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xl/tables/table1.xml" ContentType="application/vnd.openxmlformats-officedocument.spreadsheetml.table+xml"/>
  <Override PartName="/xl/customProperty2.bin" ContentType="application/vnd.openxmlformats-officedocument.spreadsheetml.customProperty"/>
  <Override PartName="/xl/tables/table2.xml" ContentType="application/vnd.openxmlformats-officedocument.spreadsheetml.table+xml"/>
  <Override PartName="/xl/customProperty3.bin" ContentType="application/vnd.openxmlformats-officedocument.spreadsheetml.customProperty"/>
  <Override PartName="/xl/tables/table3.xml" ContentType="application/vnd.openxmlformats-officedocument.spreadsheetml.table+xml"/>
  <Override PartName="/xl/customProperty4.bin" ContentType="application/vnd.openxmlformats-officedocument.spreadsheetml.customProperty"/>
  <Override PartName="/xl/tables/table4.xml" ContentType="application/vnd.openxmlformats-officedocument.spreadsheetml.table+xml"/>
  <Override PartName="/xl/customProperty5.bin" ContentType="application/vnd.openxmlformats-officedocument.spreadsheetml.customProperty"/>
  <Override PartName="/xl/tables/table5.xml" ContentType="application/vnd.openxmlformats-officedocument.spreadsheetml.table+xml"/>
  <Override PartName="/xl/customProperty6.bin" ContentType="application/vnd.openxmlformats-officedocument.spreadsheetml.customProperty"/>
  <Override PartName="/xl/tables/table6.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customProperty7.bin" ContentType="application/vnd.openxmlformats-officedocument.spreadsheetml.customProperty"/>
  <Override PartName="/xl/customProperty8.bin" ContentType="application/vnd.openxmlformats-officedocument.spreadsheetml.customProperty"/>
  <Override PartName="/xl/drawings/drawing1.xml" ContentType="application/vnd.openxmlformats-officedocument.drawing+xml"/>
  <Override PartName="/xl/tables/table7.xml" ContentType="application/vnd.openxmlformats-officedocument.spreadsheetml.table+xml"/>
  <Override PartName="/xl/tables/table8.xml" ContentType="application/vnd.openxmlformats-officedocument.spreadsheetml.table+xml"/>
  <Override PartName="/xl/slicers/slicer1.xml" ContentType="application/vnd.ms-excel.slicer+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customProperty9.bin" ContentType="application/vnd.openxmlformats-officedocument.spreadsheetml.customProperty"/>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ustomProperty10.bin" ContentType="application/vnd.openxmlformats-officedocument.spreadsheetml.customProperty"/>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codeName="ThisWorkbook" defaultThemeVersion="166925"/>
  <mc:AlternateContent xmlns:mc="http://schemas.openxmlformats.org/markup-compatibility/2006">
    <mc:Choice Requires="x15">
      <x15ac:absPath xmlns:x15ac="http://schemas.microsoft.com/office/spreadsheetml/2010/11/ac" url="https://votorantimindustrial.sharepoint.com/teams/IndicadoresdeServicioLogsticaLTOTD/Documentos Compartilhados/General/Robot_RPA/00_Plantillas_Robot ( No tocar )/"/>
    </mc:Choice>
  </mc:AlternateContent>
  <xr:revisionPtr revIDLastSave="101" documentId="6_{295FF03A-20F1-49A5-ACB4-1954AC2108BA}" xr6:coauthVersionLast="47" xr6:coauthVersionMax="47" xr10:uidLastSave="{40E5324F-1F24-436F-AC92-39FFC1C6F88C}"/>
  <bookViews>
    <workbookView xWindow="-120" yWindow="-120" windowWidth="29040" windowHeight="15720" xr2:uid="{94A49DA6-AF75-44BE-8786-5A4A7FE20818}"/>
  </bookViews>
  <sheets>
    <sheet name="Datos" sheetId="1" r:id="rId1"/>
    <sheet name="Hoja1" sheetId="51" state="hidden" r:id="rId2"/>
    <sheet name="Hoja4" sheetId="54" state="hidden" r:id="rId3"/>
    <sheet name="Hoja2" sheetId="58" state="hidden" r:id="rId4"/>
    <sheet name="Hoja5" sheetId="60" state="hidden" r:id="rId5"/>
    <sheet name="Hoja6" sheetId="61" state="hidden" r:id="rId6"/>
    <sheet name="Dashboard" sheetId="43" r:id="rId7"/>
    <sheet name="RESUMEN" sheetId="50" r:id="rId8"/>
    <sheet name="Apoyo" sheetId="29" r:id="rId9"/>
  </sheets>
  <definedNames>
    <definedName name="___thinkcellD2AQAAABAAAAAAAAAAAEASBNYQNW6WCFTMALNLW6VEJL6" localSheetId="7" hidden="1">RESUMEN!$F$83:$H$89</definedName>
    <definedName name="___thinkcellH2AQAAAAAAAAAAAAAAAA7EL22NC36JKMTWLT2BC4KROE6" localSheetId="6" hidden="1">Dashboard!$AH$50:$AM$52</definedName>
    <definedName name="___thinkcellH2AQAAAAAAAAAAAAAAAKYYY5X4HTZXSGRL6XQVLU6FX34" localSheetId="6" hidden="1">Dashboard!$AH$47:$AM$49</definedName>
    <definedName name="___thinkcellH2AQAAAAAAAAAAAAAAANV4FZIVE3KUKFQWUKWLB3ZSS6W" localSheetId="6" hidden="1">Dashboard!$AH$47:$AM$49</definedName>
    <definedName name="___thinkcellJCAQAAABAAAAAAAAAAAANX4Y6QVYJQKEX4CF5AYYWKY4C" localSheetId="7" hidden="1">RESUMEN!$AA$141:$AC$147</definedName>
    <definedName name="___thinkcellJCAQAAABAAAAAAAAAAAEMVCA2RHZOHKLUSKF2ZUZVBXHE" localSheetId="7" hidden="1">RESUMEN!$W$141:$Y$147</definedName>
    <definedName name="___thinkcellZ2EQAAABAAAAAAAAAAAAIU6BPLEHKPCAQD2OF2U7PQQAG" localSheetId="7" hidden="1">RESUMEN!$A$141:$C$148</definedName>
    <definedName name="___thinkcellZ2EQAAABAAAAAAAAAAAB7EUOSYZHCASDV6F24Y7YFWK2M" localSheetId="7" hidden="1">RESUMEN!$F$141:$H$148</definedName>
    <definedName name="___thinkcellZ2EQAAABAAAAAAAAAAAD33VTJWQYE62FXZI5WYXTP4KTK" localSheetId="7" hidden="1">RESUMEN!$R$141:$T$148</definedName>
    <definedName name="___thinkcellZ2EQAAABAAAAAAAAAAAEIKRUHOQGUTCDVD6VXYUUWTQCM" localSheetId="7" hidden="1">RESUMEN!$R$39:$V$47</definedName>
    <definedName name="___thinkcellZ2EQAAABAAAAAAAAAAAEUZVTT5CJ5H2NWRO4WTK46BC2Y" localSheetId="7" hidden="1">RESUMEN!$A$129:$D$136</definedName>
    <definedName name="___thinkcellZ2EQAAABAAAAAAAAAAAHEJLMELVTFP2LWZ4KJJ7TOYPBO" localSheetId="7" hidden="1">RESUMEN!$L$39:$P$47</definedName>
    <definedName name="___thinkcellZ2EQAAABAAAAAAAAAAAMWVBGSAV26ICKVVX7PXMA2YXLG" localSheetId="7" hidden="1">RESUMEN!$R$129:$T$136</definedName>
    <definedName name="___thinkcellZ2EQAAABAAAAAAAAAAAOQHXK77ATR7CMW6O2JHPLM245W" localSheetId="7" hidden="1">RESUMEN!$L$141:$N$148</definedName>
    <definedName name="___thinkcellZ2EQAAABAAAAAAAAAAAP465KRMYTKRSIRZOZQHCBRSYNI" localSheetId="7" hidden="1">RESUMEN!$L$129:$N$136</definedName>
    <definedName name="_xlnm._FilterDatabase" localSheetId="0" hidden="1">Datos!$AP$2:$AU$4</definedName>
    <definedName name="SegmentaciónDeDatos_Alm._Silo_Vidmar">#N/A</definedName>
    <definedName name="SegmentaciónDeDatos_Descr._Material">#N/A</definedName>
    <definedName name="SegmentaciónDeDatos_Día">#N/A</definedName>
    <definedName name="SegmentaciónDeDatos_GP">#N/A</definedName>
    <definedName name="SegmentaciónDeDatos_Grupo_de_precios___Cliente">#N/A</definedName>
    <definedName name="SegmentaciónDeDatos_INSTALACION">#N/A</definedName>
    <definedName name="SegmentaciónDeDatos_Mes">#N/A</definedName>
    <definedName name="SegmentaciónDeDatos_Semana">#N/A</definedName>
  </definedNames>
  <calcPr calcId="191029"/>
  <pivotCaches>
    <pivotCache cacheId="152" r:id="rId10"/>
    <pivotCache cacheId="178" r:id="rId11"/>
  </pivotCaches>
  <extLst>
    <ext xmlns:x14="http://schemas.microsoft.com/office/spreadsheetml/2009/9/main" uri="{BBE1A952-AA13-448e-AADC-164F8A28A991}">
      <x14:slicerCaches>
        <x14:slicerCache r:id="rId12"/>
        <x14:slicerCache r:id="rId13"/>
        <x14:slicerCache r:id="rId14"/>
        <x14:slicerCache r:id="rId15"/>
        <x14:slicerCache r:id="rId16"/>
        <x14:slicerCache r:id="rId17"/>
        <x14:slicerCache r:id="rId18"/>
        <x14:slicerCache r:id="rId1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L6" i="1" l="1"/>
  <c r="AC6" i="1"/>
  <c r="AI6" i="1" s="1"/>
  <c r="AD6" i="1"/>
  <c r="AE6" i="1"/>
  <c r="AF6" i="1"/>
  <c r="AG6" i="1"/>
  <c r="AH6" i="1"/>
  <c r="AM6" i="1"/>
  <c r="AO6" i="1"/>
  <c r="AQ6" i="1"/>
  <c r="AV6" i="1"/>
  <c r="AX6" i="1"/>
  <c r="AY6" i="1"/>
  <c r="BA6" i="1"/>
  <c r="F56" i="43"/>
  <c r="N56" i="43" s="1"/>
  <c r="L14" i="43"/>
  <c r="C152" i="50"/>
  <c r="N151" i="50"/>
  <c r="C151" i="50"/>
  <c r="F159" i="50" s="1"/>
  <c r="C150" i="50"/>
  <c r="F162" i="50" s="1"/>
  <c r="C149" i="50"/>
  <c r="T148" i="50"/>
  <c r="N148" i="50"/>
  <c r="C148" i="50"/>
  <c r="F164" i="50" s="1"/>
  <c r="AC147" i="50"/>
  <c r="Y147" i="50"/>
  <c r="T147" i="50"/>
  <c r="N147" i="50"/>
  <c r="H147" i="50"/>
  <c r="C147" i="50"/>
  <c r="F161" i="50" s="1"/>
  <c r="AC146" i="50"/>
  <c r="Y146" i="50"/>
  <c r="T146" i="50"/>
  <c r="N146" i="50"/>
  <c r="H146" i="50"/>
  <c r="C146" i="50"/>
  <c r="F157" i="50" s="1"/>
  <c r="AC145" i="50"/>
  <c r="Y145" i="50"/>
  <c r="T145" i="50"/>
  <c r="N145" i="50"/>
  <c r="H145" i="50"/>
  <c r="C145" i="50"/>
  <c r="F158" i="50" s="1"/>
  <c r="AC144" i="50"/>
  <c r="Y144" i="50"/>
  <c r="T144" i="50"/>
  <c r="N144" i="50"/>
  <c r="H144" i="50"/>
  <c r="C144" i="50"/>
  <c r="F163" i="50" s="1"/>
  <c r="AC143" i="50"/>
  <c r="Y143" i="50"/>
  <c r="T143" i="50"/>
  <c r="N143" i="50"/>
  <c r="H143" i="50"/>
  <c r="C143" i="50"/>
  <c r="F156" i="50" s="1"/>
  <c r="AC142" i="50"/>
  <c r="Y142" i="50"/>
  <c r="T142" i="50"/>
  <c r="N142" i="50"/>
  <c r="H142" i="50"/>
  <c r="C142" i="50"/>
  <c r="F160" i="50" s="1"/>
  <c r="E140" i="50"/>
  <c r="C140" i="50"/>
  <c r="E139" i="50"/>
  <c r="C139" i="50"/>
  <c r="C162" i="50" s="1"/>
  <c r="E138" i="50"/>
  <c r="E159" i="50" s="1"/>
  <c r="C138" i="50"/>
  <c r="D137" i="50"/>
  <c r="T136" i="50"/>
  <c r="N136" i="50"/>
  <c r="E136" i="50"/>
  <c r="E164" i="50" s="1"/>
  <c r="C136" i="50"/>
  <c r="C164" i="50" s="1"/>
  <c r="T135" i="50"/>
  <c r="N135" i="50"/>
  <c r="E135" i="50"/>
  <c r="E161" i="50" s="1"/>
  <c r="C135" i="50"/>
  <c r="C161" i="50" s="1"/>
  <c r="T134" i="50"/>
  <c r="N134" i="50"/>
  <c r="E134" i="50"/>
  <c r="E157" i="50" s="1"/>
  <c r="C134" i="50"/>
  <c r="T133" i="50"/>
  <c r="N133" i="50"/>
  <c r="E133" i="50"/>
  <c r="E158" i="50" s="1"/>
  <c r="C133" i="50"/>
  <c r="C158" i="50" s="1"/>
  <c r="T132" i="50"/>
  <c r="N132" i="50"/>
  <c r="E132" i="50"/>
  <c r="E163" i="50" s="1"/>
  <c r="C132" i="50"/>
  <c r="T131" i="50"/>
  <c r="N131" i="50"/>
  <c r="E131" i="50"/>
  <c r="E156" i="50" s="1"/>
  <c r="C131" i="50"/>
  <c r="C156" i="50" s="1"/>
  <c r="T130" i="50"/>
  <c r="N130" i="50"/>
  <c r="E130" i="50"/>
  <c r="E160" i="50" s="1"/>
  <c r="C130" i="50"/>
  <c r="C160" i="50" s="1"/>
  <c r="N121" i="50"/>
  <c r="N120" i="50"/>
  <c r="T119" i="50"/>
  <c r="N119" i="50"/>
  <c r="N118" i="50"/>
  <c r="N117" i="50"/>
  <c r="N116" i="50"/>
  <c r="N115" i="50"/>
  <c r="N114" i="50"/>
  <c r="C93" i="50"/>
  <c r="C92" i="50"/>
  <c r="C91" i="50"/>
  <c r="C90" i="50"/>
  <c r="C89" i="50"/>
  <c r="H88" i="50"/>
  <c r="C88" i="50"/>
  <c r="H87" i="50"/>
  <c r="C87" i="50"/>
  <c r="H86" i="50"/>
  <c r="C86" i="50"/>
  <c r="H85" i="50"/>
  <c r="C85" i="50"/>
  <c r="H84" i="50"/>
  <c r="H89" i="50" s="1"/>
  <c r="C84" i="50"/>
  <c r="G80" i="50"/>
  <c r="G79" i="50"/>
  <c r="G78" i="50"/>
  <c r="G77" i="50"/>
  <c r="G76" i="50"/>
  <c r="G75" i="50"/>
  <c r="G74" i="50"/>
  <c r="G73" i="50"/>
  <c r="G72" i="50"/>
  <c r="G71" i="50"/>
  <c r="V48" i="50"/>
  <c r="U48" i="50"/>
  <c r="T48" i="50"/>
  <c r="P48" i="50"/>
  <c r="O48" i="50"/>
  <c r="N48" i="50"/>
  <c r="V47" i="50"/>
  <c r="U47" i="50"/>
  <c r="T47" i="50"/>
  <c r="P47" i="50"/>
  <c r="O47" i="50"/>
  <c r="N47" i="50"/>
  <c r="V46" i="50"/>
  <c r="U46" i="50"/>
  <c r="T46" i="50"/>
  <c r="P46" i="50"/>
  <c r="O46" i="50"/>
  <c r="N46" i="50"/>
  <c r="V45" i="50"/>
  <c r="U45" i="50"/>
  <c r="T45" i="50"/>
  <c r="P45" i="50"/>
  <c r="O45" i="50"/>
  <c r="N45" i="50"/>
  <c r="V44" i="50"/>
  <c r="U44" i="50"/>
  <c r="T44" i="50"/>
  <c r="P44" i="50"/>
  <c r="O44" i="50"/>
  <c r="N44" i="50"/>
  <c r="V43" i="50"/>
  <c r="U43" i="50"/>
  <c r="T43" i="50"/>
  <c r="P43" i="50"/>
  <c r="O43" i="50"/>
  <c r="N43" i="50"/>
  <c r="V42" i="50"/>
  <c r="U42" i="50"/>
  <c r="T42" i="50"/>
  <c r="P42" i="50"/>
  <c r="O42" i="50"/>
  <c r="N42" i="50"/>
  <c r="V41" i="50"/>
  <c r="U41" i="50"/>
  <c r="T41" i="50"/>
  <c r="P41" i="50"/>
  <c r="O41" i="50"/>
  <c r="N41" i="50"/>
  <c r="V40" i="50"/>
  <c r="U40" i="50"/>
  <c r="T40" i="50"/>
  <c r="P40" i="50"/>
  <c r="O40" i="50"/>
  <c r="N40" i="50"/>
  <c r="AF169" i="43"/>
  <c r="AF168" i="43"/>
  <c r="AF167" i="43"/>
  <c r="AF166" i="43"/>
  <c r="AF165" i="43"/>
  <c r="AF164" i="43"/>
  <c r="AF163" i="43"/>
  <c r="AF162" i="43"/>
  <c r="AF161" i="43"/>
  <c r="AF160" i="43"/>
  <c r="AF159" i="43"/>
  <c r="AF158" i="43"/>
  <c r="AF157" i="43"/>
  <c r="AF156" i="43"/>
  <c r="AF155" i="43"/>
  <c r="AF154" i="43"/>
  <c r="AF153" i="43"/>
  <c r="AF152" i="43"/>
  <c r="AF151" i="43"/>
  <c r="AF150" i="43"/>
  <c r="Q107" i="43"/>
  <c r="N107" i="43"/>
  <c r="L107" i="43"/>
  <c r="K107" i="43"/>
  <c r="J107" i="43"/>
  <c r="Q106" i="43"/>
  <c r="N106" i="43"/>
  <c r="L106" i="43"/>
  <c r="K106" i="43"/>
  <c r="J106" i="43"/>
  <c r="Q105" i="43"/>
  <c r="N105" i="43"/>
  <c r="L105" i="43"/>
  <c r="K105" i="43"/>
  <c r="J105" i="43"/>
  <c r="Q104" i="43"/>
  <c r="N104" i="43"/>
  <c r="L104" i="43"/>
  <c r="K104" i="43"/>
  <c r="J104" i="43"/>
  <c r="Q103" i="43"/>
  <c r="N103" i="43"/>
  <c r="L103" i="43"/>
  <c r="K103" i="43"/>
  <c r="J103" i="43"/>
  <c r="Q102" i="43"/>
  <c r="N102" i="43"/>
  <c r="L102" i="43"/>
  <c r="K102" i="43"/>
  <c r="J102" i="43"/>
  <c r="Q101" i="43"/>
  <c r="N101" i="43"/>
  <c r="L101" i="43"/>
  <c r="K101" i="43"/>
  <c r="J101" i="43"/>
  <c r="Q100" i="43"/>
  <c r="N100" i="43"/>
  <c r="L100" i="43"/>
  <c r="K100" i="43"/>
  <c r="J100" i="43"/>
  <c r="Q99" i="43"/>
  <c r="N99" i="43"/>
  <c r="L99" i="43"/>
  <c r="K99" i="43"/>
  <c r="J99" i="43"/>
  <c r="Q98" i="43"/>
  <c r="N98" i="43"/>
  <c r="L98" i="43"/>
  <c r="K98" i="43"/>
  <c r="J98" i="43"/>
  <c r="Q97" i="43"/>
  <c r="N97" i="43"/>
  <c r="L97" i="43"/>
  <c r="K97" i="43"/>
  <c r="J97" i="43"/>
  <c r="Q96" i="43"/>
  <c r="N96" i="43"/>
  <c r="L96" i="43"/>
  <c r="K96" i="43"/>
  <c r="J96" i="43"/>
  <c r="Q95" i="43"/>
  <c r="N95" i="43"/>
  <c r="L95" i="43"/>
  <c r="K95" i="43"/>
  <c r="J95" i="43"/>
  <c r="Q94" i="43"/>
  <c r="N94" i="43"/>
  <c r="L94" i="43"/>
  <c r="K94" i="43"/>
  <c r="J94" i="43"/>
  <c r="Q93" i="43"/>
  <c r="N93" i="43"/>
  <c r="L93" i="43"/>
  <c r="K93" i="43"/>
  <c r="J93" i="43"/>
  <c r="Q92" i="43"/>
  <c r="N92" i="43"/>
  <c r="L92" i="43"/>
  <c r="K92" i="43"/>
  <c r="J92" i="43"/>
  <c r="Q91" i="43"/>
  <c r="N91" i="43"/>
  <c r="L91" i="43"/>
  <c r="K91" i="43"/>
  <c r="J91" i="43"/>
  <c r="Q90" i="43"/>
  <c r="N90" i="43"/>
  <c r="L90" i="43"/>
  <c r="K90" i="43"/>
  <c r="J90" i="43"/>
  <c r="Q89" i="43"/>
  <c r="N89" i="43"/>
  <c r="L89" i="43"/>
  <c r="K89" i="43"/>
  <c r="J89" i="43"/>
  <c r="Q88" i="43"/>
  <c r="N88" i="43"/>
  <c r="L88" i="43"/>
  <c r="K88" i="43"/>
  <c r="J88" i="43"/>
  <c r="Q87" i="43"/>
  <c r="N87" i="43"/>
  <c r="L87" i="43"/>
  <c r="K87" i="43"/>
  <c r="J87" i="43"/>
  <c r="Q79" i="43"/>
  <c r="N79" i="43"/>
  <c r="M79" i="43"/>
  <c r="L79" i="43"/>
  <c r="F79" i="43"/>
  <c r="Q78" i="43"/>
  <c r="N78" i="43"/>
  <c r="M78" i="43"/>
  <c r="L78" i="43"/>
  <c r="F78" i="43"/>
  <c r="F77" i="43"/>
  <c r="F76" i="43"/>
  <c r="F75" i="43"/>
  <c r="Q74" i="43"/>
  <c r="N74" i="43"/>
  <c r="M74" i="43"/>
  <c r="L74" i="43"/>
  <c r="F74" i="43"/>
  <c r="F73" i="43"/>
  <c r="F72" i="43"/>
  <c r="F71" i="43"/>
  <c r="F70" i="43"/>
  <c r="F69" i="43"/>
  <c r="F68" i="43"/>
  <c r="F67" i="43"/>
  <c r="F66" i="43"/>
  <c r="F65" i="43"/>
  <c r="F64" i="43"/>
  <c r="Q64" i="43" s="1"/>
  <c r="F63" i="43"/>
  <c r="L63" i="43" s="1"/>
  <c r="F62" i="43"/>
  <c r="Q62" i="43" s="1"/>
  <c r="F61" i="43"/>
  <c r="N61" i="43" s="1"/>
  <c r="F60" i="43"/>
  <c r="Q60" i="43" s="1"/>
  <c r="F59" i="43"/>
  <c r="Q59" i="43" s="1"/>
  <c r="F58" i="43"/>
  <c r="Q58" i="43" s="1"/>
  <c r="F57" i="43"/>
  <c r="Q57" i="43" s="1"/>
  <c r="AP40" i="43"/>
  <c r="BL36" i="43"/>
  <c r="AV24" i="43"/>
  <c r="AV23" i="43"/>
  <c r="AP23" i="43"/>
  <c r="AK23" i="43"/>
  <c r="AV22" i="43"/>
  <c r="AV19" i="43"/>
  <c r="P16" i="43"/>
  <c r="L16" i="43"/>
  <c r="P15" i="43"/>
  <c r="L15" i="43"/>
  <c r="P14" i="43"/>
  <c r="BD12" i="43"/>
  <c r="BC12" i="43"/>
  <c r="BB12" i="43"/>
  <c r="BG11" i="43"/>
  <c r="BD11" i="43"/>
  <c r="BC11" i="43"/>
  <c r="BB11" i="43"/>
  <c r="BG10" i="43"/>
  <c r="BD10" i="43"/>
  <c r="BC10" i="43"/>
  <c r="BB10" i="43"/>
  <c r="T10" i="43"/>
  <c r="BG9" i="43"/>
  <c r="BD9" i="43"/>
  <c r="BC9" i="43"/>
  <c r="BB9" i="43"/>
  <c r="BG8" i="43"/>
  <c r="BD8" i="43"/>
  <c r="BC8" i="43"/>
  <c r="BB8" i="43"/>
  <c r="BG7" i="43"/>
  <c r="BD7" i="43"/>
  <c r="BC7" i="43"/>
  <c r="BB7" i="43"/>
  <c r="BG6" i="43"/>
  <c r="BD6" i="43"/>
  <c r="BC6" i="43"/>
  <c r="BB6" i="43"/>
  <c r="AD6" i="43"/>
  <c r="BG5" i="43"/>
  <c r="BD5" i="43"/>
  <c r="BC5" i="43"/>
  <c r="BB5" i="43"/>
  <c r="AD5" i="43"/>
  <c r="BG4" i="43"/>
  <c r="BD4" i="43"/>
  <c r="BC4" i="43"/>
  <c r="BB4" i="43"/>
  <c r="BG3" i="43"/>
  <c r="BD3" i="43"/>
  <c r="BC3" i="43"/>
  <c r="BB3" i="43"/>
  <c r="C1" i="1"/>
  <c r="D1" i="1" s="1"/>
  <c r="E1" i="1" s="1"/>
  <c r="F1" i="1" s="1"/>
  <c r="G1" i="1" s="1"/>
  <c r="H1" i="1" s="1"/>
  <c r="I1" i="1" s="1"/>
  <c r="J1" i="1" s="1"/>
  <c r="K1" i="1" s="1"/>
  <c r="L1" i="1" s="1"/>
  <c r="M1" i="1" s="1"/>
  <c r="N1" i="1" s="1"/>
  <c r="O1" i="1" s="1"/>
  <c r="P1" i="1" s="1"/>
  <c r="Q1" i="1" s="1"/>
  <c r="R1" i="1" s="1"/>
  <c r="S1" i="1" s="1"/>
  <c r="T1" i="1" s="1"/>
  <c r="U1" i="1" s="1"/>
  <c r="V1" i="1" s="1"/>
  <c r="W1" i="1" s="1"/>
  <c r="X1" i="1" s="1"/>
  <c r="Y1" i="1" s="1"/>
  <c r="Z1" i="1" s="1"/>
  <c r="AA1" i="1" s="1"/>
  <c r="AB1" i="1" s="1"/>
  <c r="P27" i="43"/>
  <c r="L20" i="43"/>
  <c r="L27" i="43"/>
  <c r="AK39" i="43"/>
  <c r="T26" i="43"/>
  <c r="V21" i="43"/>
  <c r="P20" i="43"/>
  <c r="L26" i="43"/>
  <c r="T14" i="43"/>
  <c r="V20" i="43"/>
  <c r="V15" i="43"/>
  <c r="T21" i="43"/>
  <c r="T27" i="43"/>
  <c r="V14" i="43"/>
  <c r="T15" i="43"/>
  <c r="V16" i="43"/>
  <c r="T16" i="43"/>
  <c r="T20" i="43"/>
  <c r="P21" i="43"/>
  <c r="L21" i="43"/>
  <c r="AK40" i="43"/>
  <c r="P26" i="43"/>
  <c r="BB6" i="1" l="1"/>
  <c r="AZ6" i="1"/>
  <c r="AW6" i="1"/>
  <c r="AP6" i="1"/>
  <c r="AJ6" i="1"/>
  <c r="AN6" i="1" s="1"/>
  <c r="AK6" i="1" s="1"/>
  <c r="AR6" i="1"/>
  <c r="AS6" i="1"/>
  <c r="H148" i="50"/>
  <c r="M56" i="43"/>
  <c r="D138" i="50"/>
  <c r="D159" i="50" s="1"/>
  <c r="L64" i="43"/>
  <c r="M64" i="43"/>
  <c r="N64" i="43"/>
  <c r="Q63" i="43"/>
  <c r="M63" i="43"/>
  <c r="N63" i="43"/>
  <c r="L62" i="43"/>
  <c r="M62" i="43"/>
  <c r="N62" i="43"/>
  <c r="L58" i="43"/>
  <c r="L108" i="43"/>
  <c r="J108" i="43"/>
  <c r="L60" i="43"/>
  <c r="T12" i="43"/>
  <c r="T18" i="43" s="1"/>
  <c r="T24" i="43" s="1"/>
  <c r="AD4" i="43"/>
  <c r="AD3" i="43" s="1"/>
  <c r="R36" i="43" s="1"/>
  <c r="S16" i="43"/>
  <c r="S15" i="43"/>
  <c r="R14" i="43"/>
  <c r="R15" i="43"/>
  <c r="D133" i="50"/>
  <c r="D158" i="50" s="1"/>
  <c r="D134" i="50"/>
  <c r="D157" i="50" s="1"/>
  <c r="S14" i="43"/>
  <c r="Q61" i="43"/>
  <c r="R16" i="43"/>
  <c r="Q56" i="43"/>
  <c r="N58" i="43"/>
  <c r="M60" i="43"/>
  <c r="M61" i="43"/>
  <c r="K108" i="43"/>
  <c r="D132" i="50"/>
  <c r="D163" i="50" s="1"/>
  <c r="D135" i="50"/>
  <c r="D161" i="50" s="1"/>
  <c r="D136" i="50"/>
  <c r="D164" i="50" s="1"/>
  <c r="D139" i="50"/>
  <c r="D162" i="50" s="1"/>
  <c r="C159" i="50"/>
  <c r="Y14" i="43"/>
  <c r="S20" i="43"/>
  <c r="R20" i="43"/>
  <c r="S26" i="43"/>
  <c r="R26" i="43"/>
  <c r="X15" i="43"/>
  <c r="S21" i="43"/>
  <c r="R21" i="43"/>
  <c r="S27" i="43"/>
  <c r="R27" i="43"/>
  <c r="X16" i="43"/>
  <c r="L57" i="43"/>
  <c r="M57" i="43"/>
  <c r="N60" i="43"/>
  <c r="N57" i="43"/>
  <c r="L61" i="43"/>
  <c r="M58" i="43"/>
  <c r="L59" i="43"/>
  <c r="L56" i="43"/>
  <c r="M59" i="43"/>
  <c r="N59" i="43"/>
  <c r="E162" i="50"/>
  <c r="D131" i="50"/>
  <c r="D156" i="50" s="1"/>
  <c r="D140" i="50"/>
  <c r="C157" i="50"/>
  <c r="D130" i="50"/>
  <c r="D160" i="50" s="1"/>
  <c r="C163" i="50"/>
  <c r="R112" i="43" l="1"/>
  <c r="P112" i="43" s="1"/>
  <c r="N112" i="43" s="1"/>
  <c r="L112" i="43" s="1"/>
  <c r="J112" i="43" s="1"/>
  <c r="H112" i="43" s="1"/>
  <c r="F112" i="43" s="1"/>
  <c r="AM47" i="43"/>
  <c r="P36" i="43"/>
  <c r="S111" i="43"/>
  <c r="R115" i="43" s="1"/>
  <c r="S35" i="43"/>
  <c r="R43" i="43" l="1"/>
  <c r="S45" i="43"/>
  <c r="S49" i="43"/>
  <c r="R45" i="43"/>
  <c r="R49" i="43"/>
  <c r="R47" i="43"/>
  <c r="S41" i="43"/>
  <c r="R41" i="43"/>
  <c r="R39" i="43"/>
  <c r="S117" i="43"/>
  <c r="R117" i="43"/>
  <c r="N36" i="43"/>
  <c r="Q111" i="43"/>
  <c r="Q35" i="43"/>
  <c r="AL47" i="43"/>
  <c r="AM50" i="43"/>
  <c r="AM45" i="43" l="1"/>
  <c r="AL50" i="43"/>
  <c r="AK47" i="43"/>
  <c r="P43" i="43"/>
  <c r="Q45" i="43"/>
  <c r="Q49" i="43"/>
  <c r="P45" i="43"/>
  <c r="P49" i="43"/>
  <c r="P47" i="43"/>
  <c r="Q41" i="43"/>
  <c r="P39" i="43"/>
  <c r="P41" i="43"/>
  <c r="Q117" i="43"/>
  <c r="P117" i="43"/>
  <c r="P115" i="43"/>
  <c r="L36" i="43"/>
  <c r="O111" i="43"/>
  <c r="O35" i="43"/>
  <c r="AM52" i="43"/>
  <c r="O117" i="43" l="1"/>
  <c r="N117" i="43"/>
  <c r="N115" i="43"/>
  <c r="J36" i="43"/>
  <c r="M111" i="43"/>
  <c r="M35" i="43"/>
  <c r="AJ47" i="43"/>
  <c r="AL45" i="43"/>
  <c r="AK50" i="43"/>
  <c r="N43" i="43"/>
  <c r="O45" i="43"/>
  <c r="O49" i="43"/>
  <c r="N45" i="43"/>
  <c r="N49" i="43"/>
  <c r="N47" i="43"/>
  <c r="N39" i="43"/>
  <c r="O41" i="43"/>
  <c r="N41" i="43"/>
  <c r="AL52" i="43"/>
  <c r="H36" i="43" l="1"/>
  <c r="K111" i="43"/>
  <c r="K35" i="43"/>
  <c r="M117" i="43"/>
  <c r="L117" i="43"/>
  <c r="L115" i="43"/>
  <c r="M41" i="43"/>
  <c r="L41" i="43"/>
  <c r="L43" i="43"/>
  <c r="M45" i="43"/>
  <c r="M49" i="43"/>
  <c r="L47" i="43"/>
  <c r="L45" i="43"/>
  <c r="L49" i="43"/>
  <c r="L39" i="43"/>
  <c r="AK45" i="43"/>
  <c r="AJ50" i="43"/>
  <c r="AI47" i="43"/>
  <c r="AK52" i="43"/>
  <c r="AI50" i="43" l="1"/>
  <c r="AI45" i="43" s="1"/>
  <c r="AJ45" i="43"/>
  <c r="J115" i="43"/>
  <c r="K117" i="43"/>
  <c r="J117" i="43"/>
  <c r="K41" i="43"/>
  <c r="J41" i="43"/>
  <c r="J43" i="43"/>
  <c r="J47" i="43"/>
  <c r="K45" i="43"/>
  <c r="K49" i="43"/>
  <c r="J45" i="43"/>
  <c r="J49" i="43"/>
  <c r="J39" i="43"/>
  <c r="F36" i="43"/>
  <c r="I111" i="43"/>
  <c r="I35" i="43"/>
  <c r="AI52" i="43"/>
  <c r="AJ52" i="43"/>
  <c r="AI49" i="43" l="1"/>
  <c r="AO51" i="43"/>
  <c r="AO50" i="43"/>
  <c r="I49" i="43"/>
  <c r="H45" i="43"/>
  <c r="H39" i="43"/>
  <c r="H49" i="43"/>
  <c r="I41" i="43"/>
  <c r="H41" i="43"/>
  <c r="H43" i="43"/>
  <c r="H47" i="43"/>
  <c r="I45" i="43"/>
  <c r="G111" i="43"/>
  <c r="G35" i="43"/>
  <c r="AM49" i="43"/>
  <c r="AL49" i="43"/>
  <c r="AK49" i="43"/>
  <c r="AJ49" i="43"/>
  <c r="H115" i="43"/>
  <c r="I117" i="43"/>
  <c r="H117" i="43"/>
  <c r="F115" i="43" l="1"/>
  <c r="G117" i="43"/>
  <c r="F117" i="43"/>
  <c r="G45" i="43"/>
  <c r="F39" i="43"/>
  <c r="G49" i="43"/>
  <c r="F45" i="43"/>
  <c r="F49" i="43"/>
  <c r="G41" i="43"/>
  <c r="F41" i="43"/>
  <c r="F43" i="43"/>
  <c r="F47" i="43"/>
</calcChain>
</file>

<file path=xl/sharedStrings.xml><?xml version="1.0" encoding="utf-8"?>
<sst xmlns="http://schemas.openxmlformats.org/spreadsheetml/2006/main" count="2396" uniqueCount="414">
  <si>
    <t>Reclamado IT</t>
  </si>
  <si>
    <t>A</t>
  </si>
  <si>
    <t>Registro TOTEM</t>
  </si>
  <si>
    <t>Pedido + Tara</t>
  </si>
  <si>
    <t>Impresión Albaran</t>
  </si>
  <si>
    <t>B</t>
  </si>
  <si>
    <t>Estatus 1/2</t>
  </si>
  <si>
    <t>Estatus 3</t>
  </si>
  <si>
    <t>Estatus 4</t>
  </si>
  <si>
    <t>22-</t>
  </si>
  <si>
    <t>C</t>
  </si>
  <si>
    <t>Ce.</t>
  </si>
  <si>
    <t>Transacción Vidmar</t>
  </si>
  <si>
    <t>Pos.</t>
  </si>
  <si>
    <t>Matricula Vehículo</t>
  </si>
  <si>
    <t>2ª Matrícula</t>
  </si>
  <si>
    <t>Fecha de Albaran</t>
  </si>
  <si>
    <t>Ce.2</t>
  </si>
  <si>
    <t>Material</t>
  </si>
  <si>
    <t>Descr. Material</t>
  </si>
  <si>
    <t>Alm.</t>
  </si>
  <si>
    <t>Alm./Silo Vidmar</t>
  </si>
  <si>
    <t>Silo/Alm.Dstno.</t>
  </si>
  <si>
    <t>Fecha Entrada</t>
  </si>
  <si>
    <t>Registro Totem</t>
  </si>
  <si>
    <t>Fecha carga</t>
  </si>
  <si>
    <t>Asignación Pedido</t>
  </si>
  <si>
    <t>Fecha salida</t>
  </si>
  <si>
    <t>Báscula Salida</t>
  </si>
  <si>
    <t>Lugar de destino</t>
  </si>
  <si>
    <t>Creado por</t>
  </si>
  <si>
    <t>Entrega</t>
  </si>
  <si>
    <t>Incoterm</t>
  </si>
  <si>
    <t>Tiempo acumulado</t>
  </si>
  <si>
    <t>Tiempo de carga</t>
  </si>
  <si>
    <t>Tiempo de espera</t>
  </si>
  <si>
    <t>Descr. Grupo de Carga</t>
  </si>
  <si>
    <t>GrTran</t>
  </si>
  <si>
    <t>Grupo de precios - Cliente</t>
  </si>
  <si>
    <t>LTD</t>
  </si>
  <si>
    <t>Salida - Carga</t>
  </si>
  <si>
    <t>Hora</t>
  </si>
  <si>
    <t>Día</t>
  </si>
  <si>
    <t>Semana</t>
  </si>
  <si>
    <t>GP</t>
  </si>
  <si>
    <t>Check Hora -</t>
  </si>
  <si>
    <t>Check Hora +</t>
  </si>
  <si>
    <t>Check Hora</t>
  </si>
  <si>
    <t>tipo granel</t>
  </si>
  <si>
    <t>Mes</t>
  </si>
  <si>
    <t>Check hora2</t>
  </si>
  <si>
    <t>INSTALACION</t>
  </si>
  <si>
    <t>Magnitud</t>
  </si>
  <si>
    <t>Espera</t>
  </si>
  <si>
    <t>Espera corregido</t>
  </si>
  <si>
    <t>Check Carga</t>
  </si>
  <si>
    <t>hora E</t>
  </si>
  <si>
    <t>Hora S</t>
  </si>
  <si>
    <t>Int. Time</t>
  </si>
  <si>
    <t>Ext Time</t>
  </si>
  <si>
    <t>dia</t>
  </si>
  <si>
    <t>0</t>
  </si>
  <si>
    <t>min LTD</t>
  </si>
  <si>
    <t>hora salida</t>
  </si>
  <si>
    <t>Nivel Servicio LT</t>
  </si>
  <si>
    <t>CCAL</t>
  </si>
  <si>
    <t>CSHU</t>
  </si>
  <si>
    <t>CLINKER ALCONERA</t>
  </si>
  <si>
    <t>PA</t>
  </si>
  <si>
    <t>RFCPI</t>
  </si>
  <si>
    <t>FBO</t>
  </si>
  <si>
    <t>Granel</t>
  </si>
  <si>
    <t>E001</t>
  </si>
  <si>
    <t>CP</t>
  </si>
  <si>
    <t>CEM II/A-L 42,5 R ALCONERA GRANEL</t>
  </si>
  <si>
    <t>CE</t>
  </si>
  <si>
    <t>CEM I 52,5 R ALCONERA GRANEL</t>
  </si>
  <si>
    <t>EXW</t>
  </si>
  <si>
    <t>CEM II/B-M (P-L) 42,5R  ALCONERA GRANEL</t>
  </si>
  <si>
    <t>CEM II/B-L 32,5N ALCONERA GRANEL</t>
  </si>
  <si>
    <t>CEM II/B-L 32,5 N S/25 KG PALET</t>
  </si>
  <si>
    <t>Ensacado</t>
  </si>
  <si>
    <t>E002</t>
  </si>
  <si>
    <t>CEM II/B-L 32,5 N S/25 KG PAL _ MATTERIA</t>
  </si>
  <si>
    <t>CEM II/A-L 42,5 R (BLANCO) SACO 25 KGS</t>
  </si>
  <si>
    <t>CEM II/B-L 32,5 N S/25 KG PAL _ OBRAMAT</t>
  </si>
  <si>
    <t>CEM II/B-L 32,5 N S/25 KG PAL _ TAVCIM</t>
  </si>
  <si>
    <t>CEM II/B-L 32,5 N S/25 KG PAL _ BALBOA</t>
  </si>
  <si>
    <t>CCTF</t>
  </si>
  <si>
    <t>CEM IV/A (P) 42,5 R</t>
  </si>
  <si>
    <t>S1D</t>
  </si>
  <si>
    <t>ER6670BBL</t>
  </si>
  <si>
    <t>E8727HJH</t>
  </si>
  <si>
    <t>S2D</t>
  </si>
  <si>
    <t>ER8173BDN</t>
  </si>
  <si>
    <t>E5866LGS</t>
  </si>
  <si>
    <t>CEM IV/B (P) 32,5 N-SR envasado</t>
  </si>
  <si>
    <t>CEM I  52,5 N</t>
  </si>
  <si>
    <t>ER6669BBL</t>
  </si>
  <si>
    <t>E4911KHZ</t>
  </si>
  <si>
    <t>ETF02294R</t>
  </si>
  <si>
    <t>E0184KJL</t>
  </si>
  <si>
    <t>ER0623BBL</t>
  </si>
  <si>
    <t>E9819MMR</t>
  </si>
  <si>
    <t>IV/A (P) 42,5 R/MR envasado</t>
  </si>
  <si>
    <t>AGONZALEZH1</t>
  </si>
  <si>
    <t>E_JPEREZ1</t>
  </si>
  <si>
    <t>ER8437BBF</t>
  </si>
  <si>
    <t>E8087HNJ</t>
  </si>
  <si>
    <t>IV/A (P) 42,5 R/MR</t>
  </si>
  <si>
    <t>E6642HNW</t>
  </si>
  <si>
    <t>E4696FTM</t>
  </si>
  <si>
    <t>E4760MCV</t>
  </si>
  <si>
    <t>CCRÑ</t>
  </si>
  <si>
    <t>CEM II/A-M (V-L) 42,5 R  GRANEL</t>
  </si>
  <si>
    <t>CEM I 52.5 R  GRANEL</t>
  </si>
  <si>
    <t>CEM II/B-M (V-L) 42,5 R FAR.71 SAC.</t>
  </si>
  <si>
    <t>CEM II/B-M (V-L) 32,5 N FARDO 71 SACOS</t>
  </si>
  <si>
    <t>CEM II/B-M (V-L) 32,5 N SACO DE 25KG</t>
  </si>
  <si>
    <t>CTOR</t>
  </si>
  <si>
    <t>CLINKER</t>
  </si>
  <si>
    <t>BL I 52,5 R  blanco envasado</t>
  </si>
  <si>
    <t>ER0132BBR</t>
  </si>
  <si>
    <t>LOS REALEJOS</t>
  </si>
  <si>
    <t>BL II/B-LL 42,5R en sacos de 25 kg</t>
  </si>
  <si>
    <t>ER0260BCH</t>
  </si>
  <si>
    <t>E1160JXP</t>
  </si>
  <si>
    <t>CEM IV/B (P) 32,5 N-SR</t>
  </si>
  <si>
    <t>S1H</t>
  </si>
  <si>
    <t>EN LA ESPERANZA</t>
  </si>
  <si>
    <t>LAS ZOCAS</t>
  </si>
  <si>
    <t>ENA3002R</t>
  </si>
  <si>
    <t>CORE</t>
  </si>
  <si>
    <t>COUR</t>
  </si>
  <si>
    <t>CEM I 52.5 R  GRANEL (B.A)</t>
  </si>
  <si>
    <t>CEM IV/A(V) 42,5 R-SR  GRANEL</t>
  </si>
  <si>
    <t>CEM I 52,5 N-SR 5  FARDO 71 SACOS</t>
  </si>
  <si>
    <t>CPRR</t>
  </si>
  <si>
    <t>CALIZA INDUSTRIAL      GRANEL</t>
  </si>
  <si>
    <t>FILLER 0/200 µM GRANEL</t>
  </si>
  <si>
    <t>CALIZA AGRICOLA          GRANEL</t>
  </si>
  <si>
    <t>FILLER 0/63 GRANEL</t>
  </si>
  <si>
    <t>CARBONATO CÁLCICO GRANEL</t>
  </si>
  <si>
    <t>CALIZA MAGNESIANA        GRANEL</t>
  </si>
  <si>
    <t>CSBB</t>
  </si>
  <si>
    <t>CSMA</t>
  </si>
  <si>
    <t>Cenizas Volantes Secas</t>
  </si>
  <si>
    <t>CSCB</t>
  </si>
  <si>
    <t>CEM II/A-M (P-L) 42,5 R GRANEL</t>
  </si>
  <si>
    <t>CEM I 42,5 R-SR 5 GRANEL</t>
  </si>
  <si>
    <t>CEM II/B-L 32,5 N S/25 KG COSMOS</t>
  </si>
  <si>
    <t>CEM IV/A(V) 42,5 R  GRANEL</t>
  </si>
  <si>
    <t>CEM II/A-L 42,5 R CORDOBA Granel</t>
  </si>
  <si>
    <t>CLINKER NORMAL</t>
  </si>
  <si>
    <t>CEM I 52,5 R  GRANEL</t>
  </si>
  <si>
    <t>CEM I 42,5 R-SR 5 S/25 KG COSMOS</t>
  </si>
  <si>
    <t>CEM I 42,5 R  Granel</t>
  </si>
  <si>
    <t>CEM I 52,5 R-SR 5 GRANEL</t>
  </si>
  <si>
    <t>CEM II/B-L 32,5 N  PUMA PALET 64 SACOS</t>
  </si>
  <si>
    <t>CSGR</t>
  </si>
  <si>
    <t>CEM II/B-L 32,5 N  GRANEL</t>
  </si>
  <si>
    <t>CSNB</t>
  </si>
  <si>
    <t>CEM II/A-L 42,5R NIEBLA</t>
  </si>
  <si>
    <t>CEM II/B-L 32,5N NIEBLA GRANEL</t>
  </si>
  <si>
    <t>CEM II/B-L 32,5N  NIEBLA S/25 PAL 32 SAC</t>
  </si>
  <si>
    <t>CEM I 52,5 N-SR 5 PLT/PLST S/25KG</t>
  </si>
  <si>
    <t>CEM I 52,5 N-SR 5</t>
  </si>
  <si>
    <t>CEM II/B-L 32,5N  NIEBLA S/25 PAL 64 SAC</t>
  </si>
  <si>
    <t>CEM II/A-L 42,5R (af) Granel</t>
  </si>
  <si>
    <t>CSPM</t>
  </si>
  <si>
    <t>CLINKER  NIEBLA</t>
  </si>
  <si>
    <t>CEM I 52,5 N-SR 5 GRANEL Toral</t>
  </si>
  <si>
    <t>CEM II/A-V 52,5 R Toral Granel</t>
  </si>
  <si>
    <t>CEM II/B-M (V-L) 32,5 N  PLT/PLST 64 SAC</t>
  </si>
  <si>
    <t>CEM II/B-M (V-L) 32,5 N GRANEL</t>
  </si>
  <si>
    <t>CEM II/B-M (V-L) 32,5 N FAR.BIGMAT 71 SC</t>
  </si>
  <si>
    <t>CSUS</t>
  </si>
  <si>
    <t>CVIL</t>
  </si>
  <si>
    <t>CTTC</t>
  </si>
  <si>
    <t>CEM IV/B (P) 32,5 N-SR Cráter</t>
  </si>
  <si>
    <t>POLIGONO</t>
  </si>
  <si>
    <t>IV/A (P) 42,5 R/MR Oceano</t>
  </si>
  <si>
    <t>2024006719</t>
  </si>
  <si>
    <t>10</t>
  </si>
  <si>
    <t/>
  </si>
  <si>
    <t>2693</t>
  </si>
  <si>
    <t>507095710</t>
  </si>
  <si>
    <t>01:10:59</t>
  </si>
  <si>
    <t>00:06:19</t>
  </si>
  <si>
    <t>01:04:40</t>
  </si>
  <si>
    <t>OK</t>
  </si>
  <si>
    <t>M. TENERIFE</t>
  </si>
  <si>
    <t>No</t>
  </si>
  <si>
    <t>2024009301</t>
  </si>
  <si>
    <t>3208</t>
  </si>
  <si>
    <t>507097343</t>
  </si>
  <si>
    <t>00:16:16</t>
  </si>
  <si>
    <t>00:15:21</t>
  </si>
  <si>
    <t>00:00:55</t>
  </si>
  <si>
    <t>Si</t>
  </si>
  <si>
    <t>2024009304</t>
  </si>
  <si>
    <t>507097342</t>
  </si>
  <si>
    <t>15:27:47</t>
  </si>
  <si>
    <t>07:44:11</t>
  </si>
  <si>
    <t>07:43:36</t>
  </si>
  <si>
    <t>KO</t>
  </si>
  <si>
    <t>2024009303</t>
  </si>
  <si>
    <t>507097341</t>
  </si>
  <si>
    <t>00:02:34</t>
  </si>
  <si>
    <t>00:01:48</t>
  </si>
  <si>
    <t>00:00:46</t>
  </si>
  <si>
    <t>2024009299</t>
  </si>
  <si>
    <t>507097340</t>
  </si>
  <si>
    <t>00:13:13</t>
  </si>
  <si>
    <t>00:01:39</t>
  </si>
  <si>
    <t>00:11:34</t>
  </si>
  <si>
    <t>ER8433BBF</t>
  </si>
  <si>
    <t>3126</t>
  </si>
  <si>
    <t>7004136559</t>
  </si>
  <si>
    <t>00:10:32</t>
  </si>
  <si>
    <t>00:03:50</t>
  </si>
  <si>
    <t>00:06:42</t>
  </si>
  <si>
    <t>2024009854</t>
  </si>
  <si>
    <t>3207</t>
  </si>
  <si>
    <t>507097721</t>
  </si>
  <si>
    <t>03:55:11</t>
  </si>
  <si>
    <t>02:55:02</t>
  </si>
  <si>
    <t>01:00:09</t>
  </si>
  <si>
    <t>2024009848</t>
  </si>
  <si>
    <t>507097708</t>
  </si>
  <si>
    <t>00:36:02</t>
  </si>
  <si>
    <t>00:35:48</t>
  </si>
  <si>
    <t>00:00:14</t>
  </si>
  <si>
    <t>2024009845</t>
  </si>
  <si>
    <t>507097705</t>
  </si>
  <si>
    <t>00:18:30</t>
  </si>
  <si>
    <t>00:17:55</t>
  </si>
  <si>
    <t>00:00:35</t>
  </si>
  <si>
    <t>2024010525</t>
  </si>
  <si>
    <t>3145</t>
  </si>
  <si>
    <t>SSERAFIN</t>
  </si>
  <si>
    <t>7004137165</t>
  </si>
  <si>
    <t>12:28:13</t>
  </si>
  <si>
    <t>05:43:40</t>
  </si>
  <si>
    <t>06:44:33</t>
  </si>
  <si>
    <t>2024010526</t>
  </si>
  <si>
    <t>CALETA DE ARMEÑIME ADEJE</t>
  </si>
  <si>
    <t>507098195</t>
  </si>
  <si>
    <t>04:34:31</t>
  </si>
  <si>
    <t>01:29:52</t>
  </si>
  <si>
    <t>03:04:39</t>
  </si>
  <si>
    <t>2024010519</t>
  </si>
  <si>
    <t>507098189</t>
  </si>
  <si>
    <t>04:33:35</t>
  </si>
  <si>
    <t>01:30:54</t>
  </si>
  <si>
    <t>03:02:41</t>
  </si>
  <si>
    <t>2024010527</t>
  </si>
  <si>
    <t>507098194</t>
  </si>
  <si>
    <t>06:44:54</t>
  </si>
  <si>
    <t>02:45:20</t>
  </si>
  <si>
    <t>03:59:34</t>
  </si>
  <si>
    <t>Service level</t>
  </si>
  <si>
    <t>50 min</t>
  </si>
  <si>
    <t>Instalación</t>
  </si>
  <si>
    <t>Acu</t>
  </si>
  <si>
    <t>Granel min</t>
  </si>
  <si>
    <t>Ensacado min</t>
  </si>
  <si>
    <t>Acumulado min</t>
  </si>
  <si>
    <t>Promedio</t>
  </si>
  <si>
    <t>Mayo</t>
  </si>
  <si>
    <t>45 min</t>
  </si>
  <si>
    <t>F. CORDOBA</t>
  </si>
  <si>
    <t>40 min</t>
  </si>
  <si>
    <t>F. MALAGA</t>
  </si>
  <si>
    <t>F. NIEBLA</t>
  </si>
  <si>
    <t>F. OURAL</t>
  </si>
  <si>
    <t>F. TORAL</t>
  </si>
  <si>
    <t>LT Mes</t>
  </si>
  <si>
    <t>Hola</t>
  </si>
  <si>
    <t>PUNTOS NORTE</t>
  </si>
  <si>
    <t>PUNTOS SUR</t>
  </si>
  <si>
    <t>F. ALCONERA</t>
  </si>
  <si>
    <t>TIEMPOS MEDIOS LT</t>
  </si>
  <si>
    <t>Total General</t>
  </si>
  <si>
    <t>TIPO</t>
  </si>
  <si>
    <t>AC. Mes Actual</t>
  </si>
  <si>
    <t>DIA</t>
  </si>
  <si>
    <t>TOTAL</t>
  </si>
  <si>
    <t>Service Level  %</t>
  </si>
  <si>
    <t>GRANEL</t>
  </si>
  <si>
    <t>Promedio de LTD</t>
  </si>
  <si>
    <t>Cuenta de LTD</t>
  </si>
  <si>
    <t>ENSACADO</t>
  </si>
  <si>
    <t>Total general</t>
  </si>
  <si>
    <t>% CLIENTES QUE CARGAN ANTES DE 45 MINUTOS</t>
  </si>
  <si>
    <t>Service Level Total %</t>
  </si>
  <si>
    <t>Cargas Total</t>
  </si>
  <si>
    <t>LT Dia</t>
  </si>
  <si>
    <t>% DE CAMIONES (CLIENTES + TRANSPORTISTAS) QUE CARGAN ANTES DE 45 MINUTOS</t>
  </si>
  <si>
    <t>Evolución por tipo / dia</t>
  </si>
  <si>
    <t xml:space="preserve"> </t>
  </si>
  <si>
    <t>Total</t>
  </si>
  <si>
    <t>LT GRANEL</t>
  </si>
  <si>
    <t>F</t>
  </si>
  <si>
    <t>Cargas CP /Total</t>
  </si>
  <si>
    <t>LT ENSACADO</t>
  </si>
  <si>
    <t>Cargas CP / Total</t>
  </si>
  <si>
    <t>LT TOTAL</t>
  </si>
  <si>
    <t>S</t>
  </si>
  <si>
    <t>LT medio</t>
  </si>
  <si>
    <t>Tiempos por Calidad</t>
  </si>
  <si>
    <t>Service Level</t>
  </si>
  <si>
    <t>calidad</t>
  </si>
  <si>
    <t>ENTRADA CAMIONES</t>
  </si>
  <si>
    <t>LTD
min</t>
  </si>
  <si>
    <t>Nº Cargas</t>
  </si>
  <si>
    <t>PivotTable</t>
  </si>
  <si>
    <t>Tiempos por franja horaria</t>
  </si>
  <si>
    <t>SALIDA CAMIONES</t>
  </si>
  <si>
    <t>Cuenta de Lugar de destino</t>
  </si>
  <si>
    <t xml:space="preserve">  </t>
  </si>
  <si>
    <t>Promedio de LTD2</t>
  </si>
  <si>
    <t>Values</t>
  </si>
  <si>
    <t>Cuenta de Matricula Vehículo</t>
  </si>
  <si>
    <t>C. CP</t>
  </si>
  <si>
    <t>Nº Total de camiones cargados</t>
  </si>
  <si>
    <t>IV/A 42,5 RS-R</t>
  </si>
  <si>
    <t>Total C</t>
  </si>
  <si>
    <t xml:space="preserve">CE +CP </t>
  </si>
  <si>
    <t>TIEMPO CE+CP</t>
  </si>
  <si>
    <t>Cuenta de 2ª Matrícula</t>
  </si>
  <si>
    <t xml:space="preserve"> &lt; 45 min</t>
  </si>
  <si>
    <t>&lt; 90 min</t>
  </si>
  <si>
    <t xml:space="preserve">&gt; 90 min </t>
  </si>
  <si>
    <t>TOTAL GENERAL</t>
  </si>
  <si>
    <t>LTD ( HORAS</t>
  </si>
  <si>
    <t>P. NORTE</t>
  </si>
  <si>
    <t>Enero</t>
  </si>
  <si>
    <t>Febrero</t>
  </si>
  <si>
    <t>Marzo</t>
  </si>
  <si>
    <t>Abril</t>
  </si>
  <si>
    <t xml:space="preserve">Mayo </t>
  </si>
  <si>
    <t>Junio</t>
  </si>
  <si>
    <t>Granel y ensacado</t>
  </si>
  <si>
    <t>Tiempo espera</t>
  </si>
  <si>
    <t>Promedio de Espera corregido</t>
  </si>
  <si>
    <t>Desvestp de min LTD</t>
  </si>
  <si>
    <t>VALORES REFERENCIA</t>
  </si>
  <si>
    <t>LTD EN MINUTOS</t>
  </si>
  <si>
    <t xml:space="preserve">Espera </t>
  </si>
  <si>
    <t>Carga</t>
  </si>
  <si>
    <t xml:space="preserve">Niebla </t>
  </si>
  <si>
    <t>Toral</t>
  </si>
  <si>
    <t>Alconera</t>
  </si>
  <si>
    <t xml:space="preserve">Malaga </t>
  </si>
  <si>
    <t>Cordoba</t>
  </si>
  <si>
    <t>TOTAL DE ENTREGAS</t>
  </si>
  <si>
    <t>GRANEL CP</t>
  </si>
  <si>
    <t>Ensacado CP</t>
  </si>
  <si>
    <t>T. Cargas Granel</t>
  </si>
  <si>
    <t>T. Cargas Ensacado</t>
  </si>
  <si>
    <t>Totat de entregas</t>
  </si>
  <si>
    <t>LTD EN HORAS</t>
  </si>
  <si>
    <t>Nº ENTREGAS</t>
  </si>
  <si>
    <t>Tipo</t>
  </si>
  <si>
    <t>Abreviatura</t>
  </si>
  <si>
    <t>Centro</t>
  </si>
  <si>
    <t>MP</t>
  </si>
  <si>
    <t>CALIZA INDUSTRIAL MAGNESIANA GRANEL</t>
  </si>
  <si>
    <t>CMAL</t>
  </si>
  <si>
    <t>CMGR</t>
  </si>
  <si>
    <t>CEM I 42,5 R-SR 5 S/25 KG FYM</t>
  </si>
  <si>
    <t>ANTF</t>
  </si>
  <si>
    <t>CNTC</t>
  </si>
  <si>
    <t>CEM II A-V 52,5 N   Toral Granel</t>
  </si>
  <si>
    <t>CEM II/A-L 42,5 R (af) CORDOBA Granel</t>
  </si>
  <si>
    <t>CEM I 52.5 R/SR 5  "Bobadilla"</t>
  </si>
  <si>
    <t>CEM II/A-L 42,5R (AF MATSA) Granel</t>
  </si>
  <si>
    <t>CEM II/A-L 42,5R (af) NIEBLA Granel</t>
  </si>
  <si>
    <t>CEM II/A-M (V-L) 42,5 R FAR.71 SAC.</t>
  </si>
  <si>
    <t>CEM II/A-L 42.5 R  "Bobadilla"</t>
  </si>
  <si>
    <t>CEM II/B-L 32,5 N S/25 KG FYM</t>
  </si>
  <si>
    <t>CEM II/B-L 32,5 N S/25 KG PAL _ COSMOS</t>
  </si>
  <si>
    <t>CEM II/B-L 32,5 N S/25 KG PUMA</t>
  </si>
  <si>
    <t>CEM II/B-L 32,5 N  PUMA PALET 56  SACOS.</t>
  </si>
  <si>
    <t>CEM II/B-L 32,5 N S/25 KG ULTIPRO</t>
  </si>
  <si>
    <t>CEM II/B-L 32,5N  NIEBLA S/25 PAL/PLAST.</t>
  </si>
  <si>
    <t>CEM II/B-L 32,5N  PAL./PLAST.S/25 KG</t>
  </si>
  <si>
    <t>CEM IV/A(V) 42,5 MR  GRANEL</t>
  </si>
  <si>
    <t>CEM IV/B(P) 42,5R</t>
  </si>
  <si>
    <t>Clinker</t>
  </si>
  <si>
    <t>ESPECIAL ASFALTO</t>
  </si>
  <si>
    <t>PALETS PARA CEMENTO</t>
  </si>
  <si>
    <t>Palets</t>
  </si>
  <si>
    <t>CEM II/B-M (V-L) 32,5 N SAC BIGMAT 25 KG</t>
  </si>
  <si>
    <t>CLINKER NORMAL OURAL</t>
  </si>
  <si>
    <t>CLINKER SR NIEBLA</t>
  </si>
  <si>
    <t>HRB E4</t>
  </si>
  <si>
    <t>200223</t>
  </si>
  <si>
    <t>(Varios elementos)</t>
  </si>
  <si>
    <t>(Todas)</t>
  </si>
  <si>
    <t>CEM II/B-M (V-L) 32,5N  GRANEL</t>
  </si>
  <si>
    <t>CEM II/B-L 32,5 N S/25 KG PAL 64 SAC</t>
  </si>
  <si>
    <t>CEM I 52,5 N-SR 5 ALCONERA GRANEL</t>
  </si>
  <si>
    <t>CLINKER AS BAJO EN ÁLCALIS</t>
  </si>
  <si>
    <t>SÓLO TORAL</t>
  </si>
  <si>
    <t>(en blanco)</t>
  </si>
  <si>
    <t>S1</t>
  </si>
  <si>
    <t>S2</t>
  </si>
  <si>
    <t>2025014391</t>
  </si>
  <si>
    <t>ER0816BDL</t>
  </si>
  <si>
    <t>E2098LVV</t>
  </si>
  <si>
    <t>8043257869</t>
  </si>
  <si>
    <t>CEM II/B-L 32,5 N S/25 KG PAL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</si>
</sst>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F400]h:mm:ss\ AM/PM"/>
    <numFmt numFmtId="165" formatCode="0\ &quot;min&quot;"/>
    <numFmt numFmtId="166" formatCode="0.0%"/>
    <numFmt numFmtId="167" formatCode="General\ &quot;Cargas&quot;"/>
    <numFmt numFmtId="168" formatCode="[$-C0A]d\-mmm;@"/>
    <numFmt numFmtId="169" formatCode="0.000"/>
    <numFmt numFmtId="170" formatCode="0.0"/>
    <numFmt numFmtId="171" formatCode="0.0\ &quot;min&quot;"/>
    <numFmt numFmtId="172" formatCode="m/d/yyyy"/>
  </numFmts>
  <fonts count="28" x14ac:knownFonts="1">
    <font>
      <sz val="10"/>
      <name val="Arial"/>
    </font>
    <font>
      <sz val="10"/>
      <name val="Arial"/>
      <family val="2"/>
    </font>
    <font>
      <b/>
      <sz val="10"/>
      <color theme="1"/>
      <name val="Arial"/>
      <family val="2"/>
    </font>
    <font>
      <sz val="11"/>
      <color rgb="FF9C0006"/>
      <name val="Calibri"/>
      <family val="2"/>
      <scheme val="minor"/>
    </font>
    <font>
      <sz val="10"/>
      <name val="Arial"/>
      <family val="2"/>
    </font>
    <font>
      <sz val="11"/>
      <color rgb="FF9C5700"/>
      <name val="Calibri"/>
      <family val="2"/>
      <scheme val="minor"/>
    </font>
    <font>
      <sz val="10"/>
      <color theme="0"/>
      <name val="Arial"/>
      <family val="2"/>
    </font>
    <font>
      <sz val="11"/>
      <color rgb="FF3F3F76"/>
      <name val="Calibri"/>
      <family val="2"/>
      <scheme val="minor"/>
    </font>
    <font>
      <b/>
      <sz val="10"/>
      <color theme="0"/>
      <name val="Arial"/>
      <family val="2"/>
    </font>
    <font>
      <sz val="11"/>
      <color rgb="FF006100"/>
      <name val="Calibri"/>
      <family val="2"/>
      <scheme val="minor"/>
    </font>
    <font>
      <b/>
      <sz val="11"/>
      <color rgb="FFFA7D00"/>
      <name val="Calibri"/>
      <family val="2"/>
      <scheme val="minor"/>
    </font>
    <font>
      <sz val="10"/>
      <name val="Verdana"/>
      <family val="2"/>
    </font>
    <font>
      <sz val="11"/>
      <color rgb="FF006100"/>
      <name val="Verdana"/>
      <family val="2"/>
    </font>
    <font>
      <b/>
      <sz val="10"/>
      <name val="Verdana"/>
      <family val="2"/>
    </font>
    <font>
      <sz val="11"/>
      <color rgb="FF9C5700"/>
      <name val="Verdana"/>
      <family val="2"/>
    </font>
    <font>
      <sz val="10"/>
      <color rgb="FFFF0000"/>
      <name val="Arial"/>
      <family val="2"/>
    </font>
    <font>
      <sz val="11"/>
      <color rgb="FF3F3F76"/>
      <name val="Verdana"/>
      <family val="2"/>
    </font>
    <font>
      <sz val="11"/>
      <name val="Verdana"/>
      <family val="2"/>
    </font>
    <font>
      <sz val="10"/>
      <color rgb="FF006100"/>
      <name val="Verdana"/>
      <family val="2"/>
    </font>
    <font>
      <b/>
      <sz val="11"/>
      <color rgb="FF9C5700"/>
      <name val="Verdana"/>
      <family val="2"/>
    </font>
    <font>
      <b/>
      <sz val="14"/>
      <color rgb="FFFA7D00"/>
      <name val="Calibri"/>
      <family val="2"/>
      <scheme val="minor"/>
    </font>
    <font>
      <sz val="14"/>
      <name val="Arial"/>
      <family val="2"/>
    </font>
    <font>
      <sz val="10"/>
      <color theme="1"/>
      <name val="Arial"/>
      <family val="2"/>
    </font>
    <font>
      <b/>
      <sz val="11"/>
      <color rgb="FF9C5700"/>
      <name val="Calibri"/>
      <family val="2"/>
      <scheme val="minor"/>
    </font>
    <font>
      <b/>
      <sz val="11"/>
      <color rgb="FF006100"/>
      <name val="Calibri"/>
      <family val="2"/>
      <scheme val="minor"/>
    </font>
    <font>
      <sz val="10"/>
      <color theme="0"/>
      <name val="Verdana"/>
      <family val="2"/>
    </font>
    <font>
      <b/>
      <sz val="10"/>
      <name val="Arial"/>
      <family val="2"/>
    </font>
    <font>
      <b/>
      <sz val="12"/>
      <name val="Arial"/>
      <family val="2"/>
    </font>
  </fonts>
  <fills count="20">
    <fill>
      <patternFill patternType="none"/>
    </fill>
    <fill>
      <patternFill patternType="gray125"/>
    </fill>
    <fill>
      <patternFill patternType="solid">
        <fgColor rgb="FF7030A0"/>
        <bgColor indexed="64"/>
      </patternFill>
    </fill>
    <fill>
      <patternFill patternType="solid">
        <fgColor theme="1"/>
        <bgColor indexed="64"/>
      </patternFill>
    </fill>
    <fill>
      <patternFill patternType="solid">
        <fgColor rgb="FFFF0000"/>
        <bgColor indexed="64"/>
      </patternFill>
    </fill>
    <fill>
      <patternFill patternType="solid">
        <fgColor theme="4" tint="0.79998168889431442"/>
        <bgColor theme="4" tint="0.79998168889431442"/>
      </patternFill>
    </fill>
    <fill>
      <patternFill patternType="solid">
        <fgColor rgb="FFFFC7CE"/>
      </patternFill>
    </fill>
    <fill>
      <patternFill patternType="solid">
        <fgColor theme="5" tint="0.59999389629810485"/>
        <bgColor indexed="64"/>
      </patternFill>
    </fill>
    <fill>
      <patternFill patternType="solid">
        <fgColor theme="5" tint="0.59999389629810485"/>
        <bgColor theme="4" tint="0.79998168889431442"/>
      </patternFill>
    </fill>
    <fill>
      <patternFill patternType="solid">
        <fgColor rgb="FFFFEB9C"/>
      </patternFill>
    </fill>
    <fill>
      <patternFill patternType="solid">
        <fgColor rgb="FFFFCC99"/>
      </patternFill>
    </fill>
    <fill>
      <patternFill patternType="solid">
        <fgColor theme="4" tint="-0.249977111117893"/>
        <bgColor indexed="64"/>
      </patternFill>
    </fill>
    <fill>
      <patternFill patternType="solid">
        <fgColor theme="0"/>
        <bgColor indexed="64"/>
      </patternFill>
    </fill>
    <fill>
      <patternFill patternType="solid">
        <fgColor theme="9" tint="0.59999389629810485"/>
        <bgColor indexed="64"/>
      </patternFill>
    </fill>
    <fill>
      <patternFill patternType="solid">
        <fgColor rgb="FFC6EFCE"/>
      </patternFill>
    </fill>
    <fill>
      <patternFill patternType="solid">
        <fgColor rgb="FFF2F2F2"/>
      </patternFill>
    </fill>
    <fill>
      <patternFill patternType="solid">
        <fgColor theme="4"/>
        <bgColor theme="4"/>
      </patternFill>
    </fill>
    <fill>
      <patternFill patternType="solid">
        <fgColor theme="4" tint="0.59999389629810485"/>
        <bgColor theme="4" tint="0.59999389629810485"/>
      </patternFill>
    </fill>
    <fill>
      <patternFill patternType="solid">
        <fgColor rgb="FFFFFF00"/>
        <bgColor indexed="64"/>
      </patternFill>
    </fill>
    <fill>
      <patternFill patternType="solid">
        <fgColor theme="0" tint="-4.9989318521683403E-2"/>
        <bgColor indexed="64"/>
      </patternFill>
    </fill>
  </fills>
  <borders count="67">
    <border>
      <left/>
      <right/>
      <top/>
      <bottom/>
      <diagonal/>
    </border>
    <border>
      <left/>
      <right/>
      <top/>
      <bottom style="thin">
        <color theme="4" tint="0.39997558519241921"/>
      </bottom>
      <diagonal/>
    </border>
    <border>
      <left/>
      <right/>
      <top style="thin">
        <color theme="4" tint="0.39997558519241921"/>
      </top>
      <bottom/>
      <diagonal/>
    </border>
    <border>
      <left/>
      <right style="medium">
        <color indexed="64"/>
      </right>
      <top style="medium">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top/>
      <bottom style="medium">
        <color indexed="64"/>
      </bottom>
      <diagonal/>
    </border>
    <border>
      <left style="thin">
        <color rgb="FF7F7F7F"/>
      </left>
      <right style="thin">
        <color rgb="FF7F7F7F"/>
      </right>
      <top style="thin">
        <color rgb="FF7F7F7F"/>
      </top>
      <bottom style="thin">
        <color rgb="FF7F7F7F"/>
      </bottom>
      <diagonal/>
    </border>
    <border>
      <left style="thin">
        <color indexed="64"/>
      </left>
      <right style="thin">
        <color indexed="64"/>
      </right>
      <top style="thin">
        <color indexed="64"/>
      </top>
      <bottom style="thin">
        <color indexed="64"/>
      </bottom>
      <diagonal/>
    </border>
    <border>
      <left style="medium">
        <color indexed="64"/>
      </left>
      <right/>
      <top/>
      <bottom/>
      <diagonal/>
    </border>
    <border>
      <left style="thin">
        <color indexed="64"/>
      </left>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right/>
      <top style="medium">
        <color indexed="64"/>
      </top>
      <bottom/>
      <diagonal/>
    </border>
    <border>
      <left/>
      <right style="medium">
        <color indexed="64"/>
      </right>
      <top style="medium">
        <color indexed="64"/>
      </top>
      <bottom/>
      <diagonal/>
    </border>
    <border>
      <left/>
      <right style="medium">
        <color indexed="64"/>
      </right>
      <top/>
      <bottom style="medium">
        <color indexed="64"/>
      </bottom>
      <diagonal/>
    </border>
    <border>
      <left style="medium">
        <color indexed="64"/>
      </left>
      <right/>
      <top/>
      <bottom style="medium">
        <color indexed="64"/>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top/>
      <bottom style="thin">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thin">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right/>
      <top style="medium">
        <color indexed="64"/>
      </top>
      <bottom style="thin">
        <color indexed="64"/>
      </bottom>
      <diagonal/>
    </border>
    <border>
      <left/>
      <right/>
      <top style="thin">
        <color indexed="64"/>
      </top>
      <bottom style="medium">
        <color indexed="64"/>
      </bottom>
      <diagonal/>
    </border>
    <border>
      <left style="thin">
        <color indexed="64"/>
      </left>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thin">
        <color indexed="64"/>
      </top>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style="medium">
        <color indexed="64"/>
      </bottom>
      <diagonal/>
    </border>
    <border>
      <left/>
      <right style="medium">
        <color indexed="64"/>
      </right>
      <top style="thin">
        <color indexed="64"/>
      </top>
      <bottom style="medium">
        <color indexed="64"/>
      </bottom>
      <diagonal/>
    </border>
    <border>
      <left/>
      <right style="thin">
        <color theme="0"/>
      </right>
      <top/>
      <bottom style="thick">
        <color theme="0"/>
      </bottom>
      <diagonal/>
    </border>
    <border>
      <left/>
      <right style="thin">
        <color theme="0"/>
      </right>
      <top style="thin">
        <color theme="0"/>
      </top>
      <bottom style="thin">
        <color theme="0"/>
      </bottom>
      <diagonal/>
    </border>
    <border>
      <left style="thin">
        <color indexed="64"/>
      </left>
      <right style="medium">
        <color indexed="64"/>
      </right>
      <top/>
      <bottom style="thin">
        <color indexed="64"/>
      </bottom>
      <diagonal/>
    </border>
    <border>
      <left/>
      <right/>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rgb="FF7F7F7F"/>
      </left>
      <right/>
      <top style="thin">
        <color rgb="FF7F7F7F"/>
      </top>
      <bottom/>
      <diagonal/>
    </border>
    <border>
      <left/>
      <right style="thin">
        <color rgb="FF7F7F7F"/>
      </right>
      <top style="thin">
        <color rgb="FF7F7F7F"/>
      </top>
      <bottom/>
      <diagonal/>
    </border>
    <border>
      <left style="thin">
        <color rgb="FF7F7F7F"/>
      </left>
      <right/>
      <top/>
      <bottom style="thin">
        <color rgb="FF7F7F7F"/>
      </bottom>
      <diagonal/>
    </border>
    <border>
      <left/>
      <right style="thin">
        <color rgb="FF7F7F7F"/>
      </right>
      <top/>
      <bottom style="thin">
        <color rgb="FF7F7F7F"/>
      </bottom>
      <diagonal/>
    </border>
    <border>
      <left/>
      <right/>
      <top style="thin">
        <color rgb="FF7F7F7F"/>
      </top>
      <bottom/>
      <diagonal/>
    </border>
    <border>
      <left/>
      <right/>
      <top/>
      <bottom style="thin">
        <color rgb="FF7F7F7F"/>
      </bottom>
      <diagonal/>
    </border>
    <border>
      <left/>
      <right/>
      <top style="thin">
        <color theme="4" tint="0.39997558519241921"/>
      </top>
      <bottom style="thin">
        <color theme="4" tint="0.39997558519241921"/>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9">
    <xf numFmtId="0" fontId="0" fillId="0" borderId="0"/>
    <xf numFmtId="0" fontId="3" fillId="6" borderId="0" applyNumberFormat="0" applyBorder="0" applyAlignment="0" applyProtection="0"/>
    <xf numFmtId="9" fontId="4" fillId="0" borderId="0" applyFont="0" applyFill="0" applyBorder="0" applyAlignment="0" applyProtection="0"/>
    <xf numFmtId="0" fontId="5" fillId="9" borderId="0" applyNumberFormat="0" applyBorder="0" applyAlignment="0" applyProtection="0"/>
    <xf numFmtId="0" fontId="7" fillId="10" borderId="10" applyNumberFormat="0" applyAlignment="0" applyProtection="0"/>
    <xf numFmtId="0" fontId="9" fillId="14" borderId="0" applyNumberFormat="0" applyBorder="0" applyAlignment="0" applyProtection="0"/>
    <xf numFmtId="0" fontId="10" fillId="15" borderId="10" applyNumberFormat="0" applyAlignment="0" applyProtection="0"/>
    <xf numFmtId="0" fontId="1" fillId="0" borderId="0"/>
    <xf numFmtId="9" fontId="1" fillId="0" borderId="0" applyFont="0" applyFill="0" applyBorder="0" applyAlignment="0" applyProtection="0"/>
  </cellStyleXfs>
  <cellXfs count="274">
    <xf numFmtId="0" fontId="0" fillId="0" borderId="0" xfId="0" applyAlignment="1">
      <alignment vertical="top"/>
    </xf>
    <xf numFmtId="0" fontId="0" fillId="0" borderId="0" xfId="0" applyAlignment="1">
      <alignment vertical="top" wrapText="1"/>
    </xf>
    <xf numFmtId="164" fontId="0" fillId="0" borderId="0" xfId="0" applyNumberFormat="1" applyAlignment="1">
      <alignment vertical="top"/>
    </xf>
    <xf numFmtId="0" fontId="0" fillId="0" borderId="0" xfId="0" pivotButton="1" applyAlignment="1">
      <alignment vertical="top"/>
    </xf>
    <xf numFmtId="21" fontId="0" fillId="0" borderId="0" xfId="0" applyNumberFormat="1" applyAlignment="1">
      <alignment vertical="top"/>
    </xf>
    <xf numFmtId="2" fontId="0" fillId="0" borderId="0" xfId="0" applyNumberFormat="1" applyAlignment="1">
      <alignment vertical="top"/>
    </xf>
    <xf numFmtId="2" fontId="0" fillId="0" borderId="0" xfId="0" applyNumberFormat="1" applyAlignment="1">
      <alignment vertical="top" wrapText="1"/>
    </xf>
    <xf numFmtId="0" fontId="0" fillId="2" borderId="0" xfId="0" applyFill="1" applyAlignment="1">
      <alignment vertical="top" wrapText="1"/>
    </xf>
    <xf numFmtId="0" fontId="0" fillId="3" borderId="0" xfId="0" applyFill="1" applyAlignment="1">
      <alignment vertical="top" wrapText="1"/>
    </xf>
    <xf numFmtId="0" fontId="0" fillId="4" borderId="0" xfId="0" applyFill="1" applyAlignment="1">
      <alignment vertical="top" wrapText="1"/>
    </xf>
    <xf numFmtId="0" fontId="1" fillId="0" borderId="0" xfId="0" applyFont="1" applyAlignment="1">
      <alignment vertical="top" wrapText="1"/>
    </xf>
    <xf numFmtId="0" fontId="1" fillId="2" borderId="0" xfId="0" applyFont="1" applyFill="1" applyAlignment="1">
      <alignment vertical="top" wrapText="1"/>
    </xf>
    <xf numFmtId="0" fontId="0" fillId="0" borderId="0" xfId="0" applyAlignment="1">
      <alignment horizontal="left" vertical="top"/>
    </xf>
    <xf numFmtId="1" fontId="0" fillId="0" borderId="0" xfId="0" applyNumberFormat="1" applyAlignment="1">
      <alignment vertical="top"/>
    </xf>
    <xf numFmtId="0" fontId="2" fillId="5" borderId="1" xfId="0" applyFont="1" applyFill="1" applyBorder="1"/>
    <xf numFmtId="164" fontId="0" fillId="0" borderId="0" xfId="0" pivotButton="1" applyNumberFormat="1" applyAlignment="1">
      <alignment vertical="top"/>
    </xf>
    <xf numFmtId="2" fontId="2" fillId="5" borderId="2" xfId="0" applyNumberFormat="1" applyFont="1" applyFill="1" applyBorder="1" applyAlignment="1">
      <alignment vertical="top"/>
    </xf>
    <xf numFmtId="2" fontId="0" fillId="0" borderId="0" xfId="0" pivotButton="1" applyNumberFormat="1" applyAlignment="1">
      <alignment vertical="top"/>
    </xf>
    <xf numFmtId="0" fontId="3" fillId="6" borderId="0" xfId="1" applyAlignment="1">
      <alignment vertical="top"/>
    </xf>
    <xf numFmtId="20" fontId="0" fillId="0" borderId="0" xfId="0" applyNumberFormat="1" applyAlignment="1">
      <alignment vertical="top"/>
    </xf>
    <xf numFmtId="164" fontId="2" fillId="5" borderId="2" xfId="0" applyNumberFormat="1" applyFont="1" applyFill="1" applyBorder="1" applyAlignment="1">
      <alignment vertical="top"/>
    </xf>
    <xf numFmtId="0" fontId="0" fillId="7" borderId="0" xfId="0" applyFill="1" applyAlignment="1">
      <alignment vertical="top"/>
    </xf>
    <xf numFmtId="1" fontId="0" fillId="0" borderId="0" xfId="2" applyNumberFormat="1" applyFont="1" applyAlignment="1">
      <alignment vertical="top"/>
    </xf>
    <xf numFmtId="0" fontId="2" fillId="8" borderId="1" xfId="0" applyFont="1" applyFill="1" applyBorder="1" applyAlignment="1">
      <alignment vertical="top"/>
    </xf>
    <xf numFmtId="1" fontId="0" fillId="0" borderId="0" xfId="0" applyNumberFormat="1" applyAlignment="1">
      <alignment horizontal="left" vertical="top"/>
    </xf>
    <xf numFmtId="0" fontId="0" fillId="0" borderId="0" xfId="0" applyAlignment="1">
      <alignment horizontal="center" vertical="center"/>
    </xf>
    <xf numFmtId="20" fontId="6" fillId="0" borderId="0" xfId="0" applyNumberFormat="1" applyFont="1" applyAlignment="1">
      <alignment vertical="top"/>
    </xf>
    <xf numFmtId="0" fontId="1" fillId="0" borderId="0" xfId="0" applyFont="1" applyAlignment="1">
      <alignment vertical="top"/>
    </xf>
    <xf numFmtId="0" fontId="1" fillId="0" borderId="0" xfId="0" applyFont="1" applyAlignment="1">
      <alignment horizontal="right" vertical="top"/>
    </xf>
    <xf numFmtId="20" fontId="7" fillId="10" borderId="10" xfId="4" applyNumberFormat="1" applyAlignment="1">
      <alignment vertical="top"/>
    </xf>
    <xf numFmtId="165" fontId="7" fillId="10" borderId="10" xfId="4" applyNumberFormat="1" applyAlignment="1">
      <alignment vertical="top"/>
    </xf>
    <xf numFmtId="20" fontId="1" fillId="0" borderId="0" xfId="0" applyNumberFormat="1" applyFont="1" applyAlignment="1">
      <alignment vertical="top"/>
    </xf>
    <xf numFmtId="0" fontId="0" fillId="0" borderId="0" xfId="0"/>
    <xf numFmtId="1" fontId="0" fillId="0" borderId="0" xfId="0" applyNumberFormat="1" applyAlignment="1">
      <alignment horizontal="center" vertical="top"/>
    </xf>
    <xf numFmtId="1" fontId="2" fillId="5" borderId="1" xfId="0" applyNumberFormat="1" applyFont="1" applyFill="1" applyBorder="1" applyAlignment="1">
      <alignment vertical="top"/>
    </xf>
    <xf numFmtId="1" fontId="0" fillId="12" borderId="0" xfId="0" applyNumberFormat="1" applyFill="1" applyAlignment="1">
      <alignment vertical="top"/>
    </xf>
    <xf numFmtId="9" fontId="0" fillId="0" borderId="0" xfId="2" applyFont="1" applyAlignment="1">
      <alignment horizontal="left" vertical="top"/>
    </xf>
    <xf numFmtId="0" fontId="0" fillId="0" borderId="0" xfId="0" applyAlignment="1">
      <alignment horizontal="center" vertical="top"/>
    </xf>
    <xf numFmtId="0" fontId="6" fillId="0" borderId="0" xfId="0" applyFont="1" applyAlignment="1">
      <alignment vertical="top"/>
    </xf>
    <xf numFmtId="0" fontId="0" fillId="12" borderId="0" xfId="0" applyFill="1" applyAlignment="1">
      <alignment vertical="top"/>
    </xf>
    <xf numFmtId="0" fontId="11" fillId="0" borderId="0" xfId="0" applyFont="1" applyAlignment="1">
      <alignment vertical="top"/>
    </xf>
    <xf numFmtId="0" fontId="11" fillId="12" borderId="0" xfId="0" applyFont="1" applyFill="1" applyAlignment="1">
      <alignment vertical="top"/>
    </xf>
    <xf numFmtId="0" fontId="11" fillId="12" borderId="0" xfId="0" applyFont="1" applyFill="1" applyAlignment="1">
      <alignment horizontal="center" vertical="top"/>
    </xf>
    <xf numFmtId="0" fontId="11" fillId="0" borderId="18" xfId="0" applyFont="1" applyBorder="1" applyAlignment="1">
      <alignment vertical="top"/>
    </xf>
    <xf numFmtId="1" fontId="11" fillId="0" borderId="6" xfId="0" pivotButton="1" applyNumberFormat="1" applyFont="1" applyBorder="1" applyAlignment="1">
      <alignment horizontal="right" vertical="top"/>
    </xf>
    <xf numFmtId="1" fontId="11" fillId="0" borderId="4" xfId="0" applyNumberFormat="1" applyFont="1" applyBorder="1" applyAlignment="1">
      <alignment horizontal="right" vertical="top"/>
    </xf>
    <xf numFmtId="0" fontId="13" fillId="0" borderId="0" xfId="0" applyFont="1" applyAlignment="1">
      <alignment vertical="top"/>
    </xf>
    <xf numFmtId="0" fontId="0" fillId="0" borderId="33" xfId="0" applyBorder="1" applyAlignment="1">
      <alignment vertical="top"/>
    </xf>
    <xf numFmtId="0" fontId="11" fillId="0" borderId="0" xfId="0" applyFont="1" applyAlignment="1">
      <alignment horizontal="center" vertical="top"/>
    </xf>
    <xf numFmtId="0" fontId="1" fillId="0" borderId="0" xfId="0" applyFont="1" applyAlignment="1">
      <alignment horizontal="center" vertical="top"/>
    </xf>
    <xf numFmtId="0" fontId="9" fillId="14" borderId="11" xfId="5" applyBorder="1" applyAlignment="1">
      <alignment horizontal="center" vertical="top"/>
    </xf>
    <xf numFmtId="165" fontId="5" fillId="9" borderId="11" xfId="3" applyNumberFormat="1" applyBorder="1" applyAlignment="1">
      <alignment vertical="center"/>
    </xf>
    <xf numFmtId="0" fontId="17" fillId="0" borderId="0" xfId="0" applyFont="1" applyAlignment="1">
      <alignment vertical="top"/>
    </xf>
    <xf numFmtId="0" fontId="18" fillId="12" borderId="0" xfId="5" applyFont="1" applyFill="1" applyBorder="1" applyAlignment="1">
      <alignment horizontal="center" vertical="top"/>
    </xf>
    <xf numFmtId="167" fontId="11" fillId="0" borderId="29" xfId="0" applyNumberFormat="1" applyFont="1" applyBorder="1" applyAlignment="1">
      <alignment horizontal="center" vertical="top"/>
    </xf>
    <xf numFmtId="1" fontId="11" fillId="0" borderId="44" xfId="0" applyNumberFormat="1" applyFont="1" applyBorder="1" applyAlignment="1">
      <alignment horizontal="right" vertical="top"/>
    </xf>
    <xf numFmtId="167" fontId="11" fillId="0" borderId="32" xfId="0" applyNumberFormat="1" applyFont="1" applyBorder="1" applyAlignment="1">
      <alignment horizontal="center" vertical="top"/>
    </xf>
    <xf numFmtId="1" fontId="5" fillId="9" borderId="16" xfId="3" applyNumberFormat="1" applyBorder="1" applyAlignment="1">
      <alignment horizontal="center" vertical="top"/>
    </xf>
    <xf numFmtId="1" fontId="9" fillId="14" borderId="16" xfId="5" applyNumberFormat="1" applyBorder="1" applyAlignment="1">
      <alignment horizontal="center" vertical="top"/>
    </xf>
    <xf numFmtId="0" fontId="9" fillId="14" borderId="27" xfId="5" applyBorder="1" applyAlignment="1">
      <alignment horizontal="center" vertical="top"/>
    </xf>
    <xf numFmtId="165" fontId="9" fillId="14" borderId="29" xfId="5" applyNumberFormat="1" applyBorder="1" applyAlignment="1">
      <alignment vertical="top"/>
    </xf>
    <xf numFmtId="0" fontId="9" fillId="14" borderId="31" xfId="5" applyBorder="1" applyAlignment="1">
      <alignment horizontal="center" vertical="top"/>
    </xf>
    <xf numFmtId="165" fontId="5" fillId="9" borderId="31" xfId="3" applyNumberFormat="1" applyBorder="1" applyAlignment="1">
      <alignment vertical="center"/>
    </xf>
    <xf numFmtId="165" fontId="9" fillId="14" borderId="32" xfId="5" applyNumberFormat="1" applyBorder="1" applyAlignment="1">
      <alignment vertical="top"/>
    </xf>
    <xf numFmtId="0" fontId="14" fillId="9" borderId="5" xfId="3" applyFont="1" applyBorder="1" applyAlignment="1">
      <alignment horizontal="center" vertical="top"/>
    </xf>
    <xf numFmtId="14" fontId="0" fillId="0" borderId="0" xfId="0" applyNumberFormat="1" applyAlignment="1">
      <alignment vertical="top"/>
    </xf>
    <xf numFmtId="0" fontId="15" fillId="0" borderId="0" xfId="0" applyFont="1" applyAlignment="1">
      <alignment vertical="top"/>
    </xf>
    <xf numFmtId="0" fontId="14" fillId="9" borderId="25" xfId="3" applyFont="1" applyBorder="1" applyAlignment="1">
      <alignment horizontal="center" vertical="top"/>
    </xf>
    <xf numFmtId="0" fontId="14" fillId="9" borderId="38" xfId="3" applyFont="1" applyBorder="1" applyAlignment="1">
      <alignment horizontal="center" vertical="top"/>
    </xf>
    <xf numFmtId="0" fontId="0" fillId="0" borderId="35" xfId="0" applyBorder="1" applyAlignment="1">
      <alignment vertical="top"/>
    </xf>
    <xf numFmtId="165" fontId="5" fillId="9" borderId="4" xfId="3" applyNumberFormat="1" applyBorder="1" applyAlignment="1">
      <alignment vertical="center"/>
    </xf>
    <xf numFmtId="0" fontId="11" fillId="0" borderId="3" xfId="0" applyFont="1" applyBorder="1" applyAlignment="1">
      <alignment horizontal="center" vertical="top"/>
    </xf>
    <xf numFmtId="1" fontId="11" fillId="0" borderId="49" xfId="0" applyNumberFormat="1" applyFont="1" applyBorder="1" applyAlignment="1">
      <alignment horizontal="right" vertical="top"/>
    </xf>
    <xf numFmtId="9" fontId="11" fillId="0" borderId="9" xfId="2" applyFont="1" applyBorder="1" applyAlignment="1">
      <alignment horizontal="left" vertical="top"/>
    </xf>
    <xf numFmtId="0" fontId="21" fillId="12" borderId="0" xfId="0" applyFont="1" applyFill="1" applyAlignment="1">
      <alignment vertical="top"/>
    </xf>
    <xf numFmtId="0" fontId="22" fillId="17" borderId="52" xfId="0" applyFont="1" applyFill="1" applyBorder="1"/>
    <xf numFmtId="0" fontId="22" fillId="5" borderId="52" xfId="0" applyFont="1" applyFill="1" applyBorder="1"/>
    <xf numFmtId="9" fontId="0" fillId="0" borderId="0" xfId="2" applyFont="1" applyAlignment="1">
      <alignment vertical="top"/>
    </xf>
    <xf numFmtId="9" fontId="0" fillId="0" borderId="0" xfId="0" applyNumberFormat="1" applyAlignment="1">
      <alignment vertical="top"/>
    </xf>
    <xf numFmtId="169" fontId="0" fillId="0" borderId="0" xfId="0" applyNumberFormat="1" applyAlignment="1">
      <alignment vertical="top"/>
    </xf>
    <xf numFmtId="170" fontId="0" fillId="0" borderId="0" xfId="0" applyNumberFormat="1" applyAlignment="1">
      <alignment vertical="top"/>
    </xf>
    <xf numFmtId="16" fontId="0" fillId="0" borderId="0" xfId="0" applyNumberFormat="1" applyAlignment="1">
      <alignment vertical="top"/>
    </xf>
    <xf numFmtId="164" fontId="0" fillId="0" borderId="0" xfId="0" applyNumberFormat="1" applyAlignment="1">
      <alignment horizontal="right" vertical="top"/>
    </xf>
    <xf numFmtId="0" fontId="8" fillId="16" borderId="51" xfId="0" applyFont="1" applyFill="1" applyBorder="1"/>
    <xf numFmtId="0" fontId="11" fillId="0" borderId="45" xfId="0" applyFont="1" applyBorder="1" applyAlignment="1">
      <alignment horizontal="center" vertical="top"/>
    </xf>
    <xf numFmtId="167" fontId="11" fillId="0" borderId="53" xfId="0" applyNumberFormat="1" applyFont="1" applyBorder="1" applyAlignment="1">
      <alignment horizontal="center" vertical="top"/>
    </xf>
    <xf numFmtId="9" fontId="11" fillId="0" borderId="54" xfId="2" pivotButton="1" applyFont="1" applyBorder="1" applyAlignment="1">
      <alignment horizontal="left" vertical="top"/>
    </xf>
    <xf numFmtId="9" fontId="11" fillId="0" borderId="26" xfId="2" applyFont="1" applyBorder="1" applyAlignment="1">
      <alignment horizontal="left" vertical="top"/>
    </xf>
    <xf numFmtId="9" fontId="11" fillId="0" borderId="43" xfId="2" applyFont="1" applyBorder="1" applyAlignment="1">
      <alignment horizontal="left" vertical="top"/>
    </xf>
    <xf numFmtId="165" fontId="5" fillId="9" borderId="27" xfId="3" applyNumberFormat="1" applyBorder="1" applyAlignment="1">
      <alignment vertical="center"/>
    </xf>
    <xf numFmtId="165" fontId="9" fillId="14" borderId="55" xfId="5" applyNumberFormat="1" applyBorder="1" applyAlignment="1">
      <alignment vertical="top"/>
    </xf>
    <xf numFmtId="0" fontId="14" fillId="9" borderId="56" xfId="3" applyFont="1" applyBorder="1" applyAlignment="1">
      <alignment horizontal="center" vertical="top"/>
    </xf>
    <xf numFmtId="0" fontId="9" fillId="14" borderId="55" xfId="5" applyBorder="1" applyAlignment="1">
      <alignment horizontal="center" vertical="top"/>
    </xf>
    <xf numFmtId="0" fontId="14" fillId="9" borderId="28" xfId="3" applyFont="1" applyBorder="1" applyAlignment="1">
      <alignment horizontal="center" vertical="top"/>
    </xf>
    <xf numFmtId="0" fontId="9" fillId="14" borderId="29" xfId="5" applyBorder="1" applyAlignment="1">
      <alignment horizontal="center" vertical="top"/>
    </xf>
    <xf numFmtId="0" fontId="14" fillId="9" borderId="30" xfId="3" applyFont="1" applyBorder="1" applyAlignment="1">
      <alignment horizontal="center" vertical="top"/>
    </xf>
    <xf numFmtId="0" fontId="9" fillId="14" borderId="32" xfId="5" applyBorder="1" applyAlignment="1">
      <alignment horizontal="center" vertical="top"/>
    </xf>
    <xf numFmtId="0" fontId="16" fillId="10" borderId="24" xfId="4" applyFont="1" applyBorder="1" applyAlignment="1">
      <alignment horizontal="center" vertical="top"/>
    </xf>
    <xf numFmtId="0" fontId="16" fillId="10" borderId="41" xfId="4" applyFont="1" applyBorder="1" applyAlignment="1">
      <alignment horizontal="center" vertical="top"/>
    </xf>
    <xf numFmtId="0" fontId="0" fillId="0" borderId="13" xfId="0" applyBorder="1" applyAlignment="1">
      <alignment horizontal="center" vertical="top"/>
    </xf>
    <xf numFmtId="0" fontId="0" fillId="0" borderId="3" xfId="0" applyBorder="1" applyAlignment="1">
      <alignment horizontal="center" vertical="top"/>
    </xf>
    <xf numFmtId="10" fontId="0" fillId="0" borderId="0" xfId="0" applyNumberFormat="1" applyAlignment="1">
      <alignment vertical="top"/>
    </xf>
    <xf numFmtId="1" fontId="6" fillId="0" borderId="0" xfId="0" applyNumberFormat="1" applyFont="1" applyAlignment="1">
      <alignment vertical="top"/>
    </xf>
    <xf numFmtId="2" fontId="3" fillId="6" borderId="0" xfId="1" applyNumberFormat="1" applyAlignment="1">
      <alignment horizontal="center" vertical="top"/>
    </xf>
    <xf numFmtId="0" fontId="3" fillId="6" borderId="0" xfId="1" applyAlignment="1">
      <alignment horizontal="center" vertical="top"/>
    </xf>
    <xf numFmtId="0" fontId="0" fillId="0" borderId="0" xfId="0" pivotButton="1" applyAlignment="1">
      <alignment vertical="top" wrapText="1"/>
    </xf>
    <xf numFmtId="0" fontId="1" fillId="0" borderId="0" xfId="7" applyAlignment="1">
      <alignment vertical="top"/>
    </xf>
    <xf numFmtId="167" fontId="6" fillId="0" borderId="0" xfId="0" applyNumberFormat="1" applyFont="1" applyAlignment="1">
      <alignment vertical="top"/>
    </xf>
    <xf numFmtId="0" fontId="25" fillId="0" borderId="0" xfId="0" applyFont="1" applyAlignment="1">
      <alignment vertical="top"/>
    </xf>
    <xf numFmtId="165" fontId="19" fillId="12" borderId="36" xfId="3" applyNumberFormat="1" applyFont="1" applyFill="1" applyBorder="1" applyAlignment="1">
      <alignment horizontal="right" vertical="center"/>
    </xf>
    <xf numFmtId="165" fontId="19" fillId="12" borderId="5" xfId="3" applyNumberFormat="1" applyFont="1" applyFill="1" applyBorder="1" applyAlignment="1">
      <alignment horizontal="right" vertical="center"/>
    </xf>
    <xf numFmtId="165" fontId="19" fillId="12" borderId="4" xfId="3" applyNumberFormat="1" applyFont="1" applyFill="1" applyBorder="1" applyAlignment="1">
      <alignment horizontal="right" vertical="center"/>
    </xf>
    <xf numFmtId="0" fontId="26" fillId="0" borderId="0" xfId="0" applyFont="1" applyAlignment="1">
      <alignment vertical="top"/>
    </xf>
    <xf numFmtId="0" fontId="27" fillId="18" borderId="0" xfId="0" applyFont="1" applyFill="1" applyAlignment="1">
      <alignment vertical="top"/>
    </xf>
    <xf numFmtId="0" fontId="22" fillId="0" borderId="0" xfId="0" applyFont="1"/>
    <xf numFmtId="0" fontId="0" fillId="0" borderId="63" xfId="0" applyBorder="1" applyAlignment="1">
      <alignment vertical="top"/>
    </xf>
    <xf numFmtId="0" fontId="22" fillId="0" borderId="63" xfId="0" applyFont="1" applyBorder="1"/>
    <xf numFmtId="2" fontId="0" fillId="0" borderId="0" xfId="0" applyNumberFormat="1" applyAlignment="1">
      <alignment horizontal="left" vertical="top"/>
    </xf>
    <xf numFmtId="1" fontId="5" fillId="9" borderId="11" xfId="3" applyNumberFormat="1" applyBorder="1" applyAlignment="1">
      <alignment horizontal="center" vertical="top"/>
    </xf>
    <xf numFmtId="1" fontId="9" fillId="14" borderId="11" xfId="5" applyNumberFormat="1" applyBorder="1" applyAlignment="1">
      <alignment horizontal="center" vertical="top"/>
    </xf>
    <xf numFmtId="0" fontId="11" fillId="0" borderId="18" xfId="0" applyFont="1" applyBorder="1" applyAlignment="1">
      <alignment horizontal="center" vertical="center"/>
    </xf>
    <xf numFmtId="0" fontId="11" fillId="0" borderId="11" xfId="0" applyFont="1" applyBorder="1" applyAlignment="1">
      <alignment horizontal="center" vertical="center"/>
    </xf>
    <xf numFmtId="49" fontId="0" fillId="0" borderId="0" xfId="0" applyNumberFormat="1" applyAlignment="1">
      <alignment vertical="top"/>
    </xf>
    <xf numFmtId="49" fontId="0" fillId="0" borderId="0" xfId="0" applyNumberFormat="1" applyAlignment="1">
      <alignment vertical="top" wrapText="1"/>
    </xf>
    <xf numFmtId="172" fontId="0" fillId="0" borderId="0" xfId="0" applyNumberFormat="1" applyAlignment="1">
      <alignment horizontal="right" vertical="top"/>
    </xf>
    <xf numFmtId="0" fontId="11" fillId="0" borderId="64" xfId="0" applyFont="1" applyBorder="1" applyAlignment="1">
      <alignment horizontal="center" vertical="top"/>
    </xf>
    <xf numFmtId="0" fontId="11" fillId="0" borderId="65" xfId="0" applyFont="1" applyBorder="1" applyAlignment="1">
      <alignment horizontal="center" vertical="top"/>
    </xf>
    <xf numFmtId="0" fontId="11" fillId="0" borderId="66" xfId="0" applyFont="1" applyBorder="1" applyAlignment="1">
      <alignment horizontal="center" vertical="top"/>
    </xf>
    <xf numFmtId="0" fontId="13" fillId="0" borderId="64" xfId="0" applyFont="1" applyBorder="1" applyAlignment="1">
      <alignment horizontal="center" vertical="center"/>
    </xf>
    <xf numFmtId="0" fontId="13" fillId="0" borderId="66" xfId="0" applyFont="1" applyBorder="1" applyAlignment="1">
      <alignment horizontal="center" vertical="center"/>
    </xf>
    <xf numFmtId="168" fontId="20" fillId="15" borderId="57" xfId="6" applyNumberFormat="1" applyFont="1" applyBorder="1" applyAlignment="1">
      <alignment horizontal="center" vertical="center"/>
    </xf>
    <xf numFmtId="168" fontId="20" fillId="15" borderId="58" xfId="6" applyNumberFormat="1" applyFont="1" applyBorder="1" applyAlignment="1">
      <alignment horizontal="center" vertical="center"/>
    </xf>
    <xf numFmtId="168" fontId="20" fillId="15" borderId="59" xfId="6" applyNumberFormat="1" applyFont="1" applyBorder="1" applyAlignment="1">
      <alignment horizontal="center" vertical="center"/>
    </xf>
    <xf numFmtId="168" fontId="20" fillId="15" borderId="60" xfId="6" applyNumberFormat="1" applyFont="1" applyBorder="1" applyAlignment="1">
      <alignment horizontal="center" vertical="center"/>
    </xf>
    <xf numFmtId="165" fontId="19" fillId="12" borderId="11" xfId="3" applyNumberFormat="1" applyFont="1" applyFill="1" applyBorder="1" applyAlignment="1">
      <alignment horizontal="right" vertical="center"/>
    </xf>
    <xf numFmtId="0" fontId="26" fillId="18" borderId="0" xfId="0" applyFont="1" applyFill="1" applyAlignment="1">
      <alignment horizontal="center" vertical="top"/>
    </xf>
    <xf numFmtId="0" fontId="0" fillId="0" borderId="36" xfId="0" applyBorder="1" applyAlignment="1">
      <alignment horizontal="left" vertical="top"/>
    </xf>
    <xf numFmtId="0" fontId="0" fillId="0" borderId="26" xfId="0" applyBorder="1" applyAlignment="1">
      <alignment horizontal="left" vertical="top"/>
    </xf>
    <xf numFmtId="0" fontId="0" fillId="0" borderId="39" xfId="0" applyBorder="1" applyAlignment="1">
      <alignment horizontal="left" vertical="top"/>
    </xf>
    <xf numFmtId="0" fontId="20" fillId="15" borderId="10" xfId="6" applyFont="1" applyAlignment="1">
      <alignment horizontal="center" vertical="center"/>
    </xf>
    <xf numFmtId="168" fontId="20" fillId="15" borderId="10" xfId="6" applyNumberFormat="1" applyFont="1" applyAlignment="1">
      <alignment horizontal="center" vertical="center"/>
    </xf>
    <xf numFmtId="0" fontId="11" fillId="0" borderId="14" xfId="0" applyFont="1" applyBorder="1" applyAlignment="1">
      <alignment horizontal="center" vertical="top"/>
    </xf>
    <xf numFmtId="0" fontId="11" fillId="0" borderId="15" xfId="0" applyFont="1" applyBorder="1" applyAlignment="1">
      <alignment horizontal="center" vertical="top"/>
    </xf>
    <xf numFmtId="0" fontId="11" fillId="0" borderId="16" xfId="0" applyFont="1" applyBorder="1" applyAlignment="1">
      <alignment horizontal="center" vertical="top"/>
    </xf>
    <xf numFmtId="0" fontId="13" fillId="0" borderId="14" xfId="0" applyFont="1" applyBorder="1" applyAlignment="1">
      <alignment horizontal="center" vertical="center"/>
    </xf>
    <xf numFmtId="0" fontId="13" fillId="0" borderId="19" xfId="0" applyFont="1" applyBorder="1" applyAlignment="1">
      <alignment horizontal="center" vertical="center"/>
    </xf>
    <xf numFmtId="165" fontId="19" fillId="12" borderId="46" xfId="3" applyNumberFormat="1" applyFont="1" applyFill="1" applyBorder="1" applyAlignment="1">
      <alignment horizontal="right" vertical="center"/>
    </xf>
    <xf numFmtId="165" fontId="19" fillId="12" borderId="47" xfId="3" applyNumberFormat="1" applyFont="1" applyFill="1" applyBorder="1" applyAlignment="1">
      <alignment horizontal="right" vertical="center"/>
    </xf>
    <xf numFmtId="165" fontId="19" fillId="12" borderId="34" xfId="3" applyNumberFormat="1" applyFont="1" applyFill="1" applyBorder="1" applyAlignment="1">
      <alignment horizontal="right" vertical="center"/>
    </xf>
    <xf numFmtId="165" fontId="19" fillId="12" borderId="48" xfId="3" applyNumberFormat="1" applyFont="1" applyFill="1" applyBorder="1" applyAlignment="1">
      <alignment horizontal="right" vertical="center"/>
    </xf>
    <xf numFmtId="14" fontId="6" fillId="0" borderId="0" xfId="0" applyNumberFormat="1" applyFont="1" applyAlignment="1">
      <alignment horizontal="center" vertical="top"/>
    </xf>
    <xf numFmtId="165" fontId="19" fillId="12" borderId="4" xfId="3" applyNumberFormat="1" applyFont="1" applyFill="1" applyBorder="1" applyAlignment="1">
      <alignment horizontal="right" vertical="center"/>
    </xf>
    <xf numFmtId="165" fontId="19" fillId="12" borderId="5" xfId="3" applyNumberFormat="1" applyFont="1" applyFill="1" applyBorder="1" applyAlignment="1">
      <alignment horizontal="right" vertical="center"/>
    </xf>
    <xf numFmtId="0" fontId="11" fillId="12" borderId="17" xfId="0" applyFont="1" applyFill="1" applyBorder="1" applyAlignment="1">
      <alignment horizontal="center" vertical="center" wrapText="1"/>
    </xf>
    <xf numFmtId="0" fontId="11" fillId="12" borderId="21" xfId="0" applyFont="1" applyFill="1" applyBorder="1" applyAlignment="1">
      <alignment horizontal="center" vertical="center" wrapText="1"/>
    </xf>
    <xf numFmtId="0" fontId="11" fillId="12" borderId="23" xfId="0" applyFont="1" applyFill="1" applyBorder="1" applyAlignment="1">
      <alignment horizontal="center" vertical="center" wrapText="1"/>
    </xf>
    <xf numFmtId="0" fontId="11" fillId="12" borderId="22" xfId="0" applyFont="1" applyFill="1" applyBorder="1" applyAlignment="1">
      <alignment horizontal="center" vertical="center" wrapText="1"/>
    </xf>
    <xf numFmtId="0" fontId="11" fillId="12" borderId="20" xfId="0" applyFont="1" applyFill="1" applyBorder="1" applyAlignment="1">
      <alignment horizontal="center" vertical="center" wrapText="1"/>
    </xf>
    <xf numFmtId="0" fontId="11" fillId="12" borderId="9" xfId="0" applyFont="1" applyFill="1" applyBorder="1" applyAlignment="1">
      <alignment horizontal="center" vertical="center" wrapText="1"/>
    </xf>
    <xf numFmtId="165" fontId="19" fillId="12" borderId="40" xfId="3" applyNumberFormat="1" applyFont="1" applyFill="1" applyBorder="1" applyAlignment="1">
      <alignment horizontal="right" vertical="center"/>
    </xf>
    <xf numFmtId="165" fontId="19" fillId="12" borderId="25" xfId="3" applyNumberFormat="1" applyFont="1" applyFill="1" applyBorder="1" applyAlignment="1">
      <alignment horizontal="right" vertical="center"/>
    </xf>
    <xf numFmtId="165" fontId="19" fillId="12" borderId="36" xfId="3" applyNumberFormat="1" applyFont="1" applyFill="1" applyBorder="1" applyAlignment="1">
      <alignment horizontal="right" vertical="center"/>
    </xf>
    <xf numFmtId="0" fontId="11" fillId="0" borderId="7" xfId="0" applyFont="1" applyBorder="1" applyAlignment="1">
      <alignment horizontal="center" vertical="top"/>
    </xf>
    <xf numFmtId="0" fontId="11" fillId="0" borderId="8" xfId="0" applyFont="1" applyBorder="1" applyAlignment="1">
      <alignment horizontal="center" vertical="top"/>
    </xf>
    <xf numFmtId="0" fontId="11" fillId="0" borderId="35" xfId="0" applyFont="1" applyBorder="1" applyAlignment="1">
      <alignment horizontal="center" vertical="top"/>
    </xf>
    <xf numFmtId="1" fontId="8" fillId="11" borderId="12" xfId="0" applyNumberFormat="1" applyFont="1" applyFill="1" applyBorder="1" applyAlignment="1">
      <alignment horizontal="center" vertical="top"/>
    </xf>
    <xf numFmtId="1" fontId="8" fillId="11" borderId="0" xfId="0" applyNumberFormat="1" applyFont="1" applyFill="1" applyAlignment="1">
      <alignment horizontal="center" vertical="top"/>
    </xf>
    <xf numFmtId="165" fontId="14" fillId="9" borderId="7" xfId="3" applyNumberFormat="1" applyFont="1" applyBorder="1" applyAlignment="1">
      <alignment horizontal="center" vertical="top"/>
    </xf>
    <xf numFmtId="165" fontId="14" fillId="9" borderId="8" xfId="3" applyNumberFormat="1" applyFont="1" applyBorder="1" applyAlignment="1">
      <alignment horizontal="center" vertical="top"/>
    </xf>
    <xf numFmtId="165" fontId="14" fillId="9" borderId="3" xfId="3" applyNumberFormat="1" applyFont="1" applyBorder="1" applyAlignment="1">
      <alignment horizontal="center" vertical="top"/>
    </xf>
    <xf numFmtId="0" fontId="10" fillId="15" borderId="7" xfId="6" applyBorder="1" applyAlignment="1">
      <alignment horizontal="left" vertical="top"/>
    </xf>
    <xf numFmtId="0" fontId="10" fillId="15" borderId="8" xfId="6" applyBorder="1" applyAlignment="1">
      <alignment horizontal="left" vertical="top"/>
    </xf>
    <xf numFmtId="0" fontId="10" fillId="15" borderId="3" xfId="6" applyBorder="1" applyAlignment="1">
      <alignment horizontal="left" vertical="top"/>
    </xf>
    <xf numFmtId="165" fontId="14" fillId="9" borderId="44" xfId="3" applyNumberFormat="1" applyFont="1" applyBorder="1" applyAlignment="1">
      <alignment horizontal="right" vertical="top"/>
    </xf>
    <xf numFmtId="165" fontId="14" fillId="9" borderId="50" xfId="3" applyNumberFormat="1" applyFont="1" applyBorder="1" applyAlignment="1">
      <alignment horizontal="right" vertical="top"/>
    </xf>
    <xf numFmtId="165" fontId="14" fillId="9" borderId="4" xfId="3" applyNumberFormat="1" applyFont="1" applyBorder="1" applyAlignment="1">
      <alignment horizontal="right" vertical="top"/>
    </xf>
    <xf numFmtId="165" fontId="14" fillId="9" borderId="39" xfId="3" applyNumberFormat="1" applyFont="1" applyBorder="1" applyAlignment="1">
      <alignment horizontal="right" vertical="top"/>
    </xf>
    <xf numFmtId="165" fontId="14" fillId="9" borderId="24" xfId="3" applyNumberFormat="1" applyFont="1" applyBorder="1" applyAlignment="1">
      <alignment horizontal="right" vertical="top"/>
    </xf>
    <xf numFmtId="165" fontId="14" fillId="9" borderId="41" xfId="3" applyNumberFormat="1" applyFont="1" applyBorder="1" applyAlignment="1">
      <alignment horizontal="right" vertical="top"/>
    </xf>
    <xf numFmtId="1" fontId="11" fillId="0" borderId="7" xfId="0" applyNumberFormat="1" applyFont="1" applyBorder="1" applyAlignment="1">
      <alignment horizontal="center" vertical="top"/>
    </xf>
    <xf numFmtId="1" fontId="11" fillId="0" borderId="8" xfId="0" applyNumberFormat="1" applyFont="1" applyBorder="1" applyAlignment="1">
      <alignment horizontal="center" vertical="top"/>
    </xf>
    <xf numFmtId="1" fontId="11" fillId="0" borderId="3" xfId="0" applyNumberFormat="1" applyFont="1" applyBorder="1" applyAlignment="1">
      <alignment horizontal="center" vertical="top"/>
    </xf>
    <xf numFmtId="167" fontId="11" fillId="0" borderId="37" xfId="0" applyNumberFormat="1" applyFont="1" applyBorder="1" applyAlignment="1">
      <alignment horizontal="center" vertical="top"/>
    </xf>
    <xf numFmtId="167" fontId="11" fillId="0" borderId="38" xfId="0" applyNumberFormat="1" applyFont="1" applyBorder="1" applyAlignment="1">
      <alignment horizontal="center" vertical="top"/>
    </xf>
    <xf numFmtId="167" fontId="11" fillId="0" borderId="36" xfId="0" applyNumberFormat="1" applyFont="1" applyBorder="1" applyAlignment="1">
      <alignment horizontal="center" vertical="top"/>
    </xf>
    <xf numFmtId="167" fontId="11" fillId="0" borderId="5" xfId="0" applyNumberFormat="1" applyFont="1" applyBorder="1" applyAlignment="1">
      <alignment horizontal="center" vertical="top"/>
    </xf>
    <xf numFmtId="167" fontId="11" fillId="0" borderId="40" xfId="0" applyNumberFormat="1" applyFont="1" applyBorder="1" applyAlignment="1">
      <alignment horizontal="center" vertical="top"/>
    </xf>
    <xf numFmtId="167" fontId="11" fillId="0" borderId="25" xfId="0" applyNumberFormat="1" applyFont="1" applyBorder="1" applyAlignment="1">
      <alignment horizontal="center" vertical="top"/>
    </xf>
    <xf numFmtId="0" fontId="11" fillId="0" borderId="3" xfId="0" applyFont="1" applyBorder="1" applyAlignment="1">
      <alignment horizontal="center" vertical="top"/>
    </xf>
    <xf numFmtId="171" fontId="14" fillId="9" borderId="37" xfId="3" applyNumberFormat="1" applyFont="1" applyBorder="1" applyAlignment="1">
      <alignment horizontal="center" vertical="top"/>
    </xf>
    <xf numFmtId="171" fontId="14" fillId="9" borderId="43" xfId="3" applyNumberFormat="1" applyFont="1" applyBorder="1" applyAlignment="1">
      <alignment horizontal="center" vertical="top"/>
    </xf>
    <xf numFmtId="171" fontId="14" fillId="9" borderId="38" xfId="3" applyNumberFormat="1" applyFont="1" applyBorder="1" applyAlignment="1">
      <alignment horizontal="center" vertical="top"/>
    </xf>
    <xf numFmtId="171" fontId="14" fillId="9" borderId="36" xfId="3" applyNumberFormat="1" applyFont="1" applyBorder="1" applyAlignment="1">
      <alignment horizontal="center" vertical="top"/>
    </xf>
    <xf numFmtId="171" fontId="14" fillId="9" borderId="26" xfId="3" applyNumberFormat="1" applyFont="1" applyBorder="1" applyAlignment="1">
      <alignment horizontal="center" vertical="top"/>
    </xf>
    <xf numFmtId="171" fontId="14" fillId="9" borderId="5" xfId="3" applyNumberFormat="1" applyFont="1" applyBorder="1" applyAlignment="1">
      <alignment horizontal="center" vertical="top"/>
    </xf>
    <xf numFmtId="171" fontId="14" fillId="9" borderId="40" xfId="3" applyNumberFormat="1" applyFont="1" applyBorder="1" applyAlignment="1">
      <alignment horizontal="center" vertical="top"/>
    </xf>
    <xf numFmtId="171" fontId="14" fillId="9" borderId="42" xfId="3" applyNumberFormat="1" applyFont="1" applyBorder="1" applyAlignment="1">
      <alignment horizontal="center" vertical="top"/>
    </xf>
    <xf numFmtId="171" fontId="14" fillId="9" borderId="25" xfId="3" applyNumberFormat="1" applyFont="1" applyBorder="1" applyAlignment="1">
      <alignment horizontal="center" vertical="top"/>
    </xf>
    <xf numFmtId="0" fontId="23" fillId="9" borderId="7" xfId="3" applyFont="1" applyBorder="1" applyAlignment="1">
      <alignment horizontal="left" vertical="top"/>
    </xf>
    <xf numFmtId="0" fontId="23" fillId="9" borderId="8" xfId="3" applyFont="1" applyBorder="1" applyAlignment="1">
      <alignment horizontal="left" vertical="top"/>
    </xf>
    <xf numFmtId="0" fontId="23" fillId="9" borderId="3" xfId="3" applyFont="1" applyBorder="1" applyAlignment="1">
      <alignment horizontal="left" vertical="top"/>
    </xf>
    <xf numFmtId="0" fontId="16" fillId="10" borderId="4" xfId="4" applyFont="1" applyBorder="1" applyAlignment="1">
      <alignment horizontal="center" vertical="top"/>
    </xf>
    <xf numFmtId="0" fontId="16" fillId="10" borderId="39" xfId="4" applyFont="1" applyBorder="1" applyAlignment="1">
      <alignment horizontal="center" vertical="top"/>
    </xf>
    <xf numFmtId="0" fontId="16" fillId="10" borderId="44" xfId="4" applyFont="1" applyBorder="1" applyAlignment="1">
      <alignment horizontal="center" vertical="top"/>
    </xf>
    <xf numFmtId="0" fontId="16" fillId="10" borderId="50" xfId="4" applyFont="1" applyBorder="1" applyAlignment="1">
      <alignment horizontal="center" vertical="top"/>
    </xf>
    <xf numFmtId="166" fontId="14" fillId="9" borderId="13" xfId="2" applyNumberFormat="1" applyFont="1" applyFill="1" applyBorder="1" applyAlignment="1">
      <alignment horizontal="center" vertical="top"/>
    </xf>
    <xf numFmtId="166" fontId="14" fillId="9" borderId="8" xfId="2" applyNumberFormat="1" applyFont="1" applyFill="1" applyBorder="1" applyAlignment="1">
      <alignment horizontal="center" vertical="top"/>
    </xf>
    <xf numFmtId="166" fontId="14" fillId="9" borderId="35" xfId="2" applyNumberFormat="1" applyFont="1" applyFill="1" applyBorder="1" applyAlignment="1">
      <alignment horizontal="center" vertical="top"/>
    </xf>
    <xf numFmtId="166" fontId="14" fillId="13" borderId="13" xfId="2" applyNumberFormat="1" applyFont="1" applyFill="1" applyBorder="1" applyAlignment="1">
      <alignment horizontal="center" vertical="top"/>
    </xf>
    <xf numFmtId="166" fontId="14" fillId="13" borderId="8" xfId="2" applyNumberFormat="1" applyFont="1" applyFill="1" applyBorder="1" applyAlignment="1">
      <alignment horizontal="center" vertical="top"/>
    </xf>
    <xf numFmtId="166" fontId="14" fillId="13" borderId="35" xfId="2" applyNumberFormat="1" applyFont="1" applyFill="1" applyBorder="1" applyAlignment="1">
      <alignment horizontal="center" vertical="top"/>
    </xf>
    <xf numFmtId="0" fontId="24" fillId="14" borderId="7" xfId="5" applyFont="1" applyBorder="1" applyAlignment="1">
      <alignment horizontal="left" vertical="top"/>
    </xf>
    <xf numFmtId="0" fontId="24" fillId="14" borderId="8" xfId="5" applyFont="1" applyBorder="1" applyAlignment="1">
      <alignment horizontal="left" vertical="top"/>
    </xf>
    <xf numFmtId="0" fontId="24" fillId="14" borderId="3" xfId="5" applyFont="1" applyBorder="1" applyAlignment="1">
      <alignment horizontal="left" vertical="top"/>
    </xf>
    <xf numFmtId="166" fontId="14" fillId="9" borderId="13" xfId="2" applyNumberFormat="1" applyFont="1" applyFill="1" applyBorder="1" applyAlignment="1">
      <alignment horizontal="right" vertical="top"/>
    </xf>
    <xf numFmtId="166" fontId="14" fillId="9" borderId="35" xfId="2" applyNumberFormat="1" applyFont="1" applyFill="1" applyBorder="1" applyAlignment="1">
      <alignment horizontal="right" vertical="top"/>
    </xf>
    <xf numFmtId="1" fontId="1" fillId="0" borderId="9" xfId="0" applyNumberFormat="1" applyFont="1" applyBorder="1" applyAlignment="1">
      <alignment horizontal="center" vertical="top"/>
    </xf>
    <xf numFmtId="1" fontId="0" fillId="0" borderId="9" xfId="0" applyNumberFormat="1" applyBorder="1" applyAlignment="1">
      <alignment horizontal="center" vertical="top"/>
    </xf>
    <xf numFmtId="167" fontId="11" fillId="0" borderId="7" xfId="0" applyNumberFormat="1" applyFont="1" applyBorder="1" applyAlignment="1">
      <alignment horizontal="center" vertical="top"/>
    </xf>
    <xf numFmtId="167" fontId="11" fillId="0" borderId="3" xfId="0" applyNumberFormat="1" applyFont="1" applyBorder="1" applyAlignment="1">
      <alignment horizontal="center" vertical="top"/>
    </xf>
    <xf numFmtId="165" fontId="12" fillId="14" borderId="7" xfId="5" applyNumberFormat="1" applyFont="1" applyBorder="1" applyAlignment="1">
      <alignment horizontal="center" vertical="top"/>
    </xf>
    <xf numFmtId="165" fontId="12" fillId="14" borderId="8" xfId="5" applyNumberFormat="1" applyFont="1" applyBorder="1" applyAlignment="1">
      <alignment horizontal="center" vertical="top"/>
    </xf>
    <xf numFmtId="165" fontId="12" fillId="14" borderId="3" xfId="5" applyNumberFormat="1" applyFont="1" applyBorder="1" applyAlignment="1">
      <alignment horizontal="center" vertical="top"/>
    </xf>
    <xf numFmtId="166" fontId="14" fillId="13" borderId="13" xfId="2" applyNumberFormat="1" applyFont="1" applyFill="1" applyBorder="1" applyAlignment="1">
      <alignment horizontal="right" vertical="top"/>
    </xf>
    <xf numFmtId="166" fontId="14" fillId="13" borderId="35" xfId="2" applyNumberFormat="1" applyFont="1" applyFill="1" applyBorder="1" applyAlignment="1">
      <alignment horizontal="right" vertical="top"/>
    </xf>
    <xf numFmtId="167" fontId="11" fillId="0" borderId="8" xfId="0" applyNumberFormat="1" applyFont="1" applyBorder="1" applyAlignment="1">
      <alignment horizontal="center" vertical="top"/>
    </xf>
    <xf numFmtId="165" fontId="14" fillId="0" borderId="0" xfId="3" applyNumberFormat="1" applyFont="1" applyFill="1" applyBorder="1" applyAlignment="1">
      <alignment horizontal="right" vertical="top"/>
    </xf>
    <xf numFmtId="0" fontId="11" fillId="0" borderId="40" xfId="0" pivotButton="1" applyFont="1" applyBorder="1" applyAlignment="1">
      <alignment horizontal="center" vertical="top"/>
    </xf>
    <xf numFmtId="0" fontId="11" fillId="0" borderId="42" xfId="0" pivotButton="1" applyFont="1" applyBorder="1" applyAlignment="1">
      <alignment horizontal="center" vertical="top"/>
    </xf>
    <xf numFmtId="0" fontId="11" fillId="0" borderId="41" xfId="0" pivotButton="1" applyFont="1" applyBorder="1" applyAlignment="1">
      <alignment horizontal="center" vertical="top"/>
    </xf>
    <xf numFmtId="0" fontId="11" fillId="0" borderId="36" xfId="0" applyFont="1" applyBorder="1" applyAlignment="1">
      <alignment horizontal="center" vertical="top"/>
    </xf>
    <xf numFmtId="0" fontId="11" fillId="0" borderId="26" xfId="0" applyFont="1" applyBorder="1" applyAlignment="1">
      <alignment horizontal="center" vertical="top"/>
    </xf>
    <xf numFmtId="0" fontId="11" fillId="0" borderId="39" xfId="0" applyFont="1" applyBorder="1" applyAlignment="1">
      <alignment horizontal="center" vertical="top"/>
    </xf>
    <xf numFmtId="0" fontId="11" fillId="0" borderId="37" xfId="0" applyFont="1" applyBorder="1" applyAlignment="1">
      <alignment horizontal="center" vertical="top"/>
    </xf>
    <xf numFmtId="0" fontId="11" fillId="0" borderId="43" xfId="0" applyFont="1" applyBorder="1" applyAlignment="1">
      <alignment horizontal="center" vertical="top"/>
    </xf>
    <xf numFmtId="0" fontId="11" fillId="0" borderId="50" xfId="0" applyFont="1" applyBorder="1" applyAlignment="1">
      <alignment horizontal="center" vertical="top"/>
    </xf>
    <xf numFmtId="0" fontId="20" fillId="15" borderId="57" xfId="6" applyFont="1" applyBorder="1" applyAlignment="1">
      <alignment horizontal="center" vertical="center"/>
    </xf>
    <xf numFmtId="0" fontId="20" fillId="15" borderId="61" xfId="6" applyFont="1" applyBorder="1" applyAlignment="1">
      <alignment horizontal="center" vertical="center"/>
    </xf>
    <xf numFmtId="0" fontId="20" fillId="15" borderId="58" xfId="6" applyFont="1" applyBorder="1" applyAlignment="1">
      <alignment horizontal="center" vertical="center"/>
    </xf>
    <xf numFmtId="0" fontId="20" fillId="15" borderId="59" xfId="6" applyFont="1" applyBorder="1" applyAlignment="1">
      <alignment horizontal="center" vertical="center"/>
    </xf>
    <xf numFmtId="0" fontId="20" fillId="15" borderId="62" xfId="6" applyFont="1" applyBorder="1" applyAlignment="1">
      <alignment horizontal="center" vertical="center"/>
    </xf>
    <xf numFmtId="0" fontId="20" fillId="15" borderId="60" xfId="6" applyFont="1" applyBorder="1" applyAlignment="1">
      <alignment horizontal="center" vertical="center"/>
    </xf>
    <xf numFmtId="20" fontId="11" fillId="0" borderId="36" xfId="0" applyNumberFormat="1" applyFont="1" applyBorder="1" applyAlignment="1">
      <alignment horizontal="center" vertical="top"/>
    </xf>
    <xf numFmtId="20" fontId="11" fillId="0" borderId="26" xfId="0" applyNumberFormat="1" applyFont="1" applyBorder="1" applyAlignment="1">
      <alignment horizontal="center" vertical="top"/>
    </xf>
    <xf numFmtId="20" fontId="11" fillId="0" borderId="39" xfId="0" applyNumberFormat="1" applyFont="1" applyBorder="1" applyAlignment="1">
      <alignment horizontal="center" vertical="top"/>
    </xf>
    <xf numFmtId="20" fontId="11" fillId="0" borderId="7" xfId="0" applyNumberFormat="1" applyFont="1" applyBorder="1" applyAlignment="1">
      <alignment horizontal="center" vertical="top"/>
    </xf>
    <xf numFmtId="20" fontId="11" fillId="0" borderId="8" xfId="0" applyNumberFormat="1" applyFont="1" applyBorder="1" applyAlignment="1">
      <alignment horizontal="center" vertical="top"/>
    </xf>
    <xf numFmtId="20" fontId="11" fillId="0" borderId="3" xfId="0" applyNumberFormat="1" applyFont="1" applyBorder="1" applyAlignment="1">
      <alignment horizontal="center" vertical="top"/>
    </xf>
    <xf numFmtId="165" fontId="19" fillId="12" borderId="36" xfId="3" applyNumberFormat="1" applyFont="1" applyFill="1" applyBorder="1" applyAlignment="1">
      <alignment horizontal="center" vertical="center"/>
    </xf>
    <xf numFmtId="165" fontId="19" fillId="12" borderId="5" xfId="3" applyNumberFormat="1" applyFont="1" applyFill="1" applyBorder="1" applyAlignment="1">
      <alignment horizontal="center" vertical="center"/>
    </xf>
    <xf numFmtId="0" fontId="11" fillId="12" borderId="17" xfId="0" applyFont="1" applyFill="1" applyBorder="1" applyAlignment="1">
      <alignment horizontal="center" vertical="center"/>
    </xf>
    <xf numFmtId="0" fontId="11" fillId="12" borderId="20" xfId="0" applyFont="1" applyFill="1" applyBorder="1" applyAlignment="1">
      <alignment horizontal="center" vertical="center"/>
    </xf>
    <xf numFmtId="0" fontId="11" fillId="12" borderId="21" xfId="0" applyFont="1" applyFill="1" applyBorder="1" applyAlignment="1">
      <alignment horizontal="center" vertical="center"/>
    </xf>
    <xf numFmtId="0" fontId="11" fillId="12" borderId="23" xfId="0" applyFont="1" applyFill="1" applyBorder="1" applyAlignment="1">
      <alignment horizontal="center" vertical="center"/>
    </xf>
    <xf numFmtId="0" fontId="11" fillId="12" borderId="9" xfId="0" applyFont="1" applyFill="1" applyBorder="1" applyAlignment="1">
      <alignment horizontal="center" vertical="center"/>
    </xf>
    <xf numFmtId="0" fontId="11" fillId="12" borderId="22" xfId="0" applyFont="1" applyFill="1" applyBorder="1" applyAlignment="1">
      <alignment horizontal="center" vertical="center"/>
    </xf>
    <xf numFmtId="165" fontId="19" fillId="12" borderId="37" xfId="3" applyNumberFormat="1" applyFont="1" applyFill="1" applyBorder="1" applyAlignment="1">
      <alignment horizontal="right" vertical="center"/>
    </xf>
    <xf numFmtId="165" fontId="19" fillId="12" borderId="38" xfId="3" applyNumberFormat="1" applyFont="1" applyFill="1" applyBorder="1" applyAlignment="1">
      <alignment horizontal="right" vertical="center"/>
    </xf>
    <xf numFmtId="165" fontId="19" fillId="12" borderId="4" xfId="3" applyNumberFormat="1" applyFont="1" applyFill="1" applyBorder="1" applyAlignment="1">
      <alignment horizontal="center" vertical="center"/>
    </xf>
    <xf numFmtId="0" fontId="1" fillId="0" borderId="37" xfId="0" applyFont="1" applyBorder="1" applyAlignment="1">
      <alignment horizontal="center" vertical="top"/>
    </xf>
    <xf numFmtId="0" fontId="1" fillId="0" borderId="43" xfId="0" applyFont="1" applyBorder="1" applyAlignment="1">
      <alignment horizontal="center" vertical="top"/>
    </xf>
    <xf numFmtId="0" fontId="1" fillId="0" borderId="50" xfId="0" applyFont="1" applyBorder="1" applyAlignment="1">
      <alignment horizontal="center" vertical="top"/>
    </xf>
    <xf numFmtId="165" fontId="19" fillId="12" borderId="24" xfId="3" applyNumberFormat="1" applyFont="1" applyFill="1" applyBorder="1" applyAlignment="1">
      <alignment horizontal="right" vertical="center"/>
    </xf>
    <xf numFmtId="165" fontId="19" fillId="12" borderId="44" xfId="3" applyNumberFormat="1" applyFont="1" applyFill="1" applyBorder="1" applyAlignment="1">
      <alignment horizontal="right" vertical="center"/>
    </xf>
    <xf numFmtId="20" fontId="11" fillId="0" borderId="40" xfId="0" applyNumberFormat="1" applyFont="1" applyBorder="1" applyAlignment="1">
      <alignment horizontal="center" vertical="top"/>
    </xf>
    <xf numFmtId="20" fontId="11" fillId="0" borderId="42" xfId="0" applyNumberFormat="1" applyFont="1" applyBorder="1" applyAlignment="1">
      <alignment horizontal="center" vertical="top"/>
    </xf>
    <xf numFmtId="20" fontId="11" fillId="0" borderId="41" xfId="0" applyNumberFormat="1" applyFont="1" applyBorder="1" applyAlignment="1">
      <alignment horizontal="center" vertical="top"/>
    </xf>
    <xf numFmtId="0" fontId="26" fillId="19" borderId="40" xfId="0" applyFont="1" applyFill="1" applyBorder="1" applyAlignment="1">
      <alignment horizontal="left" vertical="top"/>
    </xf>
    <xf numFmtId="0" fontId="26" fillId="19" borderId="42" xfId="0" applyFont="1" applyFill="1" applyBorder="1" applyAlignment="1">
      <alignment horizontal="left" vertical="top"/>
    </xf>
    <xf numFmtId="0" fontId="26" fillId="19" borderId="41" xfId="0" applyFont="1" applyFill="1" applyBorder="1" applyAlignment="1">
      <alignment horizontal="left" vertical="top"/>
    </xf>
    <xf numFmtId="0" fontId="0" fillId="0" borderId="0" xfId="0" applyNumberFormat="1" applyAlignment="1">
      <alignment vertical="top"/>
    </xf>
    <xf numFmtId="1" fontId="0" fillId="0" borderId="0" xfId="0" applyNumberFormat="1" applyFont="1" applyAlignment="1">
      <alignment vertical="top"/>
    </xf>
    <xf numFmtId="1" fontId="0" fillId="0" borderId="0" xfId="0" applyNumberFormat="1" applyFont="1" applyAlignment="1">
      <alignment horizontal="left" vertical="top"/>
    </xf>
    <xf numFmtId="0" fontId="0" fillId="0" borderId="0" xfId="0" applyFill="1" applyAlignment="1">
      <alignment vertical="top"/>
    </xf>
  </cellXfs>
  <cellStyles count="9">
    <cellStyle name="Bueno" xfId="5" builtinId="26"/>
    <cellStyle name="Cálculo" xfId="6" builtinId="22"/>
    <cellStyle name="Entrada" xfId="4" builtinId="20"/>
    <cellStyle name="Incorrecto" xfId="1" builtinId="27"/>
    <cellStyle name="Neutral" xfId="3" builtinId="28"/>
    <cellStyle name="Normal" xfId="0" builtinId="0"/>
    <cellStyle name="Normal 2" xfId="7" xr:uid="{479EE13E-7EC8-4B74-9C18-8294F6D7AC7B}"/>
    <cellStyle name="Porcentaje" xfId="2" builtinId="5"/>
    <cellStyle name="Porcentaje 2" xfId="8" xr:uid="{23A5ED3A-3B09-4C7B-9F72-9F5077AD378D}"/>
  </cellStyles>
  <dxfs count="3754">
    <dxf>
      <font>
        <color rgb="FF9C0006"/>
      </font>
      <fill>
        <patternFill>
          <bgColor rgb="FFFFC7CE"/>
        </patternFill>
      </fill>
    </dxf>
    <dxf>
      <alignment wrapText="1"/>
    </dxf>
    <dxf>
      <numFmt numFmtId="164" formatCode="[$-F400]h:mm:ss\ AM/PM"/>
    </dxf>
    <dxf>
      <numFmt numFmtId="164" formatCode="[$-F400]h:mm:ss\ AM/PM"/>
    </dxf>
    <dxf>
      <numFmt numFmtId="0" formatCode="General"/>
    </dxf>
    <dxf>
      <numFmt numFmtId="164" formatCode="[$-F400]h:mm:ss\ AM/PM"/>
    </dxf>
    <dxf>
      <numFmt numFmtId="2" formatCode="0.00"/>
    </dxf>
    <dxf>
      <numFmt numFmtId="2" formatCode="0.00"/>
    </dxf>
    <dxf>
      <alignment wrapText="1"/>
    </dxf>
    <dxf>
      <numFmt numFmtId="164" formatCode="[$-F400]h:mm:ss\ AM/PM"/>
    </dxf>
    <dxf>
      <numFmt numFmtId="164" formatCode="[$-F400]h:mm:ss\ AM/PM"/>
    </dxf>
    <dxf>
      <numFmt numFmtId="0" formatCode="General"/>
    </dxf>
    <dxf>
      <numFmt numFmtId="164" formatCode="[$-F400]h:mm:ss\ AM/PM"/>
    </dxf>
    <dxf>
      <numFmt numFmtId="2" formatCode="0.00"/>
    </dxf>
    <dxf>
      <numFmt numFmtId="2" formatCode="0.00"/>
    </dxf>
    <dxf>
      <alignment wrapText="1"/>
    </dxf>
    <dxf>
      <numFmt numFmtId="164" formatCode="[$-F400]h:mm:ss\ AM/PM"/>
    </dxf>
    <dxf>
      <numFmt numFmtId="164" formatCode="[$-F400]h:mm:ss\ AM/PM"/>
    </dxf>
    <dxf>
      <numFmt numFmtId="0" formatCode="General"/>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alignment wrapText="1"/>
    </dxf>
    <dxf>
      <numFmt numFmtId="164" formatCode="[$-F400]h:mm:ss\ AM/PM"/>
    </dxf>
    <dxf>
      <numFmt numFmtId="164" formatCode="[$-F400]h:mm:ss\ AM/PM"/>
    </dxf>
    <dxf>
      <numFmt numFmtId="0" formatCode="General"/>
    </dxf>
    <dxf>
      <numFmt numFmtId="164" formatCode="[$-F400]h:mm:ss\ AM/PM"/>
    </dxf>
    <dxf>
      <numFmt numFmtId="164" formatCode="[$-F400]h:mm:ss\ AM/PM"/>
    </dxf>
    <dxf>
      <numFmt numFmtId="164" formatCode="[$-F400]h:mm:ss\ AM/PM"/>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bgColor theme="5" tint="0.59999389629810485"/>
        </patternFill>
      </fill>
    </dxf>
    <dxf>
      <fill>
        <patternFill patternType="solid">
          <bgColor theme="5" tint="0.59999389629810485"/>
        </patternFill>
      </fill>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alignment wrapText="1"/>
    </dxf>
    <dxf>
      <numFmt numFmtId="164" formatCode="[$-F400]h:mm:ss\ AM/PM"/>
    </dxf>
    <dxf>
      <numFmt numFmtId="164" formatCode="[$-F400]h:mm:ss\ AM/PM"/>
    </dxf>
    <dxf>
      <numFmt numFmtId="0" formatCode="General"/>
    </dxf>
    <dxf>
      <numFmt numFmtId="164" formatCode="[$-F400]h:mm:ss\ AM/PM"/>
    </dxf>
    <dxf>
      <numFmt numFmtId="164" formatCode="[$-F400]h:mm:ss\ AM/PM"/>
    </dxf>
    <dxf>
      <numFmt numFmtId="2" formatCode="0.0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numFmt numFmtId="2" formatCode="0.00"/>
    </dxf>
    <dxf>
      <alignment wrapText="1"/>
    </dxf>
    <dxf>
      <numFmt numFmtId="164" formatCode="[$-F400]h:mm:ss\ AM/PM"/>
    </dxf>
    <dxf>
      <numFmt numFmtId="164" formatCode="[$-F400]h:mm:ss\ AM/PM"/>
    </dxf>
    <dxf>
      <numFmt numFmtId="0" formatCode="General"/>
    </dxf>
    <dxf>
      <numFmt numFmtId="164" formatCode="[$-F400]h:mm:ss\ AM/PM"/>
    </dxf>
    <dxf>
      <numFmt numFmtId="164" formatCode="[$-F400]h:mm:ss\ AM/PM"/>
    </dxf>
    <dxf>
      <numFmt numFmtId="164" formatCode="[$-F400]h:mm:ss\ AM/PM"/>
    </dxf>
    <dxf>
      <alignment wrapText="1"/>
    </dxf>
    <dxf>
      <numFmt numFmtId="164" formatCode="[$-F400]h:mm:ss\ AM/PM"/>
    </dxf>
    <dxf>
      <numFmt numFmtId="164" formatCode="[$-F400]h:mm:ss\ AM/PM"/>
    </dxf>
    <dxf>
      <numFmt numFmtId="0" formatCode="General"/>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alignment wrapText="1"/>
    </dxf>
    <dxf>
      <numFmt numFmtId="164" formatCode="[$-F400]h:mm:ss\ AM/PM"/>
    </dxf>
    <dxf>
      <numFmt numFmtId="164" formatCode="[$-F400]h:mm:ss\ AM/PM"/>
    </dxf>
    <dxf>
      <numFmt numFmtId="0" formatCode="General"/>
    </dxf>
    <dxf>
      <numFmt numFmtId="164" formatCode="[$-F400]h:mm:ss\ AM/PM"/>
    </dxf>
    <dxf>
      <numFmt numFmtId="2" formatCode="0.00"/>
    </dxf>
    <dxf>
      <numFmt numFmtId="2" formatCode="0.0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alignment wrapText="1"/>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alignment horizontal="general"/>
    </dxf>
    <dxf>
      <alignment horizontal="general"/>
    </dxf>
    <dxf>
      <alignment horizontal="general"/>
    </dxf>
    <dxf>
      <alignment horizontal="general"/>
    </dxf>
    <dxf>
      <alignment horizontal="general"/>
    </dxf>
    <dxf>
      <alignment horizontal="general"/>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 formatCode="0"/>
    </dxf>
    <dxf>
      <alignment horizontal="center"/>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 formatCode="0"/>
    </dxf>
    <dxf>
      <numFmt numFmtId="1" formatCode="0"/>
    </dxf>
    <dxf>
      <numFmt numFmtId="1" formatCode="0"/>
    </dxf>
    <dxf>
      <fill>
        <patternFill patternType="solid">
          <bgColor theme="0"/>
        </patternFill>
      </fill>
    </dxf>
    <dxf>
      <numFmt numFmtId="1" formatCode="0"/>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4" formatCode="0.0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alignment wrapText="1"/>
    </dxf>
    <dxf>
      <numFmt numFmtId="164" formatCode="[$-F400]h:mm:ss\ AM/PM"/>
    </dxf>
    <dxf>
      <numFmt numFmtId="164" formatCode="[$-F400]h:mm:ss\ AM/PM"/>
    </dxf>
    <dxf>
      <numFmt numFmtId="164" formatCode="[$-F400]h:mm:ss\ AM/PM"/>
    </dxf>
    <dxf>
      <numFmt numFmtId="164" formatCode="[$-F400]h:mm:ss\ AM/PM"/>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fill>
        <patternFill patternType="solid">
          <fgColor indexed="64"/>
          <bgColor theme="5" tint="0.39994506668294322"/>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4" formatCode="0.00%"/>
    </dxf>
    <dxf>
      <alignment wrapText="1"/>
    </dxf>
    <dxf>
      <numFmt numFmtId="164" formatCode="[$-F400]h:mm:ss\ AM/PM"/>
    </dxf>
    <dxf>
      <numFmt numFmtId="164" formatCode="[$-F400]h:mm:ss\ AM/PM"/>
    </dxf>
    <dxf>
      <numFmt numFmtId="164" formatCode="[$-F400]h:mm:ss\ AM/PM"/>
    </dxf>
    <dxf>
      <numFmt numFmtId="164" formatCode="[$-F400]h:mm:ss\ AM/PM"/>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alignment horizontal="general"/>
    </dxf>
    <dxf>
      <alignment horizontal="general"/>
    </dxf>
    <dxf>
      <alignment horizontal="general"/>
    </dxf>
    <dxf>
      <alignment horizontal="general"/>
    </dxf>
    <dxf>
      <alignment horizontal="general"/>
    </dxf>
    <dxf>
      <alignment horizontal="general"/>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 formatCode="0"/>
    </dxf>
    <dxf>
      <numFmt numFmtId="1" formatCode="0"/>
    </dxf>
    <dxf>
      <numFmt numFmtId="1" formatCode="0"/>
    </dxf>
    <dxf>
      <fill>
        <patternFill patternType="solid">
          <bgColor theme="0"/>
        </patternFill>
      </fill>
    </dxf>
    <dxf>
      <numFmt numFmtId="1" formatCode="0"/>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 formatCode="0"/>
    </dxf>
    <dxf>
      <alignment horizontal="center"/>
    </dxf>
    <dxf>
      <alignment wrapText="1"/>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4" formatCode="0.00%"/>
    </dxf>
    <dxf>
      <alignment wrapText="1"/>
    </dxf>
    <dxf>
      <numFmt numFmtId="164" formatCode="[$-F400]h:mm:ss\ AM/PM"/>
    </dxf>
    <dxf>
      <numFmt numFmtId="164" formatCode="[$-F400]h:mm:ss\ AM/PM"/>
    </dxf>
    <dxf>
      <numFmt numFmtId="164" formatCode="[$-F400]h:mm:ss\ AM/PM"/>
    </dxf>
    <dxf>
      <numFmt numFmtId="164" formatCode="[$-F400]h:mm:ss\ AM/PM"/>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alignment horizontal="general"/>
    </dxf>
    <dxf>
      <alignment horizontal="general"/>
    </dxf>
    <dxf>
      <alignment horizontal="general"/>
    </dxf>
    <dxf>
      <alignment horizontal="general"/>
    </dxf>
    <dxf>
      <alignment horizontal="general"/>
    </dxf>
    <dxf>
      <alignment horizontal="general"/>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 formatCode="0"/>
    </dxf>
    <dxf>
      <numFmt numFmtId="1" formatCode="0"/>
    </dxf>
    <dxf>
      <numFmt numFmtId="1" formatCode="0"/>
    </dxf>
    <dxf>
      <fill>
        <patternFill patternType="solid">
          <bgColor theme="0"/>
        </patternFill>
      </fill>
    </dxf>
    <dxf>
      <numFmt numFmtId="1" formatCode="0"/>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 formatCode="0"/>
    </dxf>
    <dxf>
      <alignment horizontal="center"/>
    </dxf>
    <dxf>
      <alignment wrapText="1"/>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alignment wrapText="1"/>
    </dxf>
    <dxf>
      <numFmt numFmtId="164" formatCode="[$-F400]h:mm:ss\ AM/PM"/>
    </dxf>
    <dxf>
      <numFmt numFmtId="164" formatCode="[$-F400]h:mm:ss\ AM/PM"/>
    </dxf>
    <dxf>
      <numFmt numFmtId="164" formatCode="[$-F400]h:mm:ss\ AM/PM"/>
    </dxf>
    <dxf>
      <numFmt numFmtId="164" formatCode="[$-F400]h:mm:ss\ AM/PM"/>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alignment horizontal="general"/>
    </dxf>
    <dxf>
      <alignment horizontal="general"/>
    </dxf>
    <dxf>
      <alignment horizontal="general"/>
    </dxf>
    <dxf>
      <alignment horizontal="general"/>
    </dxf>
    <dxf>
      <alignment horizontal="general"/>
    </dxf>
    <dxf>
      <alignment horizontal="general"/>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 formatCode="0"/>
    </dxf>
    <dxf>
      <numFmt numFmtId="1" formatCode="0"/>
    </dxf>
    <dxf>
      <numFmt numFmtId="1" formatCode="0"/>
    </dxf>
    <dxf>
      <fill>
        <patternFill patternType="solid">
          <bgColor theme="0"/>
        </patternFill>
      </fill>
    </dxf>
    <dxf>
      <numFmt numFmtId="1" formatCode="0"/>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 formatCode="0"/>
    </dxf>
    <dxf>
      <alignment horizontal="center"/>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alignment wrapText="1"/>
    </dxf>
    <dxf>
      <numFmt numFmtId="164" formatCode="[$-F400]h:mm:ss\ AM/PM"/>
    </dxf>
    <dxf>
      <numFmt numFmtId="164" formatCode="[$-F400]h:mm:ss\ AM/PM"/>
    </dxf>
    <dxf>
      <numFmt numFmtId="164" formatCode="[$-F400]h:mm:ss\ AM/PM"/>
    </dxf>
    <dxf>
      <numFmt numFmtId="164" formatCode="[$-F400]h:mm:ss\ AM/PM"/>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alignment horizontal="general"/>
    </dxf>
    <dxf>
      <alignment horizontal="general"/>
    </dxf>
    <dxf>
      <alignment horizontal="general"/>
    </dxf>
    <dxf>
      <alignment horizontal="general"/>
    </dxf>
    <dxf>
      <alignment horizontal="general"/>
    </dxf>
    <dxf>
      <alignment horizontal="general"/>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 formatCode="0"/>
    </dxf>
    <dxf>
      <numFmt numFmtId="1" formatCode="0"/>
    </dxf>
    <dxf>
      <numFmt numFmtId="1" formatCode="0"/>
    </dxf>
    <dxf>
      <fill>
        <patternFill patternType="solid">
          <bgColor theme="0"/>
        </patternFill>
      </fill>
    </dxf>
    <dxf>
      <numFmt numFmtId="1" formatCode="0"/>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 formatCode="0"/>
    </dxf>
    <dxf>
      <alignment horizontal="center"/>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alignment wrapText="1"/>
    </dxf>
    <dxf>
      <numFmt numFmtId="164" formatCode="[$-F400]h:mm:ss\ AM/PM"/>
    </dxf>
    <dxf>
      <numFmt numFmtId="164" formatCode="[$-F400]h:mm:ss\ AM/PM"/>
    </dxf>
    <dxf>
      <numFmt numFmtId="164" formatCode="[$-F400]h:mm:ss\ AM/PM"/>
    </dxf>
    <dxf>
      <numFmt numFmtId="164" formatCode="[$-F400]h:mm:ss\ AM/PM"/>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alignment horizontal="general"/>
    </dxf>
    <dxf>
      <alignment horizontal="general"/>
    </dxf>
    <dxf>
      <alignment horizontal="general"/>
    </dxf>
    <dxf>
      <alignment horizontal="general"/>
    </dxf>
    <dxf>
      <alignment horizontal="general"/>
    </dxf>
    <dxf>
      <alignment horizontal="general"/>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 formatCode="0"/>
    </dxf>
    <dxf>
      <numFmt numFmtId="1" formatCode="0"/>
    </dxf>
    <dxf>
      <numFmt numFmtId="1" formatCode="0"/>
    </dxf>
    <dxf>
      <fill>
        <patternFill patternType="solid">
          <bgColor theme="0"/>
        </patternFill>
      </fill>
    </dxf>
    <dxf>
      <numFmt numFmtId="1" formatCode="0"/>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 formatCode="0"/>
    </dxf>
    <dxf>
      <alignment horizontal="center"/>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4" formatCode="0.00%"/>
    </dxf>
    <dxf>
      <alignment wrapText="1"/>
    </dxf>
    <dxf>
      <numFmt numFmtId="164" formatCode="[$-F400]h:mm:ss\ AM/PM"/>
    </dxf>
    <dxf>
      <numFmt numFmtId="164" formatCode="[$-F400]h:mm:ss\ AM/PM"/>
    </dxf>
    <dxf>
      <numFmt numFmtId="164" formatCode="[$-F400]h:mm:ss\ AM/PM"/>
    </dxf>
    <dxf>
      <numFmt numFmtId="164" formatCode="[$-F400]h:mm:ss\ AM/PM"/>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alignment horizontal="general"/>
    </dxf>
    <dxf>
      <alignment horizontal="general"/>
    </dxf>
    <dxf>
      <alignment horizontal="general"/>
    </dxf>
    <dxf>
      <alignment horizontal="general"/>
    </dxf>
    <dxf>
      <alignment horizontal="general"/>
    </dxf>
    <dxf>
      <alignment horizontal="general"/>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 formatCode="0"/>
    </dxf>
    <dxf>
      <numFmt numFmtId="1" formatCode="0"/>
    </dxf>
    <dxf>
      <numFmt numFmtId="1" formatCode="0"/>
    </dxf>
    <dxf>
      <fill>
        <patternFill patternType="solid">
          <bgColor theme="0"/>
        </patternFill>
      </fill>
    </dxf>
    <dxf>
      <numFmt numFmtId="1" formatCode="0"/>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 formatCode="0"/>
    </dxf>
    <dxf>
      <alignment horizontal="center"/>
    </dxf>
    <dxf>
      <alignment wrapText="1"/>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4" formatCode="0.00%"/>
    </dxf>
    <dxf>
      <alignment wrapText="1"/>
    </dxf>
    <dxf>
      <numFmt numFmtId="164" formatCode="[$-F400]h:mm:ss\ AM/PM"/>
    </dxf>
    <dxf>
      <numFmt numFmtId="164" formatCode="[$-F400]h:mm:ss\ AM/PM"/>
    </dxf>
    <dxf>
      <numFmt numFmtId="164" formatCode="[$-F400]h:mm:ss\ AM/PM"/>
    </dxf>
    <dxf>
      <numFmt numFmtId="164" formatCode="[$-F400]h:mm:ss\ AM/PM"/>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alignment horizontal="general"/>
    </dxf>
    <dxf>
      <alignment horizontal="general"/>
    </dxf>
    <dxf>
      <alignment horizontal="general"/>
    </dxf>
    <dxf>
      <alignment horizontal="general"/>
    </dxf>
    <dxf>
      <alignment horizontal="general"/>
    </dxf>
    <dxf>
      <alignment horizontal="general"/>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 formatCode="0"/>
    </dxf>
    <dxf>
      <numFmt numFmtId="1" formatCode="0"/>
    </dxf>
    <dxf>
      <numFmt numFmtId="1" formatCode="0"/>
    </dxf>
    <dxf>
      <fill>
        <patternFill patternType="solid">
          <bgColor theme="0"/>
        </patternFill>
      </fill>
    </dxf>
    <dxf>
      <numFmt numFmtId="1" formatCode="0"/>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 formatCode="0"/>
    </dxf>
    <dxf>
      <alignment horizontal="center"/>
    </dxf>
    <dxf>
      <alignment wrapText="1"/>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4" formatCode="0.00%"/>
    </dxf>
    <dxf>
      <alignment wrapText="1"/>
    </dxf>
    <dxf>
      <numFmt numFmtId="164" formatCode="[$-F400]h:mm:ss\ AM/PM"/>
    </dxf>
    <dxf>
      <numFmt numFmtId="164" formatCode="[$-F400]h:mm:ss\ AM/PM"/>
    </dxf>
    <dxf>
      <numFmt numFmtId="164" formatCode="[$-F400]h:mm:ss\ AM/PM"/>
    </dxf>
    <dxf>
      <numFmt numFmtId="164" formatCode="[$-F400]h:mm:ss\ AM/PM"/>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alignment horizontal="general"/>
    </dxf>
    <dxf>
      <alignment horizontal="general"/>
    </dxf>
    <dxf>
      <alignment horizontal="general"/>
    </dxf>
    <dxf>
      <alignment horizontal="general"/>
    </dxf>
    <dxf>
      <alignment horizontal="general"/>
    </dxf>
    <dxf>
      <alignment horizontal="general"/>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 formatCode="0"/>
    </dxf>
    <dxf>
      <numFmt numFmtId="1" formatCode="0"/>
    </dxf>
    <dxf>
      <numFmt numFmtId="1" formatCode="0"/>
    </dxf>
    <dxf>
      <fill>
        <patternFill patternType="solid">
          <bgColor theme="0"/>
        </patternFill>
      </fill>
    </dxf>
    <dxf>
      <numFmt numFmtId="1" formatCode="0"/>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 formatCode="0"/>
    </dxf>
    <dxf>
      <alignment horizontal="center"/>
    </dxf>
    <dxf>
      <alignment wrapText="1"/>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4" formatCode="0.00%"/>
    </dxf>
    <dxf>
      <alignment wrapText="1"/>
    </dxf>
    <dxf>
      <numFmt numFmtId="164" formatCode="[$-F400]h:mm:ss\ AM/PM"/>
    </dxf>
    <dxf>
      <numFmt numFmtId="164" formatCode="[$-F400]h:mm:ss\ AM/PM"/>
    </dxf>
    <dxf>
      <numFmt numFmtId="164" formatCode="[$-F400]h:mm:ss\ AM/PM"/>
    </dxf>
    <dxf>
      <numFmt numFmtId="164" formatCode="[$-F400]h:mm:ss\ AM/PM"/>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alignment horizontal="general"/>
    </dxf>
    <dxf>
      <alignment horizontal="general"/>
    </dxf>
    <dxf>
      <alignment horizontal="general"/>
    </dxf>
    <dxf>
      <alignment horizontal="general"/>
    </dxf>
    <dxf>
      <alignment horizontal="general"/>
    </dxf>
    <dxf>
      <alignment horizontal="general"/>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 formatCode="0"/>
    </dxf>
    <dxf>
      <numFmt numFmtId="1" formatCode="0"/>
    </dxf>
    <dxf>
      <numFmt numFmtId="1" formatCode="0"/>
    </dxf>
    <dxf>
      <fill>
        <patternFill patternType="solid">
          <bgColor theme="0"/>
        </patternFill>
      </fill>
    </dxf>
    <dxf>
      <numFmt numFmtId="1" formatCode="0"/>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 formatCode="0"/>
    </dxf>
    <dxf>
      <alignment horizontal="center"/>
    </dxf>
    <dxf>
      <alignment wrapText="1"/>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fill>
        <patternFill patternType="solid">
          <fgColor indexed="64"/>
          <bgColor theme="5" tint="0.39994506668294322"/>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alignment wrapText="1"/>
    </dxf>
    <dxf>
      <numFmt numFmtId="164" formatCode="[$-F400]h:mm:ss\ AM/PM"/>
    </dxf>
    <dxf>
      <numFmt numFmtId="164" formatCode="[$-F400]h:mm:ss\ AM/PM"/>
    </dxf>
    <dxf>
      <numFmt numFmtId="0" formatCode="General"/>
    </dxf>
    <dxf>
      <numFmt numFmtId="164" formatCode="[$-F400]h:mm:ss\ AM/PM"/>
    </dxf>
    <dxf>
      <numFmt numFmtId="2" formatCode="0.00"/>
    </dxf>
    <dxf>
      <numFmt numFmtId="2" formatCode="0.00"/>
    </dxf>
    <dxf>
      <alignment wrapText="1"/>
    </dxf>
    <dxf>
      <numFmt numFmtId="164" formatCode="[$-F400]h:mm:ss\ AM/PM"/>
    </dxf>
    <dxf>
      <numFmt numFmtId="164" formatCode="[$-F400]h:mm:ss\ AM/PM"/>
    </dxf>
    <dxf>
      <numFmt numFmtId="0" formatCode="General"/>
    </dxf>
    <dxf>
      <numFmt numFmtId="164" formatCode="[$-F400]h:mm:ss\ AM/PM"/>
    </dxf>
    <dxf>
      <numFmt numFmtId="2" formatCode="0.00"/>
    </dxf>
    <dxf>
      <numFmt numFmtId="2" formatCode="0.00"/>
    </dxf>
    <dxf>
      <alignment wrapText="1"/>
    </dxf>
    <dxf>
      <numFmt numFmtId="164" formatCode="[$-F400]h:mm:ss\ AM/PM"/>
    </dxf>
    <dxf>
      <numFmt numFmtId="164" formatCode="[$-F400]h:mm:ss\ AM/PM"/>
    </dxf>
    <dxf>
      <numFmt numFmtId="0" formatCode="General"/>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alignment wrapText="1"/>
    </dxf>
    <dxf>
      <numFmt numFmtId="164" formatCode="[$-F400]h:mm:ss\ AM/PM"/>
    </dxf>
    <dxf>
      <numFmt numFmtId="164" formatCode="[$-F400]h:mm:ss\ AM/PM"/>
    </dxf>
    <dxf>
      <numFmt numFmtId="0" formatCode="General"/>
    </dxf>
    <dxf>
      <numFmt numFmtId="164" formatCode="[$-F400]h:mm:ss\ AM/PM"/>
    </dxf>
    <dxf>
      <numFmt numFmtId="164" formatCode="[$-F400]h:mm:ss\ AM/PM"/>
    </dxf>
    <dxf>
      <numFmt numFmtId="164" formatCode="[$-F400]h:mm:ss\ AM/PM"/>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bgColor theme="5" tint="0.59999389629810485"/>
        </patternFill>
      </fill>
    </dxf>
    <dxf>
      <fill>
        <patternFill patternType="solid">
          <bgColor theme="5" tint="0.59999389629810485"/>
        </patternFill>
      </fill>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alignment wrapText="1"/>
    </dxf>
    <dxf>
      <numFmt numFmtId="164" formatCode="[$-F400]h:mm:ss\ AM/PM"/>
    </dxf>
    <dxf>
      <numFmt numFmtId="164" formatCode="[$-F400]h:mm:ss\ AM/PM"/>
    </dxf>
    <dxf>
      <numFmt numFmtId="0" formatCode="General"/>
    </dxf>
    <dxf>
      <numFmt numFmtId="164" formatCode="[$-F400]h:mm:ss\ AM/PM"/>
    </dxf>
    <dxf>
      <numFmt numFmtId="164" formatCode="[$-F400]h:mm:ss\ AM/PM"/>
    </dxf>
    <dxf>
      <numFmt numFmtId="2" formatCode="0.0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numFmt numFmtId="2" formatCode="0.00"/>
    </dxf>
    <dxf>
      <alignment wrapText="1"/>
    </dxf>
    <dxf>
      <numFmt numFmtId="164" formatCode="[$-F400]h:mm:ss\ AM/PM"/>
    </dxf>
    <dxf>
      <numFmt numFmtId="164" formatCode="[$-F400]h:mm:ss\ AM/PM"/>
    </dxf>
    <dxf>
      <numFmt numFmtId="0" formatCode="General"/>
    </dxf>
    <dxf>
      <numFmt numFmtId="164" formatCode="[$-F400]h:mm:ss\ AM/PM"/>
    </dxf>
    <dxf>
      <numFmt numFmtId="164" formatCode="[$-F400]h:mm:ss\ AM/PM"/>
    </dxf>
    <dxf>
      <numFmt numFmtId="164" formatCode="[$-F400]h:mm:ss\ AM/PM"/>
    </dxf>
    <dxf>
      <alignment wrapText="1"/>
    </dxf>
    <dxf>
      <numFmt numFmtId="164" formatCode="[$-F400]h:mm:ss\ AM/PM"/>
    </dxf>
    <dxf>
      <numFmt numFmtId="164" formatCode="[$-F400]h:mm:ss\ AM/PM"/>
    </dxf>
    <dxf>
      <numFmt numFmtId="0" formatCode="General"/>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alignment wrapText="1"/>
    </dxf>
    <dxf>
      <numFmt numFmtId="164" formatCode="[$-F400]h:mm:ss\ AM/PM"/>
    </dxf>
    <dxf>
      <numFmt numFmtId="164" formatCode="[$-F400]h:mm:ss\ AM/PM"/>
    </dxf>
    <dxf>
      <numFmt numFmtId="0" formatCode="General"/>
    </dxf>
    <dxf>
      <numFmt numFmtId="164" formatCode="[$-F400]h:mm:ss\ AM/PM"/>
    </dxf>
    <dxf>
      <numFmt numFmtId="2" formatCode="0.00"/>
    </dxf>
    <dxf>
      <numFmt numFmtId="2" formatCode="0.0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alignment wrapText="1"/>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alignment horizontal="general"/>
    </dxf>
    <dxf>
      <alignment horizontal="general"/>
    </dxf>
    <dxf>
      <alignment horizontal="general"/>
    </dxf>
    <dxf>
      <alignment horizontal="general"/>
    </dxf>
    <dxf>
      <alignment horizontal="general"/>
    </dxf>
    <dxf>
      <alignment horizontal="general"/>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 formatCode="0"/>
    </dxf>
    <dxf>
      <alignment horizontal="center"/>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 formatCode="0"/>
    </dxf>
    <dxf>
      <numFmt numFmtId="1" formatCode="0"/>
    </dxf>
    <dxf>
      <numFmt numFmtId="1" formatCode="0"/>
    </dxf>
    <dxf>
      <fill>
        <patternFill patternType="solid">
          <bgColor theme="0"/>
        </patternFill>
      </fill>
    </dxf>
    <dxf>
      <numFmt numFmtId="1" formatCode="0"/>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4" formatCode="0.0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alignment wrapText="1"/>
    </dxf>
    <dxf>
      <numFmt numFmtId="164" formatCode="[$-F400]h:mm:ss\ AM/PM"/>
    </dxf>
    <dxf>
      <numFmt numFmtId="164" formatCode="[$-F400]h:mm:ss\ AM/PM"/>
    </dxf>
    <dxf>
      <numFmt numFmtId="164" formatCode="[$-F400]h:mm:ss\ AM/PM"/>
    </dxf>
    <dxf>
      <numFmt numFmtId="164" formatCode="[$-F400]h:mm:ss\ AM/PM"/>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font>
        <color rgb="FF9C0006"/>
      </font>
      <fill>
        <patternFill>
          <bgColor rgb="FFFFC7CE"/>
        </patternFill>
      </fill>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4" formatCode="0.00%"/>
    </dxf>
    <dxf>
      <alignment wrapText="1"/>
    </dxf>
    <dxf>
      <numFmt numFmtId="164" formatCode="[$-F400]h:mm:ss\ AM/PM"/>
    </dxf>
    <dxf>
      <numFmt numFmtId="164" formatCode="[$-F400]h:mm:ss\ AM/PM"/>
    </dxf>
    <dxf>
      <numFmt numFmtId="164" formatCode="[$-F400]h:mm:ss\ AM/PM"/>
    </dxf>
    <dxf>
      <numFmt numFmtId="164" formatCode="[$-F400]h:mm:ss\ AM/PM"/>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alignment horizontal="general"/>
    </dxf>
    <dxf>
      <alignment horizontal="general"/>
    </dxf>
    <dxf>
      <alignment horizontal="general"/>
    </dxf>
    <dxf>
      <alignment horizontal="general"/>
    </dxf>
    <dxf>
      <alignment horizontal="general"/>
    </dxf>
    <dxf>
      <alignment horizontal="general"/>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 formatCode="0"/>
    </dxf>
    <dxf>
      <numFmt numFmtId="1" formatCode="0"/>
    </dxf>
    <dxf>
      <numFmt numFmtId="1" formatCode="0"/>
    </dxf>
    <dxf>
      <fill>
        <patternFill patternType="solid">
          <bgColor theme="0"/>
        </patternFill>
      </fill>
    </dxf>
    <dxf>
      <numFmt numFmtId="1" formatCode="0"/>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 formatCode="0"/>
    </dxf>
    <dxf>
      <alignment horizontal="center"/>
    </dxf>
    <dxf>
      <alignment wrapText="1"/>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4" formatCode="0.00%"/>
    </dxf>
    <dxf>
      <alignment wrapText="1"/>
    </dxf>
    <dxf>
      <numFmt numFmtId="164" formatCode="[$-F400]h:mm:ss\ AM/PM"/>
    </dxf>
    <dxf>
      <numFmt numFmtId="164" formatCode="[$-F400]h:mm:ss\ AM/PM"/>
    </dxf>
    <dxf>
      <numFmt numFmtId="164" formatCode="[$-F400]h:mm:ss\ AM/PM"/>
    </dxf>
    <dxf>
      <numFmt numFmtId="164" formatCode="[$-F400]h:mm:ss\ AM/PM"/>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alignment horizontal="general"/>
    </dxf>
    <dxf>
      <alignment horizontal="general"/>
    </dxf>
    <dxf>
      <alignment horizontal="general"/>
    </dxf>
    <dxf>
      <alignment horizontal="general"/>
    </dxf>
    <dxf>
      <alignment horizontal="general"/>
    </dxf>
    <dxf>
      <alignment horizontal="general"/>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 formatCode="0"/>
    </dxf>
    <dxf>
      <numFmt numFmtId="1" formatCode="0"/>
    </dxf>
    <dxf>
      <numFmt numFmtId="1" formatCode="0"/>
    </dxf>
    <dxf>
      <fill>
        <patternFill patternType="solid">
          <bgColor theme="0"/>
        </patternFill>
      </fill>
    </dxf>
    <dxf>
      <numFmt numFmtId="1" formatCode="0"/>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 formatCode="0"/>
    </dxf>
    <dxf>
      <alignment horizontal="center"/>
    </dxf>
    <dxf>
      <alignment wrapText="1"/>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4" formatCode="0.00%"/>
    </dxf>
    <dxf>
      <alignment wrapText="1"/>
    </dxf>
    <dxf>
      <numFmt numFmtId="164" formatCode="[$-F400]h:mm:ss\ AM/PM"/>
    </dxf>
    <dxf>
      <numFmt numFmtId="164" formatCode="[$-F400]h:mm:ss\ AM/PM"/>
    </dxf>
    <dxf>
      <numFmt numFmtId="164" formatCode="[$-F400]h:mm:ss\ AM/PM"/>
    </dxf>
    <dxf>
      <numFmt numFmtId="164" formatCode="[$-F400]h:mm:ss\ AM/PM"/>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alignment horizontal="general"/>
    </dxf>
    <dxf>
      <alignment horizontal="general"/>
    </dxf>
    <dxf>
      <alignment horizontal="general"/>
    </dxf>
    <dxf>
      <alignment horizontal="general"/>
    </dxf>
    <dxf>
      <alignment horizontal="general"/>
    </dxf>
    <dxf>
      <alignment horizontal="general"/>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 formatCode="0"/>
    </dxf>
    <dxf>
      <numFmt numFmtId="1" formatCode="0"/>
    </dxf>
    <dxf>
      <numFmt numFmtId="1" formatCode="0"/>
    </dxf>
    <dxf>
      <fill>
        <patternFill patternType="solid">
          <bgColor theme="0"/>
        </patternFill>
      </fill>
    </dxf>
    <dxf>
      <numFmt numFmtId="1" formatCode="0"/>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 formatCode="0"/>
    </dxf>
    <dxf>
      <alignment horizontal="center"/>
    </dxf>
    <dxf>
      <alignment wrapText="1"/>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alignment wrapText="1"/>
    </dxf>
    <dxf>
      <numFmt numFmtId="164" formatCode="[$-F400]h:mm:ss\ AM/PM"/>
    </dxf>
    <dxf>
      <numFmt numFmtId="164" formatCode="[$-F400]h:mm:ss\ AM/PM"/>
    </dxf>
    <dxf>
      <numFmt numFmtId="164" formatCode="[$-F400]h:mm:ss\ AM/PM"/>
    </dxf>
    <dxf>
      <numFmt numFmtId="164" formatCode="[$-F400]h:mm:ss\ AM/PM"/>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alignment horizontal="general"/>
    </dxf>
    <dxf>
      <alignment horizontal="general"/>
    </dxf>
    <dxf>
      <alignment horizontal="general"/>
    </dxf>
    <dxf>
      <alignment horizontal="general"/>
    </dxf>
    <dxf>
      <alignment horizontal="general"/>
    </dxf>
    <dxf>
      <alignment horizontal="general"/>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 formatCode="0"/>
    </dxf>
    <dxf>
      <numFmt numFmtId="1" formatCode="0"/>
    </dxf>
    <dxf>
      <numFmt numFmtId="1" formatCode="0"/>
    </dxf>
    <dxf>
      <fill>
        <patternFill patternType="solid">
          <bgColor theme="0"/>
        </patternFill>
      </fill>
    </dxf>
    <dxf>
      <numFmt numFmtId="1" formatCode="0"/>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 formatCode="0"/>
    </dxf>
    <dxf>
      <alignment horizontal="center"/>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alignment wrapText="1"/>
    </dxf>
    <dxf>
      <numFmt numFmtId="164" formatCode="[$-F400]h:mm:ss\ AM/PM"/>
    </dxf>
    <dxf>
      <numFmt numFmtId="164" formatCode="[$-F400]h:mm:ss\ AM/PM"/>
    </dxf>
    <dxf>
      <numFmt numFmtId="0" formatCode="General"/>
    </dxf>
    <dxf>
      <numFmt numFmtId="164" formatCode="[$-F400]h:mm:ss\ AM/PM"/>
    </dxf>
    <dxf>
      <numFmt numFmtId="2" formatCode="0.00"/>
    </dxf>
    <dxf>
      <numFmt numFmtId="2" formatCode="0.00"/>
    </dxf>
    <dxf>
      <alignment wrapText="1"/>
    </dxf>
    <dxf>
      <numFmt numFmtId="164" formatCode="[$-F400]h:mm:ss\ AM/PM"/>
    </dxf>
    <dxf>
      <numFmt numFmtId="164" formatCode="[$-F400]h:mm:ss\ AM/PM"/>
    </dxf>
    <dxf>
      <numFmt numFmtId="0" formatCode="General"/>
    </dxf>
    <dxf>
      <numFmt numFmtId="164" formatCode="[$-F400]h:mm:ss\ AM/PM"/>
    </dxf>
    <dxf>
      <numFmt numFmtId="2" formatCode="0.00"/>
    </dxf>
    <dxf>
      <numFmt numFmtId="2" formatCode="0.00"/>
    </dxf>
    <dxf>
      <alignment wrapText="1"/>
    </dxf>
    <dxf>
      <numFmt numFmtId="164" formatCode="[$-F400]h:mm:ss\ AM/PM"/>
    </dxf>
    <dxf>
      <numFmt numFmtId="164" formatCode="[$-F400]h:mm:ss\ AM/PM"/>
    </dxf>
    <dxf>
      <numFmt numFmtId="0" formatCode="General"/>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alignment wrapText="1"/>
    </dxf>
    <dxf>
      <numFmt numFmtId="164" formatCode="[$-F400]h:mm:ss\ AM/PM"/>
    </dxf>
    <dxf>
      <numFmt numFmtId="164" formatCode="[$-F400]h:mm:ss\ AM/PM"/>
    </dxf>
    <dxf>
      <numFmt numFmtId="0" formatCode="General"/>
    </dxf>
    <dxf>
      <numFmt numFmtId="164" formatCode="[$-F400]h:mm:ss\ AM/PM"/>
    </dxf>
    <dxf>
      <numFmt numFmtId="164" formatCode="[$-F400]h:mm:ss\ AM/PM"/>
    </dxf>
    <dxf>
      <numFmt numFmtId="164" formatCode="[$-F400]h:mm:ss\ AM/PM"/>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bgColor theme="5" tint="0.59999389629810485"/>
        </patternFill>
      </fill>
    </dxf>
    <dxf>
      <fill>
        <patternFill patternType="solid">
          <bgColor theme="5" tint="0.59999389629810485"/>
        </patternFill>
      </fill>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alignment wrapText="1"/>
    </dxf>
    <dxf>
      <numFmt numFmtId="164" formatCode="[$-F400]h:mm:ss\ AM/PM"/>
    </dxf>
    <dxf>
      <numFmt numFmtId="164" formatCode="[$-F400]h:mm:ss\ AM/PM"/>
    </dxf>
    <dxf>
      <numFmt numFmtId="0" formatCode="General"/>
    </dxf>
    <dxf>
      <numFmt numFmtId="164" formatCode="[$-F400]h:mm:ss\ AM/PM"/>
    </dxf>
    <dxf>
      <numFmt numFmtId="164" formatCode="[$-F400]h:mm:ss\ AM/PM"/>
    </dxf>
    <dxf>
      <numFmt numFmtId="2" formatCode="0.0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numFmt numFmtId="2" formatCode="0.00"/>
    </dxf>
    <dxf>
      <alignment wrapText="1"/>
    </dxf>
    <dxf>
      <numFmt numFmtId="164" formatCode="[$-F400]h:mm:ss\ AM/PM"/>
    </dxf>
    <dxf>
      <numFmt numFmtId="164" formatCode="[$-F400]h:mm:ss\ AM/PM"/>
    </dxf>
    <dxf>
      <numFmt numFmtId="0" formatCode="General"/>
    </dxf>
    <dxf>
      <numFmt numFmtId="164" formatCode="[$-F400]h:mm:ss\ AM/PM"/>
    </dxf>
    <dxf>
      <numFmt numFmtId="164" formatCode="[$-F400]h:mm:ss\ AM/PM"/>
    </dxf>
    <dxf>
      <numFmt numFmtId="164" formatCode="[$-F400]h:mm:ss\ AM/PM"/>
    </dxf>
    <dxf>
      <alignment wrapText="1"/>
    </dxf>
    <dxf>
      <numFmt numFmtId="164" formatCode="[$-F400]h:mm:ss\ AM/PM"/>
    </dxf>
    <dxf>
      <numFmt numFmtId="164" formatCode="[$-F400]h:mm:ss\ AM/PM"/>
    </dxf>
    <dxf>
      <numFmt numFmtId="0" formatCode="General"/>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alignment wrapText="1"/>
    </dxf>
    <dxf>
      <numFmt numFmtId="164" formatCode="[$-F400]h:mm:ss\ AM/PM"/>
    </dxf>
    <dxf>
      <numFmt numFmtId="164" formatCode="[$-F400]h:mm:ss\ AM/PM"/>
    </dxf>
    <dxf>
      <numFmt numFmtId="0" formatCode="General"/>
    </dxf>
    <dxf>
      <numFmt numFmtId="164" formatCode="[$-F400]h:mm:ss\ AM/PM"/>
    </dxf>
    <dxf>
      <numFmt numFmtId="2" formatCode="0.00"/>
    </dxf>
    <dxf>
      <numFmt numFmtId="2" formatCode="0.0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alignment wrapText="1"/>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alignment horizontal="general"/>
    </dxf>
    <dxf>
      <alignment horizontal="general"/>
    </dxf>
    <dxf>
      <alignment horizontal="general"/>
    </dxf>
    <dxf>
      <alignment horizontal="general"/>
    </dxf>
    <dxf>
      <alignment horizontal="general"/>
    </dxf>
    <dxf>
      <alignment horizontal="general"/>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 formatCode="0"/>
    </dxf>
    <dxf>
      <alignment horizontal="center"/>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 formatCode="0"/>
    </dxf>
    <dxf>
      <numFmt numFmtId="1" formatCode="0"/>
    </dxf>
    <dxf>
      <numFmt numFmtId="1" formatCode="0"/>
    </dxf>
    <dxf>
      <fill>
        <patternFill patternType="solid">
          <bgColor theme="0"/>
        </patternFill>
      </fill>
    </dxf>
    <dxf>
      <numFmt numFmtId="1" formatCode="0"/>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4" formatCode="0.0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alignment wrapText="1"/>
    </dxf>
    <dxf>
      <numFmt numFmtId="164" formatCode="[$-F400]h:mm:ss\ AM/PM"/>
    </dxf>
    <dxf>
      <numFmt numFmtId="164" formatCode="[$-F400]h:mm:ss\ AM/PM"/>
    </dxf>
    <dxf>
      <numFmt numFmtId="164" formatCode="[$-F400]h:mm:ss\ AM/PM"/>
    </dxf>
    <dxf>
      <numFmt numFmtId="164" formatCode="[$-F400]h:mm:ss\ AM/PM"/>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fill>
        <patternFill patternType="solid">
          <fgColor indexed="64"/>
          <bgColor theme="5" tint="0.39994506668294322"/>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4" formatCode="0.0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alignment horizontal="general"/>
    </dxf>
    <dxf>
      <alignment horizontal="general"/>
    </dxf>
    <dxf>
      <alignment horizontal="general"/>
    </dxf>
    <dxf>
      <alignment horizontal="general"/>
    </dxf>
    <dxf>
      <alignment horizontal="general"/>
    </dxf>
    <dxf>
      <alignment horizontal="general"/>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 formatCode="0"/>
    </dxf>
    <dxf>
      <numFmt numFmtId="1" formatCode="0"/>
    </dxf>
    <dxf>
      <numFmt numFmtId="1" formatCode="0"/>
    </dxf>
    <dxf>
      <fill>
        <patternFill patternType="solid">
          <bgColor theme="0"/>
        </patternFill>
      </fill>
    </dxf>
    <dxf>
      <numFmt numFmtId="1" formatCode="0"/>
    </dxf>
    <dxf>
      <numFmt numFmtId="1" formatCode="0"/>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numFmt numFmtId="2" formatCode="0.00"/>
    </dxf>
    <dxf>
      <numFmt numFmtId="1" formatCode="0"/>
    </dxf>
    <dxf>
      <alignment horizontal="center"/>
    </dxf>
    <dxf>
      <alignment wrapText="1"/>
    </dxf>
    <dxf>
      <numFmt numFmtId="164" formatCode="[$-F400]h:mm:ss\ AM/PM"/>
    </dxf>
    <dxf>
      <numFmt numFmtId="164" formatCode="[$-F400]h:mm:ss\ AM/PM"/>
    </dxf>
    <dxf>
      <numFmt numFmtId="164" formatCode="[$-F400]h:mm:ss\ AM/PM"/>
    </dxf>
    <dxf>
      <numFmt numFmtId="164" formatCode="[$-F400]h:mm:ss\ AM/PM"/>
    </dxf>
    <dxf>
      <numFmt numFmtId="164" formatCode="[$-F400]h:mm:ss\ AM/PM"/>
    </dxf>
    <dxf>
      <font>
        <color auto="1"/>
      </font>
    </dxf>
    <dxf>
      <numFmt numFmtId="1" formatCode="0"/>
    </dxf>
    <dxf>
      <fill>
        <patternFill patternType="none">
          <bgColor auto="1"/>
        </patternFill>
      </fill>
    </dxf>
    <dxf>
      <fill>
        <patternFill patternType="none">
          <bgColor auto="1"/>
        </patternFill>
      </fill>
    </dxf>
    <dxf>
      <fill>
        <patternFill patternType="none">
          <bgColor auto="1"/>
        </patternFill>
      </fill>
    </dxf>
    <dxf>
      <numFmt numFmtId="2" formatCode="0.00"/>
    </dxf>
    <dxf>
      <numFmt numFmtId="2" formatCode="0.00"/>
    </dxf>
    <dxf>
      <numFmt numFmtId="164" formatCode="[$-F400]h:mm:ss\ AM/PM"/>
    </dxf>
    <dxf>
      <numFmt numFmtId="0" formatCode="General"/>
    </dxf>
    <dxf>
      <numFmt numFmtId="164" formatCode="[$-F400]h:mm:ss\ AM/PM"/>
    </dxf>
    <dxf>
      <numFmt numFmtId="164" formatCode="[$-F400]h:mm:ss\ AM/PM"/>
    </dxf>
    <dxf>
      <alignment wrapText="1"/>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numFmt numFmtId="1" formatCode="0"/>
    </dxf>
    <dxf>
      <font>
        <color auto="1"/>
      </font>
    </dxf>
    <dxf>
      <numFmt numFmtId="164" formatCode="[$-F400]h:mm:ss\ AM/PM"/>
    </dxf>
    <dxf>
      <numFmt numFmtId="164" formatCode="[$-F400]h:mm:ss\ AM/PM"/>
    </dxf>
    <dxf>
      <numFmt numFmtId="164" formatCode="[$-F400]h:mm:ss\ AM/PM"/>
    </dxf>
    <dxf>
      <numFmt numFmtId="164" formatCode="[$-F400]h:mm:ss\ AM/PM"/>
    </dxf>
    <dxf>
      <numFmt numFmtId="164" formatCode="[$-F400]h:mm:ss\ AM/PM"/>
    </dxf>
    <dxf>
      <alignment wrapText="1"/>
    </dxf>
    <dxf>
      <numFmt numFmtId="0" formatCode="General"/>
    </dxf>
    <dxf>
      <numFmt numFmtId="164" formatCode="[$-F400]h:mm:ss\ AM/PM"/>
    </dxf>
    <dxf>
      <numFmt numFmtId="164" formatCode="[$-F400]h:mm:ss\ AM/PM"/>
    </dxf>
    <dxf>
      <alignment wrapText="1"/>
    </dxf>
    <dxf>
      <numFmt numFmtId="164" formatCode="[$-F400]h:mm:ss\ AM/PM"/>
    </dxf>
    <dxf>
      <numFmt numFmtId="164" formatCode="[$-F400]h:mm:ss\ AM/PM"/>
    </dxf>
    <dxf>
      <numFmt numFmtId="164" formatCode="[$-F400]h:mm:ss\ AM/PM"/>
    </dxf>
    <dxf>
      <numFmt numFmtId="0" formatCode="General"/>
    </dxf>
    <dxf>
      <numFmt numFmtId="164" formatCode="[$-F400]h:mm:ss\ AM/PM"/>
    </dxf>
    <dxf>
      <numFmt numFmtId="164" formatCode="[$-F400]h:mm:ss\ AM/PM"/>
    </dxf>
    <dxf>
      <alignment wrapText="1"/>
    </dxf>
    <dxf>
      <numFmt numFmtId="2" formatCode="0.00"/>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numFmt numFmtId="1" formatCode="0"/>
    </dxf>
    <dxf>
      <font>
        <color auto="1"/>
      </font>
    </dxf>
    <dxf>
      <numFmt numFmtId="164" formatCode="[$-F400]h:mm:ss\ AM/PM"/>
    </dxf>
    <dxf>
      <numFmt numFmtId="164" formatCode="[$-F400]h:mm:ss\ AM/PM"/>
    </dxf>
    <dxf>
      <numFmt numFmtId="164" formatCode="[$-F400]h:mm:ss\ AM/PM"/>
    </dxf>
    <dxf>
      <numFmt numFmtId="164" formatCode="[$-F400]h:mm:ss\ AM/PM"/>
    </dxf>
    <dxf>
      <numFmt numFmtId="164" formatCode="[$-F400]h:mm:ss\ AM/PM"/>
    </dxf>
    <dxf>
      <alignment wrapText="1"/>
    </dxf>
    <dxf>
      <numFmt numFmtId="1" formatCode="0"/>
    </dxf>
    <dxf>
      <font>
        <color auto="1"/>
      </font>
    </dxf>
    <dxf>
      <numFmt numFmtId="164" formatCode="[$-F400]h:mm:ss\ AM/PM"/>
    </dxf>
    <dxf>
      <numFmt numFmtId="164" formatCode="[$-F400]h:mm:ss\ AM/PM"/>
    </dxf>
    <dxf>
      <numFmt numFmtId="164" formatCode="[$-F400]h:mm:ss\ AM/PM"/>
    </dxf>
    <dxf>
      <numFmt numFmtId="164" formatCode="[$-F400]h:mm:ss\ AM/PM"/>
    </dxf>
    <dxf>
      <numFmt numFmtId="164" formatCode="[$-F400]h:mm:ss\ AM/PM"/>
    </dxf>
    <dxf>
      <alignment wrapText="1"/>
    </dxf>
    <dxf>
      <numFmt numFmtId="2" formatCode="0.00"/>
    </dxf>
    <dxf>
      <numFmt numFmtId="164" formatCode="[$-F400]h:mm:ss\ AM/PM"/>
    </dxf>
    <dxf>
      <numFmt numFmtId="164" formatCode="[$-F400]h:mm:ss\ AM/PM"/>
    </dxf>
    <dxf>
      <numFmt numFmtId="0" formatCode="General"/>
    </dxf>
    <dxf>
      <numFmt numFmtId="164" formatCode="[$-F400]h:mm:ss\ AM/PM"/>
    </dxf>
    <dxf>
      <numFmt numFmtId="164" formatCode="[$-F400]h:mm:ss\ AM/PM"/>
    </dxf>
    <dxf>
      <alignment wrapText="1"/>
    </dxf>
    <dxf>
      <numFmt numFmtId="1" formatCode="0"/>
    </dxf>
    <dxf>
      <font>
        <color auto="1"/>
      </font>
    </dxf>
    <dxf>
      <numFmt numFmtId="164" formatCode="[$-F400]h:mm:ss\ AM/PM"/>
    </dxf>
    <dxf>
      <numFmt numFmtId="164" formatCode="[$-F400]h:mm:ss\ AM/PM"/>
    </dxf>
    <dxf>
      <numFmt numFmtId="164" formatCode="[$-F400]h:mm:ss\ AM/PM"/>
    </dxf>
    <dxf>
      <numFmt numFmtId="164" formatCode="[$-F400]h:mm:ss\ AM/PM"/>
    </dxf>
    <dxf>
      <numFmt numFmtId="164" formatCode="[$-F400]h:mm:ss\ AM/PM"/>
    </dxf>
    <dxf>
      <alignment wrapText="1"/>
    </dxf>
    <dxf>
      <fill>
        <patternFill patternType="solid">
          <bgColor theme="5" tint="0.59999389629810485"/>
        </patternFill>
      </fill>
    </dxf>
    <dxf>
      <fill>
        <patternFill>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numFmt numFmtId="164" formatCode="[$-F400]h:mm:ss\ AM/PM"/>
    </dxf>
    <dxf>
      <numFmt numFmtId="164" formatCode="[$-F400]h:mm:ss\ AM/PM"/>
    </dxf>
    <dxf>
      <numFmt numFmtId="164" formatCode="[$-F400]h:mm:ss\ AM/PM"/>
    </dxf>
    <dxf>
      <numFmt numFmtId="0" formatCode="General"/>
    </dxf>
    <dxf>
      <numFmt numFmtId="164" formatCode="[$-F400]h:mm:ss\ AM/PM"/>
    </dxf>
    <dxf>
      <numFmt numFmtId="164" formatCode="[$-F400]h:mm:ss\ AM/PM"/>
    </dxf>
    <dxf>
      <alignment wrapText="1"/>
    </dxf>
    <dxf>
      <numFmt numFmtId="1" formatCode="0"/>
    </dxf>
    <dxf>
      <font>
        <color auto="1"/>
      </font>
    </dxf>
    <dxf>
      <numFmt numFmtId="164" formatCode="[$-F400]h:mm:ss\ AM/PM"/>
    </dxf>
    <dxf>
      <numFmt numFmtId="164" formatCode="[$-F400]h:mm:ss\ AM/PM"/>
    </dxf>
    <dxf>
      <numFmt numFmtId="164" formatCode="[$-F400]h:mm:ss\ AM/PM"/>
    </dxf>
    <dxf>
      <numFmt numFmtId="164" formatCode="[$-F400]h:mm:ss\ AM/PM"/>
    </dxf>
    <dxf>
      <numFmt numFmtId="164" formatCode="[$-F400]h:mm:ss\ AM/PM"/>
    </dxf>
    <dxf>
      <alignment wrapText="1"/>
    </dxf>
    <dxf>
      <numFmt numFmtId="0" formatCode="General"/>
    </dxf>
    <dxf>
      <numFmt numFmtId="164" formatCode="[$-F400]h:mm:ss\ AM/PM"/>
    </dxf>
    <dxf>
      <numFmt numFmtId="164" formatCode="[$-F400]h:mm:ss\ AM/PM"/>
    </dxf>
    <dxf>
      <alignment wrapText="1"/>
    </dxf>
    <dxf>
      <numFmt numFmtId="2" formatCode="0.00"/>
    </dxf>
    <dxf>
      <numFmt numFmtId="2" formatCode="0.00"/>
    </dxf>
    <dxf>
      <numFmt numFmtId="164" formatCode="[$-F400]h:mm:ss\ AM/PM"/>
    </dxf>
    <dxf>
      <numFmt numFmtId="0" formatCode="General"/>
    </dxf>
    <dxf>
      <numFmt numFmtId="164" formatCode="[$-F400]h:mm:ss\ AM/PM"/>
    </dxf>
    <dxf>
      <numFmt numFmtId="164" formatCode="[$-F400]h:mm:ss\ AM/PM"/>
    </dxf>
    <dxf>
      <alignment wrapText="1"/>
    </dxf>
    <dxf>
      <numFmt numFmtId="2" formatCode="0.00"/>
    </dxf>
    <dxf>
      <numFmt numFmtId="2" formatCode="0.00"/>
    </dxf>
    <dxf>
      <numFmt numFmtId="164" formatCode="[$-F400]h:mm:ss\ AM/PM"/>
    </dxf>
    <dxf>
      <numFmt numFmtId="0" formatCode="General"/>
    </dxf>
    <dxf>
      <numFmt numFmtId="164" formatCode="[$-F400]h:mm:ss\ AM/PM"/>
    </dxf>
    <dxf>
      <numFmt numFmtId="164" formatCode="[$-F400]h:mm:ss\ AM/PM"/>
    </dxf>
    <dxf>
      <alignment wrapText="1"/>
    </dxf>
    <dxf>
      <numFmt numFmtId="13" formatCode="0%"/>
      <alignment horizontal="general" vertical="top" textRotation="0" wrapText="0" indent="0" justifyLastLine="0" shrinkToFit="0" readingOrder="0"/>
    </dxf>
    <dxf>
      <font>
        <b val="0"/>
        <i val="0"/>
        <strike val="0"/>
        <condense val="0"/>
        <extend val="0"/>
        <outline val="0"/>
        <shadow val="0"/>
        <u val="none"/>
        <vertAlign val="baseline"/>
        <sz val="10"/>
        <color theme="1"/>
        <name val="Arial"/>
        <scheme val="none"/>
      </font>
      <fill>
        <patternFill patternType="solid">
          <fgColor theme="4" tint="0.59999389629810485"/>
          <bgColor theme="4" tint="0.59999389629810485"/>
        </patternFill>
      </fill>
      <border diagonalUp="0" diagonalDown="0">
        <left/>
        <right style="thin">
          <color theme="0"/>
        </right>
        <top style="thin">
          <color theme="0"/>
        </top>
        <bottom style="thin">
          <color theme="0"/>
        </bottom>
        <vertical/>
        <horizontal/>
      </border>
    </dxf>
    <dxf>
      <numFmt numFmtId="165" formatCode="0\ &quot;min&quot;"/>
      <alignment horizontal="general" vertical="top" textRotation="0" wrapText="0" indent="0" justifyLastLine="0" shrinkToFit="0" readingOrder="0"/>
    </dxf>
    <dxf>
      <numFmt numFmtId="165" formatCode="0\ &quot;min&quot;"/>
      <alignment horizontal="general" vertical="top" textRotation="0" wrapText="0" indent="0" justifyLastLine="0" shrinkToFit="0" readingOrder="0"/>
    </dxf>
    <dxf>
      <numFmt numFmtId="165" formatCode="0\ &quot;min&quot;"/>
      <alignment horizontal="general" vertical="top" textRotation="0" wrapText="0" indent="0" justifyLastLine="0" shrinkToFit="0" readingOrder="0"/>
    </dxf>
    <dxf>
      <numFmt numFmtId="164" formatCode="[$-F400]h:mm:ss\ AM/PM"/>
      <alignment horizontal="general" vertical="top" textRotation="0" wrapText="0" indent="0" justifyLastLine="0" shrinkToFit="0" readingOrder="0"/>
    </dxf>
    <dxf>
      <numFmt numFmtId="164" formatCode="[$-F400]h:mm:ss\ AM/PM"/>
      <alignment horizontal="general" vertical="top" textRotation="0" wrapText="0" indent="0" justifyLastLine="0" shrinkToFit="0" readingOrder="0"/>
    </dxf>
    <dxf>
      <numFmt numFmtId="164" formatCode="[$-F400]h:mm:ss\ AM/PM"/>
      <alignment horizontal="general" vertical="top" textRotation="0" wrapText="0" indent="0" justifyLastLine="0" shrinkToFit="0" readingOrder="0"/>
    </dxf>
    <dxf>
      <alignment horizontal="general" vertical="top" textRotation="0" wrapText="0" indent="0" justifyLastLine="0" shrinkToFit="0" readingOrder="0"/>
    </dxf>
    <dxf>
      <numFmt numFmtId="2" formatCode="0.00"/>
    </dxf>
    <dxf>
      <numFmt numFmtId="1" formatCode="0"/>
    </dxf>
    <dxf>
      <font>
        <color auto="1"/>
      </font>
    </dxf>
    <dxf>
      <numFmt numFmtId="164" formatCode="[$-F400]h:mm:ss\ AM/PM"/>
    </dxf>
    <dxf>
      <numFmt numFmtId="164" formatCode="[$-F400]h:mm:ss\ AM/PM"/>
    </dxf>
    <dxf>
      <numFmt numFmtId="164" formatCode="[$-F400]h:mm:ss\ AM/PM"/>
    </dxf>
    <dxf>
      <numFmt numFmtId="164" formatCode="[$-F400]h:mm:ss\ AM/PM"/>
    </dxf>
    <dxf>
      <numFmt numFmtId="164" formatCode="[$-F400]h:mm:ss\ AM/PM"/>
    </dxf>
    <dxf>
      <alignment wrapText="1"/>
    </dxf>
    <dxf>
      <numFmt numFmtId="1" formatCode="0"/>
    </dxf>
    <dxf>
      <numFmt numFmtId="2" formatCode="0.00"/>
    </dxf>
    <dxf>
      <numFmt numFmtId="1" formatCode="0"/>
    </dxf>
    <dxf>
      <font>
        <color auto="1"/>
      </font>
    </dxf>
    <dxf>
      <numFmt numFmtId="164" formatCode="[$-F400]h:mm:ss\ AM/PM"/>
    </dxf>
    <dxf>
      <numFmt numFmtId="164" formatCode="[$-F400]h:mm:ss\ AM/PM"/>
    </dxf>
    <dxf>
      <numFmt numFmtId="164" formatCode="[$-F400]h:mm:ss\ AM/PM"/>
    </dxf>
    <dxf>
      <numFmt numFmtId="164" formatCode="[$-F400]h:mm:ss\ AM/PM"/>
    </dxf>
    <dxf>
      <numFmt numFmtId="164" formatCode="[$-F400]h:mm:ss\ AM/PM"/>
    </dxf>
    <dxf>
      <alignment wrapText="1"/>
    </dxf>
    <dxf>
      <numFmt numFmtId="1" formatCode="0"/>
    </dxf>
    <dxf>
      <numFmt numFmtId="2" formatCode="0.00"/>
    </dxf>
    <dxf>
      <numFmt numFmtId="1" formatCode="0"/>
    </dxf>
    <dxf>
      <font>
        <color auto="1"/>
      </font>
    </dxf>
    <dxf>
      <numFmt numFmtId="164" formatCode="[$-F400]h:mm:ss\ AM/PM"/>
    </dxf>
    <dxf>
      <numFmt numFmtId="164" formatCode="[$-F400]h:mm:ss\ AM/PM"/>
    </dxf>
    <dxf>
      <numFmt numFmtId="164" formatCode="[$-F400]h:mm:ss\ AM/PM"/>
    </dxf>
    <dxf>
      <numFmt numFmtId="164" formatCode="[$-F400]h:mm:ss\ AM/PM"/>
    </dxf>
    <dxf>
      <numFmt numFmtId="164" formatCode="[$-F400]h:mm:ss\ AM/PM"/>
    </dxf>
    <dxf>
      <alignment wrapText="1"/>
    </dxf>
    <dxf>
      <numFmt numFmtId="1" formatCode="0"/>
    </dxf>
    <dxf>
      <numFmt numFmtId="2" formatCode="0.00"/>
    </dxf>
    <dxf>
      <numFmt numFmtId="1" formatCode="0"/>
    </dxf>
    <dxf>
      <font>
        <color auto="1"/>
      </font>
    </dxf>
    <dxf>
      <numFmt numFmtId="164" formatCode="[$-F400]h:mm:ss\ AM/PM"/>
    </dxf>
    <dxf>
      <numFmt numFmtId="164" formatCode="[$-F400]h:mm:ss\ AM/PM"/>
    </dxf>
    <dxf>
      <numFmt numFmtId="164" formatCode="[$-F400]h:mm:ss\ AM/PM"/>
    </dxf>
    <dxf>
      <numFmt numFmtId="164" formatCode="[$-F400]h:mm:ss\ AM/PM"/>
    </dxf>
    <dxf>
      <numFmt numFmtId="164" formatCode="[$-F400]h:mm:ss\ AM/PM"/>
    </dxf>
    <dxf>
      <alignment wrapText="1"/>
    </dxf>
    <dxf>
      <numFmt numFmtId="1" formatCode="0"/>
    </dxf>
    <dxf>
      <numFmt numFmtId="2" formatCode="0.00"/>
    </dxf>
    <dxf>
      <numFmt numFmtId="1" formatCode="0"/>
    </dxf>
    <dxf>
      <font>
        <color auto="1"/>
      </font>
    </dxf>
    <dxf>
      <numFmt numFmtId="164" formatCode="[$-F400]h:mm:ss\ AM/PM"/>
    </dxf>
    <dxf>
      <numFmt numFmtId="164" formatCode="[$-F400]h:mm:ss\ AM/PM"/>
    </dxf>
    <dxf>
      <numFmt numFmtId="164" formatCode="[$-F400]h:mm:ss\ AM/PM"/>
    </dxf>
    <dxf>
      <numFmt numFmtId="164" formatCode="[$-F400]h:mm:ss\ AM/PM"/>
    </dxf>
    <dxf>
      <numFmt numFmtId="164" formatCode="[$-F400]h:mm:ss\ AM/PM"/>
    </dxf>
    <dxf>
      <alignment wrapText="1"/>
    </dxf>
    <dxf>
      <numFmt numFmtId="2" formatCode="0.00"/>
    </dxf>
    <dxf>
      <numFmt numFmtId="1" formatCode="0"/>
    </dxf>
    <dxf>
      <font>
        <color auto="1"/>
      </font>
    </dxf>
    <dxf>
      <numFmt numFmtId="164" formatCode="[$-F400]h:mm:ss\ AM/PM"/>
    </dxf>
    <dxf>
      <numFmt numFmtId="164" formatCode="[$-F400]h:mm:ss\ AM/PM"/>
    </dxf>
    <dxf>
      <numFmt numFmtId="164" formatCode="[$-F400]h:mm:ss\ AM/PM"/>
    </dxf>
    <dxf>
      <numFmt numFmtId="164" formatCode="[$-F400]h:mm:ss\ AM/PM"/>
    </dxf>
    <dxf>
      <numFmt numFmtId="164" formatCode="[$-F400]h:mm:ss\ AM/PM"/>
    </dxf>
    <dxf>
      <alignment wrapText="1"/>
    </dxf>
    <dxf>
      <numFmt numFmtId="1" formatCode="0"/>
    </dxf>
    <dxf>
      <font>
        <color auto="1"/>
      </font>
    </dxf>
    <dxf>
      <numFmt numFmtId="164" formatCode="[$-F400]h:mm:ss\ AM/PM"/>
    </dxf>
    <dxf>
      <numFmt numFmtId="164" formatCode="[$-F400]h:mm:ss\ AM/PM"/>
    </dxf>
    <dxf>
      <numFmt numFmtId="164" formatCode="[$-F400]h:mm:ss\ AM/PM"/>
    </dxf>
    <dxf>
      <numFmt numFmtId="164" formatCode="[$-F400]h:mm:ss\ AM/PM"/>
    </dxf>
    <dxf>
      <numFmt numFmtId="164" formatCode="[$-F400]h:mm:ss\ AM/PM"/>
    </dxf>
    <dxf>
      <alignment wrapText="1"/>
    </dxf>
    <dxf>
      <numFmt numFmtId="164" formatCode="[$-F400]h:mm:ss\ AM/PM"/>
    </dxf>
    <dxf>
      <numFmt numFmtId="164" formatCode="[$-F400]h:mm:ss\ AM/PM"/>
    </dxf>
    <dxf>
      <numFmt numFmtId="164" formatCode="[$-F400]h:mm:ss\ AM/PM"/>
    </dxf>
    <dxf>
      <numFmt numFmtId="164" formatCode="[$-F400]h:mm:ss\ AM/PM"/>
    </dxf>
    <dxf>
      <alignment wrapText="1"/>
    </dxf>
    <dxf>
      <numFmt numFmtId="2" formatCode="0.00"/>
    </dxf>
    <dxf>
      <numFmt numFmtId="1" formatCode="0"/>
    </dxf>
    <dxf>
      <font>
        <color auto="1"/>
      </font>
    </dxf>
    <dxf>
      <numFmt numFmtId="164" formatCode="[$-F400]h:mm:ss\ AM/PM"/>
    </dxf>
    <dxf>
      <numFmt numFmtId="164" formatCode="[$-F400]h:mm:ss\ AM/PM"/>
    </dxf>
    <dxf>
      <numFmt numFmtId="164" formatCode="[$-F400]h:mm:ss\ AM/PM"/>
    </dxf>
    <dxf>
      <numFmt numFmtId="164" formatCode="[$-F400]h:mm:ss\ AM/PM"/>
    </dxf>
    <dxf>
      <numFmt numFmtId="164" formatCode="[$-F400]h:mm:ss\ AM/PM"/>
    </dxf>
    <dxf>
      <alignment wrapText="1"/>
    </dxf>
    <dxf>
      <numFmt numFmtId="14" formatCode="0.00%"/>
    </dxf>
    <dxf>
      <numFmt numFmtId="2" formatCode="0.00"/>
    </dxf>
    <dxf>
      <numFmt numFmtId="1" formatCode="0"/>
    </dxf>
    <dxf>
      <font>
        <color auto="1"/>
      </font>
    </dxf>
    <dxf>
      <numFmt numFmtId="164" formatCode="[$-F400]h:mm:ss\ AM/PM"/>
    </dxf>
    <dxf>
      <numFmt numFmtId="164" formatCode="[$-F400]h:mm:ss\ AM/PM"/>
    </dxf>
    <dxf>
      <numFmt numFmtId="164" formatCode="[$-F400]h:mm:ss\ AM/PM"/>
    </dxf>
    <dxf>
      <numFmt numFmtId="164" formatCode="[$-F400]h:mm:ss\ AM/PM"/>
    </dxf>
    <dxf>
      <numFmt numFmtId="164" formatCode="[$-F400]h:mm:ss\ AM/PM"/>
    </dxf>
    <dxf>
      <alignment wrapText="1"/>
    </dxf>
    <dxf>
      <numFmt numFmtId="1" formatCode="0"/>
    </dxf>
    <dxf>
      <font>
        <color auto="1"/>
      </font>
    </dxf>
    <dxf>
      <numFmt numFmtId="164" formatCode="[$-F400]h:mm:ss\ AM/PM"/>
    </dxf>
    <dxf>
      <numFmt numFmtId="164" formatCode="[$-F400]h:mm:ss\ AM/PM"/>
    </dxf>
    <dxf>
      <numFmt numFmtId="164" formatCode="[$-F400]h:mm:ss\ AM/PM"/>
    </dxf>
    <dxf>
      <numFmt numFmtId="164" formatCode="[$-F400]h:mm:ss\ AM/PM"/>
    </dxf>
    <dxf>
      <numFmt numFmtId="164" formatCode="[$-F400]h:mm:ss\ AM/PM"/>
    </dxf>
    <dxf>
      <alignment wrapText="1"/>
    </dxf>
    <dxf>
      <numFmt numFmtId="1" formatCode="0"/>
    </dxf>
    <dxf>
      <numFmt numFmtId="1" formatCode="0"/>
    </dxf>
    <dxf>
      <fill>
        <patternFill patternType="solid">
          <bgColor theme="0"/>
        </patternFill>
      </fill>
    </dxf>
    <dxf>
      <numFmt numFmtId="1" formatCode="0"/>
    </dxf>
    <dxf>
      <numFmt numFmtId="1" formatCode="0"/>
    </dxf>
    <dxf>
      <numFmt numFmtId="1" formatCode="0"/>
    </dxf>
    <dxf>
      <numFmt numFmtId="2" formatCode="0.00"/>
    </dxf>
    <dxf>
      <numFmt numFmtId="1" formatCode="0"/>
    </dxf>
    <dxf>
      <font>
        <color auto="1"/>
      </font>
    </dxf>
    <dxf>
      <numFmt numFmtId="164" formatCode="[$-F400]h:mm:ss\ AM/PM"/>
    </dxf>
    <dxf>
      <numFmt numFmtId="164" formatCode="[$-F400]h:mm:ss\ AM/PM"/>
    </dxf>
    <dxf>
      <numFmt numFmtId="164" formatCode="[$-F400]h:mm:ss\ AM/PM"/>
    </dxf>
    <dxf>
      <numFmt numFmtId="164" formatCode="[$-F400]h:mm:ss\ AM/PM"/>
    </dxf>
    <dxf>
      <numFmt numFmtId="164" formatCode="[$-F400]h:mm:ss\ AM/PM"/>
    </dxf>
    <dxf>
      <alignment wrapText="1"/>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fgColor indexed="64"/>
          <bgColor theme="5" tint="0.39994506668294322"/>
        </patternFill>
      </fill>
    </dxf>
    <dxf>
      <numFmt numFmtId="2" formatCode="0.00"/>
    </dxf>
    <dxf>
      <numFmt numFmtId="1" formatCode="0"/>
    </dxf>
    <dxf>
      <font>
        <color auto="1"/>
      </font>
    </dxf>
    <dxf>
      <numFmt numFmtId="164" formatCode="[$-F400]h:mm:ss\ AM/PM"/>
    </dxf>
    <dxf>
      <numFmt numFmtId="164" formatCode="[$-F400]h:mm:ss\ AM/PM"/>
    </dxf>
    <dxf>
      <numFmt numFmtId="164" formatCode="[$-F400]h:mm:ss\ AM/PM"/>
    </dxf>
    <dxf>
      <numFmt numFmtId="164" formatCode="[$-F400]h:mm:ss\ AM/PM"/>
    </dxf>
    <dxf>
      <numFmt numFmtId="164" formatCode="[$-F400]h:mm:ss\ AM/PM"/>
    </dxf>
    <dxf>
      <alignment wrapText="1"/>
    </dxf>
    <dxf>
      <numFmt numFmtId="1" formatCode="0"/>
    </dxf>
    <dxf>
      <numFmt numFmtId="2" formatCode="0.00"/>
    </dxf>
    <dxf>
      <numFmt numFmtId="1" formatCode="0"/>
    </dxf>
    <dxf>
      <font>
        <color auto="1"/>
      </font>
    </dxf>
    <dxf>
      <numFmt numFmtId="164" formatCode="[$-F400]h:mm:ss\ AM/PM"/>
    </dxf>
    <dxf>
      <numFmt numFmtId="164" formatCode="[$-F400]h:mm:ss\ AM/PM"/>
    </dxf>
    <dxf>
      <numFmt numFmtId="164" formatCode="[$-F400]h:mm:ss\ AM/PM"/>
    </dxf>
    <dxf>
      <numFmt numFmtId="164" formatCode="[$-F400]h:mm:ss\ AM/PM"/>
    </dxf>
    <dxf>
      <numFmt numFmtId="164" formatCode="[$-F400]h:mm:ss\ AM/PM"/>
    </dxf>
    <dxf>
      <alignment wrapText="1"/>
    </dxf>
    <dxf>
      <numFmt numFmtId="1" formatCode="0"/>
    </dxf>
    <dxf>
      <font>
        <color auto="1"/>
      </font>
    </dxf>
    <dxf>
      <numFmt numFmtId="164" formatCode="[$-F400]h:mm:ss\ AM/PM"/>
    </dxf>
    <dxf>
      <numFmt numFmtId="164" formatCode="[$-F400]h:mm:ss\ AM/PM"/>
    </dxf>
    <dxf>
      <numFmt numFmtId="164" formatCode="[$-F400]h:mm:ss\ AM/PM"/>
    </dxf>
    <dxf>
      <numFmt numFmtId="164" formatCode="[$-F400]h:mm:ss\ AM/PM"/>
    </dxf>
    <dxf>
      <numFmt numFmtId="164" formatCode="[$-F400]h:mm:ss\ AM/PM"/>
    </dxf>
    <dxf>
      <alignment wrapText="1"/>
    </dxf>
    <dxf>
      <alignment horizontal="center"/>
    </dxf>
    <dxf>
      <numFmt numFmtId="1" formatCode="0"/>
    </dxf>
    <dxf>
      <numFmt numFmtId="2" formatCode="0.00"/>
    </dxf>
    <dxf>
      <numFmt numFmtId="1" formatCode="0"/>
    </dxf>
    <dxf>
      <font>
        <color auto="1"/>
      </font>
    </dxf>
    <dxf>
      <numFmt numFmtId="164" formatCode="[$-F400]h:mm:ss\ AM/PM"/>
    </dxf>
    <dxf>
      <numFmt numFmtId="164" formatCode="[$-F400]h:mm:ss\ AM/PM"/>
    </dxf>
    <dxf>
      <numFmt numFmtId="164" formatCode="[$-F400]h:mm:ss\ AM/PM"/>
    </dxf>
    <dxf>
      <numFmt numFmtId="164" formatCode="[$-F400]h:mm:ss\ AM/PM"/>
    </dxf>
    <dxf>
      <numFmt numFmtId="164" formatCode="[$-F400]h:mm:ss\ AM/PM"/>
    </dxf>
    <dxf>
      <alignment wrapText="1"/>
    </dxf>
    <dxf>
      <alignment horizontal="general"/>
    </dxf>
    <dxf>
      <alignment horizontal="general"/>
    </dxf>
    <dxf>
      <alignment horizontal="general"/>
    </dxf>
    <dxf>
      <alignment horizontal="general"/>
    </dxf>
    <dxf>
      <alignment horizontal="general"/>
    </dxf>
    <dxf>
      <alignment horizontal="general"/>
    </dxf>
    <dxf>
      <numFmt numFmtId="2" formatCode="0.00"/>
    </dxf>
    <dxf>
      <numFmt numFmtId="1" formatCode="0"/>
    </dxf>
    <dxf>
      <font>
        <color auto="1"/>
      </font>
    </dxf>
    <dxf>
      <numFmt numFmtId="164" formatCode="[$-F400]h:mm:ss\ AM/PM"/>
    </dxf>
    <dxf>
      <numFmt numFmtId="164" formatCode="[$-F400]h:mm:ss\ AM/PM"/>
    </dxf>
    <dxf>
      <numFmt numFmtId="164" formatCode="[$-F400]h:mm:ss\ AM/PM"/>
    </dxf>
    <dxf>
      <numFmt numFmtId="164" formatCode="[$-F400]h:mm:ss\ AM/PM"/>
    </dxf>
    <dxf>
      <numFmt numFmtId="164" formatCode="[$-F400]h:mm:ss\ AM/PM"/>
    </dxf>
    <dxf>
      <alignment wrapText="1"/>
    </dxf>
    <dxf>
      <numFmt numFmtId="2" formatCode="0.00"/>
    </dxf>
    <dxf>
      <numFmt numFmtId="1" formatCode="0"/>
    </dxf>
    <dxf>
      <font>
        <color auto="1"/>
      </font>
    </dxf>
    <dxf>
      <numFmt numFmtId="164" formatCode="[$-F400]h:mm:ss\ AM/PM"/>
    </dxf>
    <dxf>
      <numFmt numFmtId="164" formatCode="[$-F400]h:mm:ss\ AM/PM"/>
    </dxf>
    <dxf>
      <numFmt numFmtId="164" formatCode="[$-F400]h:mm:ss\ AM/PM"/>
    </dxf>
    <dxf>
      <numFmt numFmtId="164" formatCode="[$-F400]h:mm:ss\ AM/PM"/>
    </dxf>
    <dxf>
      <numFmt numFmtId="164" formatCode="[$-F400]h:mm:ss\ AM/PM"/>
    </dxf>
    <dxf>
      <alignment wrapText="1"/>
    </dxf>
    <dxf>
      <numFmt numFmtId="1" formatCode="0"/>
    </dxf>
    <dxf>
      <numFmt numFmtId="2" formatCode="0.00"/>
    </dxf>
    <dxf>
      <numFmt numFmtId="1" formatCode="0"/>
    </dxf>
    <dxf>
      <font>
        <color auto="1"/>
      </font>
    </dxf>
    <dxf>
      <numFmt numFmtId="164" formatCode="[$-F400]h:mm:ss\ AM/PM"/>
    </dxf>
    <dxf>
      <numFmt numFmtId="164" formatCode="[$-F400]h:mm:ss\ AM/PM"/>
    </dxf>
    <dxf>
      <numFmt numFmtId="164" formatCode="[$-F400]h:mm:ss\ AM/PM"/>
    </dxf>
    <dxf>
      <numFmt numFmtId="164" formatCode="[$-F400]h:mm:ss\ AM/PM"/>
    </dxf>
    <dxf>
      <numFmt numFmtId="164" formatCode="[$-F400]h:mm:ss\ AM/PM"/>
    </dxf>
    <dxf>
      <alignment wrapText="1"/>
    </dxf>
    <dxf>
      <numFmt numFmtId="2" formatCode="0.00"/>
    </dxf>
    <dxf>
      <numFmt numFmtId="1" formatCode="0"/>
    </dxf>
    <dxf>
      <font>
        <color auto="1"/>
      </font>
    </dxf>
    <dxf>
      <numFmt numFmtId="164" formatCode="[$-F400]h:mm:ss\ AM/PM"/>
    </dxf>
    <dxf>
      <numFmt numFmtId="164" formatCode="[$-F400]h:mm:ss\ AM/PM"/>
    </dxf>
    <dxf>
      <numFmt numFmtId="164" formatCode="[$-F400]h:mm:ss\ AM/PM"/>
    </dxf>
    <dxf>
      <numFmt numFmtId="164" formatCode="[$-F400]h:mm:ss\ AM/PM"/>
    </dxf>
    <dxf>
      <numFmt numFmtId="164" formatCode="[$-F400]h:mm:ss\ AM/PM"/>
    </dxf>
    <dxf>
      <alignment wrapText="1"/>
    </dxf>
    <dxf>
      <numFmt numFmtId="1" formatCode="0"/>
    </dxf>
    <dxf>
      <font>
        <color auto="1"/>
      </font>
    </dxf>
    <dxf>
      <numFmt numFmtId="164" formatCode="[$-F400]h:mm:ss\ AM/PM"/>
    </dxf>
    <dxf>
      <numFmt numFmtId="164" formatCode="[$-F400]h:mm:ss\ AM/PM"/>
    </dxf>
    <dxf>
      <numFmt numFmtId="164" formatCode="[$-F400]h:mm:ss\ AM/PM"/>
    </dxf>
    <dxf>
      <numFmt numFmtId="164" formatCode="[$-F400]h:mm:ss\ AM/PM"/>
    </dxf>
    <dxf>
      <alignment wrapText="1"/>
    </dxf>
    <dxf>
      <numFmt numFmtId="2" formatCode="0.00"/>
    </dxf>
    <dxf>
      <numFmt numFmtId="1" formatCode="0"/>
    </dxf>
    <dxf>
      <font>
        <color auto="1"/>
      </font>
    </dxf>
    <dxf>
      <numFmt numFmtId="164" formatCode="[$-F400]h:mm:ss\ AM/PM"/>
    </dxf>
    <dxf>
      <numFmt numFmtId="164" formatCode="[$-F400]h:mm:ss\ AM/PM"/>
    </dxf>
    <dxf>
      <numFmt numFmtId="164" formatCode="[$-F400]h:mm:ss\ AM/PM"/>
    </dxf>
    <dxf>
      <numFmt numFmtId="164" formatCode="[$-F400]h:mm:ss\ AM/PM"/>
    </dxf>
    <dxf>
      <numFmt numFmtId="164" formatCode="[$-F400]h:mm:ss\ AM/PM"/>
    </dxf>
    <dxf>
      <alignment wrapText="1"/>
    </dxf>
    <dxf>
      <numFmt numFmtId="2" formatCode="0.00"/>
    </dxf>
    <dxf>
      <numFmt numFmtId="1" formatCode="0"/>
    </dxf>
    <dxf>
      <font>
        <color auto="1"/>
      </font>
    </dxf>
    <dxf>
      <numFmt numFmtId="164" formatCode="[$-F400]h:mm:ss\ AM/PM"/>
    </dxf>
    <dxf>
      <numFmt numFmtId="164" formatCode="[$-F400]h:mm:ss\ AM/PM"/>
    </dxf>
    <dxf>
      <numFmt numFmtId="164" formatCode="[$-F400]h:mm:ss\ AM/PM"/>
    </dxf>
    <dxf>
      <numFmt numFmtId="164" formatCode="[$-F400]h:mm:ss\ AM/PM"/>
    </dxf>
    <dxf>
      <numFmt numFmtId="164" formatCode="[$-F400]h:mm:ss\ AM/PM"/>
    </dxf>
    <dxf>
      <alignment wrapText="1"/>
    </dxf>
    <dxf>
      <numFmt numFmtId="2" formatCode="0.00"/>
    </dxf>
    <dxf>
      <numFmt numFmtId="1" formatCode="0"/>
    </dxf>
    <dxf>
      <font>
        <color auto="1"/>
      </font>
    </dxf>
    <dxf>
      <numFmt numFmtId="164" formatCode="[$-F400]h:mm:ss\ AM/PM"/>
    </dxf>
    <dxf>
      <numFmt numFmtId="164" formatCode="[$-F400]h:mm:ss\ AM/PM"/>
    </dxf>
    <dxf>
      <numFmt numFmtId="164" formatCode="[$-F400]h:mm:ss\ AM/PM"/>
    </dxf>
    <dxf>
      <numFmt numFmtId="164" formatCode="[$-F400]h:mm:ss\ AM/PM"/>
    </dxf>
    <dxf>
      <numFmt numFmtId="164" formatCode="[$-F400]h:mm:ss\ AM/PM"/>
    </dxf>
    <dxf>
      <alignment wrapText="1"/>
    </dxf>
    <dxf>
      <numFmt numFmtId="1" formatCode="0"/>
    </dxf>
    <dxf>
      <font>
        <color auto="1"/>
      </font>
    </dxf>
    <dxf>
      <numFmt numFmtId="164" formatCode="[$-F400]h:mm:ss\ AM/PM"/>
    </dxf>
    <dxf>
      <numFmt numFmtId="164" formatCode="[$-F400]h:mm:ss\ AM/PM"/>
    </dxf>
    <dxf>
      <numFmt numFmtId="164" formatCode="[$-F400]h:mm:ss\ AM/PM"/>
    </dxf>
    <dxf>
      <numFmt numFmtId="164" formatCode="[$-F400]h:mm:ss\ AM/PM"/>
    </dxf>
    <dxf>
      <numFmt numFmtId="164" formatCode="[$-F400]h:mm:ss\ AM/PM"/>
    </dxf>
    <dxf>
      <alignment wrapText="1"/>
    </dxf>
    <dxf>
      <numFmt numFmtId="26" formatCode="h:mm:ss"/>
      <alignment horizontal="general" vertical="top" textRotation="0" wrapText="0" indent="0" justifyLastLine="0" shrinkToFit="0" readingOrder="0"/>
    </dxf>
    <dxf>
      <numFmt numFmtId="26" formatCode="h:mm:ss"/>
      <alignment horizontal="general" vertical="top" textRotation="0" wrapText="0" indent="0" justifyLastLine="0" shrinkToFit="0" readingOrder="0"/>
    </dxf>
    <dxf>
      <numFmt numFmtId="26" formatCode="h:mm:ss"/>
      <alignment horizontal="general" vertical="top" textRotation="0" wrapText="0" indent="0" justifyLastLine="0" shrinkToFit="0" readingOrder="0"/>
    </dxf>
    <dxf>
      <numFmt numFmtId="26" formatCode="h:mm:ss"/>
      <alignment horizontal="general" vertical="top" textRotation="0" wrapText="0" indent="0" justifyLastLine="0" shrinkToFit="0" readingOrder="0"/>
    </dxf>
    <dxf>
      <numFmt numFmtId="26" formatCode="h:mm:ss"/>
      <alignment horizontal="general" vertical="top" textRotation="0" wrapText="0" indent="0" justifyLastLine="0" shrinkToFit="0" readingOrder="0"/>
    </dxf>
    <dxf>
      <numFmt numFmtId="26" formatCode="h:mm:ss"/>
      <alignment horizontal="general" vertical="top" textRotation="0" wrapText="0" indent="0" justifyLastLine="0" shrinkToFit="0" readingOrder="0"/>
    </dxf>
    <dxf>
      <numFmt numFmtId="26" formatCode="h:mm:ss"/>
      <alignment horizontal="general" vertical="top" textRotation="0" wrapText="0" indent="0" justifyLastLine="0" shrinkToFit="0" readingOrder="0"/>
    </dxf>
    <dxf>
      <numFmt numFmtId="172" formatCode="m/d/yyyy"/>
      <alignment horizontal="general" vertical="top" textRotation="0" wrapText="0" indent="0" justifyLastLine="0" shrinkToFit="0" readingOrder="0"/>
    </dxf>
    <dxf>
      <numFmt numFmtId="26" formatCode="h:mm:ss"/>
      <alignment horizontal="general" vertical="top" textRotation="0" wrapText="0" indent="0" justifyLastLine="0" shrinkToFit="0" readingOrder="0"/>
    </dxf>
    <dxf>
      <numFmt numFmtId="172" formatCode="m/d/yyyy"/>
      <alignment horizontal="general" vertical="top" textRotation="0" wrapText="0" indent="0" justifyLastLine="0" shrinkToFit="0" readingOrder="0"/>
    </dxf>
    <dxf>
      <numFmt numFmtId="26" formatCode="h:mm:ss"/>
      <alignment horizontal="general" vertical="top" textRotation="0" wrapText="0" indent="0" justifyLastLine="0" shrinkToFit="0" readingOrder="0"/>
    </dxf>
    <dxf>
      <numFmt numFmtId="172" formatCode="m/d/yyyy"/>
      <alignment horizontal="general" vertical="top" textRotation="0" wrapText="0" indent="0" justifyLastLine="0" shrinkToFit="0" readingOrder="0"/>
    </dxf>
    <dxf>
      <numFmt numFmtId="172" formatCode="m/d/yyyy"/>
      <alignment horizontal="general" vertical="top" textRotation="0" wrapText="0" indent="0" justifyLastLine="0" shrinkToFit="0" readingOrder="0"/>
    </dxf>
    <dxf>
      <numFmt numFmtId="26" formatCode="h:mm:ss"/>
      <alignment horizontal="general" vertical="top" textRotation="0" wrapText="0" indent="0" justifyLastLine="0" shrinkToFit="0" readingOrder="0"/>
    </dxf>
    <dxf>
      <numFmt numFmtId="26" formatCode="h:mm:ss"/>
      <alignment horizontal="general" vertical="top" textRotation="0" wrapText="0" indent="0" justifyLastLine="0" shrinkToFit="0" readingOrder="0"/>
    </dxf>
    <dxf>
      <numFmt numFmtId="26" formatCode="h:mm:ss"/>
      <alignment horizontal="general" vertical="top" textRotation="0" wrapText="0" indent="0" justifyLastLine="0" shrinkToFit="0" readingOrder="0"/>
    </dxf>
    <dxf>
      <numFmt numFmtId="26" formatCode="h:mm:ss"/>
      <alignment horizontal="general" vertical="top" textRotation="0" wrapText="0" indent="0" justifyLastLine="0" shrinkToFit="0" readingOrder="0"/>
    </dxf>
    <dxf>
      <numFmt numFmtId="26" formatCode="h:mm:ss"/>
      <alignment horizontal="general" vertical="top" textRotation="0" wrapText="0" indent="0" justifyLastLine="0" shrinkToFit="0" readingOrder="0"/>
    </dxf>
    <dxf>
      <numFmt numFmtId="26" formatCode="h:mm:ss"/>
      <alignment horizontal="general" vertical="top" textRotation="0" wrapText="0" indent="0" justifyLastLine="0" shrinkToFit="0" readingOrder="0"/>
    </dxf>
    <dxf>
      <numFmt numFmtId="26" formatCode="h:mm:ss"/>
      <alignment horizontal="general" vertical="top" textRotation="0" wrapText="0" indent="0" justifyLastLine="0" shrinkToFit="0" readingOrder="0"/>
    </dxf>
    <dxf>
      <numFmt numFmtId="172" formatCode="m/d/yyyy"/>
      <alignment horizontal="general" vertical="top" textRotation="0" wrapText="0" indent="0" justifyLastLine="0" shrinkToFit="0" readingOrder="0"/>
    </dxf>
    <dxf>
      <numFmt numFmtId="26" formatCode="h:mm:ss"/>
      <alignment horizontal="general" vertical="top" textRotation="0" wrapText="0" indent="0" justifyLastLine="0" shrinkToFit="0" readingOrder="0"/>
    </dxf>
    <dxf>
      <numFmt numFmtId="172" formatCode="m/d/yyyy"/>
      <alignment horizontal="general" vertical="top" textRotation="0" wrapText="0" indent="0" justifyLastLine="0" shrinkToFit="0" readingOrder="0"/>
    </dxf>
    <dxf>
      <numFmt numFmtId="26" formatCode="h:mm:ss"/>
      <alignment horizontal="general" vertical="top" textRotation="0" wrapText="0" indent="0" justifyLastLine="0" shrinkToFit="0" readingOrder="0"/>
    </dxf>
    <dxf>
      <numFmt numFmtId="172" formatCode="m/d/yyyy"/>
      <alignment horizontal="general" vertical="top" textRotation="0" wrapText="0" indent="0" justifyLastLine="0" shrinkToFit="0" readingOrder="0"/>
    </dxf>
    <dxf>
      <numFmt numFmtId="172" formatCode="m/d/yyyy"/>
      <alignment horizontal="general" vertical="top" textRotation="0" wrapText="0" indent="0" justifyLastLine="0" shrinkToFit="0" readingOrder="0"/>
    </dxf>
    <dxf>
      <numFmt numFmtId="26" formatCode="h:mm:ss"/>
      <alignment horizontal="general" vertical="top" textRotation="0" wrapText="0" indent="0" justifyLastLine="0" shrinkToFit="0" readingOrder="0"/>
    </dxf>
    <dxf>
      <numFmt numFmtId="26" formatCode="h:mm:ss"/>
      <alignment horizontal="general" vertical="top" textRotation="0" wrapText="0" indent="0" justifyLastLine="0" shrinkToFit="0" readingOrder="0"/>
    </dxf>
    <dxf>
      <numFmt numFmtId="26" formatCode="h:mm:ss"/>
      <alignment horizontal="general" vertical="top" textRotation="0" wrapText="0" indent="0" justifyLastLine="0" shrinkToFit="0" readingOrder="0"/>
    </dxf>
    <dxf>
      <numFmt numFmtId="26" formatCode="h:mm:ss"/>
      <alignment horizontal="general" vertical="top" textRotation="0" wrapText="0" indent="0" justifyLastLine="0" shrinkToFit="0" readingOrder="0"/>
    </dxf>
    <dxf>
      <numFmt numFmtId="26" formatCode="h:mm:ss"/>
      <alignment horizontal="general" vertical="top" textRotation="0" wrapText="0" indent="0" justifyLastLine="0" shrinkToFit="0" readingOrder="0"/>
    </dxf>
    <dxf>
      <numFmt numFmtId="26" formatCode="h:mm:ss"/>
      <alignment horizontal="general" vertical="top" textRotation="0" wrapText="0" indent="0" justifyLastLine="0" shrinkToFit="0" readingOrder="0"/>
    </dxf>
    <dxf>
      <numFmt numFmtId="26" formatCode="h:mm:ss"/>
      <alignment horizontal="general" vertical="top" textRotation="0" wrapText="0" indent="0" justifyLastLine="0" shrinkToFit="0" readingOrder="0"/>
    </dxf>
    <dxf>
      <numFmt numFmtId="172" formatCode="m/d/yyyy"/>
      <alignment horizontal="general" vertical="top" textRotation="0" wrapText="0" indent="0" justifyLastLine="0" shrinkToFit="0" readingOrder="0"/>
    </dxf>
    <dxf>
      <numFmt numFmtId="26" formatCode="h:mm:ss"/>
      <alignment horizontal="general" vertical="top" textRotation="0" wrapText="0" indent="0" justifyLastLine="0" shrinkToFit="0" readingOrder="0"/>
    </dxf>
    <dxf>
      <numFmt numFmtId="172" formatCode="m/d/yyyy"/>
      <alignment horizontal="general" vertical="top" textRotation="0" wrapText="0" indent="0" justifyLastLine="0" shrinkToFit="0" readingOrder="0"/>
    </dxf>
    <dxf>
      <numFmt numFmtId="26" formatCode="h:mm:ss"/>
      <alignment horizontal="general" vertical="top" textRotation="0" wrapText="0" indent="0" justifyLastLine="0" shrinkToFit="0" readingOrder="0"/>
    </dxf>
    <dxf>
      <numFmt numFmtId="172" formatCode="m/d/yyyy"/>
      <alignment horizontal="general" vertical="top" textRotation="0" wrapText="0" indent="0" justifyLastLine="0" shrinkToFit="0" readingOrder="0"/>
    </dxf>
    <dxf>
      <numFmt numFmtId="172" formatCode="m/d/yyyy"/>
      <alignment horizontal="general" vertical="top" textRotation="0" wrapText="0" indent="0" justifyLastLine="0" shrinkToFit="0" readingOrder="0"/>
    </dxf>
    <dxf>
      <numFmt numFmtId="26" formatCode="h:mm:ss"/>
      <alignment horizontal="general" vertical="top" textRotation="0" wrapText="0" indent="0" justifyLastLine="0" shrinkToFit="0" readingOrder="0"/>
    </dxf>
    <dxf>
      <numFmt numFmtId="26" formatCode="h:mm:ss"/>
      <alignment horizontal="general" vertical="top" textRotation="0" wrapText="0" indent="0" justifyLastLine="0" shrinkToFit="0" readingOrder="0"/>
    </dxf>
    <dxf>
      <numFmt numFmtId="26" formatCode="h:mm:ss"/>
      <alignment horizontal="general" vertical="top" textRotation="0" wrapText="0" indent="0" justifyLastLine="0" shrinkToFit="0" readingOrder="0"/>
    </dxf>
    <dxf>
      <numFmt numFmtId="26" formatCode="h:mm:ss"/>
      <alignment horizontal="general" vertical="top" textRotation="0" wrapText="0" indent="0" justifyLastLine="0" shrinkToFit="0" readingOrder="0"/>
    </dxf>
    <dxf>
      <numFmt numFmtId="26" formatCode="h:mm:ss"/>
      <alignment horizontal="general" vertical="top" textRotation="0" wrapText="0" indent="0" justifyLastLine="0" shrinkToFit="0" readingOrder="0"/>
    </dxf>
    <dxf>
      <numFmt numFmtId="26" formatCode="h:mm:ss"/>
      <alignment horizontal="general" vertical="top" textRotation="0" wrapText="0" indent="0" justifyLastLine="0" shrinkToFit="0" readingOrder="0"/>
    </dxf>
    <dxf>
      <numFmt numFmtId="26" formatCode="h:mm:ss"/>
      <alignment horizontal="general" vertical="top" textRotation="0" wrapText="0" indent="0" justifyLastLine="0" shrinkToFit="0" readingOrder="0"/>
    </dxf>
    <dxf>
      <numFmt numFmtId="172" formatCode="m/d/yyyy"/>
      <alignment horizontal="general" vertical="top" textRotation="0" wrapText="0" indent="0" justifyLastLine="0" shrinkToFit="0" readingOrder="0"/>
    </dxf>
    <dxf>
      <numFmt numFmtId="26" formatCode="h:mm:ss"/>
      <alignment horizontal="general" vertical="top" textRotation="0" wrapText="0" indent="0" justifyLastLine="0" shrinkToFit="0" readingOrder="0"/>
    </dxf>
    <dxf>
      <numFmt numFmtId="172" formatCode="m/d/yyyy"/>
      <alignment horizontal="general" vertical="top" textRotation="0" wrapText="0" indent="0" justifyLastLine="0" shrinkToFit="0" readingOrder="0"/>
    </dxf>
    <dxf>
      <numFmt numFmtId="26" formatCode="h:mm:ss"/>
      <alignment horizontal="general" vertical="top" textRotation="0" wrapText="0" indent="0" justifyLastLine="0" shrinkToFit="0" readingOrder="0"/>
    </dxf>
    <dxf>
      <numFmt numFmtId="172" formatCode="m/d/yyyy"/>
      <alignment horizontal="general" vertical="top" textRotation="0" wrapText="0" indent="0" justifyLastLine="0" shrinkToFit="0" readingOrder="0"/>
    </dxf>
    <dxf>
      <numFmt numFmtId="172" formatCode="m/d/yyyy"/>
      <alignment horizontal="general" vertical="top" textRotation="0" wrapText="0" indent="0" justifyLastLine="0" shrinkToFit="0" readingOrder="0"/>
    </dxf>
    <dxf>
      <numFmt numFmtId="26" formatCode="h:mm:ss"/>
      <alignment horizontal="general" vertical="top" textRotation="0" wrapText="0" indent="0" justifyLastLine="0" shrinkToFit="0" readingOrder="0"/>
    </dxf>
    <dxf>
      <numFmt numFmtId="26" formatCode="h:mm:ss"/>
      <alignment horizontal="general" vertical="top" textRotation="0" wrapText="0" indent="0" justifyLastLine="0" shrinkToFit="0" readingOrder="0"/>
    </dxf>
    <dxf>
      <numFmt numFmtId="26" formatCode="h:mm:ss"/>
      <alignment horizontal="general" vertical="top" textRotation="0" wrapText="0" indent="0" justifyLastLine="0" shrinkToFit="0" readingOrder="0"/>
    </dxf>
    <dxf>
      <numFmt numFmtId="26" formatCode="h:mm:ss"/>
      <alignment horizontal="general" vertical="top" textRotation="0" wrapText="0" indent="0" justifyLastLine="0" shrinkToFit="0" readingOrder="0"/>
    </dxf>
    <dxf>
      <numFmt numFmtId="26" formatCode="h:mm:ss"/>
      <alignment horizontal="general" vertical="top" textRotation="0" wrapText="0" indent="0" justifyLastLine="0" shrinkToFit="0" readingOrder="0"/>
    </dxf>
    <dxf>
      <numFmt numFmtId="26" formatCode="h:mm:ss"/>
      <alignment horizontal="general" vertical="top" textRotation="0" wrapText="0" indent="0" justifyLastLine="0" shrinkToFit="0" readingOrder="0"/>
    </dxf>
    <dxf>
      <numFmt numFmtId="26" formatCode="h:mm:ss"/>
      <alignment horizontal="general" vertical="top" textRotation="0" wrapText="0" indent="0" justifyLastLine="0" shrinkToFit="0" readingOrder="0"/>
    </dxf>
    <dxf>
      <numFmt numFmtId="26" formatCode="h:mm:ss"/>
      <alignment horizontal="general" vertical="top" textRotation="0" wrapText="0" indent="0" justifyLastLine="0" shrinkToFit="0" readingOrder="0"/>
    </dxf>
    <dxf>
      <numFmt numFmtId="172" formatCode="m/d/yyyy"/>
      <alignment horizontal="general" vertical="top" textRotation="0" wrapText="0" indent="0" justifyLastLine="0" shrinkToFit="0" readingOrder="0"/>
    </dxf>
    <dxf>
      <numFmt numFmtId="26" formatCode="h:mm:ss"/>
      <alignment horizontal="general" vertical="top" textRotation="0" wrapText="0" indent="0" justifyLastLine="0" shrinkToFit="0" readingOrder="0"/>
    </dxf>
    <dxf>
      <numFmt numFmtId="172" formatCode="m/d/yyyy"/>
      <alignment horizontal="general" vertical="top" textRotation="0" wrapText="0" indent="0" justifyLastLine="0" shrinkToFit="0" readingOrder="0"/>
    </dxf>
    <dxf>
      <numFmt numFmtId="26" formatCode="h:mm:ss"/>
      <alignment horizontal="general" vertical="top" textRotation="0" wrapText="0" indent="0" justifyLastLine="0" shrinkToFit="0" readingOrder="0"/>
    </dxf>
    <dxf>
      <numFmt numFmtId="172" formatCode="m/d/yyyy"/>
      <alignment horizontal="general" vertical="top" textRotation="0" wrapText="0" indent="0" justifyLastLine="0" shrinkToFit="0" readingOrder="0"/>
    </dxf>
    <dxf>
      <numFmt numFmtId="172" formatCode="m/d/yyyy"/>
      <alignment horizontal="general" vertical="top" textRotation="0" wrapText="0" indent="0" justifyLastLine="0" shrinkToFit="0" readingOrder="0"/>
    </dxf>
    <dxf>
      <numFmt numFmtId="0" formatCode="General"/>
    </dxf>
    <dxf>
      <numFmt numFmtId="1" formatCode="0"/>
    </dxf>
    <dxf>
      <numFmt numFmtId="2" formatCode="0.00"/>
    </dxf>
    <dxf>
      <numFmt numFmtId="164" formatCode="[$-F400]h:mm:ss\ AM/PM"/>
    </dxf>
    <dxf>
      <numFmt numFmtId="0" formatCode="General"/>
    </dxf>
    <dxf>
      <numFmt numFmtId="164" formatCode="[$-F400]h:mm:ss\ AM/PM"/>
    </dxf>
    <dxf>
      <numFmt numFmtId="164" formatCode="[$-F400]h:mm:ss\ AM/PM"/>
    </dxf>
    <dxf>
      <numFmt numFmtId="0" formatCode="General"/>
    </dxf>
    <dxf>
      <numFmt numFmtId="0" formatCode="General"/>
    </dxf>
    <dxf>
      <numFmt numFmtId="164" formatCode="[$-F400]h:mm:ss\ AM/PM"/>
      <alignment horizontal="general" vertical="top" textRotation="0" wrapText="0" indent="0" justifyLastLine="0" shrinkToFit="0" readingOrder="0"/>
    </dxf>
    <dxf>
      <numFmt numFmtId="164" formatCode="[$-F400]h:mm:ss\ AM/PM"/>
      <alignment horizontal="general" vertical="top" textRotation="0" wrapText="0" indent="0" justifyLastLine="0" shrinkToFit="0" readingOrder="0"/>
    </dxf>
    <dxf>
      <numFmt numFmtId="164" formatCode="[$-F400]h:mm:ss\ AM/P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F400]h:mm:ss\ AM/PM"/>
    </dxf>
    <dxf>
      <numFmt numFmtId="164" formatCode="[$-F400]h:mm:ss\ AM/PM"/>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numFmt numFmtId="26" formatCode="h:mm:ss"/>
      <alignment horizontal="general" vertical="top" textRotation="0" wrapText="0" indent="0" justifyLastLine="0" shrinkToFit="0" readingOrder="0"/>
    </dxf>
    <dxf>
      <numFmt numFmtId="26" formatCode="h:mm:ss"/>
      <alignment horizontal="general" vertical="top" textRotation="0" wrapText="0" indent="0" justifyLastLine="0" shrinkToFit="0" readingOrder="0"/>
    </dxf>
    <dxf>
      <numFmt numFmtId="26" formatCode="h:mm:ss"/>
      <alignment horizontal="general" vertical="top" textRotation="0" wrapText="0" indent="0" justifyLastLine="0" shrinkToFit="0" readingOrder="0"/>
    </dxf>
    <dxf>
      <alignment horizontal="general" vertical="top" textRotation="0" wrapText="0" indent="0" justifyLastLine="0" shrinkToFit="0" readingOrder="0"/>
    </dxf>
    <dxf>
      <numFmt numFmtId="30" formatCode="@"/>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numFmt numFmtId="164" formatCode="[$-F400]h:mm:ss\ AM/PM"/>
      <alignment horizontal="right" vertical="top" textRotation="0" wrapText="0" indent="0" justifyLastLine="0" shrinkToFit="0" readingOrder="0"/>
    </dxf>
    <dxf>
      <numFmt numFmtId="172" formatCode="m/d/yyyy"/>
      <alignment horizontal="right" vertical="top" textRotation="0" wrapText="0" indent="0" justifyLastLine="0" shrinkToFit="0" readingOrder="0"/>
    </dxf>
    <dxf>
      <numFmt numFmtId="164" formatCode="[$-F400]h:mm:ss\ AM/PM"/>
      <alignment horizontal="right" vertical="top" textRotation="0" wrapText="0" indent="0" justifyLastLine="0" shrinkToFit="0" readingOrder="0"/>
    </dxf>
    <dxf>
      <numFmt numFmtId="172" formatCode="m/d/yyyy"/>
      <alignment horizontal="right" vertical="top" textRotation="0" wrapText="0" indent="0" justifyLastLine="0" shrinkToFit="0" readingOrder="0"/>
    </dxf>
    <dxf>
      <numFmt numFmtId="164" formatCode="[$-F400]h:mm:ss\ AM/PM"/>
      <alignment horizontal="right" vertical="top" textRotation="0" wrapText="0" indent="0" justifyLastLine="0" shrinkToFit="0" readingOrder="0"/>
    </dxf>
    <dxf>
      <numFmt numFmtId="172" formatCode="m/d/yyyy"/>
      <alignment horizontal="right"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numFmt numFmtId="30" formatCode="@"/>
      <alignment horizontal="general" vertical="top" textRotation="0" wrapText="0" indent="0" justifyLastLine="0" shrinkToFit="0" readingOrder="0"/>
    </dxf>
    <dxf>
      <alignment horizontal="general" vertical="top" textRotation="0" wrapText="0" indent="0" justifyLastLine="0" shrinkToFit="0" readingOrder="0"/>
    </dxf>
    <dxf>
      <numFmt numFmtId="172" formatCode="m/d/yyyy"/>
      <alignment horizontal="right"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numFmt numFmtId="30" formatCode="@"/>
      <alignment horizontal="general" vertical="top" textRotation="0" wrapText="0" indent="0" justifyLastLine="0" shrinkToFit="0" readingOrder="0"/>
    </dxf>
    <dxf>
      <numFmt numFmtId="30" formatCode="@"/>
      <alignment horizontal="general" vertical="top" textRotation="0" wrapText="0" indent="0" justifyLastLine="0" shrinkToFit="0" readingOrder="0"/>
    </dxf>
    <dxf>
      <alignment horizontal="general" vertical="top" textRotation="0" wrapText="0" indent="0" justifyLastLine="0" shrinkToFit="0" readingOrder="0"/>
    </dxf>
    <dxf>
      <fill>
        <patternFill patternType="none">
          <fgColor indexed="64"/>
          <bgColor indexed="65"/>
        </patternFill>
      </fill>
      <alignment horizontal="general" vertical="top" textRotation="0" wrapText="1" indent="0" justifyLastLine="0" shrinkToFit="0" readingOrder="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microsoft.com/office/2007/relationships/slicerCache" Target="slicerCaches/slicerCache7.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microsoft.com/office/2007/relationships/slicerCache" Target="slicerCaches/slicerCache1.xml"/><Relationship Id="rId17" Type="http://schemas.microsoft.com/office/2007/relationships/slicerCache" Target="slicerCaches/slicerCache6.xml"/><Relationship Id="rId25" Type="http://schemas.openxmlformats.org/officeDocument/2006/relationships/customXml" Target="../customXml/item2.xml"/><Relationship Id="rId2" Type="http://schemas.openxmlformats.org/officeDocument/2006/relationships/worksheet" Target="worksheets/sheet2.xml"/><Relationship Id="rId16" Type="http://schemas.microsoft.com/office/2007/relationships/slicerCache" Target="slicerCaches/slicerCache5.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24" Type="http://schemas.openxmlformats.org/officeDocument/2006/relationships/customXml" Target="../customXml/item1.xml"/><Relationship Id="rId5" Type="http://schemas.openxmlformats.org/officeDocument/2006/relationships/worksheet" Target="worksheets/sheet5.xml"/><Relationship Id="rId15" Type="http://schemas.microsoft.com/office/2007/relationships/slicerCache" Target="slicerCaches/slicerCache4.xml"/><Relationship Id="rId23" Type="http://schemas.openxmlformats.org/officeDocument/2006/relationships/calcChain" Target="calcChain.xml"/><Relationship Id="rId10" Type="http://schemas.openxmlformats.org/officeDocument/2006/relationships/pivotCacheDefinition" Target="pivotCache/pivotCacheDefinition1.xml"/><Relationship Id="rId19" Type="http://schemas.microsoft.com/office/2007/relationships/slicerCache" Target="slicerCaches/slicerCache8.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E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v>Clinker</c:v>
          </c:tx>
          <c:spPr>
            <a:solidFill>
              <a:schemeClr val="accent1"/>
            </a:solidFill>
            <a:ln>
              <a:noFill/>
            </a:ln>
            <a:effectLst/>
          </c:spPr>
          <c:invertIfNegative val="0"/>
          <c:cat>
            <c:strLit>
              <c:ptCount val="23"/>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strLit>
          </c:cat>
          <c:val>
            <c:numLit>
              <c:formatCode>General</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Lit>
          </c:val>
          <c:extLst>
            <c:ext xmlns:c16="http://schemas.microsoft.com/office/drawing/2014/chart" uri="{C3380CC4-5D6E-409C-BE32-E72D297353CC}">
              <c16:uniqueId val="{00000000-34DD-43AB-844A-DDFE2CB22271}"/>
            </c:ext>
          </c:extLst>
        </c:ser>
        <c:ser>
          <c:idx val="1"/>
          <c:order val="1"/>
          <c:tx>
            <c:v>Ensacado</c:v>
          </c:tx>
          <c:spPr>
            <a:solidFill>
              <a:schemeClr val="accent2"/>
            </a:solidFill>
            <a:ln>
              <a:noFill/>
            </a:ln>
            <a:effectLst/>
          </c:spPr>
          <c:invertIfNegative val="0"/>
          <c:cat>
            <c:strLit>
              <c:ptCount val="23"/>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strLit>
          </c:cat>
          <c:val>
            <c:numLit>
              <c:formatCode>General</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Lit>
          </c:val>
          <c:extLst>
            <c:ext xmlns:c16="http://schemas.microsoft.com/office/drawing/2014/chart" uri="{C3380CC4-5D6E-409C-BE32-E72D297353CC}">
              <c16:uniqueId val="{00000001-34DD-43AB-844A-DDFE2CB22271}"/>
            </c:ext>
          </c:extLst>
        </c:ser>
        <c:ser>
          <c:idx val="2"/>
          <c:order val="2"/>
          <c:tx>
            <c:v>Granel</c:v>
          </c:tx>
          <c:spPr>
            <a:solidFill>
              <a:schemeClr val="accent3"/>
            </a:solidFill>
            <a:ln>
              <a:noFill/>
            </a:ln>
            <a:effectLst/>
          </c:spPr>
          <c:invertIfNegative val="0"/>
          <c:cat>
            <c:strLit>
              <c:ptCount val="23"/>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strLit>
          </c:cat>
          <c:val>
            <c:numLit>
              <c:formatCode>General</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Lit>
          </c:val>
          <c:extLst>
            <c:ext xmlns:c16="http://schemas.microsoft.com/office/drawing/2014/chart" uri="{C3380CC4-5D6E-409C-BE32-E72D297353CC}">
              <c16:uniqueId val="{00000002-34DD-43AB-844A-DDFE2CB22271}"/>
            </c:ext>
          </c:extLst>
        </c:ser>
        <c:dLbls>
          <c:showLegendKey val="0"/>
          <c:showVal val="0"/>
          <c:showCatName val="0"/>
          <c:showSerName val="0"/>
          <c:showPercent val="0"/>
          <c:showBubbleSize val="0"/>
        </c:dLbls>
        <c:gapWidth val="150"/>
        <c:overlap val="100"/>
        <c:axId val="1074239464"/>
        <c:axId val="1074244712"/>
      </c:barChart>
      <c:catAx>
        <c:axId val="1074239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74244712"/>
        <c:crosses val="autoZero"/>
        <c:auto val="1"/>
        <c:lblAlgn val="ctr"/>
        <c:lblOffset val="100"/>
        <c:noMultiLvlLbl val="0"/>
      </c:catAx>
      <c:valAx>
        <c:axId val="10742447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742394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82489</xdr:colOff>
      <xdr:row>22</xdr:row>
      <xdr:rowOff>145922</xdr:rowOff>
    </xdr:from>
    <xdr:to>
      <xdr:col>3</xdr:col>
      <xdr:colOff>1176867</xdr:colOff>
      <xdr:row>34</xdr:row>
      <xdr:rowOff>33654</xdr:rowOff>
    </xdr:to>
    <mc:AlternateContent xmlns:mc="http://schemas.openxmlformats.org/markup-compatibility/2006" xmlns:a14="http://schemas.microsoft.com/office/drawing/2010/main">
      <mc:Choice Requires="a14">
        <xdr:graphicFrame macro="">
          <xdr:nvGraphicFramePr>
            <xdr:cNvPr id="4" name="Día">
              <a:extLst>
                <a:ext uri="{FF2B5EF4-FFF2-40B4-BE49-F238E27FC236}">
                  <a16:creationId xmlns:a16="http://schemas.microsoft.com/office/drawing/2014/main" id="{D6F8C058-9E03-40D4-89AC-3648CD90AD97}"/>
                </a:ext>
              </a:extLst>
            </xdr:cNvPr>
            <xdr:cNvGraphicFramePr/>
          </xdr:nvGraphicFramePr>
          <xdr:xfrm>
            <a:off x="0" y="0"/>
            <a:ext cx="0" cy="0"/>
          </xdr:xfrm>
          <a:graphic>
            <a:graphicData uri="http://schemas.microsoft.com/office/drawing/2010/slicer">
              <sle:slicer xmlns:sle="http://schemas.microsoft.com/office/drawing/2010/slicer" name="Día"/>
            </a:graphicData>
          </a:graphic>
        </xdr:graphicFrame>
      </mc:Choice>
      <mc:Fallback xmlns="">
        <xdr:sp macro="" textlink="">
          <xdr:nvSpPr>
            <xdr:cNvPr id="0" name=""/>
            <xdr:cNvSpPr>
              <a:spLocks noTextEdit="1"/>
            </xdr:cNvSpPr>
          </xdr:nvSpPr>
          <xdr:spPr>
            <a:xfrm>
              <a:off x="262406" y="4220505"/>
              <a:ext cx="2478889" cy="1886077"/>
            </a:xfrm>
            <a:prstGeom prst="rect">
              <a:avLst/>
            </a:prstGeom>
            <a:solidFill>
              <a:prstClr val="white"/>
            </a:solidFill>
            <a:ln w="1">
              <a:solidFill>
                <a:prstClr val="green"/>
              </a:solidFill>
            </a:ln>
          </xdr:spPr>
          <xdr:txBody>
            <a:bodyPr vertOverflow="clip" horzOverflow="clip"/>
            <a:lstStyle/>
            <a:p>
              <a:r>
                <a:rPr lang="es-ES"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0</xdr:col>
      <xdr:colOff>124653</xdr:colOff>
      <xdr:row>79</xdr:row>
      <xdr:rowOff>60912</xdr:rowOff>
    </xdr:from>
    <xdr:to>
      <xdr:col>3</xdr:col>
      <xdr:colOff>994495</xdr:colOff>
      <xdr:row>99</xdr:row>
      <xdr:rowOff>64377</xdr:rowOff>
    </xdr:to>
    <mc:AlternateContent xmlns:mc="http://schemas.openxmlformats.org/markup-compatibility/2006" xmlns:a14="http://schemas.microsoft.com/office/drawing/2010/main">
      <mc:Choice Requires="a14">
        <xdr:graphicFrame macro="">
          <xdr:nvGraphicFramePr>
            <xdr:cNvPr id="2" name="Descr. Material">
              <a:extLst>
                <a:ext uri="{FF2B5EF4-FFF2-40B4-BE49-F238E27FC236}">
                  <a16:creationId xmlns:a16="http://schemas.microsoft.com/office/drawing/2014/main" id="{ECB66176-F17A-47B1-B109-93928F44DBF3}"/>
                </a:ext>
                <a:ext uri="{147F2762-F138-4A5C-976F-8EAC2B608ADB}">
                  <a16:predDERef xmlns:a16="http://schemas.microsoft.com/office/drawing/2014/main" pred="{D6F8C058-9E03-40D4-89AC-3648CD90AD97}"/>
                </a:ext>
              </a:extLst>
            </xdr:cNvPr>
            <xdr:cNvGraphicFramePr/>
          </xdr:nvGraphicFramePr>
          <xdr:xfrm>
            <a:off x="0" y="0"/>
            <a:ext cx="0" cy="0"/>
          </xdr:xfrm>
          <a:graphic>
            <a:graphicData uri="http://schemas.microsoft.com/office/drawing/2010/slicer">
              <sle:slicer xmlns:sle="http://schemas.microsoft.com/office/drawing/2010/slicer" name="Descr. Material"/>
            </a:graphicData>
          </a:graphic>
        </xdr:graphicFrame>
      </mc:Choice>
      <mc:Fallback xmlns="">
        <xdr:sp macro="" textlink="">
          <xdr:nvSpPr>
            <xdr:cNvPr id="0" name=""/>
            <xdr:cNvSpPr>
              <a:spLocks noTextEdit="1"/>
            </xdr:cNvSpPr>
          </xdr:nvSpPr>
          <xdr:spPr>
            <a:xfrm>
              <a:off x="124653" y="10376487"/>
              <a:ext cx="2445277" cy="3297019"/>
            </a:xfrm>
            <a:prstGeom prst="rect">
              <a:avLst/>
            </a:prstGeom>
            <a:solidFill>
              <a:prstClr val="white"/>
            </a:solidFill>
            <a:ln w="1">
              <a:solidFill>
                <a:prstClr val="green"/>
              </a:solidFill>
            </a:ln>
          </xdr:spPr>
          <xdr:txBody>
            <a:bodyPr vertOverflow="clip" horzOverflow="clip"/>
            <a:lstStyle/>
            <a:p>
              <a:r>
                <a:rPr lang="es-E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106892</xdr:colOff>
      <xdr:row>10</xdr:row>
      <xdr:rowOff>145688</xdr:rowOff>
    </xdr:from>
    <xdr:to>
      <xdr:col>3</xdr:col>
      <xdr:colOff>1177502</xdr:colOff>
      <xdr:row>14</xdr:row>
      <xdr:rowOff>148167</xdr:rowOff>
    </xdr:to>
    <mc:AlternateContent xmlns:mc="http://schemas.openxmlformats.org/markup-compatibility/2006" xmlns:a14="http://schemas.microsoft.com/office/drawing/2010/main">
      <mc:Choice Requires="a14">
        <xdr:graphicFrame macro="">
          <xdr:nvGraphicFramePr>
            <xdr:cNvPr id="11" name="Grupo de precios - Cliente">
              <a:extLst>
                <a:ext uri="{FF2B5EF4-FFF2-40B4-BE49-F238E27FC236}">
                  <a16:creationId xmlns:a16="http://schemas.microsoft.com/office/drawing/2014/main" id="{497A8ED2-466D-4FDA-B6B9-BE8F54D0B680}"/>
                </a:ext>
                <a:ext uri="{147F2762-F138-4A5C-976F-8EAC2B608ADB}">
                  <a16:predDERef xmlns:a16="http://schemas.microsoft.com/office/drawing/2014/main" pred="{ECB66176-F17A-47B1-B109-93928F44DBF3}"/>
                </a:ext>
              </a:extLst>
            </xdr:cNvPr>
            <xdr:cNvGraphicFramePr/>
          </xdr:nvGraphicFramePr>
          <xdr:xfrm>
            <a:off x="0" y="0"/>
            <a:ext cx="0" cy="0"/>
          </xdr:xfrm>
          <a:graphic>
            <a:graphicData uri="http://schemas.microsoft.com/office/drawing/2010/slicer">
              <sle:slicer xmlns:sle="http://schemas.microsoft.com/office/drawing/2010/slicer" name="Grupo de precios - Cliente"/>
            </a:graphicData>
          </a:graphic>
        </xdr:graphicFrame>
      </mc:Choice>
      <mc:Fallback xmlns="">
        <xdr:sp macro="" textlink="">
          <xdr:nvSpPr>
            <xdr:cNvPr id="0" name=""/>
            <xdr:cNvSpPr>
              <a:spLocks noTextEdit="1"/>
            </xdr:cNvSpPr>
          </xdr:nvSpPr>
          <xdr:spPr>
            <a:xfrm>
              <a:off x="286809" y="2040105"/>
              <a:ext cx="2443691" cy="722145"/>
            </a:xfrm>
            <a:prstGeom prst="rect">
              <a:avLst/>
            </a:prstGeom>
            <a:solidFill>
              <a:prstClr val="white"/>
            </a:solidFill>
            <a:ln w="1">
              <a:solidFill>
                <a:prstClr val="green"/>
              </a:solidFill>
            </a:ln>
          </xdr:spPr>
          <xdr:txBody>
            <a:bodyPr vertOverflow="clip" horzOverflow="clip"/>
            <a:lstStyle/>
            <a:p>
              <a:r>
                <a:rPr lang="es-ES"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0</xdr:col>
      <xdr:colOff>124882</xdr:colOff>
      <xdr:row>0</xdr:row>
      <xdr:rowOff>107156</xdr:rowOff>
    </xdr:from>
    <xdr:to>
      <xdr:col>25</xdr:col>
      <xdr:colOff>308133</xdr:colOff>
      <xdr:row>7</xdr:row>
      <xdr:rowOff>4286</xdr:rowOff>
    </xdr:to>
    <mc:AlternateContent xmlns:mc="http://schemas.openxmlformats.org/markup-compatibility/2006" xmlns:a14="http://schemas.microsoft.com/office/drawing/2010/main">
      <mc:Choice Requires="a14">
        <xdr:graphicFrame macro="">
          <xdr:nvGraphicFramePr>
            <xdr:cNvPr id="9" name="INSTALACION">
              <a:extLst>
                <a:ext uri="{FF2B5EF4-FFF2-40B4-BE49-F238E27FC236}">
                  <a16:creationId xmlns:a16="http://schemas.microsoft.com/office/drawing/2014/main" id="{77D870F7-B0CF-45EF-9CE8-152191F09BC5}"/>
                </a:ext>
                <a:ext uri="{147F2762-F138-4A5C-976F-8EAC2B608ADB}">
                  <a16:predDERef xmlns:a16="http://schemas.microsoft.com/office/drawing/2014/main" pred="{B9679FE9-519A-4542-8841-EBC50EDB2CFC}"/>
                </a:ext>
              </a:extLst>
            </xdr:cNvPr>
            <xdr:cNvGraphicFramePr/>
          </xdr:nvGraphicFramePr>
          <xdr:xfrm>
            <a:off x="0" y="0"/>
            <a:ext cx="0" cy="0"/>
          </xdr:xfrm>
          <a:graphic>
            <a:graphicData uri="http://schemas.microsoft.com/office/drawing/2010/slicer">
              <sle:slicer xmlns:sle="http://schemas.microsoft.com/office/drawing/2010/slicer" name="INSTALACION"/>
            </a:graphicData>
          </a:graphic>
        </xdr:graphicFrame>
      </mc:Choice>
      <mc:Fallback xmlns="">
        <xdr:sp macro="" textlink="">
          <xdr:nvSpPr>
            <xdr:cNvPr id="0" name=""/>
            <xdr:cNvSpPr>
              <a:spLocks noTextEdit="1"/>
            </xdr:cNvSpPr>
          </xdr:nvSpPr>
          <xdr:spPr>
            <a:xfrm>
              <a:off x="124882" y="107156"/>
              <a:ext cx="16265261" cy="1238250"/>
            </a:xfrm>
            <a:prstGeom prst="rect">
              <a:avLst/>
            </a:prstGeom>
            <a:solidFill>
              <a:prstClr val="white"/>
            </a:solidFill>
            <a:ln w="1">
              <a:solidFill>
                <a:prstClr val="green"/>
              </a:solidFill>
            </a:ln>
          </xdr:spPr>
          <xdr:txBody>
            <a:bodyPr vertOverflow="clip" horzOverflow="clip"/>
            <a:lstStyle/>
            <a:p>
              <a:r>
                <a:rPr lang="es-E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11492</xdr:colOff>
      <xdr:row>29</xdr:row>
      <xdr:rowOff>36429</xdr:rowOff>
    </xdr:from>
    <xdr:to>
      <xdr:col>25</xdr:col>
      <xdr:colOff>116204</xdr:colOff>
      <xdr:row>33</xdr:row>
      <xdr:rowOff>72080</xdr:rowOff>
    </xdr:to>
    <mc:AlternateContent xmlns:mc="http://schemas.openxmlformats.org/markup-compatibility/2006" xmlns:a14="http://schemas.microsoft.com/office/drawing/2010/main">
      <mc:Choice Requires="a14">
        <xdr:graphicFrame macro="">
          <xdr:nvGraphicFramePr>
            <xdr:cNvPr id="20" name="Semana">
              <a:extLst>
                <a:ext uri="{FF2B5EF4-FFF2-40B4-BE49-F238E27FC236}">
                  <a16:creationId xmlns:a16="http://schemas.microsoft.com/office/drawing/2014/main" id="{F0E4F085-FD52-4088-AD79-2135223A50CF}"/>
                </a:ext>
                <a:ext uri="{147F2762-F138-4A5C-976F-8EAC2B608ADB}">
                  <a16:predDERef xmlns:a16="http://schemas.microsoft.com/office/drawing/2014/main" pred="{77D870F7-B0CF-45EF-9CE8-152191F09BC5}"/>
                </a:ext>
              </a:extLst>
            </xdr:cNvPr>
            <xdr:cNvGraphicFramePr/>
          </xdr:nvGraphicFramePr>
          <xdr:xfrm>
            <a:off x="0" y="0"/>
            <a:ext cx="0" cy="0"/>
          </xdr:xfrm>
          <a:graphic>
            <a:graphicData uri="http://schemas.microsoft.com/office/drawing/2010/slicer">
              <sle:slicer xmlns:sle="http://schemas.microsoft.com/office/drawing/2010/slicer" name="Semana"/>
            </a:graphicData>
          </a:graphic>
        </xdr:graphicFrame>
      </mc:Choice>
      <mc:Fallback xmlns="">
        <xdr:sp macro="" textlink="">
          <xdr:nvSpPr>
            <xdr:cNvPr id="0" name=""/>
            <xdr:cNvSpPr>
              <a:spLocks noTextEdit="1"/>
            </xdr:cNvSpPr>
          </xdr:nvSpPr>
          <xdr:spPr>
            <a:xfrm>
              <a:off x="2592767" y="5360904"/>
              <a:ext cx="8363176" cy="681446"/>
            </a:xfrm>
            <a:prstGeom prst="rect">
              <a:avLst/>
            </a:prstGeom>
            <a:solidFill>
              <a:prstClr val="white"/>
            </a:solidFill>
            <a:ln w="1">
              <a:solidFill>
                <a:prstClr val="green"/>
              </a:solidFill>
            </a:ln>
          </xdr:spPr>
          <xdr:txBody>
            <a:bodyPr vertOverflow="clip" horzOverflow="clip"/>
            <a:lstStyle/>
            <a:p>
              <a:r>
                <a:rPr lang="es-ES"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oneCellAnchor>
    <xdr:from>
      <xdr:col>0</xdr:col>
      <xdr:colOff>131249</xdr:colOff>
      <xdr:row>50</xdr:row>
      <xdr:rowOff>139354</xdr:rowOff>
    </xdr:from>
    <xdr:ext cx="1184154" cy="1231075"/>
    <mc:AlternateContent xmlns:mc="http://schemas.openxmlformats.org/markup-compatibility/2006" xmlns:a14="http://schemas.microsoft.com/office/drawing/2010/main">
      <mc:Choice Requires="a14">
        <xdr:graphicFrame macro="">
          <xdr:nvGraphicFramePr>
            <xdr:cNvPr id="10" name="GP 1">
              <a:extLst>
                <a:ext uri="{FF2B5EF4-FFF2-40B4-BE49-F238E27FC236}">
                  <a16:creationId xmlns:a16="http://schemas.microsoft.com/office/drawing/2014/main" id="{E4150B23-69FB-4822-BC6C-6375EF8E7587}"/>
                </a:ext>
              </a:extLst>
            </xdr:cNvPr>
            <xdr:cNvGraphicFramePr/>
          </xdr:nvGraphicFramePr>
          <xdr:xfrm>
            <a:off x="0" y="0"/>
            <a:ext cx="0" cy="0"/>
          </xdr:xfrm>
          <a:graphic>
            <a:graphicData uri="http://schemas.microsoft.com/office/drawing/2010/slicer">
              <sle:slicer xmlns:sle="http://schemas.microsoft.com/office/drawing/2010/slicer" name="GP 1"/>
            </a:graphicData>
          </a:graphic>
        </xdr:graphicFrame>
      </mc:Choice>
      <mc:Fallback xmlns="">
        <xdr:sp macro="" textlink="">
          <xdr:nvSpPr>
            <xdr:cNvPr id="0" name=""/>
            <xdr:cNvSpPr>
              <a:spLocks noTextEdit="1"/>
            </xdr:cNvSpPr>
          </xdr:nvSpPr>
          <xdr:spPr>
            <a:xfrm>
              <a:off x="131249" y="9073804"/>
              <a:ext cx="1184154" cy="1231075"/>
            </a:xfrm>
            <a:prstGeom prst="rect">
              <a:avLst/>
            </a:prstGeom>
            <a:solidFill>
              <a:prstClr val="white"/>
            </a:solidFill>
            <a:ln w="1">
              <a:solidFill>
                <a:prstClr val="green"/>
              </a:solidFill>
            </a:ln>
          </xdr:spPr>
          <xdr:txBody>
            <a:bodyPr vertOverflow="clip" horzOverflow="clip"/>
            <a:lstStyle/>
            <a:p>
              <a:r>
                <a:rPr lang="es-ES"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oneCellAnchor>
  <xdr:twoCellAnchor editAs="oneCell">
    <xdr:from>
      <xdr:col>1</xdr:col>
      <xdr:colOff>145925</xdr:colOff>
      <xdr:row>42</xdr:row>
      <xdr:rowOff>93087</xdr:rowOff>
    </xdr:from>
    <xdr:to>
      <xdr:col>1</xdr:col>
      <xdr:colOff>1184910</xdr:colOff>
      <xdr:row>44</xdr:row>
      <xdr:rowOff>148590</xdr:rowOff>
    </xdr:to>
    <xdr:pic>
      <xdr:nvPicPr>
        <xdr:cNvPr id="3" name="Imagen 2">
          <a:extLst>
            <a:ext uri="{FF2B5EF4-FFF2-40B4-BE49-F238E27FC236}">
              <a16:creationId xmlns:a16="http://schemas.microsoft.com/office/drawing/2014/main" id="{AFAF0369-3F5B-4711-BED9-B4474A8AF411}"/>
            </a:ext>
          </a:extLst>
        </xdr:cNvPr>
        <xdr:cNvPicPr>
          <a:picLocks noChangeAspect="1"/>
        </xdr:cNvPicPr>
      </xdr:nvPicPr>
      <xdr:blipFill>
        <a:blip xmlns:r="http://schemas.openxmlformats.org/officeDocument/2006/relationships" r:embed="rId1"/>
        <a:stretch>
          <a:fillRect/>
        </a:stretch>
      </xdr:blipFill>
      <xdr:spPr>
        <a:xfrm>
          <a:off x="326900" y="7665462"/>
          <a:ext cx="1044700" cy="373638"/>
        </a:xfrm>
        <a:prstGeom prst="rect">
          <a:avLst/>
        </a:prstGeom>
      </xdr:spPr>
    </xdr:pic>
    <xdr:clientData/>
  </xdr:twoCellAnchor>
  <xdr:twoCellAnchor editAs="oneCell">
    <xdr:from>
      <xdr:col>1</xdr:col>
      <xdr:colOff>30259</xdr:colOff>
      <xdr:row>38</xdr:row>
      <xdr:rowOff>85725</xdr:rowOff>
    </xdr:from>
    <xdr:to>
      <xdr:col>1</xdr:col>
      <xdr:colOff>1291590</xdr:colOff>
      <xdr:row>40</xdr:row>
      <xdr:rowOff>149387</xdr:rowOff>
    </xdr:to>
    <xdr:pic>
      <xdr:nvPicPr>
        <xdr:cNvPr id="12" name="Imagen 11">
          <a:extLst>
            <a:ext uri="{FF2B5EF4-FFF2-40B4-BE49-F238E27FC236}">
              <a16:creationId xmlns:a16="http://schemas.microsoft.com/office/drawing/2014/main" id="{19E508E6-6176-4084-9E6E-A448DEAD4742}"/>
            </a:ext>
            <a:ext uri="{147F2762-F138-4A5C-976F-8EAC2B608ADB}">
              <a16:predDERef xmlns:a16="http://schemas.microsoft.com/office/drawing/2014/main" pred="{AFAF0369-3F5B-4711-BED9-B4474A8AF411}"/>
            </a:ext>
          </a:extLst>
        </xdr:cNvPr>
        <xdr:cNvPicPr>
          <a:picLocks noChangeAspect="1"/>
        </xdr:cNvPicPr>
      </xdr:nvPicPr>
      <xdr:blipFill>
        <a:blip xmlns:r="http://schemas.openxmlformats.org/officeDocument/2006/relationships" r:embed="rId2"/>
        <a:stretch>
          <a:fillRect/>
        </a:stretch>
      </xdr:blipFill>
      <xdr:spPr>
        <a:xfrm>
          <a:off x="211234" y="6953250"/>
          <a:ext cx="1255616" cy="377987"/>
        </a:xfrm>
        <a:prstGeom prst="rect">
          <a:avLst/>
        </a:prstGeom>
      </xdr:spPr>
    </xdr:pic>
    <xdr:clientData/>
  </xdr:twoCellAnchor>
  <xdr:twoCellAnchor editAs="oneCell">
    <xdr:from>
      <xdr:col>1</xdr:col>
      <xdr:colOff>30792</xdr:colOff>
      <xdr:row>46</xdr:row>
      <xdr:rowOff>93905</xdr:rowOff>
    </xdr:from>
    <xdr:to>
      <xdr:col>1</xdr:col>
      <xdr:colOff>988123</xdr:colOff>
      <xdr:row>48</xdr:row>
      <xdr:rowOff>72468</xdr:rowOff>
    </xdr:to>
    <xdr:pic>
      <xdr:nvPicPr>
        <xdr:cNvPr id="14" name="Imagen 13">
          <a:extLst>
            <a:ext uri="{FF2B5EF4-FFF2-40B4-BE49-F238E27FC236}">
              <a16:creationId xmlns:a16="http://schemas.microsoft.com/office/drawing/2014/main" id="{22290A3E-EFE6-47C0-9557-2E95236EDFB4}"/>
            </a:ext>
          </a:extLst>
        </xdr:cNvPr>
        <xdr:cNvPicPr>
          <a:picLocks noChangeAspect="1"/>
        </xdr:cNvPicPr>
      </xdr:nvPicPr>
      <xdr:blipFill>
        <a:blip xmlns:r="http://schemas.openxmlformats.org/officeDocument/2006/relationships" r:embed="rId3"/>
        <a:stretch>
          <a:fillRect/>
        </a:stretch>
      </xdr:blipFill>
      <xdr:spPr>
        <a:xfrm>
          <a:off x="30792" y="7929058"/>
          <a:ext cx="954156" cy="316047"/>
        </a:xfrm>
        <a:prstGeom prst="rect">
          <a:avLst/>
        </a:prstGeom>
      </xdr:spPr>
    </xdr:pic>
    <xdr:clientData/>
  </xdr:twoCellAnchor>
  <xdr:twoCellAnchor editAs="oneCell">
    <xdr:from>
      <xdr:col>1</xdr:col>
      <xdr:colOff>86783</xdr:colOff>
      <xdr:row>15</xdr:row>
      <xdr:rowOff>138144</xdr:rowOff>
    </xdr:from>
    <xdr:to>
      <xdr:col>3</xdr:col>
      <xdr:colOff>1138343</xdr:colOff>
      <xdr:row>22</xdr:row>
      <xdr:rowOff>42334</xdr:rowOff>
    </xdr:to>
    <mc:AlternateContent xmlns:mc="http://schemas.openxmlformats.org/markup-compatibility/2006" xmlns:a14="http://schemas.microsoft.com/office/drawing/2010/main">
      <mc:Choice Requires="a14">
        <xdr:graphicFrame macro="">
          <xdr:nvGraphicFramePr>
            <xdr:cNvPr id="15" name="Mes">
              <a:extLst>
                <a:ext uri="{FF2B5EF4-FFF2-40B4-BE49-F238E27FC236}">
                  <a16:creationId xmlns:a16="http://schemas.microsoft.com/office/drawing/2014/main" id="{E0EDB5EB-A3F2-45D2-9395-41A9E86A19F1}"/>
                </a:ext>
                <a:ext uri="{147F2762-F138-4A5C-976F-8EAC2B608ADB}">
                  <a16:predDERef xmlns:a16="http://schemas.microsoft.com/office/drawing/2014/main" pred="{22290A3E-EFE6-47C0-9557-2E95236EDFB4}"/>
                </a:ext>
              </a:extLst>
            </xdr:cNvPr>
            <xdr:cNvGraphicFramePr/>
          </xdr:nvGraphicFramePr>
          <xdr:xfrm>
            <a:off x="0" y="0"/>
            <a:ext cx="0" cy="0"/>
          </xdr:xfrm>
          <a:graphic>
            <a:graphicData uri="http://schemas.microsoft.com/office/drawing/2010/slicer">
              <sle:slicer xmlns:sle="http://schemas.microsoft.com/office/drawing/2010/slicer" name="Mes"/>
            </a:graphicData>
          </a:graphic>
        </xdr:graphicFrame>
      </mc:Choice>
      <mc:Fallback xmlns="">
        <xdr:sp macro="" textlink="">
          <xdr:nvSpPr>
            <xdr:cNvPr id="0" name=""/>
            <xdr:cNvSpPr>
              <a:spLocks noTextEdit="1"/>
            </xdr:cNvSpPr>
          </xdr:nvSpPr>
          <xdr:spPr>
            <a:xfrm>
              <a:off x="266700" y="2921561"/>
              <a:ext cx="2434166" cy="1195356"/>
            </a:xfrm>
            <a:prstGeom prst="rect">
              <a:avLst/>
            </a:prstGeom>
            <a:solidFill>
              <a:prstClr val="white"/>
            </a:solidFill>
            <a:ln w="1">
              <a:solidFill>
                <a:prstClr val="green"/>
              </a:solidFill>
            </a:ln>
          </xdr:spPr>
          <xdr:txBody>
            <a:bodyPr vertOverflow="clip" horzOverflow="clip"/>
            <a:lstStyle/>
            <a:p>
              <a:r>
                <a:rPr lang="es-ES"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oneCellAnchor>
    <xdr:from>
      <xdr:col>1</xdr:col>
      <xdr:colOff>30259</xdr:colOff>
      <xdr:row>203</xdr:row>
      <xdr:rowOff>2830</xdr:rowOff>
    </xdr:from>
    <xdr:ext cx="933549" cy="260308"/>
    <xdr:pic>
      <xdr:nvPicPr>
        <xdr:cNvPr id="13" name="Imagen 12">
          <a:extLst>
            <a:ext uri="{FF2B5EF4-FFF2-40B4-BE49-F238E27FC236}">
              <a16:creationId xmlns:a16="http://schemas.microsoft.com/office/drawing/2014/main" id="{655C5A50-780E-400A-9566-1393F01F3694}"/>
            </a:ext>
            <a:ext uri="{147F2762-F138-4A5C-976F-8EAC2B608ADB}">
              <a16:predDERef xmlns:a16="http://schemas.microsoft.com/office/drawing/2014/main" pred="{AFAF0369-3F5B-4711-BED9-B4474A8AF411}"/>
            </a:ext>
          </a:extLst>
        </xdr:cNvPr>
        <xdr:cNvPicPr>
          <a:picLocks noChangeAspect="1"/>
        </xdr:cNvPicPr>
      </xdr:nvPicPr>
      <xdr:blipFill>
        <a:blip xmlns:r="http://schemas.openxmlformats.org/officeDocument/2006/relationships" r:embed="rId2"/>
        <a:stretch>
          <a:fillRect/>
        </a:stretch>
      </xdr:blipFill>
      <xdr:spPr>
        <a:xfrm>
          <a:off x="30259" y="7078544"/>
          <a:ext cx="933549" cy="260308"/>
        </a:xfrm>
        <a:prstGeom prst="rect">
          <a:avLst/>
        </a:prstGeom>
      </xdr:spPr>
    </xdr:pic>
    <xdr:clientData/>
  </xdr:oneCellAnchor>
  <xdr:twoCellAnchor editAs="absolute">
    <xdr:from>
      <xdr:col>0</xdr:col>
      <xdr:colOff>131380</xdr:colOff>
      <xdr:row>65</xdr:row>
      <xdr:rowOff>95885</xdr:rowOff>
    </xdr:from>
    <xdr:to>
      <xdr:col>3</xdr:col>
      <xdr:colOff>930249</xdr:colOff>
      <xdr:row>76</xdr:row>
      <xdr:rowOff>176893</xdr:rowOff>
    </xdr:to>
    <mc:AlternateContent xmlns:mc="http://schemas.openxmlformats.org/markup-compatibility/2006" xmlns:a14="http://schemas.microsoft.com/office/drawing/2010/main">
      <mc:Choice Requires="a14">
        <xdr:graphicFrame macro="">
          <xdr:nvGraphicFramePr>
            <xdr:cNvPr id="6" name="Alm./Silo Vidmar">
              <a:extLst>
                <a:ext uri="{FF2B5EF4-FFF2-40B4-BE49-F238E27FC236}">
                  <a16:creationId xmlns:a16="http://schemas.microsoft.com/office/drawing/2014/main" id="{BA9C4024-F156-4CE8-A0E0-8B211DAFF1A9}"/>
                </a:ext>
                <a:ext uri="{147F2762-F138-4A5C-976F-8EAC2B608ADB}">
                  <a16:predDERef xmlns:a16="http://schemas.microsoft.com/office/drawing/2014/main" pred="{655C5A50-780E-400A-9566-1393F01F3694}"/>
                </a:ext>
              </a:extLst>
            </xdr:cNvPr>
            <xdr:cNvGraphicFramePr/>
          </xdr:nvGraphicFramePr>
          <xdr:xfrm>
            <a:off x="0" y="0"/>
            <a:ext cx="0" cy="0"/>
          </xdr:xfrm>
          <a:graphic>
            <a:graphicData uri="http://schemas.microsoft.com/office/drawing/2010/slicer">
              <sle:slicer xmlns:sle="http://schemas.microsoft.com/office/drawing/2010/slicer" name="Alm./Silo Vidmar"/>
            </a:graphicData>
          </a:graphic>
        </xdr:graphicFrame>
      </mc:Choice>
      <mc:Fallback xmlns="">
        <xdr:sp macro="" textlink="">
          <xdr:nvSpPr>
            <xdr:cNvPr id="0" name=""/>
            <xdr:cNvSpPr>
              <a:spLocks noTextEdit="1"/>
            </xdr:cNvSpPr>
          </xdr:nvSpPr>
          <xdr:spPr>
            <a:xfrm>
              <a:off x="131380" y="11743599"/>
              <a:ext cx="2363690" cy="1877151"/>
            </a:xfrm>
            <a:prstGeom prst="rect">
              <a:avLst/>
            </a:prstGeom>
            <a:solidFill>
              <a:prstClr val="white"/>
            </a:solidFill>
            <a:ln w="1">
              <a:solidFill>
                <a:prstClr val="green"/>
              </a:solidFill>
            </a:ln>
          </xdr:spPr>
          <xdr:txBody>
            <a:bodyPr vertOverflow="clip" horzOverflow="clip"/>
            <a:lstStyle/>
            <a:p>
              <a:r>
                <a:rPr lang="es-E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1</xdr:col>
      <xdr:colOff>14541</xdr:colOff>
      <xdr:row>114</xdr:row>
      <xdr:rowOff>90887</xdr:rowOff>
    </xdr:from>
    <xdr:ext cx="1277785" cy="411648"/>
    <xdr:pic>
      <xdr:nvPicPr>
        <xdr:cNvPr id="7" name="Imagen 12">
          <a:extLst>
            <a:ext uri="{FF2B5EF4-FFF2-40B4-BE49-F238E27FC236}">
              <a16:creationId xmlns:a16="http://schemas.microsoft.com/office/drawing/2014/main" id="{2BBC1582-4D55-4ACC-AC0B-9F275ECB6E69}"/>
            </a:ext>
            <a:ext uri="{147F2762-F138-4A5C-976F-8EAC2B608ADB}">
              <a16:predDERef xmlns:a16="http://schemas.microsoft.com/office/drawing/2014/main" pred="{AFAF0369-3F5B-4711-BED9-B4474A8AF411}"/>
            </a:ext>
          </a:extLst>
        </xdr:cNvPr>
        <xdr:cNvPicPr>
          <a:picLocks noChangeAspect="1"/>
        </xdr:cNvPicPr>
      </xdr:nvPicPr>
      <xdr:blipFill rotWithShape="1">
        <a:blip xmlns:r="http://schemas.openxmlformats.org/officeDocument/2006/relationships" r:embed="rId2"/>
        <a:srcRect l="6980" r="6467"/>
        <a:stretch/>
      </xdr:blipFill>
      <xdr:spPr>
        <a:xfrm>
          <a:off x="196316" y="20438759"/>
          <a:ext cx="1277785" cy="411648"/>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xdr:from>
      <xdr:col>5</xdr:col>
      <xdr:colOff>97973</xdr:colOff>
      <xdr:row>212</xdr:row>
      <xdr:rowOff>138461</xdr:rowOff>
    </xdr:from>
    <xdr:to>
      <xdr:col>9</xdr:col>
      <xdr:colOff>1153885</xdr:colOff>
      <xdr:row>235</xdr:row>
      <xdr:rowOff>54430</xdr:rowOff>
    </xdr:to>
    <xdr:graphicFrame macro="">
      <xdr:nvGraphicFramePr>
        <xdr:cNvPr id="3" name="Chart 3">
          <a:extLst>
            <a:ext uri="{FF2B5EF4-FFF2-40B4-BE49-F238E27FC236}">
              <a16:creationId xmlns:a16="http://schemas.microsoft.com/office/drawing/2014/main" id="{ADDB9FD5-F60D-4F0C-A327-C349056691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tilia Asensio Ortiz" refreshedDate="45740.74443796296" createdVersion="7" refreshedVersion="8" minRefreshableVersion="3" recordCount="9990" xr:uid="{650408AA-D65F-4B35-8DF0-97BA58254F34}">
  <cacheSource type="worksheet">
    <worksheetSource ref="A5:BB6" sheet="Datos"/>
  </cacheSource>
  <cacheFields count="54">
    <cacheField name="Ce." numFmtId="0">
      <sharedItems/>
    </cacheField>
    <cacheField name="Transacción Vidmar" numFmtId="49">
      <sharedItems/>
    </cacheField>
    <cacheField name="Pos." numFmtId="49">
      <sharedItems containsMixedTypes="1" containsNumber="1" containsInteger="1" minValue="10" maxValue="30" count="5">
        <s v="10"/>
        <s v="20"/>
        <n v="10" u="1"/>
        <n v="30" u="1"/>
        <n v="20" u="1"/>
      </sharedItems>
    </cacheField>
    <cacheField name="Matricula Vehículo" numFmtId="0">
      <sharedItems/>
    </cacheField>
    <cacheField name="2ª Matrícula" numFmtId="0">
      <sharedItems containsBlank="1"/>
    </cacheField>
    <cacheField name="Fecha de Albaran" numFmtId="172">
      <sharedItems containsSemiMixedTypes="0" containsNonDate="0" containsDate="1" containsString="0" minDate="2025-01-15T00:00:00" maxDate="2025-03-24T00:00:00"/>
    </cacheField>
    <cacheField name="Ce.2" numFmtId="0">
      <sharedItems containsBlank="1"/>
    </cacheField>
    <cacheField name="Material" numFmtId="49">
      <sharedItems/>
    </cacheField>
    <cacheField name="Descr. Material" numFmtId="0">
      <sharedItems containsBlank="1" count="87">
        <s v="CLINKER ALCONERA"/>
        <s v="CEM II/B-L 32,5 N S/25 KG PAL"/>
        <s v="CEM II/B-M (P-L) 42,5R  ALCONERA GRANEL"/>
        <s v="CEM II/A-L 42,5 R ALCONERA GRANEL"/>
        <s v="CEM II/B-L 32,5 N S/25 KG PAL _ MATTERIA"/>
        <s v="CEM II/A-L 42,5 R (BLANCO) SACO 25 KGS"/>
        <s v="CEM I 52,5 R ALCONERA GRANEL"/>
        <s v="CEM II/B-L 32,5 N S/25 KG PAL _ OBRAMAT"/>
        <s v="CEM II/B-L 32,5N ALCONERA GRANEL"/>
        <s v="CEM I 52,5 N-SR 5 ALCONERA GRANEL"/>
        <s v="CEM II/A-M (V-L) 42,5 R  GRANEL"/>
        <s v="CEM II/B-M (V-L) 32,5 N FARDO 71 SACOS"/>
        <s v="CEM II/B-M (V-L) 42,5 R FAR.71 SAC."/>
        <s v="CEM I 52.5 R  GRANEL"/>
        <s v="CEM II/B-M (V-L) 32,5 N SACO DE 25KG"/>
        <s v="CEM II/B-L 32,5 N S/25 KG PAL _ BALBOA"/>
        <s v="CEM II/B-L 32,5 N S/25 KG PAL _ TAVCIM"/>
        <s v="CEM IV/A (P) 42,5 R"/>
        <s v="CEM IV/B (P) 32,5 N-SR envasado"/>
        <s v="CEM I  52,5 N"/>
        <s v="IV/A (P) 42,5 R/MR envasado"/>
        <s v="IV/A (P) 42,5 R/MR"/>
        <s v="CEM IV/B (P) 32,5 N-SR"/>
        <s v="BL II/B-LL 42,5R en sacos de 25 kg"/>
        <s v="BL I 52,5 R  blanco envasado"/>
        <s v="CEM IV/A(V) 42,5 R-SR  GRANEL"/>
        <s v="CEM I 52.5 R  GRANEL (B.A)"/>
        <s v="CEM II/B-M (V-L) 32,5N  GRANEL"/>
        <s v="CEM I 52,5 N-SR 5  FARDO 71 SACOS"/>
        <s v="FILLER 0/63 GRANEL"/>
        <s v="CALIZA INDUSTRIAL      GRANEL"/>
        <s v="CALIZA AGRICOLA          GRANEL"/>
        <s v="CALIZA MAGNESIANA        GRANEL"/>
        <s v="FILLER 0/200 µM GRANEL"/>
        <s v="CARBONATO CÁLCICO GRANEL"/>
        <s v="CEM IV/A(V) 42,5 R  GRANEL"/>
        <s v="CEM II/A-M (P-L) 42,5 R GRANEL"/>
        <s v="CEM II/B-L 32,5 N S/25 KG COSMOS"/>
        <s v="CEM I 42,5 R-SR 5 GRANEL"/>
        <s v="CEM II/A-L 42,5 R CORDOBA Granel"/>
        <s v="CEM I 52,5 R  GRANEL"/>
        <s v="CEM I 42,5 R  Granel"/>
        <s v="CEM I 42,5 R-SR 5 S/25 KG COSMOS"/>
        <s v="CEM I 52,5 R-SR 5 GRANEL"/>
        <s v="CLINKER NORMAL"/>
        <s v="CEM II/B-L 32,5 N  PUMA PALET 64 SACOS"/>
        <s v="CEM II/B-L 32,5 N  GRANEL"/>
        <s v="CEM II/A-L 42,5R NIEBLA"/>
        <s v="CEM I 52,5 N-SR 5"/>
        <s v="CEM II/A-L 42,5R (af) Granel"/>
        <s v="CEM II/B-L 32,5N  NIEBLA S/25 PAL 64 SAC"/>
        <s v="CEM II/B-L 32,5N  NIEBLA S/25 PAL 32 SAC"/>
        <s v="CEM I 52,5 N-SR 5 PLT/PLST S/25KG"/>
        <s v="CEM I 52,5 N-SR 5 GRANEL Toral"/>
        <s v="CEM II/B-M (V-L) 32,5 N GRANEL"/>
        <s v="CEM II/A-V 52,5 R Toral Granel"/>
        <s v="CEM II/B-M (V-L) 32,5 N FAR.BIGMAT 71 SC"/>
        <s v="CEM II/B-M (V-L) 32,5 N  PLT/PLST 64 SAC"/>
        <s v="CLINKER AS BAJO EN ÁLCALIS"/>
        <s v="CALIZA TRITURADA TRANSFERENCIA"/>
        <s v="IV/A (P) 42,5 R/MR Oceano"/>
        <s v="CEM IV/B (P) 32,5 N-SR Cráter"/>
        <s v="CEM II/B-L 32,5 N S/25 KG PALET" u="1"/>
        <s v="CLINKER" u="1"/>
        <s v="Cenizas Volantes Secas" u="1"/>
        <s v="CEM II/B-L 32,5N NIEBLA GRANEL" u="1"/>
        <s v="CLINKER  NIEBLA" u="1"/>
        <s v="HRB E4" u="1"/>
        <s v="CEM II/B-M (V-L) 32,5 N SAC BIGMAT 25 KG" u="1"/>
        <s v="" u="1"/>
        <s v="CEM I 52.5 R/SR 5  &quot;Bobadilla&quot;" u="1"/>
        <m u="1"/>
        <s v="CEM II/A-M (V-L) 42,5 R FAR.71 SAC." u="1"/>
        <s v="CEM I 52,5 R-SR 5 GRANEL NIEBLA" u="1"/>
        <s v="CEM II/A-L 42,5R (AF MATSA) Granel" u="1"/>
        <s v="PALETS PARA CEMENTO" u="1"/>
        <s v="BL I 52,5 R    -  BLANCO" u="1"/>
        <s v="CLINKER NORMAL OURAL" u="1"/>
        <s v="CEM II/A-L 42,5 R (af) CORDOBA Granel" u="1"/>
        <s v="CEM II/B-L 32,5 N S/25 KG PUMA" u="1"/>
        <s v="CLINKER SR NIEBLA" u="1"/>
        <s v="CEM II/B-L 32,5 N  PUMA PALET 56  SACOS." u="1"/>
        <s v="CALIZA INDUSTRIAL MAGNESIANA GRANEL" u="1"/>
        <s v="CEM II/B-L 32,5N  PAL./PLAST.S/25 KG" u="1"/>
        <s v="CEM II/A-L 42.5 R  &quot;Bobadilla&quot;" u="1"/>
        <s v="CEM II A-V 52,5 N   Toral Granel" u="1"/>
        <s v="CEM II/B-L 32,5N  NIEBLA S/25 PAL/PLAST." u="1"/>
      </sharedItems>
    </cacheField>
    <cacheField name="Alm." numFmtId="0">
      <sharedItems containsBlank="1" containsMixedTypes="1" containsNumber="1" containsInteger="1" minValue="38" maxValue="38"/>
    </cacheField>
    <cacheField name="Alm./Silo Vidmar" numFmtId="0">
      <sharedItems containsBlank="1" containsMixedTypes="1" containsNumber="1" containsInteger="1" minValue="1" maxValue="38"/>
    </cacheField>
    <cacheField name="Silo/Alm.Dstno." numFmtId="0">
      <sharedItems containsNonDate="0" containsString="0" containsBlank="1"/>
    </cacheField>
    <cacheField name="Fecha Entrada" numFmtId="172">
      <sharedItems containsSemiMixedTypes="0" containsNonDate="0" containsDate="1" containsString="0" minDate="2025-01-15T00:00:00" maxDate="2025-03-24T00:00:00"/>
    </cacheField>
    <cacheField name="Registro Totem" numFmtId="164">
      <sharedItems containsSemiMixedTypes="0" containsNonDate="0" containsDate="1" containsString="0" minDate="1899-12-30T03:04:19" maxDate="1899-12-30T23:23:40"/>
    </cacheField>
    <cacheField name="Fecha carga" numFmtId="172">
      <sharedItems containsSemiMixedTypes="0" containsNonDate="0" containsDate="1" containsString="0" minDate="2025-01-15T00:00:00" maxDate="2025-03-24T00:00:00"/>
    </cacheField>
    <cacheField name="Asignación Pedido" numFmtId="164">
      <sharedItems containsSemiMixedTypes="0" containsNonDate="0" containsDate="1" containsString="0" minDate="1899-12-30T00:00:00" maxDate="1899-12-30T23:24:24"/>
    </cacheField>
    <cacheField name="Fecha salida" numFmtId="172">
      <sharedItems containsSemiMixedTypes="0" containsNonDate="0" containsDate="1" containsString="0" minDate="2025-01-15T00:00:00" maxDate="2025-03-24T00:00:00"/>
    </cacheField>
    <cacheField name="Báscula Salida" numFmtId="164">
      <sharedItems containsSemiMixedTypes="0" containsNonDate="0" containsDate="1" containsString="0" minDate="1899-12-30T00:49:40" maxDate="1899-12-30T22:39:31"/>
    </cacheField>
    <cacheField name="Lugar de destino" numFmtId="0">
      <sharedItems containsBlank="1" count="1843">
        <m/>
        <s v="FABRICA DE ALCONERA"/>
        <s v="POZOBLANCO-DEPURADORA"/>
        <s v="NAVEZUELAS-GUSTAVO CORTIJO"/>
        <s v="SCYMCA PUERTO DE HUELVA"/>
        <s v="JARAIZ DE LA VERA-FRANCISCO GA"/>
        <s v="CHOZAS DE CANALES-HORMICHOZAS"/>
        <s v="QUINTANAR DE LA ORDEN"/>
        <s v="ALPEDRETE_HORMIGONES PAZ DEL BARRIO"/>
        <s v="ALPEDRETE_HORMIGONES PAZ DEL B"/>
        <s v="CACERES"/>
        <s v="MONTEHERMOSO-HORM. LA BARCA"/>
        <s v="OLIVA DE MERIDA"/>
        <s v="SERRANILLOS DEL VALLE"/>
        <s v="VALLECAS-EUROCOBEL"/>
        <s v="DOS HERMANAS (SEVILLA)"/>
        <s v="LARACHA"/>
        <s v="BETANZOS"/>
        <s v="MESOIRO ALDEOLA"/>
        <s v="OBRA ESPECIAL"/>
        <s v="CERCEDA"/>
        <s v="CORUÑA POCOMACO"/>
        <s v="CARBALLO"/>
        <s v="CURTIS"/>
        <s v="PARADAS (OZA CESURAS)"/>
        <s v="OLEIROS"/>
        <s v="MERA"/>
        <s v="ABEGONDO"/>
        <s v="LORBE"/>
        <s v="A CORUÑA"/>
        <s v="ARTEIXO"/>
        <s v="CAMPARA"/>
        <s v="CARBALLO-RAMÓN GARCÍA"/>
        <s v="PADERNE- OBRE"/>
        <s v="DORNEDA OLEIROS"/>
        <s v="LA GRELA"/>
        <s v="CORISTANCO"/>
        <s v="BERGONDO"/>
        <s v="ZREP4500047561_1 VALDELAMUSA P"/>
        <s v="SIRUELA - MUNDI PIZARRO, S.L."/>
        <s v="QUINTA DO CONDE"/>
        <s v="GONDEMARIA-ANTOBETAO-BETAO PRO"/>
        <s v="PLANCHA GRANDE TACO"/>
        <s v="VALLE CRISPIN"/>
        <s v="EL TANQUE"/>
        <s v="ALMACÉN TIJARAFE"/>
        <s v="ALMACEN-ARICO"/>
        <s v="PLANCHA GRANDE GÜIMAR"/>
        <s v="ALMACEN EL TABLERO"/>
        <s v="LA MATANZA"/>
        <s v="FASNIA"/>
        <s v="S/461/250015  HIPER DINO ICOD"/>
        <s v="ALMACEN-ICOD DE LOS VINOS"/>
        <s v="ICOD EL ALTO"/>
        <s v="EL PINAR - EL HIERRO"/>
        <s v="FERRETERIA CONPE SAN ISIDRO"/>
        <s v="C9WU: 88 UD NIVARIA GOLF MARIN"/>
        <s v="ESTRELLA DEL SUR - ARONA"/>
        <s v="ALMACEN"/>
        <s v="RETIRADO POR EL CLIENTE"/>
        <s v="LOS BALDIOS"/>
        <s v="NAVE 47 LA AZUFRERA"/>
        <s v="30 VVDAS LEONCIO RODRIGUEZ"/>
        <s v="LOS REALEJOS"/>
        <s v="TAJINASTE CABO BLANCO ARONA"/>
        <s v="FERRETERIA LAS LUAS"/>
        <s v="BARRANCO DEL INGLES ADEJE"/>
        <s v="PLAYA SAN JUAN"/>
        <s v="SAT -0576 HOTEL COYA CORALES"/>
        <s v="EDAR MONTAÑA REVERON"/>
        <s v="ICOD"/>
        <s v="VIVIENDAS EL MEDANO"/>
        <s v="HOTEL TAORO PUERTO DE LA CRUZ"/>
        <s v="ALMACEN-LA GUANCHA"/>
        <s v="PIENSOS RAUL LOS LLANOS"/>
        <s v="P-22-127 PALMA REAL SUITES"/>
        <s v="ALMACEN PUNTAGORDA"/>
        <s v="ALMACEN GUAMASA"/>
        <s v="EN LOS REALEJOS"/>
        <s v="EN PLAYA SAN JUAN"/>
        <s v="FERRETERIA EL CHORRILLO"/>
        <s v="GUIMAR"/>
        <s v="LA OROTAVA-PLANCHA GRANDE"/>
        <s v="LA VICTORIA"/>
        <s v="PLANTA HORMIGON GRANADILLA"/>
        <s v="NAVE LLANO DEL CAMELLO"/>
        <s v="TSA0077464 MODER. ZONA SUR TF"/>
        <s v="EN PUERTO DE LA CRUZ"/>
        <s v="LAS ERAS"/>
        <s v="DEPOSITO RAVELO"/>
        <s v="VIVIENDAS LA FLORIDA"/>
        <s v="31 VIVIENDAS ADEJE"/>
        <s v="ARONA SUR"/>
        <s v="PLANTA LAS GALLETAS II"/>
        <s v="POLÍGONO DE LA CAMPANA"/>
        <s v="EN LA ESPERANZA"/>
        <s v="SANTIAGO DEL TEIDE ENSACADO"/>
        <s v="EL TABLADO"/>
        <s v="LA GARVORANA-LOS REALEJOS"/>
        <s v="BUZANADA"/>
        <s v="GS FABRICA LAS ERAS"/>
        <s v="C9 W1 REMODELACIÓN CALLE DE LA ROSA"/>
        <s v="EL HIERRO"/>
        <s v="ALMACEN CENTRAL"/>
        <s v="ALMACEN ADEJE"/>
        <s v="EN BO.SALUD BAJO-SANTA CRUZ"/>
        <s v="EN ALMACEN LA OROTAVA"/>
        <s v="OBRAS VARIAS TENERIFE"/>
        <s v="ANILLO INSULAR DIV3099"/>
        <s v="DEPOSITO LAS CHAFIRAS"/>
        <s v="EN PLAYA DE SAN JUAN"/>
        <s v="TEJINA DE GUIA"/>
        <s v="MERCADONA LOS OLIVOS"/>
        <s v="LA GOMERA"/>
        <s v="TEGUESTE - TENERIFE"/>
        <s v="DEPOSITO EL SAUZAL"/>
        <s v="SOCAS NARANJERO"/>
        <s v="LOS ALISIOS"/>
        <s v="FERRETERIA SANTA CRUZ"/>
        <s v="OURENSE"/>
        <s v="MASIDE"/>
        <s v="CHANTADA"/>
        <s v="ESGOS"/>
        <s v="RIBADAVIA"/>
        <s v="MONFORTE DE LEMOS (ENSACADO)"/>
        <s v="MONFORTE DE LEMOS"/>
        <s v="MEIRA"/>
        <s v="XOVE"/>
        <s v="CASTRO DE REY"/>
        <s v="O CARBALLIÑO"/>
        <s v="CABREIROS"/>
        <s v="MELIDE"/>
        <s v="PARDERRUBIAS"/>
        <s v="MACEDA"/>
        <s v="SOBREIRA"/>
        <s v="LUINTRA"/>
        <s v="XINZO DE LIMIA"/>
        <s v="CORTEGADA"/>
        <s v="RANTE-TABOADELA"/>
        <s v="PUNXIN"/>
        <s v="CARBALLIÑO"/>
        <s v="MAS OURENSE"/>
        <s v="CELANOVA (ENSACADO)"/>
        <s v="BUGALLEIRA-IRIXO (ENSACADO)"/>
        <s v="BARBANTES"/>
        <s v="XINZO"/>
        <s v="SAN CIBRAO - UTE TUNEL DE RANT"/>
        <s v="ALLARIZ"/>
        <s v="SALGUEIROS-XUNQUEIRA DE AMBIA"/>
        <s v="CARBALLEDO"/>
        <s v="PEREIRO DE AGUIAR"/>
        <s v="TABOADELA"/>
        <s v="VILAR DE SANTOS"/>
        <s v="FONTOURA"/>
        <s v="TOMIÑO"/>
        <s v="VILA DE PUNHE"/>
        <s v="BEADE"/>
        <s v="VIGO"/>
        <s v="PORRIÑO"/>
        <s v="GUILLAREI (ACCESORIOS LOURO)"/>
        <s v="FONTOURA II"/>
        <s v="MOSENDE"/>
        <s v="AS NEVES (ENSACADO)"/>
        <s v="MOS CT"/>
        <s v="SOUTOMAIOR"/>
        <s v="BALDRANES"/>
        <s v="MEIXOEIRO"/>
        <s v="DENA - MEAÑO"/>
        <s v="SETADOS"/>
        <s v="MOS"/>
        <s v="CORZANS"/>
        <s v="GONDOMAR"/>
        <s v="CHAPELA"/>
        <s v="SALCEDA DE CASELAS"/>
        <s v="DOMAYO"/>
        <s v="TAMEIGA"/>
        <s v="PUXEIROS-MOS"/>
        <s v="LA GUARDIA"/>
        <s v="PUENTEAREAS"/>
        <s v="S.XOAN DE TABAGON"/>
        <s v="COVELO"/>
        <s v="OURAL"/>
        <s v="FEITOSA"/>
        <s v="SOBREPOSTA"/>
        <s v="ANAIS"/>
        <s v="VILA VERDE"/>
        <s v="CABEÇUDOS"/>
        <s v="MELGAÇO"/>
        <s v="FAMALIÇÃO"/>
        <s v="COSMOS PORRIÑO"/>
        <s v="ALCOLEA"/>
        <s v="MARTOS"/>
        <s v="TORRE DEL CAMPO"/>
        <s v="POZOBLANCO"/>
        <s v="CÓRDOBA"/>
        <s v="S0987-MARBELLA AP-7 PANTALLAS ACUST"/>
        <s v="PLANTA MALAGA"/>
        <s v="S0915-MARBELLA ELVIRIA"/>
        <s v="PLANTA JUNCARIL - FYM -ALBOLOT"/>
        <s v="ANDPIL - MALAGA"/>
        <s v="ALMACEN-VELEZ MALAGA"/>
        <s v="PLANTA ESTEPONA"/>
        <s v="S0976-CALA DE MIJAS ROYAL PALMS"/>
        <s v="S0937-MALAGA PINARES DE SAN ANTON"/>
        <s v="CORDOBA"/>
        <s v="CGDR-MOBAGRES - CULLAR VEGA"/>
        <s v="S0974-ALCALA LA REAL HOSPITAL"/>
        <s v="LOPEZ ALONSO- MARACENA"/>
        <s v="MIGUEL JIMENEZ SAEZ SL -LACHAR"/>
        <s v="MAT CONST REGALO DURCAL"/>
        <s v="ALMACEN EN ORIGEN-ATARFE"/>
        <s v="ALMACEN EN ORIGEN-ALBOLOTE"/>
        <s v="AGUSTIN RGUEZ FERNANDEZ SL -GA"/>
        <s v="HNOS MOLINA- HUETOR SANTILLAN"/>
        <s v="ALMACEN EN PELIGROS"/>
        <s v="TTES Y GRUAS PARRON-GUEJAR SIE"/>
        <s v="ALMACEN HUÉTOR TÁJAR"/>
        <s v="S0999-GRANADA AV DILAR"/>
        <s v="ACSA GRANADA"/>
        <s v="AZULEJOS CALLEJAS E HIJOS -ALF"/>
        <s v="UBEDA-JUAN FCO MOLINA DELGADO"/>
        <s v="TOCON"/>
        <s v="ALMACEN CHURRIANA"/>
        <s v="HORPRESOL GRANADA"/>
        <s v="S0927-MARBELLA SANTA CLARA"/>
        <s v="S-1000 FUENGIROLA HIGUERON-PERDICES"/>
        <s v="ALMACEN-MARBELLA"/>
        <s v="ALHAURIN DE LA TORRE"/>
        <s v="ALMACEN-COIN"/>
        <s v="FABRICA - ALMERIA"/>
        <s v="LA RODA ANDAL-OBRA UTE GRANADA"/>
        <s v="MALAGA"/>
        <s v="PALOS FRA.-CEPSA ANCLAMIP"/>
        <s v="ALMACEN-MALAGA"/>
        <s v="CARDEÑA- VIRGILIO GUTIERREZ CID"/>
        <s v="MALAGA POZOSOL"/>
        <s v="ALMACEN-MÁLAGA"/>
        <s v="PTA RISCOS NEGROS-VELEZ BENAUD"/>
        <s v="PLANTA FUENGIROLA"/>
        <s v="PLANTA CAMPANILLAS"/>
        <s v="ALMACEN CASTELLON"/>
        <s v="ALMACEN DE ALMUÑECAR"/>
        <s v="HOTEL PALIA TORREMOLINOS"/>
        <s v="OGÍJARES -- H. CARREÑO"/>
        <s v="PLANTA DE MANILVA E/O 56"/>
        <s v="PLANTA VILLA ROSA (CON TTE) MA"/>
        <s v="BRICOMART 008 - MALAGA"/>
        <s v="CORDOBA- INSUR TERRAZAS SANTA ANA"/>
        <s v="CENTRO MALAGA 805"/>
        <s v="GRANADA METROPOLITANA"/>
        <s v="ARCHIDONA (MALAGA)"/>
        <s v="ANDPIL / MIXAN - MALAGA"/>
        <s v="ALMACEN-S.PEDRO ALCANTARA"/>
        <s v="HNES.DE LA ROSA - FUENTE VAQUEROS"/>
        <s v="PLANTA ESCUZAR"/>
        <s v="S0975/TRAILER-BENAHAVIS LA ALBORADA"/>
        <s v="ALMACENES EMILIO BARCOS-PTE GENIL"/>
        <s v="SALTERAS"/>
        <s v="AYAMONTE-FERRARENA"/>
        <s v="ZREP4500047561_3 @ VALDELAMUSA PAST"/>
        <s v="ZREP4500047561_4 @ MAGDALENA PASTA"/>
        <s v="ZREP4500047561_2 MAGDALENA PAS"/>
        <s v="LAGOA"/>
        <s v="LEPE EL TERRON"/>
        <s v="SAN BRAS DE ALPORTEL (GRANEL)"/>
        <s v="AYAMONTE"/>
        <s v="ALMONTE"/>
        <s v="TRAMO ADIF JABUGO (LOS MARINES"/>
        <s v="SEVILLA (SAN JERONIMO)"/>
        <s v="ZREP4500047561_6 @ HORMIGON VA"/>
        <s v="ZREP4500047561_4 @ MAGDALENA P"/>
        <s v="ZREP4500047561_3 @ VALDELAMUSA"/>
        <s v="GERENA (CANTERA EIFFAGE)"/>
        <s v="ZREP4500047561_5  HORMIGON VALDELAM"/>
        <s v="DISTRIBUCION CORDOBA"/>
        <s v="CSPM - CENTRO PUERTO MALAGA"/>
        <s v="CAMAS"/>
        <s v="SINES - PAULO CANARIO DA SERVAREIAS"/>
        <s v="ADIF_TRAMO GIBRALEON (ZALAMEA)"/>
        <s v="HUELVA (F.MONTENEGRO)"/>
        <s v="ZREP4500047561_7  PROYECTO HORMIGON"/>
        <s v="NIEBLA"/>
        <s v="ZREP4500047561_1 VALDELAMUSA PASTA"/>
        <s v="ZREP4500047561_5  HORMIGON VAL"/>
        <s v="ZREP4500047561_7  PROYECTO HOR"/>
        <s v="ALMANCIL-EDUARDO JOSE &amp; FATIMA"/>
        <s v="PALMA CONDADO (PAVIMENTOS)"/>
        <s v="SAN JOSE DE LA RINCONADA"/>
        <s v="ALCALA DE GUADAIRA"/>
        <s v="LAGOS_SERROS"/>
        <s v="ZREP4500047561_6 @ HORMIGON VALDELA"/>
        <s v="PLANTA MOVIL OURAL"/>
        <s v="PAVIMENTOS (SANTIAGO DE COMPOS"/>
        <s v="ESPIRITU SANTO"/>
        <s v="TEIXEIRO"/>
        <s v="BARCO DE VALDEORRAS"/>
        <s v="O CRUCEIRO"/>
        <s v="TREMOEDO"/>
        <s v="ANTAS DE ULLA"/>
        <s v="LALIN"/>
        <s v="SEQUEROS-LAMAS"/>
        <s v="OS ANXELES-BRION (ENSACADO)"/>
        <s v="SANTA COMBA"/>
        <s v="GAFA"/>
        <s v="LA ESTRADA"/>
        <s v="VILA DE CRUCES C.T."/>
        <s v="BOQUEIXON"/>
        <s v="BANDEIRA"/>
        <s v="ALMACEN VALDOVIÑO"/>
        <s v="CARNOTA EN DESTINO"/>
        <s v="TARAGOÑA"/>
        <s v="MARROZOS"/>
        <s v="SANTIAGO DE COMPOSTELA (ENSACA"/>
        <s v="SERRA DE OUTES"/>
        <s v="NOYA"/>
        <s v="SEIXO (MARIN)"/>
        <s v="SUSANA"/>
        <s v="PEDRASALGUEIRA-ANXERIZ"/>
        <s v="TOURO"/>
        <s v="VAL DO DUBRA"/>
        <s v="VILLA DE CRUCES"/>
        <s v="VALDEPEÑAS"/>
        <s v="COUCIEIRO (ALMACEN)"/>
        <s v="VEDRA"/>
        <s v="SOUTO DE VEA"/>
        <s v="SANTIAGO (SAN MARCOS)"/>
        <s v="SIGUEIRO"/>
        <s v="SILLEDA"/>
        <s v="VALGA"/>
        <s v="RAMALLOSA"/>
        <s v="DORNELAS"/>
        <s v="COSMOS SUSANA"/>
        <s v="CEAO LUGO"/>
        <s v="VIMIOSO"/>
        <s v="BRAGA"/>
        <s v="ALFENA"/>
        <s v="LUGO"/>
        <s v="C.RIBERAS LEA"/>
        <s v="VARIANTE PUEBLA DE SAN JULIAN"/>
        <s v="VERIN"/>
        <s v="MARIN"/>
        <s v="SIRVES"/>
        <s v="PONTEVEDRA (ENSACADO)"/>
        <s v="CUNTIS"/>
        <s v="CAMBADOS"/>
        <s v="SALCEDO"/>
        <s v="CALDAS DE REIS"/>
        <s v="RIANJO"/>
        <s v="SOUTELO"/>
        <s v="VILANOVA DE AROUSA"/>
        <s v="A GOULLA"/>
        <s v="MORAÑA"/>
        <s v="MOAÑA"/>
        <s v="FORCAREY"/>
        <s v="PUENTE BELUSO"/>
        <s v="PONTEVEDRA"/>
        <s v="BARRO-PONTEVEDRA"/>
        <s v="COSMOS OURAL"/>
        <s v="POLIGONO"/>
        <s v="ALCORCON" u="1"/>
        <s v="GUILLENA" u="1"/>
        <s v="AVE MALPARTIDA DE PLASENCIA (G2)" u="1"/>
        <s v="VILLAFRANCA DE LOS BARROS-STRATA" u="1"/>
        <s v="AVE PLASENCIA MOVIL" u="1"/>
        <s v="BADAJOZ (NEVERO II)" u="1"/>
        <s v="VITIGUDINO" u="1"/>
        <s v="LA NAVA DE SANTIAGO-VILLALOBOS" u="1"/>
        <s v="DON BENITO-CERAYBA" u="1"/>
        <s v="ARROYOMOLINOS" u="1"/>
        <s v="AVE MALPARTIDA DE PLASENCIA (G" u="1"/>
        <s v="ALCORCÓN- SUMINISTROS VILLAVIC" u="1"/>
        <s v="MADEIRA - EXPORTACION MADEIRA" u="1"/>
        <s v="GONDEMARIA-ANTOBETAO-BETAO PRONTO" u="1"/>
        <s v="RETIRADO POR EL CLIENTE." u="1"/>
        <s v="VVDAS SAN ANTONIO LA OROTAVA" u="1"/>
        <s v="FRTRIA MIRAES LOS CRISTIANOS" u="1"/>
        <s v="PLANTA HORMIGON GUIMAR /951" u="1"/>
        <s v="CALETA DE ARMEÑIME ADEJE" u="1"/>
        <s v="ROKABELLA-ADEJE" u="1"/>
        <s v="ALMACEN SANTA MARIA" u="1"/>
        <s v="CEMENTERIO EL  SAUZAL" u="1"/>
        <s v="RED ALCANTARILLADO EL ROSARIO" u="1"/>
        <s v="ALMACEN-GUIA DE ISORA" u="1"/>
        <s v="SAT 0594 CONSULTORIO LOCAL DE" u="1"/>
        <s v="LAS CALANDRIAS - CHAFIRAS" u="1"/>
        <s v="SANTA CRUZ" u="1"/>
        <s v="EN ARICO" u="1"/>
        <s v="EN VALLE SAN LORENZO" u="1"/>
        <s v="ARENAS DE TROYA" u="1"/>
        <s v="CLUB HIPICO XANADU" u="1"/>
        <s v="PUMA ROSARIO" u="1"/>
        <s v="VILAFLOR" u="1"/>
        <s v="ALMACEN GUIA" u="1"/>
        <s v="EL CHORRILLO" u="1"/>
        <s v="EDIFICIO SABINA CANDELARIA" u="1"/>
        <s v="NAVE LOS MAJUELOS" u="1"/>
        <s v="HERMIGUA" u="1"/>
        <s v="ALMACEN GUAZA" u="1"/>
        <s v="OBRA ESPECIAL PADREIRO" u="1"/>
        <s v="CALO" u="1"/>
        <s v="NARON" u="1"/>
        <s v="FABRICA DE TORAL" u="1"/>
        <s v="GS PLANTA ADEJE" u="1"/>
        <s v="SAN ANDRES" u="1"/>
        <s v="PLANTA LOS REALEJOS" u="1"/>
        <s v="L-23-046 65 VVDAS LA OROTAVA" u="1"/>
        <s v="SIAM GADEN 2 ADEJE" u="1"/>
        <s v="POLIGONO GRANADILLA" u="1"/>
        <s v="TACORONTE II" u="1"/>
        <s v="LA CAMELLA-ARONA" u="1"/>
        <s v="PED.4500524497  2300059 VIV LO" u="1"/>
        <s v="ICOD DE LOS VINOS" u="1"/>
        <s v="EDIFICIO SILVIA" u="1"/>
        <s v="C.C. GRAN MANZANA" u="1"/>
        <s v="59 VVDAS LOS ABRIGOS" u="1"/>
        <s v="SAN LAZARO" u="1"/>
        <s v="MONFORTE" u="1"/>
        <s v="LEIRO" u="1"/>
        <s v="ORENSE" u="1"/>
        <s v="LAZA" u="1"/>
        <s v="COSMOS ORENSE" u="1"/>
        <s v="MACEDO CAVALEIROS" u="1"/>
        <s v="SALCEDA" u="1"/>
        <s v="BUEU" u="1"/>
        <s v="LOMBA" u="1"/>
        <s v="NEIVA" u="1"/>
        <s v="PUXEIROS" u="1"/>
        <s v="CARRAL" u="1"/>
        <s v="CSMA - CEMENTO MALAGA FABRICA" u="1"/>
        <s v="CORDOBA (LAS QUEMADILLAS)" u="1"/>
        <s v="MONTILLA" u="1"/>
        <s v="LOS TRES SOCIOS-VALDEPEÑAS JAE" u="1"/>
        <s v="ALCALA LA REAL (H. NILCOM)" u="1"/>
        <s v="S0939-MALAGA CL SAN QUINTIN" u="1"/>
        <s v="S0983-ESTEPONA URB VALLE ROMANO" u="1"/>
        <s v="MANILVA" u="1"/>
        <s v="PLANTA VICAR" u="1"/>
        <s v="ALMACEN-EJIDO" u="1"/>
        <s v="S0991 URB CERRO ARTOLA-BENAHAVÍS" u="1"/>
        <s v="S0925-BENAHAVIS ZAGALETA M11" u="1"/>
        <s v="ALMACEN-RONDA" u="1"/>
        <s v="ALMACEN ALAMEDA" u="1"/>
        <s v="S0981-CALA DE MIJAS U.LAGAR MARTELL" u="1"/>
        <s v="HUELVA 2 (54)" u="1"/>
        <s v="JEREZ DE LA FRONTERA (15)" u="1"/>
        <s v="S0977-MIJAS LOS SANTOS PARKING" u="1"/>
        <s v="CSGR-MALAGA INSTALACION GRANADA" u="1"/>
        <s v="GRANADA" u="1"/>
        <s v="S0971-GRANADA LA CHANA" u="1"/>
        <s v="IZBECO - IZNALLOZ" u="1"/>
        <s v="S0997-ALMUÑECAR HILLS" u="1"/>
        <s v="S0985-GRANADA HOTEL SARAY" u="1"/>
        <s v="MONCADA- C/MURCIA (I.NAT)" u="1"/>
        <s v="ALICANTE- H. NADAL DEPORTISTA PITU" u="1"/>
        <s v="ALMACEN-CASABERMEJA" u="1"/>
        <s v="HOTEL GUADALMINA BAJA" u="1"/>
        <s v="BRICODEPOT- SEVILLA NORTE" u="1"/>
        <s v="BRICODEPOT ALMERIA" u="1"/>
        <s v="PLANTA RIO GUI-TORROX COSTA" u="1"/>
        <s v="ALMACEN-TOLOX" u="1"/>
        <s v="MARBELLA" u="1"/>
        <s v="ALMACEN-ALORA" u="1"/>
        <s v="PLANTA DE SAN ROQUE" u="1"/>
        <s v="SEVILLA TOMARES (101)" u="1"/>
        <s v="PLANTA ALMERIA" u="1"/>
        <s v="PUENTE GENIL" u="1"/>
        <s v="FABRICA - MALAGA" u="1"/>
        <s v="ALMACEN CONIL DE LA FRONTERA" u="1"/>
        <s v="VILLANUEVA DEL TRABUCO" u="1"/>
        <s v="PLANTA DE MARBELLA" u="1"/>
        <s v="PIZARRA," u="1"/>
        <s v="ALMACEN-ESTEPONA" u="1"/>
        <s v="PATERNA- HNOS. ANDUJAR Y NAVAR" u="1"/>
        <s v="LA LUISIANA" u="1"/>
        <s v="ALMACEN-VILLANUEVA TRABUCO" u="1"/>
        <s v="CHICLANA-MILLAN SERV.PELAGATOS" u="1"/>
        <s v="HINOJOSA DEL DUQUE" u="1"/>
        <s v="ARROYO MOLINOS-HNOS NADAL" u="1"/>
        <s v="ALMACEN NERJA" u="1"/>
        <s v="DIST VALLE GUADALHORCE - PIZARRA" u="1"/>
        <s v="ALM S/C-SAN ENRIQUE DE GUADIARO" u="1"/>
        <s v="LOS BARRIOS_2 (115)" u="1"/>
        <s v="SITESUR S-1000 Fuengirola Higueron" u="1"/>
        <s v="DAPA-ALCAUCIN" u="1"/>
        <s v="SITESUR-S0996" u="1"/>
        <s v="MALAGA-EL LIMONAR" u="1"/>
        <s v="PLANTA LA RODA DE ANDALUCIA" u="1"/>
        <s v="PUERTO REAL (42)" u="1"/>
        <s v="ALMACEN ALORA" u="1"/>
        <s v="S0998-MARBELLA CL JOSE M VALLÉS" u="1"/>
        <s v="HUELVA-OBRAS CONSTRUCCION" u="1"/>
        <s v="GIBRALTAR" u="1"/>
        <s v="PROPIA ALHAURIN GRANDE" u="1"/>
        <s v="ZREP4500031988_3 @ VALDELAMUSA" u="1"/>
        <s v="ZREP4500031988_4 @ MAGDALENA P" u="1"/>
        <s v="ZREP4500031988_1 VALDELAMUSA P" u="1"/>
        <s v="ZREP4500046706_3 @ VALDELAMUSA" u="1"/>
        <s v="CORIA DEL RIO" u="1"/>
        <s v="ZREP4500046706_1 VALDELAMUSA P" u="1"/>
        <s v="OSUNA" u="1"/>
        <s v="NERVA" u="1"/>
        <s v="CALAÑAS" u="1"/>
        <s v="ALOSNO" u="1"/>
        <s v="SALTERAS -OBRAS CONSTRUCCION SEVILL" u="1"/>
        <s v="VALVERDE DEL CAMINO" u="1"/>
        <s v="BOLLULLOS DE LA MITACION" u="1"/>
        <s v="VILLALBA DEL ALCOR" u="1"/>
        <s v="MONCHIQUE_ARLINDO" u="1"/>
        <s v="THE RESERVE ENSACADO" u="1"/>
        <s v="OLHAO-HELADIO ENRIQUE TPTES LDA." u="1"/>
        <s v="FARO_CORNIJA ENGENHARIA E CONST., L" u="1"/>
        <s v="LEPE-CARTAYA" u="1"/>
        <s v="FENE" u="1"/>
        <s v="NARON-FERROL" u="1"/>
        <s v="VIVEIRO" u="1"/>
        <s v="NEGREIRA" u="1"/>
        <s v="PUEBLA DE SAN JULIAN (LANCARA)" u="1"/>
        <s v="SAN ROMAN DE BEMBIBRE" u="1"/>
        <s v="SAMPAIO (GRANEL)" u="1"/>
        <s v="RABADE" u="1"/>
        <s v="MONTESALGUEIRO" u="1"/>
        <s v="DEHESAS" u="1"/>
        <s v="MONTERROSO" u="1"/>
        <s v="LIXA" u="1"/>
        <s v="CELANOVA (GRANEL)" u="1"/>
        <s v="PIEDRAFITA DEL CEBRERO" u="1"/>
        <s v="PONTECESURES" u="1"/>
        <s v="ALMENDRALEJO- ALQUILER Y SERVICIOS" u="1"/>
        <s v="SAN MARTIN DE VALDEIGLESIAS-AN" u="1"/>
        <s v="VILLACAÑAS-Mª CARMEN FLORES VE" u="1"/>
        <s v="ZUFRE-TPTES. Y SUMINI. ZUFRE" u="1"/>
        <s v="PEÑARROYA-PUEBLONUEVO" u="1"/>
        <s v="PEÑAFLOR - EXC.ARIDOS DE PEÑAFLOR" u="1"/>
        <s v="PUENTE DEL ARZOBISPO- JORYCAR" u="1"/>
        <s v="OLIVEIRA DO BAIRRO-GRUPO TAVAR" u="1"/>
        <s v="EN VALLE GUERRA" u="1"/>
        <s v="ALMACEN CHARCO DEL PINO" u="1"/>
        <s v="VIVIENDAS IGUESTE DE CANDELARI" u="1"/>
        <s v="TACORONTE - TENERIFE" u="1"/>
        <s v="ADEJE" u="1"/>
        <s v="TEJINA" u="1"/>
        <s v="GÜIMAR" u="1"/>
        <s v="ALMACEN GUIA DE ISORA" u="1"/>
        <s v="MANTENIMIENTO CANDELARIA" u="1"/>
        <s v="VIVIENDAS BAJAMAR" u="1"/>
        <s v="EN CANDELARIA" u="1"/>
        <s v="DEPOSITO LOS MAJUELOS" u="1"/>
        <s v="PARQUE EOLICO ARICO" u="1"/>
        <s v="DEPOSITO BUENAVISTA" u="1"/>
        <s v="LAS ZOCAS" u="1"/>
        <s v="GS GUIMAR" u="1"/>
        <s v="PIENSOS LA BREÑA" u="1"/>
        <s v="ISOLANA A CORUÑA" u="1"/>
        <s v="MONDOÑEDO" u="1"/>
        <s v="RESIDENCIA MAYORES EIRIS (LARA" u="1"/>
        <s v="MEICENDE" u="1"/>
        <s v="CEE" u="1"/>
        <s v="EL TEMPLE" u="1"/>
        <s v="OZA DE LOS RIOS" u="1"/>
        <s v="COSMOS CORUÑA" u="1"/>
        <s v="OLIVEIRA DO BAIRRO-GRUPO TAVARES" u="1"/>
        <s v="LA FUENTITA" u="1"/>
        <s v="CC SATÉLITE" u="1"/>
        <s v="EL ORTIGAL-LA LAGUNA" u="1"/>
        <s v="LA CAMELLA" u="1"/>
        <s v="EDIF. MARIA JOSE" u="1"/>
        <s v="ALMACEN ICOD" u="1"/>
        <s v="FOLGOSO DEL CAUREL" u="1"/>
        <s v="XEIXALVO" u="1"/>
        <s v="FERREIRA DE PANTON" u="1"/>
        <s v="A PEROXA" u="1"/>
        <s v="BARRO (SEQUEIROS)" u="1"/>
        <s v="VILLAFRANCA-BARTOLOME REYES" u="1"/>
        <s v="CORDOBA-OBRAS VARIAS" u="1"/>
        <s v="CABEZA BUEY" u="1"/>
        <s v="CONSTRUCCIONES RUBIPAL-AÑORA" u="1"/>
        <s v="VILCHES" u="1"/>
        <s v="ALMACEN-ALHENDIN" u="1"/>
        <s v="ALMACEN JAEN" u="1"/>
        <s v="PLANTA DE BAZA" u="1"/>
        <s v="S0980-ALMUÑECAR COTOBRO" u="1"/>
        <s v="S0939 MÁLAGA CL SAN QUINTIN" u="1"/>
        <s v="FUENTE PALMERA (CAMAS Y RIVERO)" u="1"/>
        <s v="ESTEPONA ALMACEN" u="1"/>
        <s v="IELCO 113 VVDAS MALAGA" u="1"/>
        <s v="ALMACEN-MIJAS COSTA  (MÁLAGA)" u="1"/>
        <s v="ESPIEL" u="1"/>
        <s v="CARMADECO, S.L. - MORILES" u="1"/>
        <s v="LOYMAR - MARACENA" u="1"/>
        <s v="S0946-CANAL DEL CACÍN" u="1"/>
        <s v="LINARES" u="1"/>
        <s v="ECIJA" u="1"/>
        <s v="ARJONILLA- PEDRO HERNANDEZ CUBILLO" u="1"/>
        <s v="BILBA EL HIGUERON" u="1"/>
        <s v="ALMACEN-TORRE BENAGALBON" u="1"/>
        <s v="ALMACEN - COIN" u="1"/>
        <s v="BLOQUES CUBEROS - LOJA" u="1"/>
        <s v="S0929-CALA DE MIJAS URB CORTIJO COL" u="1"/>
        <s v="PLANTA MORTERO SECO MANILVA" u="1"/>
        <s v="UTRERA" u="1"/>
        <s v="PALMA CONDADO (PREFABRICADOS)" u="1"/>
        <s v="OLHAO-HELADIO ENRIQUE TPTES LD" u="1"/>
        <s v="QUINTA DO LAGO_SERVAREIAS" u="1"/>
        <s v="ALBUFEIRA_PARAISODECOR" u="1"/>
        <s v="FARO_CORNIJA ENGENHARIA E CONS" u="1"/>
        <s v="FARO_TRANSMILREU" u="1"/>
        <s v="TAVIRA-BEATRIZ SALERO CNES." u="1"/>
        <s v="LOGISTICA GLOBAL DEL SUR, S.L." u="1"/>
        <s v="ZREP4500031988_2 MAGDALENA PASTA" u="1"/>
        <s v="ZREP4500031988_6 @ HORMIGON VA" u="1"/>
        <s v="ARES" u="1"/>
        <s v="MACEDO DE CAVALEIROS" u="1"/>
        <s v="MOGADOURO" u="1"/>
        <s v="SALVATERRA DE MIÑO" u="1"/>
        <s v="VILLARES DE LA REINA - ARIDOS" u="1"/>
        <s v="SANTIAGO DE COMPOSTELA" u="1"/>
        <s v="SERGUDE" u="1"/>
        <s v="PLANTA LALIN" u="1"/>
        <s v="MIRANDELA" u="1"/>
        <s v="HIO-CANGAS" u="1"/>
        <s v="ALMACÉN ZONA CENTRO" u="1"/>
        <s v="ZAFRA-VARIANTE DE ZAFRA" u="1"/>
        <s v="BADAJOZ-CAYA Nº 37" u="1"/>
        <s v="ZAFRA" u="1"/>
        <s v="CONSERVACION SUR POL GRANADILL" u="1"/>
        <s v="022318 CTRA CABILDO TENERIFE A" u="1"/>
        <s v="PARQUE RECREATIVO LA VICTORIA" u="1"/>
        <s v="CANDELARIA" u="1"/>
        <s v="LUCENA" u="1"/>
        <s v="CASABERMEJA (SUM.POLMELLI)" u="1"/>
        <s v="S0984-BENAHAVIS URB EL HERROJO" u="1"/>
        <s v="ALMACEN-CARTAMA" u="1"/>
        <s v="S0989-ESCUZAR ROVI" u="1"/>
        <s v="ALMACEN OTURA" u="1"/>
        <s v="RONDA" u="1"/>
        <s v="ESCACENA DEL CAMPO" u="1"/>
        <s v="MATALASCAÑAS" u="1"/>
        <s v="SAN BRAS DE ALPORTEL (ENSACADO)" u="1"/>
        <s v="BENACAZON-CATANO" u="1"/>
        <s v="LEBRIJA" u="1"/>
        <s v="AZNALCOLLAR" u="1"/>
        <s v="PORTIMAO- ANTONIO JOSE Mª LDA" u="1"/>
        <s v="OROSO" u="1"/>
        <s v="CARRION DE CALATRAVA-REYEMPA HORMG." u="1"/>
        <s v="TRUJILLO - ALM. ACERO" u="1"/>
        <s v="PREFABRICADOS LAS GALLETAS" u="1"/>
        <s v="VALLEHERMOSO" u="1"/>
        <s v="3T18 - SANEAMIENTO ABONA" u="1"/>
        <s v="OROTAVA PLANCHA GRANDE" u="1"/>
        <s v="PALACIO DEPORTES SANTA CRUZ" u="1"/>
        <s v="DEPOSITO SANTA CRUZ" u="1"/>
        <s v="PLANTA DE HORMIGON LOS REALEJO" u="1"/>
        <s v="COSMOS LA CORUÑA" u="1"/>
        <s v="ALMACEN SANTA URSULA" u="1"/>
        <s v="DARSENA EL BUFADERO" u="1"/>
        <s v="373  A EFICIENCIA ENERGÉTICA L" u="1"/>
        <s v="SARRIA" u="1"/>
        <s v="CORDEIRO VALGA" u="1"/>
        <s v="SALVATERRA" u="1"/>
        <s v="REIGOSA" u="1"/>
        <s v="ALMACEN-MACHARAVIAYA" u="1"/>
        <s v="ALMACEN ALMADECONST-ALGECIRAS" u="1"/>
        <s v="MAT. CONST. PEPIN - ALMAYATE BAJO" u="1"/>
        <s v="ALMACEN-OJEN" u="1"/>
        <s v="ALMACEN-ALHAURIN DE LA TORRE" u="1"/>
        <s v="MONCARAPACHO " u="1"/>
        <s v="73 VVDAS CONST.SAN JOSE. PALMAS ALT" u="1"/>
        <s v="PUERTO MÁLAGA" u="1"/>
        <s v="ESPARTINAS - MATÍAS ÁRBOL" u="1"/>
        <s v="ZREP4500031988_3 @ VALDELAMUSA PAST" u="1"/>
        <s v="ZREP4500031988_6 @ HORMIGON VALDELA" u="1"/>
        <s v="SANLUCAR LA MAYOR" u="1"/>
        <s v="VILA NOVA DE CACELA" u="1"/>
        <s v="BERMEJALES - SEVILLA" u="1"/>
        <s v="ZREP4500031988_1 VALDELAMUSA PASTA" u="1"/>
        <s v="TAVIRA (ENSACADO)" u="1"/>
        <s v="BOLLULLOS DE LA MITACION-RUIZ LOPEZ" u="1"/>
        <s v="FARO_MATDIVER" u="1"/>
        <s v="ALBUFEIRA_ALBUMAT" u="1"/>
        <s v="FARO_AMBARTRANS" u="1"/>
        <s v="QUIROGA" u="1"/>
        <s v="LA BAÑEZA" u="1"/>
        <s v="VILLAMARTIN A." u="1"/>
        <s v="PUERTO EXTERIOR DE FERROL" u="1"/>
        <s v="ESCAIRON" u="1"/>
        <s v="REDONDELA" u="1"/>
        <s v="INYECCIONES VIADUCTOS ESPAÑA-S" u="1"/>
        <s v="RIBADELOURO" u="1"/>
        <s v="EN SANTA URSULA" u="1"/>
        <s v="ALMACEN EL ROSARIO" u="1"/>
        <s v="EN CR.LAS MERCEDES LAS CANTERAS" u="1"/>
        <s v="STA. URSULA" u="1"/>
        <s v="ALMCEN FASNIA" u="1"/>
        <s v="FUENTES DE ANDALUCIA" u="1"/>
        <s v="UTE MARTIN-CASILLASVIALTERA-MALAGA" u="1"/>
        <s v="ANA IZQDO SANCHEZ-LINEA CONCEPCION" u="1"/>
        <s v="PALMA DEL RIO (MU|OZ ROLDAN)" u="1"/>
        <s v="MARBELLA HOTEL GUADALPIN" u="1"/>
        <s v="TORRE DE BENAGALBON (ALMACEN)" u="1"/>
        <s v="7182 PANTALLA MICROP PRESA ANDEVALO" u="1"/>
        <s v="VILLABLANCA" u="1"/>
        <s v="LAGOS_LAGOPORTICO" u="1"/>
        <s v="ALBUFEIRA-LEROY MERLIN" u="1"/>
        <s v="O BARCO DE VALDEORRAS" u="1"/>
        <s v="PONFERRADA" u="1"/>
        <s v="VENTA ALBARES" u="1"/>
        <s v="" u="1"/>
        <s v="CSGR-MALAGA INSTALACION GRANAD" u="1"/>
        <s v="7182 PANTALLA MICROP PRESA AND" u="1"/>
        <s v="ZREP4500031988_5  HORMIGON VAL" u="1"/>
        <s v="CANTILLANA" u="1"/>
        <s v="SALTERAS -OBRAS CONSTRUCCION S" u="1"/>
        <s v="VILLAREAL DE STO ANTONIO" u="1"/>
        <s v="LAGOA_SEB&amp;MAT" u="1"/>
        <s v="OLHÂO_EREMA" u="1"/>
        <s v="LAGOS-SOLMATE-COMERCIO DE MAT.CONS" u="1"/>
        <s v="CASTROVERDE (GRANEL)" u="1"/>
        <s v="VERIN (GRANEL)" u="1"/>
        <s v="SANTIAGO DE COMPOSTELA (GRANEL" u="1"/>
        <s v="PONTEAREAS" u="1"/>
        <s v="MUROS-PAVIMENTOS" u="1"/>
        <s v="SAN COSME DE BARREIRO" u="1"/>
        <s v="CIUDAD RODRIGO - PRET. MONTERO" u="1"/>
        <s v="VILLANUEVA DE LA SERENA" u="1"/>
        <s v="TORIL" u="1"/>
        <s v="BARCO DE AVILA-FERNANDEZ ARGEN" u="1"/>
        <s v="MERIDA" u="1"/>
        <s v="LA ROCA DE LA SIERRA-STRATA" u="1"/>
        <s v="MEDINA DE LAS TORRES-PREBETONG" u="1"/>
        <s v="TORRE MIGUEL SESMERO" u="1"/>
        <s v="TALAVERA DE LA REINA -JADOBISA" u="1"/>
        <s v="ESTACION INTERMODAL - A CORUÑA" u="1"/>
        <s v="67 VVDAS CALLE LA MARINA" u="1"/>
        <s v="DEPOSITO GUIMAR" u="1"/>
        <s v="PLANTA PUERTO SANTA CRUZ" u="1"/>
        <s v="EN FASNIA" u="1"/>
        <s v="FRONTERA - EL HIERRO" u="1"/>
        <s v="SAN LAZARO PLANCHA GRANDE" u="1"/>
        <s v="104 PROLONGACION CARRIL BUS TF5" u="1"/>
        <s v="EN SAN JUAN DE LA RAMBLA" u="1"/>
        <s v="A FONSAGRADA" u="1"/>
        <s v="NIGRAN" u="1"/>
        <s v="CORDOBA (PLANTA HORMIGON)" u="1"/>
        <s v="S0813-ALMUÑECAR EL FARO" u="1"/>
        <s v="BRICOMART 008 -PDU HISPASUR MALAGA" u="1"/>
        <s v="REPARACION CENTRAL EL CHORRO" u="1"/>
        <s v="S0860-PALACIO DE LOS VARGAS" u="1"/>
        <s v="CONST. ANDRÉS ESTEPA- JAEN" u="1"/>
        <s v="INERTES GUHILAR -ALHENDIN" u="1"/>
        <s v="ANT HOYO ORIGEN ALBOLOTE" u="1"/>
        <s v="ALMACEN-TOTALAN" u="1"/>
        <s v="CORDOBA-MAT CONST MANJANEQUE, S.L." u="1"/>
        <s v="MALAGA (CNO. MEDIOAMBIENTAL Nº29)" u="1"/>
        <s v="OBRA EXPOR-CAMPANILLAS" u="1"/>
        <s v="PLANTA DE HORMIGON LOS REALEJOS" u="1"/>
        <s v="47 VVDAS PLAYA DE SAN JUAN" u="1"/>
        <s v="PUENTEDEVA" u="1"/>
        <s v="RAIRIZ DE VEIGA" u="1"/>
        <s v="LICITACIÓN DOÑA MENCÍA" u="1"/>
        <s v="CORDOBA (ALMACENES BDB)" u="1"/>
        <s v="MONFORTE DE LEMOS_PLANTA DE OURAL" u="1"/>
        <s v="LA ALBUERA-MEJORA EX310" u="1"/>
        <s v="CALZADA DE OROPESA" u="1"/>
        <s v="CARRION DE LOS CONDES" u="1"/>
        <s v="TRUJILLO" u="1"/>
        <s v="MEJORADA DEL CAMPO-BROTONS E HIJOS" u="1"/>
        <s v="CACERES- AUTOVIA A58 (G2)" u="1"/>
        <s v="VILLANUEVA DE CORDOBA" u="1"/>
        <s v="PAYMOGO-MATERIALES MARIA LUISA" u="1"/>
        <s v="CORUÑA" u="1"/>
        <s v="TABLILLA" u="1"/>
        <s v="4500544263EXP2400350&amp;S_461_240" u="1"/>
        <s v="OB/0502/23 HOTEL TAHORO PUERTO" u="1"/>
        <s v="ARAFOR" u="1"/>
        <s v="ALMACEN LOS BALDIOS" u="1"/>
        <s v="VILLAS DEL TENIS FASE III" u="1"/>
        <s v="LEROY MERLIN - EXPTE 461-23000" u="1"/>
        <s v="C9 W1 REMODELACIÓN CALLE DE LA" u="1"/>
        <s v="ALMACÉN POLÍG. DE GÜIMAR" u="1"/>
        <s v="4500536312&amp;EX2400170&amp;S_461_240" u="1"/>
        <s v="SAN MIGUEL" u="1"/>
        <s v="274-222  RESIDENCIA SOLUM" u="1"/>
        <s v="EN  EL SOBRADILLO" u="1"/>
        <s v="ENRIQUE WOLFSON - SANTA CRUZ" u="1"/>
        <s v="ICOD CTRA. EL AMPARO KM. 2" u="1"/>
        <s v="EN CR.GRL.DEL NORTE,64 SAN LAZ" u="1"/>
        <s v="POL. MAYORAZGO" u="1"/>
        <s v="A MERCA" u="1"/>
        <s v="FRIOL" u="1"/>
        <s v="HINOJOSA DEL DUQUE (A. Y P. HINOJOS" u="1"/>
        <s v="EL VISO (HNOS. TORRERO)" u="1"/>
        <s v="PUENTE GENIL (MILLAN)" u="1"/>
        <s v="CARRILLO EXCAVACIONES &amp; MAT DE CONS" u="1"/>
        <s v="LA CARLOTA (CAMAS)" u="1"/>
        <s v="PRIEGO DE CÓRDOBA" u="1"/>
        <s v="ALMACEN-VILLANUEVA DEL TRABUCO" u="1"/>
        <s v="ANTONIO BAILON -PULIANAS" u="1"/>
        <s v="PLANTA OJEN" u="1"/>
        <s v="LICITACION CORDOBA" u="1"/>
        <s v="MIXAN NERJA" u="1"/>
        <s v="POZOBLANCO(ALMACEN)" u="1"/>
        <s v="S0969BIS-TORREMOLINOS EL POZUELO" u="1"/>
        <s v="PTE. GENIL-PREFABRICADOS" u="1"/>
        <s v="OBRA A-311" u="1"/>
        <s v="GRANADA (H. LASTRA)" u="1"/>
        <s v="SUECA-PAREDES Y AISLAMIENTOS" u="1"/>
        <s v="MANUEL GALVEZ MUÑOZ - LA VICTORIA" u="1"/>
        <s v="AGUAMARINA -ALGECIRAS" u="1"/>
        <s v="EL EJIDO- JOSE ALFEREZ" u="1"/>
        <s v="LAUJAR (JOSE ALFEREZ)" u="1"/>
        <s v="AGUILAR DE LA FRONTERA" u="1"/>
        <s v="FINESTRAT(ALICANTE)- C/BOLIVIA" u="1"/>
        <s v="S0978-FUENGIROLA CL ZORZAL" u="1"/>
        <s v="ALICANTE-AV. HISTORIADOR VICEN" u="1"/>
        <s v="ZREP4500031988_2 MAGDALENA PAS" u="1"/>
        <s v="ZREP4500031988_7  PROYECTO HORMIGON" u="1"/>
        <s v="ZREP4500031988_5  HORMIGON VALDELAM" u="1"/>
        <s v="PEÑAFLOR" u="1"/>
        <s v="A6 BARALLA" u="1"/>
        <s v="CASATEJADA-TORIL" u="1"/>
        <s v="OUTEIRO DE REY (ENSACADO)" u="1"/>
        <s v="BETOTE-SARRIA" u="1"/>
        <s v="FLARIZ" u="1"/>
        <s v="AS NEVES (GRANEL)" u="1"/>
        <s v="MONFORTE DE LEMOS (GRANEL)" u="1"/>
        <s v="O CUMIAL" u="1"/>
        <s v="CEREIXAL" u="1"/>
        <s v="MONFORTE DE LEMOS_PLANTA DE OU" u="1"/>
        <s v="VILLABLINO" u="1"/>
        <s v="BADAJOZ- PVX MATILDE TAGLE ORT" u="1"/>
        <s v="OLIVAL" u="1"/>
        <s v="VILLAFRANCA DEL BIERZO" u="1"/>
        <s v="S0952-BENAHAVIS COLINAS DE MARBELLA" u="1"/>
        <s v="BRAGA - DST CENTRAL BRAGA" u="1"/>
        <s v="VALDEPEÑAS (CIUDAD REAL)" u="1"/>
        <s v="VALVERDE LEGANES-TTES J.MIGUEL J.M" u="1"/>
        <s v="PERALEDA DE LA MATA - HNES. JA" u="1"/>
        <s v="SANTIAGO CACEM" u="1"/>
        <s v="MANZANEDA ENSACADO" u="1"/>
        <s v="HNOS GARCIA PALMA -VTAS ZAFARRAYA" u="1"/>
        <s v="VALENCIA DEL VENTOSO" u="1"/>
        <s v="VVDAS CALLE SERRANO" u="1"/>
        <s v="FABRICA - ALICANTE" u="1"/>
        <s v="PEÑARANDA DE BRACAMONTE-MIGUEL" u="1"/>
        <s v="ORDENES" u="1"/>
        <s v="ALBUERA LA - PREF. LA ALBUERA" u="1"/>
        <s v="BARALLA" u="1"/>
        <s v="ALMACEN ALCAUDETE" u="1"/>
        <s v="VILLARRUBIA DE LOS OJOS" u="1"/>
        <s v="S0958-LA GUARDIA DE JAEN 4-44" u="1"/>
        <s v="S0949-MARBELL URB EL ROSARIO" u="1"/>
        <s v="TORRALBA DE CALATRAVA-SUM TRAP" u="1"/>
        <s v="EN CR.LAS MERCEDES LAS CANTERA" u="1"/>
        <s v="ENTREPUENTES - PAV GARRIDO" u="1"/>
        <s v="ALMENDRALEJO - SACYR PLACAS SO" u="1"/>
        <s v="HIGUERA DE LA SIERRA-ALM. HIGU" u="1"/>
        <s v="GS TEGUESTE" u="1"/>
        <s v="CABRA" u="1"/>
        <s v="BRICODEPOT GRANADA" u="1"/>
        <s v="ALMACEN-TORROX COSTA" u="1"/>
        <s v="LOSETA GORDISOL GRANEL" u="1"/>
        <s v="SOCAS SUR" u="1"/>
        <s v="TORAL DE MERAYO" u="1"/>
        <s v="PAVIGESA - PUENTE GENIL" u="1"/>
        <s v="MERIDA- PVX P. ARTES Y OFICIOS" u="1"/>
        <s v="S0969-ALBUÑUELAS PUENTE" u="1"/>
        <s v="CACERES-PREF. MANZANO, S.L." u="1"/>
        <s v="OBRA AVE PLANTA TORIL" u="1"/>
        <s v="LOS SANTOS DE MAIMONA" u="1"/>
        <s v="ILLESCAS - OBRA FERROVIAL" u="1"/>
        <s v="BADAJOZ" u="1"/>
        <s v="MONTERRUBIO DE LA SERENA" u="1"/>
        <s v="ALBUERA, LA - PREF. LA ALBUERA" u="1"/>
        <s v="BURGUILLOS DEL CERRO" u="1"/>
        <s v="DON BENITO - HORM. RODRIGUEZ" u="1"/>
        <s v="OLIVA DE LA FRONTERA" u="1"/>
        <s v="LOBON-NOGALES CARRILLO" u="1"/>
        <s v="OLIVEIRA DO BAIRRO" u="1"/>
        <s v="MERIDA - ARIDOS ROJO" u="1"/>
        <s v="OLIVENZA-OB. Y DESARROL.EFICIENTES" u="1"/>
        <s v="CASAS DEL CASTAÑAR(CACERES)" u="1"/>
        <s v="CASARRUBIOS DEL MONTE-HNES. CALYPO" u="1"/>
        <s v="TOLEDO" u="1"/>
        <s v="ALCALA LA REAL" u="1"/>
        <s v="ALMADEN - ELECTRICAS HNOS. PANCHI" u="1"/>
        <s v="MERIDA - ALM. CASLE,C.B." u="1"/>
        <s v="MIJAS" u="1"/>
        <s v="CIUDAD RODRIGO - HNES. FCO. MATEO" u="1"/>
        <s v="TALARRUBIAS - HNES. FELIPE SIERRA" u="1"/>
        <s v="PUENTE GENIL-PREFABRICADOS" u="1"/>
        <s v="ORELLANA VIEJA-HNES. FELIPE SIERRA" u="1"/>
        <s v="TALAYUELA" u="1"/>
        <s v="DON BENITO" u="1"/>
        <s v="TORRALBA DE CALATRAVA-SUM TRAPERO" u="1"/>
        <s v="JEREZ DE LOS CABALLEROS" u="1"/>
        <s v="VILLAFRANCA CABALLEROS-NATALIO LOA" u="1"/>
        <s v="GUAREÑA - HORM. RODRIGUEZ" u="1"/>
        <s v="VILLACARRILLO" u="1"/>
        <s v="VILLAGARCIA DE LA TORRE" u="1"/>
        <s v="ACEUCHAL" u="1"/>
        <s v="VALDEFUENTES" u="1"/>
        <s v="BROZAS" u="1"/>
        <s v="MONTEHERMOSO - PAVIM. GARRIDO" u="1"/>
        <s v="SANTOS, LOS - FLORENCIO GOMEZ" u="1"/>
        <s v="MADRID" u="1"/>
        <s v="ALCAUDETE DE LA JARA" u="1"/>
        <s v="POZUELO DE ALARCON-ALM. GAYO" u="1"/>
        <s v="ALJUCEN - G.2. HORMIGONES." u="1"/>
        <s v="CARRION DE CALATRAVA-HNES REYEMPA" u="1"/>
        <s v="TRANSHIDAL-TORRE STA MARIA" u="1"/>
        <s v="ANTEQUERA" u="1"/>
        <s v="TOMARES" u="1"/>
        <s v="HNES. MORALEJA-MORALEJA" u="1"/>
        <s v="QUINTANA DE LA SERENA-ESTRUCSERENA" u="1"/>
        <s v="BROZAS-JULIO ACEDO MARTIN" u="1"/>
        <s v="MIAJADAS" u="1"/>
        <s v="ARACENA" u="1"/>
        <s v="PORZUNA" u="1"/>
        <s v="MIAJADAS - HGONES. TELLO MIAJADA" u="1"/>
        <s v="HNES MORALOS-NAVAMORAL DE LA MATA" u="1"/>
        <s v="VELADA DASILVA CALVO" u="1"/>
        <s v="JERTE" u="1"/>
        <s v="TALAVERA DE LA REINA-JODOBISA" u="1"/>
        <s v="PERALEDA DE LA MATA - HNES. JARA" u="1"/>
        <s v="VALENCIA ALCANTARA-ESPAC.PROD SERV" u="1"/>
        <s v="ACEUCHAL - HORM. CAYPA" u="1"/>
        <s v="NAVALVILLAR DE PELA" u="1"/>
        <s v="TORREORGAZ-ESTR.PLACAS EXTREMADURA" u="1"/>
        <s v="DOS TORRES" u="1"/>
        <s v="NAVALCARNERO" u="1"/>
        <s v="ELJAS - ALM. VAZ ESTEVEZ, S.L." u="1"/>
        <s v="PINOFRANQUEADO-ALVARO HERNANDEZ" u="1"/>
        <s v="MORA-AGRUP. EMPRES. GARCIA-ARISCO" u="1"/>
        <s v="PAVIEX CACERES" u="1"/>
        <s v="ARROYO DE LA LUZ - FERROLUX" u="1"/>
        <s v="INSTITUTO VELADA" u="1"/>
        <s v="CAMUÑAS-JOSE CARLOS GARCIA MORENO" u="1"/>
        <s v="LOS BARRIOS" u="1"/>
        <s v="JARANDILLA DE LA VERA" u="1"/>
        <s v="VILLANUEVA DE CORDOBA (VILLAJARA)" u="1"/>
        <s v="ILLESCAS" u="1"/>
        <s v="PLASENCIA-HORMIGONES DEL ALAGON" u="1"/>
        <s v="FUENTE DE CANTOS" u="1"/>
        <s v="CARRASCALEJO" u="1"/>
        <s v="LOS MARINES" u="1"/>
        <s v="TORREMEJÍA" u="1"/>
        <s v="NAVALUCILLOS-AZULEJOS ANGELINA" u="1"/>
        <s v="FREGENAL DE LA SIERRA" u="1"/>
        <s v="ALCUESCAR-HORM. PUERTO VALLE, S.L." u="1"/>
        <s v="FUENLABRADA MONTES-MªMAR GALLARDO" u="1"/>
        <s v="QUINTANA DE LA SERENA" u="1"/>
        <s v="AZUAGA" u="1"/>
        <s v="MARTIN DE YELTES" u="1"/>
        <s v="ALBA QUERCUS-MERIDA" u="1"/>
        <s v="VALDEPEÑAS-CENTRALES HORMIGONERAS" u="1"/>
        <s v="ALVAPE-POMBAL" u="1"/>
        <s v="CASTUERA - PINO MAT. DE CONSTR." u="1"/>
        <s v="YUNCOS-ALM. A. LOPEZ, S.L." u="1"/>
        <s v="CALAMONTE" u="1"/>
        <s v="SIRUELA" u="1"/>
        <s v="RUBEN CASTELLANO-ESCALONA" u="1"/>
        <s v="VILLANUEVA SERENA-SEGUROS Y CEM." u="1"/>
        <s v="VILLAVICIOSA ODON-SUM.VILLAVICIOSA" u="1"/>
        <s v="NAMBROCA-ALM. MASADU" u="1"/>
        <s v="STA BARBARA CASAS-H.PEREZ ESCUDERO" u="1"/>
        <s v="LOS NAVALMORALES-REYES CELADA" u="1"/>
        <s v="VILLACONEJOS-SAMACO" u="1"/>
        <s v="ALCAUDETE" u="1"/>
        <s v="NAVALMORAL DE LA MATA-MIGUEL FDEZ" u="1"/>
        <s v="ZALAMEA DE LA SERENA" u="1"/>
        <s v="MIAJADAS - MAT. DE CONTR. JAYCAR" u="1"/>
        <s v="FUENSALIDA-ISIDORO CARO E HIJOS" u="1"/>
        <s v="MONTEHERMOSO - HORM. LA BARCA." u="1"/>
        <s v="VALDEMORILLO-CECILIO NOGAL" u="1"/>
        <s v="FLORENCIO GOMEZ" u="1"/>
        <s v="ARANJUEZ-FERNANDO SALMERON S.L." u="1"/>
        <s v="ORGAZ-PROMOCIONES EDIBE" u="1"/>
        <s v="VELADA - TALAVERA-LA SEDA/LA PALMA" u="1"/>
        <s v="GUADALUPE-ANGEL FERNANDEZ" u="1"/>
        <s v="VILLANUEVA-H SUAREZ" u="1"/>
        <s v="CORDOBA-VARIAS" u="1"/>
        <s v="CALA-HGONES. SIERRA SUR" u="1"/>
        <s v="PUEBLA DE LA CALZADA" u="1"/>
        <s v="TOLEDO-ASFALTOS LOZOYA" u="1"/>
        <s v="PUEBLA DE CALZADA-NOGALES CARRILLO" u="1"/>
        <s v="PIORNAL-TTES Y SUMINISTROS VICENTE" u="1"/>
        <s v="PIZARRA" u="1"/>
        <s v="AÑOVER DE TAJO-FORJADOS MARFE" u="1"/>
        <s v="ZARZA DE GRANADILLA-MAT.CSEGUIN" u="1"/>
        <s v="CASAR DE CACERES" u="1"/>
        <s v="FUENTE DEL MAESTRE-HNES. CRUZIDAL" u="1"/>
        <s v="OJEN" u="1"/>
        <s v="RIVAS-VACIAMADRID-ALM. F. MARTIN" u="1"/>
        <s v="OCAÑA-HNOS. CARRERO" u="1"/>
        <s v="TALAVERA DE REINA-JERONIMO FLORES" u="1"/>
        <s v="BERLANGA" u="1"/>
        <s v="PIEDRABUENA" u="1"/>
        <s v="VALLE DEL JERTE" u="1"/>
        <s v="FUENTE PALMERA" u="1"/>
        <s v="GALLEGOS DE ARGAÑAN-PRET. MONTERO" u="1"/>
        <s v="LA GUARDIA-ROMAJE" u="1"/>
        <s v="GUAREÑA-ALM. RODRI, S.L." u="1"/>
        <s v="CIUDAD RODRIGO" u="1"/>
        <s v="PUERTOLLANO" u="1"/>
        <s v="HERRERA DEL DUQUE" u="1"/>
        <s v="ARROYO DE LA LUZ-ANLOMA HNES" u="1"/>
        <s v="CECLAVIN" u="1"/>
        <s v="PUEBLANUEVA, LA-HGONES. GOHIJOS" u="1"/>
        <s v="CIUDAD RODRIGO - CONSTR. ARAPLASA" u="1"/>
        <s v="AROCHE-BORRERO OCHOA" u="1"/>
        <s v="TORREORGAZ-PREF.MANZANO" u="1"/>
        <s v="JEREZ CABALLEROS-BENITO ARAUJO" u="1"/>
        <s v="CACERES - G.2. HORMIGONES" u="1"/>
        <s v="PLASENCIA-LA BARCA" u="1"/>
        <s v="NOGALES-HGONES. CASTILLO NOGALES" u="1"/>
        <s v="ESTRUCSERENA-QUINTANA DE LA SERENA" u="1"/>
        <s v="RUTE" u="1"/>
        <s v="ROBLEDO, EL-REYES TAMUREJO" u="1"/>
        <s v="MORALEJA" u="1"/>
        <s v="JEREZ DE LA FRONTERA" u="1"/>
        <s v="DAIMIEL" u="1"/>
        <s v="CAMPANARIO-PAJUELO GALLARDO" u="1"/>
        <s v="ARMILLA" u="1"/>
        <s v="ALMENDRALEJO" u="1"/>
        <s v="MORALEJA-HORMIGONES DEL ALAGON" u="1"/>
        <s v="TALARRUBIAS-VIGUETAS VIVAZMAR" u="1"/>
        <s v="AJOFRIN-CERDEÑO-HNES. DEL CASTILLO" u="1"/>
        <s v="GUIJUELO" u="1"/>
        <s v="MORALEJA-SIERRA DE GATA MORALEJA" u="1"/>
        <s v="TORREMAYOR" u="1"/>
        <s v="CORIA-FEBEJO" u="1"/>
        <s v="GUADIANA DEL CAUDILLO" u="1"/>
        <s v="SONSECA-ALFREDO MARTIN M." u="1"/>
        <s v="AGUDO" u="1"/>
        <s v="BARCO DE AVILA-HORM. LAZARO" u="1"/>
        <s v="ARROYO DE LA LUZ-FERROLUZ - ARWENS" u="1"/>
        <s v="ALMARAZ-BURCIO HORMIGONES" u="1"/>
        <s v="PLASENCIA - AZULEJOS ROMU, S.L." u="1"/>
        <s v="COVILHA-ANTONIO PAULO FERNANDEZ" u="1"/>
        <s v="GRANJA TORREHERMOSA-HNES.CAMPIÑA" u="1"/>
        <s v="ACECHUAL-ALMENDRALEJO-CAYPA" u="1"/>
        <s v="TORRIJOS-HNES. CANTERAS ALBA REAL" u="1"/>
        <s v="CAÑAMERO - HGONES. FELIPE SIERRA" u="1"/>
        <s v="TALAVERA" u="1"/>
        <s v="CORTEGANA" u="1"/>
        <s v="VILLA DEL PRADO-ANTONIO PZA HIJOS" u="1"/>
        <s v="NAVALMORAL DE LA MATA" u="1"/>
        <s v="MADRIDEJOS-SUMINISTROS FEYMA, S.L." u="1"/>
        <s v="LOGROSAN" u="1"/>
        <s v="TALAVERA DE LA REINA-TALREP" u="1"/>
        <s v="CASAR DE CACERES-HNES. OLLETA" u="1"/>
        <s v="YUNCLER" u="1"/>
        <s v="CORIA - H.S.G. MATERIALES" u="1"/>
        <s v="PLASENCIA-CONSTR. ARAPLASA" u="1"/>
        <s v="PUEBLA DE MONTALBAN-HNES.CASTREJON" u="1"/>
        <s v="AZUAGA-HORMG. CAMPIÑA SUR" u="1"/>
        <s v="AVILA" u="1"/>
        <s v="PORTALEGRE - LENOBETAO" u="1"/>
        <s v="CANDELEDA-HORM. CANDELEDA" u="1"/>
        <s v="JARAIZ DE LA VERA" u="1"/>
        <s v="TORRALBA DE CALATRAVA-SUM. TRAPERO" u="1"/>
        <s v="TORRECILLA ANGELES-TTE GUERRA" u="1"/>
        <s v="SAN JERONIMO" u="1"/>
        <s v="TORREJON DE LA CALZADA-MATCENTER" u="1"/>
        <s v="MADRID-BOLMA" u="1"/>
        <s v="CHILLON" u="1"/>
        <s v="VILLACAÑAS-ALM. J. MOLINA" u="1"/>
        <s v="ARGANDA DEL REY-ALM. PECO E HIJOS" u="1"/>
        <s v="RIBERA DEL FRESNO-HNES. DEL FRESNO" u="1"/>
        <s v="SERRADILLA" u="1"/>
        <s v="VILLANUEVA DE LOS CASTILLEJOS" u="1"/>
        <s v="MALPARTIDA DE CACERES-MOLDEX" u="1"/>
        <s v="BARCO DE AVILA - GARZON MAT.CONST." u="1"/>
        <s v="SALAMANCA-FLORENCIO GOMEZ" u="1"/>
        <s v="AJOFRIN-CERDEÑO" u="1"/>
        <s v="ALBURQUERQUE" u="1"/>
        <s v="USAGRE" u="1"/>
        <s v="HUELVA" u="1"/>
        <s v="PUEBLA DE GUZMAN" u="1"/>
        <s v="BARCO DE AVILA-FERNANDEZ ARGENTA" u="1"/>
        <s v="LUCILLOS-GOHIJOS" u="1"/>
        <s v="MAGUILLA" u="1"/>
        <s v="BUJALANCE" u="1"/>
        <s v="ZARZA LA MAYOR-HNES TEMPLADO" u="1"/>
        <s v="CODOSERA, LA - ALM. MACOEX. S.L." u="1"/>
        <s v="ZARZA DE GRANADILLA" u="1"/>
        <s v="LOS NAVALMORALES-GOHIJOS" u="1"/>
        <s v="ALMARAZ - HGONES. BURCIO PEREZ" u="1"/>
        <s v="VENTAS RETAMOSA-ALBERTO RGUEZ PASE" u="1"/>
        <s v="LOJA" u="1"/>
        <s v="PARLA-CANALIZACIONES Y OBRAS LACAN" u="1"/>
        <s v="DOS HERMANAS" u="1"/>
        <s v="CORDOBA-LA TORRECILLA(CTRO LOGIST)" u="1"/>
        <s v="SIRUELA-MANUEL MUNDI" u="1"/>
        <s v="CASARUBIA" u="1"/>
        <s v="TOLEDO-AM ALONSO" u="1"/>
        <s v="VALDEFUENTES-HNES. OLLETA" u="1"/>
        <s v="ACECHUAL-CAYPA" u="1"/>
        <s v="SANTA MARTA DE LOS BARROS" u="1"/>
        <s v="ALMADEN-HNES FELIPE SIERRA" u="1"/>
        <s v="BARCARROTA" u="1"/>
        <s v="GUADALCANAL" u="1"/>
        <s v="CASTIBLANCO-FELIPE SIERRA" u="1"/>
        <s v="ALMENDRAL" u="1"/>
        <s v="BERLANGA-RAFAEL F. AMAYA MORILLO" u="1"/>
        <s v="RETUERTA BUYAQUE-ENRIQUE MANCHADO" u="1"/>
        <s v="PELABRAVO" u="1"/>
        <s v="ALOZAINA" u="1"/>
        <s v="BURGOHONDO" u="1"/>
        <s v="PUERTO REAL" u="1"/>
        <s v="GIBRALEON" u="1"/>
        <s v="BADAJOZ - OBRAS SERVIC. PAVIEX" u="1"/>
        <s v="JAEN" u="1"/>
        <s v="RETUERTA BULLAQUE-ENRIQUE MANCHADO" u="1"/>
        <s v="MONTIJO" u="1"/>
        <s v="ZAHINOS" u="1"/>
        <s v="VILLACAÑAS-SUMIN. VILLACAÑAS" u="1"/>
        <s v="MALPARTIDA DE PLASENCIA" u="1"/>
        <s v="DON BENITO - HMNOS. SAUCEDA CORTES" u="1"/>
        <s v="PUEBLA ALCOLLARIN-MAT.CONS.PUEBLA" u="1"/>
        <s v="ALDEANUEVA DE LA VERA-PEREZ ALEGRE" u="1"/>
        <s v="CUMBRES MAYORES" u="1"/>
        <s v="MONBELTRAN-MACOGREDOS/ALEJ.SCHEZ" u="1"/>
        <s v="TORREMEGIA-ALM.CENTRAL" u="1"/>
        <s v="VALVERDE DE LEGANES" u="1"/>
        <s v="SIRUELA-MUNDI PIZARRO - HNOS MUNDI" u="1"/>
        <s v="VILLAMANTA - PREF. VILLAMANTA" u="1"/>
        <s v="TORREJONCILLO" u="1"/>
        <s v="PAREDES ESCALONA-HNES.PEÑA" u="1"/>
        <s v="ESCALOS DE CIMA-CONSTR. DUAFAR" u="1"/>
        <s v="ZALAMEA LA REAL" u="1"/>
        <s v="OLIVENZA-OBRAS Y DESA. EFICIENTES" u="1"/>
        <s v="PUEBLA DE SANCHO PEREZ" u="1"/>
        <s v="BATAN, EL - SUM. VISANRO, S.L." u="1"/>
        <s v="ALMONASTER LA REAL-FCO ROMERO SCHEZ" u="1"/>
        <s v="MALAGON-HORM. MALAGON" u="1"/>
        <s v="LA CODOSERA" u="1"/>
        <s v="PINOFRANQUEADO-ALVARO HDEZ" u="1"/>
        <s v="BAENA" u="1"/>
        <s v="CABEZA DEL BUEY-HNES FELIPE SIERRA" u="1"/>
        <s v="ALBA DE TORMES-HGONES. PORTILLO" u="1"/>
        <s v="IDANHA-A-NOVA" u="1"/>
        <s v="CACERES-ALM. MARTIN DE CACERES" u="1"/>
        <s v="VILLARTA DE MONTES-SEVILLA NEVADO" u="1"/>
        <s v="SEGURA DE LEON" u="1"/>
        <s v="HORNACHOS" u="1"/>
        <s v="ALBALA-ALM. LA ALBUERA" u="1"/>
        <s v="YUNCOS-JOSE FERNANDO MUÑOZ PACIOS" u="1"/>
        <s v="AYTO. CASTILBLANCO DE LOS ARROYOS" u="1"/>
        <s v="RUIDERA" u="1"/>
        <s v="SAUCEDILLA" u="1"/>
        <s v="TEJEDA" u="1"/>
        <s v="ROQUETAS DE MAR" u="1"/>
        <s v="AROCHE-Mª LUISA ALVAREZ CORCHADO" u="1"/>
        <s v="VILLANUEVA CASTILLEJOS-ALM.DELEYTO" u="1"/>
        <s v="ORELLANA LA VIEJA - PREF. SANZ" u="1"/>
        <s v="BOBADILLA" u="1"/>
        <s v="CIUDAD REAL" u="1"/>
        <s v="CHUCENA-J. MANUEL GUTEZ CARABALLO" u="1"/>
        <s v="CAÑAMERO-SANTI.BENITEZ-HNES. SANTI" u="1"/>
        <s v="HIGUERA DE LA SIERRA-ALM. HIGUERA" u="1"/>
        <s v="LA PESGA-LAZARO DANIEL" u="1"/>
        <s v="PLASENCIA_PAVIEX" u="1"/>
        <s v="MONTANCHEZ" u="1"/>
        <s v="COIN" u="1"/>
        <s v="CASAR CACERES-HNES. OLLETA TORRES" u="1"/>
        <s v="MOTA DEL CUERVO" u="1"/>
        <s v="CORRALES DEL VINO" u="1"/>
        <s v="VILLANUEVA DE LA VERA-HNES. SUAREZ" u="1"/>
        <s v="ENCINASOLA-HNOS. CORREA DOMINGUEZ" u="1"/>
        <s v="MIAJADAS-INDUST. TELLO DE ARCO" u="1"/>
        <s v="CORIA-INTERMACESA" u="1"/>
        <s v="ROCA DE LA SIERRA" u="1"/>
        <s v="VALDESALOR" u="1"/>
        <s v="ENTRERRIOS" u="1"/>
        <s v="SOTILLO DE ADRADA-HNES.LUIS GARCIA" u="1"/>
        <s v="CAMPILLO DE LA JARA-HNES. J.DANIEL" u="1"/>
        <s v="ESCURIAL" u="1"/>
        <s v="VILLAR DE PLASENCIA-GRES AZULEJOS" u="1"/>
        <s v="CABEZAS RUBIAS-JULIO MARTIN GARCIA" u="1"/>
        <s v="PULGAR-ANGEL DEL CASTILLO" u="1"/>
        <s v="ZALAMEA DE LA SERENA-DIEGO MTNEZ" u="1"/>
        <s v="ARROYO DE LA LUZ-ANLOMA" u="1"/>
        <s v="VALDELACASA DE TAJO- CNES. SANCHEZ" u="1"/>
        <s v="CANDELEDA-LANCHO CANDELEDA" u="1"/>
        <s v="ZARZA DE ALANGE" u="1"/>
        <s v="CORDOBILLA D LACARA-ANTONIO HIERRO" u="1"/>
        <s v="FUENLABRADA DE MONTES-Mª PRADO GAL" u="1"/>
        <s v="PERALEDA DE LA MATA" u="1"/>
        <s v="STA BARBARA D CASA-CONST. QUARESMA" u="1"/>
        <s v="ZARZA DE GRANADILLA-HNES. AMBROZ" u="1"/>
        <s v="ALMENDRALEJO-CAYPA" u="1"/>
        <s v="PUEBLA DE GUZMAN-JUAN DELGADO" u="1"/>
        <s v="TORREJONCILLO-FERVIAN" u="1"/>
        <s v="OLIVENZA" u="1"/>
        <s v="HORCAJO DE LOS MONTES-JOSE PAREDES" u="1"/>
        <s v="FUENLABRADA DE LOS MONTES" u="1"/>
        <s v="VALLE DEL JERTE - HORM. LA BARCA" u="1"/>
        <s v="CALZADILLA DE BARROS-HNES.CAMPIÑA" u="1"/>
        <s v="LLERENA-JOSEFA LEONIDES CORVILLO" u="1"/>
        <s v="ALMENDRALEJO-ALQUISERV" u="1"/>
        <s v="PUEBLA DE DON RODRIGO" u="1"/>
        <s v="FERRO" u="1"/>
        <s v="ZARZA LA MAYOR-ACOSTA NUÑEZ" u="1"/>
        <s v="AHIGAL" u="1"/>
        <s v="OLIVENZA (ALM. OLIVENZA)" u="1"/>
        <s v="PEDROMUÑOZ-SUCESORES DE CHACON" u="1"/>
        <s v="LLERA" u="1"/>
        <s v="LOS SANTOS-FLORENCIO GOMEZ" u="1"/>
        <s v="MEMBRILLA" u="1"/>
        <s v="NAVALMORAL DE LA MATA-CEPREX" u="1"/>
        <s v="VILLAMARTIN" u="1"/>
        <s v="ALANIS - HNOS RUFIAN, S.L." u="1"/>
        <s v="OLIVA DE LA FRONTERA-EUROSONDEOS O" u="1"/>
        <s v="NAVALCAN" u="1"/>
        <s v="FUENLABRADA-ALVAREZ DELGADO," u="1"/>
        <s v="TORRECILLA ANGELES-EX.TTES GUERRA" u="1"/>
        <s v="CAÑAVERAL (HORM Y ARIDOS NUÑEZ)" u="1"/>
        <s v="HORMIGOS-MAT. CONST. SOLORZANO" u="1"/>
        <s v="TOLEDO-CASTREJON" u="1"/>
        <s v="ESCALONA-RUBEN CASTELLANOS" u="1"/>
        <s v="MONESTERIO" u="1"/>
        <s v="ALDEACENTENERA" u="1"/>
        <s v="PUEBLA DE LA REINA-ECOASFALT" u="1"/>
        <s v="AGUDO-IVAN MANSILLA REDONDO" u="1"/>
        <s v="VILLAMANTA-PREF. VILLAMANTA" u="1"/>
        <s v="ACEUCHAL-DISCERHOR" u="1"/>
        <s v="NAVAS DEL MADROÑO-MAT. CAYRO" u="1"/>
        <s v="CABEZA DEL BUEY" u="1"/>
        <s v="CAMPON-GIBELLO, S.L." u="1"/>
        <s v="PEÑARANDA DE BRACAMONTE-HNES.ALMAR" u="1"/>
        <s v="VILLAGARCIA DE LA TORRE-HOM CAMPIÑA" u="1"/>
        <s v="HOYOS DEL ESPINO-LA SEDA/LA PALMA" u="1"/>
        <s v="OLIVA FRONTERA-ALM. VELLARINO" u="1"/>
        <s v="VILLANUEVA DE FRESNO-LUCIANO PIRIZ" u="1"/>
        <s v="TALARRUBIAS-LEOCADIO RAMIRO" u="1"/>
        <s v="ALBA DE TORMES-EXCAVA. REYES ALBA" u="1"/>
        <s v="TALARRUBIAS-ALQ Y SUM ALISA" u="1"/>
        <s v="SONSECA-ROBERTO ROMERO" u="1"/>
        <s v="AYUNTAMIENTO DE ALCONERA" u="1"/>
        <s v="VALDELACASA DE TAJO-LA JARA ARIDOS" u="1"/>
        <s v="YUNCOS-AZULEJOS Y PAV. ALONSO" u="1"/>
        <s v="VILLARTA DE MONTES-BADAJOZ" u="1"/>
        <s v="YEBENES, LOS-HNES. FONTECHA" u="1"/>
        <s v="ALMARGEN" u="1"/>
        <s v="CIUDAD REAL-SUM DAIMIEL" u="1"/>
        <s v="LA ZARZA-CONST. BENITEZ GIL" u="1"/>
        <s v="LUMBRALES" u="1"/>
        <s v="PUEBLA DE ALCOLLARIN-M.C.LA PUEBLA" u="1"/>
        <s v="MIAJADAS-IND. TELLO DE ARCO" u="1"/>
        <s v="BIENVENIDA-FCO. J. VAZQUEZ COTANO" u="1"/>
        <s v="MALPARTIDA-PREF. MANZANO" u="1"/>
        <s v="ARGANDA DEL REY-OMOTEC" u="1"/>
        <s v="GALISTEO-PREF. EXTREMADURA 2002" u="1"/>
        <s v="SAUCEDILLA-ALM. RUFER" u="1"/>
        <s v="MONBELTRAN-JAVIER NAVARRO" u="1"/>
        <s v="MORALEJA-FEBEJO" u="1"/>
        <s v="MIRABEL" u="1"/>
        <s v="CASTILBLANCO-AYUNTAMIENTO CASTILBLA" u="1"/>
        <s v="JEREZ DE LOS CABALLEROS-LUIS ARAUJO" u="1"/>
        <s v="RIBERA DEL FRESNO" u="1"/>
        <s v="VALVERDE DEL CAMINO-CERRAM. VALVERD" u="1"/>
        <s v="GUAREÑA-SILOS CORTES SERV. Y CONTR." u="1"/>
        <s v="FUENTE DEL ARCO-JOSE LUIS MARTIN" u="1"/>
        <s v="NAVALCAN-HIJOS DE VICENTE MANZANA" u="1"/>
        <s v="TORRE MIGUEL SESMERO-TECOR" u="1"/>
        <s v="ESCALONA-RUBEN CASTELLANO" u="1"/>
        <s v="NAVAMORAL DE LA MATA-HNES MORALOS" u="1"/>
        <s v="CASAS DE DON PEDRO-PRETENPACHA" u="1"/>
        <s v="TALAVERA DE LA REINA" u="1"/>
        <s v="ACEUCHAL-CAYPA" u="1"/>
        <s v="COBEJA-CERAMICAS SAN JAVIER" u="1"/>
        <s v="NAVALMORAL DE LA MATA-HORM. MORALOS" u="1"/>
        <s v="CORRALES DEL VINO-MOLINO VALJIMEN" u="1"/>
        <s v="PUEBLA DE MONTALBAN-SANCHEZ MURO" u="1"/>
        <s v="PLASENCIA- HORMG. LA BARCA" u="1"/>
        <s v="AVILA-CASTILLO Y CIAS" u="1"/>
        <s v="CASAS DEL CASTAÑAR-HORM. LA BARCA" u="1"/>
        <s v="CARRASCALEJO-EXC. MAT SANCHEZ" u="1"/>
        <s v="NAVALVILLAR DE PELA-HORMIEXSA" u="1"/>
        <s v="BADAJOZ-AVDA. JAVIER BLANCO BADAJOZ" u="1"/>
        <s v="VILLANUEVA DE LA SERENA-SUM. PILAR" u="1"/>
        <s v="MAGUILLA-VICMAR" u="1"/>
        <s v="TALAVERA DE LA REINA-EBORAMAT" u="1"/>
        <s v="VALLE DE SANTA ANA" u="1"/>
        <s v="HUELVA-ALMACEN" u="1"/>
        <s v="MONESTERIO-ANTONIO MEJIAS" u="1"/>
        <s v="VILLARTA DE LOS MONTES-ECOASFALT" u="1"/>
        <s v="FUENLABRADA-ALVAREZ DELGADO" u="1"/>
        <s v="CORIA" u="1"/>
        <s v="VILLAFRANCA BARROS-ESTEBAN CERAMICA" u="1"/>
        <s v="HUMANES DE MADRID-CONTRA S.A." u="1"/>
        <s v="OLIVA DE LA FRONTERA-ANTONIO BRAVO" u="1"/>
        <s v="VALVERDON-ECOASFALT" u="1"/>
        <s v="SOLANA DEL PINO-PEDRO MANUEL DE MAR" u="1"/>
        <s v="LAGARTERA" u="1"/>
        <s v="CASTELLAR DE SANTIAGO-HNES.AMADEO" u="1"/>
        <s v="NAVAS DEL REY-MATERIALES NAVAS" u="1"/>
        <s v="MONTEHERMOSO-HORMIGONES DEL ALAGON" u="1"/>
        <s v="VIANA DO BOLO" u="1"/>
        <s v="ARGAMASILLA DE CALATRAVA-CIRIACO ES" u="1"/>
        <s v="FOIOS" u="1"/>
        <s v="ALMACEN TORROX" u="1"/>
        <s v="S0888-MIJAS 119 VIV. FASE 2" u="1"/>
        <s v="PLANTA MARBELLA" u="1"/>
        <s v="NAVACONCEJO-EL CANARIO" u="1"/>
        <s v="ALMACEN-LOS SILOS" u="1"/>
        <s v="EN LA LUZ" u="1"/>
        <s v="RESIDENCIAL SOLUM PLAYA SAN JU" u="1"/>
        <s v="PONTE DO PORTO" u="1"/>
        <s v="MADEIRA -EXPORTACIÓN MADEIRA" u="1"/>
        <s v="VALLE GRAN REY" u="1"/>
        <s v="ALMURADIEL- MANUEL ROJAS FRESN" u="1"/>
        <s v="CRUCE SUBIDA A LA HIDALGA" u="1"/>
        <s v="CA5G - 8 VILLAS LOS CRISTIANOS_NR" u="1"/>
        <s v="GUAMASA" u="1"/>
        <s v="C. B. FERRESUR" u="1"/>
        <s v="TACORONTE" u="1"/>
        <s v="MONTAÑA TACO" u="1"/>
        <s v="104 PROLONGACION CARRIL BUS TF" u="1"/>
        <s v="LA LAGUNA" u="1"/>
        <s v="PLANCHA GRANDE SANTA URSULA" u="1"/>
        <s v="EN ARMEÑIME - ADEJE" u="1"/>
        <s v="FUNDACIÓN IDENTE - LA LAGUNA" u="1"/>
        <s v="S0966-BENALMADENA TORREQUEBRADA" u="1"/>
        <s v="TARANCÓN - HCM" u="1"/>
        <s v="EDIFICIO TERESA" u="1"/>
        <s v="CACABELOS" u="1"/>
        <s v="CORIA-HSG" u="1"/>
        <s v="MERIDA-BENITEZ GIL" u="1"/>
        <s v="ZALAMEA SERENA-DIEGO MARTINEZ" u="1"/>
        <s v="BADAJOZ- PAPVIEX ADOLFO DÍAZ A" u="1"/>
        <s v="ROGERIO PAIXAO _VALE DE SANTAR" u="1"/>
        <s v="ALCANENA - CASA POR ITM" u="1"/>
        <s v="EDF DIARIO DE AVISOS" u="1"/>
        <s v="GS VALLE SAN LORENZO" u="1"/>
        <s v="VALLESECO" u="1"/>
        <s v="GÜÍMAR" u="1"/>
        <s v="BUGALLEIRA (GRANEL)" u="1"/>
        <s v="CASTRELO DO VAL" u="1"/>
        <s v="ALCALA LA REAL (VIALCA)" u="1"/>
        <s v="ALMACEN ARCOS DE LA FRONTERA" u="1"/>
        <s v="CASARICHE-MAT CONST ROMERO E HIJOS" u="1"/>
        <s v="S0911-FUENGIROLA - EL HIGUERON" u="1"/>
        <s v="ALMACEN-COLMENAR" u="1"/>
        <s v="ALMACEN-EL BORGE" u="1"/>
        <s v="ALGARINEJO - GRANADA" u="1"/>
        <s v="S0933-GRANADA CL ALMONA VIEJA" u="1"/>
        <s v="DURCAL-HORDUSA-PADUL" u="1"/>
        <s v="MALAGA (CNO. MEDIOAMBIENTAL Nº" u="1"/>
        <s v="PTA PREFABRICADOS-SIERRA DE YEGUAS" u="1"/>
        <s v="ALMACEN CORDOBA" u="1"/>
        <s v="S0948-ALMUÑECAR SANTA CRUZ" u="1"/>
        <s v="VVA. DE LA CONCEPCION(SALVADOR" u="1"/>
        <s v="MIGUEL LUQUE LLAMAS - LA RAMBLA" u="1"/>
        <s v="PTA COLMENAR -HNES AXARQUIA" u="1"/>
        <s v="PLANTA ARCHIDONA" u="1"/>
        <s v="LA TORRECILLA (CENTRO LOGISTICO)" u="1"/>
        <s v="ESCUZAR" u="1"/>
        <s v="S0952-BENAHAVIS COLINAS DE MAR" u="1"/>
        <s v="SITUS-CITIHOME ENSACADO" u="1"/>
        <s v="CABAÑINAS" u="1"/>
        <s v="O BARCO" u="1"/>
        <s v="BEMBIBRE" u="1"/>
        <s v="OUTARIZ" u="1"/>
        <s v="NEDA" u="1"/>
        <s v="VILLAMARTIN DE LA ABADIA" u="1"/>
        <s v="VILA REAL" u="1"/>
        <s v="VVDAS VUELTA DE LOS PAJAROS" u="1"/>
        <s v="VIVIENDAS LAS CHUMBERAS" u="1"/>
        <s v="S0921-PUERTO LOPE" u="1"/>
        <s v="VVA. DE LA CONCEPCION(SALVADOR MON" u="1"/>
        <s v="PROPIA MALAGA" u="1"/>
        <s v="A RUA" u="1"/>
        <s v="PELAYOS DE LA PRESA- LUMACON" u="1"/>
        <s v="PLANTA HORMIGON (ARCOS FRONTER" u="1"/>
        <s v="NAVALMORAL DE LA MATA-MIGUEL F" u="1"/>
        <s v="CACERES - PAVIEX C/ MOLINO HAR" u="1"/>
        <s v="TORRECILLA ANGELES-FULGENCIO RUBIO" u="1"/>
        <s v="ELVAS- MANUEL ESPIRITO SANTO G" u="1"/>
        <s v="ALMACEN-ROMANES (MÁLAGA)" u="1"/>
        <s v="S0959-CENES DE LA VEGA CL TRAN" u="1"/>
        <s v="ALMACEN MALAGA" u="1"/>
        <s v="CAMPORRAPADO" u="1"/>
        <s v="VILLAVICIOSA (HNOS. BARBERO)" u="1"/>
        <s v="SANTA BARBARA CASA" u="1"/>
        <s v="BENEDITA (MARTINHO SERRAZINA_J" u="1"/>
        <s v="GENETO-PLANCHA CORTA" u="1"/>
        <s v="CORDOBA (HOSPITAL)" u="1"/>
        <s v="ANDPIL / MIXAN CARTAMA" u="1"/>
        <s v="ZREP4500031988_4 @ MAGDALENA PASTA" u="1"/>
        <s v="LAMAS" u="1"/>
        <s v="VILLALBA" u="1"/>
        <s v="TORRELODONES - GESNAV PRADO DE" u="1"/>
        <s v="ALM L.MORALES 2016-CHICL  FRONTERA" u="1"/>
        <s v="S0956-VEGAS DEL GENIL A-44" u="1"/>
        <s v="ALCUESCAR-HORM. PUERTO VALLE," u="1"/>
        <s v="VILLAFRANCA DE LOS BARROS-STRA" u="1"/>
        <s v="LOCETAS GORDISOL" u="1"/>
        <s v="S0919-GRANADA LA CHANA" u="1"/>
        <s v="ALM JOSE ANTONIO GARCIA-CONIL FRA" u="1"/>
        <s v="PUEBLA DE TRIVES" u="1"/>
        <s v="LICITACIÓN PUENTE GENIL" u="1"/>
        <s v="CORDOBA-GRUPO INSUR TERRAZAS SANTA" u="1"/>
        <s v="GATA DE GORGOS- SIREROL" u="1"/>
        <s v="ELCHE- PREYSER" u="1"/>
        <s v="PLANTA DE PUERTO REAL" u="1"/>
        <s v="ALMOROX-HORM. Y CANTERAS PAREDES" u="1"/>
        <s v="TORRIJOS-HORMICHOZAS" u="1"/>
        <s v="COIMBRA -GRUPO TECNOVIA" u="1"/>
        <s v="PLANTA BENAMOCARRA" u="1"/>
        <s v="MARTIN DE LA JARA" u="1"/>
        <s v="ALMACEN SAN ROQUE" u="1"/>
        <s v="CORDOBILLA DE LACARA-ANTONIO H" u="1"/>
        <s v="ALM GADESUR-CHICLANA DE LA FRA" u="1"/>
        <s v="MARBELLA (14)" u="1"/>
        <s v="BEJAR-A66 SALAMANCA ALDEANUEVA" u="1"/>
        <s v="GRANADILLA DE ABONA" u="1"/>
        <s v="COIMBRA-LEROY MERLIN" u="1"/>
        <s v="ANA IZQDO SANCHEZ-LINEA CONCEP" u="1"/>
        <s v="CORDOBA-RAFAEL BONILLA E HIJOS" u="1"/>
        <s v="LEGANÉS- HERMANOS HERRERO" u="1"/>
        <s v="PLANTA PUERTO SANTA MARIA" u="1"/>
        <s v="JARANDILLA DE LA VERA-MACRODILLA" u="1"/>
        <s v="MERIDA- EXTREMEÑA DE DISTRIB." u="1"/>
        <s v="B. SOLIS LA QUINTA-BENAHAVIS" u="1"/>
        <s v="CHAVES" u="1"/>
        <s v="BOHONAL DE IBOR-MGB" u="1"/>
        <s v="BARRUECOPARDO-TRANSMEMAT 2009" u="1"/>
        <s v="ACEUCHAL-CONSTR. HMNOS GUITERREZ" u="1"/>
        <s v="FERRETERIA LOS GLADIOLOS" u="1"/>
        <s v="SUSANA-ENSACADO" u="1"/>
        <s v="GRANADA - GLESA LA CHANA" u="1"/>
        <s v="BELVIS DE LA JARA-HNES. J.DANIEL" u="1"/>
        <s v="GUIJUELO-FLORENCIO GOMEZ" u="1"/>
        <s v="STA. MARTA DE PENAGUIÃO" u="1"/>
        <s v="CARRION DE LOS CONDES-MAT CONST. SA" u="1"/>
        <s v="ALMACEN LA PALMA" u="1"/>
        <s v="HUMANES DE MADRID-AZULEJOS JAVIER F" u="1"/>
        <s v="JARAIZ-INVERSIONES JARIZA" u="1"/>
        <s v="VINHAIS" u="1"/>
        <s v="RESIDENCIAL LAJARA" u="1"/>
        <s v="LA CODOSERA-FRANCISCA BORREGA" u="1"/>
        <s v="CENTRO LAS RAICES 1213016" u="1"/>
        <s v="MEDITERRANEAN PALACE" u="1"/>
        <s v="VILLAR DEL REY-ARIDOS VILLAR DEL RE" u="1"/>
        <s v="SAN JUAN DEL PUERTO" u="1"/>
        <s v="MONTEMAYOR" u="1"/>
        <s v="ALCALA LA REAL (H. MENDEZ)" u="1"/>
        <s v="VALVERDE LEGANES-ALM. MARO" u="1"/>
        <s v="MERCADONA GUIMAR" u="1"/>
        <s v="EDF GARA - CANDELARIA" u="1"/>
        <s v="4500525897&amp;NºEXPE461-2200630 BUFAD" u="1"/>
        <s v="SANTALLA DE GORGULLOS (VILARIÑO)" u="1"/>
        <s v="VALDEPEÑAS DE JAEN" u="1"/>
        <s v="LA OROTAVA" u="1"/>
        <s v="TRAMO ADIF JABUGO (LOS MARINES)" u="1"/>
        <s v="PTA PREFABRICADOS-SIERRA DE YE" u="1"/>
        <s v="VIADUCTO DEL CASTRO_CEBREIROS" u="1"/>
        <s v="ALMENDRAL-EXCAV. DELNO" u="1"/>
        <s v="S0899-GRANADA SANTA ADELA" u="1"/>
        <s v="FERROVIAL CONSTRUCCION, S.A." u="1"/>
        <s v="OBRAS JARQUIL_SANJOSE DE LA RINCONA" u="1"/>
        <s v="OLIVA FRONTERA-EUROSONDEOS OLIVA" u="1"/>
        <s v="TRIGUEROS" u="1"/>
        <s v="GS POLIGONO DE GUIMAR" u="1"/>
        <s v="ROTONDA PADRE ANCHIETA" u="1"/>
        <s v="LOULÉ_SERVAREIAS" u="1"/>
        <s v="EL BARCO DE VALDEORRAS" u="1"/>
        <s v="6 VVDAS EL PORIS" u="1"/>
        <s v="PEÑARROYA      (A.P. HINOJOSA)" u="1"/>
        <s v="SISAN (RIBADUMIA)" u="1"/>
        <s v="ZREP4500017611_7  PROYECTO HORMIGON" u="1"/>
        <s v="HIGUERAS DE LAS DUEÑAS-LUMACON" u="1"/>
        <s v="CONSUEGRA- MAT. CONSTR. HN E HIJOS" u="1"/>
        <s v="CONSERVACION SUR POL GRANADILLA" u="1"/>
        <s v="ANDPIL / MIXAN-LOJA" u="1"/>
        <s v="BADAJOZ-PAVIEX AUGUSTO VÁZQUEZ" u="1"/>
        <s v="TTES Y GRUAS PARRON-GUEJAR SIERRA" u="1"/>
        <s v="CAVERNAES-ALMEIDA CUNHA &amp; CHAVES" u="1"/>
        <s v="CARTAMA ALMACEN-CARTAMA" u="1"/>
        <s v="ALGETE-MAT. CONST. SANM. EL TESORO" u="1"/>
        <s v="LOS BLAZQUEZ" u="1"/>
        <s v="EN SU ALMACEN CL.COMOCORO ROLIN" u="1"/>
        <s v="VISEU DADE" u="1"/>
        <s v="DESTINO CARBALLINO" u="1"/>
        <s v="CIUDAD RODRIGO-SANCHEZ CEPA" u="1"/>
        <s v="VILA REAL-CAMPEÃ" u="1"/>
        <s v="VISEU C. DAIRE" u="1"/>
        <s v="CACERES-PAVIEX CALLE MADRE DE LA RI" u="1"/>
        <s v="C.DESTINO/TRAZO-XEBESTRE-BENZA" u="1"/>
        <s v="CASTRO CALDELAS" u="1"/>
        <s v="DON BENITO-EDAR DBENITO/VLLVA" u="1"/>
        <s v="CATOIRA" u="1"/>
        <s v="PORTOMARIN" u="1"/>
        <s v="FRTRIA.DALUIS SANTIAGO DEL TEIDE" u="1"/>
        <s v="ZREP4500017611_1 VALDELAMUSA PAST" u="1"/>
        <s v="CESPON" u="1"/>
        <s v="OLHÂO_PORTAL" u="1"/>
        <s v="ALCORCÓN- SUMINISTROS VILLAVICIOSA" u="1"/>
        <s v="REFORMAS SANTA CRUZ" u="1"/>
        <s v="SOBRADELO DE VALDEORRAS" u="1"/>
        <s v="PLASENCIA-LANTANIA" u="1"/>
        <s v="OURIQUE(TECNOVIA)" u="1"/>
        <s v="ZREP4500017611_2  MAGDALENA PASTA" u="1"/>
        <s v="VIADUCTO DO CASTRO" u="1"/>
        <s v="COSPEITO" u="1"/>
        <s v="MORTEROS DE GALICIA SUSANA" u="1"/>
        <s v="EL MEDANO" u="1"/>
        <s v="ANDUJAR" u="1"/>
        <s v="VIVIENDAS ARONA" u="1"/>
        <s v="CÁCERES- PAVIEX EL CUARTIL" u="1"/>
        <s v="SAN MARTIN DE VALDEIGLESIAS-ANGEL S" u="1"/>
        <s v="PUENTE GENIL -FABRICA P2" u="1"/>
        <s v="ESTRELLA GALICIA P.I. MORAS (ARTEIX" u="1"/>
        <s v="PERALEDA DE LA MATA-MAYORISTA CEMEN" u="1"/>
        <s v="PORTIMÃO-ANTONIO JOSE MARIA" u="1"/>
        <s v="CASTROVERDE (ENSACADO)" u="1"/>
        <s v="STA AMALIA-ALM. CARRASCOSA SANCHEZ" u="1"/>
        <s v="BARRANCOS" u="1"/>
        <s v="OROSO-SIGÜEIRO (GERMAN IGLESIAS)" u="1"/>
        <s v="S0926-NIVAR" u="1"/>
        <s v="AGUSTIN RGUEZ FERNANDEZ SL -GABIAS" u="1"/>
        <s v="PLANTA DE LA LINEA" u="1"/>
        <s v="ALM CABRERA FERNANDEZ-LOS BARRIOS" u="1"/>
        <s v="HUELVA-ARCHIVO HISTORICO" u="1"/>
        <s v="A POBRA DE TRIVES" u="1"/>
        <s v="VILA POUCA DE AGUIAR" u="1"/>
        <s v="EN SANTIAGO DEL TEIDE-TAMAIMO" u="1"/>
        <s v="CÁCERES- PAVIEX JUAN SEBASTIÁN BACH" u="1"/>
        <s v="MONTEHERMOSO-PAVIMENTOS GARRIDO" u="1"/>
        <s v="PUENTE GENIL-NAVES KEITER" u="1"/>
        <s v="ALMACEN CUTAR" u="1"/>
        <s v="MERIDA-BALNEUM" u="1"/>
        <s v="SIGÜEIRO" u="1"/>
        <s v="S.COSME DE BARREIRO" u="1"/>
        <s v="PUNTA UMBRIA" u="1"/>
        <s v="TORRE DE MIGUEL SESMERO-EUROROCK" u="1"/>
        <s v="SONSECA-ALFREDO MARTIN" u="1"/>
        <s v="OB/0502/23 HOTEL TAHORO PUERTO DE L" u="1"/>
        <s v="DESTINO SOÑAR" u="1"/>
        <s v="REMODELACIÓN PLAZA DOMINGO CRUZ" u="1"/>
        <s v="ZAFRA - ALM PEDRO FERNANDEZ" u="1"/>
        <s v="GÜIMAR-PREFABRICADOS" u="1"/>
        <s v="VALDEPEÑAS- VALVERDE HERMANOS" u="1"/>
        <s v="PLANTA CAMPILLOS" u="1"/>
        <s v="SAN CIBRAO - UTE TUNEL DE RANTE" u="1"/>
        <s v="O CADAVO" u="1"/>
        <s v="S0923-BENALMADENA CL VALENCIA" u="1"/>
        <s v="S0873-CALLE ELVIN-JAEN" u="1"/>
        <s v="DESTINO ORDENES Y VISANTOÑA" u="1"/>
        <s v="ASTORGA" u="1"/>
        <s v="CORDOBA (59)" u="1"/>
        <s v="A VEIGA" u="1"/>
        <s v="BEAS.-S/FCA." u="1"/>
        <s v="EL ZEGRI - PLANTA MBC" u="1"/>
        <s v="O SAVIÑAO" u="1"/>
        <s v="EN  LA MATANZA - TENERIFE" u="1"/>
        <s v="CORDOBA (CONSTRUALIA XXI, S.A.)" u="1"/>
        <s v="CARRASCAL DE BARREGAS-ARIDOS ARELSA" u="1"/>
        <s v="VALLE DE SANTA ANA-VENEGAS 24" u="1"/>
        <s v="DOÑA MENCIA (JACINTO)" u="1"/>
        <s v="UTE VALLE DE LA OROTAVA" u="1"/>
        <s v="PREFADUR-DURCAL-NIGÜELAS" u="1"/>
        <s v="PEÑARANDA DE BRACAMONTE-MIGUEL SALI" u="1"/>
        <s v="CHICLANA-MILLAN GARCIA SERVICIOS" u="1"/>
        <s v="VILLARES DE LA REINA - ARIDOS ARELS" u="1"/>
        <s v="MORALEJA (SIERRA DE GATA)" u="1"/>
        <s v="JAEN - MACARENA SANCHEZ GRANAD" u="1"/>
        <s v="POSADAS (MATENCIO)" u="1"/>
        <s v="C91Q-CONDUCC. CALLAO SALVAJE ADEJE" u="1"/>
        <s v="RIBADUMIA" u="1"/>
        <s v="EL CARRETON" u="1"/>
        <s v="SAN PEDRO-ANCLAMIP" u="1"/>
        <s v="S0920-MARBELLA CL PARIS" u="1"/>
        <s v="S0903-BENAHAVIS URB MONTEMAYOR" u="1"/>
        <s v="PREF. LA ROMERA-PADUL" u="1"/>
        <s v="AS NOGAIS" u="1"/>
        <s v="CANDELARIA PLANCHA GRANDE" u="1"/>
        <s v="MADEIRA ENVASADO" u="1"/>
        <s v="CHARCO DEL PINO" u="1"/>
        <s v="VILLAFRANCA" u="1"/>
        <s v="LAS CHAFIRAS" u="1"/>
        <s v="CORDOBA (CTRA PALMA DEL RIO)" u="1"/>
        <s v="JAEN-OBRAS VARIAS" u="1"/>
        <s v="STA MARTA DE TORMES-PREF. MARCONSA" u="1"/>
        <s v="FORNELOS DE CHAVES" u="1"/>
        <s v="ALMACEN-TORRE DE BENAGALBON" u="1"/>
        <s v="PEDREIRAS-PREF. PRECLARO, LDA" u="1"/>
        <s v="TORENO" u="1"/>
        <s v="ALMACEN-LANJARON" u="1"/>
        <s v="VISEU (TECNOVIA)" u="1"/>
        <s v="PLANTA VILLA ROSA (CON TTE) MALAGA" u="1"/>
        <s v="PADREIRO DESTINO" u="1"/>
        <s v="COSMOS VILLAGARCÍA" u="1"/>
        <s v="ARJONILLA- PEDRO HERNANDEZ CUB" u="1"/>
        <s v="CAÑETE DE LAS TORRES (CUENCA)" u="1"/>
        <s v="LOULÉ_MATEMATIVERSO" u="1"/>
        <s v="JEREZ DE LOS CABALLEROS-BENITO ARAU" u="1"/>
        <s v="OUREM (VIPREMI)" u="1"/>
        <s v="BONARES" u="1"/>
        <s v="ALBUFEIRA-GRUPO TECNOVIA" u="1"/>
        <s v="PUEBLA DE LA CALZADA (PUEBLA II)" u="1"/>
        <s v="ALMACEN CLIENTE" u="1"/>
        <s v="PATERNA- HNOS. ANDUJAR Y NAVARRO" u="1"/>
        <s v="ZREP4500017611 2 MAGDALENA PASTA" u="1"/>
        <s v="ZREP4500017611_2 MAGDALENA PASTA" u="1"/>
        <s v="CORDOBA-TANQUE DE TORMENTAS Nº1" u="1"/>
        <s v="NAVIA DE SUARNA" u="1"/>
        <s v="AMARILLA GOLF" u="1"/>
        <s v="EL PALMAR" u="1"/>
        <s v="MALPARTIDA DE PLASENCIA-CIMSA" u="1"/>
        <s v="ZREP4500017611_4 @ MAGDALENA PASTA" u="1"/>
        <s v="CALES GRANADA-HUETOR SANTILLAN" u="1"/>
        <s v="CHUCENA" u="1"/>
        <s v="GRÂNDOLA-SERGIO PESTANA MAT. CONS" u="1"/>
        <s v="AZULEJOS CALLEJAS E HIJOS -ALFACAR" u="1"/>
        <s v="VILLA DEL PRADO_LUMACON" u="1"/>
        <s v="SANTIAGO DE COMPOSTELA (GRANEL)" u="1"/>
        <s v="PREFADUR, S.L.- NIGUELAS" u="1"/>
        <s v="NAVE ICOD" u="1"/>
        <s v="ALMACEN CANILLAS DE ALBAIDA" u="1"/>
        <s v="BOTICAS" u="1"/>
        <s v="LA  OROTAVA" u="1"/>
        <s v="VILLARRUBIA (LOPEZ)" u="1"/>
        <s v="LA CARLOTA (HORMITRES, S.L.L.)" u="1"/>
        <s v="SALVALEON-ALONSO CACERES" u="1"/>
        <s v="CHIVA" u="1"/>
        <s v="CAMPOS DE FUTBOL" u="1"/>
        <s v="JARANDILLA DE LA VERA-MACRODIL" u="1"/>
        <s v="EDIFICIO MONTSERRAT" u="1"/>
        <s v="BADAJOZ- PAVIEX ADOLFO DIAZ AMBRONA" u="1"/>
        <s v="SEVILLA (OBRAS VARIAS)" u="1"/>
        <s v="JARANDILLA DE LA VERA-MAYORISTAS JA" u="1"/>
        <s v="TALAVERA-HORM. CASTREJON" u="1"/>
        <s v="LEPE (OBRA POLISOL)" u="1"/>
        <s v="COVILHA-AZULEJO Y CEMENTO" u="1"/>
        <s v="ZREP4500031988_7  PROYECTO HOR" u="1"/>
        <s v="LOS MAJUELOS" u="1"/>
        <s v="FABRICA DE BLOQUES - EL MEDANO" u="1"/>
        <s v="PADUL" u="1"/>
        <s v="AGUILAR-NAVES KEITER" u="1"/>
        <s v="SEIXALVO" u="1"/>
        <s v="VILLALBA DEL ALCOR (HUELVA" u="1"/>
        <s v="S0910-ZAGRA GR-5400 ALGARINEJO" u="1"/>
        <s v="ALMOHARIN" u="1"/>
        <s v="SANTIAGO DE COMPOSTELA (ENSACADO)" u="1"/>
        <s v="ESPERANTE" u="1"/>
        <s v="DOS HERMANAS (GECOL SEVILLA)" u="1"/>
        <s v="NIGRÁN" u="1"/>
        <s v="COBEJA- INDUSTRIAS CERÁMICAS D" u="1"/>
        <s v="ORGAZ-EXCAVACIONES JUCADIEVA" u="1"/>
        <s v="RESIDENCIAL SOLUM PLAYA SAN JUAN" u="1"/>
        <s v="NAVE LAS CHAFIRAS" u="1"/>
        <s v="CASTRO DEL RIO" u="1"/>
        <s v="CAMPAÑO" u="1"/>
        <s v="CASOIO" u="1"/>
        <s v="PLAYA SANTIAGO" u="1"/>
        <s v="ESCUZAR-CONT SAN JOSÉ" u="1"/>
        <s v="VALDEMORO-INVERMARFE-28VV" u="1"/>
        <s v="EL ESCOBONAL" u="1"/>
        <s v="ARICO" u="1"/>
        <s v="CACERES-MANZANO" u="1"/>
        <s v="PLANTA VVA. TRABUCO" u="1"/>
        <s v="ALMACEN-CÓRDOBA" u="1"/>
        <s v="BIGMAT PROMACOVI" u="1"/>
        <s v="MONCHIQUE_ETAPAS" u="1"/>
        <s v="JARAIZ DE LA VERA-FRANCISCO GARCIA" u="1"/>
        <s v="SALVALEON-TPTES GARCIA RICO" u="1"/>
        <s v="ZARZA DE GRANADILLA-TORAL" u="1"/>
        <s v="PISCINA PUERTO DE LA CRUZ" u="1"/>
        <s v="FABERO DEL BIERZO" u="1"/>
        <s v="SAN MIGUEL DE REINANTE-O MARELO" u="1"/>
        <s v="SETÚBAL- HORM CASTREJÓN" u="1"/>
        <s v="TORREMEJIA-CENTRAL ALM AGR MAT" u="1"/>
        <s v="S0909-GRANADA - CL LAVADERO DE TABL" u="1"/>
        <s v="BEJA" u="1"/>
        <s v="SANDIAS" u="1"/>
        <s v="MANZANILLA" u="1"/>
        <s v="CORTE DE PELAS-ENRIQUE AGUDO LLERA" u="1"/>
        <s v="EDIMOVISA (CÓRDOBA)" u="1"/>
        <s v="LA SOLANA- HERMANOS RUIZ PEINADO" u="1"/>
        <s v="POIO" u="1"/>
        <s v="TOCINA" u="1"/>
        <s v="CIRA - SILLEDA  (ENSACADO)" u="1"/>
        <s v="GUARDA" u="1"/>
        <s v="DESTINO VERIN (ENSACADO)" u="1"/>
        <s v="SANTA MARTA DE LOS BARROS-CRUZIDAL" u="1"/>
        <s v="S0922-MIJAS VIV KRONOS" u="1"/>
        <s v="GRÂNDOLA-VENANCIO PALMA GAMITO" u="1"/>
        <s v="CABAÑAS RARAS" u="1"/>
        <s v="CARRIÓN DE CALATRAVA- REYEMPA" u="1"/>
        <s v="ALFOZ" u="1"/>
        <s v="ALCALA DEL VALLE-PROVIAL TIENDA Y E" u="1"/>
        <s v="AS PONTES" u="1"/>
        <s v="LAS ATALAYAS FASE 3 – 4" u="1"/>
        <s v="INSTALACION COSMOS CORUÑA" u="1"/>
        <s v="CMGR-MALAGA INSTALACION GRANADA" u="1"/>
        <s v="PLANTA DE ARIDOS PARQUE DE LA REINA" u="1"/>
        <s v="NUMANCIA DE LA SAGRA-ALM. CEBRIAN" u="1"/>
        <s v="CETECO-CALLE GANDARA" u="1"/>
        <s v="CENICIENTOS- LUMACON" u="1"/>
        <s v="PALMELA – VERDASCA &amp; VERDASCA," u="1"/>
        <s v="MOGUER" u="1"/>
        <s v="SAN AMARO (CARBALLIÑO)" u="1"/>
        <s v="EL ROCIO" u="1"/>
        <s v="ALMONASTER LA REAL-FCO.ROMERO SANC" u="1"/>
        <s v="PORCUNA (ALMAZARA CAÑETE)" u="1"/>
        <s v="ISLA CANELA- PAVIEX" u="1"/>
        <s v="ALMACEN-PERIANA" u="1"/>
        <s v="CASARRUBIOS-ENTORNO OBRAS" u="1"/>
        <s v="COLECTORES MEDIANIAS UTE" u="1"/>
        <s v="ALMACÉN ADEJE" u="1"/>
        <s v="BARCARROTA-SUC. DE MATAMOROS" u="1"/>
        <s v="CACERES-PAVIEX PLACONSA" u="1"/>
        <s v="HIGUERA DE LLERENA-ALBERTO SERRANO" u="1"/>
        <s v="GOMECELLO – CTR, ÁRIDOS ARELSA" u="1"/>
        <s v="S0931-MIJAS LOMA DEL FLAMENCO" u="1"/>
        <s v="BEGONTE" u="1"/>
        <s v="XIL" u="1"/>
        <s v="PARAMO DEL SIL" u="1"/>
        <s v="EN CR.GRL.DEL NORTE,64 SAN LAZA" u="1"/>
        <s v="ZREP4500017611_3 @ VALDELAMUSA PAST" u="1"/>
        <s v="BAENA (ALARCON)" u="1"/>
        <s v="DON BENITO-EDAR" u="1"/>
        <s v="ÉVORA-FRANCISCO JOSE LEITAO &amp; FIL" u="1"/>
        <s v="S0930-MALAGA EL CONSUL" u="1"/>
        <s v="CAIDE DE REI" u="1"/>
        <s v="CIRA (SILLEDA)" u="1"/>
        <s v="ALJARAQUE" u="1"/>
        <s v="S0944-MIJAS CL APERO CORTIJO CHICO" u="1"/>
        <s v="AGUAS DE MOURA - EPIMENIO MURILHAS" u="1"/>
        <s v="CACERES-PAVIEX CALLE DALIA" u="1"/>
        <s v="ALMACEN CEAO-LUGO" u="1"/>
        <s v="LA CARLOTA" u="1"/>
        <s v="AVIGAL CAMPAÑO" u="1"/>
        <s v="ZREP4500017611_1  VALDELAMUSA PAST" u="1"/>
        <s v="PASTORIZA" u="1"/>
        <s v="HUELVA_TRAGSA 1931031" u="1"/>
        <s v="OUTEIRO DE REY" u="1"/>
        <s v="VALDELACASA – MAT. Y EXCAV. SANCHEZ" u="1"/>
        <s v="SINES- HORM. CASTREJÓN" u="1"/>
        <s v="CORDOBA-JULIAN PEÑAS TENA" u="1"/>
        <s v="BENAMEJI-PEDRO MORENO ESPEJO" u="1"/>
        <s v="MORTEROS GUIMAR" u="1"/>
        <s v="C9WU: 88 UD NIVARIA GOLF MARINA -NR" u="1"/>
        <s v="SAMPAIO (ENSACADO)" u="1"/>
        <s v="FUENTES DE ANDALUCIA (GECOL SILICIE" u="1"/>
        <s v="CHALET ADEJE" u="1"/>
        <s v="98D IMPULSIONES ADEJE" u="1"/>
        <s v="GS EL CHORRILLO" u="1"/>
        <s v="MADROÑERA-MAT HNOS DIAZ" u="1"/>
        <s v="TOMIZO E HIJOS - PELIGROS" u="1"/>
        <s v="PTA PREFABRICADOS - LOS CORRALES" u="1"/>
        <s v="CORDOBA (LOS PATIOS DE AZAHARA)" u="1"/>
        <s v="S0918-BENAGALBÓN" u="1"/>
        <s v="HOTEL ADEJE" u="1"/>
        <s v="GUIA DE ISORA" u="1"/>
        <s v="ORTIGUEIRA" u="1"/>
        <s v="ALMACEN CENES-CENES DE LA VEGA" u="1"/>
        <s v="ARROYO SAN SERVAN-SUM SANFELIX" u="1"/>
        <s v="ESCALOS DE CIMA-CON.SOUSA BALTASAR" u="1"/>
        <s v="PLASENCIA - AZULEJOS ROMU, S.L" u="1"/>
        <s v="TEGUESTE" u="1"/>
        <s v="EN ADEJE" u="1"/>
        <s v="OS CASTROS ANDRADE" u="1"/>
        <s v="BURELA" u="1"/>
        <s v="ALMACEN-MONDA" u="1"/>
        <s v="MANZANEDA" u="1"/>
        <s v="LORENZANA" u="1"/>
        <s v="ZREP4500017611_1 VALDELAMUSA PASTA" u="1"/>
        <s v="MIAJADAS-STRATA" u="1"/>
        <s v="IES MAGALLANES GRANADILLA" u="1"/>
        <s v="CALETA DE ARMEÑIME ADEJE / CALETA DE ARMEÑIME ADEJE / 38678" u="1"/>
        <s v="FRENTE LITORAL TABAIBA 1212361" u="1"/>
        <s v="ZREP4500017611_5  HORMIGON VALDELAM" u="1"/>
        <s v="ZREP4500017611_6  HORMIGON VALDELAM" u="1"/>
        <s v="GONDEMARIA-VERDASCA &amp; VERDASCA" u="1"/>
        <s v="NAVE PARQUE DE LA REINA" u="1"/>
        <s v="MERIDA-PFMA LOGIST AZVI" u="1"/>
        <s v="PUEBLONUEVO GUADIANA-JAVIER LUJAN" u="1"/>
        <s v="MUELLE SANTA CRUZ" u="1"/>
        <s v="ALMONASTER LA REAL" u="1"/>
        <s v="MUROS" u="1"/>
        <s v="BADAJOZ-MAGENTA-PLATAF.LOGISTIC" u="1"/>
        <s v="PUEBLA DE SAN JULIAN" u="1"/>
        <s v="NAVALMORAL DE LA MATA-MAGERVYSA 201" u="1"/>
        <s v="S0914-GRANADA-PZ GRAL EMILIO HERRER" u="1"/>
        <s v="BRAGANÇA" u="1"/>
        <s v="FARO_MARCOS" u="1"/>
        <s v="CAVERNAES - ALMEIDA CUNHA &amp; CHAVES" u="1"/>
        <s v="RIBAROJA- MARTI FOLGADO" u="1"/>
        <s v="PLAYA LA ARENA" u="1"/>
        <s v="F O Z" u="1"/>
        <s v="MORON DE LA FRONTERA" u="1"/>
        <s v="VIVIENDAS IGUESTE DE CANDELARIA" u="1"/>
        <s v="LINARES (H. PASTRANA)" u="1"/>
        <s v="37 VIVIENDAS ADEJE" u="1"/>
        <s v="CARUCEDO" u="1"/>
        <s v="CENICIENTOS- M. ABADES E HIJOS SL" u="1"/>
        <s v="SABON" u="1"/>
        <s v="ALCALA DE HENARES- MATERIALES Y HOR" u="1"/>
        <s v="TALAVERA DE LA REINA- CÁNDIDO" u="1"/>
        <s v="PUEBLA SANCHO PEREZ (CONSTR.LLANOS)" u="1"/>
        <s v="LOS GUINDOS-ANCLAMIP" u="1"/>
        <s v="INYECCIONES VIADUCTOS ESPAÑA-SIGÜEI" u="1"/>
        <s v="MALPARTIDA PLASNC-CN680 - 2023CN680" u="1"/>
        <s v="FONSAGRADA" u="1"/>
        <s v="RUBIA" u="1"/>
        <s v="BARGAS-C. MAROTO Y RODRIGUEZ" u="1"/>
        <s v="SAT -599 URB SAPUR -8" u="1"/>
        <s v="LA TORRECILLA (CENTRO LOGISTIC" u="1"/>
        <s v="S0943-MALAGA CL VICTORIA" u="1"/>
        <s v="PLANTA PURCHIL" u="1"/>
        <s v="MALAGÓN-DESMONTES LA MANCHA S.L." u="1"/>
        <s v="JAEN (74)" u="1"/>
        <s v="ZREP4500017611_6 @ HORMIGON VALDELA" u="1"/>
        <s v="GE01BA1040@01_OC-AD30 ENVASADO" u="1"/>
        <s v="PLANTA JUNCARIL - FYM -ALBOLOTE" u="1"/>
        <s v="MALP.PLSC-CN680-2023CN68000032" u="1"/>
        <s v="4500507276EXPE2200097&amp; S_461_220038" u="1"/>
        <s v="GALAPAGAR-CIA" u="1"/>
        <s v="PLANTA - ALHAURIN EL GRANDE" u="1"/>
        <s v="DRACARS - VILLANUEVA DE MESIA" u="1"/>
        <s v="MONTORO" u="1"/>
        <s v="SANTIAGO DEL TEIDE GRANEL" u="1"/>
        <s v="S0892-CC NEVADA GRANADA" u="1"/>
        <s v="BECERREA (ENSACADO)" u="1"/>
        <s v="FERNAO FERRO-EUREFA" u="1"/>
        <s v="JARANDILLA DE LA VERA-JARANDILLEJA" u="1"/>
        <s v="LUCENA(ALMACEN)" u="1"/>
        <s v="SILLA (VALENCIA)-PAREDES Y AISLAMIE" u="1"/>
        <s v="BADAJOZ- PAVIEX JUAN DE ÁVALOS" u="1"/>
        <s v="SOLANA DE LOS BARROS- SACYR PLACAS" u="1"/>
        <s v="TORREJONCILLO-ANTONIO JAVIER" u="1"/>
        <s v="MARAVILLAS DEL TENIS FASE 2" u="1"/>
        <s v="VILAVELLA" u="1"/>
        <s v="PLANCHA EL CHORRILLO" u="1"/>
        <s v="JAEN (HORMIGONES AHILLOS)" u="1"/>
        <s v="EL SOBRADILLO PLANCHA CORTA" u="1"/>
        <s v="PADUL -PREF. HNOS. SANTIAGO" u="1"/>
        <s v="ALMURADIEL- MANUEL ROJAS FRESNO" u="1"/>
        <s v="LOPERA - HIJOS DE JUAN M. CRUZ" u="1"/>
      </sharedItems>
    </cacheField>
    <cacheField name="Creado por" numFmtId="0">
      <sharedItems/>
    </cacheField>
    <cacheField name="Entrega" numFmtId="49">
      <sharedItems/>
    </cacheField>
    <cacheField name="Incoterm" numFmtId="0">
      <sharedItems/>
    </cacheField>
    <cacheField name="Tiempo acumulado" numFmtId="21">
      <sharedItems containsSemiMixedTypes="0" containsNonDate="0" containsDate="1" containsString="0" minDate="1899-12-30T00:00:00" maxDate="1899-12-31T22:14:22"/>
    </cacheField>
    <cacheField name="Tiempo de carga" numFmtId="21">
      <sharedItems containsSemiMixedTypes="0" containsNonDate="0" containsDate="1" containsString="0" minDate="1899-12-30T00:00:00" maxDate="1899-12-30T17:54:36"/>
    </cacheField>
    <cacheField name="Tiempo de espera" numFmtId="21">
      <sharedItems containsSemiMixedTypes="0" containsNonDate="0" containsDate="1" containsString="0" minDate="1899-12-30T00:00:00" maxDate="1899-12-31T21:43:51"/>
    </cacheField>
    <cacheField name="Descr. Grupo de Carga" numFmtId="0">
      <sharedItems/>
    </cacheField>
    <cacheField name="GrTran" numFmtId="0">
      <sharedItems/>
    </cacheField>
    <cacheField name="Grupo de precios - Cliente" numFmtId="0">
      <sharedItems containsBlank="1" count="4">
        <m/>
        <s v="CP"/>
        <s v="CE"/>
        <s v="" u="1"/>
      </sharedItems>
    </cacheField>
    <cacheField name="LTD" numFmtId="164">
      <sharedItems containsSemiMixedTypes="0" containsNonDate="0" containsDate="1" containsString="0" minDate="1899-12-30T00:00:13" maxDate="1899-12-30T23:59:32"/>
    </cacheField>
    <cacheField name="Salida - Carga" numFmtId="164">
      <sharedItems containsSemiMixedTypes="0" containsDate="1" containsString="0" containsMixedTypes="1" minDate="1900-01-02T14:45:11" maxDate="1899-12-30T17:54:36"/>
    </cacheField>
    <cacheField name="Hora" numFmtId="0">
      <sharedItems containsSemiMixedTypes="0" containsString="0" containsNumber="1" containsInteger="1" minValue="3" maxValue="23"/>
    </cacheField>
    <cacheField name="Día" numFmtId="0">
      <sharedItems containsSemiMixedTypes="0" containsString="0" containsNumber="1" containsInteger="1" minValue="0" maxValue="31" count="32">
        <n v="15"/>
        <n v="24"/>
        <n v="25"/>
        <n v="26"/>
        <n v="27"/>
        <n v="28"/>
        <n v="3"/>
        <n v="4"/>
        <n v="5"/>
        <n v="6"/>
        <n v="7"/>
        <n v="10"/>
        <n v="11"/>
        <n v="12"/>
        <n v="13"/>
        <n v="14"/>
        <n v="17"/>
        <n v="18"/>
        <n v="19"/>
        <n v="20"/>
        <n v="21"/>
        <n v="1"/>
        <n v="22"/>
        <n v="23"/>
        <n v="8"/>
        <n v="2"/>
        <n v="9"/>
        <n v="16"/>
        <n v="29" u="1"/>
        <n v="30" u="1"/>
        <n v="31" u="1"/>
        <n v="0" u="1"/>
      </sharedItems>
    </cacheField>
    <cacheField name="Semana" numFmtId="0">
      <sharedItems containsSemiMixedTypes="0" containsString="0" containsNumber="1" containsInteger="1" minValue="0" maxValue="53" count="54">
        <n v="3"/>
        <n v="9"/>
        <n v="10"/>
        <n v="11"/>
        <n v="12"/>
        <n v="8"/>
        <n v="13"/>
        <n v="6"/>
        <n v="4" u="1"/>
        <n v="5" u="1"/>
        <n v="7" u="1"/>
        <n v="52" u="1"/>
        <n v="53" u="1"/>
        <n v="1" u="1"/>
        <n v="2" u="1"/>
        <n v="50" u="1"/>
        <n v="51" u="1"/>
        <n v="49" u="1"/>
        <n v="48" u="1"/>
        <n v="47" u="1"/>
        <n v="46" u="1"/>
        <n v="44" u="1"/>
        <n v="45" u="1"/>
        <n v="43" u="1"/>
        <n v="42" u="1"/>
        <n v="0" u="1"/>
        <n v="37" u="1"/>
        <n v="38" u="1"/>
        <n v="39" u="1"/>
        <n v="40" u="1"/>
        <n v="41" u="1"/>
        <n v="36" u="1"/>
        <n v="35" u="1"/>
        <n v="34" u="1"/>
        <n v="33" u="1"/>
        <n v="14" u="1"/>
        <n v="15" u="1"/>
        <n v="32" u="1"/>
        <n v="31" u="1"/>
        <n v="28" u="1"/>
        <n v="27" u="1"/>
        <n v="29" u="1"/>
        <n v="30" u="1"/>
        <n v="26" u="1"/>
        <n v="25" u="1"/>
        <n v="24" u="1"/>
        <n v="23" u="1"/>
        <n v="22" u="1"/>
        <n v="21" u="1"/>
        <n v="20" u="1"/>
        <n v="16" u="1"/>
        <n v="17" u="1"/>
        <n v="18" u="1"/>
        <n v="19" u="1"/>
      </sharedItems>
    </cacheField>
    <cacheField name="GP" numFmtId="0">
      <sharedItems containsMixedTypes="1" containsNumber="1" containsInteger="1" minValue="0" maxValue="0" count="4">
        <s v="Clinker"/>
        <s v="Ensacado"/>
        <s v="Granel"/>
        <n v="0" u="1"/>
      </sharedItems>
    </cacheField>
    <cacheField name="Check Hora -" numFmtId="0">
      <sharedItems containsSemiMixedTypes="0" containsString="0" containsNumber="1" containsInteger="1" minValue="0" maxValue="1"/>
    </cacheField>
    <cacheField name="Check Hora +" numFmtId="0">
      <sharedItems containsSemiMixedTypes="0" containsString="0" containsNumber="1" containsInteger="1" minValue="0" maxValue="1"/>
    </cacheField>
    <cacheField name="Check Hora" numFmtId="0">
      <sharedItems/>
    </cacheField>
    <cacheField name="tipo granel" numFmtId="0">
      <sharedItems/>
    </cacheField>
    <cacheField name="Mes" numFmtId="0">
      <sharedItems containsSemiMixedTypes="0" containsString="0" containsNumber="1" containsInteger="1" minValue="1" maxValue="12" count="12">
        <n v="1"/>
        <n v="2"/>
        <n v="3"/>
        <n v="12" u="1"/>
        <n v="11" u="1"/>
        <n v="10" u="1"/>
        <n v="9" u="1"/>
        <n v="8" u="1"/>
        <n v="4" u="1"/>
        <n v="7" u="1"/>
        <n v="6" u="1"/>
        <n v="5" u="1"/>
      </sharedItems>
    </cacheField>
    <cacheField name="Check hora2" numFmtId="0">
      <sharedItems containsSemiMixedTypes="0" containsString="0" containsNumber="1" containsInteger="1" minValue="0" maxValue="1"/>
    </cacheField>
    <cacheField name="INSTALACION" numFmtId="0">
      <sharedItems/>
    </cacheField>
    <cacheField name="Magnitud" numFmtId="0">
      <sharedItems/>
    </cacheField>
    <cacheField name="Espera" numFmtId="164">
      <sharedItems containsSemiMixedTypes="0" containsNonDate="0" containsDate="1" containsString="0" minDate="1899-12-30T00:00:00" maxDate="1899-12-31T21:43:51"/>
    </cacheField>
    <cacheField name="Espera corregido" numFmtId="164">
      <sharedItems containsSemiMixedTypes="0" containsNonDate="0" containsDate="1" containsString="0" minDate="1899-12-30T00:00:00" maxDate="1899-12-31T20:45:51"/>
    </cacheField>
    <cacheField name="Check Carga" numFmtId="164">
      <sharedItems/>
    </cacheField>
    <cacheField name="hora E" numFmtId="0">
      <sharedItems containsNonDate="0" containsString="0" containsBlank="1"/>
    </cacheField>
    <cacheField name="Hora S" numFmtId="0">
      <sharedItems containsNonDate="0" containsString="0" containsBlank="1"/>
    </cacheField>
    <cacheField name="Int. Time" numFmtId="164">
      <sharedItems containsSemiMixedTypes="0" containsNonDate="0" containsDate="1" containsString="0" minDate="1899-12-30T00:00:00" maxDate="1899-12-31T00:00:00"/>
    </cacheField>
    <cacheField name="Ext Time" numFmtId="164">
      <sharedItems containsSemiMixedTypes="0" containsNonDate="0" containsDate="1" containsString="0" minDate="1899-12-30T00:00:13" maxDate="1899-12-30T23:59:32"/>
    </cacheField>
    <cacheField name="dia" numFmtId="0">
      <sharedItems containsSemiMixedTypes="0" containsString="0" containsNumber="1" containsInteger="1" minValue="1" maxValue="7"/>
    </cacheField>
    <cacheField name="0" numFmtId="164">
      <sharedItems containsSemiMixedTypes="0" containsDate="1" containsString="0" containsMixedTypes="1" minDate="1900-01-02T18:48:11" maxDate="1899-12-30T11:49:55"/>
    </cacheField>
    <cacheField name="min LTD" numFmtId="2">
      <sharedItems containsSemiMixedTypes="0" containsString="0" containsNumber="1" minValue="0.21666666666241063" maxValue="1439.5333333333331"/>
    </cacheField>
    <cacheField name="hora salida" numFmtId="1">
      <sharedItems containsSemiMixedTypes="0" containsString="0" containsNumber="1" containsInteger="1" minValue="0" maxValue="22"/>
    </cacheField>
    <cacheField name="Nivel Servicio LT"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tilia Asensio Ortiz" refreshedDate="45740.744444097225" createdVersion="8" refreshedVersion="8" minRefreshableVersion="3" recordCount="9990" xr:uid="{C5E1E0CC-267B-4927-A829-FE1A12AF2343}">
  <cacheSource type="worksheet">
    <worksheetSource name="Table1"/>
  </cacheSource>
  <cacheFields count="54">
    <cacheField name="Ce." numFmtId="0">
      <sharedItems containsBlank="1" count="19">
        <s v="CCAL"/>
        <s v="CCRÑ"/>
        <s v="CCTF"/>
        <s v="CORE"/>
        <s v="COUR"/>
        <s v="CPRR"/>
        <s v="CSCB"/>
        <s v="CSMA"/>
        <s v="CSGR"/>
        <s v="CSNB"/>
        <s v="CSPM"/>
        <s v="CTOR"/>
        <s v="CSUS"/>
        <s v="CVIL"/>
        <s v="CTTC"/>
        <s v="CSBB" u="1"/>
        <m u="1"/>
        <s v="CMGR" u="1"/>
        <s v="CMAL" u="1"/>
      </sharedItems>
    </cacheField>
    <cacheField name="Transacción Vidmar" numFmtId="49">
      <sharedItems/>
    </cacheField>
    <cacheField name="Pos." numFmtId="49">
      <sharedItems containsMixedTypes="1" containsNumber="1" containsInteger="1" minValue="10" maxValue="30" count="5">
        <s v="10"/>
        <s v="20"/>
        <n v="10" u="1"/>
        <n v="30" u="1"/>
        <n v="20" u="1"/>
      </sharedItems>
    </cacheField>
    <cacheField name="Matricula Vehículo" numFmtId="0">
      <sharedItems count="3131">
        <s v="ER2060BBT"/>
        <s v="ER0816BDL"/>
        <s v="ER3732BBR"/>
        <s v="ER4651BCY"/>
        <s v="ER5434BBV"/>
        <s v="ER7321BDF"/>
        <s v="ER3492BCC"/>
        <s v="ER9489BCY"/>
        <s v="ER9772BBV"/>
        <s v="ER0506BDC"/>
        <s v="ER3518BDC"/>
        <s v="ER9222BDM"/>
        <s v="ER4361BCS"/>
        <s v="ER8918BDJ"/>
        <s v="ER5512BBF"/>
        <s v="ER0715BCY"/>
        <s v="ER3062BCW"/>
        <s v="ER3467BCY"/>
        <s v="ER0066BBL"/>
        <s v="ER2680BDK"/>
        <s v="ER9285BDF"/>
        <s v="ER9437BCY"/>
        <s v="ER0733BCY"/>
        <s v="ER1558BCR"/>
        <s v="ER3352BCF"/>
        <s v="ER8404BDM"/>
        <s v="ER1989BDM"/>
        <s v="ER5455BCW"/>
        <s v="ER3066BDR"/>
        <s v="ER6394BCS"/>
        <s v="ER4846BDG"/>
        <s v="ER4038BBX"/>
        <s v="ER4215BCC"/>
        <s v="ER4794BCD"/>
        <s v="ER1206BBT"/>
        <s v="ER2560BBK"/>
        <s v="ER3659BDP"/>
        <s v="ER8611BDD"/>
        <s v="ER3067BDH"/>
        <s v="ER2187BDK"/>
        <s v="ER9061BCF"/>
        <s v="ER6482BDN"/>
        <s v="ER4352BCS"/>
        <s v="ER4175BDD"/>
        <s v="ER9641BCY"/>
        <s v="ER1576BCW"/>
        <s v="ER8811BDH"/>
        <s v="ER8591BBF"/>
        <s v="ER1059BDM"/>
        <s v="ER0021BCC"/>
        <s v="ER4592BDB"/>
        <s v="ER3527BBW"/>
        <s v="ER2719BCG"/>
        <s v="ER7586BDB"/>
        <s v="ER1794BBT"/>
        <s v="EL180133"/>
        <s v="ER3055BCW"/>
        <s v="ER3185BDP"/>
        <s v="ER7905BDN"/>
        <s v="ER5121BDK"/>
        <s v="ER6669BDN"/>
        <s v="ER5877BDB"/>
        <s v="EL153082"/>
        <s v="EBA02570R"/>
        <s v="ER3579BBX"/>
        <s v="ER0802BCN"/>
        <s v="ER2676BDK"/>
        <s v="ER8400BCY"/>
        <s v="ER7482BDD"/>
        <s v="ER8397BDP"/>
        <s v="ER0608BCZ"/>
        <s v="ER7647BDN"/>
        <s v="ER8396BDP"/>
        <s v="ER5944BCV"/>
        <s v="ER4922BDJ"/>
        <s v="ER3019BCG"/>
        <s v="ER7452BDM"/>
        <s v="ER4326BBX"/>
        <s v="ER5526BBH"/>
        <s v="EVI11033"/>
        <s v="ER6831BDM"/>
        <s v="ER4516BCV"/>
        <s v="ER0922BDB"/>
        <s v="ER7543BBL"/>
        <s v="ER7400BCC"/>
        <s v="ER6715BDD"/>
        <s v="ER1339BDC"/>
        <s v="ER6450BBF"/>
        <s v="ER7691BDP"/>
        <s v="ER3770BCT"/>
        <s v="ER1240BDL"/>
        <s v="ER8798BDP"/>
        <s v="ER8395BCY"/>
        <s v="ER3187BDP"/>
        <s v="ER7747BBS"/>
        <s v="ER2556BDN"/>
        <s v="ER3738BDN"/>
        <s v="ER0644BCZ"/>
        <s v="ER3177BBC"/>
        <s v="ER7974BBW"/>
        <s v="ER1511BCD"/>
        <s v="ER2407BDB"/>
        <s v="ER9708BDP"/>
        <s v="ER7312BBD"/>
        <s v="ER8032BDF"/>
        <s v="ER3028BDM"/>
        <s v="ER0345BCV"/>
        <s v="ER5362BBD"/>
        <s v="ER8681BDC"/>
        <s v="ER6977BCY"/>
        <s v="ER2016BCS"/>
        <s v="ER6954BBR"/>
        <s v="ER6294BDB"/>
        <s v="ER9709BDP"/>
        <s v="ER1604BDF"/>
        <s v="ER9753BBP"/>
        <s v="ER8753BBR"/>
        <s v="ER4761BBV"/>
        <s v="ER2638BBV"/>
        <s v="ER4777BBM"/>
        <s v="ER3150BBV"/>
        <s v="ER8017BDB"/>
        <s v="ER9178BBB"/>
        <s v="ER1428BBX"/>
        <s v="ER1760BDB"/>
        <s v="ER8906BBL"/>
        <s v="ER0742BBZ"/>
        <s v="ET02804R"/>
        <s v="EBA02549R"/>
        <s v="EHU01947R"/>
        <s v="ER5784BBP"/>
        <s v="ER0236BBT"/>
        <s v="ER8803BBS"/>
        <s v="E3300GNC"/>
        <s v="ER2114BBG"/>
        <s v="ER7753BDF"/>
        <s v="ER8908BBG"/>
        <s v="ER6177BBP"/>
        <s v="EJ01057R"/>
        <s v="ER0924BDB"/>
        <s v="ER3686BCF"/>
        <s v="ER0356BDM"/>
        <s v="ECS04211R"/>
        <s v="ER3908BBW"/>
        <s v="ER4223BCB"/>
        <s v="ER8820BDH"/>
        <s v="ER6535BBJ"/>
        <s v="ER0894BBZ"/>
        <s v="ER8271BDM"/>
        <s v="ER0509BBW"/>
        <s v="ER3281BDN"/>
        <s v="ER4517BCY"/>
        <s v="ER1250BBY"/>
        <s v="ER1058BBJ"/>
        <s v="ER1024BDM"/>
        <s v="ER0455BBX"/>
        <s v="ER1696BCF"/>
        <s v="ER2070BBY"/>
        <s v="ER8804BBS"/>
        <s v="ER5456BBC"/>
        <s v="ER8806BBS"/>
        <s v="EMA02515R"/>
        <s v="ER6871BCC"/>
        <s v="ER8805BBS"/>
        <s v="ER6655BBH"/>
        <s v="ER5597BCG"/>
        <s v="ER5434BDK"/>
        <s v="ER1499BCS"/>
        <s v="ER9608BBY"/>
        <s v="ER8821BDH"/>
        <s v="ER3207BDN"/>
        <s v="ER8802BBS"/>
        <s v="ER8459BBS"/>
        <s v="ER3105BBY"/>
        <s v="ER0181BBV"/>
        <s v="ER8825BDH"/>
        <s v="ER9400BCW"/>
        <s v="ER2637BBV"/>
        <s v="ER1830BDH"/>
        <s v="ER3348BBR"/>
        <s v="E2513BGH"/>
        <s v="ER3547BBD"/>
        <s v="ER4180BDD"/>
        <s v="ER6832BBP"/>
        <s v="ER1253BDS"/>
        <s v="ER6808BDL"/>
        <s v="ER5352BCR"/>
        <s v="ER2316BBD"/>
        <s v="ER9810BBD"/>
        <s v="ER6233BDR"/>
        <s v="ER5650BCF"/>
        <s v="ER0119BBW"/>
        <s v="ER0747BBZ"/>
        <s v="ER2814BBM"/>
        <s v="ER5065BBN"/>
        <s v="ER0788BCW"/>
        <s v="ER6606BDR"/>
        <s v="ER8912BBL"/>
        <s v="ER3714BCY"/>
        <s v="ER5735BCZ"/>
        <s v="ER9452BBZ"/>
        <s v="ER6231BBX"/>
        <s v="ER8908BBL"/>
        <s v="ER9477BCW"/>
        <s v="ER3672BDK"/>
        <s v="ER2250BDM"/>
        <s v="ER9503BDC"/>
        <s v="ER3917BDH"/>
        <s v="ER5465BDP"/>
        <s v="ER4655BCT"/>
        <s v="ER3511BBW"/>
        <s v="ER0116BDP"/>
        <s v="ER1577BDN"/>
        <s v="ER0273BCV"/>
        <s v="ER8436BDN"/>
        <s v="ER9493BCW"/>
        <s v="ER2116BBY"/>
        <s v="ER8824BDH"/>
        <s v="ER6814BDL"/>
        <s v="ER1021BDM"/>
        <s v="ER4670BCP"/>
        <s v="ER2957BDJ"/>
        <s v="ER3555BBP"/>
        <s v="ER5923BBZ"/>
        <s v="ER9549BBV"/>
        <s v="ER3673BDK"/>
        <s v="ER4315BDB"/>
        <s v="ER6862BCX"/>
        <s v="ER1373BDN"/>
        <s v="ER2952BDJ"/>
        <s v="ER3210BDF"/>
        <s v="ER1724BBJ"/>
        <s v="ER8850BCP"/>
        <s v="ER2954BDJ"/>
        <s v="ER8826BDH"/>
        <s v="ER5322BDR"/>
        <s v="ER1013BCT"/>
        <s v="ER2379BBN"/>
        <s v="ER9111BDL"/>
        <s v="ER2168BBZ"/>
        <s v="ER9492BCW"/>
        <s v="ER8210BDK"/>
        <s v="ER8711BDC"/>
        <s v="ER7554BDF"/>
        <s v="ER0045BCZ"/>
        <s v="ER6232BDR"/>
        <s v="ER9715BCC"/>
        <s v="ER4727BCP"/>
        <s v="ER8335BBJ"/>
        <s v="ER0245BCX"/>
        <s v="ER0463BCT"/>
        <s v="ER5434BCT"/>
        <s v="ER5432BCT"/>
        <s v="ER4833BDC"/>
        <s v="ER4417BDJ"/>
        <s v="ER4703BDM"/>
        <s v="ER8823BDH"/>
        <s v="ER3552BBW"/>
        <s v="ER8840BBT"/>
        <s v="ER6079BDP"/>
        <s v="ER0387BDD"/>
        <s v="ER8827BDH"/>
        <s v="ER4071BDM"/>
        <s v="ER4129BBS"/>
        <s v="ER9344BBJ"/>
        <s v="ER5433BCT"/>
        <s v="ER4701BDD"/>
        <s v="ER9840BCX"/>
        <s v="ER1624BDM"/>
        <s v="ER8710BDC"/>
        <s v="ER2180BCD"/>
        <s v="ER9744BCX"/>
        <s v="ER4338BBX"/>
        <s v="ER6585BBK"/>
        <s v="ER4697BDM"/>
        <s v="ER9106BDL"/>
        <s v="ER8438BDR"/>
        <s v="ER1475BCZ"/>
        <s v="ER4842BDN"/>
        <s v="ER6222BDP"/>
        <s v="ER3768BDD"/>
        <s v="ER9171BDP"/>
        <s v="ER6936BDN"/>
        <s v="ER7455BCP"/>
        <s v="ER9173BDN"/>
        <s v="ER2528BDK"/>
        <s v="ER1067BDK"/>
        <s v="ER0244BCX"/>
        <s v="ER8441BDD"/>
        <s v="ER7938BBX"/>
        <s v="ER0246BCX"/>
        <s v="ER7841BDK"/>
        <s v="ER1232BDP"/>
        <s v="ER6280BDC"/>
        <s v="ER0751BCY"/>
        <s v="ER0620BCV"/>
        <s v="ER9877BCZ"/>
        <s v="ER1056BDC"/>
        <s v="ER8816BDH"/>
        <s v="ER2851BDM"/>
        <s v="ER1479BDL"/>
        <s v="ER1233BDP"/>
        <s v="ER4740BCT"/>
        <s v="ER7408BCN"/>
        <s v="ER4166BDN"/>
        <s v="ER6274BCV"/>
        <s v="ER0829BCY"/>
        <s v="ER4158BBH"/>
        <s v="ER1058BDM"/>
        <s v="ER1034BCF"/>
        <s v="ER4839BDG"/>
        <s v="ER4816BDM"/>
        <s v="ER8819BDH"/>
        <s v="ER4632BDF"/>
        <s v="ER2850BCV"/>
        <s v="ER9443BCX"/>
        <s v="ER7831BCS"/>
        <s v="ER7275BBY"/>
        <s v="EM22799R"/>
        <s v="ER7638BDF"/>
        <s v="ER1640BCV"/>
        <s v="ER2347BBR"/>
        <s v="ER6677BBW"/>
        <s v="ER4838BBS"/>
        <s v="EH01729R"/>
        <s v="ER9177BBP"/>
        <s v="ER1200BBL"/>
        <s v="ER7455BBP"/>
        <s v="ER0576BDM"/>
        <s v="ER2502BCM"/>
        <s v="ECC01635R"/>
        <s v="ER0478BBR"/>
        <s v="ER0598BBT"/>
        <s v="ER4070BBP"/>
        <s v="ER1129BDS"/>
        <s v="ER4328BBZ"/>
        <s v="E4001BYB"/>
        <s v="ER3505BCS"/>
        <s v="ER2905BBV"/>
        <s v="EM22753R"/>
        <s v="ER4802BDK"/>
        <s v="ER9108BBX"/>
        <s v="ER2760BCN"/>
        <s v="EBA2424AB"/>
        <s v="ER3317BBR"/>
        <s v="ER9053BCB"/>
        <s v="ER9252BBJ"/>
        <s v="ER3233BDC"/>
        <s v="ER5548BCL"/>
        <s v="ER4914BDJ"/>
        <s v="ER9606BBF"/>
        <s v="ER0961BDL"/>
        <s v="ER6795BDD"/>
        <s v="ER5239BBL"/>
        <s v="EBA02162R"/>
        <s v="ER6362BBT"/>
        <s v="ER0406BCW"/>
        <s v="ER5475BCK"/>
        <s v="ER3739BDN"/>
        <s v="ER4799BDK"/>
        <s v="ER0942BDM"/>
        <s v="EHU01621R"/>
        <s v="ER8963BDN"/>
        <s v="ER8801BBS"/>
        <s v="ER5453BDJ"/>
        <s v="EC03550R"/>
        <s v="EBA1640AF"/>
        <s v="ESE08009R"/>
        <s v="ER3929BCS"/>
        <s v="ER9432BBX"/>
        <s v="ER6794BCT"/>
        <s v="ER1683BCX"/>
        <s v="ER3768BCB"/>
        <s v="ER2153BDL"/>
        <s v="ER3643BDR"/>
        <s v="ER0912BBF"/>
        <s v="ER2098BBM"/>
        <s v="ER4242BDD"/>
        <s v="ER6794BDD"/>
        <s v="EC03636R"/>
        <s v="ER0131BCX"/>
        <s v="ER1709BDL"/>
        <s v="ER0957BDL"/>
        <s v="ER1569BDL"/>
        <s v="ER6333BBJ"/>
        <s v="ER6491DFK"/>
        <s v="ER4173BDD"/>
        <s v="ER3896BDF"/>
        <s v="ER8948BCY"/>
        <s v="ER9533BCF"/>
        <s v="ER8589BDB"/>
        <s v="ER6134BDH"/>
        <s v="ER4889BBK"/>
        <s v="ER9031BBK"/>
        <s v="ER6543BBY"/>
        <s v="ER0765BCW"/>
        <s v="ER4239BDD"/>
        <s v="ER9755BBK"/>
        <s v="ERBA4818AC"/>
        <s v="ER7866BCC"/>
        <s v="ER0959BDL"/>
        <s v="ER9591BDD"/>
        <s v="ER4519BCY"/>
        <s v="ER1894BDL"/>
        <s v="ECC01844R"/>
        <s v="ER9665BDR"/>
        <s v="ER5441BDK"/>
        <s v="ER6279BDC"/>
        <s v="ER9645BBZ"/>
        <s v="ER6179BBP"/>
        <s v="ER6968BDC"/>
        <s v="ER5624BCX"/>
        <s v="ER1726BBP"/>
        <s v="E1775GKJ"/>
        <s v="ER9015BCD"/>
        <s v="ER4803BDK"/>
        <s v="ER3015BCH"/>
        <s v="ER7470BDP"/>
        <s v="ER2955BDJ"/>
        <s v="ER1929BCN"/>
        <s v="ER6905BDF"/>
        <s v="ER7233BDH"/>
        <s v="ER5022BBF"/>
        <s v="ER1009BDM"/>
        <s v="ER0896BBZ"/>
        <s v="ER7744BBK"/>
        <s v="ER6904BDF"/>
        <s v="ER5193BDD"/>
        <s v="ER0318BDR"/>
        <s v="ER2519BBT"/>
        <s v="ER6360BBH"/>
        <s v="ER7897BBW"/>
        <s v="ER2778BBR"/>
        <s v="ER6765BBT"/>
        <s v="ER4512BBD"/>
        <s v="ER1728BCP"/>
        <s v="ER2937BDC"/>
        <s v="ER2187BCP"/>
        <s v="ER4540BDH"/>
        <s v="ER9480BDC"/>
        <s v="ER1237BDP"/>
        <s v="ER5868BDB"/>
        <s v="ER0795BDS"/>
        <s v="ESE06787R"/>
        <s v="ER8945BCY"/>
        <s v="ER1241BDP"/>
        <s v="ER9653BDN"/>
        <s v="ER9204BCP"/>
        <s v="ER7025BCP"/>
        <s v="ER6860BCX"/>
        <s v="ER3764BBR"/>
        <s v="ER2998BDD"/>
        <s v="ER5783BBN"/>
        <s v="ER5066BBV"/>
        <s v="ER4749BCR"/>
        <s v="ER5018BCV"/>
        <s v="ER5452BDN"/>
        <s v="ER7840BDK"/>
        <s v="ER2675BDN"/>
        <s v="ER3915BDH"/>
        <s v="ER1025BDM"/>
        <s v="ER0755BCY"/>
        <s v="ER4005BDM"/>
        <s v="ER8849BCP"/>
        <s v="ER8815BDH"/>
        <s v="ER9259BDP"/>
        <s v="ER4994BCK"/>
        <s v="E3765CLT"/>
        <s v="ER9540BCB"/>
        <s v="E1368FHT"/>
        <s v="E8719FHD"/>
        <s v="E8920LSF"/>
        <s v="E0326BZW"/>
        <s v="E6210FCG"/>
        <s v="E8487LSZ"/>
        <s v="E3064BBW"/>
        <s v="ELU6950W"/>
        <s v="E9265HTG"/>
        <s v="E8742CML"/>
        <s v="E2177FFP"/>
        <s v="EC3520AX"/>
        <s v="E0621DNX"/>
        <s v="E7307BSR"/>
        <s v="E5949GCS"/>
        <s v="E8647BNN"/>
        <s v="E6312GJP"/>
        <s v="E9420JLP"/>
        <s v="E7058FYG"/>
        <s v="E9371MWD"/>
        <s v="E9007FGZ"/>
        <s v="E4708DKV"/>
        <s v="EC6520BS"/>
        <s v="ER2466BBF"/>
        <s v="E7464CFM"/>
        <s v="E8505MVT"/>
        <s v="EC3151CH"/>
        <s v="E4256DDJ"/>
        <s v="E8699MRZ"/>
        <s v="E0858DXW"/>
        <s v="E0016MVN"/>
        <s v="ER2214BCF"/>
        <s v="E9186CHK"/>
        <s v="E8642FGN"/>
        <s v="E9678GLF"/>
        <s v="E8016BRG"/>
        <s v="E3126BSJ"/>
        <s v="ER7775BCW"/>
        <s v="ER2965BBX"/>
        <s v="ER2582BDR"/>
        <s v="ER1245BDK"/>
        <s v="ER8916BBY"/>
        <s v="ER6786BDD"/>
        <s v="ER8344BDL"/>
        <s v="ER0646BDH"/>
        <s v="ER3456BCC"/>
        <s v="ER1566BDL"/>
        <s v="ER3898BDF"/>
        <s v="ER5538BCW"/>
        <s v="ER1486BBS"/>
        <s v="ECO02603R"/>
        <s v="ER1551BBJ"/>
        <s v="EM24335R"/>
        <s v="ER5435BDK"/>
        <s v="ER8195BDK"/>
        <s v="ER7802BBR"/>
        <s v="ER1303BCF"/>
        <s v="ER9517BBK"/>
        <s v="ER4859BCT"/>
        <s v="ER1588BBY"/>
        <s v="ER3234BDC"/>
        <s v="ER3135BBC"/>
        <s v="ER1075BCY"/>
        <s v="ER6303BCX"/>
        <s v="ER7494BDM"/>
        <s v="ER5390BDP"/>
        <s v="ER2889BDF"/>
        <s v="E1141FZS"/>
        <s v="ER8838BDG"/>
        <s v="ER0492BDR"/>
        <s v="ER1991BBZ"/>
        <s v="ER5689BBD"/>
        <s v="EC67241"/>
        <s v="EBR10380"/>
        <s v="EBG408"/>
        <s v="EAV61031"/>
        <s v="EBR10709"/>
        <s v="EL156220"/>
        <s v="EL136328"/>
        <s v="ESE9754"/>
        <s v="ELE4298"/>
        <s v="EC71140"/>
        <s v="ELE4002"/>
        <s v="EVI10106"/>
        <s v="EL171672"/>
        <s v="ESE9220"/>
        <s v="ELE3841"/>
        <s v="EL153999"/>
        <s v="EL217844"/>
        <s v="ELE4663"/>
        <s v="E12874"/>
        <s v="EL217845"/>
        <s v="EVI14052"/>
        <s v="EVI11002"/>
        <s v="EVI14051"/>
        <s v="EGD4140"/>
        <s v="ER8814BDG"/>
        <s v="EGD3384"/>
        <s v="EL184406"/>
        <s v="EGD4139"/>
        <s v="EL156217"/>
        <s v="ESE10106"/>
        <s v="EL216330"/>
        <s v="EBR10240"/>
        <s v="EVI14366"/>
        <s v="ESE4964"/>
        <s v="EL216276"/>
        <s v="ELE4381"/>
        <s v="ESE7933"/>
        <s v="EGD3437"/>
        <s v="EL154708"/>
        <s v="ELE3781"/>
        <s v="ELE4419"/>
        <s v="EAV37602"/>
        <s v="ESE13080"/>
        <s v="EC63707"/>
        <s v="EL163809"/>
        <s v="EBR10669"/>
        <s v="EL185993"/>
        <s v="ELE4458"/>
        <s v="EP107789"/>
        <s v="EL179230"/>
        <s v="EL179231"/>
        <s v="ELE4429"/>
        <s v="ELE4291"/>
        <s v="ESE7473"/>
        <s v="EVI14789"/>
        <s v="EL193158"/>
        <s v="EL181396"/>
        <s v="ER4185BDD"/>
        <s v="ELE3842"/>
        <s v="EL156273"/>
        <s v="ER8853BDG"/>
        <s v="ESE4759"/>
        <s v="EL106269"/>
        <s v="EVI10231"/>
        <s v="E13662"/>
        <s v="EL216378"/>
        <s v="EP107705"/>
        <s v="EL216375"/>
        <s v="EL187157"/>
        <s v="ELE2565"/>
        <s v="EL193037"/>
        <s v="EVI14284"/>
        <s v="EVI12769"/>
        <s v="ER6783BDD"/>
        <s v="EC62831"/>
        <s v="ESE6566"/>
        <s v="ELE4364"/>
        <s v="ESE11475"/>
        <s v="ESE11177"/>
        <s v="EP106094"/>
        <s v="EVI14516"/>
        <s v="ELE4655"/>
        <s v="EL151114"/>
        <s v="EL125138"/>
        <s v="EGD2260"/>
        <s v="EGD4483"/>
        <s v="EP106881"/>
        <s v="ER6908BDF"/>
        <s v="ESE2039"/>
        <s v="EGD3810"/>
        <s v="ER6802BDD"/>
        <s v="ELE4020"/>
        <s v="ESE4758"/>
        <s v="EP105722"/>
        <s v="ELE3983"/>
        <s v="ESE7607"/>
        <s v="EBR11944"/>
        <s v="EL218074"/>
        <s v="ELE2820"/>
        <s v="EGD4811"/>
        <s v="EL174798"/>
        <s v="EL174797"/>
        <s v="EGD4292"/>
        <s v="E13075"/>
        <s v="EVI9987"/>
        <s v="EL119605"/>
        <s v="ELE2819"/>
        <s v="ESE1525"/>
        <s v="ER1899BCG"/>
        <s v="ER6812BDD"/>
        <s v="EC71960"/>
        <s v="EVI10008"/>
        <s v="ESE9821"/>
        <s v="EVI10070"/>
        <s v="E13279"/>
        <s v="EL189358"/>
        <s v="EL216376"/>
        <s v="E14277"/>
        <s v="EL216377"/>
        <s v="EGD3902"/>
        <s v="ELE3782"/>
        <s v="EL208131"/>
        <s v="EP01035R"/>
        <s v="ER8173BDN"/>
        <s v="ER0623BBL"/>
        <s v="ER1863BBJ"/>
        <s v="ER9284BDK"/>
        <s v="ER0260BCH"/>
        <s v="ER6669BBL"/>
        <s v="ER6670BBL"/>
        <s v="ER8437BBF"/>
        <s v="ER7636BBJ"/>
        <s v="ER8050BBH"/>
        <s v="E2924FZL"/>
        <s v="ETF02432R"/>
        <s v="E7755MCD"/>
        <s v="E4328MDH"/>
        <s v="ETF4090BV"/>
        <s v="ER4391BBR"/>
        <s v="ER9636BBG"/>
        <s v="ETF02294R"/>
        <s v="E4620MJS"/>
        <s v="ETF02347R"/>
        <s v="E5042DCP"/>
        <s v="ER8051BBH"/>
        <s v="ETF01267R"/>
        <s v="E4049MKL"/>
        <s v="E1499LWY"/>
        <s v="E2876BPJ"/>
        <s v="ER3810BBG"/>
        <s v="ER5521BBL"/>
        <s v="E0848BMC"/>
        <s v="E2618FRG"/>
        <s v="ER1318BBM"/>
        <s v="EBI04712R"/>
        <s v="ER0105BBM"/>
        <s v="ER0102BBM"/>
        <s v="EV11214R"/>
        <s v="ER5285BBF"/>
        <s v="ETF00307R"/>
        <s v="E7191MMM"/>
        <s v="EV14314R"/>
        <s v="E6431CMJ"/>
        <s v="ER4736BCD"/>
        <s v="ER4702BCK"/>
        <s v="ER8433BBF"/>
        <s v="E9269GBR"/>
        <s v="E4554BNV"/>
        <s v="E5323JXG"/>
        <s v="ER0927BBC"/>
        <s v="ER1414BBD"/>
        <s v="ESE03643R"/>
        <s v="ENA03002R"/>
        <s v="EB11607R"/>
        <s v="E7412LXV"/>
        <s v="E6823MLJ"/>
        <s v="E3345BMX"/>
        <s v="ER2364BCS"/>
        <s v="ETF0391BG"/>
        <s v="E7691BTV"/>
        <s v="ER4877BCG"/>
        <s v="EB08013R"/>
        <s v="ETF01496R"/>
        <s v="ER9625BBG"/>
        <s v="EZ05426R"/>
        <s v="E2017GBW"/>
        <s v="ER0132BBR"/>
        <s v="E6124DNB"/>
        <s v="ETF01028R"/>
        <s v="ETF9751CB"/>
        <s v="ER1862BBJ"/>
        <s v="ER6743BBR"/>
        <s v="E7564MPY"/>
        <s v="E4902DCG"/>
        <s v="E4808KTM"/>
        <s v="ETF02337R"/>
        <s v="EBI02242R"/>
        <s v="E5608KZV"/>
        <s v="ER6732BBT"/>
        <s v="ER5176BBH"/>
        <s v="E5896BJG"/>
        <s v="E4654CNY"/>
        <s v="ENA05580R"/>
        <s v="EGC03065R"/>
        <s v="E9158GZT"/>
        <s v="E0164DDD"/>
        <s v="ER0173BBZ"/>
        <s v="ER7889BBZ"/>
        <s v="ER5575BBY"/>
        <s v="ER1614BBN"/>
        <s v="ESE04967R"/>
        <s v="ETF02594R"/>
        <s v="ER6368BBZ"/>
        <s v="EGC6581CL"/>
        <s v="E9746LYN"/>
        <s v="EM24163R"/>
        <s v="ER7388BBY"/>
        <s v="ELO0957R"/>
        <s v="ETF02564R"/>
        <s v="ER7984BBP"/>
        <s v="E6813CPW"/>
        <s v="ETF01334R"/>
        <s v="E5645LPY"/>
        <s v="ETF01026R"/>
        <s v="E8230DYN"/>
        <s v="ER8317BBV"/>
        <s v="ER3974BBK"/>
        <s v="E7530GDS"/>
        <s v="ER9744BCB"/>
        <s v="ETF6836CB"/>
        <s v="ER7408BBD"/>
        <s v="ER1135BBS"/>
        <s v="ER3752BBD"/>
        <s v="E3255BVB"/>
        <s v="E3058LVY"/>
        <s v="E6472KCN"/>
        <s v="ER3693BCF"/>
        <s v="E6352CYJ"/>
        <s v="E0399CZY"/>
        <s v="E6595FFB"/>
        <s v="E0421FPS"/>
        <s v="ER3058LVY"/>
        <s v="ER1294BCG"/>
        <s v="ER9678BBK"/>
        <s v="ER9869BBR"/>
        <s v="ER4157BCC"/>
        <s v="ER5877BBL"/>
        <s v="E1832JSR"/>
        <s v="ER5139BBS"/>
        <s v="ER7577BBM"/>
        <s v="ER0582BBN"/>
        <s v="ER4383GFG"/>
        <s v="ER9057FXJ"/>
        <s v="ER0334BBD"/>
        <s v="ER6749BCL"/>
        <s v="ER1582BDJ"/>
        <s v="ER3978BCX"/>
        <s v="ER8479DSC"/>
        <s v="ERGR1450AZ"/>
        <s v="ER3777BBH"/>
        <s v="ER0933BBN"/>
        <s v="ERLU0849V"/>
        <s v="ER7977BCH"/>
        <s v="ER0609BCD"/>
        <s v="ER3742CDH"/>
        <s v="ER7304BBC"/>
        <s v="ER1456HZC"/>
        <s v="ER3062BBZ"/>
        <s v="ER5198BBK"/>
        <s v="ERB1246UU"/>
        <s v="ER7485BCK"/>
        <s v="ER2241BDS"/>
        <s v="ER5474BVV"/>
        <s v="ERC8206AC"/>
        <s v="ER8800BBS"/>
        <s v="ELE02029R"/>
        <s v="ER2173BCX"/>
        <s v="ER8192CDG"/>
        <s v="ER8331BCD"/>
        <s v="ER1506BCF"/>
        <s v="E9465BRN"/>
        <s v="EOR8285P"/>
        <s v="E1615DRT"/>
        <s v="E0030GDS"/>
        <s v="E7025JYT"/>
        <s v="EOR2353S"/>
        <s v="E0550BVC"/>
        <s v="E9608BXT"/>
        <s v="E8876BHF"/>
        <s v="EOU7462U"/>
        <s v="EOU5031W"/>
        <s v="E2380DFJ"/>
        <s v="E5145GGR"/>
        <s v="ER3421BBL"/>
        <s v="E9959CXZ"/>
        <s v="EOU5926V"/>
        <s v="EOR4759P"/>
        <s v="E7335KPH"/>
        <s v="ER6431BBF"/>
        <s v="ER2153BCB"/>
        <s v="EO8430CH"/>
        <s v="E8591DWJ"/>
        <s v="E7780CDH"/>
        <s v="ER7675BCC"/>
        <s v="E8970LVP"/>
        <s v="E2741CFM"/>
        <s v="E4302CXX"/>
        <s v="PL171575"/>
        <s v="P107777"/>
        <s v="ER4820BCF"/>
        <s v="E0615DLW"/>
        <s v="PL152758"/>
        <s v="ER8081BBH"/>
        <s v="E3893BSV"/>
        <s v="EPO5355BN"/>
        <s v="ER3519BCD"/>
        <s v="EPO7662BH"/>
        <s v="E2391GZW"/>
        <s v="P77284"/>
        <s v="E9913BCR"/>
        <s v="ER5435BCD"/>
        <s v="E1203LRM"/>
        <s v="EPO0993AZ"/>
        <s v="PL152842"/>
        <s v="E6544FMY"/>
        <s v="E3772FFL"/>
        <s v="EPO8906BL"/>
        <s v="E5392DFH"/>
        <s v="E9534BVC"/>
        <s v="E6970DHM"/>
        <s v="EPO01686R"/>
        <s v="EM4921TM"/>
        <s v="E0948BND"/>
        <s v="E9907FFL"/>
        <s v="E0261HWD"/>
        <s v="E6280JXR"/>
        <s v="ER7161BBF"/>
        <s v="E8462FPG"/>
        <s v="P107915"/>
        <s v="E7472BKT"/>
        <s v="E7225FMP"/>
        <s v="EPO7824AN"/>
        <s v="E1111FFM"/>
        <s v="E2007FLG"/>
        <s v="E4643FRV"/>
        <s v="E3974BXS"/>
        <s v="E7130BJK"/>
        <s v="E3381CMJ"/>
        <s v="PL173407"/>
        <s v="E1269MNF"/>
        <s v="ER6579BBM"/>
        <s v="PL150431"/>
        <s v="PL152472"/>
        <s v="E7377LJM"/>
        <s v="EPO9973BC"/>
        <s v="ELU02067R"/>
        <s v="E0393CBH"/>
        <s v="E9455DKD"/>
        <s v="E5564FXC"/>
        <s v="E3695CDH"/>
        <s v="E7711GYD"/>
        <s v="E0029DYG"/>
        <s v="ER0028BBV"/>
        <s v="PL208415"/>
        <s v="ER5815BBB"/>
        <s v="E7314DHC"/>
        <s v="E7469BTL"/>
        <s v="EPO8374AT"/>
        <s v="E9590LXB"/>
        <s v="E8183BTP"/>
        <s v="E2707MZD"/>
        <s v="ER2103BBX"/>
        <s v="EPO0468AW"/>
        <s v="EPO02198R"/>
        <s v="ER3789BBF"/>
        <s v="ER2524BCB"/>
        <s v="ER3068BCC"/>
        <s v="ER5554BCF"/>
        <s v="ER7186BCW"/>
        <s v="ER4191BCC"/>
        <s v="ER9390BBK"/>
        <s v="ER4667BBH"/>
        <s v="ER7711BCD"/>
        <s v="ER5821BBZ"/>
        <s v="ER7567BBL"/>
        <s v="ER4184BCC"/>
        <s v="ER5217BBR"/>
        <s v="ER3186BBT"/>
        <s v="ER7919BDP"/>
        <s v="ER3270BDF"/>
        <s v="ER2261BDH"/>
        <s v="ER5844BCB"/>
        <s v="ER0592BCL"/>
        <s v="ER1909BBC"/>
        <s v="ER8326BCD"/>
        <s v="ER1975BDN"/>
        <s v="ER5206BBX"/>
        <s v="ER2073BGN"/>
        <s v="ER8870BDB"/>
        <s v="ER9380BBZ"/>
        <s v="ER0850BBR"/>
        <s v="ER5084BBP"/>
        <s v="ER5980BCD"/>
        <s v="ER2432BCF"/>
        <s v="ERLU0401S"/>
        <s v="ER0151BKP"/>
        <s v="ER3756BDF"/>
        <s v="ER9710BCG"/>
        <s v="E5910GMK"/>
        <s v="ER6418BCZ"/>
        <s v="ER3757BDF"/>
        <s v="ER8351BBF"/>
        <s v="ER9515BCX"/>
        <s v="ER4865DJD"/>
        <s v="ER5966DNB"/>
        <s v="ER8644BDN"/>
        <s v="ER4225LNP"/>
        <s v="ER6526BDH"/>
        <s v="ER8027BCV"/>
        <s v="ECR02657R"/>
        <s v="ER9379BBZ"/>
        <s v="PC71663"/>
        <s v="PBR9434"/>
        <s v="PL149732"/>
        <s v="PVI7080"/>
        <s v="PL214824"/>
        <s v="PBD80VV"/>
        <s v="PL186556"/>
        <s v="PC60081"/>
        <s v="PBR9650"/>
        <s v="PL212656"/>
        <s v="PAV51406"/>
        <s v="ER4521BBS"/>
        <s v="ER9402BBC"/>
        <s v="ER5888BDP"/>
        <s v="ER5279BBS"/>
        <s v="ER2285BBK"/>
        <s v="ER7252BBV"/>
        <s v="ER3673BBX"/>
        <s v="ER0013BDS"/>
        <s v="ER1766FPT"/>
        <s v="ER0992BBW"/>
        <s v="ERMU6091BY"/>
        <s v="ECO02731R"/>
        <s v="ER2861BDR"/>
        <s v="ER6822BBP"/>
        <s v="ER2559BBJ"/>
        <s v="ER3546BBZ"/>
        <s v="ER9670LPH"/>
        <s v="ER7685DXC"/>
        <s v="ER1638BBG"/>
        <s v="ER2666DVJ"/>
        <s v="ER0013BBX"/>
        <s v="ER9574KHH"/>
        <s v="ER6314BBN"/>
        <s v="ER7701BBS"/>
        <s v="ER3992BBX"/>
        <s v="ERCO4520AX"/>
        <s v="ER6975FJC"/>
        <s v="ER0100BDB"/>
        <s v="ER0074BVR"/>
        <s v="ER9968BCD"/>
        <s v="ER5973BBL"/>
        <s v="ER9300BDB"/>
        <s v="ER5292BYB"/>
        <s v="ER2813DMK"/>
        <s v="ER3809BBS"/>
        <s v="ER4898BCJ"/>
        <s v="ER3012BCX"/>
        <s v="ER2556MHH"/>
        <s v="ER8798BBS"/>
        <s v="ER8656CZD"/>
        <s v="ER8221BBJ"/>
        <s v="ER7726BBG"/>
        <s v="ER8349BDL"/>
        <s v="ER9151BBT"/>
        <s v="ER2524BBY"/>
        <s v="EGR03345R"/>
        <s v="ER0898BBG"/>
        <s v="ER4551BBJ"/>
        <s v="ER1055BBH"/>
        <s v="ER0936BBS"/>
        <s v="ER1864BBP"/>
        <s v="ER2341BBC"/>
        <s v="ER8110BCC"/>
        <s v="ER7777BBS"/>
        <s v="E3038MPXR8127BDM"/>
        <s v="EE0224HDX"/>
        <s v="ER4763BBY"/>
        <s v="EVA02467R"/>
        <s v="ER4695BDR"/>
        <s v="ER9443BDF"/>
        <s v="ER3520BBL"/>
        <s v="ECO02335R"/>
        <s v="ER2400BCC"/>
        <s v="ER4619BBY"/>
        <s v="ER4687BBY"/>
        <s v="ER6006BBN"/>
        <s v="ER0860BBM"/>
        <s v="ER4625BBH"/>
        <s v="ER7860BBY"/>
        <s v="ER7610BBD"/>
        <s v="ER5929BBB"/>
        <s v="ER7400BBF"/>
        <s v="ER8880BDL"/>
        <s v="ER0229BBR"/>
        <s v="ER8360BCF"/>
        <s v="ER3631BBH"/>
        <s v="ER6912BCX"/>
        <s v="ER2352BBS"/>
        <s v="EMA02414R"/>
        <s v="ELE02494R"/>
        <s v="EE4428DBB"/>
        <s v="ER6807BBV"/>
        <s v="EVA01741R"/>
        <s v="ER2025BBG"/>
        <s v="ER5878BCD"/>
        <s v="ER6611BCD"/>
        <s v="ER2310BBX"/>
        <s v="ER2633BBZ"/>
        <s v="ER1993BBH"/>
        <s v="ER5267BCF"/>
        <s v="ER2858BDR"/>
        <s v="ER0271BBT"/>
        <s v="EMA03008R"/>
        <s v="ER4736BBF"/>
        <s v="ER1456BDC"/>
        <s v="EJ02544R"/>
        <s v="ER3242BBZ"/>
        <s v="ER3338BBZ"/>
        <s v="ER0272BBT"/>
        <s v="ER2857BDR"/>
        <s v="ETO01801R"/>
        <s v="ER3065BBC"/>
        <s v="ER8381BBJ"/>
        <s v="ER1030BBJ"/>
        <s v="ER7621BBD"/>
        <s v="ER5330BCG"/>
        <s v="ER4758BBH"/>
        <s v="ER4388BBN"/>
        <s v="ER2545BBZ"/>
        <s v="ER7123BCC"/>
        <s v="ECO02801R"/>
        <s v="ER0865BBP"/>
        <s v="ER8167BCF"/>
        <s v="ER0208BBV"/>
        <s v="ER4617BDR"/>
        <s v="ER7873BDG"/>
        <s v="ER4391BCD"/>
        <s v="ER9858BBY"/>
        <s v="ER5877BCD"/>
        <s v="ER4096BBS"/>
        <s v="ER7686BCJ"/>
        <s v="ER3254BBW"/>
        <s v="ER2216BDC"/>
        <s v="ER0834BDK"/>
        <s v="ER4371BCN"/>
        <s v="EM23188R"/>
        <s v="ER2349BCD"/>
        <s v="ER9403BBD"/>
        <s v="ER7741BCJ"/>
        <s v="ER2083BBG"/>
        <s v="E0483MTJR9982BDP"/>
        <s v="ER9082BBY"/>
        <s v="EVA02101R"/>
        <s v="ER8133BCZ"/>
        <s v="ER3394BBD"/>
        <s v="ER9772BBD"/>
        <s v="E7440MTLR9981BDP"/>
        <s v="ER5851BBY"/>
        <s v="ER8131BCZ"/>
        <s v="EVA01465R"/>
        <s v="ESG00748R"/>
        <s v="ER6719BDD"/>
        <s v="ER2615BDB"/>
        <s v="ER6566BBT"/>
        <s v="ER7738BBC"/>
        <s v="ER7800BBX"/>
        <s v="ER2601BDM"/>
        <s v="ER9297BDL"/>
        <s v="ER8403BDR"/>
        <s v="ER9329BBT"/>
        <s v="ER5124BCC"/>
        <s v="ER8643BCC"/>
        <s v="ER8271BBD"/>
        <s v="ER0891BBT"/>
        <s v="ER6950BDC"/>
        <s v="ER0815BBX"/>
        <s v="ER8659BDM"/>
        <s v="ER0186BCB"/>
        <s v="ER3724BBY"/>
        <s v="ER4701BBW"/>
        <s v="ER6128BDF"/>
        <s v="E2330GRD"/>
        <s v="E7280JTW"/>
        <s v="EGR5231AY"/>
        <s v="E3900GNG"/>
        <s v="EGR1280AS"/>
        <s v="EGR5378AK"/>
        <s v="E3326FCX"/>
        <s v="EMA6081CV"/>
        <s v="E3205FCT"/>
        <s v="E3702CJF"/>
        <s v="E1276DKT"/>
        <s v="E7480FVB"/>
        <s v="E2994DWB"/>
        <s v="E5363MRC"/>
        <s v="E7618DKV"/>
        <s v="EM0781VD"/>
        <s v="ER8141BBG"/>
        <s v="ER4533BBP"/>
        <s v="ECS00572R"/>
        <s v="ER3035BDJ"/>
        <s v="ER1295BBJ"/>
        <s v="EE6205CWY"/>
        <s v="ER2705BBZ"/>
        <s v="EEMA1266CW"/>
        <s v="ER5019BBT"/>
        <s v="ER3873BBW"/>
        <s v="ESE07849R"/>
        <s v="ER2965BBS"/>
        <s v="ER7212BCC"/>
        <s v="ER2915BBJ"/>
        <s v="ER9154BBC"/>
        <s v="ER7611BBD"/>
        <s v="ER1732BCG"/>
        <s v="ER3252BBW"/>
        <s v="ER6596BCK"/>
        <s v="ER4080BDR"/>
        <s v="ER7169BBR"/>
        <s v="ER8459BCW"/>
        <s v="EB10320R"/>
        <s v="EM6833GSF"/>
        <s v="ER8859BCJ"/>
        <s v="ESE07128R"/>
        <s v="ER2718BDG"/>
        <s v="ER0492BBM"/>
        <s v="ER3243BBL"/>
        <s v="ER6007BBG"/>
        <s v="ER7226BBV"/>
        <s v="ER2873BCD"/>
        <s v="ER9982BDP"/>
        <s v="ER2025BCY"/>
        <s v="ER7377BBY"/>
        <s v="EE0336DPK"/>
        <s v="EO05818R"/>
        <s v="ER7002BCG"/>
        <s v="ER6132BBY"/>
        <s v="ER1313BCZ"/>
        <s v="ER4580BBB"/>
        <s v="ER5324BCZ"/>
        <s v="ER6277BBS"/>
        <s v="EMA9455CH"/>
        <s v="ER5350BCR"/>
        <s v="EM17841R"/>
        <s v="E0224HDX"/>
        <s v="ER4902BBX"/>
        <s v="ER2734BCC"/>
        <s v="ER9163BCB"/>
        <s v="ER6822BBF"/>
        <s v="ER2548BCS"/>
        <s v="E4428DBB"/>
        <s v="ER5874BCD"/>
        <s v="ER9230BBW"/>
        <s v="E6833GSF"/>
        <s v="ER7690BCV"/>
        <s v="ER2925BBW"/>
        <s v="ER7867BDG"/>
        <s v="E8496DVG"/>
        <s v="ER0516BBR"/>
        <s v="ER3216BBZ"/>
        <s v="ER8979BDH"/>
        <s v="ER8721BBR"/>
        <s v="ER4174BCW"/>
        <s v="ER0057BBH"/>
        <s v="ER4428BCL"/>
        <s v="E1987CJR"/>
        <s v="ER5427BDN"/>
        <s v="E3265DXR"/>
        <s v="ER7934BDB"/>
        <s v="ER9004BBK"/>
        <s v="ER1874BBL"/>
        <s v="ER6736BBX"/>
        <s v="ER0933BCD"/>
        <s v="ER4966BDH"/>
        <s v="ER6359BCL"/>
        <s v="ER1524BBK"/>
        <s v="E0158CWD"/>
        <s v="ER9207BCT"/>
        <s v="ER7124BBK"/>
        <s v="ER2998BCB"/>
        <s v="ER6219BCK"/>
        <s v="E6205CWY"/>
        <s v="ER8412BBM"/>
        <s v="ER1720BBX"/>
        <s v="ER3346BBM"/>
        <s v="ER1097BCC"/>
        <s v="ER7425BCR"/>
        <s v="ER6782BDC"/>
        <s v="ER9122BCV"/>
        <s v="ER2149BCX"/>
        <s v="EGR01431R"/>
        <s v="ER9337BCW"/>
        <s v="ER3119BCT"/>
        <s v="ER2027BCX"/>
        <s v="ER5207BBK"/>
        <s v="ER8102BBF"/>
        <s v="ER8666BBF"/>
        <s v="ER8640BCF"/>
        <s v="ER1723BBZ"/>
        <s v="ER2227BBP"/>
        <s v="EM26119R"/>
        <s v="ER5595BBB"/>
        <s v="ER5824BBV"/>
        <s v="ER4872BCT"/>
        <s v="ER5988BBV"/>
        <s v="ER4330BDJ"/>
        <s v="ER4228BBT"/>
        <s v="ER9918BBY"/>
        <s v="ER0320BCV"/>
        <s v="ER3223BCD"/>
        <s v="ER2419BDC"/>
        <s v="ER0808BBS"/>
        <s v="ER4247BBG"/>
        <s v="ER4683BBJ"/>
        <s v="ER3899BDF"/>
        <s v="ER2451BBZ"/>
        <s v="E6123FKZ"/>
        <s v="ER2055BBW"/>
        <s v="ER3449BDC"/>
        <s v="ER3246BBZ"/>
        <s v="ER4133BCC"/>
        <s v="ER0280BDS"/>
        <s v="ER7584BCV"/>
        <s v="ER0527BCB"/>
        <s v="ER3460BBG"/>
        <s v="ECO01570R"/>
        <s v="ER1274BDK"/>
        <s v="ER1275BDK"/>
        <s v="ER3232BBJ"/>
        <s v="ER2961BBS"/>
        <s v="ER2360BDK"/>
        <s v="ER0241BBS"/>
        <s v="ER8672BDP"/>
        <s v="ER3405BBR"/>
        <s v="ER7157BCT"/>
        <s v="ER8399BCD"/>
        <s v="ER3841BBF"/>
        <s v="ER8694BCW"/>
        <s v="ER0127BCF"/>
        <s v="ER2050BCJ"/>
        <s v="E3571LBJ"/>
        <s v="ER6342BCD"/>
        <s v="ER6428BBH"/>
        <s v="ER1246BBV"/>
        <s v="ER1242BBS"/>
        <s v="ER8418BBZ"/>
        <s v="ER9375BBM"/>
        <s v="ER5303BBT"/>
        <s v="ER7683BCC"/>
        <s v="ER0339BDG"/>
        <s v="E3870LBJ"/>
        <s v="ER9926BCC"/>
        <s v="E6878LBJ"/>
        <s v="ER2775BBR"/>
        <s v="E1154JWB"/>
        <s v="ER5318BBG"/>
        <s v="ER7913BBH"/>
        <s v="EH3522P"/>
        <s v="ER7694BBV"/>
        <s v="ER3237BCD"/>
        <s v="E4531FVN"/>
        <s v="E6723BLT"/>
        <s v="ER4666BBY"/>
        <s v="EH8220Z"/>
        <s v="ER8715BBN"/>
        <s v="ER4642BBY"/>
        <s v="ER2114BBN"/>
        <s v="ER1917BBX"/>
        <s v="E1607KSW"/>
        <s v="E1197GCZ"/>
        <s v="E5307FXN"/>
        <s v="E7656MGH"/>
        <s v="E4436CXC"/>
        <s v="ER2068BBY"/>
        <s v="ER0930BBF"/>
        <s v="ER4784BBL"/>
        <s v="ER0531BCV"/>
        <s v="ER3007BCW"/>
        <s v="ER7865BCD"/>
        <s v="EVA02749R"/>
        <s v="ER3342BCY"/>
        <s v="EVI10071"/>
        <s v="ER2862BCZ"/>
        <s v="E1407CFB"/>
        <s v="E6804MJW"/>
        <s v="ER1881BCC"/>
        <s v="E6176KMZ"/>
        <s v="E6944FFJ"/>
        <s v="ER8615BBY"/>
        <s v="EJ01042R"/>
        <s v="ECO02481R"/>
        <s v="E6828BBF"/>
        <s v="E0456FJC"/>
        <s v="E9247FVF"/>
        <s v="ECO02482R"/>
        <s v="ER8999BBC"/>
        <s v="ER5071BBM"/>
        <s v="ER5455BBM"/>
        <s v="ER0015BCX"/>
        <s v="ER6136BCD"/>
        <s v="E8640KTJ"/>
        <s v="ER7579BDL"/>
        <s v="ER4199BCC"/>
        <s v="E4498JGT"/>
        <s v="ER8797BBS"/>
        <s v="ER3500BDM"/>
        <s v="ER9107BBM"/>
        <s v="ER4895BBW"/>
        <s v="ER3081BCC"/>
        <s v="EB4554UY"/>
        <s v="ELE5480AD"/>
        <s v="ER0990BCC"/>
        <s v="ER7703BDP"/>
        <s v="ER3080BBZ"/>
        <s v="E2706FCN"/>
        <s v="ER4112BBR"/>
        <s v="ER0951BBL"/>
        <s v="ER5826BBD"/>
        <s v="ELO00981R"/>
        <s v="ER5375BCV"/>
        <s v="ER6088BCX"/>
        <s v="ELE0804AD"/>
        <s v="ER5564BDM"/>
        <s v="E5665BSX"/>
        <s v="ER6346BBD"/>
        <s v="E7827GCR"/>
        <s v="EC03125R"/>
        <s v="ER3193BBT"/>
        <s v="ER9087BBZ"/>
        <s v="E6588FNW"/>
        <s v="EC9585BL"/>
        <s v="ER8600BCY"/>
        <s v="E4611FWV"/>
        <s v="E6448FBH"/>
        <s v="E8598FLG"/>
        <s v="EPO7610AP"/>
        <s v="ER5541BBG"/>
        <s v="ER4145BBP"/>
        <s v="ER0016BBC"/>
        <s v="ER7187BCW"/>
        <s v="ER2760BCG"/>
        <s v="EC7451AT"/>
        <s v="E3046JGL"/>
        <s v="EC1739BJ"/>
        <s v="E6073FYM"/>
        <s v="E7598MSM"/>
        <s v="E6147DVK"/>
        <s v="E7746FTD"/>
        <s v="E3436MGT"/>
        <s v="E5760DBX"/>
        <s v="E2000CCL"/>
        <s v="ER2319BBS"/>
        <s v="E2991GFH"/>
        <s v="ER7131BCF"/>
        <s v="EPO1128BK"/>
        <s v="E5631LRS"/>
        <s v="E5114CZW"/>
        <s v="EPO2007AW"/>
        <s v="ER2427BCC"/>
        <s v="E0372GLL"/>
        <s v="EC0858AK"/>
        <s v="E5950CMN"/>
        <s v="E3658FVN"/>
        <s v="EC03177R"/>
        <s v="ER2090BCY"/>
        <s v="E4475CCN"/>
        <s v="EVI5780S"/>
        <s v="E1160CMT"/>
        <s v="EC8206AC"/>
        <s v="E8617HCM"/>
        <s v="ER2528BBC"/>
        <s v="ER2262BDH"/>
        <s v="EC02834R"/>
        <s v="E0213LWW"/>
        <s v="EL214369"/>
        <s v="EL214695"/>
        <s v="EL197396"/>
        <s v="EBR10504"/>
        <s v="EP106778"/>
        <s v="EP106115"/>
        <s v="EBR10606"/>
        <s v="EP109037"/>
        <s v="EC70439"/>
        <s v="ELE3839"/>
        <s v="EAV58177"/>
        <s v="EBR10303"/>
        <s v="EL208610"/>
        <s v="EVI10242"/>
        <s v="ELE2338"/>
        <s v="EP107997"/>
        <s v="ESE5818"/>
        <s v="EP107925"/>
        <s v="EBR10837"/>
        <s v="EL218424"/>
        <s v="EL191981"/>
        <s v="EL218082"/>
        <s v="EL100628"/>
        <s v="ER4196BDL"/>
        <s v="EVC1052"/>
        <s v="EP109801"/>
        <s v="EVC5740"/>
        <s v="EBR9412"/>
        <s v="ELE3221"/>
        <s v="EL175928"/>
        <s v="EL194479"/>
        <s v="EL215660"/>
        <s v="EL213777"/>
        <s v="EL201901"/>
        <s v="EP106551"/>
        <s v="EL197295"/>
        <s v="ELE2339"/>
        <s v="EL212073"/>
        <s v="EL195546"/>
        <s v="EAV59373"/>
        <s v="EC68783"/>
        <s v="EL199570"/>
        <s v="EL216336"/>
        <s v="EC69338"/>
        <s v="EAV45685"/>
        <s v="EP109371"/>
        <s v="EL217021"/>
        <s v="ELE3439"/>
        <s v="EL174310"/>
        <s v="EL201101"/>
        <s v="EL203268"/>
        <s v="EGD973"/>
        <s v="EL191335"/>
        <s v="EL196119"/>
        <s v="EVC2640"/>
        <s v="EP107285"/>
        <s v="EL215856"/>
        <s v="EL217330"/>
        <s v="EL214968"/>
        <s v="EP92887"/>
        <s v="EL185637"/>
        <s v="EVC6819"/>
        <s v="EL199121"/>
        <s v="E4763CFP"/>
        <s v="E6938GKL"/>
        <s v="EGD4131"/>
        <s v="EC59341"/>
        <s v="EL196479"/>
        <s v="EL176628"/>
        <s v="EBR9177"/>
        <s v="EVC5351"/>
        <s v="E9784BZB"/>
        <s v="EL200483"/>
        <s v="EL198590"/>
        <s v="EL186558"/>
        <s v="EL196541"/>
        <s v="EL204859"/>
        <s v="EVI13852"/>
        <s v="EVI12714"/>
        <s v="ELE1000"/>
        <s v="EL183458"/>
        <s v="EL200857"/>
        <s v="EL201000"/>
        <s v="EP106402"/>
        <s v="EL210044"/>
        <s v="EAV59214"/>
        <s v="EVC5350"/>
        <s v="ELE2788"/>
        <s v="EL200034"/>
        <s v="ER1374BBW"/>
        <s v="EL208701"/>
        <s v="EL202395"/>
        <s v="EM19069R"/>
        <s v="ER3295FTV"/>
        <s v="ER4817BCG"/>
        <s v="ER8275BDN"/>
        <s v="ER2331BCS"/>
        <s v="ER2303BCS"/>
        <s v="ER3993BDP"/>
        <s v="ER0370BCX"/>
        <s v="ER5450BDP"/>
        <s v="ER0267BDS"/>
        <s v="ER7181BDB"/>
        <s v="ER1753BDR"/>
        <s v="ER3747BDR"/>
        <s v="ER0593BDG"/>
        <s v="ER9398BCW"/>
        <s v="ER6677BCZ"/>
        <s v="ER2348BCJ"/>
        <s v="ER7592BCW"/>
        <s v="ER5804BCW"/>
        <s v="ER4919BCS"/>
        <s v="ER9964BDK"/>
        <s v="ER3419BDH"/>
        <s v="ER5422BCD"/>
        <s v="ER7375BDN"/>
        <s v="ER2860BDN"/>
        <s v="ER1860BDD"/>
        <s v="ER4311BCD"/>
        <s v="ER8223BCX"/>
        <s v="ER8851BDH"/>
        <s v="ER2877BDC"/>
        <s v="E2081CRH"/>
        <s v="E3966CFH"/>
        <s v="EPO1095AM"/>
        <s v="E8935BPH"/>
        <s v="E4324BGW"/>
        <s v="E1837BJD"/>
        <s v="EC6352AK"/>
        <s v="E6161CLJ"/>
        <s v="E7519CHD"/>
        <s v="E7308DGM"/>
        <s v="E9043DYC"/>
        <s v="E5935KPL"/>
        <s v="E6953GHW"/>
        <s v="E6942BBX"/>
        <s v="E2161CJB"/>
        <s v="E0885FFY"/>
        <s v="EPO7869BG"/>
        <s v="E3560JSX"/>
        <s v="E6624FJX"/>
        <s v="E7941HGH"/>
        <s v="E3007JWY"/>
        <s v="EPO8562BP"/>
        <s v="E6850FVD"/>
        <s v="E1542CSW"/>
        <s v="E4067FLH"/>
        <s v="E4208GNV"/>
        <s v="EPO0579BB"/>
        <s v="E6215CXH"/>
        <s v="ER8895BDB"/>
        <s v="ER9056BCD"/>
        <s v="ER5402BCZ"/>
        <s v="ER6162BCV"/>
        <s v="ER3523BCZ"/>
        <s v="ER9344BCD" u="1"/>
        <s v="ER9248BBS" u="1"/>
        <s v="ER0874BCD" u="1"/>
        <s v="ER6896BBC" u="1"/>
        <s v="ER6583BBK" u="1"/>
        <s v="ER6902BCZ" u="1"/>
        <s v="ER1993BDR" u="1"/>
        <s v="ER8062BBW" u="1"/>
        <s v="ESS05448R" u="1"/>
        <s v="ER5863BBH" u="1"/>
        <s v="ER0927BCF" u="1"/>
        <s v="ER4309BDR" u="1"/>
        <s v="ER2594BDG" u="1"/>
        <s v="ER7450BBR" u="1"/>
        <s v="ER7912BCX" u="1"/>
        <s v="ER9423BDJ" u="1"/>
        <s v="ER9058BDB" u="1"/>
        <s v="ER9424BDJ" u="1"/>
        <s v="ER4886BCC" u="1"/>
        <s v="ER5130BCH" u="1"/>
        <s v="ER1247BBL" u="1"/>
        <s v="ER6774BBZ" u="1"/>
        <s v="ER4070BDM" u="1"/>
        <s v="ER9422BDJ" u="1"/>
        <s v="ER6058BCX" u="1"/>
        <s v="ER0492BDC" u="1"/>
        <s v="ER5007BCT" u="1"/>
        <s v="ER0847BBZ" u="1"/>
        <s v="ER8810BDH" u="1"/>
        <s v="ER5710BBM" u="1"/>
        <s v="ER3186BDP" u="1"/>
        <s v="ER8768BCC" u="1"/>
        <s v="ER2189BDM" u="1"/>
        <s v="EGI02457R" u="1"/>
        <s v="ER6200BBT" u="1"/>
        <s v="ER1786BDM" u="1"/>
        <s v="ER6627BDK" u="1"/>
        <s v="ER0493BDC" u="1"/>
        <s v="ER2142BBP" u="1"/>
        <s v="ER9421BDJ" u="1"/>
        <s v="ER6237BBZ" u="1"/>
        <s v="ER4933BCC" u="1"/>
        <s v="ER3665BBS" u="1"/>
        <s v="ER9856BBZ" u="1"/>
        <s v="ER6804BDD" u="1"/>
        <s v="ER4797BDK" u="1"/>
        <s v="ER3706BCF" u="1"/>
        <s v="ER6912BDF" u="1"/>
        <s v="ER2585BCZ" u="1"/>
        <s v="ER5600BBW" u="1"/>
        <s v="ER5565BCV" u="1"/>
        <s v="ER3956BCT" u="1"/>
        <s v="ER2403BDC" u="1"/>
        <s v="ER5659BCS" u="1"/>
        <s v="ER4654BCF" u="1"/>
        <s v="ER3314BDM" u="1"/>
        <s v="ER6197BCK" u="1"/>
        <s v="ER6530BCK" u="1"/>
        <s v="ER3018BDJ" u="1"/>
        <s v="ER0239BCR" u="1"/>
        <s v="ER4674BCF" u="1"/>
        <s v="ER2191BDM" u="1"/>
        <s v="ER7390BCR" u="1"/>
        <s v="ER0232BCR" u="1"/>
        <s v="ER8215BCG" u="1"/>
        <s v="ER1589BDS" u="1"/>
        <s v="ER0683BCX" u="1"/>
        <s v="ER3902BDF" u="1"/>
        <s v="ER5074BCD" u="1"/>
        <s v="EAV00575R" u="1"/>
        <s v="ER7071BBP" u="1"/>
        <s v="ER8114BBD" u="1"/>
        <s v="ER1567BDL" u="1"/>
        <s v="ER4552BDG" u="1"/>
        <s v="ER5438BDK" u="1"/>
        <s v="ER0922BBV" u="1"/>
        <s v="ER8945BCX" u="1"/>
        <s v="ER6915BDF" u="1"/>
        <s v="ER4813BDB" u="1"/>
        <s v="ER3086BCC" u="1"/>
        <s v="ER6965BBF" u="1"/>
        <s v="ER5345BBP" u="1"/>
        <s v="ER8472BCT" u="1"/>
        <s v="ER2402BDK" u="1"/>
        <s v="ER4886BBK" u="1"/>
        <s v="ER4801BDK" u="1"/>
        <s v="ER1261BBT" u="1"/>
        <s v="ER0905BDG" u="1"/>
        <s v="ER9523BBG" u="1"/>
        <s v="ER6822BDM" u="1"/>
        <s v="ER9796BDF" u="1"/>
        <s v="ER6118BBZ" u="1"/>
        <s v="ER2951BDJ" u="1"/>
        <s v="ER2956BDJ" u="1"/>
        <s v="ER2953BDJ" u="1"/>
        <s v="ER4438BDJ" u="1"/>
        <s v="ER4549BCW" u="1"/>
        <s v="ER4069BDM" u="1"/>
        <s v="ER6909BDF" u="1"/>
        <s v="ER4063BDN" u="1"/>
        <s v="ER3279BDN" u="1"/>
        <s v="ER6582BBK" u="1"/>
        <s v="ER8593BBV" u="1"/>
        <s v="ER9295BCY" u="1"/>
        <s v="ER6675BCB" u="1"/>
        <s v="ER8254BBY" u="1"/>
        <s v="ER4888BDJ" u="1"/>
        <s v="ER3300BDJ" u="1"/>
        <s v="ER4003BDM" u="1"/>
        <s v="ER8808BDG" u="1"/>
        <s v="ER4805BDK" u="1"/>
        <s v="ER8812BDH" u="1"/>
        <s v="ER6291BCX" u="1"/>
        <s v="ER6715BCB" u="1"/>
        <s v="ER7260BDC" u="1"/>
        <s v="ER1568BDL" u="1"/>
        <s v="ER5440BDK" u="1"/>
        <s v="ER6466BDD" u="1"/>
        <s v="ER2834BCZ" u="1"/>
        <s v="ER6211BCT" u="1"/>
        <s v="ER6682BDK" u="1"/>
        <s v="ER8870BCY" u="1"/>
        <s v="ER9103BDL" u="1"/>
        <s v="ER4101BDM" u="1"/>
        <s v="ER0576BDL" u="1"/>
        <s v="ER2203BDR" u="1"/>
        <s v="ER8289BDC" u="1"/>
        <s v="ER4918BCR" u="1"/>
        <s v="ER5923BDJ" u="1"/>
        <s v="ER1811BDK" u="1"/>
        <s v="ER7464BBF" u="1"/>
        <s v="ER4135BBW" u="1"/>
        <s v="ER6809BDL" u="1"/>
        <s v="ER6599BBV" u="1"/>
        <s v="ER5460BCX" u="1"/>
        <s v="ER9939BCZ" u="1"/>
        <s v="ER6677BCB" u="1"/>
        <s v="ER3388BCV" u="1"/>
        <s v="ER8717BBW" u="1"/>
        <s v="ER4992BCR" u="1"/>
        <s v="ER2549BCV" u="1"/>
        <s v="ER9799BBS" u="1"/>
        <s v="ER1120BCP" u="1"/>
        <s v="ER6771BCV" u="1"/>
        <s v="ER8935BCZ" u="1"/>
        <s v="ER0440BBK" u="1"/>
        <s v="ER1499BDD" u="1"/>
        <s v="ER8461BDF" u="1"/>
        <s v="ER9257BDP" u="1"/>
        <s v="ER6948BCR" u="1"/>
        <s v="ER4066BDM" u="1"/>
        <s v="ER5034BDK" u="1"/>
        <s v="ER3010BCV" u="1"/>
        <s v="E0826HTX" u="1"/>
        <s v="ER1361BCP" u="1"/>
        <s v="ER8817BDH" u="1"/>
        <s v="ER3111BCT" u="1"/>
        <s v="ER3098BDC" u="1"/>
        <s v="ER1145BCG" u="1"/>
        <s v="ER4669BCP" u="1"/>
        <s v="ER6532BBL" u="1"/>
        <s v="ER4911BDJ" u="1"/>
        <s v="ER6914BDF" u="1"/>
        <s v="ER9576BBM" u="1"/>
        <s v="ER3906BDF" u="1"/>
        <s v="ER2650BBF" u="1"/>
        <s v="ER2237BBN" u="1"/>
        <s v="ER2810BDL" u="1"/>
        <s v="ER3643BDN" u="1"/>
        <s v="ER9198BDP" u="1"/>
        <s v="ER4174BDD" u="1"/>
        <s v="ER3654BBD" u="1"/>
        <s v="ER0859BDM" u="1"/>
        <s v="ER5665BCY" u="1"/>
        <s v="ER6763BDD" u="1"/>
        <s v="ER4614BDJ" u="1"/>
        <s v="ER4589BDL" u="1"/>
        <s v="ER7378BBT" u="1"/>
        <s v="ER9146BDP" u="1"/>
        <s v="ER4248BDJ" u="1"/>
        <s v="ER4235BDD" u="1"/>
        <s v="ER2619BDR" u="1"/>
        <s v="ER4238BDD" u="1"/>
        <s v="ER3029BCT" u="1"/>
        <s v="ER0960BDL" u="1"/>
        <s v="ER3454BDM" u="1"/>
        <s v="EBA02367R" u="1"/>
        <s v="ER9793BCP" u="1"/>
        <s v="ECR03220R" u="1"/>
        <s v="ER6901BBV" u="1"/>
        <s v="ER4187BDD" u="1"/>
        <s v="EL209689" u="1"/>
        <s v="EP68574" u="1"/>
        <s v="EL198715" u="1"/>
        <s v="EGD3328" u="1"/>
        <s v="EVI14517" u="1"/>
        <s v="ER2674BDL" u="1"/>
        <s v="ESE9048" u="1"/>
        <s v="EGD3420" u="1"/>
        <s v="EL213855" u="1"/>
        <s v="ELE4592" u="1"/>
        <s v="EC71089" u="1"/>
        <s v="EGD3432" u="1"/>
        <s v="EC70827" u="1"/>
        <s v="ELE4194" u="1"/>
        <s v="EL200899" u="1"/>
        <s v="ESE846" u="1"/>
        <s v="EL175636" u="1"/>
        <s v="EL209431" u="1"/>
        <s v="EAV61337" u="1"/>
        <s v="EL209697" u="1"/>
        <s v="E14664" u="1"/>
        <s v="EL216328" u="1"/>
        <s v="ESE7221" u="1"/>
        <s v="EL216274" u="1"/>
        <s v="ELE3851" u="1"/>
        <s v="ER6770BDD" u="1"/>
        <s v="EL216329" u="1"/>
        <s v="EL216275" u="1"/>
        <s v="ESE5506" u="1"/>
        <s v="EL206036" u="1"/>
        <s v="EGD3424" u="1"/>
        <s v="ER4231BDD" u="1"/>
        <s v="E8396MNK" u="1"/>
        <s v="ETF2192BX" u="1"/>
        <s v="ENA3002R" u="1"/>
        <s v="ER6695BCX" u="1"/>
        <s v="E4795DTG" u="1"/>
        <s v="E2678FSW" u="1"/>
        <s v="E8356FXJ" u="1"/>
        <s v="ETF3880BW" u="1"/>
        <s v="ER4259BBX" u="1"/>
        <s v="EB11477R" u="1"/>
        <s v="E9317FRK" u="1"/>
        <s v="ER7626BBC" u="1"/>
        <s v="E9641MMJ" u="1"/>
        <s v="ER0646BBT" u="1"/>
        <s v="ER6021BBT" u="1"/>
        <s v="ETF0550BY" u="1"/>
        <s v="EM11486R" u="1"/>
        <s v="E9817CLH" u="1"/>
        <s v="ER7632BBM" u="1"/>
        <s v="EV08280R" u="1"/>
        <s v="E1304BRK" u="1"/>
        <s v="ER1499BBX" u="1"/>
        <s v="ETF01479R" u="1"/>
        <s v="ES03098R" u="1"/>
        <s v="E3168DLH" u="1"/>
        <s v="E5046HDD" u="1"/>
        <s v="E0147BZW" u="1"/>
        <s v="E1262BZF" u="1"/>
        <s v="EC0261CJ" u="1"/>
        <s v="E4997MNK" u="1"/>
        <s v="E4820DKC" u="1"/>
        <s v="EC8033BK" u="1"/>
        <s v="E7181BFZ" u="1"/>
        <s v="EC7968CF" u="1"/>
        <s v="ECLINKER" u="1"/>
        <s v="ER5805BDJ" u="1"/>
        <s v="EGD2332" u="1"/>
        <s v="EL206037" u="1"/>
        <s v="EC71922" u="1"/>
        <s v="EZ03308R" u="1"/>
        <s v="E4668BCY" u="1"/>
        <s v="ER5007BCB" u="1"/>
        <s v="E5950BGK" u="1"/>
        <s v="ER6020BBT" u="1"/>
        <s v="E6612DXB" u="1"/>
        <s v="ER7626BCC" u="1"/>
        <s v="E5657DCV" u="1"/>
        <s v="ER9593BBG" u="1"/>
        <s v="ER0209BCZ" u="1"/>
        <s v="E2163JCB" u="1"/>
        <s v="ER7336KLP" u="1"/>
        <s v="ER3147FRK" u="1"/>
        <s v="ERLU9058U" u="1"/>
        <s v="ERLU6693N" u="1"/>
        <s v="ER8234BDJ" u="1"/>
        <s v="ER8962BCW" u="1"/>
        <s v="ER4985GBB" u="1"/>
        <s v="ERLU01895R" u="1"/>
        <s v="ER0213LWW" u="1"/>
        <s v="E4710BNW" u="1"/>
        <s v="E8764CZP" u="1"/>
        <s v="E9877FPT" u="1"/>
        <s v="E2316JTV" u="1"/>
        <s v="E9959DGB" u="1"/>
        <s v="EOU9307O" u="1"/>
        <s v="E8626FYG" u="1"/>
        <s v="E7982BHM" u="1"/>
        <s v="E0897DWF" u="1"/>
        <s v="E4095HKP" u="1"/>
        <s v="ER2265BDH" u="1"/>
        <s v="ECOMERCIAL" u="1"/>
        <s v="ER3362BBK" u="1"/>
        <s v="ER3990BBM" u="1"/>
        <s v="ER5910GMK" u="1"/>
        <s v="ER6992BDJ" u="1"/>
        <s v="ER4074BCS" u="1"/>
        <s v="ER4674KFL" u="1"/>
        <s v="P65533" u="1"/>
        <s v="PL192903" u="1"/>
        <s v="EPO7643BD" u="1"/>
        <s v="E4175HHH" u="1"/>
        <s v="E3646LHJ" u="1"/>
        <s v="EPO9970BS" u="1"/>
        <s v="PL207052" u="1"/>
        <s v="E5921FTB" u="1"/>
        <s v="EP01447R" u="1"/>
        <s v="EPO1081BB" u="1"/>
        <s v="E8262DMV" u="1"/>
        <s v="PL201347" u="1"/>
        <s v="ER7863BBW" u="1"/>
        <s v="P76336" u="1"/>
        <s v="EPO3747BN" u="1"/>
        <s v="E2449GYT" u="1"/>
        <s v="E3502DGN" u="1"/>
        <s v="ER4792BCC" u="1"/>
        <s v="E8419MKZ" u="1"/>
        <s v="ER8041BBW" u="1"/>
        <s v="PC71648" u="1"/>
        <s v="PVI8103" u="1"/>
        <s v="EOU2623T" u="1"/>
        <s v="PL187022" u="1"/>
        <s v="ER9101BCW" u="1"/>
        <s v="ER9099BCW" u="1"/>
        <s v="ER6662BDD" u="1"/>
        <s v="ER7922BDB" u="1"/>
        <s v="ER7804BCP" u="1"/>
        <s v="ER1028BCY" u="1"/>
        <s v="ER1744BDC" u="1"/>
        <s v="ER4346BBC" u="1"/>
        <s v="ER9828BBM" u="1"/>
        <s v="ER2877KYX" u="1"/>
        <s v="ER7432BCT" u="1"/>
        <s v="ER7128BBZ" u="1"/>
        <s v="ER9981BDP" u="1"/>
        <s v="ER9275BBY" u="1"/>
        <s v="ER3020DHL" u="1"/>
        <s v="ER1837BCB" u="1"/>
        <s v="ER5593BDJ" u="1"/>
        <s v="ER2600DLP" u="1"/>
        <s v="ECO02382R" u="1"/>
        <s v="ER6871BBR" u="1"/>
        <s v="ER0868BCG" u="1"/>
        <s v="EE9925BVC" u="1"/>
        <s v="E9925BVC" u="1"/>
        <s v="ER0632BCG" u="1"/>
        <s v="EE7559BDC" u="1"/>
        <s v="EE5448BJP" u="1"/>
        <s v="EE6668MBY" u="1"/>
        <s v="ER2522BBY" u="1"/>
        <s v="ER7218BCM" u="1"/>
        <s v="ER7724BCW" u="1"/>
        <s v="ER2599BBK" u="1"/>
        <s v="ER1039BCC" u="1"/>
        <s v="ER2788BBV" u="1"/>
        <s v="ER8947BDK" u="1"/>
        <s v="ECO02946R" u="1"/>
        <s v="ER8123BCZ" u="1"/>
        <s v="ER8127BDM" u="1"/>
        <s v="ER4926BDF" u="1"/>
        <s v="EE5639CFY" u="1"/>
        <s v="ER7029BDD" u="1"/>
        <s v="ER9157BDD" u="1"/>
        <s v="ER8905BBP" u="1"/>
        <s v="ER1524BDB" u="1"/>
        <s v="ER4273BCR" u="1"/>
        <s v="ER2166BDC" u="1"/>
        <s v="EGR03141R" u="1"/>
        <s v="ER2599BDP" u="1"/>
        <s v="ER2854BBV" u="1"/>
        <s v="ER4233BBX" u="1"/>
        <s v="ER1251BDL" u="1"/>
        <s v="ER9132BDJ" u="1"/>
        <s v="ER7765BBT" u="1"/>
        <s v="ER2124BBN" u="1"/>
        <s v="ER9443BCH" u="1"/>
        <s v="ER8585BBG" u="1"/>
        <s v="ER0059BBW" u="1"/>
        <s v="ER8768BCD" u="1"/>
        <s v="ER7031BBX" u="1"/>
        <s v="ER1142BBR" u="1"/>
        <s v="ER9303BDL" u="1"/>
        <s v="ER1089BBY" u="1"/>
        <s v="ER8595BCL" u="1"/>
        <s v="E6646FXL" u="1"/>
        <s v="EGR8888AV" u="1"/>
        <s v="E6853FWS" u="1"/>
        <s v="E2516CTM" u="1"/>
        <s v="E0225BWG" u="1"/>
        <s v="E6257MKL" u="1"/>
        <s v="ER2842BBT" u="1"/>
        <s v="ER4428BDL" u="1"/>
        <s v="ER5429BDN" u="1"/>
        <s v="ER7214BDF" u="1"/>
        <s v="ER6544BBK" u="1"/>
        <s v="ER9249BBN" u="1"/>
        <s v="ER1713BDR" u="1"/>
        <s v="ER8670BDP" u="1"/>
        <s v="ER8572BBH" u="1"/>
        <s v="ER1604BCT" u="1"/>
        <s v="EE3265DXR" u="1"/>
        <s v="ER2753BDJ" u="1"/>
        <s v="ER0789BCY" u="1"/>
        <s v="ER4478BCD" u="1"/>
        <s v="ER2384BCB" u="1"/>
        <s v="ER5539BBY" u="1"/>
        <s v="ER3130BBW" u="1"/>
        <s v="ER1318BBS" u="1"/>
        <s v="EEMA9455CH" u="1"/>
        <s v="ER9125BBG" u="1"/>
        <s v="ER3828BCY" u="1"/>
        <s v="EE1369DNX" u="1"/>
        <s v="ER6776BBZ" u="1"/>
        <s v="EE1248LVG" u="1"/>
        <s v="ER0576BBJ" u="1"/>
        <s v="ER9027BBY" u="1"/>
        <s v="ER2556BCX" u="1"/>
        <s v="ER6665BBW" u="1"/>
        <s v="ER0896BDR" u="1"/>
        <s v="ER1774BBV" u="1"/>
        <s v="EE3571LBJ" u="1"/>
        <s v="EE8238DZH" u="1"/>
        <s v="ER4699BCZ" u="1"/>
        <s v="ER2071BBY" u="1"/>
        <s v="ER9375BCX" u="1"/>
        <s v="ER1899BDK" u="1"/>
        <s v="EE6123FKZ" u="1"/>
        <s v="ER6402BCX" u="1"/>
        <s v="ER1193BCP" u="1"/>
        <s v="EE1651CLX" u="1"/>
        <s v="ER9454BDF" u="1"/>
        <s v="ER3237BCZ" u="1"/>
        <s v="ER7240BCY" u="1"/>
        <s v="ER4170BCM" u="1"/>
        <s v="EE1987CJR" u="1"/>
        <s v="ER6398BCX" u="1"/>
        <s v="ER6852BDC" u="1"/>
        <s v="E2903FZG" u="1"/>
        <s v="ER9978BDG" u="1"/>
        <s v="ER6029BDB" u="1"/>
        <s v="ER8979BCB" u="1"/>
        <s v="ER0813BDL" u="1"/>
        <s v="ER7857BDG" u="1"/>
        <s v="EE1248CXH" u="1"/>
        <s v="ER2532BCG" u="1"/>
        <s v="ER4022BDC" u="1"/>
        <s v="E6919DJB" u="1"/>
        <s v="ER6495BDF" u="1"/>
        <s v="ER6363BBY" u="1"/>
        <s v="EE8851MNW" u="1"/>
        <s v="ER3899BBT" u="1"/>
        <s v="ER5519BBL" u="1"/>
        <s v="ER6391BDD" u="1"/>
        <s v="ER5950BCC" u="1"/>
        <s v="ER4580BBS" u="1"/>
        <s v="ER4594BDB" u="1"/>
        <s v="ER7128BBV" u="1"/>
        <s v="EE8640KTJ" u="1"/>
        <s v="ER5959BDF" u="1"/>
        <s v="E8370FDJ" u="1"/>
        <s v="ER0328BBM" u="1"/>
        <s v="ESE7743BT" u="1"/>
        <s v="EH6705V" u="1"/>
        <s v="ER7676BCC" u="1"/>
        <s v="E9385DBK" u="1"/>
        <s v="E8198BXT" u="1"/>
        <s v="ER8652BBW" u="1"/>
        <s v="ER0341BBY" u="1"/>
        <s v="ER3924BBD" u="1"/>
        <s v="ER1642BBX" u="1"/>
        <s v="ER8178BCZ" u="1"/>
        <s v="ER9840BBG" u="1"/>
        <s v="ER0469BBW" u="1"/>
        <s v="ER0820BBZ" u="1"/>
        <s v="ER0925BDB" u="1"/>
        <s v="ER2923BBW" u="1"/>
        <s v="ER3104BBL" u="1"/>
        <s v="ER4122BBV" u="1"/>
        <s v="ER4417BDR" u="1"/>
        <s v="ER1250BBW" u="1"/>
        <s v="ER5469BBW" u="1"/>
        <s v="ER1746BBK" u="1"/>
        <s v="ER1646BBX" u="1"/>
        <s v="ER4376BBD" u="1"/>
        <s v="ER7743BDB" u="1"/>
        <s v="ER8176BCZ" u="1"/>
        <s v="ER1980BBN" u="1"/>
        <s v="ER7098BBT" u="1"/>
        <s v="ER7705BDB" u="1"/>
        <s v="ER8936BBG" u="1"/>
        <s v="ER7748BDB" u="1"/>
        <s v="ER4429BDR" u="1"/>
        <s v="ER3620BBM" u="1"/>
        <s v="ER1645BBX" u="1"/>
        <s v="ER4973BDR" u="1"/>
        <s v="ER8947BBY" u="1"/>
        <s v="ER4592BBS" u="1"/>
        <s v="ER8442BCC" u="1"/>
        <s v="E1562LSN" u="1"/>
        <s v="EPO9495BS" u="1"/>
        <s v="ER7745BCP" u="1"/>
        <s v="E5250CXC" u="1"/>
        <s v="E6238DCN" u="1"/>
        <s v="ER6651BBG" u="1"/>
        <s v="EC6855BK" u="1"/>
        <s v="E4790DNK" u="1"/>
        <s v="ER3598BBV" u="1"/>
        <s v="E5249BXT" u="1"/>
        <s v="E0351CYY" u="1"/>
        <s v="E2632FBF" u="1"/>
        <s v="ER1385BBX" u="1"/>
        <s v="ER7185BCW" u="1"/>
        <s v="ER4517BDK" u="1"/>
        <s v="EL184521" u="1"/>
        <s v="EL213554" u="1"/>
        <s v="ELE1187" u="1"/>
        <s v="EGD2883" u="1"/>
        <s v="EL209491" u="1"/>
        <s v="ELE394" u="1"/>
        <s v="EL157089" u="1"/>
        <s v="EBR10437" u="1"/>
        <s v="EL198882" u="1"/>
        <s v="ER8321BBR" u="1"/>
        <s v="EVC2328" u="1"/>
        <s v="EL214270" u="1"/>
        <s v="EVC6820" u="1"/>
        <s v="EP106358" u="1"/>
        <s v="EAV52428" u="1"/>
        <s v="EC68652" u="1"/>
        <s v="EBR9209" u="1"/>
        <s v="EL196425" u="1"/>
        <s v="EP103847" u="1"/>
        <s v="ESE5817" u="1"/>
        <s v="E3299CDW" u="1"/>
        <s v="EGD1696" u="1"/>
        <s v="E1168LHS" u="1"/>
        <s v="EL200943" u="1"/>
        <s v="ER6446BBD" u="1"/>
        <s v="ELE1225" u="1"/>
        <s v="EL204860" u="1"/>
        <s v="EBR9697" u="1"/>
        <s v="EBR9867" u="1"/>
        <s v="EL201426" u="1"/>
        <s v="ELU2086X" u="1"/>
        <s v="EP99090" u="1"/>
        <s v="EC69504" u="1"/>
        <s v="EL199411" u="1"/>
        <s v="E5558GML" u="1"/>
        <s v="EL200769" u="1"/>
        <s v="ELE3834" u="1"/>
        <s v="EL212946" u="1"/>
        <s v="EL215661" u="1"/>
        <s v="EL198658" u="1"/>
        <s v="EL218081" u="1"/>
        <s v="EL181032" u="1"/>
        <s v="EL211098" u="1"/>
        <s v="EL198791" u="1"/>
        <s v="ER7746BBM" u="1"/>
        <s v="EHROB3768" u="1"/>
        <s v="EVC6469" u="1"/>
        <s v="EL211099" u="1"/>
        <s v="ER2558BBJ" u="1"/>
        <s v="EL174658" u="1"/>
        <s v="EL210891" u="1"/>
        <s v="E2757FND" u="1"/>
        <s v="E5656DNT" u="1"/>
        <s v="E4986HGP" u="1"/>
        <s v="E9060DJW" u="1"/>
        <s v="E1494FNR" u="1"/>
        <s v="ER0847BDG" u="1"/>
        <s v="ER4580BBD" u="1"/>
        <s v="ER2494BDJ" u="1"/>
        <s v="ER7499BDB" u="1"/>
        <s v="ER6921BBX" u="1"/>
        <s v="ER6777BCX" u="1"/>
        <s v="ER5437BCJ" u="1"/>
        <s v="ER8582BBY" u="1"/>
        <s v="ER4811BDM" u="1"/>
        <s v="ER9108BDL" u="1"/>
        <s v="ER5559BCZ" u="1"/>
        <s v="ER9017BDK" u="1"/>
        <s v="ER4815BDM" u="1"/>
        <s v="ETO2804R" u="1"/>
        <s v="ER9428BDH" u="1"/>
        <s v="ER4514BCY" u="1"/>
        <s v="ER6810BDD" u="1"/>
        <s v="ER6397BCX" u="1"/>
        <s v="ER6559BDM" u="1"/>
        <s v="ER2547BCV" u="1"/>
        <s v="ER6785BDD" u="1"/>
        <s v="ER2669BBJ" u="1"/>
        <s v="ER1234BDM" u="1"/>
        <s v="ER2626BCY" u="1"/>
        <s v="ER9942BDC" u="1"/>
        <s v="ER2820BCS" u="1"/>
        <s v="ER7015BBV" u="1"/>
        <s v="ER4189BBS" u="1"/>
        <s v="ER3511BDG" u="1"/>
        <s v="ER5232BCM" u="1"/>
        <s v="ER6910BDF" u="1"/>
        <s v="ER3324BCS" u="1"/>
        <s v="ER6779BDD" u="1"/>
        <s v="ER9339BBT" u="1"/>
        <s v="ER6412BDD" u="1"/>
        <s v="ER8564BDD" u="1"/>
        <s v="ER2720BBS" u="1"/>
        <s v="E6390MGK" u="1"/>
        <s v="ER1312BBM" u="1"/>
        <s v="ER1315BDP" u="1"/>
        <s v="EAV51548" u="1"/>
        <s v="ER3907BDF" u="1"/>
        <s v="ER4535BDJ" u="1"/>
        <s v="ER1617BDL" u="1"/>
        <s v="ER5921BDJ" u="1"/>
        <s v="ER4582BDL" u="1"/>
        <s v="ER2574BCW" u="1"/>
        <s v="ER8434BCD" u="1"/>
        <s v="ER2813BBG" u="1"/>
        <s v="ER1457BCH" u="1"/>
        <s v="ER7565BDB" u="1"/>
        <s v="ER9771BCY" u="1"/>
        <s v="ER6996BCZ" u="1"/>
        <s v="ER5444BDK" u="1"/>
        <s v="ER8682BBN" u="1"/>
        <s v="ER6875BCZ" u="1"/>
        <s v="ER5676BDF" u="1"/>
        <s v="ER0962BDL" u="1"/>
        <s v="ER6784BDD" u="1"/>
        <s v="ER3564BDM" u="1"/>
        <s v="ER6600BCY" u="1"/>
        <s v="ER8102BBW" u="1"/>
        <s v="ER6090BCY" u="1"/>
        <s v="ER8865BBL" u="1"/>
        <s v="ER6907BDF" u="1"/>
        <s v="ER7566BDB" u="1"/>
        <s v="ENA03689R" u="1"/>
        <s v="ER8964BDG" u="1"/>
        <s v="ER4064BDN" u="1"/>
        <s v="ER9011BBT" u="1"/>
        <s v="ER7201BDG" u="1"/>
        <s v="ER8476BCK" u="1"/>
        <s v="ER7828BDJ" u="1"/>
        <s v="ER3901BDF" u="1"/>
        <s v="ER0904BDG" u="1"/>
        <s v="ER8167BDM" u="1"/>
        <s v="ER5666BCY" u="1"/>
        <s v="ER1828BCZ" u="1"/>
        <s v="ETO01943R" u="1"/>
        <s v="ER6983BCM" u="1"/>
        <s v="ER0910BDG" u="1"/>
        <s v="ER2427BBR" u="1"/>
        <s v="ER8565BDD" u="1"/>
        <s v="ER5448BDJ" u="1"/>
        <s v="E5588DHP" u="1"/>
        <s v="ER3932BCS" u="1"/>
        <s v="ER8689BDK" u="1"/>
        <s v="ER8811BDG" u="1"/>
        <s v="ER4793BDK" u="1"/>
        <s v="ER3905BDF" u="1"/>
        <s v="ER2916BDC" u="1"/>
        <s v="ER2664BDC" u="1"/>
        <s v="E9406DXH" u="1"/>
        <s v="ER3282BDN" u="1"/>
        <s v="ER7111BBR" u="1"/>
        <s v="ER4018BCC" u="1"/>
        <s v="ER3923BCN" u="1"/>
        <s v="ER2598BDR" u="1"/>
        <s v="ER4613BDJ" u="1"/>
        <s v="EAV55999" u="1"/>
        <s v="ER2423BBP" u="1"/>
        <s v="ER6568BDM" u="1"/>
        <s v="ER3904BDF" u="1"/>
        <s v="EL185516" u="1"/>
        <s v="EL210241" u="1"/>
        <s v="ELE4003" u="1"/>
        <s v="ESE6307" u="1"/>
        <s v="EL213853" u="1"/>
        <s v="EL213739" u="1"/>
        <s v="ER5035BDN" u="1"/>
        <s v="ESE1475" u="1"/>
        <s v="ER4590BDL" u="1"/>
        <s v="EL181870" u="1"/>
        <s v="EL177537" u="1"/>
        <s v="E14363" u="1"/>
        <s v="E12540" u="1"/>
        <s v="EL199089" u="1"/>
        <s v="EAV61330" u="1"/>
        <s v="EL201166" u="1"/>
        <s v="EL213285" u="1"/>
        <s v="EGD4290" u="1"/>
        <s v="ETF2127AZ" u="1"/>
        <s v="E3602DWG" u="1"/>
        <s v="ER0128BBF" u="1"/>
        <s v="E9650KTR" u="1"/>
        <s v="E0011JHS" u="1"/>
        <s v="E0925BDV" u="1"/>
        <s v="E0225BZZ" u="1"/>
        <s v="ETF9889BJ" u="1"/>
        <s v="ER7591BBZ" u="1"/>
        <s v="E6384LZK" u="1"/>
        <s v="E3115CMR" u="1"/>
        <s v="E2659KHG" u="1"/>
        <s v="E6179CLG" u="1"/>
        <s v="E7739BWG" u="1"/>
        <s v="E1352CCR" u="1"/>
        <s v="ER8838BBX" u="1"/>
        <s v="E3818HLK" u="1"/>
        <s v="EC9342AW" u="1"/>
        <s v="E7861JRH" u="1"/>
        <s v="E4025LZR" u="1"/>
        <s v="ER8908BDH" u="1"/>
        <s v="ER6282BDH" u="1"/>
        <s v="ER9581BDB" u="1"/>
        <s v="ER9782BCY" u="1"/>
        <s v="ER9617BDC" u="1"/>
        <s v="ER8572BCR" u="1"/>
        <s v="ER4631BDF" u="1"/>
        <s v="ER0229BCG" u="1"/>
        <s v="ER2381BCZ" u="1"/>
        <s v="ER1774BCC" u="1"/>
        <s v="ER7113BBM" u="1"/>
        <s v="EL212180" u="1"/>
        <s v="ER8807BBX" u="1"/>
        <s v="E3072FVP" u="1"/>
        <s v="E4877KTM" u="1"/>
        <s v="ER1844BBG" u="1"/>
        <s v="E0296BJX" u="1"/>
        <s v="ER2267BBG" u="1"/>
        <s v="ER1034BCH" u="1"/>
        <s v="ER7699BDD" u="1"/>
        <s v="ER9760BBP" u="1"/>
        <s v="ER9321BDC" u="1"/>
        <s v="ER5790BBT" u="1"/>
        <s v="ER5730BCZ" u="1"/>
        <s v="ER0985MGV" u="1"/>
        <s v="ER9573FCJ" u="1"/>
        <s v="E7147LSW" u="1"/>
        <s v="E2460BGN" u="1"/>
        <s v="ER3243BCP" u="1"/>
        <s v="EOU5209W" u="1"/>
        <s v="EOU6354V" u="1"/>
        <s v="E5674FVN" u="1"/>
        <s v="EPO1131BF" u="1"/>
        <s v="EOU00280R" u="1"/>
        <s v="E3620BLJ" u="1"/>
        <s v="E7358HTC" u="1"/>
        <s v="E4862BJT" u="1"/>
        <s v="PL208414" u="1"/>
        <s v="E1818FFZ" u="1"/>
        <s v="PL186196" u="1"/>
        <s v="E6045KYR" u="1"/>
        <s v="ER5350BBY" u="1"/>
        <s v="EPO4003BD" u="1"/>
        <s v="PSE6012" u="1"/>
        <s v="PL205929" u="1"/>
        <s v="EB28476R" u="1"/>
        <s v="ER0358BBJ" u="1"/>
        <s v="ER5425BDF" u="1"/>
        <s v="ER3446BDF" u="1"/>
        <s v="ER8962BBW" u="1"/>
        <s v="ER8009BDH" u="1"/>
        <s v="ER8182BDP" u="1"/>
        <s v="ER8385BDD" u="1"/>
        <s v="ER2760BCF" u="1"/>
        <s v="ER1423BCX" u="1"/>
        <s v="ER8640BDN" u="1"/>
        <s v="ER6596BBZ" u="1"/>
        <s v="ER8645BDN" u="1"/>
        <s v="ER1293BCC" u="1"/>
        <s v="ER6445BBD" u="1"/>
        <s v="ER8538BBG" u="1"/>
        <s v="ER1674BGF" u="1"/>
        <s v="ER9372BBN" u="1"/>
        <s v="ER6627BCB" u="1"/>
        <s v="ER4452DHP" u="1"/>
        <s v="PVI7318" u="1"/>
        <s v="PL207039" u="1"/>
        <s v="PL213549" u="1"/>
        <s v="PBR9723" u="1"/>
        <s v="E9907HFN" u="1"/>
        <s v="E6441DJJ" u="1"/>
        <s v="ER6453BCP" u="1"/>
        <s v="ER9118BCY" u="1"/>
        <s v="ER2927BCH" u="1"/>
        <s v="ER7803BCP" u="1"/>
        <s v="ER4359BDN" u="1"/>
        <s v="ER3909BDF" u="1"/>
        <s v="ER6207BDN" u="1"/>
        <s v="ER1760BCB" u="1"/>
        <s v="ER6787BDD" u="1"/>
        <s v="ER2808BCM" u="1"/>
        <s v="ER8226BBG" u="1"/>
        <s v="EL203786" u="1"/>
        <s v="ER2988BBZ" u="1"/>
        <s v="ER0111BDH" u="1"/>
        <s v="ER3722BCW" u="1"/>
        <s v="ER6937BBT" u="1"/>
        <s v="ER8610BDH" u="1"/>
        <s v="ER0009BDP" u="1"/>
        <s v="ER9155BBC" u="1"/>
        <s v="ER7882BXW" u="1"/>
        <s v="EBA01919R" u="1"/>
        <s v="ER1443BDD" u="1"/>
        <s v="ER0338BBP" u="1"/>
        <s v="ER2475CZJ" u="1"/>
        <s v="ER1160BBX" u="1"/>
        <s v="ER9800BDB" u="1"/>
        <s v="ER7469BCZ" u="1"/>
        <s v="ER2433JSB" u="1"/>
        <s v="ER2555BCB" u="1"/>
        <s v="ER7188BCZ" u="1"/>
        <s v="ER4885BCH" u="1"/>
        <s v="ER7468BDB" u="1"/>
        <s v="ER5363BBF" u="1"/>
        <s v="ER4954BDF" u="1"/>
        <s v="ER5379BDC" u="1"/>
        <s v="ER0981BBH" u="1"/>
        <s v="ER7185BCZ" u="1"/>
        <s v="ER2584BBX" u="1"/>
        <s v="E4059DFG" u="1"/>
        <s v="E5042KDL" u="1"/>
        <s v="ER9340BBX" u="1"/>
        <s v="ER9860BBT" u="1"/>
        <s v="EVA02730R" u="1"/>
        <s v="ER4033BDP" u="1"/>
        <s v="ER8645BCF" u="1"/>
        <s v="ER3242BDP" u="1"/>
        <s v="ER2145BDF" u="1"/>
        <s v="ER6533BCL" u="1"/>
        <s v="ER2618BDP" u="1"/>
        <s v="EXA920HW" u="1"/>
        <s v="EE2292LTR" u="1"/>
        <s v="ER8822BDG" u="1"/>
        <s v="ER0008BDP" u="1"/>
        <s v="EE7467FNN" u="1"/>
        <s v="EE9667FSW" u="1"/>
        <s v="ER8645BBS" u="1"/>
        <s v="ER9550BDN" u="1"/>
        <s v="ER4098BDF" u="1"/>
        <s v="ER6584BDL" u="1"/>
        <s v="ER2147BDF" u="1"/>
        <s v="EEGR0472X" u="1"/>
        <s v="ER9410BDG" u="1"/>
        <s v="ER5895BDC" u="1"/>
        <s v="ER6103BCS" u="1"/>
        <s v="ER2473BCC" u="1"/>
        <s v="ER1131BBT" u="1"/>
        <s v="ER3229BBJ" u="1"/>
        <s v="ER7718BCN" u="1"/>
        <s v="ER2939BBH" u="1"/>
        <s v="EE0762LGY" u="1"/>
        <s v="ER2214BCX" u="1"/>
        <s v="ER2661BDN" u="1"/>
        <s v="ER9699BCZ" u="1"/>
        <s v="ER2459BDG" u="1"/>
        <s v="ER1865BDG" u="1"/>
        <s v="E5578LMV" u="1"/>
        <s v="EGR3502AN" u="1"/>
        <s v="E0764JBB" u="1"/>
        <s v="ER1883BDG" u="1"/>
        <s v="ER6184BBC" u="1"/>
        <s v="ER1589BCS" u="1"/>
        <s v="ER5881BDF" u="1"/>
        <s v="ER5414BCV" u="1"/>
        <s v="EE7997GFG" u="1"/>
        <s v="ER5408BBG" u="1"/>
        <s v="ER1447BDD" u="1"/>
        <s v="ER8761BBZ" u="1"/>
        <s v="ER0458BDD" u="1"/>
        <s v="EM24729R" u="1"/>
        <s v="EE7440KMT" u="1"/>
        <s v="ER1165BBW" u="1"/>
        <s v="ER8039BDG" u="1"/>
        <s v="ER5074BDC" u="1"/>
        <s v="ER6453BDL" u="1"/>
        <s v="ER0135BDN" u="1"/>
        <s v="ER9864BBM" u="1"/>
        <s v="ER4272BCR" u="1"/>
        <s v="ER4162BDN" u="1"/>
        <s v="ER7341BCP" u="1"/>
        <s v="ER6493BDP" u="1"/>
        <s v="EE8889HTL" u="1"/>
        <s v="E4747FXC" u="1"/>
        <s v="ER4458BBT" u="1"/>
        <s v="ENA03588R" u="1"/>
        <s v="ER7243BBJ" u="1"/>
        <s v="ER9919BBD" u="1"/>
        <s v="ESE08596R" u="1"/>
        <s v="ESE04464R" u="1"/>
        <s v="ER0229BBL" u="1"/>
        <s v="ESE08597R" u="1"/>
        <s v="EGR01129R" u="1"/>
        <s v="EE0493FTW" u="1"/>
        <s v="EEMA0693DC" u="1"/>
        <s v="ER1269BCV" u="1"/>
        <s v="ER7792BDC" u="1"/>
        <s v="ER1941BBN" u="1"/>
        <s v="E1551CRF" u="1"/>
        <s v="ER3267BBW" u="1"/>
        <s v="ER7744BDB" u="1"/>
        <s v="ER2205BBS" u="1"/>
        <s v="ER0563BBM" u="1"/>
        <s v="ER1470BCR" u="1"/>
        <s v="ER7035BCF" u="1"/>
        <s v="EL159202" u="1"/>
        <s v="EL192557" u="1"/>
        <s v="EC7706BK" u="1"/>
        <s v="EAV45558" u="1"/>
        <s v="EL214267" u="1"/>
        <s v="EL215659" u="1"/>
        <s v="E9345DGG" u="1"/>
        <s v="ELE2147" u="1"/>
        <s v="ER6998BDG" u="1"/>
        <s v="EL200944" u="1"/>
        <s v="ELU01478R" u="1"/>
        <s v="EL188713" u="1"/>
        <s v="EL192536" u="1"/>
        <s v="EGD2346" u="1"/>
        <s v="EL214843" u="1"/>
        <s v="EO05469R" u="1"/>
        <s v="ELE3230" u="1"/>
        <s v="ER8224BCY" u="1"/>
        <s v="EL215855" u="1"/>
        <s v="ELE829" u="1"/>
        <s v="E3504LXW" u="1"/>
        <s v="EHROB5732" u="1"/>
        <s v="EAV51597" u="1"/>
        <s v="EL197387" u="1"/>
        <s v="EL209139" u="1"/>
        <s v="EL202832" u="1"/>
        <s v="ELE1842" u="1"/>
        <s v="E3427HJP" u="1"/>
        <s v="EL212525" u="1"/>
        <s v="EL185618" u="1"/>
        <s v="ELE3730" u="1"/>
        <s v="EVI12699" u="1"/>
        <s v="ELE2818" u="1"/>
        <s v="EGD2882" u="1"/>
        <s v="EL205419" u="1"/>
        <s v="EHROA9891" u="1"/>
        <s v="EP108692" u="1"/>
        <s v="ER9460BDC" u="1"/>
        <s v="E1410BXW" u="1"/>
        <s v="EQAJA234" u="1"/>
        <s v="ER2047BBC" u="1"/>
        <s v="ER4669BCZ" u="1"/>
        <s v="ER0262BCW" u="1"/>
        <s v="EOU01185R" u="1"/>
        <s v="ER6317BBP" u="1"/>
        <s v="ER9202BDB" u="1"/>
        <s v="E0270CLV" u="1"/>
        <s v="E0921FMP" u="1"/>
        <s v="E2559GJL" u="1"/>
        <s v="E5573FGH" u="1"/>
        <s v="EC5192AH" u="1"/>
        <s v="E8835MDF" u="1"/>
        <s v="E5933BRC" u="1"/>
        <s v="E5528GCS" u="1"/>
        <s v="ERC04051" u="1"/>
        <s v="E4243FTX" u="1"/>
        <s v="E3046DPV" u="1"/>
        <s v="E4709CCN" u="1"/>
        <s v="ER1387BBP" u="1"/>
        <s v="E1589FRL" u="1"/>
        <s v="ER1229BDM" u="1"/>
        <s v="ER4659BDJ" u="1"/>
        <s v="ER7452BBV" u="1"/>
        <s v="ER2672BBX" u="1"/>
        <s v="ER7993BCS" u="1"/>
        <s v="ER2759BDC" u="1"/>
        <s v="EL198080" u="1"/>
        <s v="EL159594" u="1"/>
        <s v="EL209339" u="1"/>
        <s v="ELE852" u="1"/>
        <s v="EQAPL025" u="1"/>
        <s v="ELE2076" u="1"/>
        <s v="EL214598" u="1"/>
        <s v="EVC5823" u="1"/>
        <s v="EP101176" u="1"/>
        <s v="EVC5771" u="1"/>
        <s v="EGD1488" u="1"/>
        <s v="EL199905" u="1"/>
        <s v="EL213620" u="1"/>
        <s v="ECB552" u="1"/>
        <s v="EVC6507" u="1"/>
        <s v="EVC6493" u="1"/>
        <s v="EL196699" u="1"/>
        <s v="EL200611" u="1"/>
        <s v="EC58899" u="1"/>
        <s v="EL201839" u="1"/>
        <s v="EL209851" u="1"/>
        <s v="EL208764" u="1"/>
        <s v="ESE1970" u="1"/>
        <s v="EL215243" u="1"/>
        <s v="ER3753BDJ" u="1"/>
        <s v="EC03024R" u="1"/>
        <s v="ER0874BCS" u="1"/>
        <s v="ER1897BCC" u="1"/>
        <s v="ER6802BDK" u="1"/>
        <s v="ER0791BCD" u="1"/>
        <s v="ER8547BBW" u="1"/>
        <s v="EPO7074BK" u="1"/>
        <s v="ER6371BBV" u="1"/>
        <s v="ER6331BBF" u="1"/>
        <s v="ER8113BBJ" u="1"/>
        <s v="ER1012BDM" u="1"/>
        <s v="ER3420BCT" u="1"/>
        <s v="ER6128BDK" u="1"/>
        <s v="ER0407BCW" u="1"/>
        <s v="ER2617BDM" u="1"/>
        <s v="ER4915BDJ" u="1"/>
        <s v="ER0144BCD" u="1"/>
        <s v="ER0958BDL" u="1"/>
        <s v="ER8043BBY" u="1"/>
        <s v="ER4913BDJ" u="1"/>
        <s v="ER7611CLP" u="1"/>
        <s v="ELE748" u="1"/>
        <s v="ER8114BDD" u="1"/>
        <s v="ER3540BDF" u="1"/>
        <s v="ER2563BDR" u="1"/>
        <s v="ER5695BCT" u="1"/>
        <s v="ER2399BDC" u="1"/>
        <s v="ER5920BDJ" u="1"/>
        <s v="EL107008" u="1"/>
        <s v="EL150201" u="1"/>
        <s v="ER3273BDF" u="1"/>
        <s v="ER7038BBD" u="1"/>
        <s v="ECR02833R" u="1"/>
        <s v="ER1392BBZ" u="1"/>
        <s v="EC4114BT" u="1"/>
        <s v="ER3269BDP" u="1"/>
        <s v="ER9860BDB" u="1"/>
        <s v="ER0882BCS" u="1"/>
        <s v="ER0818BDJ" u="1"/>
        <s v="ER7594BCW" u="1"/>
        <s v="ER9368BDC" u="1"/>
        <s v="ER9501BCP" u="1"/>
        <s v="ER9174BCL" u="1"/>
        <s v="ER8365BDF" u="1"/>
        <s v="ER6808BDD" u="1"/>
        <s v="ESE1915" u="1"/>
        <s v="ER6153BBM" u="1"/>
        <s v="PL213732" u="1"/>
        <s v="ER0963BDL" u="1"/>
        <s v="ER1893BDL" u="1"/>
        <s v="ER6663BBG" u="1"/>
        <s v="ER3868BCZ" u="1"/>
        <s v="ER2383BDP" u="1"/>
        <s v="ER1747BDC" u="1"/>
        <s v="ER6160BBN" u="1"/>
        <s v="ER2478BCG" u="1"/>
        <s v="ER5843KZS" u="1"/>
        <s v="ER9779BBX" u="1"/>
        <s v="ER5744BBZ" u="1"/>
        <s v="ER2554BBM" u="1"/>
        <s v="ER8534BCM" u="1"/>
        <s v="ER1297BDH" u="1"/>
        <s v="ER9566BBB" u="1"/>
        <s v="ER5878BCX" u="1"/>
        <s v="ER5612BCZ" u="1"/>
        <s v="ER3442BBT" u="1"/>
        <s v="ER1744BCJ" u="1"/>
        <s v="ER1118BCL" u="1"/>
        <s v="EAL04389R" u="1"/>
        <s v="E6274DRR" u="1"/>
        <s v="EEZ3780BD" u="1"/>
        <s v="ER3961BDH" u="1"/>
        <s v="ER4035BDP" u="1"/>
        <s v="ER4925BBT" u="1"/>
        <s v="ER0892BCM" u="1"/>
        <s v="ER6797BBZ" u="1"/>
        <s v="ER2306BBV" u="1"/>
        <s v="ER6420BCK" u="1"/>
        <s v="ER7394BCF" u="1"/>
        <s v="ER4216BCT" u="1"/>
        <s v="EGD3922" u="1"/>
        <s v="EL197972" u="1"/>
        <s v="ELE3220" u="1"/>
        <s v="EL199000" u="1"/>
        <s v="EL202020" u="1"/>
        <s v="EL215427" u="1"/>
        <s v="EVI13029" u="1"/>
        <s v="EVI13506" u="1"/>
        <s v="ER4551BDG" u="1"/>
        <s v="ER3947BDM" u="1"/>
        <s v="ER6181BBP" u="1"/>
        <s v="ER6993BBH" u="1"/>
        <s v="ER4293BDF" u="1"/>
        <s v="ER9258BDP" u="1"/>
        <s v="ER1239BDP" u="1"/>
        <s v="ER8291BDC" u="1"/>
        <s v="ER8823BDM" u="1"/>
        <s v="ER8260BBW" u="1"/>
        <s v="ER8845BCP" u="1"/>
        <s v="ER2887BCC" u="1"/>
        <s v="ER7391BCZ" u="1"/>
        <s v="ER3641BDR" u="1"/>
        <s v="ER0988BBG" u="1"/>
        <s v="ER2837BDC" u="1"/>
        <s v="ER5034BDN" u="1"/>
        <s v="ER4052BDH" u="1"/>
        <s v="ER4362BDJ" u="1"/>
        <s v="ER0906BDG" u="1"/>
        <s v="EBA5103AC" u="1"/>
        <s v="ER7498BCK" u="1"/>
        <s v="ER0884BCD" u="1"/>
        <s v="ER9119BCS" u="1"/>
        <s v="ER7659BBL" u="1"/>
        <s v="E0528BDC" u="1"/>
        <s v="ER2562BDR" u="1"/>
        <s v="ER1151BCD" u="1"/>
        <s v="ER5806BDJ" u="1"/>
        <s v="ER4612BDJ" u="1"/>
        <s v="ER5378BBZ" u="1"/>
        <s v="ER6917BDF" u="1"/>
        <s v="ER3642BDR" u="1"/>
        <s v="ER5029BDN" u="1"/>
        <s v="ER9066BCP" u="1"/>
        <s v="ER8583BBM" u="1"/>
        <s v="ER2888BDF" u="1"/>
        <s v="ER8240BDJ" u="1"/>
        <s v="E7366FVV" u="1"/>
        <s v="EC2747BG" u="1"/>
        <s v="E0132BTG" u="1"/>
        <s v="E3514DZF" u="1"/>
        <s v="E5295CGG" u="1"/>
        <s v="EL131876" u="1"/>
        <s v="EAV45429" u="1"/>
        <s v="EGD3419" u="1"/>
        <s v="ER5030BDN" u="1"/>
        <s v="EL158532" u="1"/>
        <s v="EL162954" u="1"/>
        <s v="ER9797BDF" u="1"/>
        <s v="EL204862" u="1"/>
        <s v="ELE2566" u="1"/>
        <s v="EL185739" u="1"/>
        <s v="EVR708" u="1"/>
        <s v="EM21748R" u="1"/>
        <s v="ER3718BBG" u="1"/>
        <s v="ER1744BCY" u="1"/>
        <s v="E6073JRH" u="1"/>
        <s v="E4095DHZ" u="1"/>
        <s v="ER6022BBT" u="1"/>
        <s v="ER7510BBS" u="1"/>
        <s v="ER5686BCT" u="1"/>
        <s v="ER5276BCG" u="1"/>
        <s v="ER4094BCN" u="1"/>
        <s v="EO06030R" u="1"/>
        <s v="ER1158BDC" u="1"/>
        <s v="ER4981BBS" u="1"/>
        <s v="ER0810BBM" u="1"/>
        <s v="ER6246BCB" u="1"/>
        <s v="ER8460BCW" u="1"/>
        <s v="ER7305BBC" u="1"/>
        <s v="E1519LSM" u="1"/>
        <s v="ETF01115R" u="1"/>
        <s v="ER0106BBM" u="1"/>
        <s v="ETF6859CC" u="1"/>
        <s v="E7712CDF" u="1"/>
        <s v="ER2862BCY" u="1"/>
        <s v="ER2697BCZ" u="1"/>
        <s v="E1037CTM" u="1"/>
        <s v="E6194BCR" u="1"/>
        <s v="ER5443BCL" u="1"/>
        <s v="E1189GFT" u="1"/>
        <s v="ER6238BDJ" u="1"/>
        <s v="ER0503BCF" u="1"/>
        <s v="ER3199BCM" u="1"/>
        <s v="ERLU3912W" u="1"/>
        <s v="ER4506BCF" u="1"/>
        <s v="ER3610BBN" u="1"/>
        <s v="EGR1450AZ" u="1"/>
        <s v="ERLU7247W" u="1"/>
        <s v="ER4383CFG" u="1"/>
        <s v="E1679FDM" u="1"/>
        <s v="ER5802BBV" u="1"/>
        <s v="PBR9134" u="1"/>
        <s v="E2750CYG" u="1"/>
        <s v="ER5015BCJ" u="1"/>
        <s v="ER9282BDH" u="1"/>
        <s v="ER5497BCX" u="1"/>
        <s v="ER6237BDJ" u="1"/>
        <s v="ER3797BCV" u="1"/>
        <s v="ER0800BBL" u="1"/>
        <s v="ER1987BCF" u="1"/>
        <s v="ER6622BDH" u="1"/>
        <s v="ER7776FZD" u="1"/>
        <s v="PL187470" u="1"/>
        <s v="PLE2485" u="1"/>
        <s v="ER3853BCN" u="1"/>
        <s v="ER6846BCG" u="1"/>
        <s v="ER3764BDD" u="1"/>
        <s v="ER2752BDN" u="1"/>
        <s v="ER2441BCN" u="1"/>
        <s v="ER5494BCX" u="1"/>
        <s v="ER5806BDN" u="1"/>
        <s v="ER8301LWM" u="1"/>
        <s v="ER5847BBT" u="1"/>
        <s v="ECS03428R" u="1"/>
        <s v="EVA01628R" u="1"/>
        <s v="ER5549BDJ" u="1"/>
        <s v="EE8008BRB" u="1"/>
        <s v="E9305FFT" u="1"/>
        <s v="ER4080BBS" u="1"/>
        <s v="ER1934BCZ" u="1"/>
        <s v="ER4467BBS" u="1"/>
        <s v="ER2100BCC" u="1"/>
        <s v="ER3806BCX" u="1"/>
        <s v="ER6715BBZ" u="1"/>
        <s v="ER1270BCV" u="1"/>
        <s v="ER9140BDD" u="1"/>
        <s v="E6221LYK" u="1"/>
        <s v="EE8602FDY" u="1"/>
        <s v="ER6501BBT" u="1"/>
        <s v="ER0112BDF" u="1"/>
        <s v="ER1648BCC" u="1"/>
        <s v="ER2653BDG" u="1"/>
        <s v="EE5772DNV" u="1"/>
        <s v="ER9933BDK" u="1"/>
        <s v="ES03486R" u="1"/>
        <s v="ER2186BDB" u="1"/>
        <s v="ER4394BBY" u="1"/>
        <s v="ER5941BDF" u="1"/>
        <s v="ER3900BBW" u="1"/>
        <s v="E8777DLZ" u="1"/>
        <s v="ER2128BCB" u="1"/>
        <s v="ER9650BDD" u="1"/>
        <s v="ER9266BDM" u="1"/>
        <s v="ER0930BBH" u="1"/>
        <s v="ER9089BBL" u="1"/>
        <s v="ER2813BDN" u="1"/>
        <s v="E6998CSX" u="1"/>
        <s v="E2960GDG" u="1"/>
        <s v="E2737GDG" u="1"/>
        <s v="E2847GDG" u="1"/>
        <s v="ER9152BCV" u="1"/>
        <s v="EM25873R" u="1"/>
        <s v="ER8376BDD" u="1"/>
        <s v="ER4296BCD" u="1"/>
        <s v="EC1743BN" u="1"/>
        <s v="E0396FLB" u="1"/>
        <s v="E3569CGY" u="1"/>
        <s v="ER8970BDH" u="1"/>
        <s v="E0636DRG" u="1"/>
        <s v="ER5036BBB" u="1"/>
        <s v="ER8316BCW" u="1"/>
        <s v="ER9347BDG" u="1"/>
        <s v="ER2497BBD" u="1"/>
        <s v="ER1022BCV" u="1"/>
        <s v="EL210990" u="1"/>
        <s v="EL191092" u="1"/>
        <s v="EL197854" u="1"/>
        <s v="EHROB7325" u="1"/>
        <s v="ELE3833" u="1"/>
        <s v="EL212195" u="1"/>
        <s v="EL186559" u="1"/>
        <s v="EQAPU390" u="1"/>
        <s v="EHROM7355" u="1"/>
        <s v="EL202554" u="1"/>
        <s v="EQAPH050" u="1"/>
        <s v="EGD866" u="1"/>
        <s v="ELE1703" u="1"/>
        <s v="ELE805" u="1"/>
        <s v="EL193200" u="1"/>
        <s v="EL202224" u="1"/>
        <s v="EBR9205" u="1"/>
        <s v="EBR9197" u="1"/>
        <s v="EL216198" u="1"/>
        <s v="EP108469" u="1"/>
        <s v="EP103282" u="1"/>
        <s v="EL216462" u="1"/>
        <s v="E2631FJV" u="1"/>
        <s v="EL213929" u="1"/>
        <s v="E2389CLC" u="1"/>
        <s v="ER1111BDD" u="1"/>
        <s v="ER0757BBK" u="1"/>
        <s v="ER9801BDM" u="1"/>
        <s v="E0422HYG" u="1"/>
        <s v="ER8806BCZ" u="1"/>
        <s v="E7525LTJ" u="1"/>
        <s v="ER7715BBY" u="1"/>
        <s v="ER6567BCV" u="1"/>
        <s v="ER9600BBY" u="1"/>
        <s v="ER9322BBS" u="1"/>
        <s v="PL150429" u="1"/>
        <s v="PL189986" u="1"/>
        <s v="E6418MHD" u="1"/>
        <s v="P81442" u="1"/>
        <s v="ER4171BDK" u="1"/>
        <s v="ER2936BDB" u="1"/>
        <s v="ER3286BDG" u="1"/>
        <s v="ER1685BBH" u="1"/>
        <s v="ER9277BCL" u="1"/>
        <s v="ER7961BBK" u="1"/>
        <s v="ER7295BBL" u="1"/>
        <s v="ER1416BDF" u="1"/>
        <s v="ER5239BBD" u="1"/>
        <s v="ER5481BDJ" u="1"/>
        <s v="EMA02978R" u="1"/>
        <s v="EMA00886R" u="1"/>
        <s v="ER6497BDF" u="1"/>
        <s v="ER6609BCV" u="1"/>
        <s v="E5361CKV" u="1"/>
        <s v="ER0637BBZ" u="1"/>
        <s v="ER1736BCG" u="1"/>
        <s v="ER6590BCR" u="1"/>
        <s v="ER9730BCP" u="1"/>
        <s v="ER1914BDK" u="1"/>
        <s v="EMA03083R" u="1"/>
        <s v="ESS03826R" u="1"/>
        <s v="ER1893BDN" u="1"/>
        <s v="ER6534BDK" u="1"/>
        <s v="ER4935BBC" u="1"/>
        <s v="ER0019BCR" u="1"/>
        <s v="ER5317BDN" u="1"/>
        <s v="EC203570" u="1"/>
        <s v="ER8364BBG" u="1"/>
        <s v="EL216410" u="1"/>
        <s v="EP99187" u="1"/>
        <s v="E3295FTV" u="1"/>
        <s v="EHROB4041" u="1"/>
        <s v="ER5308BDB" u="1"/>
        <s v="ER4093BDK" u="1"/>
        <s v="EOR8804O" u="1"/>
        <s v="EVC2277" u="1"/>
        <s v="EL215974" u="1"/>
        <s v="ER2573BDP" u="1"/>
        <s v="ER4721BBY" u="1"/>
        <s v="ER7642BBP" u="1"/>
        <s v="ER1096BDD" u="1"/>
        <s v="ER3542BBC" u="1"/>
        <s v="ER6231BCC" u="1"/>
        <s v="ER6687BBM" u="1"/>
        <s v="ER7844BBV" u="1"/>
        <s v="ER7194BBX" u="1"/>
        <s v="ER0777BDB" u="1"/>
        <s v="E6083DSG" u="1"/>
        <s v="ER6358BBT" u="1"/>
        <s v="E3196CJJ" u="1"/>
        <s v="E2478GCD" u="1"/>
        <s v="E9527FTP" u="1"/>
        <s v="ER4842BCM" u="1"/>
        <s v="ER7127BBR" u="1"/>
        <s v="ER5335BCB" u="1"/>
        <s v="ER8782BCV" u="1"/>
        <s v="EL217322" u="1"/>
        <s v="EHROB7530" u="1"/>
        <s v="EHROB5255" u="1"/>
        <s v="EVI12700" u="1"/>
        <s v="EHROM7215" u="1"/>
        <s v="EL193622" u="1"/>
        <s v="EP90350" u="1"/>
        <s v="EL197711" u="1"/>
        <s v="EL166104" u="1"/>
        <s v="EHROB7370" u="1"/>
        <s v="EQAHN353" u="1"/>
        <s v="EL216235" u="1"/>
        <s v="EGD918" u="1"/>
        <s v="EL216195" u="1"/>
        <s v="EVC6494" u="1"/>
        <s v="EL217434" u="1"/>
        <s v="EQAHL813" u="1"/>
        <s v="ELE3840" u="1"/>
        <s v="EQAQZ175" u="1"/>
        <s v="EQAMU621" u="1"/>
        <s v="EL199198" u="1"/>
        <s v="EQAHQ110" u="1"/>
        <s v="EQAMU613" u="1"/>
        <s v="EL202449" u="1"/>
        <s v="EL201941" u="1"/>
        <s v="EP108838" u="1"/>
        <s v="EL196809" u="1"/>
        <s v="ER6409BDD" u="1"/>
        <s v="EL206356" u="1"/>
        <s v="ER1593BDK" u="1"/>
        <s v="ER6829BCS" u="1"/>
        <s v="ER4700BCS" u="1"/>
        <s v="ER0281BDD" u="1"/>
        <s v="ER7716BDJ" u="1"/>
        <s v="ER2514BBL" u="1"/>
        <s v="ER0282BDB" u="1"/>
        <s v="ER7152BCS" u="1"/>
        <s v="ER6976BDF" u="1"/>
        <s v="ER9174BCC" u="1"/>
        <s v="ER3960BCX" u="1"/>
        <s v="ER4355BDH" u="1"/>
        <s v="ER8106BCY" u="1"/>
        <s v="ER5063BDD" u="1"/>
        <s v="ER3894BCX" u="1"/>
        <s v="E7305LXF" u="1"/>
        <s v="E6710LCS" u="1"/>
        <s v="ER5525BCZ" u="1"/>
        <s v="ER0666BCX" u="1"/>
        <s v="ER8094BDJ" u="1"/>
        <s v="ER3205BDF" u="1"/>
        <s v="ER7895BCT" u="1"/>
        <s v="ER2302BBX" u="1"/>
        <s v="ER0227BCV" u="1"/>
        <s v="ER1002BCS" u="1"/>
        <s v="ER5905BDJ" u="1"/>
        <s v="ER0149BDL" u="1"/>
        <s v="ER3329BDB" u="1"/>
        <s v="ER4036BDG" u="1"/>
        <s v="ER2340BCN" u="1"/>
        <s v="ER7875BBS" u="1"/>
        <s v="ER5272BCT" u="1"/>
        <s v="ER2686BBS" u="1"/>
        <s v="ER3113BCF" u="1"/>
        <s v="E7604CRM" u="1"/>
        <s v="E4138DLJ" u="1"/>
        <s v="ER4466BDR" u="1"/>
        <s v="ER7826BDP" u="1"/>
        <s v="ER4441BDJ" u="1"/>
        <s v="ER1940BDD" u="1"/>
        <s v="ER5526BBP" u="1"/>
        <s v="ER0701BDC" u="1"/>
        <s v="ER8820BDM" u="1"/>
        <s v="ER1374BDN" u="1"/>
        <s v="ER5233BDB" u="1"/>
        <s v="ER8973BBM" u="1"/>
        <s v="ER1538BDM" u="1"/>
        <s v="ER5818BDF" u="1"/>
        <s v="ER6558BDM" u="1"/>
        <s v="ER4057BDN" u="1"/>
        <s v="ER4438BBM" u="1"/>
        <s v="ER8315BCC" u="1"/>
        <s v="ER5919BDJ" u="1"/>
        <s v="ER0476BCV" u="1"/>
        <s v="ER8997BCD" u="1"/>
        <s v="ER3113BCT" u="1"/>
        <s v="ER3615BDD" u="1"/>
        <s v="ER5244BDR" u="1"/>
        <s v="ER1031BCD" u="1"/>
        <s v="ER1145BGC" u="1"/>
        <s v="ER0903BDG" u="1"/>
        <s v="ER5439BDK" u="1"/>
        <s v="ER3908BDF" u="1"/>
        <s v="ER5452BDJ" u="1"/>
        <s v="ER5072BCZ" u="1"/>
        <s v="ER3050BBY" u="1"/>
        <s v="ER5872BCW" u="1"/>
        <s v="ER9199BDP" u="1"/>
        <s v="ER0054BCG" u="1"/>
        <s v="ER6780BDD" u="1"/>
        <s v="ER7510BCP" u="1"/>
        <s v="ER0361BCK" u="1"/>
        <s v="ER3783BCW" u="1"/>
        <s v="ER9274BCB" u="1"/>
        <s v="ER3788BDP" u="1"/>
        <s v="ER3741BDK" u="1"/>
        <s v="ER6185BBM" u="1"/>
        <s v="ER1335BBP" u="1"/>
        <s v="ER3434BDN" u="1"/>
        <s v="E0149BGR" u="1"/>
        <s v="ER5533BBK" u="1"/>
        <s v="ER3524BCR" u="1"/>
        <s v="ER6125BCP" u="1"/>
        <s v="ER7766DCC" u="1"/>
        <s v="ER9669BCV" u="1"/>
        <s v="ER1315BBK" u="1"/>
        <s v="ER5442BDK" u="1"/>
        <s v="ER1244BDM" u="1"/>
        <s v="ER8501BCC" u="1"/>
        <s v="ER1711BDL" u="1"/>
        <s v="ER4916BDJ" u="1"/>
        <s v="ER7581BBV" u="1"/>
        <s v="ER0467BCT" u="1"/>
        <s v="ER6669BBY" u="1"/>
        <s v="ER9757BBY" u="1"/>
        <s v="ER1981BBR" u="1"/>
        <s v="ER2918BDC" u="1"/>
        <s v="ER4458BBB" u="1"/>
        <s v="ER3705KJG" u="1"/>
        <s v="ER1239BDK" u="1"/>
        <s v="ER6792BDG" u="1"/>
        <s v="E14432" u="1"/>
        <s v="E4287GLZ" u="1"/>
        <s v="E9054CRM" u="1"/>
        <s v="E2935BYV" u="1"/>
        <s v="E3205DTL" u="1"/>
        <s v="E2055BZF" u="1"/>
        <s v="E7181BZF" u="1"/>
        <s v="E1165FFS" u="1"/>
        <s v="E2301FDT" u="1"/>
        <s v="E3860FFB" u="1"/>
        <s v="ER2706BDC" u="1"/>
        <s v="EVI14367" u="1"/>
        <s v="EP106941" u="1"/>
        <s v="ER6800BDD" u="1"/>
        <s v="ELE4613" u="1"/>
        <s v="EL169190" u="1"/>
        <s v="ER5450BDJ" u="1"/>
        <s v="EB03896R" u="1"/>
        <s v="E7964LVH" u="1"/>
        <s v="ER5319BCN" u="1"/>
        <s v="ER5319BCS" u="1"/>
        <s v="E0529CMR" u="1"/>
        <s v="EOU00363R" u="1"/>
        <s v="E6423FCV" u="1"/>
        <s v="E7871LYS" u="1"/>
        <s v="ECS01325R" u="1"/>
        <s v="ER8152BCD" u="1"/>
        <s v="ELU01895R" u="1"/>
        <s v="ER1709BBV" u="1"/>
        <s v="ER0827BBR" u="1"/>
        <s v="ER6346BDK" u="1"/>
        <s v="EC04336R" u="1"/>
        <s v="ER8116BBP" u="1"/>
        <s v="EPO6921BS" u="1"/>
        <s v="PL187325" u="1"/>
        <s v="EPO4853AP" u="1"/>
        <s v="E7023FLL" u="1"/>
        <s v="EPO9584BK" u="1"/>
        <s v="PL165274" u="1"/>
        <s v="PL186195" u="1"/>
        <s v="PBR9835" u="1"/>
        <s v="E3501BWC" u="1"/>
        <s v="ER1851BBM" u="1"/>
        <s v="ELU96141VE" u="1"/>
        <s v="ER0851CJM" u="1"/>
        <s v="ER7976FVR" u="1"/>
        <s v="ER3023BBZ" u="1"/>
        <s v="ER3338BBV" u="1"/>
        <s v="ER3377BBD" u="1"/>
        <s v="ER7758BBP" u="1"/>
        <s v="ER0408BBB" u="1"/>
        <s v="ER4155BBM" u="1"/>
        <s v="EE0156BYW" u="1"/>
        <s v="ECS02812R" u="1"/>
        <s v="EE5826CZK" u="1"/>
        <s v="ER0962BDB" u="1"/>
        <s v="E5826CZK" u="1"/>
        <s v="ER1288BDH" u="1"/>
        <s v="ER9492BDF" u="1"/>
        <s v="ER4722BDD" u="1"/>
        <s v="ER4030BCT" u="1"/>
        <s v="ER6579BDF" u="1"/>
        <s v="EMA4236CP" u="1"/>
        <s v="E6107FKP" u="1"/>
        <s v="EJ0016AG" u="1"/>
        <s v="ER4290BDP" u="1"/>
        <s v="ER1893BDM" u="1"/>
        <s v="EE1294FWP" u="1"/>
        <s v="ER6153BBJ" u="1"/>
        <s v="ER3530BCS" u="1"/>
        <s v="ER2816BBG" u="1"/>
        <s v="ER5431BDN" u="1"/>
        <s v="ER0963BDB" u="1"/>
      </sharedItems>
    </cacheField>
    <cacheField name="2ª Matrícula" numFmtId="0">
      <sharedItems containsBlank="1"/>
    </cacheField>
    <cacheField name="Fecha de Albaran" numFmtId="172">
      <sharedItems containsSemiMixedTypes="0" containsNonDate="0" containsDate="1" containsString="0" minDate="2025-01-15T00:00:00" maxDate="2025-03-24T00:00:00"/>
    </cacheField>
    <cacheField name="Ce.2" numFmtId="0">
      <sharedItems containsBlank="1" count="17">
        <s v="CSHU"/>
        <s v="CCAC"/>
        <m/>
        <s v="CTOR"/>
        <s v="CSMA"/>
        <s v="CSPM"/>
        <s v="CSCB"/>
        <s v="COUR"/>
        <s v="CSUS"/>
        <s v="CVIL"/>
        <s v="CCRÑ" u="1"/>
        <s v="CSGR" u="1"/>
        <s v="" u="1"/>
        <s v="CSBB" u="1"/>
        <s v="CPRR" u="1"/>
        <s v="CORE" u="1"/>
        <s v="CSNB" u="1"/>
      </sharedItems>
    </cacheField>
    <cacheField name="Material" numFmtId="49">
      <sharedItems/>
    </cacheField>
    <cacheField name="Descr. Material" numFmtId="0">
      <sharedItems containsBlank="1" count="94">
        <s v="CLINKER ALCONERA"/>
        <s v="CEM II/B-L 32,5 N S/25 KG PAL"/>
        <s v="CEM II/B-M (P-L) 42,5R  ALCONERA GRANEL"/>
        <s v="CEM II/A-L 42,5 R ALCONERA GRANEL"/>
        <s v="CEM II/B-L 32,5 N S/25 KG PAL _ MATTERIA"/>
        <s v="CEM II/A-L 42,5 R (BLANCO) SACO 25 KGS"/>
        <s v="CEM I 52,5 R ALCONERA GRANEL"/>
        <s v="CEM II/B-L 32,5 N S/25 KG PAL _ OBRAMAT"/>
        <s v="CEM II/B-L 32,5N ALCONERA GRANEL"/>
        <s v="CEM I 52,5 N-SR 5 ALCONERA GRANEL"/>
        <s v="CEM II/A-M (V-L) 42,5 R  GRANEL"/>
        <s v="CEM II/B-M (V-L) 32,5 N FARDO 71 SACOS"/>
        <s v="CEM II/B-M (V-L) 42,5 R FAR.71 SAC."/>
        <s v="CEM I 52.5 R  GRANEL"/>
        <s v="CEM II/B-M (V-L) 32,5 N SACO DE 25KG"/>
        <s v="CEM II/B-L 32,5 N S/25 KG PAL _ BALBOA"/>
        <s v="CEM II/B-L 32,5 N S/25 KG PAL _ TAVCIM"/>
        <s v="CEM IV/A (P) 42,5 R"/>
        <s v="CEM IV/B (P) 32,5 N-SR envasado"/>
        <s v="CEM I  52,5 N"/>
        <s v="IV/A (P) 42,5 R/MR envasado"/>
        <s v="IV/A (P) 42,5 R/MR"/>
        <s v="CEM IV/B (P) 32,5 N-SR"/>
        <s v="BL II/B-LL 42,5R en sacos de 25 kg"/>
        <s v="BL I 52,5 R  blanco envasado"/>
        <s v="CEM IV/A(V) 42,5 R-SR  GRANEL"/>
        <s v="CEM I 52.5 R  GRANEL (B.A)"/>
        <s v="CEM II/B-M (V-L) 32,5N  GRANEL"/>
        <s v="CEM I 52,5 N-SR 5  FARDO 71 SACOS"/>
        <s v="FILLER 0/63 GRANEL"/>
        <s v="CALIZA INDUSTRIAL      GRANEL"/>
        <s v="CALIZA AGRICOLA          GRANEL"/>
        <s v="CALIZA MAGNESIANA        GRANEL"/>
        <s v="FILLER 0/200 µM GRANEL"/>
        <s v="CARBONATO CÁLCICO GRANEL"/>
        <s v="CEM IV/A(V) 42,5 R  GRANEL"/>
        <s v="CEM II/A-M (P-L) 42,5 R GRANEL"/>
        <s v="CEM II/B-L 32,5 N S/25 KG COSMOS"/>
        <s v="CEM I 42,5 R-SR 5 GRANEL"/>
        <s v="CEM II/A-L 42,5 R CORDOBA Granel"/>
        <s v="CEM I 52,5 R  GRANEL"/>
        <s v="CEM I 42,5 R  Granel"/>
        <s v="CEM I 42,5 R-SR 5 S/25 KG COSMOS"/>
        <s v="CEM I 52,5 R-SR 5 GRANEL"/>
        <s v="CLINKER NORMAL"/>
        <s v="CEM II/B-L 32,5 N  PUMA PALET 64 SACOS"/>
        <s v="CEM II/B-L 32,5 N  GRANEL"/>
        <s v="CEM II/A-L 42,5R NIEBLA"/>
        <s v="CEM I 52,5 N-SR 5"/>
        <s v="CEM II/A-L 42,5R (af) Granel"/>
        <s v="CEM II/B-L 32,5N  NIEBLA S/25 PAL 64 SAC"/>
        <s v="CEM II/B-L 32,5N  NIEBLA S/25 PAL 32 SAC"/>
        <s v="CEM I 52,5 N-SR 5 PLT/PLST S/25KG"/>
        <s v="CEM I 52,5 N-SR 5 GRANEL Toral"/>
        <s v="CEM II/B-M (V-L) 32,5 N GRANEL"/>
        <s v="CEM II/A-V 52,5 R Toral Granel"/>
        <s v="CEM II/B-M (V-L) 32,5 N FAR.BIGMAT 71 SC"/>
        <s v="CEM II/B-M (V-L) 32,5 N  PLT/PLST 64 SAC"/>
        <s v="CLINKER AS BAJO EN ÁLCALIS"/>
        <s v="CALIZA TRITURADA TRANSFERENCIA"/>
        <s v="IV/A (P) 42,5 R/MR Oceano"/>
        <s v="CEM IV/B (P) 32,5 N-SR Cráter"/>
        <s v="CEM II/B-L 32,5 N S/25 KG PALET" u="1"/>
        <s v="CLINKER" u="1"/>
        <s v="Cenizas Volantes Secas" u="1"/>
        <s v="CEM II/B-L 32,5N NIEBLA GRANEL" u="1"/>
        <s v="CLINKER  NIEBLA" u="1"/>
        <s v="HRB E4" u="1"/>
        <s v="CEM II/B-M (V-L) 32,5 N SAC BIGMAT 25 KG" u="1"/>
        <s v="" u="1"/>
        <s v="CEM I 52.5 R/SR 5  &quot;Bobadilla&quot;" u="1"/>
        <m u="1"/>
        <s v="CEM II/A-M (V-L) 42,5 R FAR.71 SAC." u="1"/>
        <s v="CEM I 52,5 R-SR 5 GRANEL NIEBLA" u="1"/>
        <s v="CEM II/A-L 42,5R (AF MATSA) Granel" u="1"/>
        <s v="PALETS PARA CEMENTO" u="1"/>
        <s v="BL I 52,5 R    -  BLANCO" u="1"/>
        <s v="CLINKER NORMAL OURAL" u="1"/>
        <s v="CEM II/A-L 42,5 R (af) CORDOBA Granel" u="1"/>
        <s v="CEM IV/B(P) 42,5R" u="1"/>
        <s v="CEM II/B-L 32,5 N S/25 KG PUMA" u="1"/>
        <s v="CEM II/A-L 42,5R (af) NIEBLA Granel" u="1"/>
        <s v="CEM II/B-L 32,5 N S/25 KG ULTIPRO" u="1"/>
        <s v="CLINKER SR NIEBLA" u="1"/>
        <s v="CEM II/B-L 32,5 N  PUMA PALET 56  SACOS." u="1"/>
        <s v="CALIZA INDUSTRIAL MAGNESIANA GRANEL" u="1"/>
        <s v="CEM II/B-L 32,5 N S/25 KG PAL _ COSMOS" u="1"/>
        <s v="CEM I 42,5 R-SR 5 S/25 KG FYM" u="1"/>
        <s v="CEM II/B-L 32,5 N S/25 KG FYM" u="1"/>
        <s v="ESPECIAL ASFALTO" u="1"/>
        <s v="CEM II/B-L 32,5N  PAL./PLAST.S/25 KG" u="1"/>
        <s v="CEM II/A-L 42.5 R  &quot;Bobadilla&quot;" u="1"/>
        <s v="CEM II A-V 52,5 N   Toral Granel" u="1"/>
        <s v="CEM II/B-L 32,5N  NIEBLA S/25 PAL/PLAST." u="1"/>
      </sharedItems>
    </cacheField>
    <cacheField name="Alm." numFmtId="0">
      <sharedItems containsBlank="1" containsMixedTypes="1" containsNumber="1" containsInteger="1" minValue="38" maxValue="38"/>
    </cacheField>
    <cacheField name="Alm./Silo Vidmar" numFmtId="0">
      <sharedItems containsBlank="1" containsMixedTypes="1" containsNumber="1" containsInteger="1" minValue="1" maxValue="38" count="31">
        <s v="S6"/>
        <s v="S1"/>
        <s v="PA"/>
        <m/>
        <s v="S4"/>
        <s v="S5"/>
        <s v="S2"/>
        <s v="S3"/>
        <s v="S1D"/>
        <s v="S2D"/>
        <s v="S6H"/>
        <s v="S2G"/>
        <s v="S1H"/>
        <s v="S1G"/>
        <s v="S9"/>
        <s v="S7"/>
        <s v="CALF"/>
        <n v="12"/>
        <n v="14"/>
        <n v="4"/>
        <s v="S8"/>
        <s v="S10"/>
        <n v="15"/>
        <n v="5"/>
        <n v="2"/>
        <n v="13"/>
        <n v="6"/>
        <n v="1"/>
        <n v="3"/>
        <s v="PAPT"/>
        <n v="38"/>
      </sharedItems>
    </cacheField>
    <cacheField name="Silo/Alm.Dstno." numFmtId="0">
      <sharedItems containsNonDate="0" containsBlank="1" count="24">
        <m/>
        <s v="" u="1"/>
        <s v="14" u="1"/>
        <s v="13" u="1"/>
        <s v="S1" u="1"/>
        <s v="S4" u="1"/>
        <s v="PA" u="1"/>
        <s v="S2" u="1"/>
        <s v="5" u="1"/>
        <s v="12" u="1"/>
        <s v="S2H" u="1"/>
        <s v="15" u="1"/>
        <s v="9" u="1"/>
        <s v="2" u="1"/>
        <s v="S2G" u="1"/>
        <s v="S6H" u="1"/>
        <s v="PATO" u="1"/>
        <s v="3" u="1"/>
        <s v="S3" u="1"/>
        <s v="PAPT" u="1"/>
        <s v="1" u="1"/>
        <s v="S9" u="1"/>
        <s v="6" u="1"/>
        <s v="PAPR" u="1"/>
      </sharedItems>
    </cacheField>
    <cacheField name="Fecha Entrada" numFmtId="172">
      <sharedItems containsSemiMixedTypes="0" containsNonDate="0" containsDate="1" containsString="0" minDate="2025-01-15T00:00:00" maxDate="2025-03-24T00:00:00"/>
    </cacheField>
    <cacheField name="Registro Totem" numFmtId="164">
      <sharedItems containsSemiMixedTypes="0" containsNonDate="0" containsDate="1" containsString="0" minDate="1899-12-30T03:04:19" maxDate="1899-12-30T23:23:40"/>
    </cacheField>
    <cacheField name="Fecha carga" numFmtId="172">
      <sharedItems containsSemiMixedTypes="0" containsNonDate="0" containsDate="1" containsString="0" minDate="2025-01-15T00:00:00" maxDate="2025-03-24T00:00:00"/>
    </cacheField>
    <cacheField name="Asignación Pedido" numFmtId="164">
      <sharedItems containsSemiMixedTypes="0" containsNonDate="0" containsDate="1" containsString="0" minDate="1899-12-30T00:00:00" maxDate="1899-12-30T23:24:24"/>
    </cacheField>
    <cacheField name="Fecha salida" numFmtId="172">
      <sharedItems containsSemiMixedTypes="0" containsNonDate="0" containsDate="1" containsString="0" minDate="2025-01-15T00:00:00" maxDate="2025-03-24T00:00:00"/>
    </cacheField>
    <cacheField name="Báscula Salida" numFmtId="164">
      <sharedItems containsSemiMixedTypes="0" containsNonDate="0" containsDate="1" containsString="0" minDate="1899-12-30T00:49:40" maxDate="1899-12-30T22:39:31"/>
    </cacheField>
    <cacheField name="Lugar de destino" numFmtId="0">
      <sharedItems containsBlank="1" count="2082">
        <m/>
        <s v="FABRICA DE ALCONERA"/>
        <s v="POZOBLANCO-DEPURADORA"/>
        <s v="NAVEZUELAS-GUSTAVO CORTIJO"/>
        <s v="SCYMCA PUERTO DE HUELVA"/>
        <s v="JARAIZ DE LA VERA-FRANCISCO GA"/>
        <s v="CHOZAS DE CANALES-HORMICHOZAS"/>
        <s v="QUINTANAR DE LA ORDEN"/>
        <s v="ALPEDRETE_HORMIGONES PAZ DEL BARRIO"/>
        <s v="ALPEDRETE_HORMIGONES PAZ DEL B"/>
        <s v="CACERES"/>
        <s v="MONTEHERMOSO-HORM. LA BARCA"/>
        <s v="OLIVA DE MERIDA"/>
        <s v="SERRANILLOS DEL VALLE"/>
        <s v="VALLECAS-EUROCOBEL"/>
        <s v="DOS HERMANAS (SEVILLA)"/>
        <s v="LARACHA"/>
        <s v="BETANZOS"/>
        <s v="MESOIRO ALDEOLA"/>
        <s v="OBRA ESPECIAL"/>
        <s v="CERCEDA"/>
        <s v="CORUÑA POCOMACO"/>
        <s v="CARBALLO"/>
        <s v="CURTIS"/>
        <s v="PARADAS (OZA CESURAS)"/>
        <s v="OLEIROS"/>
        <s v="MERA"/>
        <s v="ABEGONDO"/>
        <s v="LORBE"/>
        <s v="A CORUÑA"/>
        <s v="ARTEIXO"/>
        <s v="CAMPARA"/>
        <s v="CARBALLO-RAMÓN GARCÍA"/>
        <s v="PADERNE- OBRE"/>
        <s v="DORNEDA OLEIROS"/>
        <s v="LA GRELA"/>
        <s v="CORISTANCO"/>
        <s v="BERGONDO"/>
        <s v="ZREP4500047561_1 VALDELAMUSA P"/>
        <s v="SIRUELA - MUNDI PIZARRO, S.L."/>
        <s v="QUINTA DO CONDE"/>
        <s v="GONDEMARIA-ANTOBETAO-BETAO PRO"/>
        <s v="PLANCHA GRANDE TACO"/>
        <s v="VALLE CRISPIN"/>
        <s v="EL TANQUE"/>
        <s v="ALMACÉN TIJARAFE"/>
        <s v="ALMACEN-ARICO"/>
        <s v="PLANCHA GRANDE GÜIMAR"/>
        <s v="ALMACEN EL TABLERO"/>
        <s v="LA MATANZA"/>
        <s v="FASNIA"/>
        <s v="S/461/250015  HIPER DINO ICOD"/>
        <s v="ALMACEN-ICOD DE LOS VINOS"/>
        <s v="ICOD EL ALTO"/>
        <s v="EL PINAR - EL HIERRO"/>
        <s v="FERRETERIA CONPE SAN ISIDRO"/>
        <s v="C9WU: 88 UD NIVARIA GOLF MARIN"/>
        <s v="ESTRELLA DEL SUR - ARONA"/>
        <s v="ALMACEN"/>
        <s v="RETIRADO POR EL CLIENTE"/>
        <s v="LOS BALDIOS"/>
        <s v="NAVE 47 LA AZUFRERA"/>
        <s v="30 VVDAS LEONCIO RODRIGUEZ"/>
        <s v="LOS REALEJOS"/>
        <s v="TAJINASTE CABO BLANCO ARONA"/>
        <s v="FERRETERIA LAS LUAS"/>
        <s v="BARRANCO DEL INGLES ADEJE"/>
        <s v="PLAYA SAN JUAN"/>
        <s v="SAT -0576 HOTEL COYA CORALES"/>
        <s v="EDAR MONTAÑA REVERON"/>
        <s v="ICOD"/>
        <s v="VIVIENDAS EL MEDANO"/>
        <s v="HOTEL TAORO PUERTO DE LA CRUZ"/>
        <s v="ALMACEN-LA GUANCHA"/>
        <s v="PIENSOS RAUL LOS LLANOS"/>
        <s v="P-22-127 PALMA REAL SUITES"/>
        <s v="ALMACEN PUNTAGORDA"/>
        <s v="ALMACEN GUAMASA"/>
        <s v="EN LOS REALEJOS"/>
        <s v="EN PLAYA SAN JUAN"/>
        <s v="FERRETERIA EL CHORRILLO"/>
        <s v="GUIMAR"/>
        <s v="LA OROTAVA-PLANCHA GRANDE"/>
        <s v="LA VICTORIA"/>
        <s v="PLANTA HORMIGON GRANADILLA"/>
        <s v="NAVE LLANO DEL CAMELLO"/>
        <s v="TSA0077464 MODER. ZONA SUR TF"/>
        <s v="EN PUERTO DE LA CRUZ"/>
        <s v="LAS ERAS"/>
        <s v="DEPOSITO RAVELO"/>
        <s v="VIVIENDAS LA FLORIDA"/>
        <s v="31 VIVIENDAS ADEJE"/>
        <s v="ARONA SUR"/>
        <s v="PLANTA LAS GALLETAS II"/>
        <s v="POLÍGONO DE LA CAMPANA"/>
        <s v="EN LA ESPERANZA"/>
        <s v="SANTIAGO DEL TEIDE ENSACADO"/>
        <s v="EL TABLADO"/>
        <s v="LA GARVORANA-LOS REALEJOS"/>
        <s v="BUZANADA"/>
        <s v="GS FABRICA LAS ERAS"/>
        <s v="C9 W1 REMODELACIÓN CALLE DE LA ROSA"/>
        <s v="EL HIERRO"/>
        <s v="ALMACEN CENTRAL"/>
        <s v="ALMACEN ADEJE"/>
        <s v="EN BO.SALUD BAJO-SANTA CRUZ"/>
        <s v="EN ALMACEN LA OROTAVA"/>
        <s v="OBRAS VARIAS TENERIFE"/>
        <s v="ANILLO INSULAR DIV3099"/>
        <s v="DEPOSITO LAS CHAFIRAS"/>
        <s v="EN PLAYA DE SAN JUAN"/>
        <s v="TEJINA DE GUIA"/>
        <s v="MERCADONA LOS OLIVOS"/>
        <s v="LA GOMERA"/>
        <s v="TEGUESTE - TENERIFE"/>
        <s v="DEPOSITO EL SAUZAL"/>
        <s v="SOCAS NARANJERO"/>
        <s v="LOS ALISIOS"/>
        <s v="FERRETERIA SANTA CRUZ"/>
        <s v="OURENSE"/>
        <s v="MASIDE"/>
        <s v="CHANTADA"/>
        <s v="ESGOS"/>
        <s v="RIBADAVIA"/>
        <s v="MONFORTE DE LEMOS (ENSACADO)"/>
        <s v="MONFORTE DE LEMOS"/>
        <s v="MEIRA"/>
        <s v="XOVE"/>
        <s v="CASTRO DE REY"/>
        <s v="O CARBALLIÑO"/>
        <s v="CABREIROS"/>
        <s v="MELIDE"/>
        <s v="PARDERRUBIAS"/>
        <s v="MACEDA"/>
        <s v="SOBREIRA"/>
        <s v="LUINTRA"/>
        <s v="XINZO DE LIMIA"/>
        <s v="CORTEGADA"/>
        <s v="RANTE-TABOADELA"/>
        <s v="PUNXIN"/>
        <s v="CARBALLIÑO"/>
        <s v="MAS OURENSE"/>
        <s v="CELANOVA (ENSACADO)"/>
        <s v="BUGALLEIRA-IRIXO (ENSACADO)"/>
        <s v="BARBANTES"/>
        <s v="XINZO"/>
        <s v="SAN CIBRAO - UTE TUNEL DE RANT"/>
        <s v="ALLARIZ"/>
        <s v="SALGUEIROS-XUNQUEIRA DE AMBIA"/>
        <s v="CARBALLEDO"/>
        <s v="PEREIRO DE AGUIAR"/>
        <s v="TABOADELA"/>
        <s v="VILAR DE SANTOS"/>
        <s v="FONTOURA"/>
        <s v="TOMIÑO"/>
        <s v="VILA DE PUNHE"/>
        <s v="BEADE"/>
        <s v="VIGO"/>
        <s v="PORRIÑO"/>
        <s v="GUILLAREI (ACCESORIOS LOURO)"/>
        <s v="FONTOURA II"/>
        <s v="MOSENDE"/>
        <s v="AS NEVES (ENSACADO)"/>
        <s v="MOS CT"/>
        <s v="SOUTOMAIOR"/>
        <s v="BALDRANES"/>
        <s v="MEIXOEIRO"/>
        <s v="DENA - MEAÑO"/>
        <s v="SETADOS"/>
        <s v="MOS"/>
        <s v="CORZANS"/>
        <s v="GONDOMAR"/>
        <s v="CHAPELA"/>
        <s v="SALCEDA DE CASELAS"/>
        <s v="DOMAYO"/>
        <s v="TAMEIGA"/>
        <s v="PUXEIROS-MOS"/>
        <s v="LA GUARDIA"/>
        <s v="PUENTEAREAS"/>
        <s v="S.XOAN DE TABAGON"/>
        <s v="COVELO"/>
        <s v="OURAL"/>
        <s v="FEITOSA"/>
        <s v="SOBREPOSTA"/>
        <s v="ANAIS"/>
        <s v="VILA VERDE"/>
        <s v="CABEÇUDOS"/>
        <s v="MELGAÇO"/>
        <s v="FAMALIÇÃO"/>
        <s v="COSMOS PORRIÑO"/>
        <s v="ALCOLEA"/>
        <s v="MARTOS"/>
        <s v="TORRE DEL CAMPO"/>
        <s v="POZOBLANCO"/>
        <s v="CÓRDOBA"/>
        <s v="S0987-MARBELLA AP-7 PANTALLAS ACUST"/>
        <s v="PLANTA MALAGA"/>
        <s v="S0915-MARBELLA ELVIRIA"/>
        <s v="PLANTA JUNCARIL - FYM -ALBOLOT"/>
        <s v="ANDPIL - MALAGA"/>
        <s v="ALMACEN-VELEZ MALAGA"/>
        <s v="PLANTA ESTEPONA"/>
        <s v="S0976-CALA DE MIJAS ROYAL PALMS"/>
        <s v="S0937-MALAGA PINARES DE SAN ANTON"/>
        <s v="CORDOBA"/>
        <s v="CGDR-MOBAGRES - CULLAR VEGA"/>
        <s v="S0974-ALCALA LA REAL HOSPITAL"/>
        <s v="LOPEZ ALONSO- MARACENA"/>
        <s v="MIGUEL JIMENEZ SAEZ SL -LACHAR"/>
        <s v="MAT CONST REGALO DURCAL"/>
        <s v="ALMACEN EN ORIGEN-ATARFE"/>
        <s v="ALMACEN EN ORIGEN-ALBOLOTE"/>
        <s v="AGUSTIN RGUEZ FERNANDEZ SL -GA"/>
        <s v="HNOS MOLINA- HUETOR SANTILLAN"/>
        <s v="ALMACEN EN PELIGROS"/>
        <s v="TTES Y GRUAS PARRON-GUEJAR SIE"/>
        <s v="ALMACEN HUÉTOR TÁJAR"/>
        <s v="S0999-GRANADA AV DILAR"/>
        <s v="ACSA GRANADA"/>
        <s v="AZULEJOS CALLEJAS E HIJOS -ALF"/>
        <s v="UBEDA-JUAN FCO MOLINA DELGADO"/>
        <s v="TOCON"/>
        <s v="ALMACEN CHURRIANA"/>
        <s v="HORPRESOL GRANADA"/>
        <s v="S0927-MARBELLA SANTA CLARA"/>
        <s v="S-1000 FUENGIROLA HIGUERON-PERDICES"/>
        <s v="ALMACEN-MARBELLA"/>
        <s v="ALHAURIN DE LA TORRE"/>
        <s v="ALMACEN-COIN"/>
        <s v="FABRICA - ALMERIA"/>
        <s v="LA RODA ANDAL-OBRA UTE GRANADA"/>
        <s v="MALAGA"/>
        <s v="PALOS FRA.-CEPSA ANCLAMIP"/>
        <s v="ALMACEN-MALAGA"/>
        <s v="CARDEÑA- VIRGILIO GUTIERREZ CID"/>
        <s v="MALAGA POZOSOL"/>
        <s v="ALMACEN-MÁLAGA"/>
        <s v="PTA RISCOS NEGROS-VELEZ BENAUD"/>
        <s v="PLANTA FUENGIROLA"/>
        <s v="PLANTA CAMPANILLAS"/>
        <s v="ALMACEN CASTELLON"/>
        <s v="ALMACEN DE ALMUÑECAR"/>
        <s v="HOTEL PALIA TORREMOLINOS"/>
        <s v="OGÍJARES -- H. CARREÑO"/>
        <s v="PLANTA DE MANILVA E/O 56"/>
        <s v="PLANTA VILLA ROSA (CON TTE) MA"/>
        <s v="BRICOMART 008 - MALAGA"/>
        <s v="CORDOBA- INSUR TERRAZAS SANTA ANA"/>
        <s v="CENTRO MALAGA 805"/>
        <s v="GRANADA METROPOLITANA"/>
        <s v="ARCHIDONA (MALAGA)"/>
        <s v="ANDPIL / MIXAN - MALAGA"/>
        <s v="ALMACEN-S.PEDRO ALCANTARA"/>
        <s v="HNES.DE LA ROSA - FUENTE VAQUEROS"/>
        <s v="PLANTA ESCUZAR"/>
        <s v="S0975/TRAILER-BENAHAVIS LA ALBORADA"/>
        <s v="ALMACENES EMILIO BARCOS-PTE GENIL"/>
        <s v="SALTERAS"/>
        <s v="AYAMONTE-FERRARENA"/>
        <s v="ZREP4500047561_3 @ VALDELAMUSA PAST"/>
        <s v="ZREP4500047561_4 @ MAGDALENA PASTA"/>
        <s v="ZREP4500047561_2 MAGDALENA PAS"/>
        <s v="LAGOA"/>
        <s v="LEPE EL TERRON"/>
        <s v="SAN BRAS DE ALPORTEL (GRANEL)"/>
        <s v="AYAMONTE"/>
        <s v="ALMONTE"/>
        <s v="TRAMO ADIF JABUGO (LOS MARINES"/>
        <s v="SEVILLA (SAN JERONIMO)"/>
        <s v="ZREP4500047561_6 @ HORMIGON VA"/>
        <s v="ZREP4500047561_4 @ MAGDALENA P"/>
        <s v="ZREP4500047561_3 @ VALDELAMUSA"/>
        <s v="GERENA (CANTERA EIFFAGE)"/>
        <s v="ZREP4500047561_5  HORMIGON VALDELAM"/>
        <s v="DISTRIBUCION CORDOBA"/>
        <s v="CSPM - CENTRO PUERTO MALAGA"/>
        <s v="CAMAS"/>
        <s v="SINES - PAULO CANARIO DA SERVAREIAS"/>
        <s v="ADIF_TRAMO GIBRALEON (ZALAMEA)"/>
        <s v="HUELVA (F.MONTENEGRO)"/>
        <s v="ZREP4500047561_7  PROYECTO HORMIGON"/>
        <s v="NIEBLA"/>
        <s v="ZREP4500047561_1 VALDELAMUSA PASTA"/>
        <s v="ZREP4500047561_5  HORMIGON VAL"/>
        <s v="ZREP4500047561_7  PROYECTO HOR"/>
        <s v="ALMANCIL-EDUARDO JOSE &amp; FATIMA"/>
        <s v="PALMA CONDADO (PAVIMENTOS)"/>
        <s v="SAN JOSE DE LA RINCONADA"/>
        <s v="ALCALA DE GUADAIRA"/>
        <s v="LAGOS_SERROS"/>
        <s v="ZREP4500047561_6 @ HORMIGON VALDELA"/>
        <s v="PLANTA MOVIL OURAL"/>
        <s v="PAVIMENTOS (SANTIAGO DE COMPOS"/>
        <s v="ESPIRITU SANTO"/>
        <s v="TEIXEIRO"/>
        <s v="BARCO DE VALDEORRAS"/>
        <s v="O CRUCEIRO"/>
        <s v="TREMOEDO"/>
        <s v="ANTAS DE ULLA"/>
        <s v="LALIN"/>
        <s v="SEQUEROS-LAMAS"/>
        <s v="OS ANXELES-BRION (ENSACADO)"/>
        <s v="SANTA COMBA"/>
        <s v="GAFA"/>
        <s v="LA ESTRADA"/>
        <s v="VILA DE CRUCES C.T."/>
        <s v="BOQUEIXON"/>
        <s v="BANDEIRA"/>
        <s v="ALMACEN VALDOVIÑO"/>
        <s v="CARNOTA EN DESTINO"/>
        <s v="TARAGOÑA"/>
        <s v="MARROZOS"/>
        <s v="SANTIAGO DE COMPOSTELA (ENSACA"/>
        <s v="SERRA DE OUTES"/>
        <s v="NOYA"/>
        <s v="SEIXO (MARIN)"/>
        <s v="SUSANA"/>
        <s v="PEDRASALGUEIRA-ANXERIZ"/>
        <s v="TOURO"/>
        <s v="VAL DO DUBRA"/>
        <s v="VILLA DE CRUCES"/>
        <s v="VALDEPEÑAS"/>
        <s v="COUCIEIRO (ALMACEN)"/>
        <s v="VEDRA"/>
        <s v="SOUTO DE VEA"/>
        <s v="SANTIAGO (SAN MARCOS)"/>
        <s v="SIGUEIRO"/>
        <s v="SILLEDA"/>
        <s v="VALGA"/>
        <s v="RAMALLOSA"/>
        <s v="DORNELAS"/>
        <s v="COSMOS SUSANA"/>
        <s v="CEAO LUGO"/>
        <s v="VIMIOSO"/>
        <s v="BRAGA"/>
        <s v="ALFENA"/>
        <s v="LUGO"/>
        <s v="C.RIBERAS LEA"/>
        <s v="VARIANTE PUEBLA DE SAN JULIAN"/>
        <s v="VERIN"/>
        <s v="MARIN"/>
        <s v="SIRVES"/>
        <s v="PONTEVEDRA (ENSACADO)"/>
        <s v="CUNTIS"/>
        <s v="CAMBADOS"/>
        <s v="SALCEDO"/>
        <s v="CALDAS DE REIS"/>
        <s v="RIANJO"/>
        <s v="SOUTELO"/>
        <s v="VILANOVA DE AROUSA"/>
        <s v="A GOULLA"/>
        <s v="MORAÑA"/>
        <s v="MOAÑA"/>
        <s v="FORCAREY"/>
        <s v="PUENTE BELUSO"/>
        <s v="PONTEVEDRA"/>
        <s v="BARRO-PONTEVEDRA"/>
        <s v="COSMOS OURAL"/>
        <s v="POLIGONO"/>
        <s v="ALCORCON" u="1"/>
        <s v="GUILLENA" u="1"/>
        <s v="AVE MALPARTIDA DE PLASENCIA (G2)" u="1"/>
        <s v="VILLAFRANCA DE LOS BARROS-STRATA" u="1"/>
        <s v="AVE PLASENCIA MOVIL" u="1"/>
        <s v="BADAJOZ (NEVERO II)" u="1"/>
        <s v="VITIGUDINO" u="1"/>
        <s v="LA NAVA DE SANTIAGO-VILLALOBOS" u="1"/>
        <s v="DON BENITO-CERAYBA" u="1"/>
        <s v="ARROYOMOLINOS" u="1"/>
        <s v="AVE MALPARTIDA DE PLASENCIA (G" u="1"/>
        <s v="ALCORCÓN- SUMINISTROS VILLAVIC" u="1"/>
        <s v="MADEIRA - EXPORTACION MADEIRA" u="1"/>
        <s v="GONDEMARIA-ANTOBETAO-BETAO PRONTO" u="1"/>
        <s v="RETIRADO POR EL CLIENTE." u="1"/>
        <s v="VVDAS SAN ANTONIO LA OROTAVA" u="1"/>
        <s v="FRTRIA MIRAES LOS CRISTIANOS" u="1"/>
        <s v="PLANTA HORMIGON GUIMAR /951" u="1"/>
        <s v="CALETA DE ARMEÑIME ADEJE" u="1"/>
        <s v="ROKABELLA-ADEJE" u="1"/>
        <s v="ALMACEN SANTA MARIA" u="1"/>
        <s v="CEMENTERIO EL  SAUZAL" u="1"/>
        <s v="RED ALCANTARILLADO EL ROSARIO" u="1"/>
        <s v="ALMACEN-GUIA DE ISORA" u="1"/>
        <s v="SAT 0594 CONSULTORIO LOCAL DE" u="1"/>
        <s v="LAS CALANDRIAS - CHAFIRAS" u="1"/>
        <s v="SANTA CRUZ" u="1"/>
        <s v="EN ARICO" u="1"/>
        <s v="EN VALLE SAN LORENZO" u="1"/>
        <s v="ARENAS DE TROYA" u="1"/>
        <s v="CLUB HIPICO XANADU" u="1"/>
        <s v="PUMA ROSARIO" u="1"/>
        <s v="VILAFLOR" u="1"/>
        <s v="ALMACEN GUIA" u="1"/>
        <s v="EL CHORRILLO" u="1"/>
        <s v="EDIFICIO SABINA CANDELARIA" u="1"/>
        <s v="NAVE LOS MAJUELOS" u="1"/>
        <s v="HERMIGUA" u="1"/>
        <s v="ALMACEN GUAZA" u="1"/>
        <s v="OBRA ESPECIAL PADREIRO" u="1"/>
        <s v="CALO" u="1"/>
        <s v="NARON" u="1"/>
        <s v="FABRICA DE TORAL" u="1"/>
        <s v="GS PLANTA ADEJE" u="1"/>
        <s v="SAN ANDRES" u="1"/>
        <s v="PLANTA LOS REALEJOS" u="1"/>
        <s v="L-23-046 65 VVDAS LA OROTAVA" u="1"/>
        <s v="SIAM GADEN 2 ADEJE" u="1"/>
        <s v="POLIGONO GRANADILLA" u="1"/>
        <s v="TACORONTE II" u="1"/>
        <s v="LA CAMELLA-ARONA" u="1"/>
        <s v="PED.4500524497  2300059 VIV LO" u="1"/>
        <s v="ICOD DE LOS VINOS" u="1"/>
        <s v="EDIFICIO SILVIA" u="1"/>
        <s v="C.C. GRAN MANZANA" u="1"/>
        <s v="59 VVDAS LOS ABRIGOS" u="1"/>
        <s v="SAN LAZARO" u="1"/>
        <s v="MONFORTE" u="1"/>
        <s v="LEIRO" u="1"/>
        <s v="ORENSE" u="1"/>
        <s v="LAZA" u="1"/>
        <s v="COSMOS ORENSE" u="1"/>
        <s v="MACEDO CAVALEIROS" u="1"/>
        <s v="SALCEDA" u="1"/>
        <s v="BUEU" u="1"/>
        <s v="LOMBA" u="1"/>
        <s v="NEIVA" u="1"/>
        <s v="PUXEIROS" u="1"/>
        <s v="CARRAL" u="1"/>
        <s v="CSMA - CEMENTO MALAGA FABRICA" u="1"/>
        <s v="CORDOBA (LAS QUEMADILLAS)" u="1"/>
        <s v="MONTILLA" u="1"/>
        <s v="LOS TRES SOCIOS-VALDEPEÑAS JAE" u="1"/>
        <s v="ALCALA LA REAL (H. NILCOM)" u="1"/>
        <s v="S0939-MALAGA CL SAN QUINTIN" u="1"/>
        <s v="S0983-ESTEPONA URB VALLE ROMANO" u="1"/>
        <s v="MANILVA" u="1"/>
        <s v="PLANTA VICAR" u="1"/>
        <s v="ALMACEN-EJIDO" u="1"/>
        <s v="S0991 URB CERRO ARTOLA-BENAHAVÍS" u="1"/>
        <s v="S0925-BENAHAVIS ZAGALETA M11" u="1"/>
        <s v="ALMACEN-RONDA" u="1"/>
        <s v="ALMACEN ALAMEDA" u="1"/>
        <s v="S0981-CALA DE MIJAS U.LAGAR MARTELL" u="1"/>
        <s v="HUELVA 2 (54)" u="1"/>
        <s v="JEREZ DE LA FRONTERA (15)" u="1"/>
        <s v="S0977-MIJAS LOS SANTOS PARKING" u="1"/>
        <s v="CSGR-MALAGA INSTALACION GRANADA" u="1"/>
        <s v="GRANADA" u="1"/>
        <s v="S0971-GRANADA LA CHANA" u="1"/>
        <s v="IZBECO - IZNALLOZ" u="1"/>
        <s v="S0997-ALMUÑECAR HILLS" u="1"/>
        <s v="S0985-GRANADA HOTEL SARAY" u="1"/>
        <s v="MONCADA- C/MURCIA (I.NAT)" u="1"/>
        <s v="ALICANTE- H. NADAL DEPORTISTA PITU" u="1"/>
        <s v="ALMACEN-CASABERMEJA" u="1"/>
        <s v="HOTEL GUADALMINA BAJA" u="1"/>
        <s v="BRICODEPOT- SEVILLA NORTE" u="1"/>
        <s v="BRICODEPOT ALMERIA" u="1"/>
        <s v="PLANTA RIO GUI-TORROX COSTA" u="1"/>
        <s v="ALMACEN-TOLOX" u="1"/>
        <s v="MARBELLA" u="1"/>
        <s v="ALMACEN-ALORA" u="1"/>
        <s v="PLANTA DE SAN ROQUE" u="1"/>
        <s v="SEVILLA TOMARES (101)" u="1"/>
        <s v="PLANTA ALMERIA" u="1"/>
        <s v="PUENTE GENIL" u="1"/>
        <s v="FABRICA - MALAGA" u="1"/>
        <s v="ALMACEN CONIL DE LA FRONTERA" u="1"/>
        <s v="VILLANUEVA DEL TRABUCO" u="1"/>
        <s v="PLANTA DE MARBELLA" u="1"/>
        <s v="PIZARRA," u="1"/>
        <s v="ALMACEN-ESTEPONA" u="1"/>
        <s v="PATERNA- HNOS. ANDUJAR Y NAVAR" u="1"/>
        <s v="LA LUISIANA" u="1"/>
        <s v="ALMACEN-VILLANUEVA TRABUCO" u="1"/>
        <s v="CHICLANA-MILLAN SERV.PELAGATOS" u="1"/>
        <s v="HINOJOSA DEL DUQUE" u="1"/>
        <s v="ARROYO MOLINOS-HNOS NADAL" u="1"/>
        <s v="ALMACEN NERJA" u="1"/>
        <s v="DIST VALLE GUADALHORCE - PIZARRA" u="1"/>
        <s v="ALM S/C-SAN ENRIQUE DE GUADIARO" u="1"/>
        <s v="LOS BARRIOS_2 (115)" u="1"/>
        <s v="SITESUR S-1000 Fuengirola Higueron" u="1"/>
        <s v="DAPA-ALCAUCIN" u="1"/>
        <s v="SITESUR-S0996" u="1"/>
        <s v="MALAGA-EL LIMONAR" u="1"/>
        <s v="PLANTA LA RODA DE ANDALUCIA" u="1"/>
        <s v="PUERTO REAL (42)" u="1"/>
        <s v="ALMACEN ALORA" u="1"/>
        <s v="S0998-MARBELLA CL JOSE M VALLÉS" u="1"/>
        <s v="HUELVA-OBRAS CONSTRUCCION" u="1"/>
        <s v="GIBRALTAR" u="1"/>
        <s v="PROPIA ALHAURIN GRANDE" u="1"/>
        <s v="ZREP4500031988_3 @ VALDELAMUSA" u="1"/>
        <s v="ZREP4500031988_4 @ MAGDALENA P" u="1"/>
        <s v="ZREP4500031988_1 VALDELAMUSA P" u="1"/>
        <s v="ZREP4500046706_3 @ VALDELAMUSA" u="1"/>
        <s v="CORIA DEL RIO" u="1"/>
        <s v="ZREP4500046706_1 VALDELAMUSA P" u="1"/>
        <s v="OSUNA" u="1"/>
        <s v="NERVA" u="1"/>
        <s v="CALAÑAS" u="1"/>
        <s v="ALOSNO" u="1"/>
        <s v="SALTERAS -OBRAS CONSTRUCCION SEVILL" u="1"/>
        <s v="VALVERDE DEL CAMINO" u="1"/>
        <s v="BOLLULLOS DE LA MITACION" u="1"/>
        <s v="VILLALBA DEL ALCOR" u="1"/>
        <s v="MONCHIQUE_ARLINDO" u="1"/>
        <s v="THE RESERVE ENSACADO" u="1"/>
        <s v="OLHAO-HELADIO ENRIQUE TPTES LDA." u="1"/>
        <s v="FARO_CORNIJA ENGENHARIA E CONST., L" u="1"/>
        <s v="LEPE-CARTAYA" u="1"/>
        <s v="FENE" u="1"/>
        <s v="NARON-FERROL" u="1"/>
        <s v="VIVEIRO" u="1"/>
        <s v="NEGREIRA" u="1"/>
        <s v="PUEBLA DE SAN JULIAN (LANCARA)" u="1"/>
        <s v="SAN ROMAN DE BEMBIBRE" u="1"/>
        <s v="SAMPAIO (GRANEL)" u="1"/>
        <s v="RABADE" u="1"/>
        <s v="MONTESALGUEIRO" u="1"/>
        <s v="DEHESAS" u="1"/>
        <s v="MONTERROSO" u="1"/>
        <s v="LIXA" u="1"/>
        <s v="CELANOVA (GRANEL)" u="1"/>
        <s v="PIEDRAFITA DEL CEBRERO" u="1"/>
        <s v="PONTECESURES" u="1"/>
        <s v="ALMENDRALEJO- ALQUILER Y SERVICIOS" u="1"/>
        <s v="SAN MARTIN DE VALDEIGLESIAS-AN" u="1"/>
        <s v="VILLACAÑAS-Mª CARMEN FLORES VE" u="1"/>
        <s v="ZUFRE-TPTES. Y SUMINI. ZUFRE" u="1"/>
        <s v="PEÑARROYA-PUEBLONUEVO" u="1"/>
        <s v="PEÑAFLOR - EXC.ARIDOS DE PEÑAFLOR" u="1"/>
        <s v="PUENTE DEL ARZOBISPO- JORYCAR" u="1"/>
        <s v="OLIVEIRA DO BAIRRO-GRUPO TAVAR" u="1"/>
        <s v="EN VALLE GUERRA" u="1"/>
        <s v="ALMACEN CHARCO DEL PINO" u="1"/>
        <s v="VIVIENDAS IGUESTE DE CANDELARI" u="1"/>
        <s v="TACORONTE - TENERIFE" u="1"/>
        <s v="ADEJE" u="1"/>
        <s v="TEJINA" u="1"/>
        <s v="GÜIMAR" u="1"/>
        <s v="ALMACEN GUIA DE ISORA" u="1"/>
        <s v="MANTENIMIENTO CANDELARIA" u="1"/>
        <s v="VIVIENDAS BAJAMAR" u="1"/>
        <s v="EN CANDELARIA" u="1"/>
        <s v="DEPOSITO LOS MAJUELOS" u="1"/>
        <s v="PARQUE EOLICO ARICO" u="1"/>
        <s v="DEPOSITO BUENAVISTA" u="1"/>
        <s v="LAS ZOCAS" u="1"/>
        <s v="GS GUIMAR" u="1"/>
        <s v="PIENSOS LA BREÑA" u="1"/>
        <s v="ISOLANA A CORUÑA" u="1"/>
        <s v="MONDOÑEDO" u="1"/>
        <s v="RESIDENCIA MAYORES EIRIS (LARA" u="1"/>
        <s v="MEICENDE" u="1"/>
        <s v="CEE" u="1"/>
        <s v="EL TEMPLE" u="1"/>
        <s v="OZA DE LOS RIOS" u="1"/>
        <s v="COSMOS CORUÑA" u="1"/>
        <s v="OLIVEIRA DO BAIRRO-GRUPO TAVARES" u="1"/>
        <s v="LA FUENTITA" u="1"/>
        <s v="CC SATÉLITE" u="1"/>
        <s v="EL ORTIGAL-LA LAGUNA" u="1"/>
        <s v="LA CAMELLA" u="1"/>
        <s v="EDIF. MARIA JOSE" u="1"/>
        <s v="ALMACEN ICOD" u="1"/>
        <s v="FOLGOSO DEL CAUREL" u="1"/>
        <s v="XEIXALVO" u="1"/>
        <s v="FERREIRA DE PANTON" u="1"/>
        <s v="A PEROXA" u="1"/>
        <s v="BARRO (SEQUEIROS)" u="1"/>
        <s v="VILLAFRANCA-BARTOLOME REYES" u="1"/>
        <s v="CORDOBA-OBRAS VARIAS" u="1"/>
        <s v="CABEZA BUEY" u="1"/>
        <s v="CONSTRUCCIONES RUBIPAL-AÑORA" u="1"/>
        <s v="VILCHES" u="1"/>
        <s v="ALMACEN-ALHENDIN" u="1"/>
        <s v="ALMACEN JAEN" u="1"/>
        <s v="PLANTA DE BAZA" u="1"/>
        <s v="S0980-ALMUÑECAR COTOBRO" u="1"/>
        <s v="S0939 MÁLAGA CL SAN QUINTIN" u="1"/>
        <s v="FUENTE PALMERA (CAMAS Y RIVERO)" u="1"/>
        <s v="ESTEPONA ALMACEN" u="1"/>
        <s v="IELCO 113 VVDAS MALAGA" u="1"/>
        <s v="ALMACEN-MIJAS COSTA  (MÁLAGA)" u="1"/>
        <s v="ESPIEL" u="1"/>
        <s v="CARMADECO, S.L. - MORILES" u="1"/>
        <s v="LOYMAR - MARACENA" u="1"/>
        <s v="S0946-CANAL DEL CACÍN" u="1"/>
        <s v="LINARES" u="1"/>
        <s v="ECIJA" u="1"/>
        <s v="ARJONILLA- PEDRO HERNANDEZ CUBILLO" u="1"/>
        <s v="BILBA EL HIGUERON" u="1"/>
        <s v="ALMACEN-TORRE BENAGALBON" u="1"/>
        <s v="ALMACEN - COIN" u="1"/>
        <s v="BLOQUES CUBEROS - LOJA" u="1"/>
        <s v="S0929-CALA DE MIJAS URB CORTIJO COL" u="1"/>
        <s v="PLANTA MORTERO SECO MANILVA" u="1"/>
        <s v="UTRERA" u="1"/>
        <s v="PALMA CONDADO (PREFABRICADOS)" u="1"/>
        <s v="OLHAO-HELADIO ENRIQUE TPTES LD" u="1"/>
        <s v="QUINTA DO LAGO_SERVAREIAS" u="1"/>
        <s v="ALBUFEIRA_PARAISODECOR" u="1"/>
        <s v="FARO_CORNIJA ENGENHARIA E CONS" u="1"/>
        <s v="FARO_TRANSMILREU" u="1"/>
        <s v="TAVIRA-BEATRIZ SALERO CNES." u="1"/>
        <s v="LOGISTICA GLOBAL DEL SUR, S.L." u="1"/>
        <s v="ZREP4500031988_2 MAGDALENA PASTA" u="1"/>
        <s v="ZREP4500031988_6 @ HORMIGON VA" u="1"/>
        <s v="ARES" u="1"/>
        <s v="MACEDO DE CAVALEIROS" u="1"/>
        <s v="MOGADOURO" u="1"/>
        <s v="SALVATERRA DE MIÑO" u="1"/>
        <s v="VILLARES DE LA REINA - ARIDOS" u="1"/>
        <s v="SANTIAGO DE COMPOSTELA" u="1"/>
        <s v="SERGUDE" u="1"/>
        <s v="PLANTA LALIN" u="1"/>
        <s v="MIRANDELA" u="1"/>
        <s v="HIO-CANGAS" u="1"/>
        <s v="ALMACÉN ZONA CENTRO" u="1"/>
        <s v="ZAFRA-VARIANTE DE ZAFRA" u="1"/>
        <s v="BADAJOZ-CAYA Nº 37" u="1"/>
        <s v="ZAFRA" u="1"/>
        <s v="CONSERVACION SUR POL GRANADILL" u="1"/>
        <s v="022318 CTRA CABILDO TENERIFE A" u="1"/>
        <s v="PARQUE RECREATIVO LA VICTORIA" u="1"/>
        <s v="CANDELARIA" u="1"/>
        <s v="LUCENA" u="1"/>
        <s v="CASABERMEJA (SUM.POLMELLI)" u="1"/>
        <s v="S0984-BENAHAVIS URB EL HERROJO" u="1"/>
        <s v="ALMACEN-CARTAMA" u="1"/>
        <s v="S0989-ESCUZAR ROVI" u="1"/>
        <s v="ALMACEN OTURA" u="1"/>
        <s v="RONDA" u="1"/>
        <s v="ESCACENA DEL CAMPO" u="1"/>
        <s v="MATALASCAÑAS" u="1"/>
        <s v="SAN BRAS DE ALPORTEL (ENSACADO)" u="1"/>
        <s v="BENACAZON-CATANO" u="1"/>
        <s v="LEBRIJA" u="1"/>
        <s v="AZNALCOLLAR" u="1"/>
        <s v="PORTIMAO- ANTONIO JOSE Mª LDA" u="1"/>
        <s v="OROSO" u="1"/>
        <s v="CARRION DE CALATRAVA-REYEMPA HORMG." u="1"/>
        <s v="TRUJILLO - ALM. ACERO" u="1"/>
        <s v="PREFABRICADOS LAS GALLETAS" u="1"/>
        <s v="VALLEHERMOSO" u="1"/>
        <s v="3T18 - SANEAMIENTO ABONA" u="1"/>
        <s v="OROTAVA PLANCHA GRANDE" u="1"/>
        <s v="PALACIO DEPORTES SANTA CRUZ" u="1"/>
        <s v="DEPOSITO SANTA CRUZ" u="1"/>
        <s v="PLANTA DE HORMIGON LOS REALEJO" u="1"/>
        <s v="COSMOS LA CORUÑA" u="1"/>
        <s v="ALMACEN SANTA URSULA" u="1"/>
        <s v="DARSENA EL BUFADERO" u="1"/>
        <s v="373  A EFICIENCIA ENERGÉTICA L" u="1"/>
        <s v="SARRIA" u="1"/>
        <s v="CORDEIRO VALGA" u="1"/>
        <s v="SALVATERRA" u="1"/>
        <s v="REIGOSA" u="1"/>
        <s v="ALMACEN-MACHARAVIAYA" u="1"/>
        <s v="ALMACEN ALMADECONST-ALGECIRAS" u="1"/>
        <s v="MAT. CONST. PEPIN - ALMAYATE BAJO" u="1"/>
        <s v="ALMACEN-OJEN" u="1"/>
        <s v="ALMACEN-ALHAURIN DE LA TORRE" u="1"/>
        <s v="MONCARAPACHO " u="1"/>
        <s v="73 VVDAS CONST.SAN JOSE. PALMAS ALT" u="1"/>
        <s v="PUERTO MÁLAGA" u="1"/>
        <s v="ESPARTINAS - MATÍAS ÁRBOL" u="1"/>
        <s v="ZREP4500031988_3 @ VALDELAMUSA PAST" u="1"/>
        <s v="ZREP4500031988_6 @ HORMIGON VALDELA" u="1"/>
        <s v="SANLUCAR LA MAYOR" u="1"/>
        <s v="VILA NOVA DE CACELA" u="1"/>
        <s v="BERMEJALES - SEVILLA" u="1"/>
        <s v="ZREP4500031988_1 VALDELAMUSA PASTA" u="1"/>
        <s v="TAVIRA (ENSACADO)" u="1"/>
        <s v="BOLLULLOS DE LA MITACION-RUIZ LOPEZ" u="1"/>
        <s v="FARO_MATDIVER" u="1"/>
        <s v="ALBUFEIRA_ALBUMAT" u="1"/>
        <s v="FARO_AMBARTRANS" u="1"/>
        <s v="QUIROGA" u="1"/>
        <s v="LA BAÑEZA" u="1"/>
        <s v="VILLAMARTIN A." u="1"/>
        <s v="PUERTO EXTERIOR DE FERROL" u="1"/>
        <s v="ESCAIRON" u="1"/>
        <s v="REDONDELA" u="1"/>
        <s v="INYECCIONES VIADUCTOS ESPAÑA-S" u="1"/>
        <s v="RIBADELOURO" u="1"/>
        <s v="EN SANTA URSULA" u="1"/>
        <s v="ALMACEN EL ROSARIO" u="1"/>
        <s v="EN CR.LAS MERCEDES LAS CANTERAS" u="1"/>
        <s v="STA. URSULA" u="1"/>
        <s v="ALMCEN FASNIA" u="1"/>
        <s v="FUENTES DE ANDALUCIA" u="1"/>
        <s v="UTE MARTIN-CASILLASVIALTERA-MALAGA" u="1"/>
        <s v="ANA IZQDO SANCHEZ-LINEA CONCEPCION" u="1"/>
        <s v="PALMA DEL RIO (MU|OZ ROLDAN)" u="1"/>
        <s v="MARBELLA HOTEL GUADALPIN" u="1"/>
        <s v="TORRE DE BENAGALBON (ALMACEN)" u="1"/>
        <s v="7182 PANTALLA MICROP PRESA ANDEVALO" u="1"/>
        <s v="VILLABLANCA" u="1"/>
        <s v="LAGOS_LAGOPORTICO" u="1"/>
        <s v="ALBUFEIRA-LEROY MERLIN" u="1"/>
        <s v="O BARCO DE VALDEORRAS" u="1"/>
        <s v="PONFERRADA" u="1"/>
        <s v="VENTA ALBARES" u="1"/>
        <s v="" u="1"/>
        <s v="CSGR-MALAGA INSTALACION GRANAD" u="1"/>
        <s v="7182 PANTALLA MICROP PRESA AND" u="1"/>
        <s v="ZREP4500031988_5  HORMIGON VAL" u="1"/>
        <s v="CANTILLANA" u="1"/>
        <s v="SALTERAS -OBRAS CONSTRUCCION S" u="1"/>
        <s v="VILLAREAL DE STO ANTONIO" u="1"/>
        <s v="LAGOA_SEB&amp;MAT" u="1"/>
        <s v="OLHÂO_EREMA" u="1"/>
        <s v="LAGOS-SOLMATE-COMERCIO DE MAT.CONS" u="1"/>
        <s v="CASTROVERDE (GRANEL)" u="1"/>
        <s v="VERIN (GRANEL)" u="1"/>
        <s v="SANTIAGO DE COMPOSTELA (GRANEL" u="1"/>
        <s v="PONTEAREAS" u="1"/>
        <s v="MUROS-PAVIMENTOS" u="1"/>
        <s v="SAN COSME DE BARREIRO" u="1"/>
        <s v="CIUDAD RODRIGO - PRET. MONTERO" u="1"/>
        <s v="VILLANUEVA DE LA SERENA" u="1"/>
        <s v="TORIL" u="1"/>
        <s v="BARCO DE AVILA-FERNANDEZ ARGEN" u="1"/>
        <s v="MERIDA" u="1"/>
        <s v="LA ROCA DE LA SIERRA-STRATA" u="1"/>
        <s v="MEDINA DE LAS TORRES-PREBETONG" u="1"/>
        <s v="TORRE MIGUEL SESMERO" u="1"/>
        <s v="TALAVERA DE LA REINA -JADOBISA" u="1"/>
        <s v="ESTACION INTERMODAL - A CORUÑA" u="1"/>
        <s v="67 VVDAS CALLE LA MARINA" u="1"/>
        <s v="DEPOSITO GUIMAR" u="1"/>
        <s v="PLANTA PUERTO SANTA CRUZ" u="1"/>
        <s v="EN FASNIA" u="1"/>
        <s v="FRONTERA - EL HIERRO" u="1"/>
        <s v="SAN LAZARO PLANCHA GRANDE" u="1"/>
        <s v="104 PROLONGACION CARRIL BUS TF5" u="1"/>
        <s v="EN SAN JUAN DE LA RAMBLA" u="1"/>
        <s v="A FONSAGRADA" u="1"/>
        <s v="NIGRAN" u="1"/>
        <s v="CORDOBA (PLANTA HORMIGON)" u="1"/>
        <s v="S0813-ALMUÑECAR EL FARO" u="1"/>
        <s v="BRICOMART 008 -PDU HISPASUR MALAGA" u="1"/>
        <s v="REPARACION CENTRAL EL CHORRO" u="1"/>
        <s v="S0860-PALACIO DE LOS VARGAS" u="1"/>
        <s v="CONST. ANDRÉS ESTEPA- JAEN" u="1"/>
        <s v="INERTES GUHILAR -ALHENDIN" u="1"/>
        <s v="ANT HOYO ORIGEN ALBOLOTE" u="1"/>
        <s v="ALMACEN-TOTALAN" u="1"/>
        <s v="CORDOBA-MAT CONST MANJANEQUE, S.L." u="1"/>
        <s v="MALAGA (CNO. MEDIOAMBIENTAL Nº29)" u="1"/>
        <s v="OBRA EXPOR-CAMPANILLAS" u="1"/>
        <s v="PLANTA DE HORMIGON LOS REALEJOS" u="1"/>
        <s v="47 VVDAS PLAYA DE SAN JUAN" u="1"/>
        <s v="PUENTEDEVA" u="1"/>
        <s v="RAIRIZ DE VEIGA" u="1"/>
        <s v="LICITACIÓN DOÑA MENCÍA" u="1"/>
        <s v="CORDOBA (ALMACENES BDB)" u="1"/>
        <s v="MONFORTE DE LEMOS_PLANTA DE OURAL" u="1"/>
        <s v="LA ALBUERA-MEJORA EX310" u="1"/>
        <s v="CALZADA DE OROPESA" u="1"/>
        <s v="CARRION DE LOS CONDES" u="1"/>
        <s v="TRUJILLO" u="1"/>
        <s v="MEJORADA DEL CAMPO-BROTONS E HIJOS" u="1"/>
        <s v="CACERES- AUTOVIA A58 (G2)" u="1"/>
        <s v="VILLANUEVA DE CORDOBA" u="1"/>
        <s v="PAYMOGO-MATERIALES MARIA LUISA" u="1"/>
        <s v="CORUÑA" u="1"/>
        <s v="TABLILLA" u="1"/>
        <s v="4500544263EXP2400350&amp;S_461_240" u="1"/>
        <s v="OB/0502/23 HOTEL TAHORO PUERTO" u="1"/>
        <s v="ARAFOR" u="1"/>
        <s v="ALMACEN LOS BALDIOS" u="1"/>
        <s v="VILLAS DEL TENIS FASE III" u="1"/>
        <s v="LEROY MERLIN - EXPTE 461-23000" u="1"/>
        <s v="C9 W1 REMODELACIÓN CALLE DE LA" u="1"/>
        <s v="ALMACÉN POLÍG. DE GÜIMAR" u="1"/>
        <s v="4500536312&amp;EX2400170&amp;S_461_240" u="1"/>
        <s v="SAN MIGUEL" u="1"/>
        <s v="274-222  RESIDENCIA SOLUM" u="1"/>
        <s v="EN  EL SOBRADILLO" u="1"/>
        <s v="ENRIQUE WOLFSON - SANTA CRUZ" u="1"/>
        <s v="ICOD CTRA. EL AMPARO KM. 2" u="1"/>
        <s v="EN CR.GRL.DEL NORTE,64 SAN LAZ" u="1"/>
        <s v="POL. MAYORAZGO" u="1"/>
        <s v="A MERCA" u="1"/>
        <s v="FRIOL" u="1"/>
        <s v="HINOJOSA DEL DUQUE (A. Y P. HINOJOS" u="1"/>
        <s v="EL VISO (HNOS. TORRERO)" u="1"/>
        <s v="PUENTE GENIL (MILLAN)" u="1"/>
        <s v="CARRILLO EXCAVACIONES &amp; MAT DE CONS" u="1"/>
        <s v="LA CARLOTA (CAMAS)" u="1"/>
        <s v="PRIEGO DE CÓRDOBA" u="1"/>
        <s v="ALMACEN-VILLANUEVA DEL TRABUCO" u="1"/>
        <s v="ANTONIO BAILON -PULIANAS" u="1"/>
        <s v="PLANTA OJEN" u="1"/>
        <s v="LICITACION CORDOBA" u="1"/>
        <s v="MIXAN NERJA" u="1"/>
        <s v="POZOBLANCO(ALMACEN)" u="1"/>
        <s v="S0969BIS-TORREMOLINOS EL POZUELO" u="1"/>
        <s v="PTE. GENIL-PREFABRICADOS" u="1"/>
        <s v="OBRA A-311" u="1"/>
        <s v="GRANADA (H. LASTRA)" u="1"/>
        <s v="SUECA-PAREDES Y AISLAMIENTOS" u="1"/>
        <s v="MANUEL GALVEZ MUÑOZ - LA VICTORIA" u="1"/>
        <s v="AGUAMARINA -ALGECIRAS" u="1"/>
        <s v="EL EJIDO- JOSE ALFEREZ" u="1"/>
        <s v="LAUJAR (JOSE ALFEREZ)" u="1"/>
        <s v="AGUILAR DE LA FRONTERA" u="1"/>
        <s v="FINESTRAT(ALICANTE)- C/BOLIVIA" u="1"/>
        <s v="S0978-FUENGIROLA CL ZORZAL" u="1"/>
        <s v="ALICANTE-AV. HISTORIADOR VICEN" u="1"/>
        <s v="ZREP4500031988_2 MAGDALENA PAS" u="1"/>
        <s v="ZREP4500031988_7  PROYECTO HORMIGON" u="1"/>
        <s v="ZREP4500031988_5  HORMIGON VALDELAM" u="1"/>
        <s v="PEÑAFLOR" u="1"/>
        <s v="A6 BARALLA" u="1"/>
        <s v="CASATEJADA-TORIL" u="1"/>
        <s v="OUTEIRO DE REY (ENSACADO)" u="1"/>
        <s v="BETOTE-SARRIA" u="1"/>
        <s v="FLARIZ" u="1"/>
        <s v="AS NEVES (GRANEL)" u="1"/>
        <s v="MONFORTE DE LEMOS (GRANEL)" u="1"/>
        <s v="O CUMIAL" u="1"/>
        <s v="CEREIXAL" u="1"/>
        <s v="MONFORTE DE LEMOS_PLANTA DE OU" u="1"/>
        <s v="VILLABLINO" u="1"/>
        <s v="BADAJOZ- PVX MATILDE TAGLE ORT" u="1"/>
        <s v="OLIVAL" u="1"/>
        <s v="VILLAFRANCA DEL BIERZO" u="1"/>
        <s v="S0952-BENAHAVIS COLINAS DE MARBELLA" u="1"/>
        <s v="BRAGA - DST CENTRAL BRAGA" u="1"/>
        <s v="VALDEPEÑAS (CIUDAD REAL)" u="1"/>
        <s v="VALVERDE LEGANES-TTES J.MIGUEL J.M" u="1"/>
        <s v="PERALEDA DE LA MATA - HNES. JA" u="1"/>
        <s v="SANTIAGO CACEM" u="1"/>
        <s v="MANZANEDA ENSACADO" u="1"/>
        <s v="HNOS GARCIA PALMA -VTAS ZAFARRAYA" u="1"/>
        <s v="VALENCIA DEL VENTOSO" u="1"/>
        <s v="VVDAS CALLE SERRANO" u="1"/>
        <s v="FABRICA - ALICANTE" u="1"/>
        <s v="PEÑARANDA DE BRACAMONTE-MIGUEL" u="1"/>
        <s v="ORDENES" u="1"/>
        <s v="ALBUERA LA - PREF. LA ALBUERA" u="1"/>
        <s v="BARALLA" u="1"/>
        <s v="ALMACEN ALCAUDETE" u="1"/>
        <s v="VILLARRUBIA DE LOS OJOS" u="1"/>
        <s v="S0958-LA GUARDIA DE JAEN 4-44" u="1"/>
        <s v="S0949-MARBELL URB EL ROSARIO" u="1"/>
        <s v="TORRALBA DE CALATRAVA-SUM TRAP" u="1"/>
        <s v="EN CR.LAS MERCEDES LAS CANTERA" u="1"/>
        <s v="ENTREPUENTES - PAV GARRIDO" u="1"/>
        <s v="ALMENDRALEJO - SACYR PLACAS SO" u="1"/>
        <s v="HIGUERA DE LA SIERRA-ALM. HIGU" u="1"/>
        <s v="GS TEGUESTE" u="1"/>
        <s v="CABRA" u="1"/>
        <s v="BRICODEPOT GRANADA" u="1"/>
        <s v="ALMACEN-TORROX COSTA" u="1"/>
        <s v="LOSETA GORDISOL GRANEL" u="1"/>
        <s v="SOCAS SUR" u="1"/>
        <s v="TORAL DE MERAYO" u="1"/>
        <s v="PAVIGESA - PUENTE GENIL" u="1"/>
        <s v="MERIDA- PVX P. ARTES Y OFICIOS" u="1"/>
        <s v="S0969-ALBUÑUELAS PUENTE" u="1"/>
        <s v="CACERES-PREF. MANZANO, S.L." u="1"/>
        <s v="OBRA AVE PLANTA TORIL" u="1"/>
        <s v="LOS SANTOS DE MAIMONA" u="1"/>
        <s v="ILLESCAS - OBRA FERROVIAL" u="1"/>
        <s v="BADAJOZ" u="1"/>
        <s v="MONTERRUBIO DE LA SERENA" u="1"/>
        <s v="ALBUERA, LA - PREF. LA ALBUERA" u="1"/>
        <s v="BURGUILLOS DEL CERRO" u="1"/>
        <s v="DON BENITO - HORM. RODRIGUEZ" u="1"/>
        <s v="OLIVA DE LA FRONTERA" u="1"/>
        <s v="LOBON-NOGALES CARRILLO" u="1"/>
        <s v="OLIVEIRA DO BAIRRO" u="1"/>
        <s v="MERIDA - ARIDOS ROJO" u="1"/>
        <s v="OLIVENZA-OB. Y DESARROL.EFICIENTES" u="1"/>
        <s v="CASAS DEL CASTAÑAR(CACERES)" u="1"/>
        <s v="CASARRUBIOS DEL MONTE-HNES. CALYPO" u="1"/>
        <s v="TOLEDO" u="1"/>
        <s v="ALCALA LA REAL" u="1"/>
        <s v="ALMADEN - ELECTRICAS HNOS. PANCHI" u="1"/>
        <s v="MERIDA - ALM. CASLE,C.B." u="1"/>
        <s v="MIJAS" u="1"/>
        <s v="CIUDAD RODRIGO - HNES. FCO. MATEO" u="1"/>
        <s v="TALARRUBIAS - HNES. FELIPE SIERRA" u="1"/>
        <s v="PUENTE GENIL-PREFABRICADOS" u="1"/>
        <s v="ORELLANA VIEJA-HNES. FELIPE SIERRA" u="1"/>
        <s v="TALAYUELA" u="1"/>
        <s v="DON BENITO" u="1"/>
        <s v="TORRALBA DE CALATRAVA-SUM TRAPERO" u="1"/>
        <s v="JEREZ DE LOS CABALLEROS" u="1"/>
        <s v="VILLAFRANCA CABALLEROS-NATALIO LOA" u="1"/>
        <s v="GUAREÑA - HORM. RODRIGUEZ" u="1"/>
        <s v="VILLACARRILLO" u="1"/>
        <s v="VILLAGARCIA DE LA TORRE" u="1"/>
        <s v="ACEUCHAL" u="1"/>
        <s v="VALDEFUENTES" u="1"/>
        <s v="BROZAS" u="1"/>
        <s v="MONTEHERMOSO - PAVIM. GARRIDO" u="1"/>
        <s v="SANTOS, LOS - FLORENCIO GOMEZ" u="1"/>
        <s v="MADRID" u="1"/>
        <s v="ALCAUDETE DE LA JARA" u="1"/>
        <s v="POZUELO DE ALARCON-ALM. GAYO" u="1"/>
        <s v="ALJUCEN - G.2. HORMIGONES." u="1"/>
        <s v="CARRION DE CALATRAVA-HNES REYEMPA" u="1"/>
        <s v="TRANSHIDAL-TORRE STA MARIA" u="1"/>
        <s v="ANTEQUERA" u="1"/>
        <s v="TOMARES" u="1"/>
        <s v="HNES. MORALEJA-MORALEJA" u="1"/>
        <s v="QUINTANA DE LA SERENA-ESTRUCSERENA" u="1"/>
        <s v="BROZAS-JULIO ACEDO MARTIN" u="1"/>
        <s v="MIAJADAS" u="1"/>
        <s v="ARACENA" u="1"/>
        <s v="PORZUNA" u="1"/>
        <s v="MIAJADAS - HGONES. TELLO MIAJADA" u="1"/>
        <s v="HNES MORALOS-NAVAMORAL DE LA MATA" u="1"/>
        <s v="VELADA DASILVA CALVO" u="1"/>
        <s v="JERTE" u="1"/>
        <s v="TALAVERA DE LA REINA-JODOBISA" u="1"/>
        <s v="PERALEDA DE LA MATA - HNES. JARA" u="1"/>
        <s v="VALENCIA ALCANTARA-ESPAC.PROD SERV" u="1"/>
        <s v="ACEUCHAL - HORM. CAYPA" u="1"/>
        <s v="NAVALVILLAR DE PELA" u="1"/>
        <s v="TORREORGAZ-ESTR.PLACAS EXTREMADURA" u="1"/>
        <s v="DOS TORRES" u="1"/>
        <s v="NAVALCARNERO" u="1"/>
        <s v="ELJAS - ALM. VAZ ESTEVEZ, S.L." u="1"/>
        <s v="PINOFRANQUEADO-ALVARO HERNANDEZ" u="1"/>
        <s v="MORA-AGRUP. EMPRES. GARCIA-ARISCO" u="1"/>
        <s v="PAVIEX CACERES" u="1"/>
        <s v="ARROYO DE LA LUZ - FERROLUX" u="1"/>
        <s v="INSTITUTO VELADA" u="1"/>
        <s v="CAMUÑAS-JOSE CARLOS GARCIA MORENO" u="1"/>
        <s v="LOS BARRIOS" u="1"/>
        <s v="JARANDILLA DE LA VERA" u="1"/>
        <s v="VILLANUEVA DE CORDOBA (VILLAJARA)" u="1"/>
        <s v="ILLESCAS" u="1"/>
        <s v="PLASENCIA-HORMIGONES DEL ALAGON" u="1"/>
        <s v="FUENTE DE CANTOS" u="1"/>
        <s v="CARRASCALEJO" u="1"/>
        <s v="LOS MARINES" u="1"/>
        <s v="TORREMEJÍA" u="1"/>
        <s v="NAVALUCILLOS-AZULEJOS ANGELINA" u="1"/>
        <s v="FREGENAL DE LA SIERRA" u="1"/>
        <s v="ALCUESCAR-HORM. PUERTO VALLE, S.L." u="1"/>
        <s v="FUENLABRADA MONTES-MªMAR GALLARDO" u="1"/>
        <s v="QUINTANA DE LA SERENA" u="1"/>
        <s v="AZUAGA" u="1"/>
        <s v="MARTIN DE YELTES" u="1"/>
        <s v="ALBA QUERCUS-MERIDA" u="1"/>
        <s v="VALDEPEÑAS-CENTRALES HORMIGONERAS" u="1"/>
        <s v="ALVAPE-POMBAL" u="1"/>
        <s v="CASTUERA - PINO MAT. DE CONSTR." u="1"/>
        <s v="YUNCOS-ALM. A. LOPEZ, S.L." u="1"/>
        <s v="CALAMONTE" u="1"/>
        <s v="SIRUELA" u="1"/>
        <s v="RUBEN CASTELLANO-ESCALONA" u="1"/>
        <s v="VILLANUEVA SERENA-SEGUROS Y CEM." u="1"/>
        <s v="VILLAVICIOSA ODON-SUM.VILLAVICIOSA" u="1"/>
        <s v="NAMBROCA-ALM. MASADU" u="1"/>
        <s v="STA BARBARA CASAS-H.PEREZ ESCUDERO" u="1"/>
        <s v="LOS NAVALMORALES-REYES CELADA" u="1"/>
        <s v="VILLACONEJOS-SAMACO" u="1"/>
        <s v="ALCAUDETE" u="1"/>
        <s v="NAVALMORAL DE LA MATA-MIGUEL FDEZ" u="1"/>
        <s v="ZALAMEA DE LA SERENA" u="1"/>
        <s v="MIAJADAS - MAT. DE CONTR. JAYCAR" u="1"/>
        <s v="FUENSALIDA-ISIDORO CARO E HIJOS" u="1"/>
        <s v="MONTEHERMOSO - HORM. LA BARCA." u="1"/>
        <s v="VALDEMORILLO-CECILIO NOGAL" u="1"/>
        <s v="FLORENCIO GOMEZ" u="1"/>
        <s v="ARANJUEZ-FERNANDO SALMERON S.L." u="1"/>
        <s v="ORGAZ-PROMOCIONES EDIBE" u="1"/>
        <s v="VELADA - TALAVERA-LA SEDA/LA PALMA" u="1"/>
        <s v="GUADALUPE-ANGEL FERNANDEZ" u="1"/>
        <s v="VILLANUEVA-H SUAREZ" u="1"/>
        <s v="CORDOBA-VARIAS" u="1"/>
        <s v="CALA-HGONES. SIERRA SUR" u="1"/>
        <s v="PUEBLA DE LA CALZADA" u="1"/>
        <s v="TOLEDO-ASFALTOS LOZOYA" u="1"/>
        <s v="PUEBLA DE CALZADA-NOGALES CARRILLO" u="1"/>
        <s v="PIORNAL-TTES Y SUMINISTROS VICENTE" u="1"/>
        <s v="PIZARRA" u="1"/>
        <s v="AÑOVER DE TAJO-FORJADOS MARFE" u="1"/>
        <s v="ZARZA DE GRANADILLA-MAT.CSEGUIN" u="1"/>
        <s v="CASAR DE CACERES" u="1"/>
        <s v="FUENTE DEL MAESTRE-HNES. CRUZIDAL" u="1"/>
        <s v="OJEN" u="1"/>
        <s v="RIVAS-VACIAMADRID-ALM. F. MARTIN" u="1"/>
        <s v="OCAÑA-HNOS. CARRERO" u="1"/>
        <s v="TALAVERA DE REINA-JERONIMO FLORES" u="1"/>
        <s v="BERLANGA" u="1"/>
        <s v="PIEDRABUENA" u="1"/>
        <s v="VALLE DEL JERTE" u="1"/>
        <s v="FUENTE PALMERA" u="1"/>
        <s v="GALLEGOS DE ARGAÑAN-PRET. MONTERO" u="1"/>
        <s v="LA GUARDIA-ROMAJE" u="1"/>
        <s v="GUAREÑA-ALM. RODRI, S.L." u="1"/>
        <s v="CIUDAD RODRIGO" u="1"/>
        <s v="PUERTOLLANO" u="1"/>
        <s v="HERRERA DEL DUQUE" u="1"/>
        <s v="ARROYO DE LA LUZ-ANLOMA HNES" u="1"/>
        <s v="CECLAVIN" u="1"/>
        <s v="PUEBLANUEVA, LA-HGONES. GOHIJOS" u="1"/>
        <s v="CIUDAD RODRIGO - CONSTR. ARAPLASA" u="1"/>
        <s v="AROCHE-BORRERO OCHOA" u="1"/>
        <s v="TORREORGAZ-PREF.MANZANO" u="1"/>
        <s v="JEREZ CABALLEROS-BENITO ARAUJO" u="1"/>
        <s v="CACERES - G.2. HORMIGONES" u="1"/>
        <s v="PLASENCIA-LA BARCA" u="1"/>
        <s v="NOGALES-HGONES. CASTILLO NOGALES" u="1"/>
        <s v="ESTRUCSERENA-QUINTANA DE LA SERENA" u="1"/>
        <s v="RUTE" u="1"/>
        <s v="ROBLEDO, EL-REYES TAMUREJO" u="1"/>
        <s v="MORALEJA" u="1"/>
        <s v="JEREZ DE LA FRONTERA" u="1"/>
        <s v="DAIMIEL" u="1"/>
        <s v="CAMPANARIO-PAJUELO GALLARDO" u="1"/>
        <s v="ARMILLA" u="1"/>
        <s v="ALMENDRALEJO" u="1"/>
        <s v="MORALEJA-HORMIGONES DEL ALAGON" u="1"/>
        <s v="TALARRUBIAS-VIGUETAS VIVAZMAR" u="1"/>
        <s v="AJOFRIN-CERDEÑO-HNES. DEL CASTILLO" u="1"/>
        <s v="GUIJUELO" u="1"/>
        <s v="MORALEJA-SIERRA DE GATA MORALEJA" u="1"/>
        <s v="TORREMAYOR" u="1"/>
        <s v="CORIA-FEBEJO" u="1"/>
        <s v="GUADIANA DEL CAUDILLO" u="1"/>
        <s v="SONSECA-ALFREDO MARTIN M." u="1"/>
        <s v="AGUDO" u="1"/>
        <s v="BARCO DE AVILA-HORM. LAZARO" u="1"/>
        <s v="ARROYO DE LA LUZ-FERROLUZ - ARWENS" u="1"/>
        <s v="ALMARAZ-BURCIO HORMIGONES" u="1"/>
        <s v="PLASENCIA - AZULEJOS ROMU, S.L." u="1"/>
        <s v="COVILHA-ANTONIO PAULO FERNANDEZ" u="1"/>
        <s v="GRANJA TORREHERMOSA-HNES.CAMPIÑA" u="1"/>
        <s v="ACECHUAL-ALMENDRALEJO-CAYPA" u="1"/>
        <s v="TORRIJOS-HNES. CANTERAS ALBA REAL" u="1"/>
        <s v="CAÑAMERO - HGONES. FELIPE SIERRA" u="1"/>
        <s v="TALAVERA" u="1"/>
        <s v="CORTEGANA" u="1"/>
        <s v="VILLA DEL PRADO-ANTONIO PZA HIJOS" u="1"/>
        <s v="NAVALMORAL DE LA MATA" u="1"/>
        <s v="MADRIDEJOS-SUMINISTROS FEYMA, S.L." u="1"/>
        <s v="LOGROSAN" u="1"/>
        <s v="TALAVERA DE LA REINA-TALREP" u="1"/>
        <s v="CASAR DE CACERES-HNES. OLLETA" u="1"/>
        <s v="YUNCLER" u="1"/>
        <s v="CORIA - H.S.G. MATERIALES" u="1"/>
        <s v="PLASENCIA-CONSTR. ARAPLASA" u="1"/>
        <s v="PUEBLA DE MONTALBAN-HNES.CASTREJON" u="1"/>
        <s v="AZUAGA-HORMG. CAMPIÑA SUR" u="1"/>
        <s v="AVILA" u="1"/>
        <s v="PORTALEGRE - LENOBETAO" u="1"/>
        <s v="CANDELEDA-HORM. CANDELEDA" u="1"/>
        <s v="JARAIZ DE LA VERA" u="1"/>
        <s v="TORRALBA DE CALATRAVA-SUM. TRAPERO" u="1"/>
        <s v="TORRECILLA ANGELES-TTE GUERRA" u="1"/>
        <s v="SAN JERONIMO" u="1"/>
        <s v="TORREJON DE LA CALZADA-MATCENTER" u="1"/>
        <s v="MADRID-BOLMA" u="1"/>
        <s v="CHILLON" u="1"/>
        <s v="VILLACAÑAS-ALM. J. MOLINA" u="1"/>
        <s v="ARGANDA DEL REY-ALM. PECO E HIJOS" u="1"/>
        <s v="RIBERA DEL FRESNO-HNES. DEL FRESNO" u="1"/>
        <s v="SERRADILLA" u="1"/>
        <s v="VILLANUEVA DE LOS CASTILLEJOS" u="1"/>
        <s v="MALPARTIDA DE CACERES-MOLDEX" u="1"/>
        <s v="BARCO DE AVILA - GARZON MAT.CONST." u="1"/>
        <s v="SALAMANCA-FLORENCIO GOMEZ" u="1"/>
        <s v="AJOFRIN-CERDEÑO" u="1"/>
        <s v="ALBURQUERQUE" u="1"/>
        <s v="USAGRE" u="1"/>
        <s v="HUELVA" u="1"/>
        <s v="PUEBLA DE GUZMAN" u="1"/>
        <s v="BARCO DE AVILA-FERNANDEZ ARGENTA" u="1"/>
        <s v="LUCILLOS-GOHIJOS" u="1"/>
        <s v="MAGUILLA" u="1"/>
        <s v="BUJALANCE" u="1"/>
        <s v="ZARZA LA MAYOR-HNES TEMPLADO" u="1"/>
        <s v="CODOSERA, LA - ALM. MACOEX. S.L." u="1"/>
        <s v="ZARZA DE GRANADILLA" u="1"/>
        <s v="LOS NAVALMORALES-GOHIJOS" u="1"/>
        <s v="ALMARAZ - HGONES. BURCIO PEREZ" u="1"/>
        <s v="VENTAS RETAMOSA-ALBERTO RGUEZ PASE" u="1"/>
        <s v="LOJA" u="1"/>
        <s v="PARLA-CANALIZACIONES Y OBRAS LACAN" u="1"/>
        <s v="DOS HERMANAS" u="1"/>
        <s v="CORDOBA-LA TORRECILLA(CTRO LOGIST)" u="1"/>
        <s v="SIRUELA-MANUEL MUNDI" u="1"/>
        <s v="CASARUBIA" u="1"/>
        <s v="TOLEDO-AM ALONSO" u="1"/>
        <s v="VALDEFUENTES-HNES. OLLETA" u="1"/>
        <s v="ACECHUAL-CAYPA" u="1"/>
        <s v="SANTA MARTA DE LOS BARROS" u="1"/>
        <s v="ALMADEN-HNES FELIPE SIERRA" u="1"/>
        <s v="BARCARROTA" u="1"/>
        <s v="GUADALCANAL" u="1"/>
        <s v="CASTIBLANCO-FELIPE SIERRA" u="1"/>
        <s v="ALMENDRAL" u="1"/>
        <s v="BERLANGA-RAFAEL F. AMAYA MORILLO" u="1"/>
        <s v="RETUERTA BUYAQUE-ENRIQUE MANCHADO" u="1"/>
        <s v="PELABRAVO" u="1"/>
        <s v="ALOZAINA" u="1"/>
        <s v="BURGOHONDO" u="1"/>
        <s v="PUERTO REAL" u="1"/>
        <s v="GIBRALEON" u="1"/>
        <s v="BADAJOZ - OBRAS SERVIC. PAVIEX" u="1"/>
        <s v="JAEN" u="1"/>
        <s v="RETUERTA BULLAQUE-ENRIQUE MANCHADO" u="1"/>
        <s v="MONTIJO" u="1"/>
        <s v="ZAHINOS" u="1"/>
        <s v="VILLACAÑAS-SUMIN. VILLACAÑAS" u="1"/>
        <s v="MALPARTIDA DE PLASENCIA" u="1"/>
        <s v="DON BENITO - HMNOS. SAUCEDA CORTES" u="1"/>
        <s v="PUEBLA ALCOLLARIN-MAT.CONS.PUEBLA" u="1"/>
        <s v="ALDEANUEVA DE LA VERA-PEREZ ALEGRE" u="1"/>
        <s v="CUMBRES MAYORES" u="1"/>
        <s v="MONBELTRAN-MACOGREDOS/ALEJ.SCHEZ" u="1"/>
        <s v="TORREMEGIA-ALM.CENTRAL" u="1"/>
        <s v="VALVERDE DE LEGANES" u="1"/>
        <s v="SIRUELA-MUNDI PIZARRO - HNOS MUNDI" u="1"/>
        <s v="VILLAMANTA - PREF. VILLAMANTA" u="1"/>
        <s v="TORREJONCILLO" u="1"/>
        <s v="PAREDES ESCALONA-HNES.PEÑA" u="1"/>
        <s v="ESCALOS DE CIMA-CONSTR. DUAFAR" u="1"/>
        <s v="ZALAMEA LA REAL" u="1"/>
        <s v="OLIVENZA-OBRAS Y DESA. EFICIENTES" u="1"/>
        <s v="PUEBLA DE SANCHO PEREZ" u="1"/>
        <s v="BATAN, EL - SUM. VISANRO, S.L." u="1"/>
        <s v="ALMONASTER LA REAL-FCO ROMERO SCHEZ" u="1"/>
        <s v="MALAGON-HORM. MALAGON" u="1"/>
        <s v="LA CODOSERA" u="1"/>
        <s v="PINOFRANQUEADO-ALVARO HDEZ" u="1"/>
        <s v="BAENA" u="1"/>
        <s v="CABEZA DEL BUEY-HNES FELIPE SIERRA" u="1"/>
        <s v="ALBA DE TORMES-HGONES. PORTILLO" u="1"/>
        <s v="IDANHA-A-NOVA" u="1"/>
        <s v="CACERES-ALM. MARTIN DE CACERES" u="1"/>
        <s v="VILLARTA DE MONTES-SEVILLA NEVADO" u="1"/>
        <s v="SEGURA DE LEON" u="1"/>
        <s v="HORNACHOS" u="1"/>
        <s v="ALBALA-ALM. LA ALBUERA" u="1"/>
        <s v="YUNCOS-JOSE FERNANDO MUÑOZ PACIOS" u="1"/>
        <s v="AYTO. CASTILBLANCO DE LOS ARROYOS" u="1"/>
        <s v="RUIDERA" u="1"/>
        <s v="SAUCEDILLA" u="1"/>
        <s v="TEJEDA" u="1"/>
        <s v="ROQUETAS DE MAR" u="1"/>
        <s v="AROCHE-Mª LUISA ALVAREZ CORCHADO" u="1"/>
        <s v="VILLANUEVA CASTILLEJOS-ALM.DELEYTO" u="1"/>
        <s v="ORELLANA LA VIEJA - PREF. SANZ" u="1"/>
        <s v="BOBADILLA" u="1"/>
        <s v="CIUDAD REAL" u="1"/>
        <s v="CHUCENA-J. MANUEL GUTEZ CARABALLO" u="1"/>
        <s v="CAÑAMERO-SANTI.BENITEZ-HNES. SANTI" u="1"/>
        <s v="HIGUERA DE LA SIERRA-ALM. HIGUERA" u="1"/>
        <s v="LA PESGA-LAZARO DANIEL" u="1"/>
        <s v="PLASENCIA_PAVIEX" u="1"/>
        <s v="MONTANCHEZ" u="1"/>
        <s v="COIN" u="1"/>
        <s v="CASAR CACERES-HNES. OLLETA TORRES" u="1"/>
        <s v="MOTA DEL CUERVO" u="1"/>
        <s v="CORRALES DEL VINO" u="1"/>
        <s v="VILLANUEVA DE LA VERA-HNES. SUAREZ" u="1"/>
        <s v="ENCINASOLA-HNOS. CORREA DOMINGUEZ" u="1"/>
        <s v="MIAJADAS-INDUST. TELLO DE ARCO" u="1"/>
        <s v="CORIA-INTERMACESA" u="1"/>
        <s v="ROCA DE LA SIERRA" u="1"/>
        <s v="VALDESALOR" u="1"/>
        <s v="ENTRERRIOS" u="1"/>
        <s v="SOTILLO DE ADRADA-HNES.LUIS GARCIA" u="1"/>
        <s v="CAMPILLO DE LA JARA-HNES. J.DANIEL" u="1"/>
        <s v="ESCURIAL" u="1"/>
        <s v="VILLAR DE PLASENCIA-GRES AZULEJOS" u="1"/>
        <s v="CABEZAS RUBIAS-JULIO MARTIN GARCIA" u="1"/>
        <s v="PULGAR-ANGEL DEL CASTILLO" u="1"/>
        <s v="ZALAMEA DE LA SERENA-DIEGO MTNEZ" u="1"/>
        <s v="ARROYO DE LA LUZ-ANLOMA" u="1"/>
        <s v="VALDELACASA DE TAJO- CNES. SANCHEZ" u="1"/>
        <s v="CANDELEDA-LANCHO CANDELEDA" u="1"/>
        <s v="ZARZA DE ALANGE" u="1"/>
        <s v="CORDOBILLA D LACARA-ANTONIO HIERRO" u="1"/>
        <s v="FUENLABRADA DE MONTES-Mª PRADO GAL" u="1"/>
        <s v="PERALEDA DE LA MATA" u="1"/>
        <s v="STA BARBARA D CASA-CONST. QUARESMA" u="1"/>
        <s v="ZARZA DE GRANADILLA-HNES. AMBROZ" u="1"/>
        <s v="ALMENDRALEJO-CAYPA" u="1"/>
        <s v="PUEBLA DE GUZMAN-JUAN DELGADO" u="1"/>
        <s v="TORREJONCILLO-FERVIAN" u="1"/>
        <s v="OLIVENZA" u="1"/>
        <s v="HORCAJO DE LOS MONTES-JOSE PAREDES" u="1"/>
        <s v="FUENLABRADA DE LOS MONTES" u="1"/>
        <s v="VALLE DEL JERTE - HORM. LA BARCA" u="1"/>
        <s v="CALZADILLA DE BARROS-HNES.CAMPIÑA" u="1"/>
        <s v="LLERENA-JOSEFA LEONIDES CORVILLO" u="1"/>
        <s v="ALMENDRALEJO-ALQUISERV" u="1"/>
        <s v="PUEBLA DE DON RODRIGO" u="1"/>
        <s v="FERRO" u="1"/>
        <s v="ZARZA LA MAYOR-ACOSTA NUÑEZ" u="1"/>
        <s v="AHIGAL" u="1"/>
        <s v="OLIVENZA (ALM. OLIVENZA)" u="1"/>
        <s v="PEDROMUÑOZ-SUCESORES DE CHACON" u="1"/>
        <s v="LLERA" u="1"/>
        <s v="LOS SANTOS-FLORENCIO GOMEZ" u="1"/>
        <s v="MEMBRILLA" u="1"/>
        <s v="NAVALMORAL DE LA MATA-CEPREX" u="1"/>
        <s v="VILLAMARTIN" u="1"/>
        <s v="ALANIS - HNOS RUFIAN, S.L." u="1"/>
        <s v="OLIVA DE LA FRONTERA-EUROSONDEOS O" u="1"/>
        <s v="NAVALCAN" u="1"/>
        <s v="FUENLABRADA-ALVAREZ DELGADO," u="1"/>
        <s v="TORRECILLA ANGELES-EX.TTES GUERRA" u="1"/>
        <s v="CAÑAVERAL (HORM Y ARIDOS NUÑEZ)" u="1"/>
        <s v="HORMIGOS-MAT. CONST. SOLORZANO" u="1"/>
        <s v="TOLEDO-CASTREJON" u="1"/>
        <s v="ESCALONA-RUBEN CASTELLANOS" u="1"/>
        <s v="MONESTERIO" u="1"/>
        <s v="ALDEACENTENERA" u="1"/>
        <s v="PUEBLA DE LA REINA-ECOASFALT" u="1"/>
        <s v="AGUDO-IVAN MANSILLA REDONDO" u="1"/>
        <s v="VILLAMANTA-PREF. VILLAMANTA" u="1"/>
        <s v="ACEUCHAL-DISCERHOR" u="1"/>
        <s v="NAVAS DEL MADROÑO-MAT. CAYRO" u="1"/>
        <s v="CABEZA DEL BUEY" u="1"/>
        <s v="CAMPON-GIBELLO, S.L." u="1"/>
        <s v="PEÑARANDA DE BRACAMONTE-HNES.ALMAR" u="1"/>
        <s v="VILLAGARCIA DE LA TORRE-HOM CAMPIÑA" u="1"/>
        <s v="HOYOS DEL ESPINO-LA SEDA/LA PALMA" u="1"/>
        <s v="OLIVA FRONTERA-ALM. VELLARINO" u="1"/>
        <s v="VILLANUEVA DE FRESNO-LUCIANO PIRIZ" u="1"/>
        <s v="TALARRUBIAS-LEOCADIO RAMIRO" u="1"/>
        <s v="ALBA DE TORMES-EXCAVA. REYES ALBA" u="1"/>
        <s v="TALARRUBIAS-ALQ Y SUM ALISA" u="1"/>
        <s v="SONSECA-ROBERTO ROMERO" u="1"/>
        <s v="AYUNTAMIENTO DE ALCONERA" u="1"/>
        <s v="VALDELACASA DE TAJO-LA JARA ARIDOS" u="1"/>
        <s v="YUNCOS-AZULEJOS Y PAV. ALONSO" u="1"/>
        <s v="VILLARTA DE MONTES-BADAJOZ" u="1"/>
        <s v="YEBENES, LOS-HNES. FONTECHA" u="1"/>
        <s v="ALMARGEN" u="1"/>
        <s v="CIUDAD REAL-SUM DAIMIEL" u="1"/>
        <s v="LA ZARZA-CONST. BENITEZ GIL" u="1"/>
        <s v="LUMBRALES" u="1"/>
        <s v="PUEBLA DE ALCOLLARIN-M.C.LA PUEBLA" u="1"/>
        <s v="MIAJADAS-IND. TELLO DE ARCO" u="1"/>
        <s v="BIENVENIDA-FCO. J. VAZQUEZ COTANO" u="1"/>
        <s v="MALPARTIDA-PREF. MANZANO" u="1"/>
        <s v="ARGANDA DEL REY-OMOTEC" u="1"/>
        <s v="GALISTEO-PREF. EXTREMADURA 2002" u="1"/>
        <s v="SAUCEDILLA-ALM. RUFER" u="1"/>
        <s v="MONBELTRAN-JAVIER NAVARRO" u="1"/>
        <s v="MORALEJA-FEBEJO" u="1"/>
        <s v="MIRABEL" u="1"/>
        <s v="CASTILBLANCO-AYUNTAMIENTO CASTILBLA" u="1"/>
        <s v="JEREZ DE LOS CABALLEROS-LUIS ARAUJO" u="1"/>
        <s v="RIBERA DEL FRESNO" u="1"/>
        <s v="VALVERDE DEL CAMINO-CERRAM. VALVERD" u="1"/>
        <s v="GUAREÑA-SILOS CORTES SERV. Y CONTR." u="1"/>
        <s v="FUENTE DEL ARCO-JOSE LUIS MARTIN" u="1"/>
        <s v="NAVALCAN-HIJOS DE VICENTE MANZANA" u="1"/>
        <s v="TORRE MIGUEL SESMERO-TECOR" u="1"/>
        <s v="ESCALONA-RUBEN CASTELLANO" u="1"/>
        <s v="NAVAMORAL DE LA MATA-HNES MORALOS" u="1"/>
        <s v="CASAS DE DON PEDRO-PRETENPACHA" u="1"/>
        <s v="TALAVERA DE LA REINA" u="1"/>
        <s v="ACEUCHAL-CAYPA" u="1"/>
        <s v="COBEJA-CERAMICAS SAN JAVIER" u="1"/>
        <s v="NAVALMORAL DE LA MATA-HORM. MORALOS" u="1"/>
        <s v="CORRALES DEL VINO-MOLINO VALJIMEN" u="1"/>
        <s v="PUEBLA DE MONTALBAN-SANCHEZ MURO" u="1"/>
        <s v="PLASENCIA- HORMG. LA BARCA" u="1"/>
        <s v="AVILA-CASTILLO Y CIAS" u="1"/>
        <s v="CASAS DEL CASTAÑAR-HORM. LA BARCA" u="1"/>
        <s v="CARRASCALEJO-EXC. MAT SANCHEZ" u="1"/>
        <s v="NAVALVILLAR DE PELA-HORMIEXSA" u="1"/>
        <s v="BADAJOZ-AVDA. JAVIER BLANCO BADAJOZ" u="1"/>
        <s v="VILLANUEVA DE LA SERENA-SUM. PILAR" u="1"/>
        <s v="MAGUILLA-VICMAR" u="1"/>
        <s v="TALAVERA DE LA REINA-EBORAMAT" u="1"/>
        <s v="VALLE DE SANTA ANA" u="1"/>
        <s v="HUELVA-ALMACEN" u="1"/>
        <s v="MONESTERIO-ANTONIO MEJIAS" u="1"/>
        <s v="VILLARTA DE LOS MONTES-ECOASFALT" u="1"/>
        <s v="FUENLABRADA-ALVAREZ DELGADO" u="1"/>
        <s v="CORIA" u="1"/>
        <s v="VILLAFRANCA BARROS-ESTEBAN CERAMICA" u="1"/>
        <s v="HUMANES DE MADRID-CONTRA S.A." u="1"/>
        <s v="OLIVA DE LA FRONTERA-ANTONIO BRAVO" u="1"/>
        <s v="VALVERDON-ECOASFALT" u="1"/>
        <s v="SOLANA DEL PINO-PEDRO MANUEL DE MAR" u="1"/>
        <s v="LAGARTERA" u="1"/>
        <s v="CASTELLAR DE SANTIAGO-HNES.AMADEO" u="1"/>
        <s v="NAVAS DEL REY-MATERIALES NAVAS" u="1"/>
        <s v="MONTEHERMOSO-HORMIGONES DEL ALAGON" u="1"/>
        <s v="NAVALMORAL DE LA MATA-ACCIONA" u="1"/>
        <s v="HIGUERA LA REAL-HIGUERVAL MAT. CONS" u="1"/>
        <s v="ALMENDRAL-EXCAV. DELNO" u="1"/>
        <s v="STA AMALIA-ALM. CARRASCOSA SANCHEZ" u="1"/>
        <s v="OLIVA FRONTERA-EUROSONDEOS OLIVA" u="1"/>
        <s v="ALCONCHEL-MANUEL RODRIGUEZ GLEZ" u="1"/>
        <s v="CIUDAD REAL-CALLE ALEMANIA" u="1"/>
        <s v="BADAJOZ-ISOLANA" u="1"/>
        <s v="VELADA" u="1"/>
        <s v="BADAJOZ (ENVASADO)" u="1"/>
        <s v="CEDILLO – UTE CEDILLO I Y II" u="1"/>
        <s v="CILLEROS-MEFIEX" u="1"/>
        <s v="CACERES-PAVIEX MAGENTA" u="1"/>
        <s v="BURHOGONDO" u="1"/>
        <s v="BADAJOZ-MAGENTA-PLATAF.LOGISTIC" u="1"/>
        <s v="LA CODOSERA-FRANCISCA BORREGA" u="1"/>
        <s v="ALGETE-MAT. CONST. SANM. EL TESORO" u="1"/>
        <s v="ESPIEL-HORMIGONES ESPIEL" u="1"/>
        <s v="ARROYO SAN SERVAN-SUM SANFELIX" u="1"/>
        <s v="VALVERDE LEGANES-ALM. MARO" u="1"/>
        <s v="TORRECILLA ANGELES-FULGENCIO RUBIO" u="1"/>
        <s v="NAVALMORAL DE LA MATA-MAGERVYSA 201" u="1"/>
        <s v="OLIVENZA-ALM. OLIVENZA" u="1"/>
        <s v="ALCONCHEL-MEFIEX" u="1"/>
        <s v="CODOSERA, LA-MACOEX" u="1"/>
        <s v="VALDEMORO-INVERMARFE-28VV" u="1"/>
        <s v="BOHONAL DE IBOR-MGB" u="1"/>
        <s v="ATALAYA-CONSTR. SEVILLA NEVADO" u="1"/>
        <s v="ACEUCHAL-VALERO GUERREO MAT. CONST." u="1"/>
        <s v="BOHONAL DE IBOR-URBANO ROMERO" u="1"/>
        <s v="TORREJONCILLO-ANTONIO JAVIER" u="1"/>
        <s v="TORREJON DE LA CALZADA-INMOPOLI" u="1"/>
        <s v="ATALAYA" u="1"/>
        <s v="TALAVERA-HORM. CASTREJON" u="1"/>
        <s v="JARANDILLA DE LA VERA-JARANDILLEJA" u="1"/>
        <s v="NAVALMORAL DE LA MATA-MGB" u="1"/>
        <s v="ARENAS DE SAN PEDRO" u="1"/>
        <s v="VILLACAÑAS-Mª CARMEN FLORES VELA" u="1"/>
        <s v="ZALAMEA DE LA SERENA-SINFO" u="1"/>
        <s v="TALAVERA LA REAL ECOASFALT" u="1"/>
        <s v="CACERES_URB. EL JUNQUILLO" u="1"/>
        <s v="VILLA DEL PRADO_LUMACON" u="1"/>
        <s v="BARCARROTA-SUC. DE MATAMOROS" u="1"/>
        <s v="ALDEANUEVA DEL CAMINO-GEVORA" u="1"/>
        <s v="MENTRIDA_TOLEDO_OPORTO E HIJOS, S.L" u="1"/>
        <s v="ORGAZ-EXCAVACIONES JUCADIEVA" u="1"/>
        <s v="AVDA ELVAS BADAJOZ-PAVIEX" u="1"/>
        <s v="VILLAFRANCA DE LOS BARROS-FERRECONS" u="1"/>
        <s v="TALAVERA DE LA REINA-CASTROGEN" u="1"/>
        <s v="CORTE DE PELAS-ENRIQUE AGUDO LLERA" u="1"/>
        <s v="SOLANA DEL PINO-JAVIER DE MARCOS CA" u="1"/>
        <s v="RIVAS VACIAMADRID-MAT. CNST. JESUS" u="1"/>
        <s v="STA MARTA DE TORMES-PREF. MARCONSA" u="1"/>
        <s v="TRUJILLO-PROYECTO CARBOSAN" u="1"/>
        <s v="JARANDILLA DE LA VERA-MAYORISTAS JA" u="1"/>
        <s v="SAN MARTIN DE VALDEIGLESIAS-ANGEL S" u="1"/>
        <s v="JARAIZ DE LA VERA-FRANCISCO GARCIA" u="1"/>
        <s v="MERIDA-PFMA LOGIST AZVI" u="1"/>
        <s v="HUMANES DE MADRID-AZULEJOS JAVIER F" u="1"/>
        <s v="MERIDA-PAVIEX" u="1"/>
        <s v="NAVAZUELAS-GUSTAVO CORTIJO" u="1"/>
        <s v="MORALEJA DE ENMEDIO- MAT. CONST. RI" u="1"/>
        <s v="ARGAMASILLA DE CALATRAVA-CIRIACO ES" u="1"/>
        <s v="CIUDAD REAL-AM ALONSO" u="1"/>
        <s v="LA SOLANA- HERMANOS RUIZ PEINADO" u="1"/>
        <s v="VALDELACASA – MAT. Y EXCAV. SANCHEZ" u="1"/>
        <s v="LEGANÉS- HERMANOS HERRERO" u="1"/>
        <s v="SALVALEON-TPTES GARCIA RICO" u="1"/>
        <s v="BELVIS DE LA JARA-HNES. J.DANIEL" u="1"/>
        <s v="ACEUCHAL-CONSTR. HMNOS GUITERREZ" u="1"/>
        <s v="MORALEJA (SIERRA DE GATA)" u="1"/>
        <s v="ALMOHARIN" u="1"/>
        <s v="JARAIZ-INVERSIONES JARIZA" u="1"/>
        <s v="CACERES-MANZANO" u="1"/>
        <s v="CENICIENTOS- M. ABADES E HIJOS SL" u="1"/>
        <s v="LOS SANTOS DE MAIMONA-AYUNTAMIENTO" u="1"/>
        <s v="JEREZ DE LOS CABALLEROS-BENITO ARAU" u="1"/>
        <s v="TORREMEJIA-CENTRAL ALM AGR MAT" u="1"/>
        <s v="GALAPAGAR-CIA" u="1"/>
        <s v="PUEBLA SANCHO PEREZ (CONSTR.LLANOS)" u="1"/>
        <s v="MIAJADAS-STRATA" u="1"/>
        <s v="BARRUECOPARDO-TRANSMEMAT 2009" u="1"/>
        <s v="SALVALEON-ALONSO CACERES" u="1"/>
        <s v="GUIJUELO-FLORENCIO GOMEZ" u="1"/>
        <s v="CACERES-PAVIEX CALLE DALIA" u="1"/>
        <s v="TORRE DE MIGUEL SESMERO-EUROROCK" u="1"/>
        <s v="MADROÑERA-MAT HNOS DIAZ" u="1"/>
        <s v="PUEBLONUEVO GUADIANA-JAVIER LUJAN" u="1"/>
        <s v="CACERES-PAVIEX" u="1"/>
        <s v="BARGAS-C. MAROTO Y RODRIGUEZ" u="1"/>
        <s v="ZAFRA - ALM PEDRO FERNANDEZ" u="1"/>
        <s v="PLASENCIA-LANTANIA" u="1"/>
        <s v="CACERES-PAVIEX PLACONSA" u="1"/>
        <s v="HIGUERA DE LLERENA-ALBERTO SERRANO" u="1"/>
        <s v="EL TIEMBLO-SUMINISTROS EL TIEMBLO" u="1"/>
        <s v="CASARRUBIOS-ENTORNO OBRAS" u="1"/>
        <s v="HIGUERAS DE LAS DUEÑAS-LUMACON" u="1"/>
        <s v="NUMANCIA DE LA SAGRA-ALM. CEBRIAN" u="1"/>
        <s v="SONSECA-ALFREDO MARTIN" u="1"/>
        <s v="ALMENDRALEJO-EMILIO ANDRES" u="1"/>
        <s v="DON BENITO-EDAR DBENITO/VLLVA" u="1"/>
        <s v="ALMONASTER LA REAL-FCO.ROMERO SANC" u="1"/>
        <s v="VALLE DE SANTA ANA-VENEGAS 24" u="1"/>
        <s v="CACERES-PAVIEX CALLE MADRE DE LA RI" u="1"/>
        <s v="ALCALA DE HENARES- MATERIALES Y HOR" u="1"/>
        <s v="TORRIJOS-HORMICHOZAS" u="1"/>
        <s v="BADAJOZ- PAVIEX JUAN DE ÁVALOS" u="1"/>
        <s v="CÁCERES- PAVIEX EL CUARTIL" u="1"/>
        <s v="ALMOROX-HORM. Y CANTERAS PAREDES" u="1"/>
        <s v="BADAJOZ-PAVIEX AUGUSTO VÁZQUEZ" u="1"/>
        <s v="ALCORCÓN- SUMINISTROS VILLAVICIOSA" u="1"/>
        <s v="DON BENITO-EDAR" u="1"/>
        <s v="ALMURADIEL- MANUEL ROJAS FRESNO" u="1"/>
        <s v="MERIDA-BALNEUM" u="1"/>
        <s v="MALAGÓN-DESMONTES LA MANCHA S.L." u="1"/>
        <s v="CENICIENTOS- LUMACON" u="1"/>
        <s v="SANTA MARTA DE LOS BARROS-CRUZIDAL" u="1"/>
        <s v="CARRIÓN DE CALATRAVA- REYEMPA" u="1"/>
        <s v="VILLAR DEL REY-ARIDOS VILLAR DEL RE" u="1"/>
        <s v="CÁCERES- PAVIEX JUAN SEBASTIÁN BACH" u="1"/>
        <s v="BADAJOZ- PAVIEX ADOLFO DIAZ AMBRONA" u="1"/>
        <s v="VALDEPEÑAS- VALVERDE HERMANOS" u="1"/>
        <s v="CIUDAD RODRIGO-SANCHEZ CEPA" u="1"/>
        <s v="CORDOBILLA DE LACARA-ANTONIO HIERRO" u="1"/>
        <s v="COBEJA- INDUSTRIAS CERÁMICAS D" u="1"/>
        <s v="VILLANUEVA CASTILLEJOS-ALM.DEL" u="1"/>
        <s v="ARGAMASILLA DE CALATRAVA-CIRIA" u="1"/>
        <s v="MIAJADAS - MAT. DE CONTR. JAYC" u="1"/>
        <s v="PUEBLA ALCOLLARIN-MAT.CONS.PUE" u="1"/>
        <s v="TALAVERA DE LA REINA- CÁNDIDO" u="1"/>
        <s v="HUMANES DE MADRID-AZULEJOS JAV" u="1"/>
        <s v="MERIDA- EXTREMEÑA DE DISTRIB." u="1"/>
        <s v="JARANDILLA DE LA VERA-MACRODIL" u="1"/>
        <s v="LLERENA-JOSEFA LEONIDES CORVIL" u="1"/>
        <s v="SOLANA DE LOS BARROS- SACYR PLACAS" u="1"/>
        <s v="DOS HERMANAS – ARPADA" u="1"/>
        <s v="PLASENCIA - AZULEJOS ROMU, S.L" u="1"/>
        <s v="BIENVENIDA-FCO. J. VAZQUEZ COT" u="1"/>
        <s v="JARANDILLA DE LA VERA-MACRODILLA" u="1"/>
        <s v="SOLANA DEL PINO-PEDRO MANUEL D" u="1"/>
        <s v="ZALAMEA DE LA SERENA-DIEGO MTN" u="1"/>
        <s v="BEJAR-A66 SALAMANCA ALDEANUEVA" u="1"/>
        <s v="CORDOBILLA DE LACARA-ANTONIO H" u="1"/>
        <s v="PUEBLA DE OBANDO-SATURNINO GAL" u="1"/>
        <s v="AROCHE-Mª LUISA ALVAREZ CORCHA" u="1"/>
        <s v="BADAJOZ-PVX J. VILLAFAINA FERR" u="1"/>
        <s v="ALCUESCAR-HORM. PUERTO VALLE," u="1"/>
        <s v="VILLAFRANCA DE LOS BARROS-STRA" u="1"/>
        <s v="CASAR DE CACERES-SNTOS EMILIAN" u="1"/>
        <s v="TORRELODONES - GESNAV PRADO DE" u="1"/>
        <s v="CACERES-S2738.1/23 PINUS" u="1"/>
        <s v="NAVALMORAL DE LA MATA-MIGUEL F" u="1"/>
        <s v="CACERES - PAVIEX C/ MOLINO HAR" u="1"/>
        <s v="TRUJILLO-DISATEX" u="1"/>
        <s v="PELAYOS DE LA PRESA- LUMACON" u="1"/>
        <s v="CORIA-HSG" u="1"/>
        <s v="MERIDA-BENITEZ GIL" u="1"/>
        <s v="ZALAMEA SERENA-DIEGO MARTINEZ" u="1"/>
        <s v="BADAJOZ- PAPVIEX ADOLFO DÍAZ A" u="1"/>
        <s v="CABEZAS RUBIAS-JULIO MARTIN GA" u="1"/>
        <s v="OBRAMAT CORDOBA" u="1"/>
        <s v="TARANCÓN - HCM" u="1"/>
        <s v="ALMURADIEL- MANUEL ROJAS FRESN" u="1"/>
        <s v="ENCINASOLA-HNOS. CORREA DOMING" u="1"/>
        <s v="MORALEJA-SIERRA DE GATA MORALE" u="1"/>
        <s v="STA BARBARA D CASA-CONST. QUAR" u="1"/>
        <s v="MONTIJO-J.ANTUNES" u="1"/>
        <s v="BEJA" u="1"/>
        <s v="GONDEMARIA- ANTOBETAO-BETAO PRONTO" u="1"/>
        <s v="OURIQUE(TECNOVIA)" u="1"/>
        <s v="CAVERNAES - ALMEIDA CUNHA &amp; CHAVES" u="1"/>
        <s v="VISEU - FEIFIL - FAIJAO &amp; FILHOS" u="1"/>
        <s v="ALBUFEIRA-GRUPO TECNOVIA" u="1"/>
        <s v="ARRABAL - OLISBETAO" u="1"/>
        <s v="BRACOT-FOROS DE SALVATERRA" u="1"/>
        <s v="COIMBRA -GRUPO TECNOVIA" u="1"/>
        <s v="FARO - TRANSMILREU-TTES MAT.CONSTR" u="1"/>
        <s v="PORTALEGRE-SANIGRES" u="1"/>
        <s v="TERRUGEM - CIMPAURB" u="1"/>
        <s v="FERNAO FERRO-EUREFA" u="1"/>
        <s v="GONDEMARIA-VERDASCA &amp; VERDASCA" u="1"/>
        <s v="VILA VIÇOSA - HILARIO ALMEIDA, LDA" u="1"/>
        <s v="PEDREIRAS-PREF. PRECLARO, LDA" u="1"/>
        <s v="LAGOS - SERROS-AREIAS E BRITAS" u="1"/>
        <s v="LISBOA" u="1"/>
        <s v="BARRANCOS" u="1"/>
        <s v="OLIS BETAO LEIRIA" u="1"/>
        <s v="GLORIA-VITOR PATRICIO" u="1"/>
        <s v="MONTEMOR-O-NOVO-MAJOFLAJA MAT.CONS" u="1"/>
        <s v="SINTRA-BRUNO MORAIS," u="1"/>
        <s v="GLÓRIA-VITOR PATRICIO," u="1"/>
        <s v="MATERGAGO" u="1"/>
        <s v="AGUAS DE MOURA - EPIMENIO MURILHAS" u="1"/>
        <s v="GRÂNDOLA-SERGIO PESTANA MAT. CONS" u="1"/>
        <s v="TAVIRA - BEATRIZ SALERO CNES." u="1"/>
        <s v="LOULÉ-SERVAREIAS, LDA" u="1"/>
        <s v="ALPIARÇA-SOPREMA" u="1"/>
        <s v="COIMBRA-LEROY MERLIN" u="1"/>
        <s v="GRÂNDOLA-VENANCIO PALMA GAMITO" u="1"/>
        <s v="PORTIMÃO-ANTONIO JOSE MARIA" u="1"/>
        <s v="ÉVORA-FRANCISCO JOSE LEITAO &amp; FIL" u="1"/>
        <s v="ALFAIATES-CUBOSBEIRA" u="1"/>
        <s v="BARREIRO-REMOGRES" u="1"/>
        <s v="SERTÃ (DIAMANTINO JORGE &amp; FILHOS)" u="1"/>
        <s v="FERRO-INGENIERO PISCINAS" u="1"/>
        <s v="TEIXOSO" u="1"/>
        <s v="PENACOVA-SILVERIO SILVA BAPTISTA" u="1"/>
        <s v="ESCALOS DE CIMA-CON.SOUSA BALTASAR" u="1"/>
        <s v="CANHOSO-OPSAN SOC. CONSTR.ç" u="1"/>
        <s v="BORBA-CONST. Z.M" u="1"/>
        <s v="REGUENGOS DE MONSARAZ-ALFAIATE E SA" u="1"/>
        <s v="GUARDA-REV. FIGUEREDO" u="1"/>
        <s v="SAO VICENTE DO PAUL" u="1"/>
        <s v="ALENQUER" u="1"/>
        <s v="COVILHA-AZULEJO Y CEMENTO" u="1"/>
        <s v="CAVERNAES-ALMEIDA CUNHA &amp; CHAVES" u="1"/>
        <s v="MARINHAIS-QUITERIO MAT CONST." u="1"/>
        <s v="SINES- HORM. CASTREJÓN" u="1"/>
        <s v="SETÚBAL- HORM CASTREJÓN" u="1"/>
        <s v="PALMELA – VERDASCA &amp; VERDASCA," u="1"/>
        <s v="ALCANENA - CASA POR ITM" u="1"/>
        <s v="ÉVORA-FRANCISCO JOSE LEITAO &amp;" u="1"/>
        <s v="BENEDITA (MARTINHO SERRAZINA_J" u="1"/>
        <s v="ELVAS- MANUEL ESPIRITO SANTO G" u="1"/>
        <s v="ROGERIO PAIXAO _VALE DE SANTAR" u="1"/>
        <s v="MADEIRA -EXPORTACIÓN MADEIRA" u="1"/>
        <s v="VIANA DO BOLO" u="1"/>
        <s v="FOIOS" u="1"/>
        <s v="ALMACEN TORROX" u="1"/>
        <s v="S0888-MIJAS 119 VIV. FASE 2" u="1"/>
        <s v="PLANTA MARBELLA" u="1"/>
        <s v="NAVACONCEJO-EL CANARIO" u="1"/>
        <s v="ALMACEN-LOS SILOS" u="1"/>
        <s v="EN LA LUZ" u="1"/>
        <s v="RESIDENCIAL SOLUM PLAYA SAN JU" u="1"/>
        <s v="PONTE DO PORTO" u="1"/>
        <s v="VALLE GRAN REY" u="1"/>
        <s v="CRUCE SUBIDA A LA HIDALGA" u="1"/>
        <s v="CA5G - 8 VILLAS LOS CRISTIANOS_NR" u="1"/>
        <s v="GUAMASA" u="1"/>
        <s v="C. B. FERRESUR" u="1"/>
        <s v="TACORONTE" u="1"/>
        <s v="MONTAÑA TACO" u="1"/>
        <s v="104 PROLONGACION CARRIL BUS TF" u="1"/>
        <s v="LA LAGUNA" u="1"/>
        <s v="PLANCHA GRANDE SANTA URSULA" u="1"/>
        <s v="EN ARMEÑIME - ADEJE" u="1"/>
        <s v="FUNDACIÓN IDENTE - LA LAGUNA" u="1"/>
        <s v="S0966-BENALMADENA TORREQUEBRADA" u="1"/>
        <s v="EDIFICIO TERESA" u="1"/>
        <s v="CACABELOS" u="1"/>
        <s v="EDF DIARIO DE AVISOS" u="1"/>
        <s v="GS VALLE SAN LORENZO" u="1"/>
        <s v="VALLESECO" u="1"/>
        <s v="GÜÍMAR" u="1"/>
        <s v="BUGALLEIRA (GRANEL)" u="1"/>
        <s v="CASTRELO DO VAL" u="1"/>
        <s v="ALCALA LA REAL (VIALCA)" u="1"/>
        <s v="ALMACEN ARCOS DE LA FRONTERA" u="1"/>
        <s v="CASARICHE-MAT CONST ROMERO E HIJOS" u="1"/>
        <s v="S0911-FUENGIROLA - EL HIGUERON" u="1"/>
        <s v="ALMACEN-COLMENAR" u="1"/>
        <s v="ALMACEN-EL BORGE" u="1"/>
        <s v="ALGARINEJO - GRANADA" u="1"/>
        <s v="S0933-GRANADA CL ALMONA VIEJA" u="1"/>
        <s v="DURCAL-HORDUSA-PADUL" u="1"/>
        <s v="MALAGA (CNO. MEDIOAMBIENTAL Nº" u="1"/>
        <s v="PTA PREFABRICADOS-SIERRA DE YEGUAS" u="1"/>
        <s v="ALMACEN CORDOBA" u="1"/>
        <s v="S0948-ALMUÑECAR SANTA CRUZ" u="1"/>
        <s v="VVA. DE LA CONCEPCION(SALVADOR" u="1"/>
        <s v="MIGUEL LUQUE LLAMAS - LA RAMBLA" u="1"/>
        <s v="PTA COLMENAR -HNES AXARQUIA" u="1"/>
        <s v="PLANTA ARCHIDONA" u="1"/>
        <s v="LA TORRECILLA (CENTRO LOGISTICO)" u="1"/>
        <s v="ESCUZAR" u="1"/>
        <s v="S0952-BENAHAVIS COLINAS DE MAR" u="1"/>
        <s v="SITUS-CITIHOME ENSACADO" u="1"/>
        <s v="CABAÑINAS" u="1"/>
        <s v="O BARCO" u="1"/>
        <s v="BEMBIBRE" u="1"/>
        <s v="OUTARIZ" u="1"/>
        <s v="NEDA" u="1"/>
        <s v="VILLAMARTIN DE LA ABADIA" u="1"/>
        <s v="VILA REAL" u="1"/>
        <s v="VVDAS VUELTA DE LOS PAJAROS" u="1"/>
        <s v="VIVIENDAS LAS CHUMBERAS" u="1"/>
        <s v="S0921-PUERTO LOPE" u="1"/>
        <s v="VVA. DE LA CONCEPCION(SALVADOR MON" u="1"/>
        <s v="PROPIA MALAGA" u="1"/>
        <s v="A RUA" u="1"/>
        <s v="PLANTA HORMIGON (ARCOS FRONTER" u="1"/>
        <s v="ALMACEN-ROMANES (MÁLAGA)" u="1"/>
        <s v="S0959-CENES DE LA VEGA CL TRAN" u="1"/>
        <s v="ALMACEN MALAGA" u="1"/>
        <s v="CAMPORRAPADO" u="1"/>
        <s v="VILLAVICIOSA (HNOS. BARBERO)" u="1"/>
        <s v="SANTA BARBARA CASA" u="1"/>
        <s v="GENETO-PLANCHA CORTA" u="1"/>
        <s v="CORDOBA (HOSPITAL)" u="1"/>
        <s v="ANDPIL / MIXAN CARTAMA" u="1"/>
        <s v="ZREP4500031988_4 @ MAGDALENA PASTA" u="1"/>
        <s v="LAMAS" u="1"/>
        <s v="VILLALBA" u="1"/>
        <s v="ALM L.MORALES 2016-CHICL  FRONTERA" u="1"/>
        <s v="S0956-VEGAS DEL GENIL A-44" u="1"/>
        <s v="LOCETAS GORDISOL" u="1"/>
        <s v="S0919-GRANADA LA CHANA" u="1"/>
        <s v="ALM JOSE ANTONIO GARCIA-CONIL FRA" u="1"/>
        <s v="PUEBLA DE TRIVES" u="1"/>
        <s v="LICITACIÓN PUENTE GENIL" u="1"/>
        <s v="CORDOBA-GRUPO INSUR TERRAZAS SANTA" u="1"/>
        <s v="GATA DE GORGOS- SIREROL" u="1"/>
        <s v="ELCHE- PREYSER" u="1"/>
        <s v="PLANTA DE PUERTO REAL" u="1"/>
        <s v="PLANTA BENAMOCARRA" u="1"/>
        <s v="MARTIN DE LA JARA" u="1"/>
        <s v="ALMACEN SAN ROQUE" u="1"/>
        <s v="ALM GADESUR-CHICLANA DE LA FRA" u="1"/>
        <s v="MARBELLA (14)" u="1"/>
        <s v="GRANADILLA DE ABONA" u="1"/>
        <s v="ANA IZQDO SANCHEZ-LINEA CONCEP" u="1"/>
        <s v="CORDOBA-RAFAEL BONILLA E HIJOS" u="1"/>
        <s v="PLANTA PUERTO SANTA MARIA" u="1"/>
        <s v="B. SOLIS LA QUINTA-BENAHAVIS" u="1"/>
        <s v="CHAVES" u="1"/>
        <s v="HIPERDINO GUIMAR" u="1"/>
        <s v="S0862-LA CHANA GRANADA" u="1"/>
        <s v="MAT CONST META EN ARMILLA" u="1"/>
        <s v="ESTOMBAR" u="1"/>
        <s v="PLANTA LA RIOJA" u="1"/>
        <s v="PLANTA MÁLAGA" u="1"/>
        <s v="FERRETERIA LOS GLADIOLOS" u="1"/>
        <s v="SUSANA-ENSACADO" u="1"/>
        <s v="LA RAMBLA" u="1"/>
        <s v="GRANADA - GLESA LA CHANA" u="1"/>
        <s v="STA. MARTA DE PENAGUIÃO" u="1"/>
        <s v="CARRION DE LOS CONDES-MAT CONST. SA" u="1"/>
        <s v="ALMACEN LA PALMA" u="1"/>
        <s v="4500502548&amp;EXP2300167 JAR TEIDE" u="1"/>
        <s v="VINHAIS" u="1"/>
        <s v="RESIDENCIAL LAJARA" u="1"/>
        <s v="PLANTA DE TARIFA" u="1"/>
        <s v="CENTRO LAS RAICES 1213016" u="1"/>
        <s v="MEDITERRANEAN PALACE" u="1"/>
        <s v="SAN JUAN DEL PUERTO" u="1"/>
        <s v="MONTEMAYOR" u="1"/>
        <s v="ALCALA LA REAL (H. MENDEZ)" u="1"/>
        <s v="MERCADONA GUIMAR" u="1"/>
        <s v="EDF GARA - CANDELARIA" u="1"/>
        <s v="BECERREA (GRANEL)" u="1"/>
        <s v="4500525897&amp;NºEXPE461-2200630 BUFAD" u="1"/>
        <s v="2104 PROLONGACION CARRIL BUS TF5" u="1"/>
        <s v="SANTALLA DE GORGULLOS (VILARIÑO)" u="1"/>
        <s v="PRIMERA ALINEACION DIQUE DEL ESTE" u="1"/>
        <s v="VALDEPEÑAS DE JAEN" u="1"/>
        <s v="HUELVA (R.E. STATUS EL CARMEN)" u="1"/>
        <s v="SOÑAR" u="1"/>
        <s v="LA OROTAVA" u="1"/>
        <s v="TRAMO ADIF JABUGO (LOS MARINES)" u="1"/>
        <s v="PTA PREFABRICADOS-SIERRA DE YE" u="1"/>
        <s v="VIADUCTO DEL CASTRO_CEBREIROS" u="1"/>
        <s v="S0899-GRANADA SANTA ADELA" u="1"/>
        <s v="S0883-CENTRO SALUD ALAMEDA-JAEN" u="1"/>
        <s v="FERROVIAL CONSTRUCCION, S.A." u="1"/>
        <s v="OBRAS JARQUIL_SANJOSE DE LA RINCONA" u="1"/>
        <s v="TRIGUEROS" u="1"/>
        <s v="GS POLIGONO DE GUIMAR" u="1"/>
        <s v="ROTONDA PADRE ANCHIETA" u="1"/>
        <s v="LOULÉ_SERVAREIAS" u="1"/>
        <s v="EL BARCO DE VALDEORRAS" u="1"/>
        <s v="6 VVDAS EL PORIS" u="1"/>
        <s v="PEÑARROYA      (A.P. HINOJOSA)" u="1"/>
        <s v="SISAN (RIBADUMIA)" u="1"/>
        <s v="ZREP4500017611_7  PROYECTO HORMIGON" u="1"/>
        <s v="CONSUEGRA- MAT. CONSTR. HN E HIJOS" u="1"/>
        <s v="CONSERVACION SUR POL GRANADILLA" u="1"/>
        <s v="A GUDIÑA" u="1"/>
        <s v="CÓRDOBA (ALMACENES BDB)" u="1"/>
        <s v="PRIEGO DE CORDOBA" u="1"/>
        <s v="ANDPIL / MIXAN-LOJA" u="1"/>
        <s v="TTES Y GRUAS PARRON-GUEJAR SIERRA" u="1"/>
        <s v="CORDOBA (LAS DHALIAS)" u="1"/>
        <s v="CARTAMA ALMACEN-CARTAMA" u="1"/>
        <s v="NEINOR (PATRIARCA) CORDOBA" u="1"/>
        <s v="TAVIRA_ESPIRITO" u="1"/>
        <s v="ALMACEN PELIGROS" u="1"/>
        <s v="PLANTA BAZA" u="1"/>
        <s v="LOS BLAZQUEZ" u="1"/>
        <s v="ALMACEN RONDA" u="1"/>
        <s v="ALCALÁ DEL GUADAIRA" u="1"/>
        <s v="PLANTA SAN PEDRO DE ALCANTARA" u="1"/>
        <s v="EN SU ALMACEN CL.COMOCORO ROLIN" u="1"/>
        <s v="VISEU DADE" u="1"/>
        <s v="ALMACEN MATER BLANC-ALGECIRAS" u="1"/>
        <s v="DESTINO CARBALLINO" u="1"/>
        <s v="VILA REAL-CAMPEÃ" u="1"/>
        <s v="SANTA MARIA DE BOVEDA" u="1"/>
        <s v="VISEU C. DAIRE" u="1"/>
        <s v="LA PUEBLA DEL RIO" u="1"/>
        <s v="C.DESTINO/TRAZO-XEBESTRE-BENZA" u="1"/>
        <s v="CASTRO CALDELAS" u="1"/>
        <s v="CATOIRA" u="1"/>
        <s v="PORTOMARIN" u="1"/>
        <s v="FRTRIA.DALUIS SANTIAGO DEL TEIDE" u="1"/>
        <s v="ZREP4500017611_1 VALDELAMUSA PAST" u="1"/>
        <s v="CESPON" u="1"/>
        <s v="SEVILLA" u="1"/>
        <s v="OLHÂO_PORTAL" u="1"/>
        <s v="REFORMAS SANTA CRUZ" u="1"/>
        <s v="SOBRADELO DE VALDEORRAS" u="1"/>
        <s v="VILLANUEVA DE CORDOBA(VILLAJARA)" u="1"/>
        <s v="ZREP4500017611_2  MAGDALENA PASTA" u="1"/>
        <s v="VIADUCTO DO CASTRO" u="1"/>
        <s v="COSPEITO" u="1"/>
        <s v="MORTEROS DE GALICIA SUSANA" u="1"/>
        <s v="EL MEDANO" u="1"/>
        <s v="HORDUSA -PADUL" u="1"/>
        <s v="ANDUJAR" u="1"/>
        <s v="VIVIENDAS ARONA" u="1"/>
        <s v="MARTIN DE YELTES-TORAL" u="1"/>
        <s v="PUENTE GENIL -FABRICA P2" u="1"/>
        <s v="ESTRELLA GALICIA P.I. MORAS (ARTEIX" u="1"/>
        <s v="PERALEDA DE LA MATA-MAYORISTA CEMEN" u="1"/>
        <s v="CASTROVERDE (ENSACADO)" u="1"/>
        <s v="OROSO-SIGÜEIRO (GERMAN IGLESIAS)" u="1"/>
        <s v="MONCARAPACHO_VIEGAS" u="1"/>
        <s v="S0926-NIVAR" u="1"/>
        <s v="CORDOBA(HORG. CARBONELL)" u="1"/>
        <s v="PLANTA LOS BARRIOS" u="1"/>
        <s v="INVERNADEROS FRONTERA" u="1"/>
        <s v="AGUSTIN RGUEZ FERNANDEZ SL -GABIAS" u="1"/>
        <s v="LOS LLANOS DE ARIDANE" u="1"/>
        <s v="PLANTA DE LA LINEA" u="1"/>
        <s v="ALM CABRERA FERNANDEZ-LOS BARRIOS" u="1"/>
        <s v="HUELVA-ARCHIVO HISTORICO" u="1"/>
        <s v="GERENA-EMILIO CID" u="1"/>
        <s v="A POBRA DE TRIVES" u="1"/>
        <s v="QUARTEIRA" u="1"/>
        <s v="TORAL DE MARAYO (ENVASADO)" u="1"/>
        <s v="VILA POUCA DE AGUIAR" u="1"/>
        <s v="EN SANTIAGO DEL TEIDE-TAMAIMO" u="1"/>
        <s v="SANTA LUCIA" u="1"/>
        <s v="MONTEHERMOSO-PAVIMENTOS GARRIDO" u="1"/>
        <s v="PUENTE GENIL-NAVES KEITER" u="1"/>
        <s v="ALMACEN CUTAR" u="1"/>
        <s v="SIGÜEIRO" u="1"/>
        <s v="S.COSME DE BARREIRO" u="1"/>
        <s v="PUNTA UMBRIA" u="1"/>
        <s v="OB/0502/23 HOTEL TAHORO PUERTO DE L" u="1"/>
        <s v="DESTINO SOÑAR" u="1"/>
        <s v="REMODELACIÓN PLAZA DOMINGO CRUZ" u="1"/>
        <s v="ALMACEN MIJAS COSTA" u="1"/>
        <s v="GÜIMAR-PREFABRICADOS" u="1"/>
        <s v="PLANTA CAMPILLOS" u="1"/>
        <s v="VVA. TRABUCO (EL POLEAR) GRANEL" u="1"/>
        <s v="ALMERIA - JARQUIL" u="1"/>
        <s v="SAN CIBRAO - UTE TUNEL DE RANTE" u="1"/>
        <s v="O CADAVO" u="1"/>
        <s v="PINO MONTANO EL NIVEL" u="1"/>
        <s v="S0923-BENALMADENA CL VALENCIA" u="1"/>
        <s v="S0803-TORRES DE ROLANDO - GRANADA" u="1"/>
        <s v="PORTIMÂO_MAÇANITA" u="1"/>
        <s v="S0873-CALLE ELVIN-JAEN" u="1"/>
        <s v="DESTINO ORDENES Y VISANTOÑA" u="1"/>
        <s v="ASTORGA" u="1"/>
        <s v="CORDOBA (59)" u="1"/>
        <s v="RAIRIZ DA VEIGA" u="1"/>
        <s v="PREFABRICADOS LECRIN" u="1"/>
        <s v="A VEIGA" u="1"/>
        <s v="BEAS.-S/FCA." u="1"/>
        <s v="EL ZEGRI - PLANTA MBC" u="1"/>
        <s v="PUENTE GENIL - TERRAZOS" u="1"/>
        <s v="O SAVIÑAO" u="1"/>
        <s v="EN  LA MATANZA - TENERIFE" u="1"/>
        <s v="CORDOBA (CONSTRUALIA XXI, S.A.)" u="1"/>
        <s v="CARRASCAL DE BARREGAS-ARIDOS ARELSA" u="1"/>
        <s v="DOÑA MENCIA (JACINTO)" u="1"/>
        <s v="UTE VALLE DE LA OROTAVA" u="1"/>
        <s v="PREFADUR-DURCAL-NIGÜELAS" u="1"/>
        <s v="PEÑARANDA DE BRACAMONTE-MIGUEL SALI" u="1"/>
        <s v="CHICLANA-MILLAN GARCIA SERVICIOS" u="1"/>
        <s v="VILLARES DE LA REINA - ARIDOS ARELS" u="1"/>
        <s v="CMPM - CENTRO PUERTO MALAGA" u="1"/>
        <s v="JAEN - MACARENA SANCHEZ GRANAD" u="1"/>
        <s v="POSADAS (MATENCIO)" u="1"/>
        <s v="HIGUERA LA REAL-C07C3-2023C07C30026" u="1"/>
        <s v="COOP. LOS LLANOS DE ARIDANE" u="1"/>
        <s v="C91Q-CONDUCC. CALLAO SALVAJE ADEJE" u="1"/>
        <s v="RIBADUMIA" u="1"/>
        <s v="EL CARRETON" u="1"/>
        <s v="SAN PEDRO-ANCLAMIP" u="1"/>
        <s v="SANTIAGO DE FERROI" u="1"/>
        <s v="S0920-MARBELLA CL PARIS" u="1"/>
        <s v="ALMACEN TOCON" u="1"/>
        <s v="S0903-BENAHAVIS URB MONTEMAYOR" u="1"/>
        <s v="PREF. LA ROMERA-PADUL" u="1"/>
        <s v="AS NOGAIS" u="1"/>
        <s v="CANDELARIA PLANCHA GRANDE" u="1"/>
        <s v="UTE TAJUYA" u="1"/>
        <s v="HORDUSA-DURCAL" u="1"/>
        <s v="MADEIRA ENVASADO" u="1"/>
        <s v="CHARCO DEL PINO" u="1"/>
        <s v="VILLAFRANCA" u="1"/>
        <s v="LAS CHAFIRAS" u="1"/>
        <s v="CORDOBA (CTRA PALMA DEL RIO)" u="1"/>
        <s v="FARO_AGROCATE" u="1"/>
        <s v="JAEN-OBRAS VARIAS" u="1"/>
        <s v="FORNELOS DE CHAVES" u="1"/>
        <s v="ALMACEN-TORRE DE BENAGALBON" u="1"/>
        <s v="TORENO" u="1"/>
        <s v="PLANTA ALOZAINA" u="1"/>
        <s v="ET 18 - 108 VILLAS ROKABELLA" u="1"/>
        <s v="ANLLARES" u="1"/>
        <s v="ALMACEN-LANJARON" u="1"/>
        <s v="VISEU (TECNOVIA)" u="1"/>
        <s v="FABRICA DE SEVILLA" u="1"/>
        <s v="A54 VILARDOMONTE TRAMO MELIDE-ARZUA" u="1"/>
        <s v="PLANTA VILLA ROSA (CON TTE) MALAGA" u="1"/>
        <s v="PADREIRO DESTINO" u="1"/>
        <s v="COSMOS VILLAGARCÍA" u="1"/>
        <s v="ARJONILLA- PEDRO HERNANDEZ CUB" u="1"/>
        <s v="CAÑETE DE LAS TORRES (CUENCA)" u="1"/>
        <s v="LOULÉ_MATEMATIVERSO" u="1"/>
        <s v="ESPIEL(H.ESPIEL)" u="1"/>
        <s v="CONST SAN JOSE-GRANADA" u="1"/>
        <s v="LAGOS_DUARTE" u="1"/>
        <s v="PÊRA" u="1"/>
        <s v="OUREM (VIPREMI)" u="1"/>
        <s v="SÃO BRAS DE ALPORTEL_ROCHA" u="1"/>
        <s v="BONARES" u="1"/>
        <s v="PUEBLA DE LA CALZADA (PUEBLA II)" u="1"/>
        <s v="ALMACEN CLIENTE" u="1"/>
        <s v="PATERNA- HNOS. ANDUJAR Y NAVARRO" u="1"/>
        <s v="31 VIVIENDAS PLAYA S.JUAN PLANCHA C" u="1"/>
        <s v="ZREP4500017611 2 MAGDALENA PASTA" u="1"/>
        <s v="ZREP4500017611_2 MAGDALENA PASTA" u="1"/>
        <s v="OBRA PUENTE GENIL" u="1"/>
        <s v="CORDOBA-TANQUE DE TORMENTAS Nº1" u="1"/>
        <s v="NAVIA DE SUARNA" u="1"/>
        <s v="ANTEQUERA ( PUERTO SECO)" u="1"/>
        <s v="AMARILLA GOLF" u="1"/>
        <s v="17 VIV LOS GIGANTES" u="1"/>
        <s v="EL PALMAR" u="1"/>
        <s v="MERCADONA CUESTA PIEDRA" u="1"/>
        <s v="ALMANCIL_VECTOR" u="1"/>
        <s v="MALPARTIDA DE PLASENCIA-CIMSA" u="1"/>
        <s v="ZREP4500017611_4 @ MAGDALENA PASTA" u="1"/>
        <s v="CLINKER FCA CÓRDOBA" u="1"/>
        <s v="CALES GRANADA-HUETOR SANTILLAN" u="1"/>
        <s v="CHUCENA" u="1"/>
        <s v="AZULEJOS CALLEJAS E HIJOS -ALFACAR" u="1"/>
        <s v="SANTIAGO DE COMPOSTELA (GRANEL)" u="1"/>
        <s v="PREFADUR, S.L.- NIGUELAS" u="1"/>
        <s v="NAVE ICOD" u="1"/>
        <s v="SUMIN CEMENTO SILO FYM - MELILLA" u="1"/>
        <s v="ALMACEN CANILLAS DE ALBAIDA" u="1"/>
        <s v="ALVEDRO" u="1"/>
        <s v="S0898-ESTEPONA PLAYA DEL CRISTO" u="1"/>
        <s v="BOTICAS" u="1"/>
        <s v="LA  OROTAVA" u="1"/>
        <s v="SÃO BRAS DE ALPORTEL_MARTINS" u="1"/>
        <s v="JEREZ DE LA FRONTERA(LEROY MERLIN)" u="1"/>
        <s v="VILLARRUBIA (LOPEZ)" u="1"/>
        <s v="LA CARLOTA (HORMITRES, S.L.L.)" u="1"/>
        <s v="FABRICA MALAGA" u="1"/>
        <s v="CHIVA" u="1"/>
        <s v="CAMPOS DE FUTBOL" u="1"/>
        <s v="EDIFICIO MONTSERRAT" u="1"/>
        <s v="SEVILLA (OBRAS VARIAS)" u="1"/>
        <s v="LEPE (OBRA POLISOL)" u="1"/>
        <s v="ZREP4500031988_7  PROYECTO HOR" u="1"/>
        <s v="LOS MAJUELOS" u="1"/>
        <s v="FABRICA DE BLOQUES - EL MEDANO" u="1"/>
        <s v="PADUL" u="1"/>
        <s v="AGUILAR-NAVES KEITER" u="1"/>
        <s v="SEIXALVO" u="1"/>
        <s v="CASTRO MARIM" u="1"/>
        <s v="VILLALBA DEL ALCOR (HUELVA" u="1"/>
        <s v="S0910-ZAGRA GR-5400 ALGARINEJO" u="1"/>
        <s v="SANTIAGO DE COMPOSTELA (ENSACADO)" u="1"/>
        <s v="ESPERANTE" u="1"/>
        <s v="DOS HERMANAS (GECOL SEVILLA)" u="1"/>
        <s v="FERRETERIA POLIGONO LAS CHAFIRAS" u="1"/>
        <s v="NIGRÁN" u="1"/>
        <s v="H. DE LA ROSA - FUENTE VAQUEROS" u="1"/>
        <s v="RESIDENCIAL SOLUM PLAYA SAN JUAN" u="1"/>
        <s v="NAVE LAS CHAFIRAS" u="1"/>
        <s v="CASTRO DEL RIO" u="1"/>
        <s v="PISTA LA SERAFINA.1212152" u="1"/>
        <s v="CAMPAÑO" u="1"/>
        <s v="CASOIO" u="1"/>
        <s v="PLAYA SANTIAGO" u="1"/>
        <s v="ESCUZAR-CONT SAN JOSÉ" u="1"/>
        <s v="AREAS" u="1"/>
        <s v="EL ESCOBONAL" u="1"/>
        <s v="ARICO" u="1"/>
        <s v="CCG MANZANA" u="1"/>
        <s v="TAVIRA_AMBITAVI" u="1"/>
        <s v="PLANTA VVA. TRABUCO" u="1"/>
        <s v="ALMACEN-CÓRDOBA" u="1"/>
        <s v="BIGMAT PROMACOVI" u="1"/>
        <s v="MONCHIQUE_ETAPAS" u="1"/>
        <s v="S0788-HOTEL VILLAMENA GRANADA" u="1"/>
        <s v="ZARZA DE GRANADILLA-TORAL" u="1"/>
        <s v="PISCINA PUERTO DE LA CRUZ" u="1"/>
        <s v="FABERO DEL BIERZO" u="1"/>
        <s v="ALM CAMPOS MARCERANO-CAMPAMENTO" u="1"/>
        <s v="SAN MIGUEL DE REINANTE-O MARELO" u="1"/>
        <s v="S0909-GRANADA - CL LAVADERO DE TABL" u="1"/>
        <s v="SANDIAS" u="1"/>
        <s v="MANZANILLA" u="1"/>
        <s v="EDIMOVISA (CÓRDOBA)" u="1"/>
        <s v="POIO" u="1"/>
        <s v="GUIA_SOLFIL MAT. CONST" u="1"/>
        <s v="TOCINA" u="1"/>
        <s v="CIRA - SILLEDA  (ENSACADO)" u="1"/>
        <s v="GUARDA" u="1"/>
        <s v="DESTINO VERIN (ENSACADO)" u="1"/>
        <s v="PALMA DEL RIO" u="1"/>
        <s v="S0922-MIJAS VIV KRONOS" u="1"/>
        <s v="POYO" u="1"/>
        <s v="CABAÑAS RARAS" u="1"/>
        <s v="ALFOZ" u="1"/>
        <s v="ESPEJO (CARRETERA CARTEYA)" u="1"/>
        <s v="ALCALA DEL VALLE-PROVIAL TIENDA Y E" u="1"/>
        <s v="AS PONTES" u="1"/>
        <s v="REHABILITACIÓN FIRMES C.I.R." u="1"/>
        <s v="LAS ATALAYAS FASE 3 – 4" u="1"/>
        <s v="INSTALACION COSMOS CORUÑA" u="1"/>
        <s v="CMGR-MALAGA INSTALACION GRANADA" u="1"/>
        <s v="PLANTA DE ARIDOS PARQUE DE LA REINA" u="1"/>
        <s v="CETECO-CALLE GANDARA" u="1"/>
        <s v="MOGUER" u="1"/>
        <s v="SAN AMARO (CARBALLIÑO)" u="1"/>
        <s v="EL ROCIO" u="1"/>
        <s v="PORCUNA (ALMAZARA CAÑETE)" u="1"/>
        <s v="ISLA CANELA- PAVIEX" u="1"/>
        <s v="ALMACEN-PERIANA" u="1"/>
        <s v="COLECTORES MEDIANIAS UTE" u="1"/>
        <s v="ALMACÉN ADEJE" u="1"/>
        <s v="GOMECELLO – CTR, ÁRIDOS ARELSA" u="1"/>
        <s v="S0931-MIJAS LOMA DEL FLAMENCO" u="1"/>
        <s v="BEGONTE" u="1"/>
        <s v="XIL" u="1"/>
        <s v="ALMACEN-CAMPOTEJAR" u="1"/>
        <s v="PARAMO DEL SIL" u="1"/>
        <s v="EN CR.GRL.DEL NORTE,64 SAN LAZA" u="1"/>
        <s v="ZREP4500017611_3 @ VALDELAMUSA PAST" u="1"/>
        <s v="BAENA (ALARCON)" u="1"/>
        <s v="PLANTA DE SAN PABLO" u="1"/>
        <s v="HUELVA-PUERTO" u="1"/>
        <s v="S0930-MALAGA EL CONSUL" u="1"/>
        <s v="CAIDE DE REI" u="1"/>
        <s v="CIRA (SILLEDA)" u="1"/>
        <s v="ALMACEN PIZARRA" u="1"/>
        <s v="ALJARAQUE" u="1"/>
        <s v="S0944-MIJAS CL APERO CORTIJO CHICO" u="1"/>
        <s v="ALMACEN CEAO-LUGO" u="1"/>
        <s v="LA CARLOTA" u="1"/>
        <s v="AVIGAL CAMPAÑO" u="1"/>
        <s v="ZREP4500017611_1  VALDELAMUSA PAST" u="1"/>
        <s v="PONTE DOPORTO" u="1"/>
        <s v="PASTORIZA" u="1"/>
        <s v="HUELVA_TRAGSA 1931031" u="1"/>
        <s v="OUTEIRO DE REY" u="1"/>
        <s v="H. LASTRA - LOS VADOS SANTA FE" u="1"/>
        <s v="PORRIÑO-PLANTA DE FECHI" u="1"/>
        <s v="ANXERIZ (TORDOIA)" u="1"/>
        <s v="CORDOBA-JULIAN PEÑAS TENA" u="1"/>
        <s v="BENAMEJI-PEDRO MORENO ESPEJO" u="1"/>
        <s v="S0890-ACADEMIA GUARDIA CIVIL BAEZA" u="1"/>
        <s v="MORTEROS GUIMAR" u="1"/>
        <s v="PLANTA SAN ROQUE" u="1"/>
        <s v="C9WU: 88 UD NIVARIA GOLF MARINA -NR" u="1"/>
        <s v="PEDRERA" u="1"/>
        <s v="PLANTA ALHAURIN" u="1"/>
        <s v="SAMPAIO (ENSACADO)" u="1"/>
        <s v="FUENTES DE ANDALUCIA (GECOL SILICIE" u="1"/>
        <s v="SANTAELLA" u="1"/>
        <s v="CHALET ADEJE" u="1"/>
        <s v="98D IMPULSIONES ADEJE" u="1"/>
        <s v="170063710 Nº PEDIDO-INT.PADRE ANCHI" u="1"/>
        <s v="GS EL CHORRILLO" u="1"/>
        <s v="S0882-EDAR PEÑON CUERVO MALAGA" u="1"/>
        <s v="TOMIZO E HIJOS - PELIGROS" u="1"/>
        <s v="PTA PREFABRICADOS - LOS CORRALES" u="1"/>
        <s v="CORDOBA (LOS PATIOS DE AZAHARA)" u="1"/>
        <s v="S0918-BENAGALBÓN" u="1"/>
        <s v="HOTEL ADEJE" u="1"/>
        <s v="GUIA DE ISORA" u="1"/>
        <s v="ORTIGUEIRA" u="1"/>
        <s v="ALMACEN CENES-CENES DE LA VEGA" u="1"/>
        <s v="PLANTA HUETOR TAJAR" u="1"/>
        <s v="TEGUESTE" u="1"/>
        <s v="LA TORRECILLA-CENTRO LOGISTICO" u="1"/>
        <s v="EN ADEJE" u="1"/>
        <s v="MERIDA-POZOSOL" u="1"/>
        <s v="MALPARTIDA DE PLASENCIA-FERROVIAL" u="1"/>
        <s v="OS CASTROS ANDRADE" u="1"/>
        <s v="BURELA" u="1"/>
        <s v="ALMACEN-MONDA" u="1"/>
        <s v="BARRO EOLICOS" u="1"/>
        <s v="MANZANEDA" u="1"/>
        <s v="LORENZANA" u="1"/>
        <s v="ZREP4500017611_1 VALDELAMUSA PASTA" u="1"/>
        <s v="IES MAGALLANES GRANADILLA" u="1"/>
        <s v="CALETA DE ARMEÑIME ADEJE / CALETA DE ARMEÑIME ADEJE / 38678" u="1"/>
        <s v="FRENTE LITORAL TABAIBA 1212361" u="1"/>
        <s v="ZREP4500017611_5  HORMIGON VALDELAM" u="1"/>
        <s v="ZREP4500017611_6  HORMIGON VALDELAM" u="1"/>
        <s v="NAVE PARQUE DE LA REINA" u="1"/>
        <s v="S0809-MERCADONA ALMUÑECAR" u="1"/>
        <s v="MUELLE SANTA CRUZ" u="1"/>
        <s v="ALMONASTER LA REAL" u="1"/>
        <s v="MUROS" u="1"/>
        <s v="PUEBLA DE SAN JULIAN" u="1"/>
        <s v="PLANCHA - CHAFIRAS" u="1"/>
        <s v="S0914-GRANADA-PZ GRAL EMILIO HERRER" u="1"/>
        <s v="BRAGANÇA" u="1"/>
        <s v="FARO_MARCOS" u="1"/>
        <s v="RIBAROJA- MARTI FOLGADO" u="1"/>
        <s v="S0781-LA CHANA - GRANADA" u="1"/>
        <s v="LA GALLEGA" u="1"/>
        <s v="PLAYA LA ARENA" u="1"/>
        <s v="F O Z" u="1"/>
        <s v="MORON DE LA FRONTERA" u="1"/>
        <s v="VIVIENDAS IGUESTE DE CANDELARIA" u="1"/>
        <s v="PLANTA DE ESCUZAR" u="1"/>
        <s v="LINARES (H. PASTRANA)" u="1"/>
        <s v="37 VIVIENDAS ADEJE" u="1"/>
        <s v="ALMACEN MAGIMETRANS-TARIFA (CADIZ)" u="1"/>
        <s v="CARUCEDO" u="1"/>
        <s v="SABON" u="1"/>
        <s v="LOS GUINDOS-ANCLAMIP" u="1"/>
        <s v="INYECCIONES VIADUCTOS ESPAÑA-SIGÜEI" u="1"/>
        <s v="MALPARTIDA PLASNC-CN680 - 2023CN680" u="1"/>
        <s v="ALMACEN EN BAZA" u="1"/>
        <s v="H. LASTRA - ORGIVA" u="1"/>
        <s v="FONSAGRADA" u="1"/>
        <s v="ESTEPA" u="1"/>
        <s v="RUBIA" u="1"/>
        <s v="PLANTA HORMIGON (ARCOS FRONTERA)" u="1"/>
        <s v="SAT -599 URB SAPUR -8" u="1"/>
        <s v="LA TORRECILLA (CENTRO LOGISTIC" u="1"/>
        <s v="S0943-MALAGA CL VICTORIA" u="1"/>
        <s v="PLANTA PURCHIL" u="1"/>
        <s v="CMAL - CEMENTO MALAGA FABRICA" u="1"/>
        <s v="DOS HERMANAS - SEVILLA" u="1"/>
        <s v="JAEN (74)" u="1"/>
        <s v="SÃO BARTOLOMEU MESSINES_RETROVANTAG" u="1"/>
        <s v="ZREP4500017611_6 @ HORMIGON VALDELA" u="1"/>
        <s v="450097143&amp;NºEXP2300067 VIV ALCALA" u="1"/>
        <s v="26 VVDAS AMARILLA GOLF" u="1"/>
        <s v="GE01BA1040@01_OC-AD30 ENVASADO" u="1"/>
        <s v="PLANTA JUNCARIL - FYM -ALBOLOTE" u="1"/>
        <s v="MENTRESTIDO" u="1"/>
        <s v="MALP.PLSC-CN680-2023CN68000032" u="1"/>
        <s v="4500507276EXPE2200097&amp; S_461_220038" u="1"/>
        <s v="PLANTA - ALHAURIN EL GRANDE" u="1"/>
        <s v="FABRICA DE UTRERA (PS2302)" u="1"/>
        <s v="FABRICA - GRANADA" u="1"/>
        <s v="ALMACEN JIMENA DE LA FRONTERA" u="1"/>
        <s v="DRACARS - VILLANUEVA DE MESIA" u="1"/>
        <s v="MONTORO" u="1"/>
        <s v="SANTIAGO DEL TEIDE GRANEL" u="1"/>
        <s v="S0892-CC NEVADA GRANADA" u="1"/>
        <s v="BECERREA (ENSACADO)" u="1"/>
        <s v="LUCENA(ALMACEN)" u="1"/>
        <s v="SILLA (VALENCIA)-PAREDES Y AISLAMIE" u="1"/>
        <s v="MARAVILLAS DEL TENIS FASE 2" u="1"/>
        <s v="EN LA OROTAVA" u="1"/>
        <s v="VILAVELLA" u="1"/>
        <s v="LOULE_SOUSA" u="1"/>
        <s v="EDAR_RODA (MARTIN DE LA JARA)" u="1"/>
        <s v="4500501943&amp;Nº EXP2200698&amp;S_461_2300" u="1"/>
        <s v="VIVIENDAS ADEJE" u="1"/>
        <s v="PLANCHA EL CHORRILLO" u="1"/>
        <s v="JAEN (HORMIGONES AHILLOS)" u="1"/>
        <s v="EL SOBRADILLO PLANCHA CORTA" u="1"/>
        <s v="PLANTA EL EJIDO-PREFABRICADO" u="1"/>
        <s v="PADUL -PREF. HNOS. SANTIAGO" u="1"/>
        <s v="LOPERA - HIJOS DE JUAN M. CRUZ" u="1"/>
      </sharedItems>
    </cacheField>
    <cacheField name="Creado por" numFmtId="0">
      <sharedItems containsBlank="1" count="108">
        <s v="RFCPI"/>
        <s v="E_JGARCIAGA"/>
        <s v="NRODRIGUEZ"/>
        <s v="ELOPEZ1"/>
        <s v="CDESA"/>
        <s v="PROMERO"/>
        <s v="E_AFERNA23"/>
        <s v="MBORRACHERO"/>
        <s v="VGARCIA"/>
        <s v="RPUMAREGA"/>
        <s v="FMARTINEZV"/>
        <s v="JROCO"/>
        <s v="E_JAZCONA"/>
        <s v="E_JPEREZ1"/>
        <s v="E_EGARCIA"/>
        <s v="SCASTILLA"/>
        <s v="RGONZALEZ"/>
        <s v="AGONZALEZH1"/>
        <s v="FSANTACREU"/>
        <s v="BVALCARCEL"/>
        <s v="IVAZQUEZT"/>
        <s v="FJPEDRO"/>
        <s v="MQUINOY"/>
        <s v="E_RBALTANAS"/>
        <s v="E_JORDONEZ"/>
        <s v="E_ISANTACRUZ"/>
        <s v="JSANTOSL"/>
        <s v="FGARCIAR"/>
        <s v="E_AROMEROR"/>
        <s v="E_MSAEZ"/>
        <s v="JMUNOZT"/>
        <s v="CCORRAL"/>
        <s v="AROMERO"/>
        <s v="JPEREZ"/>
        <s v="EAM_SAP_ALL"/>
        <s v="E_PFERNANDE"/>
        <s v="IGABALDON"/>
        <s v="E_JSBLANCO"/>
        <s v="SGARCIA1"/>
        <s v="CLOPEZ"/>
        <s v="E_RMENDEZ"/>
        <s v="MDAPONTE"/>
        <s v="E_FSOSA" u="1"/>
        <s v="JGOMEZR" u="1"/>
        <s v="UTORRES" u="1"/>
        <s v="E_VHERRERA" u="1"/>
        <s v="VCASTILLO" u="1"/>
        <s v="JMDELGADO" u="1"/>
        <s v="MCCOSTA" u="1"/>
        <s v="OASENSIO" u="1"/>
        <s v="FCASTELO" u="1"/>
        <s v="JPOMBO" u="1"/>
        <s v="EALONSO" u="1"/>
        <s v="JJIMENA" u="1"/>
        <s v="JALDREY" u="1"/>
        <s v="E_EORUS" u="1"/>
        <s v="E_GGOMEZ" u="1"/>
        <s v="OMARRERO" u="1"/>
        <s v="IPEREZ" u="1"/>
        <s v="SSERAFIN" u="1"/>
        <m u="1"/>
        <s v="FREYES" u="1"/>
        <s v="GRAMOS" u="1"/>
        <s v="AGIL" u="1"/>
        <s v="ASANTOSF" u="1"/>
        <s v="JGUTIERREZ" u="1"/>
        <s v="E_CCORRAL" u="1"/>
        <s v="RRIVERA" u="1"/>
        <s v="MPRAMOS" u="1"/>
        <s v="E_PMARIANO" u="1"/>
        <s v="MCARO" u="1"/>
        <s v="JDIAZ" u="1"/>
        <s v="E_RCOSTOYA" u="1"/>
        <s v="EAM_SAP_RES4" u="1"/>
        <s v="E_VMORAN" u="1"/>
        <s v="ALIEBANAS" u="1"/>
        <s v="E_ELOPEZ" u="1"/>
        <s v="PRODRIGUEZ" u="1"/>
        <s v="E_ELAGO" u="1"/>
        <s v="E_OASENSIO" u="1"/>
        <s v="E_LANDRE" u="1"/>
        <s v="" u="1"/>
        <s v="E_JGARCIA5" u="1"/>
        <s v="SRUIZ" u="1"/>
        <s v="FGONZALEZG" u="1"/>
        <s v="E_FERNANDOM" u="1"/>
        <s v="BVALCARCELV" u="1"/>
        <s v="FJAIME" u="1"/>
        <s v="E_JSOLERR" u="1"/>
        <s v="BCIVALE" u="1"/>
        <s v="E_ABARRERA" u="1"/>
        <s v="ADURANR" u="1"/>
        <s v="E_RGONZALEZD" u="1"/>
        <s v="E_AARROYO" u="1"/>
        <s v="GLLAMAS" u="1"/>
        <s v="E_JHERNANDEZ" u="1"/>
        <s v="VDELEON" u="1"/>
        <s v="E_ESOSA" u="1"/>
        <s v="E_PGARRIDO2" u="1"/>
        <s v="RRODRIGUEZS" u="1"/>
        <s v="E_MSOLER" u="1"/>
        <s v="E_OMARRERO" u="1"/>
        <s v="FREAL" u="1"/>
        <s v="E_IRODRIGUEZ" u="1"/>
        <s v="E_AGONZALEZH" u="1"/>
        <s v="E_PRODRIZO" u="1"/>
        <s v="EPRESA" u="1"/>
        <s v="JLEON" u="1"/>
      </sharedItems>
    </cacheField>
    <cacheField name="Entrega" numFmtId="49">
      <sharedItems/>
    </cacheField>
    <cacheField name="Incoterm" numFmtId="0">
      <sharedItems/>
    </cacheField>
    <cacheField name="Tiempo acumulado" numFmtId="21">
      <sharedItems containsSemiMixedTypes="0" containsNonDate="0" containsDate="1" containsString="0" minDate="1899-12-30T00:00:00" maxDate="1899-12-31T22:14:22"/>
    </cacheField>
    <cacheField name="Tiempo de carga" numFmtId="21">
      <sharedItems containsSemiMixedTypes="0" containsNonDate="0" containsDate="1" containsString="0" minDate="1899-12-30T00:00:00" maxDate="1899-12-30T21:28:10" count="7351">
        <d v="1899-12-30T00:39:21"/>
        <d v="1899-12-30T00:21:06"/>
        <d v="1899-12-30T00:27:05"/>
        <d v="1899-12-30T00:35:27"/>
        <d v="1899-12-30T00:41:03"/>
        <d v="1899-12-30T00:54:44"/>
        <d v="1899-12-30T00:44:56"/>
        <d v="1899-12-30T00:28:07"/>
        <d v="1899-12-30T00:35:17"/>
        <d v="1899-12-30T00:21:39"/>
        <d v="1899-12-30T00:23:44"/>
        <d v="1899-12-30T00:34:42"/>
        <d v="1899-12-30T00:32:07"/>
        <d v="1899-12-30T00:42:45"/>
        <d v="1899-12-30T00:30:17"/>
        <d v="1899-12-30T00:36:15"/>
        <d v="1899-12-30T00:38:31"/>
        <d v="1899-12-30T00:36:37"/>
        <d v="1899-12-30T00:36:36"/>
        <d v="1899-12-30T00:41:35"/>
        <d v="1899-12-30T00:43:35"/>
        <d v="1899-12-30T00:46:39"/>
        <d v="1899-12-30T00:11:40"/>
        <d v="1899-12-30T00:57:45"/>
        <d v="1899-12-30T01:04:06"/>
        <d v="1899-12-30T00:49:37"/>
        <d v="1899-12-30T00:14:24"/>
        <d v="1899-12-30T00:51:11"/>
        <d v="1899-12-30T00:58:30"/>
        <d v="1899-12-30T00:26:51"/>
        <d v="1899-12-30T00:35:57"/>
        <d v="1899-12-30T00:33:10"/>
        <d v="1899-12-30T00:23:50"/>
        <d v="1899-12-30T00:29:31"/>
        <d v="1899-12-30T00:31:57"/>
        <d v="1899-12-30T00:28:08"/>
        <d v="1899-12-30T00:35:05"/>
        <d v="1899-12-30T00:38:30"/>
        <d v="1899-12-30T00:42:52"/>
        <d v="1899-12-30T00:42:43"/>
        <d v="1899-12-30T00:36:54"/>
        <d v="1899-12-30T00:31:32"/>
        <d v="1899-12-30T00:19:37"/>
        <d v="1899-12-30T00:26:37"/>
        <d v="1899-12-30T00:17:15"/>
        <d v="1899-12-30T00:18:37"/>
        <d v="1899-12-30T00:16:28"/>
        <d v="1899-12-30T00:30:07"/>
        <d v="1899-12-30T00:33:41"/>
        <d v="1899-12-30T01:10:56"/>
        <d v="1899-12-30T01:25:15"/>
        <d v="1899-12-30T01:19:35"/>
        <d v="1899-12-30T01:44:53"/>
        <d v="1899-12-30T01:05:36"/>
        <d v="1899-12-30T01:08:51"/>
        <d v="1899-12-30T00:51:50"/>
        <d v="1899-12-30T00:55:55"/>
        <d v="1899-12-30T01:01:30"/>
        <d v="1899-12-30T00:58:33"/>
        <d v="1899-12-30T00:20:45"/>
        <d v="1899-12-30T00:46:29"/>
        <d v="1899-12-30T00:14:01"/>
        <d v="1899-12-30T00:17:08"/>
        <d v="1899-12-30T00:43:45"/>
        <d v="1899-12-30T00:52:18"/>
        <d v="1899-12-30T00:57:19"/>
        <d v="1899-12-30T01:02:56"/>
        <d v="1899-12-30T01:10:53"/>
        <d v="1899-12-30T01:13:45"/>
        <d v="1899-12-30T01:10:24"/>
        <d v="1899-12-30T01:14:18"/>
        <d v="1899-12-30T01:12:26"/>
        <d v="1899-12-30T00:19:47"/>
        <d v="1899-12-30T00:24:08"/>
        <d v="1899-12-30T00:23:36"/>
        <d v="1899-12-30T00:12:49"/>
        <d v="1899-12-30T00:22:07"/>
        <d v="1899-12-30T00:22:24"/>
        <d v="1899-12-30T00:30:42"/>
        <d v="1899-12-30T00:57:28"/>
        <d v="1899-12-30T01:05:05"/>
        <d v="1899-12-30T01:09:32"/>
        <d v="1899-12-30T01:14:15"/>
        <d v="1899-12-30T00:57:57"/>
        <d v="1899-12-30T01:01:57"/>
        <d v="1899-12-30T01:36:16"/>
        <d v="1899-12-30T01:42:46"/>
        <d v="1899-12-30T01:25:12"/>
        <d v="1899-12-30T01:29:55"/>
        <d v="1899-12-30T00:33:29"/>
        <d v="1899-12-30T00:34:12"/>
        <d v="1899-12-30T00:20:29"/>
        <d v="1899-12-30T00:25:16"/>
        <d v="1899-12-30T00:38:20"/>
        <d v="1899-12-30T00:22:18"/>
        <d v="1899-12-30T00:18:27"/>
        <d v="1899-12-30T00:20:51"/>
        <d v="1899-12-30T00:37:33"/>
        <d v="1899-12-30T01:07:03"/>
        <d v="1899-12-30T01:14:20"/>
        <d v="1899-12-30T01:17:08"/>
        <d v="1899-12-30T01:17:21"/>
        <d v="1899-12-30T01:26:36"/>
        <d v="1899-12-30T01:34:53"/>
        <d v="1899-12-30T01:48:18"/>
        <d v="1899-12-30T01:01:56"/>
        <d v="1899-12-30T00:25:17"/>
        <d v="1899-12-30T01:28:18"/>
        <d v="1899-12-30T01:43:17"/>
        <d v="1899-12-30T02:10:43"/>
        <d v="1899-12-30T02:21:34"/>
        <d v="1899-12-30T02:28:13"/>
        <d v="1899-12-30T02:49:02"/>
        <d v="1899-12-30T02:12:01"/>
        <d v="1899-12-30T01:59:12"/>
        <d v="1899-12-30T01:32:24"/>
        <d v="1899-12-30T01:42:43"/>
        <d v="1899-12-30T01:54:58"/>
        <d v="1899-12-30T00:25:01"/>
        <d v="1899-12-30T00:24:45"/>
        <d v="1899-12-30T00:15:56"/>
        <d v="1899-12-30T01:15:14"/>
        <d v="1899-12-30T00:40:47"/>
        <d v="1899-12-30T00:49:41"/>
        <d v="1899-12-30T00:37:43"/>
        <d v="1899-12-30T00:50:40"/>
        <d v="1899-12-30T01:14:34"/>
        <d v="1899-12-30T00:28:01"/>
        <d v="1899-12-30T00:42:37"/>
        <d v="1899-12-30T00:18:28"/>
        <d v="1899-12-30T00:22:16"/>
        <d v="1899-12-30T00:22:25"/>
        <d v="1899-12-30T00:12:57"/>
        <d v="1899-12-30T00:22:42"/>
        <d v="1899-12-30T00:33:33"/>
        <d v="1899-12-30T00:31:56"/>
        <d v="1899-12-30T00:18:08"/>
        <d v="1899-12-30T00:23:39"/>
        <d v="1899-12-30T00:21:59"/>
        <d v="1899-12-30T00:14:05"/>
        <d v="1899-12-30T00:36:19"/>
        <d v="1899-12-30T00:32:37"/>
        <d v="1899-12-30T00:29:55"/>
        <d v="1899-12-30T00:50:19"/>
        <d v="1899-12-30T00:46:31"/>
        <d v="1899-12-30T00:52:00"/>
        <d v="1899-12-30T00:35:33"/>
        <d v="1899-12-30T00:25:44"/>
        <d v="1899-12-30T00:24:12"/>
        <d v="1899-12-30T00:25:27"/>
        <d v="1899-12-30T00:46:34"/>
        <d v="1899-12-30T00:25:38"/>
        <d v="1899-12-30T00:22:26"/>
        <d v="1899-12-30T00:14:23"/>
        <d v="1899-12-30T00:25:00"/>
        <d v="1899-12-30T00:28:26"/>
        <d v="1899-12-30T00:38:55"/>
        <d v="1899-12-30T00:41:16"/>
        <d v="1899-12-30T00:44:03"/>
        <d v="1899-12-30T00:50:27"/>
        <d v="1899-12-30T00:26:45"/>
        <d v="1899-12-30T00:47:52"/>
        <d v="1899-12-30T00:21:54"/>
        <d v="1899-12-30T00:13:33"/>
        <d v="1899-12-30T00:19:45"/>
        <d v="1899-12-30T00:19:44"/>
        <d v="1899-12-30T00:25:39"/>
        <d v="1899-12-30T01:11:36"/>
        <d v="1899-12-30T01:21:22"/>
        <d v="1899-12-30T01:21:47"/>
        <d v="1899-12-30T01:13:18"/>
        <d v="1899-12-30T01:19:31"/>
        <d v="1899-12-30T01:11:12"/>
        <d v="1899-12-30T01:29:51"/>
        <d v="1899-12-30T01:03:07"/>
        <d v="1899-12-30T01:20:50"/>
        <d v="1899-12-30T01:18:08"/>
        <d v="1899-12-30T00:27:37"/>
        <d v="1899-12-30T01:46:16"/>
        <d v="1899-12-30T00:43:42"/>
        <d v="1899-12-30T00:39:41"/>
        <d v="1899-12-30T00:11:16"/>
        <d v="1899-12-30T00:16:29"/>
        <d v="1899-12-30T00:35:58"/>
        <d v="1899-12-30T00:23:02"/>
        <d v="1899-12-30T00:17:28"/>
        <d v="1899-12-30T00:23:37"/>
        <d v="1899-12-30T00:28:47"/>
        <d v="1899-12-30T00:32:52"/>
        <d v="1899-12-30T00:38:11"/>
        <d v="1899-12-30T00:42:59"/>
        <d v="1899-12-30T00:48:08"/>
        <d v="1899-12-30T00:56:30"/>
        <d v="1899-12-30T00:55:50"/>
        <d v="1899-12-30T00:38:29"/>
        <d v="1899-12-30T00:17:12"/>
        <d v="1899-12-30T00:21:58"/>
        <d v="1899-12-30T00:26:24"/>
        <d v="1899-12-30T00:10:44"/>
        <d v="1899-12-30T00:48:23"/>
        <d v="1899-12-30T00:48:58"/>
        <d v="1899-12-30T00:31:28"/>
        <d v="1899-12-30T00:41:11"/>
        <d v="1899-12-30T00:50:48"/>
        <d v="1899-12-30T00:35:10"/>
        <d v="1899-12-30T00:16:14"/>
        <d v="1899-12-30T00:38:24"/>
        <d v="1899-12-30T00:22:34"/>
        <d v="1899-12-30T00:13:28"/>
        <d v="1899-12-30T00:20:33"/>
        <d v="1899-12-30T00:24:49"/>
        <d v="1899-12-30T00:36:05"/>
        <d v="1899-12-30T01:08:11"/>
        <d v="1899-12-30T01:06:45"/>
        <d v="1899-12-30T00:28:02"/>
        <d v="1899-12-30T00:35:38"/>
        <d v="1899-12-30T00:22:33"/>
        <d v="1899-12-30T00:49:58"/>
        <d v="1899-12-30T00:17:07"/>
        <d v="1899-12-30T00:23:11"/>
        <d v="1899-12-30T00:30:13"/>
        <d v="1899-12-30T00:33:54"/>
        <d v="1899-12-30T00:23:31"/>
        <d v="1899-12-30T00:28:27"/>
        <d v="1899-12-30T00:21:33"/>
        <d v="1899-12-30T00:23:41"/>
        <d v="1899-12-30T00:22:32"/>
        <d v="1899-12-30T00:25:08"/>
        <d v="1899-12-30T00:41:12"/>
        <d v="1899-12-30T00:16:33"/>
        <d v="1899-12-30T00:43:08"/>
        <d v="1899-12-30T01:15:42"/>
        <d v="1899-12-30T01:49:25"/>
        <d v="1899-12-30T02:04:13"/>
        <d v="1899-12-30T01:53:42"/>
        <d v="1899-12-30T01:56:06"/>
        <d v="1899-12-30T01:58:13"/>
        <d v="1899-12-30T01:43:45"/>
        <d v="1899-12-30T01:51:45"/>
        <d v="1899-12-30T01:39:13"/>
        <d v="1899-12-30T01:42:23"/>
        <d v="1899-12-30T01:34:55"/>
        <d v="1899-12-30T01:28:22"/>
        <d v="1899-12-30T00:31:54"/>
        <d v="1899-12-30T00:37:35"/>
        <d v="1899-12-30T01:07:23"/>
        <d v="1899-12-30T01:10:12"/>
        <d v="1899-12-30T00:32:09"/>
        <d v="1899-12-30T00:20:25"/>
        <d v="1899-12-30T00:27:58"/>
        <d v="1899-12-30T00:26:23"/>
        <d v="1899-12-30T00:23:59"/>
        <d v="1899-12-30T00:20:44"/>
        <d v="1899-12-30T00:47:17"/>
        <d v="1899-12-30T00:17:27"/>
        <d v="1899-12-30T00:13:39"/>
        <d v="1899-12-30T00:19:11"/>
        <d v="1899-12-30T00:23:43"/>
        <d v="1899-12-30T00:39:51"/>
        <d v="1899-12-30T00:43:37"/>
        <d v="1899-12-30T01:00:47"/>
        <d v="1899-12-30T00:45:50"/>
        <d v="1899-12-30T01:06:32"/>
        <d v="1899-12-30T00:23:52"/>
        <d v="1899-12-30T00:12:45"/>
        <d v="1899-12-30T00:11:33"/>
        <d v="1899-12-30T00:31:49"/>
        <d v="1899-12-30T00:39:57"/>
        <d v="1899-12-30T00:16:37"/>
        <d v="1899-12-30T01:03:45"/>
        <d v="1899-12-30T01:05:59"/>
        <d v="1899-12-30T01:16:36"/>
        <d v="1899-12-30T00:51:41"/>
        <d v="1899-12-30T00:46:10"/>
        <d v="1899-12-30T00:38:21"/>
        <d v="1899-12-30T00:21:49"/>
        <d v="1899-12-30T00:41:39"/>
        <d v="1899-12-30T00:20:34"/>
        <d v="1899-12-30T00:32:54"/>
        <d v="1899-12-30T00:35:44"/>
        <d v="1899-12-30T00:40:08"/>
        <d v="1899-12-30T00:18:04"/>
        <d v="1899-12-30T00:12:00"/>
        <d v="1899-12-30T00:21:32"/>
        <d v="1899-12-30T00:31:46"/>
        <d v="1899-12-30T00:26:34"/>
        <d v="1899-12-30T00:37:31"/>
        <d v="1899-12-30T00:42:10"/>
        <d v="1899-12-30T00:45:21"/>
        <d v="1899-12-30T00:50:04"/>
        <d v="1899-12-30T00:38:33"/>
        <d v="1899-12-30T00:57:50"/>
        <d v="1899-12-30T00:24:23"/>
        <d v="1899-12-30T00:13:00"/>
        <d v="1899-12-30T00:40:32"/>
        <d v="1899-12-30T00:20:39"/>
        <d v="1899-12-30T00:34:50"/>
        <d v="1899-12-30T00:25:31"/>
        <d v="1899-12-30T00:32:59"/>
        <d v="1899-12-30T00:51:09"/>
        <d v="1899-12-30T01:43:57"/>
        <d v="1899-12-30T00:49:43"/>
        <d v="1899-12-30T01:04:25"/>
        <d v="1899-12-30T01:05:18"/>
        <d v="1899-12-30T00:56:42"/>
        <d v="1899-12-30T01:17:35"/>
        <d v="1899-12-30T01:57:15"/>
        <d v="1899-12-30T00:59:35"/>
        <d v="1899-12-30T01:06:06"/>
        <d v="1899-12-30T01:20:49"/>
        <d v="1899-12-30T01:20:03"/>
        <d v="1899-12-30T01:31:22"/>
        <d v="1899-12-30T01:38:56"/>
        <d v="1899-12-30T00:58:48"/>
        <d v="1899-12-30T01:06:46"/>
        <d v="1899-12-30T00:55:56"/>
        <d v="1899-12-30T00:43:16"/>
        <d v="1899-12-30T00:57:09"/>
        <d v="1899-12-30T01:03:41"/>
        <d v="1899-12-30T00:12:43"/>
        <d v="1899-12-30T00:16:42"/>
        <d v="1899-12-30T00:21:47"/>
        <d v="1899-12-30T00:25:02"/>
        <d v="1899-12-30T00:29:32"/>
        <d v="1899-12-30T00:31:25"/>
        <d v="1899-12-30T00:37:08"/>
        <d v="1899-12-30T00:14:47"/>
        <d v="1899-12-30T00:13:21"/>
        <d v="1899-12-30T00:12:04"/>
        <d v="1899-12-30T00:49:28"/>
        <d v="1899-12-30T00:17:54"/>
        <d v="1899-12-30T00:44:21"/>
        <d v="1899-12-30T00:21:36"/>
        <d v="1899-12-30T00:33:58"/>
        <d v="1899-12-30T00:45:48"/>
        <d v="1899-12-30T01:21:46"/>
        <d v="1899-12-30T01:31:54"/>
        <d v="1899-12-30T01:22:46"/>
        <d v="1899-12-30T01:35:28"/>
        <d v="1899-12-30T01:37:54"/>
        <d v="1899-12-30T01:18:52"/>
        <d v="1899-12-30T00:43:07"/>
        <d v="1899-12-30T00:59:09"/>
        <d v="1899-12-30T00:50:25"/>
        <d v="1899-12-30T01:11:17"/>
        <d v="1899-12-30T00:39:32"/>
        <d v="1899-12-30T00:32:22"/>
        <d v="1899-12-30T00:15:04"/>
        <d v="1899-12-30T00:19:02"/>
        <d v="1899-12-30T00:33:34"/>
        <d v="1899-12-30T00:37:32"/>
        <d v="1899-12-30T00:24:32"/>
        <d v="1899-12-30T00:22:41"/>
        <d v="1899-12-30T00:40:00"/>
        <d v="1899-12-30T00:28:04"/>
        <d v="1899-12-30T00:37:13"/>
        <d v="1899-12-30T00:41:00"/>
        <d v="1899-12-30T00:45:54"/>
        <d v="1899-12-30T00:49:21"/>
        <d v="1899-12-30T00:51:37"/>
        <d v="1899-12-30T00:50:55"/>
        <d v="1899-12-30T00:18:59"/>
        <d v="1899-12-30T01:02:44"/>
        <d v="1899-12-30T00:27:07"/>
        <d v="1899-12-30T00:17:20"/>
        <d v="1899-12-30T00:38:36"/>
        <d v="1899-12-30T01:10:36"/>
        <d v="1899-12-30T00:58:02"/>
        <d v="1899-12-30T01:09:35"/>
        <d v="1899-12-30T01:13:22"/>
        <d v="1899-12-30T01:13:33"/>
        <d v="1899-12-30T01:25:56"/>
        <d v="1899-12-30T00:19:40"/>
        <d v="1899-12-30T01:14:44"/>
        <d v="1899-12-30T01:03:55"/>
        <d v="1899-12-30T00:55:39"/>
        <d v="1899-12-30T01:04:42"/>
        <d v="1899-12-30T00:14:31"/>
        <d v="1899-12-30T00:19:30"/>
        <d v="1899-12-30T00:28:12"/>
        <d v="1899-12-30T00:23:08"/>
        <d v="1899-12-30T00:20:01"/>
        <d v="1899-12-30T00:25:42"/>
        <d v="1899-12-30T00:28:17"/>
        <d v="1899-12-30T00:43:44"/>
        <d v="1899-12-30T00:52:59"/>
        <d v="1899-12-30T00:23:51"/>
        <d v="1899-12-30T00:14:22"/>
        <d v="1899-12-30T00:24:24"/>
        <d v="1899-12-30T00:26:38"/>
        <d v="1899-12-30T00:26:17"/>
        <d v="1899-12-30T01:14:03"/>
        <d v="1899-12-30T00:54:04"/>
        <d v="1899-12-30T00:48:11"/>
        <d v="1899-12-30T00:45:27"/>
        <d v="1899-12-30T00:48:43"/>
        <d v="1899-12-30T00:47:15"/>
        <d v="1899-12-30T00:18:12"/>
        <d v="1899-12-30T00:22:53"/>
        <d v="1899-12-30T00:13:55"/>
        <d v="1899-12-30T00:12:20"/>
        <d v="1899-12-30T00:26:44"/>
        <d v="1899-12-30T00:33:35"/>
        <d v="1899-12-30T00:21:51"/>
        <d v="1899-12-30T00:16:12"/>
        <d v="1899-12-30T00:29:27"/>
        <d v="1899-12-30T00:32:57"/>
        <d v="1899-12-30T00:22:51"/>
        <d v="1899-12-30T00:14:50"/>
        <d v="1899-12-30T00:21:16"/>
        <d v="1899-12-30T00:14:46"/>
        <d v="1899-12-30T00:41:29"/>
        <d v="1899-12-30T00:55:19"/>
        <d v="1899-12-30T01:01:31"/>
        <d v="1899-12-30T01:12:10"/>
        <d v="1899-12-30T00:43:28"/>
        <d v="1899-12-30T00:47:36"/>
        <d v="1899-12-30T00:30:52"/>
        <d v="1899-12-30T00:53:28"/>
        <d v="1899-12-30T00:16:43"/>
        <d v="1899-12-30T00:14:55"/>
        <d v="1899-12-30T00:27:26"/>
        <d v="1899-12-30T00:26:33"/>
        <d v="1899-12-30T00:13:22"/>
        <d v="1899-12-30T00:18:17"/>
        <d v="1899-12-30T00:22:52"/>
        <d v="1899-12-30T00:25:28"/>
        <d v="1899-12-30T00:29:40"/>
        <d v="1899-12-30T00:29:49"/>
        <d v="1899-12-30T00:18:10"/>
        <d v="1899-12-30T00:14:51"/>
        <d v="1899-12-30T00:30:34"/>
        <d v="1899-12-30T00:51:01"/>
        <d v="1899-12-30T00:52:52"/>
        <d v="1899-12-30T01:03:06"/>
        <d v="1899-12-30T01:02:59"/>
        <d v="1899-12-30T01:01:22"/>
        <d v="1899-12-30T01:12:03"/>
        <d v="1899-12-30T01:16:25"/>
        <d v="1899-12-30T01:02:19"/>
        <d v="1899-12-30T00:13:45"/>
        <d v="1899-12-30T01:31:18"/>
        <d v="1899-12-30T01:47:12"/>
        <d v="1899-12-30T01:52:11"/>
        <d v="1899-12-30T01:38:30"/>
        <d v="1899-12-30T02:00:25"/>
        <d v="1899-12-30T01:50:05"/>
        <d v="1899-12-30T02:10:50"/>
        <d v="1899-12-30T01:53:07"/>
        <d v="1899-12-30T01:53:06"/>
        <d v="1899-12-30T02:01:00"/>
        <d v="1899-12-30T00:18:40"/>
        <d v="1899-12-30T00:30:10"/>
        <d v="1899-12-30T00:14:39"/>
        <d v="1899-12-30T00:52:03"/>
        <d v="1899-12-30T00:29:16"/>
        <d v="1899-12-30T01:07:05"/>
        <d v="1899-12-30T00:37:38"/>
        <d v="1899-12-30T00:25:26"/>
        <d v="1899-12-30T00:15:31"/>
        <d v="1899-12-30T00:00:39"/>
        <d v="1899-12-30T00:33:45"/>
        <d v="1899-12-30T00:35:20"/>
        <d v="1899-12-30T00:38:49"/>
        <d v="1899-12-30T00:39:20"/>
        <d v="1899-12-30T00:26:28"/>
        <d v="1899-12-30T00:40:36"/>
        <d v="1899-12-30T00:25:15"/>
        <d v="1899-12-30T00:30:37"/>
        <d v="1899-12-30T00:24:58"/>
        <d v="1899-12-30T00:44:41"/>
        <d v="1899-12-30T00:44:30"/>
        <d v="1899-12-30T00:23:40"/>
        <d v="1899-12-30T00:16:41"/>
        <d v="1899-12-30T01:01:05"/>
        <d v="1899-12-30T00:28:52"/>
        <d v="1899-12-30T00:36:14"/>
        <d v="1899-12-30T00:22:19"/>
        <d v="1899-12-30T00:36:29"/>
        <d v="1899-12-30T00:26:49"/>
        <d v="1899-12-30T00:33:16"/>
        <d v="1899-12-30T01:00:34"/>
        <d v="1899-12-30T00:43:30"/>
        <d v="1899-12-30T01:00:33"/>
        <d v="1899-12-30T01:07:08"/>
        <d v="1899-12-30T00:41:47"/>
        <d v="1899-12-30T00:31:59"/>
        <d v="1899-12-30T00:24:16"/>
        <d v="1899-12-30T00:41:30"/>
        <d v="1899-12-30T00:26:12"/>
        <d v="1899-12-30T00:26:50"/>
        <d v="1899-12-30T00:53:59"/>
        <d v="1899-12-30T00:19:15"/>
        <d v="1899-12-30T00:28:05"/>
        <d v="1899-12-30T00:30:31"/>
        <d v="1899-12-30T00:23:35"/>
        <d v="1899-12-30T00:35:34"/>
        <d v="1899-12-30T00:37:01"/>
        <d v="1899-12-30T00:33:40"/>
        <d v="1899-12-30T00:41:21"/>
        <d v="1899-12-30T00:32:56"/>
        <d v="1899-12-30T00:46:09"/>
        <d v="1899-12-30T01:00:25"/>
        <d v="1899-12-30T00:54:20"/>
        <d v="1899-12-30T00:31:44"/>
        <d v="1899-12-30T00:36:13"/>
        <d v="1899-12-30T01:15:29"/>
        <d v="1899-12-30T01:02:24"/>
        <d v="1899-12-30T00:38:57"/>
        <d v="1899-12-30T01:01:25"/>
        <d v="1899-12-30T00:37:05"/>
        <d v="1899-12-30T00:30:58"/>
        <d v="1899-12-30T00:23:27"/>
        <d v="1899-12-30T00:40:05"/>
        <d v="1899-12-30T00:27:45"/>
        <d v="1899-12-30T00:18:56"/>
        <d v="1899-12-30T00:29:01"/>
        <d v="1899-12-30T00:15:17"/>
        <d v="1899-12-30T00:25:30"/>
        <d v="1899-12-30T00:20:55"/>
        <d v="1899-12-30T00:40:35"/>
        <d v="1899-12-30T00:32:44"/>
        <d v="1899-12-30T00:35:24"/>
        <d v="1899-12-30T00:15:40"/>
        <d v="1899-12-30T00:21:05"/>
        <d v="1899-12-30T00:16:07"/>
        <d v="1899-12-30T00:38:22"/>
        <d v="1899-12-30T00:24:56"/>
        <d v="1899-12-30T00:54:22"/>
        <d v="1899-12-30T00:26:08"/>
        <d v="1899-12-30T01:15:27"/>
        <d v="1899-12-30T00:46:19"/>
        <d v="1899-12-30T00:39:11"/>
        <d v="1899-12-30T01:15:09"/>
        <d v="1899-12-30T00:48:22"/>
        <d v="1899-12-30T00:32:47"/>
        <d v="1899-12-30T00:34:18"/>
        <d v="1899-12-30T00:26:27"/>
        <d v="1899-12-30T00:28:22"/>
        <d v="1899-12-30T00:40:19"/>
        <d v="1899-12-30T00:48:32"/>
        <d v="1899-12-30T01:17:18"/>
        <d v="1899-12-30T01:31:10"/>
        <d v="1899-12-30T00:38:54"/>
        <d v="1899-12-30T01:32:10"/>
        <d v="1899-12-30T01:30:23"/>
        <d v="1899-12-30T01:34:36"/>
        <d v="1899-12-30T00:42:49"/>
        <d v="1899-12-30T01:29:44"/>
        <d v="1899-12-30T01:51:52"/>
        <d v="1899-12-30T00:00:23"/>
        <d v="1899-12-30T00:24:25"/>
        <d v="1899-12-30T01:57:19"/>
        <d v="1899-12-30T00:50:37"/>
        <d v="1899-12-30T01:19:01"/>
        <d v="1899-12-30T00:23:19"/>
        <d v="1899-12-30T00:57:30"/>
        <d v="1899-12-30T00:27:53"/>
        <d v="1899-12-30T00:23:01"/>
        <d v="1899-12-30T00:27:42"/>
        <d v="1899-12-30T00:29:26"/>
        <d v="1899-12-30T00:27:36"/>
        <d v="1899-12-30T01:03:36"/>
        <d v="1899-12-30T00:35:02"/>
        <d v="1899-12-30T01:09:51"/>
        <d v="1899-12-30T00:45:33"/>
        <d v="1899-12-30T00:48:20"/>
        <d v="1899-12-30T00:58:18"/>
        <d v="1899-12-30T01:10:50"/>
        <d v="1899-12-30T01:33:29"/>
        <d v="1899-12-30T01:51:15"/>
        <d v="1899-12-30T01:26:16"/>
        <d v="1899-12-30T01:55:06"/>
        <d v="1899-12-30T01:31:48"/>
        <d v="1899-12-30T01:35:25"/>
        <d v="1899-12-30T01:32:32"/>
        <d v="1899-12-30T01:18:43"/>
        <d v="1899-12-30T00:12:47"/>
        <d v="1899-12-30T00:21:20"/>
        <d v="1899-12-30T00:19:32"/>
        <d v="1899-12-30T00:57:40"/>
        <d v="1899-12-30T01:24:23"/>
        <d v="1899-12-30T00:28:28"/>
        <d v="1899-12-30T01:01:14"/>
        <d v="1899-12-30T00:21:18"/>
        <d v="1899-12-30T00:40:34"/>
        <d v="1899-12-30T00:58:40"/>
        <d v="1899-12-30T01:19:50"/>
        <d v="1899-12-30T01:33:07"/>
        <d v="1899-12-30T00:33:27"/>
        <d v="1899-12-30T01:53:48"/>
        <d v="1899-12-30T01:56:34"/>
        <d v="1899-12-30T02:15:58"/>
        <d v="1899-12-30T02:18:50"/>
        <d v="1899-12-30T02:36:37"/>
        <d v="1899-12-30T02:50:33"/>
        <d v="1899-12-30T02:00:50"/>
        <d v="1899-12-30T02:43:19"/>
        <d v="1899-12-30T02:10:51"/>
        <d v="1899-12-30T02:27:12"/>
        <d v="1899-12-30T02:19:38"/>
        <d v="1899-12-30T02:27:40"/>
        <d v="1899-12-30T02:04:44"/>
        <d v="1899-12-30T01:18:27"/>
        <d v="1899-12-30T01:28:13"/>
        <d v="1899-12-30T01:36:40"/>
        <d v="1899-12-30T02:03:54"/>
        <d v="1899-12-30T00:28:06"/>
        <d v="1899-12-30T00:17:45"/>
        <d v="1899-12-30T00:41:43"/>
        <d v="1899-12-30T00:41:28"/>
        <d v="1899-12-30T00:17:36"/>
        <d v="1899-12-30T00:58:45"/>
        <d v="1899-12-30T00:10:49"/>
        <d v="1899-12-30T00:37:51"/>
        <d v="1899-12-30T00:27:55"/>
        <d v="1899-12-30T00:38:00"/>
        <d v="1899-12-30T00:42:14"/>
        <d v="1899-12-30T00:39:09"/>
        <d v="1899-12-30T00:08:39"/>
        <d v="1899-12-30T00:47:05"/>
        <d v="1899-12-30T00:13:47"/>
        <d v="1899-12-30T00:28:03"/>
        <d v="1899-12-30T00:36:46"/>
        <d v="1899-12-30T00:15:49"/>
        <d v="1899-12-30T00:40:52"/>
        <d v="1899-12-30T00:14:04"/>
        <d v="1899-12-30T00:15:25"/>
        <d v="1899-12-30T00:24:46"/>
        <d v="1899-12-30T00:21:21"/>
        <d v="1899-12-30T00:30:38"/>
        <d v="1899-12-30T01:17:14"/>
        <d v="1899-12-30T01:08:58"/>
        <d v="1899-12-30T01:17:26"/>
        <d v="1899-12-30T01:18:36"/>
        <d v="1899-12-30T01:16:19"/>
        <d v="1899-12-30T01:07:40"/>
        <d v="1899-12-30T00:27:29"/>
        <d v="1899-12-30T00:35:40"/>
        <d v="1899-12-30T00:17:31"/>
        <d v="1899-12-30T00:39:26"/>
        <d v="1899-12-30T00:23:46"/>
        <d v="1899-12-30T00:12:42"/>
        <d v="1899-12-30T00:47:32"/>
        <d v="1899-12-30T00:17:47"/>
        <d v="1899-12-30T00:35:52"/>
        <d v="1899-12-30T00:20:15"/>
        <d v="1899-12-30T00:24:28"/>
        <d v="1899-12-30T00:31:22"/>
        <d v="1899-12-30T00:16:11"/>
        <d v="1899-12-30T00:22:54"/>
        <d v="1899-12-30T00:25:29"/>
        <d v="1899-12-30T00:16:38"/>
        <d v="1899-12-30T00:20:24"/>
        <d v="1899-12-30T00:20:13"/>
        <d v="1899-12-30T00:13:23"/>
        <d v="1899-12-30T00:17:04"/>
        <d v="1899-12-30T00:48:35"/>
        <d v="1899-12-30T00:52:14"/>
        <d v="1899-12-30T00:55:45"/>
        <d v="1899-12-30T00:57:23"/>
        <d v="1899-12-30T00:43:56"/>
        <d v="1899-12-30T00:57:43"/>
        <d v="1899-12-30T01:04:41"/>
        <d v="1899-12-30T00:12:25"/>
        <d v="1899-12-30T00:12:21"/>
        <d v="1899-12-30T00:17:52"/>
        <d v="1899-12-30T00:25:33"/>
        <d v="1899-12-30T00:55:54"/>
        <d v="1899-12-30T00:22:48"/>
        <d v="1899-12-30T00:26:25"/>
        <d v="1899-12-30T01:45:47"/>
        <d v="1899-12-30T00:11:29"/>
        <d v="1899-12-30T01:54:25"/>
        <d v="1899-12-30T01:55:19"/>
        <d v="1899-12-30T02:15:25"/>
        <d v="1899-12-30T02:00:05"/>
        <d v="1899-12-30T01:42:29"/>
        <d v="1899-12-30T01:50:53"/>
        <d v="1899-12-30T01:39:28"/>
        <d v="1899-12-30T01:37:35"/>
        <d v="1899-12-30T01:38:33"/>
        <d v="1899-12-30T01:37:27"/>
        <d v="1899-12-30T01:25:04"/>
        <d v="1899-12-30T00:27:25"/>
        <d v="1899-12-30T00:48:39"/>
        <d v="1899-12-30T01:12:27"/>
        <d v="1899-12-30T00:24:06"/>
        <d v="1899-12-30T00:52:07"/>
        <d v="1899-12-30T00:27:46"/>
        <d v="1899-12-30T00:30:09"/>
        <d v="1899-12-30T00:50:45"/>
        <d v="1899-12-30T00:23:34"/>
        <d v="1899-12-30T00:14:43"/>
        <d v="1899-12-30T00:18:23"/>
        <d v="1899-12-30T00:14:30"/>
        <d v="1899-12-30T00:24:35"/>
        <d v="1899-12-30T00:23:13"/>
        <d v="1899-12-30T00:13:26"/>
        <d v="1899-12-30T00:23:24"/>
        <d v="1899-12-30T00:27:15"/>
        <d v="1899-12-30T00:34:53"/>
        <d v="1899-12-30T00:22:01"/>
        <d v="1899-12-30T01:08:30"/>
        <d v="1899-12-30T01:20:09"/>
        <d v="1899-12-30T01:12:59"/>
        <d v="1899-12-30T00:48:33"/>
        <d v="1899-12-30T00:44:35"/>
        <d v="1899-12-30T00:21:43"/>
        <d v="1899-12-30T00:46:03"/>
        <d v="1899-12-30T00:10:12"/>
        <d v="1899-12-30T00:15:48"/>
        <d v="1899-12-30T00:09:17"/>
        <d v="1899-12-30T00:19:19"/>
        <d v="1899-12-30T00:10:28"/>
        <d v="1899-12-30T01:21:48"/>
        <d v="1899-12-30T01:10:44"/>
        <d v="1899-12-30T00:28:25"/>
        <d v="1899-12-30T01:34:42"/>
        <d v="1899-12-30T00:53:43"/>
        <d v="1899-12-30T01:16:43"/>
        <d v="1899-12-30T01:05:41"/>
        <d v="1899-12-30T01:01:18"/>
        <d v="1899-12-30T01:01:10"/>
        <d v="1899-12-30T01:19:16"/>
        <d v="1899-12-30T01:20:13"/>
        <d v="1899-12-30T01:30:32"/>
        <d v="1899-12-30T01:34:29"/>
        <d v="1899-12-30T02:04:57"/>
        <d v="1899-12-30T01:01:08"/>
        <d v="1899-12-30T01:04:16"/>
        <d v="1899-12-30T01:00:26"/>
        <d v="1899-12-30T00:54:25"/>
        <d v="1899-12-30T00:17:19"/>
        <d v="1899-12-30T01:02:53"/>
        <d v="1899-12-30T00:16:47"/>
        <d v="1899-12-30T00:25:24"/>
        <d v="1899-12-30T00:39:28"/>
        <d v="1899-12-30T00:46:00"/>
        <d v="1899-12-30T00:50:39"/>
        <d v="1899-12-30T00:59:28"/>
        <d v="1899-12-30T00:21:57"/>
        <d v="1899-12-30T00:43:20"/>
        <d v="1899-12-30T00:36:35"/>
        <d v="1899-12-30T00:37:58"/>
        <d v="1899-12-30T00:38:09"/>
        <d v="1899-12-30T00:20:00"/>
        <d v="1899-12-30T00:19:50"/>
        <d v="1899-12-30T00:32:23"/>
        <d v="1899-12-30T00:35:19"/>
        <d v="1899-12-30T00:35:09"/>
        <d v="1899-12-30T00:51:10"/>
        <d v="1899-12-30T01:17:56"/>
        <d v="1899-12-30T01:18:29"/>
        <d v="1899-12-30T00:12:44"/>
        <d v="1899-12-30T01:29:13"/>
        <d v="1899-12-30T01:31:23"/>
        <d v="1899-12-30T01:10:18"/>
        <d v="1899-12-30T01:35:06"/>
        <d v="1899-12-30T01:41:11"/>
        <d v="1899-12-30T01:20:11"/>
        <d v="1899-12-30T01:04:40"/>
        <d v="1899-12-30T00:50:13"/>
        <d v="1899-12-30T00:52:37"/>
        <d v="1899-12-30T00:52:05"/>
        <d v="1899-12-30T00:43:09"/>
        <d v="1899-12-30T00:33:12"/>
        <d v="1899-12-30T01:04:18"/>
        <d v="1899-12-30T00:46:59"/>
        <d v="1899-12-30T00:24:10"/>
        <d v="1899-12-30T00:16:40"/>
        <d v="1899-12-30T00:16:21"/>
        <d v="1899-12-30T00:33:15"/>
        <d v="1899-12-30T00:37:26"/>
        <d v="1899-12-30T00:44:28"/>
        <d v="1899-12-30T00:49:22"/>
        <d v="1899-12-30T01:34:40"/>
        <d v="1899-12-30T01:40:13"/>
        <d v="1899-12-30T01:53:15"/>
        <d v="1899-12-30T01:34:13"/>
        <d v="1899-12-30T02:17:20"/>
        <d v="1899-12-30T00:33:44"/>
        <d v="1899-12-30T00:00:00"/>
        <d v="1899-12-30T00:16:46"/>
        <d v="1899-12-30T00:20:59"/>
        <d v="1899-12-30T00:21:08"/>
        <d v="1899-12-30T00:18:02"/>
        <d v="1899-12-30T00:14:25"/>
        <d v="1899-12-30T00:18:30"/>
        <d v="1899-12-30T00:17:38"/>
        <d v="1899-12-30T00:13:13"/>
        <d v="1899-12-30T00:17:37"/>
        <d v="1899-12-30T00:23:03"/>
        <d v="1899-12-30T00:22:38"/>
        <d v="1899-12-30T00:28:16"/>
        <d v="1899-12-30T00:12:17"/>
        <d v="1899-12-30T00:32:42"/>
        <d v="1899-12-30T00:28:46"/>
        <d v="1899-12-30T00:30:24"/>
        <d v="1899-12-30T00:37:40"/>
        <d v="1899-12-30T00:42:47"/>
        <d v="1899-12-30T01:34:57"/>
        <d v="1899-12-30T00:45:24"/>
        <d v="1899-12-30T00:42:16"/>
        <d v="1899-12-30T00:11:19"/>
        <d v="1899-12-30T00:15:10"/>
        <d v="1899-12-30T00:14:16"/>
        <d v="1899-12-30T00:12:40"/>
        <d v="1899-12-30T00:15:09"/>
        <d v="1899-12-30T01:04:05"/>
        <d v="1899-12-30T00:18:35"/>
        <d v="1899-12-30T00:30:28"/>
        <d v="1899-12-30T00:32:38"/>
        <d v="1899-12-30T00:38:38"/>
        <d v="1899-12-30T00:47:10"/>
        <d v="1899-12-30T00:52:47"/>
        <d v="1899-12-30T00:57:35"/>
        <d v="1899-12-30T01:04:48"/>
        <d v="1899-12-30T01:08:47"/>
        <d v="1899-12-30T00:58:10"/>
        <d v="1899-12-30T00:49:54"/>
        <d v="1899-12-30T00:54:33"/>
        <d v="1899-12-30T01:26:31"/>
        <d v="1899-12-30T01:10:38"/>
        <d v="1899-12-30T00:21:50"/>
        <d v="1899-12-30T00:15:47"/>
        <d v="1899-12-30T00:22:55"/>
        <d v="1899-12-30T00:00:26"/>
        <d v="1899-12-30T00:48:01"/>
        <d v="1899-12-30T00:39:06"/>
        <d v="1899-12-30T03:21:34"/>
        <d v="1899-12-30T03:07:18"/>
        <d v="1899-12-30T02:35:27"/>
        <d v="1899-12-30T02:59:53"/>
        <d v="1899-12-30T02:31:47"/>
        <d v="1899-12-30T02:32:47"/>
        <d v="1899-12-30T02:11:45"/>
        <d v="1899-12-30T00:25:53"/>
        <d v="1899-12-30T00:35:54"/>
        <d v="1899-12-30T00:40:26"/>
        <d v="1899-12-30T00:46:45"/>
        <d v="1899-12-30T00:48:02"/>
        <d v="1899-12-30T01:24:30"/>
        <d v="1899-12-30T01:06:49"/>
        <d v="1899-12-30T01:09:29"/>
        <d v="1899-12-30T00:23:45"/>
        <d v="1899-12-30T00:50:41"/>
        <d v="1899-12-30T01:25:43"/>
        <d v="1899-12-30T01:02:41"/>
        <d v="1899-12-30T01:16:23"/>
        <d v="1899-12-30T00:48:46"/>
        <d v="1899-12-30T01:29:36"/>
        <d v="1899-12-30T00:38:07"/>
        <d v="1899-12-30T01:43:25"/>
        <d v="1899-12-30T00:43:02"/>
        <d v="1899-12-30T01:58:36"/>
        <d v="1899-12-30T00:33:19"/>
        <d v="1899-12-30T00:46:07"/>
        <d v="1899-12-30T01:33:39"/>
        <d v="1899-12-30T02:25:19"/>
        <d v="1899-12-30T02:08:00"/>
        <d v="1899-12-30T01:47:51"/>
        <d v="1899-12-30T00:32:58"/>
        <d v="1899-12-30T01:41:42"/>
        <d v="1899-12-30T01:46:44"/>
        <d v="1899-12-30T01:21:44"/>
        <d v="1899-12-30T00:19:52"/>
        <d v="1899-12-30T00:48:41"/>
        <d v="1899-12-30T01:00:59"/>
        <d v="1899-12-30T01:02:36"/>
        <d v="1899-12-30T00:49:09"/>
        <d v="1899-12-30T01:22:09"/>
        <d v="1899-12-30T01:41:08"/>
        <d v="1899-12-30T00:42:27"/>
        <d v="1899-12-30T00:32:18"/>
        <d v="1899-12-30T00:33:14"/>
        <d v="1899-12-30T00:29:47"/>
        <d v="1899-12-30T00:29:21"/>
        <d v="1899-12-30T00:48:12"/>
        <d v="1899-12-30T00:25:54"/>
        <d v="1899-12-30T00:34:13"/>
        <d v="1899-12-30T00:00:29"/>
        <d v="1899-12-30T00:48:37"/>
        <d v="1899-12-30T00:24:40"/>
        <d v="1899-12-30T00:29:15"/>
        <d v="1899-12-30T00:41:04"/>
        <d v="1899-12-30T00:28:21"/>
        <d v="1899-12-30T00:47:42"/>
        <d v="1899-12-30T00:43:36"/>
        <d v="1899-12-30T00:38:27"/>
        <d v="1899-12-30T00:26:14"/>
        <d v="1899-12-30T00:36:56"/>
        <d v="1899-12-30T00:31:27"/>
        <d v="1899-12-30T00:50:06"/>
        <d v="1899-12-30T00:41:19"/>
        <d v="1899-12-30T00:40:10"/>
        <d v="1899-12-30T00:13:20"/>
        <d v="1899-12-30T00:31:00"/>
        <d v="1899-12-30T00:57:15"/>
        <d v="1899-12-30T01:02:47"/>
        <d v="1899-12-30T01:10:10"/>
        <d v="1899-12-30T00:45:58"/>
        <d v="1899-12-30T00:52:04"/>
        <d v="1899-12-30T01:03:23"/>
        <d v="1899-12-30T00:56:11"/>
        <d v="1899-12-30T00:25:09"/>
        <d v="1899-12-30T01:12:49"/>
        <d v="1899-12-30T00:27:43"/>
        <d v="1899-12-30T01:13:25"/>
        <d v="1899-12-30T01:11:46"/>
        <d v="1899-12-30T00:39:59"/>
        <d v="1899-12-30T00:46:23"/>
        <d v="1899-12-30T00:40:59"/>
        <d v="1899-12-30T01:01:29"/>
        <d v="1899-12-30T00:55:48"/>
        <d v="1899-12-30T00:48:48"/>
        <d v="1899-12-30T01:10:30"/>
        <d v="1899-12-30T00:51:05"/>
        <d v="1899-12-30T01:24:59"/>
        <d v="1899-12-30T01:27:19"/>
        <d v="1899-12-30T00:25:59"/>
        <d v="1899-12-30T01:01:15"/>
        <d v="1899-12-30T01:03:24"/>
        <d v="1899-12-30T01:42:48"/>
        <d v="1899-12-30T00:31:01"/>
        <d v="1899-12-30T01:11:19"/>
        <d v="1899-12-30T01:01:27"/>
        <d v="1899-12-30T00:32:20"/>
        <d v="1899-12-30T00:45:28"/>
        <d v="1899-12-30T00:31:38"/>
        <d v="1899-12-30T00:27:50"/>
        <d v="1899-12-30T02:01:52"/>
        <d v="1899-12-30T00:31:05"/>
        <d v="1899-12-30T01:28:30"/>
        <d v="1899-12-30T00:14:40"/>
        <d v="1899-12-30T00:56:17"/>
        <d v="1899-12-30T00:30:39"/>
        <d v="1899-12-30T00:26:03"/>
        <d v="1899-12-30T00:32:45"/>
        <d v="1899-12-30T00:29:00"/>
        <d v="1899-12-30T00:10:25"/>
        <d v="1899-12-30T00:40:43"/>
        <d v="1899-12-30T00:32:46"/>
        <d v="1899-12-30T00:28:20"/>
        <d v="1899-12-30T00:29:12"/>
        <d v="1899-12-30T00:33:50"/>
        <d v="1899-12-30T00:32:34"/>
        <d v="1899-12-30T00:48:21"/>
        <d v="1899-12-30T00:43:32"/>
        <d v="1899-12-30T00:30:14"/>
        <d v="1899-12-30T00:46:18"/>
        <d v="1899-12-30T00:27:24"/>
        <d v="1899-12-30T00:36:41"/>
        <d v="1899-12-30T00:32:02"/>
        <d v="1899-12-30T00:34:59"/>
        <d v="1899-12-30T00:32:24"/>
        <d v="1899-12-30T01:00:22"/>
        <d v="1899-12-30T00:25:03"/>
        <d v="1899-12-30T00:33:01"/>
        <d v="1899-12-30T00:34:00"/>
        <d v="1899-12-30T00:39:17"/>
        <d v="1899-12-30T00:28:13"/>
        <d v="1899-12-30T00:42:33"/>
        <d v="1899-12-30T00:45:45"/>
        <d v="1899-12-30T00:35:25"/>
        <d v="1899-12-30T00:29:50"/>
        <d v="1899-12-30T00:38:42"/>
        <d v="1899-12-30T00:23:16"/>
        <d v="1899-12-30T00:51:24"/>
        <d v="1899-12-30T00:36:10"/>
        <d v="1899-12-30T00:34:41"/>
        <d v="1899-12-30T00:33:39"/>
        <d v="1899-12-30T00:27:33"/>
        <d v="1899-12-30T00:22:56"/>
        <d v="1899-12-30T00:34:46"/>
        <d v="1899-12-30T00:33:37"/>
        <d v="1899-12-30T00:32:25"/>
        <d v="1899-12-30T00:42:39"/>
        <d v="1899-12-30T00:41:06"/>
        <d v="1899-12-30T12:35:24"/>
        <d v="1899-12-30T00:41:02"/>
        <d v="1899-12-30T00:51:20"/>
        <d v="1899-12-30T00:47:37"/>
        <d v="1899-12-30T00:43:26"/>
        <d v="1899-12-30T00:54:19"/>
        <d v="1899-12-30T01:00:00"/>
        <d v="1899-12-30T00:26:53"/>
        <d v="1899-12-30T00:38:26"/>
        <d v="1899-12-30T00:41:33"/>
        <d v="1899-12-30T00:38:05"/>
        <d v="1899-12-30T00:29:28"/>
        <d v="1899-12-30T00:22:36"/>
        <d v="1899-12-30T00:28:44"/>
        <d v="1899-12-30T00:30:25"/>
        <d v="1899-12-30T00:30:03"/>
        <d v="1899-12-30T00:38:28"/>
        <d v="1899-12-30T00:19:03"/>
        <d v="1899-12-30T00:28:11"/>
        <d v="1899-12-30T00:58:26"/>
        <d v="1899-12-30T00:31:26"/>
        <d v="1899-12-30T00:32:13"/>
        <d v="1899-12-30T00:28:18"/>
        <d v="1899-12-30T00:30:15"/>
        <d v="1899-12-30T00:30:20"/>
        <d v="1899-12-30T00:31:09"/>
        <d v="1899-12-30T00:28:24"/>
        <d v="1899-12-30T00:59:58"/>
        <d v="1899-12-30T00:55:02"/>
        <d v="1899-12-30T01:10:21"/>
        <d v="1899-12-30T01:40:40"/>
        <d v="1899-12-30T00:59:45"/>
        <d v="1899-12-30T02:06:45"/>
        <d v="1899-12-30T00:30:55"/>
        <d v="1899-12-30T00:42:31"/>
        <d v="1899-12-30T02:03:59"/>
        <d v="1899-12-30T01:12:16"/>
        <d v="1899-12-30T01:30:40"/>
        <d v="1899-12-30T01:58:53"/>
        <d v="1899-12-30T01:02:29"/>
        <d v="1899-12-30T00:44:31"/>
        <d v="1899-12-30T01:37:15"/>
        <d v="1899-12-30T00:24:26"/>
        <d v="1899-12-30T00:47:43"/>
        <d v="1899-12-30T00:32:11"/>
        <d v="1899-12-30T00:31:51"/>
        <d v="1899-12-30T00:30:53"/>
        <d v="1899-12-30T00:28:39"/>
        <d v="1899-12-30T00:53:57"/>
        <d v="1899-12-30T00:30:11"/>
        <d v="1899-12-30T00:29:05"/>
        <d v="1899-12-30T00:44:02"/>
        <d v="1899-12-30T00:22:20"/>
        <d v="1899-12-30T00:28:38"/>
        <d v="1899-12-30T00:25:55"/>
        <d v="1899-12-30T00:27:40"/>
        <d v="1899-12-30T00:33:11"/>
        <d v="1899-12-30T00:38:45"/>
        <d v="1899-12-30T00:32:04"/>
        <d v="1899-12-30T00:34:01"/>
        <d v="1899-12-30T00:50:34"/>
        <d v="1899-12-30T00:24:09"/>
        <d v="1899-12-30T00:23:07"/>
        <d v="1899-12-30T00:42:24"/>
        <d v="1899-12-30T00:42:36"/>
        <d v="1899-12-30T00:24:13"/>
        <d v="1899-12-30T00:33:06"/>
        <d v="1899-12-30T00:29:41"/>
        <d v="1899-12-30T00:35:56"/>
        <d v="1899-12-30T00:52:01"/>
        <d v="1899-12-30T00:36:17"/>
        <d v="1899-12-30T01:03:21"/>
        <d v="1899-12-30T00:28:49"/>
        <d v="1899-12-30T00:28:14"/>
        <d v="1899-12-30T00:30:59"/>
        <d v="1899-12-30T00:33:57"/>
        <d v="1899-12-30T00:26:00"/>
        <d v="1899-12-30T00:34:55"/>
        <d v="1899-12-30T00:30:48"/>
        <d v="1899-12-30T00:31:45"/>
        <d v="1899-12-30T00:37:20"/>
        <d v="1899-12-30T00:44:43"/>
        <d v="1899-12-30T00:46:43"/>
        <d v="1899-12-30T00:33:42"/>
        <d v="1899-12-30T00:25:57"/>
        <d v="1899-12-30T00:42:25"/>
        <d v="1899-12-30T00:36:30"/>
        <d v="1899-12-30T00:28:56"/>
        <d v="1899-12-30T00:29:11"/>
        <d v="1899-12-30T00:45:12"/>
        <d v="1899-12-30T00:31:31"/>
        <d v="1899-12-30T00:35:07"/>
        <d v="1899-12-30T00:32:50"/>
        <d v="1899-12-30T00:33:18"/>
        <d v="1899-12-30T00:28:59"/>
        <d v="1899-12-30T00:34:09"/>
        <d v="1899-12-30T00:40:22"/>
        <d v="1899-12-30T00:33:47"/>
        <d v="1899-12-30T00:34:31"/>
        <d v="1899-12-30T00:55:30"/>
        <d v="1899-12-30T00:28:45"/>
        <d v="1899-12-30T00:42:41"/>
        <d v="1899-12-30T00:35:53"/>
        <d v="1899-12-30T00:35:22"/>
        <d v="1899-12-30T00:30:33"/>
        <d v="1899-12-30T00:29:18"/>
        <d v="1899-12-30T00:28:57"/>
        <d v="1899-12-30T00:30:36"/>
        <d v="1899-12-30T00:26:56"/>
        <d v="1899-12-30T00:24:30"/>
        <d v="1899-12-30T00:30:30"/>
        <d v="1899-12-30T00:34:19"/>
        <d v="1899-12-30T00:34:38"/>
        <d v="1899-12-30T00:41:36"/>
        <d v="1899-12-30T00:27:48"/>
        <d v="1899-12-30T00:29:10"/>
        <d v="1899-12-30T00:28:32"/>
        <d v="1899-12-30T00:43:17"/>
        <d v="1899-12-30T00:27:14"/>
        <d v="1899-12-30T00:24:53"/>
        <d v="1899-12-30T00:27:51"/>
        <d v="1899-12-30T00:36:06"/>
        <d v="1899-12-30T00:40:12"/>
        <d v="1899-12-30T00:31:07"/>
        <d v="1899-12-30T00:34:57"/>
        <d v="1899-12-30T00:27:54"/>
        <d v="1899-12-30T00:00:55"/>
        <d v="1899-12-30T00:29:29"/>
        <d v="1899-12-30T00:25:14"/>
        <d v="1899-12-30T00:27:52"/>
        <d v="1899-12-30T00:30:41"/>
        <d v="1899-12-30T00:29:44"/>
        <d v="1899-12-30T00:36:18"/>
        <d v="1899-12-30T00:39:56"/>
        <d v="1899-12-30T00:27:16"/>
        <d v="1899-12-30T00:31:23"/>
        <d v="1899-12-30T00:37:17"/>
        <d v="1899-12-30T00:43:10"/>
        <d v="1899-12-30T00:27:06"/>
        <d v="1899-12-30T00:36:08"/>
        <d v="1899-12-30T00:30:29"/>
        <d v="1899-12-30T00:35:31"/>
        <d v="1899-12-30T00:26:35"/>
        <d v="1899-12-30T00:41:54"/>
        <d v="1899-12-30T00:34:33"/>
        <d v="1899-12-30T00:58:07"/>
        <d v="1899-12-30T00:32:26"/>
        <d v="1899-12-30T00:52:54"/>
        <d v="1899-12-30T00:19:59"/>
        <d v="1899-12-30T00:30:05"/>
        <d v="1899-12-30T00:36:38"/>
        <d v="1899-12-30T00:23:20"/>
        <d v="1899-12-30T00:33:32"/>
        <d v="1899-12-30T00:25:13"/>
        <d v="1899-12-30T00:27:27"/>
        <d v="1899-12-30T00:29:20"/>
        <d v="1899-12-30T00:17:02"/>
        <d v="1899-12-30T00:27:13"/>
        <d v="1899-12-30T00:31:40"/>
        <d v="1899-12-30T00:31:39"/>
        <d v="1899-12-30T00:36:31"/>
        <d v="1899-12-30T00:28:36"/>
        <d v="1899-12-30T00:30:45"/>
        <d v="1899-12-30T00:41:31"/>
        <d v="1899-12-30T00:27:59"/>
        <d v="1899-12-30T00:30:22"/>
        <d v="1899-12-30T00:31:17"/>
        <d v="1899-12-30T00:31:55"/>
        <d v="1899-12-30T00:32:53"/>
        <d v="1899-12-30T00:00:19"/>
        <d v="1899-12-30T00:25:23"/>
        <d v="1899-12-30T00:30:43"/>
        <d v="1899-12-30T00:34:26"/>
        <d v="1899-12-30T00:48:07"/>
        <d v="1899-12-30T00:31:30"/>
        <d v="1899-12-30T00:24:21"/>
        <d v="1899-12-30T00:29:22"/>
        <d v="1899-12-30T00:00:42"/>
        <d v="1899-12-30T00:49:46"/>
        <d v="1899-12-30T00:36:25"/>
        <d v="1899-12-30T00:34:52"/>
        <d v="1899-12-30T00:59:03"/>
        <d v="1899-12-30T00:29:52"/>
        <d v="1899-12-30T00:35:00"/>
        <d v="1899-12-30T00:43:41"/>
        <d v="1899-12-30T00:34:54"/>
        <d v="1899-12-30T00:41:01"/>
        <d v="1899-12-30T00:39:07"/>
        <d v="1899-12-30T00:26:29"/>
        <d v="1899-12-30T00:55:09"/>
        <d v="1899-12-30T00:33:31"/>
        <d v="1899-12-30T00:33:20"/>
        <d v="1899-12-30T00:29:36"/>
        <d v="1899-12-30T00:35:26"/>
        <d v="1899-12-30T00:27:02"/>
        <d v="1899-12-30T00:29:25"/>
        <d v="1899-12-30T00:29:14"/>
        <d v="1899-12-30T00:40:33"/>
        <d v="1899-12-30T00:34:22"/>
        <d v="1899-12-30T00:29:58"/>
        <d v="1899-12-30T00:22:17"/>
        <d v="1899-12-30T00:39:43"/>
        <d v="1899-12-30T01:06:52"/>
        <d v="1899-12-30T00:32:36"/>
        <d v="1899-12-30T01:01:24"/>
        <d v="1899-12-30T00:56:23"/>
        <d v="1899-12-30T01:09:13"/>
        <d v="1899-12-30T00:36:11"/>
        <d v="1899-12-30T00:58:16"/>
        <d v="1899-12-30T00:45:53"/>
        <d v="1899-12-30T00:41:24"/>
        <d v="1899-12-30T00:35:14"/>
        <d v="1899-12-30T00:30:18"/>
        <d v="1899-12-30T00:29:13"/>
        <d v="1899-12-30T00:44:12"/>
        <d v="1899-12-30T00:40:41"/>
        <d v="1899-12-30T00:41:13"/>
        <d v="1899-12-30T00:25:36"/>
        <d v="1899-12-30T00:26:32"/>
        <d v="1899-12-30T00:32:30"/>
        <d v="1899-12-30T00:50:12"/>
        <d v="1899-12-30T00:30:44"/>
        <d v="1899-12-30T00:51:08"/>
        <d v="1899-12-30T00:27:21"/>
        <d v="1899-12-30T00:31:18"/>
        <d v="1899-12-30T00:49:36"/>
        <d v="1899-12-30T00:28:34"/>
        <d v="1899-12-30T00:29:09"/>
        <d v="1899-12-30T00:28:23"/>
        <d v="1899-12-30T00:39:05"/>
        <d v="1899-12-30T00:29:42"/>
        <d v="1899-12-30T00:26:20"/>
        <d v="1899-12-30T00:21:23"/>
        <d v="1899-12-30T00:42:15"/>
        <d v="1899-12-30T00:42:03"/>
        <d v="1899-12-30T00:22:43"/>
        <d v="1899-12-30T01:02:00"/>
        <d v="1899-12-30T00:31:06"/>
        <d v="1899-12-30T00:35:06"/>
        <d v="1899-12-30T00:24:31"/>
        <d v="1899-12-30T00:24:50"/>
        <d v="1899-12-30T00:45:29"/>
        <d v="1899-12-30T00:36:27"/>
        <d v="1899-12-30T00:24:27"/>
        <d v="1899-12-30T00:32:14"/>
        <d v="1899-12-30T00:25:12"/>
        <d v="1899-12-30T00:29:02"/>
        <d v="1899-12-30T00:28:35"/>
        <d v="1899-12-30T00:26:07"/>
        <d v="1899-12-30T00:43:05"/>
        <d v="1899-12-30T00:22:12"/>
        <d v="1899-12-30T00:14:21"/>
        <d v="1899-12-30T00:26:42"/>
        <d v="1899-12-30T00:33:13"/>
        <d v="1899-12-30T00:36:09"/>
        <d v="1899-12-30T00:31:04"/>
        <d v="1899-12-30T00:29:35"/>
        <d v="1899-12-30T00:08:44"/>
        <d v="1899-12-30T00:31:29"/>
        <d v="1899-12-30T00:20:37"/>
        <d v="1899-12-30T01:01:58"/>
        <d v="1899-12-30T01:12:18"/>
        <d v="1899-12-30T01:14:43"/>
        <d v="1899-12-30T01:11:14"/>
        <d v="1899-12-30T01:02:42"/>
        <d v="1899-12-30T00:44:24"/>
        <d v="1899-12-30T01:06:47"/>
        <d v="1899-12-30T01:05:45"/>
        <d v="1899-12-30T01:05:46"/>
        <d v="1899-12-30T01:08:09"/>
        <d v="1899-12-30T00:30:32"/>
        <d v="1899-12-30T01:07:44"/>
        <d v="1899-12-30T01:10:13"/>
        <d v="1899-12-30T00:26:01"/>
        <d v="1899-12-30T00:19:57"/>
        <d v="1899-12-30T00:40:30"/>
        <d v="1899-12-30T00:43:58"/>
        <d v="1899-12-30T00:25:50"/>
        <d v="1899-12-30T00:33:08"/>
        <d v="1899-12-30T00:26:46"/>
        <d v="1899-12-30T00:44:34"/>
        <d v="1899-12-30T00:41:52"/>
        <d v="1899-12-30T00:37:18"/>
        <d v="1899-12-30T00:43:59"/>
        <d v="1899-12-30T00:15:35"/>
        <d v="1899-12-30T00:25:25"/>
        <d v="1899-12-30T00:20:57"/>
        <d v="1899-12-30T00:38:19"/>
        <d v="1899-12-30T00:42:55"/>
        <d v="1899-12-30T00:34:02"/>
        <d v="1899-12-30T00:38:25"/>
        <d v="1899-12-30T00:52:50"/>
        <d v="1899-12-30T00:25:06"/>
        <d v="1899-12-30T00:36:45"/>
        <d v="1899-12-30T00:18:45"/>
        <d v="1899-12-30T01:29:40"/>
        <d v="1899-12-30T00:31:08"/>
        <d v="1899-12-30T00:35:55"/>
        <d v="1899-12-30T00:23:33"/>
        <d v="1899-12-30T00:47:26"/>
        <d v="1899-12-30T00:19:18"/>
        <d v="1899-12-30T00:16:13"/>
        <d v="1899-12-30T00:21:46"/>
        <d v="1899-12-30T00:49:53"/>
        <d v="1899-12-30T00:34:51"/>
        <d v="1899-12-30T00:48:24"/>
        <d v="1899-12-30T00:36:55"/>
        <d v="1899-12-30T00:53:40"/>
        <d v="1899-12-30T00:52:19"/>
        <d v="1899-12-30T00:56:21"/>
        <d v="1899-12-30T00:57:49"/>
        <d v="1899-12-30T00:29:33"/>
        <d v="1899-12-30T00:16:08"/>
        <d v="1899-12-30T00:43:40"/>
        <d v="1899-12-30T01:19:13"/>
        <d v="1899-12-30T00:17:33"/>
        <d v="1899-12-30T00:39:48"/>
        <d v="1899-12-30T00:38:47"/>
        <d v="1899-12-30T00:30:54"/>
        <d v="1899-12-30T00:25:58"/>
        <d v="1899-12-30T00:33:05"/>
        <d v="1899-12-30T00:37:46"/>
        <d v="1899-12-30T00:36:44"/>
        <d v="1899-12-30T00:24:22"/>
        <d v="1899-12-30T00:29:51"/>
        <d v="1899-12-30T00:28:50"/>
        <d v="1899-12-30T00:26:58"/>
        <d v="1899-12-30T00:26:15"/>
        <d v="1899-12-30T00:11:59"/>
        <d v="1899-12-30T00:23:05"/>
        <d v="1899-12-30T00:32:19"/>
        <d v="1899-12-30T00:23:14"/>
        <d v="1899-12-30T00:20:20"/>
        <d v="1899-12-30T00:25:22"/>
        <d v="1899-12-30T00:37:11"/>
        <d v="1899-12-30T00:36:28"/>
        <d v="1899-12-30T00:34:24"/>
        <d v="1899-12-30T00:11:22"/>
        <d v="1899-12-30T00:17:16"/>
        <d v="1899-12-30T00:46:41"/>
        <d v="1899-12-30T00:51:59"/>
        <d v="1899-12-30T00:25:51"/>
        <d v="1899-12-30T00:23:56"/>
        <d v="1899-12-30T00:55:13"/>
        <d v="1899-12-30T00:42:09"/>
        <d v="1899-12-30T00:01:38"/>
        <d v="1899-12-30T00:37:30"/>
        <d v="1899-12-30T00:53:09"/>
        <d v="1899-12-30T00:41:18"/>
        <d v="1899-12-30T00:51:25"/>
        <d v="1899-12-30T00:29:08"/>
        <d v="1899-12-30T01:03:52"/>
        <d v="1899-12-30T00:49:24"/>
        <d v="1899-12-30T00:38:23"/>
        <d v="1899-12-30T00:43:11"/>
        <d v="1899-12-30T00:38:48"/>
        <d v="1899-12-30T00:20:05"/>
        <d v="1899-12-30T00:51:32"/>
        <d v="1899-12-30T00:41:15"/>
        <d v="1899-12-30T00:54:09"/>
        <d v="1899-12-30T00:59:19"/>
        <d v="1899-12-30T00:31:21"/>
        <d v="1899-12-30T00:55:40"/>
        <d v="1899-12-30T00:47:21"/>
        <d v="1899-12-30T00:25:47"/>
        <d v="1899-12-30T00:26:19"/>
        <d v="1899-12-30T00:26:11"/>
        <d v="1899-12-30T00:40:21"/>
        <d v="1899-12-30T01:09:26"/>
        <d v="1899-12-30T00:56:38"/>
        <d v="1899-12-30T01:01:19"/>
        <d v="1899-12-30T00:29:43"/>
        <d v="1899-12-30T00:33:52"/>
        <d v="1899-12-30T00:23:28"/>
        <d v="1899-12-30T01:07:29"/>
        <d v="1899-12-30T00:25:48"/>
        <d v="1899-12-30T00:35:48"/>
        <d v="1899-12-30T00:45:26"/>
        <d v="1899-12-30T00:11:48"/>
        <d v="1899-12-30T00:32:05"/>
        <d v="1899-12-30T00:47:22"/>
        <d v="1899-12-30T00:42:44"/>
        <d v="1899-12-30T00:27:17"/>
        <d v="1899-12-30T00:28:33"/>
        <d v="1899-12-30T00:47:50"/>
        <d v="1899-12-30T00:26:04"/>
        <d v="1899-12-30T00:46:02"/>
        <d v="1899-12-30T01:00:41"/>
        <d v="1899-12-30T00:42:01"/>
        <d v="1899-12-30T00:18:00"/>
        <d v="1899-12-30T00:46:21"/>
        <d v="1899-12-30T01:02:03"/>
        <d v="1899-12-30T00:56:59"/>
        <d v="1899-12-30T01:16:35"/>
        <d v="1899-12-30T01:29:16"/>
        <d v="1899-12-30T01:28:54"/>
        <d v="1899-12-30T01:20:07"/>
        <d v="1899-12-30T01:37:29"/>
        <d v="1899-12-30T01:48:33"/>
        <d v="1899-12-30T01:43:46"/>
        <d v="1899-12-30T01:45:58"/>
        <d v="1899-12-30T01:41:54"/>
        <d v="1899-12-30T01:25:55"/>
        <d v="1899-12-30T00:46:13"/>
        <d v="1899-12-30T00:38:13"/>
        <d v="1899-12-30T01:24:25"/>
        <d v="1899-12-30T00:15:45"/>
        <d v="1899-12-30T00:29:59"/>
        <d v="1899-12-30T00:58:17"/>
        <d v="1899-12-30T00:41:17"/>
        <d v="1899-12-30T00:23:18"/>
        <d v="1899-12-30T00:37:27"/>
        <d v="1899-12-30T01:23:14"/>
        <d v="1899-12-30T01:20:31"/>
        <d v="1899-12-30T01:40:00"/>
        <d v="1899-12-30T01:28:46"/>
        <d v="1899-12-30T01:29:24"/>
        <d v="1899-12-30T01:31:04"/>
        <d v="1899-12-30T01:49:55"/>
        <d v="1899-12-30T01:51:18"/>
        <d v="1899-12-30T01:47:54"/>
        <d v="1899-12-30T01:43:21"/>
        <d v="1899-12-30T01:29:47"/>
        <d v="1899-12-30T01:34:25"/>
        <d v="1899-12-30T01:36:22"/>
        <d v="1899-12-30T01:14:33"/>
        <d v="1899-12-30T01:52:29"/>
        <d v="1899-12-30T02:03:41"/>
        <d v="1899-12-30T02:11:23"/>
        <d v="1899-12-30T02:18:56"/>
        <d v="1899-12-30T02:11:58"/>
        <d v="1899-12-30T02:18:38"/>
        <d v="1899-12-30T03:05:38"/>
        <d v="1899-12-30T03:10:52"/>
        <d v="1899-12-30T02:43:05"/>
        <d v="1899-12-30T02:44:33"/>
        <d v="1899-12-30T02:42:41"/>
        <d v="1899-12-30T01:58:51"/>
        <d v="1899-12-30T02:02:14"/>
        <d v="1899-12-30T02:09:59"/>
        <d v="1899-12-30T02:25:56"/>
        <d v="1899-12-30T02:25:00"/>
        <d v="1899-12-30T02:12:59"/>
        <d v="1899-12-30T02:26:12"/>
        <d v="1899-12-30T01:05:01"/>
        <d v="1899-12-30T00:48:45"/>
        <d v="1899-12-30T00:14:58"/>
        <d v="1899-12-30T00:23:06"/>
        <d v="1899-12-30T00:21:01"/>
        <d v="1899-12-30T00:40:23"/>
        <d v="1899-12-30T00:24:41"/>
        <d v="1899-12-30T00:13:36"/>
        <d v="1899-12-30T00:20:16"/>
        <d v="1899-12-30T00:25:21"/>
        <d v="1899-12-30T00:15:51"/>
        <d v="1899-12-30T00:21:28"/>
        <d v="1899-12-30T00:21:10"/>
        <d v="1899-12-30T00:18:49"/>
        <d v="1899-12-30T00:30:12"/>
        <d v="1899-12-30T00:35:11"/>
        <d v="1899-12-30T00:50:21"/>
        <d v="1899-12-30T00:53:21"/>
        <d v="1899-12-30T00:11:34"/>
        <d v="1899-12-30T00:28:41"/>
        <d v="1899-12-30T01:09:18"/>
        <d v="1899-12-30T00:12:32"/>
        <d v="1899-12-30T00:26:13"/>
        <d v="1899-12-30T00:33:28"/>
        <d v="1899-12-30T01:00:37"/>
        <d v="1899-12-30T00:30:04"/>
        <d v="1899-12-30T00:44:51"/>
        <d v="1899-12-30T01:19:05"/>
        <d v="1899-12-30T01:08:25"/>
        <d v="1899-12-30T01:09:45"/>
        <d v="1899-12-30T01:26:48"/>
        <d v="1899-12-30T02:02:27"/>
        <d v="1899-12-30T02:24:10"/>
        <d v="1899-12-30T03:05:45"/>
        <d v="1899-12-30T02:48:14"/>
        <d v="1899-12-30T03:02:11"/>
        <d v="1899-12-30T03:16:52"/>
        <d v="1899-12-30T03:19:32"/>
        <d v="1899-12-30T03:26:36"/>
        <d v="1899-12-30T03:29:46"/>
        <d v="1899-12-30T02:52:52"/>
        <d v="1899-12-30T02:51:47"/>
        <d v="1899-12-30T02:30:48"/>
        <d v="1899-12-30T00:32:10"/>
        <d v="1899-12-30T00:18:52"/>
        <d v="1899-12-30T08:55:54"/>
        <d v="1899-12-30T00:19:56"/>
        <d v="1899-12-30T08:52:54"/>
        <d v="1899-12-30T03:54:19"/>
        <d v="1899-12-30T03:51:45"/>
        <d v="1899-12-30T01:50:40"/>
        <d v="1899-12-30T00:03:12"/>
        <d v="1899-12-30T00:16:18"/>
        <d v="1899-12-30T00:03:07"/>
        <d v="1899-12-30T09:40:43"/>
        <d v="1899-12-30T00:46:24"/>
        <d v="1899-12-30T07:55:53"/>
        <d v="1899-12-30T07:02:21"/>
        <d v="1899-12-30T01:35:26"/>
        <d v="1899-12-30T06:28:41"/>
        <d v="1899-12-30T00:04:39"/>
        <d v="1899-12-30T00:00:18"/>
        <d v="1899-12-30T00:32:39"/>
        <d v="1899-12-30T00:03:08"/>
        <d v="1899-12-30T09:12:12"/>
        <d v="1899-12-30T00:24:11"/>
        <d v="1899-12-30T08:48:37"/>
        <d v="1899-12-30T00:28:43"/>
        <d v="1899-12-30T06:24:04"/>
        <d v="1899-12-30T03:29:41"/>
        <d v="1899-12-30T00:06:21"/>
        <d v="1899-12-30T02:35:20"/>
        <d v="1899-12-30T02:11:28"/>
        <d v="1899-12-30T00:03:58"/>
        <d v="1899-12-30T09:15:48"/>
        <d v="1899-12-30T08:24:06"/>
        <d v="1899-12-30T00:00:30"/>
        <d v="1899-12-30T00:19:31"/>
        <d v="1899-12-30T00:17:29"/>
        <d v="1899-12-30T00:23:48"/>
        <d v="1899-12-30T00:03:11"/>
        <d v="1899-12-30T09:35:26"/>
        <d v="1899-12-30T00:13:56"/>
        <d v="1899-12-30T06:49:06"/>
        <d v="1899-12-30T00:44:20"/>
        <d v="1899-12-30T03:36:17"/>
        <d v="1899-12-30T01:31:17"/>
        <d v="1899-12-30T00:00:24"/>
        <d v="1899-12-30T00:03:43"/>
        <d v="1899-12-30T06:39:33"/>
        <d v="1899-12-30T06:29:00"/>
        <d v="1899-12-30T00:03:21"/>
        <d v="1899-12-30T03:30:36"/>
        <d v="1899-12-30T00:38:34"/>
        <d v="1899-12-30T00:26:57"/>
        <d v="1899-12-30T02:59:01"/>
        <d v="1899-12-30T09:33:41"/>
        <d v="1899-12-30T08:45:21"/>
        <d v="1899-12-30T00:00:32"/>
        <d v="1899-12-30T06:05:17"/>
        <d v="1899-12-30T00:03:38"/>
        <d v="1899-12-30T02:33:54"/>
        <d v="1899-12-30T00:41:25"/>
        <d v="1899-12-30T10:36:33"/>
        <d v="1899-12-30T08:44:46"/>
        <d v="1899-12-30T00:03:05"/>
        <d v="1899-12-30T00:50:14"/>
        <d v="1899-12-30T00:42:17"/>
        <d v="1899-12-30T00:33:49"/>
        <d v="1899-12-30T00:09:04"/>
        <d v="1899-12-30T01:06:23"/>
        <d v="1899-12-30T07:54:11"/>
        <d v="1899-12-30T07:44:59"/>
        <d v="1899-12-30T00:12:08"/>
        <d v="1899-12-30T00:00:45"/>
        <d v="1899-12-30T00:17:14"/>
        <d v="1899-12-30T01:46:23"/>
        <d v="1899-12-30T00:34:36"/>
        <d v="1899-12-30T00:24:55"/>
        <d v="1899-12-30T00:00:21"/>
        <d v="1899-12-30T00:51:16"/>
        <d v="1899-12-30T01:07:13"/>
        <d v="1899-12-30T00:28:31"/>
        <d v="1899-12-30T00:19:36"/>
        <d v="1899-12-30T08:35:41"/>
        <d v="1899-12-30T08:08:00"/>
        <d v="1899-12-30T08:13:03"/>
        <d v="1899-12-30T00:17:01"/>
        <d v="1899-12-30T00:20:03"/>
        <d v="1899-12-30T01:24:49"/>
        <d v="1899-12-30T00:05:18"/>
        <d v="1899-12-30T00:20:09"/>
        <d v="1899-12-30T00:20:08"/>
        <d v="1899-12-30T00:24:01"/>
        <d v="1899-12-30T00:20:18"/>
        <d v="1899-12-30T00:24:33"/>
        <d v="1899-12-30T00:30:19"/>
        <d v="1899-12-30T02:46:05"/>
        <d v="1899-12-30T00:00:22"/>
        <d v="1899-12-30T02:42:39"/>
        <d v="1899-12-30T02:40:26"/>
        <d v="1899-12-30T08:18:58"/>
        <d v="1899-12-30T08:00:21"/>
        <d v="1899-12-30T00:04:38"/>
        <d v="1899-12-30T06:20:14"/>
        <d v="1899-12-30T04:03:31"/>
        <d v="1899-12-30T00:10:17"/>
        <d v="1899-12-30T00:20:35"/>
        <d v="1899-12-30T00:33:25"/>
        <d v="1899-12-30T00:38:16"/>
        <d v="1899-12-30T09:43:25"/>
        <d v="1899-12-30T00:40:42"/>
        <d v="1899-12-30T09:17:28"/>
        <d v="1899-12-30T08:30:34"/>
        <d v="1899-12-30T00:03:42"/>
        <d v="1899-12-30T00:00:14"/>
        <d v="1899-12-30T00:15:38"/>
        <d v="1899-12-30T03:59:32"/>
        <d v="1899-12-30T03:50:57"/>
        <d v="1899-12-30T00:03:54"/>
        <d v="1899-12-30T00:05:57"/>
        <d v="1899-12-30T06:42:37"/>
        <d v="1899-12-30T00:38:41"/>
        <d v="1899-12-30T07:48:07"/>
        <d v="1899-12-30T00:00:15"/>
        <d v="1899-12-30T00:45:04"/>
        <d v="1899-12-30T07:04:28"/>
        <d v="1899-12-30T00:35:23"/>
        <d v="1899-12-30T00:41:40"/>
        <d v="1899-12-30T01:56:17"/>
        <d v="1899-12-30T00:04:07"/>
        <d v="1899-12-30T00:18:34"/>
        <d v="1899-12-30T00:25:05"/>
        <d v="1899-12-30T00:21:11"/>
        <d v="1899-12-30T07:52:43"/>
        <d v="1899-12-30T07:23:58"/>
        <d v="1899-12-30T06:47:19"/>
        <d v="1899-12-30T00:39:58"/>
        <d v="1899-12-30T03:54:20"/>
        <d v="1899-12-30T00:51:56"/>
        <d v="1899-12-30T01:18:33"/>
        <d v="1899-12-30T02:39:32"/>
        <d v="1899-12-30T02:07:52"/>
        <d v="1899-12-30T00:20:38"/>
        <d v="1899-12-30T00:30:23"/>
        <d v="1899-12-30T08:44:11"/>
        <d v="1899-12-30T00:10:30"/>
        <d v="1899-12-30T00:24:48"/>
        <d v="1899-12-30T00:00:17"/>
        <d v="1899-12-30T07:15:08"/>
        <d v="1899-12-30T07:06:55"/>
        <d v="1899-12-30T00:30:08"/>
        <d v="1899-12-30T03:18:03"/>
        <d v="1899-12-30T02:13:41"/>
        <d v="1899-12-30T00:24:44"/>
        <d v="1899-12-30T00:31:15"/>
        <d v="1899-12-30T00:42:05"/>
        <d v="1899-12-30T00:54:18"/>
        <d v="1899-12-30T00:42:29"/>
        <d v="1899-12-30T00:25:35"/>
        <d v="1899-12-30T00:29:48"/>
        <d v="1899-12-30T00:22:37"/>
        <d v="1899-12-30T00:42:13"/>
        <d v="1899-12-30T00:30:56"/>
        <d v="1899-12-30T00:43:00"/>
        <d v="1899-12-30T00:55:41"/>
        <d v="1899-12-30T00:39:14"/>
        <d v="1899-12-30T00:44:09"/>
        <d v="1899-12-30T00:00:27"/>
        <d v="1899-12-30T00:31:50"/>
        <d v="1899-12-30T00:23:55"/>
        <d v="1899-12-30T00:49:17"/>
        <d v="1899-12-30T00:46:12"/>
        <d v="1899-12-30T00:37:15"/>
        <d v="1899-12-30T00:56:20"/>
        <d v="1899-12-30T00:29:39"/>
        <d v="1899-12-30T00:43:39"/>
        <d v="1899-12-30T00:36:42"/>
        <d v="1899-12-30T00:38:50"/>
        <d v="1899-12-30T00:36:00"/>
        <d v="1899-12-30T00:47:56"/>
        <d v="1899-12-30T00:44:05"/>
        <d v="1899-12-30T00:25:56"/>
        <d v="1899-12-30T00:27:47"/>
        <d v="1899-12-30T01:08:19"/>
        <d v="1899-12-30T00:27:28"/>
        <d v="1899-12-30T00:25:49"/>
        <d v="1899-12-30T00:43:31"/>
        <d v="1899-12-30T00:26:55"/>
        <d v="1899-12-30T00:40:20"/>
        <d v="1899-12-30T00:34:35"/>
        <d v="1899-12-30T00:43:55"/>
        <d v="1899-12-30T00:50:28"/>
        <d v="1899-12-30T00:40:17"/>
        <d v="1899-12-30T00:36:57"/>
        <d v="1899-12-30T00:34:06"/>
        <d v="1899-12-30T01:01:16"/>
        <d v="1899-12-30T00:30:47"/>
        <d v="1899-12-30T00:35:16"/>
        <d v="1899-12-30T00:59:36"/>
        <d v="1899-12-30T00:54:56"/>
        <d v="1899-12-30T01:03:58"/>
        <d v="1899-12-30T00:13:04"/>
        <d v="1899-12-30T00:38:18"/>
        <d v="1899-12-30T00:26:54"/>
        <d v="1899-12-30T00:36:21"/>
        <d v="1899-12-30T00:39:19"/>
        <d v="1899-12-30T00:34:27"/>
        <d v="1899-12-30T00:37:50"/>
        <d v="1899-12-30T00:49:47"/>
        <d v="1899-12-30T01:09:19"/>
        <d v="1899-12-30T00:49:23"/>
        <d v="1899-12-30T00:31:35"/>
        <d v="1899-12-30T00:32:03"/>
        <d v="1899-12-30T00:40:27"/>
        <d v="1899-12-30T00:30:01"/>
        <d v="1899-12-30T00:29:37"/>
        <d v="1899-12-30T00:26:22"/>
        <d v="1899-12-30T00:37:47"/>
        <d v="1899-12-30T00:27:30"/>
        <d v="1899-12-30T00:44:29"/>
        <d v="1899-12-30T00:43:15"/>
        <d v="1899-12-30T00:31:11"/>
        <d v="1899-12-30T00:21:30"/>
        <d v="1899-12-30T00:22:06"/>
        <d v="1899-12-30T00:50:30"/>
        <d v="1899-12-30T00:27:56"/>
        <d v="1899-12-30T00:45:07"/>
        <d v="1899-12-30T00:40:39"/>
        <d v="1899-12-30T00:38:02"/>
        <d v="1899-12-30T00:33:22"/>
        <d v="1899-12-30T00:35:43"/>
        <d v="1899-12-30T00:21:24"/>
        <d v="1899-12-30T01:00:02"/>
        <d v="1899-12-30T00:37:23"/>
        <d v="1899-12-30T01:20:19"/>
        <d v="1899-12-30T00:38:14"/>
        <d v="1899-12-30T00:59:50"/>
        <d v="1899-12-30T02:00:58"/>
        <d v="1899-12-30T00:53:17"/>
        <d v="1899-12-30T00:49:30"/>
        <d v="1899-12-30T01:27:35"/>
        <d v="1899-12-30T00:28:54"/>
        <d v="1899-12-30T00:30:51"/>
        <d v="1899-12-30T00:35:04"/>
        <d v="1899-12-30T00:42:54"/>
        <d v="1899-12-30T00:34:15"/>
        <d v="1899-12-30T00:37:07"/>
        <d v="1899-12-30T00:29:07"/>
        <d v="1899-12-30T00:48:40"/>
        <d v="1899-12-30T00:54:38"/>
        <d v="1899-12-30T06:34:44"/>
        <d v="1899-12-30T00:24:39"/>
        <d v="1899-12-30T00:36:01"/>
        <d v="1899-12-30T00:22:58"/>
        <d v="1899-12-30T00:59:49"/>
        <d v="1899-12-30T00:29:06"/>
        <d v="1899-12-30T00:49:48"/>
        <d v="1899-12-30T00:50:43"/>
        <d v="1899-12-30T00:31:24"/>
        <d v="1899-12-30T00:34:05"/>
        <d v="1899-12-30T00:51:23"/>
        <d v="1899-12-30T01:29:29"/>
        <d v="1899-12-30T00:29:17"/>
        <d v="1899-12-30T00:33:09"/>
        <d v="1899-12-30T00:23:09"/>
        <d v="1899-12-30T00:32:49"/>
        <d v="1899-12-30T00:34:49"/>
        <d v="1899-12-30T00:30:40"/>
        <d v="1899-12-30T00:46:42"/>
        <d v="1899-12-30T00:35:03"/>
        <d v="1899-12-30T02:57:27"/>
        <d v="1899-12-30T01:44:03"/>
        <d v="1899-12-30T01:58:58"/>
        <d v="1899-12-30T01:43:33"/>
        <d v="1899-12-30T01:03:33"/>
        <d v="1899-12-30T01:40:34"/>
        <d v="1899-12-30T00:39:23"/>
        <d v="1899-12-30T00:26:09"/>
        <d v="1899-12-30T00:55:59"/>
        <d v="1899-12-30T01:25:24"/>
        <d v="1899-12-30T00:25:40"/>
        <d v="1899-12-30T00:34:30"/>
        <d v="1899-12-30T00:43:04"/>
        <d v="1899-12-30T00:23:47"/>
        <d v="1899-12-30T00:41:32"/>
        <d v="1899-12-30T00:30:02"/>
        <d v="1899-12-30T00:24:59"/>
        <d v="1899-12-30T00:34:29"/>
        <d v="1899-12-30T00:24:19"/>
        <d v="1899-12-30T00:48:38"/>
        <d v="1899-12-30T00:37:53"/>
        <d v="1899-12-30T00:30:06"/>
        <d v="1899-12-30T00:26:39"/>
        <d v="1899-12-30T00:47:55"/>
        <d v="1899-12-30T00:43:46"/>
        <d v="1899-12-30T00:23:53"/>
        <d v="1899-12-30T00:21:00"/>
        <d v="1899-12-30T00:48:09"/>
        <d v="1899-12-30T00:40:56"/>
        <d v="1899-12-30T00:27:41"/>
        <d v="1899-12-30T01:01:47"/>
        <d v="1899-12-30T00:24:15"/>
        <d v="1899-12-30T00:56:13"/>
        <d v="1899-12-30T00:34:47"/>
        <d v="1899-12-30T00:22:10"/>
        <d v="1899-12-30T00:39:55"/>
        <d v="1899-12-30T00:35:29"/>
        <d v="1899-12-30T00:37:37"/>
        <d v="1899-12-30T00:20:21"/>
        <d v="1899-12-30T00:45:00"/>
        <d v="1899-12-30T01:21:28"/>
        <d v="1899-12-30T00:20:48"/>
        <d v="1899-12-30T00:40:50"/>
        <d v="1899-12-30T00:35:36"/>
        <d v="1899-12-30T00:17:17"/>
        <d v="1899-12-30T00:32:41"/>
        <d v="1899-12-30T00:23:38"/>
        <d v="1899-12-30T00:50:05"/>
        <d v="1899-12-30T00:56:25"/>
        <d v="1899-12-30T00:27:18"/>
        <d v="1899-12-30T00:52:22"/>
        <d v="1899-12-30T00:44:25"/>
        <d v="1899-12-30T00:33:36"/>
        <d v="1899-12-30T00:40:02"/>
        <d v="1899-12-30T00:57:29"/>
        <d v="1899-12-30T00:29:56"/>
        <d v="1899-12-30T00:38:03"/>
        <d v="1899-12-30T00:44:39"/>
        <d v="1899-12-30T00:25:11"/>
        <d v="1899-12-30T00:39:46"/>
        <d v="1899-12-30T00:48:42"/>
        <d v="1899-12-30T00:52:38"/>
        <d v="1899-12-30T00:24:54"/>
        <d v="1899-12-30T00:34:44"/>
        <d v="1899-12-30T00:34:25"/>
        <d v="1899-12-30T00:59:04"/>
        <d v="1899-12-30T00:31:14"/>
        <d v="1899-12-30T00:21:41"/>
        <d v="1899-12-30T00:24:14"/>
        <d v="1899-12-30T00:44:47"/>
        <d v="1899-12-30T00:35:08"/>
        <d v="1899-12-30T00:44:57"/>
        <d v="1899-12-30T01:16:52"/>
        <d v="1899-12-30T00:40:24"/>
        <d v="1899-12-30T00:40:48"/>
        <d v="1899-12-30T00:33:46"/>
        <d v="1899-12-30T00:35:45"/>
        <d v="1899-12-30T00:47:14"/>
        <d v="1899-12-30T00:42:11"/>
        <d v="1899-12-30T00:52:15"/>
        <d v="1899-12-30T00:54:37"/>
        <d v="1899-12-30T00:37:59"/>
        <d v="1899-12-30T00:37:41"/>
        <d v="1899-12-30T00:58:50"/>
        <d v="1899-12-30T00:42:23"/>
        <d v="1899-12-30T00:23:57"/>
        <d v="1899-12-30T00:28:58"/>
        <d v="1899-12-30T13:06:13"/>
        <d v="1899-12-30T00:42:57"/>
        <d v="1899-12-30T00:49:45"/>
        <d v="1899-12-30T01:01:03"/>
        <d v="1899-12-30T01:06:50"/>
        <d v="1899-12-30T01:22:53"/>
        <d v="1899-12-30T00:58:21"/>
        <d v="1899-12-30T00:53:36"/>
        <d v="1899-12-30T00:22:15"/>
        <d v="1899-12-30T00:22:23"/>
        <d v="1899-12-30T00:33:30"/>
        <d v="1899-12-30T00:51:21"/>
        <d v="1899-12-30T01:01:17"/>
        <d v="1899-12-30T00:26:31"/>
        <d v="1899-12-30T01:57:44"/>
        <d v="1899-12-30T01:26:15"/>
        <d v="1899-12-30T00:21:15"/>
        <d v="1899-12-30T01:28:55"/>
        <d v="1899-12-30T01:17:16"/>
        <d v="1899-12-30T00:57:01"/>
        <d v="1899-12-30T00:47:23"/>
        <d v="1899-12-30T00:44:37"/>
        <d v="1899-12-30T00:40:04"/>
        <d v="1899-12-30T00:09:57"/>
        <d v="1899-12-30T00:06:43"/>
        <d v="1899-12-30T01:26:59"/>
        <d v="1899-12-30T01:00:17"/>
        <d v="1899-12-30T00:32:33"/>
        <d v="1899-12-30T01:17:27"/>
        <d v="1899-12-30T00:47:45"/>
        <d v="1899-12-30T00:28:29"/>
        <d v="1899-12-30T00:41:09"/>
        <d v="1899-12-30T00:51:27"/>
        <d v="1899-12-30T00:57:24"/>
        <d v="1899-12-30T00:43:27"/>
        <d v="1899-12-30T00:49:50"/>
        <d v="1899-12-30T00:27:01"/>
        <d v="1899-12-30T00:52:21"/>
        <d v="1899-12-30T00:24:38"/>
        <d v="1899-12-30T00:20:32"/>
        <d v="1899-12-30T00:44:27"/>
        <d v="1899-12-30T00:36:16"/>
        <d v="1899-12-30T00:25:52"/>
        <d v="1899-12-30T00:18:26"/>
        <d v="1899-12-30T00:05:20"/>
        <d v="1899-12-30T00:32:00"/>
        <d v="1899-12-30T00:06:52"/>
        <d v="1899-12-30T01:03:54"/>
        <d v="1899-12-30T00:19:06"/>
        <d v="1899-12-30T00:04:56"/>
        <d v="1899-12-30T00:05:00"/>
        <d v="1899-12-30T00:34:56"/>
        <d v="1899-12-30T00:08:22"/>
        <d v="1899-12-30T00:31:53"/>
        <d v="1899-12-30T00:26:21"/>
        <d v="1899-12-30T00:09:12"/>
        <d v="1899-12-30T00:19:21"/>
        <d v="1899-12-30T00:56:28"/>
        <d v="1899-12-30T00:07:48"/>
        <d v="1899-12-30T00:05:54"/>
        <d v="1899-12-30T00:17:24"/>
        <d v="1899-12-30T00:15:28"/>
        <d v="1899-12-30T00:07:32"/>
        <d v="1899-12-30T00:19:43"/>
        <d v="1899-12-30T00:13:01"/>
        <d v="1899-12-30T00:21:22"/>
        <d v="1899-12-30T00:05:27"/>
        <d v="1899-12-30T00:04:53"/>
        <d v="1899-12-30T00:37:16"/>
        <d v="1899-12-30T00:07:56"/>
        <d v="1899-12-30T00:34:14"/>
        <d v="1899-12-30T00:50:17"/>
        <d v="1899-12-30T00:15:02"/>
        <d v="1899-12-30T00:19:34"/>
        <d v="1899-12-30T00:13:43"/>
        <d v="1899-12-30T00:06:29"/>
        <d v="1899-12-30T00:07:51"/>
        <d v="1899-12-30T00:08:32"/>
        <d v="1899-12-30T00:23:04"/>
        <d v="1899-12-30T00:31:41"/>
        <d v="1899-12-30T00:13:02"/>
        <d v="1899-12-30T00:05:52"/>
        <d v="1899-12-30T00:05:58"/>
        <d v="1899-12-30T00:27:38"/>
        <d v="1899-12-30T00:21:44"/>
        <d v="1899-12-30T00:21:02"/>
        <d v="1899-12-30T00:09:39"/>
        <d v="1899-12-30T00:11:23"/>
        <d v="1899-12-30T00:14:10"/>
        <d v="1899-12-30T00:17:51"/>
        <d v="1899-12-30T00:11:45"/>
        <d v="1899-12-30T00:05:55"/>
        <d v="1899-12-30T00:05:50"/>
        <d v="1899-12-30T00:05:51"/>
        <d v="1899-12-30T00:00:08"/>
        <d v="1899-12-30T00:00:12"/>
        <d v="1899-12-30T00:27:32"/>
        <d v="1899-12-30T00:05:53"/>
        <d v="1899-12-30T00:32:06"/>
        <d v="1899-12-30T00:13:54"/>
        <d v="1899-12-30T00:06:36"/>
        <d v="1899-12-30T00:32:55"/>
        <d v="1899-12-30T00:30:57"/>
        <d v="1899-12-30T00:06:38"/>
        <d v="1899-12-30T00:06:26"/>
        <d v="1899-12-30T00:29:19"/>
        <d v="1899-12-30T00:11:30"/>
        <d v="1899-12-30T04:35:42"/>
        <d v="1899-12-30T00:06:02"/>
        <d v="1899-12-30T00:08:45"/>
        <d v="1899-12-30T00:26:26"/>
        <d v="1899-12-30T00:28:30"/>
        <d v="1899-12-30T00:06:42"/>
        <d v="1899-12-30T00:20:17"/>
        <d v="1899-12-30T00:34:23"/>
        <d v="1899-12-30T02:15:11"/>
        <d v="1899-12-30T00:29:34"/>
        <d v="1899-12-30T00:05:59"/>
        <d v="1899-12-30T00:41:37"/>
        <d v="1899-12-30T00:31:03"/>
        <d v="1899-12-30T00:24:04"/>
        <d v="1899-12-30T00:32:48"/>
        <d v="1899-12-30T00:14:57"/>
        <d v="1899-12-30T00:10:35"/>
        <d v="1899-12-30T00:17:03"/>
        <d v="1899-12-30T00:35:47"/>
        <d v="1899-12-30T00:07:59"/>
        <d v="1899-12-30T00:11:04"/>
        <d v="1899-12-30T00:05:49"/>
        <d v="1899-12-30T00:18:32"/>
        <d v="1899-12-30T00:06:01"/>
        <d v="1899-12-30T00:06:04"/>
        <d v="1899-12-30T00:17:41"/>
        <d v="1899-12-30T00:39:31"/>
        <d v="1899-12-30T00:06:10"/>
        <d v="1899-12-30T00:24:03"/>
        <d v="1899-12-30T00:28:37"/>
        <d v="1899-12-30T00:33:48"/>
        <d v="1899-12-30T00:26:59"/>
        <d v="1899-12-30T00:18:50"/>
        <d v="1899-12-30T00:43:12"/>
        <d v="1899-12-30T00:16:45"/>
        <d v="1899-12-30T00:14:18"/>
        <d v="1899-12-30T00:23:25"/>
        <d v="1899-12-30T00:13:57"/>
        <d v="1899-12-30T00:37:00"/>
        <d v="1899-12-30T05:57:43"/>
        <d v="1899-12-30T00:08:47"/>
        <d v="1899-12-30T00:11:31"/>
        <d v="1899-12-30T00:12:03"/>
        <d v="1899-12-30T00:10:27"/>
        <d v="1899-12-30T00:12:29"/>
        <d v="1899-12-30T00:18:54"/>
        <d v="1899-12-30T00:21:29"/>
        <d v="1899-12-30T05:35:55"/>
        <d v="1899-12-30T00:06:33"/>
        <d v="1899-12-30T00:05:46"/>
        <d v="1899-12-30T00:05:48"/>
        <d v="1899-12-30T02:33:21"/>
        <d v="1899-12-30T00:08:55"/>
        <d v="1899-12-30T00:09:11"/>
        <d v="1899-12-30T00:14:45"/>
        <d v="1899-12-30T00:01:46"/>
        <d v="1899-12-30T00:30:26"/>
        <d v="1899-12-30T00:05:44"/>
        <d v="1899-12-30T00:19:10"/>
        <d v="1899-12-30T00:18:55"/>
        <d v="1899-12-30T00:33:21"/>
        <d v="1899-12-30T00:07:55"/>
        <d v="1899-12-30T00:16:23"/>
        <d v="1899-12-30T00:26:06"/>
        <d v="1899-12-30T00:06:35"/>
        <d v="1899-12-30T00:44:00"/>
        <d v="1899-12-30T00:26:30"/>
        <d v="1899-12-30T00:17:32"/>
        <d v="1899-12-30T00:31:33"/>
        <d v="1899-12-30T00:05:56"/>
        <d v="1899-12-30T00:31:47"/>
        <d v="1899-12-30T00:08:06"/>
        <d v="1899-12-30T00:32:08"/>
        <d v="1899-12-30T00:22:28"/>
        <d v="1899-12-30T00:05:45"/>
        <d v="1899-12-30T00:16:27"/>
        <d v="1899-12-30T00:24:00"/>
        <d v="1899-12-30T00:07:12"/>
        <d v="1899-12-30T00:59:44"/>
        <d v="1899-12-30T00:07:20"/>
        <d v="1899-12-30T01:34:22"/>
        <d v="1899-12-30T00:08:53"/>
        <d v="1899-12-30T00:07:57"/>
        <d v="1899-12-30T00:01:44"/>
        <d v="1899-12-30T00:14:26"/>
        <d v="1899-12-30T00:35:39"/>
        <d v="1899-12-30T00:07:39"/>
        <d v="1899-12-30T00:08:24"/>
        <d v="1899-12-30T00:19:14"/>
        <d v="1899-12-30T00:13:30"/>
        <d v="1899-12-30T00:24:51"/>
        <d v="1899-12-30T00:22:45"/>
        <d v="1899-12-30T00:25:43"/>
        <d v="1899-12-30T00:05:42"/>
        <d v="1899-12-30T00:05:43"/>
        <d v="1899-12-30T00:06:09"/>
        <d v="1899-12-30T00:17:57"/>
        <d v="1899-12-30T00:25:41"/>
        <d v="1899-12-30T00:17:06"/>
        <d v="1899-12-30T00:06:25"/>
        <d v="1899-12-30T00:07:34"/>
        <d v="1899-12-30T00:21:56"/>
        <d v="1899-12-30T00:06:41"/>
        <d v="1899-12-30T00:12:50"/>
        <d v="1899-12-30T00:08:49"/>
        <d v="1899-12-30T00:01:08"/>
        <d v="1899-12-30T00:07:38"/>
        <d v="1899-12-30T00:06:32"/>
        <d v="1899-12-30T00:22:03"/>
        <d v="1899-12-30T01:09:02"/>
        <d v="1899-12-30T00:06:20"/>
        <d v="1899-12-30T00:23:26"/>
        <d v="1899-12-30T00:33:43"/>
        <d v="1899-12-30T00:23:58"/>
        <d v="1899-12-30T00:06:48"/>
        <d v="1899-12-30T00:10:02"/>
        <d v="1899-12-30T00:20:56"/>
        <d v="1899-12-30T04:09:47"/>
        <d v="1899-12-30T00:20:04"/>
        <d v="1899-12-30T00:07:02"/>
        <d v="1899-12-30T00:16:22"/>
        <d v="1899-12-30T07:33:19"/>
        <d v="1899-12-30T07:32:03"/>
        <d v="1899-12-30T00:21:14"/>
        <d v="1899-12-30T00:06:22"/>
        <d v="1899-12-30T00:17:30"/>
        <d v="1899-12-30T00:06:31"/>
        <d v="1899-12-30T00:11:00"/>
        <d v="1899-12-30T03:24:52"/>
        <d v="1899-12-30T00:18:29"/>
        <d v="1899-12-30T00:09:29"/>
        <d v="1899-12-30T00:05:40"/>
        <d v="1899-12-30T00:18:44"/>
        <d v="1899-12-30T00:24:42"/>
        <d v="1899-12-30T00:20:14"/>
        <d v="1899-12-30T00:10:01"/>
        <d v="1899-12-30T00:10:13"/>
        <d v="1899-12-30T00:05:47"/>
        <d v="1899-12-30T00:18:33"/>
        <d v="1899-12-30T00:10:08"/>
        <d v="1899-12-30T06:50:01"/>
        <d v="1899-12-30T00:09:24"/>
        <d v="1899-12-30T00:06:39"/>
        <d v="1899-12-30T00:31:16"/>
        <d v="1899-12-30T00:27:04"/>
        <d v="1899-12-30T00:08:18"/>
        <d v="1899-12-30T00:18:11"/>
        <d v="1899-12-30T00:34:21"/>
        <d v="1899-12-30T00:09:00"/>
        <d v="1899-12-30T00:32:29"/>
        <d v="1899-12-30T00:05:39"/>
        <d v="1899-12-30T00:19:01"/>
        <d v="1899-12-30T00:14:15"/>
        <d v="1899-12-30T00:16:24"/>
        <d v="1899-12-30T00:14:13"/>
        <d v="1899-12-30T07:44:22"/>
        <d v="1899-12-30T00:31:19"/>
        <d v="1899-12-30T01:45:18"/>
        <d v="1899-12-30T00:25:04"/>
        <d v="1899-12-30T00:06:44"/>
        <d v="1899-12-30T00:31:43"/>
        <d v="1899-12-30T00:10:51"/>
        <d v="1899-12-30T00:18:19"/>
        <d v="1899-12-30T00:02:03"/>
        <d v="1899-12-30T00:33:55"/>
        <d v="1899-12-30T00:26:02"/>
        <d v="1899-12-30T00:01:09"/>
        <d v="1899-12-30T00:00:16"/>
        <d v="1899-12-30T08:59:46"/>
        <d v="1899-12-30T00:35:21"/>
        <d v="1899-12-30T00:15:20"/>
        <d v="1899-12-30T00:09:15"/>
        <d v="1899-12-30T00:45:06"/>
        <d v="1899-12-30T00:06:15"/>
        <d v="1899-12-30T00:12:54"/>
        <d v="1899-12-30T00:00:25"/>
        <d v="1899-12-30T00:26:41"/>
        <d v="1899-12-30T00:17:42"/>
        <d v="1899-12-30T00:17:53"/>
        <d v="1899-12-30T00:30:21"/>
        <d v="1899-12-30T00:06:06"/>
        <d v="1899-12-30T00:27:08"/>
        <d v="1899-12-30T00:28:00"/>
        <d v="1899-12-30T00:05:38"/>
        <d v="1899-12-30T00:05:36"/>
        <d v="1899-12-30T01:01:02"/>
        <d v="1899-12-30T00:06:27"/>
        <d v="1899-12-30T00:24:37"/>
        <d v="1899-12-30T00:49:35"/>
        <d v="1899-12-30T00:00:03"/>
        <d v="1899-12-30T00:11:21"/>
        <d v="1899-12-30T00:12:48"/>
        <d v="1899-12-30T00:00:20"/>
        <d v="1899-12-30T00:13:09"/>
        <d v="1899-12-30T00:09:55"/>
        <d v="1899-12-30T00:08:52"/>
        <d v="1899-12-30T00:01:22"/>
        <d v="1899-12-30T00:22:35"/>
        <d v="1899-12-30T00:06:24"/>
        <d v="1899-12-30T00:24:20"/>
        <d v="1899-12-30T00:05:41"/>
        <d v="1899-12-30T00:30:35"/>
        <d v="1899-12-30T00:13:18"/>
        <d v="1899-12-30T00:05:34"/>
        <d v="1899-12-30T00:05:32"/>
        <d v="1899-12-30T00:33:00"/>
        <d v="1899-12-30T00:19:38"/>
        <d v="1899-12-30T00:54:41"/>
        <d v="1899-12-30T00:46:01"/>
        <d v="1899-12-30T00:18:57"/>
        <d v="1899-12-30T00:09:21"/>
        <d v="1899-12-30T00:18:09"/>
        <d v="1899-12-30T00:26:10"/>
        <d v="1899-12-30T02:22:24"/>
        <d v="1899-12-30T00:37:55"/>
        <d v="1899-12-30T00:08:02"/>
        <d v="1899-12-30T03:01:15"/>
        <d v="1899-12-30T00:29:45"/>
        <d v="1899-12-30T00:26:52"/>
        <d v="1899-12-30T00:10:09"/>
        <d v="1899-12-30T00:08:07"/>
        <d v="1899-12-30T00:17:11"/>
        <d v="1899-12-30T00:05:33"/>
        <d v="1899-12-30T00:05:35"/>
        <d v="1899-12-30T00:12:59"/>
        <d v="1899-12-30T00:09:23"/>
        <d v="1899-12-30T00:21:19"/>
        <d v="1899-12-30T00:11:12"/>
        <d v="1899-12-30T00:05:30"/>
        <d v="1899-12-30T00:36:26"/>
        <d v="1899-12-30T00:10:36"/>
        <d v="1899-12-30T00:07:28"/>
        <d v="1899-12-30T00:47:20"/>
        <d v="1899-12-30T00:10:26"/>
        <d v="1899-12-30T00:26:43"/>
        <d v="1899-12-30T00:33:17"/>
        <d v="1899-12-30T00:15:59"/>
        <d v="1899-12-30T00:25:45"/>
        <d v="1899-12-30T00:26:47"/>
        <d v="1899-12-30T00:10:00"/>
        <d v="1899-12-30T00:06:30"/>
        <d v="1899-12-30T00:14:11"/>
        <d v="1899-12-30T00:17:49"/>
        <d v="1899-12-30T00:20:23"/>
        <d v="1899-12-30T00:05:31"/>
        <d v="1899-12-30T00:00:34"/>
        <d v="1899-12-30T00:33:59"/>
        <d v="1899-12-30T00:37:06"/>
        <d v="1899-12-30T00:20:10"/>
        <d v="1899-12-30T00:20:02"/>
        <d v="1899-12-30T00:10:24"/>
        <d v="1899-12-30T00:22:39"/>
        <d v="1899-12-30T00:16:00"/>
        <d v="1899-12-30T00:33:56"/>
        <d v="1899-12-30T00:28:55"/>
        <d v="1899-12-30T00:23:29"/>
        <d v="1899-12-30T02:07:20"/>
        <d v="1899-12-30T00:31:52"/>
        <d v="1899-12-30T08:51:50"/>
        <d v="1899-12-30T08:03:31"/>
        <d v="1899-12-30T01:31:03"/>
        <d v="1899-12-30T06:52:34"/>
        <d v="1899-12-30T05:15:43"/>
        <d v="1899-12-30T00:18:36"/>
        <d v="1899-12-30T03:40:47"/>
        <d v="1899-12-30T03:09:08"/>
        <d v="1899-12-30T03:20:41"/>
        <d v="1899-12-30T00:09:01"/>
        <d v="1899-12-30T00:17:44"/>
        <d v="1899-12-30T00:02:26"/>
        <d v="1899-12-30T00:03:00"/>
        <d v="1899-12-30T00:48:17"/>
        <d v="1899-12-30T01:30:25"/>
        <d v="1899-12-30T00:08:08"/>
        <d v="1899-12-30T00:18:39"/>
        <d v="1899-12-30T01:33:03"/>
        <d v="1899-12-30T08:30:54"/>
        <d v="1899-12-30T00:16:19"/>
        <d v="1899-12-30T00:34:07"/>
        <d v="1899-12-30T00:39:49"/>
        <d v="1899-12-30T00:03:01"/>
        <d v="1899-12-30T00:02:32"/>
        <d v="1899-12-30T00:02:46"/>
        <d v="1899-12-30T00:02:11"/>
        <d v="1899-12-30T01:23:39"/>
        <d v="1899-12-30T00:01:53"/>
        <d v="1899-12-30T00:02:47"/>
        <d v="1899-12-30T03:45:37"/>
        <d v="1899-12-30T00:02:56"/>
        <d v="1899-12-30T00:02:55"/>
        <d v="1899-12-30T06:50:13"/>
        <d v="1899-12-30T00:03:02"/>
        <d v="1899-12-30T00:19:17"/>
        <d v="1899-12-30T00:03:13"/>
        <d v="1899-12-30T00:01:50"/>
        <d v="1899-12-30T00:03:14"/>
        <d v="1899-12-30T00:02:07"/>
        <d v="1899-12-30T00:16:02"/>
        <d v="1899-12-30T00:47:46"/>
        <d v="1899-12-30T00:09:10"/>
        <d v="1899-12-30T00:03:04"/>
        <d v="1899-12-30T00:49:31"/>
        <d v="1899-12-30T00:08:38"/>
        <d v="1899-12-30T08:25:30"/>
        <d v="1899-12-30T00:02:52"/>
        <d v="1899-12-30T00:16:09"/>
        <d v="1899-12-30T00:16:04"/>
        <d v="1899-12-30T03:40:49"/>
        <d v="1899-12-30T02:50:12"/>
        <d v="1899-12-30T01:42:10"/>
        <d v="1899-12-30T00:19:33"/>
        <d v="1899-12-30T00:18:18"/>
        <d v="1899-12-30T08:50:11"/>
        <d v="1899-12-30T00:18:53"/>
        <d v="1899-12-30T00:00:11"/>
        <d v="1899-12-30T00:18:31"/>
        <d v="1899-12-30T00:19:39"/>
        <d v="1899-12-30T00:35:15"/>
        <d v="1899-12-30T08:38:27"/>
        <d v="1899-12-30T08:35:24"/>
        <d v="1899-12-30T00:16:06"/>
        <d v="1899-12-30T00:20:30"/>
        <d v="1899-12-30T00:12:56"/>
        <d v="1899-12-30T00:21:53"/>
        <d v="1899-12-30T08:23:22"/>
        <d v="1899-12-30T00:18:41"/>
        <d v="1899-12-30T00:23:00"/>
        <d v="1899-12-30T00:14:20"/>
        <d v="1899-12-30T06:56:52"/>
        <d v="1899-12-30T08:34:34"/>
        <d v="1899-12-30T07:33:45"/>
        <d v="1899-12-30T00:20:40"/>
        <d v="1899-12-30T00:20:50"/>
        <d v="1899-12-30T08:11:35"/>
        <d v="1899-12-30T08:29:54"/>
        <d v="1899-12-30T02:45:19"/>
        <d v="1899-12-30T01:25:52"/>
        <d v="1899-12-30T08:16:57"/>
        <d v="1899-12-30T00:18:38"/>
        <d v="1899-12-30T01:37:17"/>
        <d v="1899-12-30T00:18:06"/>
        <d v="1899-12-30T00:15:07"/>
        <d v="1899-12-30T00:16:56"/>
        <d v="1899-12-30T00:20:31"/>
        <d v="1899-12-30T00:16:31"/>
        <d v="1899-12-30T00:23:10"/>
        <d v="1899-12-30T03:10:24"/>
        <d v="1899-12-30T02:50:40"/>
        <d v="1899-12-30T00:44:17"/>
        <d v="1899-12-30T00:34:48"/>
        <d v="1899-12-30T00:46:44"/>
        <d v="1899-12-30T00:14:53"/>
        <d v="1899-12-30T03:50:20"/>
        <d v="1899-12-30T03:52:18"/>
        <d v="1899-12-30T00:14:02"/>
        <d v="1899-12-30T04:11:57"/>
        <d v="1899-12-30T01:13:57"/>
        <d v="1899-12-30T00:14:56"/>
        <d v="1899-12-30T02:38:31"/>
        <d v="1899-12-30T00:21:25"/>
        <d v="1899-12-30T00:21:48"/>
        <d v="1899-12-30T00:00:06"/>
        <d v="1899-12-30T02:33:44"/>
        <d v="1899-12-30T02:21:09"/>
        <d v="1899-12-30T02:22:11"/>
        <d v="1899-12-30T09:08:40"/>
        <d v="1899-12-30T09:30:54"/>
        <d v="1899-12-30T06:57:04"/>
        <d v="1899-12-30T00:17:34"/>
        <d v="1899-12-30T04:04:20"/>
        <d v="1899-12-30T08:33:46"/>
        <d v="1899-12-30T08:20:07"/>
        <d v="1899-12-30T07:30:23"/>
        <d v="1899-12-30T06:55:31"/>
        <d v="1899-12-30T00:22:46"/>
        <d v="1899-12-30T00:23:15"/>
        <d v="1899-12-30T00:15:53"/>
        <d v="1899-12-30T00:19:54"/>
        <d v="1899-12-30T01:57:52"/>
        <d v="1899-12-30T07:28:04"/>
        <d v="1899-12-30T08:36:26"/>
        <d v="1899-12-30T08:05:54"/>
        <d v="1899-12-30T00:00:04"/>
        <d v="1899-12-30T01:48:56"/>
        <d v="1899-12-30T04:52:56"/>
        <d v="1899-12-30T07:31:55"/>
        <d v="1899-12-30T00:28:53"/>
        <d v="1899-12-30T10:29:49"/>
        <d v="1899-12-30T08:31:30"/>
        <d v="1899-12-30T08:38:52"/>
        <d v="1899-12-30T07:39:18"/>
        <d v="1899-12-30T02:47:13"/>
        <d v="1899-12-30T00:25:07"/>
        <d v="1899-12-30T01:39:06"/>
        <d v="1899-12-30T01:29:01"/>
        <d v="1899-12-30T00:00:09"/>
        <d v="1899-12-30T00:10:55"/>
        <d v="1899-12-30T00:09:35"/>
        <d v="1899-12-30T07:00:22"/>
        <d v="1899-12-30T06:30:00"/>
        <d v="1899-12-30T00:32:21"/>
        <d v="1899-12-30T00:08:42"/>
        <d v="1899-12-30T03:55:01"/>
        <d v="1899-12-30T00:07:27"/>
        <d v="1899-12-30T04:31:00"/>
        <d v="1899-12-30T00:08:29"/>
        <d v="1899-12-30T01:46:20"/>
        <d v="1899-12-30T00:00:10"/>
        <d v="1899-12-30T09:42:15"/>
        <d v="1899-12-30T00:15:46"/>
        <d v="1899-12-30T07:41:41"/>
        <d v="1899-12-30T00:10:42"/>
        <d v="1899-12-30T00:17:43"/>
        <d v="1899-12-30T00:47:12"/>
        <d v="1899-12-30T05:50:32"/>
        <d v="1899-12-30T00:00:07"/>
        <d v="1899-12-30T00:15:23"/>
        <d v="1899-12-30T08:19:32"/>
        <d v="1899-12-30T00:16:15"/>
        <d v="1899-12-30T01:15:19"/>
        <d v="1899-12-30T06:13:07"/>
        <d v="1899-12-30T00:13:17"/>
        <d v="1899-12-30T00:11:42"/>
        <d v="1899-12-30T00:10:43"/>
        <d v="1899-12-30T00:15:16"/>
        <d v="1899-12-30T00:11:01"/>
        <d v="1899-12-30T10:42:21"/>
        <d v="1899-12-30T10:24:27"/>
        <d v="1899-12-30T10:04:59"/>
        <d v="1899-12-30T10:12:05"/>
        <d v="1899-12-30T08:46:55"/>
        <d v="1899-12-30T08:23:47"/>
        <d v="1899-12-30T00:12:26"/>
        <d v="1899-12-30T02:15:12"/>
        <d v="1899-12-30T00:40:31"/>
        <d v="1899-12-30T00:54:36"/>
        <d v="1899-12-30T09:20:08"/>
        <d v="1899-12-30T00:22:22"/>
        <d v="1899-12-30T08:05:59"/>
        <d v="1899-12-30T00:11:25"/>
        <d v="1899-12-30T02:59:49"/>
        <d v="1899-12-30T00:13:35"/>
        <d v="1899-12-30T02:04:30"/>
        <d v="1899-12-30T02:29:34"/>
        <d v="1899-12-30T00:21:55"/>
        <d v="1899-12-30T00:00:48"/>
        <d v="1899-12-30T08:44:17"/>
        <d v="1899-12-30T03:38:06"/>
        <d v="1899-12-30T00:11:14"/>
        <d v="1899-12-30T07:45:18"/>
        <d v="1899-12-30T00:09:14"/>
        <d v="1899-12-30T00:00:13"/>
        <d v="1899-12-30T00:04:36"/>
        <d v="1899-12-30T02:42:42"/>
        <d v="1899-12-30T00:06:53"/>
        <d v="1899-12-30T00:09:51"/>
        <d v="1899-12-30T00:11:08"/>
        <d v="1899-12-30T00:09:59"/>
        <d v="1899-12-30T02:44:17"/>
        <d v="1899-12-30T02:21:17"/>
        <d v="1899-12-30T01:50:24"/>
        <d v="1899-12-30T00:13:05"/>
        <d v="1899-12-30T04:06:45"/>
        <d v="1899-12-30T00:00:31"/>
        <d v="1899-12-30T00:08:40"/>
        <d v="1899-12-30T00:13:32"/>
        <d v="1899-12-30T00:01:01"/>
        <d v="1899-12-30T00:15:54"/>
        <d v="1899-12-30T07:30:58"/>
        <d v="1899-12-30T07:31:21"/>
        <d v="1899-12-30T00:13:31"/>
        <d v="1899-12-30T00:04:17"/>
        <d v="1899-12-30T08:42:35"/>
        <d v="1899-12-30T02:35:46"/>
        <d v="1899-12-30T00:14:08"/>
        <d v="1899-12-30T00:04:31"/>
        <d v="1899-12-30T06:26:10"/>
        <d v="1899-12-30T00:06:18"/>
        <d v="1899-12-30T00:04:43"/>
        <d v="1899-12-30T00:00:35"/>
        <d v="1899-12-30T03:34:46"/>
        <d v="1899-12-30T00:05:21"/>
        <d v="1899-12-30T04:11:27"/>
        <d v="1899-12-30T01:36:20"/>
        <d v="1899-12-30T00:22:02"/>
        <d v="1899-12-30T00:13:34"/>
        <d v="1899-12-30T08:57:47"/>
        <d v="1899-12-30T01:57:31"/>
        <d v="1899-12-30T01:00:56"/>
        <d v="1899-12-30T00:07:00"/>
        <d v="1899-12-30T06:58:01"/>
        <d v="1899-12-30T00:05:04"/>
        <d v="1899-12-30T02:24:30"/>
        <d v="1899-12-30T00:12:30"/>
        <d v="1899-12-30T02:05:54"/>
        <d v="1899-12-30T08:17:13"/>
        <d v="1899-12-30T00:10:47"/>
        <d v="1899-12-30T07:27:09"/>
        <d v="1899-12-30T00:10:59"/>
        <d v="1899-12-30T00:04:19"/>
        <d v="1899-12-30T00:15:14"/>
        <d v="1899-12-30T01:05:27"/>
        <d v="1899-12-30T00:17:56"/>
        <d v="1899-12-30T00:10:03"/>
        <d v="1899-12-30T02:50:52"/>
        <d v="1899-12-30T00:04:16"/>
        <d v="1899-12-30T07:08:49"/>
        <d v="1899-12-30T00:44:44"/>
        <d v="1899-12-30T00:06:00"/>
        <d v="1899-12-30T00:10:20"/>
        <d v="1899-12-30T00:37:34"/>
        <d v="1899-12-30T00:00:33"/>
        <d v="1899-12-30T00:39:39"/>
        <d v="1899-12-30T04:49:09"/>
        <d v="1899-12-30T00:09:26"/>
        <d v="1899-12-30T00:00:05"/>
        <d v="1899-12-30T00:07:54"/>
        <d v="1899-12-30T05:39:34"/>
        <d v="1899-12-30T00:09:05"/>
        <d v="1899-12-30T00:07:18"/>
        <d v="1899-12-30T00:12:28"/>
        <d v="1899-12-30T10:32:42"/>
        <d v="1899-12-30T00:07:24"/>
        <d v="1899-12-30T00:10:50"/>
        <d v="1899-12-30T00:59:57"/>
        <d v="1899-12-30T00:27:03"/>
        <d v="1899-12-30T00:19:24"/>
        <d v="1899-12-30T02:22:48"/>
        <d v="1899-12-30T00:16:34"/>
        <d v="1899-12-30T00:08:12"/>
        <d v="1899-12-30T00:14:09"/>
        <d v="1899-12-30T02:58:14"/>
        <d v="1899-12-30T07:10:53"/>
        <d v="1899-12-30T02:24:51"/>
        <d v="1899-12-30T00:13:59"/>
        <d v="1899-12-30T00:07:04"/>
        <d v="1899-12-30T00:00:28"/>
        <d v="1899-12-30T00:08:37"/>
        <d v="1899-12-30T00:37:49"/>
        <d v="1899-12-30T00:22:49"/>
        <d v="1899-12-30T00:38:40"/>
        <d v="1899-12-30T00:45:17"/>
        <d v="1899-12-30T00:50:46"/>
        <d v="1899-12-30T01:13:46"/>
        <d v="1899-12-30T00:54:10"/>
        <d v="1899-12-30T01:23:08"/>
        <d v="1899-12-30T01:52:58"/>
        <d v="1899-12-30T00:57:03"/>
        <d v="1899-12-30T00:48:05"/>
        <d v="1899-12-30T01:03:44"/>
        <d v="1899-12-30T01:02:28"/>
        <d v="1899-12-30T00:56:58"/>
        <d v="1899-12-30T02:10:35"/>
        <d v="1899-12-30T01:14:21"/>
        <d v="1899-12-30T01:42:45"/>
        <d v="1899-12-30T01:56:27"/>
        <d v="1899-12-30T01:27:17"/>
        <d v="1899-12-30T00:51:40"/>
        <d v="1899-12-30T01:23:41"/>
        <d v="1899-12-30T01:04:32"/>
        <d v="1899-12-30T01:30:04"/>
        <d v="1899-12-30T01:04:02"/>
        <d v="1899-12-30T01:45:33"/>
        <d v="1899-12-30T00:37:29"/>
        <d v="1899-12-30T00:36:50"/>
        <d v="1899-12-30T00:12:46"/>
        <d v="1899-12-30T00:44:53"/>
        <d v="1899-12-30T01:42:16"/>
        <d v="1899-12-30T00:22:00"/>
        <d v="1899-12-30T00:02:49"/>
        <d v="1899-12-30T00:02:45"/>
        <d v="1899-12-30T00:02:48"/>
        <d v="1899-12-30T00:02:57"/>
        <d v="1899-12-30T00:02:58"/>
        <d v="1899-12-30T00:22:44"/>
        <d v="1899-12-30T00:02:59"/>
        <d v="1899-12-30T00:00:52"/>
        <d v="1899-12-30T00:12:35"/>
        <d v="1899-12-30T00:02:50"/>
        <d v="1899-12-30T00:37:36"/>
        <d v="1899-12-30T00:01:23"/>
        <d v="1899-12-30T00:01:25"/>
        <d v="1899-12-30T00:12:22"/>
        <d v="1899-12-30T00:01:00"/>
        <d v="1899-12-30T00:02:44"/>
        <d v="1899-12-30T00:03:37"/>
        <d v="1899-12-30T00:03:03"/>
        <d v="1899-12-30T00:00:50"/>
        <d v="1899-12-30T00:01:14"/>
        <d v="1899-12-30T00:02:33"/>
        <d v="1899-12-30T00:26:48"/>
        <d v="1899-12-30T00:39:38"/>
        <d v="1899-12-30T00:02:20"/>
        <d v="1899-12-30T00:01:11"/>
        <d v="1899-12-30T00:02:05"/>
        <d v="1899-12-30T00:39:47"/>
        <d v="1899-12-30T00:03:10"/>
        <d v="1899-12-30T00:02:18"/>
        <d v="1899-12-30T00:07:07"/>
        <d v="1899-12-30T00:02:34"/>
        <d v="1899-12-30T00:19:20"/>
        <d v="1899-12-30T00:47:09"/>
        <d v="1899-12-30T00:02:30"/>
        <d v="1899-12-30T00:02:16"/>
        <d v="1899-12-30T00:06:14"/>
        <d v="1899-12-30T00:38:12"/>
        <d v="1899-12-30T00:18:01"/>
        <d v="1899-12-30T00:32:12"/>
        <d v="1899-12-30T00:03:16"/>
        <d v="1899-12-30T00:03:17"/>
        <d v="1899-12-30T00:02:41"/>
        <d v="1899-12-30T00:02:06"/>
        <d v="1899-12-30T00:39:53"/>
        <d v="1899-12-30T00:03:18"/>
        <d v="1899-12-30T00:07:58"/>
        <d v="1899-12-30T00:03:19"/>
        <d v="1899-12-30T00:01:07"/>
        <d v="1899-12-30T00:22:40"/>
        <d v="1899-12-30T00:00:58"/>
        <d v="1899-12-30T01:15:32"/>
        <d v="1899-12-30T00:20:42"/>
        <d v="1899-12-30T00:03:23"/>
        <d v="1899-12-30T00:01:15"/>
        <d v="1899-12-30T00:07:13"/>
        <d v="1899-12-30T00:03:15"/>
        <d v="1899-12-30T00:01:16"/>
        <d v="1899-12-30T00:00:51"/>
        <d v="1899-12-30T00:16:17"/>
        <d v="1899-12-30T00:11:26"/>
        <d v="1899-12-30T00:31:20"/>
        <d v="1899-12-30T02:01:17"/>
        <d v="1899-12-30T06:36:26"/>
        <d v="1899-12-30T00:10:14"/>
        <d v="1899-12-30T00:05:07"/>
        <d v="1899-12-30T00:09:25"/>
        <d v="1899-12-30T00:09:56"/>
        <d v="1899-12-30T03:46:51"/>
        <d v="1899-12-30T03:44:17"/>
        <d v="1899-12-30T00:54:59"/>
        <d v="1899-12-30T05:46:38"/>
        <d v="1899-12-30T00:10:06"/>
        <d v="1899-12-30T00:06:12"/>
        <d v="1899-12-30T07:02:04"/>
        <d v="1899-12-30T00:13:50"/>
        <d v="1899-12-30T00:04:47"/>
        <d v="1899-12-30T03:10:22"/>
        <d v="1899-12-30T00:00:59"/>
        <d v="1899-12-30T01:35:58"/>
        <d v="1899-12-30T00:10:56"/>
        <d v="1899-12-30T00:11:38"/>
        <d v="1899-12-30T05:15:09"/>
        <d v="1899-12-30T00:15:15"/>
        <d v="1899-12-30T00:00:38"/>
        <d v="1899-12-30T11:21:14"/>
        <d v="1899-12-30T06:11:30"/>
        <d v="1899-12-30T02:30:36"/>
        <d v="1899-12-30T17:54:36"/>
        <d v="1899-12-30T00:18:47"/>
        <d v="1899-12-30T00:19:23"/>
        <d v="1899-12-30T00:20:49"/>
        <d v="1899-12-30T00:19:58"/>
        <d v="1899-12-30T00:44:49"/>
        <d v="1899-12-30T00:37:56"/>
        <d v="1899-12-30T00:18:16"/>
        <d v="1899-12-30T00:17:40"/>
        <d v="1899-12-30T00:17:13"/>
        <d v="1899-12-30T00:39:27"/>
        <d v="1899-12-30T00:19:08"/>
        <d v="1899-12-30T00:20:28"/>
        <d v="1899-12-30T00:39:22"/>
        <d v="1899-12-30T00:22:08"/>
        <d v="1899-12-30T00:17:55"/>
        <d v="1899-12-30T00:20:36"/>
        <d v="1899-12-30T00:11:49"/>
        <d v="1899-12-30T00:30:50"/>
        <d v="1899-12-30T00:22:57"/>
        <d v="1899-12-30T00:21:37"/>
        <d v="1899-12-30T00:19:27"/>
        <d v="1899-12-30T00:44:13"/>
        <d v="1899-12-30T00:20:22"/>
        <d v="1899-12-30T00:33:03"/>
        <d v="1899-12-30T00:33:07"/>
        <d v="1899-12-30T00:29:38"/>
        <d v="1899-12-30T00:29:46"/>
        <d v="1899-12-30T00:19:28"/>
        <d v="1899-12-30T00:24:34"/>
        <d v="1899-12-30T00:40:11"/>
        <d v="1899-12-30T00:18:15"/>
        <d v="1899-12-30T00:21:07"/>
        <d v="1899-12-30T01:40:12"/>
        <d v="1899-12-30T00:00:56"/>
        <d v="1899-12-30T00:19:12"/>
        <d v="1899-12-30T00:27:57"/>
        <d v="1899-12-30T00:20:52"/>
        <d v="1899-12-30T00:52:41"/>
        <d v="1899-12-30T08:27:58"/>
        <d v="1899-12-30T00:44:16"/>
        <d v="1899-12-30T00:18:43"/>
        <d v="1899-12-30T00:21:34"/>
        <d v="1899-12-30T00:18:48"/>
        <d v="1899-12-30T00:43:33"/>
        <d v="1899-12-30T00:36:40"/>
        <d v="1899-12-30T00:35:28"/>
        <d v="1899-12-30T10:55:32"/>
        <d v="1899-12-30T00:40:15"/>
        <d v="1899-12-30T00:24:43"/>
        <d v="1899-12-30T00:26:36"/>
        <d v="1899-12-30T00:42:32"/>
        <d v="1899-12-30T00:36:49"/>
        <d v="1899-12-30T00:49:25"/>
        <d v="1899-12-30T01:01:59"/>
        <d v="1899-12-30T00:53:25"/>
        <d v="1899-12-30T00:37:48"/>
        <d v="1899-12-30T00:35:01"/>
        <d v="1899-12-30T01:13:51"/>
        <d v="1899-12-30T00:40:46"/>
        <d v="1899-12-30T00:26:40"/>
        <d v="1899-12-30T00:37:39"/>
        <d v="1899-12-30T00:43:43"/>
        <d v="1899-12-30T00:20:41"/>
        <d v="1899-12-30T06:50:03"/>
        <d v="1899-12-30T00:53:46"/>
        <d v="1899-12-30T00:45:02"/>
        <d v="1899-12-30T00:40:58"/>
        <d v="1899-12-30T00:50:02"/>
        <d v="1899-12-30T02:08:16"/>
        <d v="1899-12-30T01:03:00"/>
        <d v="1899-12-30T00:49:16"/>
        <d v="1899-12-30T01:18:09"/>
        <d v="1899-12-30T01:05:13"/>
        <d v="1899-12-30T00:36:33"/>
        <d v="1899-12-30T00:40:45"/>
        <d v="1899-12-30T00:53:08"/>
        <d v="1899-12-30T00:38:04"/>
        <d v="1899-12-30T01:00:39"/>
        <d v="1899-12-30T00:36:39"/>
        <d v="1899-12-30T00:47:03"/>
        <d v="1899-12-30T01:01:53"/>
        <d v="1899-12-30T00:48:10"/>
        <d v="1899-12-30T01:00:30"/>
        <d v="1899-12-30T00:36:51"/>
        <d v="1899-12-30T00:41:41"/>
        <d v="1899-12-30T00:46:17"/>
        <d v="1899-12-30T00:44:08"/>
        <d v="1899-12-30T00:28:19"/>
        <d v="1899-12-30T00:44:33"/>
        <d v="1899-12-30T00:34:10"/>
        <d v="1899-12-30T00:27:34"/>
        <d v="1899-12-30T00:37:42"/>
        <d v="1899-12-30T00:29:24"/>
        <d v="1899-12-30T11:11:48"/>
        <d v="1899-12-30T00:38:44"/>
        <d v="1899-12-30T00:26:05"/>
        <d v="1899-12-30T00:34:03"/>
        <d v="1899-12-30T00:48:15"/>
        <d v="1899-12-30T00:38:46"/>
        <d v="1899-12-30T08:35:15"/>
        <d v="1899-12-30T00:41:49"/>
        <d v="1899-12-30T00:39:12"/>
        <d v="1899-12-30T00:44:23"/>
        <d v="1899-12-30T00:41:05"/>
        <d v="1899-12-30T00:37:57"/>
        <d v="1899-12-30T00:27:35"/>
        <d v="1899-12-30T00:45:13"/>
        <d v="1899-12-30T00:32:27"/>
        <d v="1899-12-30T00:58:08"/>
        <d v="1899-12-30T00:47:24"/>
        <d v="1899-12-30T00:39:52"/>
        <d v="1899-12-30T00:44:52"/>
        <d v="1899-12-30T00:19:48"/>
        <d v="1899-12-30T00:43:18"/>
        <d v="1899-12-30T02:02:25"/>
        <d v="1899-12-30T00:27:10"/>
        <d v="1899-12-30T00:18:51"/>
        <d v="1899-12-30T00:56:53"/>
        <d v="1899-12-30T00:44:18"/>
        <d v="1899-12-30T01:49:38"/>
        <d v="1899-12-30T00:39:01"/>
        <d v="1899-12-30T00:52:11"/>
        <d v="1899-12-30T01:09:09"/>
        <d v="1899-12-30T01:10:47"/>
        <d v="1899-12-30T00:20:46"/>
        <d v="1899-12-30T00:59:38"/>
        <d v="1899-12-30T00:50:10"/>
        <d v="1899-12-30T00:47:18"/>
        <d v="1899-12-30T02:00:40"/>
        <d v="1899-12-30T01:25:08"/>
        <d v="1899-12-30T00:56:54"/>
        <d v="1899-12-30T00:39:10"/>
        <d v="1899-12-30T00:43:47"/>
        <d v="1899-12-30T01:52:02"/>
        <d v="1899-12-30T00:46:26"/>
        <d v="1899-12-30T00:52:30"/>
        <d v="1899-12-30T01:12:50"/>
        <d v="1899-12-30T01:33:31"/>
        <d v="1899-12-30T01:12:30"/>
        <d v="1899-12-30T00:31:37"/>
        <d v="1899-12-30T01:51:26"/>
        <d v="1899-12-30T00:36:53"/>
        <d v="1899-12-30T00:41:44"/>
        <d v="1899-12-30T00:30:00"/>
        <d v="1899-12-30T00:46:49"/>
        <d v="1899-12-30T01:10:34"/>
        <d v="1899-12-30T00:47:01"/>
        <d v="1899-12-30T00:28:51"/>
        <d v="1899-12-30T00:38:59"/>
        <d v="1899-12-30T00:49:05"/>
        <d v="1899-12-30T00:38:10"/>
        <d v="1899-12-30T01:02:32"/>
        <d v="1899-12-30T02:34:30"/>
        <d v="1899-12-30T00:44:42"/>
        <d v="1899-12-30T00:51:33"/>
        <d v="1899-12-30T00:49:57"/>
        <d v="1899-12-30T01:06:25"/>
        <d v="1899-12-30T00:25:34"/>
        <d v="1899-12-30T00:49:49"/>
        <d v="1899-12-30T00:58:00"/>
        <d v="1899-12-30T00:41:07"/>
        <d v="1899-12-30T00:40:29"/>
        <d v="1899-12-30T00:25:19"/>
        <d v="1899-12-30T00:38:08"/>
        <d v="1899-12-30T00:46:57"/>
        <d v="1899-12-30T00:31:02"/>
        <d v="1899-12-30T01:13:11"/>
        <d v="1899-12-30T00:58:34"/>
        <d v="1899-12-30T00:36:43"/>
        <d v="1899-12-30T00:39:00"/>
        <d v="1899-12-30T00:39:15"/>
        <d v="1899-12-30T00:57:37"/>
        <d v="1899-12-30T00:22:14"/>
        <d v="1899-12-30T00:33:51"/>
        <d v="1899-12-30T00:59:13"/>
        <d v="1899-12-30T00:00:40"/>
        <d v="1899-12-30T01:11:30"/>
        <d v="1899-12-30T00:36:20"/>
        <d v="1899-12-30T02:27:57"/>
        <d v="1899-12-30T03:07:01"/>
        <d v="1899-12-30T10:49:13"/>
        <d v="1899-12-30T08:30:20"/>
        <d v="1899-12-30T02:30:14"/>
        <d v="1899-12-30T02:35:52"/>
        <d v="1899-12-30T04:20:55"/>
        <d v="1899-12-30T03:52:51"/>
        <d v="1899-12-30T03:23:04"/>
        <d v="1899-12-30T03:51:52"/>
        <d v="1899-12-30T07:56:59"/>
        <d v="1899-12-30T00:49:07"/>
        <d v="1899-12-30T02:52:29"/>
        <d v="1899-12-30T02:42:57"/>
        <d v="1899-12-30T05:10:03"/>
        <d v="1899-12-30T01:44:20"/>
        <d v="1899-12-30T08:40:30"/>
        <d v="1899-12-30T01:51:49"/>
        <d v="1899-12-30T10:28:44"/>
        <d v="1899-12-30T01:18:21"/>
        <d v="1899-12-30T00:45:22"/>
        <d v="1899-12-30T01:05:34"/>
        <d v="1899-12-30T01:03:48"/>
        <d v="1899-12-30T00:58:11"/>
        <d v="1899-12-30T00:41:48"/>
        <d v="1899-12-30T00:33:26"/>
        <d v="1899-12-30T00:29:53"/>
        <d v="1899-12-30T00:31:12"/>
        <d v="1899-12-30T00:34:11"/>
        <d v="1899-12-30T00:29:30"/>
        <d v="1899-12-30T00:49:42"/>
        <d v="1899-12-30T05:01:27"/>
        <d v="1899-12-30T00:32:16"/>
        <d v="1899-12-30T00:35:46"/>
        <d v="1899-12-30T00:35:42"/>
        <d v="1899-12-30T00:22:59"/>
        <d v="1899-12-30T00:45:59"/>
        <d v="1899-12-30T00:32:01"/>
        <d v="1899-12-30T00:31:48"/>
        <d v="1899-12-30T00:31:34"/>
        <d v="1899-12-30T00:39:33"/>
        <d v="1899-12-30T00:48:19"/>
        <d v="1899-12-30T00:42:04"/>
        <d v="1899-12-30T00:54:52"/>
        <d v="1899-12-30T01:02:20"/>
        <d v="1899-12-30T01:13:23"/>
        <d v="1899-12-30T11:29:03"/>
        <d v="1899-12-30T00:32:17"/>
        <d v="1899-12-30T00:27:20"/>
        <d v="1899-12-30T00:25:37"/>
        <d v="1899-12-30T00:44:22"/>
        <d v="1899-12-30T00:28:15"/>
        <d v="1899-12-30T00:33:38"/>
        <d v="1899-12-30T01:02:26"/>
        <d v="1899-12-30T00:51:47"/>
        <d v="1899-12-30T00:45:31"/>
        <d v="1899-12-30T00:39:24"/>
        <d v="1899-12-30T00:49:52"/>
        <d v="1899-12-30T00:47:49"/>
        <d v="1899-12-30T00:20:47"/>
        <d v="1899-12-30T00:51:58"/>
        <d v="1899-12-30T07:57:54"/>
        <d v="1899-12-30T00:39:54"/>
        <d v="1899-12-30T00:41:38"/>
        <d v="1899-12-30T00:39:25"/>
        <d v="1899-12-30T00:49:10"/>
        <d v="1899-12-30T00:52:51"/>
        <d v="1899-12-30T01:01:11"/>
        <d v="1899-12-30T00:43:03"/>
        <d v="1899-12-30T00:27:11"/>
        <d v="1899-12-30T00:29:03"/>
        <d v="1899-12-30T00:41:57"/>
        <d v="1899-12-30T00:57:04"/>
        <d v="1899-12-30T00:23:22"/>
        <d v="1899-12-30T00:27:31"/>
        <d v="1899-12-30T00:17:39"/>
        <d v="1899-12-30T00:16:39"/>
        <d v="1899-12-30T00:21:52"/>
        <d v="1899-12-30T00:34:39"/>
        <d v="1899-12-30T00:20:06"/>
        <d v="1899-12-30T00:45:25"/>
        <d v="1899-12-30T00:17:10"/>
        <d v="1899-12-30T00:17:21"/>
        <d v="1899-12-30T10:56:45"/>
        <d v="1899-12-30T00:19:00"/>
        <d v="1899-12-30T00:27:09"/>
        <d v="1899-12-30T00:18:22"/>
        <d v="1899-12-30T00:16:36"/>
        <d v="1899-12-30T00:19:29"/>
        <d v="1899-12-30T00:42:07"/>
        <d v="1899-12-30T00:19:49"/>
        <d v="1899-12-30T00:32:51"/>
        <d v="1899-12-30T00:19:04"/>
        <d v="1899-12-30T00:23:32"/>
        <d v="1899-12-30T00:18:14"/>
        <d v="1899-12-30T00:16:10"/>
        <d v="1899-12-30T00:17:58"/>
        <d v="1899-12-30T00:51:35"/>
        <d v="1899-12-30T00:46:46"/>
        <d v="1899-12-30T00:48:26"/>
        <d v="1899-12-30T00:50:18"/>
        <d v="1899-12-30T00:24:02"/>
        <d v="1899-12-30T00:53:10"/>
        <d v="1899-12-30T00:57:55"/>
        <d v="1899-12-30T00:52:08"/>
        <d v="1899-12-30T00:53:00"/>
        <d v="1899-12-30T00:43:50"/>
        <d v="1899-12-30T00:50:22"/>
        <d v="1899-12-30T00:32:43"/>
        <d v="1899-12-30T00:48:03"/>
        <d v="1899-12-30T00:47:33"/>
        <d v="1899-12-30T00:36:23"/>
        <d v="1899-12-30T00:44:46"/>
        <d v="1899-12-30T04:16:25"/>
        <d v="1899-12-30T00:18:24"/>
        <d v="1899-12-30T00:52:28"/>
        <d v="1899-12-30T00:35:35"/>
        <d v="1899-12-30T00:24:18"/>
        <d v="1899-12-30T00:48:50"/>
        <d v="1899-12-30T01:08:32"/>
        <d v="1899-12-30T00:54:03"/>
        <d v="1899-12-30T00:52:58"/>
        <d v="1899-12-30T00:58:24"/>
        <d v="1899-12-30T00:34:34"/>
        <d v="1899-12-30T00:30:46"/>
        <d v="1899-12-30T00:19:51"/>
        <d v="1899-12-30T00:23:30"/>
        <d v="1899-12-30T00:45:56"/>
        <d v="1899-12-30T00:47:41"/>
        <d v="1899-12-30T00:50:42"/>
        <d v="1899-12-30T01:02:54"/>
        <d v="1899-12-30T00:54:23"/>
        <d v="1899-12-30T00:23:12"/>
        <d v="1899-12-30T00:19:26"/>
        <d v="1899-12-30T00:27:44"/>
        <d v="1899-12-30T00:35:30"/>
        <d v="1899-12-30T03:22:27"/>
        <d v="1899-12-30T00:56:26"/>
        <d v="1899-12-30T00:57:32"/>
        <d v="1899-12-30T00:19:53"/>
        <d v="1899-12-30T00:40:06"/>
        <d v="1899-12-30T07:51:48"/>
        <d v="1899-12-30T00:19:35"/>
        <d v="1899-12-30T00:57:51"/>
        <d v="1899-12-30T01:17:37"/>
        <d v="1899-12-30T00:39:16"/>
        <d v="1899-12-30T01:04:08"/>
        <d v="1899-12-30T00:19:13"/>
        <d v="1899-12-30T01:19:07"/>
        <d v="1899-12-30T00:00:36"/>
        <d v="1899-12-30T00:24:57"/>
        <d v="1899-12-30T00:00:44"/>
        <d v="1899-12-30T01:30:35"/>
        <d v="1899-12-30T01:28:17"/>
        <d v="1899-12-30T01:27:32"/>
        <d v="1899-12-30T01:03:40"/>
        <d v="1899-12-30T01:26:19"/>
        <d v="1899-12-30T01:15:57"/>
        <d v="1899-12-30T00:42:19"/>
        <d v="1899-12-30T01:06:54"/>
        <d v="1899-12-30T00:52:56"/>
        <d v="1899-12-30T00:51:36"/>
        <d v="1899-12-30T00:18:21"/>
        <d v="1899-12-30T00:40:16"/>
        <d v="1899-12-30T04:00:54"/>
        <d v="1899-12-30T01:25:30"/>
        <d v="1899-12-30T00:17:50"/>
        <d v="1899-12-30T00:37:22"/>
        <d v="1899-12-30T00:39:45"/>
        <d v="1899-12-30T00:41:20"/>
        <d v="1899-12-30T00:01:12"/>
        <d v="1899-12-30T00:27:23"/>
        <d v="1899-12-30T00:48:47"/>
        <d v="1899-12-30T01:23:33"/>
        <d v="1899-12-30T00:40:14"/>
        <d v="1899-12-30T00:45:51"/>
        <d v="1899-12-30T00:35:12"/>
        <d v="1899-12-30T00:50:00"/>
        <d v="1899-12-30T03:30:31"/>
        <d v="1899-12-30T02:43:55"/>
        <d v="1899-12-30T00:42:40"/>
        <d v="1899-12-30T01:31:27"/>
        <d v="1899-12-30T02:54:52"/>
        <d v="1899-12-30T02:54:16"/>
        <d v="1899-12-30T00:52:42"/>
        <d v="1899-12-30T03:00:57"/>
        <d v="1899-12-30T02:57:58"/>
        <d v="1899-12-30T01:22:37"/>
        <d v="1899-12-30T01:08:35"/>
        <d v="1899-12-30T01:31:56"/>
        <d v="1899-12-30T00:53:48"/>
        <d v="1899-12-30T01:05:56"/>
        <d v="1899-12-30T01:17:28"/>
        <d v="1899-12-30T00:50:59"/>
        <d v="1899-12-30T01:49:11"/>
        <d v="1899-12-30T00:53:04"/>
        <d v="1899-12-30T00:43:06"/>
        <d v="1899-12-30T01:55:25"/>
        <d v="1899-12-30T01:19:25"/>
        <d v="1899-12-30T00:41:50"/>
        <d v="1899-12-30T00:47:47"/>
        <d v="1899-12-30T02:55:36"/>
        <d v="1899-12-30T03:12:55"/>
        <d v="1899-12-30T00:47:16"/>
        <d v="1899-12-30T00:57:36"/>
        <d v="1899-12-30T00:56:05"/>
        <d v="1899-12-30T01:02:46"/>
        <d v="1899-12-30T00:39:50"/>
        <d v="1899-12-30T00:55:51"/>
        <d v="1899-12-30T00:45:10"/>
        <d v="1899-12-30T01:10:15"/>
        <d v="1899-12-30T00:36:58"/>
        <d v="1899-12-30T00:55:15"/>
        <d v="1899-12-30T01:18:01"/>
        <d v="1899-12-30T00:40:55"/>
        <d v="1899-12-30T00:54:47"/>
        <d v="1899-12-30T00:37:04"/>
        <d v="1899-12-30T00:42:38"/>
        <d v="1899-12-30T00:29:54"/>
        <d v="1899-12-30T00:59:07"/>
        <d v="1899-12-30T01:30:18"/>
        <d v="1899-12-30T01:34:07"/>
        <d v="1899-12-30T00:27:12"/>
        <d v="1899-12-30T00:42:12"/>
        <d v="1899-12-30T00:21:35"/>
        <d v="1899-12-30T00:41:27"/>
        <d v="1899-12-30T00:44:48"/>
        <d v="1899-12-30T00:59:39"/>
        <d v="1899-12-30T00:46:25"/>
        <d v="1899-12-30T04:09:33"/>
        <d v="1899-12-30T06:58:17"/>
        <d v="1899-12-30T00:41:26"/>
        <d v="1899-12-30T00:42:21"/>
        <d v="1899-12-30T00:37:14"/>
        <d v="1899-12-30T00:51:42"/>
        <d v="1899-12-30T00:46:27"/>
        <d v="1899-12-30T05:44:52"/>
        <d v="1899-12-30T00:39:04"/>
        <d v="1899-12-30T00:54:43"/>
        <d v="1899-12-30T01:04:20"/>
        <d v="1899-12-30T03:55:04"/>
        <d v="1899-12-30T00:46:16"/>
        <d v="1899-12-30T00:41:58"/>
        <d v="1899-12-30T00:28:10"/>
        <d v="1899-12-30T00:15:18"/>
        <d v="1899-12-30T00:36:22"/>
        <d v="1899-12-30T00:20:54"/>
        <d v="1899-12-30T00:54:26"/>
        <d v="1899-12-30T01:06:10"/>
        <d v="1899-12-30T01:15:24"/>
        <d v="1899-12-30T00:17:05"/>
        <d v="1899-12-30T00:28:09"/>
        <d v="1899-12-30T00:41:46"/>
        <d v="1899-12-30T00:23:23"/>
        <d v="1899-12-30T00:14:59"/>
        <d v="1899-12-30T00:59:27"/>
        <d v="1899-12-30T00:22:11"/>
        <d v="1899-12-30T01:48:15"/>
        <d v="1899-12-30T01:05:28"/>
        <d v="1899-12-30T00:51:49"/>
        <d v="1899-12-30T00:20:26"/>
        <d v="1899-12-30T00:23:49"/>
        <d v="1899-12-30T00:17:25"/>
        <d v="1899-12-30T00:55:04"/>
        <d v="1899-12-30T01:11:26"/>
        <d v="1899-12-30T00:49:19"/>
        <d v="1899-12-30T00:17:48"/>
        <d v="1899-12-30T00:23:17"/>
        <d v="1899-12-30T00:56:32"/>
        <d v="1899-12-30T00:53:58"/>
        <d v="1899-12-30T00:16:59"/>
        <d v="1899-12-30T00:20:43"/>
        <d v="1899-12-30T00:16:25"/>
        <d v="1899-12-30T00:19:16"/>
        <d v="1899-12-30T00:16:32"/>
        <d v="1899-12-30T00:16:54"/>
        <d v="1899-12-30T00:22:50"/>
        <d v="1899-12-30T00:24:52"/>
        <d v="1899-12-30T00:52:17"/>
        <d v="1899-12-30T00:38:17"/>
        <d v="1899-12-30T00:22:21"/>
        <d v="1899-12-30T01:00:28"/>
        <d v="1899-12-30T00:47:27"/>
        <d v="1899-12-30T00:46:58"/>
        <d v="1899-12-30T00:41:42"/>
        <d v="1899-12-30T00:24:07"/>
        <d v="1899-12-30T00:58:51"/>
        <d v="1899-12-30T00:27:49"/>
        <d v="1899-12-30T00:51:18"/>
        <d v="1899-12-30T00:44:15"/>
        <d v="1899-12-30T00:38:52"/>
        <d v="1899-12-30T00:41:51"/>
        <d v="1899-12-30T00:44:04"/>
        <d v="1899-12-30T00:50:47"/>
        <d v="1899-12-30T00:47:38"/>
        <d v="1899-12-30T00:49:55"/>
        <d v="1899-12-30T00:40:25"/>
        <d v="1899-12-30T00:31:42"/>
        <d v="1899-12-30T00:22:04"/>
        <d v="1899-12-30T00:36:47"/>
        <d v="1899-12-30T01:04:27"/>
        <d v="1899-12-30T00:32:35"/>
        <d v="1899-12-30T00:53:30"/>
        <d v="1899-12-30T01:03:47"/>
        <d v="1899-12-30T01:13:30"/>
        <d v="1899-12-30T01:00:52"/>
        <d v="1899-12-30T00:47:53"/>
        <d v="1899-12-30T01:00:19"/>
        <d v="1899-12-30T00:58:05"/>
        <d v="1899-12-30T00:47:30"/>
        <d v="1899-12-30T01:00:31"/>
        <d v="1899-12-30T00:31:36"/>
        <d v="1899-12-30T00:16:50"/>
        <d v="1899-12-30T00:47:13"/>
        <d v="1899-12-30T01:01:09"/>
        <d v="1899-12-30T00:58:47"/>
        <d v="1899-12-30T07:58:44"/>
        <d v="1899-12-30T03:40:26"/>
        <d v="1899-12-30T02:06:32"/>
        <d v="1899-12-30T00:48:16"/>
        <d v="1899-12-30T01:12:32"/>
        <d v="1899-12-30T00:54:16"/>
        <d v="1899-12-30T01:09:06"/>
        <d v="1899-12-30T00:54:07"/>
        <d v="1899-12-30T01:03:22"/>
        <d v="1899-12-30T00:01:06"/>
        <d v="1899-12-30T00:54:40"/>
        <d v="1899-12-30T00:51:34"/>
        <d v="1899-12-30T00:37:21"/>
        <d v="1899-12-30T01:01:40"/>
        <d v="1899-12-30T00:35:49"/>
        <d v="1899-12-30T00:55:42"/>
        <d v="1899-12-30T00:49:33"/>
        <d v="1899-12-30T00:49:11"/>
        <d v="1899-12-30T01:14:00"/>
        <d v="1899-12-30T01:17:19"/>
        <d v="1899-12-30T01:27:14"/>
        <d v="1899-12-30T01:01:04"/>
        <d v="1899-12-30T01:17:02"/>
        <d v="1899-12-30T00:53:18"/>
        <d v="1899-12-30T01:11:49"/>
        <d v="1899-12-30T01:46:03"/>
        <d v="1899-12-30T01:38:17"/>
        <d v="1899-12-30T00:54:45"/>
        <d v="1899-12-30T01:36:51"/>
        <d v="1899-12-30T00:44:01"/>
        <d v="1899-12-30T00:47:35"/>
        <d v="1899-12-30T00:41:56"/>
        <d v="1899-12-30T00:28:40"/>
        <d v="1899-12-30T00:36:34"/>
        <d v="1899-12-30T00:49:51"/>
        <d v="1899-12-30T00:34:45"/>
        <d v="1899-12-30T00:37:09"/>
        <d v="1899-12-30T00:50:08"/>
        <d v="1899-12-30T00:42:48"/>
        <d v="1899-12-30T00:32:40"/>
        <d v="1899-12-30T01:00:53"/>
        <d v="1899-12-30T01:21:49"/>
        <d v="1899-12-30T00:47:02"/>
        <d v="1899-12-30T00:38:53"/>
        <d v="1899-12-30T00:42:18"/>
        <d v="1899-12-30T09:54:23"/>
        <d v="1899-12-30T00:48:55"/>
        <d v="1899-12-30T00:39:18"/>
        <d v="1899-12-30T00:57:27"/>
        <d v="1899-12-30T00:31:13"/>
        <d v="1899-12-30T00:24:47"/>
        <d v="1899-12-30T00:40:09"/>
        <d v="1899-12-30T00:53:39"/>
        <d v="1899-12-30T00:38:39"/>
        <d v="1899-12-30T00:42:00"/>
        <d v="1899-12-30T00:41:22"/>
        <d v="1899-12-30T00:40:28"/>
        <d v="1899-12-30T00:56:29"/>
        <d v="1899-12-30T00:38:43"/>
        <d v="1899-12-30T00:48:36"/>
        <d v="1899-12-30T00:35:50"/>
        <d v="1899-12-30T00:35:41"/>
        <d v="1899-12-30T00:37:52"/>
        <d v="1899-12-30T00:42:26"/>
        <d v="1899-12-30T01:00:21"/>
        <d v="1899-12-30T00:53:19"/>
        <d v="1899-12-30T00:34:32"/>
        <d v="1899-12-30T01:02:15"/>
        <d v="1899-12-30T01:16:59"/>
        <d v="1899-12-30T00:42:35"/>
        <d v="1899-12-30T00:43:22"/>
        <d v="1899-12-30T00:46:33"/>
        <d v="1899-12-30T00:58:41"/>
        <d v="1899-12-30T00:50:11"/>
        <d v="1899-12-30T00:35:51"/>
        <d v="1899-12-30T00:33:02"/>
        <d v="1899-12-30T00:41:59"/>
        <d v="1899-12-30T00:08:36"/>
        <d v="1899-12-30T00:48:04"/>
        <d v="1899-12-30T00:35:37"/>
        <d v="1899-12-30T00:46:54"/>
        <d v="1899-12-30T01:33:04"/>
        <d v="1899-12-30T01:07:20"/>
        <d v="1899-12-30T09:18:42"/>
        <d v="1899-12-30T00:55:25"/>
        <d v="1899-12-30T01:08:33"/>
        <d v="1899-12-30T01:02:25"/>
        <d v="1899-12-30T01:20:52"/>
        <d v="1899-12-30T00:24:36"/>
        <d v="1899-12-30T00:42:34"/>
        <d v="1899-12-30T00:01:34"/>
        <d v="1899-12-30T00:56:27"/>
        <d v="1899-12-30T00:33:23"/>
        <d v="1899-12-30T00:22:31"/>
        <d v="1899-12-30T00:48:27"/>
        <d v="1899-12-30T00:33:24"/>
        <d v="1899-12-30T00:40:57"/>
        <d v="1899-12-30T00:53:23"/>
        <d v="1899-12-30T00:56:24"/>
        <d v="1899-12-30T01:05:26"/>
        <d v="1899-12-30T00:46:30"/>
        <d v="1899-12-30T00:37:45"/>
        <d v="1899-12-30T00:46:37"/>
        <d v="1899-12-30T00:44:40"/>
        <d v="1899-12-30T00:29:23"/>
        <d v="1899-12-30T00:43:24"/>
        <d v="1899-12-30T00:47:48"/>
        <d v="1899-12-30T00:36:52"/>
        <d v="1899-12-30T04:24:53"/>
        <d v="1899-12-30T00:28:42"/>
        <d v="1899-12-30T00:56:33"/>
        <d v="1899-12-30T01:11:13"/>
        <d v="1899-12-30T01:13:21"/>
        <d v="1899-12-30T00:24:17"/>
        <d v="1899-12-30T00:56:07"/>
        <d v="1899-12-30T01:24:27"/>
        <d v="1899-12-30T00:33:04"/>
        <d v="1899-12-30T00:36:32"/>
        <d v="1899-12-30T00:47:00"/>
        <d v="1899-12-30T00:49:27"/>
        <d v="1899-12-30T00:37:25"/>
        <d v="1899-12-30T00:36:48"/>
        <d v="1899-12-30T01:09:01"/>
        <d v="1899-12-30T00:59:43"/>
        <d v="1899-12-30T01:14:13"/>
        <d v="1899-12-30T01:14:52"/>
        <d v="1899-12-30T01:08:07"/>
        <d v="1899-12-30T00:44:19"/>
        <d v="1899-12-30T08:00:19"/>
        <d v="1899-12-30T01:26:11"/>
        <d v="1899-12-30T00:58:20"/>
        <d v="1899-12-30T00:38:51"/>
        <d v="1899-12-30T00:43:49"/>
        <d v="1899-12-30T01:16:57"/>
        <d v="1899-12-30T01:07:33"/>
        <d v="1899-12-30T00:38:32"/>
        <d v="1899-12-30T00:48:53"/>
        <d v="1899-12-30T00:42:56"/>
        <d v="1899-12-30T00:51:00"/>
        <d v="1899-12-30T00:53:02"/>
        <d v="1899-12-30T00:34:37"/>
        <d v="1899-12-30T00:29:04"/>
        <d v="1899-12-30T00:39:34"/>
        <d v="1899-12-30T00:35:32"/>
        <d v="1899-12-30T00:25:46"/>
        <d v="1899-12-30T00:56:00"/>
        <d v="1899-12-30T00:47:39"/>
        <d v="1899-12-30T01:05:10"/>
        <d v="1899-12-30T00:39:44"/>
        <d v="1899-12-30T00:43:48"/>
        <d v="1899-12-30T00:55:37"/>
        <d v="1899-12-30T01:38:29"/>
        <d v="1899-12-30T02:09:33"/>
        <d v="1899-12-30T02:34:55"/>
        <d v="1899-12-30T02:21:44"/>
        <d v="1899-12-30T01:43:08"/>
        <d v="1899-12-30T00:57:25"/>
        <d v="1899-12-30T03:03:11"/>
        <d v="1899-12-30T02:51:09"/>
        <d v="1899-12-30T02:32:11"/>
        <d v="1899-12-30T00:51:06"/>
        <d v="1899-12-30T00:22:47"/>
        <d v="1899-12-30T00:23:42"/>
        <d v="1899-12-30T00:31:10"/>
        <d v="1899-12-30T00:45:43"/>
        <d v="1899-12-30T01:00:38"/>
        <d v="1899-12-30T01:14:06"/>
        <d v="1899-12-30T00:53:42"/>
        <d v="1899-12-30T00:37:19"/>
        <d v="1899-12-30T01:35:20"/>
        <d v="1899-12-30T01:37:16"/>
        <d v="1899-12-30T00:54:30"/>
        <d v="1899-12-30T01:29:15"/>
        <d v="1899-12-30T00:45:36"/>
        <d v="1899-12-30T04:51:29"/>
        <d v="1899-12-30T00:27:39"/>
        <d v="1899-12-30T01:16:39"/>
        <d v="1899-12-30T00:45:15"/>
        <d v="1899-12-30T01:26:26"/>
        <d v="1899-12-30T00:32:15"/>
        <d v="1899-12-30T01:02:35"/>
        <d v="1899-12-30T10:59:47"/>
        <d v="1899-12-30T00:38:15"/>
        <d v="1899-12-30T00:35:18"/>
        <d v="1899-12-30T00:53:55"/>
        <d v="1899-12-30T01:05:58"/>
        <d v="1899-12-30T00:55:18"/>
        <d v="1899-12-30T01:11:23"/>
        <d v="1899-12-30T01:09:36"/>
        <d v="1899-12-30T01:20:58"/>
        <d v="1899-12-30T01:06:04"/>
        <d v="1899-12-30T01:00:08"/>
        <d v="1899-12-30T01:10:11"/>
        <d v="1899-12-30T01:16:45"/>
        <d v="1899-12-30T00:55:08"/>
        <d v="1899-12-30T00:59:24"/>
        <d v="1899-12-30T00:36:12"/>
        <d v="1899-12-30T00:28:48"/>
        <d v="1899-12-30T01:00:40"/>
        <d v="1899-12-30T01:39:05"/>
        <d v="1899-12-30T00:50:07"/>
        <d v="1899-12-30T00:45:16"/>
        <d v="1899-12-30T01:12:52"/>
        <d v="1899-12-30T00:15:30"/>
        <d v="1899-12-30T00:52:45"/>
        <d v="1899-12-30T00:51:46"/>
        <d v="1899-12-30T00:46:08"/>
        <d v="1899-12-30T00:53:12"/>
        <d v="1899-12-30T00:47:07"/>
        <d v="1899-12-30T00:55:49"/>
        <d v="1899-12-30T00:16:51"/>
        <d v="1899-12-30T00:57:47"/>
        <d v="1899-12-30T00:36:03"/>
        <d v="1899-12-30T00:27:00"/>
        <d v="1899-12-30T00:59:37"/>
        <d v="1899-12-30T00:50:44"/>
        <d v="1899-12-30T00:54:13"/>
        <d v="1899-12-30T00:59:05"/>
        <d v="1899-12-30T00:46:53"/>
        <d v="1899-12-30T01:05:52"/>
        <d v="1899-12-30T00:39:40"/>
        <d v="1899-12-30T00:34:40"/>
        <d v="1899-12-30T00:55:21"/>
        <d v="1899-12-30T00:37:24"/>
        <d v="1899-12-30T00:51:52"/>
        <d v="1899-12-30T01:09:59"/>
        <d v="1899-12-30T00:59:29"/>
        <d v="1899-12-30T01:10:42"/>
        <d v="1899-12-30T01:24:58"/>
        <d v="1899-12-30T02:27:43"/>
        <d v="1899-12-30T02:52:58"/>
        <d v="1899-12-30T00:37:44"/>
        <d v="1899-12-30T00:59:18"/>
        <d v="1899-12-30T00:45:19"/>
        <d v="1899-12-30T01:05:57"/>
        <d v="1899-12-30T00:39:03"/>
        <d v="1899-12-30T00:51:29"/>
        <d v="1899-12-30T00:52:26"/>
        <d v="1899-12-30T01:18:04"/>
        <d v="1899-12-30T00:34:17"/>
        <d v="1899-12-30T00:46:22"/>
        <d v="1899-12-30T01:13:34"/>
        <d v="1899-12-30T01:17:53"/>
        <d v="1899-12-30T01:01:41"/>
        <d v="1899-12-30T00:55:35"/>
        <d v="1899-12-30T01:03:02"/>
        <d v="1899-12-30T00:22:09"/>
        <d v="1899-12-30T00:22:29"/>
        <d v="1899-12-30T00:22:30"/>
        <d v="1899-12-30T00:41:53"/>
        <d v="1899-12-30T01:17:55"/>
        <d v="1899-12-30T01:23:12"/>
        <d v="1899-12-30T01:16:55"/>
        <d v="1899-12-30T00:56:40"/>
        <d v="1899-12-30T01:08:45"/>
        <d v="1899-12-30T01:19:33"/>
        <d v="1899-12-30T01:17:59"/>
        <d v="1899-12-30T01:23:48"/>
        <d v="1899-12-30T02:49:27"/>
        <d v="1899-12-30T02:51:15"/>
        <d v="1899-12-30T03:35:10"/>
        <d v="1899-12-30T03:42:57"/>
        <d v="1899-12-30T01:02:43"/>
        <d v="1899-12-30T00:39:29"/>
        <d v="1899-12-30T00:40:01"/>
        <d v="1899-12-30T01:11:29"/>
        <d v="1899-12-30T00:51:30"/>
        <d v="1899-12-30T00:58:57"/>
        <d v="1899-12-30T00:50:16"/>
        <d v="1899-12-30T00:40:44"/>
        <d v="1899-12-30T00:43:01"/>
        <d v="1899-12-30T00:56:04"/>
        <d v="1899-12-30T00:20:53"/>
        <d v="1899-12-30T01:02:45"/>
        <d v="1899-12-30T01:37:34"/>
        <d v="1899-12-30T00:57:08"/>
        <d v="1899-12-30T00:59:46"/>
        <d v="1899-12-30T00:53:11"/>
        <d v="1899-12-30T01:39:02"/>
        <d v="1899-12-30T01:29:19"/>
        <d v="1899-12-30T01:41:46"/>
        <d v="1899-12-30T01:27:08"/>
        <d v="1899-12-30T01:59:42"/>
        <d v="1899-12-30T01:44:10"/>
        <d v="1899-12-30T02:01:30"/>
        <d v="1899-12-30T01:46:40"/>
        <d v="1899-12-30T00:25:10"/>
        <d v="1899-12-30T00:43:21"/>
        <d v="1899-12-30T00:53:29"/>
        <d v="1899-12-30T01:16:33"/>
        <d v="1899-12-30T00:17:35"/>
        <d v="1899-12-30T00:51:55"/>
        <d v="1899-12-30T00:38:58"/>
        <d v="1899-12-30T00:43:29"/>
        <d v="1899-12-30T00:55:58"/>
        <d v="1899-12-30T00:56:50"/>
        <d v="1899-12-30T01:02:06"/>
        <d v="1899-12-30T00:20:27"/>
        <d v="1899-12-30T00:49:04"/>
        <d v="1899-12-30T01:11:32"/>
        <d v="1899-12-30T00:59:00"/>
        <d v="1899-12-30T00:45:46"/>
        <d v="1899-12-30T02:36:27"/>
        <d v="1899-12-30T00:48:59"/>
        <d v="1899-12-30T01:07:43"/>
        <d v="1899-12-30T01:45:37"/>
        <d v="1899-12-30T01:14:16"/>
        <d v="1899-12-30T01:21:53"/>
        <d v="1899-12-30T01:22:35"/>
        <d v="1899-12-30T01:34:54"/>
        <d v="1899-12-30T01:51:37"/>
        <d v="1899-12-30T01:59:25"/>
        <d v="1899-12-30T01:51:53"/>
        <d v="1899-12-30T00:55:14"/>
        <d v="1899-12-30T01:04:37"/>
        <d v="1899-12-30T02:09:00"/>
        <d v="1899-12-30T01:06:34"/>
        <d v="1899-12-30T00:56:16"/>
        <d v="1899-12-30T01:18:44"/>
        <d v="1899-12-30T00:54:51"/>
        <d v="1899-12-30T01:00:20"/>
        <d v="1899-12-30T01:06:17"/>
        <d v="1899-12-30T02:33:47"/>
        <d v="1899-12-30T02:04:10"/>
        <d v="1899-12-30T03:07:59"/>
        <d v="1899-12-30T03:01:43"/>
        <d v="1899-12-30T02:18:37"/>
        <d v="1899-12-30T02:09:04"/>
        <d v="1899-12-30T02:28:31"/>
        <d v="1899-12-30T02:30:07"/>
        <d v="1899-12-30T01:53:27"/>
        <d v="1899-12-30T00:42:06"/>
        <d v="1899-12-30T01:42:06"/>
        <d v="1899-12-30T01:50:57"/>
        <d v="1899-12-30T01:09:37"/>
        <d v="1899-12-30T00:35:13"/>
        <d v="1899-12-30T00:46:56"/>
        <d v="1899-12-30T01:31:19"/>
        <d v="1899-12-30T01:07:01"/>
        <d v="1899-12-30T00:52:33"/>
        <d v="1899-12-30T01:11:35"/>
        <d v="1899-12-30T01:42:09"/>
        <d v="1899-12-30T00:50:54"/>
        <d v="1899-12-30T00:34:20"/>
        <d v="1899-12-30T00:22:13"/>
        <d v="1899-12-30T00:25:20"/>
        <d v="1899-12-30T00:39:42"/>
        <d v="1899-12-30T00:39:30"/>
        <d v="1899-12-30T00:44:10"/>
        <d v="1899-12-30T00:29:57"/>
        <d v="1899-12-30T01:44:24"/>
        <d v="1899-12-30T00:53:52"/>
        <d v="1899-12-30T06:40:05"/>
        <d v="1899-12-30T00:37:10"/>
        <d v="1899-12-30T01:08:46"/>
        <d v="1899-12-30T01:15:37"/>
        <d v="1899-12-30T01:22:27"/>
        <d v="1899-12-30T01:09:07"/>
        <d v="1899-12-30T01:26:32"/>
        <d v="1899-12-30T01:33:47"/>
        <d v="1899-12-30T00:46:14"/>
        <d v="1899-12-30T01:04:46"/>
        <d v="1899-12-30T00:42:46"/>
        <d v="1899-12-30T01:00:06"/>
        <d v="1899-12-30T00:50:51"/>
        <d v="1899-12-30T01:04:23"/>
        <d v="1899-12-30T00:52:25"/>
        <d v="1899-12-30T00:58:06"/>
        <d v="1899-12-30T01:25:49"/>
        <d v="1899-12-30T01:39:14"/>
        <d v="1899-12-30T00:56:09"/>
        <d v="1899-12-30T00:38:06"/>
        <d v="1899-12-30T01:03:04"/>
        <d v="1899-12-30T00:43:53"/>
        <d v="1899-12-30T00:46:50"/>
        <d v="1899-12-30T00:47:28"/>
        <d v="1899-12-30T00:54:17"/>
        <d v="1899-12-30T00:58:31"/>
        <d v="1899-12-30T01:18:30"/>
        <d v="1899-12-30T01:35:09"/>
        <d v="1899-12-30T01:25:19"/>
        <d v="1899-12-30T00:50:32"/>
        <d v="1899-12-30T00:55:38"/>
        <d v="1899-12-30T01:14:09"/>
        <d v="1899-12-30T01:08:36"/>
        <d v="1899-12-30T01:21:13"/>
        <d v="1899-12-30T01:04:03"/>
        <d v="1899-12-30T01:06:22"/>
        <d v="1899-12-30T01:14:08"/>
        <d v="1899-12-30T00:54:39"/>
        <d v="1899-12-30T01:07:32"/>
        <d v="1899-12-30T01:28:31"/>
        <d v="1899-12-30T00:30:49"/>
        <d v="1899-12-30T01:03:49"/>
        <d v="1899-12-30T00:46:15"/>
        <d v="1899-12-30T00:34:58"/>
        <d v="1899-12-30T00:46:55"/>
        <d v="1899-12-30T00:57:52"/>
        <d v="1899-12-30T00:43:54"/>
        <d v="1899-12-30T00:43:34"/>
        <d v="1899-12-30T00:52:12"/>
        <d v="1899-12-30T01:21:57"/>
        <d v="1899-12-30T01:05:53"/>
        <d v="1899-12-30T00:55:16"/>
        <d v="1899-12-30T01:01:49"/>
        <d v="1899-12-30T00:34:43"/>
        <d v="1899-12-30T00:45:44"/>
        <d v="1899-12-30T00:40:51"/>
        <d v="1899-12-30T00:39:36"/>
        <d v="1899-12-30T00:35:59"/>
        <d v="1899-12-30T01:17:43"/>
        <d v="1899-12-30T00:23:54"/>
        <d v="1899-12-30T00:54:28"/>
        <d v="1899-12-30T00:49:00"/>
        <d v="1899-12-30T00:42:58"/>
        <d v="1899-12-30T01:35:16"/>
        <d v="1899-12-30T00:11:09"/>
        <d v="1899-12-30T00:42:53"/>
        <d v="1899-12-30T00:30:16"/>
        <d v="1899-12-30T00:54:58"/>
        <d v="1899-12-30T00:36:59"/>
        <d v="1899-12-30T00:47:08"/>
        <d v="1899-12-30T00:48:00"/>
        <d v="1899-12-30T01:07:31"/>
        <d v="1899-12-30T01:23:27"/>
        <d v="1899-12-30T01:06:38"/>
        <d v="1899-12-30T00:49:02"/>
        <d v="1899-12-30T03:40:31"/>
        <d v="1899-12-30T01:31:34"/>
        <d v="1899-12-30T00:54:15"/>
        <d v="1899-12-30T00:52:55"/>
        <d v="1899-12-30T00:44:45"/>
        <d v="1899-12-30T01:03:28"/>
        <d v="1899-12-30T00:15:41"/>
        <d v="1899-12-30T00:45:49"/>
        <d v="1899-12-30T00:44:11"/>
        <d v="1899-12-30T00:31:58"/>
        <d v="1899-12-30T00:36:04"/>
        <d v="1899-12-30T00:53:20"/>
        <d v="1899-12-30T00:43:25"/>
        <d v="1899-12-30T00:57:54"/>
        <d v="1899-12-30T00:59:33"/>
        <d v="1899-12-30T00:01:21"/>
        <d v="1899-12-30T00:02:09"/>
        <d v="1899-12-30T00:04:35"/>
        <d v="1899-12-30T00:02:23"/>
        <d v="1899-12-30T00:00:53"/>
        <d v="1899-12-30T00:01:30"/>
        <d v="1899-12-30T00:00:49"/>
        <d v="1899-12-30T00:00:41"/>
        <d v="1899-12-30T00:00:37"/>
        <d v="1899-12-30T00:19:07"/>
        <d v="1899-12-30T00:00:43"/>
        <d v="1899-12-30T01:43:12"/>
        <d v="1899-12-30T00:45:23"/>
        <d v="1899-12-30T00:56:37"/>
        <d v="1899-12-30T01:20:35"/>
        <d v="1899-12-30T00:56:44"/>
        <d v="1899-12-30T00:56:01"/>
        <d v="1899-12-30T00:37:12"/>
        <d v="1899-12-30T01:17:38"/>
        <d v="1899-12-30T11:17:33"/>
        <d v="1899-12-30T01:02:38"/>
        <d v="1899-12-30T01:01:20"/>
        <d v="1899-12-30T00:50:01"/>
        <d v="1899-12-30T00:46:36"/>
        <d v="1899-12-30T00:58:52"/>
        <d v="1899-12-30T00:55:31"/>
        <d v="1899-12-30T01:12:12"/>
        <d v="1899-12-30T03:13:04"/>
        <d v="1899-12-30T00:51:15"/>
        <d v="1899-12-30T02:34:36"/>
        <d v="1899-12-30T00:39:02"/>
        <d v="1899-12-30T01:07:56"/>
        <d v="1899-12-30T00:41:08"/>
        <d v="1899-12-30T00:45:03"/>
        <d v="1899-12-30T00:55:33"/>
        <d v="1899-12-30T00:25:18"/>
        <d v="1899-12-30T01:55:08"/>
        <d v="1899-12-30T01:02:34"/>
        <d v="1899-12-30T00:40:13"/>
        <d v="1899-12-30T00:20:19"/>
        <d v="1899-12-30T01:23:16"/>
        <d v="1899-12-30T01:38:26"/>
        <d v="1899-12-30T01:02:05"/>
        <d v="1899-12-30T00:47:58"/>
        <d v="1899-12-30T00:56:02"/>
        <d v="1899-12-30T01:20:04"/>
        <d v="1899-12-30T01:59:29"/>
        <d v="1899-12-30T00:36:24"/>
        <d v="1899-12-30T01:09:56"/>
        <d v="1899-12-30T00:04:12"/>
        <d v="1899-12-30T00:04:52"/>
        <d v="1899-12-30T00:03:55"/>
        <d v="1899-12-30T01:00:14"/>
        <d v="1899-12-30T01:29:25"/>
        <d v="1899-12-30T00:23:21"/>
        <d v="1899-12-30T02:45:04"/>
        <d v="1899-12-30T01:07:51"/>
        <d v="1899-12-30T01:12:04"/>
        <d v="1899-12-30T01:07:42"/>
        <d v="1899-12-30T00:44:50"/>
        <d v="1899-12-30T01:11:15"/>
        <d v="1899-12-30T00:21:09"/>
        <d v="1899-12-30T00:47:51"/>
        <d v="1899-12-30T01:24:53"/>
        <d v="1899-12-30T01:15:25"/>
        <d v="1899-12-30T01:07:57"/>
        <d v="1899-12-30T00:45:39"/>
        <d v="1899-12-30T00:58:36"/>
        <d v="1899-12-30T02:38:55"/>
        <d v="1899-12-30T01:20:51"/>
        <d v="1899-12-30T01:23:07"/>
        <d v="1899-12-30T01:00:43"/>
        <d v="1899-12-30T00:50:38"/>
        <d v="1899-12-30T01:38:34"/>
        <d v="1899-12-30T02:26:52"/>
        <d v="1899-12-30T02:44:03"/>
        <d v="1899-12-30T00:41:34"/>
        <d v="1899-12-30T01:53:36"/>
        <d v="1899-12-30T01:53:41"/>
        <d v="1899-12-30T01:12:47"/>
        <d v="1899-12-30T02:13:12"/>
        <d v="1899-12-30T00:50:56"/>
        <d v="1899-12-30T07:00:30"/>
        <d v="1899-12-30T00:52:46"/>
        <d v="1899-12-30T11:29:56"/>
        <d v="1899-12-30T00:52:44"/>
        <d v="1899-12-30T00:42:08"/>
        <d v="1899-12-30T01:07:30"/>
        <d v="1899-12-30T01:29:35"/>
        <d v="1899-12-30T00:46:38"/>
        <d v="1899-12-30T00:56:49"/>
        <d v="1899-12-30T01:07:02"/>
        <d v="1899-12-30T01:23:11"/>
        <d v="1899-12-30T00:07:44"/>
        <d v="1899-12-30T01:12:53"/>
        <d v="1899-12-30T01:39:04"/>
        <d v="1899-12-30T01:51:19"/>
        <d v="1899-12-30T00:05:12"/>
        <d v="1899-12-30T07:13:16"/>
        <d v="1899-12-30T06:49:28"/>
        <d v="1899-12-30T00:05:19"/>
        <d v="1899-12-30T00:05:05"/>
        <d v="1899-12-30T00:16:58"/>
        <d v="1899-12-30T08:41:40"/>
        <d v="1899-12-30T00:08:50"/>
        <d v="1899-12-30T02:26:40"/>
        <d v="1899-12-30T00:06:37"/>
        <d v="1899-12-30T00:12:37"/>
        <d v="1899-12-30T10:48:37"/>
        <d v="1899-12-30T00:07:41"/>
        <d v="1899-12-30T00:06:46"/>
        <d v="1899-12-30T00:07:09"/>
        <d v="1899-12-30T00:09:18"/>
        <d v="1899-12-30T00:10:11"/>
        <d v="1899-12-30T01:59:40"/>
        <d v="1899-12-30T00:14:06"/>
        <d v="1899-12-30T00:06:34"/>
        <d v="1899-12-30T00:11:27"/>
        <d v="1899-12-30T00:05:02"/>
        <d v="1899-12-30T10:54:48"/>
        <d v="1899-12-30T00:11:52"/>
        <d v="1899-12-30T07:24:47"/>
        <d v="1899-12-30T00:14:19"/>
        <d v="1899-12-30T00:12:05"/>
        <d v="1899-12-30T00:07:35"/>
        <d v="1899-12-30T00:04:33"/>
        <d v="1899-12-30T00:05:23"/>
        <d v="1899-12-30T00:09:53"/>
        <d v="1899-12-30T00:07:33"/>
        <d v="1899-12-30T11:20:16"/>
        <d v="1899-12-30T00:07:47"/>
        <d v="1899-12-30T08:35:28"/>
        <d v="1899-12-30T07:02:13"/>
        <d v="1899-12-30T00:08:16"/>
        <d v="1899-12-30T00:43:52"/>
        <d v="1899-12-30T08:32:55"/>
        <d v="1899-12-30T00:14:42"/>
        <d v="1899-12-30T07:48:04"/>
        <d v="1899-12-30T00:08:58"/>
        <d v="1899-12-30T10:11:02"/>
        <d v="1899-12-30T00:09:16"/>
        <d v="1899-12-30T06:12:54"/>
        <d v="1899-12-30T00:09:22"/>
        <d v="1899-12-30T02:10:17"/>
        <d v="1899-12-30T00:06:54"/>
        <d v="1899-12-30T00:08:13"/>
        <d v="1899-12-30T07:12:30"/>
        <d v="1899-12-30T00:10:48"/>
        <d v="1899-12-30T00:07:49"/>
        <d v="1899-12-30T11:10:15"/>
        <d v="1899-12-30T09:43:32"/>
        <d v="1899-12-30T02:49:36"/>
        <d v="1899-12-30T00:07:40"/>
        <d v="1899-12-30T02:59:10"/>
        <d v="1899-12-30T07:26:56"/>
        <d v="1899-12-30T00:09:09"/>
        <d v="1899-12-30T03:23:53"/>
        <d v="1899-12-30T00:06:11"/>
        <d v="1899-12-30T08:21:14"/>
        <d v="1899-12-30T00:08:19"/>
        <d v="1899-12-30T00:14:48"/>
        <d v="1899-12-30T00:07:19"/>
        <d v="1899-12-30T00:15:50"/>
        <d v="1899-12-30T09:11:28"/>
        <d v="1899-12-30T00:06:49"/>
        <d v="1899-12-30T08:41:50"/>
        <d v="1899-12-30T07:51:27"/>
        <d v="1899-12-30T00:07:53"/>
        <d v="1899-12-30T02:53:09"/>
        <d v="1899-12-30T01:38:18"/>
        <d v="1899-12-30T00:11:13"/>
        <d v="1899-12-30T08:25:04"/>
        <d v="1899-12-30T08:18:05"/>
        <d v="1899-12-30T00:01:04"/>
        <d v="1899-12-30T00:05:09"/>
        <d v="1899-12-30T02:18:15"/>
        <d v="1899-12-30T00:07:22"/>
        <d v="1899-12-30T00:12:53"/>
        <d v="1899-12-30T06:14:03"/>
        <d v="1899-12-30T07:24:50"/>
        <d v="1899-12-30T01:39:38"/>
        <d v="1899-12-30T01:26:10"/>
        <d v="1899-12-30T00:06:40"/>
        <d v="1899-12-30T00:15:00"/>
        <d v="1899-12-30T00:05:26"/>
        <d v="1899-12-30T09:08:54"/>
        <d v="1899-12-30T08:30:28"/>
        <d v="1899-12-30T00:07:31"/>
        <d v="1899-12-30T00:07:14"/>
        <d v="1899-12-30T00:06:58"/>
        <d v="1899-12-30T01:47:58"/>
        <d v="1899-12-30T10:52:03"/>
        <d v="1899-12-30T05:48:17"/>
        <d v="1899-12-30T00:07:50"/>
        <d v="1899-12-30T02:57:07"/>
        <d v="1899-12-30T00:08:26"/>
        <d v="1899-12-30T06:11:21"/>
        <d v="1899-12-30T03:06:04"/>
        <d v="1899-12-30T00:09:49"/>
        <d v="1899-12-30T10:41:15"/>
        <d v="1899-12-30T00:08:17"/>
        <d v="1899-12-30T05:02:09"/>
        <d v="1899-12-30T00:13:24"/>
        <d v="1899-12-30T01:06:24"/>
        <d v="1899-12-30T01:30:41"/>
        <d v="1899-12-30T00:45:01"/>
        <d v="1899-12-30T00:48:31"/>
        <d v="1899-12-30T02:04:04"/>
        <d v="1899-12-30T05:02:37"/>
        <d v="1899-12-30T01:22:14"/>
        <d v="1899-12-30T00:49:44"/>
        <d v="1899-12-30T01:25:29"/>
        <d v="1899-12-30T00:56:12"/>
        <d v="1899-12-30T00:05:01"/>
        <d v="1899-12-30T00:48:14"/>
        <d v="1899-12-30T00:16:30"/>
        <d v="1899-12-30T03:07:39"/>
        <d v="1899-12-30T00:33:53"/>
        <d v="1899-12-30T00:37:28"/>
        <d v="1899-12-30T01:03:19"/>
        <d v="1899-12-30T00:55:28"/>
        <d v="1899-12-30T00:43:13"/>
        <d v="1899-12-30T00:53:51"/>
        <d v="1899-12-30T01:31:45"/>
        <d v="1899-12-30T01:36:32"/>
        <d v="1899-12-30T00:50:03"/>
        <d v="1899-12-30T00:12:51"/>
        <d v="1899-12-30T00:38:01"/>
        <d v="1899-12-30T01:40:48"/>
        <d v="1899-12-30T01:35:22"/>
        <d v="1899-12-30T01:12:01"/>
        <d v="1899-12-30T01:26:08"/>
        <d v="1899-12-30T01:41:15"/>
        <d v="1899-12-30T01:32:07"/>
        <d v="1899-12-30T01:21:33"/>
        <d v="1899-12-30T01:20:27"/>
        <d v="1899-12-30T01:20:57"/>
        <d v="1899-12-30T01:16:50"/>
        <d v="1899-12-30T00:43:19"/>
        <d v="1899-12-30T01:46:13"/>
        <d v="1899-12-30T00:51:07"/>
        <d v="1899-12-30T00:24:29"/>
        <d v="1899-12-30T00:53:38"/>
        <d v="1899-12-30T01:09:48"/>
        <d v="1899-12-30T01:16:53"/>
        <d v="1899-12-30T01:22:15"/>
        <d v="1899-12-30T00:44:38"/>
        <d v="1899-12-30T02:07:43"/>
        <d v="1899-12-30T01:10:17"/>
        <d v="1899-12-30T00:16:52"/>
        <d v="1899-12-30T00:20:58"/>
        <d v="1899-12-30T01:44:55"/>
        <d v="1899-12-30T00:48:44"/>
        <d v="1899-12-30T00:58:58"/>
        <d v="1899-12-30T00:25:32"/>
        <d v="1899-12-30T01:12:23"/>
        <d v="1899-12-30T01:21:50"/>
        <d v="1899-12-30T01:09:22"/>
        <d v="1899-12-30T01:26:01"/>
        <d v="1899-12-30T01:14:17"/>
        <d v="1899-12-30T00:02:01"/>
        <d v="1899-12-30T01:04:39"/>
        <d v="1899-12-30T00:45:14"/>
        <d v="1899-12-30T00:53:37"/>
        <d v="1899-12-30T01:18:28"/>
        <d v="1899-12-30T04:34:37"/>
        <d v="1899-12-30T01:14:50"/>
        <d v="1899-12-30T01:20:10"/>
        <d v="1899-12-30T01:28:21"/>
        <d v="1899-12-30T00:45:34"/>
        <d v="1899-12-30T00:14:27"/>
        <d v="1899-12-30T01:08:10"/>
        <d v="1899-12-30T00:48:34"/>
        <d v="1899-12-30T00:15:52"/>
        <d v="1899-12-30T01:05:00"/>
        <d v="1899-12-30T00:57:17"/>
        <d v="1899-12-30T01:00:50"/>
        <d v="1899-12-30T00:53:41"/>
        <d v="1899-12-30T01:03:11"/>
        <d v="1899-12-30T01:21:15"/>
        <d v="1899-12-30T01:42:12"/>
        <d v="1899-12-30T00:44:32"/>
        <d v="1899-12-30T00:11:56"/>
        <d v="1899-12-30T01:04:58"/>
        <d v="1899-12-30T01:15:56"/>
        <d v="1899-12-30T00:52:13"/>
        <d v="1899-12-30T01:46:05"/>
        <d v="1899-12-30T01:38:24"/>
        <d v="1899-12-30T01:43:16"/>
        <d v="1899-12-30T01:16:48"/>
        <d v="1899-12-30T01:52:27"/>
        <d v="1899-12-30T02:09:40"/>
        <d v="1899-12-30T01:31:06"/>
        <d v="1899-12-30T00:46:52"/>
        <d v="1899-12-30T00:51:12"/>
        <d v="1899-12-30T01:07:09"/>
        <d v="1899-12-30T01:06:55"/>
        <d v="1899-12-30T00:46:40"/>
        <d v="1899-12-30T00:37:02"/>
        <d v="1899-12-30T01:14:04"/>
        <d v="1899-12-30T00:55:57"/>
        <d v="1899-12-30T01:09:39"/>
        <d v="1899-12-30T01:02:22"/>
        <d v="1899-12-30T01:44:46"/>
        <d v="1899-12-30T00:40:38"/>
        <d v="1899-12-30T00:18:20"/>
        <d v="1899-12-30T02:01:42"/>
        <d v="1899-12-30T11:10:43"/>
        <d v="1899-12-30T00:17:59"/>
        <d v="1899-12-30T00:39:13"/>
        <d v="1899-12-30T01:27:37"/>
        <d v="1899-12-30T01:32:35"/>
        <d v="1899-12-30T00:52:53"/>
        <d v="1899-12-30T01:38:51"/>
        <d v="1899-12-30T01:28:34"/>
        <d v="1899-12-30T01:01:38"/>
        <d v="1899-12-30T00:01:17"/>
        <d v="1899-12-30T01:15:43"/>
        <d v="1899-12-30T01:07:15"/>
        <d v="1899-12-30T13:18:51"/>
        <d v="1899-12-30T00:55:17"/>
        <d v="1899-12-30T01:13:05"/>
        <d v="1899-12-30T01:23:28"/>
        <d v="1899-12-30T01:14:45"/>
        <d v="1899-12-30T01:00:36"/>
        <d v="1899-12-30T01:03:10"/>
        <d v="1899-12-30T01:01:42"/>
        <d v="1899-12-30T00:36:02"/>
        <d v="1899-12-30T04:33:14"/>
        <d v="1899-12-30T03:21:18"/>
        <d v="1899-12-30T05:17:52"/>
        <d v="1899-12-30T04:19:30"/>
        <d v="1899-12-30T03:04:39"/>
        <d v="1899-12-30T00:17:00"/>
        <d v="1899-12-30T00:34:16"/>
        <d v="1899-12-30T01:49:51"/>
        <d v="1899-12-30T02:16:54"/>
        <d v="1899-12-30T01:18:24"/>
        <d v="1899-12-30T04:07:33"/>
        <d v="1899-12-30T00:18:46"/>
        <d v="1899-12-30T00:57:07"/>
        <d v="1899-12-30T01:13:19"/>
        <d v="1899-12-30T01:23:50"/>
        <d v="1899-12-30T01:42:00"/>
        <d v="1899-12-30T00:54:31"/>
        <d v="1899-12-30T00:58:53"/>
        <d v="1899-12-30T00:03:20"/>
        <d v="1899-12-30T00:01:42"/>
        <d v="1899-12-30T00:01:27"/>
        <d v="1899-12-30T01:03:42"/>
        <d v="1899-12-30T00:53:54"/>
        <d v="1899-12-30T00:40:53"/>
        <d v="1899-12-30T01:07:21"/>
        <d v="1899-12-30T00:48:29"/>
        <d v="1899-12-30T01:13:07"/>
        <d v="1899-12-30T00:09:32"/>
        <d v="1899-12-30T00:18:13"/>
        <d v="1899-12-30T03:39:24"/>
        <d v="1899-12-30T02:29:44"/>
        <d v="1899-12-30T06:55:02"/>
        <d v="1899-12-30T05:37:53"/>
        <d v="1899-12-30T05:14:42"/>
        <d v="1899-12-30T03:16:57"/>
        <d v="1899-12-30T02:33:18"/>
        <d v="1899-12-30T00:19:09"/>
        <d v="1899-12-30T00:16:49"/>
        <d v="1899-12-30T00:11:28"/>
        <d v="1899-12-30T06:46:16"/>
        <d v="1899-12-30T06:39:04"/>
        <d v="1899-12-30T05:01:18"/>
        <d v="1899-12-30T00:16:35"/>
        <d v="1899-12-30T03:51:23"/>
        <d v="1899-12-30T02:23:39"/>
        <d v="1899-12-30T01:40:33"/>
        <d v="1899-12-30T01:10:00"/>
        <d v="1899-12-30T06:50:49"/>
        <d v="1899-12-30T06:47:52"/>
        <d v="1899-12-30T00:08:03"/>
        <d v="1899-12-30T04:25:43"/>
        <d v="1899-12-30T04:20:41"/>
        <d v="1899-12-30T00:34:28"/>
        <d v="1899-12-30T01:29:20"/>
        <d v="1899-12-30T06:39:31"/>
        <d v="1899-12-30T06:19:03"/>
        <d v="1899-12-30T06:17:03"/>
        <d v="1899-12-30T00:16:53"/>
        <d v="1899-12-30T01:42:25"/>
        <d v="1899-12-30T00:14:32"/>
        <d v="1899-12-30T06:31:39"/>
        <d v="1899-12-30T03:29:30"/>
        <d v="1899-12-30T03:27:21"/>
        <d v="1899-12-30T00:32:31"/>
        <d v="1899-12-30T00:13:11" u="1"/>
        <d v="1899-12-30T01:12:38" u="1"/>
        <d v="1899-12-30T01:00:18" u="1"/>
        <d v="1899-12-30T00:55:34" u="1"/>
        <d v="1899-12-30T01:01:51" u="1"/>
        <d v="1899-12-30T01:19:00" u="1"/>
        <d v="1899-12-30T01:27:01" u="1"/>
        <d v="1899-12-30T01:37:31" u="1"/>
        <d v="1899-12-30T01:48:07" u="1"/>
        <d v="1899-12-30T01:55:20" u="1"/>
        <d v="1899-12-30T01:51:50" u="1"/>
        <d v="1899-12-30T01:56:01" u="1"/>
        <d v="1899-12-30T01:37:03" u="1"/>
        <d v="1899-12-30T01:29:49" u="1"/>
        <d v="1899-12-30T01:51:56" u="1"/>
        <d v="1899-12-30T02:03:42" u="1"/>
        <d v="1899-12-30T01:47:46" u="1"/>
        <d v="1899-12-30T01:55:44" u="1"/>
        <d v="1899-12-30T01:44:23" u="1"/>
        <d v="1899-12-30T01:48:16" u="1"/>
        <d v="1899-12-30T01:15:49" u="1"/>
        <d v="1899-12-30T01:30:55" u="1"/>
        <d v="1899-12-30T01:31:46" u="1"/>
        <d v="1899-12-30T01:40:03" u="1"/>
        <d v="1899-12-30T00:58:13" u="1"/>
        <d v="1899-12-30T01:51:31" u="1"/>
        <d v="1899-12-30T02:06:14" u="1"/>
        <d v="1899-12-30T02:22:25" u="1"/>
        <d v="1899-12-30T01:43:09" u="1"/>
        <d v="1899-12-30T02:52:04" u="1"/>
        <d v="1899-12-30T01:31:53" u="1"/>
        <d v="1899-12-30T00:54:08" u="1"/>
        <d v="1899-12-30T01:02:08" u="1"/>
        <d v="1899-12-30T01:05:14" u="1"/>
        <d v="1899-12-30T00:15:24" u="1"/>
        <d v="1899-12-30T01:11:01" u="1"/>
        <d v="1899-12-30T01:13:03" u="1"/>
        <d v="1899-12-30T01:01:26" u="1"/>
        <d v="1899-12-30T00:20:12" u="1"/>
        <d v="1899-12-30T00:10:15" u="1"/>
        <d v="1899-12-30T00:46:04" u="1"/>
        <d v="1899-12-30T00:15:37" u="1"/>
        <d v="1899-12-30T00:21:45" u="1"/>
        <d v="1899-12-30T00:12:38" u="1"/>
        <d v="1899-12-30T01:13:24" u="1"/>
        <d v="1899-12-30T00:12:36" u="1"/>
        <d v="1899-12-30T00:17:09" u="1"/>
        <d v="1899-12-30T01:15:16" u="1"/>
        <d v="1899-12-30T01:39:10" u="1"/>
        <d v="1899-12-30T00:56:22" u="1"/>
        <d v="1899-12-30T01:05:04" u="1"/>
        <d v="1899-12-30T01:08:38" u="1"/>
        <d v="1899-12-30T01:03:46" u="1"/>
        <d v="1899-12-30T00:46:35" u="1"/>
        <d v="1899-12-30T00:49:29" u="1"/>
        <d v="1899-12-30T01:03:37" u="1"/>
        <d v="1899-12-30T01:17:00" u="1"/>
        <d v="1899-12-30T01:27:43" u="1"/>
        <d v="1899-12-30T01:11:27" u="1"/>
        <d v="1899-12-30T01:48:30" u="1"/>
        <d v="1899-12-30T01:49:03" u="1"/>
        <d v="1899-12-30T01:51:42" u="1"/>
        <d v="1899-12-30T01:42:32" u="1"/>
        <d v="1899-12-30T01:28:57" u="1"/>
        <d v="1899-12-30T02:15:56" u="1"/>
        <d v="1899-12-30T01:45:29" u="1"/>
        <d v="1899-12-30T01:07:35" u="1"/>
        <d v="1899-12-30T01:03:08" u="1"/>
        <d v="1899-12-30T01:03:25" u="1"/>
        <d v="1899-12-30T01:29:48" u="1"/>
        <d v="1899-12-30T01:15:40" u="1"/>
        <d v="1899-12-30T01:24:42" u="1"/>
        <d v="1899-12-30T00:45:09" u="1"/>
        <d v="1899-12-30T00:58:43" u="1"/>
        <d v="1899-12-30T00:56:03" u="1"/>
        <d v="1899-12-30T00:53:33" u="1"/>
        <d v="1899-12-30T01:08:27" u="1"/>
        <d v="1899-12-30T00:54:53" u="1"/>
        <d v="1899-12-30T01:01:50" u="1"/>
        <d v="1899-12-30T01:34:35" u="1"/>
        <d v="1899-12-30T01:45:03" u="1"/>
        <d v="1899-12-30T01:37:40" u="1"/>
        <d v="1899-12-30T01:42:03" u="1"/>
        <d v="1899-12-30T01:44:40" u="1"/>
        <d v="1899-12-30T01:48:17" u="1"/>
        <d v="1899-12-30T02:02:58" u="1"/>
        <d v="1899-12-30T01:41:05" u="1"/>
        <d v="1899-12-30T02:02:02" u="1"/>
        <d v="1899-12-30T01:21:36" u="1"/>
        <d v="1899-12-30T01:24:20" u="1"/>
        <d v="1899-12-30T00:19:41" u="1"/>
        <d v="1899-12-30T01:24:21" u="1"/>
        <d v="1899-12-30T01:25:45" u="1"/>
        <d v="1899-12-30T01:16:29" u="1"/>
        <d v="1899-12-30T01:14:55" u="1"/>
        <d v="1899-12-30T01:15:12" u="1"/>
        <d v="1899-12-30T01:12:22" u="1"/>
        <d v="1899-12-30T01:21:06" u="1"/>
        <d v="1899-12-30T01:25:06" u="1"/>
        <d v="1899-12-30T01:28:51" u="1"/>
        <d v="1899-12-30T00:44:55" u="1"/>
        <d v="1899-12-30T00:21:27" u="1"/>
        <d v="1899-12-30T01:08:02" u="1"/>
        <d v="1899-12-30T01:33:11" u="1"/>
        <d v="1899-12-30T01:32:15" u="1"/>
        <d v="1899-12-30T02:03:32" u="1"/>
        <d v="1899-12-30T01:49:33" u="1"/>
        <d v="1899-12-30T01:43:01" u="1"/>
        <d v="1899-12-30T02:07:18" u="1"/>
        <d v="1899-12-30T01:54:39" u="1"/>
        <d v="1899-12-30T02:02:19" u="1"/>
        <d v="1899-12-30T01:47:23" u="1"/>
        <d v="1899-12-30T01:58:47" u="1"/>
        <d v="1899-12-30T01:49:28" u="1"/>
        <d v="1899-12-30T01:23:25" u="1"/>
        <d v="1899-12-30T01:39:52" u="1"/>
        <d v="1899-12-30T01:18:49" u="1"/>
        <d v="1899-12-30T02:13:05" u="1"/>
        <d v="1899-12-30T00:52:02" u="1"/>
        <d v="1899-12-30T00:45:57" u="1"/>
        <d v="1899-12-30T00:10:45" u="1"/>
        <d v="1899-12-30T00:48:56" u="1"/>
        <d v="1899-12-30T01:01:13" u="1"/>
        <d v="1899-12-30T00:13:42" u="1"/>
        <d v="1899-12-30T00:11:05" u="1"/>
        <d v="1899-12-30T01:03:39" u="1"/>
        <d v="1899-12-30T01:06:08" u="1"/>
        <d v="1899-12-30T00:57:38" u="1"/>
        <d v="1899-12-30T00:42:20" u="1"/>
        <d v="1899-12-30T00:11:46" u="1"/>
        <d v="1899-12-30T00:12:31" u="1"/>
        <d v="1899-12-30T00:15:42" u="1"/>
        <d v="1899-12-30T00:49:03" u="1"/>
        <d v="1899-12-30T00:17:22" u="1"/>
        <d v="1899-12-30T00:13:38" u="1"/>
        <d v="1899-12-30T00:11:57" u="1"/>
        <d v="1899-12-30T00:57:22" u="1"/>
        <d v="1899-12-30T01:04:09" u="1"/>
        <d v="1899-12-30T01:31:37" u="1"/>
        <d v="1899-12-30T01:01:52" u="1"/>
        <d v="1899-12-30T01:35:41" u="1"/>
        <d v="1899-12-30T01:10:08" u="1"/>
        <d v="1899-12-30T00:56:39" u="1"/>
        <d v="1899-12-30T01:05:43" u="1"/>
        <d v="1899-12-30T01:13:44" u="1"/>
        <d v="1899-12-30T00:52:29" u="1"/>
        <d v="1899-12-30T01:11:44" u="1"/>
        <d v="1899-12-30T01:08:26" u="1"/>
        <d v="1899-12-30T01:17:24" u="1"/>
        <d v="1899-12-30T01:13:59" u="1"/>
        <d v="1899-12-30T01:18:22" u="1"/>
        <d v="1899-12-30T01:13:32" u="1"/>
        <d v="1899-12-30T01:11:33" u="1"/>
        <d v="1899-12-30T01:15:07" u="1"/>
        <d v="1899-12-30T01:06:00" u="1"/>
        <d v="1899-12-30T01:07:11" u="1"/>
        <d v="1899-12-30T00:52:43" u="1"/>
        <d v="1899-12-30T00:13:44" u="1"/>
        <d v="1899-12-30T01:22:22" u="1"/>
        <d v="1899-12-30T01:30:17" u="1"/>
        <d v="1899-12-30T01:19:59" u="1"/>
        <d v="1899-12-30T01:23:35" u="1"/>
        <d v="1899-12-30T01:39:24" u="1"/>
        <d v="1899-12-30T01:29:17" u="1"/>
        <d v="1899-12-30T00:51:54" u="1"/>
        <d v="1899-12-30T00:51:02" u="1"/>
        <d v="1899-12-30T00:51:44" u="1"/>
        <d v="1899-12-30T01:27:03" u="1"/>
        <d v="1899-12-30T01:38:37" u="1"/>
        <d v="1899-12-30T01:28:35" u="1"/>
        <d v="1899-12-30T01:40:43" u="1"/>
        <d v="1899-12-30T01:50:50" u="1"/>
        <d v="1899-12-30T00:21:04" u="1"/>
        <d v="1899-12-30T00:47:34" u="1"/>
        <d v="1899-12-30T01:36:09" u="1"/>
        <d v="1899-12-30T01:45:38" u="1"/>
        <d v="1899-12-30T01:40:04" u="1"/>
        <d v="1899-12-30T01:45:26" u="1"/>
        <d v="1899-12-30T01:29:08" u="1"/>
        <d v="1899-12-30T00:44:36" u="1"/>
        <d v="1899-12-30T00:49:39" u="1"/>
        <d v="1899-12-30T00:15:11" u="1"/>
        <d v="1899-12-30T00:10:41" u="1"/>
        <d v="1899-12-30T01:01:37" u="1"/>
        <d v="1899-12-30T00:47:04" u="1"/>
        <d v="1899-12-30T00:40:07" u="1"/>
        <d v="1899-12-30T00:13:27" u="1"/>
        <d v="1899-12-30T00:19:25" u="1"/>
        <d v="1899-12-30T00:51:43" u="1"/>
        <d v="1899-12-30T01:32:49" u="1"/>
        <d v="1899-12-30T01:35:04" u="1"/>
        <d v="1899-12-30T01:19:39" u="1"/>
        <d v="1899-12-30T01:36:31" u="1"/>
        <d v="1899-12-30T01:11:47" u="1"/>
        <d v="1899-12-30T01:13:55" u="1"/>
        <d v="1899-12-30T01:17:44" u="1"/>
        <d v="1899-12-30T01:25:35" u="1"/>
        <d v="1899-12-30T00:57:53" u="1"/>
        <d v="1899-12-30T00:10:19" u="1"/>
        <d v="1899-12-30T00:14:41" u="1"/>
        <d v="1899-12-30T00:21:38" u="1"/>
        <d v="1899-12-30T01:03:26" u="1"/>
        <d v="1899-12-30T01:17:05" u="1"/>
        <d v="1899-12-30T00:40:18" u="1"/>
        <d v="1899-12-30T00:58:22" u="1"/>
        <d v="1899-12-30T00:53:14" u="1"/>
        <d v="1899-12-30T00:40:40" u="1"/>
        <d v="1899-12-30T01:06:05" u="1"/>
        <d v="1899-12-30T01:02:51" u="1"/>
        <d v="1899-12-30T01:04:35" u="1"/>
        <d v="1899-12-30T00:26:18" u="1"/>
        <d v="1899-12-30T00:12:11" u="1"/>
        <d v="1899-12-30T00:43:51" u="1"/>
        <d v="1899-12-30T00:13:25" u="1"/>
        <d v="1899-12-30T00:15:08" u="1"/>
        <d v="1899-12-30T01:49:19" u="1"/>
        <d v="1899-12-30T01:24:24" u="1"/>
        <d v="1899-12-30T01:19:12" u="1"/>
        <d v="1899-12-30T00:58:25" u="1"/>
        <d v="1899-12-30T00:20:11" u="1"/>
        <d v="1899-12-30T00:57:58" u="1"/>
        <d v="1899-12-30T01:16:49" u="1"/>
        <d v="1899-12-30T01:13:58" u="1"/>
        <d v="1899-12-30T00:42:28" u="1"/>
        <d v="1899-12-30T00:49:32" u="1"/>
        <d v="1899-12-30T00:51:26" u="1"/>
        <d v="1899-12-30T01:08:50" u="1"/>
        <d v="1899-12-30T00:41:45" u="1"/>
        <d v="1899-12-30T00:55:05" u="1"/>
        <d v="1899-12-30T00:54:46" u="1"/>
        <d v="1899-12-30T01:04:33" u="1"/>
        <d v="1899-12-30T00:36:07" u="1"/>
        <d v="1899-12-30T01:42:52" u="1"/>
        <d v="1899-12-30T01:58:49" u="1"/>
        <d v="1899-12-30T02:04:31" u="1"/>
        <d v="1899-12-30T00:56:46" u="1"/>
        <d v="1899-12-30T00:11:03" u="1"/>
        <d v="1899-12-30T01:15:48" u="1"/>
        <d v="1899-12-30T01:03:12" u="1"/>
        <d v="1899-12-30T01:25:36" u="1"/>
        <d v="1899-12-30T01:08:12" u="1"/>
        <d v="1899-12-30T01:09:49" u="1"/>
        <d v="1899-12-30T01:06:43" u="1"/>
        <d v="1899-12-30T01:06:30" u="1"/>
        <d v="1899-12-30T01:28:36" u="1"/>
        <d v="1899-12-30T01:22:59" u="1"/>
        <d v="1899-12-30T01:37:44" u="1"/>
        <d v="1899-12-30T01:36:13" u="1"/>
        <d v="1899-12-30T01:40:24" u="1"/>
        <d v="1899-12-30T01:30:30" u="1"/>
        <d v="1899-12-30T01:24:16" u="1"/>
        <d v="1899-12-30T01:37:46" u="1"/>
        <d v="1899-12-30T01:46:28" u="1"/>
        <d v="1899-12-30T01:57:36" u="1"/>
        <d v="1899-12-30T01:53:22" u="1"/>
        <d v="1899-12-30T01:51:09" u="1"/>
        <d v="1899-12-30T01:55:17" u="1"/>
        <d v="1899-12-30T02:40:24" u="1"/>
        <d v="1899-12-30T02:57:05" u="1"/>
        <d v="1899-12-30T03:30:54" u="1"/>
        <d v="1899-12-30T03:01:49" u="1"/>
        <d v="1899-12-30T03:07:43" u="1"/>
        <d v="1899-12-30T02:09:12" u="1"/>
        <d v="1899-12-30T01:58:01" u="1"/>
        <d v="1899-12-30T01:32:51" u="1"/>
        <d v="1899-12-30T01:13:17" u="1"/>
        <d v="1899-12-30T02:08:56" u="1"/>
        <d v="1899-12-30T01:06:21" u="1"/>
        <d v="1899-12-30T01:34:33" u="1"/>
        <d v="1899-12-30T01:22:50" u="1"/>
        <d v="1899-12-30T01:21:40" u="1"/>
        <d v="1899-12-30T01:42:36" u="1"/>
        <d v="1899-12-30T00:15:55" u="1"/>
        <d v="1899-12-30T01:17:52" u="1"/>
        <d v="1899-12-30T01:06:42" u="1"/>
        <d v="1899-12-30T01:00:35" u="1"/>
        <d v="1899-12-30T01:03:15" u="1"/>
        <d v="1899-12-30T00:57:31" u="1"/>
        <d v="1899-12-30T01:05:03" u="1"/>
        <d v="1899-12-30T01:13:26" u="1"/>
        <d v="1899-12-30T01:17:23" u="1"/>
        <d v="1899-12-30T01:40:02" u="1"/>
        <d v="1899-12-30T01:37:48" u="1"/>
        <d v="1899-12-30T01:43:00" u="1"/>
        <d v="1899-12-30T01:48:44" u="1"/>
        <d v="1899-12-30T01:35:34" u="1"/>
        <d v="1899-12-30T01:40:57" u="1"/>
        <d v="1899-12-30T01:18:11" u="1"/>
        <d v="1899-12-30T01:15:36" u="1"/>
        <d v="1899-12-30T02:20:08" u="1"/>
        <d v="1899-12-30T02:32:31" u="1"/>
        <d v="1899-12-30T02:22:50" u="1"/>
        <d v="1899-12-30T02:29:45" u="1"/>
        <d v="1899-12-30T02:08:23" u="1"/>
        <d v="1899-12-30T01:48:34" u="1"/>
        <d v="1899-12-30T01:04:15" u="1"/>
        <d v="1899-12-30T01:14:14" u="1"/>
        <d v="1899-12-30T00:47:06" u="1"/>
        <d v="1899-12-30T00:53:47" u="1"/>
        <d v="1899-12-30T01:00:04" u="1"/>
        <d v="1899-12-30T01:13:56" u="1"/>
        <d v="1899-12-30T01:15:46" u="1"/>
        <d v="1899-12-30T01:13:28" u="1"/>
        <d v="1899-12-30T01:17:40" u="1"/>
        <d v="1899-12-30T01:22:52" u="1"/>
        <d v="1899-12-30T01:17:06" u="1"/>
        <d v="1899-12-30T01:20:01" u="1"/>
        <d v="1899-12-30T01:24:40" u="1"/>
        <d v="1899-12-30T01:05:49" u="1"/>
        <d v="1899-12-30T00:18:42" u="1"/>
        <d v="1899-12-30T01:38:02" u="1"/>
        <d v="1899-12-30T02:10:47" u="1"/>
        <d v="1899-12-30T02:03:51" u="1"/>
        <d v="1899-12-30T02:29:48" u="1"/>
        <d v="1899-12-30T02:32:34" u="1"/>
        <d v="1899-12-30T01:41:44" u="1"/>
        <d v="1899-12-30T02:28:41" u="1"/>
        <d v="1899-12-30T02:30:59" u="1"/>
        <d v="1899-12-30T01:54:57" u="1"/>
        <d v="1899-12-30T02:59:59" u="1"/>
        <d v="1899-12-30T03:02:23" u="1"/>
        <d v="1899-12-30T03:12:29" u="1"/>
        <d v="1899-12-30T02:53:50" u="1"/>
        <d v="1899-12-30T02:35:50" u="1"/>
        <d v="1899-12-30T02:25:08" u="1"/>
        <d v="1899-12-30T01:06:13" u="1"/>
        <d v="1899-12-30T00:55:07" u="1"/>
        <d v="1899-12-30T00:46:20" u="1"/>
        <d v="1899-12-30T00:44:14" u="1"/>
        <d v="1899-12-30T00:44:26" u="1"/>
        <d v="1899-12-30T00:46:51" u="1"/>
        <d v="1899-12-30T00:57:16" u="1"/>
        <d v="1899-12-30T01:00:46" u="1"/>
        <d v="1899-12-30T01:00:32" u="1"/>
        <d v="1899-12-30T01:09:17" u="1"/>
        <d v="1899-12-30T01:06:02" u="1"/>
        <d v="1899-12-30T01:45:46" u="1"/>
        <d v="1899-12-30T01:45:51" u="1"/>
        <d v="1899-12-30T00:51:19" u="1"/>
        <d v="1899-12-30T01:27:09" u="1"/>
        <d v="1899-12-30T01:16:07" u="1"/>
        <d v="1899-12-30T02:16:43" u="1"/>
        <d v="1899-12-30T01:33:49" u="1"/>
        <d v="1899-12-30T11:51:49" u="1"/>
        <d v="1899-12-30T01:00:58" u="1"/>
        <d v="1899-12-30T00:48:13" u="1"/>
        <d v="1899-12-30T00:19:42" u="1"/>
        <d v="1899-12-30T00:34:08" u="1"/>
        <d v="1899-12-30T00:13:14" u="1"/>
        <d v="1899-12-30T01:24:08" u="1"/>
        <d v="1899-12-30T01:04:36" u="1"/>
        <d v="1899-12-30T01:00:10" u="1"/>
        <d v="1899-12-30T00:57:18" u="1"/>
        <d v="1899-12-30T01:26:56" u="1"/>
        <d v="1899-12-30T01:00:57" u="1"/>
        <d v="1899-12-30T01:00:23" u="1"/>
        <d v="1899-12-30T01:25:51" u="1"/>
        <d v="1899-12-30T01:35:32" u="1"/>
        <d v="1899-12-30T00:45:47" u="1"/>
        <d v="1899-12-30T01:00:29" u="1"/>
        <d v="1899-12-30T01:18:07" u="1"/>
        <d v="1899-12-30T00:56:51" u="1"/>
        <d v="1899-12-30T01:10:58" u="1"/>
        <d v="1899-12-30T01:01:36" u="1"/>
        <d v="1899-12-30T01:44:51" u="1"/>
        <d v="1899-12-30T01:02:39" u="1"/>
        <d v="1899-12-30T00:59:10" u="1"/>
        <d v="1899-12-30T00:21:40" u="1"/>
        <d v="1899-12-30T00:47:44" u="1"/>
        <d v="1899-12-30T00:38:37" u="1"/>
        <d v="1899-12-30T00:50:33" u="1"/>
        <d v="1899-12-30T01:15:17" u="1"/>
        <d v="1899-12-30T00:27:22" u="1"/>
        <d v="1899-12-30T01:45:19" u="1"/>
        <d v="1899-12-30T01:20:20" u="1"/>
        <d v="1899-12-30T01:26:49" u="1"/>
        <d v="1899-12-30T00:57:41" u="1"/>
        <d v="1899-12-30T01:48:46" u="1"/>
        <d v="1899-12-30T01:13:54" u="1"/>
        <d v="1899-12-30T01:16:09" u="1"/>
        <d v="1899-12-30T01:18:54" u="1"/>
        <d v="1899-12-30T00:44:06" u="1"/>
        <d v="1899-12-30T01:30:05" u="1"/>
        <d v="1899-12-30T01:12:40" u="1"/>
        <d v="1899-12-30T01:11:48" u="1"/>
        <d v="1899-12-30T00:22:05" u="1"/>
        <d v="1899-12-30T01:50:51" u="1"/>
        <d v="1899-12-30T01:01:35" u="1"/>
        <d v="1899-12-30T02:16:37" u="1"/>
        <d v="1899-12-30T01:49:41" u="1"/>
        <d v="1899-12-30T01:32:11" u="1"/>
        <d v="1899-12-30T01:17:10" u="1"/>
        <d v="1899-12-30T01:23:02" u="1"/>
        <d v="1899-12-30T01:30:21" u="1"/>
        <d v="1899-12-30T00:48:54" u="1"/>
        <d v="1899-12-30T09:36:36" u="1"/>
        <d v="1899-12-30T00:59:48" u="1"/>
        <d v="1899-12-30T01:41:41" u="1"/>
        <d v="1899-12-30T01:14:19" u="1"/>
        <d v="1899-12-30T01:17:15" u="1"/>
        <d v="1899-12-30T00:45:42" u="1"/>
        <d v="1899-12-30T00:16:05" u="1"/>
        <d v="1899-12-30T09:29:16" u="1"/>
        <d v="1899-12-30T05:33:05" u="1"/>
        <d v="1899-12-30T01:01:07" u="1"/>
        <d v="1899-12-30T00:59:06" u="1"/>
        <d v="1899-12-30T01:33:57" u="1"/>
        <d v="1899-12-30T01:25:48" u="1"/>
        <d v="1899-12-30T01:51:03" u="1"/>
        <d v="1899-12-30T00:53:06" u="1"/>
        <d v="1899-12-30T00:57:10" u="1"/>
        <d v="1899-12-30T00:11:54" u="1"/>
        <d v="1899-12-30T01:02:33" u="1"/>
        <d v="1899-12-30T01:14:30" u="1"/>
        <d v="1899-12-30T01:17:32" u="1"/>
        <d v="1899-12-30T01:21:51" u="1"/>
        <d v="1899-12-30T01:27:47" u="1"/>
        <d v="1899-12-30T00:17:26" u="1"/>
        <d v="1899-12-30T02:20:50" u="1"/>
        <d v="1899-12-30T00:14:14" u="1"/>
        <d v="1899-12-30T01:09:24" u="1"/>
        <d v="1899-12-30T00:57:34" u="1"/>
        <d v="1899-12-30T01:05:32" u="1"/>
        <d v="1899-12-30T01:13:52" u="1"/>
        <d v="1899-12-30T01:49:39" u="1"/>
        <d v="1899-12-30T01:57:20" u="1"/>
        <d v="1899-12-30T02:00:03" u="1"/>
        <d v="1899-12-30T01:54:17" u="1"/>
        <d v="1899-12-30T01:55:15" u="1"/>
        <d v="1899-12-30T02:00:00" u="1"/>
        <d v="1899-12-30T02:17:31" u="1"/>
        <d v="1899-12-30T02:12:05" u="1"/>
        <d v="1899-12-30T01:54:18" u="1"/>
        <d v="1899-12-30T01:59:39" u="1"/>
        <d v="1899-12-30T01:30:38" u="1"/>
        <d v="1899-12-30T01:29:09" u="1"/>
        <d v="1899-12-30T01:32:44" u="1"/>
        <d v="1899-12-30T00:14:12" u="1"/>
        <d v="1899-12-30T01:21:09" u="1"/>
        <d v="1899-12-30T01:24:44" u="1"/>
        <d v="1899-12-30T01:01:01" u="1"/>
        <d v="1899-12-30T00:59:51" u="1"/>
        <d v="1899-12-30T01:01:48" u="1"/>
        <d v="1899-12-30T01:08:14" u="1"/>
        <d v="1899-12-30T00:43:14" u="1"/>
        <d v="1899-12-30T01:03:09" u="1"/>
        <d v="1899-12-30T01:09:28" u="1"/>
        <d v="1899-12-30T00:52:27" u="1"/>
        <d v="1899-12-30T00:56:57" u="1"/>
        <d v="1899-12-30T01:30:44" u="1"/>
        <d v="1899-12-30T01:33:35" u="1"/>
        <d v="1899-12-30T01:43:50" u="1"/>
        <d v="1899-12-30T01:48:48" u="1"/>
        <d v="1899-12-30T01:58:09" u="1"/>
        <d v="1899-12-30T00:24:05" u="1"/>
        <d v="1899-12-30T01:38:53" u="1"/>
        <d v="1899-12-30T01:37:30" u="1"/>
        <d v="1899-12-30T01:46:25" u="1"/>
        <d v="1899-12-30T01:31:14" u="1"/>
        <d v="1899-12-30T01:50:56" u="1"/>
        <d v="1899-12-30T00:52:06" u="1"/>
        <d v="1899-12-30T00:59:14" u="1"/>
        <d v="1899-12-30T01:01:44" u="1"/>
        <d v="1899-12-30T01:16:11" u="1"/>
        <d v="1899-12-30T00:54:49" u="1"/>
        <d v="1899-12-30T01:08:01" u="1"/>
        <d v="1899-12-30T01:04:13" u="1"/>
        <d v="1899-12-30T00:52:34" u="1"/>
        <d v="1899-12-30T00:57:59" u="1"/>
        <d v="1899-12-30T00:59:53" u="1"/>
        <d v="1899-12-30T01:52:14" u="1"/>
        <d v="1899-12-30T00:55:20" u="1"/>
        <d v="1899-12-30T00:02:08" u="1"/>
        <d v="1899-12-30T01:12:14" u="1"/>
        <d v="1899-12-30T01:39:49" u="1"/>
        <d v="1899-12-30T01:54:03" u="1"/>
        <d v="1899-12-30T01:20:46" u="1"/>
        <d v="1899-12-30T01:37:47" u="1"/>
        <d v="1899-12-30T01:42:53" u="1"/>
        <d v="1899-12-30T01:41:40" u="1"/>
        <d v="1899-12-30T01:42:41" u="1"/>
        <d v="1899-12-30T01:50:46" u="1"/>
        <d v="1899-12-30T01:44:29" u="1"/>
        <d v="1899-12-30T01:40:10" u="1"/>
        <d v="1899-12-30T02:05:40" u="1"/>
        <d v="1899-12-30T02:09:48" u="1"/>
        <d v="1899-12-30T02:10:01" u="1"/>
        <d v="1899-12-30T02:10:21" u="1"/>
        <d v="1899-12-30T02:24:28" u="1"/>
        <d v="1899-12-30T02:24:52" u="1"/>
        <d v="1899-12-30T02:28:55" u="1"/>
        <d v="1899-12-30T02:28:03" u="1"/>
        <d v="1899-12-30T03:09:49" u="1"/>
        <d v="1899-12-30T03:00:17" u="1"/>
        <d v="1899-12-30T03:10:14" u="1"/>
        <d v="1899-12-30T03:06:21" u="1"/>
        <d v="1899-12-30T03:06:26" u="1"/>
        <d v="1899-12-30T02:53:03" u="1"/>
        <d v="1899-12-30T02:47:37" u="1"/>
        <d v="1899-12-30T02:32:59" u="1"/>
        <d v="1899-12-30T02:35:48" u="1"/>
        <d v="1899-12-30T02:40:25" u="1"/>
        <d v="1899-12-30T02:42:30" u="1"/>
        <d v="1899-12-30T02:44:13" u="1"/>
        <d v="1899-12-30T02:18:44" u="1"/>
        <d v="1899-12-30T02:02:26" u="1"/>
        <d v="1899-12-30T01:55:35" u="1"/>
        <d v="1899-12-30T01:17:45" u="1"/>
        <d v="1899-12-30T00:45:35" u="1"/>
        <d v="1899-12-30T01:27:25" u="1"/>
        <d v="1899-12-30T01:42:55" u="1"/>
        <d v="1899-12-30T01:53:09" u="1"/>
        <d v="1899-12-30T01:50:55" u="1"/>
        <d v="1899-12-30T01:57:08" u="1"/>
        <d v="1899-12-30T01:51:01" u="1"/>
        <d v="1899-12-30T01:48:01" u="1"/>
        <d v="1899-12-30T01:46:52" u="1"/>
        <d v="1899-12-30T01:50:08" u="1"/>
        <d v="1899-12-30T01:51:04" u="1"/>
        <d v="1899-12-30T01:42:31" u="1"/>
        <d v="1899-12-30T01:46:10" u="1"/>
        <d v="1899-12-30T01:32:41" u="1"/>
        <d v="1899-12-30T01:30:26" u="1"/>
        <d v="1899-12-30T01:49:14" u="1"/>
        <d v="1899-12-30T01:11:56" u="1"/>
        <d v="1899-12-30T01:50:26" u="1"/>
        <d v="1899-12-30T02:05:48" u="1"/>
        <d v="1899-12-30T01:58:17" u="1"/>
        <d v="1899-12-30T02:02:28" u="1"/>
        <d v="1899-12-30T02:07:01" u="1"/>
        <d v="1899-12-30T02:05:51" u="1"/>
        <d v="1899-12-30T02:15:36" u="1"/>
        <d v="1899-12-30T02:06:50" u="1"/>
        <d v="1899-12-30T01:54:28" u="1"/>
        <d v="1899-12-30T02:15:40" u="1"/>
        <d v="1899-12-30T02:21:26" u="1"/>
        <d v="1899-12-30T02:18:25" u="1"/>
        <d v="1899-12-30T01:56:03" u="1"/>
        <d v="1899-12-30T01:32:09" u="1"/>
        <d v="1899-12-30T00:56:31" u="1"/>
        <d v="1899-12-30T00:50:29" u="1"/>
        <d v="1899-12-30T00:09:48" u="1"/>
        <d v="1899-12-30T01:10:41" u="1"/>
        <d v="1899-12-30T01:15:23" u="1"/>
        <d v="1899-12-30T01:03:51" u="1"/>
        <d v="1899-12-30T01:59:28" u="1"/>
        <d v="1899-12-30T02:07:45" u="1"/>
        <d v="1899-12-30T02:09:05" u="1"/>
        <d v="1899-12-30T02:16:53" u="1"/>
        <d v="1899-12-30T02:03:30" u="1"/>
        <d v="1899-12-30T02:10:36" u="1"/>
        <d v="1899-12-30T02:05:09" u="1"/>
        <d v="1899-12-30T01:44:35" u="1"/>
        <d v="1899-12-30T02:29:49" u="1"/>
        <d v="1899-12-30T02:41:24" u="1"/>
        <d v="1899-12-30T02:58:39" u="1"/>
        <d v="1899-12-30T02:59:26" u="1"/>
        <d v="1899-12-30T03:14:44" u="1"/>
        <d v="1899-12-30T03:16:56" u="1"/>
        <d v="1899-12-30T03:25:14" u="1"/>
        <d v="1899-12-30T03:22:48" u="1"/>
        <d v="1899-12-30T03:31:13" u="1"/>
        <d v="1899-12-30T03:32:14" u="1"/>
        <d v="1899-12-30T03:06:50" u="1"/>
        <d v="1899-12-30T02:29:35" u="1"/>
        <d v="1899-12-30T02:37:49" u="1"/>
        <d v="1899-12-30T04:03:18" u="1"/>
        <d v="1899-12-30T02:54:25" u="1"/>
        <d v="1899-12-30T02:47:41" u="1"/>
        <d v="1899-12-30T03:01:17" u="1"/>
        <d v="1899-12-30T01:41:52" u="1"/>
        <d v="1899-12-30T00:12:23" u="1"/>
        <d v="1899-12-30T00:12:10" u="1"/>
        <d v="1899-12-30T01:10:27" u="1"/>
        <d v="1899-12-30T00:39:08" u="1"/>
        <d v="1899-12-30T01:40:05" u="1"/>
        <d v="1899-12-30T00:46:48" u="1"/>
        <d v="1899-12-30T00:39:37" u="1"/>
        <d v="1899-12-30T00:15:58" u="1"/>
        <d v="1899-12-30T00:50:57" u="1"/>
        <d v="1899-12-30T00:30:27" u="1"/>
        <d v="1899-12-30T01:19:14" u="1"/>
        <d v="1899-12-30T00:52:23" u="1"/>
        <d v="1899-12-30T01:04:49" u="1"/>
        <d v="1899-12-30T00:58:12" u="1"/>
        <d v="1899-12-30T01:07:18" u="1"/>
        <d v="1899-12-30T01:02:57" u="1"/>
        <d v="1899-12-30T01:18:06" u="1"/>
        <d v="1899-12-30T01:25:37" u="1"/>
        <d v="1899-12-30T01:14:25" u="1"/>
        <d v="1899-12-30T01:10:39" u="1"/>
        <d v="1899-12-30T02:10:27" u="1"/>
        <d v="1899-12-30T01:12:13" u="1"/>
        <d v="1899-12-30T00:49:59" u="1"/>
        <d v="1899-12-30T00:51:38" u="1"/>
        <d v="1899-12-30T01:01:55" u="1"/>
        <d v="1899-12-30T00:11:41" u="1"/>
        <d v="1899-12-30T00:40:03" u="1"/>
        <d v="1899-12-30T02:24:49" u="1"/>
        <d v="1899-12-30T00:44:54" u="1"/>
        <d v="1899-12-30T03:36:57" u="1"/>
        <d v="1899-12-30T00:46:06" u="1"/>
        <d v="1899-12-30T00:44:07" u="1"/>
        <d v="1899-12-30T01:07:19" u="1"/>
        <d v="1899-12-30T00:54:06" u="1"/>
        <d v="1899-12-30T00:21:42" u="1"/>
        <d v="1899-12-30T00:37:03" u="1"/>
        <d v="1899-12-30T00:43:23" u="1"/>
        <d v="1899-12-30T00:22:27" u="1"/>
        <d v="1899-12-30T00:40:54" u="1"/>
        <d v="1899-12-30T01:03:18" u="1"/>
        <d v="1899-12-30T00:38:56" u="1"/>
        <d v="1899-12-30T00:42:51" u="1"/>
        <d v="1899-12-30T01:02:18" u="1"/>
        <d v="1899-12-30T01:13:37" u="1"/>
        <d v="1899-12-30T00:41:14" u="1"/>
        <d v="1899-12-30T00:50:31" u="1"/>
        <d v="1899-12-30T00:55:32" u="1"/>
        <d v="1899-12-30T00:56:48" u="1"/>
        <d v="1899-12-30T01:06:16" u="1"/>
        <d v="1899-12-30T01:08:00" u="1"/>
        <d v="1899-12-30T00:32:28" u="1"/>
        <d v="1899-12-30T00:21:26" u="1"/>
        <d v="1899-12-30T00:26:16" u="1"/>
        <d v="1899-12-30T00:53:50" u="1"/>
        <d v="1899-12-30T00:43:57" u="1"/>
        <d v="1899-12-30T01:11:21" u="1"/>
        <d v="1899-12-30T00:56:41" u="1"/>
        <d v="1899-12-30T01:34:00" u="1"/>
        <d v="1899-12-30T00:50:36" u="1"/>
        <d v="1899-12-30T00:57:48" u="1"/>
        <d v="1899-12-30T00:45:20" u="1"/>
        <d v="1899-12-30T00:52:20" u="1"/>
        <d v="1899-12-30T01:03:59" u="1"/>
        <d v="1899-12-30T01:34:08" u="1"/>
        <d v="1899-12-30T01:02:50" u="1"/>
        <d v="1899-12-30T01:04:04" u="1"/>
        <d v="1899-12-30T01:33:01" u="1"/>
        <d v="1899-12-30T00:06:57" u="1"/>
        <d v="1899-12-30T03:04:15" u="1"/>
        <d v="1899-12-30T00:14:17" u="1"/>
        <d v="1899-12-30T01:02:52" u="1"/>
        <d v="1899-12-30T07:01:32" u="1"/>
        <d v="1899-12-30T01:21:07" u="1"/>
        <d v="1899-12-30T00:10:38" u="1"/>
        <d v="1899-12-30T00:05:03" u="1"/>
        <d v="1899-12-30T00:04:54" u="1"/>
        <d v="1899-12-30T00:04:55" u="1"/>
        <d v="1899-12-30T07:34:38" u="1"/>
        <d v="1899-12-30T00:06:45" u="1"/>
        <d v="1899-12-30T00:11:06" u="1"/>
        <d v="1899-12-30T00:04:37" u="1"/>
        <d v="1899-12-30T00:04:11" u="1"/>
        <d v="1899-12-30T00:16:01" u="1"/>
        <d v="1899-12-30T00:04:44" u="1"/>
        <d v="1899-12-30T00:51:28" u="1"/>
        <d v="1899-12-30T00:04:58" u="1"/>
        <d v="1899-12-30T00:05:06" u="1"/>
        <d v="1899-12-30T00:08:20" u="1"/>
        <d v="1899-12-30T00:04:51" u="1"/>
        <d v="1899-12-30T07:59:48" u="1"/>
        <d v="1899-12-30T00:04:34" u="1"/>
        <d v="1899-12-30T01:42:35" u="1"/>
        <d v="1899-12-30T00:04:32" u="1"/>
        <d v="1899-12-30T00:04:41" u="1"/>
        <d v="1899-12-30T00:08:04" u="1"/>
        <d v="1899-12-30T00:21:12" u="1"/>
        <d v="1899-12-30T00:11:02" u="1"/>
        <d v="1899-12-30T00:12:55" u="1"/>
        <d v="1899-12-30T00:04:30" u="1"/>
        <d v="1899-12-30T00:04:45" u="1"/>
        <d v="1899-12-30T00:04:29" u="1"/>
        <d v="1899-12-30T00:14:03" u="1"/>
        <d v="1899-12-30T00:07:29" u="1"/>
        <d v="1899-12-30T00:05:25" u="1"/>
        <d v="1899-12-30T04:15:46" u="1"/>
        <d v="1899-12-30T00:04:28" u="1"/>
        <d v="1899-12-30T00:11:24" u="1"/>
        <d v="1899-12-30T00:09:50" u="1"/>
        <d v="1899-12-30T00:08:15" u="1"/>
        <d v="1899-12-30T00:04:23" u="1"/>
        <d v="1899-12-30T00:04:25" u="1"/>
        <d v="1899-12-30T00:04:24" u="1"/>
        <d v="1899-12-30T00:13:58" u="1"/>
        <d v="1899-12-30T00:11:47" u="1"/>
        <d v="1899-12-30T00:07:36" u="1"/>
        <d v="1899-12-30T03:05:26" u="1"/>
        <d v="1899-12-30T00:04:27" u="1"/>
        <d v="1899-12-30T00:08:56" u="1"/>
        <d v="1899-12-30T00:09:46" u="1"/>
        <d v="1899-12-30T01:07:46" u="1"/>
        <d v="1899-12-30T00:09:30" u="1"/>
        <d v="1899-12-30T00:17:23" u="1"/>
        <d v="1899-12-30T01:14:56" u="1"/>
        <d v="1899-12-30T01:45:49" u="1"/>
        <d v="1899-12-30T00:11:35" u="1"/>
        <d v="1899-12-30T00:18:07" u="1"/>
        <d v="1899-12-30T00:07:17" u="1"/>
        <d v="1899-12-30T00:10:39" u="1"/>
        <d v="1899-12-30T00:27:19" u="1"/>
        <d v="1899-12-30T00:05:28" u="1"/>
        <d v="1899-12-30T04:40:42" u="1"/>
        <d v="1899-12-30T09:12:17" u="1"/>
        <d v="1899-12-30T00:05:14" u="1"/>
        <d v="1899-12-30T02:33:14" u="1"/>
        <d v="1899-12-30T00:05:16" u="1"/>
        <d v="1899-12-30T00:18:58" u="1"/>
        <d v="1899-12-30T00:14:07" u="1"/>
        <d v="1899-12-30T01:39:42" u="1"/>
        <d v="1899-12-30T08:57:05" u="1"/>
        <d v="1899-12-30T08:56:03" u="1"/>
        <d v="1899-12-30T02:44:30" u="1"/>
        <d v="1899-12-30T02:34:59" u="1"/>
        <d v="1899-12-30T00:02:28" u="1"/>
        <d v="1899-12-30T00:13:49" u="1"/>
        <d v="1899-12-30T00:15:29" u="1"/>
        <d v="1899-12-30T07:05:13" u="1"/>
        <d v="1899-12-30T00:14:36" u="1"/>
        <d v="1899-12-30T08:22:19" u="1"/>
        <d v="1899-12-30T00:46:47" u="1"/>
        <d v="1899-12-30T00:08:57" u="1"/>
        <d v="1899-12-30T07:45:46" u="1"/>
        <d v="1899-12-30T09:11:18" u="1"/>
        <d v="1899-12-30T00:12:02" u="1"/>
        <d v="1899-12-30T08:30:48" u="1"/>
        <d v="1899-12-30T07:50:36" u="1"/>
        <d v="1899-12-30T07:34:02" u="1"/>
        <d v="1899-12-30T03:50:10" u="1"/>
        <d v="1899-12-30T02:48:26" u="1"/>
        <d v="1899-12-30T00:15:36" u="1"/>
        <d v="1899-12-30T00:51:13" u="1"/>
        <d v="1899-12-30T03:48:30" u="1"/>
        <d v="1899-12-30T02:09:18" u="1"/>
        <d v="1899-12-30T09:40:46" u="1"/>
        <d v="1899-12-30T00:02:35" u="1"/>
        <d v="1899-12-30T00:03:26" u="1"/>
        <d v="1899-12-30T09:56:03" u="1"/>
        <d v="1899-12-30T08:27:50" u="1"/>
        <d v="1899-12-30T08:25:57" u="1"/>
        <d v="1899-12-30T04:29:37" u="1"/>
        <d v="1899-12-30T00:50:24" u="1"/>
        <d v="1899-12-30T08:45:39" u="1"/>
        <d v="1899-12-30T08:28:06" u="1"/>
        <d v="1899-12-30T07:45:45" u="1"/>
        <d v="1899-12-30T00:10:58" u="1"/>
        <d v="1899-12-30T00:02:39" u="1"/>
        <d v="1899-12-30T00:03:27" u="1"/>
        <d v="1899-12-30T02:26:00" u="1"/>
        <d v="1899-12-30T09:19:00" u="1"/>
        <d v="1899-12-30T00:15:57" u="1"/>
        <d v="1899-12-30T01:08:44" u="1"/>
        <d v="1899-12-30T00:53:44" u="1"/>
        <d v="1899-12-30T03:18:10" u="1"/>
        <d v="1899-12-30T01:23:56" u="1"/>
        <d v="1899-12-30T01:11:04" u="1"/>
        <d v="1899-12-30T03:23:00" u="1"/>
        <d v="1899-12-30T02:46:22" u="1"/>
        <d v="1899-12-30T00:03:28" u="1"/>
        <d v="1899-12-30T09:41:15" u="1"/>
        <d v="1899-12-30T08:32:36" u="1"/>
        <d v="1899-12-30T07:53:51" u="1"/>
        <d v="1899-12-30T05:52:29" u="1"/>
        <d v="1899-12-30T02:59:35" u="1"/>
        <d v="1899-12-30T09:45:20" u="1"/>
        <d v="1899-12-30T09:03:39" u="1"/>
        <d v="1899-12-30T01:53:53" u="1"/>
        <d v="1899-12-30T00:00:57" u="1"/>
        <d v="1899-12-30T00:04:05" u="1"/>
        <d v="1899-12-30T09:41:01" u="1"/>
        <d v="1899-12-30T09:38:13" u="1"/>
        <d v="1899-12-30T07:38:32" u="1"/>
        <d v="1899-12-30T02:16:41" u="1"/>
        <d v="1899-12-30T00:59:47" u="1"/>
        <d v="1899-12-30T01:19:27" u="1"/>
        <d v="1899-12-30T00:55:27" u="1"/>
        <d v="1899-12-30T01:08:34" u="1"/>
        <d v="1899-12-30T01:28:09" u="1"/>
        <d v="1899-12-30T00:47:19" u="1"/>
        <d v="1899-12-30T01:15:05" u="1"/>
        <d v="1899-12-30T00:50:09" u="1"/>
        <d v="1899-12-30T00:05:15" u="1"/>
        <d v="1899-12-30T04:11:43" u="1"/>
        <d v="1899-12-30T00:11:50" u="1"/>
        <d v="1899-12-30T00:13:15" u="1"/>
        <d v="1899-12-30T00:08:59" u="1"/>
        <d v="1899-12-30T00:06:16" u="1"/>
        <d v="1899-12-30T00:05:17" u="1"/>
        <d v="1899-12-30T00:15:13" u="1"/>
        <d v="1899-12-30T00:05:13" u="1"/>
        <d v="1899-12-30T01:15:21" u="1"/>
        <d v="1899-12-30T00:06:55" u="1"/>
        <d v="1899-12-30T00:07:23" u="1"/>
        <d v="1899-12-30T00:05:08" u="1"/>
        <d v="1899-12-30T00:10:52" u="1"/>
        <d v="1899-12-30T00:05:24" u="1"/>
        <d v="1899-12-30T00:05:11" u="1"/>
        <d v="1899-12-30T00:12:07" u="1"/>
        <d v="1899-12-30T00:16:16" u="1"/>
        <d v="1899-12-30T00:01:05" u="1"/>
        <d v="1899-12-30T03:58:11" u="1"/>
        <d v="1899-12-30T00:12:16" u="1"/>
        <d v="1899-12-30T00:13:29" u="1"/>
        <d v="1899-12-30T00:19:55" u="1"/>
        <d v="1899-12-30T11:32:45" u="1"/>
        <d v="1899-12-30T00:14:29" u="1"/>
        <d v="1899-12-30T00:08:10" u="1"/>
        <d v="1899-12-30T00:09:31" u="1"/>
        <d v="1899-12-30T00:12:34" u="1"/>
        <d v="1899-12-30T03:39:59" u="1"/>
        <d v="1899-12-30T00:20:07" u="1"/>
        <d v="1899-12-30T00:12:24" u="1"/>
        <d v="1899-12-30T00:16:03" u="1"/>
        <d v="1899-12-30T00:08:35" u="1"/>
        <d v="1899-12-30T01:12:11" u="1"/>
        <d v="1899-12-30T00:05:22" u="1"/>
        <d v="1899-12-30T00:10:57" u="1"/>
        <d v="1899-12-30T00:21:13" u="1"/>
        <d v="1899-12-30T00:06:28" u="1"/>
        <d v="1899-12-30T00:08:54" u="1"/>
        <d v="1899-12-30T00:06:03" u="1"/>
        <d v="1899-12-30T00:10:32" u="1"/>
        <d v="1899-12-30T00:05:10" u="1"/>
        <d v="1899-12-30T00:04:59" u="1"/>
        <d v="1899-12-30T00:01:56" u="1"/>
        <d v="1899-12-30T00:01:24" u="1"/>
        <d v="1899-12-30T00:08:28" u="1"/>
        <d v="1899-12-30T00:02:10" u="1"/>
        <d v="1899-12-30T00:01:47" u="1"/>
        <d v="1899-12-30T00:01:28" u="1"/>
        <d v="1899-12-30T00:02:21" u="1"/>
        <d v="1899-12-30T08:00:40" u="1"/>
        <d v="1899-12-30T00:02:27" u="1"/>
        <d v="1899-12-30T02:53:51" u="1"/>
        <d v="1899-12-30T00:12:15" u="1"/>
        <d v="1899-12-30T00:01:49" u="1"/>
        <d v="1899-12-30T00:10:54" u="1"/>
        <d v="1899-12-30T00:01:20" u="1"/>
        <d v="1899-12-30T06:09:12" u="1"/>
        <d v="1899-12-30T00:09:45" u="1"/>
        <d v="1899-12-30T09:24:23" u="1"/>
        <d v="1899-12-30T00:01:57" u="1"/>
        <d v="1899-12-30T00:02:37" u="1"/>
        <d v="1899-12-30T01:34:02" u="1"/>
        <d v="1899-12-30T07:31:03" u="1"/>
        <d v="1899-12-30T00:11:15" u="1"/>
        <d v="1899-12-30T00:11:51" u="1"/>
        <d v="1899-12-30T00:02:14" u="1"/>
        <d v="1899-12-30T05:27:00" u="1"/>
        <d v="1899-12-30T00:15:06" u="1"/>
        <d v="1899-12-30T01:09:55" u="1"/>
        <d v="1899-12-30T08:37:49" u="1"/>
        <d v="1899-12-30T02:46:08" u="1"/>
        <d v="1899-12-30T04:09:45" u="1"/>
        <d v="1899-12-30T00:53:03" u="1"/>
        <d v="1899-12-30T07:56:37" u="1"/>
        <d v="1899-12-30T08:20:18" u="1"/>
        <d v="1899-12-30T00:01:02" u="1"/>
        <d v="1899-12-30T07:50:14" u="1"/>
        <d v="1899-12-30T07:37:29" u="1"/>
        <d v="1899-12-30T02:05:22" u="1"/>
        <d v="1899-12-30T03:04:23" u="1"/>
        <d v="1899-12-30T03:56:29" u="1"/>
        <d v="1899-12-30T05:21:32" u="1"/>
        <d v="1899-12-30T00:13:19" u="1"/>
        <d v="1899-12-30T00:17:18" u="1"/>
        <d v="1899-12-30T00:14:52" u="1"/>
        <d v="1899-12-30T02:35:43" u="1"/>
        <d v="1899-12-30T04:30:34" u="1"/>
        <d v="1899-12-30T03:00:11" u="1"/>
        <d v="1899-12-30T03:00:58" u="1"/>
        <d v="1899-12-30T07:27:19" u="1"/>
        <d v="1899-12-30T03:28:40" u="1"/>
        <d v="1899-12-30T01:30:28" u="1"/>
        <d v="1899-12-30T00:19:05" u="1"/>
        <d v="1899-12-30T02:41:33" u="1"/>
        <d v="1899-12-30T01:39:23" u="1"/>
        <d v="1899-12-30T00:47:25" u="1"/>
        <d v="1899-12-30T01:02:49" u="1"/>
        <d v="1899-12-30T09:00:27" u="1"/>
        <d v="1899-12-30T02:49:01" u="1"/>
        <d v="1899-12-30T02:11:38" u="1"/>
        <d v="1899-12-30T08:01:25" u="1"/>
        <d v="1899-12-30T03:09:34" u="1"/>
        <d v="1899-12-30T08:27:37" u="1"/>
        <d v="1899-12-30T08:23:37" u="1"/>
        <d v="1899-12-30T08:24:53" u="1"/>
        <d v="1899-12-30T01:02:48" u="1"/>
        <d v="1899-12-30T01:05:51" u="1"/>
        <d v="1899-12-30T00:06:05" u="1"/>
        <d v="1899-12-30T01:54:31" u="1"/>
        <d v="1899-12-30T00:54:11" u="1"/>
        <d v="1899-12-30T01:04:24" u="1"/>
        <d v="1899-12-30T01:48:41" u="1"/>
        <d v="1899-12-30T01:06:27" u="1"/>
        <d v="1899-12-30T01:53:58" u="1"/>
        <d v="1899-12-30T01:05:55" u="1"/>
        <d v="1899-12-30T00:02:51" u="1"/>
        <d v="1899-12-30T01:15:06" u="1"/>
        <d v="1899-12-30T01:11:11" u="1"/>
        <d v="1899-12-30T01:34:21" u="1"/>
        <d v="1899-12-30T02:04:17" u="1"/>
        <d v="1899-12-30T01:08:39" u="1"/>
        <d v="1899-12-30T02:31:57" u="1"/>
        <d v="1899-12-30T02:41:19" u="1"/>
        <d v="1899-12-30T00:56:10" u="1"/>
        <d v="1899-12-30T01:04:00" u="1"/>
        <d v="1899-12-30T01:33:15" u="1"/>
        <d v="1899-12-30T02:35:09" u="1"/>
        <d v="1899-12-30T02:43:01" u="1"/>
        <d v="1899-12-30T00:02:12" u="1"/>
        <d v="1899-12-30T00:01:48" u="1"/>
        <d v="1899-12-30T00:02:17" u="1"/>
        <d v="1899-12-30T00:02:31" u="1"/>
        <d v="1899-12-30T00:02:36" u="1"/>
        <d v="1899-12-30T00:02:24" u="1"/>
        <d v="1899-12-30T00:00:47" u="1"/>
        <d v="1899-12-30T00:02:13" u="1"/>
        <d v="1899-12-30T00:02:15" u="1"/>
        <d v="1899-12-30T00:02:42" u="1"/>
        <d v="1899-12-30T00:02:22" u="1"/>
        <d v="1899-12-30T00:02:40" u="1"/>
        <d v="1899-12-30T00:01:55" u="1"/>
        <d v="1899-12-30T10:14:45" u="1"/>
        <d v="1899-12-30T03:18:45" u="1"/>
        <d v="1899-12-30T00:12:19" u="1"/>
        <d v="1899-12-30T00:45:55" u="1"/>
        <d v="1899-12-30T08:36:42" u="1"/>
        <d v="1899-12-30T00:15:05" u="1"/>
        <d v="1899-12-30T03:36:08" u="1"/>
        <d v="1899-12-30T00:15:44" u="1"/>
        <d v="1899-12-30T05:10:11" u="1"/>
        <d v="1899-12-30T02:37:54" u="1"/>
        <d v="1899-12-30T08:49:35" u="1"/>
        <d v="1899-12-30T00:15:21" u="1"/>
        <d v="1899-12-30T07:51:12" u="1"/>
        <d v="1899-12-30T00:13:37" u="1"/>
        <d v="1899-12-30T05:07:38" u="1"/>
        <d v="1899-12-30T00:06:13" u="1"/>
        <d v="1899-12-30T03:54:33" u="1"/>
        <d v="1899-12-30T10:15:07" u="1"/>
        <d v="1899-12-30T00:10:07" u="1"/>
        <d v="1899-12-30T03:20:36" u="1"/>
        <d v="1899-12-30T07:07:19" u="1"/>
        <d v="1899-12-30T07:08:08" u="1"/>
        <d v="1899-12-30T00:02:00" u="1"/>
        <d v="1899-12-30T07:52:35" u="1"/>
        <d v="1899-12-30T00:11:36" u="1"/>
        <d v="1899-12-30T02:18:13" u="1"/>
        <d v="1899-12-30T03:47:22" u="1"/>
        <d v="1899-12-30T00:14:49" u="1"/>
        <d v="1899-12-30T01:27:55" u="1"/>
        <d v="1899-12-30T10:43:37" u="1"/>
        <d v="1899-12-30T02:58:28" u="1"/>
        <d v="1899-12-30T02:55:34" u="1"/>
        <d v="1899-12-30T01:46:09" u="1"/>
        <d v="1899-12-30T08:17:15" u="1"/>
        <d v="1899-12-30T02:50:48" u="1"/>
        <d v="1899-12-30T03:19:17" u="1"/>
        <d v="1899-12-30T00:13:52" u="1"/>
        <d v="1899-12-30T09:07:32" u="1"/>
        <d v="1899-12-30T00:12:52" u="1"/>
        <d v="1899-12-30T05:17:14" u="1"/>
        <d v="1899-12-30T11:26:37" u="1"/>
        <d v="1899-12-30T00:08:21" u="1"/>
        <d v="1899-12-30T02:07:46" u="1"/>
        <d v="1899-12-30T00:59:52" u="1"/>
        <d v="1899-12-30T00:11:07" u="1"/>
        <d v="1899-12-30T05:11:15" u="1"/>
        <d v="1899-12-30T01:21:24" u="1"/>
        <d v="1899-12-30T00:15:33" u="1"/>
        <d v="1899-12-30T06:39:16" u="1"/>
        <d v="1899-12-30T03:04:46" u="1"/>
        <d v="1899-12-30T02:38:39" u="1"/>
        <d v="1899-12-30T06:59:23" u="1"/>
        <d v="1899-12-30T00:07:16" u="1"/>
        <d v="1899-12-30T03:17:10" u="1"/>
        <d v="1899-12-30T10:51:15" u="1"/>
        <d v="1899-12-30T05:19:01" u="1"/>
        <d v="1899-12-30T05:26:45" u="1"/>
        <d v="1899-12-30T01:24:35" u="1"/>
        <d v="1899-12-30T03:02:52" u="1"/>
        <d v="1899-12-30T02:45:39" u="1"/>
        <d v="1899-12-30T04:24:40" u="1"/>
        <d v="1899-12-30T00:07:45" u="1"/>
        <d v="1899-12-30T01:07:54" u="1"/>
        <d v="1899-12-30T01:12:28" u="1"/>
        <d v="1899-12-30T05:01:57" u="1"/>
        <d v="1899-12-30T04:18:54" u="1"/>
        <d v="1899-12-30T09:48:06" u="1"/>
        <d v="1899-12-30T10:24:59" u="1"/>
        <d v="1899-12-30T02:04:01" u="1"/>
        <d v="1899-12-30T07:30:53" u="1"/>
        <d v="1899-12-30T07:27:45" u="1"/>
        <d v="1899-12-30T07:17:12" u="1"/>
        <d v="1899-12-30T04:31:56" u="1"/>
        <d v="1899-12-30T00:11:18" u="1"/>
        <d v="1899-12-30T02:31:13" u="1"/>
        <d v="1899-12-30T00:13:07" u="1"/>
        <d v="1899-12-30T02:29:58" u="1"/>
        <d v="1899-12-30T06:19:37" u="1"/>
        <d v="1899-12-30T00:07:52" u="1"/>
        <d v="1899-12-30T04:02:41" u="1"/>
        <d v="1899-12-30T02:10:16" u="1"/>
        <d v="1899-12-30T03:08:31" u="1"/>
        <d v="1899-12-30T00:09:07" u="1"/>
        <d v="1899-12-30T10:01:00" u="1"/>
        <d v="1899-12-30T08:04:11" u="1"/>
        <d v="1899-12-30T06:26:47" u="1"/>
        <d v="1899-12-30T03:54:21" u="1"/>
        <d v="1899-12-30T02:07:57" u="1"/>
        <d v="1899-12-30T08:31:53" u="1"/>
        <d v="1899-12-30T04:11:48" u="1"/>
        <d v="1899-12-30T00:16:55" u="1"/>
        <d v="1899-12-30T07:48:21" u="1"/>
        <d v="1899-12-30T03:14:18" u="1"/>
        <d v="1899-12-30T04:33:42" u="1"/>
        <d v="1899-12-30T01:04:14" u="1"/>
        <d v="1899-12-30T01:25:31" u="1"/>
        <d v="1899-12-30T02:12:15" u="1"/>
        <d v="1899-12-30T10:01:47" u="1"/>
        <d v="1899-12-30T03:09:13" u="1"/>
        <d v="1899-12-30T02:48:42" u="1"/>
        <d v="1899-12-30T03:07:14" u="1"/>
        <d v="1899-12-30T02:08:40" u="1"/>
        <d v="1899-12-30T02:44:02" u="1"/>
        <d v="1899-12-30T00:09:40" u="1"/>
        <d v="1899-12-30T00:14:35" u="1"/>
        <d v="1899-12-30T00:08:14" u="1"/>
        <d v="1899-12-30T03:15:21" u="1"/>
        <d v="1899-12-30T00:10:31" u="1"/>
        <d v="1899-12-30T02:13:31" u="1"/>
        <d v="1899-12-30T07:33:25" u="1"/>
        <d v="1899-12-30T00:10:04" u="1"/>
        <d v="1899-12-30T03:53:24" u="1"/>
        <d v="1899-12-30T00:58:32" u="1"/>
        <d v="1899-12-30T01:33:50" u="1"/>
        <d v="1899-12-30T01:09:20" u="1"/>
        <d v="1899-12-30T01:19:49" u="1"/>
        <d v="1899-12-30T01:11:08" u="1"/>
        <d v="1899-12-30T00:21:03" u="1"/>
        <d v="1899-12-30T00:01:59" u="1"/>
        <d v="1899-12-30T00:58:37" u="1"/>
        <d v="1899-12-30T00:37:54" u="1"/>
        <d v="1899-12-30T00:02:04" u="1"/>
        <d v="1899-12-30T00:48:18" u="1"/>
        <d v="1899-12-30T00:07:46" u="1"/>
        <d v="1899-12-30T01:20:28" u="1"/>
        <d v="1899-12-30T00:45:05" u="1"/>
        <d v="1899-12-30T00:16:26" u="1"/>
        <d v="1899-12-30T02:57:10" u="1"/>
        <d v="1899-12-30T02:08:55" u="1"/>
        <d v="1899-12-30T00:19:22" u="1"/>
        <d v="1899-12-30T00:52:49" u="1"/>
        <d v="1899-12-30T01:09:12" u="1"/>
        <d v="1899-12-30T00:59:16" u="1"/>
        <d v="1899-12-30T01:03:57" u="1"/>
        <d v="1899-12-30T01:58:39" u="1"/>
        <d v="1899-12-30T08:38:23" u="1"/>
        <d v="1899-12-30T00:13:03" u="1"/>
        <d v="1899-12-30T00:16:44" u="1"/>
        <d v="1899-12-30T12:07:06" u="1"/>
        <d v="1899-12-30T01:03:30" u="1"/>
        <d v="1899-12-30T08:05:46" u="1"/>
        <d v="1899-12-30T01:31:36" u="1"/>
        <d v="1899-12-30T01:07:27" u="1"/>
        <d v="1899-12-30T01:06:40" u="1"/>
        <d v="1899-12-30T00:57:02" u="1"/>
        <d v="1899-12-30T01:14:24" u="1"/>
        <d v="1899-12-30T00:57:20" u="1"/>
        <d v="1899-12-30T01:04:55" u="1"/>
        <d v="1899-12-30T02:18:41" u="1"/>
        <d v="1899-12-30T00:47:59" u="1"/>
        <d v="1899-12-30T08:32:00" u="1"/>
        <d v="1899-12-30T01:04:51" u="1"/>
        <d v="1899-12-30T02:58:42" u="1"/>
        <d v="1899-12-30T00:43:38" u="1"/>
        <d v="1899-12-30T00:57:11" u="1"/>
        <d v="1899-12-30T07:54:53" u="1"/>
        <d v="1899-12-30T05:58:17" u="1"/>
        <d v="1899-12-30T00:50:50" u="1"/>
        <d v="1899-12-30T00:50:26" u="1"/>
        <d v="1899-12-30T00:45:37" u="1"/>
        <d v="1899-12-30T00:53:24" u="1"/>
        <d v="1899-12-30T00:55:22" u="1"/>
        <d v="1899-12-30T00:47:54" u="1"/>
        <d v="1899-12-30T10:53:13" u="1"/>
        <d v="1899-12-30T14:51:58" u="1"/>
        <d v="1899-12-30T01:10:25" u="1"/>
        <d v="1899-12-30T11:18:35" u="1"/>
        <d v="1899-12-30T00:40:49" u="1"/>
        <d v="1899-12-30T00:48:28" u="1"/>
        <d v="1899-12-30T00:48:49" u="1"/>
        <d v="1899-12-30T00:38:35" u="1"/>
        <d v="1899-12-30T00:51:39" u="1"/>
        <d v="1899-12-30T01:05:20" u="1"/>
        <d v="1899-12-30T00:52:36" u="1"/>
        <d v="1899-12-30T01:05:25" u="1"/>
        <d v="1899-12-30T00:58:35" u="1"/>
        <d v="1899-12-30T01:25:40" u="1"/>
        <d v="1899-12-30T00:45:38" u="1"/>
        <d v="1899-12-30T00:54:35" u="1"/>
        <d v="1899-12-30T00:45:52" u="1"/>
        <d v="1899-12-30T00:47:11" u="1"/>
        <d v="1899-12-30T00:46:28" u="1"/>
        <d v="1899-12-30T00:55:10" u="1"/>
        <d v="1899-12-30T00:55:01" u="1"/>
        <d v="1899-12-30T01:01:45" u="1"/>
        <d v="1899-12-30T00:53:16" u="1"/>
        <d v="1899-12-30T00:51:22" u="1"/>
        <d v="1899-12-30T01:09:23" u="1"/>
        <d v="1899-12-30T00:57:56" u="1"/>
        <d v="1899-12-30T01:03:13" u="1"/>
        <d v="1899-12-30T01:05:16" u="1"/>
        <d v="1899-12-30T01:06:14" u="1"/>
        <d v="1899-12-30T01:11:25" u="1"/>
        <d v="1899-12-30T01:00:51" u="1"/>
        <d v="1899-12-30T01:19:26" u="1"/>
        <d v="1899-12-30T03:43:32" u="1"/>
        <d v="1899-12-30T01:58:02" u="1"/>
        <d v="1899-12-30T06:04:19" u="1"/>
        <d v="1899-12-30T05:47:39" u="1"/>
        <d v="1899-12-30T09:03:31" u="1"/>
        <d v="1899-12-30T08:55:19" u="1"/>
        <d v="1899-12-30T05:40:26" u="1"/>
        <d v="1899-12-30T03:24:31" u="1"/>
        <d v="1899-12-30T11:14:36" u="1"/>
        <d v="1899-12-30T02:42:49" u="1"/>
        <d v="1899-12-30T06:01:10" u="1"/>
        <d v="1899-12-30T01:26:02" u="1"/>
        <d v="1899-12-30T00:59:02" u="1"/>
        <d v="1899-12-30T01:54:34" u="1"/>
        <d v="1899-12-30T07:52:45" u="1"/>
        <d v="1899-12-30T07:02:08" u="1"/>
        <d v="1899-12-30T05:57:13" u="1"/>
        <d v="1899-12-30T09:12:04" u="1"/>
        <d v="1899-12-30T02:53:56" u="1"/>
        <d v="1899-12-30T07:20:50" u="1"/>
        <d v="1899-12-30T01:38:46" u="1"/>
        <d v="1899-12-30T05:41:54" u="1"/>
        <d v="1899-12-30T01:25:07" u="1"/>
        <d v="1899-12-30T01:27:42" u="1"/>
        <d v="1899-12-30T01:44:27" u="1"/>
        <d v="1899-12-30T01:01:23" u="1"/>
        <d v="1899-12-30T07:35:10" u="1"/>
        <d v="1899-12-30T05:24:17" u="1"/>
        <d v="1899-12-30T10:33:20" u="1"/>
        <d v="1899-12-30T06:48:54" u="1"/>
        <d v="1899-12-30T06:25:52" u="1"/>
        <d v="1899-12-30T10:57:01" u="1"/>
        <d v="1899-12-30T03:17:58" u="1"/>
        <d v="1899-12-30T05:42:34" u="1"/>
        <d v="1899-12-30T00:54:14" u="1"/>
        <d v="1899-12-30T01:02:02" u="1"/>
        <d v="1899-12-30T01:17:29" u="1"/>
        <d v="1899-12-30T01:16:16" u="1"/>
        <d v="1899-12-30T01:02:40" u="1"/>
        <d v="1899-12-30T00:41:10" u="1"/>
        <d v="1899-12-30T08:34:35" u="1"/>
        <d v="1899-12-30T00:47:57" u="1"/>
        <d v="1899-12-30T01:02:31" u="1"/>
        <d v="1899-12-30T01:05:06" u="1"/>
        <d v="1899-12-30T01:17:17" u="1"/>
        <d v="1899-12-30T01:00:11" u="1"/>
        <d v="1899-12-30T00:41:55" u="1"/>
        <d v="1899-12-30T00:55:44" u="1"/>
        <d v="1899-12-30T04:39:38" u="1"/>
        <d v="1899-12-30T00:44:59" u="1"/>
        <d v="1899-12-30T09:50:32" u="1"/>
        <d v="1899-12-30T00:59:56" u="1"/>
        <d v="1899-12-30T01:08:23" u="1"/>
        <d v="1899-12-30T01:16:56" u="1"/>
        <d v="1899-12-30T01:22:08" u="1"/>
        <d v="1899-12-30T01:04:01" u="1"/>
        <d v="1899-12-30T01:20:05" u="1"/>
        <d v="1899-12-30T00:49:15" u="1"/>
        <d v="1899-12-30T01:19:54" u="1"/>
        <d v="1899-12-30T04:27:41" u="1"/>
        <d v="1899-12-30T01:24:56" u="1"/>
        <d v="1899-12-30T01:38:35" u="1"/>
        <d v="1899-12-30T01:11:00" u="1"/>
        <d v="1899-12-30T01:19:46" u="1"/>
        <d v="1899-12-30T00:58:01" u="1"/>
        <d v="1899-12-30T08:35:59" u="1"/>
        <d v="1899-12-30T00:53:07" u="1"/>
        <d v="1899-12-30T01:09:00" u="1"/>
        <d v="1899-12-30T00:57:06" u="1"/>
        <d v="1899-12-30T00:48:06" u="1"/>
        <d v="1899-12-30T00:59:17" u="1"/>
        <d v="1899-12-30T02:04:56" u="1"/>
        <d v="1899-12-30T01:19:24" u="1"/>
        <d v="1899-12-30T00:48:52" u="1"/>
        <d v="1899-12-30T01:57:10" u="1"/>
        <d v="1899-12-30T01:22:06" u="1"/>
        <d v="1899-12-30T00:51:48" u="1"/>
        <d v="1899-12-30T10:33:48" u="1"/>
        <d v="1899-12-30T00:45:18" u="1"/>
        <d v="1899-12-30T02:19:41" u="1"/>
        <d v="1899-12-30T01:02:10" u="1"/>
        <d v="1899-12-30T00:55:29" u="1"/>
        <d v="1899-12-30T00:54:57" u="1"/>
        <d v="1899-12-30T12:59:20" u="1"/>
        <d v="1899-12-30T02:48:49" u="1"/>
        <d v="1899-12-30T08:22:55" u="1"/>
        <d v="1899-12-30T00:52:48" u="1"/>
        <d v="1899-12-30T00:32:32" u="1"/>
        <d v="1899-12-30T06:45:24" u="1"/>
        <d v="1899-12-30T03:48:44" u="1"/>
        <d v="1899-12-30T00:59:32" u="1"/>
        <d v="1899-12-30T00:56:52" u="1"/>
        <d v="1899-12-30T00:59:23" u="1"/>
        <d v="1899-12-30T10:45:25" u="1"/>
        <d v="1899-12-30T01:00:24" u="1"/>
        <d v="1899-12-30T11:00:24" u="1"/>
        <d v="1899-12-30T11:22:12" u="1"/>
        <d v="1899-12-30T05:15:57" u="1"/>
        <d v="1899-12-30T00:57:12" u="1"/>
        <d v="1899-12-30T00:10:10" u="1"/>
        <d v="1899-12-30T01:24:26" u="1"/>
        <d v="1899-12-30T00:49:13" u="1"/>
        <d v="1899-12-30T03:02:58" u="1"/>
        <d v="1899-12-30T01:04:21" u="1"/>
        <d v="1899-12-30T00:56:14" u="1"/>
        <d v="1899-12-30T01:09:27" u="1"/>
        <d v="1899-12-30T01:32:36" u="1"/>
        <d v="1899-12-30T01:35:14" u="1"/>
        <d v="1899-12-30T01:23:04" u="1"/>
        <d v="1899-12-30T01:01:00" u="1"/>
        <d v="1899-12-30T01:39:34" u="1"/>
        <d v="1899-12-30T01:21:37" u="1"/>
        <d v="1899-12-30T01:52:17" u="1"/>
        <d v="1899-12-30T01:34:14" u="1"/>
        <d v="1899-12-30T01:25:13" u="1"/>
        <d v="1899-12-30T01:51:16" u="1"/>
        <d v="1899-12-30T01:35:54" u="1"/>
        <d v="1899-12-30T01:50:38" u="1"/>
        <d v="1899-12-30T00:55:53" u="1"/>
        <d v="1899-12-30T01:20:12" u="1"/>
        <d v="1899-12-30T01:18:47" u="1"/>
        <d v="1899-12-30T01:22:55" u="1"/>
        <d v="1899-12-30T01:19:03" u="1"/>
        <d v="1899-12-30T10:28:29" u="1"/>
        <d v="1899-12-30T01:02:01" u="1"/>
        <d v="1899-12-30T01:24:46" u="1"/>
        <d v="1899-12-30T02:06:18" u="1"/>
        <d v="1899-12-30T13:10:58" u="1"/>
        <d v="1899-12-30T12:02:05" u="1"/>
        <d v="1899-12-30T00:51:57" u="1"/>
        <d v="1899-12-30T00:55:11" u="1"/>
        <d v="1899-12-30T01:22:21" u="1"/>
        <d v="1899-12-30T00:58:15" u="1"/>
        <d v="1899-12-30T01:48:23" u="1"/>
        <d v="1899-12-30T05:43:43" u="1"/>
        <d v="1899-12-30T04:32:51" u="1"/>
        <d v="1899-12-30T01:08:18" u="1"/>
        <d v="1899-12-30T00:52:32" u="1"/>
        <d v="1899-12-30T01:23:18" u="1"/>
        <d v="1899-12-30T00:52:31" u="1"/>
        <d v="1899-12-30T00:41:23" u="1"/>
        <d v="1899-12-30T00:54:24" u="1"/>
        <d v="1899-12-30T01:11:40" u="1"/>
        <d v="1899-12-30T09:47:52" u="1"/>
        <d v="1899-12-30T06:15:45" u="1"/>
        <d v="1899-12-30T02:04:41" u="1"/>
        <d v="1899-12-30T05:09:57" u="1"/>
        <d v="1899-12-30T01:00:54" u="1"/>
        <d v="1899-12-30T02:52:42" u="1"/>
        <d v="1899-12-30T10:17:55" u="1"/>
        <d v="1899-12-30T11:03:49" u="1"/>
        <d v="1899-12-30T00:58:49" u="1"/>
        <d v="1899-12-30T00:34:04" u="1"/>
        <d v="1899-12-30T07:25:07" u="1"/>
        <d v="1899-12-30T01:22:41" u="1"/>
        <d v="1899-12-30T01:09:58" u="1"/>
        <d v="1899-12-30T00:54:27" u="1"/>
        <d v="1899-12-30T01:08:08" u="1"/>
        <d v="1899-12-30T02:43:46" u="1"/>
        <d v="1899-12-30T04:23:42" u="1"/>
        <d v="1899-12-30T01:07:41" u="1"/>
        <d v="1899-12-30T02:22:36" u="1"/>
        <d v="1899-12-30T01:16:58" u="1"/>
        <d v="1899-12-30T03:49:48" u="1"/>
        <d v="1899-12-30T04:38:21" u="1"/>
        <d v="1899-12-30T02:38:35" u="1"/>
        <d v="1899-12-30T00:44:58" u="1"/>
        <d v="1899-12-30T07:29:42" u="1"/>
        <d v="1899-12-30T01:19:51" u="1"/>
        <d v="1899-12-30T01:20:54" u="1"/>
        <d v="1899-12-30T01:07:34" u="1"/>
        <d v="1899-12-30T00:51:14" u="1"/>
        <d v="1899-12-30T01:04:19" u="1"/>
        <d v="1899-12-30T01:05:54" u="1"/>
        <d v="1899-12-30T08:57:33" u="1"/>
        <d v="1899-12-30T09:09:37" u="1"/>
        <d v="1899-12-30T00:46:05" u="1"/>
        <d v="1899-12-30T00:13:40" u="1"/>
        <d v="1899-12-30T06:51:22" u="1"/>
        <d v="1899-12-30T05:29:32" u="1"/>
        <d v="1899-12-30T03:07:58" u="1"/>
        <d v="1899-12-30T02:48:57" u="1"/>
        <d v="1899-12-30T10:07:53" u="1"/>
        <d v="1899-12-30T01:15:20" u="1"/>
        <d v="1899-12-30T01:15:03" u="1"/>
        <d v="1899-12-30T00:52:16" u="1"/>
        <d v="1899-12-30T04:47:08" u="1"/>
        <d v="1899-12-30T01:18:51" u="1"/>
        <d v="1899-12-30T04:27:57" u="1"/>
        <d v="1899-12-30T00:51:53" u="1"/>
        <d v="1899-12-30T11:23:58" u="1"/>
        <d v="1899-12-30T08:09:57" u="1"/>
        <d v="1899-12-30T01:07:49" u="1"/>
        <d v="1899-12-30T01:19:52" u="1"/>
        <d v="1899-12-30T06:14:56" u="1"/>
        <d v="1899-12-30T04:41:10" u="1"/>
        <d v="1899-12-30T00:56:47" u="1"/>
        <d v="1899-12-30T01:05:11" u="1"/>
        <d v="1899-12-30T00:55:03" u="1"/>
        <d v="1899-12-30T03:57:10" u="1"/>
        <d v="1899-12-30T02:49:58" u="1"/>
        <d v="1899-12-30T00:55:24" u="1"/>
        <d v="1899-12-30T03:31:42" u="1"/>
        <d v="1899-12-30T02:10:15" u="1"/>
        <d v="1899-12-30T12:00:01" u="1"/>
        <d v="1899-12-30T01:04:38" u="1"/>
        <d v="1899-12-30T01:04:29" u="1"/>
        <d v="1899-12-30T01:11:59" u="1"/>
        <d v="1899-12-30T01:15:41" u="1"/>
        <d v="1899-12-30T11:27:27" u="1"/>
        <d v="1899-12-30T11:13:49" u="1"/>
        <d v="1899-12-30T07:11:53" u="1"/>
        <d v="1899-12-30T00:48:30" u="1"/>
        <d v="1899-12-30T01:00:05" u="1"/>
        <d v="1899-12-30T00:51:51" u="1"/>
        <d v="1899-12-30T01:32:08" u="1"/>
        <d v="1899-12-30T01:44:21" u="1"/>
        <d v="1899-12-30T00:42:22" u="1"/>
        <d v="1899-12-30T01:12:25" u="1"/>
        <d v="1899-12-30T01:12:48" u="1"/>
        <d v="1899-12-30T03:54:45" u="1"/>
        <d v="1899-12-30T06:03:29" u="1"/>
        <d v="1899-12-30T07:03:39" u="1"/>
        <d v="1899-12-30T00:59:26" u="1"/>
        <d v="1899-12-30T00:58:39" u="1"/>
        <d v="1899-12-30T01:37:01" u="1"/>
        <d v="1899-12-30T01:10:23" u="1"/>
        <d v="1899-12-30T01:10:51" u="1"/>
        <d v="1899-12-30T01:18:10" u="1"/>
        <d v="1899-12-30T00:58:23" u="1"/>
        <d v="1899-12-30T00:46:11" u="1"/>
        <d v="1899-12-30T00:53:45" u="1"/>
        <d v="1899-12-30T01:04:56" u="1"/>
        <d v="1899-12-30T00:53:05" u="1"/>
        <d v="1899-12-30T00:59:59" u="1"/>
        <d v="1899-12-30T01:03:14" u="1"/>
        <d v="1899-12-30T01:10:19" u="1"/>
        <d v="1899-12-30T00:57:14" u="1"/>
        <d v="1899-12-30T01:46:47" u="1"/>
        <d v="1899-12-30T01:17:20" u="1"/>
        <d v="1899-12-30T01:18:34" u="1"/>
        <d v="1899-12-30T01:23:44" u="1"/>
        <d v="1899-12-30T01:33:16" u="1"/>
        <d v="1899-12-30T01:09:21" u="1"/>
        <d v="1899-12-30T01:33:18" u="1"/>
        <d v="1899-12-30T01:26:12" u="1"/>
        <d v="1899-12-30T01:26:34" u="1"/>
        <d v="1899-12-30T01:38:42" u="1"/>
        <d v="1899-12-30T01:12:46" u="1"/>
        <d v="1899-12-30T01:53:37" u="1"/>
        <d v="1899-12-30T01:03:32" u="1"/>
        <d v="1899-12-30T01:00:09" u="1"/>
        <d v="1899-12-30T01:29:58" u="1"/>
        <d v="1899-12-30T00:51:31" u="1"/>
        <d v="1899-12-30T01:16:02" u="1"/>
        <d v="1899-12-30T01:05:31" u="1"/>
        <d v="1899-12-30T01:00:27" u="1"/>
        <d v="1899-12-30T01:10:33" u="1"/>
        <d v="1899-12-30T01:20:00" u="1"/>
        <d v="1899-12-30T01:09:25" u="1"/>
        <d v="1899-12-30T01:05:33" u="1"/>
        <d v="1899-12-30T01:21:14" u="1"/>
        <d v="1899-12-30T01:29:31" u="1"/>
        <d v="1899-12-30T01:16:27" u="1"/>
        <d v="1899-12-30T01:42:40" u="1"/>
        <d v="1899-12-30T01:56:28" u="1"/>
        <d v="1899-12-30T01:07:25" u="1"/>
        <d v="1899-12-30T00:55:52" u="1"/>
        <d v="1899-12-30T00:56:35" u="1"/>
        <d v="1899-12-30T01:05:15" u="1"/>
        <d v="1899-12-30T01:05:23" u="1"/>
        <d v="1899-12-30T01:06:29" u="1"/>
        <d v="1899-12-30T01:15:04" u="1"/>
        <d v="1899-12-30T01:15:52" u="1"/>
        <d v="1899-12-30T01:40:08" u="1"/>
        <d v="1899-12-30T01:59:33" u="1"/>
        <d v="1899-12-30T01:30:22" u="1"/>
        <d v="1899-12-30T05:18:41" u="1"/>
        <d v="1899-12-30T02:07:11" u="1"/>
        <d v="1899-12-30T02:09:34" u="1"/>
        <d v="1899-12-30T00:54:05" u="1"/>
        <d v="1899-12-30T00:59:55" u="1"/>
        <d v="1899-12-30T00:57:13" u="1"/>
        <d v="1899-12-30T00:47:40" u="1"/>
        <d v="1899-12-30T00:59:40" u="1"/>
        <d v="1899-12-30T00:56:19" u="1"/>
        <d v="1899-12-30T00:54:01" u="1"/>
        <d v="1899-12-30T00:49:08" u="1"/>
        <d v="1899-12-30T01:10:40" u="1"/>
        <d v="1899-12-30T00:49:38" u="1"/>
        <d v="1899-12-30T01:29:32" u="1"/>
        <d v="1899-12-30T00:45:08" u="1"/>
        <d v="1899-12-30T01:15:51" u="1"/>
        <d v="1899-12-30T01:16:15" u="1"/>
        <d v="1899-12-30T01:08:21" u="1"/>
        <d v="1899-12-30T01:27:46" u="1"/>
        <d v="1899-12-30T00:53:13" u="1"/>
        <d v="1899-12-30T00:56:08" u="1"/>
        <d v="1899-12-30T00:55:43" u="1"/>
        <d v="1899-12-30T01:09:42" u="1"/>
        <d v="1899-12-30T01:37:41" u="1"/>
        <d v="1899-12-30T01:16:13" u="1"/>
        <d v="1899-12-30T01:36:08" u="1"/>
        <d v="1899-12-30T01:57:01" u="1"/>
        <d v="1899-12-30T01:40:17" u="1"/>
        <d v="1899-12-30T01:26:58" u="1"/>
        <d v="1899-12-30T01:11:43" u="1"/>
        <d v="1899-12-30T11:00:17" u="1"/>
        <d v="1899-12-30T00:57:39" u="1"/>
        <d v="1899-12-30T07:14:49" u="1"/>
        <d v="1899-12-30T07:55:47" u="1"/>
        <d v="1899-12-30T00:49:12" u="1"/>
        <d v="1899-12-30T01:32:27" u="1"/>
        <d v="1899-12-30T10:02:58" u="1"/>
        <d v="1899-12-30T00:53:35" u="1"/>
        <d v="1899-12-30T00:49:01" u="1"/>
        <d v="1899-12-30T00:49:14" u="1"/>
        <d v="1899-12-30T01:06:18" u="1"/>
        <d v="1899-12-30T01:22:02" u="1"/>
        <d v="1899-12-30T01:39:07" u="1"/>
        <d v="1899-12-30T00:58:09" u="1"/>
        <d v="1899-12-30T01:09:03" u="1"/>
        <d v="1899-12-30T01:09:10" u="1"/>
        <d v="1899-12-30T01:49:30" u="1"/>
        <d v="1899-12-30T01:06:44" u="1"/>
        <d v="1899-12-30T01:07:28" u="1"/>
        <d v="1899-12-30T00:54:55" u="1"/>
        <d v="1899-12-30T01:14:36" u="1"/>
        <d v="1899-12-30T00:54:02" u="1"/>
        <d v="1899-12-30T05:21:24" u="1"/>
        <d v="1899-12-30T06:15:43" u="1"/>
        <d v="1899-12-30T06:39:52" u="1"/>
        <d v="1899-12-30T06:06:10" u="1"/>
        <d v="1899-12-30T01:50:23" u="1"/>
        <d v="1899-12-30T01:14:02" u="1"/>
        <d v="1899-12-30T00:52:40" u="1"/>
        <d v="1899-12-30T06:48:21" u="1"/>
        <d v="1899-12-30T00:49:26" u="1"/>
        <d v="1899-12-30T01:00:42" u="1"/>
        <d v="1899-12-30T01:03:29" u="1"/>
        <d v="1899-12-30T01:14:26" u="1"/>
        <d v="1899-12-30T00:53:27" u="1"/>
        <d v="1899-12-30T00:56:34" u="1"/>
        <d v="1899-12-30T00:58:04" u="1"/>
        <d v="1899-12-30T01:39:43" u="1"/>
        <d v="1899-12-30T01:29:03" u="1"/>
        <d v="1899-12-30T00:50:15" u="1"/>
        <d v="1899-12-30T00:56:45" u="1"/>
        <d v="1899-12-30T00:58:42" u="1"/>
        <d v="1899-12-30T00:15:12" u="1"/>
        <d v="1899-12-30T01:07:24" u="1"/>
        <d v="1899-12-30T01:19:47" u="1"/>
        <d v="1899-12-30T01:19:18" u="1"/>
        <d v="1899-12-30T01:29:06" u="1"/>
        <d v="1899-12-30T01:32:30" u="1"/>
        <d v="1899-12-30T01:30:02" u="1"/>
        <d v="1899-12-30T01:24:52" u="1"/>
        <d v="1899-12-30T01:35:55" u="1"/>
        <d v="1899-12-30T01:58:43" u="1"/>
        <d v="1899-12-30T01:47:18" u="1"/>
        <d v="1899-12-30T02:00:39" u="1"/>
        <d v="1899-12-30T00:55:00" u="1"/>
        <d v="1899-12-30T00:58:19" u="1"/>
        <d v="1899-12-30T01:11:53" u="1"/>
        <d v="1899-12-30T01:18:13" u="1"/>
        <d v="1899-12-30T01:24:11" u="1"/>
        <d v="1899-12-30T01:28:14" u="1"/>
        <d v="1899-12-30T00:59:21" u="1"/>
        <d v="1899-12-30T01:06:57" u="1"/>
        <d v="1899-12-30T01:08:24" u="1"/>
        <d v="1899-12-30T00:52:35" u="1"/>
        <d v="1899-12-30T00:15:03" u="1"/>
        <d v="1899-12-30T01:10:59" u="1"/>
        <d v="1899-12-30T01:14:51" u="1"/>
        <d v="1899-12-30T01:07:36" u="1"/>
        <d v="1899-12-30T00:53:01" u="1"/>
        <d v="1899-12-30T01:27:10" u="1"/>
        <d v="1899-12-30T01:29:42" u="1"/>
        <d v="1899-12-30T01:51:41" u="1"/>
        <d v="1899-12-30T01:43:28" u="1"/>
        <d v="1899-12-30T01:05:48" u="1"/>
        <d v="1899-12-30T01:34:24" u="1"/>
        <d v="1899-12-30T00:18:03" u="1"/>
        <d v="1899-12-30T00:50:52" u="1"/>
        <d v="1899-12-30T01:22:29" u="1"/>
        <d v="1899-12-30T01:41:30" u="1"/>
        <d v="1899-12-30T01:30:34" u="1"/>
        <d v="1899-12-30T01:27:11" u="1"/>
        <d v="1899-12-30T01:21:31" u="1"/>
        <d v="1899-12-30T01:10:29" u="1"/>
        <d v="1899-12-30T00:55:23" u="1"/>
        <d v="1899-12-30T00:54:29" u="1"/>
        <d v="1899-12-30T01:11:51" u="1"/>
        <d v="1899-12-30T00:50:58" u="1"/>
        <d v="1899-12-30T01:06:56" u="1"/>
        <d v="1899-12-30T00:50:53" u="1"/>
        <d v="1899-12-30T01:01:34" u="1"/>
        <d v="1899-12-30T01:18:48" u="1"/>
        <d v="1899-12-30T00:45:30" u="1"/>
        <d v="1899-12-30T00:51:17" u="1"/>
        <d v="1899-12-30T00:48:25" u="1"/>
        <d v="1899-12-30T00:39:35" u="1"/>
        <d v="1899-12-30T01:14:35" u="1"/>
        <d v="1899-12-30T01:28:50" u="1"/>
        <d v="1899-12-30T01:06:26" u="1"/>
        <d v="1899-12-30T07:23:33" u="1"/>
        <d v="1899-12-30T01:07:37" u="1"/>
        <d v="1899-12-30T07:15:41" u="1"/>
        <d v="1899-12-30T00:00:46" u="1"/>
        <d v="1899-12-30T00:01:51" u="1"/>
        <d v="1899-12-30T00:01:37" u="1"/>
        <d v="1899-12-30T00:01:39" u="1"/>
        <d v="1899-12-30T00:00:54" u="1"/>
        <d v="1899-12-30T00:01:03" u="1"/>
        <d v="1899-12-30T11:51:22" u="1"/>
        <d v="1899-12-30T02:03:11" u="1"/>
        <d v="1899-12-30T01:38:41" u="1"/>
        <d v="1899-12-30T01:02:14" u="1"/>
        <d v="1899-12-30T01:52:00" u="1"/>
        <d v="1899-12-30T02:10:26" u="1"/>
        <d v="1899-12-30T01:10:31" u="1"/>
        <d v="1899-12-30T01:25:32" u="1"/>
        <d v="1899-12-30T01:27:41" u="1"/>
        <d v="1899-12-30T02:08:36" u="1"/>
        <d v="1899-12-30T01:37:51" u="1"/>
        <d v="1899-12-30T01:04:26" u="1"/>
        <d v="1899-12-30T00:07:37" u="1"/>
        <d v="1899-12-30T00:08:11" u="1"/>
        <d v="1899-12-30T02:18:47" u="1"/>
        <d v="1899-12-30T00:08:51" u="1"/>
        <d v="1899-12-30T00:08:09" u="1"/>
        <d v="1899-12-30T00:06:17" u="1"/>
        <d v="1899-12-30T09:08:16" u="1"/>
        <d v="1899-12-30T04:00:47" u="1"/>
        <d v="1899-12-30T02:29:24" u="1"/>
        <d v="1899-12-30T00:07:03" u="1"/>
        <d v="1899-12-30T01:55:13" u="1"/>
        <d v="1899-12-30T00:08:01" u="1"/>
        <d v="1899-12-30T00:08:00" u="1"/>
        <d v="1899-12-30T06:54:13" u="1"/>
        <d v="1899-12-30T03:53:23" u="1"/>
        <d v="1899-12-30T02:23:00" u="1"/>
        <d v="1899-12-30T00:08:30" u="1"/>
        <d v="1899-12-30T08:33:48" u="1"/>
        <d v="1899-12-30T00:07:01" u="1"/>
        <d v="1899-12-30T03:02:53" u="1"/>
        <d v="1899-12-30T02:20:01" u="1"/>
        <d v="1899-12-30T06:54:27" u="1"/>
        <d v="1899-12-30T00:07:21" u="1"/>
        <d v="1899-12-30T02:06:52" u="1"/>
        <d v="1899-12-30T08:32:41" u="1"/>
        <d v="1899-12-30T09:56:42" u="1"/>
        <d v="1899-12-30T02:59:46" u="1"/>
        <d v="1899-12-30T02:55:17" u="1"/>
        <d v="1899-12-30T00:06:51" u="1"/>
        <d v="1899-12-30T00:13:48" u="1"/>
        <d v="1899-12-30T02:38:10" u="1"/>
        <d v="1899-12-30T07:31:26" u="1"/>
        <d v="1899-12-30T08:30:52" u="1"/>
        <d v="1899-12-30T06:45:12" u="1"/>
        <d v="1899-12-30T06:01:18" u="1"/>
        <d v="1899-12-30T00:04:46" u="1"/>
        <d v="1899-12-30T08:26:05" u="1"/>
        <d v="1899-12-30T00:10:21" u="1"/>
        <d v="1899-12-30T00:09:37" u="1"/>
        <d v="1899-12-30T00:05:29" u="1"/>
        <d v="1899-12-30T00:09:08" u="1"/>
        <d v="1899-12-30T00:06:07" u="1"/>
        <d v="1899-12-30T08:02:27" u="1"/>
        <d v="1899-12-30T03:29:18" u="1"/>
        <d v="1899-12-30T00:11:44" u="1"/>
        <d v="1899-12-30T06:28:37" u="1"/>
        <d v="1899-12-30T06:54:05" u="1"/>
        <d v="1899-12-30T00:06:56" u="1"/>
        <d v="1899-12-30T08:13:15" u="1"/>
        <d v="1899-12-30T00:11:20" u="1"/>
        <d v="1899-12-30T03:17:37" u="1"/>
        <d v="1899-12-30T00:10:37" u="1"/>
        <d v="1899-12-30T07:51:07" u="1"/>
        <d v="1899-12-30T01:45:05" u="1"/>
        <d v="1899-12-30T00:09:27" u="1"/>
        <d v="1899-12-30T07:51:54" u="1"/>
        <d v="1899-12-30T01:36:03" u="1"/>
        <d v="1899-12-30T00:07:43" u="1"/>
        <d v="1899-12-30T07:34:49" u="1"/>
        <d v="1899-12-30T05:59:07" u="1"/>
        <d v="1899-12-30T02:19:48" u="1"/>
        <d v="1899-12-30T00:12:18" u="1"/>
        <d v="1899-12-30T04:01:39" u="1"/>
        <d v="1899-12-30T01:07:26" u="1"/>
        <d v="1899-12-30T02:23:25" u="1"/>
        <d v="1899-12-30T00:49:06" u="1"/>
        <d v="1899-12-30T01:02:37" u="1"/>
        <d v="1899-12-30T13:45:26" u="1"/>
        <d v="1899-12-30T01:10:14" u="1"/>
        <d v="1899-12-30T01:15:47" u="1"/>
        <d v="1899-12-30T01:13:27" u="1"/>
        <d v="1899-12-30T01:09:04" u="1"/>
        <d v="1899-12-30T01:07:59" u="1"/>
        <d v="1899-12-30T00:59:54" u="1"/>
        <d v="1899-12-30T01:13:09" u="1"/>
        <d v="1899-12-30T01:46:57" u="1"/>
        <d v="1899-12-30T00:58:27" u="1"/>
        <d v="1899-12-30T00:58:59" u="1"/>
        <d v="1899-12-30T00:14:00" u="1"/>
        <d v="1899-12-30T01:14:39" u="1"/>
        <d v="1899-12-30T01:55:05" u="1"/>
        <d v="1899-12-30T01:14:41" u="1"/>
        <d v="1899-12-30T00:57:42" u="1"/>
        <d v="1899-12-30T01:32:33" u="1"/>
        <d v="1899-12-30T01:24:36" u="1"/>
        <d v="1899-12-30T00:01:32" u="1"/>
        <d v="1899-12-30T01:23:51" u="1"/>
        <d v="1899-12-30T01:05:07" u="1"/>
        <d v="1899-12-30T02:06:16" u="1"/>
        <d v="1899-12-30T00:56:06" u="1"/>
        <d v="1899-12-30T02:18:26" u="1"/>
        <d v="1899-12-30T02:18:46" u="1"/>
        <d v="1899-12-30T02:34:38" u="1"/>
        <d v="1899-12-30T03:08:27" u="1"/>
        <d v="1899-12-30T03:05:11" u="1"/>
        <d v="1899-12-30T01:06:51" u="1"/>
        <d v="1899-12-30T01:26:14" u="1"/>
        <d v="1899-12-30T01:40:09" u="1"/>
        <d v="1899-12-30T01:01:43" u="1"/>
        <d v="1899-12-30T02:14:29" u="1"/>
        <d v="1899-12-30T01:02:21" u="1"/>
        <d v="1899-12-30T01:11:57" u="1"/>
        <d v="1899-12-30T03:51:03" u="1"/>
        <d v="1899-12-30T00:51:04" u="1"/>
        <d v="1899-12-30T00:47:31" u="1"/>
        <d v="1899-12-30T03:33:25" u="1"/>
        <d v="1899-12-30T00:42:02" u="1"/>
        <d v="1899-12-30T01:24:45" u="1"/>
        <d v="1899-12-30T00:15:39" u="1"/>
        <d v="1899-12-30T01:11:18" u="1"/>
        <d v="1899-12-30T10:01:39" u="1"/>
        <d v="1899-12-30T01:47:27" u="1"/>
        <d v="1899-12-30T01:01:33" u="1"/>
        <d v="1899-12-30T01:11:02" u="1"/>
        <d v="1899-12-30T00:51:45" u="1"/>
        <d v="1899-12-30T00:59:31" u="1"/>
        <d v="1899-12-30T00:56:56" u="1"/>
        <d v="1899-12-30T01:10:49" u="1"/>
        <d v="1899-12-30T01:13:08" u="1"/>
        <d v="1899-12-30T01:57:51" u="1"/>
        <d v="1899-12-30T02:13:54" u="1"/>
        <d v="1899-12-30T01:36:11" u="1"/>
        <d v="1899-12-30T00:16:57" u="1"/>
        <d v="1899-12-30T06:11:54" u="1"/>
        <d v="1899-12-30T01:30:29" u="1"/>
        <d v="1899-12-30T01:15:45" u="1"/>
        <d v="1899-12-30T00:49:34" u="1"/>
        <d v="1899-12-30T01:38:40" u="1"/>
        <d v="1899-12-30T02:14:58" u="1"/>
        <d v="1899-12-30T09:36:57" u="1"/>
        <d v="1899-12-30T00:54:48" u="1"/>
        <d v="1899-12-30T00:47:29" u="1"/>
        <d v="1899-12-30T01:16:26" u="1"/>
        <d v="1899-12-30T00:53:53" u="1"/>
        <d v="1899-12-30T01:28:08" u="1"/>
        <d v="1899-12-30T01:59:26" u="1"/>
        <d v="1899-12-30T02:29:33" u="1"/>
        <d v="1899-12-30T02:14:52" u="1"/>
        <d v="1899-12-30T00:50:20" u="1"/>
        <d v="1899-12-30T01:09:34" u="1"/>
        <d v="1899-12-30T01:12:07" u="1"/>
        <d v="1899-12-30T01:10:05" u="1"/>
        <d v="1899-12-30T13:49:07" u="1"/>
        <d v="1899-12-30T01:36:30" u="1"/>
        <d v="1899-12-30T02:56:51" u="1"/>
        <d v="1899-12-30T02:57:25" u="1"/>
        <d v="1899-12-30T00:59:15" u="1"/>
        <d v="1899-12-30T00:45:41" u="1"/>
        <d v="1899-12-30T01:25:33" u="1"/>
        <d v="1899-12-30T13:05:00" u="1"/>
        <d v="1899-12-30T01:22:57" u="1"/>
        <d v="1899-12-30T00:15:32" u="1"/>
        <d v="1899-12-30T00:07:06" u="1"/>
        <d v="1899-12-30T02:11:03" u="1"/>
        <d v="1899-12-30T01:53:03" u="1"/>
        <d v="1899-12-30T01:13:39" u="1"/>
        <d v="1899-12-30T00:53:56" u="1"/>
        <d v="1899-12-30T01:22:34" u="1"/>
        <d v="1899-12-30T11:21:32" u="1"/>
        <d v="1899-12-30T01:32:01" u="1"/>
        <d v="1899-12-30T01:14:23" u="1"/>
        <d v="1899-12-30T03:04:28" u="1"/>
        <d v="1899-12-30T01:38:06" u="1"/>
        <d v="1899-12-30T02:23:55" u="1"/>
        <d v="1899-12-30T01:56:22" u="1"/>
        <d v="1899-12-30T02:06:37" u="1"/>
        <d v="1899-12-30T01:19:55" u="1"/>
        <d v="1899-12-30T00:58:55" u="1"/>
        <d v="1899-12-30T01:55:46" u="1"/>
        <d v="1899-12-30T00:09:02" u="1"/>
        <d v="1899-12-30T01:10:22" u="1"/>
        <d v="1899-12-30T00:11:37" u="1"/>
        <d v="1899-12-30T01:12:51" u="1"/>
        <d v="1899-12-30T01:32:50" u="1"/>
        <d v="1899-12-30T01:16:05" u="1"/>
        <d v="1899-12-30T00:01:45" u="1"/>
        <d v="1899-12-30T02:26:56" u="1"/>
        <d v="1899-12-30T01:03:53" u="1"/>
        <d v="1899-12-30T01:08:17" u="1"/>
        <d v="1899-12-30T10:18:54" u="1"/>
        <d v="1899-12-30T00:50:49" u="1"/>
        <d v="1899-12-30T01:04:17" u="1"/>
        <d v="1899-12-30T02:31:42" u="1"/>
        <d v="1899-12-30T01:33:06" u="1"/>
        <d v="1899-12-30T01:39:00" u="1"/>
        <d v="1899-12-30T04:22:13" u="1"/>
        <d v="1899-12-30T04:03:21" u="1"/>
        <d v="1899-12-30T02:26:32" u="1"/>
        <d v="1899-12-30T01:20:43" u="1"/>
        <d v="1899-12-30T04:04:28" u="1"/>
        <d v="1899-12-30T02:26:31" u="1"/>
        <d v="1899-12-30T12:45:56" u="1"/>
        <d v="1899-12-30T00:14:44" u="1"/>
        <d v="1899-12-30T11:11:56" u="1"/>
        <d v="1899-12-30T11:09:23" u="1"/>
        <d v="1899-12-30T07:10:44" u="1"/>
        <d v="1899-12-30T07:09:53" u="1"/>
        <d v="1899-12-30T06:31:01" u="1"/>
        <d v="1899-12-30T06:30:26" u="1"/>
        <d v="1899-12-30T05:08:01" u="1"/>
        <d v="1899-12-30T05:07:17" u="1"/>
        <d v="1899-12-30T04:37:54" u="1"/>
        <d v="1899-12-30T07:07:44" u="1"/>
        <d v="1899-12-30T06:43:41" u="1"/>
        <d v="1899-12-30T06:36:14" u="1"/>
        <d v="1899-12-30T06:35:46" u="1"/>
        <d v="1899-12-30T06:51:39" u="1"/>
        <d v="1899-12-30T05:58:44" u="1"/>
        <d v="1899-12-30T05:26:07" u="1"/>
        <d v="1899-12-30T04:13:59" u="1"/>
        <d v="1899-12-30T04:11:51" u="1"/>
        <d v="1899-12-30T03:58:04" u="1"/>
        <d v="1899-12-30T01:48:10" u="1"/>
        <d v="1899-12-30T07:09:35" u="1"/>
        <d v="1899-12-30T06:25:30" u="1"/>
        <d v="1899-12-30T05:06:05" u="1"/>
        <d v="1899-12-30T03:09:37" u="1"/>
        <d v="1899-12-30T02:31:49" u="1"/>
        <d v="1899-12-30T06:56:41" u="1"/>
        <d v="1899-12-30T06:48:32" u="1"/>
        <d v="1899-12-30T06:44:42" u="1"/>
        <d v="1899-12-30T06:43:46" u="1"/>
        <d v="1899-12-30T06:57:51" u="1"/>
        <d v="1899-12-30T06:24:20" u="1"/>
        <d v="1899-12-30T05:02:01" u="1"/>
        <d v="1899-12-30T03:17:29" u="1"/>
        <d v="1899-12-30T02:01:31" u="1"/>
        <d v="1899-12-30T05:38:06" u="1"/>
        <d v="1899-12-30T04:44:47" u="1"/>
        <d v="1899-12-30T03:16:30" u="1"/>
        <d v="1899-12-30T01:21:56" u="1"/>
        <d v="1899-12-30T01:21:08" u="1"/>
        <d v="1899-12-30T01:20:02" u="1"/>
        <d v="1899-12-30T01:11:41" u="1"/>
        <d v="1899-12-30T01:02:58" u="1"/>
        <d v="1899-12-30T01:07:17" u="1"/>
        <d v="1899-12-30T01:04:53" u="1"/>
        <d v="1899-12-30T01:04:52" u="1"/>
        <d v="1899-12-30T01:24:10" u="1"/>
        <d v="1899-12-30T01:35:00" u="1"/>
        <d v="1899-12-30T01:44:02" u="1"/>
        <d v="1899-12-30T01:45:11" u="1"/>
        <d v="1899-12-30T01:18:15" u="1"/>
        <d v="1899-12-30T01:19:22" u="1"/>
        <d v="1899-12-30T01:59:49" u="1"/>
        <d v="1899-12-30T01:40:36" u="1"/>
        <d v="1899-12-30T01:59:37" u="1"/>
        <d v="1899-12-30T02:04:39" u="1"/>
        <d v="1899-12-30T01:18:59" u="1"/>
        <d v="1899-12-30T01:13:00" u="1"/>
        <d v="1899-12-30T01:22:10" u="1"/>
        <d v="1899-12-30T01:33:48" u="1"/>
        <d v="1899-12-30T01:24:01" u="1"/>
        <d v="1899-12-30T01:26:28" u="1"/>
        <d v="1899-12-30T01:51:20" u="1"/>
        <d v="1899-12-30T01:52:45" u="1"/>
        <d v="1899-12-30T02:20:13" u="1"/>
        <d v="1899-12-30T02:17:48" u="1"/>
        <d v="1899-12-30T02:01:50" u="1"/>
        <d v="1899-12-30T02:52:06" u="1"/>
        <d v="1899-12-30T02:58:18" u="1"/>
        <d v="1899-12-30T03:04:05" u="1"/>
        <d v="1899-12-30T02:31:26" u="1"/>
        <d v="1899-12-30T02:52:39" u="1"/>
        <d v="1899-12-30T03:02:56" u="1"/>
        <d v="1899-12-30T03:20:45" u="1"/>
        <d v="1899-12-30T03:42:44" u="1"/>
        <d v="1899-12-30T03:40:27" u="1"/>
        <d v="1899-12-30T01:21:17" u="1"/>
        <d v="1899-12-30T03:34:24" u="1"/>
        <d v="1899-12-30T01:14:07" u="1"/>
        <d v="1899-12-30T01:29:34" u="1"/>
        <d v="1899-12-30T02:33:45" u="1"/>
        <d v="1899-12-30T03:06:41" u="1"/>
        <d v="1899-12-30T03:20:25" u="1"/>
        <d v="1899-12-30T02:27:47" u="1"/>
        <d v="1899-12-30T02:19:33" u="1"/>
        <d v="1899-12-30T02:11:17" u="1"/>
        <d v="1899-12-30T02:40:05" u="1"/>
        <d v="1899-12-30T01:53:23" u="1"/>
        <d v="1899-12-30T01:19:56" u="1"/>
        <d v="1899-12-30T01:51:34" u="1"/>
        <d v="1899-12-30T01:30:37" u="1"/>
        <d v="1899-12-30T01:58:03" u="1"/>
        <d v="1899-12-30T01:33:05" u="1"/>
        <d v="1899-12-30T03:09:09" u="1"/>
        <d v="1899-12-30T01:28:15" u="1"/>
        <d v="1899-12-30T01:39:29" u="1"/>
        <d v="1899-12-30T01:49:40" u="1"/>
        <d v="1899-12-30T02:39:13" u="1"/>
        <d v="1899-12-30T03:14:24" u="1"/>
        <d v="1899-12-30T03:38:08" u="1"/>
        <d v="1899-12-30T03:42:41" u="1"/>
        <d v="1899-12-30T03:41:01" u="1"/>
        <d v="1899-12-30T03:50:47" u="1"/>
        <d v="1899-12-30T03:54:36" u="1"/>
        <d v="1899-12-30T04:10:49" u="1"/>
        <d v="1899-12-30T03:28:34" u="1"/>
        <d v="1899-12-30T01:44:43" u="1"/>
        <d v="1899-12-30T02:08:43" u="1"/>
        <d v="1899-12-30T02:11:44" u="1"/>
        <d v="1899-12-30T02:23:28" u="1"/>
        <d v="1899-12-30T02:37:06" u="1"/>
        <d v="1899-12-30T01:55:53" u="1"/>
        <d v="1899-12-30T03:02:45" u="1"/>
        <d v="1899-12-30T01:52:55" u="1"/>
        <d v="1899-12-30T01:10:04" u="1"/>
        <d v="1899-12-30T01:44:30" u="1"/>
        <d v="1899-12-30T01:14:59" u="1"/>
        <d v="1899-12-30T02:18:10" u="1"/>
        <d v="1899-12-30T02:21:00" u="1"/>
        <d v="1899-12-30T02:27:33" u="1"/>
        <d v="1899-12-30T02:31:33" u="1"/>
        <d v="1899-12-30T02:30:29" u="1"/>
        <d v="1899-12-30T02:46:39" u="1"/>
        <d v="1899-12-30T02:51:11" u="1"/>
        <d v="1899-12-30T01:33:17" u="1"/>
        <d v="1899-12-30T01:45:13" u="1"/>
        <d v="1899-12-30T01:23:00" u="1"/>
        <d v="1899-12-30T00:45:11" u="1"/>
        <d v="1899-12-30T01:36:23" u="1"/>
        <d v="1899-12-30T01:43:31" u="1"/>
        <d v="1899-12-30T01:35:52" u="1"/>
        <d v="1899-12-30T01:34:28" u="1"/>
        <d v="1899-12-30T01:55:16" u="1"/>
        <d v="1899-12-30T01:04:12" u="1"/>
        <d v="1899-12-30T01:05:24" u="1"/>
        <d v="1899-12-30T01:08:57" u="1"/>
        <d v="1899-12-30T01:24:34" u="1"/>
        <d v="1899-12-30T01:06:36" u="1"/>
        <d v="1899-12-30T01:06:15" u="1"/>
        <d v="1899-12-30T01:19:10" u="1"/>
        <d v="1899-12-30T02:11:12" u="1"/>
        <d v="1899-12-30T01:48:47" u="1"/>
        <d v="1899-12-30T01:40:49" u="1"/>
        <d v="1899-12-30T01:37:36" u="1"/>
        <d v="1899-12-30T01:38:49" u="1"/>
        <d v="1899-12-30T02:01:18" u="1"/>
        <d v="1899-12-30T01:43:52" u="1"/>
        <d v="1899-12-30T01:09:52" u="1"/>
        <d v="1899-12-30T00:11:17" u="1"/>
        <d v="1899-12-30T00:54:12" u="1"/>
        <d v="1899-12-30T00:45:32" u="1"/>
        <d v="1899-12-30T01:07:48" u="1"/>
        <d v="1899-12-30T01:34:15" u="1"/>
        <d v="1899-12-30T01:18:38" u="1"/>
        <d v="1899-12-30T00:52:10" u="1"/>
        <d v="1899-12-30T01:08:22" u="1"/>
        <d v="1899-12-30T01:38:47" u="1"/>
        <d v="1899-12-30T01:17:07" u="1"/>
        <d v="1899-12-30T02:01:58" u="1"/>
        <d v="1899-12-30T02:13:23" u="1"/>
        <d v="1899-12-30T02:30:26" u="1"/>
        <d v="1899-12-30T02:45:38" u="1"/>
        <d v="1899-12-30T02:54:28" u="1"/>
        <d v="1899-12-30T01:49:10" u="1"/>
        <d v="1899-12-30T01:13:42" u="1"/>
        <d v="1899-12-30T01:35:53" u="1"/>
        <d v="1899-12-30T01:35:47" u="1"/>
        <d v="1899-12-30T01:36:10" u="1"/>
        <d v="1899-12-30T01:32:58" u="1"/>
        <d v="1899-12-30T01:50:10" u="1"/>
        <d v="1899-12-30T01:08:28" u="1"/>
        <d v="1899-12-30T03:17:19" u="1"/>
        <d v="1899-12-30T03:08:30" u="1"/>
        <d v="1899-12-30T02:58:50" u="1"/>
        <d v="1899-12-30T01:50:43" u="1"/>
        <d v="1899-12-30T02:26:53" u="1"/>
        <d v="1899-12-30T02:44:32" u="1"/>
        <d v="1899-12-30T02:35:56" u="1"/>
        <d v="1899-12-30T01:23:58" u="1"/>
        <d v="1899-12-30T00:40:37" u="1"/>
        <d v="1899-12-30T01:20:17" u="1"/>
        <d v="1899-12-30T00:14:34" u="1"/>
        <d v="1899-12-30T01:02:17" u="1"/>
        <d v="1899-12-30T00:53:32" u="1"/>
        <d v="1899-12-30T00:09:42" u="1"/>
        <d v="1899-12-30T00:10:34" u="1"/>
        <d v="1899-12-30T01:29:33" u="1"/>
        <d v="1899-12-30T01:34:06" u="1"/>
        <d v="1899-12-30T01:33:51" u="1"/>
        <d v="1899-12-30T01:37:32" u="1"/>
        <d v="1899-12-30T01:16:54" u="1"/>
        <d v="1899-12-30T01:47:43" u="1"/>
        <d v="1899-12-30T02:29:03" u="1"/>
        <d v="1899-12-30T02:27:16" u="1"/>
        <d v="1899-12-30T02:27:05" u="1"/>
        <d v="1899-12-30T02:42:48" u="1"/>
        <d v="1899-12-30T03:40:51" u="1"/>
        <d v="1899-12-30T03:43:28" u="1"/>
        <d v="1899-12-30T03:57:01" u="1"/>
        <d v="1899-12-30T03:12:37" u="1"/>
        <d v="1899-12-30T03:19:22" u="1"/>
        <d v="1899-12-30T02:56:17" u="1"/>
        <d v="1899-12-30T01:59:15" u="1"/>
        <d v="1899-12-30T00:55:36" u="1"/>
        <d v="1899-12-30T01:04:22" u="1"/>
        <d v="1899-12-30T01:05:08" u="1"/>
        <d v="1899-12-30T01:12:05" u="1"/>
        <d v="1899-12-30T01:15:38" u="1"/>
        <d v="1899-12-30T01:11:58" u="1"/>
        <d v="1899-12-30T01:16:12" u="1"/>
        <d v="1899-12-30T01:16:51" u="1"/>
        <d v="1899-12-30T01:08:37" u="1"/>
        <d v="1899-12-30T00:58:56" u="1"/>
        <d v="1899-12-30T00:54:32" u="1"/>
        <d v="1899-12-30T01:20:32" u="1"/>
        <d v="1899-12-30T01:04:30" u="1"/>
        <d v="1899-12-30T01:11:22" u="1"/>
        <d v="1899-12-30T01:05:39" u="1"/>
        <d v="1899-12-30T01:00:16" u="1"/>
        <d v="1899-12-30T00:55:12" u="1"/>
        <d v="1899-12-30T00:53:15" u="1"/>
        <d v="1899-12-30T00:53:26" u="1"/>
        <d v="1899-12-30T01:02:07" u="1"/>
        <d v="1899-12-30T01:26:24" u="1"/>
        <d v="1899-12-30T01:05:40" u="1"/>
        <d v="1899-12-30T05:30:38" u="1"/>
        <d v="1899-12-30T01:12:45" u="1"/>
        <d v="1899-12-30T01:19:19" u="1"/>
        <d v="1899-12-30T01:21:10" u="1"/>
        <d v="1899-12-30T01:25:34" u="1"/>
        <d v="1899-12-30T00:48:57" u="1"/>
        <d v="1899-12-30T01:17:12" u="1"/>
        <d v="1899-12-30T01:25:22" u="1"/>
        <d v="1899-12-30T01:18:02" u="1"/>
        <d v="1899-12-30T01:03:50" u="1"/>
        <d v="1899-12-30T00:49:56" u="1"/>
        <d v="1899-12-30T01:32:29" u="1"/>
        <d v="1899-12-30T01:25:11" u="1"/>
        <d v="1899-12-30T01:05:02" u="1"/>
        <d v="1899-12-30T01:32:16" u="1"/>
        <d v="1899-12-30T01:47:53" u="1"/>
        <d v="1899-12-30T01:50:32" u="1"/>
        <d v="1899-12-30T02:06:57" u="1"/>
        <d v="1899-12-30T01:23:09" u="1"/>
        <d v="1899-12-30T01:06:39" u="1"/>
        <d v="1899-12-30T00:54:54" u="1"/>
        <d v="1899-12-30T00:49:40" u="1"/>
        <d v="1899-12-30T01:01:12" u="1"/>
        <d v="1899-12-30T01:27:49" u="1"/>
        <d v="1899-12-30T01:23:03" u="1"/>
        <d v="1899-12-30T01:05:17" u="1"/>
        <d v="1899-12-30T01:09:05" u="1"/>
        <d v="1899-12-30T01:20:06" u="1"/>
        <d v="1899-12-30T01:36:29" u="1"/>
        <d v="1899-12-30T02:03:31" u="1"/>
        <d v="1899-12-30T02:45:21" u="1"/>
        <d v="1899-12-30T01:06:01" u="1"/>
        <d v="1899-12-30T01:20:56" u="1"/>
        <d v="1899-12-30T01:16:08" u="1"/>
        <d v="1899-12-30T01:20:42" u="1"/>
        <d v="1899-12-30T00:54:42" u="1"/>
        <d v="1899-12-30T00:57:00" u="1"/>
        <d v="1899-12-30T00:56:18" u="1"/>
        <d v="1899-12-30T01:17:51" u="1"/>
        <d v="1899-12-30T00:59:30" u="1"/>
        <d v="1899-12-30T01:22:36" u="1"/>
        <d v="1899-12-30T01:14:47" u="1"/>
        <d v="1899-12-30T00:59:20" u="1"/>
        <d v="1899-12-30T01:07:52" u="1"/>
        <d v="1899-12-30T01:34:52" u="1"/>
        <d v="1899-12-30T01:23:23" u="1"/>
        <d v="1899-12-30T02:15:41" u="1"/>
        <d v="1899-12-30T00:03:51" u="1"/>
        <d v="1899-12-30T00:03:59" u="1"/>
        <d v="1899-12-30T04:03:22" u="1"/>
        <d v="1899-12-30T00:04:09" u="1"/>
        <d v="1899-12-30T07:27:30" u="1"/>
        <d v="1899-12-30T00:03:52" u="1"/>
        <d v="1899-12-30T06:23:04" u="1"/>
        <d v="1899-12-30T03:56:34" u="1"/>
        <d v="1899-12-30T00:04:10" u="1"/>
        <d v="1899-12-30T00:03:49" u="1"/>
        <d v="1899-12-30T01:51:00" u="1"/>
        <d v="1899-12-30T00:03:48" u="1"/>
        <d v="1899-12-30T00:03:50" u="1"/>
        <d v="1899-12-30T00:03:53" u="1"/>
        <d v="1899-12-30T00:03:57" u="1"/>
        <d v="1899-12-30T00:13:41" u="1"/>
        <d v="1899-12-30T00:04:21" u="1"/>
        <d v="1899-12-30T00:09:13" u="1"/>
        <d v="1899-12-30T00:03:47" u="1"/>
        <d v="1899-12-30T06:40:47" u="1"/>
        <d v="1899-12-30T02:06:20" u="1"/>
        <d v="1899-12-30T01:18:55" u="1"/>
        <d v="1899-12-30T00:15:27" u="1"/>
        <d v="1899-12-30T00:04:02" u="1"/>
        <d v="1899-12-30T00:04:20" u="1"/>
        <d v="1899-12-30T00:04:06" u="1"/>
        <d v="1899-12-30T00:03:46" u="1"/>
        <d v="1899-12-30T00:21:31" u="1"/>
        <d v="1899-12-30T00:03:44" u="1"/>
        <d v="1899-12-30T00:03:40" u="1"/>
        <d v="1899-12-30T00:04:03" u="1"/>
        <d v="1899-12-30T05:54:30" u="1"/>
        <d v="1899-12-30T00:04:22" u="1"/>
        <d v="1899-12-30T00:06:08" u="1"/>
        <d v="1899-12-30T00:12:33" u="1"/>
        <d v="1899-12-30T00:03:41" u="1"/>
        <d v="1899-12-30T00:04:42" u="1"/>
        <d v="1899-12-30T07:28:05" u="1"/>
        <d v="1899-12-30T00:04:18" u="1"/>
        <d v="1899-12-30T10:22:10" u="1"/>
        <d v="1899-12-30T06:07:19" u="1"/>
        <d v="1899-12-30T00:04:01" u="1"/>
        <d v="1899-12-30T00:03:45" u="1"/>
        <d v="1899-12-30T03:58:26" u="1"/>
        <d v="1899-12-30T05:27:57" u="1"/>
        <d v="1899-12-30T00:04:57" u="1"/>
        <d v="1899-12-30T00:08:34" u="1"/>
        <d v="1899-12-30T00:02:38" u="1"/>
        <d v="1899-12-30T00:08:25" u="1"/>
        <d v="1899-12-30T02:04:21" u="1"/>
        <d v="1899-12-30T02:47:25" u="1"/>
        <d v="1899-12-30T03:23:57" u="1"/>
        <d v="1899-12-30T07:35:05" u="1"/>
        <d v="1899-12-30T00:01:43" u="1"/>
        <d v="1899-12-30T08:42:40" u="1"/>
        <d v="1899-12-30T08:30:49" u="1"/>
        <d v="1899-12-30T07:55:13" u="1"/>
        <d v="1899-12-30T07:35:08" u="1"/>
        <d v="1899-12-30T01:52:40" u="1"/>
        <d v="1899-12-30T09:04:43" u="1"/>
        <d v="1899-12-30T01:31:28" u="1"/>
        <d v="1899-12-30T01:41:01" u="1"/>
        <d v="1899-12-30T02:10:19" u="1"/>
        <d v="1899-12-30T01:31:13" u="1"/>
        <d v="1899-12-30T09:34:55" u="1"/>
        <d v="1899-12-30T08:00:46" u="1"/>
        <d v="1899-12-30T03:57:04" u="1"/>
        <d v="1899-12-30T02:17:32" u="1"/>
        <d v="1899-12-30T06:54:48" u="1"/>
        <d v="1899-12-30T02:30:34" u="1"/>
        <d v="1899-12-30T09:31:15" u="1"/>
        <d v="1899-12-30T02:34:21" u="1"/>
        <d v="1899-12-30T00:18:05" u="1"/>
        <d v="1899-12-30T07:34:32" u="1"/>
        <d v="1899-12-30T08:45:09" u="1"/>
        <d v="1899-12-30T07:50:30" u="1"/>
        <d v="1899-12-30T03:38:00" u="1"/>
        <d v="1899-12-30T02:58:15" u="1"/>
        <d v="1899-12-30T02:15:42" u="1"/>
        <d v="1899-12-30T08:13:13" u="1"/>
        <d v="1899-12-30T02:14:01" u="1"/>
        <d v="1899-12-30T00:15:26" u="1"/>
        <d v="1899-12-30T01:21:55" u="1"/>
        <d v="1899-12-30T01:08:42" u="1"/>
        <d v="1899-12-30T02:22:51" u="1"/>
        <d v="1899-12-30T01:46:49" u="1"/>
        <d v="1899-12-30T01:44:50" u="1"/>
        <d v="1899-12-30T01:18:56" u="1"/>
        <d v="1899-12-30T01:11:34" u="1"/>
        <d v="1899-12-30T01:30:10" u="1"/>
        <d v="1899-12-30T00:04:14" u="1"/>
        <d v="1899-12-30T00:09:52" u="1"/>
        <d v="1899-12-30T00:04:48" u="1"/>
        <d v="1899-12-30T07:44:39" u="1"/>
        <d v="1899-12-30T03:47:39" u="1"/>
        <d v="1899-12-30T03:46:08" u="1"/>
        <d v="1899-12-30T00:04:50" u="1"/>
        <d v="1899-12-30T10:00:24" u="1"/>
        <d v="1899-12-30T00:06:59" u="1"/>
        <d v="1899-12-30T00:08:33" u="1"/>
        <d v="1899-12-30T00:07:11" u="1"/>
        <d v="1899-12-30T00:13:06" u="1"/>
        <d v="1899-12-30T08:42:33" u="1"/>
        <d v="1899-12-30T08:42:47" u="1"/>
        <d v="1899-12-30T00:04:26" u="1"/>
        <d v="1899-12-30T06:59:55" u="1"/>
        <d v="1899-12-30T00:04:40" u="1"/>
        <d v="1899-12-30T02:06:36" u="1"/>
        <d v="1899-12-30T02:42:06" u="1"/>
        <d v="1899-12-30T00:01:36" u="1"/>
        <d v="1899-12-30T03:10:10" u="1"/>
        <d v="1899-12-30T01:33:13" u="1"/>
        <d v="1899-12-30T04:42:00" u="1"/>
        <d v="1899-12-30T02:15:10" u="1"/>
        <d v="1899-12-30T02:54:59" u="1"/>
        <d v="1899-12-30T07:53:59" u="1"/>
        <d v="1899-12-30T07:45:19" u="1"/>
        <d v="1899-12-30T05:47:19" u="1"/>
        <d v="1899-12-30T00:02:43" u="1"/>
        <d v="1899-12-30T02:50:34" u="1"/>
        <d v="1899-12-30T03:57:33" u="1"/>
        <d v="1899-12-30T06:54:22" u="1"/>
        <d v="1899-12-30T04:53:53" u="1"/>
        <d v="1899-12-30T10:00:42" u="1"/>
        <d v="1899-12-30T03:42:59" u="1"/>
        <d v="1899-12-30T02:57:53" u="1"/>
        <d v="1899-12-30T08:51:12" u="1"/>
        <d v="1899-12-30T03:33:06" u="1"/>
        <d v="1899-12-30T05:08:38" u="1"/>
        <d v="1899-12-30T06:07:45" u="1"/>
        <d v="1899-12-30T09:33:00" u="1"/>
        <d v="1899-12-30T04:19:32" u="1"/>
        <d v="1899-12-30T03:11:27" u="1"/>
        <d v="1899-12-30T03:28:48" u="1"/>
        <d v="1899-12-30T12:30:00" u="1"/>
        <d v="1899-12-30T01:23:20" u="1"/>
        <d v="1899-12-30T07:17:11" u="1"/>
        <d v="1899-12-30T05:07:54" u="1"/>
        <d v="1899-12-30T03:25:47" u="1"/>
        <d v="1899-12-30T08:28:30" u="1"/>
        <d v="1899-12-30T01:03:05" u="1"/>
        <d v="1899-12-30T08:04:21" u="1"/>
        <d v="1899-12-30T06:14:31" u="1"/>
        <d v="1899-12-30T01:11:10" u="1"/>
        <d v="1899-12-30T02:05:45" u="1"/>
        <d v="1899-12-30T02:18:14" u="1"/>
        <d v="1899-12-30T09:12:39" u="1"/>
        <d v="1899-12-30T04:00:52" u="1"/>
        <d v="1899-12-30T10:15:14" u="1"/>
        <d v="1899-12-30T07:58:55" u="1"/>
        <d v="1899-12-30T03:36:52" u="1"/>
        <d v="1899-12-30T03:39:23" u="1"/>
        <d v="1899-12-30T03:41:26" u="1"/>
        <d v="1899-12-30T08:57:40" u="1"/>
        <d v="1899-12-30T09:31:05" u="1"/>
        <d v="1899-12-30T02:16:05" u="1"/>
        <d v="1899-12-30T09:49:40" u="1"/>
        <d v="1899-12-30T10:27:22" u="1"/>
        <d v="1899-12-30T05:40:06" u="1"/>
        <d v="1899-12-30T08:47:35" u="1"/>
        <d v="1899-12-30T04:12:19" u="1"/>
        <d v="1899-12-30T00:09:41" u="1"/>
        <d v="1899-12-30T02:02:24" u="1"/>
        <d v="1899-12-30T00:09:58" u="1"/>
        <d v="1899-12-30T03:59:34" u="1"/>
        <d v="1899-12-30T05:17:09" u="1"/>
        <d v="1899-12-30T01:58:45" u="1"/>
        <d v="1899-12-30T02:13:26" u="1"/>
        <d v="1899-12-30T02:46:19" u="1"/>
        <d v="1899-12-30T06:22:17" u="1"/>
        <d v="1899-12-30T01:51:12" u="1"/>
        <d v="1899-12-30T08:04:06" u="1"/>
        <d v="1899-12-30T01:59:47" u="1"/>
        <d v="1899-12-30T03:03:33" u="1"/>
        <d v="1899-12-30T03:40:16" u="1"/>
        <d v="1899-12-30T01:46:14" u="1"/>
        <d v="1899-12-30T03:41:58" u="1"/>
        <d v="1899-12-30T02:51:46" u="1"/>
        <d v="1899-12-30T03:24:02" u="1"/>
        <d v="1899-12-30T06:03:10" u="1"/>
        <d v="1899-12-30T06:34:41" u="1"/>
        <d v="1899-12-30T01:11:45" u="1"/>
        <d v="1899-12-30T08:58:56" u="1"/>
        <d v="1899-12-30T02:58:27" u="1"/>
        <d v="1899-12-30T06:48:06" u="1"/>
        <d v="1899-12-30T07:49:05" u="1"/>
        <d v="1899-12-30T09:47:19" u="1"/>
        <d v="1899-12-30T09:31:49" u="1"/>
        <d v="1899-12-30T03:07:15" u="1"/>
        <d v="1899-12-30T10:55:56" u="1"/>
        <d v="1899-12-30T04:36:03" u="1"/>
        <d v="1899-12-30T02:51:13" u="1"/>
        <d v="1899-12-30T07:31:01" u="1"/>
        <d v="1899-12-30T04:27:52" u="1"/>
        <d v="1899-12-30T03:48:24" u="1"/>
        <d v="1899-12-30T07:28:52" u="1"/>
        <d v="1899-12-30T08:02:13" u="1"/>
        <d v="1899-12-30T07:24:20" u="1"/>
        <d v="1899-12-30T01:06:59" u="1"/>
        <d v="1899-12-30T00:53:31" u="1"/>
        <d v="1899-12-30T00:42:30" u="1"/>
        <d v="1899-12-30T01:24:57" u="1"/>
        <d v="1899-12-30T01:59:04" u="1"/>
        <d v="1899-12-30T02:12:33" u="1"/>
        <d v="1899-12-30T01:39:54" u="1"/>
        <d v="1899-12-30T02:47:28" u="1"/>
        <d v="1899-12-30T01:47:01" u="1"/>
        <d v="1899-12-30T01:29:52" u="1"/>
        <d v="1899-12-30T01:36:25" u="1"/>
        <d v="1899-12-30T01:08:20" u="1"/>
        <d v="1899-12-30T01:13:14" u="1"/>
        <d v="1899-12-30T01:21:52" u="1"/>
        <d v="1899-12-30T02:34:48" u="1"/>
        <d v="1899-12-30T03:15:44" u="1"/>
        <d v="1899-12-30T01:54:21" u="1"/>
        <d v="1899-12-30T02:25:30" u="1"/>
        <d v="1899-12-30T01:52:06" u="1"/>
        <d v="1899-12-30T13:32:16" u="1"/>
        <d v="1899-12-30T00:01:33" u="1"/>
        <d v="1899-12-30T00:01:35" u="1"/>
        <d v="1899-12-30T00:01:26" u="1"/>
        <d v="1899-12-30T00:01:31" u="1"/>
        <d v="1899-12-30T00:01:41" u="1"/>
        <d v="1899-12-30T00:04:13" u="1"/>
        <d v="1899-12-30T00:01:40" u="1"/>
        <d v="1899-12-30T00:01:52" u="1"/>
        <d v="1899-12-30T00:11:39" u="1"/>
        <d v="1899-12-30T05:35:26" u="1"/>
        <d v="1899-12-30T00:10:53" u="1"/>
        <d v="1899-12-30T02:53:12" u="1"/>
        <d v="1899-12-30T09:42:05" u="1"/>
        <d v="1899-12-30T07:58:48" u="1"/>
        <d v="1899-12-30T03:54:39" u="1"/>
        <d v="1899-12-30T03:51:15" u="1"/>
        <d v="1899-12-30T03:50:52" u="1"/>
        <d v="1899-12-30T02:12:35" u="1"/>
        <d v="1899-12-30T09:35:27" u="1"/>
        <d v="1899-12-30T07:18:40" u="1"/>
        <d v="1899-12-30T09:22:27" u="1"/>
        <d v="1899-12-30T09:16:38" u="1"/>
        <d v="1899-12-30T02:04:28" u="1"/>
        <d v="1899-12-30T06:14:37" u="1"/>
        <d v="1899-12-30T02:23:06" u="1"/>
        <d v="1899-12-30T06:01:56" u="1"/>
        <d v="1899-12-30T03:52:46" u="1"/>
        <d v="1899-12-30T02:44:06" u="1"/>
        <d v="1899-12-30T02:12:31" u="1"/>
        <d v="1899-12-30T01:54:12" u="1"/>
        <d v="1899-12-30T10:06:25" u="1"/>
        <d v="1899-12-30T01:47:15" u="1"/>
        <d v="1899-12-30T07:44:02" u="1"/>
        <d v="1899-12-30T02:49:10" u="1"/>
        <d v="1899-12-30T01:52:16" u="1"/>
        <d v="1899-12-30T10:24:04" u="1"/>
        <d v="1899-12-30T09:27:38" u="1"/>
        <d v="1899-12-30T09:24:01" u="1"/>
        <d v="1899-12-30T03:15:41" u="1"/>
        <d v="1899-12-30T06:32:49" u="1"/>
        <d v="1899-12-30T07:20:15" u="1"/>
        <d v="1899-12-30T05:40:45" u="1"/>
        <d v="1899-12-30T05:34:01" u="1"/>
        <d v="1899-12-30T02:51:27" u="1"/>
        <d v="1899-12-30T05:32:40" u="1"/>
        <d v="1899-12-30T00:11:55" u="1"/>
        <d v="1899-12-30T09:18:14" u="1"/>
        <d v="1899-12-30T08:51:08" u="1"/>
        <d v="1899-12-30T06:26:34" u="1"/>
        <d v="1899-12-30T09:48:44" u="1"/>
        <d v="1899-12-30T04:05:28" u="1"/>
        <d v="1899-12-30T03:50:24" u="1"/>
        <d v="1899-12-30T03:48:16" u="1"/>
        <d v="1899-12-30T02:11:39" u="1"/>
        <d v="1899-12-30T01:40:37" u="1"/>
        <d v="1899-12-30T00:58:14" u="1"/>
        <d v="1899-12-30T01:12:09" u="1"/>
        <d v="1899-12-30T00:17:46" u="1"/>
        <d v="1899-12-30T01:56:39" u="1"/>
        <d v="1899-12-30T00:11:43" u="1"/>
        <d v="1899-12-30T01:30:58" u="1"/>
        <d v="1899-12-30T01:06:11" u="1"/>
        <d v="1899-12-30T01:32:20" u="1"/>
        <d v="1899-12-30T00:55:26" u="1"/>
        <d v="1899-12-30T02:31:44" u="1"/>
        <d v="1899-12-30T01:14:48" u="1"/>
        <d v="1899-12-30T01:11:28" u="1"/>
        <d v="1899-12-30T17:01:19" u="1"/>
        <d v="1899-12-30T01:04:44" u="1"/>
        <d v="1899-12-30T01:54:52" u="1"/>
        <d v="1899-12-30T02:03:12" u="1"/>
        <d v="1899-12-30T01:35:17" u="1"/>
        <d v="1899-12-30T01:24:39" u="1"/>
        <d v="1899-12-30T00:19:46" u="1"/>
        <d v="1899-12-30T01:45:20" u="1"/>
        <d v="1899-12-30T01:30:50" u="1"/>
        <d v="1899-12-30T01:13:20" u="1"/>
        <d v="1899-12-30T00:02:02" u="1"/>
        <d v="1899-12-30T07:22:51" u="1"/>
        <d v="1899-12-30T01:02:11" u="1"/>
        <d v="1899-12-30T08:59:40" u="1"/>
        <d v="1899-12-30T02:18:55" u="1"/>
        <d v="1899-12-30T01:31:05" u="1"/>
        <d v="1899-12-30T00:55:46" u="1"/>
        <d v="1899-12-30T01:26:42" u="1"/>
        <d v="1899-12-30T01:19:29" u="1"/>
        <d v="1899-12-30T00:50:35" u="1"/>
        <d v="1899-12-30T00:59:25" u="1"/>
        <d v="1899-12-30T01:47:42" u="1"/>
        <d v="1899-12-30T01:31:33" u="1"/>
        <d v="1899-12-30T05:27:49" u="1"/>
        <d v="1899-12-30T02:51:48" u="1"/>
        <d v="1899-12-30T01:55:56" u="1"/>
        <d v="1899-12-30T10:58:43" u="1"/>
        <d v="1899-12-30T10:44:27" u="1"/>
        <d v="1899-12-30T03:47:04" u="1"/>
        <d v="1899-12-30T08:19:17" u="1"/>
        <d v="1899-12-30T02:18:57" u="1"/>
        <d v="1899-12-30T07:43:11" u="1"/>
        <d v="1899-12-30T04:23:34" u="1"/>
        <d v="1899-12-30T01:40:52" u="1"/>
        <d v="1899-12-30T07:53:27" u="1"/>
        <d v="1899-12-30T04:05:08" u="1"/>
        <d v="1899-12-30T00:59:22" u="1"/>
        <d v="1899-12-30T01:08:54" u="1"/>
        <d v="1899-12-30T01:25:57" u="1"/>
        <d v="1899-12-30T01:22:47" u="1"/>
        <d v="1899-12-30T01:59:17" u="1"/>
        <d v="1899-12-30T01:28:59" u="1"/>
        <d v="1899-12-30T01:33:56" u="1"/>
        <d v="1899-12-30T01:29:04" u="1"/>
        <d v="1899-12-30T01:08:03" u="1"/>
        <d v="1899-12-30T01:15:02" u="1"/>
        <d v="1899-12-30T06:48:29" u="1"/>
        <d v="1899-12-30T04:28:20" u="1"/>
        <d v="1899-12-30T02:19:44" u="1"/>
        <d v="1899-12-30T14:58:11" u="1"/>
        <d v="1899-12-30T01:06:07" u="1"/>
        <d v="1899-12-30T01:09:40" u="1"/>
        <d v="1899-12-30T11:23:09" u="1"/>
        <d v="1899-12-30T02:39:30" u="1"/>
        <d v="1899-12-30T02:15:43" u="1"/>
        <d v="1899-12-30T02:02:41" u="1"/>
        <d v="1899-12-30T01:24:07" u="1"/>
        <d v="1899-12-30T01:36:21" u="1"/>
        <d v="1899-12-30T01:36:33" u="1"/>
        <d v="1899-12-30T01:24:06" u="1"/>
        <d v="1899-12-30T01:53:44" u="1"/>
        <d v="1899-12-30T01:57:55" u="1"/>
        <d v="1899-12-30T01:30:20" u="1"/>
        <d v="1899-12-30T01:23:32" u="1"/>
        <d v="1899-12-30T01:07:55" u="1"/>
        <d v="1899-12-30T01:30:15" u="1"/>
        <d v="1899-12-30T01:22:28" u="1"/>
        <d v="1899-12-30T08:11:54" u="1"/>
        <d v="1899-12-30T01:10:03" u="1"/>
        <d v="1899-12-30T01:33:23" u="1"/>
        <d v="1899-12-30T02:01:28" u="1"/>
        <d v="1899-12-30T00:42:50" u="1"/>
        <d v="1899-12-30T01:08:40" u="1"/>
        <d v="1899-12-30T01:26:35" u="1"/>
        <d v="1899-12-30T08:46:52" u="1"/>
        <d v="1899-12-30T01:11:16" u="1"/>
        <d v="1899-12-30T00:53:49" u="1"/>
        <d v="1899-12-30T03:21:24" u="1"/>
        <d v="1899-12-30T08:27:47" u="1"/>
        <d v="1899-12-30T07:15:46" u="1"/>
        <d v="1899-12-30T07:20:21" u="1"/>
        <d v="1899-12-30T01:18:35" u="1"/>
        <d v="1899-12-30T01:08:13" u="1"/>
        <d v="1899-12-30T04:02:18" u="1"/>
        <d v="1899-12-30T01:33:38" u="1"/>
        <d v="1899-12-30T06:31:30" u="1"/>
        <d v="1899-12-30T00:49:18" u="1"/>
        <d v="1899-12-30T07:07:11" u="1"/>
        <d v="1899-12-30T00:55:06" u="1"/>
        <d v="1899-12-30T01:06:09" u="1"/>
        <d v="1899-12-30T01:13:04" u="1"/>
        <d v="1899-12-30T00:15:19" u="1"/>
        <d v="1899-12-30T07:09:20" u="1"/>
        <d v="1899-12-30T06:55:29" u="1"/>
        <d v="1899-12-30T02:31:10" u="1"/>
        <d v="1899-12-30T07:08:45" u="1"/>
        <d v="1899-12-30T06:57:41" u="1"/>
        <d v="1899-12-30T01:48:08" u="1"/>
        <d v="1899-12-30T02:18:28" u="1"/>
        <d v="1899-12-30T07:34:11" u="1"/>
        <d v="1899-12-30T07:14:34" u="1"/>
        <d v="1899-12-30T02:22:19" u="1"/>
        <d v="1899-12-30T10:22:02" u="1"/>
        <d v="1899-12-30T00:21:17" u="1"/>
        <d v="1899-12-30T09:38:28" u="1"/>
        <d v="1899-12-30T01:10:16" u="1"/>
        <d v="1899-12-30T01:00:15" u="1"/>
        <d v="1899-12-30T01:08:59" u="1"/>
        <d v="1899-12-30T01:27:54" u="1"/>
        <d v="1899-12-30T01:03:43" u="1"/>
        <d v="1899-12-30T01:08:16" u="1"/>
        <d v="1899-12-30T01:22:11" u="1"/>
        <d v="1899-12-30T01:25:53" u="1"/>
        <d v="1899-12-30T01:43:55" u="1"/>
        <d v="1899-12-30T01:33:58" u="1"/>
        <d v="1899-12-30T01:15:11" u="1"/>
        <d v="1899-12-30T01:19:37" u="1"/>
        <d v="1899-12-30T01:33:26" u="1"/>
        <d v="1899-12-30T01:40:29" u="1"/>
        <d v="1899-12-30T01:25:14" u="1"/>
        <d v="1899-12-30T01:01:46" u="1"/>
        <d v="1899-12-30T06:39:25" u="1"/>
        <d v="1899-12-30T01:24:14" u="1"/>
        <d v="1899-12-30T08:20:49" u="1"/>
        <d v="1899-12-30T03:58:51" u="1"/>
        <d v="1899-12-30T04:06:35" u="1"/>
        <d v="1899-12-30T09:47:23" u="1"/>
        <d v="1899-12-30T02:51:53" u="1"/>
        <d v="1899-12-30T08:28:55" u="1"/>
        <d v="1899-12-30T06:26:05" u="1"/>
        <d v="1899-12-30T04:38:30" u="1"/>
        <d v="1899-12-30T02:18:34" u="1"/>
        <d v="1899-12-30T02:59:40" u="1"/>
        <d v="1899-12-30T01:02:13" u="1"/>
        <d v="1899-12-30T02:10:18" u="1"/>
        <d v="1899-12-30T02:11:37" u="1"/>
        <d v="1899-12-30T01:18:23" u="1"/>
        <d v="1899-12-30T03:46:43" u="1"/>
        <d v="1899-12-30T08:05:34" u="1"/>
        <d v="1899-12-30T03:32:49" u="1"/>
        <d v="1899-12-30T01:12:31" u="1"/>
        <d v="1899-12-30T01:15:33" u="1"/>
        <d v="1899-12-30T01:34:38" u="1"/>
        <d v="1899-12-30T04:38:51" u="1"/>
        <d v="1899-12-30T01:34:10" u="1"/>
        <d v="1899-12-30T01:18:12" u="1"/>
        <d v="1899-12-30T01:09:38" u="1"/>
        <d v="1899-12-30T01:14:01" u="1"/>
        <d v="1899-12-30T01:31:30" u="1"/>
        <d v="1899-12-30T01:48:04" u="1"/>
        <d v="1899-12-30T01:58:33" u="1"/>
        <d v="1899-12-30T02:11:30" u="1"/>
        <d v="1899-12-30T00:57:26" u="1"/>
        <d v="1899-12-30T01:36:35" u="1"/>
        <d v="1899-12-30T00:52:09" u="1"/>
        <d v="1899-12-30T02:22:14" u="1"/>
        <d v="1899-12-30T01:12:21" u="1"/>
        <d v="1899-12-30T04:07:25" u="1"/>
        <d v="1899-12-30T13:44:37" u="1"/>
        <d v="1899-12-30T02:45:44" u="1"/>
        <d v="1899-12-30T07:26:09" u="1"/>
        <d v="1899-12-30T00:59:12" u="1"/>
        <d v="1899-12-30T08:16:51" u="1"/>
        <d v="1899-12-30T01:38:08" u="1"/>
        <d v="1899-12-30T00:56:43" u="1"/>
        <d v="1899-12-30T11:16:53" u="1"/>
        <d v="1899-12-30T01:15:28" u="1"/>
        <d v="1899-12-30T06:53:34" u="1"/>
        <d v="1899-12-30T01:09:46" u="1"/>
        <d v="1899-12-30T01:15:30" u="1"/>
        <d v="1899-12-30T01:20:14" u="1"/>
        <d v="1899-12-30T01:49:37" u="1"/>
        <d v="1899-12-30T01:17:25" u="1"/>
        <d v="1899-12-30T01:02:23" u="1"/>
        <d v="1899-12-30T01:05:22" u="1"/>
        <d v="1899-12-30T01:31:31" u="1"/>
        <d v="1899-12-30T01:34:47" u="1"/>
        <d v="1899-12-30T01:29:37" u="1"/>
        <d v="1899-12-30T02:56:52" u="1"/>
        <d v="1899-12-30T02:03:47" u="1"/>
        <d v="1899-12-30T02:28:30" u="1"/>
        <d v="1899-12-30T02:01:25" u="1"/>
        <d v="1899-12-30T02:33:48" u="1"/>
        <d v="1899-12-30T07:22:18" u="1"/>
        <d v="1899-12-30T01:19:15" u="1"/>
        <d v="1899-12-30T01:23:47" u="1"/>
        <d v="1899-12-30T01:24:04" u="1"/>
        <d v="1899-12-30T01:41:26" u="1"/>
        <d v="1899-12-30T01:50:09" u="1"/>
        <d v="1899-12-30T02:02:23" u="1"/>
        <d v="1899-12-30T10:23:14" u="1"/>
        <d v="1899-12-30T02:06:59" u="1"/>
        <d v="1899-12-30T05:39:51" u="1"/>
        <d v="1899-12-30T01:12:00" u="1"/>
        <d v="1899-12-30T01:06:12" u="1"/>
        <d v="1899-12-30T01:18:40" u="1"/>
        <d v="1899-12-30T01:57:25" u="1"/>
        <d v="1899-12-30T01:05:42" u="1"/>
        <d v="1899-12-30T01:14:12" u="1"/>
        <d v="1899-12-30T01:56:57" u="1"/>
        <d v="1899-12-30T01:10:07" u="1"/>
        <d v="1899-12-30T01:13:47" u="1"/>
        <d v="1899-12-30T01:49:26" u="1"/>
        <d v="1899-12-30T01:55:00" u="1"/>
        <d v="1899-12-30T01:52:19" u="1"/>
        <d v="1899-12-30T01:38:04" u="1"/>
        <d v="1899-12-30T01:07:14" u="1"/>
        <d v="1899-12-30T01:23:54" u="1"/>
        <d v="1899-12-30T01:27:05" u="1"/>
        <d v="1899-12-30T01:22:25" u="1"/>
        <d v="1899-12-30T01:25:26" u="1"/>
        <d v="1899-12-30T02:43:22" u="1"/>
        <d v="1899-12-30T01:41:43" u="1"/>
        <d v="1899-12-30T01:16:21" u="1"/>
        <d v="1899-12-30T00:51:03" u="1"/>
        <d v="1899-12-30T00:55:47" u="1"/>
        <d v="1899-12-30T00:01:13" u="1"/>
        <d v="1899-12-30T01:12:37" u="1"/>
        <d v="1899-12-30T01:04:34" u="1"/>
        <d v="1899-12-30T01:29:22" u="1"/>
        <d v="1899-12-30T02:32:25" u="1"/>
        <d v="1899-12-30T01:34:39" u="1"/>
        <d v="1899-12-30T00:13:12" u="1"/>
        <d v="1899-12-30T01:08:55" u="1"/>
        <d v="1899-12-30T00:54:34" u="1"/>
        <d v="1899-12-30T01:14:28" u="1"/>
        <d v="1899-12-30T01:52:23" u="1"/>
        <d v="1899-12-30T02:05:10" u="1"/>
        <d v="1899-12-30T02:12:38" u="1"/>
        <d v="1899-12-30T01:19:53" u="1"/>
        <d v="1899-12-30T01:31:26" u="1"/>
        <d v="1899-12-30T01:45:40" u="1"/>
        <d v="1899-12-30T01:12:17" u="1"/>
        <d v="1899-12-30T02:05:19" u="1"/>
        <d v="1899-12-30T01:13:13" u="1"/>
        <d v="1899-12-30T01:27:16" u="1"/>
        <d v="1899-12-30T02:03:29" u="1"/>
        <d v="1899-12-30T01:52:07" u="1"/>
        <d v="1899-12-30T02:03:56" u="1"/>
        <d v="1899-12-30T16:55:01" u="1"/>
        <d v="1899-12-30T00:16:48" u="1"/>
        <d v="1899-12-30T01:23:29" u="1"/>
        <d v="1899-12-30T01:27:13" u="1"/>
        <d v="1899-12-30T01:16:28" u="1"/>
        <d v="1899-12-30T01:47:59" u="1"/>
        <d v="1899-12-30T01:18:37" u="1"/>
        <d v="1899-12-30T10:19:50" u="1"/>
        <d v="1899-12-30T12:06:09" u="1"/>
        <d v="1899-12-30T01:10:45" u="1"/>
        <d v="1899-12-30T01:20:37" u="1"/>
        <d v="1899-12-30T01:50:21" u="1"/>
        <d v="1899-12-30T01:56:08" u="1"/>
        <d v="1899-12-30T02:18:51" u="1"/>
        <d v="1899-12-30T02:29:07" u="1"/>
        <d v="1899-12-30T06:37:53" u="1"/>
        <d v="1899-12-30T01:21:20" u="1"/>
        <d v="1899-12-30T01:01:32" u="1"/>
        <d v="1899-12-30T01:43:43" u="1"/>
        <d v="1899-12-30T01:42:57" u="1"/>
        <d v="1899-12-30T02:16:21" u="1"/>
        <d v="1899-12-30T02:29:19" u="1"/>
        <d v="1899-12-30T02:47:38" u="1"/>
        <d v="1899-12-30T02:45:41" u="1"/>
        <d v="1899-12-30T02:19:54" u="1"/>
        <d v="1899-12-30T00:58:46" u="1"/>
        <d v="1899-12-30T01:33:45" u="1"/>
        <d v="1899-12-30T02:15:23" u="1"/>
        <d v="1899-12-30T01:13:49" u="1"/>
        <d v="1899-12-30T01:42:37" u="1"/>
        <d v="1899-12-30T01:17:30" u="1"/>
        <d v="1899-12-30T02:37:08" u="1"/>
        <d v="1899-12-30T01:44:25" u="1"/>
        <d v="1899-12-30T01:18:45" u="1"/>
        <d v="1899-12-30T02:04:43" u="1"/>
        <d v="1899-12-30T01:25:27" u="1"/>
        <d v="1899-12-30T01:15:18" u="1"/>
        <d v="1899-12-30T01:27:30" u="1"/>
        <d v="1899-12-30T01:49:50" u="1"/>
        <d v="1899-12-30T01:11:42" u="1"/>
        <d v="1899-12-30T01:24:12" u="1"/>
        <d v="1899-12-30T01:38:14" u="1"/>
        <d v="1899-12-30T01:38:59" u="1"/>
        <d v="1899-12-30T02:09:37" u="1"/>
        <d v="1899-12-30T01:22:17" u="1"/>
        <d v="1899-12-30T01:19:20" u="1"/>
        <d v="1899-12-30T01:23:49" u="1"/>
        <d v="1899-12-30T01:25:02" u="1"/>
        <d v="1899-12-30T01:20:08" u="1"/>
        <d v="1899-12-30T01:31:44" u="1"/>
        <d v="1899-12-30T01:49:18" u="1"/>
        <d v="1899-12-30T01:41:06" u="1"/>
        <d v="1899-12-30T02:50:07" u="1"/>
        <d v="1899-12-30T06:17:02" u="1"/>
        <d v="1899-12-30T01:27:28" u="1"/>
        <d v="1899-12-30T01:10:09" u="1"/>
        <d v="1899-12-30T01:09:47" u="1"/>
        <d v="1899-12-30T02:32:53" u="1"/>
        <d v="1899-12-30T01:28:53" u="1"/>
        <d v="1899-12-30T02:43:58" u="1"/>
        <d v="1899-12-30T02:59:38" u="1"/>
        <d v="1899-12-30T02:07:09" u="1"/>
        <d v="1899-12-30T02:18:43" u="1"/>
        <d v="1899-12-30T01:30:31" u="1"/>
        <d v="1899-12-30T01:19:43" u="1"/>
        <d v="1899-12-30T01:00:03" u="1"/>
        <d v="1899-12-30T01:15:54" u="1"/>
        <d v="1899-12-30T01:36:15" u="1"/>
        <d v="1899-12-30T01:58:06" u="1"/>
        <d v="1899-12-30T01:56:12" u="1"/>
        <d v="1899-12-30T01:44:12" u="1"/>
        <d v="1899-12-30T11:55:35" u="1"/>
        <d v="1899-12-30T01:45:31" u="1"/>
        <d v="1899-12-30T12:49:24" u="1"/>
        <d v="1899-12-30T01:21:18" u="1"/>
        <d v="1899-12-30T01:20:47" u="1"/>
        <d v="1899-12-30T01:26:18" u="1"/>
        <d v="1899-12-30T01:26:41" u="1"/>
        <d v="1899-12-30T01:25:54" u="1"/>
        <d v="1899-12-30T01:29:57" u="1"/>
        <d v="1899-12-30T01:25:00" u="1"/>
        <d v="1899-12-30T01:09:41" u="1"/>
        <d v="1899-12-30T01:45:27" u="1"/>
        <d v="1899-12-30T02:14:24" u="1"/>
        <d v="1899-12-30T14:15:23" u="1"/>
        <d v="1899-12-30T03:32:26" u="1"/>
        <d v="1899-12-30T03:07:35" u="1"/>
        <d v="1899-12-30T02:08:49" u="1"/>
        <d v="1899-12-30T00:00:01" u="1"/>
        <d v="1899-12-30T02:55:41" u="1"/>
        <d v="1899-12-30T01:25:46" u="1"/>
        <d v="1899-12-30T02:16:33" u="1"/>
        <d v="1899-12-30T01:20:23" u="1"/>
        <d v="1899-12-30T01:37:00" u="1"/>
        <d v="1899-12-30T01:56:29" u="1"/>
        <d v="1899-12-30T01:38:22" u="1"/>
        <d v="1899-12-30T02:07:54" u="1"/>
        <d v="1899-12-30T02:01:49" u="1"/>
        <d v="1899-12-30T01:23:37" u="1"/>
        <d v="1899-12-30T01:22:58" u="1"/>
        <d v="1899-12-30T02:50:08" u="1"/>
        <d v="1899-12-30T01:01:06" u="1"/>
        <d v="1899-12-30T01:37:06" u="1"/>
        <d v="1899-12-30T00:11:53" u="1"/>
        <d v="1899-12-30T07:05:54" u="1"/>
        <d v="1899-12-30T06:54:30" u="1"/>
        <d v="1899-12-30T03:28:08" u="1"/>
        <d v="1899-12-30T01:36:37" u="1"/>
        <d v="1899-12-30T06:16:51" u="1"/>
        <d v="1899-12-30T00:08:43" u="1"/>
        <d v="1899-12-30T00:03:31" u="1"/>
        <d v="1899-12-30T03:51:38" u="1"/>
        <d v="1899-12-30T07:38:34" u="1"/>
        <d v="1899-12-30T03:41:08" u="1"/>
        <d v="1899-12-30T03:11:21" u="1"/>
        <d v="1899-12-30T00:09:33" u="1"/>
        <d v="1899-12-30T00:07:05" u="1"/>
        <d v="1899-12-30T05:25:42" u="1"/>
        <d v="1899-12-30T00:12:27" u="1"/>
        <d v="1899-12-30T08:11:22" u="1"/>
        <d v="1899-12-30T00:09:20" u="1"/>
        <d v="1899-12-30T07:03:35" u="1"/>
        <d v="1899-12-30T09:03:22" u="1"/>
        <d v="1899-12-30T00:07:26" u="1"/>
        <d v="1899-12-30T02:55:20" u="1"/>
        <d v="1899-12-30T07:37:06" u="1"/>
        <d v="1899-12-30T04:19:42" u="1"/>
        <d v="1899-12-30T02:22:44" u="1"/>
        <d v="1899-12-30T00:08:27" u="1"/>
        <d v="1899-12-30T06:52:57" u="1"/>
        <d v="1899-12-30T01:41:02" u="1"/>
        <d v="1899-12-30T08:58:46" u="1"/>
        <d v="1899-12-30T00:08:05" u="1"/>
        <d v="1899-12-30T02:37:59" u="1"/>
        <d v="1899-12-30T08:46:54" u="1"/>
        <d v="1899-12-30T10:22:19" u="1"/>
        <d v="1899-12-30T08:34:16" u="1"/>
        <d v="1899-12-30T07:57:26" u="1"/>
        <d v="1899-12-30T03:10:55" u="1"/>
        <d v="1899-12-30T08:02:21" u="1"/>
        <d v="1899-12-30T07:46:16" u="1"/>
        <d v="1899-12-30T03:05:27" u="1"/>
        <d v="1899-12-30T08:34:48" u="1"/>
        <d v="1899-12-30T02:12:29" u="1"/>
        <d v="1899-12-30T01:44:56" u="1"/>
        <d v="1899-12-30T02:05:11" u="1"/>
        <d v="1899-12-30T03:53:06" u="1"/>
        <d v="1899-12-30T01:09:15" u="1"/>
        <d v="1899-12-30T01:08:49" u="1"/>
        <d v="1899-12-30T01:32:38" u="1"/>
        <d v="1899-12-30T01:48:45" u="1"/>
        <d v="1899-12-30T01:54:40" u="1"/>
        <d v="1899-12-30T01:12:36" u="1"/>
        <d v="1899-12-30T01:43:35" u="1"/>
        <d v="1899-12-30T02:04:42" u="1"/>
        <d v="1899-12-30T01:20:48" u="1"/>
        <d v="1899-12-30T01:38:44" u="1"/>
        <d v="1899-12-30T01:44:18" u="1"/>
        <d v="1899-12-30T01:43:36" u="1"/>
        <d v="1899-12-30T01:22:31" u="1"/>
        <d v="1899-12-30T01:04:45" u="1"/>
        <d v="1899-12-30T02:09:56" u="1"/>
        <d v="1899-12-30T02:20:14" u="1"/>
        <d v="1899-12-30T02:05:16" u="1"/>
        <d v="1899-12-30T01:13:10" u="1"/>
        <d v="1899-12-30T01:25:39" u="1"/>
        <d v="1899-12-30T01:34:51" u="1"/>
        <d v="1899-12-30T01:42:38" u="1"/>
        <d v="1899-12-30T02:32:55" u="1"/>
        <d v="1899-12-30T06:55:45" u="1"/>
        <d v="1899-12-30T05:49:53" u="1"/>
        <d v="1899-12-30T05:49:23" u="1"/>
        <d v="1899-12-30T00:12:14" u="1"/>
        <d v="1899-12-30T05:28:13" u="1"/>
        <d v="1899-12-30T05:23:28" u="1"/>
        <d v="1899-12-30T04:50:26" u="1"/>
        <d v="1899-12-30T00:14:37" u="1"/>
        <d v="1899-12-30T07:01:25" u="1"/>
        <d v="1899-12-30T06:38:04" u="1"/>
        <d v="1899-12-30T06:34:35" u="1"/>
        <d v="1899-12-30T06:32:31" u="1"/>
        <d v="1899-12-30T04:49:49" u="1"/>
        <d v="1899-12-30T04:48:44" u="1"/>
        <d v="1899-12-30T04:38:08" u="1"/>
        <d v="1899-12-30T06:44:04" u="1"/>
        <d v="1899-12-30T05:08:10" u="1"/>
        <d v="1899-12-30T04:09:43" u="1"/>
        <d v="1899-12-30T05:13:56" u="1"/>
        <d v="1899-12-30T03:25:34" u="1"/>
        <d v="1899-12-30T02:15:03" u="1"/>
        <d v="1899-12-30T06:22:20" u="1"/>
        <d v="1899-12-30T05:09:50" u="1"/>
        <d v="1899-12-30T02:42:58" u="1"/>
        <d v="1899-12-30T01:59:55" u="1"/>
        <d v="1899-12-30T01:54:51" u="1"/>
        <d v="1899-12-30T04:42:39" u="1"/>
        <d v="1899-12-30T03:45:11" u="1"/>
        <d v="1899-12-30T09:34:24" u="1"/>
        <d v="1899-12-30T00:14:54" u="1"/>
        <d v="1899-12-30T12:02:52" u="1"/>
        <d v="1899-12-30T11:57:58" u="1"/>
        <d v="1899-12-30T02:20:25" u="1"/>
        <d v="1899-12-30T01:08:29" u="1"/>
        <d v="1899-12-30T01:44:22" u="1"/>
        <d v="1899-12-30T01:15:26" u="1"/>
        <d v="1899-12-30T00:59:34" u="1"/>
        <d v="1899-12-30T01:32:14" u="1"/>
        <d v="1899-12-30T00:57:33" u="1"/>
        <d v="1899-12-30T04:20:59" u="1"/>
        <d v="1899-12-30T00:49:20" u="1"/>
        <d v="1899-12-30T00:59:41" u="1"/>
        <d v="1899-12-30T01:04:43" u="1"/>
        <d v="1899-12-30T01:23:53" u="1"/>
        <d v="1899-12-30T00:57:05" u="1"/>
        <d v="1899-12-30T06:14:41" u="1"/>
        <d v="1899-12-30T06:18:20" u="1"/>
        <d v="1899-12-30T00:04:08" u="1"/>
        <d v="1899-12-30T00:04:04" u="1"/>
        <d v="1899-12-30T01:08:52" u="1"/>
        <d v="1899-12-30T00:04:00" u="1"/>
        <d v="1899-12-30T01:01:21" u="1"/>
        <d v="1899-12-30T03:22:59" u="1"/>
        <d v="1899-12-30T04:00:04" u="1"/>
        <d v="1899-12-30T02:28:14" u="1"/>
        <d v="1899-12-30T07:06:18" u="1"/>
        <d v="1899-12-30T01:11:55" u="1"/>
        <d v="1899-12-30T01:30:06" u="1"/>
        <d v="1899-12-30T01:03:31" u="1"/>
        <d v="1899-12-30T21:28:10" u="1"/>
        <d v="1899-12-30T00:14:38" u="1"/>
        <d v="1899-12-30T01:33:44" u="1"/>
        <d v="1899-12-30T01:24:29" u="1"/>
        <d v="1899-12-30T09:22:31" u="1"/>
        <d v="1899-12-30T02:00:10" u="1"/>
        <d v="1899-12-30T04:47:24" u="1"/>
        <d v="1899-12-30T03:49:34" u="1"/>
        <d v="1899-12-30T04:43:21" u="1"/>
        <d v="1899-12-30T05:39:39" u="1"/>
        <d v="1899-12-30T08:26:55" u="1"/>
        <d v="1899-12-30T02:06:51" u="1"/>
        <d v="1899-12-30T00:54:00" u="1"/>
        <d v="1899-12-30T04:04:26" u="1"/>
        <d v="1899-12-30T01:27:15" u="1"/>
        <d v="1899-12-30T07:44:28" u="1"/>
        <d v="1899-12-30T02:08:10" u="1"/>
        <d v="1899-12-30T04:27:44" u="1"/>
        <d v="1899-12-30T09:13:14" u="1"/>
        <d v="1899-12-30T02:33:00" u="1"/>
        <d v="1899-12-30T06:28:18" u="1"/>
        <d v="1899-12-30T06:54:02" u="1"/>
        <d v="1899-12-30T01:03:17" u="1"/>
        <d v="1899-12-30T01:15:13" u="1"/>
        <d v="1899-12-30T03:25:07" u="1"/>
        <d v="1899-12-30T02:43:11" u="1"/>
        <d v="1899-12-30T00:12:01" u="1"/>
        <d v="1899-12-30T05:11:28" u="1"/>
        <d v="1899-12-30T01:24:09" u="1"/>
        <d v="1899-12-30T01:16:30" u="1"/>
        <d v="1899-12-30T01:50:15" u="1"/>
        <d v="1899-12-30T01:17:09" u="1"/>
        <d v="1899-12-30T01:19:45" u="1"/>
        <d v="1899-12-30T01:02:09" u="1"/>
        <d v="1899-12-30T00:03:34" u="1"/>
        <d v="1899-12-30T07:59:59" u="1"/>
        <d v="1899-12-30T09:14:11" u="1"/>
        <d v="1899-12-30T03:53:57" u="1"/>
        <d v="1899-12-30T03:23:36" u="1"/>
        <d v="1899-12-30T01:41:04" u="1"/>
        <d v="1899-12-30T00:48:51" u="1"/>
        <d v="1899-12-30T06:11:14" u="1"/>
        <d v="1899-12-30T05:47:25" u="1"/>
        <d v="1899-12-30T05:19:36" u="1"/>
        <d v="1899-12-30T00:13:51" u="1"/>
        <d v="1899-12-30T06:46:06" u="1"/>
        <d v="1899-12-30T01:20:15" u="1"/>
        <d v="1899-12-30T01:45:53" u="1"/>
        <d v="1899-12-30T02:26:24" u="1"/>
        <d v="1899-12-30T10:03:01" u="1"/>
        <d v="1899-12-30T03:04:31" u="1"/>
        <d v="1899-12-30T04:39:00" u="1"/>
        <d v="1899-12-30T04:37:22" u="1"/>
        <d v="1899-12-30T02:24:36" u="1"/>
        <d v="1899-12-30T08:45:42" u="1"/>
        <d v="1899-12-30T01:00:07" u="1"/>
        <d v="1899-12-30T12:23:25" u="1"/>
        <d v="1899-12-30T09:03:36" u="1"/>
        <d v="1899-12-30T01:01:28" u="1"/>
        <d v="1899-12-30T01:18:57" u="1"/>
        <d v="1899-12-30T05:29:20" u="1"/>
        <d v="1899-12-30T01:34:32" u="1"/>
        <d v="1899-12-30T01:38:52" u="1"/>
        <d v="1899-12-30T02:43:06" u="1"/>
        <d v="1899-12-30T02:38:24" u="1"/>
        <d v="1899-12-30T02:40:35" u="1"/>
        <d v="1899-12-30T03:32:03" u="1"/>
        <d v="1899-12-30T03:04:53" u="1"/>
        <d v="1899-12-30T02:34:26" u="1"/>
        <d v="1899-12-30T04:24:51" u="1"/>
        <d v="1899-12-30T01:32:37" u="1"/>
        <d v="1899-12-30T04:18:51" u="1"/>
        <d v="1899-12-30T05:56:42" u="1"/>
        <d v="1899-12-30T03:49:58" u="1"/>
        <d v="1899-12-30T04:03:13" u="1"/>
        <d v="1899-12-30T01:02:27" u="1"/>
        <d v="1899-12-30T02:59:22" u="1"/>
        <d v="1899-12-30T05:29:50" u="1"/>
        <d v="1899-12-30T10:20:17" u="1"/>
        <d v="1899-12-30T01:46:18" u="1"/>
        <d v="1899-12-30T01:27:27" u="1"/>
        <d v="1899-12-30T01:34:11" u="1"/>
        <d v="1899-12-30T00:58:03" u="1"/>
        <d v="1899-12-30T01:16:46" u="1"/>
        <d v="1899-12-30T01:51:54" u="1"/>
        <d v="1899-12-30T01:24:22" u="1"/>
        <d v="1899-12-30T01:03:35" u="1"/>
        <d v="1899-12-30T01:13:48" u="1"/>
        <d v="1899-12-30T01:09:33" u="1"/>
        <d v="1899-12-30T00:01:10" u="1"/>
        <d v="1899-12-30T01:33:08" u="1"/>
        <d v="1899-12-30T10:07:09" u="1"/>
        <d v="1899-12-30T08:22:36" u="1"/>
        <d v="1899-12-30T08:43:11" u="1"/>
        <d v="1899-12-30T00:09:38" u="1"/>
        <d v="1899-12-30T06:47:07" u="1"/>
        <d v="1899-12-30T06:06:07" u="1"/>
        <d v="1899-12-30T03:59:50" u="1"/>
        <d v="1899-12-30T02:38:33" u="1"/>
        <d v="1899-12-30T10:41:23" u="1"/>
        <d v="1899-12-30T07:04:59" u="1"/>
        <d v="1899-12-30T01:36:59" u="1"/>
        <d v="1899-12-30T03:34:41" u="1"/>
        <d v="1899-12-30T01:21:02" u="1"/>
        <d v="1899-12-30T01:18:14" u="1"/>
        <d v="1899-12-30T01:34:58" u="1"/>
        <d v="1899-12-30T01:44:11" u="1"/>
        <d v="1899-12-30T01:22:40" u="1"/>
        <d v="1899-12-30T01:26:47" u="1"/>
        <d v="1899-12-30T01:26:04" u="1"/>
        <d v="1899-12-30T17:37:07" u="1"/>
        <d v="1899-12-30T01:53:28" u="1"/>
        <d v="1899-12-30T01:36:19" u="1"/>
        <d v="1899-12-30T06:58:02" u="1"/>
        <d v="1899-12-30T06:54:29" u="1"/>
        <d v="1899-12-30T00:13:16" u="1"/>
        <d v="1899-12-30T01:39:37" u="1"/>
        <d v="1899-12-30T01:42:30" u="1"/>
        <d v="1899-12-30T01:56:05" u="1"/>
        <d v="1899-12-30T01:52:09" u="1"/>
        <d v="1899-12-30T01:55:28" u="1"/>
        <d v="1899-12-30T01:44:47" u="1"/>
        <d v="1899-12-30T01:46:17" u="1"/>
        <d v="1899-12-30T02:03:16" u="1"/>
        <d v="1899-12-30T02:18:36" u="1"/>
        <d v="1899-12-30T02:21:30" u="1"/>
        <d v="1899-12-30T02:33:26" u="1"/>
        <d v="1899-12-30T02:46:18" u="1"/>
        <d v="1899-12-30T03:01:34" u="1"/>
        <d v="1899-12-30T03:24:42" u="1"/>
        <d v="1899-12-30T03:03:55" u="1"/>
        <d v="1899-12-30T03:32:22" u="1"/>
        <d v="1899-12-30T02:22:33" u="1"/>
        <d v="1899-12-30T02:35:31" u="1"/>
        <d v="1899-12-30T02:39:23" u="1"/>
        <d v="1899-12-30T02:48:01" u="1"/>
        <d v="1899-12-30T03:14:56" u="1"/>
        <d v="1899-12-30T03:29:20" u="1"/>
        <d v="1899-12-30T04:18:17" u="1"/>
        <d v="1899-12-30T04:45:55" u="1"/>
        <d v="1899-12-30T04:28:11" u="1"/>
        <d v="1899-12-30T04:28:52" u="1"/>
        <d v="1899-12-30T03:59:40" u="1"/>
        <d v="1899-12-30T04:03:05" u="1"/>
        <d v="1899-12-30T04:15:44" u="1"/>
        <d v="1899-12-30T04:29:15" u="1"/>
        <d v="1899-12-30T04:29:53" u="1"/>
        <d v="1899-12-30T03:30:03" u="1"/>
        <d v="1899-12-30T03:15:14" u="1"/>
        <d v="1899-12-30T03:04:48" u="1"/>
        <d v="1899-12-30T00:14:33" u="1"/>
        <d v="1899-12-30T01:35:02" u="1"/>
        <d v="1899-12-30T00:13:46" u="1"/>
        <d v="1899-12-30T01:16:04" u="1"/>
        <d v="1899-12-30T01:51:22" u="1"/>
        <d v="1899-12-30T02:15:20" u="1"/>
        <d v="1899-12-30T02:21:08" u="1"/>
        <d v="1899-12-30T02:57:42" u="1"/>
        <d v="1899-12-30T02:10:58" u="1"/>
        <d v="1899-12-30T02:15:50" u="1"/>
        <d v="1899-12-30T01:58:54" u="1"/>
        <d v="1899-12-30T01:56:54" u="1"/>
        <d v="1899-12-30T01:01:54" u="1"/>
        <d v="1899-12-30T01:19:30" u="1"/>
        <d v="1899-12-30T02:09:50" u="1"/>
        <d v="1899-12-30T01:12:29" u="1"/>
        <d v="1899-12-30T01:33:24" u="1"/>
        <d v="1899-12-30T02:03:45" u="1"/>
        <d v="1899-12-30T01:13:31" u="1"/>
        <d v="1899-12-30T01:41:32" u="1"/>
        <d v="1899-12-30T02:15:01" u="1"/>
        <d v="1899-12-30T02:19:26" u="1"/>
        <d v="1899-12-30T01:51:10" u="1"/>
        <d v="1899-12-30T01:47:28" u="1"/>
        <d v="1899-12-30T01:53:40" u="1"/>
        <d v="1899-12-30T02:32:27" u="1"/>
        <d v="1899-12-30T02:06:13" u="1"/>
        <d v="1899-12-30T01:37:19" u="1"/>
        <d v="1899-12-30T01:46:06" u="1"/>
        <d v="1899-12-30T01:05:21" u="1"/>
        <d v="1899-12-30T01:30:14" u="1"/>
        <d v="1899-12-30T01:51:43" u="1"/>
        <d v="1899-12-30T01:22:48" u="1"/>
        <d v="1899-12-30T01:44:28" u="1"/>
        <d v="1899-12-30T02:10:25" u="1"/>
        <d v="1899-12-30T01:19:11" u="1"/>
        <d v="1899-12-30T08:23:49" u="1"/>
        <d v="1899-12-30T00:52:39" u="1"/>
        <d v="1899-12-30T01:00:45" u="1"/>
        <d v="1899-12-30T02:17:34" u="1"/>
        <d v="1899-12-30T01:09:43" u="1"/>
        <d v="1899-12-30T07:18:05" u="1"/>
        <d v="1899-12-30T01:00:48" u="1"/>
        <d v="1899-12-30T03:56:30" u="1"/>
        <d v="1899-12-30T01:02:30" u="1"/>
        <d v="1899-12-30T01:03:38" u="1"/>
        <d v="1899-12-30T01:06:53" u="1"/>
        <d v="1899-12-30T06:53:06" u="1"/>
        <d v="1899-12-30T01:14:22" u="1"/>
        <d v="1899-12-30T01:17:22" u="1"/>
        <d v="1899-12-30T04:15:18" u="1"/>
        <d v="1899-12-30T03:06:17" u="1"/>
        <d v="1899-12-30T09:28:59" u="1"/>
        <d v="1899-12-30T06:52:51" u="1"/>
        <d v="1899-12-30T03:31:59" u="1"/>
        <d v="1899-12-30T03:29:16" u="1"/>
        <d v="1899-12-30T02:52:16" u="1"/>
        <d v="1899-12-30T08:30:02" u="1"/>
        <d v="1899-12-30T08:04:15" u="1"/>
        <d v="1899-12-30T00:15:34" u="1"/>
        <d v="1899-12-30T04:05:02" u="1"/>
        <d v="1899-12-30T09:03:18" u="1"/>
        <d v="1899-12-30T01:45:02" u="1"/>
        <d v="1899-12-30T07:58:41" u="1"/>
        <d v="1899-12-30T10:30:23" u="1"/>
        <d v="1899-12-30T00:46:32" u="1"/>
        <d v="1899-12-30T01:41:37" u="1"/>
        <d v="1899-12-30T01:53:33" u="1"/>
        <d v="1899-12-30T01:50:33" u="1"/>
        <d v="1899-12-30T01:31:43" u="1"/>
        <d v="1899-12-30T01:26:22" u="1"/>
        <d v="1899-12-30T01:40:44" u="1"/>
        <d v="1899-12-30T00:56:36" u="1"/>
        <d v="1899-12-30T00:03:25" u="1"/>
        <d v="1899-12-30T07:31:33" u="1"/>
        <d v="1899-12-30T00:11:32" u="1"/>
        <d v="1899-12-30T00:18:25" u="1"/>
        <d v="1899-12-30T00:03:09" u="1"/>
        <d v="1899-12-30T00:03:22" u="1"/>
        <d v="1899-12-30T02:53:18" u="1"/>
        <d v="1899-12-30T00:08:46" u="1"/>
        <d v="1899-12-30T02:33:12" u="1"/>
        <d v="1899-12-30T02:40:58" u="1"/>
        <d v="1899-12-30T02:55:58" u="1"/>
        <d v="1899-12-30T02:34:40" u="1"/>
        <d v="1899-12-30T02:43:04" u="1"/>
        <d v="1899-12-30T02:55:33" u="1"/>
        <d v="1899-12-30T03:52:27" u="1"/>
        <d v="1899-12-30T03:17:51" u="1"/>
        <d v="1899-12-30T01:38:10" u="1"/>
        <d v="1899-12-30T01:42:28" u="1"/>
        <d v="1899-12-30T03:00:21" u="1"/>
        <d v="1899-12-30T03:04:09" u="1"/>
        <d v="1899-12-30T01:45:04" u="1"/>
        <d v="1899-12-30T01:19:04" u="1"/>
        <d v="1899-12-30T01:30:16" u="1"/>
        <d v="1899-12-30T01:40:07" u="1"/>
        <d v="1899-12-30T01:52:56" u="1"/>
        <d v="1899-12-30T01:57:03" u="1"/>
        <d v="1899-12-30T02:02:12" u="1"/>
        <d v="1899-12-30T02:07:44" u="1"/>
        <d v="1899-12-30T02:32:45" u="1"/>
        <d v="1899-12-30T01:14:11" u="1"/>
        <d v="1899-12-30T00:15:01" u="1"/>
        <d v="1899-12-30T01:41:00" u="1"/>
        <d v="1899-12-30T02:15:31" u="1"/>
        <d v="1899-12-30T03:16:05" u="1"/>
        <d v="1899-12-30T03:27:27" u="1"/>
        <d v="1899-12-30T02:12:08" u="1"/>
        <d v="1899-12-30T01:50:19" u="1"/>
        <d v="1899-12-30T01:50:37" u="1"/>
        <d v="1899-12-30T01:38:13" u="1"/>
        <d v="1899-12-30T01:12:55" u="1"/>
        <d v="1899-12-30T02:52:21" u="1"/>
        <d v="1899-12-30T02:14:11" u="1"/>
        <d v="1899-12-30T00:07:15" u="1"/>
        <d v="1899-12-30T01:19:58" u="1"/>
        <d v="1899-12-30T00:03:56" u="1"/>
        <d v="1899-12-30T02:17:24" u="1"/>
        <d v="1899-12-30T04:56:03" u="1"/>
        <d v="1899-12-30T09:46:43" u="1"/>
        <d v="1899-12-30T03:52:17" u="1"/>
        <d v="1899-12-30T03:59:00" u="1"/>
        <d v="1899-12-30T08:06:04" u="1"/>
        <d v="1899-12-30T07:01:37" u="1"/>
        <d v="1899-12-30T02:38:59" u="1"/>
        <d v="1899-12-30T02:23:03" u="1"/>
        <d v="1899-12-30T08:52:25" u="1"/>
        <d v="1899-12-30T02:47:01" u="1"/>
        <d v="1899-12-30T05:16:33" u="1"/>
        <d v="1899-12-30T09:12:27" u="1"/>
        <d v="1899-12-30T08:52:47" u="1"/>
        <d v="1899-12-30T01:27:24" u="1"/>
        <d v="1899-12-30T02:52:07" u="1"/>
        <d v="1899-12-30T08:03:17" u="1"/>
        <d v="1899-12-30T01:54:32" u="1"/>
        <d v="1899-12-30T07:50:29" u="1"/>
        <d v="1899-12-30T03:10:00" u="1"/>
        <d v="1899-12-30T01:17:42" u="1"/>
        <d v="1899-12-30T13:23:53" u="1"/>
        <d v="1899-12-30T01:27:50" u="1"/>
        <d v="1899-12-30T06:23:27" u="1"/>
        <d v="1899-12-30T02:40:42" u="1"/>
        <d v="1899-12-30T05:07:22" u="1"/>
        <d v="1899-12-30T08:11:30" u="1"/>
        <d v="1899-12-30T09:52:29" u="1"/>
        <d v="1899-12-30T02:47:46" u="1"/>
        <d v="1899-12-30T02:23:14" u="1"/>
        <d v="1899-12-30T00:10:46" u="1"/>
        <d v="1899-12-30T10:32:07" u="1"/>
        <d v="1899-12-30T02:20:22" u="1"/>
        <d v="1899-12-30T02:23:57" u="1"/>
        <d v="1899-12-30T08:28:31" u="1"/>
        <d v="1899-12-30T00:15:22" u="1"/>
        <d v="1899-12-30T06:05:27" u="1"/>
        <d v="1899-12-30T02:30:04" u="1"/>
        <d v="1899-12-30T01:50:11" u="1"/>
        <d v="1899-12-30T00:10:22" u="1"/>
        <d v="1899-12-30T02:48:17" u="1"/>
        <d v="1899-12-30T02:38:06" u="1"/>
        <d v="1899-12-30T02:32:24" u="1"/>
        <d v="1899-12-30T05:21:52" u="1"/>
        <d v="1899-12-30T09:36:33" u="1"/>
        <d v="1899-12-30T08:44:23" u="1"/>
        <d v="1899-12-30T06:50:32" u="1"/>
        <d v="1899-12-30T03:21:03" u="1"/>
        <d v="1899-12-30T00:09:36" u="1"/>
        <d v="1899-12-30T00:12:13" u="1"/>
        <d v="1899-12-30T04:44:49" u="1"/>
        <d v="1899-12-30T09:53:23" u="1"/>
        <d v="1899-12-30T01:38:45" u="1"/>
        <d v="1899-12-30T08:48:54" u="1"/>
        <d v="1899-12-30T00:07:30" u="1"/>
        <d v="1899-12-30T04:08:39" u="1"/>
        <d v="1899-12-30T01:41:50" u="1"/>
        <d v="1899-12-30T02:30:22" u="1"/>
        <d v="1899-12-30T07:52:31" u="1"/>
        <d v="1899-12-30T03:13:54" u="1"/>
        <d v="1899-12-30T04:04:11" u="1"/>
        <d v="1899-12-30T03:47:01" u="1"/>
        <d v="1899-12-30T03:58:29" u="1"/>
        <d v="1899-12-30T02:17:33" u="1"/>
        <d v="1899-12-30T10:11:45" u="1"/>
        <d v="1899-12-30T09:39:03" u="1"/>
        <d v="1899-12-30T00:14:28" u="1"/>
        <d v="1899-12-30T03:47:26" u="1"/>
        <d v="1899-12-30T00:10:16" u="1"/>
        <d v="1899-12-30T04:49:21" u="1"/>
        <d v="1899-12-30T05:27:10" u="1"/>
        <d v="1899-12-30T07:38:11" u="1"/>
        <d v="1899-12-30T01:33:28" u="1"/>
        <d v="1899-12-30T03:54:37" u="1"/>
        <d v="1899-12-30T01:05:30" u="1"/>
        <d v="1899-12-30T00:01:18" u="1"/>
        <d v="1899-12-30T00:01:19" u="1"/>
        <d v="1899-12-30T00:03:06" u="1"/>
        <d v="1899-12-30T01:22:16" u="1"/>
        <d v="1899-12-30T08:31:46" u="1"/>
        <d v="1899-12-30T02:57:45" u="1"/>
        <d v="1899-12-30T01:15:15" u="1"/>
        <d v="1899-12-30T01:46:46" u="1"/>
        <d v="1899-12-30T01:11:20" u="1"/>
        <d v="1899-12-30T01:42:08" u="1"/>
        <d v="1899-12-30T01:45:15" u="1"/>
        <d v="1899-12-30T08:53:18" u="1"/>
        <d v="1899-12-30T04:16:58" u="1"/>
        <d v="1899-12-30T03:22:56" u="1"/>
        <d v="1899-12-30T01:38:09" u="1"/>
        <d v="1899-12-30T03:19:33" u="1"/>
        <d v="1899-12-30T10:51:25" u="1"/>
        <d v="1899-12-30T02:13:29" u="1"/>
        <d v="1899-12-30T08:51:35" u="1"/>
        <d v="1899-12-30T08:33:53" u="1"/>
        <d v="1899-12-30T08:23:38" u="1"/>
        <d v="1899-12-30T05:35:32" u="1"/>
        <d v="1899-12-30T03:32:51" u="1"/>
        <d v="1899-12-30T10:17:12" u="1"/>
        <d v="1899-12-30T05:30:25" u="1"/>
        <d v="1899-12-30T02:12:51" u="1"/>
        <d v="1899-12-30T07:08:55" u="1"/>
        <d v="1899-12-30T01:22:49" u="1"/>
        <d v="1899-12-30T01:40:28" u="1"/>
        <d v="1899-12-30T01:13:36" u="1"/>
        <d v="1899-12-30T00:59:11" u="1"/>
        <d v="1899-12-30T01:17:46" u="1"/>
        <d v="1899-12-30T01:27:23" u="1"/>
        <d v="1899-12-30T00:58:44" u="1"/>
        <d v="1899-12-30T05:32:03" u="1"/>
        <d v="1899-12-30T02:48:32" u="1"/>
        <d v="1899-12-30T01:50:16" u="1"/>
        <d v="1899-12-30T11:00:02" u="1"/>
        <d v="1899-12-30T06:44:20" u="1"/>
        <d v="1899-12-30T15:43:02" u="1"/>
        <d v="1899-12-30T02:14:14" u="1"/>
        <d v="1899-12-30T00:54:50" u="1"/>
        <d v="1899-12-30T10:07:21" u="1"/>
        <d v="1899-12-30T10:19:27" u="1"/>
        <d v="1899-12-30T01:34:04" u="1"/>
        <d v="1899-12-30T10:58:16" u="1"/>
        <d v="1899-12-30T01:25:47" u="1"/>
        <d v="1899-12-30T11:05:59" u="1"/>
        <d v="1899-12-30T01:27:52" u="1"/>
        <d v="1899-12-30T00:58:28" u="1"/>
        <d v="1899-12-30T10:22:28" u="1"/>
        <d v="1899-12-30T04:51:30" u="1"/>
        <d v="1899-12-30T01:49:34" u="1"/>
        <d v="1899-12-30T00:13:53" u="1"/>
        <d v="1899-12-30T01:58:15" u="1"/>
        <d v="1899-12-30T01:35:49" u="1"/>
        <d v="1899-12-30T01:05:19" u="1"/>
        <d v="1899-12-30T01:47:08" u="1"/>
        <d v="1899-12-30T05:49:33" u="1"/>
        <d v="1899-12-30T01:06:33" u="1"/>
        <d v="1899-12-30T05:09:51" u="1"/>
        <d v="1899-12-30T01:24:31" u="1"/>
        <d v="1899-12-30T01:00:13" u="1"/>
        <d v="1899-12-30T01:13:35" u="1"/>
        <d v="1899-12-30T00:16:20" u="1"/>
        <d v="1899-12-30T00:15:43" u="1"/>
        <d v="1899-12-30T01:07:00" u="1"/>
        <d v="1899-12-30T07:14:27" u="1"/>
        <d v="1899-12-30T00:42:42" u="1"/>
        <d v="1899-12-30T04:49:27" u="1"/>
        <d v="1899-12-30T03:48:40" u="1"/>
        <d v="1899-12-30T01:11:07" u="1"/>
        <d v="1899-12-30T01:17:39" u="1"/>
        <d v="1899-12-30T02:51:26" u="1"/>
        <d v="1899-12-30T08:30:23" u="1"/>
        <d v="1899-12-30T04:39:25" u="1"/>
        <d v="1899-12-30T03:01:05" u="1"/>
        <d v="1899-12-30T04:37:41" u="1"/>
        <d v="1899-12-30T01:23:38" u="1"/>
        <d v="1899-12-30T03:03:51" u="1"/>
        <d v="1899-12-30T01:17:33" u="1"/>
        <d v="1899-12-30T01:25:09" u="1"/>
        <d v="1899-12-30T01:33:42" u="1"/>
        <d v="1899-12-30T01:30:13" u="1"/>
        <d v="1899-12-30T05:31:23" u="1"/>
        <d v="1899-12-30T01:12:24" u="1"/>
        <d v="1899-12-30T06:46:21" u="1"/>
        <d v="1899-12-30T01:29:50" u="1"/>
        <d v="1899-12-30T01:51:57" u="1"/>
        <d v="1899-12-30T04:02:07" u="1"/>
        <d v="1899-12-30T00:53:34" u="1"/>
        <d v="1899-12-30T02:48:13" u="1"/>
        <d v="1899-12-30T01:07:38" u="1"/>
        <d v="1899-12-30T00:59:08" u="1"/>
        <d v="1899-12-30T01:04:59" u="1"/>
        <d v="1899-12-30T01:28:29" u="1"/>
        <d v="1899-12-30T10:09:52" u="1"/>
        <d v="1899-12-30T03:22:57" u="1"/>
        <d v="1899-12-30T12:26:55" u="1"/>
        <d v="1899-12-30T10:01:55" u="1"/>
        <d v="1899-12-30T00:09:19" u="1"/>
        <d v="1899-12-30T00:12:12" u="1"/>
        <d v="1899-12-30T08:44:18" u="1"/>
        <d v="1899-12-30T01:26:07" u="1"/>
        <d v="1899-12-30T02:29:28" u="1"/>
        <d v="1899-12-30T01:24:33" u="1"/>
        <d v="1899-12-30T01:05:38" u="1"/>
        <d v="1899-12-30T01:34:01" u="1"/>
        <d v="1899-12-30T01:13:15" u="1"/>
        <d v="1899-12-30T01:29:12" u="1"/>
        <d v="1899-12-30T01:16:41" u="1"/>
        <d v="1899-12-30T01:29:10" u="1"/>
        <d v="1899-12-30T02:09:09" u="1"/>
        <d v="1899-12-30T14:19:40" u="1"/>
        <d v="1899-12-30T01:45:12" u="1"/>
        <d v="1899-12-30T01:20:30" u="1"/>
        <d v="1899-12-30T01:25:50" u="1"/>
        <d v="1899-12-30T01:11:31" u="1"/>
        <d v="1899-12-30T03:37:33" u="1"/>
        <d v="1899-12-30T01:31:24" u="1"/>
        <d v="1899-12-30T01:11:54" u="1"/>
        <d v="1899-12-30T01:05:44" u="1"/>
        <d v="1899-12-30T01:39:01" u="1"/>
        <d v="1899-12-30T01:01:39" u="1"/>
        <d v="1899-12-30T01:20:25" u="1"/>
        <d v="1899-12-30T01:36:42" u="1"/>
        <d v="1899-12-30T01:06:37" u="1"/>
        <d v="1899-12-30T01:39:45" u="1"/>
        <d v="1899-12-30T01:39:30" u="1"/>
        <d v="1899-12-30T07:11:10" u="1"/>
        <d v="1899-12-30T00:57:21" u="1"/>
        <d v="1899-12-30T01:07:06" u="1"/>
        <d v="1899-12-30T10:23:42" u="1"/>
        <d v="1899-12-30T01:21:34" u="1"/>
        <d v="1899-12-30T01:35:24" u="1"/>
        <d v="1899-12-30T07:05:11" u="1"/>
        <d v="1899-12-30T03:27:34" u="1"/>
        <d v="1899-12-30T03:17:15" u="1"/>
        <d v="1899-12-30T08:24:21" u="1"/>
        <d v="1899-12-30T02:14:15" u="1"/>
        <d v="1899-12-30T08:03:43" u="1"/>
        <d v="1899-12-30T07:45:58" u="1"/>
        <d v="1899-12-30T00:11:10" u="1"/>
        <d v="1899-12-30T02:59:34" u="1"/>
        <d v="1899-12-30T01:46:58" u="1"/>
        <d v="1899-12-30T11:22:49" u="1"/>
        <d v="1899-12-30T03:03:58" u="1"/>
        <d v="1899-12-30T07:27:57" u="1"/>
        <d v="1899-12-30T03:27:53" u="1"/>
        <d v="1899-12-30T07:36:02" u="1"/>
        <d v="1899-12-30T03:02:30" u="1"/>
        <d v="1899-12-30T09:55:14" u="1"/>
        <d v="1899-12-30T01:03:16" u="1"/>
        <d v="1899-12-30T01:10:02" u="1"/>
        <d v="1899-12-30T02:00:20" u="1"/>
        <d v="1899-12-30T01:06:31" u="1"/>
        <d v="1899-12-30T01:31:09" u="1"/>
        <d v="1899-12-30T00:06:47" u="1"/>
        <d v="1899-12-30T01:12:54" u="1"/>
        <d v="1899-12-30T02:43:20" u="1"/>
        <d v="1899-12-30T01:21:39" u="1"/>
        <d v="1899-12-30T01:19:06" u="1"/>
        <d v="1899-12-30T02:07:10" u="1"/>
        <d v="1899-12-30T03:35:46" u="1"/>
        <d v="1899-12-30T01:11:38" u="1"/>
        <d v="1899-12-30T06:30:09" u="1"/>
        <d v="1899-12-30T05:30:24" u="1"/>
        <d v="1899-12-30T04:13:54" u="1"/>
        <d v="1899-12-30T05:31:42" u="1"/>
        <d v="1899-12-30T05:28:56" u="1"/>
        <d v="1899-12-30T06:27:24" u="1"/>
        <d v="1899-12-30T03:55:37" u="1"/>
        <d v="1899-12-30T04:37:07" u="1"/>
        <d v="1899-12-30T03:12:01" u="1"/>
        <d v="1899-12-30T05:52:14" u="1"/>
        <d v="1899-12-30T05:49:20" u="1"/>
        <d v="1899-12-30T05:45:06" u="1"/>
        <d v="1899-12-30T04:32:50" u="1"/>
        <d v="1899-12-30T04:03:26" u="1"/>
        <d v="1899-12-30T03:42:01" u="1"/>
        <d v="1899-12-30T07:10:43" u="1"/>
        <d v="1899-12-30T06:27:48" u="1"/>
        <d v="1899-12-30T05:42:47" u="1"/>
        <d v="1899-12-30T00:13:10" u="1"/>
        <d v="1899-12-30T02:11:13" u="1"/>
        <d v="1899-12-30T01:30:33" u="1"/>
        <d v="1899-12-30T01:09:14" u="1"/>
        <d v="1899-12-30T01:03:34" u="1"/>
        <d v="1899-12-30T01:55:12" u="1"/>
        <d v="1899-12-30T01:07:45" u="1"/>
        <d v="1899-12-30T01:21:03" u="1"/>
        <d v="1899-12-30T01:31:49" u="1"/>
        <d v="1899-12-30T00:45:40" u="1"/>
        <d v="1899-12-30T00:03:36" u="1"/>
        <d v="1899-12-30T00:07:08" u="1"/>
        <d v="1899-12-30T04:38:13" u="1"/>
        <d v="1899-12-30T00:03:32" u="1"/>
        <d v="1899-12-30T04:16:37" u="1"/>
        <d v="1899-12-30T02:27:21" u="1"/>
        <d v="1899-12-30T00:03:33" u="1"/>
        <d v="1899-12-30T00:09:06" u="1"/>
        <d v="1899-12-30T08:08:56" u="1"/>
        <d v="1899-12-30T00:09:03" u="1"/>
        <d v="1899-12-30T03:22:00" u="1"/>
        <d v="1899-12-30T02:49:45" u="1"/>
        <d v="1899-12-30T02:53:21" u="1"/>
        <d v="1899-12-30T02:03:22" u="1"/>
        <d v="1899-12-30T02:27:24" u="1"/>
        <d v="1899-12-30T02:24:35" u="1"/>
        <d v="1899-12-30T01:54:30" u="1"/>
        <d v="1899-12-30T01:43:34" u="1"/>
        <d v="1899-12-30T01:35:59" u="1"/>
        <d v="1899-12-30T02:46:09" u="1"/>
        <d v="1899-12-30T02:32:07" u="1"/>
        <d v="1899-12-30T02:37:36" u="1"/>
        <d v="1899-12-30T02:14:00" u="1"/>
        <d v="1899-12-30T06:41:11" u="1"/>
        <d v="1899-12-30T02:26:18" u="1"/>
        <d v="1899-12-30T03:10:25" u="1"/>
        <d v="1899-12-30T00:06:50" u="1"/>
        <d v="1899-12-30T01:21:54" u="1"/>
        <d v="1899-12-30T05:31:56" u="1"/>
        <d v="1899-12-30T09:10:44" u="1"/>
        <d v="1899-12-30T03:49:07" u="1"/>
        <d v="1899-12-30T10:03:04" u="1"/>
        <d v="1899-12-30T02:56:10" u="1"/>
        <d v="1899-12-30T00:12:39" u="1"/>
        <d v="1899-12-30T09:28:50" u="1"/>
        <d v="1899-12-30T10:01:53" u="1"/>
        <d v="1899-12-30T03:20:09" u="1"/>
        <d v="1899-12-30T09:03:23" u="1"/>
        <d v="1899-12-30T07:07:03" u="1"/>
        <d v="1899-12-30T00:12:41" u="1"/>
        <d v="1899-12-30T06:47:21" u="1"/>
        <d v="1899-12-30T00:08:31" u="1"/>
        <d v="1899-12-30T06:24:56" u="1"/>
        <d v="1899-12-30T00:13:08" u="1"/>
        <d v="1899-12-30T03:38:24" u="1"/>
        <d v="1899-12-30T07:14:13" u="1"/>
        <d v="1899-12-30T06:53:26" u="1"/>
        <d v="1899-12-30T09:46:52" u="1"/>
        <d v="1899-12-30T03:55:55" u="1"/>
        <d v="1899-12-30T04:32:07" u="1"/>
        <d v="1899-12-30T01:54:53" u="1"/>
        <d v="1899-12-30T01:29:14" u="1"/>
        <d v="1899-12-30T01:00:49" u="1"/>
        <d v="1899-12-30T01:16:31" u="1"/>
        <d v="1899-12-30T01:05:29" u="1"/>
        <d v="1899-12-30T01:53:18" u="1"/>
        <d v="1899-12-30T01:12:41" u="1"/>
        <d v="1899-12-30T10:24:56" u="1"/>
        <d v="1899-12-30T07:49:07" u="1"/>
        <d v="1899-12-30T05:55:34" u="1"/>
        <d v="1899-12-30T03:25:25" u="1"/>
        <d v="1899-12-30T03:09:43" u="1"/>
        <d v="1899-12-30T03:51:07" u="1"/>
        <d v="1899-12-30T01:23:34" u="1"/>
        <d v="1899-12-30T01:04:47" u="1"/>
        <d v="1899-12-30T01:00:01" u="1"/>
        <d v="1899-12-30T01:00:55" u="1"/>
        <d v="1899-12-30T01:41:49" u="1"/>
        <d v="1899-12-30T01:08:56" u="1"/>
        <d v="1899-12-30T01:06:41" u="1"/>
        <d v="1899-12-30T01:11:09" u="1"/>
        <d v="1899-12-30T01:29:07" u="1"/>
        <d v="1899-12-30T01:43:24" u="1"/>
        <d v="1899-12-30T01:39:09" u="1"/>
        <d v="1899-12-30T10:50:07" u="1"/>
        <d v="1899-12-30T09:36:42" u="1"/>
        <d v="1899-12-30T09:22:45" u="1"/>
        <d v="1899-12-30T01:58:20" u="1"/>
        <d v="1899-12-30T02:09:21" u="1"/>
        <d v="1899-12-30T01:12:20" u="1"/>
        <d v="1899-12-30T01:29:26" u="1"/>
        <d v="1899-12-30T01:35:36" u="1"/>
        <d v="1899-12-30T01:00:12" u="1"/>
        <d v="1899-12-30T01:03:20" u="1"/>
        <d v="1899-12-30T02:03:27" u="1"/>
        <d v="1899-12-30T01:18:58" u="1"/>
        <d v="1899-12-30T02:15:35" u="1"/>
        <d v="1899-12-30T02:01:09" u="1"/>
        <d v="1899-12-30T01:23:01" u="1"/>
        <d v="1899-12-30T01:38:23" u="1"/>
        <d v="1899-12-30T02:26:06" u="1"/>
        <d v="1899-12-30T01:24:38" u="1"/>
        <d v="1899-12-30T11:04:16" u="1"/>
        <d v="1899-12-30T06:15:09" u="1"/>
        <d v="1899-12-30T05:23:50" u="1"/>
        <d v="1899-12-30T03:20:51" u="1"/>
        <d v="1899-12-30T02:26:45" u="1"/>
        <d v="1899-12-30T06:57:43" u="1"/>
        <d v="1899-12-30T02:50:25" u="1"/>
        <d v="1899-12-30T03:30:41" u="1"/>
        <d v="1899-12-30T01:07:04" u="1"/>
        <d v="1899-12-30T02:52:56" u="1"/>
        <d v="1899-12-30T10:50:49" u="1"/>
        <d v="1899-12-30T09:30:00" u="1"/>
        <d v="1899-12-30T03:52:47" u="1"/>
        <d v="1899-12-30T06:18:29" u="1"/>
        <d v="1899-12-30T07:06:38" u="1"/>
        <d v="1899-12-30T02:32:36" u="1"/>
        <d v="1899-12-30T02:31:05" u="1"/>
        <d v="1899-12-30T09:53:30" u="1"/>
        <d v="1899-12-30T09:13:02" u="1"/>
        <d v="1899-12-30T02:38:32" u="1"/>
        <d v="1899-12-30T10:47:37" u="1"/>
        <d v="1899-12-30T00:05:37" u="1"/>
        <d v="1899-12-30T00:08:23" u="1"/>
        <d v="1899-12-30T02:01:38" u="1"/>
        <d v="1899-12-30T01:59:34" u="1"/>
        <d v="1899-12-30T01:42:14" u="1"/>
        <d v="1899-12-30T02:08:28" u="1"/>
        <d v="1899-12-30T02:11:55" u="1"/>
        <d v="1899-12-30T09:08:34" u="1"/>
        <d v="1899-12-30T03:27:44" u="1"/>
        <d v="1899-12-30T01:41:38" u="1"/>
        <d v="1899-12-30T01:28:45" u="1"/>
        <d v="1899-12-30T01:30:45" u="1"/>
        <d v="1899-12-30T01:34:37" u="1"/>
        <d v="1899-12-30T01:52:01" u="1"/>
        <d v="1899-12-30T01:16:40" u="1"/>
        <d v="1899-12-30T01:20:21" u="1"/>
        <d v="1899-12-30T01:27:51" u="1"/>
        <d v="1899-12-30T06:22:06" u="1"/>
        <d v="1899-12-30T05:17:19" u="1"/>
        <d v="1899-12-30T01:22:01" u="1"/>
        <d v="1899-12-30T01:26:23" u="1"/>
        <d v="1899-12-30T00:12:58" u="1"/>
        <d v="1899-12-30T05:33:12" u="1"/>
        <d v="1899-12-30T05:30:18" u="1"/>
        <d v="1899-12-30T05:29:15" u="1"/>
        <d v="1899-12-30T05:14:09" u="1"/>
        <d v="1899-12-30T04:08:58" u="1"/>
        <d v="1899-12-30T03:13:45" u="1"/>
        <d v="1899-12-30T01:32:18" u="1"/>
        <d v="1899-12-30T03:08:39" u="1"/>
      </sharedItems>
    </cacheField>
    <cacheField name="Tiempo de espera" numFmtId="21">
      <sharedItems containsSemiMixedTypes="0" containsNonDate="0" containsDate="1" containsString="0" minDate="1899-12-30T00:00:00" maxDate="1899-12-31T21:43:51"/>
    </cacheField>
    <cacheField name="Descr. Grupo de Carga" numFmtId="0">
      <sharedItems/>
    </cacheField>
    <cacheField name="GrTran" numFmtId="0">
      <sharedItems/>
    </cacheField>
    <cacheField name="Grupo de precios - Cliente" numFmtId="0">
      <sharedItems containsBlank="1" count="4">
        <m/>
        <s v="CP"/>
        <s v="CE"/>
        <s v="" u="1"/>
      </sharedItems>
    </cacheField>
    <cacheField name="LTD" numFmtId="164">
      <sharedItems containsSemiMixedTypes="0" containsNonDate="0" containsDate="1" containsString="0" minDate="1899-12-30T00:00:13" maxDate="1899-12-30T23:59:32"/>
    </cacheField>
    <cacheField name="Salida - Carga" numFmtId="164">
      <sharedItems containsSemiMixedTypes="0" containsDate="1" containsString="0" containsMixedTypes="1" minDate="1900-01-02T14:45:11" maxDate="1899-12-30T17:54:36"/>
    </cacheField>
    <cacheField name="Hora" numFmtId="0">
      <sharedItems containsSemiMixedTypes="0" containsString="0" containsNumber="1" containsInteger="1" minValue="0" maxValue="23" count="24">
        <n v="5"/>
        <n v="6"/>
        <n v="7"/>
        <n v="8"/>
        <n v="9"/>
        <n v="10"/>
        <n v="13"/>
        <n v="16"/>
        <n v="18"/>
        <n v="11"/>
        <n v="15"/>
        <n v="17"/>
        <n v="19"/>
        <n v="12"/>
        <n v="14"/>
        <n v="20"/>
        <n v="21"/>
        <n v="4"/>
        <n v="3"/>
        <n v="23"/>
        <n v="22"/>
        <n v="0" u="1"/>
        <n v="1" u="1"/>
        <n v="2" u="1"/>
      </sharedItems>
    </cacheField>
    <cacheField name="Día" numFmtId="0">
      <sharedItems containsSemiMixedTypes="0" containsString="0" containsNumber="1" containsInteger="1" minValue="0" maxValue="31" count="32">
        <n v="15"/>
        <n v="24"/>
        <n v="25"/>
        <n v="26"/>
        <n v="27"/>
        <n v="28"/>
        <n v="3"/>
        <n v="4"/>
        <n v="5"/>
        <n v="6"/>
        <n v="7"/>
        <n v="10"/>
        <n v="11"/>
        <n v="12"/>
        <n v="13"/>
        <n v="14"/>
        <n v="17"/>
        <n v="18"/>
        <n v="19"/>
        <n v="20"/>
        <n v="21"/>
        <n v="1"/>
        <n v="22"/>
        <n v="23"/>
        <n v="8"/>
        <n v="2"/>
        <n v="9"/>
        <n v="16"/>
        <n v="29" u="1"/>
        <n v="30" u="1"/>
        <n v="31" u="1"/>
        <n v="0" u="1"/>
      </sharedItems>
    </cacheField>
    <cacheField name="Semana" numFmtId="0">
      <sharedItems containsSemiMixedTypes="0" containsString="0" containsNumber="1" containsInteger="1" minValue="0" maxValue="53" count="54">
        <n v="3"/>
        <n v="9"/>
        <n v="10"/>
        <n v="11"/>
        <n v="12"/>
        <n v="8"/>
        <n v="13"/>
        <n v="6"/>
        <n v="4" u="1"/>
        <n v="5" u="1"/>
        <n v="7" u="1"/>
        <n v="52" u="1"/>
        <n v="53" u="1"/>
        <n v="1" u="1"/>
        <n v="2" u="1"/>
        <n v="50" u="1"/>
        <n v="51" u="1"/>
        <n v="49" u="1"/>
        <n v="48" u="1"/>
        <n v="47" u="1"/>
        <n v="46" u="1"/>
        <n v="44" u="1"/>
        <n v="45" u="1"/>
        <n v="43" u="1"/>
        <n v="42" u="1"/>
        <n v="0" u="1"/>
        <n v="37" u="1"/>
        <n v="38" u="1"/>
        <n v="39" u="1"/>
        <n v="40" u="1"/>
        <n v="41" u="1"/>
        <n v="36" u="1"/>
        <n v="35" u="1"/>
        <n v="34" u="1"/>
        <n v="33" u="1"/>
        <n v="14" u="1"/>
        <n v="15" u="1"/>
        <n v="16" u="1"/>
        <n v="17" u="1"/>
        <n v="18" u="1"/>
        <n v="19" u="1"/>
        <n v="20" u="1"/>
        <n v="21" u="1"/>
        <n v="22" u="1"/>
        <n v="23" u="1"/>
        <n v="24" u="1"/>
        <n v="25" u="1"/>
        <n v="26" u="1"/>
        <n v="27" u="1"/>
        <n v="28" u="1"/>
        <n v="29" u="1"/>
        <n v="30" u="1"/>
        <n v="31" u="1"/>
        <n v="32" u="1"/>
      </sharedItems>
    </cacheField>
    <cacheField name="GP" numFmtId="0">
      <sharedItems containsMixedTypes="1" containsNumber="1" containsInteger="1" minValue="0" maxValue="0" count="4">
        <s v="Clinker"/>
        <s v="Ensacado"/>
        <s v="Granel"/>
        <n v="0" u="1"/>
      </sharedItems>
    </cacheField>
    <cacheField name="Check Hora -" numFmtId="0">
      <sharedItems containsSemiMixedTypes="0" containsString="0" containsNumber="1" containsInteger="1" minValue="0" maxValue="1"/>
    </cacheField>
    <cacheField name="Check Hora +" numFmtId="0">
      <sharedItems containsSemiMixedTypes="0" containsString="0" containsNumber="1" containsInteger="1" minValue="0" maxValue="1"/>
    </cacheField>
    <cacheField name="Check Hora" numFmtId="0">
      <sharedItems containsBlank="1" count="3">
        <s v="OK"/>
        <s v="KO"/>
        <m u="1"/>
      </sharedItems>
    </cacheField>
    <cacheField name="tipo granel" numFmtId="0">
      <sharedItems containsBlank="1" count="10">
        <s v="Clinker"/>
        <s v="Ensacado"/>
        <s v="Granel"/>
        <s v="MP"/>
        <e v="#N/A"/>
        <s v="" u="1"/>
        <s v="Ensacado " u="1"/>
        <s v="Granel " u="1"/>
        <m u="1"/>
        <s v="Palets" u="1"/>
      </sharedItems>
    </cacheField>
    <cacheField name="Mes" numFmtId="0">
      <sharedItems containsSemiMixedTypes="0" containsString="0" containsNumber="1" containsInteger="1" minValue="1" maxValue="12" count="12">
        <n v="1"/>
        <n v="2"/>
        <n v="3"/>
        <n v="12" u="1"/>
        <n v="11" u="1"/>
        <n v="10" u="1"/>
        <n v="9" u="1"/>
        <n v="8" u="1"/>
        <n v="4" u="1"/>
        <n v="5" u="1"/>
        <n v="6" u="1"/>
        <n v="7" u="1"/>
      </sharedItems>
    </cacheField>
    <cacheField name="Check hora2" numFmtId="0">
      <sharedItems containsSemiMixedTypes="0" containsString="0" containsNumber="1" containsInteger="1" minValue="0" maxValue="1"/>
    </cacheField>
    <cacheField name="INSTALACION" numFmtId="0">
      <sharedItems containsBlank="1" count="12">
        <s v="F. ALCONERA"/>
        <s v="PUNTOS NORTE"/>
        <s v="M. TENERIFE"/>
        <s v="F. OURAL"/>
        <s v="F. CORDOBA"/>
        <s v="F. MALAGA"/>
        <s v="PUNTOS SUR"/>
        <s v="F. NIEBLA"/>
        <s v="F. TORAL"/>
        <s v="" u="1"/>
        <m u="1"/>
        <e v="#N/A" u="1"/>
      </sharedItems>
    </cacheField>
    <cacheField name="Magnitud" numFmtId="0">
      <sharedItems containsBlank="1" count="4">
        <s v="B"/>
        <s v="A"/>
        <s v="C"/>
        <m u="1"/>
      </sharedItems>
    </cacheField>
    <cacheField name="Espera" numFmtId="164">
      <sharedItems containsSemiMixedTypes="0" containsNonDate="0" containsDate="1" containsString="0" minDate="1899-12-30T00:00:00" maxDate="1899-12-31T21:43:51"/>
    </cacheField>
    <cacheField name="Espera corregido" numFmtId="164">
      <sharedItems containsSemiMixedTypes="0" containsNonDate="0" containsDate="1" containsString="0" minDate="1899-12-30T00:00:00" maxDate="1899-12-31T20:45:51"/>
    </cacheField>
    <cacheField name="Check Carga" numFmtId="164">
      <sharedItems containsBlank="1" count="3">
        <s v="OK"/>
        <s v="KO"/>
        <m u="1"/>
      </sharedItems>
    </cacheField>
    <cacheField name="hora E" numFmtId="0">
      <sharedItems containsNonDate="0" containsString="0" containsBlank="1"/>
    </cacheField>
    <cacheField name="Hora S" numFmtId="0">
      <sharedItems containsNonDate="0" containsString="0" containsBlank="1"/>
    </cacheField>
    <cacheField name="Int. Time" numFmtId="164">
      <sharedItems containsSemiMixedTypes="0" containsNonDate="0" containsDate="1" containsString="0" minDate="1899-12-30T00:00:00" maxDate="1899-12-31T00:00:00"/>
    </cacheField>
    <cacheField name="Ext Time" numFmtId="164">
      <sharedItems containsSemiMixedTypes="0" containsNonDate="0" containsDate="1" containsString="0" minDate="1899-12-30T00:00:13" maxDate="1899-12-30T23:59:32"/>
    </cacheField>
    <cacheField name="dia" numFmtId="0">
      <sharedItems containsSemiMixedTypes="0" containsString="0" containsNumber="1" containsInteger="1" minValue="1" maxValue="7"/>
    </cacheField>
    <cacheField name="0" numFmtId="164">
      <sharedItems containsSemiMixedTypes="0" containsDate="1" containsString="0" containsMixedTypes="1" minDate="1900-01-02T18:48:11" maxDate="1899-12-30T11:49:55"/>
    </cacheField>
    <cacheField name="min LTD" numFmtId="2">
      <sharedItems containsSemiMixedTypes="0" containsString="0" containsNumber="1" minValue="0.21666666666241063" maxValue="1439.5333333333331"/>
    </cacheField>
    <cacheField name="hora salida" numFmtId="1">
      <sharedItems containsSemiMixedTypes="0" containsString="0" containsNumber="1" containsInteger="1" minValue="0" maxValue="23" count="24">
        <n v="6"/>
        <n v="7"/>
        <n v="8"/>
        <n v="9"/>
        <n v="10"/>
        <n v="11"/>
        <n v="13"/>
        <n v="14"/>
        <n v="16"/>
        <n v="18"/>
        <n v="19"/>
        <n v="12"/>
        <n v="17"/>
        <n v="20"/>
        <n v="15"/>
        <n v="21"/>
        <n v="4"/>
        <n v="5"/>
        <n v="3"/>
        <n v="0"/>
        <n v="22"/>
        <n v="23" u="1"/>
        <n v="1" u="1"/>
        <n v="2" u="1"/>
      </sharedItems>
    </cacheField>
    <cacheField name="Nivel Servicio LT" numFmtId="0">
      <sharedItems containsBlank="1" count="3">
        <s v="No"/>
        <s v="Si"/>
        <m u="1"/>
      </sharedItems>
    </cacheField>
  </cacheFields>
  <extLst>
    <ext xmlns:x14="http://schemas.microsoft.com/office/spreadsheetml/2009/9/main" uri="{725AE2AE-9491-48be-B2B4-4EB974FC3084}">
      <x14:pivotCacheDefinition pivotCacheId="133161349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0">
  <r>
    <s v="CCAL"/>
    <s v="2025002665"/>
    <x v="0"/>
    <s v="ER2060BBT"/>
    <s v="E6318KWZ"/>
    <d v="2025-01-15T00:00:00"/>
    <s v="CSHU"/>
    <s v="200223"/>
    <x v="0"/>
    <s v="PA"/>
    <s v="S6"/>
    <m/>
    <d v="2025-01-15T00:00:00"/>
    <d v="1899-12-30T05:34:48"/>
    <d v="2025-01-15T00:00:00"/>
    <d v="1899-12-30T05:52:15"/>
    <d v="2025-01-15T00:00:00"/>
    <d v="1899-12-30T06:31:36"/>
    <x v="0"/>
    <s v="RFCPI"/>
    <s v="8043254559"/>
    <s v="FBO"/>
    <d v="1899-12-30T00:56:48"/>
    <d v="1899-12-30T00:39:21"/>
    <d v="1899-12-30T00:17:27"/>
    <s v="Granel"/>
    <s v="E001"/>
    <x v="0"/>
    <d v="1899-12-30T00:56:48"/>
    <d v="1899-12-30T00:39:21"/>
    <n v="5"/>
    <x v="0"/>
    <x v="0"/>
    <x v="0"/>
    <n v="0"/>
    <n v="0"/>
    <s v="OK"/>
    <s v="Clinker"/>
    <x v="0"/>
    <n v="0"/>
    <s v="F. ALCONERA"/>
    <s v="B"/>
    <d v="1899-12-30T00:17:27"/>
    <d v="1899-12-30T00:17:27"/>
    <s v="OK"/>
    <m/>
    <m/>
    <d v="1899-12-30T00:00:00"/>
    <d v="1899-12-30T00:56:48"/>
    <n v="4"/>
    <d v="1899-12-30T00:17:27"/>
    <n v="56.799999999993567"/>
    <n v="6"/>
    <s v="No"/>
  </r>
  <r>
    <s v="CCAL"/>
    <s v="2025014391"/>
    <x v="0"/>
    <s v="ER0816BDL"/>
    <s v="E2098LVV"/>
    <d v="2025-02-24T00:00:00"/>
    <s v="CSHU"/>
    <s v="200223"/>
    <x v="0"/>
    <s v="PA"/>
    <s v="S1"/>
    <m/>
    <d v="2025-02-24T00:00:00"/>
    <d v="1899-12-30T05:56:34"/>
    <d v="2025-02-24T00:00:00"/>
    <d v="1899-12-30T06:03:30"/>
    <d v="2025-02-24T00:00:00"/>
    <d v="1899-12-30T06:24:36"/>
    <x v="0"/>
    <s v="RFCPI"/>
    <s v="8043257869"/>
    <s v="FBO"/>
    <d v="1899-12-30T00:28:02"/>
    <d v="1899-12-30T00:21:06"/>
    <d v="1899-12-30T00:06:56"/>
    <s v="Granel"/>
    <s v="E001"/>
    <x v="0"/>
    <d v="1899-12-30T00:28:02"/>
    <d v="1899-12-30T00:21:06"/>
    <n v="5"/>
    <x v="1"/>
    <x v="1"/>
    <x v="0"/>
    <n v="0"/>
    <n v="0"/>
    <s v="OK"/>
    <s v="Clinker"/>
    <x v="1"/>
    <n v="0"/>
    <s v="F. ALCONERA"/>
    <s v="A"/>
    <d v="1899-12-30T00:06:56"/>
    <d v="1899-12-30T00:06:56"/>
    <s v="OK"/>
    <m/>
    <m/>
    <d v="1899-12-30T00:00:00"/>
    <d v="1899-12-30T00:28:02"/>
    <n v="2"/>
    <d v="1899-12-30T00:06:56"/>
    <n v="28.033333333329615"/>
    <n v="6"/>
    <s v="Si"/>
  </r>
  <r>
    <s v="CCAL"/>
    <s v="2025014392"/>
    <x v="0"/>
    <s v="ER3732BBR"/>
    <s v="E2039KJH"/>
    <d v="2025-02-24T00:00:00"/>
    <s v="CSHU"/>
    <s v="200223"/>
    <x v="0"/>
    <s v="PA"/>
    <s v="S1"/>
    <m/>
    <d v="2025-02-24T00:00:00"/>
    <d v="1899-12-30T05:57:24"/>
    <d v="2025-02-24T00:00:00"/>
    <d v="1899-12-30T06:04:21"/>
    <d v="2025-02-24T00:00:00"/>
    <d v="1899-12-30T06:31:26"/>
    <x v="0"/>
    <s v="RFCPI"/>
    <s v="8043257870"/>
    <s v="FBO"/>
    <d v="1899-12-30T00:34:02"/>
    <d v="1899-12-30T00:27:05"/>
    <d v="1899-12-30T00:06:57"/>
    <s v="Granel"/>
    <s v="E001"/>
    <x v="0"/>
    <d v="1899-12-30T00:34:02"/>
    <d v="1899-12-30T00:27:05"/>
    <n v="5"/>
    <x v="1"/>
    <x v="1"/>
    <x v="0"/>
    <n v="0"/>
    <n v="0"/>
    <s v="OK"/>
    <s v="Clinker"/>
    <x v="1"/>
    <n v="0"/>
    <s v="F. ALCONERA"/>
    <s v="A"/>
    <d v="1899-12-30T00:06:57"/>
    <d v="1899-12-30T00:06:57"/>
    <s v="OK"/>
    <m/>
    <m/>
    <d v="1899-12-30T00:00:00"/>
    <d v="1899-12-30T00:34:02"/>
    <n v="2"/>
    <d v="1899-12-30T00:06:57"/>
    <n v="34.03333333333439"/>
    <n v="6"/>
    <s v="Si"/>
  </r>
  <r>
    <s v="CCAL"/>
    <s v="2025014393"/>
    <x v="0"/>
    <s v="ER4651BCY"/>
    <s v="E0195JSJ"/>
    <d v="2025-02-24T00:00:00"/>
    <s v="CSHU"/>
    <s v="200223"/>
    <x v="0"/>
    <s v="PA"/>
    <s v="S1"/>
    <m/>
    <d v="2025-02-24T00:00:00"/>
    <d v="1899-12-30T05:58:23"/>
    <d v="2025-02-24T00:00:00"/>
    <d v="1899-12-30T06:04:08"/>
    <d v="2025-02-24T00:00:00"/>
    <d v="1899-12-30T06:39:35"/>
    <x v="0"/>
    <s v="RFCPI"/>
    <s v="8043257872"/>
    <s v="FBO"/>
    <d v="1899-12-30T00:41:12"/>
    <d v="1899-12-30T00:35:27"/>
    <d v="1899-12-30T00:05:45"/>
    <s v="Granel"/>
    <s v="E001"/>
    <x v="0"/>
    <d v="1899-12-30T00:41:12"/>
    <d v="1899-12-30T00:35:27"/>
    <n v="5"/>
    <x v="1"/>
    <x v="1"/>
    <x v="0"/>
    <n v="0"/>
    <n v="0"/>
    <s v="OK"/>
    <s v="Clinker"/>
    <x v="1"/>
    <n v="0"/>
    <s v="F. ALCONERA"/>
    <s v="A"/>
    <d v="1899-12-30T00:05:45"/>
    <d v="1899-12-30T00:05:45"/>
    <s v="OK"/>
    <m/>
    <m/>
    <d v="1899-12-30T00:00:00"/>
    <d v="1899-12-30T00:41:12"/>
    <n v="2"/>
    <d v="1899-12-30T00:05:45"/>
    <n v="41.200000000012757"/>
    <n v="6"/>
    <s v="Si"/>
  </r>
  <r>
    <s v="CCAL"/>
    <s v="2025014394"/>
    <x v="0"/>
    <s v="ER5434BBV"/>
    <s v="E4735JNM"/>
    <d v="2025-02-24T00:00:00"/>
    <s v="CSHU"/>
    <s v="200223"/>
    <x v="0"/>
    <s v="PA"/>
    <s v="S1"/>
    <m/>
    <d v="2025-02-24T00:00:00"/>
    <d v="1899-12-30T05:59:27"/>
    <d v="2025-02-24T00:00:00"/>
    <d v="1899-12-30T06:03:55"/>
    <d v="2025-02-24T00:00:00"/>
    <d v="1899-12-30T06:44:58"/>
    <x v="0"/>
    <s v="RFCPI"/>
    <s v="8043257874"/>
    <s v="FBO"/>
    <d v="1899-12-30T00:45:31"/>
    <d v="1899-12-30T00:41:03"/>
    <d v="1899-12-30T00:04:28"/>
    <s v="Granel"/>
    <s v="E001"/>
    <x v="0"/>
    <d v="1899-12-30T00:45:31"/>
    <d v="1899-12-30T00:41:03"/>
    <n v="5"/>
    <x v="1"/>
    <x v="1"/>
    <x v="0"/>
    <n v="0"/>
    <n v="0"/>
    <s v="OK"/>
    <s v="Clinker"/>
    <x v="1"/>
    <n v="0"/>
    <s v="F. ALCONERA"/>
    <s v="B"/>
    <d v="1899-12-30T00:04:28"/>
    <d v="1899-12-30T00:04:28"/>
    <s v="OK"/>
    <m/>
    <m/>
    <d v="1899-12-30T00:00:00"/>
    <d v="1899-12-30T00:45:31"/>
    <n v="2"/>
    <d v="1899-12-30T00:04:28"/>
    <n v="45.516666666657578"/>
    <n v="6"/>
    <s v="No"/>
  </r>
  <r>
    <s v="CCAL"/>
    <s v="2025014395"/>
    <x v="0"/>
    <s v="ER7321BDF"/>
    <s v="E9571JYK"/>
    <d v="2025-02-24T00:00:00"/>
    <s v="CSHU"/>
    <s v="200223"/>
    <x v="0"/>
    <s v="PA"/>
    <s v="S1"/>
    <m/>
    <d v="2025-02-24T00:00:00"/>
    <d v="1899-12-30T06:00:21"/>
    <d v="2025-02-24T00:00:00"/>
    <d v="1899-12-30T06:03:44"/>
    <d v="2025-02-24T00:00:00"/>
    <d v="1899-12-30T06:58:28"/>
    <x v="0"/>
    <s v="RFCPI"/>
    <s v="8043257875"/>
    <s v="FBO"/>
    <d v="1899-12-30T00:58:07"/>
    <d v="1899-12-30T00:54:44"/>
    <d v="1899-12-30T00:03:23"/>
    <s v="Granel"/>
    <s v="E001"/>
    <x v="0"/>
    <d v="1899-12-30T00:58:07"/>
    <d v="1899-12-30T00:54:44"/>
    <n v="6"/>
    <x v="1"/>
    <x v="1"/>
    <x v="0"/>
    <n v="0"/>
    <n v="0"/>
    <s v="OK"/>
    <s v="Clinker"/>
    <x v="1"/>
    <n v="0"/>
    <s v="F. ALCONERA"/>
    <s v="B"/>
    <d v="1899-12-30T00:03:23"/>
    <d v="1899-12-30T00:03:23"/>
    <s v="OK"/>
    <m/>
    <m/>
    <d v="1899-12-30T00:00:00"/>
    <d v="1899-12-30T00:58:07"/>
    <n v="2"/>
    <d v="1899-12-30T00:03:23"/>
    <n v="58.116666666657629"/>
    <n v="6"/>
    <s v="No"/>
  </r>
  <r>
    <s v="CCAL"/>
    <s v="2025014399"/>
    <x v="0"/>
    <s v="ER3492BCC"/>
    <s v="E3978LBB"/>
    <d v="2025-02-24T00:00:00"/>
    <s v="CSHU"/>
    <s v="200223"/>
    <x v="0"/>
    <s v="PA"/>
    <s v="S1"/>
    <m/>
    <d v="2025-02-24T00:00:00"/>
    <d v="1899-12-30T06:21:46"/>
    <d v="2025-02-24T00:00:00"/>
    <d v="1899-12-30T06:22:21"/>
    <d v="2025-02-24T00:00:00"/>
    <d v="1899-12-30T07:07:17"/>
    <x v="0"/>
    <s v="RFCPI"/>
    <s v="8043257878"/>
    <s v="FBO"/>
    <d v="1899-12-30T00:45:31"/>
    <d v="1899-12-30T00:44:56"/>
    <d v="1899-12-30T00:00:35"/>
    <s v="Granel"/>
    <s v="E001"/>
    <x v="0"/>
    <d v="1899-12-30T00:45:31"/>
    <d v="1899-12-30T00:44:56"/>
    <n v="6"/>
    <x v="1"/>
    <x v="1"/>
    <x v="0"/>
    <n v="0"/>
    <n v="0"/>
    <s v="OK"/>
    <s v="Clinker"/>
    <x v="1"/>
    <n v="0"/>
    <s v="F. ALCONERA"/>
    <s v="B"/>
    <d v="1899-12-30T00:00:35"/>
    <d v="1899-12-30T00:00:35"/>
    <s v="OK"/>
    <m/>
    <m/>
    <d v="1899-12-30T00:00:00"/>
    <d v="1899-12-30T00:45:31"/>
    <n v="2"/>
    <d v="1899-12-30T00:00:35"/>
    <n v="45.516666666671966"/>
    <n v="7"/>
    <s v="No"/>
  </r>
  <r>
    <s v="CCAL"/>
    <s v="2025014407"/>
    <x v="0"/>
    <s v="ER9489BCY"/>
    <s v="E0804KGV"/>
    <d v="2025-02-24T00:00:00"/>
    <s v="CSHU"/>
    <s v="200223"/>
    <x v="0"/>
    <s v="PA"/>
    <s v="S1"/>
    <m/>
    <d v="2025-02-24T00:00:00"/>
    <d v="1899-12-30T06:40:08"/>
    <d v="2025-02-24T00:00:00"/>
    <d v="1899-12-30T06:41:12"/>
    <d v="2025-02-24T00:00:00"/>
    <d v="1899-12-30T07:09:19"/>
    <x v="0"/>
    <s v="RFCPI"/>
    <s v="8043257879"/>
    <s v="FBO"/>
    <d v="1899-12-30T00:29:11"/>
    <d v="1899-12-30T00:28:07"/>
    <d v="1899-12-30T00:01:04"/>
    <s v="Granel"/>
    <s v="E001"/>
    <x v="0"/>
    <d v="1899-12-30T00:29:11"/>
    <d v="1899-12-30T00:28:07"/>
    <n v="6"/>
    <x v="1"/>
    <x v="1"/>
    <x v="0"/>
    <n v="0"/>
    <n v="0"/>
    <s v="OK"/>
    <s v="Clinker"/>
    <x v="1"/>
    <n v="0"/>
    <s v="F. ALCONERA"/>
    <s v="A"/>
    <d v="1899-12-30T00:01:04"/>
    <d v="1899-12-30T00:01:04"/>
    <s v="OK"/>
    <m/>
    <m/>
    <d v="1899-12-30T00:00:00"/>
    <d v="1899-12-30T00:29:11"/>
    <n v="2"/>
    <d v="1899-12-30T00:01:04"/>
    <n v="29.183333333328036"/>
    <n v="7"/>
    <s v="Si"/>
  </r>
  <r>
    <s v="CCAL"/>
    <s v="2025014405"/>
    <x v="0"/>
    <s v="ER9772BBV"/>
    <s v="E4214MGP"/>
    <d v="2025-02-24T00:00:00"/>
    <s v="CSHU"/>
    <s v="200223"/>
    <x v="0"/>
    <s v="PA"/>
    <s v="S1"/>
    <m/>
    <d v="2025-02-24T00:00:00"/>
    <d v="1899-12-30T06:35:58"/>
    <d v="2025-02-24T00:00:00"/>
    <d v="1899-12-30T06:36:26"/>
    <d v="2025-02-24T00:00:00"/>
    <d v="1899-12-30T07:11:43"/>
    <x v="0"/>
    <s v="RFCPI"/>
    <s v="8043257880"/>
    <s v="FBO"/>
    <d v="1899-12-30T00:35:45"/>
    <d v="1899-12-30T00:35:17"/>
    <d v="1899-12-30T00:00:28"/>
    <s v="Granel"/>
    <s v="E001"/>
    <x v="0"/>
    <d v="1899-12-30T00:35:45"/>
    <d v="1899-12-30T00:35:17"/>
    <n v="6"/>
    <x v="1"/>
    <x v="1"/>
    <x v="0"/>
    <n v="0"/>
    <n v="0"/>
    <s v="OK"/>
    <s v="Clinker"/>
    <x v="1"/>
    <n v="0"/>
    <s v="F. ALCONERA"/>
    <s v="A"/>
    <d v="1899-12-30T00:00:28"/>
    <d v="1899-12-30T00:00:28"/>
    <s v="OK"/>
    <m/>
    <m/>
    <d v="1899-12-30T00:00:00"/>
    <d v="1899-12-30T00:35:45"/>
    <n v="2"/>
    <d v="1899-12-30T00:00:28"/>
    <n v="35.750000000001592"/>
    <n v="7"/>
    <s v="Si"/>
  </r>
  <r>
    <s v="CCAL"/>
    <s v="2025014413"/>
    <x v="0"/>
    <s v="ER0506BDC"/>
    <s v="E5697JNZ"/>
    <d v="2025-02-24T00:00:00"/>
    <s v="CSHU"/>
    <s v="200223"/>
    <x v="0"/>
    <s v="PA"/>
    <s v="S6"/>
    <m/>
    <d v="2025-02-24T00:00:00"/>
    <d v="1899-12-30T07:07:06"/>
    <d v="2025-02-24T00:00:00"/>
    <d v="1899-12-30T07:08:00"/>
    <d v="2025-02-24T00:00:00"/>
    <d v="1899-12-30T07:29:39"/>
    <x v="0"/>
    <s v="RFCPI"/>
    <s v="8043257883"/>
    <s v="FBO"/>
    <d v="1899-12-30T00:22:33"/>
    <d v="1899-12-30T00:21:39"/>
    <d v="1899-12-30T00:00:54"/>
    <s v="Granel"/>
    <s v="E001"/>
    <x v="0"/>
    <d v="1899-12-30T00:22:33"/>
    <d v="1899-12-30T00:21:39"/>
    <n v="7"/>
    <x v="1"/>
    <x v="1"/>
    <x v="0"/>
    <n v="0"/>
    <n v="0"/>
    <s v="OK"/>
    <s v="Clinker"/>
    <x v="1"/>
    <n v="0"/>
    <s v="F. ALCONERA"/>
    <s v="A"/>
    <d v="1899-12-30T00:00:54"/>
    <d v="1899-12-30T00:00:54"/>
    <s v="OK"/>
    <m/>
    <m/>
    <d v="1899-12-30T00:00:00"/>
    <d v="1899-12-30T00:22:33"/>
    <n v="2"/>
    <d v="1899-12-30T00:00:54"/>
    <n v="22.54999999999681"/>
    <n v="7"/>
    <s v="Si"/>
  </r>
  <r>
    <s v="CCAL"/>
    <s v="2025014414"/>
    <x v="0"/>
    <s v="ER3518BDC"/>
    <s v="E1163KTR"/>
    <d v="2025-02-24T00:00:00"/>
    <s v="CSHU"/>
    <s v="200223"/>
    <x v="0"/>
    <s v="PA"/>
    <s v="S1"/>
    <m/>
    <d v="2025-02-24T00:00:00"/>
    <d v="1899-12-30T07:08:37"/>
    <d v="2025-02-24T00:00:00"/>
    <d v="1899-12-30T07:10:34"/>
    <d v="2025-02-24T00:00:00"/>
    <d v="1899-12-30T07:34:18"/>
    <x v="0"/>
    <s v="RFCPI"/>
    <s v="8043257884"/>
    <s v="FBO"/>
    <d v="1899-12-30T00:25:41"/>
    <d v="1899-12-30T00:23:44"/>
    <d v="1899-12-30T00:01:57"/>
    <s v="Granel"/>
    <s v="E001"/>
    <x v="0"/>
    <d v="1899-12-30T00:25:41"/>
    <d v="1899-12-30T00:23:44"/>
    <n v="7"/>
    <x v="1"/>
    <x v="1"/>
    <x v="0"/>
    <n v="0"/>
    <n v="0"/>
    <s v="OK"/>
    <s v="Clinker"/>
    <x v="1"/>
    <n v="0"/>
    <s v="F. ALCONERA"/>
    <s v="A"/>
    <d v="1899-12-30T00:01:57"/>
    <d v="1899-12-30T00:01:57"/>
    <s v="OK"/>
    <m/>
    <m/>
    <d v="1899-12-30T00:00:00"/>
    <d v="1899-12-30T00:25:41"/>
    <n v="2"/>
    <d v="1899-12-30T00:01:57"/>
    <n v="25.683333333336041"/>
    <n v="7"/>
    <s v="Si"/>
  </r>
  <r>
    <s v="CCAL"/>
    <s v="2025014411"/>
    <x v="0"/>
    <s v="ER9222BDM"/>
    <s v="E8915MMX"/>
    <d v="2025-02-24T00:00:00"/>
    <s v="CSHU"/>
    <s v="200223"/>
    <x v="0"/>
    <s v="PA"/>
    <s v="S6"/>
    <m/>
    <d v="2025-02-24T00:00:00"/>
    <d v="1899-12-30T07:04:55"/>
    <d v="2025-02-24T00:00:00"/>
    <d v="1899-12-30T07:05:37"/>
    <d v="2025-02-24T00:00:00"/>
    <d v="1899-12-30T07:40:19"/>
    <x v="0"/>
    <s v="RFCPI"/>
    <s v="8043257885"/>
    <s v="FBO"/>
    <d v="1899-12-30T00:35:24"/>
    <d v="1899-12-30T00:34:42"/>
    <d v="1899-12-30T00:00:42"/>
    <s v="Granel"/>
    <s v="E001"/>
    <x v="0"/>
    <d v="1899-12-30T00:35:24"/>
    <d v="1899-12-30T00:34:42"/>
    <n v="7"/>
    <x v="1"/>
    <x v="1"/>
    <x v="0"/>
    <n v="0"/>
    <n v="0"/>
    <s v="OK"/>
    <s v="Clinker"/>
    <x v="1"/>
    <n v="0"/>
    <s v="F. ALCONERA"/>
    <s v="A"/>
    <d v="1899-12-30T00:00:42"/>
    <d v="1899-12-30T00:00:42"/>
    <s v="OK"/>
    <m/>
    <m/>
    <d v="1899-12-30T00:00:00"/>
    <d v="1899-12-30T00:35:24"/>
    <n v="2"/>
    <d v="1899-12-30T00:00:42"/>
    <n v="35.399999999995224"/>
    <n v="7"/>
    <s v="Si"/>
  </r>
  <r>
    <s v="CCAL"/>
    <s v="2025014415"/>
    <x v="0"/>
    <s v="ER4361BCS"/>
    <s v="E9635LVW"/>
    <d v="2025-02-24T00:00:00"/>
    <s v="CSHU"/>
    <s v="200223"/>
    <x v="0"/>
    <s v="PA"/>
    <s v="S1"/>
    <m/>
    <d v="2025-02-24T00:00:00"/>
    <d v="1899-12-30T07:09:51"/>
    <d v="2025-02-24T00:00:00"/>
    <d v="1899-12-30T07:10:24"/>
    <d v="2025-02-24T00:00:00"/>
    <d v="1899-12-30T07:42:31"/>
    <x v="0"/>
    <s v="RFCPI"/>
    <s v="8043257886"/>
    <s v="FBO"/>
    <d v="1899-12-30T00:32:40"/>
    <d v="1899-12-30T00:32:07"/>
    <d v="1899-12-30T00:00:33"/>
    <s v="Granel"/>
    <s v="E001"/>
    <x v="0"/>
    <d v="1899-12-30T00:32:40"/>
    <d v="1899-12-30T00:32:07"/>
    <n v="7"/>
    <x v="1"/>
    <x v="1"/>
    <x v="0"/>
    <n v="0"/>
    <n v="0"/>
    <s v="OK"/>
    <s v="Clinker"/>
    <x v="1"/>
    <n v="0"/>
    <s v="F. ALCONERA"/>
    <s v="A"/>
    <d v="1899-12-30T00:00:33"/>
    <d v="1899-12-30T00:00:33"/>
    <s v="OK"/>
    <m/>
    <m/>
    <d v="1899-12-30T00:00:00"/>
    <d v="1899-12-30T00:32:40"/>
    <n v="2"/>
    <d v="1899-12-30T00:00:33"/>
    <n v="32.666666666673635"/>
    <n v="7"/>
    <s v="Si"/>
  </r>
  <r>
    <s v="CCAL"/>
    <s v="2025014416"/>
    <x v="0"/>
    <s v="ER8918BDJ"/>
    <s v="E6001LDD"/>
    <d v="2025-02-24T00:00:00"/>
    <s v="CSHU"/>
    <s v="200223"/>
    <x v="0"/>
    <s v="PA"/>
    <s v="S1"/>
    <m/>
    <d v="2025-02-24T00:00:00"/>
    <d v="1899-12-30T07:11:29"/>
    <d v="2025-02-24T00:00:00"/>
    <d v="1899-12-30T07:13:18"/>
    <d v="2025-02-24T00:00:00"/>
    <d v="1899-12-30T07:56:03"/>
    <x v="0"/>
    <s v="RFCPI"/>
    <s v="8043257891"/>
    <s v="FBO"/>
    <d v="1899-12-30T00:44:34"/>
    <d v="1899-12-30T00:42:45"/>
    <d v="1899-12-30T00:01:49"/>
    <s v="Granel"/>
    <s v="E001"/>
    <x v="0"/>
    <d v="1899-12-30T00:44:34"/>
    <d v="1899-12-30T00:42:45"/>
    <n v="7"/>
    <x v="1"/>
    <x v="1"/>
    <x v="0"/>
    <n v="0"/>
    <n v="0"/>
    <s v="OK"/>
    <s v="Clinker"/>
    <x v="1"/>
    <n v="0"/>
    <s v="F. ALCONERA"/>
    <s v="A"/>
    <d v="1899-12-30T00:01:49"/>
    <d v="1899-12-30T00:01:49"/>
    <s v="OK"/>
    <m/>
    <m/>
    <d v="1899-12-30T00:00:00"/>
    <d v="1899-12-30T00:44:34"/>
    <n v="2"/>
    <d v="1899-12-30T00:01:49"/>
    <n v="44.566666666675175"/>
    <n v="7"/>
    <s v="Si"/>
  </r>
  <r>
    <s v="CCAL"/>
    <s v="2025014422"/>
    <x v="0"/>
    <s v="ER5512BBF"/>
    <s v="E7699LGD"/>
    <d v="2025-02-24T00:00:00"/>
    <s v="CSHU"/>
    <s v="200223"/>
    <x v="0"/>
    <s v="PA"/>
    <s v="S1"/>
    <m/>
    <d v="2025-02-24T00:00:00"/>
    <d v="1899-12-30T07:20:06"/>
    <d v="2025-02-24T00:00:00"/>
    <d v="1899-12-30T07:21:09"/>
    <d v="2025-02-24T00:00:00"/>
    <d v="1899-12-30T07:51:26"/>
    <x v="0"/>
    <s v="RFCPI"/>
    <s v="8043257889"/>
    <s v="FBO"/>
    <d v="1899-12-30T00:31:20"/>
    <d v="1899-12-30T00:30:17"/>
    <d v="1899-12-30T00:01:03"/>
    <s v="Granel"/>
    <s v="E001"/>
    <x v="0"/>
    <d v="1899-12-30T00:31:20"/>
    <d v="1899-12-30T00:30:17"/>
    <n v="7"/>
    <x v="1"/>
    <x v="1"/>
    <x v="0"/>
    <n v="0"/>
    <n v="0"/>
    <s v="OK"/>
    <s v="Clinker"/>
    <x v="1"/>
    <n v="0"/>
    <s v="F. ALCONERA"/>
    <s v="A"/>
    <d v="1899-12-30T00:01:03"/>
    <d v="1899-12-30T00:01:03"/>
    <s v="OK"/>
    <m/>
    <m/>
    <d v="1899-12-30T00:00:00"/>
    <d v="1899-12-30T00:31:20"/>
    <n v="2"/>
    <d v="1899-12-30T00:01:03"/>
    <n v="31.333333333334448"/>
    <n v="7"/>
    <s v="Si"/>
  </r>
  <r>
    <s v="CCAL"/>
    <s v="2025014423"/>
    <x v="0"/>
    <s v="ER0715BCY"/>
    <s v="E0536LZT"/>
    <d v="2025-02-24T00:00:00"/>
    <s v="CSHU"/>
    <s v="200223"/>
    <x v="0"/>
    <s v="PA"/>
    <s v="S1"/>
    <m/>
    <d v="2025-02-24T00:00:00"/>
    <d v="1899-12-30T07:21:07"/>
    <d v="2025-02-24T00:00:00"/>
    <d v="1899-12-30T07:21:45"/>
    <d v="2025-02-24T00:00:00"/>
    <d v="1899-12-30T07:58:00"/>
    <x v="0"/>
    <s v="RFCPI"/>
    <s v="8043257892"/>
    <s v="FBO"/>
    <d v="1899-12-30T00:36:53"/>
    <d v="1899-12-30T00:36:15"/>
    <d v="1899-12-30T00:00:38"/>
    <s v="Granel"/>
    <s v="E001"/>
    <x v="0"/>
    <d v="1899-12-30T00:36:53"/>
    <d v="1899-12-30T00:36:15"/>
    <n v="7"/>
    <x v="1"/>
    <x v="1"/>
    <x v="0"/>
    <n v="0"/>
    <n v="0"/>
    <s v="OK"/>
    <s v="Clinker"/>
    <x v="1"/>
    <n v="0"/>
    <s v="F. ALCONERA"/>
    <s v="A"/>
    <d v="1899-12-30T00:00:38"/>
    <d v="1899-12-30T00:00:38"/>
    <s v="OK"/>
    <m/>
    <m/>
    <d v="1899-12-30T00:00:00"/>
    <d v="1899-12-30T00:36:53"/>
    <n v="2"/>
    <d v="1899-12-30T00:00:38"/>
    <n v="36.883333333324764"/>
    <n v="7"/>
    <s v="Si"/>
  </r>
  <r>
    <s v="CCAL"/>
    <s v="2025014425"/>
    <x v="0"/>
    <s v="ER3062BCW"/>
    <s v="E6236MCZ"/>
    <d v="2025-02-24T00:00:00"/>
    <s v="CSHU"/>
    <s v="200223"/>
    <x v="0"/>
    <s v="PA"/>
    <s v="S1"/>
    <m/>
    <d v="2025-02-24T00:00:00"/>
    <d v="1899-12-30T07:22:07"/>
    <d v="2025-02-24T00:00:00"/>
    <d v="1899-12-30T07:22:45"/>
    <d v="2025-02-24T00:00:00"/>
    <d v="1899-12-30T08:01:16"/>
    <x v="0"/>
    <s v="RFCPI"/>
    <s v="8043257893"/>
    <s v="FBO"/>
    <d v="1899-12-30T00:39:09"/>
    <d v="1899-12-30T00:38:31"/>
    <d v="1899-12-30T00:00:38"/>
    <s v="Granel"/>
    <s v="E001"/>
    <x v="0"/>
    <d v="1899-12-30T00:39:09"/>
    <d v="1899-12-30T00:38:31"/>
    <n v="7"/>
    <x v="1"/>
    <x v="1"/>
    <x v="0"/>
    <n v="0"/>
    <n v="0"/>
    <s v="OK"/>
    <s v="Clinker"/>
    <x v="1"/>
    <n v="0"/>
    <s v="F. ALCONERA"/>
    <s v="A"/>
    <d v="1899-12-30T00:00:38"/>
    <d v="1899-12-30T00:00:38"/>
    <s v="OK"/>
    <m/>
    <m/>
    <d v="1899-12-30T00:00:00"/>
    <d v="1899-12-30T00:39:09"/>
    <n v="2"/>
    <d v="1899-12-30T00:00:38"/>
    <n v="39.149999999999963"/>
    <n v="8"/>
    <s v="Si"/>
  </r>
  <r>
    <s v="CCAL"/>
    <s v="2025014429"/>
    <x v="0"/>
    <s v="ER3467BCY"/>
    <s v="E6123KFG"/>
    <d v="2025-02-24T00:00:00"/>
    <s v="CSHU"/>
    <s v="200223"/>
    <x v="0"/>
    <s v="PA"/>
    <s v="S1"/>
    <m/>
    <d v="2025-02-24T00:00:00"/>
    <d v="1899-12-30T07:30:50"/>
    <d v="2025-02-24T00:00:00"/>
    <d v="1899-12-30T07:31:52"/>
    <d v="2025-02-24T00:00:00"/>
    <d v="1899-12-30T08:08:29"/>
    <x v="0"/>
    <s v="RFCPI"/>
    <s v="8043257894"/>
    <s v="FBO"/>
    <d v="1899-12-30T00:37:39"/>
    <d v="1899-12-30T00:36:37"/>
    <d v="1899-12-30T00:01:02"/>
    <s v="Granel"/>
    <s v="E001"/>
    <x v="0"/>
    <d v="1899-12-30T00:37:39"/>
    <d v="1899-12-30T00:36:37"/>
    <n v="7"/>
    <x v="1"/>
    <x v="1"/>
    <x v="0"/>
    <n v="0"/>
    <n v="0"/>
    <s v="OK"/>
    <s v="Clinker"/>
    <x v="1"/>
    <n v="0"/>
    <s v="F. ALCONERA"/>
    <s v="A"/>
    <d v="1899-12-30T00:01:02"/>
    <d v="1899-12-30T00:01:02"/>
    <s v="OK"/>
    <m/>
    <m/>
    <d v="1899-12-30T00:00:00"/>
    <d v="1899-12-30T00:37:39"/>
    <n v="2"/>
    <d v="1899-12-30T00:01:02"/>
    <n v="37.650000000009562"/>
    <n v="8"/>
    <s v="Si"/>
  </r>
  <r>
    <s v="CCAL"/>
    <s v="2025014431"/>
    <x v="0"/>
    <s v="ER0066BBL"/>
    <s v="E8100MWF"/>
    <d v="2025-02-24T00:00:00"/>
    <s v="CSHU"/>
    <s v="200223"/>
    <x v="0"/>
    <s v="PA"/>
    <s v="S1"/>
    <m/>
    <d v="2025-02-24T00:00:00"/>
    <d v="1899-12-30T07:36:12"/>
    <d v="2025-02-24T00:00:00"/>
    <d v="1899-12-30T07:38:50"/>
    <d v="2025-02-24T00:00:00"/>
    <d v="1899-12-30T08:15:26"/>
    <x v="0"/>
    <s v="RFCPI"/>
    <s v="8043257895"/>
    <s v="FBO"/>
    <d v="1899-12-30T00:39:14"/>
    <d v="1899-12-30T00:36:36"/>
    <d v="1899-12-30T00:02:38"/>
    <s v="Granel"/>
    <s v="E001"/>
    <x v="0"/>
    <d v="1899-12-30T00:39:14"/>
    <d v="1899-12-30T00:36:36"/>
    <n v="7"/>
    <x v="1"/>
    <x v="1"/>
    <x v="0"/>
    <n v="0"/>
    <n v="0"/>
    <s v="OK"/>
    <s v="Clinker"/>
    <x v="1"/>
    <n v="0"/>
    <s v="F. ALCONERA"/>
    <s v="A"/>
    <d v="1899-12-30T00:02:38"/>
    <d v="1899-12-30T00:02:38"/>
    <s v="OK"/>
    <m/>
    <m/>
    <d v="1899-12-30T00:00:00"/>
    <d v="1899-12-30T00:39:14"/>
    <n v="2"/>
    <d v="1899-12-30T00:02:38"/>
    <n v="39.233333333332801"/>
    <n v="8"/>
    <s v="Si"/>
  </r>
  <r>
    <s v="CCAL"/>
    <s v="2025014433"/>
    <x v="0"/>
    <s v="ER2680BDK"/>
    <s v="E3740LJW"/>
    <d v="2025-02-24T00:00:00"/>
    <s v="CSHU"/>
    <s v="200223"/>
    <x v="0"/>
    <s v="PA"/>
    <s v="S1"/>
    <m/>
    <d v="2025-02-24T00:00:00"/>
    <d v="1899-12-30T07:37:27"/>
    <d v="2025-02-24T00:00:00"/>
    <d v="1899-12-30T07:38:34"/>
    <d v="2025-02-24T00:00:00"/>
    <d v="1899-12-30T08:20:09"/>
    <x v="0"/>
    <s v="RFCPI"/>
    <s v="8043257896"/>
    <s v="FBO"/>
    <d v="1899-12-30T00:42:42"/>
    <d v="1899-12-30T00:41:35"/>
    <d v="1899-12-30T00:01:07"/>
    <s v="Granel"/>
    <s v="E001"/>
    <x v="0"/>
    <d v="1899-12-30T00:42:42"/>
    <d v="1899-12-30T00:41:35"/>
    <n v="7"/>
    <x v="1"/>
    <x v="1"/>
    <x v="0"/>
    <n v="0"/>
    <n v="0"/>
    <s v="OK"/>
    <s v="Clinker"/>
    <x v="1"/>
    <n v="0"/>
    <s v="F. ALCONERA"/>
    <s v="A"/>
    <d v="1899-12-30T00:01:07"/>
    <d v="1899-12-30T00:01:07"/>
    <s v="OK"/>
    <m/>
    <m/>
    <d v="1899-12-30T00:00:00"/>
    <d v="1899-12-30T00:42:42"/>
    <n v="2"/>
    <d v="1899-12-30T00:01:07"/>
    <n v="42.700000000003236"/>
    <n v="8"/>
    <s v="Si"/>
  </r>
  <r>
    <s v="CCAL"/>
    <s v="2025014445"/>
    <x v="0"/>
    <s v="ER9285BDF"/>
    <s v="E1965LDD"/>
    <d v="2025-02-24T00:00:00"/>
    <s v="CSHU"/>
    <s v="200223"/>
    <x v="0"/>
    <s v="PA"/>
    <s v="S1"/>
    <m/>
    <d v="2025-02-24T00:00:00"/>
    <d v="1899-12-30T07:58:04"/>
    <d v="2025-02-24T00:00:00"/>
    <d v="1899-12-30T07:58:37"/>
    <d v="2025-02-24T00:00:00"/>
    <d v="1899-12-30T08:42:12"/>
    <x v="0"/>
    <s v="RFCPI"/>
    <s v="8043257899"/>
    <s v="FBO"/>
    <d v="1899-12-30T00:44:08"/>
    <d v="1899-12-30T00:43:35"/>
    <d v="1899-12-30T00:00:33"/>
    <s v="Granel"/>
    <s v="E001"/>
    <x v="0"/>
    <d v="1899-12-30T00:44:08"/>
    <d v="1899-12-30T00:43:35"/>
    <n v="7"/>
    <x v="1"/>
    <x v="1"/>
    <x v="0"/>
    <n v="0"/>
    <n v="0"/>
    <s v="OK"/>
    <s v="Clinker"/>
    <x v="1"/>
    <n v="0"/>
    <s v="F. ALCONERA"/>
    <s v="A"/>
    <d v="1899-12-30T00:00:33"/>
    <d v="1899-12-30T00:00:33"/>
    <s v="OK"/>
    <m/>
    <m/>
    <d v="1899-12-30T00:00:00"/>
    <d v="1899-12-30T00:44:08"/>
    <n v="2"/>
    <d v="1899-12-30T00:00:33"/>
    <n v="44.133333333336047"/>
    <n v="8"/>
    <s v="Si"/>
  </r>
  <r>
    <s v="CCAL"/>
    <s v="2025014455"/>
    <x v="0"/>
    <s v="ER9437BCY"/>
    <s v="E0199LWL"/>
    <d v="2025-02-24T00:00:00"/>
    <s v="CSHU"/>
    <s v="200223"/>
    <x v="0"/>
    <s v="PA"/>
    <s v="S1"/>
    <m/>
    <d v="2025-02-24T00:00:00"/>
    <d v="1899-12-30T08:16:54"/>
    <d v="2025-02-24T00:00:00"/>
    <d v="1899-12-30T08:17:34"/>
    <d v="2025-02-24T00:00:00"/>
    <d v="1899-12-30T09:04:13"/>
    <x v="0"/>
    <s v="RFCPI"/>
    <s v="8043257901"/>
    <s v="FBO"/>
    <d v="1899-12-30T00:47:19"/>
    <d v="1899-12-30T00:46:39"/>
    <d v="1899-12-30T00:00:40"/>
    <s v="Granel"/>
    <s v="E001"/>
    <x v="0"/>
    <d v="1899-12-30T00:47:19"/>
    <d v="1899-12-30T00:46:39"/>
    <n v="8"/>
    <x v="1"/>
    <x v="1"/>
    <x v="0"/>
    <n v="0"/>
    <n v="0"/>
    <s v="OK"/>
    <s v="Clinker"/>
    <x v="1"/>
    <n v="0"/>
    <s v="F. ALCONERA"/>
    <s v="B"/>
    <d v="1899-12-30T00:00:40"/>
    <d v="1899-12-30T00:00:40"/>
    <s v="OK"/>
    <m/>
    <m/>
    <d v="1899-12-30T00:00:00"/>
    <d v="1899-12-30T00:47:19"/>
    <n v="2"/>
    <d v="1899-12-30T00:00:40"/>
    <n v="47.316666666672006"/>
    <n v="9"/>
    <s v="No"/>
  </r>
  <r>
    <s v="CCAL"/>
    <s v="2025014493"/>
    <x v="0"/>
    <s v="ER0733BCY"/>
    <s v="E8908MMX"/>
    <d v="2025-02-24T00:00:00"/>
    <s v="CSHU"/>
    <s v="200223"/>
    <x v="0"/>
    <s v="PA"/>
    <s v="S1"/>
    <m/>
    <d v="2025-02-24T00:00:00"/>
    <d v="1899-12-30T09:21:50"/>
    <d v="2025-02-24T00:00:00"/>
    <d v="1899-12-30T09:23:40"/>
    <d v="2025-02-24T00:00:00"/>
    <d v="1899-12-30T09:35:20"/>
    <x v="0"/>
    <s v="RFCPI"/>
    <s v="8043257906"/>
    <s v="FBO"/>
    <d v="1899-12-30T00:13:30"/>
    <d v="1899-12-30T00:11:40"/>
    <d v="1899-12-30T00:01:50"/>
    <s v="Granel"/>
    <s v="E001"/>
    <x v="0"/>
    <d v="1899-12-30T00:13:30"/>
    <d v="1899-12-30T00:11:40"/>
    <n v="9"/>
    <x v="1"/>
    <x v="1"/>
    <x v="0"/>
    <n v="0"/>
    <n v="0"/>
    <s v="OK"/>
    <s v="Clinker"/>
    <x v="1"/>
    <n v="0"/>
    <s v="F. ALCONERA"/>
    <s v="A"/>
    <d v="1899-12-30T00:01:50"/>
    <d v="1899-12-30T00:01:50"/>
    <s v="OK"/>
    <m/>
    <m/>
    <d v="1899-12-30T00:00:00"/>
    <d v="1899-12-30T00:13:30"/>
    <n v="2"/>
    <d v="1899-12-30T00:01:50"/>
    <n v="13.500000000000032"/>
    <n v="9"/>
    <s v="Si"/>
  </r>
  <r>
    <s v="CCAL"/>
    <s v="2025014501"/>
    <x v="0"/>
    <s v="ER1558BCR"/>
    <s v="E2422LRN"/>
    <d v="2025-02-24T00:00:00"/>
    <s v="CSHU"/>
    <s v="200223"/>
    <x v="0"/>
    <s v="PA"/>
    <s v="S1"/>
    <m/>
    <d v="2025-02-24T00:00:00"/>
    <d v="1899-12-30T09:36:23"/>
    <d v="2025-02-24T00:00:00"/>
    <d v="1899-12-30T09:43:48"/>
    <d v="2025-02-24T00:00:00"/>
    <d v="1899-12-30T10:41:33"/>
    <x v="0"/>
    <s v="RFCPI"/>
    <s v="8043257916"/>
    <s v="FBO"/>
    <d v="1899-12-30T01:05:10"/>
    <d v="1899-12-30T00:57:45"/>
    <d v="1899-12-30T00:07:25"/>
    <s v="Granel"/>
    <s v="E001"/>
    <x v="0"/>
    <d v="1899-12-30T01:05:10"/>
    <d v="1899-12-30T00:57:45"/>
    <n v="9"/>
    <x v="1"/>
    <x v="1"/>
    <x v="0"/>
    <n v="0"/>
    <n v="0"/>
    <s v="OK"/>
    <s v="Clinker"/>
    <x v="1"/>
    <n v="0"/>
    <s v="F. ALCONERA"/>
    <s v="B"/>
    <d v="1899-12-30T00:07:25"/>
    <d v="1899-12-30T00:07:25"/>
    <s v="OK"/>
    <m/>
    <m/>
    <d v="1899-12-30T00:00:00"/>
    <d v="1899-12-30T01:05:10"/>
    <n v="2"/>
    <d v="1899-12-30T00:07:25"/>
    <n v="65.166666666667211"/>
    <n v="10"/>
    <s v="No"/>
  </r>
  <r>
    <s v="CCAL"/>
    <s v="2025014512"/>
    <x v="0"/>
    <s v="ER3352BCF"/>
    <s v="E2533KJC"/>
    <d v="2025-02-24T00:00:00"/>
    <s v="CSHU"/>
    <s v="200223"/>
    <x v="0"/>
    <s v="PA"/>
    <s v="S1"/>
    <m/>
    <d v="2025-02-24T00:00:00"/>
    <d v="1899-12-30T09:52:25"/>
    <d v="2025-02-24T00:00:00"/>
    <d v="1899-12-30T09:54:17"/>
    <d v="2025-02-24T00:00:00"/>
    <d v="1899-12-30T10:58:23"/>
    <x v="0"/>
    <s v="RFCPI"/>
    <s v="8043257921"/>
    <s v="FBO"/>
    <d v="1899-12-30T01:05:58"/>
    <d v="1899-12-30T01:04:06"/>
    <d v="1899-12-30T00:01:52"/>
    <s v="Granel"/>
    <s v="E001"/>
    <x v="0"/>
    <d v="1899-12-30T01:05:58"/>
    <d v="1899-12-30T01:04:06"/>
    <n v="9"/>
    <x v="1"/>
    <x v="1"/>
    <x v="0"/>
    <n v="0"/>
    <n v="0"/>
    <s v="OK"/>
    <s v="Clinker"/>
    <x v="1"/>
    <n v="0"/>
    <s v="F. ALCONERA"/>
    <s v="B"/>
    <d v="1899-12-30T00:01:52"/>
    <d v="1899-12-30T00:01:52"/>
    <s v="OK"/>
    <m/>
    <m/>
    <d v="1899-12-30T00:00:00"/>
    <d v="1899-12-30T01:05:58"/>
    <n v="2"/>
    <d v="1899-12-30T00:01:52"/>
    <n v="65.966666666673561"/>
    <n v="10"/>
    <s v="No"/>
  </r>
  <r>
    <s v="CCAL"/>
    <s v="2025014524"/>
    <x v="0"/>
    <s v="ER8404BDM"/>
    <s v="E9371MTP"/>
    <d v="2025-02-24T00:00:00"/>
    <s v="CSHU"/>
    <s v="200223"/>
    <x v="0"/>
    <s v="PA"/>
    <s v="S1"/>
    <m/>
    <d v="2025-02-24T00:00:00"/>
    <d v="1899-12-30T10:17:34"/>
    <d v="2025-02-24T00:00:00"/>
    <d v="1899-12-30T10:18:26"/>
    <d v="2025-02-24T00:00:00"/>
    <d v="1899-12-30T11:08:03"/>
    <x v="0"/>
    <s v="RFCPI"/>
    <s v="8043257923"/>
    <s v="FBO"/>
    <d v="1899-12-30T00:50:29"/>
    <d v="1899-12-30T00:49:37"/>
    <d v="1899-12-30T00:00:52"/>
    <s v="Granel"/>
    <s v="E001"/>
    <x v="0"/>
    <d v="1899-12-30T00:50:29"/>
    <d v="1899-12-30T00:49:37"/>
    <n v="10"/>
    <x v="1"/>
    <x v="1"/>
    <x v="0"/>
    <n v="0"/>
    <n v="0"/>
    <s v="OK"/>
    <s v="Clinker"/>
    <x v="1"/>
    <n v="0"/>
    <s v="F. ALCONERA"/>
    <s v="B"/>
    <d v="1899-12-30T00:00:52"/>
    <d v="1899-12-30T00:00:52"/>
    <s v="OK"/>
    <m/>
    <m/>
    <d v="1899-12-30T00:00:00"/>
    <d v="1899-12-30T00:50:29"/>
    <n v="2"/>
    <d v="1899-12-30T00:00:52"/>
    <n v="50.483333333332801"/>
    <n v="11"/>
    <s v="No"/>
  </r>
  <r>
    <s v="CCAL"/>
    <s v="2025014606"/>
    <x v="0"/>
    <s v="ER1989BDM"/>
    <s v="E9516MPT"/>
    <d v="2025-02-24T00:00:00"/>
    <s v="CSHU"/>
    <s v="200223"/>
    <x v="0"/>
    <s v="PA"/>
    <s v="S1"/>
    <m/>
    <d v="2025-02-24T00:00:00"/>
    <d v="1899-12-30T13:06:17"/>
    <d v="2025-02-24T00:00:00"/>
    <d v="1899-12-30T13:07:40"/>
    <d v="2025-02-24T00:00:00"/>
    <d v="1899-12-30T13:22:04"/>
    <x v="0"/>
    <s v="RFCPI"/>
    <s v="8043257940"/>
    <s v="FBO"/>
    <d v="1899-12-30T00:15:47"/>
    <d v="1899-12-30T00:14:24"/>
    <d v="1899-12-30T00:01:23"/>
    <s v="Granel"/>
    <s v="E001"/>
    <x v="0"/>
    <d v="1899-12-30T00:15:47"/>
    <d v="1899-12-30T00:14:24"/>
    <n v="13"/>
    <x v="1"/>
    <x v="1"/>
    <x v="0"/>
    <n v="0"/>
    <n v="0"/>
    <s v="OK"/>
    <s v="Clinker"/>
    <x v="1"/>
    <n v="0"/>
    <s v="F. ALCONERA"/>
    <s v="A"/>
    <d v="1899-12-30T00:01:23"/>
    <d v="1899-12-30T00:01:23"/>
    <s v="OK"/>
    <m/>
    <m/>
    <d v="1899-12-30T00:00:00"/>
    <d v="1899-12-30T00:15:47"/>
    <n v="2"/>
    <d v="1899-12-30T00:01:23"/>
    <n v="15.783333333335854"/>
    <n v="13"/>
    <s v="Si"/>
  </r>
  <r>
    <s v="CCAL"/>
    <s v="2025014638"/>
    <x v="0"/>
    <s v="ER5455BCW"/>
    <s v="E6681KKY"/>
    <d v="2025-02-24T00:00:00"/>
    <s v="CSHU"/>
    <s v="200223"/>
    <x v="0"/>
    <s v="PA"/>
    <s v="S1"/>
    <m/>
    <d v="2025-02-24T00:00:00"/>
    <d v="1899-12-30T13:50:16"/>
    <d v="2025-02-24T00:00:00"/>
    <d v="1899-12-30T13:52:00"/>
    <d v="2025-02-24T00:00:00"/>
    <d v="1899-12-30T14:43:11"/>
    <x v="0"/>
    <s v="RFCPI"/>
    <s v="8043257953"/>
    <s v="FBO"/>
    <d v="1899-12-30T00:52:55"/>
    <d v="1899-12-30T00:51:11"/>
    <d v="1899-12-30T00:01:44"/>
    <s v="Granel"/>
    <s v="E001"/>
    <x v="0"/>
    <d v="1899-12-30T00:52:55"/>
    <d v="1899-12-30T00:51:11"/>
    <n v="13"/>
    <x v="1"/>
    <x v="1"/>
    <x v="0"/>
    <n v="0"/>
    <n v="0"/>
    <s v="OK"/>
    <s v="Clinker"/>
    <x v="1"/>
    <n v="0"/>
    <s v="F. ALCONERA"/>
    <s v="B"/>
    <d v="1899-12-30T00:01:44"/>
    <d v="1899-12-30T00:01:44"/>
    <s v="OK"/>
    <m/>
    <m/>
    <d v="1899-12-30T00:00:00"/>
    <d v="1899-12-30T00:52:55"/>
    <n v="2"/>
    <d v="1899-12-30T00:01:44"/>
    <n v="52.916666666673606"/>
    <n v="14"/>
    <s v="No"/>
  </r>
  <r>
    <s v="CCAL"/>
    <s v="2025014642"/>
    <x v="0"/>
    <s v="ER3066BDR"/>
    <s v="E2535KJC"/>
    <d v="2025-02-24T00:00:00"/>
    <s v="CSHU"/>
    <s v="200223"/>
    <x v="0"/>
    <s v="PA"/>
    <s v="S1"/>
    <m/>
    <d v="2025-02-24T00:00:00"/>
    <d v="1899-12-30T13:53:25"/>
    <d v="2025-02-24T00:00:00"/>
    <d v="1899-12-30T13:54:00"/>
    <d v="2025-02-24T00:00:00"/>
    <d v="1899-12-30T14:52:30"/>
    <x v="0"/>
    <s v="RFCPI"/>
    <s v="8043257956"/>
    <s v="FBO"/>
    <d v="1899-12-30T00:59:05"/>
    <d v="1899-12-30T00:58:30"/>
    <d v="1899-12-30T00:00:35"/>
    <s v="Granel"/>
    <s v="E001"/>
    <x v="0"/>
    <d v="1899-12-30T00:59:05"/>
    <d v="1899-12-30T00:58:30"/>
    <n v="13"/>
    <x v="1"/>
    <x v="1"/>
    <x v="0"/>
    <n v="0"/>
    <n v="0"/>
    <s v="OK"/>
    <s v="Clinker"/>
    <x v="1"/>
    <n v="0"/>
    <s v="F. ALCONERA"/>
    <s v="B"/>
    <d v="1899-12-30T00:00:35"/>
    <d v="1899-12-30T00:00:35"/>
    <s v="OK"/>
    <m/>
    <m/>
    <d v="1899-12-30T00:00:00"/>
    <d v="1899-12-30T00:59:05"/>
    <n v="2"/>
    <d v="1899-12-30T00:00:35"/>
    <n v="59.083333333343901"/>
    <n v="14"/>
    <s v="No"/>
  </r>
  <r>
    <s v="CCAL"/>
    <s v="2025014694"/>
    <x v="0"/>
    <s v="ER6394BCS"/>
    <s v="E9108JBF"/>
    <d v="2025-02-24T00:00:00"/>
    <s v="CSHU"/>
    <s v="200223"/>
    <x v="0"/>
    <s v="PA"/>
    <s v="S1"/>
    <m/>
    <d v="2025-02-24T00:00:00"/>
    <d v="1899-12-30T16:11:30"/>
    <d v="2025-02-24T00:00:00"/>
    <d v="1899-12-30T16:13:27"/>
    <d v="2025-02-24T00:00:00"/>
    <d v="1899-12-30T16:40:18"/>
    <x v="0"/>
    <s v="RFCPI"/>
    <s v="8043257967"/>
    <s v="FBO"/>
    <d v="1899-12-30T00:28:48"/>
    <d v="1899-12-30T00:26:51"/>
    <d v="1899-12-30T00:01:57"/>
    <s v="Granel"/>
    <s v="E001"/>
    <x v="0"/>
    <d v="1899-12-30T00:28:48"/>
    <d v="1899-12-30T00:26:51"/>
    <n v="16"/>
    <x v="1"/>
    <x v="1"/>
    <x v="0"/>
    <n v="0"/>
    <n v="0"/>
    <s v="OK"/>
    <s v="Clinker"/>
    <x v="1"/>
    <n v="0"/>
    <s v="F. ALCONERA"/>
    <s v="A"/>
    <d v="1899-12-30T00:01:57"/>
    <d v="1899-12-30T00:01:57"/>
    <s v="OK"/>
    <m/>
    <m/>
    <d v="1899-12-30T00:00:00"/>
    <d v="1899-12-30T00:28:48"/>
    <n v="2"/>
    <d v="1899-12-30T00:01:57"/>
    <n v="28.800000000000026"/>
    <n v="16"/>
    <s v="Si"/>
  </r>
  <r>
    <s v="CCAL"/>
    <s v="2025014751"/>
    <x v="0"/>
    <s v="ER4846BDG"/>
    <s v="E2814KSX"/>
    <d v="2025-02-24T00:00:00"/>
    <s v="CSHU"/>
    <s v="200223"/>
    <x v="0"/>
    <s v="PA"/>
    <s v="S1"/>
    <m/>
    <d v="2025-02-24T00:00:00"/>
    <d v="1899-12-30T18:09:56"/>
    <d v="2025-02-24T00:00:00"/>
    <d v="1899-12-30T18:10:51"/>
    <d v="2025-02-24T00:00:00"/>
    <d v="1899-12-30T18:46:48"/>
    <x v="0"/>
    <s v="RFCPI"/>
    <s v="8043257975"/>
    <s v="FBO"/>
    <d v="1899-12-30T00:36:52"/>
    <d v="1899-12-30T00:35:57"/>
    <d v="1899-12-30T00:00:55"/>
    <s v="Granel"/>
    <s v="E001"/>
    <x v="0"/>
    <d v="1899-12-30T00:36:52"/>
    <d v="1899-12-30T00:35:57"/>
    <n v="18"/>
    <x v="1"/>
    <x v="1"/>
    <x v="0"/>
    <n v="0"/>
    <n v="0"/>
    <s v="OK"/>
    <s v="Clinker"/>
    <x v="1"/>
    <n v="0"/>
    <s v="F. ALCONERA"/>
    <s v="A"/>
    <d v="1899-12-30T00:00:55"/>
    <d v="1899-12-30T00:00:55"/>
    <s v="OK"/>
    <m/>
    <m/>
    <d v="1899-12-30T00:00:00"/>
    <d v="1899-12-30T00:36:52"/>
    <n v="2"/>
    <d v="1899-12-30T00:00:55"/>
    <n v="36.866666666663903"/>
    <n v="18"/>
    <s v="Si"/>
  </r>
  <r>
    <s v="CCAL"/>
    <s v="2025014759"/>
    <x v="0"/>
    <s v="ER0066BBL"/>
    <s v="E8100MWF"/>
    <d v="2025-02-24T00:00:00"/>
    <s v="CSHU"/>
    <s v="200223"/>
    <x v="0"/>
    <s v="PA"/>
    <s v="S1"/>
    <m/>
    <d v="2025-02-24T00:00:00"/>
    <d v="1899-12-30T18:28:13"/>
    <d v="2025-02-24T00:00:00"/>
    <d v="1899-12-30T18:28:47"/>
    <d v="2025-02-24T00:00:00"/>
    <d v="1899-12-30T19:01:57"/>
    <x v="0"/>
    <s v="RFCPI"/>
    <s v="8043257979"/>
    <s v="FBO"/>
    <d v="1899-12-30T00:33:44"/>
    <d v="1899-12-30T00:33:10"/>
    <d v="1899-12-30T00:00:34"/>
    <s v="Granel"/>
    <s v="E001"/>
    <x v="0"/>
    <d v="1899-12-30T00:33:44"/>
    <d v="1899-12-30T00:33:10"/>
    <n v="18"/>
    <x v="1"/>
    <x v="1"/>
    <x v="0"/>
    <n v="0"/>
    <n v="0"/>
    <s v="OK"/>
    <s v="Clinker"/>
    <x v="1"/>
    <n v="0"/>
    <s v="F. ALCONERA"/>
    <s v="A"/>
    <d v="1899-12-30T00:00:34"/>
    <d v="1899-12-30T00:00:34"/>
    <s v="OK"/>
    <m/>
    <m/>
    <d v="1899-12-30T00:00:00"/>
    <d v="1899-12-30T00:33:44"/>
    <n v="2"/>
    <d v="1899-12-30T00:00:34"/>
    <n v="33.733333333324751"/>
    <n v="19"/>
    <s v="Si"/>
  </r>
  <r>
    <s v="CCAL"/>
    <s v="2025014777"/>
    <x v="0"/>
    <s v="ER3732BBR"/>
    <s v="E2039KJH"/>
    <d v="2025-02-25T00:00:00"/>
    <s v="CSHU"/>
    <s v="200223"/>
    <x v="0"/>
    <s v="PA"/>
    <s v="S1"/>
    <m/>
    <d v="2025-02-25T00:00:00"/>
    <d v="1899-12-30T05:58:03"/>
    <d v="2025-02-25T00:00:00"/>
    <d v="1899-12-30T06:03:13"/>
    <d v="2025-02-25T00:00:00"/>
    <d v="1899-12-30T06:27:03"/>
    <x v="0"/>
    <s v="RFCPI"/>
    <s v="8043257986"/>
    <s v="FBO"/>
    <d v="1899-12-30T00:29:00"/>
    <d v="1899-12-30T00:23:50"/>
    <d v="1899-12-30T00:05:10"/>
    <s v="Granel"/>
    <s v="E001"/>
    <x v="0"/>
    <d v="1899-12-30T00:29:00"/>
    <d v="1899-12-30T00:23:50"/>
    <n v="5"/>
    <x v="2"/>
    <x v="1"/>
    <x v="0"/>
    <n v="0"/>
    <n v="0"/>
    <s v="OK"/>
    <s v="Clinker"/>
    <x v="1"/>
    <n v="0"/>
    <s v="F. ALCONERA"/>
    <s v="A"/>
    <d v="1899-12-30T00:05:10"/>
    <d v="1899-12-30T00:05:10"/>
    <s v="OK"/>
    <m/>
    <m/>
    <d v="1899-12-30T00:00:00"/>
    <d v="1899-12-30T00:29:00"/>
    <n v="3"/>
    <d v="1899-12-30T00:05:10"/>
    <n v="29.000000000001574"/>
    <n v="6"/>
    <s v="Si"/>
  </r>
  <r>
    <s v="CCAL"/>
    <s v="2025014778"/>
    <x v="0"/>
    <s v="ER4038BBX"/>
    <s v="E5030HRG"/>
    <d v="2025-02-25T00:00:00"/>
    <s v="CSHU"/>
    <s v="200223"/>
    <x v="0"/>
    <s v="PA"/>
    <s v="S1"/>
    <m/>
    <d v="2025-02-25T00:00:00"/>
    <d v="1899-12-30T05:58:55"/>
    <d v="2025-02-25T00:00:00"/>
    <d v="1899-12-30T06:03:01"/>
    <d v="2025-02-25T00:00:00"/>
    <d v="1899-12-30T06:32:32"/>
    <x v="0"/>
    <s v="RFCPI"/>
    <s v="8043257988"/>
    <s v="FBO"/>
    <d v="1899-12-30T00:33:37"/>
    <d v="1899-12-30T00:29:31"/>
    <d v="1899-12-30T00:04:06"/>
    <s v="Granel"/>
    <s v="E001"/>
    <x v="0"/>
    <d v="1899-12-30T00:33:37"/>
    <d v="1899-12-30T00:29:31"/>
    <n v="5"/>
    <x v="2"/>
    <x v="1"/>
    <x v="0"/>
    <n v="0"/>
    <n v="0"/>
    <s v="OK"/>
    <s v="Clinker"/>
    <x v="1"/>
    <n v="0"/>
    <s v="F. ALCONERA"/>
    <s v="A"/>
    <d v="1899-12-30T00:04:06"/>
    <d v="1899-12-30T00:04:06"/>
    <s v="OK"/>
    <m/>
    <m/>
    <d v="1899-12-30T00:00:00"/>
    <d v="1899-12-30T00:33:37"/>
    <n v="3"/>
    <d v="1899-12-30T00:04:06"/>
    <n v="33.616666666656002"/>
    <n v="6"/>
    <s v="Si"/>
  </r>
  <r>
    <s v="CCAL"/>
    <s v="2025014776"/>
    <x v="0"/>
    <s v="ER4215BCC"/>
    <s v="E4998KKR"/>
    <d v="2025-02-25T00:00:00"/>
    <s v="CSHU"/>
    <s v="200223"/>
    <x v="0"/>
    <s v="PA"/>
    <s v="S1"/>
    <m/>
    <d v="2025-02-25T00:00:00"/>
    <d v="1899-12-30T05:57:12"/>
    <d v="2025-02-25T00:00:00"/>
    <d v="1899-12-30T06:02:49"/>
    <d v="2025-02-25T00:00:00"/>
    <d v="1899-12-30T06:34:46"/>
    <x v="0"/>
    <s v="RFCPI"/>
    <s v="8043257989"/>
    <s v="FBO"/>
    <d v="1899-12-30T00:37:34"/>
    <d v="1899-12-30T00:31:57"/>
    <d v="1899-12-30T00:05:37"/>
    <s v="Granel"/>
    <s v="E001"/>
    <x v="0"/>
    <d v="1899-12-30T00:37:34"/>
    <d v="1899-12-30T00:31:57"/>
    <n v="5"/>
    <x v="2"/>
    <x v="1"/>
    <x v="0"/>
    <n v="0"/>
    <n v="0"/>
    <s v="OK"/>
    <s v="Clinker"/>
    <x v="1"/>
    <n v="0"/>
    <s v="F. ALCONERA"/>
    <s v="A"/>
    <d v="1899-12-30T00:05:37"/>
    <d v="1899-12-30T00:05:37"/>
    <s v="OK"/>
    <m/>
    <m/>
    <d v="1899-12-30T00:00:00"/>
    <d v="1899-12-30T00:37:34"/>
    <n v="3"/>
    <d v="1899-12-30T00:05:37"/>
    <n v="37.566666666662371"/>
    <n v="6"/>
    <s v="Si"/>
  </r>
  <r>
    <s v="CCAL"/>
    <s v="2025014780"/>
    <x v="0"/>
    <s v="ER4794BCD"/>
    <s v="E3606KDV"/>
    <d v="2025-02-25T00:00:00"/>
    <s v="CSHU"/>
    <s v="200223"/>
    <x v="0"/>
    <s v="PA"/>
    <s v="S1"/>
    <m/>
    <d v="2025-02-25T00:00:00"/>
    <d v="1899-12-30T06:09:57"/>
    <d v="2025-02-25T00:00:00"/>
    <d v="1899-12-30T06:13:34"/>
    <d v="2025-02-25T00:00:00"/>
    <d v="1899-12-30T06:41:42"/>
    <x v="0"/>
    <s v="RFCPI"/>
    <s v="8043257990"/>
    <s v="FBO"/>
    <d v="1899-12-30T00:31:45"/>
    <d v="1899-12-30T00:28:08"/>
    <d v="1899-12-30T00:03:37"/>
    <s v="Granel"/>
    <s v="E001"/>
    <x v="0"/>
    <d v="1899-12-30T00:31:45"/>
    <d v="1899-12-30T00:28:08"/>
    <n v="6"/>
    <x v="2"/>
    <x v="1"/>
    <x v="0"/>
    <n v="0"/>
    <n v="0"/>
    <s v="OK"/>
    <s v="Clinker"/>
    <x v="1"/>
    <n v="0"/>
    <s v="F. ALCONERA"/>
    <s v="A"/>
    <d v="1899-12-30T00:03:37"/>
    <d v="1899-12-30T00:03:37"/>
    <s v="OK"/>
    <m/>
    <m/>
    <d v="1899-12-30T00:00:00"/>
    <d v="1899-12-30T00:31:45"/>
    <n v="3"/>
    <d v="1899-12-30T00:03:37"/>
    <n v="31.749999999998327"/>
    <n v="6"/>
    <s v="Si"/>
  </r>
  <r>
    <s v="CCAL"/>
    <s v="2025014781"/>
    <x v="0"/>
    <s v="ER1206BBT"/>
    <s v="E7860MBT"/>
    <d v="2025-02-25T00:00:00"/>
    <s v="CSHU"/>
    <s v="200223"/>
    <x v="0"/>
    <s v="PA"/>
    <s v="S1"/>
    <m/>
    <d v="2025-02-25T00:00:00"/>
    <d v="1899-12-30T06:10:38"/>
    <d v="2025-02-25T00:00:00"/>
    <d v="1899-12-30T06:13:18"/>
    <d v="2025-02-25T00:00:00"/>
    <d v="1899-12-30T06:48:23"/>
    <x v="0"/>
    <s v="RFCPI"/>
    <s v="8043257992"/>
    <s v="FBO"/>
    <d v="1899-12-30T00:37:45"/>
    <d v="1899-12-30T00:35:05"/>
    <d v="1899-12-30T00:02:40"/>
    <s v="Granel"/>
    <s v="E001"/>
    <x v="0"/>
    <d v="1899-12-30T00:37:45"/>
    <d v="1899-12-30T00:35:05"/>
    <n v="6"/>
    <x v="2"/>
    <x v="1"/>
    <x v="0"/>
    <n v="0"/>
    <n v="0"/>
    <s v="OK"/>
    <s v="Clinker"/>
    <x v="1"/>
    <n v="0"/>
    <s v="F. ALCONERA"/>
    <s v="A"/>
    <d v="1899-12-30T00:02:40"/>
    <d v="1899-12-30T00:02:40"/>
    <s v="OK"/>
    <m/>
    <m/>
    <d v="1899-12-30T00:00:00"/>
    <d v="1899-12-30T00:37:45"/>
    <n v="3"/>
    <d v="1899-12-30T00:02:40"/>
    <n v="37.750000000003183"/>
    <n v="6"/>
    <s v="Si"/>
  </r>
  <r>
    <s v="CCAL"/>
    <s v="2025014784"/>
    <x v="0"/>
    <s v="ER5455BCW"/>
    <s v="E6681KKY"/>
    <d v="2025-02-25T00:00:00"/>
    <s v="CSHU"/>
    <s v="200223"/>
    <x v="0"/>
    <s v="PA"/>
    <s v="S1"/>
    <m/>
    <d v="2025-02-25T00:00:00"/>
    <d v="1899-12-30T06:19:10"/>
    <d v="2025-02-25T00:00:00"/>
    <d v="1899-12-30T06:20:36"/>
    <d v="2025-02-25T00:00:00"/>
    <d v="1899-12-30T06:59:06"/>
    <x v="0"/>
    <s v="RFCPI"/>
    <s v="8043257993"/>
    <s v="FBO"/>
    <d v="1899-12-30T00:39:56"/>
    <d v="1899-12-30T00:38:30"/>
    <d v="1899-12-30T00:01:26"/>
    <s v="Granel"/>
    <s v="E001"/>
    <x v="0"/>
    <d v="1899-12-30T00:39:56"/>
    <d v="1899-12-30T00:38:30"/>
    <n v="6"/>
    <x v="2"/>
    <x v="1"/>
    <x v="0"/>
    <n v="0"/>
    <n v="0"/>
    <s v="OK"/>
    <s v="Clinker"/>
    <x v="1"/>
    <n v="0"/>
    <s v="F. ALCONERA"/>
    <s v="A"/>
    <d v="1899-12-30T00:01:26"/>
    <d v="1899-12-30T00:01:26"/>
    <s v="OK"/>
    <m/>
    <m/>
    <d v="1899-12-30T00:00:00"/>
    <d v="1899-12-30T00:39:56"/>
    <n v="3"/>
    <d v="1899-12-30T00:01:26"/>
    <n v="39.933333333331156"/>
    <n v="6"/>
    <s v="Si"/>
  </r>
  <r>
    <s v="CCAL"/>
    <s v="2025014783"/>
    <x v="0"/>
    <s v="ER3492BCC"/>
    <s v="E3978LBB"/>
    <d v="2025-02-25T00:00:00"/>
    <s v="CSHU"/>
    <s v="200223"/>
    <x v="0"/>
    <s v="PA"/>
    <s v="S1"/>
    <m/>
    <d v="2025-02-25T00:00:00"/>
    <d v="1899-12-30T06:17:46"/>
    <d v="2025-02-25T00:00:00"/>
    <d v="1899-12-30T06:18:22"/>
    <d v="2025-02-25T00:00:00"/>
    <d v="1899-12-30T07:01:14"/>
    <x v="0"/>
    <s v="RFCPI"/>
    <s v="8043257994"/>
    <s v="FBO"/>
    <d v="1899-12-30T00:43:28"/>
    <d v="1899-12-30T00:42:52"/>
    <d v="1899-12-30T00:00:36"/>
    <s v="Granel"/>
    <s v="E001"/>
    <x v="0"/>
    <d v="1899-12-30T00:43:28"/>
    <d v="1899-12-30T00:42:52"/>
    <n v="6"/>
    <x v="2"/>
    <x v="1"/>
    <x v="0"/>
    <n v="0"/>
    <n v="0"/>
    <s v="OK"/>
    <s v="Clinker"/>
    <x v="1"/>
    <n v="0"/>
    <s v="F. ALCONERA"/>
    <s v="A"/>
    <d v="1899-12-30T00:00:36"/>
    <d v="1899-12-30T00:00:36"/>
    <s v="OK"/>
    <m/>
    <m/>
    <d v="1899-12-30T00:00:00"/>
    <d v="1899-12-30T00:43:28"/>
    <n v="3"/>
    <d v="1899-12-30T00:00:36"/>
    <n v="43.466666666673568"/>
    <n v="7"/>
    <s v="Si"/>
  </r>
  <r>
    <s v="CCAL"/>
    <s v="2025014785"/>
    <x v="0"/>
    <s v="ER3518BDC"/>
    <s v="E1163KTR"/>
    <d v="2025-02-25T00:00:00"/>
    <s v="CSHU"/>
    <s v="200223"/>
    <x v="0"/>
    <s v="PA"/>
    <s v="S1"/>
    <m/>
    <d v="2025-02-25T00:00:00"/>
    <d v="1899-12-30T06:24:30"/>
    <d v="2025-02-25T00:00:00"/>
    <d v="1899-12-30T06:26:05"/>
    <d v="2025-02-25T00:00:00"/>
    <d v="1899-12-30T07:08:48"/>
    <x v="0"/>
    <s v="RFCPI"/>
    <s v="8043257996"/>
    <s v="FBO"/>
    <d v="1899-12-30T00:44:18"/>
    <d v="1899-12-30T00:42:43"/>
    <d v="1899-12-30T00:01:35"/>
    <s v="Granel"/>
    <s v="E001"/>
    <x v="0"/>
    <d v="1899-12-30T00:44:18"/>
    <d v="1899-12-30T00:42:43"/>
    <n v="6"/>
    <x v="2"/>
    <x v="1"/>
    <x v="0"/>
    <n v="0"/>
    <n v="0"/>
    <s v="OK"/>
    <s v="Clinker"/>
    <x v="1"/>
    <n v="0"/>
    <s v="F. ALCONERA"/>
    <s v="A"/>
    <d v="1899-12-30T00:01:35"/>
    <d v="1899-12-30T00:01:35"/>
    <s v="OK"/>
    <m/>
    <m/>
    <d v="1899-12-30T00:00:00"/>
    <d v="1899-12-30T00:44:18"/>
    <n v="3"/>
    <d v="1899-12-30T00:01:35"/>
    <n v="44.300000000001567"/>
    <n v="7"/>
    <s v="Si"/>
  </r>
  <r>
    <s v="CCAL"/>
    <s v="2025014787"/>
    <x v="0"/>
    <s v="ER3467BCY"/>
    <s v="E6123KFG"/>
    <d v="2025-02-25T00:00:00"/>
    <s v="CSHU"/>
    <s v="200223"/>
    <x v="0"/>
    <s v="PA"/>
    <s v="S1"/>
    <m/>
    <d v="2025-02-25T00:00:00"/>
    <d v="1899-12-30T06:36:33"/>
    <d v="2025-02-25T00:00:00"/>
    <d v="1899-12-30T06:37:09"/>
    <d v="2025-02-25T00:00:00"/>
    <d v="1899-12-30T07:14:03"/>
    <x v="0"/>
    <s v="RFCPI"/>
    <s v="8043257998"/>
    <s v="FBO"/>
    <d v="1899-12-30T00:37:30"/>
    <d v="1899-12-30T00:36:54"/>
    <d v="1899-12-30T00:00:36"/>
    <s v="Granel"/>
    <s v="E001"/>
    <x v="0"/>
    <d v="1899-12-30T00:37:30"/>
    <d v="1899-12-30T00:36:54"/>
    <n v="6"/>
    <x v="2"/>
    <x v="1"/>
    <x v="0"/>
    <n v="0"/>
    <n v="0"/>
    <s v="OK"/>
    <s v="Clinker"/>
    <x v="1"/>
    <n v="0"/>
    <s v="F. ALCONERA"/>
    <s v="A"/>
    <d v="1899-12-30T00:00:36"/>
    <d v="1899-12-30T00:00:36"/>
    <s v="OK"/>
    <m/>
    <m/>
    <d v="1899-12-30T00:00:00"/>
    <d v="1899-12-30T00:37:30"/>
    <n v="3"/>
    <d v="1899-12-30T00:00:36"/>
    <n v="37.500000000004825"/>
    <n v="7"/>
    <s v="Si"/>
  </r>
  <r>
    <s v="CCAL"/>
    <s v="2025014788"/>
    <x v="0"/>
    <s v="ER2560BBK"/>
    <s v="E7791HWJ"/>
    <d v="2025-02-25T00:00:00"/>
    <s v="CSHU"/>
    <s v="200223"/>
    <x v="0"/>
    <s v="PA"/>
    <s v="S1"/>
    <m/>
    <d v="2025-02-25T00:00:00"/>
    <d v="1899-12-30T06:38:08"/>
    <d v="2025-02-25T00:00:00"/>
    <d v="1899-12-30T06:38:47"/>
    <d v="2025-02-25T00:00:00"/>
    <d v="1899-12-30T07:20:22"/>
    <x v="0"/>
    <s v="RFCPI"/>
    <s v="8043258000"/>
    <s v="FBO"/>
    <d v="1899-12-30T00:42:14"/>
    <d v="1899-12-30T00:41:35"/>
    <d v="1899-12-30T00:00:39"/>
    <s v="Granel"/>
    <s v="E001"/>
    <x v="0"/>
    <d v="1899-12-30T00:42:14"/>
    <d v="1899-12-30T00:41:35"/>
    <n v="6"/>
    <x v="2"/>
    <x v="1"/>
    <x v="0"/>
    <n v="0"/>
    <n v="0"/>
    <s v="OK"/>
    <s v="Clinker"/>
    <x v="1"/>
    <n v="0"/>
    <s v="F. ALCONERA"/>
    <s v="A"/>
    <d v="1899-12-30T00:00:39"/>
    <d v="1899-12-30T00:00:39"/>
    <s v="OK"/>
    <m/>
    <m/>
    <d v="1899-12-30T00:00:00"/>
    <d v="1899-12-30T00:42:14"/>
    <n v="3"/>
    <d v="1899-12-30T00:00:39"/>
    <n v="42.233333333342387"/>
    <n v="7"/>
    <s v="Si"/>
  </r>
  <r>
    <s v="CCAL"/>
    <s v="2025014792"/>
    <x v="0"/>
    <s v="ER3659BDP"/>
    <s v="E9365MTP"/>
    <d v="2025-02-25T00:00:00"/>
    <s v="CSHU"/>
    <s v="200223"/>
    <x v="0"/>
    <s v="PA"/>
    <s v="S1"/>
    <m/>
    <d v="2025-02-25T00:00:00"/>
    <d v="1899-12-30T06:52:52"/>
    <d v="2025-02-25T00:00:00"/>
    <d v="1899-12-30T06:54:53"/>
    <d v="2025-02-25T00:00:00"/>
    <d v="1899-12-30T07:26:25"/>
    <x v="0"/>
    <s v="RFCPI"/>
    <s v="8043258001"/>
    <s v="FBO"/>
    <d v="1899-12-30T00:33:33"/>
    <d v="1899-12-30T00:31:32"/>
    <d v="1899-12-30T00:02:01"/>
    <s v="Granel"/>
    <s v="E001"/>
    <x v="0"/>
    <d v="1899-12-30T00:33:33"/>
    <d v="1899-12-30T00:31:32"/>
    <n v="6"/>
    <x v="2"/>
    <x v="1"/>
    <x v="0"/>
    <n v="0"/>
    <n v="0"/>
    <s v="OK"/>
    <s v="Clinker"/>
    <x v="1"/>
    <n v="0"/>
    <s v="F. ALCONERA"/>
    <s v="A"/>
    <d v="1899-12-30T00:02:01"/>
    <d v="1899-12-30T00:02:01"/>
    <s v="OK"/>
    <m/>
    <m/>
    <d v="1899-12-30T00:00:00"/>
    <d v="1899-12-30T00:33:33"/>
    <n v="3"/>
    <d v="1899-12-30T00:02:01"/>
    <n v="33.54999999999837"/>
    <n v="7"/>
    <s v="Si"/>
  </r>
  <r>
    <s v="CCAL"/>
    <s v="2025014802"/>
    <x v="0"/>
    <s v="ER8611BDD"/>
    <s v="E8914MMX"/>
    <d v="2025-02-25T00:00:00"/>
    <s v="CSHU"/>
    <s v="200223"/>
    <x v="0"/>
    <s v="PA"/>
    <s v="S1"/>
    <m/>
    <d v="2025-02-25T00:00:00"/>
    <d v="1899-12-30T07:16:39"/>
    <d v="2025-02-25T00:00:00"/>
    <d v="1899-12-30T07:18:59"/>
    <d v="2025-02-25T00:00:00"/>
    <d v="1899-12-30T07:38:36"/>
    <x v="0"/>
    <s v="RFCPI"/>
    <s v="8043258002"/>
    <s v="FBO"/>
    <d v="1899-12-30T00:21:57"/>
    <d v="1899-12-30T00:19:37"/>
    <d v="1899-12-30T00:02:20"/>
    <s v="Granel"/>
    <s v="E001"/>
    <x v="0"/>
    <d v="1899-12-30T00:21:57"/>
    <d v="1899-12-30T00:19:37"/>
    <n v="7"/>
    <x v="2"/>
    <x v="1"/>
    <x v="0"/>
    <n v="0"/>
    <n v="0"/>
    <s v="OK"/>
    <s v="Clinker"/>
    <x v="1"/>
    <n v="0"/>
    <s v="F. ALCONERA"/>
    <s v="A"/>
    <d v="1899-12-30T00:02:20"/>
    <d v="1899-12-30T00:02:20"/>
    <s v="OK"/>
    <m/>
    <m/>
    <d v="1899-12-30T00:00:00"/>
    <d v="1899-12-30T00:21:57"/>
    <n v="3"/>
    <d v="1899-12-30T00:02:20"/>
    <n v="21.949999999991999"/>
    <n v="7"/>
    <s v="Si"/>
  </r>
  <r>
    <s v="CCAL"/>
    <s v="2025014817"/>
    <x v="0"/>
    <s v="ER3067BDH"/>
    <s v="E6586LBC"/>
    <d v="2025-02-25T00:00:00"/>
    <s v="CSHU"/>
    <s v="200223"/>
    <x v="0"/>
    <s v="PA"/>
    <s v="S1"/>
    <m/>
    <d v="2025-02-25T00:00:00"/>
    <d v="1899-12-30T07:37:02"/>
    <d v="2025-02-25T00:00:00"/>
    <d v="1899-12-30T07:38:50"/>
    <d v="2025-02-25T00:00:00"/>
    <d v="1899-12-30T08:05:27"/>
    <x v="0"/>
    <s v="RFCPI"/>
    <s v="8043258006"/>
    <s v="FBO"/>
    <d v="1899-12-30T00:28:25"/>
    <d v="1899-12-30T00:26:37"/>
    <d v="1899-12-30T00:01:48"/>
    <s v="Granel"/>
    <s v="E001"/>
    <x v="0"/>
    <d v="1899-12-30T00:28:25"/>
    <d v="1899-12-30T00:26:37"/>
    <n v="7"/>
    <x v="2"/>
    <x v="1"/>
    <x v="0"/>
    <n v="0"/>
    <n v="0"/>
    <s v="OK"/>
    <s v="Clinker"/>
    <x v="1"/>
    <n v="0"/>
    <s v="F. ALCONERA"/>
    <s v="A"/>
    <d v="1899-12-30T00:01:48"/>
    <d v="1899-12-30T00:01:48"/>
    <s v="OK"/>
    <m/>
    <m/>
    <d v="1899-12-30T00:00:00"/>
    <d v="1899-12-30T00:28:25"/>
    <n v="3"/>
    <d v="1899-12-30T00:01:48"/>
    <n v="28.416666666672015"/>
    <n v="8"/>
    <s v="Si"/>
  </r>
  <r>
    <s v="CCAL"/>
    <s v="2025014826"/>
    <x v="0"/>
    <s v="ER1989BDM"/>
    <s v="E9516MPT"/>
    <d v="2025-02-25T00:00:00"/>
    <s v="CSHU"/>
    <s v="200223"/>
    <x v="0"/>
    <s v="PA"/>
    <s v="S1"/>
    <m/>
    <d v="2025-02-25T00:00:00"/>
    <d v="1899-12-30T07:51:37"/>
    <d v="2025-02-25T00:00:00"/>
    <d v="1899-12-30T07:52:23"/>
    <d v="2025-02-25T00:00:00"/>
    <d v="1899-12-30T08:09:38"/>
    <x v="0"/>
    <s v="RFCPI"/>
    <s v="8043258007"/>
    <s v="FBO"/>
    <d v="1899-12-30T00:18:01"/>
    <d v="1899-12-30T00:17:15"/>
    <d v="1899-12-30T00:00:46"/>
    <s v="Granel"/>
    <s v="E001"/>
    <x v="0"/>
    <d v="1899-12-30T00:18:01"/>
    <d v="1899-12-30T00:17:15"/>
    <n v="7"/>
    <x v="2"/>
    <x v="1"/>
    <x v="0"/>
    <n v="0"/>
    <n v="0"/>
    <s v="OK"/>
    <s v="Clinker"/>
    <x v="1"/>
    <n v="0"/>
    <s v="F. ALCONERA"/>
    <s v="A"/>
    <d v="1899-12-30T00:00:46"/>
    <d v="1899-12-30T00:00:46"/>
    <s v="OK"/>
    <m/>
    <m/>
    <d v="1899-12-30T00:00:00"/>
    <d v="1899-12-30T00:18:01"/>
    <n v="3"/>
    <d v="1899-12-30T00:00:46"/>
    <n v="18.016666666675185"/>
    <n v="8"/>
    <s v="Si"/>
  </r>
  <r>
    <s v="CCAL"/>
    <s v="2025014851"/>
    <x v="0"/>
    <s v="ER9285BDF"/>
    <s v="E1965LDD"/>
    <d v="2025-02-25T00:00:00"/>
    <s v="CSHU"/>
    <s v="200223"/>
    <x v="0"/>
    <s v="PA"/>
    <s v="S1"/>
    <m/>
    <d v="2025-02-25T00:00:00"/>
    <d v="1899-12-30T08:35:47"/>
    <d v="2025-02-25T00:00:00"/>
    <d v="1899-12-30T08:36:23"/>
    <d v="2025-02-25T00:00:00"/>
    <d v="1899-12-30T08:55:00"/>
    <x v="0"/>
    <s v="RFCPI"/>
    <s v="8043258011"/>
    <s v="FBO"/>
    <d v="1899-12-30T00:19:13"/>
    <d v="1899-12-30T00:18:37"/>
    <d v="1899-12-30T00:00:36"/>
    <s v="Granel"/>
    <s v="E001"/>
    <x v="0"/>
    <d v="1899-12-30T00:19:13"/>
    <d v="1899-12-30T00:18:37"/>
    <n v="8"/>
    <x v="2"/>
    <x v="1"/>
    <x v="0"/>
    <n v="0"/>
    <n v="0"/>
    <s v="OK"/>
    <s v="Clinker"/>
    <x v="1"/>
    <n v="0"/>
    <s v="F. ALCONERA"/>
    <s v="A"/>
    <d v="1899-12-30T00:00:36"/>
    <d v="1899-12-30T00:00:36"/>
    <s v="OK"/>
    <m/>
    <m/>
    <d v="1899-12-30T00:00:00"/>
    <d v="1899-12-30T00:19:13"/>
    <n v="3"/>
    <d v="1899-12-30T00:00:36"/>
    <n v="19.216666666670417"/>
    <n v="8"/>
    <s v="Si"/>
  </r>
  <r>
    <s v="CCAL"/>
    <s v="2025014869"/>
    <x v="0"/>
    <s v="ER2187BDK"/>
    <s v="E6460JLT"/>
    <d v="2025-02-25T00:00:00"/>
    <s v="CSHU"/>
    <s v="200223"/>
    <x v="0"/>
    <s v="PA"/>
    <s v="S1"/>
    <m/>
    <d v="2025-02-25T00:00:00"/>
    <d v="1899-12-30T09:00:43"/>
    <d v="2025-02-25T00:00:00"/>
    <d v="1899-12-30T09:02:08"/>
    <d v="2025-02-25T00:00:00"/>
    <d v="1899-12-30T09:18:36"/>
    <x v="0"/>
    <s v="RFCPI"/>
    <s v="8043258014"/>
    <s v="FBO"/>
    <d v="1899-12-30T00:17:53"/>
    <d v="1899-12-30T00:16:28"/>
    <d v="1899-12-30T00:01:25"/>
    <s v="Granel"/>
    <s v="E001"/>
    <x v="0"/>
    <d v="1899-12-30T00:17:53"/>
    <d v="1899-12-30T00:16:28"/>
    <n v="9"/>
    <x v="2"/>
    <x v="1"/>
    <x v="0"/>
    <n v="0"/>
    <n v="0"/>
    <s v="OK"/>
    <s v="Clinker"/>
    <x v="1"/>
    <n v="0"/>
    <s v="F. ALCONERA"/>
    <s v="A"/>
    <d v="1899-12-30T00:01:25"/>
    <d v="1899-12-30T00:01:25"/>
    <s v="OK"/>
    <m/>
    <m/>
    <d v="1899-12-30T00:00:00"/>
    <d v="1899-12-30T00:17:53"/>
    <n v="3"/>
    <d v="1899-12-30T00:01:25"/>
    <n v="17.883333333331226"/>
    <n v="9"/>
    <s v="Si"/>
  </r>
  <r>
    <s v="CCAL"/>
    <s v="2025014888"/>
    <x v="0"/>
    <s v="ER9061BCF"/>
    <s v="E6119KCP"/>
    <d v="2025-02-25T00:00:00"/>
    <s v="CSHU"/>
    <s v="200223"/>
    <x v="0"/>
    <s v="PA"/>
    <s v="S1"/>
    <m/>
    <d v="2025-02-25T00:00:00"/>
    <d v="1899-12-30T09:22:51"/>
    <d v="2025-02-25T00:00:00"/>
    <d v="1899-12-30T09:23:38"/>
    <d v="2025-02-25T00:00:00"/>
    <d v="1899-12-30T09:53:45"/>
    <x v="0"/>
    <s v="RFCPI"/>
    <s v="8043258018"/>
    <s v="FBO"/>
    <d v="1899-12-30T00:30:54"/>
    <d v="1899-12-30T00:30:07"/>
    <d v="1899-12-30T00:00:47"/>
    <s v="Granel"/>
    <s v="E001"/>
    <x v="0"/>
    <d v="1899-12-30T00:30:54"/>
    <d v="1899-12-30T00:30:07"/>
    <n v="9"/>
    <x v="2"/>
    <x v="1"/>
    <x v="0"/>
    <n v="0"/>
    <n v="0"/>
    <s v="OK"/>
    <s v="Clinker"/>
    <x v="1"/>
    <n v="0"/>
    <s v="F. ALCONERA"/>
    <s v="A"/>
    <d v="1899-12-30T00:00:47"/>
    <d v="1899-12-30T00:00:47"/>
    <s v="OK"/>
    <m/>
    <m/>
    <d v="1899-12-30T00:00:00"/>
    <d v="1899-12-30T00:30:54"/>
    <n v="3"/>
    <d v="1899-12-30T00:00:47"/>
    <n v="30.899999999995238"/>
    <n v="9"/>
    <s v="Si"/>
  </r>
  <r>
    <s v="CCAL"/>
    <s v="2025014892"/>
    <x v="0"/>
    <s v="ER8404BDM"/>
    <s v="E9371MTP"/>
    <d v="2025-02-25T00:00:00"/>
    <s v="CSHU"/>
    <s v="200223"/>
    <x v="0"/>
    <s v="PA"/>
    <s v="S1"/>
    <m/>
    <d v="2025-02-25T00:00:00"/>
    <d v="1899-12-30T09:25:46"/>
    <d v="2025-02-25T00:00:00"/>
    <d v="1899-12-30T09:27:22"/>
    <d v="2025-02-25T00:00:00"/>
    <d v="1899-12-30T10:01:03"/>
    <x v="0"/>
    <s v="RFCPI"/>
    <s v="8043258020"/>
    <s v="FBO"/>
    <d v="1899-12-30T00:35:17"/>
    <d v="1899-12-30T00:33:41"/>
    <d v="1899-12-30T00:01:36"/>
    <s v="Granel"/>
    <s v="E001"/>
    <x v="0"/>
    <d v="1899-12-30T00:35:17"/>
    <d v="1899-12-30T00:33:41"/>
    <n v="9"/>
    <x v="2"/>
    <x v="1"/>
    <x v="0"/>
    <n v="0"/>
    <n v="0"/>
    <s v="OK"/>
    <s v="Clinker"/>
    <x v="1"/>
    <n v="0"/>
    <s v="F. ALCONERA"/>
    <s v="A"/>
    <d v="1899-12-30T00:01:36"/>
    <d v="1899-12-30T00:01:36"/>
    <s v="OK"/>
    <m/>
    <m/>
    <d v="1899-12-30T00:00:00"/>
    <d v="1899-12-30T00:35:17"/>
    <n v="3"/>
    <d v="1899-12-30T00:01:36"/>
    <n v="35.283333333326432"/>
    <n v="10"/>
    <s v="Si"/>
  </r>
  <r>
    <s v="CCAL"/>
    <s v="2025014904"/>
    <x v="0"/>
    <s v="ER6482BDN"/>
    <s v="E1125KDL"/>
    <d v="2025-02-25T00:00:00"/>
    <s v="CSHU"/>
    <s v="200223"/>
    <x v="0"/>
    <s v="PA"/>
    <s v="S1"/>
    <m/>
    <d v="2025-02-25T00:00:00"/>
    <d v="1899-12-30T09:42:34"/>
    <d v="2025-02-25T00:00:00"/>
    <d v="1899-12-30T09:44:25"/>
    <d v="2025-02-25T00:00:00"/>
    <d v="1899-12-30T10:55:21"/>
    <x v="0"/>
    <s v="RFCPI"/>
    <s v="8043258024"/>
    <s v="FBO"/>
    <d v="1899-12-30T01:12:47"/>
    <d v="1899-12-30T01:10:56"/>
    <d v="1899-12-30T00:01:51"/>
    <s v="Granel"/>
    <s v="E001"/>
    <x v="0"/>
    <d v="1899-12-30T01:12:47"/>
    <d v="1899-12-30T01:10:56"/>
    <n v="9"/>
    <x v="2"/>
    <x v="1"/>
    <x v="0"/>
    <n v="0"/>
    <n v="0"/>
    <s v="OK"/>
    <s v="Clinker"/>
    <x v="1"/>
    <n v="0"/>
    <s v="F. ALCONERA"/>
    <s v="B"/>
    <d v="1899-12-30T00:01:51"/>
    <d v="1899-12-30T00:01:51"/>
    <s v="OK"/>
    <m/>
    <m/>
    <d v="1899-12-30T00:00:00"/>
    <d v="1899-12-30T01:12:47"/>
    <n v="3"/>
    <d v="1899-12-30T00:01:51"/>
    <n v="72.783333333331171"/>
    <n v="10"/>
    <s v="No"/>
  </r>
  <r>
    <s v="CCAL"/>
    <s v="2025014908"/>
    <x v="0"/>
    <s v="ER4352BCS"/>
    <s v="E9149LVY"/>
    <d v="2025-02-25T00:00:00"/>
    <s v="CSHU"/>
    <s v="200223"/>
    <x v="0"/>
    <s v="PA"/>
    <s v="S6"/>
    <m/>
    <d v="2025-02-25T00:00:00"/>
    <d v="1899-12-30T09:46:55"/>
    <d v="2025-02-25T00:00:00"/>
    <d v="1899-12-30T09:49:16"/>
    <d v="2025-02-25T00:00:00"/>
    <d v="1899-12-30T11:14:31"/>
    <x v="0"/>
    <s v="RFCPI"/>
    <s v="8043258026"/>
    <s v="FBO"/>
    <d v="1899-12-30T01:27:36"/>
    <d v="1899-12-30T01:25:15"/>
    <d v="1899-12-30T00:02:21"/>
    <s v="Granel"/>
    <s v="E001"/>
    <x v="0"/>
    <d v="1899-12-30T01:27:36"/>
    <d v="1899-12-30T01:25:15"/>
    <n v="9"/>
    <x v="2"/>
    <x v="1"/>
    <x v="0"/>
    <n v="0"/>
    <n v="0"/>
    <s v="OK"/>
    <s v="Clinker"/>
    <x v="1"/>
    <n v="0"/>
    <s v="F. ALCONERA"/>
    <s v="B"/>
    <d v="1899-12-30T00:02:21"/>
    <d v="1899-12-30T00:02:21"/>
    <s v="OK"/>
    <m/>
    <m/>
    <d v="1899-12-30T00:00:00"/>
    <d v="1899-12-30T01:27:36"/>
    <n v="3"/>
    <d v="1899-12-30T00:02:21"/>
    <n v="87.599999999995148"/>
    <n v="11"/>
    <s v="No"/>
  </r>
  <r>
    <s v="CCAL"/>
    <s v="2025014913"/>
    <x v="0"/>
    <s v="ER3352BCF"/>
    <s v="E2533KJC"/>
    <d v="2025-02-25T00:00:00"/>
    <s v="CSHU"/>
    <s v="200223"/>
    <x v="0"/>
    <s v="PA"/>
    <s v="S1"/>
    <m/>
    <d v="2025-02-25T00:00:00"/>
    <d v="1899-12-30T09:56:02"/>
    <d v="2025-02-25T00:00:00"/>
    <d v="1899-12-30T09:57:31"/>
    <d v="2025-02-25T00:00:00"/>
    <d v="1899-12-30T11:17:06"/>
    <x v="0"/>
    <s v="RFCPI"/>
    <s v="8043258028"/>
    <s v="FBO"/>
    <d v="1899-12-30T01:21:04"/>
    <d v="1899-12-30T01:19:35"/>
    <d v="1899-12-30T00:01:29"/>
    <s v="Granel"/>
    <s v="E001"/>
    <x v="0"/>
    <d v="1899-12-30T01:21:04"/>
    <d v="1899-12-30T01:19:35"/>
    <n v="9"/>
    <x v="2"/>
    <x v="1"/>
    <x v="0"/>
    <n v="0"/>
    <n v="0"/>
    <s v="OK"/>
    <s v="Clinker"/>
    <x v="1"/>
    <n v="0"/>
    <s v="F. ALCONERA"/>
    <s v="B"/>
    <d v="1899-12-30T00:01:29"/>
    <d v="1899-12-30T00:01:29"/>
    <s v="OK"/>
    <m/>
    <m/>
    <d v="1899-12-30T00:00:00"/>
    <d v="1899-12-30T01:21:04"/>
    <n v="3"/>
    <d v="1899-12-30T00:01:29"/>
    <n v="81.066666666657625"/>
    <n v="11"/>
    <s v="No"/>
  </r>
  <r>
    <s v="CCAL"/>
    <s v="2025014920"/>
    <x v="0"/>
    <s v="ER0733BCY"/>
    <s v="E8908MMX"/>
    <d v="2025-02-25T00:00:00"/>
    <s v="CSHU"/>
    <s v="200223"/>
    <x v="0"/>
    <s v="PA"/>
    <s v="S1"/>
    <m/>
    <d v="2025-02-25T00:00:00"/>
    <d v="1899-12-30T10:05:42"/>
    <d v="2025-02-25T00:00:00"/>
    <d v="1899-12-30T10:06:19"/>
    <d v="2025-02-25T00:00:00"/>
    <d v="1899-12-30T11:51:12"/>
    <x v="0"/>
    <s v="RFCPI"/>
    <s v="8043258034"/>
    <s v="FBO"/>
    <d v="1899-12-30T01:45:30"/>
    <d v="1899-12-30T01:44:53"/>
    <d v="1899-12-30T00:00:37"/>
    <s v="Granel"/>
    <s v="E001"/>
    <x v="0"/>
    <d v="1899-12-30T01:45:30"/>
    <d v="1899-12-30T01:44:53"/>
    <n v="10"/>
    <x v="2"/>
    <x v="1"/>
    <x v="0"/>
    <n v="0"/>
    <n v="0"/>
    <s v="OK"/>
    <s v="Clinker"/>
    <x v="1"/>
    <n v="0"/>
    <s v="F. ALCONERA"/>
    <s v="C"/>
    <d v="1899-12-30T00:00:37"/>
    <d v="1899-12-30T00:00:37"/>
    <s v="OK"/>
    <m/>
    <m/>
    <d v="1899-12-30T00:00:00"/>
    <d v="1899-12-30T01:45:30"/>
    <n v="3"/>
    <d v="1899-12-30T00:00:37"/>
    <n v="105.50000000000153"/>
    <n v="11"/>
    <s v="No"/>
  </r>
  <r>
    <s v="CCAL"/>
    <s v="2025014974"/>
    <x v="0"/>
    <s v="ER4175BDD"/>
    <s v="E8806KTF"/>
    <d v="2025-02-25T00:00:00"/>
    <s v="CSHU"/>
    <s v="200223"/>
    <x v="0"/>
    <s v="PA"/>
    <s v="S1"/>
    <m/>
    <d v="2025-02-25T00:00:00"/>
    <d v="1899-12-30T11:38:38"/>
    <d v="2025-02-25T00:00:00"/>
    <d v="1899-12-30T11:39:15"/>
    <d v="2025-02-25T00:00:00"/>
    <d v="1899-12-30T12:44:51"/>
    <x v="0"/>
    <s v="RFCPI"/>
    <s v="8043258045"/>
    <s v="FBO"/>
    <d v="1899-12-30T01:06:13"/>
    <d v="1899-12-30T01:05:36"/>
    <d v="1899-12-30T00:00:37"/>
    <s v="Granel"/>
    <s v="E001"/>
    <x v="0"/>
    <d v="1899-12-30T01:06:13"/>
    <d v="1899-12-30T01:05:36"/>
    <n v="11"/>
    <x v="2"/>
    <x v="1"/>
    <x v="0"/>
    <n v="0"/>
    <n v="0"/>
    <s v="OK"/>
    <s v="Clinker"/>
    <x v="1"/>
    <n v="0"/>
    <s v="F. ALCONERA"/>
    <s v="B"/>
    <d v="1899-12-30T00:00:37"/>
    <d v="1899-12-30T00:00:37"/>
    <s v="OK"/>
    <m/>
    <m/>
    <d v="1899-12-30T00:00:00"/>
    <d v="1899-12-30T01:06:13"/>
    <n v="3"/>
    <d v="1899-12-30T00:00:37"/>
    <n v="66.216666666657616"/>
    <n v="12"/>
    <s v="No"/>
  </r>
  <r>
    <s v="CCAL"/>
    <s v="2025014972"/>
    <x v="0"/>
    <s v="ER9641BCY"/>
    <s v="E8749KTF"/>
    <d v="2025-02-25T00:00:00"/>
    <s v="CSHU"/>
    <s v="200223"/>
    <x v="0"/>
    <s v="PA"/>
    <s v="S1"/>
    <m/>
    <d v="2025-02-25T00:00:00"/>
    <d v="1899-12-30T11:37:31"/>
    <d v="2025-02-25T00:00:00"/>
    <d v="1899-12-30T11:38:07"/>
    <d v="2025-02-25T00:00:00"/>
    <d v="1899-12-30T12:46:58"/>
    <x v="0"/>
    <s v="RFCPI"/>
    <s v="8043258046"/>
    <s v="FBO"/>
    <d v="1899-12-30T01:09:27"/>
    <d v="1899-12-30T01:08:51"/>
    <d v="1899-12-30T00:00:36"/>
    <s v="Granel"/>
    <s v="E001"/>
    <x v="0"/>
    <d v="1899-12-30T01:09:27"/>
    <d v="1899-12-30T01:08:51"/>
    <n v="11"/>
    <x v="2"/>
    <x v="1"/>
    <x v="0"/>
    <n v="0"/>
    <n v="0"/>
    <s v="OK"/>
    <s v="Clinker"/>
    <x v="1"/>
    <n v="0"/>
    <s v="F. ALCONERA"/>
    <s v="B"/>
    <d v="1899-12-30T00:00:36"/>
    <d v="1899-12-30T00:00:36"/>
    <s v="OK"/>
    <m/>
    <m/>
    <d v="1899-12-30T00:00:00"/>
    <d v="1899-12-30T01:09:27"/>
    <n v="3"/>
    <d v="1899-12-30T00:00:36"/>
    <n v="69.450000000004863"/>
    <n v="12"/>
    <s v="No"/>
  </r>
  <r>
    <s v="CCAL"/>
    <s v="2025015064"/>
    <x v="0"/>
    <s v="ER1576BCW"/>
    <s v="E9564LNF"/>
    <d v="2025-02-25T00:00:00"/>
    <s v="CSHU"/>
    <s v="200223"/>
    <x v="0"/>
    <s v="PA"/>
    <s v="S1"/>
    <m/>
    <d v="2025-02-25T00:00:00"/>
    <d v="1899-12-30T13:55:05"/>
    <d v="2025-02-25T00:00:00"/>
    <d v="1899-12-30T13:55:53"/>
    <d v="2025-02-25T00:00:00"/>
    <d v="1899-12-30T14:47:43"/>
    <x v="0"/>
    <s v="RFCPI"/>
    <s v="8043258065"/>
    <s v="FBO"/>
    <d v="1899-12-30T00:52:38"/>
    <d v="1899-12-30T00:51:50"/>
    <d v="1899-12-30T00:00:48"/>
    <s v="Granel"/>
    <s v="E001"/>
    <x v="0"/>
    <d v="1899-12-30T00:52:38"/>
    <d v="1899-12-30T00:51:50"/>
    <n v="13"/>
    <x v="2"/>
    <x v="1"/>
    <x v="0"/>
    <n v="0"/>
    <n v="0"/>
    <s v="OK"/>
    <s v="Clinker"/>
    <x v="1"/>
    <n v="0"/>
    <s v="F. ALCONERA"/>
    <s v="B"/>
    <d v="1899-12-30T00:00:48"/>
    <d v="1899-12-30T00:00:48"/>
    <s v="OK"/>
    <m/>
    <m/>
    <d v="1899-12-30T00:00:00"/>
    <d v="1899-12-30T00:52:38"/>
    <n v="3"/>
    <d v="1899-12-30T00:00:48"/>
    <n v="52.633333333339216"/>
    <n v="14"/>
    <s v="No"/>
  </r>
  <r>
    <s v="CCAL"/>
    <s v="2025015105"/>
    <x v="0"/>
    <s v="ER8918BDJ"/>
    <s v="E6001LDD"/>
    <d v="2025-02-25T00:00:00"/>
    <s v="CSHU"/>
    <s v="200223"/>
    <x v="0"/>
    <s v="PA"/>
    <s v="S1"/>
    <m/>
    <d v="2025-02-25T00:00:00"/>
    <d v="1899-12-30T15:20:38"/>
    <d v="2025-02-25T00:00:00"/>
    <d v="1899-12-30T15:24:57"/>
    <d v="2025-02-25T00:00:00"/>
    <d v="1899-12-30T16:20:52"/>
    <x v="0"/>
    <s v="RFCPI"/>
    <s v="8043258075"/>
    <s v="FBO"/>
    <d v="1899-12-30T01:00:14"/>
    <d v="1899-12-30T00:55:55"/>
    <d v="1899-12-30T00:04:19"/>
    <s v="Granel"/>
    <s v="E001"/>
    <x v="0"/>
    <d v="1899-12-30T01:00:14"/>
    <d v="1899-12-30T00:55:55"/>
    <n v="15"/>
    <x v="2"/>
    <x v="1"/>
    <x v="0"/>
    <n v="0"/>
    <n v="0"/>
    <s v="OK"/>
    <s v="Clinker"/>
    <x v="1"/>
    <n v="0"/>
    <s v="F. ALCONERA"/>
    <s v="B"/>
    <d v="1899-12-30T00:04:19"/>
    <d v="1899-12-30T00:04:19"/>
    <s v="OK"/>
    <m/>
    <m/>
    <d v="1899-12-30T00:00:00"/>
    <d v="1899-12-30T01:00:14"/>
    <n v="3"/>
    <d v="1899-12-30T00:04:19"/>
    <n v="60.233333333342479"/>
    <n v="16"/>
    <s v="No"/>
  </r>
  <r>
    <s v="CCAL"/>
    <s v="2025015104"/>
    <x v="0"/>
    <s v="ER4361BCS"/>
    <s v="E9635LVW"/>
    <d v="2025-02-25T00:00:00"/>
    <s v="CSHU"/>
    <s v="200223"/>
    <x v="0"/>
    <s v="PA"/>
    <s v="S1"/>
    <m/>
    <d v="2025-02-25T00:00:00"/>
    <d v="1899-12-30T15:19:31"/>
    <d v="2025-02-25T00:00:00"/>
    <d v="1899-12-30T15:24:47"/>
    <d v="2025-02-25T00:00:00"/>
    <d v="1899-12-30T16:26:17"/>
    <x v="0"/>
    <s v="RFCPI"/>
    <s v="8043258076"/>
    <s v="FBO"/>
    <d v="1899-12-30T01:06:46"/>
    <d v="1899-12-30T01:01:30"/>
    <d v="1899-12-30T00:05:16"/>
    <s v="Granel"/>
    <s v="E001"/>
    <x v="0"/>
    <d v="1899-12-30T01:06:46"/>
    <d v="1899-12-30T01:01:30"/>
    <n v="15"/>
    <x v="2"/>
    <x v="1"/>
    <x v="0"/>
    <n v="0"/>
    <n v="0"/>
    <s v="OK"/>
    <s v="Clinker"/>
    <x v="1"/>
    <n v="0"/>
    <s v="F. ALCONERA"/>
    <s v="B"/>
    <d v="1899-12-30T00:05:16"/>
    <d v="1899-12-30T00:05:16"/>
    <s v="OK"/>
    <m/>
    <m/>
    <d v="1899-12-30T00:00:00"/>
    <d v="1899-12-30T01:06:46"/>
    <n v="3"/>
    <d v="1899-12-30T00:05:16"/>
    <n v="66.766666666665543"/>
    <n v="16"/>
    <s v="No"/>
  </r>
  <r>
    <s v="CCAL"/>
    <s v="2025015109"/>
    <x v="0"/>
    <s v="ER8811BDH"/>
    <s v="E3927KFH"/>
    <d v="2025-02-25T00:00:00"/>
    <s v="CSHU"/>
    <s v="200223"/>
    <x v="0"/>
    <s v="PA"/>
    <s v="S1"/>
    <m/>
    <d v="2025-02-25T00:00:00"/>
    <d v="1899-12-30T15:36:01"/>
    <d v="2025-02-25T00:00:00"/>
    <d v="1899-12-30T15:36:43"/>
    <d v="2025-02-25T00:00:00"/>
    <d v="1899-12-30T16:35:16"/>
    <x v="0"/>
    <s v="RFCPI"/>
    <s v="8043258077"/>
    <s v="FBO"/>
    <d v="1899-12-30T00:59:15"/>
    <d v="1899-12-30T00:58:33"/>
    <d v="1899-12-30T00:00:42"/>
    <s v="Granel"/>
    <s v="E001"/>
    <x v="0"/>
    <d v="1899-12-30T00:59:15"/>
    <d v="1899-12-30T00:58:33"/>
    <n v="15"/>
    <x v="2"/>
    <x v="1"/>
    <x v="0"/>
    <n v="0"/>
    <n v="0"/>
    <s v="OK"/>
    <s v="Clinker"/>
    <x v="1"/>
    <n v="0"/>
    <s v="F. ALCONERA"/>
    <s v="B"/>
    <d v="1899-12-30T00:00:42"/>
    <d v="1899-12-30T00:00:42"/>
    <s v="OK"/>
    <m/>
    <m/>
    <d v="1899-12-30T00:00:00"/>
    <d v="1899-12-30T00:59:15"/>
    <n v="3"/>
    <d v="1899-12-30T00:00:42"/>
    <n v="59.250000000009742"/>
    <n v="16"/>
    <s v="No"/>
  </r>
  <r>
    <s v="CCAL"/>
    <s v="2025015157"/>
    <x v="0"/>
    <s v="ER8591BBF"/>
    <s v="E6318KWZ"/>
    <d v="2025-02-25T00:00:00"/>
    <s v="CSHU"/>
    <s v="200223"/>
    <x v="0"/>
    <s v="PA"/>
    <s v="S1"/>
    <m/>
    <d v="2025-02-25T00:00:00"/>
    <d v="1899-12-30T17:15:30"/>
    <d v="2025-02-25T00:00:00"/>
    <d v="1899-12-30T17:16:07"/>
    <d v="2025-02-25T00:00:00"/>
    <d v="1899-12-30T17:36:52"/>
    <x v="0"/>
    <s v="RFCPI"/>
    <s v="8043258086"/>
    <s v="FBO"/>
    <d v="1899-12-30T00:21:22"/>
    <d v="1899-12-30T00:20:45"/>
    <d v="1899-12-30T00:00:37"/>
    <s v="Granel"/>
    <s v="E001"/>
    <x v="0"/>
    <d v="1899-12-30T00:21:22"/>
    <d v="1899-12-30T00:20:45"/>
    <n v="17"/>
    <x v="2"/>
    <x v="1"/>
    <x v="0"/>
    <n v="0"/>
    <n v="0"/>
    <s v="OK"/>
    <s v="Clinker"/>
    <x v="1"/>
    <n v="0"/>
    <s v="F. ALCONERA"/>
    <s v="A"/>
    <d v="1899-12-30T00:00:37"/>
    <d v="1899-12-30T00:00:37"/>
    <s v="OK"/>
    <m/>
    <m/>
    <d v="1899-12-30T00:00:00"/>
    <d v="1899-12-30T00:21:22"/>
    <n v="3"/>
    <d v="1899-12-30T00:00:37"/>
    <n v="21.366666666676828"/>
    <n v="17"/>
    <s v="Si"/>
  </r>
  <r>
    <s v="CCAL"/>
    <s v="2025015178"/>
    <x v="0"/>
    <s v="ER1059BDM"/>
    <s v="E6065MMJ"/>
    <d v="2025-02-25T00:00:00"/>
    <s v="CSHU"/>
    <s v="200223"/>
    <x v="0"/>
    <s v="PA"/>
    <s v="S1"/>
    <m/>
    <d v="2025-02-25T00:00:00"/>
    <d v="1899-12-30T18:20:49"/>
    <d v="2025-02-25T00:00:00"/>
    <d v="1899-12-30T18:21:35"/>
    <d v="2025-02-25T00:00:00"/>
    <d v="1899-12-30T19:08:04"/>
    <x v="0"/>
    <s v="RFCPI"/>
    <s v="8043258096"/>
    <s v="FBO"/>
    <d v="1899-12-30T00:47:15"/>
    <d v="1899-12-30T00:46:29"/>
    <d v="1899-12-30T00:00:46"/>
    <s v="Granel"/>
    <s v="E001"/>
    <x v="0"/>
    <d v="1899-12-30T00:47:15"/>
    <d v="1899-12-30T00:46:29"/>
    <n v="18"/>
    <x v="2"/>
    <x v="1"/>
    <x v="0"/>
    <n v="0"/>
    <n v="0"/>
    <s v="OK"/>
    <s v="Clinker"/>
    <x v="1"/>
    <n v="0"/>
    <s v="F. ALCONERA"/>
    <s v="B"/>
    <d v="1899-12-30T00:00:46"/>
    <d v="1899-12-30T00:00:46"/>
    <s v="OK"/>
    <m/>
    <m/>
    <d v="1899-12-30T00:00:00"/>
    <d v="1899-12-30T00:47:15"/>
    <n v="3"/>
    <d v="1899-12-30T00:00:46"/>
    <n v="47.250000000000028"/>
    <n v="19"/>
    <s v="No"/>
  </r>
  <r>
    <s v="CCAL"/>
    <s v="2025015188"/>
    <x v="0"/>
    <s v="ER0021BCC"/>
    <s v="E0001HVB"/>
    <d v="2025-02-25T00:00:00"/>
    <s v="CSHU"/>
    <s v="200223"/>
    <x v="0"/>
    <s v="PA"/>
    <s v="S1"/>
    <m/>
    <d v="2025-02-25T00:00:00"/>
    <d v="1899-12-30T19:23:36"/>
    <d v="2025-02-25T00:00:00"/>
    <d v="1899-12-30T19:24:13"/>
    <d v="2025-02-25T00:00:00"/>
    <d v="1899-12-30T19:38:14"/>
    <x v="0"/>
    <s v="RFCPI"/>
    <s v="8043258101"/>
    <s v="FBO"/>
    <d v="1899-12-30T00:14:38"/>
    <d v="1899-12-30T00:14:01"/>
    <d v="1899-12-30T00:00:37"/>
    <s v="Granel"/>
    <s v="E001"/>
    <x v="0"/>
    <d v="1899-12-30T00:14:38"/>
    <d v="1899-12-30T00:14:01"/>
    <n v="19"/>
    <x v="2"/>
    <x v="1"/>
    <x v="0"/>
    <n v="0"/>
    <n v="0"/>
    <s v="OK"/>
    <s v="Clinker"/>
    <x v="1"/>
    <n v="0"/>
    <s v="F. ALCONERA"/>
    <s v="A"/>
    <d v="1899-12-30T00:00:37"/>
    <d v="1899-12-30T00:00:37"/>
    <s v="OK"/>
    <m/>
    <m/>
    <d v="1899-12-30T00:00:00"/>
    <d v="1899-12-30T00:14:38"/>
    <n v="3"/>
    <d v="1899-12-30T00:00:37"/>
    <n v="14.633333333323204"/>
    <n v="19"/>
    <s v="Si"/>
  </r>
  <r>
    <s v="CCAL"/>
    <s v="2025015190"/>
    <x v="0"/>
    <s v="ER4592BDB"/>
    <s v="E3722MXZ"/>
    <d v="2025-02-25T00:00:00"/>
    <s v="CSHU"/>
    <s v="200223"/>
    <x v="0"/>
    <s v="PA"/>
    <s v="S1"/>
    <m/>
    <d v="2025-02-25T00:00:00"/>
    <d v="1899-12-30T19:53:58"/>
    <d v="2025-02-25T00:00:00"/>
    <d v="1899-12-30T19:54:40"/>
    <d v="2025-02-25T00:00:00"/>
    <d v="1899-12-30T20:11:48"/>
    <x v="0"/>
    <s v="RFCPI"/>
    <s v="8043258102"/>
    <s v="FBO"/>
    <d v="1899-12-30T00:17:50"/>
    <d v="1899-12-30T00:17:08"/>
    <d v="1899-12-30T00:00:42"/>
    <s v="Granel"/>
    <s v="E001"/>
    <x v="0"/>
    <d v="1899-12-30T00:17:50"/>
    <d v="1899-12-30T00:17:08"/>
    <n v="19"/>
    <x v="2"/>
    <x v="1"/>
    <x v="0"/>
    <n v="0"/>
    <n v="0"/>
    <s v="OK"/>
    <s v="Clinker"/>
    <x v="1"/>
    <n v="0"/>
    <s v="F. ALCONERA"/>
    <s v="A"/>
    <d v="1899-12-30T00:00:42"/>
    <d v="1899-12-30T00:00:42"/>
    <s v="OK"/>
    <m/>
    <m/>
    <d v="1899-12-30T00:00:00"/>
    <d v="1899-12-30T00:17:50"/>
    <n v="3"/>
    <d v="1899-12-30T00:00:42"/>
    <n v="17.833333333334416"/>
    <n v="20"/>
    <s v="Si"/>
  </r>
  <r>
    <s v="CCAL"/>
    <s v="2025015193"/>
    <x v="0"/>
    <s v="ER3527BBW"/>
    <s v="E0935KJN"/>
    <d v="2025-02-26T00:00:00"/>
    <s v="CSHU"/>
    <s v="200223"/>
    <x v="0"/>
    <s v="PA"/>
    <s v="S1"/>
    <m/>
    <d v="2025-02-26T00:00:00"/>
    <d v="1899-12-30T05:56:47"/>
    <d v="2025-02-26T00:00:00"/>
    <d v="1899-12-30T06:03:37"/>
    <d v="2025-02-26T00:00:00"/>
    <d v="1899-12-30T06:42:58"/>
    <x v="0"/>
    <s v="RFCPI"/>
    <s v="8043258106"/>
    <s v="FBO"/>
    <d v="1899-12-30T00:46:11"/>
    <d v="1899-12-30T00:39:21"/>
    <d v="1899-12-30T00:06:50"/>
    <s v="Granel"/>
    <s v="E001"/>
    <x v="0"/>
    <d v="1899-12-30T00:46:11"/>
    <d v="1899-12-30T00:39:21"/>
    <n v="5"/>
    <x v="3"/>
    <x v="1"/>
    <x v="0"/>
    <n v="0"/>
    <n v="0"/>
    <s v="OK"/>
    <s v="Clinker"/>
    <x v="1"/>
    <n v="0"/>
    <s v="F. ALCONERA"/>
    <s v="B"/>
    <d v="1899-12-30T00:06:50"/>
    <d v="1899-12-30T00:06:50"/>
    <s v="OK"/>
    <m/>
    <m/>
    <d v="1899-12-30T00:00:00"/>
    <d v="1899-12-30T00:46:11"/>
    <n v="4"/>
    <d v="1899-12-30T00:06:50"/>
    <n v="46.183333333334367"/>
    <n v="6"/>
    <s v="No"/>
  </r>
  <r>
    <s v="CCAL"/>
    <s v="2025015194"/>
    <x v="0"/>
    <s v="ER0816BDL"/>
    <s v="E2098LVV"/>
    <d v="2025-02-26T00:00:00"/>
    <s v="CSHU"/>
    <s v="200223"/>
    <x v="0"/>
    <s v="PA"/>
    <s v="S1"/>
    <m/>
    <d v="2025-02-26T00:00:00"/>
    <d v="1899-12-30T05:57:31"/>
    <d v="2025-02-26T00:00:00"/>
    <d v="1899-12-30T06:03:51"/>
    <d v="2025-02-26T00:00:00"/>
    <d v="1899-12-30T06:47:36"/>
    <x v="0"/>
    <s v="RFCPI"/>
    <s v="8043258107"/>
    <s v="FBO"/>
    <d v="1899-12-30T00:50:05"/>
    <d v="1899-12-30T00:43:45"/>
    <d v="1899-12-30T00:06:20"/>
    <s v="Granel"/>
    <s v="E001"/>
    <x v="0"/>
    <d v="1899-12-30T00:50:05"/>
    <d v="1899-12-30T00:43:45"/>
    <n v="5"/>
    <x v="3"/>
    <x v="1"/>
    <x v="0"/>
    <n v="0"/>
    <n v="0"/>
    <s v="OK"/>
    <s v="Clinker"/>
    <x v="1"/>
    <n v="0"/>
    <s v="F. ALCONERA"/>
    <s v="B"/>
    <d v="1899-12-30T00:06:20"/>
    <d v="1899-12-30T00:06:20"/>
    <s v="OK"/>
    <m/>
    <m/>
    <d v="1899-12-30T00:00:00"/>
    <d v="1899-12-30T00:50:05"/>
    <n v="4"/>
    <d v="1899-12-30T00:06:20"/>
    <n v="50.083333333344008"/>
    <n v="6"/>
    <s v="No"/>
  </r>
  <r>
    <s v="CCAL"/>
    <s v="2025015195"/>
    <x v="0"/>
    <s v="ER3732BBR"/>
    <s v="E2039KJH"/>
    <d v="2025-02-26T00:00:00"/>
    <s v="CSHU"/>
    <s v="200223"/>
    <x v="0"/>
    <s v="PA"/>
    <s v="S1"/>
    <m/>
    <d v="2025-02-26T00:00:00"/>
    <d v="1899-12-30T05:58:28"/>
    <d v="2025-02-26T00:00:00"/>
    <d v="1899-12-30T06:04:04"/>
    <d v="2025-02-26T00:00:00"/>
    <d v="1899-12-30T06:56:22"/>
    <x v="0"/>
    <s v="RFCPI"/>
    <s v="8043258108"/>
    <s v="FBO"/>
    <d v="1899-12-30T00:57:54"/>
    <d v="1899-12-30T00:52:18"/>
    <d v="1899-12-30T00:05:36"/>
    <s v="Granel"/>
    <s v="E001"/>
    <x v="0"/>
    <d v="1899-12-30T00:57:54"/>
    <d v="1899-12-30T00:52:18"/>
    <n v="5"/>
    <x v="3"/>
    <x v="1"/>
    <x v="0"/>
    <n v="0"/>
    <n v="0"/>
    <s v="OK"/>
    <s v="Clinker"/>
    <x v="1"/>
    <n v="0"/>
    <s v="F. ALCONERA"/>
    <s v="B"/>
    <d v="1899-12-30T00:05:36"/>
    <d v="1899-12-30T00:05:36"/>
    <s v="OK"/>
    <m/>
    <m/>
    <d v="1899-12-30T00:00:00"/>
    <d v="1899-12-30T00:57:54"/>
    <n v="4"/>
    <d v="1899-12-30T00:05:36"/>
    <n v="57.899999999995181"/>
    <n v="6"/>
    <s v="No"/>
  </r>
  <r>
    <s v="CCAL"/>
    <s v="2025015196"/>
    <x v="0"/>
    <s v="ER4651BCY"/>
    <s v="E0195JSJ"/>
    <d v="2025-02-26T00:00:00"/>
    <s v="CSHU"/>
    <s v="200223"/>
    <x v="0"/>
    <s v="PA"/>
    <s v="S1"/>
    <m/>
    <d v="2025-02-26T00:00:00"/>
    <d v="1899-12-30T05:59:28"/>
    <d v="2025-02-26T00:00:00"/>
    <d v="1899-12-30T06:04:16"/>
    <d v="2025-02-26T00:00:00"/>
    <d v="1899-12-30T07:01:35"/>
    <x v="0"/>
    <s v="RFCPI"/>
    <s v="8043258109"/>
    <s v="FBO"/>
    <d v="1899-12-30T01:02:07"/>
    <d v="1899-12-30T00:57:19"/>
    <d v="1899-12-30T00:04:48"/>
    <s v="Granel"/>
    <s v="E001"/>
    <x v="0"/>
    <d v="1899-12-30T01:02:07"/>
    <d v="1899-12-30T00:57:19"/>
    <n v="5"/>
    <x v="3"/>
    <x v="1"/>
    <x v="0"/>
    <n v="0"/>
    <n v="0"/>
    <s v="OK"/>
    <s v="Clinker"/>
    <x v="1"/>
    <n v="0"/>
    <s v="F. ALCONERA"/>
    <s v="B"/>
    <d v="1899-12-30T00:04:48"/>
    <d v="1899-12-30T00:04:48"/>
    <s v="OK"/>
    <m/>
    <m/>
    <d v="1899-12-30T00:00:00"/>
    <d v="1899-12-30T01:02:07"/>
    <n v="4"/>
    <d v="1899-12-30T00:04:48"/>
    <n v="62.116666666660777"/>
    <n v="7"/>
    <s v="No"/>
  </r>
  <r>
    <s v="CCAL"/>
    <s v="2025015197"/>
    <x v="0"/>
    <s v="ER7321BDF"/>
    <s v="E9571JYK"/>
    <d v="2025-02-26T00:00:00"/>
    <s v="CSHU"/>
    <s v="200223"/>
    <x v="0"/>
    <s v="PA"/>
    <s v="S1"/>
    <m/>
    <d v="2025-02-26T00:00:00"/>
    <d v="1899-12-30T06:00:45"/>
    <d v="2025-02-26T00:00:00"/>
    <d v="1899-12-30T06:04:28"/>
    <d v="2025-02-26T00:00:00"/>
    <d v="1899-12-30T07:07:24"/>
    <x v="0"/>
    <s v="RFCPI"/>
    <s v="8043258110"/>
    <s v="FBO"/>
    <d v="1899-12-30T01:06:39"/>
    <d v="1899-12-30T01:02:56"/>
    <d v="1899-12-30T00:03:43"/>
    <s v="Granel"/>
    <s v="E001"/>
    <x v="0"/>
    <d v="1899-12-30T01:06:39"/>
    <d v="1899-12-30T01:02:56"/>
    <n v="6"/>
    <x v="3"/>
    <x v="1"/>
    <x v="0"/>
    <n v="0"/>
    <n v="0"/>
    <s v="OK"/>
    <s v="Clinker"/>
    <x v="1"/>
    <n v="0"/>
    <s v="F. ALCONERA"/>
    <s v="B"/>
    <d v="1899-12-30T00:03:43"/>
    <d v="1899-12-30T00:03:43"/>
    <s v="OK"/>
    <m/>
    <m/>
    <d v="1899-12-30T00:00:00"/>
    <d v="1899-12-30T01:06:39"/>
    <n v="4"/>
    <d v="1899-12-30T00:03:43"/>
    <n v="66.650000000011218"/>
    <n v="7"/>
    <s v="No"/>
  </r>
  <r>
    <s v="CCAL"/>
    <s v="2025015198"/>
    <x v="0"/>
    <s v="ER5434BBV"/>
    <s v="E4735JNM"/>
    <d v="2025-02-26T00:00:00"/>
    <s v="CSHU"/>
    <s v="200223"/>
    <x v="0"/>
    <s v="PA"/>
    <s v="S1"/>
    <m/>
    <d v="2025-02-26T00:00:00"/>
    <d v="1899-12-30T06:03:59"/>
    <d v="2025-02-26T00:00:00"/>
    <d v="1899-12-30T06:04:40"/>
    <d v="2025-02-26T00:00:00"/>
    <d v="1899-12-30T07:15:33"/>
    <x v="0"/>
    <s v="RFCPI"/>
    <s v="8043258112"/>
    <s v="FBO"/>
    <d v="1899-12-30T01:11:34"/>
    <d v="1899-12-30T01:10:53"/>
    <d v="1899-12-30T00:00:41"/>
    <s v="Granel"/>
    <s v="E001"/>
    <x v="0"/>
    <d v="1899-12-30T01:11:34"/>
    <d v="1899-12-30T01:10:53"/>
    <n v="6"/>
    <x v="3"/>
    <x v="1"/>
    <x v="0"/>
    <n v="0"/>
    <n v="0"/>
    <s v="OK"/>
    <s v="Clinker"/>
    <x v="1"/>
    <n v="0"/>
    <s v="F. ALCONERA"/>
    <s v="B"/>
    <d v="1899-12-30T00:00:41"/>
    <d v="1899-12-30T00:00:41"/>
    <s v="OK"/>
    <m/>
    <m/>
    <d v="1899-12-30T00:00:00"/>
    <d v="1899-12-30T01:11:34"/>
    <n v="4"/>
    <d v="1899-12-30T00:00:41"/>
    <n v="71.566666666675161"/>
    <n v="7"/>
    <s v="No"/>
  </r>
  <r>
    <s v="CCAL"/>
    <s v="2025015200"/>
    <x v="0"/>
    <s v="ER1206BBT"/>
    <s v="E7860MBT"/>
    <d v="2025-02-26T00:00:00"/>
    <s v="CSHU"/>
    <s v="200223"/>
    <x v="0"/>
    <s v="PA"/>
    <s v="S1"/>
    <m/>
    <d v="2025-02-26T00:00:00"/>
    <d v="1899-12-30T06:06:44"/>
    <d v="2025-02-26T00:00:00"/>
    <d v="1899-12-30T06:07:36"/>
    <d v="2025-02-26T00:00:00"/>
    <d v="1899-12-30T07:21:21"/>
    <x v="0"/>
    <s v="RFCPI"/>
    <s v="8043258114"/>
    <s v="FBO"/>
    <d v="1899-12-30T01:14:37"/>
    <d v="1899-12-30T01:13:45"/>
    <d v="1899-12-30T00:00:52"/>
    <s v="Granel"/>
    <s v="E001"/>
    <x v="0"/>
    <d v="1899-12-30T01:14:37"/>
    <d v="1899-12-30T01:13:45"/>
    <n v="6"/>
    <x v="3"/>
    <x v="1"/>
    <x v="0"/>
    <n v="0"/>
    <n v="0"/>
    <s v="OK"/>
    <s v="Clinker"/>
    <x v="1"/>
    <n v="0"/>
    <s v="F. ALCONERA"/>
    <s v="B"/>
    <d v="1899-12-30T00:00:52"/>
    <d v="1899-12-30T00:00:52"/>
    <s v="OK"/>
    <m/>
    <m/>
    <d v="1899-12-30T00:00:00"/>
    <d v="1899-12-30T01:14:37"/>
    <n v="4"/>
    <d v="1899-12-30T00:00:52"/>
    <n v="74.616666666667157"/>
    <n v="7"/>
    <s v="No"/>
  </r>
  <r>
    <s v="CCAL"/>
    <s v="2025015202"/>
    <x v="0"/>
    <s v="ER3492BCC"/>
    <s v="E3978LBB"/>
    <d v="2025-02-26T00:00:00"/>
    <s v="CSHU"/>
    <s v="200223"/>
    <x v="0"/>
    <s v="PA"/>
    <s v="S1"/>
    <m/>
    <d v="2025-02-26T00:00:00"/>
    <d v="1899-12-30T06:14:36"/>
    <d v="2025-02-26T00:00:00"/>
    <d v="1899-12-30T06:15:48"/>
    <d v="2025-02-26T00:00:00"/>
    <d v="1899-12-30T07:26:12"/>
    <x v="0"/>
    <s v="RFCPI"/>
    <s v="8043258115"/>
    <s v="FBO"/>
    <d v="1899-12-30T01:11:36"/>
    <d v="1899-12-30T01:10:24"/>
    <d v="1899-12-30T00:01:12"/>
    <s v="Granel"/>
    <s v="E001"/>
    <x v="0"/>
    <d v="1899-12-30T01:11:36"/>
    <d v="1899-12-30T01:10:24"/>
    <n v="6"/>
    <x v="3"/>
    <x v="1"/>
    <x v="0"/>
    <n v="0"/>
    <n v="0"/>
    <s v="OK"/>
    <s v="Clinker"/>
    <x v="1"/>
    <n v="0"/>
    <s v="F. ALCONERA"/>
    <s v="B"/>
    <d v="1899-12-30T00:01:12"/>
    <d v="1899-12-30T00:01:12"/>
    <s v="OK"/>
    <m/>
    <m/>
    <d v="1899-12-30T00:00:00"/>
    <d v="1899-12-30T01:11:36"/>
    <n v="4"/>
    <d v="1899-12-30T00:01:12"/>
    <n v="71.599999999996797"/>
    <n v="7"/>
    <s v="No"/>
  </r>
  <r>
    <s v="CCAL"/>
    <s v="2025015203"/>
    <x v="0"/>
    <s v="ER5455BCW"/>
    <s v="E6681KKY"/>
    <d v="2025-02-26T00:00:00"/>
    <s v="CSHU"/>
    <s v="200223"/>
    <x v="0"/>
    <s v="PA"/>
    <s v="S1"/>
    <m/>
    <d v="2025-02-26T00:00:00"/>
    <d v="1899-12-30T06:15:55"/>
    <d v="2025-02-26T00:00:00"/>
    <d v="1899-12-30T06:16:50"/>
    <d v="2025-02-26T00:00:00"/>
    <d v="1899-12-30T07:31:08"/>
    <x v="0"/>
    <s v="RFCPI"/>
    <s v="8043258116"/>
    <s v="FBO"/>
    <d v="1899-12-30T01:15:13"/>
    <d v="1899-12-30T01:14:18"/>
    <d v="1899-12-30T00:00:55"/>
    <s v="Granel"/>
    <s v="E001"/>
    <x v="0"/>
    <d v="1899-12-30T01:15:13"/>
    <d v="1899-12-30T01:14:18"/>
    <n v="6"/>
    <x v="3"/>
    <x v="1"/>
    <x v="0"/>
    <n v="0"/>
    <n v="0"/>
    <s v="OK"/>
    <s v="Clinker"/>
    <x v="1"/>
    <n v="0"/>
    <s v="F. ALCONERA"/>
    <s v="B"/>
    <d v="1899-12-30T00:00:55"/>
    <d v="1899-12-30T00:00:55"/>
    <s v="OK"/>
    <m/>
    <m/>
    <d v="1899-12-30T00:00:00"/>
    <d v="1899-12-30T01:15:13"/>
    <n v="4"/>
    <d v="1899-12-30T00:00:55"/>
    <n v="75.216666666671969"/>
    <n v="7"/>
    <s v="No"/>
  </r>
  <r>
    <s v="CCAL"/>
    <s v="2025015204"/>
    <x v="0"/>
    <s v="ER3659BDP"/>
    <s v="E9365MTP"/>
    <d v="2025-02-26T00:00:00"/>
    <s v="CSHU"/>
    <s v="200223"/>
    <x v="0"/>
    <s v="PA"/>
    <s v="S1"/>
    <m/>
    <d v="2025-02-26T00:00:00"/>
    <d v="1899-12-30T06:26:27"/>
    <d v="2025-02-26T00:00:00"/>
    <d v="1899-12-30T06:27:16"/>
    <d v="2025-02-26T00:00:00"/>
    <d v="1899-12-30T07:39:42"/>
    <x v="0"/>
    <s v="RFCPI"/>
    <s v="8043258122"/>
    <s v="FBO"/>
    <d v="1899-12-30T01:13:15"/>
    <d v="1899-12-30T01:12:26"/>
    <d v="1899-12-30T00:00:49"/>
    <s v="Granel"/>
    <s v="E001"/>
    <x v="0"/>
    <d v="1899-12-30T01:13:15"/>
    <d v="1899-12-30T01:12:26"/>
    <n v="6"/>
    <x v="3"/>
    <x v="1"/>
    <x v="0"/>
    <n v="0"/>
    <n v="0"/>
    <s v="OK"/>
    <s v="Clinker"/>
    <x v="1"/>
    <n v="0"/>
    <s v="F. ALCONERA"/>
    <s v="B"/>
    <d v="1899-12-30T00:00:49"/>
    <d v="1899-12-30T00:00:49"/>
    <s v="OK"/>
    <m/>
    <m/>
    <d v="1899-12-30T00:00:00"/>
    <d v="1899-12-30T01:13:15"/>
    <n v="4"/>
    <d v="1899-12-30T00:00:49"/>
    <n v="73.249999999992028"/>
    <n v="7"/>
    <s v="No"/>
  </r>
  <r>
    <s v="CCAL"/>
    <s v="2025015223"/>
    <x v="0"/>
    <s v="ER8611BDD"/>
    <s v="E8914MMX"/>
    <d v="2025-02-26T00:00:00"/>
    <s v="CSHU"/>
    <s v="200223"/>
    <x v="0"/>
    <s v="PA"/>
    <s v="S1"/>
    <m/>
    <d v="2025-02-26T00:00:00"/>
    <d v="1899-12-30T07:22:11"/>
    <d v="2025-02-26T00:00:00"/>
    <d v="1899-12-30T07:23:16"/>
    <d v="2025-02-26T00:00:00"/>
    <d v="1899-12-30T07:43:03"/>
    <x v="0"/>
    <s v="RFCPI"/>
    <s v="8043258123"/>
    <s v="FBO"/>
    <d v="1899-12-30T00:20:52"/>
    <d v="1899-12-30T00:19:47"/>
    <d v="1899-12-30T00:01:05"/>
    <s v="Granel"/>
    <s v="E001"/>
    <x v="0"/>
    <d v="1899-12-30T00:20:52"/>
    <d v="1899-12-30T00:19:47"/>
    <n v="7"/>
    <x v="3"/>
    <x v="1"/>
    <x v="0"/>
    <n v="0"/>
    <n v="0"/>
    <s v="OK"/>
    <s v="Clinker"/>
    <x v="1"/>
    <n v="0"/>
    <s v="F. ALCONERA"/>
    <s v="A"/>
    <d v="1899-12-30T00:01:05"/>
    <d v="1899-12-30T00:01:05"/>
    <s v="OK"/>
    <m/>
    <m/>
    <d v="1899-12-30T00:00:00"/>
    <d v="1899-12-30T00:20:52"/>
    <n v="4"/>
    <d v="1899-12-30T00:01:05"/>
    <n v="20.866666666665559"/>
    <n v="7"/>
    <s v="Si"/>
  </r>
  <r>
    <s v="CCAL"/>
    <s v="2025015226"/>
    <x v="0"/>
    <s v="ER3467BCY"/>
    <s v="E6123KFG"/>
    <d v="2025-02-26T00:00:00"/>
    <s v="CSHU"/>
    <s v="200223"/>
    <x v="0"/>
    <s v="PA"/>
    <s v="S1"/>
    <m/>
    <d v="2025-02-26T00:00:00"/>
    <d v="1899-12-30T07:26:33"/>
    <d v="2025-02-26T00:00:00"/>
    <d v="1899-12-30T07:30:32"/>
    <d v="2025-02-26T00:00:00"/>
    <d v="1899-12-30T07:54:40"/>
    <x v="0"/>
    <s v="RFCPI"/>
    <s v="8043258125"/>
    <s v="FBO"/>
    <d v="1899-12-30T00:28:07"/>
    <d v="1899-12-30T00:24:08"/>
    <d v="1899-12-30T00:03:59"/>
    <s v="Granel"/>
    <s v="E001"/>
    <x v="0"/>
    <d v="1899-12-30T00:28:07"/>
    <d v="1899-12-30T00:24:08"/>
    <n v="7"/>
    <x v="3"/>
    <x v="1"/>
    <x v="0"/>
    <n v="0"/>
    <n v="0"/>
    <s v="OK"/>
    <s v="Clinker"/>
    <x v="1"/>
    <n v="0"/>
    <s v="F. ALCONERA"/>
    <s v="A"/>
    <d v="1899-12-30T00:03:59"/>
    <d v="1899-12-30T00:03:59"/>
    <s v="OK"/>
    <m/>
    <m/>
    <d v="1899-12-30T00:00:00"/>
    <d v="1899-12-30T00:28:07"/>
    <n v="4"/>
    <d v="1899-12-30T00:03:59"/>
    <n v="28.116666666662375"/>
    <n v="7"/>
    <s v="Si"/>
  </r>
  <r>
    <s v="CCAL"/>
    <s v="2025015258"/>
    <x v="0"/>
    <s v="ER2719BCG"/>
    <s v="E2889KTL"/>
    <d v="2025-02-26T00:00:00"/>
    <s v="CSHU"/>
    <s v="200223"/>
    <x v="0"/>
    <s v="PA"/>
    <s v="S1"/>
    <m/>
    <d v="2025-02-26T00:00:00"/>
    <d v="1899-12-30T08:15:40"/>
    <d v="2025-02-26T00:00:00"/>
    <d v="1899-12-30T08:16:26"/>
    <d v="2025-02-26T00:00:00"/>
    <d v="1899-12-30T08:40:02"/>
    <x v="0"/>
    <s v="RFCPI"/>
    <s v="8043258128"/>
    <s v="FBO"/>
    <d v="1899-12-30T00:24:22"/>
    <d v="1899-12-30T00:23:36"/>
    <d v="1899-12-30T00:00:46"/>
    <s v="Granel"/>
    <s v="E001"/>
    <x v="0"/>
    <d v="1899-12-30T00:24:22"/>
    <d v="1899-12-30T00:23:36"/>
    <n v="8"/>
    <x v="3"/>
    <x v="1"/>
    <x v="0"/>
    <n v="0"/>
    <n v="0"/>
    <s v="OK"/>
    <s v="Clinker"/>
    <x v="1"/>
    <n v="0"/>
    <s v="F. ALCONERA"/>
    <s v="A"/>
    <d v="1899-12-30T00:00:46"/>
    <d v="1899-12-30T00:00:46"/>
    <s v="OK"/>
    <m/>
    <m/>
    <d v="1899-12-30T00:00:00"/>
    <d v="1899-12-30T00:24:22"/>
    <n v="4"/>
    <d v="1899-12-30T00:00:46"/>
    <n v="24.366666666672021"/>
    <n v="8"/>
    <s v="Si"/>
  </r>
  <r>
    <s v="CCAL"/>
    <s v="2025015288"/>
    <x v="0"/>
    <s v="ER4361BCS"/>
    <s v="E9635LVW"/>
    <d v="2025-02-26T00:00:00"/>
    <s v="CSHU"/>
    <s v="200223"/>
    <x v="0"/>
    <s v="PA"/>
    <s v="S1"/>
    <m/>
    <d v="2025-02-26T00:00:00"/>
    <d v="1899-12-30T09:06:17"/>
    <d v="2025-02-26T00:00:00"/>
    <d v="1899-12-30T09:07:17"/>
    <d v="2025-02-26T00:00:00"/>
    <d v="1899-12-30T09:20:06"/>
    <x v="0"/>
    <s v="RFCPI"/>
    <s v="8043258134"/>
    <s v="FBO"/>
    <d v="1899-12-30T00:13:49"/>
    <d v="1899-12-30T00:12:49"/>
    <d v="1899-12-30T00:01:00"/>
    <s v="Granel"/>
    <s v="E001"/>
    <x v="0"/>
    <d v="1899-12-30T00:13:49"/>
    <d v="1899-12-30T00:12:49"/>
    <n v="9"/>
    <x v="3"/>
    <x v="1"/>
    <x v="0"/>
    <n v="0"/>
    <n v="0"/>
    <s v="OK"/>
    <s v="Clinker"/>
    <x v="1"/>
    <n v="0"/>
    <s v="F. ALCONERA"/>
    <s v="A"/>
    <d v="1899-12-30T00:01:00"/>
    <d v="1899-12-30T00:01:00"/>
    <s v="OK"/>
    <m/>
    <m/>
    <d v="1899-12-30T00:00:00"/>
    <d v="1899-12-30T00:13:49"/>
    <n v="4"/>
    <d v="1899-12-30T00:01:00"/>
    <n v="13.816666666656063"/>
    <n v="9"/>
    <s v="Si"/>
  </r>
  <r>
    <s v="CCAL"/>
    <s v="2025015290"/>
    <x v="0"/>
    <s v="ER8918BDJ"/>
    <s v="E6001LDD"/>
    <d v="2025-02-26T00:00:00"/>
    <s v="CSHU"/>
    <s v="200223"/>
    <x v="0"/>
    <s v="PA"/>
    <s v="S1"/>
    <m/>
    <d v="2025-02-26T00:00:00"/>
    <d v="1899-12-30T09:07:37"/>
    <d v="2025-02-26T00:00:00"/>
    <d v="1899-12-30T09:08:32"/>
    <d v="2025-02-26T00:00:00"/>
    <d v="1899-12-30T09:30:39"/>
    <x v="0"/>
    <s v="RFCPI"/>
    <s v="8043258135"/>
    <s v="FBO"/>
    <d v="1899-12-30T00:23:02"/>
    <d v="1899-12-30T00:22:07"/>
    <d v="1899-12-30T00:00:55"/>
    <s v="Granel"/>
    <s v="E001"/>
    <x v="0"/>
    <d v="1899-12-30T00:23:02"/>
    <d v="1899-12-30T00:22:07"/>
    <n v="9"/>
    <x v="3"/>
    <x v="1"/>
    <x v="0"/>
    <n v="0"/>
    <n v="0"/>
    <s v="OK"/>
    <s v="Clinker"/>
    <x v="1"/>
    <n v="0"/>
    <s v="F. ALCONERA"/>
    <s v="A"/>
    <d v="1899-12-30T00:00:55"/>
    <d v="1899-12-30T00:00:55"/>
    <s v="OK"/>
    <m/>
    <m/>
    <d v="1899-12-30T00:00:00"/>
    <d v="1899-12-30T00:23:02"/>
    <n v="4"/>
    <d v="1899-12-30T00:00:55"/>
    <n v="23.033333333332831"/>
    <n v="9"/>
    <s v="Si"/>
  </r>
  <r>
    <s v="CCAL"/>
    <s v="2025015298"/>
    <x v="0"/>
    <s v="ER7586BDB"/>
    <s v="E4689LCD"/>
    <d v="2025-02-26T00:00:00"/>
    <s v="CSHU"/>
    <s v="200223"/>
    <x v="0"/>
    <s v="PA"/>
    <s v="S1"/>
    <m/>
    <d v="2025-02-26T00:00:00"/>
    <d v="1899-12-30T09:22:13"/>
    <d v="2025-02-26T00:00:00"/>
    <d v="1899-12-30T09:24:46"/>
    <d v="2025-02-26T00:00:00"/>
    <d v="1899-12-30T09:47:10"/>
    <x v="0"/>
    <s v="RFCPI"/>
    <s v="8043258137"/>
    <s v="FBO"/>
    <d v="1899-12-30T00:24:57"/>
    <d v="1899-12-30T00:22:24"/>
    <d v="1899-12-30T00:02:33"/>
    <s v="Granel"/>
    <s v="E001"/>
    <x v="0"/>
    <d v="1899-12-30T00:24:57"/>
    <d v="1899-12-30T00:22:24"/>
    <n v="9"/>
    <x v="3"/>
    <x v="1"/>
    <x v="0"/>
    <n v="0"/>
    <n v="0"/>
    <s v="OK"/>
    <s v="Clinker"/>
    <x v="1"/>
    <n v="0"/>
    <s v="F. ALCONERA"/>
    <s v="A"/>
    <d v="1899-12-30T00:02:33"/>
    <d v="1899-12-30T00:02:33"/>
    <s v="OK"/>
    <m/>
    <m/>
    <d v="1899-12-30T00:00:00"/>
    <d v="1899-12-30T00:24:57"/>
    <n v="4"/>
    <d v="1899-12-30T00:02:33"/>
    <n v="24.95000000000158"/>
    <n v="9"/>
    <s v="Si"/>
  </r>
  <r>
    <s v="CCAL"/>
    <s v="2025015304"/>
    <x v="0"/>
    <s v="ER8404BDM"/>
    <s v="E9371MTP"/>
    <d v="2025-02-26T00:00:00"/>
    <s v="CSHU"/>
    <s v="200223"/>
    <x v="0"/>
    <s v="PA"/>
    <s v="S1"/>
    <m/>
    <d v="2025-02-26T00:00:00"/>
    <d v="1899-12-30T09:29:39"/>
    <d v="2025-02-26T00:00:00"/>
    <d v="1899-12-30T09:30:18"/>
    <d v="2025-02-26T00:00:00"/>
    <d v="1899-12-30T10:01:00"/>
    <x v="0"/>
    <s v="RFCPI"/>
    <s v="8043258140"/>
    <s v="FBO"/>
    <d v="1899-12-30T00:31:21"/>
    <d v="1899-12-30T00:30:42"/>
    <d v="1899-12-30T00:00:39"/>
    <s v="Granel"/>
    <s v="E001"/>
    <x v="0"/>
    <d v="1899-12-30T00:31:21"/>
    <d v="1899-12-30T00:30:42"/>
    <n v="9"/>
    <x v="3"/>
    <x v="1"/>
    <x v="0"/>
    <n v="0"/>
    <n v="0"/>
    <s v="OK"/>
    <s v="Clinker"/>
    <x v="1"/>
    <n v="0"/>
    <s v="F. ALCONERA"/>
    <s v="A"/>
    <d v="1899-12-30T00:00:39"/>
    <d v="1899-12-30T00:00:39"/>
    <s v="OK"/>
    <m/>
    <m/>
    <d v="1899-12-30T00:00:00"/>
    <d v="1899-12-30T00:31:21"/>
    <n v="4"/>
    <d v="1899-12-30T00:00:39"/>
    <n v="31.349999999995227"/>
    <n v="10"/>
    <s v="Si"/>
  </r>
  <r>
    <s v="CCAL"/>
    <s v="2025015330"/>
    <x v="0"/>
    <s v="ER9641BCY"/>
    <s v="E8749KTF"/>
    <d v="2025-02-26T00:00:00"/>
    <s v="CSHU"/>
    <s v="200223"/>
    <x v="0"/>
    <s v="PA"/>
    <s v="S1"/>
    <m/>
    <d v="2025-02-26T00:00:00"/>
    <d v="1899-12-30T10:09:41"/>
    <d v="2025-02-26T00:00:00"/>
    <d v="1899-12-30T10:10:25"/>
    <d v="2025-02-26T00:00:00"/>
    <d v="1899-12-30T11:07:53"/>
    <x v="0"/>
    <s v="RFCPI"/>
    <s v="8043258153"/>
    <s v="FBO"/>
    <d v="1899-12-30T00:58:12"/>
    <d v="1899-12-30T00:57:28"/>
    <d v="1899-12-30T00:00:44"/>
    <s v="Granel"/>
    <s v="E001"/>
    <x v="0"/>
    <d v="1899-12-30T00:58:12"/>
    <d v="1899-12-30T00:57:28"/>
    <n v="10"/>
    <x v="3"/>
    <x v="1"/>
    <x v="0"/>
    <n v="0"/>
    <n v="0"/>
    <s v="OK"/>
    <s v="Clinker"/>
    <x v="1"/>
    <n v="0"/>
    <s v="F. ALCONERA"/>
    <s v="B"/>
    <d v="1899-12-30T00:00:44"/>
    <d v="1899-12-30T00:00:44"/>
    <s v="OK"/>
    <m/>
    <m/>
    <d v="1899-12-30T00:00:00"/>
    <d v="1899-12-30T00:58:12"/>
    <n v="4"/>
    <d v="1899-12-30T00:00:44"/>
    <n v="58.200000000004856"/>
    <n v="11"/>
    <s v="No"/>
  </r>
  <r>
    <s v="CCAL"/>
    <s v="2025015354"/>
    <x v="0"/>
    <s v="ER1794BBT"/>
    <s v="E6830LBD"/>
    <d v="2025-02-26T00:00:00"/>
    <s v="CSHU"/>
    <s v="200223"/>
    <x v="0"/>
    <s v="PA"/>
    <s v="S1"/>
    <m/>
    <d v="2025-02-26T00:00:00"/>
    <d v="1899-12-30T10:44:32"/>
    <d v="2025-02-26T00:00:00"/>
    <d v="1899-12-30T10:45:28"/>
    <d v="2025-02-26T00:00:00"/>
    <d v="1899-12-30T11:50:33"/>
    <x v="0"/>
    <s v="RFCPI"/>
    <s v="8043258163"/>
    <s v="FBO"/>
    <d v="1899-12-30T01:06:01"/>
    <d v="1899-12-30T01:05:05"/>
    <d v="1899-12-30T00:00:56"/>
    <s v="Granel"/>
    <s v="E001"/>
    <x v="0"/>
    <d v="1899-12-30T01:06:01"/>
    <d v="1899-12-30T01:05:05"/>
    <n v="10"/>
    <x v="3"/>
    <x v="1"/>
    <x v="0"/>
    <n v="0"/>
    <n v="0"/>
    <s v="OK"/>
    <s v="Clinker"/>
    <x v="1"/>
    <n v="0"/>
    <s v="F. ALCONERA"/>
    <s v="B"/>
    <d v="1899-12-30T00:00:56"/>
    <d v="1899-12-30T00:00:56"/>
    <s v="OK"/>
    <m/>
    <m/>
    <d v="1899-12-30T00:00:00"/>
    <d v="1899-12-30T01:06:01"/>
    <n v="4"/>
    <d v="1899-12-30T00:00:56"/>
    <n v="66.016666666670375"/>
    <n v="11"/>
    <s v="No"/>
  </r>
  <r>
    <s v="CCAL"/>
    <s v="2025015359"/>
    <x v="0"/>
    <s v="ER6482BDN"/>
    <s v="E3628JBD"/>
    <d v="2025-02-26T00:00:00"/>
    <s v="CSHU"/>
    <s v="200223"/>
    <x v="0"/>
    <s v="PA"/>
    <s v="S1"/>
    <m/>
    <d v="2025-02-26T00:00:00"/>
    <d v="1899-12-30T10:47:48"/>
    <d v="2025-02-26T00:00:00"/>
    <d v="1899-12-30T10:48:35"/>
    <d v="2025-02-26T00:00:00"/>
    <d v="1899-12-30T11:58:07"/>
    <x v="0"/>
    <s v="RFCPI"/>
    <s v="8043258165"/>
    <s v="FBO"/>
    <d v="1899-12-30T01:10:19"/>
    <d v="1899-12-30T01:09:32"/>
    <d v="1899-12-30T00:00:47"/>
    <s v="Granel"/>
    <s v="E001"/>
    <x v="0"/>
    <d v="1899-12-30T01:10:19"/>
    <d v="1899-12-30T01:09:32"/>
    <n v="10"/>
    <x v="3"/>
    <x v="1"/>
    <x v="0"/>
    <n v="0"/>
    <n v="0"/>
    <s v="OK"/>
    <s v="Clinker"/>
    <x v="1"/>
    <n v="0"/>
    <s v="F. ALCONERA"/>
    <s v="B"/>
    <d v="1899-12-30T00:00:47"/>
    <d v="1899-12-30T00:00:47"/>
    <s v="OK"/>
    <m/>
    <m/>
    <d v="1899-12-30T00:00:00"/>
    <d v="1899-12-30T01:10:19"/>
    <n v="4"/>
    <d v="1899-12-30T00:00:47"/>
    <n v="70.316666666668809"/>
    <n v="11"/>
    <s v="No"/>
  </r>
  <r>
    <s v="CCAL"/>
    <s v="2025015360"/>
    <x v="0"/>
    <s v="ER9285BDF"/>
    <s v="E1965LDD"/>
    <d v="2025-02-26T00:00:00"/>
    <s v="CSHU"/>
    <s v="200223"/>
    <x v="0"/>
    <s v="PA"/>
    <s v="S1"/>
    <m/>
    <d v="2025-02-26T00:00:00"/>
    <d v="1899-12-30T10:48:53"/>
    <d v="2025-02-26T00:00:00"/>
    <d v="1899-12-30T10:49:34"/>
    <d v="2025-02-26T00:00:00"/>
    <d v="1899-12-30T12:03:49"/>
    <x v="0"/>
    <s v="RFCPI"/>
    <s v="8043258167"/>
    <s v="FBO"/>
    <d v="1899-12-30T01:14:56"/>
    <d v="1899-12-30T01:14:15"/>
    <d v="1899-12-30T00:00:41"/>
    <s v="Granel"/>
    <s v="E001"/>
    <x v="0"/>
    <d v="1899-12-30T01:14:56"/>
    <d v="1899-12-30T01:14:15"/>
    <n v="10"/>
    <x v="3"/>
    <x v="1"/>
    <x v="0"/>
    <n v="0"/>
    <n v="0"/>
    <s v="OK"/>
    <s v="Clinker"/>
    <x v="1"/>
    <n v="0"/>
    <s v="F. ALCONERA"/>
    <s v="B"/>
    <d v="1899-12-30T00:00:41"/>
    <d v="1899-12-30T00:00:41"/>
    <s v="OK"/>
    <m/>
    <m/>
    <d v="1899-12-30T00:00:00"/>
    <d v="1899-12-30T01:14:56"/>
    <n v="4"/>
    <d v="1899-12-30T00:00:41"/>
    <n v="74.933333333323191"/>
    <n v="12"/>
    <s v="No"/>
  </r>
  <r>
    <s v="CCAL"/>
    <s v="2025015377"/>
    <x v="0"/>
    <s v="EL180133"/>
    <s v="E6081KCH"/>
    <d v="2025-02-26T00:00:00"/>
    <s v="CSHU"/>
    <s v="200223"/>
    <x v="0"/>
    <s v="PA"/>
    <s v="S6"/>
    <m/>
    <d v="2025-02-26T00:00:00"/>
    <d v="1899-12-30T11:15:08"/>
    <d v="2025-02-26T00:00:00"/>
    <d v="1899-12-30T11:20:48"/>
    <d v="2025-02-26T00:00:00"/>
    <d v="1899-12-30T12:18:45"/>
    <x v="0"/>
    <s v="RFCPI"/>
    <s v="8043258172"/>
    <s v="FBO"/>
    <d v="1899-12-30T01:03:37"/>
    <d v="1899-12-30T00:57:57"/>
    <d v="1899-12-30T00:05:40"/>
    <s v="Granel"/>
    <s v="E001"/>
    <x v="0"/>
    <d v="1899-12-30T01:03:37"/>
    <d v="1899-12-30T00:57:57"/>
    <n v="11"/>
    <x v="3"/>
    <x v="1"/>
    <x v="0"/>
    <n v="0"/>
    <n v="0"/>
    <s v="OK"/>
    <s v="Clinker"/>
    <x v="1"/>
    <n v="0"/>
    <s v="F. ALCONERA"/>
    <s v="B"/>
    <d v="1899-12-30T00:05:40"/>
    <d v="1899-12-30T00:05:40"/>
    <s v="OK"/>
    <m/>
    <m/>
    <d v="1899-12-30T00:00:00"/>
    <d v="1899-12-30T01:03:37"/>
    <n v="4"/>
    <d v="1899-12-30T00:05:40"/>
    <n v="63.616666666665687"/>
    <n v="12"/>
    <s v="No"/>
  </r>
  <r>
    <s v="CCAL"/>
    <s v="2025015385"/>
    <x v="0"/>
    <s v="ER3055BCW"/>
    <s v="E7567MJJ"/>
    <d v="2025-02-26T00:00:00"/>
    <s v="CSHU"/>
    <s v="200223"/>
    <x v="0"/>
    <s v="PA"/>
    <s v="S1"/>
    <m/>
    <d v="2025-02-26T00:00:00"/>
    <d v="1899-12-30T11:24:17"/>
    <d v="2025-02-26T00:00:00"/>
    <d v="1899-12-30T11:25:08"/>
    <d v="2025-02-26T00:00:00"/>
    <d v="1899-12-30T12:27:05"/>
    <x v="0"/>
    <s v="RFCPI"/>
    <s v="8043258175"/>
    <s v="FBO"/>
    <d v="1899-12-30T01:02:48"/>
    <d v="1899-12-30T01:01:57"/>
    <d v="1899-12-30T00:00:51"/>
    <s v="Granel"/>
    <s v="E001"/>
    <x v="0"/>
    <d v="1899-12-30T01:02:48"/>
    <d v="1899-12-30T01:01:57"/>
    <n v="11"/>
    <x v="3"/>
    <x v="1"/>
    <x v="0"/>
    <n v="0"/>
    <n v="0"/>
    <s v="OK"/>
    <s v="Clinker"/>
    <x v="1"/>
    <n v="0"/>
    <s v="F. ALCONERA"/>
    <s v="B"/>
    <d v="1899-12-30T00:00:51"/>
    <d v="1899-12-30T00:00:51"/>
    <s v="OK"/>
    <m/>
    <m/>
    <d v="1899-12-30T00:00:00"/>
    <d v="1899-12-30T01:02:48"/>
    <n v="4"/>
    <d v="1899-12-30T00:00:51"/>
    <n v="62.799999999998384"/>
    <n v="12"/>
    <s v="No"/>
  </r>
  <r>
    <s v="CCAL"/>
    <s v="2025015391"/>
    <x v="0"/>
    <s v="ER3062BCW"/>
    <s v="E6236MCZ"/>
    <d v="2025-02-26T00:00:00"/>
    <s v="CSHU"/>
    <s v="200223"/>
    <x v="0"/>
    <s v="PA"/>
    <s v="S1"/>
    <m/>
    <d v="2025-02-26T00:00:00"/>
    <d v="1899-12-30T11:29:52"/>
    <d v="2025-02-26T00:00:00"/>
    <d v="1899-12-30T11:30:32"/>
    <d v="2025-02-26T00:00:00"/>
    <d v="1899-12-30T13:06:48"/>
    <x v="0"/>
    <s v="RFCPI"/>
    <s v="8043258181"/>
    <s v="FBO"/>
    <d v="1899-12-30T01:36:56"/>
    <d v="1899-12-30T01:36:16"/>
    <d v="1899-12-30T00:00:40"/>
    <s v="Granel"/>
    <s v="E001"/>
    <x v="0"/>
    <d v="1899-12-30T01:36:56"/>
    <d v="1899-12-30T01:36:16"/>
    <n v="11"/>
    <x v="3"/>
    <x v="1"/>
    <x v="0"/>
    <n v="0"/>
    <n v="0"/>
    <s v="OK"/>
    <s v="Clinker"/>
    <x v="1"/>
    <n v="0"/>
    <s v="F. ALCONERA"/>
    <s v="C"/>
    <d v="1899-12-30T00:00:40"/>
    <d v="1899-12-30T00:00:40"/>
    <s v="OK"/>
    <m/>
    <m/>
    <d v="1899-12-30T00:00:00"/>
    <d v="1899-12-30T01:36:56"/>
    <n v="4"/>
    <d v="1899-12-30T00:00:40"/>
    <n v="96.933333333340855"/>
    <n v="13"/>
    <s v="No"/>
  </r>
  <r>
    <s v="CCAL"/>
    <s v="2025015404"/>
    <x v="0"/>
    <s v="ER4175BDD"/>
    <s v="E8806KTF"/>
    <d v="2025-02-26T00:00:00"/>
    <s v="CSHU"/>
    <s v="200223"/>
    <x v="0"/>
    <s v="PA"/>
    <s v="S6"/>
    <m/>
    <d v="2025-02-26T00:00:00"/>
    <d v="1899-12-30T11:44:54"/>
    <d v="2025-02-26T00:00:00"/>
    <d v="1899-12-30T11:45:39"/>
    <d v="2025-02-26T00:00:00"/>
    <d v="1899-12-30T13:28:25"/>
    <x v="0"/>
    <s v="RFCPI"/>
    <s v="8043258186"/>
    <s v="FBO"/>
    <d v="1899-12-30T01:43:31"/>
    <d v="1899-12-30T01:42:46"/>
    <d v="1899-12-30T00:00:45"/>
    <s v="Granel"/>
    <s v="E001"/>
    <x v="0"/>
    <d v="1899-12-30T01:43:31"/>
    <d v="1899-12-30T01:42:46"/>
    <n v="11"/>
    <x v="3"/>
    <x v="1"/>
    <x v="0"/>
    <n v="0"/>
    <n v="0"/>
    <s v="OK"/>
    <s v="Clinker"/>
    <x v="1"/>
    <n v="0"/>
    <s v="F. ALCONERA"/>
    <s v="C"/>
    <d v="1899-12-30T00:00:45"/>
    <d v="1899-12-30T00:00:45"/>
    <s v="OK"/>
    <m/>
    <m/>
    <d v="1899-12-30T00:00:00"/>
    <d v="1899-12-30T01:43:31"/>
    <n v="4"/>
    <d v="1899-12-30T00:00:45"/>
    <n v="103.51666666666073"/>
    <n v="13"/>
    <s v="No"/>
  </r>
  <r>
    <s v="CCAL"/>
    <s v="2025015420"/>
    <x v="0"/>
    <s v="ER3185BDP"/>
    <s v="E4484LVV"/>
    <d v="2025-02-26T00:00:00"/>
    <s v="CSHU"/>
    <s v="200223"/>
    <x v="0"/>
    <s v="PA"/>
    <s v="S1"/>
    <m/>
    <d v="2025-02-26T00:00:00"/>
    <d v="1899-12-30T12:08:20"/>
    <d v="2025-02-26T00:00:00"/>
    <d v="1899-12-30T12:08:58"/>
    <d v="2025-02-26T00:00:00"/>
    <d v="1899-12-30T13:34:10"/>
    <x v="0"/>
    <s v="RFCPI"/>
    <s v="8043258188"/>
    <s v="FBO"/>
    <d v="1899-12-30T01:25:50"/>
    <d v="1899-12-30T01:25:12"/>
    <d v="1899-12-30T00:00:38"/>
    <s v="Granel"/>
    <s v="E001"/>
    <x v="0"/>
    <d v="1899-12-30T01:25:50"/>
    <d v="1899-12-30T01:25:12"/>
    <n v="12"/>
    <x v="3"/>
    <x v="1"/>
    <x v="0"/>
    <n v="0"/>
    <n v="0"/>
    <s v="OK"/>
    <s v="Clinker"/>
    <x v="1"/>
    <n v="0"/>
    <s v="F. ALCONERA"/>
    <s v="B"/>
    <d v="1899-12-30T00:00:38"/>
    <d v="1899-12-30T00:00:38"/>
    <s v="OK"/>
    <m/>
    <m/>
    <d v="1899-12-30T00:00:00"/>
    <d v="1899-12-30T01:25:50"/>
    <n v="4"/>
    <d v="1899-12-30T00:00:38"/>
    <n v="85.833333333331296"/>
    <n v="13"/>
    <s v="No"/>
  </r>
  <r>
    <s v="CCAL"/>
    <s v="2025015457"/>
    <x v="0"/>
    <s v="ER7905BDN"/>
    <s v="E9212MMS"/>
    <d v="2025-02-26T00:00:00"/>
    <s v="CSHU"/>
    <s v="200223"/>
    <x v="0"/>
    <s v="PA"/>
    <s v="S1"/>
    <m/>
    <d v="2025-02-26T00:00:00"/>
    <d v="1899-12-30T13:15:00"/>
    <d v="2025-02-26T00:00:00"/>
    <d v="1899-12-30T13:16:30"/>
    <d v="2025-02-26T00:00:00"/>
    <d v="1899-12-30T14:46:25"/>
    <x v="0"/>
    <s v="RFCPI"/>
    <s v="8043258199"/>
    <s v="FBO"/>
    <d v="1899-12-30T01:31:25"/>
    <d v="1899-12-30T01:29:55"/>
    <d v="1899-12-30T00:01:30"/>
    <s v="Granel"/>
    <s v="E001"/>
    <x v="0"/>
    <d v="1899-12-30T01:31:25"/>
    <d v="1899-12-30T01:29:55"/>
    <n v="13"/>
    <x v="3"/>
    <x v="1"/>
    <x v="0"/>
    <n v="0"/>
    <n v="0"/>
    <s v="OK"/>
    <s v="Clinker"/>
    <x v="1"/>
    <n v="0"/>
    <s v="F. ALCONERA"/>
    <s v="C"/>
    <d v="1899-12-30T00:01:30"/>
    <d v="1899-12-30T00:01:30"/>
    <s v="OK"/>
    <m/>
    <m/>
    <d v="1899-12-30T00:00:00"/>
    <d v="1899-12-30T01:31:25"/>
    <n v="4"/>
    <d v="1899-12-30T00:01:30"/>
    <n v="91.416666666671944"/>
    <n v="14"/>
    <s v="No"/>
  </r>
  <r>
    <s v="CCAL"/>
    <s v="2025015534"/>
    <x v="0"/>
    <s v="ER8811BDH"/>
    <s v="E3927KFH"/>
    <d v="2025-02-26T00:00:00"/>
    <s v="CSHU"/>
    <s v="200223"/>
    <x v="0"/>
    <s v="PA"/>
    <s v="S1"/>
    <m/>
    <d v="2025-02-26T00:00:00"/>
    <d v="1899-12-30T15:07:28"/>
    <d v="2025-02-26T00:00:00"/>
    <d v="1899-12-30T15:07:55"/>
    <d v="2025-02-26T00:00:00"/>
    <d v="1899-12-30T15:41:24"/>
    <x v="0"/>
    <s v="RFCPI"/>
    <s v="8043258212"/>
    <s v="FBO"/>
    <d v="1899-12-30T00:33:56"/>
    <d v="1899-12-30T00:33:29"/>
    <d v="1899-12-30T00:00:27"/>
    <s v="Granel"/>
    <s v="E001"/>
    <x v="0"/>
    <d v="1899-12-30T00:33:56"/>
    <d v="1899-12-30T00:33:29"/>
    <n v="15"/>
    <x v="3"/>
    <x v="1"/>
    <x v="0"/>
    <n v="0"/>
    <n v="0"/>
    <s v="OK"/>
    <s v="Clinker"/>
    <x v="1"/>
    <n v="0"/>
    <s v="F. ALCONERA"/>
    <s v="A"/>
    <d v="1899-12-30T00:00:27"/>
    <d v="1899-12-30T00:00:27"/>
    <s v="OK"/>
    <m/>
    <m/>
    <d v="1899-12-30T00:00:00"/>
    <d v="1899-12-30T00:33:56"/>
    <n v="4"/>
    <d v="1899-12-30T00:00:27"/>
    <n v="33.933333333326537"/>
    <n v="15"/>
    <s v="Si"/>
  </r>
  <r>
    <s v="CCAL"/>
    <s v="2025015535"/>
    <x v="0"/>
    <s v="ER5121BDK"/>
    <s v="E0867KDX"/>
    <d v="2025-02-26T00:00:00"/>
    <s v="CSHU"/>
    <s v="200223"/>
    <x v="0"/>
    <s v="PA"/>
    <s v="S1"/>
    <m/>
    <d v="2025-02-26T00:00:00"/>
    <d v="1899-12-30T15:09:08"/>
    <d v="2025-02-26T00:00:00"/>
    <d v="1899-12-30T15:10:23"/>
    <d v="2025-02-26T00:00:00"/>
    <d v="1899-12-30T15:44:35"/>
    <x v="0"/>
    <s v="RFCPI"/>
    <s v="8043258213"/>
    <s v="FBO"/>
    <d v="1899-12-30T00:35:27"/>
    <d v="1899-12-30T00:34:12"/>
    <d v="1899-12-30T00:01:15"/>
    <s v="Granel"/>
    <s v="E001"/>
    <x v="0"/>
    <d v="1899-12-30T00:35:27"/>
    <d v="1899-12-30T00:34:12"/>
    <n v="15"/>
    <x v="3"/>
    <x v="1"/>
    <x v="0"/>
    <n v="0"/>
    <n v="0"/>
    <s v="OK"/>
    <s v="Clinker"/>
    <x v="1"/>
    <n v="0"/>
    <s v="F. ALCONERA"/>
    <s v="A"/>
    <d v="1899-12-30T00:01:15"/>
    <d v="1899-12-30T00:01:15"/>
    <s v="OK"/>
    <m/>
    <m/>
    <d v="1899-12-30T00:00:00"/>
    <d v="1899-12-30T00:35:27"/>
    <n v="4"/>
    <d v="1899-12-30T00:01:15"/>
    <n v="35.450000000006497"/>
    <n v="15"/>
    <s v="Si"/>
  </r>
  <r>
    <s v="CCAL"/>
    <s v="2025015561"/>
    <x v="0"/>
    <s v="ER6669BDN"/>
    <s v="E6049MMJ"/>
    <d v="2025-02-26T00:00:00"/>
    <s v="CSHU"/>
    <s v="200223"/>
    <x v="0"/>
    <s v="PA"/>
    <s v="S1"/>
    <m/>
    <d v="2025-02-26T00:00:00"/>
    <d v="1899-12-30T16:14:26"/>
    <d v="2025-02-26T00:00:00"/>
    <d v="1899-12-30T16:15:16"/>
    <d v="2025-02-26T00:00:00"/>
    <d v="1899-12-30T16:35:45"/>
    <x v="0"/>
    <s v="RFCPI"/>
    <s v="8043258223"/>
    <s v="FBO"/>
    <d v="1899-12-30T00:21:19"/>
    <d v="1899-12-30T00:20:29"/>
    <d v="1899-12-30T00:00:50"/>
    <s v="Granel"/>
    <s v="E001"/>
    <x v="0"/>
    <d v="1899-12-30T00:21:19"/>
    <d v="1899-12-30T00:20:29"/>
    <n v="16"/>
    <x v="3"/>
    <x v="1"/>
    <x v="0"/>
    <n v="0"/>
    <n v="0"/>
    <s v="OK"/>
    <s v="Clinker"/>
    <x v="1"/>
    <n v="0"/>
    <s v="F. ALCONERA"/>
    <s v="A"/>
    <d v="1899-12-30T00:00:50"/>
    <d v="1899-12-30T00:00:50"/>
    <s v="OK"/>
    <m/>
    <m/>
    <d v="1899-12-30T00:00:00"/>
    <d v="1899-12-30T00:21:19"/>
    <n v="4"/>
    <d v="1899-12-30T00:00:50"/>
    <n v="21.316666666679858"/>
    <n v="16"/>
    <s v="Si"/>
  </r>
  <r>
    <s v="CCAL"/>
    <s v="2025015592"/>
    <x v="0"/>
    <s v="ER1576BCW"/>
    <s v="E9564LNF"/>
    <d v="2025-02-26T00:00:00"/>
    <s v="CSHU"/>
    <s v="200223"/>
    <x v="0"/>
    <s v="PA"/>
    <s v="S1"/>
    <m/>
    <d v="2025-02-26T00:00:00"/>
    <d v="1899-12-30T17:10:13"/>
    <d v="2025-02-26T00:00:00"/>
    <d v="1899-12-30T17:10:49"/>
    <d v="2025-02-26T00:00:00"/>
    <d v="1899-12-30T17:36:05"/>
    <x v="0"/>
    <s v="RFCPI"/>
    <s v="8043258235"/>
    <s v="FBO"/>
    <d v="1899-12-30T00:25:52"/>
    <d v="1899-12-30T00:25:16"/>
    <d v="1899-12-30T00:00:36"/>
    <s v="Granel"/>
    <s v="E001"/>
    <x v="0"/>
    <d v="1899-12-30T00:25:52"/>
    <d v="1899-12-30T00:25:16"/>
    <n v="17"/>
    <x v="3"/>
    <x v="1"/>
    <x v="0"/>
    <n v="0"/>
    <n v="0"/>
    <s v="OK"/>
    <s v="Clinker"/>
    <x v="1"/>
    <n v="0"/>
    <s v="F. ALCONERA"/>
    <s v="A"/>
    <d v="1899-12-30T00:00:36"/>
    <d v="1899-12-30T00:00:36"/>
    <s v="OK"/>
    <m/>
    <m/>
    <d v="1899-12-30T00:00:00"/>
    <d v="1899-12-30T00:25:52"/>
    <n v="4"/>
    <d v="1899-12-30T00:00:36"/>
    <n v="25.866666666662503"/>
    <n v="17"/>
    <s v="Si"/>
  </r>
  <r>
    <s v="CCAL"/>
    <s v="2025015594"/>
    <x v="0"/>
    <s v="ER0021BCC"/>
    <s v="E0001HVB"/>
    <d v="2025-02-26T00:00:00"/>
    <s v="CSHU"/>
    <s v="200223"/>
    <x v="0"/>
    <s v="PA"/>
    <s v="S1"/>
    <m/>
    <d v="2025-02-26T00:00:00"/>
    <d v="1899-12-30T17:14:03"/>
    <d v="2025-02-26T00:00:00"/>
    <d v="1899-12-30T17:17:46"/>
    <d v="2025-02-26T00:00:00"/>
    <d v="1899-12-30T17:56:06"/>
    <x v="0"/>
    <s v="RFCPI"/>
    <s v="8043258239"/>
    <s v="FBO"/>
    <d v="1899-12-30T00:42:03"/>
    <d v="1899-12-30T00:38:20"/>
    <d v="1899-12-30T00:03:43"/>
    <s v="Granel"/>
    <s v="E001"/>
    <x v="0"/>
    <d v="1899-12-30T00:42:03"/>
    <d v="1899-12-30T00:38:20"/>
    <n v="17"/>
    <x v="3"/>
    <x v="1"/>
    <x v="0"/>
    <n v="0"/>
    <n v="0"/>
    <s v="OK"/>
    <s v="Clinker"/>
    <x v="1"/>
    <n v="0"/>
    <s v="F. ALCONERA"/>
    <s v="A"/>
    <d v="1899-12-30T00:03:43"/>
    <d v="1899-12-30T00:03:43"/>
    <s v="OK"/>
    <m/>
    <m/>
    <d v="1899-12-30T00:00:00"/>
    <d v="1899-12-30T00:42:03"/>
    <n v="4"/>
    <d v="1899-12-30T00:03:43"/>
    <n v="42.050000000001617"/>
    <n v="17"/>
    <s v="Si"/>
  </r>
  <r>
    <s v="CCAL"/>
    <s v="2025015629"/>
    <x v="0"/>
    <s v="ER5877BDB"/>
    <s v="E7759MKP"/>
    <d v="2025-02-26T00:00:00"/>
    <s v="CSHU"/>
    <s v="200223"/>
    <x v="0"/>
    <s v="PA"/>
    <s v="S1"/>
    <m/>
    <d v="2025-02-26T00:00:00"/>
    <d v="1899-12-30T19:11:40"/>
    <d v="2025-02-26T00:00:00"/>
    <d v="1899-12-30T19:12:14"/>
    <d v="2025-02-26T00:00:00"/>
    <d v="1899-12-30T19:34:32"/>
    <x v="0"/>
    <s v="RFCPI"/>
    <s v="8043258248"/>
    <s v="FBO"/>
    <d v="1899-12-30T00:22:52"/>
    <d v="1899-12-30T00:22:18"/>
    <d v="1899-12-30T00:00:34"/>
    <s v="Granel"/>
    <s v="E001"/>
    <x v="0"/>
    <d v="1899-12-30T00:22:52"/>
    <d v="1899-12-30T00:22:18"/>
    <n v="19"/>
    <x v="3"/>
    <x v="1"/>
    <x v="0"/>
    <n v="0"/>
    <n v="0"/>
    <s v="OK"/>
    <s v="Clinker"/>
    <x v="1"/>
    <n v="0"/>
    <s v="F. ALCONERA"/>
    <s v="A"/>
    <d v="1899-12-30T00:00:34"/>
    <d v="1899-12-30T00:00:34"/>
    <s v="OK"/>
    <m/>
    <m/>
    <d v="1899-12-30T00:00:00"/>
    <d v="1899-12-30T00:22:52"/>
    <n v="4"/>
    <d v="1899-12-30T00:00:34"/>
    <n v="22.86666666666715"/>
    <n v="19"/>
    <s v="Si"/>
  </r>
  <r>
    <s v="CCAL"/>
    <s v="2025015636"/>
    <x v="0"/>
    <s v="EL153082"/>
    <s v="E8100MWF"/>
    <d v="2025-02-26T00:00:00"/>
    <s v="CSHU"/>
    <s v="200223"/>
    <x v="0"/>
    <s v="PA"/>
    <s v="S1"/>
    <m/>
    <d v="2025-02-26T00:00:00"/>
    <d v="1899-12-30T19:53:17"/>
    <d v="2025-02-26T00:00:00"/>
    <d v="1899-12-30T19:53:35"/>
    <d v="2025-02-26T00:00:00"/>
    <d v="1899-12-30T20:12:02"/>
    <x v="0"/>
    <s v="RFCPI"/>
    <s v="8043258253"/>
    <s v="FBO"/>
    <d v="1899-12-30T00:18:45"/>
    <d v="1899-12-30T00:18:27"/>
    <d v="1899-12-30T00:00:18"/>
    <s v="Granel"/>
    <s v="E001"/>
    <x v="0"/>
    <d v="1899-12-30T00:18:45"/>
    <d v="1899-12-30T00:18:27"/>
    <n v="19"/>
    <x v="3"/>
    <x v="1"/>
    <x v="0"/>
    <n v="0"/>
    <n v="0"/>
    <s v="OK"/>
    <s v="Clinker"/>
    <x v="1"/>
    <n v="0"/>
    <s v="F. ALCONERA"/>
    <s v="A"/>
    <d v="1899-12-30T00:00:18"/>
    <d v="1899-12-30T00:00:18"/>
    <s v="OK"/>
    <m/>
    <m/>
    <d v="1899-12-30T00:00:00"/>
    <d v="1899-12-30T00:18:45"/>
    <n v="4"/>
    <d v="1899-12-30T00:00:18"/>
    <n v="18.749999999995097"/>
    <n v="20"/>
    <s v="Si"/>
  </r>
  <r>
    <s v="CCAL"/>
    <s v="2025015643"/>
    <x v="0"/>
    <s v="EBA02570R"/>
    <s v="E8055HGL"/>
    <d v="2025-02-27T00:00:00"/>
    <s v="CSHU"/>
    <s v="200223"/>
    <x v="0"/>
    <s v="PA"/>
    <s v="S1"/>
    <m/>
    <d v="2025-02-27T00:00:00"/>
    <d v="1899-12-30T05:56:03"/>
    <d v="2025-02-27T00:00:00"/>
    <d v="1899-12-30T06:09:10"/>
    <d v="2025-02-27T00:00:00"/>
    <d v="1899-12-30T06:30:01"/>
    <x v="0"/>
    <s v="RFCPI"/>
    <s v="8043258254"/>
    <s v="FBO"/>
    <d v="1899-12-30T00:33:58"/>
    <d v="1899-12-30T00:20:51"/>
    <d v="1899-12-30T00:13:07"/>
    <s v="Granel"/>
    <s v="E001"/>
    <x v="0"/>
    <d v="1899-12-30T00:33:58"/>
    <d v="1899-12-30T00:20:51"/>
    <n v="5"/>
    <x v="4"/>
    <x v="1"/>
    <x v="0"/>
    <n v="0"/>
    <n v="0"/>
    <s v="OK"/>
    <s v="Clinker"/>
    <x v="1"/>
    <n v="0"/>
    <s v="F. ALCONERA"/>
    <s v="A"/>
    <d v="1899-12-30T00:13:07"/>
    <d v="1899-12-30T00:13:07"/>
    <s v="OK"/>
    <m/>
    <m/>
    <d v="1899-12-30T00:00:00"/>
    <d v="1899-12-30T00:33:58"/>
    <n v="5"/>
    <d v="1899-12-30T00:13:07"/>
    <n v="33.966666666676836"/>
    <n v="6"/>
    <s v="Si"/>
  </r>
  <r>
    <s v="CCAL"/>
    <s v="2025015644"/>
    <x v="0"/>
    <s v="ER3579BBX"/>
    <s v="E4923KMD"/>
    <d v="2025-02-27T00:00:00"/>
    <s v="CSHU"/>
    <s v="200223"/>
    <x v="0"/>
    <s v="PA"/>
    <s v="S1"/>
    <m/>
    <d v="2025-02-27T00:00:00"/>
    <d v="1899-12-30T05:57:13"/>
    <d v="2025-02-27T00:00:00"/>
    <d v="1899-12-30T06:09:22"/>
    <d v="2025-02-27T00:00:00"/>
    <d v="1899-12-30T06:46:55"/>
    <x v="0"/>
    <s v="RFCPI"/>
    <s v="8043258258"/>
    <s v="FBO"/>
    <d v="1899-12-30T00:49:42"/>
    <d v="1899-12-30T00:37:33"/>
    <d v="1899-12-30T00:12:09"/>
    <s v="Granel"/>
    <s v="E001"/>
    <x v="0"/>
    <d v="1899-12-30T00:49:42"/>
    <d v="1899-12-30T00:37:33"/>
    <n v="5"/>
    <x v="4"/>
    <x v="1"/>
    <x v="0"/>
    <n v="0"/>
    <n v="0"/>
    <s v="OK"/>
    <s v="Clinker"/>
    <x v="1"/>
    <n v="0"/>
    <s v="F. ALCONERA"/>
    <s v="B"/>
    <d v="1899-12-30T00:12:09"/>
    <d v="1899-12-30T00:12:09"/>
    <s v="OK"/>
    <m/>
    <m/>
    <d v="1899-12-30T00:00:00"/>
    <d v="1899-12-30T00:49:42"/>
    <n v="5"/>
    <d v="1899-12-30T00:12:09"/>
    <n v="49.700000000001609"/>
    <n v="6"/>
    <s v="No"/>
  </r>
  <r>
    <s v="CCAL"/>
    <s v="2025015646"/>
    <x v="0"/>
    <s v="ER3492BCC"/>
    <s v="E3978LBB"/>
    <d v="2025-02-27T00:00:00"/>
    <s v="CSHU"/>
    <s v="200223"/>
    <x v="0"/>
    <s v="PA"/>
    <s v="S1"/>
    <m/>
    <d v="2025-02-27T00:00:00"/>
    <d v="1899-12-30T06:00:25"/>
    <d v="2025-02-27T00:00:00"/>
    <d v="1899-12-30T06:09:33"/>
    <d v="2025-02-27T00:00:00"/>
    <d v="1899-12-30T07:16:36"/>
    <x v="0"/>
    <s v="RFCPI"/>
    <s v="8043258262"/>
    <s v="FBO"/>
    <d v="1899-12-30T01:16:11"/>
    <d v="1899-12-30T01:07:03"/>
    <d v="1899-12-30T00:09:08"/>
    <s v="Granel"/>
    <s v="E001"/>
    <x v="0"/>
    <d v="1899-12-30T01:16:11"/>
    <d v="1899-12-30T01:07:03"/>
    <n v="6"/>
    <x v="4"/>
    <x v="1"/>
    <x v="0"/>
    <n v="0"/>
    <n v="0"/>
    <s v="OK"/>
    <s v="Clinker"/>
    <x v="1"/>
    <n v="0"/>
    <s v="F. ALCONERA"/>
    <s v="B"/>
    <d v="1899-12-30T00:09:08"/>
    <d v="1899-12-30T00:09:08"/>
    <s v="OK"/>
    <m/>
    <m/>
    <d v="1899-12-30T00:00:00"/>
    <d v="1899-12-30T01:16:11"/>
    <n v="5"/>
    <d v="1899-12-30T00:09:08"/>
    <n v="76.183333333329628"/>
    <n v="7"/>
    <s v="No"/>
  </r>
  <r>
    <s v="CCAL"/>
    <s v="2025015650"/>
    <x v="0"/>
    <s v="ER1206BBT"/>
    <s v="E7860MBT"/>
    <d v="2025-02-27T00:00:00"/>
    <s v="CSHU"/>
    <s v="200223"/>
    <x v="0"/>
    <s v="PA"/>
    <s v="S1"/>
    <m/>
    <d v="2025-02-27T00:00:00"/>
    <d v="1899-12-30T06:09:25"/>
    <d v="2025-02-27T00:00:00"/>
    <d v="1899-12-30T06:10:02"/>
    <d v="2025-02-27T00:00:00"/>
    <d v="1899-12-30T07:24:22"/>
    <x v="0"/>
    <s v="RFCPI"/>
    <s v="8043258263"/>
    <s v="FBO"/>
    <d v="1899-12-30T01:14:57"/>
    <d v="1899-12-30T01:14:20"/>
    <d v="1899-12-30T00:00:37"/>
    <s v="Granel"/>
    <s v="E001"/>
    <x v="0"/>
    <d v="1899-12-30T01:14:57"/>
    <d v="1899-12-30T01:14:20"/>
    <n v="6"/>
    <x v="4"/>
    <x v="1"/>
    <x v="0"/>
    <n v="0"/>
    <n v="0"/>
    <s v="OK"/>
    <s v="Clinker"/>
    <x v="1"/>
    <n v="0"/>
    <s v="F. ALCONERA"/>
    <s v="B"/>
    <d v="1899-12-30T00:00:37"/>
    <d v="1899-12-30T00:00:37"/>
    <s v="OK"/>
    <m/>
    <m/>
    <d v="1899-12-30T00:00:00"/>
    <d v="1899-12-30T01:14:57"/>
    <n v="5"/>
    <d v="1899-12-30T00:00:37"/>
    <n v="74.949999999998369"/>
    <n v="7"/>
    <s v="No"/>
  </r>
  <r>
    <s v="CCAL"/>
    <s v="2025015649"/>
    <x v="0"/>
    <s v="ER0802BCN"/>
    <s v="E9101GDJ"/>
    <d v="2025-02-27T00:00:00"/>
    <s v="CSHU"/>
    <s v="200223"/>
    <x v="0"/>
    <s v="PA"/>
    <s v="S1"/>
    <m/>
    <d v="2025-02-27T00:00:00"/>
    <d v="1899-12-30T06:08:09"/>
    <d v="2025-02-27T00:00:00"/>
    <d v="1899-12-30T06:09:50"/>
    <d v="2025-02-27T00:00:00"/>
    <d v="1899-12-30T07:26:58"/>
    <x v="0"/>
    <s v="RFCPI"/>
    <s v="8043258264"/>
    <s v="FBO"/>
    <d v="1899-12-30T01:18:49"/>
    <d v="1899-12-30T01:17:08"/>
    <d v="1899-12-30T00:01:41"/>
    <s v="Granel"/>
    <s v="E001"/>
    <x v="0"/>
    <d v="1899-12-30T01:18:49"/>
    <d v="1899-12-30T01:17:08"/>
    <n v="6"/>
    <x v="4"/>
    <x v="1"/>
    <x v="0"/>
    <n v="0"/>
    <n v="0"/>
    <s v="OK"/>
    <s v="Clinker"/>
    <x v="1"/>
    <n v="0"/>
    <s v="F. ALCONERA"/>
    <s v="B"/>
    <d v="1899-12-30T00:01:41"/>
    <d v="1899-12-30T00:01:41"/>
    <s v="OK"/>
    <m/>
    <m/>
    <d v="1899-12-30T00:00:00"/>
    <d v="1899-12-30T01:18:49"/>
    <n v="5"/>
    <d v="1899-12-30T00:01:41"/>
    <n v="78.816666666671978"/>
    <n v="7"/>
    <s v="No"/>
  </r>
  <r>
    <s v="CCAL"/>
    <s v="2025015651"/>
    <x v="0"/>
    <s v="ER4794BCD"/>
    <s v="E3606KDV"/>
    <d v="2025-02-27T00:00:00"/>
    <s v="CSHU"/>
    <s v="200223"/>
    <x v="0"/>
    <s v="PA"/>
    <s v="S1"/>
    <m/>
    <d v="2025-02-27T00:00:00"/>
    <d v="1899-12-30T06:10:30"/>
    <d v="2025-02-27T00:00:00"/>
    <d v="1899-12-30T06:15:27"/>
    <d v="2025-02-27T00:00:00"/>
    <d v="1899-12-30T07:32:48"/>
    <x v="0"/>
    <s v="RFCPI"/>
    <s v="8043258266"/>
    <s v="FBO"/>
    <d v="1899-12-30T01:22:18"/>
    <d v="1899-12-30T01:17:21"/>
    <d v="1899-12-30T00:04:57"/>
    <s v="Granel"/>
    <s v="E001"/>
    <x v="0"/>
    <d v="1899-12-30T01:22:18"/>
    <d v="1899-12-30T01:17:21"/>
    <n v="6"/>
    <x v="4"/>
    <x v="1"/>
    <x v="0"/>
    <n v="0"/>
    <n v="0"/>
    <s v="OK"/>
    <s v="Clinker"/>
    <x v="1"/>
    <n v="0"/>
    <s v="F. ALCONERA"/>
    <s v="B"/>
    <d v="1899-12-30T00:04:57"/>
    <d v="1899-12-30T00:04:57"/>
    <s v="OK"/>
    <m/>
    <m/>
    <d v="1899-12-30T00:00:00"/>
    <d v="1899-12-30T01:22:18"/>
    <n v="5"/>
    <d v="1899-12-30T00:04:57"/>
    <n v="82.299999999988728"/>
    <n v="7"/>
    <s v="No"/>
  </r>
  <r>
    <s v="CCAL"/>
    <s v="2025015652"/>
    <x v="0"/>
    <s v="ER2560BBK"/>
    <s v="E7791HWJ"/>
    <d v="2025-02-27T00:00:00"/>
    <s v="CSHU"/>
    <s v="200223"/>
    <x v="0"/>
    <s v="PA"/>
    <s v="S1"/>
    <m/>
    <d v="2025-02-27T00:00:00"/>
    <d v="1899-12-30T06:12:25"/>
    <d v="2025-02-27T00:00:00"/>
    <d v="1899-12-30T06:15:01"/>
    <d v="2025-02-27T00:00:00"/>
    <d v="1899-12-30T07:41:37"/>
    <x v="0"/>
    <s v="RFCPI"/>
    <s v="8043258267"/>
    <s v="FBO"/>
    <d v="1899-12-30T01:29:12"/>
    <d v="1899-12-30T01:26:36"/>
    <d v="1899-12-30T00:02:36"/>
    <s v="Granel"/>
    <s v="E001"/>
    <x v="0"/>
    <d v="1899-12-30T01:29:12"/>
    <d v="1899-12-30T01:26:36"/>
    <n v="6"/>
    <x v="4"/>
    <x v="1"/>
    <x v="0"/>
    <n v="0"/>
    <n v="0"/>
    <s v="OK"/>
    <s v="Clinker"/>
    <x v="1"/>
    <n v="0"/>
    <s v="F. ALCONERA"/>
    <s v="B"/>
    <d v="1899-12-30T00:02:36"/>
    <d v="1899-12-30T00:02:36"/>
    <s v="OK"/>
    <m/>
    <m/>
    <d v="1899-12-30T00:00:00"/>
    <d v="1899-12-30T01:29:12"/>
    <n v="5"/>
    <d v="1899-12-30T00:02:36"/>
    <n v="89.199999999993636"/>
    <n v="7"/>
    <s v="No"/>
  </r>
  <r>
    <s v="CCAL"/>
    <s v="2025015653"/>
    <x v="0"/>
    <s v="ER7321BDF"/>
    <s v="E9571JYK"/>
    <d v="2025-02-27T00:00:00"/>
    <s v="CSHU"/>
    <s v="200223"/>
    <x v="0"/>
    <s v="PA"/>
    <s v="S1"/>
    <m/>
    <d v="2025-02-27T00:00:00"/>
    <d v="1899-12-30T06:13:21"/>
    <d v="2025-02-27T00:00:00"/>
    <d v="1899-12-30T06:14:44"/>
    <d v="2025-02-27T00:00:00"/>
    <d v="1899-12-30T07:49:37"/>
    <x v="0"/>
    <s v="RFCPI"/>
    <s v="8043258270"/>
    <s v="FBO"/>
    <d v="1899-12-30T01:36:16"/>
    <d v="1899-12-30T01:34:53"/>
    <d v="1899-12-30T00:01:23"/>
    <s v="Granel"/>
    <s v="E001"/>
    <x v="0"/>
    <d v="1899-12-30T01:36:16"/>
    <d v="1899-12-30T01:34:53"/>
    <n v="6"/>
    <x v="4"/>
    <x v="1"/>
    <x v="0"/>
    <n v="0"/>
    <n v="0"/>
    <s v="OK"/>
    <s v="Clinker"/>
    <x v="1"/>
    <n v="0"/>
    <s v="F. ALCONERA"/>
    <s v="C"/>
    <d v="1899-12-30T00:01:23"/>
    <d v="1899-12-30T00:01:23"/>
    <s v="OK"/>
    <m/>
    <m/>
    <d v="1899-12-30T00:00:00"/>
    <d v="1899-12-30T01:36:16"/>
    <n v="5"/>
    <d v="1899-12-30T00:01:23"/>
    <n v="96.266666666678375"/>
    <n v="7"/>
    <s v="No"/>
  </r>
  <r>
    <s v="CCAL"/>
    <s v="2025015659"/>
    <x v="0"/>
    <s v="ER3659BDP"/>
    <s v="E9365MTP"/>
    <d v="2025-02-27T00:00:00"/>
    <s v="CSHU"/>
    <s v="200223"/>
    <x v="0"/>
    <s v="PA"/>
    <s v="S1"/>
    <m/>
    <d v="2025-02-27T00:00:00"/>
    <d v="1899-12-30T06:53:13"/>
    <d v="2025-02-27T00:00:00"/>
    <d v="1899-12-30T06:56:44"/>
    <d v="2025-02-27T00:00:00"/>
    <d v="1899-12-30T08:07:37"/>
    <x v="0"/>
    <s v="RFCPI"/>
    <s v="8043258274"/>
    <s v="FBO"/>
    <d v="1899-12-30T01:14:24"/>
    <d v="1899-12-30T01:10:53"/>
    <d v="1899-12-30T00:03:31"/>
    <s v="Granel"/>
    <s v="E001"/>
    <x v="0"/>
    <d v="1899-12-30T01:14:24"/>
    <d v="1899-12-30T01:10:53"/>
    <n v="6"/>
    <x v="4"/>
    <x v="1"/>
    <x v="0"/>
    <n v="0"/>
    <n v="0"/>
    <s v="OK"/>
    <s v="Clinker"/>
    <x v="1"/>
    <n v="0"/>
    <s v="F. ALCONERA"/>
    <s v="B"/>
    <d v="1899-12-30T00:03:31"/>
    <d v="1899-12-30T00:03:31"/>
    <s v="OK"/>
    <m/>
    <m/>
    <d v="1899-12-30T00:00:00"/>
    <d v="1899-12-30T01:14:24"/>
    <n v="5"/>
    <d v="1899-12-30T00:03:31"/>
    <n v="74.400000000004837"/>
    <n v="8"/>
    <s v="No"/>
  </r>
  <r>
    <s v="CCAL"/>
    <s v="2025015655"/>
    <x v="0"/>
    <s v="ER9772BBV"/>
    <s v="E4214MGP"/>
    <d v="2025-02-27T00:00:00"/>
    <s v="CSHU"/>
    <s v="200223"/>
    <x v="0"/>
    <s v="PA"/>
    <s v="S1"/>
    <m/>
    <d v="2025-02-27T00:00:00"/>
    <d v="1899-12-30T06:23:41"/>
    <d v="2025-02-27T00:00:00"/>
    <d v="1899-12-30T06:24:09"/>
    <d v="2025-02-27T00:00:00"/>
    <d v="1899-12-30T08:12:27"/>
    <x v="0"/>
    <s v="RFCPI"/>
    <s v="8043258276"/>
    <s v="FBO"/>
    <d v="1899-12-30T01:48:46"/>
    <d v="1899-12-30T01:48:18"/>
    <d v="1899-12-30T00:00:28"/>
    <s v="Granel"/>
    <s v="E001"/>
    <x v="0"/>
    <d v="1899-12-30T01:48:46"/>
    <d v="1899-12-30T01:48:18"/>
    <n v="6"/>
    <x v="4"/>
    <x v="1"/>
    <x v="0"/>
    <n v="0"/>
    <n v="0"/>
    <s v="OK"/>
    <s v="Clinker"/>
    <x v="1"/>
    <n v="0"/>
    <s v="F. ALCONERA"/>
    <s v="C"/>
    <d v="1899-12-30T00:00:28"/>
    <d v="1899-12-30T00:00:28"/>
    <s v="OK"/>
    <m/>
    <m/>
    <d v="1899-12-30T00:00:00"/>
    <d v="1899-12-30T01:48:46"/>
    <n v="5"/>
    <d v="1899-12-30T00:00:28"/>
    <n v="108.76666666667042"/>
    <n v="8"/>
    <s v="No"/>
  </r>
  <r>
    <s v="CCAL"/>
    <s v="2025015666"/>
    <x v="0"/>
    <s v="ER2676BDK"/>
    <s v="E5149MJT"/>
    <d v="2025-02-27T00:00:00"/>
    <s v="CSHU"/>
    <s v="200223"/>
    <x v="0"/>
    <s v="PA"/>
    <s v="S1"/>
    <m/>
    <d v="2025-02-27T00:00:00"/>
    <d v="1899-12-30T07:15:16"/>
    <d v="2025-02-27T00:00:00"/>
    <d v="1899-12-30T07:15:48"/>
    <d v="2025-02-27T00:00:00"/>
    <d v="1899-12-30T08:17:44"/>
    <x v="0"/>
    <s v="RFCPI"/>
    <s v="8043258277"/>
    <s v="FBO"/>
    <d v="1899-12-30T01:02:28"/>
    <d v="1899-12-30T01:01:56"/>
    <d v="1899-12-30T00:00:32"/>
    <s v="Granel"/>
    <s v="E001"/>
    <x v="0"/>
    <d v="1899-12-30T01:02:28"/>
    <d v="1899-12-30T01:01:56"/>
    <n v="7"/>
    <x v="4"/>
    <x v="1"/>
    <x v="0"/>
    <n v="0"/>
    <n v="0"/>
    <s v="OK"/>
    <s v="Clinker"/>
    <x v="1"/>
    <n v="0"/>
    <s v="F. ALCONERA"/>
    <s v="B"/>
    <d v="1899-12-30T00:00:32"/>
    <d v="1899-12-30T00:00:32"/>
    <s v="OK"/>
    <m/>
    <m/>
    <d v="1899-12-30T00:00:00"/>
    <d v="1899-12-30T01:02:28"/>
    <n v="5"/>
    <d v="1899-12-30T00:00:32"/>
    <n v="62.46666666666718"/>
    <n v="8"/>
    <s v="No"/>
  </r>
  <r>
    <s v="CCAL"/>
    <s v="2025015708"/>
    <x v="0"/>
    <s v="ER3518BDC"/>
    <s v="E1163KTR"/>
    <d v="2025-02-27T00:00:00"/>
    <s v="CSHU"/>
    <s v="200223"/>
    <x v="0"/>
    <s v="PA"/>
    <s v="S1"/>
    <m/>
    <d v="2025-02-27T00:00:00"/>
    <d v="1899-12-30T08:21:20"/>
    <d v="2025-02-27T00:00:00"/>
    <d v="1899-12-30T08:24:09"/>
    <d v="2025-02-27T00:00:00"/>
    <d v="1899-12-30T08:49:26"/>
    <x v="0"/>
    <s v="RFCPI"/>
    <s v="8043258284"/>
    <s v="FBO"/>
    <d v="1899-12-30T00:28:06"/>
    <d v="1899-12-30T00:25:17"/>
    <d v="1899-12-30T00:02:49"/>
    <s v="Granel"/>
    <s v="E001"/>
    <x v="0"/>
    <d v="1899-12-30T00:28:06"/>
    <d v="1899-12-30T00:25:17"/>
    <n v="8"/>
    <x v="4"/>
    <x v="1"/>
    <x v="0"/>
    <n v="0"/>
    <n v="0"/>
    <s v="OK"/>
    <s v="Clinker"/>
    <x v="1"/>
    <n v="0"/>
    <s v="F. ALCONERA"/>
    <s v="A"/>
    <d v="1899-12-30T00:02:49"/>
    <d v="1899-12-30T00:02:49"/>
    <s v="OK"/>
    <m/>
    <m/>
    <d v="1899-12-30T00:00:00"/>
    <d v="1899-12-30T00:28:06"/>
    <n v="5"/>
    <d v="1899-12-30T00:02:49"/>
    <n v="28.100000000001593"/>
    <n v="8"/>
    <s v="Si"/>
  </r>
  <r>
    <s v="CCAL"/>
    <s v="2025015755"/>
    <x v="0"/>
    <s v="ER3062BCW"/>
    <s v="E6236MCZ"/>
    <d v="2025-02-27T00:00:00"/>
    <s v="CSHU"/>
    <s v="200223"/>
    <x v="0"/>
    <s v="PA"/>
    <s v="S1"/>
    <m/>
    <d v="2025-02-27T00:00:00"/>
    <d v="1899-12-30T09:17:59"/>
    <d v="2025-02-27T00:00:00"/>
    <d v="1899-12-30T09:23:06"/>
    <d v="2025-02-27T00:00:00"/>
    <d v="1899-12-30T10:51:24"/>
    <x v="0"/>
    <s v="RFCPI"/>
    <s v="8043258297"/>
    <s v="FBO"/>
    <d v="1899-12-30T01:33:25"/>
    <d v="1899-12-30T01:28:18"/>
    <d v="1899-12-30T00:05:07"/>
    <s v="Granel"/>
    <s v="E001"/>
    <x v="0"/>
    <d v="1899-12-30T01:33:25"/>
    <d v="1899-12-30T01:28:18"/>
    <n v="9"/>
    <x v="4"/>
    <x v="1"/>
    <x v="0"/>
    <n v="0"/>
    <n v="0"/>
    <s v="OK"/>
    <s v="Clinker"/>
    <x v="1"/>
    <n v="0"/>
    <s v="F. ALCONERA"/>
    <s v="C"/>
    <d v="1899-12-30T00:05:07"/>
    <d v="1899-12-30T00:05:07"/>
    <s v="OK"/>
    <m/>
    <m/>
    <d v="1899-12-30T00:00:00"/>
    <d v="1899-12-30T01:33:25"/>
    <n v="5"/>
    <d v="1899-12-30T00:05:07"/>
    <n v="93.416666666659154"/>
    <n v="10"/>
    <s v="No"/>
  </r>
  <r>
    <s v="CCAL"/>
    <s v="2025015766"/>
    <x v="0"/>
    <s v="ER6482BDN"/>
    <s v="E3628JBD"/>
    <d v="2025-02-27T00:00:00"/>
    <s v="CSHU"/>
    <s v="200223"/>
    <x v="0"/>
    <s v="PA"/>
    <s v="S1"/>
    <m/>
    <d v="2025-02-27T00:00:00"/>
    <d v="1899-12-30T09:30:58"/>
    <d v="2025-02-27T00:00:00"/>
    <d v="1899-12-30T09:31:59"/>
    <d v="2025-02-27T00:00:00"/>
    <d v="1899-12-30T11:15:16"/>
    <x v="0"/>
    <s v="RFCPI"/>
    <s v="8043258302"/>
    <s v="FBO"/>
    <d v="1899-12-30T01:44:18"/>
    <d v="1899-12-30T01:43:17"/>
    <d v="1899-12-30T00:01:01"/>
    <s v="Granel"/>
    <s v="E001"/>
    <x v="0"/>
    <d v="1899-12-30T01:44:18"/>
    <d v="1899-12-30T01:43:17"/>
    <n v="9"/>
    <x v="4"/>
    <x v="1"/>
    <x v="0"/>
    <n v="0"/>
    <n v="0"/>
    <s v="OK"/>
    <s v="Clinker"/>
    <x v="1"/>
    <n v="0"/>
    <s v="F. ALCONERA"/>
    <s v="C"/>
    <d v="1899-12-30T00:01:01"/>
    <d v="1899-12-30T00:01:01"/>
    <s v="OK"/>
    <m/>
    <m/>
    <d v="1899-12-30T00:00:00"/>
    <d v="1899-12-30T01:44:18"/>
    <n v="5"/>
    <d v="1899-12-30T00:01:01"/>
    <n v="104.30000000000639"/>
    <n v="11"/>
    <s v="No"/>
  </r>
  <r>
    <s v="CCAL"/>
    <s v="2025015778"/>
    <x v="0"/>
    <s v="ER9641BCY"/>
    <s v="E8749KTF"/>
    <d v="2025-02-27T00:00:00"/>
    <s v="CSHU"/>
    <s v="200223"/>
    <x v="0"/>
    <s v="PA"/>
    <s v="S1"/>
    <m/>
    <d v="2025-02-27T00:00:00"/>
    <d v="1899-12-30T09:43:28"/>
    <d v="2025-02-27T00:00:00"/>
    <d v="1899-12-30T09:44:14"/>
    <d v="2025-02-27T00:00:00"/>
    <d v="1899-12-30T11:54:57"/>
    <x v="0"/>
    <s v="RFCPI"/>
    <s v="8043258308"/>
    <s v="FBO"/>
    <d v="1899-12-30T02:11:29"/>
    <d v="1899-12-30T02:10:43"/>
    <d v="1899-12-30T00:00:46"/>
    <s v="Granel"/>
    <s v="E001"/>
    <x v="0"/>
    <d v="1899-12-30T02:11:29"/>
    <d v="1899-12-30T02:10:43"/>
    <n v="9"/>
    <x v="4"/>
    <x v="1"/>
    <x v="0"/>
    <n v="0"/>
    <n v="0"/>
    <s v="OK"/>
    <s v="Clinker"/>
    <x v="1"/>
    <n v="0"/>
    <s v="F. ALCONERA"/>
    <s v="C"/>
    <d v="1899-12-30T00:00:46"/>
    <d v="1899-12-30T00:00:46"/>
    <s v="OK"/>
    <m/>
    <m/>
    <d v="1899-12-30T00:00:00"/>
    <d v="1899-12-30T02:11:29"/>
    <n v="5"/>
    <d v="1899-12-30T00:00:46"/>
    <n v="131.48333333333284"/>
    <n v="11"/>
    <s v="No"/>
  </r>
  <r>
    <s v="CCAL"/>
    <s v="2025015779"/>
    <x v="0"/>
    <s v="ER8400BCY"/>
    <s v="E3428MVC"/>
    <d v="2025-02-27T00:00:00"/>
    <s v="CSHU"/>
    <s v="200223"/>
    <x v="0"/>
    <s v="PA"/>
    <s v="S1"/>
    <m/>
    <d v="2025-02-27T00:00:00"/>
    <d v="1899-12-30T09:44:42"/>
    <d v="2025-02-27T00:00:00"/>
    <d v="1899-12-30T09:58:33"/>
    <d v="2025-02-27T00:00:00"/>
    <d v="1899-12-30T12:20:07"/>
    <x v="0"/>
    <s v="RFCPI"/>
    <s v="8043258313"/>
    <s v="FBO"/>
    <d v="1899-12-30T02:35:25"/>
    <d v="1899-12-30T02:21:34"/>
    <d v="1899-12-30T00:13:51"/>
    <s v="Granel"/>
    <s v="E001"/>
    <x v="0"/>
    <d v="1899-12-30T02:35:25"/>
    <d v="1899-12-30T02:21:34"/>
    <n v="9"/>
    <x v="4"/>
    <x v="1"/>
    <x v="0"/>
    <n v="0"/>
    <n v="0"/>
    <s v="OK"/>
    <s v="Clinker"/>
    <x v="1"/>
    <n v="0"/>
    <s v="F. ALCONERA"/>
    <s v="C"/>
    <d v="1899-12-30T00:13:51"/>
    <d v="1899-12-30T00:13:51"/>
    <s v="OK"/>
    <m/>
    <m/>
    <d v="1899-12-30T00:00:00"/>
    <d v="1899-12-30T02:35:25"/>
    <n v="5"/>
    <d v="1899-12-30T00:13:51"/>
    <n v="155.41666666666555"/>
    <n v="12"/>
    <s v="No"/>
  </r>
  <r>
    <s v="CCAL"/>
    <s v="2025015790"/>
    <x v="0"/>
    <s v="ER8404BDM"/>
    <s v="E9371MTP"/>
    <d v="2025-02-27T00:00:00"/>
    <s v="CSHU"/>
    <s v="200223"/>
    <x v="0"/>
    <s v="PA"/>
    <s v="S1"/>
    <m/>
    <d v="2025-02-27T00:00:00"/>
    <d v="1899-12-30T09:56:09"/>
    <d v="2025-02-27T00:00:00"/>
    <d v="1899-12-30T09:59:24"/>
    <d v="2025-02-27T00:00:00"/>
    <d v="1899-12-30T12:27:37"/>
    <x v="0"/>
    <s v="RFCPI"/>
    <s v="8043258314"/>
    <s v="FBO"/>
    <d v="1899-12-30T02:31:28"/>
    <d v="1899-12-30T02:28:13"/>
    <d v="1899-12-30T00:03:15"/>
    <s v="Granel"/>
    <s v="E001"/>
    <x v="0"/>
    <d v="1899-12-30T02:31:28"/>
    <d v="1899-12-30T02:28:13"/>
    <n v="9"/>
    <x v="4"/>
    <x v="1"/>
    <x v="0"/>
    <n v="0"/>
    <n v="0"/>
    <s v="OK"/>
    <s v="Clinker"/>
    <x v="1"/>
    <n v="0"/>
    <s v="F. ALCONERA"/>
    <s v="C"/>
    <d v="1899-12-30T00:03:15"/>
    <d v="1899-12-30T00:03:15"/>
    <s v="OK"/>
    <m/>
    <m/>
    <d v="1899-12-30T00:00:00"/>
    <d v="1899-12-30T02:31:28"/>
    <n v="5"/>
    <d v="1899-12-30T00:03:15"/>
    <n v="151.46666666665928"/>
    <n v="12"/>
    <s v="No"/>
  </r>
  <r>
    <s v="CCAL"/>
    <s v="2025015802"/>
    <x v="0"/>
    <s v="ER9222BDM"/>
    <s v="E8915MMX"/>
    <d v="2025-02-27T00:00:00"/>
    <s v="CSHU"/>
    <s v="200223"/>
    <x v="0"/>
    <s v="PA"/>
    <s v="S1"/>
    <m/>
    <d v="2025-02-27T00:00:00"/>
    <d v="1899-12-30T10:14:56"/>
    <d v="2025-02-27T00:00:00"/>
    <d v="1899-12-30T10:15:45"/>
    <d v="2025-02-27T00:00:00"/>
    <d v="1899-12-30T13:04:47"/>
    <x v="0"/>
    <s v="RFCPI"/>
    <s v="8043258321"/>
    <s v="FBO"/>
    <d v="1899-12-30T02:49:51"/>
    <d v="1899-12-30T02:49:02"/>
    <d v="1899-12-30T00:00:49"/>
    <s v="Granel"/>
    <s v="E001"/>
    <x v="0"/>
    <d v="1899-12-30T02:49:51"/>
    <d v="1899-12-30T02:49:02"/>
    <n v="10"/>
    <x v="4"/>
    <x v="1"/>
    <x v="0"/>
    <n v="0"/>
    <n v="0"/>
    <s v="OK"/>
    <s v="Clinker"/>
    <x v="1"/>
    <n v="0"/>
    <s v="F. ALCONERA"/>
    <s v="C"/>
    <d v="1899-12-30T00:00:49"/>
    <d v="1899-12-30T00:00:49"/>
    <s v="OK"/>
    <m/>
    <m/>
    <d v="1899-12-30T00:00:00"/>
    <d v="1899-12-30T02:49:51"/>
    <n v="5"/>
    <d v="1899-12-30T00:00:49"/>
    <n v="169.85000000000161"/>
    <n v="13"/>
    <s v="No"/>
  </r>
  <r>
    <s v="CCAL"/>
    <s v="2025015837"/>
    <x v="0"/>
    <s v="ER2680BDK"/>
    <s v="E3740LJW"/>
    <d v="2025-02-27T00:00:00"/>
    <s v="CSHU"/>
    <s v="200223"/>
    <x v="0"/>
    <s v="PA"/>
    <s v="S1"/>
    <m/>
    <d v="2025-02-27T00:00:00"/>
    <d v="1899-12-30T11:34:59"/>
    <d v="2025-02-27T00:00:00"/>
    <d v="1899-12-30T11:35:51"/>
    <d v="2025-02-27T00:00:00"/>
    <d v="1899-12-30T13:47:52"/>
    <x v="0"/>
    <s v="RFCPI"/>
    <s v="8043258331"/>
    <s v="FBO"/>
    <d v="1899-12-30T02:12:53"/>
    <d v="1899-12-30T02:12:01"/>
    <d v="1899-12-30T00:00:52"/>
    <s v="Granel"/>
    <s v="E001"/>
    <x v="0"/>
    <d v="1899-12-30T02:12:53"/>
    <d v="1899-12-30T02:12:01"/>
    <n v="11"/>
    <x v="4"/>
    <x v="1"/>
    <x v="0"/>
    <n v="0"/>
    <n v="0"/>
    <s v="OK"/>
    <s v="Clinker"/>
    <x v="1"/>
    <n v="0"/>
    <s v="F. ALCONERA"/>
    <s v="C"/>
    <d v="1899-12-30T00:00:52"/>
    <d v="1899-12-30T00:00:52"/>
    <s v="OK"/>
    <m/>
    <m/>
    <d v="1899-12-30T00:00:00"/>
    <d v="1899-12-30T02:12:53"/>
    <n v="5"/>
    <d v="1899-12-30T00:00:52"/>
    <n v="132.88333333334393"/>
    <n v="13"/>
    <s v="No"/>
  </r>
  <r>
    <s v="CCAL"/>
    <s v="2025015872"/>
    <x v="0"/>
    <s v="ER0715BCY"/>
    <s v="E0536LZT"/>
    <d v="2025-02-27T00:00:00"/>
    <s v="CSHU"/>
    <s v="200223"/>
    <x v="0"/>
    <s v="PA"/>
    <s v="S1"/>
    <m/>
    <d v="2025-02-27T00:00:00"/>
    <d v="1899-12-30T13:00:04"/>
    <d v="2025-02-27T00:00:00"/>
    <d v="1899-12-30T13:00:39"/>
    <d v="2025-02-27T00:00:00"/>
    <d v="1899-12-30T14:59:51"/>
    <x v="0"/>
    <s v="RFCPI"/>
    <s v="8043258341"/>
    <s v="FBO"/>
    <d v="1899-12-30T01:59:47"/>
    <d v="1899-12-30T01:59:12"/>
    <d v="1899-12-30T00:00:35"/>
    <s v="Granel"/>
    <s v="E001"/>
    <x v="0"/>
    <d v="1899-12-30T01:59:47"/>
    <d v="1899-12-30T01:59:12"/>
    <n v="13"/>
    <x v="4"/>
    <x v="1"/>
    <x v="0"/>
    <n v="0"/>
    <n v="0"/>
    <s v="OK"/>
    <s v="Clinker"/>
    <x v="1"/>
    <n v="0"/>
    <s v="F. ALCONERA"/>
    <s v="C"/>
    <d v="1899-12-30T00:00:35"/>
    <d v="1899-12-30T00:00:35"/>
    <s v="OK"/>
    <m/>
    <m/>
    <d v="1899-12-30T00:00:00"/>
    <d v="1899-12-30T01:59:47"/>
    <n v="5"/>
    <d v="1899-12-30T00:00:35"/>
    <n v="119.78333333333276"/>
    <n v="14"/>
    <s v="No"/>
  </r>
  <r>
    <s v="CCAL"/>
    <s v="2025015899"/>
    <x v="0"/>
    <s v="ER3055BCW"/>
    <s v="E7567MJJ"/>
    <d v="2025-02-27T00:00:00"/>
    <s v="CSHU"/>
    <s v="200223"/>
    <x v="0"/>
    <s v="PA"/>
    <s v="S1"/>
    <m/>
    <d v="2025-02-27T00:00:00"/>
    <d v="1899-12-30T13:57:14"/>
    <d v="2025-02-27T00:00:00"/>
    <d v="1899-12-30T13:57:49"/>
    <d v="2025-02-27T00:00:00"/>
    <d v="1899-12-30T15:30:13"/>
    <x v="0"/>
    <s v="RFCPI"/>
    <s v="8043258347"/>
    <s v="FBO"/>
    <d v="1899-12-30T01:32:59"/>
    <d v="1899-12-30T01:32:24"/>
    <d v="1899-12-30T00:00:35"/>
    <s v="Granel"/>
    <s v="E001"/>
    <x v="0"/>
    <d v="1899-12-30T01:32:59"/>
    <d v="1899-12-30T01:32:24"/>
    <n v="13"/>
    <x v="4"/>
    <x v="1"/>
    <x v="0"/>
    <n v="0"/>
    <n v="0"/>
    <s v="OK"/>
    <s v="Clinker"/>
    <x v="1"/>
    <n v="0"/>
    <s v="F. ALCONERA"/>
    <s v="C"/>
    <d v="1899-12-30T00:00:35"/>
    <d v="1899-12-30T00:00:35"/>
    <s v="OK"/>
    <m/>
    <m/>
    <d v="1899-12-30T00:00:00"/>
    <d v="1899-12-30T01:32:59"/>
    <n v="5"/>
    <d v="1899-12-30T00:00:35"/>
    <n v="92.983333333334329"/>
    <n v="15"/>
    <s v="No"/>
  </r>
  <r>
    <s v="CCAL"/>
    <s v="2025015928"/>
    <x v="0"/>
    <s v="ER4175BDD"/>
    <s v="E8806KTF"/>
    <d v="2025-02-27T00:00:00"/>
    <s v="CSHU"/>
    <s v="200223"/>
    <x v="0"/>
    <s v="PA"/>
    <s v="S1"/>
    <m/>
    <d v="2025-02-27T00:00:00"/>
    <d v="1899-12-30T14:43:35"/>
    <d v="2025-02-27T00:00:00"/>
    <d v="1899-12-30T14:43:58"/>
    <d v="2025-02-27T00:00:00"/>
    <d v="1899-12-30T16:26:41"/>
    <x v="0"/>
    <s v="RFCPI"/>
    <s v="8043258355"/>
    <s v="FBO"/>
    <d v="1899-12-30T01:43:06"/>
    <d v="1899-12-30T01:42:43"/>
    <d v="1899-12-30T00:00:23"/>
    <s v="Granel"/>
    <s v="E001"/>
    <x v="0"/>
    <d v="1899-12-30T01:43:06"/>
    <d v="1899-12-30T01:42:43"/>
    <n v="14"/>
    <x v="4"/>
    <x v="1"/>
    <x v="0"/>
    <n v="0"/>
    <n v="0"/>
    <s v="OK"/>
    <s v="Clinker"/>
    <x v="1"/>
    <n v="0"/>
    <s v="F. ALCONERA"/>
    <s v="C"/>
    <d v="1899-12-30T00:00:23"/>
    <d v="1899-12-30T00:00:23"/>
    <s v="OK"/>
    <m/>
    <m/>
    <d v="1899-12-30T00:00:00"/>
    <d v="1899-12-30T01:43:06"/>
    <n v="5"/>
    <d v="1899-12-30T00:00:23"/>
    <n v="103.09999999999692"/>
    <n v="16"/>
    <s v="No"/>
  </r>
  <r>
    <s v="CCAL"/>
    <s v="2025015923"/>
    <x v="0"/>
    <s v="ER8811BDH"/>
    <s v="E3927KFH"/>
    <d v="2025-02-27T00:00:00"/>
    <s v="CSHU"/>
    <s v="200223"/>
    <x v="0"/>
    <s v="PA"/>
    <s v="S1"/>
    <m/>
    <d v="2025-02-27T00:00:00"/>
    <d v="1899-12-30T14:36:07"/>
    <d v="2025-02-27T00:00:00"/>
    <d v="1899-12-30T14:36:42"/>
    <d v="2025-02-27T00:00:00"/>
    <d v="1899-12-30T16:31:40"/>
    <x v="0"/>
    <s v="RFCPI"/>
    <s v="8043258357"/>
    <s v="FBO"/>
    <d v="1899-12-30T01:55:33"/>
    <d v="1899-12-30T01:54:58"/>
    <d v="1899-12-30T00:00:35"/>
    <s v="Granel"/>
    <s v="E001"/>
    <x v="0"/>
    <d v="1899-12-30T01:55:33"/>
    <d v="1899-12-30T01:54:58"/>
    <n v="14"/>
    <x v="4"/>
    <x v="1"/>
    <x v="0"/>
    <n v="0"/>
    <n v="0"/>
    <s v="OK"/>
    <s v="Clinker"/>
    <x v="1"/>
    <n v="0"/>
    <s v="F. ALCONERA"/>
    <s v="C"/>
    <d v="1899-12-30T00:00:35"/>
    <d v="1899-12-30T00:00:35"/>
    <s v="OK"/>
    <m/>
    <m/>
    <d v="1899-12-30T00:00:00"/>
    <d v="1899-12-30T01:55:33"/>
    <n v="5"/>
    <d v="1899-12-30T00:00:35"/>
    <n v="115.55000000000639"/>
    <n v="16"/>
    <s v="No"/>
  </r>
  <r>
    <s v="CCAL"/>
    <s v="2025016115"/>
    <x v="0"/>
    <s v="ER7482BDD"/>
    <s v="E1728JLD"/>
    <d v="2025-02-28T00:00:00"/>
    <s v="CSHU"/>
    <s v="200223"/>
    <x v="0"/>
    <s v="PA"/>
    <s v="S1"/>
    <m/>
    <d v="2025-02-28T00:00:00"/>
    <d v="1899-12-30T09:46:24"/>
    <d v="2025-02-28T00:00:00"/>
    <d v="1899-12-30T09:46:51"/>
    <d v="2025-02-28T00:00:00"/>
    <d v="1899-12-30T10:11:52"/>
    <x v="0"/>
    <s v="RFCPI"/>
    <s v="8043258387"/>
    <s v="FBO"/>
    <d v="1899-12-30T00:25:28"/>
    <d v="1899-12-30T00:25:01"/>
    <d v="1899-12-30T00:00:27"/>
    <s v="Granel"/>
    <s v="E001"/>
    <x v="0"/>
    <d v="1899-12-30T00:25:28"/>
    <d v="1899-12-30T00:25:01"/>
    <n v="9"/>
    <x v="5"/>
    <x v="1"/>
    <x v="0"/>
    <n v="0"/>
    <n v="0"/>
    <s v="OK"/>
    <s v="Clinker"/>
    <x v="1"/>
    <n v="0"/>
    <s v="F. ALCONERA"/>
    <s v="A"/>
    <d v="1899-12-30T00:00:27"/>
    <d v="1899-12-30T00:00:27"/>
    <s v="OK"/>
    <m/>
    <m/>
    <d v="1899-12-30T00:00:00"/>
    <d v="1899-12-30T00:25:28"/>
    <n v="6"/>
    <d v="1899-12-30T00:00:27"/>
    <n v="25.466666666673632"/>
    <n v="10"/>
    <s v="Si"/>
  </r>
  <r>
    <s v="CCAL"/>
    <s v="2025016133"/>
    <x v="0"/>
    <s v="ER8397BDP"/>
    <s v="E6122LKW"/>
    <d v="2025-02-28T00:00:00"/>
    <s v="CSHU"/>
    <s v="200223"/>
    <x v="0"/>
    <s v="PA"/>
    <s v="S1"/>
    <m/>
    <d v="2025-02-28T00:00:00"/>
    <d v="1899-12-30T10:28:49"/>
    <d v="2025-02-28T00:00:00"/>
    <d v="1899-12-30T10:29:26"/>
    <d v="2025-02-28T00:00:00"/>
    <d v="1899-12-30T11:03:38"/>
    <x v="0"/>
    <s v="RFCPI"/>
    <s v="8043258390"/>
    <s v="FBO"/>
    <d v="1899-12-30T00:34:49"/>
    <d v="1899-12-30T00:34:12"/>
    <d v="1899-12-30T00:00:37"/>
    <s v="Granel"/>
    <s v="E001"/>
    <x v="0"/>
    <d v="1899-12-30T00:34:49"/>
    <d v="1899-12-30T00:34:12"/>
    <n v="10"/>
    <x v="5"/>
    <x v="1"/>
    <x v="0"/>
    <n v="0"/>
    <n v="0"/>
    <s v="OK"/>
    <s v="Clinker"/>
    <x v="1"/>
    <n v="0"/>
    <s v="F. ALCONERA"/>
    <s v="A"/>
    <d v="1899-12-30T00:00:37"/>
    <d v="1899-12-30T00:00:37"/>
    <s v="OK"/>
    <m/>
    <m/>
    <d v="1899-12-30T00:00:00"/>
    <d v="1899-12-30T00:34:49"/>
    <n v="6"/>
    <d v="1899-12-30T00:00:37"/>
    <n v="34.816666666665583"/>
    <n v="11"/>
    <s v="Si"/>
  </r>
  <r>
    <s v="CCAL"/>
    <s v="2025016162"/>
    <x v="0"/>
    <s v="ER0802BCN"/>
    <s v="E9101GDJ"/>
    <d v="2025-02-28T00:00:00"/>
    <s v="CSHU"/>
    <s v="200223"/>
    <x v="0"/>
    <s v="PA"/>
    <s v="S1"/>
    <m/>
    <d v="2025-02-28T00:00:00"/>
    <d v="1899-12-30T11:18:30"/>
    <d v="2025-02-28T00:00:00"/>
    <d v="1899-12-30T11:18:53"/>
    <d v="2025-02-28T00:00:00"/>
    <d v="1899-12-30T11:43:38"/>
    <x v="0"/>
    <s v="RFCPI"/>
    <s v="8043258392"/>
    <s v="FBO"/>
    <d v="1899-12-30T00:25:08"/>
    <d v="1899-12-30T00:24:45"/>
    <d v="1899-12-30T00:00:23"/>
    <s v="Granel"/>
    <s v="E001"/>
    <x v="0"/>
    <d v="1899-12-30T00:25:08"/>
    <d v="1899-12-30T00:24:45"/>
    <n v="11"/>
    <x v="5"/>
    <x v="1"/>
    <x v="0"/>
    <n v="0"/>
    <n v="0"/>
    <s v="OK"/>
    <s v="Clinker"/>
    <x v="1"/>
    <n v="0"/>
    <s v="F. ALCONERA"/>
    <s v="A"/>
    <d v="1899-12-30T00:00:23"/>
    <d v="1899-12-30T00:00:23"/>
    <s v="OK"/>
    <m/>
    <m/>
    <d v="1899-12-30T00:00:00"/>
    <d v="1899-12-30T00:25:08"/>
    <n v="6"/>
    <d v="1899-12-30T00:00:23"/>
    <n v="25.133333333328043"/>
    <n v="11"/>
    <s v="Si"/>
  </r>
  <r>
    <s v="CCAL"/>
    <s v="2025016179"/>
    <x v="0"/>
    <s v="ER0608BCZ"/>
    <s v="E5341KHG"/>
    <d v="2025-02-28T00:00:00"/>
    <s v="CSHU"/>
    <s v="200223"/>
    <x v="0"/>
    <s v="PA"/>
    <s v="S1"/>
    <m/>
    <d v="2025-02-28T00:00:00"/>
    <d v="1899-12-30T11:42:53"/>
    <d v="2025-02-28T00:00:00"/>
    <d v="1899-12-30T11:43:18"/>
    <d v="2025-02-28T00:00:00"/>
    <d v="1899-12-30T11:59:14"/>
    <x v="0"/>
    <s v="RFCPI"/>
    <s v="8043258395"/>
    <s v="FBO"/>
    <d v="1899-12-30T00:16:21"/>
    <d v="1899-12-30T00:15:56"/>
    <d v="1899-12-30T00:00:25"/>
    <s v="Granel"/>
    <s v="E001"/>
    <x v="0"/>
    <d v="1899-12-30T00:16:21"/>
    <d v="1899-12-30T00:15:56"/>
    <n v="11"/>
    <x v="5"/>
    <x v="1"/>
    <x v="0"/>
    <n v="0"/>
    <n v="0"/>
    <s v="OK"/>
    <s v="Clinker"/>
    <x v="1"/>
    <n v="0"/>
    <s v="F. ALCONERA"/>
    <s v="A"/>
    <d v="1899-12-30T00:00:25"/>
    <d v="1899-12-30T00:00:25"/>
    <s v="OK"/>
    <m/>
    <m/>
    <d v="1899-12-30T00:00:00"/>
    <d v="1899-12-30T00:16:21"/>
    <n v="6"/>
    <d v="1899-12-30T00:00:25"/>
    <n v="16.349999999990406"/>
    <n v="11"/>
    <s v="Si"/>
  </r>
  <r>
    <s v="CCAL"/>
    <s v="2025016185"/>
    <x v="0"/>
    <s v="ER7647BDN"/>
    <s v="E0784LBG"/>
    <d v="2025-02-28T00:00:00"/>
    <s v="CSHU"/>
    <s v="200223"/>
    <x v="0"/>
    <s v="PA"/>
    <s v="S1"/>
    <m/>
    <d v="2025-02-28T00:00:00"/>
    <d v="1899-12-30T11:48:31"/>
    <d v="2025-02-28T00:00:00"/>
    <d v="1899-12-30T11:49:50"/>
    <d v="2025-02-28T00:00:00"/>
    <d v="1899-12-30T13:05:04"/>
    <x v="0"/>
    <s v="RFCPI"/>
    <s v="8043258398"/>
    <s v="FBO"/>
    <d v="1899-12-30T01:16:33"/>
    <d v="1899-12-30T01:15:14"/>
    <d v="1899-12-30T00:01:19"/>
    <s v="Granel"/>
    <s v="E001"/>
    <x v="0"/>
    <d v="1899-12-30T01:16:33"/>
    <d v="1899-12-30T01:15:14"/>
    <n v="11"/>
    <x v="5"/>
    <x v="1"/>
    <x v="0"/>
    <n v="0"/>
    <n v="0"/>
    <s v="OK"/>
    <s v="Clinker"/>
    <x v="1"/>
    <n v="0"/>
    <s v="F. ALCONERA"/>
    <s v="B"/>
    <d v="1899-12-30T00:01:19"/>
    <d v="1899-12-30T00:01:19"/>
    <s v="OK"/>
    <m/>
    <m/>
    <d v="1899-12-30T00:00:00"/>
    <d v="1899-12-30T01:16:33"/>
    <n v="6"/>
    <d v="1899-12-30T00:01:19"/>
    <n v="76.550000000011167"/>
    <n v="13"/>
    <s v="No"/>
  </r>
  <r>
    <s v="CCAL"/>
    <s v="2025016276"/>
    <x v="0"/>
    <s v="ER8396BDP"/>
    <s v="E6165JSS"/>
    <d v="2025-02-28T00:00:00"/>
    <s v="CSHU"/>
    <s v="200223"/>
    <x v="0"/>
    <s v="PA"/>
    <s v="S1"/>
    <m/>
    <d v="2025-02-28T00:00:00"/>
    <d v="1899-12-30T14:18:40"/>
    <d v="2025-02-28T00:00:00"/>
    <d v="1899-12-30T14:21:47"/>
    <d v="2025-02-28T00:00:00"/>
    <d v="1899-12-30T15:02:34"/>
    <x v="0"/>
    <s v="RFCPI"/>
    <s v="8043258409"/>
    <s v="FBO"/>
    <d v="1899-12-30T00:43:54"/>
    <d v="1899-12-30T00:40:47"/>
    <d v="1899-12-30T00:03:07"/>
    <s v="Granel"/>
    <s v="E001"/>
    <x v="0"/>
    <d v="1899-12-30T00:43:54"/>
    <d v="1899-12-30T00:40:47"/>
    <n v="14"/>
    <x v="5"/>
    <x v="1"/>
    <x v="0"/>
    <n v="0"/>
    <n v="0"/>
    <s v="OK"/>
    <s v="Clinker"/>
    <x v="1"/>
    <n v="0"/>
    <s v="F. ALCONERA"/>
    <s v="A"/>
    <d v="1899-12-30T00:03:07"/>
    <d v="1899-12-30T00:03:07"/>
    <s v="OK"/>
    <m/>
    <m/>
    <d v="1899-12-30T00:00:00"/>
    <d v="1899-12-30T00:43:54"/>
    <n v="6"/>
    <d v="1899-12-30T00:03:07"/>
    <n v="43.899999999998386"/>
    <n v="15"/>
    <s v="Si"/>
  </r>
  <r>
    <s v="CCAL"/>
    <s v="2025016277"/>
    <x v="0"/>
    <s v="ER5944BCV"/>
    <s v="E1734LGJ"/>
    <d v="2025-02-28T00:00:00"/>
    <s v="CSHU"/>
    <s v="200223"/>
    <x v="0"/>
    <s v="PA"/>
    <s v="S1"/>
    <m/>
    <d v="2025-02-28T00:00:00"/>
    <d v="1899-12-30T14:22:52"/>
    <d v="2025-02-28T00:00:00"/>
    <d v="1899-12-30T14:23:28"/>
    <d v="2025-02-28T00:00:00"/>
    <d v="1899-12-30T15:13:09"/>
    <x v="0"/>
    <s v="RFCPI"/>
    <s v="8043258411"/>
    <s v="FBO"/>
    <d v="1899-12-30T00:50:17"/>
    <d v="1899-12-30T00:49:41"/>
    <d v="1899-12-30T00:00:36"/>
    <s v="Granel"/>
    <s v="E001"/>
    <x v="0"/>
    <d v="1899-12-30T00:50:17"/>
    <d v="1899-12-30T00:49:41"/>
    <n v="14"/>
    <x v="5"/>
    <x v="1"/>
    <x v="0"/>
    <n v="0"/>
    <n v="0"/>
    <s v="OK"/>
    <s v="Clinker"/>
    <x v="1"/>
    <n v="0"/>
    <s v="F. ALCONERA"/>
    <s v="B"/>
    <d v="1899-12-30T00:00:36"/>
    <d v="1899-12-30T00:00:36"/>
    <s v="OK"/>
    <m/>
    <m/>
    <d v="1899-12-30T00:00:00"/>
    <d v="1899-12-30T00:50:17"/>
    <n v="6"/>
    <d v="1899-12-30T00:00:36"/>
    <n v="50.283333333331171"/>
    <n v="15"/>
    <s v="No"/>
  </r>
  <r>
    <s v="CCAL"/>
    <s v="2025016368"/>
    <x v="0"/>
    <s v="ER3732BBR"/>
    <s v="E2039KJH"/>
    <d v="2025-03-03T00:00:00"/>
    <s v="CSHU"/>
    <s v="200223"/>
    <x v="0"/>
    <s v="PA"/>
    <s v="S1"/>
    <m/>
    <d v="2025-03-03T00:00:00"/>
    <d v="1899-12-30T05:52:34"/>
    <d v="2025-03-03T00:00:00"/>
    <d v="1899-12-30T05:55:13"/>
    <d v="2025-03-03T00:00:00"/>
    <d v="1899-12-30T06:32:56"/>
    <x v="0"/>
    <s v="RFCPI"/>
    <s v="8043258430"/>
    <s v="FBO"/>
    <d v="1899-12-30T00:40:22"/>
    <d v="1899-12-30T00:37:43"/>
    <d v="1899-12-30T00:02:39"/>
    <s v="Granel"/>
    <s v="E001"/>
    <x v="0"/>
    <d v="1899-12-30T00:40:22"/>
    <d v="1899-12-30T00:37:43"/>
    <n v="5"/>
    <x v="6"/>
    <x v="2"/>
    <x v="0"/>
    <n v="0"/>
    <n v="0"/>
    <s v="OK"/>
    <s v="Clinker"/>
    <x v="2"/>
    <n v="0"/>
    <s v="F. ALCONERA"/>
    <s v="A"/>
    <d v="1899-12-30T00:02:39"/>
    <d v="1899-12-30T00:02:39"/>
    <s v="OK"/>
    <m/>
    <m/>
    <d v="1899-12-30T00:00:00"/>
    <d v="1899-12-30T00:40:22"/>
    <n v="2"/>
    <d v="1899-12-30T00:02:39"/>
    <n v="40.366666666670362"/>
    <n v="6"/>
    <s v="Si"/>
  </r>
  <r>
    <s v="CCAL"/>
    <s v="2025016371"/>
    <x v="0"/>
    <s v="ER7321BDF"/>
    <s v="E9571JYK"/>
    <d v="2025-03-03T00:00:00"/>
    <s v="CSHU"/>
    <s v="200223"/>
    <x v="0"/>
    <s v="PA"/>
    <s v="S1"/>
    <m/>
    <d v="2025-03-03T00:00:00"/>
    <d v="1899-12-30T05:56:47"/>
    <d v="2025-03-03T00:00:00"/>
    <d v="1899-12-30T06:02:38"/>
    <d v="2025-03-03T00:00:00"/>
    <d v="1899-12-30T06:53:18"/>
    <x v="0"/>
    <s v="RFCPI"/>
    <s v="8043258431"/>
    <s v="FBO"/>
    <d v="1899-12-30T00:56:31"/>
    <d v="1899-12-30T00:50:40"/>
    <d v="1899-12-30T00:05:51"/>
    <s v="Granel"/>
    <s v="E001"/>
    <x v="0"/>
    <d v="1899-12-30T00:56:31"/>
    <d v="1899-12-30T00:50:40"/>
    <n v="5"/>
    <x v="6"/>
    <x v="2"/>
    <x v="0"/>
    <n v="0"/>
    <n v="0"/>
    <s v="OK"/>
    <s v="Clinker"/>
    <x v="2"/>
    <n v="0"/>
    <s v="F. ALCONERA"/>
    <s v="B"/>
    <d v="1899-12-30T00:05:51"/>
    <d v="1899-12-30T00:05:51"/>
    <s v="OK"/>
    <m/>
    <m/>
    <d v="1899-12-30T00:00:00"/>
    <d v="1899-12-30T00:56:31"/>
    <n v="2"/>
    <d v="1899-12-30T00:05:51"/>
    <n v="56.516666666673608"/>
    <n v="6"/>
    <s v="No"/>
  </r>
  <r>
    <s v="CCAL"/>
    <s v="2025016370"/>
    <x v="0"/>
    <s v="ER3492BCC"/>
    <s v="E3978LBB"/>
    <d v="2025-03-03T00:00:00"/>
    <s v="CSHU"/>
    <s v="200223"/>
    <x v="0"/>
    <s v="PA"/>
    <s v="S6"/>
    <m/>
    <d v="2025-03-03T00:00:00"/>
    <d v="1899-12-30T05:54:13"/>
    <d v="2025-03-03T00:00:00"/>
    <d v="1899-12-30T05:55:24"/>
    <d v="2025-03-03T00:00:00"/>
    <d v="1899-12-30T07:09:58"/>
    <x v="0"/>
    <s v="RFCPI"/>
    <s v="8043258434"/>
    <s v="FBO"/>
    <d v="1899-12-30T01:15:45"/>
    <d v="1899-12-30T01:14:34"/>
    <d v="1899-12-30T00:01:11"/>
    <s v="Granel"/>
    <s v="E001"/>
    <x v="0"/>
    <d v="1899-12-30T01:15:45"/>
    <d v="1899-12-30T01:14:34"/>
    <n v="5"/>
    <x v="6"/>
    <x v="2"/>
    <x v="0"/>
    <n v="0"/>
    <n v="0"/>
    <s v="OK"/>
    <s v="Clinker"/>
    <x v="2"/>
    <n v="0"/>
    <s v="F. ALCONERA"/>
    <s v="B"/>
    <d v="1899-12-30T00:01:11"/>
    <d v="1899-12-30T00:01:11"/>
    <s v="OK"/>
    <m/>
    <m/>
    <d v="1899-12-30T00:00:00"/>
    <d v="1899-12-30T01:15:45"/>
    <n v="2"/>
    <d v="1899-12-30T00:01:11"/>
    <n v="75.749999999990379"/>
    <n v="7"/>
    <s v="No"/>
  </r>
  <r>
    <s v="CCAL"/>
    <s v="2025016385"/>
    <x v="0"/>
    <s v="ER3659BDP"/>
    <s v="E9365MTP"/>
    <d v="2025-03-03T00:00:00"/>
    <s v="CSHU"/>
    <s v="200223"/>
    <x v="0"/>
    <s v="PA"/>
    <s v="S1"/>
    <m/>
    <d v="2025-03-03T00:00:00"/>
    <d v="1899-12-30T06:56:01"/>
    <d v="2025-03-03T00:00:00"/>
    <d v="1899-12-30T06:56:34"/>
    <d v="2025-03-03T00:00:00"/>
    <d v="1899-12-30T07:24:35"/>
    <x v="0"/>
    <s v="RFCPI"/>
    <s v="8043258435"/>
    <s v="FBO"/>
    <d v="1899-12-30T00:28:34"/>
    <d v="1899-12-30T00:28:01"/>
    <d v="1899-12-30T00:00:33"/>
    <s v="Granel"/>
    <s v="E001"/>
    <x v="0"/>
    <d v="1899-12-30T00:28:34"/>
    <d v="1899-12-30T00:28:01"/>
    <n v="6"/>
    <x v="6"/>
    <x v="2"/>
    <x v="0"/>
    <n v="0"/>
    <n v="0"/>
    <s v="OK"/>
    <s v="Clinker"/>
    <x v="2"/>
    <n v="0"/>
    <s v="F. ALCONERA"/>
    <s v="A"/>
    <d v="1899-12-30T00:00:33"/>
    <d v="1899-12-30T00:00:33"/>
    <s v="OK"/>
    <m/>
    <m/>
    <d v="1899-12-30T00:00:00"/>
    <d v="1899-12-30T00:28:34"/>
    <n v="2"/>
    <d v="1899-12-30T00:00:33"/>
    <n v="28.566666666676753"/>
    <n v="7"/>
    <s v="Si"/>
  </r>
  <r>
    <s v="CCAL"/>
    <s v="2025016382"/>
    <x v="0"/>
    <s v="ER3467BCY"/>
    <s v="E6123KFG"/>
    <d v="2025-03-03T00:00:00"/>
    <s v="CSHU"/>
    <s v="200223"/>
    <x v="0"/>
    <s v="PA"/>
    <s v="S1"/>
    <m/>
    <d v="2025-03-03T00:00:00"/>
    <d v="1899-12-30T06:48:23"/>
    <d v="2025-03-03T00:00:00"/>
    <d v="1899-12-30T06:48:58"/>
    <d v="2025-03-03T00:00:00"/>
    <d v="1899-12-30T07:31:35"/>
    <x v="0"/>
    <s v="RFCPI"/>
    <s v="8043258438"/>
    <s v="FBO"/>
    <d v="1899-12-30T00:43:12"/>
    <d v="1899-12-30T00:42:37"/>
    <d v="1899-12-30T00:00:35"/>
    <s v="Granel"/>
    <s v="E001"/>
    <x v="0"/>
    <d v="1899-12-30T00:43:12"/>
    <d v="1899-12-30T00:42:37"/>
    <n v="6"/>
    <x v="6"/>
    <x v="2"/>
    <x v="0"/>
    <n v="0"/>
    <n v="0"/>
    <s v="OK"/>
    <s v="Clinker"/>
    <x v="2"/>
    <n v="0"/>
    <s v="F. ALCONERA"/>
    <s v="A"/>
    <d v="1899-12-30T00:00:35"/>
    <d v="1899-12-30T00:00:35"/>
    <s v="OK"/>
    <m/>
    <m/>
    <d v="1899-12-30T00:00:00"/>
    <d v="1899-12-30T00:43:12"/>
    <n v="2"/>
    <d v="1899-12-30T00:00:35"/>
    <n v="43.200000000000038"/>
    <n v="7"/>
    <s v="Si"/>
  </r>
  <r>
    <s v="CCAL"/>
    <s v="2025016389"/>
    <x v="0"/>
    <s v="ER2676BDK"/>
    <s v="E5149MJT"/>
    <d v="2025-03-03T00:00:00"/>
    <s v="CSHU"/>
    <s v="200223"/>
    <x v="0"/>
    <s v="PA"/>
    <s v="S1"/>
    <m/>
    <d v="2025-03-03T00:00:00"/>
    <d v="1899-12-30T07:17:41"/>
    <d v="2025-03-03T00:00:00"/>
    <d v="1899-12-30T07:18:15"/>
    <d v="2025-03-03T00:00:00"/>
    <d v="1899-12-30T07:36:43"/>
    <x v="0"/>
    <s v="RFCPI"/>
    <s v="8043258439"/>
    <s v="FBO"/>
    <d v="1899-12-30T00:19:02"/>
    <d v="1899-12-30T00:18:28"/>
    <d v="1899-12-30T00:00:34"/>
    <s v="Granel"/>
    <s v="E001"/>
    <x v="0"/>
    <d v="1899-12-30T00:19:02"/>
    <d v="1899-12-30T00:18:28"/>
    <n v="7"/>
    <x v="6"/>
    <x v="2"/>
    <x v="0"/>
    <n v="0"/>
    <n v="0"/>
    <s v="OK"/>
    <s v="Clinker"/>
    <x v="2"/>
    <n v="0"/>
    <s v="F. ALCONERA"/>
    <s v="A"/>
    <d v="1899-12-30T00:00:34"/>
    <d v="1899-12-30T00:00:34"/>
    <s v="OK"/>
    <m/>
    <m/>
    <d v="1899-12-30T00:00:00"/>
    <d v="1899-12-30T00:19:02"/>
    <n v="2"/>
    <d v="1899-12-30T00:00:34"/>
    <n v="19.033333333329566"/>
    <n v="7"/>
    <s v="Si"/>
  </r>
  <r>
    <s v="CCAL"/>
    <s v="2025016390"/>
    <x v="0"/>
    <s v="ER0715BCY"/>
    <s v="E0536LZT"/>
    <d v="2025-03-03T00:00:00"/>
    <s v="CSHU"/>
    <s v="200223"/>
    <x v="0"/>
    <s v="PA"/>
    <s v="S6"/>
    <m/>
    <d v="2025-03-03T00:00:00"/>
    <d v="1899-12-30T07:19:08"/>
    <d v="2025-03-03T00:00:00"/>
    <d v="1899-12-30T07:19:41"/>
    <d v="2025-03-03T00:00:00"/>
    <d v="1899-12-30T07:41:57"/>
    <x v="0"/>
    <s v="RFCPI"/>
    <s v="8043258441"/>
    <s v="FBO"/>
    <d v="1899-12-30T00:22:49"/>
    <d v="1899-12-30T00:22:16"/>
    <d v="1899-12-30T00:00:33"/>
    <s v="Granel"/>
    <s v="E001"/>
    <x v="0"/>
    <d v="1899-12-30T00:22:49"/>
    <d v="1899-12-30T00:22:16"/>
    <n v="7"/>
    <x v="6"/>
    <x v="2"/>
    <x v="0"/>
    <n v="0"/>
    <n v="0"/>
    <s v="OK"/>
    <s v="Clinker"/>
    <x v="2"/>
    <n v="0"/>
    <s v="F. ALCONERA"/>
    <s v="A"/>
    <d v="1899-12-30T00:00:33"/>
    <d v="1899-12-30T00:00:33"/>
    <s v="OK"/>
    <m/>
    <m/>
    <d v="1899-12-30T00:00:00"/>
    <d v="1899-12-30T00:22:49"/>
    <n v="2"/>
    <d v="1899-12-30T00:00:33"/>
    <n v="22.816666666670418"/>
    <n v="7"/>
    <s v="Si"/>
  </r>
  <r>
    <s v="CCAL"/>
    <s v="2025016391"/>
    <x v="0"/>
    <s v="ER3062BCW"/>
    <s v="E6236MCZ"/>
    <d v="2025-03-03T00:00:00"/>
    <s v="CSHU"/>
    <s v="200223"/>
    <x v="0"/>
    <s v="PA"/>
    <s v="S1"/>
    <m/>
    <d v="2025-03-03T00:00:00"/>
    <d v="1899-12-30T07:21:11"/>
    <d v="2025-03-03T00:00:00"/>
    <d v="1899-12-30T07:21:38"/>
    <d v="2025-03-03T00:00:00"/>
    <d v="1899-12-30T07:44:03"/>
    <x v="0"/>
    <s v="RFCPI"/>
    <s v="8043258442"/>
    <s v="FBO"/>
    <d v="1899-12-30T00:22:52"/>
    <d v="1899-12-30T00:22:25"/>
    <d v="1899-12-30T00:00:27"/>
    <s v="Granel"/>
    <s v="E001"/>
    <x v="0"/>
    <d v="1899-12-30T00:22:52"/>
    <d v="1899-12-30T00:22:25"/>
    <n v="7"/>
    <x v="6"/>
    <x v="2"/>
    <x v="0"/>
    <n v="0"/>
    <n v="0"/>
    <s v="OK"/>
    <s v="Clinker"/>
    <x v="2"/>
    <n v="0"/>
    <s v="F. ALCONERA"/>
    <s v="A"/>
    <d v="1899-12-30T00:00:27"/>
    <d v="1899-12-30T00:00:27"/>
    <s v="OK"/>
    <m/>
    <m/>
    <d v="1899-12-30T00:00:00"/>
    <d v="1899-12-30T00:22:52"/>
    <n v="2"/>
    <d v="1899-12-30T00:00:27"/>
    <n v="22.86666666666715"/>
    <n v="7"/>
    <s v="Si"/>
  </r>
  <r>
    <s v="CCAL"/>
    <s v="2025016402"/>
    <x v="0"/>
    <s v="ER2680BDK"/>
    <s v="E3740LJW"/>
    <d v="2025-03-03T00:00:00"/>
    <s v="CSHU"/>
    <s v="200223"/>
    <x v="0"/>
    <s v="PA"/>
    <s v="S1"/>
    <m/>
    <d v="2025-03-03T00:00:00"/>
    <d v="1899-12-30T07:53:09"/>
    <d v="2025-03-03T00:00:00"/>
    <d v="1899-12-30T07:53:37"/>
    <d v="2025-03-03T00:00:00"/>
    <d v="1899-12-30T08:06:34"/>
    <x v="0"/>
    <s v="RFCPI"/>
    <s v="8043258444"/>
    <s v="FBO"/>
    <d v="1899-12-30T00:13:25"/>
    <d v="1899-12-30T00:12:57"/>
    <d v="1899-12-30T00:00:28"/>
    <s v="Granel"/>
    <s v="E001"/>
    <x v="0"/>
    <d v="1899-12-30T00:13:25"/>
    <d v="1899-12-30T00:12:57"/>
    <n v="7"/>
    <x v="6"/>
    <x v="2"/>
    <x v="0"/>
    <n v="0"/>
    <n v="0"/>
    <s v="OK"/>
    <s v="Clinker"/>
    <x v="2"/>
    <n v="0"/>
    <s v="F. ALCONERA"/>
    <s v="A"/>
    <d v="1899-12-30T00:00:28"/>
    <d v="1899-12-30T00:00:28"/>
    <s v="OK"/>
    <m/>
    <m/>
    <d v="1899-12-30T00:00:00"/>
    <d v="1899-12-30T00:13:25"/>
    <n v="2"/>
    <d v="1899-12-30T00:00:28"/>
    <n v="13.416666666667192"/>
    <n v="8"/>
    <s v="Si"/>
  </r>
  <r>
    <s v="CCAL"/>
    <s v="2025016407"/>
    <x v="0"/>
    <s v="ER5455BCW"/>
    <s v="E6681KKY"/>
    <d v="2025-03-03T00:00:00"/>
    <s v="CSHU"/>
    <s v="200223"/>
    <x v="0"/>
    <s v="PA"/>
    <s v="S6"/>
    <m/>
    <d v="2025-03-03T00:00:00"/>
    <d v="1899-12-30T08:00:27"/>
    <d v="2025-03-03T00:00:00"/>
    <d v="1899-12-30T08:00:57"/>
    <d v="2025-03-03T00:00:00"/>
    <d v="1899-12-30T08:23:39"/>
    <x v="0"/>
    <s v="RFCPI"/>
    <s v="8043258450"/>
    <s v="FBO"/>
    <d v="1899-12-30T00:23:12"/>
    <d v="1899-12-30T00:22:42"/>
    <d v="1899-12-30T00:00:30"/>
    <s v="Granel"/>
    <s v="E001"/>
    <x v="0"/>
    <d v="1899-12-30T00:23:12"/>
    <d v="1899-12-30T00:22:42"/>
    <n v="8"/>
    <x v="6"/>
    <x v="2"/>
    <x v="0"/>
    <n v="0"/>
    <n v="0"/>
    <s v="OK"/>
    <s v="Clinker"/>
    <x v="2"/>
    <n v="0"/>
    <s v="F. ALCONERA"/>
    <s v="A"/>
    <d v="1899-12-30T00:00:30"/>
    <d v="1899-12-30T00:00:30"/>
    <s v="OK"/>
    <m/>
    <m/>
    <d v="1899-12-30T00:00:00"/>
    <d v="1899-12-30T00:23:12"/>
    <n v="2"/>
    <d v="1899-12-30T00:00:30"/>
    <n v="23.199999999998429"/>
    <n v="8"/>
    <s v="Si"/>
  </r>
  <r>
    <s v="CCAL"/>
    <s v="2025016405"/>
    <x v="0"/>
    <s v="ER0066BBL"/>
    <s v="E8100MWF"/>
    <d v="2025-03-03T00:00:00"/>
    <s v="CSHU"/>
    <s v="200223"/>
    <x v="0"/>
    <s v="PA"/>
    <s v="S1"/>
    <m/>
    <d v="2025-03-03T00:00:00"/>
    <d v="1899-12-30T07:58:41"/>
    <d v="2025-03-03T00:00:00"/>
    <d v="1899-12-30T07:59:11"/>
    <d v="2025-03-03T00:00:00"/>
    <d v="1899-12-30T08:32:44"/>
    <x v="0"/>
    <s v="RFCPI"/>
    <s v="8043258455"/>
    <s v="FBO"/>
    <d v="1899-12-30T00:34:03"/>
    <d v="1899-12-30T00:33:33"/>
    <d v="1899-12-30T00:00:30"/>
    <s v="Granel"/>
    <s v="E001"/>
    <x v="0"/>
    <d v="1899-12-30T00:34:03"/>
    <d v="1899-12-30T00:33:33"/>
    <n v="7"/>
    <x v="6"/>
    <x v="2"/>
    <x v="0"/>
    <n v="0"/>
    <n v="0"/>
    <s v="OK"/>
    <s v="Clinker"/>
    <x v="2"/>
    <n v="0"/>
    <s v="F. ALCONERA"/>
    <s v="A"/>
    <d v="1899-12-30T00:00:30"/>
    <d v="1899-12-30T00:00:30"/>
    <s v="OK"/>
    <m/>
    <m/>
    <d v="1899-12-30T00:00:00"/>
    <d v="1899-12-30T00:34:03"/>
    <n v="2"/>
    <d v="1899-12-30T00:00:30"/>
    <n v="34.049999999995173"/>
    <n v="8"/>
    <s v="Si"/>
  </r>
  <r>
    <s v="CCAL"/>
    <s v="2025016417"/>
    <x v="0"/>
    <s v="ER9437BCY"/>
    <s v="E0199LWL"/>
    <d v="2025-03-03T00:00:00"/>
    <s v="CSHU"/>
    <s v="200223"/>
    <x v="0"/>
    <s v="PA"/>
    <s v="S6"/>
    <m/>
    <d v="2025-03-03T00:00:00"/>
    <d v="1899-12-30T08:13:22"/>
    <d v="2025-03-03T00:00:00"/>
    <d v="1899-12-30T08:15:10"/>
    <d v="2025-03-03T00:00:00"/>
    <d v="1899-12-30T08:47:06"/>
    <x v="0"/>
    <s v="RFCPI"/>
    <s v="8043258458"/>
    <s v="FBO"/>
    <d v="1899-12-30T00:33:44"/>
    <d v="1899-12-30T00:31:56"/>
    <d v="1899-12-30T00:01:48"/>
    <s v="Granel"/>
    <s v="E001"/>
    <x v="0"/>
    <d v="1899-12-30T00:33:44"/>
    <d v="1899-12-30T00:31:56"/>
    <n v="8"/>
    <x v="6"/>
    <x v="2"/>
    <x v="0"/>
    <n v="0"/>
    <n v="0"/>
    <s v="OK"/>
    <s v="Clinker"/>
    <x v="2"/>
    <n v="0"/>
    <s v="F. ALCONERA"/>
    <s v="A"/>
    <d v="1899-12-30T00:01:48"/>
    <d v="1899-12-30T00:01:48"/>
    <s v="OK"/>
    <m/>
    <m/>
    <d v="1899-12-30T00:00:00"/>
    <d v="1899-12-30T00:33:44"/>
    <n v="2"/>
    <d v="1899-12-30T00:01:48"/>
    <n v="33.733333333339139"/>
    <n v="8"/>
    <s v="Si"/>
  </r>
  <r>
    <s v="CCAL"/>
    <s v="2025016420"/>
    <x v="0"/>
    <s v="ER4922BDJ"/>
    <s v="E8600MHK"/>
    <d v="2025-03-03T00:00:00"/>
    <s v="CSHU"/>
    <s v="200223"/>
    <x v="0"/>
    <s v="PA"/>
    <s v="S1"/>
    <m/>
    <d v="2025-03-03T00:00:00"/>
    <d v="1899-12-30T08:33:11"/>
    <d v="2025-03-03T00:00:00"/>
    <d v="1899-12-30T08:33:51"/>
    <d v="2025-03-03T00:00:00"/>
    <d v="1899-12-30T08:51:59"/>
    <x v="0"/>
    <s v="RFCPI"/>
    <s v="8043258459"/>
    <s v="FBO"/>
    <d v="1899-12-30T00:18:48"/>
    <d v="1899-12-30T00:18:08"/>
    <d v="1899-12-30T00:00:40"/>
    <s v="Granel"/>
    <s v="E001"/>
    <x v="0"/>
    <d v="1899-12-30T00:18:48"/>
    <d v="1899-12-30T00:18:08"/>
    <n v="8"/>
    <x v="6"/>
    <x v="2"/>
    <x v="0"/>
    <n v="0"/>
    <n v="0"/>
    <s v="OK"/>
    <s v="Clinker"/>
    <x v="2"/>
    <n v="0"/>
    <s v="F. ALCONERA"/>
    <s v="A"/>
    <d v="1899-12-30T00:00:40"/>
    <d v="1899-12-30T00:00:40"/>
    <s v="OK"/>
    <m/>
    <m/>
    <d v="1899-12-30T00:00:00"/>
    <d v="1899-12-30T00:18:48"/>
    <n v="2"/>
    <d v="1899-12-30T00:00:40"/>
    <n v="18.800000000006374"/>
    <n v="8"/>
    <s v="Si"/>
  </r>
  <r>
    <s v="CCAL"/>
    <s v="2025016432"/>
    <x v="0"/>
    <s v="ER3019BCG"/>
    <s v="E2101MKW"/>
    <d v="2025-03-03T00:00:00"/>
    <s v="CSHU"/>
    <s v="200223"/>
    <x v="0"/>
    <s v="PA"/>
    <s v="S1"/>
    <m/>
    <d v="2025-03-03T00:00:00"/>
    <d v="1899-12-30T08:53:54"/>
    <d v="2025-03-03T00:00:00"/>
    <d v="1899-12-30T08:55:18"/>
    <d v="2025-03-03T00:00:00"/>
    <d v="1899-12-30T09:18:57"/>
    <x v="0"/>
    <s v="RFCPI"/>
    <s v="8043258462"/>
    <s v="FBO"/>
    <d v="1899-12-30T00:25:03"/>
    <d v="1899-12-30T00:23:39"/>
    <d v="1899-12-30T00:01:24"/>
    <s v="Granel"/>
    <s v="E001"/>
    <x v="0"/>
    <d v="1899-12-30T00:25:03"/>
    <d v="1899-12-30T00:23:39"/>
    <n v="8"/>
    <x v="6"/>
    <x v="2"/>
    <x v="0"/>
    <n v="0"/>
    <n v="0"/>
    <s v="OK"/>
    <s v="Clinker"/>
    <x v="2"/>
    <n v="0"/>
    <s v="F. ALCONERA"/>
    <s v="A"/>
    <d v="1899-12-30T00:01:24"/>
    <d v="1899-12-30T00:01:24"/>
    <s v="OK"/>
    <m/>
    <m/>
    <d v="1899-12-30T00:00:00"/>
    <d v="1899-12-30T00:25:03"/>
    <n v="2"/>
    <d v="1899-12-30T00:01:24"/>
    <n v="25.049999999995201"/>
    <n v="9"/>
    <s v="Si"/>
  </r>
  <r>
    <s v="CCAL"/>
    <s v="2025016453"/>
    <x v="0"/>
    <s v="ER8404BDM"/>
    <s v="E9371MTP"/>
    <d v="2025-03-03T00:00:00"/>
    <s v="CSHU"/>
    <s v="200223"/>
    <x v="0"/>
    <s v="PA"/>
    <s v="S1"/>
    <m/>
    <d v="2025-03-03T00:00:00"/>
    <d v="1899-12-30T09:31:13"/>
    <d v="2025-03-03T00:00:00"/>
    <d v="1899-12-30T09:31:58"/>
    <d v="2025-03-03T00:00:00"/>
    <d v="1899-12-30T09:53:57"/>
    <x v="0"/>
    <s v="RFCPI"/>
    <s v="8043258465"/>
    <s v="FBO"/>
    <d v="1899-12-30T00:22:44"/>
    <d v="1899-12-30T00:21:59"/>
    <d v="1899-12-30T00:00:45"/>
    <s v="Granel"/>
    <s v="E001"/>
    <x v="0"/>
    <d v="1899-12-30T00:22:44"/>
    <d v="1899-12-30T00:21:59"/>
    <n v="9"/>
    <x v="6"/>
    <x v="2"/>
    <x v="0"/>
    <n v="0"/>
    <n v="0"/>
    <s v="OK"/>
    <s v="Clinker"/>
    <x v="2"/>
    <n v="0"/>
    <s v="F. ALCONERA"/>
    <s v="A"/>
    <d v="1899-12-30T00:00:45"/>
    <d v="1899-12-30T00:00:45"/>
    <s v="OK"/>
    <m/>
    <m/>
    <d v="1899-12-30T00:00:00"/>
    <d v="1899-12-30T00:22:44"/>
    <n v="2"/>
    <d v="1899-12-30T00:00:45"/>
    <n v="22.733333333337658"/>
    <n v="9"/>
    <s v="Si"/>
  </r>
  <r>
    <s v="CCAL"/>
    <s v="2025016462"/>
    <x v="0"/>
    <s v="ER9641BCY"/>
    <s v="E8749KTF"/>
    <d v="2025-03-03T00:00:00"/>
    <s v="CSHU"/>
    <s v="200223"/>
    <x v="0"/>
    <s v="PA"/>
    <s v="S1"/>
    <m/>
    <d v="2025-03-03T00:00:00"/>
    <d v="1899-12-30T09:44:32"/>
    <d v="2025-03-03T00:00:00"/>
    <d v="1899-12-30T09:44:58"/>
    <d v="2025-03-03T00:00:00"/>
    <d v="1899-12-30T09:59:03"/>
    <x v="0"/>
    <s v="RFCPI"/>
    <s v="8043258466"/>
    <s v="FBO"/>
    <d v="1899-12-30T00:14:31"/>
    <d v="1899-12-30T00:14:05"/>
    <d v="1899-12-30T00:00:26"/>
    <s v="Granel"/>
    <s v="E001"/>
    <x v="0"/>
    <d v="1899-12-30T00:14:31"/>
    <d v="1899-12-30T00:14:05"/>
    <n v="9"/>
    <x v="6"/>
    <x v="2"/>
    <x v="0"/>
    <n v="0"/>
    <n v="0"/>
    <s v="OK"/>
    <s v="Clinker"/>
    <x v="2"/>
    <n v="0"/>
    <s v="F. ALCONERA"/>
    <s v="A"/>
    <d v="1899-12-30T00:00:26"/>
    <d v="1899-12-30T00:00:26"/>
    <s v="OK"/>
    <m/>
    <m/>
    <d v="1899-12-30T00:00:00"/>
    <d v="1899-12-30T00:14:31"/>
    <n v="2"/>
    <d v="1899-12-30T00:00:26"/>
    <n v="14.516666666654334"/>
    <n v="9"/>
    <s v="Si"/>
  </r>
  <r>
    <s v="CCAL"/>
    <s v="2025016476"/>
    <x v="0"/>
    <s v="ER1989BDM"/>
    <s v="E9516MPT"/>
    <d v="2025-03-03T00:00:00"/>
    <s v="CSHU"/>
    <s v="200223"/>
    <x v="0"/>
    <s v="PA"/>
    <s v="S6"/>
    <m/>
    <d v="2025-03-03T00:00:00"/>
    <d v="1899-12-30T10:26:28"/>
    <d v="2025-03-03T00:00:00"/>
    <d v="1899-12-30T10:27:13"/>
    <d v="2025-03-03T00:00:00"/>
    <d v="1899-12-30T11:03:32"/>
    <x v="0"/>
    <s v="RFCPI"/>
    <s v="8043258469"/>
    <s v="FBO"/>
    <d v="1899-12-30T00:37:04"/>
    <d v="1899-12-30T00:36:19"/>
    <d v="1899-12-30T00:00:45"/>
    <s v="Granel"/>
    <s v="E001"/>
    <x v="0"/>
    <d v="1899-12-30T00:37:04"/>
    <d v="1899-12-30T00:36:19"/>
    <n v="10"/>
    <x v="6"/>
    <x v="2"/>
    <x v="0"/>
    <n v="0"/>
    <n v="0"/>
    <s v="OK"/>
    <s v="Clinker"/>
    <x v="2"/>
    <n v="0"/>
    <s v="F. ALCONERA"/>
    <s v="A"/>
    <d v="1899-12-30T00:00:45"/>
    <d v="1899-12-30T00:00:45"/>
    <s v="OK"/>
    <m/>
    <m/>
    <d v="1899-12-30T00:00:00"/>
    <d v="1899-12-30T00:37:04"/>
    <n v="2"/>
    <d v="1899-12-30T00:00:45"/>
    <n v="37.066666666665611"/>
    <n v="11"/>
    <s v="Si"/>
  </r>
  <r>
    <s v="CCAL"/>
    <s v="2025016509"/>
    <x v="0"/>
    <s v="EL153082"/>
    <s v="E1783MCY"/>
    <d v="2025-03-03T00:00:00"/>
    <s v="CSHU"/>
    <s v="200223"/>
    <x v="0"/>
    <s v="PA"/>
    <s v="S1"/>
    <m/>
    <d v="2025-03-03T00:00:00"/>
    <d v="1899-12-30T11:12:05"/>
    <d v="2025-03-03T00:00:00"/>
    <d v="1899-12-30T11:13:09"/>
    <d v="2025-03-03T00:00:00"/>
    <d v="1899-12-30T11:45:46"/>
    <x v="0"/>
    <s v="RFCPI"/>
    <s v="8043258475"/>
    <s v="FBO"/>
    <d v="1899-12-30T00:33:41"/>
    <d v="1899-12-30T00:32:37"/>
    <d v="1899-12-30T00:01:04"/>
    <s v="Granel"/>
    <s v="E001"/>
    <x v="0"/>
    <d v="1899-12-30T00:33:41"/>
    <d v="1899-12-30T00:32:37"/>
    <n v="11"/>
    <x v="6"/>
    <x v="2"/>
    <x v="0"/>
    <n v="0"/>
    <n v="0"/>
    <s v="OK"/>
    <s v="Clinker"/>
    <x v="2"/>
    <n v="0"/>
    <s v="F. ALCONERA"/>
    <s v="A"/>
    <d v="1899-12-30T00:01:04"/>
    <d v="1899-12-30T00:01:04"/>
    <s v="OK"/>
    <m/>
    <m/>
    <d v="1899-12-30T00:00:00"/>
    <d v="1899-12-30T00:33:41"/>
    <n v="2"/>
    <d v="1899-12-30T00:01:04"/>
    <n v="33.683333333328022"/>
    <n v="11"/>
    <s v="Si"/>
  </r>
  <r>
    <s v="CCAL"/>
    <s v="2025016533"/>
    <x v="0"/>
    <s v="ER6482BDN"/>
    <s v="E3628JBD"/>
    <d v="2025-03-03T00:00:00"/>
    <s v="CSHU"/>
    <s v="200223"/>
    <x v="0"/>
    <s v="PA"/>
    <s v="S1"/>
    <m/>
    <d v="2025-03-03T00:00:00"/>
    <d v="1899-12-30T11:54:22"/>
    <d v="2025-03-03T00:00:00"/>
    <d v="1899-12-30T11:55:22"/>
    <d v="2025-03-03T00:00:00"/>
    <d v="1899-12-30T12:25:17"/>
    <x v="0"/>
    <s v="RFCPI"/>
    <s v="8043258481"/>
    <s v="FBO"/>
    <d v="1899-12-30T00:30:55"/>
    <d v="1899-12-30T00:29:55"/>
    <d v="1899-12-30T00:01:00"/>
    <s v="Granel"/>
    <s v="E001"/>
    <x v="0"/>
    <d v="1899-12-30T00:30:55"/>
    <d v="1899-12-30T00:29:55"/>
    <n v="11"/>
    <x v="6"/>
    <x v="2"/>
    <x v="0"/>
    <n v="0"/>
    <n v="0"/>
    <s v="OK"/>
    <s v="Clinker"/>
    <x v="2"/>
    <n v="0"/>
    <s v="F. ALCONERA"/>
    <s v="A"/>
    <d v="1899-12-30T00:01:00"/>
    <d v="1899-12-30T00:01:00"/>
    <s v="OK"/>
    <m/>
    <m/>
    <d v="1899-12-30T00:00:00"/>
    <d v="1899-12-30T00:30:55"/>
    <n v="2"/>
    <d v="1899-12-30T00:01:00"/>
    <n v="30.916666666670487"/>
    <n v="12"/>
    <s v="Si"/>
  </r>
  <r>
    <s v="CCAL"/>
    <s v="2025016546"/>
    <x v="0"/>
    <s v="ER7452BDM"/>
    <s v="E0885KDX"/>
    <d v="2025-03-03T00:00:00"/>
    <s v="CSHU"/>
    <s v="200223"/>
    <x v="0"/>
    <s v="PA"/>
    <s v="S1"/>
    <m/>
    <d v="2025-03-03T00:00:00"/>
    <d v="1899-12-30T12:25:14"/>
    <d v="2025-03-03T00:00:00"/>
    <d v="1899-12-30T12:25:58"/>
    <d v="2025-03-03T00:00:00"/>
    <d v="1899-12-30T13:16:17"/>
    <x v="0"/>
    <s v="RFCPI"/>
    <s v="8043258492"/>
    <s v="FBO"/>
    <d v="1899-12-30T00:51:03"/>
    <d v="1899-12-30T00:50:19"/>
    <d v="1899-12-30T00:00:44"/>
    <s v="Granel"/>
    <s v="E001"/>
    <x v="0"/>
    <d v="1899-12-30T00:51:03"/>
    <d v="1899-12-30T00:50:19"/>
    <n v="12"/>
    <x v="6"/>
    <x v="2"/>
    <x v="0"/>
    <n v="0"/>
    <n v="0"/>
    <s v="OK"/>
    <s v="Clinker"/>
    <x v="2"/>
    <n v="0"/>
    <s v="F. ALCONERA"/>
    <s v="B"/>
    <d v="1899-12-30T00:00:44"/>
    <d v="1899-12-30T00:00:44"/>
    <s v="OK"/>
    <m/>
    <m/>
    <d v="1899-12-30T00:00:00"/>
    <d v="1899-12-30T00:51:03"/>
    <n v="2"/>
    <d v="1899-12-30T00:00:44"/>
    <n v="51.050000000001582"/>
    <n v="13"/>
    <s v="No"/>
  </r>
  <r>
    <s v="CCAL"/>
    <s v="2025016590"/>
    <x v="0"/>
    <s v="ER4326BBX"/>
    <s v="E7240GYH"/>
    <d v="2025-03-03T00:00:00"/>
    <s v="CSHU"/>
    <s v="200223"/>
    <x v="0"/>
    <s v="PA"/>
    <s v="S1"/>
    <m/>
    <d v="2025-03-03T00:00:00"/>
    <d v="1899-12-30T13:24:25"/>
    <d v="2025-03-03T00:00:00"/>
    <d v="1899-12-30T13:25:54"/>
    <d v="2025-03-03T00:00:00"/>
    <d v="1899-12-30T14:12:25"/>
    <x v="0"/>
    <s v="RFCPI"/>
    <s v="8043258501"/>
    <s v="FBO"/>
    <d v="1899-12-30T00:48:00"/>
    <d v="1899-12-30T00:46:31"/>
    <d v="1899-12-30T00:01:29"/>
    <s v="Granel"/>
    <s v="E001"/>
    <x v="0"/>
    <d v="1899-12-30T00:48:00"/>
    <d v="1899-12-30T00:46:31"/>
    <n v="13"/>
    <x v="6"/>
    <x v="2"/>
    <x v="0"/>
    <n v="0"/>
    <n v="0"/>
    <s v="OK"/>
    <s v="Clinker"/>
    <x v="2"/>
    <n v="0"/>
    <s v="F. ALCONERA"/>
    <s v="B"/>
    <d v="1899-12-30T00:01:29"/>
    <d v="1899-12-30T00:01:29"/>
    <s v="OK"/>
    <m/>
    <m/>
    <d v="1899-12-30T00:00:00"/>
    <d v="1899-12-30T00:48:00"/>
    <n v="2"/>
    <d v="1899-12-30T00:01:29"/>
    <n v="47.99999999999519"/>
    <n v="14"/>
    <s v="No"/>
  </r>
  <r>
    <s v="CCAL"/>
    <s v="2025016591"/>
    <x v="0"/>
    <s v="ER5526BBH"/>
    <s v="E1966HRC"/>
    <d v="2025-03-03T00:00:00"/>
    <s v="CSHU"/>
    <s v="200223"/>
    <x v="0"/>
    <s v="PA"/>
    <s v="S1"/>
    <m/>
    <d v="2025-03-03T00:00:00"/>
    <d v="1899-12-30T13:25:18"/>
    <d v="2025-03-03T00:00:00"/>
    <d v="1899-12-30T13:26:30"/>
    <d v="2025-03-03T00:00:00"/>
    <d v="1899-12-30T14:18:30"/>
    <x v="0"/>
    <s v="RFCPI"/>
    <s v="8043258503"/>
    <s v="FBO"/>
    <d v="1899-12-30T00:53:12"/>
    <d v="1899-12-30T00:52:00"/>
    <d v="1899-12-30T00:01:12"/>
    <s v="Granel"/>
    <s v="E001"/>
    <x v="0"/>
    <d v="1899-12-30T00:53:12"/>
    <d v="1899-12-30T00:52:00"/>
    <n v="13"/>
    <x v="6"/>
    <x v="2"/>
    <x v="0"/>
    <n v="0"/>
    <n v="0"/>
    <s v="OK"/>
    <s v="Clinker"/>
    <x v="2"/>
    <n v="0"/>
    <s v="F. ALCONERA"/>
    <s v="B"/>
    <d v="1899-12-30T00:01:12"/>
    <d v="1899-12-30T00:01:12"/>
    <s v="OK"/>
    <m/>
    <m/>
    <d v="1899-12-30T00:00:00"/>
    <d v="1899-12-30T00:53:12"/>
    <n v="2"/>
    <d v="1899-12-30T00:01:12"/>
    <n v="53.200000000007996"/>
    <n v="14"/>
    <s v="No"/>
  </r>
  <r>
    <s v="CCAL"/>
    <s v="2025016618"/>
    <x v="0"/>
    <s v="EVI11033"/>
    <s v="EBI41SP"/>
    <d v="2025-03-03T00:00:00"/>
    <s v="CSHU"/>
    <s v="200223"/>
    <x v="0"/>
    <s v="PA"/>
    <s v="S1"/>
    <m/>
    <d v="2025-03-03T00:00:00"/>
    <d v="1899-12-30T14:05:51"/>
    <d v="2025-03-03T00:00:00"/>
    <d v="1899-12-30T14:11:33"/>
    <d v="2025-03-03T00:00:00"/>
    <d v="1899-12-30T14:47:06"/>
    <x v="0"/>
    <s v="RFCPI"/>
    <s v="8043258509"/>
    <s v="FBO"/>
    <d v="1899-12-30T00:41:15"/>
    <d v="1899-12-30T00:35:33"/>
    <d v="1899-12-30T00:05:42"/>
    <s v="Granel"/>
    <s v="E001"/>
    <x v="0"/>
    <d v="1899-12-30T00:41:15"/>
    <d v="1899-12-30T00:35:33"/>
    <n v="14"/>
    <x v="6"/>
    <x v="2"/>
    <x v="0"/>
    <n v="0"/>
    <n v="0"/>
    <s v="OK"/>
    <s v="Clinker"/>
    <x v="2"/>
    <n v="0"/>
    <s v="F. ALCONERA"/>
    <s v="A"/>
    <d v="1899-12-30T00:05:42"/>
    <d v="1899-12-30T00:05:42"/>
    <s v="OK"/>
    <m/>
    <m/>
    <d v="1899-12-30T00:00:00"/>
    <d v="1899-12-30T00:41:15"/>
    <n v="2"/>
    <d v="1899-12-30T00:05:42"/>
    <n v="41.250000000009642"/>
    <n v="14"/>
    <s v="Si"/>
  </r>
  <r>
    <s v="CCAL"/>
    <s v="2025016626"/>
    <x v="0"/>
    <s v="ER9489BCY"/>
    <s v="E0804KGV"/>
    <d v="2025-03-03T00:00:00"/>
    <s v="CSHU"/>
    <s v="200223"/>
    <x v="0"/>
    <s v="PA"/>
    <s v="S1"/>
    <m/>
    <d v="2025-03-03T00:00:00"/>
    <d v="1899-12-30T14:25:12"/>
    <d v="2025-03-03T00:00:00"/>
    <d v="1899-12-30T14:25:52"/>
    <d v="2025-03-03T00:00:00"/>
    <d v="1899-12-30T14:51:36"/>
    <x v="0"/>
    <s v="RFCPI"/>
    <s v="8043258511"/>
    <s v="FBO"/>
    <d v="1899-12-30T00:26:24"/>
    <d v="1899-12-30T00:25:44"/>
    <d v="1899-12-30T00:00:40"/>
    <s v="Granel"/>
    <s v="E001"/>
    <x v="0"/>
    <d v="1899-12-30T00:26:24"/>
    <d v="1899-12-30T00:25:44"/>
    <n v="14"/>
    <x v="6"/>
    <x v="2"/>
    <x v="0"/>
    <n v="0"/>
    <n v="0"/>
    <s v="OK"/>
    <s v="Clinker"/>
    <x v="2"/>
    <n v="0"/>
    <s v="F. ALCONERA"/>
    <s v="A"/>
    <d v="1899-12-30T00:00:40"/>
    <d v="1899-12-30T00:00:40"/>
    <s v="OK"/>
    <m/>
    <m/>
    <d v="1899-12-30T00:00:00"/>
    <d v="1899-12-30T00:26:24"/>
    <n v="2"/>
    <d v="1899-12-30T00:00:40"/>
    <n v="26.400000000009562"/>
    <n v="14"/>
    <s v="Si"/>
  </r>
  <r>
    <s v="CCAL"/>
    <s v="2025016662"/>
    <x v="0"/>
    <s v="ER6831BDM"/>
    <s v="E0876KDX"/>
    <d v="2025-03-03T00:00:00"/>
    <s v="CSHU"/>
    <s v="200223"/>
    <x v="0"/>
    <s v="PA"/>
    <s v="S1"/>
    <m/>
    <d v="2025-03-03T00:00:00"/>
    <d v="1899-12-30T16:22:31"/>
    <d v="2025-03-03T00:00:00"/>
    <d v="1899-12-30T16:23:17"/>
    <d v="2025-03-03T00:00:00"/>
    <d v="1899-12-30T16:47:29"/>
    <x v="0"/>
    <s v="RFCPI"/>
    <s v="8043258522"/>
    <s v="FBO"/>
    <d v="1899-12-30T00:24:58"/>
    <d v="1899-12-30T00:24:12"/>
    <d v="1899-12-30T00:00:46"/>
    <s v="Granel"/>
    <s v="E001"/>
    <x v="0"/>
    <d v="1899-12-30T00:24:58"/>
    <d v="1899-12-30T00:24:12"/>
    <n v="16"/>
    <x v="6"/>
    <x v="2"/>
    <x v="0"/>
    <n v="0"/>
    <n v="0"/>
    <s v="OK"/>
    <s v="Clinker"/>
    <x v="2"/>
    <n v="0"/>
    <s v="F. ALCONERA"/>
    <s v="A"/>
    <d v="1899-12-30T00:00:46"/>
    <d v="1899-12-30T00:00:46"/>
    <s v="OK"/>
    <m/>
    <m/>
    <d v="1899-12-30T00:00:00"/>
    <d v="1899-12-30T00:24:58"/>
    <n v="2"/>
    <d v="1899-12-30T00:00:46"/>
    <n v="24.966666666662363"/>
    <n v="16"/>
    <s v="Si"/>
  </r>
  <r>
    <s v="CCAL"/>
    <s v="2025016665"/>
    <x v="0"/>
    <s v="ER4516BCV"/>
    <s v="E5421JWF"/>
    <d v="2025-03-03T00:00:00"/>
    <s v="CSHU"/>
    <s v="200223"/>
    <x v="0"/>
    <s v="PA"/>
    <s v="S6"/>
    <m/>
    <d v="2025-03-03T00:00:00"/>
    <d v="1899-12-30T16:26:06"/>
    <d v="2025-03-03T00:00:00"/>
    <d v="1899-12-30T16:26:36"/>
    <d v="2025-03-03T00:00:00"/>
    <d v="1899-12-30T16:52:03"/>
    <x v="0"/>
    <s v="RFCPI"/>
    <s v="8043258523"/>
    <s v="FBO"/>
    <d v="1899-12-30T00:25:57"/>
    <d v="1899-12-30T00:25:27"/>
    <d v="1899-12-30T00:00:30"/>
    <s v="Granel"/>
    <s v="E001"/>
    <x v="0"/>
    <d v="1899-12-30T00:25:57"/>
    <d v="1899-12-30T00:25:27"/>
    <n v="16"/>
    <x v="6"/>
    <x v="2"/>
    <x v="0"/>
    <n v="0"/>
    <n v="0"/>
    <s v="OK"/>
    <s v="Clinker"/>
    <x v="2"/>
    <n v="0"/>
    <s v="F. ALCONERA"/>
    <s v="A"/>
    <d v="1899-12-30T00:00:30"/>
    <d v="1899-12-30T00:00:30"/>
    <s v="OK"/>
    <m/>
    <m/>
    <d v="1899-12-30T00:00:00"/>
    <d v="1899-12-30T00:25:57"/>
    <n v="2"/>
    <d v="1899-12-30T00:00:30"/>
    <n v="25.949999999995104"/>
    <n v="16"/>
    <s v="Si"/>
  </r>
  <r>
    <s v="CCAL"/>
    <s v="2025016691"/>
    <x v="0"/>
    <s v="ER0922BDB"/>
    <s v="E3927KFH"/>
    <d v="2025-03-03T00:00:00"/>
    <s v="CSHU"/>
    <s v="200223"/>
    <x v="0"/>
    <s v="PA"/>
    <s v="S1"/>
    <m/>
    <d v="2025-03-03T00:00:00"/>
    <d v="1899-12-30T17:14:59"/>
    <d v="2025-03-03T00:00:00"/>
    <d v="1899-12-30T17:18:21"/>
    <d v="2025-03-03T00:00:00"/>
    <d v="1899-12-30T18:04:55"/>
    <x v="0"/>
    <s v="RFCPI"/>
    <s v="8043258532"/>
    <s v="FBO"/>
    <d v="1899-12-30T00:49:56"/>
    <d v="1899-12-30T00:46:34"/>
    <d v="1899-12-30T00:03:22"/>
    <s v="Granel"/>
    <s v="E001"/>
    <x v="0"/>
    <d v="1899-12-30T00:49:56"/>
    <d v="1899-12-30T00:46:34"/>
    <n v="17"/>
    <x v="6"/>
    <x v="2"/>
    <x v="0"/>
    <n v="0"/>
    <n v="0"/>
    <s v="OK"/>
    <s v="Clinker"/>
    <x v="2"/>
    <n v="0"/>
    <s v="F. ALCONERA"/>
    <s v="B"/>
    <d v="1899-12-30T00:03:22"/>
    <d v="1899-12-30T00:03:22"/>
    <s v="OK"/>
    <m/>
    <m/>
    <d v="1899-12-30T00:00:00"/>
    <d v="1899-12-30T00:49:56"/>
    <n v="2"/>
    <d v="1899-12-30T00:03:22"/>
    <n v="49.933333333324882"/>
    <n v="18"/>
    <s v="No"/>
  </r>
  <r>
    <s v="CCAL"/>
    <s v="2025016720"/>
    <x v="0"/>
    <s v="ER7543BBL"/>
    <s v="E1125KDL"/>
    <d v="2025-03-03T00:00:00"/>
    <s v="CSHU"/>
    <s v="200223"/>
    <x v="0"/>
    <s v="PA"/>
    <s v="S1"/>
    <m/>
    <d v="2025-03-03T00:00:00"/>
    <d v="1899-12-30T18:38:24"/>
    <d v="2025-03-03T00:00:00"/>
    <d v="1899-12-30T18:38:49"/>
    <d v="2025-03-03T00:00:00"/>
    <d v="1899-12-30T19:04:27"/>
    <x v="0"/>
    <s v="RFCPI"/>
    <s v="8043258538"/>
    <s v="FBO"/>
    <d v="1899-12-30T00:26:03"/>
    <d v="1899-12-30T00:25:38"/>
    <d v="1899-12-30T00:00:25"/>
    <s v="Granel"/>
    <s v="E001"/>
    <x v="0"/>
    <d v="1899-12-30T00:26:03"/>
    <d v="1899-12-30T00:25:38"/>
    <n v="18"/>
    <x v="6"/>
    <x v="2"/>
    <x v="0"/>
    <n v="0"/>
    <n v="0"/>
    <s v="OK"/>
    <s v="Clinker"/>
    <x v="2"/>
    <n v="0"/>
    <s v="F. ALCONERA"/>
    <s v="A"/>
    <d v="1899-12-30T00:00:25"/>
    <d v="1899-12-30T00:00:25"/>
    <s v="OK"/>
    <m/>
    <m/>
    <d v="1899-12-30T00:00:00"/>
    <d v="1899-12-30T00:26:03"/>
    <n v="2"/>
    <d v="1899-12-30T00:00:25"/>
    <n v="26.049999999988884"/>
    <n v="19"/>
    <s v="Si"/>
  </r>
  <r>
    <s v="CCAL"/>
    <s v="2025016721"/>
    <x v="0"/>
    <s v="ER7400BCC"/>
    <s v="E9681KCL"/>
    <d v="2025-03-03T00:00:00"/>
    <s v="CSHU"/>
    <s v="200223"/>
    <x v="0"/>
    <s v="PA"/>
    <s v="S1"/>
    <m/>
    <d v="2025-03-03T00:00:00"/>
    <d v="1899-12-30T19:18:38"/>
    <d v="2025-03-03T00:00:00"/>
    <d v="1899-12-30T19:23:27"/>
    <d v="2025-03-03T00:00:00"/>
    <d v="1899-12-30T19:45:53"/>
    <x v="0"/>
    <s v="RFCPI"/>
    <s v="8043258539"/>
    <s v="FBO"/>
    <d v="1899-12-30T00:27:15"/>
    <d v="1899-12-30T00:22:26"/>
    <d v="1899-12-30T00:04:49"/>
    <s v="Granel"/>
    <s v="E001"/>
    <x v="0"/>
    <d v="1899-12-30T00:27:15"/>
    <d v="1899-12-30T00:22:26"/>
    <n v="19"/>
    <x v="6"/>
    <x v="2"/>
    <x v="0"/>
    <n v="0"/>
    <n v="0"/>
    <s v="OK"/>
    <s v="Clinker"/>
    <x v="2"/>
    <n v="0"/>
    <s v="F. ALCONERA"/>
    <s v="A"/>
    <d v="1899-12-30T00:04:49"/>
    <d v="1899-12-30T00:04:49"/>
    <s v="OK"/>
    <m/>
    <m/>
    <d v="1899-12-30T00:00:00"/>
    <d v="1899-12-30T00:27:15"/>
    <n v="2"/>
    <d v="1899-12-30T00:04:49"/>
    <n v="27.249999999998504"/>
    <n v="19"/>
    <s v="Si"/>
  </r>
  <r>
    <s v="CCAL"/>
    <s v="2025016735"/>
    <x v="0"/>
    <s v="ER0816BDL"/>
    <s v="E2098LVV"/>
    <d v="2025-03-04T00:00:00"/>
    <s v="CSHU"/>
    <s v="200223"/>
    <x v="0"/>
    <s v="PA"/>
    <s v="S1"/>
    <m/>
    <d v="2025-03-04T00:00:00"/>
    <d v="1899-12-30T05:57:38"/>
    <d v="2025-03-04T00:00:00"/>
    <d v="1899-12-30T06:05:11"/>
    <d v="2025-03-04T00:00:00"/>
    <d v="1899-12-30T06:19:34"/>
    <x v="0"/>
    <s v="RFCPI"/>
    <s v="8043258543"/>
    <s v="FBO"/>
    <d v="1899-12-30T00:21:56"/>
    <d v="1899-12-30T00:14:23"/>
    <d v="1899-12-30T00:07:33"/>
    <s v="Granel"/>
    <s v="E001"/>
    <x v="0"/>
    <d v="1899-12-30T00:21:56"/>
    <d v="1899-12-30T00:14:23"/>
    <n v="5"/>
    <x v="7"/>
    <x v="2"/>
    <x v="0"/>
    <n v="0"/>
    <n v="0"/>
    <s v="OK"/>
    <s v="Clinker"/>
    <x v="2"/>
    <n v="0"/>
    <s v="F. ALCONERA"/>
    <s v="A"/>
    <d v="1899-12-30T00:07:33"/>
    <d v="1899-12-30T00:07:33"/>
    <s v="OK"/>
    <m/>
    <m/>
    <d v="1899-12-30T00:00:00"/>
    <d v="1899-12-30T00:21:56"/>
    <n v="3"/>
    <d v="1899-12-30T00:07:33"/>
    <n v="21.933333333331181"/>
    <n v="6"/>
    <s v="Si"/>
  </r>
  <r>
    <s v="CCAL"/>
    <s v="2025016737"/>
    <x v="0"/>
    <s v="ER3732BBR"/>
    <s v="E2039KJH"/>
    <d v="2025-03-04T00:00:00"/>
    <s v="CSHU"/>
    <s v="200223"/>
    <x v="0"/>
    <s v="PA"/>
    <s v="S1"/>
    <m/>
    <d v="2025-03-04T00:00:00"/>
    <d v="1899-12-30T05:59:51"/>
    <d v="2025-03-04T00:00:00"/>
    <d v="1899-12-30T06:05:33"/>
    <d v="2025-03-04T00:00:00"/>
    <d v="1899-12-30T06:30:33"/>
    <x v="0"/>
    <s v="RFCPI"/>
    <s v="8043258544"/>
    <s v="FBO"/>
    <d v="1899-12-30T00:30:42"/>
    <d v="1899-12-30T00:25:00"/>
    <d v="1899-12-30T00:05:42"/>
    <s v="Granel"/>
    <s v="E001"/>
    <x v="0"/>
    <d v="1899-12-30T00:30:42"/>
    <d v="1899-12-30T00:25:00"/>
    <n v="5"/>
    <x v="7"/>
    <x v="2"/>
    <x v="0"/>
    <n v="0"/>
    <n v="0"/>
    <s v="OK"/>
    <s v="Clinker"/>
    <x v="2"/>
    <n v="0"/>
    <s v="F. ALCONERA"/>
    <s v="A"/>
    <d v="1899-12-30T00:05:42"/>
    <d v="1899-12-30T00:05:42"/>
    <s v="OK"/>
    <m/>
    <m/>
    <d v="1899-12-30T00:00:00"/>
    <d v="1899-12-30T00:30:42"/>
    <n v="3"/>
    <d v="1899-12-30T00:05:42"/>
    <n v="30.700000000007996"/>
    <n v="6"/>
    <s v="Si"/>
  </r>
  <r>
    <s v="CCAL"/>
    <s v="2025016738"/>
    <x v="0"/>
    <s v="ER4651BCY"/>
    <s v="E0195JSJ"/>
    <d v="2025-03-04T00:00:00"/>
    <s v="CSHU"/>
    <s v="200223"/>
    <x v="0"/>
    <s v="PA"/>
    <s v="S1"/>
    <m/>
    <d v="2025-03-04T00:00:00"/>
    <d v="1899-12-30T06:01:08"/>
    <d v="2025-03-04T00:00:00"/>
    <d v="1899-12-30T06:05:45"/>
    <d v="2025-03-04T00:00:00"/>
    <d v="1899-12-30T06:34:11"/>
    <x v="0"/>
    <s v="RFCPI"/>
    <s v="8043258545"/>
    <s v="FBO"/>
    <d v="1899-12-30T00:33:03"/>
    <d v="1899-12-30T00:28:26"/>
    <d v="1899-12-30T00:04:37"/>
    <s v="Granel"/>
    <s v="E001"/>
    <x v="0"/>
    <d v="1899-12-30T00:33:03"/>
    <d v="1899-12-30T00:28:26"/>
    <n v="6"/>
    <x v="7"/>
    <x v="2"/>
    <x v="0"/>
    <n v="0"/>
    <n v="0"/>
    <s v="OK"/>
    <s v="Clinker"/>
    <x v="2"/>
    <n v="0"/>
    <s v="F. ALCONERA"/>
    <s v="A"/>
    <d v="1899-12-30T00:04:37"/>
    <d v="1899-12-30T00:04:37"/>
    <s v="OK"/>
    <m/>
    <m/>
    <d v="1899-12-30T00:00:00"/>
    <d v="1899-12-30T00:33:03"/>
    <n v="3"/>
    <d v="1899-12-30T00:04:37"/>
    <n v="33.050000000001646"/>
    <n v="6"/>
    <s v="Si"/>
  </r>
  <r>
    <s v="CCAL"/>
    <s v="2025016740"/>
    <x v="0"/>
    <s v="ER1206BBT"/>
    <s v="E7860MBT"/>
    <d v="2025-03-04T00:00:00"/>
    <s v="CSHU"/>
    <s v="200223"/>
    <x v="0"/>
    <s v="PA"/>
    <s v="S1"/>
    <m/>
    <d v="2025-03-04T00:00:00"/>
    <d v="1899-12-30T06:03:12"/>
    <d v="2025-03-04T00:00:00"/>
    <d v="1899-12-30T06:06:06"/>
    <d v="2025-03-04T00:00:00"/>
    <d v="1899-12-30T06:45:01"/>
    <x v="0"/>
    <s v="RFCPI"/>
    <s v="8043258546"/>
    <s v="FBO"/>
    <d v="1899-12-30T00:41:49"/>
    <d v="1899-12-30T00:38:55"/>
    <d v="1899-12-30T00:02:54"/>
    <s v="Granel"/>
    <s v="E001"/>
    <x v="0"/>
    <d v="1899-12-30T00:41:49"/>
    <d v="1899-12-30T00:38:55"/>
    <n v="6"/>
    <x v="7"/>
    <x v="2"/>
    <x v="0"/>
    <n v="0"/>
    <n v="0"/>
    <s v="OK"/>
    <s v="Clinker"/>
    <x v="2"/>
    <n v="0"/>
    <s v="F. ALCONERA"/>
    <s v="A"/>
    <d v="1899-12-30T00:02:54"/>
    <d v="1899-12-30T00:02:54"/>
    <s v="OK"/>
    <m/>
    <m/>
    <d v="1899-12-30T00:00:00"/>
    <d v="1899-12-30T00:41:49"/>
    <n v="3"/>
    <d v="1899-12-30T00:02:54"/>
    <n v="41.816666666663956"/>
    <n v="6"/>
    <s v="Si"/>
  </r>
  <r>
    <s v="CCAL"/>
    <s v="2025016739"/>
    <x v="0"/>
    <s v="ER4794BCD"/>
    <s v="E3606KDV"/>
    <d v="2025-03-04T00:00:00"/>
    <s v="CSHU"/>
    <s v="200223"/>
    <x v="0"/>
    <s v="PA"/>
    <s v="S1"/>
    <m/>
    <d v="2025-03-04T00:00:00"/>
    <d v="1899-12-30T06:02:11"/>
    <d v="2025-03-04T00:00:00"/>
    <d v="1899-12-30T06:05:54"/>
    <d v="2025-03-04T00:00:00"/>
    <d v="1899-12-30T06:47:10"/>
    <x v="0"/>
    <s v="RFCPI"/>
    <s v="8043258547"/>
    <s v="FBO"/>
    <d v="1899-12-30T00:44:59"/>
    <d v="1899-12-30T00:41:16"/>
    <d v="1899-12-30T00:03:43"/>
    <s v="Granel"/>
    <s v="E001"/>
    <x v="0"/>
    <d v="1899-12-30T00:44:59"/>
    <d v="1899-12-30T00:41:16"/>
    <n v="6"/>
    <x v="7"/>
    <x v="2"/>
    <x v="0"/>
    <n v="0"/>
    <n v="0"/>
    <s v="OK"/>
    <s v="Clinker"/>
    <x v="2"/>
    <n v="0"/>
    <s v="F. ALCONERA"/>
    <s v="A"/>
    <d v="1899-12-30T00:03:43"/>
    <d v="1899-12-30T00:03:43"/>
    <s v="OK"/>
    <m/>
    <m/>
    <d v="1899-12-30T00:00:00"/>
    <d v="1899-12-30T00:44:59"/>
    <n v="3"/>
    <d v="1899-12-30T00:03:43"/>
    <n v="44.983333333339218"/>
    <n v="6"/>
    <s v="Si"/>
  </r>
  <r>
    <s v="CCAL"/>
    <s v="2025016741"/>
    <x v="0"/>
    <s v="ER7321BDF"/>
    <s v="E9571JYK"/>
    <d v="2025-03-04T00:00:00"/>
    <s v="CSHU"/>
    <s v="200223"/>
    <x v="0"/>
    <s v="PA"/>
    <s v="S1"/>
    <m/>
    <d v="2025-03-04T00:00:00"/>
    <d v="1899-12-30T06:04:20"/>
    <d v="2025-03-04T00:00:00"/>
    <d v="1899-12-30T06:06:20"/>
    <d v="2025-03-04T00:00:00"/>
    <d v="1899-12-30T06:50:23"/>
    <x v="0"/>
    <s v="RFCPI"/>
    <s v="8043258549"/>
    <s v="FBO"/>
    <d v="1899-12-30T00:46:03"/>
    <d v="1899-12-30T00:44:03"/>
    <d v="1899-12-30T00:02:00"/>
    <s v="Granel"/>
    <s v="E001"/>
    <x v="0"/>
    <d v="1899-12-30T00:46:03"/>
    <d v="1899-12-30T00:44:03"/>
    <n v="6"/>
    <x v="7"/>
    <x v="2"/>
    <x v="0"/>
    <n v="0"/>
    <n v="0"/>
    <s v="OK"/>
    <s v="Clinker"/>
    <x v="2"/>
    <n v="0"/>
    <s v="F. ALCONERA"/>
    <s v="B"/>
    <d v="1899-12-30T00:02:00"/>
    <d v="1899-12-30T00:02:00"/>
    <s v="OK"/>
    <m/>
    <m/>
    <d v="1899-12-30T00:00:00"/>
    <d v="1899-12-30T00:46:03"/>
    <n v="3"/>
    <d v="1899-12-30T00:02:00"/>
    <n v="46.0500000000048"/>
    <n v="6"/>
    <s v="No"/>
  </r>
  <r>
    <s v="CCAL"/>
    <s v="2025016736"/>
    <x v="0"/>
    <s v="ER4215BCC"/>
    <s v="E4998KKR"/>
    <d v="2025-03-04T00:00:00"/>
    <s v="CSHU"/>
    <s v="200223"/>
    <x v="0"/>
    <s v="PA"/>
    <s v="S1"/>
    <m/>
    <d v="2025-03-04T00:00:00"/>
    <d v="1899-12-30T05:58:48"/>
    <d v="2025-03-04T00:00:00"/>
    <d v="1899-12-30T06:05:23"/>
    <d v="2025-03-04T00:00:00"/>
    <d v="1899-12-30T06:55:50"/>
    <x v="0"/>
    <s v="RFCPI"/>
    <s v="8043258550"/>
    <s v="FBO"/>
    <d v="1899-12-30T00:57:02"/>
    <d v="1899-12-30T00:50:27"/>
    <d v="1899-12-30T00:06:35"/>
    <s v="Granel"/>
    <s v="E001"/>
    <x v="0"/>
    <d v="1899-12-30T00:57:02"/>
    <d v="1899-12-30T00:50:27"/>
    <n v="5"/>
    <x v="7"/>
    <x v="2"/>
    <x v="0"/>
    <n v="0"/>
    <n v="0"/>
    <s v="OK"/>
    <s v="Clinker"/>
    <x v="2"/>
    <n v="0"/>
    <s v="F. ALCONERA"/>
    <s v="B"/>
    <d v="1899-12-30T00:06:35"/>
    <d v="1899-12-30T00:06:35"/>
    <s v="OK"/>
    <m/>
    <m/>
    <d v="1899-12-30T00:00:00"/>
    <d v="1899-12-30T00:57:02"/>
    <n v="3"/>
    <d v="1899-12-30T00:06:35"/>
    <n v="57.033333333331228"/>
    <n v="6"/>
    <s v="No"/>
  </r>
  <r>
    <s v="CCAL"/>
    <s v="2025016745"/>
    <x v="0"/>
    <s v="ER9772BBV"/>
    <s v="E4214MGP"/>
    <d v="2025-03-04T00:00:00"/>
    <s v="CSHU"/>
    <s v="200223"/>
    <x v="0"/>
    <s v="PA"/>
    <s v="S1"/>
    <m/>
    <d v="2025-03-04T00:00:00"/>
    <d v="1899-12-30T06:40:01"/>
    <d v="2025-03-04T00:00:00"/>
    <d v="1899-12-30T06:40:22"/>
    <d v="2025-03-04T00:00:00"/>
    <d v="1899-12-30T07:07:07"/>
    <x v="0"/>
    <s v="RFCPI"/>
    <s v="8043258551"/>
    <s v="FBO"/>
    <d v="1899-12-30T00:27:06"/>
    <d v="1899-12-30T00:26:45"/>
    <d v="1899-12-30T00:00:21"/>
    <s v="Granel"/>
    <s v="E001"/>
    <x v="0"/>
    <d v="1899-12-30T00:27:06"/>
    <d v="1899-12-30T00:26:45"/>
    <n v="6"/>
    <x v="7"/>
    <x v="2"/>
    <x v="0"/>
    <n v="0"/>
    <n v="0"/>
    <s v="OK"/>
    <s v="Clinker"/>
    <x v="2"/>
    <n v="0"/>
    <s v="F. ALCONERA"/>
    <s v="A"/>
    <d v="1899-12-30T00:00:21"/>
    <d v="1899-12-30T00:00:21"/>
    <s v="OK"/>
    <m/>
    <m/>
    <d v="1899-12-30T00:00:00"/>
    <d v="1899-12-30T00:27:06"/>
    <n v="3"/>
    <d v="1899-12-30T00:00:21"/>
    <n v="27.100000000007991"/>
    <n v="7"/>
    <s v="Si"/>
  </r>
  <r>
    <s v="CCAL"/>
    <s v="2025016743"/>
    <x v="0"/>
    <s v="ER3492BCC"/>
    <s v="E3978LBB"/>
    <d v="2025-03-04T00:00:00"/>
    <s v="CSHU"/>
    <s v="200223"/>
    <x v="0"/>
    <s v="PA"/>
    <s v="S6"/>
    <m/>
    <d v="2025-03-04T00:00:00"/>
    <d v="1899-12-30T06:22:37"/>
    <d v="2025-03-04T00:00:00"/>
    <d v="1899-12-30T06:23:15"/>
    <d v="2025-03-04T00:00:00"/>
    <d v="1899-12-30T07:11:07"/>
    <x v="0"/>
    <s v="RFCPI"/>
    <s v="8043258552"/>
    <s v="FBO"/>
    <d v="1899-12-30T00:48:30"/>
    <d v="1899-12-30T00:47:52"/>
    <d v="1899-12-30T00:00:38"/>
    <s v="Granel"/>
    <s v="E001"/>
    <x v="0"/>
    <d v="1899-12-30T00:48:30"/>
    <d v="1899-12-30T00:47:52"/>
    <n v="6"/>
    <x v="7"/>
    <x v="2"/>
    <x v="0"/>
    <n v="0"/>
    <n v="0"/>
    <s v="OK"/>
    <s v="Clinker"/>
    <x v="2"/>
    <n v="0"/>
    <s v="F. ALCONERA"/>
    <s v="B"/>
    <d v="1899-12-30T00:00:38"/>
    <d v="1899-12-30T00:00:38"/>
    <s v="OK"/>
    <m/>
    <m/>
    <d v="1899-12-30T00:00:00"/>
    <d v="1899-12-30T00:48:30"/>
    <n v="3"/>
    <d v="1899-12-30T00:00:38"/>
    <n v="48.499999999991992"/>
    <n v="7"/>
    <s v="No"/>
  </r>
  <r>
    <s v="CCAL"/>
    <s v="2025016759"/>
    <x v="0"/>
    <s v="ER2676BDK"/>
    <s v="E5149MJT"/>
    <d v="2025-03-04T00:00:00"/>
    <s v="CSHU"/>
    <s v="200223"/>
    <x v="0"/>
    <s v="PA"/>
    <s v="S1"/>
    <m/>
    <d v="2025-03-04T00:00:00"/>
    <d v="1899-12-30T07:19:06"/>
    <d v="2025-03-04T00:00:00"/>
    <d v="1899-12-30T07:23:25"/>
    <d v="2025-03-04T00:00:00"/>
    <d v="1899-12-30T07:45:19"/>
    <x v="0"/>
    <s v="RFCPI"/>
    <s v="8043258560"/>
    <s v="FBO"/>
    <d v="1899-12-30T00:26:13"/>
    <d v="1899-12-30T00:21:54"/>
    <d v="1899-12-30T00:04:19"/>
    <s v="Granel"/>
    <s v="E001"/>
    <x v="0"/>
    <d v="1899-12-30T00:26:13"/>
    <d v="1899-12-30T00:21:54"/>
    <n v="7"/>
    <x v="7"/>
    <x v="2"/>
    <x v="0"/>
    <n v="0"/>
    <n v="0"/>
    <s v="OK"/>
    <s v="Clinker"/>
    <x v="2"/>
    <n v="0"/>
    <s v="F. ALCONERA"/>
    <s v="A"/>
    <d v="1899-12-30T00:04:19"/>
    <d v="1899-12-30T00:04:19"/>
    <s v="OK"/>
    <m/>
    <m/>
    <d v="1899-12-30T00:00:00"/>
    <d v="1899-12-30T00:26:13"/>
    <n v="3"/>
    <d v="1899-12-30T00:04:19"/>
    <n v="26.216666666654405"/>
    <n v="7"/>
    <s v="Si"/>
  </r>
  <r>
    <s v="CCAL"/>
    <s v="2025016786"/>
    <x v="0"/>
    <s v="ER2560BBK"/>
    <s v="E7791HWJ"/>
    <d v="2025-03-04T00:00:00"/>
    <s v="CSHU"/>
    <s v="200223"/>
    <x v="0"/>
    <s v="PA"/>
    <s v="S1"/>
    <m/>
    <d v="2025-03-04T00:00:00"/>
    <d v="1899-12-30T08:15:20"/>
    <d v="2025-03-04T00:00:00"/>
    <d v="1899-12-30T08:15:56"/>
    <d v="2025-03-04T00:00:00"/>
    <d v="1899-12-30T08:29:29"/>
    <x v="0"/>
    <s v="RFCPI"/>
    <s v="8043258562"/>
    <s v="FBO"/>
    <d v="1899-12-30T00:14:09"/>
    <d v="1899-12-30T00:13:33"/>
    <d v="1899-12-30T00:00:36"/>
    <s v="Granel"/>
    <s v="E001"/>
    <x v="0"/>
    <d v="1899-12-30T00:14:09"/>
    <d v="1899-12-30T00:13:33"/>
    <n v="8"/>
    <x v="7"/>
    <x v="2"/>
    <x v="0"/>
    <n v="0"/>
    <n v="0"/>
    <s v="OK"/>
    <s v="Clinker"/>
    <x v="2"/>
    <n v="0"/>
    <s v="F. ALCONERA"/>
    <s v="A"/>
    <d v="1899-12-30T00:00:36"/>
    <d v="1899-12-30T00:00:36"/>
    <s v="OK"/>
    <m/>
    <m/>
    <d v="1899-12-30T00:00:00"/>
    <d v="1899-12-30T00:14:09"/>
    <n v="3"/>
    <d v="1899-12-30T00:00:36"/>
    <n v="14.150000000001572"/>
    <n v="8"/>
    <s v="Si"/>
  </r>
  <r>
    <s v="CCAL"/>
    <s v="2025016794"/>
    <x v="0"/>
    <s v="ER9222BDM"/>
    <s v="E8915MMX"/>
    <d v="2025-03-04T00:00:00"/>
    <s v="CSHU"/>
    <s v="200223"/>
    <x v="0"/>
    <s v="PA"/>
    <s v="S1"/>
    <m/>
    <d v="2025-03-04T00:00:00"/>
    <d v="1899-12-30T08:26:33"/>
    <d v="2025-03-04T00:00:00"/>
    <d v="1899-12-30T08:27:12"/>
    <d v="2025-03-04T00:00:00"/>
    <d v="1899-12-30T08:44:27"/>
    <x v="0"/>
    <s v="RFCPI"/>
    <s v="8043258563"/>
    <s v="FBO"/>
    <d v="1899-12-30T00:17:54"/>
    <d v="1899-12-30T00:17:15"/>
    <d v="1899-12-30T00:00:39"/>
    <s v="Granel"/>
    <s v="E001"/>
    <x v="0"/>
    <d v="1899-12-30T00:17:54"/>
    <d v="1899-12-30T00:17:15"/>
    <n v="8"/>
    <x v="7"/>
    <x v="2"/>
    <x v="0"/>
    <n v="0"/>
    <n v="0"/>
    <s v="OK"/>
    <s v="Clinker"/>
    <x v="2"/>
    <n v="0"/>
    <s v="F. ALCONERA"/>
    <s v="A"/>
    <d v="1899-12-30T00:00:39"/>
    <d v="1899-12-30T00:00:39"/>
    <s v="OK"/>
    <m/>
    <m/>
    <d v="1899-12-30T00:00:00"/>
    <d v="1899-12-30T00:17:54"/>
    <n v="3"/>
    <d v="1899-12-30T00:00:39"/>
    <n v="17.900000000006393"/>
    <n v="8"/>
    <s v="Si"/>
  </r>
  <r>
    <s v="CCAL"/>
    <s v="2025016801"/>
    <x v="0"/>
    <s v="ER6715BDD"/>
    <s v="E7612KRR"/>
    <d v="2025-03-04T00:00:00"/>
    <s v="CSHU"/>
    <s v="200223"/>
    <x v="0"/>
    <s v="PA"/>
    <s v="S1"/>
    <m/>
    <d v="2025-03-04T00:00:00"/>
    <d v="1899-12-30T08:39:31"/>
    <d v="2025-03-04T00:00:00"/>
    <d v="1899-12-30T08:40:12"/>
    <d v="2025-03-04T00:00:00"/>
    <d v="1899-12-30T08:59:57"/>
    <x v="0"/>
    <s v="RFCPI"/>
    <s v="8043258564"/>
    <s v="FBO"/>
    <d v="1899-12-30T00:20:26"/>
    <d v="1899-12-30T00:19:45"/>
    <d v="1899-12-30T00:00:41"/>
    <s v="Granel"/>
    <s v="E001"/>
    <x v="0"/>
    <d v="1899-12-30T00:20:26"/>
    <d v="1899-12-30T00:19:45"/>
    <n v="8"/>
    <x v="7"/>
    <x v="2"/>
    <x v="0"/>
    <n v="0"/>
    <n v="0"/>
    <s v="OK"/>
    <s v="Clinker"/>
    <x v="2"/>
    <n v="0"/>
    <s v="F. ALCONERA"/>
    <s v="A"/>
    <d v="1899-12-30T00:00:41"/>
    <d v="1899-12-30T00:00:41"/>
    <s v="OK"/>
    <m/>
    <m/>
    <d v="1899-12-30T00:00:00"/>
    <d v="1899-12-30T00:20:26"/>
    <n v="3"/>
    <d v="1899-12-30T00:00:41"/>
    <n v="20.433333333340816"/>
    <n v="8"/>
    <s v="Si"/>
  </r>
  <r>
    <s v="CCAL"/>
    <s v="2025016826"/>
    <x v="0"/>
    <s v="ER3467BCY"/>
    <s v="E6123KFG"/>
    <d v="2025-03-04T00:00:00"/>
    <s v="CSHU"/>
    <s v="200223"/>
    <x v="0"/>
    <s v="PA"/>
    <s v="S1"/>
    <m/>
    <d v="2025-03-04T00:00:00"/>
    <d v="1899-12-30T09:14:33"/>
    <d v="2025-03-04T00:00:00"/>
    <d v="1899-12-30T09:15:29"/>
    <d v="2025-03-04T00:00:00"/>
    <d v="1899-12-30T09:35:13"/>
    <x v="0"/>
    <s v="RFCPI"/>
    <s v="8043258571"/>
    <s v="FBO"/>
    <d v="1899-12-30T00:20:40"/>
    <d v="1899-12-30T00:19:44"/>
    <d v="1899-12-30T00:00:56"/>
    <s v="Granel"/>
    <s v="E001"/>
    <x v="0"/>
    <d v="1899-12-30T00:20:40"/>
    <d v="1899-12-30T00:19:44"/>
    <n v="9"/>
    <x v="7"/>
    <x v="2"/>
    <x v="0"/>
    <n v="0"/>
    <n v="0"/>
    <s v="OK"/>
    <s v="Clinker"/>
    <x v="2"/>
    <n v="0"/>
    <s v="F. ALCONERA"/>
    <s v="A"/>
    <d v="1899-12-30T00:00:56"/>
    <d v="1899-12-30T00:00:56"/>
    <s v="OK"/>
    <m/>
    <m/>
    <d v="1899-12-30T00:00:00"/>
    <d v="1899-12-30T00:20:40"/>
    <n v="3"/>
    <d v="1899-12-30T00:00:56"/>
    <n v="20.666666666663929"/>
    <n v="9"/>
    <s v="Si"/>
  </r>
  <r>
    <s v="CCAL"/>
    <s v="2025016845"/>
    <x v="0"/>
    <s v="ER8404BDM"/>
    <s v="E9371MTP"/>
    <d v="2025-03-04T00:00:00"/>
    <s v="CSHU"/>
    <s v="200223"/>
    <x v="0"/>
    <s v="PA"/>
    <s v="S1"/>
    <m/>
    <d v="2025-03-04T00:00:00"/>
    <d v="1899-12-30T09:32:51"/>
    <d v="2025-03-04T00:00:00"/>
    <d v="1899-12-30T09:33:33"/>
    <d v="2025-03-04T00:00:00"/>
    <d v="1899-12-30T09:59:12"/>
    <x v="0"/>
    <s v="RFCPI"/>
    <s v="8043258575"/>
    <s v="FBO"/>
    <d v="1899-12-30T00:26:21"/>
    <d v="1899-12-30T00:25:39"/>
    <d v="1899-12-30T00:00:42"/>
    <s v="Granel"/>
    <s v="E001"/>
    <x v="0"/>
    <d v="1899-12-30T00:26:21"/>
    <d v="1899-12-30T00:25:39"/>
    <n v="9"/>
    <x v="7"/>
    <x v="2"/>
    <x v="0"/>
    <n v="0"/>
    <n v="0"/>
    <s v="OK"/>
    <s v="Clinker"/>
    <x v="2"/>
    <n v="0"/>
    <s v="F. ALCONERA"/>
    <s v="A"/>
    <d v="1899-12-30T00:00:42"/>
    <d v="1899-12-30T00:00:42"/>
    <s v="OK"/>
    <m/>
    <m/>
    <d v="1899-12-30T00:00:00"/>
    <d v="1899-12-30T00:26:21"/>
    <n v="3"/>
    <d v="1899-12-30T00:00:42"/>
    <n v="26.349999999998364"/>
    <n v="9"/>
    <s v="Si"/>
  </r>
  <r>
    <s v="CCAL"/>
    <s v="2025016849"/>
    <x v="0"/>
    <s v="ER3659BDP"/>
    <s v="E9365MTP"/>
    <d v="2025-03-04T00:00:00"/>
    <s v="CSHU"/>
    <s v="200223"/>
    <x v="0"/>
    <s v="PA"/>
    <s v="S1"/>
    <m/>
    <d v="2025-03-04T00:00:00"/>
    <d v="1899-12-30T09:36:21"/>
    <d v="2025-03-04T00:00:00"/>
    <d v="1899-12-30T09:36:59"/>
    <d v="2025-03-04T00:00:00"/>
    <d v="1899-12-30T10:48:35"/>
    <x v="0"/>
    <s v="RFCPI"/>
    <s v="8043258584"/>
    <s v="FBO"/>
    <d v="1899-12-30T01:12:14"/>
    <d v="1899-12-30T01:11:36"/>
    <d v="1899-12-30T00:00:38"/>
    <s v="Granel"/>
    <s v="E001"/>
    <x v="0"/>
    <d v="1899-12-30T01:12:14"/>
    <d v="1899-12-30T01:11:36"/>
    <n v="9"/>
    <x v="7"/>
    <x v="2"/>
    <x v="0"/>
    <n v="0"/>
    <n v="0"/>
    <s v="OK"/>
    <s v="Clinker"/>
    <x v="2"/>
    <n v="0"/>
    <s v="F. ALCONERA"/>
    <s v="B"/>
    <d v="1899-12-30T00:00:38"/>
    <d v="1899-12-30T00:00:38"/>
    <s v="OK"/>
    <m/>
    <m/>
    <d v="1899-12-30T00:00:00"/>
    <d v="1899-12-30T01:12:14"/>
    <n v="3"/>
    <d v="1899-12-30T00:00:38"/>
    <n v="72.233333333323174"/>
    <n v="10"/>
    <s v="No"/>
  </r>
  <r>
    <s v="CCAL"/>
    <s v="2025016856"/>
    <x v="0"/>
    <s v="ER1339BDC"/>
    <s v="E3469KZS"/>
    <d v="2025-03-04T00:00:00"/>
    <s v="CSHU"/>
    <s v="200223"/>
    <x v="0"/>
    <s v="PA"/>
    <s v="S6"/>
    <m/>
    <d v="2025-03-04T00:00:00"/>
    <d v="1899-12-30T09:44:11"/>
    <d v="2025-03-04T00:00:00"/>
    <d v="1899-12-30T09:47:29"/>
    <d v="2025-03-04T00:00:00"/>
    <d v="1899-12-30T11:08:51"/>
    <x v="0"/>
    <s v="RFCPI"/>
    <s v="8043258591"/>
    <s v="FBO"/>
    <d v="1899-12-30T01:24:40"/>
    <d v="1899-12-30T01:21:22"/>
    <d v="1899-12-30T00:03:18"/>
    <s v="Granel"/>
    <s v="E001"/>
    <x v="0"/>
    <d v="1899-12-30T01:24:40"/>
    <d v="1899-12-30T01:21:22"/>
    <n v="9"/>
    <x v="7"/>
    <x v="2"/>
    <x v="0"/>
    <n v="0"/>
    <n v="0"/>
    <s v="OK"/>
    <s v="Clinker"/>
    <x v="2"/>
    <n v="0"/>
    <s v="F. ALCONERA"/>
    <s v="B"/>
    <d v="1899-12-30T00:03:18"/>
    <d v="1899-12-30T00:03:18"/>
    <s v="OK"/>
    <m/>
    <m/>
    <d v="1899-12-30T00:00:00"/>
    <d v="1899-12-30T01:24:40"/>
    <n v="3"/>
    <d v="1899-12-30T00:03:18"/>
    <n v="84.666666666672015"/>
    <n v="11"/>
    <s v="No"/>
  </r>
  <r>
    <s v="CCAL"/>
    <s v="2025016870"/>
    <x v="0"/>
    <s v="ER4175BDD"/>
    <s v="E8806KTF"/>
    <d v="2025-03-04T00:00:00"/>
    <s v="CSHU"/>
    <s v="200223"/>
    <x v="0"/>
    <s v="PA"/>
    <s v="S1"/>
    <m/>
    <d v="2025-03-04T00:00:00"/>
    <d v="1899-12-30T10:02:11"/>
    <d v="2025-03-04T00:00:00"/>
    <d v="1899-12-30T10:02:47"/>
    <d v="2025-03-04T00:00:00"/>
    <d v="1899-12-30T11:24:34"/>
    <x v="0"/>
    <s v="RFCPI"/>
    <s v="8043258595"/>
    <s v="FBO"/>
    <d v="1899-12-30T01:22:23"/>
    <d v="1899-12-30T01:21:47"/>
    <d v="1899-12-30T00:00:36"/>
    <s v="Granel"/>
    <s v="E001"/>
    <x v="0"/>
    <d v="1899-12-30T01:22:23"/>
    <d v="1899-12-30T01:21:47"/>
    <n v="10"/>
    <x v="7"/>
    <x v="2"/>
    <x v="0"/>
    <n v="0"/>
    <n v="0"/>
    <s v="OK"/>
    <s v="Clinker"/>
    <x v="2"/>
    <n v="0"/>
    <s v="F. ALCONERA"/>
    <s v="B"/>
    <d v="1899-12-30T00:00:36"/>
    <d v="1899-12-30T00:00:36"/>
    <s v="OK"/>
    <m/>
    <m/>
    <d v="1899-12-30T00:00:00"/>
    <d v="1899-12-30T01:22:23"/>
    <n v="3"/>
    <d v="1899-12-30T00:00:36"/>
    <n v="82.383333333336026"/>
    <n v="11"/>
    <s v="No"/>
  </r>
  <r>
    <s v="CCAL"/>
    <s v="2025016877"/>
    <x v="0"/>
    <s v="ER9641BCY"/>
    <s v="E8749KTF"/>
    <d v="2025-03-04T00:00:00"/>
    <s v="CSHU"/>
    <s v="200223"/>
    <x v="0"/>
    <s v="PA"/>
    <s v="S1"/>
    <m/>
    <d v="2025-03-04T00:00:00"/>
    <d v="1899-12-30T10:18:32"/>
    <d v="2025-03-04T00:00:00"/>
    <d v="1899-12-30T10:19:16"/>
    <d v="2025-03-04T00:00:00"/>
    <d v="1899-12-30T11:32:34"/>
    <x v="0"/>
    <s v="RFCPI"/>
    <s v="8043258598"/>
    <s v="FBO"/>
    <d v="1899-12-30T01:14:02"/>
    <d v="1899-12-30T01:13:18"/>
    <d v="1899-12-30T00:00:44"/>
    <s v="Granel"/>
    <s v="E001"/>
    <x v="0"/>
    <d v="1899-12-30T01:14:02"/>
    <d v="1899-12-30T01:13:18"/>
    <n v="10"/>
    <x v="7"/>
    <x v="2"/>
    <x v="0"/>
    <n v="0"/>
    <n v="0"/>
    <s v="OK"/>
    <s v="Clinker"/>
    <x v="2"/>
    <n v="0"/>
    <s v="F. ALCONERA"/>
    <s v="B"/>
    <d v="1899-12-30T00:00:44"/>
    <d v="1899-12-30T00:00:44"/>
    <s v="OK"/>
    <m/>
    <m/>
    <d v="1899-12-30T00:00:00"/>
    <d v="1899-12-30T01:14:02"/>
    <n v="3"/>
    <d v="1899-12-30T00:00:44"/>
    <n v="74.033333333323213"/>
    <n v="11"/>
    <s v="No"/>
  </r>
  <r>
    <s v="CCAL"/>
    <s v="2025016881"/>
    <x v="0"/>
    <s v="EL180133"/>
    <s v="E6081KCH"/>
    <d v="2025-03-04T00:00:00"/>
    <s v="CSHU"/>
    <s v="200223"/>
    <x v="0"/>
    <s v="PA"/>
    <s v="S1"/>
    <m/>
    <d v="2025-03-04T00:00:00"/>
    <d v="1899-12-30T10:25:20"/>
    <d v="2025-03-04T00:00:00"/>
    <d v="1899-12-30T10:26:16"/>
    <d v="2025-03-04T00:00:00"/>
    <d v="1899-12-30T11:45:47"/>
    <x v="0"/>
    <s v="RFCPI"/>
    <s v="8043258601"/>
    <s v="FBO"/>
    <d v="1899-12-30T01:20:27"/>
    <d v="1899-12-30T01:19:31"/>
    <d v="1899-12-30T00:00:56"/>
    <s v="Granel"/>
    <s v="E001"/>
    <x v="0"/>
    <d v="1899-12-30T01:20:27"/>
    <d v="1899-12-30T01:19:31"/>
    <n v="10"/>
    <x v="7"/>
    <x v="2"/>
    <x v="0"/>
    <n v="0"/>
    <n v="0"/>
    <s v="OK"/>
    <s v="Clinker"/>
    <x v="2"/>
    <n v="0"/>
    <s v="F. ALCONERA"/>
    <s v="B"/>
    <d v="1899-12-30T00:00:56"/>
    <d v="1899-12-30T00:00:56"/>
    <s v="OK"/>
    <m/>
    <m/>
    <d v="1899-12-30T00:00:00"/>
    <d v="1899-12-30T01:20:27"/>
    <n v="3"/>
    <d v="1899-12-30T00:00:56"/>
    <n v="80.449999999991945"/>
    <n v="11"/>
    <s v="No"/>
  </r>
  <r>
    <s v="CCAL"/>
    <s v="2025016891"/>
    <x v="0"/>
    <s v="ER5455BCW"/>
    <s v="E6681KKY"/>
    <d v="2025-03-04T00:00:00"/>
    <s v="CSHU"/>
    <s v="200223"/>
    <x v="0"/>
    <s v="PA"/>
    <s v="S1"/>
    <m/>
    <d v="2025-03-04T00:00:00"/>
    <d v="1899-12-30T10:43:04"/>
    <d v="2025-03-04T00:00:00"/>
    <d v="1899-12-30T10:44:16"/>
    <d v="2025-03-04T00:00:00"/>
    <d v="1899-12-30T11:55:28"/>
    <x v="0"/>
    <s v="RFCPI"/>
    <s v="8043258604"/>
    <s v="FBO"/>
    <d v="1899-12-30T01:12:24"/>
    <d v="1899-12-30T01:11:12"/>
    <d v="1899-12-30T00:01:12"/>
    <s v="Granel"/>
    <s v="E001"/>
    <x v="0"/>
    <d v="1899-12-30T01:12:24"/>
    <d v="1899-12-30T01:11:12"/>
    <n v="10"/>
    <x v="7"/>
    <x v="2"/>
    <x v="0"/>
    <n v="0"/>
    <n v="0"/>
    <s v="OK"/>
    <s v="Clinker"/>
    <x v="2"/>
    <n v="0"/>
    <s v="F. ALCONERA"/>
    <s v="B"/>
    <d v="1899-12-30T00:01:12"/>
    <d v="1899-12-30T00:01:12"/>
    <s v="OK"/>
    <m/>
    <m/>
    <d v="1899-12-30T00:00:00"/>
    <d v="1899-12-30T01:12:24"/>
    <n v="3"/>
    <d v="1899-12-30T00:01:12"/>
    <n v="72.40000000000316"/>
    <n v="11"/>
    <s v="No"/>
  </r>
  <r>
    <s v="CCAL"/>
    <s v="2025016882"/>
    <x v="0"/>
    <s v="ER6450BBF"/>
    <s v="E9390LJR"/>
    <d v="2025-03-04T00:00:00"/>
    <s v="CSHU"/>
    <s v="200223"/>
    <x v="0"/>
    <s v="PA"/>
    <s v="S1"/>
    <m/>
    <d v="2025-03-04T00:00:00"/>
    <d v="1899-12-30T10:27:27"/>
    <d v="2025-03-04T00:00:00"/>
    <d v="1899-12-30T10:28:03"/>
    <d v="2025-03-04T00:00:00"/>
    <d v="1899-12-30T11:57:54"/>
    <x v="0"/>
    <s v="RFCPI"/>
    <s v="8043258605"/>
    <s v="FBO"/>
    <d v="1899-12-30T01:30:27"/>
    <d v="1899-12-30T01:29:51"/>
    <d v="1899-12-30T00:00:36"/>
    <s v="Granel"/>
    <s v="E001"/>
    <x v="0"/>
    <d v="1899-12-30T01:30:27"/>
    <d v="1899-12-30T01:29:51"/>
    <n v="10"/>
    <x v="7"/>
    <x v="2"/>
    <x v="0"/>
    <n v="0"/>
    <n v="0"/>
    <s v="OK"/>
    <s v="Clinker"/>
    <x v="2"/>
    <n v="0"/>
    <s v="F. ALCONERA"/>
    <s v="C"/>
    <d v="1899-12-30T00:00:36"/>
    <d v="1899-12-30T00:00:36"/>
    <s v="OK"/>
    <m/>
    <m/>
    <d v="1899-12-30T00:00:00"/>
    <d v="1899-12-30T01:30:27"/>
    <n v="3"/>
    <d v="1899-12-30T00:00:36"/>
    <n v="90.449999999999989"/>
    <n v="11"/>
    <s v="No"/>
  </r>
  <r>
    <s v="CCAL"/>
    <s v="2025016910"/>
    <x v="0"/>
    <s v="ER6482BDN"/>
    <s v="E3628JBD"/>
    <d v="2025-03-04T00:00:00"/>
    <s v="CSHU"/>
    <s v="200223"/>
    <x v="0"/>
    <s v="PA"/>
    <s v="S1"/>
    <m/>
    <d v="2025-03-04T00:00:00"/>
    <d v="1899-12-30T11:08:23"/>
    <d v="2025-03-04T00:00:00"/>
    <d v="1899-12-30T11:09:08"/>
    <d v="2025-03-04T00:00:00"/>
    <d v="1899-12-30T12:12:15"/>
    <x v="0"/>
    <s v="RFCPI"/>
    <s v="8043258611"/>
    <s v="FBO"/>
    <d v="1899-12-30T01:03:52"/>
    <d v="1899-12-30T01:03:07"/>
    <d v="1899-12-30T00:00:45"/>
    <s v="Granel"/>
    <s v="E001"/>
    <x v="0"/>
    <d v="1899-12-30T01:03:52"/>
    <d v="1899-12-30T01:03:07"/>
    <n v="11"/>
    <x v="7"/>
    <x v="2"/>
    <x v="0"/>
    <n v="0"/>
    <n v="0"/>
    <s v="OK"/>
    <s v="Clinker"/>
    <x v="2"/>
    <n v="0"/>
    <s v="F. ALCONERA"/>
    <s v="B"/>
    <d v="1899-12-30T00:00:45"/>
    <d v="1899-12-30T00:00:45"/>
    <s v="OK"/>
    <m/>
    <m/>
    <d v="1899-12-30T00:00:00"/>
    <d v="1899-12-30T01:03:52"/>
    <n v="3"/>
    <d v="1899-12-30T00:00:45"/>
    <n v="63.866666666663967"/>
    <n v="12"/>
    <s v="No"/>
  </r>
  <r>
    <s v="CCAL"/>
    <s v="2025016916"/>
    <x v="0"/>
    <s v="ER7691BDP"/>
    <s v="E3722MXZ"/>
    <d v="2025-03-04T00:00:00"/>
    <s v="CSHU"/>
    <s v="200223"/>
    <x v="0"/>
    <s v="PA"/>
    <s v="S1"/>
    <m/>
    <d v="2025-03-04T00:00:00"/>
    <d v="1899-12-30T11:18:51"/>
    <d v="2025-03-04T00:00:00"/>
    <d v="1899-12-30T11:19:43"/>
    <d v="2025-03-04T00:00:00"/>
    <d v="1899-12-30T12:40:33"/>
    <x v="0"/>
    <s v="RFCPI"/>
    <s v="8043258615"/>
    <s v="FBO"/>
    <d v="1899-12-30T01:21:42"/>
    <d v="1899-12-30T01:20:50"/>
    <d v="1899-12-30T00:00:52"/>
    <s v="Granel"/>
    <s v="E001"/>
    <x v="0"/>
    <d v="1899-12-30T01:21:42"/>
    <d v="1899-12-30T01:20:50"/>
    <n v="11"/>
    <x v="7"/>
    <x v="2"/>
    <x v="0"/>
    <n v="0"/>
    <n v="0"/>
    <s v="OK"/>
    <s v="Clinker"/>
    <x v="2"/>
    <n v="0"/>
    <s v="F. ALCONERA"/>
    <s v="B"/>
    <d v="1899-12-30T00:00:52"/>
    <d v="1899-12-30T00:00:52"/>
    <s v="OK"/>
    <m/>
    <m/>
    <d v="1899-12-30T00:00:00"/>
    <d v="1899-12-30T01:21:42"/>
    <n v="3"/>
    <d v="1899-12-30T00:00:52"/>
    <n v="81.699999999998383"/>
    <n v="12"/>
    <s v="No"/>
  </r>
  <r>
    <s v="CCAL"/>
    <s v="2025016919"/>
    <x v="0"/>
    <s v="ER9285BDF"/>
    <s v="E1965LDD"/>
    <d v="2025-03-04T00:00:00"/>
    <s v="CSHU"/>
    <s v="200223"/>
    <x v="0"/>
    <s v="PA"/>
    <s v="S1"/>
    <m/>
    <d v="2025-03-04T00:00:00"/>
    <d v="1899-12-30T11:24:41"/>
    <d v="2025-03-04T00:00:00"/>
    <d v="1899-12-30T11:25:22"/>
    <d v="2025-03-04T00:00:00"/>
    <d v="1899-12-30T12:43:30"/>
    <x v="0"/>
    <s v="RFCPI"/>
    <s v="8043258616"/>
    <s v="FBO"/>
    <d v="1899-12-30T01:18:49"/>
    <d v="1899-12-30T01:18:08"/>
    <d v="1899-12-30T00:00:41"/>
    <s v="Granel"/>
    <s v="E001"/>
    <x v="0"/>
    <d v="1899-12-30T01:18:49"/>
    <d v="1899-12-30T01:18:08"/>
    <n v="11"/>
    <x v="7"/>
    <x v="2"/>
    <x v="0"/>
    <n v="0"/>
    <n v="0"/>
    <s v="OK"/>
    <s v="Clinker"/>
    <x v="2"/>
    <n v="0"/>
    <s v="F. ALCONERA"/>
    <s v="B"/>
    <d v="1899-12-30T00:00:41"/>
    <d v="1899-12-30T00:00:41"/>
    <s v="OK"/>
    <m/>
    <m/>
    <d v="1899-12-30T00:00:00"/>
    <d v="1899-12-30T01:18:49"/>
    <n v="3"/>
    <d v="1899-12-30T00:00:41"/>
    <n v="78.816666666657511"/>
    <n v="12"/>
    <s v="No"/>
  </r>
  <r>
    <s v="CCAL"/>
    <s v="2025016968"/>
    <x v="0"/>
    <s v="ER5526BBH"/>
    <s v="E1966HRC"/>
    <d v="2025-03-04T00:00:00"/>
    <s v="CSHU"/>
    <s v="200223"/>
    <x v="0"/>
    <s v="PA"/>
    <s v="S1"/>
    <m/>
    <d v="2025-03-04T00:00:00"/>
    <d v="1899-12-30T13:04:56"/>
    <d v="2025-03-04T00:00:00"/>
    <d v="1899-12-30T13:05:56"/>
    <d v="2025-03-04T00:00:00"/>
    <d v="1899-12-30T13:33:33"/>
    <x v="0"/>
    <s v="RFCPI"/>
    <s v="8043258625"/>
    <s v="FBO"/>
    <d v="1899-12-30T00:28:37"/>
    <d v="1899-12-30T00:27:37"/>
    <d v="1899-12-30T00:01:00"/>
    <s v="Granel"/>
    <s v="E001"/>
    <x v="0"/>
    <d v="1899-12-30T00:28:37"/>
    <d v="1899-12-30T00:27:37"/>
    <n v="13"/>
    <x v="7"/>
    <x v="2"/>
    <x v="0"/>
    <n v="0"/>
    <n v="0"/>
    <s v="OK"/>
    <s v="Clinker"/>
    <x v="2"/>
    <n v="0"/>
    <s v="F. ALCONERA"/>
    <s v="A"/>
    <d v="1899-12-30T00:01:00"/>
    <d v="1899-12-30T00:01:00"/>
    <s v="OK"/>
    <m/>
    <m/>
    <d v="1899-12-30T00:00:00"/>
    <d v="1899-12-30T00:28:37"/>
    <n v="3"/>
    <d v="1899-12-30T00:01:00"/>
    <n v="28.616666666673645"/>
    <n v="13"/>
    <s v="Si"/>
  </r>
  <r>
    <s v="CCAL"/>
    <s v="2025016945"/>
    <x v="0"/>
    <s v="ER3770BCT"/>
    <s v="E9572LMD"/>
    <d v="2025-03-04T00:00:00"/>
    <s v="CSHU"/>
    <s v="200223"/>
    <x v="0"/>
    <s v="PA"/>
    <s v="S1"/>
    <m/>
    <d v="2025-03-04T00:00:00"/>
    <d v="1899-12-30T12:20:50"/>
    <d v="2025-03-04T00:00:00"/>
    <d v="1899-12-30T12:21:54"/>
    <d v="2025-03-04T00:00:00"/>
    <d v="1899-12-30T14:08:10"/>
    <x v="0"/>
    <s v="RFCPI"/>
    <s v="8043258626"/>
    <s v="FBO"/>
    <d v="1899-12-30T01:47:20"/>
    <d v="1899-12-30T01:46:16"/>
    <d v="1899-12-30T00:01:04"/>
    <s v="Granel"/>
    <s v="E001"/>
    <x v="0"/>
    <d v="1899-12-30T01:47:20"/>
    <d v="1899-12-30T01:46:16"/>
    <n v="12"/>
    <x v="7"/>
    <x v="2"/>
    <x v="0"/>
    <n v="0"/>
    <n v="0"/>
    <s v="OK"/>
    <s v="Clinker"/>
    <x v="2"/>
    <n v="0"/>
    <s v="F. ALCONERA"/>
    <s v="C"/>
    <d v="1899-12-30T00:01:04"/>
    <d v="1899-12-30T00:01:04"/>
    <s v="OK"/>
    <m/>
    <m/>
    <d v="1899-12-30T00:00:00"/>
    <d v="1899-12-30T01:47:20"/>
    <n v="3"/>
    <d v="1899-12-30T00:01:04"/>
    <n v="107.33333333333754"/>
    <n v="14"/>
    <s v="No"/>
  </r>
  <r>
    <s v="CCAL"/>
    <s v="2025016984"/>
    <x v="0"/>
    <s v="ER0922BDB"/>
    <s v="E3927KFH"/>
    <d v="2025-03-04T00:00:00"/>
    <s v="CSHU"/>
    <s v="200223"/>
    <x v="0"/>
    <s v="PA"/>
    <s v="S1"/>
    <m/>
    <d v="2025-03-04T00:00:00"/>
    <d v="1899-12-30T13:37:43"/>
    <d v="2025-03-04T00:00:00"/>
    <d v="1899-12-30T13:38:14"/>
    <d v="2025-03-04T00:00:00"/>
    <d v="1899-12-30T14:21:56"/>
    <x v="0"/>
    <s v="RFCPI"/>
    <s v="8043258630"/>
    <s v="FBO"/>
    <d v="1899-12-30T00:44:13"/>
    <d v="1899-12-30T00:43:42"/>
    <d v="1899-12-30T00:00:31"/>
    <s v="Granel"/>
    <s v="E001"/>
    <x v="0"/>
    <d v="1899-12-30T00:44:13"/>
    <d v="1899-12-30T00:43:42"/>
    <n v="13"/>
    <x v="7"/>
    <x v="2"/>
    <x v="0"/>
    <n v="0"/>
    <n v="0"/>
    <s v="OK"/>
    <s v="Clinker"/>
    <x v="2"/>
    <n v="0"/>
    <s v="F. ALCONERA"/>
    <s v="A"/>
    <d v="1899-12-30T00:00:31"/>
    <d v="1899-12-30T00:00:31"/>
    <s v="OK"/>
    <m/>
    <m/>
    <d v="1899-12-30T00:00:00"/>
    <d v="1899-12-30T00:44:13"/>
    <n v="3"/>
    <d v="1899-12-30T00:00:31"/>
    <n v="44.216666666654497"/>
    <n v="14"/>
    <s v="Si"/>
  </r>
  <r>
    <s v="CCAL"/>
    <s v="2025017034"/>
    <x v="0"/>
    <s v="ER7905BDN"/>
    <s v="E9212MMS"/>
    <d v="2025-03-04T00:00:00"/>
    <s v="CSHU"/>
    <s v="200223"/>
    <x v="0"/>
    <s v="PA"/>
    <s v="S1"/>
    <m/>
    <d v="2025-03-04T00:00:00"/>
    <d v="1899-12-30T15:14:47"/>
    <d v="2025-03-04T00:00:00"/>
    <d v="1899-12-30T15:15:38"/>
    <d v="2025-03-04T00:00:00"/>
    <d v="1899-12-30T15:55:19"/>
    <x v="0"/>
    <s v="RFCPI"/>
    <s v="8043258645"/>
    <s v="FBO"/>
    <d v="1899-12-30T00:40:32"/>
    <d v="1899-12-30T00:39:41"/>
    <d v="1899-12-30T00:00:51"/>
    <s v="Granel"/>
    <s v="E001"/>
    <x v="0"/>
    <d v="1899-12-30T00:40:32"/>
    <d v="1899-12-30T00:39:41"/>
    <n v="15"/>
    <x v="7"/>
    <x v="2"/>
    <x v="0"/>
    <n v="0"/>
    <n v="0"/>
    <s v="OK"/>
    <s v="Clinker"/>
    <x v="2"/>
    <n v="0"/>
    <s v="F. ALCONERA"/>
    <s v="A"/>
    <d v="1899-12-30T00:00:51"/>
    <d v="1899-12-30T00:00:51"/>
    <s v="OK"/>
    <m/>
    <m/>
    <d v="1899-12-30T00:00:00"/>
    <d v="1899-12-30T00:40:32"/>
    <n v="3"/>
    <d v="1899-12-30T00:00:51"/>
    <n v="40.533333333336046"/>
    <n v="15"/>
    <s v="Si"/>
  </r>
  <r>
    <s v="CCAL"/>
    <s v="2025017058"/>
    <x v="0"/>
    <s v="ER3518BDC"/>
    <s v="E1163KTR"/>
    <d v="2025-03-04T00:00:00"/>
    <s v="CSHU"/>
    <s v="200223"/>
    <x v="0"/>
    <s v="PA"/>
    <s v="S1"/>
    <m/>
    <d v="2025-03-04T00:00:00"/>
    <d v="1899-12-30T16:14:27"/>
    <d v="2025-03-04T00:00:00"/>
    <d v="1899-12-30T16:14:57"/>
    <d v="2025-03-04T00:00:00"/>
    <d v="1899-12-30T16:26:13"/>
    <x v="0"/>
    <s v="RFCPI"/>
    <s v="8043258650"/>
    <s v="FBO"/>
    <d v="1899-12-30T00:11:46"/>
    <d v="1899-12-30T00:11:16"/>
    <d v="1899-12-30T00:00:30"/>
    <s v="Granel"/>
    <s v="E001"/>
    <x v="0"/>
    <d v="1899-12-30T00:11:46"/>
    <d v="1899-12-30T00:11:16"/>
    <n v="16"/>
    <x v="7"/>
    <x v="2"/>
    <x v="0"/>
    <n v="0"/>
    <n v="0"/>
    <s v="OK"/>
    <s v="Clinker"/>
    <x v="2"/>
    <n v="0"/>
    <s v="F. ALCONERA"/>
    <s v="A"/>
    <d v="1899-12-30T00:00:30"/>
    <d v="1899-12-30T00:00:30"/>
    <s v="OK"/>
    <m/>
    <m/>
    <d v="1899-12-30T00:00:00"/>
    <d v="1899-12-30T00:11:46"/>
    <n v="3"/>
    <d v="1899-12-30T00:00:30"/>
    <n v="11.76666666667197"/>
    <n v="16"/>
    <s v="Si"/>
  </r>
  <r>
    <s v="CCAL"/>
    <s v="2025017094"/>
    <x v="0"/>
    <s v="ER1240BDL"/>
    <s v="E3863MMS"/>
    <d v="2025-03-04T00:00:00"/>
    <s v="CSHU"/>
    <s v="200223"/>
    <x v="0"/>
    <s v="PA"/>
    <s v="S1"/>
    <m/>
    <d v="2025-03-04T00:00:00"/>
    <d v="1899-12-30T17:36:57"/>
    <d v="2025-03-04T00:00:00"/>
    <d v="1899-12-30T17:37:43"/>
    <d v="2025-03-04T00:00:00"/>
    <d v="1899-12-30T17:54:12"/>
    <x v="0"/>
    <s v="RFCPI"/>
    <s v="8043258658"/>
    <s v="FBO"/>
    <d v="1899-12-30T00:17:15"/>
    <d v="1899-12-30T00:16:29"/>
    <d v="1899-12-30T00:00:46"/>
    <s v="Granel"/>
    <s v="E001"/>
    <x v="0"/>
    <d v="1899-12-30T00:17:15"/>
    <d v="1899-12-30T00:16:29"/>
    <n v="17"/>
    <x v="7"/>
    <x v="2"/>
    <x v="0"/>
    <n v="0"/>
    <n v="0"/>
    <s v="OK"/>
    <s v="Clinker"/>
    <x v="2"/>
    <n v="0"/>
    <s v="F. ALCONERA"/>
    <s v="A"/>
    <d v="1899-12-30T00:00:46"/>
    <d v="1899-12-30T00:00:46"/>
    <s v="OK"/>
    <m/>
    <m/>
    <d v="1899-12-30T00:00:00"/>
    <d v="1899-12-30T00:17:15"/>
    <n v="3"/>
    <d v="1899-12-30T00:00:46"/>
    <n v="17.249999999990386"/>
    <n v="17"/>
    <s v="Si"/>
  </r>
  <r>
    <s v="CCAL"/>
    <s v="2025017090"/>
    <x v="0"/>
    <s v="ER4326BBX"/>
    <s v="E7240GYH"/>
    <d v="2025-03-04T00:00:00"/>
    <s v="CSHU"/>
    <s v="200223"/>
    <x v="0"/>
    <s v="PA"/>
    <s v="S1"/>
    <m/>
    <d v="2025-03-04T00:00:00"/>
    <d v="1899-12-30T17:29:19"/>
    <d v="2025-03-04T00:00:00"/>
    <d v="1899-12-30T17:30:01"/>
    <d v="2025-03-04T00:00:00"/>
    <d v="1899-12-30T18:05:59"/>
    <x v="0"/>
    <s v="RFCPI"/>
    <s v="8043258660"/>
    <s v="FBO"/>
    <d v="1899-12-30T00:36:40"/>
    <d v="1899-12-30T00:35:58"/>
    <d v="1899-12-30T00:00:42"/>
    <s v="Granel"/>
    <s v="E001"/>
    <x v="0"/>
    <d v="1899-12-30T00:36:40"/>
    <d v="1899-12-30T00:35:58"/>
    <n v="17"/>
    <x v="7"/>
    <x v="2"/>
    <x v="0"/>
    <n v="0"/>
    <n v="0"/>
    <s v="OK"/>
    <s v="Clinker"/>
    <x v="2"/>
    <n v="0"/>
    <s v="F. ALCONERA"/>
    <s v="A"/>
    <d v="1899-12-30T00:00:42"/>
    <d v="1899-12-30T00:00:42"/>
    <s v="OK"/>
    <m/>
    <m/>
    <d v="1899-12-30T00:00:00"/>
    <d v="1899-12-30T00:36:40"/>
    <n v="3"/>
    <d v="1899-12-30T00:00:42"/>
    <n v="36.666666666662273"/>
    <n v="18"/>
    <s v="Si"/>
  </r>
  <r>
    <s v="CCAL"/>
    <s v="2025017107"/>
    <x v="0"/>
    <s v="ER7586BDB"/>
    <s v="E4689LCD"/>
    <d v="2025-03-04T00:00:00"/>
    <s v="CSHU"/>
    <s v="200223"/>
    <x v="0"/>
    <s v="PA"/>
    <s v="S1"/>
    <m/>
    <d v="2025-03-04T00:00:00"/>
    <d v="1899-12-30T18:55:20"/>
    <d v="2025-03-04T00:00:00"/>
    <d v="1899-12-30T18:56:01"/>
    <d v="2025-03-04T00:00:00"/>
    <d v="1899-12-30T19:19:03"/>
    <x v="0"/>
    <s v="RFCPI"/>
    <s v="8043258668"/>
    <s v="FBO"/>
    <d v="1899-12-30T00:23:43"/>
    <d v="1899-12-30T00:23:02"/>
    <d v="1899-12-30T00:00:41"/>
    <s v="Granel"/>
    <s v="E001"/>
    <x v="0"/>
    <d v="1899-12-30T00:23:43"/>
    <d v="1899-12-30T00:23:02"/>
    <n v="18"/>
    <x v="7"/>
    <x v="2"/>
    <x v="0"/>
    <n v="0"/>
    <n v="0"/>
    <s v="OK"/>
    <s v="Clinker"/>
    <x v="2"/>
    <n v="0"/>
    <s v="F. ALCONERA"/>
    <s v="A"/>
    <d v="1899-12-30T00:00:41"/>
    <d v="1899-12-30T00:00:41"/>
    <s v="OK"/>
    <m/>
    <m/>
    <d v="1899-12-30T00:00:00"/>
    <d v="1899-12-30T00:23:43"/>
    <n v="3"/>
    <d v="1899-12-30T00:00:41"/>
    <n v="23.716666666656092"/>
    <n v="19"/>
    <s v="Si"/>
  </r>
  <r>
    <s v="CCAL"/>
    <s v="2025017121"/>
    <x v="0"/>
    <s v="ER4516BCV"/>
    <s v="E5421JWF"/>
    <d v="2025-03-05T00:00:00"/>
    <s v="CSHU"/>
    <s v="200223"/>
    <x v="0"/>
    <s v="PA"/>
    <s v="S1"/>
    <m/>
    <d v="2025-03-05T00:00:00"/>
    <d v="1899-12-30T05:54:51"/>
    <d v="2025-03-05T00:00:00"/>
    <d v="1899-12-30T06:03:19"/>
    <d v="2025-03-05T00:00:00"/>
    <d v="1899-12-30T06:20:47"/>
    <x v="0"/>
    <s v="RFCPI"/>
    <s v="8043258675"/>
    <s v="FBO"/>
    <d v="1899-12-30T00:25:56"/>
    <d v="1899-12-30T00:17:28"/>
    <d v="1899-12-30T00:08:28"/>
    <s v="Granel"/>
    <s v="E001"/>
    <x v="0"/>
    <d v="1899-12-30T00:25:56"/>
    <d v="1899-12-30T00:17:28"/>
    <n v="5"/>
    <x v="8"/>
    <x v="2"/>
    <x v="0"/>
    <n v="0"/>
    <n v="0"/>
    <s v="OK"/>
    <s v="Clinker"/>
    <x v="2"/>
    <n v="0"/>
    <s v="F. ALCONERA"/>
    <s v="A"/>
    <d v="1899-12-30T00:08:28"/>
    <d v="1899-12-30T00:08:28"/>
    <s v="OK"/>
    <m/>
    <m/>
    <d v="1899-12-30T00:00:00"/>
    <d v="1899-12-30T00:25:56"/>
    <n v="4"/>
    <d v="1899-12-30T00:08:28"/>
    <n v="25.933333333334403"/>
    <n v="6"/>
    <s v="Si"/>
  </r>
  <r>
    <s v="CCAL"/>
    <s v="2025017122"/>
    <x v="0"/>
    <s v="ER8591BBF"/>
    <s v="E6318KWZ"/>
    <d v="2025-03-05T00:00:00"/>
    <s v="CSHU"/>
    <s v="200223"/>
    <x v="0"/>
    <s v="PA"/>
    <s v="S6"/>
    <m/>
    <d v="2025-03-05T00:00:00"/>
    <d v="1899-12-30T05:55:54"/>
    <d v="2025-03-05T00:00:00"/>
    <d v="1899-12-30T06:03:41"/>
    <d v="2025-03-05T00:00:00"/>
    <d v="1899-12-30T06:27:18"/>
    <x v="0"/>
    <s v="RFCPI"/>
    <s v="8043258676"/>
    <s v="FBO"/>
    <d v="1899-12-30T00:31:24"/>
    <d v="1899-12-30T00:23:37"/>
    <d v="1899-12-30T00:07:47"/>
    <s v="Granel"/>
    <s v="E001"/>
    <x v="0"/>
    <d v="1899-12-30T00:31:24"/>
    <d v="1899-12-30T00:23:37"/>
    <n v="5"/>
    <x v="8"/>
    <x v="2"/>
    <x v="0"/>
    <n v="0"/>
    <n v="0"/>
    <s v="OK"/>
    <s v="Clinker"/>
    <x v="2"/>
    <n v="0"/>
    <s v="F. ALCONERA"/>
    <s v="A"/>
    <d v="1899-12-30T00:07:47"/>
    <d v="1899-12-30T00:07:47"/>
    <s v="OK"/>
    <m/>
    <m/>
    <d v="1899-12-30T00:00:00"/>
    <d v="1899-12-30T00:31:24"/>
    <n v="4"/>
    <d v="1899-12-30T00:07:47"/>
    <n v="31.399999999992037"/>
    <n v="6"/>
    <s v="Si"/>
  </r>
  <r>
    <s v="CCAL"/>
    <s v="2025017124"/>
    <x v="0"/>
    <s v="ER3527BBW"/>
    <s v="E0935KJN"/>
    <d v="2025-03-05T00:00:00"/>
    <s v="CSHU"/>
    <s v="200223"/>
    <x v="0"/>
    <s v="PA"/>
    <s v="S1"/>
    <m/>
    <d v="2025-03-05T00:00:00"/>
    <d v="1899-12-30T05:58:09"/>
    <d v="2025-03-05T00:00:00"/>
    <d v="1899-12-30T06:03:51"/>
    <d v="2025-03-05T00:00:00"/>
    <d v="1899-12-30T06:32:38"/>
    <x v="0"/>
    <s v="RFCPI"/>
    <s v="8043258677"/>
    <s v="FBO"/>
    <d v="1899-12-30T00:34:29"/>
    <d v="1899-12-30T00:28:47"/>
    <d v="1899-12-30T00:05:42"/>
    <s v="Granel"/>
    <s v="E001"/>
    <x v="0"/>
    <d v="1899-12-30T00:34:29"/>
    <d v="1899-12-30T00:28:47"/>
    <n v="5"/>
    <x v="8"/>
    <x v="2"/>
    <x v="0"/>
    <n v="0"/>
    <n v="0"/>
    <s v="OK"/>
    <s v="Clinker"/>
    <x v="2"/>
    <n v="0"/>
    <s v="F. ALCONERA"/>
    <s v="A"/>
    <d v="1899-12-30T00:05:42"/>
    <d v="1899-12-30T00:05:42"/>
    <s v="OK"/>
    <m/>
    <m/>
    <d v="1899-12-30T00:00:00"/>
    <d v="1899-12-30T00:34:29"/>
    <n v="4"/>
    <d v="1899-12-30T00:05:42"/>
    <n v="34.483333333334421"/>
    <n v="6"/>
    <s v="Si"/>
  </r>
  <r>
    <s v="CCAL"/>
    <s v="2025017125"/>
    <x v="0"/>
    <s v="ER9489BCY"/>
    <s v="E0804KGV"/>
    <d v="2025-03-05T00:00:00"/>
    <s v="CSHU"/>
    <s v="200223"/>
    <x v="0"/>
    <s v="PA"/>
    <s v="S1"/>
    <m/>
    <d v="2025-03-05T00:00:00"/>
    <d v="1899-12-30T05:58:55"/>
    <d v="2025-03-05T00:00:00"/>
    <d v="1899-12-30T06:04:02"/>
    <d v="2025-03-05T00:00:00"/>
    <d v="1899-12-30T06:36:54"/>
    <x v="0"/>
    <s v="RFCPI"/>
    <s v="8043258678"/>
    <s v="FBO"/>
    <d v="1899-12-30T00:37:59"/>
    <d v="1899-12-30T00:32:52"/>
    <d v="1899-12-30T00:05:07"/>
    <s v="Granel"/>
    <s v="E001"/>
    <x v="0"/>
    <d v="1899-12-30T00:37:59"/>
    <d v="1899-12-30T00:32:52"/>
    <n v="5"/>
    <x v="8"/>
    <x v="2"/>
    <x v="0"/>
    <n v="0"/>
    <n v="0"/>
    <s v="OK"/>
    <s v="Clinker"/>
    <x v="2"/>
    <n v="0"/>
    <s v="F. ALCONERA"/>
    <s v="A"/>
    <d v="1899-12-30T00:05:07"/>
    <d v="1899-12-30T00:05:07"/>
    <s v="OK"/>
    <m/>
    <m/>
    <d v="1899-12-30T00:00:00"/>
    <d v="1899-12-30T00:37:59"/>
    <n v="4"/>
    <d v="1899-12-30T00:05:07"/>
    <n v="37.983333333326414"/>
    <n v="6"/>
    <s v="Si"/>
  </r>
  <r>
    <s v="CCAL"/>
    <s v="2025017126"/>
    <x v="0"/>
    <s v="ER4794BCD"/>
    <s v="E3606KDV"/>
    <d v="2025-03-05T00:00:00"/>
    <s v="CSHU"/>
    <s v="200223"/>
    <x v="0"/>
    <s v="PA"/>
    <s v="S1"/>
    <m/>
    <d v="2025-03-05T00:00:00"/>
    <d v="1899-12-30T05:59:45"/>
    <d v="2025-03-05T00:00:00"/>
    <d v="1899-12-30T06:04:13"/>
    <d v="2025-03-05T00:00:00"/>
    <d v="1899-12-30T06:42:24"/>
    <x v="0"/>
    <s v="RFCPI"/>
    <s v="8043258680"/>
    <s v="FBO"/>
    <d v="1899-12-30T00:42:39"/>
    <d v="1899-12-30T00:38:11"/>
    <d v="1899-12-30T00:04:28"/>
    <s v="Granel"/>
    <s v="E001"/>
    <x v="0"/>
    <d v="1899-12-30T00:42:39"/>
    <d v="1899-12-30T00:38:11"/>
    <n v="5"/>
    <x v="8"/>
    <x v="2"/>
    <x v="0"/>
    <n v="0"/>
    <n v="0"/>
    <s v="OK"/>
    <s v="Clinker"/>
    <x v="2"/>
    <n v="0"/>
    <s v="F. ALCONERA"/>
    <s v="A"/>
    <d v="1899-12-30T00:04:28"/>
    <d v="1899-12-30T00:04:28"/>
    <s v="OK"/>
    <m/>
    <m/>
    <d v="1899-12-30T00:00:00"/>
    <d v="1899-12-30T00:42:39"/>
    <n v="4"/>
    <d v="1899-12-30T00:04:28"/>
    <n v="42.649999999991998"/>
    <n v="6"/>
    <s v="Si"/>
  </r>
  <r>
    <s v="CCAL"/>
    <s v="2025017127"/>
    <x v="0"/>
    <s v="ER5434BBV"/>
    <s v="E4735JNM"/>
    <d v="2025-03-05T00:00:00"/>
    <s v="CSHU"/>
    <s v="200223"/>
    <x v="0"/>
    <s v="PA"/>
    <s v="S1"/>
    <m/>
    <d v="2025-03-05T00:00:00"/>
    <d v="1899-12-30T06:00:46"/>
    <d v="2025-03-05T00:00:00"/>
    <d v="1899-12-30T06:04:23"/>
    <d v="2025-03-05T00:00:00"/>
    <d v="1899-12-30T06:47:22"/>
    <x v="0"/>
    <s v="RFCPI"/>
    <s v="8043258682"/>
    <s v="FBO"/>
    <d v="1899-12-30T00:46:36"/>
    <d v="1899-12-30T00:42:59"/>
    <d v="1899-12-30T00:03:37"/>
    <s v="Granel"/>
    <s v="E001"/>
    <x v="0"/>
    <d v="1899-12-30T00:46:36"/>
    <d v="1899-12-30T00:42:59"/>
    <n v="6"/>
    <x v="8"/>
    <x v="2"/>
    <x v="0"/>
    <n v="0"/>
    <n v="0"/>
    <s v="OK"/>
    <s v="Clinker"/>
    <x v="2"/>
    <n v="0"/>
    <s v="F. ALCONERA"/>
    <s v="B"/>
    <d v="1899-12-30T00:03:37"/>
    <d v="1899-12-30T00:03:37"/>
    <s v="OK"/>
    <m/>
    <m/>
    <d v="1899-12-30T00:00:00"/>
    <d v="1899-12-30T00:46:36"/>
    <n v="4"/>
    <d v="1899-12-30T00:03:37"/>
    <n v="46.59999999999841"/>
    <n v="6"/>
    <s v="No"/>
  </r>
  <r>
    <s v="CCAL"/>
    <s v="2025017128"/>
    <x v="0"/>
    <s v="ER4651BCY"/>
    <s v="E0195JSJ"/>
    <d v="2025-03-05T00:00:00"/>
    <s v="CSHU"/>
    <s v="200223"/>
    <x v="0"/>
    <s v="PA"/>
    <s v="S1"/>
    <m/>
    <d v="2025-03-05T00:00:00"/>
    <d v="1899-12-30T06:02:15"/>
    <d v="2025-03-05T00:00:00"/>
    <d v="1899-12-30T06:04:35"/>
    <d v="2025-03-05T00:00:00"/>
    <d v="1899-12-30T06:52:43"/>
    <x v="0"/>
    <s v="RFCPI"/>
    <s v="8043258683"/>
    <s v="FBO"/>
    <d v="1899-12-30T00:50:28"/>
    <d v="1899-12-30T00:48:08"/>
    <d v="1899-12-30T00:02:20"/>
    <s v="Granel"/>
    <s v="E001"/>
    <x v="0"/>
    <d v="1899-12-30T00:50:28"/>
    <d v="1899-12-30T00:48:08"/>
    <n v="6"/>
    <x v="8"/>
    <x v="2"/>
    <x v="0"/>
    <n v="0"/>
    <n v="0"/>
    <s v="OK"/>
    <s v="Clinker"/>
    <x v="2"/>
    <n v="0"/>
    <s v="F. ALCONERA"/>
    <s v="B"/>
    <d v="1899-12-30T00:02:20"/>
    <d v="1899-12-30T00:02:20"/>
    <s v="OK"/>
    <m/>
    <m/>
    <d v="1899-12-30T00:00:00"/>
    <d v="1899-12-30T00:50:28"/>
    <n v="4"/>
    <d v="1899-12-30T00:02:20"/>
    <n v="50.466666666671941"/>
    <n v="6"/>
    <s v="No"/>
  </r>
  <r>
    <s v="CCAL"/>
    <s v="2025017129"/>
    <x v="0"/>
    <s v="ER8798BDP"/>
    <s v="E3653LKV"/>
    <d v="2025-03-05T00:00:00"/>
    <s v="CSHU"/>
    <s v="200223"/>
    <x v="0"/>
    <s v="PA"/>
    <s v="S1"/>
    <m/>
    <d v="2025-03-05T00:00:00"/>
    <d v="1899-12-30T06:04:02"/>
    <d v="2025-03-05T00:00:00"/>
    <d v="1899-12-30T06:04:44"/>
    <d v="2025-03-05T00:00:00"/>
    <d v="1899-12-30T07:01:14"/>
    <x v="0"/>
    <s v="RFCPI"/>
    <s v="8043258684"/>
    <s v="FBO"/>
    <d v="1899-12-30T00:57:12"/>
    <d v="1899-12-30T00:56:30"/>
    <d v="1899-12-30T00:00:42"/>
    <s v="Granel"/>
    <s v="E001"/>
    <x v="0"/>
    <d v="1899-12-30T00:57:12"/>
    <d v="1899-12-30T00:56:30"/>
    <n v="6"/>
    <x v="8"/>
    <x v="2"/>
    <x v="0"/>
    <n v="0"/>
    <n v="0"/>
    <s v="OK"/>
    <s v="Clinker"/>
    <x v="2"/>
    <n v="0"/>
    <s v="F. ALCONERA"/>
    <s v="B"/>
    <d v="1899-12-30T00:00:42"/>
    <d v="1899-12-30T00:00:42"/>
    <s v="OK"/>
    <m/>
    <m/>
    <d v="1899-12-30T00:00:00"/>
    <d v="1899-12-30T00:57:12"/>
    <n v="4"/>
    <d v="1899-12-30T00:00:42"/>
    <n v="57.199999999996791"/>
    <n v="7"/>
    <s v="No"/>
  </r>
  <r>
    <s v="CCAL"/>
    <s v="2025017132"/>
    <x v="0"/>
    <s v="ER7321BDF"/>
    <s v="E9571JYK"/>
    <d v="2025-03-05T00:00:00"/>
    <s v="CSHU"/>
    <s v="200223"/>
    <x v="0"/>
    <s v="PA"/>
    <s v="S1"/>
    <m/>
    <d v="2025-03-05T00:00:00"/>
    <d v="1899-12-30T06:08:23"/>
    <d v="2025-03-05T00:00:00"/>
    <d v="1899-12-30T06:09:05"/>
    <d v="2025-03-05T00:00:00"/>
    <d v="1899-12-30T07:04:55"/>
    <x v="0"/>
    <s v="RFCPI"/>
    <s v="8043258686"/>
    <s v="FBO"/>
    <d v="1899-12-30T00:56:32"/>
    <d v="1899-12-30T00:55:50"/>
    <d v="1899-12-30T00:00:42"/>
    <s v="Granel"/>
    <s v="E001"/>
    <x v="0"/>
    <d v="1899-12-30T00:56:32"/>
    <d v="1899-12-30T00:55:50"/>
    <n v="6"/>
    <x v="8"/>
    <x v="2"/>
    <x v="0"/>
    <n v="0"/>
    <n v="0"/>
    <s v="OK"/>
    <s v="Clinker"/>
    <x v="2"/>
    <n v="0"/>
    <s v="F. ALCONERA"/>
    <s v="B"/>
    <d v="1899-12-30T00:00:42"/>
    <d v="1899-12-30T00:00:42"/>
    <s v="OK"/>
    <m/>
    <m/>
    <d v="1899-12-30T00:00:00"/>
    <d v="1899-12-30T00:56:32"/>
    <n v="4"/>
    <d v="1899-12-30T00:00:42"/>
    <n v="56.53333333333439"/>
    <n v="7"/>
    <s v="No"/>
  </r>
  <r>
    <s v="CCAL"/>
    <s v="2025017136"/>
    <x v="0"/>
    <s v="ER9772BBV"/>
    <s v="E4214MGP"/>
    <d v="2025-03-05T00:00:00"/>
    <s v="CSHU"/>
    <s v="200223"/>
    <x v="0"/>
    <s v="PA"/>
    <s v="S1"/>
    <m/>
    <d v="2025-03-05T00:00:00"/>
    <d v="1899-12-30T06:38:55"/>
    <d v="2025-03-05T00:00:00"/>
    <d v="1899-12-30T06:39:34"/>
    <d v="2025-03-05T00:00:00"/>
    <d v="1899-12-30T07:18:03"/>
    <x v="0"/>
    <s v="RFCPI"/>
    <s v="8043258690"/>
    <s v="FBO"/>
    <d v="1899-12-30T00:39:08"/>
    <d v="1899-12-30T00:38:29"/>
    <d v="1899-12-30T00:00:39"/>
    <s v="Granel"/>
    <s v="E001"/>
    <x v="0"/>
    <d v="1899-12-30T00:39:08"/>
    <d v="1899-12-30T00:38:29"/>
    <n v="6"/>
    <x v="8"/>
    <x v="2"/>
    <x v="0"/>
    <n v="0"/>
    <n v="0"/>
    <s v="OK"/>
    <s v="Clinker"/>
    <x v="2"/>
    <n v="0"/>
    <s v="F. ALCONERA"/>
    <s v="A"/>
    <d v="1899-12-30T00:00:39"/>
    <d v="1899-12-30T00:00:39"/>
    <s v="OK"/>
    <m/>
    <m/>
    <d v="1899-12-30T00:00:00"/>
    <d v="1899-12-30T00:39:08"/>
    <n v="4"/>
    <d v="1899-12-30T00:00:39"/>
    <n v="39.133333333339181"/>
    <n v="7"/>
    <s v="Si"/>
  </r>
  <r>
    <s v="CCAL"/>
    <s v="2025017149"/>
    <x v="0"/>
    <s v="ER2676BDK"/>
    <s v="E5149MJT"/>
    <d v="2025-03-05T00:00:00"/>
    <s v="CSHU"/>
    <s v="200223"/>
    <x v="0"/>
    <s v="PA"/>
    <s v="S1"/>
    <m/>
    <d v="2025-03-05T00:00:00"/>
    <d v="1899-12-30T07:09:48"/>
    <d v="2025-03-05T00:00:00"/>
    <d v="1899-12-30T07:10:33"/>
    <d v="2025-03-05T00:00:00"/>
    <d v="1899-12-30T07:27:45"/>
    <x v="0"/>
    <s v="RFCPI"/>
    <s v="8043258693"/>
    <s v="FBO"/>
    <d v="1899-12-30T00:17:57"/>
    <d v="1899-12-30T00:17:12"/>
    <d v="1899-12-30T00:00:45"/>
    <s v="Granel"/>
    <s v="E001"/>
    <x v="0"/>
    <d v="1899-12-30T00:17:57"/>
    <d v="1899-12-30T00:17:12"/>
    <n v="7"/>
    <x v="8"/>
    <x v="2"/>
    <x v="0"/>
    <n v="0"/>
    <n v="0"/>
    <s v="OK"/>
    <s v="Clinker"/>
    <x v="2"/>
    <n v="0"/>
    <s v="F. ALCONERA"/>
    <s v="A"/>
    <d v="1899-12-30T00:00:45"/>
    <d v="1899-12-30T00:00:45"/>
    <s v="OK"/>
    <m/>
    <m/>
    <d v="1899-12-30T00:00:00"/>
    <d v="1899-12-30T00:17:57"/>
    <n v="4"/>
    <d v="1899-12-30T00:00:45"/>
    <n v="17.950000000003204"/>
    <n v="7"/>
    <s v="Si"/>
  </r>
  <r>
    <s v="CCAL"/>
    <s v="2025017154"/>
    <x v="0"/>
    <s v="ER6715BDD"/>
    <s v="E7612KRR"/>
    <d v="2025-03-05T00:00:00"/>
    <s v="CSHU"/>
    <s v="200223"/>
    <x v="0"/>
    <s v="PA"/>
    <s v="S1"/>
    <m/>
    <d v="2025-03-05T00:00:00"/>
    <d v="1899-12-30T07:15:27"/>
    <d v="2025-03-05T00:00:00"/>
    <d v="1899-12-30T07:16:12"/>
    <d v="2025-03-05T00:00:00"/>
    <d v="1899-12-30T07:38:10"/>
    <x v="0"/>
    <s v="RFCPI"/>
    <s v="8043258695"/>
    <s v="FBO"/>
    <d v="1899-12-30T00:22:43"/>
    <d v="1899-12-30T00:21:58"/>
    <d v="1899-12-30T00:00:45"/>
    <s v="Granel"/>
    <s v="E001"/>
    <x v="0"/>
    <d v="1899-12-30T00:22:43"/>
    <d v="1899-12-30T00:21:58"/>
    <n v="7"/>
    <x v="8"/>
    <x v="2"/>
    <x v="0"/>
    <n v="0"/>
    <n v="0"/>
    <s v="OK"/>
    <s v="Clinker"/>
    <x v="2"/>
    <n v="0"/>
    <s v="F. ALCONERA"/>
    <s v="A"/>
    <d v="1899-12-30T00:00:45"/>
    <d v="1899-12-30T00:00:45"/>
    <s v="OK"/>
    <m/>
    <m/>
    <d v="1899-12-30T00:00:00"/>
    <d v="1899-12-30T00:22:43"/>
    <n v="4"/>
    <d v="1899-12-30T00:00:45"/>
    <n v="22.716666666676797"/>
    <n v="7"/>
    <s v="Si"/>
  </r>
  <r>
    <s v="CCAL"/>
    <s v="2025017152"/>
    <x v="0"/>
    <s v="ER6450BBF"/>
    <s v="E9390LJR"/>
    <d v="2025-03-05T00:00:00"/>
    <s v="CSHU"/>
    <s v="200223"/>
    <x v="0"/>
    <s v="PA"/>
    <s v="S1"/>
    <m/>
    <d v="2025-03-05T00:00:00"/>
    <d v="1899-12-30T07:13:50"/>
    <d v="2025-03-05T00:00:00"/>
    <d v="1899-12-30T07:14:33"/>
    <d v="2025-03-05T00:00:00"/>
    <d v="1899-12-30T07:40:57"/>
    <x v="0"/>
    <s v="RFCPI"/>
    <s v="8043258696"/>
    <s v="FBO"/>
    <d v="1899-12-30T00:27:07"/>
    <d v="1899-12-30T00:26:24"/>
    <d v="1899-12-30T00:00:43"/>
    <s v="Granel"/>
    <s v="E001"/>
    <x v="0"/>
    <d v="1899-12-30T00:27:07"/>
    <d v="1899-12-30T00:26:24"/>
    <n v="7"/>
    <x v="8"/>
    <x v="2"/>
    <x v="0"/>
    <n v="0"/>
    <n v="0"/>
    <s v="OK"/>
    <s v="Clinker"/>
    <x v="2"/>
    <n v="0"/>
    <s v="F. ALCONERA"/>
    <s v="A"/>
    <d v="1899-12-30T00:00:43"/>
    <d v="1899-12-30T00:00:43"/>
    <s v="OK"/>
    <m/>
    <m/>
    <d v="1899-12-30T00:00:00"/>
    <d v="1899-12-30T00:27:07"/>
    <n v="4"/>
    <d v="1899-12-30T00:00:43"/>
    <n v="27.116666666668852"/>
    <n v="7"/>
    <s v="Si"/>
  </r>
  <r>
    <s v="CCAL"/>
    <s v="2025017205"/>
    <x v="0"/>
    <s v="ER1989BDM"/>
    <s v="E9516MPT"/>
    <d v="2025-03-05T00:00:00"/>
    <s v="CSHU"/>
    <s v="200223"/>
    <x v="0"/>
    <s v="PA"/>
    <s v="S1"/>
    <m/>
    <d v="2025-03-05T00:00:00"/>
    <d v="1899-12-30T08:41:31"/>
    <d v="2025-03-05T00:00:00"/>
    <d v="1899-12-30T08:42:18"/>
    <d v="2025-03-05T00:00:00"/>
    <d v="1899-12-30T08:53:02"/>
    <x v="0"/>
    <s v="RFCPI"/>
    <s v="8043258704"/>
    <s v="FBO"/>
    <d v="1899-12-30T00:11:31"/>
    <d v="1899-12-30T00:10:44"/>
    <d v="1899-12-30T00:00:47"/>
    <s v="Granel"/>
    <s v="E001"/>
    <x v="0"/>
    <d v="1899-12-30T00:11:31"/>
    <d v="1899-12-30T00:10:44"/>
    <n v="8"/>
    <x v="8"/>
    <x v="2"/>
    <x v="0"/>
    <n v="0"/>
    <n v="0"/>
    <s v="OK"/>
    <s v="Clinker"/>
    <x v="2"/>
    <n v="0"/>
    <s v="F. ALCONERA"/>
    <s v="A"/>
    <d v="1899-12-30T00:00:47"/>
    <d v="1899-12-30T00:00:47"/>
    <s v="OK"/>
    <m/>
    <m/>
    <d v="1899-12-30T00:00:00"/>
    <d v="1899-12-30T00:11:31"/>
    <n v="4"/>
    <d v="1899-12-30T00:00:47"/>
    <n v="11.516666666673609"/>
    <n v="8"/>
    <s v="Si"/>
  </r>
  <r>
    <s v="CCAL"/>
    <s v="2025017233"/>
    <x v="0"/>
    <s v="ER3467BCY"/>
    <s v="E6123KFG"/>
    <d v="2025-03-05T00:00:00"/>
    <s v="CSHU"/>
    <s v="200223"/>
    <x v="0"/>
    <s v="PA"/>
    <s v="S1"/>
    <m/>
    <d v="2025-03-05T00:00:00"/>
    <d v="1899-12-30T09:20:37"/>
    <d v="2025-03-05T00:00:00"/>
    <d v="1899-12-30T09:21:36"/>
    <d v="2025-03-05T00:00:00"/>
    <d v="1899-12-30T09:43:54"/>
    <x v="0"/>
    <s v="RFCPI"/>
    <s v="8043258710"/>
    <s v="FBO"/>
    <d v="1899-12-30T00:23:17"/>
    <d v="1899-12-30T00:22:18"/>
    <d v="1899-12-30T00:00:59"/>
    <s v="Granel"/>
    <s v="E001"/>
    <x v="0"/>
    <d v="1899-12-30T00:23:17"/>
    <d v="1899-12-30T00:22:18"/>
    <n v="9"/>
    <x v="8"/>
    <x v="2"/>
    <x v="0"/>
    <n v="0"/>
    <n v="0"/>
    <s v="OK"/>
    <s v="Clinker"/>
    <x v="2"/>
    <n v="0"/>
    <s v="F. ALCONERA"/>
    <s v="A"/>
    <d v="1899-12-30T00:00:59"/>
    <d v="1899-12-30T00:00:59"/>
    <s v="OK"/>
    <m/>
    <m/>
    <d v="1899-12-30T00:00:00"/>
    <d v="1899-12-30T00:23:17"/>
    <n v="4"/>
    <d v="1899-12-30T00:00:59"/>
    <n v="23.283333333331189"/>
    <n v="9"/>
    <s v="Si"/>
  </r>
  <r>
    <s v="CCAL"/>
    <s v="2025017247"/>
    <x v="0"/>
    <s v="ER9222BDM"/>
    <s v="E8915MMX"/>
    <d v="2025-03-05T00:00:00"/>
    <s v="CSHU"/>
    <s v="200223"/>
    <x v="0"/>
    <s v="PA"/>
    <s v="S1"/>
    <m/>
    <d v="2025-03-05T00:00:00"/>
    <d v="1899-12-30T09:43:53"/>
    <d v="2025-03-05T00:00:00"/>
    <d v="1899-12-30T09:44:25"/>
    <d v="2025-03-05T00:00:00"/>
    <d v="1899-12-30T10:32:48"/>
    <x v="0"/>
    <s v="RFCPI"/>
    <s v="8043258716"/>
    <s v="FBO"/>
    <d v="1899-12-30T00:48:55"/>
    <d v="1899-12-30T00:48:23"/>
    <d v="1899-12-30T00:00:32"/>
    <s v="Granel"/>
    <s v="E001"/>
    <x v="0"/>
    <d v="1899-12-30T00:48:55"/>
    <d v="1899-12-30T00:48:23"/>
    <n v="9"/>
    <x v="8"/>
    <x v="2"/>
    <x v="0"/>
    <n v="0"/>
    <n v="0"/>
    <s v="OK"/>
    <s v="Clinker"/>
    <x v="2"/>
    <n v="0"/>
    <s v="F. ALCONERA"/>
    <s v="B"/>
    <d v="1899-12-30T00:00:32"/>
    <d v="1899-12-30T00:00:32"/>
    <s v="OK"/>
    <m/>
    <m/>
    <d v="1899-12-30T00:00:00"/>
    <d v="1899-12-30T00:48:55"/>
    <n v="4"/>
    <d v="1899-12-30T00:00:32"/>
    <n v="48.916666666655949"/>
    <n v="10"/>
    <s v="No"/>
  </r>
  <r>
    <s v="CCAL"/>
    <s v="2025017260"/>
    <x v="0"/>
    <s v="ER1576BCW"/>
    <s v="E1420MSM"/>
    <d v="2025-03-05T00:00:00"/>
    <s v="CSHU"/>
    <s v="200223"/>
    <x v="0"/>
    <s v="PA"/>
    <s v="S6"/>
    <m/>
    <d v="2025-03-05T00:00:00"/>
    <d v="1899-12-30T10:03:55"/>
    <d v="2025-03-05T00:00:00"/>
    <d v="1899-12-30T10:08:00"/>
    <d v="2025-03-05T00:00:00"/>
    <d v="1899-12-30T10:56:58"/>
    <x v="0"/>
    <s v="RFCPI"/>
    <s v="8043258721"/>
    <s v="FBO"/>
    <d v="1899-12-30T00:53:03"/>
    <d v="1899-12-30T00:48:58"/>
    <d v="1899-12-30T00:04:05"/>
    <s v="Granel"/>
    <s v="E001"/>
    <x v="0"/>
    <d v="1899-12-30T00:53:03"/>
    <d v="1899-12-30T00:48:58"/>
    <n v="10"/>
    <x v="8"/>
    <x v="2"/>
    <x v="0"/>
    <n v="0"/>
    <n v="0"/>
    <s v="OK"/>
    <s v="Clinker"/>
    <x v="2"/>
    <n v="0"/>
    <s v="F. ALCONERA"/>
    <s v="B"/>
    <d v="1899-12-30T00:04:05"/>
    <d v="1899-12-30T00:04:05"/>
    <s v="OK"/>
    <m/>
    <m/>
    <d v="1899-12-30T00:00:00"/>
    <d v="1899-12-30T00:53:03"/>
    <n v="4"/>
    <d v="1899-12-30T00:04:05"/>
    <n v="53.050000000003251"/>
    <n v="10"/>
    <s v="No"/>
  </r>
  <r>
    <s v="CCAL"/>
    <s v="2025017277"/>
    <x v="0"/>
    <s v="ER8404BDM"/>
    <s v="E9371MTP"/>
    <d v="2025-03-05T00:00:00"/>
    <s v="CSHU"/>
    <s v="200223"/>
    <x v="0"/>
    <s v="PA"/>
    <s v="S1"/>
    <m/>
    <d v="2025-03-05T00:00:00"/>
    <d v="1899-12-30T10:37:07"/>
    <d v="2025-03-05T00:00:00"/>
    <d v="1899-12-30T10:38:02"/>
    <d v="2025-03-05T00:00:00"/>
    <d v="1899-12-30T11:09:30"/>
    <x v="0"/>
    <s v="RFCPI"/>
    <s v="8043258723"/>
    <s v="FBO"/>
    <d v="1899-12-30T00:32:23"/>
    <d v="1899-12-30T00:31:28"/>
    <d v="1899-12-30T00:00:55"/>
    <s v="Granel"/>
    <s v="E001"/>
    <x v="0"/>
    <d v="1899-12-30T00:32:23"/>
    <d v="1899-12-30T00:31:28"/>
    <n v="10"/>
    <x v="8"/>
    <x v="2"/>
    <x v="0"/>
    <n v="0"/>
    <n v="0"/>
    <s v="OK"/>
    <s v="Clinker"/>
    <x v="2"/>
    <n v="0"/>
    <s v="F. ALCONERA"/>
    <s v="A"/>
    <d v="1899-12-30T00:00:55"/>
    <d v="1899-12-30T00:00:55"/>
    <s v="OK"/>
    <m/>
    <m/>
    <d v="1899-12-30T00:00:00"/>
    <d v="1899-12-30T00:32:23"/>
    <n v="4"/>
    <d v="1899-12-30T00:00:55"/>
    <n v="32.383333333339245"/>
    <n v="11"/>
    <s v="Si"/>
  </r>
  <r>
    <s v="CCAL"/>
    <s v="2025017278"/>
    <x v="0"/>
    <s v="ER3659BDP"/>
    <s v="E9365MTP"/>
    <d v="2025-03-05T00:00:00"/>
    <s v="CSHU"/>
    <s v="200223"/>
    <x v="0"/>
    <s v="PA"/>
    <s v="S1"/>
    <m/>
    <d v="2025-03-05T00:00:00"/>
    <d v="1899-12-30T10:38:05"/>
    <d v="2025-03-05T00:00:00"/>
    <d v="1899-12-30T10:38:44"/>
    <d v="2025-03-05T00:00:00"/>
    <d v="1899-12-30T11:19:55"/>
    <x v="0"/>
    <s v="RFCPI"/>
    <s v="8043258726"/>
    <s v="FBO"/>
    <d v="1899-12-30T00:41:50"/>
    <d v="1899-12-30T00:41:11"/>
    <d v="1899-12-30T00:00:39"/>
    <s v="Granel"/>
    <s v="E001"/>
    <x v="0"/>
    <d v="1899-12-30T00:41:50"/>
    <d v="1899-12-30T00:41:11"/>
    <n v="10"/>
    <x v="8"/>
    <x v="2"/>
    <x v="0"/>
    <n v="0"/>
    <n v="0"/>
    <s v="OK"/>
    <s v="Clinker"/>
    <x v="2"/>
    <n v="0"/>
    <s v="F. ALCONERA"/>
    <s v="A"/>
    <d v="1899-12-30T00:00:39"/>
    <d v="1899-12-30T00:00:39"/>
    <s v="OK"/>
    <m/>
    <m/>
    <d v="1899-12-30T00:00:00"/>
    <d v="1899-12-30T00:41:50"/>
    <n v="4"/>
    <d v="1899-12-30T00:00:39"/>
    <n v="41.833333333324816"/>
    <n v="11"/>
    <s v="Si"/>
  </r>
  <r>
    <s v="CCAL"/>
    <s v="2025017284"/>
    <x v="0"/>
    <s v="ER7543BBL"/>
    <s v="E1125KDL"/>
    <d v="2025-03-05T00:00:00"/>
    <s v="CSHU"/>
    <s v="200223"/>
    <x v="0"/>
    <s v="PA"/>
    <s v="S1"/>
    <m/>
    <d v="2025-03-05T00:00:00"/>
    <d v="1899-12-30T10:43:25"/>
    <d v="2025-03-05T00:00:00"/>
    <d v="1899-12-30T10:44:02"/>
    <d v="2025-03-05T00:00:00"/>
    <d v="1899-12-30T11:34:50"/>
    <x v="0"/>
    <s v="RFCPI"/>
    <s v="8043258728"/>
    <s v="FBO"/>
    <d v="1899-12-30T00:51:25"/>
    <d v="1899-12-30T00:50:48"/>
    <d v="1899-12-30T00:00:37"/>
    <s v="Granel"/>
    <s v="E001"/>
    <x v="0"/>
    <d v="1899-12-30T00:51:25"/>
    <d v="1899-12-30T00:50:48"/>
    <n v="10"/>
    <x v="8"/>
    <x v="2"/>
    <x v="0"/>
    <n v="0"/>
    <n v="0"/>
    <s v="OK"/>
    <s v="Clinker"/>
    <x v="2"/>
    <n v="0"/>
    <s v="F. ALCONERA"/>
    <s v="B"/>
    <d v="1899-12-30T00:00:37"/>
    <d v="1899-12-30T00:00:37"/>
    <s v="OK"/>
    <m/>
    <m/>
    <d v="1899-12-30T00:00:00"/>
    <d v="1899-12-30T00:51:25"/>
    <n v="4"/>
    <d v="1899-12-30T00:00:37"/>
    <n v="51.41666666666881"/>
    <n v="11"/>
    <s v="No"/>
  </r>
  <r>
    <s v="CCAL"/>
    <s v="2025017296"/>
    <x v="0"/>
    <s v="ER4175BDD"/>
    <s v="E8806KTF"/>
    <d v="2025-03-05T00:00:00"/>
    <s v="CSHU"/>
    <s v="200223"/>
    <x v="0"/>
    <s v="PA"/>
    <s v="S1"/>
    <m/>
    <d v="2025-03-05T00:00:00"/>
    <d v="1899-12-30T11:09:36"/>
    <d v="2025-03-05T00:00:00"/>
    <d v="1899-12-30T11:10:22"/>
    <d v="2025-03-05T00:00:00"/>
    <d v="1899-12-30T11:45:32"/>
    <x v="0"/>
    <s v="RFCPI"/>
    <s v="8043258729"/>
    <s v="FBO"/>
    <d v="1899-12-30T00:35:56"/>
    <d v="1899-12-30T00:35:10"/>
    <d v="1899-12-30T00:00:46"/>
    <s v="Granel"/>
    <s v="E001"/>
    <x v="0"/>
    <d v="1899-12-30T00:35:56"/>
    <d v="1899-12-30T00:35:10"/>
    <n v="11"/>
    <x v="8"/>
    <x v="2"/>
    <x v="0"/>
    <n v="0"/>
    <n v="0"/>
    <s v="OK"/>
    <s v="Clinker"/>
    <x v="2"/>
    <n v="0"/>
    <s v="F. ALCONERA"/>
    <s v="A"/>
    <d v="1899-12-30T00:00:46"/>
    <d v="1899-12-30T00:00:46"/>
    <s v="OK"/>
    <m/>
    <m/>
    <d v="1899-12-30T00:00:00"/>
    <d v="1899-12-30T00:35:56"/>
    <n v="4"/>
    <d v="1899-12-30T00:00:46"/>
    <n v="35.933333333327973"/>
    <n v="11"/>
    <s v="Si"/>
  </r>
  <r>
    <s v="CCAL"/>
    <s v="2025017306"/>
    <x v="0"/>
    <s v="ER5455BCW"/>
    <s v="E6681KKY"/>
    <d v="2025-03-05T00:00:00"/>
    <s v="CSHU"/>
    <s v="200223"/>
    <x v="0"/>
    <s v="PA"/>
    <s v="S1"/>
    <m/>
    <d v="2025-03-05T00:00:00"/>
    <d v="1899-12-30T11:34:17"/>
    <d v="2025-03-05T00:00:00"/>
    <d v="1899-12-30T11:34:48"/>
    <d v="2025-03-05T00:00:00"/>
    <d v="1899-12-30T11:51:02"/>
    <x v="0"/>
    <s v="RFCPI"/>
    <s v="8043258732"/>
    <s v="FBO"/>
    <d v="1899-12-30T00:16:45"/>
    <d v="1899-12-30T00:16:14"/>
    <d v="1899-12-30T00:00:31"/>
    <s v="Granel"/>
    <s v="E001"/>
    <x v="0"/>
    <d v="1899-12-30T00:16:45"/>
    <d v="1899-12-30T00:16:14"/>
    <n v="11"/>
    <x v="8"/>
    <x v="2"/>
    <x v="0"/>
    <n v="0"/>
    <n v="0"/>
    <s v="OK"/>
    <s v="Clinker"/>
    <x v="2"/>
    <n v="0"/>
    <s v="F. ALCONERA"/>
    <s v="A"/>
    <d v="1899-12-30T00:00:31"/>
    <d v="1899-12-30T00:00:31"/>
    <s v="OK"/>
    <m/>
    <m/>
    <d v="1899-12-30T00:00:00"/>
    <d v="1899-12-30T00:16:45"/>
    <n v="4"/>
    <d v="1899-12-30T00:00:31"/>
    <n v="16.750000000007972"/>
    <n v="11"/>
    <s v="Si"/>
  </r>
  <r>
    <s v="CCAL"/>
    <s v="2025017297"/>
    <x v="0"/>
    <s v="ER6482BDN"/>
    <s v="E3628JBD"/>
    <d v="2025-03-05T00:00:00"/>
    <s v="CSHU"/>
    <s v="200223"/>
    <x v="0"/>
    <s v="PA"/>
    <s v="S1"/>
    <m/>
    <d v="2025-03-05T00:00:00"/>
    <d v="1899-12-30T11:14:24"/>
    <d v="2025-03-05T00:00:00"/>
    <d v="1899-12-30T11:15:17"/>
    <d v="2025-03-05T00:00:00"/>
    <d v="1899-12-30T11:53:41"/>
    <x v="0"/>
    <s v="RFCPI"/>
    <s v="8043258734"/>
    <s v="FBO"/>
    <d v="1899-12-30T00:39:17"/>
    <d v="1899-12-30T00:38:24"/>
    <d v="1899-12-30T00:00:53"/>
    <s v="Granel"/>
    <s v="E001"/>
    <x v="0"/>
    <d v="1899-12-30T00:39:17"/>
    <d v="1899-12-30T00:38:24"/>
    <n v="11"/>
    <x v="8"/>
    <x v="2"/>
    <x v="0"/>
    <n v="0"/>
    <n v="0"/>
    <s v="OK"/>
    <s v="Clinker"/>
    <x v="2"/>
    <n v="0"/>
    <s v="F. ALCONERA"/>
    <s v="A"/>
    <d v="1899-12-30T00:00:53"/>
    <d v="1899-12-30T00:00:53"/>
    <s v="OK"/>
    <m/>
    <m/>
    <d v="1899-12-30T00:00:00"/>
    <d v="1899-12-30T00:39:17"/>
    <n v="4"/>
    <d v="1899-12-30T00:00:53"/>
    <n v="39.283333333344004"/>
    <n v="11"/>
    <s v="Si"/>
  </r>
  <r>
    <s v="CCAL"/>
    <s v="2025017311"/>
    <x v="0"/>
    <s v="ER3055BCW"/>
    <s v="E7567MJJ"/>
    <d v="2025-03-05T00:00:00"/>
    <s v="CSHU"/>
    <s v="200223"/>
    <x v="0"/>
    <s v="PA"/>
    <s v="S1"/>
    <m/>
    <d v="2025-03-05T00:00:00"/>
    <d v="1899-12-30T11:38:16"/>
    <d v="2025-03-05T00:00:00"/>
    <d v="1899-12-30T11:39:00"/>
    <d v="2025-03-05T00:00:00"/>
    <d v="1899-12-30T12:01:34"/>
    <x v="0"/>
    <s v="RFCPI"/>
    <s v="8043258735"/>
    <s v="FBO"/>
    <d v="1899-12-30T00:23:18"/>
    <d v="1899-12-30T00:22:34"/>
    <d v="1899-12-30T00:00:44"/>
    <s v="Granel"/>
    <s v="E001"/>
    <x v="0"/>
    <d v="1899-12-30T00:23:18"/>
    <d v="1899-12-30T00:22:34"/>
    <n v="11"/>
    <x v="8"/>
    <x v="2"/>
    <x v="0"/>
    <n v="0"/>
    <n v="0"/>
    <s v="OK"/>
    <s v="Clinker"/>
    <x v="2"/>
    <n v="0"/>
    <s v="F. ALCONERA"/>
    <s v="A"/>
    <d v="1899-12-30T00:00:44"/>
    <d v="1899-12-30T00:00:44"/>
    <s v="OK"/>
    <m/>
    <m/>
    <d v="1899-12-30T00:00:00"/>
    <d v="1899-12-30T00:23:18"/>
    <n v="4"/>
    <d v="1899-12-30T00:00:44"/>
    <n v="23.299999999991972"/>
    <n v="12"/>
    <s v="Si"/>
  </r>
  <r>
    <s v="CCAL"/>
    <s v="2025017315"/>
    <x v="0"/>
    <s v="ER0715BCY"/>
    <s v="E0536LZT"/>
    <d v="2025-03-05T00:00:00"/>
    <s v="CSHU"/>
    <s v="200223"/>
    <x v="0"/>
    <s v="PA"/>
    <s v="S1"/>
    <m/>
    <d v="2025-03-05T00:00:00"/>
    <d v="1899-12-30T11:53:50"/>
    <d v="2025-03-05T00:00:00"/>
    <d v="1899-12-30T11:54:28"/>
    <d v="2025-03-05T00:00:00"/>
    <d v="1899-12-30T12:07:56"/>
    <x v="0"/>
    <s v="RFCPI"/>
    <s v="8043258737"/>
    <s v="FBO"/>
    <d v="1899-12-30T00:14:06"/>
    <d v="1899-12-30T00:13:28"/>
    <d v="1899-12-30T00:00:38"/>
    <s v="Granel"/>
    <s v="E001"/>
    <x v="0"/>
    <d v="1899-12-30T00:14:06"/>
    <d v="1899-12-30T00:13:28"/>
    <n v="11"/>
    <x v="8"/>
    <x v="2"/>
    <x v="0"/>
    <n v="0"/>
    <n v="0"/>
    <s v="OK"/>
    <s v="Clinker"/>
    <x v="2"/>
    <n v="0"/>
    <s v="F. ALCONERA"/>
    <s v="A"/>
    <d v="1899-12-30T00:00:38"/>
    <d v="1899-12-30T00:00:38"/>
    <s v="OK"/>
    <m/>
    <m/>
    <d v="1899-12-30T00:00:00"/>
    <d v="1899-12-30T00:14:06"/>
    <n v="4"/>
    <d v="1899-12-30T00:00:38"/>
    <n v="14.100000000004842"/>
    <n v="12"/>
    <s v="Si"/>
  </r>
  <r>
    <s v="CCAL"/>
    <s v="2025017331"/>
    <x v="0"/>
    <s v="ER5121BDK"/>
    <s v="E8641KRK"/>
    <d v="2025-03-05T00:00:00"/>
    <s v="CSHU"/>
    <s v="200223"/>
    <x v="0"/>
    <s v="PA"/>
    <s v="S1"/>
    <m/>
    <d v="2025-03-05T00:00:00"/>
    <d v="1899-12-30T12:43:55"/>
    <d v="2025-03-05T00:00:00"/>
    <d v="1899-12-30T12:44:39"/>
    <d v="2025-03-05T00:00:00"/>
    <d v="1899-12-30T13:05:12"/>
    <x v="0"/>
    <s v="RFCPI"/>
    <s v="8043258738"/>
    <s v="FBO"/>
    <d v="1899-12-30T00:21:17"/>
    <d v="1899-12-30T00:20:33"/>
    <d v="1899-12-30T00:00:44"/>
    <s v="Granel"/>
    <s v="E001"/>
    <x v="0"/>
    <d v="1899-12-30T00:21:17"/>
    <d v="1899-12-30T00:20:33"/>
    <n v="12"/>
    <x v="8"/>
    <x v="2"/>
    <x v="0"/>
    <n v="0"/>
    <n v="0"/>
    <s v="OK"/>
    <s v="Clinker"/>
    <x v="2"/>
    <n v="0"/>
    <s v="F. ALCONERA"/>
    <s v="A"/>
    <d v="1899-12-30T00:00:44"/>
    <d v="1899-12-30T00:00:44"/>
    <s v="OK"/>
    <m/>
    <m/>
    <d v="1899-12-30T00:00:00"/>
    <d v="1899-12-30T00:21:17"/>
    <n v="4"/>
    <d v="1899-12-30T00:00:44"/>
    <n v="21.283333333329519"/>
    <n v="13"/>
    <s v="Si"/>
  </r>
  <r>
    <s v="CCAL"/>
    <s v="2025017364"/>
    <x v="0"/>
    <s v="ER5526BBH"/>
    <s v="E1966HRC"/>
    <d v="2025-03-05T00:00:00"/>
    <s v="CSHU"/>
    <s v="200223"/>
    <x v="0"/>
    <s v="PA"/>
    <s v="S1"/>
    <m/>
    <d v="2025-03-05T00:00:00"/>
    <d v="1899-12-30T13:19:13"/>
    <d v="2025-03-05T00:00:00"/>
    <d v="1899-12-30T13:21:32"/>
    <d v="2025-03-05T00:00:00"/>
    <d v="1899-12-30T13:46:21"/>
    <x v="0"/>
    <s v="RFCPI"/>
    <s v="8043258743"/>
    <s v="FBO"/>
    <d v="1899-12-30T00:27:08"/>
    <d v="1899-12-30T00:24:49"/>
    <d v="1899-12-30T00:02:19"/>
    <s v="Granel"/>
    <s v="E001"/>
    <x v="0"/>
    <d v="1899-12-30T00:27:08"/>
    <d v="1899-12-30T00:24:49"/>
    <n v="13"/>
    <x v="8"/>
    <x v="2"/>
    <x v="0"/>
    <n v="0"/>
    <n v="0"/>
    <s v="OK"/>
    <s v="Clinker"/>
    <x v="2"/>
    <n v="0"/>
    <s v="F. ALCONERA"/>
    <s v="A"/>
    <d v="1899-12-30T00:02:19"/>
    <d v="1899-12-30T00:02:19"/>
    <s v="OK"/>
    <m/>
    <m/>
    <d v="1899-12-30T00:00:00"/>
    <d v="1899-12-30T00:27:08"/>
    <n v="4"/>
    <d v="1899-12-30T00:02:19"/>
    <n v="27.133333333344023"/>
    <n v="13"/>
    <s v="Si"/>
  </r>
  <r>
    <s v="CCAL"/>
    <s v="2025017365"/>
    <x v="0"/>
    <s v="ER4326BBX"/>
    <s v="E7240GYH"/>
    <d v="2025-03-05T00:00:00"/>
    <s v="CSHU"/>
    <s v="200223"/>
    <x v="0"/>
    <s v="PA"/>
    <s v="S1"/>
    <m/>
    <d v="2025-03-05T00:00:00"/>
    <d v="1899-12-30T13:20:15"/>
    <d v="2025-03-05T00:00:00"/>
    <d v="1899-12-30T13:22:14"/>
    <d v="2025-03-05T00:00:00"/>
    <d v="1899-12-30T13:58:19"/>
    <x v="0"/>
    <s v="RFCPI"/>
    <s v="8043258745"/>
    <s v="FBO"/>
    <d v="1899-12-30T00:38:04"/>
    <d v="1899-12-30T00:36:05"/>
    <d v="1899-12-30T00:01:59"/>
    <s v="Granel"/>
    <s v="E001"/>
    <x v="0"/>
    <d v="1899-12-30T00:38:04"/>
    <d v="1899-12-30T00:36:05"/>
    <n v="13"/>
    <x v="8"/>
    <x v="2"/>
    <x v="0"/>
    <n v="0"/>
    <n v="0"/>
    <s v="OK"/>
    <s v="Clinker"/>
    <x v="2"/>
    <n v="0"/>
    <s v="F. ALCONERA"/>
    <s v="A"/>
    <d v="1899-12-30T00:01:59"/>
    <d v="1899-12-30T00:01:59"/>
    <s v="OK"/>
    <m/>
    <m/>
    <d v="1899-12-30T00:00:00"/>
    <d v="1899-12-30T00:38:04"/>
    <n v="4"/>
    <d v="1899-12-30T00:01:59"/>
    <n v="38.066666666659131"/>
    <n v="13"/>
    <s v="Si"/>
  </r>
  <r>
    <s v="CCAL"/>
    <s v="2025017338"/>
    <x v="0"/>
    <s v="ER4846BDG"/>
    <s v="E2814KSX"/>
    <d v="2025-03-05T00:00:00"/>
    <s v="CSHU"/>
    <s v="200223"/>
    <x v="0"/>
    <s v="PA"/>
    <s v="S1"/>
    <m/>
    <d v="2025-03-05T00:00:00"/>
    <d v="1899-12-30T12:56:27"/>
    <d v="2025-03-05T00:00:00"/>
    <d v="1899-12-30T12:57:16"/>
    <d v="2025-03-05T00:00:00"/>
    <d v="1899-12-30T14:05:27"/>
    <x v="0"/>
    <s v="RFCPI"/>
    <s v="8043258748"/>
    <s v="FBO"/>
    <d v="1899-12-30T01:09:00"/>
    <d v="1899-12-30T01:08:11"/>
    <d v="1899-12-30T00:00:49"/>
    <s v="Granel"/>
    <s v="E001"/>
    <x v="0"/>
    <d v="1899-12-30T01:09:00"/>
    <d v="1899-12-30T01:08:11"/>
    <n v="12"/>
    <x v="8"/>
    <x v="2"/>
    <x v="0"/>
    <n v="0"/>
    <n v="0"/>
    <s v="OK"/>
    <s v="Clinker"/>
    <x v="2"/>
    <n v="0"/>
    <s v="F. ALCONERA"/>
    <s v="B"/>
    <d v="1899-12-30T00:00:49"/>
    <d v="1899-12-30T00:00:49"/>
    <s v="OK"/>
    <m/>
    <m/>
    <d v="1899-12-30T00:00:00"/>
    <d v="1899-12-30T01:09:00"/>
    <n v="4"/>
    <d v="1899-12-30T00:00:49"/>
    <n v="69.000000000004704"/>
    <n v="14"/>
    <s v="No"/>
  </r>
  <r>
    <s v="CCAL"/>
    <s v="2025017370"/>
    <x v="0"/>
    <s v="ER7691BDP"/>
    <s v="E3722MXZ"/>
    <d v="2025-03-05T00:00:00"/>
    <s v="CSHU"/>
    <s v="200223"/>
    <x v="0"/>
    <s v="PA"/>
    <s v="S1"/>
    <m/>
    <d v="2025-03-05T00:00:00"/>
    <d v="1899-12-30T13:26:00"/>
    <d v="2025-03-05T00:00:00"/>
    <d v="1899-12-30T13:26:43"/>
    <d v="2025-03-05T00:00:00"/>
    <d v="1899-12-30T14:33:28"/>
    <x v="0"/>
    <s v="RFCPI"/>
    <s v="8043258753"/>
    <s v="FBO"/>
    <d v="1899-12-30T01:07:28"/>
    <d v="1899-12-30T01:06:45"/>
    <d v="1899-12-30T00:00:43"/>
    <s v="Granel"/>
    <s v="E001"/>
    <x v="0"/>
    <d v="1899-12-30T01:07:28"/>
    <d v="1899-12-30T01:06:45"/>
    <n v="13"/>
    <x v="8"/>
    <x v="2"/>
    <x v="0"/>
    <n v="0"/>
    <n v="0"/>
    <s v="OK"/>
    <s v="Clinker"/>
    <x v="2"/>
    <n v="0"/>
    <s v="F. ALCONERA"/>
    <s v="B"/>
    <d v="1899-12-30T00:00:43"/>
    <d v="1899-12-30T00:00:43"/>
    <s v="OK"/>
    <m/>
    <m/>
    <d v="1899-12-30T00:00:00"/>
    <d v="1899-12-30T01:07:28"/>
    <n v="4"/>
    <d v="1899-12-30T00:00:43"/>
    <n v="67.466666666664054"/>
    <n v="14"/>
    <s v="No"/>
  </r>
  <r>
    <s v="CCAL"/>
    <s v="2025017414"/>
    <x v="0"/>
    <s v="ER8395BCY"/>
    <s v="E7018MRJ"/>
    <d v="2025-03-05T00:00:00"/>
    <s v="CSHU"/>
    <s v="200223"/>
    <x v="0"/>
    <s v="PA"/>
    <s v="S1"/>
    <m/>
    <d v="2025-03-05T00:00:00"/>
    <d v="1899-12-30T14:32:09"/>
    <d v="2025-03-05T00:00:00"/>
    <d v="1899-12-30T14:32:50"/>
    <d v="2025-03-05T00:00:00"/>
    <d v="1899-12-30T15:00:52"/>
    <x v="0"/>
    <s v="RFCPI"/>
    <s v="8043258759"/>
    <s v="FBO"/>
    <d v="1899-12-30T00:28:43"/>
    <d v="1899-12-30T00:28:02"/>
    <d v="1899-12-30T00:00:41"/>
    <s v="Granel"/>
    <s v="E001"/>
    <x v="0"/>
    <d v="1899-12-30T00:28:43"/>
    <d v="1899-12-30T00:28:02"/>
    <n v="14"/>
    <x v="8"/>
    <x v="2"/>
    <x v="0"/>
    <n v="0"/>
    <n v="0"/>
    <s v="OK"/>
    <s v="Clinker"/>
    <x v="2"/>
    <n v="0"/>
    <s v="F. ALCONERA"/>
    <s v="A"/>
    <d v="1899-12-30T00:00:41"/>
    <d v="1899-12-30T00:00:41"/>
    <s v="OK"/>
    <m/>
    <m/>
    <d v="1899-12-30T00:00:00"/>
    <d v="1899-12-30T00:28:43"/>
    <n v="4"/>
    <d v="1899-12-30T00:00:41"/>
    <n v="28.716666666667265"/>
    <n v="15"/>
    <s v="Si"/>
  </r>
  <r>
    <s v="CCAL"/>
    <s v="2025017427"/>
    <x v="0"/>
    <s v="ER0922BDB"/>
    <s v="E3927KFH"/>
    <d v="2025-03-05T00:00:00"/>
    <s v="CSHU"/>
    <s v="200223"/>
    <x v="0"/>
    <s v="PA"/>
    <s v="S1"/>
    <m/>
    <d v="2025-03-05T00:00:00"/>
    <d v="1899-12-30T15:00:18"/>
    <d v="2025-03-05T00:00:00"/>
    <d v="1899-12-30T15:01:06"/>
    <d v="2025-03-05T00:00:00"/>
    <d v="1899-12-30T15:36:44"/>
    <x v="0"/>
    <s v="RFCPI"/>
    <s v="8043258765"/>
    <s v="FBO"/>
    <d v="1899-12-30T00:36:26"/>
    <d v="1899-12-30T00:35:38"/>
    <d v="1899-12-30T00:00:48"/>
    <s v="Granel"/>
    <s v="E001"/>
    <x v="0"/>
    <d v="1899-12-30T00:36:26"/>
    <d v="1899-12-30T00:35:38"/>
    <n v="15"/>
    <x v="8"/>
    <x v="2"/>
    <x v="0"/>
    <n v="0"/>
    <n v="0"/>
    <s v="OK"/>
    <s v="Clinker"/>
    <x v="2"/>
    <n v="0"/>
    <s v="F. ALCONERA"/>
    <s v="A"/>
    <d v="1899-12-30T00:00:48"/>
    <d v="1899-12-30T00:00:48"/>
    <s v="OK"/>
    <m/>
    <m/>
    <d v="1899-12-30T00:00:00"/>
    <d v="1899-12-30T00:36:26"/>
    <n v="4"/>
    <d v="1899-12-30T00:00:48"/>
    <n v="36.433333333339078"/>
    <n v="15"/>
    <s v="Si"/>
  </r>
  <r>
    <s v="CCAL"/>
    <s v="2025017443"/>
    <x v="0"/>
    <s v="ER3187BDP"/>
    <s v="E5191LCR"/>
    <d v="2025-03-05T00:00:00"/>
    <s v="CSHU"/>
    <s v="200223"/>
    <x v="0"/>
    <s v="PA"/>
    <s v="S1"/>
    <m/>
    <d v="2025-03-05T00:00:00"/>
    <d v="1899-12-30T15:41:11"/>
    <d v="2025-03-05T00:00:00"/>
    <d v="1899-12-30T15:42:02"/>
    <d v="2025-03-05T00:00:00"/>
    <d v="1899-12-30T16:04:35"/>
    <x v="0"/>
    <s v="RFCPI"/>
    <s v="8043258770"/>
    <s v="FBO"/>
    <d v="1899-12-30T00:23:24"/>
    <d v="1899-12-30T00:22:33"/>
    <d v="1899-12-30T00:00:51"/>
    <s v="Granel"/>
    <s v="E001"/>
    <x v="0"/>
    <d v="1899-12-30T00:23:24"/>
    <d v="1899-12-30T00:22:33"/>
    <n v="15"/>
    <x v="8"/>
    <x v="2"/>
    <x v="0"/>
    <n v="0"/>
    <n v="0"/>
    <s v="OK"/>
    <s v="Clinker"/>
    <x v="2"/>
    <n v="0"/>
    <s v="F. ALCONERA"/>
    <s v="A"/>
    <d v="1899-12-30T00:00:51"/>
    <d v="1899-12-30T00:00:51"/>
    <s v="OK"/>
    <m/>
    <m/>
    <d v="1899-12-30T00:00:00"/>
    <d v="1899-12-30T00:23:24"/>
    <n v="4"/>
    <d v="1899-12-30T00:00:51"/>
    <n v="23.399999999999981"/>
    <n v="16"/>
    <s v="Si"/>
  </r>
  <r>
    <s v="CCAL"/>
    <s v="2025017501"/>
    <x v="0"/>
    <s v="ER3770BCT"/>
    <s v="E9572LMD"/>
    <d v="2025-03-05T00:00:00"/>
    <s v="CSHU"/>
    <s v="200223"/>
    <x v="0"/>
    <s v="PA"/>
    <s v="S1"/>
    <m/>
    <d v="2025-03-05T00:00:00"/>
    <d v="1899-12-30T17:53:05"/>
    <d v="2025-03-05T00:00:00"/>
    <d v="1899-12-30T17:54:02"/>
    <d v="2025-03-05T00:00:00"/>
    <d v="1899-12-30T18:44:00"/>
    <x v="0"/>
    <s v="RFCPI"/>
    <s v="8043258780"/>
    <s v="FBO"/>
    <d v="1899-12-30T00:50:55"/>
    <d v="1899-12-30T00:49:58"/>
    <d v="1899-12-30T00:00:57"/>
    <s v="Granel"/>
    <s v="E001"/>
    <x v="0"/>
    <d v="1899-12-30T00:50:55"/>
    <d v="1899-12-30T00:49:58"/>
    <n v="17"/>
    <x v="8"/>
    <x v="2"/>
    <x v="0"/>
    <n v="0"/>
    <n v="0"/>
    <s v="OK"/>
    <s v="Clinker"/>
    <x v="2"/>
    <n v="0"/>
    <s v="F. ALCONERA"/>
    <s v="B"/>
    <d v="1899-12-30T00:00:57"/>
    <d v="1899-12-30T00:00:57"/>
    <s v="OK"/>
    <m/>
    <m/>
    <d v="1899-12-30T00:00:00"/>
    <d v="1899-12-30T00:50:55"/>
    <n v="4"/>
    <d v="1899-12-30T00:00:57"/>
    <n v="50.916666666672015"/>
    <n v="18"/>
    <s v="No"/>
  </r>
  <r>
    <s v="CCAL"/>
    <s v="2025017521"/>
    <x v="0"/>
    <s v="ER7747BBS"/>
    <s v="E9250MFS"/>
    <d v="2025-03-06T00:00:00"/>
    <s v="CSHU"/>
    <s v="200223"/>
    <x v="0"/>
    <s v="PA"/>
    <s v="S1"/>
    <m/>
    <d v="2025-03-06T00:00:00"/>
    <d v="1899-12-30T06:00:33"/>
    <d v="2025-03-06T00:00:00"/>
    <d v="1899-12-30T06:03:53"/>
    <d v="2025-03-06T00:00:00"/>
    <d v="1899-12-30T06:21:00"/>
    <x v="0"/>
    <s v="RFCPI"/>
    <s v="8043258789"/>
    <s v="FBO"/>
    <d v="1899-12-30T00:20:27"/>
    <d v="1899-12-30T00:17:07"/>
    <d v="1899-12-30T00:03:20"/>
    <s v="Granel"/>
    <s v="E001"/>
    <x v="0"/>
    <d v="1899-12-30T00:20:27"/>
    <d v="1899-12-30T00:17:07"/>
    <n v="6"/>
    <x v="9"/>
    <x v="2"/>
    <x v="0"/>
    <n v="0"/>
    <n v="0"/>
    <s v="OK"/>
    <s v="Clinker"/>
    <x v="2"/>
    <n v="0"/>
    <s v="F. ALCONERA"/>
    <s v="A"/>
    <d v="1899-12-30T00:03:20"/>
    <d v="1899-12-30T00:03:20"/>
    <s v="OK"/>
    <m/>
    <m/>
    <d v="1899-12-30T00:00:00"/>
    <d v="1899-12-30T00:20:27"/>
    <n v="5"/>
    <d v="1899-12-30T00:03:20"/>
    <n v="20.450000000001598"/>
    <n v="6"/>
    <s v="Si"/>
  </r>
  <r>
    <s v="CCAL"/>
    <s v="2025017522"/>
    <x v="0"/>
    <s v="ER3527BBW"/>
    <s v="E0935KJN"/>
    <d v="2025-03-06T00:00:00"/>
    <s v="CSHU"/>
    <s v="200223"/>
    <x v="0"/>
    <s v="PA"/>
    <s v="S1"/>
    <m/>
    <d v="2025-03-06T00:00:00"/>
    <d v="1899-12-30T06:01:54"/>
    <d v="2025-03-06T00:00:00"/>
    <d v="1899-12-30T06:04:03"/>
    <d v="2025-03-06T00:00:00"/>
    <d v="1899-12-30T06:27:14"/>
    <x v="0"/>
    <s v="RFCPI"/>
    <s v="8043258790"/>
    <s v="FBO"/>
    <d v="1899-12-30T00:25:20"/>
    <d v="1899-12-30T00:23:11"/>
    <d v="1899-12-30T00:02:09"/>
    <s v="Granel"/>
    <s v="E001"/>
    <x v="0"/>
    <d v="1899-12-30T00:25:20"/>
    <d v="1899-12-30T00:23:11"/>
    <n v="6"/>
    <x v="9"/>
    <x v="2"/>
    <x v="0"/>
    <n v="0"/>
    <n v="0"/>
    <s v="OK"/>
    <s v="Clinker"/>
    <x v="2"/>
    <n v="0"/>
    <s v="F. ALCONERA"/>
    <s v="A"/>
    <d v="1899-12-30T00:02:09"/>
    <d v="1899-12-30T00:02:09"/>
    <s v="OK"/>
    <m/>
    <m/>
    <d v="1899-12-30T00:00:00"/>
    <d v="1899-12-30T00:25:20"/>
    <n v="5"/>
    <d v="1899-12-30T00:02:09"/>
    <n v="25.33333333334398"/>
    <n v="6"/>
    <s v="Si"/>
  </r>
  <r>
    <s v="CCAL"/>
    <s v="2025017523"/>
    <x v="0"/>
    <s v="ER4215BCC"/>
    <s v="E4998KKR"/>
    <d v="2025-03-06T00:00:00"/>
    <s v="CSHU"/>
    <s v="200223"/>
    <x v="0"/>
    <s v="PA"/>
    <s v="S1"/>
    <m/>
    <d v="2025-03-06T00:00:00"/>
    <d v="1899-12-30T06:03:05"/>
    <d v="2025-03-06T00:00:00"/>
    <d v="1899-12-30T06:04:15"/>
    <d v="2025-03-06T00:00:00"/>
    <d v="1899-12-30T06:34:28"/>
    <x v="0"/>
    <s v="RFCPI"/>
    <s v="8043258791"/>
    <s v="FBO"/>
    <d v="1899-12-30T00:31:23"/>
    <d v="1899-12-30T00:30:13"/>
    <d v="1899-12-30T00:01:10"/>
    <s v="Granel"/>
    <s v="E001"/>
    <x v="0"/>
    <d v="1899-12-30T00:31:23"/>
    <d v="1899-12-30T00:30:13"/>
    <n v="6"/>
    <x v="9"/>
    <x v="2"/>
    <x v="0"/>
    <n v="0"/>
    <n v="0"/>
    <s v="OK"/>
    <s v="Clinker"/>
    <x v="2"/>
    <n v="0"/>
    <s v="F. ALCONERA"/>
    <s v="A"/>
    <d v="1899-12-30T00:01:10"/>
    <d v="1899-12-30T00:01:10"/>
    <s v="OK"/>
    <m/>
    <m/>
    <d v="1899-12-30T00:00:00"/>
    <d v="1899-12-30T00:31:23"/>
    <n v="5"/>
    <d v="1899-12-30T00:01:10"/>
    <n v="31.383333333345565"/>
    <n v="6"/>
    <s v="Si"/>
  </r>
  <r>
    <s v="CCAL"/>
    <s v="2025017524"/>
    <x v="0"/>
    <s v="ER0816BDL"/>
    <s v="E2098LVV"/>
    <d v="2025-03-06T00:00:00"/>
    <s v="CSHU"/>
    <s v="200223"/>
    <x v="0"/>
    <s v="PA"/>
    <s v="S1"/>
    <m/>
    <d v="2025-03-06T00:00:00"/>
    <d v="1899-12-30T06:03:59"/>
    <d v="2025-03-06T00:00:00"/>
    <d v="1899-12-30T06:04:27"/>
    <d v="2025-03-06T00:00:00"/>
    <d v="1899-12-30T06:38:21"/>
    <x v="0"/>
    <s v="RFCPI"/>
    <s v="8043258792"/>
    <s v="FBO"/>
    <d v="1899-12-30T00:34:22"/>
    <d v="1899-12-30T00:33:54"/>
    <d v="1899-12-30T00:00:28"/>
    <s v="Granel"/>
    <s v="E001"/>
    <x v="0"/>
    <d v="1899-12-30T00:34:22"/>
    <d v="1899-12-30T00:33:54"/>
    <n v="6"/>
    <x v="9"/>
    <x v="2"/>
    <x v="0"/>
    <n v="0"/>
    <n v="0"/>
    <s v="OK"/>
    <s v="Clinker"/>
    <x v="2"/>
    <n v="0"/>
    <s v="F. ALCONERA"/>
    <s v="A"/>
    <d v="1899-12-30T00:00:28"/>
    <d v="1899-12-30T00:00:28"/>
    <s v="OK"/>
    <m/>
    <m/>
    <d v="1899-12-30T00:00:00"/>
    <d v="1899-12-30T00:34:22"/>
    <n v="5"/>
    <d v="1899-12-30T00:00:28"/>
    <n v="34.366666666665587"/>
    <n v="6"/>
    <s v="Si"/>
  </r>
  <r>
    <s v="CCAL"/>
    <s v="2025017526"/>
    <x v="0"/>
    <s v="ER8798BDP"/>
    <s v="E3653LKV"/>
    <d v="2025-03-06T00:00:00"/>
    <s v="CSHU"/>
    <s v="200223"/>
    <x v="0"/>
    <s v="PA"/>
    <s v="S1"/>
    <m/>
    <d v="2025-03-06T00:00:00"/>
    <d v="1899-12-30T06:25:09"/>
    <d v="2025-03-06T00:00:00"/>
    <d v="1899-12-30T06:26:28"/>
    <d v="2025-03-06T00:00:00"/>
    <d v="1899-12-30T06:49:59"/>
    <x v="0"/>
    <s v="RFCPI"/>
    <s v="8043258793"/>
    <s v="FBO"/>
    <d v="1899-12-30T00:24:50"/>
    <d v="1899-12-30T00:23:31"/>
    <d v="1899-12-30T00:01:19"/>
    <s v="Granel"/>
    <s v="E001"/>
    <x v="0"/>
    <d v="1899-12-30T00:24:50"/>
    <d v="1899-12-30T00:23:31"/>
    <n v="6"/>
    <x v="9"/>
    <x v="2"/>
    <x v="0"/>
    <n v="0"/>
    <n v="0"/>
    <s v="OK"/>
    <s v="Clinker"/>
    <x v="2"/>
    <n v="0"/>
    <s v="F. ALCONERA"/>
    <s v="A"/>
    <d v="1899-12-30T00:01:19"/>
    <d v="1899-12-30T00:01:19"/>
    <s v="OK"/>
    <m/>
    <m/>
    <d v="1899-12-30T00:00:00"/>
    <d v="1899-12-30T00:24:50"/>
    <n v="5"/>
    <d v="1899-12-30T00:01:19"/>
    <n v="24.833333333332792"/>
    <n v="6"/>
    <s v="Si"/>
  </r>
  <r>
    <s v="CCAL"/>
    <s v="2025017525"/>
    <x v="0"/>
    <s v="ER3352BCF"/>
    <s v="E2533KJC"/>
    <d v="2025-03-06T00:00:00"/>
    <s v="CSHU"/>
    <s v="200223"/>
    <x v="0"/>
    <s v="PA"/>
    <s v="S1"/>
    <m/>
    <d v="2025-03-06T00:00:00"/>
    <d v="1899-12-30T06:22:49"/>
    <d v="2025-03-06T00:00:00"/>
    <d v="1899-12-30T06:26:15"/>
    <d v="2025-03-06T00:00:00"/>
    <d v="1899-12-30T06:52:39"/>
    <x v="0"/>
    <s v="RFCPI"/>
    <s v="8043258794"/>
    <s v="FBO"/>
    <d v="1899-12-30T00:29:50"/>
    <d v="1899-12-30T00:26:24"/>
    <d v="1899-12-30T00:03:26"/>
    <s v="Granel"/>
    <s v="E001"/>
    <x v="0"/>
    <d v="1899-12-30T00:29:50"/>
    <d v="1899-12-30T00:26:24"/>
    <n v="6"/>
    <x v="9"/>
    <x v="2"/>
    <x v="0"/>
    <n v="0"/>
    <n v="0"/>
    <s v="OK"/>
    <s v="Clinker"/>
    <x v="2"/>
    <n v="0"/>
    <s v="F. ALCONERA"/>
    <s v="A"/>
    <d v="1899-12-30T00:03:26"/>
    <d v="1899-12-30T00:03:26"/>
    <s v="OK"/>
    <m/>
    <m/>
    <d v="1899-12-30T00:00:00"/>
    <d v="1899-12-30T00:29:50"/>
    <n v="5"/>
    <d v="1899-12-30T00:03:26"/>
    <n v="29.833333333329577"/>
    <n v="6"/>
    <s v="Si"/>
  </r>
  <r>
    <s v="CCAL"/>
    <s v="2025017533"/>
    <x v="0"/>
    <s v="ER3467BCY"/>
    <s v="E6123KFG"/>
    <d v="2025-03-06T00:00:00"/>
    <s v="CSHU"/>
    <s v="200223"/>
    <x v="0"/>
    <s v="PA"/>
    <s v="S1"/>
    <m/>
    <d v="2025-03-06T00:00:00"/>
    <d v="1899-12-30T06:43:07"/>
    <d v="2025-03-06T00:00:00"/>
    <d v="1899-12-30T06:44:02"/>
    <d v="2025-03-06T00:00:00"/>
    <d v="1899-12-30T07:12:29"/>
    <x v="0"/>
    <s v="RFCPI"/>
    <s v="8043258799"/>
    <s v="FBO"/>
    <d v="1899-12-30T00:29:22"/>
    <d v="1899-12-30T00:28:27"/>
    <d v="1899-12-30T00:00:55"/>
    <s v="Granel"/>
    <s v="E001"/>
    <x v="0"/>
    <d v="1899-12-30T00:29:22"/>
    <d v="1899-12-30T00:28:27"/>
    <n v="6"/>
    <x v="9"/>
    <x v="2"/>
    <x v="0"/>
    <n v="0"/>
    <n v="0"/>
    <s v="OK"/>
    <s v="Clinker"/>
    <x v="2"/>
    <n v="0"/>
    <s v="F. ALCONERA"/>
    <s v="A"/>
    <d v="1899-12-30T00:00:55"/>
    <d v="1899-12-30T00:00:55"/>
    <s v="OK"/>
    <m/>
    <m/>
    <d v="1899-12-30T00:00:00"/>
    <d v="1899-12-30T00:29:22"/>
    <n v="5"/>
    <d v="1899-12-30T00:00:55"/>
    <n v="29.366666666668806"/>
    <n v="7"/>
    <s v="Si"/>
  </r>
  <r>
    <s v="CCAL"/>
    <s v="2025017538"/>
    <x v="0"/>
    <s v="ER2676BDK"/>
    <s v="E5149MJT"/>
    <d v="2025-03-06T00:00:00"/>
    <s v="CSHU"/>
    <s v="200223"/>
    <x v="0"/>
    <s v="PA"/>
    <s v="S1"/>
    <m/>
    <d v="2025-03-06T00:00:00"/>
    <d v="1899-12-30T07:06:07"/>
    <d v="2025-03-06T00:00:00"/>
    <d v="1899-12-30T07:06:42"/>
    <d v="2025-03-06T00:00:00"/>
    <d v="1899-12-30T07:28:15"/>
    <x v="0"/>
    <s v="RFCPI"/>
    <s v="8043258801"/>
    <s v="FBO"/>
    <d v="1899-12-30T00:22:08"/>
    <d v="1899-12-30T00:21:33"/>
    <d v="1899-12-30T00:00:35"/>
    <s v="Granel"/>
    <s v="E001"/>
    <x v="0"/>
    <d v="1899-12-30T00:22:08"/>
    <d v="1899-12-30T00:21:33"/>
    <n v="7"/>
    <x v="9"/>
    <x v="2"/>
    <x v="0"/>
    <n v="0"/>
    <n v="0"/>
    <s v="OK"/>
    <s v="Clinker"/>
    <x v="2"/>
    <n v="0"/>
    <s v="F. ALCONERA"/>
    <s v="A"/>
    <d v="1899-12-30T00:00:35"/>
    <d v="1899-12-30T00:00:35"/>
    <s v="OK"/>
    <m/>
    <m/>
    <d v="1899-12-30T00:00:00"/>
    <d v="1899-12-30T00:22:08"/>
    <n v="5"/>
    <d v="1899-12-30T00:00:35"/>
    <n v="22.133333333332768"/>
    <n v="7"/>
    <s v="Si"/>
  </r>
  <r>
    <s v="CCAL"/>
    <s v="2025017544"/>
    <x v="0"/>
    <s v="ER8400BCY"/>
    <s v="E3428MVC"/>
    <d v="2025-03-06T00:00:00"/>
    <s v="CSHU"/>
    <s v="200223"/>
    <x v="0"/>
    <s v="PA"/>
    <s v="S1"/>
    <m/>
    <d v="2025-03-06T00:00:00"/>
    <d v="1899-12-30T07:13:14"/>
    <d v="2025-03-06T00:00:00"/>
    <d v="1899-12-30T07:13:52"/>
    <d v="2025-03-06T00:00:00"/>
    <d v="1899-12-30T07:37:33"/>
    <x v="0"/>
    <s v="RFCPI"/>
    <s v="8043258802"/>
    <s v="FBO"/>
    <d v="1899-12-30T00:24:19"/>
    <d v="1899-12-30T00:23:41"/>
    <d v="1899-12-30T00:00:38"/>
    <s v="Granel"/>
    <s v="E001"/>
    <x v="0"/>
    <d v="1899-12-30T00:24:19"/>
    <d v="1899-12-30T00:23:41"/>
    <n v="7"/>
    <x v="9"/>
    <x v="2"/>
    <x v="0"/>
    <n v="0"/>
    <n v="0"/>
    <s v="OK"/>
    <s v="Clinker"/>
    <x v="2"/>
    <n v="0"/>
    <s v="F. ALCONERA"/>
    <s v="A"/>
    <d v="1899-12-30T00:00:38"/>
    <d v="1899-12-30T00:00:38"/>
    <s v="OK"/>
    <m/>
    <m/>
    <d v="1899-12-30T00:00:00"/>
    <d v="1899-12-30T00:24:19"/>
    <n v="5"/>
    <d v="1899-12-30T00:00:38"/>
    <n v="24.316666666675211"/>
    <n v="7"/>
    <s v="Si"/>
  </r>
  <r>
    <s v="CCAL"/>
    <s v="2025017548"/>
    <x v="0"/>
    <s v="ER8611BDD"/>
    <s v="E8908MMX"/>
    <d v="2025-03-06T00:00:00"/>
    <s v="CSHU"/>
    <s v="200223"/>
    <x v="0"/>
    <s v="PA"/>
    <s v="S1"/>
    <m/>
    <d v="2025-03-06T00:00:00"/>
    <d v="1899-12-30T07:17:50"/>
    <d v="2025-03-06T00:00:00"/>
    <d v="1899-12-30T07:18:36"/>
    <d v="2025-03-06T00:00:00"/>
    <d v="1899-12-30T07:41:08"/>
    <x v="0"/>
    <s v="RFCPI"/>
    <s v="8043258803"/>
    <s v="FBO"/>
    <d v="1899-12-30T00:23:18"/>
    <d v="1899-12-30T00:22:32"/>
    <d v="1899-12-30T00:00:46"/>
    <s v="Granel"/>
    <s v="E001"/>
    <x v="0"/>
    <d v="1899-12-30T00:23:18"/>
    <d v="1899-12-30T00:22:32"/>
    <n v="7"/>
    <x v="9"/>
    <x v="2"/>
    <x v="0"/>
    <n v="0"/>
    <n v="0"/>
    <s v="OK"/>
    <s v="Clinker"/>
    <x v="2"/>
    <n v="0"/>
    <s v="F. ALCONERA"/>
    <s v="A"/>
    <d v="1899-12-30T00:00:46"/>
    <d v="1899-12-30T00:00:46"/>
    <s v="OK"/>
    <m/>
    <m/>
    <d v="1899-12-30T00:00:00"/>
    <d v="1899-12-30T00:23:18"/>
    <n v="5"/>
    <d v="1899-12-30T00:00:46"/>
    <n v="23.299999999991972"/>
    <n v="7"/>
    <s v="Si"/>
  </r>
  <r>
    <s v="CCAL"/>
    <s v="2025017549"/>
    <x v="0"/>
    <s v="ER3062BCW"/>
    <s v="E6236MCZ"/>
    <d v="2025-03-06T00:00:00"/>
    <s v="CSHU"/>
    <s v="200223"/>
    <x v="0"/>
    <s v="PA"/>
    <s v="S1"/>
    <m/>
    <d v="2025-03-06T00:00:00"/>
    <d v="1899-12-30T07:19:09"/>
    <d v="2025-03-06T00:00:00"/>
    <d v="1899-12-30T07:19:45"/>
    <d v="2025-03-06T00:00:00"/>
    <d v="1899-12-30T07:44:53"/>
    <x v="0"/>
    <s v="RFCPI"/>
    <s v="8043258804"/>
    <s v="FBO"/>
    <d v="1899-12-30T00:25:44"/>
    <d v="1899-12-30T00:25:08"/>
    <d v="1899-12-30T00:00:36"/>
    <s v="Granel"/>
    <s v="E001"/>
    <x v="0"/>
    <d v="1899-12-30T00:25:44"/>
    <d v="1899-12-30T00:25:08"/>
    <n v="7"/>
    <x v="9"/>
    <x v="2"/>
    <x v="0"/>
    <n v="0"/>
    <n v="0"/>
    <s v="OK"/>
    <s v="Clinker"/>
    <x v="2"/>
    <n v="0"/>
    <s v="F. ALCONERA"/>
    <s v="A"/>
    <d v="1899-12-30T00:00:36"/>
    <d v="1899-12-30T00:00:36"/>
    <s v="OK"/>
    <m/>
    <m/>
    <d v="1899-12-30T00:00:00"/>
    <d v="1899-12-30T00:25:44"/>
    <n v="5"/>
    <d v="1899-12-30T00:00:36"/>
    <n v="25.733333333332851"/>
    <n v="7"/>
    <s v="Si"/>
  </r>
  <r>
    <s v="CCAL"/>
    <s v="2025017546"/>
    <x v="0"/>
    <s v="ER6715BDD"/>
    <s v="E7612KRR"/>
    <d v="2025-03-06T00:00:00"/>
    <s v="CSHU"/>
    <s v="200223"/>
    <x v="0"/>
    <s v="PA"/>
    <s v="S1"/>
    <m/>
    <d v="2025-03-06T00:00:00"/>
    <d v="1899-12-30T07:14:35"/>
    <d v="2025-03-06T00:00:00"/>
    <d v="1899-12-30T07:15:17"/>
    <d v="2025-03-06T00:00:00"/>
    <d v="1899-12-30T07:56:29"/>
    <x v="0"/>
    <s v="RFCPI"/>
    <s v="8043258805"/>
    <s v="FBO"/>
    <d v="1899-12-30T00:41:54"/>
    <d v="1899-12-30T00:41:12"/>
    <d v="1899-12-30T00:00:42"/>
    <s v="Granel"/>
    <s v="E001"/>
    <x v="0"/>
    <d v="1899-12-30T00:41:54"/>
    <d v="1899-12-30T00:41:12"/>
    <n v="7"/>
    <x v="9"/>
    <x v="2"/>
    <x v="0"/>
    <n v="0"/>
    <n v="0"/>
    <s v="OK"/>
    <s v="Clinker"/>
    <x v="2"/>
    <n v="0"/>
    <s v="F. ALCONERA"/>
    <s v="A"/>
    <d v="1899-12-30T00:00:42"/>
    <d v="1899-12-30T00:00:42"/>
    <s v="OK"/>
    <m/>
    <m/>
    <d v="1899-12-30T00:00:00"/>
    <d v="1899-12-30T00:41:54"/>
    <n v="5"/>
    <d v="1899-12-30T00:00:42"/>
    <n v="41.899999999996794"/>
    <n v="7"/>
    <s v="Si"/>
  </r>
  <r>
    <s v="CCAL"/>
    <s v="2025017565"/>
    <x v="0"/>
    <s v="ER2680BDK"/>
    <s v="E3740LJW"/>
    <d v="2025-03-06T00:00:00"/>
    <s v="CSHU"/>
    <s v="200223"/>
    <x v="0"/>
    <s v="PA"/>
    <s v="S1"/>
    <m/>
    <d v="2025-03-06T00:00:00"/>
    <d v="1899-12-30T07:44:11"/>
    <d v="2025-03-06T00:00:00"/>
    <d v="1899-12-30T07:44:49"/>
    <d v="2025-03-06T00:00:00"/>
    <d v="1899-12-30T08:01:22"/>
    <x v="0"/>
    <s v="RFCPI"/>
    <s v="8043258807"/>
    <s v="FBO"/>
    <d v="1899-12-30T00:17:11"/>
    <d v="1899-12-30T00:16:33"/>
    <d v="1899-12-30T00:00:38"/>
    <s v="Granel"/>
    <s v="E001"/>
    <x v="0"/>
    <d v="1899-12-30T00:17:11"/>
    <d v="1899-12-30T00:16:33"/>
    <n v="7"/>
    <x v="9"/>
    <x v="2"/>
    <x v="0"/>
    <n v="0"/>
    <n v="0"/>
    <s v="OK"/>
    <s v="Clinker"/>
    <x v="2"/>
    <n v="0"/>
    <s v="F. ALCONERA"/>
    <s v="A"/>
    <d v="1899-12-30T00:00:38"/>
    <d v="1899-12-30T00:00:38"/>
    <s v="OK"/>
    <m/>
    <m/>
    <d v="1899-12-30T00:00:00"/>
    <d v="1899-12-30T00:17:11"/>
    <n v="5"/>
    <d v="1899-12-30T00:00:38"/>
    <n v="17.183333333332794"/>
    <n v="8"/>
    <s v="Si"/>
  </r>
  <r>
    <s v="CCAL"/>
    <s v="2025017572"/>
    <x v="0"/>
    <s v="ER5434BBV"/>
    <s v="E4735JNM"/>
    <d v="2025-03-06T00:00:00"/>
    <s v="CSHU"/>
    <s v="200223"/>
    <x v="0"/>
    <s v="PA"/>
    <s v="S1"/>
    <m/>
    <d v="2025-03-06T00:00:00"/>
    <d v="1899-12-30T07:57:43"/>
    <d v="2025-03-06T00:00:00"/>
    <d v="1899-12-30T07:58:26"/>
    <d v="2025-03-06T00:00:00"/>
    <d v="1899-12-30T08:18:10"/>
    <x v="0"/>
    <s v="RFCPI"/>
    <s v="8043258810"/>
    <s v="FBO"/>
    <d v="1899-12-30T00:20:27"/>
    <d v="1899-12-30T00:19:44"/>
    <d v="1899-12-30T00:00:43"/>
    <s v="Granel"/>
    <s v="E001"/>
    <x v="0"/>
    <d v="1899-12-30T00:20:27"/>
    <d v="1899-12-30T00:19:44"/>
    <n v="7"/>
    <x v="9"/>
    <x v="2"/>
    <x v="0"/>
    <n v="0"/>
    <n v="0"/>
    <s v="OK"/>
    <s v="Clinker"/>
    <x v="2"/>
    <n v="0"/>
    <s v="F. ALCONERA"/>
    <s v="A"/>
    <d v="1899-12-30T00:00:43"/>
    <d v="1899-12-30T00:00:43"/>
    <s v="OK"/>
    <m/>
    <m/>
    <d v="1899-12-30T00:00:00"/>
    <d v="1899-12-30T00:20:27"/>
    <n v="5"/>
    <d v="1899-12-30T00:00:43"/>
    <n v="20.44999999998721"/>
    <n v="8"/>
    <s v="Si"/>
  </r>
  <r>
    <s v="CCAL"/>
    <s v="2025017584"/>
    <x v="0"/>
    <s v="ER7482BDD"/>
    <s v="E1728JLD"/>
    <d v="2025-03-06T00:00:00"/>
    <s v="CSHU"/>
    <s v="200223"/>
    <x v="0"/>
    <s v="PA"/>
    <s v="S1"/>
    <m/>
    <d v="2025-03-06T00:00:00"/>
    <d v="1899-12-30T08:16:51"/>
    <d v="2025-03-06T00:00:00"/>
    <d v="1899-12-30T08:17:41"/>
    <d v="2025-03-06T00:00:00"/>
    <d v="1899-12-30T09:00:49"/>
    <x v="0"/>
    <s v="RFCPI"/>
    <s v="8043258812"/>
    <s v="FBO"/>
    <d v="1899-12-30T00:43:58"/>
    <d v="1899-12-30T00:43:08"/>
    <d v="1899-12-30T00:00:50"/>
    <s v="Granel"/>
    <s v="E001"/>
    <x v="0"/>
    <d v="1899-12-30T00:43:58"/>
    <d v="1899-12-30T00:43:08"/>
    <n v="8"/>
    <x v="9"/>
    <x v="2"/>
    <x v="0"/>
    <n v="0"/>
    <n v="0"/>
    <s v="OK"/>
    <s v="Clinker"/>
    <x v="2"/>
    <n v="0"/>
    <s v="F. ALCONERA"/>
    <s v="A"/>
    <d v="1899-12-30T00:00:50"/>
    <d v="1899-12-30T00:00:50"/>
    <s v="OK"/>
    <m/>
    <m/>
    <d v="1899-12-30T00:00:00"/>
    <d v="1899-12-30T00:43:58"/>
    <n v="5"/>
    <d v="1899-12-30T00:00:50"/>
    <n v="43.966666666670449"/>
    <n v="9"/>
    <s v="Si"/>
  </r>
  <r>
    <s v="CCAL"/>
    <s v="2025017608"/>
    <x v="0"/>
    <s v="ER0066BBL"/>
    <s v="E8100MWF"/>
    <d v="2025-03-06T00:00:00"/>
    <s v="CSHU"/>
    <s v="200223"/>
    <x v="0"/>
    <s v="PA"/>
    <s v="S1"/>
    <m/>
    <d v="2025-03-06T00:00:00"/>
    <d v="1899-12-30T08:50:57"/>
    <d v="2025-03-06T00:00:00"/>
    <d v="1899-12-30T08:52:53"/>
    <d v="2025-03-06T00:00:00"/>
    <d v="1899-12-30T10:08:35"/>
    <x v="0"/>
    <s v="RFCPI"/>
    <s v="8043258820"/>
    <s v="FBO"/>
    <d v="1899-12-30T01:17:38"/>
    <d v="1899-12-30T01:15:42"/>
    <d v="1899-12-30T00:01:56"/>
    <s v="Granel"/>
    <s v="E001"/>
    <x v="0"/>
    <d v="1899-12-30T01:17:38"/>
    <d v="1899-12-30T01:15:42"/>
    <n v="8"/>
    <x v="9"/>
    <x v="2"/>
    <x v="0"/>
    <n v="0"/>
    <n v="0"/>
    <s v="OK"/>
    <s v="Clinker"/>
    <x v="2"/>
    <n v="0"/>
    <s v="F. ALCONERA"/>
    <s v="B"/>
    <d v="1899-12-30T00:01:56"/>
    <d v="1899-12-30T00:01:56"/>
    <s v="OK"/>
    <m/>
    <m/>
    <d v="1899-12-30T00:00:00"/>
    <d v="1899-12-30T01:17:38"/>
    <n v="5"/>
    <d v="1899-12-30T00:01:56"/>
    <n v="77.633333333323137"/>
    <n v="10"/>
    <s v="No"/>
  </r>
  <r>
    <s v="CCAL"/>
    <s v="2025017642"/>
    <x v="0"/>
    <s v="ER0802BCN"/>
    <s v="E9101GDJ"/>
    <d v="2025-03-06T00:00:00"/>
    <s v="CSHU"/>
    <s v="200223"/>
    <x v="0"/>
    <s v="PA"/>
    <s v="S1"/>
    <m/>
    <d v="2025-03-06T00:00:00"/>
    <d v="1899-12-30T09:23:48"/>
    <d v="2025-03-06T00:00:00"/>
    <d v="1899-12-30T09:24:56"/>
    <d v="2025-03-06T00:00:00"/>
    <d v="1899-12-30T11:14:21"/>
    <x v="0"/>
    <s v="RFCPI"/>
    <s v="8043258826"/>
    <s v="FBO"/>
    <d v="1899-12-30T01:50:33"/>
    <d v="1899-12-30T01:49:25"/>
    <d v="1899-12-30T00:01:08"/>
    <s v="Granel"/>
    <s v="E001"/>
    <x v="0"/>
    <d v="1899-12-30T01:50:33"/>
    <d v="1899-12-30T01:49:25"/>
    <n v="9"/>
    <x v="9"/>
    <x v="2"/>
    <x v="0"/>
    <n v="0"/>
    <n v="0"/>
    <s v="OK"/>
    <s v="Clinker"/>
    <x v="2"/>
    <n v="0"/>
    <s v="F. ALCONERA"/>
    <s v="C"/>
    <d v="1899-12-30T00:01:08"/>
    <d v="1899-12-30T00:01:08"/>
    <s v="OK"/>
    <m/>
    <m/>
    <d v="1899-12-30T00:00:00"/>
    <d v="1899-12-30T01:50:33"/>
    <n v="5"/>
    <d v="1899-12-30T00:01:08"/>
    <n v="110.54999999999521"/>
    <n v="11"/>
    <s v="No"/>
  </r>
  <r>
    <s v="CCAL"/>
    <s v="2025017649"/>
    <x v="0"/>
    <s v="ER8404BDM"/>
    <s v="E9371MTP"/>
    <d v="2025-03-06T00:00:00"/>
    <s v="CSHU"/>
    <s v="200223"/>
    <x v="0"/>
    <s v="PA"/>
    <s v="S1"/>
    <m/>
    <d v="2025-03-06T00:00:00"/>
    <d v="1899-12-30T09:32:56"/>
    <d v="2025-03-06T00:00:00"/>
    <d v="1899-12-30T09:33:19"/>
    <d v="2025-03-06T00:00:00"/>
    <d v="1899-12-30T11:37:32"/>
    <x v="0"/>
    <s v="RFCPI"/>
    <s v="8043258831"/>
    <s v="FBO"/>
    <d v="1899-12-30T02:04:36"/>
    <d v="1899-12-30T02:04:13"/>
    <d v="1899-12-30T00:00:23"/>
    <s v="Granel"/>
    <s v="E001"/>
    <x v="0"/>
    <d v="1899-12-30T02:04:36"/>
    <d v="1899-12-30T02:04:13"/>
    <n v="9"/>
    <x v="9"/>
    <x v="2"/>
    <x v="0"/>
    <n v="0"/>
    <n v="0"/>
    <s v="OK"/>
    <s v="Clinker"/>
    <x v="2"/>
    <n v="0"/>
    <s v="F. ALCONERA"/>
    <s v="C"/>
    <d v="1899-12-30T00:00:23"/>
    <d v="1899-12-30T00:00:23"/>
    <s v="OK"/>
    <m/>
    <m/>
    <d v="1899-12-30T00:00:00"/>
    <d v="1899-12-30T02:04:36"/>
    <n v="5"/>
    <d v="1899-12-30T00:00:23"/>
    <n v="124.60000000000325"/>
    <n v="11"/>
    <s v="No"/>
  </r>
  <r>
    <s v="CCAL"/>
    <s v="2025017657"/>
    <x v="0"/>
    <s v="ER3732BBR"/>
    <s v="E2039KJH"/>
    <d v="2025-03-06T00:00:00"/>
    <s v="CSHU"/>
    <s v="200223"/>
    <x v="0"/>
    <s v="PA"/>
    <s v="S1"/>
    <m/>
    <d v="2025-03-06T00:00:00"/>
    <d v="1899-12-30T09:45:35"/>
    <d v="2025-03-06T00:00:00"/>
    <d v="1899-12-30T09:46:22"/>
    <d v="2025-03-06T00:00:00"/>
    <d v="1899-12-30T11:40:04"/>
    <x v="0"/>
    <s v="RFCPI"/>
    <s v="8043258832"/>
    <s v="FBO"/>
    <d v="1899-12-30T01:54:29"/>
    <d v="1899-12-30T01:53:42"/>
    <d v="1899-12-30T00:00:47"/>
    <s v="Granel"/>
    <s v="E001"/>
    <x v="0"/>
    <d v="1899-12-30T01:54:29"/>
    <d v="1899-12-30T01:53:42"/>
    <n v="9"/>
    <x v="9"/>
    <x v="2"/>
    <x v="0"/>
    <n v="0"/>
    <n v="0"/>
    <s v="OK"/>
    <s v="Clinker"/>
    <x v="2"/>
    <n v="0"/>
    <s v="F. ALCONERA"/>
    <s v="C"/>
    <d v="1899-12-30T00:00:47"/>
    <d v="1899-12-30T00:00:47"/>
    <s v="OK"/>
    <m/>
    <m/>
    <d v="1899-12-30T00:00:00"/>
    <d v="1899-12-30T01:54:29"/>
    <n v="5"/>
    <d v="1899-12-30T00:00:47"/>
    <n v="114.48333333334081"/>
    <n v="11"/>
    <s v="No"/>
  </r>
  <r>
    <s v="CCAL"/>
    <s v="2025017660"/>
    <x v="0"/>
    <s v="ER3659BDP"/>
    <s v="E9365MTP"/>
    <d v="2025-03-06T00:00:00"/>
    <s v="CSHU"/>
    <s v="200223"/>
    <x v="0"/>
    <s v="PA"/>
    <s v="S1"/>
    <m/>
    <d v="2025-03-06T00:00:00"/>
    <d v="1899-12-30T09:47:16"/>
    <d v="2025-03-06T00:00:00"/>
    <d v="1899-12-30T09:48:47"/>
    <d v="2025-03-06T00:00:00"/>
    <d v="1899-12-30T11:44:53"/>
    <x v="0"/>
    <s v="RFCPI"/>
    <s v="8043258834"/>
    <s v="FBO"/>
    <d v="1899-12-30T01:57:37"/>
    <d v="1899-12-30T01:56:06"/>
    <d v="1899-12-30T00:01:31"/>
    <s v="Granel"/>
    <s v="E001"/>
    <x v="0"/>
    <d v="1899-12-30T01:57:37"/>
    <d v="1899-12-30T01:56:06"/>
    <n v="9"/>
    <x v="9"/>
    <x v="2"/>
    <x v="0"/>
    <n v="0"/>
    <n v="0"/>
    <s v="OK"/>
    <s v="Clinker"/>
    <x v="2"/>
    <n v="0"/>
    <s v="F. ALCONERA"/>
    <s v="C"/>
    <d v="1899-12-30T00:01:31"/>
    <d v="1899-12-30T00:01:31"/>
    <s v="OK"/>
    <m/>
    <m/>
    <d v="1899-12-30T00:00:00"/>
    <d v="1899-12-30T01:57:37"/>
    <n v="5"/>
    <d v="1899-12-30T00:01:31"/>
    <n v="117.61666666666557"/>
    <n v="11"/>
    <s v="No"/>
  </r>
  <r>
    <s v="CCAL"/>
    <s v="2025017662"/>
    <x v="0"/>
    <s v="ER3019BCG"/>
    <s v="E8019KGR"/>
    <d v="2025-03-06T00:00:00"/>
    <s v="CSHU"/>
    <s v="200223"/>
    <x v="0"/>
    <s v="PA"/>
    <s v="S1"/>
    <m/>
    <d v="2025-03-06T00:00:00"/>
    <d v="1899-12-30T09:50:10"/>
    <d v="2025-03-06T00:00:00"/>
    <d v="1899-12-30T09:56:42"/>
    <d v="2025-03-06T00:00:00"/>
    <d v="1899-12-30T11:54:55"/>
    <x v="0"/>
    <s v="RFCPI"/>
    <s v="8043258838"/>
    <s v="FBO"/>
    <d v="1899-12-30T02:04:45"/>
    <d v="1899-12-30T01:58:13"/>
    <d v="1899-12-30T00:06:32"/>
    <s v="Granel"/>
    <s v="E001"/>
    <x v="0"/>
    <d v="1899-12-30T02:04:45"/>
    <d v="1899-12-30T01:58:13"/>
    <n v="9"/>
    <x v="9"/>
    <x v="2"/>
    <x v="0"/>
    <n v="0"/>
    <n v="0"/>
    <s v="OK"/>
    <s v="Clinker"/>
    <x v="2"/>
    <n v="0"/>
    <s v="F. ALCONERA"/>
    <s v="C"/>
    <d v="1899-12-30T00:06:32"/>
    <d v="1899-12-30T00:06:32"/>
    <s v="OK"/>
    <m/>
    <m/>
    <d v="1899-12-30T00:00:00"/>
    <d v="1899-12-30T02:04:45"/>
    <n v="5"/>
    <d v="1899-12-30T00:06:32"/>
    <n v="124.75000000000799"/>
    <n v="11"/>
    <s v="No"/>
  </r>
  <r>
    <s v="CCAL"/>
    <s v="2025017673"/>
    <x v="0"/>
    <s v="ER2556BDN"/>
    <s v="E4215JXK"/>
    <d v="2025-03-06T00:00:00"/>
    <s v="CSHU"/>
    <s v="200223"/>
    <x v="0"/>
    <s v="PA"/>
    <s v="S6"/>
    <m/>
    <d v="2025-03-06T00:00:00"/>
    <d v="1899-12-30T10:15:40"/>
    <d v="2025-03-06T00:00:00"/>
    <d v="1899-12-30T10:16:13"/>
    <d v="2025-03-06T00:00:00"/>
    <d v="1899-12-30T11:59:58"/>
    <x v="0"/>
    <s v="RFCPI"/>
    <s v="8043258839"/>
    <s v="FBO"/>
    <d v="1899-12-30T01:44:18"/>
    <d v="1899-12-30T01:43:45"/>
    <d v="1899-12-30T00:00:33"/>
    <s v="Granel"/>
    <s v="E001"/>
    <x v="0"/>
    <d v="1899-12-30T01:44:18"/>
    <d v="1899-12-30T01:43:45"/>
    <n v="10"/>
    <x v="9"/>
    <x v="2"/>
    <x v="0"/>
    <n v="0"/>
    <n v="0"/>
    <s v="OK"/>
    <s v="Clinker"/>
    <x v="2"/>
    <n v="0"/>
    <s v="F. ALCONERA"/>
    <s v="C"/>
    <d v="1899-12-30T00:00:33"/>
    <d v="1899-12-30T00:00:33"/>
    <s v="OK"/>
    <m/>
    <m/>
    <d v="1899-12-30T00:00:00"/>
    <d v="1899-12-30T01:44:18"/>
    <n v="5"/>
    <d v="1899-12-30T00:00:33"/>
    <n v="104.299999999992"/>
    <n v="11"/>
    <s v="No"/>
  </r>
  <r>
    <s v="CCAL"/>
    <s v="2025017674"/>
    <x v="0"/>
    <s v="ER9641BCY"/>
    <s v="E8749KTF"/>
    <d v="2025-03-06T00:00:00"/>
    <s v="CSHU"/>
    <s v="200223"/>
    <x v="0"/>
    <s v="PA"/>
    <s v="S6"/>
    <m/>
    <d v="2025-03-06T00:00:00"/>
    <d v="1899-12-30T10:17:14"/>
    <d v="2025-03-06T00:00:00"/>
    <d v="1899-12-30T10:17:57"/>
    <d v="2025-03-06T00:00:00"/>
    <d v="1899-12-30T12:09:42"/>
    <x v="0"/>
    <s v="RFCPI"/>
    <s v="8043258841"/>
    <s v="FBO"/>
    <d v="1899-12-30T01:52:28"/>
    <d v="1899-12-30T01:51:45"/>
    <d v="1899-12-30T00:00:43"/>
    <s v="Granel"/>
    <s v="E001"/>
    <x v="0"/>
    <d v="1899-12-30T01:52:28"/>
    <d v="1899-12-30T01:51:45"/>
    <n v="10"/>
    <x v="9"/>
    <x v="2"/>
    <x v="0"/>
    <n v="0"/>
    <n v="0"/>
    <s v="OK"/>
    <s v="Clinker"/>
    <x v="2"/>
    <n v="0"/>
    <s v="F. ALCONERA"/>
    <s v="C"/>
    <d v="1899-12-30T00:00:43"/>
    <d v="1899-12-30T00:00:43"/>
    <s v="OK"/>
    <m/>
    <m/>
    <d v="1899-12-30T00:00:00"/>
    <d v="1899-12-30T01:52:28"/>
    <n v="5"/>
    <d v="1899-12-30T00:00:43"/>
    <n v="112.46666666666404"/>
    <n v="12"/>
    <s v="No"/>
  </r>
  <r>
    <s v="CCAL"/>
    <s v="2025017696"/>
    <x v="0"/>
    <s v="ER0715BCY"/>
    <s v="E0536LZT"/>
    <d v="2025-03-06T00:00:00"/>
    <s v="CSHU"/>
    <s v="200223"/>
    <x v="0"/>
    <s v="PA"/>
    <s v="S1"/>
    <m/>
    <d v="2025-03-06T00:00:00"/>
    <d v="1899-12-30T10:51:25"/>
    <d v="2025-03-06T00:00:00"/>
    <d v="1899-12-30T10:51:59"/>
    <d v="2025-03-06T00:00:00"/>
    <d v="1899-12-30T12:31:12"/>
    <x v="0"/>
    <s v="RFCPI"/>
    <s v="8043258843"/>
    <s v="FBO"/>
    <d v="1899-12-30T01:39:47"/>
    <d v="1899-12-30T01:39:13"/>
    <d v="1899-12-30T00:00:34"/>
    <s v="Granel"/>
    <s v="E001"/>
    <x v="0"/>
    <d v="1899-12-30T01:39:47"/>
    <d v="1899-12-30T01:39:13"/>
    <n v="10"/>
    <x v="9"/>
    <x v="2"/>
    <x v="0"/>
    <n v="0"/>
    <n v="0"/>
    <s v="OK"/>
    <s v="Clinker"/>
    <x v="2"/>
    <n v="0"/>
    <s v="F. ALCONERA"/>
    <s v="C"/>
    <d v="1899-12-30T00:00:34"/>
    <d v="1899-12-30T00:00:34"/>
    <s v="OK"/>
    <m/>
    <m/>
    <d v="1899-12-30T00:00:00"/>
    <d v="1899-12-30T01:39:47"/>
    <n v="5"/>
    <d v="1899-12-30T00:00:34"/>
    <n v="99.783333333331228"/>
    <n v="12"/>
    <s v="No"/>
  </r>
  <r>
    <s v="CCAL"/>
    <s v="2025017697"/>
    <x v="0"/>
    <s v="ER4175BDD"/>
    <s v="E8806KTF"/>
    <d v="2025-03-06T00:00:00"/>
    <s v="CSHU"/>
    <s v="200223"/>
    <x v="0"/>
    <s v="PA"/>
    <s v="S1"/>
    <m/>
    <d v="2025-03-06T00:00:00"/>
    <d v="1899-12-30T10:52:58"/>
    <d v="2025-03-06T00:00:00"/>
    <d v="1899-12-30T10:53:32"/>
    <d v="2025-03-06T00:00:00"/>
    <d v="1899-12-30T12:35:55"/>
    <x v="0"/>
    <s v="RFCPI"/>
    <s v="8043258844"/>
    <s v="FBO"/>
    <d v="1899-12-30T01:42:57"/>
    <d v="1899-12-30T01:42:23"/>
    <d v="1899-12-30T00:00:34"/>
    <s v="Granel"/>
    <s v="E001"/>
    <x v="0"/>
    <d v="1899-12-30T01:42:57"/>
    <d v="1899-12-30T01:42:23"/>
    <n v="10"/>
    <x v="9"/>
    <x v="2"/>
    <x v="0"/>
    <n v="0"/>
    <n v="0"/>
    <s v="OK"/>
    <s v="Clinker"/>
    <x v="2"/>
    <n v="0"/>
    <s v="F. ALCONERA"/>
    <s v="C"/>
    <d v="1899-12-30T00:00:34"/>
    <d v="1899-12-30T00:00:34"/>
    <s v="OK"/>
    <m/>
    <m/>
    <d v="1899-12-30T00:00:00"/>
    <d v="1899-12-30T01:42:57"/>
    <n v="5"/>
    <d v="1899-12-30T00:00:34"/>
    <n v="102.9500000000065"/>
    <n v="12"/>
    <s v="No"/>
  </r>
  <r>
    <s v="CCAL"/>
    <s v="2025017708"/>
    <x v="0"/>
    <s v="ER5455BCW"/>
    <s v="E6681KKY"/>
    <d v="2025-03-06T00:00:00"/>
    <s v="CSHU"/>
    <s v="200223"/>
    <x v="0"/>
    <s v="PA"/>
    <s v="S1"/>
    <m/>
    <d v="2025-03-06T00:00:00"/>
    <d v="1899-12-30T11:10:39"/>
    <d v="2025-03-06T00:00:00"/>
    <d v="1899-12-30T11:11:25"/>
    <d v="2025-03-06T00:00:00"/>
    <d v="1899-12-30T12:46:20"/>
    <x v="0"/>
    <s v="RFCPI"/>
    <s v="8043258847"/>
    <s v="FBO"/>
    <d v="1899-12-30T01:35:41"/>
    <d v="1899-12-30T01:34:55"/>
    <d v="1899-12-30T00:00:46"/>
    <s v="Granel"/>
    <s v="E001"/>
    <x v="0"/>
    <d v="1899-12-30T01:35:41"/>
    <d v="1899-12-30T01:34:55"/>
    <n v="11"/>
    <x v="9"/>
    <x v="2"/>
    <x v="0"/>
    <n v="0"/>
    <n v="0"/>
    <s v="OK"/>
    <s v="Clinker"/>
    <x v="2"/>
    <n v="0"/>
    <s v="F. ALCONERA"/>
    <s v="C"/>
    <d v="1899-12-30T00:00:46"/>
    <d v="1899-12-30T00:00:46"/>
    <s v="OK"/>
    <m/>
    <m/>
    <d v="1899-12-30T00:00:00"/>
    <d v="1899-12-30T01:35:41"/>
    <n v="5"/>
    <d v="1899-12-30T00:00:46"/>
    <n v="95.683333333334346"/>
    <n v="12"/>
    <s v="No"/>
  </r>
  <r>
    <s v="CCAL"/>
    <s v="2025017730"/>
    <x v="0"/>
    <s v="ER1989BDM"/>
    <s v="E9516MPT"/>
    <d v="2025-03-06T00:00:00"/>
    <s v="CSHU"/>
    <s v="200223"/>
    <x v="0"/>
    <s v="PA"/>
    <s v="S1"/>
    <m/>
    <d v="2025-03-06T00:00:00"/>
    <d v="1899-12-30T11:48:07"/>
    <d v="2025-03-06T00:00:00"/>
    <d v="1899-12-30T11:49:14"/>
    <d v="2025-03-06T00:00:00"/>
    <d v="1899-12-30T13:17:36"/>
    <x v="0"/>
    <s v="RFCPI"/>
    <s v="8043258858"/>
    <s v="FBO"/>
    <d v="1899-12-30T01:29:29"/>
    <d v="1899-12-30T01:28:22"/>
    <d v="1899-12-30T00:01:07"/>
    <s v="Granel"/>
    <s v="E001"/>
    <x v="0"/>
    <d v="1899-12-30T01:29:29"/>
    <d v="1899-12-30T01:28:22"/>
    <n v="11"/>
    <x v="9"/>
    <x v="2"/>
    <x v="0"/>
    <n v="0"/>
    <n v="0"/>
    <s v="OK"/>
    <s v="Clinker"/>
    <x v="2"/>
    <n v="0"/>
    <s v="F. ALCONERA"/>
    <s v="B"/>
    <d v="1899-12-30T00:01:07"/>
    <d v="1899-12-30T00:01:07"/>
    <s v="OK"/>
    <m/>
    <m/>
    <d v="1899-12-30T00:00:00"/>
    <d v="1899-12-30T01:29:29"/>
    <n v="5"/>
    <d v="1899-12-30T00:01:07"/>
    <n v="89.483333333327948"/>
    <n v="13"/>
    <s v="No"/>
  </r>
  <r>
    <s v="CCAL"/>
    <s v="2025017762"/>
    <x v="0"/>
    <s v="ER4326BBX"/>
    <s v="E7240GYH"/>
    <d v="2025-03-06T00:00:00"/>
    <s v="CSHU"/>
    <s v="200223"/>
    <x v="0"/>
    <s v="PA"/>
    <s v="S1"/>
    <m/>
    <d v="2025-03-06T00:00:00"/>
    <d v="1899-12-30T13:01:09"/>
    <d v="2025-03-06T00:00:00"/>
    <d v="1899-12-30T13:03:48"/>
    <d v="2025-03-06T00:00:00"/>
    <d v="1899-12-30T13:35:42"/>
    <x v="0"/>
    <s v="RFCPI"/>
    <s v="8043258862"/>
    <s v="FBO"/>
    <d v="1899-12-30T00:34:33"/>
    <d v="1899-12-30T00:31:54"/>
    <d v="1899-12-30T00:02:39"/>
    <s v="Granel"/>
    <s v="E001"/>
    <x v="0"/>
    <d v="1899-12-30T00:34:33"/>
    <d v="1899-12-30T00:31:54"/>
    <n v="13"/>
    <x v="9"/>
    <x v="2"/>
    <x v="0"/>
    <n v="0"/>
    <n v="0"/>
    <s v="OK"/>
    <s v="Clinker"/>
    <x v="2"/>
    <n v="0"/>
    <s v="F. ALCONERA"/>
    <s v="A"/>
    <d v="1899-12-30T00:02:39"/>
    <d v="1899-12-30T00:02:39"/>
    <s v="OK"/>
    <m/>
    <m/>
    <d v="1899-12-30T00:00:00"/>
    <d v="1899-12-30T00:34:33"/>
    <n v="5"/>
    <d v="1899-12-30T00:02:39"/>
    <n v="34.549999999991968"/>
    <n v="13"/>
    <s v="Si"/>
  </r>
  <r>
    <s v="CCAL"/>
    <s v="2025017761"/>
    <x v="0"/>
    <s v="ER5526BBH"/>
    <s v="E1966HRC"/>
    <d v="2025-03-06T00:00:00"/>
    <s v="CSHU"/>
    <s v="200223"/>
    <x v="0"/>
    <s v="PA"/>
    <s v="S1"/>
    <m/>
    <d v="2025-03-06T00:00:00"/>
    <d v="1899-12-30T12:59:50"/>
    <d v="2025-03-06T00:00:00"/>
    <d v="1899-12-30T13:02:36"/>
    <d v="2025-03-06T00:00:00"/>
    <d v="1899-12-30T13:40:11"/>
    <x v="0"/>
    <s v="RFCPI"/>
    <s v="8043258863"/>
    <s v="FBO"/>
    <d v="1899-12-30T00:40:21"/>
    <d v="1899-12-30T00:37:35"/>
    <d v="1899-12-30T00:02:46"/>
    <s v="Granel"/>
    <s v="E001"/>
    <x v="0"/>
    <d v="1899-12-30T00:40:21"/>
    <d v="1899-12-30T00:37:35"/>
    <n v="12"/>
    <x v="9"/>
    <x v="2"/>
    <x v="0"/>
    <n v="0"/>
    <n v="0"/>
    <s v="OK"/>
    <s v="Clinker"/>
    <x v="2"/>
    <n v="0"/>
    <s v="F. ALCONERA"/>
    <s v="A"/>
    <d v="1899-12-30T00:02:46"/>
    <d v="1899-12-30T00:02:46"/>
    <s v="OK"/>
    <m/>
    <m/>
    <d v="1899-12-30T00:00:00"/>
    <d v="1899-12-30T00:40:21"/>
    <n v="5"/>
    <d v="1899-12-30T00:02:46"/>
    <n v="40.349999999995113"/>
    <n v="13"/>
    <s v="Si"/>
  </r>
  <r>
    <s v="CCAL"/>
    <s v="2025015568"/>
    <x v="0"/>
    <s v="ER3738BDN"/>
    <s v="E9008MJP"/>
    <d v="2025-02-26T00:00:00"/>
    <s v="CCAC"/>
    <s v="3230"/>
    <x v="1"/>
    <s v="PA"/>
    <s v="PA"/>
    <m/>
    <d v="2025-02-26T00:00:00"/>
    <d v="1899-12-30T16:30:22"/>
    <d v="2025-02-26T00:00:00"/>
    <d v="1899-12-30T16:30:24"/>
    <d v="2025-02-26T00:00:00"/>
    <d v="1899-12-30T16:57:15"/>
    <x v="0"/>
    <s v="RFCPI"/>
    <s v="8043258229"/>
    <s v="FBO"/>
    <d v="1899-12-30T00:26:53"/>
    <d v="1899-12-30T00:26:51"/>
    <d v="1899-12-30T00:00:02"/>
    <s v="Ensacado"/>
    <s v="E002"/>
    <x v="0"/>
    <d v="1899-12-30T00:26:53"/>
    <d v="1899-12-30T00:26:51"/>
    <n v="16"/>
    <x v="3"/>
    <x v="1"/>
    <x v="1"/>
    <n v="0"/>
    <n v="0"/>
    <s v="OK"/>
    <s v="Ensacado"/>
    <x v="1"/>
    <n v="0"/>
    <s v="F. ALCONERA"/>
    <s v="A"/>
    <d v="1899-12-30T00:00:02"/>
    <d v="1899-12-30T00:00:02"/>
    <s v="OK"/>
    <m/>
    <m/>
    <d v="1899-12-30T00:00:00"/>
    <d v="1899-12-30T00:26:53"/>
    <n v="4"/>
    <d v="1899-12-30T00:00:02"/>
    <n v="26.883333333331194"/>
    <n v="16"/>
    <s v="Si"/>
  </r>
  <r>
    <s v="CCAL"/>
    <s v="2025017782"/>
    <x v="0"/>
    <s v="ER2676BDK"/>
    <s v="E5149MJT"/>
    <d v="2025-03-06T00:00:00"/>
    <s v="CSHU"/>
    <s v="200223"/>
    <x v="0"/>
    <s v="PA"/>
    <s v="S1"/>
    <m/>
    <d v="2025-03-06T00:00:00"/>
    <d v="1899-12-30T13:26:58"/>
    <d v="2025-03-06T00:00:00"/>
    <d v="1899-12-30T13:27:34"/>
    <d v="2025-03-06T00:00:00"/>
    <d v="1899-12-30T14:34:57"/>
    <x v="0"/>
    <s v="RFCPI"/>
    <s v="8043258874"/>
    <s v="FBO"/>
    <d v="1899-12-30T01:07:59"/>
    <d v="1899-12-30T01:07:23"/>
    <d v="1899-12-30T00:00:36"/>
    <s v="Granel"/>
    <s v="E001"/>
    <x v="0"/>
    <d v="1899-12-30T01:07:59"/>
    <d v="1899-12-30T01:07:23"/>
    <n v="13"/>
    <x v="9"/>
    <x v="2"/>
    <x v="0"/>
    <n v="0"/>
    <n v="0"/>
    <s v="OK"/>
    <s v="Clinker"/>
    <x v="2"/>
    <n v="0"/>
    <s v="F. ALCONERA"/>
    <s v="B"/>
    <d v="1899-12-30T00:00:36"/>
    <d v="1899-12-30T00:00:36"/>
    <s v="OK"/>
    <m/>
    <m/>
    <d v="1899-12-30T00:00:00"/>
    <d v="1899-12-30T01:07:59"/>
    <n v="5"/>
    <d v="1899-12-30T00:00:36"/>
    <n v="67.98333333333602"/>
    <n v="14"/>
    <s v="No"/>
  </r>
  <r>
    <s v="CCAL"/>
    <s v="2025017783"/>
    <x v="0"/>
    <s v="ER8611BDD"/>
    <s v="E8908MMX"/>
    <d v="2025-03-06T00:00:00"/>
    <s v="CSHU"/>
    <s v="200223"/>
    <x v="0"/>
    <s v="PA"/>
    <s v="S1"/>
    <m/>
    <d v="2025-03-06T00:00:00"/>
    <d v="1899-12-30T13:28:00"/>
    <d v="2025-03-06T00:00:00"/>
    <d v="1899-12-30T13:28:35"/>
    <d v="2025-03-06T00:00:00"/>
    <d v="1899-12-30T14:41:01"/>
    <x v="0"/>
    <s v="RFCPI"/>
    <s v="8043258876"/>
    <s v="FBO"/>
    <d v="1899-12-30T01:13:01"/>
    <d v="1899-12-30T01:12:26"/>
    <d v="1899-12-30T00:00:35"/>
    <s v="Granel"/>
    <s v="E001"/>
    <x v="0"/>
    <d v="1899-12-30T01:13:01"/>
    <d v="1899-12-30T01:12:26"/>
    <n v="13"/>
    <x v="9"/>
    <x v="2"/>
    <x v="0"/>
    <n v="0"/>
    <n v="0"/>
    <s v="OK"/>
    <s v="Clinker"/>
    <x v="2"/>
    <n v="0"/>
    <s v="F. ALCONERA"/>
    <s v="B"/>
    <d v="1899-12-30T00:00:35"/>
    <d v="1899-12-30T00:00:35"/>
    <s v="OK"/>
    <m/>
    <m/>
    <d v="1899-12-30T00:00:00"/>
    <d v="1899-12-30T01:13:01"/>
    <n v="5"/>
    <d v="1899-12-30T00:00:35"/>
    <n v="73.016666666668755"/>
    <n v="14"/>
    <s v="No"/>
  </r>
  <r>
    <s v="CCAL"/>
    <s v="2025017785"/>
    <x v="0"/>
    <s v="ER3062BCW"/>
    <s v="E6236MCZ"/>
    <d v="2025-03-06T00:00:00"/>
    <s v="CSHU"/>
    <s v="200223"/>
    <x v="0"/>
    <s v="PA"/>
    <s v="S1"/>
    <m/>
    <d v="2025-03-06T00:00:00"/>
    <d v="1899-12-30T13:32:20"/>
    <d v="2025-03-06T00:00:00"/>
    <d v="1899-12-30T13:33:20"/>
    <d v="2025-03-06T00:00:00"/>
    <d v="1899-12-30T14:43:32"/>
    <x v="0"/>
    <s v="RFCPI"/>
    <s v="8043258877"/>
    <s v="FBO"/>
    <d v="1899-12-30T01:11:12"/>
    <d v="1899-12-30T01:10:12"/>
    <d v="1899-12-30T00:01:00"/>
    <s v="Granel"/>
    <s v="E001"/>
    <x v="0"/>
    <d v="1899-12-30T01:11:12"/>
    <d v="1899-12-30T01:10:12"/>
    <n v="13"/>
    <x v="9"/>
    <x v="2"/>
    <x v="0"/>
    <n v="0"/>
    <n v="0"/>
    <s v="OK"/>
    <s v="Clinker"/>
    <x v="2"/>
    <n v="0"/>
    <s v="F. ALCONERA"/>
    <s v="B"/>
    <d v="1899-12-30T00:01:00"/>
    <d v="1899-12-30T00:01:00"/>
    <s v="OK"/>
    <m/>
    <m/>
    <d v="1899-12-30T00:00:00"/>
    <d v="1899-12-30T01:11:12"/>
    <n v="5"/>
    <d v="1899-12-30T00:01:00"/>
    <n v="71.199999999993537"/>
    <n v="14"/>
    <s v="No"/>
  </r>
  <r>
    <s v="CCAL"/>
    <s v="2025017812"/>
    <x v="0"/>
    <s v="ER7905BDN"/>
    <s v="E9212MMS"/>
    <d v="2025-03-06T00:00:00"/>
    <s v="CSHU"/>
    <s v="200223"/>
    <x v="0"/>
    <s v="PA"/>
    <s v="S1"/>
    <m/>
    <d v="2025-03-06T00:00:00"/>
    <d v="1899-12-30T14:25:01"/>
    <d v="2025-03-06T00:00:00"/>
    <d v="1899-12-30T14:25:39"/>
    <d v="2025-03-06T00:00:00"/>
    <d v="1899-12-30T14:57:48"/>
    <x v="0"/>
    <s v="RFCPI"/>
    <s v="8043258881"/>
    <s v="FBO"/>
    <d v="1899-12-30T00:32:47"/>
    <d v="1899-12-30T00:32:09"/>
    <d v="1899-12-30T00:00:38"/>
    <s v="Granel"/>
    <s v="E001"/>
    <x v="0"/>
    <d v="1899-12-30T00:32:47"/>
    <d v="1899-12-30T00:32:09"/>
    <n v="14"/>
    <x v="9"/>
    <x v="2"/>
    <x v="0"/>
    <n v="0"/>
    <n v="0"/>
    <s v="OK"/>
    <s v="Clinker"/>
    <x v="2"/>
    <n v="0"/>
    <s v="F. ALCONERA"/>
    <s v="A"/>
    <d v="1899-12-30T00:00:38"/>
    <d v="1899-12-30T00:00:38"/>
    <s v="OK"/>
    <m/>
    <m/>
    <d v="1899-12-30T00:00:00"/>
    <d v="1899-12-30T00:32:47"/>
    <n v="5"/>
    <d v="1899-12-30T00:00:38"/>
    <n v="32.78333333332796"/>
    <n v="14"/>
    <s v="Si"/>
  </r>
  <r>
    <s v="CCAL"/>
    <s v="2025017830"/>
    <x v="0"/>
    <s v="ER0922BDB"/>
    <s v="E3927KFH"/>
    <d v="2025-03-06T00:00:00"/>
    <s v="CSHU"/>
    <s v="200223"/>
    <x v="0"/>
    <s v="PA"/>
    <s v="S1"/>
    <m/>
    <d v="2025-03-06T00:00:00"/>
    <d v="1899-12-30T14:55:46"/>
    <d v="2025-03-06T00:00:00"/>
    <d v="1899-12-30T14:56:23"/>
    <d v="2025-03-06T00:00:00"/>
    <d v="1899-12-30T15:18:21"/>
    <x v="0"/>
    <s v="RFCPI"/>
    <s v="8043258887"/>
    <s v="FBO"/>
    <d v="1899-12-30T00:22:35"/>
    <d v="1899-12-30T00:21:58"/>
    <d v="1899-12-30T00:00:37"/>
    <s v="Granel"/>
    <s v="E001"/>
    <x v="0"/>
    <d v="1899-12-30T00:22:35"/>
    <d v="1899-12-30T00:21:58"/>
    <n v="14"/>
    <x v="9"/>
    <x v="2"/>
    <x v="0"/>
    <n v="0"/>
    <n v="0"/>
    <s v="OK"/>
    <s v="Clinker"/>
    <x v="2"/>
    <n v="0"/>
    <s v="F. ALCONERA"/>
    <s v="A"/>
    <d v="1899-12-30T00:00:37"/>
    <d v="1899-12-30T00:00:37"/>
    <s v="OK"/>
    <m/>
    <m/>
    <d v="1899-12-30T00:00:00"/>
    <d v="1899-12-30T00:22:35"/>
    <n v="5"/>
    <d v="1899-12-30T00:00:37"/>
    <n v="22.58333333333276"/>
    <n v="15"/>
    <s v="Si"/>
  </r>
  <r>
    <s v="CCAL"/>
    <s v="2025017835"/>
    <x v="0"/>
    <s v="ER0644BCZ"/>
    <s v="E4519KDC"/>
    <d v="2025-03-06T00:00:00"/>
    <s v="CSHU"/>
    <s v="200223"/>
    <x v="0"/>
    <s v="PA"/>
    <s v="S1"/>
    <m/>
    <d v="2025-03-06T00:00:00"/>
    <d v="1899-12-30T15:29:42"/>
    <d v="2025-03-06T00:00:00"/>
    <d v="1899-12-30T15:30:21"/>
    <d v="2025-03-06T00:00:00"/>
    <d v="1899-12-30T15:50:46"/>
    <x v="0"/>
    <s v="RFCPI"/>
    <s v="8043258893"/>
    <s v="FBO"/>
    <d v="1899-12-30T00:21:04"/>
    <d v="1899-12-30T00:20:25"/>
    <d v="1899-12-30T00:00:39"/>
    <s v="Granel"/>
    <s v="E001"/>
    <x v="0"/>
    <d v="1899-12-30T00:21:04"/>
    <d v="1899-12-30T00:20:25"/>
    <n v="15"/>
    <x v="9"/>
    <x v="2"/>
    <x v="0"/>
    <n v="0"/>
    <n v="0"/>
    <s v="OK"/>
    <s v="Clinker"/>
    <x v="2"/>
    <n v="0"/>
    <s v="F. ALCONERA"/>
    <s v="A"/>
    <d v="1899-12-30T00:00:39"/>
    <d v="1899-12-30T00:00:39"/>
    <s v="OK"/>
    <m/>
    <m/>
    <d v="1899-12-30T00:00:00"/>
    <d v="1899-12-30T00:21:04"/>
    <n v="5"/>
    <d v="1899-12-30T00:00:39"/>
    <n v="21.066666666667189"/>
    <n v="15"/>
    <s v="Si"/>
  </r>
  <r>
    <s v="CCAL"/>
    <s v="2025017847"/>
    <x v="0"/>
    <s v="ER8591BBF"/>
    <s v="E6318KWZ"/>
    <d v="2025-03-06T00:00:00"/>
    <s v="CSHU"/>
    <s v="200223"/>
    <x v="0"/>
    <s v="PA"/>
    <s v="S1"/>
    <m/>
    <d v="2025-03-06T00:00:00"/>
    <d v="1899-12-30T16:07:14"/>
    <d v="2025-03-06T00:00:00"/>
    <d v="1899-12-30T16:07:52"/>
    <d v="2025-03-06T00:00:00"/>
    <d v="1899-12-30T16:35:50"/>
    <x v="0"/>
    <s v="RFCPI"/>
    <s v="8043258896"/>
    <s v="FBO"/>
    <d v="1899-12-30T00:28:36"/>
    <d v="1899-12-30T00:27:58"/>
    <d v="1899-12-30T00:00:38"/>
    <s v="Granel"/>
    <s v="E001"/>
    <x v="0"/>
    <d v="1899-12-30T00:28:36"/>
    <d v="1899-12-30T00:27:58"/>
    <n v="16"/>
    <x v="9"/>
    <x v="2"/>
    <x v="0"/>
    <n v="0"/>
    <n v="0"/>
    <s v="OK"/>
    <s v="Clinker"/>
    <x v="2"/>
    <n v="0"/>
    <s v="F. ALCONERA"/>
    <s v="A"/>
    <d v="1899-12-30T00:00:38"/>
    <d v="1899-12-30T00:00:38"/>
    <s v="OK"/>
    <m/>
    <m/>
    <d v="1899-12-30T00:00:00"/>
    <d v="1899-12-30T00:28:36"/>
    <n v="5"/>
    <d v="1899-12-30T00:00:38"/>
    <n v="28.600000000012784"/>
    <n v="16"/>
    <s v="Si"/>
  </r>
  <r>
    <s v="CCAL"/>
    <s v="2025017858"/>
    <x v="0"/>
    <s v="ER9437BCY"/>
    <s v="E0199LWL"/>
    <d v="2025-03-06T00:00:00"/>
    <s v="CSHU"/>
    <s v="200223"/>
    <x v="0"/>
    <s v="PA"/>
    <s v="S1"/>
    <m/>
    <d v="2025-03-06T00:00:00"/>
    <d v="1899-12-30T16:25:40"/>
    <d v="2025-03-06T00:00:00"/>
    <d v="1899-12-30T16:26:27"/>
    <d v="2025-03-06T00:00:00"/>
    <d v="1899-12-30T16:52:50"/>
    <x v="0"/>
    <s v="RFCPI"/>
    <s v="8043258898"/>
    <s v="FBO"/>
    <d v="1899-12-30T00:27:10"/>
    <d v="1899-12-30T00:26:23"/>
    <d v="1899-12-30T00:00:47"/>
    <s v="Granel"/>
    <s v="E001"/>
    <x v="0"/>
    <d v="1899-12-30T00:27:10"/>
    <d v="1899-12-30T00:26:23"/>
    <n v="16"/>
    <x v="9"/>
    <x v="2"/>
    <x v="0"/>
    <n v="0"/>
    <n v="0"/>
    <s v="OK"/>
    <s v="Clinker"/>
    <x v="2"/>
    <n v="0"/>
    <s v="F. ALCONERA"/>
    <s v="A"/>
    <d v="1899-12-30T00:00:47"/>
    <d v="1899-12-30T00:00:47"/>
    <s v="OK"/>
    <m/>
    <m/>
    <d v="1899-12-30T00:00:00"/>
    <d v="1899-12-30T00:27:10"/>
    <n v="5"/>
    <d v="1899-12-30T00:00:47"/>
    <n v="27.166666666665584"/>
    <n v="16"/>
    <s v="Si"/>
  </r>
  <r>
    <s v="CCAL"/>
    <s v="2025017875"/>
    <x v="0"/>
    <s v="ER4922BDJ"/>
    <s v="E8600MHK"/>
    <d v="2025-03-06T00:00:00"/>
    <s v="CSHU"/>
    <s v="200223"/>
    <x v="0"/>
    <s v="PA"/>
    <s v="S1"/>
    <m/>
    <d v="2025-03-06T00:00:00"/>
    <d v="1899-12-30T16:55:39"/>
    <d v="2025-03-06T00:00:00"/>
    <d v="1899-12-30T16:56:18"/>
    <d v="2025-03-06T00:00:00"/>
    <d v="1899-12-30T17:20:17"/>
    <x v="0"/>
    <s v="RFCPI"/>
    <s v="8043258903"/>
    <s v="FBO"/>
    <d v="1899-12-30T00:24:38"/>
    <d v="1899-12-30T00:23:59"/>
    <d v="1899-12-30T00:00:39"/>
    <s v="Granel"/>
    <s v="E001"/>
    <x v="0"/>
    <d v="1899-12-30T00:24:38"/>
    <d v="1899-12-30T00:23:59"/>
    <n v="16"/>
    <x v="9"/>
    <x v="2"/>
    <x v="0"/>
    <n v="0"/>
    <n v="0"/>
    <s v="OK"/>
    <s v="Clinker"/>
    <x v="2"/>
    <n v="0"/>
    <s v="F. ALCONERA"/>
    <s v="A"/>
    <d v="1899-12-30T00:00:39"/>
    <d v="1899-12-30T00:00:39"/>
    <s v="OK"/>
    <m/>
    <m/>
    <d v="1899-12-30T00:00:00"/>
    <d v="1899-12-30T00:24:38"/>
    <n v="5"/>
    <d v="1899-12-30T00:00:39"/>
    <n v="24.633333333331162"/>
    <n v="17"/>
    <s v="Si"/>
  </r>
  <r>
    <s v="CCAL"/>
    <s v="2025017897"/>
    <x v="0"/>
    <s v="ER0021BCC"/>
    <s v="E3003JLJ"/>
    <d v="2025-03-06T00:00:00"/>
    <s v="CSHU"/>
    <s v="200223"/>
    <x v="0"/>
    <s v="PA"/>
    <s v="S1"/>
    <m/>
    <d v="2025-03-06T00:00:00"/>
    <d v="1899-12-30T17:48:00"/>
    <d v="2025-03-06T00:00:00"/>
    <d v="1899-12-30T17:48:41"/>
    <d v="2025-03-06T00:00:00"/>
    <d v="1899-12-30T18:09:25"/>
    <x v="0"/>
    <s v="RFCPI"/>
    <s v="8043258906"/>
    <s v="FBO"/>
    <d v="1899-12-30T00:21:25"/>
    <d v="1899-12-30T00:20:44"/>
    <d v="1899-12-30T00:00:41"/>
    <s v="Granel"/>
    <s v="E001"/>
    <x v="0"/>
    <d v="1899-12-30T00:21:25"/>
    <d v="1899-12-30T00:20:44"/>
    <n v="17"/>
    <x v="9"/>
    <x v="2"/>
    <x v="0"/>
    <n v="0"/>
    <n v="0"/>
    <s v="OK"/>
    <s v="Clinker"/>
    <x v="2"/>
    <n v="0"/>
    <s v="F. ALCONERA"/>
    <s v="A"/>
    <d v="1899-12-30T00:00:41"/>
    <d v="1899-12-30T00:00:41"/>
    <s v="OK"/>
    <m/>
    <m/>
    <d v="1899-12-30T00:00:00"/>
    <d v="1899-12-30T00:21:25"/>
    <n v="5"/>
    <d v="1899-12-30T00:00:41"/>
    <n v="21.41666666665909"/>
    <n v="18"/>
    <s v="Si"/>
  </r>
  <r>
    <s v="CCAL"/>
    <s v="2025017900"/>
    <x v="0"/>
    <s v="ER3770BCT"/>
    <s v="E9572LMD"/>
    <d v="2025-03-06T00:00:00"/>
    <s v="CSHU"/>
    <s v="200223"/>
    <x v="0"/>
    <s v="PA"/>
    <s v="S1"/>
    <m/>
    <d v="2025-03-06T00:00:00"/>
    <d v="1899-12-30T18:15:20"/>
    <d v="2025-03-06T00:00:00"/>
    <d v="1899-12-30T18:16:29"/>
    <d v="2025-03-06T00:00:00"/>
    <d v="1899-12-30T19:03:46"/>
    <x v="0"/>
    <s v="RFCPI"/>
    <s v="8043258910"/>
    <s v="FBO"/>
    <d v="1899-12-30T00:48:26"/>
    <d v="1899-12-30T00:47:17"/>
    <d v="1899-12-30T00:01:09"/>
    <s v="Granel"/>
    <s v="E001"/>
    <x v="0"/>
    <d v="1899-12-30T00:48:26"/>
    <d v="1899-12-30T00:47:17"/>
    <n v="18"/>
    <x v="9"/>
    <x v="2"/>
    <x v="0"/>
    <n v="0"/>
    <n v="0"/>
    <s v="OK"/>
    <s v="Clinker"/>
    <x v="2"/>
    <n v="0"/>
    <s v="F. ALCONERA"/>
    <s v="B"/>
    <d v="1899-12-30T00:01:09"/>
    <d v="1899-12-30T00:01:09"/>
    <s v="OK"/>
    <m/>
    <m/>
    <d v="1899-12-30T00:00:00"/>
    <d v="1899-12-30T00:48:26"/>
    <n v="5"/>
    <d v="1899-12-30T00:01:09"/>
    <n v="48.433333333334403"/>
    <n v="19"/>
    <s v="No"/>
  </r>
  <r>
    <s v="CCAL"/>
    <s v="2025017913"/>
    <x v="0"/>
    <s v="ER1794BBT"/>
    <s v="E6830LBD"/>
    <d v="2025-03-06T00:00:00"/>
    <s v="CSHU"/>
    <s v="200223"/>
    <x v="0"/>
    <s v="PA"/>
    <s v="S1"/>
    <m/>
    <d v="2025-03-06T00:00:00"/>
    <d v="1899-12-30T19:19:12"/>
    <d v="2025-03-06T00:00:00"/>
    <d v="1899-12-30T19:19:46"/>
    <d v="2025-03-06T00:00:00"/>
    <d v="1899-12-30T19:37:13"/>
    <x v="0"/>
    <s v="RFCPI"/>
    <s v="8043258918"/>
    <s v="FBO"/>
    <d v="1899-12-30T00:18:01"/>
    <d v="1899-12-30T00:17:27"/>
    <d v="1899-12-30T00:00:34"/>
    <s v="Granel"/>
    <s v="E001"/>
    <x v="0"/>
    <d v="1899-12-30T00:18:01"/>
    <d v="1899-12-30T00:17:27"/>
    <n v="19"/>
    <x v="9"/>
    <x v="2"/>
    <x v="0"/>
    <n v="0"/>
    <n v="0"/>
    <s v="OK"/>
    <s v="Clinker"/>
    <x v="2"/>
    <n v="0"/>
    <s v="F. ALCONERA"/>
    <s v="A"/>
    <d v="1899-12-30T00:00:34"/>
    <d v="1899-12-30T00:00:34"/>
    <s v="OK"/>
    <m/>
    <m/>
    <d v="1899-12-30T00:00:00"/>
    <d v="1899-12-30T00:18:01"/>
    <n v="5"/>
    <d v="1899-12-30T00:00:34"/>
    <n v="18.016666666660797"/>
    <n v="19"/>
    <s v="Si"/>
  </r>
  <r>
    <s v="CCAL"/>
    <s v="2025017924"/>
    <x v="0"/>
    <s v="ER9489BCY"/>
    <s v="E0804KGV"/>
    <d v="2025-03-07T00:00:00"/>
    <s v="CSHU"/>
    <s v="200223"/>
    <x v="0"/>
    <s v="PA"/>
    <s v="S1"/>
    <m/>
    <d v="2025-03-07T00:00:00"/>
    <d v="1899-12-30T05:54:36"/>
    <d v="2025-03-07T00:00:00"/>
    <d v="1899-12-30T06:04:47"/>
    <d v="2025-03-07T00:00:00"/>
    <d v="1899-12-30T06:18:26"/>
    <x v="0"/>
    <s v="RFCPI"/>
    <s v="8043258921"/>
    <s v="FBO"/>
    <d v="1899-12-30T00:23:50"/>
    <d v="1899-12-30T00:13:39"/>
    <d v="1899-12-30T00:10:11"/>
    <s v="Granel"/>
    <s v="E001"/>
    <x v="0"/>
    <d v="1899-12-30T00:23:50"/>
    <d v="1899-12-30T00:13:39"/>
    <n v="5"/>
    <x v="10"/>
    <x v="2"/>
    <x v="0"/>
    <n v="0"/>
    <n v="0"/>
    <s v="OK"/>
    <s v="Clinker"/>
    <x v="2"/>
    <n v="0"/>
    <s v="F. ALCONERA"/>
    <s v="A"/>
    <d v="1899-12-30T00:10:11"/>
    <d v="1899-12-30T00:10:11"/>
    <s v="OK"/>
    <m/>
    <m/>
    <d v="1899-12-30T00:00:00"/>
    <d v="1899-12-30T00:23:50"/>
    <n v="6"/>
    <d v="1899-12-30T00:10:11"/>
    <n v="23.83333333333923"/>
    <n v="6"/>
    <s v="Si"/>
  </r>
  <r>
    <s v="CCAL"/>
    <s v="2025017925"/>
    <x v="0"/>
    <s v="ER3527BBW"/>
    <s v="E0935KJN"/>
    <d v="2025-03-07T00:00:00"/>
    <s v="CSHU"/>
    <s v="200223"/>
    <x v="0"/>
    <s v="PA"/>
    <s v="S1"/>
    <m/>
    <d v="2025-03-07T00:00:00"/>
    <d v="1899-12-30T05:55:52"/>
    <d v="2025-03-07T00:00:00"/>
    <d v="1899-12-30T06:05:14"/>
    <d v="2025-03-07T00:00:00"/>
    <d v="1899-12-30T06:24:25"/>
    <x v="0"/>
    <s v="RFCPI"/>
    <s v="8043258922"/>
    <s v="FBO"/>
    <d v="1899-12-30T00:28:33"/>
    <d v="1899-12-30T00:19:11"/>
    <d v="1899-12-30T00:09:22"/>
    <s v="Granel"/>
    <s v="E001"/>
    <x v="0"/>
    <d v="1899-12-30T00:28:33"/>
    <d v="1899-12-30T00:19:11"/>
    <n v="5"/>
    <x v="10"/>
    <x v="2"/>
    <x v="0"/>
    <n v="0"/>
    <n v="0"/>
    <s v="OK"/>
    <s v="Clinker"/>
    <x v="2"/>
    <n v="0"/>
    <s v="F. ALCONERA"/>
    <s v="A"/>
    <d v="1899-12-30T00:09:22"/>
    <d v="1899-12-30T00:09:22"/>
    <s v="OK"/>
    <m/>
    <m/>
    <d v="1899-12-30T00:00:00"/>
    <d v="1899-12-30T00:28:33"/>
    <n v="6"/>
    <d v="1899-12-30T00:09:22"/>
    <n v="28.550000000001624"/>
    <n v="6"/>
    <s v="Si"/>
  </r>
  <r>
    <s v="CCAL"/>
    <s v="2025017926"/>
    <x v="0"/>
    <s v="ER3177BBC"/>
    <s v="E4250KJF"/>
    <d v="2025-03-07T00:00:00"/>
    <s v="CSHU"/>
    <s v="200223"/>
    <x v="0"/>
    <s v="PA"/>
    <s v="S1"/>
    <m/>
    <d v="2025-03-07T00:00:00"/>
    <d v="1899-12-30T05:57:06"/>
    <d v="2025-03-07T00:00:00"/>
    <d v="1899-12-30T06:05:24"/>
    <d v="2025-03-07T00:00:00"/>
    <d v="1899-12-30T06:29:07"/>
    <x v="0"/>
    <s v="RFCPI"/>
    <s v="8043258923"/>
    <s v="FBO"/>
    <d v="1899-12-30T00:32:01"/>
    <d v="1899-12-30T00:23:43"/>
    <d v="1899-12-30T00:08:18"/>
    <s v="Granel"/>
    <s v="E001"/>
    <x v="0"/>
    <d v="1899-12-30T00:32:01"/>
    <d v="1899-12-30T00:23:43"/>
    <n v="5"/>
    <x v="10"/>
    <x v="2"/>
    <x v="0"/>
    <n v="0"/>
    <n v="0"/>
    <s v="OK"/>
    <s v="Clinker"/>
    <x v="2"/>
    <n v="0"/>
    <s v="F. ALCONERA"/>
    <s v="A"/>
    <d v="1899-12-30T00:08:18"/>
    <d v="1899-12-30T00:08:18"/>
    <s v="OK"/>
    <m/>
    <m/>
    <d v="1899-12-30T00:00:00"/>
    <d v="1899-12-30T00:32:01"/>
    <n v="6"/>
    <d v="1899-12-30T00:08:18"/>
    <n v="32.016666666671973"/>
    <n v="6"/>
    <s v="Si"/>
  </r>
  <r>
    <s v="CCAL"/>
    <s v="2025017927"/>
    <x v="0"/>
    <s v="ER4215BCC"/>
    <s v="E4998KKR"/>
    <d v="2025-03-07T00:00:00"/>
    <s v="CSHU"/>
    <s v="200223"/>
    <x v="0"/>
    <s v="PA"/>
    <s v="S1"/>
    <m/>
    <d v="2025-03-07T00:00:00"/>
    <d v="1899-12-30T05:58:07"/>
    <d v="2025-03-07T00:00:00"/>
    <d v="1899-12-30T06:05:35"/>
    <d v="2025-03-07T00:00:00"/>
    <d v="1899-12-30T06:38:12"/>
    <x v="0"/>
    <s v="RFCPI"/>
    <s v="8043258925"/>
    <s v="FBO"/>
    <d v="1899-12-30T00:40:05"/>
    <d v="1899-12-30T00:32:37"/>
    <d v="1899-12-30T00:07:28"/>
    <s v="Granel"/>
    <s v="E001"/>
    <x v="0"/>
    <d v="1899-12-30T00:40:05"/>
    <d v="1899-12-30T00:32:37"/>
    <n v="5"/>
    <x v="10"/>
    <x v="2"/>
    <x v="0"/>
    <n v="0"/>
    <n v="0"/>
    <s v="OK"/>
    <s v="Clinker"/>
    <x v="2"/>
    <n v="0"/>
    <s v="F. ALCONERA"/>
    <s v="A"/>
    <d v="1899-12-30T00:07:28"/>
    <d v="1899-12-30T00:07:28"/>
    <s v="OK"/>
    <m/>
    <m/>
    <d v="1899-12-30T00:00:00"/>
    <d v="1899-12-30T00:40:05"/>
    <n v="6"/>
    <d v="1899-12-30T00:07:28"/>
    <n v="40.083333333335972"/>
    <n v="6"/>
    <s v="Si"/>
  </r>
  <r>
    <s v="CCAL"/>
    <s v="2025017928"/>
    <x v="0"/>
    <s v="EBA02570R"/>
    <s v="E8055HGL"/>
    <d v="2025-03-07T00:00:00"/>
    <s v="CSHU"/>
    <s v="200223"/>
    <x v="0"/>
    <s v="PA"/>
    <s v="S6"/>
    <m/>
    <d v="2025-03-07T00:00:00"/>
    <d v="1899-12-30T05:59:44"/>
    <d v="2025-03-07T00:00:00"/>
    <d v="1899-12-30T06:05:46"/>
    <d v="2025-03-07T00:00:00"/>
    <d v="1899-12-30T06:45:37"/>
    <x v="0"/>
    <s v="RFCPI"/>
    <s v="8043258926"/>
    <s v="FBO"/>
    <d v="1899-12-30T00:45:53"/>
    <d v="1899-12-30T00:39:51"/>
    <d v="1899-12-30T00:06:02"/>
    <s v="Granel"/>
    <s v="E001"/>
    <x v="0"/>
    <d v="1899-12-30T00:45:53"/>
    <d v="1899-12-30T00:39:51"/>
    <n v="5"/>
    <x v="10"/>
    <x v="2"/>
    <x v="0"/>
    <n v="0"/>
    <n v="0"/>
    <s v="OK"/>
    <s v="Clinker"/>
    <x v="2"/>
    <n v="0"/>
    <s v="F. ALCONERA"/>
    <s v="B"/>
    <d v="1899-12-30T00:06:02"/>
    <d v="1899-12-30T00:06:02"/>
    <s v="OK"/>
    <m/>
    <m/>
    <d v="1899-12-30T00:00:00"/>
    <d v="1899-12-30T00:45:53"/>
    <n v="6"/>
    <d v="1899-12-30T00:06:02"/>
    <n v="45.883333333339202"/>
    <n v="6"/>
    <s v="No"/>
  </r>
  <r>
    <s v="CCAL"/>
    <s v="2025017929"/>
    <x v="0"/>
    <s v="ER4651BCY"/>
    <s v="E0195JSJ"/>
    <d v="2025-03-07T00:00:00"/>
    <s v="CSHU"/>
    <s v="200223"/>
    <x v="0"/>
    <s v="PA"/>
    <s v="S1"/>
    <m/>
    <d v="2025-03-07T00:00:00"/>
    <d v="1899-12-30T06:01:02"/>
    <d v="2025-03-07T00:00:00"/>
    <d v="1899-12-30T06:05:55"/>
    <d v="2025-03-07T00:00:00"/>
    <d v="1899-12-30T06:49:32"/>
    <x v="0"/>
    <s v="RFCPI"/>
    <s v="8043258927"/>
    <s v="FBO"/>
    <d v="1899-12-30T00:48:30"/>
    <d v="1899-12-30T00:43:37"/>
    <d v="1899-12-30T00:04:53"/>
    <s v="Granel"/>
    <s v="E001"/>
    <x v="0"/>
    <d v="1899-12-30T00:48:30"/>
    <d v="1899-12-30T00:43:37"/>
    <n v="6"/>
    <x v="10"/>
    <x v="2"/>
    <x v="0"/>
    <n v="0"/>
    <n v="0"/>
    <s v="OK"/>
    <s v="Clinker"/>
    <x v="2"/>
    <n v="0"/>
    <s v="F. ALCONERA"/>
    <s v="B"/>
    <d v="1899-12-30T00:04:53"/>
    <d v="1899-12-30T00:04:53"/>
    <s v="OK"/>
    <m/>
    <m/>
    <d v="1899-12-30T00:00:00"/>
    <d v="1899-12-30T00:48:30"/>
    <n v="6"/>
    <d v="1899-12-30T00:04:53"/>
    <n v="48.500000000006381"/>
    <n v="6"/>
    <s v="No"/>
  </r>
  <r>
    <s v="CCAL"/>
    <s v="2025017930"/>
    <x v="0"/>
    <s v="ER9772BBV"/>
    <s v="E4214MGP"/>
    <d v="2025-03-07T00:00:00"/>
    <s v="CSHU"/>
    <s v="200223"/>
    <x v="0"/>
    <s v="PA"/>
    <s v="S1"/>
    <m/>
    <d v="2025-03-07T00:00:00"/>
    <d v="1899-12-30T06:02:11"/>
    <d v="2025-03-07T00:00:00"/>
    <d v="1899-12-30T06:06:06"/>
    <d v="2025-03-07T00:00:00"/>
    <d v="1899-12-30T07:06:53"/>
    <x v="0"/>
    <s v="RFCPI"/>
    <s v="8043258932"/>
    <s v="FBO"/>
    <d v="1899-12-30T01:04:42"/>
    <d v="1899-12-30T01:00:47"/>
    <d v="1899-12-30T00:03:55"/>
    <s v="Granel"/>
    <s v="E001"/>
    <x v="0"/>
    <d v="1899-12-30T01:04:42"/>
    <d v="1899-12-30T01:00:47"/>
    <n v="6"/>
    <x v="10"/>
    <x v="2"/>
    <x v="0"/>
    <n v="0"/>
    <n v="0"/>
    <s v="OK"/>
    <s v="Clinker"/>
    <x v="2"/>
    <n v="0"/>
    <s v="F. ALCONERA"/>
    <s v="B"/>
    <d v="1899-12-30T00:03:55"/>
    <d v="1899-12-30T00:03:55"/>
    <s v="OK"/>
    <m/>
    <m/>
    <d v="1899-12-30T00:00:00"/>
    <d v="1899-12-30T01:04:42"/>
    <n v="6"/>
    <d v="1899-12-30T00:03:55"/>
    <n v="64.70000000000644"/>
    <n v="7"/>
    <s v="No"/>
  </r>
  <r>
    <s v="CCAL"/>
    <s v="2025017935"/>
    <x v="0"/>
    <s v="ER5434BBV"/>
    <s v="E4735JNM"/>
    <d v="2025-03-07T00:00:00"/>
    <s v="CSHU"/>
    <s v="200223"/>
    <x v="0"/>
    <s v="PA"/>
    <s v="S1"/>
    <m/>
    <d v="2025-03-07T00:00:00"/>
    <d v="1899-12-30T06:25:00"/>
    <d v="2025-03-07T00:00:00"/>
    <d v="1899-12-30T06:25:55"/>
    <d v="2025-03-07T00:00:00"/>
    <d v="1899-12-30T07:11:45"/>
    <x v="0"/>
    <s v="RFCPI"/>
    <s v="8043258933"/>
    <s v="FBO"/>
    <d v="1899-12-30T00:46:45"/>
    <d v="1899-12-30T00:45:50"/>
    <d v="1899-12-30T00:00:55"/>
    <s v="Granel"/>
    <s v="E001"/>
    <x v="0"/>
    <d v="1899-12-30T00:46:45"/>
    <d v="1899-12-30T00:45:50"/>
    <n v="6"/>
    <x v="10"/>
    <x v="2"/>
    <x v="0"/>
    <n v="0"/>
    <n v="0"/>
    <s v="OK"/>
    <s v="Clinker"/>
    <x v="2"/>
    <n v="0"/>
    <s v="F. ALCONERA"/>
    <s v="B"/>
    <d v="1899-12-30T00:00:55"/>
    <d v="1899-12-30T00:00:55"/>
    <s v="OK"/>
    <m/>
    <m/>
    <d v="1899-12-30T00:00:00"/>
    <d v="1899-12-30T00:46:45"/>
    <n v="6"/>
    <d v="1899-12-30T00:00:55"/>
    <n v="46.750000000003226"/>
    <n v="7"/>
    <s v="No"/>
  </r>
  <r>
    <s v="CCAL"/>
    <s v="2025017932"/>
    <x v="0"/>
    <s v="ER7974BBW"/>
    <s v="E6242KRJ"/>
    <d v="2025-03-07T00:00:00"/>
    <s v="CSHU"/>
    <s v="200223"/>
    <x v="0"/>
    <s v="PA"/>
    <s v="S1"/>
    <m/>
    <d v="2025-03-07T00:00:00"/>
    <d v="1899-12-30T06:07:53"/>
    <d v="2025-03-07T00:00:00"/>
    <d v="1899-12-30T06:08:47"/>
    <d v="2025-03-07T00:00:00"/>
    <d v="1899-12-30T07:15:19"/>
    <x v="0"/>
    <s v="RFCPI"/>
    <s v="8043258934"/>
    <s v="FBO"/>
    <d v="1899-12-30T01:07:26"/>
    <d v="1899-12-30T01:06:32"/>
    <d v="1899-12-30T00:00:54"/>
    <s v="Granel"/>
    <s v="E001"/>
    <x v="0"/>
    <d v="1899-12-30T01:07:26"/>
    <d v="1899-12-30T01:06:32"/>
    <n v="6"/>
    <x v="10"/>
    <x v="2"/>
    <x v="0"/>
    <n v="0"/>
    <n v="0"/>
    <s v="OK"/>
    <s v="Clinker"/>
    <x v="2"/>
    <n v="0"/>
    <s v="F. ALCONERA"/>
    <s v="B"/>
    <d v="1899-12-30T00:00:54"/>
    <d v="1899-12-30T00:00:54"/>
    <s v="OK"/>
    <m/>
    <m/>
    <d v="1899-12-30T00:00:00"/>
    <d v="1899-12-30T01:07:26"/>
    <n v="6"/>
    <d v="1899-12-30T00:00:54"/>
    <n v="67.433333333328022"/>
    <n v="7"/>
    <s v="No"/>
  </r>
  <r>
    <s v="CCAL"/>
    <s v="2025017941"/>
    <x v="0"/>
    <s v="ER2560BBK"/>
    <s v="E7791HWJ"/>
    <d v="2025-03-07T00:00:00"/>
    <s v="CSHU"/>
    <s v="200223"/>
    <x v="0"/>
    <s v="PA"/>
    <s v="S1"/>
    <m/>
    <d v="2025-03-07T00:00:00"/>
    <d v="1899-12-30T06:57:49"/>
    <d v="2025-03-07T00:00:00"/>
    <d v="1899-12-30T06:58:33"/>
    <d v="2025-03-07T00:00:00"/>
    <d v="1899-12-30T07:22:25"/>
    <x v="0"/>
    <s v="RFCPI"/>
    <s v="8043258937"/>
    <s v="FBO"/>
    <d v="1899-12-30T00:24:36"/>
    <d v="1899-12-30T00:23:52"/>
    <d v="1899-12-30T00:00:44"/>
    <s v="Granel"/>
    <s v="E001"/>
    <x v="0"/>
    <d v="1899-12-30T00:24:36"/>
    <d v="1899-12-30T00:23:52"/>
    <n v="6"/>
    <x v="10"/>
    <x v="2"/>
    <x v="0"/>
    <n v="0"/>
    <n v="0"/>
    <s v="OK"/>
    <s v="Clinker"/>
    <x v="2"/>
    <n v="0"/>
    <s v="F. ALCONERA"/>
    <s v="A"/>
    <d v="1899-12-30T00:00:44"/>
    <d v="1899-12-30T00:00:44"/>
    <s v="OK"/>
    <m/>
    <m/>
    <d v="1899-12-30T00:00:00"/>
    <d v="1899-12-30T00:24:36"/>
    <n v="6"/>
    <d v="1899-12-30T00:00:44"/>
    <n v="24.600000000009601"/>
    <n v="7"/>
    <s v="Si"/>
  </r>
  <r>
    <s v="CCAL"/>
    <s v="2025017975"/>
    <x v="0"/>
    <s v="ER3062BCW"/>
    <s v="E6236MCZ"/>
    <d v="2025-03-07T00:00:00"/>
    <s v="CSHU"/>
    <s v="200223"/>
    <x v="0"/>
    <s v="PA"/>
    <s v="S1"/>
    <m/>
    <d v="2025-03-07T00:00:00"/>
    <d v="1899-12-30T08:26:03"/>
    <d v="2025-03-07T00:00:00"/>
    <d v="1899-12-30T08:26:44"/>
    <d v="2025-03-07T00:00:00"/>
    <d v="1899-12-30T08:39:29"/>
    <x v="0"/>
    <s v="RFCPI"/>
    <s v="8043258942"/>
    <s v="FBO"/>
    <d v="1899-12-30T00:13:26"/>
    <d v="1899-12-30T00:12:45"/>
    <d v="1899-12-30T00:00:41"/>
    <s v="Granel"/>
    <s v="E001"/>
    <x v="0"/>
    <d v="1899-12-30T00:13:26"/>
    <d v="1899-12-30T00:12:45"/>
    <n v="8"/>
    <x v="10"/>
    <x v="2"/>
    <x v="0"/>
    <n v="0"/>
    <n v="0"/>
    <s v="OK"/>
    <s v="Clinker"/>
    <x v="2"/>
    <n v="0"/>
    <s v="F. ALCONERA"/>
    <s v="A"/>
    <d v="1899-12-30T00:00:41"/>
    <d v="1899-12-30T00:00:41"/>
    <s v="OK"/>
    <m/>
    <m/>
    <d v="1899-12-30T00:00:00"/>
    <d v="1899-12-30T00:13:26"/>
    <n v="6"/>
    <d v="1899-12-30T00:00:41"/>
    <n v="13.433333333328052"/>
    <n v="8"/>
    <s v="Si"/>
  </r>
  <r>
    <s v="CCAL"/>
    <s v="2025017986"/>
    <x v="0"/>
    <s v="ER2676BDK"/>
    <s v="E5149MJT"/>
    <d v="2025-03-07T00:00:00"/>
    <s v="CSHU"/>
    <s v="200223"/>
    <x v="0"/>
    <s v="PA"/>
    <s v="S1"/>
    <m/>
    <d v="2025-03-07T00:00:00"/>
    <d v="1899-12-30T08:45:22"/>
    <d v="2025-03-07T00:00:00"/>
    <d v="1899-12-30T08:45:59"/>
    <d v="2025-03-07T00:00:00"/>
    <d v="1899-12-30T08:57:32"/>
    <x v="0"/>
    <s v="RFCPI"/>
    <s v="8043258943"/>
    <s v="FBO"/>
    <d v="1899-12-30T00:12:10"/>
    <d v="1899-12-30T00:11:33"/>
    <d v="1899-12-30T00:00:37"/>
    <s v="Granel"/>
    <s v="E001"/>
    <x v="0"/>
    <d v="1899-12-30T00:12:10"/>
    <d v="1899-12-30T00:11:33"/>
    <n v="8"/>
    <x v="10"/>
    <x v="2"/>
    <x v="0"/>
    <n v="0"/>
    <n v="0"/>
    <s v="OK"/>
    <s v="Clinker"/>
    <x v="2"/>
    <n v="0"/>
    <s v="F. ALCONERA"/>
    <s v="A"/>
    <d v="1899-12-30T00:00:37"/>
    <d v="1899-12-30T00:00:37"/>
    <s v="OK"/>
    <m/>
    <m/>
    <d v="1899-12-30T00:00:00"/>
    <d v="1899-12-30T00:12:10"/>
    <n v="6"/>
    <d v="1899-12-30T00:00:37"/>
    <n v="12.16666666667523"/>
    <n v="8"/>
    <s v="Si"/>
  </r>
  <r>
    <s v="CCAL"/>
    <s v="2025017980"/>
    <x v="0"/>
    <s v="ER4516BCV"/>
    <s v="E5421JWF"/>
    <d v="2025-03-07T00:00:00"/>
    <s v="CSHU"/>
    <s v="200223"/>
    <x v="0"/>
    <s v="PA"/>
    <s v="S1"/>
    <m/>
    <d v="2025-03-07T00:00:00"/>
    <d v="1899-12-30T08:40:00"/>
    <d v="2025-03-07T00:00:00"/>
    <d v="1899-12-30T08:40:50"/>
    <d v="2025-03-07T00:00:00"/>
    <d v="1899-12-30T09:12:39"/>
    <x v="0"/>
    <s v="RFCPI"/>
    <s v="8043258946"/>
    <s v="FBO"/>
    <d v="1899-12-30T00:32:39"/>
    <d v="1899-12-30T00:31:49"/>
    <d v="1899-12-30T00:00:50"/>
    <s v="Granel"/>
    <s v="E001"/>
    <x v="0"/>
    <d v="1899-12-30T00:32:39"/>
    <d v="1899-12-30T00:31:49"/>
    <n v="8"/>
    <x v="10"/>
    <x v="2"/>
    <x v="0"/>
    <n v="0"/>
    <n v="0"/>
    <s v="OK"/>
    <s v="Clinker"/>
    <x v="2"/>
    <n v="0"/>
    <s v="F. ALCONERA"/>
    <s v="A"/>
    <d v="1899-12-30T00:00:50"/>
    <d v="1899-12-30T00:00:50"/>
    <s v="OK"/>
    <m/>
    <m/>
    <d v="1899-12-30T00:00:00"/>
    <d v="1899-12-30T00:32:39"/>
    <n v="6"/>
    <d v="1899-12-30T00:00:50"/>
    <n v="32.649999999998386"/>
    <n v="9"/>
    <s v="Si"/>
  </r>
  <r>
    <s v="CCAL"/>
    <s v="2025017996"/>
    <x v="0"/>
    <s v="ER1511BCD"/>
    <s v="E6256KFM"/>
    <d v="2025-03-07T00:00:00"/>
    <s v="CSHU"/>
    <s v="200223"/>
    <x v="0"/>
    <s v="PA"/>
    <s v="S1"/>
    <m/>
    <d v="2025-03-07T00:00:00"/>
    <d v="1899-12-30T08:56:03"/>
    <d v="2025-03-07T00:00:00"/>
    <d v="1899-12-30T08:56:49"/>
    <d v="2025-03-07T00:00:00"/>
    <d v="1899-12-30T09:36:46"/>
    <x v="0"/>
    <s v="RFCPI"/>
    <s v="8043258948"/>
    <s v="FBO"/>
    <d v="1899-12-30T00:40:43"/>
    <d v="1899-12-30T00:39:57"/>
    <d v="1899-12-30T00:00:46"/>
    <s v="Granel"/>
    <s v="E001"/>
    <x v="0"/>
    <d v="1899-12-30T00:40:43"/>
    <d v="1899-12-30T00:39:57"/>
    <n v="8"/>
    <x v="10"/>
    <x v="2"/>
    <x v="0"/>
    <n v="0"/>
    <n v="0"/>
    <s v="OK"/>
    <s v="Clinker"/>
    <x v="2"/>
    <n v="0"/>
    <s v="F. ALCONERA"/>
    <s v="A"/>
    <d v="1899-12-30T00:00:46"/>
    <d v="1899-12-30T00:00:46"/>
    <s v="OK"/>
    <m/>
    <m/>
    <d v="1899-12-30T00:00:00"/>
    <d v="1899-12-30T00:40:43"/>
    <n v="6"/>
    <d v="1899-12-30T00:00:46"/>
    <n v="40.716666666676737"/>
    <n v="9"/>
    <s v="Si"/>
  </r>
  <r>
    <s v="CCAL"/>
    <s v="2025018032"/>
    <x v="0"/>
    <s v="EL180133"/>
    <s v="E6081KCH"/>
    <d v="2025-03-07T00:00:00"/>
    <s v="CSHU"/>
    <s v="200223"/>
    <x v="0"/>
    <s v="PA"/>
    <s v="S1"/>
    <m/>
    <d v="2025-03-07T00:00:00"/>
    <d v="1899-12-30T09:42:36"/>
    <d v="2025-03-07T00:00:00"/>
    <d v="1899-12-30T09:43:37"/>
    <d v="2025-03-07T00:00:00"/>
    <d v="1899-12-30T10:00:14"/>
    <x v="0"/>
    <s v="RFCPI"/>
    <s v="8043258953"/>
    <s v="FBO"/>
    <d v="1899-12-30T00:17:38"/>
    <d v="1899-12-30T00:16:37"/>
    <d v="1899-12-30T00:01:01"/>
    <s v="Granel"/>
    <s v="E001"/>
    <x v="0"/>
    <d v="1899-12-30T00:17:38"/>
    <d v="1899-12-30T00:16:37"/>
    <n v="9"/>
    <x v="10"/>
    <x v="2"/>
    <x v="0"/>
    <n v="0"/>
    <n v="0"/>
    <s v="OK"/>
    <s v="Clinker"/>
    <x v="2"/>
    <n v="0"/>
    <s v="F. ALCONERA"/>
    <s v="A"/>
    <d v="1899-12-30T00:01:01"/>
    <d v="1899-12-30T00:01:01"/>
    <s v="OK"/>
    <m/>
    <m/>
    <d v="1899-12-30T00:00:00"/>
    <d v="1899-12-30T00:17:38"/>
    <n v="6"/>
    <d v="1899-12-30T00:01:01"/>
    <n v="17.633333333332786"/>
    <n v="10"/>
    <s v="Si"/>
  </r>
  <r>
    <s v="CCAL"/>
    <s v="2025018030"/>
    <x v="0"/>
    <s v="ER7543BBL"/>
    <s v="E1125KDL"/>
    <d v="2025-03-07T00:00:00"/>
    <s v="CSHU"/>
    <s v="200223"/>
    <x v="0"/>
    <s v="PA"/>
    <s v="S1"/>
    <m/>
    <d v="2025-03-07T00:00:00"/>
    <d v="1899-12-30T09:41:00"/>
    <d v="2025-03-07T00:00:00"/>
    <d v="1899-12-30T09:41:46"/>
    <d v="2025-03-07T00:00:00"/>
    <d v="1899-12-30T10:45:31"/>
    <x v="0"/>
    <s v="RFCPI"/>
    <s v="8043258956"/>
    <s v="FBO"/>
    <d v="1899-12-30T01:04:31"/>
    <d v="1899-12-30T01:03:45"/>
    <d v="1899-12-30T00:00:46"/>
    <s v="Granel"/>
    <s v="E001"/>
    <x v="0"/>
    <d v="1899-12-30T01:04:31"/>
    <d v="1899-12-30T01:03:45"/>
    <n v="9"/>
    <x v="10"/>
    <x v="2"/>
    <x v="0"/>
    <n v="0"/>
    <n v="0"/>
    <s v="OK"/>
    <s v="Clinker"/>
    <x v="2"/>
    <n v="0"/>
    <s v="F. ALCONERA"/>
    <s v="B"/>
    <d v="1899-12-30T00:00:46"/>
    <d v="1899-12-30T00:00:46"/>
    <s v="OK"/>
    <m/>
    <m/>
    <d v="1899-12-30T00:00:00"/>
    <d v="1899-12-30T01:04:31"/>
    <n v="6"/>
    <d v="1899-12-30T00:00:46"/>
    <n v="64.516666666665586"/>
    <n v="10"/>
    <s v="No"/>
  </r>
  <r>
    <s v="CCAL"/>
    <s v="2025018035"/>
    <x v="0"/>
    <s v="ER4175BDD"/>
    <s v="E8806KTF"/>
    <d v="2025-03-07T00:00:00"/>
    <s v="CSHU"/>
    <s v="200223"/>
    <x v="0"/>
    <s v="PA"/>
    <s v="S1"/>
    <m/>
    <d v="2025-03-07T00:00:00"/>
    <d v="1899-12-30T09:45:16"/>
    <d v="2025-03-07T00:00:00"/>
    <d v="1899-12-30T09:45:51"/>
    <d v="2025-03-07T00:00:00"/>
    <d v="1899-12-30T10:51:50"/>
    <x v="0"/>
    <s v="RFCPI"/>
    <s v="8043258957"/>
    <s v="FBO"/>
    <d v="1899-12-30T01:06:34"/>
    <d v="1899-12-30T01:05:59"/>
    <d v="1899-12-30T00:00:35"/>
    <s v="Granel"/>
    <s v="E001"/>
    <x v="0"/>
    <d v="1899-12-30T01:06:34"/>
    <d v="1899-12-30T01:05:59"/>
    <n v="9"/>
    <x v="10"/>
    <x v="2"/>
    <x v="0"/>
    <n v="0"/>
    <n v="0"/>
    <s v="OK"/>
    <s v="Clinker"/>
    <x v="2"/>
    <n v="0"/>
    <s v="F. ALCONERA"/>
    <s v="B"/>
    <d v="1899-12-30T00:00:35"/>
    <d v="1899-12-30T00:00:35"/>
    <s v="OK"/>
    <m/>
    <m/>
    <d v="1899-12-30T00:00:00"/>
    <d v="1899-12-30T01:06:34"/>
    <n v="6"/>
    <d v="1899-12-30T00:00:35"/>
    <n v="66.566666666663991"/>
    <n v="10"/>
    <s v="No"/>
  </r>
  <r>
    <s v="CCAL"/>
    <s v="2025018043"/>
    <x v="0"/>
    <s v="ER1339BDC"/>
    <s v="E3469KZS"/>
    <d v="2025-03-07T00:00:00"/>
    <s v="CSHU"/>
    <s v="200223"/>
    <x v="0"/>
    <s v="PA"/>
    <s v="S6"/>
    <m/>
    <d v="2025-03-07T00:00:00"/>
    <d v="1899-12-30T09:54:51"/>
    <d v="2025-03-07T00:00:00"/>
    <d v="1899-12-30T09:55:32"/>
    <d v="2025-03-07T00:00:00"/>
    <d v="1899-12-30T11:12:08"/>
    <x v="0"/>
    <s v="RFCPI"/>
    <s v="8043258962"/>
    <s v="FBO"/>
    <d v="1899-12-30T01:17:17"/>
    <d v="1899-12-30T01:16:36"/>
    <d v="1899-12-30T00:00:41"/>
    <s v="Granel"/>
    <s v="E001"/>
    <x v="0"/>
    <d v="1899-12-30T01:17:17"/>
    <d v="1899-12-30T01:16:36"/>
    <n v="9"/>
    <x v="10"/>
    <x v="2"/>
    <x v="0"/>
    <n v="0"/>
    <n v="0"/>
    <s v="OK"/>
    <s v="Clinker"/>
    <x v="2"/>
    <n v="0"/>
    <s v="F. ALCONERA"/>
    <s v="B"/>
    <d v="1899-12-30T00:00:41"/>
    <d v="1899-12-30T00:00:41"/>
    <s v="OK"/>
    <m/>
    <m/>
    <d v="1899-12-30T00:00:00"/>
    <d v="1899-12-30T01:17:17"/>
    <n v="6"/>
    <d v="1899-12-30T00:00:41"/>
    <n v="77.283333333331157"/>
    <n v="11"/>
    <s v="No"/>
  </r>
  <r>
    <s v="CCAL"/>
    <s v="2025018056"/>
    <x v="0"/>
    <s v="ER9641BCY"/>
    <s v="E8749KTF"/>
    <d v="2025-03-07T00:00:00"/>
    <s v="CSHU"/>
    <s v="200223"/>
    <x v="0"/>
    <s v="PA"/>
    <s v="S1"/>
    <m/>
    <d v="2025-03-07T00:00:00"/>
    <d v="1899-12-30T10:27:38"/>
    <d v="2025-03-07T00:00:00"/>
    <d v="1899-12-30T10:28:15"/>
    <d v="2025-03-07T00:00:00"/>
    <d v="1899-12-30T11:19:56"/>
    <x v="0"/>
    <s v="RFCPI"/>
    <s v="8043258963"/>
    <s v="FBO"/>
    <d v="1899-12-30T00:52:18"/>
    <d v="1899-12-30T00:51:41"/>
    <d v="1899-12-30T00:00:37"/>
    <s v="Granel"/>
    <s v="E001"/>
    <x v="0"/>
    <d v="1899-12-30T00:52:18"/>
    <d v="1899-12-30T00:51:41"/>
    <n v="10"/>
    <x v="10"/>
    <x v="2"/>
    <x v="0"/>
    <n v="0"/>
    <n v="0"/>
    <s v="OK"/>
    <s v="Clinker"/>
    <x v="2"/>
    <n v="0"/>
    <s v="F. ALCONERA"/>
    <s v="B"/>
    <d v="1899-12-30T00:00:37"/>
    <d v="1899-12-30T00:00:37"/>
    <s v="OK"/>
    <m/>
    <m/>
    <d v="1899-12-30T00:00:00"/>
    <d v="1899-12-30T00:52:18"/>
    <n v="6"/>
    <d v="1899-12-30T00:00:37"/>
    <n v="52.300000000008012"/>
    <n v="11"/>
    <s v="No"/>
  </r>
  <r>
    <s v="CCAL"/>
    <s v="2025018072"/>
    <x v="0"/>
    <s v="ER1989BDM"/>
    <s v="E9516MPT"/>
    <d v="2025-03-07T00:00:00"/>
    <s v="CSHU"/>
    <s v="200223"/>
    <x v="0"/>
    <s v="PA"/>
    <s v="S1"/>
    <m/>
    <d v="2025-03-07T00:00:00"/>
    <d v="1899-12-30T10:48:35"/>
    <d v="2025-03-07T00:00:00"/>
    <d v="1899-12-30T10:49:34"/>
    <d v="2025-03-07T00:00:00"/>
    <d v="1899-12-30T11:35:44"/>
    <x v="0"/>
    <s v="RFCPI"/>
    <s v="8043258966"/>
    <s v="FBO"/>
    <d v="1899-12-30T00:47:09"/>
    <d v="1899-12-30T00:46:10"/>
    <d v="1899-12-30T00:00:59"/>
    <s v="Granel"/>
    <s v="E001"/>
    <x v="0"/>
    <d v="1899-12-30T00:47:09"/>
    <d v="1899-12-30T00:46:10"/>
    <n v="10"/>
    <x v="10"/>
    <x v="2"/>
    <x v="0"/>
    <n v="0"/>
    <n v="0"/>
    <s v="OK"/>
    <s v="Clinker"/>
    <x v="2"/>
    <n v="0"/>
    <s v="F. ALCONERA"/>
    <s v="B"/>
    <d v="1899-12-30T00:00:59"/>
    <d v="1899-12-30T00:00:59"/>
    <s v="OK"/>
    <m/>
    <m/>
    <d v="1899-12-30T00:00:00"/>
    <d v="1899-12-30T00:47:09"/>
    <n v="6"/>
    <d v="1899-12-30T00:00:59"/>
    <n v="47.150000000006408"/>
    <n v="11"/>
    <s v="No"/>
  </r>
  <r>
    <s v="CCAL"/>
    <s v="2025018082"/>
    <x v="0"/>
    <s v="ER9222BDM"/>
    <s v="E8914MMX"/>
    <d v="2025-03-07T00:00:00"/>
    <s v="CSHU"/>
    <s v="200223"/>
    <x v="0"/>
    <s v="PA"/>
    <s v="S1"/>
    <m/>
    <d v="2025-03-07T00:00:00"/>
    <d v="1899-12-30T11:14:37"/>
    <d v="2025-03-07T00:00:00"/>
    <d v="1899-12-30T11:15:15"/>
    <d v="2025-03-07T00:00:00"/>
    <d v="1899-12-30T11:53:36"/>
    <x v="0"/>
    <s v="RFCPI"/>
    <s v="8043258968"/>
    <s v="FBO"/>
    <d v="1899-12-30T00:38:59"/>
    <d v="1899-12-30T00:38:21"/>
    <d v="1899-12-30T00:00:38"/>
    <s v="Granel"/>
    <s v="E001"/>
    <x v="0"/>
    <d v="1899-12-30T00:38:59"/>
    <d v="1899-12-30T00:38:21"/>
    <n v="11"/>
    <x v="10"/>
    <x v="2"/>
    <x v="0"/>
    <n v="0"/>
    <n v="0"/>
    <s v="OK"/>
    <s v="Clinker"/>
    <x v="2"/>
    <n v="0"/>
    <s v="F. ALCONERA"/>
    <s v="A"/>
    <d v="1899-12-30T00:00:38"/>
    <d v="1899-12-30T00:00:38"/>
    <s v="OK"/>
    <m/>
    <m/>
    <d v="1899-12-30T00:00:00"/>
    <d v="1899-12-30T00:38:59"/>
    <n v="6"/>
    <d v="1899-12-30T00:00:38"/>
    <n v="38.983333333334443"/>
    <n v="11"/>
    <s v="Si"/>
  </r>
  <r>
    <s v="CCAL"/>
    <s v="2025018095"/>
    <x v="0"/>
    <s v="ER8400BCY"/>
    <s v="E3428MVC"/>
    <d v="2025-03-07T00:00:00"/>
    <s v="CSHU"/>
    <s v="200223"/>
    <x v="0"/>
    <s v="PA"/>
    <s v="S1"/>
    <m/>
    <d v="2025-03-07T00:00:00"/>
    <d v="1899-12-30T11:33:54"/>
    <d v="2025-03-07T00:00:00"/>
    <d v="1899-12-30T11:34:43"/>
    <d v="2025-03-07T00:00:00"/>
    <d v="1899-12-30T11:56:32"/>
    <x v="0"/>
    <s v="RFCPI"/>
    <s v="8043258970"/>
    <s v="FBO"/>
    <d v="1899-12-30T00:22:38"/>
    <d v="1899-12-30T00:21:49"/>
    <d v="1899-12-30T00:00:49"/>
    <s v="Granel"/>
    <s v="E001"/>
    <x v="0"/>
    <d v="1899-12-30T00:22:38"/>
    <d v="1899-12-30T00:21:49"/>
    <n v="11"/>
    <x v="10"/>
    <x v="2"/>
    <x v="0"/>
    <n v="0"/>
    <n v="0"/>
    <s v="OK"/>
    <s v="Clinker"/>
    <x v="2"/>
    <n v="0"/>
    <s v="F. ALCONERA"/>
    <s v="A"/>
    <d v="1899-12-30T00:00:49"/>
    <d v="1899-12-30T00:00:49"/>
    <s v="OK"/>
    <m/>
    <m/>
    <d v="1899-12-30T00:00:00"/>
    <d v="1899-12-30T00:22:38"/>
    <n v="6"/>
    <d v="1899-12-30T00:00:49"/>
    <n v="22.633333333329571"/>
    <n v="11"/>
    <s v="Si"/>
  </r>
  <r>
    <s v="CCAL"/>
    <s v="2025018124"/>
    <x v="0"/>
    <s v="ER2407BDB"/>
    <s v="E8142KSS"/>
    <d v="2025-03-07T00:00:00"/>
    <s v="CSHU"/>
    <s v="200223"/>
    <x v="0"/>
    <s v="PA"/>
    <s v="S1"/>
    <m/>
    <d v="2025-03-07T00:00:00"/>
    <d v="1899-12-30T12:09:01"/>
    <d v="2025-03-07T00:00:00"/>
    <d v="1899-12-30T12:09:54"/>
    <d v="2025-03-07T00:00:00"/>
    <d v="1899-12-30T12:29:31"/>
    <x v="0"/>
    <s v="RFCPI"/>
    <s v="8043258972"/>
    <s v="FBO"/>
    <d v="1899-12-30T00:20:30"/>
    <d v="1899-12-30T00:19:37"/>
    <d v="1899-12-30T00:00:53"/>
    <s v="Granel"/>
    <s v="E001"/>
    <x v="0"/>
    <d v="1899-12-30T00:20:30"/>
    <d v="1899-12-30T00:19:37"/>
    <n v="12"/>
    <x v="10"/>
    <x v="2"/>
    <x v="0"/>
    <n v="0"/>
    <n v="0"/>
    <s v="OK"/>
    <s v="Clinker"/>
    <x v="2"/>
    <n v="0"/>
    <s v="F. ALCONERA"/>
    <s v="A"/>
    <d v="1899-12-30T00:00:53"/>
    <d v="1899-12-30T00:00:53"/>
    <s v="OK"/>
    <m/>
    <m/>
    <d v="1899-12-30T00:00:00"/>
    <d v="1899-12-30T00:20:30"/>
    <n v="6"/>
    <d v="1899-12-30T00:00:53"/>
    <n v="20.500000000012797"/>
    <n v="12"/>
    <s v="Si"/>
  </r>
  <r>
    <s v="CCAL"/>
    <s v="2025018132"/>
    <x v="0"/>
    <s v="ER3055BCW"/>
    <s v="E7567MJJ"/>
    <d v="2025-03-07T00:00:00"/>
    <s v="CSHU"/>
    <s v="200223"/>
    <x v="0"/>
    <s v="PA"/>
    <s v="S6"/>
    <m/>
    <d v="2025-03-07T00:00:00"/>
    <d v="1899-12-30T12:28:48"/>
    <d v="2025-03-07T00:00:00"/>
    <d v="1899-12-30T12:29:27"/>
    <d v="2025-03-07T00:00:00"/>
    <d v="1899-12-30T13:11:06"/>
    <x v="0"/>
    <s v="RFCPI"/>
    <s v="8043258980"/>
    <s v="FBO"/>
    <d v="1899-12-30T00:42:18"/>
    <d v="1899-12-30T00:41:39"/>
    <d v="1899-12-30T00:00:39"/>
    <s v="Granel"/>
    <s v="E001"/>
    <x v="0"/>
    <d v="1899-12-30T00:42:18"/>
    <d v="1899-12-30T00:41:39"/>
    <n v="12"/>
    <x v="10"/>
    <x v="2"/>
    <x v="0"/>
    <n v="0"/>
    <n v="0"/>
    <s v="OK"/>
    <s v="Clinker"/>
    <x v="2"/>
    <n v="0"/>
    <s v="F. ALCONERA"/>
    <s v="A"/>
    <d v="1899-12-30T00:00:39"/>
    <d v="1899-12-30T00:00:39"/>
    <s v="OK"/>
    <m/>
    <m/>
    <d v="1899-12-30T00:00:00"/>
    <d v="1899-12-30T00:42:18"/>
    <n v="6"/>
    <d v="1899-12-30T00:00:39"/>
    <n v="42.299999999999898"/>
    <n v="13"/>
    <s v="Si"/>
  </r>
  <r>
    <s v="CCAL"/>
    <s v="2025018146"/>
    <x v="0"/>
    <s v="ER4326BBX"/>
    <s v="E7240GYH"/>
    <d v="2025-03-07T00:00:00"/>
    <s v="CSHU"/>
    <s v="200223"/>
    <x v="0"/>
    <s v="PA"/>
    <s v="S1"/>
    <m/>
    <d v="2025-03-07T00:00:00"/>
    <d v="1899-12-30T12:52:46"/>
    <d v="2025-03-07T00:00:00"/>
    <d v="1899-12-30T12:54:12"/>
    <d v="2025-03-07T00:00:00"/>
    <d v="1899-12-30T13:14:46"/>
    <x v="0"/>
    <s v="RFCPI"/>
    <s v="8043258982"/>
    <s v="FBO"/>
    <d v="1899-12-30T00:22:00"/>
    <d v="1899-12-30T00:20:34"/>
    <d v="1899-12-30T00:01:26"/>
    <s v="Granel"/>
    <s v="E001"/>
    <x v="0"/>
    <d v="1899-12-30T00:22:00"/>
    <d v="1899-12-30T00:20:34"/>
    <n v="12"/>
    <x v="10"/>
    <x v="2"/>
    <x v="0"/>
    <n v="0"/>
    <n v="0"/>
    <s v="OK"/>
    <s v="Clinker"/>
    <x v="2"/>
    <n v="0"/>
    <s v="F. ALCONERA"/>
    <s v="A"/>
    <d v="1899-12-30T00:01:26"/>
    <d v="1899-12-30T00:01:26"/>
    <s v="OK"/>
    <m/>
    <m/>
    <d v="1899-12-30T00:00:00"/>
    <d v="1899-12-30T00:22:00"/>
    <n v="6"/>
    <d v="1899-12-30T00:01:26"/>
    <n v="22.000000000003279"/>
    <n v="13"/>
    <s v="Si"/>
  </r>
  <r>
    <s v="CCAL"/>
    <s v="2025018148"/>
    <x v="0"/>
    <s v="ER5526BBH"/>
    <s v="E1966HRC"/>
    <d v="2025-03-07T00:00:00"/>
    <s v="CSHU"/>
    <s v="200223"/>
    <x v="0"/>
    <s v="PA"/>
    <s v="S1"/>
    <m/>
    <d v="2025-03-07T00:00:00"/>
    <d v="1899-12-30T12:53:32"/>
    <d v="2025-03-07T00:00:00"/>
    <d v="1899-12-30T12:54:25"/>
    <d v="2025-03-07T00:00:00"/>
    <d v="1899-12-30T13:27:19"/>
    <x v="0"/>
    <s v="RFCPI"/>
    <s v="8043258986"/>
    <s v="FBO"/>
    <d v="1899-12-30T00:33:47"/>
    <d v="1899-12-30T00:32:54"/>
    <d v="1899-12-30T00:00:53"/>
    <s v="Granel"/>
    <s v="E001"/>
    <x v="0"/>
    <d v="1899-12-30T00:33:47"/>
    <d v="1899-12-30T00:32:54"/>
    <n v="12"/>
    <x v="10"/>
    <x v="2"/>
    <x v="0"/>
    <n v="0"/>
    <n v="0"/>
    <s v="OK"/>
    <s v="Clinker"/>
    <x v="2"/>
    <n v="0"/>
    <s v="F. ALCONERA"/>
    <s v="A"/>
    <d v="1899-12-30T00:00:53"/>
    <d v="1899-12-30T00:00:53"/>
    <s v="OK"/>
    <m/>
    <m/>
    <d v="1899-12-30T00:00:00"/>
    <d v="1899-12-30T00:33:47"/>
    <n v="6"/>
    <d v="1899-12-30T00:00:53"/>
    <n v="33.783333333321558"/>
    <n v="13"/>
    <s v="Si"/>
  </r>
  <r>
    <s v="CCAL"/>
    <s v="2025018149"/>
    <x v="0"/>
    <s v="ER7905BDN"/>
    <s v="E9212MMS"/>
    <d v="2025-03-07T00:00:00"/>
    <s v="CSHU"/>
    <s v="200223"/>
    <x v="0"/>
    <s v="PA"/>
    <s v="S6"/>
    <m/>
    <d v="2025-03-07T00:00:00"/>
    <d v="1899-12-30T12:54:49"/>
    <d v="2025-03-07T00:00:00"/>
    <d v="1899-12-30T12:55:23"/>
    <d v="2025-03-07T00:00:00"/>
    <d v="1899-12-30T13:31:07"/>
    <x v="0"/>
    <s v="RFCPI"/>
    <s v="8043258987"/>
    <s v="FBO"/>
    <d v="1899-12-30T00:36:18"/>
    <d v="1899-12-30T00:35:44"/>
    <d v="1899-12-30T00:00:34"/>
    <s v="Granel"/>
    <s v="E001"/>
    <x v="0"/>
    <d v="1899-12-30T00:36:18"/>
    <d v="1899-12-30T00:35:44"/>
    <n v="12"/>
    <x v="10"/>
    <x v="2"/>
    <x v="0"/>
    <n v="0"/>
    <n v="0"/>
    <s v="OK"/>
    <s v="Clinker"/>
    <x v="2"/>
    <n v="0"/>
    <s v="F. ALCONERA"/>
    <s v="A"/>
    <d v="1899-12-30T00:00:34"/>
    <d v="1899-12-30T00:00:34"/>
    <s v="OK"/>
    <m/>
    <m/>
    <d v="1899-12-30T00:00:00"/>
    <d v="1899-12-30T00:36:18"/>
    <n v="6"/>
    <d v="1899-12-30T00:00:34"/>
    <n v="36.299999999995279"/>
    <n v="13"/>
    <s v="Si"/>
  </r>
  <r>
    <s v="CCAL"/>
    <s v="2025018150"/>
    <x v="0"/>
    <s v="ER0644BCZ"/>
    <s v="E4519KDC"/>
    <d v="2025-03-07T00:00:00"/>
    <s v="CSHU"/>
    <s v="200223"/>
    <x v="0"/>
    <s v="PA"/>
    <s v="S1"/>
    <m/>
    <d v="2025-03-07T00:00:00"/>
    <d v="1899-12-30T12:55:54"/>
    <d v="2025-03-07T00:00:00"/>
    <d v="1899-12-30T12:56:30"/>
    <d v="2025-03-07T00:00:00"/>
    <d v="1899-12-30T13:36:38"/>
    <x v="0"/>
    <s v="RFCPI"/>
    <s v="8043258990"/>
    <s v="FBO"/>
    <d v="1899-12-30T00:40:44"/>
    <d v="1899-12-30T00:40:08"/>
    <d v="1899-12-30T00:00:36"/>
    <s v="Granel"/>
    <s v="E001"/>
    <x v="0"/>
    <d v="1899-12-30T00:40:44"/>
    <d v="1899-12-30T00:40:08"/>
    <n v="12"/>
    <x v="10"/>
    <x v="2"/>
    <x v="0"/>
    <n v="0"/>
    <n v="0"/>
    <s v="OK"/>
    <s v="Clinker"/>
    <x v="2"/>
    <n v="0"/>
    <s v="F. ALCONERA"/>
    <s v="A"/>
    <d v="1899-12-30T00:00:36"/>
    <d v="1899-12-30T00:00:36"/>
    <s v="OK"/>
    <m/>
    <m/>
    <d v="1899-12-30T00:00:00"/>
    <d v="1899-12-30T00:40:44"/>
    <n v="6"/>
    <d v="1899-12-30T00:00:36"/>
    <n v="40.733333333337676"/>
    <n v="13"/>
    <s v="Si"/>
  </r>
  <r>
    <s v="CCAL"/>
    <s v="2025018170"/>
    <x v="0"/>
    <s v="ER2556BDN"/>
    <s v="E4215JXK"/>
    <d v="2025-03-07T00:00:00"/>
    <s v="CSHU"/>
    <s v="200223"/>
    <x v="0"/>
    <s v="PA"/>
    <s v="S1"/>
    <m/>
    <d v="2025-03-07T00:00:00"/>
    <d v="1899-12-30T13:31:32"/>
    <d v="2025-03-07T00:00:00"/>
    <d v="1899-12-30T13:32:34"/>
    <d v="2025-03-07T00:00:00"/>
    <d v="1899-12-30T13:50:38"/>
    <x v="0"/>
    <s v="RFCPI"/>
    <s v="8043258994"/>
    <s v="FBO"/>
    <d v="1899-12-30T00:19:06"/>
    <d v="1899-12-30T00:18:04"/>
    <d v="1899-12-30T00:01:02"/>
    <s v="Granel"/>
    <s v="E001"/>
    <x v="0"/>
    <d v="1899-12-30T00:19:06"/>
    <d v="1899-12-30T00:18:04"/>
    <n v="13"/>
    <x v="10"/>
    <x v="2"/>
    <x v="0"/>
    <n v="0"/>
    <n v="0"/>
    <s v="OK"/>
    <s v="Clinker"/>
    <x v="2"/>
    <n v="0"/>
    <s v="F. ALCONERA"/>
    <s v="A"/>
    <d v="1899-12-30T00:01:02"/>
    <d v="1899-12-30T00:01:02"/>
    <s v="OK"/>
    <m/>
    <m/>
    <d v="1899-12-30T00:00:00"/>
    <d v="1899-12-30T00:19:06"/>
    <n v="6"/>
    <d v="1899-12-30T00:01:02"/>
    <n v="19.100000000001547"/>
    <n v="13"/>
    <s v="Si"/>
  </r>
  <r>
    <s v="CCAL"/>
    <s v="2025018226"/>
    <x v="0"/>
    <s v="ER0922BDB"/>
    <s v="E3927KFH"/>
    <d v="2025-03-07T00:00:00"/>
    <s v="CSHU"/>
    <s v="200223"/>
    <x v="0"/>
    <s v="PA"/>
    <s v="S1"/>
    <m/>
    <d v="2025-03-07T00:00:00"/>
    <d v="1899-12-30T16:09:34"/>
    <d v="2025-03-07T00:00:00"/>
    <d v="1899-12-30T16:10:18"/>
    <d v="2025-03-07T00:00:00"/>
    <d v="1899-12-30T16:22:18"/>
    <x v="0"/>
    <s v="RFCPI"/>
    <s v="8043259005"/>
    <s v="FBO"/>
    <d v="1899-12-30T00:12:44"/>
    <d v="1899-12-30T00:12:00"/>
    <d v="1899-12-30T00:00:44"/>
    <s v="Granel"/>
    <s v="E001"/>
    <x v="0"/>
    <d v="1899-12-30T00:12:44"/>
    <d v="1899-12-30T00:12:00"/>
    <n v="16"/>
    <x v="10"/>
    <x v="2"/>
    <x v="0"/>
    <n v="0"/>
    <n v="0"/>
    <s v="OK"/>
    <s v="Clinker"/>
    <x v="2"/>
    <n v="0"/>
    <s v="F. ALCONERA"/>
    <s v="A"/>
    <d v="1899-12-30T00:00:44"/>
    <d v="1899-12-30T00:00:44"/>
    <s v="OK"/>
    <m/>
    <m/>
    <d v="1899-12-30T00:00:00"/>
    <d v="1899-12-30T00:12:44"/>
    <n v="6"/>
    <d v="1899-12-30T00:00:44"/>
    <n v="12.733333333329622"/>
    <n v="16"/>
    <s v="Si"/>
  </r>
  <r>
    <s v="CCAL"/>
    <s v="2025018266"/>
    <x v="0"/>
    <s v="ER8611BDD"/>
    <s v="E8908MMX"/>
    <d v="2025-03-07T00:00:00"/>
    <s v="CSHU"/>
    <s v="200223"/>
    <x v="0"/>
    <s v="PA"/>
    <s v="S1"/>
    <m/>
    <d v="2025-03-07T00:00:00"/>
    <d v="1899-12-30T17:33:09"/>
    <d v="2025-03-07T00:00:00"/>
    <d v="1899-12-30T17:33:46"/>
    <d v="2025-03-07T00:00:00"/>
    <d v="1899-12-30T17:55:18"/>
    <x v="0"/>
    <s v="RFCPI"/>
    <s v="8043259009"/>
    <s v="FBO"/>
    <d v="1899-12-30T00:22:09"/>
    <d v="1899-12-30T00:21:32"/>
    <d v="1899-12-30T00:00:37"/>
    <s v="Granel"/>
    <s v="E001"/>
    <x v="0"/>
    <d v="1899-12-30T00:22:09"/>
    <d v="1899-12-30T00:21:32"/>
    <n v="17"/>
    <x v="10"/>
    <x v="2"/>
    <x v="0"/>
    <n v="0"/>
    <n v="0"/>
    <s v="OK"/>
    <s v="Clinker"/>
    <x v="2"/>
    <n v="0"/>
    <s v="F. ALCONERA"/>
    <s v="A"/>
    <d v="1899-12-30T00:00:37"/>
    <d v="1899-12-30T00:00:37"/>
    <s v="OK"/>
    <m/>
    <m/>
    <d v="1899-12-30T00:00:00"/>
    <d v="1899-12-30T00:22:09"/>
    <n v="6"/>
    <d v="1899-12-30T00:00:37"/>
    <n v="22.14999999999371"/>
    <n v="17"/>
    <s v="Si"/>
  </r>
  <r>
    <s v="CCAL"/>
    <s v="2025018277"/>
    <x v="0"/>
    <s v="ER3467BCY"/>
    <s v="E6123KFG"/>
    <d v="2025-03-07T00:00:00"/>
    <s v="CSHU"/>
    <s v="200223"/>
    <x v="0"/>
    <s v="PA"/>
    <s v="S1"/>
    <m/>
    <d v="2025-03-07T00:00:00"/>
    <d v="1899-12-30T18:15:17"/>
    <d v="2025-03-07T00:00:00"/>
    <d v="1899-12-30T18:16:05"/>
    <d v="2025-03-07T00:00:00"/>
    <d v="1899-12-30T18:47:51"/>
    <x v="0"/>
    <s v="RFCPI"/>
    <s v="8043259012"/>
    <s v="FBO"/>
    <d v="1899-12-30T00:32:34"/>
    <d v="1899-12-30T00:31:46"/>
    <d v="1899-12-30T00:00:48"/>
    <s v="Granel"/>
    <s v="E001"/>
    <x v="0"/>
    <d v="1899-12-30T00:32:34"/>
    <d v="1899-12-30T00:31:46"/>
    <n v="18"/>
    <x v="10"/>
    <x v="2"/>
    <x v="0"/>
    <n v="0"/>
    <n v="0"/>
    <s v="OK"/>
    <s v="Clinker"/>
    <x v="2"/>
    <n v="0"/>
    <s v="F. ALCONERA"/>
    <s v="A"/>
    <d v="1899-12-30T00:00:48"/>
    <d v="1899-12-30T00:00:48"/>
    <s v="OK"/>
    <m/>
    <m/>
    <d v="1899-12-30T00:00:00"/>
    <d v="1899-12-30T00:32:34"/>
    <n v="6"/>
    <d v="1899-12-30T00:00:48"/>
    <n v="32.566666666665625"/>
    <n v="18"/>
    <s v="Si"/>
  </r>
  <r>
    <s v="CCAL"/>
    <s v="2025018339"/>
    <x v="0"/>
    <s v="ER1206BBT"/>
    <s v="E7860MBT"/>
    <d v="2025-03-10T00:00:00"/>
    <s v="CSHU"/>
    <s v="200223"/>
    <x v="0"/>
    <s v="PA"/>
    <s v="S1"/>
    <m/>
    <d v="2025-03-10T00:00:00"/>
    <d v="1899-12-30T05:56:13"/>
    <d v="2025-03-10T00:00:00"/>
    <d v="1899-12-30T06:02:04"/>
    <d v="2025-03-10T00:00:00"/>
    <d v="1899-12-30T06:28:38"/>
    <x v="0"/>
    <s v="RFCPI"/>
    <s v="8043259015"/>
    <s v="FBO"/>
    <d v="1899-12-30T00:32:25"/>
    <d v="1899-12-30T00:26:34"/>
    <d v="1899-12-30T00:05:51"/>
    <s v="Granel"/>
    <s v="E001"/>
    <x v="0"/>
    <d v="1899-12-30T00:32:25"/>
    <d v="1899-12-30T00:26:34"/>
    <n v="5"/>
    <x v="11"/>
    <x v="3"/>
    <x v="0"/>
    <n v="0"/>
    <n v="0"/>
    <s v="OK"/>
    <s v="Clinker"/>
    <x v="2"/>
    <n v="0"/>
    <s v="F. ALCONERA"/>
    <s v="A"/>
    <d v="1899-12-30T00:05:51"/>
    <d v="1899-12-30T00:05:51"/>
    <s v="OK"/>
    <m/>
    <m/>
    <d v="1899-12-30T00:00:00"/>
    <d v="1899-12-30T00:32:25"/>
    <n v="2"/>
    <d v="1899-12-30T00:05:51"/>
    <n v="32.416666666660809"/>
    <n v="6"/>
    <s v="Si"/>
  </r>
  <r>
    <s v="CCAL"/>
    <s v="2025018340"/>
    <x v="0"/>
    <s v="EBA02570R"/>
    <s v="E8055HGL"/>
    <d v="2025-03-10T00:00:00"/>
    <s v="CSHU"/>
    <s v="200223"/>
    <x v="0"/>
    <s v="PA"/>
    <s v="S1"/>
    <m/>
    <d v="2025-03-10T00:00:00"/>
    <d v="1899-12-30T05:57:38"/>
    <d v="2025-03-10T00:00:00"/>
    <d v="1899-12-30T06:02:24"/>
    <d v="2025-03-10T00:00:00"/>
    <d v="1899-12-30T06:34:18"/>
    <x v="0"/>
    <s v="RFCPI"/>
    <s v="8043259016"/>
    <s v="FBO"/>
    <d v="1899-12-30T00:36:40"/>
    <d v="1899-12-30T00:31:54"/>
    <d v="1899-12-30T00:04:46"/>
    <s v="Granel"/>
    <s v="E001"/>
    <x v="0"/>
    <d v="1899-12-30T00:36:40"/>
    <d v="1899-12-30T00:31:54"/>
    <n v="5"/>
    <x v="11"/>
    <x v="3"/>
    <x v="0"/>
    <n v="0"/>
    <n v="0"/>
    <s v="OK"/>
    <s v="Clinker"/>
    <x v="2"/>
    <n v="0"/>
    <s v="F. ALCONERA"/>
    <s v="A"/>
    <d v="1899-12-30T00:04:46"/>
    <d v="1899-12-30T00:04:46"/>
    <s v="OK"/>
    <m/>
    <m/>
    <d v="1899-12-30T00:00:00"/>
    <d v="1899-12-30T00:36:40"/>
    <n v="2"/>
    <d v="1899-12-30T00:04:46"/>
    <n v="36.666666666662394"/>
    <n v="6"/>
    <s v="Si"/>
  </r>
  <r>
    <s v="CCAL"/>
    <s v="2025018341"/>
    <x v="0"/>
    <s v="ER9489BCY"/>
    <s v="E0804KGV"/>
    <d v="2025-03-10T00:00:00"/>
    <s v="CSHU"/>
    <s v="200223"/>
    <x v="0"/>
    <s v="PA"/>
    <s v="S1"/>
    <m/>
    <d v="2025-03-10T00:00:00"/>
    <d v="1899-12-30T05:58:21"/>
    <d v="2025-03-10T00:00:00"/>
    <d v="1899-12-30T06:02:42"/>
    <d v="2025-03-10T00:00:00"/>
    <d v="1899-12-30T06:40:13"/>
    <x v="0"/>
    <s v="RFCPI"/>
    <s v="8043259017"/>
    <s v="FBO"/>
    <d v="1899-12-30T00:41:52"/>
    <d v="1899-12-30T00:37:31"/>
    <d v="1899-12-30T00:04:21"/>
    <s v="Granel"/>
    <s v="E001"/>
    <x v="0"/>
    <d v="1899-12-30T00:41:52"/>
    <d v="1899-12-30T00:37:31"/>
    <n v="5"/>
    <x v="11"/>
    <x v="3"/>
    <x v="0"/>
    <n v="0"/>
    <n v="0"/>
    <s v="OK"/>
    <s v="Clinker"/>
    <x v="2"/>
    <n v="0"/>
    <s v="F. ALCONERA"/>
    <s v="A"/>
    <d v="1899-12-30T00:04:21"/>
    <d v="1899-12-30T00:04:21"/>
    <s v="OK"/>
    <m/>
    <m/>
    <d v="1899-12-30T00:00:00"/>
    <d v="1899-12-30T00:41:52"/>
    <n v="2"/>
    <d v="1899-12-30T00:04:21"/>
    <n v="41.866666666660805"/>
    <n v="6"/>
    <s v="Si"/>
  </r>
  <r>
    <s v="CCAL"/>
    <s v="2025018342"/>
    <x v="0"/>
    <s v="ER0816BDL"/>
    <s v="E2098LVV"/>
    <d v="2025-03-10T00:00:00"/>
    <s v="CSHU"/>
    <s v="200223"/>
    <x v="0"/>
    <s v="PA"/>
    <s v="S1"/>
    <m/>
    <d v="2025-03-10T00:00:00"/>
    <d v="1899-12-30T05:59:10"/>
    <d v="2025-03-10T00:00:00"/>
    <d v="1899-12-30T06:02:52"/>
    <d v="2025-03-10T00:00:00"/>
    <d v="1899-12-30T06:45:02"/>
    <x v="0"/>
    <s v="RFCPI"/>
    <s v="8043259018"/>
    <s v="FBO"/>
    <d v="1899-12-30T00:45:52"/>
    <d v="1899-12-30T00:42:10"/>
    <d v="1899-12-30T00:03:42"/>
    <s v="Granel"/>
    <s v="E001"/>
    <x v="0"/>
    <d v="1899-12-30T00:45:52"/>
    <d v="1899-12-30T00:42:10"/>
    <n v="5"/>
    <x v="11"/>
    <x v="3"/>
    <x v="0"/>
    <n v="0"/>
    <n v="0"/>
    <s v="OK"/>
    <s v="Clinker"/>
    <x v="2"/>
    <n v="0"/>
    <s v="F. ALCONERA"/>
    <s v="B"/>
    <d v="1899-12-30T00:03:42"/>
    <d v="1899-12-30T00:03:42"/>
    <s v="OK"/>
    <m/>
    <m/>
    <d v="1899-12-30T00:00:00"/>
    <d v="1899-12-30T00:45:52"/>
    <n v="2"/>
    <d v="1899-12-30T00:03:42"/>
    <n v="45.866666666664031"/>
    <n v="6"/>
    <s v="No"/>
  </r>
  <r>
    <s v="CCAL"/>
    <s v="2025018338"/>
    <x v="0"/>
    <s v="ER3177BBC"/>
    <s v="E4250KJF"/>
    <d v="2025-03-10T00:00:00"/>
    <s v="CSHU"/>
    <s v="200223"/>
    <x v="0"/>
    <s v="PA"/>
    <s v="S1"/>
    <m/>
    <d v="2025-03-10T00:00:00"/>
    <d v="1899-12-30T05:54:19"/>
    <d v="2025-03-10T00:00:00"/>
    <d v="1899-12-30T06:01:51"/>
    <d v="2025-03-10T00:00:00"/>
    <d v="1899-12-30T06:47:12"/>
    <x v="0"/>
    <s v="RFCPI"/>
    <s v="8043259019"/>
    <s v="FBO"/>
    <d v="1899-12-30T00:52:53"/>
    <d v="1899-12-30T00:45:21"/>
    <d v="1899-12-30T00:07:32"/>
    <s v="Granel"/>
    <s v="E001"/>
    <x v="0"/>
    <d v="1899-12-30T00:52:53"/>
    <d v="1899-12-30T00:45:21"/>
    <n v="5"/>
    <x v="11"/>
    <x v="3"/>
    <x v="0"/>
    <n v="0"/>
    <n v="0"/>
    <s v="OK"/>
    <s v="Clinker"/>
    <x v="2"/>
    <n v="0"/>
    <s v="F. ALCONERA"/>
    <s v="B"/>
    <d v="1899-12-30T00:07:32"/>
    <d v="1899-12-30T00:07:32"/>
    <s v="OK"/>
    <m/>
    <m/>
    <d v="1899-12-30T00:00:00"/>
    <d v="1899-12-30T00:52:53"/>
    <n v="2"/>
    <d v="1899-12-30T00:07:32"/>
    <n v="52.883333333337617"/>
    <n v="6"/>
    <s v="No"/>
  </r>
  <r>
    <s v="CCAL"/>
    <s v="2025018343"/>
    <x v="0"/>
    <s v="ER3492BCC"/>
    <s v="E3978LBB"/>
    <d v="2025-03-10T00:00:00"/>
    <s v="CSHU"/>
    <s v="200223"/>
    <x v="0"/>
    <s v="PA"/>
    <s v="S6"/>
    <m/>
    <d v="2025-03-10T00:00:00"/>
    <d v="1899-12-30T06:02:27"/>
    <d v="2025-03-10T00:00:00"/>
    <d v="1899-12-30T06:03:19"/>
    <d v="2025-03-10T00:00:00"/>
    <d v="1899-12-30T06:53:23"/>
    <x v="0"/>
    <s v="RFCPI"/>
    <s v="8043259021"/>
    <s v="FBO"/>
    <d v="1899-12-30T00:50:56"/>
    <d v="1899-12-30T00:50:04"/>
    <d v="1899-12-30T00:00:52"/>
    <s v="Granel"/>
    <s v="E001"/>
    <x v="0"/>
    <d v="1899-12-30T00:50:56"/>
    <d v="1899-12-30T00:50:04"/>
    <n v="6"/>
    <x v="11"/>
    <x v="3"/>
    <x v="0"/>
    <n v="0"/>
    <n v="0"/>
    <s v="OK"/>
    <s v="Clinker"/>
    <x v="2"/>
    <n v="0"/>
    <s v="F. ALCONERA"/>
    <s v="B"/>
    <d v="1899-12-30T00:00:52"/>
    <d v="1899-12-30T00:00:52"/>
    <s v="OK"/>
    <m/>
    <m/>
    <d v="1899-12-30T00:00:00"/>
    <d v="1899-12-30T00:50:56"/>
    <n v="2"/>
    <d v="1899-12-30T00:00:52"/>
    <n v="50.93333333333279"/>
    <n v="6"/>
    <s v="No"/>
  </r>
  <r>
    <s v="CCAL"/>
    <s v="2025018350"/>
    <x v="0"/>
    <s v="ER3518BDC"/>
    <s v="E1163KTR"/>
    <d v="2025-03-10T00:00:00"/>
    <s v="CSHU"/>
    <s v="200223"/>
    <x v="0"/>
    <s v="PA"/>
    <s v="S1"/>
    <m/>
    <d v="2025-03-10T00:00:00"/>
    <d v="1899-12-30T06:32:13"/>
    <d v="2025-03-10T00:00:00"/>
    <d v="1899-12-30T06:32:57"/>
    <d v="2025-03-10T00:00:00"/>
    <d v="1899-12-30T07:11:30"/>
    <x v="0"/>
    <s v="RFCPI"/>
    <s v="8043259024"/>
    <s v="FBO"/>
    <d v="1899-12-30T00:39:17"/>
    <d v="1899-12-30T00:38:33"/>
    <d v="1899-12-30T00:00:44"/>
    <s v="Granel"/>
    <s v="E001"/>
    <x v="0"/>
    <d v="1899-12-30T00:39:17"/>
    <d v="1899-12-30T00:38:33"/>
    <n v="6"/>
    <x v="11"/>
    <x v="3"/>
    <x v="0"/>
    <n v="0"/>
    <n v="0"/>
    <s v="OK"/>
    <s v="Clinker"/>
    <x v="2"/>
    <n v="0"/>
    <s v="F. ALCONERA"/>
    <s v="A"/>
    <d v="1899-12-30T00:00:44"/>
    <d v="1899-12-30T00:00:44"/>
    <s v="OK"/>
    <m/>
    <m/>
    <d v="1899-12-30T00:00:00"/>
    <d v="1899-12-30T00:39:17"/>
    <n v="2"/>
    <d v="1899-12-30T00:00:44"/>
    <n v="39.283333333329615"/>
    <n v="7"/>
    <s v="Si"/>
  </r>
  <r>
    <s v="CCAL"/>
    <s v="2025018346"/>
    <x v="0"/>
    <s v="ER0802BCN"/>
    <s v="E9101GDJ"/>
    <d v="2025-03-10T00:00:00"/>
    <s v="CSHU"/>
    <s v="200223"/>
    <x v="0"/>
    <s v="PA"/>
    <s v="S1"/>
    <m/>
    <d v="2025-03-10T00:00:00"/>
    <d v="1899-12-30T06:14:10"/>
    <d v="2025-03-10T00:00:00"/>
    <d v="1899-12-30T06:16:04"/>
    <d v="2025-03-10T00:00:00"/>
    <d v="1899-12-30T07:13:54"/>
    <x v="0"/>
    <s v="RFCPI"/>
    <s v="8043259026"/>
    <s v="FBO"/>
    <d v="1899-12-30T00:59:44"/>
    <d v="1899-12-30T00:57:50"/>
    <d v="1899-12-30T00:01:54"/>
    <s v="Granel"/>
    <s v="E001"/>
    <x v="0"/>
    <d v="1899-12-30T00:59:44"/>
    <d v="1899-12-30T00:57:50"/>
    <n v="6"/>
    <x v="11"/>
    <x v="3"/>
    <x v="0"/>
    <n v="0"/>
    <n v="0"/>
    <s v="OK"/>
    <s v="Clinker"/>
    <x v="2"/>
    <n v="0"/>
    <s v="F. ALCONERA"/>
    <s v="B"/>
    <d v="1899-12-30T00:01:54"/>
    <d v="1899-12-30T00:01:54"/>
    <s v="OK"/>
    <m/>
    <m/>
    <d v="1899-12-30T00:00:00"/>
    <d v="1899-12-30T00:59:44"/>
    <n v="2"/>
    <d v="1899-12-30T00:01:54"/>
    <n v="59.733333333331132"/>
    <n v="7"/>
    <s v="No"/>
  </r>
  <r>
    <s v="CCAL"/>
    <s v="2025018365"/>
    <x v="0"/>
    <s v="ER2676BDK"/>
    <s v="E5149MJT"/>
    <d v="2025-03-10T00:00:00"/>
    <s v="CSHU"/>
    <s v="200223"/>
    <x v="0"/>
    <s v="PA"/>
    <s v="S1"/>
    <m/>
    <d v="2025-03-10T00:00:00"/>
    <d v="1899-12-30T07:18:55"/>
    <d v="2025-03-10T00:00:00"/>
    <d v="1899-12-30T07:21:19"/>
    <d v="2025-03-10T00:00:00"/>
    <d v="1899-12-30T07:45:42"/>
    <x v="0"/>
    <s v="RFCPI"/>
    <s v="8043259031"/>
    <s v="FBO"/>
    <d v="1899-12-30T00:26:47"/>
    <d v="1899-12-30T00:24:23"/>
    <d v="1899-12-30T00:02:24"/>
    <s v="Granel"/>
    <s v="E001"/>
    <x v="0"/>
    <d v="1899-12-30T00:26:47"/>
    <d v="1899-12-30T00:24:23"/>
    <n v="7"/>
    <x v="11"/>
    <x v="3"/>
    <x v="0"/>
    <n v="0"/>
    <n v="0"/>
    <s v="OK"/>
    <s v="Clinker"/>
    <x v="2"/>
    <n v="0"/>
    <s v="F. ALCONERA"/>
    <s v="A"/>
    <d v="1899-12-30T00:02:24"/>
    <d v="1899-12-30T00:02:24"/>
    <s v="OK"/>
    <m/>
    <m/>
    <d v="1899-12-30T00:00:00"/>
    <d v="1899-12-30T00:26:47"/>
    <n v="2"/>
    <d v="1899-12-30T00:02:24"/>
    <n v="26.783333333337573"/>
    <n v="7"/>
    <s v="Si"/>
  </r>
  <r>
    <s v="CCAL"/>
    <s v="2025018383"/>
    <x v="0"/>
    <s v="ER1989BDM"/>
    <s v="E9516MPT"/>
    <d v="2025-03-10T00:00:00"/>
    <s v="CSHU"/>
    <s v="200223"/>
    <x v="0"/>
    <s v="PA"/>
    <s v="S1"/>
    <m/>
    <d v="2025-03-10T00:00:00"/>
    <d v="1899-12-30T07:46:22"/>
    <d v="2025-03-10T00:00:00"/>
    <d v="1899-12-30T07:47:40"/>
    <d v="2025-03-10T00:00:00"/>
    <d v="1899-12-30T08:04:48"/>
    <x v="0"/>
    <s v="RFCPI"/>
    <s v="8043259035"/>
    <s v="FBO"/>
    <d v="1899-12-30T00:18:26"/>
    <d v="1899-12-30T00:17:08"/>
    <d v="1899-12-30T00:01:18"/>
    <s v="Granel"/>
    <s v="E001"/>
    <x v="0"/>
    <d v="1899-12-30T00:18:26"/>
    <d v="1899-12-30T00:17:08"/>
    <n v="7"/>
    <x v="11"/>
    <x v="3"/>
    <x v="0"/>
    <n v="0"/>
    <n v="0"/>
    <s v="OK"/>
    <s v="Clinker"/>
    <x v="2"/>
    <n v="0"/>
    <s v="F. ALCONERA"/>
    <s v="A"/>
    <d v="1899-12-30T00:01:18"/>
    <d v="1899-12-30T00:01:18"/>
    <s v="OK"/>
    <m/>
    <m/>
    <d v="1899-12-30T00:00:00"/>
    <d v="1899-12-30T00:18:26"/>
    <n v="2"/>
    <d v="1899-12-30T00:01:18"/>
    <n v="18.433333333339224"/>
    <n v="8"/>
    <s v="Si"/>
  </r>
  <r>
    <s v="CCAL"/>
    <s v="2025018387"/>
    <x v="0"/>
    <s v="ER2680BDK"/>
    <s v="E3740LJW"/>
    <d v="2025-03-10T00:00:00"/>
    <s v="CSHU"/>
    <s v="200223"/>
    <x v="0"/>
    <s v="PA"/>
    <s v="S1"/>
    <m/>
    <d v="2025-03-10T00:00:00"/>
    <d v="1899-12-30T07:49:29"/>
    <d v="2025-03-10T00:00:00"/>
    <d v="1899-12-30T07:56:59"/>
    <d v="2025-03-10T00:00:00"/>
    <d v="1899-12-30T08:09:59"/>
    <x v="0"/>
    <s v="RFCPI"/>
    <s v="8043259036"/>
    <s v="FBO"/>
    <d v="1899-12-30T00:20:30"/>
    <d v="1899-12-30T00:13:00"/>
    <d v="1899-12-30T00:07:30"/>
    <s v="Granel"/>
    <s v="E001"/>
    <x v="0"/>
    <d v="1899-12-30T00:20:30"/>
    <d v="1899-12-30T00:13:00"/>
    <n v="7"/>
    <x v="11"/>
    <x v="3"/>
    <x v="0"/>
    <n v="0"/>
    <n v="0"/>
    <s v="OK"/>
    <s v="Clinker"/>
    <x v="2"/>
    <n v="0"/>
    <s v="F. ALCONERA"/>
    <s v="A"/>
    <d v="1899-12-30T00:07:30"/>
    <d v="1899-12-30T00:07:30"/>
    <s v="OK"/>
    <m/>
    <m/>
    <d v="1899-12-30T00:00:00"/>
    <d v="1899-12-30T00:20:30"/>
    <n v="2"/>
    <d v="1899-12-30T00:07:30"/>
    <n v="20.499999999998327"/>
    <n v="8"/>
    <s v="Si"/>
  </r>
  <r>
    <s v="CCAL"/>
    <s v="2025018372"/>
    <x v="0"/>
    <s v="ER9222BDM"/>
    <s v="E8915MMX"/>
    <d v="2025-03-10T00:00:00"/>
    <s v="CSHU"/>
    <s v="200223"/>
    <x v="0"/>
    <s v="PA"/>
    <s v="S1"/>
    <m/>
    <d v="2025-03-10T00:00:00"/>
    <d v="1899-12-30T07:32:11"/>
    <d v="2025-03-10T00:00:00"/>
    <d v="1899-12-30T07:33:12"/>
    <d v="2025-03-10T00:00:00"/>
    <d v="1899-12-30T08:13:44"/>
    <x v="0"/>
    <s v="RFCPI"/>
    <s v="8043259037"/>
    <s v="FBO"/>
    <d v="1899-12-30T00:41:33"/>
    <d v="1899-12-30T00:40:32"/>
    <d v="1899-12-30T00:01:01"/>
    <s v="Granel"/>
    <s v="E001"/>
    <x v="0"/>
    <d v="1899-12-30T00:41:33"/>
    <d v="1899-12-30T00:40:32"/>
    <n v="7"/>
    <x v="11"/>
    <x v="3"/>
    <x v="0"/>
    <n v="0"/>
    <n v="0"/>
    <s v="OK"/>
    <s v="Clinker"/>
    <x v="2"/>
    <n v="0"/>
    <s v="F. ALCONERA"/>
    <s v="A"/>
    <d v="1899-12-30T00:01:01"/>
    <d v="1899-12-30T00:01:01"/>
    <s v="OK"/>
    <m/>
    <m/>
    <d v="1899-12-30T00:00:00"/>
    <d v="1899-12-30T00:41:33"/>
    <n v="2"/>
    <d v="1899-12-30T00:01:01"/>
    <n v="41.550000000004815"/>
    <n v="8"/>
    <s v="Si"/>
  </r>
  <r>
    <s v="CCAL"/>
    <s v="2025018388"/>
    <x v="0"/>
    <s v="ER3055BCW"/>
    <s v="E7567MJJ"/>
    <d v="2025-03-10T00:00:00"/>
    <s v="CSHU"/>
    <s v="200223"/>
    <x v="0"/>
    <s v="PA"/>
    <s v="S1"/>
    <m/>
    <d v="2025-03-10T00:00:00"/>
    <d v="1899-12-30T07:50:24"/>
    <d v="2025-03-10T00:00:00"/>
    <d v="1899-12-30T07:57:09"/>
    <d v="2025-03-10T00:00:00"/>
    <d v="1899-12-30T08:17:48"/>
    <x v="0"/>
    <s v="RFCPI"/>
    <s v="8043259038"/>
    <s v="FBO"/>
    <d v="1899-12-30T00:27:24"/>
    <d v="1899-12-30T00:20:39"/>
    <d v="1899-12-30T00:06:45"/>
    <s v="Granel"/>
    <s v="E001"/>
    <x v="0"/>
    <d v="1899-12-30T00:27:24"/>
    <d v="1899-12-30T00:20:39"/>
    <n v="7"/>
    <x v="11"/>
    <x v="3"/>
    <x v="0"/>
    <n v="0"/>
    <n v="0"/>
    <s v="OK"/>
    <s v="Clinker"/>
    <x v="2"/>
    <n v="0"/>
    <s v="F. ALCONERA"/>
    <s v="A"/>
    <d v="1899-12-30T00:06:45"/>
    <d v="1899-12-30T00:06:45"/>
    <s v="OK"/>
    <m/>
    <m/>
    <d v="1899-12-30T00:00:00"/>
    <d v="1899-12-30T00:27:24"/>
    <n v="2"/>
    <d v="1899-12-30T00:06:45"/>
    <n v="27.399999999988776"/>
    <n v="8"/>
    <s v="Si"/>
  </r>
  <r>
    <s v="CCAL"/>
    <s v="2025018431"/>
    <x v="0"/>
    <s v="ER3659BDP"/>
    <s v="E9365MTP"/>
    <d v="2025-03-10T00:00:00"/>
    <s v="CSHU"/>
    <s v="200223"/>
    <x v="0"/>
    <s v="PA"/>
    <s v="S1"/>
    <m/>
    <d v="2025-03-10T00:00:00"/>
    <d v="1899-12-30T09:17:17"/>
    <d v="2025-03-10T00:00:00"/>
    <d v="1899-12-30T09:18:27"/>
    <d v="2025-03-10T00:00:00"/>
    <d v="1899-12-30T09:53:17"/>
    <x v="0"/>
    <s v="RFCPI"/>
    <s v="8043259046"/>
    <s v="FBO"/>
    <d v="1899-12-30T00:36:00"/>
    <d v="1899-12-30T00:34:50"/>
    <d v="1899-12-30T00:01:10"/>
    <s v="Granel"/>
    <s v="E001"/>
    <x v="0"/>
    <d v="1899-12-30T00:36:00"/>
    <d v="1899-12-30T00:34:50"/>
    <n v="9"/>
    <x v="11"/>
    <x v="3"/>
    <x v="0"/>
    <n v="0"/>
    <n v="0"/>
    <s v="OK"/>
    <s v="Clinker"/>
    <x v="2"/>
    <n v="0"/>
    <s v="F. ALCONERA"/>
    <s v="A"/>
    <d v="1899-12-30T00:01:10"/>
    <d v="1899-12-30T00:01:10"/>
    <s v="OK"/>
    <m/>
    <m/>
    <d v="1899-12-30T00:00:00"/>
    <d v="1899-12-30T00:36:00"/>
    <n v="2"/>
    <d v="1899-12-30T00:01:10"/>
    <n v="35.99999999999995"/>
    <n v="9"/>
    <s v="Si"/>
  </r>
  <r>
    <s v="CCAL"/>
    <s v="2025018448"/>
    <x v="0"/>
    <s v="ER4175BDD"/>
    <s v="E8806KTF"/>
    <d v="2025-03-10T00:00:00"/>
    <s v="CSHU"/>
    <s v="200223"/>
    <x v="0"/>
    <s v="PA"/>
    <s v="S1"/>
    <m/>
    <d v="2025-03-10T00:00:00"/>
    <d v="1899-12-30T09:42:01"/>
    <d v="2025-03-10T00:00:00"/>
    <d v="1899-12-30T09:42:54"/>
    <d v="2025-03-10T00:00:00"/>
    <d v="1899-12-30T10:08:25"/>
    <x v="0"/>
    <s v="RFCPI"/>
    <s v="8043259048"/>
    <s v="FBO"/>
    <d v="1899-12-30T00:26:24"/>
    <d v="1899-12-30T00:25:31"/>
    <d v="1899-12-30T00:00:53"/>
    <s v="Granel"/>
    <s v="E001"/>
    <x v="0"/>
    <d v="1899-12-30T00:26:24"/>
    <d v="1899-12-30T00:25:31"/>
    <n v="9"/>
    <x v="11"/>
    <x v="3"/>
    <x v="0"/>
    <n v="0"/>
    <n v="0"/>
    <s v="OK"/>
    <s v="Clinker"/>
    <x v="2"/>
    <n v="0"/>
    <s v="F. ALCONERA"/>
    <s v="A"/>
    <d v="1899-12-30T00:00:53"/>
    <d v="1899-12-30T00:00:53"/>
    <s v="OK"/>
    <m/>
    <m/>
    <d v="1899-12-30T00:00:00"/>
    <d v="1899-12-30T00:26:24"/>
    <n v="2"/>
    <d v="1899-12-30T00:00:53"/>
    <n v="26.399999999995174"/>
    <n v="10"/>
    <s v="Si"/>
  </r>
  <r>
    <s v="CCAL"/>
    <s v="2025018442"/>
    <x v="0"/>
    <s v="ER8404BDM"/>
    <s v="E3469KZS"/>
    <d v="2025-03-10T00:00:00"/>
    <s v="CSHU"/>
    <s v="200223"/>
    <x v="0"/>
    <s v="PA"/>
    <s v="S1"/>
    <m/>
    <d v="2025-03-10T00:00:00"/>
    <d v="1899-12-30T09:34:39"/>
    <d v="2025-03-10T00:00:00"/>
    <d v="1899-12-30T09:37:29"/>
    <d v="2025-03-10T00:00:00"/>
    <d v="1899-12-30T10:10:28"/>
    <x v="0"/>
    <s v="RFCPI"/>
    <s v="8043259049"/>
    <s v="FBO"/>
    <d v="1899-12-30T00:35:49"/>
    <d v="1899-12-30T00:32:59"/>
    <d v="1899-12-30T00:02:50"/>
    <s v="Granel"/>
    <s v="E001"/>
    <x v="0"/>
    <d v="1899-12-30T00:35:49"/>
    <d v="1899-12-30T00:32:59"/>
    <n v="9"/>
    <x v="11"/>
    <x v="3"/>
    <x v="0"/>
    <n v="0"/>
    <n v="0"/>
    <s v="OK"/>
    <s v="Clinker"/>
    <x v="2"/>
    <n v="0"/>
    <s v="F. ALCONERA"/>
    <s v="A"/>
    <d v="1899-12-30T00:02:50"/>
    <d v="1899-12-30T00:02:50"/>
    <s v="OK"/>
    <m/>
    <m/>
    <d v="1899-12-30T00:00:00"/>
    <d v="1899-12-30T00:35:49"/>
    <n v="2"/>
    <d v="1899-12-30T00:02:50"/>
    <n v="35.816666666673648"/>
    <n v="10"/>
    <s v="Si"/>
  </r>
  <r>
    <s v="CCAL"/>
    <s v="2025018487"/>
    <x v="0"/>
    <s v="ER9641BCY"/>
    <s v="E8749KTF"/>
    <d v="2025-03-10T00:00:00"/>
    <s v="CSHU"/>
    <s v="200223"/>
    <x v="0"/>
    <s v="PA"/>
    <s v="S1"/>
    <m/>
    <d v="2025-03-10T00:00:00"/>
    <d v="1899-12-30T11:12:02"/>
    <d v="2025-03-10T00:00:00"/>
    <d v="1899-12-30T11:12:40"/>
    <d v="2025-03-10T00:00:00"/>
    <d v="1899-12-30T12:03:49"/>
    <x v="0"/>
    <s v="RFCPI"/>
    <s v="8043259057"/>
    <s v="FBO"/>
    <d v="1899-12-30T00:51:47"/>
    <d v="1899-12-30T00:51:09"/>
    <d v="1899-12-30T00:00:38"/>
    <s v="Granel"/>
    <s v="E001"/>
    <x v="0"/>
    <d v="1899-12-30T00:51:47"/>
    <d v="1899-12-30T00:51:09"/>
    <n v="11"/>
    <x v="11"/>
    <x v="3"/>
    <x v="0"/>
    <n v="0"/>
    <n v="0"/>
    <s v="OK"/>
    <s v="Clinker"/>
    <x v="2"/>
    <n v="0"/>
    <s v="F. ALCONERA"/>
    <s v="B"/>
    <d v="1899-12-30T00:00:38"/>
    <d v="1899-12-30T00:00:38"/>
    <s v="OK"/>
    <m/>
    <m/>
    <d v="1899-12-30T00:00:00"/>
    <d v="1899-12-30T00:51:47"/>
    <n v="2"/>
    <d v="1899-12-30T00:00:38"/>
    <n v="51.783333333336046"/>
    <n v="12"/>
    <s v="No"/>
  </r>
  <r>
    <s v="CCAL"/>
    <s v="2025018468"/>
    <x v="0"/>
    <s v="ER7543BBL"/>
    <s v="E1125KDL"/>
    <d v="2025-03-10T00:00:00"/>
    <s v="CSHU"/>
    <s v="200223"/>
    <x v="0"/>
    <s v="PA"/>
    <s v="S1"/>
    <m/>
    <d v="2025-03-10T00:00:00"/>
    <d v="1899-12-30T10:21:55"/>
    <d v="2025-03-10T00:00:00"/>
    <d v="1899-12-30T10:22:32"/>
    <d v="2025-03-10T00:00:00"/>
    <d v="1899-12-30T12:06:29"/>
    <x v="0"/>
    <s v="RFCPI"/>
    <s v="8043259058"/>
    <s v="FBO"/>
    <d v="1899-12-30T01:44:34"/>
    <d v="1899-12-30T01:43:57"/>
    <d v="1899-12-30T00:00:37"/>
    <s v="Granel"/>
    <s v="E001"/>
    <x v="0"/>
    <d v="1899-12-30T01:44:34"/>
    <d v="1899-12-30T01:43:57"/>
    <n v="10"/>
    <x v="11"/>
    <x v="3"/>
    <x v="0"/>
    <n v="0"/>
    <n v="0"/>
    <s v="OK"/>
    <s v="Clinker"/>
    <x v="2"/>
    <n v="0"/>
    <s v="F. ALCONERA"/>
    <s v="C"/>
    <d v="1899-12-30T00:00:37"/>
    <d v="1899-12-30T00:00:37"/>
    <s v="OK"/>
    <m/>
    <m/>
    <d v="1899-12-30T00:00:00"/>
    <d v="1899-12-30T01:44:34"/>
    <n v="2"/>
    <d v="1899-12-30T00:00:37"/>
    <n v="104.56666666666561"/>
    <n v="12"/>
    <s v="No"/>
  </r>
  <r>
    <s v="CCAL"/>
    <s v="2025018505"/>
    <x v="0"/>
    <s v="ER3062BCW"/>
    <s v="E6236MCZ"/>
    <d v="2025-03-10T00:00:00"/>
    <s v="CSHU"/>
    <s v="200223"/>
    <x v="0"/>
    <s v="PA"/>
    <s v="S1"/>
    <m/>
    <d v="2025-03-10T00:00:00"/>
    <d v="1899-12-30T11:54:58"/>
    <d v="2025-03-10T00:00:00"/>
    <d v="1899-12-30T11:55:44"/>
    <d v="2025-03-10T00:00:00"/>
    <d v="1899-12-30T12:45:27"/>
    <x v="0"/>
    <s v="RFCPI"/>
    <s v="8043259064"/>
    <s v="FBO"/>
    <d v="1899-12-30T00:50:29"/>
    <d v="1899-12-30T00:49:43"/>
    <d v="1899-12-30T00:00:46"/>
    <s v="Granel"/>
    <s v="E001"/>
    <x v="0"/>
    <d v="1899-12-30T00:50:29"/>
    <d v="1899-12-30T00:49:43"/>
    <n v="11"/>
    <x v="11"/>
    <x v="3"/>
    <x v="0"/>
    <n v="0"/>
    <n v="0"/>
    <s v="OK"/>
    <s v="Clinker"/>
    <x v="2"/>
    <n v="0"/>
    <s v="F. ALCONERA"/>
    <s v="B"/>
    <d v="1899-12-30T00:00:46"/>
    <d v="1899-12-30T00:00:46"/>
    <s v="OK"/>
    <m/>
    <m/>
    <d v="1899-12-30T00:00:00"/>
    <d v="1899-12-30T00:50:29"/>
    <n v="2"/>
    <d v="1899-12-30T00:00:46"/>
    <n v="50.48333333333288"/>
    <n v="12"/>
    <s v="No"/>
  </r>
  <r>
    <s v="CCAL"/>
    <s v="2025018502"/>
    <x v="0"/>
    <s v="ER6482BDN"/>
    <s v="E3628JBD"/>
    <d v="2025-03-10T00:00:00"/>
    <s v="CSHU"/>
    <s v="200223"/>
    <x v="0"/>
    <s v="PA"/>
    <s v="S1"/>
    <m/>
    <d v="2025-03-10T00:00:00"/>
    <d v="1899-12-30T11:46:07"/>
    <d v="2025-03-10T00:00:00"/>
    <d v="1899-12-30T11:46:46"/>
    <d v="2025-03-10T00:00:00"/>
    <d v="1899-12-30T12:51:11"/>
    <x v="0"/>
    <s v="RFCPI"/>
    <s v="8043259065"/>
    <s v="FBO"/>
    <d v="1899-12-30T01:05:04"/>
    <d v="1899-12-30T01:04:25"/>
    <d v="1899-12-30T00:00:39"/>
    <s v="Granel"/>
    <s v="E001"/>
    <x v="0"/>
    <d v="1899-12-30T01:05:04"/>
    <d v="1899-12-30T01:04:25"/>
    <n v="11"/>
    <x v="11"/>
    <x v="3"/>
    <x v="0"/>
    <n v="0"/>
    <n v="0"/>
    <s v="OK"/>
    <s v="Clinker"/>
    <x v="2"/>
    <n v="0"/>
    <s v="F. ALCONERA"/>
    <s v="B"/>
    <d v="1899-12-30T00:00:39"/>
    <d v="1899-12-30T00:00:39"/>
    <s v="OK"/>
    <m/>
    <m/>
    <d v="1899-12-30T00:00:00"/>
    <d v="1899-12-30T01:05:04"/>
    <n v="2"/>
    <d v="1899-12-30T00:00:39"/>
    <n v="65.066666666659117"/>
    <n v="12"/>
    <s v="No"/>
  </r>
  <r>
    <s v="CCAL"/>
    <s v="2025018536"/>
    <x v="0"/>
    <s v="ER9708BDP"/>
    <s v="E9894LNC"/>
    <d v="2025-03-10T00:00:00"/>
    <s v="CSHU"/>
    <s v="200223"/>
    <x v="0"/>
    <s v="PA"/>
    <s v="S1"/>
    <m/>
    <d v="2025-03-10T00:00:00"/>
    <d v="1899-12-30T12:45:52"/>
    <d v="2025-03-10T00:00:00"/>
    <d v="1899-12-30T12:47:09"/>
    <d v="2025-03-10T00:00:00"/>
    <d v="1899-12-30T13:52:27"/>
    <x v="0"/>
    <s v="RFCPI"/>
    <s v="8043259071"/>
    <s v="FBO"/>
    <d v="1899-12-30T01:06:35"/>
    <d v="1899-12-30T01:05:18"/>
    <d v="1899-12-30T00:01:17"/>
    <s v="Granel"/>
    <s v="E001"/>
    <x v="0"/>
    <d v="1899-12-30T01:06:35"/>
    <d v="1899-12-30T01:05:18"/>
    <n v="12"/>
    <x v="11"/>
    <x v="3"/>
    <x v="0"/>
    <n v="0"/>
    <n v="0"/>
    <s v="OK"/>
    <s v="Clinker"/>
    <x v="2"/>
    <n v="0"/>
    <s v="F. ALCONERA"/>
    <s v="B"/>
    <d v="1899-12-30T00:01:17"/>
    <d v="1899-12-30T00:01:17"/>
    <s v="OK"/>
    <m/>
    <m/>
    <d v="1899-12-30T00:00:00"/>
    <d v="1899-12-30T01:06:35"/>
    <n v="2"/>
    <d v="1899-12-30T00:01:17"/>
    <n v="66.583333333339155"/>
    <n v="13"/>
    <s v="No"/>
  </r>
  <r>
    <s v="CCAL"/>
    <s v="2025018548"/>
    <x v="0"/>
    <s v="ER5526BBH"/>
    <s v="E1966HRC"/>
    <d v="2025-03-10T00:00:00"/>
    <s v="CSHU"/>
    <s v="200223"/>
    <x v="0"/>
    <s v="PA"/>
    <s v="S1"/>
    <m/>
    <d v="2025-03-10T00:00:00"/>
    <d v="1899-12-30T13:09:34"/>
    <d v="2025-03-10T00:00:00"/>
    <d v="1899-12-30T13:10:32"/>
    <d v="2025-03-10T00:00:00"/>
    <d v="1899-12-30T14:07:14"/>
    <x v="0"/>
    <s v="RFCPI"/>
    <s v="8043259073"/>
    <s v="FBO"/>
    <d v="1899-12-30T00:57:40"/>
    <d v="1899-12-30T00:56:42"/>
    <d v="1899-12-30T00:00:58"/>
    <s v="Granel"/>
    <s v="E001"/>
    <x v="0"/>
    <d v="1899-12-30T00:57:40"/>
    <d v="1899-12-30T00:56:42"/>
    <n v="13"/>
    <x v="11"/>
    <x v="3"/>
    <x v="0"/>
    <n v="0"/>
    <n v="0"/>
    <s v="OK"/>
    <s v="Clinker"/>
    <x v="2"/>
    <n v="0"/>
    <s v="F. ALCONERA"/>
    <s v="B"/>
    <d v="1899-12-30T00:00:58"/>
    <d v="1899-12-30T00:00:58"/>
    <s v="OK"/>
    <m/>
    <m/>
    <d v="1899-12-30T00:00:00"/>
    <d v="1899-12-30T00:57:40"/>
    <n v="2"/>
    <d v="1899-12-30T00:00:58"/>
    <n v="57.666666666657562"/>
    <n v="14"/>
    <s v="No"/>
  </r>
  <r>
    <s v="CCAL"/>
    <s v="2025018558"/>
    <x v="0"/>
    <s v="ER2676BDK"/>
    <s v="E5149MJT"/>
    <d v="2025-03-10T00:00:00"/>
    <s v="CSHU"/>
    <s v="200223"/>
    <x v="0"/>
    <s v="PA"/>
    <s v="S6"/>
    <m/>
    <d v="2025-03-10T00:00:00"/>
    <d v="1899-12-30T13:31:56"/>
    <d v="2025-03-10T00:00:00"/>
    <d v="1899-12-30T13:32:31"/>
    <d v="2025-03-10T00:00:00"/>
    <d v="1899-12-30T14:50:06"/>
    <x v="0"/>
    <s v="RFCPI"/>
    <s v="8043259078"/>
    <s v="FBO"/>
    <d v="1899-12-30T01:18:10"/>
    <d v="1899-12-30T01:17:35"/>
    <d v="1899-12-30T00:00:35"/>
    <s v="Granel"/>
    <s v="E001"/>
    <x v="0"/>
    <d v="1899-12-30T01:18:10"/>
    <d v="1899-12-30T01:17:35"/>
    <n v="13"/>
    <x v="11"/>
    <x v="3"/>
    <x v="0"/>
    <n v="0"/>
    <n v="0"/>
    <s v="OK"/>
    <s v="Clinker"/>
    <x v="2"/>
    <n v="0"/>
    <s v="F. ALCONERA"/>
    <s v="B"/>
    <d v="1899-12-30T00:00:35"/>
    <d v="1899-12-30T00:00:35"/>
    <s v="OK"/>
    <m/>
    <m/>
    <d v="1899-12-30T00:00:00"/>
    <d v="1899-12-30T01:18:10"/>
    <n v="2"/>
    <d v="1899-12-30T00:00:35"/>
    <n v="78.166666666670523"/>
    <n v="14"/>
    <s v="No"/>
  </r>
  <r>
    <s v="CCAL"/>
    <s v="2025018549"/>
    <x v="0"/>
    <s v="ER4326BBX"/>
    <s v="E7240GYH"/>
    <d v="2025-03-10T00:00:00"/>
    <s v="CSHU"/>
    <s v="200223"/>
    <x v="0"/>
    <s v="PA"/>
    <s v="S1"/>
    <m/>
    <d v="2025-03-10T00:00:00"/>
    <d v="1899-12-30T13:10:43"/>
    <d v="2025-03-10T00:00:00"/>
    <d v="1899-12-30T13:11:19"/>
    <d v="2025-03-10T00:00:00"/>
    <d v="1899-12-30T15:08:34"/>
    <x v="0"/>
    <s v="RFCPI"/>
    <s v="8043259083"/>
    <s v="FBO"/>
    <d v="1899-12-30T01:57:51"/>
    <d v="1899-12-30T01:57:15"/>
    <d v="1899-12-30T00:00:36"/>
    <s v="Granel"/>
    <s v="E001"/>
    <x v="0"/>
    <d v="1899-12-30T01:57:51"/>
    <d v="1899-12-30T01:57:15"/>
    <n v="13"/>
    <x v="11"/>
    <x v="3"/>
    <x v="0"/>
    <n v="0"/>
    <n v="0"/>
    <s v="OK"/>
    <s v="Clinker"/>
    <x v="2"/>
    <n v="0"/>
    <s v="F. ALCONERA"/>
    <s v="C"/>
    <d v="1899-12-30T00:00:36"/>
    <d v="1899-12-30T00:00:36"/>
    <s v="OK"/>
    <m/>
    <m/>
    <d v="1899-12-30T00:00:00"/>
    <d v="1899-12-30T01:57:51"/>
    <n v="2"/>
    <d v="1899-12-30T00:00:36"/>
    <n v="117.84999999998868"/>
    <n v="15"/>
    <s v="No"/>
  </r>
  <r>
    <s v="CCAL"/>
    <s v="2025018584"/>
    <x v="0"/>
    <s v="ER7905BDN"/>
    <s v="E9212MMS"/>
    <d v="2025-03-10T00:00:00"/>
    <s v="CSHU"/>
    <s v="200223"/>
    <x v="0"/>
    <s v="PA"/>
    <s v="S1"/>
    <m/>
    <d v="2025-03-10T00:00:00"/>
    <d v="1899-12-30T14:11:22"/>
    <d v="2025-03-10T00:00:00"/>
    <d v="1899-12-30T14:12:41"/>
    <d v="2025-03-10T00:00:00"/>
    <d v="1899-12-30T15:12:16"/>
    <x v="0"/>
    <s v="RFCPI"/>
    <s v="8043259084"/>
    <s v="FBO"/>
    <d v="1899-12-30T01:00:54"/>
    <d v="1899-12-30T00:59:35"/>
    <d v="1899-12-30T00:01:19"/>
    <s v="Granel"/>
    <s v="E001"/>
    <x v="0"/>
    <d v="1899-12-30T01:00:54"/>
    <d v="1899-12-30T00:59:35"/>
    <n v="14"/>
    <x v="11"/>
    <x v="3"/>
    <x v="0"/>
    <n v="0"/>
    <n v="0"/>
    <s v="OK"/>
    <s v="Clinker"/>
    <x v="2"/>
    <n v="0"/>
    <s v="F. ALCONERA"/>
    <s v="B"/>
    <d v="1899-12-30T00:01:19"/>
    <d v="1899-12-30T00:01:19"/>
    <s v="OK"/>
    <m/>
    <m/>
    <d v="1899-12-30T00:00:00"/>
    <d v="1899-12-30T01:00:54"/>
    <n v="2"/>
    <d v="1899-12-30T00:01:19"/>
    <n v="60.90000000000488"/>
    <n v="15"/>
    <s v="No"/>
  </r>
  <r>
    <s v="CCAL"/>
    <s v="2025018587"/>
    <x v="0"/>
    <s v="ER2680BDK"/>
    <s v="E3740LJW"/>
    <d v="2025-03-10T00:00:00"/>
    <s v="CSHU"/>
    <s v="200223"/>
    <x v="0"/>
    <s v="PA"/>
    <s v="S1"/>
    <m/>
    <d v="2025-03-10T00:00:00"/>
    <d v="1899-12-30T14:14:07"/>
    <d v="2025-03-10T00:00:00"/>
    <d v="1899-12-30T14:14:45"/>
    <d v="2025-03-10T00:00:00"/>
    <d v="1899-12-30T15:20:51"/>
    <x v="0"/>
    <s v="RFCPI"/>
    <s v="8043259085"/>
    <s v="FBO"/>
    <d v="1899-12-30T01:06:44"/>
    <d v="1899-12-30T01:06:06"/>
    <d v="1899-12-30T00:00:38"/>
    <s v="Granel"/>
    <s v="E001"/>
    <x v="0"/>
    <d v="1899-12-30T01:06:44"/>
    <d v="1899-12-30T01:06:06"/>
    <n v="14"/>
    <x v="11"/>
    <x v="3"/>
    <x v="0"/>
    <n v="0"/>
    <n v="0"/>
    <s v="OK"/>
    <s v="Clinker"/>
    <x v="2"/>
    <n v="0"/>
    <s v="F. ALCONERA"/>
    <s v="B"/>
    <d v="1899-12-30T00:00:38"/>
    <d v="1899-12-30T00:00:38"/>
    <s v="OK"/>
    <m/>
    <m/>
    <d v="1899-12-30T00:00:00"/>
    <d v="1899-12-30T01:06:44"/>
    <n v="2"/>
    <d v="1899-12-30T00:00:38"/>
    <n v="66.733333333343978"/>
    <n v="15"/>
    <s v="No"/>
  </r>
  <r>
    <s v="CCAL"/>
    <s v="2025018577"/>
    <x v="0"/>
    <s v="ER7312BBD"/>
    <s v="E8439HKD"/>
    <d v="2025-03-10T00:00:00"/>
    <s v="CSHU"/>
    <s v="200223"/>
    <x v="0"/>
    <s v="PA"/>
    <s v="S1"/>
    <m/>
    <d v="2025-03-10T00:00:00"/>
    <d v="1899-12-30T13:59:22"/>
    <d v="2025-03-10T00:00:00"/>
    <d v="1899-12-30T14:03:12"/>
    <d v="2025-03-10T00:00:00"/>
    <d v="1899-12-30T15:24:01"/>
    <x v="0"/>
    <s v="RFCPI"/>
    <s v="8043259086"/>
    <s v="FBO"/>
    <d v="1899-12-30T01:24:39"/>
    <d v="1899-12-30T01:20:49"/>
    <d v="1899-12-30T00:03:50"/>
    <s v="Granel"/>
    <s v="E001"/>
    <x v="0"/>
    <d v="1899-12-30T01:24:39"/>
    <d v="1899-12-30T01:20:49"/>
    <n v="13"/>
    <x v="11"/>
    <x v="3"/>
    <x v="0"/>
    <n v="0"/>
    <n v="0"/>
    <s v="OK"/>
    <s v="Clinker"/>
    <x v="2"/>
    <n v="0"/>
    <s v="F. ALCONERA"/>
    <s v="B"/>
    <d v="1899-12-30T00:03:50"/>
    <d v="1899-12-30T00:03:50"/>
    <s v="OK"/>
    <m/>
    <m/>
    <d v="1899-12-30T00:00:00"/>
    <d v="1899-12-30T01:24:39"/>
    <n v="2"/>
    <d v="1899-12-30T00:03:50"/>
    <n v="84.649999999996766"/>
    <n v="15"/>
    <s v="No"/>
  </r>
  <r>
    <s v="CCAL"/>
    <s v="2025018585"/>
    <x v="0"/>
    <s v="ER1989BDM"/>
    <s v="E9516MPT"/>
    <d v="2025-03-10T00:00:00"/>
    <s v="CSHU"/>
    <s v="200223"/>
    <x v="0"/>
    <s v="PA"/>
    <s v="S6"/>
    <m/>
    <d v="2025-03-10T00:00:00"/>
    <d v="1899-12-30T14:12:28"/>
    <d v="2025-03-10T00:00:00"/>
    <d v="1899-12-30T14:13:13"/>
    <d v="2025-03-10T00:00:00"/>
    <d v="1899-12-30T15:33:16"/>
    <x v="0"/>
    <s v="RFCPI"/>
    <s v="8043259087"/>
    <s v="FBO"/>
    <d v="1899-12-30T01:20:48"/>
    <d v="1899-12-30T01:20:03"/>
    <d v="1899-12-30T00:00:45"/>
    <s v="Granel"/>
    <s v="E001"/>
    <x v="0"/>
    <d v="1899-12-30T01:20:48"/>
    <d v="1899-12-30T01:20:03"/>
    <n v="14"/>
    <x v="11"/>
    <x v="3"/>
    <x v="0"/>
    <n v="0"/>
    <n v="0"/>
    <s v="OK"/>
    <s v="Clinker"/>
    <x v="2"/>
    <n v="0"/>
    <s v="F. ALCONERA"/>
    <s v="B"/>
    <d v="1899-12-30T00:00:45"/>
    <d v="1899-12-30T00:00:45"/>
    <s v="OK"/>
    <m/>
    <m/>
    <d v="1899-12-30T00:00:00"/>
    <d v="1899-12-30T01:20:48"/>
    <n v="2"/>
    <d v="1899-12-30T00:00:45"/>
    <n v="80.799999999998406"/>
    <n v="15"/>
    <s v="No"/>
  </r>
  <r>
    <s v="CCAL"/>
    <s v="2025018597"/>
    <x v="0"/>
    <s v="ER3055BCW"/>
    <s v="E7567MJJ"/>
    <d v="2025-03-10T00:00:00"/>
    <s v="CSHU"/>
    <s v="200223"/>
    <x v="0"/>
    <s v="PA"/>
    <s v="S1"/>
    <m/>
    <d v="2025-03-10T00:00:00"/>
    <d v="1899-12-30T14:31:03"/>
    <d v="2025-03-10T00:00:00"/>
    <d v="1899-12-30T14:31:40"/>
    <d v="2025-03-10T00:00:00"/>
    <d v="1899-12-30T16:03:02"/>
    <x v="0"/>
    <s v="RFCPI"/>
    <s v="8043259091"/>
    <s v="FBO"/>
    <d v="1899-12-30T01:31:59"/>
    <d v="1899-12-30T01:31:22"/>
    <d v="1899-12-30T00:00:37"/>
    <s v="Granel"/>
    <s v="E001"/>
    <x v="0"/>
    <d v="1899-12-30T01:31:59"/>
    <d v="1899-12-30T01:31:22"/>
    <n v="14"/>
    <x v="11"/>
    <x v="3"/>
    <x v="0"/>
    <n v="0"/>
    <n v="0"/>
    <s v="OK"/>
    <s v="Clinker"/>
    <x v="2"/>
    <n v="0"/>
    <s v="F. ALCONERA"/>
    <s v="C"/>
    <d v="1899-12-30T00:00:37"/>
    <d v="1899-12-30T00:00:37"/>
    <s v="OK"/>
    <m/>
    <m/>
    <d v="1899-12-30T00:00:00"/>
    <d v="1899-12-30T01:31:59"/>
    <n v="2"/>
    <d v="1899-12-30T00:00:37"/>
    <n v="91.983333333340894"/>
    <n v="16"/>
    <s v="No"/>
  </r>
  <r>
    <s v="CCAL"/>
    <s v="2025018593"/>
    <x v="0"/>
    <s v="ER0922BDB"/>
    <s v="E3927KFH"/>
    <d v="2025-03-10T00:00:00"/>
    <s v="CSHU"/>
    <s v="200223"/>
    <x v="0"/>
    <s v="PA"/>
    <s v="S1"/>
    <m/>
    <d v="2025-03-10T00:00:00"/>
    <d v="1899-12-30T14:26:22"/>
    <d v="2025-03-10T00:00:00"/>
    <d v="1899-12-30T14:27:03"/>
    <d v="2025-03-10T00:00:00"/>
    <d v="1899-12-30T16:05:59"/>
    <x v="0"/>
    <s v="RFCPI"/>
    <s v="8043259092"/>
    <s v="FBO"/>
    <d v="1899-12-30T01:39:37"/>
    <d v="1899-12-30T01:38:56"/>
    <d v="1899-12-30T00:00:41"/>
    <s v="Granel"/>
    <s v="E001"/>
    <x v="0"/>
    <d v="1899-12-30T01:39:37"/>
    <d v="1899-12-30T01:38:56"/>
    <n v="14"/>
    <x v="11"/>
    <x v="3"/>
    <x v="0"/>
    <n v="0"/>
    <n v="0"/>
    <s v="OK"/>
    <s v="Clinker"/>
    <x v="2"/>
    <n v="0"/>
    <s v="F. ALCONERA"/>
    <s v="C"/>
    <d v="1899-12-30T00:00:41"/>
    <d v="1899-12-30T00:00:41"/>
    <s v="OK"/>
    <m/>
    <m/>
    <d v="1899-12-30T00:00:00"/>
    <d v="1899-12-30T01:39:37"/>
    <n v="2"/>
    <d v="1899-12-30T00:00:41"/>
    <n v="99.616666666665552"/>
    <n v="16"/>
    <s v="No"/>
  </r>
  <r>
    <s v="CCAL"/>
    <s v="2025018615"/>
    <x v="0"/>
    <s v="ER4516BCV"/>
    <s v="E5421JWF"/>
    <d v="2025-03-10T00:00:00"/>
    <s v="CSHU"/>
    <s v="200223"/>
    <x v="0"/>
    <s v="PA"/>
    <s v="S1"/>
    <m/>
    <d v="2025-03-10T00:00:00"/>
    <d v="1899-12-30T15:39:36"/>
    <d v="2025-03-10T00:00:00"/>
    <d v="1899-12-30T15:40:28"/>
    <d v="2025-03-10T00:00:00"/>
    <d v="1899-12-30T16:39:16"/>
    <x v="0"/>
    <s v="RFCPI"/>
    <s v="8043259095"/>
    <s v="FBO"/>
    <d v="1899-12-30T00:59:40"/>
    <d v="1899-12-30T00:58:48"/>
    <d v="1899-12-30T00:00:52"/>
    <s v="Granel"/>
    <s v="E001"/>
    <x v="0"/>
    <d v="1899-12-30T00:59:40"/>
    <d v="1899-12-30T00:58:48"/>
    <n v="15"/>
    <x v="11"/>
    <x v="3"/>
    <x v="0"/>
    <n v="0"/>
    <n v="0"/>
    <s v="OK"/>
    <s v="Clinker"/>
    <x v="2"/>
    <n v="0"/>
    <s v="F. ALCONERA"/>
    <s v="B"/>
    <d v="1899-12-30T00:00:52"/>
    <d v="1899-12-30T00:00:52"/>
    <s v="OK"/>
    <m/>
    <m/>
    <d v="1899-12-30T00:00:00"/>
    <d v="1899-12-30T00:59:40"/>
    <n v="2"/>
    <d v="1899-12-30T00:00:52"/>
    <n v="59.666666666673699"/>
    <n v="16"/>
    <s v="No"/>
  </r>
  <r>
    <s v="CCAL"/>
    <s v="2025018616"/>
    <x v="0"/>
    <s v="ER8591BBF"/>
    <s v="E6318KWZ"/>
    <d v="2025-03-10T00:00:00"/>
    <s v="CSHU"/>
    <s v="200223"/>
    <x v="0"/>
    <s v="PA"/>
    <s v="S1"/>
    <m/>
    <d v="2025-03-10T00:00:00"/>
    <d v="1899-12-30T15:40:59"/>
    <d v="2025-03-10T00:00:00"/>
    <d v="1899-12-30T15:42:39"/>
    <d v="2025-03-10T00:00:00"/>
    <d v="1899-12-30T16:49:25"/>
    <x v="0"/>
    <s v="RFCPI"/>
    <s v="8043259096"/>
    <s v="FBO"/>
    <d v="1899-12-30T01:08:26"/>
    <d v="1899-12-30T01:06:46"/>
    <d v="1899-12-30T00:01:40"/>
    <s v="Granel"/>
    <s v="E001"/>
    <x v="0"/>
    <d v="1899-12-30T01:08:26"/>
    <d v="1899-12-30T01:06:46"/>
    <n v="15"/>
    <x v="11"/>
    <x v="3"/>
    <x v="0"/>
    <n v="0"/>
    <n v="0"/>
    <s v="OK"/>
    <s v="Clinker"/>
    <x v="2"/>
    <n v="0"/>
    <s v="F. ALCONERA"/>
    <s v="B"/>
    <d v="1899-12-30T00:01:40"/>
    <d v="1899-12-30T00:01:40"/>
    <s v="OK"/>
    <m/>
    <m/>
    <d v="1899-12-30T00:00:00"/>
    <d v="1899-12-30T01:08:26"/>
    <n v="2"/>
    <d v="1899-12-30T00:01:40"/>
    <n v="68.433333333336094"/>
    <n v="16"/>
    <s v="No"/>
  </r>
  <r>
    <s v="CCAL"/>
    <s v="2025018645"/>
    <x v="0"/>
    <s v="ER0021BCC"/>
    <s v="E3003JLJ"/>
    <d v="2025-03-10T00:00:00"/>
    <s v="CSHU"/>
    <s v="200223"/>
    <x v="0"/>
    <s v="PA"/>
    <s v="S1"/>
    <m/>
    <d v="2025-03-10T00:00:00"/>
    <d v="1899-12-30T16:41:24"/>
    <d v="2025-03-10T00:00:00"/>
    <d v="1899-12-30T16:42:11"/>
    <d v="2025-03-10T00:00:00"/>
    <d v="1899-12-30T17:38:07"/>
    <x v="0"/>
    <s v="RFCPI"/>
    <s v="8043259104"/>
    <s v="FBO"/>
    <d v="1899-12-30T00:56:43"/>
    <d v="1899-12-30T00:55:56"/>
    <d v="1899-12-30T00:00:47"/>
    <s v="Granel"/>
    <s v="E001"/>
    <x v="0"/>
    <d v="1899-12-30T00:56:43"/>
    <d v="1899-12-30T00:55:56"/>
    <n v="16"/>
    <x v="11"/>
    <x v="3"/>
    <x v="0"/>
    <n v="0"/>
    <n v="0"/>
    <s v="OK"/>
    <s v="Clinker"/>
    <x v="2"/>
    <n v="0"/>
    <s v="F. ALCONERA"/>
    <s v="B"/>
    <d v="1899-12-30T00:00:47"/>
    <d v="1899-12-30T00:00:47"/>
    <s v="OK"/>
    <m/>
    <m/>
    <d v="1899-12-30T00:00:00"/>
    <d v="1899-12-30T00:56:43"/>
    <n v="2"/>
    <d v="1899-12-30T00:00:47"/>
    <n v="56.716666666660771"/>
    <n v="17"/>
    <s v="No"/>
  </r>
  <r>
    <s v="CCAL"/>
    <s v="2025018684"/>
    <x v="0"/>
    <s v="ER8032BDF"/>
    <s v="E1913MFH"/>
    <d v="2025-03-10T00:00:00"/>
    <s v="CSHU"/>
    <s v="200223"/>
    <x v="0"/>
    <s v="PA"/>
    <s v="S1"/>
    <m/>
    <d v="2025-03-10T00:00:00"/>
    <d v="1899-12-30T18:03:07"/>
    <d v="2025-03-10T00:00:00"/>
    <d v="1899-12-30T18:05:03"/>
    <d v="2025-03-10T00:00:00"/>
    <d v="1899-12-30T18:48:19"/>
    <x v="0"/>
    <s v="RFCPI"/>
    <s v="8043259106"/>
    <s v="FBO"/>
    <d v="1899-12-30T00:45:12"/>
    <d v="1899-12-30T00:43:16"/>
    <d v="1899-12-30T00:01:56"/>
    <s v="Granel"/>
    <s v="E001"/>
    <x v="0"/>
    <d v="1899-12-30T00:45:12"/>
    <d v="1899-12-30T00:43:16"/>
    <n v="18"/>
    <x v="11"/>
    <x v="3"/>
    <x v="0"/>
    <n v="0"/>
    <n v="0"/>
    <s v="OK"/>
    <s v="Clinker"/>
    <x v="2"/>
    <n v="0"/>
    <s v="F. ALCONERA"/>
    <s v="B"/>
    <d v="1899-12-30T00:01:56"/>
    <d v="1899-12-30T00:01:56"/>
    <s v="OK"/>
    <m/>
    <m/>
    <d v="1899-12-30T00:00:00"/>
    <d v="1899-12-30T00:45:12"/>
    <n v="2"/>
    <d v="1899-12-30T00:01:56"/>
    <n v="45.200000000001467"/>
    <n v="18"/>
    <s v="No"/>
  </r>
  <r>
    <s v="CCAL"/>
    <s v="2025018685"/>
    <x v="0"/>
    <s v="ER7586BDB"/>
    <s v="E4689LCD"/>
    <d v="2025-03-10T00:00:00"/>
    <s v="CSHU"/>
    <s v="200223"/>
    <x v="0"/>
    <s v="PA"/>
    <s v="S1"/>
    <m/>
    <d v="2025-03-10T00:00:00"/>
    <d v="1899-12-30T18:06:03"/>
    <d v="2025-03-10T00:00:00"/>
    <d v="1899-12-30T18:07:16"/>
    <d v="2025-03-10T00:00:00"/>
    <d v="1899-12-30T19:04:25"/>
    <x v="0"/>
    <s v="RFCPI"/>
    <s v="8043259108"/>
    <s v="FBO"/>
    <d v="1899-12-30T00:58:22"/>
    <d v="1899-12-30T00:57:09"/>
    <d v="1899-12-30T00:01:13"/>
    <s v="Granel"/>
    <s v="E001"/>
    <x v="0"/>
    <d v="1899-12-30T00:58:22"/>
    <d v="1899-12-30T00:57:09"/>
    <n v="18"/>
    <x v="11"/>
    <x v="3"/>
    <x v="0"/>
    <n v="0"/>
    <n v="0"/>
    <s v="OK"/>
    <s v="Clinker"/>
    <x v="2"/>
    <n v="0"/>
    <s v="F. ALCONERA"/>
    <s v="B"/>
    <d v="1899-12-30T00:01:13"/>
    <d v="1899-12-30T00:01:13"/>
    <s v="OK"/>
    <m/>
    <m/>
    <d v="1899-12-30T00:00:00"/>
    <d v="1899-12-30T00:58:22"/>
    <n v="2"/>
    <d v="1899-12-30T00:01:13"/>
    <n v="58.366666666670461"/>
    <n v="19"/>
    <s v="No"/>
  </r>
  <r>
    <s v="CCAL"/>
    <s v="2025018706"/>
    <x v="0"/>
    <s v="EL153082"/>
    <s v="E8019KGR"/>
    <d v="2025-03-10T00:00:00"/>
    <s v="CSHU"/>
    <s v="200223"/>
    <x v="0"/>
    <s v="PA"/>
    <s v="S1"/>
    <m/>
    <d v="2025-03-10T00:00:00"/>
    <d v="1899-12-30T20:06:08"/>
    <d v="2025-03-10T00:00:00"/>
    <d v="1899-12-30T20:07:30"/>
    <d v="2025-03-10T00:00:00"/>
    <d v="1899-12-30T21:11:11"/>
    <x v="0"/>
    <s v="RFCPI"/>
    <s v="8043259119"/>
    <s v="FBO"/>
    <d v="1899-12-30T01:05:03"/>
    <d v="1899-12-30T01:03:41"/>
    <d v="1899-12-30T00:01:22"/>
    <s v="Granel"/>
    <s v="E001"/>
    <x v="0"/>
    <d v="1899-12-30T01:05:03"/>
    <d v="1899-12-30T01:03:41"/>
    <n v="20"/>
    <x v="11"/>
    <x v="3"/>
    <x v="0"/>
    <n v="0"/>
    <n v="0"/>
    <s v="OK"/>
    <s v="Clinker"/>
    <x v="2"/>
    <n v="0"/>
    <s v="F. ALCONERA"/>
    <s v="B"/>
    <d v="1899-12-30T00:01:22"/>
    <d v="1899-12-30T00:01:22"/>
    <s v="OK"/>
    <m/>
    <m/>
    <d v="1899-12-30T00:00:00"/>
    <d v="1899-12-30T01:05:03"/>
    <n v="2"/>
    <d v="1899-12-30T00:01:22"/>
    <n v="65.049999999998334"/>
    <n v="21"/>
    <s v="No"/>
  </r>
  <r>
    <s v="CCAL"/>
    <s v="2025018711"/>
    <x v="0"/>
    <s v="ER9489BCY"/>
    <s v="E0804KGV"/>
    <d v="2025-03-11T00:00:00"/>
    <s v="CSHU"/>
    <s v="200223"/>
    <x v="0"/>
    <s v="PA"/>
    <s v="S1"/>
    <m/>
    <d v="2025-03-11T00:00:00"/>
    <d v="1899-12-30T06:00:48"/>
    <d v="2025-03-11T00:00:00"/>
    <d v="1899-12-30T06:07:27"/>
    <d v="2025-03-11T00:00:00"/>
    <d v="1899-12-30T06:20:10"/>
    <x v="0"/>
    <s v="RFCPI"/>
    <s v="8043259120"/>
    <s v="FBO"/>
    <d v="1899-12-30T00:19:22"/>
    <d v="1899-12-30T00:12:43"/>
    <d v="1899-12-30T00:06:39"/>
    <s v="Granel"/>
    <s v="E001"/>
    <x v="0"/>
    <d v="1899-12-30T00:19:22"/>
    <d v="1899-12-30T00:12:43"/>
    <n v="6"/>
    <x v="12"/>
    <x v="3"/>
    <x v="0"/>
    <n v="0"/>
    <n v="0"/>
    <s v="OK"/>
    <s v="Clinker"/>
    <x v="2"/>
    <n v="0"/>
    <s v="F. ALCONERA"/>
    <s v="A"/>
    <d v="1899-12-30T00:06:39"/>
    <d v="1899-12-30T00:06:39"/>
    <s v="OK"/>
    <m/>
    <m/>
    <d v="1899-12-30T00:00:00"/>
    <d v="1899-12-30T00:19:22"/>
    <n v="3"/>
    <d v="1899-12-30T00:06:39"/>
    <n v="19.366666666660848"/>
    <n v="6"/>
    <s v="Si"/>
  </r>
  <r>
    <s v="CCAL"/>
    <s v="2025018712"/>
    <x v="0"/>
    <s v="ER4215BCC"/>
    <s v="E4998KKR"/>
    <d v="2025-03-11T00:00:00"/>
    <s v="CSHU"/>
    <s v="200223"/>
    <x v="0"/>
    <s v="PA"/>
    <s v="S1"/>
    <m/>
    <d v="2025-03-11T00:00:00"/>
    <d v="1899-12-30T06:01:49"/>
    <d v="2025-03-11T00:00:00"/>
    <d v="1899-12-30T06:08:31"/>
    <d v="2025-03-11T00:00:00"/>
    <d v="1899-12-30T06:25:13"/>
    <x v="0"/>
    <s v="RFCPI"/>
    <s v="8043259121"/>
    <s v="FBO"/>
    <d v="1899-12-30T00:23:24"/>
    <d v="1899-12-30T00:16:42"/>
    <d v="1899-12-30T00:06:42"/>
    <s v="Granel"/>
    <s v="E001"/>
    <x v="0"/>
    <d v="1899-12-30T00:23:24"/>
    <d v="1899-12-30T00:16:42"/>
    <n v="6"/>
    <x v="12"/>
    <x v="3"/>
    <x v="0"/>
    <n v="0"/>
    <n v="0"/>
    <s v="OK"/>
    <s v="Clinker"/>
    <x v="2"/>
    <n v="0"/>
    <s v="F. ALCONERA"/>
    <s v="A"/>
    <d v="1899-12-30T00:06:42"/>
    <d v="1899-12-30T00:06:42"/>
    <s v="OK"/>
    <m/>
    <m/>
    <d v="1899-12-30T00:00:00"/>
    <d v="1899-12-30T00:23:24"/>
    <n v="3"/>
    <d v="1899-12-30T00:06:42"/>
    <n v="23.399999999999981"/>
    <n v="6"/>
    <s v="Si"/>
  </r>
  <r>
    <s v="CCAL"/>
    <s v="2025018713"/>
    <x v="0"/>
    <s v="ER3732BBR"/>
    <s v="E2039KJH"/>
    <d v="2025-03-11T00:00:00"/>
    <s v="CSHU"/>
    <s v="200223"/>
    <x v="0"/>
    <s v="PA"/>
    <s v="S1"/>
    <m/>
    <d v="2025-03-11T00:00:00"/>
    <d v="1899-12-30T06:02:47"/>
    <d v="2025-03-11T00:00:00"/>
    <d v="1899-12-30T06:08:44"/>
    <d v="2025-03-11T00:00:00"/>
    <d v="1899-12-30T06:30:31"/>
    <x v="0"/>
    <s v="RFCPI"/>
    <s v="8043259122"/>
    <s v="FBO"/>
    <d v="1899-12-30T00:27:44"/>
    <d v="1899-12-30T00:21:47"/>
    <d v="1899-12-30T00:05:57"/>
    <s v="Granel"/>
    <s v="E001"/>
    <x v="0"/>
    <d v="1899-12-30T00:27:44"/>
    <d v="1899-12-30T00:21:47"/>
    <n v="6"/>
    <x v="12"/>
    <x v="3"/>
    <x v="0"/>
    <n v="0"/>
    <n v="0"/>
    <s v="OK"/>
    <s v="Clinker"/>
    <x v="2"/>
    <n v="0"/>
    <s v="F. ALCONERA"/>
    <s v="A"/>
    <d v="1899-12-30T00:05:57"/>
    <d v="1899-12-30T00:05:57"/>
    <s v="OK"/>
    <m/>
    <m/>
    <d v="1899-12-30T00:00:00"/>
    <d v="1899-12-30T00:27:44"/>
    <n v="3"/>
    <d v="1899-12-30T00:05:57"/>
    <n v="27.733333333334443"/>
    <n v="6"/>
    <s v="Si"/>
  </r>
  <r>
    <s v="CCAL"/>
    <s v="2025018714"/>
    <x v="0"/>
    <s v="ER3579BBX"/>
    <s v="E4923KMD"/>
    <d v="2025-03-11T00:00:00"/>
    <s v="CSHU"/>
    <s v="200223"/>
    <x v="0"/>
    <s v="PA"/>
    <s v="S1"/>
    <m/>
    <d v="2025-03-11T00:00:00"/>
    <d v="1899-12-30T06:03:50"/>
    <d v="2025-03-11T00:00:00"/>
    <d v="1899-12-30T06:08:58"/>
    <d v="2025-03-11T00:00:00"/>
    <d v="1899-12-30T06:34:00"/>
    <x v="0"/>
    <s v="RFCPI"/>
    <s v="8043259123"/>
    <s v="FBO"/>
    <d v="1899-12-30T00:30:10"/>
    <d v="1899-12-30T00:25:02"/>
    <d v="1899-12-30T00:05:08"/>
    <s v="Granel"/>
    <s v="E001"/>
    <x v="0"/>
    <d v="1899-12-30T00:30:10"/>
    <d v="1899-12-30T00:25:02"/>
    <n v="6"/>
    <x v="12"/>
    <x v="3"/>
    <x v="0"/>
    <n v="0"/>
    <n v="0"/>
    <s v="OK"/>
    <s v="Clinker"/>
    <x v="2"/>
    <n v="0"/>
    <s v="F. ALCONERA"/>
    <s v="A"/>
    <d v="1899-12-30T00:05:08"/>
    <d v="1899-12-30T00:05:08"/>
    <s v="OK"/>
    <m/>
    <m/>
    <d v="1899-12-30T00:00:00"/>
    <d v="1899-12-30T00:30:10"/>
    <n v="3"/>
    <d v="1899-12-30T00:05:08"/>
    <n v="30.166666666660777"/>
    <n v="6"/>
    <s v="Si"/>
  </r>
  <r>
    <s v="CCAL"/>
    <s v="2025018717"/>
    <x v="0"/>
    <s v="ER4794BCD"/>
    <s v="E3606KDV"/>
    <d v="2025-03-11T00:00:00"/>
    <s v="CSHU"/>
    <s v="200223"/>
    <x v="0"/>
    <s v="PA"/>
    <s v="S1"/>
    <m/>
    <d v="2025-03-11T00:00:00"/>
    <d v="1899-12-30T06:08:21"/>
    <d v="2025-03-11T00:00:00"/>
    <d v="1899-12-30T06:09:10"/>
    <d v="2025-03-11T00:00:00"/>
    <d v="1899-12-30T06:38:42"/>
    <x v="0"/>
    <s v="RFCPI"/>
    <s v="8043259124"/>
    <s v="FBO"/>
    <d v="1899-12-30T00:30:21"/>
    <d v="1899-12-30T00:29:32"/>
    <d v="1899-12-30T00:00:49"/>
    <s v="Granel"/>
    <s v="E001"/>
    <x v="0"/>
    <d v="1899-12-30T00:30:21"/>
    <d v="1899-12-30T00:29:32"/>
    <n v="6"/>
    <x v="12"/>
    <x v="3"/>
    <x v="0"/>
    <n v="0"/>
    <n v="0"/>
    <s v="OK"/>
    <s v="Clinker"/>
    <x v="2"/>
    <n v="0"/>
    <s v="F. ALCONERA"/>
    <s v="A"/>
    <d v="1899-12-30T00:00:49"/>
    <d v="1899-12-30T00:00:49"/>
    <s v="OK"/>
    <m/>
    <m/>
    <d v="1899-12-30T00:00:00"/>
    <d v="1899-12-30T00:30:21"/>
    <n v="3"/>
    <d v="1899-12-30T00:00:49"/>
    <n v="30.350000000001547"/>
    <n v="6"/>
    <s v="Si"/>
  </r>
  <r>
    <s v="CCAL"/>
    <s v="2025018718"/>
    <x v="0"/>
    <s v="ER1206BBT"/>
    <s v="E7860MBT"/>
    <d v="2025-03-11T00:00:00"/>
    <s v="CSHU"/>
    <s v="200223"/>
    <x v="0"/>
    <s v="PA"/>
    <s v="S1"/>
    <m/>
    <d v="2025-03-11T00:00:00"/>
    <d v="1899-12-30T06:09:37"/>
    <d v="2025-03-11T00:00:00"/>
    <d v="1899-12-30T06:13:45"/>
    <d v="2025-03-11T00:00:00"/>
    <d v="1899-12-30T06:45:10"/>
    <x v="0"/>
    <s v="RFCPI"/>
    <s v="8043259126"/>
    <s v="FBO"/>
    <d v="1899-12-30T00:35:33"/>
    <d v="1899-12-30T00:31:25"/>
    <d v="1899-12-30T00:04:08"/>
    <s v="Granel"/>
    <s v="E001"/>
    <x v="0"/>
    <d v="1899-12-30T00:35:33"/>
    <d v="1899-12-30T00:31:25"/>
    <n v="6"/>
    <x v="12"/>
    <x v="3"/>
    <x v="0"/>
    <n v="0"/>
    <n v="0"/>
    <s v="OK"/>
    <s v="Clinker"/>
    <x v="2"/>
    <n v="0"/>
    <s v="F. ALCONERA"/>
    <s v="A"/>
    <d v="1899-12-30T00:04:08"/>
    <d v="1899-12-30T00:04:08"/>
    <s v="OK"/>
    <m/>
    <m/>
    <d v="1899-12-30T00:00:00"/>
    <d v="1899-12-30T00:35:33"/>
    <n v="3"/>
    <d v="1899-12-30T00:04:08"/>
    <n v="35.549999999999962"/>
    <n v="6"/>
    <s v="Si"/>
  </r>
  <r>
    <s v="CCAL"/>
    <s v="2025018722"/>
    <x v="0"/>
    <s v="ER3492BCC"/>
    <s v="E3978LBB"/>
    <d v="2025-03-11T00:00:00"/>
    <s v="CSHU"/>
    <s v="200223"/>
    <x v="0"/>
    <s v="PA"/>
    <s v="S6"/>
    <m/>
    <d v="2025-03-11T00:00:00"/>
    <d v="1899-12-30T06:16:01"/>
    <d v="2025-03-11T00:00:00"/>
    <d v="1899-12-30T06:17:04"/>
    <d v="2025-03-11T00:00:00"/>
    <d v="1899-12-30T06:54:12"/>
    <x v="0"/>
    <s v="RFCPI"/>
    <s v="8043259127"/>
    <s v="FBO"/>
    <d v="1899-12-30T00:38:11"/>
    <d v="1899-12-30T00:37:08"/>
    <d v="1899-12-30T00:01:03"/>
    <s v="Granel"/>
    <s v="E001"/>
    <x v="0"/>
    <d v="1899-12-30T00:38:11"/>
    <d v="1899-12-30T00:37:08"/>
    <n v="6"/>
    <x v="12"/>
    <x v="3"/>
    <x v="0"/>
    <n v="0"/>
    <n v="0"/>
    <s v="OK"/>
    <s v="Clinker"/>
    <x v="2"/>
    <n v="0"/>
    <s v="F. ALCONERA"/>
    <s v="A"/>
    <d v="1899-12-30T00:01:03"/>
    <d v="1899-12-30T00:01:03"/>
    <s v="OK"/>
    <m/>
    <m/>
    <d v="1899-12-30T00:00:00"/>
    <d v="1899-12-30T00:38:11"/>
    <n v="3"/>
    <d v="1899-12-30T00:01:03"/>
    <n v="38.183333333328001"/>
    <n v="6"/>
    <s v="Si"/>
  </r>
  <r>
    <s v="CCAL"/>
    <s v="2025018728"/>
    <x v="0"/>
    <s v="ER2560BBK"/>
    <s v="E7791HWJ"/>
    <d v="2025-03-11T00:00:00"/>
    <s v="CSHU"/>
    <s v="200223"/>
    <x v="0"/>
    <s v="PA"/>
    <s v="S1"/>
    <m/>
    <d v="2025-03-11T00:00:00"/>
    <d v="1899-12-30T06:49:22"/>
    <d v="2025-03-11T00:00:00"/>
    <d v="1899-12-30T06:53:48"/>
    <d v="2025-03-11T00:00:00"/>
    <d v="1899-12-30T07:08:35"/>
    <x v="0"/>
    <s v="RFCPI"/>
    <s v="8043259128"/>
    <s v="FBO"/>
    <d v="1899-12-30T00:19:13"/>
    <d v="1899-12-30T00:14:47"/>
    <d v="1899-12-30T00:04:26"/>
    <s v="Granel"/>
    <s v="E001"/>
    <x v="0"/>
    <d v="1899-12-30T00:19:13"/>
    <d v="1899-12-30T00:14:47"/>
    <n v="6"/>
    <x v="12"/>
    <x v="3"/>
    <x v="0"/>
    <n v="0"/>
    <n v="0"/>
    <s v="OK"/>
    <s v="Clinker"/>
    <x v="2"/>
    <n v="0"/>
    <s v="F. ALCONERA"/>
    <s v="A"/>
    <d v="1899-12-30T00:04:26"/>
    <d v="1899-12-30T00:04:26"/>
    <s v="OK"/>
    <m/>
    <m/>
    <d v="1899-12-30T00:00:00"/>
    <d v="1899-12-30T00:19:13"/>
    <n v="3"/>
    <d v="1899-12-30T00:04:26"/>
    <n v="19.216666666655946"/>
    <n v="7"/>
    <s v="Si"/>
  </r>
  <r>
    <s v="CCAL"/>
    <s v="2025018735"/>
    <x v="0"/>
    <s v="ER3467BCY"/>
    <s v="E6123KFG"/>
    <d v="2025-03-11T00:00:00"/>
    <s v="CSHU"/>
    <s v="200223"/>
    <x v="0"/>
    <s v="PA"/>
    <s v="S1"/>
    <m/>
    <d v="2025-03-11T00:00:00"/>
    <d v="1899-12-30T07:09:30"/>
    <d v="2025-03-11T00:00:00"/>
    <d v="1899-12-30T07:12:34"/>
    <d v="2025-03-11T00:00:00"/>
    <d v="1899-12-30T07:25:55"/>
    <x v="0"/>
    <s v="RFCPI"/>
    <s v="8043259130"/>
    <s v="FBO"/>
    <d v="1899-12-30T00:16:25"/>
    <d v="1899-12-30T00:13:21"/>
    <d v="1899-12-30T00:03:04"/>
    <s v="Granel"/>
    <s v="E001"/>
    <x v="0"/>
    <d v="1899-12-30T00:16:25"/>
    <d v="1899-12-30T00:13:21"/>
    <n v="7"/>
    <x v="12"/>
    <x v="3"/>
    <x v="0"/>
    <n v="0"/>
    <n v="0"/>
    <s v="OK"/>
    <s v="Clinker"/>
    <x v="2"/>
    <n v="0"/>
    <s v="F. ALCONERA"/>
    <s v="A"/>
    <d v="1899-12-30T00:03:04"/>
    <d v="1899-12-30T00:03:04"/>
    <s v="OK"/>
    <m/>
    <m/>
    <d v="1899-12-30T00:00:00"/>
    <d v="1899-12-30T00:16:25"/>
    <n v="3"/>
    <d v="1899-12-30T00:03:04"/>
    <n v="16.416666666662383"/>
    <n v="7"/>
    <s v="Si"/>
  </r>
  <r>
    <s v="CCAL"/>
    <s v="2025018750"/>
    <x v="0"/>
    <s v="ER7747BBS"/>
    <s v="E9250MFS"/>
    <d v="2025-03-11T00:00:00"/>
    <s v="CSHU"/>
    <s v="200223"/>
    <x v="0"/>
    <s v="PA"/>
    <s v="S1"/>
    <m/>
    <d v="2025-03-11T00:00:00"/>
    <d v="1899-12-30T07:35:02"/>
    <d v="2025-03-11T00:00:00"/>
    <d v="1899-12-30T07:35:50"/>
    <d v="2025-03-11T00:00:00"/>
    <d v="1899-12-30T07:47:54"/>
    <x v="0"/>
    <s v="RFCPI"/>
    <s v="8043259135"/>
    <s v="FBO"/>
    <d v="1899-12-30T00:12:52"/>
    <d v="1899-12-30T00:12:04"/>
    <d v="1899-12-30T00:00:48"/>
    <s v="Granel"/>
    <s v="E001"/>
    <x v="0"/>
    <d v="1899-12-30T00:12:52"/>
    <d v="1899-12-30T00:12:04"/>
    <n v="7"/>
    <x v="12"/>
    <x v="3"/>
    <x v="0"/>
    <n v="0"/>
    <n v="0"/>
    <s v="OK"/>
    <s v="Clinker"/>
    <x v="2"/>
    <n v="0"/>
    <s v="F. ALCONERA"/>
    <s v="A"/>
    <d v="1899-12-30T00:00:48"/>
    <d v="1899-12-30T00:00:48"/>
    <s v="OK"/>
    <m/>
    <m/>
    <d v="1899-12-30T00:00:00"/>
    <d v="1899-12-30T00:12:52"/>
    <n v="3"/>
    <d v="1899-12-30T00:00:48"/>
    <n v="12.866666666673581"/>
    <n v="7"/>
    <s v="Si"/>
  </r>
  <r>
    <s v="CCAL"/>
    <s v="2025018738"/>
    <x v="0"/>
    <s v="ER9708BDP"/>
    <s v="E9894LNC"/>
    <d v="2025-03-11T00:00:00"/>
    <s v="CSHU"/>
    <s v="200223"/>
    <x v="0"/>
    <s v="PA"/>
    <s v="S1"/>
    <m/>
    <d v="2025-03-11T00:00:00"/>
    <d v="1899-12-30T07:14:04"/>
    <d v="2025-03-11T00:00:00"/>
    <d v="1899-12-30T07:17:15"/>
    <d v="2025-03-11T00:00:00"/>
    <d v="1899-12-30T08:06:43"/>
    <x v="0"/>
    <s v="RFCPI"/>
    <s v="8043259138"/>
    <s v="FBO"/>
    <d v="1899-12-30T00:52:39"/>
    <d v="1899-12-30T00:49:28"/>
    <d v="1899-12-30T00:03:11"/>
    <s v="Granel"/>
    <s v="E001"/>
    <x v="0"/>
    <d v="1899-12-30T00:52:39"/>
    <d v="1899-12-30T00:49:28"/>
    <n v="7"/>
    <x v="12"/>
    <x v="3"/>
    <x v="0"/>
    <n v="0"/>
    <n v="0"/>
    <s v="OK"/>
    <s v="Clinker"/>
    <x v="2"/>
    <n v="0"/>
    <s v="F. ALCONERA"/>
    <s v="B"/>
    <d v="1899-12-30T00:03:11"/>
    <d v="1899-12-30T00:03:11"/>
    <s v="OK"/>
    <m/>
    <m/>
    <d v="1899-12-30T00:00:00"/>
    <d v="1899-12-30T00:52:39"/>
    <n v="3"/>
    <d v="1899-12-30T00:03:11"/>
    <n v="52.649999999999991"/>
    <n v="8"/>
    <s v="No"/>
  </r>
  <r>
    <s v="CCAL"/>
    <s v="2025018759"/>
    <x v="0"/>
    <s v="ER3518BDC"/>
    <s v="E1163KTR"/>
    <d v="2025-03-11T00:00:00"/>
    <s v="CSHU"/>
    <s v="200223"/>
    <x v="0"/>
    <s v="PA"/>
    <s v="S1"/>
    <m/>
    <d v="2025-03-11T00:00:00"/>
    <d v="1899-12-30T07:50:12"/>
    <d v="2025-03-11T00:00:00"/>
    <d v="1899-12-30T07:51:01"/>
    <d v="2025-03-11T00:00:00"/>
    <d v="1899-12-30T08:08:55"/>
    <x v="0"/>
    <s v="RFCPI"/>
    <s v="8043259139"/>
    <s v="FBO"/>
    <d v="1899-12-30T00:18:43"/>
    <d v="1899-12-30T00:17:54"/>
    <d v="1899-12-30T00:00:49"/>
    <s v="Granel"/>
    <s v="E001"/>
    <x v="0"/>
    <d v="1899-12-30T00:18:43"/>
    <d v="1899-12-30T00:17:54"/>
    <n v="7"/>
    <x v="12"/>
    <x v="3"/>
    <x v="0"/>
    <n v="0"/>
    <n v="0"/>
    <s v="OK"/>
    <s v="Clinker"/>
    <x v="2"/>
    <n v="0"/>
    <s v="F. ALCONERA"/>
    <s v="A"/>
    <d v="1899-12-30T00:00:49"/>
    <d v="1899-12-30T00:00:49"/>
    <s v="OK"/>
    <m/>
    <m/>
    <d v="1899-12-30T00:00:00"/>
    <d v="1899-12-30T00:18:43"/>
    <n v="3"/>
    <d v="1899-12-30T00:00:49"/>
    <n v="18.716666666659147"/>
    <n v="8"/>
    <s v="Si"/>
  </r>
  <r>
    <s v="CCAL"/>
    <s v="2025018765"/>
    <x v="0"/>
    <s v="ER3659BDP"/>
    <s v="E9365MTP"/>
    <d v="2025-03-11T00:00:00"/>
    <s v="CSHU"/>
    <s v="200223"/>
    <x v="0"/>
    <s v="PA"/>
    <s v="S1"/>
    <m/>
    <d v="2025-03-11T00:00:00"/>
    <d v="1899-12-30T07:57:32"/>
    <d v="2025-03-11T00:00:00"/>
    <d v="1899-12-30T07:59:25"/>
    <d v="2025-03-11T00:00:00"/>
    <d v="1899-12-30T08:21:32"/>
    <x v="0"/>
    <s v="RFCPI"/>
    <s v="8043259141"/>
    <s v="FBO"/>
    <d v="1899-12-30T00:24:00"/>
    <d v="1899-12-30T00:22:07"/>
    <d v="1899-12-30T00:01:53"/>
    <s v="Granel"/>
    <s v="E001"/>
    <x v="0"/>
    <d v="1899-12-30T00:24:00"/>
    <d v="1899-12-30T00:22:07"/>
    <n v="7"/>
    <x v="12"/>
    <x v="3"/>
    <x v="0"/>
    <n v="0"/>
    <n v="0"/>
    <s v="OK"/>
    <s v="Clinker"/>
    <x v="2"/>
    <n v="0"/>
    <s v="F. ALCONERA"/>
    <s v="A"/>
    <d v="1899-12-30T00:01:53"/>
    <d v="1899-12-30T00:01:53"/>
    <s v="OK"/>
    <m/>
    <m/>
    <d v="1899-12-30T00:00:00"/>
    <d v="1899-12-30T00:24:00"/>
    <n v="3"/>
    <d v="1899-12-30T00:01:53"/>
    <n v="24.000000000004789"/>
    <n v="8"/>
    <s v="Si"/>
  </r>
  <r>
    <s v="CCAL"/>
    <s v="2025018766"/>
    <x v="0"/>
    <s v="ER8404BDM"/>
    <s v="E3469KZS"/>
    <d v="2025-03-11T00:00:00"/>
    <s v="CSHU"/>
    <s v="200223"/>
    <x v="0"/>
    <s v="PA"/>
    <s v="S6"/>
    <m/>
    <d v="2025-03-11T00:00:00"/>
    <d v="1899-12-30T07:58:26"/>
    <d v="2025-03-11T00:00:00"/>
    <d v="1899-12-30T07:59:34"/>
    <d v="2025-03-11T00:00:00"/>
    <d v="1899-12-30T08:43:55"/>
    <x v="0"/>
    <s v="RFCPI"/>
    <s v="8043259146"/>
    <s v="FBO"/>
    <d v="1899-12-30T00:45:29"/>
    <d v="1899-12-30T00:44:21"/>
    <d v="1899-12-30T00:01:08"/>
    <s v="Granel"/>
    <s v="E001"/>
    <x v="0"/>
    <d v="1899-12-30T00:45:29"/>
    <d v="1899-12-30T00:44:21"/>
    <n v="7"/>
    <x v="12"/>
    <x v="3"/>
    <x v="0"/>
    <n v="0"/>
    <n v="0"/>
    <s v="OK"/>
    <s v="Clinker"/>
    <x v="2"/>
    <n v="0"/>
    <s v="F. ALCONERA"/>
    <s v="B"/>
    <d v="1899-12-30T00:01:08"/>
    <d v="1899-12-30T00:01:08"/>
    <s v="OK"/>
    <m/>
    <m/>
    <d v="1899-12-30T00:00:00"/>
    <d v="1899-12-30T00:45:29"/>
    <n v="3"/>
    <d v="1899-12-30T00:01:08"/>
    <n v="45.48333333333602"/>
    <n v="8"/>
    <s v="No"/>
  </r>
  <r>
    <s v="CCAL"/>
    <s v="2025018794"/>
    <x v="0"/>
    <s v="ER2676BDK"/>
    <s v="E5149MJT"/>
    <d v="2025-03-11T00:00:00"/>
    <s v="CSHU"/>
    <s v="200223"/>
    <x v="0"/>
    <s v="PA"/>
    <s v="S1"/>
    <m/>
    <d v="2025-03-11T00:00:00"/>
    <d v="1899-12-30T08:46:49"/>
    <d v="2025-03-11T00:00:00"/>
    <d v="1899-12-30T08:48:00"/>
    <d v="2025-03-11T00:00:00"/>
    <d v="1899-12-30T09:09:36"/>
    <x v="0"/>
    <s v="RFCPI"/>
    <s v="8043259154"/>
    <s v="FBO"/>
    <d v="1899-12-30T00:22:47"/>
    <d v="1899-12-30T00:21:36"/>
    <d v="1899-12-30T00:01:11"/>
    <s v="Granel"/>
    <s v="E001"/>
    <x v="0"/>
    <d v="1899-12-30T00:22:47"/>
    <d v="1899-12-30T00:21:36"/>
    <n v="8"/>
    <x v="12"/>
    <x v="3"/>
    <x v="0"/>
    <n v="0"/>
    <n v="0"/>
    <s v="OK"/>
    <s v="Clinker"/>
    <x v="2"/>
    <n v="0"/>
    <s v="F. ALCONERA"/>
    <s v="A"/>
    <d v="1899-12-30T00:01:11"/>
    <d v="1899-12-30T00:01:11"/>
    <s v="OK"/>
    <m/>
    <m/>
    <d v="1899-12-30T00:00:00"/>
    <d v="1899-12-30T00:22:47"/>
    <n v="3"/>
    <d v="1899-12-30T00:01:11"/>
    <n v="22.78333333333439"/>
    <n v="9"/>
    <s v="Si"/>
  </r>
  <r>
    <s v="CCAL"/>
    <s v="2025018809"/>
    <x v="0"/>
    <s v="ER4592BDB"/>
    <s v="E3722MXZ"/>
    <d v="2025-03-11T00:00:00"/>
    <s v="CSHU"/>
    <s v="200223"/>
    <x v="0"/>
    <s v="PA"/>
    <s v="S6"/>
    <m/>
    <d v="2025-03-11T00:00:00"/>
    <d v="1899-12-30T09:07:39"/>
    <d v="2025-03-11T00:00:00"/>
    <d v="1899-12-30T09:08:40"/>
    <d v="2025-03-11T00:00:00"/>
    <d v="1899-12-30T09:42:38"/>
    <x v="0"/>
    <s v="RFCPI"/>
    <s v="8043259156"/>
    <s v="FBO"/>
    <d v="1899-12-30T00:34:59"/>
    <d v="1899-12-30T00:33:58"/>
    <d v="1899-12-30T00:01:01"/>
    <s v="Granel"/>
    <s v="E001"/>
    <x v="0"/>
    <d v="1899-12-30T00:34:59"/>
    <d v="1899-12-30T00:33:58"/>
    <n v="9"/>
    <x v="12"/>
    <x v="3"/>
    <x v="0"/>
    <n v="0"/>
    <n v="0"/>
    <s v="OK"/>
    <s v="Clinker"/>
    <x v="2"/>
    <n v="0"/>
    <s v="F. ALCONERA"/>
    <s v="A"/>
    <d v="1899-12-30T00:01:01"/>
    <d v="1899-12-30T00:01:01"/>
    <s v="OK"/>
    <m/>
    <m/>
    <d v="1899-12-30T00:00:00"/>
    <d v="1899-12-30T00:34:59"/>
    <n v="3"/>
    <d v="1899-12-30T00:01:01"/>
    <n v="34.983333333331181"/>
    <n v="9"/>
    <s v="Si"/>
  </r>
  <r>
    <s v="CCAL"/>
    <s v="2025018823"/>
    <x v="0"/>
    <s v="ER8395BCY"/>
    <s v="E7018MRJ"/>
    <d v="2025-03-11T00:00:00"/>
    <s v="CSHU"/>
    <s v="200223"/>
    <x v="0"/>
    <s v="PA"/>
    <s v="S1"/>
    <m/>
    <d v="2025-03-11T00:00:00"/>
    <d v="1899-12-30T09:27:59"/>
    <d v="2025-03-11T00:00:00"/>
    <d v="1899-12-30T09:29:09"/>
    <d v="2025-03-11T00:00:00"/>
    <d v="1899-12-30T10:14:57"/>
    <x v="0"/>
    <s v="RFCPI"/>
    <s v="8043259163"/>
    <s v="FBO"/>
    <d v="1899-12-30T00:46:58"/>
    <d v="1899-12-30T00:45:48"/>
    <d v="1899-12-30T00:01:10"/>
    <s v="Granel"/>
    <s v="E001"/>
    <x v="0"/>
    <d v="1899-12-30T00:46:58"/>
    <d v="1899-12-30T00:45:48"/>
    <n v="9"/>
    <x v="12"/>
    <x v="3"/>
    <x v="0"/>
    <n v="0"/>
    <n v="0"/>
    <s v="OK"/>
    <s v="Clinker"/>
    <x v="2"/>
    <n v="0"/>
    <s v="F. ALCONERA"/>
    <s v="B"/>
    <d v="1899-12-30T00:01:10"/>
    <d v="1899-12-30T00:01:10"/>
    <s v="OK"/>
    <m/>
    <m/>
    <d v="1899-12-30T00:00:00"/>
    <d v="1899-12-30T00:46:58"/>
    <n v="3"/>
    <d v="1899-12-30T00:01:10"/>
    <n v="46.96666666666556"/>
    <n v="10"/>
    <s v="No"/>
  </r>
  <r>
    <s v="CCAL"/>
    <s v="2025018855"/>
    <x v="0"/>
    <s v="ER5455BCW"/>
    <s v="E6681KKY"/>
    <d v="2025-03-11T00:00:00"/>
    <s v="CSHU"/>
    <s v="200223"/>
    <x v="0"/>
    <s v="PA"/>
    <s v="S1"/>
    <m/>
    <d v="2025-03-11T00:00:00"/>
    <d v="1899-12-30T10:28:24"/>
    <d v="2025-03-11T00:00:00"/>
    <d v="1899-12-30T10:29:11"/>
    <d v="2025-03-11T00:00:00"/>
    <d v="1899-12-30T11:50:57"/>
    <x v="0"/>
    <s v="RFCPI"/>
    <s v="8043259176"/>
    <s v="FBO"/>
    <d v="1899-12-30T01:22:33"/>
    <d v="1899-12-30T01:21:46"/>
    <d v="1899-12-30T00:00:47"/>
    <s v="Granel"/>
    <s v="E001"/>
    <x v="0"/>
    <d v="1899-12-30T01:22:33"/>
    <d v="1899-12-30T01:21:46"/>
    <n v="10"/>
    <x v="12"/>
    <x v="3"/>
    <x v="0"/>
    <n v="0"/>
    <n v="0"/>
    <s v="OK"/>
    <s v="Clinker"/>
    <x v="2"/>
    <n v="0"/>
    <s v="F. ALCONERA"/>
    <s v="B"/>
    <d v="1899-12-30T00:00:47"/>
    <d v="1899-12-30T00:00:47"/>
    <s v="OK"/>
    <m/>
    <m/>
    <d v="1899-12-30T00:00:00"/>
    <d v="1899-12-30T01:22:33"/>
    <n v="3"/>
    <d v="1899-12-30T00:00:47"/>
    <n v="82.550000000001631"/>
    <n v="11"/>
    <s v="No"/>
  </r>
  <r>
    <s v="CCAL"/>
    <s v="2025018910"/>
    <x v="0"/>
    <s v="ER8611BDD"/>
    <s v="E8914MMX"/>
    <d v="2025-03-11T00:00:00"/>
    <s v="CSHU"/>
    <s v="200223"/>
    <x v="0"/>
    <s v="PA"/>
    <s v="S6"/>
    <m/>
    <d v="2025-03-11T00:00:00"/>
    <d v="1899-12-30T11:36:57"/>
    <d v="2025-03-11T00:00:00"/>
    <d v="1899-12-30T11:37:31"/>
    <d v="2025-03-11T00:00:00"/>
    <d v="1899-12-30T11:59:25"/>
    <x v="0"/>
    <s v="RFCPI"/>
    <s v="8043259178"/>
    <s v="FBO"/>
    <d v="1899-12-30T00:22:28"/>
    <d v="1899-12-30T00:21:54"/>
    <d v="1899-12-30T00:00:34"/>
    <s v="Granel"/>
    <s v="E001"/>
    <x v="0"/>
    <d v="1899-12-30T00:22:28"/>
    <d v="1899-12-30T00:21:54"/>
    <n v="11"/>
    <x v="12"/>
    <x v="3"/>
    <x v="0"/>
    <n v="0"/>
    <n v="0"/>
    <s v="OK"/>
    <s v="Clinker"/>
    <x v="2"/>
    <n v="0"/>
    <s v="F. ALCONERA"/>
    <s v="A"/>
    <d v="1899-12-30T00:00:34"/>
    <d v="1899-12-30T00:00:34"/>
    <s v="OK"/>
    <m/>
    <m/>
    <d v="1899-12-30T00:00:00"/>
    <d v="1899-12-30T00:22:28"/>
    <n v="3"/>
    <d v="1899-12-30T00:00:34"/>
    <n v="22.46666666666405"/>
    <n v="11"/>
    <s v="Si"/>
  </r>
  <r>
    <s v="CCAL"/>
    <s v="2025018856"/>
    <x v="0"/>
    <s v="ER7543BBL"/>
    <s v="E1125KDL"/>
    <d v="2025-03-11T00:00:00"/>
    <s v="CSHU"/>
    <s v="200223"/>
    <x v="0"/>
    <s v="PA"/>
    <s v="S1"/>
    <m/>
    <d v="2025-03-11T00:00:00"/>
    <d v="1899-12-30T10:29:41"/>
    <d v="2025-03-11T00:00:00"/>
    <d v="1899-12-30T10:30:32"/>
    <d v="2025-03-11T00:00:00"/>
    <d v="1899-12-30T12:02:26"/>
    <x v="0"/>
    <s v="RFCPI"/>
    <s v="8043259179"/>
    <s v="FBO"/>
    <d v="1899-12-30T01:32:45"/>
    <d v="1899-12-30T01:31:54"/>
    <d v="1899-12-30T00:00:51"/>
    <s v="Granel"/>
    <s v="E001"/>
    <x v="0"/>
    <d v="1899-12-30T01:32:45"/>
    <d v="1899-12-30T01:31:54"/>
    <n v="10"/>
    <x v="12"/>
    <x v="3"/>
    <x v="0"/>
    <n v="0"/>
    <n v="0"/>
    <s v="OK"/>
    <s v="Clinker"/>
    <x v="2"/>
    <n v="0"/>
    <s v="F. ALCONERA"/>
    <s v="C"/>
    <d v="1899-12-30T00:00:51"/>
    <d v="1899-12-30T00:00:51"/>
    <s v="OK"/>
    <m/>
    <m/>
    <d v="1899-12-30T00:00:00"/>
    <d v="1899-12-30T01:32:45"/>
    <n v="3"/>
    <d v="1899-12-30T00:00:51"/>
    <n v="92.749999999996831"/>
    <n v="12"/>
    <s v="No"/>
  </r>
  <r>
    <s v="CCAL"/>
    <s v="2025018871"/>
    <x v="0"/>
    <s v="ER3062BCW"/>
    <s v="E6236MCZ"/>
    <d v="2025-03-11T00:00:00"/>
    <s v="CSHU"/>
    <s v="200223"/>
    <x v="0"/>
    <s v="PA"/>
    <s v="S1"/>
    <m/>
    <d v="2025-03-11T00:00:00"/>
    <d v="1899-12-30T10:44:37"/>
    <d v="2025-03-11T00:00:00"/>
    <d v="1899-12-30T10:45:23"/>
    <d v="2025-03-11T00:00:00"/>
    <d v="1899-12-30T12:08:09"/>
    <x v="0"/>
    <s v="RFCPI"/>
    <s v="8043259181"/>
    <s v="FBO"/>
    <d v="1899-12-30T01:23:32"/>
    <d v="1899-12-30T01:22:46"/>
    <d v="1899-12-30T00:00:46"/>
    <s v="Granel"/>
    <s v="E001"/>
    <x v="0"/>
    <d v="1899-12-30T01:23:32"/>
    <d v="1899-12-30T01:22:46"/>
    <n v="10"/>
    <x v="12"/>
    <x v="3"/>
    <x v="0"/>
    <n v="0"/>
    <n v="0"/>
    <s v="OK"/>
    <s v="Clinker"/>
    <x v="2"/>
    <n v="0"/>
    <s v="F. ALCONERA"/>
    <s v="B"/>
    <d v="1899-12-30T00:00:46"/>
    <d v="1899-12-30T00:00:46"/>
    <s v="OK"/>
    <m/>
    <m/>
    <d v="1899-12-30T00:00:00"/>
    <d v="1899-12-30T01:23:32"/>
    <n v="3"/>
    <d v="1899-12-30T00:00:46"/>
    <n v="83.533333333334369"/>
    <n v="12"/>
    <s v="No"/>
  </r>
  <r>
    <s v="CCAL"/>
    <s v="2025018884"/>
    <x v="0"/>
    <s v="ER3028BDM"/>
    <s v="E0850KDX"/>
    <d v="2025-03-11T00:00:00"/>
    <s v="CSHU"/>
    <s v="200223"/>
    <x v="0"/>
    <s v="PA"/>
    <s v="S6"/>
    <m/>
    <d v="2025-03-11T00:00:00"/>
    <d v="1899-12-30T11:00:18"/>
    <d v="2025-03-11T00:00:00"/>
    <d v="1899-12-30T11:00:59"/>
    <d v="2025-03-11T00:00:00"/>
    <d v="1899-12-30T12:36:27"/>
    <x v="0"/>
    <s v="RFCPI"/>
    <s v="8043259186"/>
    <s v="FBO"/>
    <d v="1899-12-30T01:36:09"/>
    <d v="1899-12-30T01:35:28"/>
    <d v="1899-12-30T00:00:41"/>
    <s v="Granel"/>
    <s v="E001"/>
    <x v="0"/>
    <d v="1899-12-30T01:36:09"/>
    <d v="1899-12-30T01:35:28"/>
    <n v="11"/>
    <x v="12"/>
    <x v="3"/>
    <x v="0"/>
    <n v="0"/>
    <n v="0"/>
    <s v="OK"/>
    <s v="Clinker"/>
    <x v="2"/>
    <n v="0"/>
    <s v="F. ALCONERA"/>
    <s v="C"/>
    <d v="1899-12-30T00:00:41"/>
    <d v="1899-12-30T00:00:41"/>
    <s v="OK"/>
    <m/>
    <m/>
    <d v="1899-12-30T00:00:00"/>
    <d v="1899-12-30T01:36:09"/>
    <n v="3"/>
    <d v="1899-12-30T00:00:41"/>
    <n v="96.149999999995117"/>
    <n v="12"/>
    <s v="No"/>
  </r>
  <r>
    <s v="CCAL"/>
    <s v="2025018894"/>
    <x v="0"/>
    <s v="ER9641BCY"/>
    <s v="E8749KTF"/>
    <d v="2025-03-11T00:00:00"/>
    <s v="CSHU"/>
    <s v="200223"/>
    <x v="0"/>
    <s v="PA"/>
    <s v="S1"/>
    <m/>
    <d v="2025-03-11T00:00:00"/>
    <d v="1899-12-30T11:11:45"/>
    <d v="2025-03-11T00:00:00"/>
    <d v="1899-12-30T11:12:58"/>
    <d v="2025-03-11T00:00:00"/>
    <d v="1899-12-30T12:50:52"/>
    <x v="0"/>
    <s v="RFCPI"/>
    <s v="8043259189"/>
    <s v="FBO"/>
    <d v="1899-12-30T01:39:07"/>
    <d v="1899-12-30T01:37:54"/>
    <d v="1899-12-30T00:01:13"/>
    <s v="Granel"/>
    <s v="E001"/>
    <x v="0"/>
    <d v="1899-12-30T01:39:07"/>
    <d v="1899-12-30T01:37:54"/>
    <n v="11"/>
    <x v="12"/>
    <x v="3"/>
    <x v="0"/>
    <n v="0"/>
    <n v="0"/>
    <s v="OK"/>
    <s v="Clinker"/>
    <x v="2"/>
    <n v="0"/>
    <s v="F. ALCONERA"/>
    <s v="C"/>
    <d v="1899-12-30T00:01:13"/>
    <d v="1899-12-30T00:01:13"/>
    <s v="OK"/>
    <m/>
    <m/>
    <d v="1899-12-30T00:00:00"/>
    <d v="1899-12-30T01:39:07"/>
    <n v="3"/>
    <d v="1899-12-30T00:01:13"/>
    <n v="99.116666666654439"/>
    <n v="12"/>
    <s v="No"/>
  </r>
  <r>
    <s v="CCAL"/>
    <s v="2025018929"/>
    <x v="0"/>
    <s v="ER6482BDN"/>
    <s v="E3628JBD"/>
    <d v="2025-03-11T00:00:00"/>
    <s v="CSHU"/>
    <s v="200223"/>
    <x v="0"/>
    <s v="PA"/>
    <s v="S1"/>
    <m/>
    <d v="2025-03-11T00:00:00"/>
    <d v="1899-12-30T12:17:11"/>
    <d v="2025-03-11T00:00:00"/>
    <d v="1899-12-30T12:18:13"/>
    <d v="2025-03-11T00:00:00"/>
    <d v="1899-12-30T13:37:05"/>
    <x v="0"/>
    <s v="RFCPI"/>
    <s v="8043259196"/>
    <s v="FBO"/>
    <d v="1899-12-30T01:19:54"/>
    <d v="1899-12-30T01:18:52"/>
    <d v="1899-12-30T00:01:02"/>
    <s v="Granel"/>
    <s v="E001"/>
    <x v="0"/>
    <d v="1899-12-30T01:19:54"/>
    <d v="1899-12-30T01:18:52"/>
    <n v="12"/>
    <x v="12"/>
    <x v="3"/>
    <x v="0"/>
    <n v="0"/>
    <n v="0"/>
    <s v="OK"/>
    <s v="Clinker"/>
    <x v="2"/>
    <n v="0"/>
    <s v="F. ALCONERA"/>
    <s v="B"/>
    <d v="1899-12-30T00:01:02"/>
    <d v="1899-12-30T00:01:02"/>
    <s v="OK"/>
    <m/>
    <m/>
    <d v="1899-12-30T00:00:00"/>
    <d v="1899-12-30T01:19:54"/>
    <n v="3"/>
    <d v="1899-12-30T00:01:02"/>
    <n v="79.899999999998258"/>
    <n v="13"/>
    <s v="No"/>
  </r>
  <r>
    <s v="CCAL"/>
    <s v="2025018953"/>
    <x v="0"/>
    <s v="ER0922BDB"/>
    <s v="E3927KFH"/>
    <d v="2025-03-11T00:00:00"/>
    <s v="CSHU"/>
    <s v="200223"/>
    <x v="0"/>
    <s v="PA"/>
    <s v="S1"/>
    <m/>
    <d v="2025-03-11T00:00:00"/>
    <d v="1899-12-30T12:57:45"/>
    <d v="2025-03-11T00:00:00"/>
    <d v="1899-12-30T12:58:32"/>
    <d v="2025-03-11T00:00:00"/>
    <d v="1899-12-30T13:41:39"/>
    <x v="0"/>
    <s v="RFCPI"/>
    <s v="8043259197"/>
    <s v="FBO"/>
    <d v="1899-12-30T00:43:54"/>
    <d v="1899-12-30T00:43:07"/>
    <d v="1899-12-30T00:00:47"/>
    <s v="Granel"/>
    <s v="E001"/>
    <x v="0"/>
    <d v="1899-12-30T00:43:54"/>
    <d v="1899-12-30T00:43:07"/>
    <n v="12"/>
    <x v="12"/>
    <x v="3"/>
    <x v="0"/>
    <n v="0"/>
    <n v="0"/>
    <s v="OK"/>
    <s v="Clinker"/>
    <x v="2"/>
    <n v="0"/>
    <s v="F. ALCONERA"/>
    <s v="A"/>
    <d v="1899-12-30T00:00:47"/>
    <d v="1899-12-30T00:00:47"/>
    <s v="OK"/>
    <m/>
    <m/>
    <d v="1899-12-30T00:00:00"/>
    <d v="1899-12-30T00:43:54"/>
    <n v="3"/>
    <d v="1899-12-30T00:00:47"/>
    <n v="43.899999999998386"/>
    <n v="13"/>
    <s v="Si"/>
  </r>
  <r>
    <s v="CCAL"/>
    <s v="2025018958"/>
    <x v="0"/>
    <s v="ER4326BBX"/>
    <s v="E7240GYH"/>
    <d v="2025-03-11T00:00:00"/>
    <s v="CSHU"/>
    <s v="200223"/>
    <x v="0"/>
    <s v="PA"/>
    <s v="S1"/>
    <m/>
    <d v="2025-03-11T00:00:00"/>
    <d v="1899-12-30T13:11:37"/>
    <d v="2025-03-11T00:00:00"/>
    <d v="1899-12-30T13:13:14"/>
    <d v="2025-03-11T00:00:00"/>
    <d v="1899-12-30T14:12:23"/>
    <x v="0"/>
    <s v="RFCPI"/>
    <s v="8043259199"/>
    <s v="FBO"/>
    <d v="1899-12-30T01:00:46"/>
    <d v="1899-12-30T00:59:09"/>
    <d v="1899-12-30T00:01:37"/>
    <s v="Granel"/>
    <s v="E001"/>
    <x v="0"/>
    <d v="1899-12-30T01:00:46"/>
    <d v="1899-12-30T00:59:09"/>
    <n v="13"/>
    <x v="12"/>
    <x v="3"/>
    <x v="0"/>
    <n v="0"/>
    <n v="0"/>
    <s v="OK"/>
    <s v="Clinker"/>
    <x v="2"/>
    <n v="0"/>
    <s v="F. ALCONERA"/>
    <s v="B"/>
    <d v="1899-12-30T00:01:37"/>
    <d v="1899-12-30T00:01:37"/>
    <s v="OK"/>
    <m/>
    <m/>
    <d v="1899-12-30T00:00:00"/>
    <d v="1899-12-30T01:00:46"/>
    <n v="3"/>
    <d v="1899-12-30T00:01:37"/>
    <n v="60.766666666660761"/>
    <n v="14"/>
    <s v="No"/>
  </r>
  <r>
    <s v="CCAL"/>
    <s v="2025018966"/>
    <x v="0"/>
    <s v="ER1989BDM"/>
    <s v="E9516MPT"/>
    <d v="2025-03-11T00:00:00"/>
    <s v="CSHU"/>
    <s v="200223"/>
    <x v="0"/>
    <s v="PA"/>
    <s v="S1"/>
    <m/>
    <d v="2025-03-11T00:00:00"/>
    <d v="1899-12-30T13:30:11"/>
    <d v="2025-03-11T00:00:00"/>
    <d v="1899-12-30T13:30:52"/>
    <d v="2025-03-11T00:00:00"/>
    <d v="1899-12-30T14:21:17"/>
    <x v="0"/>
    <s v="RFCPI"/>
    <s v="8043259200"/>
    <s v="FBO"/>
    <d v="1899-12-30T00:51:06"/>
    <d v="1899-12-30T00:50:25"/>
    <d v="1899-12-30T00:00:41"/>
    <s v="Granel"/>
    <s v="E001"/>
    <x v="0"/>
    <d v="1899-12-30T00:51:06"/>
    <d v="1899-12-30T00:50:25"/>
    <n v="13"/>
    <x v="12"/>
    <x v="3"/>
    <x v="0"/>
    <n v="0"/>
    <n v="0"/>
    <s v="OK"/>
    <s v="Clinker"/>
    <x v="2"/>
    <n v="0"/>
    <s v="F. ALCONERA"/>
    <s v="B"/>
    <d v="1899-12-30T00:00:41"/>
    <d v="1899-12-30T00:00:41"/>
    <s v="OK"/>
    <m/>
    <m/>
    <d v="1899-12-30T00:00:00"/>
    <d v="1899-12-30T00:51:06"/>
    <n v="3"/>
    <d v="1899-12-30T00:00:41"/>
    <n v="51.100000000012784"/>
    <n v="14"/>
    <s v="No"/>
  </r>
  <r>
    <s v="CCAL"/>
    <s v="2025018962"/>
    <x v="0"/>
    <s v="ER5526BBH"/>
    <s v="E1966HRC"/>
    <d v="2025-03-11T00:00:00"/>
    <s v="CSHU"/>
    <s v="200223"/>
    <x v="0"/>
    <s v="PA"/>
    <s v="S1"/>
    <m/>
    <d v="2025-03-11T00:00:00"/>
    <d v="1899-12-30T13:16:33"/>
    <d v="2025-03-11T00:00:00"/>
    <d v="1899-12-30T13:17:23"/>
    <d v="2025-03-11T00:00:00"/>
    <d v="1899-12-30T14:28:40"/>
    <x v="0"/>
    <s v="RFCPI"/>
    <s v="8043259201"/>
    <s v="FBO"/>
    <d v="1899-12-30T01:12:07"/>
    <d v="1899-12-30T01:11:17"/>
    <d v="1899-12-30T00:00:50"/>
    <s v="Granel"/>
    <s v="E001"/>
    <x v="0"/>
    <d v="1899-12-30T01:12:07"/>
    <d v="1899-12-30T01:11:17"/>
    <n v="13"/>
    <x v="12"/>
    <x v="3"/>
    <x v="0"/>
    <n v="0"/>
    <n v="0"/>
    <s v="OK"/>
    <s v="Clinker"/>
    <x v="2"/>
    <n v="0"/>
    <s v="F. ALCONERA"/>
    <s v="B"/>
    <d v="1899-12-30T00:00:50"/>
    <d v="1899-12-30T00:00:50"/>
    <s v="OK"/>
    <m/>
    <m/>
    <d v="1899-12-30T00:00:00"/>
    <d v="1899-12-30T01:12:07"/>
    <n v="3"/>
    <d v="1899-12-30T00:00:50"/>
    <n v="72.116666666668777"/>
    <n v="14"/>
    <s v="No"/>
  </r>
  <r>
    <s v="CCAL"/>
    <s v="2025019008"/>
    <x v="0"/>
    <s v="ER9708BDP"/>
    <s v="E9894LNC"/>
    <d v="2025-03-11T00:00:00"/>
    <s v="CSHU"/>
    <s v="200223"/>
    <x v="0"/>
    <s v="PA"/>
    <s v="S1"/>
    <m/>
    <d v="2025-03-11T00:00:00"/>
    <d v="1899-12-30T14:40:10"/>
    <d v="2025-03-11T00:00:00"/>
    <d v="1899-12-30T14:40:53"/>
    <d v="2025-03-11T00:00:00"/>
    <d v="1899-12-30T15:20:25"/>
    <x v="0"/>
    <s v="RFCPI"/>
    <s v="8043259210"/>
    <s v="FBO"/>
    <d v="1899-12-30T00:40:15"/>
    <d v="1899-12-30T00:39:32"/>
    <d v="1899-12-30T00:00:43"/>
    <s v="Granel"/>
    <s v="E001"/>
    <x v="0"/>
    <d v="1899-12-30T00:40:15"/>
    <d v="1899-12-30T00:39:32"/>
    <n v="14"/>
    <x v="12"/>
    <x v="3"/>
    <x v="0"/>
    <n v="0"/>
    <n v="0"/>
    <s v="OK"/>
    <s v="Clinker"/>
    <x v="2"/>
    <n v="0"/>
    <s v="F. ALCONERA"/>
    <s v="A"/>
    <d v="1899-12-30T00:00:43"/>
    <d v="1899-12-30T00:00:43"/>
    <s v="OK"/>
    <m/>
    <m/>
    <d v="1899-12-30T00:00:00"/>
    <d v="1899-12-30T00:40:15"/>
    <n v="3"/>
    <d v="1899-12-30T00:00:43"/>
    <n v="40.250000000001656"/>
    <n v="15"/>
    <s v="Si"/>
  </r>
  <r>
    <s v="CCAL"/>
    <s v="2025019019"/>
    <x v="0"/>
    <s v="ER4516BCV"/>
    <s v="E5421JWF"/>
    <d v="2025-03-11T00:00:00"/>
    <s v="CSHU"/>
    <s v="200223"/>
    <x v="0"/>
    <s v="PA"/>
    <s v="S1"/>
    <m/>
    <d v="2025-03-11T00:00:00"/>
    <d v="1899-12-30T15:46:24"/>
    <d v="2025-03-11T00:00:00"/>
    <d v="1899-12-30T15:47:24"/>
    <d v="2025-03-11T00:00:00"/>
    <d v="1899-12-30T16:19:46"/>
    <x v="0"/>
    <s v="RFCPI"/>
    <s v="8043259211"/>
    <s v="FBO"/>
    <d v="1899-12-30T00:33:22"/>
    <d v="1899-12-30T00:32:22"/>
    <d v="1899-12-30T00:01:00"/>
    <s v="Granel"/>
    <s v="E001"/>
    <x v="0"/>
    <d v="1899-12-30T00:33:22"/>
    <d v="1899-12-30T00:32:22"/>
    <n v="15"/>
    <x v="12"/>
    <x v="3"/>
    <x v="0"/>
    <n v="0"/>
    <n v="0"/>
    <s v="OK"/>
    <s v="Clinker"/>
    <x v="2"/>
    <n v="0"/>
    <s v="F. ALCONERA"/>
    <s v="A"/>
    <d v="1899-12-30T00:01:00"/>
    <d v="1899-12-30T00:01:00"/>
    <s v="OK"/>
    <m/>
    <m/>
    <d v="1899-12-30T00:00:00"/>
    <d v="1899-12-30T00:33:22"/>
    <n v="3"/>
    <d v="1899-12-30T00:01:00"/>
    <n v="33.366666666671989"/>
    <n v="16"/>
    <s v="Si"/>
  </r>
  <r>
    <s v="CCAL"/>
    <s v="2025019059"/>
    <x v="0"/>
    <s v="ER9285BDF"/>
    <s v="E1965LDD"/>
    <d v="2025-03-11T00:00:00"/>
    <s v="CSHU"/>
    <s v="200223"/>
    <x v="0"/>
    <s v="PA"/>
    <s v="S1"/>
    <m/>
    <d v="2025-03-11T00:00:00"/>
    <d v="1899-12-30T17:07:30"/>
    <d v="2025-03-11T00:00:00"/>
    <d v="1899-12-30T17:08:02"/>
    <d v="2025-03-11T00:00:00"/>
    <d v="1899-12-30T17:23:06"/>
    <x v="0"/>
    <s v="RFCPI"/>
    <s v="8043259217"/>
    <s v="FBO"/>
    <d v="1899-12-30T00:15:36"/>
    <d v="1899-12-30T00:15:04"/>
    <d v="1899-12-30T00:00:32"/>
    <s v="Granel"/>
    <s v="E001"/>
    <x v="0"/>
    <d v="1899-12-30T00:15:36"/>
    <d v="1899-12-30T00:15:04"/>
    <n v="17"/>
    <x v="12"/>
    <x v="3"/>
    <x v="0"/>
    <n v="0"/>
    <n v="0"/>
    <s v="OK"/>
    <s v="Clinker"/>
    <x v="2"/>
    <n v="0"/>
    <s v="F. ALCONERA"/>
    <s v="A"/>
    <d v="1899-12-30T00:00:32"/>
    <d v="1899-12-30T00:00:32"/>
    <s v="OK"/>
    <m/>
    <m/>
    <d v="1899-12-30T00:00:00"/>
    <d v="1899-12-30T00:15:36"/>
    <n v="3"/>
    <d v="1899-12-30T00:00:32"/>
    <n v="15.599999999995244"/>
    <n v="17"/>
    <s v="Si"/>
  </r>
  <r>
    <s v="CCAL"/>
    <s v="2025019065"/>
    <x v="0"/>
    <s v="ER8591BBF"/>
    <s v="E6318KWZ"/>
    <d v="2025-03-11T00:00:00"/>
    <s v="CSHU"/>
    <s v="200223"/>
    <x v="0"/>
    <s v="PA"/>
    <s v="S1"/>
    <m/>
    <d v="2025-03-11T00:00:00"/>
    <d v="1899-12-30T17:18:21"/>
    <d v="2025-03-11T00:00:00"/>
    <d v="1899-12-30T17:19:06"/>
    <d v="2025-03-11T00:00:00"/>
    <d v="1899-12-30T17:38:08"/>
    <x v="0"/>
    <s v="RFCPI"/>
    <s v="8043259219"/>
    <s v="FBO"/>
    <d v="1899-12-30T00:19:47"/>
    <d v="1899-12-30T00:19:02"/>
    <d v="1899-12-30T00:00:45"/>
    <s v="Granel"/>
    <s v="E001"/>
    <x v="0"/>
    <d v="1899-12-30T00:19:47"/>
    <d v="1899-12-30T00:19:02"/>
    <n v="17"/>
    <x v="12"/>
    <x v="3"/>
    <x v="0"/>
    <n v="0"/>
    <n v="0"/>
    <s v="OK"/>
    <s v="Clinker"/>
    <x v="2"/>
    <n v="0"/>
    <s v="F. ALCONERA"/>
    <s v="A"/>
    <d v="1899-12-30T00:00:45"/>
    <d v="1899-12-30T00:00:45"/>
    <s v="OK"/>
    <m/>
    <m/>
    <d v="1899-12-30T00:00:00"/>
    <d v="1899-12-30T00:19:47"/>
    <n v="3"/>
    <d v="1899-12-30T00:00:45"/>
    <n v="19.783333333324808"/>
    <n v="17"/>
    <s v="Si"/>
  </r>
  <r>
    <s v="CCAL"/>
    <s v="2025019071"/>
    <x v="0"/>
    <s v="ER0021BCC"/>
    <s v="E3003JLJ"/>
    <d v="2025-03-11T00:00:00"/>
    <s v="CSHU"/>
    <s v="200223"/>
    <x v="0"/>
    <s v="PA"/>
    <s v="S1"/>
    <m/>
    <d v="2025-03-11T00:00:00"/>
    <d v="1899-12-30T17:28:09"/>
    <d v="2025-03-11T00:00:00"/>
    <d v="1899-12-30T17:28:56"/>
    <d v="2025-03-11T00:00:00"/>
    <d v="1899-12-30T18:02:30"/>
    <x v="0"/>
    <s v="RFCPI"/>
    <s v="8043259221"/>
    <s v="FBO"/>
    <d v="1899-12-30T00:34:21"/>
    <d v="1899-12-30T00:33:34"/>
    <d v="1899-12-30T00:00:47"/>
    <s v="Granel"/>
    <s v="E001"/>
    <x v="0"/>
    <d v="1899-12-30T00:34:21"/>
    <d v="1899-12-30T00:33:34"/>
    <n v="17"/>
    <x v="12"/>
    <x v="3"/>
    <x v="0"/>
    <n v="0"/>
    <n v="0"/>
    <s v="OK"/>
    <s v="Clinker"/>
    <x v="2"/>
    <n v="0"/>
    <s v="F. ALCONERA"/>
    <s v="A"/>
    <d v="1899-12-30T00:00:47"/>
    <d v="1899-12-30T00:00:47"/>
    <s v="OK"/>
    <m/>
    <m/>
    <d v="1899-12-30T00:00:00"/>
    <d v="1899-12-30T00:34:21"/>
    <n v="3"/>
    <d v="1899-12-30T00:00:47"/>
    <n v="34.35000000000489"/>
    <n v="18"/>
    <s v="Si"/>
  </r>
  <r>
    <s v="CCAL"/>
    <s v="2025019087"/>
    <x v="0"/>
    <s v="ER0345BCV"/>
    <s v="E6844KSS"/>
    <d v="2025-03-11T00:00:00"/>
    <s v="CSHU"/>
    <s v="200223"/>
    <x v="0"/>
    <s v="PA"/>
    <s v="S1"/>
    <m/>
    <d v="2025-03-11T00:00:00"/>
    <d v="1899-12-30T18:02:53"/>
    <d v="2025-03-11T00:00:00"/>
    <d v="1899-12-30T18:03:38"/>
    <d v="2025-03-11T00:00:00"/>
    <d v="1899-12-30T18:41:10"/>
    <x v="0"/>
    <s v="RFCPI"/>
    <s v="8043259223"/>
    <s v="FBO"/>
    <d v="1899-12-30T00:38:17"/>
    <d v="1899-12-30T00:37:32"/>
    <d v="1899-12-30T00:00:45"/>
    <s v="Granel"/>
    <s v="E001"/>
    <x v="0"/>
    <d v="1899-12-30T00:38:17"/>
    <d v="1899-12-30T00:37:32"/>
    <n v="18"/>
    <x v="12"/>
    <x v="3"/>
    <x v="0"/>
    <n v="0"/>
    <n v="0"/>
    <s v="OK"/>
    <s v="Clinker"/>
    <x v="2"/>
    <n v="0"/>
    <s v="F. ALCONERA"/>
    <s v="A"/>
    <d v="1899-12-30T00:00:45"/>
    <d v="1899-12-30T00:00:45"/>
    <s v="OK"/>
    <m/>
    <m/>
    <d v="1899-12-30T00:00:00"/>
    <d v="1899-12-30T00:38:17"/>
    <n v="3"/>
    <d v="1899-12-30T00:00:45"/>
    <n v="38.28333333333601"/>
    <n v="18"/>
    <s v="Si"/>
  </r>
  <r>
    <s v="CCAL"/>
    <s v="2025019102"/>
    <x v="0"/>
    <s v="ER0066BBL"/>
    <s v="E8100MWF"/>
    <d v="2025-03-11T00:00:00"/>
    <s v="CSHU"/>
    <s v="200223"/>
    <x v="0"/>
    <s v="PA"/>
    <s v="S1"/>
    <m/>
    <d v="2025-03-11T00:00:00"/>
    <d v="1899-12-30T18:38:18"/>
    <d v="2025-03-11T00:00:00"/>
    <d v="1899-12-30T18:39:11"/>
    <d v="2025-03-11T00:00:00"/>
    <d v="1899-12-30T19:03:43"/>
    <x v="0"/>
    <s v="RFCPI"/>
    <s v="8043259227"/>
    <s v="FBO"/>
    <d v="1899-12-30T00:25:25"/>
    <d v="1899-12-30T00:24:32"/>
    <d v="1899-12-30T00:00:53"/>
    <s v="Granel"/>
    <s v="E001"/>
    <x v="0"/>
    <d v="1899-12-30T00:25:25"/>
    <d v="1899-12-30T00:24:32"/>
    <n v="18"/>
    <x v="12"/>
    <x v="3"/>
    <x v="0"/>
    <n v="0"/>
    <n v="0"/>
    <s v="OK"/>
    <s v="Clinker"/>
    <x v="2"/>
    <n v="0"/>
    <s v="F. ALCONERA"/>
    <s v="A"/>
    <d v="1899-12-30T00:00:53"/>
    <d v="1899-12-30T00:00:53"/>
    <s v="OK"/>
    <m/>
    <m/>
    <d v="1899-12-30T00:00:00"/>
    <d v="1899-12-30T00:25:25"/>
    <n v="3"/>
    <d v="1899-12-30T00:00:53"/>
    <n v="25.416666666676662"/>
    <n v="19"/>
    <s v="Si"/>
  </r>
  <r>
    <s v="CCAL"/>
    <s v="2025019107"/>
    <x v="0"/>
    <s v="ER5362BBD"/>
    <s v="E1783MCY"/>
    <d v="2025-03-11T00:00:00"/>
    <s v="CSHU"/>
    <s v="200223"/>
    <x v="0"/>
    <s v="PA"/>
    <s v="S1"/>
    <m/>
    <d v="2025-03-11T00:00:00"/>
    <d v="1899-12-30T20:13:48"/>
    <d v="2025-03-11T00:00:00"/>
    <d v="1899-12-30T20:14:37"/>
    <d v="2025-03-11T00:00:00"/>
    <d v="1899-12-30T20:35:21"/>
    <x v="0"/>
    <s v="RFCPI"/>
    <s v="8043259231"/>
    <s v="FBO"/>
    <d v="1899-12-30T00:21:33"/>
    <d v="1899-12-30T00:20:44"/>
    <d v="1899-12-30T00:00:49"/>
    <s v="Granel"/>
    <s v="E001"/>
    <x v="0"/>
    <d v="1899-12-30T00:21:33"/>
    <d v="1899-12-30T00:20:44"/>
    <n v="20"/>
    <x v="12"/>
    <x v="3"/>
    <x v="0"/>
    <n v="0"/>
    <n v="0"/>
    <s v="OK"/>
    <s v="Clinker"/>
    <x v="2"/>
    <n v="0"/>
    <s v="F. ALCONERA"/>
    <s v="A"/>
    <d v="1899-12-30T00:00:49"/>
    <d v="1899-12-30T00:00:49"/>
    <s v="OK"/>
    <m/>
    <m/>
    <d v="1899-12-30T00:00:00"/>
    <d v="1899-12-30T00:21:33"/>
    <n v="3"/>
    <d v="1899-12-30T00:00:49"/>
    <n v="21.54999999998882"/>
    <n v="20"/>
    <s v="Si"/>
  </r>
  <r>
    <s v="CCAL"/>
    <s v="2025019114"/>
    <x v="0"/>
    <s v="ER3527BBW"/>
    <s v="E0935KJN"/>
    <d v="2025-03-12T00:00:00"/>
    <s v="CSHU"/>
    <s v="200223"/>
    <x v="0"/>
    <s v="PA"/>
    <s v="S1"/>
    <m/>
    <d v="2025-03-12T00:00:00"/>
    <d v="1899-12-30T05:56:43"/>
    <d v="2025-03-12T00:00:00"/>
    <d v="1899-12-30T06:03:27"/>
    <d v="2025-03-12T00:00:00"/>
    <d v="1899-12-30T06:26:08"/>
    <x v="0"/>
    <s v="RFCPI"/>
    <s v="8043259233"/>
    <s v="FBO"/>
    <d v="1899-12-30T00:29:25"/>
    <d v="1899-12-30T00:22:41"/>
    <d v="1899-12-30T00:06:44"/>
    <s v="Granel"/>
    <s v="E001"/>
    <x v="0"/>
    <d v="1899-12-30T00:29:25"/>
    <d v="1899-12-30T00:22:41"/>
    <n v="5"/>
    <x v="13"/>
    <x v="3"/>
    <x v="0"/>
    <n v="0"/>
    <n v="0"/>
    <s v="OK"/>
    <s v="Clinker"/>
    <x v="2"/>
    <n v="0"/>
    <s v="F. ALCONERA"/>
    <s v="A"/>
    <d v="1899-12-30T00:06:44"/>
    <d v="1899-12-30T00:06:44"/>
    <s v="OK"/>
    <m/>
    <m/>
    <d v="1899-12-30T00:00:00"/>
    <d v="1899-12-30T00:29:25"/>
    <n v="4"/>
    <d v="1899-12-30T00:06:44"/>
    <n v="29.416666666665616"/>
    <n v="6"/>
    <s v="Si"/>
  </r>
  <r>
    <s v="CCAL"/>
    <s v="2025019113"/>
    <x v="0"/>
    <s v="ER3770BCT"/>
    <s v="E9572LMD"/>
    <d v="2025-03-12T00:00:00"/>
    <s v="CSHU"/>
    <s v="200223"/>
    <x v="0"/>
    <s v="PA"/>
    <s v="S1"/>
    <m/>
    <d v="2025-03-12T00:00:00"/>
    <d v="1899-12-30T05:49:13"/>
    <d v="2025-03-12T00:00:00"/>
    <d v="1899-12-30T05:49:48"/>
    <d v="2025-03-12T00:00:00"/>
    <d v="1899-12-30T06:29:48"/>
    <x v="0"/>
    <s v="RFCPI"/>
    <s v="8043259234"/>
    <s v="FBO"/>
    <d v="1899-12-30T00:40:35"/>
    <d v="1899-12-30T00:40:00"/>
    <d v="1899-12-30T00:00:35"/>
    <s v="Granel"/>
    <s v="E001"/>
    <x v="0"/>
    <d v="1899-12-30T00:40:35"/>
    <d v="1899-12-30T00:40:00"/>
    <n v="5"/>
    <x v="13"/>
    <x v="3"/>
    <x v="0"/>
    <n v="0"/>
    <n v="0"/>
    <s v="OK"/>
    <s v="Clinker"/>
    <x v="2"/>
    <n v="0"/>
    <s v="F. ALCONERA"/>
    <s v="A"/>
    <d v="1899-12-30T00:00:35"/>
    <d v="1899-12-30T00:00:35"/>
    <s v="OK"/>
    <m/>
    <m/>
    <d v="1899-12-30T00:00:00"/>
    <d v="1899-12-30T00:40:35"/>
    <n v="4"/>
    <d v="1899-12-30T00:00:35"/>
    <n v="40.583333333332817"/>
    <n v="6"/>
    <s v="Si"/>
  </r>
  <r>
    <s v="CCAL"/>
    <s v="2025019115"/>
    <x v="0"/>
    <s v="ER4215BCC"/>
    <s v="E4998KKR"/>
    <d v="2025-03-12T00:00:00"/>
    <s v="CSHU"/>
    <s v="200223"/>
    <x v="0"/>
    <s v="PA"/>
    <s v="S1"/>
    <m/>
    <d v="2025-03-12T00:00:00"/>
    <d v="1899-12-30T05:57:49"/>
    <d v="2025-03-12T00:00:00"/>
    <d v="1899-12-30T06:04:00"/>
    <d v="2025-03-12T00:00:00"/>
    <d v="1899-12-30T06:32:04"/>
    <x v="0"/>
    <s v="RFCPI"/>
    <s v="8043259235"/>
    <s v="FBO"/>
    <d v="1899-12-30T00:34:15"/>
    <d v="1899-12-30T00:28:04"/>
    <d v="1899-12-30T00:06:11"/>
    <s v="Granel"/>
    <s v="E001"/>
    <x v="0"/>
    <d v="1899-12-30T00:34:15"/>
    <d v="1899-12-30T00:28:04"/>
    <n v="5"/>
    <x v="13"/>
    <x v="3"/>
    <x v="0"/>
    <n v="0"/>
    <n v="0"/>
    <s v="OK"/>
    <s v="Clinker"/>
    <x v="2"/>
    <n v="0"/>
    <s v="F. ALCONERA"/>
    <s v="A"/>
    <d v="1899-12-30T00:06:11"/>
    <d v="1899-12-30T00:06:11"/>
    <s v="OK"/>
    <m/>
    <m/>
    <d v="1899-12-30T00:00:00"/>
    <d v="1899-12-30T00:34:15"/>
    <n v="4"/>
    <d v="1899-12-30T00:06:11"/>
    <n v="34.249999999996838"/>
    <n v="6"/>
    <s v="Si"/>
  </r>
  <r>
    <s v="CCAL"/>
    <s v="2025019117"/>
    <x v="0"/>
    <s v="ER1206BBT"/>
    <s v="E7860MBT"/>
    <d v="2025-03-12T00:00:00"/>
    <s v="CSHU"/>
    <s v="200223"/>
    <x v="0"/>
    <s v="PA"/>
    <s v="S1"/>
    <m/>
    <d v="2025-03-12T00:00:00"/>
    <d v="1899-12-30T06:00:09"/>
    <d v="2025-03-12T00:00:00"/>
    <d v="1899-12-30T06:04:20"/>
    <d v="2025-03-12T00:00:00"/>
    <d v="1899-12-30T06:41:33"/>
    <x v="0"/>
    <s v="RFCPI"/>
    <s v="8043259236"/>
    <s v="FBO"/>
    <d v="1899-12-30T00:41:24"/>
    <d v="1899-12-30T00:37:13"/>
    <d v="1899-12-30T00:04:11"/>
    <s v="Granel"/>
    <s v="E001"/>
    <x v="0"/>
    <d v="1899-12-30T00:41:24"/>
    <d v="1899-12-30T00:37:13"/>
    <n v="6"/>
    <x v="13"/>
    <x v="3"/>
    <x v="0"/>
    <n v="0"/>
    <n v="0"/>
    <s v="OK"/>
    <s v="Clinker"/>
    <x v="2"/>
    <n v="0"/>
    <s v="F. ALCONERA"/>
    <s v="A"/>
    <d v="1899-12-30T00:04:11"/>
    <d v="1899-12-30T00:04:11"/>
    <s v="OK"/>
    <m/>
    <m/>
    <d v="1899-12-30T00:00:00"/>
    <d v="1899-12-30T00:41:24"/>
    <n v="4"/>
    <d v="1899-12-30T00:04:11"/>
    <n v="41.4"/>
    <n v="6"/>
    <s v="Si"/>
  </r>
  <r>
    <s v="CCAL"/>
    <s v="2025019118"/>
    <x v="0"/>
    <s v="ER9489BCY"/>
    <s v="E0804KGV"/>
    <d v="2025-03-12T00:00:00"/>
    <s v="CSHU"/>
    <s v="200223"/>
    <x v="0"/>
    <s v="PA"/>
    <s v="S1"/>
    <m/>
    <d v="2025-03-12T00:00:00"/>
    <d v="1899-12-30T06:00:54"/>
    <d v="2025-03-12T00:00:00"/>
    <d v="1899-12-30T06:04:33"/>
    <d v="2025-03-12T00:00:00"/>
    <d v="1899-12-30T06:45:33"/>
    <x v="0"/>
    <s v="RFCPI"/>
    <s v="8043259237"/>
    <s v="FBO"/>
    <d v="1899-12-30T00:44:39"/>
    <d v="1899-12-30T00:41:00"/>
    <d v="1899-12-30T00:03:39"/>
    <s v="Granel"/>
    <s v="E001"/>
    <x v="0"/>
    <d v="1899-12-30T00:44:39"/>
    <d v="1899-12-30T00:41:00"/>
    <n v="6"/>
    <x v="13"/>
    <x v="3"/>
    <x v="0"/>
    <n v="0"/>
    <n v="0"/>
    <s v="OK"/>
    <s v="Clinker"/>
    <x v="2"/>
    <n v="0"/>
    <s v="F. ALCONERA"/>
    <s v="A"/>
    <d v="1899-12-30T00:03:39"/>
    <d v="1899-12-30T00:03:39"/>
    <s v="OK"/>
    <m/>
    <m/>
    <d v="1899-12-30T00:00:00"/>
    <d v="1899-12-30T00:44:39"/>
    <n v="4"/>
    <d v="1899-12-30T00:03:39"/>
    <n v="44.649999999993632"/>
    <n v="6"/>
    <s v="Si"/>
  </r>
  <r>
    <s v="CCAL"/>
    <s v="2025019119"/>
    <x v="0"/>
    <s v="ER4651BCY"/>
    <s v="E0195JSJ"/>
    <d v="2025-03-12T00:00:00"/>
    <s v="CSHU"/>
    <s v="200223"/>
    <x v="0"/>
    <s v="PA"/>
    <s v="S1"/>
    <m/>
    <d v="2025-03-12T00:00:00"/>
    <d v="1899-12-30T06:02:07"/>
    <d v="2025-03-12T00:00:00"/>
    <d v="1899-12-30T06:04:48"/>
    <d v="2025-03-12T00:00:00"/>
    <d v="1899-12-30T06:50:42"/>
    <x v="0"/>
    <s v="RFCPI"/>
    <s v="8043259238"/>
    <s v="FBO"/>
    <d v="1899-12-30T00:48:35"/>
    <d v="1899-12-30T00:45:54"/>
    <d v="1899-12-30T00:02:41"/>
    <s v="Granel"/>
    <s v="E001"/>
    <x v="0"/>
    <d v="1899-12-30T00:48:35"/>
    <d v="1899-12-30T00:45:54"/>
    <n v="6"/>
    <x v="13"/>
    <x v="3"/>
    <x v="0"/>
    <n v="0"/>
    <n v="0"/>
    <s v="OK"/>
    <s v="Clinker"/>
    <x v="2"/>
    <n v="0"/>
    <s v="F. ALCONERA"/>
    <s v="B"/>
    <d v="1899-12-30T00:02:41"/>
    <d v="1899-12-30T00:02:41"/>
    <s v="OK"/>
    <m/>
    <m/>
    <d v="1899-12-30T00:00:00"/>
    <d v="1899-12-30T00:48:35"/>
    <n v="4"/>
    <d v="1899-12-30T00:02:41"/>
    <n v="48.583333333324831"/>
    <n v="6"/>
    <s v="No"/>
  </r>
  <r>
    <s v="CCAL"/>
    <s v="2025019120"/>
    <x v="0"/>
    <s v="ER8798BDP"/>
    <s v="E3653LKV"/>
    <d v="2025-03-12T00:00:00"/>
    <s v="CSHU"/>
    <s v="200223"/>
    <x v="0"/>
    <s v="PA"/>
    <s v="S1"/>
    <m/>
    <d v="2025-03-12T00:00:00"/>
    <d v="1899-12-30T06:03:33"/>
    <d v="2025-03-12T00:00:00"/>
    <d v="1899-12-30T06:05:18"/>
    <d v="2025-03-12T00:00:00"/>
    <d v="1899-12-30T06:55:37"/>
    <x v="0"/>
    <s v="RFCPI"/>
    <s v="8043259239"/>
    <s v="FBO"/>
    <d v="1899-12-30T00:52:04"/>
    <d v="1899-12-30T00:50:19"/>
    <d v="1899-12-30T00:01:45"/>
    <s v="Granel"/>
    <s v="E001"/>
    <x v="0"/>
    <d v="1899-12-30T00:52:04"/>
    <d v="1899-12-30T00:50:19"/>
    <n v="6"/>
    <x v="13"/>
    <x v="3"/>
    <x v="0"/>
    <n v="0"/>
    <n v="0"/>
    <s v="OK"/>
    <s v="Clinker"/>
    <x v="2"/>
    <n v="0"/>
    <s v="F. ALCONERA"/>
    <s v="B"/>
    <d v="1899-12-30T00:01:45"/>
    <d v="1899-12-30T00:01:45"/>
    <s v="OK"/>
    <m/>
    <m/>
    <d v="1899-12-30T00:00:00"/>
    <d v="1899-12-30T00:52:04"/>
    <n v="4"/>
    <d v="1899-12-30T00:01:45"/>
    <n v="52.066666666670436"/>
    <n v="6"/>
    <s v="No"/>
  </r>
  <r>
    <s v="CCAL"/>
    <s v="2025019122"/>
    <x v="0"/>
    <s v="ER9772BBV"/>
    <s v="E4214MGP"/>
    <d v="2025-03-12T00:00:00"/>
    <s v="CSHU"/>
    <s v="200223"/>
    <x v="0"/>
    <s v="PA"/>
    <s v="S1"/>
    <m/>
    <d v="2025-03-12T00:00:00"/>
    <d v="1899-12-30T06:18:28"/>
    <d v="2025-03-12T00:00:00"/>
    <d v="1899-12-30T06:18:52"/>
    <d v="2025-03-12T00:00:00"/>
    <d v="1899-12-30T07:08:13"/>
    <x v="0"/>
    <s v="RFCPI"/>
    <s v="8043259242"/>
    <s v="FBO"/>
    <d v="1899-12-30T00:49:45"/>
    <d v="1899-12-30T00:49:21"/>
    <d v="1899-12-30T00:00:24"/>
    <s v="Granel"/>
    <s v="E001"/>
    <x v="0"/>
    <d v="1899-12-30T00:49:45"/>
    <d v="1899-12-30T00:49:21"/>
    <n v="6"/>
    <x v="13"/>
    <x v="3"/>
    <x v="0"/>
    <n v="0"/>
    <n v="0"/>
    <s v="OK"/>
    <s v="Clinker"/>
    <x v="2"/>
    <n v="0"/>
    <s v="F. ALCONERA"/>
    <s v="B"/>
    <d v="1899-12-30T00:00:24"/>
    <d v="1899-12-30T00:00:24"/>
    <s v="OK"/>
    <m/>
    <m/>
    <d v="1899-12-30T00:00:00"/>
    <d v="1899-12-30T00:49:45"/>
    <n v="4"/>
    <d v="1899-12-30T00:00:24"/>
    <n v="49.750000000012811"/>
    <n v="7"/>
    <s v="No"/>
  </r>
  <r>
    <s v="CCAL"/>
    <s v="2025019123"/>
    <x v="0"/>
    <s v="ER3492BCC"/>
    <s v="E3978LBB"/>
    <d v="2025-03-12T00:00:00"/>
    <s v="CSHU"/>
    <s v="200223"/>
    <x v="0"/>
    <s v="PA"/>
    <s v="S6"/>
    <m/>
    <d v="2025-03-12T00:00:00"/>
    <d v="1899-12-30T06:24:18"/>
    <d v="2025-03-12T00:00:00"/>
    <d v="1899-12-30T06:26:35"/>
    <d v="2025-03-12T00:00:00"/>
    <d v="1899-12-30T07:18:12"/>
    <x v="0"/>
    <s v="RFCPI"/>
    <s v="8043259243"/>
    <s v="FBO"/>
    <d v="1899-12-30T00:53:54"/>
    <d v="1899-12-30T00:51:37"/>
    <d v="1899-12-30T00:02:17"/>
    <s v="Granel"/>
    <s v="E001"/>
    <x v="0"/>
    <d v="1899-12-30T00:53:54"/>
    <d v="1899-12-30T00:51:37"/>
    <n v="6"/>
    <x v="13"/>
    <x v="3"/>
    <x v="0"/>
    <n v="0"/>
    <n v="0"/>
    <s v="OK"/>
    <s v="Clinker"/>
    <x v="2"/>
    <n v="0"/>
    <s v="F. ALCONERA"/>
    <s v="B"/>
    <d v="1899-12-30T00:02:17"/>
    <d v="1899-12-30T00:02:17"/>
    <s v="OK"/>
    <m/>
    <m/>
    <d v="1899-12-30T00:00:00"/>
    <d v="1899-12-30T00:53:54"/>
    <n v="4"/>
    <d v="1899-12-30T00:02:17"/>
    <n v="53.900000000006422"/>
    <n v="7"/>
    <s v="No"/>
  </r>
  <r>
    <s v="CCAL"/>
    <s v="2025019127"/>
    <x v="0"/>
    <s v="ER2560BBK"/>
    <s v="E7791HWJ"/>
    <d v="2025-03-12T00:00:00"/>
    <s v="CSHU"/>
    <s v="200223"/>
    <x v="0"/>
    <s v="PA"/>
    <s v="S1"/>
    <m/>
    <d v="2025-03-12T00:00:00"/>
    <d v="1899-12-30T06:36:12"/>
    <d v="2025-03-12T00:00:00"/>
    <d v="1899-12-30T06:36:48"/>
    <d v="2025-03-12T00:00:00"/>
    <d v="1899-12-30T07:27:43"/>
    <x v="0"/>
    <s v="RFCPI"/>
    <s v="8043259245"/>
    <s v="FBO"/>
    <d v="1899-12-30T00:51:31"/>
    <d v="1899-12-30T00:50:55"/>
    <d v="1899-12-30T00:00:36"/>
    <s v="Granel"/>
    <s v="E001"/>
    <x v="0"/>
    <d v="1899-12-30T00:51:31"/>
    <d v="1899-12-30T00:50:55"/>
    <n v="6"/>
    <x v="13"/>
    <x v="3"/>
    <x v="0"/>
    <n v="0"/>
    <n v="0"/>
    <s v="OK"/>
    <s v="Clinker"/>
    <x v="2"/>
    <n v="0"/>
    <s v="F. ALCONERA"/>
    <s v="B"/>
    <d v="1899-12-30T00:00:36"/>
    <d v="1899-12-30T00:00:36"/>
    <s v="OK"/>
    <m/>
    <m/>
    <d v="1899-12-30T00:00:00"/>
    <d v="1899-12-30T00:51:31"/>
    <n v="4"/>
    <d v="1899-12-30T00:00:36"/>
    <n v="51.516666666662431"/>
    <n v="7"/>
    <s v="No"/>
  </r>
  <r>
    <s v="CCAL"/>
    <s v="2025019134"/>
    <x v="0"/>
    <s v="ER2676BDK"/>
    <s v="E5149MJT"/>
    <d v="2025-03-12T00:00:00"/>
    <s v="CSHU"/>
    <s v="200223"/>
    <x v="0"/>
    <s v="PA"/>
    <s v="S6"/>
    <m/>
    <d v="2025-03-12T00:00:00"/>
    <d v="1899-12-30T07:09:56"/>
    <d v="2025-03-12T00:00:00"/>
    <d v="1899-12-30T07:12:58"/>
    <d v="2025-03-12T00:00:00"/>
    <d v="1899-12-30T07:31:57"/>
    <x v="0"/>
    <s v="RFCPI"/>
    <s v="8043259247"/>
    <s v="FBO"/>
    <d v="1899-12-30T00:22:01"/>
    <d v="1899-12-30T00:18:59"/>
    <d v="1899-12-30T00:03:02"/>
    <s v="Granel"/>
    <s v="E001"/>
    <x v="0"/>
    <d v="1899-12-30T00:22:01"/>
    <d v="1899-12-30T00:18:59"/>
    <n v="7"/>
    <x v="13"/>
    <x v="3"/>
    <x v="0"/>
    <n v="0"/>
    <n v="0"/>
    <s v="OK"/>
    <s v="Clinker"/>
    <x v="2"/>
    <n v="0"/>
    <s v="F. ALCONERA"/>
    <s v="A"/>
    <d v="1899-12-30T00:03:02"/>
    <d v="1899-12-30T00:03:02"/>
    <s v="OK"/>
    <m/>
    <m/>
    <d v="1899-12-30T00:00:00"/>
    <d v="1899-12-30T00:22:01"/>
    <n v="4"/>
    <d v="1899-12-30T00:03:02"/>
    <n v="22.016666666678368"/>
    <n v="7"/>
    <s v="Si"/>
  </r>
  <r>
    <s v="CCAL"/>
    <s v="2025019142"/>
    <x v="0"/>
    <s v="ER8681BDC"/>
    <s v="E6646LFW"/>
    <d v="2025-03-12T00:00:00"/>
    <s v="CSHU"/>
    <s v="200223"/>
    <x v="0"/>
    <s v="PA"/>
    <s v="S6"/>
    <m/>
    <d v="2025-03-12T00:00:00"/>
    <d v="1899-12-30T07:19:54"/>
    <d v="2025-03-12T00:00:00"/>
    <d v="1899-12-30T07:20:28"/>
    <d v="2025-03-12T00:00:00"/>
    <d v="1899-12-30T07:44:04"/>
    <x v="0"/>
    <s v="RFCPI"/>
    <s v="8043259248"/>
    <s v="FBO"/>
    <d v="1899-12-30T00:24:10"/>
    <d v="1899-12-30T00:23:36"/>
    <d v="1899-12-30T00:00:34"/>
    <s v="Granel"/>
    <s v="E001"/>
    <x v="0"/>
    <d v="1899-12-30T00:24:10"/>
    <d v="1899-12-30T00:23:36"/>
    <n v="7"/>
    <x v="13"/>
    <x v="3"/>
    <x v="0"/>
    <n v="0"/>
    <n v="0"/>
    <s v="OK"/>
    <s v="Clinker"/>
    <x v="2"/>
    <n v="0"/>
    <s v="F. ALCONERA"/>
    <s v="A"/>
    <d v="1899-12-30T00:00:34"/>
    <d v="1899-12-30T00:00:34"/>
    <s v="OK"/>
    <m/>
    <m/>
    <d v="1899-12-30T00:00:00"/>
    <d v="1899-12-30T00:24:10"/>
    <n v="4"/>
    <d v="1899-12-30T00:00:34"/>
    <n v="24.166666666670391"/>
    <n v="7"/>
    <s v="Si"/>
  </r>
  <r>
    <s v="CCAL"/>
    <s v="2025019128"/>
    <x v="0"/>
    <s v="ER3518BDC"/>
    <s v="E1163KTR"/>
    <d v="2025-03-12T00:00:00"/>
    <s v="CSHU"/>
    <s v="200223"/>
    <x v="0"/>
    <s v="PA"/>
    <s v="S1"/>
    <m/>
    <d v="2025-03-12T00:00:00"/>
    <d v="1899-12-30T06:42:57"/>
    <d v="2025-03-12T00:00:00"/>
    <d v="1899-12-30T06:43:52"/>
    <d v="2025-03-12T00:00:00"/>
    <d v="1899-12-30T07:46:36"/>
    <x v="0"/>
    <s v="RFCPI"/>
    <s v="8043259249"/>
    <s v="FBO"/>
    <d v="1899-12-30T01:03:39"/>
    <d v="1899-12-30T01:02:44"/>
    <d v="1899-12-30T00:00:55"/>
    <s v="Granel"/>
    <s v="E001"/>
    <x v="0"/>
    <d v="1899-12-30T01:03:39"/>
    <d v="1899-12-30T01:02:44"/>
    <n v="6"/>
    <x v="13"/>
    <x v="3"/>
    <x v="0"/>
    <n v="0"/>
    <n v="0"/>
    <s v="OK"/>
    <s v="Clinker"/>
    <x v="2"/>
    <n v="0"/>
    <s v="F. ALCONERA"/>
    <s v="B"/>
    <d v="1899-12-30T00:00:55"/>
    <d v="1899-12-30T00:00:55"/>
    <s v="OK"/>
    <m/>
    <m/>
    <d v="1899-12-30T00:00:00"/>
    <d v="1899-12-30T01:03:39"/>
    <n v="4"/>
    <d v="1899-12-30T00:00:55"/>
    <n v="63.650000000001633"/>
    <n v="7"/>
    <s v="No"/>
  </r>
  <r>
    <s v="CCAL"/>
    <s v="2025019143"/>
    <x v="0"/>
    <s v="ER3062BCW"/>
    <s v="E6236MCZ"/>
    <d v="2025-03-12T00:00:00"/>
    <s v="CSHU"/>
    <s v="200223"/>
    <x v="0"/>
    <s v="PA"/>
    <s v="S1"/>
    <m/>
    <d v="2025-03-12T00:00:00"/>
    <d v="1899-12-30T07:21:50"/>
    <d v="2025-03-12T00:00:00"/>
    <d v="1899-12-30T07:22:35"/>
    <d v="2025-03-12T00:00:00"/>
    <d v="1899-12-30T07:49:42"/>
    <x v="0"/>
    <s v="RFCPI"/>
    <s v="8043259250"/>
    <s v="FBO"/>
    <d v="1899-12-30T00:27:52"/>
    <d v="1899-12-30T00:27:07"/>
    <d v="1899-12-30T00:00:45"/>
    <s v="Granel"/>
    <s v="E001"/>
    <x v="0"/>
    <d v="1899-12-30T00:27:52"/>
    <d v="1899-12-30T00:27:07"/>
    <n v="7"/>
    <x v="13"/>
    <x v="3"/>
    <x v="0"/>
    <n v="0"/>
    <n v="0"/>
    <s v="OK"/>
    <s v="Clinker"/>
    <x v="2"/>
    <n v="0"/>
    <s v="F. ALCONERA"/>
    <s v="A"/>
    <d v="1899-12-30T00:00:45"/>
    <d v="1899-12-30T00:00:45"/>
    <s v="OK"/>
    <m/>
    <m/>
    <d v="1899-12-30T00:00:00"/>
    <d v="1899-12-30T00:27:52"/>
    <n v="4"/>
    <d v="1899-12-30T00:00:45"/>
    <n v="27.866666666678402"/>
    <n v="7"/>
    <s v="Si"/>
  </r>
  <r>
    <s v="CCAL"/>
    <s v="2025019149"/>
    <x v="0"/>
    <s v="ER3352BCF"/>
    <s v="E2533KJC"/>
    <d v="2025-03-12T00:00:00"/>
    <s v="CSHU"/>
    <s v="200223"/>
    <x v="0"/>
    <s v="PA"/>
    <s v="S1"/>
    <m/>
    <d v="2025-03-12T00:00:00"/>
    <d v="1899-12-30T07:34:58"/>
    <d v="2025-03-12T00:00:00"/>
    <d v="1899-12-30T07:38:31"/>
    <d v="2025-03-12T00:00:00"/>
    <d v="1899-12-30T07:55:51"/>
    <x v="0"/>
    <s v="RFCPI"/>
    <s v="8043259252"/>
    <s v="FBO"/>
    <d v="1899-12-30T00:20:53"/>
    <d v="1899-12-30T00:17:20"/>
    <d v="1899-12-30T00:03:33"/>
    <s v="Granel"/>
    <s v="E001"/>
    <x v="0"/>
    <d v="1899-12-30T00:20:53"/>
    <d v="1899-12-30T00:17:20"/>
    <n v="7"/>
    <x v="13"/>
    <x v="3"/>
    <x v="0"/>
    <n v="0"/>
    <n v="0"/>
    <s v="OK"/>
    <s v="Clinker"/>
    <x v="2"/>
    <n v="0"/>
    <s v="F. ALCONERA"/>
    <s v="A"/>
    <d v="1899-12-30T00:03:33"/>
    <d v="1899-12-30T00:03:33"/>
    <s v="OK"/>
    <m/>
    <m/>
    <d v="1899-12-30T00:00:00"/>
    <d v="1899-12-30T00:20:53"/>
    <n v="4"/>
    <d v="1899-12-30T00:03:33"/>
    <n v="20.883333333340726"/>
    <n v="7"/>
    <s v="Si"/>
  </r>
  <r>
    <s v="CCAL"/>
    <s v="2025019158"/>
    <x v="0"/>
    <s v="ER9222BDM"/>
    <s v="E8915MMX"/>
    <d v="2025-03-12T00:00:00"/>
    <s v="CSHU"/>
    <s v="200223"/>
    <x v="0"/>
    <s v="PA"/>
    <s v="S6"/>
    <m/>
    <d v="2025-03-12T00:00:00"/>
    <d v="1899-12-30T07:56:46"/>
    <d v="2025-03-12T00:00:00"/>
    <d v="1899-12-30T07:57:23"/>
    <d v="2025-03-12T00:00:00"/>
    <d v="1899-12-30T08:17:00"/>
    <x v="0"/>
    <s v="RFCPI"/>
    <s v="8043259254"/>
    <s v="FBO"/>
    <d v="1899-12-30T00:20:14"/>
    <d v="1899-12-30T00:19:37"/>
    <d v="1899-12-30T00:00:37"/>
    <s v="Granel"/>
    <s v="E001"/>
    <x v="0"/>
    <d v="1899-12-30T00:20:14"/>
    <d v="1899-12-30T00:19:37"/>
    <n v="7"/>
    <x v="13"/>
    <x v="3"/>
    <x v="0"/>
    <n v="0"/>
    <n v="0"/>
    <s v="OK"/>
    <s v="Clinker"/>
    <x v="2"/>
    <n v="0"/>
    <s v="F. ALCONERA"/>
    <s v="A"/>
    <d v="1899-12-30T00:00:37"/>
    <d v="1899-12-30T00:00:37"/>
    <s v="OK"/>
    <m/>
    <m/>
    <d v="1899-12-30T00:00:00"/>
    <d v="1899-12-30T00:20:14"/>
    <n v="4"/>
    <d v="1899-12-30T00:00:37"/>
    <n v="20.233333333339186"/>
    <n v="8"/>
    <s v="Si"/>
  </r>
  <r>
    <s v="CCAL"/>
    <s v="2025019159"/>
    <x v="0"/>
    <s v="ER8404BDM"/>
    <s v="E3469KZS"/>
    <d v="2025-03-12T00:00:00"/>
    <s v="CSHU"/>
    <s v="200223"/>
    <x v="0"/>
    <s v="PA"/>
    <s v="S1"/>
    <m/>
    <d v="2025-03-12T00:00:00"/>
    <d v="1899-12-30T07:57:46"/>
    <d v="2025-03-12T00:00:00"/>
    <d v="1899-12-30T07:58:35"/>
    <d v="2025-03-12T00:00:00"/>
    <d v="1899-12-30T08:37:11"/>
    <x v="0"/>
    <s v="RFCPI"/>
    <s v="8043259257"/>
    <s v="FBO"/>
    <d v="1899-12-30T00:39:25"/>
    <d v="1899-12-30T00:38:36"/>
    <d v="1899-12-30T00:00:49"/>
    <s v="Granel"/>
    <s v="E001"/>
    <x v="0"/>
    <d v="1899-12-30T00:39:25"/>
    <d v="1899-12-30T00:38:36"/>
    <n v="7"/>
    <x v="13"/>
    <x v="3"/>
    <x v="0"/>
    <n v="0"/>
    <n v="0"/>
    <s v="OK"/>
    <s v="Clinker"/>
    <x v="2"/>
    <n v="0"/>
    <s v="F. ALCONERA"/>
    <s v="A"/>
    <d v="1899-12-30T00:00:49"/>
    <d v="1899-12-30T00:00:49"/>
    <s v="OK"/>
    <m/>
    <m/>
    <d v="1899-12-30T00:00:00"/>
    <d v="1899-12-30T00:39:25"/>
    <n v="4"/>
    <d v="1899-12-30T00:00:49"/>
    <n v="39.416666666659182"/>
    <n v="8"/>
    <s v="Si"/>
  </r>
  <r>
    <s v="CCAL"/>
    <s v="2025019207"/>
    <x v="0"/>
    <s v="ER9285BDF"/>
    <s v="E1965LDD"/>
    <d v="2025-03-12T00:00:00"/>
    <s v="CSHU"/>
    <s v="200223"/>
    <x v="0"/>
    <s v="PA"/>
    <s v="S1"/>
    <m/>
    <d v="2025-03-12T00:00:00"/>
    <d v="1899-12-30T09:39:04"/>
    <d v="2025-03-12T00:00:00"/>
    <d v="1899-12-30T09:40:56"/>
    <d v="2025-03-12T00:00:00"/>
    <d v="1899-12-30T10:42:52"/>
    <x v="0"/>
    <s v="RFCPI"/>
    <s v="8043259264"/>
    <s v="FBO"/>
    <d v="1899-12-30T01:03:48"/>
    <d v="1899-12-30T01:01:56"/>
    <d v="1899-12-30T00:01:52"/>
    <s v="Granel"/>
    <s v="E001"/>
    <x v="0"/>
    <d v="1899-12-30T01:03:48"/>
    <d v="1899-12-30T01:01:56"/>
    <n v="9"/>
    <x v="13"/>
    <x v="3"/>
    <x v="0"/>
    <n v="0"/>
    <n v="0"/>
    <s v="OK"/>
    <s v="Clinker"/>
    <x v="2"/>
    <n v="0"/>
    <s v="F. ALCONERA"/>
    <s v="B"/>
    <d v="1899-12-30T00:01:52"/>
    <d v="1899-12-30T00:01:52"/>
    <s v="OK"/>
    <m/>
    <m/>
    <d v="1899-12-30T00:00:00"/>
    <d v="1899-12-30T01:03:48"/>
    <n v="4"/>
    <d v="1899-12-30T00:01:52"/>
    <n v="63.800000000006371"/>
    <n v="10"/>
    <s v="No"/>
  </r>
  <r>
    <s v="CCAL"/>
    <s v="2025019208"/>
    <x v="0"/>
    <s v="ER9708BDP"/>
    <s v="E9894LNC"/>
    <d v="2025-03-12T00:00:00"/>
    <s v="CSHU"/>
    <s v="200223"/>
    <x v="0"/>
    <s v="PA"/>
    <s v="S1"/>
    <m/>
    <d v="2025-03-12T00:00:00"/>
    <d v="1899-12-30T09:40:22"/>
    <d v="2025-03-12T00:00:00"/>
    <d v="1899-12-30T09:41:06"/>
    <d v="2025-03-12T00:00:00"/>
    <d v="1899-12-30T10:51:42"/>
    <x v="0"/>
    <s v="RFCPI"/>
    <s v="8043259266"/>
    <s v="FBO"/>
    <d v="1899-12-30T01:11:20"/>
    <d v="1899-12-30T01:10:36"/>
    <d v="1899-12-30T00:00:44"/>
    <s v="Granel"/>
    <s v="E001"/>
    <x v="0"/>
    <d v="1899-12-30T01:11:20"/>
    <d v="1899-12-30T01:10:36"/>
    <n v="9"/>
    <x v="13"/>
    <x v="3"/>
    <x v="0"/>
    <n v="0"/>
    <n v="0"/>
    <s v="OK"/>
    <s v="Clinker"/>
    <x v="2"/>
    <n v="0"/>
    <s v="F. ALCONERA"/>
    <s v="B"/>
    <d v="1899-12-30T00:00:44"/>
    <d v="1899-12-30T00:00:44"/>
    <s v="OK"/>
    <m/>
    <m/>
    <d v="1899-12-30T00:00:00"/>
    <d v="1899-12-30T01:11:20"/>
    <n v="4"/>
    <d v="1899-12-30T00:00:44"/>
    <n v="71.333333333323267"/>
    <n v="10"/>
    <s v="No"/>
  </r>
  <r>
    <s v="CCAL"/>
    <s v="2025019227"/>
    <x v="0"/>
    <s v="ER7543BBL"/>
    <s v="E1125KDL"/>
    <d v="2025-03-12T00:00:00"/>
    <s v="CSHU"/>
    <s v="200223"/>
    <x v="0"/>
    <s v="PA"/>
    <s v="S1"/>
    <m/>
    <d v="2025-03-12T00:00:00"/>
    <d v="1899-12-30T10:02:44"/>
    <d v="2025-03-12T00:00:00"/>
    <d v="1899-12-30T10:03:04"/>
    <d v="2025-03-12T00:00:00"/>
    <d v="1899-12-30T11:01:06"/>
    <x v="0"/>
    <s v="RFCPI"/>
    <s v="8043259268"/>
    <s v="FBO"/>
    <d v="1899-12-30T00:58:22"/>
    <d v="1899-12-30T00:58:02"/>
    <d v="1899-12-30T00:00:20"/>
    <s v="Granel"/>
    <s v="E001"/>
    <x v="0"/>
    <d v="1899-12-30T00:58:22"/>
    <d v="1899-12-30T00:58:02"/>
    <n v="10"/>
    <x v="13"/>
    <x v="3"/>
    <x v="0"/>
    <n v="0"/>
    <n v="0"/>
    <s v="OK"/>
    <s v="Clinker"/>
    <x v="2"/>
    <n v="0"/>
    <s v="F. ALCONERA"/>
    <s v="B"/>
    <d v="1899-12-30T00:00:20"/>
    <d v="1899-12-30T00:00:20"/>
    <s v="OK"/>
    <m/>
    <m/>
    <d v="1899-12-30T00:00:00"/>
    <d v="1899-12-30T00:58:22"/>
    <n v="4"/>
    <d v="1899-12-30T00:00:20"/>
    <n v="58.366666666670376"/>
    <n v="11"/>
    <s v="No"/>
  </r>
  <r>
    <s v="CCAL"/>
    <s v="2025019228"/>
    <x v="0"/>
    <s v="ER5877BDB"/>
    <s v="E7759MKP"/>
    <d v="2025-03-12T00:00:00"/>
    <s v="CSHU"/>
    <s v="200223"/>
    <x v="0"/>
    <s v="PA"/>
    <s v="S6"/>
    <m/>
    <d v="2025-03-12T00:00:00"/>
    <d v="1899-12-30T10:03:58"/>
    <d v="2025-03-12T00:00:00"/>
    <d v="1899-12-30T10:04:22"/>
    <d v="2025-03-12T00:00:00"/>
    <d v="1899-12-30T11:13:57"/>
    <x v="0"/>
    <s v="RFCPI"/>
    <s v="8043259270"/>
    <s v="FBO"/>
    <d v="1899-12-30T01:09:59"/>
    <d v="1899-12-30T01:09:35"/>
    <d v="1899-12-30T00:00:24"/>
    <s v="Granel"/>
    <s v="E001"/>
    <x v="0"/>
    <d v="1899-12-30T01:09:59"/>
    <d v="1899-12-30T01:09:35"/>
    <n v="10"/>
    <x v="13"/>
    <x v="3"/>
    <x v="0"/>
    <n v="0"/>
    <n v="0"/>
    <s v="OK"/>
    <s v="Clinker"/>
    <x v="2"/>
    <n v="0"/>
    <s v="F. ALCONERA"/>
    <s v="B"/>
    <d v="1899-12-30T00:00:24"/>
    <d v="1899-12-30T00:00:24"/>
    <s v="OK"/>
    <m/>
    <m/>
    <d v="1899-12-30T00:00:00"/>
    <d v="1899-12-30T01:09:59"/>
    <n v="4"/>
    <d v="1899-12-30T00:00:24"/>
    <n v="69.983333333323216"/>
    <n v="11"/>
    <s v="No"/>
  </r>
  <r>
    <s v="CCAL"/>
    <s v="2025019231"/>
    <x v="0"/>
    <s v="ER9641BCY"/>
    <s v="E8749KTF"/>
    <d v="2025-03-12T00:00:00"/>
    <s v="CSHU"/>
    <s v="200223"/>
    <x v="0"/>
    <s v="PA"/>
    <s v="S1"/>
    <m/>
    <d v="2025-03-12T00:00:00"/>
    <d v="1899-12-30T10:06:13"/>
    <d v="2025-03-12T00:00:00"/>
    <d v="1899-12-30T10:06:32"/>
    <d v="2025-03-12T00:00:00"/>
    <d v="1899-12-30T11:19:54"/>
    <x v="0"/>
    <s v="RFCPI"/>
    <s v="8043259272"/>
    <s v="FBO"/>
    <d v="1899-12-30T01:13:41"/>
    <d v="1899-12-30T01:13:22"/>
    <d v="1899-12-30T00:00:19"/>
    <s v="Granel"/>
    <s v="E001"/>
    <x v="0"/>
    <d v="1899-12-30T01:13:41"/>
    <d v="1899-12-30T01:13:22"/>
    <n v="10"/>
    <x v="13"/>
    <x v="3"/>
    <x v="0"/>
    <n v="0"/>
    <n v="0"/>
    <s v="OK"/>
    <s v="Clinker"/>
    <x v="2"/>
    <n v="0"/>
    <s v="F. ALCONERA"/>
    <s v="B"/>
    <d v="1899-12-30T00:00:19"/>
    <d v="1899-12-30T00:00:19"/>
    <s v="OK"/>
    <m/>
    <m/>
    <d v="1899-12-30T00:00:00"/>
    <d v="1899-12-30T01:13:41"/>
    <n v="4"/>
    <d v="1899-12-30T00:00:19"/>
    <n v="73.683333333331149"/>
    <n v="11"/>
    <s v="No"/>
  </r>
  <r>
    <s v="CCAL"/>
    <s v="2025019250"/>
    <x v="0"/>
    <s v="ER8611BDD"/>
    <s v="E8914MMX"/>
    <d v="2025-03-12T00:00:00"/>
    <s v="CSHU"/>
    <s v="200223"/>
    <x v="0"/>
    <s v="PA"/>
    <s v="S1"/>
    <m/>
    <d v="2025-03-12T00:00:00"/>
    <d v="1899-12-30T10:42:48"/>
    <d v="2025-03-12T00:00:00"/>
    <d v="1899-12-30T10:43:23"/>
    <d v="2025-03-12T00:00:00"/>
    <d v="1899-12-30T11:56:56"/>
    <x v="0"/>
    <s v="RFCPI"/>
    <s v="8043259279"/>
    <s v="FBO"/>
    <d v="1899-12-30T01:14:08"/>
    <d v="1899-12-30T01:13:33"/>
    <d v="1899-12-30T00:00:35"/>
    <s v="Granel"/>
    <s v="E001"/>
    <x v="0"/>
    <d v="1899-12-30T01:14:08"/>
    <d v="1899-12-30T01:13:33"/>
    <n v="10"/>
    <x v="13"/>
    <x v="3"/>
    <x v="0"/>
    <n v="0"/>
    <n v="0"/>
    <s v="OK"/>
    <s v="Clinker"/>
    <x v="2"/>
    <n v="0"/>
    <s v="F. ALCONERA"/>
    <s v="B"/>
    <d v="1899-12-30T00:00:35"/>
    <d v="1899-12-30T00:00:35"/>
    <s v="OK"/>
    <m/>
    <m/>
    <d v="1899-12-30T00:00:00"/>
    <d v="1899-12-30T01:14:08"/>
    <n v="4"/>
    <d v="1899-12-30T00:00:35"/>
    <n v="74.133333333331223"/>
    <n v="11"/>
    <s v="No"/>
  </r>
  <r>
    <s v="CCAL"/>
    <s v="2025019248"/>
    <x v="0"/>
    <s v="ER8400BCY"/>
    <s v="E3428MVC"/>
    <d v="2025-03-12T00:00:00"/>
    <s v="CSHU"/>
    <s v="200223"/>
    <x v="0"/>
    <s v="PA"/>
    <s v="S1"/>
    <m/>
    <d v="2025-03-12T00:00:00"/>
    <d v="1899-12-30T10:41:54"/>
    <d v="2025-03-12T00:00:00"/>
    <d v="1899-12-30T10:43:12"/>
    <d v="2025-03-12T00:00:00"/>
    <d v="1899-12-30T12:09:08"/>
    <x v="0"/>
    <s v="RFCPI"/>
    <s v="8043259282"/>
    <s v="FBO"/>
    <d v="1899-12-30T01:27:14"/>
    <d v="1899-12-30T01:25:56"/>
    <d v="1899-12-30T00:01:18"/>
    <s v="Granel"/>
    <s v="E001"/>
    <x v="0"/>
    <d v="1899-12-30T01:27:14"/>
    <d v="1899-12-30T01:25:56"/>
    <n v="10"/>
    <x v="13"/>
    <x v="3"/>
    <x v="0"/>
    <n v="0"/>
    <n v="0"/>
    <s v="OK"/>
    <s v="Clinker"/>
    <x v="2"/>
    <n v="0"/>
    <s v="F. ALCONERA"/>
    <s v="B"/>
    <d v="1899-12-30T00:01:18"/>
    <d v="1899-12-30T00:01:18"/>
    <s v="OK"/>
    <m/>
    <m/>
    <d v="1899-12-30T00:00:00"/>
    <d v="1899-12-30T01:27:14"/>
    <n v="4"/>
    <d v="1899-12-30T00:01:18"/>
    <n v="87.23333333332792"/>
    <n v="12"/>
    <s v="No"/>
  </r>
  <r>
    <s v="CCAL"/>
    <s v="2025019267"/>
    <x v="0"/>
    <s v="ER4922BDJ"/>
    <s v="E8600MHK"/>
    <d v="2025-03-12T00:00:00"/>
    <s v="CSHU"/>
    <s v="200223"/>
    <x v="0"/>
    <s v="PA"/>
    <s v="S1"/>
    <m/>
    <d v="2025-03-12T00:00:00"/>
    <d v="1899-12-30T11:28:49"/>
    <d v="2025-03-12T00:00:00"/>
    <d v="1899-12-30T11:29:13"/>
    <d v="2025-03-12T00:00:00"/>
    <d v="1899-12-30T12:15:01"/>
    <x v="0"/>
    <s v="RFCPI"/>
    <s v="8043259283"/>
    <s v="FBO"/>
    <d v="1899-12-30T00:46:12"/>
    <d v="1899-12-30T00:45:48"/>
    <d v="1899-12-30T00:00:24"/>
    <s v="Granel"/>
    <s v="E001"/>
    <x v="0"/>
    <d v="1899-12-30T00:46:12"/>
    <d v="1899-12-30T00:45:48"/>
    <n v="11"/>
    <x v="13"/>
    <x v="3"/>
    <x v="0"/>
    <n v="0"/>
    <n v="0"/>
    <s v="OK"/>
    <s v="Clinker"/>
    <x v="2"/>
    <n v="0"/>
    <s v="F. ALCONERA"/>
    <s v="B"/>
    <d v="1899-12-30T00:00:24"/>
    <d v="1899-12-30T00:00:24"/>
    <s v="OK"/>
    <m/>
    <m/>
    <d v="1899-12-30T00:00:00"/>
    <d v="1899-12-30T00:46:12"/>
    <n v="4"/>
    <d v="1899-12-30T00:00:24"/>
    <n v="46.199999999995228"/>
    <n v="12"/>
    <s v="No"/>
  </r>
  <r>
    <s v="CCAL"/>
    <s v="2025019278"/>
    <x v="0"/>
    <s v="ER6482BDN"/>
    <s v="E3628JBD"/>
    <d v="2025-03-12T00:00:00"/>
    <s v="CSHU"/>
    <s v="200223"/>
    <x v="0"/>
    <s v="PA"/>
    <s v="S1"/>
    <m/>
    <d v="2025-03-12T00:00:00"/>
    <d v="1899-12-30T12:07:22"/>
    <d v="2025-03-12T00:00:00"/>
    <d v="1899-12-30T12:07:38"/>
    <d v="2025-03-12T00:00:00"/>
    <d v="1899-12-30T12:27:18"/>
    <x v="0"/>
    <s v="RFCPI"/>
    <s v="8043259285"/>
    <s v="FBO"/>
    <d v="1899-12-30T00:19:56"/>
    <d v="1899-12-30T00:19:40"/>
    <d v="1899-12-30T00:00:16"/>
    <s v="Granel"/>
    <s v="E001"/>
    <x v="0"/>
    <d v="1899-12-30T00:19:56"/>
    <d v="1899-12-30T00:19:40"/>
    <n v="12"/>
    <x v="13"/>
    <x v="3"/>
    <x v="0"/>
    <n v="0"/>
    <n v="0"/>
    <s v="OK"/>
    <s v="Clinker"/>
    <x v="2"/>
    <n v="0"/>
    <s v="F. ALCONERA"/>
    <s v="A"/>
    <d v="1899-12-30T00:00:16"/>
    <d v="1899-12-30T00:00:16"/>
    <s v="OK"/>
    <m/>
    <m/>
    <d v="1899-12-30T00:00:00"/>
    <d v="1899-12-30T00:19:56"/>
    <n v="4"/>
    <d v="1899-12-30T00:00:16"/>
    <n v="19.933333333329628"/>
    <n v="12"/>
    <s v="Si"/>
  </r>
  <r>
    <s v="CCAL"/>
    <s v="2025019306"/>
    <x v="0"/>
    <s v="ER4326BBX"/>
    <s v="E7240GYH"/>
    <d v="2025-03-12T00:00:00"/>
    <s v="CSHU"/>
    <s v="200223"/>
    <x v="0"/>
    <s v="PA"/>
    <s v="S1"/>
    <m/>
    <d v="2025-03-12T00:00:00"/>
    <d v="1899-12-30T13:13:04"/>
    <d v="2025-03-12T00:00:00"/>
    <d v="1899-12-30T13:14:31"/>
    <d v="2025-03-12T00:00:00"/>
    <d v="1899-12-30T14:29:15"/>
    <x v="0"/>
    <s v="RFCPI"/>
    <s v="8043259296"/>
    <s v="FBO"/>
    <d v="1899-12-30T01:16:11"/>
    <d v="1899-12-30T01:14:44"/>
    <d v="1899-12-30T00:01:27"/>
    <s v="Granel"/>
    <s v="E001"/>
    <x v="0"/>
    <d v="1899-12-30T01:16:11"/>
    <d v="1899-12-30T01:14:44"/>
    <n v="13"/>
    <x v="13"/>
    <x v="3"/>
    <x v="0"/>
    <n v="0"/>
    <n v="0"/>
    <s v="OK"/>
    <s v="Clinker"/>
    <x v="2"/>
    <n v="0"/>
    <s v="F. ALCONERA"/>
    <s v="B"/>
    <d v="1899-12-30T00:01:27"/>
    <d v="1899-12-30T00:01:27"/>
    <s v="OK"/>
    <m/>
    <m/>
    <d v="1899-12-30T00:00:00"/>
    <d v="1899-12-30T01:16:11"/>
    <n v="4"/>
    <d v="1899-12-30T00:01:27"/>
    <n v="76.183333333329628"/>
    <n v="14"/>
    <s v="No"/>
  </r>
  <r>
    <s v="CCAL"/>
    <s v="2025019308"/>
    <x v="0"/>
    <s v="ER5526BBH"/>
    <s v="E1966HRC"/>
    <d v="2025-03-12T00:00:00"/>
    <s v="CSHU"/>
    <s v="200223"/>
    <x v="0"/>
    <s v="PA"/>
    <s v="S1"/>
    <m/>
    <d v="2025-03-12T00:00:00"/>
    <d v="1899-12-30T13:14:07"/>
    <d v="2025-03-12T00:00:00"/>
    <d v="1899-12-30T13:14:41"/>
    <d v="2025-03-12T00:00:00"/>
    <d v="1899-12-30T14:43:03"/>
    <x v="0"/>
    <s v="RFCPI"/>
    <s v="8043259299"/>
    <s v="FBO"/>
    <d v="1899-12-30T01:28:56"/>
    <d v="1899-12-30T01:28:22"/>
    <d v="1899-12-30T00:00:34"/>
    <s v="Granel"/>
    <s v="E001"/>
    <x v="0"/>
    <d v="1899-12-30T01:28:56"/>
    <d v="1899-12-30T01:28:22"/>
    <n v="13"/>
    <x v="13"/>
    <x v="3"/>
    <x v="0"/>
    <n v="0"/>
    <n v="0"/>
    <s v="OK"/>
    <s v="Clinker"/>
    <x v="2"/>
    <n v="0"/>
    <s v="F. ALCONERA"/>
    <s v="B"/>
    <d v="1899-12-30T00:00:34"/>
    <d v="1899-12-30T00:00:34"/>
    <s v="OK"/>
    <m/>
    <m/>
    <d v="1899-12-30T00:00:00"/>
    <d v="1899-12-30T01:28:56"/>
    <n v="4"/>
    <d v="1899-12-30T00:00:34"/>
    <n v="88.933333333334502"/>
    <n v="14"/>
    <s v="No"/>
  </r>
  <r>
    <s v="CCAL"/>
    <s v="2025019326"/>
    <x v="0"/>
    <s v="ER2676BDK"/>
    <s v="E5149MJT"/>
    <d v="2025-03-12T00:00:00"/>
    <s v="CSHU"/>
    <s v="200223"/>
    <x v="0"/>
    <s v="PA"/>
    <s v="S1"/>
    <m/>
    <d v="2025-03-12T00:00:00"/>
    <d v="1899-12-30T13:46:22"/>
    <d v="2025-03-12T00:00:00"/>
    <d v="1899-12-30T13:46:45"/>
    <d v="2025-03-12T00:00:00"/>
    <d v="1899-12-30T14:50:40"/>
    <x v="0"/>
    <s v="RFCPI"/>
    <s v="8043259301"/>
    <s v="FBO"/>
    <d v="1899-12-30T01:04:18"/>
    <d v="1899-12-30T01:03:55"/>
    <d v="1899-12-30T00:00:23"/>
    <s v="Granel"/>
    <s v="E001"/>
    <x v="0"/>
    <d v="1899-12-30T01:04:18"/>
    <d v="1899-12-30T01:03:55"/>
    <n v="13"/>
    <x v="13"/>
    <x v="3"/>
    <x v="0"/>
    <n v="0"/>
    <n v="0"/>
    <s v="OK"/>
    <s v="Clinker"/>
    <x v="2"/>
    <n v="0"/>
    <s v="F. ALCONERA"/>
    <s v="B"/>
    <d v="1899-12-30T00:00:23"/>
    <d v="1899-12-30T00:00:23"/>
    <s v="OK"/>
    <m/>
    <m/>
    <d v="1899-12-30T00:00:00"/>
    <d v="1899-12-30T01:04:18"/>
    <n v="4"/>
    <d v="1899-12-30T00:00:23"/>
    <n v="64.30000000000318"/>
    <n v="14"/>
    <s v="No"/>
  </r>
  <r>
    <s v="CCAL"/>
    <s v="2025019331"/>
    <x v="0"/>
    <s v="ER3062BCW"/>
    <s v="E6236MCZ"/>
    <d v="2025-03-12T00:00:00"/>
    <s v="CSHU"/>
    <s v="200223"/>
    <x v="0"/>
    <s v="PA"/>
    <s v="S1"/>
    <m/>
    <d v="2025-03-12T00:00:00"/>
    <d v="1899-12-30T13:58:42"/>
    <d v="2025-03-12T00:00:00"/>
    <d v="1899-12-30T13:59:13"/>
    <d v="2025-03-12T00:00:00"/>
    <d v="1899-12-30T14:54:52"/>
    <x v="0"/>
    <s v="RFCPI"/>
    <s v="8043259302"/>
    <s v="FBO"/>
    <d v="1899-12-30T00:56:10"/>
    <d v="1899-12-30T00:55:39"/>
    <d v="1899-12-30T00:00:31"/>
    <s v="Granel"/>
    <s v="E001"/>
    <x v="0"/>
    <d v="1899-12-30T00:56:10"/>
    <d v="1899-12-30T00:55:39"/>
    <n v="13"/>
    <x v="13"/>
    <x v="3"/>
    <x v="0"/>
    <n v="0"/>
    <n v="0"/>
    <s v="OK"/>
    <s v="Clinker"/>
    <x v="2"/>
    <n v="0"/>
    <s v="F. ALCONERA"/>
    <s v="B"/>
    <d v="1899-12-30T00:00:31"/>
    <d v="1899-12-30T00:00:31"/>
    <s v="OK"/>
    <m/>
    <m/>
    <d v="1899-12-30T00:00:00"/>
    <d v="1899-12-30T00:56:10"/>
    <n v="4"/>
    <d v="1899-12-30T00:00:31"/>
    <n v="56.16666666666724"/>
    <n v="14"/>
    <s v="No"/>
  </r>
  <r>
    <s v="CCAL"/>
    <s v="2025019336"/>
    <x v="0"/>
    <s v="ER7905BDN"/>
    <s v="E9212MMS"/>
    <d v="2025-03-12T00:00:00"/>
    <s v="CSHU"/>
    <s v="200223"/>
    <x v="0"/>
    <s v="PA"/>
    <s v="S1"/>
    <m/>
    <d v="2025-03-12T00:00:00"/>
    <d v="1899-12-30T14:07:51"/>
    <d v="2025-03-12T00:00:00"/>
    <d v="1899-12-30T14:08:15"/>
    <d v="2025-03-12T00:00:00"/>
    <d v="1899-12-30T15:12:57"/>
    <x v="0"/>
    <s v="RFCPI"/>
    <s v="8043259306"/>
    <s v="FBO"/>
    <d v="1899-12-30T01:05:06"/>
    <d v="1899-12-30T01:04:42"/>
    <d v="1899-12-30T00:00:24"/>
    <s v="Granel"/>
    <s v="E001"/>
    <x v="0"/>
    <d v="1899-12-30T01:05:06"/>
    <d v="1899-12-30T01:04:42"/>
    <n v="14"/>
    <x v="13"/>
    <x v="3"/>
    <x v="0"/>
    <n v="0"/>
    <n v="0"/>
    <s v="OK"/>
    <s v="Clinker"/>
    <x v="2"/>
    <n v="0"/>
    <s v="F. ALCONERA"/>
    <s v="B"/>
    <d v="1899-12-30T00:00:24"/>
    <d v="1899-12-30T00:00:24"/>
    <s v="OK"/>
    <m/>
    <m/>
    <d v="1899-12-30T00:00:00"/>
    <d v="1899-12-30T01:05:06"/>
    <n v="4"/>
    <d v="1899-12-30T00:00:24"/>
    <n v="65.10000000000953"/>
    <n v="15"/>
    <s v="No"/>
  </r>
  <r>
    <s v="CCAL"/>
    <s v="2025019362"/>
    <x v="0"/>
    <s v="ER8591BBF"/>
    <s v="E6318KWZ"/>
    <d v="2025-03-12T00:00:00"/>
    <s v="CSHU"/>
    <s v="200223"/>
    <x v="0"/>
    <s v="PA"/>
    <s v="S1"/>
    <m/>
    <d v="2025-03-12T00:00:00"/>
    <d v="1899-12-30T15:19:07"/>
    <d v="2025-03-12T00:00:00"/>
    <d v="1899-12-30T15:19:31"/>
    <d v="2025-03-12T00:00:00"/>
    <d v="1899-12-30T15:34:02"/>
    <x v="0"/>
    <s v="RFCPI"/>
    <s v="8043259309"/>
    <s v="FBO"/>
    <d v="1899-12-30T00:14:55"/>
    <d v="1899-12-30T00:14:31"/>
    <d v="1899-12-30T00:00:24"/>
    <s v="Granel"/>
    <s v="E001"/>
    <x v="0"/>
    <d v="1899-12-30T00:14:55"/>
    <d v="1899-12-30T00:14:31"/>
    <n v="15"/>
    <x v="13"/>
    <x v="3"/>
    <x v="0"/>
    <n v="0"/>
    <n v="0"/>
    <s v="OK"/>
    <s v="Clinker"/>
    <x v="2"/>
    <n v="0"/>
    <s v="F. ALCONERA"/>
    <s v="A"/>
    <d v="1899-12-30T00:00:24"/>
    <d v="1899-12-30T00:00:24"/>
    <s v="OK"/>
    <m/>
    <m/>
    <d v="1899-12-30T00:00:00"/>
    <d v="1899-12-30T00:14:55"/>
    <n v="4"/>
    <d v="1899-12-30T00:00:24"/>
    <n v="14.916666666671983"/>
    <n v="15"/>
    <s v="Si"/>
  </r>
  <r>
    <s v="CCAL"/>
    <s v="2025019370"/>
    <x v="0"/>
    <s v="ER4516BCV"/>
    <s v="E5421JWF"/>
    <d v="2025-03-12T00:00:00"/>
    <s v="CSHU"/>
    <s v="200223"/>
    <x v="0"/>
    <s v="PA"/>
    <s v="S1"/>
    <m/>
    <d v="2025-03-12T00:00:00"/>
    <d v="1899-12-30T16:13:32"/>
    <d v="2025-03-12T00:00:00"/>
    <d v="1899-12-30T16:13:56"/>
    <d v="2025-03-12T00:00:00"/>
    <d v="1899-12-30T16:33:26"/>
    <x v="0"/>
    <s v="RFCPI"/>
    <s v="8043259314"/>
    <s v="FBO"/>
    <d v="1899-12-30T00:19:54"/>
    <d v="1899-12-30T00:19:30"/>
    <d v="1899-12-30T00:00:24"/>
    <s v="Granel"/>
    <s v="E001"/>
    <x v="0"/>
    <d v="1899-12-30T00:19:54"/>
    <d v="1899-12-30T00:19:30"/>
    <n v="16"/>
    <x v="13"/>
    <x v="3"/>
    <x v="0"/>
    <n v="0"/>
    <n v="0"/>
    <s v="OK"/>
    <s v="Clinker"/>
    <x v="2"/>
    <n v="0"/>
    <s v="F. ALCONERA"/>
    <s v="A"/>
    <d v="1899-12-30T00:00:24"/>
    <d v="1899-12-30T00:00:24"/>
    <s v="OK"/>
    <m/>
    <m/>
    <d v="1899-12-30T00:00:00"/>
    <d v="1899-12-30T00:19:54"/>
    <n v="4"/>
    <d v="1899-12-30T00:00:24"/>
    <n v="19.900000000008067"/>
    <n v="16"/>
    <s v="Si"/>
  </r>
  <r>
    <s v="CCAL"/>
    <s v="2025019369"/>
    <x v="0"/>
    <s v="ER0021BCC"/>
    <s v="E3003JLJ"/>
    <d v="2025-03-12T00:00:00"/>
    <s v="CSHU"/>
    <s v="200223"/>
    <x v="0"/>
    <s v="PA"/>
    <s v="S1"/>
    <m/>
    <d v="2025-03-12T00:00:00"/>
    <d v="1899-12-30T16:12:02"/>
    <d v="2025-03-12T00:00:00"/>
    <d v="1899-12-30T16:12:52"/>
    <d v="2025-03-12T00:00:00"/>
    <d v="1899-12-30T16:41:04"/>
    <x v="0"/>
    <s v="RFCPI"/>
    <s v="8043259315"/>
    <s v="FBO"/>
    <d v="1899-12-30T00:29:02"/>
    <d v="1899-12-30T00:28:12"/>
    <d v="1899-12-30T00:00:50"/>
    <s v="Granel"/>
    <s v="E001"/>
    <x v="0"/>
    <d v="1899-12-30T00:29:02"/>
    <d v="1899-12-30T00:28:12"/>
    <n v="16"/>
    <x v="13"/>
    <x v="3"/>
    <x v="0"/>
    <n v="0"/>
    <n v="0"/>
    <s v="OK"/>
    <s v="Clinker"/>
    <x v="2"/>
    <n v="0"/>
    <s v="F. ALCONERA"/>
    <s v="A"/>
    <d v="1899-12-30T00:00:50"/>
    <d v="1899-12-30T00:00:50"/>
    <s v="OK"/>
    <m/>
    <m/>
    <d v="1899-12-30T00:00:00"/>
    <d v="1899-12-30T00:29:02"/>
    <n v="4"/>
    <d v="1899-12-30T00:00:50"/>
    <n v="29.033333333337605"/>
    <n v="16"/>
    <s v="Si"/>
  </r>
  <r>
    <s v="CCAL"/>
    <s v="2025019372"/>
    <x v="0"/>
    <s v="ER0922BDB"/>
    <s v="E3927KFH"/>
    <d v="2025-03-12T00:00:00"/>
    <s v="CSHU"/>
    <s v="200223"/>
    <x v="0"/>
    <s v="PA"/>
    <s v="S1"/>
    <m/>
    <d v="2025-03-12T00:00:00"/>
    <d v="1899-12-30T16:22:55"/>
    <d v="2025-03-12T00:00:00"/>
    <d v="1899-12-30T16:23:27"/>
    <d v="2025-03-12T00:00:00"/>
    <d v="1899-12-30T16:46:35"/>
    <x v="0"/>
    <s v="RFCPI"/>
    <s v="8043259316"/>
    <s v="FBO"/>
    <d v="1899-12-30T00:23:40"/>
    <d v="1899-12-30T00:23:08"/>
    <d v="1899-12-30T00:00:32"/>
    <s v="Granel"/>
    <s v="E001"/>
    <x v="0"/>
    <d v="1899-12-30T00:23:40"/>
    <d v="1899-12-30T00:23:08"/>
    <n v="16"/>
    <x v="13"/>
    <x v="3"/>
    <x v="0"/>
    <n v="0"/>
    <n v="0"/>
    <s v="OK"/>
    <s v="Clinker"/>
    <x v="2"/>
    <n v="0"/>
    <s v="F. ALCONERA"/>
    <s v="A"/>
    <d v="1899-12-30T00:00:32"/>
    <d v="1899-12-30T00:00:32"/>
    <s v="OK"/>
    <m/>
    <m/>
    <d v="1899-12-30T00:00:00"/>
    <d v="1899-12-30T00:23:40"/>
    <n v="4"/>
    <d v="1899-12-30T00:00:32"/>
    <n v="23.666666666659122"/>
    <n v="16"/>
    <s v="Si"/>
  </r>
  <r>
    <s v="CCAL"/>
    <s v="2025019431"/>
    <x v="0"/>
    <s v="ER8681BDC"/>
    <s v="E6646LFW"/>
    <d v="2025-03-12T00:00:00"/>
    <s v="CSHU"/>
    <s v="200223"/>
    <x v="0"/>
    <s v="PA"/>
    <s v="S1"/>
    <m/>
    <d v="2025-03-12T00:00:00"/>
    <d v="1899-12-30T19:46:57"/>
    <d v="2025-03-12T00:00:00"/>
    <d v="1899-12-30T19:47:26"/>
    <d v="2025-03-12T00:00:00"/>
    <d v="1899-12-30T20:07:27"/>
    <x v="0"/>
    <s v="RFCPI"/>
    <s v="8043259334"/>
    <s v="FBO"/>
    <d v="1899-12-30T00:20:30"/>
    <d v="1899-12-30T00:20:01"/>
    <d v="1899-12-30T00:00:29"/>
    <s v="Granel"/>
    <s v="E001"/>
    <x v="0"/>
    <d v="1899-12-30T00:20:30"/>
    <d v="1899-12-30T00:20:01"/>
    <n v="19"/>
    <x v="13"/>
    <x v="3"/>
    <x v="0"/>
    <n v="0"/>
    <n v="0"/>
    <s v="OK"/>
    <s v="Clinker"/>
    <x v="2"/>
    <n v="0"/>
    <s v="F. ALCONERA"/>
    <s v="A"/>
    <d v="1899-12-30T00:00:29"/>
    <d v="1899-12-30T00:00:29"/>
    <s v="OK"/>
    <m/>
    <m/>
    <d v="1899-12-30T00:00:00"/>
    <d v="1899-12-30T00:20:30"/>
    <n v="4"/>
    <d v="1899-12-30T00:00:29"/>
    <n v="20.499999999998408"/>
    <n v="20"/>
    <s v="Si"/>
  </r>
  <r>
    <s v="CCAL"/>
    <s v="2025019436"/>
    <x v="0"/>
    <s v="ER9489BCY"/>
    <s v="E0804KGV"/>
    <d v="2025-03-13T00:00:00"/>
    <s v="CSHU"/>
    <s v="200223"/>
    <x v="0"/>
    <s v="PA"/>
    <s v="S1"/>
    <m/>
    <d v="2025-03-13T00:00:00"/>
    <d v="1899-12-30T05:56:04"/>
    <d v="2025-03-13T00:00:00"/>
    <d v="1899-12-30T06:01:49"/>
    <d v="2025-03-13T00:00:00"/>
    <d v="1899-12-30T06:27:31"/>
    <x v="0"/>
    <s v="RFCPI"/>
    <s v="8043259338"/>
    <s v="FBO"/>
    <d v="1899-12-30T00:31:27"/>
    <d v="1899-12-30T00:25:42"/>
    <d v="1899-12-30T00:05:45"/>
    <s v="Granel"/>
    <s v="E001"/>
    <x v="0"/>
    <d v="1899-12-30T00:31:27"/>
    <d v="1899-12-30T00:25:42"/>
    <n v="5"/>
    <x v="14"/>
    <x v="3"/>
    <x v="0"/>
    <n v="0"/>
    <n v="0"/>
    <s v="OK"/>
    <s v="Clinker"/>
    <x v="2"/>
    <n v="0"/>
    <s v="F. ALCONERA"/>
    <s v="A"/>
    <d v="1899-12-30T00:05:45"/>
    <d v="1899-12-30T00:05:45"/>
    <s v="OK"/>
    <m/>
    <m/>
    <d v="1899-12-30T00:00:00"/>
    <d v="1899-12-30T00:31:27"/>
    <n v="5"/>
    <d v="1899-12-30T00:05:45"/>
    <n v="31.450000000003236"/>
    <n v="6"/>
    <s v="Si"/>
  </r>
  <r>
    <s v="CCAL"/>
    <s v="2025019437"/>
    <x v="0"/>
    <s v="ER7747BBS"/>
    <s v="E9250MFS"/>
    <d v="2025-03-13T00:00:00"/>
    <s v="CSHU"/>
    <s v="200223"/>
    <x v="0"/>
    <s v="PA"/>
    <s v="S1"/>
    <m/>
    <d v="2025-03-13T00:00:00"/>
    <d v="1899-12-30T05:57:04"/>
    <d v="2025-03-13T00:00:00"/>
    <d v="1899-12-30T06:02:08"/>
    <d v="2025-03-13T00:00:00"/>
    <d v="1899-12-30T06:30:25"/>
    <x v="0"/>
    <s v="RFCPI"/>
    <s v="8043259339"/>
    <s v="FBO"/>
    <d v="1899-12-30T00:33:21"/>
    <d v="1899-12-30T00:28:17"/>
    <d v="1899-12-30T00:05:04"/>
    <s v="Granel"/>
    <s v="E001"/>
    <x v="0"/>
    <d v="1899-12-30T00:33:21"/>
    <d v="1899-12-30T00:28:17"/>
    <n v="5"/>
    <x v="14"/>
    <x v="3"/>
    <x v="0"/>
    <n v="0"/>
    <n v="0"/>
    <s v="OK"/>
    <s v="Clinker"/>
    <x v="2"/>
    <n v="0"/>
    <s v="F. ALCONERA"/>
    <s v="A"/>
    <d v="1899-12-30T00:05:04"/>
    <d v="1899-12-30T00:05:04"/>
    <s v="OK"/>
    <m/>
    <m/>
    <d v="1899-12-30T00:00:00"/>
    <d v="1899-12-30T00:33:21"/>
    <n v="5"/>
    <d v="1899-12-30T00:05:04"/>
    <n v="33.350000000011207"/>
    <n v="6"/>
    <s v="Si"/>
  </r>
  <r>
    <s v="CCAL"/>
    <s v="2025019438"/>
    <x v="0"/>
    <s v="ER4215BCC"/>
    <s v="E4998KKR"/>
    <d v="2025-03-13T00:00:00"/>
    <s v="CSHU"/>
    <s v="200223"/>
    <x v="0"/>
    <s v="PA"/>
    <s v="S6"/>
    <m/>
    <d v="2025-03-13T00:00:00"/>
    <d v="1899-12-30T05:58:08"/>
    <d v="2025-03-13T00:00:00"/>
    <d v="1899-12-30T06:02:26"/>
    <d v="2025-03-13T00:00:00"/>
    <d v="1899-12-30T06:37:36"/>
    <x v="0"/>
    <s v="RFCPI"/>
    <s v="8043259341"/>
    <s v="FBO"/>
    <d v="1899-12-30T00:39:28"/>
    <d v="1899-12-30T00:35:10"/>
    <d v="1899-12-30T00:04:18"/>
    <s v="Granel"/>
    <s v="E001"/>
    <x v="0"/>
    <d v="1899-12-30T00:39:28"/>
    <d v="1899-12-30T00:35:10"/>
    <n v="5"/>
    <x v="14"/>
    <x v="3"/>
    <x v="0"/>
    <n v="0"/>
    <n v="0"/>
    <s v="OK"/>
    <s v="Clinker"/>
    <x v="2"/>
    <n v="0"/>
    <s v="F. ALCONERA"/>
    <s v="A"/>
    <d v="1899-12-30T00:04:18"/>
    <d v="1899-12-30T00:04:18"/>
    <s v="OK"/>
    <m/>
    <m/>
    <d v="1899-12-30T00:00:00"/>
    <d v="1899-12-30T00:39:28"/>
    <n v="5"/>
    <d v="1899-12-30T00:04:18"/>
    <n v="39.466666666670342"/>
    <n v="6"/>
    <s v="Si"/>
  </r>
  <r>
    <s v="CCAL"/>
    <s v="2025019439"/>
    <x v="0"/>
    <s v="ER0816BDL"/>
    <s v="E2098LVV"/>
    <d v="2025-03-13T00:00:00"/>
    <s v="CSHU"/>
    <s v="200223"/>
    <x v="0"/>
    <s v="PA"/>
    <s v="S6"/>
    <m/>
    <d v="2025-03-13T00:00:00"/>
    <d v="1899-12-30T05:58:52"/>
    <d v="2025-03-13T00:00:00"/>
    <d v="1899-12-30T06:02:41"/>
    <d v="2025-03-13T00:00:00"/>
    <d v="1899-12-30T06:46:25"/>
    <x v="0"/>
    <s v="RFCPI"/>
    <s v="8043259342"/>
    <s v="FBO"/>
    <d v="1899-12-30T00:47:33"/>
    <d v="1899-12-30T00:43:44"/>
    <d v="1899-12-30T00:03:49"/>
    <s v="Granel"/>
    <s v="E001"/>
    <x v="0"/>
    <d v="1899-12-30T00:47:33"/>
    <d v="1899-12-30T00:43:44"/>
    <n v="5"/>
    <x v="14"/>
    <x v="3"/>
    <x v="0"/>
    <n v="0"/>
    <n v="0"/>
    <s v="OK"/>
    <s v="Clinker"/>
    <x v="2"/>
    <n v="0"/>
    <s v="F. ALCONERA"/>
    <s v="B"/>
    <d v="1899-12-30T00:03:49"/>
    <d v="1899-12-30T00:03:49"/>
    <s v="OK"/>
    <m/>
    <m/>
    <d v="1899-12-30T00:00:00"/>
    <d v="1899-12-30T00:47:33"/>
    <n v="5"/>
    <d v="1899-12-30T00:03:49"/>
    <n v="47.550000000009632"/>
    <n v="6"/>
    <s v="No"/>
  </r>
  <r>
    <s v="CCAL"/>
    <s v="2025019441"/>
    <x v="0"/>
    <s v="ER5434BBV"/>
    <s v="E4735JNM"/>
    <d v="2025-03-13T00:00:00"/>
    <s v="CSHU"/>
    <s v="200223"/>
    <x v="0"/>
    <s v="PA"/>
    <s v="S1"/>
    <m/>
    <d v="2025-03-13T00:00:00"/>
    <d v="1899-12-30T06:01:50"/>
    <d v="2025-03-13T00:00:00"/>
    <d v="1899-12-30T06:03:10"/>
    <d v="2025-03-13T00:00:00"/>
    <d v="1899-12-30T06:56:09"/>
    <x v="0"/>
    <s v="RFCPI"/>
    <s v="8043259345"/>
    <s v="FBO"/>
    <d v="1899-12-30T00:54:19"/>
    <d v="1899-12-30T00:52:59"/>
    <d v="1899-12-30T00:01:20"/>
    <s v="Granel"/>
    <s v="E001"/>
    <x v="0"/>
    <d v="1899-12-30T00:54:19"/>
    <d v="1899-12-30T00:52:59"/>
    <n v="6"/>
    <x v="14"/>
    <x v="3"/>
    <x v="0"/>
    <n v="0"/>
    <n v="0"/>
    <s v="OK"/>
    <s v="Clinker"/>
    <x v="2"/>
    <n v="0"/>
    <s v="F. ALCONERA"/>
    <s v="B"/>
    <d v="1899-12-30T00:01:20"/>
    <d v="1899-12-30T00:01:20"/>
    <s v="OK"/>
    <m/>
    <m/>
    <d v="1899-12-30T00:00:00"/>
    <d v="1899-12-30T00:54:19"/>
    <n v="5"/>
    <d v="1899-12-30T00:01:20"/>
    <n v="54.316666666670386"/>
    <n v="6"/>
    <s v="No"/>
  </r>
  <r>
    <s v="CCAL"/>
    <s v="2025019445"/>
    <x v="0"/>
    <s v="ER8918BDJ"/>
    <s v="E6001LDD"/>
    <d v="2025-03-13T00:00:00"/>
    <s v="CSHU"/>
    <s v="200223"/>
    <x v="0"/>
    <s v="PA"/>
    <s v="S1"/>
    <m/>
    <d v="2025-03-13T00:00:00"/>
    <d v="1899-12-30T06:44:17"/>
    <d v="2025-03-13T00:00:00"/>
    <d v="1899-12-30T06:44:57"/>
    <d v="2025-03-13T00:00:00"/>
    <d v="1899-12-30T07:08:48"/>
    <x v="0"/>
    <s v="RFCPI"/>
    <s v="8043259346"/>
    <s v="FBO"/>
    <d v="1899-12-30T00:24:31"/>
    <d v="1899-12-30T00:23:51"/>
    <d v="1899-12-30T00:00:40"/>
    <s v="Granel"/>
    <s v="E001"/>
    <x v="0"/>
    <d v="1899-12-30T00:24:31"/>
    <d v="1899-12-30T00:23:51"/>
    <n v="6"/>
    <x v="14"/>
    <x v="3"/>
    <x v="0"/>
    <n v="0"/>
    <n v="0"/>
    <s v="OK"/>
    <s v="Clinker"/>
    <x v="2"/>
    <n v="0"/>
    <s v="F. ALCONERA"/>
    <s v="A"/>
    <d v="1899-12-30T00:00:40"/>
    <d v="1899-12-30T00:00:40"/>
    <s v="OK"/>
    <m/>
    <m/>
    <d v="1899-12-30T00:00:00"/>
    <d v="1899-12-30T00:24:31"/>
    <n v="5"/>
    <d v="1899-12-30T00:00:40"/>
    <n v="24.516666666676759"/>
    <n v="7"/>
    <s v="Si"/>
  </r>
  <r>
    <s v="CCAL"/>
    <s v="2025019447"/>
    <x v="0"/>
    <s v="ER4361BCS"/>
    <s v="E9635LVW"/>
    <d v="2025-03-13T00:00:00"/>
    <s v="CSHU"/>
    <s v="200223"/>
    <x v="0"/>
    <s v="PA"/>
    <s v="S1"/>
    <m/>
    <d v="2025-03-13T00:00:00"/>
    <d v="1899-12-30T06:56:34"/>
    <d v="2025-03-13T00:00:00"/>
    <d v="1899-12-30T06:57:21"/>
    <d v="2025-03-13T00:00:00"/>
    <d v="1899-12-30T07:11:43"/>
    <x v="0"/>
    <s v="RFCPI"/>
    <s v="8043259347"/>
    <s v="FBO"/>
    <d v="1899-12-30T00:15:09"/>
    <d v="1899-12-30T00:14:22"/>
    <d v="1899-12-30T00:00:47"/>
    <s v="Granel"/>
    <s v="E001"/>
    <x v="0"/>
    <d v="1899-12-30T00:15:09"/>
    <d v="1899-12-30T00:14:22"/>
    <n v="6"/>
    <x v="14"/>
    <x v="3"/>
    <x v="0"/>
    <n v="0"/>
    <n v="0"/>
    <s v="OK"/>
    <s v="Clinker"/>
    <x v="2"/>
    <n v="0"/>
    <s v="F. ALCONERA"/>
    <s v="A"/>
    <d v="1899-12-30T00:00:47"/>
    <d v="1899-12-30T00:00:47"/>
    <s v="OK"/>
    <m/>
    <m/>
    <d v="1899-12-30T00:00:00"/>
    <d v="1899-12-30T00:15:09"/>
    <n v="5"/>
    <d v="1899-12-30T00:00:47"/>
    <n v="15.149999999995174"/>
    <n v="7"/>
    <s v="Si"/>
  </r>
  <r>
    <s v="CCAL"/>
    <s v="2025019457"/>
    <x v="0"/>
    <s v="ER9708BDP"/>
    <s v="E9894LNC"/>
    <d v="2025-03-13T00:00:00"/>
    <s v="CSHU"/>
    <s v="200223"/>
    <x v="0"/>
    <s v="PA"/>
    <s v="S1"/>
    <m/>
    <d v="2025-03-13T00:00:00"/>
    <d v="1899-12-30T07:17:52"/>
    <d v="2025-03-13T00:00:00"/>
    <d v="1899-12-30T07:19:00"/>
    <d v="2025-03-13T00:00:00"/>
    <d v="1899-12-30T07:43:24"/>
    <x v="0"/>
    <s v="RFCPI"/>
    <s v="8043259349"/>
    <s v="FBO"/>
    <d v="1899-12-30T00:25:32"/>
    <d v="1899-12-30T00:24:24"/>
    <d v="1899-12-30T00:01:08"/>
    <s v="Granel"/>
    <s v="E001"/>
    <x v="0"/>
    <d v="1899-12-30T00:25:32"/>
    <d v="1899-12-30T00:24:24"/>
    <n v="7"/>
    <x v="14"/>
    <x v="3"/>
    <x v="0"/>
    <n v="0"/>
    <n v="0"/>
    <s v="OK"/>
    <s v="Clinker"/>
    <x v="2"/>
    <n v="0"/>
    <s v="F. ALCONERA"/>
    <s v="A"/>
    <d v="1899-12-30T00:01:08"/>
    <d v="1899-12-30T00:01:08"/>
    <s v="OK"/>
    <m/>
    <m/>
    <d v="1899-12-30T00:00:00"/>
    <d v="1899-12-30T00:25:32"/>
    <n v="5"/>
    <d v="1899-12-30T00:01:08"/>
    <n v="25.53333333334561"/>
    <n v="7"/>
    <s v="Si"/>
  </r>
  <r>
    <s v="CCAL"/>
    <s v="2025019463"/>
    <x v="0"/>
    <s v="ER1989BDM"/>
    <s v="E9516MPT"/>
    <d v="2025-03-13T00:00:00"/>
    <s v="CSHU"/>
    <s v="200223"/>
    <x v="0"/>
    <s v="PA"/>
    <s v="S1"/>
    <m/>
    <d v="2025-03-13T00:00:00"/>
    <d v="1899-12-30T07:31:23"/>
    <d v="2025-03-13T00:00:00"/>
    <d v="1899-12-30T07:32:36"/>
    <d v="2025-03-13T00:00:00"/>
    <d v="1899-12-30T07:59:14"/>
    <x v="0"/>
    <s v="RFCPI"/>
    <s v="8043259351"/>
    <s v="FBO"/>
    <d v="1899-12-30T00:27:51"/>
    <d v="1899-12-30T00:26:38"/>
    <d v="1899-12-30T00:01:13"/>
    <s v="Granel"/>
    <s v="E001"/>
    <x v="0"/>
    <d v="1899-12-30T00:27:51"/>
    <d v="1899-12-30T00:26:38"/>
    <n v="7"/>
    <x v="14"/>
    <x v="3"/>
    <x v="0"/>
    <n v="0"/>
    <n v="0"/>
    <s v="OK"/>
    <s v="Clinker"/>
    <x v="2"/>
    <n v="0"/>
    <s v="F. ALCONERA"/>
    <s v="A"/>
    <d v="1899-12-30T00:01:13"/>
    <d v="1899-12-30T00:01:13"/>
    <s v="OK"/>
    <m/>
    <m/>
    <d v="1899-12-30T00:00:00"/>
    <d v="1899-12-30T00:27:51"/>
    <n v="5"/>
    <d v="1899-12-30T00:01:13"/>
    <n v="27.850000000003234"/>
    <n v="7"/>
    <s v="Si"/>
  </r>
  <r>
    <s v="CCAL"/>
    <s v="2025019462"/>
    <x v="0"/>
    <s v="ER3659BDP"/>
    <s v="E9365MTP"/>
    <d v="2025-03-13T00:00:00"/>
    <s v="CSHU"/>
    <s v="200223"/>
    <x v="0"/>
    <s v="PA"/>
    <s v="S1"/>
    <m/>
    <d v="2025-03-13T00:00:00"/>
    <d v="1899-12-30T07:29:43"/>
    <d v="2025-03-13T00:00:00"/>
    <d v="1899-12-30T07:31:55"/>
    <d v="2025-03-13T00:00:00"/>
    <d v="1899-12-30T08:07:22"/>
    <x v="0"/>
    <s v="RFCPI"/>
    <s v="8043259352"/>
    <s v="FBO"/>
    <d v="1899-12-30T00:37:39"/>
    <d v="1899-12-30T00:35:27"/>
    <d v="1899-12-30T00:02:12"/>
    <s v="Granel"/>
    <s v="E001"/>
    <x v="0"/>
    <d v="1899-12-30T00:37:39"/>
    <d v="1899-12-30T00:35:27"/>
    <n v="7"/>
    <x v="14"/>
    <x v="3"/>
    <x v="0"/>
    <n v="0"/>
    <n v="0"/>
    <s v="OK"/>
    <s v="Clinker"/>
    <x v="2"/>
    <n v="0"/>
    <s v="F. ALCONERA"/>
    <s v="A"/>
    <d v="1899-12-30T00:02:12"/>
    <d v="1899-12-30T00:02:12"/>
    <s v="OK"/>
    <m/>
    <m/>
    <d v="1899-12-30T00:00:00"/>
    <d v="1899-12-30T00:37:39"/>
    <n v="5"/>
    <d v="1899-12-30T00:02:12"/>
    <n v="37.649999999995174"/>
    <n v="8"/>
    <s v="Si"/>
  </r>
  <r>
    <s v="CCAL"/>
    <s v="2025019469"/>
    <x v="0"/>
    <s v="ER6977BCY"/>
    <s v="E7108LKG"/>
    <d v="2025-03-13T00:00:00"/>
    <s v="CSHU"/>
    <s v="200223"/>
    <x v="0"/>
    <s v="PA"/>
    <s v="S1"/>
    <m/>
    <d v="2025-03-13T00:00:00"/>
    <d v="1899-12-30T08:04:40"/>
    <d v="2025-03-13T00:00:00"/>
    <d v="1899-12-30T08:08:36"/>
    <d v="2025-03-13T00:00:00"/>
    <d v="1899-12-30T08:31:02"/>
    <x v="0"/>
    <s v="RFCPI"/>
    <s v="8043259354"/>
    <s v="FBO"/>
    <d v="1899-12-30T00:26:22"/>
    <d v="1899-12-30T00:22:26"/>
    <d v="1899-12-30T00:03:56"/>
    <s v="Granel"/>
    <s v="E001"/>
    <x v="0"/>
    <d v="1899-12-30T00:26:22"/>
    <d v="1899-12-30T00:22:26"/>
    <n v="8"/>
    <x v="14"/>
    <x v="3"/>
    <x v="0"/>
    <n v="0"/>
    <n v="0"/>
    <s v="OK"/>
    <s v="Clinker"/>
    <x v="2"/>
    <n v="0"/>
    <s v="F. ALCONERA"/>
    <s v="A"/>
    <d v="1899-12-30T00:03:56"/>
    <d v="1899-12-30T00:03:56"/>
    <s v="OK"/>
    <m/>
    <m/>
    <d v="1899-12-30T00:00:00"/>
    <d v="1899-12-30T00:26:22"/>
    <n v="5"/>
    <d v="1899-12-30T00:03:56"/>
    <n v="26.366666666673613"/>
    <n v="8"/>
    <s v="Si"/>
  </r>
  <r>
    <s v="CCAL"/>
    <s v="2025019472"/>
    <x v="0"/>
    <s v="ER2016BCS"/>
    <s v="E3864LKG"/>
    <d v="2025-03-13T00:00:00"/>
    <s v="CSHU"/>
    <s v="200223"/>
    <x v="0"/>
    <s v="PA"/>
    <s v="S1"/>
    <m/>
    <d v="2025-03-13T00:00:00"/>
    <d v="1899-12-30T08:10:54"/>
    <d v="2025-03-13T00:00:00"/>
    <d v="1899-12-30T08:11:24"/>
    <d v="2025-03-13T00:00:00"/>
    <d v="1899-12-30T08:38:01"/>
    <x v="0"/>
    <s v="RFCPI"/>
    <s v="8043259355"/>
    <s v="FBO"/>
    <d v="1899-12-30T00:27:07"/>
    <d v="1899-12-30T00:26:37"/>
    <d v="1899-12-30T00:00:30"/>
    <s v="Granel"/>
    <s v="E001"/>
    <x v="0"/>
    <d v="1899-12-30T00:27:07"/>
    <d v="1899-12-30T00:26:37"/>
    <n v="8"/>
    <x v="14"/>
    <x v="3"/>
    <x v="0"/>
    <n v="0"/>
    <n v="0"/>
    <s v="OK"/>
    <s v="Clinker"/>
    <x v="2"/>
    <n v="0"/>
    <s v="F. ALCONERA"/>
    <s v="A"/>
    <d v="1899-12-30T00:00:30"/>
    <d v="1899-12-30T00:00:30"/>
    <s v="OK"/>
    <m/>
    <m/>
    <d v="1899-12-30T00:00:00"/>
    <d v="1899-12-30T00:27:07"/>
    <n v="5"/>
    <d v="1899-12-30T00:00:30"/>
    <n v="27.116666666668774"/>
    <n v="8"/>
    <s v="Si"/>
  </r>
  <r>
    <s v="CCAL"/>
    <s v="2025019507"/>
    <x v="0"/>
    <s v="ER3062BCW"/>
    <s v="E6236MCZ"/>
    <d v="2025-03-13T00:00:00"/>
    <s v="CSHU"/>
    <s v="200223"/>
    <x v="0"/>
    <s v="PA"/>
    <s v="S1"/>
    <m/>
    <d v="2025-03-13T00:00:00"/>
    <d v="1899-12-30T09:17:14"/>
    <d v="2025-03-13T00:00:00"/>
    <d v="1899-12-30T09:18:13"/>
    <d v="2025-03-13T00:00:00"/>
    <d v="1899-12-30T09:44:30"/>
    <x v="0"/>
    <s v="RFCPI"/>
    <s v="8043259360"/>
    <s v="FBO"/>
    <d v="1899-12-30T00:27:16"/>
    <d v="1899-12-30T00:26:17"/>
    <d v="1899-12-30T00:00:59"/>
    <s v="Granel"/>
    <s v="E001"/>
    <x v="0"/>
    <d v="1899-12-30T00:27:16"/>
    <d v="1899-12-30T00:26:17"/>
    <n v="9"/>
    <x v="14"/>
    <x v="3"/>
    <x v="0"/>
    <n v="0"/>
    <n v="0"/>
    <s v="OK"/>
    <s v="Clinker"/>
    <x v="2"/>
    <n v="0"/>
    <s v="F. ALCONERA"/>
    <s v="A"/>
    <d v="1899-12-30T00:00:59"/>
    <d v="1899-12-30T00:00:59"/>
    <s v="OK"/>
    <m/>
    <m/>
    <d v="1899-12-30T00:00:00"/>
    <d v="1899-12-30T00:27:16"/>
    <n v="5"/>
    <d v="1899-12-30T00:00:59"/>
    <n v="27.266666666673594"/>
    <n v="9"/>
    <s v="Si"/>
  </r>
  <r>
    <s v="CCAL"/>
    <s v="2025019511"/>
    <x v="0"/>
    <s v="ER8404BDM"/>
    <s v="E3469KZS"/>
    <d v="2025-03-13T00:00:00"/>
    <s v="CSHU"/>
    <s v="200223"/>
    <x v="0"/>
    <s v="PA"/>
    <s v="S6"/>
    <m/>
    <d v="2025-03-13T00:00:00"/>
    <d v="1899-12-30T09:26:37"/>
    <d v="2025-03-13T00:00:00"/>
    <d v="1899-12-30T09:29:07"/>
    <d v="2025-03-13T00:00:00"/>
    <d v="1899-12-30T10:43:10"/>
    <x v="0"/>
    <s v="RFCPI"/>
    <s v="8043259368"/>
    <s v="FBO"/>
    <d v="1899-12-30T01:16:33"/>
    <d v="1899-12-30T01:14:03"/>
    <d v="1899-12-30T00:02:30"/>
    <s v="Granel"/>
    <s v="E001"/>
    <x v="0"/>
    <d v="1899-12-30T01:16:33"/>
    <d v="1899-12-30T01:14:03"/>
    <n v="9"/>
    <x v="14"/>
    <x v="3"/>
    <x v="0"/>
    <n v="0"/>
    <n v="0"/>
    <s v="OK"/>
    <s v="Clinker"/>
    <x v="2"/>
    <n v="0"/>
    <s v="F. ALCONERA"/>
    <s v="B"/>
    <d v="1899-12-30T00:02:30"/>
    <d v="1899-12-30T00:02:30"/>
    <s v="OK"/>
    <m/>
    <m/>
    <d v="1899-12-30T00:00:00"/>
    <d v="1899-12-30T01:16:33"/>
    <n v="5"/>
    <d v="1899-12-30T00:02:30"/>
    <n v="76.549999999996857"/>
    <n v="10"/>
    <s v="No"/>
  </r>
  <r>
    <s v="CCAL"/>
    <s v="2025019541"/>
    <x v="0"/>
    <s v="ER6482BDN"/>
    <s v="E3628JBD"/>
    <d v="2025-03-13T00:00:00"/>
    <s v="CSHU"/>
    <s v="200223"/>
    <x v="0"/>
    <s v="PA"/>
    <s v="S1"/>
    <m/>
    <d v="2025-03-13T00:00:00"/>
    <d v="1899-12-30T10:11:15"/>
    <d v="2025-03-13T00:00:00"/>
    <d v="1899-12-30T10:13:00"/>
    <d v="2025-03-13T00:00:00"/>
    <d v="1899-12-30T11:07:04"/>
    <x v="0"/>
    <s v="RFCPI"/>
    <s v="8043259372"/>
    <s v="FBO"/>
    <d v="1899-12-30T00:55:49"/>
    <d v="1899-12-30T00:54:04"/>
    <d v="1899-12-30T00:01:45"/>
    <s v="Granel"/>
    <s v="E001"/>
    <x v="0"/>
    <d v="1899-12-30T00:55:49"/>
    <d v="1899-12-30T00:54:04"/>
    <n v="10"/>
    <x v="14"/>
    <x v="3"/>
    <x v="0"/>
    <n v="0"/>
    <n v="0"/>
    <s v="OK"/>
    <s v="Clinker"/>
    <x v="2"/>
    <n v="0"/>
    <s v="F. ALCONERA"/>
    <s v="B"/>
    <d v="1899-12-30T00:01:45"/>
    <d v="1899-12-30T00:01:45"/>
    <s v="OK"/>
    <m/>
    <m/>
    <d v="1899-12-30T00:00:00"/>
    <d v="1899-12-30T00:55:49"/>
    <n v="5"/>
    <d v="1899-12-30T00:01:45"/>
    <n v="55.816666666660787"/>
    <n v="11"/>
    <s v="No"/>
  </r>
  <r>
    <s v="CCAL"/>
    <s v="2025019550"/>
    <x v="0"/>
    <s v="ER8611BDD"/>
    <s v="E8914MMX"/>
    <d v="2025-03-13T00:00:00"/>
    <s v="CSHU"/>
    <s v="200223"/>
    <x v="0"/>
    <s v="PA"/>
    <s v="S6"/>
    <m/>
    <d v="2025-03-13T00:00:00"/>
    <d v="1899-12-30T10:33:32"/>
    <d v="2025-03-13T00:00:00"/>
    <d v="1899-12-30T10:34:29"/>
    <d v="2025-03-13T00:00:00"/>
    <d v="1899-12-30T11:22:40"/>
    <x v="0"/>
    <s v="RFCPI"/>
    <s v="8043259376"/>
    <s v="FBO"/>
    <d v="1899-12-30T00:49:08"/>
    <d v="1899-12-30T00:48:11"/>
    <d v="1899-12-30T00:00:57"/>
    <s v="Granel"/>
    <s v="E001"/>
    <x v="0"/>
    <d v="1899-12-30T00:49:08"/>
    <d v="1899-12-30T00:48:11"/>
    <n v="10"/>
    <x v="14"/>
    <x v="3"/>
    <x v="0"/>
    <n v="0"/>
    <n v="0"/>
    <s v="OK"/>
    <s v="Clinker"/>
    <x v="2"/>
    <n v="0"/>
    <s v="F. ALCONERA"/>
    <s v="B"/>
    <d v="1899-12-30T00:00:57"/>
    <d v="1899-12-30T00:00:57"/>
    <s v="OK"/>
    <m/>
    <m/>
    <d v="1899-12-30T00:00:00"/>
    <d v="1899-12-30T00:49:08"/>
    <n v="5"/>
    <d v="1899-12-30T00:00:57"/>
    <n v="49.13333333333275"/>
    <n v="11"/>
    <s v="No"/>
  </r>
  <r>
    <s v="CCAL"/>
    <s v="2025019635"/>
    <x v="0"/>
    <s v="ER0922BDB"/>
    <s v="E3927KFH"/>
    <d v="2025-03-13T00:00:00"/>
    <s v="CSHU"/>
    <s v="200223"/>
    <x v="0"/>
    <s v="PA"/>
    <s v="S1"/>
    <m/>
    <d v="2025-03-13T00:00:00"/>
    <d v="1899-12-30T13:23:59"/>
    <d v="2025-03-13T00:00:00"/>
    <d v="1899-12-30T13:24:24"/>
    <d v="2025-03-13T00:00:00"/>
    <d v="1899-12-30T13:40:53"/>
    <x v="0"/>
    <s v="RFCPI"/>
    <s v="8043259387"/>
    <s v="FBO"/>
    <d v="1899-12-30T00:16:54"/>
    <d v="1899-12-30T00:16:29"/>
    <d v="1899-12-30T00:00:25"/>
    <s v="Granel"/>
    <s v="E001"/>
    <x v="0"/>
    <d v="1899-12-30T00:16:54"/>
    <d v="1899-12-30T00:16:29"/>
    <n v="13"/>
    <x v="14"/>
    <x v="3"/>
    <x v="0"/>
    <n v="0"/>
    <n v="0"/>
    <s v="OK"/>
    <s v="Clinker"/>
    <x v="2"/>
    <n v="0"/>
    <s v="F. ALCONERA"/>
    <s v="A"/>
    <d v="1899-12-30T00:00:25"/>
    <d v="1899-12-30T00:00:25"/>
    <s v="OK"/>
    <m/>
    <m/>
    <d v="1899-12-30T00:00:00"/>
    <d v="1899-12-30T00:16:54"/>
    <n v="5"/>
    <d v="1899-12-30T00:00:25"/>
    <n v="16.899999999998485"/>
    <n v="13"/>
    <s v="Si"/>
  </r>
  <r>
    <s v="CCAL"/>
    <s v="2025019637"/>
    <x v="0"/>
    <s v="ER8918BDJ"/>
    <s v="E6001LDD"/>
    <d v="2025-03-13T00:00:00"/>
    <s v="CSHU"/>
    <s v="200223"/>
    <x v="0"/>
    <s v="PA"/>
    <s v="S1"/>
    <m/>
    <d v="2025-03-13T00:00:00"/>
    <d v="1899-12-30T13:27:54"/>
    <d v="2025-03-13T00:00:00"/>
    <d v="1899-12-30T13:28:20"/>
    <d v="2025-03-13T00:00:00"/>
    <d v="1899-12-30T14:13:47"/>
    <x v="0"/>
    <s v="RFCPI"/>
    <s v="8043259392"/>
    <s v="FBO"/>
    <d v="1899-12-30T00:45:53"/>
    <d v="1899-12-30T00:45:27"/>
    <d v="1899-12-30T00:00:26"/>
    <s v="Granel"/>
    <s v="E001"/>
    <x v="0"/>
    <d v="1899-12-30T00:45:53"/>
    <d v="1899-12-30T00:45:27"/>
    <n v="13"/>
    <x v="14"/>
    <x v="3"/>
    <x v="0"/>
    <n v="0"/>
    <n v="0"/>
    <s v="OK"/>
    <s v="Clinker"/>
    <x v="2"/>
    <n v="0"/>
    <s v="F. ALCONERA"/>
    <s v="B"/>
    <d v="1899-12-30T00:00:26"/>
    <d v="1899-12-30T00:00:26"/>
    <s v="OK"/>
    <m/>
    <m/>
    <d v="1899-12-30T00:00:00"/>
    <d v="1899-12-30T00:45:53"/>
    <n v="5"/>
    <d v="1899-12-30T00:00:26"/>
    <n v="45.883333333324892"/>
    <n v="14"/>
    <s v="No"/>
  </r>
  <r>
    <s v="CCAL"/>
    <s v="2025019638"/>
    <x v="0"/>
    <s v="ER4361BCS"/>
    <s v="E9635LVW"/>
    <d v="2025-03-13T00:00:00"/>
    <s v="CSHU"/>
    <s v="200223"/>
    <x v="0"/>
    <s v="PA"/>
    <s v="S1"/>
    <m/>
    <d v="2025-03-13T00:00:00"/>
    <d v="1899-12-30T13:29:41"/>
    <d v="2025-03-13T00:00:00"/>
    <d v="1899-12-30T13:30:09"/>
    <d v="2025-03-13T00:00:00"/>
    <d v="1899-12-30T14:18:52"/>
    <x v="0"/>
    <s v="RFCPI"/>
    <s v="8043259393"/>
    <s v="FBO"/>
    <d v="1899-12-30T00:49:11"/>
    <d v="1899-12-30T00:48:43"/>
    <d v="1899-12-30T00:00:28"/>
    <s v="Granel"/>
    <s v="E001"/>
    <x v="0"/>
    <d v="1899-12-30T00:49:11"/>
    <d v="1899-12-30T00:48:43"/>
    <n v="13"/>
    <x v="14"/>
    <x v="3"/>
    <x v="0"/>
    <n v="0"/>
    <n v="0"/>
    <s v="OK"/>
    <s v="Clinker"/>
    <x v="2"/>
    <n v="0"/>
    <s v="F. ALCONERA"/>
    <s v="B"/>
    <d v="1899-12-30T00:00:28"/>
    <d v="1899-12-30T00:00:28"/>
    <s v="OK"/>
    <m/>
    <m/>
    <d v="1899-12-30T00:00:00"/>
    <d v="1899-12-30T00:49:11"/>
    <n v="5"/>
    <d v="1899-12-30T00:00:28"/>
    <n v="49.183333333343953"/>
    <n v="14"/>
    <s v="No"/>
  </r>
  <r>
    <s v="CCAL"/>
    <s v="2025019650"/>
    <x v="0"/>
    <s v="ER9708BDP"/>
    <s v="E9894LNC"/>
    <d v="2025-03-13T00:00:00"/>
    <s v="CSHU"/>
    <s v="200223"/>
    <x v="0"/>
    <s v="PA"/>
    <s v="S1"/>
    <m/>
    <d v="2025-03-13T00:00:00"/>
    <d v="1899-12-30T13:43:12"/>
    <d v="2025-03-13T00:00:00"/>
    <d v="1899-12-30T13:43:36"/>
    <d v="2025-03-13T00:00:00"/>
    <d v="1899-12-30T14:30:51"/>
    <x v="0"/>
    <s v="RFCPI"/>
    <s v="8043259397"/>
    <s v="FBO"/>
    <d v="1899-12-30T00:47:39"/>
    <d v="1899-12-30T00:47:15"/>
    <d v="1899-12-30T00:00:24"/>
    <s v="Granel"/>
    <s v="E001"/>
    <x v="0"/>
    <d v="1899-12-30T00:47:39"/>
    <d v="1899-12-30T00:47:15"/>
    <n v="13"/>
    <x v="14"/>
    <x v="3"/>
    <x v="0"/>
    <n v="0"/>
    <n v="0"/>
    <s v="OK"/>
    <s v="Clinker"/>
    <x v="2"/>
    <n v="0"/>
    <s v="F. ALCONERA"/>
    <s v="B"/>
    <d v="1899-12-30T00:00:24"/>
    <d v="1899-12-30T00:00:24"/>
    <s v="OK"/>
    <m/>
    <m/>
    <d v="1899-12-30T00:00:00"/>
    <d v="1899-12-30T00:47:39"/>
    <n v="5"/>
    <d v="1899-12-30T00:00:24"/>
    <n v="47.649999999988744"/>
    <n v="14"/>
    <s v="No"/>
  </r>
  <r>
    <s v="CCAL"/>
    <s v="2025019671"/>
    <x v="0"/>
    <s v="ER3185BDP"/>
    <s v="E4484LVV"/>
    <d v="2025-03-13T00:00:00"/>
    <s v="CSHU"/>
    <s v="200223"/>
    <x v="0"/>
    <s v="PA"/>
    <s v="S1"/>
    <m/>
    <d v="2025-03-13T00:00:00"/>
    <d v="1899-12-30T14:20:24"/>
    <d v="2025-03-13T00:00:00"/>
    <d v="1899-12-30T14:22:27"/>
    <d v="2025-03-13T00:00:00"/>
    <d v="1899-12-30T14:40:39"/>
    <x v="0"/>
    <s v="RFCPI"/>
    <s v="8043259400"/>
    <s v="FBO"/>
    <d v="1899-12-30T00:20:15"/>
    <d v="1899-12-30T00:18:12"/>
    <d v="1899-12-30T00:02:03"/>
    <s v="Granel"/>
    <s v="E001"/>
    <x v="0"/>
    <d v="1899-12-30T00:20:15"/>
    <d v="1899-12-30T00:18:12"/>
    <n v="14"/>
    <x v="14"/>
    <x v="3"/>
    <x v="0"/>
    <n v="0"/>
    <n v="0"/>
    <s v="OK"/>
    <s v="Clinker"/>
    <x v="2"/>
    <n v="0"/>
    <s v="F. ALCONERA"/>
    <s v="A"/>
    <d v="1899-12-30T00:02:03"/>
    <d v="1899-12-30T00:02:03"/>
    <s v="OK"/>
    <m/>
    <m/>
    <d v="1899-12-30T00:00:00"/>
    <d v="1899-12-30T00:20:15"/>
    <n v="5"/>
    <d v="1899-12-30T00:02:03"/>
    <n v="20.249999999999968"/>
    <n v="14"/>
    <s v="Si"/>
  </r>
  <r>
    <s v="CCAL"/>
    <s v="2025019679"/>
    <x v="0"/>
    <s v="ER1794BBT"/>
    <s v="E6830LBD"/>
    <d v="2025-03-13T00:00:00"/>
    <s v="CSHU"/>
    <s v="200223"/>
    <x v="0"/>
    <s v="PA"/>
    <s v="S1"/>
    <m/>
    <d v="2025-03-13T00:00:00"/>
    <d v="1899-12-30T14:28:14"/>
    <d v="2025-03-13T00:00:00"/>
    <d v="1899-12-30T14:29:01"/>
    <d v="2025-03-13T00:00:00"/>
    <d v="1899-12-30T14:51:54"/>
    <x v="0"/>
    <s v="RFCPI"/>
    <s v="8043259404"/>
    <s v="FBO"/>
    <d v="1899-12-30T00:23:40"/>
    <d v="1899-12-30T00:22:53"/>
    <d v="1899-12-30T00:00:47"/>
    <s v="Granel"/>
    <s v="E001"/>
    <x v="0"/>
    <d v="1899-12-30T00:23:40"/>
    <d v="1899-12-30T00:22:53"/>
    <n v="14"/>
    <x v="14"/>
    <x v="3"/>
    <x v="0"/>
    <n v="0"/>
    <n v="0"/>
    <s v="OK"/>
    <s v="Clinker"/>
    <x v="2"/>
    <n v="0"/>
    <s v="F. ALCONERA"/>
    <s v="A"/>
    <d v="1899-12-30T00:00:47"/>
    <d v="1899-12-30T00:00:47"/>
    <s v="OK"/>
    <m/>
    <m/>
    <d v="1899-12-30T00:00:00"/>
    <d v="1899-12-30T00:23:40"/>
    <n v="5"/>
    <d v="1899-12-30T00:00:47"/>
    <n v="23.66666666667367"/>
    <n v="14"/>
    <s v="Si"/>
  </r>
  <r>
    <s v="CCAL"/>
    <s v="2025019693"/>
    <x v="0"/>
    <s v="ER7747BBS"/>
    <s v="E9250MFS"/>
    <d v="2025-03-13T00:00:00"/>
    <s v="CSHU"/>
    <s v="200223"/>
    <x v="0"/>
    <s v="PA"/>
    <s v="S1"/>
    <m/>
    <d v="2025-03-13T00:00:00"/>
    <d v="1899-12-30T14:51:22"/>
    <d v="2025-03-13T00:00:00"/>
    <d v="1899-12-30T14:52:10"/>
    <d v="2025-03-13T00:00:00"/>
    <d v="1899-12-30T15:06:05"/>
    <x v="0"/>
    <s v="RFCPI"/>
    <s v="8043259405"/>
    <s v="FBO"/>
    <d v="1899-12-30T00:14:43"/>
    <d v="1899-12-30T00:13:55"/>
    <d v="1899-12-30T00:00:48"/>
    <s v="Granel"/>
    <s v="E001"/>
    <x v="0"/>
    <d v="1899-12-30T00:14:43"/>
    <d v="1899-12-30T00:13:55"/>
    <n v="14"/>
    <x v="14"/>
    <x v="3"/>
    <x v="0"/>
    <n v="0"/>
    <n v="0"/>
    <s v="OK"/>
    <s v="Clinker"/>
    <x v="2"/>
    <n v="0"/>
    <s v="F. ALCONERA"/>
    <s v="A"/>
    <d v="1899-12-30T00:00:48"/>
    <d v="1899-12-30T00:00:48"/>
    <s v="OK"/>
    <m/>
    <m/>
    <d v="1899-12-30T00:00:00"/>
    <d v="1899-12-30T00:14:43"/>
    <n v="5"/>
    <d v="1899-12-30T00:00:48"/>
    <n v="14.716666666670353"/>
    <n v="15"/>
    <s v="Si"/>
  </r>
  <r>
    <s v="CCAL"/>
    <s v="2025019700"/>
    <x v="0"/>
    <s v="ER8396BDP"/>
    <s v="E6165JSS"/>
    <d v="2025-03-13T00:00:00"/>
    <s v="CSHU"/>
    <s v="200223"/>
    <x v="0"/>
    <s v="PA"/>
    <s v="S1"/>
    <m/>
    <d v="2025-03-13T00:00:00"/>
    <d v="1899-12-30T15:27:50"/>
    <d v="2025-03-13T00:00:00"/>
    <d v="1899-12-30T15:39:53"/>
    <d v="2025-03-13T00:00:00"/>
    <d v="1899-12-30T15:52:13"/>
    <x v="0"/>
    <s v="RFCPI"/>
    <s v="8043259411"/>
    <s v="FBO"/>
    <d v="1899-12-30T00:24:23"/>
    <d v="1899-12-30T00:12:20"/>
    <d v="1899-12-30T00:12:03"/>
    <s v="Granel"/>
    <s v="E001"/>
    <x v="0"/>
    <d v="1899-12-30T00:24:23"/>
    <d v="1899-12-30T00:12:20"/>
    <n v="15"/>
    <x v="14"/>
    <x v="3"/>
    <x v="0"/>
    <n v="0"/>
    <n v="0"/>
    <s v="OK"/>
    <s v="Clinker"/>
    <x v="2"/>
    <n v="0"/>
    <s v="F. ALCONERA"/>
    <s v="A"/>
    <d v="1899-12-30T00:12:03"/>
    <d v="1899-12-30T00:12:03"/>
    <s v="OK"/>
    <m/>
    <m/>
    <d v="1899-12-30T00:00:00"/>
    <d v="1899-12-30T00:24:23"/>
    <n v="5"/>
    <d v="1899-12-30T00:12:03"/>
    <n v="24.383333333332882"/>
    <n v="15"/>
    <s v="Si"/>
  </r>
  <r>
    <s v="CCAL"/>
    <s v="2025019704"/>
    <x v="0"/>
    <s v="ER9641BCY"/>
    <s v="E8749KTF"/>
    <d v="2025-03-13T00:00:00"/>
    <s v="CSHU"/>
    <s v="200223"/>
    <x v="0"/>
    <s v="PA"/>
    <s v="S1"/>
    <m/>
    <d v="2025-03-13T00:00:00"/>
    <d v="1899-12-30T15:46:29"/>
    <d v="2025-03-13T00:00:00"/>
    <d v="1899-12-30T15:47:12"/>
    <d v="2025-03-13T00:00:00"/>
    <d v="1899-12-30T16:13:56"/>
    <x v="0"/>
    <s v="RFCPI"/>
    <s v="8043259415"/>
    <s v="FBO"/>
    <d v="1899-12-30T00:27:27"/>
    <d v="1899-12-30T00:26:44"/>
    <d v="1899-12-30T00:00:43"/>
    <s v="Granel"/>
    <s v="E001"/>
    <x v="0"/>
    <d v="1899-12-30T00:27:27"/>
    <d v="1899-12-30T00:26:44"/>
    <n v="15"/>
    <x v="14"/>
    <x v="3"/>
    <x v="0"/>
    <n v="0"/>
    <n v="0"/>
    <s v="OK"/>
    <s v="Clinker"/>
    <x v="2"/>
    <n v="0"/>
    <s v="F. ALCONERA"/>
    <s v="A"/>
    <d v="1899-12-30T00:00:43"/>
    <d v="1899-12-30T00:00:43"/>
    <s v="OK"/>
    <m/>
    <m/>
    <d v="1899-12-30T00:00:00"/>
    <d v="1899-12-30T00:27:27"/>
    <n v="5"/>
    <d v="1899-12-30T00:00:43"/>
    <n v="27.449999999999974"/>
    <n v="16"/>
    <s v="Si"/>
  </r>
  <r>
    <s v="CCAL"/>
    <s v="2025019754"/>
    <x v="0"/>
    <s v="ER4516BCV"/>
    <s v="E5421JWF"/>
    <d v="2025-03-13T00:00:00"/>
    <s v="CSHU"/>
    <s v="200223"/>
    <x v="0"/>
    <s v="PA"/>
    <s v="S1"/>
    <m/>
    <d v="2025-03-13T00:00:00"/>
    <d v="1899-12-30T17:09:20"/>
    <d v="2025-03-13T00:00:00"/>
    <d v="1899-12-30T17:10:12"/>
    <d v="2025-03-13T00:00:00"/>
    <d v="1899-12-30T17:43:47"/>
    <x v="0"/>
    <s v="RFCPI"/>
    <s v="8043259419"/>
    <s v="FBO"/>
    <d v="1899-12-30T00:34:27"/>
    <d v="1899-12-30T00:33:35"/>
    <d v="1899-12-30T00:00:52"/>
    <s v="Granel"/>
    <s v="E001"/>
    <x v="0"/>
    <d v="1899-12-30T00:34:27"/>
    <d v="1899-12-30T00:33:35"/>
    <n v="17"/>
    <x v="14"/>
    <x v="3"/>
    <x v="0"/>
    <n v="0"/>
    <n v="0"/>
    <s v="OK"/>
    <s v="Clinker"/>
    <x v="2"/>
    <n v="0"/>
    <s v="F. ALCONERA"/>
    <s v="A"/>
    <d v="1899-12-30T00:00:52"/>
    <d v="1899-12-30T00:00:52"/>
    <s v="OK"/>
    <m/>
    <m/>
    <d v="1899-12-30T00:00:00"/>
    <d v="1899-12-30T00:34:27"/>
    <n v="5"/>
    <d v="1899-12-30T00:00:52"/>
    <n v="34.450000000012736"/>
    <n v="17"/>
    <s v="Si"/>
  </r>
  <r>
    <s v="CCAL"/>
    <s v="2025019785"/>
    <x v="0"/>
    <s v="ER0021BCC"/>
    <s v="E3003JLJ"/>
    <d v="2025-03-13T00:00:00"/>
    <s v="CSHU"/>
    <s v="200223"/>
    <x v="0"/>
    <s v="PA"/>
    <s v="S1"/>
    <m/>
    <d v="2025-03-13T00:00:00"/>
    <d v="1899-12-30T18:02:39"/>
    <d v="2025-03-13T00:00:00"/>
    <d v="1899-12-30T18:03:38"/>
    <d v="2025-03-13T00:00:00"/>
    <d v="1899-12-30T18:53:15"/>
    <x v="0"/>
    <s v="RFCPI"/>
    <s v="8043259426"/>
    <s v="FBO"/>
    <d v="1899-12-30T00:50:36"/>
    <d v="1899-12-30T00:49:37"/>
    <d v="1899-12-30T00:00:59"/>
    <s v="Granel"/>
    <s v="E001"/>
    <x v="0"/>
    <d v="1899-12-30T00:50:36"/>
    <d v="1899-12-30T00:49:37"/>
    <n v="18"/>
    <x v="14"/>
    <x v="3"/>
    <x v="0"/>
    <n v="0"/>
    <n v="0"/>
    <s v="OK"/>
    <s v="Clinker"/>
    <x v="2"/>
    <n v="0"/>
    <s v="F. ALCONERA"/>
    <s v="B"/>
    <d v="1899-12-30T00:00:59"/>
    <d v="1899-12-30T00:00:59"/>
    <s v="OK"/>
    <m/>
    <m/>
    <d v="1899-12-30T00:00:00"/>
    <d v="1899-12-30T00:50:36"/>
    <n v="5"/>
    <d v="1899-12-30T00:00:59"/>
    <n v="50.600000000001671"/>
    <n v="18"/>
    <s v="No"/>
  </r>
  <r>
    <s v="CCAL"/>
    <s v="2025019799"/>
    <x v="0"/>
    <s v="ER6954BBR"/>
    <s v="E3249KBG"/>
    <d v="2025-03-13T00:00:00"/>
    <s v="CSHU"/>
    <s v="200223"/>
    <x v="0"/>
    <s v="PA"/>
    <s v="S1"/>
    <m/>
    <d v="2025-03-13T00:00:00"/>
    <d v="1899-12-30T19:06:46"/>
    <d v="2025-03-13T00:00:00"/>
    <d v="1899-12-30T19:07:30"/>
    <d v="2025-03-13T00:00:00"/>
    <d v="1899-12-30T19:25:42"/>
    <x v="0"/>
    <s v="RFCPI"/>
    <s v="8043259429"/>
    <s v="FBO"/>
    <d v="1899-12-30T00:18:56"/>
    <d v="1899-12-30T00:18:12"/>
    <d v="1899-12-30T00:00:44"/>
    <s v="Granel"/>
    <s v="E001"/>
    <x v="0"/>
    <d v="1899-12-30T00:18:56"/>
    <d v="1899-12-30T00:18:12"/>
    <n v="19"/>
    <x v="14"/>
    <x v="3"/>
    <x v="0"/>
    <n v="0"/>
    <n v="0"/>
    <s v="OK"/>
    <s v="Clinker"/>
    <x v="2"/>
    <n v="0"/>
    <s v="F. ALCONERA"/>
    <s v="A"/>
    <d v="1899-12-30T00:00:44"/>
    <d v="1899-12-30T00:00:44"/>
    <s v="OK"/>
    <m/>
    <m/>
    <d v="1899-12-30T00:00:00"/>
    <d v="1899-12-30T00:18:56"/>
    <n v="5"/>
    <d v="1899-12-30T00:00:44"/>
    <n v="18.933333333336027"/>
    <n v="19"/>
    <s v="Si"/>
  </r>
  <r>
    <s v="CCAL"/>
    <s v="2025019807"/>
    <x v="0"/>
    <s v="ER9489BCY"/>
    <s v="E0804KGV"/>
    <d v="2025-03-14T00:00:00"/>
    <s v="CSHU"/>
    <s v="200223"/>
    <x v="0"/>
    <s v="PA"/>
    <s v="S1"/>
    <m/>
    <d v="2025-03-14T00:00:00"/>
    <d v="1899-12-30T06:04:18"/>
    <d v="2025-03-14T00:00:00"/>
    <d v="1899-12-30T06:05:04"/>
    <d v="2025-03-14T00:00:00"/>
    <d v="1899-12-30T06:26:55"/>
    <x v="0"/>
    <s v="RFCPI"/>
    <s v="8043259434"/>
    <s v="FBO"/>
    <d v="1899-12-30T00:22:37"/>
    <d v="1899-12-30T00:21:51"/>
    <d v="1899-12-30T00:00:46"/>
    <s v="Granel"/>
    <s v="E001"/>
    <x v="0"/>
    <d v="1899-12-30T00:22:37"/>
    <d v="1899-12-30T00:21:51"/>
    <n v="6"/>
    <x v="15"/>
    <x v="3"/>
    <x v="0"/>
    <n v="0"/>
    <n v="0"/>
    <s v="OK"/>
    <s v="Clinker"/>
    <x v="2"/>
    <n v="0"/>
    <s v="F. ALCONERA"/>
    <s v="A"/>
    <d v="1899-12-30T00:00:46"/>
    <d v="1899-12-30T00:00:46"/>
    <s v="OK"/>
    <m/>
    <m/>
    <d v="1899-12-30T00:00:00"/>
    <d v="1899-12-30T00:22:37"/>
    <n v="6"/>
    <d v="1899-12-30T00:00:46"/>
    <n v="22.616666666668788"/>
    <n v="6"/>
    <s v="Si"/>
  </r>
  <r>
    <s v="CCAL"/>
    <s v="2025019810"/>
    <x v="0"/>
    <s v="ER1206BBT"/>
    <s v="E7860MBT"/>
    <d v="2025-03-14T00:00:00"/>
    <s v="CSHU"/>
    <s v="200223"/>
    <x v="0"/>
    <s v="PA"/>
    <s v="S1"/>
    <m/>
    <d v="2025-03-14T00:00:00"/>
    <d v="1899-12-30T06:11:19"/>
    <d v="2025-03-14T00:00:00"/>
    <d v="1899-12-30T06:13:51"/>
    <d v="2025-03-14T00:00:00"/>
    <d v="1899-12-30T06:30:03"/>
    <x v="0"/>
    <s v="RFCPI"/>
    <s v="8043259435"/>
    <s v="FBO"/>
    <d v="1899-12-30T00:18:44"/>
    <d v="1899-12-30T00:16:12"/>
    <d v="1899-12-30T00:02:32"/>
    <s v="Granel"/>
    <s v="E001"/>
    <x v="0"/>
    <d v="1899-12-30T00:18:44"/>
    <d v="1899-12-30T00:16:12"/>
    <n v="6"/>
    <x v="15"/>
    <x v="3"/>
    <x v="0"/>
    <n v="0"/>
    <n v="0"/>
    <s v="OK"/>
    <s v="Clinker"/>
    <x v="2"/>
    <n v="0"/>
    <s v="F. ALCONERA"/>
    <s v="A"/>
    <d v="1899-12-30T00:02:32"/>
    <d v="1899-12-30T00:02:32"/>
    <s v="OK"/>
    <m/>
    <m/>
    <d v="1899-12-30T00:00:00"/>
    <d v="1899-12-30T00:18:44"/>
    <n v="6"/>
    <d v="1899-12-30T00:02:32"/>
    <n v="18.733333333334397"/>
    <n v="6"/>
    <s v="Si"/>
  </r>
  <r>
    <s v="CCAL"/>
    <s v="2025019812"/>
    <x v="0"/>
    <s v="ER7321BDF"/>
    <s v="E9571JYK"/>
    <d v="2025-03-14T00:00:00"/>
    <s v="CSHU"/>
    <s v="200223"/>
    <x v="0"/>
    <s v="PA"/>
    <s v="S6"/>
    <m/>
    <d v="2025-03-14T00:00:00"/>
    <d v="1899-12-30T06:13:20"/>
    <d v="2025-03-14T00:00:00"/>
    <d v="1899-12-30T06:14:04"/>
    <d v="2025-03-14T00:00:00"/>
    <d v="1899-12-30T06:43:31"/>
    <x v="0"/>
    <s v="RFCPI"/>
    <s v="8043259436"/>
    <s v="FBO"/>
    <d v="1899-12-30T00:30:11"/>
    <d v="1899-12-30T00:29:27"/>
    <d v="1899-12-30T00:00:44"/>
    <s v="Granel"/>
    <s v="E001"/>
    <x v="0"/>
    <d v="1899-12-30T00:30:11"/>
    <d v="1899-12-30T00:29:27"/>
    <n v="6"/>
    <x v="15"/>
    <x v="3"/>
    <x v="0"/>
    <n v="0"/>
    <n v="0"/>
    <s v="OK"/>
    <s v="Clinker"/>
    <x v="2"/>
    <n v="0"/>
    <s v="F. ALCONERA"/>
    <s v="A"/>
    <d v="1899-12-30T00:00:44"/>
    <d v="1899-12-30T00:00:44"/>
    <s v="OK"/>
    <m/>
    <m/>
    <d v="1899-12-30T00:00:00"/>
    <d v="1899-12-30T00:30:11"/>
    <n v="6"/>
    <d v="1899-12-30T00:00:44"/>
    <n v="30.183333333335945"/>
    <n v="6"/>
    <s v="Si"/>
  </r>
  <r>
    <s v="CCAL"/>
    <s v="2025019811"/>
    <x v="0"/>
    <s v="ER8404BDM"/>
    <s v="E3469KZS"/>
    <d v="2025-03-14T00:00:00"/>
    <s v="CSHU"/>
    <s v="200223"/>
    <x v="0"/>
    <s v="PA"/>
    <s v="S6"/>
    <m/>
    <d v="2025-03-14T00:00:00"/>
    <d v="1899-12-30T06:12:18"/>
    <d v="2025-03-14T00:00:00"/>
    <d v="1899-12-30T06:14:16"/>
    <d v="2025-03-14T00:00:00"/>
    <d v="1899-12-30T06:47:13"/>
    <x v="0"/>
    <s v="RFCPI"/>
    <s v="8043259438"/>
    <s v="FBO"/>
    <d v="1899-12-30T00:34:55"/>
    <d v="1899-12-30T00:32:57"/>
    <d v="1899-12-30T00:01:58"/>
    <s v="Granel"/>
    <s v="E001"/>
    <x v="0"/>
    <d v="1899-12-30T00:34:55"/>
    <d v="1899-12-30T00:32:57"/>
    <n v="6"/>
    <x v="15"/>
    <x v="3"/>
    <x v="0"/>
    <n v="0"/>
    <n v="0"/>
    <s v="OK"/>
    <s v="Clinker"/>
    <x v="2"/>
    <n v="0"/>
    <s v="F. ALCONERA"/>
    <s v="A"/>
    <d v="1899-12-30T00:01:58"/>
    <d v="1899-12-30T00:01:58"/>
    <s v="OK"/>
    <m/>
    <m/>
    <d v="1899-12-30T00:00:00"/>
    <d v="1899-12-30T00:34:55"/>
    <n v="6"/>
    <d v="1899-12-30T00:01:58"/>
    <n v="34.916666666659204"/>
    <n v="6"/>
    <s v="Si"/>
  </r>
  <r>
    <s v="CCAL"/>
    <s v="2025019822"/>
    <x v="0"/>
    <s v="ER6715BDD"/>
    <s v="E7612KRR"/>
    <d v="2025-03-14T00:00:00"/>
    <s v="CSHU"/>
    <s v="200223"/>
    <x v="0"/>
    <s v="PA"/>
    <s v="S1"/>
    <m/>
    <d v="2025-03-14T00:00:00"/>
    <d v="1899-12-30T07:04:09"/>
    <d v="2025-03-14T00:00:00"/>
    <d v="1899-12-30T07:05:12"/>
    <d v="2025-03-14T00:00:00"/>
    <d v="1899-12-30T07:28:03"/>
    <x v="0"/>
    <s v="RFCPI"/>
    <s v="8043259441"/>
    <s v="FBO"/>
    <d v="1899-12-30T00:23:54"/>
    <d v="1899-12-30T00:22:51"/>
    <d v="1899-12-30T00:01:03"/>
    <s v="Granel"/>
    <s v="E001"/>
    <x v="0"/>
    <d v="1899-12-30T00:23:54"/>
    <d v="1899-12-30T00:22:51"/>
    <n v="7"/>
    <x v="15"/>
    <x v="3"/>
    <x v="0"/>
    <n v="0"/>
    <n v="0"/>
    <s v="OK"/>
    <s v="Clinker"/>
    <x v="2"/>
    <n v="0"/>
    <s v="F. ALCONERA"/>
    <s v="A"/>
    <d v="1899-12-30T00:01:03"/>
    <d v="1899-12-30T00:01:03"/>
    <s v="OK"/>
    <m/>
    <m/>
    <d v="1899-12-30T00:00:00"/>
    <d v="1899-12-30T00:23:54"/>
    <n v="6"/>
    <d v="1899-12-30T00:01:03"/>
    <n v="23.89999999999678"/>
    <n v="7"/>
    <s v="Si"/>
  </r>
  <r>
    <s v="CCAL"/>
    <s v="2025019831"/>
    <x v="0"/>
    <s v="ER2676BDK"/>
    <s v="E5149MJT"/>
    <d v="2025-03-14T00:00:00"/>
    <s v="CSHU"/>
    <s v="200223"/>
    <x v="0"/>
    <s v="PA"/>
    <s v="S1"/>
    <m/>
    <d v="2025-03-14T00:00:00"/>
    <d v="1899-12-30T07:13:11"/>
    <d v="2025-03-14T00:00:00"/>
    <d v="1899-12-30T07:13:49"/>
    <d v="2025-03-14T00:00:00"/>
    <d v="1899-12-30T07:38:34"/>
    <x v="0"/>
    <s v="RFCPI"/>
    <s v="8043259444"/>
    <s v="FBO"/>
    <d v="1899-12-30T00:25:23"/>
    <d v="1899-12-30T00:24:45"/>
    <d v="1899-12-30T00:00:38"/>
    <s v="Granel"/>
    <s v="E001"/>
    <x v="0"/>
    <d v="1899-12-30T00:25:23"/>
    <d v="1899-12-30T00:24:45"/>
    <n v="7"/>
    <x v="15"/>
    <x v="3"/>
    <x v="0"/>
    <n v="0"/>
    <n v="0"/>
    <s v="OK"/>
    <s v="Clinker"/>
    <x v="2"/>
    <n v="0"/>
    <s v="F. ALCONERA"/>
    <s v="A"/>
    <d v="1899-12-30T00:00:38"/>
    <d v="1899-12-30T00:00:38"/>
    <s v="OK"/>
    <m/>
    <m/>
    <d v="1899-12-30T00:00:00"/>
    <d v="1899-12-30T00:25:23"/>
    <n v="6"/>
    <d v="1899-12-30T00:00:38"/>
    <n v="25.383333333326402"/>
    <n v="7"/>
    <s v="Si"/>
  </r>
  <r>
    <s v="CCAL"/>
    <s v="2025019842"/>
    <x v="0"/>
    <s v="ER6294BDB"/>
    <s v="E4057MVP"/>
    <d v="2025-03-14T00:00:00"/>
    <s v="CSHU"/>
    <s v="200223"/>
    <x v="0"/>
    <s v="PA"/>
    <s v="S1"/>
    <m/>
    <d v="2025-03-14T00:00:00"/>
    <d v="1899-12-30T07:37:49"/>
    <d v="2025-03-14T00:00:00"/>
    <d v="1899-12-30T07:38:33"/>
    <d v="2025-03-14T00:00:00"/>
    <d v="1899-12-30T08:01:24"/>
    <x v="0"/>
    <s v="RFCPI"/>
    <s v="8043259445"/>
    <s v="FBO"/>
    <d v="1899-12-30T00:23:35"/>
    <d v="1899-12-30T00:22:51"/>
    <d v="1899-12-30T00:00:44"/>
    <s v="Granel"/>
    <s v="E001"/>
    <x v="0"/>
    <d v="1899-12-30T00:23:35"/>
    <d v="1899-12-30T00:22:51"/>
    <n v="7"/>
    <x v="15"/>
    <x v="3"/>
    <x v="0"/>
    <n v="0"/>
    <n v="0"/>
    <s v="OK"/>
    <s v="Clinker"/>
    <x v="2"/>
    <n v="0"/>
    <s v="F. ALCONERA"/>
    <s v="A"/>
    <d v="1899-12-30T00:00:44"/>
    <d v="1899-12-30T00:00:44"/>
    <s v="OK"/>
    <m/>
    <m/>
    <d v="1899-12-30T00:00:00"/>
    <d v="1899-12-30T00:23:35"/>
    <n v="6"/>
    <d v="1899-12-30T00:00:44"/>
    <n v="23.583333333340828"/>
    <n v="8"/>
    <s v="Si"/>
  </r>
  <r>
    <s v="CCAL"/>
    <s v="2025019859"/>
    <x v="0"/>
    <s v="ER6977BCY"/>
    <s v="E7108LKG"/>
    <d v="2025-03-14T00:00:00"/>
    <s v="CSHU"/>
    <s v="200223"/>
    <x v="0"/>
    <s v="PA"/>
    <s v="S1"/>
    <m/>
    <d v="2025-03-14T00:00:00"/>
    <d v="1899-12-30T08:05:33"/>
    <d v="2025-03-14T00:00:00"/>
    <d v="1899-12-30T08:12:08"/>
    <d v="2025-03-14T00:00:00"/>
    <d v="1899-12-30T08:26:58"/>
    <x v="0"/>
    <s v="RFCPI"/>
    <s v="8043259447"/>
    <s v="FBO"/>
    <d v="1899-12-30T00:21:25"/>
    <d v="1899-12-30T00:14:50"/>
    <d v="1899-12-30T00:06:35"/>
    <s v="Granel"/>
    <s v="E001"/>
    <x v="0"/>
    <d v="1899-12-30T00:21:25"/>
    <d v="1899-12-30T00:14:50"/>
    <n v="8"/>
    <x v="15"/>
    <x v="3"/>
    <x v="0"/>
    <n v="0"/>
    <n v="0"/>
    <s v="OK"/>
    <s v="Clinker"/>
    <x v="2"/>
    <n v="0"/>
    <s v="F. ALCONERA"/>
    <s v="A"/>
    <d v="1899-12-30T00:06:35"/>
    <d v="1899-12-30T00:06:35"/>
    <s v="OK"/>
    <m/>
    <m/>
    <d v="1899-12-30T00:00:00"/>
    <d v="1899-12-30T00:21:25"/>
    <n v="6"/>
    <d v="1899-12-30T00:06:35"/>
    <n v="21.416666666673638"/>
    <n v="8"/>
    <s v="Si"/>
  </r>
  <r>
    <s v="CCAL"/>
    <s v="2025019861"/>
    <x v="0"/>
    <s v="ER2016BCS"/>
    <s v="E3864LKG"/>
    <d v="2025-03-14T00:00:00"/>
    <s v="CSHU"/>
    <s v="200223"/>
    <x v="0"/>
    <s v="PA"/>
    <s v="S1"/>
    <m/>
    <d v="2025-03-14T00:00:00"/>
    <d v="1899-12-30T08:06:45"/>
    <d v="2025-03-14T00:00:00"/>
    <d v="1899-12-30T08:12:20"/>
    <d v="2025-03-14T00:00:00"/>
    <d v="1899-12-30T08:33:36"/>
    <x v="0"/>
    <s v="RFCPI"/>
    <s v="8043259448"/>
    <s v="FBO"/>
    <d v="1899-12-30T00:26:51"/>
    <d v="1899-12-30T00:21:16"/>
    <d v="1899-12-30T00:05:35"/>
    <s v="Granel"/>
    <s v="E001"/>
    <x v="0"/>
    <d v="1899-12-30T00:26:51"/>
    <d v="1899-12-30T00:21:16"/>
    <n v="8"/>
    <x v="15"/>
    <x v="3"/>
    <x v="0"/>
    <n v="0"/>
    <n v="0"/>
    <s v="OK"/>
    <s v="Clinker"/>
    <x v="2"/>
    <n v="0"/>
    <s v="F. ALCONERA"/>
    <s v="A"/>
    <d v="1899-12-30T00:05:35"/>
    <d v="1899-12-30T00:05:35"/>
    <s v="OK"/>
    <m/>
    <m/>
    <d v="1899-12-30T00:00:00"/>
    <d v="1899-12-30T00:26:51"/>
    <n v="6"/>
    <d v="1899-12-30T00:05:35"/>
    <n v="26.850000000009633"/>
    <n v="8"/>
    <s v="Si"/>
  </r>
  <r>
    <s v="CCAL"/>
    <s v="2025019918"/>
    <x v="0"/>
    <s v="ER8918BDJ"/>
    <s v="E6001LDD"/>
    <d v="2025-03-14T00:00:00"/>
    <s v="CSHU"/>
    <s v="200223"/>
    <x v="0"/>
    <s v="PA"/>
    <s v="S1"/>
    <m/>
    <d v="2025-03-14T00:00:00"/>
    <d v="1899-12-30T09:32:38"/>
    <d v="2025-03-14T00:00:00"/>
    <d v="1899-12-30T09:33:19"/>
    <d v="2025-03-14T00:00:00"/>
    <d v="1899-12-30T09:48:05"/>
    <x v="0"/>
    <s v="RFCPI"/>
    <s v="8043259454"/>
    <s v="FBO"/>
    <d v="1899-12-30T00:15:27"/>
    <d v="1899-12-30T00:14:46"/>
    <d v="1899-12-30T00:00:41"/>
    <s v="Granel"/>
    <s v="E001"/>
    <x v="0"/>
    <d v="1899-12-30T00:15:27"/>
    <d v="1899-12-30T00:14:46"/>
    <n v="9"/>
    <x v="15"/>
    <x v="3"/>
    <x v="0"/>
    <n v="0"/>
    <n v="0"/>
    <s v="OK"/>
    <s v="Clinker"/>
    <x v="2"/>
    <n v="0"/>
    <s v="F. ALCONERA"/>
    <s v="A"/>
    <d v="1899-12-30T00:00:41"/>
    <d v="1899-12-30T00:00:41"/>
    <s v="OK"/>
    <m/>
    <m/>
    <d v="1899-12-30T00:00:00"/>
    <d v="1899-12-30T00:15:27"/>
    <n v="6"/>
    <d v="1899-12-30T00:00:41"/>
    <n v="15.449999999990425"/>
    <n v="9"/>
    <s v="Si"/>
  </r>
  <r>
    <s v="CCAL"/>
    <s v="2025019922"/>
    <x v="0"/>
    <s v="ER4361BCS"/>
    <s v="E9635LVW"/>
    <d v="2025-03-14T00:00:00"/>
    <s v="CSHU"/>
    <s v="200223"/>
    <x v="0"/>
    <s v="PA"/>
    <s v="S1"/>
    <m/>
    <d v="2025-03-14T00:00:00"/>
    <d v="1899-12-30T09:38:12"/>
    <d v="2025-03-14T00:00:00"/>
    <d v="1899-12-30T09:39:54"/>
    <d v="2025-03-14T00:00:00"/>
    <d v="1899-12-30T10:21:23"/>
    <x v="0"/>
    <s v="RFCPI"/>
    <s v="8043259455"/>
    <s v="FBO"/>
    <d v="1899-12-30T00:43:11"/>
    <d v="1899-12-30T00:41:29"/>
    <d v="1899-12-30T00:01:42"/>
    <s v="Granel"/>
    <s v="E001"/>
    <x v="0"/>
    <d v="1899-12-30T00:43:11"/>
    <d v="1899-12-30T00:41:29"/>
    <n v="9"/>
    <x v="15"/>
    <x v="3"/>
    <x v="0"/>
    <n v="0"/>
    <n v="0"/>
    <s v="OK"/>
    <s v="Clinker"/>
    <x v="2"/>
    <n v="0"/>
    <s v="F. ALCONERA"/>
    <s v="A"/>
    <d v="1899-12-30T00:01:42"/>
    <d v="1899-12-30T00:01:42"/>
    <s v="OK"/>
    <m/>
    <m/>
    <d v="1899-12-30T00:00:00"/>
    <d v="1899-12-30T00:43:11"/>
    <n v="6"/>
    <d v="1899-12-30T00:01:42"/>
    <n v="43.183333333324789"/>
    <n v="10"/>
    <s v="Si"/>
  </r>
  <r>
    <s v="CCAL"/>
    <s v="2025019930"/>
    <x v="0"/>
    <s v="ER0715BCY"/>
    <s v="E0536LZT"/>
    <d v="2025-03-14T00:00:00"/>
    <s v="CSHU"/>
    <s v="200223"/>
    <x v="0"/>
    <s v="PA"/>
    <s v="S1"/>
    <m/>
    <d v="2025-03-14T00:00:00"/>
    <d v="1899-12-30T09:47:57"/>
    <d v="2025-03-14T00:00:00"/>
    <d v="1899-12-30T09:49:55"/>
    <d v="2025-03-14T00:00:00"/>
    <d v="1899-12-30T10:45:14"/>
    <x v="0"/>
    <s v="RFCPI"/>
    <s v="8043259459"/>
    <s v="FBO"/>
    <d v="1899-12-30T00:57:17"/>
    <d v="1899-12-30T00:55:19"/>
    <d v="1899-12-30T00:01:58"/>
    <s v="Granel"/>
    <s v="E001"/>
    <x v="0"/>
    <d v="1899-12-30T00:57:17"/>
    <d v="1899-12-30T00:55:19"/>
    <n v="9"/>
    <x v="15"/>
    <x v="3"/>
    <x v="0"/>
    <n v="0"/>
    <n v="0"/>
    <s v="OK"/>
    <s v="Clinker"/>
    <x v="2"/>
    <n v="0"/>
    <s v="F. ALCONERA"/>
    <s v="B"/>
    <d v="1899-12-30T00:01:58"/>
    <d v="1899-12-30T00:01:58"/>
    <s v="OK"/>
    <m/>
    <m/>
    <d v="1899-12-30T00:00:00"/>
    <d v="1899-12-30T00:57:17"/>
    <n v="6"/>
    <d v="1899-12-30T00:01:58"/>
    <n v="57.28333333332963"/>
    <n v="10"/>
    <s v="No"/>
  </r>
  <r>
    <s v="CCAL"/>
    <s v="2025019931"/>
    <x v="0"/>
    <s v="ER9222BDM"/>
    <s v="E8915MMX"/>
    <d v="2025-03-14T00:00:00"/>
    <s v="CSHU"/>
    <s v="200223"/>
    <x v="0"/>
    <s v="PA"/>
    <s v="S1"/>
    <m/>
    <d v="2025-03-14T00:00:00"/>
    <d v="1899-12-30T09:48:59"/>
    <d v="2025-03-14T00:00:00"/>
    <d v="1899-12-30T09:50:08"/>
    <d v="2025-03-14T00:00:00"/>
    <d v="1899-12-30T10:51:39"/>
    <x v="0"/>
    <s v="RFCPI"/>
    <s v="8043259460"/>
    <s v="FBO"/>
    <d v="1899-12-30T01:02:40"/>
    <d v="1899-12-30T01:01:31"/>
    <d v="1899-12-30T00:01:09"/>
    <s v="Granel"/>
    <s v="E001"/>
    <x v="0"/>
    <d v="1899-12-30T01:02:40"/>
    <d v="1899-12-30T01:01:31"/>
    <n v="9"/>
    <x v="15"/>
    <x v="3"/>
    <x v="0"/>
    <n v="0"/>
    <n v="0"/>
    <s v="OK"/>
    <s v="Clinker"/>
    <x v="2"/>
    <n v="0"/>
    <s v="F. ALCONERA"/>
    <s v="B"/>
    <d v="1899-12-30T00:01:09"/>
    <d v="1899-12-30T00:01:09"/>
    <s v="OK"/>
    <m/>
    <m/>
    <d v="1899-12-30T00:00:00"/>
    <d v="1899-12-30T01:02:40"/>
    <n v="6"/>
    <d v="1899-12-30T00:01:09"/>
    <n v="62.66666666666881"/>
    <n v="10"/>
    <s v="No"/>
  </r>
  <r>
    <s v="CCAL"/>
    <s v="2025019942"/>
    <x v="0"/>
    <s v="ER8611BDD"/>
    <s v="E8914MMX"/>
    <d v="2025-03-14T00:00:00"/>
    <s v="CSHU"/>
    <s v="200223"/>
    <x v="0"/>
    <s v="PA"/>
    <s v="S1"/>
    <m/>
    <d v="2025-03-14T00:00:00"/>
    <d v="1899-12-30T10:01:45"/>
    <d v="2025-03-14T00:00:00"/>
    <d v="1899-12-30T10:02:27"/>
    <d v="2025-03-14T00:00:00"/>
    <d v="1899-12-30T11:01:15"/>
    <x v="0"/>
    <s v="RFCPI"/>
    <s v="8043259461"/>
    <s v="FBO"/>
    <d v="1899-12-30T00:59:30"/>
    <d v="1899-12-30T00:58:48"/>
    <d v="1899-12-30T00:00:42"/>
    <s v="Granel"/>
    <s v="E001"/>
    <x v="0"/>
    <d v="1899-12-30T00:59:30"/>
    <d v="1899-12-30T00:58:48"/>
    <n v="10"/>
    <x v="15"/>
    <x v="3"/>
    <x v="0"/>
    <n v="0"/>
    <n v="0"/>
    <s v="OK"/>
    <s v="Clinker"/>
    <x v="2"/>
    <n v="0"/>
    <s v="F. ALCONERA"/>
    <s v="B"/>
    <d v="1899-12-30T00:00:42"/>
    <d v="1899-12-30T00:00:42"/>
    <s v="OK"/>
    <m/>
    <m/>
    <d v="1899-12-30T00:00:00"/>
    <d v="1899-12-30T00:59:30"/>
    <n v="6"/>
    <d v="1899-12-30T00:00:42"/>
    <n v="59.500000000008022"/>
    <n v="11"/>
    <s v="No"/>
  </r>
  <r>
    <s v="CCAL"/>
    <s v="2025019935"/>
    <x v="0"/>
    <s v="ER3659BDP"/>
    <s v="E9365MTP"/>
    <d v="2025-03-14T00:00:00"/>
    <s v="CSHU"/>
    <s v="200223"/>
    <x v="0"/>
    <s v="PA"/>
    <s v="S1"/>
    <m/>
    <d v="2025-03-14T00:00:00"/>
    <d v="1899-12-30T09:51:50"/>
    <d v="2025-03-14T00:00:00"/>
    <d v="1899-12-30T09:52:33"/>
    <d v="2025-03-14T00:00:00"/>
    <d v="1899-12-30T11:04:43"/>
    <x v="0"/>
    <s v="RFCPI"/>
    <s v="8043259463"/>
    <s v="FBO"/>
    <d v="1899-12-30T01:12:53"/>
    <d v="1899-12-30T01:12:10"/>
    <d v="1899-12-30T00:00:43"/>
    <s v="Granel"/>
    <s v="E001"/>
    <x v="0"/>
    <d v="1899-12-30T01:12:53"/>
    <d v="1899-12-30T01:12:10"/>
    <n v="9"/>
    <x v="15"/>
    <x v="3"/>
    <x v="0"/>
    <n v="0"/>
    <n v="0"/>
    <s v="OK"/>
    <s v="Clinker"/>
    <x v="2"/>
    <n v="0"/>
    <s v="F. ALCONERA"/>
    <s v="B"/>
    <d v="1899-12-30T00:00:43"/>
    <d v="1899-12-30T00:00:43"/>
    <s v="OK"/>
    <m/>
    <m/>
    <d v="1899-12-30T00:00:00"/>
    <d v="1899-12-30T01:12:53"/>
    <n v="6"/>
    <d v="1899-12-30T00:00:43"/>
    <n v="72.883333333339181"/>
    <n v="11"/>
    <s v="No"/>
  </r>
  <r>
    <s v="CCAL"/>
    <s v="2025019959"/>
    <x v="0"/>
    <s v="ER4175BDD"/>
    <s v="E8806KTF"/>
    <d v="2025-03-14T00:00:00"/>
    <s v="CSHU"/>
    <s v="200223"/>
    <x v="0"/>
    <s v="PA"/>
    <s v="S6"/>
    <m/>
    <d v="2025-03-14T00:00:00"/>
    <d v="1899-12-30T10:30:08"/>
    <d v="2025-03-14T00:00:00"/>
    <d v="1899-12-30T10:30:47"/>
    <d v="2025-03-14T00:00:00"/>
    <d v="1899-12-30T11:14:15"/>
    <x v="0"/>
    <s v="RFCPI"/>
    <s v="8043259464"/>
    <s v="FBO"/>
    <d v="1899-12-30T00:44:07"/>
    <d v="1899-12-30T00:43:28"/>
    <d v="1899-12-30T00:00:39"/>
    <s v="Granel"/>
    <s v="E001"/>
    <x v="0"/>
    <d v="1899-12-30T00:44:07"/>
    <d v="1899-12-30T00:43:28"/>
    <n v="10"/>
    <x v="15"/>
    <x v="3"/>
    <x v="0"/>
    <n v="0"/>
    <n v="0"/>
    <s v="OK"/>
    <s v="Clinker"/>
    <x v="2"/>
    <n v="0"/>
    <s v="F. ALCONERA"/>
    <s v="A"/>
    <d v="1899-12-30T00:00:39"/>
    <d v="1899-12-30T00:00:39"/>
    <s v="OK"/>
    <m/>
    <m/>
    <d v="1899-12-30T00:00:00"/>
    <d v="1899-12-30T00:44:07"/>
    <n v="6"/>
    <d v="1899-12-30T00:00:39"/>
    <n v="44.116666666675265"/>
    <n v="11"/>
    <s v="Si"/>
  </r>
  <r>
    <s v="CCAL"/>
    <s v="2025019960"/>
    <x v="0"/>
    <s v="ER2680BDK"/>
    <s v="E3740LJW"/>
    <d v="2025-03-14T00:00:00"/>
    <s v="CSHU"/>
    <s v="200223"/>
    <x v="0"/>
    <s v="PA"/>
    <s v="S1"/>
    <m/>
    <d v="2025-03-14T00:00:00"/>
    <d v="1899-12-30T10:31:04"/>
    <d v="2025-03-14T00:00:00"/>
    <d v="1899-12-30T10:31:34"/>
    <d v="2025-03-14T00:00:00"/>
    <d v="1899-12-30T11:19:10"/>
    <x v="0"/>
    <s v="RFCPI"/>
    <s v="8043259465"/>
    <s v="FBO"/>
    <d v="1899-12-30T00:48:06"/>
    <d v="1899-12-30T00:47:36"/>
    <d v="1899-12-30T00:00:30"/>
    <s v="Granel"/>
    <s v="E001"/>
    <x v="0"/>
    <d v="1899-12-30T00:48:06"/>
    <d v="1899-12-30T00:47:36"/>
    <n v="10"/>
    <x v="15"/>
    <x v="3"/>
    <x v="0"/>
    <n v="0"/>
    <n v="0"/>
    <s v="OK"/>
    <s v="Clinker"/>
    <x v="2"/>
    <n v="0"/>
    <s v="F. ALCONERA"/>
    <s v="B"/>
    <d v="1899-12-30T00:00:30"/>
    <d v="1899-12-30T00:00:30"/>
    <s v="OK"/>
    <m/>
    <m/>
    <d v="1899-12-30T00:00:00"/>
    <d v="1899-12-30T00:48:06"/>
    <n v="6"/>
    <d v="1899-12-30T00:00:30"/>
    <n v="48.100000000003199"/>
    <n v="11"/>
    <s v="No"/>
  </r>
  <r>
    <s v="CCAL"/>
    <s v="2025019992"/>
    <x v="0"/>
    <s v="ER3055BCW"/>
    <s v="E7567MJJ"/>
    <d v="2025-03-14T00:00:00"/>
    <s v="CSHU"/>
    <s v="200223"/>
    <x v="0"/>
    <s v="PA"/>
    <s v="S1"/>
    <m/>
    <d v="2025-03-14T00:00:00"/>
    <d v="1899-12-30T11:21:54"/>
    <d v="2025-03-14T00:00:00"/>
    <d v="1899-12-30T11:22:29"/>
    <d v="2025-03-14T00:00:00"/>
    <d v="1899-12-30T11:53:21"/>
    <x v="0"/>
    <s v="RFCPI"/>
    <s v="8043259468"/>
    <s v="FBO"/>
    <d v="1899-12-30T00:31:27"/>
    <d v="1899-12-30T00:30:52"/>
    <d v="1899-12-30T00:00:35"/>
    <s v="Granel"/>
    <s v="E001"/>
    <x v="0"/>
    <d v="1899-12-30T00:31:27"/>
    <d v="1899-12-30T00:30:52"/>
    <n v="11"/>
    <x v="15"/>
    <x v="3"/>
    <x v="0"/>
    <n v="0"/>
    <n v="0"/>
    <s v="OK"/>
    <s v="Clinker"/>
    <x v="2"/>
    <n v="0"/>
    <s v="F. ALCONERA"/>
    <s v="A"/>
    <d v="1899-12-30T00:00:35"/>
    <d v="1899-12-30T00:00:35"/>
    <s v="OK"/>
    <m/>
    <m/>
    <d v="1899-12-30T00:00:00"/>
    <d v="1899-12-30T00:31:27"/>
    <n v="6"/>
    <d v="1899-12-30T00:00:35"/>
    <n v="31.449999999988769"/>
    <n v="11"/>
    <s v="Si"/>
  </r>
  <r>
    <s v="CCAL"/>
    <s v="2025020067"/>
    <x v="0"/>
    <s v="ER0922BDB"/>
    <s v="E3927KFH"/>
    <d v="2025-03-14T00:00:00"/>
    <s v="CSHU"/>
    <s v="200223"/>
    <x v="0"/>
    <s v="PA"/>
    <s v="S1"/>
    <m/>
    <d v="2025-03-14T00:00:00"/>
    <d v="1899-12-30T13:48:04"/>
    <d v="2025-03-14T00:00:00"/>
    <d v="1899-12-30T13:48:44"/>
    <d v="2025-03-14T00:00:00"/>
    <d v="1899-12-30T14:42:12"/>
    <x v="0"/>
    <s v="RFCPI"/>
    <s v="8043259487"/>
    <s v="FBO"/>
    <d v="1899-12-30T00:54:08"/>
    <d v="1899-12-30T00:53:28"/>
    <d v="1899-12-30T00:00:40"/>
    <s v="Granel"/>
    <s v="E001"/>
    <x v="0"/>
    <d v="1899-12-30T00:54:08"/>
    <d v="1899-12-30T00:53:28"/>
    <n v="13"/>
    <x v="15"/>
    <x v="3"/>
    <x v="0"/>
    <n v="0"/>
    <n v="0"/>
    <s v="OK"/>
    <s v="Clinker"/>
    <x v="2"/>
    <n v="0"/>
    <s v="F. ALCONERA"/>
    <s v="B"/>
    <d v="1899-12-30T00:00:40"/>
    <d v="1899-12-30T00:00:40"/>
    <s v="OK"/>
    <m/>
    <m/>
    <d v="1899-12-30T00:00:00"/>
    <d v="1899-12-30T00:54:08"/>
    <n v="6"/>
    <d v="1899-12-30T00:00:40"/>
    <n v="54.133333333329539"/>
    <n v="14"/>
    <s v="No"/>
  </r>
  <r>
    <s v="CCAL"/>
    <s v="2025020119"/>
    <x v="0"/>
    <s v="ER9641BCY"/>
    <s v="E8749KTF"/>
    <d v="2025-03-14T00:00:00"/>
    <s v="CSHU"/>
    <s v="200223"/>
    <x v="0"/>
    <s v="PA"/>
    <s v="S1"/>
    <m/>
    <d v="2025-03-14T00:00:00"/>
    <d v="1899-12-30T14:56:57"/>
    <d v="2025-03-14T00:00:00"/>
    <d v="1899-12-30T14:57:26"/>
    <d v="2025-03-14T00:00:00"/>
    <d v="1899-12-30T15:14:09"/>
    <x v="0"/>
    <s v="RFCPI"/>
    <s v="8043259492"/>
    <s v="FBO"/>
    <d v="1899-12-30T00:17:12"/>
    <d v="1899-12-30T00:16:43"/>
    <d v="1899-12-30T00:00:29"/>
    <s v="Granel"/>
    <s v="E001"/>
    <x v="0"/>
    <d v="1899-12-30T00:17:12"/>
    <d v="1899-12-30T00:16:43"/>
    <n v="14"/>
    <x v="15"/>
    <x v="3"/>
    <x v="0"/>
    <n v="0"/>
    <n v="0"/>
    <s v="OK"/>
    <s v="Clinker"/>
    <x v="2"/>
    <n v="0"/>
    <s v="F. ALCONERA"/>
    <s v="A"/>
    <d v="1899-12-30T00:00:29"/>
    <d v="1899-12-30T00:00:29"/>
    <s v="OK"/>
    <m/>
    <m/>
    <d v="1899-12-30T00:00:00"/>
    <d v="1899-12-30T00:17:12"/>
    <n v="6"/>
    <d v="1899-12-30T00:00:29"/>
    <n v="17.200000000007964"/>
    <n v="15"/>
    <s v="Si"/>
  </r>
  <r>
    <s v="CCAL"/>
    <s v="2025020128"/>
    <x v="0"/>
    <s v="ER8395BCY"/>
    <s v="E7018MRJ"/>
    <d v="2025-03-14T00:00:00"/>
    <s v="CSHU"/>
    <s v="200223"/>
    <x v="0"/>
    <s v="PA"/>
    <s v="S1"/>
    <m/>
    <d v="2025-03-14T00:00:00"/>
    <d v="1899-12-30T15:27:04"/>
    <d v="2025-03-14T00:00:00"/>
    <d v="1899-12-30T15:27:34"/>
    <d v="2025-03-14T00:00:00"/>
    <d v="1899-12-30T15:42:29"/>
    <x v="0"/>
    <s v="RFCPI"/>
    <s v="8043259497"/>
    <s v="FBO"/>
    <d v="1899-12-30T00:15:25"/>
    <d v="1899-12-30T00:14:55"/>
    <d v="1899-12-30T00:00:30"/>
    <s v="Granel"/>
    <s v="E001"/>
    <x v="0"/>
    <d v="1899-12-30T00:15:25"/>
    <d v="1899-12-30T00:14:55"/>
    <n v="15"/>
    <x v="15"/>
    <x v="3"/>
    <x v="0"/>
    <n v="0"/>
    <n v="0"/>
    <s v="OK"/>
    <s v="Clinker"/>
    <x v="2"/>
    <n v="0"/>
    <s v="F. ALCONERA"/>
    <s v="A"/>
    <d v="1899-12-30T00:00:30"/>
    <d v="1899-12-30T00:00:30"/>
    <s v="OK"/>
    <m/>
    <m/>
    <d v="1899-12-30T00:00:00"/>
    <d v="1899-12-30T00:15:25"/>
    <n v="6"/>
    <d v="1899-12-30T00:00:30"/>
    <n v="15.416666666654475"/>
    <n v="15"/>
    <s v="Si"/>
  </r>
  <r>
    <s v="CCAL"/>
    <s v="2025020129"/>
    <x v="0"/>
    <s v="ER0733BCY"/>
    <s v="E8908MMX"/>
    <d v="2025-03-14T00:00:00"/>
    <s v="CSHU"/>
    <s v="200223"/>
    <x v="0"/>
    <s v="PA"/>
    <s v="S1"/>
    <m/>
    <d v="2025-03-14T00:00:00"/>
    <d v="1899-12-30T15:29:20"/>
    <d v="2025-03-14T00:00:00"/>
    <d v="1899-12-30T15:29:49"/>
    <d v="2025-03-14T00:00:00"/>
    <d v="1899-12-30T15:57:15"/>
    <x v="0"/>
    <s v="RFCPI"/>
    <s v="8043259498"/>
    <s v="FBO"/>
    <d v="1899-12-30T00:27:55"/>
    <d v="1899-12-30T00:27:26"/>
    <d v="1899-12-30T00:00:29"/>
    <s v="Granel"/>
    <s v="E001"/>
    <x v="0"/>
    <d v="1899-12-30T00:27:55"/>
    <d v="1899-12-30T00:27:26"/>
    <n v="15"/>
    <x v="15"/>
    <x v="3"/>
    <x v="0"/>
    <n v="0"/>
    <n v="0"/>
    <s v="OK"/>
    <s v="Clinker"/>
    <x v="2"/>
    <n v="0"/>
    <s v="F. ALCONERA"/>
    <s v="A"/>
    <d v="1899-12-30T00:00:29"/>
    <d v="1899-12-30T00:00:29"/>
    <s v="OK"/>
    <m/>
    <m/>
    <d v="1899-12-30T00:00:00"/>
    <d v="1899-12-30T00:27:55"/>
    <n v="6"/>
    <d v="1899-12-30T00:00:29"/>
    <n v="27.916666666660745"/>
    <n v="15"/>
    <s v="Si"/>
  </r>
  <r>
    <s v="CCAL"/>
    <s v="2025020146"/>
    <x v="0"/>
    <s v="ER2407BDB"/>
    <s v="E8142KSS"/>
    <d v="2025-03-14T00:00:00"/>
    <s v="CSHU"/>
    <s v="200223"/>
    <x v="0"/>
    <s v="PA"/>
    <s v="S1"/>
    <m/>
    <d v="2025-03-14T00:00:00"/>
    <d v="1899-12-30T16:22:04"/>
    <d v="2025-03-14T00:00:00"/>
    <d v="1899-12-30T16:23:18"/>
    <d v="2025-03-14T00:00:00"/>
    <d v="1899-12-30T16:49:51"/>
    <x v="0"/>
    <s v="RFCPI"/>
    <s v="8043259503"/>
    <s v="FBO"/>
    <d v="1899-12-30T00:27:47"/>
    <d v="1899-12-30T00:26:33"/>
    <d v="1899-12-30T00:01:14"/>
    <s v="Granel"/>
    <s v="E001"/>
    <x v="0"/>
    <d v="1899-12-30T00:27:47"/>
    <d v="1899-12-30T00:26:33"/>
    <n v="16"/>
    <x v="15"/>
    <x v="3"/>
    <x v="0"/>
    <n v="0"/>
    <n v="0"/>
    <s v="OK"/>
    <s v="Clinker"/>
    <x v="2"/>
    <n v="0"/>
    <s v="F. ALCONERA"/>
    <s v="A"/>
    <d v="1899-12-30T00:01:14"/>
    <d v="1899-12-30T00:01:14"/>
    <s v="OK"/>
    <m/>
    <m/>
    <d v="1899-12-30T00:00:00"/>
    <d v="1899-12-30T00:27:47"/>
    <n v="6"/>
    <d v="1899-12-30T00:01:14"/>
    <n v="27.783333333331335"/>
    <n v="16"/>
    <s v="Si"/>
  </r>
  <r>
    <s v="CCAL"/>
    <s v="2025020240"/>
    <x v="0"/>
    <s v="ER9489BCY"/>
    <s v="E0804KGV"/>
    <d v="2025-03-17T00:00:00"/>
    <s v="CSHU"/>
    <s v="200223"/>
    <x v="0"/>
    <s v="PA"/>
    <s v="S1"/>
    <m/>
    <d v="2025-03-17T00:00:00"/>
    <d v="1899-12-30T05:55:20"/>
    <d v="2025-03-17T00:00:00"/>
    <d v="1899-12-30T06:00:35"/>
    <d v="2025-03-17T00:00:00"/>
    <d v="1899-12-30T06:13:57"/>
    <x v="0"/>
    <s v="RFCPI"/>
    <s v="8043259515"/>
    <s v="FBO"/>
    <d v="1899-12-30T00:18:37"/>
    <d v="1899-12-30T00:13:22"/>
    <d v="1899-12-30T00:05:15"/>
    <s v="Granel"/>
    <s v="E001"/>
    <x v="0"/>
    <d v="1899-12-30T00:18:37"/>
    <d v="1899-12-30T00:13:22"/>
    <n v="5"/>
    <x v="16"/>
    <x v="4"/>
    <x v="0"/>
    <n v="0"/>
    <n v="0"/>
    <s v="OK"/>
    <s v="Clinker"/>
    <x v="2"/>
    <n v="0"/>
    <s v="F. ALCONERA"/>
    <s v="A"/>
    <d v="1899-12-30T00:05:15"/>
    <d v="1899-12-30T00:05:15"/>
    <s v="OK"/>
    <m/>
    <m/>
    <d v="1899-12-30T00:00:00"/>
    <d v="1899-12-30T00:18:37"/>
    <n v="2"/>
    <d v="1899-12-30T00:05:15"/>
    <n v="18.616666666665605"/>
    <n v="6"/>
    <s v="Si"/>
  </r>
  <r>
    <s v="CCAL"/>
    <s v="2025020241"/>
    <x v="0"/>
    <s v="ER7747BBS"/>
    <s v="E9250MFS"/>
    <d v="2025-03-17T00:00:00"/>
    <s v="CSHU"/>
    <s v="200223"/>
    <x v="0"/>
    <s v="PA"/>
    <s v="S1"/>
    <m/>
    <d v="2025-03-17T00:00:00"/>
    <d v="1899-12-30T05:56:16"/>
    <d v="2025-03-17T00:00:00"/>
    <d v="1899-12-30T06:00:51"/>
    <d v="2025-03-17T00:00:00"/>
    <d v="1899-12-30T06:19:08"/>
    <x v="0"/>
    <s v="RFCPI"/>
    <s v="8043259516"/>
    <s v="FBO"/>
    <d v="1899-12-30T00:22:52"/>
    <d v="1899-12-30T00:18:17"/>
    <d v="1899-12-30T00:04:35"/>
    <s v="Granel"/>
    <s v="E001"/>
    <x v="0"/>
    <d v="1899-12-30T00:22:52"/>
    <d v="1899-12-30T00:18:17"/>
    <n v="5"/>
    <x v="16"/>
    <x v="4"/>
    <x v="0"/>
    <n v="0"/>
    <n v="0"/>
    <s v="OK"/>
    <s v="Clinker"/>
    <x v="2"/>
    <n v="0"/>
    <s v="F. ALCONERA"/>
    <s v="A"/>
    <d v="1899-12-30T00:04:35"/>
    <d v="1899-12-30T00:04:35"/>
    <s v="OK"/>
    <m/>
    <m/>
    <d v="1899-12-30T00:00:00"/>
    <d v="1899-12-30T00:22:52"/>
    <n v="2"/>
    <d v="1899-12-30T00:04:35"/>
    <n v="22.866666666667189"/>
    <n v="6"/>
    <s v="Si"/>
  </r>
  <r>
    <s v="CCAL"/>
    <s v="2025020242"/>
    <x v="0"/>
    <s v="ER7905BDN"/>
    <s v="E9212MMS"/>
    <d v="2025-03-17T00:00:00"/>
    <s v="CSHU"/>
    <s v="200223"/>
    <x v="0"/>
    <s v="PA"/>
    <s v="S1"/>
    <m/>
    <d v="2025-03-17T00:00:00"/>
    <d v="1899-12-30T05:59:09"/>
    <d v="2025-03-17T00:00:00"/>
    <d v="1899-12-30T06:01:02"/>
    <d v="2025-03-17T00:00:00"/>
    <d v="1899-12-30T06:23:54"/>
    <x v="0"/>
    <s v="RFCPI"/>
    <s v="8043259517"/>
    <s v="FBO"/>
    <d v="1899-12-30T00:24:45"/>
    <d v="1899-12-30T00:22:52"/>
    <d v="1899-12-30T00:01:53"/>
    <s v="Granel"/>
    <s v="E001"/>
    <x v="0"/>
    <d v="1899-12-30T00:24:45"/>
    <d v="1899-12-30T00:22:52"/>
    <n v="5"/>
    <x v="16"/>
    <x v="4"/>
    <x v="0"/>
    <n v="0"/>
    <n v="0"/>
    <s v="OK"/>
    <s v="Clinker"/>
    <x v="2"/>
    <n v="0"/>
    <s v="F. ALCONERA"/>
    <s v="A"/>
    <d v="1899-12-30T00:01:53"/>
    <d v="1899-12-30T00:01:53"/>
    <s v="OK"/>
    <m/>
    <m/>
    <d v="1899-12-30T00:00:00"/>
    <d v="1899-12-30T00:24:45"/>
    <n v="2"/>
    <d v="1899-12-30T00:01:53"/>
    <n v="24.749999999999989"/>
    <n v="6"/>
    <s v="Si"/>
  </r>
  <r>
    <s v="CCAL"/>
    <s v="2025020243"/>
    <x v="0"/>
    <s v="ER1206BBT"/>
    <s v="E7860MBT"/>
    <d v="2025-03-17T00:00:00"/>
    <s v="CSHU"/>
    <s v="200223"/>
    <x v="0"/>
    <s v="PA"/>
    <s v="S1"/>
    <m/>
    <d v="2025-03-17T00:00:00"/>
    <d v="1899-12-30T06:04:31"/>
    <d v="2025-03-17T00:00:00"/>
    <d v="1899-12-30T06:06:20"/>
    <d v="2025-03-17T00:00:00"/>
    <d v="1899-12-30T06:31:48"/>
    <x v="0"/>
    <s v="RFCPI"/>
    <s v="8043259518"/>
    <s v="FBO"/>
    <d v="1899-12-30T00:27:17"/>
    <d v="1899-12-30T00:25:28"/>
    <d v="1899-12-30T00:01:49"/>
    <s v="Granel"/>
    <s v="E001"/>
    <x v="0"/>
    <d v="1899-12-30T00:27:17"/>
    <d v="1899-12-30T00:25:28"/>
    <n v="6"/>
    <x v="16"/>
    <x v="4"/>
    <x v="0"/>
    <n v="0"/>
    <n v="0"/>
    <s v="OK"/>
    <s v="Clinker"/>
    <x v="2"/>
    <n v="0"/>
    <s v="F. ALCONERA"/>
    <s v="A"/>
    <d v="1899-12-30T00:01:49"/>
    <d v="1899-12-30T00:01:49"/>
    <s v="OK"/>
    <m/>
    <m/>
    <d v="1899-12-30T00:00:00"/>
    <d v="1899-12-30T00:27:17"/>
    <n v="2"/>
    <d v="1899-12-30T00:01:49"/>
    <n v="27.283333333334454"/>
    <n v="6"/>
    <s v="Si"/>
  </r>
  <r>
    <s v="CCAL"/>
    <s v="2025020244"/>
    <x v="0"/>
    <s v="ER4794BCD"/>
    <s v="E3606KDV"/>
    <d v="2025-03-17T00:00:00"/>
    <s v="CSHU"/>
    <s v="200223"/>
    <x v="0"/>
    <s v="PA"/>
    <s v="S1"/>
    <m/>
    <d v="2025-03-17T00:00:00"/>
    <d v="1899-12-30T06:05:36"/>
    <d v="2025-03-17T00:00:00"/>
    <d v="1899-12-30T06:06:28"/>
    <d v="2025-03-17T00:00:00"/>
    <d v="1899-12-30T06:36:08"/>
    <x v="0"/>
    <s v="RFCPI"/>
    <s v="8043259519"/>
    <s v="FBO"/>
    <d v="1899-12-30T00:30:32"/>
    <d v="1899-12-30T00:29:40"/>
    <d v="1899-12-30T00:00:52"/>
    <s v="Granel"/>
    <s v="E001"/>
    <x v="0"/>
    <d v="1899-12-30T00:30:32"/>
    <d v="1899-12-30T00:29:40"/>
    <n v="6"/>
    <x v="16"/>
    <x v="4"/>
    <x v="0"/>
    <n v="0"/>
    <n v="0"/>
    <s v="OK"/>
    <s v="Clinker"/>
    <x v="2"/>
    <n v="0"/>
    <s v="F. ALCONERA"/>
    <s v="A"/>
    <d v="1899-12-30T00:00:52"/>
    <d v="1899-12-30T00:00:52"/>
    <s v="OK"/>
    <m/>
    <m/>
    <d v="1899-12-30T00:00:00"/>
    <d v="1899-12-30T00:30:32"/>
    <n v="2"/>
    <d v="1899-12-30T00:00:52"/>
    <n v="30.533333333328006"/>
    <n v="6"/>
    <s v="Si"/>
  </r>
  <r>
    <s v="CCAL"/>
    <s v="2025020245"/>
    <x v="0"/>
    <s v="ER3518BDC"/>
    <s v="E1163KTR"/>
    <d v="2025-03-17T00:00:00"/>
    <s v="CSHU"/>
    <s v="200223"/>
    <x v="0"/>
    <s v="PA"/>
    <s v="S1"/>
    <m/>
    <d v="2025-03-17T00:00:00"/>
    <d v="1899-12-30T06:10:46"/>
    <d v="2025-03-17T00:00:00"/>
    <d v="1899-12-30T06:11:32"/>
    <d v="2025-03-17T00:00:00"/>
    <d v="1899-12-30T06:41:21"/>
    <x v="0"/>
    <s v="RFCPI"/>
    <s v="8043259520"/>
    <s v="FBO"/>
    <d v="1899-12-30T00:30:35"/>
    <d v="1899-12-30T00:29:49"/>
    <d v="1899-12-30T00:00:46"/>
    <s v="Granel"/>
    <s v="E001"/>
    <x v="0"/>
    <d v="1899-12-30T00:30:35"/>
    <d v="1899-12-30T00:29:49"/>
    <n v="6"/>
    <x v="16"/>
    <x v="4"/>
    <x v="0"/>
    <n v="0"/>
    <n v="0"/>
    <s v="OK"/>
    <s v="Clinker"/>
    <x v="2"/>
    <n v="0"/>
    <s v="F. ALCONERA"/>
    <s v="A"/>
    <d v="1899-12-30T00:00:46"/>
    <d v="1899-12-30T00:00:46"/>
    <s v="OK"/>
    <m/>
    <m/>
    <d v="1899-12-30T00:00:00"/>
    <d v="1899-12-30T00:30:35"/>
    <n v="2"/>
    <d v="1899-12-30T00:00:46"/>
    <n v="30.583333333339205"/>
    <n v="6"/>
    <s v="Si"/>
  </r>
  <r>
    <s v="CCAL"/>
    <s v="2025020247"/>
    <x v="0"/>
    <s v="ER0021BCC"/>
    <s v="E3003JLJ"/>
    <d v="2025-03-17T00:00:00"/>
    <s v="CSHU"/>
    <s v="200223"/>
    <x v="0"/>
    <s v="PA"/>
    <s v="S1"/>
    <m/>
    <d v="2025-03-17T00:00:00"/>
    <d v="1899-12-30T06:29:10"/>
    <d v="2025-03-17T00:00:00"/>
    <d v="1899-12-30T06:29:45"/>
    <d v="2025-03-17T00:00:00"/>
    <d v="1899-12-30T06:47:55"/>
    <x v="0"/>
    <s v="RFCPI"/>
    <s v="8043259521"/>
    <s v="FBO"/>
    <d v="1899-12-30T00:18:45"/>
    <d v="1899-12-30T00:18:10"/>
    <d v="1899-12-30T00:00:35"/>
    <s v="Granel"/>
    <s v="E001"/>
    <x v="0"/>
    <d v="1899-12-30T00:18:45"/>
    <d v="1899-12-30T00:18:10"/>
    <n v="6"/>
    <x v="16"/>
    <x v="4"/>
    <x v="0"/>
    <n v="0"/>
    <n v="0"/>
    <s v="OK"/>
    <s v="Clinker"/>
    <x v="2"/>
    <n v="0"/>
    <s v="F. ALCONERA"/>
    <s v="A"/>
    <d v="1899-12-30T00:00:35"/>
    <d v="1899-12-30T00:00:35"/>
    <s v="OK"/>
    <m/>
    <m/>
    <d v="1899-12-30T00:00:00"/>
    <d v="1899-12-30T00:18:45"/>
    <n v="2"/>
    <d v="1899-12-30T00:00:35"/>
    <n v="18.749999999995257"/>
    <n v="6"/>
    <s v="Si"/>
  </r>
  <r>
    <s v="CCAL"/>
    <s v="2025020248"/>
    <x v="0"/>
    <s v="ER0715BCY"/>
    <s v="E0536LZT"/>
    <d v="2025-03-17T00:00:00"/>
    <s v="CSHU"/>
    <s v="200223"/>
    <x v="0"/>
    <s v="PA"/>
    <s v="S1"/>
    <m/>
    <d v="2025-03-17T00:00:00"/>
    <d v="1899-12-30T06:44:38"/>
    <d v="2025-03-17T00:00:00"/>
    <d v="1899-12-30T06:49:16"/>
    <d v="2025-03-17T00:00:00"/>
    <d v="1899-12-30T07:03:17"/>
    <x v="0"/>
    <s v="RFCPI"/>
    <s v="8043259523"/>
    <s v="FBO"/>
    <d v="1899-12-30T00:18:39"/>
    <d v="1899-12-30T00:14:01"/>
    <d v="1899-12-30T00:04:38"/>
    <s v="Granel"/>
    <s v="E001"/>
    <x v="0"/>
    <d v="1899-12-30T00:18:39"/>
    <d v="1899-12-30T00:14:01"/>
    <n v="6"/>
    <x v="16"/>
    <x v="4"/>
    <x v="0"/>
    <n v="0"/>
    <n v="0"/>
    <s v="OK"/>
    <s v="Clinker"/>
    <x v="2"/>
    <n v="0"/>
    <s v="F. ALCONERA"/>
    <s v="A"/>
    <d v="1899-12-30T00:04:38"/>
    <d v="1899-12-30T00:04:38"/>
    <s v="OK"/>
    <m/>
    <m/>
    <d v="1899-12-30T00:00:00"/>
    <d v="1899-12-30T00:18:39"/>
    <n v="2"/>
    <d v="1899-12-30T00:04:38"/>
    <n v="18.650000000001636"/>
    <n v="7"/>
    <s v="Si"/>
  </r>
  <r>
    <s v="CCAL"/>
    <s v="2025020252"/>
    <x v="0"/>
    <s v="ER6715BDD"/>
    <s v="E7612KRR"/>
    <d v="2025-03-17T00:00:00"/>
    <s v="CSHU"/>
    <s v="200223"/>
    <x v="0"/>
    <s v="PA"/>
    <s v="S1"/>
    <m/>
    <d v="2025-03-17T00:00:00"/>
    <d v="1899-12-30T06:57:45"/>
    <d v="2025-03-17T00:00:00"/>
    <d v="1899-12-30T06:59:41"/>
    <d v="2025-03-17T00:00:00"/>
    <d v="1899-12-30T07:14:32"/>
    <x v="0"/>
    <s v="RFCPI"/>
    <s v="8043259524"/>
    <s v="FBO"/>
    <d v="1899-12-30T00:16:47"/>
    <d v="1899-12-30T00:14:51"/>
    <d v="1899-12-30T00:01:56"/>
    <s v="Granel"/>
    <s v="E001"/>
    <x v="0"/>
    <d v="1899-12-30T00:16:47"/>
    <d v="1899-12-30T00:14:51"/>
    <n v="6"/>
    <x v="16"/>
    <x v="4"/>
    <x v="0"/>
    <n v="0"/>
    <n v="0"/>
    <s v="OK"/>
    <s v="Clinker"/>
    <x v="2"/>
    <n v="0"/>
    <s v="F. ALCONERA"/>
    <s v="A"/>
    <d v="1899-12-30T00:01:56"/>
    <d v="1899-12-30T00:01:56"/>
    <s v="OK"/>
    <m/>
    <m/>
    <d v="1899-12-30T00:00:00"/>
    <d v="1899-12-30T00:16:47"/>
    <n v="2"/>
    <d v="1899-12-30T00:01:56"/>
    <n v="16.783333333329615"/>
    <n v="7"/>
    <s v="Si"/>
  </r>
  <r>
    <s v="CCAL"/>
    <s v="2025020257"/>
    <x v="0"/>
    <s v="ER2676BDK"/>
    <s v="E5149MJT"/>
    <d v="2025-03-17T00:00:00"/>
    <s v="CSHU"/>
    <s v="200223"/>
    <x v="0"/>
    <s v="PA"/>
    <s v="S1"/>
    <m/>
    <d v="2025-03-17T00:00:00"/>
    <d v="1899-12-30T07:04:52"/>
    <d v="2025-03-17T00:00:00"/>
    <d v="1899-12-30T07:05:23"/>
    <d v="2025-03-17T00:00:00"/>
    <d v="1899-12-30T07:20:13"/>
    <x v="0"/>
    <s v="RFCPI"/>
    <s v="8043259525"/>
    <s v="FBO"/>
    <d v="1899-12-30T00:15:21"/>
    <d v="1899-12-30T00:14:50"/>
    <d v="1899-12-30T00:00:31"/>
    <s v="Granel"/>
    <s v="E001"/>
    <x v="0"/>
    <d v="1899-12-30T00:15:21"/>
    <d v="1899-12-30T00:14:50"/>
    <n v="7"/>
    <x v="16"/>
    <x v="4"/>
    <x v="0"/>
    <n v="0"/>
    <n v="0"/>
    <s v="OK"/>
    <s v="Clinker"/>
    <x v="2"/>
    <n v="0"/>
    <s v="F. ALCONERA"/>
    <s v="A"/>
    <d v="1899-12-30T00:00:31"/>
    <d v="1899-12-30T00:00:31"/>
    <s v="OK"/>
    <m/>
    <m/>
    <d v="1899-12-30T00:00:00"/>
    <d v="1899-12-30T00:15:21"/>
    <n v="2"/>
    <d v="1899-12-30T00:00:31"/>
    <n v="15.349999999996724"/>
    <n v="7"/>
    <s v="Si"/>
  </r>
  <r>
    <s v="CCAL"/>
    <s v="2025020260"/>
    <x v="0"/>
    <s v="ER8404BDM"/>
    <s v="E9371MTP"/>
    <d v="2025-03-17T00:00:00"/>
    <s v="CSHU"/>
    <s v="200223"/>
    <x v="0"/>
    <s v="PA"/>
    <s v="S1"/>
    <m/>
    <d v="2025-03-17T00:00:00"/>
    <d v="1899-12-30T07:07:00"/>
    <d v="2025-03-17T00:00:00"/>
    <d v="1899-12-30T07:07:25"/>
    <d v="2025-03-17T00:00:00"/>
    <d v="1899-12-30T07:30:56"/>
    <x v="0"/>
    <s v="RFCPI"/>
    <s v="8043259527"/>
    <s v="FBO"/>
    <d v="1899-12-30T00:23:56"/>
    <d v="1899-12-30T00:23:31"/>
    <d v="1899-12-30T00:00:25"/>
    <s v="Granel"/>
    <s v="E001"/>
    <x v="0"/>
    <d v="1899-12-30T00:23:56"/>
    <d v="1899-12-30T00:23:31"/>
    <n v="7"/>
    <x v="16"/>
    <x v="4"/>
    <x v="0"/>
    <n v="0"/>
    <n v="0"/>
    <s v="OK"/>
    <s v="Clinker"/>
    <x v="2"/>
    <n v="0"/>
    <s v="F. ALCONERA"/>
    <s v="A"/>
    <d v="1899-12-30T00:00:25"/>
    <d v="1899-12-30T00:00:25"/>
    <s v="OK"/>
    <m/>
    <m/>
    <d v="1899-12-30T00:00:00"/>
    <d v="1899-12-30T00:23:56"/>
    <n v="2"/>
    <d v="1899-12-30T00:00:25"/>
    <n v="23.933333333332811"/>
    <n v="7"/>
    <s v="Si"/>
  </r>
  <r>
    <s v="CCAL"/>
    <s v="2025020259"/>
    <x v="0"/>
    <s v="ER3659BDP"/>
    <s v="E9365MTP"/>
    <d v="2025-03-17T00:00:00"/>
    <s v="CSHU"/>
    <s v="200223"/>
    <x v="0"/>
    <s v="PA"/>
    <s v="S1"/>
    <m/>
    <d v="2025-03-17T00:00:00"/>
    <d v="1899-12-30T07:05:55"/>
    <d v="2025-03-17T00:00:00"/>
    <d v="1899-12-30T07:06:22"/>
    <d v="2025-03-17T00:00:00"/>
    <d v="1899-12-30T07:32:55"/>
    <x v="0"/>
    <s v="RFCPI"/>
    <s v="8043259528"/>
    <s v="FBO"/>
    <d v="1899-12-30T00:27:00"/>
    <d v="1899-12-30T00:26:33"/>
    <d v="1899-12-30T00:00:27"/>
    <s v="Granel"/>
    <s v="E001"/>
    <x v="0"/>
    <d v="1899-12-30T00:27:00"/>
    <d v="1899-12-30T00:26:33"/>
    <n v="7"/>
    <x v="16"/>
    <x v="4"/>
    <x v="0"/>
    <n v="0"/>
    <n v="0"/>
    <s v="OK"/>
    <s v="Clinker"/>
    <x v="2"/>
    <n v="0"/>
    <s v="F. ALCONERA"/>
    <s v="A"/>
    <d v="1899-12-30T00:00:27"/>
    <d v="1899-12-30T00:00:27"/>
    <s v="OK"/>
    <m/>
    <m/>
    <d v="1899-12-30T00:00:00"/>
    <d v="1899-12-30T00:27:00"/>
    <n v="2"/>
    <d v="1899-12-30T00:00:27"/>
    <n v="27.000000000000064"/>
    <n v="7"/>
    <s v="Si"/>
  </r>
  <r>
    <s v="CCAL"/>
    <s v="2025020268"/>
    <x v="0"/>
    <s v="ER9285BDF"/>
    <s v="E1965LDD"/>
    <d v="2025-03-17T00:00:00"/>
    <s v="CSHU"/>
    <s v="200223"/>
    <x v="0"/>
    <s v="PA"/>
    <s v="S1"/>
    <m/>
    <d v="2025-03-17T00:00:00"/>
    <d v="1899-12-30T07:15:37"/>
    <d v="2025-03-17T00:00:00"/>
    <d v="1899-12-30T07:16:38"/>
    <d v="2025-03-17T00:00:00"/>
    <d v="1899-12-30T07:47:12"/>
    <x v="0"/>
    <s v="RFCPI"/>
    <s v="8043259530"/>
    <s v="FBO"/>
    <d v="1899-12-30T00:31:35"/>
    <d v="1899-12-30T00:30:34"/>
    <d v="1899-12-30T00:01:01"/>
    <s v="Granel"/>
    <s v="E001"/>
    <x v="0"/>
    <d v="1899-12-30T00:31:35"/>
    <d v="1899-12-30T00:30:34"/>
    <n v="7"/>
    <x v="16"/>
    <x v="4"/>
    <x v="0"/>
    <n v="0"/>
    <n v="0"/>
    <s v="OK"/>
    <s v="Clinker"/>
    <x v="2"/>
    <n v="0"/>
    <s v="F. ALCONERA"/>
    <s v="A"/>
    <d v="1899-12-30T00:01:01"/>
    <d v="1899-12-30T00:01:01"/>
    <s v="OK"/>
    <m/>
    <m/>
    <d v="1899-12-30T00:00:00"/>
    <d v="1899-12-30T00:31:35"/>
    <n v="2"/>
    <d v="1899-12-30T00:01:01"/>
    <n v="31.583333333332806"/>
    <n v="7"/>
    <s v="Si"/>
  </r>
  <r>
    <s v="CCAL"/>
    <s v="2025020270"/>
    <x v="0"/>
    <s v="ER0733BCY"/>
    <s v="E8908MMX"/>
    <d v="2025-03-17T00:00:00"/>
    <s v="CSHU"/>
    <s v="200223"/>
    <x v="0"/>
    <s v="PA"/>
    <s v="S1"/>
    <m/>
    <d v="2025-03-17T00:00:00"/>
    <d v="1899-12-30T07:17:22"/>
    <d v="2025-03-17T00:00:00"/>
    <d v="1899-12-30T07:17:42"/>
    <d v="2025-03-17T00:00:00"/>
    <d v="1899-12-30T08:08:43"/>
    <x v="0"/>
    <s v="RFCPI"/>
    <s v="8043259534"/>
    <s v="FBO"/>
    <d v="1899-12-30T00:51:21"/>
    <d v="1899-12-30T00:51:01"/>
    <d v="1899-12-30T00:00:20"/>
    <s v="Granel"/>
    <s v="E001"/>
    <x v="0"/>
    <d v="1899-12-30T00:51:21"/>
    <d v="1899-12-30T00:51:01"/>
    <n v="7"/>
    <x v="16"/>
    <x v="4"/>
    <x v="0"/>
    <n v="0"/>
    <n v="0"/>
    <s v="OK"/>
    <s v="Clinker"/>
    <x v="2"/>
    <n v="0"/>
    <s v="F. ALCONERA"/>
    <s v="B"/>
    <d v="1899-12-30T00:00:20"/>
    <d v="1899-12-30T00:00:20"/>
    <s v="OK"/>
    <m/>
    <m/>
    <d v="1899-12-30T00:00:00"/>
    <d v="1899-12-30T00:51:21"/>
    <n v="2"/>
    <d v="1899-12-30T00:00:20"/>
    <n v="51.349999999996832"/>
    <n v="8"/>
    <s v="No"/>
  </r>
  <r>
    <s v="CCAL"/>
    <s v="2025020272"/>
    <x v="0"/>
    <s v="ER9709BDP"/>
    <s v="E8585LGD"/>
    <d v="2025-03-17T00:00:00"/>
    <s v="CSHU"/>
    <s v="200223"/>
    <x v="0"/>
    <s v="PA"/>
    <s v="S1"/>
    <m/>
    <d v="2025-03-17T00:00:00"/>
    <d v="1899-12-30T07:18:54"/>
    <d v="2025-03-17T00:00:00"/>
    <d v="1899-12-30T07:19:33"/>
    <d v="2025-03-17T00:00:00"/>
    <d v="1899-12-30T08:12:25"/>
    <x v="0"/>
    <s v="RFCPI"/>
    <s v="8043259535"/>
    <s v="FBO"/>
    <d v="1899-12-30T00:53:31"/>
    <d v="1899-12-30T00:52:52"/>
    <d v="1899-12-30T00:00:39"/>
    <s v="Granel"/>
    <s v="E001"/>
    <x v="0"/>
    <d v="1899-12-30T00:53:31"/>
    <d v="1899-12-30T00:52:52"/>
    <n v="7"/>
    <x v="16"/>
    <x v="4"/>
    <x v="0"/>
    <n v="0"/>
    <n v="0"/>
    <s v="OK"/>
    <s v="Clinker"/>
    <x v="2"/>
    <n v="0"/>
    <s v="F. ALCONERA"/>
    <s v="B"/>
    <d v="1899-12-30T00:00:39"/>
    <d v="1899-12-30T00:00:39"/>
    <s v="OK"/>
    <m/>
    <m/>
    <d v="1899-12-30T00:00:00"/>
    <d v="1899-12-30T00:53:31"/>
    <n v="2"/>
    <d v="1899-12-30T00:00:39"/>
    <n v="53.516666666663944"/>
    <n v="8"/>
    <s v="No"/>
  </r>
  <r>
    <s v="CCAL"/>
    <s v="2025020264"/>
    <x v="0"/>
    <s v="ER9708BDP"/>
    <s v="E9894LNC"/>
    <d v="2025-03-17T00:00:00"/>
    <s v="CSHU"/>
    <s v="200223"/>
    <x v="0"/>
    <s v="PA"/>
    <s v="S1"/>
    <m/>
    <d v="2025-03-17T00:00:00"/>
    <d v="1899-12-30T07:12:32"/>
    <d v="2025-03-17T00:00:00"/>
    <d v="1899-12-30T07:13:01"/>
    <d v="2025-03-17T00:00:00"/>
    <d v="1899-12-30T08:16:07"/>
    <x v="0"/>
    <s v="RFCPI"/>
    <s v="8043259537"/>
    <s v="FBO"/>
    <d v="1899-12-30T01:03:35"/>
    <d v="1899-12-30T01:03:06"/>
    <d v="1899-12-30T00:00:29"/>
    <s v="Granel"/>
    <s v="E001"/>
    <x v="0"/>
    <d v="1899-12-30T01:03:35"/>
    <d v="1899-12-30T01:03:06"/>
    <n v="7"/>
    <x v="16"/>
    <x v="4"/>
    <x v="0"/>
    <n v="0"/>
    <n v="0"/>
    <s v="OK"/>
    <s v="Clinker"/>
    <x v="2"/>
    <n v="0"/>
    <s v="F. ALCONERA"/>
    <s v="B"/>
    <d v="1899-12-30T00:00:29"/>
    <d v="1899-12-30T00:00:29"/>
    <s v="OK"/>
    <m/>
    <m/>
    <d v="1899-12-30T00:00:00"/>
    <d v="1899-12-30T01:03:35"/>
    <n v="2"/>
    <d v="1899-12-30T00:00:29"/>
    <n v="63.583333333329577"/>
    <n v="8"/>
    <s v="No"/>
  </r>
  <r>
    <s v="CCAL"/>
    <s v="2025020273"/>
    <x v="0"/>
    <s v="ER3062BCW"/>
    <s v="E6236MCZ"/>
    <d v="2025-03-17T00:00:00"/>
    <s v="CSHU"/>
    <s v="200223"/>
    <x v="0"/>
    <s v="PA"/>
    <s v="S1"/>
    <m/>
    <d v="2025-03-17T00:00:00"/>
    <d v="1899-12-30T07:20:22"/>
    <d v="2025-03-17T00:00:00"/>
    <d v="1899-12-30T07:21:23"/>
    <d v="2025-03-17T00:00:00"/>
    <d v="1899-12-30T08:24:22"/>
    <x v="0"/>
    <s v="RFCPI"/>
    <s v="8043259540"/>
    <s v="FBO"/>
    <d v="1899-12-30T01:04:00"/>
    <d v="1899-12-30T01:02:59"/>
    <d v="1899-12-30T00:01:01"/>
    <s v="Granel"/>
    <s v="E001"/>
    <x v="0"/>
    <d v="1899-12-30T01:04:00"/>
    <d v="1899-12-30T01:02:59"/>
    <n v="7"/>
    <x v="16"/>
    <x v="4"/>
    <x v="0"/>
    <n v="0"/>
    <n v="0"/>
    <s v="OK"/>
    <s v="Clinker"/>
    <x v="2"/>
    <n v="0"/>
    <s v="F. ALCONERA"/>
    <s v="B"/>
    <d v="1899-12-30T00:01:01"/>
    <d v="1899-12-30T00:01:01"/>
    <s v="OK"/>
    <m/>
    <m/>
    <d v="1899-12-30T00:00:00"/>
    <d v="1899-12-30T01:04:00"/>
    <n v="2"/>
    <d v="1899-12-30T00:01:01"/>
    <n v="63.999999999993612"/>
    <n v="8"/>
    <s v="No"/>
  </r>
  <r>
    <s v="CCAL"/>
    <s v="2025020282"/>
    <x v="0"/>
    <s v="ER1989BDM"/>
    <s v="E9516MPT"/>
    <d v="2025-03-17T00:00:00"/>
    <s v="CSHU"/>
    <s v="200223"/>
    <x v="0"/>
    <s v="PA"/>
    <s v="S1"/>
    <m/>
    <d v="2025-03-17T00:00:00"/>
    <d v="1899-12-30T07:35:33"/>
    <d v="2025-03-17T00:00:00"/>
    <d v="1899-12-30T07:36:05"/>
    <d v="2025-03-17T00:00:00"/>
    <d v="1899-12-30T08:34:53"/>
    <x v="0"/>
    <s v="RFCPI"/>
    <s v="8043259541"/>
    <s v="FBO"/>
    <d v="1899-12-30T00:59:20"/>
    <d v="1899-12-30T00:58:48"/>
    <d v="1899-12-30T00:00:32"/>
    <s v="Granel"/>
    <s v="E001"/>
    <x v="0"/>
    <d v="1899-12-30T00:59:20"/>
    <d v="1899-12-30T00:58:48"/>
    <n v="7"/>
    <x v="16"/>
    <x v="4"/>
    <x v="0"/>
    <n v="0"/>
    <n v="0"/>
    <s v="OK"/>
    <s v="Clinker"/>
    <x v="2"/>
    <n v="0"/>
    <s v="F. ALCONERA"/>
    <s v="B"/>
    <d v="1899-12-30T00:00:32"/>
    <d v="1899-12-30T00:00:32"/>
    <s v="OK"/>
    <m/>
    <m/>
    <d v="1899-12-30T00:00:00"/>
    <d v="1899-12-30T00:59:20"/>
    <n v="2"/>
    <d v="1899-12-30T00:00:32"/>
    <n v="59.333333333328028"/>
    <n v="8"/>
    <s v="No"/>
  </r>
  <r>
    <s v="CCAL"/>
    <s v="2025020289"/>
    <x v="0"/>
    <s v="ER2680BDK"/>
    <s v="E3740LJW"/>
    <d v="2025-03-17T00:00:00"/>
    <s v="CSHU"/>
    <s v="200223"/>
    <x v="0"/>
    <s v="PA"/>
    <s v="S1"/>
    <m/>
    <d v="2025-03-17T00:00:00"/>
    <d v="1899-12-30T07:43:30"/>
    <d v="2025-03-17T00:00:00"/>
    <d v="1899-12-30T07:44:53"/>
    <d v="2025-03-17T00:00:00"/>
    <d v="1899-12-30T08:46:15"/>
    <x v="0"/>
    <s v="RFCPI"/>
    <s v="8043259543"/>
    <s v="FBO"/>
    <d v="1899-12-30T01:02:45"/>
    <d v="1899-12-30T01:01:22"/>
    <d v="1899-12-30T00:01:23"/>
    <s v="Granel"/>
    <s v="E001"/>
    <x v="0"/>
    <d v="1899-12-30T01:02:45"/>
    <d v="1899-12-30T01:01:22"/>
    <n v="7"/>
    <x v="16"/>
    <x v="4"/>
    <x v="0"/>
    <n v="0"/>
    <n v="0"/>
    <s v="OK"/>
    <s v="Clinker"/>
    <x v="2"/>
    <n v="0"/>
    <s v="F. ALCONERA"/>
    <s v="B"/>
    <d v="1899-12-30T00:01:23"/>
    <d v="1899-12-30T00:01:23"/>
    <s v="OK"/>
    <m/>
    <m/>
    <d v="1899-12-30T00:00:00"/>
    <d v="1899-12-30T01:02:45"/>
    <n v="2"/>
    <d v="1899-12-30T00:01:23"/>
    <n v="62.75000000000157"/>
    <n v="8"/>
    <s v="No"/>
  </r>
  <r>
    <s v="CCAL"/>
    <s v="2025020291"/>
    <x v="0"/>
    <s v="ER3055BCW"/>
    <s v="E7567MJJ"/>
    <d v="2025-03-17T00:00:00"/>
    <s v="CSHU"/>
    <s v="200223"/>
    <x v="0"/>
    <s v="PA"/>
    <s v="S1"/>
    <m/>
    <d v="2025-03-17T00:00:00"/>
    <d v="1899-12-30T07:45:43"/>
    <d v="2025-03-17T00:00:00"/>
    <d v="1899-12-30T07:46:25"/>
    <d v="2025-03-17T00:00:00"/>
    <d v="1899-12-30T08:58:28"/>
    <x v="0"/>
    <s v="RFCPI"/>
    <s v="8043259545"/>
    <s v="FBO"/>
    <d v="1899-12-30T01:12:45"/>
    <d v="1899-12-30T01:12:03"/>
    <d v="1899-12-30T00:00:42"/>
    <s v="Granel"/>
    <s v="E001"/>
    <x v="0"/>
    <d v="1899-12-30T01:12:45"/>
    <d v="1899-12-30T01:12:03"/>
    <n v="7"/>
    <x v="16"/>
    <x v="4"/>
    <x v="0"/>
    <n v="0"/>
    <n v="0"/>
    <s v="OK"/>
    <s v="Clinker"/>
    <x v="2"/>
    <n v="0"/>
    <s v="F. ALCONERA"/>
    <s v="B"/>
    <d v="1899-12-30T00:00:42"/>
    <d v="1899-12-30T00:00:42"/>
    <s v="OK"/>
    <m/>
    <m/>
    <d v="1899-12-30T00:00:00"/>
    <d v="1899-12-30T01:12:45"/>
    <n v="2"/>
    <d v="1899-12-30T00:00:42"/>
    <n v="72.750000000009535"/>
    <n v="8"/>
    <s v="No"/>
  </r>
  <r>
    <s v="CCAL"/>
    <s v="2025020305"/>
    <x v="0"/>
    <s v="ER2016BCS"/>
    <s v="E3864LKG"/>
    <d v="2025-03-17T00:00:00"/>
    <s v="CSHU"/>
    <s v="200223"/>
    <x v="0"/>
    <s v="PA"/>
    <s v="S1"/>
    <m/>
    <d v="2025-03-17T00:00:00"/>
    <d v="1899-12-30T08:11:40"/>
    <d v="2025-03-17T00:00:00"/>
    <d v="1899-12-30T08:12:24"/>
    <d v="2025-03-17T00:00:00"/>
    <d v="1899-12-30T09:28:49"/>
    <x v="0"/>
    <s v="RFCPI"/>
    <s v="8043259547"/>
    <s v="FBO"/>
    <d v="1899-12-30T01:17:09"/>
    <d v="1899-12-30T01:16:25"/>
    <d v="1899-12-30T00:00:44"/>
    <s v="Granel"/>
    <s v="E001"/>
    <x v="0"/>
    <d v="1899-12-30T01:17:09"/>
    <d v="1899-12-30T01:16:25"/>
    <n v="8"/>
    <x v="16"/>
    <x v="4"/>
    <x v="0"/>
    <n v="0"/>
    <n v="0"/>
    <s v="OK"/>
    <s v="Clinker"/>
    <x v="2"/>
    <n v="0"/>
    <s v="F. ALCONERA"/>
    <s v="B"/>
    <d v="1899-12-30T00:00:44"/>
    <d v="1899-12-30T00:00:44"/>
    <s v="OK"/>
    <m/>
    <m/>
    <d v="1899-12-30T00:00:00"/>
    <d v="1899-12-30T01:17:09"/>
    <n v="2"/>
    <d v="1899-12-30T00:00:44"/>
    <n v="77.149999999987202"/>
    <n v="9"/>
    <s v="No"/>
  </r>
  <r>
    <s v="CCAL"/>
    <s v="2025020361"/>
    <x v="0"/>
    <s v="ER4175BDD"/>
    <s v="E8806KTF"/>
    <d v="2025-03-17T00:00:00"/>
    <s v="CSHU"/>
    <s v="200223"/>
    <x v="0"/>
    <s v="PA"/>
    <s v="S1"/>
    <m/>
    <d v="2025-03-17T00:00:00"/>
    <d v="1899-12-30T09:25:02"/>
    <d v="2025-03-17T00:00:00"/>
    <d v="1899-12-30T09:26:12"/>
    <d v="2025-03-17T00:00:00"/>
    <d v="1899-12-30T10:28:31"/>
    <x v="0"/>
    <s v="RFCPI"/>
    <s v="8043259557"/>
    <s v="FBO"/>
    <d v="1899-12-30T01:03:29"/>
    <d v="1899-12-30T01:02:19"/>
    <d v="1899-12-30T00:01:10"/>
    <s v="Granel"/>
    <s v="E001"/>
    <x v="0"/>
    <d v="1899-12-30T01:03:29"/>
    <d v="1899-12-30T01:02:19"/>
    <n v="9"/>
    <x v="16"/>
    <x v="4"/>
    <x v="0"/>
    <n v="0"/>
    <n v="0"/>
    <s v="OK"/>
    <s v="Clinker"/>
    <x v="2"/>
    <n v="0"/>
    <s v="F. ALCONERA"/>
    <s v="B"/>
    <d v="1899-12-30T00:01:10"/>
    <d v="1899-12-30T00:01:10"/>
    <s v="OK"/>
    <m/>
    <m/>
    <d v="1899-12-30T00:00:00"/>
    <d v="1899-12-30T01:03:29"/>
    <n v="2"/>
    <d v="1899-12-30T00:01:10"/>
    <n v="63.483333333335956"/>
    <n v="10"/>
    <s v="No"/>
  </r>
  <r>
    <s v="CCAL"/>
    <s v="2025020464"/>
    <x v="0"/>
    <s v="ER9641BCY"/>
    <s v="E8749KTF"/>
    <d v="2025-03-17T00:00:00"/>
    <s v="CSHU"/>
    <s v="200223"/>
    <x v="0"/>
    <s v="PA"/>
    <s v="S6"/>
    <m/>
    <d v="2025-03-17T00:00:00"/>
    <d v="1899-12-30T12:20:56"/>
    <d v="2025-03-17T00:00:00"/>
    <d v="1899-12-30T12:21:30"/>
    <d v="2025-03-17T00:00:00"/>
    <d v="1899-12-30T12:35:15"/>
    <x v="0"/>
    <s v="RFCPI"/>
    <s v="8043259580"/>
    <s v="FBO"/>
    <d v="1899-12-30T00:14:19"/>
    <d v="1899-12-30T00:13:45"/>
    <d v="1899-12-30T00:00:34"/>
    <s v="Granel"/>
    <s v="E001"/>
    <x v="0"/>
    <d v="1899-12-30T00:14:19"/>
    <d v="1899-12-30T00:13:45"/>
    <n v="12"/>
    <x v="16"/>
    <x v="4"/>
    <x v="0"/>
    <n v="0"/>
    <n v="0"/>
    <s v="OK"/>
    <s v="Clinker"/>
    <x v="2"/>
    <n v="0"/>
    <s v="F. ALCONERA"/>
    <s v="A"/>
    <d v="1899-12-30T00:00:34"/>
    <d v="1899-12-30T00:00:34"/>
    <s v="OK"/>
    <m/>
    <m/>
    <d v="1899-12-30T00:00:00"/>
    <d v="1899-12-30T00:14:19"/>
    <n v="2"/>
    <d v="1899-12-30T00:00:34"/>
    <n v="14.316666666667253"/>
    <n v="12"/>
    <s v="Si"/>
  </r>
  <r>
    <s v="CCAL"/>
    <s v="2025020523"/>
    <x v="0"/>
    <s v="ER6715BDD"/>
    <s v="E7612KRR"/>
    <d v="2025-03-17T00:00:00"/>
    <s v="CSHU"/>
    <s v="200223"/>
    <x v="0"/>
    <s v="PA"/>
    <s v="S6"/>
    <m/>
    <d v="2025-03-17T00:00:00"/>
    <d v="1899-12-30T13:39:56"/>
    <d v="2025-03-17T00:00:00"/>
    <d v="1899-12-30T13:40:32"/>
    <d v="2025-03-17T00:00:00"/>
    <d v="1899-12-30T15:11:50"/>
    <x v="0"/>
    <s v="RFCPI"/>
    <s v="8043259607"/>
    <s v="FBO"/>
    <d v="1899-12-30T01:31:54"/>
    <d v="1899-12-30T01:31:18"/>
    <d v="1899-12-30T00:00:36"/>
    <s v="Granel"/>
    <s v="E001"/>
    <x v="0"/>
    <d v="1899-12-30T01:31:54"/>
    <d v="1899-12-30T01:31:18"/>
    <n v="13"/>
    <x v="16"/>
    <x v="4"/>
    <x v="0"/>
    <n v="0"/>
    <n v="0"/>
    <s v="OK"/>
    <s v="Clinker"/>
    <x v="2"/>
    <n v="0"/>
    <s v="F. ALCONERA"/>
    <s v="C"/>
    <d v="1899-12-30T00:00:36"/>
    <d v="1899-12-30T00:00:36"/>
    <s v="OK"/>
    <m/>
    <m/>
    <d v="1899-12-30T00:00:00"/>
    <d v="1899-12-30T01:31:54"/>
    <n v="2"/>
    <d v="1899-12-30T00:00:36"/>
    <n v="91.899999999993582"/>
    <n v="15"/>
    <s v="No"/>
  </r>
  <r>
    <s v="CCAL"/>
    <s v="2025020525"/>
    <x v="0"/>
    <s v="ER2676BDK"/>
    <s v="E5149MJT"/>
    <d v="2025-03-17T00:00:00"/>
    <s v="CSHU"/>
    <s v="200223"/>
    <x v="0"/>
    <s v="PA"/>
    <s v="S6"/>
    <m/>
    <d v="2025-03-17T00:00:00"/>
    <d v="1899-12-30T13:41:11"/>
    <d v="2025-03-17T00:00:00"/>
    <d v="1899-12-30T13:42:01"/>
    <d v="2025-03-17T00:00:00"/>
    <d v="1899-12-30T15:29:13"/>
    <x v="0"/>
    <s v="RFCPI"/>
    <s v="8043259610"/>
    <s v="FBO"/>
    <d v="1899-12-30T01:48:02"/>
    <d v="1899-12-30T01:47:12"/>
    <d v="1899-12-30T00:00:50"/>
    <s v="Granel"/>
    <s v="E001"/>
    <x v="0"/>
    <d v="1899-12-30T01:48:02"/>
    <d v="1899-12-30T01:47:12"/>
    <n v="13"/>
    <x v="16"/>
    <x v="4"/>
    <x v="0"/>
    <n v="0"/>
    <n v="0"/>
    <s v="OK"/>
    <s v="Clinker"/>
    <x v="2"/>
    <n v="0"/>
    <s v="F. ALCONERA"/>
    <s v="C"/>
    <d v="1899-12-30T00:00:50"/>
    <d v="1899-12-30T00:00:50"/>
    <s v="OK"/>
    <m/>
    <m/>
    <d v="1899-12-30T00:00:00"/>
    <d v="1899-12-30T01:48:02"/>
    <n v="2"/>
    <d v="1899-12-30T00:00:50"/>
    <n v="108.03333333333605"/>
    <n v="15"/>
    <s v="No"/>
  </r>
  <r>
    <s v="CCAL"/>
    <s v="2025020532"/>
    <x v="0"/>
    <s v="ER9285BDF"/>
    <s v="E1965LDD"/>
    <d v="2025-03-17T00:00:00"/>
    <s v="CSHU"/>
    <s v="200223"/>
    <x v="0"/>
    <s v="PA"/>
    <s v="S6"/>
    <m/>
    <d v="2025-03-17T00:00:00"/>
    <d v="1899-12-30T13:50:40"/>
    <d v="2025-03-17T00:00:00"/>
    <d v="1899-12-30T13:51:51"/>
    <d v="2025-03-17T00:00:00"/>
    <d v="1899-12-30T15:44:02"/>
    <x v="0"/>
    <s v="RFCPI"/>
    <s v="8043259612"/>
    <s v="FBO"/>
    <d v="1899-12-30T01:53:22"/>
    <d v="1899-12-30T01:52:11"/>
    <d v="1899-12-30T00:01:11"/>
    <s v="Granel"/>
    <s v="E001"/>
    <x v="0"/>
    <d v="1899-12-30T01:53:22"/>
    <d v="1899-12-30T01:52:11"/>
    <n v="13"/>
    <x v="16"/>
    <x v="4"/>
    <x v="0"/>
    <n v="0"/>
    <n v="0"/>
    <s v="OK"/>
    <s v="Clinker"/>
    <x v="2"/>
    <n v="0"/>
    <s v="F. ALCONERA"/>
    <s v="C"/>
    <d v="1899-12-30T00:01:11"/>
    <d v="1899-12-30T00:01:11"/>
    <s v="OK"/>
    <m/>
    <m/>
    <d v="1899-12-30T00:00:00"/>
    <d v="1899-12-30T01:53:22"/>
    <n v="2"/>
    <d v="1899-12-30T00:01:11"/>
    <n v="113.36666666666403"/>
    <n v="15"/>
    <s v="No"/>
  </r>
  <r>
    <s v="CCAL"/>
    <s v="2025020558"/>
    <x v="0"/>
    <s v="ER3062BCW"/>
    <s v="E6236MCZ"/>
    <d v="2025-03-17T00:00:00"/>
    <s v="CSHU"/>
    <s v="200223"/>
    <x v="0"/>
    <s v="PA"/>
    <s v="S1"/>
    <m/>
    <d v="2025-03-17T00:00:00"/>
    <d v="1899-12-30T14:26:14"/>
    <d v="2025-03-17T00:00:00"/>
    <d v="1899-12-30T14:27:04"/>
    <d v="2025-03-17T00:00:00"/>
    <d v="1899-12-30T16:05:34"/>
    <x v="0"/>
    <s v="RFCPI"/>
    <s v="8043259616"/>
    <s v="FBO"/>
    <d v="1899-12-30T01:39:20"/>
    <d v="1899-12-30T01:38:30"/>
    <d v="1899-12-30T00:00:50"/>
    <s v="Granel"/>
    <s v="E001"/>
    <x v="0"/>
    <d v="1899-12-30T01:39:20"/>
    <d v="1899-12-30T01:38:30"/>
    <n v="14"/>
    <x v="16"/>
    <x v="4"/>
    <x v="0"/>
    <n v="0"/>
    <n v="0"/>
    <s v="OK"/>
    <s v="Clinker"/>
    <x v="2"/>
    <n v="0"/>
    <s v="F. ALCONERA"/>
    <s v="C"/>
    <d v="1899-12-30T00:00:50"/>
    <d v="1899-12-30T00:00:50"/>
    <s v="OK"/>
    <m/>
    <m/>
    <d v="1899-12-30T00:00:00"/>
    <d v="1899-12-30T01:39:20"/>
    <n v="2"/>
    <d v="1899-12-30T00:00:50"/>
    <n v="99.333333333331325"/>
    <n v="16"/>
    <s v="No"/>
  </r>
  <r>
    <s v="CCAL"/>
    <s v="2025020546"/>
    <x v="0"/>
    <s v="ER0733BCY"/>
    <s v="E8908MMX"/>
    <d v="2025-03-17T00:00:00"/>
    <s v="CSHU"/>
    <s v="200223"/>
    <x v="0"/>
    <s v="PA"/>
    <s v="S1"/>
    <m/>
    <d v="2025-03-17T00:00:00"/>
    <d v="1899-12-30T14:06:53"/>
    <d v="2025-03-17T00:00:00"/>
    <d v="1899-12-30T14:07:49"/>
    <d v="2025-03-17T00:00:00"/>
    <d v="1899-12-30T16:08:14"/>
    <x v="0"/>
    <s v="RFCPI"/>
    <s v="8043259617"/>
    <s v="FBO"/>
    <d v="1899-12-30T02:01:21"/>
    <d v="1899-12-30T02:00:25"/>
    <d v="1899-12-30T00:00:56"/>
    <s v="Granel"/>
    <s v="E001"/>
    <x v="0"/>
    <d v="1899-12-30T02:01:21"/>
    <d v="1899-12-30T02:00:25"/>
    <n v="14"/>
    <x v="16"/>
    <x v="4"/>
    <x v="0"/>
    <n v="0"/>
    <n v="0"/>
    <s v="OK"/>
    <s v="Clinker"/>
    <x v="2"/>
    <n v="0"/>
    <s v="F. ALCONERA"/>
    <s v="C"/>
    <d v="1899-12-30T00:00:56"/>
    <d v="1899-12-30T00:00:56"/>
    <s v="OK"/>
    <m/>
    <m/>
    <d v="1899-12-30T00:00:00"/>
    <d v="1899-12-30T02:01:21"/>
    <n v="2"/>
    <d v="1899-12-30T00:00:56"/>
    <n v="121.3499999999953"/>
    <n v="16"/>
    <s v="No"/>
  </r>
  <r>
    <s v="CCAL"/>
    <s v="2025020563"/>
    <x v="0"/>
    <s v="ER1989BDM"/>
    <s v="E9516MPT"/>
    <d v="2025-03-17T00:00:00"/>
    <s v="CSHU"/>
    <s v="200223"/>
    <x v="0"/>
    <s v="PA"/>
    <s v="S1"/>
    <m/>
    <d v="2025-03-17T00:00:00"/>
    <d v="1899-12-30T14:34:01"/>
    <d v="2025-03-17T00:00:00"/>
    <d v="1899-12-30T14:35:24"/>
    <d v="2025-03-17T00:00:00"/>
    <d v="1899-12-30T16:25:29"/>
    <x v="0"/>
    <s v="RFCPI"/>
    <s v="8043259618"/>
    <s v="FBO"/>
    <d v="1899-12-30T01:51:28"/>
    <d v="1899-12-30T01:50:05"/>
    <d v="1899-12-30T00:01:23"/>
    <s v="Granel"/>
    <s v="E001"/>
    <x v="0"/>
    <d v="1899-12-30T01:51:28"/>
    <d v="1899-12-30T01:50:05"/>
    <n v="14"/>
    <x v="16"/>
    <x v="4"/>
    <x v="0"/>
    <n v="0"/>
    <n v="0"/>
    <s v="OK"/>
    <s v="Clinker"/>
    <x v="2"/>
    <n v="0"/>
    <s v="F. ALCONERA"/>
    <s v="C"/>
    <d v="1899-12-30T00:01:23"/>
    <d v="1899-12-30T00:01:23"/>
    <s v="OK"/>
    <m/>
    <m/>
    <d v="1899-12-30T00:00:00"/>
    <d v="1899-12-30T01:51:28"/>
    <n v="2"/>
    <d v="1899-12-30T00:01:23"/>
    <n v="111.46666666667045"/>
    <n v="16"/>
    <s v="No"/>
  </r>
  <r>
    <s v="CCAL"/>
    <s v="2025020552"/>
    <x v="0"/>
    <s v="ER9708BDP"/>
    <s v="E9894LNC"/>
    <d v="2025-03-17T00:00:00"/>
    <s v="CSHU"/>
    <s v="200223"/>
    <x v="0"/>
    <s v="PA"/>
    <s v="S1"/>
    <m/>
    <d v="2025-03-17T00:00:00"/>
    <d v="1899-12-30T14:15:58"/>
    <d v="2025-03-17T00:00:00"/>
    <d v="1899-12-30T14:16:50"/>
    <d v="2025-03-17T00:00:00"/>
    <d v="1899-12-30T16:27:40"/>
    <x v="0"/>
    <s v="RFCPI"/>
    <s v="8043259619"/>
    <s v="FBO"/>
    <d v="1899-12-30T02:11:42"/>
    <d v="1899-12-30T02:10:50"/>
    <d v="1899-12-30T00:00:52"/>
    <s v="Granel"/>
    <s v="E001"/>
    <x v="0"/>
    <d v="1899-12-30T02:11:42"/>
    <d v="1899-12-30T02:10:50"/>
    <n v="14"/>
    <x v="16"/>
    <x v="4"/>
    <x v="0"/>
    <n v="0"/>
    <n v="0"/>
    <s v="OK"/>
    <s v="Clinker"/>
    <x v="2"/>
    <n v="0"/>
    <s v="F. ALCONERA"/>
    <s v="C"/>
    <d v="1899-12-30T00:00:52"/>
    <d v="1899-12-30T00:00:52"/>
    <s v="OK"/>
    <m/>
    <m/>
    <d v="1899-12-30T00:00:00"/>
    <d v="1899-12-30T02:11:42"/>
    <n v="2"/>
    <d v="1899-12-30T00:00:52"/>
    <n v="131.69999999999516"/>
    <n v="16"/>
    <s v="No"/>
  </r>
  <r>
    <s v="CCAL"/>
    <s v="2025020578"/>
    <x v="0"/>
    <s v="ER2680BDK"/>
    <s v="E3740LJW"/>
    <d v="2025-03-17T00:00:00"/>
    <s v="CSHU"/>
    <s v="200223"/>
    <x v="0"/>
    <s v="PA"/>
    <s v="S1"/>
    <m/>
    <d v="2025-03-17T00:00:00"/>
    <d v="1899-12-30T14:54:33"/>
    <d v="2025-03-17T00:00:00"/>
    <d v="1899-12-30T14:56:30"/>
    <d v="2025-03-17T00:00:00"/>
    <d v="1899-12-30T16:49:37"/>
    <x v="0"/>
    <s v="RFCPI"/>
    <s v="8043259623"/>
    <s v="FBO"/>
    <d v="1899-12-30T01:55:04"/>
    <d v="1899-12-30T01:53:07"/>
    <d v="1899-12-30T00:01:57"/>
    <s v="Granel"/>
    <s v="E001"/>
    <x v="0"/>
    <d v="1899-12-30T01:55:04"/>
    <d v="1899-12-30T01:53:07"/>
    <n v="14"/>
    <x v="16"/>
    <x v="4"/>
    <x v="0"/>
    <n v="0"/>
    <n v="0"/>
    <s v="OK"/>
    <s v="Clinker"/>
    <x v="2"/>
    <n v="0"/>
    <s v="F. ALCONERA"/>
    <s v="C"/>
    <d v="1899-12-30T00:01:57"/>
    <d v="1899-12-30T00:01:57"/>
    <s v="OK"/>
    <m/>
    <m/>
    <d v="1899-12-30T00:00:00"/>
    <d v="1899-12-30T01:55:04"/>
    <n v="2"/>
    <d v="1899-12-30T00:01:57"/>
    <n v="115.06666666667053"/>
    <n v="16"/>
    <s v="No"/>
  </r>
  <r>
    <s v="CCAL"/>
    <s v="2025020582"/>
    <x v="0"/>
    <s v="ER3055BCW"/>
    <s v="E7567MJJ"/>
    <d v="2025-03-17T00:00:00"/>
    <s v="CSHU"/>
    <s v="200223"/>
    <x v="0"/>
    <s v="PA"/>
    <s v="S1"/>
    <m/>
    <d v="2025-03-17T00:00:00"/>
    <d v="1899-12-30T15:17:33"/>
    <d v="2025-03-17T00:00:00"/>
    <d v="1899-12-30T15:18:53"/>
    <d v="2025-03-17T00:00:00"/>
    <d v="1899-12-30T17:11:59"/>
    <x v="0"/>
    <s v="RFCPI"/>
    <s v="8043259625"/>
    <s v="FBO"/>
    <d v="1899-12-30T01:54:26"/>
    <d v="1899-12-30T01:53:06"/>
    <d v="1899-12-30T00:01:20"/>
    <s v="Granel"/>
    <s v="E001"/>
    <x v="0"/>
    <d v="1899-12-30T01:54:26"/>
    <d v="1899-12-30T01:53:06"/>
    <n v="15"/>
    <x v="16"/>
    <x v="4"/>
    <x v="0"/>
    <n v="0"/>
    <n v="0"/>
    <s v="OK"/>
    <s v="Clinker"/>
    <x v="2"/>
    <n v="0"/>
    <s v="F. ALCONERA"/>
    <s v="C"/>
    <d v="1899-12-30T00:01:20"/>
    <d v="1899-12-30T00:01:20"/>
    <s v="OK"/>
    <m/>
    <m/>
    <d v="1899-12-30T00:00:00"/>
    <d v="1899-12-30T01:54:26"/>
    <n v="2"/>
    <d v="1899-12-30T00:01:20"/>
    <n v="114.43333333332953"/>
    <n v="17"/>
    <s v="No"/>
  </r>
  <r>
    <s v="CCAL"/>
    <s v="2025020584"/>
    <x v="0"/>
    <s v="ER0922BDB"/>
    <s v="E3927KFH"/>
    <d v="2025-03-17T00:00:00"/>
    <s v="CSHU"/>
    <s v="200223"/>
    <x v="0"/>
    <s v="PA"/>
    <s v="S6"/>
    <m/>
    <d v="2025-03-17T00:00:00"/>
    <d v="1899-12-30T15:24:11"/>
    <d v="2025-03-17T00:00:00"/>
    <d v="1899-12-30T15:24:48"/>
    <d v="2025-03-17T00:00:00"/>
    <d v="1899-12-30T17:25:48"/>
    <x v="0"/>
    <s v="RFCPI"/>
    <s v="8043259628"/>
    <s v="FBO"/>
    <d v="1899-12-30T02:01:37"/>
    <d v="1899-12-30T02:01:00"/>
    <d v="1899-12-30T00:00:37"/>
    <s v="Granel"/>
    <s v="E001"/>
    <x v="0"/>
    <d v="1899-12-30T02:01:37"/>
    <d v="1899-12-30T02:01:00"/>
    <n v="15"/>
    <x v="16"/>
    <x v="4"/>
    <x v="0"/>
    <n v="0"/>
    <n v="0"/>
    <s v="OK"/>
    <s v="Clinker"/>
    <x v="2"/>
    <n v="0"/>
    <s v="F. ALCONERA"/>
    <s v="C"/>
    <d v="1899-12-30T00:00:37"/>
    <d v="1899-12-30T00:00:37"/>
    <s v="OK"/>
    <m/>
    <m/>
    <d v="1899-12-30T00:00:00"/>
    <d v="1899-12-30T02:01:37"/>
    <n v="2"/>
    <d v="1899-12-30T00:00:37"/>
    <n v="121.61666666666868"/>
    <n v="17"/>
    <s v="No"/>
  </r>
  <r>
    <s v="CCAL"/>
    <s v="2025020653"/>
    <x v="0"/>
    <s v="ER3518BDC"/>
    <s v="E1163KTR"/>
    <d v="2025-03-17T00:00:00"/>
    <s v="CSHU"/>
    <s v="200223"/>
    <x v="0"/>
    <s v="PA"/>
    <s v="S1"/>
    <m/>
    <d v="2025-03-17T00:00:00"/>
    <d v="1899-12-30T17:45:12"/>
    <d v="2025-03-17T00:00:00"/>
    <d v="1899-12-30T17:45:49"/>
    <d v="2025-03-17T00:00:00"/>
    <d v="1899-12-30T18:04:29"/>
    <x v="0"/>
    <s v="RFCPI"/>
    <s v="8043259635"/>
    <s v="FBO"/>
    <d v="1899-12-30T00:19:17"/>
    <d v="1899-12-30T00:18:40"/>
    <d v="1899-12-30T00:00:37"/>
    <s v="Granel"/>
    <s v="E001"/>
    <x v="0"/>
    <d v="1899-12-30T00:19:17"/>
    <d v="1899-12-30T00:18:40"/>
    <n v="17"/>
    <x v="16"/>
    <x v="4"/>
    <x v="0"/>
    <n v="0"/>
    <n v="0"/>
    <s v="OK"/>
    <s v="Clinker"/>
    <x v="2"/>
    <n v="0"/>
    <s v="F. ALCONERA"/>
    <s v="A"/>
    <d v="1899-12-30T00:00:37"/>
    <d v="1899-12-30T00:00:37"/>
    <s v="OK"/>
    <m/>
    <m/>
    <d v="1899-12-30T00:00:00"/>
    <d v="1899-12-30T00:19:17"/>
    <n v="2"/>
    <d v="1899-12-30T00:00:37"/>
    <n v="19.283333333342476"/>
    <n v="18"/>
    <s v="Si"/>
  </r>
  <r>
    <s v="CCAL"/>
    <s v="2025020682"/>
    <x v="0"/>
    <s v="ER8591BBF"/>
    <s v="E6318KWZ"/>
    <d v="2025-03-18T00:00:00"/>
    <s v="CSHU"/>
    <s v="200223"/>
    <x v="0"/>
    <s v="PA"/>
    <s v="S1"/>
    <m/>
    <d v="2025-03-18T00:00:00"/>
    <d v="1899-12-30T05:54:43"/>
    <d v="2025-03-18T00:00:00"/>
    <d v="1899-12-30T05:59:48"/>
    <d v="2025-03-18T00:00:00"/>
    <d v="1899-12-30T06:29:58"/>
    <x v="0"/>
    <s v="RFCPI"/>
    <s v="8043259644"/>
    <s v="FBO"/>
    <d v="1899-12-30T00:35:15"/>
    <d v="1899-12-30T00:30:10"/>
    <d v="1899-12-30T00:05:05"/>
    <s v="Granel"/>
    <s v="E001"/>
    <x v="0"/>
    <d v="1899-12-30T00:35:15"/>
    <d v="1899-12-30T00:30:10"/>
    <n v="5"/>
    <x v="17"/>
    <x v="4"/>
    <x v="0"/>
    <n v="0"/>
    <n v="0"/>
    <s v="OK"/>
    <s v="Clinker"/>
    <x v="2"/>
    <n v="0"/>
    <s v="F. ALCONERA"/>
    <s v="A"/>
    <d v="1899-12-30T00:05:05"/>
    <d v="1899-12-30T00:05:05"/>
    <s v="OK"/>
    <m/>
    <m/>
    <d v="1899-12-30T00:00:00"/>
    <d v="1899-12-30T00:35:15"/>
    <n v="3"/>
    <d v="1899-12-30T00:05:05"/>
    <n v="35.250000000004832"/>
    <n v="6"/>
    <s v="Si"/>
  </r>
  <r>
    <s v="CCAL"/>
    <s v="2025020686"/>
    <x v="0"/>
    <s v="ER1206BBT"/>
    <s v="E7860MBT"/>
    <d v="2025-03-18T00:00:00"/>
    <s v="CSHU"/>
    <s v="200223"/>
    <x v="0"/>
    <s v="PA"/>
    <s v="S1"/>
    <m/>
    <d v="2025-03-18T00:00:00"/>
    <d v="1899-12-30T06:29:19"/>
    <d v="2025-03-18T00:00:00"/>
    <d v="1899-12-30T06:32:23"/>
    <d v="2025-03-18T00:00:00"/>
    <d v="1899-12-30T06:47:02"/>
    <x v="0"/>
    <s v="RFCPI"/>
    <s v="8043259645"/>
    <s v="FBO"/>
    <d v="1899-12-30T00:17:43"/>
    <d v="1899-12-30T00:14:39"/>
    <d v="1899-12-30T00:03:04"/>
    <s v="Granel"/>
    <s v="E001"/>
    <x v="0"/>
    <d v="1899-12-30T00:17:43"/>
    <d v="1899-12-30T00:14:39"/>
    <n v="6"/>
    <x v="17"/>
    <x v="4"/>
    <x v="0"/>
    <n v="0"/>
    <n v="0"/>
    <s v="OK"/>
    <s v="Clinker"/>
    <x v="2"/>
    <n v="0"/>
    <s v="F. ALCONERA"/>
    <s v="A"/>
    <d v="1899-12-30T00:03:04"/>
    <d v="1899-12-30T00:03:04"/>
    <s v="OK"/>
    <m/>
    <m/>
    <d v="1899-12-30T00:00:00"/>
    <d v="1899-12-30T00:17:43"/>
    <n v="3"/>
    <d v="1899-12-30T00:03:04"/>
    <n v="17.716666666665624"/>
    <n v="6"/>
    <s v="Si"/>
  </r>
  <r>
    <s v="CCAL"/>
    <s v="2025020683"/>
    <x v="0"/>
    <s v="ER4215BCC"/>
    <s v="E4998KKR"/>
    <d v="2025-03-18T00:00:00"/>
    <s v="CSHU"/>
    <s v="200223"/>
    <x v="0"/>
    <s v="PA"/>
    <s v="S1"/>
    <m/>
    <d v="2025-03-18T00:00:00"/>
    <d v="1899-12-30T05:55:46"/>
    <d v="2025-03-18T00:00:00"/>
    <d v="1899-12-30T05:59:57"/>
    <d v="2025-03-18T00:00:00"/>
    <d v="1899-12-30T06:52:00"/>
    <x v="0"/>
    <s v="RFCPI"/>
    <s v="8043259646"/>
    <s v="FBO"/>
    <d v="1899-12-30T00:56:14"/>
    <d v="1899-12-30T00:52:03"/>
    <d v="1899-12-30T00:04:11"/>
    <s v="Granel"/>
    <s v="E001"/>
    <x v="0"/>
    <d v="1899-12-30T00:56:14"/>
    <d v="1899-12-30T00:52:03"/>
    <n v="5"/>
    <x v="17"/>
    <x v="4"/>
    <x v="0"/>
    <n v="0"/>
    <n v="0"/>
    <s v="OK"/>
    <s v="Clinker"/>
    <x v="2"/>
    <n v="0"/>
    <s v="F. ALCONERA"/>
    <s v="B"/>
    <d v="1899-12-30T00:04:11"/>
    <d v="1899-12-30T00:04:11"/>
    <s v="OK"/>
    <m/>
    <m/>
    <d v="1899-12-30T00:00:00"/>
    <d v="1899-12-30T00:56:14"/>
    <n v="3"/>
    <d v="1899-12-30T00:04:11"/>
    <n v="56.233333333324786"/>
    <n v="6"/>
    <s v="No"/>
  </r>
  <r>
    <s v="CCAL"/>
    <s v="2025020687"/>
    <x v="0"/>
    <s v="ER4794BCD"/>
    <s v="E3606KDV"/>
    <d v="2025-03-18T00:00:00"/>
    <s v="CSHU"/>
    <s v="200223"/>
    <x v="0"/>
    <s v="PA"/>
    <s v="S1"/>
    <m/>
    <d v="2025-03-18T00:00:00"/>
    <d v="1899-12-30T06:30:29"/>
    <d v="2025-03-18T00:00:00"/>
    <d v="1899-12-30T06:32:38"/>
    <d v="2025-03-18T00:00:00"/>
    <d v="1899-12-30T07:01:54"/>
    <x v="0"/>
    <s v="RFCPI"/>
    <s v="8043259647"/>
    <s v="FBO"/>
    <d v="1899-12-30T00:31:25"/>
    <d v="1899-12-30T00:29:16"/>
    <d v="1899-12-30T00:02:09"/>
    <s v="Granel"/>
    <s v="E001"/>
    <x v="0"/>
    <d v="1899-12-30T00:31:25"/>
    <d v="1899-12-30T00:29:16"/>
    <n v="6"/>
    <x v="17"/>
    <x v="4"/>
    <x v="0"/>
    <n v="0"/>
    <n v="0"/>
    <s v="OK"/>
    <s v="Clinker"/>
    <x v="2"/>
    <n v="0"/>
    <s v="F. ALCONERA"/>
    <s v="A"/>
    <d v="1899-12-30T00:02:09"/>
    <d v="1899-12-30T00:02:09"/>
    <s v="OK"/>
    <m/>
    <m/>
    <d v="1899-12-30T00:00:00"/>
    <d v="1899-12-30T00:31:25"/>
    <n v="3"/>
    <d v="1899-12-30T00:02:09"/>
    <n v="31.416666666667208"/>
    <n v="7"/>
    <s v="Si"/>
  </r>
  <r>
    <s v="CCAL"/>
    <s v="2025020684"/>
    <x v="0"/>
    <s v="ER9772BBV"/>
    <s v="E4214MGP"/>
    <d v="2025-03-18T00:00:00"/>
    <s v="CSHU"/>
    <s v="200223"/>
    <x v="0"/>
    <s v="PA"/>
    <s v="S1"/>
    <m/>
    <d v="2025-03-18T00:00:00"/>
    <d v="1899-12-30T05:56:49"/>
    <d v="2025-03-18T00:00:00"/>
    <d v="1899-12-30T06:00:06"/>
    <d v="2025-03-18T00:00:00"/>
    <d v="1899-12-30T07:07:11"/>
    <x v="0"/>
    <s v="RFCPI"/>
    <s v="8043259648"/>
    <s v="FBO"/>
    <d v="1899-12-30T01:10:22"/>
    <d v="1899-12-30T01:07:05"/>
    <d v="1899-12-30T00:03:17"/>
    <s v="Granel"/>
    <s v="E001"/>
    <x v="0"/>
    <d v="1899-12-30T01:10:22"/>
    <d v="1899-12-30T01:07:05"/>
    <n v="5"/>
    <x v="17"/>
    <x v="4"/>
    <x v="0"/>
    <n v="0"/>
    <n v="0"/>
    <s v="OK"/>
    <s v="Clinker"/>
    <x v="2"/>
    <n v="0"/>
    <s v="F. ALCONERA"/>
    <s v="B"/>
    <d v="1899-12-30T00:03:17"/>
    <d v="1899-12-30T00:03:17"/>
    <s v="OK"/>
    <m/>
    <m/>
    <d v="1899-12-30T00:00:00"/>
    <d v="1899-12-30T01:10:22"/>
    <n v="3"/>
    <d v="1899-12-30T00:03:17"/>
    <n v="70.36666666666558"/>
    <n v="7"/>
    <s v="No"/>
  </r>
  <r>
    <s v="CCAL"/>
    <s v="2025020688"/>
    <x v="0"/>
    <s v="ER2560BBK"/>
    <s v="E7791HWJ"/>
    <d v="2025-03-18T00:00:00"/>
    <s v="CSHU"/>
    <s v="200223"/>
    <x v="0"/>
    <s v="PA"/>
    <s v="S1"/>
    <m/>
    <d v="2025-03-18T00:00:00"/>
    <d v="1899-12-30T06:31:42"/>
    <d v="2025-03-18T00:00:00"/>
    <d v="1899-12-30T06:32:46"/>
    <d v="2025-03-18T00:00:00"/>
    <d v="1899-12-30T07:10:24"/>
    <x v="0"/>
    <s v="RFCPI"/>
    <s v="8043259649"/>
    <s v="FBO"/>
    <d v="1899-12-30T00:38:42"/>
    <d v="1899-12-30T00:37:38"/>
    <d v="1899-12-30T00:01:04"/>
    <s v="Granel"/>
    <s v="E001"/>
    <x v="0"/>
    <d v="1899-12-30T00:38:42"/>
    <d v="1899-12-30T00:37:38"/>
    <n v="6"/>
    <x v="17"/>
    <x v="4"/>
    <x v="0"/>
    <n v="0"/>
    <n v="0"/>
    <s v="OK"/>
    <s v="Clinker"/>
    <x v="2"/>
    <n v="0"/>
    <s v="F. ALCONERA"/>
    <s v="A"/>
    <d v="1899-12-30T00:01:04"/>
    <d v="1899-12-30T00:01:04"/>
    <s v="OK"/>
    <m/>
    <m/>
    <d v="1899-12-30T00:00:00"/>
    <d v="1899-12-30T00:38:42"/>
    <n v="3"/>
    <d v="1899-12-30T00:01:04"/>
    <n v="38.699999999999974"/>
    <n v="7"/>
    <s v="Si"/>
  </r>
  <r>
    <s v="CCAL"/>
    <s v="2025020694"/>
    <x v="0"/>
    <s v="ER8404BDM"/>
    <s v="E9371MTP"/>
    <d v="2025-03-18T00:00:00"/>
    <s v="CSHU"/>
    <s v="200223"/>
    <x v="0"/>
    <s v="PA"/>
    <s v="S1"/>
    <m/>
    <d v="2025-03-18T00:00:00"/>
    <d v="1899-12-30T06:59:23"/>
    <d v="2025-03-18T00:00:00"/>
    <d v="1899-12-30T07:00:46"/>
    <d v="2025-03-18T00:00:00"/>
    <d v="1899-12-30T07:22:02"/>
    <x v="0"/>
    <s v="RFCPI"/>
    <s v="8043259651"/>
    <s v="FBO"/>
    <d v="1899-12-30T00:22:39"/>
    <d v="1899-12-30T00:21:16"/>
    <d v="1899-12-30T00:01:23"/>
    <s v="Granel"/>
    <s v="E001"/>
    <x v="0"/>
    <d v="1899-12-30T00:22:39"/>
    <d v="1899-12-30T00:21:16"/>
    <n v="6"/>
    <x v="17"/>
    <x v="4"/>
    <x v="0"/>
    <n v="0"/>
    <n v="0"/>
    <s v="OK"/>
    <s v="Clinker"/>
    <x v="2"/>
    <n v="0"/>
    <s v="F. ALCONERA"/>
    <s v="A"/>
    <d v="1899-12-30T00:01:23"/>
    <d v="1899-12-30T00:01:23"/>
    <s v="OK"/>
    <m/>
    <m/>
    <d v="1899-12-30T00:00:00"/>
    <d v="1899-12-30T00:22:39"/>
    <n v="3"/>
    <d v="1899-12-30T00:01:23"/>
    <n v="22.649999999990349"/>
    <n v="7"/>
    <s v="Si"/>
  </r>
  <r>
    <s v="CCAL"/>
    <s v="2025020695"/>
    <x v="0"/>
    <s v="ER3659BDP"/>
    <s v="E9365MTP"/>
    <d v="2025-03-18T00:00:00"/>
    <s v="CSHU"/>
    <s v="200223"/>
    <x v="0"/>
    <s v="PA"/>
    <s v="S1"/>
    <m/>
    <d v="2025-03-18T00:00:00"/>
    <d v="1899-12-30T07:00:20"/>
    <d v="2025-03-18T00:00:00"/>
    <d v="1899-12-30T07:00:54"/>
    <d v="2025-03-18T00:00:00"/>
    <d v="1899-12-30T07:26:20"/>
    <x v="0"/>
    <s v="RFCPI"/>
    <s v="8043259652"/>
    <s v="FBO"/>
    <d v="1899-12-30T00:26:00"/>
    <d v="1899-12-30T00:25:26"/>
    <d v="1899-12-30T00:00:34"/>
    <s v="Granel"/>
    <s v="E001"/>
    <x v="0"/>
    <d v="1899-12-30T00:26:00"/>
    <d v="1899-12-30T00:25:26"/>
    <n v="7"/>
    <x v="17"/>
    <x v="4"/>
    <x v="0"/>
    <n v="0"/>
    <n v="0"/>
    <s v="OK"/>
    <s v="Clinker"/>
    <x v="2"/>
    <n v="0"/>
    <s v="F. ALCONERA"/>
    <s v="A"/>
    <d v="1899-12-30T00:00:34"/>
    <d v="1899-12-30T00:00:34"/>
    <s v="OK"/>
    <m/>
    <m/>
    <d v="1899-12-30T00:00:00"/>
    <d v="1899-12-30T00:26:00"/>
    <n v="3"/>
    <d v="1899-12-30T00:00:34"/>
    <n v="25.999999999991992"/>
    <n v="7"/>
    <s v="Si"/>
  </r>
  <r>
    <s v="CCAL"/>
    <s v="2025020708"/>
    <x v="0"/>
    <s v="ER8395BCY"/>
    <s v="E7018MRJ"/>
    <d v="2025-03-18T00:00:00"/>
    <s v="CSHU"/>
    <s v="200223"/>
    <x v="0"/>
    <s v="PA"/>
    <s v="S1"/>
    <m/>
    <d v="2025-03-18T00:00:00"/>
    <d v="1899-12-30T07:27:06"/>
    <d v="2025-03-18T00:00:00"/>
    <d v="1899-12-30T07:27:44"/>
    <d v="2025-03-18T00:00:00"/>
    <d v="1899-12-30T07:43:15"/>
    <x v="0"/>
    <s v="RFCPI"/>
    <s v="8043259653"/>
    <s v="FBO"/>
    <d v="1899-12-30T00:16:09"/>
    <d v="1899-12-30T00:15:31"/>
    <d v="1899-12-30T00:00:38"/>
    <s v="Granel"/>
    <s v="E001"/>
    <x v="0"/>
    <d v="1899-12-30T00:16:09"/>
    <d v="1899-12-30T00:15:31"/>
    <n v="7"/>
    <x v="17"/>
    <x v="4"/>
    <x v="0"/>
    <n v="0"/>
    <n v="0"/>
    <s v="OK"/>
    <s v="Clinker"/>
    <x v="2"/>
    <n v="0"/>
    <s v="F. ALCONERA"/>
    <s v="A"/>
    <d v="1899-12-30T00:00:38"/>
    <d v="1899-12-30T00:00:38"/>
    <s v="OK"/>
    <m/>
    <m/>
    <d v="1899-12-30T00:00:00"/>
    <d v="1899-12-30T00:16:09"/>
    <n v="3"/>
    <d v="1899-12-30T00:00:38"/>
    <n v="16.150000000003164"/>
    <n v="7"/>
    <s v="Si"/>
  </r>
  <r>
    <s v="CCAL"/>
    <s v=""/>
    <x v="0"/>
    <s v="ER1604BDF"/>
    <s v="E7429LJY"/>
    <d v="2025-03-12T00:00:00"/>
    <s v="CCAC"/>
    <s v="3230"/>
    <x v="1"/>
    <s v="PA"/>
    <m/>
    <m/>
    <d v="2025-03-13T00:00:00"/>
    <d v="1899-12-30T09:18:42"/>
    <d v="2025-03-12T00:00:00"/>
    <d v="1899-12-30T14:15:24"/>
    <d v="2025-03-12T00:00:00"/>
    <d v="1899-12-30T14:16:03"/>
    <x v="1"/>
    <s v="E_JGARCIAGA"/>
    <s v="8100000009"/>
    <s v="FBO"/>
    <d v="1899-12-30T00:00:39"/>
    <d v="1899-12-30T00:00:39"/>
    <d v="1899-12-30T00:00:00"/>
    <s v="Ensacado"/>
    <s v="E002"/>
    <x v="0"/>
    <d v="1899-12-30T04:57:21"/>
    <d v="1899-12-30T00:00:39"/>
    <n v="9"/>
    <x v="13"/>
    <x v="3"/>
    <x v="1"/>
    <n v="0"/>
    <n v="0"/>
    <s v="OK"/>
    <s v="Ensacado"/>
    <x v="2"/>
    <n v="0"/>
    <s v="F. ALCONERA"/>
    <s v="C"/>
    <d v="1899-12-30T00:00:00"/>
    <d v="1899-12-30T00:00:00"/>
    <s v="OK"/>
    <m/>
    <m/>
    <d v="1899-12-30T00:00:00"/>
    <d v="1899-12-30T04:57:21"/>
    <n v="4"/>
    <d v="1899-12-30T04:56:42"/>
    <n v="297.35000000000645"/>
    <n v="14"/>
    <s v="No"/>
  </r>
  <r>
    <s v="CCAL"/>
    <s v="2025014396"/>
    <x v="0"/>
    <s v="ER9753BBP"/>
    <s v="E6366KCV"/>
    <d v="2025-02-24T00:00:00"/>
    <m/>
    <s v="3297"/>
    <x v="2"/>
    <s v="PA"/>
    <s v="S1"/>
    <m/>
    <d v="2025-02-24T00:00:00"/>
    <d v="1899-12-30T06:02:29"/>
    <d v="2025-02-24T00:00:00"/>
    <d v="1899-12-30T06:02:54"/>
    <d v="2025-02-24T00:00:00"/>
    <d v="1899-12-30T06:36:39"/>
    <x v="0"/>
    <s v="RFCPI"/>
    <s v="8043257871"/>
    <s v="EXW"/>
    <d v="1899-12-30T00:34:10"/>
    <d v="1899-12-30T00:33:45"/>
    <d v="1899-12-30T00:00:25"/>
    <s v="Granel"/>
    <s v="E001"/>
    <x v="1"/>
    <d v="1899-12-30T00:34:10"/>
    <d v="1899-12-30T00:33:45"/>
    <n v="6"/>
    <x v="1"/>
    <x v="1"/>
    <x v="2"/>
    <n v="0"/>
    <n v="0"/>
    <s v="OK"/>
    <s v="Granel"/>
    <x v="1"/>
    <n v="0"/>
    <s v="F. ALCONERA"/>
    <s v="A"/>
    <d v="1899-12-30T00:00:25"/>
    <d v="1899-12-30T00:00:25"/>
    <s v="OK"/>
    <m/>
    <m/>
    <d v="1899-12-30T00:00:00"/>
    <d v="1899-12-30T00:34:10"/>
    <n v="2"/>
    <d v="1899-12-30T00:00:25"/>
    <n v="34.166666666663957"/>
    <n v="6"/>
    <s v="Si"/>
  </r>
  <r>
    <s v="CCAL"/>
    <s v="2025014397"/>
    <x v="0"/>
    <s v="ER8753BBR"/>
    <s v="E1651JFK"/>
    <d v="2025-02-24T00:00:00"/>
    <m/>
    <s v="3228"/>
    <x v="3"/>
    <s v="PA"/>
    <s v="S4"/>
    <m/>
    <d v="2025-02-24T00:00:00"/>
    <d v="1899-12-30T06:08:15"/>
    <d v="2025-02-24T00:00:00"/>
    <d v="1899-12-30T06:08:22"/>
    <d v="2025-02-24T00:00:00"/>
    <d v="1899-12-30T06:43:42"/>
    <x v="0"/>
    <s v="RFCPI"/>
    <s v="8043257873"/>
    <s v="EXW"/>
    <d v="1899-12-30T00:35:27"/>
    <d v="1899-12-30T00:35:20"/>
    <d v="1899-12-30T00:00:07"/>
    <s v="Granel"/>
    <s v="E001"/>
    <x v="1"/>
    <d v="1899-12-30T00:35:27"/>
    <d v="1899-12-30T00:35:20"/>
    <n v="6"/>
    <x v="1"/>
    <x v="1"/>
    <x v="2"/>
    <n v="0"/>
    <n v="0"/>
    <s v="OK"/>
    <s v="Granel"/>
    <x v="1"/>
    <n v="0"/>
    <s v="F. ALCONERA"/>
    <s v="A"/>
    <d v="1899-12-30T00:00:07"/>
    <d v="1899-12-30T00:00:07"/>
    <s v="OK"/>
    <m/>
    <m/>
    <d v="1899-12-30T00:00:00"/>
    <d v="1899-12-30T00:35:27"/>
    <n v="2"/>
    <d v="1899-12-30T00:00:07"/>
    <n v="35.449999999992031"/>
    <n v="6"/>
    <s v="Si"/>
  </r>
  <r>
    <s v="CCAL"/>
    <s v="2025014400"/>
    <x v="0"/>
    <s v="ER4761BBV"/>
    <s v="E1400KHH"/>
    <d v="2025-02-24T00:00:00"/>
    <m/>
    <s v="3297"/>
    <x v="2"/>
    <s v="PA"/>
    <s v="S1"/>
    <m/>
    <d v="2025-02-24T00:00:00"/>
    <d v="1899-12-30T06:23:01"/>
    <d v="2025-02-24T00:00:00"/>
    <d v="1899-12-30T06:23:08"/>
    <d v="2025-02-24T00:00:00"/>
    <d v="1899-12-30T07:01:57"/>
    <x v="0"/>
    <s v="RFCPI"/>
    <s v="8043257876"/>
    <s v="EXW"/>
    <d v="1899-12-30T00:38:56"/>
    <d v="1899-12-30T00:38:49"/>
    <d v="1899-12-30T00:00:07"/>
    <s v="Granel"/>
    <s v="E001"/>
    <x v="1"/>
    <d v="1899-12-30T00:38:56"/>
    <d v="1899-12-30T00:38:49"/>
    <n v="6"/>
    <x v="1"/>
    <x v="1"/>
    <x v="2"/>
    <n v="0"/>
    <n v="0"/>
    <s v="OK"/>
    <s v="Granel"/>
    <x v="1"/>
    <n v="0"/>
    <s v="F. ALCONERA"/>
    <s v="A"/>
    <d v="1899-12-30T00:00:07"/>
    <d v="1899-12-30T00:00:07"/>
    <s v="OK"/>
    <m/>
    <m/>
    <d v="1899-12-30T00:00:00"/>
    <d v="1899-12-30T00:38:56"/>
    <n v="2"/>
    <d v="1899-12-30T00:00:07"/>
    <n v="38.933333333323247"/>
    <n v="7"/>
    <s v="Si"/>
  </r>
  <r>
    <s v="CCAL"/>
    <s v="2025014402"/>
    <x v="0"/>
    <s v="ER2638BBV"/>
    <s v="E8408KLT"/>
    <d v="2025-02-24T00:00:00"/>
    <m/>
    <s v="3297"/>
    <x v="2"/>
    <s v="PA"/>
    <s v="S1"/>
    <m/>
    <d v="2025-02-24T00:00:00"/>
    <d v="1899-12-30T06:26:34"/>
    <d v="2025-02-24T00:00:00"/>
    <d v="1899-12-30T06:26:41"/>
    <d v="2025-02-24T00:00:00"/>
    <d v="1899-12-30T07:06:01"/>
    <x v="0"/>
    <s v="RFCPI"/>
    <s v="8043257877"/>
    <s v="EXW"/>
    <d v="1899-12-30T00:39:27"/>
    <d v="1899-12-30T00:39:20"/>
    <d v="1899-12-30T00:00:07"/>
    <s v="Granel"/>
    <s v="E001"/>
    <x v="1"/>
    <d v="1899-12-30T00:39:27"/>
    <d v="1899-12-30T00:39:20"/>
    <n v="6"/>
    <x v="1"/>
    <x v="1"/>
    <x v="2"/>
    <n v="0"/>
    <n v="0"/>
    <s v="OK"/>
    <s v="Granel"/>
    <x v="1"/>
    <n v="0"/>
    <s v="F. ALCONERA"/>
    <s v="A"/>
    <d v="1899-12-30T00:00:07"/>
    <d v="1899-12-30T00:00:07"/>
    <s v="OK"/>
    <m/>
    <m/>
    <d v="1899-12-30T00:00:00"/>
    <d v="1899-12-30T00:39:27"/>
    <n v="2"/>
    <d v="1899-12-30T00:00:07"/>
    <n v="39.450000000009602"/>
    <n v="7"/>
    <s v="Si"/>
  </r>
  <r>
    <s v="CCAL"/>
    <s v="2025014403"/>
    <x v="0"/>
    <s v="ER4777BBM"/>
    <s v="E5987LDC"/>
    <d v="2025-02-24T00:00:00"/>
    <m/>
    <s v="3297"/>
    <x v="2"/>
    <s v="PA"/>
    <s v="S1"/>
    <m/>
    <d v="2025-02-24T00:00:00"/>
    <d v="1899-12-30T06:30:20"/>
    <d v="2025-02-24T00:00:00"/>
    <d v="1899-12-30T06:30:28"/>
    <d v="2025-02-24T00:00:00"/>
    <d v="1899-12-30T07:15:24"/>
    <x v="0"/>
    <s v="RFCPI"/>
    <s v="8043257881"/>
    <s v="FBO"/>
    <d v="1899-12-30T00:45:04"/>
    <d v="1899-12-30T00:44:56"/>
    <d v="1899-12-30T00:00:08"/>
    <s v="Granel"/>
    <s v="E001"/>
    <x v="2"/>
    <d v="1899-12-30T00:45:04"/>
    <d v="1899-12-30T00:44:56"/>
    <n v="6"/>
    <x v="1"/>
    <x v="1"/>
    <x v="2"/>
    <n v="0"/>
    <n v="0"/>
    <s v="OK"/>
    <s v="Granel"/>
    <x v="1"/>
    <n v="0"/>
    <s v="F. ALCONERA"/>
    <s v="B"/>
    <d v="1899-12-30T00:00:08"/>
    <d v="1899-12-30T00:00:08"/>
    <s v="OK"/>
    <m/>
    <m/>
    <d v="1899-12-30T00:00:00"/>
    <d v="1899-12-30T00:45:04"/>
    <n v="2"/>
    <d v="1899-12-30T00:00:08"/>
    <n v="45.066666666672056"/>
    <n v="7"/>
    <s v="No"/>
  </r>
  <r>
    <s v="CCAL"/>
    <s v="2025014409"/>
    <x v="0"/>
    <s v="ER3150BBV"/>
    <s v="E3718JTF"/>
    <d v="2025-02-24T00:00:00"/>
    <m/>
    <s v="3297"/>
    <x v="2"/>
    <s v="PA"/>
    <s v="S1"/>
    <m/>
    <d v="2025-02-24T00:00:00"/>
    <d v="1899-12-30T06:59:43"/>
    <d v="2025-02-24T00:00:00"/>
    <d v="1899-12-30T06:59:50"/>
    <d v="2025-02-24T00:00:00"/>
    <d v="1899-12-30T07:26:18"/>
    <x v="0"/>
    <s v="RFCPI"/>
    <s v="8043257882"/>
    <s v="EXW"/>
    <d v="1899-12-30T00:26:35"/>
    <d v="1899-12-30T00:26:28"/>
    <d v="1899-12-30T00:00:07"/>
    <s v="Granel"/>
    <s v="E001"/>
    <x v="1"/>
    <d v="1899-12-30T00:26:35"/>
    <d v="1899-12-30T00:26:28"/>
    <n v="6"/>
    <x v="1"/>
    <x v="1"/>
    <x v="2"/>
    <n v="0"/>
    <n v="0"/>
    <s v="OK"/>
    <s v="Granel"/>
    <x v="1"/>
    <n v="0"/>
    <s v="F. ALCONERA"/>
    <s v="A"/>
    <d v="1899-12-30T00:00:07"/>
    <d v="1899-12-30T00:00:07"/>
    <s v="OK"/>
    <m/>
    <m/>
    <d v="1899-12-30T00:00:00"/>
    <d v="1899-12-30T00:26:35"/>
    <n v="2"/>
    <d v="1899-12-30T00:00:07"/>
    <n v="26.583333333335943"/>
    <n v="7"/>
    <s v="Si"/>
  </r>
  <r>
    <s v="CCAL"/>
    <s v="2025014410"/>
    <x v="0"/>
    <s v="ER8017BDB"/>
    <s v="E6383KKR"/>
    <d v="2025-02-24T00:00:00"/>
    <m/>
    <s v="3297"/>
    <x v="2"/>
    <s v="PA"/>
    <s v="S1"/>
    <m/>
    <d v="2025-02-24T00:00:00"/>
    <d v="1899-12-30T07:03:58"/>
    <d v="2025-02-24T00:00:00"/>
    <d v="1899-12-30T07:04:05"/>
    <d v="2025-02-24T00:00:00"/>
    <d v="1899-12-30T07:44:41"/>
    <x v="0"/>
    <s v="RFCPI"/>
    <s v="8043257887"/>
    <s v="FBO"/>
    <d v="1899-12-30T00:40:43"/>
    <d v="1899-12-30T00:40:36"/>
    <d v="1899-12-30T00:00:07"/>
    <s v="Granel"/>
    <s v="E001"/>
    <x v="2"/>
    <d v="1899-12-30T00:40:43"/>
    <d v="1899-12-30T00:40:36"/>
    <n v="7"/>
    <x v="1"/>
    <x v="1"/>
    <x v="2"/>
    <n v="0"/>
    <n v="0"/>
    <s v="OK"/>
    <s v="Granel"/>
    <x v="1"/>
    <n v="0"/>
    <s v="F. ALCONERA"/>
    <s v="A"/>
    <d v="1899-12-30T00:00:07"/>
    <d v="1899-12-30T00:00:07"/>
    <s v="OK"/>
    <m/>
    <m/>
    <d v="1899-12-30T00:00:00"/>
    <d v="1899-12-30T00:40:43"/>
    <n v="2"/>
    <d v="1899-12-30T00:00:07"/>
    <n v="40.716666666662427"/>
    <n v="7"/>
    <s v="Si"/>
  </r>
  <r>
    <s v="CCAL"/>
    <s v="2025014427"/>
    <x v="0"/>
    <s v="ER9178BBB"/>
    <s v="E3299HSH"/>
    <d v="2025-02-24T00:00:00"/>
    <m/>
    <s v="3297"/>
    <x v="2"/>
    <s v="PA"/>
    <s v="S1"/>
    <m/>
    <d v="2025-02-24T00:00:00"/>
    <d v="1899-12-30T07:24:31"/>
    <d v="2025-02-24T00:00:00"/>
    <d v="1899-12-30T07:25:13"/>
    <d v="2025-02-24T00:00:00"/>
    <d v="1899-12-30T07:50:28"/>
    <x v="0"/>
    <s v="RFCPI"/>
    <s v="8043257888"/>
    <s v="EXW"/>
    <d v="1899-12-30T00:25:57"/>
    <d v="1899-12-30T00:25:15"/>
    <d v="1899-12-30T00:00:42"/>
    <s v="Granel"/>
    <s v="E001"/>
    <x v="1"/>
    <d v="1899-12-30T00:25:57"/>
    <d v="1899-12-30T00:25:15"/>
    <n v="7"/>
    <x v="1"/>
    <x v="1"/>
    <x v="2"/>
    <n v="0"/>
    <n v="0"/>
    <s v="OK"/>
    <s v="Granel"/>
    <x v="1"/>
    <n v="0"/>
    <s v="F. ALCONERA"/>
    <s v="A"/>
    <d v="1899-12-30T00:00:42"/>
    <d v="1899-12-30T00:00:42"/>
    <s v="OK"/>
    <m/>
    <m/>
    <d v="1899-12-30T00:00:00"/>
    <d v="1899-12-30T00:25:57"/>
    <n v="2"/>
    <d v="1899-12-30T00:00:42"/>
    <n v="25.949999999995182"/>
    <n v="7"/>
    <s v="Si"/>
  </r>
  <r>
    <s v="CCAL"/>
    <s v="2025014426"/>
    <x v="0"/>
    <s v="ER1428BBX"/>
    <s v="E3192JFJ"/>
    <d v="2025-02-24T00:00:00"/>
    <m/>
    <s v="3232"/>
    <x v="4"/>
    <s v="PA"/>
    <s v="PA"/>
    <m/>
    <d v="2025-02-24T00:00:00"/>
    <d v="1899-12-30T07:23:04"/>
    <d v="2025-02-24T00:00:00"/>
    <d v="1899-12-30T07:23:11"/>
    <d v="2025-02-24T00:00:00"/>
    <d v="1899-12-30T07:53:48"/>
    <x v="0"/>
    <s v="RFCPI"/>
    <s v="8043257890"/>
    <s v="FBO"/>
    <d v="1899-12-30T00:30:44"/>
    <d v="1899-12-30T00:30:37"/>
    <d v="1899-12-30T00:00:07"/>
    <s v="Ensacado"/>
    <s v="E002"/>
    <x v="2"/>
    <d v="1899-12-30T00:30:44"/>
    <d v="1899-12-30T00:30:37"/>
    <n v="7"/>
    <x v="1"/>
    <x v="1"/>
    <x v="1"/>
    <n v="0"/>
    <n v="0"/>
    <s v="OK"/>
    <s v="Ensacado"/>
    <x v="1"/>
    <n v="0"/>
    <s v="F. ALCONERA"/>
    <s v="A"/>
    <d v="1899-12-30T00:00:07"/>
    <d v="1899-12-30T00:00:07"/>
    <s v="OK"/>
    <m/>
    <m/>
    <d v="1899-12-30T00:00:00"/>
    <d v="1899-12-30T00:30:44"/>
    <n v="2"/>
    <d v="1899-12-30T00:00:07"/>
    <n v="30.733333333329558"/>
    <n v="7"/>
    <s v="Si"/>
  </r>
  <r>
    <s v="CCAL"/>
    <s v="2025014446"/>
    <x v="0"/>
    <s v="ER1760BDB"/>
    <s v="E3179MJG"/>
    <d v="2025-02-24T00:00:00"/>
    <m/>
    <s v="3228"/>
    <x v="3"/>
    <s v="PA"/>
    <s v="S4"/>
    <m/>
    <d v="2025-02-24T00:00:00"/>
    <d v="1899-12-30T08:02:54"/>
    <d v="2025-02-24T00:00:00"/>
    <d v="1899-12-30T08:03:01"/>
    <d v="2025-02-24T00:00:00"/>
    <d v="1899-12-30T08:27:59"/>
    <x v="0"/>
    <s v="RFCPI"/>
    <s v="8043257897"/>
    <s v="FBO"/>
    <d v="1899-12-30T00:25:05"/>
    <d v="1899-12-30T00:24:58"/>
    <d v="1899-12-30T00:00:07"/>
    <s v="Granel"/>
    <s v="E001"/>
    <x v="2"/>
    <d v="1899-12-30T00:25:05"/>
    <d v="1899-12-30T00:24:58"/>
    <n v="8"/>
    <x v="1"/>
    <x v="1"/>
    <x v="2"/>
    <n v="0"/>
    <n v="0"/>
    <s v="OK"/>
    <s v="Granel"/>
    <x v="1"/>
    <n v="0"/>
    <s v="F. ALCONERA"/>
    <s v="A"/>
    <d v="1899-12-30T00:00:07"/>
    <d v="1899-12-30T00:00:07"/>
    <s v="OK"/>
    <m/>
    <m/>
    <d v="1899-12-30T00:00:00"/>
    <d v="1899-12-30T00:25:05"/>
    <n v="2"/>
    <d v="1899-12-30T00:00:07"/>
    <n v="25.083333333331151"/>
    <n v="8"/>
    <s v="Si"/>
  </r>
  <r>
    <s v="CCAL"/>
    <s v="2025014437"/>
    <x v="0"/>
    <s v="ER8906BBL"/>
    <s v="E7074HMN"/>
    <d v="2025-02-24T00:00:00"/>
    <m/>
    <s v="200223"/>
    <x v="0"/>
    <s v="PA"/>
    <s v="S1"/>
    <m/>
    <d v="2025-02-24T00:00:00"/>
    <d v="1899-12-30T07:45:25"/>
    <d v="2025-02-24T00:00:00"/>
    <d v="1899-12-30T07:46:01"/>
    <d v="2025-02-24T00:00:00"/>
    <d v="1899-12-30T08:30:42"/>
    <x v="0"/>
    <s v="RFCPI"/>
    <s v="8043257898"/>
    <s v="FBO"/>
    <d v="1899-12-30T00:45:17"/>
    <d v="1899-12-30T00:44:41"/>
    <d v="1899-12-30T00:00:36"/>
    <s v="Granel"/>
    <s v="E001"/>
    <x v="1"/>
    <d v="1899-12-30T00:45:17"/>
    <d v="1899-12-30T00:44:41"/>
    <n v="7"/>
    <x v="1"/>
    <x v="1"/>
    <x v="0"/>
    <n v="0"/>
    <n v="0"/>
    <s v="OK"/>
    <s v="Clinker"/>
    <x v="1"/>
    <n v="0"/>
    <s v="F. ALCONERA"/>
    <s v="B"/>
    <d v="1899-12-30T00:00:36"/>
    <d v="1899-12-30T00:00:36"/>
    <s v="OK"/>
    <m/>
    <m/>
    <d v="1899-12-30T00:00:00"/>
    <d v="1899-12-30T00:45:17"/>
    <n v="2"/>
    <d v="1899-12-30T00:00:36"/>
    <n v="45.28333333333439"/>
    <n v="8"/>
    <s v="No"/>
  </r>
  <r>
    <s v="CCAL"/>
    <s v="2025014447"/>
    <x v="0"/>
    <s v="ER0742BBZ"/>
    <s v="E0657KRV"/>
    <d v="2025-02-24T00:00:00"/>
    <m/>
    <s v="200223"/>
    <x v="0"/>
    <s v="PA"/>
    <s v="S1"/>
    <m/>
    <d v="2025-02-24T00:00:00"/>
    <d v="1899-12-30T08:04:22"/>
    <d v="2025-02-24T00:00:00"/>
    <d v="1899-12-30T08:05:04"/>
    <d v="2025-02-24T00:00:00"/>
    <d v="1899-12-30T08:49:34"/>
    <x v="0"/>
    <s v="RFCPI"/>
    <s v="8043257900"/>
    <s v="FBO"/>
    <d v="1899-12-30T00:45:12"/>
    <d v="1899-12-30T00:44:30"/>
    <d v="1899-12-30T00:00:42"/>
    <s v="Granel"/>
    <s v="E001"/>
    <x v="1"/>
    <d v="1899-12-30T00:45:12"/>
    <d v="1899-12-30T00:44:30"/>
    <n v="8"/>
    <x v="1"/>
    <x v="1"/>
    <x v="0"/>
    <n v="0"/>
    <n v="0"/>
    <s v="OK"/>
    <s v="Clinker"/>
    <x v="1"/>
    <n v="0"/>
    <s v="F. ALCONERA"/>
    <s v="B"/>
    <d v="1899-12-30T00:00:42"/>
    <d v="1899-12-30T00:00:42"/>
    <s v="OK"/>
    <m/>
    <m/>
    <d v="1899-12-30T00:00:00"/>
    <d v="1899-12-30T00:45:12"/>
    <n v="2"/>
    <d v="1899-12-30T00:00:42"/>
    <n v="45.20000000000163"/>
    <n v="8"/>
    <s v="No"/>
  </r>
  <r>
    <s v="CCAL"/>
    <s v="2025014467"/>
    <x v="0"/>
    <s v="ET02804R"/>
    <s v="E4759GMG"/>
    <d v="2025-02-24T00:00:00"/>
    <m/>
    <s v="200223"/>
    <x v="0"/>
    <s v="PA"/>
    <s v="S1"/>
    <m/>
    <d v="2025-02-24T00:00:00"/>
    <d v="1899-12-30T08:45:32"/>
    <d v="2025-02-24T00:00:00"/>
    <d v="1899-12-30T08:46:51"/>
    <d v="2025-02-24T00:00:00"/>
    <d v="1899-12-30T09:10:31"/>
    <x v="0"/>
    <s v="RFCPI"/>
    <s v="8043257902"/>
    <s v="FBO"/>
    <d v="1899-12-30T00:24:59"/>
    <d v="1899-12-30T00:23:40"/>
    <d v="1899-12-30T00:01:19"/>
    <s v="Granel"/>
    <s v="E001"/>
    <x v="1"/>
    <d v="1899-12-30T00:24:59"/>
    <d v="1899-12-30T00:23:40"/>
    <n v="8"/>
    <x v="1"/>
    <x v="1"/>
    <x v="0"/>
    <n v="0"/>
    <n v="0"/>
    <s v="OK"/>
    <s v="Clinker"/>
    <x v="1"/>
    <n v="0"/>
    <s v="F. ALCONERA"/>
    <s v="A"/>
    <d v="1899-12-30T00:01:19"/>
    <d v="1899-12-30T00:01:19"/>
    <s v="OK"/>
    <m/>
    <m/>
    <d v="1899-12-30T00:00:00"/>
    <d v="1899-12-30T00:24:59"/>
    <n v="2"/>
    <d v="1899-12-30T00:01:19"/>
    <n v="24.983333333337612"/>
    <n v="9"/>
    <s v="Si"/>
  </r>
  <r>
    <s v="CCAL"/>
    <s v="2025014478"/>
    <x v="0"/>
    <s v="EBA02549R"/>
    <s v="E1971KTB"/>
    <d v="2025-02-24T00:00:00"/>
    <m/>
    <s v="200223"/>
    <x v="0"/>
    <s v="PA"/>
    <s v="S1"/>
    <m/>
    <d v="2025-02-24T00:00:00"/>
    <d v="1899-12-30T09:04:57"/>
    <d v="2025-02-24T00:00:00"/>
    <d v="1899-12-30T09:05:28"/>
    <d v="2025-02-24T00:00:00"/>
    <d v="1899-12-30T09:22:09"/>
    <x v="0"/>
    <s v="RFCPI"/>
    <s v="8043257903"/>
    <s v="FBO"/>
    <d v="1899-12-30T00:17:12"/>
    <d v="1899-12-30T00:16:41"/>
    <d v="1899-12-30T00:00:31"/>
    <s v="Granel"/>
    <s v="E001"/>
    <x v="1"/>
    <d v="1899-12-30T00:17:12"/>
    <d v="1899-12-30T00:16:41"/>
    <n v="9"/>
    <x v="1"/>
    <x v="1"/>
    <x v="0"/>
    <n v="0"/>
    <n v="0"/>
    <s v="OK"/>
    <s v="Clinker"/>
    <x v="1"/>
    <n v="0"/>
    <s v="F. ALCONERA"/>
    <s v="A"/>
    <d v="1899-12-30T00:00:31"/>
    <d v="1899-12-30T00:00:31"/>
    <s v="OK"/>
    <m/>
    <m/>
    <d v="1899-12-30T00:00:00"/>
    <d v="1899-12-30T00:17:12"/>
    <n v="2"/>
    <d v="1899-12-30T00:00:31"/>
    <n v="17.199999999993654"/>
    <n v="9"/>
    <s v="Si"/>
  </r>
  <r>
    <s v="CCAL"/>
    <s v="2025014470"/>
    <x v="0"/>
    <s v="EHU01947R"/>
    <s v="E2324JCK"/>
    <d v="2025-02-24T00:00:00"/>
    <m/>
    <s v="200223"/>
    <x v="0"/>
    <s v="PA"/>
    <s v="S1"/>
    <m/>
    <d v="2025-02-24T00:00:00"/>
    <d v="1899-12-30T08:52:11"/>
    <d v="2025-02-24T00:00:00"/>
    <d v="1899-12-30T08:52:57"/>
    <d v="2025-02-24T00:00:00"/>
    <d v="1899-12-30T09:24:25"/>
    <x v="0"/>
    <s v="RFCPI"/>
    <s v="8043257904"/>
    <s v="FBO"/>
    <d v="1899-12-30T00:32:14"/>
    <d v="1899-12-30T00:31:28"/>
    <d v="1899-12-30T00:00:46"/>
    <s v="Granel"/>
    <s v="E001"/>
    <x v="1"/>
    <d v="1899-12-30T00:32:14"/>
    <d v="1899-12-30T00:31:28"/>
    <n v="8"/>
    <x v="1"/>
    <x v="1"/>
    <x v="0"/>
    <n v="0"/>
    <n v="0"/>
    <s v="OK"/>
    <s v="Clinker"/>
    <x v="1"/>
    <n v="0"/>
    <s v="F. ALCONERA"/>
    <s v="A"/>
    <d v="1899-12-30T00:00:46"/>
    <d v="1899-12-30T00:00:46"/>
    <s v="OK"/>
    <m/>
    <m/>
    <d v="1899-12-30T00:00:00"/>
    <d v="1899-12-30T00:32:14"/>
    <n v="2"/>
    <d v="1899-12-30T00:00:46"/>
    <n v="32.233333333334429"/>
    <n v="9"/>
    <s v="Si"/>
  </r>
  <r>
    <s v="CCAL"/>
    <s v="2025014460"/>
    <x v="0"/>
    <s v="ER5784BBP"/>
    <s v="E8687HMG"/>
    <d v="2025-02-24T00:00:00"/>
    <m/>
    <s v="3230"/>
    <x v="1"/>
    <s v="PA"/>
    <s v="PA"/>
    <m/>
    <d v="2025-02-24T00:00:00"/>
    <d v="1899-12-30T08:31:34"/>
    <d v="2025-02-24T00:00:00"/>
    <d v="1899-12-30T08:31:43"/>
    <d v="2025-02-24T00:00:00"/>
    <d v="1899-12-30T09:32:48"/>
    <x v="0"/>
    <s v="RFCPI"/>
    <s v="8043257905"/>
    <s v="FBO"/>
    <d v="1899-12-30T01:01:14"/>
    <d v="1899-12-30T01:01:05"/>
    <d v="1899-12-30T00:00:09"/>
    <s v="Ensacado"/>
    <s v="E002"/>
    <x v="1"/>
    <d v="1899-12-30T01:01:14"/>
    <d v="1899-12-30T01:01:05"/>
    <n v="8"/>
    <x v="1"/>
    <x v="1"/>
    <x v="1"/>
    <n v="0"/>
    <n v="0"/>
    <s v="OK"/>
    <s v="Ensacado"/>
    <x v="1"/>
    <n v="0"/>
    <s v="F. ALCONERA"/>
    <s v="B"/>
    <d v="1899-12-30T00:00:09"/>
    <d v="1899-12-30T00:00:09"/>
    <s v="OK"/>
    <m/>
    <m/>
    <d v="1899-12-30T00:00:00"/>
    <d v="1899-12-30T01:01:14"/>
    <n v="2"/>
    <d v="1899-12-30T00:00:09"/>
    <n v="61.233333333335999"/>
    <n v="9"/>
    <s v="No"/>
  </r>
  <r>
    <s v="CCAL"/>
    <s v="2025014481"/>
    <x v="0"/>
    <s v="ER0236BBT"/>
    <s v="E8342JHN"/>
    <d v="2025-02-24T00:00:00"/>
    <m/>
    <s v="3297"/>
    <x v="2"/>
    <s v="PA"/>
    <s v="S1"/>
    <m/>
    <d v="2025-02-24T00:00:00"/>
    <d v="1899-12-30T09:09:16"/>
    <d v="2025-02-24T00:00:00"/>
    <d v="1899-12-30T09:09:23"/>
    <d v="2025-02-24T00:00:00"/>
    <d v="1899-12-30T09:38:15"/>
    <x v="0"/>
    <s v="RFCPI"/>
    <s v="8043257907"/>
    <s v="FBO"/>
    <d v="1899-12-30T00:28:59"/>
    <d v="1899-12-30T00:28:52"/>
    <d v="1899-12-30T00:00:07"/>
    <s v="Granel"/>
    <s v="E001"/>
    <x v="2"/>
    <d v="1899-12-30T00:28:59"/>
    <d v="1899-12-30T00:28:52"/>
    <n v="9"/>
    <x v="1"/>
    <x v="1"/>
    <x v="2"/>
    <n v="0"/>
    <n v="0"/>
    <s v="OK"/>
    <s v="Granel"/>
    <x v="1"/>
    <n v="0"/>
    <s v="F. ALCONERA"/>
    <s v="A"/>
    <d v="1899-12-30T00:00:07"/>
    <d v="1899-12-30T00:00:07"/>
    <s v="OK"/>
    <m/>
    <m/>
    <d v="1899-12-30T00:00:00"/>
    <d v="1899-12-30T00:28:59"/>
    <n v="2"/>
    <d v="1899-12-30T00:00:07"/>
    <n v="28.983333333326406"/>
    <n v="9"/>
    <s v="Si"/>
  </r>
  <r>
    <s v="CCAL"/>
    <s v="2025014487"/>
    <x v="0"/>
    <s v="ER8803BBS"/>
    <s v="E3440LKV"/>
    <d v="2025-02-24T00:00:00"/>
    <m/>
    <s v="3297"/>
    <x v="2"/>
    <s v="PA"/>
    <s v="S1"/>
    <m/>
    <d v="2025-02-24T00:00:00"/>
    <d v="1899-12-30T09:14:38"/>
    <d v="2025-02-24T00:00:00"/>
    <d v="1899-12-30T09:14:47"/>
    <d v="2025-02-24T00:00:00"/>
    <d v="1899-12-30T09:51:01"/>
    <x v="0"/>
    <s v="RFCPI"/>
    <s v="8043257908"/>
    <s v="FBO"/>
    <d v="1899-12-30T00:36:23"/>
    <d v="1899-12-30T00:36:14"/>
    <d v="1899-12-30T00:00:09"/>
    <s v="Granel"/>
    <s v="E001"/>
    <x v="2"/>
    <d v="1899-12-30T00:36:23"/>
    <d v="1899-12-30T00:36:14"/>
    <n v="9"/>
    <x v="1"/>
    <x v="1"/>
    <x v="2"/>
    <n v="0"/>
    <n v="0"/>
    <s v="OK"/>
    <s v="Granel"/>
    <x v="1"/>
    <n v="0"/>
    <s v="F. ALCONERA"/>
    <s v="A"/>
    <d v="1899-12-30T00:00:09"/>
    <d v="1899-12-30T00:00:09"/>
    <s v="OK"/>
    <m/>
    <m/>
    <d v="1899-12-30T00:00:00"/>
    <d v="1899-12-30T00:36:23"/>
    <n v="2"/>
    <d v="1899-12-30T00:00:09"/>
    <n v="36.383333333328039"/>
    <n v="9"/>
    <s v="Si"/>
  </r>
  <r>
    <s v="CCAL"/>
    <s v="2025014496"/>
    <x v="0"/>
    <s v="E3300GNC"/>
    <m/>
    <d v="2025-02-24T00:00:00"/>
    <m/>
    <s v="3230"/>
    <x v="1"/>
    <s v="PA"/>
    <s v="PA"/>
    <m/>
    <d v="2025-02-24T00:00:00"/>
    <d v="1899-12-30T09:29:39"/>
    <d v="2025-02-24T00:00:00"/>
    <d v="1899-12-30T09:29:47"/>
    <d v="2025-02-24T00:00:00"/>
    <d v="1899-12-30T09:52:06"/>
    <x v="0"/>
    <s v="RFCPI"/>
    <s v="8043257909"/>
    <s v="EXW"/>
    <d v="1899-12-30T00:22:27"/>
    <d v="1899-12-30T00:22:19"/>
    <d v="1899-12-30T00:00:08"/>
    <s v="Ensacado"/>
    <s v="E002"/>
    <x v="1"/>
    <d v="1899-12-30T00:22:27"/>
    <d v="1899-12-30T00:22:19"/>
    <n v="9"/>
    <x v="1"/>
    <x v="1"/>
    <x v="1"/>
    <n v="0"/>
    <n v="0"/>
    <s v="OK"/>
    <s v="Ensacado"/>
    <x v="1"/>
    <n v="0"/>
    <s v="F. ALCONERA"/>
    <s v="A"/>
    <d v="1899-12-30T00:00:08"/>
    <d v="1899-12-30T00:00:08"/>
    <s v="OK"/>
    <m/>
    <m/>
    <d v="1899-12-30T00:00:00"/>
    <d v="1899-12-30T00:22:27"/>
    <n v="2"/>
    <d v="1899-12-30T00:00:08"/>
    <n v="22.45000000000319"/>
    <n v="9"/>
    <s v="Si"/>
  </r>
  <r>
    <s v="CCAL"/>
    <s v="2025014491"/>
    <x v="0"/>
    <s v="ER2114BBG"/>
    <s v="E3425LKV"/>
    <d v="2025-02-24T00:00:00"/>
    <m/>
    <s v="3228"/>
    <x v="3"/>
    <s v="PA"/>
    <s v="S4"/>
    <m/>
    <d v="2025-02-24T00:00:00"/>
    <d v="1899-12-30T09:20:54"/>
    <d v="2025-02-24T00:00:00"/>
    <d v="1899-12-30T09:21:01"/>
    <d v="2025-02-24T00:00:00"/>
    <d v="1899-12-30T09:57:30"/>
    <x v="0"/>
    <s v="RFCPI"/>
    <s v="8043257910"/>
    <s v="FBO"/>
    <d v="1899-12-30T00:36:36"/>
    <d v="1899-12-30T00:36:29"/>
    <d v="1899-12-30T00:00:07"/>
    <s v="Granel"/>
    <s v="E001"/>
    <x v="2"/>
    <d v="1899-12-30T00:36:36"/>
    <d v="1899-12-30T00:36:29"/>
    <n v="9"/>
    <x v="1"/>
    <x v="1"/>
    <x v="2"/>
    <n v="0"/>
    <n v="0"/>
    <s v="OK"/>
    <s v="Granel"/>
    <x v="1"/>
    <n v="0"/>
    <s v="F. ALCONERA"/>
    <s v="A"/>
    <d v="1899-12-30T00:00:07"/>
    <d v="1899-12-30T00:00:07"/>
    <s v="OK"/>
    <m/>
    <m/>
    <d v="1899-12-30T00:00:00"/>
    <d v="1899-12-30T00:36:36"/>
    <n v="2"/>
    <d v="1899-12-30T00:00:07"/>
    <n v="36.60000000000484"/>
    <n v="9"/>
    <s v="Si"/>
  </r>
  <r>
    <s v="CCAL"/>
    <s v="2025014506"/>
    <x v="0"/>
    <s v="ER4777BBM"/>
    <s v="E5987LDC"/>
    <d v="2025-02-24T00:00:00"/>
    <m/>
    <s v="3228"/>
    <x v="3"/>
    <s v="PA"/>
    <s v="S5"/>
    <m/>
    <d v="2025-02-24T00:00:00"/>
    <d v="1899-12-30T09:40:57"/>
    <d v="2025-02-24T00:00:00"/>
    <d v="1899-12-30T09:41:05"/>
    <d v="2025-02-24T00:00:00"/>
    <d v="1899-12-30T10:07:54"/>
    <x v="0"/>
    <s v="RFCPI"/>
    <s v="8043257911"/>
    <s v="FBO"/>
    <d v="1899-12-30T00:26:57"/>
    <d v="1899-12-30T00:26:49"/>
    <d v="1899-12-30T00:00:08"/>
    <s v="Granel"/>
    <s v="E001"/>
    <x v="2"/>
    <d v="1899-12-30T00:26:57"/>
    <d v="1899-12-30T00:26:49"/>
    <n v="9"/>
    <x v="1"/>
    <x v="1"/>
    <x v="2"/>
    <n v="0"/>
    <n v="0"/>
    <s v="OK"/>
    <s v="Granel"/>
    <x v="1"/>
    <n v="0"/>
    <s v="F. ALCONERA"/>
    <s v="A"/>
    <d v="1899-12-30T00:00:08"/>
    <d v="1899-12-30T00:00:08"/>
    <s v="OK"/>
    <m/>
    <m/>
    <d v="1899-12-30T00:00:00"/>
    <d v="1899-12-30T00:26:57"/>
    <n v="2"/>
    <d v="1899-12-30T00:00:08"/>
    <n v="26.950000000003172"/>
    <n v="10"/>
    <s v="Si"/>
  </r>
  <r>
    <s v="CCAL"/>
    <s v="2025014500"/>
    <x v="0"/>
    <s v="ER7753BDF"/>
    <s v="E7085LFH"/>
    <d v="2025-02-24T00:00:00"/>
    <m/>
    <s v="3234"/>
    <x v="5"/>
    <s v="PA"/>
    <s v="PA"/>
    <m/>
    <d v="2025-02-24T00:00:00"/>
    <d v="1899-12-30T09:35:34"/>
    <d v="2025-02-24T00:00:00"/>
    <d v="1899-12-30T09:35:41"/>
    <d v="2025-02-24T00:00:00"/>
    <d v="1899-12-30T10:08:57"/>
    <x v="0"/>
    <s v="RFCPI"/>
    <s v="8043257912"/>
    <s v="EXW"/>
    <d v="1899-12-30T00:33:23"/>
    <d v="1899-12-30T00:33:16"/>
    <d v="1899-12-30T00:00:07"/>
    <s v="Ensacado"/>
    <s v="E002"/>
    <x v="1"/>
    <d v="1899-12-30T00:33:23"/>
    <d v="1899-12-30T00:33:16"/>
    <n v="9"/>
    <x v="1"/>
    <x v="1"/>
    <x v="1"/>
    <n v="0"/>
    <n v="0"/>
    <s v="OK"/>
    <s v="Ensacado"/>
    <x v="1"/>
    <n v="0"/>
    <s v="F. ALCONERA"/>
    <s v="A"/>
    <d v="1899-12-30T00:00:07"/>
    <d v="1899-12-30T00:00:07"/>
    <s v="OK"/>
    <m/>
    <m/>
    <d v="1899-12-30T00:00:00"/>
    <d v="1899-12-30T00:33:23"/>
    <n v="2"/>
    <d v="1899-12-30T00:00:07"/>
    <n v="33.383333333332772"/>
    <n v="10"/>
    <s v="Si"/>
  </r>
  <r>
    <s v="CCAL"/>
    <s v="2025014514"/>
    <x v="0"/>
    <s v="ER8908BBG"/>
    <s v="E5792MTF"/>
    <d v="2025-02-24T00:00:00"/>
    <m/>
    <s v="3228"/>
    <x v="3"/>
    <s v="PA"/>
    <s v="S4"/>
    <m/>
    <d v="2025-02-24T00:00:00"/>
    <d v="1899-12-30T09:55:12"/>
    <d v="2025-02-24T00:00:00"/>
    <d v="1899-12-30T09:55:18"/>
    <d v="2025-02-24T00:00:00"/>
    <d v="1899-12-30T10:23:19"/>
    <x v="0"/>
    <s v="RFCPI"/>
    <s v="8043257913"/>
    <s v="FBO"/>
    <d v="1899-12-30T00:28:07"/>
    <d v="1899-12-30T00:28:01"/>
    <d v="1899-12-30T00:00:06"/>
    <s v="Granel"/>
    <s v="E001"/>
    <x v="2"/>
    <d v="1899-12-30T00:28:07"/>
    <d v="1899-12-30T00:28:01"/>
    <n v="9"/>
    <x v="1"/>
    <x v="1"/>
    <x v="2"/>
    <n v="0"/>
    <n v="0"/>
    <s v="OK"/>
    <s v="Granel"/>
    <x v="1"/>
    <n v="0"/>
    <s v="F. ALCONERA"/>
    <s v="A"/>
    <d v="1899-12-30T00:00:06"/>
    <d v="1899-12-30T00:00:06"/>
    <s v="OK"/>
    <m/>
    <m/>
    <d v="1899-12-30T00:00:00"/>
    <d v="1899-12-30T00:28:07"/>
    <n v="2"/>
    <d v="1899-12-30T00:00:06"/>
    <n v="28.116666666676764"/>
    <n v="10"/>
    <s v="Si"/>
  </r>
  <r>
    <s v="CCAL"/>
    <s v="2025014497"/>
    <x v="0"/>
    <s v="ER6177BBP"/>
    <s v="E9744KKB"/>
    <d v="2025-02-24T00:00:00"/>
    <m/>
    <s v="200223"/>
    <x v="0"/>
    <s v="PA"/>
    <s v="S1"/>
    <m/>
    <d v="2025-02-24T00:00:00"/>
    <d v="1899-12-30T09:30:31"/>
    <d v="2025-02-24T00:00:00"/>
    <d v="1899-12-30T09:34:26"/>
    <d v="2025-02-24T00:00:00"/>
    <d v="1899-12-30T10:35:00"/>
    <x v="0"/>
    <s v="RFCPI"/>
    <s v="8043257914"/>
    <s v="FBO"/>
    <d v="1899-12-30T01:04:29"/>
    <d v="1899-12-30T01:00:34"/>
    <d v="1899-12-30T00:03:55"/>
    <s v="Granel"/>
    <s v="E001"/>
    <x v="1"/>
    <d v="1899-12-30T01:04:29"/>
    <d v="1899-12-30T01:00:34"/>
    <n v="9"/>
    <x v="1"/>
    <x v="1"/>
    <x v="0"/>
    <n v="0"/>
    <n v="0"/>
    <s v="OK"/>
    <s v="Clinker"/>
    <x v="1"/>
    <n v="0"/>
    <s v="F. ALCONERA"/>
    <s v="B"/>
    <d v="1899-12-30T00:03:55"/>
    <d v="1899-12-30T00:03:55"/>
    <s v="OK"/>
    <m/>
    <m/>
    <d v="1899-12-30T00:00:00"/>
    <d v="1899-12-30T01:04:29"/>
    <n v="2"/>
    <d v="1899-12-30T00:03:55"/>
    <n v="64.483333333329554"/>
    <n v="10"/>
    <s v="No"/>
  </r>
  <r>
    <s v="CCAL"/>
    <s v="2025014515"/>
    <x v="0"/>
    <s v="EJ01057R"/>
    <s v="E2544FHJ"/>
    <d v="2025-02-24T00:00:00"/>
    <m/>
    <s v="3230"/>
    <x v="1"/>
    <s v="PA"/>
    <s v="PA"/>
    <m/>
    <d v="2025-02-24T00:00:00"/>
    <d v="1899-12-30T09:56:00"/>
    <d v="2025-02-24T00:00:00"/>
    <d v="1899-12-30T09:56:07"/>
    <d v="2025-02-24T00:00:00"/>
    <d v="1899-12-30T10:39:37"/>
    <x v="0"/>
    <s v="RFCPI"/>
    <s v="8043257915"/>
    <s v="EXW"/>
    <d v="1899-12-30T00:43:37"/>
    <d v="1899-12-30T00:43:30"/>
    <d v="1899-12-30T00:00:07"/>
    <s v="Ensacado"/>
    <s v="E002"/>
    <x v="1"/>
    <d v="1899-12-30T00:43:37"/>
    <d v="1899-12-30T00:43:30"/>
    <n v="9"/>
    <x v="1"/>
    <x v="1"/>
    <x v="1"/>
    <n v="0"/>
    <n v="0"/>
    <s v="OK"/>
    <s v="Ensacado"/>
    <x v="1"/>
    <n v="0"/>
    <s v="F. ALCONERA"/>
    <s v="A"/>
    <d v="1899-12-30T00:00:07"/>
    <d v="1899-12-30T00:00:07"/>
    <s v="OK"/>
    <m/>
    <m/>
    <d v="1899-12-30T00:00:00"/>
    <d v="1899-12-30T00:43:37"/>
    <n v="2"/>
    <d v="1899-12-30T00:00:07"/>
    <n v="43.616666666663995"/>
    <n v="10"/>
    <s v="Si"/>
  </r>
  <r>
    <s v="CCAL"/>
    <s v="2025014507"/>
    <x v="0"/>
    <s v="ER0924BDB"/>
    <s v="E4352KCH"/>
    <d v="2025-02-24T00:00:00"/>
    <m/>
    <s v="200223"/>
    <x v="0"/>
    <s v="PA"/>
    <s v="S1"/>
    <m/>
    <d v="2025-02-24T00:00:00"/>
    <d v="1899-12-30T09:41:33"/>
    <d v="2025-02-24T00:00:00"/>
    <d v="1899-12-30T09:44:05"/>
    <d v="2025-02-24T00:00:00"/>
    <d v="1899-12-30T10:44:38"/>
    <x v="0"/>
    <s v="RFCPI"/>
    <s v="8043257917"/>
    <s v="EXW"/>
    <d v="1899-12-30T01:03:05"/>
    <d v="1899-12-30T01:00:33"/>
    <d v="1899-12-30T00:02:32"/>
    <s v="Granel"/>
    <s v="E001"/>
    <x v="1"/>
    <d v="1899-12-30T01:03:05"/>
    <d v="1899-12-30T01:00:33"/>
    <n v="9"/>
    <x v="1"/>
    <x v="1"/>
    <x v="0"/>
    <n v="0"/>
    <n v="0"/>
    <s v="OK"/>
    <s v="Clinker"/>
    <x v="1"/>
    <n v="0"/>
    <s v="F. ALCONERA"/>
    <s v="B"/>
    <d v="1899-12-30T00:02:32"/>
    <d v="1899-12-30T00:02:32"/>
    <s v="OK"/>
    <m/>
    <m/>
    <d v="1899-12-30T00:00:00"/>
    <d v="1899-12-30T01:03:05"/>
    <n v="2"/>
    <d v="1899-12-30T00:02:32"/>
    <n v="63.083333333332774"/>
    <n v="10"/>
    <s v="No"/>
  </r>
  <r>
    <s v="CCAL"/>
    <s v="2025014526"/>
    <x v="0"/>
    <s v="ER3686BCF"/>
    <s v="E9865JVX"/>
    <d v="2025-02-24T00:00:00"/>
    <m/>
    <s v="3297"/>
    <x v="2"/>
    <s v="PA"/>
    <s v="S1"/>
    <m/>
    <d v="2025-02-24T00:00:00"/>
    <d v="1899-12-30T10:22:13"/>
    <d v="2025-02-24T00:00:00"/>
    <d v="1899-12-30T10:22:20"/>
    <d v="2025-02-24T00:00:00"/>
    <d v="1899-12-30T10:46:10"/>
    <x v="0"/>
    <s v="RFCPI"/>
    <s v="8043257918"/>
    <s v="FBO"/>
    <d v="1899-12-30T00:23:57"/>
    <d v="1899-12-30T00:23:50"/>
    <d v="1899-12-30T00:00:07"/>
    <s v="Granel"/>
    <s v="E001"/>
    <x v="2"/>
    <d v="1899-12-30T00:23:57"/>
    <d v="1899-12-30T00:23:50"/>
    <n v="10"/>
    <x v="1"/>
    <x v="1"/>
    <x v="2"/>
    <n v="0"/>
    <n v="0"/>
    <s v="OK"/>
    <s v="Granel"/>
    <x v="1"/>
    <n v="0"/>
    <s v="F. ALCONERA"/>
    <s v="A"/>
    <d v="1899-12-30T00:00:07"/>
    <d v="1899-12-30T00:00:07"/>
    <s v="OK"/>
    <m/>
    <m/>
    <d v="1899-12-30T00:00:00"/>
    <d v="1899-12-30T00:23:57"/>
    <n v="2"/>
    <d v="1899-12-30T00:00:07"/>
    <n v="23.94999999999359"/>
    <n v="10"/>
    <s v="Si"/>
  </r>
  <r>
    <s v="CCAL"/>
    <s v="2025014509"/>
    <x v="0"/>
    <s v="ER0356BDM"/>
    <s v="E1885MYB"/>
    <d v="2025-02-24T00:00:00"/>
    <m/>
    <s v="200223"/>
    <x v="0"/>
    <s v="PA"/>
    <s v="S1"/>
    <m/>
    <d v="2025-02-24T00:00:00"/>
    <d v="1899-12-30T09:42:27"/>
    <d v="2025-02-24T00:00:00"/>
    <d v="1899-12-30T09:44:56"/>
    <d v="2025-02-24T00:00:00"/>
    <d v="1899-12-30T10:52:04"/>
    <x v="0"/>
    <s v="RFCPI"/>
    <s v="8043257919"/>
    <s v="FBO"/>
    <d v="1899-12-30T01:09:37"/>
    <d v="1899-12-30T01:07:08"/>
    <d v="1899-12-30T00:02:29"/>
    <s v="Granel"/>
    <s v="E001"/>
    <x v="1"/>
    <d v="1899-12-30T01:09:37"/>
    <d v="1899-12-30T01:07:08"/>
    <n v="9"/>
    <x v="1"/>
    <x v="1"/>
    <x v="0"/>
    <n v="0"/>
    <n v="0"/>
    <s v="OK"/>
    <s v="Clinker"/>
    <x v="1"/>
    <n v="0"/>
    <s v="F. ALCONERA"/>
    <s v="B"/>
    <d v="1899-12-30T00:02:29"/>
    <d v="1899-12-30T00:02:29"/>
    <s v="OK"/>
    <m/>
    <m/>
    <d v="1899-12-30T00:00:00"/>
    <d v="1899-12-30T01:09:37"/>
    <n v="2"/>
    <d v="1899-12-30T00:02:29"/>
    <n v="69.616666666655988"/>
    <n v="10"/>
    <s v="No"/>
  </r>
  <r>
    <s v="CCAL"/>
    <s v="2025014523"/>
    <x v="0"/>
    <s v="ECS04211R"/>
    <s v="E3710KKC"/>
    <d v="2025-02-24T00:00:00"/>
    <m/>
    <s v="3230"/>
    <x v="1"/>
    <s v="PA"/>
    <s v="PA"/>
    <m/>
    <d v="2025-02-24T00:00:00"/>
    <d v="1899-12-30T10:13:26"/>
    <d v="2025-02-24T00:00:00"/>
    <d v="1899-12-30T10:13:34"/>
    <d v="2025-02-24T00:00:00"/>
    <d v="1899-12-30T10:55:21"/>
    <x v="0"/>
    <s v="RFCPI"/>
    <s v="8043257920"/>
    <s v="FBO"/>
    <d v="1899-12-30T00:41:55"/>
    <d v="1899-12-30T00:41:47"/>
    <d v="1899-12-30T00:00:08"/>
    <s v="Ensacado"/>
    <s v="E002"/>
    <x v="2"/>
    <d v="1899-12-30T00:41:55"/>
    <d v="1899-12-30T00:41:47"/>
    <n v="10"/>
    <x v="1"/>
    <x v="1"/>
    <x v="1"/>
    <n v="0"/>
    <n v="0"/>
    <s v="OK"/>
    <s v="Ensacado"/>
    <x v="1"/>
    <n v="0"/>
    <s v="F. ALCONERA"/>
    <s v="A"/>
    <d v="1899-12-30T00:00:08"/>
    <d v="1899-12-30T00:00:08"/>
    <s v="OK"/>
    <m/>
    <m/>
    <d v="1899-12-30T00:00:00"/>
    <d v="1899-12-30T00:41:55"/>
    <n v="2"/>
    <d v="1899-12-30T00:00:08"/>
    <n v="41.916666666671965"/>
    <n v="10"/>
    <s v="Si"/>
  </r>
  <r>
    <s v="CCAL"/>
    <s v="2025014531"/>
    <x v="0"/>
    <s v="ER3908BBW"/>
    <s v="E5943KXX"/>
    <d v="2025-02-24T00:00:00"/>
    <m/>
    <s v="3297"/>
    <x v="2"/>
    <s v="PA"/>
    <s v="S1"/>
    <m/>
    <d v="2025-02-24T00:00:00"/>
    <d v="1899-12-30T10:35:12"/>
    <d v="2025-02-24T00:00:00"/>
    <d v="1899-12-30T10:35:19"/>
    <d v="2025-02-24T00:00:00"/>
    <d v="1899-12-30T11:05:14"/>
    <x v="0"/>
    <s v="RFCPI"/>
    <s v="8043257922"/>
    <s v="FBO"/>
    <d v="1899-12-30T00:30:02"/>
    <d v="1899-12-30T00:29:55"/>
    <d v="1899-12-30T00:00:07"/>
    <s v="Granel"/>
    <s v="E001"/>
    <x v="2"/>
    <d v="1899-12-30T00:30:02"/>
    <d v="1899-12-30T00:29:55"/>
    <n v="10"/>
    <x v="1"/>
    <x v="1"/>
    <x v="2"/>
    <n v="0"/>
    <n v="0"/>
    <s v="OK"/>
    <s v="Granel"/>
    <x v="1"/>
    <n v="0"/>
    <s v="F. ALCONERA"/>
    <s v="A"/>
    <d v="1899-12-30T00:00:07"/>
    <d v="1899-12-30T00:00:07"/>
    <s v="OK"/>
    <m/>
    <m/>
    <d v="1899-12-30T00:00:00"/>
    <d v="1899-12-30T00:30:02"/>
    <n v="2"/>
    <d v="1899-12-30T00:00:07"/>
    <n v="30.033333333331207"/>
    <n v="11"/>
    <s v="Si"/>
  </r>
  <r>
    <s v="CCAL"/>
    <s v="2025014534"/>
    <x v="0"/>
    <s v="ER4761BBV"/>
    <s v="E1400KHH"/>
    <d v="2025-02-24T00:00:00"/>
    <m/>
    <s v="3297"/>
    <x v="2"/>
    <s v="PA"/>
    <s v="S1"/>
    <m/>
    <d v="2025-02-24T00:00:00"/>
    <d v="1899-12-30T10:43:38"/>
    <d v="2025-02-24T00:00:00"/>
    <d v="1899-12-30T10:43:45"/>
    <d v="2025-02-24T00:00:00"/>
    <d v="1899-12-30T11:15:44"/>
    <x v="0"/>
    <s v="RFCPI"/>
    <s v="8043257924"/>
    <s v="EXW"/>
    <d v="1899-12-30T00:32:06"/>
    <d v="1899-12-30T00:31:59"/>
    <d v="1899-12-30T00:00:07"/>
    <s v="Granel"/>
    <s v="E001"/>
    <x v="1"/>
    <d v="1899-12-30T00:32:06"/>
    <d v="1899-12-30T00:31:59"/>
    <n v="10"/>
    <x v="1"/>
    <x v="1"/>
    <x v="2"/>
    <n v="0"/>
    <n v="0"/>
    <s v="OK"/>
    <s v="Granel"/>
    <x v="1"/>
    <n v="0"/>
    <s v="F. ALCONERA"/>
    <s v="A"/>
    <d v="1899-12-30T00:00:07"/>
    <d v="1899-12-30T00:00:07"/>
    <s v="OK"/>
    <m/>
    <m/>
    <d v="1899-12-30T00:00:00"/>
    <d v="1899-12-30T00:32:06"/>
    <n v="2"/>
    <d v="1899-12-30T00:00:07"/>
    <n v="32.100000000004776"/>
    <n v="11"/>
    <s v="Si"/>
  </r>
  <r>
    <s v="CCAL"/>
    <s v="2025014536"/>
    <x v="0"/>
    <s v="ER4223BCB"/>
    <s v="E5435KBP"/>
    <d v="2025-02-24T00:00:00"/>
    <m/>
    <s v="200223"/>
    <x v="0"/>
    <s v="PA"/>
    <s v="S1"/>
    <m/>
    <d v="2025-02-24T00:00:00"/>
    <d v="1899-12-30T10:51:59"/>
    <d v="2025-02-24T00:00:00"/>
    <d v="1899-12-30T10:53:12"/>
    <d v="2025-02-24T00:00:00"/>
    <d v="1899-12-30T11:18:39"/>
    <x v="0"/>
    <s v="RFCPI"/>
    <s v="8043257925"/>
    <s v="EXW"/>
    <d v="1899-12-30T00:26:40"/>
    <d v="1899-12-30T00:25:27"/>
    <d v="1899-12-30T00:01:13"/>
    <s v="Granel"/>
    <s v="E001"/>
    <x v="1"/>
    <d v="1899-12-30T00:26:40"/>
    <d v="1899-12-30T00:25:27"/>
    <n v="10"/>
    <x v="1"/>
    <x v="1"/>
    <x v="0"/>
    <n v="0"/>
    <n v="0"/>
    <s v="OK"/>
    <s v="Clinker"/>
    <x v="1"/>
    <n v="0"/>
    <s v="F. ALCONERA"/>
    <s v="A"/>
    <d v="1899-12-30T00:01:13"/>
    <d v="1899-12-30T00:01:13"/>
    <s v="OK"/>
    <m/>
    <m/>
    <d v="1899-12-30T00:00:00"/>
    <d v="1899-12-30T00:26:40"/>
    <n v="2"/>
    <d v="1899-12-30T00:01:13"/>
    <n v="26.666666666668782"/>
    <n v="11"/>
    <s v="Si"/>
  </r>
  <r>
    <s v="CCAL"/>
    <s v="2025014546"/>
    <x v="0"/>
    <s v="ER8820BDH"/>
    <s v="E3826KFB"/>
    <d v="2025-02-24T00:00:00"/>
    <m/>
    <s v="200223"/>
    <x v="0"/>
    <s v="PA"/>
    <s v="S1"/>
    <m/>
    <d v="2025-02-24T00:00:00"/>
    <d v="1899-12-30T11:08:04"/>
    <d v="2025-02-24T00:00:00"/>
    <d v="1899-12-30T11:08:39"/>
    <d v="2025-02-24T00:00:00"/>
    <d v="1899-12-30T11:25:21"/>
    <x v="0"/>
    <s v="RFCPI"/>
    <s v="8043257926"/>
    <s v="EXW"/>
    <d v="1899-12-30T00:17:17"/>
    <d v="1899-12-30T00:16:42"/>
    <d v="1899-12-30T00:00:35"/>
    <s v="Granel"/>
    <s v="E001"/>
    <x v="1"/>
    <d v="1899-12-30T00:17:17"/>
    <d v="1899-12-30T00:16:42"/>
    <n v="11"/>
    <x v="1"/>
    <x v="1"/>
    <x v="0"/>
    <n v="0"/>
    <n v="0"/>
    <s v="OK"/>
    <s v="Clinker"/>
    <x v="1"/>
    <n v="0"/>
    <s v="F. ALCONERA"/>
    <s v="A"/>
    <d v="1899-12-30T00:00:35"/>
    <d v="1899-12-30T00:00:35"/>
    <s v="OK"/>
    <m/>
    <m/>
    <d v="1899-12-30T00:00:00"/>
    <d v="1899-12-30T00:17:17"/>
    <n v="2"/>
    <d v="1899-12-30T00:00:35"/>
    <n v="17.283333333326414"/>
    <n v="11"/>
    <s v="Si"/>
  </r>
  <r>
    <s v="CCAL"/>
    <s v="2025014541"/>
    <x v="0"/>
    <s v="ER9178BBB"/>
    <s v="E3299HSH"/>
    <d v="2025-02-24T00:00:00"/>
    <m/>
    <s v="3229"/>
    <x v="6"/>
    <s v="PA"/>
    <s v="S2"/>
    <m/>
    <d v="2025-02-24T00:00:00"/>
    <d v="1899-12-30T11:00:23"/>
    <d v="2025-02-24T00:00:00"/>
    <d v="1899-12-30T11:01:13"/>
    <d v="2025-02-24T00:00:00"/>
    <d v="1899-12-30T11:25:29"/>
    <x v="0"/>
    <s v="RFCPI"/>
    <s v="8043257927"/>
    <s v="EXW"/>
    <d v="1899-12-30T00:25:06"/>
    <d v="1899-12-30T00:24:16"/>
    <d v="1899-12-30T00:00:50"/>
    <s v="Granel"/>
    <s v="E001"/>
    <x v="1"/>
    <d v="1899-12-30T00:25:06"/>
    <d v="1899-12-30T00:24:16"/>
    <n v="11"/>
    <x v="1"/>
    <x v="1"/>
    <x v="2"/>
    <n v="0"/>
    <n v="0"/>
    <s v="OK"/>
    <s v="Granel"/>
    <x v="1"/>
    <n v="0"/>
    <s v="F. ALCONERA"/>
    <s v="A"/>
    <d v="1899-12-30T00:00:50"/>
    <d v="1899-12-30T00:00:50"/>
    <s v="OK"/>
    <m/>
    <m/>
    <d v="1899-12-30T00:00:00"/>
    <d v="1899-12-30T00:25:06"/>
    <n v="2"/>
    <d v="1899-12-30T00:00:50"/>
    <n v="25.099999999992011"/>
    <n v="11"/>
    <s v="Si"/>
  </r>
  <r>
    <s v="CCAL"/>
    <s v="2025014538"/>
    <x v="0"/>
    <s v="ER8753BBR"/>
    <s v="E1651JFK"/>
    <d v="2025-02-24T00:00:00"/>
    <m/>
    <s v="3228"/>
    <x v="3"/>
    <s v="PA"/>
    <s v="S4"/>
    <m/>
    <d v="2025-02-24T00:00:00"/>
    <d v="1899-12-30T10:55:25"/>
    <d v="2025-02-24T00:00:00"/>
    <d v="1899-12-30T10:55:31"/>
    <d v="2025-02-24T00:00:00"/>
    <d v="1899-12-30T11:37:01"/>
    <x v="0"/>
    <s v="RFCPI"/>
    <s v="8043257928"/>
    <s v="EXW"/>
    <d v="1899-12-30T00:41:36"/>
    <d v="1899-12-30T00:41:30"/>
    <d v="1899-12-30T00:00:06"/>
    <s v="Granel"/>
    <s v="E001"/>
    <x v="1"/>
    <d v="1899-12-30T00:41:36"/>
    <d v="1899-12-30T00:41:30"/>
    <n v="10"/>
    <x v="1"/>
    <x v="1"/>
    <x v="2"/>
    <n v="0"/>
    <n v="0"/>
    <s v="OK"/>
    <s v="Granel"/>
    <x v="1"/>
    <n v="0"/>
    <s v="F. ALCONERA"/>
    <s v="A"/>
    <d v="1899-12-30T00:00:06"/>
    <d v="1899-12-30T00:00:06"/>
    <s v="OK"/>
    <m/>
    <m/>
    <d v="1899-12-30T00:00:00"/>
    <d v="1899-12-30T00:41:36"/>
    <n v="2"/>
    <d v="1899-12-30T00:00:06"/>
    <n v="41.600000000001543"/>
    <n v="11"/>
    <s v="Si"/>
  </r>
  <r>
    <s v="CCAL"/>
    <s v="2025014542"/>
    <x v="0"/>
    <s v="ER6535BBJ"/>
    <s v="E3039DBP"/>
    <d v="2025-02-24T00:00:00"/>
    <m/>
    <s v="3297"/>
    <x v="2"/>
    <s v="PA"/>
    <s v="S1"/>
    <m/>
    <d v="2025-02-24T00:00:00"/>
    <d v="1899-12-30T11:02:55"/>
    <d v="2025-02-24T00:00:00"/>
    <d v="1899-12-30T11:03:02"/>
    <d v="2025-02-24T00:00:00"/>
    <d v="1899-12-30T11:42:43"/>
    <x v="0"/>
    <s v="RFCPI"/>
    <s v="8043257929"/>
    <s v="EXW"/>
    <d v="1899-12-30T00:39:48"/>
    <d v="1899-12-30T00:39:41"/>
    <d v="1899-12-30T00:00:07"/>
    <s v="Granel"/>
    <s v="E001"/>
    <x v="1"/>
    <d v="1899-12-30T00:39:48"/>
    <d v="1899-12-30T00:39:41"/>
    <n v="11"/>
    <x v="1"/>
    <x v="1"/>
    <x v="2"/>
    <n v="0"/>
    <n v="0"/>
    <s v="OK"/>
    <s v="Granel"/>
    <x v="1"/>
    <n v="0"/>
    <s v="F. ALCONERA"/>
    <s v="A"/>
    <d v="1899-12-30T00:00:07"/>
    <d v="1899-12-30T00:00:07"/>
    <s v="OK"/>
    <m/>
    <m/>
    <d v="1899-12-30T00:00:00"/>
    <d v="1899-12-30T00:39:48"/>
    <n v="2"/>
    <d v="1899-12-30T00:00:07"/>
    <n v="39.800000000001582"/>
    <n v="11"/>
    <s v="Si"/>
  </r>
  <r>
    <s v="CCAL"/>
    <s v="2025014550"/>
    <x v="0"/>
    <s v="ER0894BBZ"/>
    <s v="E5542MNV"/>
    <d v="2025-02-24T00:00:00"/>
    <m/>
    <s v="3297"/>
    <x v="2"/>
    <s v="PA"/>
    <s v="S1"/>
    <m/>
    <d v="2025-02-24T00:00:00"/>
    <d v="1899-12-30T11:20:35"/>
    <d v="2025-02-24T00:00:00"/>
    <d v="1899-12-30T11:20:42"/>
    <d v="2025-02-24T00:00:00"/>
    <d v="1899-12-30T11:46:54"/>
    <x v="0"/>
    <s v="RFCPI"/>
    <s v="8043257930"/>
    <s v="FBO"/>
    <d v="1899-12-30T00:26:19"/>
    <d v="1899-12-30T00:26:12"/>
    <d v="1899-12-30T00:00:07"/>
    <s v="Granel"/>
    <s v="E001"/>
    <x v="2"/>
    <d v="1899-12-30T00:26:19"/>
    <d v="1899-12-30T00:26:12"/>
    <n v="11"/>
    <x v="1"/>
    <x v="1"/>
    <x v="2"/>
    <n v="0"/>
    <n v="0"/>
    <s v="OK"/>
    <s v="Granel"/>
    <x v="1"/>
    <n v="0"/>
    <s v="F. ALCONERA"/>
    <s v="A"/>
    <d v="1899-12-30T00:00:07"/>
    <d v="1899-12-30T00:00:07"/>
    <s v="OK"/>
    <m/>
    <m/>
    <d v="1899-12-30T00:00:00"/>
    <d v="1899-12-30T00:26:19"/>
    <n v="2"/>
    <d v="1899-12-30T00:00:07"/>
    <n v="26.316666666676802"/>
    <n v="11"/>
    <s v="Si"/>
  </r>
  <r>
    <s v="CCAL"/>
    <s v="2025014565"/>
    <x v="0"/>
    <s v="ER8271BDM"/>
    <s v="E0205LTP"/>
    <d v="2025-02-24T00:00:00"/>
    <m/>
    <s v="3297"/>
    <x v="2"/>
    <s v="PA"/>
    <s v="S1"/>
    <m/>
    <d v="2025-02-24T00:00:00"/>
    <d v="1899-12-30T11:48:10"/>
    <d v="2025-02-24T00:00:00"/>
    <d v="1899-12-30T11:48:15"/>
    <d v="2025-02-24T00:00:00"/>
    <d v="1899-12-30T12:15:05"/>
    <x v="0"/>
    <s v="RFCPI"/>
    <s v="8043257931"/>
    <s v="FBO"/>
    <d v="1899-12-30T00:26:55"/>
    <d v="1899-12-30T00:26:50"/>
    <d v="1899-12-30T00:00:05"/>
    <s v="Granel"/>
    <s v="E001"/>
    <x v="2"/>
    <d v="1899-12-30T00:26:55"/>
    <d v="1899-12-30T00:26:50"/>
    <n v="11"/>
    <x v="1"/>
    <x v="1"/>
    <x v="2"/>
    <n v="0"/>
    <n v="0"/>
    <s v="OK"/>
    <s v="Granel"/>
    <x v="1"/>
    <n v="0"/>
    <s v="F. ALCONERA"/>
    <s v="A"/>
    <d v="1899-12-30T00:00:05"/>
    <d v="1899-12-30T00:00:05"/>
    <s v="OK"/>
    <m/>
    <m/>
    <d v="1899-12-30T00:00:00"/>
    <d v="1899-12-30T00:26:55"/>
    <n v="2"/>
    <d v="1899-12-30T00:00:05"/>
    <n v="26.916666666667222"/>
    <n v="12"/>
    <s v="Si"/>
  </r>
  <r>
    <s v="CCAL"/>
    <s v="2025014554"/>
    <x v="0"/>
    <s v="ER0509BBW"/>
    <s v="E5122JHZ"/>
    <d v="2025-02-24T00:00:00"/>
    <m/>
    <s v="3297"/>
    <x v="2"/>
    <s v="PA"/>
    <s v="S1"/>
    <m/>
    <d v="2025-02-24T00:00:00"/>
    <d v="1899-12-30T11:25:28"/>
    <d v="2025-02-24T00:00:00"/>
    <d v="1899-12-30T11:25:35"/>
    <d v="2025-02-24T00:00:00"/>
    <d v="1899-12-30T12:19:34"/>
    <x v="0"/>
    <s v="RFCPI"/>
    <s v="8043257932"/>
    <s v="FBO"/>
    <d v="1899-12-30T00:54:06"/>
    <d v="1899-12-30T00:53:59"/>
    <d v="1899-12-30T00:00:07"/>
    <s v="Granel"/>
    <s v="E001"/>
    <x v="2"/>
    <d v="1899-12-30T00:54:06"/>
    <d v="1899-12-30T00:53:59"/>
    <n v="11"/>
    <x v="1"/>
    <x v="1"/>
    <x v="2"/>
    <n v="0"/>
    <n v="0"/>
    <s v="OK"/>
    <s v="Granel"/>
    <x v="1"/>
    <n v="0"/>
    <s v="F. ALCONERA"/>
    <s v="B"/>
    <d v="1899-12-30T00:00:07"/>
    <d v="1899-12-30T00:00:07"/>
    <s v="OK"/>
    <m/>
    <m/>
    <d v="1899-12-30T00:00:00"/>
    <d v="1899-12-30T00:54:06"/>
    <n v="2"/>
    <d v="1899-12-30T00:00:07"/>
    <n v="54.099999999993663"/>
    <n v="12"/>
    <s v="No"/>
  </r>
  <r>
    <s v="CCAL"/>
    <s v="2025014567"/>
    <x v="0"/>
    <s v="ER3281BDN"/>
    <s v="E5587MTL"/>
    <d v="2025-02-24T00:00:00"/>
    <m/>
    <s v="3230"/>
    <x v="1"/>
    <s v="PA"/>
    <s v="PA"/>
    <m/>
    <d v="2025-02-24T00:00:00"/>
    <d v="1899-12-30T11:50:24"/>
    <d v="2025-02-24T00:00:00"/>
    <d v="1899-12-30T11:50:29"/>
    <d v="2025-02-24T00:00:00"/>
    <d v="1899-12-30T12:28:07"/>
    <x v="0"/>
    <s v="RFCPI"/>
    <s v="8043257933"/>
    <s v="FBO"/>
    <d v="1899-12-30T00:37:43"/>
    <d v="1899-12-30T00:37:38"/>
    <d v="1899-12-30T00:00:05"/>
    <s v="Ensacado"/>
    <s v="E002"/>
    <x v="2"/>
    <d v="1899-12-30T00:37:43"/>
    <d v="1899-12-30T00:37:38"/>
    <n v="11"/>
    <x v="1"/>
    <x v="1"/>
    <x v="1"/>
    <n v="0"/>
    <n v="0"/>
    <s v="OK"/>
    <s v="Ensacado"/>
    <x v="1"/>
    <n v="0"/>
    <s v="F. ALCONERA"/>
    <s v="A"/>
    <d v="1899-12-30T00:00:05"/>
    <d v="1899-12-30T00:00:05"/>
    <s v="OK"/>
    <m/>
    <m/>
    <d v="1899-12-30T00:00:00"/>
    <d v="1899-12-30T00:37:43"/>
    <n v="2"/>
    <d v="1899-12-30T00:00:05"/>
    <n v="37.716666666667152"/>
    <n v="12"/>
    <s v="Si"/>
  </r>
  <r>
    <s v="CCAL"/>
    <s v="2025014573"/>
    <x v="0"/>
    <s v="ER9753BBP"/>
    <s v="E6366KCV"/>
    <d v="2025-02-24T00:00:00"/>
    <m/>
    <s v="3228"/>
    <x v="3"/>
    <s v="PA"/>
    <s v="S5"/>
    <m/>
    <d v="2025-02-24T00:00:00"/>
    <d v="1899-12-30T12:01:40"/>
    <d v="2025-02-24T00:00:00"/>
    <d v="1899-12-30T12:01:48"/>
    <d v="2025-02-24T00:00:00"/>
    <d v="1899-12-30T12:28:53"/>
    <x v="0"/>
    <s v="RFCPI"/>
    <s v="8043257934"/>
    <s v="FBO"/>
    <d v="1899-12-30T00:27:13"/>
    <d v="1899-12-30T00:27:05"/>
    <d v="1899-12-30T00:00:08"/>
    <s v="Granel"/>
    <s v="E001"/>
    <x v="2"/>
    <d v="1899-12-30T00:27:13"/>
    <d v="1899-12-30T00:27:05"/>
    <n v="12"/>
    <x v="1"/>
    <x v="1"/>
    <x v="2"/>
    <n v="0"/>
    <n v="0"/>
    <s v="OK"/>
    <s v="Granel"/>
    <x v="1"/>
    <n v="0"/>
    <s v="F. ALCONERA"/>
    <s v="A"/>
    <d v="1899-12-30T00:00:08"/>
    <d v="1899-12-30T00:00:08"/>
    <s v="OK"/>
    <m/>
    <m/>
    <d v="1899-12-30T00:00:00"/>
    <d v="1899-12-30T00:27:13"/>
    <n v="2"/>
    <d v="1899-12-30T00:00:08"/>
    <n v="27.216666666662395"/>
    <n v="12"/>
    <s v="Si"/>
  </r>
  <r>
    <s v="CCAL"/>
    <s v="2025014580"/>
    <x v="0"/>
    <s v="ER4517BCY"/>
    <s v="E2316HYF"/>
    <d v="2025-02-24T00:00:00"/>
    <m/>
    <s v="3230"/>
    <x v="1"/>
    <s v="PA"/>
    <s v="PA"/>
    <m/>
    <d v="2025-02-24T00:00:00"/>
    <d v="1899-12-30T12:22:04"/>
    <d v="2025-02-24T00:00:00"/>
    <d v="1899-12-30T12:22:12"/>
    <d v="2025-02-24T00:00:00"/>
    <d v="1899-12-30T12:41:27"/>
    <x v="0"/>
    <s v="RFCPI"/>
    <s v="8043257935"/>
    <s v="EXW"/>
    <d v="1899-12-30T00:19:23"/>
    <d v="1899-12-30T00:19:15"/>
    <d v="1899-12-30T00:00:08"/>
    <s v="Ensacado"/>
    <s v="E002"/>
    <x v="1"/>
    <d v="1899-12-30T00:19:23"/>
    <d v="1899-12-30T00:19:15"/>
    <n v="12"/>
    <x v="1"/>
    <x v="1"/>
    <x v="1"/>
    <n v="0"/>
    <n v="0"/>
    <s v="OK"/>
    <s v="Ensacado"/>
    <x v="1"/>
    <n v="0"/>
    <s v="F. ALCONERA"/>
    <s v="A"/>
    <d v="1899-12-30T00:00:08"/>
    <d v="1899-12-30T00:00:08"/>
    <s v="OK"/>
    <m/>
    <m/>
    <d v="1899-12-30T00:00:00"/>
    <d v="1899-12-30T00:19:23"/>
    <n v="2"/>
    <d v="1899-12-30T00:00:08"/>
    <n v="19.383333333335937"/>
    <n v="12"/>
    <s v="Si"/>
  </r>
  <r>
    <s v="CCAL"/>
    <s v="2025014579"/>
    <x v="0"/>
    <s v="ER1250BBY"/>
    <s v="E4097KNW"/>
    <d v="2025-02-24T00:00:00"/>
    <m/>
    <s v="3229"/>
    <x v="6"/>
    <s v="PA"/>
    <s v="S2"/>
    <m/>
    <d v="2025-02-24T00:00:00"/>
    <d v="1899-12-30T12:18:29"/>
    <d v="2025-02-24T00:00:00"/>
    <d v="1899-12-30T12:18:38"/>
    <d v="2025-02-24T00:00:00"/>
    <d v="1899-12-30T12:46:43"/>
    <x v="0"/>
    <s v="RFCPI"/>
    <s v="8043257936"/>
    <s v="EXW"/>
    <d v="1899-12-30T00:28:14"/>
    <d v="1899-12-30T00:28:05"/>
    <d v="1899-12-30T00:00:09"/>
    <s v="Granel"/>
    <s v="E001"/>
    <x v="1"/>
    <d v="1899-12-30T00:28:14"/>
    <d v="1899-12-30T00:28:05"/>
    <n v="12"/>
    <x v="1"/>
    <x v="1"/>
    <x v="2"/>
    <n v="0"/>
    <n v="0"/>
    <s v="OK"/>
    <s v="Granel"/>
    <x v="1"/>
    <n v="0"/>
    <s v="F. ALCONERA"/>
    <s v="A"/>
    <d v="1899-12-30T00:00:09"/>
    <d v="1899-12-30T00:00:09"/>
    <s v="OK"/>
    <m/>
    <m/>
    <d v="1899-12-30T00:00:00"/>
    <d v="1899-12-30T00:28:14"/>
    <n v="2"/>
    <d v="1899-12-30T00:00:09"/>
    <n v="28.233333333331245"/>
    <n v="12"/>
    <s v="Si"/>
  </r>
  <r>
    <s v="CCAL"/>
    <s v="2025014589"/>
    <x v="0"/>
    <s v="ER1058BBJ"/>
    <s v="E1800JBZ"/>
    <d v="2025-02-24T00:00:00"/>
    <m/>
    <s v="3297"/>
    <x v="2"/>
    <s v="PA"/>
    <s v="S1"/>
    <m/>
    <d v="2025-02-24T00:00:00"/>
    <d v="1899-12-30T12:41:57"/>
    <d v="2025-02-24T00:00:00"/>
    <d v="1899-12-30T12:42:03"/>
    <d v="2025-02-24T00:00:00"/>
    <d v="1899-12-30T13:12:34"/>
    <x v="0"/>
    <s v="RFCPI"/>
    <s v="8043257937"/>
    <s v="FBO"/>
    <d v="1899-12-30T00:30:37"/>
    <d v="1899-12-30T00:30:31"/>
    <d v="1899-12-30T00:00:06"/>
    <s v="Granel"/>
    <s v="E001"/>
    <x v="2"/>
    <d v="1899-12-30T00:30:37"/>
    <d v="1899-12-30T00:30:31"/>
    <n v="12"/>
    <x v="1"/>
    <x v="1"/>
    <x v="2"/>
    <n v="0"/>
    <n v="0"/>
    <s v="OK"/>
    <s v="Granel"/>
    <x v="1"/>
    <n v="0"/>
    <s v="F. ALCONERA"/>
    <s v="A"/>
    <d v="1899-12-30T00:00:06"/>
    <d v="1899-12-30T00:00:06"/>
    <s v="OK"/>
    <m/>
    <m/>
    <d v="1899-12-30T00:00:00"/>
    <d v="1899-12-30T00:30:37"/>
    <n v="2"/>
    <d v="1899-12-30T00:00:06"/>
    <n v="30.616666666675236"/>
    <n v="13"/>
    <s v="Si"/>
  </r>
  <r>
    <s v="CCAL"/>
    <s v="2025014587"/>
    <x v="0"/>
    <s v="ER1024BDM"/>
    <s v="E2824JWW"/>
    <d v="2025-02-24T00:00:00"/>
    <m/>
    <s v="200223"/>
    <x v="0"/>
    <s v="PA"/>
    <s v="S1"/>
    <m/>
    <d v="2025-02-24T00:00:00"/>
    <d v="1899-12-30T12:40:32"/>
    <d v="2025-02-24T00:00:00"/>
    <d v="1899-12-30T12:41:08"/>
    <d v="2025-02-24T00:00:00"/>
    <d v="1899-12-30T13:13:04"/>
    <x v="0"/>
    <s v="RFCPI"/>
    <s v="8043257938"/>
    <s v="FBO"/>
    <d v="1899-12-30T00:32:32"/>
    <d v="1899-12-30T00:31:56"/>
    <d v="1899-12-30T00:00:36"/>
    <s v="Granel"/>
    <s v="E001"/>
    <x v="1"/>
    <d v="1899-12-30T00:32:32"/>
    <d v="1899-12-30T00:31:56"/>
    <n v="12"/>
    <x v="1"/>
    <x v="1"/>
    <x v="0"/>
    <n v="0"/>
    <n v="0"/>
    <s v="OK"/>
    <s v="Clinker"/>
    <x v="1"/>
    <n v="0"/>
    <s v="F. ALCONERA"/>
    <s v="A"/>
    <d v="1899-12-30T00:00:36"/>
    <d v="1899-12-30T00:00:36"/>
    <s v="OK"/>
    <m/>
    <m/>
    <d v="1899-12-30T00:00:00"/>
    <d v="1899-12-30T00:32:32"/>
    <n v="2"/>
    <d v="1899-12-30T00:00:36"/>
    <n v="32.533333333329516"/>
    <n v="13"/>
    <s v="Si"/>
  </r>
  <r>
    <s v="CCAL"/>
    <s v="2025014599"/>
    <x v="0"/>
    <s v="ER0455BBX"/>
    <s v="E0438GVW"/>
    <d v="2025-02-24T00:00:00"/>
    <m/>
    <s v="3297"/>
    <x v="2"/>
    <s v="PA"/>
    <s v="S1"/>
    <m/>
    <d v="2025-02-24T00:00:00"/>
    <d v="1899-12-30T12:57:27"/>
    <d v="2025-02-24T00:00:00"/>
    <d v="1899-12-30T12:57:32"/>
    <d v="2025-02-24T00:00:00"/>
    <d v="1899-12-30T13:21:07"/>
    <x v="0"/>
    <s v="RFCPI"/>
    <s v="8043257939"/>
    <s v="EXW"/>
    <d v="1899-12-30T00:23:40"/>
    <d v="1899-12-30T00:23:35"/>
    <d v="1899-12-30T00:00:05"/>
    <s v="Granel"/>
    <s v="E001"/>
    <x v="1"/>
    <d v="1899-12-30T00:23:40"/>
    <d v="1899-12-30T00:23:35"/>
    <n v="12"/>
    <x v="1"/>
    <x v="1"/>
    <x v="2"/>
    <n v="0"/>
    <n v="0"/>
    <s v="OK"/>
    <s v="Granel"/>
    <x v="1"/>
    <n v="0"/>
    <s v="F. ALCONERA"/>
    <s v="A"/>
    <d v="1899-12-30T00:00:05"/>
    <d v="1899-12-30T00:00:05"/>
    <s v="OK"/>
    <m/>
    <m/>
    <d v="1899-12-30T00:00:00"/>
    <d v="1899-12-30T00:23:40"/>
    <n v="2"/>
    <d v="1899-12-30T00:00:05"/>
    <n v="23.66666666667351"/>
    <n v="13"/>
    <s v="Si"/>
  </r>
  <r>
    <s v="CCAL"/>
    <s v="2025014605"/>
    <x v="0"/>
    <s v="ER1696BCF"/>
    <s v="E7412JLB"/>
    <d v="2025-02-24T00:00:00"/>
    <m/>
    <s v="3228"/>
    <x v="3"/>
    <s v="PA"/>
    <s v="S4"/>
    <m/>
    <d v="2025-02-24T00:00:00"/>
    <d v="1899-12-30T13:05:26"/>
    <d v="2025-02-24T00:00:00"/>
    <d v="1899-12-30T13:05:32"/>
    <d v="2025-02-24T00:00:00"/>
    <d v="1899-12-30T13:41:06"/>
    <x v="0"/>
    <s v="RFCPI"/>
    <s v="8043257941"/>
    <s v="FBO"/>
    <d v="1899-12-30T00:35:40"/>
    <d v="1899-12-30T00:35:34"/>
    <d v="1899-12-30T00:00:06"/>
    <s v="Granel"/>
    <s v="E001"/>
    <x v="2"/>
    <d v="1899-12-30T00:35:40"/>
    <d v="1899-12-30T00:35:34"/>
    <n v="13"/>
    <x v="1"/>
    <x v="1"/>
    <x v="2"/>
    <n v="0"/>
    <n v="0"/>
    <s v="OK"/>
    <s v="Granel"/>
    <x v="1"/>
    <n v="0"/>
    <s v="F. ALCONERA"/>
    <s v="A"/>
    <d v="1899-12-30T00:00:06"/>
    <d v="1899-12-30T00:00:06"/>
    <s v="OK"/>
    <m/>
    <m/>
    <d v="1899-12-30T00:00:00"/>
    <d v="1899-12-30T00:35:40"/>
    <n v="2"/>
    <d v="1899-12-30T00:00:06"/>
    <n v="35.666666666668831"/>
    <n v="13"/>
    <s v="Si"/>
  </r>
  <r>
    <s v="CCAL"/>
    <s v="2025014603"/>
    <x v="0"/>
    <s v="ER2070BBY"/>
    <s v="E1007JYX"/>
    <d v="2025-02-24T00:00:00"/>
    <m/>
    <s v="3297"/>
    <x v="2"/>
    <s v="PA"/>
    <s v="S1"/>
    <m/>
    <d v="2025-02-24T00:00:00"/>
    <d v="1899-12-30T13:04:15"/>
    <d v="2025-02-24T00:00:00"/>
    <d v="1899-12-30T13:04:44"/>
    <d v="2025-02-24T00:00:00"/>
    <d v="1899-12-30T13:41:45"/>
    <x v="0"/>
    <s v="RFCPI"/>
    <s v="8043257942"/>
    <s v="EXW"/>
    <d v="1899-12-30T00:37:30"/>
    <d v="1899-12-30T00:37:01"/>
    <d v="1899-12-30T00:00:29"/>
    <s v="Granel"/>
    <s v="E001"/>
    <x v="1"/>
    <d v="1899-12-30T00:37:30"/>
    <d v="1899-12-30T00:37:01"/>
    <n v="13"/>
    <x v="1"/>
    <x v="1"/>
    <x v="2"/>
    <n v="0"/>
    <n v="0"/>
    <s v="OK"/>
    <s v="Granel"/>
    <x v="1"/>
    <n v="0"/>
    <s v="F. ALCONERA"/>
    <s v="A"/>
    <d v="1899-12-30T00:00:29"/>
    <d v="1899-12-30T00:00:29"/>
    <s v="OK"/>
    <m/>
    <m/>
    <d v="1899-12-30T00:00:00"/>
    <d v="1899-12-30T00:37:30"/>
    <n v="2"/>
    <d v="1899-12-30T00:00:29"/>
    <n v="37.499999999990351"/>
    <n v="13"/>
    <s v="Si"/>
  </r>
  <r>
    <s v="CCAL"/>
    <s v="2025014608"/>
    <x v="0"/>
    <s v="ER8804BBS"/>
    <s v="E8421HJR"/>
    <d v="2025-02-24T00:00:00"/>
    <m/>
    <s v="3228"/>
    <x v="3"/>
    <s v="PA"/>
    <s v="S5"/>
    <m/>
    <d v="2025-02-24T00:00:00"/>
    <d v="1899-12-30T13:08:17"/>
    <d v="2025-02-24T00:00:00"/>
    <d v="1899-12-30T13:08:24"/>
    <d v="2025-02-24T00:00:00"/>
    <d v="1899-12-30T13:42:04"/>
    <x v="0"/>
    <s v="RFCPI"/>
    <s v="8043257943"/>
    <s v="FBO"/>
    <d v="1899-12-30T00:33:47"/>
    <d v="1899-12-30T00:33:40"/>
    <d v="1899-12-30T00:00:07"/>
    <s v="Granel"/>
    <s v="E001"/>
    <x v="2"/>
    <d v="1899-12-30T00:33:47"/>
    <d v="1899-12-30T00:33:40"/>
    <n v="13"/>
    <x v="1"/>
    <x v="1"/>
    <x v="2"/>
    <n v="0"/>
    <n v="0"/>
    <s v="OK"/>
    <s v="Granel"/>
    <x v="1"/>
    <n v="0"/>
    <s v="F. ALCONERA"/>
    <s v="A"/>
    <d v="1899-12-30T00:00:07"/>
    <d v="1899-12-30T00:00:07"/>
    <s v="OK"/>
    <m/>
    <m/>
    <d v="1899-12-30T00:00:00"/>
    <d v="1899-12-30T00:33:47"/>
    <n v="2"/>
    <d v="1899-12-30T00:00:07"/>
    <n v="33.783333333335946"/>
    <n v="13"/>
    <s v="Si"/>
  </r>
  <r>
    <s v="CCAL"/>
    <s v="2025014597"/>
    <x v="0"/>
    <s v="ER5456BBC"/>
    <s v="E9540KDB"/>
    <d v="2025-02-24T00:00:00"/>
    <m/>
    <s v="3297"/>
    <x v="2"/>
    <s v="PA"/>
    <s v="S1"/>
    <m/>
    <d v="2025-02-24T00:00:00"/>
    <d v="1899-12-30T12:54:09"/>
    <d v="2025-02-24T00:00:00"/>
    <d v="1899-12-30T13:03:13"/>
    <d v="2025-02-24T00:00:00"/>
    <d v="1899-12-30T13:44:34"/>
    <x v="0"/>
    <s v="RFCPI"/>
    <s v="8043257944"/>
    <s v="FBO"/>
    <d v="1899-12-30T00:50:25"/>
    <d v="1899-12-30T00:41:21"/>
    <d v="1899-12-30T00:09:04"/>
    <s v="Granel"/>
    <s v="E001"/>
    <x v="1"/>
    <d v="1899-12-30T00:50:25"/>
    <d v="1899-12-30T00:41:21"/>
    <n v="12"/>
    <x v="1"/>
    <x v="1"/>
    <x v="2"/>
    <n v="0"/>
    <n v="0"/>
    <s v="OK"/>
    <s v="Granel"/>
    <x v="1"/>
    <n v="0"/>
    <s v="F. ALCONERA"/>
    <s v="B"/>
    <d v="1899-12-30T00:09:04"/>
    <d v="1899-12-30T00:09:04"/>
    <s v="OK"/>
    <m/>
    <m/>
    <d v="1899-12-30T00:00:00"/>
    <d v="1899-12-30T00:50:25"/>
    <n v="2"/>
    <d v="1899-12-30T00:09:04"/>
    <n v="50.416666666660745"/>
    <n v="13"/>
    <s v="No"/>
  </r>
  <r>
    <s v="CCAL"/>
    <s v="2025014616"/>
    <x v="0"/>
    <s v="ER5784BBP"/>
    <s v="E8687HMG"/>
    <d v="2025-02-24T00:00:00"/>
    <m/>
    <s v="3230"/>
    <x v="1"/>
    <s v="PA"/>
    <s v="PA"/>
    <m/>
    <d v="2025-02-24T00:00:00"/>
    <d v="1899-12-30T13:20:37"/>
    <d v="2025-02-24T00:00:00"/>
    <d v="1899-12-30T13:20:43"/>
    <d v="2025-02-24T00:00:00"/>
    <d v="1899-12-30T13:53:39"/>
    <x v="0"/>
    <s v="RFCPI"/>
    <s v="8043257945"/>
    <s v="EXW"/>
    <d v="1899-12-30T00:33:02"/>
    <d v="1899-12-30T00:32:56"/>
    <d v="1899-12-30T00:00:06"/>
    <s v="Ensacado"/>
    <s v="E002"/>
    <x v="1"/>
    <d v="1899-12-30T00:33:02"/>
    <d v="1899-12-30T00:32:56"/>
    <n v="13"/>
    <x v="1"/>
    <x v="1"/>
    <x v="1"/>
    <n v="0"/>
    <n v="0"/>
    <s v="OK"/>
    <s v="Ensacado"/>
    <x v="1"/>
    <n v="0"/>
    <s v="F. ALCONERA"/>
    <s v="A"/>
    <d v="1899-12-30T00:00:06"/>
    <d v="1899-12-30T00:00:06"/>
    <s v="OK"/>
    <m/>
    <m/>
    <d v="1899-12-30T00:00:00"/>
    <d v="1899-12-30T00:33:02"/>
    <n v="2"/>
    <d v="1899-12-30T00:00:06"/>
    <n v="33.033333333326397"/>
    <n v="13"/>
    <s v="Si"/>
  </r>
  <r>
    <s v="CCAL"/>
    <s v="2025014613"/>
    <x v="0"/>
    <s v="ER8806BBS"/>
    <s v="E3423LKV"/>
    <d v="2025-02-24T00:00:00"/>
    <m/>
    <s v="3297"/>
    <x v="2"/>
    <s v="PA"/>
    <s v="S1"/>
    <m/>
    <d v="2025-02-24T00:00:00"/>
    <d v="1899-12-30T13:13:59"/>
    <d v="2025-02-24T00:00:00"/>
    <d v="1899-12-30T13:14:05"/>
    <d v="2025-02-24T00:00:00"/>
    <d v="1899-12-30T14:00:14"/>
    <x v="0"/>
    <s v="RFCPI"/>
    <s v="8043257946"/>
    <s v="FBO"/>
    <d v="1899-12-30T00:46:15"/>
    <d v="1899-12-30T00:46:09"/>
    <d v="1899-12-30T00:00:06"/>
    <s v="Granel"/>
    <s v="E001"/>
    <x v="2"/>
    <d v="1899-12-30T00:46:15"/>
    <d v="1899-12-30T00:46:09"/>
    <n v="13"/>
    <x v="1"/>
    <x v="1"/>
    <x v="2"/>
    <n v="0"/>
    <n v="0"/>
    <s v="OK"/>
    <s v="Granel"/>
    <x v="1"/>
    <n v="0"/>
    <s v="F. ALCONERA"/>
    <s v="B"/>
    <d v="1899-12-30T00:00:06"/>
    <d v="1899-12-30T00:00:06"/>
    <s v="OK"/>
    <m/>
    <m/>
    <d v="1899-12-30T00:00:00"/>
    <d v="1899-12-30T00:46:15"/>
    <n v="2"/>
    <d v="1899-12-30T00:00:06"/>
    <n v="46.25000000000643"/>
    <n v="14"/>
    <s v="No"/>
  </r>
  <r>
    <s v="CCAL"/>
    <s v="2025014630"/>
    <x v="0"/>
    <s v="EMA02515R"/>
    <s v="E4262KXX"/>
    <d v="2025-02-24T00:00:00"/>
    <m/>
    <s v="3228"/>
    <x v="3"/>
    <s v="PA"/>
    <s v="S4"/>
    <m/>
    <d v="2025-02-24T00:00:00"/>
    <d v="1899-12-30T13:39:08"/>
    <d v="2025-02-24T00:00:00"/>
    <d v="1899-12-30T13:39:15"/>
    <d v="2025-02-24T00:00:00"/>
    <d v="1899-12-30T14:08:31"/>
    <x v="0"/>
    <s v="RFCPI"/>
    <s v="8043257947"/>
    <s v="FBO"/>
    <d v="1899-12-30T00:29:23"/>
    <d v="1899-12-30T00:29:16"/>
    <d v="1899-12-30T00:00:07"/>
    <s v="Granel"/>
    <s v="E001"/>
    <x v="2"/>
    <d v="1899-12-30T00:29:23"/>
    <d v="1899-12-30T00:29:16"/>
    <n v="13"/>
    <x v="1"/>
    <x v="1"/>
    <x v="2"/>
    <n v="0"/>
    <n v="0"/>
    <s v="OK"/>
    <s v="Granel"/>
    <x v="1"/>
    <n v="0"/>
    <s v="F. ALCONERA"/>
    <s v="A"/>
    <d v="1899-12-30T00:00:07"/>
    <d v="1899-12-30T00:00:07"/>
    <s v="OK"/>
    <m/>
    <m/>
    <d v="1899-12-30T00:00:00"/>
    <d v="1899-12-30T00:29:23"/>
    <n v="2"/>
    <d v="1899-12-30T00:00:07"/>
    <n v="29.383333333344055"/>
    <n v="14"/>
    <s v="Si"/>
  </r>
  <r>
    <s v="CCAL"/>
    <s v="2025014611"/>
    <x v="0"/>
    <s v="ER6871BCC"/>
    <s v="E8234JGZ"/>
    <d v="2025-02-24T00:00:00"/>
    <m/>
    <s v="3297"/>
    <x v="2"/>
    <s v="PA"/>
    <s v="S1"/>
    <m/>
    <d v="2025-02-24T00:00:00"/>
    <d v="1899-12-30T13:12:12"/>
    <d v="2025-02-24T00:00:00"/>
    <d v="1899-12-30T13:12:17"/>
    <d v="2025-02-24T00:00:00"/>
    <d v="1899-12-30T14:12:42"/>
    <x v="0"/>
    <s v="RFCPI"/>
    <s v="8043257948"/>
    <s v="FBO"/>
    <d v="1899-12-30T01:00:30"/>
    <d v="1899-12-30T01:00:25"/>
    <d v="1899-12-30T00:00:05"/>
    <s v="Granel"/>
    <s v="E001"/>
    <x v="2"/>
    <d v="1899-12-30T01:00:30"/>
    <d v="1899-12-30T01:00:25"/>
    <n v="13"/>
    <x v="1"/>
    <x v="1"/>
    <x v="2"/>
    <n v="0"/>
    <n v="0"/>
    <s v="OK"/>
    <s v="Granel"/>
    <x v="1"/>
    <n v="0"/>
    <s v="F. ALCONERA"/>
    <s v="B"/>
    <d v="1899-12-30T00:00:05"/>
    <d v="1899-12-30T00:00:05"/>
    <s v="OK"/>
    <m/>
    <m/>
    <d v="1899-12-30T00:00:00"/>
    <d v="1899-12-30T01:00:30"/>
    <n v="2"/>
    <d v="1899-12-30T00:00:05"/>
    <n v="60.50000000000162"/>
    <n v="14"/>
    <s v="No"/>
  </r>
  <r>
    <s v="CCAL"/>
    <s v="2025014625"/>
    <x v="0"/>
    <s v="ER3686BCF"/>
    <s v="E9865JVX"/>
    <d v="2025-02-24T00:00:00"/>
    <m/>
    <s v="3297"/>
    <x v="2"/>
    <s v="PA"/>
    <s v="S1"/>
    <m/>
    <d v="2025-02-24T00:00:00"/>
    <d v="1899-12-30T13:29:08"/>
    <d v="2025-02-24T00:00:00"/>
    <d v="1899-12-30T13:29:14"/>
    <d v="2025-02-24T00:00:00"/>
    <d v="1899-12-30T14:23:34"/>
    <x v="0"/>
    <s v="RFCPI"/>
    <s v="8043257949"/>
    <s v="FBO"/>
    <d v="1899-12-30T00:54:26"/>
    <d v="1899-12-30T00:54:20"/>
    <d v="1899-12-30T00:00:06"/>
    <s v="Granel"/>
    <s v="E001"/>
    <x v="2"/>
    <d v="1899-12-30T00:54:26"/>
    <d v="1899-12-30T00:54:20"/>
    <n v="13"/>
    <x v="1"/>
    <x v="1"/>
    <x v="2"/>
    <n v="0"/>
    <n v="0"/>
    <s v="OK"/>
    <s v="Granel"/>
    <x v="1"/>
    <n v="0"/>
    <s v="F. ALCONERA"/>
    <s v="B"/>
    <d v="1899-12-30T00:00:06"/>
    <d v="1899-12-30T00:00:06"/>
    <s v="OK"/>
    <m/>
    <m/>
    <d v="1899-12-30T00:00:00"/>
    <d v="1899-12-30T00:54:26"/>
    <n v="2"/>
    <d v="1899-12-30T00:00:06"/>
    <n v="54.433333333324789"/>
    <n v="14"/>
    <s v="No"/>
  </r>
  <r>
    <s v="CCAL"/>
    <s v="2025014632"/>
    <x v="0"/>
    <s v="ER8803BBS"/>
    <s v="E3440LKV"/>
    <d v="2025-02-24T00:00:00"/>
    <m/>
    <s v="3228"/>
    <x v="3"/>
    <s v="PA"/>
    <s v="S4"/>
    <m/>
    <d v="2025-02-24T00:00:00"/>
    <d v="1899-12-30T13:41:01"/>
    <d v="2025-02-24T00:00:00"/>
    <d v="1899-12-30T13:41:07"/>
    <d v="2025-02-24T00:00:00"/>
    <d v="1899-12-30T14:27:16"/>
    <x v="0"/>
    <s v="RFCPI"/>
    <s v="8043257950"/>
    <s v="FBO"/>
    <d v="1899-12-30T00:46:15"/>
    <d v="1899-12-30T00:46:09"/>
    <d v="1899-12-30T00:00:06"/>
    <s v="Granel"/>
    <s v="E001"/>
    <x v="2"/>
    <d v="1899-12-30T00:46:15"/>
    <d v="1899-12-30T00:46:09"/>
    <n v="13"/>
    <x v="1"/>
    <x v="1"/>
    <x v="2"/>
    <n v="0"/>
    <n v="0"/>
    <s v="OK"/>
    <s v="Granel"/>
    <x v="1"/>
    <n v="0"/>
    <s v="F. ALCONERA"/>
    <s v="B"/>
    <d v="1899-12-30T00:00:06"/>
    <d v="1899-12-30T00:00:06"/>
    <s v="OK"/>
    <m/>
    <m/>
    <d v="1899-12-30T00:00:00"/>
    <d v="1899-12-30T00:46:15"/>
    <n v="2"/>
    <d v="1899-12-30T00:00:06"/>
    <n v="46.25000000000643"/>
    <n v="14"/>
    <s v="No"/>
  </r>
  <r>
    <s v="CCAL"/>
    <s v="2025014645"/>
    <x v="0"/>
    <s v="ER8805BBS"/>
    <s v="E8272KDP"/>
    <d v="2025-02-24T00:00:00"/>
    <m/>
    <s v="3228"/>
    <x v="3"/>
    <s v="PA"/>
    <s v="S5"/>
    <m/>
    <d v="2025-02-24T00:00:00"/>
    <d v="1899-12-30T13:59:26"/>
    <d v="2025-02-24T00:00:00"/>
    <d v="1899-12-30T13:59:33"/>
    <d v="2025-02-24T00:00:00"/>
    <d v="1899-12-30T14:31:17"/>
    <x v="0"/>
    <s v="RFCPI"/>
    <s v="8043257951"/>
    <s v="FBO"/>
    <d v="1899-12-30T00:31:51"/>
    <d v="1899-12-30T00:31:44"/>
    <d v="1899-12-30T00:00:07"/>
    <s v="Granel"/>
    <s v="E001"/>
    <x v="2"/>
    <d v="1899-12-30T00:31:51"/>
    <d v="1899-12-30T00:31:44"/>
    <n v="13"/>
    <x v="1"/>
    <x v="1"/>
    <x v="2"/>
    <n v="0"/>
    <n v="0"/>
    <s v="OK"/>
    <s v="Granel"/>
    <x v="1"/>
    <n v="0"/>
    <s v="F. ALCONERA"/>
    <s v="A"/>
    <d v="1899-12-30T00:00:07"/>
    <d v="1899-12-30T00:00:07"/>
    <s v="OK"/>
    <m/>
    <m/>
    <d v="1899-12-30T00:00:00"/>
    <d v="1899-12-30T00:31:51"/>
    <n v="2"/>
    <d v="1899-12-30T00:00:07"/>
    <n v="31.850000000006258"/>
    <n v="14"/>
    <s v="Si"/>
  </r>
  <r>
    <s v="CCAL"/>
    <s v="2025014644"/>
    <x v="0"/>
    <s v="ER6655BBH"/>
    <s v="E4874GCT"/>
    <d v="2025-02-24T00:00:00"/>
    <m/>
    <s v="3297"/>
    <x v="2"/>
    <s v="PA"/>
    <s v="S1"/>
    <m/>
    <d v="2025-02-24T00:00:00"/>
    <d v="1899-12-30T13:57:32"/>
    <d v="2025-02-24T00:00:00"/>
    <d v="1899-12-30T13:58:18"/>
    <d v="2025-02-24T00:00:00"/>
    <d v="1899-12-30T14:42:03"/>
    <x v="0"/>
    <s v="RFCPI"/>
    <s v="8043257952"/>
    <s v="FBO"/>
    <d v="1899-12-30T00:44:31"/>
    <d v="1899-12-30T00:43:45"/>
    <d v="1899-12-30T00:00:46"/>
    <s v="Granel"/>
    <s v="E001"/>
    <x v="1"/>
    <d v="1899-12-30T00:44:31"/>
    <d v="1899-12-30T00:43:45"/>
    <n v="13"/>
    <x v="1"/>
    <x v="1"/>
    <x v="2"/>
    <n v="0"/>
    <n v="0"/>
    <s v="OK"/>
    <s v="Granel"/>
    <x v="1"/>
    <n v="0"/>
    <s v="F. ALCONERA"/>
    <s v="A"/>
    <d v="1899-12-30T00:00:46"/>
    <d v="1899-12-30T00:00:46"/>
    <s v="OK"/>
    <m/>
    <m/>
    <d v="1899-12-30T00:00:00"/>
    <d v="1899-12-30T00:44:31"/>
    <n v="2"/>
    <d v="1899-12-30T00:00:46"/>
    <n v="44.516666666664136"/>
    <n v="14"/>
    <s v="Si"/>
  </r>
  <r>
    <s v="CCAL"/>
    <s v="2025014653"/>
    <x v="0"/>
    <s v="ER5597BCG"/>
    <s v="E0709JPX"/>
    <d v="2025-02-24T00:00:00"/>
    <m/>
    <s v="3297"/>
    <x v="2"/>
    <s v="PA"/>
    <s v="S1"/>
    <m/>
    <d v="2025-02-24T00:00:00"/>
    <d v="1899-12-30T14:06:11"/>
    <d v="2025-02-24T00:00:00"/>
    <d v="1899-12-30T14:06:54"/>
    <d v="2025-02-24T00:00:00"/>
    <d v="1899-12-30T14:43:07"/>
    <x v="0"/>
    <s v="RFCPI"/>
    <s v="8043257954"/>
    <s v="FBO"/>
    <d v="1899-12-30T00:36:56"/>
    <d v="1899-12-30T00:36:13"/>
    <d v="1899-12-30T00:00:43"/>
    <s v="Granel"/>
    <s v="E001"/>
    <x v="1"/>
    <d v="1899-12-30T00:36:56"/>
    <d v="1899-12-30T00:36:13"/>
    <n v="14"/>
    <x v="1"/>
    <x v="1"/>
    <x v="2"/>
    <n v="0"/>
    <n v="0"/>
    <s v="OK"/>
    <s v="Granel"/>
    <x v="1"/>
    <n v="0"/>
    <s v="F. ALCONERA"/>
    <s v="A"/>
    <d v="1899-12-30T00:00:43"/>
    <d v="1899-12-30T00:00:43"/>
    <s v="OK"/>
    <m/>
    <m/>
    <d v="1899-12-30T00:00:00"/>
    <d v="1899-12-30T00:36:56"/>
    <n v="2"/>
    <d v="1899-12-30T00:00:43"/>
    <n v="36.933333333335959"/>
    <n v="14"/>
    <s v="Si"/>
  </r>
  <r>
    <s v="CCAL"/>
    <s v="2025014629"/>
    <x v="0"/>
    <s v="ER5434BDK"/>
    <s v="E9334MSL"/>
    <d v="2025-02-24T00:00:00"/>
    <m/>
    <s v="3230"/>
    <x v="1"/>
    <s v="PA"/>
    <s v="PA"/>
    <m/>
    <d v="2025-02-24T00:00:00"/>
    <d v="1899-12-30T13:34:09"/>
    <d v="2025-02-24T00:00:00"/>
    <d v="1899-12-30T13:34:16"/>
    <d v="2025-02-24T00:00:00"/>
    <d v="1899-12-30T14:49:45"/>
    <x v="0"/>
    <s v="RFCPI"/>
    <s v="8043257955"/>
    <s v="FBO"/>
    <d v="1899-12-30T01:15:36"/>
    <d v="1899-12-30T01:15:29"/>
    <d v="1899-12-30T00:00:07"/>
    <s v="Ensacado"/>
    <s v="E002"/>
    <x v="2"/>
    <d v="1899-12-30T01:15:36"/>
    <d v="1899-12-30T01:15:29"/>
    <n v="13"/>
    <x v="1"/>
    <x v="1"/>
    <x v="1"/>
    <n v="0"/>
    <n v="0"/>
    <s v="OK"/>
    <s v="Ensacado"/>
    <x v="1"/>
    <n v="0"/>
    <s v="F. ALCONERA"/>
    <s v="B"/>
    <d v="1899-12-30T00:00:07"/>
    <d v="1899-12-30T00:00:07"/>
    <s v="OK"/>
    <m/>
    <m/>
    <d v="1899-12-30T00:00:00"/>
    <d v="1899-12-30T01:15:36"/>
    <n v="2"/>
    <d v="1899-12-30T00:00:07"/>
    <n v="75.59999999999998"/>
    <n v="14"/>
    <s v="No"/>
  </r>
  <r>
    <s v="CCAL"/>
    <s v="2025014637"/>
    <x v="0"/>
    <s v="ER1499BCS"/>
    <s v="E3989JDX"/>
    <d v="2025-02-24T00:00:00"/>
    <m/>
    <s v="200223"/>
    <x v="0"/>
    <s v="PA"/>
    <s v="S1"/>
    <m/>
    <d v="2025-02-24T00:00:00"/>
    <d v="1899-12-30T13:49:20"/>
    <d v="2025-02-24T00:00:00"/>
    <d v="1899-12-30T13:51:45"/>
    <d v="2025-02-24T00:00:00"/>
    <d v="1899-12-30T14:54:09"/>
    <x v="0"/>
    <s v="RFCPI"/>
    <s v="8043257957"/>
    <s v="FBO"/>
    <d v="1899-12-30T01:04:49"/>
    <d v="1899-12-30T01:02:24"/>
    <d v="1899-12-30T00:02:25"/>
    <s v="Granel"/>
    <s v="E001"/>
    <x v="1"/>
    <d v="1899-12-30T01:04:49"/>
    <d v="1899-12-30T01:02:24"/>
    <n v="13"/>
    <x v="1"/>
    <x v="1"/>
    <x v="0"/>
    <n v="0"/>
    <n v="0"/>
    <s v="OK"/>
    <s v="Clinker"/>
    <x v="1"/>
    <n v="0"/>
    <s v="F. ALCONERA"/>
    <s v="B"/>
    <d v="1899-12-30T00:02:25"/>
    <d v="1899-12-30T00:02:25"/>
    <s v="OK"/>
    <m/>
    <m/>
    <d v="1899-12-30T00:00:00"/>
    <d v="1899-12-30T01:04:49"/>
    <n v="2"/>
    <d v="1899-12-30T00:02:25"/>
    <n v="64.816666666660922"/>
    <n v="14"/>
    <s v="No"/>
  </r>
  <r>
    <s v="CCAL"/>
    <s v="2025014659"/>
    <x v="0"/>
    <s v="ER9608BBY"/>
    <s v="E7553LTD"/>
    <d v="2025-02-24T00:00:00"/>
    <m/>
    <s v="3297"/>
    <x v="2"/>
    <s v="PA"/>
    <s v="S1"/>
    <m/>
    <d v="2025-02-24T00:00:00"/>
    <d v="1899-12-30T14:16:12"/>
    <d v="2025-02-24T00:00:00"/>
    <d v="1899-12-30T14:16:18"/>
    <d v="2025-02-24T00:00:00"/>
    <d v="1899-12-30T14:55:15"/>
    <x v="0"/>
    <s v="RFCPI"/>
    <s v="8043257958"/>
    <s v="EXW"/>
    <d v="1899-12-30T00:39:03"/>
    <d v="1899-12-30T00:38:57"/>
    <d v="1899-12-30T00:00:06"/>
    <s v="Granel"/>
    <s v="E001"/>
    <x v="1"/>
    <d v="1899-12-30T00:39:03"/>
    <d v="1899-12-30T00:38:57"/>
    <n v="14"/>
    <x v="1"/>
    <x v="1"/>
    <x v="2"/>
    <n v="0"/>
    <n v="0"/>
    <s v="OK"/>
    <s v="Granel"/>
    <x v="1"/>
    <n v="0"/>
    <s v="F. ALCONERA"/>
    <s v="A"/>
    <d v="1899-12-30T00:00:06"/>
    <d v="1899-12-30T00:00:06"/>
    <s v="OK"/>
    <m/>
    <m/>
    <d v="1899-12-30T00:00:00"/>
    <d v="1899-12-30T00:39:03"/>
    <n v="2"/>
    <d v="1899-12-30T00:00:06"/>
    <n v="39.05000000000642"/>
    <n v="14"/>
    <s v="Si"/>
  </r>
  <r>
    <s v="CCAL"/>
    <s v="2025014648"/>
    <x v="0"/>
    <s v="ER8821BDH"/>
    <s v="E3924KFH"/>
    <d v="2025-02-24T00:00:00"/>
    <m/>
    <s v="200223"/>
    <x v="0"/>
    <s v="PA"/>
    <s v="S1"/>
    <m/>
    <d v="2025-02-24T00:00:00"/>
    <d v="1899-12-30T14:01:23"/>
    <d v="2025-02-24T00:00:00"/>
    <d v="1899-12-30T14:01:53"/>
    <d v="2025-02-24T00:00:00"/>
    <d v="1899-12-30T15:03:18"/>
    <x v="0"/>
    <s v="RFCPI"/>
    <s v="8043257959"/>
    <s v="EXW"/>
    <d v="1899-12-30T01:01:55"/>
    <d v="1899-12-30T01:01:25"/>
    <d v="1899-12-30T00:00:30"/>
    <s v="Granel"/>
    <s v="E001"/>
    <x v="1"/>
    <d v="1899-12-30T01:01:55"/>
    <d v="1899-12-30T01:01:25"/>
    <n v="14"/>
    <x v="1"/>
    <x v="1"/>
    <x v="0"/>
    <n v="0"/>
    <n v="0"/>
    <s v="OK"/>
    <s v="Clinker"/>
    <x v="1"/>
    <n v="0"/>
    <s v="F. ALCONERA"/>
    <s v="B"/>
    <d v="1899-12-30T00:00:30"/>
    <d v="1899-12-30T00:00:30"/>
    <s v="OK"/>
    <m/>
    <m/>
    <d v="1899-12-30T00:00:00"/>
    <d v="1899-12-30T01:01:55"/>
    <n v="2"/>
    <d v="1899-12-30T00:00:30"/>
    <n v="61.916666666673571"/>
    <n v="15"/>
    <s v="No"/>
  </r>
  <r>
    <s v="CCAL"/>
    <s v="2025014677"/>
    <x v="0"/>
    <s v="ER3207BDN"/>
    <s v="E8451MRX"/>
    <d v="2025-02-24T00:00:00"/>
    <m/>
    <s v="3230"/>
    <x v="1"/>
    <s v="PA"/>
    <s v="PA"/>
    <m/>
    <d v="2025-02-24T00:00:00"/>
    <d v="1899-12-30T14:46:45"/>
    <d v="2025-02-24T00:00:00"/>
    <d v="1899-12-30T14:46:53"/>
    <d v="2025-02-24T00:00:00"/>
    <d v="1899-12-30T15:14:51"/>
    <x v="0"/>
    <s v="RFCPI"/>
    <s v="8043257960"/>
    <s v="FBO"/>
    <d v="1899-12-30T00:28:06"/>
    <d v="1899-12-30T00:27:58"/>
    <d v="1899-12-30T00:00:08"/>
    <s v="Ensacado"/>
    <s v="E002"/>
    <x v="2"/>
    <d v="1899-12-30T00:28:06"/>
    <d v="1899-12-30T00:27:58"/>
    <n v="14"/>
    <x v="1"/>
    <x v="1"/>
    <x v="1"/>
    <n v="0"/>
    <n v="0"/>
    <s v="OK"/>
    <s v="Ensacado"/>
    <x v="1"/>
    <n v="0"/>
    <s v="F. ALCONERA"/>
    <s v="A"/>
    <d v="1899-12-30T00:00:08"/>
    <d v="1899-12-30T00:00:08"/>
    <s v="OK"/>
    <m/>
    <m/>
    <d v="1899-12-30T00:00:00"/>
    <d v="1899-12-30T00:28:06"/>
    <n v="2"/>
    <d v="1899-12-30T00:00:08"/>
    <n v="28.100000000001515"/>
    <n v="15"/>
    <s v="Si"/>
  </r>
  <r>
    <s v="CCAL"/>
    <s v="2025014680"/>
    <x v="0"/>
    <s v="ER8802BBS"/>
    <s v="E5397MMK"/>
    <d v="2025-02-24T00:00:00"/>
    <m/>
    <s v="3297"/>
    <x v="2"/>
    <s v="PA"/>
    <s v="S1"/>
    <m/>
    <d v="2025-02-24T00:00:00"/>
    <d v="1899-12-30T15:03:28"/>
    <d v="2025-02-24T00:00:00"/>
    <d v="1899-12-30T15:03:36"/>
    <d v="2025-02-24T00:00:00"/>
    <d v="1899-12-30T15:40:41"/>
    <x v="0"/>
    <s v="RFCPI"/>
    <s v="8043257961"/>
    <s v="FBO"/>
    <d v="1899-12-30T00:37:13"/>
    <d v="1899-12-30T00:37:05"/>
    <d v="1899-12-30T00:00:08"/>
    <s v="Granel"/>
    <s v="E001"/>
    <x v="2"/>
    <d v="1899-12-30T00:37:13"/>
    <d v="1899-12-30T00:37:05"/>
    <n v="15"/>
    <x v="1"/>
    <x v="1"/>
    <x v="2"/>
    <n v="0"/>
    <n v="0"/>
    <s v="OK"/>
    <s v="Granel"/>
    <x v="1"/>
    <n v="0"/>
    <s v="F. ALCONERA"/>
    <s v="A"/>
    <d v="1899-12-30T00:00:08"/>
    <d v="1899-12-30T00:00:08"/>
    <s v="OK"/>
    <m/>
    <m/>
    <d v="1899-12-30T00:00:00"/>
    <d v="1899-12-30T00:37:13"/>
    <n v="2"/>
    <d v="1899-12-30T00:00:08"/>
    <n v="37.216666666656124"/>
    <n v="15"/>
    <s v="Si"/>
  </r>
  <r>
    <s v="CCAL"/>
    <s v="2025014683"/>
    <x v="0"/>
    <s v="ER8459BBS"/>
    <s v="E5067LBR"/>
    <d v="2025-02-24T00:00:00"/>
    <m/>
    <s v="3297"/>
    <x v="2"/>
    <s v="PA"/>
    <s v="S1"/>
    <m/>
    <d v="2025-02-24T00:00:00"/>
    <d v="1899-12-30T15:19:19"/>
    <d v="2025-02-24T00:00:00"/>
    <d v="1899-12-30T15:19:27"/>
    <d v="2025-02-24T00:00:00"/>
    <d v="1899-12-30T15:50:25"/>
    <x v="0"/>
    <s v="RFCPI"/>
    <s v="8043257962"/>
    <s v="FBO"/>
    <d v="1899-12-30T00:31:06"/>
    <d v="1899-12-30T00:30:58"/>
    <d v="1899-12-30T00:00:08"/>
    <s v="Granel"/>
    <s v="E001"/>
    <x v="2"/>
    <d v="1899-12-30T00:31:06"/>
    <d v="1899-12-30T00:30:58"/>
    <n v="15"/>
    <x v="1"/>
    <x v="1"/>
    <x v="2"/>
    <n v="0"/>
    <n v="0"/>
    <s v="OK"/>
    <s v="Granel"/>
    <x v="1"/>
    <n v="0"/>
    <s v="F. ALCONERA"/>
    <s v="A"/>
    <d v="1899-12-30T00:00:08"/>
    <d v="1899-12-30T00:00:08"/>
    <s v="OK"/>
    <m/>
    <m/>
    <d v="1899-12-30T00:00:00"/>
    <d v="1899-12-30T00:31:06"/>
    <n v="2"/>
    <d v="1899-12-30T00:00:08"/>
    <n v="31.099999999996708"/>
    <n v="15"/>
    <s v="Si"/>
  </r>
  <r>
    <s v="CCAL"/>
    <s v="2025014687"/>
    <x v="0"/>
    <s v="ER3105BBY"/>
    <s v="E7841LBS"/>
    <d v="2025-02-24T00:00:00"/>
    <m/>
    <s v="3297"/>
    <x v="2"/>
    <s v="PA"/>
    <s v="S1"/>
    <m/>
    <d v="2025-02-24T00:00:00"/>
    <d v="1899-12-30T15:38:18"/>
    <d v="2025-02-24T00:00:00"/>
    <d v="1899-12-30T15:38:59"/>
    <d v="2025-02-24T00:00:00"/>
    <d v="1899-12-30T16:02:26"/>
    <x v="0"/>
    <s v="RFCPI"/>
    <s v="8043257963"/>
    <s v="EXW"/>
    <d v="1899-12-30T00:24:08"/>
    <d v="1899-12-30T00:23:27"/>
    <d v="1899-12-30T00:00:41"/>
    <s v="Granel"/>
    <s v="E001"/>
    <x v="1"/>
    <d v="1899-12-30T00:24:08"/>
    <d v="1899-12-30T00:23:27"/>
    <n v="15"/>
    <x v="1"/>
    <x v="1"/>
    <x v="2"/>
    <n v="0"/>
    <n v="0"/>
    <s v="OK"/>
    <s v="Granel"/>
    <x v="1"/>
    <n v="0"/>
    <s v="F. ALCONERA"/>
    <s v="A"/>
    <d v="1899-12-30T00:00:41"/>
    <d v="1899-12-30T00:00:41"/>
    <s v="OK"/>
    <m/>
    <m/>
    <d v="1899-12-30T00:00:00"/>
    <d v="1899-12-30T00:24:08"/>
    <n v="2"/>
    <d v="1899-12-30T00:00:41"/>
    <n v="24.133333333334281"/>
    <n v="16"/>
    <s v="Si"/>
  </r>
  <r>
    <s v="CCAL"/>
    <s v="2025014684"/>
    <x v="0"/>
    <s v="ER4761BBV"/>
    <s v="E1400KHH"/>
    <d v="2025-02-24T00:00:00"/>
    <m/>
    <s v="3297"/>
    <x v="2"/>
    <s v="PA"/>
    <s v="S1"/>
    <m/>
    <d v="2025-02-24T00:00:00"/>
    <d v="1899-12-30T15:25:08"/>
    <d v="2025-02-24T00:00:00"/>
    <d v="1899-12-30T15:25:16"/>
    <d v="2025-02-24T00:00:00"/>
    <d v="1899-12-30T16:05:21"/>
    <x v="0"/>
    <s v="RFCPI"/>
    <s v="8043257964"/>
    <s v="EXW"/>
    <d v="1899-12-30T00:40:13"/>
    <d v="1899-12-30T00:40:05"/>
    <d v="1899-12-30T00:00:08"/>
    <s v="Granel"/>
    <s v="E001"/>
    <x v="1"/>
    <d v="1899-12-30T00:40:13"/>
    <d v="1899-12-30T00:40:05"/>
    <n v="15"/>
    <x v="1"/>
    <x v="1"/>
    <x v="2"/>
    <n v="0"/>
    <n v="0"/>
    <s v="OK"/>
    <s v="Granel"/>
    <x v="1"/>
    <n v="0"/>
    <s v="F. ALCONERA"/>
    <s v="A"/>
    <d v="1899-12-30T00:00:08"/>
    <d v="1899-12-30T00:00:08"/>
    <s v="OK"/>
    <m/>
    <m/>
    <d v="1899-12-30T00:00:00"/>
    <d v="1899-12-30T00:40:13"/>
    <n v="2"/>
    <d v="1899-12-30T00:00:08"/>
    <n v="40.216666666665546"/>
    <n v="16"/>
    <s v="Si"/>
  </r>
  <r>
    <s v="CCAL"/>
    <s v="2025014691"/>
    <x v="0"/>
    <s v="ER0181BBV"/>
    <s v="E1430LTV"/>
    <d v="2025-02-24T00:00:00"/>
    <m/>
    <s v="3297"/>
    <x v="2"/>
    <s v="PA"/>
    <s v="S1"/>
    <m/>
    <d v="2025-02-24T00:00:00"/>
    <d v="1899-12-30T16:03:36"/>
    <d v="2025-02-24T00:00:00"/>
    <d v="1899-12-30T16:03:43"/>
    <d v="2025-02-24T00:00:00"/>
    <d v="1899-12-30T16:28:07"/>
    <x v="0"/>
    <s v="RFCPI"/>
    <s v="8043257965"/>
    <s v="FBO"/>
    <d v="1899-12-30T00:24:31"/>
    <d v="1899-12-30T00:24:24"/>
    <d v="1899-12-30T00:00:07"/>
    <s v="Granel"/>
    <s v="E001"/>
    <x v="2"/>
    <d v="1899-12-30T00:24:31"/>
    <d v="1899-12-30T00:24:24"/>
    <n v="16"/>
    <x v="1"/>
    <x v="1"/>
    <x v="2"/>
    <n v="0"/>
    <n v="0"/>
    <s v="OK"/>
    <s v="Granel"/>
    <x v="1"/>
    <n v="0"/>
    <s v="F. ALCONERA"/>
    <s v="A"/>
    <d v="1899-12-30T00:00:07"/>
    <d v="1899-12-30T00:00:07"/>
    <s v="OK"/>
    <m/>
    <m/>
    <d v="1899-12-30T00:00:00"/>
    <d v="1899-12-30T00:24:31"/>
    <n v="2"/>
    <d v="1899-12-30T00:00:07"/>
    <n v="24.516666666662452"/>
    <n v="16"/>
    <s v="Si"/>
  </r>
  <r>
    <s v="CCAL"/>
    <s v="2025014692"/>
    <x v="0"/>
    <s v="ER8825BDH"/>
    <s v="E4070MSJ"/>
    <d v="2025-02-24T00:00:00"/>
    <m/>
    <s v="200223"/>
    <x v="0"/>
    <s v="PA"/>
    <s v="S1"/>
    <m/>
    <d v="2025-02-24T00:00:00"/>
    <d v="1899-12-30T16:06:28"/>
    <d v="2025-02-24T00:00:00"/>
    <d v="1899-12-30T16:07:19"/>
    <d v="2025-02-24T00:00:00"/>
    <d v="1899-12-30T16:35:04"/>
    <x v="0"/>
    <s v="RFCPI"/>
    <s v="8043257966"/>
    <s v="FBO"/>
    <d v="1899-12-30T00:28:36"/>
    <d v="1899-12-30T00:27:45"/>
    <d v="1899-12-30T00:00:51"/>
    <s v="Granel"/>
    <s v="E001"/>
    <x v="1"/>
    <d v="1899-12-30T00:28:36"/>
    <d v="1899-12-30T00:27:45"/>
    <n v="16"/>
    <x v="1"/>
    <x v="1"/>
    <x v="0"/>
    <n v="0"/>
    <n v="0"/>
    <s v="OK"/>
    <s v="Clinker"/>
    <x v="1"/>
    <n v="0"/>
    <s v="F. ALCONERA"/>
    <s v="A"/>
    <d v="1899-12-30T00:00:51"/>
    <d v="1899-12-30T00:00:51"/>
    <s v="OK"/>
    <m/>
    <m/>
    <d v="1899-12-30T00:00:00"/>
    <d v="1899-12-30T00:28:36"/>
    <n v="2"/>
    <d v="1899-12-30T00:00:51"/>
    <n v="28.599999999998396"/>
    <n v="16"/>
    <s v="Si"/>
  </r>
  <r>
    <s v="CCAL"/>
    <s v="2025014701"/>
    <x v="0"/>
    <s v="ER9400BCW"/>
    <s v="E4839HPG"/>
    <d v="2025-02-24T00:00:00"/>
    <m/>
    <s v="200223"/>
    <x v="0"/>
    <s v="PA"/>
    <s v="S1"/>
    <m/>
    <d v="2025-02-24T00:00:00"/>
    <d v="1899-12-30T16:23:12"/>
    <d v="2025-02-24T00:00:00"/>
    <d v="1899-12-30T16:23:43"/>
    <d v="2025-02-24T00:00:00"/>
    <d v="1899-12-30T16:42:39"/>
    <x v="0"/>
    <s v="RFCPI"/>
    <s v="8043257968"/>
    <s v="FBO"/>
    <d v="1899-12-30T00:19:27"/>
    <d v="1899-12-30T00:18:56"/>
    <d v="1899-12-30T00:00:31"/>
    <s v="Granel"/>
    <s v="E001"/>
    <x v="1"/>
    <d v="1899-12-30T00:19:27"/>
    <d v="1899-12-30T00:18:56"/>
    <n v="16"/>
    <x v="1"/>
    <x v="1"/>
    <x v="0"/>
    <n v="0"/>
    <n v="0"/>
    <s v="OK"/>
    <s v="Clinker"/>
    <x v="1"/>
    <n v="0"/>
    <s v="F. ALCONERA"/>
    <s v="A"/>
    <d v="1899-12-30T00:00:31"/>
    <d v="1899-12-30T00:00:31"/>
    <s v="OK"/>
    <m/>
    <m/>
    <d v="1899-12-30T00:00:00"/>
    <d v="1899-12-30T00:19:27"/>
    <n v="2"/>
    <d v="1899-12-30T00:00:31"/>
    <n v="19.449999999993608"/>
    <n v="16"/>
    <s v="Si"/>
  </r>
  <r>
    <s v="CCAL"/>
    <s v="2025014712"/>
    <x v="0"/>
    <s v="ER2637BBV"/>
    <s v="E4929LNP"/>
    <d v="2025-02-24T00:00:00"/>
    <m/>
    <s v="3297"/>
    <x v="2"/>
    <s v="PA"/>
    <s v="S1"/>
    <m/>
    <d v="2025-02-24T00:00:00"/>
    <d v="1899-12-30T16:45:00"/>
    <d v="2025-02-24T00:00:00"/>
    <d v="1899-12-30T16:45:49"/>
    <d v="2025-02-24T00:00:00"/>
    <d v="1899-12-30T17:14:50"/>
    <x v="0"/>
    <s v="RFCPI"/>
    <s v="8043257969"/>
    <s v="EXW"/>
    <d v="1899-12-30T00:29:50"/>
    <d v="1899-12-30T00:29:01"/>
    <d v="1899-12-30T00:00:49"/>
    <s v="Granel"/>
    <s v="E001"/>
    <x v="1"/>
    <d v="1899-12-30T00:29:50"/>
    <d v="1899-12-30T00:29:01"/>
    <n v="16"/>
    <x v="1"/>
    <x v="1"/>
    <x v="2"/>
    <n v="0"/>
    <n v="0"/>
    <s v="OK"/>
    <s v="Granel"/>
    <x v="1"/>
    <n v="0"/>
    <s v="F. ALCONERA"/>
    <s v="A"/>
    <d v="1899-12-30T00:00:49"/>
    <d v="1899-12-30T00:00:49"/>
    <s v="OK"/>
    <m/>
    <m/>
    <d v="1899-12-30T00:00:00"/>
    <d v="1899-12-30T00:29:50"/>
    <n v="2"/>
    <d v="1899-12-30T00:00:49"/>
    <n v="29.833333333329737"/>
    <n v="17"/>
    <s v="Si"/>
  </r>
  <r>
    <s v="CCAL"/>
    <s v="2025014736"/>
    <x v="0"/>
    <s v="ER1830BDH"/>
    <s v="E2560KTJ"/>
    <d v="2025-02-24T00:00:00"/>
    <m/>
    <s v="200223"/>
    <x v="0"/>
    <s v="PA"/>
    <s v="S1"/>
    <m/>
    <d v="2025-02-24T00:00:00"/>
    <d v="1899-12-30T17:35:06"/>
    <d v="2025-02-24T00:00:00"/>
    <d v="1899-12-30T17:35:38"/>
    <d v="2025-02-24T00:00:00"/>
    <d v="1899-12-30T17:50:55"/>
    <x v="0"/>
    <s v="RFCPI"/>
    <s v="8043257970"/>
    <s v="EXW"/>
    <d v="1899-12-30T00:15:49"/>
    <d v="1899-12-30T00:15:17"/>
    <d v="1899-12-30T00:00:32"/>
    <s v="Granel"/>
    <s v="E001"/>
    <x v="1"/>
    <d v="1899-12-30T00:15:49"/>
    <d v="1899-12-30T00:15:17"/>
    <n v="17"/>
    <x v="1"/>
    <x v="1"/>
    <x v="0"/>
    <n v="0"/>
    <n v="0"/>
    <s v="OK"/>
    <s v="Clinker"/>
    <x v="1"/>
    <n v="0"/>
    <s v="F. ALCONERA"/>
    <s v="A"/>
    <d v="1899-12-30T00:00:32"/>
    <d v="1899-12-30T00:00:32"/>
    <s v="OK"/>
    <m/>
    <m/>
    <d v="1899-12-30T00:00:00"/>
    <d v="1899-12-30T00:15:49"/>
    <n v="2"/>
    <d v="1899-12-30T00:00:32"/>
    <n v="15.816666666672123"/>
    <n v="17"/>
    <s v="Si"/>
  </r>
  <r>
    <s v="CCAL"/>
    <s v="2025014735"/>
    <x v="0"/>
    <s v="ER3348BBR"/>
    <s v="E6103LDT"/>
    <d v="2025-02-24T00:00:00"/>
    <m/>
    <s v="3297"/>
    <x v="2"/>
    <s v="PA"/>
    <s v="S1"/>
    <m/>
    <d v="2025-02-24T00:00:00"/>
    <d v="1899-12-30T17:33:57"/>
    <d v="2025-02-24T00:00:00"/>
    <d v="1899-12-30T17:34:05"/>
    <d v="2025-02-24T00:00:00"/>
    <d v="1899-12-30T17:59:35"/>
    <x v="0"/>
    <s v="RFCPI"/>
    <s v="8043257971"/>
    <s v="FBO"/>
    <d v="1899-12-30T00:25:38"/>
    <d v="1899-12-30T00:25:30"/>
    <d v="1899-12-30T00:00:08"/>
    <s v="Granel"/>
    <s v="E001"/>
    <x v="2"/>
    <d v="1899-12-30T00:25:38"/>
    <d v="1899-12-30T00:25:30"/>
    <n v="17"/>
    <x v="1"/>
    <x v="1"/>
    <x v="2"/>
    <n v="0"/>
    <n v="0"/>
    <s v="OK"/>
    <s v="Granel"/>
    <x v="1"/>
    <n v="0"/>
    <s v="F. ALCONERA"/>
    <s v="A"/>
    <d v="1899-12-30T00:00:08"/>
    <d v="1899-12-30T00:00:08"/>
    <s v="OK"/>
    <m/>
    <m/>
    <d v="1899-12-30T00:00:00"/>
    <d v="1899-12-30T00:25:38"/>
    <n v="2"/>
    <d v="1899-12-30T00:00:08"/>
    <n v="25.633333333339312"/>
    <n v="17"/>
    <s v="Si"/>
  </r>
  <r>
    <s v="CCAL"/>
    <s v="2025014742"/>
    <x v="0"/>
    <s v="E2513BGH"/>
    <m/>
    <d v="2025-02-24T00:00:00"/>
    <m/>
    <s v="3230"/>
    <x v="1"/>
    <s v="PA"/>
    <s v="PA"/>
    <m/>
    <d v="2025-02-24T00:00:00"/>
    <d v="1899-12-30T17:46:55"/>
    <d v="2025-02-24T00:00:00"/>
    <d v="1899-12-30T17:47:02"/>
    <d v="2025-02-24T00:00:00"/>
    <d v="1899-12-30T18:07:57"/>
    <x v="0"/>
    <s v="RFCPI"/>
    <s v="8043257972"/>
    <s v="EXW"/>
    <d v="1899-12-30T00:21:02"/>
    <d v="1899-12-30T00:20:55"/>
    <d v="1899-12-30T00:00:07"/>
    <s v="Ensacado"/>
    <s v="E002"/>
    <x v="1"/>
    <d v="1899-12-30T00:21:02"/>
    <d v="1899-12-30T00:20:55"/>
    <n v="17"/>
    <x v="1"/>
    <x v="1"/>
    <x v="1"/>
    <n v="0"/>
    <n v="0"/>
    <s v="OK"/>
    <s v="Ensacado"/>
    <x v="1"/>
    <n v="0"/>
    <s v="F. ALCONERA"/>
    <s v="A"/>
    <d v="1899-12-30T00:00:07"/>
    <d v="1899-12-30T00:00:07"/>
    <s v="OK"/>
    <m/>
    <m/>
    <d v="1899-12-30T00:00:00"/>
    <d v="1899-12-30T00:21:02"/>
    <n v="2"/>
    <d v="1899-12-30T00:00:07"/>
    <n v="21.033333333331239"/>
    <n v="18"/>
    <s v="Si"/>
  </r>
  <r>
    <s v="CCAL"/>
    <s v="2025014734"/>
    <x v="0"/>
    <s v="ER3547BBD"/>
    <s v="E8416KLT"/>
    <d v="2025-02-24T00:00:00"/>
    <m/>
    <s v="3297"/>
    <x v="2"/>
    <s v="PA"/>
    <s v="S1"/>
    <m/>
    <d v="2025-02-24T00:00:00"/>
    <d v="1899-12-30T17:31:15"/>
    <d v="2025-02-24T00:00:00"/>
    <d v="1899-12-30T17:32:02"/>
    <d v="2025-02-24T00:00:00"/>
    <d v="1899-12-30T18:12:37"/>
    <x v="0"/>
    <s v="RFCPI"/>
    <s v="8043257973"/>
    <s v="EXW"/>
    <d v="1899-12-30T00:41:22"/>
    <d v="1899-12-30T00:40:35"/>
    <d v="1899-12-30T00:00:47"/>
    <s v="Granel"/>
    <s v="E001"/>
    <x v="1"/>
    <d v="1899-12-30T00:41:22"/>
    <d v="1899-12-30T00:40:35"/>
    <n v="17"/>
    <x v="1"/>
    <x v="1"/>
    <x v="2"/>
    <n v="0"/>
    <n v="0"/>
    <s v="OK"/>
    <s v="Granel"/>
    <x v="1"/>
    <n v="0"/>
    <s v="F. ALCONERA"/>
    <s v="A"/>
    <d v="1899-12-30T00:00:47"/>
    <d v="1899-12-30T00:00:47"/>
    <s v="OK"/>
    <m/>
    <m/>
    <d v="1899-12-30T00:00:00"/>
    <d v="1899-12-30T00:41:22"/>
    <n v="2"/>
    <d v="1899-12-30T00:00:47"/>
    <n v="41.366666666663967"/>
    <n v="18"/>
    <s v="Si"/>
  </r>
  <r>
    <s v="CCAL"/>
    <s v="2025014746"/>
    <x v="0"/>
    <s v="ER8908BBG"/>
    <s v="E5792MTF"/>
    <d v="2025-02-24T00:00:00"/>
    <m/>
    <s v="3228"/>
    <x v="3"/>
    <s v="PA"/>
    <s v="S4"/>
    <m/>
    <d v="2025-02-24T00:00:00"/>
    <d v="1899-12-30T17:50:36"/>
    <d v="2025-02-24T00:00:00"/>
    <d v="1899-12-30T17:50:43"/>
    <d v="2025-02-24T00:00:00"/>
    <d v="1899-12-30T18:23:27"/>
    <x v="0"/>
    <s v="RFCPI"/>
    <s v="8043257974"/>
    <s v="EXW"/>
    <d v="1899-12-30T00:32:51"/>
    <d v="1899-12-30T00:32:44"/>
    <d v="1899-12-30T00:00:07"/>
    <s v="Granel"/>
    <s v="E001"/>
    <x v="1"/>
    <d v="1899-12-30T00:32:51"/>
    <d v="1899-12-30T00:32:44"/>
    <n v="17"/>
    <x v="1"/>
    <x v="1"/>
    <x v="2"/>
    <n v="0"/>
    <n v="0"/>
    <s v="OK"/>
    <s v="Granel"/>
    <x v="1"/>
    <n v="0"/>
    <s v="F. ALCONERA"/>
    <s v="A"/>
    <d v="1899-12-30T00:00:07"/>
    <d v="1899-12-30T00:00:07"/>
    <s v="OK"/>
    <m/>
    <m/>
    <d v="1899-12-30T00:00:00"/>
    <d v="1899-12-30T00:32:51"/>
    <n v="2"/>
    <d v="1899-12-30T00:00:07"/>
    <n v="32.850000000000016"/>
    <n v="18"/>
    <s v="Si"/>
  </r>
  <r>
    <s v="CCAL"/>
    <s v="2025014757"/>
    <x v="0"/>
    <s v="ER1250BBY"/>
    <s v="E4097KNW"/>
    <d v="2025-02-24T00:00:00"/>
    <m/>
    <s v="3229"/>
    <x v="6"/>
    <s v="PA"/>
    <s v="S2"/>
    <m/>
    <d v="2025-02-24T00:00:00"/>
    <d v="1899-12-30T18:21:54"/>
    <d v="2025-02-24T00:00:00"/>
    <d v="1899-12-30T18:22:03"/>
    <d v="2025-02-24T00:00:00"/>
    <d v="1899-12-30T18:47:11"/>
    <x v="0"/>
    <s v="RFCPI"/>
    <s v="8043257976"/>
    <s v="FBO"/>
    <d v="1899-12-30T00:25:17"/>
    <d v="1899-12-30T00:25:08"/>
    <d v="1899-12-30T00:00:09"/>
    <s v="Granel"/>
    <s v="E001"/>
    <x v="2"/>
    <d v="1899-12-30T00:25:17"/>
    <d v="1899-12-30T00:25:08"/>
    <n v="18"/>
    <x v="1"/>
    <x v="1"/>
    <x v="2"/>
    <n v="0"/>
    <n v="0"/>
    <s v="OK"/>
    <s v="Granel"/>
    <x v="1"/>
    <n v="0"/>
    <s v="F. ALCONERA"/>
    <s v="A"/>
    <d v="1899-12-30T00:00:09"/>
    <d v="1899-12-30T00:00:09"/>
    <s v="OK"/>
    <m/>
    <m/>
    <d v="1899-12-30T00:00:00"/>
    <d v="1899-12-30T00:25:17"/>
    <n v="2"/>
    <d v="1899-12-30T00:00:09"/>
    <n v="25.283333333332703"/>
    <n v="18"/>
    <s v="Si"/>
  </r>
  <r>
    <s v="CCAL"/>
    <s v="2025014758"/>
    <x v="0"/>
    <s v="ER4761BBV"/>
    <s v="E1400KHH"/>
    <d v="2025-02-24T00:00:00"/>
    <m/>
    <s v="3297"/>
    <x v="2"/>
    <s v="PA"/>
    <s v="S1"/>
    <m/>
    <d v="2025-02-24T00:00:00"/>
    <d v="1899-12-30T18:22:56"/>
    <d v="2025-02-24T00:00:00"/>
    <d v="1899-12-30T18:23:04"/>
    <d v="2025-02-24T00:00:00"/>
    <d v="1899-12-30T18:56:14"/>
    <x v="0"/>
    <s v="RFCPI"/>
    <s v="8043257977"/>
    <s v="EXW"/>
    <d v="1899-12-30T00:33:18"/>
    <d v="1899-12-30T00:33:10"/>
    <d v="1899-12-30T00:00:08"/>
    <s v="Granel"/>
    <s v="E001"/>
    <x v="1"/>
    <d v="1899-12-30T00:33:18"/>
    <d v="1899-12-30T00:33:10"/>
    <n v="18"/>
    <x v="1"/>
    <x v="1"/>
    <x v="2"/>
    <n v="0"/>
    <n v="0"/>
    <s v="OK"/>
    <s v="Granel"/>
    <x v="1"/>
    <n v="0"/>
    <s v="F. ALCONERA"/>
    <s v="A"/>
    <d v="1899-12-30T00:00:08"/>
    <d v="1899-12-30T00:00:08"/>
    <s v="OK"/>
    <m/>
    <m/>
    <d v="1899-12-30T00:00:00"/>
    <d v="1899-12-30T00:33:18"/>
    <n v="2"/>
    <d v="1899-12-30T00:00:08"/>
    <n v="33.299999999999926"/>
    <n v="18"/>
    <s v="Si"/>
  </r>
  <r>
    <s v="CCAL"/>
    <s v="2025014756"/>
    <x v="0"/>
    <s v="ER4180BDD"/>
    <s v="E1896MKN"/>
    <d v="2025-02-24T00:00:00"/>
    <m/>
    <s v="3230"/>
    <x v="1"/>
    <s v="PA"/>
    <s v="PA"/>
    <m/>
    <d v="2025-02-24T00:00:00"/>
    <d v="1899-12-30T18:20:22"/>
    <d v="2025-02-24T00:00:00"/>
    <d v="1899-12-30T18:20:30"/>
    <d v="2025-02-24T00:00:00"/>
    <d v="1899-12-30T18:58:51"/>
    <x v="0"/>
    <s v="RFCPI"/>
    <s v="8043257978"/>
    <s v="FBO"/>
    <d v="1899-12-30T00:38:29"/>
    <d v="1899-12-30T00:38:21"/>
    <d v="1899-12-30T00:00:08"/>
    <s v="Ensacado"/>
    <s v="E002"/>
    <x v="2"/>
    <d v="1899-12-30T00:38:29"/>
    <d v="1899-12-30T00:38:21"/>
    <n v="18"/>
    <x v="1"/>
    <x v="1"/>
    <x v="1"/>
    <n v="0"/>
    <n v="0"/>
    <s v="OK"/>
    <s v="Ensacado"/>
    <x v="1"/>
    <n v="0"/>
    <s v="F. ALCONERA"/>
    <s v="A"/>
    <d v="1899-12-30T00:00:08"/>
    <d v="1899-12-30T00:00:08"/>
    <s v="OK"/>
    <m/>
    <m/>
    <d v="1899-12-30T00:00:00"/>
    <d v="1899-12-30T00:38:29"/>
    <n v="2"/>
    <d v="1899-12-30T00:00:08"/>
    <n v="38.483333333337484"/>
    <n v="18"/>
    <s v="Si"/>
  </r>
  <r>
    <s v="CCAL"/>
    <s v="2025014752"/>
    <x v="0"/>
    <s v="EBA02549R"/>
    <s v="E1971KTB"/>
    <d v="2025-02-24T00:00:00"/>
    <m/>
    <s v="200223"/>
    <x v="0"/>
    <s v="PA"/>
    <s v="S1"/>
    <m/>
    <d v="2025-02-24T00:00:00"/>
    <d v="1899-12-30T18:13:17"/>
    <d v="2025-02-24T00:00:00"/>
    <d v="1899-12-30T18:13:57"/>
    <d v="2025-02-24T00:00:00"/>
    <d v="1899-12-30T19:03:40"/>
    <x v="0"/>
    <s v="RFCPI"/>
    <s v="8043257980"/>
    <s v="FBO"/>
    <d v="1899-12-30T00:50:23"/>
    <d v="1899-12-30T00:49:43"/>
    <d v="1899-12-30T00:00:40"/>
    <s v="Granel"/>
    <s v="E001"/>
    <x v="1"/>
    <d v="1899-12-30T00:50:23"/>
    <d v="1899-12-30T00:49:43"/>
    <n v="18"/>
    <x v="1"/>
    <x v="1"/>
    <x v="0"/>
    <n v="0"/>
    <n v="0"/>
    <s v="OK"/>
    <s v="Clinker"/>
    <x v="1"/>
    <n v="0"/>
    <s v="F. ALCONERA"/>
    <s v="B"/>
    <d v="1899-12-30T00:00:40"/>
    <d v="1899-12-30T00:00:40"/>
    <s v="OK"/>
    <m/>
    <m/>
    <d v="1899-12-30T00:00:00"/>
    <d v="1899-12-30T00:50:23"/>
    <n v="2"/>
    <d v="1899-12-30T00:00:40"/>
    <n v="50.383333333324792"/>
    <n v="19"/>
    <s v="No"/>
  </r>
  <r>
    <s v="CCAL"/>
    <s v="2025014762"/>
    <x v="0"/>
    <s v="ER6832BBP"/>
    <s v="E3043KFX"/>
    <d v="2025-02-24T00:00:00"/>
    <m/>
    <s v="3297"/>
    <x v="2"/>
    <s v="PA"/>
    <s v="S1"/>
    <m/>
    <d v="2025-02-24T00:00:00"/>
    <d v="1899-12-30T18:41:38"/>
    <d v="2025-02-24T00:00:00"/>
    <d v="1899-12-30T18:41:45"/>
    <d v="2025-02-24T00:00:00"/>
    <d v="1899-12-30T19:17:09"/>
    <x v="0"/>
    <s v="RFCPI"/>
    <s v="8043257981"/>
    <s v="FBO"/>
    <d v="1899-12-30T00:35:31"/>
    <d v="1899-12-30T00:35:24"/>
    <d v="1899-12-30T00:00:07"/>
    <s v="Granel"/>
    <s v="E001"/>
    <x v="2"/>
    <d v="1899-12-30T00:35:31"/>
    <d v="1899-12-30T00:35:24"/>
    <n v="18"/>
    <x v="1"/>
    <x v="1"/>
    <x v="2"/>
    <n v="0"/>
    <n v="0"/>
    <s v="OK"/>
    <s v="Granel"/>
    <x v="1"/>
    <n v="0"/>
    <s v="F. ALCONERA"/>
    <s v="A"/>
    <d v="1899-12-30T00:00:07"/>
    <d v="1899-12-30T00:00:07"/>
    <s v="OK"/>
    <m/>
    <m/>
    <d v="1899-12-30T00:00:00"/>
    <d v="1899-12-30T00:35:31"/>
    <n v="2"/>
    <d v="1899-12-30T00:00:07"/>
    <n v="35.516666666664008"/>
    <n v="19"/>
    <s v="Si"/>
  </r>
  <r>
    <s v="CCAL"/>
    <s v="2025014766"/>
    <x v="0"/>
    <s v="ER8032BDF"/>
    <s v="E1913MFH"/>
    <d v="2025-02-24T00:00:00"/>
    <m/>
    <s v="200223"/>
    <x v="0"/>
    <s v="PA"/>
    <s v="S1"/>
    <m/>
    <d v="2025-02-24T00:00:00"/>
    <d v="1899-12-30T19:25:58"/>
    <d v="2025-02-24T00:00:00"/>
    <d v="1899-12-30T19:26:30"/>
    <d v="2025-02-24T00:00:00"/>
    <d v="1899-12-30T19:42:10"/>
    <x v="0"/>
    <s v="RFCPI"/>
    <s v="8043257982"/>
    <s v="FBO"/>
    <d v="1899-12-30T00:16:12"/>
    <d v="1899-12-30T00:15:40"/>
    <d v="1899-12-30T00:00:32"/>
    <s v="Granel"/>
    <s v="E001"/>
    <x v="1"/>
    <d v="1899-12-30T00:16:12"/>
    <d v="1899-12-30T00:15:40"/>
    <n v="19"/>
    <x v="1"/>
    <x v="1"/>
    <x v="0"/>
    <n v="0"/>
    <n v="0"/>
    <s v="OK"/>
    <s v="Clinker"/>
    <x v="1"/>
    <n v="0"/>
    <s v="F. ALCONERA"/>
    <s v="A"/>
    <d v="1899-12-30T00:00:32"/>
    <d v="1899-12-30T00:00:32"/>
    <s v="OK"/>
    <m/>
    <m/>
    <d v="1899-12-30T00:00:00"/>
    <d v="1899-12-30T00:16:12"/>
    <n v="2"/>
    <d v="1899-12-30T00:00:32"/>
    <n v="16.199999999999974"/>
    <n v="19"/>
    <s v="Si"/>
  </r>
  <r>
    <s v="CCAL"/>
    <s v="2025014769"/>
    <x v="0"/>
    <s v="ER1253BDS"/>
    <s v="E4554MKW"/>
    <d v="2025-02-24T00:00:00"/>
    <m/>
    <s v="200223"/>
    <x v="0"/>
    <s v="PA"/>
    <s v="S1"/>
    <m/>
    <d v="2025-02-24T00:00:00"/>
    <d v="1899-12-30T20:24:37"/>
    <d v="2025-02-24T00:00:00"/>
    <d v="1899-12-30T20:25:26"/>
    <d v="2025-02-24T00:00:00"/>
    <d v="1899-12-30T20:46:11"/>
    <x v="0"/>
    <s v="RFCPI"/>
    <s v="8043257983"/>
    <s v="FBO"/>
    <d v="1899-12-30T00:21:34"/>
    <d v="1899-12-30T00:20:45"/>
    <d v="1899-12-30T00:00:49"/>
    <s v="Granel"/>
    <s v="E001"/>
    <x v="1"/>
    <d v="1899-12-30T00:21:34"/>
    <d v="1899-12-30T00:20:45"/>
    <n v="20"/>
    <x v="1"/>
    <x v="1"/>
    <x v="0"/>
    <n v="0"/>
    <n v="0"/>
    <s v="OK"/>
    <s v="Clinker"/>
    <x v="1"/>
    <n v="0"/>
    <s v="F. ALCONERA"/>
    <s v="A"/>
    <d v="1899-12-30T00:00:49"/>
    <d v="1899-12-30T00:00:49"/>
    <s v="OK"/>
    <m/>
    <m/>
    <d v="1899-12-30T00:00:00"/>
    <d v="1899-12-30T00:21:34"/>
    <n v="2"/>
    <d v="1899-12-30T00:00:49"/>
    <n v="21.566666666664069"/>
    <n v="20"/>
    <s v="Si"/>
  </r>
  <r>
    <s v="CCAL"/>
    <s v="2025014770"/>
    <x v="0"/>
    <s v="ER6808BDL"/>
    <s v="E3635LKW"/>
    <d v="2025-02-24T00:00:00"/>
    <m/>
    <s v="200223"/>
    <x v="0"/>
    <s v="PA"/>
    <s v="S1"/>
    <m/>
    <d v="2025-02-24T00:00:00"/>
    <d v="1899-12-30T20:40:51"/>
    <d v="2025-02-24T00:00:00"/>
    <d v="1899-12-30T20:41:28"/>
    <d v="2025-02-24T00:00:00"/>
    <d v="1899-12-30T21:02:33"/>
    <x v="0"/>
    <s v="RFCPI"/>
    <s v="8043257984"/>
    <s v="FBO"/>
    <d v="1899-12-30T00:21:42"/>
    <d v="1899-12-30T00:21:05"/>
    <d v="1899-12-30T00:00:37"/>
    <s v="Granel"/>
    <s v="E001"/>
    <x v="1"/>
    <d v="1899-12-30T00:21:42"/>
    <d v="1899-12-30T00:21:05"/>
    <n v="20"/>
    <x v="1"/>
    <x v="1"/>
    <x v="0"/>
    <n v="0"/>
    <n v="0"/>
    <s v="OK"/>
    <s v="Clinker"/>
    <x v="1"/>
    <n v="0"/>
    <s v="F. ALCONERA"/>
    <s v="A"/>
    <d v="1899-12-30T00:00:37"/>
    <d v="1899-12-30T00:00:37"/>
    <s v="OK"/>
    <m/>
    <m/>
    <d v="1899-12-30T00:00:00"/>
    <d v="1899-12-30T00:21:42"/>
    <n v="2"/>
    <d v="1899-12-30T00:00:37"/>
    <n v="21.69999999999348"/>
    <n v="21"/>
    <s v="Si"/>
  </r>
  <r>
    <s v="CCAL"/>
    <s v="2025014772"/>
    <x v="0"/>
    <s v="ER5352BCR"/>
    <s v="E3955HSN"/>
    <d v="2025-02-24T00:00:00"/>
    <m/>
    <s v="200223"/>
    <x v="0"/>
    <s v="PA"/>
    <s v="S6"/>
    <m/>
    <d v="2025-02-24T00:00:00"/>
    <d v="1899-12-30T21:15:13"/>
    <d v="2025-02-24T00:00:00"/>
    <d v="1899-12-30T21:15:52"/>
    <d v="2025-02-24T00:00:00"/>
    <d v="1899-12-30T21:31:59"/>
    <x v="0"/>
    <s v="RFCPI"/>
    <s v="8043257985"/>
    <s v="FBO"/>
    <d v="1899-12-30T00:16:46"/>
    <d v="1899-12-30T00:16:07"/>
    <d v="1899-12-30T00:00:39"/>
    <s v="Granel"/>
    <s v="E001"/>
    <x v="1"/>
    <d v="1899-12-30T00:16:46"/>
    <d v="1899-12-30T00:16:07"/>
    <n v="21"/>
    <x v="1"/>
    <x v="1"/>
    <x v="0"/>
    <n v="0"/>
    <n v="0"/>
    <s v="OK"/>
    <s v="Clinker"/>
    <x v="1"/>
    <n v="0"/>
    <s v="F. ALCONERA"/>
    <s v="A"/>
    <d v="1899-12-30T00:00:39"/>
    <d v="1899-12-30T00:00:39"/>
    <s v="OK"/>
    <m/>
    <m/>
    <d v="1899-12-30T00:00:00"/>
    <d v="1899-12-30T00:16:46"/>
    <n v="2"/>
    <d v="1899-12-30T00:00:39"/>
    <n v="16.766666666668755"/>
    <n v="21"/>
    <s v="Si"/>
  </r>
  <r>
    <s v="CCAL"/>
    <s v="2025014775"/>
    <x v="0"/>
    <s v="ER8271BDM"/>
    <s v="E0205LTP"/>
    <d v="2025-02-25T00:00:00"/>
    <m/>
    <s v="3228"/>
    <x v="3"/>
    <s v="PA"/>
    <s v="S5"/>
    <m/>
    <d v="2025-02-25T00:00:00"/>
    <d v="1899-12-30T05:56:20"/>
    <d v="2025-02-25T00:00:00"/>
    <d v="1899-12-30T05:56:28"/>
    <d v="2025-02-25T00:00:00"/>
    <d v="1899-12-30T06:27:56"/>
    <x v="0"/>
    <s v="RFCPI"/>
    <s v="8043257987"/>
    <s v="FBO"/>
    <d v="1899-12-30T00:31:36"/>
    <d v="1899-12-30T00:31:28"/>
    <d v="1899-12-30T00:00:08"/>
    <s v="Granel"/>
    <s v="E001"/>
    <x v="2"/>
    <d v="1899-12-30T00:31:36"/>
    <d v="1899-12-30T00:31:28"/>
    <n v="5"/>
    <x v="2"/>
    <x v="1"/>
    <x v="2"/>
    <n v="0"/>
    <n v="0"/>
    <s v="OK"/>
    <s v="Granel"/>
    <x v="1"/>
    <n v="0"/>
    <s v="F. ALCONERA"/>
    <s v="A"/>
    <d v="1899-12-30T00:00:08"/>
    <d v="1899-12-30T00:00:08"/>
    <s v="OK"/>
    <m/>
    <m/>
    <d v="1899-12-30T00:00:00"/>
    <d v="1899-12-30T00:31:36"/>
    <n v="3"/>
    <d v="1899-12-30T00:00:08"/>
    <n v="31.600000000007977"/>
    <n v="6"/>
    <s v="Si"/>
  </r>
  <r>
    <s v="CCAL"/>
    <s v="2025014779"/>
    <x v="0"/>
    <s v="ER8753BBR"/>
    <s v="E1651JFK"/>
    <d v="2025-02-25T00:00:00"/>
    <m/>
    <s v="3297"/>
    <x v="2"/>
    <s v="PA"/>
    <s v="S1"/>
    <m/>
    <d v="2025-02-25T00:00:00"/>
    <d v="1899-12-30T06:06:49"/>
    <d v="2025-02-25T00:00:00"/>
    <d v="1899-12-30T06:06:57"/>
    <d v="2025-02-25T00:00:00"/>
    <d v="1899-12-30T06:45:19"/>
    <x v="0"/>
    <s v="RFCPI"/>
    <s v="8043257991"/>
    <s v="EXW"/>
    <d v="1899-12-30T00:38:30"/>
    <d v="1899-12-30T00:38:22"/>
    <d v="1899-12-30T00:00:08"/>
    <s v="Granel"/>
    <s v="E001"/>
    <x v="1"/>
    <d v="1899-12-30T00:38:30"/>
    <d v="1899-12-30T00:38:22"/>
    <n v="6"/>
    <x v="2"/>
    <x v="1"/>
    <x v="2"/>
    <n v="0"/>
    <n v="0"/>
    <s v="OK"/>
    <s v="Granel"/>
    <x v="1"/>
    <n v="0"/>
    <s v="F. ALCONERA"/>
    <s v="A"/>
    <d v="1899-12-30T00:00:08"/>
    <d v="1899-12-30T00:00:08"/>
    <s v="OK"/>
    <m/>
    <m/>
    <d v="1899-12-30T00:00:00"/>
    <d v="1899-12-30T00:38:30"/>
    <n v="3"/>
    <d v="1899-12-30T00:00:08"/>
    <n v="38.499999999998423"/>
    <n v="6"/>
    <s v="Si"/>
  </r>
  <r>
    <s v="CCAL"/>
    <s v="2025014789"/>
    <x v="0"/>
    <s v="ER1428BBX"/>
    <s v="E3192JFJ"/>
    <d v="2025-02-25T00:00:00"/>
    <m/>
    <s v="3230"/>
    <x v="1"/>
    <s v="PA"/>
    <s v="PA"/>
    <m/>
    <d v="2025-02-25T00:00:00"/>
    <d v="1899-12-30T06:40:13"/>
    <d v="2025-02-25T00:00:00"/>
    <d v="1899-12-30T06:40:21"/>
    <d v="2025-02-25T00:00:00"/>
    <d v="1899-12-30T07:05:17"/>
    <x v="0"/>
    <s v="RFCPI"/>
    <s v="8043257995"/>
    <s v="FBO"/>
    <d v="1899-12-30T00:25:04"/>
    <d v="1899-12-30T00:24:56"/>
    <d v="1899-12-30T00:00:08"/>
    <s v="Ensacado"/>
    <s v="E002"/>
    <x v="2"/>
    <d v="1899-12-30T00:25:04"/>
    <d v="1899-12-30T00:24:56"/>
    <n v="6"/>
    <x v="2"/>
    <x v="1"/>
    <x v="1"/>
    <n v="0"/>
    <n v="0"/>
    <s v="OK"/>
    <s v="Ensacado"/>
    <x v="1"/>
    <n v="0"/>
    <s v="F. ALCONERA"/>
    <s v="A"/>
    <d v="1899-12-30T00:00:08"/>
    <d v="1899-12-30T00:00:08"/>
    <s v="OK"/>
    <m/>
    <m/>
    <d v="1899-12-30T00:00:00"/>
    <d v="1899-12-30T00:25:04"/>
    <n v="3"/>
    <d v="1899-12-30T00:00:08"/>
    <n v="25.066666666670372"/>
    <n v="7"/>
    <s v="Si"/>
  </r>
  <r>
    <s v="CCAL"/>
    <s v="2025014782"/>
    <x v="0"/>
    <s v="ER3908BBW"/>
    <s v="E5943KXX"/>
    <d v="2025-02-25T00:00:00"/>
    <m/>
    <s v="3297"/>
    <x v="2"/>
    <s v="PA"/>
    <s v="S1"/>
    <m/>
    <d v="2025-02-25T00:00:00"/>
    <d v="1899-12-30T06:14:43"/>
    <d v="2025-02-25T00:00:00"/>
    <d v="1899-12-30T06:14:51"/>
    <d v="2025-02-25T00:00:00"/>
    <d v="1899-12-30T07:09:13"/>
    <x v="0"/>
    <s v="RFCPI"/>
    <s v="8043257997"/>
    <s v="FBO"/>
    <d v="1899-12-30T00:54:30"/>
    <d v="1899-12-30T00:54:22"/>
    <d v="1899-12-30T00:00:08"/>
    <s v="Granel"/>
    <s v="E001"/>
    <x v="2"/>
    <d v="1899-12-30T00:54:30"/>
    <d v="1899-12-30T00:54:22"/>
    <n v="6"/>
    <x v="2"/>
    <x v="1"/>
    <x v="2"/>
    <n v="0"/>
    <n v="0"/>
    <s v="OK"/>
    <s v="Granel"/>
    <x v="1"/>
    <n v="0"/>
    <s v="F. ALCONERA"/>
    <s v="B"/>
    <d v="1899-12-30T00:00:08"/>
    <d v="1899-12-30T00:00:08"/>
    <s v="OK"/>
    <m/>
    <m/>
    <d v="1899-12-30T00:00:00"/>
    <d v="1899-12-30T00:54:30"/>
    <n v="3"/>
    <d v="1899-12-30T00:00:08"/>
    <n v="54.499999999996767"/>
    <n v="7"/>
    <s v="No"/>
  </r>
  <r>
    <s v="CCAL"/>
    <s v="2025014791"/>
    <x v="0"/>
    <s v="ER3150BBV"/>
    <s v="E3718JTF"/>
    <d v="2025-02-25T00:00:00"/>
    <m/>
    <s v="3229"/>
    <x v="6"/>
    <s v="PA"/>
    <s v="S2"/>
    <m/>
    <d v="2025-02-25T00:00:00"/>
    <d v="1899-12-30T06:50:53"/>
    <d v="2025-02-25T00:00:00"/>
    <d v="1899-12-30T06:51:01"/>
    <d v="2025-02-25T00:00:00"/>
    <d v="1899-12-30T07:17:09"/>
    <x v="0"/>
    <s v="RFCPI"/>
    <s v="8043257999"/>
    <s v="EXW"/>
    <d v="1899-12-30T00:26:16"/>
    <d v="1899-12-30T00:26:08"/>
    <d v="1899-12-30T00:00:08"/>
    <s v="Granel"/>
    <s v="E001"/>
    <x v="1"/>
    <d v="1899-12-30T00:26:16"/>
    <d v="1899-12-30T00:26:08"/>
    <n v="6"/>
    <x v="2"/>
    <x v="1"/>
    <x v="2"/>
    <n v="0"/>
    <n v="0"/>
    <s v="OK"/>
    <s v="Granel"/>
    <x v="1"/>
    <n v="0"/>
    <s v="F. ALCONERA"/>
    <s v="A"/>
    <d v="1899-12-30T00:00:08"/>
    <d v="1899-12-30T00:00:08"/>
    <s v="OK"/>
    <m/>
    <m/>
    <d v="1899-12-30T00:00:00"/>
    <d v="1899-12-30T00:26:16"/>
    <n v="3"/>
    <d v="1899-12-30T00:00:08"/>
    <n v="26.266666666665603"/>
    <n v="7"/>
    <s v="Si"/>
  </r>
  <r>
    <s v="CCAL"/>
    <s v="2025014786"/>
    <x v="0"/>
    <s v="ER2316BBD"/>
    <s v="E7555LTD"/>
    <d v="2025-02-25T00:00:00"/>
    <m/>
    <s v="3297"/>
    <x v="2"/>
    <s v="PA"/>
    <s v="S1"/>
    <m/>
    <d v="2025-02-25T00:00:00"/>
    <d v="1899-12-30T06:30:57"/>
    <d v="2025-02-25T00:00:00"/>
    <d v="1899-12-30T06:31:26"/>
    <d v="2025-02-25T00:00:00"/>
    <d v="1899-12-30T07:46:53"/>
    <x v="0"/>
    <s v="RFCPI"/>
    <s v="8043258003"/>
    <s v="EXW"/>
    <d v="1899-12-30T01:15:56"/>
    <d v="1899-12-30T01:15:27"/>
    <d v="1899-12-30T00:00:29"/>
    <s v="Granel"/>
    <s v="E001"/>
    <x v="1"/>
    <d v="1899-12-30T01:15:56"/>
    <d v="1899-12-30T01:15:27"/>
    <n v="6"/>
    <x v="2"/>
    <x v="1"/>
    <x v="2"/>
    <n v="0"/>
    <n v="0"/>
    <s v="OK"/>
    <s v="Granel"/>
    <x v="1"/>
    <n v="0"/>
    <s v="F. ALCONERA"/>
    <s v="B"/>
    <d v="1899-12-30T00:00:29"/>
    <d v="1899-12-30T00:00:29"/>
    <s v="OK"/>
    <m/>
    <m/>
    <d v="1899-12-30T00:00:00"/>
    <d v="1899-12-30T01:15:56"/>
    <n v="3"/>
    <d v="1899-12-30T00:00:29"/>
    <n v="75.933333333331191"/>
    <n v="7"/>
    <s v="No"/>
  </r>
  <r>
    <s v="CCAL"/>
    <s v="2025014799"/>
    <x v="0"/>
    <s v="ER4777BBM"/>
    <s v="E5987LDC"/>
    <d v="2025-02-25T00:00:00"/>
    <m/>
    <s v="3297"/>
    <x v="2"/>
    <s v="PA"/>
    <s v="S1"/>
    <m/>
    <d v="2025-02-25T00:00:00"/>
    <d v="1899-12-30T07:13:10"/>
    <d v="2025-02-25T00:00:00"/>
    <d v="1899-12-30T07:13:19"/>
    <d v="2025-02-25T00:00:00"/>
    <d v="1899-12-30T07:59:38"/>
    <x v="0"/>
    <s v="RFCPI"/>
    <s v="8043258004"/>
    <s v="FBO"/>
    <d v="1899-12-30T00:46:28"/>
    <d v="1899-12-30T00:46:19"/>
    <d v="1899-12-30T00:00:09"/>
    <s v="Granel"/>
    <s v="E001"/>
    <x v="2"/>
    <d v="1899-12-30T00:46:28"/>
    <d v="1899-12-30T00:46:19"/>
    <n v="7"/>
    <x v="2"/>
    <x v="1"/>
    <x v="2"/>
    <n v="0"/>
    <n v="0"/>
    <s v="OK"/>
    <s v="Granel"/>
    <x v="1"/>
    <n v="0"/>
    <s v="F. ALCONERA"/>
    <s v="B"/>
    <d v="1899-12-30T00:00:09"/>
    <d v="1899-12-30T00:00:09"/>
    <s v="OK"/>
    <m/>
    <m/>
    <d v="1899-12-30T00:00:00"/>
    <d v="1899-12-30T00:46:28"/>
    <n v="3"/>
    <d v="1899-12-30T00:00:09"/>
    <n v="46.466666666654454"/>
    <n v="7"/>
    <s v="No"/>
  </r>
  <r>
    <s v="CCAL"/>
    <s v="2025014805"/>
    <x v="0"/>
    <s v="ER9178BBB"/>
    <s v="E3299HSH"/>
    <d v="2025-02-25T00:00:00"/>
    <m/>
    <s v="3229"/>
    <x v="6"/>
    <s v="PA"/>
    <s v="S2"/>
    <m/>
    <d v="2025-02-25T00:00:00"/>
    <d v="1899-12-30T07:22:42"/>
    <d v="2025-02-25T00:00:00"/>
    <d v="1899-12-30T07:25:34"/>
    <d v="2025-02-25T00:00:00"/>
    <d v="1899-12-30T08:04:45"/>
    <x v="0"/>
    <s v="RFCPI"/>
    <s v="8043258005"/>
    <s v="FBO"/>
    <d v="1899-12-30T00:42:03"/>
    <d v="1899-12-30T00:39:11"/>
    <d v="1899-12-30T00:02:52"/>
    <s v="Granel"/>
    <s v="E001"/>
    <x v="1"/>
    <d v="1899-12-30T00:42:03"/>
    <d v="1899-12-30T00:39:11"/>
    <n v="7"/>
    <x v="2"/>
    <x v="1"/>
    <x v="2"/>
    <n v="0"/>
    <n v="0"/>
    <s v="OK"/>
    <s v="Granel"/>
    <x v="1"/>
    <n v="0"/>
    <s v="F. ALCONERA"/>
    <s v="A"/>
    <d v="1899-12-30T00:02:52"/>
    <d v="1899-12-30T00:02:52"/>
    <s v="OK"/>
    <m/>
    <m/>
    <d v="1899-12-30T00:00:00"/>
    <d v="1899-12-30T00:42:03"/>
    <n v="3"/>
    <d v="1899-12-30T00:02:52"/>
    <n v="42.049999999987229"/>
    <n v="8"/>
    <s v="Si"/>
  </r>
  <r>
    <s v="CCAL"/>
    <s v="2025014793"/>
    <x v="0"/>
    <s v="ER9810BBD"/>
    <s v="E7817JTR"/>
    <d v="2025-02-25T00:00:00"/>
    <m/>
    <s v="3297"/>
    <x v="2"/>
    <s v="PA"/>
    <s v="S1"/>
    <m/>
    <d v="2025-02-25T00:00:00"/>
    <d v="1899-12-30T06:57:24"/>
    <d v="2025-02-25T00:00:00"/>
    <d v="1899-12-30T06:57:31"/>
    <d v="2025-02-25T00:00:00"/>
    <d v="1899-12-30T08:12:40"/>
    <x v="0"/>
    <s v="RFCPI"/>
    <s v="8043258008"/>
    <s v="EXW"/>
    <d v="1899-12-30T01:15:16"/>
    <d v="1899-12-30T01:15:09"/>
    <d v="1899-12-30T00:00:07"/>
    <s v="Granel"/>
    <s v="E001"/>
    <x v="1"/>
    <d v="1899-12-30T01:15:16"/>
    <d v="1899-12-30T01:15:09"/>
    <n v="6"/>
    <x v="2"/>
    <x v="1"/>
    <x v="2"/>
    <n v="0"/>
    <n v="0"/>
    <s v="OK"/>
    <s v="Granel"/>
    <x v="1"/>
    <n v="0"/>
    <s v="F. ALCONERA"/>
    <s v="B"/>
    <d v="1899-12-30T00:00:07"/>
    <d v="1899-12-30T00:00:07"/>
    <s v="OK"/>
    <m/>
    <m/>
    <d v="1899-12-30T00:00:00"/>
    <d v="1899-12-30T01:15:16"/>
    <n v="3"/>
    <d v="1899-12-30T00:00:07"/>
    <n v="75.266666666668783"/>
    <n v="8"/>
    <s v="No"/>
  </r>
  <r>
    <s v="CCAL"/>
    <s v="2025014608"/>
    <x v="0"/>
    <s v="ER8804BBS"/>
    <s v="E8421HJR"/>
    <d v="2025-02-24T00:00:00"/>
    <m/>
    <s v="3228"/>
    <x v="3"/>
    <s v="PA"/>
    <s v="S5"/>
    <m/>
    <d v="2025-02-24T00:00:00"/>
    <d v="1899-12-30T13:08:17"/>
    <d v="2025-02-24T00:00:00"/>
    <d v="1899-12-30T13:08:24"/>
    <d v="2025-02-24T00:00:00"/>
    <d v="1899-12-30T13:42:04"/>
    <x v="2"/>
    <s v="RFCPI"/>
    <s v="8043258009"/>
    <s v="FBO"/>
    <d v="1899-12-30T00:33:47"/>
    <d v="1899-12-30T00:33:40"/>
    <d v="1899-12-30T00:00:07"/>
    <s v="Granel"/>
    <s v="E001"/>
    <x v="2"/>
    <d v="1899-12-30T00:33:47"/>
    <d v="1899-12-30T00:33:40"/>
    <n v="13"/>
    <x v="1"/>
    <x v="1"/>
    <x v="2"/>
    <n v="0"/>
    <n v="0"/>
    <s v="OK"/>
    <s v="Granel"/>
    <x v="1"/>
    <n v="0"/>
    <s v="F. ALCONERA"/>
    <s v="A"/>
    <d v="1899-12-30T00:00:07"/>
    <d v="1899-12-30T00:00:07"/>
    <s v="OK"/>
    <m/>
    <m/>
    <d v="1899-12-30T00:00:00"/>
    <d v="1899-12-30T00:33:47"/>
    <n v="2"/>
    <d v="1899-12-30T00:00:07"/>
    <n v="33.783333333335946"/>
    <n v="13"/>
    <s v="Si"/>
  </r>
  <r>
    <s v="CCAL"/>
    <s v="2025014815"/>
    <x v="0"/>
    <s v="ER6233BDR"/>
    <s v="E2264MMB"/>
    <d v="2025-02-25T00:00:00"/>
    <m/>
    <s v="200223"/>
    <x v="0"/>
    <s v="PA"/>
    <s v="S1"/>
    <m/>
    <d v="2025-02-25T00:00:00"/>
    <d v="1899-12-30T07:35:41"/>
    <d v="2025-02-25T00:00:00"/>
    <d v="1899-12-30T07:39:08"/>
    <d v="2025-02-25T00:00:00"/>
    <d v="1899-12-30T08:27:30"/>
    <x v="0"/>
    <s v="RFCPI"/>
    <s v="8043258010"/>
    <s v="FBO"/>
    <d v="1899-12-30T00:51:49"/>
    <d v="1899-12-30T00:48:22"/>
    <d v="1899-12-30T00:03:27"/>
    <s v="Granel"/>
    <s v="E001"/>
    <x v="1"/>
    <d v="1899-12-30T00:51:49"/>
    <d v="1899-12-30T00:48:22"/>
    <n v="7"/>
    <x v="2"/>
    <x v="1"/>
    <x v="0"/>
    <n v="0"/>
    <n v="0"/>
    <s v="OK"/>
    <s v="Clinker"/>
    <x v="1"/>
    <n v="0"/>
    <s v="F. ALCONERA"/>
    <s v="B"/>
    <d v="1899-12-30T00:03:27"/>
    <d v="1899-12-30T00:03:27"/>
    <s v="OK"/>
    <m/>
    <m/>
    <d v="1899-12-30T00:00:00"/>
    <d v="1899-12-30T00:51:49"/>
    <n v="3"/>
    <d v="1899-12-30T00:03:27"/>
    <n v="51.816666666671992"/>
    <n v="8"/>
    <s v="No"/>
  </r>
  <r>
    <s v="CCAL"/>
    <s v="2025014839"/>
    <x v="0"/>
    <s v="ER5650BCF"/>
    <s v="E4405JTF"/>
    <d v="2025-02-25T00:00:00"/>
    <m/>
    <s v="3230"/>
    <x v="1"/>
    <s v="PA"/>
    <s v="PA"/>
    <m/>
    <d v="2025-02-25T00:00:00"/>
    <d v="1899-12-30T08:25:36"/>
    <d v="2025-02-25T00:00:00"/>
    <d v="1899-12-30T08:25:46"/>
    <d v="2025-02-25T00:00:00"/>
    <d v="1899-12-30T08:57:35"/>
    <x v="0"/>
    <s v="RFCPI"/>
    <s v="8043258012"/>
    <s v="EXW"/>
    <d v="1899-12-30T00:31:59"/>
    <d v="1899-12-30T00:31:49"/>
    <d v="1899-12-30T00:00:10"/>
    <s v="Ensacado"/>
    <s v="E002"/>
    <x v="1"/>
    <d v="1899-12-30T00:31:59"/>
    <d v="1899-12-30T00:31:49"/>
    <n v="8"/>
    <x v="2"/>
    <x v="1"/>
    <x v="1"/>
    <n v="0"/>
    <n v="0"/>
    <s v="OK"/>
    <s v="Ensacado"/>
    <x v="1"/>
    <n v="0"/>
    <s v="F. ALCONERA"/>
    <s v="A"/>
    <d v="1899-12-30T00:00:10"/>
    <d v="1899-12-30T00:00:10"/>
    <s v="OK"/>
    <m/>
    <m/>
    <d v="1899-12-30T00:00:00"/>
    <d v="1899-12-30T00:31:59"/>
    <n v="3"/>
    <d v="1899-12-30T00:00:10"/>
    <n v="31.983333333335988"/>
    <n v="8"/>
    <s v="Si"/>
  </r>
  <r>
    <s v="CCAL"/>
    <s v="2025014855"/>
    <x v="0"/>
    <s v="ER0119BBW"/>
    <s v="E8837LZK"/>
    <d v="2025-02-25T00:00:00"/>
    <m/>
    <s v="3228"/>
    <x v="3"/>
    <s v="PA"/>
    <s v="S4"/>
    <m/>
    <d v="2025-02-25T00:00:00"/>
    <d v="1899-12-30T08:40:02"/>
    <d v="2025-02-25T00:00:00"/>
    <d v="1899-12-30T08:40:11"/>
    <d v="2025-02-25T00:00:00"/>
    <d v="1899-12-30T09:12:58"/>
    <x v="0"/>
    <s v="RFCPI"/>
    <s v="8043258013"/>
    <s v="FBO"/>
    <d v="1899-12-30T00:32:56"/>
    <d v="1899-12-30T00:32:47"/>
    <d v="1899-12-30T00:00:09"/>
    <s v="Granel"/>
    <s v="E001"/>
    <x v="2"/>
    <d v="1899-12-30T00:32:56"/>
    <d v="1899-12-30T00:32:47"/>
    <n v="8"/>
    <x v="2"/>
    <x v="1"/>
    <x v="2"/>
    <n v="0"/>
    <n v="0"/>
    <s v="OK"/>
    <s v="Granel"/>
    <x v="1"/>
    <n v="0"/>
    <s v="F. ALCONERA"/>
    <s v="A"/>
    <d v="1899-12-30T00:00:09"/>
    <d v="1899-12-30T00:00:09"/>
    <s v="OK"/>
    <m/>
    <m/>
    <d v="1899-12-30T00:00:00"/>
    <d v="1899-12-30T00:32:56"/>
    <n v="3"/>
    <d v="1899-12-30T00:00:09"/>
    <n v="32.933333333332776"/>
    <n v="9"/>
    <s v="Si"/>
  </r>
  <r>
    <s v="CCAL"/>
    <s v="2025014858"/>
    <x v="0"/>
    <s v="ER2114BBG"/>
    <s v="E3425LKV"/>
    <d v="2025-02-25T00:00:00"/>
    <m/>
    <s v="3297"/>
    <x v="2"/>
    <s v="PA"/>
    <s v="S1"/>
    <m/>
    <d v="2025-02-25T00:00:00"/>
    <d v="1899-12-30T08:46:39"/>
    <d v="2025-02-25T00:00:00"/>
    <d v="1899-12-30T08:46:48"/>
    <d v="2025-02-25T00:00:00"/>
    <d v="1899-12-30T09:21:06"/>
    <x v="0"/>
    <s v="RFCPI"/>
    <s v="8043258015"/>
    <s v="FBO"/>
    <d v="1899-12-30T00:34:27"/>
    <d v="1899-12-30T00:34:18"/>
    <d v="1899-12-30T00:00:09"/>
    <s v="Granel"/>
    <s v="E001"/>
    <x v="2"/>
    <d v="1899-12-30T00:34:27"/>
    <d v="1899-12-30T00:34:18"/>
    <n v="8"/>
    <x v="2"/>
    <x v="1"/>
    <x v="2"/>
    <n v="0"/>
    <n v="0"/>
    <s v="OK"/>
    <s v="Granel"/>
    <x v="1"/>
    <n v="0"/>
    <s v="F. ALCONERA"/>
    <s v="A"/>
    <d v="1899-12-30T00:00:09"/>
    <d v="1899-12-30T00:00:09"/>
    <s v="OK"/>
    <m/>
    <m/>
    <d v="1899-12-30T00:00:00"/>
    <d v="1899-12-30T00:34:27"/>
    <n v="3"/>
    <d v="1899-12-30T00:00:09"/>
    <n v="34.449999999998433"/>
    <n v="9"/>
    <s v="Si"/>
  </r>
  <r>
    <s v="CCAL"/>
    <s v="2025014884"/>
    <x v="0"/>
    <s v="ER1428BBX"/>
    <s v="E3192JFJ"/>
    <d v="2025-02-25T00:00:00"/>
    <m/>
    <s v="3230"/>
    <x v="1"/>
    <s v="PA"/>
    <s v="PA"/>
    <m/>
    <d v="2025-02-25T00:00:00"/>
    <d v="1899-12-30T09:17:39"/>
    <d v="2025-02-25T00:00:00"/>
    <d v="1899-12-30T09:17:51"/>
    <d v="2025-02-25T00:00:00"/>
    <d v="1899-12-30T09:44:18"/>
    <x v="0"/>
    <s v="RFCPI"/>
    <s v="8043258016"/>
    <s v="FBO"/>
    <d v="1899-12-30T00:26:39"/>
    <d v="1899-12-30T00:26:27"/>
    <d v="1899-12-30T00:00:12"/>
    <s v="Ensacado"/>
    <s v="E002"/>
    <x v="2"/>
    <d v="1899-12-30T00:26:39"/>
    <d v="1899-12-30T00:26:27"/>
    <n v="9"/>
    <x v="2"/>
    <x v="1"/>
    <x v="1"/>
    <n v="0"/>
    <n v="0"/>
    <s v="OK"/>
    <s v="Ensacado"/>
    <x v="1"/>
    <n v="0"/>
    <s v="F. ALCONERA"/>
    <s v="A"/>
    <d v="1899-12-30T00:00:12"/>
    <d v="1899-12-30T00:00:12"/>
    <s v="OK"/>
    <m/>
    <m/>
    <d v="1899-12-30T00:00:00"/>
    <d v="1899-12-30T00:26:39"/>
    <n v="3"/>
    <d v="1899-12-30T00:00:12"/>
    <n v="26.650000000008003"/>
    <n v="9"/>
    <s v="Si"/>
  </r>
  <r>
    <s v="CCAL"/>
    <s v="2025014894"/>
    <x v="0"/>
    <s v="ER0747BBZ"/>
    <s v="E2308KRK"/>
    <d v="2025-02-25T00:00:00"/>
    <m/>
    <s v="200223"/>
    <x v="0"/>
    <s v="PA"/>
    <s v="S1"/>
    <m/>
    <d v="2025-02-25T00:00:00"/>
    <d v="1899-12-30T09:28:53"/>
    <d v="2025-02-25T00:00:00"/>
    <d v="1899-12-30T09:29:42"/>
    <d v="2025-02-25T00:00:00"/>
    <d v="1899-12-30T09:58:04"/>
    <x v="0"/>
    <s v="RFCPI"/>
    <s v="8043258019"/>
    <s v="FBO"/>
    <d v="1899-12-30T00:29:11"/>
    <d v="1899-12-30T00:28:22"/>
    <d v="1899-12-30T00:00:49"/>
    <s v="Granel"/>
    <s v="E001"/>
    <x v="1"/>
    <d v="1899-12-30T00:29:11"/>
    <d v="1899-12-30T00:28:22"/>
    <n v="9"/>
    <x v="2"/>
    <x v="1"/>
    <x v="0"/>
    <n v="0"/>
    <n v="0"/>
    <s v="OK"/>
    <s v="Clinker"/>
    <x v="1"/>
    <n v="0"/>
    <s v="F. ALCONERA"/>
    <s v="A"/>
    <d v="1899-12-30T00:00:49"/>
    <d v="1899-12-30T00:00:49"/>
    <s v="OK"/>
    <m/>
    <m/>
    <d v="1899-12-30T00:00:00"/>
    <d v="1899-12-30T00:29:11"/>
    <n v="3"/>
    <d v="1899-12-30T00:00:49"/>
    <n v="29.183333333328036"/>
    <n v="9"/>
    <s v="Si"/>
  </r>
  <r>
    <s v="CCAL"/>
    <s v="2025014896"/>
    <x v="0"/>
    <s v="ER6535BBJ"/>
    <s v="E3039DBP"/>
    <d v="2025-02-25T00:00:00"/>
    <m/>
    <s v="3297"/>
    <x v="2"/>
    <s v="PA"/>
    <s v="S1"/>
    <m/>
    <d v="2025-02-25T00:00:00"/>
    <d v="1899-12-30T09:30:42"/>
    <d v="2025-02-25T00:00:00"/>
    <d v="1899-12-30T09:31:04"/>
    <d v="2025-02-25T00:00:00"/>
    <d v="1899-12-30T10:11:23"/>
    <x v="0"/>
    <s v="RFCPI"/>
    <s v="8043258021"/>
    <s v="EXW"/>
    <d v="1899-12-30T00:40:41"/>
    <d v="1899-12-30T00:40:19"/>
    <d v="1899-12-30T00:00:22"/>
    <s v="Granel"/>
    <s v="E001"/>
    <x v="1"/>
    <d v="1899-12-30T00:40:41"/>
    <d v="1899-12-30T00:40:19"/>
    <n v="9"/>
    <x v="2"/>
    <x v="1"/>
    <x v="2"/>
    <n v="0"/>
    <n v="0"/>
    <s v="OK"/>
    <s v="Granel"/>
    <x v="1"/>
    <n v="0"/>
    <s v="F. ALCONERA"/>
    <s v="A"/>
    <d v="1899-12-30T00:00:22"/>
    <d v="1899-12-30T00:00:22"/>
    <s v="OK"/>
    <m/>
    <m/>
    <d v="1899-12-30T00:00:00"/>
    <d v="1899-12-30T00:40:41"/>
    <n v="3"/>
    <d v="1899-12-30T00:00:22"/>
    <n v="40.683333333340784"/>
    <n v="10"/>
    <s v="Si"/>
  </r>
  <r>
    <s v="CCAL"/>
    <s v="2025014903"/>
    <x v="0"/>
    <s v="ER8803BBS"/>
    <s v="E3440LKV"/>
    <d v="2025-02-25T00:00:00"/>
    <m/>
    <s v="3297"/>
    <x v="2"/>
    <s v="PA"/>
    <s v="S1"/>
    <m/>
    <d v="2025-02-25T00:00:00"/>
    <d v="1899-12-30T09:41:13"/>
    <d v="2025-02-25T00:00:00"/>
    <d v="1899-12-30T09:41:22"/>
    <d v="2025-02-25T00:00:00"/>
    <d v="1899-12-30T10:29:54"/>
    <x v="0"/>
    <s v="RFCPI"/>
    <s v="8043258022"/>
    <s v="FBO"/>
    <d v="1899-12-30T00:48:41"/>
    <d v="1899-12-30T00:48:32"/>
    <d v="1899-12-30T00:00:09"/>
    <s v="Granel"/>
    <s v="E001"/>
    <x v="2"/>
    <d v="1899-12-30T00:48:41"/>
    <d v="1899-12-30T00:48:32"/>
    <n v="9"/>
    <x v="2"/>
    <x v="1"/>
    <x v="2"/>
    <n v="0"/>
    <n v="0"/>
    <s v="OK"/>
    <s v="Granel"/>
    <x v="1"/>
    <n v="0"/>
    <s v="F. ALCONERA"/>
    <s v="B"/>
    <d v="1899-12-30T00:00:09"/>
    <d v="1899-12-30T00:00:09"/>
    <s v="OK"/>
    <m/>
    <m/>
    <d v="1899-12-30T00:00:00"/>
    <d v="1899-12-30T00:48:41"/>
    <n v="3"/>
    <d v="1899-12-30T00:00:09"/>
    <n v="48.683333333332762"/>
    <n v="10"/>
    <s v="No"/>
  </r>
  <r>
    <s v="CCAL"/>
    <s v="2025014895"/>
    <x v="0"/>
    <s v="ER2814BBM"/>
    <s v="E1127LHB"/>
    <d v="2025-02-25T00:00:00"/>
    <m/>
    <s v="200223"/>
    <x v="0"/>
    <s v="PA"/>
    <s v="S1"/>
    <m/>
    <d v="2025-02-25T00:00:00"/>
    <d v="1899-12-30T09:29:53"/>
    <d v="2025-02-25T00:00:00"/>
    <d v="1899-12-30T09:30:35"/>
    <d v="2025-02-25T00:00:00"/>
    <d v="1899-12-30T10:47:53"/>
    <x v="0"/>
    <s v="RFCPI"/>
    <s v="8043258023"/>
    <s v="FBO"/>
    <d v="1899-12-30T01:18:00"/>
    <d v="1899-12-30T01:17:18"/>
    <d v="1899-12-30T00:00:42"/>
    <s v="Granel"/>
    <s v="E001"/>
    <x v="1"/>
    <d v="1899-12-30T01:18:00"/>
    <d v="1899-12-30T01:17:18"/>
    <n v="9"/>
    <x v="2"/>
    <x v="1"/>
    <x v="0"/>
    <n v="0"/>
    <n v="0"/>
    <s v="OK"/>
    <s v="Clinker"/>
    <x v="1"/>
    <n v="0"/>
    <s v="F. ALCONERA"/>
    <s v="B"/>
    <d v="1899-12-30T00:00:42"/>
    <d v="1899-12-30T00:00:42"/>
    <s v="OK"/>
    <m/>
    <m/>
    <d v="1899-12-30T00:00:00"/>
    <d v="1899-12-30T01:18:00"/>
    <n v="3"/>
    <d v="1899-12-30T00:00:42"/>
    <n v="78.000000000004832"/>
    <n v="10"/>
    <s v="No"/>
  </r>
  <r>
    <s v="CCAL"/>
    <s v="2025014893"/>
    <x v="0"/>
    <s v="ER8906BBL"/>
    <s v="E7074HMN"/>
    <d v="2025-02-25T00:00:00"/>
    <m/>
    <s v="200223"/>
    <x v="0"/>
    <s v="PA"/>
    <s v="S1"/>
    <m/>
    <d v="2025-02-25T00:00:00"/>
    <d v="1899-12-30T09:26:25"/>
    <d v="2025-02-25T00:00:00"/>
    <d v="1899-12-30T09:27:08"/>
    <d v="2025-02-25T00:00:00"/>
    <d v="1899-12-30T10:58:18"/>
    <x v="0"/>
    <s v="RFCPI"/>
    <s v="8043258025"/>
    <s v="FBO"/>
    <d v="1899-12-30T01:31:53"/>
    <d v="1899-12-30T01:31:10"/>
    <d v="1899-12-30T00:00:43"/>
    <s v="Granel"/>
    <s v="E001"/>
    <x v="1"/>
    <d v="1899-12-30T01:31:53"/>
    <d v="1899-12-30T01:31:10"/>
    <n v="9"/>
    <x v="2"/>
    <x v="1"/>
    <x v="0"/>
    <n v="0"/>
    <n v="0"/>
    <s v="OK"/>
    <s v="Clinker"/>
    <x v="1"/>
    <n v="0"/>
    <s v="F. ALCONERA"/>
    <s v="C"/>
    <d v="1899-12-30T00:00:43"/>
    <d v="1899-12-30T00:00:43"/>
    <s v="OK"/>
    <m/>
    <m/>
    <d v="1899-12-30T00:00:00"/>
    <d v="1899-12-30T01:31:53"/>
    <n v="3"/>
    <d v="1899-12-30T00:00:43"/>
    <n v="91.8833333333328"/>
    <n v="10"/>
    <s v="No"/>
  </r>
  <r>
    <s v="CCAL"/>
    <s v="2025014938"/>
    <x v="0"/>
    <s v="ER3908BBW"/>
    <s v="E5943KXX"/>
    <d v="2025-02-25T00:00:00"/>
    <m/>
    <s v="3228"/>
    <x v="3"/>
    <s v="PA"/>
    <s v="S5"/>
    <m/>
    <d v="2025-02-25T00:00:00"/>
    <d v="1899-12-30T10:37:37"/>
    <d v="2025-02-25T00:00:00"/>
    <d v="1899-12-30T10:37:46"/>
    <d v="2025-02-25T00:00:00"/>
    <d v="1899-12-30T11:16:40"/>
    <x v="0"/>
    <s v="RFCPI"/>
    <s v="8043258027"/>
    <s v="FBO"/>
    <d v="1899-12-30T00:39:03"/>
    <d v="1899-12-30T00:38:54"/>
    <d v="1899-12-30T00:00:09"/>
    <s v="Granel"/>
    <s v="E001"/>
    <x v="2"/>
    <d v="1899-12-30T00:39:03"/>
    <d v="1899-12-30T00:38:54"/>
    <n v="10"/>
    <x v="2"/>
    <x v="1"/>
    <x v="2"/>
    <n v="0"/>
    <n v="0"/>
    <s v="OK"/>
    <s v="Granel"/>
    <x v="1"/>
    <n v="0"/>
    <s v="F. ALCONERA"/>
    <s v="A"/>
    <d v="1899-12-30T00:00:09"/>
    <d v="1899-12-30T00:00:09"/>
    <s v="OK"/>
    <m/>
    <m/>
    <d v="1899-12-30T00:00:00"/>
    <d v="1899-12-30T00:39:03"/>
    <n v="3"/>
    <d v="1899-12-30T00:00:09"/>
    <n v="39.05000000000642"/>
    <n v="11"/>
    <s v="Si"/>
  </r>
  <r>
    <s v="CCAL"/>
    <s v="2025014911"/>
    <x v="0"/>
    <s v="ER5065BBN"/>
    <s v="E7067LDF"/>
    <d v="2025-02-25T00:00:00"/>
    <m/>
    <s v="200223"/>
    <x v="0"/>
    <s v="PA"/>
    <s v="S1"/>
    <m/>
    <d v="2025-02-25T00:00:00"/>
    <d v="1899-12-30T09:51:46"/>
    <d v="2025-02-25T00:00:00"/>
    <d v="1899-12-30T09:52:34"/>
    <d v="2025-02-25T00:00:00"/>
    <d v="1899-12-30T11:24:44"/>
    <x v="0"/>
    <s v="RFCPI"/>
    <s v="8043258029"/>
    <s v="FBO"/>
    <d v="1899-12-30T01:32:58"/>
    <d v="1899-12-30T01:32:10"/>
    <d v="1899-12-30T00:00:48"/>
    <s v="Granel"/>
    <s v="E001"/>
    <x v="1"/>
    <d v="1899-12-30T01:32:58"/>
    <d v="1899-12-30T01:32:10"/>
    <n v="9"/>
    <x v="2"/>
    <x v="1"/>
    <x v="0"/>
    <n v="0"/>
    <n v="0"/>
    <s v="OK"/>
    <s v="Clinker"/>
    <x v="1"/>
    <n v="0"/>
    <s v="F. ALCONERA"/>
    <s v="C"/>
    <d v="1899-12-30T00:00:48"/>
    <d v="1899-12-30T00:00:48"/>
    <s v="OK"/>
    <m/>
    <m/>
    <d v="1899-12-30T00:00:00"/>
    <d v="1899-12-30T01:32:58"/>
    <n v="3"/>
    <d v="1899-12-30T00:00:48"/>
    <n v="92.966666666673632"/>
    <n v="11"/>
    <s v="No"/>
  </r>
  <r>
    <s v="CCAL"/>
    <s v="2025014917"/>
    <x v="0"/>
    <s v="ER4223BCB"/>
    <s v="E5435KBP"/>
    <d v="2025-02-25T00:00:00"/>
    <m/>
    <s v="200223"/>
    <x v="0"/>
    <s v="PA"/>
    <s v="S1"/>
    <m/>
    <d v="2025-02-25T00:00:00"/>
    <d v="1899-12-30T09:59:05"/>
    <d v="2025-02-25T00:00:00"/>
    <d v="1899-12-30T09:59:38"/>
    <d v="2025-02-25T00:00:00"/>
    <d v="1899-12-30T11:30:01"/>
    <x v="0"/>
    <s v="RFCPI"/>
    <s v="8043258030"/>
    <s v="FBO"/>
    <d v="1899-12-30T01:30:56"/>
    <d v="1899-12-30T01:30:23"/>
    <d v="1899-12-30T00:00:33"/>
    <s v="Granel"/>
    <s v="E001"/>
    <x v="1"/>
    <d v="1899-12-30T01:30:56"/>
    <d v="1899-12-30T01:30:23"/>
    <n v="9"/>
    <x v="2"/>
    <x v="1"/>
    <x v="0"/>
    <n v="0"/>
    <n v="0"/>
    <s v="OK"/>
    <s v="Clinker"/>
    <x v="1"/>
    <n v="0"/>
    <s v="F. ALCONERA"/>
    <s v="C"/>
    <d v="1899-12-30T00:00:33"/>
    <d v="1899-12-30T00:00:33"/>
    <s v="OK"/>
    <m/>
    <m/>
    <d v="1899-12-30T00:00:00"/>
    <d v="1899-12-30T01:30:56"/>
    <n v="3"/>
    <d v="1899-12-30T00:00:33"/>
    <n v="90.933333333336009"/>
    <n v="11"/>
    <s v="No"/>
  </r>
  <r>
    <s v="CCAL"/>
    <s v="2025014915"/>
    <x v="0"/>
    <s v="ER0924BDB"/>
    <s v="E4352KCH"/>
    <d v="2025-02-25T00:00:00"/>
    <m/>
    <s v="200223"/>
    <x v="0"/>
    <s v="PA"/>
    <s v="S1"/>
    <m/>
    <d v="2025-02-25T00:00:00"/>
    <d v="1899-12-30T09:56:47"/>
    <d v="2025-02-25T00:00:00"/>
    <d v="1899-12-30T09:57:42"/>
    <d v="2025-02-25T00:00:00"/>
    <d v="1899-12-30T11:32:18"/>
    <x v="0"/>
    <s v="RFCPI"/>
    <s v="8043258031"/>
    <s v="FBO"/>
    <d v="1899-12-30T01:35:31"/>
    <d v="1899-12-30T01:34:36"/>
    <d v="1899-12-30T00:00:55"/>
    <s v="Granel"/>
    <s v="E001"/>
    <x v="1"/>
    <d v="1899-12-30T01:35:31"/>
    <d v="1899-12-30T01:34:36"/>
    <n v="9"/>
    <x v="2"/>
    <x v="1"/>
    <x v="0"/>
    <n v="0"/>
    <n v="0"/>
    <s v="OK"/>
    <s v="Clinker"/>
    <x v="1"/>
    <n v="0"/>
    <s v="F. ALCONERA"/>
    <s v="C"/>
    <d v="1899-12-30T00:00:55"/>
    <d v="1899-12-30T00:00:55"/>
    <s v="OK"/>
    <m/>
    <m/>
    <d v="1899-12-30T00:00:00"/>
    <d v="1899-12-30T01:35:31"/>
    <n v="3"/>
    <d v="1899-12-30T00:00:55"/>
    <n v="95.516666666668755"/>
    <n v="11"/>
    <s v="No"/>
  </r>
  <r>
    <s v="CCAL"/>
    <s v="2025014952"/>
    <x v="0"/>
    <s v="ER0788BCW"/>
    <s v="E6252MSJ"/>
    <d v="2025-02-25T00:00:00"/>
    <m/>
    <s v="3230"/>
    <x v="1"/>
    <s v="PA"/>
    <s v="PA"/>
    <m/>
    <d v="2025-02-25T00:00:00"/>
    <d v="1899-12-30T11:01:35"/>
    <d v="2025-02-25T00:00:00"/>
    <d v="1899-12-30T11:01:44"/>
    <d v="2025-02-25T00:00:00"/>
    <d v="1899-12-30T11:44:33"/>
    <x v="0"/>
    <s v="RFCPI"/>
    <s v="8043258032"/>
    <s v="EXW"/>
    <d v="1899-12-30T00:42:58"/>
    <d v="1899-12-30T00:42:49"/>
    <d v="1899-12-30T00:00:09"/>
    <s v="Ensacado"/>
    <s v="E002"/>
    <x v="1"/>
    <d v="1899-12-30T00:42:58"/>
    <d v="1899-12-30T00:42:49"/>
    <n v="11"/>
    <x v="2"/>
    <x v="1"/>
    <x v="1"/>
    <n v="0"/>
    <n v="0"/>
    <s v="OK"/>
    <s v="Ensacado"/>
    <x v="1"/>
    <n v="0"/>
    <s v="F. ALCONERA"/>
    <s v="A"/>
    <d v="1899-12-30T00:00:09"/>
    <d v="1899-12-30T00:00:09"/>
    <s v="OK"/>
    <m/>
    <m/>
    <d v="1899-12-30T00:00:00"/>
    <d v="1899-12-30T00:42:58"/>
    <n v="3"/>
    <d v="1899-12-30T00:00:09"/>
    <n v="42.966666666662377"/>
    <n v="11"/>
    <s v="Si"/>
  </r>
  <r>
    <s v="CCAL"/>
    <s v="2025014928"/>
    <x v="0"/>
    <s v="ER6606BDR"/>
    <s v="E7040MVL"/>
    <d v="2025-02-25T00:00:00"/>
    <m/>
    <s v="200223"/>
    <x v="0"/>
    <s v="PA"/>
    <s v="S1"/>
    <m/>
    <d v="2025-02-25T00:00:00"/>
    <d v="1899-12-30T10:18:26"/>
    <d v="2025-02-25T00:00:00"/>
    <d v="1899-12-30T10:19:03"/>
    <d v="2025-02-25T00:00:00"/>
    <d v="1899-12-30T11:48:47"/>
    <x v="0"/>
    <s v="RFCPI"/>
    <s v="8043258033"/>
    <s v="EXW"/>
    <d v="1899-12-30T01:30:21"/>
    <d v="1899-12-30T01:29:44"/>
    <d v="1899-12-30T00:00:37"/>
    <s v="Granel"/>
    <s v="E001"/>
    <x v="1"/>
    <d v="1899-12-30T01:30:21"/>
    <d v="1899-12-30T01:29:44"/>
    <n v="10"/>
    <x v="2"/>
    <x v="1"/>
    <x v="0"/>
    <n v="0"/>
    <n v="0"/>
    <s v="OK"/>
    <s v="Clinker"/>
    <x v="1"/>
    <n v="0"/>
    <s v="F. ALCONERA"/>
    <s v="C"/>
    <d v="1899-12-30T00:00:37"/>
    <d v="1899-12-30T00:00:37"/>
    <s v="OK"/>
    <m/>
    <m/>
    <d v="1899-12-30T00:00:00"/>
    <d v="1899-12-30T01:30:21"/>
    <n v="3"/>
    <d v="1899-12-30T00:00:37"/>
    <n v="90.350000000006446"/>
    <n v="11"/>
    <s v="No"/>
  </r>
  <r>
    <s v="CCAL"/>
    <s v="2025014919"/>
    <x v="0"/>
    <s v="ER8912BBL"/>
    <s v="E0826HTX"/>
    <d v="2025-02-25T00:00:00"/>
    <m/>
    <s v="200223"/>
    <x v="0"/>
    <s v="PA"/>
    <s v="S1"/>
    <m/>
    <d v="2025-02-25T00:00:00"/>
    <d v="1899-12-30T10:00:25"/>
    <d v="2025-02-25T00:00:00"/>
    <d v="1899-12-30T10:01:22"/>
    <d v="2025-02-25T00:00:00"/>
    <d v="1899-12-30T11:53:14"/>
    <x v="0"/>
    <s v="RFCPI"/>
    <s v="8043258035"/>
    <s v="EXW"/>
    <d v="1899-12-30T01:52:49"/>
    <d v="1899-12-30T01:51:52"/>
    <d v="1899-12-30T00:00:57"/>
    <s v="Granel"/>
    <s v="E001"/>
    <x v="1"/>
    <d v="1899-12-30T01:52:49"/>
    <d v="1899-12-30T01:51:52"/>
    <n v="10"/>
    <x v="2"/>
    <x v="1"/>
    <x v="0"/>
    <n v="0"/>
    <n v="0"/>
    <s v="OK"/>
    <s v="Clinker"/>
    <x v="1"/>
    <n v="0"/>
    <s v="F. ALCONERA"/>
    <s v="C"/>
    <d v="1899-12-30T00:00:57"/>
    <d v="1899-12-30T00:00:57"/>
    <s v="OK"/>
    <m/>
    <m/>
    <d v="1899-12-30T00:00:00"/>
    <d v="1899-12-30T01:52:49"/>
    <n v="3"/>
    <d v="1899-12-30T00:00:57"/>
    <n v="112.81666666667041"/>
    <n v="11"/>
    <s v="No"/>
  </r>
  <r>
    <s v="CCAL"/>
    <s v="2025014971"/>
    <x v="0"/>
    <s v="ER3714BCY"/>
    <s v="E6976LNJ"/>
    <d v="2025-02-25T00:00:00"/>
    <m/>
    <s v="3230"/>
    <x v="1"/>
    <s v="PA"/>
    <m/>
    <m/>
    <d v="2025-02-25T00:00:00"/>
    <d v="1899-12-30T11:36:15"/>
    <d v="2025-02-25T00:00:00"/>
    <d v="1899-12-30T12:12:04"/>
    <d v="2025-02-25T00:00:00"/>
    <d v="1899-12-30T12:12:27"/>
    <x v="3"/>
    <s v="NRODRIGUEZ"/>
    <s v="8043258036"/>
    <s v="EXW"/>
    <d v="1899-12-30T00:36:12"/>
    <d v="1899-12-30T00:00:23"/>
    <d v="1899-12-30T00:35:49"/>
    <s v="Ensacado"/>
    <s v="E002"/>
    <x v="1"/>
    <d v="1899-12-30T00:36:12"/>
    <d v="1899-12-30T00:00:23"/>
    <n v="11"/>
    <x v="2"/>
    <x v="1"/>
    <x v="1"/>
    <n v="0"/>
    <n v="0"/>
    <s v="OK"/>
    <s v="Ensacado"/>
    <x v="1"/>
    <n v="0"/>
    <s v="F. ALCONERA"/>
    <s v="A"/>
    <d v="1899-12-30T00:35:49"/>
    <d v="1899-12-30T00:35:49"/>
    <s v="OK"/>
    <m/>
    <m/>
    <d v="1899-12-30T00:00:00"/>
    <d v="1899-12-30T00:36:12"/>
    <n v="3"/>
    <d v="1899-12-30T00:35:49"/>
    <n v="36.200000000001658"/>
    <n v="12"/>
    <s v="Si"/>
  </r>
  <r>
    <s v="CCAL"/>
    <s v="2025014985"/>
    <x v="0"/>
    <s v="ER1760BDB"/>
    <s v="E3179MJG"/>
    <d v="2025-02-25T00:00:00"/>
    <m/>
    <s v="3228"/>
    <x v="3"/>
    <s v="PA"/>
    <s v="S5"/>
    <m/>
    <d v="2025-02-25T00:00:00"/>
    <d v="1899-12-30T11:49:41"/>
    <d v="2025-02-25T00:00:00"/>
    <d v="1899-12-30T11:49:51"/>
    <d v="2025-02-25T00:00:00"/>
    <d v="1899-12-30T12:14:16"/>
    <x v="0"/>
    <s v="RFCPI"/>
    <s v="8043258037"/>
    <s v="FBO"/>
    <d v="1899-12-30T00:24:35"/>
    <d v="1899-12-30T00:24:25"/>
    <d v="1899-12-30T00:00:10"/>
    <s v="Granel"/>
    <s v="E001"/>
    <x v="2"/>
    <d v="1899-12-30T00:24:35"/>
    <d v="1899-12-30T00:24:25"/>
    <n v="11"/>
    <x v="2"/>
    <x v="1"/>
    <x v="2"/>
    <n v="0"/>
    <n v="0"/>
    <s v="OK"/>
    <s v="Granel"/>
    <x v="1"/>
    <n v="0"/>
    <s v="F. ALCONERA"/>
    <s v="A"/>
    <d v="1899-12-30T00:00:10"/>
    <d v="1899-12-30T00:00:10"/>
    <s v="OK"/>
    <m/>
    <m/>
    <d v="1899-12-30T00:00:00"/>
    <d v="1899-12-30T00:24:35"/>
    <n v="3"/>
    <d v="1899-12-30T00:00:10"/>
    <n v="24.58333333333443"/>
    <n v="12"/>
    <s v="Si"/>
  </r>
  <r>
    <s v="CCAL"/>
    <s v="2025014930"/>
    <x v="0"/>
    <s v="ER5735BCZ"/>
    <s v="E8187MXY"/>
    <d v="2025-02-25T00:00:00"/>
    <m/>
    <s v="200223"/>
    <x v="0"/>
    <s v="PA"/>
    <s v="S1"/>
    <m/>
    <d v="2025-02-25T00:00:00"/>
    <d v="1899-12-30T10:21:05"/>
    <d v="2025-02-25T00:00:00"/>
    <d v="1899-12-30T10:21:43"/>
    <d v="2025-02-25T00:00:00"/>
    <d v="1899-12-30T12:19:02"/>
    <x v="0"/>
    <s v="RFCPI"/>
    <s v="8043258039"/>
    <s v="FBO"/>
    <d v="1899-12-30T01:57:57"/>
    <d v="1899-12-30T01:57:19"/>
    <d v="1899-12-30T00:00:38"/>
    <s v="Granel"/>
    <s v="E001"/>
    <x v="1"/>
    <d v="1899-12-30T01:57:57"/>
    <d v="1899-12-30T01:57:19"/>
    <n v="10"/>
    <x v="2"/>
    <x v="1"/>
    <x v="0"/>
    <n v="0"/>
    <n v="0"/>
    <s v="OK"/>
    <s v="Clinker"/>
    <x v="1"/>
    <n v="0"/>
    <s v="F. ALCONERA"/>
    <s v="C"/>
    <d v="1899-12-30T00:00:38"/>
    <d v="1899-12-30T00:00:38"/>
    <s v="OK"/>
    <m/>
    <m/>
    <d v="1899-12-30T00:00:00"/>
    <d v="1899-12-30T01:57:57"/>
    <n v="3"/>
    <d v="1899-12-30T00:00:38"/>
    <n v="117.94999999999685"/>
    <n v="12"/>
    <s v="No"/>
  </r>
  <r>
    <s v="CCAL"/>
    <s v="2025014983"/>
    <x v="0"/>
    <s v="ER8908BBG"/>
    <s v="E5792MTF"/>
    <d v="2025-02-25T00:00:00"/>
    <m/>
    <s v="3297"/>
    <x v="2"/>
    <s v="PA"/>
    <s v="S1"/>
    <m/>
    <d v="2025-02-25T00:00:00"/>
    <d v="1899-12-30T11:48:22"/>
    <d v="2025-02-25T00:00:00"/>
    <d v="1899-12-30T11:48:31"/>
    <d v="2025-02-25T00:00:00"/>
    <d v="1899-12-30T12:39:08"/>
    <x v="0"/>
    <s v="RFCPI"/>
    <s v="8043258043"/>
    <s v="EXW"/>
    <d v="1899-12-30T00:50:46"/>
    <d v="1899-12-30T00:50:37"/>
    <d v="1899-12-30T00:00:09"/>
    <s v="Granel"/>
    <s v="E001"/>
    <x v="1"/>
    <d v="1899-12-30T00:50:46"/>
    <d v="1899-12-30T00:50:37"/>
    <n v="11"/>
    <x v="2"/>
    <x v="1"/>
    <x v="2"/>
    <n v="0"/>
    <n v="0"/>
    <s v="OK"/>
    <s v="Granel"/>
    <x v="1"/>
    <n v="0"/>
    <s v="F. ALCONERA"/>
    <s v="B"/>
    <d v="1899-12-30T00:00:09"/>
    <d v="1899-12-30T00:00:09"/>
    <s v="OK"/>
    <m/>
    <m/>
    <d v="1899-12-30T00:00:00"/>
    <d v="1899-12-30T00:50:46"/>
    <n v="3"/>
    <d v="1899-12-30T00:00:09"/>
    <n v="50.766666666667192"/>
    <n v="12"/>
    <s v="No"/>
  </r>
  <r>
    <s v="CCAL"/>
    <s v="2025014988"/>
    <x v="0"/>
    <s v="ER9452BBZ"/>
    <s v="E3846JCY"/>
    <d v="2025-02-25T00:00:00"/>
    <m/>
    <s v="200223"/>
    <x v="0"/>
    <s v="PA"/>
    <s v="S1"/>
    <m/>
    <d v="2025-02-25T00:00:00"/>
    <d v="1899-12-30T11:52:44"/>
    <d v="2025-02-25T00:00:00"/>
    <d v="1899-12-30T11:53:42"/>
    <d v="2025-02-25T00:00:00"/>
    <d v="1899-12-30T12:42:14"/>
    <x v="0"/>
    <s v="RFCPI"/>
    <s v="8043258044"/>
    <s v="EXW"/>
    <d v="1899-12-30T00:49:30"/>
    <d v="1899-12-30T00:48:32"/>
    <d v="1899-12-30T00:00:58"/>
    <s v="Granel"/>
    <s v="E001"/>
    <x v="1"/>
    <d v="1899-12-30T00:49:30"/>
    <d v="1899-12-30T00:48:32"/>
    <n v="11"/>
    <x v="2"/>
    <x v="1"/>
    <x v="0"/>
    <n v="0"/>
    <n v="0"/>
    <s v="OK"/>
    <s v="Clinker"/>
    <x v="1"/>
    <n v="0"/>
    <s v="F. ALCONERA"/>
    <s v="B"/>
    <d v="1899-12-30T00:00:58"/>
    <d v="1899-12-30T00:00:58"/>
    <s v="OK"/>
    <m/>
    <m/>
    <d v="1899-12-30T00:00:00"/>
    <d v="1899-12-30T00:49:30"/>
    <n v="3"/>
    <d v="1899-12-30T00:00:58"/>
    <n v="49.499999999999979"/>
    <n v="12"/>
    <s v="No"/>
  </r>
  <r>
    <s v="CCAL"/>
    <s v="2025014995"/>
    <x v="0"/>
    <s v="ER8753BBR"/>
    <s v="E1651JFK"/>
    <d v="2025-02-25T00:00:00"/>
    <m/>
    <s v="3297"/>
    <x v="2"/>
    <s v="PA"/>
    <s v="S1"/>
    <m/>
    <d v="2025-02-25T00:00:00"/>
    <d v="1899-12-30T11:58:53"/>
    <d v="2025-02-25T00:00:00"/>
    <d v="1899-12-30T11:59:03"/>
    <d v="2025-02-25T00:00:00"/>
    <d v="1899-12-30T13:18:04"/>
    <x v="0"/>
    <s v="RFCPI"/>
    <s v="8043258050"/>
    <s v="EXW"/>
    <d v="1899-12-30T01:19:11"/>
    <d v="1899-12-30T01:19:01"/>
    <d v="1899-12-30T00:00:10"/>
    <s v="Granel"/>
    <s v="E001"/>
    <x v="1"/>
    <d v="1899-12-30T01:19:11"/>
    <d v="1899-12-30T01:19:01"/>
    <n v="11"/>
    <x v="2"/>
    <x v="1"/>
    <x v="2"/>
    <n v="0"/>
    <n v="0"/>
    <s v="OK"/>
    <s v="Granel"/>
    <x v="1"/>
    <n v="0"/>
    <s v="F. ALCONERA"/>
    <s v="B"/>
    <d v="1899-12-30T00:00:10"/>
    <d v="1899-12-30T00:00:10"/>
    <s v="OK"/>
    <m/>
    <m/>
    <d v="1899-12-30T00:00:00"/>
    <d v="1899-12-30T01:19:11"/>
    <n v="3"/>
    <d v="1899-12-30T00:00:10"/>
    <n v="79.18333333332474"/>
    <n v="13"/>
    <s v="No"/>
  </r>
  <r>
    <s v="CCAL"/>
    <s v="2025015044"/>
    <x v="0"/>
    <s v="ER0356BDM"/>
    <s v="E1885MYB"/>
    <d v="2025-02-25T00:00:00"/>
    <m/>
    <s v="200223"/>
    <x v="0"/>
    <s v="PA"/>
    <s v="S1"/>
    <m/>
    <d v="2025-02-25T00:00:00"/>
    <d v="1899-12-30T13:23:33"/>
    <d v="2025-02-25T00:00:00"/>
    <d v="1899-12-30T13:24:09"/>
    <d v="2025-02-25T00:00:00"/>
    <d v="1899-12-30T13:47:28"/>
    <x v="0"/>
    <s v="RFCPI"/>
    <s v="8043258054"/>
    <s v="EXW"/>
    <d v="1899-12-30T00:23:55"/>
    <d v="1899-12-30T00:23:19"/>
    <d v="1899-12-30T00:00:36"/>
    <s v="Granel"/>
    <s v="E001"/>
    <x v="1"/>
    <d v="1899-12-30T00:23:55"/>
    <d v="1899-12-30T00:23:19"/>
    <n v="13"/>
    <x v="2"/>
    <x v="1"/>
    <x v="0"/>
    <n v="0"/>
    <n v="0"/>
    <s v="OK"/>
    <s v="Clinker"/>
    <x v="1"/>
    <n v="0"/>
    <s v="F. ALCONERA"/>
    <s v="A"/>
    <d v="1899-12-30T00:00:36"/>
    <d v="1899-12-30T00:00:36"/>
    <s v="OK"/>
    <m/>
    <m/>
    <d v="1899-12-30T00:00:00"/>
    <d v="1899-12-30T00:23:55"/>
    <n v="3"/>
    <d v="1899-12-30T00:00:36"/>
    <n v="23.916666666672111"/>
    <n v="13"/>
    <s v="Si"/>
  </r>
  <r>
    <s v="CCAL"/>
    <s v="2025015039"/>
    <x v="0"/>
    <s v="ER4761BBV"/>
    <s v="E1400KHH"/>
    <d v="2025-02-25T00:00:00"/>
    <m/>
    <s v="3228"/>
    <x v="3"/>
    <s v="PA"/>
    <s v="S4"/>
    <m/>
    <d v="2025-02-25T00:00:00"/>
    <d v="1899-12-30T13:16:39"/>
    <d v="2025-02-25T00:00:00"/>
    <d v="1899-12-30T13:16:48"/>
    <d v="2025-02-25T00:00:00"/>
    <d v="1899-12-30T14:14:18"/>
    <x v="0"/>
    <s v="RFCPI"/>
    <s v="8043258059"/>
    <s v="EXW"/>
    <d v="1899-12-30T00:57:39"/>
    <d v="1899-12-30T00:57:30"/>
    <d v="1899-12-30T00:00:09"/>
    <s v="Granel"/>
    <s v="E001"/>
    <x v="1"/>
    <d v="1899-12-30T00:57:39"/>
    <d v="1899-12-30T00:57:30"/>
    <n v="13"/>
    <x v="2"/>
    <x v="1"/>
    <x v="2"/>
    <n v="0"/>
    <n v="0"/>
    <s v="OK"/>
    <s v="Granel"/>
    <x v="1"/>
    <n v="0"/>
    <s v="F. ALCONERA"/>
    <s v="B"/>
    <d v="1899-12-30T00:00:09"/>
    <d v="1899-12-30T00:00:09"/>
    <s v="OK"/>
    <m/>
    <m/>
    <d v="1899-12-30T00:00:00"/>
    <d v="1899-12-30T00:57:39"/>
    <n v="3"/>
    <d v="1899-12-30T00:00:09"/>
    <n v="57.649999999996858"/>
    <n v="14"/>
    <s v="No"/>
  </r>
  <r>
    <s v="CCAL"/>
    <s v="2025015101"/>
    <x v="0"/>
    <s v="ER6231BBX"/>
    <s v="E1352KDT"/>
    <d v="2025-02-25T00:00:00"/>
    <m/>
    <s v="200223"/>
    <x v="0"/>
    <s v="PA"/>
    <s v="S1"/>
    <m/>
    <d v="2025-02-25T00:00:00"/>
    <d v="1899-12-30T14:55:23"/>
    <d v="2025-02-25T00:00:00"/>
    <d v="1899-12-30T14:56:20"/>
    <d v="2025-02-25T00:00:00"/>
    <d v="1899-12-30T15:22:44"/>
    <x v="0"/>
    <s v="RFCPI"/>
    <s v="8043258069"/>
    <s v="EXW"/>
    <d v="1899-12-30T00:27:21"/>
    <d v="1899-12-30T00:26:24"/>
    <d v="1899-12-30T00:00:57"/>
    <s v="Granel"/>
    <s v="E001"/>
    <x v="1"/>
    <d v="1899-12-30T00:27:21"/>
    <d v="1899-12-30T00:26:24"/>
    <n v="14"/>
    <x v="2"/>
    <x v="1"/>
    <x v="0"/>
    <n v="0"/>
    <n v="0"/>
    <s v="OK"/>
    <s v="Clinker"/>
    <x v="1"/>
    <n v="0"/>
    <s v="F. ALCONERA"/>
    <s v="A"/>
    <d v="1899-12-30T00:00:57"/>
    <d v="1899-12-30T00:00:57"/>
    <s v="OK"/>
    <m/>
    <m/>
    <d v="1899-12-30T00:00:00"/>
    <d v="1899-12-30T00:27:21"/>
    <n v="3"/>
    <d v="1899-12-30T00:00:57"/>
    <n v="27.350000000006354"/>
    <n v="15"/>
    <s v="Si"/>
  </r>
  <r>
    <s v="CCAL"/>
    <s v="2025015133"/>
    <x v="0"/>
    <s v="ER1024BDM"/>
    <s v="E2824JWW"/>
    <d v="2025-02-25T00:00:00"/>
    <m/>
    <s v="200223"/>
    <x v="0"/>
    <s v="PA"/>
    <s v="S1"/>
    <m/>
    <d v="2025-02-25T00:00:00"/>
    <d v="1899-12-30T16:21:37"/>
    <d v="2025-02-25T00:00:00"/>
    <d v="1899-12-30T16:22:04"/>
    <d v="2025-02-25T00:00:00"/>
    <d v="1899-12-30T16:56:16"/>
    <x v="0"/>
    <s v="RFCPI"/>
    <s v="8043258079"/>
    <s v="EXW"/>
    <d v="1899-12-30T00:34:39"/>
    <d v="1899-12-30T00:34:12"/>
    <d v="1899-12-30T00:00:27"/>
    <s v="Granel"/>
    <s v="E001"/>
    <x v="1"/>
    <d v="1899-12-30T00:34:39"/>
    <d v="1899-12-30T00:34:12"/>
    <n v="16"/>
    <x v="2"/>
    <x v="1"/>
    <x v="0"/>
    <n v="0"/>
    <n v="0"/>
    <s v="OK"/>
    <s v="Clinker"/>
    <x v="1"/>
    <n v="0"/>
    <s v="F. ALCONERA"/>
    <s v="A"/>
    <d v="1899-12-30T00:00:27"/>
    <d v="1899-12-30T00:00:27"/>
    <s v="OK"/>
    <m/>
    <m/>
    <d v="1899-12-30T00:00:00"/>
    <d v="1899-12-30T00:34:39"/>
    <n v="3"/>
    <d v="1899-12-30T00:00:27"/>
    <n v="34.649999999999977"/>
    <n v="16"/>
    <s v="Si"/>
  </r>
  <r>
    <s v="CCAL"/>
    <s v="2025015185"/>
    <x v="0"/>
    <s v="ER1760BDB"/>
    <s v="E3179MJG"/>
    <d v="2025-02-25T00:00:00"/>
    <m/>
    <s v="3228"/>
    <x v="3"/>
    <s v="PA"/>
    <s v="S4"/>
    <m/>
    <d v="2025-02-25T00:00:00"/>
    <d v="1899-12-30T19:00:00"/>
    <d v="2025-02-25T00:00:00"/>
    <d v="1899-12-30T19:00:09"/>
    <d v="2025-02-25T00:00:00"/>
    <d v="1899-12-30T19:28:02"/>
    <x v="0"/>
    <s v="RFCPI"/>
    <s v="8043258098"/>
    <s v="FBO"/>
    <d v="1899-12-30T00:28:02"/>
    <d v="1899-12-30T00:27:53"/>
    <d v="1899-12-30T00:00:09"/>
    <s v="Granel"/>
    <s v="E001"/>
    <x v="2"/>
    <d v="1899-12-30T00:28:02"/>
    <d v="1899-12-30T00:27:53"/>
    <n v="19"/>
    <x v="2"/>
    <x v="1"/>
    <x v="2"/>
    <n v="0"/>
    <n v="0"/>
    <s v="OK"/>
    <s v="Granel"/>
    <x v="1"/>
    <n v="0"/>
    <s v="F. ALCONERA"/>
    <s v="A"/>
    <d v="1899-12-30T00:00:09"/>
    <d v="1899-12-30T00:00:09"/>
    <s v="OK"/>
    <m/>
    <m/>
    <d v="1899-12-30T00:00:00"/>
    <d v="1899-12-30T00:28:02"/>
    <n v="3"/>
    <d v="1899-12-30T00:00:09"/>
    <n v="28.033333333329615"/>
    <n v="19"/>
    <s v="Si"/>
  </r>
  <r>
    <s v="CCAL"/>
    <s v="2025015191"/>
    <x v="0"/>
    <s v="ER0455BBX"/>
    <s v="E0438GVW"/>
    <d v="2025-02-26T00:00:00"/>
    <m/>
    <s v="3297"/>
    <x v="2"/>
    <s v="PA"/>
    <s v="S1"/>
    <m/>
    <d v="2025-02-26T00:00:00"/>
    <d v="1899-12-30T04:29:10"/>
    <d v="2025-02-26T00:00:00"/>
    <d v="1899-12-30T04:29:24"/>
    <d v="2025-02-26T00:00:00"/>
    <d v="1899-12-30T04:52:25"/>
    <x v="0"/>
    <s v="RFCPI"/>
    <s v="8043258103"/>
    <s v="EXW"/>
    <d v="1899-12-30T00:23:15"/>
    <d v="1899-12-30T00:23:01"/>
    <d v="1899-12-30T00:00:14"/>
    <s v="Granel"/>
    <s v="E001"/>
    <x v="1"/>
    <d v="1899-12-30T00:23:15"/>
    <d v="1899-12-30T00:23:01"/>
    <n v="4"/>
    <x v="3"/>
    <x v="1"/>
    <x v="2"/>
    <n v="0"/>
    <n v="0"/>
    <s v="OK"/>
    <s v="Granel"/>
    <x v="1"/>
    <n v="0"/>
    <s v="F. ALCONERA"/>
    <s v="A"/>
    <d v="1899-12-30T00:00:14"/>
    <d v="1899-12-30T00:00:14"/>
    <s v="OK"/>
    <m/>
    <m/>
    <d v="1899-12-30T00:00:00"/>
    <d v="1899-12-30T00:23:15"/>
    <n v="4"/>
    <d v="1899-12-30T00:00:14"/>
    <n v="23.2499999999952"/>
    <n v="4"/>
    <s v="Si"/>
  </r>
  <r>
    <s v="CCAL"/>
    <s v="2025015199"/>
    <x v="0"/>
    <s v="ER8753BBR"/>
    <s v="E1651JFK"/>
    <d v="2025-02-26T00:00:00"/>
    <m/>
    <s v="3228"/>
    <x v="3"/>
    <s v="PA"/>
    <s v="S4"/>
    <m/>
    <d v="2025-02-26T00:00:00"/>
    <d v="1899-12-30T06:04:56"/>
    <d v="2025-02-26T00:00:00"/>
    <d v="1899-12-30T06:05:07"/>
    <d v="2025-02-26T00:00:00"/>
    <d v="1899-12-30T06:40:34"/>
    <x v="0"/>
    <s v="RFCPI"/>
    <s v="8043258105"/>
    <s v="EXW"/>
    <d v="1899-12-30T00:35:38"/>
    <d v="1899-12-30T00:35:27"/>
    <d v="1899-12-30T00:00:11"/>
    <s v="Granel"/>
    <s v="E001"/>
    <x v="1"/>
    <d v="1899-12-30T00:35:38"/>
    <d v="1899-12-30T00:35:27"/>
    <n v="6"/>
    <x v="3"/>
    <x v="1"/>
    <x v="2"/>
    <n v="0"/>
    <n v="0"/>
    <s v="OK"/>
    <s v="Granel"/>
    <x v="1"/>
    <n v="0"/>
    <s v="F. ALCONERA"/>
    <s v="A"/>
    <d v="1899-12-30T00:00:11"/>
    <d v="1899-12-30T00:00:11"/>
    <s v="OK"/>
    <m/>
    <m/>
    <d v="1899-12-30T00:00:00"/>
    <d v="1899-12-30T00:35:38"/>
    <n v="4"/>
    <d v="1899-12-30T00:00:11"/>
    <n v="35.6333333333328"/>
    <n v="6"/>
    <s v="Si"/>
  </r>
  <r>
    <s v="CCAL"/>
    <s v="2025015240"/>
    <x v="0"/>
    <s v="ER8906BBL"/>
    <s v="E7074HMN"/>
    <d v="2025-02-26T00:00:00"/>
    <m/>
    <s v="200223"/>
    <x v="0"/>
    <s v="PA"/>
    <s v="S1"/>
    <m/>
    <d v="2025-02-26T00:00:00"/>
    <d v="1899-12-30T07:48:38"/>
    <d v="2025-02-26T00:00:00"/>
    <d v="1899-12-30T07:49:18"/>
    <d v="2025-02-26T00:00:00"/>
    <d v="1899-12-30T08:06:38"/>
    <x v="0"/>
    <s v="RFCPI"/>
    <s v="8043258126"/>
    <s v="EXW"/>
    <d v="1899-12-30T00:18:00"/>
    <d v="1899-12-30T00:17:20"/>
    <d v="1899-12-30T00:00:40"/>
    <s v="Granel"/>
    <s v="E001"/>
    <x v="1"/>
    <d v="1899-12-30T00:18:00"/>
    <d v="1899-12-30T00:17:20"/>
    <n v="7"/>
    <x v="3"/>
    <x v="1"/>
    <x v="0"/>
    <n v="0"/>
    <n v="0"/>
    <s v="OK"/>
    <s v="Clinker"/>
    <x v="1"/>
    <n v="0"/>
    <s v="F. ALCONERA"/>
    <s v="A"/>
    <d v="1899-12-30T00:00:40"/>
    <d v="1899-12-30T00:00:40"/>
    <s v="OK"/>
    <m/>
    <m/>
    <d v="1899-12-30T00:00:00"/>
    <d v="1899-12-30T00:18:00"/>
    <n v="4"/>
    <d v="1899-12-30T00:00:40"/>
    <n v="18.000000000000014"/>
    <n v="8"/>
    <s v="Si"/>
  </r>
  <r>
    <s v="CCAL"/>
    <s v="2025015301"/>
    <x v="0"/>
    <s v="ER1428BBX"/>
    <s v="E3192JFJ"/>
    <d v="2025-02-26T00:00:00"/>
    <m/>
    <s v="3230"/>
    <x v="1"/>
    <s v="PA"/>
    <s v="PA"/>
    <m/>
    <d v="2025-02-26T00:00:00"/>
    <d v="1899-12-30T09:26:24"/>
    <d v="2025-02-26T00:00:00"/>
    <d v="1899-12-30T09:26:35"/>
    <d v="2025-02-26T00:00:00"/>
    <d v="1899-12-30T09:54:17"/>
    <x v="0"/>
    <s v="RFCPI"/>
    <s v="8043258138"/>
    <s v="FBO"/>
    <d v="1899-12-30T00:27:53"/>
    <d v="1899-12-30T00:27:42"/>
    <d v="1899-12-30T00:00:11"/>
    <s v="Ensacado"/>
    <s v="E002"/>
    <x v="2"/>
    <d v="1899-12-30T00:27:53"/>
    <d v="1899-12-30T00:27:42"/>
    <n v="9"/>
    <x v="3"/>
    <x v="1"/>
    <x v="1"/>
    <n v="0"/>
    <n v="0"/>
    <s v="OK"/>
    <s v="Ensacado"/>
    <x v="1"/>
    <n v="0"/>
    <s v="F. ALCONERA"/>
    <s v="A"/>
    <d v="1899-12-30T00:00:11"/>
    <d v="1899-12-30T00:00:11"/>
    <s v="OK"/>
    <m/>
    <m/>
    <d v="1899-12-30T00:00:00"/>
    <d v="1899-12-30T00:27:53"/>
    <n v="4"/>
    <d v="1899-12-30T00:00:11"/>
    <n v="27.883333333339262"/>
    <n v="9"/>
    <s v="Si"/>
  </r>
  <r>
    <s v="CCAL"/>
    <s v="2025015311"/>
    <x v="0"/>
    <s v="ER8908BBL"/>
    <s v="E6624JFN"/>
    <d v="2025-02-26T00:00:00"/>
    <m/>
    <s v="200223"/>
    <x v="0"/>
    <s v="PA"/>
    <s v="S1"/>
    <m/>
    <d v="2025-02-26T00:00:00"/>
    <d v="1899-12-30T09:37:44"/>
    <d v="2025-02-26T00:00:00"/>
    <d v="1899-12-30T09:38:07"/>
    <d v="2025-02-26T00:00:00"/>
    <d v="1899-12-30T10:07:33"/>
    <x v="0"/>
    <s v="RFCPI"/>
    <s v="8043258141"/>
    <s v="FBO"/>
    <d v="1899-12-30T00:29:49"/>
    <d v="1899-12-30T00:29:26"/>
    <d v="1899-12-30T00:00:23"/>
    <s v="Granel"/>
    <s v="E001"/>
    <x v="1"/>
    <d v="1899-12-30T00:29:49"/>
    <d v="1899-12-30T00:29:26"/>
    <n v="9"/>
    <x v="3"/>
    <x v="1"/>
    <x v="0"/>
    <n v="0"/>
    <n v="0"/>
    <s v="OK"/>
    <s v="Clinker"/>
    <x v="1"/>
    <n v="0"/>
    <s v="F. ALCONERA"/>
    <s v="A"/>
    <d v="1899-12-30T00:00:23"/>
    <d v="1899-12-30T00:00:23"/>
    <s v="OK"/>
    <m/>
    <m/>
    <d v="1899-12-30T00:00:00"/>
    <d v="1899-12-30T00:29:49"/>
    <n v="4"/>
    <d v="1899-12-30T00:00:23"/>
    <n v="29.816666666668795"/>
    <n v="10"/>
    <s v="Si"/>
  </r>
  <r>
    <s v="CCAL"/>
    <s v="2025015335"/>
    <x v="0"/>
    <s v="ER5784BBP"/>
    <s v="E8687HMG"/>
    <d v="2025-02-26T00:00:00"/>
    <m/>
    <s v="3230"/>
    <x v="1"/>
    <s v="PA"/>
    <s v="PA"/>
    <m/>
    <d v="2025-02-26T00:00:00"/>
    <d v="1899-12-30T10:16:12"/>
    <d v="2025-02-26T00:00:00"/>
    <d v="1899-12-30T10:16:20"/>
    <d v="2025-02-26T00:00:00"/>
    <d v="1899-12-30T10:43:56"/>
    <x v="0"/>
    <s v="RFCPI"/>
    <s v="8043258144"/>
    <s v="EXW"/>
    <d v="1899-12-30T00:27:44"/>
    <d v="1899-12-30T00:27:36"/>
    <d v="1899-12-30T00:00:08"/>
    <s v="Ensacado"/>
    <s v="E002"/>
    <x v="1"/>
    <d v="1899-12-30T00:27:44"/>
    <d v="1899-12-30T00:27:36"/>
    <n v="10"/>
    <x v="3"/>
    <x v="1"/>
    <x v="1"/>
    <n v="0"/>
    <n v="0"/>
    <s v="OK"/>
    <s v="Ensacado"/>
    <x v="1"/>
    <n v="0"/>
    <s v="F. ALCONERA"/>
    <s v="A"/>
    <d v="1899-12-30T00:00:08"/>
    <d v="1899-12-30T00:00:08"/>
    <s v="OK"/>
    <m/>
    <m/>
    <d v="1899-12-30T00:00:00"/>
    <d v="1899-12-30T00:27:44"/>
    <n v="4"/>
    <d v="1899-12-30T00:00:08"/>
    <n v="27.733333333334365"/>
    <n v="10"/>
    <s v="Si"/>
  </r>
  <r>
    <s v="CCAL"/>
    <s v="2025015324"/>
    <x v="0"/>
    <s v="ER2814BBM"/>
    <s v="E1127LHB"/>
    <d v="2025-02-26T00:00:00"/>
    <m/>
    <s v="200223"/>
    <x v="0"/>
    <s v="PA"/>
    <s v="S1"/>
    <m/>
    <d v="2025-02-26T00:00:00"/>
    <d v="1899-12-30T09:55:16"/>
    <d v="2025-02-26T00:00:00"/>
    <d v="1899-12-30T09:55:48"/>
    <d v="2025-02-26T00:00:00"/>
    <d v="1899-12-30T10:46:49"/>
    <x v="0"/>
    <s v="RFCPI"/>
    <s v="8043258145"/>
    <s v="EXW"/>
    <d v="1899-12-30T00:51:33"/>
    <d v="1899-12-30T00:51:01"/>
    <d v="1899-12-30T00:00:32"/>
    <s v="Granel"/>
    <s v="E001"/>
    <x v="1"/>
    <d v="1899-12-30T00:51:33"/>
    <d v="1899-12-30T00:51:01"/>
    <n v="9"/>
    <x v="3"/>
    <x v="1"/>
    <x v="0"/>
    <n v="0"/>
    <n v="0"/>
    <s v="OK"/>
    <s v="Clinker"/>
    <x v="1"/>
    <n v="0"/>
    <s v="F. ALCONERA"/>
    <s v="B"/>
    <d v="1899-12-30T00:00:32"/>
    <d v="1899-12-30T00:00:32"/>
    <s v="OK"/>
    <m/>
    <m/>
    <d v="1899-12-30T00:00:00"/>
    <d v="1899-12-30T00:51:33"/>
    <n v="4"/>
    <d v="1899-12-30T00:00:32"/>
    <n v="51.549999999998384"/>
    <n v="10"/>
    <s v="No"/>
  </r>
  <r>
    <s v="CCAL"/>
    <s v="2025015315"/>
    <x v="0"/>
    <s v="ER8912BBL"/>
    <s v="E0826HTX"/>
    <d v="2025-02-26T00:00:00"/>
    <m/>
    <s v="200223"/>
    <x v="0"/>
    <s v="PA"/>
    <s v="S1"/>
    <m/>
    <d v="2025-02-26T00:00:00"/>
    <d v="1899-12-30T09:45:00"/>
    <d v="2025-02-26T00:00:00"/>
    <d v="1899-12-30T09:46:33"/>
    <d v="2025-02-26T00:00:00"/>
    <d v="1899-12-30T10:50:09"/>
    <x v="0"/>
    <s v="RFCPI"/>
    <s v="8043258146"/>
    <s v="EXW"/>
    <d v="1899-12-30T01:05:09"/>
    <d v="1899-12-30T01:03:36"/>
    <d v="1899-12-30T00:01:33"/>
    <s v="Granel"/>
    <s v="E001"/>
    <x v="1"/>
    <d v="1899-12-30T01:05:09"/>
    <d v="1899-12-30T01:03:36"/>
    <n v="9"/>
    <x v="3"/>
    <x v="1"/>
    <x v="0"/>
    <n v="0"/>
    <n v="0"/>
    <s v="OK"/>
    <s v="Clinker"/>
    <x v="1"/>
    <n v="0"/>
    <s v="F. ALCONERA"/>
    <s v="B"/>
    <d v="1899-12-30T00:01:33"/>
    <d v="1899-12-30T00:01:33"/>
    <s v="OK"/>
    <m/>
    <m/>
    <d v="1899-12-30T00:00:00"/>
    <d v="1899-12-30T01:05:09"/>
    <n v="4"/>
    <d v="1899-12-30T00:01:33"/>
    <n v="65.150000000006429"/>
    <n v="10"/>
    <s v="No"/>
  </r>
  <r>
    <s v="CCAL"/>
    <s v="2025015328"/>
    <x v="0"/>
    <s v="ER4223BCB"/>
    <s v="E5435KBP"/>
    <d v="2025-02-26T00:00:00"/>
    <m/>
    <s v="200223"/>
    <x v="0"/>
    <s v="PA"/>
    <s v="S1"/>
    <m/>
    <d v="2025-02-26T00:00:00"/>
    <d v="1899-12-30T10:07:25"/>
    <d v="2025-02-26T00:00:00"/>
    <d v="1899-12-30T10:08:10"/>
    <d v="2025-02-26T00:00:00"/>
    <d v="1899-12-30T10:58:37"/>
    <x v="0"/>
    <s v="RFCPI"/>
    <s v="8043258148"/>
    <s v="EXW"/>
    <d v="1899-12-30T00:51:12"/>
    <d v="1899-12-30T00:50:27"/>
    <d v="1899-12-30T00:00:45"/>
    <s v="Granel"/>
    <s v="E001"/>
    <x v="1"/>
    <d v="1899-12-30T00:51:12"/>
    <d v="1899-12-30T00:50:27"/>
    <n v="10"/>
    <x v="3"/>
    <x v="1"/>
    <x v="0"/>
    <n v="0"/>
    <n v="0"/>
    <s v="OK"/>
    <s v="Clinker"/>
    <x v="1"/>
    <n v="0"/>
    <s v="F. ALCONERA"/>
    <s v="B"/>
    <d v="1899-12-30T00:00:45"/>
    <d v="1899-12-30T00:00:45"/>
    <s v="OK"/>
    <m/>
    <m/>
    <d v="1899-12-30T00:00:00"/>
    <d v="1899-12-30T00:51:12"/>
    <n v="4"/>
    <d v="1899-12-30T00:00:45"/>
    <n v="51.20000000000632"/>
    <n v="10"/>
    <s v="No"/>
  </r>
  <r>
    <s v="CCAL"/>
    <s v="2025015346"/>
    <x v="0"/>
    <s v="ER9477BCW"/>
    <s v="E0206MKX"/>
    <d v="2025-02-26T00:00:00"/>
    <m/>
    <s v="200223"/>
    <x v="0"/>
    <s v="PA"/>
    <s v="S1"/>
    <m/>
    <d v="2025-02-26T00:00:00"/>
    <d v="1899-12-30T10:37:16"/>
    <d v="2025-02-26T00:00:00"/>
    <d v="1899-12-30T10:38:10"/>
    <d v="2025-02-26T00:00:00"/>
    <d v="1899-12-30T11:13:12"/>
    <x v="0"/>
    <s v="RFCPI"/>
    <s v="8043258154"/>
    <s v="EXW"/>
    <d v="1899-12-30T00:35:56"/>
    <d v="1899-12-30T00:35:02"/>
    <d v="1899-12-30T00:00:54"/>
    <s v="Granel"/>
    <s v="E001"/>
    <x v="1"/>
    <d v="1899-12-30T00:35:56"/>
    <d v="1899-12-30T00:35:02"/>
    <n v="10"/>
    <x v="3"/>
    <x v="1"/>
    <x v="0"/>
    <n v="0"/>
    <n v="0"/>
    <s v="OK"/>
    <s v="Clinker"/>
    <x v="1"/>
    <n v="0"/>
    <s v="F. ALCONERA"/>
    <s v="A"/>
    <d v="1899-12-30T00:00:54"/>
    <d v="1899-12-30T00:00:54"/>
    <s v="OK"/>
    <m/>
    <m/>
    <d v="1899-12-30T00:00:00"/>
    <d v="1899-12-30T00:35:56"/>
    <n v="4"/>
    <d v="1899-12-30T00:00:54"/>
    <n v="35.933333333328051"/>
    <n v="11"/>
    <s v="Si"/>
  </r>
  <r>
    <s v="CCAL"/>
    <s v="2025015329"/>
    <x v="0"/>
    <s v="ER0924BDB"/>
    <s v="E4352KCH"/>
    <d v="2025-02-26T00:00:00"/>
    <m/>
    <s v="200223"/>
    <x v="0"/>
    <s v="PA"/>
    <s v="S1"/>
    <m/>
    <d v="2025-02-26T00:00:00"/>
    <d v="1899-12-30T10:08:30"/>
    <d v="2025-02-26T00:00:00"/>
    <d v="1899-12-30T10:09:30"/>
    <d v="2025-02-26T00:00:00"/>
    <d v="1899-12-30T11:19:21"/>
    <x v="0"/>
    <s v="RFCPI"/>
    <s v="8043258156"/>
    <s v="EXW"/>
    <d v="1899-12-30T01:10:51"/>
    <d v="1899-12-30T01:09:51"/>
    <d v="1899-12-30T00:01:00"/>
    <s v="Granel"/>
    <s v="E001"/>
    <x v="1"/>
    <d v="1899-12-30T01:10:51"/>
    <d v="1899-12-30T01:09:51"/>
    <n v="10"/>
    <x v="3"/>
    <x v="1"/>
    <x v="0"/>
    <n v="0"/>
    <n v="0"/>
    <s v="OK"/>
    <s v="Clinker"/>
    <x v="1"/>
    <n v="0"/>
    <s v="F. ALCONERA"/>
    <s v="B"/>
    <d v="1899-12-30T00:01:00"/>
    <d v="1899-12-30T00:01:00"/>
    <s v="OK"/>
    <m/>
    <m/>
    <d v="1899-12-30T00:00:00"/>
    <d v="1899-12-30T01:10:51"/>
    <n v="4"/>
    <d v="1899-12-30T00:01:00"/>
    <n v="70.850000000001558"/>
    <n v="11"/>
    <s v="No"/>
  </r>
  <r>
    <s v="CCAL"/>
    <s v="2025015347"/>
    <x v="0"/>
    <s v="ER3672BDK"/>
    <s v="E3794MHB"/>
    <d v="2025-02-26T00:00:00"/>
    <m/>
    <s v="200223"/>
    <x v="0"/>
    <s v="PA"/>
    <s v="S1"/>
    <m/>
    <d v="2025-02-26T00:00:00"/>
    <d v="1899-12-30T10:38:08"/>
    <d v="2025-02-26T00:00:00"/>
    <d v="1899-12-30T10:40:13"/>
    <d v="2025-02-26T00:00:00"/>
    <d v="1899-12-30T11:25:46"/>
    <x v="0"/>
    <s v="RFCPI"/>
    <s v="8043258158"/>
    <s v="EXW"/>
    <d v="1899-12-30T00:47:38"/>
    <d v="1899-12-30T00:45:33"/>
    <d v="1899-12-30T00:02:05"/>
    <s v="Granel"/>
    <s v="E001"/>
    <x v="1"/>
    <d v="1899-12-30T00:47:38"/>
    <d v="1899-12-30T00:45:33"/>
    <n v="10"/>
    <x v="3"/>
    <x v="1"/>
    <x v="0"/>
    <n v="0"/>
    <n v="0"/>
    <s v="OK"/>
    <s v="Clinker"/>
    <x v="1"/>
    <n v="0"/>
    <s v="F. ALCONERA"/>
    <s v="B"/>
    <d v="1899-12-30T00:02:05"/>
    <d v="1899-12-30T00:02:05"/>
    <s v="OK"/>
    <m/>
    <m/>
    <d v="1899-12-30T00:00:00"/>
    <d v="1899-12-30T00:47:38"/>
    <n v="4"/>
    <d v="1899-12-30T00:02:05"/>
    <n v="47.633333333327961"/>
    <n v="11"/>
    <s v="No"/>
  </r>
  <r>
    <s v="CCAL"/>
    <s v="2025015357"/>
    <x v="0"/>
    <s v="ER2250BDM"/>
    <s v="E3584MBW"/>
    <d v="2025-02-26T00:00:00"/>
    <m/>
    <s v="200223"/>
    <x v="0"/>
    <s v="PA"/>
    <s v="S1"/>
    <m/>
    <d v="2025-02-26T00:00:00"/>
    <d v="1899-12-30T10:46:08"/>
    <d v="2025-02-26T00:00:00"/>
    <d v="1899-12-30T10:46:52"/>
    <d v="2025-02-26T00:00:00"/>
    <d v="1899-12-30T11:35:12"/>
    <x v="0"/>
    <s v="RFCPI"/>
    <s v="8043258161"/>
    <s v="EXW"/>
    <d v="1899-12-30T00:49:04"/>
    <d v="1899-12-30T00:48:20"/>
    <d v="1899-12-30T00:00:44"/>
    <s v="Granel"/>
    <s v="E001"/>
    <x v="1"/>
    <d v="1899-12-30T00:49:04"/>
    <d v="1899-12-30T00:48:20"/>
    <n v="10"/>
    <x v="3"/>
    <x v="1"/>
    <x v="0"/>
    <n v="0"/>
    <n v="0"/>
    <s v="OK"/>
    <s v="Clinker"/>
    <x v="1"/>
    <n v="0"/>
    <s v="F. ALCONERA"/>
    <s v="B"/>
    <d v="1899-12-30T00:00:44"/>
    <d v="1899-12-30T00:00:44"/>
    <s v="OK"/>
    <m/>
    <m/>
    <d v="1899-12-30T00:00:00"/>
    <d v="1899-12-30T00:49:04"/>
    <n v="4"/>
    <d v="1899-12-30T00:00:44"/>
    <n v="49.066666666675239"/>
    <n v="11"/>
    <s v="No"/>
  </r>
  <r>
    <s v="CCAL"/>
    <s v="2025015371"/>
    <x v="0"/>
    <s v="ER9503BDC"/>
    <s v="E6451MPS"/>
    <d v="2025-02-26T00:00:00"/>
    <m/>
    <s v="200223"/>
    <x v="0"/>
    <s v="PA"/>
    <s v="S1"/>
    <m/>
    <d v="2025-02-26T00:00:00"/>
    <d v="1899-12-30T11:10:31"/>
    <d v="2025-02-26T00:00:00"/>
    <d v="1899-12-30T11:11:27"/>
    <d v="2025-02-26T00:00:00"/>
    <d v="1899-12-30T12:09:45"/>
    <x v="0"/>
    <s v="RFCPI"/>
    <s v="8043258169"/>
    <s v="EXW"/>
    <d v="1899-12-30T00:59:14"/>
    <d v="1899-12-30T00:58:18"/>
    <d v="1899-12-30T00:00:56"/>
    <s v="Granel"/>
    <s v="E001"/>
    <x v="1"/>
    <d v="1899-12-30T00:59:14"/>
    <d v="1899-12-30T00:58:18"/>
    <n v="11"/>
    <x v="3"/>
    <x v="1"/>
    <x v="0"/>
    <n v="0"/>
    <n v="0"/>
    <s v="OK"/>
    <s v="Clinker"/>
    <x v="1"/>
    <n v="0"/>
    <s v="F. ALCONERA"/>
    <s v="B"/>
    <d v="1899-12-30T00:00:56"/>
    <d v="1899-12-30T00:00:56"/>
    <s v="OK"/>
    <m/>
    <m/>
    <d v="1899-12-30T00:00:00"/>
    <d v="1899-12-30T00:59:14"/>
    <n v="4"/>
    <d v="1899-12-30T00:00:56"/>
    <n v="59.233333333334329"/>
    <n v="12"/>
    <s v="No"/>
  </r>
  <r>
    <s v="CCAL"/>
    <s v="2025015387"/>
    <x v="0"/>
    <s v="ER3917BDH"/>
    <s v="E7197LFB"/>
    <d v="2025-02-26T00:00:00"/>
    <m/>
    <s v="200223"/>
    <x v="0"/>
    <s v="PA"/>
    <s v="S1"/>
    <m/>
    <d v="2025-02-26T00:00:00"/>
    <d v="1899-12-30T11:26:38"/>
    <d v="2025-02-26T00:00:00"/>
    <d v="1899-12-30T11:27:17"/>
    <d v="2025-02-26T00:00:00"/>
    <d v="1899-12-30T12:38:07"/>
    <x v="0"/>
    <s v="RFCPI"/>
    <s v="8043258176"/>
    <s v="EXW"/>
    <d v="1899-12-30T01:11:29"/>
    <d v="1899-12-30T01:10:50"/>
    <d v="1899-12-30T00:00:39"/>
    <s v="Granel"/>
    <s v="E001"/>
    <x v="1"/>
    <d v="1899-12-30T01:11:29"/>
    <d v="1899-12-30T01:10:50"/>
    <n v="11"/>
    <x v="3"/>
    <x v="1"/>
    <x v="0"/>
    <n v="0"/>
    <n v="0"/>
    <s v="OK"/>
    <s v="Clinker"/>
    <x v="1"/>
    <n v="0"/>
    <s v="F. ALCONERA"/>
    <s v="B"/>
    <d v="1899-12-30T00:00:39"/>
    <d v="1899-12-30T00:00:39"/>
    <s v="OK"/>
    <m/>
    <m/>
    <d v="1899-12-30T00:00:00"/>
    <d v="1899-12-30T01:11:29"/>
    <n v="4"/>
    <d v="1899-12-30T00:00:39"/>
    <n v="71.483333333342316"/>
    <n v="12"/>
    <s v="No"/>
  </r>
  <r>
    <s v="CCAL"/>
    <s v="2025015389"/>
    <x v="0"/>
    <s v="ER5465BDP"/>
    <s v="E1192KVG"/>
    <d v="2025-02-26T00:00:00"/>
    <m/>
    <s v="200223"/>
    <x v="0"/>
    <s v="PA"/>
    <s v="S1"/>
    <m/>
    <d v="2025-02-26T00:00:00"/>
    <d v="1899-12-30T11:28:17"/>
    <d v="2025-02-26T00:00:00"/>
    <d v="1899-12-30T11:29:05"/>
    <d v="2025-02-26T00:00:00"/>
    <d v="1899-12-30T12:43:20"/>
    <x v="0"/>
    <s v="RFCPI"/>
    <s v="8043258178"/>
    <s v="EXW"/>
    <d v="1899-12-30T01:15:03"/>
    <d v="1899-12-30T01:14:15"/>
    <d v="1899-12-30T00:00:48"/>
    <s v="Granel"/>
    <s v="E001"/>
    <x v="1"/>
    <d v="1899-12-30T01:15:03"/>
    <d v="1899-12-30T01:14:15"/>
    <n v="11"/>
    <x v="3"/>
    <x v="1"/>
    <x v="0"/>
    <n v="0"/>
    <n v="0"/>
    <s v="OK"/>
    <s v="Clinker"/>
    <x v="1"/>
    <n v="0"/>
    <s v="F. ALCONERA"/>
    <s v="B"/>
    <d v="1899-12-30T00:00:48"/>
    <d v="1899-12-30T00:00:48"/>
    <s v="OK"/>
    <m/>
    <m/>
    <d v="1899-12-30T00:00:00"/>
    <d v="1899-12-30T01:15:03"/>
    <n v="4"/>
    <d v="1899-12-30T00:00:48"/>
    <n v="75.049999999991982"/>
    <n v="12"/>
    <s v="No"/>
  </r>
  <r>
    <s v="CCAL"/>
    <s v="2025015390"/>
    <x v="0"/>
    <s v="ER4655BCT"/>
    <s v="E8401MTW"/>
    <d v="2025-02-26T00:00:00"/>
    <m/>
    <s v="200223"/>
    <x v="0"/>
    <s v="PA"/>
    <s v="S1"/>
    <m/>
    <d v="2025-02-26T00:00:00"/>
    <d v="1899-12-30T11:28:53"/>
    <d v="2025-02-26T00:00:00"/>
    <d v="1899-12-30T11:29:39"/>
    <d v="2025-02-26T00:00:00"/>
    <d v="1899-12-30T13:03:08"/>
    <x v="0"/>
    <s v="RFCPI"/>
    <s v="8043258180"/>
    <s v="EXW"/>
    <d v="1899-12-30T01:34:15"/>
    <d v="1899-12-30T01:33:29"/>
    <d v="1899-12-30T00:00:46"/>
    <s v="Granel"/>
    <s v="E001"/>
    <x v="1"/>
    <d v="1899-12-30T01:34:15"/>
    <d v="1899-12-30T01:33:29"/>
    <n v="11"/>
    <x v="3"/>
    <x v="1"/>
    <x v="0"/>
    <n v="0"/>
    <n v="0"/>
    <s v="OK"/>
    <s v="Clinker"/>
    <x v="1"/>
    <n v="0"/>
    <s v="F. ALCONERA"/>
    <s v="C"/>
    <d v="1899-12-30T00:00:46"/>
    <d v="1899-12-30T00:00:46"/>
    <s v="OK"/>
    <m/>
    <m/>
    <d v="1899-12-30T00:00:00"/>
    <d v="1899-12-30T01:34:15"/>
    <n v="4"/>
    <d v="1899-12-30T00:00:46"/>
    <n v="94.250000000001705"/>
    <n v="13"/>
    <s v="No"/>
  </r>
  <r>
    <s v="CCAL"/>
    <s v="2025015399"/>
    <x v="0"/>
    <s v="ER3511BBW"/>
    <s v="E0495KRL"/>
    <d v="2025-02-26T00:00:00"/>
    <m/>
    <s v="200223"/>
    <x v="0"/>
    <s v="PA"/>
    <s v="S1"/>
    <m/>
    <d v="2025-02-26T00:00:00"/>
    <d v="1899-12-30T11:38:34"/>
    <d v="2025-02-26T00:00:00"/>
    <d v="1899-12-30T11:39:12"/>
    <d v="2025-02-26T00:00:00"/>
    <d v="1899-12-30T13:30:27"/>
    <x v="0"/>
    <s v="RFCPI"/>
    <s v="8043258187"/>
    <s v="EXW"/>
    <d v="1899-12-30T01:51:53"/>
    <d v="1899-12-30T01:51:15"/>
    <d v="1899-12-30T00:00:38"/>
    <s v="Granel"/>
    <s v="E001"/>
    <x v="1"/>
    <d v="1899-12-30T01:51:53"/>
    <d v="1899-12-30T01:51:15"/>
    <n v="11"/>
    <x v="3"/>
    <x v="1"/>
    <x v="0"/>
    <n v="0"/>
    <n v="0"/>
    <s v="OK"/>
    <s v="Clinker"/>
    <x v="1"/>
    <n v="0"/>
    <s v="F. ALCONERA"/>
    <s v="C"/>
    <d v="1899-12-30T00:00:38"/>
    <d v="1899-12-30T00:00:38"/>
    <s v="OK"/>
    <m/>
    <m/>
    <d v="1899-12-30T00:00:00"/>
    <d v="1899-12-30T01:51:53"/>
    <n v="4"/>
    <d v="1899-12-30T00:00:38"/>
    <n v="111.88333333333449"/>
    <n v="13"/>
    <s v="No"/>
  </r>
  <r>
    <s v="CCAL"/>
    <s v="2025015421"/>
    <x v="0"/>
    <s v="ER0116BDP"/>
    <s v="E1724MXX"/>
    <d v="2025-02-26T00:00:00"/>
    <m/>
    <s v="200223"/>
    <x v="0"/>
    <s v="PA"/>
    <s v="S1"/>
    <m/>
    <d v="2025-02-26T00:00:00"/>
    <d v="1899-12-30T12:09:43"/>
    <d v="2025-02-26T00:00:00"/>
    <d v="1899-12-30T12:10:37"/>
    <d v="2025-02-26T00:00:00"/>
    <d v="1899-12-30T13:36:53"/>
    <x v="0"/>
    <s v="RFCPI"/>
    <s v="8043258190"/>
    <s v="EXW"/>
    <d v="1899-12-30T01:27:10"/>
    <d v="1899-12-30T01:26:16"/>
    <d v="1899-12-30T00:00:54"/>
    <s v="Granel"/>
    <s v="E001"/>
    <x v="1"/>
    <d v="1899-12-30T01:27:10"/>
    <d v="1899-12-30T01:26:16"/>
    <n v="12"/>
    <x v="3"/>
    <x v="1"/>
    <x v="0"/>
    <n v="0"/>
    <n v="0"/>
    <s v="OK"/>
    <s v="Clinker"/>
    <x v="1"/>
    <n v="0"/>
    <s v="F. ALCONERA"/>
    <s v="B"/>
    <d v="1899-12-30T00:00:54"/>
    <d v="1899-12-30T00:00:54"/>
    <s v="OK"/>
    <m/>
    <m/>
    <d v="1899-12-30T00:00:00"/>
    <d v="1899-12-30T01:27:10"/>
    <n v="4"/>
    <d v="1899-12-30T00:00:54"/>
    <n v="87.166666666656099"/>
    <n v="13"/>
    <s v="No"/>
  </r>
  <r>
    <s v="CCAL"/>
    <s v="2025015432"/>
    <x v="0"/>
    <s v="ER1577BDN"/>
    <s v="E8187MXY"/>
    <d v="2025-02-26T00:00:00"/>
    <m/>
    <s v="200223"/>
    <x v="0"/>
    <s v="PA"/>
    <s v="S1"/>
    <m/>
    <d v="2025-02-26T00:00:00"/>
    <d v="1899-12-30T12:32:59"/>
    <d v="2025-02-26T00:00:00"/>
    <d v="1899-12-30T12:33:59"/>
    <d v="2025-02-26T00:00:00"/>
    <d v="1899-12-30T14:29:05"/>
    <x v="0"/>
    <s v="RFCPI"/>
    <s v="8043258196"/>
    <s v="EXW"/>
    <d v="1899-12-30T01:56:06"/>
    <d v="1899-12-30T01:55:06"/>
    <d v="1899-12-30T00:01:00"/>
    <s v="Granel"/>
    <s v="E001"/>
    <x v="1"/>
    <d v="1899-12-30T01:56:06"/>
    <d v="1899-12-30T01:55:06"/>
    <n v="12"/>
    <x v="3"/>
    <x v="1"/>
    <x v="0"/>
    <n v="0"/>
    <n v="0"/>
    <s v="OK"/>
    <s v="Clinker"/>
    <x v="1"/>
    <n v="0"/>
    <s v="F. ALCONERA"/>
    <s v="C"/>
    <d v="1899-12-30T00:01:00"/>
    <d v="1899-12-30T00:01:00"/>
    <s v="OK"/>
    <m/>
    <m/>
    <d v="1899-12-30T00:00:00"/>
    <d v="1899-12-30T01:56:06"/>
    <n v="4"/>
    <d v="1899-12-30T00:01:00"/>
    <n v="116.10000000000008"/>
    <n v="14"/>
    <s v="No"/>
  </r>
  <r>
    <s v="CCAL"/>
    <s v="2025015455"/>
    <x v="0"/>
    <s v="ER0356BDM"/>
    <s v="E1885MYB"/>
    <d v="2025-02-26T00:00:00"/>
    <m/>
    <s v="200223"/>
    <x v="0"/>
    <s v="PA"/>
    <s v="S1"/>
    <m/>
    <d v="2025-02-26T00:00:00"/>
    <d v="1899-12-30T13:11:08"/>
    <d v="2025-02-26T00:00:00"/>
    <d v="1899-12-30T13:11:54"/>
    <d v="2025-02-26T00:00:00"/>
    <d v="1899-12-30T14:43:42"/>
    <x v="0"/>
    <s v="RFCPI"/>
    <s v="8043258197"/>
    <s v="EXW"/>
    <d v="1899-12-30T01:32:34"/>
    <d v="1899-12-30T01:31:48"/>
    <d v="1899-12-30T00:00:46"/>
    <s v="Granel"/>
    <s v="E001"/>
    <x v="1"/>
    <d v="1899-12-30T01:32:34"/>
    <d v="1899-12-30T01:31:48"/>
    <n v="13"/>
    <x v="3"/>
    <x v="1"/>
    <x v="0"/>
    <n v="0"/>
    <n v="0"/>
    <s v="OK"/>
    <s v="Clinker"/>
    <x v="1"/>
    <n v="0"/>
    <s v="F. ALCONERA"/>
    <s v="C"/>
    <d v="1899-12-30T00:00:46"/>
    <d v="1899-12-30T00:00:46"/>
    <s v="OK"/>
    <m/>
    <m/>
    <d v="1899-12-30T00:00:00"/>
    <d v="1899-12-30T01:32:34"/>
    <n v="4"/>
    <d v="1899-12-30T00:00:46"/>
    <n v="92.566666666670372"/>
    <n v="14"/>
    <s v="No"/>
  </r>
  <r>
    <s v="CCAL"/>
    <s v="2025015484"/>
    <x v="0"/>
    <s v="ER0273BCV"/>
    <s v="E9360JTK"/>
    <d v="2025-02-26T00:00:00"/>
    <m/>
    <s v="200223"/>
    <x v="0"/>
    <s v="PA"/>
    <s v="S1"/>
    <m/>
    <d v="2025-02-26T00:00:00"/>
    <d v="1899-12-30T13:51:20"/>
    <d v="2025-02-26T00:00:00"/>
    <d v="1899-12-30T13:51:58"/>
    <d v="2025-02-26T00:00:00"/>
    <d v="1899-12-30T15:27:23"/>
    <x v="0"/>
    <s v="RFCPI"/>
    <s v="8043258208"/>
    <s v="EXW"/>
    <d v="1899-12-30T01:36:03"/>
    <d v="1899-12-30T01:35:25"/>
    <d v="1899-12-30T00:00:38"/>
    <s v="Granel"/>
    <s v="E001"/>
    <x v="1"/>
    <d v="1899-12-30T01:36:03"/>
    <d v="1899-12-30T01:35:25"/>
    <n v="13"/>
    <x v="3"/>
    <x v="1"/>
    <x v="0"/>
    <n v="0"/>
    <n v="0"/>
    <s v="OK"/>
    <s v="Clinker"/>
    <x v="1"/>
    <n v="0"/>
    <s v="F. ALCONERA"/>
    <s v="C"/>
    <d v="1899-12-30T00:00:38"/>
    <d v="1899-12-30T00:00:38"/>
    <s v="OK"/>
    <m/>
    <m/>
    <d v="1899-12-30T00:00:00"/>
    <d v="1899-12-30T01:36:03"/>
    <n v="4"/>
    <d v="1899-12-30T00:00:38"/>
    <n v="96.050000000001745"/>
    <n v="15"/>
    <s v="No"/>
  </r>
  <r>
    <s v="CCAL"/>
    <s v="2025015489"/>
    <x v="0"/>
    <s v="ER8436BDN"/>
    <s v="E6006KHZ"/>
    <d v="2025-02-26T00:00:00"/>
    <m/>
    <s v="200223"/>
    <x v="0"/>
    <s v="PA"/>
    <s v="S1"/>
    <m/>
    <d v="2025-02-26T00:00:00"/>
    <d v="1899-12-30T14:04:32"/>
    <d v="2025-02-26T00:00:00"/>
    <d v="1899-12-30T14:06:32"/>
    <d v="2025-02-26T00:00:00"/>
    <d v="1899-12-30T15:39:04"/>
    <x v="0"/>
    <s v="RFCPI"/>
    <s v="8043258210"/>
    <s v="EXW"/>
    <d v="1899-12-30T01:34:32"/>
    <d v="1899-12-30T01:32:32"/>
    <d v="1899-12-30T00:02:00"/>
    <s v="Granel"/>
    <s v="E001"/>
    <x v="1"/>
    <d v="1899-12-30T01:34:32"/>
    <d v="1899-12-30T01:32:32"/>
    <n v="14"/>
    <x v="3"/>
    <x v="1"/>
    <x v="0"/>
    <n v="0"/>
    <n v="0"/>
    <s v="OK"/>
    <s v="Clinker"/>
    <x v="1"/>
    <n v="0"/>
    <s v="F. ALCONERA"/>
    <s v="C"/>
    <d v="1899-12-30T00:02:00"/>
    <d v="1899-12-30T00:02:00"/>
    <s v="OK"/>
    <m/>
    <m/>
    <d v="1899-12-30T00:00:00"/>
    <d v="1899-12-30T01:34:32"/>
    <n v="4"/>
    <d v="1899-12-30T00:02:00"/>
    <n v="94.533333333335847"/>
    <n v="15"/>
    <s v="No"/>
  </r>
  <r>
    <s v="CCAL"/>
    <s v="2025015508"/>
    <x v="0"/>
    <s v="ER1253BDS"/>
    <s v="E4554MKW"/>
    <d v="2025-02-26T00:00:00"/>
    <m/>
    <s v="200223"/>
    <x v="0"/>
    <s v="PA"/>
    <s v="S1"/>
    <m/>
    <d v="2025-02-26T00:00:00"/>
    <d v="1899-12-30T14:30:29"/>
    <d v="2025-02-26T00:00:00"/>
    <d v="1899-12-30T14:31:07"/>
    <d v="2025-02-26T00:00:00"/>
    <d v="1899-12-30T15:49:50"/>
    <x v="0"/>
    <s v="RFCPI"/>
    <s v="8043258215"/>
    <s v="EXW"/>
    <d v="1899-12-30T01:19:21"/>
    <d v="1899-12-30T01:18:43"/>
    <d v="1899-12-30T00:00:38"/>
    <s v="Granel"/>
    <s v="E001"/>
    <x v="1"/>
    <d v="1899-12-30T01:19:21"/>
    <d v="1899-12-30T01:18:43"/>
    <n v="14"/>
    <x v="3"/>
    <x v="1"/>
    <x v="0"/>
    <n v="0"/>
    <n v="0"/>
    <s v="OK"/>
    <s v="Clinker"/>
    <x v="1"/>
    <n v="0"/>
    <s v="F. ALCONERA"/>
    <s v="B"/>
    <d v="1899-12-30T00:00:38"/>
    <d v="1899-12-30T00:00:38"/>
    <s v="OK"/>
    <m/>
    <m/>
    <d v="1899-12-30T00:00:00"/>
    <d v="1899-12-30T01:19:21"/>
    <n v="4"/>
    <d v="1899-12-30T00:00:38"/>
    <n v="79.350000000004883"/>
    <n v="15"/>
    <s v="No"/>
  </r>
  <r>
    <s v="CCAL"/>
    <s v="2025015547"/>
    <x v="0"/>
    <s v="ER9452BBZ"/>
    <s v="E3846JCY"/>
    <d v="2025-02-26T00:00:00"/>
    <m/>
    <s v="200223"/>
    <x v="0"/>
    <s v="PA"/>
    <s v="S1"/>
    <m/>
    <d v="2025-02-26T00:00:00"/>
    <d v="1899-12-30T15:53:28"/>
    <d v="2025-02-26T00:00:00"/>
    <d v="1899-12-30T15:54:07"/>
    <d v="2025-02-26T00:00:00"/>
    <d v="1899-12-30T16:06:54"/>
    <x v="0"/>
    <s v="RFCPI"/>
    <s v="8043258217"/>
    <s v="EXW"/>
    <d v="1899-12-30T00:13:26"/>
    <d v="1899-12-30T00:12:47"/>
    <d v="1899-12-30T00:00:39"/>
    <s v="Granel"/>
    <s v="E001"/>
    <x v="1"/>
    <d v="1899-12-30T00:13:26"/>
    <d v="1899-12-30T00:12:47"/>
    <n v="15"/>
    <x v="3"/>
    <x v="1"/>
    <x v="0"/>
    <n v="0"/>
    <n v="0"/>
    <s v="OK"/>
    <s v="Clinker"/>
    <x v="1"/>
    <n v="0"/>
    <s v="F. ALCONERA"/>
    <s v="A"/>
    <d v="1899-12-30T00:00:39"/>
    <d v="1899-12-30T00:00:39"/>
    <s v="OK"/>
    <m/>
    <m/>
    <d v="1899-12-30T00:00:00"/>
    <d v="1899-12-30T00:13:26"/>
    <n v="4"/>
    <d v="1899-12-30T00:00:39"/>
    <n v="13.433333333328132"/>
    <n v="16"/>
    <s v="Si"/>
  </r>
  <r>
    <s v="CCAL"/>
    <s v="2025015550"/>
    <x v="0"/>
    <s v="ER9493BCW"/>
    <s v="E4525JVN"/>
    <d v="2025-02-26T00:00:00"/>
    <m/>
    <s v="200223"/>
    <x v="0"/>
    <s v="PA"/>
    <s v="S1"/>
    <m/>
    <d v="2025-02-26T00:00:00"/>
    <d v="1899-12-30T15:58:40"/>
    <d v="2025-02-26T00:00:00"/>
    <d v="1899-12-30T16:00:57"/>
    <d v="2025-02-26T00:00:00"/>
    <d v="1899-12-30T16:22:17"/>
    <x v="0"/>
    <s v="RFCPI"/>
    <s v="8043258221"/>
    <s v="EXW"/>
    <d v="1899-12-30T00:23:37"/>
    <d v="1899-12-30T00:21:20"/>
    <d v="1899-12-30T00:02:17"/>
    <s v="Granel"/>
    <s v="E001"/>
    <x v="1"/>
    <d v="1899-12-30T00:23:37"/>
    <d v="1899-12-30T00:21:20"/>
    <n v="15"/>
    <x v="3"/>
    <x v="1"/>
    <x v="0"/>
    <n v="0"/>
    <n v="0"/>
    <s v="OK"/>
    <s v="Clinker"/>
    <x v="1"/>
    <n v="0"/>
    <s v="F. ALCONERA"/>
    <s v="A"/>
    <d v="1899-12-30T00:02:17"/>
    <d v="1899-12-30T00:02:17"/>
    <s v="OK"/>
    <m/>
    <m/>
    <d v="1899-12-30T00:00:00"/>
    <d v="1899-12-30T00:23:37"/>
    <n v="4"/>
    <d v="1899-12-30T00:02:17"/>
    <n v="23.616666666662471"/>
    <n v="16"/>
    <s v="Si"/>
  </r>
  <r>
    <s v="CCAL"/>
    <s v="2025015551"/>
    <x v="0"/>
    <s v="ER2116BBY"/>
    <s v="E9293MGN"/>
    <d v="2025-02-26T00:00:00"/>
    <m/>
    <s v="200223"/>
    <x v="0"/>
    <s v="PA"/>
    <s v="S1"/>
    <m/>
    <d v="2025-02-26T00:00:00"/>
    <d v="1899-12-30T15:59:39"/>
    <d v="2025-02-26T00:00:00"/>
    <d v="1899-12-30T16:01:19"/>
    <d v="2025-02-26T00:00:00"/>
    <d v="1899-12-30T16:38:13"/>
    <x v="0"/>
    <s v="RFCPI"/>
    <s v="8043258225"/>
    <s v="EXW"/>
    <d v="1899-12-30T00:38:34"/>
    <d v="1899-12-30T00:36:54"/>
    <d v="1899-12-30T00:01:40"/>
    <s v="Granel"/>
    <s v="E001"/>
    <x v="1"/>
    <d v="1899-12-30T00:38:34"/>
    <d v="1899-12-30T00:36:54"/>
    <n v="15"/>
    <x v="3"/>
    <x v="1"/>
    <x v="0"/>
    <n v="0"/>
    <n v="0"/>
    <s v="OK"/>
    <s v="Clinker"/>
    <x v="1"/>
    <n v="0"/>
    <s v="F. ALCONERA"/>
    <s v="A"/>
    <d v="1899-12-30T00:01:40"/>
    <d v="1899-12-30T00:01:40"/>
    <s v="OK"/>
    <m/>
    <m/>
    <d v="1899-12-30T00:00:00"/>
    <d v="1899-12-30T00:38:34"/>
    <n v="4"/>
    <d v="1899-12-30T00:01:40"/>
    <n v="38.5666666666704"/>
    <n v="16"/>
    <s v="Si"/>
  </r>
  <r>
    <s v="CCAL"/>
    <s v="2025015604"/>
    <x v="0"/>
    <s v="ER8824BDH"/>
    <s v="E0403KCN"/>
    <d v="2025-02-26T00:00:00"/>
    <m/>
    <s v="200223"/>
    <x v="0"/>
    <s v="PA"/>
    <s v="S1"/>
    <m/>
    <d v="2025-02-26T00:00:00"/>
    <d v="1899-12-30T17:26:17"/>
    <d v="2025-02-26T00:00:00"/>
    <d v="1899-12-30T17:27:24"/>
    <d v="2025-02-26T00:00:00"/>
    <d v="1899-12-30T17:46:56"/>
    <x v="0"/>
    <s v="RFCPI"/>
    <s v="8043258237"/>
    <s v="EXW"/>
    <d v="1899-12-30T00:20:39"/>
    <d v="1899-12-30T00:19:32"/>
    <d v="1899-12-30T00:01:07"/>
    <s v="Granel"/>
    <s v="E001"/>
    <x v="1"/>
    <d v="1899-12-30T00:20:39"/>
    <d v="1899-12-30T00:19:32"/>
    <n v="17"/>
    <x v="3"/>
    <x v="1"/>
    <x v="0"/>
    <n v="0"/>
    <n v="0"/>
    <s v="OK"/>
    <s v="Clinker"/>
    <x v="1"/>
    <n v="0"/>
    <s v="F. ALCONERA"/>
    <s v="A"/>
    <d v="1899-12-30T00:01:07"/>
    <d v="1899-12-30T00:01:07"/>
    <s v="OK"/>
    <m/>
    <m/>
    <d v="1899-12-30T00:00:00"/>
    <d v="1899-12-30T00:20:39"/>
    <n v="4"/>
    <d v="1899-12-30T00:01:07"/>
    <n v="20.650000000003228"/>
    <n v="17"/>
    <s v="Si"/>
  </r>
  <r>
    <s v="CCAL"/>
    <s v="2025015608"/>
    <x v="0"/>
    <s v="ER1830BDH"/>
    <s v="E2560KTJ"/>
    <d v="2025-02-26T00:00:00"/>
    <m/>
    <s v="200223"/>
    <x v="0"/>
    <s v="PA"/>
    <s v="S1"/>
    <m/>
    <d v="2025-02-26T00:00:00"/>
    <d v="1899-12-30T17:39:49"/>
    <d v="2025-02-26T00:00:00"/>
    <d v="1899-12-30T17:40:36"/>
    <d v="2025-02-26T00:00:00"/>
    <d v="1899-12-30T18:38:16"/>
    <x v="0"/>
    <s v="RFCPI"/>
    <s v="8043258244"/>
    <s v="EXW"/>
    <d v="1899-12-30T00:58:27"/>
    <d v="1899-12-30T00:57:40"/>
    <d v="1899-12-30T00:00:47"/>
    <s v="Granel"/>
    <s v="E001"/>
    <x v="1"/>
    <d v="1899-12-30T00:58:27"/>
    <d v="1899-12-30T00:57:40"/>
    <n v="17"/>
    <x v="3"/>
    <x v="1"/>
    <x v="0"/>
    <n v="0"/>
    <n v="0"/>
    <s v="OK"/>
    <s v="Clinker"/>
    <x v="1"/>
    <n v="0"/>
    <s v="F. ALCONERA"/>
    <s v="B"/>
    <d v="1899-12-30T00:00:47"/>
    <d v="1899-12-30T00:00:47"/>
    <s v="OK"/>
    <m/>
    <m/>
    <d v="1899-12-30T00:00:00"/>
    <d v="1899-12-30T00:58:27"/>
    <n v="4"/>
    <d v="1899-12-30T00:00:47"/>
    <n v="58.449999999988833"/>
    <n v="18"/>
    <s v="No"/>
  </r>
  <r>
    <s v="CCAL"/>
    <s v="2025015610"/>
    <x v="0"/>
    <s v="ER6814BDL"/>
    <s v="E2090MMY"/>
    <d v="2025-02-26T00:00:00"/>
    <m/>
    <s v="200223"/>
    <x v="0"/>
    <s v="PA"/>
    <s v="S1"/>
    <m/>
    <d v="2025-02-26T00:00:00"/>
    <d v="1899-12-30T17:41:22"/>
    <d v="2025-02-26T00:00:00"/>
    <d v="1899-12-30T17:43:24"/>
    <d v="2025-02-26T00:00:00"/>
    <d v="1899-12-30T19:07:47"/>
    <x v="0"/>
    <s v="RFCPI"/>
    <s v="8043258246"/>
    <s v="EXW"/>
    <d v="1899-12-30T01:26:25"/>
    <d v="1899-12-30T01:24:23"/>
    <d v="1899-12-30T00:02:02"/>
    <s v="Granel"/>
    <s v="E001"/>
    <x v="1"/>
    <d v="1899-12-30T01:26:25"/>
    <d v="1899-12-30T01:24:23"/>
    <n v="17"/>
    <x v="3"/>
    <x v="1"/>
    <x v="0"/>
    <n v="0"/>
    <n v="0"/>
    <s v="OK"/>
    <s v="Clinker"/>
    <x v="1"/>
    <n v="0"/>
    <s v="F. ALCONERA"/>
    <s v="B"/>
    <d v="1899-12-30T00:02:02"/>
    <d v="1899-12-30T00:02:02"/>
    <s v="OK"/>
    <m/>
    <m/>
    <d v="1899-12-30T00:00:00"/>
    <d v="1899-12-30T01:26:25"/>
    <n v="4"/>
    <d v="1899-12-30T00:02:02"/>
    <n v="86.416666666660774"/>
    <n v="19"/>
    <s v="No"/>
  </r>
  <r>
    <s v="CCAL"/>
    <s v="2025015624"/>
    <x v="0"/>
    <s v="ER1021BDM"/>
    <s v="E8959KLR"/>
    <d v="2025-02-26T00:00:00"/>
    <m/>
    <s v="200223"/>
    <x v="0"/>
    <s v="PA"/>
    <s v="S1"/>
    <m/>
    <d v="2025-02-26T00:00:00"/>
    <d v="1899-12-30T18:41:04"/>
    <d v="2025-02-26T00:00:00"/>
    <d v="1899-12-30T18:41:23"/>
    <d v="2025-02-26T00:00:00"/>
    <d v="1899-12-30T19:13:45"/>
    <x v="0"/>
    <s v="RFCPI"/>
    <s v="8043258247"/>
    <s v="EXW"/>
    <d v="1899-12-30T00:32:41"/>
    <d v="1899-12-30T00:32:22"/>
    <d v="1899-12-30T00:00:19"/>
    <s v="Granel"/>
    <s v="E001"/>
    <x v="1"/>
    <d v="1899-12-30T00:32:41"/>
    <d v="1899-12-30T00:32:22"/>
    <n v="18"/>
    <x v="3"/>
    <x v="1"/>
    <x v="0"/>
    <n v="0"/>
    <n v="0"/>
    <s v="OK"/>
    <s v="Clinker"/>
    <x v="1"/>
    <n v="0"/>
    <s v="F. ALCONERA"/>
    <s v="A"/>
    <d v="1899-12-30T00:00:19"/>
    <d v="1899-12-30T00:00:19"/>
    <s v="OK"/>
    <m/>
    <m/>
    <d v="1899-12-30T00:00:00"/>
    <d v="1899-12-30T00:32:41"/>
    <n v="4"/>
    <d v="1899-12-30T00:00:19"/>
    <n v="32.683333333334339"/>
    <n v="19"/>
    <s v="Si"/>
  </r>
  <r>
    <s v="CCAL"/>
    <s v="2025015631"/>
    <x v="0"/>
    <s v="ER4670BCP"/>
    <s v="E4564MVW"/>
    <d v="2025-02-26T00:00:00"/>
    <m/>
    <s v="200223"/>
    <x v="0"/>
    <s v="PA"/>
    <s v="S1"/>
    <m/>
    <d v="2025-02-26T00:00:00"/>
    <d v="1899-12-30T19:17:08"/>
    <d v="2025-02-26T00:00:00"/>
    <d v="1899-12-30T19:17:44"/>
    <d v="2025-02-26T00:00:00"/>
    <d v="1899-12-30T19:55:27"/>
    <x v="0"/>
    <s v="RFCPI"/>
    <s v="8043258251"/>
    <s v="EXW"/>
    <d v="1899-12-30T00:38:19"/>
    <d v="1899-12-30T00:37:43"/>
    <d v="1899-12-30T00:00:36"/>
    <s v="Granel"/>
    <s v="E001"/>
    <x v="1"/>
    <d v="1899-12-30T00:38:19"/>
    <d v="1899-12-30T00:37:43"/>
    <n v="19"/>
    <x v="3"/>
    <x v="1"/>
    <x v="0"/>
    <n v="0"/>
    <n v="0"/>
    <s v="OK"/>
    <s v="Clinker"/>
    <x v="1"/>
    <n v="0"/>
    <s v="F. ALCONERA"/>
    <s v="A"/>
    <d v="1899-12-30T00:00:36"/>
    <d v="1899-12-30T00:00:36"/>
    <s v="OK"/>
    <m/>
    <m/>
    <d v="1899-12-30T00:00:00"/>
    <d v="1899-12-30T00:38:19"/>
    <n v="4"/>
    <d v="1899-12-30T00:00:36"/>
    <n v="38.316666666671964"/>
    <n v="19"/>
    <s v="Si"/>
  </r>
  <r>
    <s v="CCAL"/>
    <s v="2025015648"/>
    <x v="0"/>
    <s v="ER8753BBR"/>
    <s v="E1651JFK"/>
    <d v="2025-02-27T00:00:00"/>
    <m/>
    <s v="3228"/>
    <x v="3"/>
    <s v="PA"/>
    <s v="S4"/>
    <m/>
    <d v="2025-02-27T00:00:00"/>
    <d v="1899-12-30T06:06:38"/>
    <d v="2025-02-27T00:00:00"/>
    <d v="1899-12-30T06:06:41"/>
    <d v="2025-02-27T00:00:00"/>
    <d v="1899-12-30T06:35:09"/>
    <x v="0"/>
    <s v="RFCPI"/>
    <s v="8043258255"/>
    <s v="EXW"/>
    <d v="1899-12-30T00:28:31"/>
    <d v="1899-12-30T00:28:28"/>
    <d v="1899-12-30T00:00:03"/>
    <s v="Granel"/>
    <s v="E001"/>
    <x v="1"/>
    <d v="1899-12-30T00:28:31"/>
    <d v="1899-12-30T00:28:28"/>
    <n v="6"/>
    <x v="4"/>
    <x v="1"/>
    <x v="2"/>
    <n v="0"/>
    <n v="0"/>
    <s v="OK"/>
    <s v="Granel"/>
    <x v="1"/>
    <n v="0"/>
    <s v="F. ALCONERA"/>
    <s v="A"/>
    <d v="1899-12-30T00:00:03"/>
    <d v="1899-12-30T00:00:03"/>
    <s v="OK"/>
    <m/>
    <m/>
    <d v="1899-12-30T00:00:00"/>
    <d v="1899-12-30T00:28:31"/>
    <n v="5"/>
    <d v="1899-12-30T00:00:03"/>
    <n v="28.516666666665554"/>
    <n v="6"/>
    <s v="Si"/>
  </r>
  <r>
    <s v="CCAL"/>
    <s v="2025015679"/>
    <x v="0"/>
    <s v="EBA02549R"/>
    <s v="E1971KTB"/>
    <d v="2025-02-27T00:00:00"/>
    <m/>
    <s v="200223"/>
    <x v="0"/>
    <s v="PA"/>
    <s v="S1"/>
    <m/>
    <d v="2025-02-27T00:00:00"/>
    <d v="1899-12-30T07:38:58"/>
    <d v="2025-02-27T00:00:00"/>
    <d v="1899-12-30T07:39:36"/>
    <d v="2025-02-27T00:00:00"/>
    <d v="1899-12-30T08:40:50"/>
    <x v="0"/>
    <s v="RFCPI"/>
    <s v="8043258281"/>
    <s v="EXW"/>
    <d v="1899-12-30T01:01:52"/>
    <d v="1899-12-30T01:01:14"/>
    <d v="1899-12-30T00:00:38"/>
    <s v="Granel"/>
    <s v="E001"/>
    <x v="1"/>
    <d v="1899-12-30T01:01:52"/>
    <d v="1899-12-30T01:01:14"/>
    <n v="7"/>
    <x v="4"/>
    <x v="1"/>
    <x v="0"/>
    <n v="0"/>
    <n v="0"/>
    <s v="OK"/>
    <s v="Clinker"/>
    <x v="1"/>
    <n v="0"/>
    <s v="F. ALCONERA"/>
    <s v="B"/>
    <d v="1899-12-30T00:00:38"/>
    <d v="1899-12-30T00:00:38"/>
    <s v="OK"/>
    <m/>
    <m/>
    <d v="1899-12-30T00:00:00"/>
    <d v="1899-12-30T01:01:52"/>
    <n v="5"/>
    <d v="1899-12-30T00:00:38"/>
    <n v="61.866666666662375"/>
    <n v="8"/>
    <s v="No"/>
  </r>
  <r>
    <s v="CCAL"/>
    <s v="2025015735"/>
    <x v="0"/>
    <s v="ER2957BDJ"/>
    <s v="E3536LJR"/>
    <d v="2025-02-27T00:00:00"/>
    <m/>
    <s v="200223"/>
    <x v="0"/>
    <s v="PA"/>
    <s v="S1"/>
    <m/>
    <d v="2025-02-27T00:00:00"/>
    <d v="1899-12-30T08:53:32"/>
    <d v="2025-02-27T00:00:00"/>
    <d v="1899-12-30T08:54:10"/>
    <d v="2025-02-27T00:00:00"/>
    <d v="1899-12-30T09:12:38"/>
    <x v="0"/>
    <s v="RFCPI"/>
    <s v="8043258287"/>
    <s v="EXW"/>
    <d v="1899-12-30T00:19:06"/>
    <d v="1899-12-30T00:18:28"/>
    <d v="1899-12-30T00:00:38"/>
    <s v="Granel"/>
    <s v="E001"/>
    <x v="1"/>
    <d v="1899-12-30T00:19:06"/>
    <d v="1899-12-30T00:18:28"/>
    <n v="8"/>
    <x v="4"/>
    <x v="1"/>
    <x v="0"/>
    <n v="0"/>
    <n v="0"/>
    <s v="OK"/>
    <s v="Clinker"/>
    <x v="1"/>
    <n v="0"/>
    <s v="F. ALCONERA"/>
    <s v="A"/>
    <d v="1899-12-30T00:00:38"/>
    <d v="1899-12-30T00:00:38"/>
    <s v="OK"/>
    <m/>
    <m/>
    <d v="1899-12-30T00:00:00"/>
    <d v="1899-12-30T00:19:06"/>
    <n v="5"/>
    <d v="1899-12-30T00:00:38"/>
    <n v="19.100000000001625"/>
    <n v="9"/>
    <s v="Si"/>
  </r>
  <r>
    <s v="CCAL"/>
    <s v="2025015746"/>
    <x v="0"/>
    <s v="ER3555BBP"/>
    <s v="E9179KBK"/>
    <d v="2025-02-27T00:00:00"/>
    <m/>
    <s v="200223"/>
    <x v="0"/>
    <s v="PA"/>
    <s v="S1"/>
    <m/>
    <d v="2025-02-27T00:00:00"/>
    <d v="1899-12-30T09:08:57"/>
    <d v="2025-02-27T00:00:00"/>
    <d v="1899-12-30T09:09:37"/>
    <d v="2025-02-27T00:00:00"/>
    <d v="1899-12-30T09:30:55"/>
    <x v="0"/>
    <s v="RFCPI"/>
    <s v="8043258288"/>
    <s v="EXW"/>
    <d v="1899-12-30T00:21:58"/>
    <d v="1899-12-30T00:21:18"/>
    <d v="1899-12-30T00:00:40"/>
    <s v="Granel"/>
    <s v="E001"/>
    <x v="1"/>
    <d v="1899-12-30T00:21:58"/>
    <d v="1899-12-30T00:21:18"/>
    <n v="9"/>
    <x v="4"/>
    <x v="1"/>
    <x v="0"/>
    <n v="0"/>
    <n v="0"/>
    <s v="OK"/>
    <s v="Clinker"/>
    <x v="1"/>
    <n v="0"/>
    <s v="F. ALCONERA"/>
    <s v="A"/>
    <d v="1899-12-30T00:00:40"/>
    <d v="1899-12-30T00:00:40"/>
    <s v="OK"/>
    <m/>
    <m/>
    <d v="1899-12-30T00:00:00"/>
    <d v="1899-12-30T00:21:58"/>
    <n v="5"/>
    <d v="1899-12-30T00:00:40"/>
    <n v="21.966666666667169"/>
    <n v="9"/>
    <s v="Si"/>
  </r>
  <r>
    <s v="CCAL"/>
    <s v="2025015752"/>
    <x v="0"/>
    <s v="ER8906BBL"/>
    <s v="E7074HMN"/>
    <d v="2025-02-27T00:00:00"/>
    <m/>
    <s v="200223"/>
    <x v="0"/>
    <s v="PA"/>
    <s v="S1"/>
    <m/>
    <d v="2025-02-27T00:00:00"/>
    <d v="1899-12-30T09:15:38"/>
    <d v="2025-02-27T00:00:00"/>
    <d v="1899-12-30T09:16:18"/>
    <d v="2025-02-27T00:00:00"/>
    <d v="1899-12-30T09:56:52"/>
    <x v="0"/>
    <s v="RFCPI"/>
    <s v="8043258291"/>
    <s v="EXW"/>
    <d v="1899-12-30T00:41:14"/>
    <d v="1899-12-30T00:40:34"/>
    <d v="1899-12-30T00:00:40"/>
    <s v="Granel"/>
    <s v="E001"/>
    <x v="1"/>
    <d v="1899-12-30T00:41:14"/>
    <d v="1899-12-30T00:40:34"/>
    <n v="9"/>
    <x v="4"/>
    <x v="1"/>
    <x v="0"/>
    <n v="0"/>
    <n v="0"/>
    <s v="OK"/>
    <s v="Clinker"/>
    <x v="1"/>
    <n v="0"/>
    <s v="F. ALCONERA"/>
    <s v="A"/>
    <d v="1899-12-30T00:00:40"/>
    <d v="1899-12-30T00:00:40"/>
    <s v="OK"/>
    <m/>
    <m/>
    <d v="1899-12-30T00:00:00"/>
    <d v="1899-12-30T00:41:14"/>
    <n v="5"/>
    <d v="1899-12-30T00:00:40"/>
    <n v="41.233333333334393"/>
    <n v="9"/>
    <s v="Si"/>
  </r>
  <r>
    <s v="CCAL"/>
    <s v="2025015747"/>
    <x v="0"/>
    <s v="ER6177BBP"/>
    <s v="E9744KKB"/>
    <d v="2025-02-27T00:00:00"/>
    <m/>
    <s v="200223"/>
    <x v="0"/>
    <s v="PA"/>
    <s v="S1"/>
    <m/>
    <d v="2025-02-27T00:00:00"/>
    <d v="1899-12-30T09:10:11"/>
    <d v="2025-02-27T00:00:00"/>
    <d v="1899-12-30T09:10:56"/>
    <d v="2025-02-27T00:00:00"/>
    <d v="1899-12-30T10:09:36"/>
    <x v="0"/>
    <s v="RFCPI"/>
    <s v="8043258293"/>
    <s v="EXW"/>
    <d v="1899-12-30T00:59:25"/>
    <d v="1899-12-30T00:58:40"/>
    <d v="1899-12-30T00:00:45"/>
    <s v="Granel"/>
    <s v="E001"/>
    <x v="1"/>
    <d v="1899-12-30T00:59:25"/>
    <d v="1899-12-30T00:58:40"/>
    <n v="9"/>
    <x v="4"/>
    <x v="1"/>
    <x v="0"/>
    <n v="0"/>
    <n v="0"/>
    <s v="OK"/>
    <s v="Clinker"/>
    <x v="1"/>
    <n v="0"/>
    <s v="F. ALCONERA"/>
    <s v="B"/>
    <d v="1899-12-30T00:00:45"/>
    <d v="1899-12-30T00:00:45"/>
    <s v="OK"/>
    <m/>
    <m/>
    <d v="1899-12-30T00:00:00"/>
    <d v="1899-12-30T00:59:25"/>
    <n v="5"/>
    <d v="1899-12-30T00:00:45"/>
    <n v="59.416666666660788"/>
    <n v="10"/>
    <s v="No"/>
  </r>
  <r>
    <s v="CCAL"/>
    <s v="2025015761"/>
    <x v="0"/>
    <s v="ER5923BBZ"/>
    <s v="E4003KGB"/>
    <d v="2025-02-27T00:00:00"/>
    <m/>
    <s v="200223"/>
    <x v="0"/>
    <s v="PA"/>
    <s v="S1"/>
    <m/>
    <d v="2025-02-27T00:00:00"/>
    <d v="1899-12-30T09:26:34"/>
    <d v="2025-02-27T00:00:00"/>
    <d v="1899-12-30T09:27:17"/>
    <d v="2025-02-27T00:00:00"/>
    <d v="1899-12-30T10:47:07"/>
    <x v="0"/>
    <s v="RFCPI"/>
    <s v="8043258296"/>
    <s v="EXW"/>
    <d v="1899-12-30T01:20:33"/>
    <d v="1899-12-30T01:19:50"/>
    <d v="1899-12-30T00:00:43"/>
    <s v="Granel"/>
    <s v="E001"/>
    <x v="1"/>
    <d v="1899-12-30T01:20:33"/>
    <d v="1899-12-30T01:19:50"/>
    <n v="9"/>
    <x v="4"/>
    <x v="1"/>
    <x v="0"/>
    <n v="0"/>
    <n v="0"/>
    <s v="OK"/>
    <s v="Clinker"/>
    <x v="1"/>
    <n v="0"/>
    <s v="F. ALCONERA"/>
    <s v="B"/>
    <d v="1899-12-30T00:00:43"/>
    <d v="1899-12-30T00:00:43"/>
    <s v="OK"/>
    <m/>
    <m/>
    <d v="1899-12-30T00:00:00"/>
    <d v="1899-12-30T01:20:33"/>
    <n v="5"/>
    <d v="1899-12-30T00:00:43"/>
    <n v="80.55000000000004"/>
    <n v="10"/>
    <s v="No"/>
  </r>
  <r>
    <s v="CCAL"/>
    <s v="2025015762"/>
    <x v="0"/>
    <s v="ER4223BCB"/>
    <s v="E5435KBP"/>
    <d v="2025-02-27T00:00:00"/>
    <m/>
    <s v="200223"/>
    <x v="0"/>
    <s v="PA"/>
    <s v="S1"/>
    <m/>
    <d v="2025-02-27T00:00:00"/>
    <d v="1899-12-30T09:27:33"/>
    <d v="2025-02-27T00:00:00"/>
    <d v="1899-12-30T09:28:05"/>
    <d v="2025-02-27T00:00:00"/>
    <d v="1899-12-30T11:01:12"/>
    <x v="0"/>
    <s v="RFCPI"/>
    <s v="8043258299"/>
    <s v="EXW"/>
    <d v="1899-12-30T01:33:39"/>
    <d v="1899-12-30T01:33:07"/>
    <d v="1899-12-30T00:00:32"/>
    <s v="Granel"/>
    <s v="E001"/>
    <x v="1"/>
    <d v="1899-12-30T01:33:39"/>
    <d v="1899-12-30T01:33:07"/>
    <n v="9"/>
    <x v="4"/>
    <x v="1"/>
    <x v="0"/>
    <n v="0"/>
    <n v="0"/>
    <s v="OK"/>
    <s v="Clinker"/>
    <x v="1"/>
    <n v="0"/>
    <s v="F. ALCONERA"/>
    <s v="C"/>
    <d v="1899-12-30T00:00:32"/>
    <d v="1899-12-30T00:00:32"/>
    <s v="OK"/>
    <m/>
    <m/>
    <d v="1899-12-30T00:00:00"/>
    <d v="1899-12-30T01:33:39"/>
    <n v="5"/>
    <d v="1899-12-30T00:00:32"/>
    <n v="93.650000000011204"/>
    <n v="11"/>
    <s v="No"/>
  </r>
  <r>
    <s v="CCAL"/>
    <s v="2025015812"/>
    <x v="0"/>
    <s v="ER8753BBR"/>
    <s v="E1651JFK"/>
    <d v="2025-02-27T00:00:00"/>
    <m/>
    <s v="3297"/>
    <x v="2"/>
    <s v="PA"/>
    <s v="S1"/>
    <m/>
    <d v="2025-02-27T00:00:00"/>
    <d v="1899-12-30T10:40:25"/>
    <d v="2025-02-27T00:00:00"/>
    <d v="1899-12-30T10:40:30"/>
    <d v="2025-02-27T00:00:00"/>
    <d v="1899-12-30T11:13:57"/>
    <x v="0"/>
    <s v="RFCPI"/>
    <s v="8043258301"/>
    <s v="EXW"/>
    <d v="1899-12-30T00:33:32"/>
    <d v="1899-12-30T00:33:27"/>
    <d v="1899-12-30T00:00:05"/>
    <s v="Granel"/>
    <s v="E001"/>
    <x v="1"/>
    <d v="1899-12-30T00:33:32"/>
    <d v="1899-12-30T00:33:27"/>
    <n v="10"/>
    <x v="4"/>
    <x v="1"/>
    <x v="2"/>
    <n v="0"/>
    <n v="0"/>
    <s v="OK"/>
    <s v="Granel"/>
    <x v="1"/>
    <n v="0"/>
    <s v="F. ALCONERA"/>
    <s v="A"/>
    <d v="1899-12-30T00:00:05"/>
    <d v="1899-12-30T00:00:05"/>
    <s v="OK"/>
    <m/>
    <m/>
    <d v="1899-12-30T00:00:00"/>
    <d v="1899-12-30T00:33:32"/>
    <n v="5"/>
    <d v="1899-12-30T00:00:05"/>
    <n v="33.533333333323199"/>
    <n v="11"/>
    <s v="Si"/>
  </r>
  <r>
    <s v="CCAL"/>
    <s v="2025015773"/>
    <x v="0"/>
    <s v="ER0747BBZ"/>
    <s v="E2308KRK"/>
    <d v="2025-02-27T00:00:00"/>
    <m/>
    <s v="200223"/>
    <x v="0"/>
    <s v="PA"/>
    <s v="S1"/>
    <m/>
    <d v="2025-02-27T00:00:00"/>
    <d v="1899-12-30T09:37:56"/>
    <d v="2025-02-27T00:00:00"/>
    <d v="1899-12-30T09:41:30"/>
    <d v="2025-02-27T00:00:00"/>
    <d v="1899-12-30T11:35:18"/>
    <x v="0"/>
    <s v="RFCPI"/>
    <s v="8043258305"/>
    <s v="EXW"/>
    <d v="1899-12-30T01:57:22"/>
    <d v="1899-12-30T01:53:48"/>
    <d v="1899-12-30T00:03:34"/>
    <s v="Granel"/>
    <s v="E001"/>
    <x v="1"/>
    <d v="1899-12-30T01:57:22"/>
    <d v="1899-12-30T01:53:48"/>
    <n v="9"/>
    <x v="4"/>
    <x v="1"/>
    <x v="0"/>
    <n v="0"/>
    <n v="0"/>
    <s v="OK"/>
    <s v="Clinker"/>
    <x v="1"/>
    <n v="0"/>
    <s v="F. ALCONERA"/>
    <s v="C"/>
    <d v="1899-12-30T00:03:34"/>
    <d v="1899-12-30T00:03:34"/>
    <s v="OK"/>
    <m/>
    <m/>
    <d v="1899-12-30T00:00:00"/>
    <d v="1899-12-30T01:57:22"/>
    <n v="5"/>
    <d v="1899-12-30T00:03:34"/>
    <n v="117.36666666666721"/>
    <n v="11"/>
    <s v="No"/>
  </r>
  <r>
    <s v="CCAL"/>
    <s v="2025015770"/>
    <x v="0"/>
    <s v="ER9549BBV"/>
    <s v="E0657KRV"/>
    <d v="2025-02-27T00:00:00"/>
    <m/>
    <s v="200223"/>
    <x v="0"/>
    <s v="PA"/>
    <s v="S1"/>
    <m/>
    <d v="2025-02-27T00:00:00"/>
    <d v="1899-12-30T09:34:43"/>
    <d v="2025-02-27T00:00:00"/>
    <d v="1899-12-30T09:41:16"/>
    <d v="2025-02-27T00:00:00"/>
    <d v="1899-12-30T11:37:50"/>
    <x v="0"/>
    <s v="RFCPI"/>
    <s v="8043258306"/>
    <s v="EXW"/>
    <d v="1899-12-30T02:03:07"/>
    <d v="1899-12-30T01:56:34"/>
    <d v="1899-12-30T00:06:33"/>
    <s v="Granel"/>
    <s v="E001"/>
    <x v="1"/>
    <d v="1899-12-30T02:03:07"/>
    <d v="1899-12-30T01:56:34"/>
    <n v="9"/>
    <x v="4"/>
    <x v="1"/>
    <x v="0"/>
    <n v="0"/>
    <n v="0"/>
    <s v="OK"/>
    <s v="Clinker"/>
    <x v="1"/>
    <n v="0"/>
    <s v="F. ALCONERA"/>
    <s v="C"/>
    <d v="1899-12-30T00:06:33"/>
    <d v="1899-12-30T00:06:33"/>
    <s v="OK"/>
    <m/>
    <m/>
    <d v="1899-12-30T00:00:00"/>
    <d v="1899-12-30T02:03:07"/>
    <n v="5"/>
    <d v="1899-12-30T00:06:33"/>
    <n v="123.11666666665924"/>
    <n v="11"/>
    <s v="No"/>
  </r>
  <r>
    <s v="CCAL"/>
    <s v="2025015774"/>
    <x v="0"/>
    <s v="ER5065BBN"/>
    <s v="E7067LDF"/>
    <d v="2025-02-27T00:00:00"/>
    <m/>
    <s v="200223"/>
    <x v="0"/>
    <s v="PA"/>
    <s v="S1"/>
    <m/>
    <d v="2025-02-27T00:00:00"/>
    <d v="1899-12-30T09:39:09"/>
    <d v="2025-02-27T00:00:00"/>
    <d v="1899-12-30T09:41:43"/>
    <d v="2025-02-27T00:00:00"/>
    <d v="1899-12-30T11:57:41"/>
    <x v="0"/>
    <s v="RFCPI"/>
    <s v="8043258309"/>
    <s v="EXW"/>
    <d v="1899-12-30T02:18:32"/>
    <d v="1899-12-30T02:15:58"/>
    <d v="1899-12-30T00:02:34"/>
    <s v="Granel"/>
    <s v="E001"/>
    <x v="1"/>
    <d v="1899-12-30T02:18:32"/>
    <d v="1899-12-30T02:15:58"/>
    <n v="9"/>
    <x v="4"/>
    <x v="1"/>
    <x v="0"/>
    <n v="0"/>
    <n v="0"/>
    <s v="OK"/>
    <s v="Clinker"/>
    <x v="1"/>
    <n v="0"/>
    <s v="F. ALCONERA"/>
    <s v="C"/>
    <d v="1899-12-30T00:02:34"/>
    <d v="1899-12-30T00:02:34"/>
    <s v="OK"/>
    <m/>
    <m/>
    <d v="1899-12-30T00:00:00"/>
    <d v="1899-12-30T02:18:32"/>
    <n v="5"/>
    <d v="1899-12-30T00:02:34"/>
    <n v="138.53333333332802"/>
    <n v="11"/>
    <s v="No"/>
  </r>
  <r>
    <s v="CCAL"/>
    <s v="2025015782"/>
    <x v="0"/>
    <s v="ER8912BBL"/>
    <s v="E0826HTX"/>
    <d v="2025-02-27T00:00:00"/>
    <m/>
    <s v="200223"/>
    <x v="0"/>
    <s v="PA"/>
    <s v="S1"/>
    <m/>
    <d v="2025-02-27T00:00:00"/>
    <d v="1899-12-30T09:47:55"/>
    <d v="2025-02-27T00:00:00"/>
    <d v="1899-12-30T09:59:18"/>
    <d v="2025-02-27T00:00:00"/>
    <d v="1899-12-30T12:18:08"/>
    <x v="0"/>
    <s v="RFCPI"/>
    <s v="8043258312"/>
    <s v="EXW"/>
    <d v="1899-12-30T02:30:13"/>
    <d v="1899-12-30T02:18:50"/>
    <d v="1899-12-30T00:11:23"/>
    <s v="Granel"/>
    <s v="E001"/>
    <x v="1"/>
    <d v="1899-12-30T02:30:13"/>
    <d v="1899-12-30T02:18:50"/>
    <n v="9"/>
    <x v="4"/>
    <x v="1"/>
    <x v="0"/>
    <n v="0"/>
    <n v="0"/>
    <s v="OK"/>
    <s v="Clinker"/>
    <x v="1"/>
    <n v="0"/>
    <s v="F. ALCONERA"/>
    <s v="C"/>
    <d v="1899-12-30T00:11:23"/>
    <d v="1899-12-30T00:11:23"/>
    <s v="OK"/>
    <m/>
    <m/>
    <d v="1899-12-30T00:00:00"/>
    <d v="1899-12-30T02:30:13"/>
    <n v="5"/>
    <d v="1899-12-30T00:11:23"/>
    <n v="150.21666666666724"/>
    <n v="12"/>
    <s v="No"/>
  </r>
  <r>
    <s v="CCAL"/>
    <s v="2025015793"/>
    <x v="0"/>
    <s v="ER3673BDK"/>
    <s v="E5438MMC"/>
    <d v="2025-02-27T00:00:00"/>
    <m/>
    <s v="200223"/>
    <x v="0"/>
    <s v="PA"/>
    <s v="S1"/>
    <m/>
    <d v="2025-02-27T00:00:00"/>
    <d v="1899-12-30T10:01:17"/>
    <d v="2025-02-27T00:00:00"/>
    <d v="1899-12-30T10:01:50"/>
    <d v="2025-02-27T00:00:00"/>
    <d v="1899-12-30T12:38:27"/>
    <x v="0"/>
    <s v="RFCPI"/>
    <s v="8043258315"/>
    <s v="EXW"/>
    <d v="1899-12-30T02:37:10"/>
    <d v="1899-12-30T02:36:37"/>
    <d v="1899-12-30T00:00:33"/>
    <s v="Granel"/>
    <s v="E001"/>
    <x v="1"/>
    <d v="1899-12-30T02:37:10"/>
    <d v="1899-12-30T02:36:37"/>
    <n v="10"/>
    <x v="4"/>
    <x v="1"/>
    <x v="0"/>
    <n v="0"/>
    <n v="0"/>
    <s v="OK"/>
    <s v="Clinker"/>
    <x v="1"/>
    <n v="0"/>
    <s v="F. ALCONERA"/>
    <s v="C"/>
    <d v="1899-12-30T00:00:33"/>
    <d v="1899-12-30T00:00:33"/>
    <s v="OK"/>
    <m/>
    <m/>
    <d v="1899-12-30T00:00:00"/>
    <d v="1899-12-30T02:37:10"/>
    <n v="5"/>
    <d v="1899-12-30T00:00:33"/>
    <n v="157.1666666666687"/>
    <n v="12"/>
    <s v="No"/>
  </r>
  <r>
    <s v="CCAL"/>
    <s v="2025015794"/>
    <x v="0"/>
    <s v="ER0924BDB"/>
    <s v="E4352KCH"/>
    <d v="2025-02-27T00:00:00"/>
    <m/>
    <s v="200223"/>
    <x v="0"/>
    <s v="PA"/>
    <s v="S1"/>
    <m/>
    <d v="2025-02-27T00:00:00"/>
    <d v="1899-12-30T10:03:54"/>
    <d v="2025-02-27T00:00:00"/>
    <d v="1899-12-30T10:04:47"/>
    <d v="2025-02-27T00:00:00"/>
    <d v="1899-12-30T12:55:20"/>
    <x v="0"/>
    <s v="RFCPI"/>
    <s v="8043258317"/>
    <s v="EXW"/>
    <d v="1899-12-30T02:51:26"/>
    <d v="1899-12-30T02:50:33"/>
    <d v="1899-12-30T00:00:53"/>
    <s v="Granel"/>
    <s v="E001"/>
    <x v="1"/>
    <d v="1899-12-30T02:51:26"/>
    <d v="1899-12-30T02:50:33"/>
    <n v="10"/>
    <x v="4"/>
    <x v="1"/>
    <x v="0"/>
    <n v="0"/>
    <n v="0"/>
    <s v="OK"/>
    <s v="Clinker"/>
    <x v="1"/>
    <n v="0"/>
    <s v="F. ALCONERA"/>
    <s v="C"/>
    <d v="1899-12-30T00:00:53"/>
    <d v="1899-12-30T00:00:53"/>
    <s v="OK"/>
    <m/>
    <m/>
    <d v="1899-12-30T00:00:00"/>
    <d v="1899-12-30T02:51:26"/>
    <n v="5"/>
    <d v="1899-12-30T00:00:53"/>
    <n v="171.43333333333916"/>
    <n v="12"/>
    <s v="No"/>
  </r>
  <r>
    <s v="CCAL"/>
    <s v="2025015833"/>
    <x v="0"/>
    <s v="ER4315BDB"/>
    <s v="E2431LWH"/>
    <d v="2025-02-27T00:00:00"/>
    <m/>
    <s v="200223"/>
    <x v="0"/>
    <s v="PA"/>
    <s v="S1"/>
    <m/>
    <d v="2025-02-27T00:00:00"/>
    <d v="1899-12-30T11:25:04"/>
    <d v="2025-02-27T00:00:00"/>
    <d v="1899-12-30T11:25:40"/>
    <d v="2025-02-27T00:00:00"/>
    <d v="1899-12-30T13:26:30"/>
    <x v="0"/>
    <s v="RFCPI"/>
    <s v="8043258326"/>
    <s v="EXW"/>
    <d v="1899-12-30T02:01:26"/>
    <d v="1899-12-30T02:00:50"/>
    <d v="1899-12-30T00:00:36"/>
    <s v="Granel"/>
    <s v="E001"/>
    <x v="1"/>
    <d v="1899-12-30T02:01:26"/>
    <d v="1899-12-30T02:00:50"/>
    <n v="11"/>
    <x v="4"/>
    <x v="1"/>
    <x v="0"/>
    <n v="0"/>
    <n v="0"/>
    <s v="OK"/>
    <s v="Clinker"/>
    <x v="1"/>
    <n v="0"/>
    <s v="F. ALCONERA"/>
    <s v="C"/>
    <d v="1899-12-30T00:00:36"/>
    <d v="1899-12-30T00:00:36"/>
    <s v="OK"/>
    <m/>
    <m/>
    <d v="1899-12-30T00:00:00"/>
    <d v="1899-12-30T02:01:26"/>
    <n v="5"/>
    <d v="1899-12-30T00:00:36"/>
    <n v="121.43333333332791"/>
    <n v="13"/>
    <s v="No"/>
  </r>
  <r>
    <s v="CCAL"/>
    <s v="2025015813"/>
    <x v="0"/>
    <s v="ER6862BCX"/>
    <s v="E5008KDN"/>
    <d v="2025-02-27T00:00:00"/>
    <m/>
    <s v="200223"/>
    <x v="0"/>
    <s v="PA"/>
    <s v="S1"/>
    <m/>
    <d v="2025-02-27T00:00:00"/>
    <d v="1899-12-30T10:44:27"/>
    <d v="2025-02-27T00:00:00"/>
    <d v="1899-12-30T10:45:02"/>
    <d v="2025-02-27T00:00:00"/>
    <d v="1899-12-30T13:28:21"/>
    <x v="0"/>
    <s v="RFCPI"/>
    <s v="8043258327"/>
    <s v="EXW"/>
    <d v="1899-12-30T02:43:54"/>
    <d v="1899-12-30T02:43:19"/>
    <d v="1899-12-30T00:00:35"/>
    <s v="Granel"/>
    <s v="E001"/>
    <x v="1"/>
    <d v="1899-12-30T02:43:54"/>
    <d v="1899-12-30T02:43:19"/>
    <n v="10"/>
    <x v="4"/>
    <x v="1"/>
    <x v="0"/>
    <n v="0"/>
    <n v="0"/>
    <s v="OK"/>
    <s v="Clinker"/>
    <x v="1"/>
    <n v="0"/>
    <s v="F. ALCONERA"/>
    <s v="C"/>
    <d v="1899-12-30T00:00:35"/>
    <d v="1899-12-30T00:00:35"/>
    <s v="OK"/>
    <m/>
    <m/>
    <d v="1899-12-30T00:00:00"/>
    <d v="1899-12-30T02:43:54"/>
    <n v="5"/>
    <d v="1899-12-30T00:00:35"/>
    <n v="163.90000000000802"/>
    <n v="13"/>
    <s v="No"/>
  </r>
  <r>
    <s v="CCAL"/>
    <s v="2025015834"/>
    <x v="0"/>
    <s v="ER1373BDN"/>
    <s v="E3905LTP"/>
    <d v="2025-02-27T00:00:00"/>
    <m/>
    <s v="200223"/>
    <x v="0"/>
    <s v="PA"/>
    <s v="S1"/>
    <m/>
    <d v="2025-02-27T00:00:00"/>
    <d v="1899-12-30T11:26:25"/>
    <d v="2025-02-27T00:00:00"/>
    <d v="1899-12-30T11:27:00"/>
    <d v="2025-02-27T00:00:00"/>
    <d v="1899-12-30T13:37:51"/>
    <x v="0"/>
    <s v="RFCPI"/>
    <s v="8043258329"/>
    <s v="EXW"/>
    <d v="1899-12-30T02:11:26"/>
    <d v="1899-12-30T02:10:51"/>
    <d v="1899-12-30T00:00:35"/>
    <s v="Granel"/>
    <s v="E001"/>
    <x v="1"/>
    <d v="1899-12-30T02:11:26"/>
    <d v="1899-12-30T02:10:51"/>
    <n v="11"/>
    <x v="4"/>
    <x v="1"/>
    <x v="0"/>
    <n v="0"/>
    <n v="0"/>
    <s v="OK"/>
    <s v="Clinker"/>
    <x v="1"/>
    <n v="0"/>
    <s v="F. ALCONERA"/>
    <s v="C"/>
    <d v="1899-12-30T00:00:35"/>
    <d v="1899-12-30T00:00:35"/>
    <s v="OK"/>
    <m/>
    <m/>
    <d v="1899-12-30T00:00:00"/>
    <d v="1899-12-30T02:11:26"/>
    <n v="5"/>
    <d v="1899-12-30T00:00:35"/>
    <n v="131.43333333333595"/>
    <n v="13"/>
    <s v="No"/>
  </r>
  <r>
    <s v="CCAL"/>
    <s v="2025015846"/>
    <x v="0"/>
    <s v="ER2952BDJ"/>
    <s v="E3468KKN"/>
    <d v="2025-02-27T00:00:00"/>
    <m/>
    <s v="200223"/>
    <x v="0"/>
    <s v="PA"/>
    <s v="S1"/>
    <m/>
    <d v="2025-02-27T00:00:00"/>
    <d v="1899-12-30T12:13:22"/>
    <d v="2025-02-27T00:00:00"/>
    <d v="1899-12-30T12:14:03"/>
    <d v="2025-02-27T00:00:00"/>
    <d v="1899-12-30T14:41:15"/>
    <x v="0"/>
    <s v="RFCPI"/>
    <s v="8043258336"/>
    <s v="EXW"/>
    <d v="1899-12-30T02:27:53"/>
    <d v="1899-12-30T02:27:12"/>
    <d v="1899-12-30T00:00:41"/>
    <s v="Granel"/>
    <s v="E001"/>
    <x v="1"/>
    <d v="1899-12-30T02:27:53"/>
    <d v="1899-12-30T02:27:12"/>
    <n v="12"/>
    <x v="4"/>
    <x v="1"/>
    <x v="0"/>
    <n v="0"/>
    <n v="0"/>
    <s v="OK"/>
    <s v="Clinker"/>
    <x v="1"/>
    <n v="0"/>
    <s v="F. ALCONERA"/>
    <s v="C"/>
    <d v="1899-12-30T00:00:41"/>
    <d v="1899-12-30T00:00:41"/>
    <s v="OK"/>
    <m/>
    <m/>
    <d v="1899-12-30T00:00:00"/>
    <d v="1899-12-30T02:27:53"/>
    <n v="5"/>
    <d v="1899-12-30T00:00:41"/>
    <n v="147.88333333333426"/>
    <n v="14"/>
    <s v="No"/>
  </r>
  <r>
    <s v="CCAL"/>
    <s v="2025015856"/>
    <x v="0"/>
    <s v="ER3210BDF"/>
    <s v="E3495JXR"/>
    <d v="2025-02-27T00:00:00"/>
    <m/>
    <s v="200223"/>
    <x v="0"/>
    <s v="PA"/>
    <s v="S1"/>
    <m/>
    <d v="2025-02-27T00:00:00"/>
    <d v="1899-12-30T12:29:23"/>
    <d v="2025-02-27T00:00:00"/>
    <d v="1899-12-30T12:29:52"/>
    <d v="2025-02-27T00:00:00"/>
    <d v="1899-12-30T14:49:30"/>
    <x v="0"/>
    <s v="RFCPI"/>
    <s v="8043258337"/>
    <s v="EXW"/>
    <d v="1899-12-30T02:20:07"/>
    <d v="1899-12-30T02:19:38"/>
    <d v="1899-12-30T00:00:29"/>
    <s v="Granel"/>
    <s v="E001"/>
    <x v="1"/>
    <d v="1899-12-30T02:20:07"/>
    <d v="1899-12-30T02:19:38"/>
    <n v="12"/>
    <x v="4"/>
    <x v="1"/>
    <x v="0"/>
    <n v="0"/>
    <n v="0"/>
    <s v="OK"/>
    <s v="Clinker"/>
    <x v="1"/>
    <n v="0"/>
    <s v="F. ALCONERA"/>
    <s v="C"/>
    <d v="1899-12-30T00:00:29"/>
    <d v="1899-12-30T00:00:29"/>
    <s v="OK"/>
    <m/>
    <m/>
    <d v="1899-12-30T00:00:00"/>
    <d v="1899-12-30T02:20:07"/>
    <n v="5"/>
    <d v="1899-12-30T00:00:29"/>
    <n v="140.11666666666548"/>
    <n v="14"/>
    <s v="No"/>
  </r>
  <r>
    <s v="CCAL"/>
    <s v="2025015850"/>
    <x v="0"/>
    <s v="ER9452BBZ"/>
    <s v="E3846JCY"/>
    <d v="2025-02-27T00:00:00"/>
    <m/>
    <s v="200223"/>
    <x v="0"/>
    <s v="PA"/>
    <s v="S1"/>
    <m/>
    <d v="2025-02-27T00:00:00"/>
    <d v="1899-12-30T12:24:00"/>
    <d v="2025-02-27T00:00:00"/>
    <d v="1899-12-30T12:24:22"/>
    <d v="2025-02-27T00:00:00"/>
    <d v="1899-12-30T14:52:02"/>
    <x v="0"/>
    <s v="RFCPI"/>
    <s v="8043258338"/>
    <s v="EXW"/>
    <d v="1899-12-30T02:28:02"/>
    <d v="1899-12-30T02:27:40"/>
    <d v="1899-12-30T00:00:22"/>
    <s v="Granel"/>
    <s v="E001"/>
    <x v="1"/>
    <d v="1899-12-30T02:28:02"/>
    <d v="1899-12-30T02:27:40"/>
    <n v="12"/>
    <x v="4"/>
    <x v="1"/>
    <x v="0"/>
    <n v="0"/>
    <n v="0"/>
    <s v="OK"/>
    <s v="Clinker"/>
    <x v="1"/>
    <n v="0"/>
    <s v="F. ALCONERA"/>
    <s v="C"/>
    <d v="1899-12-30T00:00:22"/>
    <d v="1899-12-30T00:00:22"/>
    <s v="OK"/>
    <m/>
    <m/>
    <d v="1899-12-30T00:00:00"/>
    <d v="1899-12-30T02:28:02"/>
    <n v="5"/>
    <d v="1899-12-30T00:00:22"/>
    <n v="148.03333333332472"/>
    <n v="14"/>
    <s v="No"/>
  </r>
  <r>
    <s v="CCAL"/>
    <s v="2025015874"/>
    <x v="0"/>
    <s v="ER1724BBJ"/>
    <s v="E3402LTY"/>
    <d v="2025-02-27T00:00:00"/>
    <m/>
    <s v="200223"/>
    <x v="0"/>
    <s v="PA"/>
    <s v="S1"/>
    <m/>
    <d v="2025-02-27T00:00:00"/>
    <d v="1899-12-30T13:01:58"/>
    <d v="2025-02-27T00:00:00"/>
    <d v="1899-12-30T13:02:51"/>
    <d v="2025-02-27T00:00:00"/>
    <d v="1899-12-30T15:07:35"/>
    <x v="0"/>
    <s v="RFCPI"/>
    <s v="8043258342"/>
    <s v="EXW"/>
    <d v="1899-12-30T02:05:37"/>
    <d v="1899-12-30T02:04:44"/>
    <d v="1899-12-30T00:00:53"/>
    <s v="Granel"/>
    <s v="E001"/>
    <x v="1"/>
    <d v="1899-12-30T02:05:37"/>
    <d v="1899-12-30T02:04:44"/>
    <n v="13"/>
    <x v="4"/>
    <x v="1"/>
    <x v="0"/>
    <n v="0"/>
    <n v="0"/>
    <s v="OK"/>
    <s v="Clinker"/>
    <x v="1"/>
    <n v="0"/>
    <s v="F. ALCONERA"/>
    <s v="C"/>
    <d v="1899-12-30T00:00:53"/>
    <d v="1899-12-30T00:00:53"/>
    <s v="OK"/>
    <m/>
    <m/>
    <d v="1899-12-30T00:00:00"/>
    <d v="1899-12-30T02:05:37"/>
    <n v="5"/>
    <d v="1899-12-30T00:00:53"/>
    <n v="125.61666666665762"/>
    <n v="15"/>
    <s v="No"/>
  </r>
  <r>
    <s v="CCAL"/>
    <s v="2025015903"/>
    <x v="0"/>
    <s v="ER9503BDC"/>
    <s v="E6451MPS"/>
    <d v="2025-02-27T00:00:00"/>
    <m/>
    <s v="200223"/>
    <x v="0"/>
    <s v="PA"/>
    <s v="S1"/>
    <m/>
    <d v="2025-02-27T00:00:00"/>
    <d v="1899-12-30T14:00:30"/>
    <d v="2025-02-27T00:00:00"/>
    <d v="1899-12-30T14:01:05"/>
    <d v="2025-02-27T00:00:00"/>
    <d v="1899-12-30T15:19:32"/>
    <x v="0"/>
    <s v="RFCPI"/>
    <s v="8043258344"/>
    <s v="EXW"/>
    <d v="1899-12-30T01:19:02"/>
    <d v="1899-12-30T01:18:27"/>
    <d v="1899-12-30T00:00:35"/>
    <s v="Granel"/>
    <s v="E001"/>
    <x v="1"/>
    <d v="1899-12-30T01:19:02"/>
    <d v="1899-12-30T01:18:27"/>
    <n v="14"/>
    <x v="4"/>
    <x v="1"/>
    <x v="0"/>
    <n v="0"/>
    <n v="0"/>
    <s v="OK"/>
    <s v="Clinker"/>
    <x v="1"/>
    <n v="0"/>
    <s v="F. ALCONERA"/>
    <s v="B"/>
    <d v="1899-12-30T00:00:35"/>
    <d v="1899-12-30T00:00:35"/>
    <s v="OK"/>
    <m/>
    <m/>
    <d v="1899-12-30T00:00:00"/>
    <d v="1899-12-30T01:19:02"/>
    <n v="5"/>
    <d v="1899-12-30T00:00:35"/>
    <n v="79.033333333320002"/>
    <n v="15"/>
    <s v="No"/>
  </r>
  <r>
    <s v="CCAL"/>
    <s v="2025015908"/>
    <x v="0"/>
    <s v="ER8821BDH"/>
    <s v="E3924KFH"/>
    <d v="2025-02-27T00:00:00"/>
    <m/>
    <s v="200223"/>
    <x v="0"/>
    <s v="PA"/>
    <s v="S1"/>
    <m/>
    <d v="2025-02-27T00:00:00"/>
    <d v="1899-12-30T14:07:54"/>
    <d v="2025-02-27T00:00:00"/>
    <d v="1899-12-30T14:08:21"/>
    <d v="2025-02-27T00:00:00"/>
    <d v="1899-12-30T15:36:34"/>
    <x v="0"/>
    <s v="RFCPI"/>
    <s v="8043258348"/>
    <s v="EXW"/>
    <d v="1899-12-30T01:28:40"/>
    <d v="1899-12-30T01:28:13"/>
    <d v="1899-12-30T00:00:27"/>
    <s v="Granel"/>
    <s v="E001"/>
    <x v="1"/>
    <d v="1899-12-30T01:28:40"/>
    <d v="1899-12-30T01:28:13"/>
    <n v="14"/>
    <x v="4"/>
    <x v="1"/>
    <x v="0"/>
    <n v="0"/>
    <n v="0"/>
    <s v="OK"/>
    <s v="Clinker"/>
    <x v="1"/>
    <n v="0"/>
    <s v="F. ALCONERA"/>
    <s v="B"/>
    <d v="1899-12-30T00:00:27"/>
    <d v="1899-12-30T00:00:27"/>
    <s v="OK"/>
    <m/>
    <m/>
    <d v="1899-12-30T00:00:00"/>
    <d v="1899-12-30T01:28:40"/>
    <n v="5"/>
    <d v="1899-12-30T00:00:27"/>
    <n v="88.666666666675198"/>
    <n v="15"/>
    <s v="No"/>
  </r>
  <r>
    <s v="CCAL"/>
    <s v="2025015920"/>
    <x v="0"/>
    <s v="ER8850BCP"/>
    <s v="E7900KYN"/>
    <d v="2025-02-27T00:00:00"/>
    <m/>
    <s v="200223"/>
    <x v="0"/>
    <s v="PA"/>
    <s v="S1"/>
    <m/>
    <d v="2025-02-27T00:00:00"/>
    <d v="1899-12-30T14:33:55"/>
    <d v="2025-02-27T00:00:00"/>
    <d v="1899-12-30T14:34:28"/>
    <d v="2025-02-27T00:00:00"/>
    <d v="1899-12-30T16:11:08"/>
    <x v="0"/>
    <s v="RFCPI"/>
    <s v="8043258351"/>
    <s v="EXW"/>
    <d v="1899-12-30T01:37:13"/>
    <d v="1899-12-30T01:36:40"/>
    <d v="1899-12-30T00:00:33"/>
    <s v="Granel"/>
    <s v="E001"/>
    <x v="1"/>
    <d v="1899-12-30T01:37:13"/>
    <d v="1899-12-30T01:36:40"/>
    <n v="14"/>
    <x v="4"/>
    <x v="1"/>
    <x v="0"/>
    <n v="0"/>
    <n v="0"/>
    <s v="OK"/>
    <s v="Clinker"/>
    <x v="1"/>
    <n v="0"/>
    <s v="F. ALCONERA"/>
    <s v="C"/>
    <d v="1899-12-30T00:00:33"/>
    <d v="1899-12-30T00:00:33"/>
    <s v="OK"/>
    <m/>
    <m/>
    <d v="1899-12-30T00:00:00"/>
    <d v="1899-12-30T01:37:13"/>
    <n v="5"/>
    <d v="1899-12-30T00:00:33"/>
    <n v="97.216666666675252"/>
    <n v="16"/>
    <s v="No"/>
  </r>
  <r>
    <s v="CCAL"/>
    <s v="2025015910"/>
    <x v="0"/>
    <s v="ER2954BDJ"/>
    <s v="E3086KVD"/>
    <d v="2025-02-27T00:00:00"/>
    <m/>
    <s v="200223"/>
    <x v="0"/>
    <s v="PA"/>
    <s v="S1"/>
    <m/>
    <d v="2025-02-27T00:00:00"/>
    <d v="1899-12-30T14:08:48"/>
    <d v="2025-02-27T00:00:00"/>
    <d v="1899-12-30T14:09:10"/>
    <d v="2025-02-27T00:00:00"/>
    <d v="1899-12-30T16:13:04"/>
    <x v="0"/>
    <s v="RFCPI"/>
    <s v="8043258352"/>
    <s v="EXW"/>
    <d v="1899-12-30T02:04:16"/>
    <d v="1899-12-30T02:03:54"/>
    <d v="1899-12-30T00:00:22"/>
    <s v="Granel"/>
    <s v="E001"/>
    <x v="1"/>
    <d v="1899-12-30T02:04:16"/>
    <d v="1899-12-30T02:03:54"/>
    <n v="14"/>
    <x v="4"/>
    <x v="1"/>
    <x v="0"/>
    <n v="0"/>
    <n v="0"/>
    <s v="OK"/>
    <s v="Clinker"/>
    <x v="1"/>
    <n v="0"/>
    <s v="F. ALCONERA"/>
    <s v="C"/>
    <d v="1899-12-30T00:00:22"/>
    <d v="1899-12-30T00:00:22"/>
    <s v="OK"/>
    <m/>
    <m/>
    <d v="1899-12-30T00:00:00"/>
    <d v="1899-12-30T02:04:16"/>
    <n v="5"/>
    <d v="1899-12-30T00:00:22"/>
    <n v="124.26666666667197"/>
    <n v="16"/>
    <s v="No"/>
  </r>
  <r>
    <s v="CCAL"/>
    <s v="2025015967"/>
    <x v="0"/>
    <s v="ER8826BDH"/>
    <s v="E2625MSJ"/>
    <d v="2025-02-27T00:00:00"/>
    <m/>
    <s v="200223"/>
    <x v="0"/>
    <s v="PA"/>
    <s v="S1"/>
    <m/>
    <d v="2025-02-27T00:00:00"/>
    <d v="1899-12-30T16:17:00"/>
    <d v="2025-02-27T00:00:00"/>
    <d v="1899-12-30T16:17:23"/>
    <d v="2025-02-27T00:00:00"/>
    <d v="1899-12-30T16:45:29"/>
    <x v="0"/>
    <s v="RFCPI"/>
    <s v="8043258361"/>
    <s v="EXW"/>
    <d v="1899-12-30T00:28:29"/>
    <d v="1899-12-30T00:28:06"/>
    <d v="1899-12-30T00:00:23"/>
    <s v="Granel"/>
    <s v="E001"/>
    <x v="1"/>
    <d v="1899-12-30T00:28:29"/>
    <d v="1899-12-30T00:28:06"/>
    <n v="16"/>
    <x v="4"/>
    <x v="1"/>
    <x v="0"/>
    <n v="0"/>
    <n v="0"/>
    <s v="OK"/>
    <s v="Clinker"/>
    <x v="1"/>
    <n v="0"/>
    <s v="F. ALCONERA"/>
    <s v="A"/>
    <d v="1899-12-30T00:00:23"/>
    <d v="1899-12-30T00:00:23"/>
    <s v="OK"/>
    <m/>
    <m/>
    <d v="1899-12-30T00:00:00"/>
    <d v="1899-12-30T00:28:29"/>
    <n v="5"/>
    <d v="1899-12-30T00:00:23"/>
    <n v="28.483333333329526"/>
    <n v="16"/>
    <s v="Si"/>
  </r>
  <r>
    <s v="CCAL"/>
    <s v="2025015994"/>
    <x v="0"/>
    <s v="ER5322BDR"/>
    <s v="E2662MDH"/>
    <d v="2025-02-27T00:00:00"/>
    <m/>
    <s v="200223"/>
    <x v="0"/>
    <s v="PA"/>
    <s v="S1"/>
    <m/>
    <d v="2025-02-27T00:00:00"/>
    <d v="1899-12-30T17:03:50"/>
    <d v="2025-02-27T00:00:00"/>
    <d v="1899-12-30T17:04:30"/>
    <d v="2025-02-27T00:00:00"/>
    <d v="1899-12-30T17:22:15"/>
    <x v="0"/>
    <s v="RFCPI"/>
    <s v="8043258367"/>
    <s v="EXW"/>
    <d v="1899-12-30T00:18:25"/>
    <d v="1899-12-30T00:17:45"/>
    <d v="1899-12-30T00:00:40"/>
    <s v="Granel"/>
    <s v="E001"/>
    <x v="1"/>
    <d v="1899-12-30T00:18:25"/>
    <d v="1899-12-30T00:17:45"/>
    <n v="17"/>
    <x v="4"/>
    <x v="1"/>
    <x v="0"/>
    <n v="0"/>
    <n v="0"/>
    <s v="OK"/>
    <s v="Clinker"/>
    <x v="1"/>
    <n v="0"/>
    <s v="F. ALCONERA"/>
    <s v="A"/>
    <d v="1899-12-30T00:00:40"/>
    <d v="1899-12-30T00:00:40"/>
    <s v="OK"/>
    <m/>
    <m/>
    <d v="1899-12-30T00:00:00"/>
    <d v="1899-12-30T00:18:25"/>
    <n v="5"/>
    <d v="1899-12-30T00:00:40"/>
    <n v="18.416666666664057"/>
    <n v="17"/>
    <s v="Si"/>
  </r>
  <r>
    <s v="CCAL"/>
    <s v="2025016012"/>
    <x v="0"/>
    <s v="ER1013BCT"/>
    <s v="E9183LVG"/>
    <d v="2025-02-27T00:00:00"/>
    <m/>
    <s v="200223"/>
    <x v="0"/>
    <s v="PA"/>
    <s v="S1"/>
    <m/>
    <d v="2025-02-27T00:00:00"/>
    <d v="1899-12-30T17:41:15"/>
    <d v="2025-02-27T00:00:00"/>
    <d v="1899-12-30T17:41:47"/>
    <d v="2025-02-27T00:00:00"/>
    <d v="1899-12-30T18:06:10"/>
    <x v="0"/>
    <s v="RFCPI"/>
    <s v="8043258371"/>
    <s v="EXW"/>
    <d v="1899-12-30T00:24:55"/>
    <d v="1899-12-30T00:24:23"/>
    <d v="1899-12-30T00:00:32"/>
    <s v="Granel"/>
    <s v="E001"/>
    <x v="1"/>
    <d v="1899-12-30T00:24:55"/>
    <d v="1899-12-30T00:24:23"/>
    <n v="17"/>
    <x v="4"/>
    <x v="1"/>
    <x v="0"/>
    <n v="0"/>
    <n v="0"/>
    <s v="OK"/>
    <s v="Clinker"/>
    <x v="1"/>
    <n v="0"/>
    <s v="F. ALCONERA"/>
    <s v="A"/>
    <d v="1899-12-30T00:00:32"/>
    <d v="1899-12-30T00:00:32"/>
    <s v="OK"/>
    <m/>
    <m/>
    <d v="1899-12-30T00:00:00"/>
    <d v="1899-12-30T00:24:55"/>
    <n v="5"/>
    <d v="1899-12-30T00:00:32"/>
    <n v="24.916666666665712"/>
    <n v="18"/>
    <s v="Si"/>
  </r>
  <r>
    <s v="CCAL"/>
    <s v="2025016409"/>
    <x v="0"/>
    <s v="ER8906BBL"/>
    <s v="E7074HMN"/>
    <d v="2025-03-03T00:00:00"/>
    <m/>
    <s v="200223"/>
    <x v="0"/>
    <s v="PA"/>
    <s v="S1"/>
    <m/>
    <d v="2025-03-03T00:00:00"/>
    <d v="1899-12-30T08:02:37"/>
    <d v="2025-03-03T00:00:00"/>
    <d v="1899-12-30T08:03:08"/>
    <d v="2025-03-03T00:00:00"/>
    <d v="1899-12-30T08:44:51"/>
    <x v="0"/>
    <s v="RFCPI"/>
    <s v="8043258457"/>
    <s v="EXW"/>
    <d v="1899-12-30T00:42:14"/>
    <d v="1899-12-30T00:41:43"/>
    <d v="1899-12-30T00:00:31"/>
    <s v="Granel"/>
    <s v="E001"/>
    <x v="1"/>
    <d v="1899-12-30T00:42:14"/>
    <d v="1899-12-30T00:41:43"/>
    <n v="8"/>
    <x v="6"/>
    <x v="2"/>
    <x v="0"/>
    <n v="0"/>
    <n v="0"/>
    <s v="OK"/>
    <s v="Clinker"/>
    <x v="2"/>
    <n v="0"/>
    <s v="F. ALCONERA"/>
    <s v="A"/>
    <d v="1899-12-30T00:00:31"/>
    <d v="1899-12-30T00:00:31"/>
    <s v="OK"/>
    <m/>
    <m/>
    <d v="1899-12-30T00:00:00"/>
    <d v="1899-12-30T00:42:14"/>
    <n v="2"/>
    <d v="1899-12-30T00:00:31"/>
    <n v="42.233333333342387"/>
    <n v="8"/>
    <s v="Si"/>
  </r>
  <r>
    <s v="CCAL"/>
    <s v="2025016414"/>
    <x v="0"/>
    <s v="ER9549BBV"/>
    <s v="E0657KRV"/>
    <d v="2025-03-03T00:00:00"/>
    <m/>
    <s v="200223"/>
    <x v="0"/>
    <s v="PA"/>
    <s v="S1"/>
    <m/>
    <d v="2025-03-03T00:00:00"/>
    <d v="1899-12-30T08:10:39"/>
    <d v="2025-03-03T00:00:00"/>
    <d v="1899-12-30T08:13:18"/>
    <d v="2025-03-03T00:00:00"/>
    <d v="1899-12-30T08:54:46"/>
    <x v="0"/>
    <s v="RFCPI"/>
    <s v="8043258460"/>
    <s v="EXW"/>
    <d v="1899-12-30T00:44:07"/>
    <d v="1899-12-30T00:41:28"/>
    <d v="1899-12-30T00:02:39"/>
    <s v="Granel"/>
    <s v="E001"/>
    <x v="1"/>
    <d v="1899-12-30T00:44:07"/>
    <d v="1899-12-30T00:41:28"/>
    <n v="8"/>
    <x v="6"/>
    <x v="2"/>
    <x v="0"/>
    <n v="0"/>
    <n v="0"/>
    <s v="OK"/>
    <s v="Clinker"/>
    <x v="2"/>
    <n v="0"/>
    <s v="F. ALCONERA"/>
    <s v="A"/>
    <d v="1899-12-30T00:02:39"/>
    <d v="1899-12-30T00:02:39"/>
    <s v="OK"/>
    <m/>
    <m/>
    <d v="1899-12-30T00:00:00"/>
    <d v="1899-12-30T00:44:07"/>
    <n v="2"/>
    <d v="1899-12-30T00:02:39"/>
    <n v="44.116666666660798"/>
    <n v="8"/>
    <s v="Si"/>
  </r>
  <r>
    <s v="CCAL"/>
    <s v="2025016447"/>
    <x v="0"/>
    <s v="ER5923BBZ"/>
    <s v="E4003KGB"/>
    <d v="2025-03-03T00:00:00"/>
    <m/>
    <s v="200223"/>
    <x v="0"/>
    <s v="PA"/>
    <s v="S1"/>
    <m/>
    <d v="2025-03-03T00:00:00"/>
    <d v="1899-12-30T09:18:39"/>
    <d v="2025-03-03T00:00:00"/>
    <d v="1899-12-30T09:19:20"/>
    <d v="2025-03-03T00:00:00"/>
    <d v="1899-12-30T09:36:56"/>
    <x v="0"/>
    <s v="RFCPI"/>
    <s v="8043258463"/>
    <s v="EXW"/>
    <d v="1899-12-30T00:18:17"/>
    <d v="1899-12-30T00:17:36"/>
    <d v="1899-12-30T00:00:41"/>
    <s v="Granel"/>
    <s v="E001"/>
    <x v="1"/>
    <d v="1899-12-30T00:18:17"/>
    <d v="1899-12-30T00:17:36"/>
    <n v="9"/>
    <x v="6"/>
    <x v="2"/>
    <x v="0"/>
    <n v="0"/>
    <n v="0"/>
    <s v="OK"/>
    <s v="Clinker"/>
    <x v="2"/>
    <n v="0"/>
    <s v="F. ALCONERA"/>
    <s v="A"/>
    <d v="1899-12-30T00:00:41"/>
    <d v="1899-12-30T00:00:41"/>
    <s v="OK"/>
    <m/>
    <m/>
    <d v="1899-12-30T00:00:00"/>
    <d v="1899-12-30T00:18:17"/>
    <n v="2"/>
    <d v="1899-12-30T00:00:41"/>
    <n v="18.283333333334326"/>
    <n v="9"/>
    <s v="Si"/>
  </r>
  <r>
    <s v="CCAL"/>
    <s v="2025016464"/>
    <x v="0"/>
    <s v="ER2379BBN"/>
    <s v="E4761KCJ"/>
    <d v="2025-03-03T00:00:00"/>
    <m/>
    <s v="200223"/>
    <x v="0"/>
    <s v="PA"/>
    <s v="S1"/>
    <m/>
    <d v="2025-03-03T00:00:00"/>
    <d v="1899-12-30T09:51:45"/>
    <d v="2025-03-03T00:00:00"/>
    <d v="1899-12-30T09:52:13"/>
    <d v="2025-03-03T00:00:00"/>
    <d v="1899-12-30T10:50:58"/>
    <x v="0"/>
    <s v="RFCPI"/>
    <s v="8043258468"/>
    <s v="EXW"/>
    <d v="1899-12-30T00:59:13"/>
    <d v="1899-12-30T00:58:45"/>
    <d v="1899-12-30T00:00:28"/>
    <s v="Granel"/>
    <s v="E001"/>
    <x v="1"/>
    <d v="1899-12-30T00:59:13"/>
    <d v="1899-12-30T00:58:45"/>
    <n v="9"/>
    <x v="6"/>
    <x v="2"/>
    <x v="0"/>
    <n v="0"/>
    <n v="0"/>
    <s v="OK"/>
    <s v="Clinker"/>
    <x v="2"/>
    <n v="0"/>
    <s v="F. ALCONERA"/>
    <s v="B"/>
    <d v="1899-12-30T00:00:28"/>
    <d v="1899-12-30T00:00:28"/>
    <s v="OK"/>
    <m/>
    <m/>
    <d v="1899-12-30T00:00:00"/>
    <d v="1899-12-30T00:59:13"/>
    <n v="2"/>
    <d v="1899-12-30T00:00:28"/>
    <n v="59.216666666673547"/>
    <n v="10"/>
    <s v="No"/>
  </r>
  <r>
    <s v="CCAL"/>
    <s v="2025016557"/>
    <x v="0"/>
    <s v="ER0924BDB"/>
    <s v="E4352KCH"/>
    <d v="2025-03-03T00:00:00"/>
    <m/>
    <s v="200223"/>
    <x v="0"/>
    <s v="PA"/>
    <s v="S1"/>
    <m/>
    <d v="2025-03-03T00:00:00"/>
    <d v="1899-12-30T12:38:16"/>
    <d v="2025-03-03T00:00:00"/>
    <d v="1899-12-30T12:38:50"/>
    <d v="2025-03-03T00:00:00"/>
    <d v="1899-12-30T12:49:39"/>
    <x v="0"/>
    <s v="RFCPI"/>
    <s v="8043258483"/>
    <s v="EXW"/>
    <d v="1899-12-30T00:11:23"/>
    <d v="1899-12-30T00:10:49"/>
    <d v="1899-12-30T00:00:34"/>
    <s v="Granel"/>
    <s v="E001"/>
    <x v="1"/>
    <d v="1899-12-30T00:11:23"/>
    <d v="1899-12-30T00:10:49"/>
    <n v="12"/>
    <x v="6"/>
    <x v="2"/>
    <x v="0"/>
    <n v="0"/>
    <n v="0"/>
    <s v="OK"/>
    <s v="Clinker"/>
    <x v="2"/>
    <n v="0"/>
    <s v="F. ALCONERA"/>
    <s v="A"/>
    <d v="1899-12-30T00:00:34"/>
    <d v="1899-12-30T00:00:34"/>
    <s v="OK"/>
    <m/>
    <m/>
    <d v="1899-12-30T00:00:00"/>
    <d v="1899-12-30T00:11:23"/>
    <n v="2"/>
    <d v="1899-12-30T00:00:34"/>
    <n v="11.383333333343959"/>
    <n v="12"/>
    <s v="Si"/>
  </r>
  <r>
    <s v="CCAL"/>
    <s v="2025016544"/>
    <x v="0"/>
    <s v="ER9452BBZ"/>
    <s v="E3846JCY"/>
    <d v="2025-03-03T00:00:00"/>
    <m/>
    <s v="200223"/>
    <x v="0"/>
    <s v="PA"/>
    <s v="S1"/>
    <m/>
    <d v="2025-03-03T00:00:00"/>
    <d v="1899-12-30T12:17:18"/>
    <d v="2025-03-03T00:00:00"/>
    <d v="1899-12-30T12:18:02"/>
    <d v="2025-03-03T00:00:00"/>
    <d v="1899-12-30T12:55:53"/>
    <x v="0"/>
    <s v="RFCPI"/>
    <s v="8043258485"/>
    <s v="EXW"/>
    <d v="1899-12-30T00:38:35"/>
    <d v="1899-12-30T00:37:51"/>
    <d v="1899-12-30T00:00:44"/>
    <s v="Granel"/>
    <s v="E001"/>
    <x v="1"/>
    <d v="1899-12-30T00:38:35"/>
    <d v="1899-12-30T00:37:51"/>
    <n v="12"/>
    <x v="6"/>
    <x v="2"/>
    <x v="0"/>
    <n v="0"/>
    <n v="0"/>
    <s v="OK"/>
    <s v="Clinker"/>
    <x v="2"/>
    <n v="0"/>
    <s v="F. ALCONERA"/>
    <s v="A"/>
    <d v="1899-12-30T00:00:44"/>
    <d v="1899-12-30T00:00:44"/>
    <s v="OK"/>
    <m/>
    <m/>
    <d v="1899-12-30T00:00:00"/>
    <d v="1899-12-30T00:38:35"/>
    <n v="2"/>
    <d v="1899-12-30T00:00:44"/>
    <n v="38.583333333331261"/>
    <n v="12"/>
    <s v="Si"/>
  </r>
  <r>
    <s v="CCAL"/>
    <s v="2025016566"/>
    <x v="0"/>
    <s v="ER4223BCB"/>
    <s v="E5435KBP"/>
    <d v="2025-03-03T00:00:00"/>
    <m/>
    <s v="200223"/>
    <x v="0"/>
    <s v="PA"/>
    <s v="S1"/>
    <m/>
    <d v="2025-03-03T00:00:00"/>
    <d v="1899-12-30T12:54:44"/>
    <d v="2025-03-03T00:00:00"/>
    <d v="1899-12-30T12:55:27"/>
    <d v="2025-03-03T00:00:00"/>
    <d v="1899-12-30T13:12:35"/>
    <x v="0"/>
    <s v="RFCPI"/>
    <s v="8043258491"/>
    <s v="EXW"/>
    <d v="1899-12-30T00:17:51"/>
    <d v="1899-12-30T00:17:08"/>
    <d v="1899-12-30T00:00:43"/>
    <s v="Granel"/>
    <s v="E001"/>
    <x v="1"/>
    <d v="1899-12-30T00:17:51"/>
    <d v="1899-12-30T00:17:08"/>
    <n v="12"/>
    <x v="6"/>
    <x v="2"/>
    <x v="0"/>
    <n v="0"/>
    <n v="0"/>
    <s v="OK"/>
    <s v="Clinker"/>
    <x v="2"/>
    <n v="0"/>
    <s v="F. ALCONERA"/>
    <s v="A"/>
    <d v="1899-12-30T00:00:43"/>
    <d v="1899-12-30T00:00:43"/>
    <s v="OK"/>
    <m/>
    <m/>
    <d v="1899-12-30T00:00:00"/>
    <d v="1899-12-30T00:17:51"/>
    <n v="2"/>
    <d v="1899-12-30T00:00:43"/>
    <n v="17.849999999995116"/>
    <n v="13"/>
    <s v="Si"/>
  </r>
  <r>
    <s v="CCAL"/>
    <s v="2025016593"/>
    <x v="0"/>
    <s v="ER9111BDL"/>
    <s v="E7625KFB"/>
    <d v="2025-03-03T00:00:00"/>
    <m/>
    <s v="200223"/>
    <x v="0"/>
    <s v="PA"/>
    <s v="S1"/>
    <m/>
    <d v="2025-03-03T00:00:00"/>
    <d v="1899-12-30T13:28:14"/>
    <d v="2025-03-03T00:00:00"/>
    <d v="1899-12-30T13:29:08"/>
    <d v="2025-03-03T00:00:00"/>
    <d v="1899-12-30T13:57:03"/>
    <x v="0"/>
    <s v="RFCPI"/>
    <s v="8043258500"/>
    <s v="EXW"/>
    <d v="1899-12-30T00:28:49"/>
    <d v="1899-12-30T00:27:55"/>
    <d v="1899-12-30T00:00:54"/>
    <s v="Granel"/>
    <s v="E001"/>
    <x v="1"/>
    <d v="1899-12-30T00:28:49"/>
    <d v="1899-12-30T00:27:55"/>
    <n v="13"/>
    <x v="6"/>
    <x v="2"/>
    <x v="0"/>
    <n v="0"/>
    <n v="0"/>
    <s v="OK"/>
    <s v="Clinker"/>
    <x v="2"/>
    <n v="0"/>
    <s v="F. ALCONERA"/>
    <s v="A"/>
    <d v="1899-12-30T00:00:54"/>
    <d v="1899-12-30T00:00:54"/>
    <s v="OK"/>
    <m/>
    <m/>
    <d v="1899-12-30T00:00:00"/>
    <d v="1899-12-30T00:28:49"/>
    <n v="2"/>
    <d v="1899-12-30T00:00:54"/>
    <n v="28.816666666660886"/>
    <n v="13"/>
    <s v="Si"/>
  </r>
  <r>
    <s v="CCAL"/>
    <s v="2025016603"/>
    <x v="0"/>
    <s v="ER2168BBZ"/>
    <s v="E5922JXM"/>
    <d v="2025-03-03T00:00:00"/>
    <m/>
    <s v="200223"/>
    <x v="0"/>
    <s v="PA"/>
    <s v="S1"/>
    <m/>
    <d v="2025-03-03T00:00:00"/>
    <d v="1899-12-30T13:45:14"/>
    <d v="2025-03-03T00:00:00"/>
    <d v="1899-12-30T13:45:52"/>
    <d v="2025-03-03T00:00:00"/>
    <d v="1899-12-30T14:23:52"/>
    <x v="0"/>
    <s v="RFCPI"/>
    <s v="8043258505"/>
    <s v="EXW"/>
    <d v="1899-12-30T00:38:38"/>
    <d v="1899-12-30T00:38:00"/>
    <d v="1899-12-30T00:00:38"/>
    <s v="Granel"/>
    <s v="E001"/>
    <x v="1"/>
    <d v="1899-12-30T00:38:38"/>
    <d v="1899-12-30T00:38:00"/>
    <n v="13"/>
    <x v="6"/>
    <x v="2"/>
    <x v="0"/>
    <n v="0"/>
    <n v="0"/>
    <s v="OK"/>
    <s v="Clinker"/>
    <x v="2"/>
    <n v="0"/>
    <s v="F. ALCONERA"/>
    <s v="A"/>
    <d v="1899-12-30T00:00:38"/>
    <d v="1899-12-30T00:00:38"/>
    <s v="OK"/>
    <m/>
    <m/>
    <d v="1899-12-30T00:00:00"/>
    <d v="1899-12-30T00:38:38"/>
    <n v="2"/>
    <d v="1899-12-30T00:00:38"/>
    <n v="38.633333333342463"/>
    <n v="14"/>
    <s v="Si"/>
  </r>
  <r>
    <s v="CCAL"/>
    <s v="2025016604"/>
    <x v="0"/>
    <s v="ER9492BCW"/>
    <s v="E4179MDV"/>
    <d v="2025-03-03T00:00:00"/>
    <m/>
    <s v="200223"/>
    <x v="0"/>
    <s v="PA"/>
    <s v="S1"/>
    <m/>
    <d v="2025-03-03T00:00:00"/>
    <d v="1899-12-30T13:46:48"/>
    <d v="2025-03-03T00:00:00"/>
    <d v="1899-12-30T13:47:31"/>
    <d v="2025-03-03T00:00:00"/>
    <d v="1899-12-30T14:29:45"/>
    <x v="0"/>
    <s v="RFCPI"/>
    <s v="8043258506"/>
    <s v="EXW"/>
    <d v="1899-12-30T00:42:57"/>
    <d v="1899-12-30T00:42:14"/>
    <d v="1899-12-30T00:00:43"/>
    <s v="Granel"/>
    <s v="E001"/>
    <x v="1"/>
    <d v="1899-12-30T00:42:57"/>
    <d v="1899-12-30T00:42:14"/>
    <n v="13"/>
    <x v="6"/>
    <x v="2"/>
    <x v="0"/>
    <n v="0"/>
    <n v="0"/>
    <s v="OK"/>
    <s v="Clinker"/>
    <x v="2"/>
    <n v="0"/>
    <s v="F. ALCONERA"/>
    <s v="A"/>
    <d v="1899-12-30T00:00:43"/>
    <d v="1899-12-30T00:00:43"/>
    <s v="OK"/>
    <m/>
    <m/>
    <d v="1899-12-30T00:00:00"/>
    <d v="1899-12-30T00:42:57"/>
    <n v="2"/>
    <d v="1899-12-30T00:00:43"/>
    <n v="42.950000000001594"/>
    <n v="14"/>
    <s v="Si"/>
  </r>
  <r>
    <s v="CCAL"/>
    <s v="2025016612"/>
    <x v="0"/>
    <s v="ER3917BDH"/>
    <s v="E7197LFB"/>
    <d v="2025-03-03T00:00:00"/>
    <m/>
    <s v="200223"/>
    <x v="0"/>
    <s v="PA"/>
    <s v="S1"/>
    <m/>
    <d v="2025-03-03T00:00:00"/>
    <d v="1899-12-30T13:59:38"/>
    <d v="2025-03-03T00:00:00"/>
    <d v="1899-12-30T14:00:45"/>
    <d v="2025-03-03T00:00:00"/>
    <d v="1899-12-30T14:36:43"/>
    <x v="0"/>
    <s v="RFCPI"/>
    <s v="8043258507"/>
    <s v="EXW"/>
    <d v="1899-12-30T00:37:05"/>
    <d v="1899-12-30T00:35:58"/>
    <d v="1899-12-30T00:01:07"/>
    <s v="Granel"/>
    <s v="E001"/>
    <x v="1"/>
    <d v="1899-12-30T00:37:05"/>
    <d v="1899-12-30T00:35:58"/>
    <n v="13"/>
    <x v="6"/>
    <x v="2"/>
    <x v="0"/>
    <n v="0"/>
    <n v="0"/>
    <s v="OK"/>
    <s v="Clinker"/>
    <x v="2"/>
    <n v="0"/>
    <s v="F. ALCONERA"/>
    <s v="A"/>
    <d v="1899-12-30T00:01:07"/>
    <d v="1899-12-30T00:01:07"/>
    <s v="OK"/>
    <m/>
    <m/>
    <d v="1899-12-30T00:00:00"/>
    <d v="1899-12-30T00:37:05"/>
    <n v="2"/>
    <d v="1899-12-30T00:01:07"/>
    <n v="37.083333333340782"/>
    <n v="14"/>
    <s v="Si"/>
  </r>
  <r>
    <s v="CCAL"/>
    <s v="2025016614"/>
    <x v="0"/>
    <s v="ER5465BDP"/>
    <s v="E1192KVG"/>
    <d v="2025-03-03T00:00:00"/>
    <m/>
    <s v="200223"/>
    <x v="0"/>
    <s v="PA"/>
    <s v="S1"/>
    <m/>
    <d v="2025-03-03T00:00:00"/>
    <d v="1899-12-30T14:01:11"/>
    <d v="2025-03-03T00:00:00"/>
    <d v="1899-12-30T14:01:42"/>
    <d v="2025-03-03T00:00:00"/>
    <d v="1899-12-30T14:40:51"/>
    <x v="0"/>
    <s v="RFCPI"/>
    <s v="8043258508"/>
    <s v="EXW"/>
    <d v="1899-12-30T00:39:40"/>
    <d v="1899-12-30T00:39:09"/>
    <d v="1899-12-30T00:00:31"/>
    <s v="Granel"/>
    <s v="E001"/>
    <x v="1"/>
    <d v="1899-12-30T00:39:40"/>
    <d v="1899-12-30T00:39:09"/>
    <n v="14"/>
    <x v="6"/>
    <x v="2"/>
    <x v="0"/>
    <n v="0"/>
    <n v="0"/>
    <s v="OK"/>
    <s v="Clinker"/>
    <x v="2"/>
    <n v="0"/>
    <s v="F. ALCONERA"/>
    <s v="A"/>
    <d v="1899-12-30T00:00:31"/>
    <d v="1899-12-30T00:00:31"/>
    <s v="OK"/>
    <m/>
    <m/>
    <d v="1899-12-30T00:00:00"/>
    <d v="1899-12-30T00:39:40"/>
    <n v="2"/>
    <d v="1899-12-30T00:00:31"/>
    <n v="39.666666666672015"/>
    <n v="14"/>
    <s v="Si"/>
  </r>
  <r>
    <s v="CCAL"/>
    <s v="2025016636"/>
    <x v="0"/>
    <s v="ER8210BDK"/>
    <s v="E8407HMS"/>
    <d v="2025-03-03T00:00:00"/>
    <m/>
    <s v="200223"/>
    <x v="0"/>
    <s v="PA"/>
    <s v="S1"/>
    <m/>
    <d v="2025-03-03T00:00:00"/>
    <d v="1899-12-30T15:07:51"/>
    <d v="2025-03-03T00:00:00"/>
    <d v="1899-12-30T15:08:35"/>
    <d v="2025-03-03T00:00:00"/>
    <d v="1899-12-30T15:17:14"/>
    <x v="0"/>
    <s v="RFCPI"/>
    <s v="8043258512"/>
    <s v="EXW"/>
    <d v="1899-12-30T00:09:23"/>
    <d v="1899-12-30T00:08:39"/>
    <d v="1899-12-30T00:00:44"/>
    <s v="Granel"/>
    <s v="E001"/>
    <x v="1"/>
    <d v="1899-12-30T00:09:23"/>
    <d v="1899-12-30T00:08:39"/>
    <n v="15"/>
    <x v="6"/>
    <x v="2"/>
    <x v="0"/>
    <n v="1"/>
    <n v="0"/>
    <s v="KO"/>
    <s v="Clinker"/>
    <x v="2"/>
    <n v="1"/>
    <s v="F. ALCONERA"/>
    <s v="A"/>
    <d v="1899-12-30T00:00:44"/>
    <d v="1899-12-30T00:00:44"/>
    <s v="OK"/>
    <m/>
    <m/>
    <d v="1899-12-30T00:00:00"/>
    <d v="1899-12-30T00:09:23"/>
    <n v="2"/>
    <d v="1899-12-30T00:00:44"/>
    <n v="9.3833333333279789"/>
    <n v="15"/>
    <s v="Si"/>
  </r>
  <r>
    <s v="CCAL"/>
    <s v="2025016637"/>
    <x v="0"/>
    <s v="ER8711BDC"/>
    <s v="E9318HLC"/>
    <d v="2025-03-03T00:00:00"/>
    <m/>
    <s v="200223"/>
    <x v="0"/>
    <s v="PA"/>
    <s v="S6"/>
    <m/>
    <d v="2025-03-03T00:00:00"/>
    <d v="1899-12-30T15:12:08"/>
    <d v="2025-03-03T00:00:00"/>
    <d v="1899-12-30T15:13:16"/>
    <d v="2025-03-03T00:00:00"/>
    <d v="1899-12-30T16:00:21"/>
    <x v="0"/>
    <s v="RFCPI"/>
    <s v="8043258514"/>
    <s v="EXW"/>
    <d v="1899-12-30T00:48:13"/>
    <d v="1899-12-30T00:47:05"/>
    <d v="1899-12-30T00:01:08"/>
    <s v="Granel"/>
    <s v="E001"/>
    <x v="1"/>
    <d v="1899-12-30T00:48:13"/>
    <d v="1899-12-30T00:47:05"/>
    <n v="15"/>
    <x v="6"/>
    <x v="2"/>
    <x v="0"/>
    <n v="0"/>
    <n v="0"/>
    <s v="OK"/>
    <s v="Clinker"/>
    <x v="2"/>
    <n v="0"/>
    <s v="F. ALCONERA"/>
    <s v="B"/>
    <d v="1899-12-30T00:01:08"/>
    <d v="1899-12-30T00:01:08"/>
    <s v="OK"/>
    <m/>
    <m/>
    <d v="1899-12-30T00:00:00"/>
    <d v="1899-12-30T00:48:13"/>
    <n v="2"/>
    <d v="1899-12-30T00:01:08"/>
    <n v="48.21666666665768"/>
    <n v="16"/>
    <s v="No"/>
  </r>
  <r>
    <s v="CCAL"/>
    <s v="2025016648"/>
    <x v="0"/>
    <s v="ER3673BDK"/>
    <s v="E5438MMC"/>
    <d v="2025-03-03T00:00:00"/>
    <m/>
    <s v="200223"/>
    <x v="0"/>
    <s v="PA"/>
    <s v="S1"/>
    <m/>
    <d v="2025-03-03T00:00:00"/>
    <d v="1899-12-30T15:55:37"/>
    <d v="2025-03-03T00:00:00"/>
    <d v="1899-12-30T15:56:12"/>
    <d v="2025-03-03T00:00:00"/>
    <d v="1899-12-30T16:14:16"/>
    <x v="0"/>
    <s v="RFCPI"/>
    <s v="8043258517"/>
    <s v="EXW"/>
    <d v="1899-12-30T00:18:39"/>
    <d v="1899-12-30T00:18:04"/>
    <d v="1899-12-30T00:00:35"/>
    <s v="Granel"/>
    <s v="E001"/>
    <x v="1"/>
    <d v="1899-12-30T00:18:39"/>
    <d v="1899-12-30T00:18:04"/>
    <n v="15"/>
    <x v="6"/>
    <x v="2"/>
    <x v="0"/>
    <n v="0"/>
    <n v="0"/>
    <s v="OK"/>
    <s v="Clinker"/>
    <x v="2"/>
    <n v="0"/>
    <s v="F. ALCONERA"/>
    <s v="A"/>
    <d v="1899-12-30T00:00:35"/>
    <d v="1899-12-30T00:00:35"/>
    <s v="OK"/>
    <m/>
    <m/>
    <d v="1899-12-30T00:00:00"/>
    <d v="1899-12-30T00:18:39"/>
    <n v="2"/>
    <d v="1899-12-30T00:00:35"/>
    <n v="18.649999999987248"/>
    <n v="16"/>
    <s v="Si"/>
  </r>
  <r>
    <s v="CCAL"/>
    <s v="2025016652"/>
    <x v="0"/>
    <s v="ER1830BDH"/>
    <s v="E2560KTJ"/>
    <d v="2025-03-03T00:00:00"/>
    <m/>
    <s v="200223"/>
    <x v="0"/>
    <s v="PA"/>
    <s v="S1"/>
    <m/>
    <d v="2025-03-03T00:00:00"/>
    <d v="1899-12-30T16:02:49"/>
    <d v="2025-03-03T00:00:00"/>
    <d v="1899-12-30T16:03:40"/>
    <d v="2025-03-03T00:00:00"/>
    <d v="1899-12-30T16:22:55"/>
    <x v="0"/>
    <s v="RFCPI"/>
    <s v="8043258518"/>
    <s v="EXW"/>
    <d v="1899-12-30T00:20:06"/>
    <d v="1899-12-30T00:19:15"/>
    <d v="1899-12-30T00:00:51"/>
    <s v="Granel"/>
    <s v="E001"/>
    <x v="1"/>
    <d v="1899-12-30T00:20:06"/>
    <d v="1899-12-30T00:19:15"/>
    <n v="16"/>
    <x v="6"/>
    <x v="2"/>
    <x v="0"/>
    <n v="0"/>
    <n v="0"/>
    <s v="OK"/>
    <s v="Clinker"/>
    <x v="2"/>
    <n v="0"/>
    <s v="F. ALCONERA"/>
    <s v="A"/>
    <d v="1899-12-30T00:00:51"/>
    <d v="1899-12-30T00:00:51"/>
    <s v="OK"/>
    <m/>
    <m/>
    <d v="1899-12-30T00:00:00"/>
    <d v="1899-12-30T00:20:06"/>
    <n v="2"/>
    <d v="1899-12-30T00:00:51"/>
    <n v="20.099999999995308"/>
    <n v="16"/>
    <s v="Si"/>
  </r>
  <r>
    <s v="CCAL"/>
    <s v="2025016684"/>
    <x v="0"/>
    <s v="ER7554BDF"/>
    <s v="E2089MMY"/>
    <d v="2025-03-03T00:00:00"/>
    <m/>
    <s v="200223"/>
    <x v="0"/>
    <s v="PA"/>
    <s v="S1"/>
    <m/>
    <d v="2025-03-03T00:00:00"/>
    <d v="1899-12-30T17:02:27"/>
    <d v="2025-03-03T00:00:00"/>
    <d v="1899-12-30T17:04:35"/>
    <d v="2025-03-03T00:00:00"/>
    <d v="1899-12-30T17:18:22"/>
    <x v="0"/>
    <s v="RFCPI"/>
    <s v="8043258526"/>
    <s v="EXW"/>
    <d v="1899-12-30T00:15:55"/>
    <d v="1899-12-30T00:13:47"/>
    <d v="1899-12-30T00:02:08"/>
    <s v="Granel"/>
    <s v="E001"/>
    <x v="1"/>
    <d v="1899-12-30T00:15:55"/>
    <d v="1899-12-30T00:13:47"/>
    <n v="17"/>
    <x v="6"/>
    <x v="2"/>
    <x v="0"/>
    <n v="0"/>
    <n v="0"/>
    <s v="OK"/>
    <s v="Clinker"/>
    <x v="2"/>
    <n v="0"/>
    <s v="F. ALCONERA"/>
    <s v="A"/>
    <d v="1899-12-30T00:02:08"/>
    <d v="1899-12-30T00:02:08"/>
    <s v="OK"/>
    <m/>
    <m/>
    <d v="1899-12-30T00:00:00"/>
    <d v="1899-12-30T00:15:55"/>
    <n v="2"/>
    <d v="1899-12-30T00:02:08"/>
    <n v="15.916666666665584"/>
    <n v="17"/>
    <s v="Si"/>
  </r>
  <r>
    <s v="CCAL"/>
    <s v="2025016695"/>
    <x v="0"/>
    <s v="ER0045BCZ"/>
    <s v="E7508MDS"/>
    <d v="2025-03-03T00:00:00"/>
    <m/>
    <s v="200223"/>
    <x v="0"/>
    <s v="PA"/>
    <s v="S1"/>
    <m/>
    <d v="2025-03-03T00:00:00"/>
    <d v="1899-12-30T17:19:58"/>
    <d v="2025-03-03T00:00:00"/>
    <d v="1899-12-30T17:20:34"/>
    <d v="2025-03-03T00:00:00"/>
    <d v="1899-12-30T17:48:37"/>
    <x v="0"/>
    <s v="RFCPI"/>
    <s v="8043258528"/>
    <s v="EXW"/>
    <d v="1899-12-30T00:28:39"/>
    <d v="1899-12-30T00:28:03"/>
    <d v="1899-12-30T00:00:36"/>
    <s v="Granel"/>
    <s v="E001"/>
    <x v="1"/>
    <d v="1899-12-30T00:28:39"/>
    <d v="1899-12-30T00:28:03"/>
    <n v="17"/>
    <x v="6"/>
    <x v="2"/>
    <x v="0"/>
    <n v="0"/>
    <n v="0"/>
    <s v="OK"/>
    <s v="Clinker"/>
    <x v="2"/>
    <n v="0"/>
    <s v="F. ALCONERA"/>
    <s v="A"/>
    <d v="1899-12-30T00:00:36"/>
    <d v="1899-12-30T00:00:36"/>
    <s v="OK"/>
    <m/>
    <m/>
    <d v="1899-12-30T00:00:00"/>
    <d v="1899-12-30T00:28:39"/>
    <n v="2"/>
    <d v="1899-12-30T00:00:36"/>
    <n v="28.650000000009594"/>
    <n v="17"/>
    <s v="Si"/>
  </r>
  <r>
    <s v="CCAL"/>
    <s v="2025016696"/>
    <x v="0"/>
    <s v="ER1253BDS"/>
    <s v="E4554MKW"/>
    <d v="2025-03-03T00:00:00"/>
    <m/>
    <s v="200223"/>
    <x v="0"/>
    <s v="PA"/>
    <s v="S6"/>
    <m/>
    <d v="2025-03-03T00:00:00"/>
    <d v="1899-12-30T17:20:57"/>
    <d v="2025-03-03T00:00:00"/>
    <d v="1899-12-30T17:21:28"/>
    <d v="2025-03-03T00:00:00"/>
    <d v="1899-12-30T17:58:14"/>
    <x v="0"/>
    <s v="RFCPI"/>
    <s v="8043258531"/>
    <s v="EXW"/>
    <d v="1899-12-30T00:37:17"/>
    <d v="1899-12-30T00:36:46"/>
    <d v="1899-12-30T00:00:31"/>
    <s v="Granel"/>
    <s v="E001"/>
    <x v="1"/>
    <d v="1899-12-30T00:37:17"/>
    <d v="1899-12-30T00:36:46"/>
    <n v="17"/>
    <x v="6"/>
    <x v="2"/>
    <x v="0"/>
    <n v="0"/>
    <n v="0"/>
    <s v="OK"/>
    <s v="Clinker"/>
    <x v="2"/>
    <n v="0"/>
    <s v="F. ALCONERA"/>
    <s v="A"/>
    <d v="1899-12-30T00:00:31"/>
    <d v="1899-12-30T00:00:31"/>
    <s v="OK"/>
    <m/>
    <m/>
    <d v="1899-12-30T00:00:00"/>
    <d v="1899-12-30T00:37:17"/>
    <n v="2"/>
    <d v="1899-12-30T00:00:31"/>
    <n v="37.283333333342412"/>
    <n v="17"/>
    <s v="Si"/>
  </r>
  <r>
    <s v="CCAL"/>
    <s v="2025016715"/>
    <x v="0"/>
    <s v="ER6232BDR"/>
    <s v="E8411LLC"/>
    <d v="2025-03-03T00:00:00"/>
    <m/>
    <s v="200223"/>
    <x v="0"/>
    <s v="PA"/>
    <s v="S1"/>
    <m/>
    <d v="2025-03-03T00:00:00"/>
    <d v="1899-12-30T17:50:28"/>
    <d v="2025-03-03T00:00:00"/>
    <d v="1899-12-30T17:51:14"/>
    <d v="2025-03-03T00:00:00"/>
    <d v="1899-12-30T18:07:03"/>
    <x v="0"/>
    <s v="RFCPI"/>
    <s v="8043258534"/>
    <s v="EXW"/>
    <d v="1899-12-30T00:16:35"/>
    <d v="1899-12-30T00:15:49"/>
    <d v="1899-12-30T00:00:46"/>
    <s v="Granel"/>
    <s v="E001"/>
    <x v="1"/>
    <d v="1899-12-30T00:16:35"/>
    <d v="1899-12-30T00:15:49"/>
    <n v="17"/>
    <x v="6"/>
    <x v="2"/>
    <x v="0"/>
    <n v="0"/>
    <n v="0"/>
    <s v="OK"/>
    <s v="Clinker"/>
    <x v="2"/>
    <n v="0"/>
    <s v="F. ALCONERA"/>
    <s v="A"/>
    <d v="1899-12-30T00:00:46"/>
    <d v="1899-12-30T00:00:46"/>
    <s v="OK"/>
    <m/>
    <m/>
    <d v="1899-12-30T00:00:00"/>
    <d v="1899-12-30T00:16:35"/>
    <n v="2"/>
    <d v="1899-12-30T00:00:46"/>
    <n v="16.583333333327985"/>
    <n v="18"/>
    <s v="Si"/>
  </r>
  <r>
    <s v="CCAL"/>
    <s v="2025016719"/>
    <x v="0"/>
    <s v="ER9715BCC"/>
    <s v="E1573HYZ"/>
    <d v="2025-03-03T00:00:00"/>
    <m/>
    <s v="200223"/>
    <x v="0"/>
    <s v="PA"/>
    <s v="S1"/>
    <m/>
    <d v="2025-03-03T00:00:00"/>
    <d v="1899-12-30T18:14:55"/>
    <d v="2025-03-03T00:00:00"/>
    <d v="1899-12-30T18:15:40"/>
    <d v="2025-03-03T00:00:00"/>
    <d v="1899-12-30T18:56:32"/>
    <x v="0"/>
    <s v="RFCPI"/>
    <s v="8043258537"/>
    <s v="EXW"/>
    <d v="1899-12-30T00:41:37"/>
    <d v="1899-12-30T00:40:52"/>
    <d v="1899-12-30T00:00:45"/>
    <s v="Granel"/>
    <s v="E001"/>
    <x v="1"/>
    <d v="1899-12-30T00:41:37"/>
    <d v="1899-12-30T00:40:52"/>
    <n v="18"/>
    <x v="6"/>
    <x v="2"/>
    <x v="0"/>
    <n v="0"/>
    <n v="0"/>
    <s v="OK"/>
    <s v="Clinker"/>
    <x v="2"/>
    <n v="0"/>
    <s v="F. ALCONERA"/>
    <s v="A"/>
    <d v="1899-12-30T00:00:45"/>
    <d v="1899-12-30T00:00:45"/>
    <s v="OK"/>
    <m/>
    <m/>
    <d v="1899-12-30T00:00:00"/>
    <d v="1899-12-30T00:41:37"/>
    <n v="2"/>
    <d v="1899-12-30T00:00:45"/>
    <n v="41.616666666662404"/>
    <n v="18"/>
    <s v="Si"/>
  </r>
  <r>
    <s v="CCAL"/>
    <s v="2025016811"/>
    <x v="0"/>
    <s v="ER5923BBZ"/>
    <s v="E4003KGB"/>
    <d v="2025-03-04T00:00:00"/>
    <m/>
    <s v="200223"/>
    <x v="0"/>
    <s v="PA"/>
    <s v="S6"/>
    <m/>
    <d v="2025-03-04T00:00:00"/>
    <d v="1899-12-30T08:58:18"/>
    <d v="2025-03-04T00:00:00"/>
    <d v="1899-12-30T08:58:49"/>
    <d v="2025-03-04T00:00:00"/>
    <d v="1899-12-30T09:12:53"/>
    <x v="0"/>
    <s v="RFCPI"/>
    <s v="8043258567"/>
    <s v="EXW"/>
    <d v="1899-12-30T00:14:35"/>
    <d v="1899-12-30T00:14:04"/>
    <d v="1899-12-30T00:00:31"/>
    <s v="Granel"/>
    <s v="E001"/>
    <x v="1"/>
    <d v="1899-12-30T00:14:35"/>
    <d v="1899-12-30T00:14:04"/>
    <n v="8"/>
    <x v="7"/>
    <x v="2"/>
    <x v="0"/>
    <n v="0"/>
    <n v="0"/>
    <s v="OK"/>
    <s v="Clinker"/>
    <x v="2"/>
    <n v="0"/>
    <s v="F. ALCONERA"/>
    <s v="A"/>
    <d v="1899-12-30T00:00:31"/>
    <d v="1899-12-30T00:00:31"/>
    <s v="OK"/>
    <m/>
    <m/>
    <d v="1899-12-30T00:00:00"/>
    <d v="1899-12-30T00:14:35"/>
    <n v="3"/>
    <d v="1899-12-30T00:00:31"/>
    <n v="14.583333333340782"/>
    <n v="9"/>
    <s v="Si"/>
  </r>
  <r>
    <s v="CCAL"/>
    <s v="2025016825"/>
    <x v="0"/>
    <s v="ER4727BCP"/>
    <s v="E4244MTP"/>
    <d v="2025-03-04T00:00:00"/>
    <m/>
    <s v="200223"/>
    <x v="0"/>
    <s v="PA"/>
    <s v="S1"/>
    <m/>
    <d v="2025-03-04T00:00:00"/>
    <d v="1899-12-30T09:12:44"/>
    <d v="2025-03-04T00:00:00"/>
    <d v="1899-12-30T09:13:56"/>
    <d v="2025-03-04T00:00:00"/>
    <d v="1899-12-30T09:29:21"/>
    <x v="0"/>
    <s v="RFCPI"/>
    <s v="8043258569"/>
    <s v="EXW"/>
    <d v="1899-12-30T00:16:37"/>
    <d v="1899-12-30T00:15:25"/>
    <d v="1899-12-30T00:01:12"/>
    <s v="Granel"/>
    <s v="E001"/>
    <x v="1"/>
    <d v="1899-12-30T00:16:37"/>
    <d v="1899-12-30T00:15:25"/>
    <n v="9"/>
    <x v="7"/>
    <x v="2"/>
    <x v="0"/>
    <n v="0"/>
    <n v="0"/>
    <s v="OK"/>
    <s v="Clinker"/>
    <x v="2"/>
    <n v="0"/>
    <s v="F. ALCONERA"/>
    <s v="A"/>
    <d v="1899-12-30T00:01:12"/>
    <d v="1899-12-30T00:01:12"/>
    <s v="OK"/>
    <m/>
    <m/>
    <d v="1899-12-30T00:00:00"/>
    <d v="1899-12-30T00:16:37"/>
    <n v="3"/>
    <d v="1899-12-30T00:01:12"/>
    <n v="16.616666666664013"/>
    <n v="9"/>
    <s v="Si"/>
  </r>
  <r>
    <s v="CCAL"/>
    <s v="2025016818"/>
    <x v="0"/>
    <s v="ER8335BBJ"/>
    <s v="E6460JLT"/>
    <d v="2025-03-04T00:00:00"/>
    <m/>
    <s v="200223"/>
    <x v="0"/>
    <s v="PA"/>
    <s v="S6"/>
    <m/>
    <d v="2025-03-04T00:00:00"/>
    <d v="1899-12-30T09:04:58"/>
    <d v="2025-03-04T00:00:00"/>
    <d v="1899-12-30T09:06:46"/>
    <d v="2025-03-04T00:00:00"/>
    <d v="1899-12-30T09:31:32"/>
    <x v="0"/>
    <s v="RFCPI"/>
    <s v="8043258570"/>
    <s v="EXW"/>
    <d v="1899-12-30T00:26:34"/>
    <d v="1899-12-30T00:24:46"/>
    <d v="1899-12-30T00:01:48"/>
    <s v="Granel"/>
    <s v="E001"/>
    <x v="1"/>
    <d v="1899-12-30T00:26:34"/>
    <d v="1899-12-30T00:24:46"/>
    <n v="9"/>
    <x v="7"/>
    <x v="2"/>
    <x v="0"/>
    <n v="0"/>
    <n v="0"/>
    <s v="OK"/>
    <s v="Clinker"/>
    <x v="2"/>
    <n v="0"/>
    <s v="F. ALCONERA"/>
    <s v="A"/>
    <d v="1899-12-30T00:01:48"/>
    <d v="1899-12-30T00:01:48"/>
    <s v="OK"/>
    <m/>
    <m/>
    <d v="1899-12-30T00:00:00"/>
    <d v="1899-12-30T00:26:34"/>
    <n v="3"/>
    <d v="1899-12-30T00:01:48"/>
    <n v="26.566666666675161"/>
    <n v="9"/>
    <s v="Si"/>
  </r>
  <r>
    <s v="CCAL"/>
    <s v="2025016840"/>
    <x v="0"/>
    <s v="ER0747BBZ"/>
    <s v="E2308KRK"/>
    <d v="2025-03-04T00:00:00"/>
    <m/>
    <s v="200223"/>
    <x v="0"/>
    <s v="PA"/>
    <s v="S1"/>
    <m/>
    <d v="2025-03-04T00:00:00"/>
    <d v="1899-12-30T09:24:57"/>
    <d v="2025-03-04T00:00:00"/>
    <d v="1899-12-30T09:25:46"/>
    <d v="2025-03-04T00:00:00"/>
    <d v="1899-12-30T09:47:07"/>
    <x v="0"/>
    <s v="RFCPI"/>
    <s v="8043258573"/>
    <s v="EXW"/>
    <d v="1899-12-30T00:22:10"/>
    <d v="1899-12-30T00:21:21"/>
    <d v="1899-12-30T00:00:49"/>
    <s v="Granel"/>
    <s v="E001"/>
    <x v="1"/>
    <d v="1899-12-30T00:22:10"/>
    <d v="1899-12-30T00:21:21"/>
    <n v="9"/>
    <x v="7"/>
    <x v="2"/>
    <x v="0"/>
    <n v="0"/>
    <n v="0"/>
    <s v="OK"/>
    <s v="Clinker"/>
    <x v="2"/>
    <n v="0"/>
    <s v="F. ALCONERA"/>
    <s v="A"/>
    <d v="1899-12-30T00:00:49"/>
    <d v="1899-12-30T00:00:49"/>
    <s v="OK"/>
    <m/>
    <m/>
    <d v="1899-12-30T00:00:00"/>
    <d v="1899-12-30T00:22:10"/>
    <n v="3"/>
    <d v="1899-12-30T00:00:49"/>
    <n v="22.166666666668799"/>
    <n v="9"/>
    <s v="Si"/>
  </r>
  <r>
    <s v="CCAL"/>
    <s v="2025016834"/>
    <x v="0"/>
    <s v="ER8906BBL"/>
    <s v="E7074HMN"/>
    <d v="2025-03-04T00:00:00"/>
    <m/>
    <s v="200223"/>
    <x v="0"/>
    <s v="PA"/>
    <s v="S1"/>
    <m/>
    <d v="2025-03-04T00:00:00"/>
    <d v="1899-12-30T09:19:02"/>
    <d v="2025-03-04T00:00:00"/>
    <d v="1899-12-30T09:20:16"/>
    <d v="2025-03-04T00:00:00"/>
    <d v="1899-12-30T09:50:54"/>
    <x v="0"/>
    <s v="RFCPI"/>
    <s v="8043258574"/>
    <s v="EXW"/>
    <d v="1899-12-30T00:31:52"/>
    <d v="1899-12-30T00:30:38"/>
    <d v="1899-12-30T00:01:14"/>
    <s v="Granel"/>
    <s v="E001"/>
    <x v="1"/>
    <d v="1899-12-30T00:31:52"/>
    <d v="1899-12-30T00:30:38"/>
    <n v="9"/>
    <x v="7"/>
    <x v="2"/>
    <x v="0"/>
    <n v="0"/>
    <n v="0"/>
    <s v="OK"/>
    <s v="Clinker"/>
    <x v="2"/>
    <n v="0"/>
    <s v="F. ALCONERA"/>
    <s v="A"/>
    <d v="1899-12-30T00:01:14"/>
    <d v="1899-12-30T00:01:14"/>
    <s v="OK"/>
    <m/>
    <m/>
    <d v="1899-12-30T00:00:00"/>
    <d v="1899-12-30T00:31:52"/>
    <n v="3"/>
    <d v="1899-12-30T00:01:14"/>
    <n v="31.866666666667196"/>
    <n v="9"/>
    <s v="Si"/>
  </r>
  <r>
    <s v="CCAL"/>
    <s v="2025016841"/>
    <x v="0"/>
    <s v="ER9549BBV"/>
    <s v="E0657KRV"/>
    <d v="2025-03-04T00:00:00"/>
    <m/>
    <s v="200223"/>
    <x v="0"/>
    <s v="PA"/>
    <s v="S1"/>
    <m/>
    <d v="2025-03-04T00:00:00"/>
    <d v="1899-12-30T09:25:58"/>
    <d v="2025-03-04T00:00:00"/>
    <d v="1899-12-30T09:29:12"/>
    <d v="2025-03-04T00:00:00"/>
    <d v="1899-12-30T10:01:19"/>
    <x v="0"/>
    <s v="RFCPI"/>
    <s v="8043258576"/>
    <s v="EXW"/>
    <d v="1899-12-30T00:35:21"/>
    <d v="1899-12-30T00:32:07"/>
    <d v="1899-12-30T00:03:14"/>
    <s v="Granel"/>
    <s v="E001"/>
    <x v="1"/>
    <d v="1899-12-30T00:35:21"/>
    <d v="1899-12-30T00:32:07"/>
    <n v="9"/>
    <x v="7"/>
    <x v="2"/>
    <x v="0"/>
    <n v="0"/>
    <n v="0"/>
    <s v="OK"/>
    <s v="Clinker"/>
    <x v="2"/>
    <n v="0"/>
    <s v="F. ALCONERA"/>
    <s v="A"/>
    <d v="1899-12-30T00:03:14"/>
    <d v="1899-12-30T00:03:14"/>
    <s v="OK"/>
    <m/>
    <m/>
    <d v="1899-12-30T00:00:00"/>
    <d v="1899-12-30T00:35:21"/>
    <n v="3"/>
    <d v="1899-12-30T00:03:14"/>
    <n v="35.349999999998332"/>
    <n v="10"/>
    <s v="Si"/>
  </r>
  <r>
    <s v="CCAL"/>
    <s v="2025016851"/>
    <x v="0"/>
    <s v="ER8912BBL"/>
    <s v="E0826HTX"/>
    <d v="2025-03-04T00:00:00"/>
    <m/>
    <s v="200223"/>
    <x v="0"/>
    <s v="PA"/>
    <s v="S1"/>
    <m/>
    <d v="2025-03-04T00:00:00"/>
    <d v="1899-12-30T09:39:12"/>
    <d v="2025-03-04T00:00:00"/>
    <d v="1899-12-30T09:40:53"/>
    <d v="2025-03-04T00:00:00"/>
    <d v="1899-12-30T10:58:07"/>
    <x v="0"/>
    <s v="RFCPI"/>
    <s v="8043258588"/>
    <s v="EXW"/>
    <d v="1899-12-30T01:18:55"/>
    <d v="1899-12-30T01:17:14"/>
    <d v="1899-12-30T00:01:41"/>
    <s v="Granel"/>
    <s v="E001"/>
    <x v="1"/>
    <d v="1899-12-30T01:18:55"/>
    <d v="1899-12-30T01:17:14"/>
    <n v="9"/>
    <x v="7"/>
    <x v="2"/>
    <x v="0"/>
    <n v="0"/>
    <n v="0"/>
    <s v="OK"/>
    <s v="Clinker"/>
    <x v="2"/>
    <n v="0"/>
    <s v="F. ALCONERA"/>
    <s v="B"/>
    <d v="1899-12-30T00:01:41"/>
    <d v="1899-12-30T00:01:41"/>
    <s v="OK"/>
    <m/>
    <m/>
    <d v="1899-12-30T00:00:00"/>
    <d v="1899-12-30T01:18:55"/>
    <n v="3"/>
    <d v="1899-12-30T00:01:41"/>
    <n v="78.916666666665591"/>
    <n v="10"/>
    <s v="No"/>
  </r>
  <r>
    <s v="CCAL"/>
    <s v="2025016863"/>
    <x v="0"/>
    <s v="ER0245BCX"/>
    <s v="E5760MDM"/>
    <d v="2025-03-04T00:00:00"/>
    <m/>
    <s v="200223"/>
    <x v="0"/>
    <s v="PA"/>
    <s v="S1"/>
    <m/>
    <d v="2025-03-04T00:00:00"/>
    <d v="1899-12-30T09:54:36"/>
    <d v="2025-03-04T00:00:00"/>
    <d v="1899-12-30T09:55:12"/>
    <d v="2025-03-04T00:00:00"/>
    <d v="1899-12-30T11:04:10"/>
    <x v="0"/>
    <s v="RFCPI"/>
    <s v="8043258590"/>
    <s v="EXW"/>
    <d v="1899-12-30T01:09:34"/>
    <d v="1899-12-30T01:08:58"/>
    <d v="1899-12-30T00:00:36"/>
    <s v="Granel"/>
    <s v="E001"/>
    <x v="1"/>
    <d v="1899-12-30T01:09:34"/>
    <d v="1899-12-30T01:08:58"/>
    <n v="9"/>
    <x v="7"/>
    <x v="2"/>
    <x v="0"/>
    <n v="0"/>
    <n v="0"/>
    <s v="OK"/>
    <s v="Clinker"/>
    <x v="2"/>
    <n v="0"/>
    <s v="F. ALCONERA"/>
    <s v="B"/>
    <d v="1899-12-30T00:00:36"/>
    <d v="1899-12-30T00:00:36"/>
    <s v="OK"/>
    <m/>
    <m/>
    <d v="1899-12-30T00:00:00"/>
    <d v="1899-12-30T01:09:34"/>
    <n v="3"/>
    <d v="1899-12-30T00:00:36"/>
    <n v="69.566666666659174"/>
    <n v="11"/>
    <s v="No"/>
  </r>
  <r>
    <s v="CCAL"/>
    <s v="2025016868"/>
    <x v="0"/>
    <s v="ER0463BCT"/>
    <s v="E5907JXM"/>
    <d v="2025-03-04T00:00:00"/>
    <m/>
    <s v="200223"/>
    <x v="0"/>
    <s v="PA"/>
    <s v="S1"/>
    <m/>
    <d v="2025-03-04T00:00:00"/>
    <d v="1899-12-30T09:58:56"/>
    <d v="2025-03-04T00:00:00"/>
    <d v="1899-12-30T09:59:27"/>
    <d v="2025-03-04T00:00:00"/>
    <d v="1899-12-30T11:16:53"/>
    <x v="0"/>
    <s v="RFCPI"/>
    <s v="8043258592"/>
    <s v="EXW"/>
    <d v="1899-12-30T01:17:57"/>
    <d v="1899-12-30T01:17:26"/>
    <d v="1899-12-30T00:00:31"/>
    <s v="Granel"/>
    <s v="E001"/>
    <x v="1"/>
    <d v="1899-12-30T01:17:57"/>
    <d v="1899-12-30T01:17:26"/>
    <n v="9"/>
    <x v="7"/>
    <x v="2"/>
    <x v="0"/>
    <n v="0"/>
    <n v="0"/>
    <s v="OK"/>
    <s v="Clinker"/>
    <x v="2"/>
    <n v="0"/>
    <s v="F. ALCONERA"/>
    <s v="B"/>
    <d v="1899-12-30T00:00:31"/>
    <d v="1899-12-30T00:00:31"/>
    <s v="OK"/>
    <m/>
    <m/>
    <d v="1899-12-30T00:00:00"/>
    <d v="1899-12-30T01:17:57"/>
    <n v="3"/>
    <d v="1899-12-30T00:00:31"/>
    <n v="77.949999999993636"/>
    <n v="11"/>
    <s v="No"/>
  </r>
  <r>
    <s v="CCAL"/>
    <s v="2025016872"/>
    <x v="0"/>
    <s v="ER0924BDB"/>
    <s v="E4352KCH"/>
    <d v="2025-03-04T00:00:00"/>
    <m/>
    <s v="200223"/>
    <x v="0"/>
    <s v="PA"/>
    <s v="S1"/>
    <m/>
    <d v="2025-03-04T00:00:00"/>
    <d v="1899-12-30T10:10:17"/>
    <d v="2025-03-04T00:00:00"/>
    <d v="1899-12-30T10:10:44"/>
    <d v="2025-03-04T00:00:00"/>
    <d v="1899-12-30T11:29:20"/>
    <x v="0"/>
    <s v="RFCPI"/>
    <s v="8043258596"/>
    <s v="EXW"/>
    <d v="1899-12-30T01:19:03"/>
    <d v="1899-12-30T01:18:36"/>
    <d v="1899-12-30T00:00:27"/>
    <s v="Granel"/>
    <s v="E001"/>
    <x v="1"/>
    <d v="1899-12-30T01:19:03"/>
    <d v="1899-12-30T01:18:36"/>
    <n v="10"/>
    <x v="7"/>
    <x v="2"/>
    <x v="0"/>
    <n v="0"/>
    <n v="0"/>
    <s v="OK"/>
    <s v="Clinker"/>
    <x v="2"/>
    <n v="0"/>
    <s v="F. ALCONERA"/>
    <s v="B"/>
    <d v="1899-12-30T00:00:27"/>
    <d v="1899-12-30T00:00:27"/>
    <s v="OK"/>
    <m/>
    <m/>
    <d v="1899-12-30T00:00:00"/>
    <d v="1899-12-30T01:19:03"/>
    <n v="3"/>
    <d v="1899-12-30T00:00:27"/>
    <n v="79.049999999995251"/>
    <n v="11"/>
    <s v="No"/>
  </r>
  <r>
    <s v="CCAL"/>
    <s v="2025016878"/>
    <x v="0"/>
    <s v="ER5434BCT"/>
    <s v="E1187KKN"/>
    <d v="2025-03-04T00:00:00"/>
    <m/>
    <s v="200223"/>
    <x v="0"/>
    <s v="PA"/>
    <s v="S1"/>
    <m/>
    <d v="2025-03-04T00:00:00"/>
    <d v="1899-12-30T10:20:01"/>
    <d v="2025-03-04T00:00:00"/>
    <d v="1899-12-30T10:21:08"/>
    <d v="2025-03-04T00:00:00"/>
    <d v="1899-12-30T11:37:27"/>
    <x v="0"/>
    <s v="RFCPI"/>
    <s v="8043258600"/>
    <s v="EXW"/>
    <d v="1899-12-30T01:17:26"/>
    <d v="1899-12-30T01:16:19"/>
    <d v="1899-12-30T00:01:07"/>
    <s v="Granel"/>
    <s v="E001"/>
    <x v="1"/>
    <d v="1899-12-30T01:17:26"/>
    <d v="1899-12-30T01:16:19"/>
    <n v="10"/>
    <x v="7"/>
    <x v="2"/>
    <x v="0"/>
    <n v="0"/>
    <n v="0"/>
    <s v="OK"/>
    <s v="Clinker"/>
    <x v="2"/>
    <n v="0"/>
    <s v="F. ALCONERA"/>
    <s v="B"/>
    <d v="1899-12-30T00:01:07"/>
    <d v="1899-12-30T00:01:07"/>
    <s v="OK"/>
    <m/>
    <m/>
    <d v="1899-12-30T00:00:00"/>
    <d v="1899-12-30T01:17:26"/>
    <n v="3"/>
    <d v="1899-12-30T00:01:07"/>
    <n v="77.43333333333598"/>
    <n v="11"/>
    <s v="No"/>
  </r>
  <r>
    <s v="CCAL"/>
    <s v="2025016902"/>
    <x v="0"/>
    <s v="ER5432BCT"/>
    <s v="E2415KXF"/>
    <d v="2025-03-04T00:00:00"/>
    <m/>
    <s v="200223"/>
    <x v="0"/>
    <s v="PA"/>
    <s v="S1"/>
    <m/>
    <d v="2025-03-04T00:00:00"/>
    <d v="1899-12-30T10:59:08"/>
    <d v="2025-03-04T00:00:00"/>
    <d v="1899-12-30T10:59:40"/>
    <d v="2025-03-04T00:00:00"/>
    <d v="1899-12-30T12:07:20"/>
    <x v="0"/>
    <s v="RFCPI"/>
    <s v="8043258608"/>
    <s v="EXW"/>
    <d v="1899-12-30T01:08:12"/>
    <d v="1899-12-30T01:07:40"/>
    <d v="1899-12-30T00:00:32"/>
    <s v="Granel"/>
    <s v="E001"/>
    <x v="1"/>
    <d v="1899-12-30T01:08:12"/>
    <d v="1899-12-30T01:07:40"/>
    <n v="10"/>
    <x v="7"/>
    <x v="2"/>
    <x v="0"/>
    <n v="0"/>
    <n v="0"/>
    <s v="OK"/>
    <s v="Clinker"/>
    <x v="2"/>
    <n v="0"/>
    <s v="F. ALCONERA"/>
    <s v="B"/>
    <d v="1899-12-30T00:00:32"/>
    <d v="1899-12-30T00:00:32"/>
    <s v="OK"/>
    <m/>
    <m/>
    <d v="1899-12-30T00:00:00"/>
    <d v="1899-12-30T01:08:12"/>
    <n v="3"/>
    <d v="1899-12-30T00:00:32"/>
    <n v="68.199999999998354"/>
    <n v="12"/>
    <s v="No"/>
  </r>
  <r>
    <s v="CCAL"/>
    <s v="2025016937"/>
    <x v="0"/>
    <s v="ER6177BBP"/>
    <s v="E9744KKB"/>
    <d v="2025-03-04T00:00:00"/>
    <m/>
    <s v="200223"/>
    <x v="0"/>
    <s v="PA"/>
    <s v="S1"/>
    <m/>
    <d v="2025-03-04T00:00:00"/>
    <d v="1899-12-30T12:06:08"/>
    <d v="2025-03-04T00:00:00"/>
    <d v="1899-12-30T12:06:42"/>
    <d v="2025-03-04T00:00:00"/>
    <d v="1899-12-30T12:34:11"/>
    <x v="0"/>
    <s v="RFCPI"/>
    <s v="8043258614"/>
    <s v="EXW"/>
    <d v="1899-12-30T00:28:03"/>
    <d v="1899-12-30T00:27:29"/>
    <d v="1899-12-30T00:00:34"/>
    <s v="Granel"/>
    <s v="E001"/>
    <x v="1"/>
    <d v="1899-12-30T00:28:03"/>
    <d v="1899-12-30T00:27:29"/>
    <n v="12"/>
    <x v="7"/>
    <x v="2"/>
    <x v="0"/>
    <n v="0"/>
    <n v="0"/>
    <s v="OK"/>
    <s v="Clinker"/>
    <x v="2"/>
    <n v="0"/>
    <s v="F. ALCONERA"/>
    <s v="A"/>
    <d v="1899-12-30T00:00:34"/>
    <d v="1899-12-30T00:00:34"/>
    <s v="OK"/>
    <m/>
    <m/>
    <d v="1899-12-30T00:00:00"/>
    <d v="1899-12-30T00:28:03"/>
    <n v="3"/>
    <d v="1899-12-30T00:00:34"/>
    <n v="28.050000000004864"/>
    <n v="12"/>
    <s v="Si"/>
  </r>
  <r>
    <s v="CCAL"/>
    <s v="2025016944"/>
    <x v="0"/>
    <s v="ER4833BDC"/>
    <s v="E1418KSV"/>
    <d v="2025-03-04T00:00:00"/>
    <m/>
    <s v="200223"/>
    <x v="0"/>
    <s v="PA"/>
    <s v="S6"/>
    <m/>
    <d v="2025-03-04T00:00:00"/>
    <d v="1899-12-30T12:18:23"/>
    <d v="2025-03-04T00:00:00"/>
    <d v="1899-12-30T12:24:28"/>
    <d v="2025-03-04T00:00:00"/>
    <d v="1899-12-30T13:00:08"/>
    <x v="0"/>
    <s v="RFCPI"/>
    <s v="8043258618"/>
    <s v="EXW"/>
    <d v="1899-12-30T00:41:45"/>
    <d v="1899-12-30T00:35:40"/>
    <d v="1899-12-30T00:06:05"/>
    <s v="Granel"/>
    <s v="E001"/>
    <x v="1"/>
    <d v="1899-12-30T00:41:45"/>
    <d v="1899-12-30T00:35:40"/>
    <n v="12"/>
    <x v="7"/>
    <x v="2"/>
    <x v="0"/>
    <n v="0"/>
    <n v="0"/>
    <s v="OK"/>
    <s v="Clinker"/>
    <x v="2"/>
    <n v="0"/>
    <s v="F. ALCONERA"/>
    <s v="A"/>
    <d v="1899-12-30T00:06:05"/>
    <d v="1899-12-30T00:06:05"/>
    <s v="OK"/>
    <m/>
    <m/>
    <d v="1899-12-30T00:00:00"/>
    <d v="1899-12-30T00:41:45"/>
    <n v="3"/>
    <d v="1899-12-30T00:06:05"/>
    <n v="41.750000000006523"/>
    <n v="13"/>
    <s v="Si"/>
  </r>
  <r>
    <s v="CCAL"/>
    <s v="2025016961"/>
    <x v="0"/>
    <s v="ER4223BCB"/>
    <s v="E5435KBP"/>
    <d v="2025-03-04T00:00:00"/>
    <m/>
    <s v="200223"/>
    <x v="0"/>
    <s v="PA"/>
    <s v="S1"/>
    <m/>
    <d v="2025-03-04T00:00:00"/>
    <d v="1899-12-30T12:57:06"/>
    <d v="2025-03-04T00:00:00"/>
    <d v="1899-12-30T12:57:38"/>
    <d v="2025-03-04T00:00:00"/>
    <d v="1899-12-30T13:15:09"/>
    <x v="0"/>
    <s v="RFCPI"/>
    <s v="8043258620"/>
    <s v="EXW"/>
    <d v="1899-12-30T00:18:03"/>
    <d v="1899-12-30T00:17:31"/>
    <d v="1899-12-30T00:00:32"/>
    <s v="Granel"/>
    <s v="E001"/>
    <x v="1"/>
    <d v="1899-12-30T00:18:03"/>
    <d v="1899-12-30T00:17:31"/>
    <n v="12"/>
    <x v="7"/>
    <x v="2"/>
    <x v="0"/>
    <n v="0"/>
    <n v="0"/>
    <s v="OK"/>
    <s v="Clinker"/>
    <x v="2"/>
    <n v="0"/>
    <s v="F. ALCONERA"/>
    <s v="A"/>
    <d v="1899-12-30T00:00:32"/>
    <d v="1899-12-30T00:00:32"/>
    <s v="OK"/>
    <m/>
    <m/>
    <d v="1899-12-30T00:00:00"/>
    <d v="1899-12-30T00:18:03"/>
    <n v="3"/>
    <d v="1899-12-30T00:00:32"/>
    <n v="18.049999999996906"/>
    <n v="13"/>
    <s v="Si"/>
  </r>
  <r>
    <s v="CCAL"/>
    <s v="2025017004"/>
    <x v="0"/>
    <s v="ER4417BDJ"/>
    <s v="E7871KPL"/>
    <d v="2025-03-04T00:00:00"/>
    <m/>
    <s v="200223"/>
    <x v="0"/>
    <s v="PA"/>
    <s v="S1"/>
    <m/>
    <d v="2025-03-04T00:00:00"/>
    <d v="1899-12-30T14:03:05"/>
    <d v="2025-03-04T00:00:00"/>
    <d v="1899-12-30T14:04:11"/>
    <d v="2025-03-04T00:00:00"/>
    <d v="1899-12-30T14:43:37"/>
    <x v="0"/>
    <s v="RFCPI"/>
    <s v="8043258635"/>
    <s v="EXW"/>
    <d v="1899-12-30T00:40:32"/>
    <d v="1899-12-30T00:39:26"/>
    <d v="1899-12-30T00:01:06"/>
    <s v="Granel"/>
    <s v="E001"/>
    <x v="1"/>
    <d v="1899-12-30T00:40:32"/>
    <d v="1899-12-30T00:39:26"/>
    <n v="14"/>
    <x v="7"/>
    <x v="2"/>
    <x v="0"/>
    <n v="0"/>
    <n v="0"/>
    <s v="OK"/>
    <s v="Clinker"/>
    <x v="2"/>
    <n v="0"/>
    <s v="F. ALCONERA"/>
    <s v="A"/>
    <d v="1899-12-30T00:01:06"/>
    <d v="1899-12-30T00:01:06"/>
    <s v="OK"/>
    <m/>
    <m/>
    <d v="1899-12-30T00:00:00"/>
    <d v="1899-12-30T00:40:32"/>
    <n v="3"/>
    <d v="1899-12-30T00:01:06"/>
    <n v="40.533333333336046"/>
    <n v="14"/>
    <s v="Si"/>
  </r>
  <r>
    <s v="CCAL"/>
    <s v="2025017022"/>
    <x v="0"/>
    <s v="ER8821BDH"/>
    <s v="E3924KFH"/>
    <d v="2025-03-04T00:00:00"/>
    <m/>
    <s v="200223"/>
    <x v="0"/>
    <s v="PA"/>
    <s v="S1"/>
    <m/>
    <d v="2025-03-04T00:00:00"/>
    <d v="1899-12-30T14:38:00"/>
    <d v="2025-03-04T00:00:00"/>
    <d v="1899-12-30T14:38:38"/>
    <d v="2025-03-04T00:00:00"/>
    <d v="1899-12-30T15:02:24"/>
    <x v="0"/>
    <s v="RFCPI"/>
    <s v="8043258638"/>
    <s v="EXW"/>
    <d v="1899-12-30T00:24:24"/>
    <d v="1899-12-30T00:23:46"/>
    <d v="1899-12-30T00:00:38"/>
    <s v="Granel"/>
    <s v="E001"/>
    <x v="1"/>
    <d v="1899-12-30T00:24:24"/>
    <d v="1899-12-30T00:23:46"/>
    <n v="14"/>
    <x v="7"/>
    <x v="2"/>
    <x v="0"/>
    <n v="0"/>
    <n v="0"/>
    <s v="OK"/>
    <s v="Clinker"/>
    <x v="2"/>
    <n v="0"/>
    <s v="F. ALCONERA"/>
    <s v="A"/>
    <d v="1899-12-30T00:00:38"/>
    <d v="1899-12-30T00:00:38"/>
    <s v="OK"/>
    <m/>
    <m/>
    <d v="1899-12-30T00:00:00"/>
    <d v="1899-12-30T00:24:24"/>
    <n v="3"/>
    <d v="1899-12-30T00:00:38"/>
    <n v="24.400000000008131"/>
    <n v="15"/>
    <s v="Si"/>
  </r>
  <r>
    <s v="CCAL"/>
    <s v="2025017031"/>
    <x v="0"/>
    <s v="ER4703BDM"/>
    <s v="E2874JWW"/>
    <d v="2025-03-04T00:00:00"/>
    <m/>
    <s v="200223"/>
    <x v="0"/>
    <s v="PA"/>
    <s v="S1"/>
    <m/>
    <d v="2025-03-04T00:00:00"/>
    <d v="1899-12-30T15:10:03"/>
    <d v="2025-03-04T00:00:00"/>
    <d v="1899-12-30T15:10:47"/>
    <d v="2025-03-04T00:00:00"/>
    <d v="1899-12-30T15:23:29"/>
    <x v="0"/>
    <s v="RFCPI"/>
    <s v="8043258639"/>
    <s v="EXW"/>
    <d v="1899-12-30T00:13:26"/>
    <d v="1899-12-30T00:12:42"/>
    <d v="1899-12-30T00:00:44"/>
    <s v="Granel"/>
    <s v="E001"/>
    <x v="1"/>
    <d v="1899-12-30T00:13:26"/>
    <d v="1899-12-30T00:12:42"/>
    <n v="15"/>
    <x v="7"/>
    <x v="2"/>
    <x v="0"/>
    <n v="0"/>
    <n v="0"/>
    <s v="OK"/>
    <s v="Clinker"/>
    <x v="2"/>
    <n v="0"/>
    <s v="F. ALCONERA"/>
    <s v="A"/>
    <d v="1899-12-30T00:00:44"/>
    <d v="1899-12-30T00:00:44"/>
    <s v="OK"/>
    <m/>
    <m/>
    <d v="1899-12-30T00:00:00"/>
    <d v="1899-12-30T00:13:26"/>
    <n v="3"/>
    <d v="1899-12-30T00:00:44"/>
    <n v="13.433333333327973"/>
    <n v="15"/>
    <s v="Si"/>
  </r>
  <r>
    <s v="CCAL"/>
    <s v="2025017032"/>
    <x v="0"/>
    <s v="ER8823BDH"/>
    <s v="E9891KCN"/>
    <d v="2025-03-04T00:00:00"/>
    <m/>
    <s v="200223"/>
    <x v="0"/>
    <s v="PA"/>
    <s v="S1"/>
    <m/>
    <d v="2025-03-04T00:00:00"/>
    <d v="1899-12-30T15:12:05"/>
    <d v="2025-03-04T00:00:00"/>
    <d v="1899-12-30T15:12:51"/>
    <d v="2025-03-04T00:00:00"/>
    <d v="1899-12-30T15:34:58"/>
    <x v="0"/>
    <s v="RFCPI"/>
    <s v="8043258641"/>
    <s v="EXW"/>
    <d v="1899-12-30T00:22:53"/>
    <d v="1899-12-30T00:22:07"/>
    <d v="1899-12-30T00:00:46"/>
    <s v="Granel"/>
    <s v="E001"/>
    <x v="1"/>
    <d v="1899-12-30T00:22:53"/>
    <d v="1899-12-30T00:22:07"/>
    <n v="15"/>
    <x v="7"/>
    <x v="2"/>
    <x v="0"/>
    <n v="0"/>
    <n v="0"/>
    <s v="OK"/>
    <s v="Clinker"/>
    <x v="2"/>
    <n v="0"/>
    <s v="F. ALCONERA"/>
    <s v="A"/>
    <d v="1899-12-30T00:00:46"/>
    <d v="1899-12-30T00:00:46"/>
    <s v="OK"/>
    <m/>
    <m/>
    <d v="1899-12-30T00:00:00"/>
    <d v="1899-12-30T00:22:53"/>
    <n v="3"/>
    <d v="1899-12-30T00:00:46"/>
    <n v="22.883333333342399"/>
    <n v="15"/>
    <s v="Si"/>
  </r>
  <r>
    <s v="CCAL"/>
    <s v="2025017037"/>
    <x v="0"/>
    <s v="ER3552BBW"/>
    <s v="E9224JSD"/>
    <d v="2025-03-04T00:00:00"/>
    <m/>
    <s v="200223"/>
    <x v="0"/>
    <s v="PA"/>
    <s v="S1"/>
    <m/>
    <d v="2025-03-04T00:00:00"/>
    <d v="1899-12-30T15:19:46"/>
    <d v="2025-03-04T00:00:00"/>
    <d v="1899-12-30T15:20:44"/>
    <d v="2025-03-04T00:00:00"/>
    <d v="1899-12-30T16:13:02"/>
    <x v="0"/>
    <s v="RFCPI"/>
    <s v="8043258646"/>
    <s v="EXW"/>
    <d v="1899-12-30T00:53:16"/>
    <d v="1899-12-30T00:52:18"/>
    <d v="1899-12-30T00:00:58"/>
    <s v="Granel"/>
    <s v="E001"/>
    <x v="1"/>
    <d v="1899-12-30T00:53:16"/>
    <d v="1899-12-30T00:52:18"/>
    <n v="15"/>
    <x v="7"/>
    <x v="2"/>
    <x v="0"/>
    <n v="0"/>
    <n v="0"/>
    <s v="OK"/>
    <s v="Clinker"/>
    <x v="2"/>
    <n v="0"/>
    <s v="F. ALCONERA"/>
    <s v="B"/>
    <d v="1899-12-30T00:00:58"/>
    <d v="1899-12-30T00:00:58"/>
    <s v="OK"/>
    <m/>
    <m/>
    <d v="1899-12-30T00:00:00"/>
    <d v="1899-12-30T00:53:16"/>
    <n v="3"/>
    <d v="1899-12-30T00:00:58"/>
    <n v="53.266666666665664"/>
    <n v="16"/>
    <s v="No"/>
  </r>
  <r>
    <s v="CCAL"/>
    <s v="2025017039"/>
    <x v="0"/>
    <s v="ER8840BBT"/>
    <s v="E6093LZV"/>
    <d v="2025-03-04T00:00:00"/>
    <m/>
    <s v="200223"/>
    <x v="0"/>
    <s v="PA"/>
    <s v="S1"/>
    <m/>
    <d v="2025-03-04T00:00:00"/>
    <d v="1899-12-30T15:27:36"/>
    <d v="2025-03-04T00:00:00"/>
    <d v="1899-12-30T15:28:16"/>
    <d v="2025-03-04T00:00:00"/>
    <d v="1899-12-30T16:15:48"/>
    <x v="0"/>
    <s v="RFCPI"/>
    <s v="8043258647"/>
    <s v="EXW"/>
    <d v="1899-12-30T00:48:12"/>
    <d v="1899-12-30T00:47:32"/>
    <d v="1899-12-30T00:00:40"/>
    <s v="Granel"/>
    <s v="E001"/>
    <x v="1"/>
    <d v="1899-12-30T00:48:12"/>
    <d v="1899-12-30T00:47:32"/>
    <n v="15"/>
    <x v="7"/>
    <x v="2"/>
    <x v="0"/>
    <n v="0"/>
    <n v="0"/>
    <s v="OK"/>
    <s v="Clinker"/>
    <x v="2"/>
    <n v="0"/>
    <s v="F. ALCONERA"/>
    <s v="B"/>
    <d v="1899-12-30T00:00:40"/>
    <d v="1899-12-30T00:00:40"/>
    <s v="OK"/>
    <m/>
    <m/>
    <d v="1899-12-30T00:00:00"/>
    <d v="1899-12-30T00:48:12"/>
    <n v="3"/>
    <d v="1899-12-30T00:00:40"/>
    <n v="48.19999999999682"/>
    <n v="16"/>
    <s v="No"/>
  </r>
  <r>
    <s v="CCAL"/>
    <s v="2025017098"/>
    <x v="0"/>
    <s v="ER8826BDH"/>
    <s v="E2625MSJ"/>
    <d v="2025-03-04T00:00:00"/>
    <m/>
    <s v="200223"/>
    <x v="0"/>
    <s v="PA"/>
    <s v="S1"/>
    <m/>
    <d v="2025-03-04T00:00:00"/>
    <d v="1899-12-30T17:43:28"/>
    <d v="2025-03-04T00:00:00"/>
    <d v="1899-12-30T17:43:55"/>
    <d v="2025-03-04T00:00:00"/>
    <d v="1899-12-30T18:01:42"/>
    <x v="0"/>
    <s v="RFCPI"/>
    <s v="8043258659"/>
    <s v="EXW"/>
    <d v="1899-12-30T00:18:14"/>
    <d v="1899-12-30T00:17:47"/>
    <d v="1899-12-30T00:00:27"/>
    <s v="Granel"/>
    <s v="E001"/>
    <x v="1"/>
    <d v="1899-12-30T00:18:14"/>
    <d v="1899-12-30T00:17:47"/>
    <n v="17"/>
    <x v="7"/>
    <x v="2"/>
    <x v="0"/>
    <n v="0"/>
    <n v="0"/>
    <s v="OK"/>
    <s v="Clinker"/>
    <x v="2"/>
    <n v="0"/>
    <s v="F. ALCONERA"/>
    <s v="A"/>
    <d v="1899-12-30T00:00:27"/>
    <d v="1899-12-30T00:00:27"/>
    <s v="OK"/>
    <m/>
    <m/>
    <d v="1899-12-30T00:00:00"/>
    <d v="1899-12-30T00:18:14"/>
    <n v="3"/>
    <d v="1899-12-30T00:00:27"/>
    <n v="18.233333333337516"/>
    <n v="18"/>
    <s v="Si"/>
  </r>
  <r>
    <s v="CCAL"/>
    <s v="2025017100"/>
    <x v="0"/>
    <s v="ER9715BCC"/>
    <s v="E1573HYZ"/>
    <d v="2025-03-04T00:00:00"/>
    <m/>
    <s v="200223"/>
    <x v="0"/>
    <s v="PA"/>
    <s v="S1"/>
    <m/>
    <d v="2025-03-04T00:00:00"/>
    <d v="1899-12-30T17:47:31"/>
    <d v="2025-03-04T00:00:00"/>
    <d v="1899-12-30T17:48:07"/>
    <d v="2025-03-04T00:00:00"/>
    <d v="1899-12-30T18:52:13"/>
    <x v="0"/>
    <s v="RFCPI"/>
    <s v="8043258664"/>
    <s v="EXW"/>
    <d v="1899-12-30T01:04:42"/>
    <d v="1899-12-30T01:04:06"/>
    <d v="1899-12-30T00:00:36"/>
    <s v="Granel"/>
    <s v="E001"/>
    <x v="1"/>
    <d v="1899-12-30T01:04:42"/>
    <d v="1899-12-30T01:04:06"/>
    <n v="17"/>
    <x v="7"/>
    <x v="2"/>
    <x v="0"/>
    <n v="0"/>
    <n v="0"/>
    <s v="OK"/>
    <s v="Clinker"/>
    <x v="2"/>
    <n v="0"/>
    <s v="F. ALCONERA"/>
    <s v="B"/>
    <d v="1899-12-30T00:00:36"/>
    <d v="1899-12-30T00:00:36"/>
    <s v="OK"/>
    <m/>
    <m/>
    <d v="1899-12-30T00:00:00"/>
    <d v="1899-12-30T01:04:42"/>
    <n v="3"/>
    <d v="1899-12-30T00:00:36"/>
    <n v="64.699999999992045"/>
    <n v="18"/>
    <s v="No"/>
  </r>
  <r>
    <s v="CCAL"/>
    <s v="2025017103"/>
    <x v="0"/>
    <s v="ER6079BDP"/>
    <s v="E3444MGY"/>
    <d v="2025-03-04T00:00:00"/>
    <m/>
    <s v="200223"/>
    <x v="0"/>
    <s v="PA"/>
    <s v="S1"/>
    <m/>
    <d v="2025-03-04T00:00:00"/>
    <d v="1899-12-30T18:12:36"/>
    <d v="2025-03-04T00:00:00"/>
    <d v="1899-12-30T18:13:16"/>
    <d v="2025-03-04T00:00:00"/>
    <d v="1899-12-30T18:59:47"/>
    <x v="0"/>
    <s v="RFCPI"/>
    <s v="8043258665"/>
    <s v="EXW"/>
    <d v="1899-12-30T00:47:11"/>
    <d v="1899-12-30T00:46:31"/>
    <d v="1899-12-30T00:00:40"/>
    <s v="Granel"/>
    <s v="E001"/>
    <x v="1"/>
    <d v="1899-12-30T00:47:11"/>
    <d v="1899-12-30T00:46:31"/>
    <n v="18"/>
    <x v="7"/>
    <x v="2"/>
    <x v="0"/>
    <n v="0"/>
    <n v="0"/>
    <s v="OK"/>
    <s v="Clinker"/>
    <x v="2"/>
    <n v="0"/>
    <s v="F. ALCONERA"/>
    <s v="B"/>
    <d v="1899-12-30T00:00:40"/>
    <d v="1899-12-30T00:00:40"/>
    <s v="OK"/>
    <m/>
    <m/>
    <d v="1899-12-30T00:00:00"/>
    <d v="1899-12-30T00:47:11"/>
    <n v="3"/>
    <d v="1899-12-30T00:00:40"/>
    <n v="47.183333333327973"/>
    <n v="18"/>
    <s v="No"/>
  </r>
  <r>
    <s v="CCAL"/>
    <s v="2025017104"/>
    <x v="0"/>
    <s v="ER1577BDN"/>
    <s v="E1362LXV"/>
    <d v="2025-03-04T00:00:00"/>
    <m/>
    <s v="200223"/>
    <x v="0"/>
    <s v="PA"/>
    <s v="PA"/>
    <m/>
    <d v="2025-03-04T00:00:00"/>
    <d v="1899-12-30T18:34:35"/>
    <d v="2025-03-04T00:00:00"/>
    <d v="1899-12-30T18:35:22"/>
    <d v="2025-03-04T00:00:00"/>
    <d v="1899-12-30T19:11:14"/>
    <x v="0"/>
    <s v="E_JGARCIAGA"/>
    <s v="8043258666"/>
    <s v="EXW"/>
    <d v="1899-12-30T00:36:39"/>
    <d v="1899-12-30T00:35:52"/>
    <d v="1899-12-30T00:00:47"/>
    <s v="Granel"/>
    <s v="E001"/>
    <x v="1"/>
    <d v="1899-12-30T00:36:39"/>
    <d v="1899-12-30T00:35:52"/>
    <n v="18"/>
    <x v="7"/>
    <x v="2"/>
    <x v="0"/>
    <n v="0"/>
    <n v="0"/>
    <s v="OK"/>
    <s v="Clinker"/>
    <x v="2"/>
    <n v="0"/>
    <s v="F. ALCONERA"/>
    <s v="A"/>
    <d v="1899-12-30T00:00:47"/>
    <d v="1899-12-30T00:00:47"/>
    <s v="OK"/>
    <m/>
    <m/>
    <d v="1899-12-30T00:00:00"/>
    <d v="1899-12-30T00:36:39"/>
    <n v="3"/>
    <d v="1899-12-30T00:00:47"/>
    <n v="36.650000000001732"/>
    <n v="19"/>
    <s v="Si"/>
  </r>
  <r>
    <s v="CCAL"/>
    <s v="2025017106"/>
    <x v="0"/>
    <s v="ER0387BDD"/>
    <s v="E7622GMH"/>
    <d v="2025-03-04T00:00:00"/>
    <m/>
    <s v="200223"/>
    <x v="0"/>
    <s v="PA"/>
    <s v="S6"/>
    <m/>
    <d v="2025-03-04T00:00:00"/>
    <d v="1899-12-30T18:53:31"/>
    <d v="2025-03-04T00:00:00"/>
    <d v="1899-12-30T18:54:14"/>
    <d v="2025-03-04T00:00:00"/>
    <d v="1899-12-30T19:14:29"/>
    <x v="0"/>
    <s v="RFCPI"/>
    <s v="8043258667"/>
    <s v="EXW"/>
    <d v="1899-12-30T00:20:58"/>
    <d v="1899-12-30T00:20:15"/>
    <d v="1899-12-30T00:00:43"/>
    <s v="Granel"/>
    <s v="E001"/>
    <x v="1"/>
    <d v="1899-12-30T00:20:58"/>
    <d v="1899-12-30T00:20:15"/>
    <n v="18"/>
    <x v="7"/>
    <x v="2"/>
    <x v="0"/>
    <n v="0"/>
    <n v="0"/>
    <s v="OK"/>
    <s v="Clinker"/>
    <x v="2"/>
    <n v="0"/>
    <s v="F. ALCONERA"/>
    <s v="A"/>
    <d v="1899-12-30T00:00:43"/>
    <d v="1899-12-30T00:00:43"/>
    <s v="OK"/>
    <m/>
    <m/>
    <d v="1899-12-30T00:00:00"/>
    <d v="1899-12-30T00:20:58"/>
    <n v="3"/>
    <d v="1899-12-30T00:00:43"/>
    <n v="20.966666666673728"/>
    <n v="19"/>
    <s v="Si"/>
  </r>
  <r>
    <s v="CCAL"/>
    <s v="2025017109"/>
    <x v="0"/>
    <s v="ER0045BCZ"/>
    <s v="E7508MDS"/>
    <d v="2025-03-04T00:00:00"/>
    <m/>
    <s v="200223"/>
    <x v="0"/>
    <s v="PA"/>
    <s v="S6"/>
    <m/>
    <d v="2025-03-04T00:00:00"/>
    <d v="1899-12-30T19:00:17"/>
    <d v="2025-03-04T00:00:00"/>
    <d v="1899-12-30T19:02:03"/>
    <d v="2025-03-04T00:00:00"/>
    <d v="1899-12-30T19:26:31"/>
    <x v="0"/>
    <s v="RFCPI"/>
    <s v="8043258669"/>
    <s v="EXW"/>
    <d v="1899-12-30T00:26:14"/>
    <d v="1899-12-30T00:24:28"/>
    <d v="1899-12-30T00:01:46"/>
    <s v="Granel"/>
    <s v="E001"/>
    <x v="1"/>
    <d v="1899-12-30T00:26:14"/>
    <d v="1899-12-30T00:24:28"/>
    <n v="19"/>
    <x v="7"/>
    <x v="2"/>
    <x v="0"/>
    <n v="0"/>
    <n v="0"/>
    <s v="OK"/>
    <s v="Clinker"/>
    <x v="2"/>
    <n v="0"/>
    <s v="F. ALCONERA"/>
    <s v="A"/>
    <d v="1899-12-30T00:01:46"/>
    <d v="1899-12-30T00:01:46"/>
    <s v="OK"/>
    <m/>
    <m/>
    <d v="1899-12-30T00:00:00"/>
    <d v="1899-12-30T00:26:14"/>
    <n v="3"/>
    <d v="1899-12-30T00:01:46"/>
    <n v="26.233333333329654"/>
    <n v="19"/>
    <s v="Si"/>
  </r>
  <r>
    <s v="CCAL"/>
    <s v="2025017110"/>
    <x v="0"/>
    <s v="ER1253BDS"/>
    <s v="E4554MKW"/>
    <d v="2025-03-04T00:00:00"/>
    <m/>
    <s v="200223"/>
    <x v="0"/>
    <s v="PA"/>
    <s v="S1"/>
    <m/>
    <d v="2025-03-04T00:00:00"/>
    <d v="1899-12-30T19:01:19"/>
    <d v="2025-03-04T00:00:00"/>
    <d v="1899-12-30T19:01:50"/>
    <d v="2025-03-04T00:00:00"/>
    <d v="1899-12-30T19:33:12"/>
    <x v="0"/>
    <s v="RFCPI"/>
    <s v="8043258670"/>
    <s v="EXW"/>
    <d v="1899-12-30T00:31:53"/>
    <d v="1899-12-30T00:31:22"/>
    <d v="1899-12-30T00:00:31"/>
    <s v="Granel"/>
    <s v="E001"/>
    <x v="1"/>
    <d v="1899-12-30T00:31:53"/>
    <d v="1899-12-30T00:31:22"/>
    <n v="19"/>
    <x v="7"/>
    <x v="2"/>
    <x v="0"/>
    <n v="0"/>
    <n v="0"/>
    <s v="OK"/>
    <s v="Clinker"/>
    <x v="2"/>
    <n v="0"/>
    <s v="F. ALCONERA"/>
    <s v="A"/>
    <d v="1899-12-30T00:00:31"/>
    <d v="1899-12-30T00:00:31"/>
    <s v="OK"/>
    <m/>
    <m/>
    <d v="1899-12-30T00:00:00"/>
    <d v="1899-12-30T00:31:53"/>
    <n v="3"/>
    <d v="1899-12-30T00:00:31"/>
    <n v="31.883333333327979"/>
    <n v="19"/>
    <s v="Si"/>
  </r>
  <r>
    <s v="CCAL"/>
    <s v="2025017145"/>
    <x v="0"/>
    <s v="ER8827BDH"/>
    <s v="E0406KCN"/>
    <d v="2025-03-05T00:00:00"/>
    <m/>
    <s v="200223"/>
    <x v="0"/>
    <s v="PA"/>
    <s v="S1"/>
    <m/>
    <d v="2025-03-05T00:00:00"/>
    <d v="1899-12-30T07:04:37"/>
    <d v="2025-03-05T00:00:00"/>
    <d v="1899-12-30T07:05:10"/>
    <d v="2025-03-05T00:00:00"/>
    <d v="1899-12-30T07:21:21"/>
    <x v="0"/>
    <s v="RFCPI"/>
    <s v="8043258691"/>
    <s v="EXW"/>
    <d v="1899-12-30T00:16:44"/>
    <d v="1899-12-30T00:16:11"/>
    <d v="1899-12-30T00:00:33"/>
    <s v="Granel"/>
    <s v="E001"/>
    <x v="1"/>
    <d v="1899-12-30T00:16:44"/>
    <d v="1899-12-30T00:16:11"/>
    <n v="7"/>
    <x v="8"/>
    <x v="2"/>
    <x v="0"/>
    <n v="0"/>
    <n v="0"/>
    <s v="OK"/>
    <s v="Clinker"/>
    <x v="2"/>
    <n v="0"/>
    <s v="F. ALCONERA"/>
    <s v="A"/>
    <d v="1899-12-30T00:00:33"/>
    <d v="1899-12-30T00:00:33"/>
    <s v="OK"/>
    <m/>
    <m/>
    <d v="1899-12-30T00:00:00"/>
    <d v="1899-12-30T00:16:44"/>
    <n v="4"/>
    <d v="1899-12-30T00:00:33"/>
    <n v="16.733333333332805"/>
    <n v="7"/>
    <s v="Si"/>
  </r>
  <r>
    <s v="CCAL"/>
    <s v="2025017160"/>
    <x v="0"/>
    <s v="ER4071BDM"/>
    <s v="E0399KCN"/>
    <d v="2025-03-05T00:00:00"/>
    <m/>
    <s v="200223"/>
    <x v="0"/>
    <s v="PA"/>
    <s v="S1"/>
    <m/>
    <d v="2025-03-05T00:00:00"/>
    <d v="1899-12-30T07:27:29"/>
    <d v="2025-03-05T00:00:00"/>
    <d v="1899-12-30T07:28:17"/>
    <d v="2025-03-05T00:00:00"/>
    <d v="1899-12-30T07:51:11"/>
    <x v="0"/>
    <s v="RFCPI"/>
    <s v="8043258697"/>
    <s v="EXW"/>
    <d v="1899-12-30T00:23:42"/>
    <d v="1899-12-30T00:22:54"/>
    <d v="1899-12-30T00:00:48"/>
    <s v="Granel"/>
    <s v="E001"/>
    <x v="1"/>
    <d v="1899-12-30T00:23:42"/>
    <d v="1899-12-30T00:22:54"/>
    <n v="7"/>
    <x v="8"/>
    <x v="2"/>
    <x v="0"/>
    <n v="0"/>
    <n v="0"/>
    <s v="OK"/>
    <s v="Clinker"/>
    <x v="2"/>
    <n v="0"/>
    <s v="F. ALCONERA"/>
    <s v="A"/>
    <d v="1899-12-30T00:00:48"/>
    <d v="1899-12-30T00:00:48"/>
    <s v="OK"/>
    <m/>
    <m/>
    <d v="1899-12-30T00:00:00"/>
    <d v="1899-12-30T00:23:42"/>
    <n v="4"/>
    <d v="1899-12-30T00:00:48"/>
    <n v="23.700000000009538"/>
    <n v="7"/>
    <s v="Si"/>
  </r>
  <r>
    <s v="CCAL"/>
    <s v="2025017162"/>
    <x v="0"/>
    <s v="ER1724BBJ"/>
    <s v="E3402LTY"/>
    <d v="2025-03-05T00:00:00"/>
    <m/>
    <s v="200223"/>
    <x v="0"/>
    <s v="PA"/>
    <s v="S1"/>
    <m/>
    <d v="2025-03-05T00:00:00"/>
    <d v="1899-12-30T07:29:12"/>
    <d v="2025-03-05T00:00:00"/>
    <d v="1899-12-30T07:30:33"/>
    <d v="2025-03-05T00:00:00"/>
    <d v="1899-12-30T07:56:02"/>
    <x v="0"/>
    <s v="RFCPI"/>
    <s v="8043258698"/>
    <s v="EXW"/>
    <d v="1899-12-30T00:26:50"/>
    <d v="1899-12-30T00:25:29"/>
    <d v="1899-12-30T00:01:21"/>
    <s v="Granel"/>
    <s v="E001"/>
    <x v="1"/>
    <d v="1899-12-30T00:26:50"/>
    <d v="1899-12-30T00:25:29"/>
    <n v="7"/>
    <x v="8"/>
    <x v="2"/>
    <x v="0"/>
    <n v="0"/>
    <n v="0"/>
    <s v="OK"/>
    <s v="Clinker"/>
    <x v="2"/>
    <n v="0"/>
    <s v="F. ALCONERA"/>
    <s v="A"/>
    <d v="1899-12-30T00:01:21"/>
    <d v="1899-12-30T00:01:21"/>
    <s v="OK"/>
    <m/>
    <m/>
    <d v="1899-12-30T00:00:00"/>
    <d v="1899-12-30T00:26:50"/>
    <n v="4"/>
    <d v="1899-12-30T00:01:21"/>
    <n v="26.833333333334384"/>
    <n v="7"/>
    <s v="Si"/>
  </r>
  <r>
    <s v="CCAL"/>
    <s v="2025017181"/>
    <x v="0"/>
    <s v="ER8906BBL"/>
    <s v="E7074HMN"/>
    <d v="2025-03-05T00:00:00"/>
    <m/>
    <s v="200223"/>
    <x v="0"/>
    <s v="PA"/>
    <s v="S1"/>
    <m/>
    <d v="2025-03-05T00:00:00"/>
    <d v="1899-12-30T08:02:48"/>
    <d v="2025-03-05T00:00:00"/>
    <d v="1899-12-30T08:03:30"/>
    <d v="2025-03-05T00:00:00"/>
    <d v="1899-12-30T08:20:08"/>
    <x v="0"/>
    <s v="RFCPI"/>
    <s v="8043258701"/>
    <s v="EXW"/>
    <d v="1899-12-30T00:17:20"/>
    <d v="1899-12-30T00:16:38"/>
    <d v="1899-12-30T00:00:42"/>
    <s v="Granel"/>
    <s v="E001"/>
    <x v="1"/>
    <d v="1899-12-30T00:17:20"/>
    <d v="1899-12-30T00:16:38"/>
    <n v="8"/>
    <x v="8"/>
    <x v="2"/>
    <x v="0"/>
    <n v="0"/>
    <n v="0"/>
    <s v="OK"/>
    <s v="Clinker"/>
    <x v="2"/>
    <n v="0"/>
    <s v="F. ALCONERA"/>
    <s v="A"/>
    <d v="1899-12-30T00:00:42"/>
    <d v="1899-12-30T00:00:42"/>
    <s v="OK"/>
    <m/>
    <m/>
    <d v="1899-12-30T00:00:00"/>
    <d v="1899-12-30T00:17:20"/>
    <n v="4"/>
    <d v="1899-12-30T00:00:42"/>
    <n v="17.333333333323225"/>
    <n v="8"/>
    <s v="Si"/>
  </r>
  <r>
    <s v="CCAL"/>
    <s v="2025017189"/>
    <x v="0"/>
    <s v="ER9549BBV"/>
    <s v="E0657KRV"/>
    <d v="2025-03-05T00:00:00"/>
    <m/>
    <s v="200223"/>
    <x v="0"/>
    <s v="PA"/>
    <s v="S1"/>
    <m/>
    <d v="2025-03-05T00:00:00"/>
    <d v="1899-12-30T08:12:56"/>
    <d v="2025-03-05T00:00:00"/>
    <d v="1899-12-30T08:13:39"/>
    <d v="2025-03-05T00:00:00"/>
    <d v="1899-12-30T08:30:07"/>
    <x v="0"/>
    <s v="RFCPI"/>
    <s v="8043258702"/>
    <s v="EXW"/>
    <d v="1899-12-30T00:17:11"/>
    <d v="1899-12-30T00:16:28"/>
    <d v="1899-12-30T00:00:43"/>
    <s v="Granel"/>
    <s v="E001"/>
    <x v="1"/>
    <d v="1899-12-30T00:17:11"/>
    <d v="1899-12-30T00:16:28"/>
    <n v="8"/>
    <x v="8"/>
    <x v="2"/>
    <x v="0"/>
    <n v="0"/>
    <n v="0"/>
    <s v="OK"/>
    <s v="Clinker"/>
    <x v="2"/>
    <n v="0"/>
    <s v="F. ALCONERA"/>
    <s v="A"/>
    <d v="1899-12-30T00:00:43"/>
    <d v="1899-12-30T00:00:43"/>
    <s v="OK"/>
    <m/>
    <m/>
    <d v="1899-12-30T00:00:00"/>
    <d v="1899-12-30T00:17:11"/>
    <n v="4"/>
    <d v="1899-12-30T00:00:43"/>
    <n v="17.183333333347182"/>
    <n v="8"/>
    <s v="Si"/>
  </r>
  <r>
    <s v="CCAL"/>
    <s v="2025017206"/>
    <x v="0"/>
    <s v="ER4129BBS"/>
    <s v="E6974JZC"/>
    <d v="2025-03-05T00:00:00"/>
    <m/>
    <s v="200223"/>
    <x v="0"/>
    <s v="PA"/>
    <s v="S1"/>
    <m/>
    <d v="2025-03-05T00:00:00"/>
    <d v="1899-12-30T08:43:15"/>
    <d v="2025-03-05T00:00:00"/>
    <d v="1899-12-30T08:43:58"/>
    <d v="2025-03-05T00:00:00"/>
    <d v="1899-12-30T09:04:22"/>
    <x v="0"/>
    <s v="RFCPI"/>
    <s v="8043258706"/>
    <s v="EXW"/>
    <d v="1899-12-30T00:21:07"/>
    <d v="1899-12-30T00:20:24"/>
    <d v="1899-12-30T00:00:43"/>
    <s v="Granel"/>
    <s v="E001"/>
    <x v="1"/>
    <d v="1899-12-30T00:21:07"/>
    <d v="1899-12-30T00:20:24"/>
    <n v="8"/>
    <x v="8"/>
    <x v="2"/>
    <x v="0"/>
    <n v="0"/>
    <n v="0"/>
    <s v="OK"/>
    <s v="Clinker"/>
    <x v="2"/>
    <n v="0"/>
    <s v="F. ALCONERA"/>
    <s v="A"/>
    <d v="1899-12-30T00:00:43"/>
    <d v="1899-12-30T00:00:43"/>
    <s v="OK"/>
    <m/>
    <m/>
    <d v="1899-12-30T00:00:00"/>
    <d v="1899-12-30T00:21:07"/>
    <n v="4"/>
    <d v="1899-12-30T00:00:43"/>
    <n v="21.116666666663999"/>
    <n v="9"/>
    <s v="Si"/>
  </r>
  <r>
    <s v="CCAL"/>
    <s v="2025017218"/>
    <x v="0"/>
    <s v="ER5923BBZ"/>
    <s v="E4003KGB"/>
    <d v="2025-03-05T00:00:00"/>
    <m/>
    <s v="200223"/>
    <x v="0"/>
    <s v="PA"/>
    <s v="S1"/>
    <m/>
    <d v="2025-03-05T00:00:00"/>
    <d v="1899-12-30T09:02:17"/>
    <d v="2025-03-05T00:00:00"/>
    <d v="1899-12-30T09:02:58"/>
    <d v="2025-03-05T00:00:00"/>
    <d v="1899-12-30T09:23:11"/>
    <x v="0"/>
    <s v="RFCPI"/>
    <s v="8043258707"/>
    <s v="EXW"/>
    <d v="1899-12-30T00:20:54"/>
    <d v="1899-12-30T00:20:13"/>
    <d v="1899-12-30T00:00:41"/>
    <s v="Granel"/>
    <s v="E001"/>
    <x v="1"/>
    <d v="1899-12-30T00:20:54"/>
    <d v="1899-12-30T00:20:13"/>
    <n v="9"/>
    <x v="8"/>
    <x v="2"/>
    <x v="0"/>
    <n v="0"/>
    <n v="0"/>
    <s v="OK"/>
    <s v="Clinker"/>
    <x v="2"/>
    <n v="0"/>
    <s v="F. ALCONERA"/>
    <s v="A"/>
    <d v="1899-12-30T00:00:41"/>
    <d v="1899-12-30T00:00:41"/>
    <s v="OK"/>
    <m/>
    <m/>
    <d v="1899-12-30T00:00:00"/>
    <d v="1899-12-30T00:20:54"/>
    <n v="4"/>
    <d v="1899-12-30T00:00:41"/>
    <n v="20.900000000001587"/>
    <n v="9"/>
    <s v="Si"/>
  </r>
  <r>
    <s v="CCAL"/>
    <s v="2025017235"/>
    <x v="0"/>
    <s v="ER9344BBJ"/>
    <s v="E4728GYT"/>
    <d v="2025-03-05T00:00:00"/>
    <m/>
    <s v="200223"/>
    <x v="0"/>
    <s v="PA"/>
    <s v="S1"/>
    <m/>
    <d v="2025-03-05T00:00:00"/>
    <d v="1899-12-30T09:24:01"/>
    <d v="2025-03-05T00:00:00"/>
    <d v="1899-12-30T09:24:46"/>
    <d v="2025-03-05T00:00:00"/>
    <d v="1899-12-30T09:38:09"/>
    <x v="0"/>
    <s v="RFCPI"/>
    <s v="8043258708"/>
    <s v="EXW"/>
    <d v="1899-12-30T00:14:08"/>
    <d v="1899-12-30T00:13:23"/>
    <d v="1899-12-30T00:00:45"/>
    <s v="Granel"/>
    <s v="E001"/>
    <x v="1"/>
    <d v="1899-12-30T00:14:08"/>
    <d v="1899-12-30T00:13:23"/>
    <n v="9"/>
    <x v="8"/>
    <x v="2"/>
    <x v="0"/>
    <n v="0"/>
    <n v="0"/>
    <s v="OK"/>
    <s v="Clinker"/>
    <x v="2"/>
    <n v="0"/>
    <s v="F. ALCONERA"/>
    <s v="A"/>
    <d v="1899-12-30T00:00:45"/>
    <d v="1899-12-30T00:00:45"/>
    <s v="OK"/>
    <m/>
    <m/>
    <d v="1899-12-30T00:00:00"/>
    <d v="1899-12-30T00:14:08"/>
    <n v="4"/>
    <d v="1899-12-30T00:00:45"/>
    <n v="14.133333333340792"/>
    <n v="9"/>
    <s v="Si"/>
  </r>
  <r>
    <s v="CCAL"/>
    <s v="2025017240"/>
    <x v="0"/>
    <s v="ER4223BCB"/>
    <s v="E5435KBP"/>
    <d v="2025-03-05T00:00:00"/>
    <m/>
    <s v="200223"/>
    <x v="0"/>
    <s v="PA"/>
    <s v="S1"/>
    <m/>
    <d v="2025-03-05T00:00:00"/>
    <d v="1899-12-30T09:30:08"/>
    <d v="2025-03-05T00:00:00"/>
    <d v="1899-12-30T09:30:40"/>
    <d v="2025-03-05T00:00:00"/>
    <d v="1899-12-30T09:47:44"/>
    <x v="0"/>
    <s v="RFCPI"/>
    <s v="8043258712"/>
    <s v="EXW"/>
    <d v="1899-12-30T00:17:36"/>
    <d v="1899-12-30T00:17:04"/>
    <d v="1899-12-30T00:00:32"/>
    <s v="Granel"/>
    <s v="E001"/>
    <x v="1"/>
    <d v="1899-12-30T00:17:36"/>
    <d v="1899-12-30T00:17:04"/>
    <n v="9"/>
    <x v="8"/>
    <x v="2"/>
    <x v="0"/>
    <n v="0"/>
    <n v="0"/>
    <s v="OK"/>
    <s v="Clinker"/>
    <x v="2"/>
    <n v="0"/>
    <s v="F. ALCONERA"/>
    <s v="A"/>
    <d v="1899-12-30T00:00:32"/>
    <d v="1899-12-30T00:00:32"/>
    <s v="OK"/>
    <m/>
    <m/>
    <d v="1899-12-30T00:00:00"/>
    <d v="1899-12-30T00:17:36"/>
    <n v="4"/>
    <d v="1899-12-30T00:00:32"/>
    <n v="17.599999999996754"/>
    <n v="9"/>
    <s v="Si"/>
  </r>
  <r>
    <s v="CCAL"/>
    <s v="2025017250"/>
    <x v="0"/>
    <s v="ER5433BCT"/>
    <s v="E5775LJV"/>
    <d v="2025-03-05T00:00:00"/>
    <m/>
    <s v="200223"/>
    <x v="0"/>
    <s v="PA"/>
    <s v="S1"/>
    <m/>
    <d v="2025-03-05T00:00:00"/>
    <d v="1899-12-30T09:46:56"/>
    <d v="2025-03-05T00:00:00"/>
    <d v="1899-12-30T09:47:51"/>
    <d v="2025-03-05T00:00:00"/>
    <d v="1899-12-30T10:36:26"/>
    <x v="0"/>
    <s v="RFCPI"/>
    <s v="8043258718"/>
    <s v="EXW"/>
    <d v="1899-12-30T00:49:30"/>
    <d v="1899-12-30T00:48:35"/>
    <d v="1899-12-30T00:00:55"/>
    <s v="Granel"/>
    <s v="E001"/>
    <x v="1"/>
    <d v="1899-12-30T00:49:30"/>
    <d v="1899-12-30T00:48:35"/>
    <n v="9"/>
    <x v="8"/>
    <x v="2"/>
    <x v="0"/>
    <n v="0"/>
    <n v="0"/>
    <s v="OK"/>
    <s v="Clinker"/>
    <x v="2"/>
    <n v="0"/>
    <s v="F. ALCONERA"/>
    <s v="B"/>
    <d v="1899-12-30T00:00:55"/>
    <d v="1899-12-30T00:00:55"/>
    <s v="OK"/>
    <m/>
    <m/>
    <d v="1899-12-30T00:00:00"/>
    <d v="1899-12-30T00:49:30"/>
    <n v="4"/>
    <d v="1899-12-30T00:00:55"/>
    <n v="49.499999999999979"/>
    <n v="10"/>
    <s v="No"/>
  </r>
  <r>
    <s v="CCAL"/>
    <s v="2025017251"/>
    <x v="0"/>
    <s v="ER1499BCS"/>
    <s v="E3989JDX"/>
    <d v="2025-03-05T00:00:00"/>
    <m/>
    <s v="200223"/>
    <x v="0"/>
    <s v="PA"/>
    <s v="S1"/>
    <m/>
    <d v="2025-03-05T00:00:00"/>
    <d v="1899-12-30T09:48:19"/>
    <d v="2025-03-05T00:00:00"/>
    <d v="1899-12-30T09:49:12"/>
    <d v="2025-03-05T00:00:00"/>
    <d v="1899-12-30T10:41:26"/>
    <x v="0"/>
    <s v="RFCPI"/>
    <s v="8043258719"/>
    <s v="EXW"/>
    <d v="1899-12-30T00:53:07"/>
    <d v="1899-12-30T00:52:14"/>
    <d v="1899-12-30T00:00:53"/>
    <s v="Granel"/>
    <s v="E001"/>
    <x v="1"/>
    <d v="1899-12-30T00:53:07"/>
    <d v="1899-12-30T00:52:14"/>
    <n v="9"/>
    <x v="8"/>
    <x v="2"/>
    <x v="0"/>
    <n v="0"/>
    <n v="0"/>
    <s v="OK"/>
    <s v="Clinker"/>
    <x v="2"/>
    <n v="0"/>
    <s v="F. ALCONERA"/>
    <s v="B"/>
    <d v="1899-12-30T00:00:53"/>
    <d v="1899-12-30T00:00:53"/>
    <s v="OK"/>
    <m/>
    <m/>
    <d v="1899-12-30T00:00:00"/>
    <d v="1899-12-30T00:53:07"/>
    <n v="4"/>
    <d v="1899-12-30T00:00:53"/>
    <n v="53.116666666660763"/>
    <n v="10"/>
    <s v="No"/>
  </r>
  <r>
    <s v="CCAL"/>
    <s v="2025017255"/>
    <x v="0"/>
    <s v="ER0924BDB"/>
    <s v="E4352KCH"/>
    <d v="2025-03-05T00:00:00"/>
    <m/>
    <s v="200223"/>
    <x v="0"/>
    <s v="PA"/>
    <s v="S1"/>
    <m/>
    <d v="2025-03-05T00:00:00"/>
    <d v="1899-12-30T09:54:52"/>
    <d v="2025-03-05T00:00:00"/>
    <d v="1899-12-30T09:55:35"/>
    <d v="2025-03-05T00:00:00"/>
    <d v="1899-12-30T10:51:20"/>
    <x v="0"/>
    <s v="RFCPI"/>
    <s v="8043258720"/>
    <s v="EXW"/>
    <d v="1899-12-30T00:56:28"/>
    <d v="1899-12-30T00:55:45"/>
    <d v="1899-12-30T00:00:43"/>
    <s v="Granel"/>
    <s v="E001"/>
    <x v="1"/>
    <d v="1899-12-30T00:56:28"/>
    <d v="1899-12-30T00:55:45"/>
    <n v="9"/>
    <x v="8"/>
    <x v="2"/>
    <x v="0"/>
    <n v="0"/>
    <n v="0"/>
    <s v="OK"/>
    <s v="Clinker"/>
    <x v="2"/>
    <n v="0"/>
    <s v="F. ALCONERA"/>
    <s v="B"/>
    <d v="1899-12-30T00:00:43"/>
    <d v="1899-12-30T00:00:43"/>
    <s v="OK"/>
    <m/>
    <m/>
    <d v="1899-12-30T00:00:00"/>
    <d v="1899-12-30T00:56:28"/>
    <n v="4"/>
    <d v="1899-12-30T00:00:43"/>
    <n v="56.466666666662405"/>
    <n v="10"/>
    <s v="No"/>
  </r>
  <r>
    <s v="CCAL"/>
    <s v="2025017266"/>
    <x v="0"/>
    <s v="ER9452BBZ"/>
    <s v="E3846JCY"/>
    <d v="2025-03-05T00:00:00"/>
    <m/>
    <s v="200223"/>
    <x v="0"/>
    <s v="PA"/>
    <s v="S1"/>
    <m/>
    <d v="2025-03-05T00:00:00"/>
    <d v="1899-12-30T10:18:52"/>
    <d v="2025-03-05T00:00:00"/>
    <d v="1899-12-30T10:19:31"/>
    <d v="2025-03-05T00:00:00"/>
    <d v="1899-12-30T11:16:54"/>
    <x v="0"/>
    <s v="RFCPI"/>
    <s v="8043258725"/>
    <s v="EXW"/>
    <d v="1899-12-30T00:58:02"/>
    <d v="1899-12-30T00:57:23"/>
    <d v="1899-12-30T00:00:39"/>
    <s v="Granel"/>
    <s v="E001"/>
    <x v="1"/>
    <d v="1899-12-30T00:58:02"/>
    <d v="1899-12-30T00:57:23"/>
    <n v="10"/>
    <x v="8"/>
    <x v="2"/>
    <x v="0"/>
    <n v="0"/>
    <n v="0"/>
    <s v="OK"/>
    <s v="Clinker"/>
    <x v="2"/>
    <n v="0"/>
    <s v="F. ALCONERA"/>
    <s v="B"/>
    <d v="1899-12-30T00:00:39"/>
    <d v="1899-12-30T00:00:39"/>
    <s v="OK"/>
    <m/>
    <m/>
    <d v="1899-12-30T00:00:00"/>
    <d v="1899-12-30T00:58:02"/>
    <n v="4"/>
    <d v="1899-12-30T00:00:39"/>
    <n v="58.033333333324791"/>
    <n v="11"/>
    <s v="No"/>
  </r>
  <r>
    <s v="CCAL"/>
    <s v="2025017282"/>
    <x v="0"/>
    <s v="ER4701BDD"/>
    <s v="E1512MGR"/>
    <d v="2025-03-05T00:00:00"/>
    <m/>
    <s v="200223"/>
    <x v="0"/>
    <s v="PA"/>
    <s v="S1"/>
    <m/>
    <d v="2025-03-05T00:00:00"/>
    <d v="1899-12-30T10:41:44"/>
    <d v="2025-03-05T00:00:00"/>
    <d v="1899-12-30T10:42:28"/>
    <d v="2025-03-05T00:00:00"/>
    <d v="1899-12-30T11:26:24"/>
    <x v="0"/>
    <s v="RFCPI"/>
    <s v="8043258727"/>
    <s v="EXW"/>
    <d v="1899-12-30T00:44:40"/>
    <d v="1899-12-30T00:43:56"/>
    <d v="1899-12-30T00:00:44"/>
    <s v="Granel"/>
    <s v="E001"/>
    <x v="1"/>
    <d v="1899-12-30T00:44:40"/>
    <d v="1899-12-30T00:43:56"/>
    <n v="10"/>
    <x v="8"/>
    <x v="2"/>
    <x v="0"/>
    <n v="0"/>
    <n v="0"/>
    <s v="OK"/>
    <s v="Clinker"/>
    <x v="2"/>
    <n v="0"/>
    <s v="F. ALCONERA"/>
    <s v="A"/>
    <d v="1899-12-30T00:00:44"/>
    <d v="1899-12-30T00:00:44"/>
    <s v="OK"/>
    <m/>
    <m/>
    <d v="1899-12-30T00:00:00"/>
    <d v="1899-12-30T00:44:40"/>
    <n v="4"/>
    <d v="1899-12-30T00:00:44"/>
    <n v="44.666666666668796"/>
    <n v="11"/>
    <s v="Si"/>
  </r>
  <r>
    <s v="CCAL"/>
    <s v="2025017385"/>
    <x v="0"/>
    <s v="ER9840BCX"/>
    <s v="E4968JZH"/>
    <d v="2025-03-05T00:00:00"/>
    <m/>
    <s v="200223"/>
    <x v="0"/>
    <s v="PA"/>
    <s v="S1"/>
    <m/>
    <d v="2025-03-05T00:00:00"/>
    <d v="1899-12-30T13:38:48"/>
    <d v="2025-03-05T00:00:00"/>
    <d v="1899-12-30T13:39:31"/>
    <d v="2025-03-05T00:00:00"/>
    <d v="1899-12-30T14:37:14"/>
    <x v="0"/>
    <s v="RFCPI"/>
    <s v="8043258755"/>
    <s v="EXW"/>
    <d v="1899-12-30T00:58:26"/>
    <d v="1899-12-30T00:57:43"/>
    <d v="1899-12-30T00:00:43"/>
    <s v="Granel"/>
    <s v="E001"/>
    <x v="1"/>
    <d v="1899-12-30T00:58:26"/>
    <d v="1899-12-30T00:57:43"/>
    <n v="13"/>
    <x v="8"/>
    <x v="2"/>
    <x v="0"/>
    <n v="0"/>
    <n v="0"/>
    <s v="OK"/>
    <s v="Clinker"/>
    <x v="2"/>
    <n v="0"/>
    <s v="F. ALCONERA"/>
    <s v="B"/>
    <d v="1899-12-30T00:00:43"/>
    <d v="1899-12-30T00:00:43"/>
    <s v="OK"/>
    <m/>
    <m/>
    <d v="1899-12-30T00:00:00"/>
    <d v="1899-12-30T00:58:26"/>
    <n v="4"/>
    <d v="1899-12-30T00:00:43"/>
    <n v="58.433333333328129"/>
    <n v="14"/>
    <s v="No"/>
  </r>
  <r>
    <s v="CCAL"/>
    <s v="2025017383"/>
    <x v="0"/>
    <s v="ER2379BBN"/>
    <s v="E4761KCJ"/>
    <d v="2025-03-05T00:00:00"/>
    <m/>
    <s v="200223"/>
    <x v="0"/>
    <s v="PA"/>
    <s v="S1"/>
    <m/>
    <d v="2025-03-05T00:00:00"/>
    <d v="1899-12-30T13:37:23"/>
    <d v="2025-03-05T00:00:00"/>
    <d v="1899-12-30T13:38:21"/>
    <d v="2025-03-05T00:00:00"/>
    <d v="1899-12-30T14:43:02"/>
    <x v="0"/>
    <s v="RFCPI"/>
    <s v="8043258757"/>
    <s v="EXW"/>
    <d v="1899-12-30T01:05:39"/>
    <d v="1899-12-30T01:04:41"/>
    <d v="1899-12-30T00:00:58"/>
    <s v="Granel"/>
    <s v="E001"/>
    <x v="1"/>
    <d v="1899-12-30T01:05:39"/>
    <d v="1899-12-30T01:04:41"/>
    <n v="13"/>
    <x v="8"/>
    <x v="2"/>
    <x v="0"/>
    <n v="0"/>
    <n v="0"/>
    <s v="OK"/>
    <s v="Clinker"/>
    <x v="2"/>
    <n v="0"/>
    <s v="F. ALCONERA"/>
    <s v="B"/>
    <d v="1899-12-30T00:00:58"/>
    <d v="1899-12-30T00:00:58"/>
    <s v="OK"/>
    <m/>
    <m/>
    <d v="1899-12-30T00:00:00"/>
    <d v="1899-12-30T01:05:39"/>
    <n v="4"/>
    <d v="1899-12-30T00:00:58"/>
    <n v="65.650000000003232"/>
    <n v="14"/>
    <s v="No"/>
  </r>
  <r>
    <s v="CCAL"/>
    <s v="2025017437"/>
    <x v="0"/>
    <s v="ER1624BDM"/>
    <s v="E2601LKX"/>
    <d v="2025-03-05T00:00:00"/>
    <m/>
    <s v="200223"/>
    <x v="0"/>
    <s v="PA"/>
    <s v="S1"/>
    <m/>
    <d v="2025-03-05T00:00:00"/>
    <d v="1899-12-30T15:20:44"/>
    <d v="2025-03-05T00:00:00"/>
    <d v="1899-12-30T15:21:12"/>
    <d v="2025-03-05T00:00:00"/>
    <d v="1899-12-30T15:33:37"/>
    <x v="0"/>
    <s v="RFCPI"/>
    <s v="8043258764"/>
    <s v="EXW"/>
    <d v="1899-12-30T00:12:53"/>
    <d v="1899-12-30T00:12:25"/>
    <d v="1899-12-30T00:00:28"/>
    <s v="Granel"/>
    <s v="E001"/>
    <x v="1"/>
    <d v="1899-12-30T00:12:53"/>
    <d v="1899-12-30T00:12:25"/>
    <n v="15"/>
    <x v="8"/>
    <x v="2"/>
    <x v="0"/>
    <n v="0"/>
    <n v="0"/>
    <s v="OK"/>
    <s v="Clinker"/>
    <x v="2"/>
    <n v="0"/>
    <s v="F. ALCONERA"/>
    <s v="A"/>
    <d v="1899-12-30T00:00:28"/>
    <d v="1899-12-30T00:00:28"/>
    <s v="OK"/>
    <m/>
    <m/>
    <d v="1899-12-30T00:00:00"/>
    <d v="1899-12-30T00:12:53"/>
    <n v="4"/>
    <d v="1899-12-30T00:00:28"/>
    <n v="12.883333333334441"/>
    <n v="15"/>
    <s v="Si"/>
  </r>
  <r>
    <s v="CCAL"/>
    <s v="2025017441"/>
    <x v="0"/>
    <s v="ER8840BBT"/>
    <s v="E6093LZV"/>
    <d v="2025-03-05T00:00:00"/>
    <m/>
    <s v="200223"/>
    <x v="0"/>
    <s v="PA"/>
    <s v="S1"/>
    <m/>
    <d v="2025-03-05T00:00:00"/>
    <d v="1899-12-30T15:33:29"/>
    <d v="2025-03-05T00:00:00"/>
    <d v="1899-12-30T15:34:15"/>
    <d v="2025-03-05T00:00:00"/>
    <d v="1899-12-30T16:06:59"/>
    <x v="0"/>
    <s v="RFCPI"/>
    <s v="8043258771"/>
    <s v="EXW"/>
    <d v="1899-12-30T00:33:30"/>
    <d v="1899-12-30T00:32:44"/>
    <d v="1899-12-30T00:00:46"/>
    <s v="Granel"/>
    <s v="E001"/>
    <x v="1"/>
    <d v="1899-12-30T00:33:30"/>
    <d v="1899-12-30T00:32:44"/>
    <n v="15"/>
    <x v="8"/>
    <x v="2"/>
    <x v="0"/>
    <n v="0"/>
    <n v="0"/>
    <s v="OK"/>
    <s v="Clinker"/>
    <x v="2"/>
    <n v="0"/>
    <s v="F. ALCONERA"/>
    <s v="A"/>
    <d v="1899-12-30T00:00:46"/>
    <d v="1899-12-30T00:00:46"/>
    <s v="OK"/>
    <m/>
    <m/>
    <d v="1899-12-30T00:00:00"/>
    <d v="1899-12-30T00:33:30"/>
    <n v="4"/>
    <d v="1899-12-30T00:00:46"/>
    <n v="33.500000000001556"/>
    <n v="16"/>
    <s v="Si"/>
  </r>
  <r>
    <s v="CCAL"/>
    <s v="2025017482"/>
    <x v="0"/>
    <s v="ER0045BCZ"/>
    <s v="E7508MDS"/>
    <d v="2025-03-05T00:00:00"/>
    <m/>
    <s v="200223"/>
    <x v="0"/>
    <s v="PA"/>
    <s v="S1"/>
    <m/>
    <d v="2025-03-05T00:00:00"/>
    <d v="1899-12-30T17:08:42"/>
    <d v="2025-03-05T00:00:00"/>
    <d v="1899-12-30T17:10:10"/>
    <d v="2025-03-05T00:00:00"/>
    <d v="1899-12-30T17:22:31"/>
    <x v="0"/>
    <s v="RFCPI"/>
    <s v="8043258775"/>
    <s v="EXW"/>
    <d v="1899-12-30T00:13:49"/>
    <d v="1899-12-30T00:12:21"/>
    <d v="1899-12-30T00:01:28"/>
    <s v="Granel"/>
    <s v="E001"/>
    <x v="1"/>
    <d v="1899-12-30T00:13:49"/>
    <d v="1899-12-30T00:12:21"/>
    <n v="17"/>
    <x v="8"/>
    <x v="2"/>
    <x v="0"/>
    <n v="0"/>
    <n v="0"/>
    <s v="OK"/>
    <s v="Clinker"/>
    <x v="2"/>
    <n v="0"/>
    <s v="F. ALCONERA"/>
    <s v="A"/>
    <d v="1899-12-30T00:01:28"/>
    <d v="1899-12-30T00:01:28"/>
    <s v="OK"/>
    <m/>
    <m/>
    <d v="1899-12-30T00:00:00"/>
    <d v="1899-12-30T00:13:49"/>
    <n v="4"/>
    <d v="1899-12-30T00:01:28"/>
    <n v="13.816666666670372"/>
    <n v="17"/>
    <s v="Si"/>
  </r>
  <r>
    <s v="CCAL"/>
    <s v="2025017484"/>
    <x v="0"/>
    <s v="ER1253BDS"/>
    <s v="E4554MKW"/>
    <d v="2025-03-05T00:00:00"/>
    <m/>
    <s v="200223"/>
    <x v="0"/>
    <s v="PA"/>
    <s v="S1"/>
    <m/>
    <d v="2025-03-05T00:00:00"/>
    <d v="1899-12-30T17:09:36"/>
    <d v="2025-03-05T00:00:00"/>
    <d v="1899-12-30T17:10:21"/>
    <d v="2025-03-05T00:00:00"/>
    <d v="1899-12-30T17:28:13"/>
    <x v="0"/>
    <s v="RFCPI"/>
    <s v="8043258777"/>
    <s v="EXW"/>
    <d v="1899-12-30T00:18:37"/>
    <d v="1899-12-30T00:17:52"/>
    <d v="1899-12-30T00:00:45"/>
    <s v="Granel"/>
    <s v="E001"/>
    <x v="1"/>
    <d v="1899-12-30T00:18:37"/>
    <d v="1899-12-30T00:17:52"/>
    <n v="17"/>
    <x v="8"/>
    <x v="2"/>
    <x v="0"/>
    <n v="0"/>
    <n v="0"/>
    <s v="OK"/>
    <s v="Clinker"/>
    <x v="2"/>
    <n v="0"/>
    <s v="F. ALCONERA"/>
    <s v="A"/>
    <d v="1899-12-30T00:00:45"/>
    <d v="1899-12-30T00:00:45"/>
    <s v="OK"/>
    <m/>
    <m/>
    <d v="1899-12-30T00:00:00"/>
    <d v="1899-12-30T00:18:37"/>
    <n v="4"/>
    <d v="1899-12-30T00:00:45"/>
    <n v="18.616666666665687"/>
    <n v="17"/>
    <s v="Si"/>
  </r>
  <r>
    <s v="CCAL"/>
    <s v="2025017486"/>
    <x v="0"/>
    <s v="ER9715BCC"/>
    <s v="E1573HYZ"/>
    <d v="2025-03-05T00:00:00"/>
    <m/>
    <s v="200223"/>
    <x v="0"/>
    <s v="PA"/>
    <s v="S1"/>
    <m/>
    <d v="2025-03-05T00:00:00"/>
    <d v="1899-12-30T17:11:02"/>
    <d v="2025-03-05T00:00:00"/>
    <d v="1899-12-30T17:12:29"/>
    <d v="2025-03-05T00:00:00"/>
    <d v="1899-12-30T17:38:02"/>
    <x v="0"/>
    <s v="RFCPI"/>
    <s v="8043258779"/>
    <s v="EXW"/>
    <d v="1899-12-30T00:27:00"/>
    <d v="1899-12-30T00:25:33"/>
    <d v="1899-12-30T00:01:27"/>
    <s v="Granel"/>
    <s v="E001"/>
    <x v="1"/>
    <d v="1899-12-30T00:27:00"/>
    <d v="1899-12-30T00:25:33"/>
    <n v="17"/>
    <x v="8"/>
    <x v="2"/>
    <x v="0"/>
    <n v="0"/>
    <n v="0"/>
    <s v="OK"/>
    <s v="Clinker"/>
    <x v="2"/>
    <n v="0"/>
    <s v="F. ALCONERA"/>
    <s v="A"/>
    <d v="1899-12-30T00:01:27"/>
    <d v="1899-12-30T00:01:27"/>
    <s v="OK"/>
    <m/>
    <m/>
    <d v="1899-12-30T00:00:00"/>
    <d v="1899-12-30T00:27:00"/>
    <n v="4"/>
    <d v="1899-12-30T00:01:27"/>
    <n v="27.000000000000064"/>
    <n v="17"/>
    <s v="Si"/>
  </r>
  <r>
    <s v="CCAL"/>
    <s v="2025017503"/>
    <x v="0"/>
    <s v="ER8850BCP"/>
    <s v="E7900KYN"/>
    <d v="2025-03-05T00:00:00"/>
    <m/>
    <s v="200223"/>
    <x v="0"/>
    <s v="PA"/>
    <s v="S1"/>
    <m/>
    <d v="2025-03-05T00:00:00"/>
    <d v="1899-12-30T18:53:25"/>
    <d v="2025-03-05T00:00:00"/>
    <d v="1899-12-30T18:53:59"/>
    <d v="2025-03-05T00:00:00"/>
    <d v="1899-12-30T19:31:59"/>
    <x v="0"/>
    <s v="RFCPI"/>
    <s v="8043258783"/>
    <s v="EXW"/>
    <d v="1899-12-30T00:38:34"/>
    <d v="1899-12-30T00:38:00"/>
    <d v="1899-12-30T00:00:34"/>
    <s v="Granel"/>
    <s v="E001"/>
    <x v="1"/>
    <d v="1899-12-30T00:38:34"/>
    <d v="1899-12-30T00:38:00"/>
    <n v="18"/>
    <x v="8"/>
    <x v="2"/>
    <x v="0"/>
    <n v="0"/>
    <n v="0"/>
    <s v="OK"/>
    <s v="Clinker"/>
    <x v="2"/>
    <n v="0"/>
    <s v="F. ALCONERA"/>
    <s v="A"/>
    <d v="1899-12-30T00:00:34"/>
    <d v="1899-12-30T00:00:34"/>
    <s v="OK"/>
    <m/>
    <m/>
    <d v="1899-12-30T00:00:00"/>
    <d v="1899-12-30T00:38:34"/>
    <n v="4"/>
    <d v="1899-12-30T00:00:34"/>
    <n v="38.566666666656012"/>
    <n v="19"/>
    <s v="Si"/>
  </r>
  <r>
    <s v="CCAL"/>
    <s v="2025017502"/>
    <x v="0"/>
    <s v="ER1830BDH"/>
    <s v="E2560KTJ"/>
    <d v="2025-03-05T00:00:00"/>
    <m/>
    <s v="200223"/>
    <x v="0"/>
    <s v="PA"/>
    <s v="S1"/>
    <m/>
    <d v="2025-03-05T00:00:00"/>
    <d v="1899-12-30T18:37:10"/>
    <d v="2025-03-05T00:00:00"/>
    <d v="1899-12-30T18:38:03"/>
    <d v="2025-03-05T00:00:00"/>
    <d v="1899-12-30T19:33:57"/>
    <x v="0"/>
    <s v="RFCPI"/>
    <s v="8043258784"/>
    <s v="EXW"/>
    <d v="1899-12-30T00:56:47"/>
    <d v="1899-12-30T00:55:54"/>
    <d v="1899-12-30T00:00:53"/>
    <s v="Granel"/>
    <s v="E001"/>
    <x v="1"/>
    <d v="1899-12-30T00:56:47"/>
    <d v="1899-12-30T00:55:54"/>
    <n v="18"/>
    <x v="8"/>
    <x v="2"/>
    <x v="0"/>
    <n v="0"/>
    <n v="0"/>
    <s v="OK"/>
    <s v="Clinker"/>
    <x v="2"/>
    <n v="0"/>
    <s v="F. ALCONERA"/>
    <s v="B"/>
    <d v="1899-12-30T00:00:53"/>
    <d v="1899-12-30T00:00:53"/>
    <s v="OK"/>
    <m/>
    <m/>
    <d v="1899-12-30T00:00:00"/>
    <d v="1899-12-30T00:56:47"/>
    <n v="4"/>
    <d v="1899-12-30T00:00:53"/>
    <n v="56.783333333332827"/>
    <n v="19"/>
    <s v="No"/>
  </r>
  <r>
    <s v="CCAL"/>
    <s v="2025017566"/>
    <x v="0"/>
    <s v="ER8906BBL"/>
    <s v="E7074HMN"/>
    <d v="2025-03-06T00:00:00"/>
    <m/>
    <s v="200223"/>
    <x v="0"/>
    <s v="PA"/>
    <s v="S1"/>
    <m/>
    <d v="2025-03-06T00:00:00"/>
    <d v="1899-12-30T07:45:10"/>
    <d v="2025-03-06T00:00:00"/>
    <d v="1899-12-30T07:45:55"/>
    <d v="2025-03-06T00:00:00"/>
    <d v="1899-12-30T08:08:43"/>
    <x v="0"/>
    <s v="RFCPI"/>
    <s v="8043258808"/>
    <s v="EXW"/>
    <d v="1899-12-30T00:23:33"/>
    <d v="1899-12-30T00:22:48"/>
    <d v="1899-12-30T00:00:45"/>
    <s v="Granel"/>
    <s v="E001"/>
    <x v="1"/>
    <d v="1899-12-30T00:23:33"/>
    <d v="1899-12-30T00:22:48"/>
    <n v="7"/>
    <x v="9"/>
    <x v="2"/>
    <x v="0"/>
    <n v="0"/>
    <n v="0"/>
    <s v="OK"/>
    <s v="Clinker"/>
    <x v="2"/>
    <n v="0"/>
    <s v="F. ALCONERA"/>
    <s v="A"/>
    <d v="1899-12-30T00:00:45"/>
    <d v="1899-12-30T00:00:45"/>
    <s v="OK"/>
    <m/>
    <m/>
    <d v="1899-12-30T00:00:00"/>
    <d v="1899-12-30T00:23:33"/>
    <n v="5"/>
    <d v="1899-12-30T00:00:45"/>
    <n v="23.549999999990412"/>
    <n v="8"/>
    <s v="Si"/>
  </r>
  <r>
    <s v="CCAL"/>
    <s v="2025017599"/>
    <x v="0"/>
    <s v="ER7554BDF"/>
    <s v="E2089MMY"/>
    <d v="2025-03-06T00:00:00"/>
    <m/>
    <s v="200223"/>
    <x v="0"/>
    <s v="PA"/>
    <s v="S1"/>
    <m/>
    <d v="2025-03-06T00:00:00"/>
    <d v="1899-12-30T08:41:52"/>
    <d v="2025-03-06T00:00:00"/>
    <d v="1899-12-30T08:42:38"/>
    <d v="2025-03-06T00:00:00"/>
    <d v="1899-12-30T09:09:03"/>
    <x v="0"/>
    <s v="RFCPI"/>
    <s v="8043258813"/>
    <s v="EXW"/>
    <d v="1899-12-30T00:27:11"/>
    <d v="1899-12-30T00:26:25"/>
    <d v="1899-12-30T00:00:46"/>
    <s v="Granel"/>
    <s v="E001"/>
    <x v="1"/>
    <d v="1899-12-30T00:27:11"/>
    <d v="1899-12-30T00:26:25"/>
    <n v="8"/>
    <x v="9"/>
    <x v="2"/>
    <x v="0"/>
    <n v="0"/>
    <n v="0"/>
    <s v="OK"/>
    <s v="Clinker"/>
    <x v="2"/>
    <n v="0"/>
    <s v="F. ALCONERA"/>
    <s v="A"/>
    <d v="1899-12-30T00:00:46"/>
    <d v="1899-12-30T00:00:46"/>
    <s v="OK"/>
    <m/>
    <m/>
    <d v="1899-12-30T00:00:00"/>
    <d v="1899-12-30T00:27:11"/>
    <n v="5"/>
    <d v="1899-12-30T00:00:46"/>
    <n v="27.183333333326363"/>
    <n v="9"/>
    <s v="Si"/>
  </r>
  <r>
    <s v="CCAL"/>
    <s v="2025017615"/>
    <x v="0"/>
    <s v="ER0747BBZ"/>
    <s v="E2308KRK"/>
    <d v="2025-03-06T00:00:00"/>
    <m/>
    <s v="200223"/>
    <x v="0"/>
    <s v="PA"/>
    <s v="S1"/>
    <m/>
    <d v="2025-03-06T00:00:00"/>
    <d v="1899-12-30T08:58:36"/>
    <d v="2025-03-06T00:00:00"/>
    <d v="1899-12-30T08:59:15"/>
    <d v="2025-03-06T00:00:00"/>
    <d v="1899-12-30T10:45:02"/>
    <x v="0"/>
    <s v="RFCPI"/>
    <s v="8043258823"/>
    <s v="EXW"/>
    <d v="1899-12-30T01:46:26"/>
    <d v="1899-12-30T01:45:47"/>
    <d v="1899-12-30T00:00:39"/>
    <s v="Granel"/>
    <s v="E001"/>
    <x v="1"/>
    <d v="1899-12-30T01:46:26"/>
    <d v="1899-12-30T01:45:47"/>
    <n v="8"/>
    <x v="9"/>
    <x v="2"/>
    <x v="0"/>
    <n v="0"/>
    <n v="0"/>
    <s v="OK"/>
    <s v="Clinker"/>
    <x v="2"/>
    <n v="0"/>
    <s v="F. ALCONERA"/>
    <s v="C"/>
    <d v="1899-12-30T00:00:39"/>
    <d v="1899-12-30T00:00:39"/>
    <s v="OK"/>
    <m/>
    <m/>
    <d v="1899-12-30T00:00:00"/>
    <d v="1899-12-30T01:46:26"/>
    <n v="5"/>
    <d v="1899-12-30T00:00:39"/>
    <n v="106.43333333332316"/>
    <n v="10"/>
    <s v="No"/>
  </r>
  <r>
    <s v="CCAL"/>
    <s v="2025017695"/>
    <x v="0"/>
    <s v="ER4833BDC"/>
    <s v="E1418KSV"/>
    <d v="2025-03-06T00:00:00"/>
    <m/>
    <s v="200223"/>
    <x v="0"/>
    <s v="PA"/>
    <s v="S1"/>
    <m/>
    <d v="2025-03-06T00:00:00"/>
    <d v="1899-12-30T10:50:07"/>
    <d v="2025-03-06T00:00:00"/>
    <d v="1899-12-30T10:50:43"/>
    <d v="2025-03-06T00:00:00"/>
    <d v="1899-12-30T11:02:12"/>
    <x v="0"/>
    <s v="RFCPI"/>
    <s v="8043258825"/>
    <s v="EXW"/>
    <d v="1899-12-30T00:12:05"/>
    <d v="1899-12-30T00:11:29"/>
    <d v="1899-12-30T00:00:36"/>
    <s v="Granel"/>
    <s v="E001"/>
    <x v="1"/>
    <d v="1899-12-30T00:12:05"/>
    <d v="1899-12-30T00:11:29"/>
    <n v="10"/>
    <x v="9"/>
    <x v="2"/>
    <x v="0"/>
    <n v="0"/>
    <n v="0"/>
    <s v="OK"/>
    <s v="Clinker"/>
    <x v="2"/>
    <n v="0"/>
    <s v="F. ALCONERA"/>
    <s v="A"/>
    <d v="1899-12-30T00:00:36"/>
    <d v="1899-12-30T00:00:36"/>
    <s v="OK"/>
    <m/>
    <m/>
    <d v="1899-12-30T00:00:00"/>
    <d v="1899-12-30T00:12:05"/>
    <n v="5"/>
    <d v="1899-12-30T00:00:36"/>
    <n v="12.083333333328001"/>
    <n v="11"/>
    <s v="Si"/>
  </r>
  <r>
    <s v="CCAL"/>
    <s v="2025017638"/>
    <x v="0"/>
    <s v="ER6177BBP"/>
    <s v="E9744KKB"/>
    <d v="2025-03-06T00:00:00"/>
    <m/>
    <s v="200223"/>
    <x v="0"/>
    <s v="PA"/>
    <s v="S1"/>
    <m/>
    <d v="2025-03-06T00:00:00"/>
    <d v="1899-12-30T09:20:57"/>
    <d v="2025-03-06T00:00:00"/>
    <d v="1899-12-30T09:22:34"/>
    <d v="2025-03-06T00:00:00"/>
    <d v="1899-12-30T11:16:59"/>
    <x v="0"/>
    <s v="RFCPI"/>
    <s v="8043258827"/>
    <s v="EXW"/>
    <d v="1899-12-30T01:56:02"/>
    <d v="1899-12-30T01:54:25"/>
    <d v="1899-12-30T00:01:37"/>
    <s v="Granel"/>
    <s v="E001"/>
    <x v="1"/>
    <d v="1899-12-30T01:56:02"/>
    <d v="1899-12-30T01:54:25"/>
    <n v="9"/>
    <x v="9"/>
    <x v="2"/>
    <x v="0"/>
    <n v="0"/>
    <n v="0"/>
    <s v="OK"/>
    <s v="Clinker"/>
    <x v="2"/>
    <n v="0"/>
    <s v="F. ALCONERA"/>
    <s v="C"/>
    <d v="1899-12-30T00:01:37"/>
    <d v="1899-12-30T00:01:37"/>
    <s v="OK"/>
    <m/>
    <m/>
    <d v="1899-12-30T00:00:00"/>
    <d v="1899-12-30T01:56:02"/>
    <n v="5"/>
    <d v="1899-12-30T00:01:37"/>
    <n v="116.03333333332802"/>
    <n v="11"/>
    <s v="No"/>
  </r>
  <r>
    <s v="CCAL"/>
    <s v="2025017648"/>
    <x v="0"/>
    <s v="ER8908BBL"/>
    <s v="E6624JFN"/>
    <d v="2025-03-06T00:00:00"/>
    <m/>
    <s v="200223"/>
    <x v="0"/>
    <s v="PA"/>
    <s v="S1"/>
    <m/>
    <d v="2025-03-06T00:00:00"/>
    <d v="1899-12-30T09:31:51"/>
    <d v="2025-03-06T00:00:00"/>
    <d v="1899-12-30T09:32:32"/>
    <d v="2025-03-06T00:00:00"/>
    <d v="1899-12-30T11:27:51"/>
    <x v="0"/>
    <s v="RFCPI"/>
    <s v="8043258830"/>
    <s v="EXW"/>
    <d v="1899-12-30T01:56:00"/>
    <d v="1899-12-30T01:55:19"/>
    <d v="1899-12-30T00:00:41"/>
    <s v="Granel"/>
    <s v="E001"/>
    <x v="1"/>
    <d v="1899-12-30T01:56:00"/>
    <d v="1899-12-30T01:55:19"/>
    <n v="9"/>
    <x v="9"/>
    <x v="2"/>
    <x v="0"/>
    <n v="0"/>
    <n v="0"/>
    <s v="OK"/>
    <s v="Clinker"/>
    <x v="2"/>
    <n v="0"/>
    <s v="F. ALCONERA"/>
    <s v="C"/>
    <d v="1899-12-30T00:00:41"/>
    <d v="1899-12-30T00:00:41"/>
    <s v="OK"/>
    <m/>
    <m/>
    <d v="1899-12-30T00:00:00"/>
    <d v="1899-12-30T01:56:00"/>
    <n v="5"/>
    <d v="1899-12-30T00:00:41"/>
    <n v="115.99999999999199"/>
    <n v="11"/>
    <s v="No"/>
  </r>
  <r>
    <s v="CCAL"/>
    <s v="2025017643"/>
    <x v="0"/>
    <s v="ER5923BBZ"/>
    <s v="E4003KGB"/>
    <d v="2025-03-06T00:00:00"/>
    <m/>
    <s v="200223"/>
    <x v="0"/>
    <s v="PA"/>
    <s v="S1"/>
    <m/>
    <d v="2025-03-06T00:00:00"/>
    <d v="1899-12-30T09:25:59"/>
    <d v="2025-03-06T00:00:00"/>
    <d v="1899-12-30T09:26:41"/>
    <d v="2025-03-06T00:00:00"/>
    <d v="1899-12-30T11:42:06"/>
    <x v="0"/>
    <s v="RFCPI"/>
    <s v="8043258833"/>
    <s v="EXW"/>
    <d v="1899-12-30T02:16:07"/>
    <d v="1899-12-30T02:15:25"/>
    <d v="1899-12-30T00:00:42"/>
    <s v="Granel"/>
    <s v="E001"/>
    <x v="1"/>
    <d v="1899-12-30T02:16:07"/>
    <d v="1899-12-30T02:15:25"/>
    <n v="9"/>
    <x v="9"/>
    <x v="2"/>
    <x v="0"/>
    <n v="0"/>
    <n v="0"/>
    <s v="OK"/>
    <s v="Clinker"/>
    <x v="2"/>
    <n v="0"/>
    <s v="F. ALCONERA"/>
    <s v="C"/>
    <d v="1899-12-30T00:00:42"/>
    <d v="1899-12-30T00:00:42"/>
    <s v="OK"/>
    <m/>
    <m/>
    <d v="1899-12-30T00:00:00"/>
    <d v="1899-12-30T02:16:07"/>
    <n v="5"/>
    <d v="1899-12-30T00:00:42"/>
    <n v="136.11666666666238"/>
    <n v="11"/>
    <s v="No"/>
  </r>
  <r>
    <s v="CCAL"/>
    <s v="2025017661"/>
    <x v="0"/>
    <s v="ER4223BCB"/>
    <s v="E5435KBP"/>
    <d v="2025-03-06T00:00:00"/>
    <m/>
    <s v="200223"/>
    <x v="0"/>
    <s v="PA"/>
    <s v="S1"/>
    <m/>
    <d v="2025-03-06T00:00:00"/>
    <d v="1899-12-30T09:48:15"/>
    <d v="2025-03-06T00:00:00"/>
    <d v="1899-12-30T09:49:01"/>
    <d v="2025-03-06T00:00:00"/>
    <d v="1899-12-30T11:49:06"/>
    <x v="0"/>
    <s v="RFCPI"/>
    <s v="8043258835"/>
    <s v="EXW"/>
    <d v="1899-12-30T02:00:51"/>
    <d v="1899-12-30T02:00:05"/>
    <d v="1899-12-30T00:00:46"/>
    <s v="Granel"/>
    <s v="E001"/>
    <x v="1"/>
    <d v="1899-12-30T02:00:51"/>
    <d v="1899-12-30T02:00:05"/>
    <n v="9"/>
    <x v="9"/>
    <x v="2"/>
    <x v="0"/>
    <n v="0"/>
    <n v="0"/>
    <s v="OK"/>
    <s v="Clinker"/>
    <x v="2"/>
    <n v="0"/>
    <s v="F. ALCONERA"/>
    <s v="C"/>
    <d v="1899-12-30T00:00:46"/>
    <d v="1899-12-30T00:00:46"/>
    <s v="OK"/>
    <m/>
    <m/>
    <d v="1899-12-30T00:00:00"/>
    <d v="1899-12-30T02:00:51"/>
    <n v="5"/>
    <d v="1899-12-30T00:00:46"/>
    <n v="120.85000000001273"/>
    <n v="11"/>
    <s v="No"/>
  </r>
  <r>
    <s v="CCAL"/>
    <s v="2025017701"/>
    <x v="0"/>
    <s v="ER8710BDC"/>
    <s v="E8084LFF"/>
    <d v="2025-03-06T00:00:00"/>
    <m/>
    <s v="200223"/>
    <x v="0"/>
    <s v="PA"/>
    <s v="S1"/>
    <m/>
    <d v="2025-03-06T00:00:00"/>
    <d v="1899-12-30T10:55:57"/>
    <d v="2025-03-06T00:00:00"/>
    <d v="1899-12-30T10:56:39"/>
    <d v="2025-03-06T00:00:00"/>
    <d v="1899-12-30T12:39:08"/>
    <x v="0"/>
    <s v="RFCPI"/>
    <s v="8043258845"/>
    <s v="EXW"/>
    <d v="1899-12-30T01:43:11"/>
    <d v="1899-12-30T01:42:29"/>
    <d v="1899-12-30T00:00:42"/>
    <s v="Granel"/>
    <s v="E001"/>
    <x v="1"/>
    <d v="1899-12-30T01:43:11"/>
    <d v="1899-12-30T01:42:29"/>
    <n v="10"/>
    <x v="9"/>
    <x v="2"/>
    <x v="0"/>
    <n v="0"/>
    <n v="0"/>
    <s v="OK"/>
    <s v="Clinker"/>
    <x v="2"/>
    <n v="0"/>
    <s v="F. ALCONERA"/>
    <s v="C"/>
    <d v="1899-12-30T00:00:42"/>
    <d v="1899-12-30T00:00:42"/>
    <s v="OK"/>
    <m/>
    <m/>
    <d v="1899-12-30T00:00:00"/>
    <d v="1899-12-30T01:43:11"/>
    <n v="5"/>
    <d v="1899-12-30T00:00:42"/>
    <n v="103.183333333344"/>
    <n v="12"/>
    <s v="No"/>
  </r>
  <r>
    <s v="CCAL"/>
    <s v="2025017693"/>
    <x v="0"/>
    <s v="ER2180BCD"/>
    <s v="E0508JCN"/>
    <d v="2025-03-06T00:00:00"/>
    <m/>
    <s v="200223"/>
    <x v="0"/>
    <s v="PA"/>
    <s v="S1"/>
    <m/>
    <d v="2025-03-06T00:00:00"/>
    <d v="1899-12-30T10:48:31"/>
    <d v="2025-03-06T00:00:00"/>
    <d v="1899-12-30T10:50:55"/>
    <d v="2025-03-06T00:00:00"/>
    <d v="1899-12-30T12:41:48"/>
    <x v="0"/>
    <s v="RFCPI"/>
    <s v="8043258846"/>
    <s v="EXW"/>
    <d v="1899-12-30T01:53:17"/>
    <d v="1899-12-30T01:50:53"/>
    <d v="1899-12-30T00:02:24"/>
    <s v="Granel"/>
    <s v="E001"/>
    <x v="1"/>
    <d v="1899-12-30T01:53:17"/>
    <d v="1899-12-30T01:50:53"/>
    <n v="10"/>
    <x v="9"/>
    <x v="2"/>
    <x v="0"/>
    <n v="0"/>
    <n v="0"/>
    <s v="OK"/>
    <s v="Clinker"/>
    <x v="2"/>
    <n v="0"/>
    <s v="F. ALCONERA"/>
    <s v="C"/>
    <d v="1899-12-30T00:02:24"/>
    <d v="1899-12-30T00:02:24"/>
    <s v="OK"/>
    <m/>
    <m/>
    <d v="1899-12-30T00:00:00"/>
    <d v="1899-12-30T01:53:17"/>
    <n v="5"/>
    <d v="1899-12-30T00:02:24"/>
    <n v="113.28333333333119"/>
    <n v="12"/>
    <s v="No"/>
  </r>
  <r>
    <s v="CCAL"/>
    <s v="2025017710"/>
    <x v="0"/>
    <s v="ER9744BCX"/>
    <s v="E8467LKW"/>
    <d v="2025-03-06T00:00:00"/>
    <m/>
    <s v="200223"/>
    <x v="0"/>
    <s v="PA"/>
    <s v="S1"/>
    <m/>
    <d v="2025-03-06T00:00:00"/>
    <d v="1899-12-30T11:12:54"/>
    <d v="2025-03-06T00:00:00"/>
    <d v="1899-12-30T11:13:41"/>
    <d v="2025-03-06T00:00:00"/>
    <d v="1899-12-30T12:53:09"/>
    <x v="0"/>
    <s v="RFCPI"/>
    <s v="8043258850"/>
    <s v="EXW"/>
    <d v="1899-12-30T01:40:15"/>
    <d v="1899-12-30T01:39:28"/>
    <d v="1899-12-30T00:00:47"/>
    <s v="Granel"/>
    <s v="E001"/>
    <x v="1"/>
    <d v="1899-12-30T01:40:15"/>
    <d v="1899-12-30T01:39:28"/>
    <n v="11"/>
    <x v="9"/>
    <x v="2"/>
    <x v="0"/>
    <n v="0"/>
    <n v="0"/>
    <s v="OK"/>
    <s v="Clinker"/>
    <x v="2"/>
    <n v="0"/>
    <s v="F. ALCONERA"/>
    <s v="C"/>
    <d v="1899-12-30T00:00:47"/>
    <d v="1899-12-30T00:00:47"/>
    <s v="OK"/>
    <m/>
    <m/>
    <d v="1899-12-30T00:00:00"/>
    <d v="1899-12-30T01:40:15"/>
    <n v="5"/>
    <d v="1899-12-30T00:00:47"/>
    <n v="100.249999999992"/>
    <n v="12"/>
    <s v="No"/>
  </r>
  <r>
    <s v="CCAL"/>
    <s v="2025017715"/>
    <x v="0"/>
    <s v="ER4338BBX"/>
    <s v="E4085KBN"/>
    <d v="2025-03-06T00:00:00"/>
    <m/>
    <s v="200223"/>
    <x v="0"/>
    <s v="PA"/>
    <s v="S1"/>
    <m/>
    <d v="2025-03-06T00:00:00"/>
    <d v="1899-12-30T11:27:59"/>
    <d v="2025-03-06T00:00:00"/>
    <d v="1899-12-30T11:28:26"/>
    <d v="2025-03-06T00:00:00"/>
    <d v="1899-12-30T13:06:01"/>
    <x v="0"/>
    <s v="RFCPI"/>
    <s v="8043258853"/>
    <s v="EXW"/>
    <d v="1899-12-30T01:38:02"/>
    <d v="1899-12-30T01:37:35"/>
    <d v="1899-12-30T00:00:27"/>
    <s v="Granel"/>
    <s v="E001"/>
    <x v="1"/>
    <d v="1899-12-30T01:38:02"/>
    <d v="1899-12-30T01:37:35"/>
    <n v="11"/>
    <x v="9"/>
    <x v="2"/>
    <x v="0"/>
    <n v="0"/>
    <n v="0"/>
    <s v="OK"/>
    <s v="Clinker"/>
    <x v="2"/>
    <n v="0"/>
    <s v="F. ALCONERA"/>
    <s v="C"/>
    <d v="1899-12-30T00:00:27"/>
    <d v="1899-12-30T00:00:27"/>
    <s v="OK"/>
    <m/>
    <m/>
    <d v="1899-12-30T00:00:00"/>
    <d v="1899-12-30T01:38:02"/>
    <n v="5"/>
    <d v="1899-12-30T00:00:27"/>
    <n v="98.033333333342398"/>
    <n v="13"/>
    <s v="No"/>
  </r>
  <r>
    <s v="CCAL"/>
    <s v="2025017718"/>
    <x v="0"/>
    <s v="ER2168BBZ"/>
    <s v="E5922JXM"/>
    <d v="2025-03-06T00:00:00"/>
    <m/>
    <s v="200223"/>
    <x v="0"/>
    <s v="PA"/>
    <s v="S1"/>
    <m/>
    <d v="2025-03-06T00:00:00"/>
    <d v="1899-12-30T11:30:33"/>
    <d v="2025-03-06T00:00:00"/>
    <d v="1899-12-30T11:31:23"/>
    <d v="2025-03-06T00:00:00"/>
    <d v="1899-12-30T13:09:56"/>
    <x v="0"/>
    <s v="RFCPI"/>
    <s v="8043258855"/>
    <s v="EXW"/>
    <d v="1899-12-30T01:39:23"/>
    <d v="1899-12-30T01:38:33"/>
    <d v="1899-12-30T00:00:50"/>
    <s v="Granel"/>
    <s v="E001"/>
    <x v="1"/>
    <d v="1899-12-30T01:39:23"/>
    <d v="1899-12-30T01:38:33"/>
    <n v="11"/>
    <x v="9"/>
    <x v="2"/>
    <x v="0"/>
    <n v="0"/>
    <n v="0"/>
    <s v="OK"/>
    <s v="Clinker"/>
    <x v="2"/>
    <n v="0"/>
    <s v="F. ALCONERA"/>
    <s v="C"/>
    <d v="1899-12-30T00:00:50"/>
    <d v="1899-12-30T00:00:50"/>
    <s v="OK"/>
    <m/>
    <m/>
    <d v="1899-12-30T00:00:00"/>
    <d v="1899-12-30T01:39:23"/>
    <n v="5"/>
    <d v="1899-12-30T00:00:50"/>
    <n v="99.383333333327968"/>
    <n v="13"/>
    <s v="No"/>
  </r>
  <r>
    <s v="CCAL"/>
    <s v="2025017721"/>
    <x v="0"/>
    <s v="ER0924BDB"/>
    <s v="E4352KCH"/>
    <d v="2025-03-06T00:00:00"/>
    <m/>
    <s v="200223"/>
    <x v="0"/>
    <s v="PA"/>
    <s v="S1"/>
    <m/>
    <d v="2025-03-06T00:00:00"/>
    <d v="1899-12-30T11:35:05"/>
    <d v="2025-03-06T00:00:00"/>
    <d v="1899-12-30T11:35:40"/>
    <d v="2025-03-06T00:00:00"/>
    <d v="1899-12-30T13:13:07"/>
    <x v="0"/>
    <s v="RFCPI"/>
    <s v="8043258856"/>
    <s v="EXW"/>
    <d v="1899-12-30T01:38:02"/>
    <d v="1899-12-30T01:37:27"/>
    <d v="1899-12-30T00:00:35"/>
    <s v="Granel"/>
    <s v="E001"/>
    <x v="1"/>
    <d v="1899-12-30T01:38:02"/>
    <d v="1899-12-30T01:37:27"/>
    <n v="11"/>
    <x v="9"/>
    <x v="2"/>
    <x v="0"/>
    <n v="0"/>
    <n v="0"/>
    <s v="OK"/>
    <s v="Clinker"/>
    <x v="2"/>
    <n v="0"/>
    <s v="F. ALCONERA"/>
    <s v="C"/>
    <d v="1899-12-30T00:00:35"/>
    <d v="1899-12-30T00:00:35"/>
    <s v="OK"/>
    <m/>
    <m/>
    <d v="1899-12-30T00:00:00"/>
    <d v="1899-12-30T01:38:02"/>
    <n v="5"/>
    <d v="1899-12-30T00:00:35"/>
    <n v="98.033333333328002"/>
    <n v="13"/>
    <s v="No"/>
  </r>
  <r>
    <s v="CCAL"/>
    <s v="2025017734"/>
    <x v="0"/>
    <s v="ER6585BBK"/>
    <s v="E0454KRL"/>
    <d v="2025-03-06T00:00:00"/>
    <m/>
    <s v="200223"/>
    <x v="0"/>
    <s v="PA"/>
    <s v="S1"/>
    <m/>
    <d v="2025-03-06T00:00:00"/>
    <d v="1899-12-30T11:57:23"/>
    <d v="2025-03-06T00:00:00"/>
    <d v="1899-12-30T11:58:03"/>
    <d v="2025-03-06T00:00:00"/>
    <d v="1899-12-30T13:23:07"/>
    <x v="0"/>
    <s v="RFCPI"/>
    <s v="8043258860"/>
    <s v="EXW"/>
    <d v="1899-12-30T01:25:44"/>
    <d v="1899-12-30T01:25:04"/>
    <d v="1899-12-30T00:00:40"/>
    <s v="Granel"/>
    <s v="E001"/>
    <x v="1"/>
    <d v="1899-12-30T01:25:44"/>
    <d v="1899-12-30T01:25:04"/>
    <n v="11"/>
    <x v="9"/>
    <x v="2"/>
    <x v="0"/>
    <n v="0"/>
    <n v="0"/>
    <s v="OK"/>
    <s v="Clinker"/>
    <x v="2"/>
    <n v="0"/>
    <s v="F. ALCONERA"/>
    <s v="B"/>
    <d v="1899-12-30T00:00:40"/>
    <d v="1899-12-30T00:00:40"/>
    <s v="OK"/>
    <m/>
    <m/>
    <d v="1899-12-30T00:00:00"/>
    <d v="1899-12-30T01:25:44"/>
    <n v="5"/>
    <d v="1899-12-30T00:00:40"/>
    <n v="85.733333333337512"/>
    <n v="13"/>
    <s v="No"/>
  </r>
  <r>
    <s v="CCAL"/>
    <s v="2025017774"/>
    <x v="0"/>
    <s v="ER4697BDM"/>
    <s v="E6125KDM"/>
    <d v="2025-03-06T00:00:00"/>
    <m/>
    <s v="200223"/>
    <x v="0"/>
    <s v="PA"/>
    <s v="S1"/>
    <m/>
    <d v="2025-03-06T00:00:00"/>
    <d v="1899-12-30T13:18:12"/>
    <d v="2025-03-06T00:00:00"/>
    <d v="1899-12-30T13:18:51"/>
    <d v="2025-03-06T00:00:00"/>
    <d v="1899-12-30T13:46:16"/>
    <x v="0"/>
    <s v="RFCPI"/>
    <s v="8043258867"/>
    <s v="EXW"/>
    <d v="1899-12-30T00:28:04"/>
    <d v="1899-12-30T00:27:25"/>
    <d v="1899-12-30T00:00:39"/>
    <s v="Granel"/>
    <s v="E001"/>
    <x v="1"/>
    <d v="1899-12-30T00:28:04"/>
    <d v="1899-12-30T00:27:25"/>
    <n v="13"/>
    <x v="9"/>
    <x v="2"/>
    <x v="0"/>
    <n v="0"/>
    <n v="0"/>
    <s v="OK"/>
    <s v="Clinker"/>
    <x v="2"/>
    <n v="0"/>
    <s v="F. ALCONERA"/>
    <s v="A"/>
    <d v="1899-12-30T00:00:39"/>
    <d v="1899-12-30T00:00:39"/>
    <s v="OK"/>
    <m/>
    <m/>
    <d v="1899-12-30T00:00:00"/>
    <d v="1899-12-30T00:28:04"/>
    <n v="5"/>
    <d v="1899-12-30T00:00:39"/>
    <n v="28.066666666665565"/>
    <n v="13"/>
    <s v="Si"/>
  </r>
  <r>
    <s v="CCAL"/>
    <s v="2025017766"/>
    <x v="0"/>
    <s v="ER9106BDL"/>
    <s v="E7356JZZ"/>
    <d v="2025-03-06T00:00:00"/>
    <m/>
    <s v="200223"/>
    <x v="0"/>
    <s v="PA"/>
    <s v="S1"/>
    <m/>
    <d v="2025-03-06T00:00:00"/>
    <d v="1899-12-30T13:08:06"/>
    <d v="2025-03-06T00:00:00"/>
    <d v="1899-12-30T13:08:35"/>
    <d v="2025-03-06T00:00:00"/>
    <d v="1899-12-30T13:57:14"/>
    <x v="0"/>
    <s v="RFCPI"/>
    <s v="8043258868"/>
    <s v="EXW"/>
    <d v="1899-12-30T00:49:08"/>
    <d v="1899-12-30T00:48:39"/>
    <d v="1899-12-30T00:00:29"/>
    <s v="Granel"/>
    <s v="E001"/>
    <x v="1"/>
    <d v="1899-12-30T00:49:08"/>
    <d v="1899-12-30T00:48:39"/>
    <n v="13"/>
    <x v="9"/>
    <x v="2"/>
    <x v="0"/>
    <n v="0"/>
    <n v="0"/>
    <s v="OK"/>
    <s v="Clinker"/>
    <x v="2"/>
    <n v="0"/>
    <s v="F. ALCONERA"/>
    <s v="B"/>
    <d v="1899-12-30T00:00:29"/>
    <d v="1899-12-30T00:00:29"/>
    <s v="OK"/>
    <m/>
    <m/>
    <d v="1899-12-30T00:00:00"/>
    <d v="1899-12-30T00:49:08"/>
    <n v="5"/>
    <d v="1899-12-30T00:00:29"/>
    <n v="49.133333333332914"/>
    <n v="13"/>
    <s v="No"/>
  </r>
  <r>
    <s v="CCAL"/>
    <s v="2025017781"/>
    <x v="0"/>
    <s v="ER5432BCT"/>
    <s v="E7911KKN"/>
    <d v="2025-03-06T00:00:00"/>
    <m/>
    <s v="200223"/>
    <x v="0"/>
    <s v="PA"/>
    <s v="S1"/>
    <m/>
    <d v="2025-03-06T00:00:00"/>
    <d v="1899-12-30T13:25:28"/>
    <d v="2025-03-06T00:00:00"/>
    <d v="1899-12-30T13:26:17"/>
    <d v="2025-03-06T00:00:00"/>
    <d v="1899-12-30T14:38:44"/>
    <x v="0"/>
    <s v="RFCPI"/>
    <s v="8043258875"/>
    <s v="EXW"/>
    <d v="1899-12-30T01:13:16"/>
    <d v="1899-12-30T01:12:27"/>
    <d v="1899-12-30T00:00:49"/>
    <s v="Granel"/>
    <s v="E001"/>
    <x v="1"/>
    <d v="1899-12-30T01:13:16"/>
    <d v="1899-12-30T01:12:27"/>
    <n v="13"/>
    <x v="9"/>
    <x v="2"/>
    <x v="0"/>
    <n v="0"/>
    <n v="0"/>
    <s v="OK"/>
    <s v="Clinker"/>
    <x v="2"/>
    <n v="0"/>
    <s v="F. ALCONERA"/>
    <s v="B"/>
    <d v="1899-12-30T00:00:49"/>
    <d v="1899-12-30T00:00:49"/>
    <s v="OK"/>
    <m/>
    <m/>
    <d v="1899-12-30T00:00:00"/>
    <d v="1899-12-30T01:13:16"/>
    <n v="5"/>
    <d v="1899-12-30T00:00:49"/>
    <n v="73.266666666667192"/>
    <n v="14"/>
    <s v="No"/>
  </r>
  <r>
    <s v="CCAL"/>
    <s v="2025017797"/>
    <x v="0"/>
    <s v="ER8840BBT"/>
    <s v="E6093LZV"/>
    <d v="2025-03-06T00:00:00"/>
    <m/>
    <s v="200223"/>
    <x v="0"/>
    <s v="PA"/>
    <s v="S1"/>
    <m/>
    <d v="2025-03-06T00:00:00"/>
    <d v="1899-12-30T13:58:27"/>
    <d v="2025-03-06T00:00:00"/>
    <d v="1899-12-30T13:59:17"/>
    <d v="2025-03-06T00:00:00"/>
    <d v="1899-12-30T14:50:26"/>
    <x v="0"/>
    <s v="RFCPI"/>
    <s v="8043258879"/>
    <s v="EXW"/>
    <d v="1899-12-30T00:51:59"/>
    <d v="1899-12-30T00:51:09"/>
    <d v="1899-12-30T00:00:50"/>
    <s v="Granel"/>
    <s v="E001"/>
    <x v="1"/>
    <d v="1899-12-30T00:51:59"/>
    <d v="1899-12-30T00:51:09"/>
    <n v="13"/>
    <x v="9"/>
    <x v="2"/>
    <x v="0"/>
    <n v="0"/>
    <n v="0"/>
    <s v="OK"/>
    <s v="Clinker"/>
    <x v="2"/>
    <n v="0"/>
    <s v="F. ALCONERA"/>
    <s v="B"/>
    <d v="1899-12-30T00:00:50"/>
    <d v="1899-12-30T00:00:50"/>
    <s v="OK"/>
    <m/>
    <m/>
    <d v="1899-12-30T00:00:00"/>
    <d v="1899-12-30T00:51:59"/>
    <n v="5"/>
    <d v="1899-12-30T00:00:50"/>
    <n v="51.983333333337676"/>
    <n v="14"/>
    <s v="No"/>
  </r>
  <r>
    <s v="CCAL"/>
    <s v="2025017820"/>
    <x v="0"/>
    <s v="ER8438BDR"/>
    <s v="E4682LFK"/>
    <d v="2025-03-06T00:00:00"/>
    <m/>
    <s v="200223"/>
    <x v="0"/>
    <s v="PA"/>
    <s v="S1"/>
    <m/>
    <d v="2025-03-06T00:00:00"/>
    <d v="1899-12-30T14:37:29"/>
    <d v="2025-03-06T00:00:00"/>
    <d v="1899-12-30T14:38:07"/>
    <d v="2025-03-06T00:00:00"/>
    <d v="1899-12-30T15:02:13"/>
    <x v="0"/>
    <s v="RFCPI"/>
    <s v="8043258882"/>
    <s v="EXW"/>
    <d v="1899-12-30T00:24:44"/>
    <d v="1899-12-30T00:24:06"/>
    <d v="1899-12-30T00:00:38"/>
    <s v="Granel"/>
    <s v="E001"/>
    <x v="1"/>
    <d v="1899-12-30T00:24:44"/>
    <d v="1899-12-30T00:24:06"/>
    <n v="14"/>
    <x v="9"/>
    <x v="2"/>
    <x v="0"/>
    <n v="0"/>
    <n v="0"/>
    <s v="OK"/>
    <s v="Clinker"/>
    <x v="2"/>
    <n v="0"/>
    <s v="F. ALCONERA"/>
    <s v="A"/>
    <d v="1899-12-30T00:00:38"/>
    <d v="1899-12-30T00:00:38"/>
    <s v="OK"/>
    <m/>
    <m/>
    <d v="1899-12-30T00:00:00"/>
    <d v="1899-12-30T00:24:44"/>
    <n v="5"/>
    <d v="1899-12-30T00:00:38"/>
    <n v="24.733333333324783"/>
    <n v="15"/>
    <s v="Si"/>
  </r>
  <r>
    <s v="CCAL"/>
    <s v="2025017806"/>
    <x v="0"/>
    <s v="ER1475BCZ"/>
    <s v="E9381MFG"/>
    <d v="2025-03-06T00:00:00"/>
    <m/>
    <s v="200223"/>
    <x v="0"/>
    <s v="PA"/>
    <s v="S1"/>
    <m/>
    <d v="2025-03-06T00:00:00"/>
    <d v="1899-12-30T14:09:33"/>
    <d v="2025-03-06T00:00:00"/>
    <d v="1899-12-30T14:12:08"/>
    <d v="2025-03-06T00:00:00"/>
    <d v="1899-12-30T15:04:15"/>
    <x v="0"/>
    <s v="RFCPI"/>
    <s v="8043258883"/>
    <s v="EXW"/>
    <d v="1899-12-30T00:54:42"/>
    <d v="1899-12-30T00:52:07"/>
    <d v="1899-12-30T00:02:35"/>
    <s v="Granel"/>
    <s v="E001"/>
    <x v="1"/>
    <d v="1899-12-30T00:54:42"/>
    <d v="1899-12-30T00:52:07"/>
    <n v="14"/>
    <x v="9"/>
    <x v="2"/>
    <x v="0"/>
    <n v="0"/>
    <n v="0"/>
    <s v="OK"/>
    <s v="Clinker"/>
    <x v="2"/>
    <n v="0"/>
    <s v="F. ALCONERA"/>
    <s v="B"/>
    <d v="1899-12-30T00:02:35"/>
    <d v="1899-12-30T00:02:35"/>
    <s v="OK"/>
    <m/>
    <m/>
    <d v="1899-12-30T00:00:00"/>
    <d v="1899-12-30T00:54:42"/>
    <n v="5"/>
    <d v="1899-12-30T00:02:35"/>
    <n v="54.699999999998475"/>
    <n v="15"/>
    <s v="No"/>
  </r>
  <r>
    <s v="CCAL"/>
    <s v="2025017821"/>
    <x v="0"/>
    <s v="ER4842BDN"/>
    <s v="E6105KXW"/>
    <d v="2025-03-06T00:00:00"/>
    <m/>
    <s v="200223"/>
    <x v="0"/>
    <s v="PA"/>
    <s v="S1"/>
    <m/>
    <d v="2025-03-06T00:00:00"/>
    <d v="1899-12-30T14:39:17"/>
    <d v="2025-03-06T00:00:00"/>
    <d v="1899-12-30T14:41:08"/>
    <d v="2025-03-06T00:00:00"/>
    <d v="1899-12-30T15:08:54"/>
    <x v="0"/>
    <s v="RFCPI"/>
    <s v="8043258884"/>
    <s v="EXW"/>
    <d v="1899-12-30T00:29:37"/>
    <d v="1899-12-30T00:27:46"/>
    <d v="1899-12-30T00:01:51"/>
    <s v="Granel"/>
    <s v="E001"/>
    <x v="1"/>
    <d v="1899-12-30T00:29:37"/>
    <d v="1899-12-30T00:27:46"/>
    <n v="14"/>
    <x v="9"/>
    <x v="2"/>
    <x v="0"/>
    <n v="0"/>
    <n v="0"/>
    <s v="OK"/>
    <s v="Clinker"/>
    <x v="2"/>
    <n v="0"/>
    <s v="F. ALCONERA"/>
    <s v="A"/>
    <d v="1899-12-30T00:01:51"/>
    <d v="1899-12-30T00:01:51"/>
    <s v="OK"/>
    <m/>
    <m/>
    <d v="1899-12-30T00:00:00"/>
    <d v="1899-12-30T00:29:37"/>
    <n v="5"/>
    <d v="1899-12-30T00:01:51"/>
    <n v="29.616666666667086"/>
    <n v="15"/>
    <s v="Si"/>
  </r>
  <r>
    <s v="CCAL"/>
    <s v="2025017831"/>
    <x v="0"/>
    <s v="ER6222BDP"/>
    <s v="E4880JNY"/>
    <d v="2025-03-06T00:00:00"/>
    <m/>
    <s v="200223"/>
    <x v="0"/>
    <s v="PA"/>
    <s v="S1"/>
    <m/>
    <d v="2025-03-06T00:00:00"/>
    <d v="1899-12-30T14:59:04"/>
    <d v="2025-03-06T00:00:00"/>
    <d v="1899-12-30T14:59:43"/>
    <d v="2025-03-06T00:00:00"/>
    <d v="1899-12-30T15:29:52"/>
    <x v="0"/>
    <s v="RFCPI"/>
    <s v="8043258889"/>
    <s v="EXW"/>
    <d v="1899-12-30T00:30:48"/>
    <d v="1899-12-30T00:30:09"/>
    <d v="1899-12-30T00:00:39"/>
    <s v="Granel"/>
    <s v="E001"/>
    <x v="1"/>
    <d v="1899-12-30T00:30:48"/>
    <d v="1899-12-30T00:30:09"/>
    <n v="14"/>
    <x v="9"/>
    <x v="2"/>
    <x v="0"/>
    <n v="0"/>
    <n v="0"/>
    <s v="OK"/>
    <s v="Clinker"/>
    <x v="2"/>
    <n v="0"/>
    <s v="F. ALCONERA"/>
    <s v="A"/>
    <d v="1899-12-30T00:00:39"/>
    <d v="1899-12-30T00:00:39"/>
    <s v="OK"/>
    <m/>
    <m/>
    <d v="1899-12-30T00:00:00"/>
    <d v="1899-12-30T00:30:48"/>
    <n v="5"/>
    <d v="1899-12-30T00:00:39"/>
    <n v="30.800000000001457"/>
    <n v="15"/>
    <s v="Si"/>
  </r>
  <r>
    <s v="CCAL"/>
    <s v="2025017822"/>
    <x v="0"/>
    <s v="ER3768BDD"/>
    <s v="E6175KPD"/>
    <d v="2025-03-06T00:00:00"/>
    <m/>
    <s v="200223"/>
    <x v="0"/>
    <s v="PA"/>
    <s v="S1"/>
    <m/>
    <d v="2025-03-06T00:00:00"/>
    <d v="1899-12-30T14:41:04"/>
    <d v="2025-03-06T00:00:00"/>
    <d v="1899-12-30T14:42:45"/>
    <d v="2025-03-06T00:00:00"/>
    <d v="1899-12-30T15:33:30"/>
    <x v="0"/>
    <s v="RFCPI"/>
    <s v="8043258890"/>
    <s v="EXW"/>
    <d v="1899-12-30T00:52:26"/>
    <d v="1899-12-30T00:50:45"/>
    <d v="1899-12-30T00:01:41"/>
    <s v="Granel"/>
    <s v="E001"/>
    <x v="1"/>
    <d v="1899-12-30T00:52:26"/>
    <d v="1899-12-30T00:50:45"/>
    <n v="14"/>
    <x v="9"/>
    <x v="2"/>
    <x v="0"/>
    <n v="0"/>
    <n v="0"/>
    <s v="OK"/>
    <s v="Clinker"/>
    <x v="2"/>
    <n v="0"/>
    <s v="F. ALCONERA"/>
    <s v="B"/>
    <d v="1899-12-30T00:01:41"/>
    <d v="1899-12-30T00:01:41"/>
    <s v="OK"/>
    <m/>
    <m/>
    <d v="1899-12-30T00:00:00"/>
    <d v="1899-12-30T00:52:26"/>
    <n v="5"/>
    <d v="1899-12-30T00:01:41"/>
    <n v="52.433333333337586"/>
    <n v="15"/>
    <s v="No"/>
  </r>
  <r>
    <s v="CCAL"/>
    <s v="2025017833"/>
    <x v="0"/>
    <s v="ER9171BDP"/>
    <s v="E5813KXW"/>
    <d v="2025-03-06T00:00:00"/>
    <m/>
    <s v="200223"/>
    <x v="0"/>
    <s v="PA"/>
    <s v="S1"/>
    <m/>
    <d v="2025-03-06T00:00:00"/>
    <d v="1899-12-30T15:14:57"/>
    <d v="2025-03-06T00:00:00"/>
    <d v="1899-12-30T15:16:47"/>
    <d v="2025-03-06T00:00:00"/>
    <d v="1899-12-30T15:40:21"/>
    <x v="0"/>
    <s v="RFCPI"/>
    <s v="8043258891"/>
    <s v="EXW"/>
    <d v="1899-12-30T00:25:24"/>
    <d v="1899-12-30T00:23:34"/>
    <d v="1899-12-30T00:01:50"/>
    <s v="Granel"/>
    <s v="E001"/>
    <x v="1"/>
    <d v="1899-12-30T00:25:24"/>
    <d v="1899-12-30T00:23:34"/>
    <n v="15"/>
    <x v="9"/>
    <x v="2"/>
    <x v="0"/>
    <n v="0"/>
    <n v="0"/>
    <s v="OK"/>
    <s v="Clinker"/>
    <x v="2"/>
    <n v="0"/>
    <s v="F. ALCONERA"/>
    <s v="A"/>
    <d v="1899-12-30T00:01:50"/>
    <d v="1899-12-30T00:01:50"/>
    <s v="OK"/>
    <m/>
    <m/>
    <d v="1899-12-30T00:00:00"/>
    <d v="1899-12-30T00:25:24"/>
    <n v="5"/>
    <d v="1899-12-30T00:01:50"/>
    <n v="25.400000000001732"/>
    <n v="15"/>
    <s v="Si"/>
  </r>
  <r>
    <s v="CCAL"/>
    <s v="2025017838"/>
    <x v="0"/>
    <s v="ER6936BDN"/>
    <s v="E8234LKX"/>
    <d v="2025-03-06T00:00:00"/>
    <m/>
    <s v="200223"/>
    <x v="0"/>
    <s v="PA"/>
    <s v="S1"/>
    <m/>
    <d v="2025-03-06T00:00:00"/>
    <d v="1899-12-30T15:34:43"/>
    <d v="2025-03-06T00:00:00"/>
    <d v="1899-12-30T15:35:45"/>
    <d v="2025-03-06T00:00:00"/>
    <d v="1899-12-30T15:48:42"/>
    <x v="0"/>
    <s v="RFCPI"/>
    <s v="8043258892"/>
    <s v="EXW"/>
    <d v="1899-12-30T00:13:59"/>
    <d v="1899-12-30T00:12:57"/>
    <d v="1899-12-30T00:01:02"/>
    <s v="Granel"/>
    <s v="E001"/>
    <x v="1"/>
    <d v="1899-12-30T00:13:59"/>
    <d v="1899-12-30T00:12:57"/>
    <n v="15"/>
    <x v="9"/>
    <x v="2"/>
    <x v="0"/>
    <n v="0"/>
    <n v="0"/>
    <s v="OK"/>
    <s v="Clinker"/>
    <x v="2"/>
    <n v="0"/>
    <s v="F. ALCONERA"/>
    <s v="A"/>
    <d v="1899-12-30T00:01:02"/>
    <d v="1899-12-30T00:01:02"/>
    <s v="OK"/>
    <m/>
    <m/>
    <d v="1899-12-30T00:00:00"/>
    <d v="1899-12-30T00:13:59"/>
    <n v="5"/>
    <d v="1899-12-30T00:01:02"/>
    <n v="13.983333333321504"/>
    <n v="15"/>
    <s v="Si"/>
  </r>
  <r>
    <s v="CCAL"/>
    <s v="2025017840"/>
    <x v="0"/>
    <s v="ER7455BCP"/>
    <s v="E9139MMT"/>
    <d v="2025-03-06T00:00:00"/>
    <m/>
    <s v="200223"/>
    <x v="0"/>
    <s v="PA"/>
    <s v="S1"/>
    <m/>
    <d v="2025-03-06T00:00:00"/>
    <d v="1899-12-30T15:44:45"/>
    <d v="2025-03-06T00:00:00"/>
    <d v="1899-12-30T15:45:24"/>
    <d v="2025-03-06T00:00:00"/>
    <d v="1899-12-30T16:00:07"/>
    <x v="0"/>
    <s v="RFCPI"/>
    <s v="8043258894"/>
    <s v="EXW"/>
    <d v="1899-12-30T00:15:22"/>
    <d v="1899-12-30T00:14:43"/>
    <d v="1899-12-30T00:00:39"/>
    <s v="Granel"/>
    <s v="E001"/>
    <x v="1"/>
    <d v="1899-12-30T00:15:22"/>
    <d v="1899-12-30T00:14:43"/>
    <n v="15"/>
    <x v="9"/>
    <x v="2"/>
    <x v="0"/>
    <n v="0"/>
    <n v="0"/>
    <s v="OK"/>
    <s v="Clinker"/>
    <x v="2"/>
    <n v="0"/>
    <s v="F. ALCONERA"/>
    <s v="A"/>
    <d v="1899-12-30T00:00:39"/>
    <d v="1899-12-30T00:00:39"/>
    <s v="OK"/>
    <m/>
    <m/>
    <d v="1899-12-30T00:00:00"/>
    <d v="1899-12-30T00:15:22"/>
    <n v="5"/>
    <d v="1899-12-30T00:00:39"/>
    <n v="15.366666666672053"/>
    <n v="16"/>
    <s v="Si"/>
  </r>
  <r>
    <s v="CCAL"/>
    <s v="2025017845"/>
    <x v="0"/>
    <s v="ER9503BDC"/>
    <s v="E6451MPS"/>
    <d v="2025-03-06T00:00:00"/>
    <m/>
    <s v="200223"/>
    <x v="0"/>
    <s v="PA"/>
    <s v="S1"/>
    <m/>
    <d v="2025-03-06T00:00:00"/>
    <d v="1899-12-30T15:55:09"/>
    <d v="2025-03-06T00:00:00"/>
    <d v="1899-12-30T15:55:40"/>
    <d v="2025-03-06T00:00:00"/>
    <d v="1899-12-30T16:10:02"/>
    <x v="0"/>
    <s v="RFCPI"/>
    <s v="8043258895"/>
    <s v="EXW"/>
    <d v="1899-12-30T00:14:53"/>
    <d v="1899-12-30T00:14:22"/>
    <d v="1899-12-30T00:00:31"/>
    <s v="Granel"/>
    <s v="E001"/>
    <x v="1"/>
    <d v="1899-12-30T00:14:53"/>
    <d v="1899-12-30T00:14:22"/>
    <n v="15"/>
    <x v="9"/>
    <x v="2"/>
    <x v="0"/>
    <n v="0"/>
    <n v="0"/>
    <s v="OK"/>
    <s v="Clinker"/>
    <x v="2"/>
    <n v="0"/>
    <s v="F. ALCONERA"/>
    <s v="A"/>
    <d v="1899-12-30T00:00:31"/>
    <d v="1899-12-30T00:00:31"/>
    <s v="OK"/>
    <m/>
    <m/>
    <d v="1899-12-30T00:00:00"/>
    <d v="1899-12-30T00:14:53"/>
    <n v="5"/>
    <d v="1899-12-30T00:00:31"/>
    <n v="14.883333333336033"/>
    <n v="16"/>
    <s v="Si"/>
  </r>
  <r>
    <s v="CCAL"/>
    <s v="2025017857"/>
    <x v="0"/>
    <s v="ER3672BDK"/>
    <s v="E3794MHB"/>
    <d v="2025-03-06T00:00:00"/>
    <m/>
    <s v="200223"/>
    <x v="0"/>
    <s v="PA"/>
    <s v="S1"/>
    <m/>
    <d v="2025-03-06T00:00:00"/>
    <d v="1899-12-30T16:24:02"/>
    <d v="2025-03-06T00:00:00"/>
    <d v="1899-12-30T16:24:44"/>
    <d v="2025-03-06T00:00:00"/>
    <d v="1899-12-30T16:43:07"/>
    <x v="0"/>
    <s v="RFCPI"/>
    <s v="8043258897"/>
    <s v="EXW"/>
    <d v="1899-12-30T00:19:05"/>
    <d v="1899-12-30T00:18:23"/>
    <d v="1899-12-30T00:00:42"/>
    <s v="Granel"/>
    <s v="E001"/>
    <x v="1"/>
    <d v="1899-12-30T00:19:05"/>
    <d v="1899-12-30T00:18:23"/>
    <n v="16"/>
    <x v="9"/>
    <x v="2"/>
    <x v="0"/>
    <n v="0"/>
    <n v="0"/>
    <s v="OK"/>
    <s v="Clinker"/>
    <x v="2"/>
    <n v="0"/>
    <s v="F. ALCONERA"/>
    <s v="A"/>
    <d v="1899-12-30T00:00:42"/>
    <d v="1899-12-30T00:00:42"/>
    <s v="OK"/>
    <m/>
    <m/>
    <d v="1899-12-30T00:00:00"/>
    <d v="1899-12-30T00:19:05"/>
    <n v="5"/>
    <d v="1899-12-30T00:00:42"/>
    <n v="19.083333333340846"/>
    <n v="16"/>
    <s v="Si"/>
  </r>
  <r>
    <s v="CCAL"/>
    <s v="2025017868"/>
    <x v="0"/>
    <s v="ER9173BDN"/>
    <s v="E2435LWJ"/>
    <d v="2025-03-06T00:00:00"/>
    <m/>
    <s v="200223"/>
    <x v="0"/>
    <s v="PA"/>
    <s v="S1"/>
    <m/>
    <d v="2025-03-06T00:00:00"/>
    <d v="1899-12-30T16:43:56"/>
    <d v="2025-03-06T00:00:00"/>
    <d v="1899-12-30T16:44:30"/>
    <d v="2025-03-06T00:00:00"/>
    <d v="1899-12-30T17:07:21"/>
    <x v="0"/>
    <s v="RFCPI"/>
    <s v="8043258900"/>
    <s v="EXW"/>
    <d v="1899-12-30T00:23:25"/>
    <d v="1899-12-30T00:22:51"/>
    <d v="1899-12-30T00:00:34"/>
    <s v="Granel"/>
    <s v="E001"/>
    <x v="1"/>
    <d v="1899-12-30T00:23:25"/>
    <d v="1899-12-30T00:22:51"/>
    <n v="16"/>
    <x v="9"/>
    <x v="2"/>
    <x v="0"/>
    <n v="0"/>
    <n v="0"/>
    <s v="OK"/>
    <s v="Clinker"/>
    <x v="2"/>
    <n v="0"/>
    <s v="F. ALCONERA"/>
    <s v="A"/>
    <d v="1899-12-30T00:00:34"/>
    <d v="1899-12-30T00:00:34"/>
    <s v="OK"/>
    <m/>
    <m/>
    <d v="1899-12-30T00:00:00"/>
    <d v="1899-12-30T00:23:25"/>
    <n v="5"/>
    <d v="1899-12-30T00:00:34"/>
    <n v="23.416666666660682"/>
    <n v="17"/>
    <s v="Si"/>
  </r>
  <r>
    <s v="CCAL"/>
    <s v="2025017896"/>
    <x v="0"/>
    <s v="ER8032BDF"/>
    <s v="E1913MFH"/>
    <d v="2025-03-06T00:00:00"/>
    <m/>
    <s v="200223"/>
    <x v="0"/>
    <s v="PA"/>
    <s v="S1"/>
    <m/>
    <d v="2025-03-06T00:00:00"/>
    <d v="1899-12-30T17:40:42"/>
    <d v="2025-03-06T00:00:00"/>
    <d v="1899-12-30T17:41:55"/>
    <d v="2025-03-06T00:00:00"/>
    <d v="1899-12-30T17:56:25"/>
    <x v="0"/>
    <s v="RFCPI"/>
    <s v="8043258904"/>
    <s v="EXW"/>
    <d v="1899-12-30T00:15:43"/>
    <d v="1899-12-30T00:14:30"/>
    <d v="1899-12-30T00:01:13"/>
    <s v="Granel"/>
    <s v="E001"/>
    <x v="1"/>
    <d v="1899-12-30T00:15:43"/>
    <d v="1899-12-30T00:14:30"/>
    <n v="17"/>
    <x v="9"/>
    <x v="2"/>
    <x v="0"/>
    <n v="0"/>
    <n v="0"/>
    <s v="OK"/>
    <s v="Clinker"/>
    <x v="2"/>
    <n v="0"/>
    <s v="F. ALCONERA"/>
    <s v="A"/>
    <d v="1899-12-30T00:01:13"/>
    <d v="1899-12-30T00:01:13"/>
    <s v="OK"/>
    <m/>
    <m/>
    <d v="1899-12-30T00:00:00"/>
    <d v="1899-12-30T00:15:43"/>
    <n v="5"/>
    <d v="1899-12-30T00:01:13"/>
    <n v="15.716666666663954"/>
    <n v="17"/>
    <s v="Si"/>
  </r>
  <r>
    <s v="CCAL"/>
    <s v="2025017898"/>
    <x v="0"/>
    <s v="EBA02549R"/>
    <s v="E4042HHP"/>
    <d v="2025-03-06T00:00:00"/>
    <m/>
    <s v="200223"/>
    <x v="0"/>
    <s v="PA"/>
    <s v="S1"/>
    <m/>
    <d v="2025-03-06T00:00:00"/>
    <d v="1899-12-30T17:49:27"/>
    <d v="2025-03-06T00:00:00"/>
    <d v="1899-12-30T17:50:06"/>
    <d v="2025-03-06T00:00:00"/>
    <d v="1899-12-30T18:14:41"/>
    <x v="0"/>
    <s v="RFCPI"/>
    <s v="8043258907"/>
    <s v="EXW"/>
    <d v="1899-12-30T00:25:14"/>
    <d v="1899-12-30T00:24:35"/>
    <d v="1899-12-30T00:00:39"/>
    <s v="Granel"/>
    <s v="E001"/>
    <x v="1"/>
    <d v="1899-12-30T00:25:14"/>
    <d v="1899-12-30T00:24:35"/>
    <n v="17"/>
    <x v="9"/>
    <x v="2"/>
    <x v="0"/>
    <n v="0"/>
    <n v="0"/>
    <s v="OK"/>
    <s v="Clinker"/>
    <x v="2"/>
    <n v="0"/>
    <s v="F. ALCONERA"/>
    <s v="A"/>
    <d v="1899-12-30T00:00:39"/>
    <d v="1899-12-30T00:00:39"/>
    <s v="OK"/>
    <m/>
    <m/>
    <d v="1899-12-30T00:00:00"/>
    <d v="1899-12-30T00:25:14"/>
    <n v="5"/>
    <d v="1899-12-30T00:00:39"/>
    <n v="25.233333333336052"/>
    <n v="18"/>
    <s v="Si"/>
  </r>
  <r>
    <s v="CCAL"/>
    <s v="2025017905"/>
    <x v="0"/>
    <s v="ER9715BCC"/>
    <s v="E1573HYZ"/>
    <d v="2025-03-06T00:00:00"/>
    <m/>
    <s v="200223"/>
    <x v="0"/>
    <s v="PA"/>
    <s v="S1"/>
    <m/>
    <d v="2025-03-06T00:00:00"/>
    <d v="1899-12-30T18:35:32"/>
    <d v="2025-03-06T00:00:00"/>
    <d v="1899-12-30T18:36:14"/>
    <d v="2025-03-06T00:00:00"/>
    <d v="1899-12-30T18:59:27"/>
    <x v="0"/>
    <s v="RFCPI"/>
    <s v="8043258909"/>
    <s v="EXW"/>
    <d v="1899-12-30T00:23:55"/>
    <d v="1899-12-30T00:23:13"/>
    <d v="1899-12-30T00:00:42"/>
    <s v="Granel"/>
    <s v="E001"/>
    <x v="1"/>
    <d v="1899-12-30T00:23:55"/>
    <d v="1899-12-30T00:23:13"/>
    <n v="18"/>
    <x v="9"/>
    <x v="2"/>
    <x v="0"/>
    <n v="0"/>
    <n v="0"/>
    <s v="OK"/>
    <s v="Clinker"/>
    <x v="2"/>
    <n v="0"/>
    <s v="F. ALCONERA"/>
    <s v="A"/>
    <d v="1899-12-30T00:00:42"/>
    <d v="1899-12-30T00:00:42"/>
    <s v="OK"/>
    <m/>
    <m/>
    <d v="1899-12-30T00:00:00"/>
    <d v="1899-12-30T00:23:55"/>
    <n v="5"/>
    <d v="1899-12-30T00:00:42"/>
    <n v="23.916666666657562"/>
    <n v="18"/>
    <s v="Si"/>
  </r>
  <r>
    <s v="CCAL"/>
    <s v="2025017908"/>
    <x v="0"/>
    <s v="ER2528BDK"/>
    <s v="E7519MFB"/>
    <d v="2025-03-06T00:00:00"/>
    <m/>
    <s v="200223"/>
    <x v="0"/>
    <s v="PA"/>
    <s v="S1"/>
    <m/>
    <d v="2025-03-06T00:00:00"/>
    <d v="1899-12-30T18:54:12"/>
    <d v="2025-03-06T00:00:00"/>
    <d v="1899-12-30T18:54:56"/>
    <d v="2025-03-06T00:00:00"/>
    <d v="1899-12-30T19:08:22"/>
    <x v="0"/>
    <s v="RFCPI"/>
    <s v="8043258911"/>
    <s v="EXW"/>
    <d v="1899-12-30T00:14:10"/>
    <d v="1899-12-30T00:13:26"/>
    <d v="1899-12-30T00:00:44"/>
    <s v="Granel"/>
    <s v="E001"/>
    <x v="1"/>
    <d v="1899-12-30T00:14:10"/>
    <d v="1899-12-30T00:13:26"/>
    <n v="18"/>
    <x v="9"/>
    <x v="2"/>
    <x v="0"/>
    <n v="0"/>
    <n v="0"/>
    <s v="OK"/>
    <s v="Clinker"/>
    <x v="2"/>
    <n v="0"/>
    <s v="F. ALCONERA"/>
    <s v="A"/>
    <d v="1899-12-30T00:00:44"/>
    <d v="1899-12-30T00:00:44"/>
    <s v="OK"/>
    <m/>
    <m/>
    <d v="1899-12-30T00:00:00"/>
    <d v="1899-12-30T00:14:10"/>
    <n v="5"/>
    <d v="1899-12-30T00:00:44"/>
    <n v="14.166666666662433"/>
    <n v="19"/>
    <s v="Si"/>
  </r>
  <r>
    <s v="CCAL"/>
    <s v="2025017909"/>
    <x v="0"/>
    <s v="ER1067BDK"/>
    <s v="E1323JJR"/>
    <d v="2025-03-06T00:00:00"/>
    <m/>
    <s v="200223"/>
    <x v="0"/>
    <s v="PA"/>
    <s v="S1"/>
    <m/>
    <d v="2025-03-06T00:00:00"/>
    <d v="1899-12-30T18:55:15"/>
    <d v="2025-03-06T00:00:00"/>
    <d v="1899-12-30T18:55:57"/>
    <d v="2025-03-06T00:00:00"/>
    <d v="1899-12-30T19:12:08"/>
    <x v="0"/>
    <s v="RFCPI"/>
    <s v="8043258912"/>
    <s v="EXW"/>
    <d v="1899-12-30T00:16:53"/>
    <d v="1899-12-30T00:16:11"/>
    <d v="1899-12-30T00:00:42"/>
    <s v="Granel"/>
    <s v="E001"/>
    <x v="1"/>
    <d v="1899-12-30T00:16:53"/>
    <d v="1899-12-30T00:16:11"/>
    <n v="18"/>
    <x v="9"/>
    <x v="2"/>
    <x v="0"/>
    <n v="0"/>
    <n v="0"/>
    <s v="OK"/>
    <s v="Clinker"/>
    <x v="2"/>
    <n v="0"/>
    <s v="F. ALCONERA"/>
    <s v="A"/>
    <d v="1899-12-30T00:00:42"/>
    <d v="1899-12-30T00:00:42"/>
    <s v="OK"/>
    <m/>
    <m/>
    <d v="1899-12-30T00:00:00"/>
    <d v="1899-12-30T00:16:53"/>
    <n v="5"/>
    <d v="1899-12-30T00:00:42"/>
    <n v="16.883333333323236"/>
    <n v="19"/>
    <s v="Si"/>
  </r>
  <r>
    <s v="CCAL"/>
    <s v="2025017910"/>
    <x v="0"/>
    <s v="ER0244BCX"/>
    <s v="E0692MJK"/>
    <d v="2025-03-06T00:00:00"/>
    <m/>
    <s v="200223"/>
    <x v="0"/>
    <s v="PA"/>
    <s v="S1"/>
    <m/>
    <d v="2025-03-06T00:00:00"/>
    <d v="1899-12-30T18:56:43"/>
    <d v="2025-03-06T00:00:00"/>
    <d v="1899-12-30T18:57:20"/>
    <d v="2025-03-06T00:00:00"/>
    <d v="1899-12-30T19:20:44"/>
    <x v="0"/>
    <s v="RFCPI"/>
    <s v="8043258914"/>
    <s v="EXW"/>
    <d v="1899-12-30T00:24:01"/>
    <d v="1899-12-30T00:23:24"/>
    <d v="1899-12-30T00:00:37"/>
    <s v="Granel"/>
    <s v="E001"/>
    <x v="1"/>
    <d v="1899-12-30T00:24:01"/>
    <d v="1899-12-30T00:23:24"/>
    <n v="18"/>
    <x v="9"/>
    <x v="2"/>
    <x v="0"/>
    <n v="0"/>
    <n v="0"/>
    <s v="OK"/>
    <s v="Clinker"/>
    <x v="2"/>
    <n v="0"/>
    <s v="F. ALCONERA"/>
    <s v="A"/>
    <d v="1899-12-30T00:00:37"/>
    <d v="1899-12-30T00:00:37"/>
    <s v="OK"/>
    <m/>
    <m/>
    <d v="1899-12-30T00:00:00"/>
    <d v="1899-12-30T00:24:01"/>
    <n v="5"/>
    <d v="1899-12-30T00:00:37"/>
    <n v="24.016666666665571"/>
    <n v="19"/>
    <s v="Si"/>
  </r>
  <r>
    <s v="CCAL"/>
    <s v="2025017911"/>
    <x v="0"/>
    <s v="ER8441BDD"/>
    <s v="E3413LXD"/>
    <d v="2025-03-06T00:00:00"/>
    <m/>
    <s v="200223"/>
    <x v="0"/>
    <s v="PA"/>
    <s v="S1"/>
    <m/>
    <d v="2025-03-06T00:00:00"/>
    <d v="1899-12-30T18:58:05"/>
    <d v="2025-03-06T00:00:00"/>
    <d v="1899-12-30T18:58:42"/>
    <d v="2025-03-06T00:00:00"/>
    <d v="1899-12-30T19:25:57"/>
    <x v="0"/>
    <s v="RFCPI"/>
    <s v="8043258915"/>
    <s v="EXW"/>
    <d v="1899-12-30T00:27:52"/>
    <d v="1899-12-30T00:27:15"/>
    <d v="1899-12-30T00:00:37"/>
    <s v="Granel"/>
    <s v="E001"/>
    <x v="1"/>
    <d v="1899-12-30T00:27:52"/>
    <d v="1899-12-30T00:27:15"/>
    <n v="18"/>
    <x v="9"/>
    <x v="2"/>
    <x v="0"/>
    <n v="0"/>
    <n v="0"/>
    <s v="OK"/>
    <s v="Clinker"/>
    <x v="2"/>
    <n v="0"/>
    <s v="F. ALCONERA"/>
    <s v="A"/>
    <d v="1899-12-30T00:00:37"/>
    <d v="1899-12-30T00:00:37"/>
    <s v="OK"/>
    <m/>
    <m/>
    <d v="1899-12-30T00:00:00"/>
    <d v="1899-12-30T00:27:52"/>
    <n v="5"/>
    <d v="1899-12-30T00:00:37"/>
    <n v="27.866666666663935"/>
    <n v="19"/>
    <s v="Si"/>
  </r>
  <r>
    <s v="CCAL"/>
    <s v="2025017988"/>
    <x v="0"/>
    <s v="ER5434BCT"/>
    <s v="E1187KKN"/>
    <d v="2025-03-07T00:00:00"/>
    <m/>
    <s v="200223"/>
    <x v="0"/>
    <s v="PA"/>
    <s v="S1"/>
    <m/>
    <d v="2025-03-07T00:00:00"/>
    <d v="1899-12-30T08:46:27"/>
    <d v="2025-03-07T00:00:00"/>
    <d v="1899-12-30T08:47:07"/>
    <d v="2025-03-07T00:00:00"/>
    <d v="1899-12-30T09:01:53"/>
    <x v="0"/>
    <s v="RFCPI"/>
    <s v="8043258944"/>
    <s v="EXW"/>
    <d v="1899-12-30T00:15:26"/>
    <d v="1899-12-30T00:14:46"/>
    <d v="1899-12-30T00:00:40"/>
    <s v="Granel"/>
    <s v="E001"/>
    <x v="1"/>
    <d v="1899-12-30T00:15:26"/>
    <d v="1899-12-30T00:14:46"/>
    <n v="8"/>
    <x v="10"/>
    <x v="2"/>
    <x v="0"/>
    <n v="0"/>
    <n v="0"/>
    <s v="OK"/>
    <s v="Clinker"/>
    <x v="2"/>
    <n v="0"/>
    <s v="F. ALCONERA"/>
    <s v="A"/>
    <d v="1899-12-30T00:00:40"/>
    <d v="1899-12-30T00:00:40"/>
    <s v="OK"/>
    <m/>
    <m/>
    <d v="1899-12-30T00:00:00"/>
    <d v="1899-12-30T00:15:26"/>
    <n v="6"/>
    <d v="1899-12-30T00:00:40"/>
    <n v="15.433333333329564"/>
    <n v="9"/>
    <s v="Si"/>
  </r>
  <r>
    <s v="CCAL"/>
    <s v="2025018014"/>
    <x v="0"/>
    <s v="ER8906BBL"/>
    <s v="E7074HMN"/>
    <d v="2025-03-07T00:00:00"/>
    <m/>
    <s v="200223"/>
    <x v="0"/>
    <s v="PA"/>
    <s v="S1"/>
    <m/>
    <d v="2025-03-07T00:00:00"/>
    <d v="1899-12-30T09:22:25"/>
    <d v="2025-03-07T00:00:00"/>
    <d v="1899-12-30T09:23:08"/>
    <d v="2025-03-07T00:00:00"/>
    <d v="1899-12-30T09:48:04"/>
    <x v="0"/>
    <s v="RFCPI"/>
    <s v="8043258950"/>
    <s v="EXW"/>
    <d v="1899-12-30T00:25:39"/>
    <d v="1899-12-30T00:24:56"/>
    <d v="1899-12-30T00:00:43"/>
    <s v="Granel"/>
    <s v="E001"/>
    <x v="1"/>
    <d v="1899-12-30T00:25:39"/>
    <d v="1899-12-30T00:24:56"/>
    <n v="9"/>
    <x v="10"/>
    <x v="2"/>
    <x v="0"/>
    <n v="0"/>
    <n v="0"/>
    <s v="OK"/>
    <s v="Clinker"/>
    <x v="2"/>
    <n v="0"/>
    <s v="F. ALCONERA"/>
    <s v="A"/>
    <d v="1899-12-30T00:00:43"/>
    <d v="1899-12-30T00:00:43"/>
    <s v="OK"/>
    <m/>
    <m/>
    <d v="1899-12-30T00:00:00"/>
    <d v="1899-12-30T00:25:39"/>
    <n v="6"/>
    <d v="1899-12-30T00:00:43"/>
    <n v="25.649999999999931"/>
    <n v="9"/>
    <s v="Si"/>
  </r>
  <r>
    <s v="CCAL"/>
    <s v="2025018009"/>
    <x v="0"/>
    <s v="ER9549BBV"/>
    <s v="E0657KRV"/>
    <d v="2025-03-07T00:00:00"/>
    <m/>
    <s v="200223"/>
    <x v="0"/>
    <s v="PA"/>
    <s v="S1"/>
    <m/>
    <d v="2025-03-07T00:00:00"/>
    <d v="1899-12-30T09:14:21"/>
    <d v="2025-03-07T00:00:00"/>
    <d v="1899-12-30T09:15:11"/>
    <d v="2025-03-07T00:00:00"/>
    <d v="1899-12-30T09:50:04"/>
    <x v="0"/>
    <s v="RFCPI"/>
    <s v="8043258951"/>
    <s v="EXW"/>
    <d v="1899-12-30T00:35:43"/>
    <d v="1899-12-30T00:34:53"/>
    <d v="1899-12-30T00:00:50"/>
    <s v="Granel"/>
    <s v="E001"/>
    <x v="1"/>
    <d v="1899-12-30T00:35:43"/>
    <d v="1899-12-30T00:34:53"/>
    <n v="9"/>
    <x v="10"/>
    <x v="2"/>
    <x v="0"/>
    <n v="0"/>
    <n v="0"/>
    <s v="OK"/>
    <s v="Clinker"/>
    <x v="2"/>
    <n v="0"/>
    <s v="F. ALCONERA"/>
    <s v="A"/>
    <d v="1899-12-30T00:00:50"/>
    <d v="1899-12-30T00:00:50"/>
    <s v="OK"/>
    <m/>
    <m/>
    <d v="1899-12-30T00:00:00"/>
    <d v="1899-12-30T00:35:43"/>
    <n v="6"/>
    <d v="1899-12-30T00:00:50"/>
    <n v="35.71666666666556"/>
    <n v="9"/>
    <s v="Si"/>
  </r>
  <r>
    <s v="CCAL"/>
    <s v="2025018028"/>
    <x v="0"/>
    <s v="ER8912BBL"/>
    <s v="E0826HTX"/>
    <d v="2025-03-07T00:00:00"/>
    <m/>
    <s v="200223"/>
    <x v="0"/>
    <s v="PA"/>
    <s v="S1"/>
    <m/>
    <d v="2025-03-07T00:00:00"/>
    <d v="1899-12-30T09:39:35"/>
    <d v="2025-03-07T00:00:00"/>
    <d v="1899-12-30T09:40:14"/>
    <d v="2025-03-07T00:00:00"/>
    <d v="1899-12-30T10:02:15"/>
    <x v="0"/>
    <s v="RFCPI"/>
    <s v="8043258954"/>
    <s v="EXW"/>
    <d v="1899-12-30T00:22:40"/>
    <d v="1899-12-30T00:22:01"/>
    <d v="1899-12-30T00:00:39"/>
    <s v="Granel"/>
    <s v="E001"/>
    <x v="1"/>
    <d v="1899-12-30T00:22:40"/>
    <d v="1899-12-30T00:22:01"/>
    <n v="9"/>
    <x v="10"/>
    <x v="2"/>
    <x v="0"/>
    <n v="0"/>
    <n v="0"/>
    <s v="OK"/>
    <s v="Clinker"/>
    <x v="2"/>
    <n v="0"/>
    <s v="F. ALCONERA"/>
    <s v="A"/>
    <d v="1899-12-30T00:00:39"/>
    <d v="1899-12-30T00:00:39"/>
    <s v="OK"/>
    <m/>
    <m/>
    <d v="1899-12-30T00:00:00"/>
    <d v="1899-12-30T00:22:40"/>
    <n v="6"/>
    <d v="1899-12-30T00:00:39"/>
    <n v="22.666666666665598"/>
    <n v="10"/>
    <s v="Si"/>
  </r>
  <r>
    <s v="CCAL"/>
    <s v="2025018034"/>
    <x v="0"/>
    <s v="ER4223BCB"/>
    <s v="E5435KBP"/>
    <d v="2025-03-07T00:00:00"/>
    <m/>
    <s v="200223"/>
    <x v="0"/>
    <s v="PA"/>
    <s v="S1"/>
    <m/>
    <d v="2025-03-07T00:00:00"/>
    <d v="1899-12-30T09:43:50"/>
    <d v="2025-03-07T00:00:00"/>
    <d v="1899-12-30T09:44:47"/>
    <d v="2025-03-07T00:00:00"/>
    <d v="1899-12-30T10:10:25"/>
    <x v="0"/>
    <s v="RFCPI"/>
    <s v="8043258955"/>
    <s v="EXW"/>
    <d v="1899-12-30T00:26:35"/>
    <d v="1899-12-30T00:25:38"/>
    <d v="1899-12-30T00:00:57"/>
    <s v="Granel"/>
    <s v="E001"/>
    <x v="1"/>
    <d v="1899-12-30T00:26:35"/>
    <d v="1899-12-30T00:25:38"/>
    <n v="9"/>
    <x v="10"/>
    <x v="2"/>
    <x v="0"/>
    <n v="0"/>
    <n v="0"/>
    <s v="OK"/>
    <s v="Clinker"/>
    <x v="2"/>
    <n v="0"/>
    <s v="F. ALCONERA"/>
    <s v="A"/>
    <d v="1899-12-30T00:00:57"/>
    <d v="1899-12-30T00:00:57"/>
    <s v="OK"/>
    <m/>
    <m/>
    <d v="1899-12-30T00:00:00"/>
    <d v="1899-12-30T00:26:35"/>
    <n v="6"/>
    <d v="1899-12-30T00:00:57"/>
    <n v="26.583333333336022"/>
    <n v="10"/>
    <s v="Si"/>
  </r>
  <r>
    <s v="CCAL"/>
    <s v="2025018037"/>
    <x v="0"/>
    <s v="ER7938BBX"/>
    <s v="E1352KDT"/>
    <d v="2025-03-07T00:00:00"/>
    <m/>
    <s v="200223"/>
    <x v="0"/>
    <s v="PA"/>
    <s v="S1"/>
    <m/>
    <d v="2025-03-07T00:00:00"/>
    <d v="1899-12-30T09:47:00"/>
    <d v="2025-03-07T00:00:00"/>
    <d v="1899-12-30T09:48:05"/>
    <d v="2025-03-07T00:00:00"/>
    <d v="1899-12-30T10:56:35"/>
    <x v="0"/>
    <s v="RFCPI"/>
    <s v="8043258958"/>
    <s v="EXW"/>
    <d v="1899-12-30T01:09:35"/>
    <d v="1899-12-30T01:08:30"/>
    <d v="1899-12-30T00:01:05"/>
    <s v="Granel"/>
    <s v="E001"/>
    <x v="1"/>
    <d v="1899-12-30T01:09:35"/>
    <d v="1899-12-30T01:08:30"/>
    <n v="9"/>
    <x v="10"/>
    <x v="2"/>
    <x v="0"/>
    <n v="0"/>
    <n v="0"/>
    <s v="OK"/>
    <s v="Clinker"/>
    <x v="2"/>
    <n v="0"/>
    <s v="F. ALCONERA"/>
    <s v="B"/>
    <d v="1899-12-30T00:01:05"/>
    <d v="1899-12-30T00:01:05"/>
    <s v="OK"/>
    <m/>
    <m/>
    <d v="1899-12-30T00:00:00"/>
    <d v="1899-12-30T01:09:35"/>
    <n v="6"/>
    <d v="1899-12-30T00:01:05"/>
    <n v="69.583333333334423"/>
    <n v="10"/>
    <s v="No"/>
  </r>
  <r>
    <s v="CCAL"/>
    <s v="2025018039"/>
    <x v="0"/>
    <s v="ER0924BDB"/>
    <s v="E4352KCH"/>
    <d v="2025-03-07T00:00:00"/>
    <m/>
    <s v="200223"/>
    <x v="0"/>
    <s v="PA"/>
    <s v="S1"/>
    <m/>
    <d v="2025-03-07T00:00:00"/>
    <d v="1899-12-30T09:48:10"/>
    <d v="2025-03-07T00:00:00"/>
    <d v="1899-12-30T09:48:42"/>
    <d v="2025-03-07T00:00:00"/>
    <d v="1899-12-30T11:08:51"/>
    <x v="0"/>
    <s v="RFCPI"/>
    <s v="8043258961"/>
    <s v="EXW"/>
    <d v="1899-12-30T01:20:41"/>
    <d v="1899-12-30T01:20:09"/>
    <d v="1899-12-30T00:00:32"/>
    <s v="Granel"/>
    <s v="E001"/>
    <x v="1"/>
    <d v="1899-12-30T01:20:41"/>
    <d v="1899-12-30T01:20:09"/>
    <n v="9"/>
    <x v="10"/>
    <x v="2"/>
    <x v="0"/>
    <n v="0"/>
    <n v="0"/>
    <s v="OK"/>
    <s v="Clinker"/>
    <x v="2"/>
    <n v="0"/>
    <s v="F. ALCONERA"/>
    <s v="B"/>
    <d v="1899-12-30T00:00:32"/>
    <d v="1899-12-30T00:00:32"/>
    <s v="OK"/>
    <m/>
    <m/>
    <d v="1899-12-30T00:00:00"/>
    <d v="1899-12-30T01:20:41"/>
    <n v="6"/>
    <d v="1899-12-30T00:00:32"/>
    <n v="80.683333333343995"/>
    <n v="11"/>
    <s v="No"/>
  </r>
  <r>
    <s v="CCAL"/>
    <s v="2025018049"/>
    <x v="0"/>
    <s v="ER9452BBZ"/>
    <s v="E3846JCY"/>
    <d v="2025-03-07T00:00:00"/>
    <m/>
    <s v="200223"/>
    <x v="0"/>
    <s v="PA"/>
    <s v="S1"/>
    <m/>
    <d v="2025-03-07T00:00:00"/>
    <d v="1899-12-30T10:08:46"/>
    <d v="2025-03-07T00:00:00"/>
    <d v="1899-12-30T10:09:25"/>
    <d v="2025-03-07T00:00:00"/>
    <d v="1899-12-30T11:22:24"/>
    <x v="0"/>
    <s v="RFCPI"/>
    <s v="8043258964"/>
    <s v="EXW"/>
    <d v="1899-12-30T01:13:38"/>
    <d v="1899-12-30T01:12:59"/>
    <d v="1899-12-30T00:00:39"/>
    <s v="Granel"/>
    <s v="E001"/>
    <x v="1"/>
    <d v="1899-12-30T01:13:38"/>
    <d v="1899-12-30T01:12:59"/>
    <n v="10"/>
    <x v="10"/>
    <x v="2"/>
    <x v="0"/>
    <n v="0"/>
    <n v="0"/>
    <s v="OK"/>
    <s v="Clinker"/>
    <x v="2"/>
    <n v="0"/>
    <s v="F. ALCONERA"/>
    <s v="B"/>
    <d v="1899-12-30T00:00:39"/>
    <d v="1899-12-30T00:00:39"/>
    <s v="OK"/>
    <m/>
    <m/>
    <d v="1899-12-30T00:00:00"/>
    <d v="1899-12-30T01:13:38"/>
    <n v="6"/>
    <d v="1899-12-30T00:00:39"/>
    <n v="73.63333333333442"/>
    <n v="11"/>
    <s v="No"/>
  </r>
  <r>
    <s v="CCAL"/>
    <s v="2025018066"/>
    <x v="0"/>
    <s v="ER8821BDH"/>
    <s v="E3924KFH"/>
    <d v="2025-03-07T00:00:00"/>
    <m/>
    <s v="200223"/>
    <x v="0"/>
    <s v="PA"/>
    <s v="S1"/>
    <m/>
    <d v="2025-03-07T00:00:00"/>
    <d v="1899-12-30T10:40:08"/>
    <d v="2025-03-07T00:00:00"/>
    <d v="1899-12-30T10:40:43"/>
    <d v="2025-03-07T00:00:00"/>
    <d v="1899-12-30T11:29:16"/>
    <x v="0"/>
    <s v="RFCPI"/>
    <s v="8043258965"/>
    <s v="EXW"/>
    <d v="1899-12-30T00:49:08"/>
    <d v="1899-12-30T00:48:33"/>
    <d v="1899-12-30T00:00:35"/>
    <s v="Granel"/>
    <s v="E001"/>
    <x v="1"/>
    <d v="1899-12-30T00:49:08"/>
    <d v="1899-12-30T00:48:33"/>
    <n v="10"/>
    <x v="10"/>
    <x v="2"/>
    <x v="0"/>
    <n v="0"/>
    <n v="0"/>
    <s v="OK"/>
    <s v="Clinker"/>
    <x v="2"/>
    <n v="0"/>
    <s v="F. ALCONERA"/>
    <s v="B"/>
    <d v="1899-12-30T00:00:35"/>
    <d v="1899-12-30T00:00:35"/>
    <s v="OK"/>
    <m/>
    <m/>
    <d v="1899-12-30T00:00:00"/>
    <d v="1899-12-30T00:49:08"/>
    <n v="6"/>
    <d v="1899-12-30T00:00:35"/>
    <n v="49.13333333333275"/>
    <n v="11"/>
    <s v="No"/>
  </r>
  <r>
    <s v="CCAL"/>
    <s v="2025018081"/>
    <x v="0"/>
    <s v="ER4701BDD"/>
    <s v="E1512MGR"/>
    <d v="2025-03-07T00:00:00"/>
    <m/>
    <s v="200223"/>
    <x v="0"/>
    <s v="PA"/>
    <s v="S1"/>
    <m/>
    <d v="2025-03-07T00:00:00"/>
    <d v="1899-12-30T11:13:09"/>
    <d v="2025-03-07T00:00:00"/>
    <d v="1899-12-30T11:13:57"/>
    <d v="2025-03-07T00:00:00"/>
    <d v="1899-12-30T11:38:58"/>
    <x v="0"/>
    <s v="RFCPI"/>
    <s v="8043258967"/>
    <s v="EXW"/>
    <d v="1899-12-30T00:25:49"/>
    <d v="1899-12-30T00:25:01"/>
    <d v="1899-12-30T00:00:48"/>
    <s v="Granel"/>
    <s v="E001"/>
    <x v="1"/>
    <d v="1899-12-30T00:25:49"/>
    <d v="1899-12-30T00:25:01"/>
    <n v="11"/>
    <x v="10"/>
    <x v="2"/>
    <x v="0"/>
    <n v="0"/>
    <n v="0"/>
    <s v="OK"/>
    <s v="Clinker"/>
    <x v="2"/>
    <n v="0"/>
    <s v="F. ALCONERA"/>
    <s v="A"/>
    <d v="1899-12-30T00:00:48"/>
    <d v="1899-12-30T00:00:48"/>
    <s v="OK"/>
    <m/>
    <m/>
    <d v="1899-12-30T00:00:00"/>
    <d v="1899-12-30T00:25:49"/>
    <n v="6"/>
    <d v="1899-12-30T00:00:48"/>
    <n v="25.816666666665533"/>
    <n v="11"/>
    <s v="Si"/>
  </r>
  <r>
    <s v="CCAL"/>
    <s v="2025018162"/>
    <x v="0"/>
    <s v="ER0463BCT"/>
    <s v="E5907JXM"/>
    <d v="2025-03-07T00:00:00"/>
    <m/>
    <s v="200223"/>
    <x v="0"/>
    <s v="PA"/>
    <s v="S1"/>
    <m/>
    <d v="2025-03-07T00:00:00"/>
    <d v="1899-12-30T13:21:50"/>
    <d v="2025-03-07T00:00:00"/>
    <d v="1899-12-30T13:22:28"/>
    <d v="2025-03-07T00:00:00"/>
    <d v="1899-12-30T13:44:44"/>
    <x v="0"/>
    <s v="RFCPI"/>
    <s v="8043258992"/>
    <s v="EXW"/>
    <d v="1899-12-30T00:22:54"/>
    <d v="1899-12-30T00:22:16"/>
    <d v="1899-12-30T00:00:38"/>
    <s v="Granel"/>
    <s v="E001"/>
    <x v="1"/>
    <d v="1899-12-30T00:22:54"/>
    <d v="1899-12-30T00:22:16"/>
    <n v="13"/>
    <x v="10"/>
    <x v="2"/>
    <x v="0"/>
    <n v="0"/>
    <n v="0"/>
    <s v="OK"/>
    <s v="Clinker"/>
    <x v="2"/>
    <n v="0"/>
    <s v="F. ALCONERA"/>
    <s v="A"/>
    <d v="1899-12-30T00:00:38"/>
    <d v="1899-12-30T00:00:38"/>
    <s v="OK"/>
    <m/>
    <m/>
    <d v="1899-12-30T00:00:00"/>
    <d v="1899-12-30T00:22:54"/>
    <n v="6"/>
    <d v="1899-12-30T00:00:38"/>
    <n v="22.90000000000326"/>
    <n v="13"/>
    <s v="Si"/>
  </r>
  <r>
    <s v="CCAL"/>
    <s v="2025018176"/>
    <x v="0"/>
    <s v="ER6222BDP"/>
    <s v="E4880JNY"/>
    <d v="2025-03-07T00:00:00"/>
    <m/>
    <s v="200223"/>
    <x v="0"/>
    <s v="PA"/>
    <s v="S1"/>
    <m/>
    <d v="2025-03-07T00:00:00"/>
    <d v="1899-12-30T13:43:04"/>
    <d v="2025-03-07T00:00:00"/>
    <d v="1899-12-30T13:43:51"/>
    <d v="2025-03-07T00:00:00"/>
    <d v="1899-12-30T14:28:26"/>
    <x v="0"/>
    <s v="RFCPI"/>
    <s v="8043258998"/>
    <s v="EXW"/>
    <d v="1899-12-30T00:45:22"/>
    <d v="1899-12-30T00:44:35"/>
    <d v="1899-12-30T00:00:47"/>
    <s v="Granel"/>
    <s v="E001"/>
    <x v="1"/>
    <d v="1899-12-30T00:45:22"/>
    <d v="1899-12-30T00:44:35"/>
    <n v="13"/>
    <x v="10"/>
    <x v="2"/>
    <x v="0"/>
    <n v="0"/>
    <n v="0"/>
    <s v="OK"/>
    <s v="Clinker"/>
    <x v="2"/>
    <n v="0"/>
    <s v="F. ALCONERA"/>
    <s v="B"/>
    <d v="1899-12-30T00:00:47"/>
    <d v="1899-12-30T00:00:47"/>
    <s v="OK"/>
    <m/>
    <m/>
    <d v="1899-12-30T00:00:00"/>
    <d v="1899-12-30T00:45:22"/>
    <n v="6"/>
    <d v="1899-12-30T00:00:47"/>
    <n v="45.36666666666715"/>
    <n v="14"/>
    <s v="No"/>
  </r>
  <r>
    <s v="CCAL"/>
    <s v="2025018198"/>
    <x v="0"/>
    <s v="ER2814BBM"/>
    <s v="E1127LHB"/>
    <d v="2025-03-07T00:00:00"/>
    <m/>
    <s v="200223"/>
    <x v="0"/>
    <s v="PA"/>
    <s v="S6"/>
    <m/>
    <d v="2025-03-07T00:00:00"/>
    <d v="1899-12-30T14:27:14"/>
    <d v="2025-03-07T00:00:00"/>
    <d v="1899-12-30T14:28:08"/>
    <d v="2025-03-07T00:00:00"/>
    <d v="1899-12-30T14:49:51"/>
    <x v="0"/>
    <s v="RFCPI"/>
    <s v="8043258999"/>
    <s v="EXW"/>
    <d v="1899-12-30T00:22:37"/>
    <d v="1899-12-30T00:21:43"/>
    <d v="1899-12-30T00:00:54"/>
    <s v="Granel"/>
    <s v="E001"/>
    <x v="1"/>
    <d v="1899-12-30T00:22:37"/>
    <d v="1899-12-30T00:21:43"/>
    <n v="14"/>
    <x v="10"/>
    <x v="2"/>
    <x v="0"/>
    <n v="0"/>
    <n v="0"/>
    <s v="OK"/>
    <s v="Clinker"/>
    <x v="2"/>
    <n v="0"/>
    <s v="F. ALCONERA"/>
    <s v="A"/>
    <d v="1899-12-30T00:00:54"/>
    <d v="1899-12-30T00:00:54"/>
    <s v="OK"/>
    <m/>
    <m/>
    <d v="1899-12-30T00:00:00"/>
    <d v="1899-12-30T00:22:37"/>
    <n v="6"/>
    <d v="1899-12-30T00:00:54"/>
    <n v="22.61666666666887"/>
    <n v="14"/>
    <s v="Si"/>
  </r>
  <r>
    <s v="CCAL"/>
    <s v="2025018201"/>
    <x v="0"/>
    <s v="ER9171BDP"/>
    <s v="E5813KXW"/>
    <d v="2025-03-07T00:00:00"/>
    <m/>
    <s v="200223"/>
    <x v="0"/>
    <s v="PA"/>
    <s v="S1"/>
    <m/>
    <d v="2025-03-07T00:00:00"/>
    <d v="1899-12-30T14:29:42"/>
    <d v="2025-03-07T00:00:00"/>
    <d v="1899-12-30T14:30:15"/>
    <d v="2025-03-07T00:00:00"/>
    <d v="1899-12-30T15:16:18"/>
    <x v="0"/>
    <s v="RFCPI"/>
    <s v="8043259001"/>
    <s v="EXW"/>
    <d v="1899-12-30T00:46:36"/>
    <d v="1899-12-30T00:46:03"/>
    <d v="1899-12-30T00:00:33"/>
    <s v="Granel"/>
    <s v="E001"/>
    <x v="1"/>
    <d v="1899-12-30T00:46:36"/>
    <d v="1899-12-30T00:46:03"/>
    <n v="14"/>
    <x v="10"/>
    <x v="2"/>
    <x v="0"/>
    <n v="0"/>
    <n v="0"/>
    <s v="OK"/>
    <s v="Clinker"/>
    <x v="2"/>
    <n v="0"/>
    <s v="F. ALCONERA"/>
    <s v="B"/>
    <d v="1899-12-30T00:00:33"/>
    <d v="1899-12-30T00:00:33"/>
    <s v="OK"/>
    <m/>
    <m/>
    <d v="1899-12-30T00:00:00"/>
    <d v="1899-12-30T00:46:36"/>
    <n v="6"/>
    <d v="1899-12-30T00:00:33"/>
    <n v="46.599999999998332"/>
    <n v="15"/>
    <s v="No"/>
  </r>
  <r>
    <s v="CCAL"/>
    <s v="2025018246"/>
    <x v="0"/>
    <s v="ER0246BCX"/>
    <s v="E4344JGC"/>
    <d v="2025-03-07T00:00:00"/>
    <m/>
    <s v="200223"/>
    <x v="0"/>
    <s v="PA"/>
    <s v="S1"/>
    <m/>
    <d v="2025-03-07T00:00:00"/>
    <d v="1899-12-30T16:47:47"/>
    <d v="2025-03-07T00:00:00"/>
    <d v="1899-12-30T16:51:11"/>
    <d v="2025-03-07T00:00:00"/>
    <d v="1899-12-30T17:01:23"/>
    <x v="0"/>
    <s v="RFCPI"/>
    <s v="8043259006"/>
    <s v="EXW"/>
    <d v="1899-12-30T00:13:36"/>
    <d v="1899-12-30T00:10:12"/>
    <d v="1899-12-30T00:03:24"/>
    <s v="Granel"/>
    <s v="E001"/>
    <x v="1"/>
    <d v="1899-12-30T00:13:36"/>
    <d v="1899-12-30T00:10:12"/>
    <n v="16"/>
    <x v="10"/>
    <x v="2"/>
    <x v="0"/>
    <n v="0"/>
    <n v="0"/>
    <s v="OK"/>
    <s v="Clinker"/>
    <x v="2"/>
    <n v="0"/>
    <s v="F. ALCONERA"/>
    <s v="A"/>
    <d v="1899-12-30T00:03:24"/>
    <d v="1899-12-30T00:03:24"/>
    <s v="OK"/>
    <m/>
    <m/>
    <d v="1899-12-30T00:00:00"/>
    <d v="1899-12-30T00:13:36"/>
    <n v="6"/>
    <d v="1899-12-30T00:03:24"/>
    <n v="13.599999999993653"/>
    <n v="17"/>
    <s v="Si"/>
  </r>
  <r>
    <s v="CCAL"/>
    <s v="2025018369"/>
    <x v="0"/>
    <s v="ER9715BCC"/>
    <s v="E1573HYZ"/>
    <d v="2025-03-10T00:00:00"/>
    <m/>
    <s v="200223"/>
    <x v="0"/>
    <s v="PA"/>
    <s v="S1"/>
    <m/>
    <d v="2025-03-10T00:00:00"/>
    <d v="1899-12-30T07:25:33"/>
    <d v="2025-03-10T00:00:00"/>
    <d v="1899-12-30T07:26:42"/>
    <d v="2025-03-10T00:00:00"/>
    <d v="1899-12-30T07:42:30"/>
    <x v="0"/>
    <s v="RFCPI"/>
    <s v="8043259030"/>
    <s v="EXW"/>
    <d v="1899-12-30T00:16:57"/>
    <d v="1899-12-30T00:15:48"/>
    <d v="1899-12-30T00:01:09"/>
    <s v="Granel"/>
    <s v="E001"/>
    <x v="1"/>
    <d v="1899-12-30T00:16:57"/>
    <d v="1899-12-30T00:15:48"/>
    <n v="7"/>
    <x v="11"/>
    <x v="3"/>
    <x v="0"/>
    <n v="0"/>
    <n v="0"/>
    <s v="OK"/>
    <s v="Clinker"/>
    <x v="2"/>
    <n v="0"/>
    <s v="F. ALCONERA"/>
    <s v="A"/>
    <d v="1899-12-30T00:01:09"/>
    <d v="1899-12-30T00:01:09"/>
    <s v="OK"/>
    <m/>
    <m/>
    <d v="1899-12-30T00:00:00"/>
    <d v="1899-12-30T00:16:57"/>
    <n v="2"/>
    <d v="1899-12-30T00:01:09"/>
    <n v="16.950000000009602"/>
    <n v="7"/>
    <s v="Si"/>
  </r>
  <r>
    <s v="CCAL"/>
    <s v="2025018413"/>
    <x v="0"/>
    <s v="ER0747BBZ"/>
    <s v="E2308KRK"/>
    <d v="2025-03-10T00:00:00"/>
    <m/>
    <s v="200223"/>
    <x v="0"/>
    <s v="PA"/>
    <s v="S1"/>
    <m/>
    <d v="2025-03-10T00:00:00"/>
    <d v="1899-12-30T08:42:29"/>
    <d v="2025-03-10T00:00:00"/>
    <d v="1899-12-30T08:43:30"/>
    <d v="2025-03-10T00:00:00"/>
    <d v="1899-12-30T08:52:47"/>
    <x v="0"/>
    <s v="RFCPI"/>
    <s v="8043259041"/>
    <s v="EXW"/>
    <d v="1899-12-30T00:10:18"/>
    <d v="1899-12-30T00:09:17"/>
    <d v="1899-12-30T00:01:01"/>
    <s v="Granel"/>
    <s v="E001"/>
    <x v="1"/>
    <d v="1899-12-30T00:10:18"/>
    <d v="1899-12-30T00:09:17"/>
    <n v="8"/>
    <x v="11"/>
    <x v="3"/>
    <x v="0"/>
    <n v="0"/>
    <n v="0"/>
    <s v="OK"/>
    <s v="Clinker"/>
    <x v="2"/>
    <n v="0"/>
    <s v="F. ALCONERA"/>
    <s v="A"/>
    <d v="1899-12-30T00:01:01"/>
    <d v="1899-12-30T00:01:01"/>
    <s v="OK"/>
    <m/>
    <m/>
    <d v="1899-12-30T00:00:00"/>
    <d v="1899-12-30T00:10:18"/>
    <n v="2"/>
    <d v="1899-12-30T00:01:01"/>
    <n v="10.300000000003209"/>
    <n v="8"/>
    <s v="Si"/>
  </r>
  <r>
    <s v="CCAL"/>
    <s v="2025018416"/>
    <x v="0"/>
    <s v="ER5065BBN"/>
    <s v="E7067LDF"/>
    <d v="2025-03-10T00:00:00"/>
    <m/>
    <s v="200223"/>
    <x v="0"/>
    <s v="PA"/>
    <s v="S1"/>
    <m/>
    <d v="2025-03-10T00:00:00"/>
    <d v="1899-12-30T08:49:41"/>
    <d v="2025-03-10T00:00:00"/>
    <d v="1899-12-30T08:50:33"/>
    <d v="2025-03-10T00:00:00"/>
    <d v="1899-12-30T09:09:52"/>
    <x v="0"/>
    <s v="RFCPI"/>
    <s v="8043259042"/>
    <s v="EXW"/>
    <d v="1899-12-30T00:20:11"/>
    <d v="1899-12-30T00:19:19"/>
    <d v="1899-12-30T00:00:52"/>
    <s v="Granel"/>
    <s v="E001"/>
    <x v="1"/>
    <d v="1899-12-30T00:20:11"/>
    <d v="1899-12-30T00:19:19"/>
    <n v="8"/>
    <x v="11"/>
    <x v="3"/>
    <x v="0"/>
    <n v="0"/>
    <n v="0"/>
    <s v="OK"/>
    <s v="Clinker"/>
    <x v="2"/>
    <n v="0"/>
    <s v="F. ALCONERA"/>
    <s v="A"/>
    <d v="1899-12-30T00:00:52"/>
    <d v="1899-12-30T00:00:52"/>
    <s v="OK"/>
    <m/>
    <m/>
    <d v="1899-12-30T00:00:00"/>
    <d v="1899-12-30T00:20:11"/>
    <n v="2"/>
    <d v="1899-12-30T00:00:52"/>
    <n v="20.183333333327987"/>
    <n v="9"/>
    <s v="Si"/>
  </r>
  <r>
    <s v="CCAL"/>
    <s v="2025018427"/>
    <x v="0"/>
    <s v="ER9452BBZ"/>
    <s v="E3846JCY"/>
    <d v="2025-03-10T00:00:00"/>
    <m/>
    <s v="200223"/>
    <x v="0"/>
    <s v="PA"/>
    <s v="S1"/>
    <m/>
    <d v="2025-03-10T00:00:00"/>
    <d v="1899-12-30T09:12:13"/>
    <d v="2025-03-10T00:00:00"/>
    <d v="1899-12-30T09:13:11"/>
    <d v="2025-03-10T00:00:00"/>
    <d v="1899-12-30T09:23:39"/>
    <x v="0"/>
    <s v="RFCPI"/>
    <s v="8043259044"/>
    <s v="EXW"/>
    <d v="1899-12-30T00:11:26"/>
    <d v="1899-12-30T00:10:28"/>
    <d v="1899-12-30T00:00:58"/>
    <s v="Granel"/>
    <s v="E001"/>
    <x v="1"/>
    <d v="1899-12-30T00:11:26"/>
    <d v="1899-12-30T00:10:28"/>
    <n v="9"/>
    <x v="11"/>
    <x v="3"/>
    <x v="0"/>
    <n v="0"/>
    <n v="0"/>
    <s v="OK"/>
    <s v="Clinker"/>
    <x v="2"/>
    <n v="0"/>
    <s v="F. ALCONERA"/>
    <s v="A"/>
    <d v="1899-12-30T00:00:58"/>
    <d v="1899-12-30T00:00:58"/>
    <s v="OK"/>
    <m/>
    <m/>
    <d v="1899-12-30T00:00:00"/>
    <d v="1899-12-30T00:11:26"/>
    <n v="2"/>
    <d v="1899-12-30T00:00:58"/>
    <n v="11.433333333326461"/>
    <n v="9"/>
    <s v="Si"/>
  </r>
  <r>
    <s v="CCAL"/>
    <s v="2025018434"/>
    <x v="0"/>
    <s v="ER6177BBP"/>
    <s v="E9744KKB"/>
    <d v="2025-03-10T00:00:00"/>
    <m/>
    <s v="200223"/>
    <x v="0"/>
    <s v="PA"/>
    <s v="S1"/>
    <m/>
    <d v="2025-03-10T00:00:00"/>
    <d v="1899-12-30T09:22:17"/>
    <d v="2025-03-10T00:00:00"/>
    <d v="1899-12-30T09:26:47"/>
    <d v="2025-03-10T00:00:00"/>
    <d v="1899-12-30T10:05:20"/>
    <x v="0"/>
    <s v="RFCPI"/>
    <s v="8043259047"/>
    <s v="EXW"/>
    <d v="1899-12-30T00:43:03"/>
    <d v="1899-12-30T00:38:33"/>
    <d v="1899-12-30T00:04:30"/>
    <s v="Granel"/>
    <s v="E001"/>
    <x v="1"/>
    <d v="1899-12-30T00:43:03"/>
    <d v="1899-12-30T00:38:33"/>
    <n v="9"/>
    <x v="11"/>
    <x v="3"/>
    <x v="0"/>
    <n v="0"/>
    <n v="0"/>
    <s v="OK"/>
    <s v="Clinker"/>
    <x v="2"/>
    <n v="0"/>
    <s v="F. ALCONERA"/>
    <s v="A"/>
    <d v="1899-12-30T00:04:30"/>
    <d v="1899-12-30T00:04:30"/>
    <s v="OK"/>
    <m/>
    <m/>
    <d v="1899-12-30T00:00:00"/>
    <d v="1899-12-30T00:43:03"/>
    <n v="2"/>
    <d v="1899-12-30T00:04:30"/>
    <n v="43.049999999995215"/>
    <n v="10"/>
    <s v="Si"/>
  </r>
  <r>
    <s v="CCAL"/>
    <s v="2025018460"/>
    <x v="0"/>
    <s v="ER7841BDK"/>
    <s v="E7031MVL"/>
    <d v="2025-03-10T00:00:00"/>
    <m/>
    <s v="200223"/>
    <x v="0"/>
    <s v="PA"/>
    <s v="S1"/>
    <m/>
    <d v="2025-03-10T00:00:00"/>
    <d v="1899-12-30T10:02:42"/>
    <d v="2025-03-10T00:00:00"/>
    <d v="1899-12-30T10:03:38"/>
    <d v="2025-03-10T00:00:00"/>
    <d v="1899-12-30T11:25:26"/>
    <x v="0"/>
    <s v="RFCPI"/>
    <s v="8043259054"/>
    <s v="EXW"/>
    <d v="1899-12-30T01:22:44"/>
    <d v="1899-12-30T01:21:48"/>
    <d v="1899-12-30T00:00:56"/>
    <s v="Granel"/>
    <s v="E001"/>
    <x v="1"/>
    <d v="1899-12-30T01:22:44"/>
    <d v="1899-12-30T01:21:48"/>
    <n v="10"/>
    <x v="11"/>
    <x v="3"/>
    <x v="0"/>
    <n v="0"/>
    <n v="0"/>
    <s v="OK"/>
    <s v="Clinker"/>
    <x v="2"/>
    <n v="0"/>
    <s v="F. ALCONERA"/>
    <s v="B"/>
    <d v="1899-12-30T00:00:56"/>
    <d v="1899-12-30T00:00:56"/>
    <s v="OK"/>
    <m/>
    <m/>
    <d v="1899-12-30T00:00:00"/>
    <d v="1899-12-30T01:22:44"/>
    <n v="2"/>
    <d v="1899-12-30T00:00:56"/>
    <n v="82.733333333328005"/>
    <n v="11"/>
    <s v="No"/>
  </r>
  <r>
    <s v="CCAL"/>
    <s v="2025018475"/>
    <x v="0"/>
    <s v="ER1232BDP"/>
    <s v="E9021MFJ"/>
    <d v="2025-03-10T00:00:00"/>
    <m/>
    <s v="200223"/>
    <x v="0"/>
    <s v="PA"/>
    <s v="S1"/>
    <m/>
    <d v="2025-03-10T00:00:00"/>
    <d v="1899-12-30T10:49:27"/>
    <d v="2025-03-10T00:00:00"/>
    <d v="1899-12-30T10:50:10"/>
    <d v="2025-03-10T00:00:00"/>
    <d v="1899-12-30T12:00:54"/>
    <x v="0"/>
    <s v="RFCPI"/>
    <s v="8043259056"/>
    <s v="EXW"/>
    <d v="1899-12-30T01:11:27"/>
    <d v="1899-12-30T01:10:44"/>
    <d v="1899-12-30T00:00:43"/>
    <s v="Granel"/>
    <s v="E001"/>
    <x v="1"/>
    <d v="1899-12-30T01:11:27"/>
    <d v="1899-12-30T01:10:44"/>
    <n v="10"/>
    <x v="11"/>
    <x v="3"/>
    <x v="0"/>
    <n v="0"/>
    <n v="0"/>
    <s v="OK"/>
    <s v="Clinker"/>
    <x v="2"/>
    <n v="0"/>
    <s v="F. ALCONERA"/>
    <s v="B"/>
    <d v="1899-12-30T00:00:43"/>
    <d v="1899-12-30T00:00:43"/>
    <s v="OK"/>
    <m/>
    <m/>
    <d v="1899-12-30T00:00:00"/>
    <d v="1899-12-30T01:11:27"/>
    <n v="2"/>
    <d v="1899-12-30T00:00:43"/>
    <n v="71.450000000006369"/>
    <n v="12"/>
    <s v="No"/>
  </r>
  <r>
    <s v="CCAL"/>
    <s v="2025018510"/>
    <x v="0"/>
    <s v="ER6280BDC"/>
    <s v="E8802LZH"/>
    <d v="2025-03-10T00:00:00"/>
    <m/>
    <s v="200223"/>
    <x v="0"/>
    <s v="PA"/>
    <s v="S6"/>
    <m/>
    <d v="2025-03-10T00:00:00"/>
    <d v="1899-12-30T12:03:56"/>
    <d v="2025-03-10T00:00:00"/>
    <d v="1899-12-30T12:04:45"/>
    <d v="2025-03-10T00:00:00"/>
    <d v="1899-12-30T12:33:10"/>
    <x v="0"/>
    <s v="RFCPI"/>
    <s v="8043259062"/>
    <s v="EXW"/>
    <d v="1899-12-30T00:29:14"/>
    <d v="1899-12-30T00:28:25"/>
    <d v="1899-12-30T00:00:49"/>
    <s v="Granel"/>
    <s v="E001"/>
    <x v="1"/>
    <d v="1899-12-30T00:29:14"/>
    <d v="1899-12-30T00:28:25"/>
    <n v="12"/>
    <x v="11"/>
    <x v="3"/>
    <x v="0"/>
    <n v="0"/>
    <n v="0"/>
    <s v="OK"/>
    <s v="Clinker"/>
    <x v="2"/>
    <n v="0"/>
    <s v="F. ALCONERA"/>
    <s v="A"/>
    <d v="1899-12-30T00:00:49"/>
    <d v="1899-12-30T00:00:49"/>
    <s v="OK"/>
    <m/>
    <m/>
    <d v="1899-12-30T00:00:00"/>
    <d v="1899-12-30T00:29:14"/>
    <n v="2"/>
    <d v="1899-12-30T00:00:49"/>
    <n v="29.233333333339235"/>
    <n v="12"/>
    <s v="Si"/>
  </r>
  <r>
    <s v="CCAL"/>
    <s v="2025018495"/>
    <x v="0"/>
    <s v="ER0751BCY"/>
    <s v="E7879KPL"/>
    <d v="2025-03-10T00:00:00"/>
    <m/>
    <s v="200223"/>
    <x v="0"/>
    <s v="PA"/>
    <s v="S1"/>
    <m/>
    <d v="2025-03-10T00:00:00"/>
    <d v="1899-12-30T11:29:50"/>
    <d v="2025-03-10T00:00:00"/>
    <d v="1899-12-30T11:30:37"/>
    <d v="2025-03-10T00:00:00"/>
    <d v="1899-12-30T13:05:19"/>
    <x v="0"/>
    <s v="RFCPI"/>
    <s v="8043259068"/>
    <s v="EXW"/>
    <d v="1899-12-30T01:35:29"/>
    <d v="1899-12-30T01:34:42"/>
    <d v="1899-12-30T00:00:47"/>
    <s v="Granel"/>
    <s v="E001"/>
    <x v="1"/>
    <d v="1899-12-30T01:35:29"/>
    <d v="1899-12-30T01:34:42"/>
    <n v="11"/>
    <x v="11"/>
    <x v="3"/>
    <x v="0"/>
    <n v="0"/>
    <n v="0"/>
    <s v="OK"/>
    <s v="Clinker"/>
    <x v="2"/>
    <n v="0"/>
    <s v="F. ALCONERA"/>
    <s v="C"/>
    <d v="1899-12-30T00:00:47"/>
    <d v="1899-12-30T00:00:47"/>
    <s v="OK"/>
    <m/>
    <m/>
    <d v="1899-12-30T00:00:00"/>
    <d v="1899-12-30T01:35:29"/>
    <n v="2"/>
    <d v="1899-12-30T00:00:47"/>
    <n v="95.483333333332794"/>
    <n v="13"/>
    <s v="No"/>
  </r>
  <r>
    <s v="CCAL"/>
    <s v="2025018534"/>
    <x v="0"/>
    <s v="ER7554BDF"/>
    <s v="E2089MMY"/>
    <d v="2025-03-10T00:00:00"/>
    <m/>
    <s v="200223"/>
    <x v="0"/>
    <s v="PA"/>
    <s v="S1"/>
    <m/>
    <d v="2025-03-10T00:00:00"/>
    <d v="1899-12-30T12:43:39"/>
    <d v="2025-03-10T00:00:00"/>
    <d v="1899-12-30T12:44:20"/>
    <d v="2025-03-10T00:00:00"/>
    <d v="1899-12-30T13:38:03"/>
    <x v="0"/>
    <s v="RFCPI"/>
    <s v="8043259070"/>
    <s v="EXW"/>
    <d v="1899-12-30T00:54:24"/>
    <d v="1899-12-30T00:53:43"/>
    <d v="1899-12-30T00:00:41"/>
    <s v="Granel"/>
    <s v="E001"/>
    <x v="1"/>
    <d v="1899-12-30T00:54:24"/>
    <d v="1899-12-30T00:53:43"/>
    <n v="12"/>
    <x v="11"/>
    <x v="3"/>
    <x v="0"/>
    <n v="0"/>
    <n v="0"/>
    <s v="OK"/>
    <s v="Clinker"/>
    <x v="2"/>
    <n v="0"/>
    <s v="F. ALCONERA"/>
    <s v="B"/>
    <d v="1899-12-30T00:00:41"/>
    <d v="1899-12-30T00:00:41"/>
    <s v="OK"/>
    <m/>
    <m/>
    <d v="1899-12-30T00:00:00"/>
    <d v="1899-12-30T00:54:24"/>
    <n v="2"/>
    <d v="1899-12-30T00:00:41"/>
    <n v="54.400000000003224"/>
    <n v="13"/>
    <s v="No"/>
  </r>
  <r>
    <s v="CCAL"/>
    <s v="2025018561"/>
    <x v="0"/>
    <s v="ER9493BCW"/>
    <s v="E4525JVN"/>
    <d v="2025-03-10T00:00:00"/>
    <m/>
    <s v="200223"/>
    <x v="0"/>
    <s v="PA"/>
    <s v="S1"/>
    <m/>
    <d v="2025-03-10T00:00:00"/>
    <d v="1899-12-30T13:34:49"/>
    <d v="2025-03-10T00:00:00"/>
    <d v="1899-12-30T13:35:37"/>
    <d v="2025-03-10T00:00:00"/>
    <d v="1899-12-30T14:52:20"/>
    <x v="0"/>
    <s v="RFCPI"/>
    <s v="8043259079"/>
    <s v="EXW"/>
    <d v="1899-12-30T01:17:31"/>
    <d v="1899-12-30T01:16:43"/>
    <d v="1899-12-30T00:00:48"/>
    <s v="Granel"/>
    <s v="E001"/>
    <x v="1"/>
    <d v="1899-12-30T01:17:31"/>
    <d v="1899-12-30T01:16:43"/>
    <n v="13"/>
    <x v="11"/>
    <x v="3"/>
    <x v="0"/>
    <n v="0"/>
    <n v="0"/>
    <s v="OK"/>
    <s v="Clinker"/>
    <x v="2"/>
    <n v="0"/>
    <s v="F. ALCONERA"/>
    <s v="B"/>
    <d v="1899-12-30T00:00:48"/>
    <d v="1899-12-30T00:00:48"/>
    <s v="OK"/>
    <m/>
    <m/>
    <d v="1899-12-30T00:00:00"/>
    <d v="1899-12-30T01:17:31"/>
    <n v="2"/>
    <d v="1899-12-30T00:00:48"/>
    <n v="77.516666666668812"/>
    <n v="14"/>
    <s v="No"/>
  </r>
  <r>
    <s v="CCAL"/>
    <s v="2025018571"/>
    <x v="0"/>
    <s v="ER9171BDP"/>
    <s v="E5813KXW"/>
    <d v="2025-03-10T00:00:00"/>
    <m/>
    <s v="200223"/>
    <x v="0"/>
    <s v="PA"/>
    <s v="S1"/>
    <m/>
    <d v="2025-03-10T00:00:00"/>
    <d v="1899-12-30T13:48:42"/>
    <d v="2025-03-10T00:00:00"/>
    <d v="1899-12-30T13:49:29"/>
    <d v="2025-03-10T00:00:00"/>
    <d v="1899-12-30T14:55:10"/>
    <x v="0"/>
    <s v="RFCPI"/>
    <s v="8043259080"/>
    <s v="EXW"/>
    <d v="1899-12-30T01:06:28"/>
    <d v="1899-12-30T01:05:41"/>
    <d v="1899-12-30T00:00:47"/>
    <s v="Granel"/>
    <s v="E001"/>
    <x v="1"/>
    <d v="1899-12-30T01:06:28"/>
    <d v="1899-12-30T01:05:41"/>
    <n v="13"/>
    <x v="11"/>
    <x v="3"/>
    <x v="0"/>
    <n v="0"/>
    <n v="0"/>
    <s v="OK"/>
    <s v="Clinker"/>
    <x v="2"/>
    <n v="0"/>
    <s v="F. ALCONERA"/>
    <s v="B"/>
    <d v="1899-12-30T00:00:47"/>
    <d v="1899-12-30T00:00:47"/>
    <s v="OK"/>
    <m/>
    <m/>
    <d v="1899-12-30T00:00:00"/>
    <d v="1899-12-30T01:06:28"/>
    <n v="2"/>
    <d v="1899-12-30T00:00:47"/>
    <n v="66.466666666670292"/>
    <n v="14"/>
    <s v="No"/>
  </r>
  <r>
    <s v="CCAL"/>
    <s v="2025018574"/>
    <x v="0"/>
    <s v="ER0620BCV"/>
    <s v="E5408MBK"/>
    <d v="2025-03-10T00:00:00"/>
    <m/>
    <s v="200223"/>
    <x v="0"/>
    <s v="PA"/>
    <s v="S1"/>
    <m/>
    <d v="2025-03-10T00:00:00"/>
    <d v="1899-12-30T13:55:16"/>
    <d v="2025-03-10T00:00:00"/>
    <d v="1899-12-30T13:57:33"/>
    <d v="2025-03-10T00:00:00"/>
    <d v="1899-12-30T14:58:51"/>
    <x v="0"/>
    <s v="RFCPI"/>
    <s v="8043259081"/>
    <s v="EXW"/>
    <d v="1899-12-30T01:03:35"/>
    <d v="1899-12-30T01:01:18"/>
    <d v="1899-12-30T00:02:17"/>
    <s v="Granel"/>
    <s v="E001"/>
    <x v="1"/>
    <d v="1899-12-30T01:03:35"/>
    <d v="1899-12-30T01:01:18"/>
    <n v="13"/>
    <x v="11"/>
    <x v="3"/>
    <x v="0"/>
    <n v="0"/>
    <n v="0"/>
    <s v="OK"/>
    <s v="Clinker"/>
    <x v="2"/>
    <n v="0"/>
    <s v="F. ALCONERA"/>
    <s v="B"/>
    <d v="1899-12-30T00:02:17"/>
    <d v="1899-12-30T00:02:17"/>
    <s v="OK"/>
    <m/>
    <m/>
    <d v="1899-12-30T00:00:00"/>
    <d v="1899-12-30T01:03:35"/>
    <n v="2"/>
    <d v="1899-12-30T00:02:17"/>
    <n v="63.583333333329577"/>
    <n v="14"/>
    <s v="No"/>
  </r>
  <r>
    <s v="CCAL"/>
    <s v="2025018579"/>
    <x v="0"/>
    <s v="ER6222BDP"/>
    <s v="E4880JNY"/>
    <d v="2025-03-10T00:00:00"/>
    <m/>
    <s v="200223"/>
    <x v="0"/>
    <s v="PA"/>
    <s v="S1"/>
    <m/>
    <d v="2025-03-10T00:00:00"/>
    <d v="1899-12-30T14:03:11"/>
    <d v="2025-03-10T00:00:00"/>
    <d v="1899-12-30T14:03:50"/>
    <d v="2025-03-10T00:00:00"/>
    <d v="1899-12-30T15:05:00"/>
    <x v="0"/>
    <s v="RFCPI"/>
    <s v="8043259082"/>
    <s v="EXW"/>
    <d v="1899-12-30T01:01:49"/>
    <d v="1899-12-30T01:01:10"/>
    <d v="1899-12-30T00:00:39"/>
    <s v="Granel"/>
    <s v="E001"/>
    <x v="1"/>
    <d v="1899-12-30T01:01:49"/>
    <d v="1899-12-30T01:01:10"/>
    <n v="14"/>
    <x v="11"/>
    <x v="3"/>
    <x v="0"/>
    <n v="0"/>
    <n v="0"/>
    <s v="OK"/>
    <s v="Clinker"/>
    <x v="2"/>
    <n v="0"/>
    <s v="F. ALCONERA"/>
    <s v="B"/>
    <d v="1899-12-30T00:00:39"/>
    <d v="1899-12-30T00:00:39"/>
    <s v="OK"/>
    <m/>
    <m/>
    <d v="1899-12-30T00:00:00"/>
    <d v="1899-12-30T01:01:49"/>
    <n v="2"/>
    <d v="1899-12-30T00:00:39"/>
    <n v="61.816666666665562"/>
    <n v="15"/>
    <s v="No"/>
  </r>
  <r>
    <s v="CCAL"/>
    <s v="2025018599"/>
    <x v="0"/>
    <s v="ER2814BBM"/>
    <s v="E1127LHB"/>
    <d v="2025-03-10T00:00:00"/>
    <m/>
    <s v="200223"/>
    <x v="0"/>
    <s v="PA"/>
    <s v="S1"/>
    <m/>
    <d v="2025-03-10T00:00:00"/>
    <d v="1899-12-30T14:32:32"/>
    <d v="2025-03-10T00:00:00"/>
    <d v="1899-12-30T14:33:07"/>
    <d v="2025-03-10T00:00:00"/>
    <d v="1899-12-30T15:52:23"/>
    <x v="0"/>
    <s v="RFCPI"/>
    <s v="8043259088"/>
    <s v="EXW"/>
    <d v="1899-12-30T01:19:51"/>
    <d v="1899-12-30T01:19:16"/>
    <d v="1899-12-30T00:00:35"/>
    <s v="Granel"/>
    <s v="E001"/>
    <x v="1"/>
    <d v="1899-12-30T01:19:51"/>
    <d v="1899-12-30T01:19:16"/>
    <n v="14"/>
    <x v="11"/>
    <x v="3"/>
    <x v="0"/>
    <n v="0"/>
    <n v="0"/>
    <s v="OK"/>
    <s v="Clinker"/>
    <x v="2"/>
    <n v="0"/>
    <s v="F. ALCONERA"/>
    <s v="B"/>
    <d v="1899-12-30T00:00:35"/>
    <d v="1899-12-30T00:00:35"/>
    <s v="OK"/>
    <m/>
    <m/>
    <d v="1899-12-30T00:00:00"/>
    <d v="1899-12-30T01:19:51"/>
    <n v="2"/>
    <d v="1899-12-30T00:00:35"/>
    <n v="79.849999999987219"/>
    <n v="15"/>
    <s v="No"/>
  </r>
  <r>
    <s v="CCAL"/>
    <s v="2025018601"/>
    <x v="0"/>
    <s v="ER9877BCZ"/>
    <s v="E3924KFH"/>
    <d v="2025-03-10T00:00:00"/>
    <m/>
    <s v="200223"/>
    <x v="0"/>
    <s v="PA"/>
    <s v="S1"/>
    <m/>
    <d v="2025-03-10T00:00:00"/>
    <d v="1899-12-30T14:39:23"/>
    <d v="2025-03-10T00:00:00"/>
    <d v="1899-12-30T14:40:08"/>
    <d v="2025-03-10T00:00:00"/>
    <d v="1899-12-30T16:00:21"/>
    <x v="0"/>
    <s v="RFCPI"/>
    <s v="8043259090"/>
    <s v="EXW"/>
    <d v="1899-12-30T01:20:58"/>
    <d v="1899-12-30T01:20:13"/>
    <d v="1899-12-30T00:00:45"/>
    <s v="Granel"/>
    <s v="E001"/>
    <x v="1"/>
    <d v="1899-12-30T01:20:58"/>
    <d v="1899-12-30T01:20:13"/>
    <n v="14"/>
    <x v="11"/>
    <x v="3"/>
    <x v="0"/>
    <n v="0"/>
    <n v="0"/>
    <s v="OK"/>
    <s v="Clinker"/>
    <x v="2"/>
    <n v="0"/>
    <s v="F. ALCONERA"/>
    <s v="B"/>
    <d v="1899-12-30T00:00:45"/>
    <d v="1899-12-30T00:00:45"/>
    <s v="OK"/>
    <m/>
    <m/>
    <d v="1899-12-30T00:00:00"/>
    <d v="1899-12-30T01:20:58"/>
    <n v="2"/>
    <d v="1899-12-30T00:00:45"/>
    <n v="80.966666666664082"/>
    <n v="16"/>
    <s v="No"/>
  </r>
  <r>
    <s v="CCAL"/>
    <s v="2025018603"/>
    <x v="0"/>
    <s v="ER2180BCD"/>
    <s v="E0508JCN"/>
    <d v="2025-03-10T00:00:00"/>
    <m/>
    <s v="200223"/>
    <x v="0"/>
    <s v="PA"/>
    <s v="S1"/>
    <m/>
    <d v="2025-03-10T00:00:00"/>
    <d v="1899-12-30T14:42:05"/>
    <d v="2025-03-10T00:00:00"/>
    <d v="1899-12-30T14:42:46"/>
    <d v="2025-03-10T00:00:00"/>
    <d v="1899-12-30T16:13:18"/>
    <x v="0"/>
    <s v="RFCPI"/>
    <s v="8043259093"/>
    <s v="EXW"/>
    <d v="1899-12-30T01:31:13"/>
    <d v="1899-12-30T01:30:32"/>
    <d v="1899-12-30T00:00:41"/>
    <s v="Granel"/>
    <s v="E001"/>
    <x v="1"/>
    <d v="1899-12-30T01:31:13"/>
    <d v="1899-12-30T01:30:32"/>
    <n v="14"/>
    <x v="11"/>
    <x v="3"/>
    <x v="0"/>
    <n v="0"/>
    <n v="0"/>
    <s v="OK"/>
    <s v="Clinker"/>
    <x v="2"/>
    <n v="0"/>
    <s v="F. ALCONERA"/>
    <s v="C"/>
    <d v="1899-12-30T00:00:41"/>
    <d v="1899-12-30T00:00:41"/>
    <s v="OK"/>
    <m/>
    <m/>
    <d v="1899-12-30T00:00:00"/>
    <d v="1899-12-30T01:31:13"/>
    <n v="2"/>
    <d v="1899-12-30T00:00:41"/>
    <n v="91.216666666670321"/>
    <n v="16"/>
    <s v="No"/>
  </r>
  <r>
    <s v="CCAL"/>
    <s v="2025018609"/>
    <x v="0"/>
    <s v="ER0924BDB"/>
    <s v="E4352KCH"/>
    <d v="2025-03-10T00:00:00"/>
    <m/>
    <s v="200223"/>
    <x v="0"/>
    <s v="PA"/>
    <s v="S1"/>
    <m/>
    <d v="2025-03-10T00:00:00"/>
    <d v="1899-12-30T14:49:26"/>
    <d v="2025-03-10T00:00:00"/>
    <d v="1899-12-30T14:50:02"/>
    <d v="2025-03-10T00:00:00"/>
    <d v="1899-12-30T16:24:31"/>
    <x v="0"/>
    <s v="RFCPI"/>
    <s v="8043259094"/>
    <s v="EXW"/>
    <d v="1899-12-30T01:35:05"/>
    <d v="1899-12-30T01:34:29"/>
    <d v="1899-12-30T00:00:36"/>
    <s v="Granel"/>
    <s v="E001"/>
    <x v="1"/>
    <d v="1899-12-30T01:35:05"/>
    <d v="1899-12-30T01:34:29"/>
    <n v="14"/>
    <x v="11"/>
    <x v="3"/>
    <x v="0"/>
    <n v="0"/>
    <n v="0"/>
    <s v="OK"/>
    <s v="Clinker"/>
    <x v="2"/>
    <n v="0"/>
    <s v="F. ALCONERA"/>
    <s v="C"/>
    <d v="1899-12-30T00:00:36"/>
    <d v="1899-12-30T00:00:36"/>
    <s v="OK"/>
    <m/>
    <m/>
    <d v="1899-12-30T00:00:00"/>
    <d v="1899-12-30T01:35:05"/>
    <n v="2"/>
    <d v="1899-12-30T00:00:36"/>
    <n v="95.083333333329534"/>
    <n v="16"/>
    <s v="No"/>
  </r>
  <r>
    <s v="CCAL"/>
    <s v="2025018610"/>
    <x v="0"/>
    <s v="ER6814BDL"/>
    <s v="E2090MMY"/>
    <d v="2025-03-10T00:00:00"/>
    <m/>
    <s v="200223"/>
    <x v="0"/>
    <s v="PA"/>
    <s v="S1"/>
    <m/>
    <d v="2025-03-10T00:00:00"/>
    <d v="1899-12-30T14:50:35"/>
    <d v="2025-03-10T00:00:00"/>
    <d v="1899-12-30T14:51:33"/>
    <d v="2025-03-10T00:00:00"/>
    <d v="1899-12-30T16:56:30"/>
    <x v="0"/>
    <s v="RFCPI"/>
    <s v="8043259097"/>
    <s v="EXW"/>
    <d v="1899-12-30T02:05:55"/>
    <d v="1899-12-30T02:04:57"/>
    <d v="1899-12-30T00:00:58"/>
    <s v="Granel"/>
    <s v="E001"/>
    <x v="1"/>
    <d v="1899-12-30T02:05:55"/>
    <d v="1899-12-30T02:04:57"/>
    <n v="14"/>
    <x v="11"/>
    <x v="3"/>
    <x v="0"/>
    <n v="0"/>
    <n v="0"/>
    <s v="OK"/>
    <s v="Clinker"/>
    <x v="2"/>
    <n v="0"/>
    <s v="F. ALCONERA"/>
    <s v="C"/>
    <d v="1899-12-30T00:00:58"/>
    <d v="1899-12-30T00:00:58"/>
    <s v="OK"/>
    <m/>
    <m/>
    <d v="1899-12-30T00:00:00"/>
    <d v="1899-12-30T02:05:55"/>
    <n v="2"/>
    <d v="1899-12-30T00:00:58"/>
    <n v="125.91666666666711"/>
    <n v="16"/>
    <s v="No"/>
  </r>
  <r>
    <s v="CCAL"/>
    <s v="2025018621"/>
    <x v="0"/>
    <s v="ER1056BDC"/>
    <s v="E6913LFJ"/>
    <d v="2025-03-10T00:00:00"/>
    <m/>
    <s v="200223"/>
    <x v="0"/>
    <s v="PA"/>
    <s v="S1"/>
    <m/>
    <d v="2025-03-10T00:00:00"/>
    <d v="1899-12-30T16:05:00"/>
    <d v="2025-03-10T00:00:00"/>
    <d v="1899-12-30T16:05:53"/>
    <d v="2025-03-10T00:00:00"/>
    <d v="1899-12-30T17:07:01"/>
    <x v="0"/>
    <s v="RFCPI"/>
    <s v="8043259098"/>
    <s v="EXW"/>
    <d v="1899-12-30T01:02:01"/>
    <d v="1899-12-30T01:01:08"/>
    <d v="1899-12-30T00:00:53"/>
    <s v="Granel"/>
    <s v="E001"/>
    <x v="1"/>
    <d v="1899-12-30T01:02:01"/>
    <d v="1899-12-30T01:01:08"/>
    <n v="16"/>
    <x v="11"/>
    <x v="3"/>
    <x v="0"/>
    <n v="0"/>
    <n v="0"/>
    <s v="OK"/>
    <s v="Clinker"/>
    <x v="2"/>
    <n v="0"/>
    <s v="F. ALCONERA"/>
    <s v="B"/>
    <d v="1899-12-30T00:00:53"/>
    <d v="1899-12-30T00:00:53"/>
    <s v="OK"/>
    <m/>
    <m/>
    <d v="1899-12-30T00:00:00"/>
    <d v="1899-12-30T01:02:01"/>
    <n v="2"/>
    <d v="1899-12-30T00:00:53"/>
    <n v="62.016666666667192"/>
    <n v="17"/>
    <s v="No"/>
  </r>
  <r>
    <s v="CCAL"/>
    <s v="2025018622"/>
    <x v="0"/>
    <s v="ER8710BDC"/>
    <s v="E8084LFF"/>
    <d v="2025-03-10T00:00:00"/>
    <m/>
    <s v="200223"/>
    <x v="0"/>
    <s v="PA"/>
    <s v="S1"/>
    <m/>
    <d v="2025-03-10T00:00:00"/>
    <d v="1899-12-30T16:09:26"/>
    <d v="2025-03-10T00:00:00"/>
    <d v="1899-12-30T16:10:02"/>
    <d v="2025-03-10T00:00:00"/>
    <d v="1899-12-30T17:14:18"/>
    <x v="0"/>
    <s v="RFCPI"/>
    <s v="8043259099"/>
    <s v="EXW"/>
    <d v="1899-12-30T01:04:52"/>
    <d v="1899-12-30T01:04:16"/>
    <d v="1899-12-30T00:00:36"/>
    <s v="Granel"/>
    <s v="E001"/>
    <x v="1"/>
    <d v="1899-12-30T01:04:52"/>
    <d v="1899-12-30T01:04:16"/>
    <n v="16"/>
    <x v="11"/>
    <x v="3"/>
    <x v="0"/>
    <n v="0"/>
    <n v="0"/>
    <s v="OK"/>
    <s v="Clinker"/>
    <x v="2"/>
    <n v="0"/>
    <s v="F. ALCONERA"/>
    <s v="B"/>
    <d v="1899-12-30T00:00:36"/>
    <d v="1899-12-30T00:00:36"/>
    <s v="OK"/>
    <m/>
    <m/>
    <d v="1899-12-30T00:00:00"/>
    <d v="1899-12-30T01:04:52"/>
    <n v="2"/>
    <d v="1899-12-30T00:00:36"/>
    <n v="64.866666666672117"/>
    <n v="17"/>
    <s v="No"/>
  </r>
  <r>
    <s v="CCAL"/>
    <s v="2025018626"/>
    <x v="0"/>
    <s v="ER1830BDH"/>
    <s v="E2560KTJ"/>
    <d v="2025-03-10T00:00:00"/>
    <m/>
    <s v="200223"/>
    <x v="0"/>
    <s v="PA"/>
    <s v="S1"/>
    <m/>
    <d v="2025-03-10T00:00:00"/>
    <d v="1899-12-30T16:15:03"/>
    <d v="2025-03-10T00:00:00"/>
    <d v="1899-12-30T16:15:44"/>
    <d v="2025-03-10T00:00:00"/>
    <d v="1899-12-30T17:16:10"/>
    <x v="0"/>
    <s v="RFCPI"/>
    <s v="8043259100"/>
    <s v="EXW"/>
    <d v="1899-12-30T01:01:07"/>
    <d v="1899-12-30T01:00:26"/>
    <d v="1899-12-30T00:00:41"/>
    <s v="Granel"/>
    <s v="E001"/>
    <x v="1"/>
    <d v="1899-12-30T01:01:07"/>
    <d v="1899-12-30T01:00:26"/>
    <n v="16"/>
    <x v="11"/>
    <x v="3"/>
    <x v="0"/>
    <n v="0"/>
    <n v="0"/>
    <s v="OK"/>
    <s v="Clinker"/>
    <x v="2"/>
    <n v="0"/>
    <s v="F. ALCONERA"/>
    <s v="B"/>
    <d v="1899-12-30T00:00:41"/>
    <d v="1899-12-30T00:00:41"/>
    <s v="OK"/>
    <m/>
    <m/>
    <d v="1899-12-30T00:00:00"/>
    <d v="1899-12-30T01:01:07"/>
    <n v="2"/>
    <d v="1899-12-30T00:00:41"/>
    <n v="61.116666666667214"/>
    <n v="17"/>
    <s v="No"/>
  </r>
  <r>
    <s v="CCAL"/>
    <s v="2025018635"/>
    <x v="0"/>
    <s v="ER3210BDF"/>
    <s v="E3495JXR"/>
    <d v="2025-03-10T00:00:00"/>
    <m/>
    <s v="200223"/>
    <x v="0"/>
    <s v="PA"/>
    <s v="S1"/>
    <m/>
    <d v="2025-03-10T00:00:00"/>
    <d v="1899-12-30T16:27:20"/>
    <d v="2025-03-10T00:00:00"/>
    <d v="1899-12-30T16:28:06"/>
    <d v="2025-03-10T00:00:00"/>
    <d v="1899-12-30T17:22:31"/>
    <x v="0"/>
    <s v="RFCPI"/>
    <s v="8043259101"/>
    <s v="EXW"/>
    <d v="1899-12-30T00:55:11"/>
    <d v="1899-12-30T00:54:25"/>
    <d v="1899-12-30T00:00:46"/>
    <s v="Granel"/>
    <s v="E001"/>
    <x v="1"/>
    <d v="1899-12-30T00:55:11"/>
    <d v="1899-12-30T00:54:25"/>
    <n v="16"/>
    <x v="11"/>
    <x v="3"/>
    <x v="0"/>
    <n v="0"/>
    <n v="0"/>
    <s v="OK"/>
    <s v="Clinker"/>
    <x v="2"/>
    <n v="0"/>
    <s v="F. ALCONERA"/>
    <s v="B"/>
    <d v="1899-12-30T00:00:46"/>
    <d v="1899-12-30T00:00:46"/>
    <s v="OK"/>
    <m/>
    <m/>
    <d v="1899-12-30T00:00:00"/>
    <d v="1899-12-30T00:55:11"/>
    <n v="2"/>
    <d v="1899-12-30T00:00:46"/>
    <n v="55.183333333334339"/>
    <n v="17"/>
    <s v="No"/>
  </r>
  <r>
    <s v="CCAL"/>
    <s v="2025018663"/>
    <x v="0"/>
    <s v="ER8816BDH"/>
    <s v="E7602JZZ"/>
    <d v="2025-03-10T00:00:00"/>
    <m/>
    <s v="200223"/>
    <x v="0"/>
    <s v="PA"/>
    <s v="S1"/>
    <m/>
    <d v="2025-03-10T00:00:00"/>
    <d v="1899-12-30T17:12:27"/>
    <d v="2025-03-10T00:00:00"/>
    <d v="1899-12-30T17:13:49"/>
    <d v="2025-03-10T00:00:00"/>
    <d v="1899-12-30T17:31:08"/>
    <x v="0"/>
    <s v="RFCPI"/>
    <s v="8043259103"/>
    <s v="EXW"/>
    <d v="1899-12-30T00:18:41"/>
    <d v="1899-12-30T00:17:19"/>
    <d v="1899-12-30T00:01:22"/>
    <s v="Granel"/>
    <s v="E001"/>
    <x v="1"/>
    <d v="1899-12-30T00:18:41"/>
    <d v="1899-12-30T00:17:19"/>
    <n v="17"/>
    <x v="11"/>
    <x v="3"/>
    <x v="0"/>
    <n v="0"/>
    <n v="0"/>
    <s v="OK"/>
    <s v="Clinker"/>
    <x v="2"/>
    <n v="0"/>
    <s v="F. ALCONERA"/>
    <s v="A"/>
    <d v="1899-12-30T00:01:22"/>
    <d v="1899-12-30T00:01:22"/>
    <s v="OK"/>
    <m/>
    <m/>
    <d v="1899-12-30T00:00:00"/>
    <d v="1899-12-30T00:18:41"/>
    <n v="2"/>
    <d v="1899-12-30T00:01:22"/>
    <n v="18.683333333323198"/>
    <n v="17"/>
    <s v="Si"/>
  </r>
  <r>
    <s v="CCAL"/>
    <s v="2025018687"/>
    <x v="0"/>
    <s v="ER2851BDM"/>
    <s v="E4359KCH"/>
    <d v="2025-03-10T00:00:00"/>
    <m/>
    <s v="200223"/>
    <x v="0"/>
    <s v="PA"/>
    <s v="S1"/>
    <m/>
    <d v="2025-03-10T00:00:00"/>
    <d v="1899-12-30T18:13:31"/>
    <d v="2025-03-10T00:00:00"/>
    <d v="1899-12-30T18:14:19"/>
    <d v="2025-03-10T00:00:00"/>
    <d v="1899-12-30T19:17:12"/>
    <x v="0"/>
    <s v="RFCPI"/>
    <s v="8043259109"/>
    <s v="EXW"/>
    <d v="1899-12-30T01:03:41"/>
    <d v="1899-12-30T01:02:53"/>
    <d v="1899-12-30T00:00:48"/>
    <s v="Granel"/>
    <s v="E001"/>
    <x v="1"/>
    <d v="1899-12-30T01:03:41"/>
    <d v="1899-12-30T01:02:53"/>
    <n v="18"/>
    <x v="11"/>
    <x v="3"/>
    <x v="0"/>
    <n v="0"/>
    <n v="0"/>
    <s v="OK"/>
    <s v="Clinker"/>
    <x v="2"/>
    <n v="0"/>
    <s v="F. ALCONERA"/>
    <s v="B"/>
    <d v="1899-12-30T00:00:48"/>
    <d v="1899-12-30T00:00:48"/>
    <s v="OK"/>
    <m/>
    <m/>
    <d v="1899-12-30T00:00:00"/>
    <d v="1899-12-30T01:03:41"/>
    <n v="2"/>
    <d v="1899-12-30T00:00:48"/>
    <n v="63.683333333337742"/>
    <n v="19"/>
    <s v="No"/>
  </r>
  <r>
    <s v="CCAL"/>
    <s v="2025018695"/>
    <x v="0"/>
    <s v="ER1479BDL"/>
    <s v="E7827MPP"/>
    <d v="2025-03-10T00:00:00"/>
    <m/>
    <s v="200223"/>
    <x v="0"/>
    <s v="PA"/>
    <s v="S1"/>
    <m/>
    <d v="2025-03-10T00:00:00"/>
    <d v="1899-12-30T19:06:33"/>
    <d v="2025-03-10T00:00:00"/>
    <d v="1899-12-30T19:07:44"/>
    <d v="2025-03-10T00:00:00"/>
    <d v="1899-12-30T19:24:31"/>
    <x v="0"/>
    <s v="RFCPI"/>
    <s v="8043259110"/>
    <s v="EXW"/>
    <d v="1899-12-30T00:17:58"/>
    <d v="1899-12-30T00:16:47"/>
    <d v="1899-12-30T00:01:11"/>
    <s v="Granel"/>
    <s v="E001"/>
    <x v="1"/>
    <d v="1899-12-30T00:17:58"/>
    <d v="1899-12-30T00:16:47"/>
    <n v="19"/>
    <x v="11"/>
    <x v="3"/>
    <x v="0"/>
    <n v="0"/>
    <n v="0"/>
    <s v="OK"/>
    <s v="Clinker"/>
    <x v="2"/>
    <n v="0"/>
    <s v="F. ALCONERA"/>
    <s v="A"/>
    <d v="1899-12-30T00:01:11"/>
    <d v="1899-12-30T00:01:11"/>
    <s v="OK"/>
    <m/>
    <m/>
    <d v="1899-12-30T00:00:00"/>
    <d v="1899-12-30T00:17:58"/>
    <n v="2"/>
    <d v="1899-12-30T00:01:11"/>
    <n v="17.966666666663986"/>
    <n v="19"/>
    <s v="Si"/>
  </r>
  <r>
    <s v="CCAL"/>
    <s v="2025018696"/>
    <x v="0"/>
    <s v="ER9477BCW"/>
    <s v="E0206MKX"/>
    <d v="2025-03-10T00:00:00"/>
    <m/>
    <s v="200223"/>
    <x v="0"/>
    <s v="PA"/>
    <s v="S1"/>
    <m/>
    <d v="2025-03-10T00:00:00"/>
    <d v="1899-12-30T19:08:56"/>
    <d v="2025-03-10T00:00:00"/>
    <d v="1899-12-30T19:09:48"/>
    <d v="2025-03-10T00:00:00"/>
    <d v="1899-12-30T19:29:49"/>
    <x v="0"/>
    <s v="RFCPI"/>
    <s v="8043259111"/>
    <s v="EXW"/>
    <d v="1899-12-30T00:20:53"/>
    <d v="1899-12-30T00:20:01"/>
    <d v="1899-12-30T00:00:52"/>
    <s v="Granel"/>
    <s v="E001"/>
    <x v="1"/>
    <d v="1899-12-30T00:20:53"/>
    <d v="1899-12-30T00:20:01"/>
    <n v="19"/>
    <x v="11"/>
    <x v="3"/>
    <x v="0"/>
    <n v="0"/>
    <n v="0"/>
    <s v="OK"/>
    <s v="Clinker"/>
    <x v="2"/>
    <n v="0"/>
    <s v="F. ALCONERA"/>
    <s v="A"/>
    <d v="1899-12-30T00:00:52"/>
    <d v="1899-12-30T00:00:52"/>
    <s v="OK"/>
    <m/>
    <m/>
    <d v="1899-12-30T00:00:00"/>
    <d v="1899-12-30T00:20:53"/>
    <n v="2"/>
    <d v="1899-12-30T00:00:52"/>
    <n v="20.883333333340808"/>
    <n v="19"/>
    <s v="Si"/>
  </r>
  <r>
    <s v="CCAL"/>
    <s v="2025018697"/>
    <x v="0"/>
    <s v="ER1232BDP"/>
    <s v="E7384MXZ"/>
    <d v="2025-03-10T00:00:00"/>
    <m/>
    <s v="200223"/>
    <x v="0"/>
    <s v="PA"/>
    <s v="S1"/>
    <m/>
    <d v="2025-03-10T00:00:00"/>
    <d v="1899-12-30T19:10:02"/>
    <d v="2025-03-10T00:00:00"/>
    <d v="1899-12-30T19:11:53"/>
    <d v="2025-03-10T00:00:00"/>
    <d v="1899-12-30T19:37:17"/>
    <x v="0"/>
    <s v="RFCPI"/>
    <s v="8043259112"/>
    <s v="EXW"/>
    <d v="1899-12-30T00:27:15"/>
    <d v="1899-12-30T00:25:24"/>
    <d v="1899-12-30T00:01:51"/>
    <s v="Granel"/>
    <s v="E001"/>
    <x v="1"/>
    <d v="1899-12-30T00:27:15"/>
    <d v="1899-12-30T00:25:24"/>
    <n v="19"/>
    <x v="11"/>
    <x v="3"/>
    <x v="0"/>
    <n v="0"/>
    <n v="0"/>
    <s v="OK"/>
    <s v="Clinker"/>
    <x v="2"/>
    <n v="0"/>
    <s v="F. ALCONERA"/>
    <s v="A"/>
    <d v="1899-12-30T00:01:51"/>
    <d v="1899-12-30T00:01:51"/>
    <s v="OK"/>
    <m/>
    <m/>
    <d v="1899-12-30T00:00:00"/>
    <d v="1899-12-30T00:27:15"/>
    <n v="2"/>
    <d v="1899-12-30T00:01:51"/>
    <n v="27.249999999998344"/>
    <n v="19"/>
    <s v="Si"/>
  </r>
  <r>
    <s v="CCAL"/>
    <s v="2025018698"/>
    <x v="0"/>
    <s v="ER1233BDP"/>
    <s v="E7670MCM"/>
    <d v="2025-03-10T00:00:00"/>
    <m/>
    <s v="200223"/>
    <x v="0"/>
    <s v="PA"/>
    <s v="S1"/>
    <m/>
    <d v="2025-03-10T00:00:00"/>
    <d v="1899-12-30T19:11:27"/>
    <d v="2025-03-10T00:00:00"/>
    <d v="1899-12-30T19:12:11"/>
    <d v="2025-03-10T00:00:00"/>
    <d v="1899-12-30T19:51:39"/>
    <x v="0"/>
    <s v="RFCPI"/>
    <s v="8043259113"/>
    <s v="EXW"/>
    <d v="1899-12-30T00:40:12"/>
    <d v="1899-12-30T00:39:28"/>
    <d v="1899-12-30T00:00:44"/>
    <s v="Granel"/>
    <s v="E001"/>
    <x v="1"/>
    <d v="1899-12-30T00:40:12"/>
    <d v="1899-12-30T00:39:28"/>
    <n v="19"/>
    <x v="11"/>
    <x v="3"/>
    <x v="0"/>
    <n v="0"/>
    <n v="0"/>
    <s v="OK"/>
    <s v="Clinker"/>
    <x v="2"/>
    <n v="0"/>
    <s v="F. ALCONERA"/>
    <s v="A"/>
    <d v="1899-12-30T00:00:44"/>
    <d v="1899-12-30T00:00:44"/>
    <s v="OK"/>
    <m/>
    <m/>
    <d v="1899-12-30T00:00:00"/>
    <d v="1899-12-30T00:40:12"/>
    <n v="2"/>
    <d v="1899-12-30T00:00:44"/>
    <n v="40.199999999990453"/>
    <n v="19"/>
    <s v="Si"/>
  </r>
  <r>
    <s v="CCAL"/>
    <s v="2025018699"/>
    <x v="0"/>
    <s v="ER4740BCT"/>
    <s v="E5558MNP"/>
    <d v="2025-03-10T00:00:00"/>
    <m/>
    <s v="200223"/>
    <x v="0"/>
    <s v="PA"/>
    <s v="S1"/>
    <m/>
    <d v="2025-03-10T00:00:00"/>
    <d v="1899-12-30T19:12:45"/>
    <d v="2025-03-10T00:00:00"/>
    <d v="1899-12-30T19:13:36"/>
    <d v="2025-03-10T00:00:00"/>
    <d v="1899-12-30T19:59:36"/>
    <x v="0"/>
    <s v="RFCPI"/>
    <s v="8043259114"/>
    <s v="EXW"/>
    <d v="1899-12-30T00:46:51"/>
    <d v="1899-12-30T00:46:00"/>
    <d v="1899-12-30T00:00:51"/>
    <s v="Granel"/>
    <s v="E001"/>
    <x v="1"/>
    <d v="1899-12-30T00:46:51"/>
    <d v="1899-12-30T00:46:00"/>
    <n v="19"/>
    <x v="11"/>
    <x v="3"/>
    <x v="0"/>
    <n v="0"/>
    <n v="0"/>
    <s v="OK"/>
    <s v="Clinker"/>
    <x v="2"/>
    <n v="0"/>
    <s v="F. ALCONERA"/>
    <s v="B"/>
    <d v="1899-12-30T00:00:51"/>
    <d v="1899-12-30T00:00:51"/>
    <s v="OK"/>
    <m/>
    <m/>
    <d v="1899-12-30T00:00:00"/>
    <d v="1899-12-30T00:46:51"/>
    <n v="2"/>
    <d v="1899-12-30T00:00:51"/>
    <n v="46.850000000011157"/>
    <n v="19"/>
    <s v="No"/>
  </r>
  <r>
    <s v="CCAL"/>
    <s v="2025018700"/>
    <x v="0"/>
    <s v="ER6079BDP"/>
    <s v="E3444MGY"/>
    <d v="2025-03-10T00:00:00"/>
    <m/>
    <s v="200223"/>
    <x v="0"/>
    <s v="PA"/>
    <s v="S1"/>
    <m/>
    <d v="2025-03-10T00:00:00"/>
    <d v="1899-12-30T19:14:33"/>
    <d v="2025-03-10T00:00:00"/>
    <d v="1899-12-30T19:15:50"/>
    <d v="2025-03-10T00:00:00"/>
    <d v="1899-12-30T20:06:29"/>
    <x v="0"/>
    <s v="RFCPI"/>
    <s v="8043259115"/>
    <s v="EXW"/>
    <d v="1899-12-30T00:51:56"/>
    <d v="1899-12-30T00:50:39"/>
    <d v="1899-12-30T00:01:17"/>
    <s v="Granel"/>
    <s v="E001"/>
    <x v="1"/>
    <d v="1899-12-30T00:51:56"/>
    <d v="1899-12-30T00:50:39"/>
    <n v="19"/>
    <x v="11"/>
    <x v="3"/>
    <x v="0"/>
    <n v="0"/>
    <n v="0"/>
    <s v="OK"/>
    <s v="Clinker"/>
    <x v="2"/>
    <n v="0"/>
    <s v="F. ALCONERA"/>
    <s v="B"/>
    <d v="1899-12-30T00:01:17"/>
    <d v="1899-12-30T00:01:17"/>
    <s v="OK"/>
    <m/>
    <m/>
    <d v="1899-12-30T00:00:00"/>
    <d v="1899-12-30T00:51:56"/>
    <n v="2"/>
    <d v="1899-12-30T00:01:17"/>
    <n v="51.933333333340862"/>
    <n v="20"/>
    <s v="No"/>
  </r>
  <r>
    <s v="CCAL"/>
    <s v="2025018701"/>
    <x v="0"/>
    <s v="ER7408BCN"/>
    <s v="E2313MNJ"/>
    <d v="2025-03-10T00:00:00"/>
    <m/>
    <s v="200223"/>
    <x v="0"/>
    <s v="PA"/>
    <s v="S1"/>
    <m/>
    <d v="2025-03-10T00:00:00"/>
    <d v="1899-12-30T19:15:18"/>
    <d v="2025-03-10T00:00:00"/>
    <d v="1899-12-30T19:16:15"/>
    <d v="2025-03-10T00:00:00"/>
    <d v="1899-12-30T20:15:43"/>
    <x v="0"/>
    <s v="RFCPI"/>
    <s v="8043259118"/>
    <s v="EXW"/>
    <d v="1899-12-30T01:00:25"/>
    <d v="1899-12-30T00:59:28"/>
    <d v="1899-12-30T00:00:57"/>
    <s v="Granel"/>
    <s v="E001"/>
    <x v="1"/>
    <d v="1899-12-30T01:00:25"/>
    <d v="1899-12-30T00:59:28"/>
    <n v="19"/>
    <x v="11"/>
    <x v="3"/>
    <x v="0"/>
    <n v="0"/>
    <n v="0"/>
    <s v="OK"/>
    <s v="Clinker"/>
    <x v="2"/>
    <n v="0"/>
    <s v="F. ALCONERA"/>
    <s v="B"/>
    <d v="1899-12-30T00:00:57"/>
    <d v="1899-12-30T00:00:57"/>
    <s v="OK"/>
    <m/>
    <m/>
    <d v="1899-12-30T00:00:00"/>
    <d v="1899-12-30T01:00:25"/>
    <n v="2"/>
    <d v="1899-12-30T00:00:57"/>
    <n v="60.41666666666886"/>
    <n v="20"/>
    <s v="No"/>
  </r>
  <r>
    <s v="CCAL"/>
    <s v="2025018768"/>
    <x v="0"/>
    <s v="ER1724BBJ"/>
    <s v="E3402LTY"/>
    <d v="2025-03-11T00:00:00"/>
    <m/>
    <s v="200223"/>
    <x v="0"/>
    <s v="PA"/>
    <s v="S1"/>
    <m/>
    <d v="2025-03-11T00:00:00"/>
    <d v="1899-12-30T07:59:58"/>
    <d v="2025-03-11T00:00:00"/>
    <d v="1899-12-30T08:03:40"/>
    <d v="2025-03-11T00:00:00"/>
    <d v="1899-12-30T08:25:37"/>
    <x v="0"/>
    <s v="RFCPI"/>
    <s v="8043259142"/>
    <s v="EXW"/>
    <d v="1899-12-30T00:25:39"/>
    <d v="1899-12-30T00:21:57"/>
    <d v="1899-12-30T00:03:42"/>
    <s v="Granel"/>
    <s v="E001"/>
    <x v="1"/>
    <d v="1899-12-30T00:25:39"/>
    <d v="1899-12-30T00:21:57"/>
    <n v="7"/>
    <x v="12"/>
    <x v="3"/>
    <x v="0"/>
    <n v="0"/>
    <n v="0"/>
    <s v="OK"/>
    <s v="Clinker"/>
    <x v="2"/>
    <n v="0"/>
    <s v="F. ALCONERA"/>
    <s v="A"/>
    <d v="1899-12-30T00:03:42"/>
    <d v="1899-12-30T00:03:42"/>
    <s v="OK"/>
    <m/>
    <m/>
    <d v="1899-12-30T00:00:00"/>
    <d v="1899-12-30T00:25:39"/>
    <n v="3"/>
    <d v="1899-12-30T00:03:42"/>
    <n v="25.650000000000013"/>
    <n v="8"/>
    <s v="Si"/>
  </r>
  <r>
    <s v="CCAL"/>
    <s v="2025018769"/>
    <x v="0"/>
    <s v="ER1013BCT"/>
    <s v="E9183LVG"/>
    <d v="2025-03-11T00:00:00"/>
    <m/>
    <s v="200223"/>
    <x v="0"/>
    <s v="PA"/>
    <s v="S6"/>
    <m/>
    <d v="2025-03-11T00:00:00"/>
    <d v="1899-12-30T08:00:46"/>
    <d v="2025-03-11T00:00:00"/>
    <d v="1899-12-30T08:03:58"/>
    <d v="2025-03-11T00:00:00"/>
    <d v="1899-12-30T08:47:18"/>
    <x v="0"/>
    <s v="RFCPI"/>
    <s v="8043259147"/>
    <s v="EXW"/>
    <d v="1899-12-30T00:46:32"/>
    <d v="1899-12-30T00:43:20"/>
    <d v="1899-12-30T00:03:12"/>
    <s v="Granel"/>
    <s v="E001"/>
    <x v="1"/>
    <d v="1899-12-30T00:46:32"/>
    <d v="1899-12-30T00:43:20"/>
    <n v="8"/>
    <x v="12"/>
    <x v="3"/>
    <x v="0"/>
    <n v="0"/>
    <n v="0"/>
    <s v="OK"/>
    <s v="Clinker"/>
    <x v="2"/>
    <n v="0"/>
    <s v="F. ALCONERA"/>
    <s v="B"/>
    <d v="1899-12-30T00:03:12"/>
    <d v="1899-12-30T00:03:12"/>
    <s v="OK"/>
    <m/>
    <m/>
    <d v="1899-12-30T00:00:00"/>
    <d v="1899-12-30T00:46:32"/>
    <n v="3"/>
    <d v="1899-12-30T00:03:12"/>
    <n v="46.533333333340821"/>
    <n v="8"/>
    <s v="No"/>
  </r>
  <r>
    <s v="CCAL"/>
    <s v="2025018773"/>
    <x v="0"/>
    <s v="ER4166BDN"/>
    <s v="E7707LYV"/>
    <d v="2025-03-11T00:00:00"/>
    <m/>
    <s v="200223"/>
    <x v="0"/>
    <s v="PA"/>
    <s v="S1"/>
    <m/>
    <d v="2025-03-11T00:00:00"/>
    <d v="1899-12-30T08:11:33"/>
    <d v="2025-03-11T00:00:00"/>
    <d v="1899-12-30T08:13:38"/>
    <d v="2025-03-11T00:00:00"/>
    <d v="1899-12-30T08:50:13"/>
    <x v="0"/>
    <s v="RFCPI"/>
    <s v="8043259148"/>
    <s v="EXW"/>
    <d v="1899-12-30T00:38:40"/>
    <d v="1899-12-30T00:36:35"/>
    <d v="1899-12-30T00:02:05"/>
    <s v="Granel"/>
    <s v="E001"/>
    <x v="1"/>
    <d v="1899-12-30T00:38:40"/>
    <d v="1899-12-30T00:36:35"/>
    <n v="8"/>
    <x v="12"/>
    <x v="3"/>
    <x v="0"/>
    <n v="0"/>
    <n v="0"/>
    <s v="OK"/>
    <s v="Clinker"/>
    <x v="2"/>
    <n v="0"/>
    <s v="F. ALCONERA"/>
    <s v="A"/>
    <d v="1899-12-30T00:02:05"/>
    <d v="1899-12-30T00:02:05"/>
    <s v="OK"/>
    <m/>
    <m/>
    <d v="1899-12-30T00:00:00"/>
    <d v="1899-12-30T00:38:40"/>
    <n v="3"/>
    <d v="1899-12-30T00:02:05"/>
    <n v="38.666666666663943"/>
    <n v="8"/>
    <s v="Si"/>
  </r>
  <r>
    <s v="CCAL"/>
    <s v="2025018774"/>
    <x v="0"/>
    <s v="ER0244BCX"/>
    <s v="E0692MJK"/>
    <d v="2025-03-11T00:00:00"/>
    <m/>
    <s v="200223"/>
    <x v="0"/>
    <s v="PA"/>
    <s v="S1"/>
    <m/>
    <d v="2025-03-11T00:00:00"/>
    <d v="1899-12-30T08:12:31"/>
    <d v="2025-03-11T00:00:00"/>
    <d v="1899-12-30T08:14:09"/>
    <d v="2025-03-11T00:00:00"/>
    <d v="1899-12-30T08:52:07"/>
    <x v="0"/>
    <s v="RFCPI"/>
    <s v="8043259149"/>
    <s v="EXW"/>
    <d v="1899-12-30T00:39:36"/>
    <d v="1899-12-30T00:37:58"/>
    <d v="1899-12-30T00:01:38"/>
    <s v="Granel"/>
    <s v="E001"/>
    <x v="1"/>
    <d v="1899-12-30T00:39:36"/>
    <d v="1899-12-30T00:37:58"/>
    <n v="8"/>
    <x v="12"/>
    <x v="3"/>
    <x v="0"/>
    <n v="0"/>
    <n v="0"/>
    <s v="OK"/>
    <s v="Clinker"/>
    <x v="2"/>
    <n v="0"/>
    <s v="F. ALCONERA"/>
    <s v="A"/>
    <d v="1899-12-30T00:01:38"/>
    <d v="1899-12-30T00:01:38"/>
    <s v="OK"/>
    <m/>
    <m/>
    <d v="1899-12-30T00:00:00"/>
    <d v="1899-12-30T00:39:36"/>
    <n v="3"/>
    <d v="1899-12-30T00:01:38"/>
    <n v="39.600000000000037"/>
    <n v="8"/>
    <s v="Si"/>
  </r>
  <r>
    <s v="CCAL"/>
    <s v="2025018778"/>
    <x v="0"/>
    <s v="ER1624BDM"/>
    <s v="E2601LKX"/>
    <d v="2025-03-11T00:00:00"/>
    <m/>
    <s v="200223"/>
    <x v="0"/>
    <s v="PA"/>
    <s v="S1"/>
    <m/>
    <d v="2025-03-11T00:00:00"/>
    <d v="1899-12-30T08:15:24"/>
    <d v="2025-03-11T00:00:00"/>
    <d v="1899-12-30T08:16:13"/>
    <d v="2025-03-11T00:00:00"/>
    <d v="1899-12-30T08:54:22"/>
    <x v="0"/>
    <s v="RFCPI"/>
    <s v="8043259150"/>
    <s v="EXW"/>
    <d v="1899-12-30T00:38:58"/>
    <d v="1899-12-30T00:38:09"/>
    <d v="1899-12-30T00:00:49"/>
    <s v="Granel"/>
    <s v="E001"/>
    <x v="1"/>
    <d v="1899-12-30T00:38:58"/>
    <d v="1899-12-30T00:38:09"/>
    <n v="8"/>
    <x v="12"/>
    <x v="3"/>
    <x v="0"/>
    <n v="0"/>
    <n v="0"/>
    <s v="OK"/>
    <s v="Clinker"/>
    <x v="2"/>
    <n v="0"/>
    <s v="F. ALCONERA"/>
    <s v="A"/>
    <d v="1899-12-30T00:00:49"/>
    <d v="1899-12-30T00:00:49"/>
    <s v="OK"/>
    <m/>
    <m/>
    <d v="1899-12-30T00:00:00"/>
    <d v="1899-12-30T00:38:58"/>
    <n v="3"/>
    <d v="1899-12-30T00:00:49"/>
    <n v="38.966666666659194"/>
    <n v="8"/>
    <s v="Si"/>
  </r>
  <r>
    <s v="CCAL"/>
    <s v="2025018792"/>
    <x v="0"/>
    <s v="ER2187BDK"/>
    <s v="E6460JLT"/>
    <d v="2025-03-11T00:00:00"/>
    <m/>
    <s v="200223"/>
    <x v="0"/>
    <s v="PA"/>
    <s v="S1"/>
    <m/>
    <d v="2025-03-11T00:00:00"/>
    <d v="1899-12-30T08:44:07"/>
    <d v="2025-03-11T00:00:00"/>
    <d v="1899-12-30T08:46:22"/>
    <d v="2025-03-11T00:00:00"/>
    <d v="1899-12-30T09:06:22"/>
    <x v="0"/>
    <s v="RFCPI"/>
    <s v="8043259153"/>
    <s v="EXW"/>
    <d v="1899-12-30T00:22:15"/>
    <d v="1899-12-30T00:20:00"/>
    <d v="1899-12-30T00:02:15"/>
    <s v="Granel"/>
    <s v="E001"/>
    <x v="1"/>
    <d v="1899-12-30T00:22:15"/>
    <d v="1899-12-30T00:20:00"/>
    <n v="8"/>
    <x v="12"/>
    <x v="3"/>
    <x v="0"/>
    <n v="0"/>
    <n v="0"/>
    <s v="OK"/>
    <s v="Clinker"/>
    <x v="2"/>
    <n v="0"/>
    <s v="F. ALCONERA"/>
    <s v="A"/>
    <d v="1899-12-30T00:02:15"/>
    <d v="1899-12-30T00:02:15"/>
    <s v="OK"/>
    <m/>
    <m/>
    <d v="1899-12-30T00:00:00"/>
    <d v="1899-12-30T00:22:15"/>
    <n v="3"/>
    <d v="1899-12-30T00:02:15"/>
    <n v="22.250000000001638"/>
    <n v="9"/>
    <s v="Si"/>
  </r>
  <r>
    <s v="CCAL"/>
    <s v="2025018807"/>
    <x v="0"/>
    <s v="ER4727BCP"/>
    <s v="E4244MTP"/>
    <d v="2025-03-11T00:00:00"/>
    <m/>
    <s v="200223"/>
    <x v="0"/>
    <s v="PA"/>
    <s v="S6"/>
    <m/>
    <d v="2025-03-11T00:00:00"/>
    <d v="1899-12-30T09:06:11"/>
    <d v="2025-03-11T00:00:00"/>
    <d v="1899-12-30T09:08:53"/>
    <d v="2025-03-11T00:00:00"/>
    <d v="1899-12-30T09:28:43"/>
    <x v="0"/>
    <s v="RFCPI"/>
    <s v="8043259155"/>
    <s v="EXW"/>
    <d v="1899-12-30T00:22:32"/>
    <d v="1899-12-30T00:19:50"/>
    <d v="1899-12-30T00:02:42"/>
    <s v="Granel"/>
    <s v="E001"/>
    <x v="1"/>
    <d v="1899-12-30T00:22:32"/>
    <d v="1899-12-30T00:19:50"/>
    <n v="9"/>
    <x v="12"/>
    <x v="3"/>
    <x v="0"/>
    <n v="0"/>
    <n v="0"/>
    <s v="OK"/>
    <s v="Clinker"/>
    <x v="2"/>
    <n v="0"/>
    <s v="F. ALCONERA"/>
    <s v="A"/>
    <d v="1899-12-30T00:02:42"/>
    <d v="1899-12-30T00:02:42"/>
    <s v="OK"/>
    <m/>
    <m/>
    <d v="1899-12-30T00:00:00"/>
    <d v="1899-12-30T00:22:32"/>
    <n v="3"/>
    <d v="1899-12-30T00:02:42"/>
    <n v="22.53333333333595"/>
    <n v="9"/>
    <s v="Si"/>
  </r>
  <r>
    <s v="CCAL"/>
    <s v="2025018812"/>
    <x v="0"/>
    <s v="ER6606BDR"/>
    <s v="E7040MVL"/>
    <d v="2025-03-11T00:00:00"/>
    <m/>
    <s v="200223"/>
    <x v="0"/>
    <s v="PA"/>
    <s v="S6"/>
    <m/>
    <d v="2025-03-11T00:00:00"/>
    <d v="1899-12-30T09:11:58"/>
    <d v="2025-03-11T00:00:00"/>
    <d v="1899-12-30T09:13:30"/>
    <d v="2025-03-11T00:00:00"/>
    <d v="1899-12-30T09:45:53"/>
    <x v="0"/>
    <s v="RFCPI"/>
    <s v="8043259157"/>
    <s v="EXW"/>
    <d v="1899-12-30T00:33:55"/>
    <d v="1899-12-30T00:32:23"/>
    <d v="1899-12-30T00:01:32"/>
    <s v="Granel"/>
    <s v="E001"/>
    <x v="1"/>
    <d v="1899-12-30T00:33:55"/>
    <d v="1899-12-30T00:32:23"/>
    <n v="9"/>
    <x v="12"/>
    <x v="3"/>
    <x v="0"/>
    <n v="0"/>
    <n v="0"/>
    <s v="OK"/>
    <s v="Clinker"/>
    <x v="2"/>
    <n v="0"/>
    <s v="F. ALCONERA"/>
    <s v="A"/>
    <d v="1899-12-30T00:01:32"/>
    <d v="1899-12-30T00:01:32"/>
    <s v="OK"/>
    <m/>
    <m/>
    <d v="1899-12-30T00:00:00"/>
    <d v="1899-12-30T00:33:55"/>
    <n v="3"/>
    <d v="1899-12-30T00:01:32"/>
    <n v="33.916666666665598"/>
    <n v="9"/>
    <s v="Si"/>
  </r>
  <r>
    <s v="CCAL"/>
    <s v="2025018815"/>
    <x v="0"/>
    <s v="ER5322BDR"/>
    <s v="E2662MDH"/>
    <d v="2025-03-11T00:00:00"/>
    <m/>
    <s v="200223"/>
    <x v="0"/>
    <s v="PA"/>
    <s v="S1"/>
    <m/>
    <d v="2025-03-11T00:00:00"/>
    <d v="1899-12-30T09:18:30"/>
    <d v="2025-03-11T00:00:00"/>
    <d v="1899-12-30T09:20:26"/>
    <d v="2025-03-11T00:00:00"/>
    <d v="1899-12-30T09:55:45"/>
    <x v="0"/>
    <s v="RFCPI"/>
    <s v="8043259161"/>
    <s v="EXW"/>
    <d v="1899-12-30T00:37:15"/>
    <d v="1899-12-30T00:35:19"/>
    <d v="1899-12-30T00:01:56"/>
    <s v="Granel"/>
    <s v="E001"/>
    <x v="1"/>
    <d v="1899-12-30T00:37:15"/>
    <d v="1899-12-30T00:35:19"/>
    <n v="9"/>
    <x v="12"/>
    <x v="3"/>
    <x v="0"/>
    <n v="0"/>
    <n v="0"/>
    <s v="OK"/>
    <s v="Clinker"/>
    <x v="2"/>
    <n v="0"/>
    <s v="F. ALCONERA"/>
    <s v="A"/>
    <d v="1899-12-30T00:01:56"/>
    <d v="1899-12-30T00:01:56"/>
    <s v="OK"/>
    <m/>
    <m/>
    <d v="1899-12-30T00:00:00"/>
    <d v="1899-12-30T00:37:15"/>
    <n v="3"/>
    <d v="1899-12-30T00:01:56"/>
    <n v="37.250000000006381"/>
    <n v="9"/>
    <s v="Si"/>
  </r>
  <r>
    <s v="CCAL"/>
    <s v="2025018826"/>
    <x v="0"/>
    <s v="ER8906BBL"/>
    <s v="E7074HMN"/>
    <d v="2025-03-11T00:00:00"/>
    <m/>
    <s v="200223"/>
    <x v="0"/>
    <s v="PA"/>
    <s v="S1"/>
    <m/>
    <d v="2025-03-11T00:00:00"/>
    <d v="1899-12-30T09:34:23"/>
    <d v="2025-03-11T00:00:00"/>
    <d v="1899-12-30T09:35:27"/>
    <d v="2025-03-11T00:00:00"/>
    <d v="1899-12-30T10:10:36"/>
    <x v="0"/>
    <s v="RFCPI"/>
    <s v="8043259162"/>
    <s v="EXW"/>
    <d v="1899-12-30T00:36:13"/>
    <d v="1899-12-30T00:35:09"/>
    <d v="1899-12-30T00:01:04"/>
    <s v="Granel"/>
    <s v="E001"/>
    <x v="1"/>
    <d v="1899-12-30T00:36:13"/>
    <d v="1899-12-30T00:35:09"/>
    <n v="9"/>
    <x v="12"/>
    <x v="3"/>
    <x v="0"/>
    <n v="0"/>
    <n v="0"/>
    <s v="OK"/>
    <s v="Clinker"/>
    <x v="2"/>
    <n v="0"/>
    <s v="F. ALCONERA"/>
    <s v="A"/>
    <d v="1899-12-30T00:01:04"/>
    <d v="1899-12-30T00:01:04"/>
    <s v="OK"/>
    <m/>
    <m/>
    <d v="1899-12-30T00:00:00"/>
    <d v="1899-12-30T00:36:13"/>
    <n v="3"/>
    <d v="1899-12-30T00:01:04"/>
    <n v="36.216666666676829"/>
    <n v="10"/>
    <s v="Si"/>
  </r>
  <r>
    <s v="CCAL"/>
    <s v="2025018830"/>
    <x v="0"/>
    <s v="ER1067BDK"/>
    <s v="E1323JJR"/>
    <d v="2025-03-11T00:00:00"/>
    <m/>
    <s v="200223"/>
    <x v="0"/>
    <s v="PA"/>
    <s v="S1"/>
    <m/>
    <d v="2025-03-11T00:00:00"/>
    <d v="1899-12-30T09:47:05"/>
    <d v="2025-03-11T00:00:00"/>
    <d v="1899-12-30T09:47:49"/>
    <d v="2025-03-11T00:00:00"/>
    <d v="1899-12-30T10:38:59"/>
    <x v="0"/>
    <s v="RFCPI"/>
    <s v="8043259166"/>
    <s v="EXW"/>
    <d v="1899-12-30T00:51:54"/>
    <d v="1899-12-30T00:51:10"/>
    <d v="1899-12-30T00:00:44"/>
    <s v="Granel"/>
    <s v="E001"/>
    <x v="1"/>
    <d v="1899-12-30T00:51:54"/>
    <d v="1899-12-30T00:51:10"/>
    <n v="9"/>
    <x v="12"/>
    <x v="3"/>
    <x v="0"/>
    <n v="0"/>
    <n v="0"/>
    <s v="OK"/>
    <s v="Clinker"/>
    <x v="2"/>
    <n v="0"/>
    <s v="F. ALCONERA"/>
    <s v="B"/>
    <d v="1899-12-30T00:00:44"/>
    <d v="1899-12-30T00:00:44"/>
    <s v="OK"/>
    <m/>
    <m/>
    <d v="1899-12-30T00:00:00"/>
    <d v="1899-12-30T00:51:54"/>
    <n v="3"/>
    <d v="1899-12-30T00:00:44"/>
    <n v="51.900000000004752"/>
    <n v="10"/>
    <s v="No"/>
  </r>
  <r>
    <s v="CCAL"/>
    <s v="2025018834"/>
    <x v="0"/>
    <s v="ER8441BDD"/>
    <s v="E3413LXD"/>
    <d v="2025-03-11T00:00:00"/>
    <m/>
    <s v="200223"/>
    <x v="0"/>
    <s v="PA"/>
    <s v="S1"/>
    <m/>
    <d v="2025-03-11T00:00:00"/>
    <d v="1899-12-30T09:48:31"/>
    <d v="2025-03-11T00:00:00"/>
    <d v="1899-12-30T09:49:21"/>
    <d v="2025-03-11T00:00:00"/>
    <d v="1899-12-30T11:07:17"/>
    <x v="0"/>
    <s v="RFCPI"/>
    <s v="8043259168"/>
    <s v="EXW"/>
    <d v="1899-12-30T01:18:46"/>
    <d v="1899-12-30T01:17:56"/>
    <d v="1899-12-30T00:00:50"/>
    <s v="Granel"/>
    <s v="E001"/>
    <x v="1"/>
    <d v="1899-12-30T01:18:46"/>
    <d v="1899-12-30T01:17:56"/>
    <n v="9"/>
    <x v="12"/>
    <x v="3"/>
    <x v="0"/>
    <n v="0"/>
    <n v="0"/>
    <s v="OK"/>
    <s v="Clinker"/>
    <x v="2"/>
    <n v="0"/>
    <s v="F. ALCONERA"/>
    <s v="B"/>
    <d v="1899-12-30T00:00:50"/>
    <d v="1899-12-30T00:00:50"/>
    <s v="OK"/>
    <m/>
    <m/>
    <d v="1899-12-30T00:00:00"/>
    <d v="1899-12-30T01:18:46"/>
    <n v="3"/>
    <d v="1899-12-30T00:00:50"/>
    <n v="78.766666666660853"/>
    <n v="11"/>
    <s v="No"/>
  </r>
  <r>
    <s v="CCAL"/>
    <s v="2025018835"/>
    <x v="0"/>
    <s v="ER2528BDK"/>
    <s v="E7519MFB"/>
    <d v="2025-03-11T00:00:00"/>
    <m/>
    <s v="200223"/>
    <x v="0"/>
    <s v="PA"/>
    <s v="S1"/>
    <m/>
    <d v="2025-03-11T00:00:00"/>
    <d v="1899-12-30T09:49:24"/>
    <d v="2025-03-11T00:00:00"/>
    <d v="1899-12-30T09:50:56"/>
    <d v="2025-03-11T00:00:00"/>
    <d v="1899-12-30T11:09:25"/>
    <x v="0"/>
    <s v="RFCPI"/>
    <s v="8043259169"/>
    <s v="EXW"/>
    <d v="1899-12-30T01:20:01"/>
    <d v="1899-12-30T01:18:29"/>
    <d v="1899-12-30T00:01:32"/>
    <s v="Granel"/>
    <s v="E001"/>
    <x v="1"/>
    <d v="1899-12-30T01:20:01"/>
    <d v="1899-12-30T01:18:29"/>
    <n v="9"/>
    <x v="12"/>
    <x v="3"/>
    <x v="0"/>
    <n v="0"/>
    <n v="0"/>
    <s v="OK"/>
    <s v="Clinker"/>
    <x v="2"/>
    <n v="0"/>
    <s v="F. ALCONERA"/>
    <s v="B"/>
    <d v="1899-12-30T00:01:32"/>
    <d v="1899-12-30T00:01:32"/>
    <s v="OK"/>
    <m/>
    <m/>
    <d v="1899-12-30T00:00:00"/>
    <d v="1899-12-30T01:20:01"/>
    <n v="3"/>
    <d v="1899-12-30T00:01:32"/>
    <n v="80.016666666667206"/>
    <n v="11"/>
    <s v="No"/>
  </r>
  <r>
    <s v="CCAL"/>
    <s v="2025018883"/>
    <x v="0"/>
    <s v="ER0387BDD"/>
    <s v="E7622GMH"/>
    <d v="2025-03-11T00:00:00"/>
    <m/>
    <s v="200223"/>
    <x v="0"/>
    <s v="PA"/>
    <s v="S1"/>
    <m/>
    <d v="2025-03-11T00:00:00"/>
    <d v="1899-12-30T11:00:05"/>
    <d v="2025-03-11T00:00:00"/>
    <d v="1899-12-30T11:00:49"/>
    <d v="2025-03-11T00:00:00"/>
    <d v="1899-12-30T11:13:33"/>
    <x v="0"/>
    <s v="RFCPI"/>
    <s v="8043259170"/>
    <s v="EXW"/>
    <d v="1899-12-30T00:13:28"/>
    <d v="1899-12-30T00:12:44"/>
    <d v="1899-12-30T00:00:44"/>
    <s v="Granel"/>
    <s v="E001"/>
    <x v="1"/>
    <d v="1899-12-30T00:13:28"/>
    <d v="1899-12-30T00:12:44"/>
    <n v="11"/>
    <x v="12"/>
    <x v="3"/>
    <x v="0"/>
    <n v="0"/>
    <n v="0"/>
    <s v="OK"/>
    <s v="Clinker"/>
    <x v="2"/>
    <n v="0"/>
    <s v="F. ALCONERA"/>
    <s v="A"/>
    <d v="1899-12-30T00:00:44"/>
    <d v="1899-12-30T00:00:44"/>
    <s v="OK"/>
    <m/>
    <m/>
    <d v="1899-12-30T00:00:00"/>
    <d v="1899-12-30T00:13:28"/>
    <n v="3"/>
    <d v="1899-12-30T00:00:44"/>
    <n v="13.466666666678391"/>
    <n v="11"/>
    <s v="Si"/>
  </r>
  <r>
    <s v="CCAL"/>
    <s v="2025018837"/>
    <x v="0"/>
    <s v="ER9549BBV"/>
    <s v="E0657KRV"/>
    <d v="2025-03-11T00:00:00"/>
    <m/>
    <s v="200223"/>
    <x v="0"/>
    <s v="PA"/>
    <s v="S1"/>
    <m/>
    <d v="2025-03-11T00:00:00"/>
    <d v="1899-12-30T09:51:25"/>
    <d v="2025-03-11T00:00:00"/>
    <d v="1899-12-30T09:52:37"/>
    <d v="2025-03-11T00:00:00"/>
    <d v="1899-12-30T11:21:50"/>
    <x v="0"/>
    <s v="RFCPI"/>
    <s v="8043259172"/>
    <s v="EXW"/>
    <d v="1899-12-30T01:30:25"/>
    <d v="1899-12-30T01:29:13"/>
    <d v="1899-12-30T00:01:12"/>
    <s v="Granel"/>
    <s v="E001"/>
    <x v="1"/>
    <d v="1899-12-30T01:30:25"/>
    <d v="1899-12-30T01:29:13"/>
    <n v="9"/>
    <x v="12"/>
    <x v="3"/>
    <x v="0"/>
    <n v="0"/>
    <n v="0"/>
    <s v="OK"/>
    <s v="Clinker"/>
    <x v="2"/>
    <n v="0"/>
    <s v="F. ALCONERA"/>
    <s v="C"/>
    <d v="1899-12-30T00:01:12"/>
    <d v="1899-12-30T00:01:12"/>
    <s v="OK"/>
    <m/>
    <m/>
    <d v="1899-12-30T00:00:00"/>
    <d v="1899-12-30T01:30:25"/>
    <n v="3"/>
    <d v="1899-12-30T00:01:12"/>
    <n v="90.416666666663957"/>
    <n v="11"/>
    <s v="No"/>
  </r>
  <r>
    <s v="CCAL"/>
    <s v="2025018841"/>
    <x v="0"/>
    <s v="ER9715BCC"/>
    <s v="E1573HYZ"/>
    <d v="2025-03-11T00:00:00"/>
    <m/>
    <s v="200223"/>
    <x v="0"/>
    <s v="PA"/>
    <s v="S1"/>
    <m/>
    <d v="2025-03-11T00:00:00"/>
    <d v="1899-12-30T09:55:13"/>
    <d v="2025-03-11T00:00:00"/>
    <d v="1899-12-30T09:57:08"/>
    <d v="2025-03-11T00:00:00"/>
    <d v="1899-12-30T11:28:31"/>
    <x v="0"/>
    <s v="RFCPI"/>
    <s v="8043259173"/>
    <s v="EXW"/>
    <d v="1899-12-30T01:33:18"/>
    <d v="1899-12-30T01:31:23"/>
    <d v="1899-12-30T00:01:55"/>
    <s v="Granel"/>
    <s v="E001"/>
    <x v="1"/>
    <d v="1899-12-30T01:33:18"/>
    <d v="1899-12-30T01:31:23"/>
    <n v="9"/>
    <x v="12"/>
    <x v="3"/>
    <x v="0"/>
    <n v="0"/>
    <n v="0"/>
    <s v="OK"/>
    <s v="Clinker"/>
    <x v="2"/>
    <n v="0"/>
    <s v="F. ALCONERA"/>
    <s v="C"/>
    <d v="1899-12-30T00:01:55"/>
    <d v="1899-12-30T00:01:55"/>
    <s v="OK"/>
    <m/>
    <m/>
    <d v="1899-12-30T00:00:00"/>
    <d v="1899-12-30T01:33:18"/>
    <n v="3"/>
    <d v="1899-12-30T00:01:55"/>
    <n v="93.299999999990433"/>
    <n v="11"/>
    <s v="No"/>
  </r>
  <r>
    <s v="CCAL"/>
    <s v="2025018858"/>
    <x v="0"/>
    <s v="ER9452BBZ"/>
    <s v="E3846JCY"/>
    <d v="2025-03-11T00:00:00"/>
    <m/>
    <s v="200223"/>
    <x v="0"/>
    <s v="PA"/>
    <s v="S1"/>
    <m/>
    <d v="2025-03-11T00:00:00"/>
    <d v="1899-12-30T10:33:09"/>
    <d v="2025-03-11T00:00:00"/>
    <d v="1899-12-30T10:33:50"/>
    <d v="2025-03-11T00:00:00"/>
    <d v="1899-12-30T11:44:08"/>
    <x v="0"/>
    <s v="RFCPI"/>
    <s v="8043259175"/>
    <s v="EXW"/>
    <d v="1899-12-30T01:10:59"/>
    <d v="1899-12-30T01:10:18"/>
    <d v="1899-12-30T00:00:41"/>
    <s v="Granel"/>
    <s v="E001"/>
    <x v="1"/>
    <d v="1899-12-30T01:10:59"/>
    <d v="1899-12-30T01:10:18"/>
    <n v="10"/>
    <x v="12"/>
    <x v="3"/>
    <x v="0"/>
    <n v="0"/>
    <n v="0"/>
    <s v="OK"/>
    <s v="Clinker"/>
    <x v="2"/>
    <n v="0"/>
    <s v="F. ALCONERA"/>
    <s v="B"/>
    <d v="1899-12-30T00:00:41"/>
    <d v="1899-12-30T00:00:41"/>
    <s v="OK"/>
    <m/>
    <m/>
    <d v="1899-12-30T00:00:00"/>
    <d v="1899-12-30T01:10:59"/>
    <n v="3"/>
    <d v="1899-12-30T00:00:41"/>
    <n v="70.983333333331217"/>
    <n v="11"/>
    <s v="No"/>
  </r>
  <r>
    <s v="CCAL"/>
    <s v="2025018878"/>
    <x v="0"/>
    <s v="ER6936BDN"/>
    <s v="E8234LKX"/>
    <d v="2025-03-11T00:00:00"/>
    <m/>
    <s v="200223"/>
    <x v="0"/>
    <s v="PA"/>
    <s v="S1"/>
    <m/>
    <d v="2025-03-11T00:00:00"/>
    <d v="1899-12-30T10:50:09"/>
    <d v="2025-03-11T00:00:00"/>
    <d v="1899-12-30T10:50:51"/>
    <d v="2025-03-11T00:00:00"/>
    <d v="1899-12-30T12:25:57"/>
    <x v="0"/>
    <s v="RFCPI"/>
    <s v="8043259184"/>
    <s v="EXW"/>
    <d v="1899-12-30T01:35:48"/>
    <d v="1899-12-30T01:35:06"/>
    <d v="1899-12-30T00:00:42"/>
    <s v="Granel"/>
    <s v="E001"/>
    <x v="1"/>
    <d v="1899-12-30T01:35:48"/>
    <d v="1899-12-30T01:35:06"/>
    <n v="10"/>
    <x v="12"/>
    <x v="3"/>
    <x v="0"/>
    <n v="0"/>
    <n v="0"/>
    <s v="OK"/>
    <s v="Clinker"/>
    <x v="2"/>
    <n v="0"/>
    <s v="F. ALCONERA"/>
    <s v="C"/>
    <d v="1899-12-30T00:00:42"/>
    <d v="1899-12-30T00:00:42"/>
    <s v="OK"/>
    <m/>
    <m/>
    <d v="1899-12-30T00:00:00"/>
    <d v="1899-12-30T01:35:48"/>
    <n v="3"/>
    <d v="1899-12-30T00:00:42"/>
    <n v="95.799999999988827"/>
    <n v="12"/>
    <s v="No"/>
  </r>
  <r>
    <s v="CCAL"/>
    <s v="2025018925"/>
    <x v="0"/>
    <s v="ER1577BDN"/>
    <s v="E1362LXV"/>
    <d v="2025-03-11T00:00:00"/>
    <m/>
    <s v="200223"/>
    <x v="0"/>
    <s v="PA"/>
    <s v="S1"/>
    <m/>
    <d v="2025-03-11T00:00:00"/>
    <d v="1899-12-30T12:07:50"/>
    <d v="2025-03-11T00:00:00"/>
    <d v="1899-12-30T12:08:29"/>
    <d v="2025-03-11T00:00:00"/>
    <d v="1899-12-30T12:28:01"/>
    <x v="0"/>
    <s v="RFCPI"/>
    <s v="8043259185"/>
    <s v="EXW"/>
    <d v="1899-12-30T00:20:11"/>
    <d v="1899-12-30T00:19:32"/>
    <d v="1899-12-30T00:00:39"/>
    <s v="Granel"/>
    <s v="E001"/>
    <x v="1"/>
    <d v="1899-12-30T00:20:11"/>
    <d v="1899-12-30T00:19:32"/>
    <n v="12"/>
    <x v="12"/>
    <x v="3"/>
    <x v="0"/>
    <n v="0"/>
    <n v="0"/>
    <s v="OK"/>
    <s v="Clinker"/>
    <x v="2"/>
    <n v="0"/>
    <s v="F. ALCONERA"/>
    <s v="A"/>
    <d v="1899-12-30T00:00:39"/>
    <d v="1899-12-30T00:00:39"/>
    <s v="OK"/>
    <m/>
    <m/>
    <d v="1899-12-30T00:00:00"/>
    <d v="1899-12-30T00:20:11"/>
    <n v="3"/>
    <d v="1899-12-30T00:00:39"/>
    <n v="20.183333333342297"/>
    <n v="12"/>
    <s v="Si"/>
  </r>
  <r>
    <s v="CCAL"/>
    <s v="2025018886"/>
    <x v="0"/>
    <s v="ER8912BBL"/>
    <s v="E0826HTX"/>
    <d v="2025-03-11T00:00:00"/>
    <m/>
    <s v="200223"/>
    <x v="0"/>
    <s v="PA"/>
    <s v="S1"/>
    <m/>
    <d v="2025-03-11T00:00:00"/>
    <d v="1899-12-30T11:01:27"/>
    <d v="2025-03-11T00:00:00"/>
    <d v="1899-12-30T11:02:09"/>
    <d v="2025-03-11T00:00:00"/>
    <d v="1899-12-30T12:43:20"/>
    <x v="0"/>
    <s v="RFCPI"/>
    <s v="8043259187"/>
    <s v="EXW"/>
    <d v="1899-12-30T01:41:53"/>
    <d v="1899-12-30T01:41:11"/>
    <d v="1899-12-30T00:00:42"/>
    <s v="Granel"/>
    <s v="E001"/>
    <x v="1"/>
    <d v="1899-12-30T01:41:53"/>
    <d v="1899-12-30T01:41:11"/>
    <n v="11"/>
    <x v="12"/>
    <x v="3"/>
    <x v="0"/>
    <n v="0"/>
    <n v="0"/>
    <s v="OK"/>
    <s v="Clinker"/>
    <x v="2"/>
    <n v="0"/>
    <s v="F. ALCONERA"/>
    <s v="C"/>
    <d v="1899-12-30T00:00:42"/>
    <d v="1899-12-30T00:00:42"/>
    <s v="OK"/>
    <m/>
    <m/>
    <d v="1899-12-30T00:00:00"/>
    <d v="1899-12-30T01:41:53"/>
    <n v="3"/>
    <d v="1899-12-30T00:00:42"/>
    <n v="101.88333333332636"/>
    <n v="12"/>
    <s v="No"/>
  </r>
  <r>
    <s v="CCAL"/>
    <s v="2025018907"/>
    <x v="0"/>
    <s v="ER3672BDK"/>
    <s v="E3794MHB"/>
    <d v="2025-03-11T00:00:00"/>
    <m/>
    <s v="200223"/>
    <x v="0"/>
    <s v="PA"/>
    <s v="S1"/>
    <m/>
    <d v="2025-03-11T00:00:00"/>
    <d v="1899-12-30T11:33:54"/>
    <d v="2025-03-11T00:00:00"/>
    <d v="1899-12-30T11:36:36"/>
    <d v="2025-03-11T00:00:00"/>
    <d v="1899-12-30T12:56:47"/>
    <x v="0"/>
    <s v="RFCPI"/>
    <s v="8043259190"/>
    <s v="EXW"/>
    <d v="1899-12-30T01:22:53"/>
    <d v="1899-12-30T01:20:11"/>
    <d v="1899-12-30T00:02:42"/>
    <s v="Granel"/>
    <s v="E001"/>
    <x v="1"/>
    <d v="1899-12-30T01:22:53"/>
    <d v="1899-12-30T01:20:11"/>
    <n v="11"/>
    <x v="12"/>
    <x v="3"/>
    <x v="0"/>
    <n v="0"/>
    <n v="0"/>
    <s v="OK"/>
    <s v="Clinker"/>
    <x v="2"/>
    <n v="0"/>
    <s v="F. ALCONERA"/>
    <s v="B"/>
    <d v="1899-12-30T00:02:42"/>
    <d v="1899-12-30T00:02:42"/>
    <s v="OK"/>
    <m/>
    <m/>
    <d v="1899-12-30T00:00:00"/>
    <d v="1899-12-30T01:22:53"/>
    <n v="3"/>
    <d v="1899-12-30T00:02:42"/>
    <n v="82.883333333332828"/>
    <n v="12"/>
    <s v="No"/>
  </r>
  <r>
    <s v="CCAL"/>
    <s v="2025018916"/>
    <x v="0"/>
    <s v="ER8711BDC"/>
    <s v="E9318HLC"/>
    <d v="2025-03-11T00:00:00"/>
    <m/>
    <s v="200223"/>
    <x v="0"/>
    <s v="PA"/>
    <s v="S6"/>
    <m/>
    <d v="2025-03-11T00:00:00"/>
    <d v="1899-12-30T11:48:46"/>
    <d v="2025-03-11T00:00:00"/>
    <d v="1899-12-30T11:49:45"/>
    <d v="2025-03-11T00:00:00"/>
    <d v="1899-12-30T13:09:16"/>
    <x v="0"/>
    <s v="RFCPI"/>
    <s v="8043259192"/>
    <s v="EXW"/>
    <d v="1899-12-30T01:20:30"/>
    <d v="1899-12-30T01:19:31"/>
    <d v="1899-12-30T00:00:59"/>
    <s v="Granel"/>
    <s v="E001"/>
    <x v="1"/>
    <d v="1899-12-30T01:20:30"/>
    <d v="1899-12-30T01:19:31"/>
    <n v="11"/>
    <x v="12"/>
    <x v="3"/>
    <x v="0"/>
    <n v="0"/>
    <n v="0"/>
    <s v="OK"/>
    <s v="Clinker"/>
    <x v="2"/>
    <n v="0"/>
    <s v="F. ALCONERA"/>
    <s v="B"/>
    <d v="1899-12-30T00:00:59"/>
    <d v="1899-12-30T00:00:59"/>
    <s v="OK"/>
    <m/>
    <m/>
    <d v="1899-12-30T00:00:00"/>
    <d v="1899-12-30T01:20:30"/>
    <n v="3"/>
    <d v="1899-12-30T00:00:59"/>
    <n v="80.500000000003226"/>
    <n v="13"/>
    <s v="No"/>
  </r>
  <r>
    <s v="CCAL"/>
    <s v="2025018930"/>
    <x v="0"/>
    <s v="ER4223BCB"/>
    <s v="E5435KBP"/>
    <d v="2025-03-11T00:00:00"/>
    <m/>
    <s v="200223"/>
    <x v="0"/>
    <s v="PA"/>
    <s v="S1"/>
    <m/>
    <d v="2025-03-11T00:00:00"/>
    <d v="1899-12-30T12:18:06"/>
    <d v="2025-03-11T00:00:00"/>
    <d v="1899-12-30T12:18:57"/>
    <d v="2025-03-11T00:00:00"/>
    <d v="1899-12-30T13:23:37"/>
    <x v="0"/>
    <s v="RFCPI"/>
    <s v="8043259193"/>
    <s v="EXW"/>
    <d v="1899-12-30T01:05:31"/>
    <d v="1899-12-30T01:04:40"/>
    <d v="1899-12-30T00:00:51"/>
    <s v="Granel"/>
    <s v="E001"/>
    <x v="1"/>
    <d v="1899-12-30T01:05:31"/>
    <d v="1899-12-30T01:04:40"/>
    <n v="12"/>
    <x v="12"/>
    <x v="3"/>
    <x v="0"/>
    <n v="0"/>
    <n v="0"/>
    <s v="OK"/>
    <s v="Clinker"/>
    <x v="2"/>
    <n v="0"/>
    <s v="F. ALCONERA"/>
    <s v="B"/>
    <d v="1899-12-30T00:00:51"/>
    <d v="1899-12-30T00:00:51"/>
    <s v="OK"/>
    <m/>
    <m/>
    <d v="1899-12-30T00:00:00"/>
    <d v="1899-12-30T01:05:31"/>
    <n v="3"/>
    <d v="1899-12-30T00:00:51"/>
    <n v="65.516666666673657"/>
    <n v="13"/>
    <s v="No"/>
  </r>
  <r>
    <s v="CCAL"/>
    <s v="2025018972"/>
    <x v="0"/>
    <s v="ER2814BBM"/>
    <s v="E1127LHB"/>
    <d v="2025-03-11T00:00:00"/>
    <m/>
    <s v="200223"/>
    <x v="0"/>
    <s v="PA"/>
    <s v="S1"/>
    <m/>
    <d v="2025-03-11T00:00:00"/>
    <d v="1899-12-30T13:43:49"/>
    <d v="2025-03-11T00:00:00"/>
    <d v="1899-12-30T13:44:28"/>
    <d v="2025-03-11T00:00:00"/>
    <d v="1899-12-30T14:34:41"/>
    <x v="0"/>
    <s v="RFCPI"/>
    <s v="8043259202"/>
    <s v="EXW"/>
    <d v="1899-12-30T00:50:52"/>
    <d v="1899-12-30T00:50:13"/>
    <d v="1899-12-30T00:00:39"/>
    <s v="Granel"/>
    <s v="E001"/>
    <x v="1"/>
    <d v="1899-12-30T00:50:52"/>
    <d v="1899-12-30T00:50:13"/>
    <n v="13"/>
    <x v="12"/>
    <x v="3"/>
    <x v="0"/>
    <n v="0"/>
    <n v="0"/>
    <s v="OK"/>
    <s v="Clinker"/>
    <x v="2"/>
    <n v="0"/>
    <s v="F. ALCONERA"/>
    <s v="B"/>
    <d v="1899-12-30T00:00:39"/>
    <d v="1899-12-30T00:00:39"/>
    <s v="OK"/>
    <m/>
    <m/>
    <d v="1899-12-30T00:00:00"/>
    <d v="1899-12-30T00:50:52"/>
    <n v="3"/>
    <d v="1899-12-30T00:00:39"/>
    <n v="50.866666666660812"/>
    <n v="14"/>
    <s v="No"/>
  </r>
  <r>
    <s v="CCAL"/>
    <s v="2025018976"/>
    <x v="0"/>
    <s v="ER6222BDP"/>
    <s v="E4880JNY"/>
    <d v="2025-03-11T00:00:00"/>
    <m/>
    <s v="200223"/>
    <x v="0"/>
    <s v="PA"/>
    <s v="S1"/>
    <m/>
    <d v="2025-03-11T00:00:00"/>
    <d v="1899-12-30T13:48:29"/>
    <d v="2025-03-11T00:00:00"/>
    <d v="1899-12-30T13:49:06"/>
    <d v="2025-03-11T00:00:00"/>
    <d v="1899-12-30T14:41:43"/>
    <x v="0"/>
    <s v="RFCPI"/>
    <s v="8043259204"/>
    <s v="EXW"/>
    <d v="1899-12-30T00:53:14"/>
    <d v="1899-12-30T00:52:37"/>
    <d v="1899-12-30T00:00:37"/>
    <s v="Granel"/>
    <s v="E001"/>
    <x v="1"/>
    <d v="1899-12-30T00:53:14"/>
    <d v="1899-12-30T00:52:37"/>
    <n v="13"/>
    <x v="12"/>
    <x v="3"/>
    <x v="0"/>
    <n v="0"/>
    <n v="0"/>
    <s v="OK"/>
    <s v="Clinker"/>
    <x v="2"/>
    <n v="0"/>
    <s v="F. ALCONERA"/>
    <s v="B"/>
    <d v="1899-12-30T00:00:37"/>
    <d v="1899-12-30T00:00:37"/>
    <s v="OK"/>
    <m/>
    <m/>
    <d v="1899-12-30T00:00:00"/>
    <d v="1899-12-30T00:53:14"/>
    <n v="3"/>
    <d v="1899-12-30T00:00:37"/>
    <n v="53.233333333329718"/>
    <n v="14"/>
    <s v="No"/>
  </r>
  <r>
    <s v="CCAL"/>
    <s v="2025018981"/>
    <x v="0"/>
    <s v="ER9171BDP"/>
    <s v="E5813KXW"/>
    <d v="2025-03-11T00:00:00"/>
    <m/>
    <s v="200223"/>
    <x v="0"/>
    <s v="PA"/>
    <s v="S1"/>
    <m/>
    <d v="2025-03-11T00:00:00"/>
    <d v="1899-12-30T13:57:07"/>
    <d v="2025-03-11T00:00:00"/>
    <d v="1899-12-30T13:57:50"/>
    <d v="2025-03-11T00:00:00"/>
    <d v="1899-12-30T14:49:55"/>
    <x v="0"/>
    <s v="RFCPI"/>
    <s v="8043259206"/>
    <s v="EXW"/>
    <d v="1899-12-30T00:52:48"/>
    <d v="1899-12-30T00:52:05"/>
    <d v="1899-12-30T00:00:43"/>
    <s v="Granel"/>
    <s v="E001"/>
    <x v="1"/>
    <d v="1899-12-30T00:52:48"/>
    <d v="1899-12-30T00:52:05"/>
    <n v="13"/>
    <x v="12"/>
    <x v="3"/>
    <x v="0"/>
    <n v="0"/>
    <n v="0"/>
    <s v="OK"/>
    <s v="Clinker"/>
    <x v="2"/>
    <n v="0"/>
    <s v="F. ALCONERA"/>
    <s v="B"/>
    <d v="1899-12-30T00:00:43"/>
    <d v="1899-12-30T00:00:43"/>
    <s v="OK"/>
    <m/>
    <m/>
    <d v="1899-12-30T00:00:00"/>
    <d v="1899-12-30T00:52:48"/>
    <n v="3"/>
    <d v="1899-12-30T00:00:43"/>
    <n v="52.800000000004893"/>
    <n v="14"/>
    <s v="No"/>
  </r>
  <r>
    <s v="CCAL"/>
    <s v="2025018995"/>
    <x v="0"/>
    <s v="ER9877BCZ"/>
    <s v="E3924KFH"/>
    <d v="2025-03-11T00:00:00"/>
    <m/>
    <s v="200223"/>
    <x v="0"/>
    <s v="PA"/>
    <s v="S1"/>
    <m/>
    <d v="2025-03-11T00:00:00"/>
    <d v="1899-12-30T14:21:19"/>
    <d v="2025-03-11T00:00:00"/>
    <d v="1899-12-30T14:22:05"/>
    <d v="2025-03-11T00:00:00"/>
    <d v="1899-12-30T15:05:14"/>
    <x v="0"/>
    <s v="RFCPI"/>
    <s v="8043259207"/>
    <s v="EXW"/>
    <d v="1899-12-30T00:43:55"/>
    <d v="1899-12-30T00:43:09"/>
    <d v="1899-12-30T00:00:46"/>
    <s v="Granel"/>
    <s v="E001"/>
    <x v="1"/>
    <d v="1899-12-30T00:43:55"/>
    <d v="1899-12-30T00:43:09"/>
    <n v="14"/>
    <x v="12"/>
    <x v="3"/>
    <x v="0"/>
    <n v="0"/>
    <n v="0"/>
    <s v="OK"/>
    <s v="Clinker"/>
    <x v="2"/>
    <n v="0"/>
    <s v="F. ALCONERA"/>
    <s v="A"/>
    <d v="1899-12-30T00:00:46"/>
    <d v="1899-12-30T00:00:46"/>
    <s v="OK"/>
    <m/>
    <m/>
    <d v="1899-12-30T00:00:00"/>
    <d v="1899-12-30T00:43:55"/>
    <n v="3"/>
    <d v="1899-12-30T00:00:46"/>
    <n v="43.916666666673635"/>
    <n v="15"/>
    <s v="Si"/>
  </r>
  <r>
    <s v="CCAL"/>
    <s v="2025019005"/>
    <x v="0"/>
    <s v="ER0924BDB"/>
    <s v="E4352KCH"/>
    <d v="2025-03-11T00:00:00"/>
    <m/>
    <s v="200223"/>
    <x v="0"/>
    <s v="PA"/>
    <s v="S1"/>
    <m/>
    <d v="2025-03-11T00:00:00"/>
    <d v="1899-12-30T14:35:10"/>
    <d v="2025-03-11T00:00:00"/>
    <d v="1899-12-30T14:38:37"/>
    <d v="2025-03-11T00:00:00"/>
    <d v="1899-12-30T15:11:49"/>
    <x v="0"/>
    <s v="RFCPI"/>
    <s v="8043259208"/>
    <s v="EXW"/>
    <d v="1899-12-30T00:36:39"/>
    <d v="1899-12-30T00:33:12"/>
    <d v="1899-12-30T00:03:27"/>
    <s v="Granel"/>
    <s v="E001"/>
    <x v="1"/>
    <d v="1899-12-30T00:36:39"/>
    <d v="1899-12-30T00:33:12"/>
    <n v="14"/>
    <x v="12"/>
    <x v="3"/>
    <x v="0"/>
    <n v="0"/>
    <n v="0"/>
    <s v="OK"/>
    <s v="Clinker"/>
    <x v="2"/>
    <n v="0"/>
    <s v="F. ALCONERA"/>
    <s v="A"/>
    <d v="1899-12-30T00:03:27"/>
    <d v="1899-12-30T00:03:27"/>
    <s v="OK"/>
    <m/>
    <m/>
    <d v="1899-12-30T00:00:00"/>
    <d v="1899-12-30T00:36:39"/>
    <n v="3"/>
    <d v="1899-12-30T00:03:27"/>
    <n v="36.650000000001569"/>
    <n v="15"/>
    <s v="Si"/>
  </r>
  <r>
    <s v="CCAL"/>
    <s v="2025018988"/>
    <x v="0"/>
    <s v="ER3768BDD"/>
    <s v="E6175KPD"/>
    <d v="2025-03-11T00:00:00"/>
    <m/>
    <s v="200223"/>
    <x v="0"/>
    <s v="PA"/>
    <s v="S1"/>
    <m/>
    <d v="2025-03-11T00:00:00"/>
    <d v="1899-12-30T14:09:13"/>
    <d v="2025-03-11T00:00:00"/>
    <d v="1899-12-30T14:09:52"/>
    <d v="2025-03-11T00:00:00"/>
    <d v="1899-12-30T15:14:10"/>
    <x v="0"/>
    <s v="RFCPI"/>
    <s v="8043259209"/>
    <s v="EXW"/>
    <d v="1899-12-30T01:04:57"/>
    <d v="1899-12-30T01:04:18"/>
    <d v="1899-12-30T00:00:39"/>
    <s v="Granel"/>
    <s v="E001"/>
    <x v="1"/>
    <d v="1899-12-30T01:04:57"/>
    <d v="1899-12-30T01:04:18"/>
    <n v="14"/>
    <x v="12"/>
    <x v="3"/>
    <x v="0"/>
    <n v="0"/>
    <n v="0"/>
    <s v="OK"/>
    <s v="Clinker"/>
    <x v="2"/>
    <n v="0"/>
    <s v="F. ALCONERA"/>
    <s v="B"/>
    <d v="1899-12-30T00:00:39"/>
    <d v="1899-12-30T00:00:39"/>
    <s v="OK"/>
    <m/>
    <m/>
    <d v="1899-12-30T00:00:00"/>
    <d v="1899-12-30T01:04:57"/>
    <n v="3"/>
    <d v="1899-12-30T00:00:39"/>
    <n v="64.949999999990482"/>
    <n v="15"/>
    <s v="No"/>
  </r>
  <r>
    <s v="CCAL"/>
    <s v="2025019015"/>
    <x v="0"/>
    <s v="ER6274BCV"/>
    <s v="E6181JTD"/>
    <d v="2025-03-11T00:00:00"/>
    <m/>
    <s v="200223"/>
    <x v="0"/>
    <s v="PA"/>
    <s v="S1"/>
    <m/>
    <d v="2025-03-11T00:00:00"/>
    <d v="1899-12-30T15:38:09"/>
    <d v="2025-03-11T00:00:00"/>
    <d v="1899-12-30T15:39:53"/>
    <d v="2025-03-11T00:00:00"/>
    <d v="1899-12-30T16:26:52"/>
    <x v="0"/>
    <s v="RFCPI"/>
    <s v="8043259212"/>
    <s v="EXW"/>
    <d v="1899-12-30T00:48:43"/>
    <d v="1899-12-30T00:46:59"/>
    <d v="1899-12-30T00:01:44"/>
    <s v="Granel"/>
    <s v="E001"/>
    <x v="1"/>
    <d v="1899-12-30T00:48:43"/>
    <d v="1899-12-30T00:46:59"/>
    <n v="15"/>
    <x v="12"/>
    <x v="3"/>
    <x v="0"/>
    <n v="0"/>
    <n v="0"/>
    <s v="OK"/>
    <s v="Clinker"/>
    <x v="2"/>
    <n v="0"/>
    <s v="F. ALCONERA"/>
    <s v="B"/>
    <d v="1899-12-30T00:01:44"/>
    <d v="1899-12-30T00:01:44"/>
    <s v="OK"/>
    <m/>
    <m/>
    <d v="1899-12-30T00:00:00"/>
    <d v="1899-12-30T00:48:43"/>
    <n v="3"/>
    <d v="1899-12-30T00:01:44"/>
    <n v="48.716666666654405"/>
    <n v="16"/>
    <s v="No"/>
  </r>
  <r>
    <s v="CCAL"/>
    <s v="2025019051"/>
    <x v="0"/>
    <s v="ER0829BCY"/>
    <s v="E5205LFK"/>
    <d v="2025-03-11T00:00:00"/>
    <m/>
    <s v="200223"/>
    <x v="0"/>
    <s v="PA"/>
    <s v="S1"/>
    <m/>
    <d v="2025-03-11T00:00:00"/>
    <d v="1899-12-30T16:54:16"/>
    <d v="2025-03-11T00:00:00"/>
    <d v="1899-12-30T16:55:00"/>
    <d v="2025-03-11T00:00:00"/>
    <d v="1899-12-30T17:19:10"/>
    <x v="0"/>
    <s v="RFCPI"/>
    <s v="8043259216"/>
    <s v="EXW"/>
    <d v="1899-12-30T00:24:54"/>
    <d v="1899-12-30T00:24:10"/>
    <d v="1899-12-30T00:00:44"/>
    <s v="Granel"/>
    <s v="E001"/>
    <x v="1"/>
    <d v="1899-12-30T00:24:54"/>
    <d v="1899-12-30T00:24:10"/>
    <n v="16"/>
    <x v="12"/>
    <x v="3"/>
    <x v="0"/>
    <n v="0"/>
    <n v="0"/>
    <s v="OK"/>
    <s v="Clinker"/>
    <x v="2"/>
    <n v="0"/>
    <s v="F. ALCONERA"/>
    <s v="A"/>
    <d v="1899-12-30T00:00:44"/>
    <d v="1899-12-30T00:00:44"/>
    <s v="OK"/>
    <m/>
    <m/>
    <d v="1899-12-30T00:00:00"/>
    <d v="1899-12-30T00:24:54"/>
    <n v="3"/>
    <d v="1899-12-30T00:00:44"/>
    <n v="24.900000000004852"/>
    <n v="17"/>
    <s v="Si"/>
  </r>
  <r>
    <s v="CCAL"/>
    <s v="2025019062"/>
    <x v="0"/>
    <s v="ER1056BDC"/>
    <s v="E6913LFJ"/>
    <d v="2025-03-11T00:00:00"/>
    <m/>
    <s v="200223"/>
    <x v="0"/>
    <s v="PA"/>
    <s v="S1"/>
    <m/>
    <d v="2025-03-11T00:00:00"/>
    <d v="1899-12-30T17:13:14"/>
    <d v="2025-03-11T00:00:00"/>
    <d v="1899-12-30T17:13:58"/>
    <d v="2025-03-11T00:00:00"/>
    <d v="1899-12-30T17:30:38"/>
    <x v="0"/>
    <s v="RFCPI"/>
    <s v="8043259218"/>
    <s v="EXW"/>
    <d v="1899-12-30T00:17:24"/>
    <d v="1899-12-30T00:16:40"/>
    <d v="1899-12-30T00:00:44"/>
    <s v="Granel"/>
    <s v="E001"/>
    <x v="1"/>
    <d v="1899-12-30T00:17:24"/>
    <d v="1899-12-30T00:16:40"/>
    <n v="17"/>
    <x v="12"/>
    <x v="3"/>
    <x v="0"/>
    <n v="0"/>
    <n v="0"/>
    <s v="OK"/>
    <s v="Clinker"/>
    <x v="2"/>
    <n v="0"/>
    <s v="F. ALCONERA"/>
    <s v="A"/>
    <d v="1899-12-30T00:00:44"/>
    <d v="1899-12-30T00:00:44"/>
    <s v="OK"/>
    <m/>
    <m/>
    <d v="1899-12-30T00:00:00"/>
    <d v="1899-12-30T00:17:24"/>
    <n v="3"/>
    <d v="1899-12-30T00:00:44"/>
    <n v="17.399999999995206"/>
    <n v="17"/>
    <s v="Si"/>
  </r>
  <r>
    <s v="CCAL"/>
    <s v="2025020723"/>
    <x v="0"/>
    <s v="ER9641BCY"/>
    <s v="E8749KTF"/>
    <d v="2025-03-18T00:00:00"/>
    <s v="CSHU"/>
    <s v="200223"/>
    <x v="0"/>
    <s v="PA"/>
    <s v="S1"/>
    <m/>
    <d v="2025-03-18T00:00:00"/>
    <d v="1899-12-30T07:54:39"/>
    <d v="2025-03-18T00:00:00"/>
    <d v="1899-12-30T07:55:19"/>
    <d v="2025-03-18T00:00:00"/>
    <d v="1899-12-30T08:11:40"/>
    <x v="0"/>
    <s v="RFCPI"/>
    <s v="8043259655"/>
    <s v="EXW"/>
    <d v="1899-12-30T00:17:01"/>
    <d v="1899-12-30T00:16:21"/>
    <d v="1899-12-30T00:00:40"/>
    <s v="Granel"/>
    <s v="E001"/>
    <x v="0"/>
    <d v="1899-12-30T00:17:01"/>
    <d v="1899-12-30T00:16:21"/>
    <n v="7"/>
    <x v="17"/>
    <x v="4"/>
    <x v="0"/>
    <n v="0"/>
    <n v="0"/>
    <s v="OK"/>
    <s v="Clinker"/>
    <x v="2"/>
    <n v="0"/>
    <s v="F. ALCONERA"/>
    <s v="A"/>
    <d v="1899-12-30T00:00:40"/>
    <d v="1899-12-30T00:00:40"/>
    <s v="OK"/>
    <m/>
    <m/>
    <d v="1899-12-30T00:00:00"/>
    <d v="1899-12-30T00:17:01"/>
    <n v="3"/>
    <d v="1899-12-30T00:00:40"/>
    <n v="17.016666666667195"/>
    <n v="8"/>
    <s v="Si"/>
  </r>
  <r>
    <s v="CCAL"/>
    <s v="2025020713"/>
    <x v="0"/>
    <s v="ER6294BDB"/>
    <s v="E4057MVP"/>
    <d v="2025-03-18T00:00:00"/>
    <s v="CSHU"/>
    <s v="200223"/>
    <x v="0"/>
    <s v="PA"/>
    <s v="S1"/>
    <m/>
    <d v="2025-03-18T00:00:00"/>
    <d v="1899-12-30T07:44:07"/>
    <d v="2025-03-18T00:00:00"/>
    <d v="1899-12-30T07:44:38"/>
    <d v="2025-03-18T00:00:00"/>
    <d v="1899-12-30T08:17:53"/>
    <x v="0"/>
    <s v="RFCPI"/>
    <s v="8043259656"/>
    <s v="FBO"/>
    <d v="1899-12-30T00:33:46"/>
    <d v="1899-12-30T00:33:15"/>
    <d v="1899-12-30T00:00:31"/>
    <s v="Granel"/>
    <s v="E001"/>
    <x v="0"/>
    <d v="1899-12-30T00:33:46"/>
    <d v="1899-12-30T00:33:15"/>
    <n v="7"/>
    <x v="17"/>
    <x v="4"/>
    <x v="0"/>
    <n v="0"/>
    <n v="0"/>
    <s v="OK"/>
    <s v="Clinker"/>
    <x v="2"/>
    <n v="0"/>
    <s v="F. ALCONERA"/>
    <s v="A"/>
    <d v="1899-12-30T00:00:31"/>
    <d v="1899-12-30T00:00:31"/>
    <s v="OK"/>
    <m/>
    <m/>
    <d v="1899-12-30T00:00:00"/>
    <d v="1899-12-30T00:33:46"/>
    <n v="3"/>
    <d v="1899-12-30T00:00:31"/>
    <n v="33.766666666660782"/>
    <n v="8"/>
    <s v="Si"/>
  </r>
  <r>
    <s v="CCAL"/>
    <s v="2025020756"/>
    <x v="0"/>
    <s v="ER4175BDD"/>
    <s v="E8806KTF"/>
    <d v="2025-03-18T00:00:00"/>
    <s v="CSHU"/>
    <s v="200223"/>
    <x v="0"/>
    <s v="PA"/>
    <s v="S1"/>
    <m/>
    <d v="2025-03-18T00:00:00"/>
    <d v="1899-12-30T08:52:29"/>
    <d v="2025-03-18T00:00:00"/>
    <d v="1899-12-30T08:53:04"/>
    <d v="2025-03-18T00:00:00"/>
    <d v="1899-12-30T09:17:36"/>
    <x v="0"/>
    <s v="RFCPI"/>
    <s v="8043259661"/>
    <s v="FBO"/>
    <d v="1899-12-30T00:25:07"/>
    <d v="1899-12-30T00:24:32"/>
    <d v="1899-12-30T00:00:35"/>
    <s v="Granel"/>
    <s v="E001"/>
    <x v="0"/>
    <d v="1899-12-30T00:25:07"/>
    <d v="1899-12-30T00:24:32"/>
    <n v="8"/>
    <x v="17"/>
    <x v="4"/>
    <x v="0"/>
    <n v="0"/>
    <n v="0"/>
    <s v="OK"/>
    <s v="Clinker"/>
    <x v="2"/>
    <n v="0"/>
    <s v="F. ALCONERA"/>
    <s v="A"/>
    <d v="1899-12-30T00:00:35"/>
    <d v="1899-12-30T00:00:35"/>
    <s v="OK"/>
    <m/>
    <m/>
    <d v="1899-12-30T00:00:00"/>
    <d v="1899-12-30T00:25:07"/>
    <n v="3"/>
    <d v="1899-12-30T00:00:35"/>
    <n v="25.11666666666726"/>
    <n v="9"/>
    <s v="Si"/>
  </r>
  <r>
    <s v="CCAL"/>
    <s v="2025020758"/>
    <x v="0"/>
    <s v="ER3055BCW"/>
    <s v="E7567MJJ"/>
    <d v="2025-03-18T00:00:00"/>
    <s v="CSHU"/>
    <s v="200223"/>
    <x v="0"/>
    <s v="PA"/>
    <s v="S6"/>
    <m/>
    <d v="2025-03-18T00:00:00"/>
    <d v="1899-12-30T08:53:34"/>
    <d v="2025-03-18T00:00:00"/>
    <d v="1899-12-30T08:54:27"/>
    <d v="2025-03-18T00:00:00"/>
    <d v="1899-12-30T09:31:53"/>
    <x v="0"/>
    <s v="RFCPI"/>
    <s v="8043259665"/>
    <s v="FBO"/>
    <d v="1899-12-30T00:38:19"/>
    <d v="1899-12-30T00:37:26"/>
    <d v="1899-12-30T00:00:53"/>
    <s v="Granel"/>
    <s v="E001"/>
    <x v="0"/>
    <d v="1899-12-30T00:38:19"/>
    <d v="1899-12-30T00:37:26"/>
    <n v="8"/>
    <x v="17"/>
    <x v="4"/>
    <x v="0"/>
    <n v="0"/>
    <n v="0"/>
    <s v="OK"/>
    <s v="Clinker"/>
    <x v="2"/>
    <n v="0"/>
    <s v="F. ALCONERA"/>
    <s v="A"/>
    <d v="1899-12-30T00:00:53"/>
    <d v="1899-12-30T00:00:53"/>
    <s v="OK"/>
    <m/>
    <m/>
    <d v="1899-12-30T00:00:00"/>
    <d v="1899-12-30T00:38:19"/>
    <n v="3"/>
    <d v="1899-12-30T00:00:53"/>
    <n v="38.316666666657575"/>
    <n v="9"/>
    <s v="Si"/>
  </r>
  <r>
    <s v="CCAL"/>
    <s v="2025020772"/>
    <x v="0"/>
    <s v="ER1989BDM"/>
    <s v="E9516MPT"/>
    <d v="2025-03-18T00:00:00"/>
    <s v="CSHU"/>
    <s v="200223"/>
    <x v="0"/>
    <s v="PA"/>
    <s v="S1"/>
    <m/>
    <d v="2025-03-18T00:00:00"/>
    <d v="1899-12-30T09:10:45"/>
    <d v="2025-03-18T00:00:00"/>
    <d v="1899-12-30T09:11:30"/>
    <d v="2025-03-18T00:00:00"/>
    <d v="1899-12-30T09:55:58"/>
    <x v="0"/>
    <s v="RFCPI"/>
    <s v="8043259668"/>
    <s v="FBO"/>
    <d v="1899-12-30T00:45:13"/>
    <d v="1899-12-30T00:44:28"/>
    <d v="1899-12-30T00:00:45"/>
    <s v="Granel"/>
    <s v="E001"/>
    <x v="0"/>
    <d v="1899-12-30T00:45:13"/>
    <d v="1899-12-30T00:44:28"/>
    <n v="9"/>
    <x v="17"/>
    <x v="4"/>
    <x v="0"/>
    <n v="0"/>
    <n v="0"/>
    <s v="OK"/>
    <s v="Clinker"/>
    <x v="2"/>
    <n v="0"/>
    <s v="F. ALCONERA"/>
    <s v="B"/>
    <d v="1899-12-30T00:00:45"/>
    <d v="1899-12-30T00:00:45"/>
    <s v="OK"/>
    <m/>
    <m/>
    <d v="1899-12-30T00:00:00"/>
    <d v="1899-12-30T00:45:13"/>
    <n v="3"/>
    <d v="1899-12-30T00:00:45"/>
    <n v="45.216666666662412"/>
    <n v="9"/>
    <s v="No"/>
  </r>
  <r>
    <s v="CCAL"/>
    <s v="2025020773"/>
    <x v="0"/>
    <s v="ER2676BDK"/>
    <s v="E5149MJT"/>
    <d v="2025-03-18T00:00:00"/>
    <s v="CSHU"/>
    <s v="200223"/>
    <x v="0"/>
    <s v="PA"/>
    <s v="S1"/>
    <m/>
    <d v="2025-03-18T00:00:00"/>
    <d v="1899-12-30T09:12:01"/>
    <d v="2025-03-18T00:00:00"/>
    <d v="1899-12-30T09:13:12"/>
    <d v="2025-03-18T00:00:00"/>
    <d v="1899-12-30T10:02:34"/>
    <x v="0"/>
    <s v="RFCPI"/>
    <s v="8043259669"/>
    <s v="FBO"/>
    <d v="1899-12-30T00:50:33"/>
    <d v="1899-12-30T00:49:22"/>
    <d v="1899-12-30T00:01:11"/>
    <s v="Granel"/>
    <s v="E001"/>
    <x v="0"/>
    <d v="1899-12-30T00:50:33"/>
    <d v="1899-12-30T00:49:22"/>
    <n v="9"/>
    <x v="17"/>
    <x v="4"/>
    <x v="0"/>
    <n v="0"/>
    <n v="0"/>
    <s v="OK"/>
    <s v="Clinker"/>
    <x v="2"/>
    <n v="0"/>
    <s v="F. ALCONERA"/>
    <s v="B"/>
    <d v="1899-12-30T00:01:11"/>
    <d v="1899-12-30T00:01:11"/>
    <s v="OK"/>
    <m/>
    <m/>
    <d v="1899-12-30T00:00:00"/>
    <d v="1899-12-30T00:50:33"/>
    <n v="3"/>
    <d v="1899-12-30T00:01:11"/>
    <n v="50.549999999990391"/>
    <n v="10"/>
    <s v="No"/>
  </r>
  <r>
    <s v="CCAL"/>
    <s v="2025020804"/>
    <x v="0"/>
    <s v="ER3062BCW"/>
    <s v="E6236MCZ"/>
    <d v="2025-03-18T00:00:00"/>
    <s v="CSHU"/>
    <s v="200223"/>
    <x v="0"/>
    <s v="PA"/>
    <s v="S1"/>
    <m/>
    <d v="2025-03-18T00:00:00"/>
    <d v="1899-12-30T09:39:47"/>
    <d v="2025-03-18T00:00:00"/>
    <d v="1899-12-30T09:41:42"/>
    <d v="2025-03-18T00:00:00"/>
    <d v="1899-12-30T11:16:22"/>
    <x v="0"/>
    <s v="RFCPI"/>
    <s v="8043259683"/>
    <s v="FBO"/>
    <d v="1899-12-30T01:36:35"/>
    <d v="1899-12-30T01:34:40"/>
    <d v="1899-12-30T00:01:55"/>
    <s v="Granel"/>
    <s v="E001"/>
    <x v="0"/>
    <d v="1899-12-30T01:36:35"/>
    <d v="1899-12-30T01:34:40"/>
    <n v="9"/>
    <x v="17"/>
    <x v="4"/>
    <x v="0"/>
    <n v="0"/>
    <n v="0"/>
    <s v="OK"/>
    <s v="Clinker"/>
    <x v="2"/>
    <n v="0"/>
    <s v="F. ALCONERA"/>
    <s v="C"/>
    <d v="1899-12-30T00:01:55"/>
    <d v="1899-12-30T00:01:55"/>
    <s v="OK"/>
    <m/>
    <m/>
    <d v="1899-12-30T00:00:00"/>
    <d v="1899-12-30T01:36:35"/>
    <n v="3"/>
    <d v="1899-12-30T00:01:55"/>
    <n v="96.583333333334409"/>
    <n v="11"/>
    <s v="No"/>
  </r>
  <r>
    <s v="CCAL"/>
    <s v="2025020807"/>
    <x v="0"/>
    <s v="ER0733BCY"/>
    <s v="E8908MMX"/>
    <d v="2025-03-18T00:00:00"/>
    <s v="CSHU"/>
    <s v="200223"/>
    <x v="0"/>
    <s v="PA"/>
    <s v="S1"/>
    <m/>
    <d v="2025-03-18T00:00:00"/>
    <d v="1899-12-30T09:43:32"/>
    <d v="2025-03-18T00:00:00"/>
    <d v="1899-12-30T09:46:29"/>
    <d v="2025-03-18T00:00:00"/>
    <d v="1899-12-30T11:26:42"/>
    <x v="0"/>
    <s v="RFCPI"/>
    <s v="8043259686"/>
    <s v="FBO"/>
    <d v="1899-12-30T01:43:10"/>
    <d v="1899-12-30T01:40:13"/>
    <d v="1899-12-30T00:02:57"/>
    <s v="Granel"/>
    <s v="E001"/>
    <x v="0"/>
    <d v="1899-12-30T01:43:10"/>
    <d v="1899-12-30T01:40:13"/>
    <n v="9"/>
    <x v="17"/>
    <x v="4"/>
    <x v="0"/>
    <n v="0"/>
    <n v="0"/>
    <s v="OK"/>
    <s v="Clinker"/>
    <x v="2"/>
    <n v="0"/>
    <s v="F. ALCONERA"/>
    <s v="C"/>
    <d v="1899-12-30T00:02:57"/>
    <d v="1899-12-30T00:02:57"/>
    <s v="OK"/>
    <m/>
    <m/>
    <d v="1899-12-30T00:00:00"/>
    <d v="1899-12-30T01:43:10"/>
    <n v="3"/>
    <d v="1899-12-30T00:02:57"/>
    <n v="103.16666666666875"/>
    <n v="11"/>
    <s v="No"/>
  </r>
  <r>
    <s v="CCAL"/>
    <s v="2025020808"/>
    <x v="0"/>
    <s v="ER9708BDP"/>
    <s v="E9894LNC"/>
    <d v="2025-03-18T00:00:00"/>
    <s v="CSHU"/>
    <s v="200223"/>
    <x v="0"/>
    <s v="PA"/>
    <s v="S6"/>
    <m/>
    <d v="2025-03-18T00:00:00"/>
    <d v="1899-12-30T09:44:40"/>
    <d v="2025-03-18T00:00:00"/>
    <d v="1899-12-30T09:46:38"/>
    <d v="2025-03-18T00:00:00"/>
    <d v="1899-12-30T11:39:53"/>
    <x v="0"/>
    <s v="RFCPI"/>
    <s v="8043259688"/>
    <s v="FBO"/>
    <d v="1899-12-30T01:55:13"/>
    <d v="1899-12-30T01:53:15"/>
    <d v="1899-12-30T00:01:58"/>
    <s v="Granel"/>
    <s v="E001"/>
    <x v="0"/>
    <d v="1899-12-30T01:55:13"/>
    <d v="1899-12-30T01:53:15"/>
    <n v="9"/>
    <x v="17"/>
    <x v="4"/>
    <x v="0"/>
    <n v="0"/>
    <n v="0"/>
    <s v="OK"/>
    <s v="Clinker"/>
    <x v="2"/>
    <n v="0"/>
    <s v="F. ALCONERA"/>
    <s v="C"/>
    <d v="1899-12-30T00:01:58"/>
    <d v="1899-12-30T00:01:58"/>
    <s v="OK"/>
    <m/>
    <m/>
    <d v="1899-12-30T00:00:00"/>
    <d v="1899-12-30T01:55:13"/>
    <n v="3"/>
    <d v="1899-12-30T00:01:58"/>
    <n v="115.2166666666608"/>
    <n v="11"/>
    <s v="No"/>
  </r>
  <r>
    <s v="CCAL"/>
    <s v="2025020831"/>
    <x v="0"/>
    <s v="ER8611BDD"/>
    <s v="E8914MMX"/>
    <d v="2025-03-18T00:00:00"/>
    <s v="CSHU"/>
    <s v="200223"/>
    <x v="0"/>
    <s v="PA"/>
    <s v="S1"/>
    <m/>
    <d v="2025-03-18T00:00:00"/>
    <d v="1899-12-30T10:20:38"/>
    <d v="2025-03-18T00:00:00"/>
    <d v="1899-12-30T10:22:41"/>
    <d v="2025-03-18T00:00:00"/>
    <d v="1899-12-30T11:56:54"/>
    <x v="0"/>
    <s v="RFCPI"/>
    <s v="8043259693"/>
    <s v="FBO"/>
    <d v="1899-12-30T01:36:16"/>
    <d v="1899-12-30T01:34:13"/>
    <d v="1899-12-30T00:02:03"/>
    <s v="Granel"/>
    <s v="E001"/>
    <x v="0"/>
    <d v="1899-12-30T01:36:16"/>
    <d v="1899-12-30T01:34:13"/>
    <n v="10"/>
    <x v="17"/>
    <x v="4"/>
    <x v="0"/>
    <n v="0"/>
    <n v="0"/>
    <s v="OK"/>
    <s v="Clinker"/>
    <x v="2"/>
    <n v="0"/>
    <s v="F. ALCONERA"/>
    <s v="C"/>
    <d v="1899-12-30T00:02:03"/>
    <d v="1899-12-30T00:02:03"/>
    <s v="OK"/>
    <m/>
    <m/>
    <d v="1899-12-30T00:00:00"/>
    <d v="1899-12-30T01:36:16"/>
    <n v="3"/>
    <d v="1899-12-30T00:02:03"/>
    <n v="96.266666666663994"/>
    <n v="11"/>
    <s v="No"/>
  </r>
  <r>
    <s v="CCAL"/>
    <s v="2025020973"/>
    <x v="0"/>
    <s v="ER0922BDB"/>
    <s v="E3927KFH"/>
    <d v="2025-03-18T00:00:00"/>
    <s v="CSHU"/>
    <s v="200223"/>
    <x v="0"/>
    <s v="PA"/>
    <s v="S1"/>
    <m/>
    <d v="2025-03-18T00:00:00"/>
    <d v="1899-12-30T13:49:08"/>
    <d v="2025-03-18T00:00:00"/>
    <d v="1899-12-30T13:49:43"/>
    <d v="2025-03-18T00:00:00"/>
    <d v="1899-12-30T16:07:03"/>
    <x v="0"/>
    <s v="RFCPI"/>
    <s v="8043259736"/>
    <s v="FBO"/>
    <d v="1899-12-30T02:17:55"/>
    <d v="1899-12-30T02:17:20"/>
    <d v="1899-12-30T00:00:35"/>
    <s v="Granel"/>
    <s v="E001"/>
    <x v="0"/>
    <d v="1899-12-30T02:17:55"/>
    <d v="1899-12-30T02:17:20"/>
    <n v="13"/>
    <x v="17"/>
    <x v="4"/>
    <x v="0"/>
    <n v="0"/>
    <n v="0"/>
    <s v="OK"/>
    <s v="Clinker"/>
    <x v="2"/>
    <n v="0"/>
    <s v="F. ALCONERA"/>
    <s v="C"/>
    <d v="1899-12-30T00:00:35"/>
    <d v="1899-12-30T00:00:35"/>
    <s v="OK"/>
    <m/>
    <m/>
    <d v="1899-12-30T00:00:00"/>
    <d v="1899-12-30T02:17:55"/>
    <n v="3"/>
    <d v="1899-12-30T00:00:35"/>
    <n v="137.91666666666228"/>
    <n v="16"/>
    <s v="No"/>
  </r>
  <r>
    <s v="CCAL"/>
    <s v="2025021022"/>
    <x v="0"/>
    <s v="ER3518BDC"/>
    <s v="E1163KTR"/>
    <d v="2025-03-18T00:00:00"/>
    <s v="CSHU"/>
    <s v="200223"/>
    <x v="0"/>
    <s v="PA"/>
    <s v="S1"/>
    <m/>
    <d v="2025-03-18T00:00:00"/>
    <d v="1899-12-30T16:10:04"/>
    <d v="2025-03-18T00:00:00"/>
    <d v="1899-12-30T16:10:38"/>
    <d v="2025-03-18T00:00:00"/>
    <d v="1899-12-30T16:31:29"/>
    <x v="0"/>
    <s v="RFCPI"/>
    <s v="8043259742"/>
    <s v="FBO"/>
    <d v="1899-12-30T00:21:25"/>
    <d v="1899-12-30T00:20:51"/>
    <d v="1899-12-30T00:00:34"/>
    <s v="Granel"/>
    <s v="E001"/>
    <x v="0"/>
    <d v="1899-12-30T00:21:25"/>
    <d v="1899-12-30T00:20:51"/>
    <n v="16"/>
    <x v="17"/>
    <x v="4"/>
    <x v="0"/>
    <n v="0"/>
    <n v="0"/>
    <s v="OK"/>
    <s v="Clinker"/>
    <x v="2"/>
    <n v="0"/>
    <s v="F. ALCONERA"/>
    <s v="A"/>
    <d v="1899-12-30T00:00:34"/>
    <d v="1899-12-30T00:00:34"/>
    <s v="OK"/>
    <m/>
    <m/>
    <d v="1899-12-30T00:00:00"/>
    <d v="1899-12-30T00:21:25"/>
    <n v="3"/>
    <d v="1899-12-30T00:00:34"/>
    <n v="21.41666666665925"/>
    <n v="16"/>
    <s v="Si"/>
  </r>
  <r>
    <s v="CCAL"/>
    <s v="2025021109"/>
    <x v="0"/>
    <s v="ER1059BDM"/>
    <s v="E6065MMJ"/>
    <d v="2025-03-18T00:00:00"/>
    <s v="CSHU"/>
    <s v="200223"/>
    <x v="0"/>
    <s v="PA"/>
    <s v="S6"/>
    <m/>
    <d v="2025-03-18T00:00:00"/>
    <d v="1899-12-30T19:29:36"/>
    <d v="2025-03-18T00:00:00"/>
    <d v="1899-12-30T19:30:10"/>
    <d v="2025-03-18T00:00:00"/>
    <d v="1899-12-30T20:03:54"/>
    <x v="0"/>
    <s v="RFCPI"/>
    <s v="8043259769"/>
    <s v="FBO"/>
    <d v="1899-12-30T00:34:18"/>
    <d v="1899-12-30T00:33:44"/>
    <d v="1899-12-30T00:00:34"/>
    <s v="Granel"/>
    <s v="E001"/>
    <x v="0"/>
    <d v="1899-12-30T00:34:18"/>
    <d v="1899-12-30T00:33:44"/>
    <n v="19"/>
    <x v="17"/>
    <x v="4"/>
    <x v="0"/>
    <n v="0"/>
    <n v="0"/>
    <s v="OK"/>
    <s v="Clinker"/>
    <x v="2"/>
    <n v="0"/>
    <s v="F. ALCONERA"/>
    <s v="A"/>
    <d v="1899-12-30T00:00:34"/>
    <d v="1899-12-30T00:00:34"/>
    <s v="OK"/>
    <m/>
    <m/>
    <d v="1899-12-30T00:00:00"/>
    <d v="1899-12-30T00:34:18"/>
    <n v="3"/>
    <d v="1899-12-30T00:00:34"/>
    <n v="34.300000000008076"/>
    <n v="20"/>
    <s v="Si"/>
  </r>
  <r>
    <s v="CCAL"/>
    <s v="2025021130"/>
    <x v="0"/>
    <s v="ER4516BCV"/>
    <s v="E5421JWF"/>
    <d v="2025-03-18T00:00:00"/>
    <s v="CSHU"/>
    <s v="200223"/>
    <x v="0"/>
    <s v="PA"/>
    <s v="S1"/>
    <m/>
    <d v="2025-03-18T00:00:00"/>
    <d v="1899-12-30T19:54:42"/>
    <d v="2025-03-18T00:00:00"/>
    <d v="1899-12-30T19:55:28"/>
    <d v="2025-03-18T00:00:00"/>
    <d v="1899-12-30T20:28:27"/>
    <x v="0"/>
    <s v="RFCPI"/>
    <s v="8043259771"/>
    <s v="FBO"/>
    <d v="1899-12-30T00:33:45"/>
    <d v="1899-12-30T00:32:59"/>
    <d v="1899-12-30T00:00:46"/>
    <s v="Granel"/>
    <s v="E001"/>
    <x v="0"/>
    <d v="1899-12-30T00:33:45"/>
    <d v="1899-12-30T00:32:59"/>
    <n v="19"/>
    <x v="17"/>
    <x v="4"/>
    <x v="0"/>
    <n v="0"/>
    <n v="0"/>
    <s v="OK"/>
    <s v="Clinker"/>
    <x v="2"/>
    <n v="0"/>
    <s v="F. ALCONERA"/>
    <s v="A"/>
    <d v="1899-12-30T00:00:46"/>
    <d v="1899-12-30T00:00:46"/>
    <s v="OK"/>
    <m/>
    <m/>
    <d v="1899-12-30T00:00:00"/>
    <d v="1899-12-30T00:33:45"/>
    <n v="3"/>
    <d v="1899-12-30T00:00:46"/>
    <n v="33.75"/>
    <n v="20"/>
    <s v="Si"/>
  </r>
  <r>
    <s v="CCAL"/>
    <s v="2025021140"/>
    <x v="0"/>
    <s v="ER3527BBW"/>
    <s v="E0935KJN"/>
    <d v="2025-03-19T00:00:00"/>
    <s v="CSHU"/>
    <s v="200223"/>
    <x v="0"/>
    <s v="PA"/>
    <s v="S1"/>
    <m/>
    <d v="2025-03-19T00:00:00"/>
    <d v="1899-12-30T05:53:59"/>
    <d v="2025-03-19T00:00:00"/>
    <d v="1899-12-30T06:04:54"/>
    <d v="2025-03-19T00:00:00"/>
    <d v="1899-12-30T06:18:21"/>
    <x v="0"/>
    <s v="RFCPI"/>
    <s v="8043259772"/>
    <s v="FBO"/>
    <d v="1899-12-30T00:00:00"/>
    <d v="1899-12-30T00:00:00"/>
    <d v="1899-12-30T00:00:00"/>
    <s v="Granel"/>
    <s v="E001"/>
    <x v="0"/>
    <d v="1899-12-30T00:24:22"/>
    <d v="1899-12-30T00:13:27"/>
    <n v="5"/>
    <x v="18"/>
    <x v="4"/>
    <x v="0"/>
    <n v="0"/>
    <n v="0"/>
    <s v="OK"/>
    <s v="Clinker"/>
    <x v="2"/>
    <n v="0"/>
    <s v="F. ALCONERA"/>
    <s v="A"/>
    <d v="1899-12-30T00:00:00"/>
    <d v="1899-12-30T00:00:00"/>
    <s v="OK"/>
    <m/>
    <m/>
    <d v="1899-12-30T00:00:00"/>
    <d v="1899-12-30T00:24:22"/>
    <n v="4"/>
    <d v="1899-12-30T00:10:55"/>
    <n v="24.366666666671978"/>
    <n v="6"/>
    <s v="Si"/>
  </r>
  <r>
    <s v="CCAL"/>
    <s v="2025021142"/>
    <x v="0"/>
    <s v="ER4175BDD"/>
    <s v="E8806KTF"/>
    <d v="2025-03-19T00:00:00"/>
    <s v="CSHU"/>
    <s v="200223"/>
    <x v="0"/>
    <s v="PA"/>
    <s v="S1"/>
    <m/>
    <d v="2025-03-19T00:00:00"/>
    <d v="1899-12-30T05:56:32"/>
    <d v="2025-03-19T00:00:00"/>
    <d v="1899-12-30T06:05:16"/>
    <d v="2025-03-19T00:00:00"/>
    <d v="1899-12-30T06:28:04"/>
    <x v="0"/>
    <s v="RFCPI"/>
    <s v="8043259773"/>
    <s v="FBO"/>
    <d v="1899-12-30T00:00:00"/>
    <d v="1899-12-30T00:00:00"/>
    <d v="1899-12-30T00:00:00"/>
    <s v="Granel"/>
    <s v="E001"/>
    <x v="0"/>
    <d v="1899-12-30T00:31:32"/>
    <d v="1899-12-30T00:22:48"/>
    <n v="5"/>
    <x v="18"/>
    <x v="4"/>
    <x v="0"/>
    <n v="0"/>
    <n v="0"/>
    <s v="OK"/>
    <s v="Clinker"/>
    <x v="2"/>
    <n v="0"/>
    <s v="F. ALCONERA"/>
    <s v="A"/>
    <d v="1899-12-30T00:00:00"/>
    <d v="1899-12-30T00:00:00"/>
    <s v="OK"/>
    <m/>
    <m/>
    <d v="1899-12-30T00:00:00"/>
    <d v="1899-12-30T00:31:32"/>
    <n v="4"/>
    <d v="1899-12-30T00:08:44"/>
    <n v="31.533333333335957"/>
    <n v="6"/>
    <s v="Si"/>
  </r>
  <r>
    <s v="CCAL"/>
    <s v="2025021141"/>
    <x v="0"/>
    <s v="ER4215BCC"/>
    <s v="E4998KKR"/>
    <d v="2025-03-19T00:00:00"/>
    <s v="CSHU"/>
    <s v="200223"/>
    <x v="0"/>
    <s v="PA"/>
    <s v="S1"/>
    <m/>
    <d v="2025-03-19T00:00:00"/>
    <d v="1899-12-30T05:55:03"/>
    <d v="2025-03-19T00:00:00"/>
    <d v="1899-12-30T06:05:03"/>
    <d v="2025-03-19T00:00:00"/>
    <d v="1899-12-30T06:35:26"/>
    <x v="0"/>
    <s v="RFCPI"/>
    <s v="8043259774"/>
    <s v="FBO"/>
    <d v="1899-12-30T00:00:00"/>
    <d v="1899-12-30T00:00:00"/>
    <d v="1899-12-30T00:00:00"/>
    <s v="Granel"/>
    <s v="E001"/>
    <x v="0"/>
    <d v="1899-12-30T00:40:23"/>
    <d v="1899-12-30T00:30:23"/>
    <n v="5"/>
    <x v="18"/>
    <x v="4"/>
    <x v="0"/>
    <n v="0"/>
    <n v="0"/>
    <s v="OK"/>
    <s v="Clinker"/>
    <x v="2"/>
    <n v="0"/>
    <s v="F. ALCONERA"/>
    <s v="A"/>
    <d v="1899-12-30T00:00:00"/>
    <d v="1899-12-30T00:00:00"/>
    <s v="OK"/>
    <m/>
    <m/>
    <d v="1899-12-30T00:00:00"/>
    <d v="1899-12-30T00:40:23"/>
    <n v="4"/>
    <d v="1899-12-30T00:10:00"/>
    <n v="40.383333333331187"/>
    <n v="6"/>
    <s v="Si"/>
  </r>
  <r>
    <s v="CCAL"/>
    <s v="2025021144"/>
    <x v="0"/>
    <s v="ER0816BDL"/>
    <s v="E2098LVV"/>
    <d v="2025-03-19T00:00:00"/>
    <s v="CSHU"/>
    <s v="200223"/>
    <x v="0"/>
    <s v="PA"/>
    <s v="S1"/>
    <m/>
    <d v="2025-03-19T00:00:00"/>
    <d v="1899-12-30T05:58:23"/>
    <d v="2025-03-19T00:00:00"/>
    <d v="1899-12-30T06:05:37"/>
    <d v="2025-03-19T00:00:00"/>
    <d v="1899-12-30T06:37:45"/>
    <x v="0"/>
    <s v="RFCPI"/>
    <s v="8043259775"/>
    <s v="FBO"/>
    <d v="1899-12-30T00:00:00"/>
    <d v="1899-12-30T00:00:00"/>
    <d v="1899-12-30T00:00:00"/>
    <s v="Granel"/>
    <s v="E001"/>
    <x v="0"/>
    <d v="1899-12-30T00:39:22"/>
    <d v="1899-12-30T00:32:08"/>
    <n v="5"/>
    <x v="18"/>
    <x v="4"/>
    <x v="0"/>
    <n v="0"/>
    <n v="0"/>
    <s v="OK"/>
    <s v="Clinker"/>
    <x v="2"/>
    <n v="0"/>
    <s v="F. ALCONERA"/>
    <s v="A"/>
    <d v="1899-12-30T00:00:00"/>
    <d v="1899-12-30T00:00:00"/>
    <s v="OK"/>
    <m/>
    <m/>
    <d v="1899-12-30T00:00:00"/>
    <d v="1899-12-30T00:39:22"/>
    <n v="4"/>
    <d v="1899-12-30T00:07:14"/>
    <n v="39.366666666676764"/>
    <n v="6"/>
    <s v="Si"/>
  </r>
  <r>
    <s v="CCAL"/>
    <s v="2025021143"/>
    <x v="0"/>
    <s v="ER8400BCY"/>
    <s v="E3428MVC"/>
    <d v="2025-03-19T00:00:00"/>
    <s v="CSHU"/>
    <s v="200223"/>
    <x v="0"/>
    <s v="PA"/>
    <s v="S1"/>
    <m/>
    <d v="2025-03-19T00:00:00"/>
    <d v="1899-12-30T05:57:31"/>
    <d v="2025-03-19T00:00:00"/>
    <d v="1899-12-30T06:05:26"/>
    <d v="2025-03-19T00:00:00"/>
    <d v="1899-12-30T06:42:35"/>
    <x v="0"/>
    <s v="RFCPI"/>
    <s v="8043259776"/>
    <s v="FBO"/>
    <d v="1899-12-30T00:00:00"/>
    <d v="1899-12-30T00:00:00"/>
    <d v="1899-12-30T00:00:00"/>
    <s v="Granel"/>
    <s v="E001"/>
    <x v="0"/>
    <d v="1899-12-30T00:45:04"/>
    <d v="1899-12-30T00:37:09"/>
    <n v="5"/>
    <x v="18"/>
    <x v="4"/>
    <x v="0"/>
    <n v="0"/>
    <n v="0"/>
    <s v="OK"/>
    <s v="Clinker"/>
    <x v="2"/>
    <n v="0"/>
    <s v="F. ALCONERA"/>
    <s v="B"/>
    <d v="1899-12-30T00:00:00"/>
    <d v="1899-12-30T00:00:00"/>
    <s v="OK"/>
    <m/>
    <m/>
    <d v="1899-12-30T00:00:00"/>
    <d v="1899-12-30T00:45:04"/>
    <n v="4"/>
    <d v="1899-12-30T00:07:55"/>
    <n v="45.066666666671978"/>
    <n v="6"/>
    <s v="No"/>
  </r>
  <r>
    <s v="CCAL"/>
    <s v="2025021148"/>
    <x v="0"/>
    <s v="ER3177BBC"/>
    <s v="E4250KJF"/>
    <d v="2025-03-19T00:00:00"/>
    <s v="CSHU"/>
    <s v="200223"/>
    <x v="0"/>
    <s v="PA"/>
    <s v="S1"/>
    <m/>
    <d v="2025-03-19T00:00:00"/>
    <d v="1899-12-30T06:11:37"/>
    <d v="2025-03-19T00:00:00"/>
    <d v="1899-12-30T06:11:53"/>
    <d v="2025-03-19T00:00:00"/>
    <d v="1899-12-30T06:45:01"/>
    <x v="0"/>
    <s v="RFCPI"/>
    <s v="8043259777"/>
    <s v="FBO"/>
    <d v="1899-12-30T00:00:00"/>
    <d v="1899-12-30T00:00:00"/>
    <d v="1899-12-30T00:00:00"/>
    <s v="Granel"/>
    <s v="E001"/>
    <x v="0"/>
    <d v="1899-12-30T00:33:24"/>
    <d v="1899-12-30T00:33:08"/>
    <n v="6"/>
    <x v="18"/>
    <x v="4"/>
    <x v="0"/>
    <n v="0"/>
    <n v="0"/>
    <s v="OK"/>
    <s v="Clinker"/>
    <x v="2"/>
    <n v="0"/>
    <s v="F. ALCONERA"/>
    <s v="A"/>
    <d v="1899-12-30T00:00:00"/>
    <d v="1899-12-30T00:00:00"/>
    <s v="OK"/>
    <m/>
    <m/>
    <d v="1899-12-30T00:00:00"/>
    <d v="1899-12-30T00:33:24"/>
    <n v="4"/>
    <d v="1899-12-30T00:00:16"/>
    <n v="33.399999999993547"/>
    <n v="6"/>
    <s v="Si"/>
  </r>
  <r>
    <s v="CCAL"/>
    <s v="2025021149"/>
    <x v="0"/>
    <s v="ER4794BCD"/>
    <s v="E3606KDV"/>
    <d v="2025-03-19T00:00:00"/>
    <s v="CSHU"/>
    <s v="200223"/>
    <x v="0"/>
    <s v="PA"/>
    <s v="S1"/>
    <m/>
    <d v="2025-03-19T00:00:00"/>
    <d v="1899-12-30T06:12:31"/>
    <d v="2025-03-19T00:00:00"/>
    <d v="1899-12-30T06:12:25"/>
    <d v="2025-03-19T00:00:00"/>
    <d v="1899-12-30T06:49:04"/>
    <x v="0"/>
    <s v="RFCPI"/>
    <s v="8043259778"/>
    <s v="FBO"/>
    <d v="1899-12-30T00:00:00"/>
    <d v="1899-12-30T00:00:00"/>
    <d v="1899-12-30T00:00:00"/>
    <s v="Granel"/>
    <s v="E001"/>
    <x v="0"/>
    <d v="1899-12-30T00:36:33"/>
    <d v="1899-12-30T00:36:39"/>
    <n v="6"/>
    <x v="18"/>
    <x v="4"/>
    <x v="0"/>
    <n v="0"/>
    <n v="0"/>
    <s v="OK"/>
    <s v="Clinker"/>
    <x v="2"/>
    <n v="0"/>
    <s v="F. ALCONERA"/>
    <s v="A"/>
    <d v="1899-12-30T00:00:00"/>
    <d v="1899-12-30T00:00:00"/>
    <s v="OK"/>
    <m/>
    <m/>
    <d v="1899-12-30T00:00:00"/>
    <d v="1899-12-30T00:36:33"/>
    <n v="4"/>
    <n v="-6.9444444440014408E-5"/>
    <n v="36.54999999999356"/>
    <n v="6"/>
    <s v="Si"/>
  </r>
  <r>
    <s v="CCAL"/>
    <s v="2025021152"/>
    <x v="0"/>
    <s v="ER7321BDF"/>
    <s v="E9571JYK"/>
    <d v="2025-03-19T00:00:00"/>
    <s v="CSHU"/>
    <s v="200223"/>
    <x v="0"/>
    <s v="PA"/>
    <s v="S1"/>
    <m/>
    <d v="2025-03-19T00:00:00"/>
    <d v="1899-12-30T06:17:15"/>
    <d v="2025-03-19T00:00:00"/>
    <d v="1899-12-30T06:17:21"/>
    <d v="2025-03-19T00:00:00"/>
    <d v="1899-12-30T06:54:09"/>
    <x v="0"/>
    <s v="RFCPI"/>
    <s v="8043259779"/>
    <s v="FBO"/>
    <d v="1899-12-30T00:00:00"/>
    <d v="1899-12-30T00:00:00"/>
    <d v="1899-12-30T00:00:00"/>
    <s v="Granel"/>
    <s v="E001"/>
    <x v="0"/>
    <d v="1899-12-30T00:36:54"/>
    <d v="1899-12-30T00:36:48"/>
    <n v="6"/>
    <x v="18"/>
    <x v="4"/>
    <x v="0"/>
    <n v="0"/>
    <n v="0"/>
    <s v="OK"/>
    <s v="Clinker"/>
    <x v="2"/>
    <n v="0"/>
    <s v="F. ALCONERA"/>
    <s v="A"/>
    <d v="1899-12-30T00:00:00"/>
    <d v="1899-12-30T00:00:00"/>
    <s v="OK"/>
    <m/>
    <m/>
    <d v="1899-12-30T00:00:00"/>
    <d v="1899-12-30T00:36:54"/>
    <n v="4"/>
    <d v="1899-12-30T00:00:06"/>
    <n v="36.900000000000013"/>
    <n v="6"/>
    <s v="Si"/>
  </r>
  <r>
    <s v="CCAL"/>
    <s v="2025021154"/>
    <x v="0"/>
    <s v="ER3467BCY"/>
    <s v="E6123KFG"/>
    <d v="2025-03-19T00:00:00"/>
    <s v="CSHU"/>
    <s v="200223"/>
    <x v="0"/>
    <s v="PA"/>
    <s v="S1"/>
    <m/>
    <d v="2025-03-19T00:00:00"/>
    <d v="1899-12-30T06:21:29"/>
    <d v="2025-03-19T00:00:00"/>
    <d v="1899-12-30T06:21:13"/>
    <d v="2025-03-19T00:00:00"/>
    <d v="1899-12-30T07:10:51"/>
    <x v="0"/>
    <s v="RFCPI"/>
    <s v="8043259783"/>
    <s v="FBO"/>
    <d v="1899-12-30T00:00:00"/>
    <d v="1899-12-30T00:00:00"/>
    <d v="1899-12-30T00:00:00"/>
    <s v="Granel"/>
    <s v="E001"/>
    <x v="0"/>
    <d v="1899-12-30T00:49:22"/>
    <d v="1899-12-30T00:49:38"/>
    <n v="6"/>
    <x v="18"/>
    <x v="4"/>
    <x v="0"/>
    <n v="0"/>
    <n v="0"/>
    <s v="OK"/>
    <s v="Clinker"/>
    <x v="2"/>
    <n v="0"/>
    <s v="F. ALCONERA"/>
    <s v="B"/>
    <d v="1899-12-30T00:00:00"/>
    <d v="1899-12-30T00:00:00"/>
    <s v="OK"/>
    <m/>
    <m/>
    <d v="1899-12-30T00:00:00"/>
    <d v="1899-12-30T00:49:22"/>
    <n v="4"/>
    <n v="-1.8518518518001459E-4"/>
    <n v="49.366666666670334"/>
    <n v="7"/>
    <s v="No"/>
  </r>
  <r>
    <s v="CCAL"/>
    <s v="2025021163"/>
    <x v="0"/>
    <s v="ER9708BDP"/>
    <s v="E9894LNC"/>
    <d v="2025-03-19T00:00:00"/>
    <s v="CSHU"/>
    <s v="200223"/>
    <x v="0"/>
    <s v="PA"/>
    <s v="S6"/>
    <m/>
    <d v="2025-03-19T00:00:00"/>
    <d v="1899-12-30T07:06:45"/>
    <d v="2025-03-19T00:00:00"/>
    <d v="1899-12-30T07:06:35"/>
    <d v="2025-03-19T00:00:00"/>
    <d v="1899-12-30T07:20:23"/>
    <x v="0"/>
    <s v="RFCPI"/>
    <s v="8043259784"/>
    <s v="FBO"/>
    <d v="1899-12-30T00:00:00"/>
    <d v="1899-12-30T00:00:00"/>
    <d v="1899-12-30T00:00:00"/>
    <s v="Granel"/>
    <s v="E001"/>
    <x v="0"/>
    <d v="1899-12-30T00:13:38"/>
    <d v="1899-12-30T00:13:48"/>
    <n v="7"/>
    <x v="18"/>
    <x v="4"/>
    <x v="0"/>
    <n v="0"/>
    <n v="0"/>
    <s v="OK"/>
    <s v="Clinker"/>
    <x v="2"/>
    <n v="0"/>
    <s v="F. ALCONERA"/>
    <s v="A"/>
    <d v="1899-12-30T00:00:00"/>
    <d v="1899-12-30T00:00:00"/>
    <s v="OK"/>
    <m/>
    <m/>
    <d v="1899-12-30T00:00:00"/>
    <d v="1899-12-30T00:13:38"/>
    <n v="4"/>
    <n v="-1.1574074074000018E-4"/>
    <n v="13.633333333329523"/>
    <n v="7"/>
    <s v="Si"/>
  </r>
  <r>
    <s v="CCAL"/>
    <s v="2025021155"/>
    <x v="0"/>
    <s v="ER3492BCC"/>
    <s v="E3978LBB"/>
    <d v="2025-03-19T00:00:00"/>
    <s v="CSHU"/>
    <s v="200223"/>
    <x v="0"/>
    <s v="PA"/>
    <s v="S1"/>
    <m/>
    <d v="2025-03-19T00:00:00"/>
    <d v="1899-12-30T06:36:42"/>
    <d v="2025-03-19T00:00:00"/>
    <d v="1899-12-30T06:36:37"/>
    <d v="2025-03-19T00:00:00"/>
    <d v="1899-12-30T07:22:34"/>
    <x v="0"/>
    <s v="RFCPI"/>
    <s v="8043259785"/>
    <s v="FBO"/>
    <d v="1899-12-30T00:00:00"/>
    <d v="1899-12-30T00:00:00"/>
    <d v="1899-12-30T00:00:00"/>
    <s v="Granel"/>
    <s v="E001"/>
    <x v="0"/>
    <d v="1899-12-30T00:45:52"/>
    <d v="1899-12-30T00:45:57"/>
    <n v="6"/>
    <x v="18"/>
    <x v="4"/>
    <x v="0"/>
    <n v="0"/>
    <n v="0"/>
    <s v="OK"/>
    <s v="Clinker"/>
    <x v="2"/>
    <n v="0"/>
    <s v="F. ALCONERA"/>
    <s v="B"/>
    <d v="1899-12-30T00:00:00"/>
    <d v="1899-12-30T00:00:00"/>
    <s v="OK"/>
    <m/>
    <m/>
    <d v="1899-12-30T00:00:00"/>
    <d v="1899-12-30T00:45:52"/>
    <n v="4"/>
    <n v="-5.7870370369972335E-5"/>
    <n v="45.866666666664031"/>
    <n v="7"/>
    <s v="No"/>
  </r>
  <r>
    <s v="CCAL"/>
    <s v="2025021164"/>
    <x v="0"/>
    <s v="ER2676BDK"/>
    <s v="E5149MJT"/>
    <d v="2025-03-19T00:00:00"/>
    <s v="CSHU"/>
    <s v="200223"/>
    <x v="0"/>
    <s v="PA"/>
    <s v="S1"/>
    <m/>
    <d v="2025-03-19T00:00:00"/>
    <d v="1899-12-30T07:12:49"/>
    <d v="2025-03-19T00:00:00"/>
    <d v="1899-12-30T07:13:16"/>
    <d v="2025-03-19T00:00:00"/>
    <d v="1899-12-30T07:29:52"/>
    <x v="0"/>
    <s v="RFCPI"/>
    <s v="8043259786"/>
    <s v="FBO"/>
    <d v="1899-12-30T00:00:00"/>
    <d v="1899-12-30T00:00:00"/>
    <d v="1899-12-30T00:00:00"/>
    <s v="Granel"/>
    <s v="E001"/>
    <x v="0"/>
    <d v="1899-12-30T00:17:03"/>
    <d v="1899-12-30T00:16:36"/>
    <n v="7"/>
    <x v="18"/>
    <x v="4"/>
    <x v="0"/>
    <n v="0"/>
    <n v="0"/>
    <s v="OK"/>
    <s v="Clinker"/>
    <x v="2"/>
    <n v="0"/>
    <s v="F. ALCONERA"/>
    <s v="A"/>
    <d v="1899-12-30T00:00:00"/>
    <d v="1899-12-30T00:00:00"/>
    <s v="OK"/>
    <m/>
    <m/>
    <d v="1899-12-30T00:00:00"/>
    <d v="1899-12-30T00:17:03"/>
    <n v="4"/>
    <d v="1899-12-30T00:00:27"/>
    <n v="17.050000000003223"/>
    <n v="7"/>
    <s v="Si"/>
  </r>
  <r>
    <s v="CCAL"/>
    <s v="2025021168"/>
    <x v="0"/>
    <s v="ER8404BDM"/>
    <s v="E9371MTP"/>
    <d v="2025-03-19T00:00:00"/>
    <s v="CSHU"/>
    <s v="200223"/>
    <x v="0"/>
    <s v="PA"/>
    <s v="S1"/>
    <m/>
    <d v="2025-03-19T00:00:00"/>
    <d v="1899-12-30T07:15:20"/>
    <d v="2025-03-19T00:00:00"/>
    <d v="1899-12-30T07:15:22"/>
    <d v="2025-03-19T00:00:00"/>
    <d v="1899-12-30T07:38:18"/>
    <x v="0"/>
    <s v="RFCPI"/>
    <s v="8043259789"/>
    <s v="FBO"/>
    <d v="1899-12-30T00:00:00"/>
    <d v="1899-12-30T00:00:00"/>
    <d v="1899-12-30T00:00:00"/>
    <s v="Granel"/>
    <s v="E001"/>
    <x v="0"/>
    <d v="1899-12-30T00:22:58"/>
    <d v="1899-12-30T00:22:56"/>
    <n v="7"/>
    <x v="18"/>
    <x v="4"/>
    <x v="0"/>
    <n v="0"/>
    <n v="0"/>
    <s v="OK"/>
    <s v="Clinker"/>
    <x v="2"/>
    <n v="0"/>
    <s v="F. ALCONERA"/>
    <s v="A"/>
    <d v="1899-12-30T00:00:00"/>
    <d v="1899-12-30T00:00:00"/>
    <s v="OK"/>
    <m/>
    <m/>
    <d v="1899-12-30T00:00:00"/>
    <d v="1899-12-30T00:22:58"/>
    <n v="4"/>
    <d v="1899-12-30T00:00:02"/>
    <n v="22.966666666675238"/>
    <n v="7"/>
    <s v="Si"/>
  </r>
  <r>
    <s v="CCAL"/>
    <s v="2025021170"/>
    <x v="0"/>
    <s v="ER3659BDP"/>
    <s v="E9365MTP"/>
    <d v="2025-03-19T00:00:00"/>
    <s v="CSHU"/>
    <s v="200223"/>
    <x v="0"/>
    <s v="PA"/>
    <s v="S1"/>
    <m/>
    <d v="2025-03-19T00:00:00"/>
    <d v="1899-12-30T07:16:15"/>
    <d v="2025-03-19T00:00:00"/>
    <d v="1899-12-30T07:15:50"/>
    <d v="2025-03-19T00:00:00"/>
    <d v="1899-12-30T07:47:32"/>
    <x v="0"/>
    <s v="RFCPI"/>
    <s v="8043259790"/>
    <s v="FBO"/>
    <d v="1899-12-30T00:00:00"/>
    <d v="1899-12-30T00:00:00"/>
    <d v="1899-12-30T00:00:00"/>
    <s v="Granel"/>
    <s v="E001"/>
    <x v="0"/>
    <d v="1899-12-30T00:31:17"/>
    <d v="1899-12-30T00:31:42"/>
    <n v="7"/>
    <x v="18"/>
    <x v="4"/>
    <x v="0"/>
    <n v="0"/>
    <n v="0"/>
    <s v="OK"/>
    <s v="Clinker"/>
    <x v="2"/>
    <n v="0"/>
    <s v="F. ALCONERA"/>
    <s v="A"/>
    <d v="1899-12-30T00:00:00"/>
    <d v="1899-12-30T00:00:00"/>
    <s v="OK"/>
    <m/>
    <m/>
    <d v="1899-12-30T00:00:00"/>
    <d v="1899-12-30T00:31:17"/>
    <n v="4"/>
    <n v="-2.8935185185002821E-4"/>
    <n v="31.283333333337556"/>
    <n v="7"/>
    <s v="Si"/>
  </r>
  <r>
    <s v="CCAL"/>
    <s v="2025021180"/>
    <x v="0"/>
    <s v="ER9641BCY"/>
    <s v="E8749KTF"/>
    <d v="2025-03-19T00:00:00"/>
    <s v="CSHU"/>
    <s v="200223"/>
    <x v="0"/>
    <s v="PA"/>
    <s v="S1"/>
    <m/>
    <d v="2025-03-19T00:00:00"/>
    <d v="1899-12-30T07:30:45"/>
    <d v="2025-03-19T00:00:00"/>
    <d v="1899-12-30T07:30:41"/>
    <d v="2025-03-19T00:00:00"/>
    <d v="1899-12-30T07:52:45"/>
    <x v="0"/>
    <s v="RFCPI"/>
    <s v="8043259792"/>
    <s v="FBO"/>
    <d v="1899-12-30T00:00:00"/>
    <d v="1899-12-30T00:00:00"/>
    <d v="1899-12-30T00:00:00"/>
    <s v="Granel"/>
    <s v="E001"/>
    <x v="0"/>
    <d v="1899-12-30T00:22:00"/>
    <d v="1899-12-30T00:22:04"/>
    <n v="7"/>
    <x v="18"/>
    <x v="4"/>
    <x v="0"/>
    <n v="0"/>
    <n v="0"/>
    <s v="OK"/>
    <s v="Clinker"/>
    <x v="2"/>
    <n v="0"/>
    <s v="F. ALCONERA"/>
    <s v="A"/>
    <d v="1899-12-30T00:00:00"/>
    <d v="1899-12-30T00:00:00"/>
    <s v="OK"/>
    <m/>
    <m/>
    <d v="1899-12-30T00:00:00"/>
    <d v="1899-12-30T00:22:00"/>
    <n v="4"/>
    <n v="-4.6296296289993766E-5"/>
    <n v="22.000000000003197"/>
    <n v="7"/>
    <s v="Si"/>
  </r>
  <r>
    <s v="CCAL"/>
    <s v="2025021181"/>
    <x v="0"/>
    <s v="ER0715BCY"/>
    <s v="E0536LZT"/>
    <d v="2025-03-19T00:00:00"/>
    <s v="CSHU"/>
    <s v="200223"/>
    <x v="0"/>
    <s v="PA"/>
    <s v="S1"/>
    <m/>
    <d v="2025-03-19T00:00:00"/>
    <d v="1899-12-30T07:32:02"/>
    <d v="2025-03-19T00:00:00"/>
    <d v="1899-12-30T07:31:44"/>
    <d v="2025-03-19T00:00:00"/>
    <d v="1899-12-30T07:56:06"/>
    <x v="0"/>
    <s v="RFCPI"/>
    <s v="8043259793"/>
    <s v="FBO"/>
    <d v="1899-12-30T00:00:00"/>
    <d v="1899-12-30T00:00:00"/>
    <d v="1899-12-30T00:00:00"/>
    <s v="Granel"/>
    <s v="E001"/>
    <x v="0"/>
    <d v="1899-12-30T00:24:04"/>
    <d v="1899-12-30T00:24:22"/>
    <n v="7"/>
    <x v="18"/>
    <x v="4"/>
    <x v="0"/>
    <n v="0"/>
    <n v="0"/>
    <s v="OK"/>
    <s v="Clinker"/>
    <x v="2"/>
    <n v="0"/>
    <s v="F. ALCONERA"/>
    <s v="A"/>
    <d v="1899-12-30T00:00:00"/>
    <d v="1899-12-30T00:00:00"/>
    <s v="OK"/>
    <m/>
    <m/>
    <d v="1899-12-30T00:00:00"/>
    <d v="1899-12-30T00:24:04"/>
    <n v="4"/>
    <n v="-2.0833333334002724E-4"/>
    <n v="24.066666666662382"/>
    <n v="7"/>
    <s v="Si"/>
  </r>
  <r>
    <s v="CCAL"/>
    <s v="2025021192"/>
    <x v="0"/>
    <s v="ER3352BCF"/>
    <s v="E2533KJC"/>
    <d v="2025-03-19T00:00:00"/>
    <s v="CSHU"/>
    <s v="200223"/>
    <x v="0"/>
    <s v="PA"/>
    <s v="S1"/>
    <m/>
    <d v="2025-03-19T00:00:00"/>
    <d v="1899-12-30T07:54:11"/>
    <d v="2025-03-19T00:00:00"/>
    <d v="1899-12-30T07:53:49"/>
    <d v="2025-03-19T00:00:00"/>
    <d v="1899-12-30T08:17:18"/>
    <x v="0"/>
    <s v="RFCPI"/>
    <s v="8043259797"/>
    <s v="FBO"/>
    <d v="1899-12-30T00:00:00"/>
    <d v="1899-12-30T00:00:00"/>
    <d v="1899-12-30T00:00:00"/>
    <s v="Granel"/>
    <s v="E001"/>
    <x v="0"/>
    <d v="1899-12-30T00:23:07"/>
    <d v="1899-12-30T00:23:29"/>
    <n v="7"/>
    <x v="18"/>
    <x v="4"/>
    <x v="0"/>
    <n v="0"/>
    <n v="0"/>
    <s v="OK"/>
    <s v="Clinker"/>
    <x v="2"/>
    <n v="0"/>
    <s v="F. ALCONERA"/>
    <s v="A"/>
    <d v="1899-12-30T00:00:00"/>
    <d v="1899-12-30T00:00:00"/>
    <s v="OK"/>
    <m/>
    <m/>
    <d v="1899-12-30T00:00:00"/>
    <d v="1899-12-30T00:23:07"/>
    <n v="4"/>
    <n v="-2.5462962962996549E-4"/>
    <n v="23.116666666665591"/>
    <n v="8"/>
    <s v="Si"/>
  </r>
  <r>
    <s v="CCAL"/>
    <s v="2025021195"/>
    <x v="0"/>
    <s v="ER9222BDM"/>
    <s v="E8915MMX"/>
    <d v="2025-03-19T00:00:00"/>
    <s v="CSHU"/>
    <s v="200223"/>
    <x v="0"/>
    <s v="PA"/>
    <s v="S1"/>
    <m/>
    <d v="2025-03-19T00:00:00"/>
    <d v="1899-12-30T07:57:10"/>
    <d v="2025-03-19T00:00:00"/>
    <d v="1899-12-30T07:57:02"/>
    <d v="2025-03-19T00:00:00"/>
    <d v="1899-12-30T08:21:01"/>
    <x v="0"/>
    <s v="RFCPI"/>
    <s v="8043259798"/>
    <s v="FBO"/>
    <d v="1899-12-30T00:00:00"/>
    <d v="1899-12-30T00:00:00"/>
    <d v="1899-12-30T00:00:00"/>
    <s v="Granel"/>
    <s v="E001"/>
    <x v="0"/>
    <d v="1899-12-30T00:23:51"/>
    <d v="1899-12-30T00:23:59"/>
    <n v="7"/>
    <x v="18"/>
    <x v="4"/>
    <x v="0"/>
    <n v="0"/>
    <n v="0"/>
    <s v="OK"/>
    <s v="Clinker"/>
    <x v="2"/>
    <n v="0"/>
    <s v="F. ALCONERA"/>
    <s v="A"/>
    <d v="1899-12-30T00:00:00"/>
    <d v="1899-12-30T00:00:00"/>
    <s v="OK"/>
    <m/>
    <m/>
    <d v="1899-12-30T00:00:00"/>
    <d v="1899-12-30T00:23:51"/>
    <n v="4"/>
    <n v="-9.2592592589979539E-5"/>
    <n v="23.850000000000051"/>
    <n v="8"/>
    <s v="Si"/>
  </r>
  <r>
    <s v="CCAL"/>
    <s v="2025021208"/>
    <x v="0"/>
    <s v="ER3066BDR"/>
    <s v="E2535KJC"/>
    <d v="2025-03-19T00:00:00"/>
    <s v="CSHU"/>
    <s v="200223"/>
    <x v="0"/>
    <s v="PA"/>
    <s v="S1"/>
    <m/>
    <d v="2025-03-19T00:00:00"/>
    <d v="1899-12-30T08:17:05"/>
    <d v="2025-03-19T00:00:00"/>
    <d v="1899-12-30T08:16:42"/>
    <d v="2025-03-19T00:00:00"/>
    <d v="1899-12-30T08:28:30"/>
    <x v="0"/>
    <s v="RFCPI"/>
    <s v="8043259800"/>
    <s v="FBO"/>
    <d v="1899-12-30T00:00:00"/>
    <d v="1899-12-30T00:00:00"/>
    <d v="1899-12-30T00:00:00"/>
    <s v="Granel"/>
    <s v="E001"/>
    <x v="0"/>
    <d v="1899-12-30T00:11:25"/>
    <d v="1899-12-30T00:11:48"/>
    <n v="8"/>
    <x v="18"/>
    <x v="4"/>
    <x v="0"/>
    <n v="0"/>
    <n v="0"/>
    <s v="OK"/>
    <s v="Clinker"/>
    <x v="2"/>
    <n v="0"/>
    <s v="F. ALCONERA"/>
    <s v="A"/>
    <d v="1899-12-30T00:00:00"/>
    <d v="1899-12-30T00:00:00"/>
    <s v="OK"/>
    <m/>
    <m/>
    <d v="1899-12-30T00:00:00"/>
    <d v="1899-12-30T00:11:25"/>
    <n v="4"/>
    <n v="-2.6620370370000757E-4"/>
    <n v="11.4166666666656"/>
    <n v="8"/>
    <s v="Si"/>
  </r>
  <r>
    <s v="CCAL"/>
    <s v="2025021247"/>
    <x v="0"/>
    <s v="ER7905BDN"/>
    <s v="E9212MMS"/>
    <d v="2025-03-19T00:00:00"/>
    <s v="CSHU"/>
    <s v="200223"/>
    <x v="0"/>
    <s v="PA"/>
    <s v="S1"/>
    <m/>
    <d v="2025-03-19T00:00:00"/>
    <d v="1899-12-30T09:16:23"/>
    <d v="2025-03-19T00:00:00"/>
    <d v="1899-12-30T09:16:52"/>
    <d v="2025-03-19T00:00:00"/>
    <d v="1899-12-30T09:53:05"/>
    <x v="0"/>
    <s v="RFCPI"/>
    <s v="8043259812"/>
    <s v="FBO"/>
    <d v="1899-12-30T00:00:00"/>
    <d v="1899-12-30T00:00:00"/>
    <d v="1899-12-30T00:00:00"/>
    <s v="Granel"/>
    <s v="E001"/>
    <x v="0"/>
    <d v="1899-12-30T00:36:42"/>
    <d v="1899-12-30T00:36:13"/>
    <n v="9"/>
    <x v="18"/>
    <x v="4"/>
    <x v="0"/>
    <n v="0"/>
    <n v="0"/>
    <s v="OK"/>
    <s v="Clinker"/>
    <x v="2"/>
    <n v="0"/>
    <s v="F. ALCONERA"/>
    <s v="A"/>
    <d v="1899-12-30T00:00:00"/>
    <d v="1899-12-30T00:00:00"/>
    <s v="OK"/>
    <m/>
    <m/>
    <d v="1899-12-30T00:00:00"/>
    <d v="1899-12-30T00:36:42"/>
    <n v="4"/>
    <d v="1899-12-30T00:00:29"/>
    <n v="36.700000000012771"/>
    <n v="9"/>
    <s v="Si"/>
  </r>
  <r>
    <s v="CCAL"/>
    <s v="2025021260"/>
    <x v="0"/>
    <s v="ER4158BBH"/>
    <s v="E4734KJZ"/>
    <d v="2025-03-19T00:00:00"/>
    <s v="CSHU"/>
    <s v="200223"/>
    <x v="0"/>
    <s v="PA"/>
    <s v="S1"/>
    <m/>
    <d v="2025-03-19T00:00:00"/>
    <d v="1899-12-30T09:27:34"/>
    <d v="2025-03-19T00:00:00"/>
    <d v="1899-12-30T09:33:24"/>
    <d v="2025-03-19T00:00:00"/>
    <d v="1899-12-30T10:00:32"/>
    <x v="0"/>
    <s v="RFCPI"/>
    <s v="8043259813"/>
    <s v="FBO"/>
    <d v="1899-12-30T00:00:00"/>
    <d v="1899-12-30T00:00:00"/>
    <d v="1899-12-30T00:00:00"/>
    <s v="Granel"/>
    <s v="E001"/>
    <x v="0"/>
    <d v="1899-12-30T00:32:58"/>
    <d v="1899-12-30T00:27:08"/>
    <n v="9"/>
    <x v="18"/>
    <x v="4"/>
    <x v="0"/>
    <n v="0"/>
    <n v="0"/>
    <s v="OK"/>
    <s v="Clinker"/>
    <x v="2"/>
    <n v="0"/>
    <s v="F. ALCONERA"/>
    <s v="A"/>
    <d v="1899-12-30T00:00:00"/>
    <d v="1899-12-30T00:00:00"/>
    <s v="OK"/>
    <m/>
    <m/>
    <d v="1899-12-30T00:00:00"/>
    <d v="1899-12-30T00:32:58"/>
    <n v="4"/>
    <d v="1899-12-30T00:05:50"/>
    <n v="32.966666666668807"/>
    <n v="10"/>
    <s v="Si"/>
  </r>
  <r>
    <s v="CCAL"/>
    <s v="2025021263"/>
    <x v="0"/>
    <s v="ER4651BCY"/>
    <s v="E0195JSJ"/>
    <d v="2025-03-19T00:00:00"/>
    <s v="CSHU"/>
    <s v="200223"/>
    <x v="0"/>
    <s v="PA"/>
    <s v="S1"/>
    <m/>
    <d v="2025-03-19T00:00:00"/>
    <d v="1899-12-30T09:33:46"/>
    <d v="2025-03-19T00:00:00"/>
    <d v="1899-12-30T09:33:34"/>
    <d v="2025-03-19T00:00:00"/>
    <d v="1899-12-30T10:40:01"/>
    <x v="0"/>
    <s v="RFCPI"/>
    <s v="8043259823"/>
    <s v="FBO"/>
    <d v="1899-12-30T00:00:00"/>
    <d v="1899-12-30T00:00:00"/>
    <d v="1899-12-30T00:00:00"/>
    <s v="Granel"/>
    <s v="E001"/>
    <x v="0"/>
    <d v="1899-12-30T01:06:15"/>
    <d v="1899-12-30T01:06:27"/>
    <n v="9"/>
    <x v="18"/>
    <x v="4"/>
    <x v="0"/>
    <n v="0"/>
    <n v="0"/>
    <s v="OK"/>
    <s v="Clinker"/>
    <x v="2"/>
    <n v="0"/>
    <s v="F. ALCONERA"/>
    <s v="B"/>
    <d v="1899-12-30T00:00:00"/>
    <d v="1899-12-30T00:00:00"/>
    <s v="OK"/>
    <m/>
    <m/>
    <d v="1899-12-30T00:00:00"/>
    <d v="1899-12-30T01:06:15"/>
    <n v="4"/>
    <n v="-1.388888888799733E-4"/>
    <n v="66.250000000008029"/>
    <n v="10"/>
    <s v="No"/>
  </r>
  <r>
    <s v="CCAL"/>
    <s v="2025021283"/>
    <x v="0"/>
    <s v="EL180133"/>
    <s v="E6081KCH"/>
    <d v="2025-03-19T00:00:00"/>
    <s v="CSHU"/>
    <s v="200223"/>
    <x v="0"/>
    <s v="PA"/>
    <s v="S1"/>
    <m/>
    <d v="2025-03-19T00:00:00"/>
    <d v="1899-12-30T10:00:41"/>
    <d v="2025-03-19T00:00:00"/>
    <d v="1899-12-30T10:00:33"/>
    <d v="2025-03-19T00:00:00"/>
    <d v="1899-12-30T11:11:47"/>
    <x v="0"/>
    <s v="RFCPI"/>
    <s v="8043259829"/>
    <s v="FBO"/>
    <d v="1899-12-30T00:00:00"/>
    <d v="1899-12-30T00:00:00"/>
    <d v="1899-12-30T00:00:00"/>
    <s v="Granel"/>
    <s v="E001"/>
    <x v="0"/>
    <d v="1899-12-30T01:11:06"/>
    <d v="1899-12-30T01:11:14"/>
    <n v="10"/>
    <x v="18"/>
    <x v="4"/>
    <x v="0"/>
    <n v="0"/>
    <n v="0"/>
    <s v="OK"/>
    <s v="Clinker"/>
    <x v="2"/>
    <n v="0"/>
    <s v="F. ALCONERA"/>
    <s v="B"/>
    <d v="1899-12-30T00:00:00"/>
    <d v="1899-12-30T00:00:00"/>
    <s v="OK"/>
    <m/>
    <m/>
    <d v="1899-12-30T00:00:00"/>
    <d v="1899-12-30T01:11:06"/>
    <n v="4"/>
    <n v="-9.2592592589979539E-5"/>
    <n v="71.099999999999994"/>
    <n v="11"/>
    <s v="No"/>
  </r>
  <r>
    <s v="CCAL"/>
    <s v="2025021306"/>
    <x v="0"/>
    <s v="ER7543BBL"/>
    <s v="E1125KDL"/>
    <d v="2025-03-19T00:00:00"/>
    <s v="CSHU"/>
    <s v="200223"/>
    <x v="0"/>
    <s v="PA"/>
    <s v="S1"/>
    <m/>
    <d v="2025-03-19T00:00:00"/>
    <d v="1899-12-30T10:50:10"/>
    <d v="2025-03-19T00:00:00"/>
    <d v="1899-12-30T10:49:54"/>
    <d v="2025-03-19T00:00:00"/>
    <d v="1899-12-30T11:35:25"/>
    <x v="0"/>
    <s v="RFCPI"/>
    <s v="8043259835"/>
    <s v="FBO"/>
    <d v="1899-12-30T00:00:00"/>
    <d v="1899-12-30T00:00:00"/>
    <d v="1899-12-30T00:00:00"/>
    <s v="Granel"/>
    <s v="E001"/>
    <x v="0"/>
    <d v="1899-12-30T00:45:15"/>
    <d v="1899-12-30T00:45:31"/>
    <n v="10"/>
    <x v="18"/>
    <x v="4"/>
    <x v="0"/>
    <n v="0"/>
    <n v="0"/>
    <s v="OK"/>
    <s v="Clinker"/>
    <x v="2"/>
    <n v="0"/>
    <s v="F. ALCONERA"/>
    <s v="B"/>
    <d v="1899-12-30T00:00:00"/>
    <d v="1899-12-30T00:00:00"/>
    <s v="OK"/>
    <m/>
    <m/>
    <d v="1899-12-30T00:00:00"/>
    <d v="1899-12-30T00:45:15"/>
    <n v="4"/>
    <n v="-1.851851851900066E-4"/>
    <n v="45.249999999998359"/>
    <n v="11"/>
    <s v="No"/>
  </r>
  <r>
    <s v="CCAL"/>
    <s v="2025021309"/>
    <x v="0"/>
    <s v="ER5455BCW"/>
    <s v="E6681KKY"/>
    <d v="2025-03-19T00:00:00"/>
    <s v="CSHU"/>
    <s v="200223"/>
    <x v="0"/>
    <s v="PA"/>
    <s v="S1"/>
    <m/>
    <d v="2025-03-19T00:00:00"/>
    <d v="1899-12-30T10:52:37"/>
    <d v="2025-03-19T00:00:00"/>
    <d v="1899-12-30T10:52:17"/>
    <d v="2025-03-19T00:00:00"/>
    <d v="1899-12-30T11:44:10"/>
    <x v="0"/>
    <s v="RFCPI"/>
    <s v="8043259837"/>
    <s v="FBO"/>
    <d v="1899-12-30T00:00:00"/>
    <d v="1899-12-30T00:00:00"/>
    <d v="1899-12-30T00:00:00"/>
    <s v="Granel"/>
    <s v="E001"/>
    <x v="0"/>
    <d v="1899-12-30T00:51:33"/>
    <d v="1899-12-30T00:51:53"/>
    <n v="10"/>
    <x v="18"/>
    <x v="4"/>
    <x v="0"/>
    <n v="0"/>
    <n v="0"/>
    <s v="OK"/>
    <s v="Clinker"/>
    <x v="2"/>
    <n v="0"/>
    <s v="F. ALCONERA"/>
    <s v="B"/>
    <d v="1899-12-30T00:00:00"/>
    <d v="1899-12-30T00:00:00"/>
    <s v="OK"/>
    <m/>
    <m/>
    <d v="1899-12-30T00:00:00"/>
    <d v="1899-12-30T00:51:33"/>
    <n v="4"/>
    <n v="-2.3148148148000036E-4"/>
    <n v="51.549999999998384"/>
    <n v="11"/>
    <s v="No"/>
  </r>
  <r>
    <s v="CCAL"/>
    <s v="2025021364"/>
    <x v="0"/>
    <s v="ER3062BCW"/>
    <s v="E6236MCZ"/>
    <d v="2025-03-19T00:00:00"/>
    <s v="CSHU"/>
    <s v="200223"/>
    <x v="0"/>
    <s v="PA"/>
    <s v="S1"/>
    <m/>
    <d v="2025-03-19T00:00:00"/>
    <d v="1899-12-30T12:40:55"/>
    <d v="2025-03-19T00:00:00"/>
    <d v="1899-12-30T12:40:46"/>
    <d v="2025-03-19T00:00:00"/>
    <d v="1899-12-30T12:58:33"/>
    <x v="0"/>
    <s v="RFCPI"/>
    <s v="8043259849"/>
    <s v="FBO"/>
    <d v="1899-12-30T00:00:00"/>
    <d v="1899-12-30T00:00:00"/>
    <d v="1899-12-30T00:00:00"/>
    <s v="Granel"/>
    <s v="E001"/>
    <x v="0"/>
    <d v="1899-12-30T00:17:38"/>
    <d v="1899-12-30T00:17:47"/>
    <n v="12"/>
    <x v="18"/>
    <x v="4"/>
    <x v="0"/>
    <n v="0"/>
    <n v="0"/>
    <s v="OK"/>
    <s v="Clinker"/>
    <x v="2"/>
    <n v="0"/>
    <s v="F. ALCONERA"/>
    <s v="A"/>
    <d v="1899-12-30T00:00:00"/>
    <d v="1899-12-30T00:00:00"/>
    <s v="OK"/>
    <m/>
    <m/>
    <d v="1899-12-30T00:00:00"/>
    <d v="1899-12-30T00:17:38"/>
    <n v="4"/>
    <n v="-1.0416666666002161E-4"/>
    <n v="17.633333333332786"/>
    <n v="12"/>
    <s v="Si"/>
  </r>
  <r>
    <s v="CCAL"/>
    <s v="2025021365"/>
    <x v="0"/>
    <s v="ER4175BDD"/>
    <s v="E8806KTF"/>
    <d v="2025-03-19T00:00:00"/>
    <s v="CSHU"/>
    <s v="200223"/>
    <x v="0"/>
    <s v="PA"/>
    <s v="S1"/>
    <m/>
    <d v="2025-03-19T00:00:00"/>
    <d v="1899-12-30T12:42:27"/>
    <d v="2025-03-19T00:00:00"/>
    <d v="1899-12-30T12:42:23"/>
    <d v="2025-03-19T00:00:00"/>
    <d v="1899-12-30T13:06:59"/>
    <x v="0"/>
    <s v="RFCPI"/>
    <s v="8043259851"/>
    <s v="FBO"/>
    <d v="1899-12-30T00:00:00"/>
    <d v="1899-12-30T00:00:00"/>
    <d v="1899-12-30T00:00:00"/>
    <s v="Granel"/>
    <s v="E001"/>
    <x v="0"/>
    <d v="1899-12-30T00:24:32"/>
    <d v="1899-12-30T00:24:36"/>
    <n v="12"/>
    <x v="18"/>
    <x v="4"/>
    <x v="0"/>
    <n v="0"/>
    <n v="0"/>
    <s v="OK"/>
    <s v="Clinker"/>
    <x v="2"/>
    <n v="0"/>
    <s v="F. ALCONERA"/>
    <s v="A"/>
    <d v="1899-12-30T00:00:00"/>
    <d v="1899-12-30T00:00:00"/>
    <s v="OK"/>
    <m/>
    <m/>
    <d v="1899-12-30T00:00:00"/>
    <d v="1899-12-30T00:24:32"/>
    <n v="4"/>
    <n v="-4.6296296300041284E-5"/>
    <n v="24.533333333323153"/>
    <n v="13"/>
    <s v="Si"/>
  </r>
  <r>
    <s v="CCAL"/>
    <s v="2025021394"/>
    <x v="0"/>
    <s v="ER9708BDP"/>
    <s v="E9894LNC"/>
    <d v="2025-03-19T00:00:00"/>
    <s v="CSHU"/>
    <s v="200223"/>
    <x v="0"/>
    <s v="PA"/>
    <s v="S1"/>
    <m/>
    <d v="2025-03-19T00:00:00"/>
    <d v="1899-12-30T13:19:56"/>
    <d v="2025-03-19T00:00:00"/>
    <d v="1899-12-30T13:19:58"/>
    <d v="2025-03-19T00:00:00"/>
    <d v="1899-12-30T13:35:03"/>
    <x v="0"/>
    <s v="RFCPI"/>
    <s v="8043259858"/>
    <s v="FBO"/>
    <d v="1899-12-30T00:00:00"/>
    <d v="1899-12-30T00:00:00"/>
    <d v="1899-12-30T00:00:00"/>
    <s v="Granel"/>
    <s v="E001"/>
    <x v="0"/>
    <d v="1899-12-30T00:15:07"/>
    <d v="1899-12-30T00:15:05"/>
    <n v="13"/>
    <x v="18"/>
    <x v="4"/>
    <x v="0"/>
    <n v="0"/>
    <n v="0"/>
    <s v="OK"/>
    <s v="Clinker"/>
    <x v="2"/>
    <n v="0"/>
    <s v="F. ALCONERA"/>
    <s v="A"/>
    <d v="1899-12-30T00:00:00"/>
    <d v="1899-12-30T00:00:00"/>
    <s v="OK"/>
    <m/>
    <m/>
    <d v="1899-12-30T00:00:00"/>
    <d v="1899-12-30T00:15:07"/>
    <n v="4"/>
    <d v="1899-12-30T00:00:02"/>
    <n v="15.116666666659224"/>
    <n v="13"/>
    <s v="Si"/>
  </r>
  <r>
    <s v="CCAL"/>
    <s v="2025021395"/>
    <x v="0"/>
    <s v="ER2676BDK"/>
    <s v="E5149MJT"/>
    <d v="2025-03-19T00:00:00"/>
    <s v="CSHU"/>
    <s v="200223"/>
    <x v="0"/>
    <s v="PA"/>
    <s v="S1"/>
    <m/>
    <d v="2025-03-19T00:00:00"/>
    <d v="1899-12-30T13:22:59"/>
    <d v="2025-03-19T00:00:00"/>
    <d v="1899-12-30T13:22:49"/>
    <d v="2025-03-19T00:00:00"/>
    <d v="1899-12-30T13:39:28"/>
    <x v="0"/>
    <s v="RFCPI"/>
    <s v="8043259859"/>
    <s v="FBO"/>
    <d v="1899-12-30T00:00:00"/>
    <d v="1899-12-30T00:00:00"/>
    <d v="1899-12-30T00:00:00"/>
    <s v="Granel"/>
    <s v="E001"/>
    <x v="0"/>
    <d v="1899-12-30T00:16:29"/>
    <d v="1899-12-30T00:16:39"/>
    <n v="13"/>
    <x v="18"/>
    <x v="4"/>
    <x v="0"/>
    <n v="0"/>
    <n v="0"/>
    <s v="OK"/>
    <s v="Clinker"/>
    <x v="2"/>
    <n v="0"/>
    <s v="F. ALCONERA"/>
    <s v="A"/>
    <d v="1899-12-30T00:00:00"/>
    <d v="1899-12-30T00:00:00"/>
    <s v="OK"/>
    <m/>
    <m/>
    <d v="1899-12-30T00:00:00"/>
    <d v="1899-12-30T00:16:29"/>
    <n v="4"/>
    <n v="-1.1574074073994467E-4"/>
    <n v="16.483333333334365"/>
    <n v="13"/>
    <s v="Si"/>
  </r>
  <r>
    <s v="CCAL"/>
    <s v="2025021413"/>
    <x v="0"/>
    <s v="ER0715BCY"/>
    <s v="E0536LZT"/>
    <d v="2025-03-19T00:00:00"/>
    <s v="CSHU"/>
    <s v="200223"/>
    <x v="0"/>
    <s v="PA"/>
    <s v="S1"/>
    <m/>
    <d v="2025-03-19T00:00:00"/>
    <d v="1899-12-30T13:52:05"/>
    <d v="2025-03-19T00:00:00"/>
    <d v="1899-12-30T13:52:11"/>
    <d v="2025-03-19T00:00:00"/>
    <d v="1899-12-30T14:24:33"/>
    <x v="0"/>
    <s v="RFCPI"/>
    <s v="8043259866"/>
    <s v="FBO"/>
    <d v="1899-12-30T00:00:00"/>
    <d v="1899-12-30T00:00:00"/>
    <d v="1899-12-30T00:00:00"/>
    <s v="Granel"/>
    <s v="E001"/>
    <x v="0"/>
    <d v="1899-12-30T00:32:28"/>
    <d v="1899-12-30T00:32:22"/>
    <n v="13"/>
    <x v="18"/>
    <x v="4"/>
    <x v="0"/>
    <n v="0"/>
    <n v="0"/>
    <s v="OK"/>
    <s v="Clinker"/>
    <x v="2"/>
    <n v="0"/>
    <s v="F. ALCONERA"/>
    <s v="A"/>
    <d v="1899-12-30T00:00:00"/>
    <d v="1899-12-30T00:00:00"/>
    <s v="OK"/>
    <m/>
    <m/>
    <d v="1899-12-30T00:00:00"/>
    <d v="1899-12-30T00:32:28"/>
    <n v="4"/>
    <d v="1899-12-30T00:00:06"/>
    <n v="32.466666666657616"/>
    <n v="14"/>
    <s v="Si"/>
  </r>
  <r>
    <s v="CCAL"/>
    <s v="2025021426"/>
    <x v="0"/>
    <s v="ER3066BDR"/>
    <s v="E2535KJC"/>
    <d v="2025-03-19T00:00:00"/>
    <s v="CSHU"/>
    <s v="200223"/>
    <x v="0"/>
    <s v="PA"/>
    <s v="S1"/>
    <m/>
    <d v="2025-03-19T00:00:00"/>
    <d v="1899-12-30T14:14:40"/>
    <d v="2025-03-19T00:00:00"/>
    <d v="1899-12-30T14:14:37"/>
    <d v="2025-03-19T00:00:00"/>
    <d v="1899-12-30T14:36:32"/>
    <x v="0"/>
    <s v="RFCPI"/>
    <s v="8043259868"/>
    <s v="FBO"/>
    <d v="1899-12-30T00:00:00"/>
    <d v="1899-12-30T00:00:00"/>
    <d v="1899-12-30T00:00:00"/>
    <s v="Granel"/>
    <s v="E001"/>
    <x v="0"/>
    <d v="1899-12-30T00:21:52"/>
    <d v="1899-12-30T00:21:55"/>
    <n v="14"/>
    <x v="18"/>
    <x v="4"/>
    <x v="0"/>
    <n v="0"/>
    <n v="0"/>
    <s v="OK"/>
    <s v="Clinker"/>
    <x v="2"/>
    <n v="0"/>
    <s v="F. ALCONERA"/>
    <s v="A"/>
    <d v="1899-12-30T00:00:00"/>
    <d v="1899-12-30T00:00:00"/>
    <s v="OK"/>
    <m/>
    <m/>
    <d v="1899-12-30T00:00:00"/>
    <d v="1899-12-30T00:21:52"/>
    <n v="4"/>
    <n v="-3.4722222220007204E-5"/>
    <n v="21.86666666665916"/>
    <n v="14"/>
    <s v="Si"/>
  </r>
  <r>
    <s v="CCAL"/>
    <s v="2025021416"/>
    <x v="0"/>
    <s v="ER3352BCF"/>
    <s v="E2533KJC"/>
    <d v="2025-03-19T00:00:00"/>
    <s v="CSHU"/>
    <s v="200223"/>
    <x v="0"/>
    <s v="PA"/>
    <s v="S1"/>
    <m/>
    <d v="2025-03-19T00:00:00"/>
    <d v="1899-12-30T13:59:28"/>
    <d v="2025-03-19T00:00:00"/>
    <d v="1899-12-30T13:59:15"/>
    <d v="2025-03-19T00:00:00"/>
    <d v="1899-12-30T14:43:29"/>
    <x v="0"/>
    <s v="RFCPI"/>
    <s v="8043259869"/>
    <s v="FBO"/>
    <d v="1899-12-30T00:00:00"/>
    <d v="1899-12-30T00:00:00"/>
    <d v="1899-12-30T00:00:00"/>
    <s v="Granel"/>
    <s v="E001"/>
    <x v="0"/>
    <d v="1899-12-30T00:44:01"/>
    <d v="1899-12-30T00:44:14"/>
    <n v="13"/>
    <x v="18"/>
    <x v="4"/>
    <x v="0"/>
    <n v="0"/>
    <n v="0"/>
    <s v="OK"/>
    <s v="Clinker"/>
    <x v="2"/>
    <n v="0"/>
    <s v="F. ALCONERA"/>
    <s v="A"/>
    <d v="1899-12-30T00:00:00"/>
    <d v="1899-12-30T00:00:00"/>
    <s v="OK"/>
    <m/>
    <m/>
    <d v="1899-12-30T00:00:00"/>
    <d v="1899-12-30T00:44:01"/>
    <n v="4"/>
    <n v="-1.504629629600629E-4"/>
    <n v="44.016666666667099"/>
    <n v="14"/>
    <s v="Si"/>
  </r>
  <r>
    <s v="CCAL"/>
    <s v="2025021443"/>
    <x v="0"/>
    <s v="ER9222BDM"/>
    <s v="E8915MMX"/>
    <d v="2025-03-19T00:00:00"/>
    <s v="CSHU"/>
    <s v="200223"/>
    <x v="0"/>
    <s v="PA"/>
    <s v="S1"/>
    <m/>
    <d v="2025-03-19T00:00:00"/>
    <d v="1899-12-30T14:43:32"/>
    <d v="2025-03-19T00:00:00"/>
    <d v="1899-12-30T14:43:22"/>
    <d v="2025-03-19T00:00:00"/>
    <d v="1899-12-30T14:57:55"/>
    <x v="0"/>
    <s v="RFCPI"/>
    <s v="8043259870"/>
    <s v="FBO"/>
    <d v="1899-12-30T00:00:00"/>
    <d v="1899-12-30T00:00:00"/>
    <d v="1899-12-30T00:00:00"/>
    <s v="Granel"/>
    <s v="E001"/>
    <x v="0"/>
    <d v="1899-12-30T00:14:23"/>
    <d v="1899-12-30T00:14:33"/>
    <n v="14"/>
    <x v="18"/>
    <x v="4"/>
    <x v="0"/>
    <n v="0"/>
    <n v="0"/>
    <s v="OK"/>
    <s v="Clinker"/>
    <x v="2"/>
    <n v="0"/>
    <s v="F. ALCONERA"/>
    <s v="A"/>
    <d v="1899-12-30T00:00:00"/>
    <d v="1899-12-30T00:00:00"/>
    <s v="OK"/>
    <m/>
    <m/>
    <d v="1899-12-30T00:00:00"/>
    <d v="1899-12-30T00:14:23"/>
    <n v="4"/>
    <n v="-1.1574074073994467E-4"/>
    <n v="14.383333333339312"/>
    <n v="14"/>
    <s v="Si"/>
  </r>
  <r>
    <s v="CCAL"/>
    <s v="2025021454"/>
    <x v="0"/>
    <s v="ER1058BDM"/>
    <s v="E8538KSV"/>
    <d v="2025-03-19T00:00:00"/>
    <s v="CSHU"/>
    <s v="200223"/>
    <x v="0"/>
    <s v="PA"/>
    <s v="S1"/>
    <m/>
    <d v="2025-03-19T00:00:00"/>
    <d v="1899-12-30T15:05:20"/>
    <d v="2025-03-19T00:00:00"/>
    <d v="1899-12-30T15:05:07"/>
    <d v="2025-03-19T00:00:00"/>
    <d v="1899-12-30T15:41:52"/>
    <x v="0"/>
    <s v="RFCPI"/>
    <s v="8043259874"/>
    <s v="FBO"/>
    <d v="1899-12-30T00:00:00"/>
    <d v="1899-12-30T00:00:00"/>
    <d v="1899-12-30T00:00:00"/>
    <s v="Granel"/>
    <s v="E001"/>
    <x v="0"/>
    <d v="1899-12-30T00:36:32"/>
    <d v="1899-12-30T00:36:45"/>
    <n v="15"/>
    <x v="18"/>
    <x v="4"/>
    <x v="0"/>
    <n v="0"/>
    <n v="0"/>
    <s v="OK"/>
    <s v="Clinker"/>
    <x v="2"/>
    <n v="0"/>
    <s v="F. ALCONERA"/>
    <s v="A"/>
    <d v="1899-12-30T00:00:00"/>
    <d v="1899-12-30T00:00:00"/>
    <s v="OK"/>
    <m/>
    <m/>
    <d v="1899-12-30T00:00:00"/>
    <d v="1899-12-30T00:36:32"/>
    <n v="4"/>
    <n v="-1.5046296295995187E-4"/>
    <n v="36.533333333332862"/>
    <n v="15"/>
    <s v="Si"/>
  </r>
  <r>
    <s v="CCAL"/>
    <s v="2025021463"/>
    <x v="0"/>
    <s v="ER8591BBF"/>
    <s v="E6318KWZ"/>
    <d v="2025-03-19T00:00:00"/>
    <s v="CSHU"/>
    <s v="200223"/>
    <x v="0"/>
    <s v="PA"/>
    <s v="S1"/>
    <m/>
    <d v="2025-03-19T00:00:00"/>
    <d v="1899-12-30T15:46:55"/>
    <d v="2025-03-19T00:00:00"/>
    <d v="1899-12-30T15:46:57"/>
    <d v="2025-03-19T00:00:00"/>
    <d v="1899-12-30T16:02:26"/>
    <x v="0"/>
    <s v="RFCPI"/>
    <s v="8043259877"/>
    <s v="FBO"/>
    <d v="1899-12-30T00:00:00"/>
    <d v="1899-12-30T00:00:00"/>
    <d v="1899-12-30T00:00:00"/>
    <s v="Granel"/>
    <s v="E001"/>
    <x v="0"/>
    <d v="1899-12-30T00:15:31"/>
    <d v="1899-12-30T00:15:29"/>
    <n v="15"/>
    <x v="18"/>
    <x v="4"/>
    <x v="0"/>
    <n v="0"/>
    <n v="0"/>
    <s v="OK"/>
    <s v="Clinker"/>
    <x v="2"/>
    <n v="0"/>
    <s v="F. ALCONERA"/>
    <s v="A"/>
    <d v="1899-12-30T00:00:00"/>
    <d v="1899-12-30T00:00:00"/>
    <s v="OK"/>
    <m/>
    <m/>
    <d v="1899-12-30T00:00:00"/>
    <d v="1899-12-30T00:15:31"/>
    <n v="4"/>
    <d v="1899-12-30T00:00:02"/>
    <n v="15.516666666662324"/>
    <n v="16"/>
    <s v="Si"/>
  </r>
  <r>
    <s v="CCAL"/>
    <s v="2025021466"/>
    <x v="0"/>
    <s v="ER0922BDB"/>
    <s v="E3927KFH"/>
    <d v="2025-03-19T00:00:00"/>
    <s v="CSHU"/>
    <s v="200223"/>
    <x v="0"/>
    <s v="PA"/>
    <s v="S1"/>
    <m/>
    <d v="2025-03-19T00:00:00"/>
    <d v="1899-12-30T15:54:21"/>
    <d v="2025-03-19T00:00:00"/>
    <d v="1899-12-30T15:54:12"/>
    <d v="2025-03-19T00:00:00"/>
    <d v="1899-12-30T16:19:50"/>
    <x v="0"/>
    <s v="RFCPI"/>
    <s v="8043259879"/>
    <s v="FBO"/>
    <d v="1899-12-30T00:00:00"/>
    <d v="1899-12-30T00:00:00"/>
    <d v="1899-12-30T00:00:00"/>
    <s v="Granel"/>
    <s v="E001"/>
    <x v="0"/>
    <d v="1899-12-30T00:25:29"/>
    <d v="1899-12-30T00:25:38"/>
    <n v="15"/>
    <x v="18"/>
    <x v="4"/>
    <x v="0"/>
    <n v="0"/>
    <n v="0"/>
    <s v="OK"/>
    <s v="Clinker"/>
    <x v="2"/>
    <n v="0"/>
    <s v="F. ALCONERA"/>
    <s v="A"/>
    <d v="1899-12-30T00:00:00"/>
    <d v="1899-12-30T00:00:00"/>
    <s v="OK"/>
    <m/>
    <m/>
    <d v="1899-12-30T00:00:00"/>
    <d v="1899-12-30T00:25:29"/>
    <n v="4"/>
    <n v="-1.0416666667001362E-4"/>
    <n v="25.483333333319944"/>
    <n v="16"/>
    <s v="Si"/>
  </r>
  <r>
    <s v="CCAL"/>
    <s v="2025021481"/>
    <x v="0"/>
    <s v="ER7586BDB"/>
    <s v="E4689LCD"/>
    <d v="2025-03-19T00:00:00"/>
    <s v="CSHU"/>
    <s v="200223"/>
    <x v="0"/>
    <s v="PA"/>
    <s v="S1"/>
    <m/>
    <d v="2025-03-19T00:00:00"/>
    <d v="1899-12-30T16:33:42"/>
    <d v="2025-03-19T00:00:00"/>
    <d v="1899-12-30T16:33:29"/>
    <d v="2025-03-19T00:00:00"/>
    <d v="1899-12-30T16:43:07"/>
    <x v="0"/>
    <s v="RFCPI"/>
    <s v="8043259881"/>
    <s v="FBO"/>
    <d v="1899-12-30T00:00:00"/>
    <d v="1899-12-30T00:00:00"/>
    <d v="1899-12-30T00:00:00"/>
    <s v="Granel"/>
    <s v="E001"/>
    <x v="0"/>
    <d v="1899-12-30T00:09:25"/>
    <d v="1899-12-30T00:09:38"/>
    <n v="16"/>
    <x v="18"/>
    <x v="4"/>
    <x v="0"/>
    <n v="1"/>
    <n v="0"/>
    <s v="KO"/>
    <s v="Clinker"/>
    <x v="2"/>
    <n v="1"/>
    <s v="F. ALCONERA"/>
    <s v="A"/>
    <d v="1899-12-30T00:00:00"/>
    <d v="1899-12-30T00:00:00"/>
    <s v="OK"/>
    <m/>
    <m/>
    <d v="1899-12-30T00:00:00"/>
    <d v="1899-12-30T00:09:25"/>
    <n v="4"/>
    <n v="-1.5046296295995187E-4"/>
    <n v="9.4166666666784771"/>
    <n v="16"/>
    <s v="Si"/>
  </r>
  <r>
    <s v="CCAL"/>
    <s v="2025021508"/>
    <x v="0"/>
    <s v="ER3467BCY"/>
    <s v="E6123KFG"/>
    <d v="2025-03-19T00:00:00"/>
    <s v="CSHU"/>
    <s v="200223"/>
    <x v="0"/>
    <s v="PA"/>
    <s v="S1"/>
    <m/>
    <d v="2025-03-19T00:00:00"/>
    <d v="1899-12-30T17:17:21"/>
    <d v="2025-03-19T00:00:00"/>
    <d v="1899-12-30T17:17:32"/>
    <d v="2025-03-19T00:00:00"/>
    <d v="1899-12-30T17:53:17"/>
    <x v="0"/>
    <s v="RFCPI"/>
    <s v="8043259889"/>
    <s v="FBO"/>
    <d v="1899-12-30T00:00:00"/>
    <d v="1899-12-30T00:00:00"/>
    <d v="1899-12-30T00:00:00"/>
    <s v="Granel"/>
    <s v="E001"/>
    <x v="0"/>
    <d v="1899-12-30T00:35:56"/>
    <d v="1899-12-30T00:35:45"/>
    <n v="17"/>
    <x v="18"/>
    <x v="4"/>
    <x v="0"/>
    <n v="0"/>
    <n v="0"/>
    <s v="OK"/>
    <s v="Clinker"/>
    <x v="2"/>
    <n v="0"/>
    <s v="F. ALCONERA"/>
    <s v="A"/>
    <d v="1899-12-30T00:00:00"/>
    <d v="1899-12-30T00:00:00"/>
    <s v="OK"/>
    <m/>
    <m/>
    <d v="1899-12-30T00:00:00"/>
    <d v="1899-12-30T00:35:56"/>
    <n v="4"/>
    <d v="1899-12-30T00:00:11"/>
    <n v="35.933333333342361"/>
    <n v="17"/>
    <s v="Si"/>
  </r>
  <r>
    <s v="CCAL"/>
    <s v="2025021511"/>
    <x v="0"/>
    <s v="ER5362BBD"/>
    <s v="E1783MCY"/>
    <d v="2025-03-19T00:00:00"/>
    <s v="CSHU"/>
    <s v="200223"/>
    <x v="0"/>
    <s v="PA"/>
    <s v="S1"/>
    <m/>
    <d v="2025-03-19T00:00:00"/>
    <d v="1899-12-30T17:20:34"/>
    <d v="2025-03-19T00:00:00"/>
    <d v="1899-12-30T17:22:07"/>
    <d v="2025-03-19T00:00:00"/>
    <d v="1899-12-30T18:02:33"/>
    <x v="0"/>
    <s v="RFCPI"/>
    <s v="8043259891"/>
    <s v="FBO"/>
    <d v="1899-12-30T00:00:00"/>
    <d v="1899-12-30T00:00:00"/>
    <d v="1899-12-30T00:00:00"/>
    <s v="Granel"/>
    <s v="E001"/>
    <x v="0"/>
    <d v="1899-12-30T00:41:59"/>
    <d v="1899-12-30T00:40:26"/>
    <n v="17"/>
    <x v="18"/>
    <x v="4"/>
    <x v="0"/>
    <n v="0"/>
    <n v="0"/>
    <s v="OK"/>
    <s v="Clinker"/>
    <x v="2"/>
    <n v="0"/>
    <s v="F. ALCONERA"/>
    <s v="A"/>
    <d v="1899-12-30T00:00:00"/>
    <d v="1899-12-30T00:00:00"/>
    <s v="OK"/>
    <m/>
    <m/>
    <d v="1899-12-30T00:00:00"/>
    <d v="1899-12-30T00:41:59"/>
    <n v="4"/>
    <d v="1899-12-30T00:01:33"/>
    <n v="41.983333333329554"/>
    <n v="18"/>
    <s v="Si"/>
  </r>
  <r>
    <s v="CCAL"/>
    <s v="2025021518"/>
    <x v="0"/>
    <s v="ER0644BCZ"/>
    <s v="E4519KDC"/>
    <d v="2025-03-19T00:00:00"/>
    <s v="CSHU"/>
    <s v="200223"/>
    <x v="0"/>
    <s v="PA"/>
    <s v="S1"/>
    <m/>
    <d v="2025-03-19T00:00:00"/>
    <d v="1899-12-30T17:30:27"/>
    <d v="2025-03-19T00:00:00"/>
    <d v="1899-12-30T17:30:25"/>
    <d v="2025-03-19T00:00:00"/>
    <d v="1899-12-30T18:15:25"/>
    <x v="0"/>
    <s v="RFCPI"/>
    <s v="8043259893"/>
    <s v="FBO"/>
    <d v="1899-12-30T00:00:00"/>
    <d v="1899-12-30T00:00:00"/>
    <d v="1899-12-30T00:00:00"/>
    <s v="Granel"/>
    <s v="E001"/>
    <x v="0"/>
    <d v="1899-12-30T00:44:58"/>
    <d v="1899-12-30T00:45:00"/>
    <n v="17"/>
    <x v="18"/>
    <x v="4"/>
    <x v="0"/>
    <n v="0"/>
    <n v="0"/>
    <s v="OK"/>
    <s v="Clinker"/>
    <x v="2"/>
    <n v="0"/>
    <s v="F. ALCONERA"/>
    <s v="A"/>
    <d v="1899-12-30T00:00:00"/>
    <d v="1899-12-30T00:00:00"/>
    <s v="OK"/>
    <m/>
    <m/>
    <d v="1899-12-30T00:00:00"/>
    <d v="1899-12-30T00:44:58"/>
    <n v="4"/>
    <n v="-2.3148148149965131E-5"/>
    <n v="44.966666666664047"/>
    <n v="18"/>
    <s v="Si"/>
  </r>
  <r>
    <s v="CCAL"/>
    <s v="2025021523"/>
    <x v="0"/>
    <s v="ER1059BDM"/>
    <s v="E6065MMJ"/>
    <d v="2025-03-19T00:00:00"/>
    <s v="CSHU"/>
    <s v="200223"/>
    <x v="0"/>
    <s v="PA"/>
    <s v="S1"/>
    <m/>
    <d v="2025-03-19T00:00:00"/>
    <d v="1899-12-30T17:38:41"/>
    <d v="2025-03-19T00:00:00"/>
    <d v="1899-12-30T17:38:34"/>
    <d v="2025-03-19T00:00:00"/>
    <d v="1899-12-30T18:20:29"/>
    <x v="0"/>
    <s v="RFCPI"/>
    <s v="8043259894"/>
    <s v="FBO"/>
    <d v="1899-12-30T00:00:00"/>
    <d v="1899-12-30T00:00:00"/>
    <d v="1899-12-30T00:00:00"/>
    <s v="Granel"/>
    <s v="E001"/>
    <x v="0"/>
    <d v="1899-12-30T00:41:48"/>
    <d v="1899-12-30T00:41:55"/>
    <n v="17"/>
    <x v="18"/>
    <x v="4"/>
    <x v="0"/>
    <n v="0"/>
    <n v="0"/>
    <s v="OK"/>
    <s v="Clinker"/>
    <x v="2"/>
    <n v="0"/>
    <s v="F. ALCONERA"/>
    <s v="A"/>
    <d v="1899-12-30T00:00:00"/>
    <d v="1899-12-30T00:00:00"/>
    <s v="OK"/>
    <m/>
    <m/>
    <d v="1899-12-30T00:00:00"/>
    <d v="1899-12-30T00:41:48"/>
    <n v="4"/>
    <n v="-8.1018518519937466E-5"/>
    <n v="41.800000000003173"/>
    <n v="18"/>
    <s v="Si"/>
  </r>
  <r>
    <s v="CCAL"/>
    <s v="2025021550"/>
    <x v="0"/>
    <s v="ER1034BCF"/>
    <s v="E7912HKP"/>
    <d v="2025-03-19T00:00:00"/>
    <s v="CSHU"/>
    <s v="200223"/>
    <x v="0"/>
    <s v="PA"/>
    <s v="S6"/>
    <m/>
    <d v="2025-03-19T00:00:00"/>
    <d v="1899-12-30T20:05:34"/>
    <d v="2025-03-19T00:00:00"/>
    <d v="1899-12-30T20:10:32"/>
    <d v="2025-03-19T00:00:00"/>
    <d v="1899-12-30T20:41:02"/>
    <x v="0"/>
    <s v="RFCPI"/>
    <s v="8043259900"/>
    <s v="FBO"/>
    <d v="1899-12-30T00:00:00"/>
    <d v="1899-12-30T00:00:00"/>
    <d v="1899-12-30T00:00:00"/>
    <s v="Granel"/>
    <s v="E001"/>
    <x v="0"/>
    <d v="1899-12-30T00:35:28"/>
    <d v="1899-12-30T00:30:30"/>
    <n v="20"/>
    <x v="18"/>
    <x v="4"/>
    <x v="0"/>
    <n v="0"/>
    <n v="0"/>
    <s v="OK"/>
    <s v="Clinker"/>
    <x v="2"/>
    <n v="0"/>
    <s v="F. ALCONERA"/>
    <s v="A"/>
    <d v="1899-12-30T00:00:00"/>
    <d v="1899-12-30T00:00:00"/>
    <s v="OK"/>
    <m/>
    <m/>
    <d v="1899-12-30T00:00:00"/>
    <d v="1899-12-30T00:35:28"/>
    <n v="4"/>
    <d v="1899-12-30T00:04:58"/>
    <n v="35.466666666667201"/>
    <n v="20"/>
    <s v="Si"/>
  </r>
  <r>
    <s v="CCAL"/>
    <s v="2025021558"/>
    <x v="0"/>
    <s v="ER4833BDC"/>
    <s v="E1418KSV"/>
    <d v="2025-03-19T00:00:00"/>
    <s v="CSHU"/>
    <s v="200223"/>
    <x v="0"/>
    <s v="PA"/>
    <s v="S1"/>
    <m/>
    <d v="2025-03-19T00:00:00"/>
    <d v="1899-12-30T20:51:09"/>
    <d v="2025-03-19T00:00:00"/>
    <d v="1899-12-30T20:52:32"/>
    <d v="2025-03-19T00:00:00"/>
    <d v="1899-12-30T21:12:31"/>
    <x v="0"/>
    <s v="RFCPI"/>
    <s v="8043259903"/>
    <s v="FBO"/>
    <d v="1899-12-30T00:00:00"/>
    <d v="1899-12-30T00:00:00"/>
    <d v="1899-12-30T00:00:00"/>
    <s v="Granel"/>
    <s v="E001"/>
    <x v="0"/>
    <d v="1899-12-30T00:21:22"/>
    <d v="1899-12-30T00:19:59"/>
    <n v="20"/>
    <x v="18"/>
    <x v="4"/>
    <x v="0"/>
    <n v="0"/>
    <n v="0"/>
    <s v="OK"/>
    <s v="Clinker"/>
    <x v="2"/>
    <n v="0"/>
    <s v="F. ALCONERA"/>
    <s v="A"/>
    <d v="1899-12-30T00:00:00"/>
    <d v="1899-12-30T00:00:00"/>
    <s v="OK"/>
    <m/>
    <m/>
    <d v="1899-12-30T00:00:00"/>
    <d v="1899-12-30T00:21:22"/>
    <n v="4"/>
    <d v="1899-12-30T00:01:23"/>
    <n v="21.36666666666228"/>
    <n v="21"/>
    <s v="Si"/>
  </r>
  <r>
    <s v="CCAL"/>
    <s v="2025021563"/>
    <x v="0"/>
    <s v="ER7747BBS"/>
    <s v="E9250MFS"/>
    <d v="2025-03-20T00:00:00"/>
    <s v="CSHU"/>
    <s v="200223"/>
    <x v="0"/>
    <s v="PA"/>
    <s v="S1"/>
    <m/>
    <d v="2025-03-20T00:00:00"/>
    <d v="1899-12-30T05:57:02"/>
    <d v="2025-03-20T00:00:00"/>
    <d v="1899-12-30T05:59:36"/>
    <d v="2025-03-20T00:00:00"/>
    <d v="1899-12-30T06:16:22"/>
    <x v="0"/>
    <s v="RFCPI"/>
    <s v="8043259906"/>
    <s v="FBO"/>
    <d v="1899-12-30T00:19:20"/>
    <d v="1899-12-30T00:16:46"/>
    <d v="1899-12-30T00:02:34"/>
    <s v="Granel"/>
    <s v="E001"/>
    <x v="0"/>
    <d v="1899-12-30T00:19:20"/>
    <d v="1899-12-30T00:16:46"/>
    <n v="5"/>
    <x v="19"/>
    <x v="4"/>
    <x v="0"/>
    <n v="0"/>
    <n v="0"/>
    <s v="OK"/>
    <s v="Clinker"/>
    <x v="2"/>
    <n v="0"/>
    <s v="F. ALCONERA"/>
    <s v="A"/>
    <d v="1899-12-30T00:02:34"/>
    <d v="1899-12-30T00:02:34"/>
    <s v="OK"/>
    <m/>
    <m/>
    <d v="1899-12-30T00:00:00"/>
    <d v="1899-12-30T00:19:20"/>
    <n v="5"/>
    <d v="1899-12-30T00:02:34"/>
    <n v="19.333333333339166"/>
    <n v="6"/>
    <s v="Si"/>
  </r>
  <r>
    <s v="CCAL"/>
    <s v="2025021565"/>
    <x v="0"/>
    <s v="ER3732BBR"/>
    <s v="E2039KJH"/>
    <d v="2025-03-20T00:00:00"/>
    <s v="CSHU"/>
    <s v="200223"/>
    <x v="0"/>
    <s v="PA"/>
    <s v="S1"/>
    <m/>
    <d v="2025-03-20T00:00:00"/>
    <d v="1899-12-30T05:59:49"/>
    <d v="2025-03-20T00:00:00"/>
    <d v="1899-12-30T05:59:46"/>
    <d v="2025-03-20T00:00:00"/>
    <d v="1899-12-30T06:20:45"/>
    <x v="0"/>
    <s v="RFCPI"/>
    <s v="8043259907"/>
    <s v="FBO"/>
    <d v="1899-12-30T00:21:02"/>
    <d v="1899-12-30T00:20:59"/>
    <d v="1899-12-30T00:00:03"/>
    <s v="Granel"/>
    <s v="E001"/>
    <x v="0"/>
    <d v="1899-12-30T00:20:56"/>
    <d v="1899-12-30T00:20:59"/>
    <n v="5"/>
    <x v="19"/>
    <x v="4"/>
    <x v="0"/>
    <n v="0"/>
    <n v="0"/>
    <s v="OK"/>
    <s v="Clinker"/>
    <x v="2"/>
    <n v="0"/>
    <s v="F. ALCONERA"/>
    <s v="A"/>
    <d v="1899-12-30T00:00:03"/>
    <d v="1899-12-30T00:00:03"/>
    <s v="OK"/>
    <m/>
    <m/>
    <d v="1899-12-30T00:00:00"/>
    <d v="1899-12-30T00:20:56"/>
    <n v="5"/>
    <n v="-3.4722222230026967E-5"/>
    <n v="20.933333333323148"/>
    <n v="6"/>
    <s v="Si"/>
  </r>
  <r>
    <s v="CCAL"/>
    <s v="2025021567"/>
    <x v="0"/>
    <s v="ER7905BDN"/>
    <s v="E9212MMS"/>
    <d v="2025-03-20T00:00:00"/>
    <s v="CSHU"/>
    <s v="200223"/>
    <x v="0"/>
    <s v="PA"/>
    <s v="S1"/>
    <m/>
    <d v="2025-03-20T00:00:00"/>
    <d v="1899-12-30T06:03:59"/>
    <d v="2025-03-20T00:00:00"/>
    <d v="1899-12-30T06:03:51"/>
    <d v="2025-03-20T00:00:00"/>
    <d v="1899-12-30T06:24:59"/>
    <x v="0"/>
    <s v="RFCPI"/>
    <s v="8043259908"/>
    <s v="FBO"/>
    <d v="1899-12-30T00:21:16"/>
    <d v="1899-12-30T00:21:08"/>
    <d v="1899-12-30T00:00:08"/>
    <s v="Granel"/>
    <s v="E001"/>
    <x v="0"/>
    <d v="1899-12-30T00:21:00"/>
    <d v="1899-12-30T00:21:08"/>
    <n v="6"/>
    <x v="19"/>
    <x v="4"/>
    <x v="0"/>
    <n v="0"/>
    <n v="0"/>
    <s v="OK"/>
    <s v="Clinker"/>
    <x v="2"/>
    <n v="0"/>
    <s v="F. ALCONERA"/>
    <s v="A"/>
    <d v="1899-12-30T00:00:08"/>
    <d v="1899-12-30T00:00:08"/>
    <s v="OK"/>
    <m/>
    <m/>
    <d v="1899-12-30T00:00:00"/>
    <d v="1899-12-30T00:21:00"/>
    <n v="5"/>
    <n v="-9.259259259003505E-5"/>
    <n v="21.000000000009596"/>
    <n v="6"/>
    <s v="Si"/>
  </r>
  <r>
    <s v="CCAL"/>
    <s v="2025021569"/>
    <x v="0"/>
    <s v="ER4794BCD"/>
    <s v="E3606KDV"/>
    <d v="2025-03-20T00:00:00"/>
    <s v="CSHU"/>
    <s v="200223"/>
    <x v="0"/>
    <s v="PA"/>
    <s v="S1"/>
    <m/>
    <d v="2025-03-20T00:00:00"/>
    <d v="1899-12-30T06:17:06"/>
    <d v="2025-03-20T00:00:00"/>
    <d v="1899-12-30T06:18:04"/>
    <d v="2025-03-20T00:00:00"/>
    <d v="1899-12-30T06:31:32"/>
    <x v="0"/>
    <s v="RFCPI"/>
    <s v="8043259910"/>
    <s v="FBO"/>
    <d v="1899-12-30T00:14:26"/>
    <d v="1899-12-30T00:13:28"/>
    <d v="1899-12-30T00:00:58"/>
    <s v="Granel"/>
    <s v="E001"/>
    <x v="0"/>
    <d v="1899-12-30T00:14:26"/>
    <d v="1899-12-30T00:13:28"/>
    <n v="6"/>
    <x v="19"/>
    <x v="4"/>
    <x v="0"/>
    <n v="0"/>
    <n v="0"/>
    <s v="OK"/>
    <s v="Clinker"/>
    <x v="2"/>
    <n v="0"/>
    <s v="F. ALCONERA"/>
    <s v="A"/>
    <d v="1899-12-30T00:00:58"/>
    <d v="1899-12-30T00:00:58"/>
    <s v="OK"/>
    <m/>
    <m/>
    <d v="1899-12-30T00:00:00"/>
    <d v="1899-12-30T00:14:26"/>
    <n v="5"/>
    <d v="1899-12-30T00:00:58"/>
    <n v="14.433333333335963"/>
    <n v="6"/>
    <s v="Si"/>
  </r>
  <r>
    <s v="CCAL"/>
    <s v="2025021570"/>
    <x v="0"/>
    <s v="ER1206BBT"/>
    <s v="E7860MBT"/>
    <d v="2025-03-20T00:00:00"/>
    <s v="CSHU"/>
    <s v="200223"/>
    <x v="0"/>
    <s v="PA"/>
    <s v="S1"/>
    <m/>
    <d v="2025-03-20T00:00:00"/>
    <d v="1899-12-30T06:17:57"/>
    <d v="2025-03-20T00:00:00"/>
    <d v="1899-12-30T06:18:17"/>
    <d v="2025-03-20T00:00:00"/>
    <d v="1899-12-30T06:38:41"/>
    <x v="0"/>
    <s v="RFCPI"/>
    <s v="8043259911"/>
    <s v="FBO"/>
    <d v="1899-12-30T00:20:44"/>
    <d v="1899-12-30T00:20:24"/>
    <d v="1899-12-30T00:00:20"/>
    <s v="Granel"/>
    <s v="E001"/>
    <x v="0"/>
    <d v="1899-12-30T00:20:44"/>
    <d v="1899-12-30T00:20:24"/>
    <n v="6"/>
    <x v="19"/>
    <x v="4"/>
    <x v="0"/>
    <n v="0"/>
    <n v="0"/>
    <s v="OK"/>
    <s v="Clinker"/>
    <x v="2"/>
    <n v="0"/>
    <s v="F. ALCONERA"/>
    <s v="A"/>
    <d v="1899-12-30T00:00:20"/>
    <d v="1899-12-30T00:00:20"/>
    <s v="OK"/>
    <m/>
    <m/>
    <d v="1899-12-30T00:00:00"/>
    <d v="1899-12-30T00:20:44"/>
    <n v="5"/>
    <d v="1899-12-30T00:00:20"/>
    <n v="20.733333333335988"/>
    <n v="6"/>
    <s v="Si"/>
  </r>
  <r>
    <s v="CCAL"/>
    <s v="2025021574"/>
    <x v="0"/>
    <s v="ER3492BCC"/>
    <s v="E3978LBB"/>
    <d v="2025-03-20T00:00:00"/>
    <s v="CSHU"/>
    <s v="200223"/>
    <x v="0"/>
    <s v="PA"/>
    <s v="S1"/>
    <m/>
    <d v="2025-03-20T00:00:00"/>
    <d v="1899-12-30T06:43:23"/>
    <d v="2025-03-20T00:00:00"/>
    <d v="1899-12-30T06:43:17"/>
    <d v="2025-03-20T00:00:00"/>
    <d v="1899-12-30T07:01:19"/>
    <x v="0"/>
    <s v="RFCPI"/>
    <s v="8043259913"/>
    <s v="FBO"/>
    <d v="1899-12-30T00:18:08"/>
    <d v="1899-12-30T00:18:02"/>
    <d v="1899-12-30T00:00:06"/>
    <s v="Granel"/>
    <s v="E001"/>
    <x v="0"/>
    <d v="1899-12-30T00:17:56"/>
    <d v="1899-12-30T00:18:02"/>
    <n v="6"/>
    <x v="19"/>
    <x v="4"/>
    <x v="0"/>
    <n v="0"/>
    <n v="0"/>
    <s v="OK"/>
    <s v="Clinker"/>
    <x v="2"/>
    <n v="0"/>
    <s v="F. ALCONERA"/>
    <s v="A"/>
    <d v="1899-12-30T00:00:06"/>
    <d v="1899-12-30T00:00:06"/>
    <s v="OK"/>
    <m/>
    <m/>
    <d v="1899-12-30T00:00:00"/>
    <d v="1899-12-30T00:17:56"/>
    <n v="5"/>
    <n v="-6.9444444440014408E-5"/>
    <n v="17.933333333342343"/>
    <n v="7"/>
    <s v="Si"/>
  </r>
  <r>
    <s v="CCAL"/>
    <s v="2025021578"/>
    <x v="0"/>
    <s v="ER3659BDP"/>
    <s v="E9365MTP"/>
    <d v="2025-03-20T00:00:00"/>
    <s v="CSHU"/>
    <s v="200223"/>
    <x v="0"/>
    <s v="PA"/>
    <s v="S1"/>
    <m/>
    <d v="2025-03-20T00:00:00"/>
    <d v="1899-12-30T07:04:31"/>
    <d v="2025-03-20T00:00:00"/>
    <d v="1899-12-30T07:04:19"/>
    <d v="2025-03-20T00:00:00"/>
    <d v="1899-12-30T07:18:44"/>
    <x v="0"/>
    <s v="RFCPI"/>
    <s v="8043259916"/>
    <s v="FBO"/>
    <d v="1899-12-30T00:14:37"/>
    <d v="1899-12-30T00:14:25"/>
    <d v="1899-12-30T00:00:12"/>
    <s v="Granel"/>
    <s v="E001"/>
    <x v="0"/>
    <d v="1899-12-30T00:14:13"/>
    <d v="1899-12-30T00:14:25"/>
    <n v="7"/>
    <x v="19"/>
    <x v="4"/>
    <x v="0"/>
    <n v="0"/>
    <n v="0"/>
    <s v="OK"/>
    <s v="Clinker"/>
    <x v="2"/>
    <n v="0"/>
    <s v="F. ALCONERA"/>
    <s v="A"/>
    <d v="1899-12-30T00:00:12"/>
    <d v="1899-12-30T00:00:12"/>
    <s v="OK"/>
    <m/>
    <m/>
    <d v="1899-12-30T00:00:00"/>
    <d v="1899-12-30T00:14:13"/>
    <n v="5"/>
    <n v="-1.3888888888996531E-4"/>
    <n v="14.216666666673632"/>
    <n v="7"/>
    <s v="Si"/>
  </r>
  <r>
    <s v="CCAL"/>
    <s v="2025021577"/>
    <x v="0"/>
    <s v="ER8404BDM"/>
    <s v="E9371MTP"/>
    <d v="2025-03-20T00:00:00"/>
    <s v="CSHU"/>
    <s v="200223"/>
    <x v="0"/>
    <s v="PA"/>
    <s v="S1"/>
    <m/>
    <d v="2025-03-20T00:00:00"/>
    <d v="1899-12-30T07:03:17"/>
    <d v="2025-03-20T00:00:00"/>
    <d v="1899-12-30T07:03:13"/>
    <d v="2025-03-20T00:00:00"/>
    <d v="1899-12-30T07:21:30"/>
    <x v="0"/>
    <s v="RFCPI"/>
    <s v="8043259917"/>
    <s v="FBO"/>
    <d v="1899-12-30T00:18:21"/>
    <d v="1899-12-30T00:18:17"/>
    <d v="1899-12-30T00:00:04"/>
    <s v="Granel"/>
    <s v="E001"/>
    <x v="0"/>
    <d v="1899-12-30T00:18:13"/>
    <d v="1899-12-30T00:18:17"/>
    <n v="7"/>
    <x v="19"/>
    <x v="4"/>
    <x v="0"/>
    <n v="0"/>
    <n v="0"/>
    <s v="OK"/>
    <s v="Clinker"/>
    <x v="2"/>
    <n v="0"/>
    <s v="F. ALCONERA"/>
    <s v="A"/>
    <d v="1899-12-30T00:00:04"/>
    <d v="1899-12-30T00:00:04"/>
    <s v="OK"/>
    <m/>
    <m/>
    <d v="1899-12-30T00:00:00"/>
    <d v="1899-12-30T00:18:13"/>
    <n v="5"/>
    <n v="-4.6296296299985773E-5"/>
    <n v="18.216666666662427"/>
    <n v="7"/>
    <s v="Si"/>
  </r>
  <r>
    <s v="CCAL"/>
    <s v="2025021589"/>
    <x v="0"/>
    <s v="ER3062BCW"/>
    <s v="E6236MCZ"/>
    <d v="2025-03-20T00:00:00"/>
    <s v="CSHU"/>
    <s v="200223"/>
    <x v="0"/>
    <s v="PA"/>
    <s v="S1"/>
    <m/>
    <d v="2025-03-20T00:00:00"/>
    <d v="1899-12-30T07:25:50"/>
    <d v="2025-03-20T00:00:00"/>
    <d v="1899-12-30T07:25:59"/>
    <d v="2025-03-20T00:00:00"/>
    <d v="1899-12-30T07:44:29"/>
    <x v="0"/>
    <s v="RFCPI"/>
    <s v="8043259921"/>
    <s v="FBO"/>
    <d v="1899-12-30T00:18:39"/>
    <d v="1899-12-30T00:18:30"/>
    <d v="1899-12-30T00:00:09"/>
    <s v="Granel"/>
    <s v="E001"/>
    <x v="0"/>
    <d v="1899-12-30T00:18:39"/>
    <d v="1899-12-30T00:18:30"/>
    <n v="7"/>
    <x v="19"/>
    <x v="4"/>
    <x v="0"/>
    <n v="0"/>
    <n v="0"/>
    <s v="OK"/>
    <s v="Clinker"/>
    <x v="2"/>
    <n v="0"/>
    <s v="F. ALCONERA"/>
    <s v="A"/>
    <d v="1899-12-30T00:00:09"/>
    <d v="1899-12-30T00:00:09"/>
    <s v="OK"/>
    <m/>
    <m/>
    <d v="1899-12-30T00:00:00"/>
    <d v="1899-12-30T00:18:39"/>
    <n v="5"/>
    <d v="1899-12-30T00:00:09"/>
    <n v="18.650000000001555"/>
    <n v="7"/>
    <s v="Si"/>
  </r>
  <r>
    <s v="CCAL"/>
    <s v="2025021596"/>
    <x v="0"/>
    <s v="ER6294BDB"/>
    <s v="E4057MVP"/>
    <d v="2025-03-20T00:00:00"/>
    <s v="CSHU"/>
    <s v="200223"/>
    <x v="0"/>
    <s v="PA"/>
    <s v="S1"/>
    <m/>
    <d v="2025-03-20T00:00:00"/>
    <d v="1899-12-30T07:34:41"/>
    <d v="2025-03-20T00:00:00"/>
    <d v="1899-12-30T07:36:03"/>
    <d v="2025-03-20T00:00:00"/>
    <d v="1899-12-30T07:53:41"/>
    <x v="0"/>
    <s v="RFCPI"/>
    <s v="8043259922"/>
    <s v="FBO"/>
    <d v="1899-12-30T00:19:00"/>
    <d v="1899-12-30T00:17:38"/>
    <d v="1899-12-30T00:01:22"/>
    <s v="Granel"/>
    <s v="E001"/>
    <x v="0"/>
    <d v="1899-12-30T00:19:00"/>
    <d v="1899-12-30T00:17:38"/>
    <n v="7"/>
    <x v="19"/>
    <x v="4"/>
    <x v="0"/>
    <n v="0"/>
    <n v="0"/>
    <s v="OK"/>
    <s v="Clinker"/>
    <x v="2"/>
    <n v="0"/>
    <s v="F. ALCONERA"/>
    <s v="A"/>
    <d v="1899-12-30T00:01:22"/>
    <d v="1899-12-30T00:01:22"/>
    <s v="OK"/>
    <m/>
    <m/>
    <d v="1899-12-30T00:00:00"/>
    <d v="1899-12-30T00:19:00"/>
    <n v="5"/>
    <d v="1899-12-30T00:01:22"/>
    <n v="19.000000000008004"/>
    <n v="7"/>
    <s v="Si"/>
  </r>
  <r>
    <s v="CCAL"/>
    <s v="2025021611"/>
    <x v="0"/>
    <s v="ER0816BDL"/>
    <s v="E2098LVV"/>
    <d v="2025-03-20T00:00:00"/>
    <s v="CSHU"/>
    <s v="200223"/>
    <x v="0"/>
    <s v="PA"/>
    <s v="S1"/>
    <m/>
    <d v="2025-03-20T00:00:00"/>
    <d v="1899-12-30T08:05:20"/>
    <d v="2025-03-20T00:00:00"/>
    <d v="1899-12-30T08:13:06"/>
    <d v="2025-03-20T00:00:00"/>
    <d v="1899-12-30T08:26:19"/>
    <x v="0"/>
    <s v="RFCPI"/>
    <s v="8043259933"/>
    <s v="FBO"/>
    <d v="1899-12-30T00:20:59"/>
    <d v="1899-12-30T00:13:13"/>
    <d v="1899-12-30T00:07:46"/>
    <s v="Granel"/>
    <s v="E001"/>
    <x v="0"/>
    <d v="1899-12-30T00:20:59"/>
    <d v="1899-12-30T00:13:13"/>
    <n v="8"/>
    <x v="19"/>
    <x v="4"/>
    <x v="0"/>
    <n v="0"/>
    <n v="0"/>
    <s v="OK"/>
    <s v="Clinker"/>
    <x v="2"/>
    <n v="0"/>
    <s v="F. ALCONERA"/>
    <s v="A"/>
    <d v="1899-12-30T00:07:46"/>
    <d v="1899-12-30T00:07:46"/>
    <s v="OK"/>
    <m/>
    <m/>
    <d v="1899-12-30T00:00:00"/>
    <d v="1899-12-30T00:20:59"/>
    <n v="5"/>
    <d v="1899-12-30T00:07:46"/>
    <n v="20.983333333334347"/>
    <n v="8"/>
    <s v="Si"/>
  </r>
  <r>
    <s v="CCAL"/>
    <s v="2025021614"/>
    <x v="0"/>
    <s v="ER6977BCY"/>
    <s v="E7108LKG"/>
    <d v="2025-03-20T00:00:00"/>
    <s v="CSHU"/>
    <s v="200223"/>
    <x v="0"/>
    <s v="PA"/>
    <s v="S1"/>
    <m/>
    <d v="2025-03-20T00:00:00"/>
    <d v="1899-12-30T08:09:40"/>
    <d v="2025-03-20T00:00:00"/>
    <d v="1899-12-30T08:13:13"/>
    <d v="2025-03-20T00:00:00"/>
    <d v="1899-12-30T08:30:50"/>
    <x v="0"/>
    <s v="RFCPI"/>
    <s v="8043259934"/>
    <s v="FBO"/>
    <d v="1899-12-30T00:21:10"/>
    <d v="1899-12-30T00:17:37"/>
    <d v="1899-12-30T00:03:33"/>
    <s v="Granel"/>
    <s v="E001"/>
    <x v="0"/>
    <d v="1899-12-30T00:21:10"/>
    <d v="1899-12-30T00:17:37"/>
    <n v="8"/>
    <x v="19"/>
    <x v="4"/>
    <x v="0"/>
    <n v="0"/>
    <n v="0"/>
    <s v="OK"/>
    <s v="Clinker"/>
    <x v="2"/>
    <n v="0"/>
    <s v="F. ALCONERA"/>
    <s v="A"/>
    <d v="1899-12-30T00:03:33"/>
    <d v="1899-12-30T00:03:33"/>
    <s v="OK"/>
    <m/>
    <m/>
    <d v="1899-12-30T00:00:00"/>
    <d v="1899-12-30T00:21:10"/>
    <n v="5"/>
    <d v="1899-12-30T00:03:33"/>
    <n v="21.166666666660809"/>
    <n v="8"/>
    <s v="Si"/>
  </r>
  <r>
    <s v="CCAL"/>
    <s v="2025021615"/>
    <x v="0"/>
    <s v="ER2016BCS"/>
    <s v="E3864LKG"/>
    <d v="2025-03-20T00:00:00"/>
    <s v="CSHU"/>
    <s v="200223"/>
    <x v="0"/>
    <s v="PA"/>
    <s v="S1"/>
    <m/>
    <d v="2025-03-20T00:00:00"/>
    <d v="1899-12-30T08:10:58"/>
    <d v="2025-03-20T00:00:00"/>
    <d v="1899-12-30T08:13:21"/>
    <d v="2025-03-20T00:00:00"/>
    <d v="1899-12-30T08:36:32"/>
    <x v="0"/>
    <s v="RFCPI"/>
    <s v="8043259935"/>
    <s v="FBO"/>
    <d v="1899-12-30T00:25:34"/>
    <d v="1899-12-30T00:23:11"/>
    <d v="1899-12-30T00:02:23"/>
    <s v="Granel"/>
    <s v="E001"/>
    <x v="0"/>
    <d v="1899-12-30T00:25:34"/>
    <d v="1899-12-30T00:23:11"/>
    <n v="8"/>
    <x v="19"/>
    <x v="4"/>
    <x v="0"/>
    <n v="0"/>
    <n v="0"/>
    <s v="OK"/>
    <s v="Clinker"/>
    <x v="2"/>
    <n v="0"/>
    <s v="F. ALCONERA"/>
    <s v="A"/>
    <d v="1899-12-30T00:02:23"/>
    <d v="1899-12-30T00:02:23"/>
    <s v="OK"/>
    <m/>
    <m/>
    <d v="1899-12-30T00:00:00"/>
    <d v="1899-12-30T00:25:34"/>
    <n v="5"/>
    <d v="1899-12-30T00:02:23"/>
    <n v="25.566666666667253"/>
    <n v="8"/>
    <s v="Si"/>
  </r>
  <r>
    <s v="CCAL"/>
    <s v="2025021623"/>
    <x v="0"/>
    <s v="ER7400BCC"/>
    <s v="E9681KCL"/>
    <d v="2025-03-20T00:00:00"/>
    <s v="CSHU"/>
    <s v="200223"/>
    <x v="0"/>
    <s v="PA"/>
    <s v="S1"/>
    <m/>
    <d v="2025-03-20T00:00:00"/>
    <d v="1899-12-30T08:22:22"/>
    <d v="2025-03-20T00:00:00"/>
    <d v="1899-12-30T08:22:23"/>
    <d v="2025-03-20T00:00:00"/>
    <d v="1899-12-30T08:45:26"/>
    <x v="0"/>
    <s v="RFCPI"/>
    <s v="8043259937"/>
    <s v="FBO"/>
    <d v="1899-12-30T00:23:04"/>
    <d v="1899-12-30T00:23:03"/>
    <d v="1899-12-30T00:00:01"/>
    <s v="Granel"/>
    <s v="E001"/>
    <x v="0"/>
    <d v="1899-12-30T00:23:04"/>
    <d v="1899-12-30T00:23:03"/>
    <n v="8"/>
    <x v="19"/>
    <x v="4"/>
    <x v="0"/>
    <n v="0"/>
    <n v="0"/>
    <s v="OK"/>
    <s v="Clinker"/>
    <x v="2"/>
    <n v="0"/>
    <s v="F. ALCONERA"/>
    <s v="A"/>
    <d v="1899-12-30T00:00:01"/>
    <d v="1899-12-30T00:00:01"/>
    <s v="OK"/>
    <m/>
    <m/>
    <d v="1899-12-30T00:00:00"/>
    <d v="1899-12-30T00:23:04"/>
    <n v="5"/>
    <d v="1899-12-30T00:00:01"/>
    <n v="23.06666666666878"/>
    <n v="8"/>
    <s v="Si"/>
  </r>
  <r>
    <s v="CCAL"/>
    <s v="2025021632"/>
    <x v="0"/>
    <s v="ER9222BDM"/>
    <s v="E8915MMX"/>
    <d v="2025-03-20T00:00:00"/>
    <s v="CSHU"/>
    <s v="200223"/>
    <x v="0"/>
    <s v="PA"/>
    <s v="S1"/>
    <m/>
    <d v="2025-03-20T00:00:00"/>
    <d v="1899-12-30T08:42:48"/>
    <d v="2025-03-20T00:00:00"/>
    <d v="1899-12-30T08:43:01"/>
    <d v="2025-03-20T00:00:00"/>
    <d v="1899-12-30T09:05:39"/>
    <x v="0"/>
    <s v="RFCPI"/>
    <s v="8043259938"/>
    <s v="FBO"/>
    <d v="1899-12-30T00:22:51"/>
    <d v="1899-12-30T00:22:38"/>
    <d v="1899-12-30T00:00:13"/>
    <s v="Granel"/>
    <s v="E001"/>
    <x v="0"/>
    <d v="1899-12-30T00:22:51"/>
    <d v="1899-12-30T00:22:38"/>
    <n v="8"/>
    <x v="19"/>
    <x v="4"/>
    <x v="0"/>
    <n v="0"/>
    <n v="0"/>
    <s v="OK"/>
    <s v="Clinker"/>
    <x v="2"/>
    <n v="0"/>
    <s v="F. ALCONERA"/>
    <s v="A"/>
    <d v="1899-12-30T00:00:13"/>
    <d v="1899-12-30T00:00:13"/>
    <s v="OK"/>
    <m/>
    <m/>
    <d v="1899-12-30T00:00:00"/>
    <d v="1899-12-30T00:22:51"/>
    <n v="5"/>
    <d v="1899-12-30T00:00:13"/>
    <n v="22.849999999991979"/>
    <n v="9"/>
    <s v="Si"/>
  </r>
  <r>
    <s v="CCAL"/>
    <s v="2025021633"/>
    <x v="0"/>
    <s v="ER2676BDK"/>
    <s v="E5149MJT"/>
    <d v="2025-03-20T00:00:00"/>
    <s v="CSHU"/>
    <s v="200223"/>
    <x v="0"/>
    <s v="PA"/>
    <s v="S1"/>
    <m/>
    <d v="2025-03-20T00:00:00"/>
    <d v="1899-12-30T08:44:09"/>
    <d v="2025-03-20T00:00:00"/>
    <d v="1899-12-30T08:43:57"/>
    <d v="2025-03-20T00:00:00"/>
    <d v="1899-12-30T09:12:13"/>
    <x v="0"/>
    <s v="RFCPI"/>
    <s v="8043259940"/>
    <s v="FBO"/>
    <d v="1899-12-30T00:28:28"/>
    <d v="1899-12-30T00:28:16"/>
    <d v="1899-12-30T00:00:12"/>
    <s v="Granel"/>
    <s v="E001"/>
    <x v="0"/>
    <d v="1899-12-30T00:28:04"/>
    <d v="1899-12-30T00:28:16"/>
    <n v="8"/>
    <x v="19"/>
    <x v="4"/>
    <x v="0"/>
    <n v="0"/>
    <n v="0"/>
    <s v="OK"/>
    <s v="Clinker"/>
    <x v="2"/>
    <n v="0"/>
    <s v="F. ALCONERA"/>
    <s v="A"/>
    <d v="1899-12-30T00:00:12"/>
    <d v="1899-12-30T00:00:12"/>
    <s v="OK"/>
    <m/>
    <m/>
    <d v="1899-12-30T00:00:00"/>
    <d v="1899-12-30T00:28:04"/>
    <n v="5"/>
    <n v="-1.3888888889002082E-4"/>
    <n v="28.066666666665565"/>
    <n v="9"/>
    <s v="Si"/>
  </r>
  <r>
    <s v="CCAL"/>
    <s v="2025021675"/>
    <x v="0"/>
    <s v="ER7543BBL"/>
    <s v="E1125KDL"/>
    <d v="2025-03-20T00:00:00"/>
    <s v="CSHU"/>
    <s v="200223"/>
    <x v="0"/>
    <s v="PA"/>
    <s v="S1"/>
    <m/>
    <d v="2025-03-20T00:00:00"/>
    <d v="1899-12-30T10:37:38"/>
    <d v="2025-03-20T00:00:00"/>
    <d v="1899-12-30T10:37:31"/>
    <d v="2025-03-20T00:00:00"/>
    <d v="1899-12-30T10:49:48"/>
    <x v="0"/>
    <s v="RFCPI"/>
    <s v="8043259948"/>
    <s v="FBO"/>
    <d v="1899-12-30T00:12:24"/>
    <d v="1899-12-30T00:12:17"/>
    <d v="1899-12-30T00:00:07"/>
    <s v="Granel"/>
    <s v="E001"/>
    <x v="0"/>
    <d v="1899-12-30T00:12:10"/>
    <d v="1899-12-30T00:12:17"/>
    <n v="10"/>
    <x v="19"/>
    <x v="4"/>
    <x v="0"/>
    <n v="0"/>
    <n v="0"/>
    <s v="OK"/>
    <s v="Clinker"/>
    <x v="2"/>
    <n v="0"/>
    <s v="F. ALCONERA"/>
    <s v="A"/>
    <d v="1899-12-30T00:00:07"/>
    <d v="1899-12-30T00:00:07"/>
    <s v="OK"/>
    <m/>
    <m/>
    <d v="1899-12-30T00:00:00"/>
    <d v="1899-12-30T00:12:10"/>
    <n v="5"/>
    <n v="-8.1018518519992977E-5"/>
    <n v="12.166666666660761"/>
    <n v="10"/>
    <s v="Si"/>
  </r>
  <r>
    <s v="CCAL"/>
    <s v="2025021672"/>
    <x v="0"/>
    <s v="ER3352BCF"/>
    <s v="E2533KJC"/>
    <d v="2025-03-20T00:00:00"/>
    <s v="CSHU"/>
    <s v="200223"/>
    <x v="0"/>
    <s v="PA"/>
    <s v="S1"/>
    <m/>
    <d v="2025-03-20T00:00:00"/>
    <d v="1899-12-30T10:23:11"/>
    <d v="2025-03-20T00:00:00"/>
    <d v="1899-12-30T10:23:00"/>
    <d v="2025-03-20T00:00:00"/>
    <d v="1899-12-30T10:57:18"/>
    <x v="0"/>
    <s v="RFCPI"/>
    <s v="8043259950"/>
    <s v="FBO"/>
    <d v="1899-12-30T00:34:29"/>
    <d v="1899-12-30T00:34:18"/>
    <d v="1899-12-30T00:00:11"/>
    <s v="Granel"/>
    <s v="E001"/>
    <x v="0"/>
    <d v="1899-12-30T00:34:07"/>
    <d v="1899-12-30T00:34:18"/>
    <n v="10"/>
    <x v="19"/>
    <x v="4"/>
    <x v="0"/>
    <n v="0"/>
    <n v="0"/>
    <s v="OK"/>
    <s v="Clinker"/>
    <x v="2"/>
    <n v="0"/>
    <s v="F. ALCONERA"/>
    <s v="A"/>
    <d v="1899-12-30T00:00:11"/>
    <d v="1899-12-30T00:00:11"/>
    <s v="OK"/>
    <m/>
    <m/>
    <d v="1899-12-30T00:00:00"/>
    <d v="1899-12-30T00:34:07"/>
    <n v="5"/>
    <n v="-1.2731481480998674E-4"/>
    <n v="34.116666666667228"/>
    <n v="10"/>
    <s v="Si"/>
  </r>
  <r>
    <s v="CCAL"/>
    <s v="2025021678"/>
    <x v="0"/>
    <s v="ER3066BDR"/>
    <s v="E2535KJC"/>
    <d v="2025-03-20T00:00:00"/>
    <s v="CSHU"/>
    <s v="200223"/>
    <x v="0"/>
    <s v="PA"/>
    <s v="S1"/>
    <m/>
    <d v="2025-03-20T00:00:00"/>
    <d v="1899-12-30T10:42:37"/>
    <d v="2025-03-20T00:00:00"/>
    <d v="1899-12-30T10:42:24"/>
    <d v="2025-03-20T00:00:00"/>
    <d v="1899-12-30T11:15:06"/>
    <x v="0"/>
    <s v="RFCPI"/>
    <s v="8043259954"/>
    <s v="FBO"/>
    <d v="1899-12-30T00:32:55"/>
    <d v="1899-12-30T00:32:42"/>
    <d v="1899-12-30T00:00:13"/>
    <s v="Granel"/>
    <s v="E001"/>
    <x v="0"/>
    <d v="1899-12-30T00:32:29"/>
    <d v="1899-12-30T00:32:42"/>
    <n v="10"/>
    <x v="19"/>
    <x v="4"/>
    <x v="0"/>
    <n v="0"/>
    <n v="0"/>
    <s v="OK"/>
    <s v="Clinker"/>
    <x v="2"/>
    <n v="0"/>
    <s v="F. ALCONERA"/>
    <s v="A"/>
    <d v="1899-12-30T00:00:13"/>
    <d v="1899-12-30T00:00:13"/>
    <s v="OK"/>
    <m/>
    <m/>
    <d v="1899-12-30T00:00:00"/>
    <d v="1899-12-30T00:32:29"/>
    <n v="5"/>
    <n v="-1.5046296296000738E-4"/>
    <n v="32.483333333332787"/>
    <n v="11"/>
    <s v="Si"/>
  </r>
  <r>
    <s v="CCAL"/>
    <s v="2025021683"/>
    <x v="0"/>
    <s v="ER9285BDF"/>
    <s v="E1965LDD"/>
    <d v="2025-03-20T00:00:00"/>
    <s v="CSHU"/>
    <s v="200223"/>
    <x v="0"/>
    <s v="PA"/>
    <s v="S1"/>
    <m/>
    <d v="2025-03-20T00:00:00"/>
    <d v="1899-12-30T10:52:37"/>
    <d v="2025-03-20T00:00:00"/>
    <d v="1899-12-30T10:52:29"/>
    <d v="2025-03-20T00:00:00"/>
    <d v="1899-12-30T11:21:15"/>
    <x v="0"/>
    <s v="RFCPI"/>
    <s v="8043259955"/>
    <s v="FBO"/>
    <d v="1899-12-30T00:28:54"/>
    <d v="1899-12-30T00:28:46"/>
    <d v="1899-12-30T00:00:08"/>
    <s v="Granel"/>
    <s v="E001"/>
    <x v="0"/>
    <d v="1899-12-30T00:28:38"/>
    <d v="1899-12-30T00:28:46"/>
    <n v="10"/>
    <x v="19"/>
    <x v="4"/>
    <x v="0"/>
    <n v="0"/>
    <n v="0"/>
    <s v="OK"/>
    <s v="Clinker"/>
    <x v="2"/>
    <n v="0"/>
    <s v="F. ALCONERA"/>
    <s v="A"/>
    <d v="1899-12-30T00:00:08"/>
    <d v="1899-12-30T00:00:08"/>
    <s v="OK"/>
    <m/>
    <m/>
    <d v="1899-12-30T00:00:00"/>
    <d v="1899-12-30T00:28:38"/>
    <n v="5"/>
    <n v="-9.2592592589979539E-5"/>
    <n v="28.633333333334424"/>
    <n v="11"/>
    <s v="Si"/>
  </r>
  <r>
    <s v="CCAL"/>
    <s v="2025021699"/>
    <x v="0"/>
    <s v="ER8395BCY"/>
    <s v="E7018MRJ"/>
    <d v="2025-03-20T00:00:00"/>
    <s v="CSHU"/>
    <s v="200223"/>
    <x v="0"/>
    <s v="PA"/>
    <s v="S1"/>
    <m/>
    <d v="2025-03-20T00:00:00"/>
    <d v="1899-12-30T11:29:14"/>
    <d v="2025-03-20T00:00:00"/>
    <d v="1899-12-30T11:29:10"/>
    <d v="2025-03-20T00:00:00"/>
    <d v="1899-12-30T11:59:34"/>
    <x v="0"/>
    <s v="RFCPI"/>
    <s v="8043259961"/>
    <s v="FBO"/>
    <d v="1899-12-30T00:30:28"/>
    <d v="1899-12-30T00:30:24"/>
    <d v="1899-12-30T00:00:04"/>
    <s v="Granel"/>
    <s v="E001"/>
    <x v="0"/>
    <d v="1899-12-30T00:30:20"/>
    <d v="1899-12-30T00:30:24"/>
    <n v="11"/>
    <x v="19"/>
    <x v="4"/>
    <x v="0"/>
    <n v="0"/>
    <n v="0"/>
    <s v="OK"/>
    <s v="Clinker"/>
    <x v="2"/>
    <n v="0"/>
    <s v="F. ALCONERA"/>
    <s v="A"/>
    <d v="1899-12-30T00:00:04"/>
    <d v="1899-12-30T00:00:04"/>
    <s v="OK"/>
    <m/>
    <m/>
    <d v="1899-12-30T00:00:00"/>
    <d v="1899-12-30T00:30:20"/>
    <n v="5"/>
    <n v="-4.6296296299985773E-5"/>
    <n v="30.333333333326376"/>
    <n v="11"/>
    <s v="Si"/>
  </r>
  <r>
    <s v="CCAL"/>
    <s v="2025021703"/>
    <x v="0"/>
    <s v="ER1989BDM"/>
    <s v="E9894LNC"/>
    <d v="2025-03-20T00:00:00"/>
    <s v="CSHU"/>
    <s v="200223"/>
    <x v="0"/>
    <s v="PA"/>
    <s v="S6"/>
    <m/>
    <d v="2025-03-20T00:00:00"/>
    <d v="1899-12-30T11:38:26"/>
    <d v="2025-03-20T00:00:00"/>
    <d v="1899-12-30T11:39:14"/>
    <d v="2025-03-20T00:00:00"/>
    <d v="1899-12-30T12:13:12"/>
    <x v="0"/>
    <s v="RFCPI"/>
    <s v="8043259965"/>
    <s v="FBO"/>
    <d v="1899-12-30T00:34:46"/>
    <d v="1899-12-30T00:33:58"/>
    <d v="1899-12-30T00:00:48"/>
    <s v="Granel"/>
    <s v="E001"/>
    <x v="0"/>
    <d v="1899-12-30T00:34:46"/>
    <d v="1899-12-30T00:33:58"/>
    <n v="11"/>
    <x v="19"/>
    <x v="4"/>
    <x v="0"/>
    <n v="0"/>
    <n v="0"/>
    <s v="OK"/>
    <s v="Clinker"/>
    <x v="2"/>
    <n v="0"/>
    <s v="F. ALCONERA"/>
    <s v="A"/>
    <d v="1899-12-30T00:00:48"/>
    <d v="1899-12-30T00:00:48"/>
    <s v="OK"/>
    <m/>
    <m/>
    <d v="1899-12-30T00:00:00"/>
    <d v="1899-12-30T00:34:46"/>
    <n v="5"/>
    <d v="1899-12-30T00:00:48"/>
    <n v="34.766666666668769"/>
    <n v="12"/>
    <s v="Si"/>
  </r>
  <r>
    <s v="CCAL"/>
    <s v="2025021731"/>
    <x v="0"/>
    <s v="ER4839BDG"/>
    <s v="E1881KDT"/>
    <d v="2025-03-20T00:00:00"/>
    <s v="CSHU"/>
    <s v="200223"/>
    <x v="0"/>
    <s v="PA"/>
    <s v="S1"/>
    <m/>
    <d v="2025-03-20T00:00:00"/>
    <d v="1899-12-30T12:43:56"/>
    <d v="2025-03-20T00:00:00"/>
    <d v="1899-12-30T12:45:12"/>
    <d v="2025-03-20T00:00:00"/>
    <d v="1899-12-30T13:08:51"/>
    <x v="0"/>
    <s v="RFCPI"/>
    <s v="8043259971"/>
    <s v="FBO"/>
    <d v="1899-12-30T00:24:55"/>
    <d v="1899-12-30T00:23:39"/>
    <d v="1899-12-30T00:01:16"/>
    <s v="Granel"/>
    <s v="E001"/>
    <x v="0"/>
    <d v="1899-12-30T00:24:55"/>
    <d v="1899-12-30T00:23:39"/>
    <n v="12"/>
    <x v="19"/>
    <x v="4"/>
    <x v="0"/>
    <n v="0"/>
    <n v="0"/>
    <s v="OK"/>
    <s v="Clinker"/>
    <x v="2"/>
    <n v="0"/>
    <s v="F. ALCONERA"/>
    <s v="A"/>
    <d v="1899-12-30T00:01:16"/>
    <d v="1899-12-30T00:01:16"/>
    <s v="OK"/>
    <m/>
    <m/>
    <d v="1899-12-30T00:00:00"/>
    <d v="1899-12-30T00:24:55"/>
    <n v="5"/>
    <d v="1899-12-30T00:01:16"/>
    <n v="24.916666666665712"/>
    <n v="13"/>
    <s v="Si"/>
  </r>
  <r>
    <s v="CCAL"/>
    <s v="2025021744"/>
    <x v="0"/>
    <s v="ER0066BBL"/>
    <s v="E8100MWF"/>
    <d v="2025-03-20T00:00:00"/>
    <s v="CSHU"/>
    <s v="200223"/>
    <x v="0"/>
    <s v="PA"/>
    <s v="S1"/>
    <m/>
    <d v="2025-03-20T00:00:00"/>
    <d v="1899-12-30T13:07:41"/>
    <d v="2025-03-20T00:00:00"/>
    <d v="1899-12-30T13:08:35"/>
    <d v="2025-03-20T00:00:00"/>
    <d v="1899-12-30T13:46:15"/>
    <x v="0"/>
    <s v="RFCPI"/>
    <s v="8043259980"/>
    <s v="FBO"/>
    <d v="1899-12-30T00:38:34"/>
    <d v="1899-12-30T00:37:40"/>
    <d v="1899-12-30T00:00:54"/>
    <s v="Granel"/>
    <s v="E001"/>
    <x v="0"/>
    <d v="1899-12-30T00:38:34"/>
    <d v="1899-12-30T00:37:40"/>
    <n v="13"/>
    <x v="19"/>
    <x v="4"/>
    <x v="0"/>
    <n v="0"/>
    <n v="0"/>
    <s v="OK"/>
    <s v="Clinker"/>
    <x v="2"/>
    <n v="0"/>
    <s v="F. ALCONERA"/>
    <s v="A"/>
    <d v="1899-12-30T00:00:54"/>
    <d v="1899-12-30T00:00:54"/>
    <s v="OK"/>
    <m/>
    <m/>
    <d v="1899-12-30T00:00:00"/>
    <d v="1899-12-30T00:38:34"/>
    <n v="5"/>
    <d v="1899-12-30T00:00:54"/>
    <n v="38.5666666666704"/>
    <n v="13"/>
    <s v="Si"/>
  </r>
  <r>
    <s v="CCAL"/>
    <s v="2025021748"/>
    <x v="0"/>
    <s v="ER5877BDB"/>
    <s v="E7759MKP"/>
    <d v="2025-03-20T00:00:00"/>
    <s v="CSHU"/>
    <s v="200223"/>
    <x v="0"/>
    <s v="PA"/>
    <s v="S1"/>
    <m/>
    <d v="2025-03-20T00:00:00"/>
    <d v="1899-12-30T13:09:58"/>
    <d v="2025-03-20T00:00:00"/>
    <d v="1899-12-30T13:09:41"/>
    <d v="2025-03-20T00:00:00"/>
    <d v="1899-12-30T13:52:28"/>
    <x v="0"/>
    <s v="RFCPI"/>
    <s v="8043259982"/>
    <s v="FBO"/>
    <d v="1899-12-30T00:43:04"/>
    <d v="1899-12-30T00:42:47"/>
    <d v="1899-12-30T00:00:17"/>
    <s v="Granel"/>
    <s v="E001"/>
    <x v="0"/>
    <d v="1899-12-30T00:42:30"/>
    <d v="1899-12-30T00:42:47"/>
    <n v="13"/>
    <x v="19"/>
    <x v="4"/>
    <x v="0"/>
    <n v="0"/>
    <n v="0"/>
    <s v="OK"/>
    <s v="Clinker"/>
    <x v="2"/>
    <n v="0"/>
    <s v="F. ALCONERA"/>
    <s v="A"/>
    <d v="1899-12-30T00:00:17"/>
    <d v="1899-12-30T00:00:17"/>
    <s v="OK"/>
    <m/>
    <m/>
    <d v="1899-12-30T00:00:00"/>
    <d v="1899-12-30T00:42:30"/>
    <n v="5"/>
    <n v="-1.9675925925999316E-4"/>
    <n v="42.500000000001684"/>
    <n v="13"/>
    <s v="Si"/>
  </r>
  <r>
    <s v="CCAL"/>
    <s v="2025021732"/>
    <x v="0"/>
    <s v="ER5455BCW"/>
    <s v="E6681KKY"/>
    <d v="2025-03-20T00:00:00"/>
    <s v="CSHU"/>
    <s v="200223"/>
    <x v="0"/>
    <s v="PA"/>
    <s v="S6"/>
    <m/>
    <d v="2025-03-20T00:00:00"/>
    <d v="1899-12-30T12:45:18"/>
    <d v="2025-03-20T00:00:00"/>
    <d v="1899-12-30T12:45:22"/>
    <d v="2025-03-20T00:00:00"/>
    <d v="1899-12-30T14:20:19"/>
    <x v="0"/>
    <s v="RFCPI"/>
    <s v="8043259986"/>
    <s v="FBO"/>
    <d v="1899-12-30T01:35:01"/>
    <d v="1899-12-30T01:34:57"/>
    <d v="1899-12-30T00:00:04"/>
    <s v="Granel"/>
    <s v="E001"/>
    <x v="0"/>
    <d v="1899-12-30T01:35:01"/>
    <d v="1899-12-30T01:34:57"/>
    <n v="12"/>
    <x v="19"/>
    <x v="4"/>
    <x v="0"/>
    <n v="0"/>
    <n v="0"/>
    <s v="OK"/>
    <s v="Clinker"/>
    <x v="2"/>
    <n v="0"/>
    <s v="F. ALCONERA"/>
    <s v="C"/>
    <d v="1899-12-30T00:00:04"/>
    <d v="1899-12-30T00:00:04"/>
    <s v="OK"/>
    <m/>
    <m/>
    <d v="1899-12-30T00:00:00"/>
    <d v="1899-12-30T01:35:01"/>
    <n v="5"/>
    <d v="1899-12-30T00:00:04"/>
    <n v="95.016666666671867"/>
    <n v="14"/>
    <s v="No"/>
  </r>
  <r>
    <s v="CCAL"/>
    <s v="2025021764"/>
    <x v="0"/>
    <s v="ER0922BDB"/>
    <s v="E3927KFH"/>
    <d v="2025-03-20T00:00:00"/>
    <s v="CSHU"/>
    <s v="200223"/>
    <x v="0"/>
    <s v="PA"/>
    <s v="S1"/>
    <m/>
    <d v="2025-03-20T00:00:00"/>
    <d v="1899-12-30T13:45:37"/>
    <d v="2025-03-20T00:00:00"/>
    <d v="1899-12-30T13:45:26"/>
    <d v="2025-03-20T00:00:00"/>
    <d v="1899-12-30T14:30:50"/>
    <x v="0"/>
    <s v="RFCPI"/>
    <s v="8043259988"/>
    <s v="FBO"/>
    <d v="1899-12-30T00:45:35"/>
    <d v="1899-12-30T00:45:24"/>
    <d v="1899-12-30T00:00:11"/>
    <s v="Granel"/>
    <s v="E001"/>
    <x v="0"/>
    <d v="1899-12-30T00:45:13"/>
    <d v="1899-12-30T00:45:24"/>
    <n v="13"/>
    <x v="19"/>
    <x v="4"/>
    <x v="0"/>
    <n v="0"/>
    <n v="0"/>
    <s v="OK"/>
    <s v="Clinker"/>
    <x v="2"/>
    <n v="0"/>
    <s v="F. ALCONERA"/>
    <s v="B"/>
    <d v="1899-12-30T00:00:11"/>
    <d v="1899-12-30T00:00:11"/>
    <s v="OK"/>
    <m/>
    <m/>
    <d v="1899-12-30T00:00:00"/>
    <d v="1899-12-30T00:45:13"/>
    <n v="5"/>
    <n v="-1.2731481481997875E-4"/>
    <n v="45.216666666662491"/>
    <n v="14"/>
    <s v="No"/>
  </r>
  <r>
    <s v="CCAL"/>
    <s v="2025021770"/>
    <x v="0"/>
    <s v="ER3062BCW"/>
    <s v="E6236MCZ"/>
    <d v="2025-03-20T00:00:00"/>
    <s v="CSHU"/>
    <s v="200223"/>
    <x v="0"/>
    <s v="PA"/>
    <s v="S1"/>
    <m/>
    <d v="2025-03-20T00:00:00"/>
    <d v="1899-12-30T13:56:52"/>
    <d v="2025-03-20T00:00:00"/>
    <d v="1899-12-30T13:56:41"/>
    <d v="2025-03-20T00:00:00"/>
    <d v="1899-12-30T14:38:57"/>
    <x v="0"/>
    <s v="RFCPI"/>
    <s v="8043259989"/>
    <s v="FBO"/>
    <d v="1899-12-30T00:42:27"/>
    <d v="1899-12-30T00:42:16"/>
    <d v="1899-12-30T00:00:11"/>
    <s v="Granel"/>
    <s v="E001"/>
    <x v="0"/>
    <d v="1899-12-30T00:42:05"/>
    <d v="1899-12-30T00:42:16"/>
    <n v="13"/>
    <x v="19"/>
    <x v="4"/>
    <x v="0"/>
    <n v="0"/>
    <n v="0"/>
    <s v="OK"/>
    <s v="Clinker"/>
    <x v="2"/>
    <n v="0"/>
    <s v="F. ALCONERA"/>
    <s v="A"/>
    <d v="1899-12-30T00:00:11"/>
    <d v="1899-12-30T00:00:11"/>
    <s v="OK"/>
    <m/>
    <m/>
    <d v="1899-12-30T00:00:00"/>
    <d v="1899-12-30T00:42:05"/>
    <n v="5"/>
    <n v="-1.2731481481997875E-4"/>
    <n v="42.083333333323338"/>
    <n v="14"/>
    <s v="Si"/>
  </r>
  <r>
    <s v="CCAL"/>
    <s v="2025021803"/>
    <x v="0"/>
    <s v="ER0644BCZ"/>
    <s v="E4519KDC"/>
    <d v="2025-03-20T00:00:00"/>
    <s v="CSHU"/>
    <s v="200223"/>
    <x v="0"/>
    <s v="PA"/>
    <s v="S1"/>
    <m/>
    <d v="2025-03-20T00:00:00"/>
    <d v="1899-12-30T15:20:45"/>
    <d v="2025-03-20T00:00:00"/>
    <d v="1899-12-30T15:20:48"/>
    <d v="2025-03-20T00:00:00"/>
    <d v="1899-12-30T15:32:07"/>
    <x v="0"/>
    <s v="RFCPI"/>
    <s v="8043259997"/>
    <s v="FBO"/>
    <d v="1899-12-30T00:11:22"/>
    <d v="1899-12-30T00:11:19"/>
    <d v="1899-12-30T00:00:03"/>
    <s v="Granel"/>
    <s v="E001"/>
    <x v="0"/>
    <d v="1899-12-30T00:11:22"/>
    <d v="1899-12-30T00:11:19"/>
    <n v="15"/>
    <x v="19"/>
    <x v="4"/>
    <x v="0"/>
    <n v="0"/>
    <n v="0"/>
    <s v="OK"/>
    <s v="Clinker"/>
    <x v="2"/>
    <n v="0"/>
    <s v="F. ALCONERA"/>
    <s v="A"/>
    <d v="1899-12-30T00:00:03"/>
    <d v="1899-12-30T00:00:03"/>
    <s v="OK"/>
    <m/>
    <m/>
    <d v="1899-12-30T00:00:00"/>
    <d v="1899-12-30T00:11:22"/>
    <n v="5"/>
    <d v="1899-12-30T00:00:03"/>
    <n v="11.36666666666871"/>
    <n v="15"/>
    <s v="Si"/>
  </r>
  <r>
    <s v="CCAL"/>
    <s v="2025021816"/>
    <x v="0"/>
    <s v="ER9641BCY"/>
    <s v="E8749KTF"/>
    <d v="2025-03-20T00:00:00"/>
    <s v="CSHU"/>
    <s v="200223"/>
    <x v="0"/>
    <s v="PA"/>
    <s v="S1"/>
    <m/>
    <d v="2025-03-20T00:00:00"/>
    <d v="1899-12-30T16:29:09"/>
    <d v="2025-03-20T00:00:00"/>
    <d v="1899-12-30T16:28:59"/>
    <d v="2025-03-20T00:00:00"/>
    <d v="1899-12-30T16:44:09"/>
    <x v="0"/>
    <s v="RFCPI"/>
    <s v="8043260004"/>
    <s v="FBO"/>
    <d v="1899-12-30T00:15:20"/>
    <d v="1899-12-30T00:15:10"/>
    <d v="1899-12-30T00:00:10"/>
    <s v="Granel"/>
    <s v="E001"/>
    <x v="0"/>
    <d v="1899-12-30T00:15:00"/>
    <d v="1899-12-30T00:15:10"/>
    <n v="16"/>
    <x v="19"/>
    <x v="4"/>
    <x v="0"/>
    <n v="0"/>
    <n v="0"/>
    <s v="OK"/>
    <s v="Clinker"/>
    <x v="2"/>
    <n v="0"/>
    <s v="F. ALCONERA"/>
    <s v="A"/>
    <d v="1899-12-30T00:00:10"/>
    <d v="1899-12-30T00:00:10"/>
    <s v="OK"/>
    <m/>
    <m/>
    <d v="1899-12-30T00:00:00"/>
    <d v="1899-12-30T00:15:00"/>
    <n v="5"/>
    <n v="-1.1574074074005569E-4"/>
    <n v="15.000000000004743"/>
    <n v="16"/>
    <s v="Si"/>
  </r>
  <r>
    <s v="CCAL"/>
    <s v="2025021831"/>
    <x v="0"/>
    <s v="ER8591BBF"/>
    <s v="E6318KWZ"/>
    <d v="2025-03-20T00:00:00"/>
    <s v="CSHU"/>
    <s v="200223"/>
    <x v="0"/>
    <s v="PA"/>
    <s v="S1"/>
    <m/>
    <d v="2025-03-20T00:00:00"/>
    <d v="1899-12-30T16:54:19"/>
    <d v="2025-03-20T00:00:00"/>
    <d v="1899-12-30T16:54:07"/>
    <d v="2025-03-20T00:00:00"/>
    <d v="1899-12-30T17:08:23"/>
    <x v="0"/>
    <s v="RFCPI"/>
    <s v="8043260006"/>
    <s v="FBO"/>
    <d v="1899-12-30T00:14:28"/>
    <d v="1899-12-30T00:14:16"/>
    <d v="1899-12-30T00:00:12"/>
    <s v="Granel"/>
    <s v="E001"/>
    <x v="0"/>
    <d v="1899-12-30T00:14:04"/>
    <d v="1899-12-30T00:14:16"/>
    <n v="16"/>
    <x v="19"/>
    <x v="4"/>
    <x v="0"/>
    <n v="0"/>
    <n v="0"/>
    <s v="OK"/>
    <s v="Clinker"/>
    <x v="2"/>
    <n v="0"/>
    <s v="F. ALCONERA"/>
    <s v="A"/>
    <d v="1899-12-30T00:00:12"/>
    <d v="1899-12-30T00:00:12"/>
    <s v="OK"/>
    <m/>
    <m/>
    <d v="1899-12-30T00:00:00"/>
    <d v="1899-12-30T00:14:04"/>
    <n v="5"/>
    <n v="-1.3888888888002882E-4"/>
    <n v="14.066666666668812"/>
    <n v="17"/>
    <s v="Si"/>
  </r>
  <r>
    <s v="CCAL"/>
    <s v="2025021842"/>
    <x v="0"/>
    <s v="ER4175BDD"/>
    <s v="E8806KTF"/>
    <d v="2025-03-20T00:00:00"/>
    <s v="CSHU"/>
    <s v="200223"/>
    <x v="0"/>
    <s v="PA"/>
    <s v="S1"/>
    <m/>
    <d v="2025-03-20T00:00:00"/>
    <d v="1899-12-30T17:22:53"/>
    <d v="2025-03-20T00:00:00"/>
    <d v="1899-12-30T17:23:11"/>
    <d v="2025-03-20T00:00:00"/>
    <d v="1899-12-30T17:35:51"/>
    <x v="0"/>
    <s v="RFCPI"/>
    <s v="8043260011"/>
    <s v="FBO"/>
    <d v="1899-12-30T00:12:58"/>
    <d v="1899-12-30T00:12:40"/>
    <d v="1899-12-30T00:00:18"/>
    <s v="Granel"/>
    <s v="E001"/>
    <x v="0"/>
    <d v="1899-12-30T00:12:58"/>
    <d v="1899-12-30T00:12:40"/>
    <n v="17"/>
    <x v="19"/>
    <x v="4"/>
    <x v="0"/>
    <n v="0"/>
    <n v="0"/>
    <s v="OK"/>
    <s v="Clinker"/>
    <x v="2"/>
    <n v="0"/>
    <s v="F. ALCONERA"/>
    <s v="A"/>
    <d v="1899-12-30T00:00:18"/>
    <d v="1899-12-30T00:00:18"/>
    <s v="OK"/>
    <m/>
    <m/>
    <d v="1899-12-30T00:00:00"/>
    <d v="1899-12-30T00:12:58"/>
    <n v="5"/>
    <d v="1899-12-30T00:00:18"/>
    <n v="12.966666666667201"/>
    <n v="17"/>
    <s v="Si"/>
  </r>
  <r>
    <s v="CCAL"/>
    <s v="2025021848"/>
    <x v="0"/>
    <s v="ER1059BDM"/>
    <s v="E6065MMJ"/>
    <d v="2025-03-20T00:00:00"/>
    <s v="CSHU"/>
    <s v="200223"/>
    <x v="0"/>
    <s v="PA"/>
    <s v="S1"/>
    <m/>
    <d v="2025-03-20T00:00:00"/>
    <d v="1899-12-30T17:39:55"/>
    <d v="2025-03-20T00:00:00"/>
    <d v="1899-12-30T17:39:43"/>
    <d v="2025-03-20T00:00:00"/>
    <d v="1899-12-30T17:54:52"/>
    <x v="0"/>
    <s v="RFCPI"/>
    <s v="8043260013"/>
    <s v="FBO"/>
    <d v="1899-12-30T00:15:21"/>
    <d v="1899-12-30T00:15:09"/>
    <d v="1899-12-30T00:00:12"/>
    <s v="Granel"/>
    <s v="E001"/>
    <x v="0"/>
    <d v="1899-12-30T00:14:57"/>
    <d v="1899-12-30T00:15:09"/>
    <n v="17"/>
    <x v="19"/>
    <x v="4"/>
    <x v="0"/>
    <n v="0"/>
    <n v="0"/>
    <s v="OK"/>
    <s v="Clinker"/>
    <x v="2"/>
    <n v="0"/>
    <s v="F. ALCONERA"/>
    <s v="A"/>
    <d v="1899-12-30T00:00:12"/>
    <d v="1899-12-30T00:00:12"/>
    <s v="OK"/>
    <m/>
    <m/>
    <d v="1899-12-30T00:00:00"/>
    <d v="1899-12-30T00:14:57"/>
    <n v="5"/>
    <n v="-1.3888888889002082E-4"/>
    <n v="14.950000000008092"/>
    <n v="17"/>
    <s v="Si"/>
  </r>
  <r>
    <s v="CCAL"/>
    <s v="2025021851"/>
    <x v="0"/>
    <s v="ER3467BCY"/>
    <s v="E6123KFG"/>
    <d v="2025-03-20T00:00:00"/>
    <s v="CSHU"/>
    <s v="200223"/>
    <x v="0"/>
    <s v="PA"/>
    <s v="S1"/>
    <m/>
    <d v="2025-03-20T00:00:00"/>
    <d v="1899-12-30T17:53:47"/>
    <d v="2025-03-20T00:00:00"/>
    <d v="1899-12-30T17:54:04"/>
    <d v="2025-03-20T00:00:00"/>
    <d v="1899-12-30T18:58:09"/>
    <x v="0"/>
    <s v="RFCPI"/>
    <s v="8043260017"/>
    <s v="FBO"/>
    <d v="1899-12-30T01:04:22"/>
    <d v="1899-12-30T01:04:05"/>
    <d v="1899-12-30T00:00:17"/>
    <s v="Granel"/>
    <s v="E001"/>
    <x v="0"/>
    <d v="1899-12-30T01:04:22"/>
    <d v="1899-12-30T01:04:05"/>
    <n v="17"/>
    <x v="19"/>
    <x v="4"/>
    <x v="0"/>
    <n v="0"/>
    <n v="0"/>
    <s v="OK"/>
    <s v="Clinker"/>
    <x v="2"/>
    <n v="0"/>
    <s v="F. ALCONERA"/>
    <s v="B"/>
    <d v="1899-12-30T00:00:17"/>
    <d v="1899-12-30T00:00:17"/>
    <s v="OK"/>
    <m/>
    <m/>
    <d v="1899-12-30T00:00:00"/>
    <d v="1899-12-30T01:04:22"/>
    <n v="5"/>
    <d v="1899-12-30T00:00:17"/>
    <n v="64.366666666660848"/>
    <n v="18"/>
    <s v="No"/>
  </r>
  <r>
    <s v="CCAL"/>
    <s v="2025021871"/>
    <x v="0"/>
    <s v="ER7747BBS"/>
    <s v="E9250MFS"/>
    <d v="2025-03-21T00:00:00"/>
    <s v="CSHU"/>
    <s v="200223"/>
    <x v="0"/>
    <s v="PA"/>
    <s v="S1"/>
    <m/>
    <d v="2025-03-21T00:00:00"/>
    <d v="1899-12-30T05:56:38"/>
    <d v="2025-03-21T00:00:00"/>
    <d v="1899-12-30T06:03:43"/>
    <d v="2025-03-21T00:00:00"/>
    <d v="1899-12-30T06:17:30"/>
    <x v="0"/>
    <s v="RFCPI"/>
    <s v="8043260022"/>
    <s v="FBO"/>
    <d v="1899-12-30T00:20:52"/>
    <d v="1899-12-30T00:13:47"/>
    <d v="1899-12-30T00:07:05"/>
    <s v="Granel"/>
    <s v="E001"/>
    <x v="0"/>
    <d v="1899-12-30T00:20:52"/>
    <d v="1899-12-30T00:13:47"/>
    <n v="5"/>
    <x v="20"/>
    <x v="4"/>
    <x v="0"/>
    <n v="0"/>
    <n v="0"/>
    <s v="OK"/>
    <s v="Clinker"/>
    <x v="2"/>
    <n v="0"/>
    <s v="F. ALCONERA"/>
    <s v="A"/>
    <d v="1899-12-30T00:07:05"/>
    <d v="1899-12-30T00:07:05"/>
    <s v="OK"/>
    <m/>
    <m/>
    <d v="1899-12-30T00:00:00"/>
    <d v="1899-12-30T00:20:52"/>
    <n v="6"/>
    <d v="1899-12-30T00:07:05"/>
    <n v="20.866666666665598"/>
    <n v="6"/>
    <s v="Si"/>
  </r>
  <r>
    <s v="CCAL"/>
    <s v="2025021872"/>
    <x v="0"/>
    <s v="ER3527BBW"/>
    <s v="E0935KJN"/>
    <d v="2025-03-21T00:00:00"/>
    <s v="CSHU"/>
    <s v="200223"/>
    <x v="0"/>
    <s v="PA"/>
    <s v="S1"/>
    <m/>
    <d v="2025-03-21T00:00:00"/>
    <d v="1899-12-30T05:57:37"/>
    <d v="2025-03-21T00:00:00"/>
    <d v="1899-12-30T06:03:59"/>
    <d v="2025-03-21T00:00:00"/>
    <d v="1899-12-30T06:22:34"/>
    <x v="0"/>
    <s v="RFCPI"/>
    <s v="8043260023"/>
    <s v="FBO"/>
    <d v="1899-12-30T00:24:57"/>
    <d v="1899-12-30T00:18:35"/>
    <d v="1899-12-30T00:06:22"/>
    <s v="Granel"/>
    <s v="E001"/>
    <x v="0"/>
    <d v="1899-12-30T00:24:57"/>
    <d v="1899-12-30T00:18:35"/>
    <n v="5"/>
    <x v="20"/>
    <x v="4"/>
    <x v="0"/>
    <n v="0"/>
    <n v="0"/>
    <s v="OK"/>
    <s v="Clinker"/>
    <x v="2"/>
    <n v="0"/>
    <s v="F. ALCONERA"/>
    <s v="A"/>
    <d v="1899-12-30T00:06:22"/>
    <d v="1899-12-30T00:06:22"/>
    <s v="OK"/>
    <m/>
    <m/>
    <d v="1899-12-30T00:00:00"/>
    <d v="1899-12-30T00:24:57"/>
    <n v="6"/>
    <d v="1899-12-30T00:06:22"/>
    <n v="24.95000000000158"/>
    <n v="6"/>
    <s v="Si"/>
  </r>
  <r>
    <s v="CCAL"/>
    <s v="2025021873"/>
    <x v="0"/>
    <s v="ER4215BCC"/>
    <s v="E4998KKR"/>
    <d v="2025-03-21T00:00:00"/>
    <s v="CSHU"/>
    <s v="200223"/>
    <x v="0"/>
    <s v="PA"/>
    <s v="S1"/>
    <m/>
    <d v="2025-03-21T00:00:00"/>
    <d v="1899-12-30T05:58:38"/>
    <d v="2025-03-21T00:00:00"/>
    <d v="1899-12-30T06:04:09"/>
    <d v="2025-03-21T00:00:00"/>
    <d v="1899-12-30T06:26:33"/>
    <x v="0"/>
    <s v="RFCPI"/>
    <s v="8043260024"/>
    <s v="FBO"/>
    <d v="1899-12-30T00:27:55"/>
    <d v="1899-12-30T00:22:24"/>
    <d v="1899-12-30T00:05:31"/>
    <s v="Granel"/>
    <s v="E001"/>
    <x v="0"/>
    <d v="1899-12-30T00:27:55"/>
    <d v="1899-12-30T00:22:24"/>
    <n v="5"/>
    <x v="20"/>
    <x v="4"/>
    <x v="0"/>
    <n v="0"/>
    <n v="0"/>
    <s v="OK"/>
    <s v="Clinker"/>
    <x v="2"/>
    <n v="0"/>
    <s v="F. ALCONERA"/>
    <s v="A"/>
    <d v="1899-12-30T00:05:31"/>
    <d v="1899-12-30T00:05:31"/>
    <s v="OK"/>
    <m/>
    <m/>
    <d v="1899-12-30T00:00:00"/>
    <d v="1899-12-30T00:27:55"/>
    <n v="6"/>
    <d v="1899-12-30T00:05:31"/>
    <n v="27.916666666660785"/>
    <n v="6"/>
    <s v="Si"/>
  </r>
  <r>
    <s v="CCAL"/>
    <s v="2025021875"/>
    <x v="0"/>
    <s v="ER3579BBX"/>
    <s v="E4923KMD"/>
    <d v="2025-03-21T00:00:00"/>
    <s v="CSHU"/>
    <s v="200223"/>
    <x v="0"/>
    <s v="PA"/>
    <s v="S1"/>
    <m/>
    <d v="2025-03-21T00:00:00"/>
    <d v="1899-12-30T06:03:07"/>
    <d v="2025-03-21T00:00:00"/>
    <d v="1899-12-30T06:04:18"/>
    <d v="2025-03-21T00:00:00"/>
    <d v="1899-12-30T06:34:46"/>
    <x v="0"/>
    <s v="RFCPI"/>
    <s v="8043260025"/>
    <s v="FBO"/>
    <d v="1899-12-30T00:31:39"/>
    <d v="1899-12-30T00:30:28"/>
    <d v="1899-12-30T00:01:11"/>
    <s v="Granel"/>
    <s v="E001"/>
    <x v="0"/>
    <d v="1899-12-30T00:31:39"/>
    <d v="1899-12-30T00:30:28"/>
    <n v="6"/>
    <x v="20"/>
    <x v="4"/>
    <x v="0"/>
    <n v="0"/>
    <n v="0"/>
    <s v="OK"/>
    <s v="Clinker"/>
    <x v="2"/>
    <n v="0"/>
    <s v="F. ALCONERA"/>
    <s v="A"/>
    <d v="1899-12-30T00:01:11"/>
    <d v="1899-12-30T00:01:11"/>
    <s v="OK"/>
    <m/>
    <m/>
    <d v="1899-12-30T00:00:00"/>
    <d v="1899-12-30T00:31:39"/>
    <n v="6"/>
    <d v="1899-12-30T00:01:11"/>
    <n v="31.650000000004788"/>
    <n v="6"/>
    <s v="Si"/>
  </r>
  <r>
    <s v="CCAL"/>
    <s v="2025021878"/>
    <x v="0"/>
    <s v="EBA02570R"/>
    <s v="E8055HGL"/>
    <d v="2025-03-21T00:00:00"/>
    <s v="CSHU"/>
    <s v="200223"/>
    <x v="0"/>
    <s v="PA"/>
    <s v="S1"/>
    <m/>
    <d v="2025-03-21T00:00:00"/>
    <d v="1899-12-30T06:06:38"/>
    <d v="2025-03-21T00:00:00"/>
    <d v="1899-12-30T06:06:31"/>
    <d v="2025-03-21T00:00:00"/>
    <d v="1899-12-30T06:39:09"/>
    <x v="0"/>
    <s v="RFCPI"/>
    <s v="8043260026"/>
    <s v="FBO"/>
    <d v="1899-12-30T00:32:45"/>
    <d v="1899-12-30T00:32:38"/>
    <d v="1899-12-30T00:00:07"/>
    <s v="Granel"/>
    <s v="E001"/>
    <x v="0"/>
    <d v="1899-12-30T00:32:31"/>
    <d v="1899-12-30T00:32:38"/>
    <n v="6"/>
    <x v="20"/>
    <x v="4"/>
    <x v="0"/>
    <n v="0"/>
    <n v="0"/>
    <s v="OK"/>
    <s v="Clinker"/>
    <x v="2"/>
    <n v="0"/>
    <s v="F. ALCONERA"/>
    <s v="A"/>
    <d v="1899-12-30T00:00:07"/>
    <d v="1899-12-30T00:00:07"/>
    <s v="OK"/>
    <m/>
    <m/>
    <d v="1899-12-30T00:00:00"/>
    <d v="1899-12-30T00:32:31"/>
    <n v="6"/>
    <n v="-8.1018518519992977E-5"/>
    <n v="32.516666666668741"/>
    <n v="6"/>
    <s v="Si"/>
  </r>
  <r>
    <s v="CCAL"/>
    <s v="2025021879"/>
    <x v="0"/>
    <s v="ER3732BBR"/>
    <s v="E2039KJH"/>
    <d v="2025-03-21T00:00:00"/>
    <s v="CSHU"/>
    <s v="200223"/>
    <x v="0"/>
    <s v="PA"/>
    <s v="S1"/>
    <m/>
    <d v="2025-03-21T00:00:00"/>
    <d v="1899-12-30T06:07:50"/>
    <d v="2025-03-21T00:00:00"/>
    <d v="1899-12-30T06:08:44"/>
    <d v="2025-03-21T00:00:00"/>
    <d v="1899-12-30T06:44:03"/>
    <x v="0"/>
    <s v="RFCPI"/>
    <s v="8043260027"/>
    <s v="FBO"/>
    <d v="1899-12-30T00:36:13"/>
    <d v="1899-12-30T00:35:19"/>
    <d v="1899-12-30T00:00:54"/>
    <s v="Granel"/>
    <s v="E001"/>
    <x v="0"/>
    <d v="1899-12-30T00:36:13"/>
    <d v="1899-12-30T00:35:19"/>
    <n v="6"/>
    <x v="20"/>
    <x v="4"/>
    <x v="0"/>
    <n v="0"/>
    <n v="0"/>
    <s v="OK"/>
    <s v="Clinker"/>
    <x v="2"/>
    <n v="0"/>
    <s v="F. ALCONERA"/>
    <s v="A"/>
    <d v="1899-12-30T00:00:54"/>
    <d v="1899-12-30T00:00:54"/>
    <s v="OK"/>
    <m/>
    <m/>
    <d v="1899-12-30T00:00:00"/>
    <d v="1899-12-30T00:36:13"/>
    <n v="6"/>
    <d v="1899-12-30T00:00:54"/>
    <n v="36.216666666676829"/>
    <n v="6"/>
    <s v="Si"/>
  </r>
  <r>
    <s v="CCAL"/>
    <s v="2025021881"/>
    <x v="0"/>
    <s v="ER9489BCY"/>
    <s v="E0804KGV"/>
    <d v="2025-03-21T00:00:00"/>
    <s v="CSHU"/>
    <s v="200223"/>
    <x v="0"/>
    <s v="PA"/>
    <s v="S1"/>
    <m/>
    <d v="2025-03-21T00:00:00"/>
    <d v="1899-12-30T06:10:37"/>
    <d v="2025-03-21T00:00:00"/>
    <d v="1899-12-30T06:10:20"/>
    <d v="2025-03-21T00:00:00"/>
    <d v="1899-12-30T06:48:58"/>
    <x v="0"/>
    <s v="RFCPI"/>
    <s v="8043260028"/>
    <s v="FBO"/>
    <d v="1899-12-30T00:38:55"/>
    <d v="1899-12-30T00:38:38"/>
    <d v="1899-12-30T00:00:17"/>
    <s v="Granel"/>
    <s v="E001"/>
    <x v="0"/>
    <d v="1899-12-30T00:38:21"/>
    <d v="1899-12-30T00:38:38"/>
    <n v="6"/>
    <x v="20"/>
    <x v="4"/>
    <x v="0"/>
    <n v="0"/>
    <n v="0"/>
    <s v="OK"/>
    <s v="Clinker"/>
    <x v="2"/>
    <n v="0"/>
    <s v="F. ALCONERA"/>
    <s v="A"/>
    <d v="1899-12-30T00:00:17"/>
    <d v="1899-12-30T00:00:17"/>
    <s v="OK"/>
    <m/>
    <m/>
    <d v="1899-12-30T00:00:00"/>
    <d v="1899-12-30T00:38:21"/>
    <n v="6"/>
    <n v="-1.9675925925999316E-4"/>
    <n v="38.349999999993607"/>
    <n v="6"/>
    <s v="Si"/>
  </r>
  <r>
    <s v="CCAL"/>
    <s v="2025021883"/>
    <x v="0"/>
    <s v="ER7905BDN"/>
    <s v="E9212MMS"/>
    <d v="2025-03-21T00:00:00"/>
    <s v="CSHU"/>
    <s v="200223"/>
    <x v="0"/>
    <s v="PA"/>
    <s v="S1"/>
    <m/>
    <d v="2025-03-21T00:00:00"/>
    <d v="1899-12-30T06:13:36"/>
    <d v="2025-03-21T00:00:00"/>
    <d v="1899-12-30T06:13:28"/>
    <d v="2025-03-21T00:00:00"/>
    <d v="1899-12-30T07:00:38"/>
    <x v="0"/>
    <s v="RFCPI"/>
    <s v="8043260032"/>
    <s v="FBO"/>
    <d v="1899-12-30T00:47:18"/>
    <d v="1899-12-30T00:47:10"/>
    <d v="1899-12-30T00:00:08"/>
    <s v="Granel"/>
    <s v="E001"/>
    <x v="0"/>
    <d v="1899-12-30T00:47:02"/>
    <d v="1899-12-30T00:47:10"/>
    <n v="6"/>
    <x v="20"/>
    <x v="4"/>
    <x v="0"/>
    <n v="0"/>
    <n v="0"/>
    <s v="OK"/>
    <s v="Clinker"/>
    <x v="2"/>
    <n v="0"/>
    <s v="F. ALCONERA"/>
    <s v="B"/>
    <d v="1899-12-30T00:00:08"/>
    <d v="1899-12-30T00:00:08"/>
    <s v="OK"/>
    <m/>
    <m/>
    <d v="1899-12-30T00:00:00"/>
    <d v="1899-12-30T00:47:02"/>
    <n v="6"/>
    <n v="-9.2592592589979539E-5"/>
    <n v="47.033333333337616"/>
    <n v="7"/>
    <s v="No"/>
  </r>
  <r>
    <s v="CCAL"/>
    <s v="2025021884"/>
    <x v="0"/>
    <s v="ER9772BBV"/>
    <s v="E4214MGP"/>
    <d v="2025-03-21T00:00:00"/>
    <s v="CSHU"/>
    <s v="200223"/>
    <x v="0"/>
    <s v="PA"/>
    <s v="S1"/>
    <m/>
    <d v="2025-03-21T00:00:00"/>
    <d v="1899-12-30T06:14:43"/>
    <d v="2025-03-21T00:00:00"/>
    <d v="1899-12-30T06:14:24"/>
    <d v="2025-03-21T00:00:00"/>
    <d v="1899-12-30T07:07:11"/>
    <x v="0"/>
    <s v="RFCPI"/>
    <s v="8043260033"/>
    <s v="FBO"/>
    <d v="1899-12-30T00:53:06"/>
    <d v="1899-12-30T00:52:47"/>
    <d v="1899-12-30T00:00:19"/>
    <s v="Granel"/>
    <s v="E001"/>
    <x v="0"/>
    <d v="1899-12-30T00:52:28"/>
    <d v="1899-12-30T00:52:47"/>
    <n v="6"/>
    <x v="20"/>
    <x v="4"/>
    <x v="0"/>
    <n v="0"/>
    <n v="0"/>
    <s v="OK"/>
    <s v="Clinker"/>
    <x v="2"/>
    <n v="0"/>
    <s v="F. ALCONERA"/>
    <s v="B"/>
    <d v="1899-12-30T00:00:19"/>
    <d v="1899-12-30T00:00:19"/>
    <s v="OK"/>
    <m/>
    <m/>
    <d v="1899-12-30T00:00:00"/>
    <d v="1899-12-30T00:52:28"/>
    <n v="6"/>
    <n v="-2.199074074100138E-4"/>
    <n v="52.466666666659144"/>
    <n v="7"/>
    <s v="No"/>
  </r>
  <r>
    <s v="CCAL"/>
    <s v="2025021885"/>
    <x v="0"/>
    <s v="ER1206BBT"/>
    <s v="E7860MBT"/>
    <d v="2025-03-21T00:00:00"/>
    <s v="CSHU"/>
    <s v="200223"/>
    <x v="0"/>
    <s v="PA"/>
    <s v="S1"/>
    <m/>
    <d v="2025-03-21T00:00:00"/>
    <d v="1899-12-30T06:15:43"/>
    <d v="2025-03-21T00:00:00"/>
    <d v="1899-12-30T06:15:46"/>
    <d v="2025-03-21T00:00:00"/>
    <d v="1899-12-30T07:13:21"/>
    <x v="0"/>
    <s v="RFCPI"/>
    <s v="8043260034"/>
    <s v="FBO"/>
    <d v="1899-12-30T00:57:38"/>
    <d v="1899-12-30T00:57:35"/>
    <d v="1899-12-30T00:00:03"/>
    <s v="Granel"/>
    <s v="E001"/>
    <x v="0"/>
    <d v="1899-12-30T00:57:38"/>
    <d v="1899-12-30T00:57:35"/>
    <n v="6"/>
    <x v="20"/>
    <x v="4"/>
    <x v="0"/>
    <n v="0"/>
    <n v="0"/>
    <s v="OK"/>
    <s v="Clinker"/>
    <x v="2"/>
    <n v="0"/>
    <s v="F. ALCONERA"/>
    <s v="B"/>
    <d v="1899-12-30T00:00:03"/>
    <d v="1899-12-30T00:00:03"/>
    <s v="OK"/>
    <m/>
    <m/>
    <d v="1899-12-30T00:00:00"/>
    <d v="1899-12-30T00:57:38"/>
    <n v="6"/>
    <d v="1899-12-30T00:00:03"/>
    <n v="57.633333333335997"/>
    <n v="7"/>
    <s v="No"/>
  </r>
  <r>
    <s v="CCAL"/>
    <s v="2025021887"/>
    <x v="0"/>
    <s v="ER4794BCD"/>
    <s v="E3606KDV"/>
    <d v="2025-03-21T00:00:00"/>
    <s v="CSHU"/>
    <s v="200223"/>
    <x v="0"/>
    <s v="PA"/>
    <s v="S1"/>
    <m/>
    <d v="2025-03-21T00:00:00"/>
    <d v="1899-12-30T06:18:29"/>
    <d v="2025-03-21T00:00:00"/>
    <d v="1899-12-30T06:18:14"/>
    <d v="2025-03-21T00:00:00"/>
    <d v="1899-12-30T07:23:02"/>
    <x v="0"/>
    <s v="RFCPI"/>
    <s v="8043260036"/>
    <s v="FBO"/>
    <d v="1899-12-30T01:05:03"/>
    <d v="1899-12-30T01:04:48"/>
    <d v="1899-12-30T00:00:15"/>
    <s v="Granel"/>
    <s v="E001"/>
    <x v="0"/>
    <d v="1899-12-30T01:04:33"/>
    <d v="1899-12-30T01:04:48"/>
    <n v="6"/>
    <x v="20"/>
    <x v="4"/>
    <x v="0"/>
    <n v="0"/>
    <n v="0"/>
    <s v="OK"/>
    <s v="Clinker"/>
    <x v="2"/>
    <n v="0"/>
    <s v="F. ALCONERA"/>
    <s v="B"/>
    <d v="1899-12-30T00:00:15"/>
    <d v="1899-12-30T00:00:15"/>
    <s v="OK"/>
    <m/>
    <m/>
    <d v="1899-12-30T00:00:00"/>
    <d v="1899-12-30T01:04:33"/>
    <n v="6"/>
    <n v="-1.7361111111002803E-4"/>
    <n v="64.550000000001532"/>
    <n v="7"/>
    <s v="No"/>
  </r>
  <r>
    <s v="CCAL"/>
    <s v="2025021886"/>
    <x v="0"/>
    <s v="ER5434BBV"/>
    <s v="E4735JNM"/>
    <d v="2025-03-21T00:00:00"/>
    <s v="CSHU"/>
    <s v="200223"/>
    <x v="0"/>
    <s v="PA"/>
    <s v="S1"/>
    <m/>
    <d v="2025-03-21T00:00:00"/>
    <d v="1899-12-30T06:17:33"/>
    <d v="2025-03-21T00:00:00"/>
    <d v="1899-12-30T06:17:39"/>
    <d v="2025-03-21T00:00:00"/>
    <d v="1899-12-30T07:26:26"/>
    <x v="0"/>
    <s v="RFCPI"/>
    <s v="8043260037"/>
    <s v="FBO"/>
    <d v="1899-12-30T01:08:53"/>
    <d v="1899-12-30T01:08:47"/>
    <d v="1899-12-30T00:00:06"/>
    <s v="Granel"/>
    <s v="E001"/>
    <x v="0"/>
    <d v="1899-12-30T01:08:53"/>
    <d v="1899-12-30T01:08:47"/>
    <n v="6"/>
    <x v="20"/>
    <x v="4"/>
    <x v="0"/>
    <n v="0"/>
    <n v="0"/>
    <s v="OK"/>
    <s v="Clinker"/>
    <x v="2"/>
    <n v="0"/>
    <s v="F. ALCONERA"/>
    <s v="B"/>
    <d v="1899-12-30T00:00:06"/>
    <d v="1899-12-30T00:00:06"/>
    <s v="OK"/>
    <m/>
    <m/>
    <d v="1899-12-30T00:00:00"/>
    <d v="1899-12-30T01:08:53"/>
    <n v="6"/>
    <d v="1899-12-30T00:00:06"/>
    <n v="68.883333333335997"/>
    <n v="7"/>
    <s v="No"/>
  </r>
  <r>
    <s v="CCAL"/>
    <s v="2025021890"/>
    <x v="0"/>
    <s v="ER3492BCC"/>
    <s v="E3978LBB"/>
    <d v="2025-03-21T00:00:00"/>
    <s v="CSHU"/>
    <s v="200223"/>
    <x v="0"/>
    <s v="PA"/>
    <s v="S1"/>
    <m/>
    <d v="2025-03-21T00:00:00"/>
    <d v="1899-12-30T06:30:27"/>
    <d v="2025-03-21T00:00:00"/>
    <d v="1899-12-30T06:30:13"/>
    <d v="2025-03-21T00:00:00"/>
    <d v="1899-12-30T07:28:23"/>
    <x v="0"/>
    <s v="RFCPI"/>
    <s v="8043260038"/>
    <s v="FBO"/>
    <d v="1899-12-30T00:58:24"/>
    <d v="1899-12-30T00:58:10"/>
    <d v="1899-12-30T00:00:14"/>
    <s v="Granel"/>
    <s v="E001"/>
    <x v="0"/>
    <d v="1899-12-30T00:57:56"/>
    <d v="1899-12-30T00:58:10"/>
    <n v="6"/>
    <x v="20"/>
    <x v="4"/>
    <x v="0"/>
    <n v="0"/>
    <n v="0"/>
    <s v="OK"/>
    <s v="Clinker"/>
    <x v="2"/>
    <n v="0"/>
    <s v="F. ALCONERA"/>
    <s v="B"/>
    <d v="1899-12-30T00:00:14"/>
    <d v="1899-12-30T00:00:14"/>
    <s v="OK"/>
    <m/>
    <m/>
    <d v="1899-12-30T00:00:00"/>
    <d v="1899-12-30T00:57:56"/>
    <n v="6"/>
    <n v="-1.6203703702999395E-4"/>
    <n v="57.933333333331248"/>
    <n v="7"/>
    <s v="No"/>
  </r>
  <r>
    <s v="CCAL"/>
    <s v="2025021895"/>
    <x v="0"/>
    <s v="ER3659BDP"/>
    <s v="E9365MTP"/>
    <d v="2025-03-21T00:00:00"/>
    <s v="CSHU"/>
    <s v="200223"/>
    <x v="0"/>
    <s v="PA"/>
    <s v="S1"/>
    <m/>
    <d v="2025-03-21T00:00:00"/>
    <d v="1899-12-30T07:04:56"/>
    <d v="2025-03-21T00:00:00"/>
    <d v="1899-12-30T07:04:47"/>
    <d v="2025-03-21T00:00:00"/>
    <d v="1899-12-30T07:54:41"/>
    <x v="0"/>
    <s v="RFCPI"/>
    <s v="8043260041"/>
    <s v="FBO"/>
    <d v="1899-12-30T00:50:03"/>
    <d v="1899-12-30T00:49:54"/>
    <d v="1899-12-30T00:00:09"/>
    <s v="Granel"/>
    <s v="E001"/>
    <x v="0"/>
    <d v="1899-12-30T00:49:45"/>
    <d v="1899-12-30T00:49:54"/>
    <n v="7"/>
    <x v="20"/>
    <x v="4"/>
    <x v="0"/>
    <n v="0"/>
    <n v="0"/>
    <s v="OK"/>
    <s v="Clinker"/>
    <x v="2"/>
    <n v="0"/>
    <s v="F. ALCONERA"/>
    <s v="B"/>
    <d v="1899-12-30T00:00:09"/>
    <d v="1899-12-30T00:00:09"/>
    <s v="OK"/>
    <m/>
    <m/>
    <d v="1899-12-30T00:00:00"/>
    <d v="1899-12-30T00:49:45"/>
    <n v="6"/>
    <n v="-1.0416666666002161E-4"/>
    <n v="49.749999999998344"/>
    <n v="7"/>
    <s v="No"/>
  </r>
  <r>
    <s v="CCAL"/>
    <s v="2025021897"/>
    <x v="0"/>
    <s v="ER8404BDM"/>
    <s v="E9371MTP"/>
    <d v="2025-03-21T00:00:00"/>
    <s v="CSHU"/>
    <s v="200223"/>
    <x v="0"/>
    <s v="PA"/>
    <s v="S1"/>
    <m/>
    <d v="2025-03-21T00:00:00"/>
    <d v="1899-12-30T07:07:02"/>
    <d v="2025-03-21T00:00:00"/>
    <d v="1899-12-30T07:06:51"/>
    <d v="2025-03-21T00:00:00"/>
    <d v="1899-12-30T08:01:24"/>
    <x v="0"/>
    <s v="RFCPI"/>
    <s v="8043260042"/>
    <s v="FBO"/>
    <d v="1899-12-30T00:54:44"/>
    <d v="1899-12-30T00:54:33"/>
    <d v="1899-12-30T00:00:11"/>
    <s v="Granel"/>
    <s v="E001"/>
    <x v="0"/>
    <d v="1899-12-30T00:54:22"/>
    <d v="1899-12-30T00:54:33"/>
    <n v="7"/>
    <x v="20"/>
    <x v="4"/>
    <x v="0"/>
    <n v="0"/>
    <n v="0"/>
    <s v="OK"/>
    <s v="Clinker"/>
    <x v="2"/>
    <n v="0"/>
    <s v="F. ALCONERA"/>
    <s v="B"/>
    <d v="1899-12-30T00:00:11"/>
    <d v="1899-12-30T00:00:11"/>
    <s v="OK"/>
    <m/>
    <m/>
    <d v="1899-12-30T00:00:00"/>
    <d v="1899-12-30T00:54:22"/>
    <n v="6"/>
    <n v="-1.2731481482003426E-4"/>
    <n v="54.366666666667193"/>
    <n v="8"/>
    <s v="No"/>
  </r>
  <r>
    <s v="CCAL"/>
    <s v="2025021891"/>
    <x v="0"/>
    <s v="ER4816BDM"/>
    <s v="E5131JXJ"/>
    <d v="2025-03-21T00:00:00"/>
    <s v="CSHU"/>
    <s v="200223"/>
    <x v="0"/>
    <s v="PA"/>
    <s v="S1"/>
    <m/>
    <d v="2025-03-21T00:00:00"/>
    <d v="1899-12-30T06:36:55"/>
    <d v="2025-03-21T00:00:00"/>
    <d v="1899-12-30T06:37:38"/>
    <d v="2025-03-21T00:00:00"/>
    <d v="1899-12-30T08:04:09"/>
    <x v="0"/>
    <s v="RFCPI"/>
    <s v="8043260043"/>
    <s v="FBO"/>
    <d v="1899-12-30T01:27:14"/>
    <d v="1899-12-30T01:26:31"/>
    <d v="1899-12-30T00:00:43"/>
    <s v="Granel"/>
    <s v="E001"/>
    <x v="0"/>
    <d v="1899-12-30T01:27:14"/>
    <d v="1899-12-30T01:26:31"/>
    <n v="6"/>
    <x v="20"/>
    <x v="4"/>
    <x v="0"/>
    <n v="0"/>
    <n v="0"/>
    <s v="OK"/>
    <s v="Clinker"/>
    <x v="2"/>
    <n v="0"/>
    <s v="F. ALCONERA"/>
    <s v="B"/>
    <d v="1899-12-30T00:00:43"/>
    <d v="1899-12-30T00:00:43"/>
    <s v="OK"/>
    <m/>
    <m/>
    <d v="1899-12-30T00:00:00"/>
    <d v="1899-12-30T01:27:14"/>
    <n v="6"/>
    <d v="1899-12-30T00:00:43"/>
    <n v="87.233333333342387"/>
    <n v="8"/>
    <s v="No"/>
  </r>
  <r>
    <s v="CCAL"/>
    <s v="2025021910"/>
    <x v="0"/>
    <s v="ER5455BCW"/>
    <s v="E6681KKY"/>
    <d v="2025-03-21T00:00:00"/>
    <s v="CSHU"/>
    <s v="200223"/>
    <x v="0"/>
    <s v="PA"/>
    <s v="S1"/>
    <m/>
    <d v="2025-03-21T00:00:00"/>
    <d v="1899-12-30T07:32:19"/>
    <d v="2025-03-21T00:00:00"/>
    <d v="1899-12-30T07:32:10"/>
    <d v="2025-03-21T00:00:00"/>
    <d v="1899-12-30T08:16:40"/>
    <x v="0"/>
    <s v="RFCPI"/>
    <s v="8043260045"/>
    <s v="FBO"/>
    <d v="1899-12-30T00:44:39"/>
    <d v="1899-12-30T00:44:30"/>
    <d v="1899-12-30T00:00:09"/>
    <s v="Granel"/>
    <s v="E001"/>
    <x v="0"/>
    <d v="1899-12-30T00:44:21"/>
    <d v="1899-12-30T00:44:30"/>
    <n v="7"/>
    <x v="20"/>
    <x v="4"/>
    <x v="0"/>
    <n v="0"/>
    <n v="0"/>
    <s v="OK"/>
    <s v="Clinker"/>
    <x v="2"/>
    <n v="0"/>
    <s v="F. ALCONERA"/>
    <s v="A"/>
    <d v="1899-12-30T00:00:09"/>
    <d v="1899-12-30T00:00:09"/>
    <s v="OK"/>
    <m/>
    <m/>
    <d v="1899-12-30T00:00:00"/>
    <d v="1899-12-30T00:44:21"/>
    <n v="6"/>
    <n v="-1.0416666667001362E-4"/>
    <n v="44.349999999998381"/>
    <n v="8"/>
    <s v="Si"/>
  </r>
  <r>
    <s v="CCAL"/>
    <s v="2025021899"/>
    <x v="0"/>
    <s v="ER8395BCY"/>
    <s v="E7018MRJ"/>
    <d v="2025-03-21T00:00:00"/>
    <s v="CSHU"/>
    <s v="200223"/>
    <x v="0"/>
    <s v="PA"/>
    <s v="S1"/>
    <m/>
    <d v="2025-03-21T00:00:00"/>
    <d v="1899-12-30T07:08:27"/>
    <d v="2025-03-21T00:00:00"/>
    <d v="1899-12-30T07:08:17"/>
    <d v="2025-03-21T00:00:00"/>
    <d v="1899-12-30T08:18:55"/>
    <x v="0"/>
    <s v="RFCPI"/>
    <s v="8043260046"/>
    <s v="FBO"/>
    <d v="1899-12-30T01:10:48"/>
    <d v="1899-12-30T01:10:38"/>
    <d v="1899-12-30T00:00:10"/>
    <s v="Granel"/>
    <s v="E001"/>
    <x v="0"/>
    <d v="1899-12-30T01:10:28"/>
    <d v="1899-12-30T01:10:38"/>
    <n v="7"/>
    <x v="20"/>
    <x v="4"/>
    <x v="0"/>
    <n v="0"/>
    <n v="0"/>
    <s v="OK"/>
    <s v="Clinker"/>
    <x v="2"/>
    <n v="0"/>
    <s v="F. ALCONERA"/>
    <s v="B"/>
    <d v="1899-12-30T00:00:10"/>
    <d v="1899-12-30T00:00:10"/>
    <s v="OK"/>
    <m/>
    <m/>
    <d v="1899-12-30T00:00:00"/>
    <d v="1899-12-30T01:10:28"/>
    <n v="6"/>
    <n v="-1.1574074074000018E-4"/>
    <n v="70.466666666673632"/>
    <n v="8"/>
    <s v="No"/>
  </r>
  <r>
    <s v="CCAL"/>
    <s v="2025021914"/>
    <x v="0"/>
    <s v="ER3352BCF"/>
    <s v="E2533KJC"/>
    <d v="2025-03-21T00:00:00"/>
    <s v="CSHU"/>
    <s v="200223"/>
    <x v="0"/>
    <s v="PA"/>
    <s v="S1"/>
    <m/>
    <d v="2025-03-21T00:00:00"/>
    <d v="1899-12-30T07:48:14"/>
    <d v="2025-03-21T00:00:00"/>
    <d v="1899-12-30T07:48:09"/>
    <d v="2025-03-21T00:00:00"/>
    <d v="1899-12-30T08:25:44"/>
    <x v="0"/>
    <s v="RFCPI"/>
    <s v="8043260048"/>
    <s v="FBO"/>
    <d v="1899-12-30T00:37:40"/>
    <d v="1899-12-30T00:37:35"/>
    <d v="1899-12-30T00:00:05"/>
    <s v="Granel"/>
    <s v="E001"/>
    <x v="0"/>
    <d v="1899-12-30T00:37:30"/>
    <d v="1899-12-30T00:37:35"/>
    <n v="7"/>
    <x v="20"/>
    <x v="4"/>
    <x v="0"/>
    <n v="0"/>
    <n v="0"/>
    <s v="OK"/>
    <s v="Clinker"/>
    <x v="2"/>
    <n v="0"/>
    <s v="F. ALCONERA"/>
    <s v="A"/>
    <d v="1899-12-30T00:00:05"/>
    <d v="1899-12-30T00:00:05"/>
    <s v="OK"/>
    <m/>
    <m/>
    <d v="1899-12-30T00:00:00"/>
    <d v="1899-12-30T00:37:30"/>
    <n v="6"/>
    <n v="-5.7870370369972335E-5"/>
    <n v="37.499999999990436"/>
    <n v="8"/>
    <s v="Si"/>
  </r>
  <r>
    <s v="CCAL"/>
    <s v="2025021924"/>
    <x v="0"/>
    <s v="ER2560BBK"/>
    <s v="E7791HWJ"/>
    <d v="2025-03-21T00:00:00"/>
    <s v="CSHU"/>
    <s v="200223"/>
    <x v="0"/>
    <s v="PA"/>
    <s v="S1"/>
    <m/>
    <d v="2025-03-21T00:00:00"/>
    <d v="1899-12-30T08:13:35"/>
    <d v="2025-03-21T00:00:00"/>
    <d v="1899-12-30T08:13:27"/>
    <d v="2025-03-21T00:00:00"/>
    <d v="1899-12-30T08:35:21"/>
    <x v="0"/>
    <s v="RFCPI"/>
    <s v="8043260050"/>
    <s v="FBO"/>
    <d v="1899-12-30T00:22:02"/>
    <d v="1899-12-30T00:21:54"/>
    <d v="1899-12-30T00:00:08"/>
    <s v="Granel"/>
    <s v="E001"/>
    <x v="0"/>
    <d v="1899-12-30T00:21:46"/>
    <d v="1899-12-30T00:21:54"/>
    <n v="8"/>
    <x v="20"/>
    <x v="4"/>
    <x v="0"/>
    <n v="0"/>
    <n v="0"/>
    <s v="OK"/>
    <s v="Clinker"/>
    <x v="2"/>
    <n v="0"/>
    <s v="F. ALCONERA"/>
    <s v="A"/>
    <d v="1899-12-30T00:00:08"/>
    <d v="1899-12-30T00:00:08"/>
    <s v="OK"/>
    <m/>
    <m/>
    <d v="1899-12-30T00:00:00"/>
    <d v="1899-12-30T00:21:46"/>
    <n v="6"/>
    <n v="-9.2592592589979539E-5"/>
    <n v="21.766666666665618"/>
    <n v="8"/>
    <s v="Si"/>
  </r>
  <r>
    <s v="CCAL"/>
    <s v="2025021940"/>
    <x v="0"/>
    <s v="ER3066BDR"/>
    <s v="E2535KJC"/>
    <d v="2025-03-21T00:00:00"/>
    <s v="CSHU"/>
    <s v="200223"/>
    <x v="0"/>
    <s v="PA"/>
    <s v="S1"/>
    <m/>
    <d v="2025-03-21T00:00:00"/>
    <d v="1899-12-30T08:49:26"/>
    <d v="2025-03-21T00:00:00"/>
    <d v="1899-12-30T08:49:21"/>
    <d v="2025-03-21T00:00:00"/>
    <d v="1899-12-30T09:11:11"/>
    <x v="0"/>
    <s v="RFCPI"/>
    <s v="8043260055"/>
    <s v="FBO"/>
    <d v="1899-12-30T00:21:55"/>
    <d v="1899-12-30T00:21:50"/>
    <d v="1899-12-30T00:00:05"/>
    <s v="Granel"/>
    <s v="E001"/>
    <x v="0"/>
    <d v="1899-12-30T00:21:45"/>
    <d v="1899-12-30T00:21:50"/>
    <n v="8"/>
    <x v="20"/>
    <x v="4"/>
    <x v="0"/>
    <n v="0"/>
    <n v="0"/>
    <s v="OK"/>
    <s v="Clinker"/>
    <x v="2"/>
    <n v="0"/>
    <s v="F. ALCONERA"/>
    <s v="A"/>
    <d v="1899-12-30T00:00:05"/>
    <d v="1899-12-30T00:00:05"/>
    <s v="OK"/>
    <m/>
    <m/>
    <d v="1899-12-30T00:00:00"/>
    <d v="1899-12-30T00:21:45"/>
    <n v="6"/>
    <n v="-5.7870370369972335E-5"/>
    <n v="21.74999999999045"/>
    <n v="9"/>
    <s v="Si"/>
  </r>
  <r>
    <s v="CCAL"/>
    <s v="2025021944"/>
    <x v="0"/>
    <s v="ER2556BDN"/>
    <s v="E4215JXK"/>
    <d v="2025-03-21T00:00:00"/>
    <s v="CSHU"/>
    <s v="200223"/>
    <x v="0"/>
    <s v="PA"/>
    <s v="S1"/>
    <m/>
    <d v="2025-03-21T00:00:00"/>
    <d v="1899-12-30T08:58:18"/>
    <d v="2025-03-21T00:00:00"/>
    <d v="1899-12-30T08:58:02"/>
    <d v="2025-03-21T00:00:00"/>
    <d v="1899-12-30T09:13:49"/>
    <x v="0"/>
    <s v="RFCPI"/>
    <s v="8043260056"/>
    <s v="FBO"/>
    <d v="1899-12-30T00:16:03"/>
    <d v="1899-12-30T00:15:47"/>
    <d v="1899-12-30T00:00:16"/>
    <s v="Granel"/>
    <s v="E001"/>
    <x v="0"/>
    <d v="1899-12-30T00:15:31"/>
    <d v="1899-12-30T00:15:47"/>
    <n v="8"/>
    <x v="20"/>
    <x v="4"/>
    <x v="0"/>
    <n v="0"/>
    <n v="0"/>
    <s v="OK"/>
    <s v="Clinker"/>
    <x v="2"/>
    <n v="0"/>
    <s v="F. ALCONERA"/>
    <s v="A"/>
    <d v="1899-12-30T00:00:16"/>
    <d v="1899-12-30T00:00:16"/>
    <s v="OK"/>
    <m/>
    <m/>
    <d v="1899-12-30T00:00:00"/>
    <d v="1899-12-30T00:15:31"/>
    <n v="6"/>
    <n v="-1.8518518517995908E-4"/>
    <n v="15.516666666676793"/>
    <n v="9"/>
    <s v="Si"/>
  </r>
  <r>
    <s v="CCAL"/>
    <s v="2025021959"/>
    <x v="0"/>
    <s v="ER7543BBL"/>
    <s v="E1125KDL"/>
    <d v="2025-03-21T00:00:00"/>
    <s v="CSHU"/>
    <s v="200223"/>
    <x v="0"/>
    <s v="PA"/>
    <s v="S1"/>
    <m/>
    <d v="2025-03-21T00:00:00"/>
    <d v="1899-12-30T09:33:10"/>
    <d v="2025-03-21T00:00:00"/>
    <d v="1899-12-30T09:32:56"/>
    <d v="2025-03-21T00:00:00"/>
    <d v="1899-12-30T09:55:51"/>
    <x v="0"/>
    <s v="RFCPI"/>
    <s v="8043260061"/>
    <s v="FBO"/>
    <d v="1899-12-30T00:23:09"/>
    <d v="1899-12-30T00:22:55"/>
    <d v="1899-12-30T00:00:14"/>
    <s v="Granel"/>
    <s v="E001"/>
    <x v="0"/>
    <d v="1899-12-30T00:22:41"/>
    <d v="1899-12-30T00:22:55"/>
    <n v="9"/>
    <x v="20"/>
    <x v="4"/>
    <x v="0"/>
    <n v="0"/>
    <n v="0"/>
    <s v="OK"/>
    <s v="Clinker"/>
    <x v="2"/>
    <n v="0"/>
    <s v="F. ALCONERA"/>
    <s v="A"/>
    <d v="1899-12-30T00:00:14"/>
    <d v="1899-12-30T00:00:14"/>
    <s v="OK"/>
    <m/>
    <m/>
    <d v="1899-12-30T00:00:00"/>
    <d v="1899-12-30T00:22:41"/>
    <n v="6"/>
    <n v="-1.6203703704004147E-4"/>
    <n v="22.683333333326381"/>
    <n v="9"/>
    <s v="Si"/>
  </r>
  <r>
    <s v="CCAL"/>
    <s v=""/>
    <x v="0"/>
    <s v="ER8820BDH"/>
    <s v="E3826KFB"/>
    <d v="2025-03-21T00:00:00"/>
    <s v="CSHU"/>
    <s v="200223"/>
    <x v="0"/>
    <s v="PA"/>
    <s v="PA"/>
    <m/>
    <d v="2025-03-21T00:00:00"/>
    <d v="1899-12-30T11:19:02"/>
    <d v="2025-03-21T00:00:00"/>
    <d v="1899-12-30T11:19:59"/>
    <d v="2025-03-21T00:00:00"/>
    <d v="1899-12-30T11:20:25"/>
    <x v="4"/>
    <s v="ELOPEZ1"/>
    <s v="8043260074"/>
    <s v="FBO"/>
    <d v="1899-12-30T00:01:23"/>
    <d v="1899-12-30T00:00:26"/>
    <d v="1899-12-30T00:00:57"/>
    <s v="Granel"/>
    <s v="E001"/>
    <x v="0"/>
    <d v="1899-12-30T00:01:23"/>
    <d v="1899-12-30T00:00:26"/>
    <n v="11"/>
    <x v="20"/>
    <x v="4"/>
    <x v="0"/>
    <n v="1"/>
    <n v="0"/>
    <s v="KO"/>
    <s v="Clinker"/>
    <x v="2"/>
    <n v="1"/>
    <s v="F. ALCONERA"/>
    <s v="A"/>
    <d v="1899-12-30T00:00:57"/>
    <d v="1899-12-30T00:00:57"/>
    <s v="OK"/>
    <m/>
    <m/>
    <d v="1899-12-30T00:00:00"/>
    <d v="1899-12-30T00:01:23"/>
    <n v="6"/>
    <d v="1899-12-30T00:00:57"/>
    <n v="1.3833333333216125"/>
    <n v="11"/>
    <s v="Si"/>
  </r>
  <r>
    <s v="CCAL"/>
    <s v="2025021977"/>
    <x v="0"/>
    <s v="ER9222BDM"/>
    <s v="E8915MMX"/>
    <d v="2025-03-21T00:00:00"/>
    <s v="CSHU"/>
    <s v="200223"/>
    <x v="0"/>
    <s v="PA"/>
    <s v="S1"/>
    <m/>
    <d v="2025-03-21T00:00:00"/>
    <d v="1899-12-30T10:34:50"/>
    <d v="2025-03-21T00:00:00"/>
    <d v="1899-12-30T10:34:40"/>
    <d v="2025-03-21T00:00:00"/>
    <d v="1899-12-30T11:22:41"/>
    <x v="0"/>
    <s v="RFCPI"/>
    <s v="8043260075"/>
    <s v="FBO"/>
    <d v="1899-12-30T00:48:11"/>
    <d v="1899-12-30T00:48:01"/>
    <d v="1899-12-30T00:00:10"/>
    <s v="Granel"/>
    <s v="E001"/>
    <x v="0"/>
    <d v="1899-12-30T00:47:51"/>
    <d v="1899-12-30T00:48:01"/>
    <n v="10"/>
    <x v="20"/>
    <x v="4"/>
    <x v="0"/>
    <n v="0"/>
    <n v="0"/>
    <s v="OK"/>
    <s v="Clinker"/>
    <x v="2"/>
    <n v="0"/>
    <s v="F. ALCONERA"/>
    <s v="B"/>
    <d v="1899-12-30T00:00:10"/>
    <d v="1899-12-30T00:00:10"/>
    <s v="OK"/>
    <m/>
    <m/>
    <d v="1899-12-30T00:00:00"/>
    <d v="1899-12-30T00:47:51"/>
    <n v="6"/>
    <n v="-1.1574074074000018E-4"/>
    <n v="47.85000000000484"/>
    <n v="11"/>
    <s v="No"/>
  </r>
  <r>
    <s v="CCAL"/>
    <s v="2025022000"/>
    <x v="0"/>
    <s v="ER2680BDK"/>
    <s v="E3428MVC"/>
    <d v="2025-03-21T00:00:00"/>
    <s v="CSHU"/>
    <s v="200223"/>
    <x v="0"/>
    <s v="PA"/>
    <s v="S1"/>
    <m/>
    <d v="2025-03-21T00:00:00"/>
    <d v="1899-12-30T11:22:28"/>
    <d v="2025-03-21T00:00:00"/>
    <d v="1899-12-30T11:22:27"/>
    <d v="2025-03-21T00:00:00"/>
    <d v="1899-12-30T12:01:33"/>
    <x v="0"/>
    <s v="RFCPI"/>
    <s v="8043260083"/>
    <s v="FBO"/>
    <d v="1899-12-30T00:39:07"/>
    <d v="1899-12-30T00:39:06"/>
    <d v="1899-12-30T00:00:01"/>
    <s v="Granel"/>
    <s v="E001"/>
    <x v="0"/>
    <d v="1899-12-30T00:39:05"/>
    <d v="1899-12-30T00:39:06"/>
    <n v="11"/>
    <x v="20"/>
    <x v="4"/>
    <x v="0"/>
    <n v="0"/>
    <n v="0"/>
    <s v="OK"/>
    <s v="Clinker"/>
    <x v="2"/>
    <n v="0"/>
    <s v="F. ALCONERA"/>
    <s v="A"/>
    <d v="1899-12-30T00:00:01"/>
    <d v="1899-12-30T00:00:01"/>
    <s v="OK"/>
    <m/>
    <m/>
    <d v="1899-12-30T00:00:00"/>
    <d v="1899-12-30T00:39:05"/>
    <n v="6"/>
    <n v="-1.157407408003408E-5"/>
    <n v="39.083333333327907"/>
    <n v="12"/>
    <s v="Si"/>
  </r>
  <r>
    <s v="CCAL"/>
    <s v="2025022027"/>
    <x v="0"/>
    <s v="ER8819BDH"/>
    <s v="E7484KFB"/>
    <d v="2025-03-21T00:00:00"/>
    <s v="CSHU"/>
    <s v="200223"/>
    <x v="0"/>
    <s v="PA"/>
    <s v="S1"/>
    <m/>
    <d v="2025-03-21T00:00:00"/>
    <d v="1899-12-30T12:30:40"/>
    <d v="2025-03-21T00:00:00"/>
    <d v="1899-12-30T12:31:12"/>
    <d v="2025-03-21T00:00:00"/>
    <d v="1899-12-30T15:52:46"/>
    <x v="0"/>
    <s v="RFCPI"/>
    <s v="8043260119"/>
    <s v="FBO"/>
    <d v="1899-12-30T03:22:06"/>
    <d v="1899-12-30T03:21:34"/>
    <d v="1899-12-30T00:00:32"/>
    <s v="Granel"/>
    <s v="E001"/>
    <x v="0"/>
    <d v="1899-12-30T03:22:06"/>
    <d v="1899-12-30T03:21:34"/>
    <n v="12"/>
    <x v="20"/>
    <x v="4"/>
    <x v="0"/>
    <n v="0"/>
    <n v="0"/>
    <s v="OK"/>
    <s v="Clinker"/>
    <x v="2"/>
    <n v="0"/>
    <s v="F. ALCONERA"/>
    <s v="C"/>
    <d v="1899-12-30T00:00:32"/>
    <d v="1899-12-30T00:00:32"/>
    <s v="OK"/>
    <m/>
    <m/>
    <d v="1899-12-30T00:00:00"/>
    <d v="1899-12-30T03:22:06"/>
    <n v="6"/>
    <d v="1899-12-30T00:00:32"/>
    <n v="202.09999999999673"/>
    <n v="15"/>
    <s v="No"/>
  </r>
  <r>
    <s v="CCAL"/>
    <s v="2025022049"/>
    <x v="0"/>
    <s v="ER0644BCZ"/>
    <s v="E4519KDC"/>
    <d v="2025-03-21T00:00:00"/>
    <s v="CSHU"/>
    <s v="200223"/>
    <x v="0"/>
    <s v="PA"/>
    <s v="S1"/>
    <m/>
    <d v="2025-03-21T00:00:00"/>
    <d v="1899-12-30T13:17:55"/>
    <d v="2025-03-21T00:00:00"/>
    <d v="1899-12-30T13:17:52"/>
    <d v="2025-03-21T00:00:00"/>
    <d v="1899-12-30T16:25:10"/>
    <x v="0"/>
    <s v="RFCPI"/>
    <s v="8043260125"/>
    <s v="FBO"/>
    <d v="1899-12-30T03:07:21"/>
    <d v="1899-12-30T03:07:18"/>
    <d v="1899-12-30T00:00:03"/>
    <s v="Granel"/>
    <s v="E001"/>
    <x v="0"/>
    <d v="1899-12-30T03:07:15"/>
    <d v="1899-12-30T03:07:18"/>
    <n v="13"/>
    <x v="20"/>
    <x v="4"/>
    <x v="0"/>
    <n v="0"/>
    <n v="0"/>
    <s v="OK"/>
    <s v="Clinker"/>
    <x v="2"/>
    <n v="0"/>
    <s v="F. ALCONERA"/>
    <s v="C"/>
    <d v="1899-12-30T00:00:03"/>
    <d v="1899-12-30T00:00:03"/>
    <s v="OK"/>
    <m/>
    <m/>
    <d v="1899-12-30T00:00:00"/>
    <d v="1899-12-30T03:07:15"/>
    <n v="6"/>
    <n v="-3.4722222229999211E-5"/>
    <n v="187.24999999999665"/>
    <n v="16"/>
    <s v="No"/>
  </r>
  <r>
    <s v="CCAL"/>
    <s v="2025022077"/>
    <x v="0"/>
    <s v="ER4632BDF"/>
    <s v="E3422KZK"/>
    <d v="2025-03-21T00:00:00"/>
    <s v="CSHU"/>
    <s v="200223"/>
    <x v="0"/>
    <s v="PA"/>
    <s v="S1"/>
    <m/>
    <d v="2025-03-21T00:00:00"/>
    <d v="1899-12-30T14:13:55"/>
    <d v="2025-03-21T00:00:00"/>
    <d v="1899-12-30T14:13:47"/>
    <d v="2025-03-21T00:00:00"/>
    <d v="1899-12-30T16:49:14"/>
    <x v="0"/>
    <s v="RFCPI"/>
    <s v="8043260129"/>
    <s v="FBO"/>
    <d v="1899-12-30T02:35:35"/>
    <d v="1899-12-30T02:35:27"/>
    <d v="1899-12-30T00:00:08"/>
    <s v="Granel"/>
    <s v="E001"/>
    <x v="0"/>
    <d v="1899-12-30T02:35:19"/>
    <d v="1899-12-30T02:35:27"/>
    <n v="14"/>
    <x v="20"/>
    <x v="4"/>
    <x v="0"/>
    <n v="0"/>
    <n v="0"/>
    <s v="OK"/>
    <s v="Clinker"/>
    <x v="2"/>
    <n v="0"/>
    <s v="F. ALCONERA"/>
    <s v="C"/>
    <d v="1899-12-30T00:00:08"/>
    <d v="1899-12-30T00:00:08"/>
    <s v="OK"/>
    <m/>
    <m/>
    <d v="1899-12-30T00:00:00"/>
    <d v="1899-12-30T02:35:19"/>
    <n v="6"/>
    <n v="-9.2592592599971546E-5"/>
    <n v="155.31666666665762"/>
    <n v="16"/>
    <s v="No"/>
  </r>
  <r>
    <s v="CCAL"/>
    <s v="2025022072"/>
    <x v="0"/>
    <s v="ER6954BBR"/>
    <s v="E3249KBG"/>
    <d v="2025-03-21T00:00:00"/>
    <s v="CSHU"/>
    <s v="200223"/>
    <x v="0"/>
    <s v="PA"/>
    <s v="S1"/>
    <m/>
    <d v="2025-03-21T00:00:00"/>
    <d v="1899-12-30T14:03:07"/>
    <d v="2025-03-21T00:00:00"/>
    <d v="1899-12-30T14:03:20"/>
    <d v="2025-03-21T00:00:00"/>
    <d v="1899-12-30T17:03:13"/>
    <x v="0"/>
    <s v="RFCPI"/>
    <s v="8043260131"/>
    <s v="FBO"/>
    <d v="1899-12-30T03:00:06"/>
    <d v="1899-12-30T02:59:53"/>
    <d v="1899-12-30T00:00:13"/>
    <s v="Granel"/>
    <s v="E001"/>
    <x v="0"/>
    <d v="1899-12-30T03:00:06"/>
    <d v="1899-12-30T02:59:53"/>
    <n v="14"/>
    <x v="20"/>
    <x v="4"/>
    <x v="0"/>
    <n v="0"/>
    <n v="0"/>
    <s v="OK"/>
    <s v="Clinker"/>
    <x v="2"/>
    <n v="0"/>
    <s v="F. ALCONERA"/>
    <s v="C"/>
    <d v="1899-12-30T00:00:13"/>
    <d v="1899-12-30T00:00:13"/>
    <s v="OK"/>
    <m/>
    <m/>
    <d v="1899-12-30T00:00:00"/>
    <d v="1899-12-30T03:00:06"/>
    <n v="6"/>
    <d v="1899-12-30T00:00:13"/>
    <n v="180.09999999999363"/>
    <n v="17"/>
    <s v="No"/>
  </r>
  <r>
    <s v="CCAL"/>
    <s v="2025022092"/>
    <x v="0"/>
    <s v="ER0922BDB"/>
    <s v="E3927KFH"/>
    <d v="2025-03-21T00:00:00"/>
    <s v="CSHU"/>
    <s v="200223"/>
    <x v="0"/>
    <s v="PA"/>
    <s v="S1"/>
    <m/>
    <d v="2025-03-21T00:00:00"/>
    <d v="1899-12-30T14:48:15"/>
    <d v="2025-03-21T00:00:00"/>
    <d v="1899-12-30T14:48:40"/>
    <d v="2025-03-21T00:00:00"/>
    <d v="1899-12-30T17:20:27"/>
    <x v="0"/>
    <s v="RFCPI"/>
    <s v="8043260135"/>
    <s v="FBO"/>
    <d v="1899-12-30T02:32:12"/>
    <d v="1899-12-30T02:31:47"/>
    <d v="1899-12-30T00:00:25"/>
    <s v="Granel"/>
    <s v="E001"/>
    <x v="0"/>
    <d v="1899-12-30T02:32:12"/>
    <d v="1899-12-30T02:31:47"/>
    <n v="14"/>
    <x v="20"/>
    <x v="4"/>
    <x v="0"/>
    <n v="0"/>
    <n v="0"/>
    <s v="OK"/>
    <s v="Clinker"/>
    <x v="2"/>
    <n v="0"/>
    <s v="F. ALCONERA"/>
    <s v="C"/>
    <d v="1899-12-30T00:00:25"/>
    <d v="1899-12-30T00:00:25"/>
    <s v="OK"/>
    <m/>
    <m/>
    <d v="1899-12-30T00:00:00"/>
    <d v="1899-12-30T02:32:12"/>
    <n v="6"/>
    <d v="1899-12-30T00:00:25"/>
    <n v="152.19999999999357"/>
    <n v="17"/>
    <s v="No"/>
  </r>
  <r>
    <s v="CCAL"/>
    <s v="2025022096"/>
    <x v="0"/>
    <s v="ER4175BDD"/>
    <s v="E8806KTF"/>
    <d v="2025-03-21T00:00:00"/>
    <s v="CSHU"/>
    <s v="200223"/>
    <x v="0"/>
    <s v="PA"/>
    <s v="S1"/>
    <m/>
    <d v="2025-03-21T00:00:00"/>
    <d v="1899-12-30T15:04:28"/>
    <d v="2025-03-21T00:00:00"/>
    <d v="1899-12-30T15:04:29"/>
    <d v="2025-03-21T00:00:00"/>
    <d v="1899-12-30T17:37:16"/>
    <x v="0"/>
    <s v="RFCPI"/>
    <s v="8043260139"/>
    <s v="FBO"/>
    <d v="1899-12-30T02:32:48"/>
    <d v="1899-12-30T02:32:47"/>
    <d v="1899-12-30T00:00:01"/>
    <s v="Granel"/>
    <s v="E001"/>
    <x v="0"/>
    <d v="1899-12-30T02:32:48"/>
    <d v="1899-12-30T02:32:47"/>
    <n v="15"/>
    <x v="20"/>
    <x v="4"/>
    <x v="0"/>
    <n v="0"/>
    <n v="0"/>
    <s v="OK"/>
    <s v="Clinker"/>
    <x v="2"/>
    <n v="0"/>
    <s v="F. ALCONERA"/>
    <s v="C"/>
    <d v="1899-12-30T00:00:01"/>
    <d v="1899-12-30T00:00:01"/>
    <s v="OK"/>
    <m/>
    <m/>
    <d v="1899-12-30T00:00:00"/>
    <d v="1899-12-30T02:32:48"/>
    <n v="6"/>
    <d v="1899-12-30T00:00:01"/>
    <n v="152.79999999999845"/>
    <n v="17"/>
    <s v="No"/>
  </r>
  <r>
    <s v="CCAL"/>
    <s v="2025022100"/>
    <x v="0"/>
    <s v="ER2850BCV"/>
    <s v="E3575HKR"/>
    <d v="2025-03-21T00:00:00"/>
    <s v="CSHU"/>
    <s v="200223"/>
    <x v="0"/>
    <s v="PA"/>
    <s v="S1"/>
    <m/>
    <d v="2025-03-21T00:00:00"/>
    <d v="1899-12-30T15:31:48"/>
    <d v="2025-03-21T00:00:00"/>
    <d v="1899-12-30T15:33:48"/>
    <d v="2025-03-21T00:00:00"/>
    <d v="1899-12-30T17:45:33"/>
    <x v="0"/>
    <s v="RFCPI"/>
    <s v="8043260140"/>
    <s v="FBO"/>
    <d v="1899-12-30T02:13:45"/>
    <d v="1899-12-30T02:11:45"/>
    <d v="1899-12-30T00:02:00"/>
    <s v="Granel"/>
    <s v="E001"/>
    <x v="0"/>
    <d v="1899-12-30T02:13:45"/>
    <d v="1899-12-30T02:11:45"/>
    <n v="15"/>
    <x v="20"/>
    <x v="4"/>
    <x v="0"/>
    <n v="0"/>
    <n v="0"/>
    <s v="OK"/>
    <s v="Clinker"/>
    <x v="2"/>
    <n v="0"/>
    <s v="F. ALCONERA"/>
    <s v="C"/>
    <d v="1899-12-30T00:02:00"/>
    <d v="1899-12-30T00:02:00"/>
    <s v="OK"/>
    <m/>
    <m/>
    <d v="1899-12-30T00:00:00"/>
    <d v="1899-12-30T02:13:45"/>
    <n v="6"/>
    <d v="1899-12-30T00:02:00"/>
    <n v="133.75000000000796"/>
    <n v="17"/>
    <s v="No"/>
  </r>
  <r>
    <s v="CCAL"/>
    <s v="2025014986"/>
    <x v="0"/>
    <s v="E3300GNC"/>
    <m/>
    <d v="2025-02-25T00:00:00"/>
    <m/>
    <s v="3230"/>
    <x v="1"/>
    <s v="PA"/>
    <s v="PA"/>
    <m/>
    <d v="2025-02-25T00:00:00"/>
    <d v="1899-12-30T11:50:22"/>
    <d v="2025-02-25T00:00:00"/>
    <d v="1899-12-30T11:50:35"/>
    <d v="2025-02-25T00:00:00"/>
    <d v="1899-12-30T12:16:28"/>
    <x v="0"/>
    <s v="RFCPI"/>
    <s v="8043258038"/>
    <s v="EXW"/>
    <d v="1899-12-30T00:26:06"/>
    <d v="1899-12-30T00:25:53"/>
    <d v="1899-12-30T00:00:13"/>
    <s v="Ensacado"/>
    <s v="E002"/>
    <x v="1"/>
    <d v="1899-12-30T00:26:06"/>
    <d v="1899-12-30T00:25:53"/>
    <n v="11"/>
    <x v="2"/>
    <x v="1"/>
    <x v="1"/>
    <n v="0"/>
    <n v="0"/>
    <s v="OK"/>
    <s v="Ensacado"/>
    <x v="1"/>
    <n v="0"/>
    <s v="F. ALCONERA"/>
    <s v="A"/>
    <d v="1899-12-30T00:00:13"/>
    <d v="1899-12-30T00:00:13"/>
    <s v="OK"/>
    <m/>
    <m/>
    <d v="1899-12-30T00:00:00"/>
    <d v="1899-12-30T00:26:06"/>
    <n v="3"/>
    <d v="1899-12-30T00:00:13"/>
    <n v="26.100000000000083"/>
    <n v="12"/>
    <s v="Si"/>
  </r>
  <r>
    <s v="CCAL"/>
    <s v="2025014982"/>
    <x v="0"/>
    <s v="ER2637BBV"/>
    <s v="E4929LNP"/>
    <d v="2025-02-25T00:00:00"/>
    <m/>
    <s v="3297"/>
    <x v="2"/>
    <s v="PA"/>
    <s v="S1"/>
    <m/>
    <d v="2025-02-25T00:00:00"/>
    <d v="1899-12-30T11:47:26"/>
    <d v="2025-02-25T00:00:00"/>
    <d v="1899-12-30T11:47:36"/>
    <d v="2025-02-25T00:00:00"/>
    <d v="1899-12-30T12:21:20"/>
    <x v="0"/>
    <s v="RFCPI"/>
    <s v="8043258040"/>
    <s v="EXW"/>
    <d v="1899-12-30T00:33:54"/>
    <d v="1899-12-30T00:33:44"/>
    <d v="1899-12-30T00:00:10"/>
    <s v="Granel"/>
    <s v="E001"/>
    <x v="1"/>
    <d v="1899-12-30T00:33:54"/>
    <d v="1899-12-30T00:33:44"/>
    <n v="11"/>
    <x v="2"/>
    <x v="1"/>
    <x v="2"/>
    <n v="0"/>
    <n v="0"/>
    <s v="OK"/>
    <s v="Granel"/>
    <x v="1"/>
    <n v="0"/>
    <s v="F. ALCONERA"/>
    <s v="A"/>
    <d v="1899-12-30T00:00:10"/>
    <d v="1899-12-30T00:00:10"/>
    <s v="OK"/>
    <m/>
    <m/>
    <d v="1899-12-30T00:00:00"/>
    <d v="1899-12-30T00:33:54"/>
    <n v="3"/>
    <d v="1899-12-30T00:00:10"/>
    <n v="33.899999999990349"/>
    <n v="12"/>
    <s v="Si"/>
  </r>
  <r>
    <s v="CCAL"/>
    <s v="2025014981"/>
    <x v="0"/>
    <s v="ER8802BBS"/>
    <s v="E5397MMK"/>
    <d v="2025-02-25T00:00:00"/>
    <m/>
    <s v="3228"/>
    <x v="3"/>
    <s v="PA"/>
    <s v="S4"/>
    <m/>
    <d v="2025-02-25T00:00:00"/>
    <d v="1899-12-30T11:46:27"/>
    <d v="2025-02-25T00:00:00"/>
    <d v="1899-12-30T11:46:36"/>
    <d v="2025-02-25T00:00:00"/>
    <d v="1899-12-30T12:22:30"/>
    <x v="0"/>
    <s v="RFCPI"/>
    <s v="8043258041"/>
    <s v="FBO"/>
    <d v="1899-12-30T00:36:03"/>
    <d v="1899-12-30T00:35:54"/>
    <d v="1899-12-30T00:00:09"/>
    <s v="Granel"/>
    <s v="E001"/>
    <x v="2"/>
    <d v="1899-12-30T00:36:03"/>
    <d v="1899-12-30T00:35:54"/>
    <n v="11"/>
    <x v="2"/>
    <x v="1"/>
    <x v="2"/>
    <n v="0"/>
    <n v="0"/>
    <s v="OK"/>
    <s v="Granel"/>
    <x v="1"/>
    <n v="0"/>
    <s v="F. ALCONERA"/>
    <s v="A"/>
    <d v="1899-12-30T00:00:09"/>
    <d v="1899-12-30T00:00:09"/>
    <s v="OK"/>
    <m/>
    <m/>
    <d v="1899-12-30T00:00:00"/>
    <d v="1899-12-30T00:36:03"/>
    <n v="3"/>
    <d v="1899-12-30T00:00:09"/>
    <n v="36.049999999996764"/>
    <n v="12"/>
    <s v="Si"/>
  </r>
  <r>
    <s v="CCAL"/>
    <s v="2025014992"/>
    <x v="0"/>
    <s v="ER9443BCX"/>
    <s v="E5695LMD"/>
    <d v="2025-02-25T00:00:00"/>
    <m/>
    <s v="3230"/>
    <x v="1"/>
    <s v="PA"/>
    <s v="PA"/>
    <m/>
    <d v="2025-02-25T00:00:00"/>
    <d v="1899-12-30T11:56:27"/>
    <d v="2025-02-25T00:00:00"/>
    <d v="1899-12-30T11:56:36"/>
    <d v="2025-02-25T00:00:00"/>
    <d v="1899-12-30T12:37:02"/>
    <x v="0"/>
    <s v="RFCPI"/>
    <s v="8043258042"/>
    <s v="EXW"/>
    <d v="1899-12-30T00:40:35"/>
    <d v="1899-12-30T00:40:26"/>
    <d v="1899-12-30T00:00:09"/>
    <s v="Ensacado"/>
    <s v="E002"/>
    <x v="1"/>
    <d v="1899-12-30T00:40:35"/>
    <d v="1899-12-30T00:40:26"/>
    <n v="11"/>
    <x v="2"/>
    <x v="1"/>
    <x v="1"/>
    <n v="0"/>
    <n v="0"/>
    <s v="OK"/>
    <s v="Ensacado"/>
    <x v="1"/>
    <n v="0"/>
    <s v="F. ALCONERA"/>
    <s v="A"/>
    <d v="1899-12-30T00:00:09"/>
    <d v="1899-12-30T00:00:09"/>
    <s v="OK"/>
    <m/>
    <m/>
    <d v="1899-12-30T00:00:00"/>
    <d v="1899-12-30T00:40:35"/>
    <n v="3"/>
    <d v="1899-12-30T00:00:09"/>
    <n v="40.583333333332774"/>
    <n v="12"/>
    <s v="Si"/>
  </r>
  <r>
    <s v="CCAL"/>
    <s v="2025014997"/>
    <x v="0"/>
    <s v="ER7831BCS"/>
    <s v="E0309KYD"/>
    <d v="2025-02-25T00:00:00"/>
    <m/>
    <s v="3232"/>
    <x v="4"/>
    <s v="PA"/>
    <s v="PA"/>
    <m/>
    <d v="2025-02-25T00:00:00"/>
    <d v="1899-12-30T12:01:41"/>
    <d v="2025-02-25T00:00:00"/>
    <d v="1899-12-30T12:01:53"/>
    <d v="2025-02-25T00:00:00"/>
    <d v="1899-12-30T12:48:38"/>
    <x v="0"/>
    <s v="RFCPI"/>
    <s v="8043258047"/>
    <s v="FBO"/>
    <d v="1899-12-30T00:46:57"/>
    <d v="1899-12-30T00:46:45"/>
    <d v="1899-12-30T00:00:12"/>
    <s v="Ensacado"/>
    <s v="E002"/>
    <x v="2"/>
    <d v="1899-12-30T00:46:57"/>
    <d v="1899-12-30T00:46:45"/>
    <n v="12"/>
    <x v="2"/>
    <x v="1"/>
    <x v="1"/>
    <n v="0"/>
    <n v="0"/>
    <s v="OK"/>
    <s v="Ensacado"/>
    <x v="1"/>
    <n v="0"/>
    <s v="F. ALCONERA"/>
    <s v="B"/>
    <d v="1899-12-30T00:00:12"/>
    <d v="1899-12-30T00:00:12"/>
    <s v="OK"/>
    <m/>
    <m/>
    <d v="1899-12-30T00:00:00"/>
    <d v="1899-12-30T00:46:57"/>
    <n v="3"/>
    <d v="1899-12-30T00:00:12"/>
    <n v="46.950000000004778"/>
    <n v="12"/>
    <s v="No"/>
  </r>
  <r>
    <s v="CCAL"/>
    <s v="2025015004"/>
    <x v="0"/>
    <s v="ER7275BBY"/>
    <s v="E5855JGX"/>
    <d v="2025-02-25T00:00:00"/>
    <m/>
    <s v="3228"/>
    <x v="3"/>
    <s v="PA"/>
    <s v="S4"/>
    <m/>
    <d v="2025-02-25T00:00:00"/>
    <d v="1899-12-30T12:11:47"/>
    <d v="2025-02-25T00:00:00"/>
    <d v="1899-12-30T12:11:57"/>
    <d v="2025-02-25T00:00:00"/>
    <d v="1899-12-30T12:59:59"/>
    <x v="0"/>
    <s v="RFCPI"/>
    <s v="8043258049"/>
    <s v="FBO"/>
    <d v="1899-12-30T00:48:12"/>
    <d v="1899-12-30T00:48:02"/>
    <d v="1899-12-30T00:00:10"/>
    <s v="Granel"/>
    <s v="E001"/>
    <x v="2"/>
    <d v="1899-12-30T00:48:12"/>
    <d v="1899-12-30T00:48:02"/>
    <n v="12"/>
    <x v="2"/>
    <x v="1"/>
    <x v="2"/>
    <n v="0"/>
    <n v="0"/>
    <s v="OK"/>
    <s v="Granel"/>
    <x v="1"/>
    <n v="0"/>
    <s v="F. ALCONERA"/>
    <s v="B"/>
    <d v="1899-12-30T00:00:10"/>
    <d v="1899-12-30T00:00:10"/>
    <s v="OK"/>
    <m/>
    <m/>
    <d v="1899-12-30T00:00:00"/>
    <d v="1899-12-30T00:48:12"/>
    <n v="3"/>
    <d v="1899-12-30T00:00:10"/>
    <n v="48.19999999999682"/>
    <n v="12"/>
    <s v="No"/>
  </r>
  <r>
    <s v="CCAL"/>
    <s v="2025014993"/>
    <x v="0"/>
    <s v="EM22799R"/>
    <s v="E7433KCN"/>
    <d v="2025-02-25T00:00:00"/>
    <m/>
    <s v="3297"/>
    <x v="2"/>
    <s v="PA"/>
    <s v="S1"/>
    <m/>
    <d v="2025-02-25T00:00:00"/>
    <d v="1899-12-30T11:57:06"/>
    <d v="2025-02-25T00:00:00"/>
    <d v="1899-12-30T12:06:10"/>
    <d v="2025-02-25T00:00:00"/>
    <d v="1899-12-30T13:30:40"/>
    <x v="0"/>
    <s v="RFCPI"/>
    <s v="8043258051"/>
    <s v="FBO"/>
    <d v="1899-12-30T01:33:34"/>
    <d v="1899-12-30T01:24:30"/>
    <d v="1899-12-30T00:09:04"/>
    <s v="Granel"/>
    <s v="E001"/>
    <x v="1"/>
    <d v="1899-12-30T01:33:34"/>
    <d v="1899-12-30T01:24:30"/>
    <n v="11"/>
    <x v="2"/>
    <x v="1"/>
    <x v="2"/>
    <n v="0"/>
    <n v="0"/>
    <s v="OK"/>
    <s v="Granel"/>
    <x v="1"/>
    <n v="0"/>
    <s v="F. ALCONERA"/>
    <s v="C"/>
    <d v="1899-12-30T00:09:04"/>
    <d v="1899-12-30T00:09:04"/>
    <s v="OK"/>
    <m/>
    <m/>
    <d v="1899-12-30T00:00:00"/>
    <d v="1899-12-30T01:33:34"/>
    <n v="3"/>
    <d v="1899-12-30T00:09:04"/>
    <n v="93.566666666663963"/>
    <n v="13"/>
    <s v="No"/>
  </r>
  <r>
    <s v="CCAL"/>
    <s v="2025015012"/>
    <x v="0"/>
    <s v="ER7638BDF"/>
    <s v="E5210KFT"/>
    <d v="2025-02-25T00:00:00"/>
    <m/>
    <s v="3230"/>
    <x v="1"/>
    <s v="PA"/>
    <s v="PA"/>
    <m/>
    <d v="2025-02-25T00:00:00"/>
    <d v="1899-12-30T12:24:05"/>
    <d v="2025-02-25T00:00:00"/>
    <d v="1899-12-30T12:24:15"/>
    <d v="2025-02-25T00:00:00"/>
    <d v="1899-12-30T13:31:04"/>
    <x v="0"/>
    <s v="RFCPI"/>
    <s v="8043258052"/>
    <s v="EXW"/>
    <d v="1899-12-30T01:06:59"/>
    <d v="1899-12-30T01:06:49"/>
    <d v="1899-12-30T00:00:10"/>
    <s v="Ensacado"/>
    <s v="E002"/>
    <x v="1"/>
    <d v="1899-12-30T01:06:59"/>
    <d v="1899-12-30T01:06:49"/>
    <n v="12"/>
    <x v="2"/>
    <x v="1"/>
    <x v="1"/>
    <n v="0"/>
    <n v="0"/>
    <s v="OK"/>
    <s v="Ensacado"/>
    <x v="1"/>
    <n v="0"/>
    <s v="F. ALCONERA"/>
    <s v="B"/>
    <d v="1899-12-30T00:00:10"/>
    <d v="1899-12-30T00:00:10"/>
    <s v="OK"/>
    <m/>
    <m/>
    <d v="1899-12-30T00:00:00"/>
    <d v="1899-12-30T01:06:59"/>
    <n v="3"/>
    <d v="1899-12-30T00:00:10"/>
    <n v="66.983333333328034"/>
    <n v="13"/>
    <s v="No"/>
  </r>
  <r>
    <s v="CCAL"/>
    <s v="2025015013"/>
    <x v="0"/>
    <s v="ER1640BCV"/>
    <s v="E3674HPN"/>
    <d v="2025-02-25T00:00:00"/>
    <m/>
    <s v="3230"/>
    <x v="1"/>
    <s v="PA"/>
    <s v="PA"/>
    <m/>
    <d v="2025-02-25T00:00:00"/>
    <d v="1899-12-30T12:24:55"/>
    <d v="2025-02-25T00:00:00"/>
    <d v="1899-12-30T12:25:04"/>
    <d v="2025-02-25T00:00:00"/>
    <d v="1899-12-30T13:34:33"/>
    <x v="0"/>
    <s v="RFCPI"/>
    <s v="8043258053"/>
    <s v="EXW"/>
    <d v="1899-12-30T01:09:38"/>
    <d v="1899-12-30T01:09:29"/>
    <d v="1899-12-30T00:00:09"/>
    <s v="Ensacado"/>
    <s v="E002"/>
    <x v="1"/>
    <d v="1899-12-30T01:09:38"/>
    <d v="1899-12-30T01:09:29"/>
    <n v="12"/>
    <x v="2"/>
    <x v="1"/>
    <x v="1"/>
    <n v="0"/>
    <n v="0"/>
    <s v="OK"/>
    <s v="Ensacado"/>
    <x v="1"/>
    <n v="0"/>
    <s v="F. ALCONERA"/>
    <s v="B"/>
    <d v="1899-12-30T00:00:09"/>
    <d v="1899-12-30T00:00:09"/>
    <s v="OK"/>
    <m/>
    <m/>
    <d v="1899-12-30T00:00:00"/>
    <d v="1899-12-30T01:09:38"/>
    <n v="3"/>
    <d v="1899-12-30T00:00:09"/>
    <n v="69.633333333331322"/>
    <n v="13"/>
    <s v="No"/>
  </r>
  <r>
    <s v="CCAL"/>
    <s v="2025015048"/>
    <x v="0"/>
    <s v="ER2347BBR"/>
    <s v="E6106KCV"/>
    <d v="2025-02-25T00:00:00"/>
    <m/>
    <s v="3228"/>
    <x v="3"/>
    <s v="PA"/>
    <s v="S5"/>
    <m/>
    <d v="2025-02-25T00:00:00"/>
    <d v="1899-12-30T13:26:11"/>
    <d v="2025-02-25T00:00:00"/>
    <d v="1899-12-30T13:26:20"/>
    <d v="2025-02-25T00:00:00"/>
    <d v="1899-12-30T13:50:05"/>
    <x v="0"/>
    <s v="RFCPI"/>
    <s v="8043258055"/>
    <s v="FBO"/>
    <d v="1899-12-30T00:23:54"/>
    <d v="1899-12-30T00:23:45"/>
    <d v="1899-12-30T00:00:09"/>
    <s v="Granel"/>
    <s v="E001"/>
    <x v="2"/>
    <d v="1899-12-30T00:23:54"/>
    <d v="1899-12-30T00:23:45"/>
    <n v="13"/>
    <x v="2"/>
    <x v="1"/>
    <x v="2"/>
    <n v="0"/>
    <n v="0"/>
    <s v="OK"/>
    <s v="Granel"/>
    <x v="1"/>
    <n v="0"/>
    <s v="F. ALCONERA"/>
    <s v="A"/>
    <d v="1899-12-30T00:00:09"/>
    <d v="1899-12-30T00:00:09"/>
    <s v="OK"/>
    <m/>
    <m/>
    <d v="1899-12-30T00:00:00"/>
    <d v="1899-12-30T00:23:54"/>
    <n v="3"/>
    <d v="1899-12-30T00:00:09"/>
    <n v="23.899999999996862"/>
    <n v="13"/>
    <s v="Si"/>
  </r>
  <r>
    <s v="CCAL"/>
    <s v="2025015030"/>
    <x v="0"/>
    <s v="ER8804BBS"/>
    <s v="E8421HJR"/>
    <d v="2025-02-25T00:00:00"/>
    <m/>
    <s v="3228"/>
    <x v="3"/>
    <s v="PA"/>
    <s v="S4"/>
    <m/>
    <d v="2025-02-25T00:00:00"/>
    <d v="1899-12-30T13:06:07"/>
    <d v="2025-02-25T00:00:00"/>
    <d v="1899-12-30T13:06:16"/>
    <d v="2025-02-25T00:00:00"/>
    <d v="1899-12-30T13:56:57"/>
    <x v="0"/>
    <s v="RFCPI"/>
    <s v="8043258056"/>
    <s v="FBO"/>
    <d v="1899-12-30T00:50:50"/>
    <d v="1899-12-30T00:50:41"/>
    <d v="1899-12-30T00:00:09"/>
    <s v="Granel"/>
    <s v="E001"/>
    <x v="2"/>
    <d v="1899-12-30T00:50:50"/>
    <d v="1899-12-30T00:50:41"/>
    <n v="13"/>
    <x v="2"/>
    <x v="1"/>
    <x v="2"/>
    <n v="0"/>
    <n v="0"/>
    <s v="OK"/>
    <s v="Granel"/>
    <x v="1"/>
    <n v="0"/>
    <s v="F. ALCONERA"/>
    <s v="B"/>
    <d v="1899-12-30T00:00:09"/>
    <d v="1899-12-30T00:00:09"/>
    <s v="OK"/>
    <m/>
    <m/>
    <d v="1899-12-30T00:00:00"/>
    <d v="1899-12-30T00:50:50"/>
    <n v="3"/>
    <d v="1899-12-30T00:00:09"/>
    <n v="50.833333333339255"/>
    <n v="13"/>
    <s v="No"/>
  </r>
  <r>
    <s v="CCAL"/>
    <s v="2025015016"/>
    <x v="0"/>
    <s v="ER0236BBT"/>
    <s v="E8342JHN"/>
    <d v="2025-02-25T00:00:00"/>
    <m/>
    <s v="3297"/>
    <x v="2"/>
    <s v="PA"/>
    <s v="S1"/>
    <m/>
    <d v="2025-02-25T00:00:00"/>
    <d v="1899-12-30T12:38:44"/>
    <d v="2025-02-25T00:00:00"/>
    <d v="1899-12-30T12:38:54"/>
    <d v="2025-02-25T00:00:00"/>
    <d v="1899-12-30T14:04:37"/>
    <x v="0"/>
    <s v="RFCPI"/>
    <s v="8043258057"/>
    <s v="FBO"/>
    <d v="1899-12-30T01:25:53"/>
    <d v="1899-12-30T01:25:43"/>
    <d v="1899-12-30T00:00:10"/>
    <s v="Granel"/>
    <s v="E001"/>
    <x v="2"/>
    <d v="1899-12-30T01:25:53"/>
    <d v="1899-12-30T01:25:43"/>
    <n v="12"/>
    <x v="2"/>
    <x v="1"/>
    <x v="2"/>
    <n v="0"/>
    <n v="0"/>
    <s v="OK"/>
    <s v="Granel"/>
    <x v="1"/>
    <n v="0"/>
    <s v="F. ALCONERA"/>
    <s v="B"/>
    <d v="1899-12-30T00:00:10"/>
    <d v="1899-12-30T00:00:10"/>
    <s v="OK"/>
    <m/>
    <m/>
    <d v="1899-12-30T00:00:00"/>
    <d v="1899-12-30T01:25:53"/>
    <n v="3"/>
    <d v="1899-12-30T00:00:10"/>
    <n v="85.88333333332811"/>
    <n v="14"/>
    <s v="No"/>
  </r>
  <r>
    <s v="CCAL"/>
    <s v="2025015031"/>
    <x v="0"/>
    <s v="ER1696BCF"/>
    <s v="E7412JLB"/>
    <d v="2025-02-25T00:00:00"/>
    <m/>
    <s v="3297"/>
    <x v="2"/>
    <s v="PA"/>
    <s v="S1"/>
    <m/>
    <d v="2025-02-25T00:00:00"/>
    <d v="1899-12-30T13:06:50"/>
    <d v="2025-02-25T00:00:00"/>
    <d v="1899-12-30T13:07:00"/>
    <d v="2025-02-25T00:00:00"/>
    <d v="1899-12-30T14:09:41"/>
    <x v="0"/>
    <s v="RFCPI"/>
    <s v="8043258058"/>
    <s v="FBO"/>
    <d v="1899-12-30T01:02:51"/>
    <d v="1899-12-30T01:02:41"/>
    <d v="1899-12-30T00:00:10"/>
    <s v="Granel"/>
    <s v="E001"/>
    <x v="2"/>
    <d v="1899-12-30T01:02:51"/>
    <d v="1899-12-30T01:02:41"/>
    <n v="13"/>
    <x v="2"/>
    <x v="1"/>
    <x v="2"/>
    <n v="0"/>
    <n v="0"/>
    <s v="OK"/>
    <s v="Granel"/>
    <x v="1"/>
    <n v="0"/>
    <s v="F. ALCONERA"/>
    <s v="B"/>
    <d v="1899-12-30T00:00:10"/>
    <d v="1899-12-30T00:00:10"/>
    <s v="OK"/>
    <m/>
    <m/>
    <d v="1899-12-30T00:00:00"/>
    <d v="1899-12-30T01:02:51"/>
    <n v="3"/>
    <d v="1899-12-30T00:00:10"/>
    <n v="62.849999999995276"/>
    <n v="14"/>
    <s v="No"/>
  </r>
  <r>
    <s v="CCAL"/>
    <s v="2025015057"/>
    <x v="0"/>
    <s v="ER4777BBM"/>
    <s v="E5987LDC"/>
    <d v="2025-02-25T00:00:00"/>
    <m/>
    <s v="3228"/>
    <x v="3"/>
    <s v="PA"/>
    <s v="S5"/>
    <m/>
    <d v="2025-02-25T00:00:00"/>
    <d v="1899-12-30T13:47:51"/>
    <d v="2025-02-25T00:00:00"/>
    <d v="1899-12-30T13:48:00"/>
    <d v="2025-02-25T00:00:00"/>
    <d v="1899-12-30T14:20:59"/>
    <x v="0"/>
    <s v="RFCPI"/>
    <s v="8043258060"/>
    <s v="FBO"/>
    <d v="1899-12-30T00:33:08"/>
    <d v="1899-12-30T00:32:59"/>
    <d v="1899-12-30T00:00:09"/>
    <s v="Granel"/>
    <s v="E001"/>
    <x v="2"/>
    <d v="1899-12-30T00:33:08"/>
    <d v="1899-12-30T00:32:59"/>
    <n v="13"/>
    <x v="2"/>
    <x v="1"/>
    <x v="2"/>
    <n v="0"/>
    <n v="0"/>
    <s v="OK"/>
    <s v="Granel"/>
    <x v="1"/>
    <n v="0"/>
    <s v="F. ALCONERA"/>
    <s v="A"/>
    <d v="1899-12-30T00:00:09"/>
    <d v="1899-12-30T00:00:09"/>
    <s v="OK"/>
    <m/>
    <m/>
    <d v="1899-12-30T00:00:00"/>
    <d v="1899-12-30T00:33:08"/>
    <n v="3"/>
    <d v="1899-12-30T00:00:09"/>
    <n v="33.133333333334249"/>
    <n v="14"/>
    <s v="Si"/>
  </r>
  <r>
    <s v="CCAL"/>
    <s v="2025015033"/>
    <x v="0"/>
    <s v="ER8803BBS"/>
    <s v="E3440LKV"/>
    <d v="2025-02-25T00:00:00"/>
    <m/>
    <s v="3297"/>
    <x v="2"/>
    <s v="PA"/>
    <s v="S1"/>
    <m/>
    <d v="2025-02-25T00:00:00"/>
    <d v="1899-12-30T13:08:00"/>
    <d v="2025-02-25T00:00:00"/>
    <d v="1899-12-30T13:08:09"/>
    <d v="2025-02-25T00:00:00"/>
    <d v="1899-12-30T14:24:32"/>
    <x v="0"/>
    <s v="RFCPI"/>
    <s v="8043258061"/>
    <s v="FBO"/>
    <d v="1899-12-30T01:16:32"/>
    <d v="1899-12-30T01:16:23"/>
    <d v="1899-12-30T00:00:09"/>
    <s v="Granel"/>
    <s v="E001"/>
    <x v="2"/>
    <d v="1899-12-30T01:16:32"/>
    <d v="1899-12-30T01:16:23"/>
    <n v="13"/>
    <x v="2"/>
    <x v="1"/>
    <x v="2"/>
    <n v="0"/>
    <n v="0"/>
    <s v="OK"/>
    <s v="Granel"/>
    <x v="1"/>
    <n v="0"/>
    <s v="F. ALCONERA"/>
    <s v="B"/>
    <d v="1899-12-30T00:00:09"/>
    <d v="1899-12-30T00:00:09"/>
    <s v="OK"/>
    <m/>
    <m/>
    <d v="1899-12-30T00:00:00"/>
    <d v="1899-12-30T01:16:32"/>
    <n v="3"/>
    <d v="1899-12-30T00:00:09"/>
    <n v="76.533333333336074"/>
    <n v="14"/>
    <s v="No"/>
  </r>
  <r>
    <s v="CCAL"/>
    <s v="2025015054"/>
    <x v="0"/>
    <s v="ER6677BBW"/>
    <s v="E6245LDT"/>
    <d v="2025-02-25T00:00:00"/>
    <m/>
    <s v="3228"/>
    <x v="3"/>
    <s v="PA"/>
    <s v="S4"/>
    <m/>
    <d v="2025-02-25T00:00:00"/>
    <d v="1899-12-30T13:40:39"/>
    <d v="2025-02-25T00:00:00"/>
    <d v="1899-12-30T13:40:52"/>
    <d v="2025-02-25T00:00:00"/>
    <d v="1899-12-30T14:29:38"/>
    <x v="0"/>
    <s v="RFCPI"/>
    <s v="8043258062"/>
    <s v="FBO"/>
    <d v="1899-12-30T00:48:59"/>
    <d v="1899-12-30T00:48:46"/>
    <d v="1899-12-30T00:00:13"/>
    <s v="Granel"/>
    <s v="E001"/>
    <x v="2"/>
    <d v="1899-12-30T00:48:59"/>
    <d v="1899-12-30T00:48:46"/>
    <n v="13"/>
    <x v="2"/>
    <x v="1"/>
    <x v="2"/>
    <n v="0"/>
    <n v="0"/>
    <s v="OK"/>
    <s v="Granel"/>
    <x v="1"/>
    <n v="0"/>
    <s v="F. ALCONERA"/>
    <s v="B"/>
    <d v="1899-12-30T00:00:13"/>
    <d v="1899-12-30T00:00:13"/>
    <s v="OK"/>
    <m/>
    <m/>
    <d v="1899-12-30T00:00:00"/>
    <d v="1899-12-30T00:48:59"/>
    <n v="3"/>
    <d v="1899-12-30T00:00:13"/>
    <n v="48.983333333342323"/>
    <n v="14"/>
    <s v="No"/>
  </r>
  <r>
    <s v="CCAL"/>
    <s v="2025015034"/>
    <x v="0"/>
    <s v="ER4838BBS"/>
    <s v="E9945KBD"/>
    <d v="2025-02-25T00:00:00"/>
    <m/>
    <s v="3297"/>
    <x v="2"/>
    <s v="PA"/>
    <s v="S1"/>
    <m/>
    <d v="2025-02-25T00:00:00"/>
    <d v="1899-12-30T13:09:31"/>
    <d v="2025-02-25T00:00:00"/>
    <d v="1899-12-30T13:09:41"/>
    <d v="2025-02-25T00:00:00"/>
    <d v="1899-12-30T14:39:17"/>
    <x v="0"/>
    <s v="RFCPI"/>
    <s v="8043258063"/>
    <s v="FBO"/>
    <d v="1899-12-30T01:29:46"/>
    <d v="1899-12-30T01:29:36"/>
    <d v="1899-12-30T00:00:10"/>
    <s v="Granel"/>
    <s v="E001"/>
    <x v="2"/>
    <d v="1899-12-30T01:29:46"/>
    <d v="1899-12-30T01:29:36"/>
    <n v="13"/>
    <x v="2"/>
    <x v="1"/>
    <x v="2"/>
    <n v="0"/>
    <n v="0"/>
    <s v="OK"/>
    <s v="Granel"/>
    <x v="1"/>
    <n v="0"/>
    <s v="F. ALCONERA"/>
    <s v="B"/>
    <d v="1899-12-30T00:00:10"/>
    <d v="1899-12-30T00:00:10"/>
    <s v="OK"/>
    <m/>
    <m/>
    <d v="1899-12-30T00:00:00"/>
    <d v="1899-12-30T01:29:46"/>
    <n v="3"/>
    <d v="1899-12-30T00:00:10"/>
    <n v="89.766666666676812"/>
    <n v="14"/>
    <s v="No"/>
  </r>
  <r>
    <s v="CCAL"/>
    <s v="2025015070"/>
    <x v="0"/>
    <s v="ER3686BCF"/>
    <s v="E9865JVX"/>
    <d v="2025-02-25T00:00:00"/>
    <m/>
    <s v="3228"/>
    <x v="3"/>
    <s v="PA"/>
    <s v="S4"/>
    <m/>
    <d v="2025-02-25T00:00:00"/>
    <d v="1899-12-30T14:06:20"/>
    <d v="2025-02-25T00:00:00"/>
    <d v="1899-12-30T14:06:29"/>
    <d v="2025-02-25T00:00:00"/>
    <d v="1899-12-30T14:44:36"/>
    <x v="0"/>
    <s v="RFCPI"/>
    <s v="8043258064"/>
    <s v="FBO"/>
    <d v="1899-12-30T00:38:16"/>
    <d v="1899-12-30T00:38:07"/>
    <d v="1899-12-30T00:00:09"/>
    <s v="Granel"/>
    <s v="E001"/>
    <x v="2"/>
    <d v="1899-12-30T00:38:16"/>
    <d v="1899-12-30T00:38:07"/>
    <n v="14"/>
    <x v="2"/>
    <x v="1"/>
    <x v="2"/>
    <n v="0"/>
    <n v="0"/>
    <s v="OK"/>
    <s v="Granel"/>
    <x v="1"/>
    <n v="0"/>
    <s v="F. ALCONERA"/>
    <s v="A"/>
    <d v="1899-12-30T00:00:09"/>
    <d v="1899-12-30T00:00:09"/>
    <s v="OK"/>
    <m/>
    <m/>
    <d v="1899-12-30T00:00:00"/>
    <d v="1899-12-30T00:38:16"/>
    <n v="3"/>
    <d v="1899-12-30T00:00:09"/>
    <n v="38.26666666667515"/>
    <n v="14"/>
    <s v="Si"/>
  </r>
  <r>
    <s v="CCAL"/>
    <s v="2025015037"/>
    <x v="0"/>
    <s v="ER6655BBH"/>
    <s v="E4874GCT"/>
    <d v="2025-02-25T00:00:00"/>
    <m/>
    <s v="3297"/>
    <x v="2"/>
    <s v="PA"/>
    <s v="S1"/>
    <m/>
    <d v="2025-02-25T00:00:00"/>
    <d v="1899-12-30T13:13:55"/>
    <d v="2025-02-25T00:00:00"/>
    <d v="1899-12-30T13:14:48"/>
    <d v="2025-02-25T00:00:00"/>
    <d v="1899-12-30T14:58:13"/>
    <x v="0"/>
    <s v="RFCPI"/>
    <s v="8043258066"/>
    <s v="FBO"/>
    <d v="1899-12-30T01:44:18"/>
    <d v="1899-12-30T01:43:25"/>
    <d v="1899-12-30T00:00:53"/>
    <s v="Granel"/>
    <s v="E001"/>
    <x v="1"/>
    <d v="1899-12-30T01:44:18"/>
    <d v="1899-12-30T01:43:25"/>
    <n v="13"/>
    <x v="2"/>
    <x v="1"/>
    <x v="2"/>
    <n v="0"/>
    <n v="0"/>
    <s v="OK"/>
    <s v="Granel"/>
    <x v="1"/>
    <n v="0"/>
    <s v="F. ALCONERA"/>
    <s v="C"/>
    <d v="1899-12-30T00:00:53"/>
    <d v="1899-12-30T00:00:53"/>
    <s v="OK"/>
    <m/>
    <m/>
    <d v="1899-12-30T00:00:00"/>
    <d v="1899-12-30T01:44:18"/>
    <n v="3"/>
    <d v="1899-12-30T00:00:53"/>
    <n v="104.299999999992"/>
    <n v="14"/>
    <s v="No"/>
  </r>
  <r>
    <s v="CCAL"/>
    <s v="2025015079"/>
    <x v="0"/>
    <s v="EH01729R"/>
    <s v="E7743MVR"/>
    <d v="2025-02-25T00:00:00"/>
    <m/>
    <s v="3230"/>
    <x v="1"/>
    <s v="PA"/>
    <s v="PA"/>
    <m/>
    <d v="2025-02-25T00:00:00"/>
    <d v="1899-12-30T14:21:38"/>
    <d v="2025-02-25T00:00:00"/>
    <d v="1899-12-30T14:21:47"/>
    <d v="2025-02-25T00:00:00"/>
    <d v="1899-12-30T15:04:49"/>
    <x v="0"/>
    <s v="RFCPI"/>
    <s v="8043258067"/>
    <s v="EXW"/>
    <d v="1899-12-30T00:43:11"/>
    <d v="1899-12-30T00:43:02"/>
    <d v="1899-12-30T00:00:09"/>
    <s v="Ensacado"/>
    <s v="E002"/>
    <x v="1"/>
    <d v="1899-12-30T00:43:11"/>
    <d v="1899-12-30T00:43:02"/>
    <n v="14"/>
    <x v="2"/>
    <x v="1"/>
    <x v="1"/>
    <n v="0"/>
    <n v="0"/>
    <s v="OK"/>
    <s v="Ensacado"/>
    <x v="1"/>
    <n v="0"/>
    <s v="F. ALCONERA"/>
    <s v="A"/>
    <d v="1899-12-30T00:00:09"/>
    <d v="1899-12-30T00:00:09"/>
    <s v="OK"/>
    <m/>
    <m/>
    <d v="1899-12-30T00:00:00"/>
    <d v="1899-12-30T00:43:11"/>
    <n v="3"/>
    <d v="1899-12-30T00:00:09"/>
    <n v="43.183333333339178"/>
    <n v="15"/>
    <s v="Si"/>
  </r>
  <r>
    <s v="CCAL"/>
    <s v="2025015038"/>
    <x v="0"/>
    <s v="ER5456BBC"/>
    <s v="E9540KDB"/>
    <d v="2025-02-25T00:00:00"/>
    <m/>
    <s v="3297"/>
    <x v="2"/>
    <s v="PA"/>
    <s v="S1"/>
    <m/>
    <d v="2025-02-25T00:00:00"/>
    <d v="1899-12-30T13:15:47"/>
    <d v="2025-02-25T00:00:00"/>
    <d v="1899-12-30T13:15:56"/>
    <d v="2025-02-25T00:00:00"/>
    <d v="1899-12-30T15:14:32"/>
    <x v="0"/>
    <s v="RFCPI"/>
    <s v="8043258068"/>
    <s v="FBO"/>
    <d v="1899-12-30T01:58:45"/>
    <d v="1899-12-30T01:58:36"/>
    <d v="1899-12-30T00:00:09"/>
    <s v="Granel"/>
    <s v="E001"/>
    <x v="2"/>
    <d v="1899-12-30T01:58:45"/>
    <d v="1899-12-30T01:58:36"/>
    <n v="13"/>
    <x v="2"/>
    <x v="1"/>
    <x v="2"/>
    <n v="0"/>
    <n v="0"/>
    <s v="OK"/>
    <s v="Granel"/>
    <x v="1"/>
    <n v="0"/>
    <s v="F. ALCONERA"/>
    <s v="C"/>
    <d v="1899-12-30T00:00:09"/>
    <d v="1899-12-30T00:00:09"/>
    <s v="OK"/>
    <m/>
    <m/>
    <d v="1899-12-30T00:00:00"/>
    <d v="1899-12-30T01:58:45"/>
    <n v="3"/>
    <d v="1899-12-30T00:00:09"/>
    <n v="118.75000000000321"/>
    <n v="15"/>
    <s v="No"/>
  </r>
  <r>
    <s v="CCAL"/>
    <s v="2025015099"/>
    <x v="0"/>
    <s v="ER2114BBG"/>
    <s v="E3425LKV"/>
    <d v="2025-02-25T00:00:00"/>
    <m/>
    <s v="3228"/>
    <x v="3"/>
    <s v="PA"/>
    <s v="S4"/>
    <m/>
    <d v="2025-02-25T00:00:00"/>
    <d v="1899-12-30T14:50:50"/>
    <d v="2025-02-25T00:00:00"/>
    <d v="1899-12-30T14:50:59"/>
    <d v="2025-02-25T00:00:00"/>
    <d v="1899-12-30T15:24:18"/>
    <x v="0"/>
    <s v="RFCPI"/>
    <s v="8043258070"/>
    <s v="FBO"/>
    <d v="1899-12-30T00:33:28"/>
    <d v="1899-12-30T00:33:19"/>
    <d v="1899-12-30T00:00:09"/>
    <s v="Granel"/>
    <s v="E001"/>
    <x v="2"/>
    <d v="1899-12-30T00:33:28"/>
    <d v="1899-12-30T00:33:19"/>
    <n v="14"/>
    <x v="2"/>
    <x v="1"/>
    <x v="2"/>
    <n v="0"/>
    <n v="0"/>
    <s v="OK"/>
    <s v="Granel"/>
    <x v="1"/>
    <n v="0"/>
    <s v="F. ALCONERA"/>
    <s v="A"/>
    <d v="1899-12-30T00:00:09"/>
    <d v="1899-12-30T00:00:09"/>
    <s v="OK"/>
    <m/>
    <m/>
    <d v="1899-12-30T00:00:00"/>
    <d v="1899-12-30T00:33:28"/>
    <n v="3"/>
    <d v="1899-12-30T00:00:09"/>
    <n v="33.46666666666561"/>
    <n v="15"/>
    <s v="Si"/>
  </r>
  <r>
    <s v="CCAL"/>
    <s v="2025015094"/>
    <x v="0"/>
    <s v="ER6535BBJ"/>
    <s v="E3039DBP"/>
    <d v="2025-02-25T00:00:00"/>
    <m/>
    <s v="3297"/>
    <x v="2"/>
    <s v="PA"/>
    <s v="S1"/>
    <m/>
    <d v="2025-02-25T00:00:00"/>
    <d v="1899-12-30T14:42:35"/>
    <d v="2025-02-25T00:00:00"/>
    <d v="1899-12-30T14:42:43"/>
    <d v="2025-02-25T00:00:00"/>
    <d v="1899-12-30T15:28:50"/>
    <x v="0"/>
    <s v="RFCPI"/>
    <s v="8043258071"/>
    <s v="EXW"/>
    <d v="1899-12-30T00:46:15"/>
    <d v="1899-12-30T00:46:07"/>
    <d v="1899-12-30T00:00:08"/>
    <s v="Granel"/>
    <s v="E001"/>
    <x v="1"/>
    <d v="1899-12-30T00:46:15"/>
    <d v="1899-12-30T00:46:07"/>
    <n v="14"/>
    <x v="2"/>
    <x v="1"/>
    <x v="2"/>
    <n v="0"/>
    <n v="0"/>
    <s v="OK"/>
    <s v="Granel"/>
    <x v="1"/>
    <n v="0"/>
    <s v="F. ALCONERA"/>
    <s v="B"/>
    <d v="1899-12-30T00:00:08"/>
    <d v="1899-12-30T00:00:08"/>
    <s v="OK"/>
    <m/>
    <m/>
    <d v="1899-12-30T00:00:00"/>
    <d v="1899-12-30T00:46:15"/>
    <n v="3"/>
    <d v="1899-12-30T00:00:08"/>
    <n v="46.25000000000643"/>
    <n v="15"/>
    <s v="No"/>
  </r>
  <r>
    <s v="CCAL"/>
    <s v="2025015072"/>
    <x v="0"/>
    <s v="ER9608BBY"/>
    <s v="E7553LTD"/>
    <d v="2025-02-25T00:00:00"/>
    <m/>
    <s v="3297"/>
    <x v="2"/>
    <s v="PA"/>
    <s v="S1"/>
    <m/>
    <d v="2025-02-25T00:00:00"/>
    <d v="1899-12-30T14:08:43"/>
    <d v="2025-02-25T00:00:00"/>
    <d v="1899-12-30T14:09:14"/>
    <d v="2025-02-25T00:00:00"/>
    <d v="1899-12-30T15:42:53"/>
    <x v="0"/>
    <s v="RFCPI"/>
    <s v="8043258072"/>
    <s v="EXW"/>
    <d v="1899-12-30T01:34:10"/>
    <d v="1899-12-30T01:33:39"/>
    <d v="1899-12-30T00:00:31"/>
    <s v="Granel"/>
    <s v="E001"/>
    <x v="1"/>
    <d v="1899-12-30T01:34:10"/>
    <d v="1899-12-30T01:33:39"/>
    <n v="14"/>
    <x v="2"/>
    <x v="1"/>
    <x v="2"/>
    <n v="0"/>
    <n v="0"/>
    <s v="OK"/>
    <s v="Granel"/>
    <x v="1"/>
    <n v="0"/>
    <s v="F. ALCONERA"/>
    <s v="C"/>
    <d v="1899-12-30T00:00:31"/>
    <d v="1899-12-30T00:00:31"/>
    <s v="OK"/>
    <m/>
    <m/>
    <d v="1899-12-30T00:00:00"/>
    <d v="1899-12-30T01:34:10"/>
    <n v="3"/>
    <d v="1899-12-30T00:00:31"/>
    <n v="94.166666666668704"/>
    <n v="15"/>
    <s v="No"/>
  </r>
  <r>
    <s v="CCAL"/>
    <s v="2025015111"/>
    <x v="0"/>
    <s v="ER3105BBY"/>
    <s v="E7841LBS"/>
    <d v="2025-02-25T00:00:00"/>
    <m/>
    <s v="3228"/>
    <x v="3"/>
    <s v="PA"/>
    <s v="S4"/>
    <m/>
    <d v="2025-02-25T00:00:00"/>
    <d v="1899-12-30T15:44:11"/>
    <d v="2025-02-25T00:00:00"/>
    <d v="1899-12-30T15:44:20"/>
    <d v="2025-02-25T00:00:00"/>
    <d v="1899-12-30T16:14:54"/>
    <x v="0"/>
    <s v="RFCPI"/>
    <s v="8043258073"/>
    <s v="FBO"/>
    <d v="1899-12-30T00:30:43"/>
    <d v="1899-12-30T00:30:34"/>
    <d v="1899-12-30T00:00:09"/>
    <s v="Granel"/>
    <s v="E001"/>
    <x v="2"/>
    <d v="1899-12-30T00:30:43"/>
    <d v="1899-12-30T00:30:34"/>
    <n v="15"/>
    <x v="2"/>
    <x v="1"/>
    <x v="2"/>
    <n v="0"/>
    <n v="0"/>
    <s v="OK"/>
    <s v="Granel"/>
    <x v="1"/>
    <n v="0"/>
    <s v="F. ALCONERA"/>
    <s v="A"/>
    <d v="1899-12-30T00:00:09"/>
    <d v="1899-12-30T00:00:09"/>
    <s v="OK"/>
    <m/>
    <m/>
    <d v="1899-12-30T00:00:00"/>
    <d v="1899-12-30T00:30:43"/>
    <n v="3"/>
    <d v="1899-12-30T00:00:09"/>
    <n v="30.716666666668857"/>
    <n v="16"/>
    <s v="Si"/>
  </r>
  <r>
    <s v="CCAL"/>
    <s v="2025015062"/>
    <x v="0"/>
    <s v="ER9177BBP"/>
    <s v="E3246FMB"/>
    <d v="2025-02-25T00:00:00"/>
    <m/>
    <s v="3297"/>
    <x v="2"/>
    <s v="PA"/>
    <s v="S1"/>
    <m/>
    <d v="2025-02-25T00:00:00"/>
    <d v="1899-12-30T13:53:46"/>
    <d v="2025-02-25T00:00:00"/>
    <d v="1899-12-30T13:53:55"/>
    <d v="2025-02-25T00:00:00"/>
    <d v="1899-12-30T16:19:14"/>
    <x v="0"/>
    <s v="RFCPI"/>
    <s v="8043258074"/>
    <s v="EXW"/>
    <d v="1899-12-30T02:25:28"/>
    <d v="1899-12-30T02:25:19"/>
    <d v="1899-12-30T00:00:09"/>
    <s v="Granel"/>
    <s v="E001"/>
    <x v="1"/>
    <d v="1899-12-30T02:25:28"/>
    <d v="1899-12-30T02:25:19"/>
    <n v="13"/>
    <x v="2"/>
    <x v="1"/>
    <x v="2"/>
    <n v="0"/>
    <n v="0"/>
    <s v="OK"/>
    <s v="Granel"/>
    <x v="1"/>
    <n v="0"/>
    <s v="F. ALCONERA"/>
    <s v="C"/>
    <d v="1899-12-30T00:00:09"/>
    <d v="1899-12-30T00:00:09"/>
    <s v="OK"/>
    <m/>
    <m/>
    <d v="1899-12-30T00:00:00"/>
    <d v="1899-12-30T02:25:28"/>
    <n v="3"/>
    <d v="1899-12-30T00:00:09"/>
    <n v="145.46666666666889"/>
    <n v="16"/>
    <s v="No"/>
  </r>
  <r>
    <s v="CCAL"/>
    <s v="2025015100"/>
    <x v="0"/>
    <s v="ER1760BDB"/>
    <s v="E3179MJG"/>
    <d v="2025-02-25T00:00:00"/>
    <m/>
    <s v="3297"/>
    <x v="2"/>
    <s v="PA"/>
    <s v="S1"/>
    <m/>
    <d v="2025-02-25T00:00:00"/>
    <d v="1899-12-30T14:53:25"/>
    <d v="2025-02-25T00:00:00"/>
    <d v="1899-12-30T14:53:33"/>
    <d v="2025-02-25T00:00:00"/>
    <d v="1899-12-30T16:50:07"/>
    <x v="0"/>
    <s v="RFCPI"/>
    <s v="8043258078"/>
    <s v="FBO"/>
    <d v="1899-12-30T01:56:42"/>
    <d v="1899-12-30T01:56:34"/>
    <d v="1899-12-30T00:00:08"/>
    <s v="Granel"/>
    <s v="E001"/>
    <x v="2"/>
    <d v="1899-12-30T01:56:42"/>
    <d v="1899-12-30T01:56:34"/>
    <n v="14"/>
    <x v="2"/>
    <x v="1"/>
    <x v="2"/>
    <n v="0"/>
    <n v="0"/>
    <s v="OK"/>
    <s v="Granel"/>
    <x v="1"/>
    <n v="0"/>
    <s v="F. ALCONERA"/>
    <s v="C"/>
    <d v="1899-12-30T00:00:08"/>
    <d v="1899-12-30T00:00:08"/>
    <s v="OK"/>
    <m/>
    <m/>
    <d v="1899-12-30T00:00:00"/>
    <d v="1899-12-30T01:56:42"/>
    <n v="3"/>
    <d v="1899-12-30T00:00:08"/>
    <n v="116.70000000000481"/>
    <n v="16"/>
    <s v="No"/>
  </r>
  <r>
    <s v="CCAL"/>
    <s v="2025015102"/>
    <x v="0"/>
    <s v="ER2316BBD"/>
    <s v="E7555LTD"/>
    <d v="2025-02-25T00:00:00"/>
    <m/>
    <s v="3297"/>
    <x v="2"/>
    <s v="PA"/>
    <s v="S1"/>
    <m/>
    <d v="2025-02-25T00:00:00"/>
    <d v="1899-12-30T15:04:02"/>
    <d v="2025-02-25T00:00:00"/>
    <d v="1899-12-30T15:04:11"/>
    <d v="2025-02-25T00:00:00"/>
    <d v="1899-12-30T17:12:11"/>
    <x v="0"/>
    <s v="RFCPI"/>
    <s v="8043258080"/>
    <s v="FBO"/>
    <d v="1899-12-30T02:08:09"/>
    <d v="1899-12-30T02:08:00"/>
    <d v="1899-12-30T00:00:09"/>
    <s v="Granel"/>
    <s v="E001"/>
    <x v="1"/>
    <d v="1899-12-30T02:08:09"/>
    <d v="1899-12-30T02:08:00"/>
    <n v="15"/>
    <x v="2"/>
    <x v="1"/>
    <x v="2"/>
    <n v="0"/>
    <n v="0"/>
    <s v="OK"/>
    <s v="Granel"/>
    <x v="1"/>
    <n v="0"/>
    <s v="F. ALCONERA"/>
    <s v="C"/>
    <d v="1899-12-30T00:00:09"/>
    <d v="1899-12-30T00:00:09"/>
    <s v="OK"/>
    <m/>
    <m/>
    <d v="1899-12-30T00:00:00"/>
    <d v="1899-12-30T02:08:09"/>
    <n v="3"/>
    <d v="1899-12-30T00:00:09"/>
    <n v="128.14999999999205"/>
    <n v="17"/>
    <s v="No"/>
  </r>
  <r>
    <s v="CCAL"/>
    <s v="2025015106"/>
    <x v="0"/>
    <s v="ER1200BBL"/>
    <s v="E8055LBS"/>
    <d v="2025-02-25T00:00:00"/>
    <m/>
    <s v="3297"/>
    <x v="2"/>
    <s v="PA"/>
    <s v="S1"/>
    <m/>
    <d v="2025-02-25T00:00:00"/>
    <d v="1899-12-30T15:26:46"/>
    <d v="2025-02-25T00:00:00"/>
    <d v="1899-12-30T15:27:20"/>
    <d v="2025-02-25T00:00:00"/>
    <d v="1899-12-30T17:15:11"/>
    <x v="0"/>
    <s v="RFCPI"/>
    <s v="8043258081"/>
    <s v="FBO"/>
    <d v="1899-12-30T01:48:25"/>
    <d v="1899-12-30T01:47:51"/>
    <d v="1899-12-30T00:00:34"/>
    <s v="Granel"/>
    <s v="E001"/>
    <x v="1"/>
    <d v="1899-12-30T01:48:25"/>
    <d v="1899-12-30T01:47:51"/>
    <n v="15"/>
    <x v="2"/>
    <x v="1"/>
    <x v="2"/>
    <n v="0"/>
    <n v="0"/>
    <s v="OK"/>
    <s v="Granel"/>
    <x v="1"/>
    <n v="0"/>
    <s v="F. ALCONERA"/>
    <s v="C"/>
    <d v="1899-12-30T00:00:34"/>
    <d v="1899-12-30T00:00:34"/>
    <s v="OK"/>
    <m/>
    <m/>
    <d v="1899-12-30T00:00:00"/>
    <d v="1899-12-30T01:48:25"/>
    <n v="3"/>
    <d v="1899-12-30T00:00:34"/>
    <n v="108.41666666666406"/>
    <n v="17"/>
    <s v="No"/>
  </r>
  <r>
    <s v="CCAL"/>
    <s v="2025015142"/>
    <x v="0"/>
    <s v="ER3547BBD"/>
    <s v="E8416KLT"/>
    <d v="2025-02-25T00:00:00"/>
    <m/>
    <s v="3228"/>
    <x v="3"/>
    <s v="PA"/>
    <s v="S4"/>
    <m/>
    <d v="2025-02-25T00:00:00"/>
    <d v="1899-12-30T16:43:44"/>
    <d v="2025-02-25T00:00:00"/>
    <d v="1899-12-30T16:43:52"/>
    <d v="2025-02-25T00:00:00"/>
    <d v="1899-12-30T17:16:50"/>
    <x v="0"/>
    <s v="RFCPI"/>
    <s v="8043258082"/>
    <s v="FBO"/>
    <d v="1899-12-30T00:33:06"/>
    <d v="1899-12-30T00:32:58"/>
    <d v="1899-12-30T00:00:08"/>
    <s v="Granel"/>
    <s v="E001"/>
    <x v="2"/>
    <d v="1899-12-30T00:33:06"/>
    <d v="1899-12-30T00:32:58"/>
    <n v="16"/>
    <x v="2"/>
    <x v="1"/>
    <x v="2"/>
    <n v="0"/>
    <n v="0"/>
    <s v="OK"/>
    <s v="Granel"/>
    <x v="1"/>
    <n v="0"/>
    <s v="F. ALCONERA"/>
    <s v="A"/>
    <d v="1899-12-30T00:00:08"/>
    <d v="1899-12-30T00:00:08"/>
    <s v="OK"/>
    <m/>
    <m/>
    <d v="1899-12-30T00:00:00"/>
    <d v="1899-12-30T00:33:06"/>
    <n v="3"/>
    <d v="1899-12-30T00:00:08"/>
    <n v="33.09999999999846"/>
    <n v="17"/>
    <s v="Si"/>
  </r>
  <r>
    <s v="CCAL"/>
    <s v="2025015110"/>
    <x v="0"/>
    <s v="ER2070BBY"/>
    <s v="E1007JYX"/>
    <d v="2025-02-25T00:00:00"/>
    <m/>
    <s v="3297"/>
    <x v="2"/>
    <s v="PA"/>
    <s v="S1"/>
    <m/>
    <d v="2025-02-25T00:00:00"/>
    <d v="1899-12-30T15:42:59"/>
    <d v="2025-02-25T00:00:00"/>
    <d v="1899-12-30T15:43:07"/>
    <d v="2025-02-25T00:00:00"/>
    <d v="1899-12-30T17:24:49"/>
    <x v="0"/>
    <s v="RFCPI"/>
    <s v="8043258083"/>
    <s v="FBO"/>
    <d v="1899-12-30T01:41:50"/>
    <d v="1899-12-30T01:41:42"/>
    <d v="1899-12-30T00:00:08"/>
    <s v="Granel"/>
    <s v="E001"/>
    <x v="2"/>
    <d v="1899-12-30T01:41:50"/>
    <d v="1899-12-30T01:41:42"/>
    <n v="15"/>
    <x v="2"/>
    <x v="1"/>
    <x v="2"/>
    <n v="0"/>
    <n v="0"/>
    <s v="OK"/>
    <s v="Granel"/>
    <x v="1"/>
    <n v="0"/>
    <s v="F. ALCONERA"/>
    <s v="C"/>
    <d v="1899-12-30T00:00:08"/>
    <d v="1899-12-30T00:00:08"/>
    <s v="OK"/>
    <m/>
    <m/>
    <d v="1899-12-30T00:00:00"/>
    <d v="1899-12-30T01:41:50"/>
    <n v="3"/>
    <d v="1899-12-30T00:00:08"/>
    <n v="101.83333333332963"/>
    <n v="17"/>
    <s v="No"/>
  </r>
  <r>
    <s v="CCAL"/>
    <s v="2025015112"/>
    <x v="0"/>
    <s v="ER8806BBS"/>
    <s v="E3423LKV"/>
    <d v="2025-02-25T00:00:00"/>
    <m/>
    <s v="3297"/>
    <x v="2"/>
    <s v="PA"/>
    <s v="S1"/>
    <m/>
    <d v="2025-02-25T00:00:00"/>
    <d v="1899-12-30T15:45:18"/>
    <d v="2025-02-25T00:00:00"/>
    <d v="1899-12-30T15:45:26"/>
    <d v="2025-02-25T00:00:00"/>
    <d v="1899-12-30T17:32:10"/>
    <x v="0"/>
    <s v="RFCPI"/>
    <s v="8043258084"/>
    <s v="FBO"/>
    <d v="1899-12-30T01:46:52"/>
    <d v="1899-12-30T01:46:44"/>
    <d v="1899-12-30T00:00:08"/>
    <s v="Granel"/>
    <s v="E001"/>
    <x v="2"/>
    <d v="1899-12-30T01:46:52"/>
    <d v="1899-12-30T01:46:44"/>
    <n v="15"/>
    <x v="2"/>
    <x v="1"/>
    <x v="2"/>
    <n v="0"/>
    <n v="0"/>
    <s v="OK"/>
    <s v="Granel"/>
    <x v="1"/>
    <n v="0"/>
    <s v="F. ALCONERA"/>
    <s v="C"/>
    <d v="1899-12-30T00:00:08"/>
    <d v="1899-12-30T00:00:08"/>
    <s v="OK"/>
    <m/>
    <m/>
    <d v="1899-12-30T00:00:00"/>
    <d v="1899-12-30T01:46:52"/>
    <n v="3"/>
    <d v="1899-12-30T00:00:08"/>
    <n v="106.86666666667676"/>
    <n v="17"/>
    <s v="No"/>
  </r>
  <r>
    <s v="CCAL"/>
    <s v="2025015147"/>
    <x v="0"/>
    <s v="ER8271BDM"/>
    <s v="E0205LTP"/>
    <d v="2025-02-25T00:00:00"/>
    <m/>
    <s v="3228"/>
    <x v="3"/>
    <s v="PA"/>
    <s v="S4"/>
    <m/>
    <d v="2025-02-25T00:00:00"/>
    <d v="1899-12-30T17:01:18"/>
    <d v="2025-02-25T00:00:00"/>
    <d v="1899-12-30T17:01:26"/>
    <d v="2025-02-25T00:00:00"/>
    <d v="1899-12-30T17:35:44"/>
    <x v="0"/>
    <s v="RFCPI"/>
    <s v="8043258085"/>
    <s v="FBO"/>
    <d v="1899-12-30T00:34:26"/>
    <d v="1899-12-30T00:34:18"/>
    <d v="1899-12-30T00:00:08"/>
    <s v="Granel"/>
    <s v="E001"/>
    <x v="2"/>
    <d v="1899-12-30T00:34:26"/>
    <d v="1899-12-30T00:34:18"/>
    <n v="17"/>
    <x v="2"/>
    <x v="1"/>
    <x v="2"/>
    <n v="0"/>
    <n v="0"/>
    <s v="OK"/>
    <s v="Granel"/>
    <x v="1"/>
    <n v="0"/>
    <s v="F. ALCONERA"/>
    <s v="A"/>
    <d v="1899-12-30T00:00:08"/>
    <d v="1899-12-30T00:00:08"/>
    <s v="OK"/>
    <m/>
    <m/>
    <d v="1899-12-30T00:00:00"/>
    <d v="1899-12-30T00:34:26"/>
    <n v="3"/>
    <d v="1899-12-30T00:00:08"/>
    <n v="34.43333333333765"/>
    <n v="17"/>
    <s v="Si"/>
  </r>
  <r>
    <s v="CCAL"/>
    <s v="2025015130"/>
    <x v="0"/>
    <s v="ER9178BBB"/>
    <s v="E3299HSH"/>
    <d v="2025-02-25T00:00:00"/>
    <m/>
    <s v="3297"/>
    <x v="2"/>
    <s v="PA"/>
    <s v="S1"/>
    <m/>
    <d v="2025-02-25T00:00:00"/>
    <d v="1899-12-30T16:17:43"/>
    <d v="2025-02-25T00:00:00"/>
    <d v="1899-12-30T16:18:26"/>
    <d v="2025-02-25T00:00:00"/>
    <d v="1899-12-30T17:40:10"/>
    <x v="0"/>
    <s v="RFCPI"/>
    <s v="8043258087"/>
    <s v="EXW"/>
    <d v="1899-12-30T01:22:27"/>
    <d v="1899-12-30T01:21:44"/>
    <d v="1899-12-30T00:00:43"/>
    <s v="Granel"/>
    <s v="E001"/>
    <x v="1"/>
    <d v="1899-12-30T01:22:27"/>
    <d v="1899-12-30T01:21:44"/>
    <n v="16"/>
    <x v="2"/>
    <x v="1"/>
    <x v="2"/>
    <n v="0"/>
    <n v="0"/>
    <s v="OK"/>
    <s v="Granel"/>
    <x v="1"/>
    <n v="0"/>
    <s v="F. ALCONERA"/>
    <s v="B"/>
    <d v="1899-12-30T00:00:43"/>
    <d v="1899-12-30T00:00:43"/>
    <s v="OK"/>
    <m/>
    <m/>
    <d v="1899-12-30T00:00:00"/>
    <d v="1899-12-30T01:22:27"/>
    <n v="3"/>
    <d v="1899-12-30T00:00:43"/>
    <n v="82.449999999993537"/>
    <n v="17"/>
    <s v="No"/>
  </r>
  <r>
    <s v="CCAL"/>
    <s v="2025015163"/>
    <x v="0"/>
    <s v="ER0894BBZ"/>
    <s v="E5542MNV"/>
    <d v="2025-02-25T00:00:00"/>
    <m/>
    <s v="3228"/>
    <x v="3"/>
    <s v="PA"/>
    <s v="S5"/>
    <m/>
    <d v="2025-02-25T00:00:00"/>
    <d v="1899-12-30T17:28:14"/>
    <d v="2025-02-25T00:00:00"/>
    <d v="1899-12-30T17:28:23"/>
    <d v="2025-02-25T00:00:00"/>
    <d v="1899-12-30T17:48:15"/>
    <x v="0"/>
    <s v="RFCPI"/>
    <s v="8043258088"/>
    <s v="EXW"/>
    <d v="1899-12-30T00:20:01"/>
    <d v="1899-12-30T00:19:52"/>
    <d v="1899-12-30T00:00:09"/>
    <s v="Granel"/>
    <s v="E001"/>
    <x v="2"/>
    <d v="1899-12-30T00:20:01"/>
    <d v="1899-12-30T00:19:52"/>
    <n v="17"/>
    <x v="2"/>
    <x v="1"/>
    <x v="2"/>
    <n v="0"/>
    <n v="0"/>
    <s v="OK"/>
    <s v="Granel"/>
    <x v="1"/>
    <n v="0"/>
    <s v="F. ALCONERA"/>
    <s v="A"/>
    <d v="1899-12-30T00:00:09"/>
    <d v="1899-12-30T00:00:09"/>
    <s v="OK"/>
    <m/>
    <m/>
    <d v="1899-12-30T00:00:00"/>
    <d v="1899-12-30T00:20:01"/>
    <n v="3"/>
    <d v="1899-12-30T00:00:09"/>
    <n v="20.016666666676937"/>
    <n v="17"/>
    <s v="Si"/>
  </r>
  <r>
    <s v="CCAL"/>
    <s v="2025015149"/>
    <x v="0"/>
    <s v="ER2638BBV"/>
    <s v="E8408KLT"/>
    <d v="2025-02-25T00:00:00"/>
    <m/>
    <s v="3297"/>
    <x v="2"/>
    <s v="PA"/>
    <s v="S1"/>
    <m/>
    <d v="2025-02-25T00:00:00"/>
    <d v="1899-12-30T17:04:16"/>
    <d v="2025-02-25T00:00:00"/>
    <d v="1899-12-30T17:04:24"/>
    <d v="2025-02-25T00:00:00"/>
    <d v="1899-12-30T17:53:05"/>
    <x v="0"/>
    <s v="RFCPI"/>
    <s v="8043258089"/>
    <s v="FBO"/>
    <d v="1899-12-30T00:48:49"/>
    <d v="1899-12-30T00:48:41"/>
    <d v="1899-12-30T00:00:08"/>
    <s v="Granel"/>
    <s v="E001"/>
    <x v="2"/>
    <d v="1899-12-30T00:48:49"/>
    <d v="1899-12-30T00:48:41"/>
    <n v="17"/>
    <x v="2"/>
    <x v="1"/>
    <x v="2"/>
    <n v="0"/>
    <n v="0"/>
    <s v="OK"/>
    <s v="Granel"/>
    <x v="1"/>
    <n v="0"/>
    <s v="F. ALCONERA"/>
    <s v="B"/>
    <d v="1899-12-30T00:00:08"/>
    <d v="1899-12-30T00:00:08"/>
    <s v="OK"/>
    <m/>
    <m/>
    <d v="1899-12-30T00:00:00"/>
    <d v="1899-12-30T00:48:49"/>
    <n v="3"/>
    <d v="1899-12-30T00:00:08"/>
    <n v="48.816666666662414"/>
    <n v="17"/>
    <s v="No"/>
  </r>
  <r>
    <s v="CCAL"/>
    <s v="2025015148"/>
    <x v="0"/>
    <s v="ER7455BBP"/>
    <s v="E7597LTD"/>
    <d v="2025-02-25T00:00:00"/>
    <m/>
    <s v="3297"/>
    <x v="2"/>
    <s v="PA"/>
    <s v="S1"/>
    <m/>
    <d v="2025-02-25T00:00:00"/>
    <d v="1899-12-30T17:02:39"/>
    <d v="2025-02-25T00:00:00"/>
    <d v="1899-12-30T17:03:18"/>
    <d v="2025-02-25T00:00:00"/>
    <d v="1899-12-30T18:04:17"/>
    <x v="0"/>
    <s v="RFCPI"/>
    <s v="8043258090"/>
    <s v="EXW"/>
    <d v="1899-12-30T01:01:38"/>
    <d v="1899-12-30T01:00:59"/>
    <d v="1899-12-30T00:00:39"/>
    <s v="Granel"/>
    <s v="E001"/>
    <x v="1"/>
    <d v="1899-12-30T01:01:38"/>
    <d v="1899-12-30T01:00:59"/>
    <n v="17"/>
    <x v="2"/>
    <x v="1"/>
    <x v="2"/>
    <n v="0"/>
    <n v="0"/>
    <s v="OK"/>
    <s v="Granel"/>
    <x v="1"/>
    <n v="0"/>
    <s v="F. ALCONERA"/>
    <s v="B"/>
    <d v="1899-12-30T00:00:39"/>
    <d v="1899-12-30T00:00:39"/>
    <s v="OK"/>
    <m/>
    <m/>
    <d v="1899-12-30T00:00:00"/>
    <d v="1899-12-30T01:01:38"/>
    <n v="3"/>
    <d v="1899-12-30T00:00:39"/>
    <n v="61.633333333339181"/>
    <n v="18"/>
    <s v="No"/>
  </r>
  <r>
    <s v="CCAL"/>
    <s v="2025015152"/>
    <x v="0"/>
    <s v="ER3908BBW"/>
    <s v="E5943KXX"/>
    <d v="2025-02-25T00:00:00"/>
    <m/>
    <s v="3297"/>
    <x v="2"/>
    <s v="PA"/>
    <s v="S1"/>
    <m/>
    <d v="2025-02-25T00:00:00"/>
    <d v="1899-12-30T17:08:23"/>
    <d v="2025-02-25T00:00:00"/>
    <d v="1899-12-30T17:08:31"/>
    <d v="2025-02-25T00:00:00"/>
    <d v="1899-12-30T18:11:07"/>
    <x v="0"/>
    <s v="RFCPI"/>
    <s v="8043258091"/>
    <s v="FBO"/>
    <d v="1899-12-30T01:02:44"/>
    <d v="1899-12-30T01:02:36"/>
    <d v="1899-12-30T00:00:08"/>
    <s v="Granel"/>
    <s v="E001"/>
    <x v="2"/>
    <d v="1899-12-30T01:02:44"/>
    <d v="1899-12-30T01:02:36"/>
    <n v="17"/>
    <x v="2"/>
    <x v="1"/>
    <x v="2"/>
    <n v="0"/>
    <n v="0"/>
    <s v="OK"/>
    <s v="Granel"/>
    <x v="1"/>
    <n v="0"/>
    <s v="F. ALCONERA"/>
    <s v="B"/>
    <d v="1899-12-30T00:00:08"/>
    <d v="1899-12-30T00:00:08"/>
    <s v="OK"/>
    <m/>
    <m/>
    <d v="1899-12-30T00:00:00"/>
    <d v="1899-12-30T01:02:44"/>
    <n v="3"/>
    <d v="1899-12-30T00:00:08"/>
    <n v="62.733333333340795"/>
    <n v="18"/>
    <s v="No"/>
  </r>
  <r>
    <s v="CCAL"/>
    <s v="2025015166"/>
    <x v="0"/>
    <s v="ER6832BBP"/>
    <s v="E3043KFX"/>
    <d v="2025-02-25T00:00:00"/>
    <m/>
    <s v="3297"/>
    <x v="2"/>
    <s v="PA"/>
    <s v="S1"/>
    <m/>
    <d v="2025-02-25T00:00:00"/>
    <d v="1899-12-30T17:34:47"/>
    <d v="2025-02-25T00:00:00"/>
    <d v="1899-12-30T17:34:55"/>
    <d v="2025-02-25T00:00:00"/>
    <d v="1899-12-30T18:24:04"/>
    <x v="0"/>
    <s v="RFCPI"/>
    <s v="8043258092"/>
    <s v="FBO"/>
    <d v="1899-12-30T00:49:17"/>
    <d v="1899-12-30T00:49:09"/>
    <d v="1899-12-30T00:00:08"/>
    <s v="Granel"/>
    <s v="E001"/>
    <x v="2"/>
    <d v="1899-12-30T00:49:17"/>
    <d v="1899-12-30T00:49:09"/>
    <n v="17"/>
    <x v="2"/>
    <x v="1"/>
    <x v="2"/>
    <n v="0"/>
    <n v="0"/>
    <s v="OK"/>
    <s v="Granel"/>
    <x v="1"/>
    <n v="0"/>
    <s v="F. ALCONERA"/>
    <s v="B"/>
    <d v="1899-12-30T00:00:08"/>
    <d v="1899-12-30T00:00:08"/>
    <s v="OK"/>
    <m/>
    <m/>
    <d v="1899-12-30T00:00:00"/>
    <d v="1899-12-30T00:49:17"/>
    <n v="3"/>
    <d v="1899-12-30T00:00:08"/>
    <n v="49.283333333323185"/>
    <n v="18"/>
    <s v="No"/>
  </r>
  <r>
    <s v="CCAL"/>
    <s v="2025015150"/>
    <x v="0"/>
    <s v="ER3348BBR"/>
    <s v="E6103LDT"/>
    <d v="2025-02-25T00:00:00"/>
    <m/>
    <s v="3297"/>
    <x v="2"/>
    <s v="PA"/>
    <s v="S1"/>
    <m/>
    <d v="2025-02-25T00:00:00"/>
    <d v="1899-12-30T17:05:34"/>
    <d v="2025-02-25T00:00:00"/>
    <d v="1899-12-30T17:05:43"/>
    <d v="2025-02-25T00:00:00"/>
    <d v="1899-12-30T18:27:52"/>
    <x v="0"/>
    <s v="RFCPI"/>
    <s v="8043258093"/>
    <s v="FBO"/>
    <d v="1899-12-30T01:22:18"/>
    <d v="1899-12-30T01:22:09"/>
    <d v="1899-12-30T00:00:09"/>
    <s v="Granel"/>
    <s v="E001"/>
    <x v="2"/>
    <d v="1899-12-30T01:22:18"/>
    <d v="1899-12-30T01:22:09"/>
    <n v="17"/>
    <x v="2"/>
    <x v="1"/>
    <x v="2"/>
    <n v="0"/>
    <n v="0"/>
    <s v="OK"/>
    <s v="Granel"/>
    <x v="1"/>
    <n v="0"/>
    <s v="F. ALCONERA"/>
    <s v="B"/>
    <d v="1899-12-30T00:00:09"/>
    <d v="1899-12-30T00:00:09"/>
    <s v="OK"/>
    <m/>
    <m/>
    <d v="1899-12-30T00:00:00"/>
    <d v="1899-12-30T01:22:18"/>
    <n v="3"/>
    <d v="1899-12-30T00:00:09"/>
    <n v="82.300000000003109"/>
    <n v="18"/>
    <s v="No"/>
  </r>
  <r>
    <s v="CCAL"/>
    <s v="2025015155"/>
    <x v="0"/>
    <s v="EMA02515R"/>
    <s v="E4262KXX"/>
    <d v="2025-02-25T00:00:00"/>
    <m/>
    <s v="3297"/>
    <x v="2"/>
    <s v="PA"/>
    <s v="S1"/>
    <m/>
    <d v="2025-02-25T00:00:00"/>
    <d v="1899-12-30T17:14:06"/>
    <d v="2025-02-25T00:00:00"/>
    <d v="1899-12-30T17:14:14"/>
    <d v="2025-02-25T00:00:00"/>
    <d v="1899-12-30T18:55:22"/>
    <x v="0"/>
    <s v="RFCPI"/>
    <s v="8043258094"/>
    <s v="FBO"/>
    <d v="1899-12-30T01:41:16"/>
    <d v="1899-12-30T01:41:08"/>
    <d v="1899-12-30T00:00:08"/>
    <s v="Granel"/>
    <s v="E001"/>
    <x v="2"/>
    <d v="1899-12-30T01:41:16"/>
    <d v="1899-12-30T01:41:08"/>
    <n v="17"/>
    <x v="2"/>
    <x v="1"/>
    <x v="2"/>
    <n v="0"/>
    <n v="0"/>
    <s v="OK"/>
    <s v="Granel"/>
    <x v="1"/>
    <n v="0"/>
    <s v="F. ALCONERA"/>
    <s v="C"/>
    <d v="1899-12-30T00:00:08"/>
    <d v="1899-12-30T00:00:08"/>
    <s v="OK"/>
    <m/>
    <m/>
    <d v="1899-12-30T00:00:00"/>
    <d v="1899-12-30T01:41:16"/>
    <n v="3"/>
    <d v="1899-12-30T00:00:08"/>
    <n v="101.26666666666085"/>
    <n v="18"/>
    <s v="No"/>
  </r>
  <r>
    <s v="CCAL"/>
    <s v="2025015181"/>
    <x v="0"/>
    <s v="ER0576BDM"/>
    <s v="E4691MGV"/>
    <d v="2025-02-25T00:00:00"/>
    <m/>
    <s v="3230"/>
    <x v="1"/>
    <s v="PA"/>
    <s v="PA"/>
    <m/>
    <d v="2025-02-25T00:00:00"/>
    <d v="1899-12-30T18:26:27"/>
    <d v="2025-02-25T00:00:00"/>
    <d v="1899-12-30T18:26:36"/>
    <d v="2025-02-25T00:00:00"/>
    <d v="1899-12-30T19:05:05"/>
    <x v="0"/>
    <s v="RFCPI"/>
    <s v="8043258095"/>
    <s v="FBO"/>
    <d v="1899-12-30T00:38:38"/>
    <d v="1899-12-30T00:38:29"/>
    <d v="1899-12-30T00:00:09"/>
    <s v="Ensacado"/>
    <s v="E002"/>
    <x v="2"/>
    <d v="1899-12-30T00:38:38"/>
    <d v="1899-12-30T00:38:29"/>
    <n v="18"/>
    <x v="2"/>
    <x v="1"/>
    <x v="1"/>
    <n v="0"/>
    <n v="0"/>
    <s v="OK"/>
    <s v="Ensacado"/>
    <x v="1"/>
    <n v="0"/>
    <s v="F. ALCONERA"/>
    <s v="A"/>
    <d v="1899-12-30T00:00:09"/>
    <d v="1899-12-30T00:00:09"/>
    <s v="OK"/>
    <m/>
    <m/>
    <d v="1899-12-30T00:00:00"/>
    <d v="1899-12-30T00:38:38"/>
    <n v="3"/>
    <d v="1899-12-30T00:00:09"/>
    <n v="38.633333333328075"/>
    <n v="19"/>
    <s v="Si"/>
  </r>
  <r>
    <s v="CCAL"/>
    <s v="2025015183"/>
    <x v="0"/>
    <s v="ER6535BBJ"/>
    <s v="E3039DBP"/>
    <d v="2025-02-25T00:00:00"/>
    <m/>
    <s v="3297"/>
    <x v="2"/>
    <s v="PA"/>
    <s v="S1"/>
    <m/>
    <d v="2025-02-25T00:00:00"/>
    <d v="1899-12-30T18:35:01"/>
    <d v="2025-02-25T00:00:00"/>
    <d v="1899-12-30T18:35:10"/>
    <d v="2025-02-25T00:00:00"/>
    <d v="1899-12-30T19:17:37"/>
    <x v="0"/>
    <s v="RFCPI"/>
    <s v="8043258097"/>
    <s v="EXW"/>
    <d v="1899-12-30T00:42:36"/>
    <d v="1899-12-30T00:42:27"/>
    <d v="1899-12-30T00:00:09"/>
    <s v="Granel"/>
    <s v="E001"/>
    <x v="1"/>
    <d v="1899-12-30T00:42:36"/>
    <d v="1899-12-30T00:42:27"/>
    <n v="18"/>
    <x v="2"/>
    <x v="1"/>
    <x v="2"/>
    <n v="0"/>
    <n v="0"/>
    <s v="OK"/>
    <s v="Granel"/>
    <x v="1"/>
    <n v="0"/>
    <s v="F. ALCONERA"/>
    <s v="A"/>
    <d v="1899-12-30T00:00:09"/>
    <d v="1899-12-30T00:00:09"/>
    <s v="OK"/>
    <m/>
    <m/>
    <d v="1899-12-30T00:00:00"/>
    <d v="1899-12-30T00:42:36"/>
    <n v="3"/>
    <d v="1899-12-30T00:00:09"/>
    <n v="42.599999999995305"/>
    <n v="19"/>
    <s v="Si"/>
  </r>
  <r>
    <s v="CCAL"/>
    <s v="2025015184"/>
    <x v="0"/>
    <s v="ER8908BBG"/>
    <s v="E5792MTF"/>
    <d v="2025-02-25T00:00:00"/>
    <m/>
    <s v="3297"/>
    <x v="2"/>
    <s v="PA"/>
    <s v="S1"/>
    <m/>
    <d v="2025-02-25T00:00:00"/>
    <d v="1899-12-30T18:57:39"/>
    <d v="2025-02-25T00:00:00"/>
    <d v="1899-12-30T18:57:48"/>
    <d v="2025-02-25T00:00:00"/>
    <d v="1899-12-30T19:30:06"/>
    <x v="0"/>
    <s v="RFCPI"/>
    <s v="8043258099"/>
    <s v="FBO"/>
    <d v="1899-12-30T00:32:27"/>
    <d v="1899-12-30T00:32:18"/>
    <d v="1899-12-30T00:00:09"/>
    <s v="Granel"/>
    <s v="E001"/>
    <x v="2"/>
    <d v="1899-12-30T00:32:27"/>
    <d v="1899-12-30T00:32:18"/>
    <n v="18"/>
    <x v="2"/>
    <x v="1"/>
    <x v="2"/>
    <n v="0"/>
    <n v="0"/>
    <s v="OK"/>
    <s v="Granel"/>
    <x v="1"/>
    <n v="0"/>
    <s v="F. ALCONERA"/>
    <s v="A"/>
    <d v="1899-12-30T00:00:09"/>
    <d v="1899-12-30T00:00:09"/>
    <s v="OK"/>
    <m/>
    <m/>
    <d v="1899-12-30T00:00:00"/>
    <d v="1899-12-30T00:32:27"/>
    <n v="3"/>
    <d v="1899-12-30T00:00:09"/>
    <n v="32.449999999996756"/>
    <n v="19"/>
    <s v="Si"/>
  </r>
  <r>
    <s v="CCAL"/>
    <s v="2025015186"/>
    <x v="0"/>
    <s v="ER7831BCS"/>
    <s v="E0309KYD"/>
    <d v="2025-02-25T00:00:00"/>
    <m/>
    <s v="3230"/>
    <x v="1"/>
    <s v="PA"/>
    <s v="PA"/>
    <m/>
    <d v="2025-02-25T00:00:00"/>
    <d v="1899-12-30T19:01:15"/>
    <d v="2025-02-25T00:00:00"/>
    <d v="1899-12-30T19:01:25"/>
    <d v="2025-02-25T00:00:00"/>
    <d v="1899-12-30T19:34:39"/>
    <x v="0"/>
    <s v="RFCPI"/>
    <s v="8043258100"/>
    <s v="FBO"/>
    <d v="1899-12-30T00:33:24"/>
    <d v="1899-12-30T00:33:14"/>
    <d v="1899-12-30T00:00:10"/>
    <s v="Ensacado"/>
    <s v="E002"/>
    <x v="2"/>
    <d v="1899-12-30T00:33:24"/>
    <d v="1899-12-30T00:33:14"/>
    <n v="19"/>
    <x v="2"/>
    <x v="1"/>
    <x v="1"/>
    <n v="0"/>
    <n v="0"/>
    <s v="OK"/>
    <s v="Ensacado"/>
    <x v="1"/>
    <n v="0"/>
    <s v="F. ALCONERA"/>
    <s v="A"/>
    <d v="1899-12-30T00:00:10"/>
    <d v="1899-12-30T00:00:10"/>
    <s v="OK"/>
    <m/>
    <m/>
    <d v="1899-12-30T00:00:00"/>
    <d v="1899-12-30T00:33:24"/>
    <n v="3"/>
    <d v="1899-12-30T00:00:10"/>
    <n v="33.400000000007935"/>
    <n v="19"/>
    <s v="Si"/>
  </r>
  <r>
    <s v="CCAL"/>
    <s v="2025015192"/>
    <x v="0"/>
    <s v="ER9753BBP"/>
    <s v="E6366KCV"/>
    <d v="2025-02-26T00:00:00"/>
    <m/>
    <s v="3297"/>
    <x v="2"/>
    <s v="PA"/>
    <s v="S1"/>
    <m/>
    <d v="2025-02-26T00:00:00"/>
    <d v="1899-12-30T05:16:54"/>
    <d v="2025-02-26T00:00:00"/>
    <d v="1899-12-30T05:17:24"/>
    <d v="2025-02-26T00:00:00"/>
    <d v="1899-12-30T05:42:10"/>
    <x v="0"/>
    <s v="RFCPI"/>
    <s v="8043258104"/>
    <s v="EXW"/>
    <d v="1899-12-30T00:25:16"/>
    <d v="1899-12-30T00:24:46"/>
    <d v="1899-12-30T00:00:30"/>
    <s v="Granel"/>
    <s v="E001"/>
    <x v="1"/>
    <d v="1899-12-30T00:25:16"/>
    <d v="1899-12-30T00:24:46"/>
    <n v="5"/>
    <x v="3"/>
    <x v="1"/>
    <x v="2"/>
    <n v="0"/>
    <n v="0"/>
    <s v="OK"/>
    <s v="Granel"/>
    <x v="1"/>
    <n v="0"/>
    <s v="F. ALCONERA"/>
    <s v="A"/>
    <d v="1899-12-30T00:00:30"/>
    <d v="1899-12-30T00:00:30"/>
    <s v="OK"/>
    <m/>
    <m/>
    <d v="1899-12-30T00:00:00"/>
    <d v="1899-12-30T00:25:16"/>
    <n v="4"/>
    <d v="1899-12-30T00:00:30"/>
    <n v="25.266666666672002"/>
    <n v="5"/>
    <s v="Si"/>
  </r>
  <r>
    <s v="CCAL"/>
    <s v="2025015207"/>
    <x v="0"/>
    <s v="ER2502BCM"/>
    <s v="E9189JXJ"/>
    <d v="2025-02-26T00:00:00"/>
    <m/>
    <s v="3232"/>
    <x v="4"/>
    <s v="PA"/>
    <s v="PA"/>
    <m/>
    <d v="2025-02-26T00:00:00"/>
    <d v="1899-12-30T06:42:29"/>
    <d v="2025-02-26T00:00:00"/>
    <d v="1899-12-30T06:42:39"/>
    <d v="2025-02-26T00:00:00"/>
    <d v="1899-12-30T07:12:26"/>
    <x v="0"/>
    <s v="RFCPI"/>
    <s v="8043258111"/>
    <s v="FBO"/>
    <d v="1899-12-30T00:29:57"/>
    <d v="1899-12-30T00:29:47"/>
    <d v="1899-12-30T00:00:10"/>
    <s v="Ensacado"/>
    <s v="E002"/>
    <x v="2"/>
    <d v="1899-12-30T00:29:57"/>
    <d v="1899-12-30T00:29:47"/>
    <n v="6"/>
    <x v="3"/>
    <x v="1"/>
    <x v="1"/>
    <n v="0"/>
    <n v="0"/>
    <s v="OK"/>
    <s v="Ensacado"/>
    <x v="1"/>
    <n v="0"/>
    <s v="F. ALCONERA"/>
    <s v="A"/>
    <d v="1899-12-30T00:00:10"/>
    <d v="1899-12-30T00:00:10"/>
    <s v="OK"/>
    <m/>
    <m/>
    <d v="1899-12-30T00:00:00"/>
    <d v="1899-12-30T00:29:57"/>
    <n v="4"/>
    <d v="1899-12-30T00:00:10"/>
    <n v="29.950000000012754"/>
    <n v="7"/>
    <s v="Si"/>
  </r>
  <r>
    <s v="CCAL"/>
    <s v="2025015210"/>
    <x v="0"/>
    <s v="ER9810BBD"/>
    <s v="E7817JTR"/>
    <d v="2025-02-26T00:00:00"/>
    <m/>
    <s v="3297"/>
    <x v="2"/>
    <s v="PA"/>
    <s v="S1"/>
    <m/>
    <d v="2025-02-26T00:00:00"/>
    <d v="1899-12-30T06:50:55"/>
    <d v="2025-02-26T00:00:00"/>
    <d v="1899-12-30T06:51:06"/>
    <d v="2025-02-26T00:00:00"/>
    <d v="1899-12-30T07:20:27"/>
    <x v="0"/>
    <s v="RFCPI"/>
    <s v="8043258113"/>
    <s v="EXW"/>
    <d v="1899-12-30T00:29:32"/>
    <d v="1899-12-30T00:29:21"/>
    <d v="1899-12-30T00:00:11"/>
    <s v="Granel"/>
    <s v="E001"/>
    <x v="1"/>
    <d v="1899-12-30T00:29:32"/>
    <d v="1899-12-30T00:29:21"/>
    <n v="6"/>
    <x v="3"/>
    <x v="1"/>
    <x v="2"/>
    <n v="0"/>
    <n v="0"/>
    <s v="OK"/>
    <s v="Granel"/>
    <x v="1"/>
    <n v="0"/>
    <s v="F. ALCONERA"/>
    <s v="A"/>
    <d v="1899-12-30T00:00:11"/>
    <d v="1899-12-30T00:00:11"/>
    <s v="OK"/>
    <m/>
    <m/>
    <d v="1899-12-30T00:00:00"/>
    <d v="1899-12-30T00:29:32"/>
    <n v="4"/>
    <d v="1899-12-30T00:00:11"/>
    <n v="29.533333333334404"/>
    <n v="7"/>
    <s v="Si"/>
  </r>
  <r>
    <s v="CCAL"/>
    <s v="2025015208"/>
    <x v="0"/>
    <s v="ER1428BBX"/>
    <s v="E3192JFJ"/>
    <d v="2025-02-26T00:00:00"/>
    <m/>
    <s v="3230"/>
    <x v="1"/>
    <s v="PA"/>
    <s v="PA"/>
    <m/>
    <d v="2025-02-26T00:00:00"/>
    <d v="1899-12-30T06:44:58"/>
    <d v="2025-02-26T00:00:00"/>
    <d v="1899-12-30T06:45:08"/>
    <d v="2025-02-26T00:00:00"/>
    <d v="1899-12-30T07:33:20"/>
    <x v="0"/>
    <s v="RFCPI"/>
    <s v="8043258117"/>
    <s v="FBO"/>
    <d v="1899-12-30T00:48:22"/>
    <d v="1899-12-30T00:48:12"/>
    <d v="1899-12-30T00:00:10"/>
    <s v="Ensacado"/>
    <s v="E002"/>
    <x v="2"/>
    <d v="1899-12-30T00:48:22"/>
    <d v="1899-12-30T00:48:12"/>
    <n v="6"/>
    <x v="3"/>
    <x v="1"/>
    <x v="1"/>
    <n v="0"/>
    <n v="0"/>
    <s v="OK"/>
    <s v="Ensacado"/>
    <x v="1"/>
    <n v="0"/>
    <s v="F. ALCONERA"/>
    <s v="B"/>
    <d v="1899-12-30T00:00:10"/>
    <d v="1899-12-30T00:00:10"/>
    <s v="OK"/>
    <m/>
    <m/>
    <d v="1899-12-30T00:00:00"/>
    <d v="1899-12-30T00:48:22"/>
    <n v="4"/>
    <d v="1899-12-30T00:00:10"/>
    <n v="48.366666666662418"/>
    <n v="7"/>
    <s v="No"/>
  </r>
  <r>
    <s v="CCAL"/>
    <s v="2025015215"/>
    <x v="0"/>
    <s v="ER8459BBS"/>
    <s v="E5067LBR"/>
    <d v="2025-02-26T00:00:00"/>
    <m/>
    <s v="3297"/>
    <x v="2"/>
    <s v="PA"/>
    <s v="S1"/>
    <m/>
    <d v="2025-02-26T00:00:00"/>
    <d v="1899-12-30T07:04:44"/>
    <d v="2025-02-26T00:00:00"/>
    <d v="1899-12-30T07:05:16"/>
    <d v="2025-02-26T00:00:00"/>
    <d v="1899-12-30T07:35:11"/>
    <x v="0"/>
    <s v="RFCPI"/>
    <s v="8043258118"/>
    <s v="EXW"/>
    <d v="1899-12-30T00:30:27"/>
    <d v="1899-12-30T00:29:55"/>
    <d v="1899-12-30T00:00:32"/>
    <s v="Granel"/>
    <s v="E001"/>
    <x v="1"/>
    <d v="1899-12-30T00:30:27"/>
    <d v="1899-12-30T00:29:55"/>
    <n v="7"/>
    <x v="3"/>
    <x v="1"/>
    <x v="2"/>
    <n v="0"/>
    <n v="0"/>
    <s v="OK"/>
    <s v="Granel"/>
    <x v="1"/>
    <n v="0"/>
    <s v="F. ALCONERA"/>
    <s v="A"/>
    <d v="1899-12-30T00:00:32"/>
    <d v="1899-12-30T00:00:32"/>
    <s v="OK"/>
    <m/>
    <m/>
    <d v="1899-12-30T00:00:00"/>
    <d v="1899-12-30T00:30:27"/>
    <n v="4"/>
    <d v="1899-12-30T00:00:32"/>
    <n v="30.450000000009634"/>
    <n v="7"/>
    <s v="Si"/>
  </r>
  <r>
    <s v="CCAL"/>
    <s v="2025015217"/>
    <x v="0"/>
    <s v="ECC01635R"/>
    <s v="E1430LTV"/>
    <d v="2025-02-26T00:00:00"/>
    <m/>
    <s v="3297"/>
    <x v="2"/>
    <s v="PA"/>
    <s v="S1"/>
    <m/>
    <d v="2025-02-26T00:00:00"/>
    <d v="1899-12-30T07:09:18"/>
    <d v="2025-02-26T00:00:00"/>
    <d v="1899-12-30T07:10:02"/>
    <d v="2025-02-26T00:00:00"/>
    <d v="1899-12-30T07:39:28"/>
    <x v="0"/>
    <s v="RFCPI"/>
    <s v="8043258121"/>
    <s v="EXW"/>
    <d v="1899-12-30T00:30:10"/>
    <d v="1899-12-30T00:29:26"/>
    <d v="1899-12-30T00:00:44"/>
    <s v="Granel"/>
    <s v="E001"/>
    <x v="1"/>
    <d v="1899-12-30T00:30:10"/>
    <d v="1899-12-30T00:29:26"/>
    <n v="7"/>
    <x v="3"/>
    <x v="1"/>
    <x v="2"/>
    <n v="0"/>
    <n v="0"/>
    <s v="OK"/>
    <s v="Granel"/>
    <x v="1"/>
    <n v="0"/>
    <s v="F. ALCONERA"/>
    <s v="A"/>
    <d v="1899-12-30T00:00:44"/>
    <d v="1899-12-30T00:00:44"/>
    <s v="OK"/>
    <m/>
    <m/>
    <d v="1899-12-30T00:00:00"/>
    <d v="1899-12-30T00:30:10"/>
    <n v="4"/>
    <d v="1899-12-30T00:00:44"/>
    <n v="30.166666666660856"/>
    <n v="7"/>
    <s v="Si"/>
  </r>
  <r>
    <s v="CCAL"/>
    <s v="2025015225"/>
    <x v="0"/>
    <s v="ER0478BBR"/>
    <s v="E7369HDL"/>
    <d v="2025-02-26T00:00:00"/>
    <m/>
    <s v="3232"/>
    <x v="4"/>
    <s v="PA"/>
    <s v="PA"/>
    <m/>
    <d v="2025-02-26T00:00:00"/>
    <d v="1899-12-30T07:24:19"/>
    <d v="2025-02-26T00:00:00"/>
    <d v="1899-12-30T07:24:30"/>
    <d v="2025-02-26T00:00:00"/>
    <d v="1899-12-30T07:50:24"/>
    <x v="0"/>
    <s v="RFCPI"/>
    <s v="8043258124"/>
    <s v="EXW"/>
    <d v="1899-12-30T00:26:05"/>
    <d v="1899-12-30T00:25:54"/>
    <d v="1899-12-30T00:00:11"/>
    <s v="Ensacado"/>
    <s v="E002"/>
    <x v="1"/>
    <d v="1899-12-30T00:26:05"/>
    <d v="1899-12-30T00:25:54"/>
    <n v="7"/>
    <x v="3"/>
    <x v="1"/>
    <x v="1"/>
    <n v="0"/>
    <n v="0"/>
    <s v="OK"/>
    <s v="Ensacado"/>
    <x v="1"/>
    <n v="0"/>
    <s v="F. ALCONERA"/>
    <s v="A"/>
    <d v="1899-12-30T00:00:11"/>
    <d v="1899-12-30T00:00:11"/>
    <s v="OK"/>
    <m/>
    <m/>
    <d v="1899-12-30T00:00:00"/>
    <d v="1899-12-30T00:26:05"/>
    <n v="4"/>
    <d v="1899-12-30T00:00:11"/>
    <n v="26.083333333339223"/>
    <n v="7"/>
    <s v="Si"/>
  </r>
  <r>
    <s v="CCAL"/>
    <s v="2025015232"/>
    <x v="0"/>
    <s v="ER5597BCG"/>
    <s v="E0709JPX"/>
    <d v="2025-02-26T00:00:00"/>
    <m/>
    <s v="3297"/>
    <x v="2"/>
    <s v="PA"/>
    <s v="S1"/>
    <m/>
    <d v="2025-02-26T00:00:00"/>
    <d v="1899-12-30T07:40:04"/>
    <d v="2025-02-26T00:00:00"/>
    <d v="1899-12-30T07:40:15"/>
    <d v="2025-02-26T00:00:00"/>
    <d v="1899-12-30T08:08:19"/>
    <x v="0"/>
    <s v="RFCPI"/>
    <s v="8043258127"/>
    <s v="FBO"/>
    <d v="1899-12-30T00:28:15"/>
    <d v="1899-12-30T00:28:04"/>
    <d v="1899-12-30T00:00:11"/>
    <s v="Granel"/>
    <s v="E001"/>
    <x v="2"/>
    <d v="1899-12-30T00:28:15"/>
    <d v="1899-12-30T00:28:04"/>
    <n v="7"/>
    <x v="3"/>
    <x v="1"/>
    <x v="2"/>
    <n v="0"/>
    <n v="0"/>
    <s v="OK"/>
    <s v="Granel"/>
    <x v="1"/>
    <n v="0"/>
    <s v="F. ALCONERA"/>
    <s v="A"/>
    <d v="1899-12-30T00:00:11"/>
    <d v="1899-12-30T00:00:11"/>
    <s v="OK"/>
    <m/>
    <m/>
    <d v="1899-12-30T00:00:00"/>
    <d v="1899-12-30T00:28:15"/>
    <n v="4"/>
    <d v="1899-12-30T00:00:11"/>
    <n v="28.250000000006334"/>
    <n v="8"/>
    <s v="Si"/>
  </r>
  <r>
    <s v="CCAL"/>
    <s v="2025015259"/>
    <x v="0"/>
    <s v="ER8802BBS"/>
    <s v="E5397MMK"/>
    <d v="2025-02-26T00:00:00"/>
    <m/>
    <s v="3297"/>
    <x v="2"/>
    <s v="PA"/>
    <s v="S1"/>
    <m/>
    <d v="2025-02-26T00:00:00"/>
    <d v="1899-12-30T08:16:39"/>
    <d v="2025-02-26T00:00:00"/>
    <d v="1899-12-30T08:16:59"/>
    <d v="2025-02-26T00:00:00"/>
    <d v="1899-12-30T08:43:33"/>
    <x v="0"/>
    <s v="RFCPI"/>
    <s v="8043258129"/>
    <s v="FBO"/>
    <d v="1899-12-30T00:26:54"/>
    <d v="1899-12-30T00:26:34"/>
    <d v="1899-12-30T00:00:20"/>
    <s v="Granel"/>
    <s v="E001"/>
    <x v="2"/>
    <d v="1899-12-30T00:26:54"/>
    <d v="1899-12-30T00:26:34"/>
    <n v="8"/>
    <x v="3"/>
    <x v="1"/>
    <x v="2"/>
    <n v="0"/>
    <n v="0"/>
    <s v="OK"/>
    <s v="Granel"/>
    <x v="1"/>
    <n v="0"/>
    <s v="F. ALCONERA"/>
    <s v="A"/>
    <d v="1899-12-30T00:00:20"/>
    <d v="1899-12-30T00:00:20"/>
    <s v="OK"/>
    <m/>
    <m/>
    <d v="1899-12-30T00:00:00"/>
    <d v="1899-12-30T00:26:54"/>
    <n v="4"/>
    <d v="1899-12-30T00:00:20"/>
    <n v="26.900000000006361"/>
    <n v="8"/>
    <s v="Si"/>
  </r>
  <r>
    <s v="CCAL"/>
    <s v="2025015257"/>
    <x v="0"/>
    <s v="ER1058BBJ"/>
    <s v="E1800JBZ"/>
    <d v="2025-02-26T00:00:00"/>
    <m/>
    <s v="3297"/>
    <x v="2"/>
    <s v="PA"/>
    <s v="S1"/>
    <m/>
    <d v="2025-02-26T00:00:00"/>
    <d v="1899-12-30T08:14:38"/>
    <d v="2025-02-26T00:00:00"/>
    <d v="1899-12-30T08:15:26"/>
    <d v="2025-02-26T00:00:00"/>
    <d v="1899-12-30T08:49:39"/>
    <x v="0"/>
    <s v="RFCPI"/>
    <s v="8043258130"/>
    <s v="FBO"/>
    <d v="1899-12-30T00:35:01"/>
    <d v="1899-12-30T00:34:13"/>
    <d v="1899-12-30T00:00:48"/>
    <s v="Granel"/>
    <s v="E001"/>
    <x v="1"/>
    <d v="1899-12-30T00:35:01"/>
    <d v="1899-12-30T00:34:13"/>
    <n v="8"/>
    <x v="3"/>
    <x v="1"/>
    <x v="2"/>
    <n v="0"/>
    <n v="0"/>
    <s v="OK"/>
    <s v="Granel"/>
    <x v="1"/>
    <n v="0"/>
    <s v="F. ALCONERA"/>
    <s v="A"/>
    <d v="1899-12-30T00:00:48"/>
    <d v="1899-12-30T00:00:48"/>
    <s v="OK"/>
    <m/>
    <m/>
    <d v="1899-12-30T00:00:00"/>
    <d v="1899-12-30T00:35:01"/>
    <n v="4"/>
    <d v="1899-12-30T00:00:48"/>
    <n v="35.016666666667213"/>
    <n v="8"/>
    <s v="Si"/>
  </r>
  <r>
    <s v="CCAL"/>
    <s v=""/>
    <x v="0"/>
    <s v="ER5597BCG"/>
    <s v="E0709JPX"/>
    <d v="2025-02-26T00:00:00"/>
    <m/>
    <s v="3297"/>
    <x v="2"/>
    <s v="PA"/>
    <s v="PA"/>
    <m/>
    <d v="2025-02-26T00:00:00"/>
    <d v="1899-12-30T09:08:32"/>
    <d v="2025-02-26T00:00:00"/>
    <d v="1899-12-30T09:09:36"/>
    <d v="2025-02-26T00:00:00"/>
    <d v="1899-12-30T09:10:05"/>
    <x v="5"/>
    <s v="CDESA"/>
    <s v="8043258131"/>
    <s v="EXW"/>
    <d v="1899-12-30T00:01:33"/>
    <d v="1899-12-30T00:00:29"/>
    <d v="1899-12-30T00:01:04"/>
    <s v="Granel"/>
    <s v="E001"/>
    <x v="1"/>
    <d v="1899-12-30T00:01:33"/>
    <d v="1899-12-30T00:00:29"/>
    <n v="9"/>
    <x v="3"/>
    <x v="1"/>
    <x v="2"/>
    <n v="1"/>
    <n v="0"/>
    <s v="KO"/>
    <s v="Granel"/>
    <x v="1"/>
    <n v="1"/>
    <s v="F. ALCONERA"/>
    <s v="A"/>
    <d v="1899-12-30T00:01:04"/>
    <d v="1899-12-30T00:01:04"/>
    <s v="OK"/>
    <m/>
    <m/>
    <d v="1899-12-30T00:00:00"/>
    <d v="1899-12-30T00:01:33"/>
    <n v="4"/>
    <d v="1899-12-30T00:01:04"/>
    <n v="1.5499999999872127"/>
    <n v="9"/>
    <s v="Si"/>
  </r>
  <r>
    <s v="CCAL"/>
    <s v="2025015263"/>
    <x v="0"/>
    <s v="ER1250BBY"/>
    <s v="E4097KNW"/>
    <d v="2025-02-26T00:00:00"/>
    <m/>
    <s v="3297"/>
    <x v="2"/>
    <s v="PA"/>
    <s v="S1"/>
    <m/>
    <d v="2025-02-26T00:00:00"/>
    <d v="1899-12-30T08:21:33"/>
    <d v="2025-02-26T00:00:00"/>
    <d v="1899-12-30T08:21:42"/>
    <d v="2025-02-26T00:00:00"/>
    <d v="1899-12-30T09:10:19"/>
    <x v="0"/>
    <s v="RFCPI"/>
    <s v="8043258132"/>
    <s v="FBO"/>
    <d v="1899-12-30T00:48:46"/>
    <d v="1899-12-30T00:48:37"/>
    <d v="1899-12-30T00:00:09"/>
    <s v="Granel"/>
    <s v="E001"/>
    <x v="2"/>
    <d v="1899-12-30T00:48:46"/>
    <d v="1899-12-30T00:48:37"/>
    <n v="8"/>
    <x v="3"/>
    <x v="1"/>
    <x v="2"/>
    <n v="0"/>
    <n v="0"/>
    <s v="OK"/>
    <s v="Granel"/>
    <x v="1"/>
    <n v="0"/>
    <s v="F. ALCONERA"/>
    <s v="B"/>
    <d v="1899-12-30T00:00:09"/>
    <d v="1899-12-30T00:00:09"/>
    <s v="OK"/>
    <m/>
    <m/>
    <d v="1899-12-30T00:00:00"/>
    <d v="1899-12-30T00:48:46"/>
    <n v="4"/>
    <d v="1899-12-30T00:00:09"/>
    <n v="48.7666666666656"/>
    <n v="9"/>
    <s v="No"/>
  </r>
  <r>
    <s v="CCAL"/>
    <s v="2025015282"/>
    <x v="0"/>
    <s v="ER0598BBT"/>
    <s v="E6172KZK"/>
    <d v="2025-02-26T00:00:00"/>
    <m/>
    <s v="3228"/>
    <x v="3"/>
    <s v="PA"/>
    <s v="S5"/>
    <m/>
    <d v="2025-02-26T00:00:00"/>
    <d v="1899-12-30T08:54:24"/>
    <d v="2025-02-26T00:00:00"/>
    <d v="1899-12-30T08:54:34"/>
    <d v="2025-02-26T00:00:00"/>
    <d v="1899-12-30T09:19:14"/>
    <x v="0"/>
    <s v="RFCPI"/>
    <s v="8043258133"/>
    <s v="EXW"/>
    <d v="1899-12-30T00:24:50"/>
    <d v="1899-12-30T00:24:40"/>
    <d v="1899-12-30T00:00:10"/>
    <s v="Granel"/>
    <s v="E001"/>
    <x v="1"/>
    <d v="1899-12-30T00:24:50"/>
    <d v="1899-12-30T00:24:40"/>
    <n v="8"/>
    <x v="3"/>
    <x v="1"/>
    <x v="2"/>
    <n v="0"/>
    <n v="0"/>
    <s v="OK"/>
    <s v="Granel"/>
    <x v="1"/>
    <n v="0"/>
    <s v="F. ALCONERA"/>
    <s v="A"/>
    <d v="1899-12-30T00:00:10"/>
    <d v="1899-12-30T00:00:10"/>
    <s v="OK"/>
    <m/>
    <m/>
    <d v="1899-12-30T00:00:00"/>
    <d v="1899-12-30T00:24:50"/>
    <n v="4"/>
    <d v="1899-12-30T00:00:10"/>
    <n v="24.833333333332792"/>
    <n v="9"/>
    <s v="Si"/>
  </r>
  <r>
    <s v="CCAL"/>
    <s v="2025015294"/>
    <x v="0"/>
    <s v="ER4070BBP"/>
    <s v="E5397LVZ"/>
    <d v="2025-02-26T00:00:00"/>
    <m/>
    <s v="3230"/>
    <x v="1"/>
    <s v="PA"/>
    <s v="PA"/>
    <m/>
    <d v="2025-02-26T00:00:00"/>
    <d v="1899-12-30T09:11:55"/>
    <d v="2025-02-26T00:00:00"/>
    <d v="1899-12-30T09:12:09"/>
    <d v="2025-02-26T00:00:00"/>
    <d v="1899-12-30T09:41:24"/>
    <x v="0"/>
    <s v="RFCPI"/>
    <s v="8043258136"/>
    <s v="EXW"/>
    <d v="1899-12-30T00:29:29"/>
    <d v="1899-12-30T00:29:15"/>
    <d v="1899-12-30T00:00:14"/>
    <s v="Ensacado"/>
    <s v="E002"/>
    <x v="1"/>
    <d v="1899-12-30T00:29:29"/>
    <d v="1899-12-30T00:29:15"/>
    <n v="9"/>
    <x v="3"/>
    <x v="1"/>
    <x v="1"/>
    <n v="0"/>
    <n v="0"/>
    <s v="OK"/>
    <s v="Ensacado"/>
    <x v="1"/>
    <n v="0"/>
    <s v="F. ALCONERA"/>
    <s v="A"/>
    <d v="1899-12-30T00:00:14"/>
    <d v="1899-12-30T00:00:14"/>
    <s v="OK"/>
    <m/>
    <m/>
    <d v="1899-12-30T00:00:00"/>
    <d v="1899-12-30T00:29:29"/>
    <n v="4"/>
    <d v="1899-12-30T00:00:14"/>
    <n v="29.483333333337594"/>
    <n v="9"/>
    <s v="Si"/>
  </r>
  <r>
    <s v="CCAL"/>
    <s v="2025015309"/>
    <x v="0"/>
    <s v="ER8803BBS"/>
    <s v="E3440LKV"/>
    <d v="2025-02-26T00:00:00"/>
    <m/>
    <s v="3228"/>
    <x v="3"/>
    <s v="PA"/>
    <s v="S4"/>
    <m/>
    <d v="2025-02-26T00:00:00"/>
    <d v="1899-12-30T09:34:49"/>
    <d v="2025-02-26T00:00:00"/>
    <d v="1899-12-30T09:35:00"/>
    <d v="2025-02-26T00:00:00"/>
    <d v="1899-12-30T10:16:04"/>
    <x v="0"/>
    <s v="RFCPI"/>
    <s v="8043258142"/>
    <s v="FBO"/>
    <d v="1899-12-30T00:41:15"/>
    <d v="1899-12-30T00:41:04"/>
    <d v="1899-12-30T00:00:11"/>
    <s v="Granel"/>
    <s v="E001"/>
    <x v="2"/>
    <d v="1899-12-30T00:41:15"/>
    <d v="1899-12-30T00:41:04"/>
    <n v="9"/>
    <x v="3"/>
    <x v="1"/>
    <x v="2"/>
    <n v="0"/>
    <n v="0"/>
    <s v="OK"/>
    <s v="Granel"/>
    <x v="1"/>
    <n v="0"/>
    <s v="F. ALCONERA"/>
    <s v="A"/>
    <d v="1899-12-30T00:00:11"/>
    <d v="1899-12-30T00:00:11"/>
    <s v="OK"/>
    <m/>
    <m/>
    <d v="1899-12-30T00:00:00"/>
    <d v="1899-12-30T00:41:15"/>
    <n v="4"/>
    <d v="1899-12-30T00:00:11"/>
    <n v="41.249999999995254"/>
    <n v="10"/>
    <s v="Si"/>
  </r>
  <r>
    <s v="CCAL"/>
    <s v="2025015333"/>
    <x v="0"/>
    <s v="ER1129BDS"/>
    <s v="E2316HYF"/>
    <d v="2025-02-26T00:00:00"/>
    <m/>
    <s v="3232"/>
    <x v="4"/>
    <s v="PA"/>
    <s v="PA"/>
    <m/>
    <d v="2025-02-26T00:00:00"/>
    <d v="1899-12-30T10:12:32"/>
    <d v="2025-02-26T00:00:00"/>
    <d v="1899-12-30T10:12:42"/>
    <d v="2025-02-26T00:00:00"/>
    <d v="1899-12-30T10:34:58"/>
    <x v="0"/>
    <s v="RFCPI"/>
    <s v="8043258143"/>
    <s v="EXW"/>
    <d v="1899-12-30T00:22:26"/>
    <d v="1899-12-30T00:22:16"/>
    <d v="1899-12-30T00:00:10"/>
    <s v="Ensacado"/>
    <s v="E002"/>
    <x v="1"/>
    <d v="1899-12-30T00:22:26"/>
    <d v="1899-12-30T00:22:16"/>
    <n v="10"/>
    <x v="3"/>
    <x v="1"/>
    <x v="1"/>
    <n v="0"/>
    <n v="0"/>
    <s v="OK"/>
    <s v="Ensacado"/>
    <x v="1"/>
    <n v="0"/>
    <s v="F. ALCONERA"/>
    <s v="A"/>
    <d v="1899-12-30T00:00:10"/>
    <d v="1899-12-30T00:00:10"/>
    <s v="OK"/>
    <m/>
    <m/>
    <d v="1899-12-30T00:00:00"/>
    <d v="1899-12-30T00:22:26"/>
    <n v="4"/>
    <d v="1899-12-30T00:00:10"/>
    <n v="22.433333333328019"/>
    <n v="10"/>
    <s v="Si"/>
  </r>
  <r>
    <s v="CCAL"/>
    <s v="2025015343"/>
    <x v="0"/>
    <s v="ER1760BDB"/>
    <s v="E3179MJG"/>
    <d v="2025-02-26T00:00:00"/>
    <m/>
    <s v="3228"/>
    <x v="3"/>
    <s v="PA"/>
    <s v="S4"/>
    <m/>
    <d v="2025-02-26T00:00:00"/>
    <d v="1899-12-30T10:29:21"/>
    <d v="2025-02-26T00:00:00"/>
    <d v="1899-12-30T10:29:30"/>
    <d v="2025-02-26T00:00:00"/>
    <d v="1899-12-30T10:57:51"/>
    <x v="0"/>
    <s v="RFCPI"/>
    <s v="8043258147"/>
    <s v="FBO"/>
    <d v="1899-12-30T00:28:30"/>
    <d v="1899-12-30T00:28:21"/>
    <d v="1899-12-30T00:00:09"/>
    <s v="Granel"/>
    <s v="E001"/>
    <x v="2"/>
    <d v="1899-12-30T00:28:30"/>
    <d v="1899-12-30T00:28:21"/>
    <n v="10"/>
    <x v="3"/>
    <x v="1"/>
    <x v="2"/>
    <n v="0"/>
    <n v="0"/>
    <s v="OK"/>
    <s v="Granel"/>
    <x v="1"/>
    <n v="0"/>
    <s v="F. ALCONERA"/>
    <s v="A"/>
    <d v="1899-12-30T00:00:09"/>
    <d v="1899-12-30T00:00:09"/>
    <s v="OK"/>
    <m/>
    <m/>
    <d v="1899-12-30T00:00:00"/>
    <d v="1899-12-30T00:28:30"/>
    <n v="4"/>
    <d v="1899-12-30T00:00:09"/>
    <n v="28.500000000004853"/>
    <n v="10"/>
    <s v="Si"/>
  </r>
  <r>
    <s v="CCAL"/>
    <s v="2025015332"/>
    <x v="0"/>
    <s v="ER6655BBH"/>
    <s v="E4874GCT"/>
    <d v="2025-02-26T00:00:00"/>
    <m/>
    <s v="3297"/>
    <x v="2"/>
    <s v="PA"/>
    <s v="S1"/>
    <m/>
    <d v="2025-02-26T00:00:00"/>
    <d v="1899-12-30T10:11:12"/>
    <d v="2025-02-26T00:00:00"/>
    <d v="1899-12-30T10:12:09"/>
    <d v="2025-02-26T00:00:00"/>
    <d v="1899-12-30T10:59:51"/>
    <x v="0"/>
    <s v="RFCPI"/>
    <s v="8043258149"/>
    <s v="EXW"/>
    <d v="1899-12-30T00:48:39"/>
    <d v="1899-12-30T00:47:42"/>
    <d v="1899-12-30T00:00:57"/>
    <s v="Granel"/>
    <s v="E001"/>
    <x v="1"/>
    <d v="1899-12-30T00:48:39"/>
    <d v="1899-12-30T00:47:42"/>
    <n v="10"/>
    <x v="3"/>
    <x v="1"/>
    <x v="2"/>
    <n v="0"/>
    <n v="0"/>
    <s v="OK"/>
    <s v="Granel"/>
    <x v="1"/>
    <n v="0"/>
    <s v="F. ALCONERA"/>
    <s v="B"/>
    <d v="1899-12-30T00:00:57"/>
    <d v="1899-12-30T00:00:57"/>
    <s v="OK"/>
    <m/>
    <m/>
    <d v="1899-12-30T00:00:00"/>
    <d v="1899-12-30T00:48:39"/>
    <n v="4"/>
    <d v="1899-12-30T00:00:57"/>
    <n v="48.650000000011197"/>
    <n v="10"/>
    <s v="No"/>
  </r>
  <r>
    <s v="CCAL"/>
    <s v="2025015336"/>
    <x v="0"/>
    <s v="ER4328BBZ"/>
    <s v="E6539CRT"/>
    <d v="2025-02-26T00:00:00"/>
    <m/>
    <s v="3230"/>
    <x v="1"/>
    <s v="PA"/>
    <s v="PA"/>
    <m/>
    <d v="2025-02-26T00:00:00"/>
    <d v="1899-12-30T10:17:38"/>
    <d v="2025-02-26T00:00:00"/>
    <d v="1899-12-30T10:17:47"/>
    <d v="2025-02-26T00:00:00"/>
    <d v="1899-12-30T11:01:23"/>
    <x v="0"/>
    <s v="RFCPI"/>
    <s v="8043258150"/>
    <s v="EXW"/>
    <d v="1899-12-30T00:43:45"/>
    <d v="1899-12-30T00:43:36"/>
    <d v="1899-12-30T00:00:09"/>
    <s v="Ensacado"/>
    <s v="E002"/>
    <x v="1"/>
    <d v="1899-12-30T00:43:45"/>
    <d v="1899-12-30T00:43:36"/>
    <n v="10"/>
    <x v="3"/>
    <x v="1"/>
    <x v="1"/>
    <n v="0"/>
    <n v="0"/>
    <s v="OK"/>
    <s v="Ensacado"/>
    <x v="1"/>
    <n v="0"/>
    <s v="F. ALCONERA"/>
    <s v="A"/>
    <d v="1899-12-30T00:00:09"/>
    <d v="1899-12-30T00:00:09"/>
    <s v="OK"/>
    <m/>
    <m/>
    <d v="1899-12-30T00:00:00"/>
    <d v="1899-12-30T00:43:45"/>
    <n v="4"/>
    <d v="1899-12-30T00:00:09"/>
    <n v="43.74999999999357"/>
    <n v="11"/>
    <s v="Si"/>
  </r>
  <r>
    <s v="CCAL"/>
    <s v="2025015340"/>
    <x v="0"/>
    <s v="E4001BYB"/>
    <m/>
    <d v="2025-02-26T00:00:00"/>
    <m/>
    <s v="3230"/>
    <x v="1"/>
    <s v="PA"/>
    <s v="PA"/>
    <m/>
    <d v="2025-02-26T00:00:00"/>
    <d v="1899-12-30T10:25:11"/>
    <d v="2025-02-26T00:00:00"/>
    <d v="1899-12-30T10:25:21"/>
    <d v="2025-02-26T00:00:00"/>
    <d v="1899-12-30T11:03:48"/>
    <x v="0"/>
    <s v="RFCPI"/>
    <s v="8043258151"/>
    <s v="EXW"/>
    <d v="1899-12-30T00:38:37"/>
    <d v="1899-12-30T00:38:27"/>
    <d v="1899-12-30T00:00:10"/>
    <s v="Ensacado"/>
    <s v="E002"/>
    <x v="1"/>
    <d v="1899-12-30T00:38:37"/>
    <d v="1899-12-30T00:38:27"/>
    <n v="10"/>
    <x v="3"/>
    <x v="1"/>
    <x v="1"/>
    <n v="0"/>
    <n v="0"/>
    <s v="OK"/>
    <s v="Ensacado"/>
    <x v="1"/>
    <n v="0"/>
    <s v="F. ALCONERA"/>
    <s v="A"/>
    <d v="1899-12-30T00:00:10"/>
    <d v="1899-12-30T00:00:10"/>
    <s v="OK"/>
    <m/>
    <m/>
    <d v="1899-12-30T00:00:00"/>
    <d v="1899-12-30T00:38:37"/>
    <n v="4"/>
    <d v="1899-12-30T00:00:10"/>
    <n v="38.616666666667214"/>
    <n v="11"/>
    <s v="Si"/>
  </r>
  <r>
    <s v="CCAL"/>
    <s v="2025015348"/>
    <x v="0"/>
    <s v="ER0455BBX"/>
    <s v="E0438GVW"/>
    <d v="2025-02-26T00:00:00"/>
    <m/>
    <s v="3297"/>
    <x v="2"/>
    <s v="PA"/>
    <s v="S1"/>
    <m/>
    <d v="2025-02-26T00:00:00"/>
    <d v="1899-12-30T10:38:59"/>
    <d v="2025-02-26T00:00:00"/>
    <d v="1899-12-30T10:39:10"/>
    <d v="2025-02-26T00:00:00"/>
    <d v="1899-12-30T11:05:24"/>
    <x v="0"/>
    <s v="RFCPI"/>
    <s v="8043258152"/>
    <s v="EXW"/>
    <d v="1899-12-30T00:26:25"/>
    <d v="1899-12-30T00:26:14"/>
    <d v="1899-12-30T00:00:11"/>
    <s v="Granel"/>
    <s v="E001"/>
    <x v="1"/>
    <d v="1899-12-30T00:26:25"/>
    <d v="1899-12-30T00:26:14"/>
    <n v="10"/>
    <x v="3"/>
    <x v="1"/>
    <x v="2"/>
    <n v="0"/>
    <n v="0"/>
    <s v="OK"/>
    <s v="Granel"/>
    <x v="1"/>
    <n v="0"/>
    <s v="F. ALCONERA"/>
    <s v="A"/>
    <d v="1899-12-30T00:00:11"/>
    <d v="1899-12-30T00:00:11"/>
    <s v="OK"/>
    <m/>
    <m/>
    <d v="1899-12-30T00:00:00"/>
    <d v="1899-12-30T00:26:25"/>
    <n v="4"/>
    <d v="1899-12-30T00:00:11"/>
    <n v="26.416666666656035"/>
    <n v="11"/>
    <s v="Si"/>
  </r>
  <r>
    <s v="CCAL"/>
    <s v="2025015351"/>
    <x v="0"/>
    <s v="EMA02515R"/>
    <s v="E4262KXX"/>
    <d v="2025-02-26T00:00:00"/>
    <m/>
    <s v="3297"/>
    <x v="2"/>
    <s v="PA"/>
    <s v="S1"/>
    <m/>
    <d v="2025-02-26T00:00:00"/>
    <d v="1899-12-30T10:41:47"/>
    <d v="2025-02-26T00:00:00"/>
    <d v="1899-12-30T10:41:57"/>
    <d v="2025-02-26T00:00:00"/>
    <d v="1899-12-30T11:18:53"/>
    <x v="0"/>
    <s v="RFCPI"/>
    <s v="8043258155"/>
    <s v="FBO"/>
    <d v="1899-12-30T00:37:06"/>
    <d v="1899-12-30T00:36:56"/>
    <d v="1899-12-30T00:00:10"/>
    <s v="Granel"/>
    <s v="E001"/>
    <x v="2"/>
    <d v="1899-12-30T00:37:06"/>
    <d v="1899-12-30T00:36:56"/>
    <n v="10"/>
    <x v="3"/>
    <x v="1"/>
    <x v="2"/>
    <n v="0"/>
    <n v="0"/>
    <s v="OK"/>
    <s v="Granel"/>
    <x v="1"/>
    <n v="0"/>
    <s v="F. ALCONERA"/>
    <s v="A"/>
    <d v="1899-12-30T00:00:10"/>
    <d v="1899-12-30T00:00:10"/>
    <s v="OK"/>
    <m/>
    <m/>
    <d v="1899-12-30T00:00:00"/>
    <d v="1899-12-30T00:37:06"/>
    <n v="4"/>
    <d v="1899-12-30T00:00:10"/>
    <n v="37.100000000001565"/>
    <n v="11"/>
    <s v="Si"/>
  </r>
  <r>
    <s v="CCAL"/>
    <s v="2025015361"/>
    <x v="0"/>
    <s v="ER3505BCS"/>
    <s v="E8974JFH"/>
    <d v="2025-02-26T00:00:00"/>
    <m/>
    <s v="3230"/>
    <x v="1"/>
    <s v="PA"/>
    <s v="PA"/>
    <m/>
    <d v="2025-02-26T00:00:00"/>
    <d v="1899-12-30T10:50:22"/>
    <d v="2025-02-26T00:00:00"/>
    <d v="1899-12-30T10:51:18"/>
    <d v="2025-02-26T00:00:00"/>
    <d v="1899-12-30T11:22:45"/>
    <x v="0"/>
    <s v="RFCPI"/>
    <s v="8043258157"/>
    <s v="EXW"/>
    <d v="1899-12-30T00:32:23"/>
    <d v="1899-12-30T00:31:27"/>
    <d v="1899-12-30T00:00:56"/>
    <s v="Ensacado"/>
    <s v="E002"/>
    <x v="1"/>
    <d v="1899-12-30T00:32:23"/>
    <d v="1899-12-30T00:31:27"/>
    <n v="10"/>
    <x v="3"/>
    <x v="1"/>
    <x v="1"/>
    <n v="0"/>
    <n v="0"/>
    <s v="OK"/>
    <s v="Ensacado"/>
    <x v="1"/>
    <n v="0"/>
    <s v="F. ALCONERA"/>
    <s v="A"/>
    <d v="1899-12-30T00:00:56"/>
    <d v="1899-12-30T00:00:56"/>
    <s v="OK"/>
    <m/>
    <m/>
    <d v="1899-12-30T00:00:00"/>
    <d v="1899-12-30T00:32:23"/>
    <n v="4"/>
    <d v="1899-12-30T00:00:56"/>
    <n v="32.383333333324778"/>
    <n v="11"/>
    <s v="Si"/>
  </r>
  <r>
    <s v="CCAL"/>
    <s v="2025015352"/>
    <x v="0"/>
    <s v="ER9810BBD"/>
    <s v="E7817JTR"/>
    <d v="2025-02-26T00:00:00"/>
    <m/>
    <s v="3297"/>
    <x v="2"/>
    <s v="PA"/>
    <s v="S1"/>
    <m/>
    <d v="2025-02-26T00:00:00"/>
    <d v="1899-12-30T10:42:35"/>
    <d v="2025-02-26T00:00:00"/>
    <d v="1899-12-30T10:42:45"/>
    <d v="2025-02-26T00:00:00"/>
    <d v="1899-12-30T11:32:51"/>
    <x v="0"/>
    <s v="RFCPI"/>
    <s v="8043258159"/>
    <s v="EXW"/>
    <d v="1899-12-30T00:50:16"/>
    <d v="1899-12-30T00:50:06"/>
    <d v="1899-12-30T00:00:10"/>
    <s v="Granel"/>
    <s v="E001"/>
    <x v="1"/>
    <d v="1899-12-30T00:50:16"/>
    <d v="1899-12-30T00:50:06"/>
    <n v="10"/>
    <x v="3"/>
    <x v="1"/>
    <x v="2"/>
    <n v="0"/>
    <n v="0"/>
    <s v="OK"/>
    <s v="Granel"/>
    <x v="1"/>
    <n v="0"/>
    <s v="F. ALCONERA"/>
    <s v="B"/>
    <d v="1899-12-30T00:00:10"/>
    <d v="1899-12-30T00:00:10"/>
    <s v="OK"/>
    <m/>
    <m/>
    <d v="1899-12-30T00:00:00"/>
    <d v="1899-12-30T00:50:16"/>
    <n v="4"/>
    <d v="1899-12-30T00:00:10"/>
    <n v="50.266666666656"/>
    <n v="11"/>
    <s v="No"/>
  </r>
  <r>
    <s v="CCAL"/>
    <s v="2025015363"/>
    <x v="0"/>
    <s v="ER8753BBR"/>
    <s v="E1651JFK"/>
    <d v="2025-02-26T00:00:00"/>
    <m/>
    <s v="3297"/>
    <x v="2"/>
    <s v="PA"/>
    <s v="S1"/>
    <m/>
    <d v="2025-02-26T00:00:00"/>
    <d v="1899-12-30T10:52:31"/>
    <d v="2025-02-26T00:00:00"/>
    <d v="1899-12-30T10:52:41"/>
    <d v="2025-02-26T00:00:00"/>
    <d v="1899-12-30T11:34:00"/>
    <x v="0"/>
    <s v="RFCPI"/>
    <s v="8043258160"/>
    <s v="EXW"/>
    <d v="1899-12-30T00:41:29"/>
    <d v="1899-12-30T00:41:19"/>
    <d v="1899-12-30T00:00:10"/>
    <s v="Granel"/>
    <s v="E001"/>
    <x v="1"/>
    <d v="1899-12-30T00:41:29"/>
    <d v="1899-12-30T00:41:19"/>
    <n v="10"/>
    <x v="3"/>
    <x v="1"/>
    <x v="2"/>
    <n v="0"/>
    <n v="0"/>
    <s v="OK"/>
    <s v="Granel"/>
    <x v="1"/>
    <n v="0"/>
    <s v="F. ALCONERA"/>
    <s v="A"/>
    <d v="1899-12-30T00:00:10"/>
    <d v="1899-12-30T00:00:10"/>
    <s v="OK"/>
    <m/>
    <m/>
    <d v="1899-12-30T00:00:00"/>
    <d v="1899-12-30T00:41:29"/>
    <n v="4"/>
    <d v="1899-12-30T00:00:10"/>
    <n v="41.483333333332837"/>
    <n v="11"/>
    <s v="Si"/>
  </r>
  <r>
    <s v="CCAL"/>
    <s v="2025015378"/>
    <x v="0"/>
    <s v="ER9753BBP"/>
    <s v="E6366KCV"/>
    <d v="2025-02-26T00:00:00"/>
    <m/>
    <s v="3297"/>
    <x v="2"/>
    <s v="PA"/>
    <s v="S1"/>
    <m/>
    <d v="2025-02-26T00:00:00"/>
    <d v="1899-12-30T11:15:44"/>
    <d v="2025-02-26T00:00:00"/>
    <d v="1899-12-30T11:15:55"/>
    <d v="2025-02-26T00:00:00"/>
    <d v="1899-12-30T11:47:54"/>
    <x v="0"/>
    <s v="RFCPI"/>
    <s v="8043258162"/>
    <s v="EXW"/>
    <d v="1899-12-30T00:32:10"/>
    <d v="1899-12-30T00:31:59"/>
    <d v="1899-12-30T00:00:11"/>
    <s v="Granel"/>
    <s v="E001"/>
    <x v="1"/>
    <d v="1899-12-30T00:32:10"/>
    <d v="1899-12-30T00:31:59"/>
    <n v="11"/>
    <x v="3"/>
    <x v="1"/>
    <x v="2"/>
    <n v="0"/>
    <n v="0"/>
    <s v="OK"/>
    <s v="Granel"/>
    <x v="1"/>
    <n v="0"/>
    <s v="F. ALCONERA"/>
    <s v="A"/>
    <d v="1899-12-30T00:00:11"/>
    <d v="1899-12-30T00:00:11"/>
    <s v="OK"/>
    <m/>
    <m/>
    <d v="1899-12-30T00:00:00"/>
    <d v="1899-12-30T00:32:10"/>
    <n v="4"/>
    <d v="1899-12-30T00:00:11"/>
    <n v="32.166666666662451"/>
    <n v="11"/>
    <s v="Si"/>
  </r>
  <r>
    <s v="CCAL"/>
    <s v="2025015372"/>
    <x v="0"/>
    <s v="ER0478BBR"/>
    <s v="E7369HDL"/>
    <d v="2025-02-26T00:00:00"/>
    <m/>
    <s v="3232"/>
    <x v="4"/>
    <s v="PA"/>
    <s v="PA"/>
    <m/>
    <d v="2025-02-26T00:00:00"/>
    <d v="1899-12-30T11:11:46"/>
    <d v="2025-02-26T00:00:00"/>
    <d v="1899-12-30T11:11:57"/>
    <d v="2025-02-26T00:00:00"/>
    <d v="1899-12-30T11:55:34"/>
    <x v="0"/>
    <s v="RFCPI"/>
    <s v="8043258164"/>
    <s v="EXW"/>
    <d v="1899-12-30T00:43:48"/>
    <d v="1899-12-30T00:43:37"/>
    <d v="1899-12-30T00:00:11"/>
    <s v="Ensacado"/>
    <s v="E002"/>
    <x v="1"/>
    <d v="1899-12-30T00:43:48"/>
    <d v="1899-12-30T00:43:37"/>
    <n v="11"/>
    <x v="3"/>
    <x v="1"/>
    <x v="1"/>
    <n v="0"/>
    <n v="0"/>
    <s v="OK"/>
    <s v="Ensacado"/>
    <x v="1"/>
    <n v="0"/>
    <s v="F. ALCONERA"/>
    <s v="A"/>
    <d v="1899-12-30T00:00:11"/>
    <d v="1899-12-30T00:00:11"/>
    <s v="OK"/>
    <m/>
    <m/>
    <d v="1899-12-30T00:00:00"/>
    <d v="1899-12-30T00:43:48"/>
    <n v="4"/>
    <d v="1899-12-30T00:00:11"/>
    <n v="43.800000000004765"/>
    <n v="11"/>
    <s v="Si"/>
  </r>
  <r>
    <s v="CCAL"/>
    <s v="2025015375"/>
    <x v="0"/>
    <s v="ER3908BBW"/>
    <s v="E5943KXX"/>
    <d v="2025-02-26T00:00:00"/>
    <m/>
    <s v="3297"/>
    <x v="2"/>
    <s v="PA"/>
    <s v="S1"/>
    <m/>
    <d v="2025-02-26T00:00:00"/>
    <d v="1899-12-30T11:14:14"/>
    <d v="2025-02-26T00:00:00"/>
    <d v="1899-12-30T11:14:24"/>
    <d v="2025-02-26T00:00:00"/>
    <d v="1899-12-30T11:58:54"/>
    <x v="0"/>
    <s v="RFCPI"/>
    <s v="8043258166"/>
    <s v="FBO"/>
    <d v="1899-12-30T00:44:40"/>
    <d v="1899-12-30T00:44:30"/>
    <d v="1899-12-30T00:00:10"/>
    <s v="Granel"/>
    <s v="E001"/>
    <x v="2"/>
    <d v="1899-12-30T00:44:40"/>
    <d v="1899-12-30T00:44:30"/>
    <n v="11"/>
    <x v="3"/>
    <x v="1"/>
    <x v="2"/>
    <n v="0"/>
    <n v="0"/>
    <s v="OK"/>
    <s v="Granel"/>
    <x v="1"/>
    <n v="0"/>
    <s v="F. ALCONERA"/>
    <s v="A"/>
    <d v="1899-12-30T00:00:10"/>
    <d v="1899-12-30T00:00:10"/>
    <s v="OK"/>
    <m/>
    <m/>
    <d v="1899-12-30T00:00:00"/>
    <d v="1899-12-30T00:44:40"/>
    <n v="4"/>
    <d v="1899-12-30T00:00:10"/>
    <n v="44.666666666668796"/>
    <n v="11"/>
    <s v="Si"/>
  </r>
  <r>
    <s v="CCAL"/>
    <s v="2025015392"/>
    <x v="0"/>
    <s v="ER6535BBJ"/>
    <s v="E3039DBP"/>
    <d v="2025-02-26T00:00:00"/>
    <m/>
    <s v="3297"/>
    <x v="2"/>
    <s v="PA"/>
    <s v="S1"/>
    <m/>
    <d v="2025-02-26T00:00:00"/>
    <d v="1899-12-30T11:30:49"/>
    <d v="2025-02-26T00:00:00"/>
    <d v="1899-12-30T11:31:01"/>
    <d v="2025-02-26T00:00:00"/>
    <d v="1899-12-30T12:04:41"/>
    <x v="0"/>
    <s v="RFCPI"/>
    <s v="8043258168"/>
    <s v="EXW"/>
    <d v="1899-12-30T00:33:52"/>
    <d v="1899-12-30T00:33:40"/>
    <d v="1899-12-30T00:00:12"/>
    <s v="Granel"/>
    <s v="E001"/>
    <x v="1"/>
    <d v="1899-12-30T00:33:52"/>
    <d v="1899-12-30T00:33:40"/>
    <n v="11"/>
    <x v="3"/>
    <x v="1"/>
    <x v="2"/>
    <n v="0"/>
    <n v="0"/>
    <s v="OK"/>
    <s v="Granel"/>
    <x v="1"/>
    <n v="0"/>
    <s v="F. ALCONERA"/>
    <s v="A"/>
    <d v="1899-12-30T00:00:12"/>
    <d v="1899-12-30T00:00:12"/>
    <s v="OK"/>
    <m/>
    <m/>
    <d v="1899-12-30T00:00:00"/>
    <d v="1899-12-30T00:33:52"/>
    <n v="4"/>
    <d v="1899-12-30T00:00:12"/>
    <n v="33.866666666654481"/>
    <n v="12"/>
    <s v="Si"/>
  </r>
  <r>
    <s v="CCAL"/>
    <s v="2025015402"/>
    <x v="0"/>
    <s v="ER2905BBV"/>
    <s v="E7944KGS"/>
    <d v="2025-02-26T00:00:00"/>
    <m/>
    <s v="3228"/>
    <x v="3"/>
    <s v="PA"/>
    <s v="S5"/>
    <m/>
    <d v="2025-02-26T00:00:00"/>
    <d v="1899-12-30T11:42:27"/>
    <d v="2025-02-26T00:00:00"/>
    <d v="1899-12-30T11:42:36"/>
    <d v="2025-02-26T00:00:00"/>
    <d v="1899-12-30T12:10:44"/>
    <x v="0"/>
    <s v="RFCPI"/>
    <s v="8043258170"/>
    <s v="FBO"/>
    <d v="1899-12-30T00:28:17"/>
    <d v="1899-12-30T00:28:08"/>
    <d v="1899-12-30T00:00:09"/>
    <s v="Granel"/>
    <s v="E001"/>
    <x v="2"/>
    <d v="1899-12-30T00:28:17"/>
    <d v="1899-12-30T00:28:08"/>
    <n v="11"/>
    <x v="3"/>
    <x v="1"/>
    <x v="2"/>
    <n v="0"/>
    <n v="0"/>
    <s v="OK"/>
    <s v="Granel"/>
    <x v="1"/>
    <n v="0"/>
    <s v="F. ALCONERA"/>
    <s v="A"/>
    <d v="1899-12-30T00:00:09"/>
    <d v="1899-12-30T00:00:09"/>
    <s v="OK"/>
    <m/>
    <m/>
    <d v="1899-12-30T00:00:00"/>
    <d v="1899-12-30T00:28:17"/>
    <n v="4"/>
    <d v="1899-12-30T00:00:09"/>
    <n v="28.283333333328056"/>
    <n v="12"/>
    <s v="Si"/>
  </r>
  <r>
    <s v="CCAL"/>
    <s v="2025015397"/>
    <x v="0"/>
    <s v="ER3686BCF"/>
    <s v="E9865JVX"/>
    <d v="2025-02-26T00:00:00"/>
    <m/>
    <s v="3297"/>
    <x v="2"/>
    <s v="PA"/>
    <s v="S1"/>
    <m/>
    <d v="2025-02-26T00:00:00"/>
    <d v="1899-12-30T11:37:12"/>
    <d v="2025-02-26T00:00:00"/>
    <d v="1899-12-30T11:37:22"/>
    <d v="2025-02-26T00:00:00"/>
    <d v="1899-12-30T12:17:32"/>
    <x v="0"/>
    <s v="RFCPI"/>
    <s v="8043258171"/>
    <s v="FBO"/>
    <d v="1899-12-30T00:40:20"/>
    <d v="1899-12-30T00:40:10"/>
    <d v="1899-12-30T00:00:10"/>
    <s v="Granel"/>
    <s v="E001"/>
    <x v="2"/>
    <d v="1899-12-30T00:40:20"/>
    <d v="1899-12-30T00:40:10"/>
    <n v="11"/>
    <x v="3"/>
    <x v="1"/>
    <x v="2"/>
    <n v="0"/>
    <n v="0"/>
    <s v="OK"/>
    <s v="Granel"/>
    <x v="1"/>
    <n v="0"/>
    <s v="F. ALCONERA"/>
    <s v="A"/>
    <d v="1899-12-30T00:00:10"/>
    <d v="1899-12-30T00:00:10"/>
    <s v="OK"/>
    <m/>
    <m/>
    <d v="1899-12-30T00:00:00"/>
    <d v="1899-12-30T00:40:20"/>
    <n v="4"/>
    <d v="1899-12-30T00:00:10"/>
    <n v="40.333333333334338"/>
    <n v="12"/>
    <s v="Si"/>
  </r>
  <r>
    <s v="CCAL"/>
    <s v="2025015418"/>
    <x v="0"/>
    <s v="E4001BYB"/>
    <m/>
    <d v="2025-02-26T00:00:00"/>
    <m/>
    <s v="3230"/>
    <x v="1"/>
    <s v="PA"/>
    <s v="PA"/>
    <m/>
    <d v="2025-02-26T00:00:00"/>
    <d v="1899-12-30T12:07:00"/>
    <d v="2025-02-26T00:00:00"/>
    <d v="1899-12-30T12:07:12"/>
    <d v="2025-02-26T00:00:00"/>
    <d v="1899-12-30T12:20:32"/>
    <x v="0"/>
    <s v="RFCPI"/>
    <s v="8043258173"/>
    <s v="EXW"/>
    <d v="1899-12-30T00:13:32"/>
    <d v="1899-12-30T00:13:20"/>
    <d v="1899-12-30T00:00:12"/>
    <s v="Ensacado"/>
    <s v="E002"/>
    <x v="1"/>
    <d v="1899-12-30T00:13:32"/>
    <d v="1899-12-30T00:13:20"/>
    <n v="12"/>
    <x v="3"/>
    <x v="1"/>
    <x v="1"/>
    <n v="0"/>
    <n v="0"/>
    <s v="OK"/>
    <s v="Ensacado"/>
    <x v="1"/>
    <n v="0"/>
    <s v="F. ALCONERA"/>
    <s v="A"/>
    <d v="1899-12-30T00:00:12"/>
    <d v="1899-12-30T00:00:12"/>
    <s v="OK"/>
    <m/>
    <m/>
    <d v="1899-12-30T00:00:00"/>
    <d v="1899-12-30T00:13:32"/>
    <n v="4"/>
    <d v="1899-12-30T00:00:12"/>
    <n v="13.533333333335982"/>
    <n v="12"/>
    <s v="Si"/>
  </r>
  <r>
    <s v="CCAL"/>
    <s v="2025015382"/>
    <x v="0"/>
    <s v="ER9178BBB"/>
    <s v="E3299HSH"/>
    <d v="2025-02-26T00:00:00"/>
    <m/>
    <s v="3297"/>
    <x v="2"/>
    <s v="PA"/>
    <s v="S1"/>
    <m/>
    <d v="2025-02-26T00:00:00"/>
    <d v="1899-12-30T11:17:43"/>
    <d v="2025-02-26T00:00:00"/>
    <d v="1899-12-30T11:21:58"/>
    <d v="2025-02-26T00:00:00"/>
    <d v="1899-12-30T12:22:32"/>
    <x v="0"/>
    <s v="RFCPI"/>
    <s v="8043258174"/>
    <s v="EXW"/>
    <d v="1899-12-30T01:04:49"/>
    <d v="1899-12-30T01:00:34"/>
    <d v="1899-12-30T00:04:15"/>
    <s v="Granel"/>
    <s v="E001"/>
    <x v="1"/>
    <d v="1899-12-30T01:04:49"/>
    <d v="1899-12-30T01:00:34"/>
    <n v="11"/>
    <x v="3"/>
    <x v="1"/>
    <x v="2"/>
    <n v="0"/>
    <n v="0"/>
    <s v="OK"/>
    <s v="Granel"/>
    <x v="1"/>
    <n v="0"/>
    <s v="F. ALCONERA"/>
    <s v="B"/>
    <d v="1899-12-30T00:04:15"/>
    <d v="1899-12-30T00:04:15"/>
    <s v="OK"/>
    <m/>
    <m/>
    <d v="1899-12-30T00:00:00"/>
    <d v="1899-12-30T01:04:49"/>
    <n v="4"/>
    <d v="1899-12-30T00:04:15"/>
    <n v="64.816666666675147"/>
    <n v="12"/>
    <s v="No"/>
  </r>
  <r>
    <s v="CCAL"/>
    <s v="2025015422"/>
    <x v="0"/>
    <s v="ER8804BBS"/>
    <s v="E8421HJR"/>
    <d v="2025-02-26T00:00:00"/>
    <m/>
    <s v="3228"/>
    <x v="3"/>
    <s v="PA"/>
    <s v="S5"/>
    <m/>
    <d v="2025-02-26T00:00:00"/>
    <d v="1899-12-30T12:11:13"/>
    <d v="2025-02-26T00:00:00"/>
    <d v="1899-12-30T12:11:25"/>
    <d v="2025-02-26T00:00:00"/>
    <d v="1899-12-30T12:42:25"/>
    <x v="0"/>
    <s v="RFCPI"/>
    <s v="8043258177"/>
    <s v="FBO"/>
    <d v="1899-12-30T00:31:12"/>
    <d v="1899-12-30T00:31:00"/>
    <d v="1899-12-30T00:00:12"/>
    <s v="Granel"/>
    <s v="E001"/>
    <x v="2"/>
    <d v="1899-12-30T00:31:12"/>
    <d v="1899-12-30T00:31:00"/>
    <n v="12"/>
    <x v="3"/>
    <x v="1"/>
    <x v="2"/>
    <n v="0"/>
    <n v="0"/>
    <s v="OK"/>
    <s v="Granel"/>
    <x v="1"/>
    <n v="0"/>
    <s v="F. ALCONERA"/>
    <s v="A"/>
    <d v="1899-12-30T00:00:12"/>
    <d v="1899-12-30T00:00:12"/>
    <s v="OK"/>
    <m/>
    <m/>
    <d v="1899-12-30T00:00:00"/>
    <d v="1899-12-30T00:31:12"/>
    <n v="4"/>
    <d v="1899-12-30T00:00:12"/>
    <n v="31.200000000004717"/>
    <n v="12"/>
    <s v="Si"/>
  </r>
  <r>
    <s v="CCAL"/>
    <s v="2025015395"/>
    <x v="0"/>
    <s v="ER4761BBV"/>
    <s v="E1400KHH"/>
    <d v="2025-02-26T00:00:00"/>
    <m/>
    <s v="3297"/>
    <x v="2"/>
    <s v="PA"/>
    <s v="S1"/>
    <m/>
    <d v="2025-02-26T00:00:00"/>
    <d v="1899-12-30T11:33:27"/>
    <d v="2025-02-26T00:00:00"/>
    <d v="1899-12-30T11:33:37"/>
    <d v="2025-02-26T00:00:00"/>
    <d v="1899-12-30T12:46:04"/>
    <x v="0"/>
    <s v="RFCPI"/>
    <s v="8043258179"/>
    <s v="EXW"/>
    <d v="1899-12-30T01:12:37"/>
    <d v="1899-12-30T01:12:27"/>
    <d v="1899-12-30T00:00:10"/>
    <s v="Granel"/>
    <s v="E001"/>
    <x v="1"/>
    <d v="1899-12-30T01:12:37"/>
    <d v="1899-12-30T01:12:27"/>
    <n v="11"/>
    <x v="3"/>
    <x v="1"/>
    <x v="2"/>
    <n v="0"/>
    <n v="0"/>
    <s v="OK"/>
    <s v="Granel"/>
    <x v="1"/>
    <n v="0"/>
    <s v="F. ALCONERA"/>
    <s v="B"/>
    <d v="1899-12-30T00:00:10"/>
    <d v="1899-12-30T00:00:10"/>
    <s v="OK"/>
    <m/>
    <m/>
    <d v="1899-12-30T00:00:00"/>
    <d v="1899-12-30T01:12:37"/>
    <n v="4"/>
    <d v="1899-12-30T00:00:10"/>
    <n v="72.616666666665651"/>
    <n v="12"/>
    <s v="No"/>
  </r>
  <r>
    <s v="CCAL"/>
    <s v="2025015428"/>
    <x v="0"/>
    <s v="ER8806BBS"/>
    <s v="E3423LKV"/>
    <d v="2025-02-26T00:00:00"/>
    <m/>
    <s v="3228"/>
    <x v="3"/>
    <s v="PA"/>
    <s v="S5"/>
    <m/>
    <d v="2025-02-26T00:00:00"/>
    <d v="1899-12-30T12:19:30"/>
    <d v="2025-02-26T00:00:00"/>
    <d v="1899-12-30T12:19:41"/>
    <d v="2025-02-26T00:00:00"/>
    <d v="1899-12-30T13:16:56"/>
    <x v="0"/>
    <s v="RFCPI"/>
    <s v="8043258182"/>
    <s v="FBO"/>
    <d v="1899-12-30T00:57:26"/>
    <d v="1899-12-30T00:57:15"/>
    <d v="1899-12-30T00:00:11"/>
    <s v="Granel"/>
    <s v="E001"/>
    <x v="2"/>
    <d v="1899-12-30T00:57:26"/>
    <d v="1899-12-30T00:57:15"/>
    <n v="12"/>
    <x v="3"/>
    <x v="1"/>
    <x v="2"/>
    <n v="0"/>
    <n v="0"/>
    <s v="OK"/>
    <s v="Granel"/>
    <x v="1"/>
    <n v="0"/>
    <s v="F. ALCONERA"/>
    <s v="B"/>
    <d v="1899-12-30T00:00:11"/>
    <d v="1899-12-30T00:00:11"/>
    <s v="OK"/>
    <m/>
    <m/>
    <d v="1899-12-30T00:00:00"/>
    <d v="1899-12-30T00:57:26"/>
    <n v="4"/>
    <d v="1899-12-30T00:00:11"/>
    <n v="57.433333333334367"/>
    <n v="13"/>
    <s v="No"/>
  </r>
  <r>
    <s v="CCAL"/>
    <s v="2025015426"/>
    <x v="0"/>
    <s v="EM22753R"/>
    <s v="E7813KDM"/>
    <d v="2025-02-26T00:00:00"/>
    <m/>
    <s v="3297"/>
    <x v="2"/>
    <s v="PA"/>
    <s v="S1"/>
    <m/>
    <d v="2025-02-26T00:00:00"/>
    <d v="1899-12-30T12:18:29"/>
    <d v="2025-02-26T00:00:00"/>
    <d v="1899-12-30T12:18:40"/>
    <d v="2025-02-26T00:00:00"/>
    <d v="1899-12-30T13:21:27"/>
    <x v="0"/>
    <s v="RFCPI"/>
    <s v="8043258183"/>
    <s v="FBO"/>
    <d v="1899-12-30T01:02:58"/>
    <d v="1899-12-30T01:02:47"/>
    <d v="1899-12-30T00:00:11"/>
    <s v="Granel"/>
    <s v="E001"/>
    <x v="2"/>
    <d v="1899-12-30T01:02:58"/>
    <d v="1899-12-30T01:02:47"/>
    <n v="12"/>
    <x v="3"/>
    <x v="1"/>
    <x v="2"/>
    <n v="0"/>
    <n v="0"/>
    <s v="OK"/>
    <s v="Granel"/>
    <x v="1"/>
    <n v="0"/>
    <s v="F. ALCONERA"/>
    <s v="B"/>
    <d v="1899-12-30T00:00:11"/>
    <d v="1899-12-30T00:00:11"/>
    <s v="OK"/>
    <m/>
    <m/>
    <d v="1899-12-30T00:00:00"/>
    <d v="1899-12-30T01:02:58"/>
    <n v="4"/>
    <d v="1899-12-30T00:00:11"/>
    <n v="62.966666666663983"/>
    <n v="13"/>
    <s v="No"/>
  </r>
  <r>
    <s v="CCAL"/>
    <s v="2025015423"/>
    <x v="0"/>
    <s v="ER0509BBW"/>
    <s v="E5122JHZ"/>
    <d v="2025-02-26T00:00:00"/>
    <m/>
    <s v="3297"/>
    <x v="2"/>
    <s v="PA"/>
    <s v="S1"/>
    <m/>
    <d v="2025-02-26T00:00:00"/>
    <d v="1899-12-30T12:12:06"/>
    <d v="2025-02-26T00:00:00"/>
    <d v="1899-12-30T12:12:17"/>
    <d v="2025-02-26T00:00:00"/>
    <d v="1899-12-30T13:22:27"/>
    <x v="0"/>
    <s v="RFCPI"/>
    <s v="8043258184"/>
    <s v="FBO"/>
    <d v="1899-12-30T01:10:21"/>
    <d v="1899-12-30T01:10:10"/>
    <d v="1899-12-30T00:00:11"/>
    <s v="Granel"/>
    <s v="E001"/>
    <x v="2"/>
    <d v="1899-12-30T01:10:21"/>
    <d v="1899-12-30T01:10:10"/>
    <n v="12"/>
    <x v="3"/>
    <x v="1"/>
    <x v="2"/>
    <n v="0"/>
    <n v="0"/>
    <s v="OK"/>
    <s v="Granel"/>
    <x v="1"/>
    <n v="0"/>
    <s v="F. ALCONERA"/>
    <s v="B"/>
    <d v="1899-12-30T00:00:11"/>
    <d v="1899-12-30T00:00:11"/>
    <s v="OK"/>
    <m/>
    <m/>
    <d v="1899-12-30T00:00:00"/>
    <d v="1899-12-30T01:10:21"/>
    <n v="4"/>
    <d v="1899-12-30T00:00:11"/>
    <n v="70.349999999990374"/>
    <n v="13"/>
    <s v="No"/>
  </r>
  <r>
    <s v="CCAL"/>
    <s v="2025015437"/>
    <x v="0"/>
    <s v="ER8802BBS"/>
    <s v="E5397MMK"/>
    <d v="2025-02-26T00:00:00"/>
    <m/>
    <s v="3228"/>
    <x v="3"/>
    <s v="PA"/>
    <s v="S5"/>
    <m/>
    <d v="2025-02-26T00:00:00"/>
    <d v="1899-12-30T12:41:04"/>
    <d v="2025-02-26T00:00:00"/>
    <d v="1899-12-30T12:41:16"/>
    <d v="2025-02-26T00:00:00"/>
    <d v="1899-12-30T13:27:14"/>
    <x v="0"/>
    <s v="RFCPI"/>
    <s v="8043258185"/>
    <s v="FBO"/>
    <d v="1899-12-30T00:46:10"/>
    <d v="1899-12-30T00:45:58"/>
    <d v="1899-12-30T00:00:12"/>
    <s v="Granel"/>
    <s v="E001"/>
    <x v="2"/>
    <d v="1899-12-30T00:46:10"/>
    <d v="1899-12-30T00:45:58"/>
    <n v="12"/>
    <x v="3"/>
    <x v="1"/>
    <x v="2"/>
    <n v="0"/>
    <n v="0"/>
    <s v="OK"/>
    <s v="Granel"/>
    <x v="1"/>
    <n v="0"/>
    <s v="F. ALCONERA"/>
    <s v="B"/>
    <d v="1899-12-30T00:00:12"/>
    <d v="1899-12-30T00:00:12"/>
    <s v="OK"/>
    <m/>
    <m/>
    <d v="1899-12-30T00:00:00"/>
    <d v="1899-12-30T00:46:10"/>
    <n v="4"/>
    <d v="1899-12-30T00:00:12"/>
    <n v="46.166666666659118"/>
    <n v="13"/>
    <s v="No"/>
  </r>
  <r>
    <s v="CCAL"/>
    <s v="2025015438"/>
    <x v="0"/>
    <s v="ER3547BBD"/>
    <s v="E8416KLT"/>
    <d v="2025-02-26T00:00:00"/>
    <m/>
    <s v="3297"/>
    <x v="2"/>
    <s v="PA"/>
    <s v="S1"/>
    <m/>
    <d v="2025-02-26T00:00:00"/>
    <d v="1899-12-30T12:42:08"/>
    <d v="2025-02-26T00:00:00"/>
    <d v="1899-12-30T12:44:06"/>
    <d v="2025-02-26T00:00:00"/>
    <d v="1899-12-30T13:36:10"/>
    <x v="0"/>
    <s v="RFCPI"/>
    <s v="8043258189"/>
    <s v="FBO"/>
    <d v="1899-12-30T00:54:02"/>
    <d v="1899-12-30T00:52:04"/>
    <d v="1899-12-30T00:01:58"/>
    <s v="Granel"/>
    <s v="E001"/>
    <x v="1"/>
    <d v="1899-12-30T00:54:02"/>
    <d v="1899-12-30T00:52:04"/>
    <n v="12"/>
    <x v="3"/>
    <x v="1"/>
    <x v="2"/>
    <n v="0"/>
    <n v="0"/>
    <s v="OK"/>
    <s v="Granel"/>
    <x v="1"/>
    <n v="0"/>
    <s v="F. ALCONERA"/>
    <s v="B"/>
    <d v="1899-12-30T00:01:58"/>
    <d v="1899-12-30T00:01:58"/>
    <s v="OK"/>
    <m/>
    <m/>
    <d v="1899-12-30T00:00:00"/>
    <d v="1899-12-30T00:54:02"/>
    <n v="4"/>
    <d v="1899-12-30T00:01:58"/>
    <n v="54.033333333336074"/>
    <n v="13"/>
    <s v="No"/>
  </r>
  <r>
    <s v="CCAL"/>
    <s v="2025015434"/>
    <x v="0"/>
    <s v="ER1250BBY"/>
    <s v="E4097KNW"/>
    <d v="2025-02-26T00:00:00"/>
    <m/>
    <s v="3297"/>
    <x v="2"/>
    <s v="PA"/>
    <s v="S1"/>
    <m/>
    <d v="2025-02-26T00:00:00"/>
    <d v="1899-12-30T12:36:41"/>
    <d v="2025-02-26T00:00:00"/>
    <d v="1899-12-30T12:36:53"/>
    <d v="2025-02-26T00:00:00"/>
    <d v="1899-12-30T13:40:16"/>
    <x v="0"/>
    <s v="RFCPI"/>
    <s v="8043258191"/>
    <s v="FBO"/>
    <d v="1899-12-30T01:03:35"/>
    <d v="1899-12-30T01:03:23"/>
    <d v="1899-12-30T00:00:12"/>
    <s v="Granel"/>
    <s v="E001"/>
    <x v="2"/>
    <d v="1899-12-30T01:03:35"/>
    <d v="1899-12-30T01:03:23"/>
    <n v="12"/>
    <x v="3"/>
    <x v="1"/>
    <x v="2"/>
    <n v="0"/>
    <n v="0"/>
    <s v="OK"/>
    <s v="Granel"/>
    <x v="1"/>
    <n v="0"/>
    <s v="F. ALCONERA"/>
    <s v="B"/>
    <d v="1899-12-30T00:00:12"/>
    <d v="1899-12-30T00:00:12"/>
    <s v="OK"/>
    <m/>
    <m/>
    <d v="1899-12-30T00:00:00"/>
    <d v="1899-12-30T01:03:35"/>
    <n v="4"/>
    <d v="1899-12-30T00:00:12"/>
    <n v="63.583333333329733"/>
    <n v="13"/>
    <s v="No"/>
  </r>
  <r>
    <s v="CCAL"/>
    <s v="2025015445"/>
    <x v="0"/>
    <s v="ER2114BBG"/>
    <s v="E3425LKV"/>
    <d v="2025-02-26T00:00:00"/>
    <m/>
    <s v="3297"/>
    <x v="2"/>
    <s v="PA"/>
    <s v="S1"/>
    <m/>
    <d v="2025-02-26T00:00:00"/>
    <d v="1899-12-30T12:57:15"/>
    <d v="2025-02-26T00:00:00"/>
    <d v="1899-12-30T12:57:27"/>
    <d v="2025-02-26T00:00:00"/>
    <d v="1899-12-30T13:49:04"/>
    <x v="0"/>
    <s v="RFCPI"/>
    <s v="8043258192"/>
    <s v="FBO"/>
    <d v="1899-12-30T00:51:49"/>
    <d v="1899-12-30T00:51:37"/>
    <d v="1899-12-30T00:00:12"/>
    <s v="Granel"/>
    <s v="E001"/>
    <x v="2"/>
    <d v="1899-12-30T00:51:49"/>
    <d v="1899-12-30T00:51:37"/>
    <n v="12"/>
    <x v="3"/>
    <x v="1"/>
    <x v="2"/>
    <n v="0"/>
    <n v="0"/>
    <s v="OK"/>
    <s v="Granel"/>
    <x v="1"/>
    <n v="0"/>
    <s v="F. ALCONERA"/>
    <s v="B"/>
    <d v="1899-12-30T00:00:12"/>
    <d v="1899-12-30T00:00:12"/>
    <s v="OK"/>
    <m/>
    <m/>
    <d v="1899-12-30T00:00:00"/>
    <d v="1899-12-30T00:51:49"/>
    <n v="4"/>
    <d v="1899-12-30T00:00:12"/>
    <n v="51.816666666671992"/>
    <n v="13"/>
    <s v="No"/>
  </r>
  <r>
    <s v="CCAL"/>
    <s v="2025015444"/>
    <x v="0"/>
    <s v="ER6871BCC"/>
    <s v="E8234JGZ"/>
    <d v="2025-02-26T00:00:00"/>
    <m/>
    <s v="3228"/>
    <x v="3"/>
    <s v="PA"/>
    <s v="S5"/>
    <m/>
    <d v="2025-02-26T00:00:00"/>
    <d v="1899-12-30T12:56:11"/>
    <d v="2025-02-26T00:00:00"/>
    <d v="1899-12-30T12:56:22"/>
    <d v="2025-02-26T00:00:00"/>
    <d v="1899-12-30T13:52:33"/>
    <x v="0"/>
    <s v="RFCPI"/>
    <s v="8043258193"/>
    <s v="FBO"/>
    <d v="1899-12-30T00:56:22"/>
    <d v="1899-12-30T00:56:11"/>
    <d v="1899-12-30T00:00:11"/>
    <s v="Granel"/>
    <s v="E001"/>
    <x v="2"/>
    <d v="1899-12-30T00:56:22"/>
    <d v="1899-12-30T00:56:11"/>
    <n v="12"/>
    <x v="3"/>
    <x v="1"/>
    <x v="2"/>
    <n v="0"/>
    <n v="0"/>
    <s v="OK"/>
    <s v="Granel"/>
    <x v="1"/>
    <n v="0"/>
    <s v="F. ALCONERA"/>
    <s v="B"/>
    <d v="1899-12-30T00:00:11"/>
    <d v="1899-12-30T00:00:11"/>
    <s v="OK"/>
    <m/>
    <m/>
    <d v="1899-12-30T00:00:00"/>
    <d v="1899-12-30T00:56:22"/>
    <n v="4"/>
    <d v="1899-12-30T00:00:11"/>
    <n v="56.36666666666887"/>
    <n v="13"/>
    <s v="No"/>
  </r>
  <r>
    <s v="CCAL"/>
    <s v="2025015469"/>
    <x v="0"/>
    <s v="ER4802BDK"/>
    <s v="E0795MNY"/>
    <d v="2025-02-26T00:00:00"/>
    <m/>
    <s v="3230"/>
    <x v="1"/>
    <s v="PA"/>
    <s v="PA"/>
    <m/>
    <d v="2025-02-26T00:00:00"/>
    <d v="1899-12-30T13:31:30"/>
    <d v="2025-02-26T00:00:00"/>
    <d v="1899-12-30T13:31:41"/>
    <d v="2025-02-26T00:00:00"/>
    <d v="1899-12-30T13:56:50"/>
    <x v="0"/>
    <s v="RFCPI"/>
    <s v="8043258194"/>
    <s v="FBO"/>
    <d v="1899-12-30T00:25:20"/>
    <d v="1899-12-30T00:25:09"/>
    <d v="1899-12-30T00:00:11"/>
    <s v="Ensacado"/>
    <s v="E002"/>
    <x v="2"/>
    <d v="1899-12-30T00:25:20"/>
    <d v="1899-12-30T00:25:09"/>
    <n v="13"/>
    <x v="3"/>
    <x v="1"/>
    <x v="1"/>
    <n v="0"/>
    <n v="0"/>
    <s v="OK"/>
    <s v="Ensacado"/>
    <x v="1"/>
    <n v="0"/>
    <s v="F. ALCONERA"/>
    <s v="A"/>
    <d v="1899-12-30T00:00:11"/>
    <d v="1899-12-30T00:00:11"/>
    <s v="OK"/>
    <m/>
    <m/>
    <d v="1899-12-30T00:00:00"/>
    <d v="1899-12-30T00:25:20"/>
    <n v="4"/>
    <d v="1899-12-30T00:00:11"/>
    <n v="25.333333333329513"/>
    <n v="13"/>
    <s v="Si"/>
  </r>
  <r>
    <s v="CCAL"/>
    <s v="2025015442"/>
    <x v="0"/>
    <s v="ER6677BBW"/>
    <s v="E6245LDT"/>
    <d v="2025-02-26T00:00:00"/>
    <m/>
    <s v="3297"/>
    <x v="2"/>
    <s v="PA"/>
    <s v="S1"/>
    <m/>
    <d v="2025-02-26T00:00:00"/>
    <d v="1899-12-30T12:49:51"/>
    <d v="2025-02-26T00:00:00"/>
    <d v="1899-12-30T12:50:04"/>
    <d v="2025-02-26T00:00:00"/>
    <d v="1899-12-30T14:02:53"/>
    <x v="0"/>
    <s v="RFCPI"/>
    <s v="8043258195"/>
    <s v="FBO"/>
    <d v="1899-12-30T01:13:02"/>
    <d v="1899-12-30T01:12:49"/>
    <d v="1899-12-30T00:00:13"/>
    <s v="Granel"/>
    <s v="E001"/>
    <x v="2"/>
    <d v="1899-12-30T01:13:02"/>
    <d v="1899-12-30T01:12:49"/>
    <n v="12"/>
    <x v="3"/>
    <x v="1"/>
    <x v="2"/>
    <n v="0"/>
    <n v="0"/>
    <s v="OK"/>
    <s v="Granel"/>
    <x v="1"/>
    <n v="0"/>
    <s v="F. ALCONERA"/>
    <s v="B"/>
    <d v="1899-12-30T00:00:13"/>
    <d v="1899-12-30T00:00:13"/>
    <s v="OK"/>
    <m/>
    <m/>
    <d v="1899-12-30T00:00:00"/>
    <d v="1899-12-30T01:13:02"/>
    <n v="4"/>
    <d v="1899-12-30T00:00:13"/>
    <n v="73.033333333329608"/>
    <n v="14"/>
    <s v="No"/>
  </r>
  <r>
    <s v="CCAL"/>
    <s v="2025015495"/>
    <x v="0"/>
    <s v="ER6655BBH"/>
    <s v="E4874GCT"/>
    <d v="2025-02-26T00:00:00"/>
    <m/>
    <s v="3297"/>
    <x v="2"/>
    <s v="PA"/>
    <s v="S1"/>
    <m/>
    <d v="2025-02-26T00:00:00"/>
    <d v="1899-12-30T14:16:14"/>
    <d v="2025-02-26T00:00:00"/>
    <d v="1899-12-30T14:17:23"/>
    <d v="2025-02-26T00:00:00"/>
    <d v="1899-12-30T14:45:06"/>
    <x v="0"/>
    <s v="RFCPI"/>
    <s v="8043258198"/>
    <s v="EXW"/>
    <d v="1899-12-30T00:28:52"/>
    <d v="1899-12-30T00:27:43"/>
    <d v="1899-12-30T00:01:09"/>
    <s v="Granel"/>
    <s v="E001"/>
    <x v="1"/>
    <d v="1899-12-30T00:28:52"/>
    <d v="1899-12-30T00:27:43"/>
    <n v="14"/>
    <x v="3"/>
    <x v="1"/>
    <x v="2"/>
    <n v="0"/>
    <n v="0"/>
    <s v="OK"/>
    <s v="Granel"/>
    <x v="1"/>
    <n v="0"/>
    <s v="F. ALCONERA"/>
    <s v="A"/>
    <d v="1899-12-30T00:01:09"/>
    <d v="1899-12-30T00:01:09"/>
    <s v="OK"/>
    <m/>
    <m/>
    <d v="1899-12-30T00:00:00"/>
    <d v="1899-12-30T00:28:52"/>
    <n v="4"/>
    <d v="1899-12-30T00:01:09"/>
    <n v="28.866666666672085"/>
    <n v="14"/>
    <s v="Si"/>
  </r>
  <r>
    <s v="CCAL"/>
    <s v="2025015470"/>
    <x v="0"/>
    <s v="EM22799R"/>
    <s v="E7433KCN"/>
    <d v="2025-02-26T00:00:00"/>
    <m/>
    <s v="3297"/>
    <x v="2"/>
    <s v="PA"/>
    <s v="S1"/>
    <m/>
    <d v="2025-02-26T00:00:00"/>
    <d v="1899-12-30T13:33:17"/>
    <d v="2025-02-26T00:00:00"/>
    <d v="1899-12-30T13:33:28"/>
    <d v="2025-02-26T00:00:00"/>
    <d v="1899-12-30T14:46:53"/>
    <x v="0"/>
    <s v="RFCPI"/>
    <s v="8043258200"/>
    <s v="FBO"/>
    <d v="1899-12-30T01:13:36"/>
    <d v="1899-12-30T01:13:25"/>
    <d v="1899-12-30T00:00:11"/>
    <s v="Granel"/>
    <s v="E001"/>
    <x v="2"/>
    <d v="1899-12-30T01:13:36"/>
    <d v="1899-12-30T01:13:25"/>
    <n v="13"/>
    <x v="3"/>
    <x v="1"/>
    <x v="2"/>
    <n v="0"/>
    <n v="0"/>
    <s v="OK"/>
    <s v="Granel"/>
    <x v="1"/>
    <n v="0"/>
    <s v="F. ALCONERA"/>
    <s v="B"/>
    <d v="1899-12-30T00:00:11"/>
    <d v="1899-12-30T00:00:11"/>
    <s v="OK"/>
    <m/>
    <m/>
    <d v="1899-12-30T00:00:00"/>
    <d v="1899-12-30T01:13:36"/>
    <n v="4"/>
    <d v="1899-12-30T00:00:11"/>
    <n v="73.599999999998388"/>
    <n v="14"/>
    <s v="No"/>
  </r>
  <r>
    <s v="CCAL"/>
    <s v="2025015500"/>
    <x v="0"/>
    <s v="ER4838BBS"/>
    <s v="E9945KBD"/>
    <d v="2025-02-26T00:00:00"/>
    <m/>
    <s v="3228"/>
    <x v="3"/>
    <s v="PA"/>
    <s v="S4"/>
    <m/>
    <d v="2025-02-26T00:00:00"/>
    <d v="1899-12-30T14:22:07"/>
    <d v="2025-02-26T00:00:00"/>
    <d v="1899-12-30T14:22:09"/>
    <d v="2025-02-26T00:00:00"/>
    <d v="1899-12-30T14:50:21"/>
    <x v="0"/>
    <s v="RFCPI"/>
    <s v="8043258201"/>
    <s v="FBO"/>
    <d v="1899-12-30T00:28:14"/>
    <d v="1899-12-30T00:28:12"/>
    <d v="1899-12-30T00:00:02"/>
    <s v="Granel"/>
    <s v="E001"/>
    <x v="2"/>
    <d v="1899-12-30T00:28:14"/>
    <d v="1899-12-30T00:28:12"/>
    <n v="14"/>
    <x v="3"/>
    <x v="1"/>
    <x v="2"/>
    <n v="0"/>
    <n v="0"/>
    <s v="OK"/>
    <s v="Granel"/>
    <x v="1"/>
    <n v="0"/>
    <s v="F. ALCONERA"/>
    <s v="A"/>
    <d v="1899-12-30T00:00:02"/>
    <d v="1899-12-30T00:00:02"/>
    <s v="OK"/>
    <m/>
    <m/>
    <d v="1899-12-30T00:00:00"/>
    <d v="1899-12-30T00:28:14"/>
    <n v="4"/>
    <d v="1899-12-30T00:00:02"/>
    <n v="28.233333333331085"/>
    <n v="14"/>
    <s v="Si"/>
  </r>
  <r>
    <s v="CCAL"/>
    <s v="2025015476"/>
    <x v="0"/>
    <s v="ER5784BBP"/>
    <s v="E8687HMG"/>
    <d v="2025-02-26T00:00:00"/>
    <m/>
    <s v="3230"/>
    <x v="1"/>
    <s v="PA"/>
    <s v="PA"/>
    <m/>
    <d v="2025-02-26T00:00:00"/>
    <d v="1899-12-30T13:42:22"/>
    <d v="2025-02-26T00:00:00"/>
    <d v="1899-12-30T13:42:35"/>
    <d v="2025-02-26T00:00:00"/>
    <d v="1899-12-30T14:54:21"/>
    <x v="0"/>
    <s v="RFCPI"/>
    <s v="8043258202"/>
    <s v="EXW"/>
    <d v="1899-12-30T01:11:59"/>
    <d v="1899-12-30T01:11:46"/>
    <d v="1899-12-30T00:00:13"/>
    <s v="Ensacado"/>
    <s v="E002"/>
    <x v="1"/>
    <d v="1899-12-30T01:11:59"/>
    <d v="1899-12-30T01:11:46"/>
    <n v="13"/>
    <x v="3"/>
    <x v="1"/>
    <x v="1"/>
    <n v="0"/>
    <n v="0"/>
    <s v="OK"/>
    <s v="Ensacado"/>
    <x v="1"/>
    <n v="0"/>
    <s v="F. ALCONERA"/>
    <s v="B"/>
    <d v="1899-12-30T00:00:13"/>
    <d v="1899-12-30T00:00:13"/>
    <s v="OK"/>
    <m/>
    <m/>
    <d v="1899-12-30T00:00:00"/>
    <d v="1899-12-30T01:11:59"/>
    <n v="4"/>
    <d v="1899-12-30T00:00:13"/>
    <n v="71.983333333339203"/>
    <n v="14"/>
    <s v="No"/>
  </r>
  <r>
    <s v="CCAL"/>
    <s v="2025015504"/>
    <x v="0"/>
    <s v="ER9108BBX"/>
    <s v="E2933KHG"/>
    <d v="2025-02-26T00:00:00"/>
    <m/>
    <s v="3297"/>
    <x v="2"/>
    <s v="PA"/>
    <s v="S1"/>
    <m/>
    <d v="2025-02-26T00:00:00"/>
    <d v="1899-12-30T14:25:49"/>
    <d v="2025-02-26T00:00:00"/>
    <d v="1899-12-30T14:25:51"/>
    <d v="2025-02-26T00:00:00"/>
    <d v="1899-12-30T15:05:50"/>
    <x v="0"/>
    <s v="RFCPI"/>
    <s v="8043258203"/>
    <s v="FBO"/>
    <d v="1899-12-30T00:40:01"/>
    <d v="1899-12-30T00:39:59"/>
    <d v="1899-12-30T00:00:02"/>
    <s v="Granel"/>
    <s v="E001"/>
    <x v="2"/>
    <d v="1899-12-30T00:40:01"/>
    <d v="1899-12-30T00:39:59"/>
    <n v="14"/>
    <x v="3"/>
    <x v="1"/>
    <x v="2"/>
    <n v="0"/>
    <n v="0"/>
    <s v="OK"/>
    <s v="Granel"/>
    <x v="1"/>
    <n v="0"/>
    <s v="F. ALCONERA"/>
    <s v="A"/>
    <d v="1899-12-30T00:00:02"/>
    <d v="1899-12-30T00:00:02"/>
    <s v="OK"/>
    <m/>
    <m/>
    <d v="1899-12-30T00:00:00"/>
    <d v="1899-12-30T00:40:01"/>
    <n v="4"/>
    <d v="1899-12-30T00:00:02"/>
    <n v="40.016666666678461"/>
    <n v="15"/>
    <s v="Si"/>
  </r>
  <r>
    <s v="CCAL"/>
    <s v="2025015497"/>
    <x v="0"/>
    <s v="ECC01635R"/>
    <s v="E1430LTV"/>
    <d v="2025-02-26T00:00:00"/>
    <m/>
    <s v="3297"/>
    <x v="2"/>
    <s v="PA"/>
    <s v="S1"/>
    <m/>
    <d v="2025-02-26T00:00:00"/>
    <d v="1899-12-30T14:19:56"/>
    <d v="2025-02-26T00:00:00"/>
    <d v="1899-12-30T14:19:58"/>
    <d v="2025-02-26T00:00:00"/>
    <d v="1899-12-30T15:06:21"/>
    <x v="0"/>
    <s v="RFCPI"/>
    <s v="8043258204"/>
    <s v="FBO"/>
    <d v="1899-12-30T00:46:25"/>
    <d v="1899-12-30T00:46:23"/>
    <d v="1899-12-30T00:00:02"/>
    <s v="Granel"/>
    <s v="E001"/>
    <x v="2"/>
    <d v="1899-12-30T00:46:25"/>
    <d v="1899-12-30T00:46:23"/>
    <n v="14"/>
    <x v="3"/>
    <x v="1"/>
    <x v="2"/>
    <n v="0"/>
    <n v="0"/>
    <s v="OK"/>
    <s v="Granel"/>
    <x v="1"/>
    <n v="0"/>
    <s v="F. ALCONERA"/>
    <s v="B"/>
    <d v="1899-12-30T00:00:02"/>
    <d v="1899-12-30T00:00:02"/>
    <s v="OK"/>
    <m/>
    <m/>
    <d v="1899-12-30T00:00:00"/>
    <d v="1899-12-30T00:46:25"/>
    <n v="4"/>
    <d v="1899-12-30T00:00:02"/>
    <n v="46.416666666657562"/>
    <n v="15"/>
    <s v="No"/>
  </r>
  <r>
    <s v="CCAL"/>
    <s v="2025015520"/>
    <x v="0"/>
    <s v="ER7831BCS"/>
    <s v="E0309KYD"/>
    <d v="2025-02-26T00:00:00"/>
    <m/>
    <s v="3318"/>
    <x v="7"/>
    <s v="PA"/>
    <s v="PA"/>
    <m/>
    <d v="2025-02-26T00:00:00"/>
    <d v="1899-12-30T14:48:03"/>
    <d v="2025-02-26T00:00:00"/>
    <d v="1899-12-30T14:48:06"/>
    <d v="2025-02-26T00:00:00"/>
    <d v="1899-12-30T15:20:13"/>
    <x v="0"/>
    <s v="RFCPI"/>
    <s v="8043258205"/>
    <s v="FBO"/>
    <d v="1899-12-30T00:32:10"/>
    <d v="1899-12-30T00:32:07"/>
    <d v="1899-12-30T00:00:03"/>
    <s v="Ensacado"/>
    <s v="E002"/>
    <x v="2"/>
    <d v="1899-12-30T00:32:10"/>
    <d v="1899-12-30T00:32:07"/>
    <n v="14"/>
    <x v="3"/>
    <x v="1"/>
    <x v="1"/>
    <n v="0"/>
    <n v="0"/>
    <s v="OK"/>
    <s v="Ensacado"/>
    <x v="1"/>
    <n v="0"/>
    <s v="F. ALCONERA"/>
    <s v="A"/>
    <d v="1899-12-30T00:00:03"/>
    <d v="1899-12-30T00:00:03"/>
    <s v="OK"/>
    <m/>
    <m/>
    <d v="1899-12-30T00:00:00"/>
    <d v="1899-12-30T00:32:10"/>
    <n v="4"/>
    <d v="1899-12-30T00:00:03"/>
    <n v="32.166666666662366"/>
    <n v="15"/>
    <s v="Si"/>
  </r>
  <r>
    <s v="CCAL"/>
    <s v="2025015522"/>
    <x v="0"/>
    <s v="ER2637BBV"/>
    <s v="E4929LNP"/>
    <d v="2025-02-26T00:00:00"/>
    <m/>
    <s v="3297"/>
    <x v="2"/>
    <s v="PA"/>
    <s v="S1"/>
    <m/>
    <d v="2025-02-26T00:00:00"/>
    <d v="1899-12-30T14:49:56"/>
    <d v="2025-02-26T00:00:00"/>
    <d v="1899-12-30T14:49:59"/>
    <d v="2025-02-26T00:00:00"/>
    <d v="1899-12-30T15:21:53"/>
    <x v="0"/>
    <s v="RFCPI"/>
    <s v="8043258206"/>
    <s v="FBO"/>
    <d v="1899-12-30T00:31:57"/>
    <d v="1899-12-30T00:31:54"/>
    <d v="1899-12-30T00:00:03"/>
    <s v="Granel"/>
    <s v="E001"/>
    <x v="2"/>
    <d v="1899-12-30T00:31:57"/>
    <d v="1899-12-30T00:31:54"/>
    <n v="14"/>
    <x v="3"/>
    <x v="1"/>
    <x v="2"/>
    <n v="0"/>
    <n v="0"/>
    <s v="OK"/>
    <s v="Granel"/>
    <x v="1"/>
    <n v="0"/>
    <s v="F. ALCONERA"/>
    <s v="A"/>
    <d v="1899-12-30T00:00:03"/>
    <d v="1899-12-30T00:00:03"/>
    <s v="OK"/>
    <m/>
    <m/>
    <d v="1899-12-30T00:00:00"/>
    <d v="1899-12-30T00:31:57"/>
    <n v="4"/>
    <d v="1899-12-30T00:00:03"/>
    <n v="31.950000000000038"/>
    <n v="15"/>
    <s v="Si"/>
  </r>
  <r>
    <s v="CCAL"/>
    <s v="2025015528"/>
    <x v="0"/>
    <s v="ER4777BBM"/>
    <s v="E5987LDC"/>
    <d v="2025-02-26T00:00:00"/>
    <m/>
    <s v="3297"/>
    <x v="2"/>
    <s v="PA"/>
    <s v="S1"/>
    <m/>
    <d v="2025-02-26T00:00:00"/>
    <d v="1899-12-30T14:57:39"/>
    <d v="2025-02-26T00:00:00"/>
    <d v="1899-12-30T14:57:42"/>
    <d v="2025-02-26T00:00:00"/>
    <d v="1899-12-30T15:38:41"/>
    <x v="0"/>
    <s v="RFCPI"/>
    <s v="8043258209"/>
    <s v="FBO"/>
    <d v="1899-12-30T00:41:02"/>
    <d v="1899-12-30T00:40:59"/>
    <d v="1899-12-30T00:00:03"/>
    <s v="Granel"/>
    <s v="E001"/>
    <x v="2"/>
    <d v="1899-12-30T00:41:02"/>
    <d v="1899-12-30T00:40:59"/>
    <n v="14"/>
    <x v="3"/>
    <x v="1"/>
    <x v="2"/>
    <n v="0"/>
    <n v="0"/>
    <s v="OK"/>
    <s v="Granel"/>
    <x v="1"/>
    <n v="0"/>
    <s v="F. ALCONERA"/>
    <s v="A"/>
    <d v="1899-12-30T00:00:03"/>
    <d v="1899-12-30T00:00:03"/>
    <s v="OK"/>
    <m/>
    <m/>
    <d v="1899-12-30T00:00:00"/>
    <d v="1899-12-30T00:41:02"/>
    <n v="4"/>
    <d v="1899-12-30T00:00:03"/>
    <n v="41.033333333332926"/>
    <n v="15"/>
    <s v="Si"/>
  </r>
  <r>
    <s v="CCAL"/>
    <s v="2025015514"/>
    <x v="0"/>
    <s v="ER2316BBD"/>
    <s v="E7555LTD"/>
    <d v="2025-02-26T00:00:00"/>
    <m/>
    <s v="3297"/>
    <x v="2"/>
    <s v="PA"/>
    <s v="S1"/>
    <m/>
    <d v="2025-02-26T00:00:00"/>
    <d v="1899-12-30T14:39:18"/>
    <d v="2025-02-26T00:00:00"/>
    <d v="1899-12-30T14:39:19"/>
    <d v="2025-02-26T00:00:00"/>
    <d v="1899-12-30T15:40:48"/>
    <x v="0"/>
    <s v="RFCPI"/>
    <s v="8043258211"/>
    <s v="FBO"/>
    <d v="1899-12-30T01:01:30"/>
    <d v="1899-12-30T01:01:29"/>
    <d v="1899-12-30T00:00:01"/>
    <s v="Granel"/>
    <s v="E001"/>
    <x v="1"/>
    <d v="1899-12-30T01:01:30"/>
    <d v="1899-12-30T01:01:29"/>
    <n v="14"/>
    <x v="3"/>
    <x v="1"/>
    <x v="2"/>
    <n v="0"/>
    <n v="0"/>
    <s v="OK"/>
    <s v="Granel"/>
    <x v="1"/>
    <n v="0"/>
    <s v="F. ALCONERA"/>
    <s v="B"/>
    <d v="1899-12-30T00:00:01"/>
    <d v="1899-12-30T00:00:01"/>
    <s v="OK"/>
    <m/>
    <m/>
    <d v="1899-12-30T00:00:00"/>
    <d v="1899-12-30T01:01:30"/>
    <n v="4"/>
    <d v="1899-12-30T00:00:01"/>
    <n v="61.499999999995225"/>
    <n v="15"/>
    <s v="No"/>
  </r>
  <r>
    <s v="CCAL"/>
    <s v="2025015524"/>
    <x v="0"/>
    <s v="ER0236BBT"/>
    <s v="E8342JHN"/>
    <d v="2025-02-26T00:00:00"/>
    <m/>
    <s v="3297"/>
    <x v="2"/>
    <s v="PA"/>
    <s v="S1"/>
    <m/>
    <d v="2025-02-26T00:00:00"/>
    <d v="1899-12-30T14:53:25"/>
    <d v="2025-02-26T00:00:00"/>
    <d v="1899-12-30T14:53:29"/>
    <d v="2025-02-26T00:00:00"/>
    <d v="1899-12-30T15:49:17"/>
    <x v="0"/>
    <s v="RFCPI"/>
    <s v="8043258214"/>
    <s v="FBO"/>
    <d v="1899-12-30T00:55:52"/>
    <d v="1899-12-30T00:55:48"/>
    <d v="1899-12-30T00:00:04"/>
    <s v="Granel"/>
    <s v="E001"/>
    <x v="2"/>
    <d v="1899-12-30T00:55:52"/>
    <d v="1899-12-30T00:55:48"/>
    <n v="14"/>
    <x v="3"/>
    <x v="1"/>
    <x v="2"/>
    <n v="0"/>
    <n v="0"/>
    <s v="OK"/>
    <s v="Granel"/>
    <x v="1"/>
    <n v="0"/>
    <s v="F. ALCONERA"/>
    <s v="B"/>
    <d v="1899-12-30T00:00:04"/>
    <d v="1899-12-30T00:00:04"/>
    <s v="OK"/>
    <m/>
    <m/>
    <d v="1899-12-30T00:00:00"/>
    <d v="1899-12-30T00:55:52"/>
    <n v="4"/>
    <d v="1899-12-30T00:00:04"/>
    <n v="55.866666666671989"/>
    <n v="15"/>
    <s v="No"/>
  </r>
  <r>
    <s v="CCAL"/>
    <s v="2025015532"/>
    <x v="0"/>
    <s v="ER8459BBS"/>
    <s v="E5067LBR"/>
    <d v="2025-02-26T00:00:00"/>
    <m/>
    <s v="3297"/>
    <x v="2"/>
    <s v="PA"/>
    <s v="S1"/>
    <m/>
    <d v="2025-02-26T00:00:00"/>
    <d v="1899-12-30T15:05:10"/>
    <d v="2025-02-26T00:00:00"/>
    <d v="1899-12-30T15:05:11"/>
    <d v="2025-02-26T00:00:00"/>
    <d v="1899-12-30T15:55:30"/>
    <x v="0"/>
    <s v="RFCPI"/>
    <s v="8043258216"/>
    <s v="FBO"/>
    <d v="1899-12-30T00:50:20"/>
    <d v="1899-12-30T00:50:19"/>
    <d v="1899-12-30T00:00:01"/>
    <s v="Granel"/>
    <s v="E001"/>
    <x v="2"/>
    <d v="1899-12-30T00:50:20"/>
    <d v="1899-12-30T00:50:19"/>
    <n v="15"/>
    <x v="3"/>
    <x v="1"/>
    <x v="2"/>
    <n v="0"/>
    <n v="0"/>
    <s v="OK"/>
    <s v="Granel"/>
    <x v="1"/>
    <n v="0"/>
    <s v="F. ALCONERA"/>
    <s v="B"/>
    <d v="1899-12-30T00:00:01"/>
    <d v="1899-12-30T00:00:01"/>
    <s v="OK"/>
    <m/>
    <m/>
    <d v="1899-12-30T00:00:00"/>
    <d v="1899-12-30T00:50:20"/>
    <n v="4"/>
    <d v="1899-12-30T00:00:01"/>
    <n v="50.333333333342374"/>
    <n v="15"/>
    <s v="No"/>
  </r>
  <r>
    <s v="CCAL"/>
    <s v="2025015540"/>
    <x v="0"/>
    <s v="ER0455BBX"/>
    <s v="E0438GVW"/>
    <d v="2025-02-26T00:00:00"/>
    <m/>
    <s v="3297"/>
    <x v="2"/>
    <s v="PA"/>
    <s v="S1"/>
    <m/>
    <d v="2025-02-26T00:00:00"/>
    <d v="1899-12-30T15:21:08"/>
    <d v="2025-02-26T00:00:00"/>
    <d v="1899-12-30T15:21:09"/>
    <d v="2025-02-26T00:00:00"/>
    <d v="1899-12-30T16:09:57"/>
    <x v="0"/>
    <s v="RFCPI"/>
    <s v="8043258218"/>
    <s v="EXW"/>
    <d v="1899-12-30T00:48:49"/>
    <d v="1899-12-30T00:48:48"/>
    <d v="1899-12-30T00:00:01"/>
    <s v="Granel"/>
    <s v="E001"/>
    <x v="1"/>
    <d v="1899-12-30T00:48:49"/>
    <d v="1899-12-30T00:48:48"/>
    <n v="15"/>
    <x v="3"/>
    <x v="1"/>
    <x v="2"/>
    <n v="0"/>
    <n v="0"/>
    <s v="OK"/>
    <s v="Granel"/>
    <x v="1"/>
    <n v="0"/>
    <s v="F. ALCONERA"/>
    <s v="B"/>
    <d v="1899-12-30T00:00:01"/>
    <d v="1899-12-30T00:00:01"/>
    <s v="OK"/>
    <m/>
    <m/>
    <d v="1899-12-30T00:00:00"/>
    <d v="1899-12-30T00:48:49"/>
    <n v="4"/>
    <d v="1899-12-30T00:00:01"/>
    <n v="48.816666666662414"/>
    <n v="16"/>
    <s v="No"/>
  </r>
  <r>
    <s v="CCAL"/>
    <s v="2025015531"/>
    <x v="0"/>
    <s v="ER8908BBG"/>
    <s v="E5792MTF"/>
    <d v="2025-02-26T00:00:00"/>
    <m/>
    <s v="3297"/>
    <x v="2"/>
    <s v="PA"/>
    <s v="S1"/>
    <m/>
    <d v="2025-02-26T00:00:00"/>
    <d v="1899-12-30T15:03:33"/>
    <d v="2025-02-26T00:00:00"/>
    <d v="1899-12-30T15:03:33"/>
    <d v="2025-02-26T00:00:00"/>
    <d v="1899-12-30T16:14:03"/>
    <x v="0"/>
    <s v="RFCPI"/>
    <s v="8043258219"/>
    <s v="EXW"/>
    <d v="1899-12-30T01:10:30"/>
    <d v="1899-12-30T01:10:30"/>
    <d v="1899-12-30T00:00:00"/>
    <s v="Granel"/>
    <s v="E001"/>
    <x v="1"/>
    <d v="1899-12-30T01:10:30"/>
    <d v="1899-12-30T01:10:30"/>
    <n v="15"/>
    <x v="3"/>
    <x v="1"/>
    <x v="2"/>
    <n v="0"/>
    <n v="0"/>
    <s v="OK"/>
    <s v="Granel"/>
    <x v="1"/>
    <n v="0"/>
    <s v="F. ALCONERA"/>
    <s v="B"/>
    <d v="1899-12-30T00:00:00"/>
    <d v="1899-12-30T00:00:00"/>
    <s v="OK"/>
    <m/>
    <m/>
    <d v="1899-12-30T00:00:00"/>
    <d v="1899-12-30T01:10:30"/>
    <n v="4"/>
    <d v="1899-12-30T00:00:00"/>
    <n v="70.499999999995197"/>
    <n v="16"/>
    <s v="No"/>
  </r>
  <r>
    <s v="CCAL"/>
    <s v="2025015541"/>
    <x v="0"/>
    <s v="ER3908BBW"/>
    <s v="E5943KXX"/>
    <d v="2025-02-26T00:00:00"/>
    <m/>
    <s v="3228"/>
    <x v="3"/>
    <s v="PA"/>
    <s v="S5"/>
    <m/>
    <d v="2025-02-26T00:00:00"/>
    <d v="1899-12-30T15:29:00"/>
    <d v="2025-02-26T00:00:00"/>
    <d v="1899-12-30T15:29:00"/>
    <d v="2025-02-26T00:00:00"/>
    <d v="1899-12-30T16:17:12"/>
    <x v="0"/>
    <s v="RFCPI"/>
    <s v="8043258220"/>
    <s v="FBO"/>
    <d v="1899-12-30T00:48:12"/>
    <d v="1899-12-30T00:48:12"/>
    <d v="1899-12-30T00:00:00"/>
    <s v="Granel"/>
    <s v="E001"/>
    <x v="2"/>
    <d v="1899-12-30T00:48:12"/>
    <d v="1899-12-30T00:48:12"/>
    <n v="15"/>
    <x v="3"/>
    <x v="1"/>
    <x v="2"/>
    <n v="0"/>
    <n v="0"/>
    <s v="OK"/>
    <s v="Granel"/>
    <x v="1"/>
    <n v="0"/>
    <s v="F. ALCONERA"/>
    <s v="B"/>
    <d v="1899-12-30T00:00:00"/>
    <d v="1899-12-30T00:00:00"/>
    <s v="OK"/>
    <m/>
    <m/>
    <d v="1899-12-30T00:00:00"/>
    <d v="1899-12-30T00:48:12"/>
    <n v="4"/>
    <d v="1899-12-30T00:00:00"/>
    <n v="48.19999999999682"/>
    <n v="16"/>
    <s v="No"/>
  </r>
  <r>
    <s v="CCAL"/>
    <s v="2025015544"/>
    <x v="0"/>
    <s v="ER4761BBV"/>
    <s v="E1400KHH"/>
    <d v="2025-02-26T00:00:00"/>
    <m/>
    <s v="3297"/>
    <x v="2"/>
    <s v="PA"/>
    <s v="S1"/>
    <m/>
    <d v="2025-02-26T00:00:00"/>
    <d v="1899-12-30T15:39:11"/>
    <d v="2025-02-26T00:00:00"/>
    <d v="1899-12-30T15:39:13"/>
    <d v="2025-02-26T00:00:00"/>
    <d v="1899-12-30T16:30:18"/>
    <x v="0"/>
    <s v="RFCPI"/>
    <s v="8043258222"/>
    <s v="EXW"/>
    <d v="1899-12-30T00:51:07"/>
    <d v="1899-12-30T00:51:05"/>
    <d v="1899-12-30T00:00:02"/>
    <s v="Granel"/>
    <s v="E001"/>
    <x v="1"/>
    <d v="1899-12-30T00:51:07"/>
    <d v="1899-12-30T00:51:05"/>
    <n v="15"/>
    <x v="3"/>
    <x v="1"/>
    <x v="2"/>
    <n v="0"/>
    <n v="0"/>
    <s v="OK"/>
    <s v="Granel"/>
    <x v="1"/>
    <n v="0"/>
    <s v="F. ALCONERA"/>
    <s v="B"/>
    <d v="1899-12-30T00:00:02"/>
    <d v="1899-12-30T00:00:02"/>
    <s v="OK"/>
    <m/>
    <m/>
    <d v="1899-12-30T00:00:00"/>
    <d v="1899-12-30T00:51:07"/>
    <n v="4"/>
    <d v="1899-12-30T00:00:02"/>
    <n v="51.116666666659256"/>
    <n v="16"/>
    <s v="No"/>
  </r>
  <r>
    <s v="CCAL"/>
    <s v="2025015536"/>
    <x v="0"/>
    <s v="ER1696BCF"/>
    <s v="E7412JLB"/>
    <d v="2025-02-26T00:00:00"/>
    <m/>
    <s v="3228"/>
    <x v="3"/>
    <s v="PA"/>
    <s v="S5"/>
    <m/>
    <d v="2025-02-26T00:00:00"/>
    <d v="1899-12-30T15:11:09"/>
    <d v="2025-02-26T00:00:00"/>
    <d v="1899-12-30T15:11:10"/>
    <d v="2025-02-26T00:00:00"/>
    <d v="1899-12-30T16:36:09"/>
    <x v="0"/>
    <s v="RFCPI"/>
    <s v="8043258224"/>
    <s v="FBO"/>
    <d v="1899-12-30T01:25:00"/>
    <d v="1899-12-30T01:24:59"/>
    <d v="1899-12-30T00:00:01"/>
    <s v="Granel"/>
    <s v="E001"/>
    <x v="2"/>
    <d v="1899-12-30T01:25:00"/>
    <d v="1899-12-30T01:24:59"/>
    <n v="15"/>
    <x v="3"/>
    <x v="1"/>
    <x v="2"/>
    <n v="0"/>
    <n v="0"/>
    <s v="OK"/>
    <s v="Granel"/>
    <x v="1"/>
    <n v="0"/>
    <s v="F. ALCONERA"/>
    <s v="B"/>
    <d v="1899-12-30T00:00:01"/>
    <d v="1899-12-30T00:00:01"/>
    <s v="OK"/>
    <m/>
    <m/>
    <d v="1899-12-30T00:00:00"/>
    <d v="1899-12-30T01:25:00"/>
    <n v="4"/>
    <d v="1899-12-30T00:00:01"/>
    <n v="84.99999999998883"/>
    <n v="16"/>
    <s v="No"/>
  </r>
  <r>
    <s v="CCAL"/>
    <s v="2025015539"/>
    <x v="0"/>
    <s v="ER8804BBS"/>
    <s v="E8421HJR"/>
    <d v="2025-02-26T00:00:00"/>
    <m/>
    <s v="3297"/>
    <x v="2"/>
    <s v="PA"/>
    <s v="S1"/>
    <m/>
    <d v="2025-02-26T00:00:00"/>
    <d v="1899-12-30T15:19:20"/>
    <d v="2025-02-26T00:00:00"/>
    <d v="1899-12-30T15:19:20"/>
    <d v="2025-02-26T00:00:00"/>
    <d v="1899-12-30T16:46:39"/>
    <x v="0"/>
    <s v="RFCPI"/>
    <s v="8043258226"/>
    <s v="FBO"/>
    <d v="1899-12-30T01:27:19"/>
    <d v="1899-12-30T01:27:19"/>
    <d v="1899-12-30T00:00:00"/>
    <s v="Granel"/>
    <s v="E001"/>
    <x v="2"/>
    <d v="1899-12-30T01:27:19"/>
    <d v="1899-12-30T01:27:19"/>
    <n v="15"/>
    <x v="3"/>
    <x v="1"/>
    <x v="2"/>
    <n v="0"/>
    <n v="0"/>
    <s v="OK"/>
    <s v="Granel"/>
    <x v="1"/>
    <n v="0"/>
    <s v="F. ALCONERA"/>
    <s v="B"/>
    <d v="1899-12-30T00:00:00"/>
    <d v="1899-12-30T00:00:00"/>
    <s v="OK"/>
    <m/>
    <m/>
    <d v="1899-12-30T00:00:00"/>
    <d v="1899-12-30T01:27:19"/>
    <n v="4"/>
    <d v="1899-12-30T00:00:00"/>
    <n v="87.316666666660922"/>
    <n v="16"/>
    <s v="No"/>
  </r>
  <r>
    <s v="CCAL"/>
    <s v="2025015565"/>
    <x v="0"/>
    <s v="ER7455BBP"/>
    <s v="E7597LTD"/>
    <d v="2025-02-26T00:00:00"/>
    <m/>
    <s v="3297"/>
    <x v="2"/>
    <s v="PA"/>
    <s v="S1"/>
    <m/>
    <d v="2025-02-26T00:00:00"/>
    <d v="1899-12-30T16:21:34"/>
    <d v="2025-02-26T00:00:00"/>
    <d v="1899-12-30T16:21:35"/>
    <d v="2025-02-26T00:00:00"/>
    <d v="1899-12-30T16:47:34"/>
    <x v="0"/>
    <s v="RFCPI"/>
    <s v="8043258227"/>
    <s v="FBO"/>
    <d v="1899-12-30T00:26:00"/>
    <d v="1899-12-30T00:25:59"/>
    <d v="1899-12-30T00:00:01"/>
    <s v="Granel"/>
    <s v="E001"/>
    <x v="2"/>
    <d v="1899-12-30T00:26:00"/>
    <d v="1899-12-30T00:25:59"/>
    <n v="16"/>
    <x v="3"/>
    <x v="1"/>
    <x v="2"/>
    <n v="0"/>
    <n v="0"/>
    <s v="OK"/>
    <s v="Granel"/>
    <x v="1"/>
    <n v="0"/>
    <s v="F. ALCONERA"/>
    <s v="A"/>
    <d v="1899-12-30T00:00:01"/>
    <d v="1899-12-30T00:00:01"/>
    <s v="OK"/>
    <m/>
    <m/>
    <d v="1899-12-30T00:00:00"/>
    <d v="1899-12-30T00:26:00"/>
    <n v="4"/>
    <d v="1899-12-30T00:00:01"/>
    <n v="25.999999999991914"/>
    <n v="16"/>
    <s v="Si"/>
  </r>
  <r>
    <s v="CCAL"/>
    <s v="2025015546"/>
    <x v="0"/>
    <s v="ER1760BDB"/>
    <s v="E3179MJG"/>
    <d v="2025-02-26T00:00:00"/>
    <m/>
    <s v="3228"/>
    <x v="3"/>
    <s v="PA"/>
    <s v="S5"/>
    <m/>
    <d v="2025-02-26T00:00:00"/>
    <d v="1899-12-30T15:52:29"/>
    <d v="2025-02-26T00:00:00"/>
    <d v="1899-12-30T15:52:31"/>
    <d v="2025-02-26T00:00:00"/>
    <d v="1899-12-30T16:53:46"/>
    <x v="0"/>
    <s v="RFCPI"/>
    <s v="8043258228"/>
    <s v="FBO"/>
    <d v="1899-12-30T01:01:17"/>
    <d v="1899-12-30T01:01:15"/>
    <d v="1899-12-30T00:00:02"/>
    <s v="Granel"/>
    <s v="E001"/>
    <x v="2"/>
    <d v="1899-12-30T01:01:17"/>
    <d v="1899-12-30T01:01:15"/>
    <n v="15"/>
    <x v="3"/>
    <x v="1"/>
    <x v="2"/>
    <n v="0"/>
    <n v="0"/>
    <s v="OK"/>
    <s v="Granel"/>
    <x v="1"/>
    <n v="0"/>
    <s v="F. ALCONERA"/>
    <s v="B"/>
    <d v="1899-12-30T00:00:02"/>
    <d v="1899-12-30T00:00:02"/>
    <s v="OK"/>
    <m/>
    <m/>
    <d v="1899-12-30T00:00:00"/>
    <d v="1899-12-30T01:01:17"/>
    <n v="4"/>
    <d v="1899-12-30T00:00:02"/>
    <n v="61.283333333332735"/>
    <n v="16"/>
    <s v="No"/>
  </r>
  <r>
    <s v="CCAL"/>
    <s v="2025015556"/>
    <x v="0"/>
    <s v="ER3686BCF"/>
    <s v="E9865JVX"/>
    <d v="2025-02-26T00:00:00"/>
    <m/>
    <s v="3228"/>
    <x v="3"/>
    <s v="PA"/>
    <s v="S5"/>
    <m/>
    <d v="2025-02-26T00:00:00"/>
    <d v="1899-12-30T16:07:06"/>
    <d v="2025-02-26T00:00:00"/>
    <d v="1899-12-30T16:07:08"/>
    <d v="2025-02-26T00:00:00"/>
    <d v="1899-12-30T17:10:32"/>
    <x v="0"/>
    <s v="RFCPI"/>
    <s v="8043258230"/>
    <s v="FBO"/>
    <d v="1899-12-30T01:03:26"/>
    <d v="1899-12-30T01:03:24"/>
    <d v="1899-12-30T00:00:02"/>
    <s v="Granel"/>
    <s v="E001"/>
    <x v="2"/>
    <d v="1899-12-30T01:03:26"/>
    <d v="1899-12-30T01:03:24"/>
    <n v="16"/>
    <x v="3"/>
    <x v="1"/>
    <x v="2"/>
    <n v="0"/>
    <n v="0"/>
    <s v="OK"/>
    <s v="Granel"/>
    <x v="1"/>
    <n v="0"/>
    <s v="F. ALCONERA"/>
    <s v="B"/>
    <d v="1899-12-30T00:00:02"/>
    <d v="1899-12-30T00:00:02"/>
    <s v="OK"/>
    <m/>
    <m/>
    <d v="1899-12-30T00:00:00"/>
    <d v="1899-12-30T01:03:26"/>
    <n v="4"/>
    <d v="1899-12-30T00:00:02"/>
    <n v="63.433333333339306"/>
    <n v="17"/>
    <s v="No"/>
  </r>
  <r>
    <s v="CCAL"/>
    <s v="2025015542"/>
    <x v="0"/>
    <s v="ER9177BBP"/>
    <s v="E3246FMB"/>
    <d v="2025-02-26T00:00:00"/>
    <m/>
    <s v="3297"/>
    <x v="2"/>
    <s v="PA"/>
    <s v="S1"/>
    <m/>
    <d v="2025-02-26T00:00:00"/>
    <d v="1899-12-30T15:32:27"/>
    <d v="2025-02-26T00:00:00"/>
    <d v="1899-12-30T15:32:28"/>
    <d v="2025-02-26T00:00:00"/>
    <d v="1899-12-30T17:15:16"/>
    <x v="0"/>
    <s v="RFCPI"/>
    <s v="8043258231"/>
    <s v="FBO"/>
    <d v="1899-12-30T01:42:49"/>
    <d v="1899-12-30T01:42:48"/>
    <d v="1899-12-30T00:00:01"/>
    <s v="Granel"/>
    <s v="E001"/>
    <x v="1"/>
    <d v="1899-12-30T01:42:49"/>
    <d v="1899-12-30T01:42:48"/>
    <n v="15"/>
    <x v="3"/>
    <x v="1"/>
    <x v="2"/>
    <n v="0"/>
    <n v="0"/>
    <s v="OK"/>
    <s v="Granel"/>
    <x v="1"/>
    <n v="0"/>
    <s v="F. ALCONERA"/>
    <s v="C"/>
    <d v="1899-12-30T00:00:01"/>
    <d v="1899-12-30T00:00:01"/>
    <s v="OK"/>
    <m/>
    <m/>
    <d v="1899-12-30T00:00:00"/>
    <d v="1899-12-30T01:42:49"/>
    <n v="4"/>
    <d v="1899-12-30T00:00:01"/>
    <n v="102.81666666667677"/>
    <n v="17"/>
    <s v="No"/>
  </r>
  <r>
    <s v="CCAL"/>
    <s v="2025015577"/>
    <x v="0"/>
    <s v="ER2760BCN"/>
    <s v="E8615LNP"/>
    <d v="2025-02-26T00:00:00"/>
    <m/>
    <s v="3230"/>
    <x v="1"/>
    <s v="PA"/>
    <s v="PA"/>
    <m/>
    <d v="2025-02-26T00:00:00"/>
    <d v="1899-12-30T16:47:05"/>
    <d v="2025-02-26T00:00:00"/>
    <d v="1899-12-30T16:47:57"/>
    <d v="2025-02-26T00:00:00"/>
    <d v="1899-12-30T17:18:58"/>
    <x v="0"/>
    <s v="RFCPI"/>
    <s v="8043258232"/>
    <s v="EXW"/>
    <d v="1899-12-30T00:31:53"/>
    <d v="1899-12-30T00:31:01"/>
    <d v="1899-12-30T00:00:52"/>
    <s v="Ensacado"/>
    <s v="E002"/>
    <x v="1"/>
    <d v="1899-12-30T00:31:53"/>
    <d v="1899-12-30T00:31:01"/>
    <n v="16"/>
    <x v="3"/>
    <x v="1"/>
    <x v="1"/>
    <n v="0"/>
    <n v="0"/>
    <s v="OK"/>
    <s v="Ensacado"/>
    <x v="1"/>
    <n v="0"/>
    <s v="F. ALCONERA"/>
    <s v="A"/>
    <d v="1899-12-30T00:00:52"/>
    <d v="1899-12-30T00:00:52"/>
    <s v="OK"/>
    <m/>
    <m/>
    <d v="1899-12-30T00:00:00"/>
    <d v="1899-12-30T00:31:53"/>
    <n v="4"/>
    <d v="1899-12-30T00:00:52"/>
    <n v="31.883333333327979"/>
    <n v="17"/>
    <s v="Si"/>
  </r>
  <r>
    <s v="CCAL"/>
    <s v="2025015562"/>
    <x v="0"/>
    <s v="ER6535BBJ"/>
    <s v="E3039DBP"/>
    <d v="2025-02-26T00:00:00"/>
    <m/>
    <s v="3297"/>
    <x v="2"/>
    <s v="PA"/>
    <s v="S1"/>
    <m/>
    <d v="2025-02-26T00:00:00"/>
    <d v="1899-12-30T16:19:12"/>
    <d v="2025-02-26T00:00:00"/>
    <d v="1899-12-30T16:19:13"/>
    <d v="2025-02-26T00:00:00"/>
    <d v="1899-12-30T17:30:32"/>
    <x v="0"/>
    <s v="RFCPI"/>
    <s v="8043258233"/>
    <s v="EXW"/>
    <d v="1899-12-30T01:11:20"/>
    <d v="1899-12-30T01:11:19"/>
    <d v="1899-12-30T00:00:01"/>
    <s v="Granel"/>
    <s v="E001"/>
    <x v="1"/>
    <d v="1899-12-30T01:11:20"/>
    <d v="1899-12-30T01:11:19"/>
    <n v="16"/>
    <x v="3"/>
    <x v="1"/>
    <x v="2"/>
    <n v="0"/>
    <n v="0"/>
    <s v="OK"/>
    <s v="Granel"/>
    <x v="1"/>
    <n v="0"/>
    <s v="F. ALCONERA"/>
    <s v="B"/>
    <d v="1899-12-30T00:00:01"/>
    <d v="1899-12-30T00:00:01"/>
    <s v="OK"/>
    <m/>
    <m/>
    <d v="1899-12-30T00:00:00"/>
    <d v="1899-12-30T01:11:20"/>
    <n v="4"/>
    <d v="1899-12-30T00:00:01"/>
    <n v="71.333333333337507"/>
    <n v="17"/>
    <s v="No"/>
  </r>
  <r>
    <s v="CCAL"/>
    <s v="2025015566"/>
    <x v="0"/>
    <s v="ER8806BBS"/>
    <s v="E3423LKV"/>
    <d v="2025-02-26T00:00:00"/>
    <m/>
    <s v="3228"/>
    <x v="3"/>
    <s v="PA"/>
    <s v="S5"/>
    <m/>
    <d v="2025-02-26T00:00:00"/>
    <d v="1899-12-30T16:22:33"/>
    <d v="2025-02-26T00:00:00"/>
    <d v="1899-12-30T16:22:34"/>
    <d v="2025-02-26T00:00:00"/>
    <d v="1899-12-30T17:35:00"/>
    <x v="0"/>
    <s v="RFCPI"/>
    <s v="8043258234"/>
    <s v="FBO"/>
    <d v="1899-12-30T01:12:27"/>
    <d v="1899-12-30T01:12:26"/>
    <d v="1899-12-30T00:00:01"/>
    <s v="Granel"/>
    <s v="E001"/>
    <x v="2"/>
    <d v="1899-12-30T01:12:27"/>
    <d v="1899-12-30T01:12:26"/>
    <n v="16"/>
    <x v="3"/>
    <x v="1"/>
    <x v="2"/>
    <n v="0"/>
    <n v="0"/>
    <s v="OK"/>
    <s v="Granel"/>
    <x v="1"/>
    <n v="0"/>
    <s v="F. ALCONERA"/>
    <s v="B"/>
    <d v="1899-12-30T00:00:01"/>
    <d v="1899-12-30T00:00:01"/>
    <s v="OK"/>
    <m/>
    <m/>
    <d v="1899-12-30T00:00:00"/>
    <d v="1899-12-30T01:12:27"/>
    <n v="4"/>
    <d v="1899-12-30T00:00:01"/>
    <n v="72.449999999999974"/>
    <n v="17"/>
    <s v="No"/>
  </r>
  <r>
    <s v="CCAL"/>
    <s v="2025015597"/>
    <x v="0"/>
    <s v="ER9608BBY"/>
    <s v="E7553LTD"/>
    <d v="2025-02-26T00:00:00"/>
    <m/>
    <s v="3297"/>
    <x v="2"/>
    <s v="PA"/>
    <s v="S1"/>
    <m/>
    <d v="2025-02-26T00:00:00"/>
    <d v="1899-12-30T17:19:08"/>
    <d v="2025-02-26T00:00:00"/>
    <d v="1899-12-30T17:19:09"/>
    <d v="2025-02-26T00:00:00"/>
    <d v="1899-12-30T17:42:54"/>
    <x v="0"/>
    <s v="RFCPI"/>
    <s v="8043258236"/>
    <s v="FBO"/>
    <d v="1899-12-30T00:23:46"/>
    <d v="1899-12-30T00:23:45"/>
    <d v="1899-12-30T00:00:01"/>
    <s v="Granel"/>
    <s v="E001"/>
    <x v="2"/>
    <d v="1899-12-30T00:23:46"/>
    <d v="1899-12-30T00:23:45"/>
    <n v="17"/>
    <x v="3"/>
    <x v="1"/>
    <x v="2"/>
    <n v="0"/>
    <n v="0"/>
    <s v="OK"/>
    <s v="Granel"/>
    <x v="1"/>
    <n v="0"/>
    <s v="F. ALCONERA"/>
    <s v="A"/>
    <d v="1899-12-30T00:00:01"/>
    <d v="1899-12-30T00:00:01"/>
    <s v="OK"/>
    <m/>
    <m/>
    <d v="1899-12-30T00:00:00"/>
    <d v="1899-12-30T00:23:46"/>
    <n v="4"/>
    <d v="1899-12-30T00:00:01"/>
    <n v="23.766666666667291"/>
    <n v="17"/>
    <s v="Si"/>
  </r>
  <r>
    <s v="CCAL"/>
    <s v="2025015582"/>
    <x v="0"/>
    <s v="EMA02515R"/>
    <s v="E4262KXX"/>
    <d v="2025-02-26T00:00:00"/>
    <m/>
    <s v="3297"/>
    <x v="2"/>
    <s v="PA"/>
    <s v="S1"/>
    <m/>
    <d v="2025-02-26T00:00:00"/>
    <d v="1899-12-30T16:54:16"/>
    <d v="2025-02-26T00:00:00"/>
    <d v="1899-12-30T16:54:18"/>
    <d v="2025-02-26T00:00:00"/>
    <d v="1899-12-30T17:55:45"/>
    <x v="0"/>
    <s v="RFCPI"/>
    <s v="8043258238"/>
    <s v="FBO"/>
    <d v="1899-12-30T01:01:29"/>
    <d v="1899-12-30T01:01:27"/>
    <d v="1899-12-30T00:00:02"/>
    <s v="Granel"/>
    <s v="E001"/>
    <x v="2"/>
    <d v="1899-12-30T01:01:29"/>
    <d v="1899-12-30T01:01:27"/>
    <n v="16"/>
    <x v="3"/>
    <x v="1"/>
    <x v="2"/>
    <n v="0"/>
    <n v="0"/>
    <s v="OK"/>
    <s v="Granel"/>
    <x v="1"/>
    <n v="0"/>
    <s v="F. ALCONERA"/>
    <s v="B"/>
    <d v="1899-12-30T00:00:02"/>
    <d v="1899-12-30T00:00:02"/>
    <s v="OK"/>
    <m/>
    <m/>
    <d v="1899-12-30T00:00:00"/>
    <d v="1899-12-30T01:01:29"/>
    <n v="4"/>
    <d v="1899-12-30T00:00:02"/>
    <n v="61.483333333334365"/>
    <n v="17"/>
    <s v="No"/>
  </r>
  <r>
    <s v="CCAL"/>
    <s v="2025015573"/>
    <x v="0"/>
    <s v="ER8805BBS"/>
    <s v="E8272KDP"/>
    <d v="2025-02-26T00:00:00"/>
    <m/>
    <s v="3228"/>
    <x v="3"/>
    <s v="PA"/>
    <s v="S5"/>
    <m/>
    <d v="2025-02-26T00:00:00"/>
    <d v="1899-12-30T16:37:55"/>
    <d v="2025-02-26T00:00:00"/>
    <d v="1899-12-30T16:37:57"/>
    <d v="2025-02-26T00:00:00"/>
    <d v="1899-12-30T17:58:47"/>
    <x v="0"/>
    <s v="RFCPI"/>
    <s v="8043258240"/>
    <s v="FBO"/>
    <d v="1899-12-30T01:20:52"/>
    <d v="1899-12-30T01:20:50"/>
    <d v="1899-12-30T00:00:02"/>
    <s v="Granel"/>
    <s v="E001"/>
    <x v="2"/>
    <d v="1899-12-30T01:20:52"/>
    <d v="1899-12-30T01:20:50"/>
    <n v="16"/>
    <x v="3"/>
    <x v="1"/>
    <x v="2"/>
    <n v="0"/>
    <n v="0"/>
    <s v="OK"/>
    <s v="Granel"/>
    <x v="1"/>
    <n v="0"/>
    <s v="F. ALCONERA"/>
    <s v="B"/>
    <d v="1899-12-30T00:00:02"/>
    <d v="1899-12-30T00:00:02"/>
    <s v="OK"/>
    <m/>
    <m/>
    <d v="1899-12-30T00:00:00"/>
    <d v="1899-12-30T01:20:52"/>
    <n v="4"/>
    <d v="1899-12-30T00:00:02"/>
    <n v="80.866666666656073"/>
    <n v="17"/>
    <s v="No"/>
  </r>
  <r>
    <s v="CCAL"/>
    <s v="2025015606"/>
    <x v="0"/>
    <s v="ER8271BDM"/>
    <s v="E0205LTP"/>
    <d v="2025-02-26T00:00:00"/>
    <m/>
    <s v="3227"/>
    <x v="8"/>
    <s v="PA"/>
    <s v="S3"/>
    <m/>
    <d v="2025-02-26T00:00:00"/>
    <d v="1899-12-30T17:34:38"/>
    <d v="2025-02-26T00:00:00"/>
    <d v="1899-12-30T17:34:39"/>
    <d v="2025-02-26T00:00:00"/>
    <d v="1899-12-30T18:06:59"/>
    <x v="0"/>
    <s v="RFCPI"/>
    <s v="8043258241"/>
    <s v="FBO"/>
    <d v="1899-12-30T00:32:21"/>
    <d v="1899-12-30T00:32:20"/>
    <d v="1899-12-30T00:00:01"/>
    <s v="Granel"/>
    <s v="E001"/>
    <x v="2"/>
    <d v="1899-12-30T00:32:21"/>
    <d v="1899-12-30T00:32:20"/>
    <n v="17"/>
    <x v="3"/>
    <x v="1"/>
    <x v="2"/>
    <n v="0"/>
    <n v="0"/>
    <s v="OK"/>
    <s v="Granel"/>
    <x v="1"/>
    <n v="0"/>
    <s v="F. ALCONERA"/>
    <s v="A"/>
    <d v="1899-12-30T00:00:01"/>
    <d v="1899-12-30T00:00:01"/>
    <s v="OK"/>
    <m/>
    <m/>
    <d v="1899-12-30T00:00:00"/>
    <d v="1899-12-30T00:32:21"/>
    <n v="4"/>
    <d v="1899-12-30T00:00:01"/>
    <n v="32.350000000003298"/>
    <n v="18"/>
    <s v="Si"/>
  </r>
  <r>
    <s v="CCAL"/>
    <s v="2025015601"/>
    <x v="0"/>
    <s v="ER6655BBH"/>
    <s v="E4874GCT"/>
    <d v="2025-02-26T00:00:00"/>
    <m/>
    <s v="3297"/>
    <x v="2"/>
    <s v="PA"/>
    <s v="S1"/>
    <m/>
    <d v="2025-02-26T00:00:00"/>
    <d v="1899-12-30T17:24:36"/>
    <d v="2025-02-26T00:00:00"/>
    <d v="1899-12-30T17:25:22"/>
    <d v="2025-02-26T00:00:00"/>
    <d v="1899-12-30T18:10:50"/>
    <x v="0"/>
    <s v="RFCPI"/>
    <s v="8043258242"/>
    <s v="FBO"/>
    <d v="1899-12-30T00:46:14"/>
    <d v="1899-12-30T00:45:28"/>
    <d v="1899-12-30T00:00:46"/>
    <s v="Granel"/>
    <s v="E001"/>
    <x v="1"/>
    <d v="1899-12-30T00:46:14"/>
    <d v="1899-12-30T00:45:28"/>
    <n v="17"/>
    <x v="3"/>
    <x v="1"/>
    <x v="2"/>
    <n v="0"/>
    <n v="0"/>
    <s v="OK"/>
    <s v="Granel"/>
    <x v="1"/>
    <n v="0"/>
    <s v="F. ALCONERA"/>
    <s v="B"/>
    <d v="1899-12-30T00:00:46"/>
    <d v="1899-12-30T00:00:46"/>
    <s v="OK"/>
    <m/>
    <m/>
    <d v="1899-12-30T00:00:00"/>
    <d v="1899-12-30T00:46:14"/>
    <n v="4"/>
    <d v="1899-12-30T00:00:46"/>
    <n v="46.233333333331181"/>
    <n v="18"/>
    <s v="No"/>
  </r>
  <r>
    <s v="CCAL"/>
    <s v="2025015614"/>
    <x v="0"/>
    <s v="ER1200BBL"/>
    <s v="E8055LBS"/>
    <d v="2025-02-26T00:00:00"/>
    <m/>
    <s v="3297"/>
    <x v="2"/>
    <s v="PA"/>
    <s v="S1"/>
    <m/>
    <d v="2025-02-26T00:00:00"/>
    <d v="1899-12-30T17:54:28"/>
    <d v="2025-02-26T00:00:00"/>
    <d v="1899-12-30T17:55:22"/>
    <d v="2025-02-26T00:00:00"/>
    <d v="1899-12-30T18:27:00"/>
    <x v="0"/>
    <s v="RFCPI"/>
    <s v="8043258243"/>
    <s v="FBO"/>
    <d v="1899-12-30T00:32:32"/>
    <d v="1899-12-30T00:31:38"/>
    <d v="1899-12-30T00:00:54"/>
    <s v="Granel"/>
    <s v="E001"/>
    <x v="1"/>
    <d v="1899-12-30T00:32:32"/>
    <d v="1899-12-30T00:31:38"/>
    <n v="17"/>
    <x v="3"/>
    <x v="1"/>
    <x v="2"/>
    <n v="0"/>
    <n v="0"/>
    <s v="OK"/>
    <s v="Granel"/>
    <x v="1"/>
    <n v="0"/>
    <s v="F. ALCONERA"/>
    <s v="A"/>
    <d v="1899-12-30T00:00:54"/>
    <d v="1899-12-30T00:00:54"/>
    <s v="OK"/>
    <m/>
    <m/>
    <d v="1899-12-30T00:00:00"/>
    <d v="1899-12-30T00:32:32"/>
    <n v="4"/>
    <d v="1899-12-30T00:00:54"/>
    <n v="32.533333333329679"/>
    <n v="18"/>
    <s v="Si"/>
  </r>
  <r>
    <s v="CCAL"/>
    <s v="2025015622"/>
    <x v="0"/>
    <s v="ER8802BBS"/>
    <s v="E5397MMK"/>
    <d v="2025-02-26T00:00:00"/>
    <m/>
    <s v="3297"/>
    <x v="2"/>
    <s v="PA"/>
    <s v="S1"/>
    <m/>
    <d v="2025-02-26T00:00:00"/>
    <d v="1899-12-30T18:34:55"/>
    <d v="2025-02-26T00:00:00"/>
    <d v="1899-12-30T18:34:58"/>
    <d v="2025-02-26T00:00:00"/>
    <d v="1899-12-30T19:02:48"/>
    <x v="0"/>
    <s v="RFCPI"/>
    <s v="8043258245"/>
    <s v="FBO"/>
    <d v="1899-12-30T00:27:53"/>
    <d v="1899-12-30T00:27:50"/>
    <d v="1899-12-30T00:00:03"/>
    <s v="Granel"/>
    <s v="E001"/>
    <x v="2"/>
    <d v="1899-12-30T00:27:53"/>
    <d v="1899-12-30T00:27:50"/>
    <n v="18"/>
    <x v="3"/>
    <x v="1"/>
    <x v="2"/>
    <n v="0"/>
    <n v="0"/>
    <s v="OK"/>
    <s v="Granel"/>
    <x v="1"/>
    <n v="0"/>
    <s v="F. ALCONERA"/>
    <s v="A"/>
    <d v="1899-12-30T00:00:03"/>
    <d v="1899-12-30T00:00:03"/>
    <s v="OK"/>
    <m/>
    <m/>
    <d v="1899-12-30T00:00:00"/>
    <d v="1899-12-30T00:27:53"/>
    <n v="4"/>
    <d v="1899-12-30T00:00:03"/>
    <n v="27.883333333324796"/>
    <n v="19"/>
    <s v="Si"/>
  </r>
  <r>
    <s v="CCAL"/>
    <s v="2025015607"/>
    <x v="0"/>
    <s v="ER0598BBT"/>
    <s v="E6172KZK"/>
    <d v="2025-02-26T00:00:00"/>
    <m/>
    <s v="3228"/>
    <x v="3"/>
    <s v="PA"/>
    <s v="S5"/>
    <m/>
    <d v="2025-02-26T00:00:00"/>
    <d v="1899-12-30T17:38:28"/>
    <d v="2025-02-26T00:00:00"/>
    <d v="1899-12-30T17:38:30"/>
    <d v="2025-02-26T00:00:00"/>
    <d v="1899-12-30T19:40:22"/>
    <x v="0"/>
    <s v="RFCPI"/>
    <s v="8043258249"/>
    <s v="EXW"/>
    <d v="1899-12-30T02:01:54"/>
    <d v="1899-12-30T02:01:52"/>
    <d v="1899-12-30T00:00:02"/>
    <s v="Granel"/>
    <s v="E001"/>
    <x v="1"/>
    <d v="1899-12-30T02:01:54"/>
    <d v="1899-12-30T02:01:52"/>
    <n v="17"/>
    <x v="3"/>
    <x v="1"/>
    <x v="2"/>
    <n v="0"/>
    <n v="0"/>
    <s v="OK"/>
    <s v="Granel"/>
    <x v="1"/>
    <n v="0"/>
    <s v="F. ALCONERA"/>
    <s v="C"/>
    <d v="1899-12-30T00:00:02"/>
    <d v="1899-12-30T00:00:02"/>
    <s v="OK"/>
    <m/>
    <m/>
    <d v="1899-12-30T00:00:00"/>
    <d v="1899-12-30T02:01:54"/>
    <n v="4"/>
    <d v="1899-12-30T00:00:02"/>
    <n v="121.89999999998884"/>
    <n v="19"/>
    <s v="No"/>
  </r>
  <r>
    <s v="CCAL"/>
    <s v="2025015628"/>
    <x v="0"/>
    <s v="ER8803BBS"/>
    <s v="E3440LKV"/>
    <d v="2025-02-26T00:00:00"/>
    <m/>
    <s v="3297"/>
    <x v="2"/>
    <s v="PA"/>
    <s v="S1"/>
    <m/>
    <d v="2025-02-26T00:00:00"/>
    <d v="1899-12-30T19:10:22"/>
    <d v="2025-02-26T00:00:00"/>
    <d v="1899-12-30T19:10:25"/>
    <d v="2025-02-26T00:00:00"/>
    <d v="1899-12-30T19:41:30"/>
    <x v="0"/>
    <s v="RFCPI"/>
    <s v="8043258250"/>
    <s v="FBO"/>
    <d v="1899-12-30T00:31:08"/>
    <d v="1899-12-30T00:31:05"/>
    <d v="1899-12-30T00:00:03"/>
    <s v="Granel"/>
    <s v="E001"/>
    <x v="2"/>
    <d v="1899-12-30T00:31:08"/>
    <d v="1899-12-30T00:31:05"/>
    <n v="19"/>
    <x v="3"/>
    <x v="1"/>
    <x v="2"/>
    <n v="0"/>
    <n v="0"/>
    <s v="OK"/>
    <s v="Granel"/>
    <x v="1"/>
    <n v="0"/>
    <s v="F. ALCONERA"/>
    <s v="A"/>
    <d v="1899-12-30T00:00:03"/>
    <d v="1899-12-30T00:00:03"/>
    <s v="OK"/>
    <m/>
    <m/>
    <d v="1899-12-30T00:00:00"/>
    <d v="1899-12-30T00:31:08"/>
    <n v="4"/>
    <d v="1899-12-30T00:00:03"/>
    <n v="31.133333333332818"/>
    <n v="19"/>
    <s v="Si"/>
  </r>
  <r>
    <s v="CCAL"/>
    <s v="2025015625"/>
    <x v="0"/>
    <s v="ER6832BBP"/>
    <s v="E3043KFX"/>
    <d v="2025-02-26T00:00:00"/>
    <m/>
    <s v="3228"/>
    <x v="3"/>
    <s v="PA"/>
    <s v="S5"/>
    <m/>
    <d v="2025-02-26T00:00:00"/>
    <d v="1899-12-30T18:43:23"/>
    <d v="2025-02-26T00:00:00"/>
    <d v="1899-12-30T18:43:25"/>
    <d v="2025-02-26T00:00:00"/>
    <d v="1899-12-30T20:11:55"/>
    <x v="0"/>
    <s v="RFCPI"/>
    <s v="8043258252"/>
    <s v="FBO"/>
    <d v="1899-12-30T01:28:32"/>
    <d v="1899-12-30T01:28:30"/>
    <d v="1899-12-30T00:00:02"/>
    <s v="Granel"/>
    <s v="E001"/>
    <x v="2"/>
    <d v="1899-12-30T01:28:32"/>
    <d v="1899-12-30T01:28:30"/>
    <n v="18"/>
    <x v="3"/>
    <x v="1"/>
    <x v="2"/>
    <n v="0"/>
    <n v="0"/>
    <s v="OK"/>
    <s v="Granel"/>
    <x v="1"/>
    <n v="0"/>
    <s v="F. ALCONERA"/>
    <s v="B"/>
    <d v="1899-12-30T00:00:02"/>
    <d v="1899-12-30T00:00:02"/>
    <s v="OK"/>
    <m/>
    <m/>
    <d v="1899-12-30T00:00:00"/>
    <d v="1899-12-30T01:28:32"/>
    <n v="4"/>
    <d v="1899-12-30T00:00:02"/>
    <n v="88.533333333345624"/>
    <n v="20"/>
    <s v="No"/>
  </r>
  <r>
    <s v="CCAL"/>
    <s v="2025015656"/>
    <x v="0"/>
    <s v="EBA2424AB"/>
    <m/>
    <d v="2025-02-27T00:00:00"/>
    <m/>
    <s v="3230"/>
    <x v="1"/>
    <s v="PA"/>
    <s v="PA"/>
    <m/>
    <d v="2025-02-27T00:00:00"/>
    <d v="1899-12-30T06:25:52"/>
    <d v="2025-02-27T00:00:00"/>
    <d v="1899-12-30T06:25:55"/>
    <d v="2025-02-27T00:00:00"/>
    <d v="1899-12-30T06:40:35"/>
    <x v="0"/>
    <s v="RFCPI"/>
    <s v="8043258256"/>
    <s v="FBO"/>
    <d v="1899-12-30T00:14:43"/>
    <d v="1899-12-30T00:14:40"/>
    <d v="1899-12-30T00:00:03"/>
    <s v="Ensacado"/>
    <s v="E002"/>
    <x v="1"/>
    <d v="1899-12-30T00:14:43"/>
    <d v="1899-12-30T00:14:40"/>
    <n v="6"/>
    <x v="4"/>
    <x v="1"/>
    <x v="1"/>
    <n v="0"/>
    <n v="0"/>
    <s v="OK"/>
    <s v="Ensacado"/>
    <x v="1"/>
    <n v="0"/>
    <s v="F. ALCONERA"/>
    <s v="A"/>
    <d v="1899-12-30T00:00:03"/>
    <d v="1899-12-30T00:00:03"/>
    <s v="OK"/>
    <m/>
    <m/>
    <d v="1899-12-30T00:00:00"/>
    <d v="1899-12-30T00:14:43"/>
    <n v="5"/>
    <d v="1899-12-30T00:00:03"/>
    <n v="14.716666666670353"/>
    <n v="6"/>
    <s v="Si"/>
  </r>
  <r>
    <s v="CCAL"/>
    <s v="2025015642"/>
    <x v="0"/>
    <s v="ER2638BBV"/>
    <s v="E8408KLT"/>
    <d v="2025-02-27T00:00:00"/>
    <m/>
    <s v="3297"/>
    <x v="2"/>
    <s v="PA"/>
    <s v="S1"/>
    <m/>
    <d v="2025-02-27T00:00:00"/>
    <d v="1899-12-30T05:48:12"/>
    <d v="2025-02-27T00:00:00"/>
    <d v="1899-12-30T05:48:44"/>
    <d v="2025-02-27T00:00:00"/>
    <d v="1899-12-30T06:45:01"/>
    <x v="0"/>
    <s v="RFCPI"/>
    <s v="8043258257"/>
    <s v="EXW"/>
    <d v="1899-12-30T00:56:49"/>
    <d v="1899-12-30T00:56:17"/>
    <d v="1899-12-30T00:00:32"/>
    <s v="Granel"/>
    <s v="E001"/>
    <x v="1"/>
    <d v="1899-12-30T00:56:49"/>
    <d v="1899-12-30T00:56:17"/>
    <n v="5"/>
    <x v="4"/>
    <x v="1"/>
    <x v="2"/>
    <n v="0"/>
    <n v="0"/>
    <s v="OK"/>
    <s v="Granel"/>
    <x v="1"/>
    <n v="0"/>
    <s v="F. ALCONERA"/>
    <s v="B"/>
    <d v="1899-12-30T00:00:32"/>
    <d v="1899-12-30T00:00:32"/>
    <s v="OK"/>
    <m/>
    <m/>
    <d v="1899-12-30T00:00:00"/>
    <d v="1899-12-30T00:56:49"/>
    <n v="5"/>
    <d v="1899-12-30T00:00:32"/>
    <n v="56.816666666654392"/>
    <n v="6"/>
    <s v="No"/>
  </r>
  <r>
    <s v="CCAL"/>
    <s v="2025015654"/>
    <x v="0"/>
    <s v="ER3348BBR"/>
    <s v="E6103LDT"/>
    <d v="2025-02-27T00:00:00"/>
    <m/>
    <s v="3297"/>
    <x v="2"/>
    <s v="PA"/>
    <s v="S1"/>
    <m/>
    <d v="2025-02-27T00:00:00"/>
    <d v="1899-12-30T06:18:21"/>
    <d v="2025-02-27T00:00:00"/>
    <d v="1899-12-30T06:18:25"/>
    <d v="2025-02-27T00:00:00"/>
    <d v="1899-12-30T06:49:04"/>
    <x v="0"/>
    <s v="RFCPI"/>
    <s v="8043258259"/>
    <s v="EXW"/>
    <d v="1899-12-30T00:30:43"/>
    <d v="1899-12-30T00:30:39"/>
    <d v="1899-12-30T00:00:04"/>
    <s v="Granel"/>
    <s v="E001"/>
    <x v="1"/>
    <d v="1899-12-30T00:30:43"/>
    <d v="1899-12-30T00:30:39"/>
    <n v="6"/>
    <x v="4"/>
    <x v="1"/>
    <x v="2"/>
    <n v="0"/>
    <n v="0"/>
    <s v="OK"/>
    <s v="Granel"/>
    <x v="1"/>
    <n v="0"/>
    <s v="F. ALCONERA"/>
    <s v="A"/>
    <d v="1899-12-30T00:00:04"/>
    <d v="1899-12-30T00:00:04"/>
    <s v="OK"/>
    <m/>
    <m/>
    <d v="1899-12-30T00:00:00"/>
    <d v="1899-12-30T00:30:43"/>
    <n v="5"/>
    <d v="1899-12-30T00:00:04"/>
    <n v="30.716666666654387"/>
    <n v="6"/>
    <s v="Si"/>
  </r>
  <r>
    <s v="CCAL"/>
    <s v="2025015657"/>
    <x v="0"/>
    <s v="ER3105BBY"/>
    <s v="E7841LBS"/>
    <d v="2025-02-27T00:00:00"/>
    <m/>
    <s v="3228"/>
    <x v="3"/>
    <s v="PA"/>
    <s v="S5"/>
    <m/>
    <d v="2025-02-27T00:00:00"/>
    <d v="1899-12-30T06:27:42"/>
    <d v="2025-02-27T00:00:00"/>
    <d v="1899-12-30T06:27:44"/>
    <d v="2025-02-27T00:00:00"/>
    <d v="1899-12-30T06:59:53"/>
    <x v="0"/>
    <s v="RFCPI"/>
    <s v="8043258260"/>
    <s v="FBO"/>
    <d v="1899-12-30T00:32:11"/>
    <d v="1899-12-30T00:32:09"/>
    <d v="1899-12-30T00:00:02"/>
    <s v="Granel"/>
    <s v="E001"/>
    <x v="2"/>
    <d v="1899-12-30T00:32:11"/>
    <d v="1899-12-30T00:32:09"/>
    <n v="6"/>
    <x v="4"/>
    <x v="1"/>
    <x v="2"/>
    <n v="0"/>
    <n v="0"/>
    <s v="OK"/>
    <s v="Granel"/>
    <x v="1"/>
    <n v="0"/>
    <s v="F. ALCONERA"/>
    <s v="A"/>
    <d v="1899-12-30T00:00:02"/>
    <d v="1899-12-30T00:00:02"/>
    <s v="OK"/>
    <m/>
    <m/>
    <d v="1899-12-30T00:00:00"/>
    <d v="1899-12-30T00:32:11"/>
    <n v="5"/>
    <d v="1899-12-30T00:00:02"/>
    <n v="32.183333333337615"/>
    <n v="6"/>
    <s v="Si"/>
  </r>
  <r>
    <s v="CCAL"/>
    <s v="2025015658"/>
    <x v="0"/>
    <s v="ER2347BBR"/>
    <s v="E6106KCV"/>
    <d v="2025-02-27T00:00:00"/>
    <m/>
    <s v="3229"/>
    <x v="6"/>
    <s v="PA"/>
    <s v="S2"/>
    <m/>
    <d v="2025-02-27T00:00:00"/>
    <d v="1899-12-30T06:50:31"/>
    <d v="2025-02-27T00:00:00"/>
    <d v="1899-12-30T06:50:34"/>
    <d v="2025-02-27T00:00:00"/>
    <d v="1899-12-30T07:16:01"/>
    <x v="0"/>
    <s v="RFCPI"/>
    <s v="8043258261"/>
    <s v="FBO"/>
    <d v="1899-12-30T00:25:30"/>
    <d v="1899-12-30T00:25:27"/>
    <d v="1899-12-30T00:00:03"/>
    <s v="Granel"/>
    <s v="E001"/>
    <x v="2"/>
    <d v="1899-12-30T00:25:30"/>
    <d v="1899-12-30T00:25:27"/>
    <n v="6"/>
    <x v="4"/>
    <x v="1"/>
    <x v="2"/>
    <n v="0"/>
    <n v="0"/>
    <s v="OK"/>
    <s v="Granel"/>
    <x v="1"/>
    <n v="0"/>
    <s v="F. ALCONERA"/>
    <s v="A"/>
    <d v="1899-12-30T00:00:03"/>
    <d v="1899-12-30T00:00:03"/>
    <s v="OK"/>
    <m/>
    <m/>
    <d v="1899-12-30T00:00:00"/>
    <d v="1899-12-30T00:25:30"/>
    <n v="5"/>
    <d v="1899-12-30T00:00:03"/>
    <n v="25.499999999995193"/>
    <n v="7"/>
    <s v="Si"/>
  </r>
  <r>
    <s v="CCAL"/>
    <s v="2025015661"/>
    <x v="0"/>
    <s v="ER1428BBX"/>
    <s v="E3192JFJ"/>
    <d v="2025-02-27T00:00:00"/>
    <m/>
    <s v="3230"/>
    <x v="1"/>
    <s v="PA"/>
    <s v="PA"/>
    <m/>
    <d v="2025-02-27T00:00:00"/>
    <d v="1899-12-30T07:04:01"/>
    <d v="2025-02-27T00:00:00"/>
    <d v="1899-12-30T07:04:05"/>
    <d v="2025-02-27T00:00:00"/>
    <d v="1899-12-30T07:30:08"/>
    <x v="0"/>
    <s v="RFCPI"/>
    <s v="8043258265"/>
    <s v="FBO"/>
    <d v="1899-12-30T00:26:07"/>
    <d v="1899-12-30T00:26:03"/>
    <d v="1899-12-30T00:00:04"/>
    <s v="Ensacado"/>
    <s v="E002"/>
    <x v="2"/>
    <d v="1899-12-30T00:26:07"/>
    <d v="1899-12-30T00:26:03"/>
    <n v="7"/>
    <x v="4"/>
    <x v="1"/>
    <x v="1"/>
    <n v="0"/>
    <n v="0"/>
    <s v="OK"/>
    <s v="Ensacado"/>
    <x v="1"/>
    <n v="0"/>
    <s v="F. ALCONERA"/>
    <s v="A"/>
    <d v="1899-12-30T00:00:04"/>
    <d v="1899-12-30T00:00:04"/>
    <s v="OK"/>
    <m/>
    <m/>
    <d v="1899-12-30T00:00:00"/>
    <d v="1899-12-30T00:26:07"/>
    <n v="5"/>
    <d v="1899-12-30T00:00:04"/>
    <n v="26.116666666660784"/>
    <n v="7"/>
    <s v="Si"/>
  </r>
  <r>
    <s v="CCAL"/>
    <s v="2025015663"/>
    <x v="0"/>
    <s v="ER9810BBD"/>
    <s v="E7817JTR"/>
    <d v="2025-02-27T00:00:00"/>
    <m/>
    <s v="3297"/>
    <x v="2"/>
    <s v="PA"/>
    <s v="S1"/>
    <m/>
    <d v="2025-02-27T00:00:00"/>
    <d v="1899-12-30T07:12:17"/>
    <d v="2025-02-27T00:00:00"/>
    <d v="1899-12-30T07:12:49"/>
    <d v="2025-02-27T00:00:00"/>
    <d v="1899-12-30T07:45:34"/>
    <x v="0"/>
    <s v="RFCPI"/>
    <s v="8043258268"/>
    <s v="EXW"/>
    <d v="1899-12-30T00:33:17"/>
    <d v="1899-12-30T00:32:45"/>
    <d v="1899-12-30T00:00:32"/>
    <s v="Granel"/>
    <s v="E001"/>
    <x v="1"/>
    <d v="1899-12-30T00:33:17"/>
    <d v="1899-12-30T00:32:45"/>
    <n v="7"/>
    <x v="4"/>
    <x v="1"/>
    <x v="2"/>
    <n v="0"/>
    <n v="0"/>
    <s v="OK"/>
    <s v="Granel"/>
    <x v="1"/>
    <n v="0"/>
    <s v="F. ALCONERA"/>
    <s v="A"/>
    <d v="1899-12-30T00:00:32"/>
    <d v="1899-12-30T00:00:32"/>
    <s v="OK"/>
    <m/>
    <m/>
    <d v="1899-12-30T00:00:00"/>
    <d v="1899-12-30T00:33:17"/>
    <n v="5"/>
    <d v="1899-12-30T00:00:32"/>
    <n v="33.283333333339229"/>
    <n v="7"/>
    <s v="Si"/>
  </r>
  <r>
    <s v="CCAL"/>
    <s v="2025015669"/>
    <x v="0"/>
    <s v="ER8271BDM"/>
    <s v="E0205LTP"/>
    <d v="2025-02-27T00:00:00"/>
    <m/>
    <s v="3297"/>
    <x v="2"/>
    <s v="PA"/>
    <s v="S1"/>
    <m/>
    <d v="2025-02-27T00:00:00"/>
    <d v="1899-12-30T07:17:51"/>
    <d v="2025-02-27T00:00:00"/>
    <d v="1899-12-30T07:17:55"/>
    <d v="2025-02-27T00:00:00"/>
    <d v="1899-12-30T07:46:55"/>
    <x v="0"/>
    <s v="RFCPI"/>
    <s v="8043258269"/>
    <s v="FBO"/>
    <d v="1899-12-30T00:29:04"/>
    <d v="1899-12-30T00:29:00"/>
    <d v="1899-12-30T00:00:04"/>
    <s v="Granel"/>
    <s v="E001"/>
    <x v="2"/>
    <d v="1899-12-30T00:29:04"/>
    <d v="1899-12-30T00:29:00"/>
    <n v="7"/>
    <x v="4"/>
    <x v="1"/>
    <x v="2"/>
    <n v="0"/>
    <n v="0"/>
    <s v="OK"/>
    <s v="Granel"/>
    <x v="1"/>
    <n v="0"/>
    <s v="F. ALCONERA"/>
    <s v="A"/>
    <d v="1899-12-30T00:00:04"/>
    <d v="1899-12-30T00:00:04"/>
    <s v="OK"/>
    <m/>
    <m/>
    <d v="1899-12-30T00:00:00"/>
    <d v="1899-12-30T00:29:04"/>
    <n v="5"/>
    <d v="1899-12-30T00:00:04"/>
    <n v="29.066666666673555"/>
    <n v="7"/>
    <s v="Si"/>
  </r>
  <r>
    <s v="CCAL"/>
    <s v="2025015686"/>
    <x v="0"/>
    <s v="ECS04211R"/>
    <s v="E3710KKC"/>
    <d v="2025-02-27T00:00:00"/>
    <m/>
    <s v="3230"/>
    <x v="1"/>
    <s v="PA"/>
    <s v="PA"/>
    <m/>
    <d v="2025-02-27T00:00:00"/>
    <d v="1899-12-30T07:46:50"/>
    <d v="2025-02-27T00:00:00"/>
    <d v="1899-12-30T07:46:57"/>
    <d v="2025-02-27T00:00:00"/>
    <d v="1899-12-30T07:57:22"/>
    <x v="0"/>
    <s v="RFCPI"/>
    <s v="8043258271"/>
    <s v="FBO"/>
    <d v="1899-12-30T00:10:32"/>
    <d v="1899-12-30T00:10:25"/>
    <d v="1899-12-30T00:00:07"/>
    <s v="Ensacado"/>
    <s v="E002"/>
    <x v="2"/>
    <d v="1899-12-30T00:10:32"/>
    <d v="1899-12-30T00:10:25"/>
    <n v="7"/>
    <x v="4"/>
    <x v="1"/>
    <x v="1"/>
    <n v="0"/>
    <n v="0"/>
    <s v="OK"/>
    <s v="Ensacado"/>
    <x v="1"/>
    <n v="0"/>
    <s v="F. ALCONERA"/>
    <s v="A"/>
    <d v="1899-12-30T00:00:07"/>
    <d v="1899-12-30T00:00:07"/>
    <s v="OK"/>
    <m/>
    <m/>
    <d v="1899-12-30T00:00:00"/>
    <d v="1899-12-30T00:10:32"/>
    <n v="5"/>
    <d v="1899-12-30T00:00:07"/>
    <n v="10.533333333340789"/>
    <n v="7"/>
    <s v="Si"/>
  </r>
  <r>
    <s v="CCAL"/>
    <s v="2025015671"/>
    <x v="0"/>
    <s v="ER9178BBB"/>
    <s v="E3299HSH"/>
    <d v="2025-02-27T00:00:00"/>
    <m/>
    <s v="3297"/>
    <x v="2"/>
    <s v="PA"/>
    <s v="S1"/>
    <m/>
    <d v="2025-02-27T00:00:00"/>
    <d v="1899-12-30T07:20:28"/>
    <d v="2025-02-27T00:00:00"/>
    <d v="1899-12-30T07:21:15"/>
    <d v="2025-02-27T00:00:00"/>
    <d v="1899-12-30T08:01:58"/>
    <x v="0"/>
    <s v="RFCPI"/>
    <s v="8043258272"/>
    <s v="EXW"/>
    <d v="1899-12-30T00:41:30"/>
    <d v="1899-12-30T00:40:43"/>
    <d v="1899-12-30T00:00:47"/>
    <s v="Granel"/>
    <s v="E001"/>
    <x v="1"/>
    <d v="1899-12-30T00:41:30"/>
    <d v="1899-12-30T00:40:43"/>
    <n v="7"/>
    <x v="4"/>
    <x v="1"/>
    <x v="2"/>
    <n v="0"/>
    <n v="0"/>
    <s v="OK"/>
    <s v="Granel"/>
    <x v="1"/>
    <n v="0"/>
    <s v="F. ALCONERA"/>
    <s v="A"/>
    <d v="1899-12-30T00:00:47"/>
    <d v="1899-12-30T00:00:47"/>
    <s v="OK"/>
    <m/>
    <m/>
    <d v="1899-12-30T00:00:00"/>
    <d v="1899-12-30T00:41:30"/>
    <n v="5"/>
    <d v="1899-12-30T00:00:47"/>
    <n v="41.499999999993619"/>
    <n v="8"/>
    <s v="Si"/>
  </r>
  <r>
    <s v="CCAL"/>
    <s v="2025015675"/>
    <x v="0"/>
    <s v="ER5456BBC"/>
    <s v="E9540KDB"/>
    <d v="2025-02-27T00:00:00"/>
    <m/>
    <s v="3228"/>
    <x v="3"/>
    <s v="PA"/>
    <s v="S4"/>
    <m/>
    <d v="2025-02-27T00:00:00"/>
    <d v="1899-12-30T07:30:57"/>
    <d v="2025-02-27T00:00:00"/>
    <d v="1899-12-30T07:31:00"/>
    <d v="2025-02-27T00:00:00"/>
    <d v="1899-12-30T08:03:46"/>
    <x v="0"/>
    <s v="RFCPI"/>
    <s v="8043258273"/>
    <s v="FBO"/>
    <d v="1899-12-30T00:32:49"/>
    <d v="1899-12-30T00:32:46"/>
    <d v="1899-12-30T00:00:03"/>
    <s v="Granel"/>
    <s v="E001"/>
    <x v="2"/>
    <d v="1899-12-30T00:32:49"/>
    <d v="1899-12-30T00:32:46"/>
    <n v="7"/>
    <x v="4"/>
    <x v="1"/>
    <x v="2"/>
    <n v="0"/>
    <n v="0"/>
    <s v="OK"/>
    <s v="Granel"/>
    <x v="1"/>
    <n v="0"/>
    <s v="F. ALCONERA"/>
    <s v="A"/>
    <d v="1899-12-30T00:00:03"/>
    <d v="1899-12-30T00:00:03"/>
    <s v="OK"/>
    <m/>
    <m/>
    <d v="1899-12-30T00:00:00"/>
    <d v="1899-12-30T00:32:49"/>
    <n v="5"/>
    <d v="1899-12-30T00:00:03"/>
    <n v="32.816666666663991"/>
    <n v="8"/>
    <s v="Si"/>
  </r>
  <r>
    <s v="CCAL"/>
    <s v="2025015684"/>
    <x v="0"/>
    <s v="ER5597BCG"/>
    <s v="E0709JPX"/>
    <d v="2025-02-27T00:00:00"/>
    <m/>
    <s v="3297"/>
    <x v="2"/>
    <s v="PA"/>
    <s v="S1"/>
    <m/>
    <d v="2025-02-27T00:00:00"/>
    <d v="1899-12-30T07:42:40"/>
    <d v="2025-02-27T00:00:00"/>
    <d v="1899-12-30T07:42:43"/>
    <d v="2025-02-27T00:00:00"/>
    <d v="1899-12-30T08:11:03"/>
    <x v="0"/>
    <s v="RFCPI"/>
    <s v="8043258275"/>
    <s v="FBO"/>
    <d v="1899-12-30T00:28:23"/>
    <d v="1899-12-30T00:28:20"/>
    <d v="1899-12-30T00:00:03"/>
    <s v="Granel"/>
    <s v="E001"/>
    <x v="2"/>
    <d v="1899-12-30T00:28:23"/>
    <d v="1899-12-30T00:28:20"/>
    <n v="7"/>
    <x v="4"/>
    <x v="1"/>
    <x v="2"/>
    <n v="0"/>
    <n v="0"/>
    <s v="OK"/>
    <s v="Granel"/>
    <x v="1"/>
    <n v="0"/>
    <s v="F. ALCONERA"/>
    <s v="A"/>
    <d v="1899-12-30T00:00:03"/>
    <d v="1899-12-30T00:00:03"/>
    <s v="OK"/>
    <m/>
    <m/>
    <d v="1899-12-30T00:00:00"/>
    <d v="1899-12-30T00:28:23"/>
    <n v="5"/>
    <d v="1899-12-30T00:00:03"/>
    <n v="28.383333333321595"/>
    <n v="8"/>
    <s v="Si"/>
  </r>
  <r>
    <s v="CCAL"/>
    <s v="2025015694"/>
    <x v="0"/>
    <s v="ECS04211R"/>
    <s v="E3710KKC"/>
    <d v="2025-02-27T00:00:00"/>
    <m/>
    <s v="3230"/>
    <x v="1"/>
    <s v="PA"/>
    <s v="PA"/>
    <m/>
    <d v="2025-02-27T00:00:00"/>
    <d v="1899-12-30T08:02:49"/>
    <d v="2025-02-27T00:00:00"/>
    <d v="1899-12-30T08:02:55"/>
    <d v="2025-02-27T00:00:00"/>
    <d v="1899-12-30T08:34:44"/>
    <x v="0"/>
    <s v="RFCPI"/>
    <s v="8043258278"/>
    <s v="FBO"/>
    <d v="1899-12-30T00:31:55"/>
    <d v="1899-12-30T00:31:49"/>
    <d v="1899-12-30T00:00:06"/>
    <s v="Ensacado"/>
    <s v="E002"/>
    <x v="2"/>
    <d v="1899-12-30T00:31:55"/>
    <d v="1899-12-30T00:31:49"/>
    <n v="8"/>
    <x v="4"/>
    <x v="1"/>
    <x v="1"/>
    <n v="0"/>
    <n v="0"/>
    <s v="OK"/>
    <s v="Ensacado"/>
    <x v="1"/>
    <n v="0"/>
    <s v="F. ALCONERA"/>
    <s v="A"/>
    <d v="1899-12-30T00:00:06"/>
    <d v="1899-12-30T00:00:06"/>
    <s v="OK"/>
    <m/>
    <m/>
    <d v="1899-12-30T00:00:00"/>
    <d v="1899-12-30T00:31:55"/>
    <n v="5"/>
    <d v="1899-12-30T00:00:06"/>
    <n v="31.916666666664007"/>
    <n v="8"/>
    <s v="Si"/>
  </r>
  <r>
    <s v="CCAL"/>
    <s v="2025015696"/>
    <x v="0"/>
    <s v="ER7275BBY"/>
    <s v="E5855JGX"/>
    <d v="2025-02-27T00:00:00"/>
    <m/>
    <s v="3297"/>
    <x v="2"/>
    <s v="PA"/>
    <s v="S1"/>
    <m/>
    <d v="2025-02-27T00:00:00"/>
    <d v="1899-12-30T08:06:16"/>
    <d v="2025-02-27T00:00:00"/>
    <d v="1899-12-30T08:06:40"/>
    <d v="2025-02-27T00:00:00"/>
    <d v="1899-12-30T08:35:52"/>
    <x v="0"/>
    <s v="RFCPI"/>
    <s v="8043258279"/>
    <s v="EXW"/>
    <d v="1899-12-30T00:29:36"/>
    <d v="1899-12-30T00:29:12"/>
    <d v="1899-12-30T00:00:24"/>
    <s v="Granel"/>
    <s v="E001"/>
    <x v="1"/>
    <d v="1899-12-30T00:29:36"/>
    <d v="1899-12-30T00:29:12"/>
    <n v="8"/>
    <x v="4"/>
    <x v="1"/>
    <x v="2"/>
    <n v="0"/>
    <n v="0"/>
    <s v="OK"/>
    <s v="Granel"/>
    <x v="1"/>
    <n v="0"/>
    <s v="F. ALCONERA"/>
    <s v="A"/>
    <d v="1899-12-30T00:00:24"/>
    <d v="1899-12-30T00:00:24"/>
    <s v="OK"/>
    <m/>
    <m/>
    <d v="1899-12-30T00:00:00"/>
    <d v="1899-12-30T00:29:36"/>
    <n v="5"/>
    <d v="1899-12-30T00:00:24"/>
    <n v="29.599999999992075"/>
    <n v="8"/>
    <s v="Si"/>
  </r>
  <r>
    <s v="CCAL"/>
    <s v="2025015699"/>
    <x v="0"/>
    <s v="ER5784BBP"/>
    <s v="E8687HMG"/>
    <d v="2025-02-27T00:00:00"/>
    <m/>
    <s v="3230"/>
    <x v="1"/>
    <s v="PA"/>
    <s v="PA"/>
    <m/>
    <d v="2025-02-27T00:00:00"/>
    <d v="1899-12-30T08:09:00"/>
    <d v="2025-02-27T00:00:00"/>
    <d v="1899-12-30T08:09:06"/>
    <d v="2025-02-27T00:00:00"/>
    <d v="1899-12-30T08:42:56"/>
    <x v="0"/>
    <s v="RFCPI"/>
    <s v="8043258282"/>
    <s v="EXW"/>
    <d v="1899-12-30T00:33:56"/>
    <d v="1899-12-30T00:33:50"/>
    <d v="1899-12-30T00:00:06"/>
    <s v="Ensacado"/>
    <s v="E002"/>
    <x v="1"/>
    <d v="1899-12-30T00:33:56"/>
    <d v="1899-12-30T00:33:50"/>
    <n v="8"/>
    <x v="4"/>
    <x v="1"/>
    <x v="1"/>
    <n v="0"/>
    <n v="0"/>
    <s v="OK"/>
    <s v="Ensacado"/>
    <x v="1"/>
    <n v="0"/>
    <s v="F. ALCONERA"/>
    <s v="A"/>
    <d v="1899-12-30T00:00:06"/>
    <d v="1899-12-30T00:00:06"/>
    <s v="OK"/>
    <m/>
    <m/>
    <d v="1899-12-30T00:00:00"/>
    <d v="1899-12-30T00:33:56"/>
    <n v="5"/>
    <d v="1899-12-30T00:00:06"/>
    <n v="33.933333333340769"/>
    <n v="8"/>
    <s v="Si"/>
  </r>
  <r>
    <s v="CCAL"/>
    <s v="2025015704"/>
    <x v="0"/>
    <s v="ER1058BBJ"/>
    <s v="E1800JBZ"/>
    <d v="2025-02-27T00:00:00"/>
    <m/>
    <s v="3297"/>
    <x v="2"/>
    <s v="PA"/>
    <s v="S1"/>
    <m/>
    <d v="2025-02-27T00:00:00"/>
    <d v="1899-12-30T08:16:13"/>
    <d v="2025-02-27T00:00:00"/>
    <d v="1899-12-30T08:16:42"/>
    <d v="2025-02-27T00:00:00"/>
    <d v="1899-12-30T08:49:16"/>
    <x v="0"/>
    <s v="RFCPI"/>
    <s v="8043258283"/>
    <s v="EXW"/>
    <d v="1899-12-30T00:33:03"/>
    <d v="1899-12-30T00:32:34"/>
    <d v="1899-12-30T00:00:29"/>
    <s v="Granel"/>
    <s v="E001"/>
    <x v="1"/>
    <d v="1899-12-30T00:33:03"/>
    <d v="1899-12-30T00:32:34"/>
    <n v="8"/>
    <x v="4"/>
    <x v="1"/>
    <x v="2"/>
    <n v="0"/>
    <n v="0"/>
    <s v="OK"/>
    <s v="Granel"/>
    <x v="1"/>
    <n v="0"/>
    <s v="F. ALCONERA"/>
    <s v="A"/>
    <d v="1899-12-30T00:00:29"/>
    <d v="1899-12-30T00:00:29"/>
    <s v="OK"/>
    <m/>
    <m/>
    <d v="1899-12-30T00:00:00"/>
    <d v="1899-12-30T00:33:03"/>
    <n v="5"/>
    <d v="1899-12-30T00:00:29"/>
    <n v="33.050000000001567"/>
    <n v="8"/>
    <s v="Si"/>
  </r>
  <r>
    <s v="CCAL"/>
    <s v="2025015698"/>
    <x v="0"/>
    <s v="ER8017BDB"/>
    <s v="E6383KKR"/>
    <d v="2025-02-27T00:00:00"/>
    <m/>
    <s v="3297"/>
    <x v="2"/>
    <s v="PA"/>
    <s v="S1"/>
    <m/>
    <d v="2025-02-27T00:00:00"/>
    <d v="1899-12-30T08:08:00"/>
    <d v="2025-02-27T00:00:00"/>
    <d v="1899-12-30T08:08:05"/>
    <d v="2025-02-27T00:00:00"/>
    <d v="1899-12-30T08:56:26"/>
    <x v="0"/>
    <s v="RFCPI"/>
    <s v="8043258285"/>
    <s v="EXW"/>
    <d v="1899-12-30T00:48:26"/>
    <d v="1899-12-30T00:48:21"/>
    <d v="1899-12-30T00:00:05"/>
    <s v="Granel"/>
    <s v="E001"/>
    <x v="1"/>
    <d v="1899-12-30T00:48:26"/>
    <d v="1899-12-30T00:48:21"/>
    <n v="8"/>
    <x v="4"/>
    <x v="1"/>
    <x v="2"/>
    <n v="0"/>
    <n v="0"/>
    <s v="OK"/>
    <s v="Granel"/>
    <x v="1"/>
    <n v="0"/>
    <s v="F. ALCONERA"/>
    <s v="B"/>
    <d v="1899-12-30T00:00:05"/>
    <d v="1899-12-30T00:00:05"/>
    <s v="OK"/>
    <m/>
    <m/>
    <d v="1899-12-30T00:00:00"/>
    <d v="1899-12-30T00:48:26"/>
    <n v="5"/>
    <d v="1899-12-30T00:00:05"/>
    <n v="48.433333333334403"/>
    <n v="8"/>
    <s v="No"/>
  </r>
  <r>
    <s v="CCAL"/>
    <s v="2025015713"/>
    <x v="0"/>
    <s v="ER2114BBG"/>
    <s v="E3425LKV"/>
    <d v="2025-02-27T00:00:00"/>
    <m/>
    <s v="3297"/>
    <x v="2"/>
    <s v="PA"/>
    <s v="S1"/>
    <m/>
    <d v="2025-02-27T00:00:00"/>
    <d v="1899-12-30T08:23:44"/>
    <d v="2025-02-27T00:00:00"/>
    <d v="1899-12-30T08:23:48"/>
    <d v="2025-02-27T00:00:00"/>
    <d v="1899-12-30T09:07:20"/>
    <x v="0"/>
    <s v="RFCPI"/>
    <s v="8043258286"/>
    <s v="FBO"/>
    <d v="1899-12-30T00:43:36"/>
    <d v="1899-12-30T00:43:32"/>
    <d v="1899-12-30T00:00:04"/>
    <s v="Granel"/>
    <s v="E001"/>
    <x v="2"/>
    <d v="1899-12-30T00:43:36"/>
    <d v="1899-12-30T00:43:32"/>
    <n v="8"/>
    <x v="4"/>
    <x v="1"/>
    <x v="2"/>
    <n v="0"/>
    <n v="0"/>
    <s v="OK"/>
    <s v="Granel"/>
    <x v="1"/>
    <n v="0"/>
    <s v="F. ALCONERA"/>
    <s v="A"/>
    <d v="1899-12-30T00:00:04"/>
    <d v="1899-12-30T00:00:04"/>
    <s v="OK"/>
    <m/>
    <m/>
    <d v="1899-12-30T00:00:00"/>
    <d v="1899-12-30T00:43:36"/>
    <n v="5"/>
    <d v="1899-12-30T00:00:04"/>
    <n v="43.600000000003135"/>
    <n v="9"/>
    <s v="Si"/>
  </r>
  <r>
    <s v="CCAL"/>
    <s v="2025015743"/>
    <x v="0"/>
    <s v="ER3686BCF"/>
    <s v="E9865JVX"/>
    <d v="2025-02-27T00:00:00"/>
    <m/>
    <s v="3297"/>
    <x v="2"/>
    <s v="PA"/>
    <s v="S1"/>
    <m/>
    <d v="2025-02-27T00:00:00"/>
    <d v="1899-12-30T09:05:44"/>
    <d v="2025-02-27T00:00:00"/>
    <d v="1899-12-30T09:05:47"/>
    <d v="2025-02-27T00:00:00"/>
    <d v="1899-12-30T09:36:01"/>
    <x v="0"/>
    <s v="RFCPI"/>
    <s v="8043258289"/>
    <s v="FBO"/>
    <d v="1899-12-30T00:30:17"/>
    <d v="1899-12-30T00:30:14"/>
    <d v="1899-12-30T00:00:03"/>
    <s v="Granel"/>
    <s v="E001"/>
    <x v="2"/>
    <d v="1899-12-30T00:30:17"/>
    <d v="1899-12-30T00:30:14"/>
    <n v="9"/>
    <x v="4"/>
    <x v="1"/>
    <x v="2"/>
    <n v="0"/>
    <n v="0"/>
    <s v="OK"/>
    <s v="Granel"/>
    <x v="1"/>
    <n v="0"/>
    <s v="F. ALCONERA"/>
    <s v="A"/>
    <d v="1899-12-30T00:00:03"/>
    <d v="1899-12-30T00:00:03"/>
    <s v="OK"/>
    <m/>
    <m/>
    <d v="1899-12-30T00:00:00"/>
    <d v="1899-12-30T00:30:17"/>
    <n v="5"/>
    <d v="1899-12-30T00:00:03"/>
    <n v="30.283333333329647"/>
    <n v="9"/>
    <s v="Si"/>
  </r>
  <r>
    <s v="CCAL"/>
    <s v="2025015742"/>
    <x v="0"/>
    <s v="ER3317BBR"/>
    <s v="E1078KFK"/>
    <d v="2025-02-27T00:00:00"/>
    <m/>
    <s v="3230"/>
    <x v="1"/>
    <s v="PA"/>
    <s v="PA"/>
    <m/>
    <d v="2025-02-27T00:00:00"/>
    <d v="1899-12-30T09:05:02"/>
    <d v="2025-02-27T00:00:00"/>
    <d v="1899-12-30T09:05:05"/>
    <d v="2025-02-27T00:00:00"/>
    <d v="1899-12-30T09:51:23"/>
    <x v="0"/>
    <s v="RFCPI"/>
    <s v="8043258290"/>
    <s v="EXW"/>
    <d v="1899-12-30T00:46:21"/>
    <d v="1899-12-30T00:46:18"/>
    <d v="1899-12-30T00:00:03"/>
    <s v="Ensacado"/>
    <s v="E002"/>
    <x v="1"/>
    <d v="1899-12-30T00:46:21"/>
    <d v="1899-12-30T00:46:18"/>
    <n v="9"/>
    <x v="4"/>
    <x v="1"/>
    <x v="1"/>
    <n v="0"/>
    <n v="0"/>
    <s v="OK"/>
    <s v="Ensacado"/>
    <x v="1"/>
    <n v="0"/>
    <s v="F. ALCONERA"/>
    <s v="B"/>
    <d v="1899-12-30T00:00:03"/>
    <d v="1899-12-30T00:00:03"/>
    <s v="OK"/>
    <m/>
    <m/>
    <d v="1899-12-30T00:00:00"/>
    <d v="1899-12-30T00:46:21"/>
    <n v="5"/>
    <d v="1899-12-30T00:00:03"/>
    <n v="46.349999999999973"/>
    <n v="9"/>
    <s v="No"/>
  </r>
  <r>
    <s v="CCAL"/>
    <s v="2025015781"/>
    <x v="0"/>
    <s v="ER0455BBX"/>
    <s v="E0438GVW"/>
    <d v="2025-02-27T00:00:00"/>
    <m/>
    <s v="3297"/>
    <x v="2"/>
    <s v="PA"/>
    <s v="S1"/>
    <m/>
    <d v="2025-02-27T00:00:00"/>
    <d v="1899-12-30T09:46:49"/>
    <d v="2025-02-27T00:00:00"/>
    <d v="1899-12-30T09:46:53"/>
    <d v="2025-02-27T00:00:00"/>
    <d v="1899-12-30T10:08:51"/>
    <x v="0"/>
    <s v="RFCPI"/>
    <s v="8043258292"/>
    <s v="EXW"/>
    <d v="1899-12-30T00:22:02"/>
    <d v="1899-12-30T00:21:58"/>
    <d v="1899-12-30T00:00:04"/>
    <s v="Granel"/>
    <s v="E001"/>
    <x v="1"/>
    <d v="1899-12-30T00:22:02"/>
    <d v="1899-12-30T00:21:58"/>
    <n v="9"/>
    <x v="4"/>
    <x v="1"/>
    <x v="2"/>
    <n v="0"/>
    <n v="0"/>
    <s v="OK"/>
    <s v="Granel"/>
    <x v="1"/>
    <n v="0"/>
    <s v="F. ALCONERA"/>
    <s v="A"/>
    <d v="1899-12-30T00:00:04"/>
    <d v="1899-12-30T00:00:04"/>
    <s v="OK"/>
    <m/>
    <m/>
    <d v="1899-12-30T00:00:00"/>
    <d v="1899-12-30T00:22:02"/>
    <n v="5"/>
    <d v="1899-12-30T00:00:04"/>
    <n v="22.033333333339147"/>
    <n v="10"/>
    <s v="Si"/>
  </r>
  <r>
    <s v="CCAL"/>
    <s v="2025015791"/>
    <x v="0"/>
    <s v="ER9053BCB"/>
    <s v="E2965KHG"/>
    <d v="2025-02-27T00:00:00"/>
    <m/>
    <s v="3297"/>
    <x v="2"/>
    <s v="PA"/>
    <s v="S1"/>
    <m/>
    <d v="2025-02-27T00:00:00"/>
    <d v="1899-12-30T09:57:52"/>
    <d v="2025-02-27T00:00:00"/>
    <d v="1899-12-30T09:57:55"/>
    <d v="2025-02-27T00:00:00"/>
    <d v="1899-12-30T10:25:19"/>
    <x v="0"/>
    <s v="RFCPI"/>
    <s v="8043258294"/>
    <s v="FBO"/>
    <d v="1899-12-30T00:27:27"/>
    <d v="1899-12-30T00:27:24"/>
    <d v="1899-12-30T00:00:03"/>
    <s v="Granel"/>
    <s v="E001"/>
    <x v="2"/>
    <d v="1899-12-30T00:27:27"/>
    <d v="1899-12-30T00:27:24"/>
    <n v="9"/>
    <x v="4"/>
    <x v="1"/>
    <x v="2"/>
    <n v="0"/>
    <n v="0"/>
    <s v="OK"/>
    <s v="Granel"/>
    <x v="1"/>
    <n v="0"/>
    <s v="F. ALCONERA"/>
    <s v="A"/>
    <d v="1899-12-30T00:00:03"/>
    <d v="1899-12-30T00:00:03"/>
    <s v="OK"/>
    <m/>
    <m/>
    <d v="1899-12-30T00:00:00"/>
    <d v="1899-12-30T00:27:27"/>
    <n v="5"/>
    <d v="1899-12-30T00:00:03"/>
    <n v="27.450000000000053"/>
    <n v="10"/>
    <s v="Si"/>
  </r>
  <r>
    <s v="CCAL"/>
    <s v="2025015789"/>
    <x v="0"/>
    <s v="ER8908BBG"/>
    <s v="E5792MTF"/>
    <d v="2025-02-27T00:00:00"/>
    <m/>
    <s v="3228"/>
    <x v="3"/>
    <s v="PA"/>
    <s v="S4"/>
    <m/>
    <d v="2025-02-27T00:00:00"/>
    <d v="1899-12-30T09:54:48"/>
    <d v="2025-02-27T00:00:00"/>
    <d v="1899-12-30T09:54:51"/>
    <d v="2025-02-27T00:00:00"/>
    <d v="1899-12-30T10:31:32"/>
    <x v="0"/>
    <s v="RFCPI"/>
    <s v="8043258295"/>
    <s v="EXW"/>
    <d v="1899-12-30T00:36:44"/>
    <d v="1899-12-30T00:36:41"/>
    <d v="1899-12-30T00:00:03"/>
    <s v="Granel"/>
    <s v="E001"/>
    <x v="1"/>
    <d v="1899-12-30T00:36:44"/>
    <d v="1899-12-30T00:36:41"/>
    <n v="9"/>
    <x v="4"/>
    <x v="1"/>
    <x v="2"/>
    <n v="0"/>
    <n v="0"/>
    <s v="OK"/>
    <s v="Granel"/>
    <x v="1"/>
    <n v="0"/>
    <s v="F. ALCONERA"/>
    <s v="A"/>
    <d v="1899-12-30T00:00:03"/>
    <d v="1899-12-30T00:00:03"/>
    <s v="OK"/>
    <m/>
    <m/>
    <d v="1899-12-30T00:00:00"/>
    <d v="1899-12-30T00:36:44"/>
    <n v="5"/>
    <d v="1899-12-30T00:00:03"/>
    <n v="36.733333333320026"/>
    <n v="10"/>
    <s v="Si"/>
  </r>
  <r>
    <s v="CCAL"/>
    <s v="2025015797"/>
    <x v="0"/>
    <s v="ER9252BBJ"/>
    <s v="E8364KHH"/>
    <d v="2025-02-27T00:00:00"/>
    <m/>
    <s v="3228"/>
    <x v="3"/>
    <s v="PA"/>
    <s v="S4"/>
    <m/>
    <d v="2025-02-27T00:00:00"/>
    <d v="1899-12-30T10:06:05"/>
    <d v="2025-02-27T00:00:00"/>
    <d v="1899-12-30T10:06:11"/>
    <d v="2025-02-27T00:00:00"/>
    <d v="1899-12-30T10:53:28"/>
    <x v="0"/>
    <s v="RFCPI"/>
    <s v="8043258298"/>
    <s v="EXW"/>
    <d v="1899-12-30T00:47:23"/>
    <d v="1899-12-30T00:47:17"/>
    <d v="1899-12-30T00:00:06"/>
    <s v="Granel"/>
    <s v="E001"/>
    <x v="1"/>
    <d v="1899-12-30T00:47:23"/>
    <d v="1899-12-30T00:47:17"/>
    <n v="10"/>
    <x v="4"/>
    <x v="1"/>
    <x v="2"/>
    <n v="0"/>
    <n v="0"/>
    <s v="OK"/>
    <s v="Granel"/>
    <x v="1"/>
    <n v="0"/>
    <s v="F. ALCONERA"/>
    <s v="B"/>
    <d v="1899-12-30T00:00:06"/>
    <d v="1899-12-30T00:00:06"/>
    <s v="OK"/>
    <m/>
    <m/>
    <d v="1899-12-30T00:00:00"/>
    <d v="1899-12-30T00:47:23"/>
    <n v="5"/>
    <d v="1899-12-30T00:00:06"/>
    <n v="47.383333333343991"/>
    <n v="10"/>
    <s v="No"/>
  </r>
  <r>
    <s v="CCAL"/>
    <s v="2025015810"/>
    <x v="0"/>
    <s v="ER8804BBS"/>
    <s v="E8421HJR"/>
    <d v="2025-02-27T00:00:00"/>
    <m/>
    <s v="3297"/>
    <x v="2"/>
    <s v="PA"/>
    <s v="S1"/>
    <m/>
    <d v="2025-02-27T00:00:00"/>
    <d v="1899-12-30T10:37:11"/>
    <d v="2025-02-27T00:00:00"/>
    <d v="1899-12-30T10:37:14"/>
    <d v="2025-02-27T00:00:00"/>
    <d v="1899-12-30T11:10:30"/>
    <x v="0"/>
    <s v="RFCPI"/>
    <s v="8043258300"/>
    <s v="FBO"/>
    <d v="1899-12-30T00:33:19"/>
    <d v="1899-12-30T00:33:16"/>
    <d v="1899-12-30T00:00:03"/>
    <s v="Granel"/>
    <s v="E001"/>
    <x v="2"/>
    <d v="1899-12-30T00:33:19"/>
    <d v="1899-12-30T00:33:16"/>
    <n v="10"/>
    <x v="4"/>
    <x v="1"/>
    <x v="2"/>
    <n v="0"/>
    <n v="0"/>
    <s v="OK"/>
    <s v="Granel"/>
    <x v="1"/>
    <n v="0"/>
    <s v="F. ALCONERA"/>
    <s v="A"/>
    <d v="1899-12-30T00:00:03"/>
    <d v="1899-12-30T00:00:03"/>
    <s v="OK"/>
    <m/>
    <m/>
    <d v="1899-12-30T00:00:00"/>
    <d v="1899-12-30T00:33:19"/>
    <n v="5"/>
    <d v="1899-12-30T00:00:03"/>
    <n v="33.316666666660787"/>
    <n v="11"/>
    <s v="Si"/>
  </r>
  <r>
    <s v="CCAL"/>
    <s v="2025015817"/>
    <x v="0"/>
    <s v="ER8271BDM"/>
    <s v="E0205LTP"/>
    <d v="2025-02-27T00:00:00"/>
    <m/>
    <s v="3228"/>
    <x v="3"/>
    <s v="PA"/>
    <s v="S4"/>
    <m/>
    <d v="2025-02-27T00:00:00"/>
    <d v="1899-12-30T10:50:13"/>
    <d v="2025-02-27T00:00:00"/>
    <d v="1899-12-30T10:50:16"/>
    <d v="2025-02-27T00:00:00"/>
    <d v="1899-12-30T11:22:18"/>
    <x v="0"/>
    <s v="RFCPI"/>
    <s v="8043258303"/>
    <s v="FBO"/>
    <d v="1899-12-30T00:32:05"/>
    <d v="1899-12-30T00:32:02"/>
    <d v="1899-12-30T00:00:03"/>
    <s v="Granel"/>
    <s v="E001"/>
    <x v="2"/>
    <d v="1899-12-30T00:32:05"/>
    <d v="1899-12-30T00:32:02"/>
    <n v="10"/>
    <x v="4"/>
    <x v="1"/>
    <x v="2"/>
    <n v="0"/>
    <n v="0"/>
    <s v="OK"/>
    <s v="Granel"/>
    <x v="1"/>
    <n v="0"/>
    <s v="F. ALCONERA"/>
    <s v="A"/>
    <d v="1899-12-30T00:00:03"/>
    <d v="1899-12-30T00:00:03"/>
    <s v="OK"/>
    <m/>
    <m/>
    <d v="1899-12-30T00:00:00"/>
    <d v="1899-12-30T00:32:05"/>
    <n v="5"/>
    <d v="1899-12-30T00:00:03"/>
    <n v="32.083333333329605"/>
    <n v="11"/>
    <s v="Si"/>
  </r>
  <r>
    <s v="CCAL"/>
    <s v="2025015815"/>
    <x v="0"/>
    <s v="ER6535BBJ"/>
    <s v="E3039DBP"/>
    <d v="2025-02-27T00:00:00"/>
    <m/>
    <s v="3297"/>
    <x v="2"/>
    <s v="PA"/>
    <s v="S1"/>
    <m/>
    <d v="2025-02-27T00:00:00"/>
    <d v="1899-12-30T10:48:52"/>
    <d v="2025-02-27T00:00:00"/>
    <d v="1899-12-30T10:48:55"/>
    <d v="2025-02-27T00:00:00"/>
    <d v="1899-12-30T11:23:54"/>
    <x v="0"/>
    <s v="RFCPI"/>
    <s v="8043258304"/>
    <s v="EXW"/>
    <d v="1899-12-30T00:35:02"/>
    <d v="1899-12-30T00:34:59"/>
    <d v="1899-12-30T00:00:03"/>
    <s v="Granel"/>
    <s v="E001"/>
    <x v="1"/>
    <d v="1899-12-30T00:35:02"/>
    <d v="1899-12-30T00:34:59"/>
    <n v="10"/>
    <x v="4"/>
    <x v="1"/>
    <x v="2"/>
    <n v="0"/>
    <n v="0"/>
    <s v="OK"/>
    <s v="Granel"/>
    <x v="1"/>
    <n v="0"/>
    <s v="F. ALCONERA"/>
    <s v="A"/>
    <d v="1899-12-30T00:00:03"/>
    <d v="1899-12-30T00:00:03"/>
    <s v="OK"/>
    <m/>
    <m/>
    <d v="1899-12-30T00:00:00"/>
    <d v="1899-12-30T00:35:02"/>
    <n v="5"/>
    <d v="1899-12-30T00:00:03"/>
    <n v="35.033333333342462"/>
    <n v="11"/>
    <s v="Si"/>
  </r>
  <r>
    <s v="CCAL"/>
    <s v="2025015829"/>
    <x v="0"/>
    <s v="ER8802BBS"/>
    <s v="E5397MMK"/>
    <d v="2025-02-27T00:00:00"/>
    <m/>
    <s v="3228"/>
    <x v="3"/>
    <s v="PA"/>
    <s v="S4"/>
    <m/>
    <d v="2025-02-27T00:00:00"/>
    <d v="1899-12-30T11:10:26"/>
    <d v="2025-02-27T00:00:00"/>
    <d v="1899-12-30T11:10:29"/>
    <d v="2025-02-27T00:00:00"/>
    <d v="1899-12-30T11:42:53"/>
    <x v="0"/>
    <s v="RFCPI"/>
    <s v="8043258307"/>
    <s v="FBO"/>
    <d v="1899-12-30T00:32:27"/>
    <d v="1899-12-30T00:32:24"/>
    <d v="1899-12-30T00:00:03"/>
    <s v="Granel"/>
    <s v="E001"/>
    <x v="2"/>
    <d v="1899-12-30T00:32:27"/>
    <d v="1899-12-30T00:32:24"/>
    <n v="11"/>
    <x v="4"/>
    <x v="1"/>
    <x v="2"/>
    <n v="0"/>
    <n v="0"/>
    <s v="OK"/>
    <s v="Granel"/>
    <x v="1"/>
    <n v="0"/>
    <s v="F. ALCONERA"/>
    <s v="A"/>
    <d v="1899-12-30T00:00:03"/>
    <d v="1899-12-30T00:00:03"/>
    <s v="OK"/>
    <m/>
    <m/>
    <d v="1899-12-30T00:00:00"/>
    <d v="1899-12-30T00:32:27"/>
    <n v="5"/>
    <d v="1899-12-30T00:00:03"/>
    <n v="32.450000000011144"/>
    <n v="11"/>
    <s v="Si"/>
  </r>
  <r>
    <s v="CCAL"/>
    <s v="2025015836"/>
    <x v="0"/>
    <s v="ER2114BBG"/>
    <s v="E3425LKV"/>
    <d v="2025-02-27T00:00:00"/>
    <m/>
    <s v="3297"/>
    <x v="2"/>
    <s v="PA"/>
    <s v="S1"/>
    <m/>
    <d v="2025-02-27T00:00:00"/>
    <d v="1899-12-30T11:32:28"/>
    <d v="2025-02-27T00:00:00"/>
    <d v="1899-12-30T11:32:31"/>
    <d v="2025-02-27T00:00:00"/>
    <d v="1899-12-30T12:05:46"/>
    <x v="0"/>
    <s v="RFCPI"/>
    <s v="8043258310"/>
    <s v="FBO"/>
    <d v="1899-12-30T00:33:18"/>
    <d v="1899-12-30T00:33:15"/>
    <d v="1899-12-30T00:00:03"/>
    <s v="Granel"/>
    <s v="E001"/>
    <x v="2"/>
    <d v="1899-12-30T00:33:18"/>
    <d v="1899-12-30T00:33:15"/>
    <n v="11"/>
    <x v="4"/>
    <x v="1"/>
    <x v="2"/>
    <n v="0"/>
    <n v="0"/>
    <s v="OK"/>
    <s v="Granel"/>
    <x v="1"/>
    <n v="0"/>
    <s v="F. ALCONERA"/>
    <s v="A"/>
    <d v="1899-12-30T00:00:03"/>
    <d v="1899-12-30T00:00:03"/>
    <s v="OK"/>
    <m/>
    <m/>
    <d v="1899-12-30T00:00:00"/>
    <d v="1899-12-30T00:33:18"/>
    <n v="5"/>
    <d v="1899-12-30T00:00:03"/>
    <n v="33.300000000000011"/>
    <n v="12"/>
    <s v="Si"/>
  </r>
  <r>
    <s v="CCAL"/>
    <s v="2025015831"/>
    <x v="0"/>
    <s v="ER3233BDC"/>
    <s v="E9396MSL"/>
    <d v="2025-02-27T00:00:00"/>
    <m/>
    <s v="3230"/>
    <x v="1"/>
    <s v="PA"/>
    <s v="PA"/>
    <m/>
    <d v="2025-02-27T00:00:00"/>
    <d v="1899-12-30T11:14:12"/>
    <d v="2025-02-27T00:00:00"/>
    <d v="1899-12-30T11:14:16"/>
    <d v="2025-02-27T00:00:00"/>
    <d v="1899-12-30T12:14:38"/>
    <x v="0"/>
    <s v="RFCPI"/>
    <s v="8043258311"/>
    <s v="FBO"/>
    <d v="1899-12-30T01:00:26"/>
    <d v="1899-12-30T01:00:22"/>
    <d v="1899-12-30T00:00:04"/>
    <s v="Ensacado"/>
    <s v="E002"/>
    <x v="2"/>
    <d v="1899-12-30T01:00:26"/>
    <d v="1899-12-30T01:00:22"/>
    <n v="11"/>
    <x v="4"/>
    <x v="1"/>
    <x v="1"/>
    <n v="0"/>
    <n v="0"/>
    <s v="OK"/>
    <s v="Ensacado"/>
    <x v="1"/>
    <n v="0"/>
    <s v="F. ALCONERA"/>
    <s v="B"/>
    <d v="1899-12-30T00:00:04"/>
    <d v="1899-12-30T00:00:04"/>
    <s v="OK"/>
    <m/>
    <m/>
    <d v="1899-12-30T00:00:00"/>
    <d v="1899-12-30T01:00:26"/>
    <n v="5"/>
    <d v="1899-12-30T00:00:04"/>
    <n v="60.433333333343953"/>
    <n v="12"/>
    <s v="No"/>
  </r>
  <r>
    <s v="CCAL"/>
    <s v="2025015849"/>
    <x v="0"/>
    <s v="ER7275BBY"/>
    <s v="E5855JGX"/>
    <d v="2025-02-27T00:00:00"/>
    <m/>
    <s v="3228"/>
    <x v="3"/>
    <s v="PA"/>
    <s v="S5"/>
    <m/>
    <d v="2025-02-27T00:00:00"/>
    <d v="1899-12-30T12:23:05"/>
    <d v="2025-02-27T00:00:00"/>
    <d v="1899-12-30T12:23:08"/>
    <d v="2025-02-27T00:00:00"/>
    <d v="1899-12-30T12:48:11"/>
    <x v="0"/>
    <s v="RFCPI"/>
    <s v="8043258316"/>
    <s v="FBO"/>
    <d v="1899-12-30T00:25:06"/>
    <d v="1899-12-30T00:25:03"/>
    <d v="1899-12-30T00:00:03"/>
    <s v="Granel"/>
    <s v="E001"/>
    <x v="2"/>
    <d v="1899-12-30T00:25:06"/>
    <d v="1899-12-30T00:25:03"/>
    <n v="12"/>
    <x v="4"/>
    <x v="1"/>
    <x v="2"/>
    <n v="0"/>
    <n v="0"/>
    <s v="OK"/>
    <s v="Granel"/>
    <x v="1"/>
    <n v="0"/>
    <s v="F. ALCONERA"/>
    <s v="A"/>
    <d v="1899-12-30T00:00:03"/>
    <d v="1899-12-30T00:00:03"/>
    <s v="OK"/>
    <m/>
    <m/>
    <d v="1899-12-30T00:00:00"/>
    <d v="1899-12-30T00:25:06"/>
    <n v="5"/>
    <d v="1899-12-30T00:00:03"/>
    <n v="25.100000000006322"/>
    <n v="12"/>
    <s v="Si"/>
  </r>
  <r>
    <s v="CCAL"/>
    <s v="2025015848"/>
    <x v="0"/>
    <s v="ER5548BCL"/>
    <s v="E9254GYL"/>
    <d v="2025-02-27T00:00:00"/>
    <m/>
    <s v="3232"/>
    <x v="4"/>
    <s v="PA"/>
    <s v="PA"/>
    <m/>
    <d v="2025-02-27T00:00:00"/>
    <d v="1899-12-30T12:20:52"/>
    <d v="2025-02-27T00:00:00"/>
    <d v="1899-12-30T12:20:58"/>
    <d v="2025-02-27T00:00:00"/>
    <d v="1899-12-30T12:57:52"/>
    <x v="0"/>
    <s v="RFCPI"/>
    <s v="8043258318"/>
    <s v="EXW"/>
    <d v="1899-12-30T00:37:00"/>
    <d v="1899-12-30T00:36:54"/>
    <d v="1899-12-30T00:00:06"/>
    <s v="Ensacado"/>
    <s v="E002"/>
    <x v="1"/>
    <d v="1899-12-30T00:37:00"/>
    <d v="1899-12-30T00:36:54"/>
    <n v="12"/>
    <x v="4"/>
    <x v="1"/>
    <x v="1"/>
    <n v="0"/>
    <n v="0"/>
    <s v="OK"/>
    <s v="Ensacado"/>
    <x v="1"/>
    <n v="0"/>
    <s v="F. ALCONERA"/>
    <s v="A"/>
    <d v="1899-12-30T00:00:06"/>
    <d v="1899-12-30T00:00:06"/>
    <s v="OK"/>
    <m/>
    <m/>
    <d v="1899-12-30T00:00:00"/>
    <d v="1899-12-30T00:37:00"/>
    <n v="5"/>
    <d v="1899-12-30T00:00:06"/>
    <n v="37.000000000008022"/>
    <n v="12"/>
    <s v="Si"/>
  </r>
  <r>
    <s v="CCAL"/>
    <s v="2025015851"/>
    <x v="0"/>
    <s v="ER8806BBS"/>
    <s v="E3423LKV"/>
    <d v="2025-02-27T00:00:00"/>
    <m/>
    <s v="3297"/>
    <x v="2"/>
    <s v="PA"/>
    <s v="S1"/>
    <m/>
    <d v="2025-02-27T00:00:00"/>
    <d v="1899-12-30T12:25:28"/>
    <d v="2025-02-27T00:00:00"/>
    <d v="1899-12-30T12:25:32"/>
    <d v="2025-02-27T00:00:00"/>
    <d v="1899-12-30T12:58:33"/>
    <x v="0"/>
    <s v="RFCPI"/>
    <s v="8043258319"/>
    <s v="FBO"/>
    <d v="1899-12-30T00:33:05"/>
    <d v="1899-12-30T00:33:01"/>
    <d v="1899-12-30T00:00:04"/>
    <s v="Granel"/>
    <s v="E001"/>
    <x v="2"/>
    <d v="1899-12-30T00:33:05"/>
    <d v="1899-12-30T00:33:01"/>
    <n v="12"/>
    <x v="4"/>
    <x v="1"/>
    <x v="2"/>
    <n v="0"/>
    <n v="0"/>
    <s v="OK"/>
    <s v="Granel"/>
    <x v="1"/>
    <n v="0"/>
    <s v="F. ALCONERA"/>
    <s v="A"/>
    <d v="1899-12-30T00:00:04"/>
    <d v="1899-12-30T00:00:04"/>
    <s v="OK"/>
    <m/>
    <m/>
    <d v="1899-12-30T00:00:00"/>
    <d v="1899-12-30T00:33:05"/>
    <n v="5"/>
    <d v="1899-12-30T00:00:04"/>
    <n v="33.08333333332321"/>
    <n v="12"/>
    <s v="Si"/>
  </r>
  <r>
    <s v="CCAL"/>
    <s v="2025015855"/>
    <x v="0"/>
    <s v="ER5784BBP"/>
    <s v="E8687HMG"/>
    <d v="2025-02-27T00:00:00"/>
    <m/>
    <s v="3230"/>
    <x v="1"/>
    <s v="PA"/>
    <s v="PA"/>
    <m/>
    <d v="2025-02-27T00:00:00"/>
    <d v="1899-12-30T12:27:27"/>
    <d v="2025-02-27T00:00:00"/>
    <d v="1899-12-30T12:27:32"/>
    <d v="2025-02-27T00:00:00"/>
    <d v="1899-12-30T13:01:32"/>
    <x v="0"/>
    <s v="RFCPI"/>
    <s v="8043258320"/>
    <s v="EXW"/>
    <d v="1899-12-30T00:34:05"/>
    <d v="1899-12-30T00:34:00"/>
    <d v="1899-12-30T00:00:05"/>
    <s v="Ensacado"/>
    <s v="E002"/>
    <x v="1"/>
    <d v="1899-12-30T00:34:05"/>
    <d v="1899-12-30T00:34:00"/>
    <n v="12"/>
    <x v="4"/>
    <x v="1"/>
    <x v="1"/>
    <n v="0"/>
    <n v="0"/>
    <s v="OK"/>
    <s v="Ensacado"/>
    <x v="1"/>
    <n v="0"/>
    <s v="F. ALCONERA"/>
    <s v="A"/>
    <d v="1899-12-30T00:00:05"/>
    <d v="1899-12-30T00:00:05"/>
    <s v="OK"/>
    <m/>
    <m/>
    <d v="1899-12-30T00:00:00"/>
    <d v="1899-12-30T00:34:05"/>
    <n v="5"/>
    <d v="1899-12-30T00:00:05"/>
    <n v="34.083333333331197"/>
    <n v="13"/>
    <s v="Si"/>
  </r>
  <r>
    <s v="CCAL"/>
    <s v="2025015853"/>
    <x v="0"/>
    <s v="ER1696BCF"/>
    <s v="E7412JLB"/>
    <d v="2025-02-27T00:00:00"/>
    <m/>
    <s v="3297"/>
    <x v="2"/>
    <s v="PA"/>
    <s v="S1"/>
    <m/>
    <d v="2025-02-27T00:00:00"/>
    <d v="1899-12-30T12:26:36"/>
    <d v="2025-02-27T00:00:00"/>
    <d v="1899-12-30T12:26:39"/>
    <d v="2025-02-27T00:00:00"/>
    <d v="1899-12-30T13:05:56"/>
    <x v="0"/>
    <s v="RFCPI"/>
    <s v="8043258322"/>
    <s v="FBO"/>
    <d v="1899-12-30T00:39:20"/>
    <d v="1899-12-30T00:39:17"/>
    <d v="1899-12-30T00:00:03"/>
    <s v="Granel"/>
    <s v="E001"/>
    <x v="2"/>
    <d v="1899-12-30T00:39:20"/>
    <d v="1899-12-30T00:39:17"/>
    <n v="12"/>
    <x v="4"/>
    <x v="1"/>
    <x v="2"/>
    <n v="0"/>
    <n v="0"/>
    <s v="OK"/>
    <s v="Granel"/>
    <x v="1"/>
    <n v="0"/>
    <s v="F. ALCONERA"/>
    <s v="A"/>
    <d v="1899-12-30T00:00:03"/>
    <d v="1899-12-30T00:00:03"/>
    <s v="OK"/>
    <m/>
    <m/>
    <d v="1899-12-30T00:00:00"/>
    <d v="1899-12-30T00:39:20"/>
    <n v="5"/>
    <d v="1899-12-30T00:00:03"/>
    <n v="39.333333333340811"/>
    <n v="13"/>
    <s v="Si"/>
  </r>
  <r>
    <s v="CCAL"/>
    <s v="2025015862"/>
    <x v="0"/>
    <s v="ER3105BBY"/>
    <s v="E7841LBS"/>
    <d v="2025-02-27T00:00:00"/>
    <m/>
    <s v="3297"/>
    <x v="2"/>
    <s v="PA"/>
    <s v="S1"/>
    <m/>
    <d v="2025-02-27T00:00:00"/>
    <d v="1899-12-30T12:42:10"/>
    <d v="2025-02-27T00:00:00"/>
    <d v="1899-12-30T12:42:14"/>
    <d v="2025-02-27T00:00:00"/>
    <d v="1899-12-30T13:10:27"/>
    <x v="0"/>
    <s v="RFCPI"/>
    <s v="8043258323"/>
    <s v="FBO"/>
    <d v="1899-12-30T00:28:17"/>
    <d v="1899-12-30T00:28:13"/>
    <d v="1899-12-30T00:00:04"/>
    <s v="Granel"/>
    <s v="E001"/>
    <x v="1"/>
    <d v="1899-12-30T00:28:17"/>
    <d v="1899-12-30T00:28:13"/>
    <n v="12"/>
    <x v="4"/>
    <x v="1"/>
    <x v="2"/>
    <n v="0"/>
    <n v="0"/>
    <s v="OK"/>
    <s v="Granel"/>
    <x v="1"/>
    <n v="0"/>
    <s v="F. ALCONERA"/>
    <s v="A"/>
    <d v="1899-12-30T00:00:04"/>
    <d v="1899-12-30T00:00:04"/>
    <s v="OK"/>
    <m/>
    <m/>
    <d v="1899-12-30T00:00:00"/>
    <d v="1899-12-30T00:28:17"/>
    <n v="5"/>
    <d v="1899-12-30T00:00:04"/>
    <n v="28.283333333328056"/>
    <n v="13"/>
    <s v="Si"/>
  </r>
  <r>
    <s v="CCAL"/>
    <s v="2025015858"/>
    <x v="0"/>
    <s v="ER8803BBS"/>
    <s v="E3440LKV"/>
    <d v="2025-02-27T00:00:00"/>
    <m/>
    <s v="3228"/>
    <x v="3"/>
    <s v="PA"/>
    <s v="S4"/>
    <m/>
    <d v="2025-02-27T00:00:00"/>
    <d v="1899-12-30T12:34:56"/>
    <d v="2025-02-27T00:00:00"/>
    <d v="1899-12-30T12:35:00"/>
    <d v="2025-02-27T00:00:00"/>
    <d v="1899-12-30T13:11:29"/>
    <x v="0"/>
    <s v="RFCPI"/>
    <s v="8043258324"/>
    <s v="FBO"/>
    <d v="1899-12-30T00:36:33"/>
    <d v="1899-12-30T00:36:29"/>
    <d v="1899-12-30T00:00:04"/>
    <s v="Granel"/>
    <s v="E001"/>
    <x v="2"/>
    <d v="1899-12-30T00:36:33"/>
    <d v="1899-12-30T00:36:29"/>
    <n v="12"/>
    <x v="4"/>
    <x v="1"/>
    <x v="2"/>
    <n v="0"/>
    <n v="0"/>
    <s v="OK"/>
    <s v="Granel"/>
    <x v="1"/>
    <n v="0"/>
    <s v="F. ALCONERA"/>
    <s v="A"/>
    <d v="1899-12-30T00:00:04"/>
    <d v="1899-12-30T00:00:04"/>
    <s v="OK"/>
    <m/>
    <m/>
    <d v="1899-12-30T00:00:00"/>
    <d v="1899-12-30T00:36:33"/>
    <n v="5"/>
    <d v="1899-12-30T00:00:04"/>
    <n v="36.54999999999356"/>
    <n v="13"/>
    <s v="Si"/>
  </r>
  <r>
    <s v="CCAL"/>
    <s v="2025015859"/>
    <x v="0"/>
    <s v="ER8017BDB"/>
    <s v="E6383KKR"/>
    <d v="2025-02-27T00:00:00"/>
    <m/>
    <s v="3228"/>
    <x v="3"/>
    <s v="PA"/>
    <s v="S5"/>
    <m/>
    <d v="2025-02-27T00:00:00"/>
    <d v="1899-12-30T12:35:54"/>
    <d v="2025-02-27T00:00:00"/>
    <d v="1899-12-30T12:35:59"/>
    <d v="2025-02-27T00:00:00"/>
    <d v="1899-12-30T13:18:32"/>
    <x v="0"/>
    <s v="RFCPI"/>
    <s v="8043258325"/>
    <s v="EXW"/>
    <d v="1899-12-30T00:42:38"/>
    <d v="1899-12-30T00:42:33"/>
    <d v="1899-12-30T00:00:05"/>
    <s v="Granel"/>
    <s v="E001"/>
    <x v="1"/>
    <d v="1899-12-30T00:42:38"/>
    <d v="1899-12-30T00:42:33"/>
    <n v="12"/>
    <x v="4"/>
    <x v="1"/>
    <x v="2"/>
    <n v="0"/>
    <n v="0"/>
    <s v="OK"/>
    <s v="Granel"/>
    <x v="1"/>
    <n v="0"/>
    <s v="F. ALCONERA"/>
    <s v="A"/>
    <d v="1899-12-30T00:00:05"/>
    <d v="1899-12-30T00:00:05"/>
    <s v="OK"/>
    <m/>
    <m/>
    <d v="1899-12-30T00:00:00"/>
    <d v="1899-12-30T00:42:38"/>
    <n v="5"/>
    <d v="1899-12-30T00:00:05"/>
    <n v="42.633333333331258"/>
    <n v="13"/>
    <s v="Si"/>
  </r>
  <r>
    <s v="CCAL"/>
    <s v="2025015864"/>
    <x v="0"/>
    <s v="ER4914BDJ"/>
    <s v="E1826LYJ"/>
    <d v="2025-02-27T00:00:00"/>
    <m/>
    <s v="3230"/>
    <x v="1"/>
    <s v="PA"/>
    <s v="PA"/>
    <m/>
    <d v="2025-02-27T00:00:00"/>
    <d v="1899-12-30T12:44:54"/>
    <d v="2025-02-27T00:00:00"/>
    <d v="1899-12-30T12:44:58"/>
    <d v="2025-02-27T00:00:00"/>
    <d v="1899-12-30T13:30:43"/>
    <x v="0"/>
    <s v="RFCPI"/>
    <s v="8043258328"/>
    <s v="FBO"/>
    <d v="1899-12-30T00:45:49"/>
    <d v="1899-12-30T00:45:45"/>
    <d v="1899-12-30T00:00:04"/>
    <s v="Ensacado"/>
    <s v="E002"/>
    <x v="2"/>
    <d v="1899-12-30T00:45:49"/>
    <d v="1899-12-30T00:45:45"/>
    <n v="12"/>
    <x v="4"/>
    <x v="1"/>
    <x v="1"/>
    <n v="0"/>
    <n v="0"/>
    <s v="OK"/>
    <s v="Ensacado"/>
    <x v="1"/>
    <n v="0"/>
    <s v="F. ALCONERA"/>
    <s v="B"/>
    <d v="1899-12-30T00:00:04"/>
    <d v="1899-12-30T00:00:04"/>
    <s v="OK"/>
    <m/>
    <m/>
    <d v="1899-12-30T00:00:00"/>
    <d v="1899-12-30T00:45:49"/>
    <n v="5"/>
    <d v="1899-12-30T00:00:04"/>
    <n v="45.816666666667217"/>
    <n v="13"/>
    <s v="No"/>
  </r>
  <r>
    <s v="CCAL"/>
    <s v="2025015876"/>
    <x v="0"/>
    <s v="ER3908BBW"/>
    <s v="E5943KXX"/>
    <d v="2025-02-27T00:00:00"/>
    <m/>
    <s v="3229"/>
    <x v="6"/>
    <s v="PA"/>
    <s v="S2"/>
    <m/>
    <d v="2025-02-27T00:00:00"/>
    <d v="1899-12-30T13:04:10"/>
    <d v="2025-02-27T00:00:00"/>
    <d v="1899-12-30T13:04:27"/>
    <d v="2025-02-27T00:00:00"/>
    <d v="1899-12-30T13:39:52"/>
    <x v="0"/>
    <s v="RFCPI"/>
    <s v="8043258330"/>
    <s v="FBO"/>
    <d v="1899-12-30T00:35:42"/>
    <d v="1899-12-30T00:35:25"/>
    <d v="1899-12-30T00:00:17"/>
    <s v="Granel"/>
    <s v="E001"/>
    <x v="2"/>
    <d v="1899-12-30T00:35:42"/>
    <d v="1899-12-30T00:35:25"/>
    <n v="13"/>
    <x v="4"/>
    <x v="1"/>
    <x v="2"/>
    <n v="0"/>
    <n v="0"/>
    <s v="OK"/>
    <s v="Granel"/>
    <x v="1"/>
    <n v="0"/>
    <s v="F. ALCONERA"/>
    <s v="A"/>
    <d v="1899-12-30T00:00:17"/>
    <d v="1899-12-30T00:00:17"/>
    <s v="OK"/>
    <m/>
    <m/>
    <d v="1899-12-30T00:00:00"/>
    <d v="1899-12-30T00:35:42"/>
    <n v="5"/>
    <d v="1899-12-30T00:00:17"/>
    <n v="35.699999999990389"/>
    <n v="13"/>
    <s v="Si"/>
  </r>
  <r>
    <s v="CCAL"/>
    <s v="2025015882"/>
    <x v="0"/>
    <s v="ER2347BBR"/>
    <s v="E6106KCV"/>
    <d v="2025-02-27T00:00:00"/>
    <m/>
    <s v="3297"/>
    <x v="2"/>
    <s v="PA"/>
    <s v="S1"/>
    <m/>
    <d v="2025-02-27T00:00:00"/>
    <d v="1899-12-30T13:18:06"/>
    <d v="2025-02-27T00:00:00"/>
    <d v="1899-12-30T13:18:08"/>
    <d v="2025-02-27T00:00:00"/>
    <d v="1899-12-30T13:47:58"/>
    <x v="0"/>
    <s v="RFCPI"/>
    <s v="8043258332"/>
    <s v="FBO"/>
    <d v="1899-12-30T00:29:52"/>
    <d v="1899-12-30T00:29:50"/>
    <d v="1899-12-30T00:00:02"/>
    <s v="Granel"/>
    <s v="E001"/>
    <x v="2"/>
    <d v="1899-12-30T00:29:52"/>
    <d v="1899-12-30T00:29:50"/>
    <n v="13"/>
    <x v="4"/>
    <x v="1"/>
    <x v="2"/>
    <n v="0"/>
    <n v="0"/>
    <s v="OK"/>
    <s v="Granel"/>
    <x v="1"/>
    <n v="0"/>
    <s v="F. ALCONERA"/>
    <s v="A"/>
    <d v="1899-12-30T00:00:02"/>
    <d v="1899-12-30T00:00:02"/>
    <s v="OK"/>
    <m/>
    <m/>
    <d v="1899-12-30T00:00:00"/>
    <d v="1899-12-30T00:29:52"/>
    <n v="5"/>
    <d v="1899-12-30T00:00:02"/>
    <n v="29.866666666665527"/>
    <n v="13"/>
    <s v="Si"/>
  </r>
  <r>
    <s v="CCAL"/>
    <s v="2025015879"/>
    <x v="0"/>
    <s v="ER3686BCF"/>
    <s v="E9865JVX"/>
    <d v="2025-02-27T00:00:00"/>
    <m/>
    <s v="3297"/>
    <x v="2"/>
    <s v="PA"/>
    <s v="S1"/>
    <m/>
    <d v="2025-02-27T00:00:00"/>
    <d v="1899-12-30T13:12:13"/>
    <d v="2025-02-27T00:00:00"/>
    <d v="1899-12-30T13:12:15"/>
    <d v="2025-02-27T00:00:00"/>
    <d v="1899-12-30T13:50:57"/>
    <x v="0"/>
    <s v="RFCPI"/>
    <s v="8043258333"/>
    <s v="FBO"/>
    <d v="1899-12-30T00:38:44"/>
    <d v="1899-12-30T00:38:42"/>
    <d v="1899-12-30T00:00:02"/>
    <s v="Granel"/>
    <s v="E001"/>
    <x v="2"/>
    <d v="1899-12-30T00:38:44"/>
    <d v="1899-12-30T00:38:42"/>
    <n v="13"/>
    <x v="4"/>
    <x v="1"/>
    <x v="2"/>
    <n v="0"/>
    <n v="0"/>
    <s v="OK"/>
    <s v="Granel"/>
    <x v="1"/>
    <n v="0"/>
    <s v="F. ALCONERA"/>
    <s v="A"/>
    <d v="1899-12-30T00:00:02"/>
    <d v="1899-12-30T00:00:02"/>
    <s v="OK"/>
    <m/>
    <m/>
    <d v="1899-12-30T00:00:00"/>
    <d v="1899-12-30T00:38:44"/>
    <n v="5"/>
    <d v="1899-12-30T00:00:02"/>
    <n v="38.733333333336084"/>
    <n v="13"/>
    <s v="Si"/>
  </r>
  <r>
    <s v="CCAL"/>
    <s v="2025015906"/>
    <x v="0"/>
    <s v="ER7455BBP"/>
    <s v="E7597LTD"/>
    <d v="2025-02-27T00:00:00"/>
    <m/>
    <s v="3297"/>
    <x v="2"/>
    <s v="PA"/>
    <s v="S1"/>
    <m/>
    <d v="2025-02-27T00:00:00"/>
    <d v="1899-12-30T14:05:37"/>
    <d v="2025-02-27T00:00:00"/>
    <d v="1899-12-30T14:06:58"/>
    <d v="2025-02-27T00:00:00"/>
    <d v="1899-12-30T14:30:14"/>
    <x v="0"/>
    <s v="RFCPI"/>
    <s v="8043258334"/>
    <s v="FBO"/>
    <d v="1899-12-30T00:24:37"/>
    <d v="1899-12-30T00:23:16"/>
    <d v="1899-12-30T00:01:21"/>
    <s v="Granel"/>
    <s v="E001"/>
    <x v="1"/>
    <d v="1899-12-30T00:24:37"/>
    <d v="1899-12-30T00:23:16"/>
    <n v="14"/>
    <x v="4"/>
    <x v="1"/>
    <x v="2"/>
    <n v="0"/>
    <n v="0"/>
    <s v="OK"/>
    <s v="Granel"/>
    <x v="1"/>
    <n v="0"/>
    <s v="F. ALCONERA"/>
    <s v="A"/>
    <d v="1899-12-30T00:01:21"/>
    <d v="1899-12-30T00:01:21"/>
    <s v="OK"/>
    <m/>
    <m/>
    <d v="1899-12-30T00:00:00"/>
    <d v="1899-12-30T00:24:37"/>
    <n v="5"/>
    <d v="1899-12-30T00:01:21"/>
    <n v="24.616666666655913"/>
    <n v="14"/>
    <s v="Si"/>
  </r>
  <r>
    <s v="CCAL"/>
    <s v="2025015891"/>
    <x v="0"/>
    <s v="ER8459BBS"/>
    <s v="E5067LBR"/>
    <d v="2025-02-27T00:00:00"/>
    <m/>
    <s v="3297"/>
    <x v="2"/>
    <s v="PA"/>
    <s v="S1"/>
    <m/>
    <d v="2025-02-27T00:00:00"/>
    <d v="1899-12-30T13:42:23"/>
    <d v="2025-02-27T00:00:00"/>
    <d v="1899-12-30T13:43:05"/>
    <d v="2025-02-27T00:00:00"/>
    <d v="1899-12-30T14:34:29"/>
    <x v="0"/>
    <s v="RFCPI"/>
    <s v="8043258335"/>
    <s v="FBO"/>
    <d v="1899-12-30T00:52:06"/>
    <d v="1899-12-30T00:51:24"/>
    <d v="1899-12-30T00:00:42"/>
    <s v="Granel"/>
    <s v="E001"/>
    <x v="1"/>
    <d v="1899-12-30T00:52:06"/>
    <d v="1899-12-30T00:51:24"/>
    <n v="13"/>
    <x v="4"/>
    <x v="1"/>
    <x v="2"/>
    <n v="0"/>
    <n v="0"/>
    <s v="OK"/>
    <s v="Granel"/>
    <x v="1"/>
    <n v="0"/>
    <s v="F. ALCONERA"/>
    <s v="B"/>
    <d v="1899-12-30T00:00:42"/>
    <d v="1899-12-30T00:00:42"/>
    <s v="OK"/>
    <m/>
    <m/>
    <d v="1899-12-30T00:00:00"/>
    <d v="1899-12-30T00:52:06"/>
    <n v="5"/>
    <d v="1899-12-30T00:00:42"/>
    <n v="52.099999999991994"/>
    <n v="14"/>
    <s v="No"/>
  </r>
  <r>
    <s v="CCAL"/>
    <s v="2025015914"/>
    <x v="0"/>
    <s v="ER0509BBW"/>
    <s v="E5122JHZ"/>
    <d v="2025-02-27T00:00:00"/>
    <m/>
    <s v="3297"/>
    <x v="2"/>
    <s v="PA"/>
    <s v="S1"/>
    <m/>
    <d v="2025-02-27T00:00:00"/>
    <d v="1899-12-30T14:19:21"/>
    <d v="2025-02-27T00:00:00"/>
    <d v="1899-12-30T14:19:23"/>
    <d v="2025-02-27T00:00:00"/>
    <d v="1899-12-30T14:55:33"/>
    <x v="0"/>
    <s v="RFCPI"/>
    <s v="8043258339"/>
    <s v="FBO"/>
    <d v="1899-12-30T00:36:12"/>
    <d v="1899-12-30T00:36:10"/>
    <d v="1899-12-30T00:00:02"/>
    <s v="Granel"/>
    <s v="E001"/>
    <x v="2"/>
    <d v="1899-12-30T00:36:12"/>
    <d v="1899-12-30T00:36:10"/>
    <n v="14"/>
    <x v="4"/>
    <x v="1"/>
    <x v="2"/>
    <n v="0"/>
    <n v="0"/>
    <s v="OK"/>
    <s v="Granel"/>
    <x v="1"/>
    <n v="0"/>
    <s v="F. ALCONERA"/>
    <s v="A"/>
    <d v="1899-12-30T00:00:02"/>
    <d v="1899-12-30T00:00:02"/>
    <s v="OK"/>
    <m/>
    <m/>
    <d v="1899-12-30T00:00:00"/>
    <d v="1899-12-30T00:36:12"/>
    <n v="5"/>
    <d v="1899-12-30T00:00:02"/>
    <n v="36.200000000001502"/>
    <n v="14"/>
    <s v="Si"/>
  </r>
  <r>
    <s v="CCAL"/>
    <s v="2025015915"/>
    <x v="0"/>
    <s v="ER9608BBY"/>
    <s v="E7553LTD"/>
    <d v="2025-02-27T00:00:00"/>
    <m/>
    <s v="3228"/>
    <x v="3"/>
    <s v="PA"/>
    <s v="S5"/>
    <m/>
    <d v="2025-02-27T00:00:00"/>
    <d v="1899-12-30T14:23:59"/>
    <d v="2025-02-27T00:00:00"/>
    <d v="1899-12-30T14:24:01"/>
    <d v="2025-02-27T00:00:00"/>
    <d v="1899-12-30T14:58:42"/>
    <x v="0"/>
    <s v="RFCPI"/>
    <s v="8043258340"/>
    <s v="FBO"/>
    <d v="1899-12-30T00:34:43"/>
    <d v="1899-12-30T00:34:41"/>
    <d v="1899-12-30T00:00:02"/>
    <s v="Granel"/>
    <s v="E001"/>
    <x v="2"/>
    <d v="1899-12-30T00:34:43"/>
    <d v="1899-12-30T00:34:41"/>
    <n v="14"/>
    <x v="4"/>
    <x v="1"/>
    <x v="2"/>
    <n v="0"/>
    <n v="0"/>
    <s v="OK"/>
    <s v="Granel"/>
    <x v="1"/>
    <n v="0"/>
    <s v="F. ALCONERA"/>
    <s v="A"/>
    <d v="1899-12-30T00:00:02"/>
    <d v="1899-12-30T00:00:02"/>
    <s v="OK"/>
    <m/>
    <m/>
    <d v="1899-12-30T00:00:00"/>
    <d v="1899-12-30T00:34:43"/>
    <n v="5"/>
    <d v="1899-12-30T00:00:02"/>
    <n v="34.716666666657488"/>
    <n v="14"/>
    <s v="Si"/>
  </r>
  <r>
    <s v="CCAL"/>
    <s v="2025015929"/>
    <x v="0"/>
    <s v="ER9753BBP"/>
    <s v="E6366KCV"/>
    <d v="2025-02-27T00:00:00"/>
    <m/>
    <s v="3297"/>
    <x v="2"/>
    <s v="PA"/>
    <s v="S1"/>
    <m/>
    <d v="2025-02-27T00:00:00"/>
    <d v="1899-12-30T14:45:30"/>
    <d v="2025-02-27T00:00:00"/>
    <d v="1899-12-30T14:45:32"/>
    <d v="2025-02-27T00:00:00"/>
    <d v="1899-12-30T15:12:56"/>
    <x v="0"/>
    <s v="RFCPI"/>
    <s v="8043258343"/>
    <s v="FBO"/>
    <d v="1899-12-30T00:27:26"/>
    <d v="1899-12-30T00:27:24"/>
    <d v="1899-12-30T00:00:02"/>
    <s v="Granel"/>
    <s v="E001"/>
    <x v="2"/>
    <d v="1899-12-30T00:27:26"/>
    <d v="1899-12-30T00:27:24"/>
    <n v="14"/>
    <x v="4"/>
    <x v="1"/>
    <x v="2"/>
    <n v="0"/>
    <n v="0"/>
    <s v="OK"/>
    <s v="Granel"/>
    <x v="1"/>
    <n v="0"/>
    <s v="F. ALCONERA"/>
    <s v="A"/>
    <d v="1899-12-30T00:00:02"/>
    <d v="1899-12-30T00:00:02"/>
    <s v="OK"/>
    <m/>
    <m/>
    <d v="1899-12-30T00:00:00"/>
    <d v="1899-12-30T00:27:26"/>
    <n v="5"/>
    <d v="1899-12-30T00:00:02"/>
    <n v="27.433333333324885"/>
    <n v="15"/>
    <s v="Si"/>
  </r>
  <r>
    <s v="CCAL"/>
    <s v="2025015931"/>
    <x v="0"/>
    <s v="ER0894BBZ"/>
    <s v="E5542MNV"/>
    <d v="2025-02-27T00:00:00"/>
    <m/>
    <s v="3297"/>
    <x v="2"/>
    <s v="PA"/>
    <s v="S1"/>
    <m/>
    <d v="2025-02-27T00:00:00"/>
    <d v="1899-12-30T14:48:57"/>
    <d v="2025-02-27T00:00:00"/>
    <d v="1899-12-30T14:48:58"/>
    <d v="2025-02-27T00:00:00"/>
    <d v="1899-12-30T15:22:37"/>
    <x v="0"/>
    <s v="RFCPI"/>
    <s v="8043258345"/>
    <s v="FBO"/>
    <d v="1899-12-30T00:33:40"/>
    <d v="1899-12-30T00:33:39"/>
    <d v="1899-12-30T00:00:01"/>
    <s v="Granel"/>
    <s v="E001"/>
    <x v="2"/>
    <d v="1899-12-30T00:33:40"/>
    <d v="1899-12-30T00:33:39"/>
    <n v="14"/>
    <x v="4"/>
    <x v="1"/>
    <x v="2"/>
    <n v="0"/>
    <n v="0"/>
    <s v="OK"/>
    <s v="Granel"/>
    <x v="1"/>
    <n v="0"/>
    <s v="F. ALCONERA"/>
    <s v="A"/>
    <d v="1899-12-30T00:00:01"/>
    <d v="1899-12-30T00:00:01"/>
    <s v="OK"/>
    <m/>
    <m/>
    <d v="1899-12-30T00:00:00"/>
    <d v="1899-12-30T00:33:40"/>
    <n v="5"/>
    <d v="1899-12-30T00:00:01"/>
    <n v="33.66666666666724"/>
    <n v="15"/>
    <s v="Si"/>
  </r>
  <r>
    <s v="CCAL"/>
    <s v="2025015932"/>
    <x v="0"/>
    <s v="ER8804BBS"/>
    <s v="E8421HJR"/>
    <d v="2025-02-27T00:00:00"/>
    <m/>
    <s v="3228"/>
    <x v="3"/>
    <s v="PA"/>
    <s v="S4"/>
    <m/>
    <d v="2025-02-27T00:00:00"/>
    <d v="1899-12-30T14:57:18"/>
    <d v="2025-02-27T00:00:00"/>
    <d v="1899-12-30T14:57:19"/>
    <d v="2025-02-27T00:00:00"/>
    <d v="1899-12-30T15:24:52"/>
    <x v="0"/>
    <s v="RFCPI"/>
    <s v="8043258346"/>
    <s v="FBO"/>
    <d v="1899-12-30T00:27:34"/>
    <d v="1899-12-30T00:27:33"/>
    <d v="1899-12-30T00:00:01"/>
    <s v="Granel"/>
    <s v="E001"/>
    <x v="2"/>
    <d v="1899-12-30T00:27:34"/>
    <d v="1899-12-30T00:27:33"/>
    <n v="14"/>
    <x v="4"/>
    <x v="1"/>
    <x v="2"/>
    <n v="0"/>
    <n v="0"/>
    <s v="OK"/>
    <s v="Granel"/>
    <x v="1"/>
    <n v="0"/>
    <s v="F. ALCONERA"/>
    <s v="A"/>
    <d v="1899-12-30T00:00:01"/>
    <d v="1899-12-30T00:00:01"/>
    <s v="OK"/>
    <m/>
    <m/>
    <d v="1899-12-30T00:00:00"/>
    <d v="1899-12-30T00:27:34"/>
    <n v="5"/>
    <d v="1899-12-30T00:00:01"/>
    <n v="27.566666666668684"/>
    <n v="15"/>
    <s v="Si"/>
  </r>
  <r>
    <s v="CCAL"/>
    <s v="2025015941"/>
    <x v="0"/>
    <s v="ER2070BBY"/>
    <s v="E1007JYX"/>
    <d v="2025-02-27T00:00:00"/>
    <m/>
    <s v="3228"/>
    <x v="3"/>
    <s v="PA"/>
    <s v="S5"/>
    <m/>
    <d v="2025-02-27T00:00:00"/>
    <d v="1899-12-30T15:33:12"/>
    <d v="2025-02-27T00:00:00"/>
    <d v="1899-12-30T15:33:13"/>
    <d v="2025-02-27T00:00:00"/>
    <d v="1899-12-30T15:56:09"/>
    <x v="0"/>
    <s v="RFCPI"/>
    <s v="8043258349"/>
    <s v="FBO"/>
    <d v="1899-12-30T00:22:57"/>
    <d v="1899-12-30T00:22:56"/>
    <d v="1899-12-30T00:00:01"/>
    <s v="Granel"/>
    <s v="E001"/>
    <x v="2"/>
    <d v="1899-12-30T00:22:57"/>
    <d v="1899-12-30T00:22:56"/>
    <n v="15"/>
    <x v="4"/>
    <x v="1"/>
    <x v="2"/>
    <n v="0"/>
    <n v="0"/>
    <s v="OK"/>
    <s v="Granel"/>
    <x v="1"/>
    <n v="0"/>
    <s v="F. ALCONERA"/>
    <s v="A"/>
    <d v="1899-12-30T00:00:01"/>
    <d v="1899-12-30T00:00:01"/>
    <s v="OK"/>
    <m/>
    <m/>
    <d v="1899-12-30T00:00:00"/>
    <d v="1899-12-30T00:22:57"/>
    <n v="5"/>
    <d v="1899-12-30T00:00:01"/>
    <n v="22.94999999999991"/>
    <n v="15"/>
    <s v="Si"/>
  </r>
  <r>
    <s v="CCAL"/>
    <s v="2025015939"/>
    <x v="0"/>
    <s v="EM22753R"/>
    <s v="E7813KDM"/>
    <d v="2025-02-27T00:00:00"/>
    <m/>
    <s v="3297"/>
    <x v="2"/>
    <s v="PA"/>
    <s v="S1"/>
    <m/>
    <d v="2025-02-27T00:00:00"/>
    <d v="1899-12-30T15:29:25"/>
    <d v="2025-02-27T00:00:00"/>
    <d v="1899-12-30T15:29:29"/>
    <d v="2025-02-27T00:00:00"/>
    <d v="1899-12-30T16:04:15"/>
    <x v="0"/>
    <s v="RFCPI"/>
    <s v="8043258350"/>
    <s v="FBO"/>
    <d v="1899-12-30T00:34:50"/>
    <d v="1899-12-30T00:34:46"/>
    <d v="1899-12-30T00:00:04"/>
    <s v="Granel"/>
    <s v="E001"/>
    <x v="2"/>
    <d v="1899-12-30T00:34:50"/>
    <d v="1899-12-30T00:34:46"/>
    <n v="15"/>
    <x v="4"/>
    <x v="1"/>
    <x v="2"/>
    <n v="0"/>
    <n v="0"/>
    <s v="OK"/>
    <s v="Granel"/>
    <x v="1"/>
    <n v="0"/>
    <s v="F. ALCONERA"/>
    <s v="A"/>
    <d v="1899-12-30T00:00:04"/>
    <d v="1899-12-30T00:00:04"/>
    <s v="OK"/>
    <m/>
    <m/>
    <d v="1899-12-30T00:00:00"/>
    <d v="1899-12-30T00:34:50"/>
    <n v="5"/>
    <d v="1899-12-30T00:00:04"/>
    <n v="34.833333333340747"/>
    <n v="16"/>
    <s v="Si"/>
  </r>
  <r>
    <s v="CCAL"/>
    <s v="2025015945"/>
    <x v="0"/>
    <s v="ER2638BBV"/>
    <s v="E8408KLT"/>
    <d v="2025-02-27T00:00:00"/>
    <m/>
    <s v="3228"/>
    <x v="3"/>
    <s v="PA"/>
    <s v="S4"/>
    <m/>
    <d v="2025-02-27T00:00:00"/>
    <d v="1899-12-30T15:43:12"/>
    <d v="2025-02-27T00:00:00"/>
    <d v="1899-12-30T15:43:13"/>
    <d v="2025-02-27T00:00:00"/>
    <d v="1899-12-30T16:16:50"/>
    <x v="0"/>
    <s v="RFCPI"/>
    <s v="8043258353"/>
    <s v="FBO"/>
    <d v="1899-12-30T00:33:38"/>
    <d v="1899-12-30T00:33:37"/>
    <d v="1899-12-30T00:00:01"/>
    <s v="Granel"/>
    <s v="E001"/>
    <x v="2"/>
    <d v="1899-12-30T00:33:38"/>
    <d v="1899-12-30T00:33:37"/>
    <n v="15"/>
    <x v="4"/>
    <x v="1"/>
    <x v="2"/>
    <n v="0"/>
    <n v="0"/>
    <s v="OK"/>
    <s v="Granel"/>
    <x v="1"/>
    <n v="0"/>
    <s v="F. ALCONERA"/>
    <s v="A"/>
    <d v="1899-12-30T00:00:01"/>
    <d v="1899-12-30T00:00:01"/>
    <s v="OK"/>
    <m/>
    <m/>
    <d v="1899-12-30T00:00:00"/>
    <d v="1899-12-30T00:33:38"/>
    <n v="5"/>
    <d v="1899-12-30T00:00:01"/>
    <n v="33.63333333333113"/>
    <n v="16"/>
    <s v="Si"/>
  </r>
  <r>
    <s v="CCAL"/>
    <s v="2025015951"/>
    <x v="0"/>
    <s v="ER8803BBS"/>
    <s v="E3440LKV"/>
    <d v="2025-02-27T00:00:00"/>
    <m/>
    <s v="3297"/>
    <x v="2"/>
    <s v="PA"/>
    <s v="S1"/>
    <m/>
    <d v="2025-02-27T00:00:00"/>
    <d v="1899-12-30T15:51:18"/>
    <d v="2025-02-27T00:00:00"/>
    <d v="1899-12-30T15:51:18"/>
    <d v="2025-02-27T00:00:00"/>
    <d v="1899-12-30T16:23:43"/>
    <x v="0"/>
    <s v="RFCPI"/>
    <s v="8043258354"/>
    <s v="FBO"/>
    <d v="1899-12-30T00:32:25"/>
    <d v="1899-12-30T00:32:25"/>
    <d v="1899-12-30T00:00:00"/>
    <s v="Granel"/>
    <s v="E001"/>
    <x v="2"/>
    <d v="1899-12-30T00:32:25"/>
    <d v="1899-12-30T00:32:25"/>
    <n v="15"/>
    <x v="4"/>
    <x v="1"/>
    <x v="2"/>
    <n v="0"/>
    <n v="0"/>
    <s v="OK"/>
    <s v="Granel"/>
    <x v="1"/>
    <n v="0"/>
    <s v="F. ALCONERA"/>
    <s v="A"/>
    <d v="1899-12-30T00:00:00"/>
    <d v="1899-12-30T00:00:00"/>
    <s v="OK"/>
    <m/>
    <m/>
    <d v="1899-12-30T00:00:00"/>
    <d v="1899-12-30T00:32:25"/>
    <n v="5"/>
    <d v="1899-12-30T00:00:00"/>
    <n v="32.416666666660809"/>
    <n v="16"/>
    <s v="Si"/>
  </r>
  <r>
    <s v="CCAL"/>
    <s v="2025015948"/>
    <x v="0"/>
    <s v="ER9606BBF"/>
    <s v="E2611KJC"/>
    <d v="2025-02-27T00:00:00"/>
    <m/>
    <s v="3297"/>
    <x v="2"/>
    <s v="PA"/>
    <s v="S1"/>
    <m/>
    <d v="2025-02-27T00:00:00"/>
    <d v="1899-12-30T15:47:48"/>
    <d v="2025-02-27T00:00:00"/>
    <d v="1899-12-30T15:48:43"/>
    <d v="2025-02-27T00:00:00"/>
    <d v="1899-12-30T16:31:22"/>
    <x v="0"/>
    <s v="RFCPI"/>
    <s v="8043258356"/>
    <s v="EXW"/>
    <d v="1899-12-30T00:43:34"/>
    <d v="1899-12-30T00:42:39"/>
    <d v="1899-12-30T00:00:55"/>
    <s v="Granel"/>
    <s v="E001"/>
    <x v="1"/>
    <d v="1899-12-30T00:43:34"/>
    <d v="1899-12-30T00:42:39"/>
    <n v="15"/>
    <x v="4"/>
    <x v="1"/>
    <x v="2"/>
    <n v="0"/>
    <n v="0"/>
    <s v="OK"/>
    <s v="Granel"/>
    <x v="1"/>
    <n v="0"/>
    <s v="F. ALCONERA"/>
    <s v="A"/>
    <d v="1899-12-30T00:00:55"/>
    <d v="1899-12-30T00:00:55"/>
    <s v="OK"/>
    <m/>
    <m/>
    <d v="1899-12-30T00:00:00"/>
    <d v="1899-12-30T00:43:34"/>
    <n v="5"/>
    <d v="1899-12-30T00:00:55"/>
    <n v="43.566666666667189"/>
    <n v="16"/>
    <s v="Si"/>
  </r>
  <r>
    <s v="CCAL"/>
    <s v="2025015955"/>
    <x v="0"/>
    <s v="ER2114BBG"/>
    <s v="E3425LKV"/>
    <d v="2025-02-27T00:00:00"/>
    <m/>
    <s v="3228"/>
    <x v="3"/>
    <s v="PA"/>
    <s v="S4"/>
    <m/>
    <d v="2025-02-27T00:00:00"/>
    <d v="1899-12-30T16:01:01"/>
    <d v="2025-02-27T00:00:00"/>
    <d v="1899-12-30T16:01:06"/>
    <d v="2025-02-27T00:00:00"/>
    <d v="1899-12-30T16:39:04"/>
    <x v="0"/>
    <s v="RFCPI"/>
    <s v="8043258358"/>
    <s v="FBO"/>
    <d v="1899-12-30T00:38:03"/>
    <d v="1899-12-30T00:37:58"/>
    <d v="1899-12-30T00:00:05"/>
    <s v="Granel"/>
    <s v="E001"/>
    <x v="2"/>
    <d v="1899-12-30T00:38:03"/>
    <d v="1899-12-30T00:37:58"/>
    <n v="16"/>
    <x v="4"/>
    <x v="1"/>
    <x v="2"/>
    <n v="0"/>
    <n v="0"/>
    <s v="OK"/>
    <s v="Granel"/>
    <x v="1"/>
    <n v="0"/>
    <s v="F. ALCONERA"/>
    <s v="A"/>
    <d v="1899-12-30T00:00:05"/>
    <d v="1899-12-30T00:00:05"/>
    <s v="OK"/>
    <m/>
    <m/>
    <d v="1899-12-30T00:00:00"/>
    <d v="1899-12-30T00:38:03"/>
    <n v="5"/>
    <d v="1899-12-30T00:00:05"/>
    <n v="38.049999999998434"/>
    <n v="16"/>
    <s v="Si"/>
  </r>
  <r>
    <s v="CCAL"/>
    <s v="2025015954"/>
    <x v="0"/>
    <s v="ER0961BDL"/>
    <s v="E9740MPF"/>
    <d v="2025-02-27T00:00:00"/>
    <m/>
    <s v="3230"/>
    <x v="1"/>
    <s v="PA"/>
    <s v="PA"/>
    <m/>
    <d v="2025-02-27T00:00:00"/>
    <d v="1899-12-30T15:59:39"/>
    <d v="2025-02-27T00:00:00"/>
    <d v="1899-12-30T15:59:40"/>
    <d v="2025-02-27T00:00:00"/>
    <d v="1899-12-30T16:40:46"/>
    <x v="0"/>
    <s v="RFCPI"/>
    <s v="8043258359"/>
    <s v="FBO"/>
    <d v="1899-12-30T00:41:07"/>
    <d v="1899-12-30T00:41:06"/>
    <d v="1899-12-30T00:00:01"/>
    <s v="Ensacado"/>
    <s v="E002"/>
    <x v="2"/>
    <d v="1899-12-30T00:41:07"/>
    <d v="1899-12-30T00:41:06"/>
    <n v="15"/>
    <x v="4"/>
    <x v="1"/>
    <x v="1"/>
    <n v="0"/>
    <n v="0"/>
    <s v="OK"/>
    <s v="Ensacado"/>
    <x v="1"/>
    <n v="0"/>
    <s v="F. ALCONERA"/>
    <s v="A"/>
    <d v="1899-12-30T00:00:01"/>
    <d v="1899-12-30T00:00:01"/>
    <s v="OK"/>
    <m/>
    <m/>
    <d v="1899-12-30T00:00:00"/>
    <d v="1899-12-30T00:41:07"/>
    <n v="5"/>
    <d v="1899-12-30T00:00:01"/>
    <n v="41.116666666665523"/>
    <n v="16"/>
    <s v="Si"/>
  </r>
  <r>
    <s v="CCAL"/>
    <s v="2025015957"/>
    <x v="0"/>
    <s v="ER8806BBS"/>
    <s v="E3423LKV"/>
    <d v="2025-02-27T00:00:00"/>
    <m/>
    <s v="3297"/>
    <x v="2"/>
    <s v="PA"/>
    <s v="S1"/>
    <m/>
    <d v="2025-02-27T00:00:00"/>
    <d v="1899-12-30T16:03:27"/>
    <d v="2025-02-27T00:00:00"/>
    <d v="1899-12-30T04:07:01"/>
    <d v="2025-02-27T00:00:00"/>
    <d v="1899-12-30T16:42:25"/>
    <x v="6"/>
    <s v="RFCPI"/>
    <s v="8043258360"/>
    <s v="FBO"/>
    <d v="1899-12-31T00:31:50"/>
    <d v="1899-12-30T12:35:24"/>
    <d v="1899-12-30T11:56:26"/>
    <s v="Granel"/>
    <s v="E001"/>
    <x v="2"/>
    <d v="1899-12-30T00:38:58"/>
    <d v="1899-12-30T12:35:24"/>
    <n v="16"/>
    <x v="4"/>
    <x v="1"/>
    <x v="2"/>
    <n v="0"/>
    <n v="0"/>
    <s v="OK"/>
    <s v="Granel"/>
    <x v="1"/>
    <n v="0"/>
    <s v="F. ALCONERA"/>
    <s v="A"/>
    <d v="1899-12-30T11:56:26"/>
    <d v="1899-12-30T10:58:26"/>
    <s v="KO"/>
    <m/>
    <m/>
    <d v="1899-12-30T00:00:00"/>
    <d v="1899-12-30T00:38:58"/>
    <n v="5"/>
    <n v="-0.49752314814815002"/>
    <n v="38.96666666667366"/>
    <n v="16"/>
    <s v="Si"/>
  </r>
  <r>
    <s v="CCAL"/>
    <s v="2025015959"/>
    <x v="0"/>
    <s v="ER2316BBD"/>
    <s v="E7555LTD"/>
    <d v="2025-02-27T00:00:00"/>
    <m/>
    <s v="3297"/>
    <x v="2"/>
    <s v="PA"/>
    <s v="S1"/>
    <m/>
    <d v="2025-02-27T00:00:00"/>
    <d v="1899-12-30T16:06:55"/>
    <d v="2025-02-27T00:00:00"/>
    <d v="1899-12-30T16:06:57"/>
    <d v="2025-02-27T00:00:00"/>
    <d v="1899-12-30T16:47:59"/>
    <x v="0"/>
    <s v="RFCPI"/>
    <s v="8043258362"/>
    <s v="EXW"/>
    <d v="1899-12-30T00:41:04"/>
    <d v="1899-12-30T00:41:02"/>
    <d v="1899-12-30T00:00:02"/>
    <s v="Granel"/>
    <s v="E001"/>
    <x v="1"/>
    <d v="1899-12-30T00:41:04"/>
    <d v="1899-12-30T00:41:02"/>
    <n v="16"/>
    <x v="4"/>
    <x v="1"/>
    <x v="2"/>
    <n v="0"/>
    <n v="0"/>
    <s v="OK"/>
    <s v="Granel"/>
    <x v="1"/>
    <n v="0"/>
    <s v="F. ALCONERA"/>
    <s v="A"/>
    <d v="1899-12-30T00:00:02"/>
    <d v="1899-12-30T00:00:02"/>
    <s v="OK"/>
    <m/>
    <m/>
    <d v="1899-12-30T00:00:00"/>
    <d v="1899-12-30T00:41:04"/>
    <n v="5"/>
    <d v="1899-12-30T00:00:02"/>
    <n v="41.066666666668873"/>
    <n v="16"/>
    <s v="Si"/>
  </r>
  <r>
    <s v="CCAL"/>
    <s v="2025015958"/>
    <x v="0"/>
    <s v="ER1696BCF"/>
    <s v="E7412JLB"/>
    <d v="2025-02-27T00:00:00"/>
    <m/>
    <s v="3228"/>
    <x v="3"/>
    <s v="PA"/>
    <s v="S4"/>
    <m/>
    <d v="2025-02-27T00:00:00"/>
    <d v="1899-12-30T16:04:53"/>
    <d v="2025-02-27T00:00:00"/>
    <d v="1899-12-30T16:04:59"/>
    <d v="2025-02-27T00:00:00"/>
    <d v="1899-12-30T16:56:19"/>
    <x v="0"/>
    <s v="RFCPI"/>
    <s v="8043258363"/>
    <s v="FBO"/>
    <d v="1899-12-30T00:51:26"/>
    <d v="1899-12-30T00:51:20"/>
    <d v="1899-12-30T00:00:06"/>
    <s v="Granel"/>
    <s v="E001"/>
    <x v="2"/>
    <d v="1899-12-30T00:51:26"/>
    <d v="1899-12-30T00:51:20"/>
    <n v="16"/>
    <x v="4"/>
    <x v="1"/>
    <x v="2"/>
    <n v="0"/>
    <n v="0"/>
    <s v="OK"/>
    <s v="Granel"/>
    <x v="1"/>
    <n v="0"/>
    <s v="F. ALCONERA"/>
    <s v="B"/>
    <d v="1899-12-30T00:00:06"/>
    <d v="1899-12-30T00:00:06"/>
    <s v="OK"/>
    <m/>
    <m/>
    <d v="1899-12-30T00:00:00"/>
    <d v="1899-12-30T00:51:26"/>
    <n v="5"/>
    <d v="1899-12-30T00:00:06"/>
    <n v="51.433333333329593"/>
    <n v="16"/>
    <s v="No"/>
  </r>
  <r>
    <s v="CCAL"/>
    <s v="2025015961"/>
    <x v="0"/>
    <s v="ER2637BBV"/>
    <s v="E4929LNP"/>
    <d v="2025-02-27T00:00:00"/>
    <m/>
    <s v="3297"/>
    <x v="2"/>
    <s v="PA"/>
    <s v="S1"/>
    <m/>
    <d v="2025-02-27T00:00:00"/>
    <d v="1899-12-30T16:09:22"/>
    <d v="2025-02-27T00:00:00"/>
    <d v="1899-12-30T16:09:24"/>
    <d v="2025-02-27T00:00:00"/>
    <d v="1899-12-30T16:57:01"/>
    <x v="0"/>
    <s v="RFCPI"/>
    <s v="8043258364"/>
    <s v="FBO"/>
    <d v="1899-12-30T00:47:39"/>
    <d v="1899-12-30T00:47:37"/>
    <d v="1899-12-30T00:00:02"/>
    <s v="Granel"/>
    <s v="E001"/>
    <x v="1"/>
    <d v="1899-12-30T00:47:39"/>
    <d v="1899-12-30T00:47:37"/>
    <n v="16"/>
    <x v="4"/>
    <x v="1"/>
    <x v="2"/>
    <n v="0"/>
    <n v="0"/>
    <s v="OK"/>
    <s v="Granel"/>
    <x v="1"/>
    <n v="0"/>
    <s v="F. ALCONERA"/>
    <s v="B"/>
    <d v="1899-12-30T00:00:02"/>
    <d v="1899-12-30T00:00:02"/>
    <s v="OK"/>
    <m/>
    <m/>
    <d v="1899-12-30T00:00:00"/>
    <d v="1899-12-30T00:47:39"/>
    <n v="5"/>
    <d v="1899-12-30T00:00:02"/>
    <n v="47.649999999988744"/>
    <n v="16"/>
    <s v="No"/>
  </r>
  <r>
    <s v="CCAL"/>
    <s v="2025015965"/>
    <x v="0"/>
    <s v="ER6795BDD"/>
    <s v="E0643MWW"/>
    <d v="2025-02-27T00:00:00"/>
    <m/>
    <s v="3230"/>
    <x v="1"/>
    <s v="PA"/>
    <s v="PA"/>
    <m/>
    <d v="2025-02-27T00:00:00"/>
    <d v="1899-12-30T16:15:05"/>
    <d v="2025-02-27T00:00:00"/>
    <d v="1899-12-30T16:15:07"/>
    <d v="2025-02-27T00:00:00"/>
    <d v="1899-12-30T16:58:33"/>
    <x v="0"/>
    <s v="RFCPI"/>
    <s v="8043258365"/>
    <s v="FBO"/>
    <d v="1899-12-30T00:43:28"/>
    <d v="1899-12-30T00:43:26"/>
    <d v="1899-12-30T00:00:02"/>
    <s v="Ensacado"/>
    <s v="E002"/>
    <x v="2"/>
    <d v="1899-12-30T00:43:28"/>
    <d v="1899-12-30T00:43:26"/>
    <n v="16"/>
    <x v="4"/>
    <x v="1"/>
    <x v="1"/>
    <n v="0"/>
    <n v="0"/>
    <s v="OK"/>
    <s v="Ensacado"/>
    <x v="1"/>
    <n v="0"/>
    <s v="F. ALCONERA"/>
    <s v="A"/>
    <d v="1899-12-30T00:00:02"/>
    <d v="1899-12-30T00:00:02"/>
    <s v="OK"/>
    <m/>
    <m/>
    <d v="1899-12-30T00:00:00"/>
    <d v="1899-12-30T00:43:28"/>
    <n v="5"/>
    <d v="1899-12-30T00:00:02"/>
    <n v="43.466666666673568"/>
    <n v="16"/>
    <s v="Si"/>
  </r>
  <r>
    <s v="CCAL"/>
    <s v="2025015960"/>
    <x v="0"/>
    <s v="ER9178BBB"/>
    <s v="E3299HSH"/>
    <d v="2025-02-27T00:00:00"/>
    <m/>
    <s v="3297"/>
    <x v="2"/>
    <s v="PA"/>
    <s v="S1"/>
    <m/>
    <d v="2025-02-27T00:00:00"/>
    <d v="1899-12-30T16:07:57"/>
    <d v="2025-02-27T00:00:00"/>
    <d v="1899-12-30T16:08:54"/>
    <d v="2025-02-27T00:00:00"/>
    <d v="1899-12-30T17:03:13"/>
    <x v="0"/>
    <s v="RFCPI"/>
    <s v="8043258366"/>
    <s v="FBO"/>
    <d v="1899-12-30T00:55:16"/>
    <d v="1899-12-30T00:54:19"/>
    <d v="1899-12-30T00:00:57"/>
    <s v="Granel"/>
    <s v="E001"/>
    <x v="1"/>
    <d v="1899-12-30T00:55:16"/>
    <d v="1899-12-30T00:54:19"/>
    <n v="16"/>
    <x v="4"/>
    <x v="1"/>
    <x v="2"/>
    <n v="0"/>
    <n v="0"/>
    <s v="OK"/>
    <s v="Granel"/>
    <x v="1"/>
    <n v="0"/>
    <s v="F. ALCONERA"/>
    <s v="B"/>
    <d v="1899-12-30T00:00:57"/>
    <d v="1899-12-30T00:00:57"/>
    <s v="OK"/>
    <m/>
    <m/>
    <d v="1899-12-30T00:00:00"/>
    <d v="1899-12-30T00:55:16"/>
    <n v="5"/>
    <d v="1899-12-30T00:00:57"/>
    <n v="55.266666666667099"/>
    <n v="17"/>
    <s v="No"/>
  </r>
  <r>
    <s v="CCAL"/>
    <s v="2025015975"/>
    <x v="0"/>
    <s v="ER6535BBJ"/>
    <s v="E3039DBP"/>
    <d v="2025-02-27T00:00:00"/>
    <m/>
    <s v="3297"/>
    <x v="2"/>
    <s v="PA"/>
    <s v="S1"/>
    <m/>
    <d v="2025-02-27T00:00:00"/>
    <d v="1899-12-30T16:24:59"/>
    <d v="2025-02-27T00:00:00"/>
    <d v="1899-12-30T16:25:13"/>
    <d v="2025-02-27T00:00:00"/>
    <d v="1899-12-30T17:25:13"/>
    <x v="0"/>
    <s v="RFCPI"/>
    <s v="8043258368"/>
    <s v="FBO"/>
    <d v="1899-12-30T01:00:14"/>
    <d v="1899-12-30T01:00:00"/>
    <d v="1899-12-30T00:00:14"/>
    <s v="Granel"/>
    <s v="E001"/>
    <x v="1"/>
    <d v="1899-12-30T01:00:14"/>
    <d v="1899-12-30T01:00:00"/>
    <n v="16"/>
    <x v="4"/>
    <x v="1"/>
    <x v="2"/>
    <n v="0"/>
    <n v="0"/>
    <s v="OK"/>
    <s v="Granel"/>
    <x v="1"/>
    <n v="0"/>
    <s v="F. ALCONERA"/>
    <s v="B"/>
    <d v="1899-12-30T00:00:14"/>
    <d v="1899-12-30T00:00:14"/>
    <s v="OK"/>
    <m/>
    <m/>
    <d v="1899-12-30T00:00:00"/>
    <d v="1899-12-30T01:00:14"/>
    <n v="5"/>
    <d v="1899-12-30T00:00:14"/>
    <n v="60.233333333342479"/>
    <n v="17"/>
    <s v="No"/>
  </r>
  <r>
    <s v="CCAL"/>
    <s v="2025016006"/>
    <x v="0"/>
    <s v="ER3686BCF"/>
    <s v="E9865JVX"/>
    <d v="2025-02-27T00:00:00"/>
    <m/>
    <s v="3297"/>
    <x v="2"/>
    <s v="PA"/>
    <s v="S1"/>
    <m/>
    <d v="2025-02-27T00:00:00"/>
    <d v="1899-12-30T17:28:51"/>
    <d v="2025-02-27T00:00:00"/>
    <d v="1899-12-30T17:28:53"/>
    <d v="2025-02-27T00:00:00"/>
    <d v="1899-12-30T17:55:46"/>
    <x v="0"/>
    <s v="RFCPI"/>
    <s v="8043258369"/>
    <s v="FBO"/>
    <d v="1899-12-30T00:26:55"/>
    <d v="1899-12-30T00:26:53"/>
    <d v="1899-12-30T00:00:02"/>
    <s v="Granel"/>
    <s v="E001"/>
    <x v="2"/>
    <d v="1899-12-30T00:26:55"/>
    <d v="1899-12-30T00:26:53"/>
    <n v="17"/>
    <x v="4"/>
    <x v="1"/>
    <x v="2"/>
    <n v="0"/>
    <n v="0"/>
    <s v="OK"/>
    <s v="Granel"/>
    <x v="1"/>
    <n v="0"/>
    <s v="F. ALCONERA"/>
    <s v="A"/>
    <d v="1899-12-30T00:00:02"/>
    <d v="1899-12-30T00:00:02"/>
    <s v="OK"/>
    <m/>
    <m/>
    <d v="1899-12-30T00:00:00"/>
    <d v="1899-12-30T00:26:55"/>
    <n v="5"/>
    <d v="1899-12-30T00:00:02"/>
    <n v="26.916666666667304"/>
    <n v="17"/>
    <s v="Si"/>
  </r>
  <r>
    <s v="CCAL"/>
    <s v="2025016003"/>
    <x v="0"/>
    <s v="ER3908BBW"/>
    <s v="E5943KXX"/>
    <d v="2025-02-27T00:00:00"/>
    <m/>
    <s v="3228"/>
    <x v="3"/>
    <s v="PA"/>
    <s v="S5"/>
    <m/>
    <d v="2025-02-27T00:00:00"/>
    <d v="1899-12-30T17:27:05"/>
    <d v="2025-02-27T00:00:00"/>
    <d v="1899-12-30T17:27:07"/>
    <d v="2025-02-27T00:00:00"/>
    <d v="1899-12-30T18:05:33"/>
    <x v="0"/>
    <s v="RFCPI"/>
    <s v="8043258370"/>
    <s v="FBO"/>
    <d v="1899-12-30T00:38:28"/>
    <d v="1899-12-30T00:38:26"/>
    <d v="1899-12-30T00:00:02"/>
    <s v="Granel"/>
    <s v="E001"/>
    <x v="2"/>
    <d v="1899-12-30T00:38:28"/>
    <d v="1899-12-30T00:38:26"/>
    <n v="17"/>
    <x v="4"/>
    <x v="1"/>
    <x v="2"/>
    <n v="0"/>
    <n v="0"/>
    <s v="OK"/>
    <s v="Granel"/>
    <x v="1"/>
    <n v="0"/>
    <s v="F. ALCONERA"/>
    <s v="A"/>
    <d v="1899-12-30T00:00:02"/>
    <d v="1899-12-30T00:00:02"/>
    <s v="OK"/>
    <m/>
    <m/>
    <d v="1899-12-30T00:00:00"/>
    <d v="1899-12-30T00:38:28"/>
    <n v="5"/>
    <d v="1899-12-30T00:00:02"/>
    <n v="38.466666666676943"/>
    <n v="18"/>
    <s v="Si"/>
  </r>
  <r>
    <s v="CCAL"/>
    <s v="2025016016"/>
    <x v="0"/>
    <s v="ER1200BBL"/>
    <s v="E8055LBS"/>
    <d v="2025-02-27T00:00:00"/>
    <m/>
    <s v="3297"/>
    <x v="2"/>
    <s v="PA"/>
    <s v="S1"/>
    <m/>
    <d v="2025-02-27T00:00:00"/>
    <d v="1899-12-30T17:43:43"/>
    <d v="2025-02-27T00:00:00"/>
    <d v="1899-12-30T17:43:43"/>
    <d v="2025-02-27T00:00:00"/>
    <d v="1899-12-30T18:20:37"/>
    <x v="0"/>
    <s v="RFCPI"/>
    <s v="8043258372"/>
    <s v="FBO"/>
    <d v="1899-12-30T00:36:54"/>
    <d v="1899-12-30T00:36:54"/>
    <d v="1899-12-30T00:00:00"/>
    <s v="Granel"/>
    <s v="E001"/>
    <x v="2"/>
    <d v="1899-12-30T00:36:54"/>
    <d v="1899-12-30T00:36:54"/>
    <n v="17"/>
    <x v="4"/>
    <x v="1"/>
    <x v="2"/>
    <n v="0"/>
    <n v="0"/>
    <s v="OK"/>
    <s v="Granel"/>
    <x v="1"/>
    <n v="0"/>
    <s v="F. ALCONERA"/>
    <s v="A"/>
    <d v="1899-12-30T00:00:00"/>
    <d v="1899-12-30T00:00:00"/>
    <s v="OK"/>
    <m/>
    <m/>
    <d v="1899-12-30T00:00:00"/>
    <d v="1899-12-30T00:36:54"/>
    <n v="5"/>
    <d v="1899-12-30T00:00:00"/>
    <n v="36.900000000000013"/>
    <n v="18"/>
    <s v="Si"/>
  </r>
  <r>
    <s v="CCAL"/>
    <s v="2025016015"/>
    <x v="0"/>
    <s v="ER0598BBT"/>
    <s v="E6172KZK"/>
    <d v="2025-02-27T00:00:00"/>
    <m/>
    <s v="3228"/>
    <x v="3"/>
    <s v="PA"/>
    <s v="S4"/>
    <m/>
    <d v="2025-02-27T00:00:00"/>
    <d v="1899-12-30T17:42:43"/>
    <d v="2025-02-27T00:00:00"/>
    <d v="1899-12-30T17:42:44"/>
    <d v="2025-02-27T00:00:00"/>
    <d v="1899-12-30T18:24:17"/>
    <x v="0"/>
    <s v="RFCPI"/>
    <s v="8043258373"/>
    <s v="EXW"/>
    <d v="1899-12-30T00:41:34"/>
    <d v="1899-12-30T00:41:33"/>
    <d v="1899-12-30T00:00:01"/>
    <s v="Granel"/>
    <s v="E001"/>
    <x v="1"/>
    <d v="1899-12-30T00:41:34"/>
    <d v="1899-12-30T00:41:33"/>
    <n v="17"/>
    <x v="4"/>
    <x v="1"/>
    <x v="2"/>
    <n v="0"/>
    <n v="0"/>
    <s v="OK"/>
    <s v="Granel"/>
    <x v="1"/>
    <n v="0"/>
    <s v="F. ALCONERA"/>
    <s v="A"/>
    <d v="1899-12-30T00:00:01"/>
    <d v="1899-12-30T00:00:01"/>
    <s v="OK"/>
    <m/>
    <m/>
    <d v="1899-12-30T00:00:00"/>
    <d v="1899-12-30T00:41:34"/>
    <n v="5"/>
    <d v="1899-12-30T00:00:01"/>
    <n v="41.566666666665597"/>
    <n v="18"/>
    <s v="Si"/>
  </r>
  <r>
    <s v="CCAL"/>
    <s v="2025016022"/>
    <x v="0"/>
    <s v="ER8908BBG"/>
    <s v="E5792MTF"/>
    <d v="2025-02-27T00:00:00"/>
    <m/>
    <s v="3297"/>
    <x v="2"/>
    <s v="PA"/>
    <s v="S1"/>
    <m/>
    <d v="2025-02-27T00:00:00"/>
    <d v="1899-12-30T19:04:53"/>
    <d v="2025-02-27T00:00:00"/>
    <d v="1899-12-30T19:04:54"/>
    <d v="2025-02-27T00:00:00"/>
    <d v="1899-12-30T19:42:59"/>
    <x v="0"/>
    <s v="RFCPI"/>
    <s v="8043258374"/>
    <s v="EXW"/>
    <d v="1899-12-30T00:38:06"/>
    <d v="1899-12-30T00:38:05"/>
    <d v="1899-12-30T00:00:01"/>
    <s v="Granel"/>
    <s v="E001"/>
    <x v="1"/>
    <d v="1899-12-30T00:38:06"/>
    <d v="1899-12-30T00:38:05"/>
    <n v="19"/>
    <x v="4"/>
    <x v="1"/>
    <x v="2"/>
    <n v="0"/>
    <n v="0"/>
    <s v="OK"/>
    <s v="Granel"/>
    <x v="1"/>
    <n v="0"/>
    <s v="F. ALCONERA"/>
    <s v="A"/>
    <d v="1899-12-30T00:00:01"/>
    <d v="1899-12-30T00:00:01"/>
    <s v="OK"/>
    <m/>
    <m/>
    <d v="1899-12-30T00:00:00"/>
    <d v="1899-12-30T00:38:06"/>
    <n v="5"/>
    <d v="1899-12-30T00:00:01"/>
    <n v="38.099999999995241"/>
    <n v="19"/>
    <s v="Si"/>
  </r>
  <r>
    <s v="CCAL"/>
    <s v="2025016025"/>
    <x v="0"/>
    <s v="ER9810BBD"/>
    <s v="E7817JTR"/>
    <d v="2025-02-28T00:00:00"/>
    <m/>
    <s v="3297"/>
    <x v="2"/>
    <s v="PA"/>
    <s v="S1"/>
    <m/>
    <d v="2025-02-28T00:00:00"/>
    <d v="1899-12-30T04:21:16"/>
    <d v="2025-02-28T00:00:00"/>
    <d v="1899-12-30T04:21:19"/>
    <d v="2025-02-28T00:00:00"/>
    <d v="1899-12-30T04:50:47"/>
    <x v="0"/>
    <s v="RFCPI"/>
    <s v="8043258375"/>
    <s v="EXW"/>
    <d v="1899-12-30T00:29:31"/>
    <d v="1899-12-30T00:29:28"/>
    <d v="1899-12-30T00:00:03"/>
    <s v="Granel"/>
    <s v="E001"/>
    <x v="1"/>
    <d v="1899-12-30T00:29:31"/>
    <d v="1899-12-30T00:29:28"/>
    <n v="4"/>
    <x v="5"/>
    <x v="1"/>
    <x v="2"/>
    <n v="0"/>
    <n v="0"/>
    <s v="OK"/>
    <s v="Granel"/>
    <x v="1"/>
    <n v="0"/>
    <s v="F. ALCONERA"/>
    <s v="A"/>
    <d v="1899-12-30T00:00:03"/>
    <d v="1899-12-30T00:00:03"/>
    <s v="OK"/>
    <m/>
    <m/>
    <d v="1899-12-30T00:00:00"/>
    <d v="1899-12-30T00:29:31"/>
    <n v="6"/>
    <d v="1899-12-30T00:00:03"/>
    <n v="29.516666666659194"/>
    <n v="4"/>
    <s v="Si"/>
  </r>
  <r>
    <s v="CCAL"/>
    <s v="2025016026"/>
    <x v="0"/>
    <s v="ER0455BBX"/>
    <s v="E0438GVW"/>
    <d v="2025-02-28T00:00:00"/>
    <m/>
    <s v="3297"/>
    <x v="2"/>
    <s v="PA"/>
    <s v="S1"/>
    <m/>
    <d v="2025-02-28T00:00:00"/>
    <d v="1899-12-30T05:23:33"/>
    <d v="2025-02-28T00:00:00"/>
    <d v="1899-12-30T05:23:39"/>
    <d v="2025-02-28T00:00:00"/>
    <d v="1899-12-30T05:46:15"/>
    <x v="0"/>
    <s v="RFCPI"/>
    <s v="8043258376"/>
    <s v="EXW"/>
    <d v="1899-12-30T00:22:42"/>
    <d v="1899-12-30T00:22:36"/>
    <d v="1899-12-30T00:00:06"/>
    <s v="Granel"/>
    <s v="E001"/>
    <x v="1"/>
    <d v="1899-12-30T00:22:42"/>
    <d v="1899-12-30T00:22:36"/>
    <n v="5"/>
    <x v="5"/>
    <x v="1"/>
    <x v="2"/>
    <n v="0"/>
    <n v="0"/>
    <s v="OK"/>
    <s v="Granel"/>
    <x v="1"/>
    <n v="0"/>
    <s v="F. ALCONERA"/>
    <s v="A"/>
    <d v="1899-12-30T00:00:06"/>
    <d v="1899-12-30T00:00:06"/>
    <s v="OK"/>
    <m/>
    <m/>
    <d v="1899-12-30T00:00:00"/>
    <d v="1899-12-30T00:22:42"/>
    <n v="6"/>
    <d v="1899-12-30T00:00:06"/>
    <n v="22.700000000001591"/>
    <n v="5"/>
    <s v="Si"/>
  </r>
  <r>
    <s v="CCAL"/>
    <s v="2025016029"/>
    <x v="0"/>
    <s v="ER8753BBR"/>
    <s v="E1651JFK"/>
    <d v="2025-02-28T00:00:00"/>
    <m/>
    <s v="3228"/>
    <x v="3"/>
    <s v="PA"/>
    <s v="S4"/>
    <m/>
    <d v="2025-02-28T00:00:00"/>
    <d v="1899-12-30T06:08:19"/>
    <d v="2025-02-28T00:00:00"/>
    <d v="1899-12-30T06:08:23"/>
    <d v="2025-02-28T00:00:00"/>
    <d v="1899-12-30T06:37:09"/>
    <x v="0"/>
    <s v="RFCPI"/>
    <s v="8043258377"/>
    <s v="EXW"/>
    <d v="1899-12-30T00:28:50"/>
    <d v="1899-12-30T00:28:46"/>
    <d v="1899-12-30T00:00:04"/>
    <s v="Granel"/>
    <s v="E001"/>
    <x v="1"/>
    <d v="1899-12-30T00:28:50"/>
    <d v="1899-12-30T00:28:46"/>
    <n v="6"/>
    <x v="5"/>
    <x v="1"/>
    <x v="2"/>
    <n v="0"/>
    <n v="0"/>
    <s v="OK"/>
    <s v="Granel"/>
    <x v="1"/>
    <n v="0"/>
    <s v="F. ALCONERA"/>
    <s v="A"/>
    <d v="1899-12-30T00:00:04"/>
    <d v="1899-12-30T00:00:04"/>
    <s v="OK"/>
    <m/>
    <m/>
    <d v="1899-12-30T00:00:00"/>
    <d v="1899-12-30T00:28:50"/>
    <n v="6"/>
    <d v="1899-12-30T00:00:04"/>
    <n v="28.833333333335975"/>
    <n v="6"/>
    <s v="Si"/>
  </r>
  <r>
    <s v="CCAL"/>
    <s v="2025016030"/>
    <x v="0"/>
    <s v="ER4838BBS"/>
    <s v="E9945KBD"/>
    <d v="2025-02-28T00:00:00"/>
    <m/>
    <s v="3297"/>
    <x v="2"/>
    <s v="PA"/>
    <s v="S1"/>
    <m/>
    <d v="2025-02-28T00:00:00"/>
    <d v="1899-12-30T06:12:30"/>
    <d v="2025-02-28T00:00:00"/>
    <d v="1899-12-30T06:12:33"/>
    <d v="2025-02-28T00:00:00"/>
    <d v="1899-12-30T06:41:17"/>
    <x v="0"/>
    <s v="RFCPI"/>
    <s v="8043258378"/>
    <s v="EXW"/>
    <d v="1899-12-30T00:28:47"/>
    <d v="1899-12-30T00:28:44"/>
    <d v="1899-12-30T00:00:03"/>
    <s v="Granel"/>
    <s v="E001"/>
    <x v="1"/>
    <d v="1899-12-30T00:28:47"/>
    <d v="1899-12-30T00:28:44"/>
    <n v="6"/>
    <x v="5"/>
    <x v="1"/>
    <x v="2"/>
    <n v="0"/>
    <n v="0"/>
    <s v="OK"/>
    <s v="Granel"/>
    <x v="1"/>
    <n v="0"/>
    <s v="F. ALCONERA"/>
    <s v="A"/>
    <d v="1899-12-30T00:00:03"/>
    <d v="1899-12-30T00:00:03"/>
    <s v="OK"/>
    <m/>
    <m/>
    <d v="1899-12-30T00:00:00"/>
    <d v="1899-12-30T00:28:47"/>
    <n v="6"/>
    <d v="1899-12-30T00:00:03"/>
    <n v="28.783333333324777"/>
    <n v="6"/>
    <s v="Si"/>
  </r>
  <r>
    <s v="CCAL"/>
    <s v="2025016035"/>
    <x v="0"/>
    <s v="ER8805BBS"/>
    <s v="E8272KDP"/>
    <d v="2025-02-28T00:00:00"/>
    <m/>
    <s v="3228"/>
    <x v="3"/>
    <s v="PA"/>
    <s v="S4"/>
    <m/>
    <d v="2025-02-28T00:00:00"/>
    <d v="1899-12-30T06:55:48"/>
    <d v="2025-02-28T00:00:00"/>
    <d v="1899-12-30T06:55:52"/>
    <d v="2025-02-28T00:00:00"/>
    <d v="1899-12-30T07:26:17"/>
    <x v="0"/>
    <s v="RFCPI"/>
    <s v="8043258379"/>
    <s v="FBO"/>
    <d v="1899-12-30T00:30:29"/>
    <d v="1899-12-30T00:30:25"/>
    <d v="1899-12-30T00:00:04"/>
    <s v="Granel"/>
    <s v="E001"/>
    <x v="2"/>
    <d v="1899-12-30T00:30:29"/>
    <d v="1899-12-30T00:30:25"/>
    <n v="6"/>
    <x v="5"/>
    <x v="1"/>
    <x v="2"/>
    <n v="0"/>
    <n v="0"/>
    <s v="OK"/>
    <s v="Granel"/>
    <x v="1"/>
    <n v="0"/>
    <s v="F. ALCONERA"/>
    <s v="A"/>
    <d v="1899-12-30T00:00:04"/>
    <d v="1899-12-30T00:00:04"/>
    <s v="OK"/>
    <m/>
    <m/>
    <d v="1899-12-30T00:00:00"/>
    <d v="1899-12-30T00:30:29"/>
    <n v="6"/>
    <d v="1899-12-30T00:00:04"/>
    <n v="30.483333333331196"/>
    <n v="7"/>
    <s v="Si"/>
  </r>
  <r>
    <s v="CCAL"/>
    <s v="2025016037"/>
    <x v="0"/>
    <s v="ECC01635R"/>
    <s v="E1430LTV"/>
    <d v="2025-02-28T00:00:00"/>
    <m/>
    <s v="3228"/>
    <x v="3"/>
    <s v="PA"/>
    <s v="S5"/>
    <m/>
    <d v="2025-02-28T00:00:00"/>
    <d v="1899-12-30T06:59:04"/>
    <d v="2025-02-28T00:00:00"/>
    <d v="1899-12-30T06:59:07"/>
    <d v="2025-02-28T00:00:00"/>
    <d v="1899-12-30T07:29:10"/>
    <x v="0"/>
    <s v="RFCPI"/>
    <s v="8043258380"/>
    <s v="FBO"/>
    <d v="1899-12-30T00:30:06"/>
    <d v="1899-12-30T00:30:03"/>
    <d v="1899-12-30T00:00:03"/>
    <s v="Granel"/>
    <s v="E001"/>
    <x v="2"/>
    <d v="1899-12-30T00:30:06"/>
    <d v="1899-12-30T00:30:03"/>
    <n v="6"/>
    <x v="5"/>
    <x v="1"/>
    <x v="2"/>
    <n v="0"/>
    <n v="0"/>
    <s v="OK"/>
    <s v="Granel"/>
    <x v="1"/>
    <n v="0"/>
    <s v="F. ALCONERA"/>
    <s v="A"/>
    <d v="1899-12-30T00:00:03"/>
    <d v="1899-12-30T00:00:03"/>
    <s v="OK"/>
    <m/>
    <m/>
    <d v="1899-12-30T00:00:00"/>
    <d v="1899-12-30T00:30:06"/>
    <n v="6"/>
    <d v="1899-12-30T00:00:03"/>
    <n v="30.100000000003185"/>
    <n v="7"/>
    <s v="Si"/>
  </r>
  <r>
    <s v="CCAL"/>
    <s v="2025016039"/>
    <x v="0"/>
    <s v="ER9177BBP"/>
    <s v="E3246FMB"/>
    <d v="2025-02-28T00:00:00"/>
    <m/>
    <s v="3297"/>
    <x v="2"/>
    <s v="PA"/>
    <s v="S1"/>
    <m/>
    <d v="2025-02-28T00:00:00"/>
    <d v="1899-12-30T07:02:55"/>
    <d v="2025-02-28T00:00:00"/>
    <d v="1899-12-30T07:02:58"/>
    <d v="2025-02-28T00:00:00"/>
    <d v="1899-12-30T07:41:26"/>
    <x v="0"/>
    <s v="RFCPI"/>
    <s v="8043258381"/>
    <s v="EXW"/>
    <d v="1899-12-30T00:38:31"/>
    <d v="1899-12-30T00:38:28"/>
    <d v="1899-12-30T00:00:03"/>
    <s v="Granel"/>
    <s v="E001"/>
    <x v="1"/>
    <d v="1899-12-30T00:38:31"/>
    <d v="1899-12-30T00:38:28"/>
    <n v="7"/>
    <x v="5"/>
    <x v="1"/>
    <x v="2"/>
    <n v="0"/>
    <n v="0"/>
    <s v="OK"/>
    <s v="Granel"/>
    <x v="1"/>
    <n v="0"/>
    <s v="F. ALCONERA"/>
    <s v="A"/>
    <d v="1899-12-30T00:00:03"/>
    <d v="1899-12-30T00:00:03"/>
    <s v="OK"/>
    <m/>
    <m/>
    <d v="1899-12-30T00:00:00"/>
    <d v="1899-12-30T00:38:31"/>
    <n v="6"/>
    <d v="1899-12-30T00:00:03"/>
    <n v="38.516666666659205"/>
    <n v="7"/>
    <s v="Si"/>
  </r>
  <r>
    <s v="CCAL"/>
    <s v="2025016064"/>
    <x v="0"/>
    <s v="E3300GNC"/>
    <m/>
    <d v="2025-02-28T00:00:00"/>
    <m/>
    <s v="3230"/>
    <x v="1"/>
    <s v="PA"/>
    <s v="PA"/>
    <m/>
    <d v="2025-02-28T00:00:00"/>
    <d v="1899-12-30T07:55:22"/>
    <d v="2025-02-28T00:00:00"/>
    <d v="1899-12-30T07:55:25"/>
    <d v="2025-02-28T00:00:00"/>
    <d v="1899-12-30T08:14:28"/>
    <x v="0"/>
    <s v="RFCPI"/>
    <s v="8043258382"/>
    <s v="EXW"/>
    <d v="1899-12-30T00:19:06"/>
    <d v="1899-12-30T00:19:03"/>
    <d v="1899-12-30T00:00:03"/>
    <s v="Ensacado"/>
    <s v="E002"/>
    <x v="1"/>
    <d v="1899-12-30T00:19:06"/>
    <d v="1899-12-30T00:19:03"/>
    <n v="7"/>
    <x v="5"/>
    <x v="1"/>
    <x v="1"/>
    <n v="0"/>
    <n v="0"/>
    <s v="OK"/>
    <s v="Ensacado"/>
    <x v="1"/>
    <n v="0"/>
    <s v="F. ALCONERA"/>
    <s v="A"/>
    <d v="1899-12-30T00:00:03"/>
    <d v="1899-12-30T00:00:03"/>
    <s v="OK"/>
    <m/>
    <m/>
    <d v="1899-12-30T00:00:00"/>
    <d v="1899-12-30T00:19:06"/>
    <n v="6"/>
    <d v="1899-12-30T00:00:03"/>
    <n v="19.100000000001547"/>
    <n v="8"/>
    <s v="Si"/>
  </r>
  <r>
    <s v="CCAL"/>
    <s v="2025016090"/>
    <x v="0"/>
    <s v="ER9108BBX"/>
    <s v="E2933KHG"/>
    <d v="2025-02-28T00:00:00"/>
    <m/>
    <s v="3228"/>
    <x v="3"/>
    <s v="PA"/>
    <s v="S5"/>
    <m/>
    <d v="2025-02-28T00:00:00"/>
    <d v="1899-12-30T08:56:57"/>
    <d v="2025-02-28T00:00:00"/>
    <d v="1899-12-30T08:57:01"/>
    <d v="2025-02-28T00:00:00"/>
    <d v="1899-12-30T09:25:12"/>
    <x v="0"/>
    <s v="RFCPI"/>
    <s v="8043258383"/>
    <s v="EXW"/>
    <d v="1899-12-30T00:28:15"/>
    <d v="1899-12-30T00:28:11"/>
    <d v="1899-12-30T00:00:04"/>
    <s v="Granel"/>
    <s v="E001"/>
    <x v="1"/>
    <d v="1899-12-30T00:28:15"/>
    <d v="1899-12-30T00:28:11"/>
    <n v="8"/>
    <x v="5"/>
    <x v="1"/>
    <x v="2"/>
    <n v="0"/>
    <n v="0"/>
    <s v="OK"/>
    <s v="Granel"/>
    <x v="1"/>
    <n v="0"/>
    <s v="F. ALCONERA"/>
    <s v="A"/>
    <d v="1899-12-30T00:00:04"/>
    <d v="1899-12-30T00:00:04"/>
    <s v="OK"/>
    <m/>
    <m/>
    <d v="1899-12-30T00:00:00"/>
    <d v="1899-12-30T00:28:15"/>
    <n v="6"/>
    <d v="1899-12-30T00:00:04"/>
    <n v="28.250000000006413"/>
    <n v="9"/>
    <s v="Si"/>
  </r>
  <r>
    <s v="CCAL"/>
    <s v="2025016088"/>
    <x v="0"/>
    <s v="ER5239BBL"/>
    <s v="E7269LRK"/>
    <d v="2025-02-28T00:00:00"/>
    <m/>
    <s v="3297"/>
    <x v="2"/>
    <s v="PA"/>
    <s v="S1"/>
    <m/>
    <d v="2025-02-28T00:00:00"/>
    <d v="1899-12-30T08:51:52"/>
    <d v="2025-02-28T00:00:00"/>
    <d v="1899-12-30T08:51:55"/>
    <d v="2025-02-28T00:00:00"/>
    <d v="1899-12-30T09:27:20"/>
    <x v="0"/>
    <s v="RFCPI"/>
    <s v="8043258384"/>
    <s v="EXW"/>
    <d v="1899-12-30T00:35:28"/>
    <d v="1899-12-30T00:35:25"/>
    <d v="1899-12-30T00:00:03"/>
    <s v="Granel"/>
    <s v="E001"/>
    <x v="1"/>
    <d v="1899-12-30T00:35:28"/>
    <d v="1899-12-30T00:35:25"/>
    <n v="8"/>
    <x v="5"/>
    <x v="1"/>
    <x v="2"/>
    <n v="0"/>
    <n v="0"/>
    <s v="OK"/>
    <s v="Granel"/>
    <x v="1"/>
    <n v="0"/>
    <s v="F. ALCONERA"/>
    <s v="A"/>
    <d v="1899-12-30T00:00:03"/>
    <d v="1899-12-30T00:00:03"/>
    <s v="OK"/>
    <m/>
    <m/>
    <d v="1899-12-30T00:00:00"/>
    <d v="1899-12-30T00:35:28"/>
    <n v="6"/>
    <d v="1899-12-30T00:00:03"/>
    <n v="35.466666666667201"/>
    <n v="9"/>
    <s v="Si"/>
  </r>
  <r>
    <s v="CCAL"/>
    <s v="2025016100"/>
    <x v="0"/>
    <s v="ER9053BCB"/>
    <s v="E2965KHG"/>
    <d v="2025-02-28T00:00:00"/>
    <m/>
    <s v="3229"/>
    <x v="6"/>
    <s v="PA"/>
    <s v="S2"/>
    <m/>
    <d v="2025-02-28T00:00:00"/>
    <d v="1899-12-30T09:14:22"/>
    <d v="2025-02-28T00:00:00"/>
    <d v="1899-12-30T09:14:24"/>
    <d v="2025-02-28T00:00:00"/>
    <d v="1899-12-30T09:37:35"/>
    <x v="0"/>
    <s v="RFCPI"/>
    <s v="8043258385"/>
    <s v="EXW"/>
    <d v="1899-12-30T00:23:13"/>
    <d v="1899-12-30T00:23:11"/>
    <d v="1899-12-30T00:00:02"/>
    <s v="Granel"/>
    <s v="E001"/>
    <x v="1"/>
    <d v="1899-12-30T00:23:13"/>
    <d v="1899-12-30T00:23:11"/>
    <n v="9"/>
    <x v="5"/>
    <x v="1"/>
    <x v="2"/>
    <n v="0"/>
    <n v="0"/>
    <s v="OK"/>
    <s v="Granel"/>
    <x v="1"/>
    <n v="0"/>
    <s v="F. ALCONERA"/>
    <s v="A"/>
    <d v="1899-12-30T00:00:02"/>
    <d v="1899-12-30T00:00:02"/>
    <s v="OK"/>
    <m/>
    <m/>
    <d v="1899-12-30T00:00:00"/>
    <d v="1899-12-30T00:23:13"/>
    <n v="6"/>
    <d v="1899-12-30T00:00:02"/>
    <n v="23.2166666666736"/>
    <n v="9"/>
    <s v="Si"/>
  </r>
  <r>
    <s v="CCAL"/>
    <s v="2025016108"/>
    <x v="0"/>
    <s v="ER8908BBG"/>
    <s v="E5792MTF"/>
    <d v="2025-02-28T00:00:00"/>
    <m/>
    <s v="3297"/>
    <x v="2"/>
    <s v="PA"/>
    <s v="S1"/>
    <m/>
    <d v="2025-02-28T00:00:00"/>
    <d v="1899-12-30T09:33:33"/>
    <d v="2025-02-28T00:00:00"/>
    <d v="1899-12-30T09:33:35"/>
    <d v="2025-02-28T00:00:00"/>
    <d v="1899-12-30T10:02:47"/>
    <x v="0"/>
    <s v="RFCPI"/>
    <s v="8043258386"/>
    <s v="EXW"/>
    <d v="1899-12-30T00:29:14"/>
    <d v="1899-12-30T00:29:12"/>
    <d v="1899-12-30T00:00:02"/>
    <s v="Granel"/>
    <s v="E001"/>
    <x v="1"/>
    <d v="1899-12-30T00:29:14"/>
    <d v="1899-12-30T00:29:12"/>
    <n v="9"/>
    <x v="5"/>
    <x v="1"/>
    <x v="2"/>
    <n v="0"/>
    <n v="0"/>
    <s v="OK"/>
    <s v="Granel"/>
    <x v="1"/>
    <n v="0"/>
    <s v="F. ALCONERA"/>
    <s v="A"/>
    <d v="1899-12-30T00:00:02"/>
    <d v="1899-12-30T00:00:02"/>
    <s v="OK"/>
    <m/>
    <m/>
    <d v="1899-12-30T00:00:00"/>
    <d v="1899-12-30T00:29:14"/>
    <n v="6"/>
    <d v="1899-12-30T00:00:02"/>
    <n v="29.233333333339235"/>
    <n v="10"/>
    <s v="Si"/>
  </r>
  <r>
    <s v="CCAL"/>
    <s v="2025016117"/>
    <x v="0"/>
    <s v="ER0455BBX"/>
    <s v="E0438GVW"/>
    <d v="2025-02-28T00:00:00"/>
    <m/>
    <s v="3297"/>
    <x v="2"/>
    <s v="PA"/>
    <s v="S1"/>
    <m/>
    <d v="2025-02-28T00:00:00"/>
    <d v="1899-12-30T09:51:18"/>
    <d v="2025-02-28T00:00:00"/>
    <d v="1899-12-30T09:51:22"/>
    <d v="2025-02-28T00:00:00"/>
    <d v="1899-12-30T10:17:00"/>
    <x v="0"/>
    <s v="RFCPI"/>
    <s v="8043258388"/>
    <s v="EXW"/>
    <d v="1899-12-30T00:25:42"/>
    <d v="1899-12-30T00:25:38"/>
    <d v="1899-12-30T00:00:04"/>
    <s v="Granel"/>
    <s v="E001"/>
    <x v="1"/>
    <d v="1899-12-30T00:25:42"/>
    <d v="1899-12-30T00:25:38"/>
    <n v="9"/>
    <x v="5"/>
    <x v="1"/>
    <x v="2"/>
    <n v="0"/>
    <n v="0"/>
    <s v="OK"/>
    <s v="Granel"/>
    <x v="1"/>
    <n v="0"/>
    <s v="F. ALCONERA"/>
    <s v="A"/>
    <d v="1899-12-30T00:00:04"/>
    <d v="1899-12-30T00:00:04"/>
    <s v="OK"/>
    <m/>
    <m/>
    <d v="1899-12-30T00:00:00"/>
    <d v="1899-12-30T00:25:42"/>
    <n v="6"/>
    <d v="1899-12-30T00:00:04"/>
    <n v="25.699999999996741"/>
    <n v="10"/>
    <s v="Si"/>
  </r>
  <r>
    <s v="CCAL"/>
    <s v="2025016109"/>
    <x v="0"/>
    <s v="EBA02162R"/>
    <s v="E7365JGF"/>
    <d v="2025-02-28T00:00:00"/>
    <m/>
    <s v="3297"/>
    <x v="2"/>
    <s v="PA"/>
    <s v="S1"/>
    <m/>
    <d v="2025-02-28T00:00:00"/>
    <d v="1899-12-30T09:35:34"/>
    <d v="2025-02-28T00:00:00"/>
    <d v="1899-12-30T09:35:37"/>
    <d v="2025-02-28T00:00:00"/>
    <d v="1899-12-30T10:34:03"/>
    <x v="0"/>
    <s v="RFCPI"/>
    <s v="8043258389"/>
    <s v="EXW"/>
    <d v="1899-12-30T00:58:29"/>
    <d v="1899-12-30T00:58:26"/>
    <d v="1899-12-30T00:00:03"/>
    <s v="Granel"/>
    <s v="E001"/>
    <x v="1"/>
    <d v="1899-12-30T00:58:29"/>
    <d v="1899-12-30T00:58:26"/>
    <n v="9"/>
    <x v="5"/>
    <x v="1"/>
    <x v="2"/>
    <n v="0"/>
    <n v="0"/>
    <s v="OK"/>
    <s v="Granel"/>
    <x v="1"/>
    <n v="0"/>
    <s v="F. ALCONERA"/>
    <s v="B"/>
    <d v="1899-12-30T00:00:03"/>
    <d v="1899-12-30T00:00:03"/>
    <s v="OK"/>
    <m/>
    <m/>
    <d v="1899-12-30T00:00:00"/>
    <d v="1899-12-30T00:58:29"/>
    <n v="6"/>
    <d v="1899-12-30T00:00:03"/>
    <n v="58.483333333339168"/>
    <n v="10"/>
    <s v="No"/>
  </r>
  <r>
    <s v="CCAL"/>
    <s v="2025016141"/>
    <x v="0"/>
    <s v="ER8753BBR"/>
    <s v="E1651JFK"/>
    <d v="2025-02-28T00:00:00"/>
    <m/>
    <s v="3297"/>
    <x v="2"/>
    <s v="PA"/>
    <s v="S1"/>
    <m/>
    <d v="2025-02-28T00:00:00"/>
    <d v="1899-12-30T10:49:18"/>
    <d v="2025-02-28T00:00:00"/>
    <d v="1899-12-30T10:49:20"/>
    <d v="2025-02-28T00:00:00"/>
    <d v="1899-12-30T11:20:46"/>
    <x v="0"/>
    <s v="RFCPI"/>
    <s v="8043258391"/>
    <s v="EXW"/>
    <d v="1899-12-30T00:31:28"/>
    <d v="1899-12-30T00:31:26"/>
    <d v="1899-12-30T00:00:02"/>
    <s v="Granel"/>
    <s v="E001"/>
    <x v="1"/>
    <d v="1899-12-30T00:31:28"/>
    <d v="1899-12-30T00:31:26"/>
    <n v="10"/>
    <x v="5"/>
    <x v="1"/>
    <x v="2"/>
    <n v="0"/>
    <n v="0"/>
    <s v="OK"/>
    <s v="Granel"/>
    <x v="1"/>
    <n v="0"/>
    <s v="F. ALCONERA"/>
    <s v="A"/>
    <d v="1899-12-30T00:00:02"/>
    <d v="1899-12-30T00:00:02"/>
    <s v="OK"/>
    <m/>
    <m/>
    <d v="1899-12-30T00:00:00"/>
    <d v="1899-12-30T00:31:28"/>
    <n v="6"/>
    <d v="1899-12-30T00:00:02"/>
    <n v="31.466666666664018"/>
    <n v="11"/>
    <s v="Si"/>
  </r>
  <r>
    <s v="CCAL"/>
    <s v="2025016158"/>
    <x v="0"/>
    <s v="ER0894BBZ"/>
    <s v="E5542MNV"/>
    <d v="2025-02-28T00:00:00"/>
    <m/>
    <s v="3228"/>
    <x v="3"/>
    <s v="PA"/>
    <s v="S4"/>
    <m/>
    <d v="2025-02-28T00:00:00"/>
    <d v="1899-12-30T11:11:59"/>
    <d v="2025-02-28T00:00:00"/>
    <d v="1899-12-30T11:12:03"/>
    <d v="2025-02-28T00:00:00"/>
    <d v="1899-12-30T11:44:16"/>
    <x v="0"/>
    <s v="RFCPI"/>
    <s v="8043258393"/>
    <s v="FBO"/>
    <d v="1899-12-30T00:32:17"/>
    <d v="1899-12-30T00:32:13"/>
    <d v="1899-12-30T00:00:04"/>
    <s v="Granel"/>
    <s v="E001"/>
    <x v="2"/>
    <d v="1899-12-30T00:32:17"/>
    <d v="1899-12-30T00:32:13"/>
    <n v="11"/>
    <x v="5"/>
    <x v="1"/>
    <x v="2"/>
    <n v="0"/>
    <n v="0"/>
    <s v="OK"/>
    <s v="Granel"/>
    <x v="1"/>
    <n v="0"/>
    <s v="F. ALCONERA"/>
    <s v="A"/>
    <d v="1899-12-30T00:00:04"/>
    <d v="1899-12-30T00:00:04"/>
    <s v="OK"/>
    <m/>
    <m/>
    <d v="1899-12-30T00:00:00"/>
    <d v="1899-12-30T00:32:17"/>
    <n v="6"/>
    <d v="1899-12-30T00:00:04"/>
    <n v="32.283333333331157"/>
    <n v="11"/>
    <s v="Si"/>
  </r>
  <r>
    <s v="CCAL"/>
    <s v="2025016161"/>
    <x v="0"/>
    <s v="ER8802BBS"/>
    <s v="E5397MMK"/>
    <d v="2025-02-28T00:00:00"/>
    <m/>
    <s v="3297"/>
    <x v="2"/>
    <s v="PA"/>
    <s v="S1"/>
    <m/>
    <d v="2025-02-28T00:00:00"/>
    <d v="1899-12-30T11:16:35"/>
    <d v="2025-02-28T00:00:00"/>
    <d v="1899-12-30T11:16:39"/>
    <d v="2025-02-28T00:00:00"/>
    <d v="1899-12-30T11:44:57"/>
    <x v="0"/>
    <s v="RFCPI"/>
    <s v="8043258394"/>
    <s v="FBO"/>
    <d v="1899-12-30T00:28:22"/>
    <d v="1899-12-30T00:28:18"/>
    <d v="1899-12-30T00:00:04"/>
    <s v="Granel"/>
    <s v="E001"/>
    <x v="2"/>
    <d v="1899-12-30T00:28:22"/>
    <d v="1899-12-30T00:28:18"/>
    <n v="11"/>
    <x v="5"/>
    <x v="1"/>
    <x v="2"/>
    <n v="0"/>
    <n v="0"/>
    <s v="OK"/>
    <s v="Granel"/>
    <x v="1"/>
    <n v="0"/>
    <s v="F. ALCONERA"/>
    <s v="A"/>
    <d v="1899-12-30T00:00:04"/>
    <d v="1899-12-30T00:00:04"/>
    <s v="OK"/>
    <m/>
    <m/>
    <d v="1899-12-30T00:00:00"/>
    <d v="1899-12-30T00:28:22"/>
    <n v="6"/>
    <d v="1899-12-30T00:00:04"/>
    <n v="28.366666666660734"/>
    <n v="11"/>
    <s v="Si"/>
  </r>
  <r>
    <s v="CCAL"/>
    <s v="2025016197"/>
    <x v="0"/>
    <s v="ER6362BBT"/>
    <s v="E6481JVZ"/>
    <d v="2025-02-28T00:00:00"/>
    <m/>
    <s v="3230"/>
    <x v="1"/>
    <s v="PA"/>
    <s v="PA"/>
    <m/>
    <d v="2025-02-28T00:00:00"/>
    <d v="1899-12-30T12:17:10"/>
    <d v="2025-02-28T00:00:00"/>
    <d v="1899-12-30T12:17:14"/>
    <d v="2025-02-28T00:00:00"/>
    <d v="1899-12-30T12:47:29"/>
    <x v="0"/>
    <s v="RFCPI"/>
    <s v="8043258396"/>
    <s v="EXW"/>
    <d v="1899-12-30T00:30:19"/>
    <d v="1899-12-30T00:30:15"/>
    <d v="1899-12-30T00:00:04"/>
    <s v="Ensacado"/>
    <s v="E002"/>
    <x v="1"/>
    <d v="1899-12-30T00:30:19"/>
    <d v="1899-12-30T00:30:15"/>
    <n v="12"/>
    <x v="5"/>
    <x v="1"/>
    <x v="1"/>
    <n v="0"/>
    <n v="0"/>
    <s v="OK"/>
    <s v="Ensacado"/>
    <x v="1"/>
    <n v="0"/>
    <s v="F. ALCONERA"/>
    <s v="A"/>
    <d v="1899-12-30T00:00:04"/>
    <d v="1899-12-30T00:00:04"/>
    <s v="OK"/>
    <m/>
    <m/>
    <d v="1899-12-30T00:00:00"/>
    <d v="1899-12-30T00:30:19"/>
    <n v="6"/>
    <d v="1899-12-30T00:00:04"/>
    <n v="30.316666666665597"/>
    <n v="12"/>
    <s v="Si"/>
  </r>
  <r>
    <s v="CCAL"/>
    <s v="2025016202"/>
    <x v="0"/>
    <s v="ER0406BCW"/>
    <s v="E1055MSC"/>
    <d v="2025-02-28T00:00:00"/>
    <m/>
    <s v="3232"/>
    <x v="4"/>
    <s v="PA"/>
    <s v="PA"/>
    <m/>
    <d v="2025-02-28T00:00:00"/>
    <d v="1899-12-30T12:31:40"/>
    <d v="2025-02-28T00:00:00"/>
    <d v="1899-12-30T12:31:42"/>
    <d v="2025-02-28T00:00:00"/>
    <d v="1899-12-30T13:02:02"/>
    <x v="0"/>
    <s v="RFCPI"/>
    <s v="8043258397"/>
    <s v="EXW"/>
    <d v="1899-12-30T00:30:22"/>
    <d v="1899-12-30T00:30:20"/>
    <d v="1899-12-30T00:00:02"/>
    <s v="Ensacado"/>
    <s v="E002"/>
    <x v="1"/>
    <d v="1899-12-30T00:30:22"/>
    <d v="1899-12-30T00:30:20"/>
    <n v="12"/>
    <x v="5"/>
    <x v="1"/>
    <x v="1"/>
    <n v="0"/>
    <n v="0"/>
    <s v="OK"/>
    <s v="Ensacado"/>
    <x v="1"/>
    <n v="0"/>
    <s v="F. ALCONERA"/>
    <s v="A"/>
    <d v="1899-12-30T00:00:02"/>
    <d v="1899-12-30T00:00:02"/>
    <s v="OK"/>
    <m/>
    <m/>
    <d v="1899-12-30T00:00:00"/>
    <d v="1899-12-30T00:30:22"/>
    <n v="6"/>
    <d v="1899-12-30T00:00:02"/>
    <n v="30.366666666662407"/>
    <n v="13"/>
    <s v="Si"/>
  </r>
  <r>
    <s v="CCAL"/>
    <s v="2025016207"/>
    <x v="0"/>
    <s v="EMA02515R"/>
    <s v="E4262KXX"/>
    <d v="2025-02-28T00:00:00"/>
    <m/>
    <s v="3297"/>
    <x v="2"/>
    <s v="PA"/>
    <s v="S1"/>
    <m/>
    <d v="2025-02-28T00:00:00"/>
    <d v="1899-12-30T12:37:29"/>
    <d v="2025-02-28T00:00:00"/>
    <d v="1899-12-30T12:37:32"/>
    <d v="2025-02-28T00:00:00"/>
    <d v="1899-12-30T13:08:41"/>
    <x v="0"/>
    <s v="RFCPI"/>
    <s v="8043258399"/>
    <s v="FBO"/>
    <d v="1899-12-30T00:31:12"/>
    <d v="1899-12-30T00:31:09"/>
    <d v="1899-12-30T00:00:03"/>
    <s v="Granel"/>
    <s v="E001"/>
    <x v="2"/>
    <d v="1899-12-30T00:31:12"/>
    <d v="1899-12-30T00:31:09"/>
    <n v="12"/>
    <x v="5"/>
    <x v="1"/>
    <x v="2"/>
    <n v="0"/>
    <n v="0"/>
    <s v="OK"/>
    <s v="Granel"/>
    <x v="1"/>
    <n v="0"/>
    <s v="F. ALCONERA"/>
    <s v="A"/>
    <d v="1899-12-30T00:00:03"/>
    <d v="1899-12-30T00:00:03"/>
    <s v="OK"/>
    <m/>
    <m/>
    <d v="1899-12-30T00:00:00"/>
    <d v="1899-12-30T00:31:12"/>
    <n v="6"/>
    <d v="1899-12-30T00:00:03"/>
    <n v="31.200000000004717"/>
    <n v="13"/>
    <s v="Si"/>
  </r>
  <r>
    <s v="CCAL"/>
    <s v="2025016213"/>
    <x v="0"/>
    <s v="ER1058BBJ"/>
    <s v="E1800JBZ"/>
    <d v="2025-02-28T00:00:00"/>
    <m/>
    <s v="3297"/>
    <x v="2"/>
    <s v="PA"/>
    <s v="S1"/>
    <m/>
    <d v="2025-02-28T00:00:00"/>
    <d v="1899-12-30T12:41:21"/>
    <d v="2025-02-28T00:00:00"/>
    <d v="1899-12-30T12:41:25"/>
    <d v="2025-02-28T00:00:00"/>
    <d v="1899-12-30T13:09:41"/>
    <x v="0"/>
    <s v="RFCPI"/>
    <s v="8043258400"/>
    <s v="FBO"/>
    <d v="1899-12-30T00:28:20"/>
    <d v="1899-12-30T00:28:16"/>
    <d v="1899-12-30T00:00:04"/>
    <s v="Granel"/>
    <s v="E001"/>
    <x v="2"/>
    <d v="1899-12-30T00:28:20"/>
    <d v="1899-12-30T00:28:16"/>
    <n v="12"/>
    <x v="5"/>
    <x v="1"/>
    <x v="2"/>
    <n v="0"/>
    <n v="0"/>
    <s v="OK"/>
    <s v="Granel"/>
    <x v="1"/>
    <n v="0"/>
    <s v="F. ALCONERA"/>
    <s v="A"/>
    <d v="1899-12-30T00:00:04"/>
    <d v="1899-12-30T00:00:04"/>
    <s v="OK"/>
    <m/>
    <m/>
    <d v="1899-12-30T00:00:00"/>
    <d v="1899-12-30T00:28:20"/>
    <n v="6"/>
    <d v="1899-12-30T00:00:04"/>
    <n v="28.333333333324706"/>
    <n v="13"/>
    <s v="Si"/>
  </r>
  <r>
    <s v="CCAL"/>
    <s v="2025016218"/>
    <x v="0"/>
    <s v="ER7275BBY"/>
    <s v="E5855JGX"/>
    <d v="2025-02-28T00:00:00"/>
    <m/>
    <s v="3297"/>
    <x v="2"/>
    <s v="PA"/>
    <s v="S1"/>
    <m/>
    <d v="2025-02-28T00:00:00"/>
    <d v="1899-12-30T12:45:40"/>
    <d v="2025-02-28T00:00:00"/>
    <d v="1899-12-30T12:45:42"/>
    <d v="2025-02-28T00:00:00"/>
    <d v="1899-12-30T13:26:34"/>
    <x v="0"/>
    <s v="RFCPI"/>
    <s v="8043258401"/>
    <s v="FBO"/>
    <d v="1899-12-30T00:40:54"/>
    <d v="1899-12-30T00:40:52"/>
    <d v="1899-12-30T00:00:02"/>
    <s v="Granel"/>
    <s v="E001"/>
    <x v="2"/>
    <d v="1899-12-30T00:40:54"/>
    <d v="1899-12-30T00:40:52"/>
    <n v="12"/>
    <x v="5"/>
    <x v="1"/>
    <x v="2"/>
    <n v="0"/>
    <n v="0"/>
    <s v="OK"/>
    <s v="Granel"/>
    <x v="1"/>
    <n v="0"/>
    <s v="F. ALCONERA"/>
    <s v="A"/>
    <d v="1899-12-30T00:00:02"/>
    <d v="1899-12-30T00:00:02"/>
    <s v="OK"/>
    <m/>
    <m/>
    <d v="1899-12-30T00:00:00"/>
    <d v="1899-12-30T00:40:54"/>
    <n v="6"/>
    <d v="1899-12-30T00:00:02"/>
    <n v="40.900000000003196"/>
    <n v="13"/>
    <s v="Si"/>
  </r>
  <r>
    <s v="CCAL"/>
    <s v="2025016244"/>
    <x v="0"/>
    <s v="ER5475BCK"/>
    <s v="E9522LTM"/>
    <d v="2025-02-28T00:00:00"/>
    <m/>
    <s v="3230"/>
    <x v="1"/>
    <s v="PA"/>
    <s v="PA"/>
    <m/>
    <d v="2025-02-28T00:00:00"/>
    <d v="1899-12-30T13:15:12"/>
    <d v="2025-02-28T00:00:00"/>
    <d v="1899-12-30T13:15:15"/>
    <d v="2025-02-28T00:00:00"/>
    <d v="1899-12-30T13:43:39"/>
    <x v="0"/>
    <s v="RFCPI"/>
    <s v="8043258402"/>
    <s v="FBO"/>
    <d v="1899-12-30T00:28:27"/>
    <d v="1899-12-30T00:28:24"/>
    <d v="1899-12-30T00:00:03"/>
    <s v="Ensacado"/>
    <s v="E002"/>
    <x v="2"/>
    <d v="1899-12-30T00:28:27"/>
    <d v="1899-12-30T00:28:24"/>
    <n v="13"/>
    <x v="5"/>
    <x v="1"/>
    <x v="1"/>
    <n v="0"/>
    <n v="0"/>
    <s v="OK"/>
    <s v="Ensacado"/>
    <x v="1"/>
    <n v="0"/>
    <s v="F. ALCONERA"/>
    <s v="A"/>
    <d v="1899-12-30T00:00:03"/>
    <d v="1899-12-30T00:00:03"/>
    <s v="OK"/>
    <m/>
    <m/>
    <d v="1899-12-30T00:00:00"/>
    <d v="1899-12-30T00:28:27"/>
    <n v="6"/>
    <d v="1899-12-30T00:00:03"/>
    <n v="28.450000000008124"/>
    <n v="13"/>
    <s v="Si"/>
  </r>
  <r>
    <s v="CCAL"/>
    <s v="2025016216"/>
    <x v="0"/>
    <s v="ER5597BCG"/>
    <s v="E0709JPX"/>
    <d v="2025-02-28T00:00:00"/>
    <m/>
    <s v="3297"/>
    <x v="2"/>
    <s v="PA"/>
    <s v="S1"/>
    <m/>
    <d v="2025-02-28T00:00:00"/>
    <d v="1899-12-30T12:43:54"/>
    <d v="2025-02-28T00:00:00"/>
    <d v="1899-12-30T12:44:09"/>
    <d v="2025-02-28T00:00:00"/>
    <d v="1899-12-30T13:44:07"/>
    <x v="0"/>
    <s v="RFCPI"/>
    <s v="8043258403"/>
    <s v="FBO"/>
    <d v="1899-12-30T01:00:13"/>
    <d v="1899-12-30T00:59:58"/>
    <d v="1899-12-30T00:00:15"/>
    <s v="Granel"/>
    <s v="E001"/>
    <x v="2"/>
    <d v="1899-12-30T01:00:13"/>
    <d v="1899-12-30T00:59:58"/>
    <n v="12"/>
    <x v="5"/>
    <x v="1"/>
    <x v="2"/>
    <n v="0"/>
    <n v="0"/>
    <s v="OK"/>
    <s v="Granel"/>
    <x v="1"/>
    <n v="0"/>
    <s v="F. ALCONERA"/>
    <s v="B"/>
    <d v="1899-12-30T00:00:15"/>
    <d v="1899-12-30T00:00:15"/>
    <s v="OK"/>
    <m/>
    <m/>
    <d v="1899-12-30T00:00:00"/>
    <d v="1899-12-30T01:00:13"/>
    <n v="6"/>
    <d v="1899-12-30T00:00:15"/>
    <n v="60.21666666666723"/>
    <n v="13"/>
    <s v="No"/>
  </r>
  <r>
    <s v="CCAL"/>
    <s v="2025016221"/>
    <x v="0"/>
    <s v="EM22799R"/>
    <s v="E7433KCN"/>
    <d v="2025-02-28T00:00:00"/>
    <m/>
    <s v="3297"/>
    <x v="2"/>
    <s v="PA"/>
    <s v="S1"/>
    <m/>
    <d v="2025-02-28T00:00:00"/>
    <d v="1899-12-30T12:47:14"/>
    <d v="2025-02-28T00:00:00"/>
    <d v="1899-12-30T12:54:20"/>
    <d v="2025-02-28T00:00:00"/>
    <d v="1899-12-30T13:49:22"/>
    <x v="0"/>
    <s v="RFCPI"/>
    <s v="8043258404"/>
    <s v="FBO"/>
    <d v="1899-12-30T01:02:08"/>
    <d v="1899-12-30T00:55:02"/>
    <d v="1899-12-30T00:07:06"/>
    <s v="Granel"/>
    <s v="E001"/>
    <x v="1"/>
    <d v="1899-12-30T01:02:08"/>
    <d v="1899-12-30T00:55:02"/>
    <n v="12"/>
    <x v="5"/>
    <x v="1"/>
    <x v="2"/>
    <n v="0"/>
    <n v="0"/>
    <s v="OK"/>
    <s v="Granel"/>
    <x v="1"/>
    <n v="0"/>
    <s v="F. ALCONERA"/>
    <s v="B"/>
    <d v="1899-12-30T00:07:06"/>
    <d v="1899-12-30T00:07:06"/>
    <s v="OK"/>
    <m/>
    <m/>
    <d v="1899-12-30T00:00:00"/>
    <d v="1899-12-30T01:02:08"/>
    <n v="6"/>
    <d v="1899-12-30T00:07:06"/>
    <n v="62.133333333321673"/>
    <n v="13"/>
    <s v="No"/>
  </r>
  <r>
    <s v="CCAL"/>
    <s v="2025016264"/>
    <x v="0"/>
    <s v="ER2637BBV"/>
    <s v="E4929LNP"/>
    <d v="2025-02-28T00:00:00"/>
    <m/>
    <s v="3228"/>
    <x v="3"/>
    <s v="PA"/>
    <s v="S4"/>
    <m/>
    <d v="2025-02-28T00:00:00"/>
    <d v="1899-12-30T13:51:56"/>
    <d v="2025-02-28T00:00:00"/>
    <d v="1899-12-30T13:51:59"/>
    <d v="2025-02-28T00:00:00"/>
    <d v="1899-12-30T14:25:49"/>
    <x v="0"/>
    <s v="RFCPI"/>
    <s v="8043258405"/>
    <s v="FBO"/>
    <d v="1899-12-30T00:33:53"/>
    <d v="1899-12-30T00:33:50"/>
    <d v="1899-12-30T00:00:03"/>
    <s v="Granel"/>
    <s v="E001"/>
    <x v="2"/>
    <d v="1899-12-30T00:33:53"/>
    <d v="1899-12-30T00:33:50"/>
    <n v="13"/>
    <x v="5"/>
    <x v="1"/>
    <x v="2"/>
    <n v="0"/>
    <n v="0"/>
    <s v="OK"/>
    <s v="Granel"/>
    <x v="1"/>
    <n v="0"/>
    <s v="F. ALCONERA"/>
    <s v="A"/>
    <d v="1899-12-30T00:00:03"/>
    <d v="1899-12-30T00:00:03"/>
    <s v="OK"/>
    <m/>
    <m/>
    <d v="1899-12-30T00:00:00"/>
    <d v="1899-12-30T00:33:53"/>
    <n v="6"/>
    <d v="1899-12-30T00:00:03"/>
    <n v="33.883333333329567"/>
    <n v="14"/>
    <s v="Si"/>
  </r>
  <r>
    <s v="CCAL"/>
    <s v="2025016245"/>
    <x v="0"/>
    <s v="ER1696BCF"/>
    <s v="E7412JLB"/>
    <d v="2025-02-28T00:00:00"/>
    <m/>
    <s v="3297"/>
    <x v="2"/>
    <s v="PA"/>
    <s v="S1"/>
    <m/>
    <d v="2025-02-28T00:00:00"/>
    <d v="1899-12-30T13:16:12"/>
    <d v="2025-02-28T00:00:00"/>
    <d v="1899-12-30T13:16:16"/>
    <d v="2025-02-28T00:00:00"/>
    <d v="1899-12-30T14:26:37"/>
    <x v="0"/>
    <s v="RFCPI"/>
    <s v="8043258406"/>
    <s v="FBO"/>
    <d v="1899-12-30T01:10:25"/>
    <d v="1899-12-30T01:10:21"/>
    <d v="1899-12-30T00:00:04"/>
    <s v="Granel"/>
    <s v="E001"/>
    <x v="2"/>
    <d v="1899-12-30T01:10:25"/>
    <d v="1899-12-30T01:10:21"/>
    <n v="13"/>
    <x v="5"/>
    <x v="1"/>
    <x v="2"/>
    <n v="0"/>
    <n v="0"/>
    <s v="OK"/>
    <s v="Granel"/>
    <x v="1"/>
    <n v="0"/>
    <s v="F. ALCONERA"/>
    <s v="B"/>
    <d v="1899-12-30T00:00:04"/>
    <d v="1899-12-30T00:00:04"/>
    <s v="OK"/>
    <m/>
    <m/>
    <d v="1899-12-30T00:00:00"/>
    <d v="1899-12-30T01:10:25"/>
    <n v="6"/>
    <d v="1899-12-30T00:00:04"/>
    <n v="70.416666666662266"/>
    <n v="14"/>
    <s v="No"/>
  </r>
  <r>
    <s v="CCAL"/>
    <s v="2025016224"/>
    <x v="0"/>
    <s v="ER5456BBC"/>
    <s v="E9540KDB"/>
    <d v="2025-02-28T00:00:00"/>
    <m/>
    <s v="3297"/>
    <x v="2"/>
    <s v="PA"/>
    <s v="S1"/>
    <m/>
    <d v="2025-02-28T00:00:00"/>
    <d v="1899-12-30T12:48:37"/>
    <d v="2025-02-28T00:00:00"/>
    <d v="1899-12-30T12:48:40"/>
    <d v="2025-02-28T00:00:00"/>
    <d v="1899-12-30T14:29:20"/>
    <x v="0"/>
    <s v="RFCPI"/>
    <s v="8043258407"/>
    <s v="FBO"/>
    <d v="1899-12-30T01:40:43"/>
    <d v="1899-12-30T01:40:40"/>
    <d v="1899-12-30T00:00:03"/>
    <s v="Granel"/>
    <s v="E001"/>
    <x v="2"/>
    <d v="1899-12-30T01:40:43"/>
    <d v="1899-12-30T01:40:40"/>
    <n v="12"/>
    <x v="5"/>
    <x v="1"/>
    <x v="2"/>
    <n v="0"/>
    <n v="0"/>
    <s v="OK"/>
    <s v="Granel"/>
    <x v="1"/>
    <n v="0"/>
    <s v="F. ALCONERA"/>
    <s v="C"/>
    <d v="1899-12-30T00:00:03"/>
    <d v="1899-12-30T00:00:03"/>
    <s v="OK"/>
    <m/>
    <m/>
    <d v="1899-12-30T00:00:00"/>
    <d v="1899-12-30T01:40:43"/>
    <n v="6"/>
    <d v="1899-12-30T00:00:03"/>
    <n v="100.71666666666717"/>
    <n v="14"/>
    <s v="No"/>
  </r>
  <r>
    <s v="CCAL"/>
    <s v="2025016267"/>
    <x v="0"/>
    <s v="ER0509BBW"/>
    <s v="E5122JHZ"/>
    <d v="2025-02-28T00:00:00"/>
    <m/>
    <s v="3297"/>
    <x v="2"/>
    <s v="PA"/>
    <s v="S1"/>
    <m/>
    <d v="2025-02-28T00:00:00"/>
    <d v="1899-12-30T13:57:50"/>
    <d v="2025-02-28T00:00:00"/>
    <d v="1899-12-30T13:57:52"/>
    <d v="2025-02-28T00:00:00"/>
    <d v="1899-12-30T14:57:37"/>
    <x v="0"/>
    <s v="RFCPI"/>
    <s v="8043258408"/>
    <s v="FBO"/>
    <d v="1899-12-30T00:59:47"/>
    <d v="1899-12-30T00:59:45"/>
    <d v="1899-12-30T00:00:02"/>
    <s v="Granel"/>
    <s v="E001"/>
    <x v="2"/>
    <d v="1899-12-30T00:59:47"/>
    <d v="1899-12-30T00:59:45"/>
    <n v="13"/>
    <x v="5"/>
    <x v="1"/>
    <x v="2"/>
    <n v="0"/>
    <n v="0"/>
    <s v="OK"/>
    <s v="Granel"/>
    <x v="1"/>
    <n v="0"/>
    <s v="F. ALCONERA"/>
    <s v="B"/>
    <d v="1899-12-30T00:00:02"/>
    <d v="1899-12-30T00:00:02"/>
    <s v="OK"/>
    <m/>
    <m/>
    <d v="1899-12-30T00:00:00"/>
    <d v="1899-12-30T00:59:47"/>
    <n v="6"/>
    <d v="1899-12-30T00:00:02"/>
    <n v="59.783333333342412"/>
    <n v="14"/>
    <s v="No"/>
  </r>
  <r>
    <s v="CCAL"/>
    <s v="2025016235"/>
    <x v="0"/>
    <s v="ER9177BBP"/>
    <s v="E3246FMB"/>
    <d v="2025-02-28T00:00:00"/>
    <m/>
    <s v="3297"/>
    <x v="2"/>
    <s v="PA"/>
    <s v="S1"/>
    <m/>
    <d v="2025-02-28T00:00:00"/>
    <d v="1899-12-30T13:00:32"/>
    <d v="2025-02-28T00:00:00"/>
    <d v="1899-12-30T13:00:36"/>
    <d v="2025-02-28T00:00:00"/>
    <d v="1899-12-30T15:07:21"/>
    <x v="0"/>
    <s v="RFCPI"/>
    <s v="8043258410"/>
    <s v="EXW"/>
    <d v="1899-12-30T02:06:49"/>
    <d v="1899-12-30T02:06:45"/>
    <d v="1899-12-30T00:00:04"/>
    <s v="Granel"/>
    <s v="E001"/>
    <x v="1"/>
    <d v="1899-12-30T02:06:49"/>
    <d v="1899-12-30T02:06:45"/>
    <n v="13"/>
    <x v="5"/>
    <x v="1"/>
    <x v="2"/>
    <n v="0"/>
    <n v="0"/>
    <s v="OK"/>
    <s v="Granel"/>
    <x v="1"/>
    <n v="0"/>
    <s v="F. ALCONERA"/>
    <s v="C"/>
    <d v="1899-12-30T00:00:04"/>
    <d v="1899-12-30T00:00:04"/>
    <s v="OK"/>
    <m/>
    <m/>
    <d v="1899-12-30T00:00:00"/>
    <d v="1899-12-30T02:06:49"/>
    <n v="6"/>
    <d v="1899-12-30T00:00:04"/>
    <n v="126.81666666666725"/>
    <n v="15"/>
    <s v="No"/>
  </r>
  <r>
    <s v="CCAL"/>
    <s v="2025016279"/>
    <x v="0"/>
    <s v="ER3547BBD"/>
    <s v="E8416KLT"/>
    <d v="2025-02-28T00:00:00"/>
    <m/>
    <s v="3228"/>
    <x v="3"/>
    <s v="PA"/>
    <s v="S4"/>
    <m/>
    <d v="2025-02-28T00:00:00"/>
    <d v="1899-12-30T14:45:55"/>
    <d v="2025-02-28T00:00:00"/>
    <d v="1899-12-30T14:45:58"/>
    <d v="2025-02-28T00:00:00"/>
    <d v="1899-12-30T15:16:53"/>
    <x v="0"/>
    <s v="RFCPI"/>
    <s v="8043258412"/>
    <s v="EXW"/>
    <d v="1899-12-30T00:30:58"/>
    <d v="1899-12-30T00:30:55"/>
    <d v="1899-12-30T00:00:03"/>
    <s v="Granel"/>
    <s v="E001"/>
    <x v="2"/>
    <d v="1899-12-30T00:30:58"/>
    <d v="1899-12-30T00:30:55"/>
    <n v="14"/>
    <x v="5"/>
    <x v="1"/>
    <x v="2"/>
    <n v="0"/>
    <n v="0"/>
    <s v="OK"/>
    <s v="Granel"/>
    <x v="1"/>
    <n v="0"/>
    <s v="F. ALCONERA"/>
    <s v="A"/>
    <d v="1899-12-30T00:00:03"/>
    <d v="1899-12-30T00:00:03"/>
    <s v="OK"/>
    <m/>
    <m/>
    <d v="1899-12-30T00:00:00"/>
    <d v="1899-12-30T00:30:58"/>
    <n v="6"/>
    <d v="1899-12-30T00:00:03"/>
    <n v="30.966666666667297"/>
    <n v="15"/>
    <s v="Si"/>
  </r>
  <r>
    <s v="CCAL"/>
    <s v="2025016282"/>
    <x v="0"/>
    <s v="ER4761BBV"/>
    <s v="E1400KHH"/>
    <d v="2025-02-28T00:00:00"/>
    <m/>
    <s v="3228"/>
    <x v="3"/>
    <s v="PA"/>
    <s v="S5"/>
    <m/>
    <d v="2025-02-28T00:00:00"/>
    <d v="1899-12-30T15:01:04"/>
    <d v="2025-02-28T00:00:00"/>
    <d v="1899-12-30T15:01:11"/>
    <d v="2025-02-28T00:00:00"/>
    <d v="1899-12-30T15:43:42"/>
    <x v="0"/>
    <s v="RFCPI"/>
    <s v="8043258413"/>
    <s v="EXW"/>
    <d v="1899-12-30T00:42:38"/>
    <d v="1899-12-30T00:42:31"/>
    <d v="1899-12-30T00:00:07"/>
    <s v="Granel"/>
    <s v="E001"/>
    <x v="1"/>
    <d v="1899-12-30T00:42:38"/>
    <d v="1899-12-30T00:42:31"/>
    <n v="15"/>
    <x v="5"/>
    <x v="1"/>
    <x v="2"/>
    <n v="0"/>
    <n v="0"/>
    <s v="OK"/>
    <s v="Granel"/>
    <x v="1"/>
    <n v="0"/>
    <s v="F. ALCONERA"/>
    <s v="A"/>
    <d v="1899-12-30T00:00:07"/>
    <d v="1899-12-30T00:00:07"/>
    <s v="OK"/>
    <m/>
    <m/>
    <d v="1899-12-30T00:00:00"/>
    <d v="1899-12-30T00:42:38"/>
    <n v="6"/>
    <d v="1899-12-30T00:00:07"/>
    <n v="42.633333333331095"/>
    <n v="15"/>
    <s v="Si"/>
  </r>
  <r>
    <s v="CCAL"/>
    <s v="2025016259"/>
    <x v="0"/>
    <s v="ER2070BBY"/>
    <s v="E1007JYX"/>
    <d v="2025-02-28T00:00:00"/>
    <m/>
    <s v="3297"/>
    <x v="2"/>
    <s v="PA"/>
    <s v="S1"/>
    <m/>
    <d v="2025-02-28T00:00:00"/>
    <d v="1899-12-30T13:42:58"/>
    <d v="2025-02-28T00:00:00"/>
    <d v="1899-12-30T13:43:00"/>
    <d v="2025-02-28T00:00:00"/>
    <d v="1899-12-30T15:46:59"/>
    <x v="0"/>
    <s v="RFCPI"/>
    <s v="8043258414"/>
    <s v="EXW"/>
    <d v="1899-12-30T02:04:01"/>
    <d v="1899-12-30T02:03:59"/>
    <d v="1899-12-30T00:00:02"/>
    <s v="Granel"/>
    <s v="E001"/>
    <x v="1"/>
    <d v="1899-12-30T02:04:01"/>
    <d v="1899-12-30T02:03:59"/>
    <n v="13"/>
    <x v="5"/>
    <x v="1"/>
    <x v="2"/>
    <n v="0"/>
    <n v="0"/>
    <s v="OK"/>
    <s v="Granel"/>
    <x v="1"/>
    <n v="0"/>
    <s v="F. ALCONERA"/>
    <s v="C"/>
    <d v="1899-12-30T00:00:02"/>
    <d v="1899-12-30T00:00:02"/>
    <s v="OK"/>
    <m/>
    <m/>
    <d v="1899-12-30T00:00:00"/>
    <d v="1899-12-30T02:04:01"/>
    <n v="6"/>
    <d v="1899-12-30T00:00:02"/>
    <n v="124.01666666665913"/>
    <n v="15"/>
    <s v="No"/>
  </r>
  <r>
    <s v="CCAL"/>
    <s v="2025016280"/>
    <x v="0"/>
    <s v="EBA02162R"/>
    <s v="E7365JGF"/>
    <d v="2025-02-28T00:00:00"/>
    <m/>
    <s v="3297"/>
    <x v="2"/>
    <s v="PA"/>
    <s v="S1"/>
    <m/>
    <d v="2025-02-28T00:00:00"/>
    <d v="1899-12-30T14:52:28"/>
    <d v="2025-02-28T00:00:00"/>
    <d v="1899-12-30T14:52:31"/>
    <d v="2025-02-28T00:00:00"/>
    <d v="1899-12-30T16:04:47"/>
    <x v="0"/>
    <s v="RFCPI"/>
    <s v="8043258415"/>
    <s v="EXW"/>
    <d v="1899-12-30T01:12:19"/>
    <d v="1899-12-30T01:12:16"/>
    <d v="1899-12-30T00:00:03"/>
    <s v="Granel"/>
    <s v="E001"/>
    <x v="1"/>
    <d v="1899-12-30T01:12:19"/>
    <d v="1899-12-30T01:12:16"/>
    <n v="14"/>
    <x v="5"/>
    <x v="1"/>
    <x v="2"/>
    <n v="0"/>
    <n v="0"/>
    <s v="OK"/>
    <s v="Granel"/>
    <x v="1"/>
    <n v="0"/>
    <s v="F. ALCONERA"/>
    <s v="B"/>
    <d v="1899-12-30T00:00:03"/>
    <d v="1899-12-30T00:00:03"/>
    <s v="OK"/>
    <m/>
    <m/>
    <d v="1899-12-30T00:00:00"/>
    <d v="1899-12-30T01:12:19"/>
    <n v="6"/>
    <d v="1899-12-30T00:00:03"/>
    <n v="72.3166666666704"/>
    <n v="16"/>
    <s v="No"/>
  </r>
  <r>
    <s v="CCAL"/>
    <s v="2025016281"/>
    <x v="0"/>
    <s v="ER8459BBS"/>
    <s v="E5067LBR"/>
    <d v="2025-02-28T00:00:00"/>
    <m/>
    <s v="3297"/>
    <x v="2"/>
    <s v="PA"/>
    <s v="S1"/>
    <m/>
    <d v="2025-02-28T00:00:00"/>
    <d v="1899-12-30T14:55:22"/>
    <d v="2025-02-28T00:00:00"/>
    <d v="1899-12-30T14:55:24"/>
    <d v="2025-02-28T00:00:00"/>
    <d v="1899-12-30T16:26:04"/>
    <x v="0"/>
    <s v="RFCPI"/>
    <s v="8043258416"/>
    <s v="EXW"/>
    <d v="1899-12-30T01:30:42"/>
    <d v="1899-12-30T01:30:40"/>
    <d v="1899-12-30T00:00:02"/>
    <s v="Granel"/>
    <s v="E001"/>
    <x v="1"/>
    <d v="1899-12-30T01:30:42"/>
    <d v="1899-12-30T01:30:40"/>
    <n v="14"/>
    <x v="5"/>
    <x v="1"/>
    <x v="2"/>
    <n v="0"/>
    <n v="0"/>
    <s v="OK"/>
    <s v="Granel"/>
    <x v="1"/>
    <n v="0"/>
    <s v="F. ALCONERA"/>
    <s v="C"/>
    <d v="1899-12-30T00:00:02"/>
    <d v="1899-12-30T00:00:02"/>
    <s v="OK"/>
    <m/>
    <m/>
    <d v="1899-12-30T00:00:00"/>
    <d v="1899-12-30T01:30:42"/>
    <n v="6"/>
    <d v="1899-12-30T00:00:02"/>
    <n v="90.699999999998511"/>
    <n v="16"/>
    <s v="No"/>
  </r>
  <r>
    <s v="CCAL"/>
    <s v="2025016278"/>
    <x v="0"/>
    <s v="ER9108BBX"/>
    <s v="E2933KHG"/>
    <d v="2025-02-28T00:00:00"/>
    <m/>
    <s v="3297"/>
    <x v="2"/>
    <s v="PA"/>
    <s v="S1"/>
    <m/>
    <d v="2025-02-28T00:00:00"/>
    <d v="1899-12-30T14:28:58"/>
    <d v="2025-02-28T00:00:00"/>
    <d v="1899-12-30T14:29:02"/>
    <d v="2025-02-28T00:00:00"/>
    <d v="1899-12-30T16:27:55"/>
    <x v="0"/>
    <s v="RFCPI"/>
    <s v="8043258417"/>
    <s v="EXW"/>
    <d v="1899-12-30T01:58:57"/>
    <d v="1899-12-30T01:58:53"/>
    <d v="1899-12-30T00:00:04"/>
    <s v="Granel"/>
    <s v="E001"/>
    <x v="1"/>
    <d v="1899-12-30T01:58:57"/>
    <d v="1899-12-30T01:58:53"/>
    <n v="14"/>
    <x v="5"/>
    <x v="1"/>
    <x v="2"/>
    <n v="0"/>
    <n v="0"/>
    <s v="OK"/>
    <s v="Granel"/>
    <x v="1"/>
    <n v="0"/>
    <s v="F. ALCONERA"/>
    <s v="C"/>
    <d v="1899-12-30T00:00:04"/>
    <d v="1899-12-30T00:00:04"/>
    <s v="OK"/>
    <m/>
    <m/>
    <d v="1899-12-30T00:00:00"/>
    <d v="1899-12-30T01:58:57"/>
    <n v="6"/>
    <d v="1899-12-30T00:00:04"/>
    <n v="118.95000000000483"/>
    <n v="16"/>
    <s v="No"/>
  </r>
  <r>
    <s v="CCAL"/>
    <s v="2025016286"/>
    <x v="0"/>
    <s v="ER9053BCB"/>
    <s v="E2965KHG"/>
    <d v="2025-02-28T00:00:00"/>
    <m/>
    <s v="3297"/>
    <x v="2"/>
    <s v="PA"/>
    <s v="S1"/>
    <m/>
    <d v="2025-02-28T00:00:00"/>
    <d v="1899-12-30T15:45:44"/>
    <d v="2025-02-28T00:00:00"/>
    <d v="1899-12-30T15:45:48"/>
    <d v="2025-02-28T00:00:00"/>
    <d v="1899-12-30T16:48:17"/>
    <x v="0"/>
    <s v="RFCPI"/>
    <s v="8043258418"/>
    <s v="EXW"/>
    <d v="1899-12-30T01:02:33"/>
    <d v="1899-12-30T01:02:29"/>
    <d v="1899-12-30T00:00:04"/>
    <s v="Granel"/>
    <s v="E001"/>
    <x v="1"/>
    <d v="1899-12-30T01:02:33"/>
    <d v="1899-12-30T01:02:29"/>
    <n v="15"/>
    <x v="5"/>
    <x v="1"/>
    <x v="2"/>
    <n v="0"/>
    <n v="0"/>
    <s v="OK"/>
    <s v="Granel"/>
    <x v="1"/>
    <n v="0"/>
    <s v="F. ALCONERA"/>
    <s v="B"/>
    <d v="1899-12-30T00:00:04"/>
    <d v="1899-12-30T00:00:04"/>
    <s v="OK"/>
    <m/>
    <m/>
    <d v="1899-12-30T00:00:00"/>
    <d v="1899-12-30T01:02:33"/>
    <n v="6"/>
    <d v="1899-12-30T00:00:04"/>
    <n v="62.549999999999862"/>
    <n v="16"/>
    <s v="No"/>
  </r>
  <r>
    <s v="CCAL"/>
    <s v="2025016287"/>
    <x v="0"/>
    <s v="ER3739BDN"/>
    <s v="E3172MBF"/>
    <d v="2025-02-28T00:00:00"/>
    <m/>
    <s v="3230"/>
    <x v="1"/>
    <s v="PA"/>
    <s v="PA"/>
    <m/>
    <d v="2025-02-28T00:00:00"/>
    <d v="1899-12-30T16:04:01"/>
    <d v="2025-02-28T00:00:00"/>
    <d v="1899-12-30T16:04:06"/>
    <d v="2025-02-28T00:00:00"/>
    <d v="1899-12-30T16:48:37"/>
    <x v="0"/>
    <s v="RFCPI"/>
    <s v="8043258419"/>
    <s v="FBO"/>
    <d v="1899-12-30T00:44:36"/>
    <d v="1899-12-30T00:44:31"/>
    <d v="1899-12-30T00:00:05"/>
    <s v="Ensacado"/>
    <s v="E002"/>
    <x v="2"/>
    <d v="1899-12-30T00:44:36"/>
    <d v="1899-12-30T00:44:31"/>
    <n v="16"/>
    <x v="5"/>
    <x v="1"/>
    <x v="1"/>
    <n v="0"/>
    <n v="0"/>
    <s v="OK"/>
    <s v="Ensacado"/>
    <x v="1"/>
    <n v="0"/>
    <s v="F. ALCONERA"/>
    <s v="A"/>
    <d v="1899-12-30T00:00:05"/>
    <d v="1899-12-30T00:00:05"/>
    <s v="OK"/>
    <m/>
    <m/>
    <d v="1899-12-30T00:00:00"/>
    <d v="1899-12-30T00:44:36"/>
    <n v="6"/>
    <d v="1899-12-30T00:00:05"/>
    <n v="44.59999999999674"/>
    <n v="16"/>
    <s v="Si"/>
  </r>
  <r>
    <s v="CCAL"/>
    <s v="2025016283"/>
    <x v="0"/>
    <s v="ER9606BBF"/>
    <s v="E2611KJC"/>
    <d v="2025-02-28T00:00:00"/>
    <m/>
    <s v="3297"/>
    <x v="2"/>
    <s v="PA"/>
    <s v="S1"/>
    <m/>
    <d v="2025-02-28T00:00:00"/>
    <d v="1899-12-30T15:12:19"/>
    <d v="2025-02-28T00:00:00"/>
    <d v="1899-12-30T15:12:50"/>
    <d v="2025-02-28T00:00:00"/>
    <d v="1899-12-30T16:50:05"/>
    <x v="0"/>
    <s v="RFCPI"/>
    <s v="8043258420"/>
    <s v="FBO"/>
    <d v="1899-12-30T01:37:46"/>
    <d v="1899-12-30T01:37:15"/>
    <d v="1899-12-30T00:00:31"/>
    <s v="Granel"/>
    <s v="E001"/>
    <x v="1"/>
    <d v="1899-12-30T01:37:46"/>
    <d v="1899-12-30T01:37:15"/>
    <n v="15"/>
    <x v="5"/>
    <x v="1"/>
    <x v="2"/>
    <n v="0"/>
    <n v="0"/>
    <s v="OK"/>
    <s v="Granel"/>
    <x v="1"/>
    <n v="0"/>
    <s v="F. ALCONERA"/>
    <s v="C"/>
    <d v="1899-12-30T00:00:31"/>
    <d v="1899-12-30T00:00:31"/>
    <s v="OK"/>
    <m/>
    <m/>
    <d v="1899-12-30T00:00:00"/>
    <d v="1899-12-30T01:37:46"/>
    <n v="6"/>
    <d v="1899-12-30T00:00:31"/>
    <n v="97.766666666668783"/>
    <n v="16"/>
    <s v="No"/>
  </r>
  <r>
    <s v="CCAL"/>
    <s v="2025016293"/>
    <x v="0"/>
    <s v="ER2316BBD"/>
    <s v="E7555LTD"/>
    <d v="2025-02-28T00:00:00"/>
    <m/>
    <s v="3297"/>
    <x v="2"/>
    <s v="PA"/>
    <s v="S1"/>
    <m/>
    <d v="2025-02-28T00:00:00"/>
    <d v="1899-12-30T16:33:21"/>
    <d v="2025-02-28T00:00:00"/>
    <d v="1899-12-30T16:34:55"/>
    <d v="2025-02-28T00:00:00"/>
    <d v="1899-12-30T17:11:08"/>
    <x v="0"/>
    <s v="RFCPI"/>
    <s v="8043258421"/>
    <s v="FBO"/>
    <d v="1899-12-30T00:37:47"/>
    <d v="1899-12-30T00:36:13"/>
    <d v="1899-12-30T00:01:34"/>
    <s v="Granel"/>
    <s v="E001"/>
    <x v="1"/>
    <d v="1899-12-30T00:37:47"/>
    <d v="1899-12-30T00:36:13"/>
    <n v="16"/>
    <x v="5"/>
    <x v="1"/>
    <x v="2"/>
    <n v="0"/>
    <n v="0"/>
    <s v="OK"/>
    <s v="Granel"/>
    <x v="1"/>
    <n v="0"/>
    <s v="F. ALCONERA"/>
    <s v="A"/>
    <d v="1899-12-30T00:01:34"/>
    <d v="1899-12-30T00:01:34"/>
    <s v="OK"/>
    <m/>
    <m/>
    <d v="1899-12-30T00:00:00"/>
    <d v="1899-12-30T00:37:47"/>
    <n v="6"/>
    <d v="1899-12-30T00:01:34"/>
    <n v="37.783333333324741"/>
    <n v="17"/>
    <s v="Si"/>
  </r>
  <r>
    <s v="CCAL"/>
    <s v="2025016295"/>
    <x v="0"/>
    <s v="ER3348BBR"/>
    <s v="E6103LDT"/>
    <d v="2025-02-28T00:00:00"/>
    <m/>
    <s v="3297"/>
    <x v="2"/>
    <s v="PA"/>
    <s v="S1"/>
    <m/>
    <d v="2025-02-28T00:00:00"/>
    <d v="1899-12-30T16:53:40"/>
    <d v="2025-02-28T00:00:00"/>
    <d v="1899-12-30T16:53:43"/>
    <d v="2025-02-28T00:00:00"/>
    <d v="1899-12-30T17:26:41"/>
    <x v="0"/>
    <s v="RFCPI"/>
    <s v="8043258422"/>
    <s v="FBO"/>
    <d v="1899-12-30T00:33:01"/>
    <d v="1899-12-30T00:32:58"/>
    <d v="1899-12-30T00:00:03"/>
    <s v="Granel"/>
    <s v="E001"/>
    <x v="1"/>
    <d v="1899-12-30T00:33:01"/>
    <d v="1899-12-30T00:32:58"/>
    <n v="16"/>
    <x v="5"/>
    <x v="1"/>
    <x v="2"/>
    <n v="0"/>
    <n v="0"/>
    <s v="OK"/>
    <s v="Granel"/>
    <x v="1"/>
    <n v="0"/>
    <s v="F. ALCONERA"/>
    <s v="A"/>
    <d v="1899-12-30T00:00:03"/>
    <d v="1899-12-30T00:00:03"/>
    <s v="OK"/>
    <m/>
    <m/>
    <d v="1899-12-30T00:00:00"/>
    <d v="1899-12-30T00:33:01"/>
    <n v="6"/>
    <d v="1899-12-30T00:00:03"/>
    <n v="33.016666666665536"/>
    <n v="17"/>
    <s v="Si"/>
  </r>
  <r>
    <s v="CCAL"/>
    <s v="2025016302"/>
    <x v="0"/>
    <s v="ER9252BBJ"/>
    <s v="E8364KHH"/>
    <d v="2025-02-28T00:00:00"/>
    <m/>
    <s v="3297"/>
    <x v="2"/>
    <s v="PA"/>
    <s v="S1"/>
    <m/>
    <d v="2025-02-28T00:00:00"/>
    <d v="1899-12-30T18:07:42"/>
    <d v="2025-02-28T00:00:00"/>
    <d v="1899-12-30T18:07:47"/>
    <d v="2025-02-28T00:00:00"/>
    <d v="1899-12-30T18:32:13"/>
    <x v="0"/>
    <s v="RFCPI"/>
    <s v="8043258423"/>
    <s v="FBO"/>
    <d v="1899-12-30T00:24:31"/>
    <d v="1899-12-30T00:24:26"/>
    <d v="1899-12-30T00:00:05"/>
    <s v="Granel"/>
    <s v="E001"/>
    <x v="2"/>
    <d v="1899-12-30T00:24:31"/>
    <d v="1899-12-30T00:24:26"/>
    <n v="18"/>
    <x v="5"/>
    <x v="1"/>
    <x v="2"/>
    <n v="0"/>
    <n v="0"/>
    <s v="OK"/>
    <s v="Granel"/>
    <x v="1"/>
    <n v="0"/>
    <s v="F. ALCONERA"/>
    <s v="A"/>
    <d v="1899-12-30T00:00:05"/>
    <d v="1899-12-30T00:00:05"/>
    <s v="OK"/>
    <m/>
    <m/>
    <d v="1899-12-30T00:00:00"/>
    <d v="1899-12-30T00:24:31"/>
    <n v="6"/>
    <d v="1899-12-30T00:00:05"/>
    <n v="24.516666666676841"/>
    <n v="18"/>
    <s v="Si"/>
  </r>
  <r>
    <s v="CCAL"/>
    <s v="2025016300"/>
    <x v="0"/>
    <s v="ER4799BDK"/>
    <s v="E5659MGV"/>
    <d v="2025-02-28T00:00:00"/>
    <m/>
    <s v="3230"/>
    <x v="1"/>
    <s v="PA"/>
    <s v="PA"/>
    <m/>
    <d v="2025-02-28T00:00:00"/>
    <d v="1899-12-30T17:46:47"/>
    <d v="2025-02-28T00:00:00"/>
    <d v="1899-12-30T17:46:51"/>
    <d v="2025-02-28T00:00:00"/>
    <d v="1899-12-30T18:34:34"/>
    <x v="0"/>
    <s v="RFCPI"/>
    <s v="8043258424"/>
    <s v="FBO"/>
    <d v="1899-12-30T00:47:47"/>
    <d v="1899-12-30T00:47:43"/>
    <d v="1899-12-30T00:00:04"/>
    <s v="Ensacado"/>
    <s v="E002"/>
    <x v="2"/>
    <d v="1899-12-30T00:47:47"/>
    <d v="1899-12-30T00:47:43"/>
    <n v="17"/>
    <x v="5"/>
    <x v="1"/>
    <x v="1"/>
    <n v="0"/>
    <n v="0"/>
    <s v="OK"/>
    <s v="Ensacado"/>
    <x v="1"/>
    <n v="0"/>
    <s v="F. ALCONERA"/>
    <s v="B"/>
    <d v="1899-12-30T00:00:04"/>
    <d v="1899-12-30T00:00:04"/>
    <s v="OK"/>
    <m/>
    <m/>
    <d v="1899-12-30T00:00:00"/>
    <d v="1899-12-30T00:47:47"/>
    <n v="6"/>
    <d v="1899-12-30T00:00:04"/>
    <n v="47.783333333332862"/>
    <n v="18"/>
    <s v="No"/>
  </r>
  <r>
    <s v="CCAL"/>
    <s v="2025016304"/>
    <x v="0"/>
    <s v="ER3686BCF"/>
    <s v="E9865JVX"/>
    <d v="2025-02-28T00:00:00"/>
    <m/>
    <s v="3228"/>
    <x v="3"/>
    <s v="PA"/>
    <s v="S4"/>
    <m/>
    <d v="2025-02-28T00:00:00"/>
    <d v="1899-12-30T19:12:57"/>
    <d v="2025-02-28T00:00:00"/>
    <d v="1899-12-30T19:13:03"/>
    <d v="2025-02-28T00:00:00"/>
    <d v="1899-12-30T19:45:14"/>
    <x v="0"/>
    <s v="RFCPI"/>
    <s v="8043258425"/>
    <s v="FBO"/>
    <d v="1899-12-30T00:32:17"/>
    <d v="1899-12-30T00:32:11"/>
    <d v="1899-12-30T00:00:06"/>
    <s v="Granel"/>
    <s v="E001"/>
    <x v="2"/>
    <d v="1899-12-30T00:32:17"/>
    <d v="1899-12-30T00:32:11"/>
    <n v="19"/>
    <x v="5"/>
    <x v="1"/>
    <x v="2"/>
    <n v="0"/>
    <n v="0"/>
    <s v="OK"/>
    <s v="Granel"/>
    <x v="1"/>
    <n v="0"/>
    <s v="F. ALCONERA"/>
    <s v="A"/>
    <d v="1899-12-30T00:00:06"/>
    <d v="1899-12-30T00:00:06"/>
    <s v="OK"/>
    <m/>
    <m/>
    <d v="1899-12-30T00:00:00"/>
    <d v="1899-12-30T00:32:17"/>
    <n v="6"/>
    <d v="1899-12-30T00:00:06"/>
    <n v="32.283333333331079"/>
    <n v="19"/>
    <s v="Si"/>
  </r>
  <r>
    <s v="CCAL"/>
    <s v="2025016306"/>
    <x v="0"/>
    <s v="ER0942BDM"/>
    <s v="E5988MTL"/>
    <d v="2025-02-28T00:00:00"/>
    <m/>
    <s v="3230"/>
    <x v="1"/>
    <s v="PA"/>
    <s v="PA"/>
    <m/>
    <d v="2025-02-28T00:00:00"/>
    <d v="1899-12-30T19:58:29"/>
    <d v="2025-02-28T00:00:00"/>
    <d v="1899-12-30T19:58:33"/>
    <d v="2025-02-28T00:00:00"/>
    <d v="1899-12-30T20:35:10"/>
    <x v="0"/>
    <s v="RFCPI"/>
    <s v="8043258426"/>
    <s v="FBO"/>
    <d v="1899-12-30T00:36:41"/>
    <d v="1899-12-30T00:36:37"/>
    <d v="1899-12-30T00:00:04"/>
    <s v="Ensacado"/>
    <s v="E002"/>
    <x v="2"/>
    <d v="1899-12-30T00:36:41"/>
    <d v="1899-12-30T00:36:37"/>
    <n v="19"/>
    <x v="5"/>
    <x v="1"/>
    <x v="1"/>
    <n v="0"/>
    <n v="0"/>
    <s v="OK"/>
    <s v="Ensacado"/>
    <x v="1"/>
    <n v="0"/>
    <s v="F. ALCONERA"/>
    <s v="A"/>
    <d v="1899-12-30T00:00:04"/>
    <d v="1899-12-30T00:00:04"/>
    <s v="OK"/>
    <m/>
    <m/>
    <d v="1899-12-30T00:00:00"/>
    <d v="1899-12-30T00:36:41"/>
    <n v="6"/>
    <d v="1899-12-30T00:00:04"/>
    <n v="36.683333333337679"/>
    <n v="20"/>
    <s v="Si"/>
  </r>
  <r>
    <s v="CCAL"/>
    <s v="2025016324"/>
    <x v="0"/>
    <s v="ER3150BBV"/>
    <s v="E3718JTF"/>
    <d v="2025-03-01T00:00:00"/>
    <m/>
    <s v="3297"/>
    <x v="2"/>
    <s v="PA"/>
    <s v="S1"/>
    <m/>
    <d v="2025-03-01T00:00:00"/>
    <d v="1899-12-30T07:31:49"/>
    <d v="2025-03-01T00:00:00"/>
    <d v="1899-12-30T07:32:00"/>
    <d v="2025-03-01T00:00:00"/>
    <d v="1899-12-30T07:56:17"/>
    <x v="0"/>
    <s v="RFCPI"/>
    <s v="8043258427"/>
    <s v="EXW"/>
    <d v="1899-12-30T00:00:00"/>
    <d v="1899-12-30T00:00:00"/>
    <d v="1899-12-30T00:00:00"/>
    <s v="Granel"/>
    <s v="E001"/>
    <x v="1"/>
    <d v="1899-12-30T00:24:28"/>
    <d v="1899-12-30T00:24:17"/>
    <n v="7"/>
    <x v="21"/>
    <x v="1"/>
    <x v="2"/>
    <n v="0"/>
    <n v="0"/>
    <s v="OK"/>
    <s v="Granel"/>
    <x v="2"/>
    <n v="0"/>
    <s v="F. ALCONERA"/>
    <s v="A"/>
    <d v="1899-12-30T00:00:00"/>
    <d v="1899-12-30T00:00:00"/>
    <s v="OK"/>
    <m/>
    <m/>
    <d v="1899-12-30T00:00:00"/>
    <d v="1899-12-30T00:24:28"/>
    <n v="7"/>
    <d v="1899-12-30T00:00:11"/>
    <n v="24.46666666666556"/>
    <n v="7"/>
    <s v="Si"/>
  </r>
  <r>
    <s v="CCAL"/>
    <s v="2025016336"/>
    <x v="0"/>
    <s v="ER1604BDF"/>
    <s v="E7429LJY"/>
    <d v="2025-03-01T00:00:00"/>
    <m/>
    <s v="3230"/>
    <x v="1"/>
    <s v="PA"/>
    <s v="PA"/>
    <m/>
    <d v="2025-03-01T00:00:00"/>
    <d v="1899-12-30T08:12:13"/>
    <d v="2025-03-01T00:00:00"/>
    <d v="1899-12-30T08:12:19"/>
    <d v="2025-03-01T00:00:00"/>
    <d v="1899-12-30T08:38:31"/>
    <x v="0"/>
    <s v="RFCPI"/>
    <s v="8043258428"/>
    <s v="FBO"/>
    <d v="1899-12-30T00:00:00"/>
    <d v="1899-12-30T00:00:00"/>
    <d v="1899-12-30T00:00:00"/>
    <s v="Ensacado"/>
    <s v="E002"/>
    <x v="2"/>
    <d v="1899-12-30T00:26:18"/>
    <d v="1899-12-30T00:26:12"/>
    <n v="8"/>
    <x v="21"/>
    <x v="1"/>
    <x v="1"/>
    <n v="0"/>
    <n v="0"/>
    <s v="OK"/>
    <s v="Ensacado"/>
    <x v="2"/>
    <n v="0"/>
    <s v="F. ALCONERA"/>
    <s v="A"/>
    <d v="1899-12-30T00:00:00"/>
    <d v="1899-12-30T00:00:00"/>
    <s v="OK"/>
    <m/>
    <m/>
    <d v="1899-12-30T00:00:00"/>
    <d v="1899-12-30T00:26:18"/>
    <n v="7"/>
    <d v="1899-12-30T00:00:06"/>
    <n v="26.300000000001553"/>
    <n v="8"/>
    <s v="Si"/>
  </r>
  <r>
    <s v="CCAL"/>
    <s v="2025016361"/>
    <x v="0"/>
    <s v="ER6535BBJ"/>
    <s v="E3039DBP"/>
    <d v="2025-03-01T00:00:00"/>
    <m/>
    <s v="3297"/>
    <x v="2"/>
    <s v="PA"/>
    <s v="S1"/>
    <m/>
    <d v="2025-03-01T00:00:00"/>
    <d v="1899-12-30T09:25:17"/>
    <d v="2025-03-01T00:00:00"/>
    <d v="1899-12-30T09:25:23"/>
    <d v="2025-03-01T00:00:00"/>
    <d v="1899-12-30T09:56:09"/>
    <x v="0"/>
    <s v="RFCPI"/>
    <s v="8043258429"/>
    <s v="EXW"/>
    <d v="1899-12-30T00:00:00"/>
    <d v="1899-12-30T00:00:00"/>
    <d v="1899-12-30T00:00:00"/>
    <s v="Granel"/>
    <s v="E001"/>
    <x v="1"/>
    <d v="1899-12-30T00:30:52"/>
    <d v="1899-12-30T00:30:46"/>
    <n v="9"/>
    <x v="21"/>
    <x v="1"/>
    <x v="2"/>
    <n v="0"/>
    <n v="0"/>
    <s v="OK"/>
    <s v="Granel"/>
    <x v="2"/>
    <n v="0"/>
    <s v="F. ALCONERA"/>
    <s v="A"/>
    <d v="1899-12-30T00:00:00"/>
    <d v="1899-12-30T00:00:00"/>
    <s v="OK"/>
    <m/>
    <m/>
    <d v="1899-12-30T00:00:00"/>
    <d v="1899-12-30T00:30:52"/>
    <n v="7"/>
    <d v="1899-12-30T00:00:06"/>
    <n v="30.866666666673595"/>
    <n v="9"/>
    <s v="Si"/>
  </r>
  <r>
    <s v="CCAL"/>
    <s v="2025016378"/>
    <x v="0"/>
    <s v="ER8753BBR"/>
    <s v="E1651JFK"/>
    <d v="2025-03-03T00:00:00"/>
    <m/>
    <s v="3228"/>
    <x v="3"/>
    <s v="PA"/>
    <s v="S4"/>
    <m/>
    <d v="2025-03-03T00:00:00"/>
    <d v="1899-12-30T06:22:18"/>
    <d v="2025-03-03T00:00:00"/>
    <d v="1899-12-30T06:22:26"/>
    <d v="2025-03-03T00:00:00"/>
    <d v="1899-12-30T06:54:17"/>
    <x v="0"/>
    <s v="RFCPI"/>
    <s v="8043258432"/>
    <s v="EXW"/>
    <d v="1899-12-30T00:31:59"/>
    <d v="1899-12-30T00:31:51"/>
    <d v="1899-12-30T00:00:08"/>
    <s v="Granel"/>
    <s v="E001"/>
    <x v="1"/>
    <d v="1899-12-30T00:31:59"/>
    <d v="1899-12-30T00:31:51"/>
    <n v="6"/>
    <x v="6"/>
    <x v="2"/>
    <x v="2"/>
    <n v="0"/>
    <n v="0"/>
    <s v="OK"/>
    <s v="Granel"/>
    <x v="2"/>
    <n v="0"/>
    <s v="F. ALCONERA"/>
    <s v="A"/>
    <d v="1899-12-30T00:00:08"/>
    <d v="1899-12-30T00:00:08"/>
    <s v="OK"/>
    <m/>
    <m/>
    <d v="1899-12-30T00:00:00"/>
    <d v="1899-12-30T00:31:59"/>
    <n v="2"/>
    <d v="1899-12-30T00:00:08"/>
    <n v="31.983333333336066"/>
    <n v="6"/>
    <s v="Si"/>
  </r>
  <r>
    <s v="CCAL"/>
    <s v="2025016379"/>
    <x v="0"/>
    <s v="ER9810BBD"/>
    <s v="E7817JTR"/>
    <d v="2025-03-03T00:00:00"/>
    <m/>
    <s v="3297"/>
    <x v="2"/>
    <s v="PA"/>
    <s v="S1"/>
    <m/>
    <d v="2025-03-03T00:00:00"/>
    <d v="1899-12-30T06:25:02"/>
    <d v="2025-03-03T00:00:00"/>
    <d v="1899-12-30T06:25:10"/>
    <d v="2025-03-03T00:00:00"/>
    <d v="1899-12-30T06:56:03"/>
    <x v="0"/>
    <s v="RFCPI"/>
    <s v="8043258433"/>
    <s v="EXW"/>
    <d v="1899-12-30T00:31:01"/>
    <d v="1899-12-30T00:30:53"/>
    <d v="1899-12-30T00:00:08"/>
    <s v="Granel"/>
    <s v="E001"/>
    <x v="1"/>
    <d v="1899-12-30T00:31:01"/>
    <d v="1899-12-30T00:30:53"/>
    <n v="6"/>
    <x v="6"/>
    <x v="2"/>
    <x v="2"/>
    <n v="0"/>
    <n v="0"/>
    <s v="OK"/>
    <s v="Granel"/>
    <x v="2"/>
    <n v="0"/>
    <s v="F. ALCONERA"/>
    <s v="A"/>
    <d v="1899-12-30T00:00:08"/>
    <d v="1899-12-30T00:00:08"/>
    <s v="OK"/>
    <m/>
    <m/>
    <d v="1899-12-30T00:00:00"/>
    <d v="1899-12-30T00:31:01"/>
    <n v="2"/>
    <d v="1899-12-30T00:00:08"/>
    <n v="31.016666666663948"/>
    <n v="6"/>
    <s v="Si"/>
  </r>
  <r>
    <s v="CCAL"/>
    <s v="2025016386"/>
    <x v="0"/>
    <s v="ER4777BBM"/>
    <s v="E5987LDC"/>
    <d v="2025-03-03T00:00:00"/>
    <m/>
    <s v="3228"/>
    <x v="3"/>
    <s v="PA"/>
    <s v="S4"/>
    <m/>
    <d v="2025-03-03T00:00:00"/>
    <d v="1899-12-30T06:57:52"/>
    <d v="2025-03-03T00:00:00"/>
    <d v="1899-12-30T06:58:00"/>
    <d v="2025-03-03T00:00:00"/>
    <d v="1899-12-30T07:26:39"/>
    <x v="0"/>
    <s v="RFCPI"/>
    <s v="8043258436"/>
    <s v="FBO"/>
    <d v="1899-12-30T00:28:47"/>
    <d v="1899-12-30T00:28:39"/>
    <d v="1899-12-30T00:00:08"/>
    <s v="Granel"/>
    <s v="E001"/>
    <x v="2"/>
    <d v="1899-12-30T00:28:47"/>
    <d v="1899-12-30T00:28:39"/>
    <n v="6"/>
    <x v="6"/>
    <x v="2"/>
    <x v="2"/>
    <n v="0"/>
    <n v="0"/>
    <s v="OK"/>
    <s v="Granel"/>
    <x v="2"/>
    <n v="0"/>
    <s v="F. ALCONERA"/>
    <s v="A"/>
    <d v="1899-12-30T00:00:08"/>
    <d v="1899-12-30T00:00:08"/>
    <s v="OK"/>
    <m/>
    <m/>
    <d v="1899-12-30T00:00:00"/>
    <d v="1899-12-30T00:28:47"/>
    <n v="2"/>
    <d v="1899-12-30T00:00:08"/>
    <n v="28.783333333324855"/>
    <n v="7"/>
    <s v="Si"/>
  </r>
  <r>
    <s v="CCAL"/>
    <s v="2025016381"/>
    <x v="0"/>
    <s v="EHU01621R"/>
    <s v="E3192JFJ"/>
    <d v="2025-03-03T00:00:00"/>
    <m/>
    <s v="3232"/>
    <x v="4"/>
    <s v="PA"/>
    <s v="PA"/>
    <m/>
    <d v="2025-03-03T00:00:00"/>
    <d v="1899-12-30T06:46:09"/>
    <d v="2025-03-03T00:00:00"/>
    <d v="1899-12-30T06:46:17"/>
    <d v="2025-03-03T00:00:00"/>
    <d v="1899-12-30T07:28:00"/>
    <x v="0"/>
    <s v="RFCPI"/>
    <s v="8043258437"/>
    <s v="FBO"/>
    <d v="1899-12-30T00:41:51"/>
    <d v="1899-12-30T00:41:43"/>
    <d v="1899-12-30T00:00:08"/>
    <s v="Ensacado"/>
    <s v="E002"/>
    <x v="2"/>
    <d v="1899-12-30T00:41:51"/>
    <d v="1899-12-30T00:41:43"/>
    <n v="6"/>
    <x v="6"/>
    <x v="2"/>
    <x v="1"/>
    <n v="0"/>
    <n v="0"/>
    <s v="OK"/>
    <s v="Ensacado"/>
    <x v="2"/>
    <n v="0"/>
    <s v="F. ALCONERA"/>
    <s v="A"/>
    <d v="1899-12-30T00:00:08"/>
    <d v="1899-12-30T00:00:08"/>
    <s v="OK"/>
    <m/>
    <m/>
    <d v="1899-12-30T00:00:00"/>
    <d v="1899-12-30T00:41:51"/>
    <n v="2"/>
    <d v="1899-12-30T00:00:08"/>
    <n v="41.849999999999987"/>
    <n v="7"/>
    <s v="Si"/>
  </r>
  <r>
    <s v="CCAL"/>
    <s v="2025016387"/>
    <x v="0"/>
    <s v="ER8804BBS"/>
    <s v="E8421HJR"/>
    <d v="2025-03-03T00:00:00"/>
    <m/>
    <s v="3297"/>
    <x v="2"/>
    <s v="PA"/>
    <s v="S1"/>
    <m/>
    <d v="2025-03-03T00:00:00"/>
    <d v="1899-12-30T07:06:06"/>
    <d v="2025-03-03T00:00:00"/>
    <d v="1899-12-30T07:06:15"/>
    <d v="2025-03-03T00:00:00"/>
    <d v="1899-12-30T07:41:40"/>
    <x v="0"/>
    <s v="RFCPI"/>
    <s v="8043258440"/>
    <s v="FBO"/>
    <d v="1899-12-30T00:35:34"/>
    <d v="1899-12-30T00:35:25"/>
    <d v="1899-12-30T00:00:09"/>
    <s v="Granel"/>
    <s v="E001"/>
    <x v="2"/>
    <d v="1899-12-30T00:35:34"/>
    <d v="1899-12-30T00:35:25"/>
    <n v="7"/>
    <x v="6"/>
    <x v="2"/>
    <x v="2"/>
    <n v="0"/>
    <n v="0"/>
    <s v="OK"/>
    <s v="Granel"/>
    <x v="2"/>
    <n v="0"/>
    <s v="F. ALCONERA"/>
    <s v="A"/>
    <d v="1899-12-30T00:00:09"/>
    <d v="1899-12-30T00:00:09"/>
    <s v="OK"/>
    <m/>
    <m/>
    <d v="1899-12-30T00:00:00"/>
    <d v="1899-12-30T00:35:34"/>
    <n v="2"/>
    <d v="1899-12-30T00:00:09"/>
    <n v="35.566666666660744"/>
    <n v="7"/>
    <s v="Si"/>
  </r>
  <r>
    <s v="CCAL"/>
    <s v="2025016383"/>
    <x v="0"/>
    <s v="ER2502BCM"/>
    <s v="E9189JXJ"/>
    <d v="2025-03-03T00:00:00"/>
    <m/>
    <s v="3230"/>
    <x v="1"/>
    <s v="PA"/>
    <s v="PA"/>
    <m/>
    <d v="2025-03-03T00:00:00"/>
    <d v="1899-12-30T06:52:44"/>
    <d v="2025-03-03T00:00:00"/>
    <d v="1899-12-30T06:52:52"/>
    <d v="2025-03-03T00:00:00"/>
    <d v="1899-12-30T07:46:49"/>
    <x v="0"/>
    <s v="RFCPI"/>
    <s v="8043258443"/>
    <s v="FBO"/>
    <d v="1899-12-30T00:54:05"/>
    <d v="1899-12-30T00:53:57"/>
    <d v="1899-12-30T00:00:08"/>
    <s v="Ensacado"/>
    <s v="E002"/>
    <x v="2"/>
    <d v="1899-12-30T00:54:05"/>
    <d v="1899-12-30T00:53:57"/>
    <n v="6"/>
    <x v="6"/>
    <x v="2"/>
    <x v="1"/>
    <n v="0"/>
    <n v="0"/>
    <s v="OK"/>
    <s v="Ensacado"/>
    <x v="2"/>
    <n v="0"/>
    <s v="F. ALCONERA"/>
    <s v="B"/>
    <d v="1899-12-30T00:00:08"/>
    <d v="1899-12-30T00:00:08"/>
    <s v="OK"/>
    <m/>
    <m/>
    <d v="1899-12-30T00:00:00"/>
    <d v="1899-12-30T00:54:05"/>
    <n v="2"/>
    <d v="1899-12-30T00:00:08"/>
    <n v="54.083333333332725"/>
    <n v="7"/>
    <s v="No"/>
  </r>
  <r>
    <s v="CCAL"/>
    <s v="2025016393"/>
    <x v="0"/>
    <s v="ER7831BCS"/>
    <s v="E0309KYD"/>
    <d v="2025-03-03T00:00:00"/>
    <m/>
    <s v="3230"/>
    <x v="1"/>
    <s v="PA"/>
    <s v="PA"/>
    <m/>
    <d v="2025-03-03T00:00:00"/>
    <d v="1899-12-30T07:38:12"/>
    <d v="2025-03-03T00:00:00"/>
    <d v="1899-12-30T07:38:20"/>
    <d v="2025-03-03T00:00:00"/>
    <d v="1899-12-30T08:08:31"/>
    <x v="0"/>
    <s v="RFCPI"/>
    <s v="8043258445"/>
    <s v="FBO"/>
    <d v="1899-12-30T00:30:19"/>
    <d v="1899-12-30T00:30:11"/>
    <d v="1899-12-30T00:00:08"/>
    <s v="Ensacado"/>
    <s v="E002"/>
    <x v="2"/>
    <d v="1899-12-30T00:30:19"/>
    <d v="1899-12-30T00:30:11"/>
    <n v="7"/>
    <x v="6"/>
    <x v="2"/>
    <x v="1"/>
    <n v="0"/>
    <n v="0"/>
    <s v="OK"/>
    <s v="Ensacado"/>
    <x v="2"/>
    <n v="0"/>
    <s v="F. ALCONERA"/>
    <s v="A"/>
    <d v="1899-12-30T00:00:08"/>
    <d v="1899-12-30T00:00:08"/>
    <s v="OK"/>
    <m/>
    <m/>
    <d v="1899-12-30T00:00:00"/>
    <d v="1899-12-30T00:30:19"/>
    <n v="2"/>
    <d v="1899-12-30T00:00:08"/>
    <n v="30.316666666679986"/>
    <n v="8"/>
    <s v="Si"/>
  </r>
  <r>
    <s v="CCAL"/>
    <s v="2025016394"/>
    <x v="0"/>
    <s v="ER8802BBS"/>
    <s v="E5397MMK"/>
    <d v="2025-03-03T00:00:00"/>
    <m/>
    <s v="3228"/>
    <x v="3"/>
    <s v="PA"/>
    <s v="S5"/>
    <m/>
    <d v="2025-03-03T00:00:00"/>
    <d v="1899-12-30T07:39:11"/>
    <d v="2025-03-03T00:00:00"/>
    <d v="1899-12-30T07:39:18"/>
    <d v="2025-03-03T00:00:00"/>
    <d v="1899-12-30T08:08:58"/>
    <x v="0"/>
    <s v="RFCPI"/>
    <s v="8043258446"/>
    <s v="FBO"/>
    <d v="1899-12-30T00:29:47"/>
    <d v="1899-12-30T00:29:40"/>
    <d v="1899-12-30T00:00:07"/>
    <s v="Granel"/>
    <s v="E001"/>
    <x v="2"/>
    <d v="1899-12-30T00:29:47"/>
    <d v="1899-12-30T00:29:40"/>
    <n v="7"/>
    <x v="6"/>
    <x v="2"/>
    <x v="2"/>
    <n v="0"/>
    <n v="0"/>
    <s v="OK"/>
    <s v="Granel"/>
    <x v="2"/>
    <n v="0"/>
    <s v="F. ALCONERA"/>
    <s v="A"/>
    <d v="1899-12-30T00:00:07"/>
    <d v="1899-12-30T00:00:07"/>
    <s v="OK"/>
    <m/>
    <m/>
    <d v="1899-12-30T00:00:00"/>
    <d v="1899-12-30T00:29:47"/>
    <n v="2"/>
    <d v="1899-12-30T00:00:07"/>
    <n v="29.783333333347155"/>
    <n v="8"/>
    <s v="Si"/>
  </r>
  <r>
    <s v="CCAL"/>
    <s v="2025016401"/>
    <x v="0"/>
    <s v="ER8805BBS"/>
    <s v="E8272KDP"/>
    <d v="2025-03-03T00:00:00"/>
    <m/>
    <s v="3228"/>
    <x v="3"/>
    <s v="PA"/>
    <s v="S4"/>
    <m/>
    <d v="2025-03-03T00:00:00"/>
    <d v="1899-12-30T07:50:44"/>
    <d v="2025-03-03T00:00:00"/>
    <d v="1899-12-30T07:50:52"/>
    <d v="2025-03-03T00:00:00"/>
    <d v="1899-12-30T08:19:57"/>
    <x v="0"/>
    <s v="RFCPI"/>
    <s v="8043258449"/>
    <s v="FBO"/>
    <d v="1899-12-30T00:29:13"/>
    <d v="1899-12-30T00:29:05"/>
    <d v="1899-12-30T00:00:08"/>
    <s v="Granel"/>
    <s v="E001"/>
    <x v="2"/>
    <d v="1899-12-30T00:29:13"/>
    <d v="1899-12-30T00:29:05"/>
    <n v="7"/>
    <x v="6"/>
    <x v="2"/>
    <x v="2"/>
    <n v="0"/>
    <n v="0"/>
    <s v="OK"/>
    <s v="Granel"/>
    <x v="2"/>
    <n v="0"/>
    <s v="F. ALCONERA"/>
    <s v="A"/>
    <d v="1899-12-30T00:00:08"/>
    <d v="1899-12-30T00:00:08"/>
    <s v="OK"/>
    <m/>
    <m/>
    <d v="1899-12-30T00:00:00"/>
    <d v="1899-12-30T00:29:13"/>
    <n v="2"/>
    <d v="1899-12-30T00:00:08"/>
    <n v="29.216666666663986"/>
    <n v="8"/>
    <s v="Si"/>
  </r>
  <r>
    <s v="CCAL"/>
    <s v="2025016395"/>
    <x v="0"/>
    <s v="ECS04211R"/>
    <s v="E3710KKC"/>
    <d v="2025-03-03T00:00:00"/>
    <m/>
    <s v="3230"/>
    <x v="1"/>
    <s v="PA"/>
    <s v="PA"/>
    <m/>
    <d v="2025-03-03T00:00:00"/>
    <d v="1899-12-30T07:42:16"/>
    <d v="2025-03-03T00:00:00"/>
    <d v="1899-12-30T07:42:23"/>
    <d v="2025-03-03T00:00:00"/>
    <d v="1899-12-30T08:26:25"/>
    <x v="0"/>
    <s v="RFCPI"/>
    <s v="8043258451"/>
    <s v="FBO"/>
    <d v="1899-12-30T00:44:09"/>
    <d v="1899-12-30T00:44:02"/>
    <d v="1899-12-30T00:00:07"/>
    <s v="Ensacado"/>
    <s v="E002"/>
    <x v="2"/>
    <d v="1899-12-30T00:44:09"/>
    <d v="1899-12-30T00:44:02"/>
    <n v="7"/>
    <x v="6"/>
    <x v="2"/>
    <x v="1"/>
    <n v="0"/>
    <n v="0"/>
    <s v="OK"/>
    <s v="Ensacado"/>
    <x v="2"/>
    <n v="0"/>
    <s v="F. ALCONERA"/>
    <s v="A"/>
    <d v="1899-12-30T00:00:07"/>
    <d v="1899-12-30T00:00:07"/>
    <s v="OK"/>
    <m/>
    <m/>
    <d v="1899-12-30T00:00:00"/>
    <d v="1899-12-30T00:44:09"/>
    <n v="2"/>
    <d v="1899-12-30T00:00:07"/>
    <n v="44.14999999999683"/>
    <n v="8"/>
    <s v="Si"/>
  </r>
  <r>
    <s v="CCAL"/>
    <s v="2025016419"/>
    <x v="0"/>
    <s v="ER8963BDN"/>
    <s v="E0260LKZ"/>
    <d v="2025-03-03T00:00:00"/>
    <m/>
    <s v="3230"/>
    <x v="1"/>
    <s v="PA"/>
    <s v="PA"/>
    <m/>
    <d v="2025-03-03T00:00:00"/>
    <d v="1899-12-30T08:15:49"/>
    <d v="2025-03-03T00:00:00"/>
    <d v="1899-12-30T08:15:58"/>
    <d v="2025-03-03T00:00:00"/>
    <d v="1899-12-30T08:38:18"/>
    <x v="0"/>
    <s v="RFCPI"/>
    <s v="8043258456"/>
    <s v="FBO"/>
    <d v="1899-12-30T00:22:29"/>
    <d v="1899-12-30T00:22:20"/>
    <d v="1899-12-30T00:00:09"/>
    <s v="Ensacado"/>
    <s v="E002"/>
    <x v="2"/>
    <d v="1899-12-30T00:22:29"/>
    <d v="1899-12-30T00:22:20"/>
    <n v="8"/>
    <x v="6"/>
    <x v="2"/>
    <x v="1"/>
    <n v="0"/>
    <n v="0"/>
    <s v="OK"/>
    <s v="Ensacado"/>
    <x v="2"/>
    <n v="0"/>
    <s v="F. ALCONERA"/>
    <s v="A"/>
    <d v="1899-12-30T00:00:09"/>
    <d v="1899-12-30T00:00:09"/>
    <s v="OK"/>
    <m/>
    <m/>
    <d v="1899-12-30T00:00:00"/>
    <d v="1899-12-30T00:22:29"/>
    <n v="2"/>
    <d v="1899-12-30T00:00:09"/>
    <n v="22.483333333339139"/>
    <n v="8"/>
    <s v="Si"/>
  </r>
  <r>
    <s v="CCAL"/>
    <s v="2025016423"/>
    <x v="0"/>
    <s v="EBA02162R"/>
    <s v="E7365JGF"/>
    <d v="2025-03-03T00:00:00"/>
    <m/>
    <s v="3297"/>
    <x v="2"/>
    <s v="PA"/>
    <s v="S1"/>
    <m/>
    <d v="2025-03-03T00:00:00"/>
    <d v="1899-12-30T08:40:33"/>
    <d v="2025-03-03T00:00:00"/>
    <d v="1899-12-30T08:40:44"/>
    <d v="2025-03-03T00:00:00"/>
    <d v="1899-12-30T09:09:22"/>
    <x v="0"/>
    <s v="RFCPI"/>
    <s v="8043258461"/>
    <s v="EXW"/>
    <d v="1899-12-30T00:28:49"/>
    <d v="1899-12-30T00:28:38"/>
    <d v="1899-12-30T00:00:11"/>
    <s v="Granel"/>
    <s v="E001"/>
    <x v="1"/>
    <d v="1899-12-30T00:28:49"/>
    <d v="1899-12-30T00:28:38"/>
    <n v="8"/>
    <x v="6"/>
    <x v="2"/>
    <x v="2"/>
    <n v="0"/>
    <n v="0"/>
    <s v="OK"/>
    <s v="Granel"/>
    <x v="2"/>
    <n v="0"/>
    <s v="F. ALCONERA"/>
    <s v="A"/>
    <d v="1899-12-30T00:00:11"/>
    <d v="1899-12-30T00:00:11"/>
    <s v="OK"/>
    <m/>
    <m/>
    <d v="1899-12-30T00:00:00"/>
    <d v="1899-12-30T00:28:49"/>
    <n v="2"/>
    <d v="1899-12-30T00:00:11"/>
    <n v="28.816666666660804"/>
    <n v="9"/>
    <s v="Si"/>
  </r>
  <r>
    <s v="CCAL"/>
    <s v="2025016443"/>
    <x v="0"/>
    <s v="ER8801BBS"/>
    <s v="E9651KXD"/>
    <d v="2025-03-03T00:00:00"/>
    <m/>
    <s v="3228"/>
    <x v="3"/>
    <s v="PA"/>
    <s v="S5"/>
    <m/>
    <d v="2025-03-03T00:00:00"/>
    <d v="1899-12-30T09:13:44"/>
    <d v="2025-03-03T00:00:00"/>
    <d v="1899-12-30T09:13:53"/>
    <d v="2025-03-03T00:00:00"/>
    <d v="1899-12-30T09:39:48"/>
    <x v="0"/>
    <s v="RFCPI"/>
    <s v="8043258464"/>
    <s v="FBO"/>
    <d v="1899-12-30T00:26:04"/>
    <d v="1899-12-30T00:25:55"/>
    <d v="1899-12-30T00:00:09"/>
    <s v="Granel"/>
    <s v="E001"/>
    <x v="2"/>
    <d v="1899-12-30T00:26:04"/>
    <d v="1899-12-30T00:25:55"/>
    <n v="9"/>
    <x v="6"/>
    <x v="2"/>
    <x v="2"/>
    <n v="0"/>
    <n v="0"/>
    <s v="OK"/>
    <s v="Granel"/>
    <x v="2"/>
    <n v="0"/>
    <s v="F. ALCONERA"/>
    <s v="A"/>
    <d v="1899-12-30T00:00:09"/>
    <d v="1899-12-30T00:00:09"/>
    <s v="OK"/>
    <m/>
    <m/>
    <d v="1899-12-30T00:00:00"/>
    <d v="1899-12-30T00:26:04"/>
    <n v="2"/>
    <d v="1899-12-30T00:00:09"/>
    <n v="26.066666666663973"/>
    <n v="9"/>
    <s v="Si"/>
  </r>
  <r>
    <s v="CCAL"/>
    <s v="2025016474"/>
    <x v="0"/>
    <s v="ER1250BBY"/>
    <s v="E4097KNW"/>
    <d v="2025-03-03T00:00:00"/>
    <m/>
    <s v="3228"/>
    <x v="3"/>
    <s v="PA"/>
    <s v="S4"/>
    <m/>
    <d v="2025-03-03T00:00:00"/>
    <d v="1899-12-30T10:21:32"/>
    <d v="2025-03-03T00:00:00"/>
    <d v="1899-12-30T10:21:43"/>
    <d v="2025-03-03T00:00:00"/>
    <d v="1899-12-30T10:49:23"/>
    <x v="0"/>
    <s v="RFCPI"/>
    <s v="8043258467"/>
    <s v="EXW"/>
    <d v="1899-12-30T00:27:51"/>
    <d v="1899-12-30T00:27:40"/>
    <d v="1899-12-30T00:00:11"/>
    <s v="Granel"/>
    <s v="E001"/>
    <x v="1"/>
    <d v="1899-12-30T00:27:51"/>
    <d v="1899-12-30T00:27:40"/>
    <n v="10"/>
    <x v="6"/>
    <x v="2"/>
    <x v="2"/>
    <n v="0"/>
    <n v="0"/>
    <s v="OK"/>
    <s v="Granel"/>
    <x v="2"/>
    <n v="0"/>
    <s v="F. ALCONERA"/>
    <s v="A"/>
    <d v="1899-12-30T00:00:11"/>
    <d v="1899-12-30T00:00:11"/>
    <s v="OK"/>
    <m/>
    <m/>
    <d v="1899-12-30T00:00:00"/>
    <d v="1899-12-30T00:27:51"/>
    <n v="2"/>
    <d v="1899-12-30T00:00:11"/>
    <n v="27.850000000003234"/>
    <n v="10"/>
    <s v="Si"/>
  </r>
  <r>
    <s v="CCAL"/>
    <s v="2025016487"/>
    <x v="0"/>
    <s v="ER2114BBG"/>
    <s v="E3425LKV"/>
    <d v="2025-03-03T00:00:00"/>
    <m/>
    <s v="3297"/>
    <x v="2"/>
    <s v="PA"/>
    <s v="S1"/>
    <m/>
    <d v="2025-03-03T00:00:00"/>
    <d v="1899-12-30T10:46:32"/>
    <d v="2025-03-03T00:00:00"/>
    <d v="1899-12-30T10:46:41"/>
    <d v="2025-03-03T00:00:00"/>
    <d v="1899-12-30T11:19:52"/>
    <x v="0"/>
    <s v="RFCPI"/>
    <s v="8043258470"/>
    <s v="FBO"/>
    <d v="1899-12-30T00:33:20"/>
    <d v="1899-12-30T00:33:11"/>
    <d v="1899-12-30T00:00:09"/>
    <s v="Granel"/>
    <s v="E001"/>
    <x v="2"/>
    <d v="1899-12-30T00:33:20"/>
    <d v="1899-12-30T00:33:11"/>
    <n v="10"/>
    <x v="6"/>
    <x v="2"/>
    <x v="2"/>
    <n v="0"/>
    <n v="0"/>
    <s v="OK"/>
    <s v="Granel"/>
    <x v="2"/>
    <n v="0"/>
    <s v="F. ALCONERA"/>
    <s v="A"/>
    <d v="1899-12-30T00:00:09"/>
    <d v="1899-12-30T00:00:09"/>
    <s v="OK"/>
    <m/>
    <m/>
    <d v="1899-12-30T00:00:00"/>
    <d v="1899-12-30T00:33:20"/>
    <n v="2"/>
    <d v="1899-12-30T00:00:09"/>
    <n v="33.333333333336036"/>
    <n v="11"/>
    <s v="Si"/>
  </r>
  <r>
    <s v="CCAL"/>
    <s v="2025016483"/>
    <x v="0"/>
    <s v="ER5453BDJ"/>
    <s v="E7422MNG"/>
    <d v="2025-03-03T00:00:00"/>
    <m/>
    <s v="3230"/>
    <x v="1"/>
    <s v="PA"/>
    <s v="PA"/>
    <m/>
    <d v="2025-03-03T00:00:00"/>
    <d v="1899-12-30T10:42:32"/>
    <d v="2025-03-03T00:00:00"/>
    <d v="1899-12-30T10:42:45"/>
    <d v="2025-03-03T00:00:00"/>
    <d v="1899-12-30T11:21:30"/>
    <x v="0"/>
    <s v="RFCPI"/>
    <s v="8043258471"/>
    <s v="FBO"/>
    <d v="1899-12-30T00:38:58"/>
    <d v="1899-12-30T00:38:45"/>
    <d v="1899-12-30T00:00:13"/>
    <s v="Ensacado"/>
    <s v="E002"/>
    <x v="2"/>
    <d v="1899-12-30T00:38:58"/>
    <d v="1899-12-30T00:38:45"/>
    <n v="10"/>
    <x v="6"/>
    <x v="2"/>
    <x v="1"/>
    <n v="0"/>
    <n v="0"/>
    <s v="OK"/>
    <s v="Ensacado"/>
    <x v="2"/>
    <n v="0"/>
    <s v="F. ALCONERA"/>
    <s v="A"/>
    <d v="1899-12-30T00:00:13"/>
    <d v="1899-12-30T00:00:13"/>
    <s v="OK"/>
    <m/>
    <m/>
    <d v="1899-12-30T00:00:00"/>
    <d v="1899-12-30T00:38:58"/>
    <n v="2"/>
    <d v="1899-12-30T00:00:13"/>
    <n v="38.966666666673582"/>
    <n v="11"/>
    <s v="Si"/>
  </r>
  <r>
    <s v="CCAL"/>
    <s v="2025016485"/>
    <x v="0"/>
    <s v="ER8803BBS"/>
    <s v="E3440LKV"/>
    <d v="2025-03-03T00:00:00"/>
    <m/>
    <s v="3228"/>
    <x v="3"/>
    <s v="PA"/>
    <s v="S4"/>
    <m/>
    <d v="2025-03-03T00:00:00"/>
    <d v="1899-12-30T10:45:18"/>
    <d v="2025-03-03T00:00:00"/>
    <d v="1899-12-30T10:45:27"/>
    <d v="2025-03-03T00:00:00"/>
    <d v="1899-12-30T11:24:16"/>
    <x v="0"/>
    <s v="RFCPI"/>
    <s v="8043258472"/>
    <s v="FBO"/>
    <d v="1899-12-30T00:38:58"/>
    <d v="1899-12-30T00:38:49"/>
    <d v="1899-12-30T00:00:09"/>
    <s v="Granel"/>
    <s v="E001"/>
    <x v="2"/>
    <d v="1899-12-30T00:38:58"/>
    <d v="1899-12-30T00:38:49"/>
    <n v="10"/>
    <x v="6"/>
    <x v="2"/>
    <x v="2"/>
    <n v="0"/>
    <n v="0"/>
    <s v="OK"/>
    <s v="Granel"/>
    <x v="2"/>
    <n v="0"/>
    <s v="F. ALCONERA"/>
    <s v="A"/>
    <d v="1899-12-30T00:00:09"/>
    <d v="1899-12-30T00:00:09"/>
    <s v="OK"/>
    <m/>
    <m/>
    <d v="1899-12-30T00:00:00"/>
    <d v="1899-12-30T00:38:58"/>
    <n v="2"/>
    <d v="1899-12-30T00:00:09"/>
    <n v="38.966666666673582"/>
    <n v="11"/>
    <s v="Si"/>
  </r>
  <r>
    <s v="CCAL"/>
    <s v="2025016498"/>
    <x v="0"/>
    <s v="ER3150BBV"/>
    <s v="E3718JTF"/>
    <d v="2025-03-03T00:00:00"/>
    <m/>
    <s v="3297"/>
    <x v="2"/>
    <s v="PA"/>
    <s v="S1"/>
    <m/>
    <d v="2025-03-03T00:00:00"/>
    <d v="1899-12-30T10:59:17"/>
    <d v="2025-03-03T00:00:00"/>
    <d v="1899-12-30T10:59:28"/>
    <d v="2025-03-03T00:00:00"/>
    <d v="1899-12-30T11:31:32"/>
    <x v="0"/>
    <s v="RFCPI"/>
    <s v="8043258473"/>
    <s v="EXW"/>
    <d v="1899-12-30T00:32:15"/>
    <d v="1899-12-30T00:32:04"/>
    <d v="1899-12-30T00:00:11"/>
    <s v="Granel"/>
    <s v="E001"/>
    <x v="1"/>
    <d v="1899-12-30T00:32:15"/>
    <d v="1899-12-30T00:32:04"/>
    <n v="10"/>
    <x v="6"/>
    <x v="2"/>
    <x v="2"/>
    <n v="0"/>
    <n v="0"/>
    <s v="OK"/>
    <s v="Granel"/>
    <x v="2"/>
    <n v="0"/>
    <s v="F. ALCONERA"/>
    <s v="A"/>
    <d v="1899-12-30T00:00:11"/>
    <d v="1899-12-30T00:00:11"/>
    <s v="OK"/>
    <m/>
    <m/>
    <d v="1899-12-30T00:00:00"/>
    <d v="1899-12-30T00:32:15"/>
    <n v="2"/>
    <d v="1899-12-30T00:00:11"/>
    <n v="32.249999999995211"/>
    <n v="11"/>
    <s v="Si"/>
  </r>
  <r>
    <s v="CCAL"/>
    <s v="2025016508"/>
    <x v="0"/>
    <s v="EC03550R"/>
    <s v="E3260HWF"/>
    <d v="2025-03-03T00:00:00"/>
    <m/>
    <s v="3297"/>
    <x v="2"/>
    <s v="PA"/>
    <s v="S1"/>
    <m/>
    <d v="2025-03-03T00:00:00"/>
    <d v="1899-12-30T11:09:39"/>
    <d v="2025-03-03T00:00:00"/>
    <d v="1899-12-30T11:09:48"/>
    <d v="2025-03-03T00:00:00"/>
    <d v="1899-12-30T11:43:49"/>
    <x v="0"/>
    <s v="RFCPI"/>
    <s v="8043258474"/>
    <s v="FBO"/>
    <d v="1899-12-30T00:34:10"/>
    <d v="1899-12-30T00:34:01"/>
    <d v="1899-12-30T00:00:09"/>
    <s v="Granel"/>
    <s v="E001"/>
    <x v="2"/>
    <d v="1899-12-30T00:34:10"/>
    <d v="1899-12-30T00:34:01"/>
    <n v="11"/>
    <x v="6"/>
    <x v="2"/>
    <x v="2"/>
    <n v="0"/>
    <n v="0"/>
    <s v="OK"/>
    <s v="Granel"/>
    <x v="2"/>
    <n v="0"/>
    <s v="F. ALCONERA"/>
    <s v="A"/>
    <d v="1899-12-30T00:00:09"/>
    <d v="1899-12-30T00:00:09"/>
    <s v="OK"/>
    <m/>
    <m/>
    <d v="1899-12-30T00:00:00"/>
    <d v="1899-12-30T00:34:10"/>
    <n v="2"/>
    <d v="1899-12-30T00:00:09"/>
    <n v="34.166666666664042"/>
    <n v="11"/>
    <s v="Si"/>
  </r>
  <r>
    <s v="CCAL"/>
    <s v="2025016502"/>
    <x v="0"/>
    <s v="ER8753BBR"/>
    <s v="E1651JFK"/>
    <d v="2025-03-03T00:00:00"/>
    <m/>
    <s v="3228"/>
    <x v="3"/>
    <s v="PA"/>
    <s v="S4"/>
    <m/>
    <d v="2025-03-03T00:00:00"/>
    <d v="1899-12-30T11:04:28"/>
    <d v="2025-03-03T00:00:00"/>
    <d v="1899-12-30T11:04:39"/>
    <d v="2025-03-03T00:00:00"/>
    <d v="1899-12-30T11:55:13"/>
    <x v="0"/>
    <s v="RFCPI"/>
    <s v="8043258476"/>
    <s v="EXW"/>
    <d v="1899-12-30T00:50:45"/>
    <d v="1899-12-30T00:50:34"/>
    <d v="1899-12-30T00:00:11"/>
    <s v="Granel"/>
    <s v="E001"/>
    <x v="1"/>
    <d v="1899-12-30T00:50:45"/>
    <d v="1899-12-30T00:50:34"/>
    <n v="11"/>
    <x v="6"/>
    <x v="2"/>
    <x v="2"/>
    <n v="0"/>
    <n v="0"/>
    <s v="OK"/>
    <s v="Granel"/>
    <x v="2"/>
    <n v="0"/>
    <s v="F. ALCONERA"/>
    <s v="B"/>
    <d v="1899-12-30T00:00:11"/>
    <d v="1899-12-30T00:00:11"/>
    <s v="OK"/>
    <m/>
    <m/>
    <d v="1899-12-30T00:00:00"/>
    <d v="1899-12-30T00:50:45"/>
    <n v="2"/>
    <d v="1899-12-30T00:00:11"/>
    <n v="50.749999999992021"/>
    <n v="11"/>
    <s v="No"/>
  </r>
  <r>
    <s v="CCAL"/>
    <s v="2025016518"/>
    <x v="0"/>
    <s v="EBA1640AF"/>
    <m/>
    <d v="2025-03-03T00:00:00"/>
    <m/>
    <s v="3230"/>
    <x v="1"/>
    <s v="PA"/>
    <s v="PA"/>
    <m/>
    <d v="2025-03-03T00:00:00"/>
    <d v="1899-12-30T11:29:36"/>
    <d v="2025-03-03T00:00:00"/>
    <d v="1899-12-30T11:30:12"/>
    <d v="2025-03-03T00:00:00"/>
    <d v="1899-12-30T12:04:06"/>
    <x v="0"/>
    <s v="RFCPI"/>
    <s v="8043258477"/>
    <s v="EXW"/>
    <d v="1899-12-30T00:34:30"/>
    <d v="1899-12-30T00:33:54"/>
    <d v="1899-12-30T00:00:36"/>
    <s v="Ensacado"/>
    <s v="E002"/>
    <x v="1"/>
    <d v="1899-12-30T00:34:30"/>
    <d v="1899-12-30T00:33:54"/>
    <n v="11"/>
    <x v="6"/>
    <x v="2"/>
    <x v="1"/>
    <n v="0"/>
    <n v="0"/>
    <s v="OK"/>
    <s v="Ensacado"/>
    <x v="2"/>
    <n v="0"/>
    <s v="F. ALCONERA"/>
    <s v="A"/>
    <d v="1899-12-30T00:00:36"/>
    <d v="1899-12-30T00:00:36"/>
    <s v="OK"/>
    <m/>
    <m/>
    <d v="1899-12-30T00:00:00"/>
    <d v="1899-12-30T00:34:30"/>
    <n v="2"/>
    <d v="1899-12-30T00:00:36"/>
    <n v="34.499999999995239"/>
    <n v="12"/>
    <s v="Si"/>
  </r>
  <r>
    <s v="CCAL"/>
    <s v="2025016520"/>
    <x v="0"/>
    <s v="ER0181BBV"/>
    <s v="E1430LTV"/>
    <d v="2025-03-03T00:00:00"/>
    <m/>
    <s v="3297"/>
    <x v="2"/>
    <s v="PA"/>
    <s v="S1"/>
    <m/>
    <d v="2025-03-03T00:00:00"/>
    <d v="1899-12-30T11:31:35"/>
    <d v="2025-03-03T00:00:00"/>
    <d v="1899-12-30T11:31:44"/>
    <d v="2025-03-03T00:00:00"/>
    <d v="1899-12-30T12:05:21"/>
    <x v="0"/>
    <s v="RFCPI"/>
    <s v="8043258478"/>
    <s v="FBO"/>
    <d v="1899-12-30T00:33:46"/>
    <d v="1899-12-30T00:33:37"/>
    <d v="1899-12-30T00:00:09"/>
    <s v="Granel"/>
    <s v="E001"/>
    <x v="2"/>
    <d v="1899-12-30T00:33:46"/>
    <d v="1899-12-30T00:33:37"/>
    <n v="11"/>
    <x v="6"/>
    <x v="2"/>
    <x v="2"/>
    <n v="0"/>
    <n v="0"/>
    <s v="OK"/>
    <s v="Granel"/>
    <x v="2"/>
    <n v="0"/>
    <s v="F. ALCONERA"/>
    <s v="A"/>
    <d v="1899-12-30T00:00:09"/>
    <d v="1899-12-30T00:00:09"/>
    <s v="OK"/>
    <m/>
    <m/>
    <d v="1899-12-30T00:00:00"/>
    <d v="1899-12-30T00:33:46"/>
    <n v="2"/>
    <d v="1899-12-30T00:00:09"/>
    <n v="33.766666666675249"/>
    <n v="12"/>
    <s v="Si"/>
  </r>
  <r>
    <s v="CCAL"/>
    <s v="2025016530"/>
    <x v="0"/>
    <s v="ESE08009R"/>
    <s v="E5354JHZ"/>
    <d v="2025-03-03T00:00:00"/>
    <m/>
    <s v="3297"/>
    <x v="2"/>
    <s v="PA"/>
    <s v="S1"/>
    <m/>
    <d v="2025-03-03T00:00:00"/>
    <d v="1899-12-30T11:50:26"/>
    <d v="2025-03-03T00:00:00"/>
    <d v="1899-12-30T11:50:35"/>
    <d v="2025-03-03T00:00:00"/>
    <d v="1899-12-30T12:14:44"/>
    <x v="0"/>
    <s v="RFCPI"/>
    <s v="8043258479"/>
    <s v="FBO"/>
    <d v="1899-12-30T00:24:18"/>
    <d v="1899-12-30T00:24:09"/>
    <d v="1899-12-30T00:00:09"/>
    <s v="Granel"/>
    <s v="E001"/>
    <x v="2"/>
    <d v="1899-12-30T00:24:18"/>
    <d v="1899-12-30T00:24:09"/>
    <n v="11"/>
    <x v="6"/>
    <x v="2"/>
    <x v="2"/>
    <n v="0"/>
    <n v="0"/>
    <s v="OK"/>
    <s v="Granel"/>
    <x v="2"/>
    <n v="0"/>
    <s v="F. ALCONERA"/>
    <s v="A"/>
    <d v="1899-12-30T00:00:09"/>
    <d v="1899-12-30T00:00:09"/>
    <s v="OK"/>
    <m/>
    <m/>
    <d v="1899-12-30T00:00:00"/>
    <d v="1899-12-30T00:24:18"/>
    <n v="2"/>
    <d v="1899-12-30T00:00:09"/>
    <n v="24.30000000000004"/>
    <n v="12"/>
    <s v="Si"/>
  </r>
  <r>
    <s v="CCAL"/>
    <s v="2025016531"/>
    <x v="0"/>
    <s v="ER9608BBY"/>
    <s v="E7553LTD"/>
    <d v="2025-03-03T00:00:00"/>
    <m/>
    <s v="3297"/>
    <x v="2"/>
    <s v="PA"/>
    <s v="S1"/>
    <m/>
    <d v="2025-03-03T00:00:00"/>
    <d v="1899-12-30T11:52:06"/>
    <d v="2025-03-03T00:00:00"/>
    <d v="1899-12-30T11:52:15"/>
    <d v="2025-03-03T00:00:00"/>
    <d v="1899-12-30T12:15:22"/>
    <x v="0"/>
    <s v="RFCPI"/>
    <s v="8043258480"/>
    <s v="FBO"/>
    <d v="1899-12-30T00:23:16"/>
    <d v="1899-12-30T00:23:07"/>
    <d v="1899-12-30T00:00:09"/>
    <s v="Granel"/>
    <s v="E001"/>
    <x v="2"/>
    <d v="1899-12-30T00:23:16"/>
    <d v="1899-12-30T00:23:07"/>
    <n v="11"/>
    <x v="6"/>
    <x v="2"/>
    <x v="2"/>
    <n v="0"/>
    <n v="0"/>
    <s v="OK"/>
    <s v="Granel"/>
    <x v="2"/>
    <n v="0"/>
    <s v="F. ALCONERA"/>
    <s v="A"/>
    <d v="1899-12-30T00:00:09"/>
    <d v="1899-12-30T00:00:09"/>
    <s v="OK"/>
    <m/>
    <m/>
    <d v="1899-12-30T00:00:00"/>
    <d v="1899-12-30T00:23:16"/>
    <n v="2"/>
    <d v="1899-12-30T00:00:09"/>
    <n v="23.266666666670488"/>
    <n v="12"/>
    <s v="Si"/>
  </r>
  <r>
    <s v="CCAL"/>
    <s v="2025016532"/>
    <x v="0"/>
    <s v="ER9753BBP"/>
    <s v="E6366KCV"/>
    <d v="2025-03-03T00:00:00"/>
    <m/>
    <s v="3297"/>
    <x v="2"/>
    <s v="PA"/>
    <s v="S1"/>
    <m/>
    <d v="2025-03-03T00:00:00"/>
    <d v="1899-12-30T11:53:00"/>
    <d v="2025-03-03T00:00:00"/>
    <d v="1899-12-30T11:53:09"/>
    <d v="2025-03-03T00:00:00"/>
    <d v="1899-12-30T12:35:33"/>
    <x v="0"/>
    <s v="RFCPI"/>
    <s v="8043258482"/>
    <s v="FBO"/>
    <d v="1899-12-30T00:42:33"/>
    <d v="1899-12-30T00:42:24"/>
    <d v="1899-12-30T00:00:09"/>
    <s v="Granel"/>
    <s v="E001"/>
    <x v="2"/>
    <d v="1899-12-30T00:42:33"/>
    <d v="1899-12-30T00:42:24"/>
    <n v="11"/>
    <x v="6"/>
    <x v="2"/>
    <x v="2"/>
    <n v="0"/>
    <n v="0"/>
    <s v="OK"/>
    <s v="Granel"/>
    <x v="2"/>
    <n v="0"/>
    <s v="F. ALCONERA"/>
    <s v="A"/>
    <d v="1899-12-30T00:00:09"/>
    <d v="1899-12-30T00:00:09"/>
    <s v="OK"/>
    <m/>
    <m/>
    <d v="1899-12-30T00:00:00"/>
    <d v="1899-12-30T00:42:33"/>
    <n v="2"/>
    <d v="1899-12-30T00:00:09"/>
    <n v="42.549999999998334"/>
    <n v="12"/>
    <s v="Si"/>
  </r>
  <r>
    <s v="CCAL"/>
    <s v="2025016541"/>
    <x v="0"/>
    <s v="ER9177BBP"/>
    <s v="E3246FMB"/>
    <d v="2025-03-03T00:00:00"/>
    <m/>
    <s v="3297"/>
    <x v="2"/>
    <s v="PA"/>
    <s v="S1"/>
    <m/>
    <d v="2025-03-03T00:00:00"/>
    <d v="1899-12-30T12:10:35"/>
    <d v="2025-03-03T00:00:00"/>
    <d v="1899-12-30T12:10:45"/>
    <d v="2025-03-03T00:00:00"/>
    <d v="1899-12-30T12:53:21"/>
    <x v="0"/>
    <s v="RFCPI"/>
    <s v="8043258484"/>
    <s v="FBO"/>
    <d v="1899-12-30T00:42:46"/>
    <d v="1899-12-30T00:42:36"/>
    <d v="1899-12-30T00:00:10"/>
    <s v="Granel"/>
    <s v="E001"/>
    <x v="1"/>
    <d v="1899-12-30T00:42:46"/>
    <d v="1899-12-30T00:42:36"/>
    <n v="12"/>
    <x v="6"/>
    <x v="2"/>
    <x v="2"/>
    <n v="0"/>
    <n v="0"/>
    <s v="OK"/>
    <s v="Granel"/>
    <x v="2"/>
    <n v="0"/>
    <s v="F. ALCONERA"/>
    <s v="A"/>
    <d v="1899-12-30T00:00:10"/>
    <d v="1899-12-30T00:00:10"/>
    <s v="OK"/>
    <m/>
    <m/>
    <d v="1899-12-30T00:00:00"/>
    <d v="1899-12-30T00:42:46"/>
    <n v="2"/>
    <d v="1899-12-30T00:00:10"/>
    <n v="42.766666666660825"/>
    <n v="12"/>
    <s v="Si"/>
  </r>
  <r>
    <s v="CCAL"/>
    <s v="2025016552"/>
    <x v="0"/>
    <s v="ER9053BCB"/>
    <s v="E2965KHG"/>
    <d v="2025-03-03T00:00:00"/>
    <m/>
    <s v="3228"/>
    <x v="3"/>
    <s v="PA"/>
    <s v="S5"/>
    <m/>
    <d v="2025-03-03T00:00:00"/>
    <d v="1899-12-30T12:32:25"/>
    <d v="2025-03-03T00:00:00"/>
    <d v="1899-12-30T12:32:35"/>
    <d v="2025-03-03T00:00:00"/>
    <d v="1899-12-30T12:56:48"/>
    <x v="0"/>
    <s v="RFCPI"/>
    <s v="8043258486"/>
    <s v="FBO"/>
    <d v="1899-12-30T00:24:23"/>
    <d v="1899-12-30T00:24:13"/>
    <d v="1899-12-30T00:00:10"/>
    <s v="Granel"/>
    <s v="E001"/>
    <x v="2"/>
    <d v="1899-12-30T00:24:23"/>
    <d v="1899-12-30T00:24:13"/>
    <n v="12"/>
    <x v="6"/>
    <x v="2"/>
    <x v="2"/>
    <n v="0"/>
    <n v="0"/>
    <s v="OK"/>
    <s v="Granel"/>
    <x v="2"/>
    <n v="0"/>
    <s v="F. ALCONERA"/>
    <s v="A"/>
    <d v="1899-12-30T00:00:10"/>
    <d v="1899-12-30T00:00:10"/>
    <s v="OK"/>
    <m/>
    <m/>
    <d v="1899-12-30T00:00:00"/>
    <d v="1899-12-30T00:24:23"/>
    <n v="2"/>
    <d v="1899-12-30T00:00:10"/>
    <n v="24.383333333332722"/>
    <n v="12"/>
    <s v="Si"/>
  </r>
  <r>
    <s v="CCAL"/>
    <s v="2025016547"/>
    <x v="0"/>
    <s v="ER9108BBX"/>
    <s v="E2933KHG"/>
    <d v="2025-03-03T00:00:00"/>
    <m/>
    <s v="3297"/>
    <x v="2"/>
    <s v="PA"/>
    <s v="S1"/>
    <m/>
    <d v="2025-03-03T00:00:00"/>
    <d v="1899-12-30T12:27:00"/>
    <d v="2025-03-03T00:00:00"/>
    <d v="1899-12-30T12:27:10"/>
    <d v="2025-03-03T00:00:00"/>
    <d v="1899-12-30T13:00:16"/>
    <x v="0"/>
    <s v="RFCPI"/>
    <s v="8043258487"/>
    <s v="EXW"/>
    <d v="1899-12-30T00:33:16"/>
    <d v="1899-12-30T00:33:06"/>
    <d v="1899-12-30T00:00:10"/>
    <s v="Granel"/>
    <s v="E001"/>
    <x v="1"/>
    <d v="1899-12-30T00:33:16"/>
    <d v="1899-12-30T00:33:06"/>
    <n v="12"/>
    <x v="6"/>
    <x v="2"/>
    <x v="2"/>
    <n v="0"/>
    <n v="0"/>
    <s v="OK"/>
    <s v="Granel"/>
    <x v="2"/>
    <n v="0"/>
    <s v="F. ALCONERA"/>
    <s v="A"/>
    <d v="1899-12-30T00:00:10"/>
    <d v="1899-12-30T00:00:10"/>
    <s v="OK"/>
    <m/>
    <m/>
    <d v="1899-12-30T00:00:00"/>
    <d v="1899-12-30T00:33:16"/>
    <n v="2"/>
    <d v="1899-12-30T00:00:10"/>
    <n v="33.26666666666398"/>
    <n v="13"/>
    <s v="Si"/>
  </r>
  <r>
    <s v="CCAL"/>
    <s v="2025016543"/>
    <x v="0"/>
    <s v="ECS04211R"/>
    <s v="E3710KKC"/>
    <d v="2025-03-03T00:00:00"/>
    <m/>
    <s v="3230"/>
    <x v="1"/>
    <s v="PA"/>
    <s v="PA"/>
    <m/>
    <d v="2025-03-03T00:00:00"/>
    <d v="1899-12-30T12:16:28"/>
    <d v="2025-03-03T00:00:00"/>
    <d v="1899-12-30T12:16:36"/>
    <d v="2025-03-03T00:00:00"/>
    <d v="1899-12-30T13:01:06"/>
    <x v="0"/>
    <s v="RFCPI"/>
    <s v="8043258488"/>
    <s v="FBO"/>
    <d v="1899-12-30T00:44:38"/>
    <d v="1899-12-30T00:44:30"/>
    <d v="1899-12-30T00:00:08"/>
    <s v="Ensacado"/>
    <s v="E002"/>
    <x v="2"/>
    <d v="1899-12-30T00:44:38"/>
    <d v="1899-12-30T00:44:30"/>
    <n v="12"/>
    <x v="6"/>
    <x v="2"/>
    <x v="1"/>
    <n v="0"/>
    <n v="0"/>
    <s v="OK"/>
    <s v="Ensacado"/>
    <x v="2"/>
    <n v="0"/>
    <s v="F. ALCONERA"/>
    <s v="A"/>
    <d v="1899-12-30T00:00:08"/>
    <d v="1899-12-30T00:00:08"/>
    <s v="OK"/>
    <m/>
    <m/>
    <d v="1899-12-30T00:00:00"/>
    <d v="1899-12-30T00:44:38"/>
    <n v="2"/>
    <d v="1899-12-30T00:00:08"/>
    <n v="44.633333333332686"/>
    <n v="13"/>
    <s v="Si"/>
  </r>
  <r>
    <s v="CCAL"/>
    <s v="2025016555"/>
    <x v="0"/>
    <s v="ER8271BDM"/>
    <s v="E0205LTP"/>
    <d v="2025-03-03T00:00:00"/>
    <m/>
    <s v="3228"/>
    <x v="3"/>
    <s v="PA"/>
    <s v="S4"/>
    <m/>
    <d v="2025-03-03T00:00:00"/>
    <d v="1899-12-30T12:35:29"/>
    <d v="2025-03-03T00:00:00"/>
    <d v="1899-12-30T12:35:39"/>
    <d v="2025-03-03T00:00:00"/>
    <d v="1899-12-30T13:05:20"/>
    <x v="0"/>
    <s v="RFCPI"/>
    <s v="8043258489"/>
    <s v="FBO"/>
    <d v="1899-12-30T00:29:51"/>
    <d v="1899-12-30T00:29:41"/>
    <d v="1899-12-30T00:00:10"/>
    <s v="Granel"/>
    <s v="E001"/>
    <x v="2"/>
    <d v="1899-12-30T00:29:51"/>
    <d v="1899-12-30T00:29:41"/>
    <n v="12"/>
    <x v="6"/>
    <x v="2"/>
    <x v="2"/>
    <n v="0"/>
    <n v="0"/>
    <s v="OK"/>
    <s v="Granel"/>
    <x v="2"/>
    <n v="0"/>
    <s v="F. ALCONERA"/>
    <s v="A"/>
    <d v="1899-12-30T00:00:10"/>
    <d v="1899-12-30T00:00:10"/>
    <s v="OK"/>
    <m/>
    <m/>
    <d v="1899-12-30T00:00:00"/>
    <d v="1899-12-30T00:29:51"/>
    <n v="2"/>
    <d v="1899-12-30T00:00:10"/>
    <n v="29.850000000004666"/>
    <n v="13"/>
    <s v="Si"/>
  </r>
  <r>
    <s v="CCAL"/>
    <s v="2025016560"/>
    <x v="0"/>
    <s v="EHU01621R"/>
    <s v="E3192JFJ"/>
    <d v="2025-03-03T00:00:00"/>
    <m/>
    <s v="3230"/>
    <x v="1"/>
    <s v="PA"/>
    <s v="PA"/>
    <m/>
    <d v="2025-03-03T00:00:00"/>
    <d v="1899-12-30T12:45:07"/>
    <d v="2025-03-03T00:00:00"/>
    <d v="1899-12-30T12:45:16"/>
    <d v="2025-03-03T00:00:00"/>
    <d v="1899-12-30T13:21:12"/>
    <x v="0"/>
    <s v="RFCPI"/>
    <s v="8043258493"/>
    <s v="FBO"/>
    <d v="1899-12-30T00:36:05"/>
    <d v="1899-12-30T00:35:56"/>
    <d v="1899-12-30T00:00:09"/>
    <s v="Ensacado"/>
    <s v="E002"/>
    <x v="2"/>
    <d v="1899-12-30T00:36:05"/>
    <d v="1899-12-30T00:35:56"/>
    <n v="12"/>
    <x v="6"/>
    <x v="2"/>
    <x v="1"/>
    <n v="0"/>
    <n v="0"/>
    <s v="OK"/>
    <s v="Ensacado"/>
    <x v="2"/>
    <n v="0"/>
    <s v="F. ALCONERA"/>
    <s v="A"/>
    <d v="1899-12-30T00:00:09"/>
    <d v="1899-12-30T00:00:09"/>
    <s v="OK"/>
    <m/>
    <m/>
    <d v="1899-12-30T00:00:00"/>
    <d v="1899-12-30T00:36:05"/>
    <n v="2"/>
    <d v="1899-12-30T00:00:09"/>
    <n v="36.083333333332789"/>
    <n v="13"/>
    <s v="Si"/>
  </r>
  <r>
    <s v="CCAL"/>
    <s v="2025016554"/>
    <x v="0"/>
    <s v="ER8806BBS"/>
    <s v="E3423LKV"/>
    <d v="2025-03-03T00:00:00"/>
    <m/>
    <s v="3228"/>
    <x v="3"/>
    <s v="PA"/>
    <s v="S4"/>
    <m/>
    <d v="2025-03-03T00:00:00"/>
    <d v="1899-12-30T12:34:15"/>
    <d v="2025-03-03T00:00:00"/>
    <d v="1899-12-30T12:34:23"/>
    <d v="2025-03-03T00:00:00"/>
    <d v="1899-12-30T13:26:24"/>
    <x v="0"/>
    <s v="RFCPI"/>
    <s v="8043258495"/>
    <s v="FBO"/>
    <d v="1899-12-30T00:52:09"/>
    <d v="1899-12-30T00:52:01"/>
    <d v="1899-12-30T00:00:08"/>
    <s v="Granel"/>
    <s v="E001"/>
    <x v="2"/>
    <d v="1899-12-30T00:52:09"/>
    <d v="1899-12-30T00:52:01"/>
    <n v="12"/>
    <x v="6"/>
    <x v="2"/>
    <x v="2"/>
    <n v="0"/>
    <n v="0"/>
    <s v="OK"/>
    <s v="Granel"/>
    <x v="2"/>
    <n v="0"/>
    <s v="F. ALCONERA"/>
    <s v="B"/>
    <d v="1899-12-30T00:00:08"/>
    <d v="1899-12-30T00:00:08"/>
    <s v="OK"/>
    <m/>
    <m/>
    <d v="1899-12-30T00:00:00"/>
    <d v="1899-12-30T00:52:09"/>
    <n v="2"/>
    <d v="1899-12-30T00:00:08"/>
    <n v="52.150000000003352"/>
    <n v="13"/>
    <s v="No"/>
  </r>
  <r>
    <s v="CCAL"/>
    <s v="2025016563"/>
    <x v="0"/>
    <s v="E3300GNC"/>
    <m/>
    <d v="2025-03-03T00:00:00"/>
    <m/>
    <s v="3230"/>
    <x v="1"/>
    <s v="PA"/>
    <s v="PA"/>
    <m/>
    <d v="2025-03-03T00:00:00"/>
    <d v="1899-12-30T12:51:33"/>
    <d v="2025-03-03T00:00:00"/>
    <d v="1899-12-30T12:51:46"/>
    <d v="2025-03-03T00:00:00"/>
    <d v="1899-12-30T13:28:03"/>
    <x v="0"/>
    <s v="RFCPI"/>
    <s v="8043258496"/>
    <s v="EXW"/>
    <d v="1899-12-30T00:36:30"/>
    <d v="1899-12-30T00:36:17"/>
    <d v="1899-12-30T00:00:13"/>
    <s v="Ensacado"/>
    <s v="E002"/>
    <x v="1"/>
    <d v="1899-12-30T00:36:30"/>
    <d v="1899-12-30T00:36:17"/>
    <n v="12"/>
    <x v="6"/>
    <x v="2"/>
    <x v="1"/>
    <n v="0"/>
    <n v="0"/>
    <s v="OK"/>
    <s v="Ensacado"/>
    <x v="2"/>
    <n v="0"/>
    <s v="F. ALCONERA"/>
    <s v="A"/>
    <d v="1899-12-30T00:00:13"/>
    <d v="1899-12-30T00:00:13"/>
    <s v="OK"/>
    <m/>
    <m/>
    <d v="1899-12-30T00:00:00"/>
    <d v="1899-12-30T00:36:30"/>
    <n v="2"/>
    <d v="1899-12-30T00:00:13"/>
    <n v="36.499999999996753"/>
    <n v="13"/>
    <s v="Si"/>
  </r>
  <r>
    <s v="CCAL"/>
    <s v="2025016549"/>
    <x v="0"/>
    <s v="ER2347BBR"/>
    <s v="E6106KCV"/>
    <d v="2025-03-03T00:00:00"/>
    <m/>
    <s v="3297"/>
    <x v="2"/>
    <s v="PA"/>
    <s v="S1"/>
    <m/>
    <d v="2025-03-03T00:00:00"/>
    <d v="1899-12-30T12:29:37"/>
    <d v="2025-03-03T00:00:00"/>
    <d v="1899-12-30T12:29:48"/>
    <d v="2025-03-03T00:00:00"/>
    <d v="1899-12-30T13:33:09"/>
    <x v="0"/>
    <s v="RFCPI"/>
    <s v="8043258497"/>
    <s v="FBO"/>
    <d v="1899-12-30T01:03:32"/>
    <d v="1899-12-30T01:03:21"/>
    <d v="1899-12-30T00:00:11"/>
    <s v="Granel"/>
    <s v="E001"/>
    <x v="2"/>
    <d v="1899-12-30T01:03:32"/>
    <d v="1899-12-30T01:03:21"/>
    <n v="12"/>
    <x v="6"/>
    <x v="2"/>
    <x v="2"/>
    <n v="0"/>
    <n v="0"/>
    <s v="OK"/>
    <s v="Granel"/>
    <x v="2"/>
    <n v="0"/>
    <s v="F. ALCONERA"/>
    <s v="B"/>
    <d v="1899-12-30T00:00:11"/>
    <d v="1899-12-30T00:00:11"/>
    <s v="OK"/>
    <m/>
    <m/>
    <d v="1899-12-30T00:00:00"/>
    <d v="1899-12-30T01:03:32"/>
    <n v="2"/>
    <d v="1899-12-30T00:00:11"/>
    <n v="63.533333333332763"/>
    <n v="13"/>
    <s v="No"/>
  </r>
  <r>
    <s v="CCAL"/>
    <s v="2025016578"/>
    <x v="0"/>
    <s v="ER3105BBY"/>
    <s v="E7841LBS"/>
    <d v="2025-03-03T00:00:00"/>
    <m/>
    <s v="3228"/>
    <x v="3"/>
    <s v="PA"/>
    <s v="S5"/>
    <m/>
    <d v="2025-03-03T00:00:00"/>
    <d v="1899-12-30T13:12:42"/>
    <d v="2025-03-03T00:00:00"/>
    <d v="1899-12-30T13:12:51"/>
    <d v="2025-03-03T00:00:00"/>
    <d v="1899-12-30T13:41:40"/>
    <x v="0"/>
    <s v="RFCPI"/>
    <s v="8043258498"/>
    <s v="FBO"/>
    <d v="1899-12-30T00:28:58"/>
    <d v="1899-12-30T00:28:49"/>
    <d v="1899-12-30T00:00:09"/>
    <s v="Granel"/>
    <s v="E001"/>
    <x v="2"/>
    <d v="1899-12-30T00:28:58"/>
    <d v="1899-12-30T00:28:49"/>
    <n v="13"/>
    <x v="6"/>
    <x v="2"/>
    <x v="2"/>
    <n v="0"/>
    <n v="0"/>
    <s v="OK"/>
    <s v="Granel"/>
    <x v="2"/>
    <n v="0"/>
    <s v="F. ALCONERA"/>
    <s v="A"/>
    <d v="1899-12-30T00:00:09"/>
    <d v="1899-12-30T00:00:09"/>
    <s v="OK"/>
    <m/>
    <m/>
    <d v="1899-12-30T00:00:00"/>
    <d v="1899-12-30T00:28:58"/>
    <n v="2"/>
    <d v="1899-12-30T00:00:09"/>
    <n v="28.966666666665546"/>
    <n v="13"/>
    <s v="Si"/>
  </r>
  <r>
    <s v="CCAL"/>
    <s v="2025016580"/>
    <x v="0"/>
    <s v="ER7455BBP"/>
    <s v="E7597LTD"/>
    <d v="2025-03-03T00:00:00"/>
    <m/>
    <s v="3297"/>
    <x v="2"/>
    <s v="PA"/>
    <s v="S1"/>
    <m/>
    <d v="2025-03-03T00:00:00"/>
    <d v="1899-12-30T13:14:22"/>
    <d v="2025-03-03T00:00:00"/>
    <d v="1899-12-30T13:14:32"/>
    <d v="2025-03-03T00:00:00"/>
    <d v="1899-12-30T13:51:01"/>
    <x v="0"/>
    <s v="RFCPI"/>
    <s v="8043258499"/>
    <s v="FBO"/>
    <d v="1899-12-30T00:36:39"/>
    <d v="1899-12-30T00:36:29"/>
    <d v="1899-12-30T00:00:10"/>
    <s v="Granel"/>
    <s v="E001"/>
    <x v="2"/>
    <d v="1899-12-30T00:36:39"/>
    <d v="1899-12-30T00:36:29"/>
    <n v="13"/>
    <x v="6"/>
    <x v="2"/>
    <x v="2"/>
    <n v="0"/>
    <n v="0"/>
    <s v="OK"/>
    <s v="Granel"/>
    <x v="2"/>
    <n v="0"/>
    <s v="F. ALCONERA"/>
    <s v="A"/>
    <d v="1899-12-30T00:00:10"/>
    <d v="1899-12-30T00:00:10"/>
    <s v="OK"/>
    <m/>
    <m/>
    <d v="1899-12-30T00:00:00"/>
    <d v="1899-12-30T00:36:39"/>
    <n v="2"/>
    <d v="1899-12-30T00:00:10"/>
    <n v="36.650000000001569"/>
    <n v="13"/>
    <s v="Si"/>
  </r>
  <r>
    <s v="CCAL"/>
    <s v="2025016605"/>
    <x v="0"/>
    <s v="EBA02162R"/>
    <s v="E7365JGF"/>
    <d v="2025-03-03T00:00:00"/>
    <m/>
    <s v="3297"/>
    <x v="2"/>
    <s v="PA"/>
    <s v="S1"/>
    <m/>
    <d v="2025-03-03T00:00:00"/>
    <d v="1899-12-30T13:48:05"/>
    <d v="2025-03-03T00:00:00"/>
    <d v="1899-12-30T13:48:19"/>
    <d v="2025-03-03T00:00:00"/>
    <d v="1899-12-30T14:16:33"/>
    <x v="0"/>
    <s v="RFCPI"/>
    <s v="8043258502"/>
    <s v="EXW"/>
    <d v="1899-12-30T00:28:28"/>
    <d v="1899-12-30T00:28:14"/>
    <d v="1899-12-30T00:00:14"/>
    <s v="Granel"/>
    <s v="E001"/>
    <x v="1"/>
    <d v="1899-12-30T00:28:28"/>
    <d v="1899-12-30T00:28:14"/>
    <n v="13"/>
    <x v="6"/>
    <x v="2"/>
    <x v="2"/>
    <n v="0"/>
    <n v="0"/>
    <s v="OK"/>
    <s v="Granel"/>
    <x v="2"/>
    <n v="0"/>
    <s v="F. ALCONERA"/>
    <s v="A"/>
    <d v="1899-12-30T00:00:14"/>
    <d v="1899-12-30T00:00:14"/>
    <s v="OK"/>
    <m/>
    <m/>
    <d v="1899-12-30T00:00:00"/>
    <d v="1899-12-30T00:28:28"/>
    <n v="2"/>
    <d v="1899-12-30T00:00:14"/>
    <n v="28.466666666668665"/>
    <n v="14"/>
    <s v="Si"/>
  </r>
  <r>
    <s v="CCAL"/>
    <s v="2025016606"/>
    <x v="0"/>
    <s v="ER9606BBF"/>
    <s v="E2611KJC"/>
    <d v="2025-03-03T00:00:00"/>
    <m/>
    <s v="3297"/>
    <x v="2"/>
    <s v="PA"/>
    <s v="S1"/>
    <m/>
    <d v="2025-03-03T00:00:00"/>
    <d v="1899-12-30T13:49:50"/>
    <d v="2025-03-03T00:00:00"/>
    <d v="1899-12-30T13:49:59"/>
    <d v="2025-03-03T00:00:00"/>
    <d v="1899-12-30T14:20:58"/>
    <x v="0"/>
    <s v="RFCPI"/>
    <s v="8043258504"/>
    <s v="EXW"/>
    <d v="1899-12-30T00:31:08"/>
    <d v="1899-12-30T00:30:59"/>
    <d v="1899-12-30T00:00:09"/>
    <s v="Granel"/>
    <s v="E001"/>
    <x v="1"/>
    <d v="1899-12-30T00:31:08"/>
    <d v="1899-12-30T00:30:59"/>
    <n v="13"/>
    <x v="6"/>
    <x v="2"/>
    <x v="2"/>
    <n v="0"/>
    <n v="0"/>
    <s v="OK"/>
    <s v="Granel"/>
    <x v="2"/>
    <n v="0"/>
    <s v="F. ALCONERA"/>
    <s v="A"/>
    <d v="1899-12-30T00:00:09"/>
    <d v="1899-12-30T00:00:09"/>
    <s v="OK"/>
    <m/>
    <m/>
    <d v="1899-12-30T00:00:00"/>
    <d v="1899-12-30T00:31:08"/>
    <n v="2"/>
    <d v="1899-12-30T00:00:09"/>
    <n v="31.133333333332818"/>
    <n v="14"/>
    <s v="Si"/>
  </r>
  <r>
    <s v="CCAL"/>
    <s v="2025016621"/>
    <x v="0"/>
    <s v="EM22799R"/>
    <s v="E7433KCN"/>
    <d v="2025-03-03T00:00:00"/>
    <m/>
    <s v="3297"/>
    <x v="2"/>
    <s v="PA"/>
    <s v="S1"/>
    <m/>
    <d v="2025-03-03T00:00:00"/>
    <d v="1899-12-30T14:14:57"/>
    <d v="2025-03-03T00:00:00"/>
    <d v="1899-12-30T14:15:08"/>
    <d v="2025-03-03T00:00:00"/>
    <d v="1899-12-30T14:49:05"/>
    <x v="0"/>
    <s v="RFCPI"/>
    <s v="8043258510"/>
    <s v="FBO"/>
    <d v="1899-12-30T00:34:08"/>
    <d v="1899-12-30T00:33:57"/>
    <d v="1899-12-30T00:00:11"/>
    <s v="Granel"/>
    <s v="E001"/>
    <x v="2"/>
    <d v="1899-12-30T00:34:08"/>
    <d v="1899-12-30T00:33:57"/>
    <n v="14"/>
    <x v="6"/>
    <x v="2"/>
    <x v="2"/>
    <n v="0"/>
    <n v="0"/>
    <s v="OK"/>
    <s v="Granel"/>
    <x v="2"/>
    <n v="0"/>
    <s v="F. ALCONERA"/>
    <s v="A"/>
    <d v="1899-12-30T00:00:11"/>
    <d v="1899-12-30T00:00:11"/>
    <s v="OK"/>
    <m/>
    <m/>
    <d v="1899-12-30T00:00:00"/>
    <d v="1899-12-30T00:34:08"/>
    <n v="2"/>
    <d v="1899-12-30T00:00:11"/>
    <n v="34.133333333328011"/>
    <n v="14"/>
    <s v="Si"/>
  </r>
  <r>
    <s v="CCAL"/>
    <s v="2025016635"/>
    <x v="0"/>
    <s v="ER0455BBX"/>
    <s v="E0438GVW"/>
    <d v="2025-03-03T00:00:00"/>
    <m/>
    <s v="3297"/>
    <x v="2"/>
    <s v="PA"/>
    <s v="S1"/>
    <m/>
    <d v="2025-03-03T00:00:00"/>
    <d v="1899-12-30T14:58:56"/>
    <d v="2025-03-03T00:00:00"/>
    <d v="1899-12-30T14:59:05"/>
    <d v="2025-03-03T00:00:00"/>
    <d v="1899-12-30T15:25:05"/>
    <x v="0"/>
    <s v="RFCPI"/>
    <s v="8043258513"/>
    <s v="EXW"/>
    <d v="1899-12-30T00:26:09"/>
    <d v="1899-12-30T00:26:00"/>
    <d v="1899-12-30T00:00:09"/>
    <s v="Granel"/>
    <s v="E001"/>
    <x v="1"/>
    <d v="1899-12-30T00:26:09"/>
    <d v="1899-12-30T00:26:00"/>
    <n v="14"/>
    <x v="6"/>
    <x v="2"/>
    <x v="2"/>
    <n v="0"/>
    <n v="0"/>
    <s v="OK"/>
    <s v="Granel"/>
    <x v="2"/>
    <n v="0"/>
    <s v="F. ALCONERA"/>
    <s v="A"/>
    <d v="1899-12-30T00:00:09"/>
    <d v="1899-12-30T00:00:09"/>
    <s v="OK"/>
    <m/>
    <m/>
    <d v="1899-12-30T00:00:00"/>
    <d v="1899-12-30T00:26:09"/>
    <n v="2"/>
    <d v="1899-12-30T00:00:09"/>
    <n v="26.149999999996894"/>
    <n v="15"/>
    <s v="Si"/>
  </r>
  <r>
    <s v="CCAL"/>
    <s v="2025016641"/>
    <x v="0"/>
    <s v="ER8459BBS"/>
    <s v="E5067LBR"/>
    <d v="2025-03-03T00:00:00"/>
    <m/>
    <s v="3228"/>
    <x v="3"/>
    <s v="PA"/>
    <s v="S4"/>
    <m/>
    <d v="2025-03-03T00:00:00"/>
    <d v="1899-12-30T15:28:58"/>
    <d v="2025-03-03T00:00:00"/>
    <d v="1899-12-30T15:29:08"/>
    <d v="2025-03-03T00:00:00"/>
    <d v="1899-12-30T16:04:03"/>
    <x v="0"/>
    <s v="RFCPI"/>
    <s v="8043258515"/>
    <s v="FBO"/>
    <d v="1899-12-30T00:35:05"/>
    <d v="1899-12-30T00:34:55"/>
    <d v="1899-12-30T00:00:10"/>
    <s v="Granel"/>
    <s v="E001"/>
    <x v="2"/>
    <d v="1899-12-30T00:35:05"/>
    <d v="1899-12-30T00:34:55"/>
    <n v="15"/>
    <x v="6"/>
    <x v="2"/>
    <x v="2"/>
    <n v="0"/>
    <n v="0"/>
    <s v="OK"/>
    <s v="Granel"/>
    <x v="2"/>
    <n v="0"/>
    <s v="F. ALCONERA"/>
    <s v="A"/>
    <d v="1899-12-30T00:00:10"/>
    <d v="1899-12-30T00:00:10"/>
    <s v="OK"/>
    <m/>
    <m/>
    <d v="1899-12-30T00:00:00"/>
    <d v="1899-12-30T00:35:05"/>
    <n v="2"/>
    <d v="1899-12-30T00:00:10"/>
    <n v="35.083333333339191"/>
    <n v="16"/>
    <s v="Si"/>
  </r>
  <r>
    <s v="CCAL"/>
    <s v="2025016643"/>
    <x v="0"/>
    <s v="ER9108BBX"/>
    <s v="E2933KHG"/>
    <d v="2025-03-03T00:00:00"/>
    <m/>
    <s v="3297"/>
    <x v="2"/>
    <s v="PA"/>
    <s v="S1"/>
    <m/>
    <d v="2025-03-03T00:00:00"/>
    <d v="1899-12-30T15:39:08"/>
    <d v="2025-03-03T00:00:00"/>
    <d v="1899-12-30T15:39:15"/>
    <d v="2025-03-03T00:00:00"/>
    <d v="1899-12-30T16:10:03"/>
    <x v="0"/>
    <s v="RFCPI"/>
    <s v="8043258516"/>
    <s v="EXW"/>
    <d v="1899-12-30T00:30:55"/>
    <d v="1899-12-30T00:30:48"/>
    <d v="1899-12-30T00:00:07"/>
    <s v="Granel"/>
    <s v="E001"/>
    <x v="1"/>
    <d v="1899-12-30T00:30:55"/>
    <d v="1899-12-30T00:30:48"/>
    <n v="15"/>
    <x v="6"/>
    <x v="2"/>
    <x v="2"/>
    <n v="0"/>
    <n v="0"/>
    <s v="OK"/>
    <s v="Granel"/>
    <x v="2"/>
    <n v="0"/>
    <s v="F. ALCONERA"/>
    <s v="A"/>
    <d v="1899-12-30T00:00:07"/>
    <d v="1899-12-30T00:00:07"/>
    <s v="OK"/>
    <m/>
    <m/>
    <d v="1899-12-30T00:00:00"/>
    <d v="1899-12-30T00:30:55"/>
    <n v="2"/>
    <d v="1899-12-30T00:00:07"/>
    <n v="30.916666666655939"/>
    <n v="16"/>
    <s v="Si"/>
  </r>
  <r>
    <s v="CCAL"/>
    <s v="2025016651"/>
    <x v="0"/>
    <s v="ER9178BBB"/>
    <s v="E3299HSH"/>
    <d v="2025-03-03T00:00:00"/>
    <m/>
    <s v="3229"/>
    <x v="6"/>
    <s v="PA"/>
    <s v="S2"/>
    <m/>
    <d v="2025-03-03T00:00:00"/>
    <d v="1899-12-30T16:01:17"/>
    <d v="2025-03-03T00:00:00"/>
    <d v="1899-12-30T16:02:25"/>
    <d v="2025-03-03T00:00:00"/>
    <d v="1899-12-30T16:34:10"/>
    <x v="0"/>
    <s v="RFCPI"/>
    <s v="8043258519"/>
    <s v="EXW"/>
    <d v="1899-12-30T00:32:53"/>
    <d v="1899-12-30T00:31:45"/>
    <d v="1899-12-30T00:01:08"/>
    <s v="Granel"/>
    <s v="E001"/>
    <x v="1"/>
    <d v="1899-12-30T00:32:53"/>
    <d v="1899-12-30T00:31:45"/>
    <n v="16"/>
    <x v="6"/>
    <x v="2"/>
    <x v="2"/>
    <n v="0"/>
    <n v="0"/>
    <s v="OK"/>
    <s v="Granel"/>
    <x v="2"/>
    <n v="0"/>
    <s v="F. ALCONERA"/>
    <s v="A"/>
    <d v="1899-12-30T00:01:08"/>
    <d v="1899-12-30T00:01:08"/>
    <s v="OK"/>
    <m/>
    <m/>
    <d v="1899-12-30T00:00:00"/>
    <d v="1899-12-30T00:32:53"/>
    <n v="2"/>
    <d v="1899-12-30T00:01:08"/>
    <n v="32.883333333336125"/>
    <n v="16"/>
    <s v="Si"/>
  </r>
  <r>
    <s v="CCAL"/>
    <s v="2025016650"/>
    <x v="0"/>
    <s v="ER2637BBV"/>
    <s v="E4929LNP"/>
    <d v="2025-03-03T00:00:00"/>
    <m/>
    <s v="3297"/>
    <x v="2"/>
    <s v="PA"/>
    <s v="S1"/>
    <m/>
    <d v="2025-03-03T00:00:00"/>
    <d v="1899-12-30T15:59:41"/>
    <d v="2025-03-03T00:00:00"/>
    <d v="1899-12-30T15:59:51"/>
    <d v="2025-03-03T00:00:00"/>
    <d v="1899-12-30T16:37:11"/>
    <x v="0"/>
    <s v="RFCPI"/>
    <s v="8043258520"/>
    <s v="FBO"/>
    <d v="1899-12-30T00:37:30"/>
    <d v="1899-12-30T00:37:20"/>
    <d v="1899-12-30T00:00:10"/>
    <s v="Granel"/>
    <s v="E001"/>
    <x v="2"/>
    <d v="1899-12-30T00:37:30"/>
    <d v="1899-12-30T00:37:20"/>
    <n v="15"/>
    <x v="6"/>
    <x v="2"/>
    <x v="2"/>
    <n v="0"/>
    <n v="0"/>
    <s v="OK"/>
    <s v="Granel"/>
    <x v="2"/>
    <n v="0"/>
    <s v="F. ALCONERA"/>
    <s v="A"/>
    <d v="1899-12-30T00:00:10"/>
    <d v="1899-12-30T00:00:10"/>
    <s v="OK"/>
    <m/>
    <m/>
    <d v="1899-12-30T00:00:00"/>
    <d v="1899-12-30T00:37:30"/>
    <n v="2"/>
    <d v="1899-12-30T00:00:10"/>
    <n v="37.500000000004739"/>
    <n v="16"/>
    <s v="Si"/>
  </r>
  <r>
    <s v="CCAL"/>
    <s v="2025016647"/>
    <x v="0"/>
    <s v="ER3929BCS"/>
    <s v="E6575MRY"/>
    <d v="2025-03-03T00:00:00"/>
    <m/>
    <s v="3230"/>
    <x v="1"/>
    <s v="PA"/>
    <s v="PA"/>
    <m/>
    <d v="2025-03-03T00:00:00"/>
    <d v="1899-12-30T15:54:27"/>
    <d v="2025-03-03T00:00:00"/>
    <d v="1899-12-30T15:54:35"/>
    <d v="2025-03-03T00:00:00"/>
    <d v="1899-12-30T16:39:18"/>
    <x v="0"/>
    <s v="RFCPI"/>
    <s v="8043258521"/>
    <s v="EXW"/>
    <d v="1899-12-30T00:44:51"/>
    <d v="1899-12-30T00:44:43"/>
    <d v="1899-12-30T00:00:08"/>
    <s v="Ensacado"/>
    <s v="E002"/>
    <x v="1"/>
    <d v="1899-12-30T00:44:51"/>
    <d v="1899-12-30T00:44:43"/>
    <n v="15"/>
    <x v="6"/>
    <x v="2"/>
    <x v="1"/>
    <n v="0"/>
    <n v="0"/>
    <s v="OK"/>
    <s v="Ensacado"/>
    <x v="2"/>
    <n v="0"/>
    <s v="F. ALCONERA"/>
    <s v="A"/>
    <d v="1899-12-30T00:00:08"/>
    <d v="1899-12-30T00:00:08"/>
    <s v="OK"/>
    <m/>
    <m/>
    <d v="1899-12-30T00:00:00"/>
    <d v="1899-12-30T00:44:51"/>
    <n v="2"/>
    <d v="1899-12-30T00:00:08"/>
    <n v="44.849999999995177"/>
    <n v="16"/>
    <s v="Si"/>
  </r>
  <r>
    <s v="CCAL"/>
    <s v="2025016657"/>
    <x v="0"/>
    <s v="ER9432BBX"/>
    <s v="E3840LWV"/>
    <d v="2025-03-03T00:00:00"/>
    <m/>
    <s v="3230"/>
    <x v="1"/>
    <s v="PA"/>
    <s v="PA"/>
    <m/>
    <d v="2025-03-03T00:00:00"/>
    <d v="1899-12-30T16:08:57"/>
    <d v="2025-03-03T00:00:00"/>
    <d v="1899-12-30T16:09:06"/>
    <d v="2025-03-03T00:00:00"/>
    <d v="1899-12-30T16:55:49"/>
    <x v="0"/>
    <s v="RFCPI"/>
    <s v="8043258524"/>
    <s v="EXW"/>
    <d v="1899-12-30T00:46:52"/>
    <d v="1899-12-30T00:46:43"/>
    <d v="1899-12-30T00:00:09"/>
    <s v="Ensacado"/>
    <s v="E002"/>
    <x v="1"/>
    <d v="1899-12-30T00:46:52"/>
    <d v="1899-12-30T00:46:43"/>
    <n v="16"/>
    <x v="6"/>
    <x v="2"/>
    <x v="1"/>
    <n v="0"/>
    <n v="0"/>
    <s v="OK"/>
    <s v="Ensacado"/>
    <x v="2"/>
    <n v="0"/>
    <s v="F. ALCONERA"/>
    <s v="B"/>
    <d v="1899-12-30T00:00:09"/>
    <d v="1899-12-30T00:00:09"/>
    <s v="OK"/>
    <m/>
    <m/>
    <d v="1899-12-30T00:00:00"/>
    <d v="1899-12-30T00:46:52"/>
    <n v="2"/>
    <d v="1899-12-30T00:00:09"/>
    <n v="46.866666666671861"/>
    <n v="16"/>
    <s v="No"/>
  </r>
  <r>
    <s v="CCAL"/>
    <s v="2025016669"/>
    <x v="0"/>
    <s v="ER6535BBJ"/>
    <s v="E3039DBP"/>
    <d v="2025-03-03T00:00:00"/>
    <m/>
    <s v="3297"/>
    <x v="2"/>
    <s v="PA"/>
    <s v="S1"/>
    <m/>
    <d v="2025-03-03T00:00:00"/>
    <d v="1899-12-30T16:34:45"/>
    <d v="2025-03-03T00:00:00"/>
    <d v="1899-12-30T16:34:54"/>
    <d v="2025-03-03T00:00:00"/>
    <d v="1899-12-30T17:08:36"/>
    <x v="0"/>
    <s v="RFCPI"/>
    <s v="8043258525"/>
    <s v="EXW"/>
    <d v="1899-12-30T00:33:51"/>
    <d v="1899-12-30T00:33:42"/>
    <d v="1899-12-30T00:00:09"/>
    <s v="Granel"/>
    <s v="E001"/>
    <x v="1"/>
    <d v="1899-12-30T00:33:51"/>
    <d v="1899-12-30T00:33:42"/>
    <n v="16"/>
    <x v="6"/>
    <x v="2"/>
    <x v="2"/>
    <n v="0"/>
    <n v="0"/>
    <s v="OK"/>
    <s v="Granel"/>
    <x v="2"/>
    <n v="0"/>
    <s v="F. ALCONERA"/>
    <s v="A"/>
    <d v="1899-12-30T00:00:09"/>
    <d v="1899-12-30T00:00:09"/>
    <s v="OK"/>
    <m/>
    <m/>
    <d v="1899-12-30T00:00:00"/>
    <d v="1899-12-30T00:33:51"/>
    <n v="2"/>
    <d v="1899-12-30T00:00:09"/>
    <n v="33.850000000008009"/>
    <n v="17"/>
    <s v="Si"/>
  </r>
  <r>
    <s v="CCAL"/>
    <s v="2025016682"/>
    <x v="0"/>
    <s v="ER4838BBS"/>
    <s v="E9945KBD"/>
    <d v="2025-03-03T00:00:00"/>
    <m/>
    <s v="3297"/>
    <x v="2"/>
    <s v="PA"/>
    <s v="S1"/>
    <m/>
    <d v="2025-03-03T00:00:00"/>
    <d v="1899-12-30T16:59:33"/>
    <d v="2025-03-03T00:00:00"/>
    <d v="1899-12-30T16:59:41"/>
    <d v="2025-03-03T00:00:00"/>
    <d v="1899-12-30T17:24:58"/>
    <x v="0"/>
    <s v="RFCPI"/>
    <s v="8043258527"/>
    <s v="EXW"/>
    <d v="1899-12-30T00:25:25"/>
    <d v="1899-12-30T00:25:17"/>
    <d v="1899-12-30T00:00:08"/>
    <s v="Granel"/>
    <s v="E001"/>
    <x v="1"/>
    <d v="1899-12-30T00:25:25"/>
    <d v="1899-12-30T00:25:17"/>
    <n v="16"/>
    <x v="6"/>
    <x v="2"/>
    <x v="2"/>
    <n v="0"/>
    <n v="0"/>
    <s v="OK"/>
    <s v="Granel"/>
    <x v="2"/>
    <n v="0"/>
    <s v="F. ALCONERA"/>
    <s v="A"/>
    <d v="1899-12-30T00:00:08"/>
    <d v="1899-12-30T00:00:08"/>
    <s v="OK"/>
    <m/>
    <m/>
    <d v="1899-12-30T00:00:00"/>
    <d v="1899-12-30T00:25:25"/>
    <n v="2"/>
    <d v="1899-12-30T00:00:08"/>
    <n v="25.416666666676822"/>
    <n v="17"/>
    <s v="Si"/>
  </r>
  <r>
    <s v="CCAL"/>
    <s v="2025016701"/>
    <x v="0"/>
    <s v="ER6677BBW"/>
    <s v="E6245LDT"/>
    <d v="2025-03-03T00:00:00"/>
    <m/>
    <s v="3297"/>
    <x v="2"/>
    <s v="PA"/>
    <s v="S1"/>
    <m/>
    <d v="2025-03-03T00:00:00"/>
    <d v="1899-12-30T17:25:07"/>
    <d v="2025-03-03T00:00:00"/>
    <d v="1899-12-30T17:25:15"/>
    <d v="2025-03-03T00:00:00"/>
    <d v="1899-12-30T17:48:52"/>
    <x v="0"/>
    <s v="RFCPI"/>
    <s v="8043258529"/>
    <s v="EXW"/>
    <d v="1899-12-30T00:23:45"/>
    <d v="1899-12-30T00:23:37"/>
    <d v="1899-12-30T00:00:08"/>
    <s v="Granel"/>
    <s v="E001"/>
    <x v="1"/>
    <d v="1899-12-30T00:23:45"/>
    <d v="1899-12-30T00:23:37"/>
    <n v="17"/>
    <x v="6"/>
    <x v="2"/>
    <x v="2"/>
    <n v="0"/>
    <n v="0"/>
    <s v="OK"/>
    <s v="Granel"/>
    <x v="2"/>
    <n v="0"/>
    <s v="F. ALCONERA"/>
    <s v="A"/>
    <d v="1899-12-30T00:00:08"/>
    <d v="1899-12-30T00:00:08"/>
    <s v="OK"/>
    <m/>
    <m/>
    <d v="1899-12-30T00:00:00"/>
    <d v="1899-12-30T00:23:45"/>
    <n v="2"/>
    <d v="1899-12-30T00:00:08"/>
    <n v="23.75000000000643"/>
    <n v="17"/>
    <s v="Si"/>
  </r>
  <r>
    <s v="CCAL"/>
    <s v="2025016689"/>
    <x v="0"/>
    <s v="ER0119BBW"/>
    <s v="E8837LZK"/>
    <d v="2025-03-03T00:00:00"/>
    <m/>
    <s v="3228"/>
    <x v="3"/>
    <s v="PA"/>
    <s v="S4"/>
    <m/>
    <d v="2025-03-03T00:00:00"/>
    <d v="1899-12-30T17:12:39"/>
    <d v="2025-03-03T00:00:00"/>
    <d v="1899-12-30T17:12:48"/>
    <d v="2025-03-03T00:00:00"/>
    <d v="1899-12-30T17:51:12"/>
    <x v="0"/>
    <s v="RFCPI"/>
    <s v="8043258530"/>
    <s v="FBO"/>
    <d v="1899-12-30T00:38:33"/>
    <d v="1899-12-30T00:38:24"/>
    <d v="1899-12-30T00:00:09"/>
    <s v="Granel"/>
    <s v="E001"/>
    <x v="2"/>
    <d v="1899-12-30T00:38:33"/>
    <d v="1899-12-30T00:38:24"/>
    <n v="17"/>
    <x v="6"/>
    <x v="2"/>
    <x v="2"/>
    <n v="0"/>
    <n v="0"/>
    <s v="OK"/>
    <s v="Granel"/>
    <x v="2"/>
    <n v="0"/>
    <s v="F. ALCONERA"/>
    <s v="A"/>
    <d v="1899-12-30T00:00:09"/>
    <d v="1899-12-30T00:00:09"/>
    <s v="OK"/>
    <m/>
    <m/>
    <d v="1899-12-30T00:00:00"/>
    <d v="1899-12-30T00:38:33"/>
    <n v="2"/>
    <d v="1899-12-30T00:00:09"/>
    <n v="38.549999999995315"/>
    <n v="17"/>
    <s v="Si"/>
  </r>
  <r>
    <s v="CCAL"/>
    <s v="2025016713"/>
    <x v="0"/>
    <s v="ER2070BBY"/>
    <s v="E1007JYX"/>
    <d v="2025-03-03T00:00:00"/>
    <m/>
    <s v="3228"/>
    <x v="3"/>
    <s v="PA"/>
    <s v="S5"/>
    <m/>
    <d v="2025-03-03T00:00:00"/>
    <d v="1899-12-30T17:40:11"/>
    <d v="2025-03-03T00:00:00"/>
    <d v="1899-12-30T17:40:19"/>
    <d v="2025-03-03T00:00:00"/>
    <d v="1899-12-30T18:06:16"/>
    <x v="0"/>
    <s v="RFCPI"/>
    <s v="8043258533"/>
    <s v="FBO"/>
    <d v="1899-12-30T00:26:05"/>
    <d v="1899-12-30T00:25:57"/>
    <d v="1899-12-30T00:00:08"/>
    <s v="Granel"/>
    <s v="E001"/>
    <x v="2"/>
    <d v="1899-12-30T00:26:05"/>
    <d v="1899-12-30T00:25:57"/>
    <n v="17"/>
    <x v="6"/>
    <x v="2"/>
    <x v="2"/>
    <n v="0"/>
    <n v="0"/>
    <s v="OK"/>
    <s v="Granel"/>
    <x v="2"/>
    <n v="0"/>
    <s v="F. ALCONERA"/>
    <s v="A"/>
    <d v="1899-12-30T00:00:08"/>
    <d v="1899-12-30T00:00:08"/>
    <s v="OK"/>
    <m/>
    <m/>
    <d v="1899-12-30T00:00:00"/>
    <d v="1899-12-30T00:26:05"/>
    <n v="2"/>
    <d v="1899-12-30T00:00:08"/>
    <n v="26.083333333324834"/>
    <n v="18"/>
    <s v="Si"/>
  </r>
  <r>
    <s v="CCAL"/>
    <s v="2025016711"/>
    <x v="0"/>
    <s v="ER6794BCT"/>
    <s v="E8246FCL"/>
    <d v="2025-03-03T00:00:00"/>
    <m/>
    <s v="3232"/>
    <x v="4"/>
    <s v="PA"/>
    <s v="PA"/>
    <m/>
    <d v="2025-03-03T00:00:00"/>
    <d v="1899-12-30T17:38:22"/>
    <d v="2025-03-03T00:00:00"/>
    <d v="1899-12-30T17:38:34"/>
    <d v="2025-03-03T00:00:00"/>
    <d v="1899-12-30T18:20:59"/>
    <x v="0"/>
    <s v="RFCPI"/>
    <s v="8043258535"/>
    <s v="EXW"/>
    <d v="1899-12-30T00:42:37"/>
    <d v="1899-12-30T00:42:25"/>
    <d v="1899-12-30T00:00:12"/>
    <s v="Ensacado"/>
    <s v="E002"/>
    <x v="1"/>
    <d v="1899-12-30T00:42:37"/>
    <d v="1899-12-30T00:42:25"/>
    <n v="17"/>
    <x v="6"/>
    <x v="2"/>
    <x v="1"/>
    <n v="0"/>
    <n v="0"/>
    <s v="OK"/>
    <s v="Ensacado"/>
    <x v="2"/>
    <n v="0"/>
    <s v="F. ALCONERA"/>
    <s v="A"/>
    <d v="1899-12-30T00:00:12"/>
    <d v="1899-12-30T00:00:12"/>
    <s v="OK"/>
    <m/>
    <m/>
    <d v="1899-12-30T00:00:00"/>
    <d v="1899-12-30T00:42:37"/>
    <n v="2"/>
    <d v="1899-12-30T00:00:12"/>
    <n v="42.616666666670397"/>
    <n v="18"/>
    <s v="Si"/>
  </r>
  <r>
    <s v="CCAL"/>
    <s v="2025016716"/>
    <x v="0"/>
    <s v="ER2316BBD"/>
    <s v="E7555LTD"/>
    <d v="2025-03-03T00:00:00"/>
    <m/>
    <s v="3228"/>
    <x v="3"/>
    <s v="PA"/>
    <s v="S4"/>
    <m/>
    <d v="2025-03-03T00:00:00"/>
    <d v="1899-12-30T17:57:51"/>
    <d v="2025-03-03T00:00:00"/>
    <d v="1899-12-30T17:57:58"/>
    <d v="2025-03-03T00:00:00"/>
    <d v="1899-12-30T18:34:28"/>
    <x v="0"/>
    <s v="RFCPI"/>
    <s v="8043258536"/>
    <s v="FBO"/>
    <d v="1899-12-30T00:36:37"/>
    <d v="1899-12-30T00:36:30"/>
    <d v="1899-12-30T00:00:07"/>
    <s v="Granel"/>
    <s v="E001"/>
    <x v="2"/>
    <d v="1899-12-30T00:36:37"/>
    <d v="1899-12-30T00:36:30"/>
    <n v="17"/>
    <x v="6"/>
    <x v="2"/>
    <x v="2"/>
    <n v="0"/>
    <n v="0"/>
    <s v="OK"/>
    <s v="Granel"/>
    <x v="2"/>
    <n v="0"/>
    <s v="F. ALCONERA"/>
    <s v="A"/>
    <d v="1899-12-30T00:00:07"/>
    <d v="1899-12-30T00:00:07"/>
    <s v="OK"/>
    <m/>
    <m/>
    <d v="1899-12-30T00:00:00"/>
    <d v="1899-12-30T00:36:37"/>
    <n v="2"/>
    <d v="1899-12-30T00:00:07"/>
    <n v="36.616666666680011"/>
    <n v="18"/>
    <s v="Si"/>
  </r>
  <r>
    <s v="CCAL"/>
    <s v="2025016722"/>
    <x v="0"/>
    <s v="ER3686BCF"/>
    <s v="E9865JVX"/>
    <d v="2025-03-03T00:00:00"/>
    <m/>
    <s v="3297"/>
    <x v="2"/>
    <s v="PA"/>
    <s v="S1"/>
    <m/>
    <d v="2025-03-03T00:00:00"/>
    <d v="1899-12-30T19:19:24"/>
    <d v="2025-03-03T00:00:00"/>
    <d v="1899-12-30T19:19:34"/>
    <d v="2025-03-03T00:00:00"/>
    <d v="1899-12-30T19:49:51"/>
    <x v="0"/>
    <s v="RFCPI"/>
    <s v="8043258540"/>
    <s v="FBO"/>
    <d v="1899-12-30T00:30:27"/>
    <d v="1899-12-30T00:30:17"/>
    <d v="1899-12-30T00:00:10"/>
    <s v="Granel"/>
    <s v="E001"/>
    <x v="2"/>
    <d v="1899-12-30T00:30:27"/>
    <d v="1899-12-30T00:30:17"/>
    <n v="19"/>
    <x v="6"/>
    <x v="2"/>
    <x v="2"/>
    <n v="0"/>
    <n v="0"/>
    <s v="OK"/>
    <s v="Granel"/>
    <x v="2"/>
    <n v="0"/>
    <s v="F. ALCONERA"/>
    <s v="A"/>
    <d v="1899-12-30T00:00:10"/>
    <d v="1899-12-30T00:00:10"/>
    <s v="OK"/>
    <m/>
    <m/>
    <d v="1899-12-30T00:00:00"/>
    <d v="1899-12-30T00:30:27"/>
    <n v="2"/>
    <d v="1899-12-30T00:00:10"/>
    <n v="30.449999999995327"/>
    <n v="19"/>
    <s v="Si"/>
  </r>
  <r>
    <s v="CCAL"/>
    <s v="2025016723"/>
    <x v="0"/>
    <s v="ER1683BCX"/>
    <s v="E2553JZB"/>
    <d v="2025-03-03T00:00:00"/>
    <m/>
    <s v="3230"/>
    <x v="1"/>
    <s v="PA"/>
    <s v="PA"/>
    <m/>
    <d v="2025-03-03T00:00:00"/>
    <d v="1899-12-30T19:28:22"/>
    <d v="2025-03-03T00:00:00"/>
    <d v="1899-12-30T19:28:30"/>
    <d v="2025-03-03T00:00:00"/>
    <d v="1899-12-30T19:57:26"/>
    <x v="0"/>
    <s v="RFCPI"/>
    <s v="8043258541"/>
    <s v="EXW"/>
    <d v="1899-12-30T00:29:04"/>
    <d v="1899-12-30T00:28:56"/>
    <d v="1899-12-30T00:00:08"/>
    <s v="Ensacado"/>
    <s v="E002"/>
    <x v="1"/>
    <d v="1899-12-30T00:29:04"/>
    <d v="1899-12-30T00:28:56"/>
    <n v="19"/>
    <x v="6"/>
    <x v="2"/>
    <x v="1"/>
    <n v="0"/>
    <n v="0"/>
    <s v="OK"/>
    <s v="Ensacado"/>
    <x v="2"/>
    <n v="0"/>
    <s v="F. ALCONERA"/>
    <s v="A"/>
    <d v="1899-12-30T00:00:08"/>
    <d v="1899-12-30T00:00:08"/>
    <s v="OK"/>
    <m/>
    <m/>
    <d v="1899-12-30T00:00:00"/>
    <d v="1899-12-30T00:29:04"/>
    <n v="2"/>
    <d v="1899-12-30T00:00:08"/>
    <n v="29.066666666673715"/>
    <n v="19"/>
    <s v="Si"/>
  </r>
  <r>
    <s v="CCAL"/>
    <s v="2025016724"/>
    <x v="0"/>
    <s v="ER3768BCB"/>
    <s v="E3093KGW"/>
    <d v="2025-03-03T00:00:00"/>
    <m/>
    <s v="3228"/>
    <x v="3"/>
    <s v="PA"/>
    <s v="S4"/>
    <m/>
    <d v="2025-03-03T00:00:00"/>
    <d v="1899-12-30T19:57:20"/>
    <d v="2025-03-03T00:00:00"/>
    <d v="1899-12-30T19:57:30"/>
    <d v="2025-03-03T00:00:00"/>
    <d v="1899-12-30T20:29:27"/>
    <x v="0"/>
    <s v="RFCPI"/>
    <s v="8043258542"/>
    <s v="EXW"/>
    <d v="1899-12-30T00:32:07"/>
    <d v="1899-12-30T00:31:57"/>
    <d v="1899-12-30T00:00:10"/>
    <s v="Granel"/>
    <s v="E001"/>
    <x v="1"/>
    <d v="1899-12-30T00:32:07"/>
    <d v="1899-12-30T00:31:57"/>
    <n v="19"/>
    <x v="6"/>
    <x v="2"/>
    <x v="2"/>
    <n v="0"/>
    <n v="0"/>
    <s v="OK"/>
    <s v="Granel"/>
    <x v="2"/>
    <n v="0"/>
    <s v="F. ALCONERA"/>
    <s v="A"/>
    <d v="1899-12-30T00:00:10"/>
    <d v="1899-12-30T00:00:10"/>
    <s v="OK"/>
    <m/>
    <m/>
    <d v="1899-12-30T00:00:00"/>
    <d v="1899-12-30T00:32:07"/>
    <n v="2"/>
    <d v="1899-12-30T00:00:10"/>
    <n v="32.116666666665559"/>
    <n v="20"/>
    <s v="Si"/>
  </r>
  <r>
    <s v="CCAL"/>
    <s v="2025016742"/>
    <x v="0"/>
    <s v="ER8753BBR"/>
    <s v="E1651JFK"/>
    <d v="2025-03-04T00:00:00"/>
    <m/>
    <s v="3297"/>
    <x v="2"/>
    <s v="PA"/>
    <s v="S1"/>
    <m/>
    <d v="2025-03-04T00:00:00"/>
    <d v="1899-12-30T06:18:13"/>
    <d v="2025-03-04T00:00:00"/>
    <d v="1899-12-30T06:18:25"/>
    <d v="2025-03-04T00:00:00"/>
    <d v="1899-12-30T06:47:36"/>
    <x v="0"/>
    <s v="RFCPI"/>
    <s v="8043258548"/>
    <s v="EXW"/>
    <d v="1899-12-30T00:29:23"/>
    <d v="1899-12-30T00:29:11"/>
    <d v="1899-12-30T00:00:12"/>
    <s v="Granel"/>
    <s v="E001"/>
    <x v="1"/>
    <d v="1899-12-30T00:29:23"/>
    <d v="1899-12-30T00:29:11"/>
    <n v="6"/>
    <x v="7"/>
    <x v="2"/>
    <x v="2"/>
    <n v="0"/>
    <n v="0"/>
    <s v="OK"/>
    <s v="Granel"/>
    <x v="2"/>
    <n v="0"/>
    <s v="F. ALCONERA"/>
    <s v="A"/>
    <d v="1899-12-30T00:00:12"/>
    <d v="1899-12-30T00:00:12"/>
    <s v="OK"/>
    <m/>
    <m/>
    <d v="1899-12-30T00:00:00"/>
    <d v="1899-12-30T00:29:23"/>
    <n v="3"/>
    <d v="1899-12-30T00:00:12"/>
    <n v="29.383333333343973"/>
    <n v="6"/>
    <s v="Si"/>
  </r>
  <r>
    <s v="CCAL"/>
    <s v="2025016744"/>
    <x v="0"/>
    <s v="ER2502BCM"/>
    <s v="E9189JXJ"/>
    <d v="2025-03-04T00:00:00"/>
    <m/>
    <s v="3232"/>
    <x v="4"/>
    <s v="PA"/>
    <s v="PA"/>
    <m/>
    <d v="2025-03-04T00:00:00"/>
    <d v="1899-12-30T06:37:21"/>
    <d v="2025-03-04T00:00:00"/>
    <d v="1899-12-30T06:37:31"/>
    <d v="2025-03-04T00:00:00"/>
    <d v="1899-12-30T07:12:58"/>
    <x v="0"/>
    <s v="RFCPI"/>
    <s v="8043258553"/>
    <s v="FBO"/>
    <d v="1899-12-30T00:35:37"/>
    <d v="1899-12-30T00:35:27"/>
    <d v="1899-12-30T00:00:10"/>
    <s v="Ensacado"/>
    <s v="E002"/>
    <x v="2"/>
    <d v="1899-12-30T00:35:37"/>
    <d v="1899-12-30T00:35:27"/>
    <n v="6"/>
    <x v="7"/>
    <x v="2"/>
    <x v="1"/>
    <n v="0"/>
    <n v="0"/>
    <s v="OK"/>
    <s v="Ensacado"/>
    <x v="2"/>
    <n v="0"/>
    <s v="F. ALCONERA"/>
    <s v="A"/>
    <d v="1899-12-30T00:00:10"/>
    <d v="1899-12-30T00:00:10"/>
    <s v="OK"/>
    <m/>
    <m/>
    <d v="1899-12-30T00:00:00"/>
    <d v="1899-12-30T00:35:37"/>
    <n v="3"/>
    <d v="1899-12-30T00:00:10"/>
    <n v="35.616666666672018"/>
    <n v="7"/>
    <s v="Si"/>
  </r>
  <r>
    <s v="CCAL"/>
    <s v="2025016746"/>
    <x v="0"/>
    <s v="EHU01621R"/>
    <s v="E3192JFJ"/>
    <d v="2025-03-04T00:00:00"/>
    <m/>
    <s v="3230"/>
    <x v="1"/>
    <s v="PA"/>
    <s v="PA"/>
    <m/>
    <d v="2025-03-04T00:00:00"/>
    <d v="1899-12-30T06:47:16"/>
    <d v="2025-03-04T00:00:00"/>
    <d v="1899-12-30T06:47:26"/>
    <d v="2025-03-04T00:00:00"/>
    <d v="1899-12-30T07:32:38"/>
    <x v="0"/>
    <s v="RFCPI"/>
    <s v="8043258555"/>
    <s v="FBO"/>
    <d v="1899-12-30T00:45:22"/>
    <d v="1899-12-30T00:45:12"/>
    <d v="1899-12-30T00:00:10"/>
    <s v="Ensacado"/>
    <s v="E002"/>
    <x v="2"/>
    <d v="1899-12-30T00:45:22"/>
    <d v="1899-12-30T00:45:12"/>
    <n v="6"/>
    <x v="7"/>
    <x v="2"/>
    <x v="1"/>
    <n v="0"/>
    <n v="0"/>
    <s v="OK"/>
    <s v="Ensacado"/>
    <x v="2"/>
    <n v="0"/>
    <s v="F. ALCONERA"/>
    <s v="B"/>
    <d v="1899-12-30T00:00:10"/>
    <d v="1899-12-30T00:00:10"/>
    <s v="OK"/>
    <m/>
    <m/>
    <d v="1899-12-30T00:00:00"/>
    <d v="1899-12-30T00:45:22"/>
    <n v="3"/>
    <d v="1899-12-30T00:00:10"/>
    <n v="45.36666666666715"/>
    <n v="7"/>
    <s v="No"/>
  </r>
  <r>
    <s v="CCAL"/>
    <s v="2025016752"/>
    <x v="0"/>
    <s v="ER8804BBS"/>
    <s v="E8421HJR"/>
    <d v="2025-03-04T00:00:00"/>
    <m/>
    <s v="3228"/>
    <x v="3"/>
    <s v="PA"/>
    <s v="S4"/>
    <m/>
    <d v="2025-03-04T00:00:00"/>
    <d v="1899-12-30T07:06:12"/>
    <d v="2025-03-04T00:00:00"/>
    <d v="1899-12-30T07:06:23"/>
    <d v="2025-03-04T00:00:00"/>
    <d v="1899-12-30T07:39:42"/>
    <x v="0"/>
    <s v="RFCPI"/>
    <s v="8043258557"/>
    <s v="FBO"/>
    <d v="1899-12-30T00:33:30"/>
    <d v="1899-12-30T00:33:19"/>
    <d v="1899-12-30T00:00:11"/>
    <s v="Granel"/>
    <s v="E001"/>
    <x v="2"/>
    <d v="1899-12-30T00:33:30"/>
    <d v="1899-12-30T00:33:19"/>
    <n v="7"/>
    <x v="7"/>
    <x v="2"/>
    <x v="2"/>
    <n v="0"/>
    <n v="0"/>
    <s v="OK"/>
    <s v="Granel"/>
    <x v="2"/>
    <n v="0"/>
    <s v="F. ALCONERA"/>
    <s v="A"/>
    <d v="1899-12-30T00:00:11"/>
    <d v="1899-12-30T00:00:11"/>
    <s v="OK"/>
    <m/>
    <m/>
    <d v="1899-12-30T00:00:00"/>
    <d v="1899-12-30T00:33:30"/>
    <n v="3"/>
    <d v="1899-12-30T00:00:11"/>
    <n v="33.500000000001556"/>
    <n v="7"/>
    <s v="Si"/>
  </r>
  <r>
    <s v="CCAL"/>
    <s v="2025016755"/>
    <x v="0"/>
    <s v="ER9810BBD"/>
    <s v="E7817JTR"/>
    <d v="2025-03-04T00:00:00"/>
    <m/>
    <s v="3297"/>
    <x v="2"/>
    <s v="PA"/>
    <s v="S1"/>
    <m/>
    <d v="2025-03-04T00:00:00"/>
    <d v="1899-12-30T07:11:55"/>
    <d v="2025-03-04T00:00:00"/>
    <d v="1899-12-30T07:12:05"/>
    <d v="2025-03-04T00:00:00"/>
    <d v="1899-12-30T07:39:47"/>
    <x v="0"/>
    <s v="RFCPI"/>
    <s v="8043258558"/>
    <s v="EXW"/>
    <d v="1899-12-30T00:27:52"/>
    <d v="1899-12-30T00:27:42"/>
    <d v="1899-12-30T00:00:10"/>
    <s v="Granel"/>
    <s v="E001"/>
    <x v="1"/>
    <d v="1899-12-30T00:27:52"/>
    <d v="1899-12-30T00:27:42"/>
    <n v="7"/>
    <x v="7"/>
    <x v="2"/>
    <x v="2"/>
    <n v="0"/>
    <n v="0"/>
    <s v="OK"/>
    <s v="Granel"/>
    <x v="2"/>
    <n v="0"/>
    <s v="F. ALCONERA"/>
    <s v="A"/>
    <d v="1899-12-30T00:00:10"/>
    <d v="1899-12-30T00:00:10"/>
    <s v="OK"/>
    <m/>
    <m/>
    <d v="1899-12-30T00:00:00"/>
    <d v="1899-12-30T00:27:52"/>
    <n v="3"/>
    <d v="1899-12-30T00:00:10"/>
    <n v="27.866666666664013"/>
    <n v="7"/>
    <s v="Si"/>
  </r>
  <r>
    <s v="CCAL"/>
    <s v="2025016756"/>
    <x v="0"/>
    <s v="ER7275BBY"/>
    <s v="E5855JGX"/>
    <d v="2025-03-04T00:00:00"/>
    <m/>
    <s v="3297"/>
    <x v="2"/>
    <s v="PA"/>
    <s v="S1"/>
    <m/>
    <d v="2025-03-04T00:00:00"/>
    <d v="1899-12-30T07:13:14"/>
    <d v="2025-03-04T00:00:00"/>
    <d v="1899-12-30T07:13:24"/>
    <d v="2025-03-04T00:00:00"/>
    <d v="1899-12-30T07:44:55"/>
    <x v="0"/>
    <s v="RFCPI"/>
    <s v="8043258559"/>
    <s v="FBO"/>
    <d v="1899-12-30T00:31:41"/>
    <d v="1899-12-30T00:31:31"/>
    <d v="1899-12-30T00:00:10"/>
    <s v="Granel"/>
    <s v="E001"/>
    <x v="2"/>
    <d v="1899-12-30T00:31:41"/>
    <d v="1899-12-30T00:31:31"/>
    <n v="7"/>
    <x v="7"/>
    <x v="2"/>
    <x v="2"/>
    <n v="0"/>
    <n v="0"/>
    <s v="OK"/>
    <s v="Granel"/>
    <x v="2"/>
    <n v="0"/>
    <s v="F. ALCONERA"/>
    <s v="A"/>
    <d v="1899-12-30T00:00:10"/>
    <d v="1899-12-30T00:00:10"/>
    <s v="OK"/>
    <m/>
    <m/>
    <d v="1899-12-30T00:00:00"/>
    <d v="1899-12-30T00:31:41"/>
    <n v="3"/>
    <d v="1899-12-30T00:00:10"/>
    <n v="31.683333333340816"/>
    <n v="7"/>
    <s v="Si"/>
  </r>
  <r>
    <s v="CCAL"/>
    <s v="2025016762"/>
    <x v="0"/>
    <s v="ER2638BBV"/>
    <s v="E7813KDM"/>
    <d v="2025-03-04T00:00:00"/>
    <m/>
    <s v="3297"/>
    <x v="2"/>
    <s v="PA"/>
    <s v="S1"/>
    <m/>
    <d v="2025-03-04T00:00:00"/>
    <d v="1899-12-30T07:22:53"/>
    <d v="2025-03-04T00:00:00"/>
    <d v="1899-12-30T07:23:04"/>
    <d v="2025-03-04T00:00:00"/>
    <d v="1899-12-30T07:58:11"/>
    <x v="0"/>
    <s v="RFCPI"/>
    <s v="8043258561"/>
    <s v="FBO"/>
    <d v="1899-12-30T00:35:18"/>
    <d v="1899-12-30T00:35:07"/>
    <d v="1899-12-30T00:00:11"/>
    <s v="Granel"/>
    <s v="E001"/>
    <x v="2"/>
    <d v="1899-12-30T00:35:18"/>
    <d v="1899-12-30T00:35:07"/>
    <n v="7"/>
    <x v="7"/>
    <x v="2"/>
    <x v="2"/>
    <n v="0"/>
    <n v="0"/>
    <s v="OK"/>
    <s v="Granel"/>
    <x v="2"/>
    <n v="0"/>
    <s v="F. ALCONERA"/>
    <s v="A"/>
    <d v="1899-12-30T00:00:11"/>
    <d v="1899-12-30T00:00:11"/>
    <s v="OK"/>
    <m/>
    <m/>
    <d v="1899-12-30T00:00:00"/>
    <d v="1899-12-30T00:35:18"/>
    <n v="3"/>
    <d v="1899-12-30T00:00:11"/>
    <n v="35.300000000001603"/>
    <n v="7"/>
    <s v="Si"/>
  </r>
  <r>
    <s v="CCAL"/>
    <s v="2025016796"/>
    <x v="0"/>
    <s v="EBA02162R"/>
    <s v="E7365JGF"/>
    <d v="2025-03-04T00:00:00"/>
    <m/>
    <s v="3297"/>
    <x v="2"/>
    <s v="PA"/>
    <s v="S1"/>
    <m/>
    <d v="2025-03-04T00:00:00"/>
    <d v="1899-12-30T08:30:00"/>
    <d v="2025-03-04T00:00:00"/>
    <d v="1899-12-30T08:30:13"/>
    <d v="2025-03-04T00:00:00"/>
    <d v="1899-12-30T09:03:32"/>
    <x v="0"/>
    <s v="RFCPI"/>
    <s v="8043258565"/>
    <s v="EXW"/>
    <d v="1899-12-30T00:33:32"/>
    <d v="1899-12-30T00:33:19"/>
    <d v="1899-12-30T00:00:13"/>
    <s v="Granel"/>
    <s v="E001"/>
    <x v="1"/>
    <d v="1899-12-30T00:33:32"/>
    <d v="1899-12-30T00:33:19"/>
    <n v="8"/>
    <x v="7"/>
    <x v="2"/>
    <x v="2"/>
    <n v="0"/>
    <n v="0"/>
    <s v="OK"/>
    <s v="Granel"/>
    <x v="2"/>
    <n v="0"/>
    <s v="F. ALCONERA"/>
    <s v="A"/>
    <d v="1899-12-30T00:00:13"/>
    <d v="1899-12-30T00:00:13"/>
    <s v="OK"/>
    <m/>
    <m/>
    <d v="1899-12-30T00:00:00"/>
    <d v="1899-12-30T00:33:32"/>
    <n v="3"/>
    <d v="1899-12-30T00:00:13"/>
    <n v="33.533333333323199"/>
    <n v="9"/>
    <s v="Si"/>
  </r>
  <r>
    <s v="CCAL"/>
    <s v="2025016799"/>
    <x v="0"/>
    <s v="ER8908BBG"/>
    <s v="E5792MTF"/>
    <d v="2025-03-04T00:00:00"/>
    <m/>
    <s v="3297"/>
    <x v="2"/>
    <s v="PA"/>
    <s v="S1"/>
    <m/>
    <d v="2025-03-04T00:00:00"/>
    <d v="1899-12-30T08:36:30"/>
    <d v="2025-03-04T00:00:00"/>
    <d v="1899-12-30T08:36:41"/>
    <d v="2025-03-04T00:00:00"/>
    <d v="1899-12-30T09:09:31"/>
    <x v="0"/>
    <s v="RFCPI"/>
    <s v="8043258566"/>
    <s v="EXW"/>
    <d v="1899-12-30T00:33:01"/>
    <d v="1899-12-30T00:32:50"/>
    <d v="1899-12-30T00:00:11"/>
    <s v="Granel"/>
    <s v="E001"/>
    <x v="1"/>
    <d v="1899-12-30T00:33:01"/>
    <d v="1899-12-30T00:32:50"/>
    <n v="8"/>
    <x v="7"/>
    <x v="2"/>
    <x v="2"/>
    <n v="0"/>
    <n v="0"/>
    <s v="OK"/>
    <s v="Granel"/>
    <x v="2"/>
    <n v="0"/>
    <s v="F. ALCONERA"/>
    <s v="A"/>
    <d v="1899-12-30T00:00:11"/>
    <d v="1899-12-30T00:00:11"/>
    <s v="OK"/>
    <m/>
    <m/>
    <d v="1899-12-30T00:00:00"/>
    <d v="1899-12-30T00:33:01"/>
    <n v="3"/>
    <d v="1899-12-30T00:00:11"/>
    <n v="33.016666666665621"/>
    <n v="9"/>
    <s v="Si"/>
  </r>
  <r>
    <s v="CCAL"/>
    <s v="2025016807"/>
    <x v="0"/>
    <s v="ER2153BDL"/>
    <s v="E4450MTX"/>
    <d v="2025-03-04T00:00:00"/>
    <m/>
    <s v="3228"/>
    <x v="3"/>
    <s v="PA"/>
    <s v="S4"/>
    <m/>
    <d v="2025-03-04T00:00:00"/>
    <d v="1899-12-30T08:48:13"/>
    <d v="2025-03-04T00:00:00"/>
    <d v="1899-12-30T08:48:23"/>
    <d v="2025-03-04T00:00:00"/>
    <d v="1899-12-30T09:21:41"/>
    <x v="0"/>
    <s v="RFCPI"/>
    <s v="8043258568"/>
    <s v="EXW"/>
    <d v="1899-12-30T00:33:28"/>
    <d v="1899-12-30T00:33:18"/>
    <d v="1899-12-30T00:00:10"/>
    <s v="Granel"/>
    <s v="E001"/>
    <x v="1"/>
    <d v="1899-12-30T00:33:28"/>
    <d v="1899-12-30T00:33:18"/>
    <n v="8"/>
    <x v="7"/>
    <x v="2"/>
    <x v="2"/>
    <n v="0"/>
    <n v="0"/>
    <s v="OK"/>
    <s v="Granel"/>
    <x v="2"/>
    <n v="0"/>
    <s v="F. ALCONERA"/>
    <s v="A"/>
    <d v="1899-12-30T00:00:10"/>
    <d v="1899-12-30T00:00:10"/>
    <s v="OK"/>
    <m/>
    <m/>
    <d v="1899-12-30T00:00:00"/>
    <d v="1899-12-30T00:33:28"/>
    <n v="3"/>
    <d v="1899-12-30T00:00:10"/>
    <n v="33.46666666666561"/>
    <n v="9"/>
    <s v="Si"/>
  </r>
  <r>
    <s v="CCAL"/>
    <s v="2025016822"/>
    <x v="0"/>
    <s v="ER4799BDK"/>
    <s v="E5987MWT"/>
    <d v="2025-03-04T00:00:00"/>
    <m/>
    <s v="3230"/>
    <x v="1"/>
    <s v="PA"/>
    <s v="PA"/>
    <m/>
    <d v="2025-03-04T00:00:00"/>
    <d v="1899-12-30T09:09:01"/>
    <d v="2025-03-04T00:00:00"/>
    <d v="1899-12-30T09:09:11"/>
    <d v="2025-03-04T00:00:00"/>
    <d v="1899-12-30T09:41:22"/>
    <x v="0"/>
    <s v="RFCPI"/>
    <s v="8043258572"/>
    <s v="FBO"/>
    <d v="1899-12-30T00:32:21"/>
    <d v="1899-12-30T00:32:11"/>
    <d v="1899-12-30T00:00:10"/>
    <s v="Ensacado"/>
    <s v="E002"/>
    <x v="2"/>
    <d v="1899-12-30T00:32:21"/>
    <d v="1899-12-30T00:32:11"/>
    <n v="9"/>
    <x v="7"/>
    <x v="2"/>
    <x v="1"/>
    <n v="0"/>
    <n v="0"/>
    <s v="OK"/>
    <s v="Ensacado"/>
    <x v="2"/>
    <n v="0"/>
    <s v="F. ALCONERA"/>
    <s v="A"/>
    <d v="1899-12-30T00:00:10"/>
    <d v="1899-12-30T00:00:10"/>
    <s v="OK"/>
    <m/>
    <m/>
    <d v="1899-12-30T00:00:00"/>
    <d v="1899-12-30T00:32:21"/>
    <n v="3"/>
    <d v="1899-12-30T00:00:10"/>
    <n v="32.350000000003135"/>
    <n v="9"/>
    <s v="Si"/>
  </r>
  <r>
    <s v="CCAL"/>
    <s v="2025016846"/>
    <x v="0"/>
    <s v="ER8805BBS"/>
    <s v="E8272KDP"/>
    <d v="2025-03-04T00:00:00"/>
    <m/>
    <s v="3228"/>
    <x v="3"/>
    <s v="PA"/>
    <s v="S5"/>
    <m/>
    <d v="2025-03-04T00:00:00"/>
    <d v="1899-12-30T09:33:56"/>
    <d v="2025-03-04T00:00:00"/>
    <d v="1899-12-30T09:34:06"/>
    <d v="2025-03-04T00:00:00"/>
    <d v="1899-12-30T10:03:05"/>
    <x v="0"/>
    <s v="RFCPI"/>
    <s v="8043258577"/>
    <s v="FBO"/>
    <d v="1899-12-30T00:29:09"/>
    <d v="1899-12-30T00:28:59"/>
    <d v="1899-12-30T00:00:10"/>
    <s v="Granel"/>
    <s v="E001"/>
    <x v="2"/>
    <d v="1899-12-30T00:29:09"/>
    <d v="1899-12-30T00:28:59"/>
    <n v="9"/>
    <x v="7"/>
    <x v="2"/>
    <x v="2"/>
    <n v="0"/>
    <n v="0"/>
    <s v="OK"/>
    <s v="Granel"/>
    <x v="2"/>
    <n v="0"/>
    <s v="F. ALCONERA"/>
    <s v="A"/>
    <d v="1899-12-30T00:00:10"/>
    <d v="1899-12-30T00:00:10"/>
    <s v="OK"/>
    <m/>
    <m/>
    <d v="1899-12-30T00:00:00"/>
    <d v="1899-12-30T00:29:09"/>
    <n v="3"/>
    <d v="1899-12-30T00:00:10"/>
    <n v="29.150000000006393"/>
    <n v="10"/>
    <s v="Si"/>
  </r>
  <r>
    <s v="CCAL"/>
    <s v="2025016847"/>
    <x v="0"/>
    <s v="ER1696BCF"/>
    <s v="E7412JLB"/>
    <d v="2025-03-04T00:00:00"/>
    <m/>
    <s v="3228"/>
    <x v="3"/>
    <s v="PA"/>
    <s v="S4"/>
    <m/>
    <d v="2025-03-04T00:00:00"/>
    <d v="1899-12-30T09:34:58"/>
    <d v="2025-03-04T00:00:00"/>
    <d v="1899-12-30T09:35:08"/>
    <d v="2025-03-04T00:00:00"/>
    <d v="1899-12-30T10:09:17"/>
    <x v="0"/>
    <s v="RFCPI"/>
    <s v="8043258578"/>
    <s v="FBO"/>
    <d v="1899-12-30T00:34:19"/>
    <d v="1899-12-30T00:34:09"/>
    <d v="1899-12-30T00:00:10"/>
    <s v="Granel"/>
    <s v="E001"/>
    <x v="2"/>
    <d v="1899-12-30T00:34:19"/>
    <d v="1899-12-30T00:34:09"/>
    <n v="9"/>
    <x v="7"/>
    <x v="2"/>
    <x v="2"/>
    <n v="0"/>
    <n v="0"/>
    <s v="OK"/>
    <s v="Granel"/>
    <x v="2"/>
    <n v="0"/>
    <s v="F. ALCONERA"/>
    <s v="A"/>
    <d v="1899-12-30T00:00:10"/>
    <d v="1899-12-30T00:00:10"/>
    <s v="OK"/>
    <m/>
    <m/>
    <d v="1899-12-30T00:00:00"/>
    <d v="1899-12-30T00:34:19"/>
    <n v="3"/>
    <d v="1899-12-30T00:00:10"/>
    <n v="34.31666666666878"/>
    <n v="10"/>
    <s v="Si"/>
  </r>
  <r>
    <s v="CCAL"/>
    <s v="2025016861"/>
    <x v="0"/>
    <s v="ER3643BDR"/>
    <s v="E7421MNG"/>
    <d v="2025-03-04T00:00:00"/>
    <m/>
    <s v="3230"/>
    <x v="1"/>
    <s v="PA"/>
    <s v="PA"/>
    <m/>
    <d v="2025-03-04T00:00:00"/>
    <d v="1899-12-30T09:53:21"/>
    <d v="2025-03-04T00:00:00"/>
    <d v="1899-12-30T09:53:32"/>
    <d v="2025-03-04T00:00:00"/>
    <d v="1899-12-30T10:33:54"/>
    <x v="0"/>
    <s v="RFCPI"/>
    <s v="8043258579"/>
    <s v="FBO"/>
    <d v="1899-12-30T00:40:33"/>
    <d v="1899-12-30T00:40:22"/>
    <d v="1899-12-30T00:00:11"/>
    <s v="Ensacado"/>
    <s v="E002"/>
    <x v="2"/>
    <d v="1899-12-30T00:40:33"/>
    <d v="1899-12-30T00:40:22"/>
    <n v="9"/>
    <x v="7"/>
    <x v="2"/>
    <x v="1"/>
    <n v="0"/>
    <n v="0"/>
    <s v="OK"/>
    <s v="Ensacado"/>
    <x v="2"/>
    <n v="0"/>
    <s v="F. ALCONERA"/>
    <s v="A"/>
    <d v="1899-12-30T00:00:11"/>
    <d v="1899-12-30T00:00:11"/>
    <s v="OK"/>
    <m/>
    <m/>
    <d v="1899-12-30T00:00:00"/>
    <d v="1899-12-30T00:40:33"/>
    <n v="3"/>
    <d v="1899-12-30T00:00:11"/>
    <n v="40.549999999996743"/>
    <n v="10"/>
    <s v="Si"/>
  </r>
  <r>
    <s v="CCAL"/>
    <s v="2025016869"/>
    <x v="0"/>
    <s v="EMA02515R"/>
    <s v="E4262KXX"/>
    <d v="2025-03-04T00:00:00"/>
    <m/>
    <s v="3228"/>
    <x v="3"/>
    <s v="PA"/>
    <s v="S4"/>
    <m/>
    <d v="2025-03-04T00:00:00"/>
    <d v="1899-12-30T10:00:33"/>
    <d v="2025-03-04T00:00:00"/>
    <d v="1899-12-30T10:00:44"/>
    <d v="2025-03-04T00:00:00"/>
    <d v="1899-12-30T10:34:31"/>
    <x v="0"/>
    <s v="RFCPI"/>
    <s v="8043258580"/>
    <s v="FBO"/>
    <d v="1899-12-30T00:33:58"/>
    <d v="1899-12-30T00:33:47"/>
    <d v="1899-12-30T00:00:11"/>
    <s v="Granel"/>
    <s v="E001"/>
    <x v="2"/>
    <d v="1899-12-30T00:33:58"/>
    <d v="1899-12-30T00:33:47"/>
    <n v="10"/>
    <x v="7"/>
    <x v="2"/>
    <x v="2"/>
    <n v="0"/>
    <n v="0"/>
    <s v="OK"/>
    <s v="Granel"/>
    <x v="2"/>
    <n v="0"/>
    <s v="F. ALCONERA"/>
    <s v="A"/>
    <d v="1899-12-30T00:00:11"/>
    <d v="1899-12-30T00:00:11"/>
    <s v="OK"/>
    <m/>
    <m/>
    <d v="1899-12-30T00:00:00"/>
    <d v="1899-12-30T00:33:58"/>
    <n v="3"/>
    <d v="1899-12-30T00:00:11"/>
    <n v="33.966666666662327"/>
    <n v="10"/>
    <s v="Si"/>
  </r>
  <r>
    <s v="CCAL"/>
    <s v="2025016866"/>
    <x v="0"/>
    <s v="ECS04211R"/>
    <s v="E3710KKC"/>
    <d v="2025-03-04T00:00:00"/>
    <m/>
    <s v="3230"/>
    <x v="1"/>
    <s v="PA"/>
    <s v="PA"/>
    <m/>
    <d v="2025-03-04T00:00:00"/>
    <d v="1899-12-30T09:57:20"/>
    <d v="2025-03-04T00:00:00"/>
    <d v="1899-12-30T09:57:31"/>
    <d v="2025-03-04T00:00:00"/>
    <d v="1899-12-30T10:43:31"/>
    <x v="0"/>
    <s v="RFCPI"/>
    <s v="8043258581"/>
    <s v="FBO"/>
    <d v="1899-12-30T00:46:11"/>
    <d v="1899-12-30T00:46:00"/>
    <d v="1899-12-30T00:00:11"/>
    <s v="Ensacado"/>
    <s v="E002"/>
    <x v="2"/>
    <d v="1899-12-30T00:46:11"/>
    <d v="1899-12-30T00:46:00"/>
    <n v="9"/>
    <x v="7"/>
    <x v="2"/>
    <x v="1"/>
    <n v="0"/>
    <n v="0"/>
    <s v="OK"/>
    <s v="Ensacado"/>
    <x v="2"/>
    <n v="0"/>
    <s v="F. ALCONERA"/>
    <s v="B"/>
    <d v="1899-12-30T00:00:11"/>
    <d v="1899-12-30T00:00:11"/>
    <s v="OK"/>
    <m/>
    <m/>
    <d v="1899-12-30T00:00:00"/>
    <d v="1899-12-30T00:46:11"/>
    <n v="3"/>
    <d v="1899-12-30T00:00:11"/>
    <n v="46.183333333334453"/>
    <n v="10"/>
    <s v="No"/>
  </r>
  <r>
    <s v="CCAL"/>
    <s v="2025016873"/>
    <x v="0"/>
    <s v="ER1200BBL"/>
    <s v="E8055LBS"/>
    <d v="2025-03-04T00:00:00"/>
    <m/>
    <s v="3297"/>
    <x v="2"/>
    <s v="PA"/>
    <s v="S1"/>
    <m/>
    <d v="2025-03-04T00:00:00"/>
    <d v="1899-12-30T10:11:51"/>
    <d v="2025-03-04T00:00:00"/>
    <d v="1899-12-30T10:12:02"/>
    <d v="2025-03-04T00:00:00"/>
    <d v="1899-12-30T10:46:33"/>
    <x v="0"/>
    <s v="RFCPI"/>
    <s v="8043258583"/>
    <s v="EXW"/>
    <d v="1899-12-30T00:34:42"/>
    <d v="1899-12-30T00:34:31"/>
    <d v="1899-12-30T00:00:11"/>
    <s v="Granel"/>
    <s v="E001"/>
    <x v="1"/>
    <d v="1899-12-30T00:34:42"/>
    <d v="1899-12-30T00:34:31"/>
    <n v="10"/>
    <x v="7"/>
    <x v="2"/>
    <x v="2"/>
    <n v="0"/>
    <n v="0"/>
    <s v="OK"/>
    <s v="Granel"/>
    <x v="2"/>
    <n v="0"/>
    <s v="F. ALCONERA"/>
    <s v="A"/>
    <d v="1899-12-30T00:00:11"/>
    <d v="1899-12-30T00:00:11"/>
    <s v="OK"/>
    <m/>
    <m/>
    <d v="1899-12-30T00:00:00"/>
    <d v="1899-12-30T00:34:42"/>
    <n v="3"/>
    <d v="1899-12-30T00:00:11"/>
    <n v="34.700000000011258"/>
    <n v="10"/>
    <s v="Si"/>
  </r>
  <r>
    <s v="CCAL"/>
    <s v="2025016875"/>
    <x v="0"/>
    <s v="ER1640BCV"/>
    <s v="E3674HPN"/>
    <d v="2025-03-04T00:00:00"/>
    <m/>
    <s v="3230"/>
    <x v="1"/>
    <s v="PA"/>
    <s v="PA"/>
    <m/>
    <d v="2025-03-04T00:00:00"/>
    <d v="1899-12-30T10:16:25"/>
    <d v="2025-03-04T00:00:00"/>
    <d v="1899-12-30T10:16:36"/>
    <d v="2025-03-04T00:00:00"/>
    <d v="1899-12-30T10:50:20"/>
    <x v="0"/>
    <s v="RFCPI"/>
    <s v="8043258585"/>
    <s v="EXW"/>
    <d v="1899-12-30T00:33:55"/>
    <d v="1899-12-30T00:33:44"/>
    <d v="1899-12-30T00:00:11"/>
    <s v="Ensacado"/>
    <s v="E002"/>
    <x v="1"/>
    <d v="1899-12-30T00:33:55"/>
    <d v="1899-12-30T00:33:44"/>
    <n v="10"/>
    <x v="7"/>
    <x v="2"/>
    <x v="1"/>
    <n v="0"/>
    <n v="0"/>
    <s v="OK"/>
    <s v="Ensacado"/>
    <x v="2"/>
    <n v="0"/>
    <s v="F. ALCONERA"/>
    <s v="A"/>
    <d v="1899-12-30T00:00:11"/>
    <d v="1899-12-30T00:00:11"/>
    <s v="OK"/>
    <m/>
    <m/>
    <d v="1899-12-30T00:00:00"/>
    <d v="1899-12-30T00:33:55"/>
    <n v="3"/>
    <d v="1899-12-30T00:00:11"/>
    <n v="33.916666666665598"/>
    <n v="10"/>
    <s v="Si"/>
  </r>
  <r>
    <s v="CCAL"/>
    <s v="2025016876"/>
    <x v="0"/>
    <s v="ER8802BBS"/>
    <s v="E5397MMK"/>
    <d v="2025-03-04T00:00:00"/>
    <m/>
    <s v="3297"/>
    <x v="2"/>
    <s v="PA"/>
    <s v="S1"/>
    <m/>
    <d v="2025-03-04T00:00:00"/>
    <d v="1899-12-30T10:17:17"/>
    <d v="2025-03-04T00:00:00"/>
    <d v="1899-12-30T10:17:29"/>
    <d v="2025-03-04T00:00:00"/>
    <d v="1899-12-30T10:52:15"/>
    <x v="0"/>
    <s v="RFCPI"/>
    <s v="8043258586"/>
    <s v="FBO"/>
    <d v="1899-12-30T00:34:58"/>
    <d v="1899-12-30T00:34:46"/>
    <d v="1899-12-30T00:00:12"/>
    <s v="Granel"/>
    <s v="E001"/>
    <x v="2"/>
    <d v="1899-12-30T00:34:58"/>
    <d v="1899-12-30T00:34:46"/>
    <n v="10"/>
    <x v="7"/>
    <x v="2"/>
    <x v="2"/>
    <n v="0"/>
    <n v="0"/>
    <s v="OK"/>
    <s v="Granel"/>
    <x v="2"/>
    <n v="0"/>
    <s v="F. ALCONERA"/>
    <s v="A"/>
    <d v="1899-12-30T00:00:12"/>
    <d v="1899-12-30T00:00:12"/>
    <s v="OK"/>
    <m/>
    <m/>
    <d v="1899-12-30T00:00:00"/>
    <d v="1899-12-30T00:34:58"/>
    <n v="3"/>
    <d v="1899-12-30T00:00:12"/>
    <n v="34.966666666670399"/>
    <n v="10"/>
    <s v="Si"/>
  </r>
  <r>
    <s v="CCAL"/>
    <s v="2025016885"/>
    <x v="0"/>
    <s v="ER1760BDB"/>
    <s v="E3179MJG"/>
    <d v="2025-03-04T00:00:00"/>
    <m/>
    <s v="3228"/>
    <x v="3"/>
    <s v="PA"/>
    <s v="S4"/>
    <m/>
    <d v="2025-03-04T00:00:00"/>
    <d v="1899-12-30T10:29:24"/>
    <d v="2025-03-04T00:00:00"/>
    <d v="1899-12-30T10:29:35"/>
    <d v="2025-03-04T00:00:00"/>
    <d v="1899-12-30T10:55:47"/>
    <x v="0"/>
    <s v="RFCPI"/>
    <s v="8043258587"/>
    <s v="FBO"/>
    <d v="1899-12-30T00:26:23"/>
    <d v="1899-12-30T00:26:12"/>
    <d v="1899-12-30T00:00:11"/>
    <s v="Granel"/>
    <s v="E001"/>
    <x v="2"/>
    <d v="1899-12-30T00:26:23"/>
    <d v="1899-12-30T00:26:12"/>
    <n v="10"/>
    <x v="7"/>
    <x v="2"/>
    <x v="2"/>
    <n v="0"/>
    <n v="0"/>
    <s v="OK"/>
    <s v="Granel"/>
    <x v="2"/>
    <n v="0"/>
    <s v="F. ALCONERA"/>
    <s v="A"/>
    <d v="1899-12-30T00:00:11"/>
    <d v="1899-12-30T00:00:11"/>
    <s v="OK"/>
    <m/>
    <m/>
    <d v="1899-12-30T00:00:00"/>
    <d v="1899-12-30T00:26:23"/>
    <n v="3"/>
    <d v="1899-12-30T00:00:11"/>
    <n v="26.383333333334392"/>
    <n v="10"/>
    <s v="Si"/>
  </r>
  <r>
    <s v="CCAL"/>
    <s v="2025016889"/>
    <x v="0"/>
    <s v="ER0455BBX"/>
    <s v="E0438GVW"/>
    <d v="2025-03-04T00:00:00"/>
    <m/>
    <s v="3297"/>
    <x v="2"/>
    <s v="PA"/>
    <s v="S1"/>
    <m/>
    <d v="2025-03-04T00:00:00"/>
    <d v="1899-12-30T10:40:21"/>
    <d v="2025-03-04T00:00:00"/>
    <d v="1899-12-30T10:40:31"/>
    <d v="2025-03-04T00:00:00"/>
    <d v="1899-12-30T11:00:31"/>
    <x v="0"/>
    <s v="RFCPI"/>
    <s v="8043258589"/>
    <s v="EXW"/>
    <d v="1899-12-30T00:20:10"/>
    <d v="1899-12-30T00:20:00"/>
    <d v="1899-12-30T00:00:10"/>
    <s v="Granel"/>
    <s v="E001"/>
    <x v="1"/>
    <d v="1899-12-30T00:20:10"/>
    <d v="1899-12-30T00:20:00"/>
    <n v="10"/>
    <x v="7"/>
    <x v="2"/>
    <x v="2"/>
    <n v="0"/>
    <n v="0"/>
    <s v="OK"/>
    <s v="Granel"/>
    <x v="2"/>
    <n v="0"/>
    <s v="F. ALCONERA"/>
    <s v="A"/>
    <d v="1899-12-30T00:00:10"/>
    <d v="1899-12-30T00:00:10"/>
    <s v="OK"/>
    <m/>
    <m/>
    <d v="1899-12-30T00:00:00"/>
    <d v="1899-12-30T00:20:10"/>
    <n v="3"/>
    <d v="1899-12-30T00:00:10"/>
    <n v="20.166666666667208"/>
    <n v="11"/>
    <s v="Si"/>
  </r>
  <r>
    <s v="CCAL"/>
    <s v="2025016880"/>
    <x v="0"/>
    <s v="ER0912BBF"/>
    <s v="E7061KZH"/>
    <d v="2025-03-04T00:00:00"/>
    <m/>
    <s v="3230"/>
    <x v="1"/>
    <s v="PA"/>
    <s v="PA"/>
    <m/>
    <d v="2025-03-04T00:00:00"/>
    <d v="1899-12-30T10:23:20"/>
    <d v="2025-03-04T00:00:00"/>
    <d v="1899-12-30T10:23:32"/>
    <d v="2025-03-04T00:00:00"/>
    <d v="1899-12-30T11:19:02"/>
    <x v="0"/>
    <s v="RFCPI"/>
    <s v="8043258593"/>
    <s v="EXW"/>
    <d v="1899-12-30T00:55:42"/>
    <d v="1899-12-30T00:55:30"/>
    <d v="1899-12-30T00:00:12"/>
    <s v="Ensacado"/>
    <s v="E002"/>
    <x v="1"/>
    <d v="1899-12-30T00:55:42"/>
    <d v="1899-12-30T00:55:30"/>
    <n v="10"/>
    <x v="7"/>
    <x v="2"/>
    <x v="1"/>
    <n v="0"/>
    <n v="0"/>
    <s v="OK"/>
    <s v="Ensacado"/>
    <x v="2"/>
    <n v="0"/>
    <s v="F. ALCONERA"/>
    <s v="B"/>
    <d v="1899-12-30T00:00:12"/>
    <d v="1899-12-30T00:00:12"/>
    <s v="OK"/>
    <m/>
    <m/>
    <d v="1899-12-30T00:00:00"/>
    <d v="1899-12-30T00:55:42"/>
    <n v="3"/>
    <d v="1899-12-30T00:00:12"/>
    <n v="55.700000000006384"/>
    <n v="11"/>
    <s v="No"/>
  </r>
  <r>
    <s v="CCAL"/>
    <s v="2025016898"/>
    <x v="0"/>
    <s v="ER8753BBR"/>
    <s v="E1651JFK"/>
    <d v="2025-03-04T00:00:00"/>
    <m/>
    <s v="3228"/>
    <x v="3"/>
    <s v="PA"/>
    <s v="S4"/>
    <m/>
    <d v="2025-03-04T00:00:00"/>
    <d v="1899-12-30T10:54:35"/>
    <d v="2025-03-04T00:00:00"/>
    <d v="1899-12-30T10:54:45"/>
    <d v="2025-03-04T00:00:00"/>
    <d v="1899-12-30T11:19:10"/>
    <x v="0"/>
    <s v="RFCPI"/>
    <s v="8043258594"/>
    <s v="EXW"/>
    <d v="1899-12-30T00:24:35"/>
    <d v="1899-12-30T00:24:25"/>
    <d v="1899-12-30T00:00:10"/>
    <s v="Granel"/>
    <s v="E001"/>
    <x v="1"/>
    <d v="1899-12-30T00:24:35"/>
    <d v="1899-12-30T00:24:25"/>
    <n v="10"/>
    <x v="7"/>
    <x v="2"/>
    <x v="2"/>
    <n v="0"/>
    <n v="0"/>
    <s v="OK"/>
    <s v="Granel"/>
    <x v="2"/>
    <n v="0"/>
    <s v="F. ALCONERA"/>
    <s v="A"/>
    <d v="1899-12-30T00:00:10"/>
    <d v="1899-12-30T00:00:10"/>
    <s v="OK"/>
    <m/>
    <m/>
    <d v="1899-12-30T00:00:00"/>
    <d v="1899-12-30T00:24:35"/>
    <n v="3"/>
    <d v="1899-12-30T00:00:10"/>
    <n v="24.583333333334352"/>
    <n v="11"/>
    <s v="Si"/>
  </r>
  <r>
    <s v="CCAL"/>
    <s v="2025016904"/>
    <x v="0"/>
    <s v="ER9252BBJ"/>
    <s v="E8364KHH"/>
    <d v="2025-03-04T00:00:00"/>
    <m/>
    <s v="3297"/>
    <x v="2"/>
    <s v="PA"/>
    <s v="S1"/>
    <m/>
    <d v="2025-03-04T00:00:00"/>
    <d v="1899-12-30T11:00:43"/>
    <d v="2025-03-04T00:00:00"/>
    <d v="1899-12-30T11:00:56"/>
    <d v="2025-03-04T00:00:00"/>
    <d v="1899-12-30T11:29:41"/>
    <x v="0"/>
    <s v="RFCPI"/>
    <s v="8043258597"/>
    <s v="EXW"/>
    <d v="1899-12-30T00:28:58"/>
    <d v="1899-12-30T00:28:45"/>
    <d v="1899-12-30T00:00:13"/>
    <s v="Granel"/>
    <s v="E001"/>
    <x v="1"/>
    <d v="1899-12-30T00:28:58"/>
    <d v="1899-12-30T00:28:45"/>
    <n v="11"/>
    <x v="7"/>
    <x v="2"/>
    <x v="2"/>
    <n v="0"/>
    <n v="0"/>
    <s v="OK"/>
    <s v="Granel"/>
    <x v="2"/>
    <n v="0"/>
    <s v="F. ALCONERA"/>
    <s v="A"/>
    <d v="1899-12-30T00:00:13"/>
    <d v="1899-12-30T00:00:13"/>
    <s v="OK"/>
    <m/>
    <m/>
    <d v="1899-12-30T00:00:00"/>
    <d v="1899-12-30T00:28:58"/>
    <n v="3"/>
    <d v="1899-12-30T00:00:13"/>
    <n v="28.966666666665624"/>
    <n v="11"/>
    <s v="Si"/>
  </r>
  <r>
    <s v="CCAL"/>
    <s v="2025016896"/>
    <x v="0"/>
    <s v="ER2098BBM"/>
    <s v="E8928LCG"/>
    <d v="2025-03-04T00:00:00"/>
    <m/>
    <s v="3297"/>
    <x v="2"/>
    <s v="PA"/>
    <s v="S1"/>
    <m/>
    <d v="2025-03-04T00:00:00"/>
    <d v="1899-12-30T10:52:25"/>
    <d v="2025-03-04T00:00:00"/>
    <d v="1899-12-30T10:53:22"/>
    <d v="2025-03-04T00:00:00"/>
    <d v="1899-12-30T11:36:03"/>
    <x v="0"/>
    <s v="RFCPI"/>
    <s v="8043258599"/>
    <s v="EXW"/>
    <d v="1899-12-30T00:43:38"/>
    <d v="1899-12-30T00:42:41"/>
    <d v="1899-12-30T00:00:57"/>
    <s v="Granel"/>
    <s v="E001"/>
    <x v="1"/>
    <d v="1899-12-30T00:43:38"/>
    <d v="1899-12-30T00:42:41"/>
    <n v="10"/>
    <x v="7"/>
    <x v="2"/>
    <x v="2"/>
    <n v="0"/>
    <n v="0"/>
    <s v="OK"/>
    <s v="Granel"/>
    <x v="2"/>
    <n v="0"/>
    <s v="F. ALCONERA"/>
    <s v="A"/>
    <d v="1899-12-30T00:00:57"/>
    <d v="1899-12-30T00:00:57"/>
    <s v="OK"/>
    <m/>
    <m/>
    <d v="1899-12-30T00:00:00"/>
    <d v="1899-12-30T00:43:38"/>
    <n v="3"/>
    <d v="1899-12-30T00:00:57"/>
    <n v="43.633333333339166"/>
    <n v="11"/>
    <s v="Si"/>
  </r>
  <r>
    <s v="CCAL"/>
    <s v="2025016912"/>
    <x v="0"/>
    <s v="ER0509BBW"/>
    <s v="E5122JHZ"/>
    <d v="2025-03-04T00:00:00"/>
    <m/>
    <s v="3297"/>
    <x v="2"/>
    <s v="PA"/>
    <s v="S1"/>
    <m/>
    <d v="2025-03-04T00:00:00"/>
    <d v="1899-12-30T11:09:51"/>
    <d v="2025-03-04T00:00:00"/>
    <d v="1899-12-30T11:10:03"/>
    <d v="2025-03-04T00:00:00"/>
    <d v="1899-12-30T11:45:56"/>
    <x v="0"/>
    <s v="RFCPI"/>
    <s v="8043258602"/>
    <s v="FBO"/>
    <d v="1899-12-30T00:36:05"/>
    <d v="1899-12-30T00:35:53"/>
    <d v="1899-12-30T00:00:12"/>
    <s v="Granel"/>
    <s v="E001"/>
    <x v="2"/>
    <d v="1899-12-30T00:36:05"/>
    <d v="1899-12-30T00:35:53"/>
    <n v="11"/>
    <x v="7"/>
    <x v="2"/>
    <x v="2"/>
    <n v="0"/>
    <n v="0"/>
    <s v="OK"/>
    <s v="Granel"/>
    <x v="2"/>
    <n v="0"/>
    <s v="F. ALCONERA"/>
    <s v="A"/>
    <d v="1899-12-30T00:00:12"/>
    <d v="1899-12-30T00:00:12"/>
    <s v="OK"/>
    <m/>
    <m/>
    <d v="1899-12-30T00:00:00"/>
    <d v="1899-12-30T00:36:05"/>
    <n v="3"/>
    <d v="1899-12-30T00:00:12"/>
    <n v="36.083333333332789"/>
    <n v="11"/>
    <s v="Si"/>
  </r>
  <r>
    <s v="CCAL"/>
    <s v="2025016907"/>
    <x v="0"/>
    <s v="ER4180BDD"/>
    <s v="E1896MKN"/>
    <d v="2025-03-04T00:00:00"/>
    <m/>
    <s v="3230"/>
    <x v="1"/>
    <s v="PA"/>
    <s v="PA"/>
    <m/>
    <d v="2025-03-04T00:00:00"/>
    <d v="1899-12-30T11:03:54"/>
    <d v="2025-03-04T00:00:00"/>
    <d v="1899-12-30T11:04:18"/>
    <d v="2025-03-04T00:00:00"/>
    <d v="1899-12-30T11:51:33"/>
    <x v="0"/>
    <s v="RFCPI"/>
    <s v="8043258603"/>
    <s v="FBO"/>
    <d v="1899-12-30T00:47:39"/>
    <d v="1899-12-30T00:47:15"/>
    <d v="1899-12-30T00:00:24"/>
    <s v="Ensacado"/>
    <s v="E002"/>
    <x v="2"/>
    <d v="1899-12-30T00:47:39"/>
    <d v="1899-12-30T00:47:15"/>
    <n v="11"/>
    <x v="7"/>
    <x v="2"/>
    <x v="1"/>
    <n v="0"/>
    <n v="0"/>
    <s v="OK"/>
    <s v="Ensacado"/>
    <x v="2"/>
    <n v="0"/>
    <s v="F. ALCONERA"/>
    <s v="B"/>
    <d v="1899-12-30T00:00:24"/>
    <d v="1899-12-30T00:00:24"/>
    <s v="OK"/>
    <m/>
    <m/>
    <d v="1899-12-30T00:00:00"/>
    <d v="1899-12-30T00:47:39"/>
    <n v="3"/>
    <d v="1899-12-30T00:00:24"/>
    <n v="47.649999999988744"/>
    <n v="11"/>
    <s v="No"/>
  </r>
  <r>
    <s v="CCAL"/>
    <s v="2025016921"/>
    <x v="0"/>
    <s v="ER7831BCS"/>
    <s v="E0309KYD"/>
    <d v="2025-03-04T00:00:00"/>
    <m/>
    <s v="3230"/>
    <x v="1"/>
    <s v="PA"/>
    <s v="PA"/>
    <m/>
    <d v="2025-03-04T00:00:00"/>
    <d v="1899-12-30T11:26:41"/>
    <d v="2025-03-04T00:00:00"/>
    <d v="1899-12-30T11:26:52"/>
    <d v="2025-03-04T00:00:00"/>
    <d v="1899-12-30T12:02:14"/>
    <x v="0"/>
    <s v="RFCPI"/>
    <s v="8043258606"/>
    <s v="FBO"/>
    <d v="1899-12-30T00:35:33"/>
    <d v="1899-12-30T00:35:22"/>
    <d v="1899-12-30T00:00:11"/>
    <s v="Ensacado"/>
    <s v="E002"/>
    <x v="2"/>
    <d v="1899-12-30T00:35:33"/>
    <d v="1899-12-30T00:35:22"/>
    <n v="11"/>
    <x v="7"/>
    <x v="2"/>
    <x v="1"/>
    <n v="0"/>
    <n v="0"/>
    <s v="OK"/>
    <s v="Ensacado"/>
    <x v="2"/>
    <n v="0"/>
    <s v="F. ALCONERA"/>
    <s v="A"/>
    <d v="1899-12-30T00:00:11"/>
    <d v="1899-12-30T00:00:11"/>
    <s v="OK"/>
    <m/>
    <m/>
    <d v="1899-12-30T00:00:00"/>
    <d v="1899-12-30T00:35:33"/>
    <n v="3"/>
    <d v="1899-12-30T00:00:11"/>
    <n v="35.549999999999962"/>
    <n v="12"/>
    <s v="Si"/>
  </r>
  <r>
    <s v="CCAL"/>
    <s v="2025016927"/>
    <x v="0"/>
    <s v="ER6535BBJ"/>
    <s v="E3039DBP"/>
    <d v="2025-03-04T00:00:00"/>
    <m/>
    <s v="3297"/>
    <x v="2"/>
    <s v="PA"/>
    <s v="S1"/>
    <m/>
    <d v="2025-03-04T00:00:00"/>
    <d v="1899-12-30T11:37:20"/>
    <d v="2025-03-04T00:00:00"/>
    <d v="1899-12-30T11:37:30"/>
    <d v="2025-03-04T00:00:00"/>
    <d v="1899-12-30T12:08:03"/>
    <x v="0"/>
    <s v="RFCPI"/>
    <s v="8043258609"/>
    <s v="EXW"/>
    <d v="1899-12-30T00:30:43"/>
    <d v="1899-12-30T00:30:33"/>
    <d v="1899-12-30T00:00:10"/>
    <s v="Granel"/>
    <s v="E001"/>
    <x v="1"/>
    <d v="1899-12-30T00:30:43"/>
    <d v="1899-12-30T00:30:33"/>
    <n v="11"/>
    <x v="7"/>
    <x v="2"/>
    <x v="2"/>
    <n v="0"/>
    <n v="0"/>
    <s v="OK"/>
    <s v="Granel"/>
    <x v="2"/>
    <n v="0"/>
    <s v="F. ALCONERA"/>
    <s v="A"/>
    <d v="1899-12-30T00:00:10"/>
    <d v="1899-12-30T00:00:10"/>
    <s v="OK"/>
    <m/>
    <m/>
    <d v="1899-12-30T00:00:00"/>
    <d v="1899-12-30T00:30:43"/>
    <n v="3"/>
    <d v="1899-12-30T00:00:10"/>
    <n v="30.716666666668775"/>
    <n v="12"/>
    <s v="Si"/>
  </r>
  <r>
    <s v="CCAL"/>
    <s v="2025016923"/>
    <x v="0"/>
    <s v="ER0478BBR"/>
    <s v="E7369HDL"/>
    <d v="2025-03-04T00:00:00"/>
    <m/>
    <s v="3232"/>
    <x v="4"/>
    <s v="PA"/>
    <s v="PA"/>
    <m/>
    <d v="2025-03-04T00:00:00"/>
    <d v="1899-12-30T11:33:02"/>
    <d v="2025-03-04T00:00:00"/>
    <d v="1899-12-30T11:33:25"/>
    <d v="2025-03-04T00:00:00"/>
    <d v="1899-12-30T12:09:54"/>
    <x v="0"/>
    <s v="RFCPI"/>
    <s v="8043258610"/>
    <s v="EXW"/>
    <d v="1899-12-30T00:36:52"/>
    <d v="1899-12-30T00:36:29"/>
    <d v="1899-12-30T00:00:23"/>
    <s v="Ensacado"/>
    <s v="E002"/>
    <x v="1"/>
    <d v="1899-12-30T00:36:52"/>
    <d v="1899-12-30T00:36:29"/>
    <n v="11"/>
    <x v="7"/>
    <x v="2"/>
    <x v="1"/>
    <n v="0"/>
    <n v="0"/>
    <s v="OK"/>
    <s v="Ensacado"/>
    <x v="2"/>
    <n v="0"/>
    <s v="F. ALCONERA"/>
    <s v="A"/>
    <d v="1899-12-30T00:00:23"/>
    <d v="1899-12-30T00:00:23"/>
    <s v="OK"/>
    <m/>
    <m/>
    <d v="1899-12-30T00:00:00"/>
    <d v="1899-12-30T00:36:52"/>
    <n v="3"/>
    <d v="1899-12-30T00:00:23"/>
    <n v="36.866666666663981"/>
    <n v="12"/>
    <s v="Si"/>
  </r>
  <r>
    <s v="CCAL"/>
    <s v="2025016925"/>
    <x v="0"/>
    <s v="ER4328BBZ"/>
    <s v="E6539CRT"/>
    <d v="2025-03-04T00:00:00"/>
    <m/>
    <s v="3230"/>
    <x v="1"/>
    <s v="PA"/>
    <s v="PA"/>
    <m/>
    <d v="2025-03-04T00:00:00"/>
    <d v="1899-12-30T11:36:12"/>
    <d v="2025-03-04T00:00:00"/>
    <d v="1899-12-30T11:36:22"/>
    <d v="2025-03-04T00:00:00"/>
    <d v="1899-12-30T12:20:06"/>
    <x v="0"/>
    <s v="RFCPI"/>
    <s v="8043258612"/>
    <s v="EXW"/>
    <d v="1899-12-30T00:43:54"/>
    <d v="1899-12-30T00:43:44"/>
    <d v="1899-12-30T00:00:10"/>
    <s v="Ensacado"/>
    <s v="E002"/>
    <x v="1"/>
    <d v="1899-12-30T00:43:54"/>
    <d v="1899-12-30T00:43:44"/>
    <n v="11"/>
    <x v="7"/>
    <x v="2"/>
    <x v="1"/>
    <n v="0"/>
    <n v="0"/>
    <s v="OK"/>
    <s v="Ensacado"/>
    <x v="2"/>
    <n v="0"/>
    <s v="F. ALCONERA"/>
    <s v="A"/>
    <d v="1899-12-30T00:00:10"/>
    <d v="1899-12-30T00:00:10"/>
    <s v="OK"/>
    <m/>
    <m/>
    <d v="1899-12-30T00:00:00"/>
    <d v="1899-12-30T00:43:54"/>
    <n v="3"/>
    <d v="1899-12-30T00:00:10"/>
    <n v="43.899999999998307"/>
    <n v="12"/>
    <s v="Si"/>
  </r>
  <r>
    <s v="CCAL"/>
    <s v="2025016934"/>
    <x v="0"/>
    <s v="ER9178BBB"/>
    <s v="E3299HSH"/>
    <d v="2025-03-04T00:00:00"/>
    <m/>
    <s v="3297"/>
    <x v="2"/>
    <s v="PA"/>
    <s v="S1"/>
    <m/>
    <d v="2025-03-04T00:00:00"/>
    <d v="1899-12-30T11:54:32"/>
    <d v="2025-03-04T00:00:00"/>
    <d v="1899-12-30T12:00:13"/>
    <d v="2025-03-04T00:00:00"/>
    <d v="1899-12-30T12:29:29"/>
    <x v="0"/>
    <s v="RFCPI"/>
    <s v="8043258613"/>
    <s v="EXW"/>
    <d v="1899-12-30T00:34:57"/>
    <d v="1899-12-30T00:29:16"/>
    <d v="1899-12-30T00:05:41"/>
    <s v="Granel"/>
    <s v="E001"/>
    <x v="1"/>
    <d v="1899-12-30T00:34:57"/>
    <d v="1899-12-30T00:29:16"/>
    <n v="11"/>
    <x v="7"/>
    <x v="2"/>
    <x v="2"/>
    <n v="0"/>
    <n v="0"/>
    <s v="OK"/>
    <s v="Granel"/>
    <x v="2"/>
    <n v="0"/>
    <s v="F. ALCONERA"/>
    <s v="A"/>
    <d v="1899-12-30T00:05:41"/>
    <d v="1899-12-30T00:05:41"/>
    <s v="OK"/>
    <m/>
    <m/>
    <d v="1899-12-30T00:00:00"/>
    <d v="1899-12-30T00:34:57"/>
    <n v="3"/>
    <d v="1899-12-30T00:05:41"/>
    <n v="34.950000000009702"/>
    <n v="12"/>
    <s v="Si"/>
  </r>
  <r>
    <s v="CCAL"/>
    <s v="2025016943"/>
    <x v="0"/>
    <s v="ER4242BDD"/>
    <s v="E7046MXS"/>
    <d v="2025-03-04T00:00:00"/>
    <m/>
    <s v="3230"/>
    <x v="1"/>
    <s v="PA"/>
    <s v="PA"/>
    <m/>
    <d v="2025-03-04T00:00:00"/>
    <d v="1899-12-30T12:16:42"/>
    <d v="2025-03-04T00:00:00"/>
    <d v="1899-12-30T12:16:53"/>
    <d v="2025-03-04T00:00:00"/>
    <d v="1899-12-30T12:46:11"/>
    <x v="0"/>
    <s v="RFCPI"/>
    <s v="8043258617"/>
    <s v="FBO"/>
    <d v="1899-12-30T00:29:29"/>
    <d v="1899-12-30T00:29:18"/>
    <d v="1899-12-30T00:00:11"/>
    <s v="Ensacado"/>
    <s v="E002"/>
    <x v="2"/>
    <d v="1899-12-30T00:29:29"/>
    <d v="1899-12-30T00:29:18"/>
    <n v="12"/>
    <x v="7"/>
    <x v="2"/>
    <x v="1"/>
    <n v="0"/>
    <n v="0"/>
    <s v="OK"/>
    <s v="Ensacado"/>
    <x v="2"/>
    <n v="0"/>
    <s v="F. ALCONERA"/>
    <s v="A"/>
    <d v="1899-12-30T00:00:11"/>
    <d v="1899-12-30T00:00:11"/>
    <s v="OK"/>
    <m/>
    <m/>
    <d v="1899-12-30T00:00:00"/>
    <d v="1899-12-30T00:29:29"/>
    <n v="3"/>
    <d v="1899-12-30T00:00:11"/>
    <n v="29.483333333337516"/>
    <n v="12"/>
    <s v="Si"/>
  </r>
  <r>
    <s v="CCAL"/>
    <s v="2025016952"/>
    <x v="0"/>
    <s v="ER1058BBJ"/>
    <s v="E1800JBZ"/>
    <d v="2025-03-04T00:00:00"/>
    <m/>
    <s v="3228"/>
    <x v="3"/>
    <s v="PA"/>
    <s v="S4"/>
    <m/>
    <d v="2025-03-04T00:00:00"/>
    <d v="1899-12-30T12:34:08"/>
    <d v="2025-03-04T00:00:00"/>
    <d v="1899-12-30T12:34:19"/>
    <d v="2025-03-04T00:00:00"/>
    <d v="1899-12-30T13:03:16"/>
    <x v="0"/>
    <s v="RFCPI"/>
    <s v="8043258619"/>
    <s v="FBO"/>
    <d v="1899-12-30T00:29:08"/>
    <d v="1899-12-30T00:28:57"/>
    <d v="1899-12-30T00:00:11"/>
    <s v="Granel"/>
    <s v="E001"/>
    <x v="2"/>
    <d v="1899-12-30T00:29:08"/>
    <d v="1899-12-30T00:28:57"/>
    <n v="12"/>
    <x v="7"/>
    <x v="2"/>
    <x v="2"/>
    <n v="0"/>
    <n v="0"/>
    <s v="OK"/>
    <s v="Granel"/>
    <x v="2"/>
    <n v="0"/>
    <s v="F. ALCONERA"/>
    <s v="A"/>
    <d v="1899-12-30T00:00:11"/>
    <d v="1899-12-30T00:00:11"/>
    <s v="OK"/>
    <m/>
    <m/>
    <d v="1899-12-30T00:00:00"/>
    <d v="1899-12-30T00:29:08"/>
    <n v="3"/>
    <d v="1899-12-30T00:00:11"/>
    <n v="29.133333333345615"/>
    <n v="13"/>
    <s v="Si"/>
  </r>
  <r>
    <s v="CCAL"/>
    <s v="2025016957"/>
    <x v="0"/>
    <s v="ER5456BBC"/>
    <s v="E9540KDB"/>
    <d v="2025-03-04T00:00:00"/>
    <m/>
    <s v="3297"/>
    <x v="2"/>
    <s v="PA"/>
    <s v="S1"/>
    <m/>
    <d v="2025-03-04T00:00:00"/>
    <d v="1899-12-30T12:44:53"/>
    <d v="2025-03-04T00:00:00"/>
    <d v="1899-12-30T12:45:05"/>
    <d v="2025-03-04T00:00:00"/>
    <d v="1899-12-30T13:15:41"/>
    <x v="0"/>
    <s v="RFCPI"/>
    <s v="8043258621"/>
    <s v="FBO"/>
    <d v="1899-12-30T00:30:48"/>
    <d v="1899-12-30T00:30:36"/>
    <d v="1899-12-30T00:00:12"/>
    <s v="Granel"/>
    <s v="E001"/>
    <x v="2"/>
    <d v="1899-12-30T00:30:48"/>
    <d v="1899-12-30T00:30:36"/>
    <n v="12"/>
    <x v="7"/>
    <x v="2"/>
    <x v="2"/>
    <n v="0"/>
    <n v="0"/>
    <s v="OK"/>
    <s v="Granel"/>
    <x v="2"/>
    <n v="0"/>
    <s v="F. ALCONERA"/>
    <s v="A"/>
    <d v="1899-12-30T00:00:12"/>
    <d v="1899-12-30T00:00:12"/>
    <s v="OK"/>
    <m/>
    <m/>
    <d v="1899-12-30T00:00:00"/>
    <d v="1899-12-30T00:30:48"/>
    <n v="3"/>
    <d v="1899-12-30T00:00:12"/>
    <n v="30.800000000001617"/>
    <n v="13"/>
    <s v="Si"/>
  </r>
  <r>
    <s v="CCAL"/>
    <s v="2025016956"/>
    <x v="0"/>
    <s v="EHU01621R"/>
    <s v="E3192JFJ"/>
    <d v="2025-03-04T00:00:00"/>
    <m/>
    <s v="3230"/>
    <x v="1"/>
    <s v="PA"/>
    <s v="PA"/>
    <m/>
    <d v="2025-03-04T00:00:00"/>
    <d v="1899-12-30T12:43:19"/>
    <d v="2025-03-04T00:00:00"/>
    <d v="1899-12-30T12:43:30"/>
    <d v="2025-03-04T00:00:00"/>
    <d v="1899-12-30T13:18:29"/>
    <x v="0"/>
    <s v="RFCPI"/>
    <s v="8043258622"/>
    <s v="EXW"/>
    <d v="1899-12-30T00:35:10"/>
    <d v="1899-12-30T00:34:59"/>
    <d v="1899-12-30T00:00:11"/>
    <s v="Ensacado"/>
    <s v="E002"/>
    <x v="1"/>
    <d v="1899-12-30T00:35:10"/>
    <d v="1899-12-30T00:34:59"/>
    <n v="12"/>
    <x v="7"/>
    <x v="2"/>
    <x v="1"/>
    <n v="0"/>
    <n v="0"/>
    <s v="OK"/>
    <s v="Ensacado"/>
    <x v="2"/>
    <n v="0"/>
    <s v="F. ALCONERA"/>
    <s v="A"/>
    <d v="1899-12-30T00:00:11"/>
    <d v="1899-12-30T00:00:11"/>
    <s v="OK"/>
    <m/>
    <m/>
    <d v="1899-12-30T00:00:00"/>
    <d v="1899-12-30T00:35:10"/>
    <n v="3"/>
    <d v="1899-12-30T00:00:11"/>
    <n v="35.166666666657719"/>
    <n v="13"/>
    <s v="Si"/>
  </r>
  <r>
    <s v="CCAL"/>
    <s v="2025016970"/>
    <x v="0"/>
    <s v="ER9606BBF"/>
    <s v="E2611KJC"/>
    <d v="2025-03-04T00:00:00"/>
    <m/>
    <s v="3297"/>
    <x v="2"/>
    <s v="PA"/>
    <s v="S1"/>
    <m/>
    <d v="2025-03-04T00:00:00"/>
    <d v="1899-12-30T13:06:14"/>
    <d v="2025-03-04T00:00:00"/>
    <d v="1899-12-30T13:06:24"/>
    <d v="2025-03-04T00:00:00"/>
    <d v="1899-12-30T13:33:20"/>
    <x v="0"/>
    <s v="RFCPI"/>
    <s v="8043258624"/>
    <s v="EXW"/>
    <d v="1899-12-30T00:27:06"/>
    <d v="1899-12-30T00:26:56"/>
    <d v="1899-12-30T00:00:10"/>
    <s v="Granel"/>
    <s v="E001"/>
    <x v="1"/>
    <d v="1899-12-30T00:27:06"/>
    <d v="1899-12-30T00:26:56"/>
    <n v="13"/>
    <x v="7"/>
    <x v="2"/>
    <x v="2"/>
    <n v="0"/>
    <n v="0"/>
    <s v="OK"/>
    <s v="Granel"/>
    <x v="2"/>
    <n v="0"/>
    <s v="F. ALCONERA"/>
    <s v="A"/>
    <d v="1899-12-30T00:00:10"/>
    <d v="1899-12-30T00:00:10"/>
    <s v="OK"/>
    <m/>
    <m/>
    <d v="1899-12-30T00:00:00"/>
    <d v="1899-12-30T00:27:06"/>
    <n v="3"/>
    <d v="1899-12-30T00:00:10"/>
    <n v="27.099999999993525"/>
    <n v="13"/>
    <s v="Si"/>
  </r>
  <r>
    <s v="CCAL"/>
    <s v="2025016990"/>
    <x v="0"/>
    <s v="ER6677BBW"/>
    <s v="E6245LDT"/>
    <d v="2025-03-04T00:00:00"/>
    <m/>
    <s v="3297"/>
    <x v="2"/>
    <s v="PA"/>
    <s v="S1"/>
    <m/>
    <d v="2025-03-04T00:00:00"/>
    <d v="1899-12-30T13:44:54"/>
    <d v="2025-03-04T00:00:00"/>
    <d v="1899-12-30T13:45:05"/>
    <d v="2025-03-04T00:00:00"/>
    <d v="1899-12-30T14:09:35"/>
    <x v="0"/>
    <s v="RFCPI"/>
    <s v="8043258627"/>
    <s v="FBO"/>
    <d v="1899-12-30T00:24:41"/>
    <d v="1899-12-30T00:24:30"/>
    <d v="1899-12-30T00:00:11"/>
    <s v="Granel"/>
    <s v="E001"/>
    <x v="2"/>
    <d v="1899-12-30T00:24:41"/>
    <d v="1899-12-30T00:24:30"/>
    <n v="13"/>
    <x v="7"/>
    <x v="2"/>
    <x v="2"/>
    <n v="0"/>
    <n v="0"/>
    <s v="OK"/>
    <s v="Granel"/>
    <x v="2"/>
    <n v="0"/>
    <s v="F. ALCONERA"/>
    <s v="A"/>
    <d v="1899-12-30T00:00:11"/>
    <d v="1899-12-30T00:00:11"/>
    <s v="OK"/>
    <m/>
    <m/>
    <d v="1899-12-30T00:00:00"/>
    <d v="1899-12-30T00:24:41"/>
    <n v="3"/>
    <d v="1899-12-30T00:00:11"/>
    <n v="24.683333333342521"/>
    <n v="14"/>
    <s v="Si"/>
  </r>
  <r>
    <s v="CCAL"/>
    <s v="2025016989"/>
    <x v="0"/>
    <s v="ER2316BBD"/>
    <s v="E7555LTD"/>
    <d v="2025-03-04T00:00:00"/>
    <m/>
    <s v="3297"/>
    <x v="2"/>
    <s v="PA"/>
    <s v="S1"/>
    <m/>
    <d v="2025-03-04T00:00:00"/>
    <d v="1899-12-30T13:41:11"/>
    <d v="2025-03-04T00:00:00"/>
    <d v="1899-12-30T13:41:22"/>
    <d v="2025-03-04T00:00:00"/>
    <d v="1899-12-30T14:11:52"/>
    <x v="0"/>
    <s v="RFCPI"/>
    <s v="8043258628"/>
    <s v="FBO"/>
    <d v="1899-12-30T00:30:41"/>
    <d v="1899-12-30T00:30:30"/>
    <d v="1899-12-30T00:00:11"/>
    <s v="Granel"/>
    <s v="E001"/>
    <x v="2"/>
    <d v="1899-12-30T00:30:41"/>
    <d v="1899-12-30T00:30:30"/>
    <n v="13"/>
    <x v="7"/>
    <x v="2"/>
    <x v="2"/>
    <n v="0"/>
    <n v="0"/>
    <s v="OK"/>
    <s v="Granel"/>
    <x v="2"/>
    <n v="0"/>
    <s v="F. ALCONERA"/>
    <s v="A"/>
    <d v="1899-12-30T00:00:11"/>
    <d v="1899-12-30T00:00:11"/>
    <s v="OK"/>
    <m/>
    <m/>
    <d v="1899-12-30T00:00:00"/>
    <d v="1899-12-30T00:30:41"/>
    <n v="3"/>
    <d v="1899-12-30T00:00:11"/>
    <n v="30.683333333332907"/>
    <n v="14"/>
    <s v="Si"/>
  </r>
  <r>
    <s v="CCAL"/>
    <s v="2025016987"/>
    <x v="0"/>
    <s v="ER8963BDN"/>
    <s v="E0260LKZ"/>
    <d v="2025-03-04T00:00:00"/>
    <m/>
    <s v="3230"/>
    <x v="1"/>
    <s v="PA"/>
    <s v="PA"/>
    <m/>
    <d v="2025-03-04T00:00:00"/>
    <d v="1899-12-30T13:40:05"/>
    <d v="2025-03-04T00:00:00"/>
    <d v="1899-12-30T13:40:16"/>
    <d v="2025-03-04T00:00:00"/>
    <d v="1899-12-30T14:14:35"/>
    <x v="0"/>
    <s v="RFCPI"/>
    <s v="8043258629"/>
    <s v="EXW"/>
    <d v="1899-12-30T00:34:30"/>
    <d v="1899-12-30T00:34:19"/>
    <d v="1899-12-30T00:00:11"/>
    <s v="Ensacado"/>
    <s v="E002"/>
    <x v="1"/>
    <d v="1899-12-30T00:34:30"/>
    <d v="1899-12-30T00:34:19"/>
    <n v="13"/>
    <x v="7"/>
    <x v="2"/>
    <x v="1"/>
    <n v="0"/>
    <n v="0"/>
    <s v="OK"/>
    <s v="Ensacado"/>
    <x v="2"/>
    <n v="0"/>
    <s v="F. ALCONERA"/>
    <s v="A"/>
    <d v="1899-12-30T00:00:11"/>
    <d v="1899-12-30T00:00:11"/>
    <s v="OK"/>
    <m/>
    <m/>
    <d v="1899-12-30T00:00:00"/>
    <d v="1899-12-30T00:34:30"/>
    <n v="3"/>
    <d v="1899-12-30T00:00:11"/>
    <n v="34.500000000009706"/>
    <n v="14"/>
    <s v="Si"/>
  </r>
  <r>
    <s v="CCAL"/>
    <s v="2025016996"/>
    <x v="0"/>
    <s v="ER8803BBS"/>
    <s v="E3440LKV"/>
    <d v="2025-03-04T00:00:00"/>
    <m/>
    <s v="3297"/>
    <x v="2"/>
    <s v="PA"/>
    <s v="S1"/>
    <m/>
    <d v="2025-03-04T00:00:00"/>
    <d v="1899-12-30T13:54:51"/>
    <d v="2025-03-04T00:00:00"/>
    <d v="1899-12-30T13:55:01"/>
    <d v="2025-03-04T00:00:00"/>
    <d v="1899-12-30T14:29:39"/>
    <x v="0"/>
    <s v="RFCPI"/>
    <s v="8043258631"/>
    <s v="FBO"/>
    <d v="1899-12-30T00:34:48"/>
    <d v="1899-12-30T00:34:38"/>
    <d v="1899-12-30T00:00:10"/>
    <s v="Granel"/>
    <s v="E001"/>
    <x v="2"/>
    <d v="1899-12-30T00:34:48"/>
    <d v="1899-12-30T00:34:38"/>
    <n v="13"/>
    <x v="7"/>
    <x v="2"/>
    <x v="2"/>
    <n v="0"/>
    <n v="0"/>
    <s v="OK"/>
    <s v="Granel"/>
    <x v="2"/>
    <n v="0"/>
    <s v="F. ALCONERA"/>
    <s v="A"/>
    <d v="1899-12-30T00:00:10"/>
    <d v="1899-12-30T00:00:10"/>
    <s v="OK"/>
    <m/>
    <m/>
    <d v="1899-12-30T00:00:00"/>
    <d v="1899-12-30T00:34:48"/>
    <n v="3"/>
    <d v="1899-12-30T00:00:10"/>
    <n v="34.8000000000048"/>
    <n v="14"/>
    <s v="Si"/>
  </r>
  <r>
    <s v="CCAL"/>
    <s v="2025016995"/>
    <x v="0"/>
    <s v="ER0912BBF"/>
    <s v="E7061KZH"/>
    <d v="2025-03-04T00:00:00"/>
    <m/>
    <s v="3230"/>
    <x v="1"/>
    <s v="PA"/>
    <s v="PA"/>
    <m/>
    <d v="2025-03-04T00:00:00"/>
    <d v="1899-12-30T13:53:33"/>
    <d v="2025-03-04T00:00:00"/>
    <d v="1899-12-30T13:53:46"/>
    <d v="2025-03-04T00:00:00"/>
    <d v="1899-12-30T14:35:22"/>
    <x v="0"/>
    <s v="RFCPI"/>
    <s v="8043258632"/>
    <s v="EXW"/>
    <d v="1899-12-30T00:41:49"/>
    <d v="1899-12-30T00:41:36"/>
    <d v="1899-12-30T00:00:13"/>
    <s v="Ensacado"/>
    <s v="E002"/>
    <x v="1"/>
    <d v="1899-12-30T00:41:49"/>
    <d v="1899-12-30T00:41:36"/>
    <n v="13"/>
    <x v="7"/>
    <x v="2"/>
    <x v="1"/>
    <n v="0"/>
    <n v="0"/>
    <s v="OK"/>
    <s v="Ensacado"/>
    <x v="2"/>
    <n v="0"/>
    <s v="F. ALCONERA"/>
    <s v="A"/>
    <d v="1899-12-30T00:00:13"/>
    <d v="1899-12-30T00:00:13"/>
    <s v="OK"/>
    <m/>
    <m/>
    <d v="1899-12-30T00:00:00"/>
    <d v="1899-12-30T00:41:49"/>
    <n v="3"/>
    <d v="1899-12-30T00:00:13"/>
    <n v="41.816666666664034"/>
    <n v="14"/>
    <s v="Si"/>
  </r>
  <r>
    <s v="CCAL"/>
    <s v="2025017007"/>
    <x v="0"/>
    <s v="ER0181BBV"/>
    <s v="E1430LTV"/>
    <d v="2025-03-04T00:00:00"/>
    <m/>
    <s v="3297"/>
    <x v="2"/>
    <s v="PA"/>
    <s v="S1"/>
    <m/>
    <d v="2025-03-04T00:00:00"/>
    <d v="1899-12-30T14:09:09"/>
    <d v="2025-03-04T00:00:00"/>
    <d v="1899-12-30T14:09:22"/>
    <d v="2025-03-04T00:00:00"/>
    <d v="1899-12-30T14:37:10"/>
    <x v="0"/>
    <s v="RFCPI"/>
    <s v="8043258633"/>
    <s v="FBO"/>
    <d v="1899-12-30T00:28:01"/>
    <d v="1899-12-30T00:27:48"/>
    <d v="1899-12-30T00:00:13"/>
    <s v="Granel"/>
    <s v="E001"/>
    <x v="2"/>
    <d v="1899-12-30T00:28:01"/>
    <d v="1899-12-30T00:27:48"/>
    <n v="14"/>
    <x v="7"/>
    <x v="2"/>
    <x v="2"/>
    <n v="0"/>
    <n v="0"/>
    <s v="OK"/>
    <s v="Granel"/>
    <x v="2"/>
    <n v="0"/>
    <s v="F. ALCONERA"/>
    <s v="A"/>
    <d v="1899-12-30T00:00:13"/>
    <d v="1899-12-30T00:00:13"/>
    <s v="OK"/>
    <m/>
    <m/>
    <d v="1899-12-30T00:00:00"/>
    <d v="1899-12-30T00:28:01"/>
    <n v="3"/>
    <d v="1899-12-30T00:00:13"/>
    <n v="28.016666666668755"/>
    <n v="14"/>
    <s v="Si"/>
  </r>
  <r>
    <s v="CCAL"/>
    <s v="2025017009"/>
    <x v="0"/>
    <s v="ER3768BCB"/>
    <s v="E3093KGW"/>
    <d v="2025-03-04T00:00:00"/>
    <m/>
    <s v="3228"/>
    <x v="3"/>
    <s v="PA"/>
    <s v="S5"/>
    <m/>
    <d v="2025-03-04T00:00:00"/>
    <d v="1899-12-30T14:11:33"/>
    <d v="2025-03-04T00:00:00"/>
    <d v="1899-12-30T14:11:42"/>
    <d v="2025-03-04T00:00:00"/>
    <d v="1899-12-30T14:40:52"/>
    <x v="0"/>
    <s v="RFCPI"/>
    <s v="8043258634"/>
    <s v="FBO"/>
    <d v="1899-12-30T00:29:19"/>
    <d v="1899-12-30T00:29:10"/>
    <d v="1899-12-30T00:00:09"/>
    <s v="Granel"/>
    <s v="E001"/>
    <x v="2"/>
    <d v="1899-12-30T00:29:19"/>
    <d v="1899-12-30T00:29:10"/>
    <n v="14"/>
    <x v="7"/>
    <x v="2"/>
    <x v="2"/>
    <n v="0"/>
    <n v="0"/>
    <s v="OK"/>
    <s v="Granel"/>
    <x v="2"/>
    <n v="0"/>
    <s v="F. ALCONERA"/>
    <s v="A"/>
    <d v="1899-12-30T00:00:09"/>
    <d v="1899-12-30T00:00:09"/>
    <s v="OK"/>
    <m/>
    <m/>
    <d v="1899-12-30T00:00:00"/>
    <d v="1899-12-30T00:29:19"/>
    <n v="3"/>
    <d v="1899-12-30T00:00:09"/>
    <n v="29.316666666657607"/>
    <n v="14"/>
    <s v="Si"/>
  </r>
  <r>
    <s v="CCAL"/>
    <s v="2025017018"/>
    <x v="0"/>
    <s v="ER9608BBY"/>
    <s v="E7553LTD"/>
    <d v="2025-03-04T00:00:00"/>
    <m/>
    <s v="3297"/>
    <x v="2"/>
    <s v="PA"/>
    <s v="S1"/>
    <m/>
    <d v="2025-03-04T00:00:00"/>
    <d v="1899-12-30T14:24:14"/>
    <d v="2025-03-04T00:00:00"/>
    <d v="1899-12-30T14:24:24"/>
    <d v="2025-03-04T00:00:00"/>
    <d v="1899-12-30T14:52:56"/>
    <x v="0"/>
    <s v="RFCPI"/>
    <s v="8043258636"/>
    <s v="FBO"/>
    <d v="1899-12-30T00:28:42"/>
    <d v="1899-12-30T00:28:32"/>
    <d v="1899-12-30T00:00:10"/>
    <s v="Granel"/>
    <s v="E001"/>
    <x v="1"/>
    <d v="1899-12-30T00:28:42"/>
    <d v="1899-12-30T00:28:32"/>
    <n v="14"/>
    <x v="7"/>
    <x v="2"/>
    <x v="2"/>
    <n v="0"/>
    <n v="0"/>
    <s v="OK"/>
    <s v="Granel"/>
    <x v="2"/>
    <n v="0"/>
    <s v="F. ALCONERA"/>
    <s v="A"/>
    <d v="1899-12-30T00:00:10"/>
    <d v="1899-12-30T00:00:10"/>
    <s v="OK"/>
    <m/>
    <m/>
    <d v="1899-12-30T00:00:00"/>
    <d v="1899-12-30T00:28:42"/>
    <n v="3"/>
    <d v="1899-12-30T00:00:10"/>
    <n v="28.699999999992016"/>
    <n v="14"/>
    <s v="Si"/>
  </r>
  <r>
    <s v="CCAL"/>
    <s v="2025017011"/>
    <x v="0"/>
    <s v="ER5453BDJ"/>
    <s v="E7422MNG"/>
    <d v="2025-03-04T00:00:00"/>
    <m/>
    <s v="3230"/>
    <x v="1"/>
    <s v="PA"/>
    <s v="PA"/>
    <m/>
    <d v="2025-03-04T00:00:00"/>
    <d v="1899-12-30T14:16:00"/>
    <d v="2025-03-04T00:00:00"/>
    <d v="1899-12-30T14:16:10"/>
    <d v="2025-03-04T00:00:00"/>
    <d v="1899-12-30T14:59:27"/>
    <x v="0"/>
    <s v="RFCPI"/>
    <s v="8043258637"/>
    <s v="FBO"/>
    <d v="1899-12-30T00:43:27"/>
    <d v="1899-12-30T00:43:17"/>
    <d v="1899-12-30T00:00:10"/>
    <s v="Ensacado"/>
    <s v="E002"/>
    <x v="2"/>
    <d v="1899-12-30T00:43:27"/>
    <d v="1899-12-30T00:43:17"/>
    <n v="14"/>
    <x v="7"/>
    <x v="2"/>
    <x v="1"/>
    <n v="0"/>
    <n v="0"/>
    <s v="OK"/>
    <s v="Ensacado"/>
    <x v="2"/>
    <n v="0"/>
    <s v="F. ALCONERA"/>
    <s v="A"/>
    <d v="1899-12-30T00:00:10"/>
    <d v="1899-12-30T00:00:10"/>
    <s v="OK"/>
    <m/>
    <m/>
    <d v="1899-12-30T00:00:00"/>
    <d v="1899-12-30T00:43:27"/>
    <n v="3"/>
    <d v="1899-12-30T00:00:10"/>
    <n v="43.450000000012864"/>
    <n v="14"/>
    <s v="Si"/>
  </r>
  <r>
    <s v="CCAL"/>
    <s v="2025017030"/>
    <x v="0"/>
    <s v="ER9053BCB"/>
    <s v="E2965KHG"/>
    <d v="2025-03-04T00:00:00"/>
    <m/>
    <s v="3297"/>
    <x v="2"/>
    <s v="PA"/>
    <s v="S1"/>
    <m/>
    <d v="2025-03-04T00:00:00"/>
    <d v="1899-12-30T15:04:21"/>
    <d v="2025-03-04T00:00:00"/>
    <d v="1899-12-30T15:04:31"/>
    <d v="2025-03-04T00:00:00"/>
    <d v="1899-12-30T15:31:45"/>
    <x v="0"/>
    <s v="RFCPI"/>
    <s v="8043258640"/>
    <s v="EXW"/>
    <d v="1899-12-30T00:27:24"/>
    <d v="1899-12-30T00:27:14"/>
    <d v="1899-12-30T00:00:10"/>
    <s v="Granel"/>
    <s v="E001"/>
    <x v="1"/>
    <d v="1899-12-30T00:27:24"/>
    <d v="1899-12-30T00:27:14"/>
    <n v="15"/>
    <x v="7"/>
    <x v="2"/>
    <x v="2"/>
    <n v="0"/>
    <n v="0"/>
    <s v="OK"/>
    <s v="Granel"/>
    <x v="2"/>
    <n v="0"/>
    <s v="F. ALCONERA"/>
    <s v="A"/>
    <d v="1899-12-30T00:00:10"/>
    <d v="1899-12-30T00:00:10"/>
    <s v="OK"/>
    <m/>
    <m/>
    <d v="1899-12-30T00:00:00"/>
    <d v="1899-12-30T00:27:24"/>
    <n v="3"/>
    <d v="1899-12-30T00:00:10"/>
    <n v="27.400000000003164"/>
    <n v="15"/>
    <s v="Si"/>
  </r>
  <r>
    <s v="CCAL"/>
    <s v="2025017028"/>
    <x v="0"/>
    <s v="ER8801BBS"/>
    <s v="E9651KXD"/>
    <d v="2025-03-04T00:00:00"/>
    <m/>
    <s v="3297"/>
    <x v="2"/>
    <s v="PA"/>
    <s v="S1"/>
    <m/>
    <d v="2025-03-04T00:00:00"/>
    <d v="1899-12-30T15:01:58"/>
    <d v="2025-03-04T00:00:00"/>
    <d v="1899-12-30T15:02:08"/>
    <d v="2025-03-04T00:00:00"/>
    <d v="1899-12-30T15:42:18"/>
    <x v="0"/>
    <s v="RFCPI"/>
    <s v="8043258642"/>
    <s v="FBO"/>
    <d v="1899-12-30T00:40:20"/>
    <d v="1899-12-30T00:40:10"/>
    <d v="1899-12-30T00:00:10"/>
    <s v="Granel"/>
    <s v="E001"/>
    <x v="2"/>
    <d v="1899-12-30T00:40:20"/>
    <d v="1899-12-30T00:40:10"/>
    <n v="15"/>
    <x v="7"/>
    <x v="2"/>
    <x v="2"/>
    <n v="0"/>
    <n v="0"/>
    <s v="OK"/>
    <s v="Granel"/>
    <x v="2"/>
    <n v="0"/>
    <s v="F. ALCONERA"/>
    <s v="A"/>
    <d v="1899-12-30T00:00:10"/>
    <d v="1899-12-30T00:00:10"/>
    <s v="OK"/>
    <m/>
    <m/>
    <d v="1899-12-30T00:00:00"/>
    <d v="1899-12-30T00:40:20"/>
    <n v="3"/>
    <d v="1899-12-30T00:00:10"/>
    <n v="40.333333333334416"/>
    <n v="15"/>
    <s v="Si"/>
  </r>
  <r>
    <s v="CCAL"/>
    <s v="2025017035"/>
    <x v="0"/>
    <s v="ER2153BDL"/>
    <s v="E4450MTX"/>
    <d v="2025-03-04T00:00:00"/>
    <m/>
    <s v="3228"/>
    <x v="3"/>
    <s v="PA"/>
    <s v="S4"/>
    <m/>
    <d v="2025-03-04T00:00:00"/>
    <d v="1899-12-30T15:16:16"/>
    <d v="2025-03-04T00:00:00"/>
    <d v="1899-12-30T15:16:26"/>
    <d v="2025-03-04T00:00:00"/>
    <d v="1899-12-30T15:48:11"/>
    <x v="0"/>
    <s v="RFCPI"/>
    <s v="8043258643"/>
    <s v="EXW"/>
    <d v="1899-12-30T00:31:55"/>
    <d v="1899-12-30T00:31:45"/>
    <d v="1899-12-30T00:00:10"/>
    <s v="Granel"/>
    <s v="E001"/>
    <x v="1"/>
    <d v="1899-12-30T00:31:55"/>
    <d v="1899-12-30T00:31:45"/>
    <n v="15"/>
    <x v="7"/>
    <x v="2"/>
    <x v="2"/>
    <n v="0"/>
    <n v="0"/>
    <s v="OK"/>
    <s v="Granel"/>
    <x v="2"/>
    <n v="0"/>
    <s v="F. ALCONERA"/>
    <s v="A"/>
    <d v="1899-12-30T00:00:10"/>
    <d v="1899-12-30T00:00:10"/>
    <s v="OK"/>
    <m/>
    <m/>
    <d v="1899-12-30T00:00:00"/>
    <d v="1899-12-30T00:31:55"/>
    <n v="3"/>
    <d v="1899-12-30T00:00:10"/>
    <n v="31.916666666663929"/>
    <n v="15"/>
    <s v="Si"/>
  </r>
  <r>
    <s v="CCAL"/>
    <s v="2025017040"/>
    <x v="0"/>
    <s v="ER0894BBZ"/>
    <s v="E5542MNV"/>
    <d v="2025-03-04T00:00:00"/>
    <m/>
    <s v="3228"/>
    <x v="3"/>
    <s v="PA"/>
    <s v="S5"/>
    <m/>
    <d v="2025-03-04T00:00:00"/>
    <d v="1899-12-30T15:28:59"/>
    <d v="2025-03-04T00:00:00"/>
    <d v="1899-12-30T15:29:09"/>
    <d v="2025-03-04T00:00:00"/>
    <d v="1899-12-30T15:54:02"/>
    <x v="0"/>
    <s v="RFCPI"/>
    <s v="8043258644"/>
    <s v="FBO"/>
    <d v="1899-12-30T00:25:03"/>
    <d v="1899-12-30T00:24:53"/>
    <d v="1899-12-30T00:00:10"/>
    <s v="Granel"/>
    <s v="E001"/>
    <x v="2"/>
    <d v="1899-12-30T00:25:03"/>
    <d v="1899-12-30T00:24:53"/>
    <n v="15"/>
    <x v="7"/>
    <x v="2"/>
    <x v="2"/>
    <n v="0"/>
    <n v="0"/>
    <s v="OK"/>
    <s v="Granel"/>
    <x v="2"/>
    <n v="0"/>
    <s v="F. ALCONERA"/>
    <s v="A"/>
    <d v="1899-12-30T00:00:10"/>
    <d v="1899-12-30T00:00:10"/>
    <s v="OK"/>
    <m/>
    <m/>
    <d v="1899-12-30T00:00:00"/>
    <d v="1899-12-30T00:25:03"/>
    <n v="3"/>
    <d v="1899-12-30T00:00:10"/>
    <n v="25.050000000009671"/>
    <n v="15"/>
    <s v="Si"/>
  </r>
  <r>
    <s v="CCAL"/>
    <s v="2025017044"/>
    <x v="0"/>
    <s v="ER4838BBS"/>
    <s v="E9945KBD"/>
    <d v="2025-03-04T00:00:00"/>
    <m/>
    <s v="3228"/>
    <x v="3"/>
    <s v="PA"/>
    <s v="S4"/>
    <m/>
    <d v="2025-03-04T00:00:00"/>
    <d v="1899-12-30T15:49:52"/>
    <d v="2025-03-04T00:00:00"/>
    <d v="1899-12-30T15:50:05"/>
    <d v="2025-03-04T00:00:00"/>
    <d v="1899-12-30T16:17:20"/>
    <x v="0"/>
    <s v="RFCPI"/>
    <s v="8043258648"/>
    <s v="FBO"/>
    <d v="1899-12-30T00:27:28"/>
    <d v="1899-12-30T00:27:15"/>
    <d v="1899-12-30T00:00:13"/>
    <s v="Granel"/>
    <s v="E001"/>
    <x v="2"/>
    <d v="1899-12-30T00:27:28"/>
    <d v="1899-12-30T00:27:15"/>
    <n v="15"/>
    <x v="7"/>
    <x v="2"/>
    <x v="2"/>
    <n v="0"/>
    <n v="0"/>
    <s v="OK"/>
    <s v="Granel"/>
    <x v="2"/>
    <n v="0"/>
    <s v="F. ALCONERA"/>
    <s v="A"/>
    <d v="1899-12-30T00:00:13"/>
    <d v="1899-12-30T00:00:13"/>
    <s v="OK"/>
    <m/>
    <m/>
    <d v="1899-12-30T00:00:00"/>
    <d v="1899-12-30T00:27:28"/>
    <n v="3"/>
    <d v="1899-12-30T00:00:13"/>
    <n v="27.466666666660835"/>
    <n v="16"/>
    <s v="Si"/>
  </r>
  <r>
    <s v="CCAL"/>
    <s v="2025017048"/>
    <x v="0"/>
    <s v="ER2637BBV"/>
    <s v="E4929LNP"/>
    <d v="2025-03-04T00:00:00"/>
    <m/>
    <s v="3297"/>
    <x v="2"/>
    <s v="PA"/>
    <s v="S1"/>
    <m/>
    <d v="2025-03-04T00:00:00"/>
    <d v="1899-12-30T15:56:56"/>
    <d v="2025-03-04T00:00:00"/>
    <d v="1899-12-30T15:57:07"/>
    <d v="2025-03-04T00:00:00"/>
    <d v="1899-12-30T16:24:58"/>
    <x v="0"/>
    <s v="RFCPI"/>
    <s v="8043258649"/>
    <s v="FBO"/>
    <d v="1899-12-30T00:28:02"/>
    <d v="1899-12-30T00:27:51"/>
    <d v="1899-12-30T00:00:11"/>
    <s v="Granel"/>
    <s v="E001"/>
    <x v="2"/>
    <d v="1899-12-30T00:28:02"/>
    <d v="1899-12-30T00:27:51"/>
    <n v="15"/>
    <x v="7"/>
    <x v="2"/>
    <x v="2"/>
    <n v="0"/>
    <n v="0"/>
    <s v="OK"/>
    <s v="Granel"/>
    <x v="2"/>
    <n v="0"/>
    <s v="F. ALCONERA"/>
    <s v="A"/>
    <d v="1899-12-30T00:00:11"/>
    <d v="1899-12-30T00:00:11"/>
    <s v="OK"/>
    <m/>
    <m/>
    <d v="1899-12-30T00:00:00"/>
    <d v="1899-12-30T00:28:02"/>
    <n v="3"/>
    <d v="1899-12-30T00:00:11"/>
    <n v="28.033333333329615"/>
    <n v="16"/>
    <s v="Si"/>
  </r>
  <r>
    <s v="CCAL"/>
    <s v="2025017052"/>
    <x v="0"/>
    <s v="ER9252BBJ"/>
    <s v="E8364KHH"/>
    <d v="2025-03-04T00:00:00"/>
    <m/>
    <s v="3229"/>
    <x v="6"/>
    <s v="PA"/>
    <s v="S2"/>
    <m/>
    <d v="2025-03-04T00:00:00"/>
    <d v="1899-12-30T16:06:42"/>
    <d v="2025-03-04T00:00:00"/>
    <d v="1899-12-30T16:06:54"/>
    <d v="2025-03-04T00:00:00"/>
    <d v="1899-12-30T16:43:00"/>
    <x v="0"/>
    <s v="RFCPI"/>
    <s v="8043258651"/>
    <s v="FBO"/>
    <d v="1899-12-30T00:36:18"/>
    <d v="1899-12-30T00:36:06"/>
    <d v="1899-12-30T00:00:12"/>
    <s v="Granel"/>
    <s v="E001"/>
    <x v="2"/>
    <d v="1899-12-30T00:36:18"/>
    <d v="1899-12-30T00:36:06"/>
    <n v="16"/>
    <x v="7"/>
    <x v="2"/>
    <x v="2"/>
    <n v="0"/>
    <n v="0"/>
    <s v="OK"/>
    <s v="Granel"/>
    <x v="2"/>
    <n v="0"/>
    <s v="F. ALCONERA"/>
    <s v="A"/>
    <d v="1899-12-30T00:00:12"/>
    <d v="1899-12-30T00:00:12"/>
    <s v="OK"/>
    <m/>
    <m/>
    <d v="1899-12-30T00:00:00"/>
    <d v="1899-12-30T00:36:18"/>
    <n v="3"/>
    <d v="1899-12-30T00:00:12"/>
    <n v="36.300000000009511"/>
    <n v="16"/>
    <s v="Si"/>
  </r>
  <r>
    <s v="CCAL"/>
    <s v="2025017061"/>
    <x v="0"/>
    <s v="ER3348BBR"/>
    <s v="E6103LDT"/>
    <d v="2025-03-04T00:00:00"/>
    <m/>
    <s v="3297"/>
    <x v="2"/>
    <s v="PA"/>
    <s v="S1"/>
    <m/>
    <d v="2025-03-04T00:00:00"/>
    <d v="1899-12-30T16:21:00"/>
    <d v="2025-03-04T00:00:00"/>
    <d v="1899-12-30T16:21:10"/>
    <d v="2025-03-04T00:00:00"/>
    <d v="1899-12-30T16:46:08"/>
    <x v="0"/>
    <s v="RFCPI"/>
    <s v="8043258652"/>
    <s v="FBO"/>
    <d v="1899-12-30T00:25:08"/>
    <d v="1899-12-30T00:24:58"/>
    <d v="1899-12-30T00:00:10"/>
    <s v="Granel"/>
    <s v="E001"/>
    <x v="2"/>
    <d v="1899-12-30T00:25:08"/>
    <d v="1899-12-30T00:24:58"/>
    <n v="16"/>
    <x v="7"/>
    <x v="2"/>
    <x v="2"/>
    <n v="0"/>
    <n v="0"/>
    <s v="OK"/>
    <s v="Granel"/>
    <x v="2"/>
    <n v="0"/>
    <s v="F. ALCONERA"/>
    <s v="A"/>
    <d v="1899-12-30T00:00:10"/>
    <d v="1899-12-30T00:00:10"/>
    <s v="OK"/>
    <m/>
    <m/>
    <d v="1899-12-30T00:00:00"/>
    <d v="1899-12-30T00:25:08"/>
    <n v="3"/>
    <d v="1899-12-30T00:00:10"/>
    <n v="25.133333333328043"/>
    <n v="16"/>
    <s v="Si"/>
  </r>
  <r>
    <s v="CCAL"/>
    <s v="2025017057"/>
    <x v="0"/>
    <s v="ER6794BDD"/>
    <s v="E3614MCX"/>
    <d v="2025-03-04T00:00:00"/>
    <m/>
    <s v="3230"/>
    <x v="1"/>
    <s v="PA"/>
    <s v="PA"/>
    <m/>
    <d v="2025-03-04T00:00:00"/>
    <d v="1899-12-30T16:13:37"/>
    <d v="2025-03-04T00:00:00"/>
    <d v="1899-12-30T16:13:47"/>
    <d v="2025-03-04T00:00:00"/>
    <d v="1899-12-30T16:53:59"/>
    <x v="0"/>
    <s v="RFCPI"/>
    <s v="8043258653"/>
    <s v="FBO"/>
    <d v="1899-12-30T00:40:22"/>
    <d v="1899-12-30T00:40:12"/>
    <d v="1899-12-30T00:00:10"/>
    <s v="Ensacado"/>
    <s v="E002"/>
    <x v="2"/>
    <d v="1899-12-30T00:40:22"/>
    <d v="1899-12-30T00:40:12"/>
    <n v="16"/>
    <x v="7"/>
    <x v="2"/>
    <x v="1"/>
    <n v="0"/>
    <n v="0"/>
    <s v="OK"/>
    <s v="Ensacado"/>
    <x v="2"/>
    <n v="0"/>
    <s v="F. ALCONERA"/>
    <s v="A"/>
    <d v="1899-12-30T00:00:10"/>
    <d v="1899-12-30T00:00:10"/>
    <s v="OK"/>
    <m/>
    <m/>
    <d v="1899-12-30T00:00:00"/>
    <d v="1899-12-30T00:40:22"/>
    <n v="3"/>
    <d v="1899-12-30T00:00:10"/>
    <n v="40.366666666655973"/>
    <n v="16"/>
    <s v="Si"/>
  </r>
  <r>
    <s v="CCAL"/>
    <s v="2025017070"/>
    <x v="0"/>
    <s v="ECS04211R"/>
    <s v="E3710KKC"/>
    <d v="2025-03-04T00:00:00"/>
    <m/>
    <s v="3230"/>
    <x v="1"/>
    <s v="PA"/>
    <s v="PA"/>
    <m/>
    <d v="2025-03-04T00:00:00"/>
    <d v="1899-12-30T16:45:36"/>
    <d v="2025-03-04T00:00:00"/>
    <d v="1899-12-30T16:45:46"/>
    <d v="2025-03-04T00:00:00"/>
    <d v="1899-12-30T17:16:53"/>
    <x v="0"/>
    <s v="RFCPI"/>
    <s v="8043258654"/>
    <s v="FBO"/>
    <d v="1899-12-30T00:31:17"/>
    <d v="1899-12-30T00:31:07"/>
    <d v="1899-12-30T00:00:10"/>
    <s v="Ensacado"/>
    <s v="E002"/>
    <x v="2"/>
    <d v="1899-12-30T00:31:17"/>
    <d v="1899-12-30T00:31:07"/>
    <n v="16"/>
    <x v="7"/>
    <x v="2"/>
    <x v="1"/>
    <n v="0"/>
    <n v="0"/>
    <s v="OK"/>
    <s v="Ensacado"/>
    <x v="2"/>
    <n v="0"/>
    <s v="F. ALCONERA"/>
    <s v="A"/>
    <d v="1899-12-30T00:00:10"/>
    <d v="1899-12-30T00:00:10"/>
    <s v="OK"/>
    <m/>
    <m/>
    <d v="1899-12-30T00:00:00"/>
    <d v="1899-12-30T00:31:17"/>
    <n v="3"/>
    <d v="1899-12-30T00:00:10"/>
    <n v="31.283333333337477"/>
    <n v="17"/>
    <s v="Si"/>
  </r>
  <r>
    <s v="CCAL"/>
    <s v="2025017081"/>
    <x v="0"/>
    <s v="ER6535BBJ"/>
    <s v="E3039DBP"/>
    <d v="2025-03-04T00:00:00"/>
    <m/>
    <s v="3297"/>
    <x v="2"/>
    <s v="PA"/>
    <s v="S1"/>
    <m/>
    <d v="2025-03-04T00:00:00"/>
    <d v="1899-12-30T17:07:12"/>
    <d v="2025-03-04T00:00:00"/>
    <d v="1899-12-30T17:07:22"/>
    <d v="2025-03-04T00:00:00"/>
    <d v="1899-12-30T17:42:19"/>
    <x v="0"/>
    <s v="RFCPI"/>
    <s v="8043258656"/>
    <s v="EXW"/>
    <d v="1899-12-30T00:35:07"/>
    <d v="1899-12-30T00:34:57"/>
    <d v="1899-12-30T00:00:10"/>
    <s v="Granel"/>
    <s v="E001"/>
    <x v="1"/>
    <d v="1899-12-30T00:35:07"/>
    <d v="1899-12-30T00:34:57"/>
    <n v="17"/>
    <x v="7"/>
    <x v="2"/>
    <x v="2"/>
    <n v="0"/>
    <n v="0"/>
    <s v="OK"/>
    <s v="Granel"/>
    <x v="2"/>
    <n v="0"/>
    <s v="F. ALCONERA"/>
    <s v="A"/>
    <d v="1899-12-30T00:00:10"/>
    <d v="1899-12-30T00:00:10"/>
    <s v="OK"/>
    <m/>
    <m/>
    <d v="1899-12-30T00:00:00"/>
    <d v="1899-12-30T00:35:07"/>
    <n v="3"/>
    <d v="1899-12-30T00:00:10"/>
    <n v="35.116666666675137"/>
    <n v="17"/>
    <s v="Si"/>
  </r>
  <r>
    <s v="CCAL"/>
    <s v="2025017086"/>
    <x v="0"/>
    <s v="ER0119BBW"/>
    <s v="E8837LZK"/>
    <d v="2025-03-04T00:00:00"/>
    <m/>
    <s v="3297"/>
    <x v="2"/>
    <s v="PA"/>
    <s v="S1"/>
    <m/>
    <d v="2025-03-04T00:00:00"/>
    <d v="1899-12-30T17:24:27"/>
    <d v="2025-03-04T00:00:00"/>
    <d v="1899-12-30T17:24:38"/>
    <d v="2025-03-04T00:00:00"/>
    <d v="1899-12-30T17:52:32"/>
    <x v="0"/>
    <s v="RFCPI"/>
    <s v="8043258657"/>
    <s v="FBO"/>
    <d v="1899-12-30T00:28:05"/>
    <d v="1899-12-30T00:27:54"/>
    <d v="1899-12-30T00:00:11"/>
    <s v="Granel"/>
    <s v="E001"/>
    <x v="2"/>
    <d v="1899-12-30T00:28:05"/>
    <d v="1899-12-30T00:27:54"/>
    <n v="17"/>
    <x v="7"/>
    <x v="2"/>
    <x v="2"/>
    <n v="0"/>
    <n v="0"/>
    <s v="OK"/>
    <s v="Granel"/>
    <x v="2"/>
    <n v="0"/>
    <s v="F. ALCONERA"/>
    <s v="A"/>
    <d v="1899-12-30T00:00:11"/>
    <d v="1899-12-30T00:00:11"/>
    <s v="OK"/>
    <m/>
    <m/>
    <d v="1899-12-30T00:00:00"/>
    <d v="1899-12-30T00:28:05"/>
    <n v="3"/>
    <d v="1899-12-30T00:00:11"/>
    <n v="28.083333333326426"/>
    <n v="17"/>
    <s v="Si"/>
  </r>
  <r>
    <s v="CCAL"/>
    <s v=""/>
    <x v="0"/>
    <s v="ER9608BBY"/>
    <s v="E7553LTD"/>
    <d v="2025-03-04T00:00:00"/>
    <m/>
    <s v="3297"/>
    <x v="2"/>
    <s v="PA"/>
    <s v="PA"/>
    <m/>
    <d v="2025-03-04T00:00:00"/>
    <d v="1899-12-30T17:59:08"/>
    <d v="2025-03-04T00:00:00"/>
    <d v="1899-12-30T18:14:18"/>
    <d v="2025-03-04T00:00:00"/>
    <d v="1899-12-30T18:15:13"/>
    <x v="7"/>
    <s v="PROMERO"/>
    <s v="8043258661"/>
    <s v="FBO"/>
    <d v="1899-12-30T00:16:05"/>
    <d v="1899-12-30T00:00:55"/>
    <d v="1899-12-30T00:15:10"/>
    <s v="Granel"/>
    <s v="E001"/>
    <x v="2"/>
    <d v="1899-12-30T00:16:05"/>
    <d v="1899-12-30T00:00:55"/>
    <n v="17"/>
    <x v="7"/>
    <x v="2"/>
    <x v="2"/>
    <n v="0"/>
    <n v="0"/>
    <s v="OK"/>
    <s v="Granel"/>
    <x v="2"/>
    <n v="0"/>
    <s v="F. ALCONERA"/>
    <s v="A"/>
    <d v="1899-12-30T00:15:10"/>
    <d v="1899-12-30T00:15:10"/>
    <s v="OK"/>
    <m/>
    <m/>
    <d v="1899-12-30T00:00:00"/>
    <d v="1899-12-30T00:16:05"/>
    <n v="3"/>
    <d v="1899-12-30T00:15:10"/>
    <n v="16.083333333331264"/>
    <n v="18"/>
    <s v="Si"/>
  </r>
  <r>
    <s v="CCAL"/>
    <s v="2025017101"/>
    <x v="0"/>
    <s v="ER2114BBG"/>
    <s v="E3425LKV"/>
    <d v="2025-03-04T00:00:00"/>
    <m/>
    <s v="3297"/>
    <x v="2"/>
    <s v="PA"/>
    <s v="S1"/>
    <m/>
    <d v="2025-03-04T00:00:00"/>
    <d v="1899-12-30T17:49:11"/>
    <d v="2025-03-04T00:00:00"/>
    <d v="1899-12-30T17:49:21"/>
    <d v="2025-03-04T00:00:00"/>
    <d v="1899-12-30T18:18:50"/>
    <x v="0"/>
    <s v="RFCPI"/>
    <s v="8043258662"/>
    <s v="FBO"/>
    <d v="1899-12-30T00:29:39"/>
    <d v="1899-12-30T00:29:29"/>
    <d v="1899-12-30T00:00:10"/>
    <s v="Granel"/>
    <s v="E001"/>
    <x v="2"/>
    <d v="1899-12-30T00:29:39"/>
    <d v="1899-12-30T00:29:29"/>
    <n v="17"/>
    <x v="7"/>
    <x v="2"/>
    <x v="2"/>
    <n v="0"/>
    <n v="0"/>
    <s v="OK"/>
    <s v="Granel"/>
    <x v="2"/>
    <n v="0"/>
    <s v="F. ALCONERA"/>
    <s v="A"/>
    <d v="1899-12-30T00:00:10"/>
    <d v="1899-12-30T00:00:10"/>
    <s v="OK"/>
    <m/>
    <m/>
    <d v="1899-12-30T00:00:00"/>
    <d v="1899-12-30T00:29:39"/>
    <n v="3"/>
    <d v="1899-12-30T00:00:10"/>
    <n v="29.649999999988808"/>
    <n v="18"/>
    <s v="Si"/>
  </r>
  <r>
    <s v="CCAL"/>
    <s v="2025017102"/>
    <x v="0"/>
    <s v="ER3908BBW"/>
    <s v="E5943KXX"/>
    <d v="2025-03-04T00:00:00"/>
    <m/>
    <s v="3297"/>
    <x v="2"/>
    <s v="PA"/>
    <s v="S1"/>
    <m/>
    <d v="2025-03-04T00:00:00"/>
    <d v="1899-12-30T17:52:00"/>
    <d v="2025-03-04T00:00:00"/>
    <d v="1899-12-30T17:52:10"/>
    <d v="2025-03-04T00:00:00"/>
    <d v="1899-12-30T18:24:07"/>
    <x v="0"/>
    <s v="RFCPI"/>
    <s v="8043258663"/>
    <s v="FBO"/>
    <d v="1899-12-30T00:32:07"/>
    <d v="1899-12-30T00:31:57"/>
    <d v="1899-12-30T00:00:10"/>
    <s v="Granel"/>
    <s v="E001"/>
    <x v="2"/>
    <d v="1899-12-30T00:32:07"/>
    <d v="1899-12-30T00:31:57"/>
    <n v="17"/>
    <x v="7"/>
    <x v="2"/>
    <x v="2"/>
    <n v="0"/>
    <n v="0"/>
    <s v="OK"/>
    <s v="Granel"/>
    <x v="2"/>
    <n v="0"/>
    <s v="F. ALCONERA"/>
    <s v="A"/>
    <d v="1899-12-30T00:00:10"/>
    <d v="1899-12-30T00:00:10"/>
    <s v="OK"/>
    <m/>
    <m/>
    <d v="1899-12-30T00:00:00"/>
    <d v="1899-12-30T00:32:07"/>
    <n v="3"/>
    <d v="1899-12-30T00:00:10"/>
    <n v="32.116666666679947"/>
    <n v="18"/>
    <s v="Si"/>
  </r>
  <r>
    <s v="CCAL"/>
    <s v="2025017108"/>
    <x v="0"/>
    <s v="ER4777BBM"/>
    <s v="E5987LDC"/>
    <d v="2025-03-04T00:00:00"/>
    <m/>
    <s v="3297"/>
    <x v="2"/>
    <s v="PA"/>
    <s v="S1"/>
    <m/>
    <d v="2025-03-04T00:00:00"/>
    <d v="1899-12-30T18:59:10"/>
    <d v="2025-03-04T00:00:00"/>
    <d v="1899-12-30T18:59:21"/>
    <d v="2025-03-04T00:00:00"/>
    <d v="1899-12-30T19:35:56"/>
    <x v="0"/>
    <s v="RFCPI"/>
    <s v="8043258671"/>
    <s v="FBO"/>
    <d v="1899-12-30T00:36:46"/>
    <d v="1899-12-30T00:36:35"/>
    <d v="1899-12-30T00:00:11"/>
    <s v="Granel"/>
    <s v="E001"/>
    <x v="2"/>
    <d v="1899-12-30T00:36:46"/>
    <d v="1899-12-30T00:36:35"/>
    <n v="18"/>
    <x v="7"/>
    <x v="2"/>
    <x v="2"/>
    <n v="0"/>
    <n v="0"/>
    <s v="OK"/>
    <s v="Granel"/>
    <x v="2"/>
    <n v="0"/>
    <s v="F. ALCONERA"/>
    <s v="A"/>
    <d v="1899-12-30T00:00:11"/>
    <d v="1899-12-30T00:00:11"/>
    <s v="OK"/>
    <m/>
    <m/>
    <d v="1899-12-30T00:00:00"/>
    <d v="1899-12-30T00:36:46"/>
    <n v="3"/>
    <d v="1899-12-30T00:00:11"/>
    <n v="36.766666666670439"/>
    <n v="19"/>
    <s v="Si"/>
  </r>
  <r>
    <s v="CCAL"/>
    <s v="2025017112"/>
    <x v="0"/>
    <s v="ER1200BBL"/>
    <s v="E8055LBS"/>
    <d v="2025-03-04T00:00:00"/>
    <m/>
    <s v="3297"/>
    <x v="2"/>
    <s v="PA"/>
    <s v="S1"/>
    <m/>
    <d v="2025-03-04T00:00:00"/>
    <d v="1899-12-30T19:47:17"/>
    <d v="2025-03-04T00:00:00"/>
    <d v="1899-12-30T19:47:29"/>
    <d v="2025-03-04T00:00:00"/>
    <d v="1899-12-30T20:17:09"/>
    <x v="0"/>
    <s v="RFCPI"/>
    <s v="8043258672"/>
    <s v="FBO"/>
    <d v="1899-12-30T00:29:52"/>
    <d v="1899-12-30T00:29:40"/>
    <d v="1899-12-30T00:00:12"/>
    <s v="Granel"/>
    <s v="E001"/>
    <x v="2"/>
    <d v="1899-12-30T00:29:52"/>
    <d v="1899-12-30T00:29:40"/>
    <n v="19"/>
    <x v="7"/>
    <x v="2"/>
    <x v="2"/>
    <n v="0"/>
    <n v="0"/>
    <s v="OK"/>
    <s v="Granel"/>
    <x v="2"/>
    <n v="0"/>
    <s v="F. ALCONERA"/>
    <s v="A"/>
    <d v="1899-12-30T00:00:12"/>
    <d v="1899-12-30T00:00:12"/>
    <s v="OK"/>
    <m/>
    <m/>
    <d v="1899-12-30T00:00:00"/>
    <d v="1899-12-30T00:29:52"/>
    <n v="3"/>
    <d v="1899-12-30T00:00:12"/>
    <n v="29.866666666680075"/>
    <n v="20"/>
    <s v="Si"/>
  </r>
  <r>
    <s v="CCAL"/>
    <s v="2025017119"/>
    <x v="0"/>
    <s v="ER0455BBX"/>
    <s v="E0438GVW"/>
    <d v="2025-03-05T00:00:00"/>
    <m/>
    <s v="3297"/>
    <x v="2"/>
    <s v="PA"/>
    <s v="S1"/>
    <m/>
    <d v="2025-03-05T00:00:00"/>
    <d v="1899-12-30T03:04:19"/>
    <d v="2025-03-05T00:00:00"/>
    <d v="1899-12-30T03:04:30"/>
    <d v="2025-03-05T00:00:00"/>
    <d v="1899-12-30T03:29:44"/>
    <x v="0"/>
    <s v="RFCPI"/>
    <s v="8043258673"/>
    <s v="FBO"/>
    <d v="1899-12-30T00:25:25"/>
    <d v="1899-12-30T00:25:14"/>
    <d v="1899-12-30T00:00:11"/>
    <s v="Granel"/>
    <s v="E001"/>
    <x v="1"/>
    <d v="1899-12-30T00:25:25"/>
    <d v="1899-12-30T00:25:14"/>
    <n v="3"/>
    <x v="8"/>
    <x v="2"/>
    <x v="2"/>
    <n v="0"/>
    <n v="0"/>
    <s v="OK"/>
    <s v="Granel"/>
    <x v="2"/>
    <n v="0"/>
    <s v="F. ALCONERA"/>
    <s v="A"/>
    <d v="1899-12-30T00:00:11"/>
    <d v="1899-12-30T00:00:11"/>
    <s v="OK"/>
    <m/>
    <m/>
    <d v="1899-12-30T00:00:00"/>
    <d v="1899-12-30T00:25:25"/>
    <n v="4"/>
    <d v="1899-12-30T00:00:11"/>
    <n v="25.41666666666239"/>
    <n v="3"/>
    <s v="Si"/>
  </r>
  <r>
    <s v="CCAL"/>
    <s v="2025017120"/>
    <x v="0"/>
    <s v="ER3547BBD"/>
    <s v="E8416KLT"/>
    <d v="2025-03-05T00:00:00"/>
    <m/>
    <s v="3229"/>
    <x v="6"/>
    <s v="PA"/>
    <s v="S2"/>
    <m/>
    <d v="2025-03-05T00:00:00"/>
    <d v="1899-12-30T05:02:15"/>
    <d v="2025-03-05T00:00:00"/>
    <d v="1899-12-30T05:02:27"/>
    <d v="2025-03-05T00:00:00"/>
    <d v="1899-12-30T05:29:00"/>
    <x v="0"/>
    <s v="RFCPI"/>
    <s v="8043258674"/>
    <s v="FBO"/>
    <d v="1899-12-30T00:26:45"/>
    <d v="1899-12-30T00:26:33"/>
    <d v="1899-12-30T00:00:12"/>
    <s v="Granel"/>
    <s v="E001"/>
    <x v="2"/>
    <d v="1899-12-30T00:26:45"/>
    <d v="1899-12-30T00:26:33"/>
    <n v="5"/>
    <x v="8"/>
    <x v="2"/>
    <x v="2"/>
    <n v="0"/>
    <n v="0"/>
    <s v="OK"/>
    <s v="Granel"/>
    <x v="2"/>
    <n v="0"/>
    <s v="F. ALCONERA"/>
    <s v="A"/>
    <d v="1899-12-30T00:00:12"/>
    <d v="1899-12-30T00:00:12"/>
    <s v="OK"/>
    <m/>
    <m/>
    <d v="1899-12-30T00:00:00"/>
    <d v="1899-12-30T00:26:45"/>
    <n v="4"/>
    <d v="1899-12-30T00:00:12"/>
    <n v="26.750000000001581"/>
    <n v="5"/>
    <s v="Si"/>
  </r>
  <r>
    <s v="CCAL"/>
    <s v="2025017133"/>
    <x v="0"/>
    <s v="EJ01057R"/>
    <s v="E2544FHJ"/>
    <d v="2025-03-05T00:00:00"/>
    <m/>
    <s v="3230"/>
    <x v="1"/>
    <s v="PA"/>
    <s v="PA"/>
    <m/>
    <d v="2025-03-05T00:00:00"/>
    <d v="1899-12-30T06:11:26"/>
    <d v="2025-03-05T00:00:00"/>
    <d v="1899-12-30T06:11:39"/>
    <d v="2025-03-05T00:00:00"/>
    <d v="1899-12-30T06:39:31"/>
    <x v="0"/>
    <s v="RFCPI"/>
    <s v="8043258679"/>
    <s v="EXW"/>
    <d v="1899-12-30T00:28:05"/>
    <d v="1899-12-30T00:27:52"/>
    <d v="1899-12-30T00:00:13"/>
    <s v="Ensacado"/>
    <s v="E002"/>
    <x v="1"/>
    <d v="1899-12-30T00:28:05"/>
    <d v="1899-12-30T00:27:52"/>
    <n v="6"/>
    <x v="8"/>
    <x v="2"/>
    <x v="1"/>
    <n v="0"/>
    <n v="0"/>
    <s v="OK"/>
    <s v="Ensacado"/>
    <x v="2"/>
    <n v="0"/>
    <s v="F. ALCONERA"/>
    <s v="A"/>
    <d v="1899-12-30T00:00:13"/>
    <d v="1899-12-30T00:00:13"/>
    <s v="OK"/>
    <m/>
    <m/>
    <d v="1899-12-30T00:00:00"/>
    <d v="1899-12-30T00:28:05"/>
    <n v="4"/>
    <d v="1899-12-30T00:00:13"/>
    <n v="28.083333333340814"/>
    <n v="6"/>
    <s v="Si"/>
  </r>
  <r>
    <s v="CCAL"/>
    <s v="2025017134"/>
    <x v="0"/>
    <s v="ER8753BBR"/>
    <s v="E1651JFK"/>
    <d v="2025-03-05T00:00:00"/>
    <m/>
    <s v="3228"/>
    <x v="3"/>
    <s v="PA"/>
    <s v="S4"/>
    <m/>
    <d v="2025-03-05T00:00:00"/>
    <d v="1899-12-30T06:14:48"/>
    <d v="2025-03-05T00:00:00"/>
    <d v="1899-12-30T06:15:00"/>
    <d v="2025-03-05T00:00:00"/>
    <d v="1899-12-30T06:45:41"/>
    <x v="0"/>
    <s v="RFCPI"/>
    <s v="8043258681"/>
    <s v="EXW"/>
    <d v="1899-12-30T00:30:53"/>
    <d v="1899-12-30T00:30:41"/>
    <d v="1899-12-30T00:00:12"/>
    <s v="Granel"/>
    <s v="E001"/>
    <x v="1"/>
    <d v="1899-12-30T00:30:53"/>
    <d v="1899-12-30T00:30:41"/>
    <n v="6"/>
    <x v="8"/>
    <x v="2"/>
    <x v="2"/>
    <n v="0"/>
    <n v="0"/>
    <s v="OK"/>
    <s v="Granel"/>
    <x v="2"/>
    <n v="0"/>
    <s v="F. ALCONERA"/>
    <s v="A"/>
    <d v="1899-12-30T00:00:12"/>
    <d v="1899-12-30T00:00:12"/>
    <s v="OK"/>
    <m/>
    <m/>
    <d v="1899-12-30T00:00:00"/>
    <d v="1899-12-30T00:30:53"/>
    <n v="4"/>
    <d v="1899-12-30T00:00:12"/>
    <n v="30.883333333334377"/>
    <n v="6"/>
    <s v="Si"/>
  </r>
  <r>
    <s v="CCAL"/>
    <s v="2025017135"/>
    <x v="0"/>
    <s v="ER8271BDM"/>
    <s v="E0205LTP"/>
    <d v="2025-03-05T00:00:00"/>
    <m/>
    <s v="3228"/>
    <x v="3"/>
    <s v="PA"/>
    <s v="S4"/>
    <m/>
    <d v="2025-03-05T00:00:00"/>
    <d v="1899-12-30T06:32:44"/>
    <d v="2025-03-05T00:00:00"/>
    <d v="1899-12-30T06:33:00"/>
    <d v="2025-03-05T00:00:00"/>
    <d v="1899-12-30T07:04:07"/>
    <x v="0"/>
    <s v="RFCPI"/>
    <s v="8043258685"/>
    <s v="FBO"/>
    <d v="1899-12-30T00:31:23"/>
    <d v="1899-12-30T00:31:07"/>
    <d v="1899-12-30T00:00:16"/>
    <s v="Granel"/>
    <s v="E001"/>
    <x v="2"/>
    <d v="1899-12-30T00:31:23"/>
    <d v="1899-12-30T00:31:07"/>
    <n v="6"/>
    <x v="8"/>
    <x v="2"/>
    <x v="2"/>
    <n v="0"/>
    <n v="0"/>
    <s v="OK"/>
    <s v="Granel"/>
    <x v="2"/>
    <n v="0"/>
    <s v="F. ALCONERA"/>
    <s v="A"/>
    <d v="1899-12-30T00:00:16"/>
    <d v="1899-12-30T00:00:16"/>
    <s v="OK"/>
    <m/>
    <m/>
    <d v="1899-12-30T00:00:00"/>
    <d v="1899-12-30T00:31:23"/>
    <n v="4"/>
    <d v="1899-12-30T00:00:16"/>
    <n v="31.383333333331176"/>
    <n v="7"/>
    <s v="Si"/>
  </r>
  <r>
    <s v="CCAL"/>
    <s v="2025017137"/>
    <x v="0"/>
    <s v="ER2502BCM"/>
    <s v="E9189JXJ"/>
    <d v="2025-03-05T00:00:00"/>
    <m/>
    <s v="3230"/>
    <x v="1"/>
    <s v="PA"/>
    <s v="PA"/>
    <m/>
    <d v="2025-03-05T00:00:00"/>
    <d v="1899-12-30T06:42:49"/>
    <d v="2025-03-05T00:00:00"/>
    <d v="1899-12-30T06:43:01"/>
    <d v="2025-03-05T00:00:00"/>
    <d v="1899-12-30T07:12:45"/>
    <x v="0"/>
    <s v="RFCPI"/>
    <s v="8043258687"/>
    <s v="FBO"/>
    <d v="1899-12-30T00:29:56"/>
    <d v="1899-12-30T00:29:44"/>
    <d v="1899-12-30T00:00:12"/>
    <s v="Ensacado"/>
    <s v="E002"/>
    <x v="2"/>
    <d v="1899-12-30T00:29:56"/>
    <d v="1899-12-30T00:29:44"/>
    <n v="6"/>
    <x v="8"/>
    <x v="2"/>
    <x v="1"/>
    <n v="0"/>
    <n v="0"/>
    <s v="OK"/>
    <s v="Ensacado"/>
    <x v="2"/>
    <n v="0"/>
    <s v="F. ALCONERA"/>
    <s v="A"/>
    <d v="1899-12-30T00:00:12"/>
    <d v="1899-12-30T00:00:12"/>
    <s v="OK"/>
    <m/>
    <m/>
    <d v="1899-12-30T00:00:00"/>
    <d v="1899-12-30T00:29:56"/>
    <n v="4"/>
    <d v="1899-12-30T00:00:12"/>
    <n v="29.933333333323198"/>
    <n v="7"/>
    <s v="Si"/>
  </r>
  <r>
    <s v="CCAL"/>
    <s v="2025017138"/>
    <x v="0"/>
    <s v="ER8459BBS"/>
    <s v="E5067LBR"/>
    <d v="2025-03-05T00:00:00"/>
    <m/>
    <s v="3297"/>
    <x v="2"/>
    <s v="PA"/>
    <s v="S1"/>
    <m/>
    <d v="2025-03-05T00:00:00"/>
    <d v="1899-12-30T06:45:00"/>
    <d v="2025-03-05T00:00:00"/>
    <d v="1899-12-30T06:45:12"/>
    <d v="2025-03-05T00:00:00"/>
    <d v="1899-12-30T07:16:56"/>
    <x v="0"/>
    <s v="RFCPI"/>
    <s v="8043258689"/>
    <s v="FBO"/>
    <d v="1899-12-30T00:31:56"/>
    <d v="1899-12-30T00:31:44"/>
    <d v="1899-12-30T00:00:12"/>
    <s v="Granel"/>
    <s v="E001"/>
    <x v="1"/>
    <d v="1899-12-30T00:31:56"/>
    <d v="1899-12-30T00:31:44"/>
    <n v="6"/>
    <x v="8"/>
    <x v="2"/>
    <x v="2"/>
    <n v="0"/>
    <n v="0"/>
    <s v="OK"/>
    <s v="Granel"/>
    <x v="2"/>
    <n v="0"/>
    <s v="F. ALCONERA"/>
    <s v="A"/>
    <d v="1899-12-30T00:00:12"/>
    <d v="1899-12-30T00:00:12"/>
    <s v="OK"/>
    <m/>
    <m/>
    <d v="1899-12-30T00:00:00"/>
    <d v="1899-12-30T00:31:56"/>
    <n v="4"/>
    <d v="1899-12-30T00:00:12"/>
    <n v="31.933333333339178"/>
    <n v="7"/>
    <s v="Si"/>
  </r>
  <r>
    <s v="CCAL"/>
    <s v="2025017139"/>
    <x v="0"/>
    <s v="ER1428BBX"/>
    <s v="E3192JFJ"/>
    <d v="2025-03-05T00:00:00"/>
    <m/>
    <s v="3230"/>
    <x v="1"/>
    <s v="PA"/>
    <s v="PA"/>
    <m/>
    <d v="2025-03-05T00:00:00"/>
    <d v="1899-12-30T06:47:45"/>
    <d v="2025-03-05T00:00:00"/>
    <d v="1899-12-30T06:47:58"/>
    <d v="2025-03-05T00:00:00"/>
    <d v="1899-12-30T07:24:16"/>
    <x v="0"/>
    <s v="RFCPI"/>
    <s v="8043258692"/>
    <s v="FBO"/>
    <d v="1899-12-30T00:36:31"/>
    <d v="1899-12-30T00:36:18"/>
    <d v="1899-12-30T00:00:13"/>
    <s v="Ensacado"/>
    <s v="E002"/>
    <x v="2"/>
    <d v="1899-12-30T00:36:31"/>
    <d v="1899-12-30T00:36:18"/>
    <n v="6"/>
    <x v="8"/>
    <x v="2"/>
    <x v="1"/>
    <n v="0"/>
    <n v="0"/>
    <s v="OK"/>
    <s v="Ensacado"/>
    <x v="2"/>
    <n v="0"/>
    <s v="F. ALCONERA"/>
    <s v="A"/>
    <d v="1899-12-30T00:00:13"/>
    <d v="1899-12-30T00:00:13"/>
    <s v="OK"/>
    <m/>
    <m/>
    <d v="1899-12-30T00:00:00"/>
    <d v="1899-12-30T00:36:31"/>
    <n v="4"/>
    <d v="1899-12-30T00:00:13"/>
    <n v="36.516666666672002"/>
    <n v="7"/>
    <s v="Si"/>
  </r>
  <r>
    <s v="CCAL"/>
    <s v="2025017146"/>
    <x v="0"/>
    <s v="ER3150BBV"/>
    <s v="E3718JTF"/>
    <d v="2025-03-05T00:00:00"/>
    <m/>
    <s v="3297"/>
    <x v="2"/>
    <s v="PA"/>
    <s v="S1"/>
    <m/>
    <d v="2025-03-05T00:00:00"/>
    <d v="1899-12-30T07:05:48"/>
    <d v="2025-03-05T00:00:00"/>
    <d v="1899-12-30T07:06:04"/>
    <d v="2025-03-05T00:00:00"/>
    <d v="1899-12-30T07:30:50"/>
    <x v="0"/>
    <s v="RFCPI"/>
    <s v="8043258694"/>
    <s v="EXW"/>
    <d v="1899-12-30T00:25:02"/>
    <d v="1899-12-30T00:24:46"/>
    <d v="1899-12-30T00:00:16"/>
    <s v="Granel"/>
    <s v="E001"/>
    <x v="1"/>
    <d v="1899-12-30T00:25:02"/>
    <d v="1899-12-30T00:24:46"/>
    <n v="7"/>
    <x v="8"/>
    <x v="2"/>
    <x v="2"/>
    <n v="0"/>
    <n v="0"/>
    <s v="OK"/>
    <s v="Granel"/>
    <x v="2"/>
    <n v="0"/>
    <s v="F. ALCONERA"/>
    <s v="A"/>
    <d v="1899-12-30T00:00:16"/>
    <d v="1899-12-30T00:00:16"/>
    <s v="OK"/>
    <m/>
    <m/>
    <d v="1899-12-30T00:00:00"/>
    <d v="1899-12-30T00:25:02"/>
    <n v="4"/>
    <d v="1899-12-30T00:00:16"/>
    <n v="25.033333333334422"/>
    <n v="7"/>
    <s v="Si"/>
  </r>
  <r>
    <s v="CCAL"/>
    <s v="2025017171"/>
    <x v="0"/>
    <s v="ER6832BBP"/>
    <s v="E3043KFX"/>
    <d v="2025-03-05T00:00:00"/>
    <m/>
    <s v="3297"/>
    <x v="2"/>
    <s v="PA"/>
    <s v="S1"/>
    <m/>
    <d v="2025-03-05T00:00:00"/>
    <d v="1899-12-30T07:45:30"/>
    <d v="2025-03-05T00:00:00"/>
    <d v="1899-12-30T07:45:41"/>
    <d v="2025-03-05T00:00:00"/>
    <d v="1899-12-30T08:10:55"/>
    <x v="0"/>
    <s v="RFCPI"/>
    <s v="8043258699"/>
    <s v="FBO"/>
    <d v="1899-12-30T00:25:25"/>
    <d v="1899-12-30T00:25:14"/>
    <d v="1899-12-30T00:00:11"/>
    <s v="Granel"/>
    <s v="E001"/>
    <x v="2"/>
    <d v="1899-12-30T00:25:25"/>
    <d v="1899-12-30T00:25:14"/>
    <n v="7"/>
    <x v="8"/>
    <x v="2"/>
    <x v="2"/>
    <n v="0"/>
    <n v="0"/>
    <s v="OK"/>
    <s v="Granel"/>
    <x v="2"/>
    <n v="0"/>
    <s v="F. ALCONERA"/>
    <s v="A"/>
    <d v="1899-12-30T00:00:11"/>
    <d v="1899-12-30T00:00:11"/>
    <s v="OK"/>
    <m/>
    <m/>
    <d v="1899-12-30T00:00:00"/>
    <d v="1899-12-30T00:25:25"/>
    <n v="4"/>
    <d v="1899-12-30T00:00:11"/>
    <n v="25.416666666662351"/>
    <n v="8"/>
    <s v="Si"/>
  </r>
  <r>
    <s v="CCAL"/>
    <s v="2025017177"/>
    <x v="0"/>
    <s v="EM22753R"/>
    <s v="E5354JHZ"/>
    <d v="2025-03-05T00:00:00"/>
    <m/>
    <s v="3297"/>
    <x v="2"/>
    <s v="PA"/>
    <s v="S1"/>
    <m/>
    <d v="2025-03-05T00:00:00"/>
    <d v="1899-12-30T07:54:38"/>
    <d v="2025-03-05T00:00:00"/>
    <d v="1899-12-30T07:54:48"/>
    <d v="2025-03-05T00:00:00"/>
    <d v="1899-12-30T08:19:12"/>
    <x v="0"/>
    <s v="RFCPI"/>
    <s v="8043258700"/>
    <s v="FBO"/>
    <d v="1899-12-30T00:24:34"/>
    <d v="1899-12-30T00:24:24"/>
    <d v="1899-12-30T00:00:10"/>
    <s v="Granel"/>
    <s v="E001"/>
    <x v="2"/>
    <d v="1899-12-30T00:24:34"/>
    <d v="1899-12-30T00:24:24"/>
    <n v="7"/>
    <x v="8"/>
    <x v="2"/>
    <x v="2"/>
    <n v="0"/>
    <n v="0"/>
    <s v="OK"/>
    <s v="Granel"/>
    <x v="2"/>
    <n v="0"/>
    <s v="F. ALCONERA"/>
    <s v="A"/>
    <d v="1899-12-30T00:00:10"/>
    <d v="1899-12-30T00:00:10"/>
    <s v="OK"/>
    <m/>
    <m/>
    <d v="1899-12-30T00:00:00"/>
    <d v="1899-12-30T00:24:34"/>
    <n v="4"/>
    <d v="1899-12-30T00:00:10"/>
    <n v="24.566666666673651"/>
    <n v="8"/>
    <s v="Si"/>
  </r>
  <r>
    <s v="CCAL"/>
    <s v="2025017185"/>
    <x v="0"/>
    <s v="ER8805BBS"/>
    <s v="E8272KDP"/>
    <d v="2025-03-05T00:00:00"/>
    <m/>
    <s v="3228"/>
    <x v="3"/>
    <s v="PA"/>
    <s v="S5"/>
    <m/>
    <d v="2025-03-05T00:00:00"/>
    <d v="1899-12-30T08:09:16"/>
    <d v="2025-03-05T00:00:00"/>
    <d v="1899-12-30T08:09:28"/>
    <d v="2025-03-05T00:00:00"/>
    <d v="1899-12-30T08:33:38"/>
    <x v="0"/>
    <s v="RFCPI"/>
    <s v="8043258703"/>
    <s v="FBO"/>
    <d v="1899-12-30T00:24:22"/>
    <d v="1899-12-30T00:24:10"/>
    <d v="1899-12-30T00:00:12"/>
    <s v="Granel"/>
    <s v="E001"/>
    <x v="2"/>
    <d v="1899-12-30T00:24:22"/>
    <d v="1899-12-30T00:24:10"/>
    <n v="8"/>
    <x v="8"/>
    <x v="2"/>
    <x v="2"/>
    <n v="0"/>
    <n v="0"/>
    <s v="OK"/>
    <s v="Granel"/>
    <x v="2"/>
    <n v="0"/>
    <s v="F. ALCONERA"/>
    <s v="A"/>
    <d v="1899-12-30T00:00:12"/>
    <d v="1899-12-30T00:00:12"/>
    <s v="OK"/>
    <m/>
    <m/>
    <d v="1899-12-30T00:00:00"/>
    <d v="1899-12-30T00:24:22"/>
    <n v="4"/>
    <d v="1899-12-30T00:00:12"/>
    <n v="24.366666666657551"/>
    <n v="8"/>
    <s v="Si"/>
  </r>
  <r>
    <s v="CCAL"/>
    <s v="2025017191"/>
    <x v="0"/>
    <s v="EC03636R"/>
    <s v="E3840LWV"/>
    <d v="2025-03-05T00:00:00"/>
    <m/>
    <s v="3297"/>
    <x v="2"/>
    <s v="PA"/>
    <s v="S1"/>
    <m/>
    <d v="2025-03-05T00:00:00"/>
    <d v="1899-12-30T08:14:32"/>
    <d v="2025-03-05T00:00:00"/>
    <d v="1899-12-30T08:14:43"/>
    <d v="2025-03-05T00:00:00"/>
    <d v="1899-12-30T08:54:39"/>
    <x v="0"/>
    <s v="RFCPI"/>
    <s v="8043258705"/>
    <s v="FBO"/>
    <d v="1899-12-30T00:40:07"/>
    <d v="1899-12-30T00:39:56"/>
    <d v="1899-12-30T00:00:11"/>
    <s v="Granel"/>
    <s v="E001"/>
    <x v="2"/>
    <d v="1899-12-30T00:40:07"/>
    <d v="1899-12-30T00:39:56"/>
    <n v="8"/>
    <x v="8"/>
    <x v="2"/>
    <x v="2"/>
    <n v="0"/>
    <n v="0"/>
    <s v="OK"/>
    <s v="Granel"/>
    <x v="2"/>
    <n v="0"/>
    <s v="F. ALCONERA"/>
    <s v="A"/>
    <d v="1899-12-30T00:00:11"/>
    <d v="1899-12-30T00:00:11"/>
    <s v="OK"/>
    <m/>
    <m/>
    <d v="1899-12-30T00:00:00"/>
    <d v="1899-12-30T00:40:07"/>
    <n v="4"/>
    <d v="1899-12-30T00:00:11"/>
    <n v="40.116666666657537"/>
    <n v="8"/>
    <s v="Si"/>
  </r>
  <r>
    <s v="CCAL"/>
    <s v="2025017236"/>
    <x v="0"/>
    <s v="ER9753BBP"/>
    <s v="E6366KCV"/>
    <d v="2025-03-05T00:00:00"/>
    <m/>
    <s v="3228"/>
    <x v="3"/>
    <s v="PA"/>
    <s v="S5"/>
    <m/>
    <d v="2025-03-05T00:00:00"/>
    <d v="1899-12-30T09:25:06"/>
    <d v="2025-03-05T00:00:00"/>
    <d v="1899-12-30T09:25:32"/>
    <d v="2025-03-05T00:00:00"/>
    <d v="1899-12-30T09:52:48"/>
    <x v="0"/>
    <s v="RFCPI"/>
    <s v="8043258713"/>
    <s v="FBO"/>
    <d v="1899-12-30T00:27:42"/>
    <d v="1899-12-30T00:27:16"/>
    <d v="1899-12-30T00:00:26"/>
    <s v="Granel"/>
    <s v="E001"/>
    <x v="2"/>
    <d v="1899-12-30T00:27:42"/>
    <d v="1899-12-30T00:27:16"/>
    <n v="9"/>
    <x v="8"/>
    <x v="2"/>
    <x v="2"/>
    <n v="0"/>
    <n v="0"/>
    <s v="OK"/>
    <s v="Granel"/>
    <x v="2"/>
    <n v="0"/>
    <s v="F. ALCONERA"/>
    <s v="A"/>
    <d v="1899-12-30T00:00:26"/>
    <d v="1899-12-30T00:00:26"/>
    <s v="OK"/>
    <m/>
    <m/>
    <d v="1899-12-30T00:00:00"/>
    <d v="1899-12-30T00:27:42"/>
    <n v="4"/>
    <d v="1899-12-30T00:00:26"/>
    <n v="27.699999999998415"/>
    <n v="9"/>
    <s v="Si"/>
  </r>
  <r>
    <s v="CCAL"/>
    <s v="2025017245"/>
    <x v="0"/>
    <s v="EJ01057R"/>
    <s v="E2544FHJ"/>
    <d v="2025-03-05T00:00:00"/>
    <m/>
    <s v="3230"/>
    <x v="1"/>
    <s v="PA"/>
    <s v="PA"/>
    <m/>
    <d v="2025-03-05T00:00:00"/>
    <d v="1899-12-30T09:37:37"/>
    <d v="2025-03-05T00:00:00"/>
    <d v="1899-12-30T09:37:49"/>
    <d v="2025-03-05T00:00:00"/>
    <d v="1899-12-30T09:55:26"/>
    <x v="0"/>
    <s v="RFCPI"/>
    <s v="8043258714"/>
    <s v="EXW"/>
    <d v="1899-12-30T00:17:49"/>
    <d v="1899-12-30T00:17:37"/>
    <d v="1899-12-30T00:00:12"/>
    <s v="Ensacado"/>
    <s v="E002"/>
    <x v="1"/>
    <d v="1899-12-30T00:17:49"/>
    <d v="1899-12-30T00:17:37"/>
    <n v="9"/>
    <x v="8"/>
    <x v="2"/>
    <x v="1"/>
    <n v="0"/>
    <n v="0"/>
    <s v="OK"/>
    <s v="Ensacado"/>
    <x v="2"/>
    <n v="0"/>
    <s v="F. ALCONERA"/>
    <s v="A"/>
    <d v="1899-12-30T00:00:12"/>
    <d v="1899-12-30T00:00:12"/>
    <s v="OK"/>
    <m/>
    <m/>
    <d v="1899-12-30T00:00:00"/>
    <d v="1899-12-30T00:17:49"/>
    <n v="4"/>
    <d v="1899-12-30T00:00:12"/>
    <n v="17.816666666659167"/>
    <n v="9"/>
    <s v="Si"/>
  </r>
  <r>
    <s v="CCAL"/>
    <s v="2025017265"/>
    <x v="0"/>
    <s v="E4001BYB"/>
    <m/>
    <d v="2025-03-05T00:00:00"/>
    <m/>
    <s v="3230"/>
    <x v="1"/>
    <s v="PA"/>
    <s v="PA"/>
    <m/>
    <d v="2025-03-05T00:00:00"/>
    <d v="1899-12-30T10:13:08"/>
    <d v="2025-03-05T00:00:00"/>
    <d v="1899-12-30T10:13:20"/>
    <d v="2025-03-05T00:00:00"/>
    <d v="1899-12-30T10:30:24"/>
    <x v="0"/>
    <s v="RFCPI"/>
    <s v="8043258715"/>
    <s v="EXW"/>
    <d v="1899-12-30T00:17:16"/>
    <d v="1899-12-30T00:17:04"/>
    <d v="1899-12-30T00:00:12"/>
    <s v="Ensacado"/>
    <s v="E002"/>
    <x v="1"/>
    <d v="1899-12-30T00:17:16"/>
    <d v="1899-12-30T00:17:04"/>
    <n v="10"/>
    <x v="8"/>
    <x v="2"/>
    <x v="1"/>
    <n v="0"/>
    <n v="0"/>
    <s v="OK"/>
    <s v="Ensacado"/>
    <x v="2"/>
    <n v="0"/>
    <s v="F. ALCONERA"/>
    <s v="A"/>
    <d v="1899-12-30T00:00:12"/>
    <d v="1899-12-30T00:00:12"/>
    <s v="OK"/>
    <m/>
    <m/>
    <d v="1899-12-30T00:00:00"/>
    <d v="1899-12-30T00:17:16"/>
    <n v="4"/>
    <d v="1899-12-30T00:00:12"/>
    <n v="17.266666666665554"/>
    <n v="10"/>
    <s v="Si"/>
  </r>
  <r>
    <s v="CCAL"/>
    <s v="2025017259"/>
    <x v="0"/>
    <s v="ER9177BBP"/>
    <s v="E3246FMB"/>
    <d v="2025-03-05T00:00:00"/>
    <m/>
    <s v="3297"/>
    <x v="2"/>
    <s v="PA"/>
    <s v="S1"/>
    <m/>
    <d v="2025-03-05T00:00:00"/>
    <d v="1899-12-30T10:01:57"/>
    <d v="2025-03-05T00:00:00"/>
    <d v="1899-12-30T10:02:41"/>
    <d v="2025-03-05T00:00:00"/>
    <d v="1899-12-30T10:34:04"/>
    <x v="0"/>
    <s v="RFCPI"/>
    <s v="8043258717"/>
    <s v="EXW"/>
    <d v="1899-12-30T00:32:07"/>
    <d v="1899-12-30T00:31:23"/>
    <d v="1899-12-30T00:00:44"/>
    <s v="Granel"/>
    <s v="E001"/>
    <x v="1"/>
    <d v="1899-12-30T00:32:07"/>
    <d v="1899-12-30T00:31:23"/>
    <n v="10"/>
    <x v="8"/>
    <x v="2"/>
    <x v="2"/>
    <n v="0"/>
    <n v="0"/>
    <s v="OK"/>
    <s v="Granel"/>
    <x v="2"/>
    <n v="0"/>
    <s v="F. ALCONERA"/>
    <s v="A"/>
    <d v="1899-12-30T00:00:44"/>
    <d v="1899-12-30T00:00:44"/>
    <s v="OK"/>
    <m/>
    <m/>
    <d v="1899-12-30T00:00:00"/>
    <d v="1899-12-30T00:32:07"/>
    <n v="4"/>
    <d v="1899-12-30T00:00:44"/>
    <n v="32.116666666665559"/>
    <n v="10"/>
    <s v="Si"/>
  </r>
  <r>
    <s v="CCAL"/>
    <s v="2025017273"/>
    <x v="0"/>
    <s v="ER0912BBF"/>
    <s v="E7061KZH"/>
    <d v="2025-03-05T00:00:00"/>
    <m/>
    <s v="3230"/>
    <x v="1"/>
    <s v="PA"/>
    <s v="PA"/>
    <m/>
    <d v="2025-03-05T00:00:00"/>
    <d v="1899-12-30T10:29:11"/>
    <d v="2025-03-05T00:00:00"/>
    <d v="1899-12-30T10:29:26"/>
    <d v="2025-03-05T00:00:00"/>
    <d v="1899-12-30T11:06:43"/>
    <x v="0"/>
    <s v="RFCPI"/>
    <s v="8043258722"/>
    <s v="EXW"/>
    <d v="1899-12-30T00:37:32"/>
    <d v="1899-12-30T00:37:17"/>
    <d v="1899-12-30T00:00:15"/>
    <s v="Ensacado"/>
    <s v="E002"/>
    <x v="1"/>
    <d v="1899-12-30T00:37:32"/>
    <d v="1899-12-30T00:37:17"/>
    <n v="10"/>
    <x v="8"/>
    <x v="2"/>
    <x v="1"/>
    <n v="0"/>
    <n v="0"/>
    <s v="OK"/>
    <s v="Ensacado"/>
    <x v="2"/>
    <n v="0"/>
    <s v="F. ALCONERA"/>
    <s v="A"/>
    <d v="1899-12-30T00:00:15"/>
    <d v="1899-12-30T00:00:15"/>
    <s v="OK"/>
    <m/>
    <m/>
    <d v="1899-12-30T00:00:00"/>
    <d v="1899-12-30T00:37:32"/>
    <n v="4"/>
    <d v="1899-12-30T00:00:15"/>
    <n v="37.533333333340849"/>
    <n v="11"/>
    <s v="Si"/>
  </r>
  <r>
    <s v="CCAL"/>
    <s v="2025017281"/>
    <x v="0"/>
    <s v="EC03550R"/>
    <s v="E3260HWF"/>
    <d v="2025-03-05T00:00:00"/>
    <m/>
    <s v="3297"/>
    <x v="2"/>
    <s v="PA"/>
    <s v="S1"/>
    <m/>
    <d v="2025-03-05T00:00:00"/>
    <d v="1899-12-30T10:40:31"/>
    <d v="2025-03-05T00:00:00"/>
    <d v="1899-12-30T10:40:44"/>
    <d v="2025-03-05T00:00:00"/>
    <d v="1899-12-30T11:11:42"/>
    <x v="0"/>
    <s v="RFCPI"/>
    <s v="8043258724"/>
    <s v="EXW"/>
    <d v="1899-12-30T00:31:11"/>
    <d v="1899-12-30T00:30:58"/>
    <d v="1899-12-30T00:00:13"/>
    <s v="Granel"/>
    <s v="E001"/>
    <x v="1"/>
    <d v="1899-12-30T00:31:11"/>
    <d v="1899-12-30T00:30:58"/>
    <n v="10"/>
    <x v="8"/>
    <x v="2"/>
    <x v="2"/>
    <n v="0"/>
    <n v="0"/>
    <s v="OK"/>
    <s v="Granel"/>
    <x v="2"/>
    <n v="0"/>
    <s v="F. ALCONERA"/>
    <s v="A"/>
    <d v="1899-12-30T00:00:13"/>
    <d v="1899-12-30T00:00:13"/>
    <s v="OK"/>
    <m/>
    <m/>
    <d v="1899-12-30T00:00:00"/>
    <d v="1899-12-30T00:31:11"/>
    <n v="4"/>
    <d v="1899-12-30T00:00:13"/>
    <n v="31.183333333329546"/>
    <n v="11"/>
    <s v="Si"/>
  </r>
  <r>
    <s v="CCAL"/>
    <s v="2025017294"/>
    <x v="0"/>
    <s v="ER8753BBR"/>
    <s v="E1651JFK"/>
    <d v="2025-03-05T00:00:00"/>
    <m/>
    <s v="3228"/>
    <x v="3"/>
    <s v="PA"/>
    <s v="S4"/>
    <m/>
    <d v="2025-03-05T00:00:00"/>
    <d v="1899-12-30T11:04:35"/>
    <d v="2025-03-05T00:00:00"/>
    <d v="1899-12-30T11:04:50"/>
    <d v="2025-03-05T00:00:00"/>
    <d v="1899-12-30T11:48:00"/>
    <x v="0"/>
    <s v="RFCPI"/>
    <s v="8043258730"/>
    <s v="EXW"/>
    <d v="1899-12-30T00:43:25"/>
    <d v="1899-12-30T00:43:10"/>
    <d v="1899-12-30T00:00:15"/>
    <s v="Granel"/>
    <s v="E001"/>
    <x v="1"/>
    <d v="1899-12-30T00:43:25"/>
    <d v="1899-12-30T00:43:10"/>
    <n v="11"/>
    <x v="8"/>
    <x v="2"/>
    <x v="2"/>
    <n v="0"/>
    <n v="0"/>
    <s v="OK"/>
    <s v="Granel"/>
    <x v="2"/>
    <n v="0"/>
    <s v="F. ALCONERA"/>
    <s v="A"/>
    <d v="1899-12-30T00:00:15"/>
    <d v="1899-12-30T00:00:15"/>
    <s v="OK"/>
    <m/>
    <m/>
    <d v="1899-12-30T00:00:00"/>
    <d v="1899-12-30T00:43:25"/>
    <n v="4"/>
    <d v="1899-12-30T00:00:15"/>
    <n v="43.416666666676839"/>
    <n v="11"/>
    <s v="Si"/>
  </r>
  <r>
    <s v="CCAL"/>
    <s v="2025017298"/>
    <x v="0"/>
    <s v="ER1640BCV"/>
    <s v="E3674HPN"/>
    <d v="2025-03-05T00:00:00"/>
    <m/>
    <s v="3230"/>
    <x v="1"/>
    <s v="PA"/>
    <s v="PA"/>
    <m/>
    <d v="2025-03-05T00:00:00"/>
    <d v="1899-12-30T11:21:50"/>
    <d v="2025-03-05T00:00:00"/>
    <d v="1899-12-30T11:22:00"/>
    <d v="2025-03-05T00:00:00"/>
    <d v="1899-12-30T11:48:17"/>
    <x v="0"/>
    <s v="RFCPI"/>
    <s v="8043258731"/>
    <s v="EXW"/>
    <d v="1899-12-30T00:26:27"/>
    <d v="1899-12-30T00:26:17"/>
    <d v="1899-12-30T00:00:10"/>
    <s v="Ensacado"/>
    <s v="E002"/>
    <x v="1"/>
    <d v="1899-12-30T00:26:27"/>
    <d v="1899-12-30T00:26:17"/>
    <n v="11"/>
    <x v="8"/>
    <x v="2"/>
    <x v="1"/>
    <n v="0"/>
    <n v="0"/>
    <s v="OK"/>
    <s v="Ensacado"/>
    <x v="2"/>
    <n v="0"/>
    <s v="F. ALCONERA"/>
    <s v="A"/>
    <d v="1899-12-30T00:00:10"/>
    <d v="1899-12-30T00:00:10"/>
    <s v="OK"/>
    <m/>
    <m/>
    <d v="1899-12-30T00:00:00"/>
    <d v="1899-12-30T00:26:27"/>
    <n v="4"/>
    <d v="1899-12-30T00:00:10"/>
    <n v="26.450000000006451"/>
    <n v="11"/>
    <s v="Si"/>
  </r>
  <r>
    <s v="CCAL"/>
    <s v="2025017301"/>
    <x v="0"/>
    <s v="EM22799R"/>
    <s v="E2716JKD"/>
    <d v="2025-03-05T00:00:00"/>
    <m/>
    <s v="3229"/>
    <x v="6"/>
    <s v="PA"/>
    <s v="S2"/>
    <m/>
    <d v="2025-03-05T00:00:00"/>
    <d v="1899-12-30T11:25:27"/>
    <d v="2025-03-05T00:00:00"/>
    <d v="1899-12-30T11:25:37"/>
    <d v="2025-03-05T00:00:00"/>
    <d v="1899-12-30T11:52:43"/>
    <x v="0"/>
    <s v="RFCPI"/>
    <s v="8043258733"/>
    <s v="FBO"/>
    <d v="1899-12-30T00:27:16"/>
    <d v="1899-12-30T00:27:06"/>
    <d v="1899-12-30T00:00:10"/>
    <s v="Granel"/>
    <s v="E001"/>
    <x v="2"/>
    <d v="1899-12-30T00:27:16"/>
    <d v="1899-12-30T00:27:06"/>
    <n v="11"/>
    <x v="8"/>
    <x v="2"/>
    <x v="2"/>
    <n v="0"/>
    <n v="0"/>
    <s v="OK"/>
    <s v="Granel"/>
    <x v="2"/>
    <n v="0"/>
    <s v="F. ALCONERA"/>
    <s v="A"/>
    <d v="1899-12-30T00:00:10"/>
    <d v="1899-12-30T00:00:10"/>
    <s v="OK"/>
    <m/>
    <m/>
    <d v="1899-12-30T00:00:00"/>
    <d v="1899-12-30T00:27:16"/>
    <n v="4"/>
    <d v="1899-12-30T00:00:10"/>
    <n v="27.266666666673594"/>
    <n v="11"/>
    <s v="Si"/>
  </r>
  <r>
    <s v="CCAL"/>
    <s v="2025017310"/>
    <x v="0"/>
    <s v="ER8802BBS"/>
    <s v="E5397MMK"/>
    <d v="2025-03-05T00:00:00"/>
    <m/>
    <s v="3228"/>
    <x v="3"/>
    <s v="PA"/>
    <s v="S5"/>
    <m/>
    <d v="2025-03-05T00:00:00"/>
    <d v="1899-12-30T11:37:11"/>
    <d v="2025-03-05T00:00:00"/>
    <d v="1899-12-30T11:37:25"/>
    <d v="2025-03-05T00:00:00"/>
    <d v="1899-12-30T12:02:52"/>
    <x v="0"/>
    <s v="RFCPI"/>
    <s v="8043258736"/>
    <s v="FBO"/>
    <d v="1899-12-30T00:25:41"/>
    <d v="1899-12-30T00:25:27"/>
    <d v="1899-12-30T00:00:14"/>
    <s v="Granel"/>
    <s v="E001"/>
    <x v="2"/>
    <d v="1899-12-30T00:25:41"/>
    <d v="1899-12-30T00:25:27"/>
    <n v="11"/>
    <x v="8"/>
    <x v="2"/>
    <x v="2"/>
    <n v="0"/>
    <n v="0"/>
    <s v="OK"/>
    <s v="Granel"/>
    <x v="2"/>
    <n v="0"/>
    <s v="F. ALCONERA"/>
    <s v="A"/>
    <d v="1899-12-30T00:00:14"/>
    <d v="1899-12-30T00:00:14"/>
    <s v="OK"/>
    <m/>
    <m/>
    <d v="1899-12-30T00:00:00"/>
    <d v="1899-12-30T00:25:41"/>
    <n v="4"/>
    <d v="1899-12-30T00:00:14"/>
    <n v="25.683333333336041"/>
    <n v="12"/>
    <s v="Si"/>
  </r>
  <r>
    <s v="CCAL"/>
    <s v="2025017325"/>
    <x v="0"/>
    <s v="ER7275BBY"/>
    <s v="E5855JGX"/>
    <d v="2025-03-05T00:00:00"/>
    <m/>
    <s v="3297"/>
    <x v="2"/>
    <s v="PA"/>
    <s v="S1"/>
    <m/>
    <d v="2025-03-05T00:00:00"/>
    <d v="1899-12-30T12:37:31"/>
    <d v="2025-03-05T00:00:00"/>
    <d v="1899-12-30T12:37:46"/>
    <d v="2025-03-05T00:00:00"/>
    <d v="1899-12-30T13:10:11"/>
    <x v="0"/>
    <s v="RFCPI"/>
    <s v="8043258739"/>
    <s v="FBO"/>
    <d v="1899-12-30T00:32:40"/>
    <d v="1899-12-30T00:32:25"/>
    <d v="1899-12-30T00:00:15"/>
    <s v="Granel"/>
    <s v="E001"/>
    <x v="2"/>
    <d v="1899-12-30T00:32:40"/>
    <d v="1899-12-30T00:32:25"/>
    <n v="12"/>
    <x v="8"/>
    <x v="2"/>
    <x v="2"/>
    <n v="0"/>
    <n v="0"/>
    <s v="OK"/>
    <s v="Granel"/>
    <x v="2"/>
    <n v="0"/>
    <s v="F. ALCONERA"/>
    <s v="A"/>
    <d v="1899-12-30T00:00:15"/>
    <d v="1899-12-30T00:00:15"/>
    <s v="OK"/>
    <m/>
    <m/>
    <d v="1899-12-30T00:00:00"/>
    <d v="1899-12-30T00:32:40"/>
    <n v="4"/>
    <d v="1899-12-30T00:00:15"/>
    <n v="32.666666666673635"/>
    <n v="13"/>
    <s v="Si"/>
  </r>
  <r>
    <s v="CCAL"/>
    <s v="2025017336"/>
    <x v="0"/>
    <s v="ER2153BDL"/>
    <s v="E4450MTX"/>
    <d v="2025-03-05T00:00:00"/>
    <m/>
    <s v="3228"/>
    <x v="3"/>
    <s v="PA"/>
    <s v="S4"/>
    <m/>
    <d v="2025-03-05T00:00:00"/>
    <d v="1899-12-30T12:53:08"/>
    <d v="2025-03-05T00:00:00"/>
    <d v="1899-12-30T12:53:27"/>
    <d v="2025-03-05T00:00:00"/>
    <d v="1899-12-30T13:29:35"/>
    <x v="0"/>
    <s v="RFCPI"/>
    <s v="8043258740"/>
    <s v="EXW"/>
    <d v="1899-12-30T00:36:27"/>
    <d v="1899-12-30T00:36:08"/>
    <d v="1899-12-30T00:00:19"/>
    <s v="Granel"/>
    <s v="E001"/>
    <x v="1"/>
    <d v="1899-12-30T00:36:27"/>
    <d v="1899-12-30T00:36:08"/>
    <n v="12"/>
    <x v="8"/>
    <x v="2"/>
    <x v="2"/>
    <n v="0"/>
    <n v="0"/>
    <s v="OK"/>
    <s v="Granel"/>
    <x v="2"/>
    <n v="0"/>
    <s v="F. ALCONERA"/>
    <s v="A"/>
    <d v="1899-12-30T00:00:19"/>
    <d v="1899-12-30T00:00:19"/>
    <s v="OK"/>
    <m/>
    <m/>
    <d v="1899-12-30T00:00:00"/>
    <d v="1899-12-30T00:36:27"/>
    <n v="4"/>
    <d v="1899-12-30T00:00:19"/>
    <n v="36.450000000000102"/>
    <n v="13"/>
    <s v="Si"/>
  </r>
  <r>
    <s v="CCAL"/>
    <s v="2025017360"/>
    <x v="0"/>
    <s v="ER3547BBD"/>
    <s v="E8416KLT"/>
    <d v="2025-03-05T00:00:00"/>
    <m/>
    <s v="3229"/>
    <x v="6"/>
    <s v="PA"/>
    <s v="S2"/>
    <m/>
    <d v="2025-03-05T00:00:00"/>
    <d v="1899-12-30T13:16:23"/>
    <d v="2025-03-05T00:00:00"/>
    <d v="1899-12-30T13:16:38"/>
    <d v="2025-03-05T00:00:00"/>
    <d v="1899-12-30T13:42:09"/>
    <x v="0"/>
    <s v="RFCPI"/>
    <s v="8043258741"/>
    <s v="FBO"/>
    <d v="1899-12-30T00:25:46"/>
    <d v="1899-12-30T00:25:31"/>
    <d v="1899-12-30T00:00:15"/>
    <s v="Granel"/>
    <s v="E001"/>
    <x v="2"/>
    <d v="1899-12-30T00:25:46"/>
    <d v="1899-12-30T00:25:31"/>
    <n v="13"/>
    <x v="8"/>
    <x v="2"/>
    <x v="2"/>
    <n v="0"/>
    <n v="0"/>
    <s v="OK"/>
    <s v="Granel"/>
    <x v="2"/>
    <n v="0"/>
    <s v="F. ALCONERA"/>
    <s v="A"/>
    <d v="1899-12-30T00:00:15"/>
    <d v="1899-12-30T00:00:15"/>
    <s v="OK"/>
    <m/>
    <m/>
    <d v="1899-12-30T00:00:00"/>
    <d v="1899-12-30T00:25:46"/>
    <n v="4"/>
    <d v="1899-12-30T00:00:15"/>
    <n v="25.766666666668723"/>
    <n v="13"/>
    <s v="Si"/>
  </r>
  <r>
    <s v="CCAL"/>
    <s v="2025017358"/>
    <x v="0"/>
    <s v="ER9606BBF"/>
    <s v="E2611KJC"/>
    <d v="2025-03-05T00:00:00"/>
    <m/>
    <s v="3297"/>
    <x v="2"/>
    <s v="PA"/>
    <s v="S1"/>
    <m/>
    <d v="2025-03-05T00:00:00"/>
    <d v="1899-12-30T13:14:55"/>
    <d v="2025-03-05T00:00:00"/>
    <d v="1899-12-30T13:15:09"/>
    <d v="2025-03-05T00:00:00"/>
    <d v="1899-12-30T13:45:38"/>
    <x v="0"/>
    <s v="RFCPI"/>
    <s v="8043258742"/>
    <s v="EXW"/>
    <d v="1899-12-30T00:30:43"/>
    <d v="1899-12-30T00:30:29"/>
    <d v="1899-12-30T00:00:14"/>
    <s v="Granel"/>
    <s v="E001"/>
    <x v="1"/>
    <d v="1899-12-30T00:30:43"/>
    <d v="1899-12-30T00:30:29"/>
    <n v="13"/>
    <x v="8"/>
    <x v="2"/>
    <x v="2"/>
    <n v="0"/>
    <n v="0"/>
    <s v="OK"/>
    <s v="Granel"/>
    <x v="2"/>
    <n v="0"/>
    <s v="F. ALCONERA"/>
    <s v="A"/>
    <d v="1899-12-30T00:00:14"/>
    <d v="1899-12-30T00:00:14"/>
    <s v="OK"/>
    <m/>
    <m/>
    <d v="1899-12-30T00:00:00"/>
    <d v="1899-12-30T00:30:43"/>
    <n v="4"/>
    <d v="1899-12-30T00:00:14"/>
    <n v="30.716666666668857"/>
    <n v="13"/>
    <s v="Si"/>
  </r>
  <r>
    <s v="CCAL"/>
    <s v="2025017362"/>
    <x v="0"/>
    <s v="ER8803BBS"/>
    <s v="E3440LKV"/>
    <d v="2025-03-05T00:00:00"/>
    <m/>
    <s v="3297"/>
    <x v="2"/>
    <s v="PA"/>
    <s v="S1"/>
    <m/>
    <d v="2025-03-05T00:00:00"/>
    <d v="1899-12-30T13:18:25"/>
    <d v="2025-03-05T00:00:00"/>
    <d v="1899-12-30T13:18:40"/>
    <d v="2025-03-05T00:00:00"/>
    <d v="1899-12-30T13:54:11"/>
    <x v="0"/>
    <s v="RFCPI"/>
    <s v="8043258744"/>
    <s v="FBO"/>
    <d v="1899-12-30T00:35:46"/>
    <d v="1899-12-30T00:35:31"/>
    <d v="1899-12-30T00:00:15"/>
    <s v="Granel"/>
    <s v="E001"/>
    <x v="2"/>
    <d v="1899-12-30T00:35:46"/>
    <d v="1899-12-30T00:35:31"/>
    <n v="13"/>
    <x v="8"/>
    <x v="2"/>
    <x v="2"/>
    <n v="0"/>
    <n v="0"/>
    <s v="OK"/>
    <s v="Granel"/>
    <x v="2"/>
    <n v="0"/>
    <s v="F. ALCONERA"/>
    <s v="A"/>
    <d v="1899-12-30T00:00:15"/>
    <d v="1899-12-30T00:00:15"/>
    <s v="OK"/>
    <m/>
    <m/>
    <d v="1899-12-30T00:00:00"/>
    <d v="1899-12-30T00:35:46"/>
    <n v="4"/>
    <d v="1899-12-30T00:00:15"/>
    <n v="35.766666666662452"/>
    <n v="13"/>
    <s v="Si"/>
  </r>
  <r>
    <s v="CCAL"/>
    <s v="2025017378"/>
    <x v="0"/>
    <s v="ER8908BBG"/>
    <s v="E5792MTF"/>
    <d v="2025-03-05T00:00:00"/>
    <m/>
    <s v="3228"/>
    <x v="3"/>
    <s v="PA"/>
    <s v="S5"/>
    <m/>
    <d v="2025-03-05T00:00:00"/>
    <d v="1899-12-30T13:34:00"/>
    <d v="2025-03-05T00:00:00"/>
    <d v="1899-12-30T13:34:15"/>
    <d v="2025-03-05T00:00:00"/>
    <d v="1899-12-30T14:00:50"/>
    <x v="0"/>
    <s v="RFCPI"/>
    <s v="8043258746"/>
    <s v="FBO"/>
    <d v="1899-12-30T00:26:50"/>
    <d v="1899-12-30T00:26:35"/>
    <d v="1899-12-30T00:00:15"/>
    <s v="Granel"/>
    <s v="E001"/>
    <x v="2"/>
    <d v="1899-12-30T00:26:50"/>
    <d v="1899-12-30T00:26:35"/>
    <n v="13"/>
    <x v="8"/>
    <x v="2"/>
    <x v="2"/>
    <n v="0"/>
    <n v="0"/>
    <s v="OK"/>
    <s v="Granel"/>
    <x v="2"/>
    <n v="0"/>
    <s v="F. ALCONERA"/>
    <s v="A"/>
    <d v="1899-12-30T00:00:15"/>
    <d v="1899-12-30T00:00:15"/>
    <s v="OK"/>
    <m/>
    <m/>
    <d v="1899-12-30T00:00:00"/>
    <d v="1899-12-30T00:26:50"/>
    <n v="4"/>
    <d v="1899-12-30T00:00:15"/>
    <n v="26.833333333334384"/>
    <n v="14"/>
    <s v="Si"/>
  </r>
  <r>
    <s v="CCAL"/>
    <s v="2025017367"/>
    <x v="0"/>
    <s v="ER8806BBS"/>
    <s v="E3423LKV"/>
    <d v="2025-03-05T00:00:00"/>
    <m/>
    <s v="3297"/>
    <x v="2"/>
    <s v="PA"/>
    <s v="S1"/>
    <m/>
    <d v="2025-03-05T00:00:00"/>
    <d v="1899-12-30T13:21:20"/>
    <d v="2025-03-05T00:00:00"/>
    <d v="1899-12-30T13:21:38"/>
    <d v="2025-03-05T00:00:00"/>
    <d v="1899-12-30T14:03:32"/>
    <x v="0"/>
    <s v="RFCPI"/>
    <s v="8043258747"/>
    <s v="FBO"/>
    <d v="1899-12-30T00:42:12"/>
    <d v="1899-12-30T00:41:54"/>
    <d v="1899-12-30T00:00:18"/>
    <s v="Granel"/>
    <s v="E001"/>
    <x v="2"/>
    <d v="1899-12-30T00:42:12"/>
    <d v="1899-12-30T00:41:54"/>
    <n v="13"/>
    <x v="8"/>
    <x v="2"/>
    <x v="2"/>
    <n v="0"/>
    <n v="0"/>
    <s v="OK"/>
    <s v="Granel"/>
    <x v="2"/>
    <n v="0"/>
    <s v="F. ALCONERA"/>
    <s v="A"/>
    <d v="1899-12-30T00:00:18"/>
    <d v="1899-12-30T00:00:18"/>
    <s v="OK"/>
    <m/>
    <m/>
    <d v="1899-12-30T00:00:00"/>
    <d v="1899-12-30T00:42:12"/>
    <n v="4"/>
    <d v="1899-12-30T00:00:18"/>
    <n v="42.200000000006433"/>
    <n v="14"/>
    <s v="Si"/>
  </r>
  <r>
    <s v="CCAL"/>
    <s v="2025017369"/>
    <x v="0"/>
    <s v="ER7455BBP"/>
    <s v="E7597LTD"/>
    <d v="2025-03-05T00:00:00"/>
    <m/>
    <s v="3297"/>
    <x v="2"/>
    <s v="PA"/>
    <s v="S1"/>
    <m/>
    <d v="2025-03-05T00:00:00"/>
    <d v="1899-12-30T13:24:35"/>
    <d v="2025-03-05T00:00:00"/>
    <d v="1899-12-30T13:24:48"/>
    <d v="2025-03-05T00:00:00"/>
    <d v="1899-12-30T14:14:54"/>
    <x v="0"/>
    <s v="RFCPI"/>
    <s v="8043258749"/>
    <s v="EXW"/>
    <d v="1899-12-30T00:50:19"/>
    <d v="1899-12-30T00:50:06"/>
    <d v="1899-12-30T00:00:13"/>
    <s v="Granel"/>
    <s v="E001"/>
    <x v="1"/>
    <d v="1899-12-30T00:50:19"/>
    <d v="1899-12-30T00:50:06"/>
    <n v="13"/>
    <x v="8"/>
    <x v="2"/>
    <x v="2"/>
    <n v="0"/>
    <n v="0"/>
    <s v="OK"/>
    <s v="Granel"/>
    <x v="2"/>
    <n v="0"/>
    <s v="F. ALCONERA"/>
    <s v="B"/>
    <d v="1899-12-30T00:00:13"/>
    <d v="1899-12-30T00:00:13"/>
    <s v="OK"/>
    <m/>
    <m/>
    <d v="1899-12-30T00:00:00"/>
    <d v="1899-12-30T00:50:19"/>
    <n v="4"/>
    <d v="1899-12-30T00:00:13"/>
    <n v="50.316666666667125"/>
    <n v="14"/>
    <s v="No"/>
  </r>
  <r>
    <s v="CCAL"/>
    <s v="2025017388"/>
    <x v="0"/>
    <s v="ER5456BBC"/>
    <s v="E9540KDB"/>
    <d v="2025-03-05T00:00:00"/>
    <m/>
    <s v="3297"/>
    <x v="2"/>
    <s v="PA"/>
    <s v="S1"/>
    <m/>
    <d v="2025-03-05T00:00:00"/>
    <d v="1899-12-30T13:44:02"/>
    <d v="2025-03-05T00:00:00"/>
    <d v="1899-12-30T13:44:49"/>
    <d v="2025-03-05T00:00:00"/>
    <d v="1899-12-30T14:19:22"/>
    <x v="0"/>
    <s v="RFCPI"/>
    <s v="8043258750"/>
    <s v="EXW"/>
    <d v="1899-12-30T00:35:20"/>
    <d v="1899-12-30T00:34:33"/>
    <d v="1899-12-30T00:00:47"/>
    <s v="Granel"/>
    <s v="E001"/>
    <x v="1"/>
    <d v="1899-12-30T00:35:20"/>
    <d v="1899-12-30T00:34:33"/>
    <n v="13"/>
    <x v="8"/>
    <x v="2"/>
    <x v="2"/>
    <n v="0"/>
    <n v="0"/>
    <s v="OK"/>
    <s v="Granel"/>
    <x v="2"/>
    <n v="0"/>
    <s v="F. ALCONERA"/>
    <s v="A"/>
    <d v="1899-12-30T00:00:47"/>
    <d v="1899-12-30T00:00:47"/>
    <s v="OK"/>
    <m/>
    <m/>
    <d v="1899-12-30T00:00:00"/>
    <d v="1899-12-30T00:35:20"/>
    <n v="4"/>
    <d v="1899-12-30T00:00:47"/>
    <n v="35.333333333337471"/>
    <n v="14"/>
    <s v="Si"/>
  </r>
  <r>
    <s v="CCAL"/>
    <s v="2025017397"/>
    <x v="0"/>
    <s v="ER1696BCF"/>
    <s v="E7412JLB"/>
    <d v="2025-03-05T00:00:00"/>
    <m/>
    <s v="3228"/>
    <x v="3"/>
    <s v="PA"/>
    <s v="S4"/>
    <m/>
    <d v="2025-03-05T00:00:00"/>
    <d v="1899-12-30T13:58:23"/>
    <d v="2025-03-05T00:00:00"/>
    <d v="1899-12-30T13:58:35"/>
    <d v="2025-03-05T00:00:00"/>
    <d v="1899-12-30T14:28:01"/>
    <x v="0"/>
    <s v="RFCPI"/>
    <s v="8043258751"/>
    <s v="FBO"/>
    <d v="1899-12-30T00:29:38"/>
    <d v="1899-12-30T00:29:26"/>
    <d v="1899-12-30T00:00:12"/>
    <s v="Granel"/>
    <s v="E001"/>
    <x v="2"/>
    <d v="1899-12-30T00:29:38"/>
    <d v="1899-12-30T00:29:26"/>
    <n v="13"/>
    <x v="8"/>
    <x v="2"/>
    <x v="2"/>
    <n v="0"/>
    <n v="0"/>
    <s v="OK"/>
    <s v="Granel"/>
    <x v="2"/>
    <n v="0"/>
    <s v="F. ALCONERA"/>
    <s v="A"/>
    <d v="1899-12-30T00:00:12"/>
    <d v="1899-12-30T00:00:12"/>
    <s v="OK"/>
    <m/>
    <m/>
    <d v="1899-12-30T00:00:00"/>
    <d v="1899-12-30T00:29:38"/>
    <n v="4"/>
    <d v="1899-12-30T00:00:12"/>
    <n v="29.633333333327947"/>
    <n v="14"/>
    <s v="Si"/>
  </r>
  <r>
    <s v="CCAL"/>
    <s v="2025017376"/>
    <x v="0"/>
    <s v="ER0131BCX"/>
    <s v="E0948FLZ"/>
    <d v="2025-03-05T00:00:00"/>
    <m/>
    <s v="3230"/>
    <x v="1"/>
    <s v="PA"/>
    <s v="PA"/>
    <m/>
    <d v="2025-03-05T00:00:00"/>
    <d v="1899-12-30T13:32:39"/>
    <d v="2025-03-05T00:00:00"/>
    <d v="1899-12-30T13:32:53"/>
    <d v="2025-03-05T00:00:00"/>
    <d v="1899-12-30T14:31:00"/>
    <x v="0"/>
    <s v="RFCPI"/>
    <s v="8043258752"/>
    <s v="FBO"/>
    <d v="1899-12-30T00:58:21"/>
    <d v="1899-12-30T00:58:07"/>
    <d v="1899-12-30T00:00:14"/>
    <s v="Ensacado"/>
    <s v="E002"/>
    <x v="1"/>
    <d v="1899-12-30T00:58:21"/>
    <d v="1899-12-30T00:58:07"/>
    <n v="13"/>
    <x v="8"/>
    <x v="2"/>
    <x v="1"/>
    <n v="0"/>
    <n v="0"/>
    <s v="OK"/>
    <s v="Ensacado"/>
    <x v="2"/>
    <n v="0"/>
    <s v="F. ALCONERA"/>
    <s v="B"/>
    <d v="1899-12-30T00:00:14"/>
    <d v="1899-12-30T00:00:14"/>
    <s v="OK"/>
    <m/>
    <m/>
    <d v="1899-12-30T00:00:00"/>
    <d v="1899-12-30T00:58:21"/>
    <n v="4"/>
    <d v="1899-12-30T00:00:14"/>
    <n v="58.349999999995212"/>
    <n v="14"/>
    <s v="No"/>
  </r>
  <r>
    <s v="CCAL"/>
    <s v="2025017399"/>
    <x v="0"/>
    <s v="ER0236BBT"/>
    <s v="E8408KLT"/>
    <d v="2025-03-05T00:00:00"/>
    <m/>
    <s v="3297"/>
    <x v="2"/>
    <s v="PA"/>
    <s v="S1"/>
    <m/>
    <d v="2025-03-05T00:00:00"/>
    <d v="1899-12-30T14:01:36"/>
    <d v="2025-03-05T00:00:00"/>
    <d v="1899-12-30T14:01:49"/>
    <d v="2025-03-05T00:00:00"/>
    <d v="1899-12-30T14:34:15"/>
    <x v="0"/>
    <s v="RFCPI"/>
    <s v="8043258754"/>
    <s v="FBO"/>
    <d v="1899-12-30T00:32:39"/>
    <d v="1899-12-30T00:32:26"/>
    <d v="1899-12-30T00:00:13"/>
    <s v="Granel"/>
    <s v="E001"/>
    <x v="2"/>
    <d v="1899-12-30T00:32:39"/>
    <d v="1899-12-30T00:32:26"/>
    <n v="14"/>
    <x v="8"/>
    <x v="2"/>
    <x v="2"/>
    <n v="0"/>
    <n v="0"/>
    <s v="OK"/>
    <s v="Granel"/>
    <x v="2"/>
    <n v="0"/>
    <s v="F. ALCONERA"/>
    <s v="A"/>
    <d v="1899-12-30T00:00:13"/>
    <d v="1899-12-30T00:00:13"/>
    <s v="OK"/>
    <m/>
    <m/>
    <d v="1899-12-30T00:00:00"/>
    <d v="1899-12-30T00:32:39"/>
    <n v="4"/>
    <d v="1899-12-30T00:00:13"/>
    <n v="32.650000000012774"/>
    <n v="14"/>
    <s v="Si"/>
  </r>
  <r>
    <s v="CCAL"/>
    <s v="2025017389"/>
    <x v="0"/>
    <s v="ER2114BBG"/>
    <s v="E3425LKV"/>
    <d v="2025-03-05T00:00:00"/>
    <m/>
    <s v="3297"/>
    <x v="2"/>
    <s v="PA"/>
    <s v="S1"/>
    <m/>
    <d v="2025-03-05T00:00:00"/>
    <d v="1899-12-30T13:45:31"/>
    <d v="2025-03-05T00:00:00"/>
    <d v="1899-12-30T13:45:42"/>
    <d v="2025-03-05T00:00:00"/>
    <d v="1899-12-30T14:38:36"/>
    <x v="0"/>
    <s v="RFCPI"/>
    <s v="8043258756"/>
    <s v="FBO"/>
    <d v="1899-12-30T00:53:05"/>
    <d v="1899-12-30T00:52:54"/>
    <d v="1899-12-30T00:00:11"/>
    <s v="Granel"/>
    <s v="E001"/>
    <x v="2"/>
    <d v="1899-12-30T00:53:05"/>
    <d v="1899-12-30T00:52:54"/>
    <n v="13"/>
    <x v="8"/>
    <x v="2"/>
    <x v="2"/>
    <n v="0"/>
    <n v="0"/>
    <s v="OK"/>
    <s v="Granel"/>
    <x v="2"/>
    <n v="0"/>
    <s v="F. ALCONERA"/>
    <s v="B"/>
    <d v="1899-12-30T00:00:11"/>
    <d v="1899-12-30T00:00:11"/>
    <s v="OK"/>
    <m/>
    <m/>
    <d v="1899-12-30T00:00:00"/>
    <d v="1899-12-30T00:53:05"/>
    <n v="4"/>
    <d v="1899-12-30T00:00:11"/>
    <n v="53.083333333339283"/>
    <n v="14"/>
    <s v="No"/>
  </r>
  <r>
    <s v="CCAL"/>
    <s v="2025017398"/>
    <x v="0"/>
    <s v="ER6871BCC"/>
    <s v="E8234JGZ"/>
    <d v="2025-03-05T00:00:00"/>
    <m/>
    <s v="3228"/>
    <x v="3"/>
    <s v="PA"/>
    <s v="S5"/>
    <m/>
    <d v="2025-03-05T00:00:00"/>
    <d v="1899-12-30T14:00:05"/>
    <d v="2025-03-05T00:00:00"/>
    <d v="1899-12-30T14:00:17"/>
    <d v="2025-03-05T00:00:00"/>
    <d v="1899-12-30T14:44:19"/>
    <x v="0"/>
    <s v="RFCPI"/>
    <s v="8043258758"/>
    <s v="FBO"/>
    <d v="1899-12-30T00:44:14"/>
    <d v="1899-12-30T00:44:02"/>
    <d v="1899-12-30T00:00:12"/>
    <s v="Granel"/>
    <s v="E001"/>
    <x v="2"/>
    <d v="1899-12-30T00:44:14"/>
    <d v="1899-12-30T00:44:02"/>
    <n v="14"/>
    <x v="8"/>
    <x v="2"/>
    <x v="2"/>
    <n v="0"/>
    <n v="0"/>
    <s v="OK"/>
    <s v="Granel"/>
    <x v="2"/>
    <n v="0"/>
    <s v="F. ALCONERA"/>
    <s v="A"/>
    <d v="1899-12-30T00:00:12"/>
    <d v="1899-12-30T00:00:12"/>
    <s v="OK"/>
    <m/>
    <m/>
    <d v="1899-12-30T00:00:00"/>
    <d v="1899-12-30T00:44:14"/>
    <n v="4"/>
    <d v="1899-12-30T00:00:12"/>
    <n v="44.233333333343978"/>
    <n v="14"/>
    <s v="Si"/>
  </r>
  <r>
    <s v="CCAL"/>
    <s v="2025017420"/>
    <x v="0"/>
    <s v="ER1709BDL"/>
    <s v="E5406MPT"/>
    <d v="2025-03-05T00:00:00"/>
    <m/>
    <s v="3230"/>
    <x v="1"/>
    <s v="PA"/>
    <s v="PA"/>
    <m/>
    <d v="2025-03-05T00:00:00"/>
    <d v="1899-12-30T14:40:58"/>
    <d v="2025-03-05T00:00:00"/>
    <d v="1899-12-30T14:41:10"/>
    <d v="2025-03-05T00:00:00"/>
    <d v="1899-12-30T15:06:19"/>
    <x v="0"/>
    <s v="RFCPI"/>
    <s v="8043258760"/>
    <s v="FBO"/>
    <d v="1899-12-30T00:25:21"/>
    <d v="1899-12-30T00:25:09"/>
    <d v="1899-12-30T00:00:12"/>
    <s v="Ensacado"/>
    <s v="E002"/>
    <x v="2"/>
    <d v="1899-12-30T00:25:21"/>
    <d v="1899-12-30T00:25:09"/>
    <n v="14"/>
    <x v="8"/>
    <x v="2"/>
    <x v="1"/>
    <n v="0"/>
    <n v="0"/>
    <s v="OK"/>
    <s v="Ensacado"/>
    <x v="2"/>
    <n v="0"/>
    <s v="F. ALCONERA"/>
    <s v="A"/>
    <d v="1899-12-30T00:00:12"/>
    <d v="1899-12-30T00:00:12"/>
    <s v="OK"/>
    <m/>
    <m/>
    <d v="1899-12-30T00:00:00"/>
    <d v="1899-12-30T00:25:21"/>
    <n v="4"/>
    <d v="1899-12-30T00:00:12"/>
    <n v="25.349999999990374"/>
    <n v="15"/>
    <s v="Si"/>
  </r>
  <r>
    <s v="CCAL"/>
    <s v="2025017423"/>
    <x v="0"/>
    <s v="ER1760BDB"/>
    <s v="E3179MJG"/>
    <d v="2025-03-05T00:00:00"/>
    <m/>
    <s v="3228"/>
    <x v="3"/>
    <s v="PA"/>
    <s v="S5"/>
    <m/>
    <d v="2025-03-05T00:00:00"/>
    <d v="1899-12-30T14:46:26"/>
    <d v="2025-03-05T00:00:00"/>
    <d v="1899-12-30T14:46:41"/>
    <d v="2025-03-05T00:00:00"/>
    <d v="1899-12-30T15:06:40"/>
    <x v="0"/>
    <s v="RFCPI"/>
    <s v="8043258761"/>
    <s v="FBO"/>
    <d v="1899-12-30T00:20:14"/>
    <d v="1899-12-30T00:19:59"/>
    <d v="1899-12-30T00:00:15"/>
    <s v="Granel"/>
    <s v="E001"/>
    <x v="2"/>
    <d v="1899-12-30T00:20:14"/>
    <d v="1899-12-30T00:19:59"/>
    <n v="14"/>
    <x v="8"/>
    <x v="2"/>
    <x v="2"/>
    <n v="0"/>
    <n v="0"/>
    <s v="OK"/>
    <s v="Granel"/>
    <x v="2"/>
    <n v="0"/>
    <s v="F. ALCONERA"/>
    <s v="A"/>
    <d v="1899-12-30T00:00:15"/>
    <d v="1899-12-30T00:00:15"/>
    <s v="OK"/>
    <m/>
    <m/>
    <d v="1899-12-30T00:00:00"/>
    <d v="1899-12-30T00:20:14"/>
    <n v="4"/>
    <d v="1899-12-30T00:00:15"/>
    <n v="20.233333333339107"/>
    <n v="15"/>
    <s v="Si"/>
  </r>
  <r>
    <s v="CCAL"/>
    <s v="2025017422"/>
    <x v="0"/>
    <s v="ER3105BBY"/>
    <s v="E7841LBS"/>
    <d v="2025-03-05T00:00:00"/>
    <m/>
    <s v="3297"/>
    <x v="2"/>
    <s v="PA"/>
    <s v="S1"/>
    <m/>
    <d v="2025-03-05T00:00:00"/>
    <d v="1899-12-30T14:42:17"/>
    <d v="2025-03-05T00:00:00"/>
    <d v="1899-12-30T14:42:29"/>
    <d v="2025-03-05T00:00:00"/>
    <d v="1899-12-30T15:11:40"/>
    <x v="0"/>
    <s v="RFCPI"/>
    <s v="8043258762"/>
    <s v="FBO"/>
    <d v="1899-12-30T00:29:23"/>
    <d v="1899-12-30T00:29:11"/>
    <d v="1899-12-30T00:00:12"/>
    <s v="Granel"/>
    <s v="E001"/>
    <x v="2"/>
    <d v="1899-12-30T00:29:23"/>
    <d v="1899-12-30T00:29:11"/>
    <n v="14"/>
    <x v="8"/>
    <x v="2"/>
    <x v="2"/>
    <n v="0"/>
    <n v="0"/>
    <s v="OK"/>
    <s v="Granel"/>
    <x v="2"/>
    <n v="0"/>
    <s v="F. ALCONERA"/>
    <s v="A"/>
    <d v="1899-12-30T00:00:12"/>
    <d v="1899-12-30T00:00:12"/>
    <s v="OK"/>
    <m/>
    <m/>
    <d v="1899-12-30T00:00:00"/>
    <d v="1899-12-30T00:29:23"/>
    <n v="4"/>
    <d v="1899-12-30T00:00:12"/>
    <n v="29.383333333329507"/>
    <n v="15"/>
    <s v="Si"/>
  </r>
  <r>
    <s v="CCAL"/>
    <s v="2025017426"/>
    <x v="0"/>
    <s v="ER2637BBV"/>
    <s v="E4929LNP"/>
    <d v="2025-03-05T00:00:00"/>
    <m/>
    <s v="3297"/>
    <x v="2"/>
    <s v="PA"/>
    <s v="S1"/>
    <m/>
    <d v="2025-03-05T00:00:00"/>
    <d v="1899-12-30T14:54:07"/>
    <d v="2025-03-05T00:00:00"/>
    <d v="1899-12-30T14:54:18"/>
    <d v="2025-03-05T00:00:00"/>
    <d v="1899-12-30T15:24:23"/>
    <x v="0"/>
    <s v="RFCPI"/>
    <s v="8043258763"/>
    <s v="EXW"/>
    <d v="1899-12-30T00:30:16"/>
    <d v="1899-12-30T00:30:05"/>
    <d v="1899-12-30T00:00:11"/>
    <s v="Granel"/>
    <s v="E001"/>
    <x v="1"/>
    <d v="1899-12-30T00:30:16"/>
    <d v="1899-12-30T00:30:05"/>
    <n v="14"/>
    <x v="8"/>
    <x v="2"/>
    <x v="2"/>
    <n v="0"/>
    <n v="0"/>
    <s v="OK"/>
    <s v="Granel"/>
    <x v="2"/>
    <n v="0"/>
    <s v="F. ALCONERA"/>
    <s v="A"/>
    <d v="1899-12-30T00:00:11"/>
    <d v="1899-12-30T00:00:11"/>
    <s v="OK"/>
    <m/>
    <m/>
    <d v="1899-12-30T00:00:00"/>
    <d v="1899-12-30T00:30:16"/>
    <n v="4"/>
    <d v="1899-12-30T00:00:11"/>
    <n v="30.266666666668787"/>
    <n v="15"/>
    <s v="Si"/>
  </r>
  <r>
    <s v="CCAL"/>
    <s v="2025017434"/>
    <x v="0"/>
    <s v="ER0957BDL"/>
    <s v="E3554MCX"/>
    <d v="2025-03-05T00:00:00"/>
    <m/>
    <s v="3230"/>
    <x v="1"/>
    <s v="PA"/>
    <s v="PA"/>
    <m/>
    <d v="2025-03-05T00:00:00"/>
    <d v="1899-12-30T15:08:02"/>
    <d v="2025-03-05T00:00:00"/>
    <d v="1899-12-30T15:08:14"/>
    <d v="2025-03-05T00:00:00"/>
    <d v="1899-12-30T15:44:52"/>
    <x v="0"/>
    <s v="RFCPI"/>
    <s v="8043258766"/>
    <s v="FBO"/>
    <d v="1899-12-30T00:36:50"/>
    <d v="1899-12-30T00:36:38"/>
    <d v="1899-12-30T00:00:12"/>
    <s v="Ensacado"/>
    <s v="E002"/>
    <x v="2"/>
    <d v="1899-12-30T00:36:50"/>
    <d v="1899-12-30T00:36:38"/>
    <n v="15"/>
    <x v="8"/>
    <x v="2"/>
    <x v="1"/>
    <n v="0"/>
    <n v="0"/>
    <s v="OK"/>
    <s v="Ensacado"/>
    <x v="2"/>
    <n v="0"/>
    <s v="F. ALCONERA"/>
    <s v="A"/>
    <d v="1899-12-30T00:00:12"/>
    <d v="1899-12-30T00:00:12"/>
    <s v="OK"/>
    <m/>
    <m/>
    <d v="1899-12-30T00:00:00"/>
    <d v="1899-12-30T00:36:50"/>
    <n v="4"/>
    <d v="1899-12-30T00:00:12"/>
    <n v="36.833333333342502"/>
    <n v="15"/>
    <s v="Si"/>
  </r>
  <r>
    <s v="CCAL"/>
    <s v="2025017438"/>
    <x v="0"/>
    <s v="ER2347BBR"/>
    <s v="E6106KCV"/>
    <d v="2025-03-05T00:00:00"/>
    <m/>
    <s v="3297"/>
    <x v="2"/>
    <s v="PA"/>
    <s v="S1"/>
    <m/>
    <d v="2025-03-05T00:00:00"/>
    <d v="1899-12-30T15:22:01"/>
    <d v="2025-03-05T00:00:00"/>
    <d v="1899-12-30T15:22:12"/>
    <d v="2025-03-05T00:00:00"/>
    <d v="1899-12-30T15:45:32"/>
    <x v="0"/>
    <s v="RFCPI"/>
    <s v="8043258767"/>
    <s v="FBO"/>
    <d v="1899-12-30T00:23:31"/>
    <d v="1899-12-30T00:23:20"/>
    <d v="1899-12-30T00:00:11"/>
    <s v="Granel"/>
    <s v="E001"/>
    <x v="2"/>
    <d v="1899-12-30T00:23:31"/>
    <d v="1899-12-30T00:23:20"/>
    <n v="15"/>
    <x v="8"/>
    <x v="2"/>
    <x v="2"/>
    <n v="0"/>
    <n v="0"/>
    <s v="OK"/>
    <s v="Granel"/>
    <x v="2"/>
    <n v="0"/>
    <s v="F. ALCONERA"/>
    <s v="A"/>
    <d v="1899-12-30T00:00:11"/>
    <d v="1899-12-30T00:00:11"/>
    <s v="OK"/>
    <m/>
    <m/>
    <d v="1899-12-30T00:00:00"/>
    <d v="1899-12-30T00:23:31"/>
    <n v="4"/>
    <d v="1899-12-30T00:00:11"/>
    <n v="23.516666666668851"/>
    <n v="15"/>
    <s v="Si"/>
  </r>
  <r>
    <s v="CCAL"/>
    <s v="2025017435"/>
    <x v="0"/>
    <s v="ER3768BCB"/>
    <s v="E3093KGW"/>
    <d v="2025-03-05T00:00:00"/>
    <m/>
    <s v="3297"/>
    <x v="2"/>
    <s v="PA"/>
    <s v="S1"/>
    <m/>
    <d v="2025-03-05T00:00:00"/>
    <d v="1899-12-30T15:09:16"/>
    <d v="2025-03-05T00:00:00"/>
    <d v="1899-12-30T15:09:29"/>
    <d v="2025-03-05T00:00:00"/>
    <d v="1899-12-30T15:50:05"/>
    <x v="0"/>
    <s v="RFCPI"/>
    <s v="8043258768"/>
    <s v="FBO"/>
    <d v="1899-12-30T00:40:49"/>
    <d v="1899-12-30T00:40:36"/>
    <d v="1899-12-30T00:00:13"/>
    <s v="Granel"/>
    <s v="E001"/>
    <x v="2"/>
    <d v="1899-12-30T00:40:49"/>
    <d v="1899-12-30T00:40:36"/>
    <n v="15"/>
    <x v="8"/>
    <x v="2"/>
    <x v="2"/>
    <n v="0"/>
    <n v="0"/>
    <s v="OK"/>
    <s v="Granel"/>
    <x v="2"/>
    <n v="0"/>
    <s v="F. ALCONERA"/>
    <s v="A"/>
    <d v="1899-12-30T00:00:13"/>
    <d v="1899-12-30T00:00:13"/>
    <s v="OK"/>
    <m/>
    <m/>
    <d v="1899-12-30T00:00:00"/>
    <d v="1899-12-30T00:40:49"/>
    <n v="4"/>
    <d v="1899-12-30T00:00:13"/>
    <n v="40.816666666655884"/>
    <n v="15"/>
    <s v="Si"/>
  </r>
  <r>
    <s v="CCAL"/>
    <s v="2025017439"/>
    <x v="0"/>
    <s v="ER0455BBX"/>
    <s v="E0438GVW"/>
    <d v="2025-03-05T00:00:00"/>
    <m/>
    <s v="3297"/>
    <x v="2"/>
    <s v="PA"/>
    <s v="S1"/>
    <m/>
    <d v="2025-03-05T00:00:00"/>
    <d v="1899-12-30T15:23:59"/>
    <d v="2025-03-05T00:00:00"/>
    <d v="1899-12-30T15:24:10"/>
    <d v="2025-03-05T00:00:00"/>
    <d v="1899-12-30T15:57:42"/>
    <x v="0"/>
    <s v="RFCPI"/>
    <s v="8043258769"/>
    <s v="FBO"/>
    <d v="1899-12-30T00:33:43"/>
    <d v="1899-12-30T00:33:32"/>
    <d v="1899-12-30T00:00:11"/>
    <s v="Granel"/>
    <s v="E001"/>
    <x v="1"/>
    <d v="1899-12-30T00:33:43"/>
    <d v="1899-12-30T00:33:32"/>
    <n v="15"/>
    <x v="8"/>
    <x v="2"/>
    <x v="2"/>
    <n v="0"/>
    <n v="0"/>
    <s v="OK"/>
    <s v="Granel"/>
    <x v="2"/>
    <n v="0"/>
    <s v="F. ALCONERA"/>
    <s v="A"/>
    <d v="1899-12-30T00:00:11"/>
    <d v="1899-12-30T00:00:11"/>
    <s v="OK"/>
    <m/>
    <m/>
    <d v="1899-12-30T00:00:00"/>
    <d v="1899-12-30T00:33:43"/>
    <n v="4"/>
    <d v="1899-12-30T00:00:11"/>
    <n v="33.716666666664047"/>
    <n v="15"/>
    <s v="Si"/>
  </r>
  <r>
    <s v="CCAL"/>
    <s v="2025017458"/>
    <x v="0"/>
    <s v="ER3686BCF"/>
    <s v="E9865JVX"/>
    <d v="2025-03-05T00:00:00"/>
    <m/>
    <s v="3228"/>
    <x v="3"/>
    <s v="PA"/>
    <s v="S4"/>
    <m/>
    <d v="2025-03-05T00:00:00"/>
    <d v="1899-12-30T16:30:57"/>
    <d v="2025-03-05T00:00:00"/>
    <d v="1899-12-30T16:31:08"/>
    <d v="2025-03-05T00:00:00"/>
    <d v="1899-12-30T16:56:21"/>
    <x v="0"/>
    <s v="RFCPI"/>
    <s v="8043258772"/>
    <s v="FBO"/>
    <d v="1899-12-30T00:25:24"/>
    <d v="1899-12-30T00:25:13"/>
    <d v="1899-12-30T00:00:11"/>
    <s v="Granel"/>
    <s v="E001"/>
    <x v="2"/>
    <d v="1899-12-30T00:25:24"/>
    <d v="1899-12-30T00:25:13"/>
    <n v="16"/>
    <x v="8"/>
    <x v="2"/>
    <x v="2"/>
    <n v="0"/>
    <n v="0"/>
    <s v="OK"/>
    <s v="Granel"/>
    <x v="2"/>
    <n v="0"/>
    <s v="F. ALCONERA"/>
    <s v="A"/>
    <d v="1899-12-30T00:00:11"/>
    <d v="1899-12-30T00:00:11"/>
    <s v="OK"/>
    <m/>
    <m/>
    <d v="1899-12-30T00:00:00"/>
    <d v="1899-12-30T00:25:24"/>
    <n v="4"/>
    <d v="1899-12-30T00:00:11"/>
    <n v="25.400000000001572"/>
    <n v="16"/>
    <s v="Si"/>
  </r>
  <r>
    <s v="CCAL"/>
    <s v="2025017460"/>
    <x v="0"/>
    <s v="ER9178BBB"/>
    <s v="E3299HSH"/>
    <d v="2025-03-05T00:00:00"/>
    <m/>
    <s v="3297"/>
    <x v="2"/>
    <s v="PA"/>
    <s v="S1"/>
    <m/>
    <d v="2025-03-05T00:00:00"/>
    <d v="1899-12-30T16:31:57"/>
    <d v="2025-03-05T00:00:00"/>
    <d v="1899-12-30T16:33:00"/>
    <d v="2025-03-05T00:00:00"/>
    <d v="1899-12-30T17:00:27"/>
    <x v="0"/>
    <s v="RFCPI"/>
    <s v="8043258773"/>
    <s v="EXW"/>
    <d v="1899-12-30T00:28:30"/>
    <d v="1899-12-30T00:27:27"/>
    <d v="1899-12-30T00:01:03"/>
    <s v="Granel"/>
    <s v="E001"/>
    <x v="1"/>
    <d v="1899-12-30T00:28:30"/>
    <d v="1899-12-30T00:27:27"/>
    <n v="16"/>
    <x v="8"/>
    <x v="2"/>
    <x v="2"/>
    <n v="0"/>
    <n v="0"/>
    <s v="OK"/>
    <s v="Granel"/>
    <x v="2"/>
    <n v="0"/>
    <s v="F. ALCONERA"/>
    <s v="A"/>
    <d v="1899-12-30T00:01:03"/>
    <d v="1899-12-30T00:01:03"/>
    <s v="OK"/>
    <m/>
    <m/>
    <d v="1899-12-30T00:00:00"/>
    <d v="1899-12-30T00:28:30"/>
    <n v="4"/>
    <d v="1899-12-30T00:01:03"/>
    <n v="28.499999999990386"/>
    <n v="17"/>
    <s v="Si"/>
  </r>
  <r>
    <s v="CCAL"/>
    <s v="2025017465"/>
    <x v="0"/>
    <s v="ER9108BBX"/>
    <s v="E2933KHG"/>
    <d v="2025-03-05T00:00:00"/>
    <m/>
    <s v="3297"/>
    <x v="2"/>
    <s v="PA"/>
    <s v="S1"/>
    <m/>
    <d v="2025-03-05T00:00:00"/>
    <d v="1899-12-30T16:41:14"/>
    <d v="2025-03-05T00:00:00"/>
    <d v="1899-12-30T16:41:28"/>
    <d v="2025-03-05T00:00:00"/>
    <d v="1899-12-30T17:10:48"/>
    <x v="0"/>
    <s v="RFCPI"/>
    <s v="8043258774"/>
    <s v="EXW"/>
    <d v="1899-12-30T00:29:34"/>
    <d v="1899-12-30T00:29:20"/>
    <d v="1899-12-30T00:00:14"/>
    <s v="Granel"/>
    <s v="E001"/>
    <x v="1"/>
    <d v="1899-12-30T00:29:34"/>
    <d v="1899-12-30T00:29:20"/>
    <n v="16"/>
    <x v="8"/>
    <x v="2"/>
    <x v="2"/>
    <n v="0"/>
    <n v="0"/>
    <s v="OK"/>
    <s v="Granel"/>
    <x v="2"/>
    <n v="0"/>
    <s v="F. ALCONERA"/>
    <s v="A"/>
    <d v="1899-12-30T00:00:14"/>
    <d v="1899-12-30T00:00:14"/>
    <s v="OK"/>
    <m/>
    <m/>
    <d v="1899-12-30T00:00:00"/>
    <d v="1899-12-30T00:29:34"/>
    <n v="4"/>
    <d v="1899-12-30T00:00:14"/>
    <n v="29.566666666656047"/>
    <n v="17"/>
    <s v="Si"/>
  </r>
  <r>
    <s v="CCAL"/>
    <s v="2025017481"/>
    <x v="0"/>
    <s v="E2513BGH"/>
    <m/>
    <d v="2025-03-05T00:00:00"/>
    <m/>
    <s v="3230"/>
    <x v="1"/>
    <s v="PA"/>
    <s v="PA"/>
    <m/>
    <d v="2025-03-05T00:00:00"/>
    <d v="1899-12-30T17:07:40"/>
    <d v="2025-03-05T00:00:00"/>
    <d v="1899-12-30T17:07:54"/>
    <d v="2025-03-05T00:00:00"/>
    <d v="1899-12-30T17:24:56"/>
    <x v="0"/>
    <s v="RFCPI"/>
    <s v="8043258776"/>
    <s v="EXW"/>
    <d v="1899-12-30T00:17:16"/>
    <d v="1899-12-30T00:17:02"/>
    <d v="1899-12-30T00:00:14"/>
    <s v="Ensacado"/>
    <s v="E002"/>
    <x v="1"/>
    <d v="1899-12-30T00:17:16"/>
    <d v="1899-12-30T00:17:02"/>
    <n v="17"/>
    <x v="8"/>
    <x v="2"/>
    <x v="1"/>
    <n v="0"/>
    <n v="0"/>
    <s v="OK"/>
    <s v="Ensacado"/>
    <x v="2"/>
    <n v="0"/>
    <s v="F. ALCONERA"/>
    <s v="A"/>
    <d v="1899-12-30T00:00:14"/>
    <d v="1899-12-30T00:00:14"/>
    <s v="OK"/>
    <m/>
    <m/>
    <d v="1899-12-30T00:00:00"/>
    <d v="1899-12-30T00:17:16"/>
    <n v="4"/>
    <d v="1899-12-30T00:00:14"/>
    <n v="17.266666666665635"/>
    <n v="17"/>
    <s v="Si"/>
  </r>
  <r>
    <s v="CCAL"/>
    <s v="2025017476"/>
    <x v="0"/>
    <s v="EMA02515R"/>
    <s v="E4262KXX"/>
    <d v="2025-03-05T00:00:00"/>
    <m/>
    <s v="3228"/>
    <x v="3"/>
    <s v="PA"/>
    <s v="S4"/>
    <m/>
    <d v="2025-03-05T00:00:00"/>
    <d v="1899-12-30T17:03:20"/>
    <d v="2025-03-05T00:00:00"/>
    <d v="1899-12-30T17:03:33"/>
    <d v="2025-03-05T00:00:00"/>
    <d v="1899-12-30T17:30:46"/>
    <x v="0"/>
    <s v="RFCPI"/>
    <s v="8043258778"/>
    <s v="FBO"/>
    <d v="1899-12-30T00:27:26"/>
    <d v="1899-12-30T00:27:13"/>
    <d v="1899-12-30T00:00:13"/>
    <s v="Granel"/>
    <s v="E001"/>
    <x v="2"/>
    <d v="1899-12-30T00:27:26"/>
    <d v="1899-12-30T00:27:13"/>
    <n v="17"/>
    <x v="8"/>
    <x v="2"/>
    <x v="2"/>
    <n v="0"/>
    <n v="0"/>
    <s v="OK"/>
    <s v="Granel"/>
    <x v="2"/>
    <n v="0"/>
    <s v="F. ALCONERA"/>
    <s v="A"/>
    <d v="1899-12-30T00:00:13"/>
    <d v="1899-12-30T00:00:13"/>
    <s v="OK"/>
    <m/>
    <m/>
    <d v="1899-12-30T00:00:00"/>
    <d v="1899-12-30T00:27:26"/>
    <n v="4"/>
    <d v="1899-12-30T00:00:13"/>
    <n v="27.433333333324725"/>
    <n v="17"/>
    <s v="Si"/>
  </r>
  <r>
    <s v="CCAL"/>
    <s v="2025017504"/>
    <x v="0"/>
    <s v="ER6535BBJ"/>
    <s v="E3039DBP"/>
    <d v="2025-03-05T00:00:00"/>
    <m/>
    <s v="3297"/>
    <x v="2"/>
    <s v="PA"/>
    <s v="S1"/>
    <m/>
    <d v="2025-03-05T00:00:00"/>
    <d v="1899-12-30T18:54:46"/>
    <d v="2025-03-05T00:00:00"/>
    <d v="1899-12-30T18:54:58"/>
    <d v="2025-03-05T00:00:00"/>
    <d v="1899-12-30T19:26:38"/>
    <x v="0"/>
    <s v="RFCPI"/>
    <s v="8043258781"/>
    <s v="EXW"/>
    <d v="1899-12-30T00:31:52"/>
    <d v="1899-12-30T00:31:40"/>
    <d v="1899-12-30T00:00:12"/>
    <s v="Granel"/>
    <s v="E001"/>
    <x v="1"/>
    <d v="1899-12-30T00:31:52"/>
    <d v="1899-12-30T00:31:40"/>
    <n v="18"/>
    <x v="8"/>
    <x v="2"/>
    <x v="2"/>
    <n v="0"/>
    <n v="0"/>
    <s v="OK"/>
    <s v="Granel"/>
    <x v="2"/>
    <n v="0"/>
    <s v="F. ALCONERA"/>
    <s v="A"/>
    <d v="1899-12-30T00:00:12"/>
    <d v="1899-12-30T00:00:12"/>
    <s v="OK"/>
    <m/>
    <m/>
    <d v="1899-12-30T00:00:00"/>
    <d v="1899-12-30T00:31:52"/>
    <n v="4"/>
    <d v="1899-12-30T00:00:12"/>
    <n v="31.866666666667278"/>
    <n v="19"/>
    <s v="Si"/>
  </r>
  <r>
    <s v="CCAL"/>
    <s v="2025017506"/>
    <x v="0"/>
    <s v="ER8805BBS"/>
    <s v="E8272KDP"/>
    <d v="2025-03-05T00:00:00"/>
    <m/>
    <s v="3228"/>
    <x v="3"/>
    <s v="PA"/>
    <s v="S5"/>
    <m/>
    <d v="2025-03-05T00:00:00"/>
    <d v="1899-12-30T19:05:42"/>
    <d v="2025-03-05T00:00:00"/>
    <d v="1899-12-30T19:05:54"/>
    <d v="2025-03-05T00:00:00"/>
    <d v="1899-12-30T19:29:34"/>
    <x v="0"/>
    <s v="RFCPI"/>
    <s v="8043258782"/>
    <s v="FBO"/>
    <d v="1899-12-30T00:23:52"/>
    <d v="1899-12-30T00:23:40"/>
    <d v="1899-12-30T00:00:12"/>
    <s v="Granel"/>
    <s v="E001"/>
    <x v="2"/>
    <d v="1899-12-30T00:23:52"/>
    <d v="1899-12-30T00:23:40"/>
    <n v="19"/>
    <x v="8"/>
    <x v="2"/>
    <x v="2"/>
    <n v="0"/>
    <n v="0"/>
    <s v="OK"/>
    <s v="Granel"/>
    <x v="2"/>
    <n v="0"/>
    <s v="F. ALCONERA"/>
    <s v="A"/>
    <d v="1899-12-30T00:00:12"/>
    <d v="1899-12-30T00:00:12"/>
    <s v="OK"/>
    <m/>
    <m/>
    <d v="1899-12-30T00:00:00"/>
    <d v="1899-12-30T00:23:52"/>
    <n v="4"/>
    <d v="1899-12-30T00:00:12"/>
    <n v="23.866666666660752"/>
    <n v="19"/>
    <s v="Si"/>
  </r>
  <r>
    <s v="CCAL"/>
    <s v="2025017508"/>
    <x v="0"/>
    <s v="ER4777BBM"/>
    <s v="E5987LDC"/>
    <d v="2025-03-05T00:00:00"/>
    <m/>
    <s v="3297"/>
    <x v="2"/>
    <s v="PA"/>
    <s v="S1"/>
    <m/>
    <d v="2025-03-05T00:00:00"/>
    <d v="1899-12-30T19:31:04"/>
    <d v="2025-03-05T00:00:00"/>
    <d v="1899-12-30T19:31:17"/>
    <d v="2025-03-05T00:00:00"/>
    <d v="1899-12-30T20:02:56"/>
    <x v="0"/>
    <s v="RFCPI"/>
    <s v="8043258785"/>
    <s v="FBO"/>
    <d v="1899-12-30T00:31:52"/>
    <d v="1899-12-30T00:31:39"/>
    <d v="1899-12-30T00:00:13"/>
    <s v="Granel"/>
    <s v="E001"/>
    <x v="2"/>
    <d v="1899-12-30T00:31:52"/>
    <d v="1899-12-30T00:31:39"/>
    <n v="19"/>
    <x v="8"/>
    <x v="2"/>
    <x v="2"/>
    <n v="0"/>
    <n v="0"/>
    <s v="OK"/>
    <s v="Granel"/>
    <x v="2"/>
    <n v="0"/>
    <s v="F. ALCONERA"/>
    <s v="A"/>
    <d v="1899-12-30T00:00:13"/>
    <d v="1899-12-30T00:00:13"/>
    <s v="OK"/>
    <m/>
    <m/>
    <d v="1899-12-30T00:00:00"/>
    <d v="1899-12-30T00:31:52"/>
    <n v="4"/>
    <d v="1899-12-30T00:00:13"/>
    <n v="31.866666666667118"/>
    <n v="20"/>
    <s v="Si"/>
  </r>
  <r>
    <s v="CCAL"/>
    <s v="2025017509"/>
    <x v="0"/>
    <s v="ER1569BDL"/>
    <s v="E4696MGV"/>
    <d v="2025-03-05T00:00:00"/>
    <m/>
    <s v="3230"/>
    <x v="1"/>
    <s v="PA"/>
    <s v="PA"/>
    <m/>
    <d v="2025-03-05T00:00:00"/>
    <d v="1899-12-30T19:50:10"/>
    <d v="2025-03-05T00:00:00"/>
    <d v="1899-12-30T19:50:23"/>
    <d v="2025-03-05T00:00:00"/>
    <d v="1899-12-30T20:14:31"/>
    <x v="0"/>
    <s v="RFCPI"/>
    <s v="8043258786"/>
    <s v="FBO"/>
    <d v="1899-12-30T00:24:21"/>
    <d v="1899-12-30T00:24:08"/>
    <d v="1899-12-30T00:00:13"/>
    <s v="Ensacado"/>
    <s v="E002"/>
    <x v="2"/>
    <d v="1899-12-30T00:24:21"/>
    <d v="1899-12-30T00:24:08"/>
    <n v="19"/>
    <x v="8"/>
    <x v="2"/>
    <x v="1"/>
    <n v="0"/>
    <n v="0"/>
    <s v="OK"/>
    <s v="Ensacado"/>
    <x v="2"/>
    <n v="0"/>
    <s v="F. ALCONERA"/>
    <s v="A"/>
    <d v="1899-12-30T00:00:13"/>
    <d v="1899-12-30T00:00:13"/>
    <s v="OK"/>
    <m/>
    <m/>
    <d v="1899-12-30T00:00:00"/>
    <d v="1899-12-30T00:24:21"/>
    <n v="4"/>
    <d v="1899-12-30T00:00:13"/>
    <n v="24.349999999996772"/>
    <n v="20"/>
    <s v="Si"/>
  </r>
  <r>
    <s v="CCAL"/>
    <s v="2025017516"/>
    <x v="0"/>
    <s v="ER6333BBJ"/>
    <s v="E5052MSG"/>
    <d v="2025-03-05T00:00:00"/>
    <m/>
    <s v="3297"/>
    <x v="2"/>
    <s v="PA"/>
    <s v="S1"/>
    <m/>
    <d v="2025-03-05T00:00:00"/>
    <d v="1899-12-30T21:08:49"/>
    <d v="2025-03-05T00:00:00"/>
    <d v="1899-12-30T21:09:08"/>
    <d v="2025-03-05T00:00:00"/>
    <d v="1899-12-30T21:45:39"/>
    <x v="0"/>
    <s v="RFCPI"/>
    <s v="8043258787"/>
    <s v="FBO"/>
    <d v="1899-12-30T00:36:50"/>
    <d v="1899-12-30T00:36:31"/>
    <d v="1899-12-30T00:00:19"/>
    <s v="Granel"/>
    <s v="E001"/>
    <x v="2"/>
    <d v="1899-12-30T00:36:50"/>
    <d v="1899-12-30T00:36:31"/>
    <n v="21"/>
    <x v="8"/>
    <x v="2"/>
    <x v="2"/>
    <n v="0"/>
    <n v="0"/>
    <s v="OK"/>
    <s v="Granel"/>
    <x v="2"/>
    <n v="0"/>
    <s v="F. ALCONERA"/>
    <s v="A"/>
    <d v="1899-12-30T00:00:19"/>
    <d v="1899-12-30T00:00:19"/>
    <s v="OK"/>
    <m/>
    <m/>
    <d v="1899-12-30T00:00:00"/>
    <d v="1899-12-30T00:36:50"/>
    <n v="4"/>
    <d v="1899-12-30T00:00:19"/>
    <n v="36.83333333332795"/>
    <n v="21"/>
    <s v="Si"/>
  </r>
  <r>
    <s v="CCAL"/>
    <s v="2025017520"/>
    <x v="0"/>
    <s v="ER8804BBS"/>
    <s v="E8421HJR"/>
    <d v="2025-03-06T00:00:00"/>
    <m/>
    <s v="3228"/>
    <x v="3"/>
    <s v="PA"/>
    <s v="S4"/>
    <m/>
    <d v="2025-03-06T00:00:00"/>
    <d v="1899-12-30T05:49:38"/>
    <d v="2025-03-06T00:00:00"/>
    <d v="1899-12-30T05:49:52"/>
    <d v="2025-03-06T00:00:00"/>
    <d v="1899-12-30T06:19:57"/>
    <x v="0"/>
    <s v="RFCPI"/>
    <s v="8043258788"/>
    <s v="FBO"/>
    <d v="1899-12-30T00:30:19"/>
    <d v="1899-12-30T00:30:05"/>
    <d v="1899-12-30T00:00:14"/>
    <s v="Granel"/>
    <s v="E001"/>
    <x v="2"/>
    <d v="1899-12-30T00:30:19"/>
    <d v="1899-12-30T00:30:05"/>
    <n v="5"/>
    <x v="9"/>
    <x v="2"/>
    <x v="2"/>
    <n v="0"/>
    <n v="0"/>
    <s v="OK"/>
    <s v="Granel"/>
    <x v="2"/>
    <n v="0"/>
    <s v="F. ALCONERA"/>
    <s v="A"/>
    <d v="1899-12-30T00:00:14"/>
    <d v="1899-12-30T00:00:14"/>
    <s v="OK"/>
    <m/>
    <m/>
    <d v="1899-12-30T00:00:00"/>
    <d v="1899-12-30T00:30:19"/>
    <n v="5"/>
    <d v="1899-12-30T00:00:14"/>
    <n v="30.316666666665597"/>
    <n v="6"/>
    <s v="Si"/>
  </r>
  <r>
    <s v="CCAL"/>
    <s v="2025017527"/>
    <x v="0"/>
    <s v="ER8753BBR"/>
    <s v="E1651JFK"/>
    <d v="2025-03-06T00:00:00"/>
    <m/>
    <s v="3297"/>
    <x v="2"/>
    <s v="PA"/>
    <s v="S1"/>
    <m/>
    <d v="2025-03-06T00:00:00"/>
    <d v="1899-12-30T06:27:23"/>
    <d v="2025-03-06T00:00:00"/>
    <d v="1899-12-30T06:27:36"/>
    <d v="2025-03-06T00:00:00"/>
    <d v="1899-12-30T06:56:12"/>
    <x v="0"/>
    <s v="RFCPI"/>
    <s v="8043258795"/>
    <s v="EXW"/>
    <d v="1899-12-30T00:28:49"/>
    <d v="1899-12-30T00:28:36"/>
    <d v="1899-12-30T00:00:13"/>
    <s v="Granel"/>
    <s v="E001"/>
    <x v="1"/>
    <d v="1899-12-30T00:28:49"/>
    <d v="1899-12-30T00:28:36"/>
    <n v="6"/>
    <x v="9"/>
    <x v="2"/>
    <x v="2"/>
    <n v="0"/>
    <n v="0"/>
    <s v="OK"/>
    <s v="Granel"/>
    <x v="2"/>
    <n v="0"/>
    <s v="F. ALCONERA"/>
    <s v="A"/>
    <d v="1899-12-30T00:00:13"/>
    <d v="1899-12-30T00:00:13"/>
    <s v="OK"/>
    <m/>
    <m/>
    <d v="1899-12-30T00:00:00"/>
    <d v="1899-12-30T00:28:49"/>
    <n v="5"/>
    <d v="1899-12-30T00:00:13"/>
    <n v="28.816666666675193"/>
    <n v="6"/>
    <s v="Si"/>
  </r>
  <r>
    <s v="CCAL"/>
    <s v="2025017529"/>
    <x v="0"/>
    <s v="ER2502BCM"/>
    <s v="E9189JXJ"/>
    <d v="2025-03-06T00:00:00"/>
    <m/>
    <s v="3230"/>
    <x v="1"/>
    <s v="PA"/>
    <s v="PA"/>
    <m/>
    <d v="2025-03-06T00:00:00"/>
    <d v="1899-12-30T06:34:52"/>
    <d v="2025-03-06T00:00:00"/>
    <d v="1899-12-30T06:35:06"/>
    <d v="2025-03-06T00:00:00"/>
    <d v="1899-12-30T07:05:51"/>
    <x v="0"/>
    <s v="RFCPI"/>
    <s v="8043258796"/>
    <s v="FBO"/>
    <d v="1899-12-30T00:30:59"/>
    <d v="1899-12-30T00:30:45"/>
    <d v="1899-12-30T00:00:14"/>
    <s v="Ensacado"/>
    <s v="E002"/>
    <x v="2"/>
    <d v="1899-12-30T00:30:59"/>
    <d v="1899-12-30T00:30:45"/>
    <n v="6"/>
    <x v="9"/>
    <x v="2"/>
    <x v="1"/>
    <n v="0"/>
    <n v="0"/>
    <s v="OK"/>
    <s v="Ensacado"/>
    <x v="2"/>
    <n v="0"/>
    <s v="F. ALCONERA"/>
    <s v="A"/>
    <d v="1899-12-30T00:00:14"/>
    <d v="1899-12-30T00:00:14"/>
    <s v="OK"/>
    <m/>
    <m/>
    <d v="1899-12-30T00:00:00"/>
    <d v="1899-12-30T00:30:59"/>
    <n v="5"/>
    <d v="1899-12-30T00:00:14"/>
    <n v="30.983333333342387"/>
    <n v="7"/>
    <s v="Si"/>
  </r>
  <r>
    <s v="CCAL"/>
    <s v="2025017531"/>
    <x v="0"/>
    <s v="ER9810BBD"/>
    <s v="E7817JTR"/>
    <d v="2025-03-06T00:00:00"/>
    <m/>
    <s v="3297"/>
    <x v="2"/>
    <s v="PA"/>
    <s v="S1"/>
    <m/>
    <d v="2025-03-06T00:00:00"/>
    <d v="1899-12-30T06:38:41"/>
    <d v="2025-03-06T00:00:00"/>
    <d v="1899-12-30T06:38:54"/>
    <d v="2025-03-06T00:00:00"/>
    <d v="1899-12-30T07:07:26"/>
    <x v="0"/>
    <s v="RFCPI"/>
    <s v="8043258797"/>
    <s v="EXW"/>
    <d v="1899-12-30T00:28:45"/>
    <d v="1899-12-30T00:28:32"/>
    <d v="1899-12-30T00:00:13"/>
    <s v="Granel"/>
    <s v="E001"/>
    <x v="1"/>
    <d v="1899-12-30T00:28:45"/>
    <d v="1899-12-30T00:28:32"/>
    <n v="6"/>
    <x v="9"/>
    <x v="2"/>
    <x v="2"/>
    <n v="0"/>
    <n v="0"/>
    <s v="OK"/>
    <s v="Granel"/>
    <x v="2"/>
    <n v="0"/>
    <s v="F. ALCONERA"/>
    <s v="A"/>
    <d v="1899-12-30T00:00:13"/>
    <d v="1899-12-30T00:00:13"/>
    <s v="OK"/>
    <m/>
    <m/>
    <d v="1899-12-30T00:00:00"/>
    <d v="1899-12-30T00:28:45"/>
    <n v="5"/>
    <d v="1899-12-30T00:00:13"/>
    <n v="28.749999999988827"/>
    <n v="7"/>
    <s v="Si"/>
  </r>
  <r>
    <s v="CCAL"/>
    <s v="2025017532"/>
    <x v="0"/>
    <s v="ECS04211R"/>
    <s v="E3710KKC"/>
    <d v="2025-03-06T00:00:00"/>
    <m/>
    <s v="3230"/>
    <x v="1"/>
    <s v="PA"/>
    <s v="PA"/>
    <m/>
    <d v="2025-03-06T00:00:00"/>
    <d v="1899-12-30T06:41:40"/>
    <d v="2025-03-06T00:00:00"/>
    <d v="1899-12-30T06:41:53"/>
    <d v="2025-03-06T00:00:00"/>
    <d v="1899-12-30T07:23:24"/>
    <x v="0"/>
    <s v="RFCPI"/>
    <s v="8043258800"/>
    <s v="FBO"/>
    <d v="1899-12-30T00:41:44"/>
    <d v="1899-12-30T00:41:31"/>
    <d v="1899-12-30T00:00:13"/>
    <s v="Ensacado"/>
    <s v="E002"/>
    <x v="2"/>
    <d v="1899-12-30T00:41:44"/>
    <d v="1899-12-30T00:41:31"/>
    <n v="6"/>
    <x v="9"/>
    <x v="2"/>
    <x v="1"/>
    <n v="0"/>
    <n v="0"/>
    <s v="OK"/>
    <s v="Ensacado"/>
    <x v="2"/>
    <n v="0"/>
    <s v="F. ALCONERA"/>
    <s v="A"/>
    <d v="1899-12-30T00:00:13"/>
    <d v="1899-12-30T00:00:13"/>
    <s v="OK"/>
    <m/>
    <m/>
    <d v="1899-12-30T00:00:00"/>
    <d v="1899-12-30T00:41:44"/>
    <n v="5"/>
    <d v="1899-12-30T00:00:13"/>
    <n v="41.733333333331196"/>
    <n v="7"/>
    <s v="Si"/>
  </r>
  <r>
    <s v="CCAL"/>
    <s v="2025017555"/>
    <x v="0"/>
    <s v="ER3348BBR"/>
    <s v="E6103LDT"/>
    <d v="2025-03-06T00:00:00"/>
    <m/>
    <s v="3228"/>
    <x v="3"/>
    <s v="PA"/>
    <s v="S5"/>
    <m/>
    <d v="2025-03-06T00:00:00"/>
    <d v="1899-12-30T07:29:12"/>
    <d v="2025-03-06T00:00:00"/>
    <d v="1899-12-30T07:29:25"/>
    <d v="2025-03-06T00:00:00"/>
    <d v="1899-12-30T07:57:24"/>
    <x v="0"/>
    <s v="RFCPI"/>
    <s v="8043258806"/>
    <s v="FBO"/>
    <d v="1899-12-30T00:28:12"/>
    <d v="1899-12-30T00:27:59"/>
    <d v="1899-12-30T00:00:13"/>
    <s v="Granel"/>
    <s v="E001"/>
    <x v="2"/>
    <d v="1899-12-30T00:28:12"/>
    <d v="1899-12-30T00:27:59"/>
    <n v="7"/>
    <x v="9"/>
    <x v="2"/>
    <x v="2"/>
    <n v="0"/>
    <n v="0"/>
    <s v="OK"/>
    <s v="Granel"/>
    <x v="2"/>
    <n v="0"/>
    <s v="F. ALCONERA"/>
    <s v="A"/>
    <d v="1899-12-30T00:00:13"/>
    <d v="1899-12-30T00:00:13"/>
    <s v="OK"/>
    <m/>
    <m/>
    <d v="1899-12-30T00:00:00"/>
    <d v="1899-12-30T00:28:12"/>
    <n v="5"/>
    <d v="1899-12-30T00:00:13"/>
    <n v="28.200000000009524"/>
    <n v="7"/>
    <s v="Si"/>
  </r>
  <r>
    <s v="CCAL"/>
    <s v="2025017563"/>
    <x v="0"/>
    <s v="ER8801BBS"/>
    <s v="E9651KXD"/>
    <d v="2025-03-06T00:00:00"/>
    <m/>
    <s v="3297"/>
    <x v="2"/>
    <s v="PA"/>
    <s v="S1"/>
    <m/>
    <d v="2025-03-06T00:00:00"/>
    <d v="1899-12-30T07:43:09"/>
    <d v="2025-03-06T00:00:00"/>
    <d v="1899-12-30T07:43:22"/>
    <d v="2025-03-06T00:00:00"/>
    <d v="1899-12-30T08:13:44"/>
    <x v="0"/>
    <s v="RFCPI"/>
    <s v="8043258809"/>
    <s v="FBO"/>
    <d v="1899-12-30T00:30:35"/>
    <d v="1899-12-30T00:30:22"/>
    <d v="1899-12-30T00:00:13"/>
    <s v="Granel"/>
    <s v="E001"/>
    <x v="2"/>
    <d v="1899-12-30T00:30:35"/>
    <d v="1899-12-30T00:30:22"/>
    <n v="7"/>
    <x v="9"/>
    <x v="2"/>
    <x v="2"/>
    <n v="0"/>
    <n v="0"/>
    <s v="OK"/>
    <s v="Granel"/>
    <x v="2"/>
    <n v="0"/>
    <s v="F. ALCONERA"/>
    <s v="A"/>
    <d v="1899-12-30T00:00:13"/>
    <d v="1899-12-30T00:00:13"/>
    <s v="OK"/>
    <m/>
    <m/>
    <d v="1899-12-30T00:00:00"/>
    <d v="1899-12-30T00:30:35"/>
    <n v="5"/>
    <d v="1899-12-30T00:00:13"/>
    <n v="30.583333333339205"/>
    <n v="8"/>
    <s v="Si"/>
  </r>
  <r>
    <s v="CCAL"/>
    <s v="2025017567"/>
    <x v="0"/>
    <s v="ER2153BDL"/>
    <s v="E4450MTX"/>
    <d v="2025-03-06T00:00:00"/>
    <m/>
    <s v="3228"/>
    <x v="3"/>
    <s v="PA"/>
    <s v="S4"/>
    <m/>
    <d v="2025-03-06T00:00:00"/>
    <d v="1899-12-30T07:46:48"/>
    <d v="2025-03-06T00:00:00"/>
    <d v="1899-12-30T07:47:03"/>
    <d v="2025-03-06T00:00:00"/>
    <d v="1899-12-30T08:18:20"/>
    <x v="0"/>
    <s v="RFCPI"/>
    <s v="8043258811"/>
    <s v="EXW"/>
    <d v="1899-12-30T00:31:32"/>
    <d v="1899-12-30T00:31:17"/>
    <d v="1899-12-30T00:00:15"/>
    <s v="Granel"/>
    <s v="E001"/>
    <x v="1"/>
    <d v="1899-12-30T00:31:32"/>
    <d v="1899-12-30T00:31:17"/>
    <n v="7"/>
    <x v="9"/>
    <x v="2"/>
    <x v="2"/>
    <n v="0"/>
    <n v="0"/>
    <s v="OK"/>
    <s v="Granel"/>
    <x v="2"/>
    <n v="0"/>
    <s v="F. ALCONERA"/>
    <s v="A"/>
    <d v="1899-12-30T00:00:15"/>
    <d v="1899-12-30T00:00:15"/>
    <s v="OK"/>
    <m/>
    <m/>
    <d v="1899-12-30T00:00:00"/>
    <d v="1899-12-30T00:31:32"/>
    <n v="5"/>
    <d v="1899-12-30T00:00:15"/>
    <n v="31.533333333321607"/>
    <n v="8"/>
    <s v="Si"/>
  </r>
  <r>
    <s v="CCAL"/>
    <s v="2025017605"/>
    <x v="0"/>
    <s v="ER9177BBP"/>
    <s v="E3246FMB"/>
    <d v="2025-03-06T00:00:00"/>
    <m/>
    <s v="3297"/>
    <x v="2"/>
    <s v="PA"/>
    <s v="S1"/>
    <m/>
    <d v="2025-03-06T00:00:00"/>
    <d v="1899-12-30T08:46:51"/>
    <d v="2025-03-06T00:00:00"/>
    <d v="1899-12-30T08:47:04"/>
    <d v="2025-03-06T00:00:00"/>
    <d v="1899-12-30T09:18:59"/>
    <x v="0"/>
    <s v="RFCPI"/>
    <s v="8043258814"/>
    <s v="EXW"/>
    <d v="1899-12-30T00:32:08"/>
    <d v="1899-12-30T00:31:55"/>
    <d v="1899-12-30T00:00:13"/>
    <s v="Granel"/>
    <s v="E001"/>
    <x v="1"/>
    <d v="1899-12-30T00:32:08"/>
    <d v="1899-12-30T00:31:55"/>
    <n v="8"/>
    <x v="9"/>
    <x v="2"/>
    <x v="2"/>
    <n v="0"/>
    <n v="0"/>
    <s v="OK"/>
    <s v="Granel"/>
    <x v="2"/>
    <n v="0"/>
    <s v="F. ALCONERA"/>
    <s v="A"/>
    <d v="1899-12-30T00:00:13"/>
    <d v="1899-12-30T00:00:13"/>
    <s v="OK"/>
    <m/>
    <m/>
    <d v="1899-12-30T00:00:00"/>
    <d v="1899-12-30T00:32:08"/>
    <n v="5"/>
    <d v="1899-12-30T00:00:13"/>
    <n v="32.133333333326419"/>
    <n v="9"/>
    <s v="Si"/>
  </r>
  <r>
    <s v="CCAL"/>
    <s v="2025017516"/>
    <x v="0"/>
    <s v="ER6333BBJ"/>
    <s v="E5052MSG"/>
    <d v="2025-03-05T00:00:00"/>
    <m/>
    <s v="3297"/>
    <x v="2"/>
    <s v="PA"/>
    <s v="S1"/>
    <m/>
    <d v="2025-03-05T00:00:00"/>
    <d v="1899-12-30T21:08:49"/>
    <d v="2025-03-05T00:00:00"/>
    <d v="1899-12-30T21:09:08"/>
    <d v="2025-03-05T00:00:00"/>
    <d v="1899-12-30T21:45:39"/>
    <x v="8"/>
    <s v="RFCPI"/>
    <s v="8043258815"/>
    <s v="FBO"/>
    <d v="1899-12-30T00:36:50"/>
    <d v="1899-12-30T00:36:31"/>
    <d v="1899-12-30T00:00:19"/>
    <s v="Granel"/>
    <s v="E001"/>
    <x v="2"/>
    <d v="1899-12-30T00:36:50"/>
    <d v="1899-12-30T00:36:31"/>
    <n v="21"/>
    <x v="8"/>
    <x v="2"/>
    <x v="2"/>
    <n v="0"/>
    <n v="0"/>
    <s v="OK"/>
    <s v="Granel"/>
    <x v="2"/>
    <n v="0"/>
    <s v="F. ALCONERA"/>
    <s v="A"/>
    <d v="1899-12-30T00:00:19"/>
    <d v="1899-12-30T00:00:19"/>
    <s v="OK"/>
    <m/>
    <m/>
    <d v="1899-12-30T00:00:00"/>
    <d v="1899-12-30T00:36:50"/>
    <n v="4"/>
    <d v="1899-12-30T00:00:19"/>
    <n v="36.83333333332795"/>
    <n v="21"/>
    <s v="Si"/>
  </r>
  <r>
    <s v="CCAL"/>
    <s v="2025017613"/>
    <x v="0"/>
    <s v="ER0894BBZ"/>
    <s v="E5542MNV"/>
    <d v="2025-03-06T00:00:00"/>
    <m/>
    <s v="3228"/>
    <x v="3"/>
    <s v="PA"/>
    <s v="S4"/>
    <m/>
    <d v="2025-03-06T00:00:00"/>
    <d v="1899-12-30T08:57:51"/>
    <d v="2025-03-06T00:00:00"/>
    <d v="1899-12-30T08:58:04"/>
    <d v="2025-03-06T00:00:00"/>
    <d v="1899-12-30T09:30:57"/>
    <x v="0"/>
    <s v="RFCPI"/>
    <s v="8043258816"/>
    <s v="FBO"/>
    <d v="1899-12-30T00:33:06"/>
    <d v="1899-12-30T00:32:53"/>
    <d v="1899-12-30T00:00:13"/>
    <s v="Granel"/>
    <s v="E001"/>
    <x v="2"/>
    <d v="1899-12-30T00:33:06"/>
    <d v="1899-12-30T00:32:53"/>
    <n v="8"/>
    <x v="9"/>
    <x v="2"/>
    <x v="2"/>
    <n v="0"/>
    <n v="0"/>
    <s v="OK"/>
    <s v="Granel"/>
    <x v="2"/>
    <n v="0"/>
    <s v="F. ALCONERA"/>
    <s v="A"/>
    <d v="1899-12-30T00:00:13"/>
    <d v="1899-12-30T00:00:13"/>
    <s v="OK"/>
    <m/>
    <m/>
    <d v="1899-12-30T00:00:00"/>
    <d v="1899-12-30T00:33:06"/>
    <n v="5"/>
    <d v="1899-12-30T00:00:13"/>
    <n v="33.100000000012848"/>
    <n v="9"/>
    <s v="Si"/>
  </r>
  <r>
    <s v="CCAL"/>
    <s v="2025017621"/>
    <x v="0"/>
    <s v="ER8963BDN"/>
    <s v="E0260LKZ"/>
    <d v="2025-03-06T00:00:00"/>
    <m/>
    <s v="3318"/>
    <x v="7"/>
    <s v="PA"/>
    <s v="PA"/>
    <m/>
    <d v="2025-03-06T00:00:00"/>
    <d v="1899-12-30T09:06:01"/>
    <d v="2025-03-06T00:00:00"/>
    <d v="1899-12-30T09:06:16"/>
    <d v="2025-03-06T00:00:00"/>
    <d v="1899-12-30T09:38:41"/>
    <x v="0"/>
    <s v="RFCPI"/>
    <s v="8043258817"/>
    <s v="FBO"/>
    <d v="1899-12-30T00:32:40"/>
    <d v="1899-12-30T00:32:25"/>
    <d v="1899-12-30T00:00:15"/>
    <s v="Ensacado"/>
    <s v="E002"/>
    <x v="2"/>
    <d v="1899-12-30T00:32:40"/>
    <d v="1899-12-30T00:32:25"/>
    <n v="9"/>
    <x v="9"/>
    <x v="2"/>
    <x v="1"/>
    <n v="0"/>
    <n v="0"/>
    <s v="OK"/>
    <s v="Ensacado"/>
    <x v="2"/>
    <n v="0"/>
    <s v="F. ALCONERA"/>
    <s v="A"/>
    <d v="1899-12-30T00:00:15"/>
    <d v="1899-12-30T00:00:15"/>
    <s v="OK"/>
    <m/>
    <m/>
    <d v="1899-12-30T00:00:00"/>
    <d v="1899-12-30T00:32:40"/>
    <n v="5"/>
    <d v="1899-12-30T00:00:15"/>
    <n v="32.666666666673557"/>
    <n v="9"/>
    <s v="Si"/>
  </r>
  <r>
    <s v="CCAL"/>
    <s v=""/>
    <x v="0"/>
    <s v="ER6333BBJ"/>
    <s v="E5052MSG"/>
    <d v="2025-03-05T00:00:00"/>
    <m/>
    <s v="3297"/>
    <x v="2"/>
    <s v="PA"/>
    <s v="PA"/>
    <m/>
    <d v="2025-03-06T00:00:00"/>
    <d v="1899-12-30T09:47:25"/>
    <d v="2025-03-06T00:00:00"/>
    <d v="1899-12-30T09:51:35"/>
    <d v="2025-03-06T00:00:00"/>
    <d v="1899-12-30T09:51:54"/>
    <x v="9"/>
    <s v="ELOPEZ1"/>
    <s v="8043258818"/>
    <s v="EXW"/>
    <d v="1899-12-30T00:04:29"/>
    <d v="1899-12-30T00:00:19"/>
    <d v="1899-12-30T00:04:10"/>
    <s v="Granel"/>
    <s v="E001"/>
    <x v="1"/>
    <d v="1899-12-30T00:04:29"/>
    <d v="1899-12-30T00:00:19"/>
    <n v="9"/>
    <x v="9"/>
    <x v="2"/>
    <x v="2"/>
    <n v="1"/>
    <n v="0"/>
    <s v="KO"/>
    <s v="Granel"/>
    <x v="2"/>
    <n v="1"/>
    <s v="F. ALCONERA"/>
    <s v="A"/>
    <d v="1899-12-30T00:04:10"/>
    <d v="1899-12-30T00:04:10"/>
    <s v="OK"/>
    <m/>
    <m/>
    <d v="1899-12-30T00:00:00"/>
    <d v="1899-12-30T00:04:29"/>
    <n v="5"/>
    <d v="1899-12-30T00:04:10"/>
    <n v="4.4833333333392034"/>
    <n v="9"/>
    <s v="Si"/>
  </r>
  <r>
    <s v="CCAL"/>
    <s v="2025017644"/>
    <x v="0"/>
    <s v="ER4777BBM"/>
    <s v="E5987LDC"/>
    <d v="2025-03-06T00:00:00"/>
    <m/>
    <s v="3228"/>
    <x v="3"/>
    <s v="PA"/>
    <s v="S5"/>
    <m/>
    <d v="2025-03-06T00:00:00"/>
    <d v="1899-12-30T09:26:57"/>
    <d v="2025-03-06T00:00:00"/>
    <d v="1899-12-30T09:27:11"/>
    <d v="2025-03-06T00:00:00"/>
    <d v="1899-12-30T09:52:34"/>
    <x v="0"/>
    <s v="RFCPI"/>
    <s v="8043258819"/>
    <s v="FBO"/>
    <d v="1899-12-30T00:25:37"/>
    <d v="1899-12-30T00:25:23"/>
    <d v="1899-12-30T00:00:14"/>
    <s v="Granel"/>
    <s v="E001"/>
    <x v="2"/>
    <d v="1899-12-30T00:25:37"/>
    <d v="1899-12-30T00:25:23"/>
    <n v="9"/>
    <x v="9"/>
    <x v="2"/>
    <x v="2"/>
    <n v="0"/>
    <n v="0"/>
    <s v="OK"/>
    <s v="Granel"/>
    <x v="2"/>
    <n v="0"/>
    <s v="F. ALCONERA"/>
    <s v="A"/>
    <d v="1899-12-30T00:00:14"/>
    <d v="1899-12-30T00:00:14"/>
    <s v="OK"/>
    <m/>
    <m/>
    <d v="1899-12-30T00:00:00"/>
    <d v="1899-12-30T00:25:37"/>
    <n v="5"/>
    <d v="1899-12-30T00:00:14"/>
    <n v="25.616666666664063"/>
    <n v="9"/>
    <s v="Si"/>
  </r>
  <r>
    <s v="CCAL"/>
    <s v="2025017656"/>
    <x v="0"/>
    <s v="ER0119BBW"/>
    <s v="E8837LZK"/>
    <d v="2025-03-06T00:00:00"/>
    <m/>
    <s v="3297"/>
    <x v="2"/>
    <s v="PA"/>
    <s v="S1"/>
    <m/>
    <d v="2025-03-06T00:00:00"/>
    <d v="1899-12-30T09:44:18"/>
    <d v="2025-03-06T00:00:00"/>
    <d v="1899-12-30T09:44:31"/>
    <d v="2025-03-06T00:00:00"/>
    <d v="1899-12-30T10:13:28"/>
    <x v="0"/>
    <s v="RFCPI"/>
    <s v="8043258821"/>
    <s v="FBO"/>
    <d v="1899-12-30T00:29:10"/>
    <d v="1899-12-30T00:28:57"/>
    <d v="1899-12-30T00:00:13"/>
    <s v="Granel"/>
    <s v="E001"/>
    <x v="2"/>
    <d v="1899-12-30T00:29:10"/>
    <d v="1899-12-30T00:28:57"/>
    <n v="9"/>
    <x v="9"/>
    <x v="2"/>
    <x v="2"/>
    <n v="0"/>
    <n v="0"/>
    <s v="OK"/>
    <s v="Granel"/>
    <x v="2"/>
    <n v="0"/>
    <s v="F. ALCONERA"/>
    <s v="A"/>
    <d v="1899-12-30T00:00:13"/>
    <d v="1899-12-30T00:00:13"/>
    <s v="OK"/>
    <m/>
    <m/>
    <d v="1899-12-30T00:00:00"/>
    <d v="1899-12-30T00:29:10"/>
    <n v="5"/>
    <d v="1899-12-30T00:00:13"/>
    <n v="29.166666666667254"/>
    <n v="10"/>
    <s v="Si"/>
  </r>
  <r>
    <s v="CCAL"/>
    <s v="2025017667"/>
    <x v="0"/>
    <s v="ER3908BBW"/>
    <s v="E5943KXX"/>
    <d v="2025-03-06T00:00:00"/>
    <m/>
    <s v="3228"/>
    <x v="3"/>
    <s v="PA"/>
    <s v="S4"/>
    <m/>
    <d v="2025-03-06T00:00:00"/>
    <d v="1899-12-30T09:56:51"/>
    <d v="2025-03-06T00:00:00"/>
    <d v="1899-12-30T09:57:04"/>
    <d v="2025-03-06T00:00:00"/>
    <d v="1899-12-30T10:27:47"/>
    <x v="0"/>
    <s v="RFCPI"/>
    <s v="8043258822"/>
    <s v="FBO"/>
    <d v="1899-12-30T00:30:56"/>
    <d v="1899-12-30T00:30:43"/>
    <d v="1899-12-30T00:00:13"/>
    <s v="Granel"/>
    <s v="E001"/>
    <x v="2"/>
    <d v="1899-12-30T00:30:56"/>
    <d v="1899-12-30T00:30:43"/>
    <n v="9"/>
    <x v="9"/>
    <x v="2"/>
    <x v="2"/>
    <n v="0"/>
    <n v="0"/>
    <s v="OK"/>
    <s v="Granel"/>
    <x v="2"/>
    <n v="0"/>
    <s v="F. ALCONERA"/>
    <s v="A"/>
    <d v="1899-12-30T00:00:13"/>
    <d v="1899-12-30T00:00:13"/>
    <s v="OK"/>
    <m/>
    <m/>
    <d v="1899-12-30T00:00:00"/>
    <d v="1899-12-30T00:30:56"/>
    <n v="5"/>
    <d v="1899-12-30T00:00:13"/>
    <n v="30.933333333331188"/>
    <n v="10"/>
    <s v="Si"/>
  </r>
  <r>
    <s v="CCAL"/>
    <s v="2025017672"/>
    <x v="0"/>
    <s v="ER8802BBS"/>
    <s v="E5397MMK"/>
    <d v="2025-03-06T00:00:00"/>
    <m/>
    <s v="3297"/>
    <x v="2"/>
    <s v="PA"/>
    <s v="S1"/>
    <m/>
    <d v="2025-03-06T00:00:00"/>
    <d v="1899-12-30T10:13:07"/>
    <d v="2025-03-06T00:00:00"/>
    <d v="1899-12-30T10:13:22"/>
    <d v="2025-03-06T00:00:00"/>
    <d v="1899-12-30T10:47:48"/>
    <x v="0"/>
    <s v="RFCPI"/>
    <s v="8043258824"/>
    <s v="FBO"/>
    <d v="1899-12-30T00:34:41"/>
    <d v="1899-12-30T00:34:26"/>
    <d v="1899-12-30T00:00:15"/>
    <s v="Granel"/>
    <s v="E001"/>
    <x v="2"/>
    <d v="1899-12-30T00:34:41"/>
    <d v="1899-12-30T00:34:26"/>
    <n v="10"/>
    <x v="9"/>
    <x v="2"/>
    <x v="2"/>
    <n v="0"/>
    <n v="0"/>
    <s v="OK"/>
    <s v="Granel"/>
    <x v="2"/>
    <n v="0"/>
    <s v="F. ALCONERA"/>
    <s v="A"/>
    <d v="1899-12-30T00:00:15"/>
    <d v="1899-12-30T00:00:15"/>
    <s v="OK"/>
    <m/>
    <m/>
    <d v="1899-12-30T00:00:00"/>
    <d v="1899-12-30T00:34:41"/>
    <n v="5"/>
    <d v="1899-12-30T00:00:15"/>
    <n v="34.683333333336009"/>
    <n v="10"/>
    <s v="Si"/>
  </r>
  <r>
    <s v="CCAL"/>
    <s v="2025017703"/>
    <x v="0"/>
    <s v="ER6491DFK"/>
    <s v="E6491DFK"/>
    <d v="2025-03-06T00:00:00"/>
    <m/>
    <s v="3230"/>
    <x v="1"/>
    <s v="PA"/>
    <s v="PA"/>
    <m/>
    <d v="2025-03-06T00:00:00"/>
    <d v="1899-12-30T11:01:27"/>
    <d v="2025-03-06T00:00:00"/>
    <d v="1899-12-30T11:02:19"/>
    <d v="2025-03-06T00:00:00"/>
    <d v="1899-12-30T11:20:59"/>
    <x v="0"/>
    <s v="RFCPI"/>
    <s v="8043258828"/>
    <s v="EXW"/>
    <d v="1899-12-30T00:19:32"/>
    <d v="1899-12-30T00:18:40"/>
    <d v="1899-12-30T00:00:52"/>
    <s v="Ensacado"/>
    <s v="E002"/>
    <x v="1"/>
    <d v="1899-12-30T00:19:32"/>
    <d v="1899-12-30T00:18:40"/>
    <n v="11"/>
    <x v="9"/>
    <x v="2"/>
    <x v="1"/>
    <n v="0"/>
    <n v="0"/>
    <s v="OK"/>
    <s v="Ensacado"/>
    <x v="2"/>
    <n v="0"/>
    <s v="F. ALCONERA"/>
    <s v="A"/>
    <d v="1899-12-30T00:00:52"/>
    <d v="1899-12-30T00:00:52"/>
    <s v="OK"/>
    <m/>
    <m/>
    <d v="1899-12-30T00:00:00"/>
    <d v="1899-12-30T00:19:32"/>
    <n v="5"/>
    <d v="1899-12-30T00:00:52"/>
    <n v="19.533333333326368"/>
    <n v="11"/>
    <s v="Si"/>
  </r>
  <r>
    <s v="CCAL"/>
    <s v="2025017683"/>
    <x v="0"/>
    <s v="ER8753BBR"/>
    <s v="E1651JFK"/>
    <d v="2025-03-06T00:00:00"/>
    <m/>
    <s v="3228"/>
    <x v="3"/>
    <s v="PA"/>
    <s v="S5"/>
    <m/>
    <d v="2025-03-06T00:00:00"/>
    <d v="1899-12-30T10:34:38"/>
    <d v="2025-03-06T00:00:00"/>
    <d v="1899-12-30T10:36:22"/>
    <d v="2025-03-06T00:00:00"/>
    <d v="1899-12-30T11:24:29"/>
    <x v="0"/>
    <s v="RFCPI"/>
    <s v="8043258829"/>
    <s v="EXW"/>
    <d v="1899-12-30T00:49:51"/>
    <d v="1899-12-30T00:48:07"/>
    <d v="1899-12-30T00:01:44"/>
    <s v="Granel"/>
    <s v="E001"/>
    <x v="1"/>
    <d v="1899-12-30T00:49:51"/>
    <d v="1899-12-30T00:48:07"/>
    <n v="10"/>
    <x v="9"/>
    <x v="2"/>
    <x v="2"/>
    <n v="0"/>
    <n v="0"/>
    <s v="OK"/>
    <s v="Granel"/>
    <x v="2"/>
    <n v="0"/>
    <s v="F. ALCONERA"/>
    <s v="B"/>
    <d v="1899-12-30T00:01:44"/>
    <d v="1899-12-30T00:01:44"/>
    <s v="OK"/>
    <m/>
    <m/>
    <d v="1899-12-30T00:00:00"/>
    <d v="1899-12-30T00:49:51"/>
    <n v="5"/>
    <d v="1899-12-30T00:01:44"/>
    <n v="49.850000000006354"/>
    <n v="11"/>
    <s v="No"/>
  </r>
  <r>
    <s v="CCAL"/>
    <s v="2025017717"/>
    <x v="0"/>
    <s v="ER8801BBS"/>
    <s v="E9651KXD"/>
    <d v="2025-03-06T00:00:00"/>
    <m/>
    <s v="3228"/>
    <x v="3"/>
    <s v="PA"/>
    <s v="S5"/>
    <m/>
    <d v="2025-03-06T00:00:00"/>
    <d v="1899-12-30T11:29:21"/>
    <d v="2025-03-06T00:00:00"/>
    <d v="1899-12-30T11:29:34"/>
    <d v="2025-03-06T00:00:00"/>
    <d v="1899-12-30T11:52:36"/>
    <x v="0"/>
    <s v="RFCPI"/>
    <s v="8043258836"/>
    <s v="FBO"/>
    <d v="1899-12-30T00:23:15"/>
    <d v="1899-12-30T00:23:02"/>
    <d v="1899-12-30T00:00:13"/>
    <s v="Granel"/>
    <s v="E001"/>
    <x v="2"/>
    <d v="1899-12-30T00:23:15"/>
    <d v="1899-12-30T00:23:02"/>
    <n v="11"/>
    <x v="9"/>
    <x v="2"/>
    <x v="2"/>
    <n v="0"/>
    <n v="0"/>
    <s v="OK"/>
    <s v="Granel"/>
    <x v="2"/>
    <n v="0"/>
    <s v="F. ALCONERA"/>
    <s v="A"/>
    <d v="1899-12-30T00:00:13"/>
    <d v="1899-12-30T00:00:13"/>
    <s v="OK"/>
    <m/>
    <m/>
    <d v="1899-12-30T00:00:00"/>
    <d v="1899-12-30T00:23:15"/>
    <n v="5"/>
    <d v="1899-12-30T00:00:13"/>
    <n v="23.249999999995161"/>
    <n v="11"/>
    <s v="Si"/>
  </r>
  <r>
    <s v="CCAL"/>
    <s v="2025017712"/>
    <x v="0"/>
    <s v="ER8806BBS"/>
    <s v="E3423LKV"/>
    <d v="2025-03-06T00:00:00"/>
    <m/>
    <s v="3228"/>
    <x v="3"/>
    <s v="PA"/>
    <s v="S4"/>
    <m/>
    <d v="2025-03-06T00:00:00"/>
    <d v="1899-12-30T11:17:25"/>
    <d v="2025-03-06T00:00:00"/>
    <d v="1899-12-30T11:17:39"/>
    <d v="2025-03-06T00:00:00"/>
    <d v="1899-12-30T11:53:23"/>
    <x v="0"/>
    <s v="RFCPI"/>
    <s v="8043258837"/>
    <s v="FBO"/>
    <d v="1899-12-30T00:35:58"/>
    <d v="1899-12-30T00:35:44"/>
    <d v="1899-12-30T00:00:14"/>
    <s v="Granel"/>
    <s v="E001"/>
    <x v="2"/>
    <d v="1899-12-30T00:35:58"/>
    <d v="1899-12-30T00:35:44"/>
    <n v="11"/>
    <x v="9"/>
    <x v="2"/>
    <x v="2"/>
    <n v="0"/>
    <n v="0"/>
    <s v="OK"/>
    <s v="Granel"/>
    <x v="2"/>
    <n v="0"/>
    <s v="F. ALCONERA"/>
    <s v="A"/>
    <d v="1899-12-30T00:00:14"/>
    <d v="1899-12-30T00:00:14"/>
    <s v="OK"/>
    <m/>
    <m/>
    <d v="1899-12-30T00:00:00"/>
    <d v="1899-12-30T00:35:58"/>
    <n v="5"/>
    <d v="1899-12-30T00:00:14"/>
    <n v="35.966666666664004"/>
    <n v="11"/>
    <s v="Si"/>
  </r>
  <r>
    <s v="CCAL"/>
    <s v="2025017719"/>
    <x v="0"/>
    <s v="ER9608BBY"/>
    <s v="E7553LTD"/>
    <d v="2025-03-06T00:00:00"/>
    <m/>
    <s v="3297"/>
    <x v="2"/>
    <s v="PA"/>
    <s v="S1"/>
    <m/>
    <d v="2025-03-06T00:00:00"/>
    <d v="1899-12-30T11:32:00"/>
    <d v="2025-03-06T00:00:00"/>
    <d v="1899-12-30T11:32:13"/>
    <d v="2025-03-06T00:00:00"/>
    <d v="1899-12-30T12:07:40"/>
    <x v="0"/>
    <s v="RFCPI"/>
    <s v="8043258840"/>
    <s v="FBO"/>
    <d v="1899-12-30T00:35:40"/>
    <d v="1899-12-30T00:35:27"/>
    <d v="1899-12-30T00:00:13"/>
    <s v="Granel"/>
    <s v="E001"/>
    <x v="2"/>
    <d v="1899-12-30T00:35:40"/>
    <d v="1899-12-30T00:35:27"/>
    <n v="11"/>
    <x v="9"/>
    <x v="2"/>
    <x v="2"/>
    <n v="0"/>
    <n v="0"/>
    <s v="OK"/>
    <s v="Granel"/>
    <x v="2"/>
    <n v="0"/>
    <s v="F. ALCONERA"/>
    <s v="A"/>
    <d v="1899-12-30T00:00:13"/>
    <d v="1899-12-30T00:00:13"/>
    <s v="OK"/>
    <m/>
    <m/>
    <d v="1899-12-30T00:00:00"/>
    <d v="1899-12-30T00:35:40"/>
    <n v="5"/>
    <d v="1899-12-30T00:00:13"/>
    <n v="35.666666666654365"/>
    <n v="12"/>
    <s v="Si"/>
  </r>
  <r>
    <s v="CCAL"/>
    <s v="2025017723"/>
    <x v="0"/>
    <s v="ER1760BDB"/>
    <s v="E3179MJG"/>
    <d v="2025-03-06T00:00:00"/>
    <m/>
    <s v="3228"/>
    <x v="3"/>
    <s v="PA"/>
    <s v="S4"/>
    <m/>
    <d v="2025-03-06T00:00:00"/>
    <d v="1899-12-30T11:40:04"/>
    <d v="2025-03-06T00:00:00"/>
    <d v="1899-12-30T11:40:19"/>
    <d v="2025-03-06T00:00:00"/>
    <d v="1899-12-30T12:11:49"/>
    <x v="0"/>
    <s v="RFCPI"/>
    <s v="8043258842"/>
    <s v="FBO"/>
    <d v="1899-12-30T00:31:45"/>
    <d v="1899-12-30T00:31:30"/>
    <d v="1899-12-30T00:00:15"/>
    <s v="Granel"/>
    <s v="E001"/>
    <x v="2"/>
    <d v="1899-12-30T00:31:45"/>
    <d v="1899-12-30T00:31:30"/>
    <n v="11"/>
    <x v="9"/>
    <x v="2"/>
    <x v="2"/>
    <n v="0"/>
    <n v="0"/>
    <s v="OK"/>
    <s v="Granel"/>
    <x v="2"/>
    <n v="0"/>
    <s v="F. ALCONERA"/>
    <s v="A"/>
    <d v="1899-12-30T00:00:15"/>
    <d v="1899-12-30T00:00:15"/>
    <s v="OK"/>
    <m/>
    <m/>
    <d v="1899-12-30T00:00:00"/>
    <d v="1899-12-30T00:31:45"/>
    <n v="5"/>
    <d v="1899-12-30T00:00:15"/>
    <n v="31.749999999998408"/>
    <n v="12"/>
    <s v="Si"/>
  </r>
  <r>
    <s v="CCAL"/>
    <s v="2025017740"/>
    <x v="0"/>
    <s v="ER1058BBJ"/>
    <s v="E1800JBZ"/>
    <d v="2025-03-06T00:00:00"/>
    <m/>
    <s v="3297"/>
    <x v="2"/>
    <s v="PA"/>
    <s v="S1"/>
    <m/>
    <d v="2025-03-06T00:00:00"/>
    <d v="1899-12-30T12:19:11"/>
    <d v="2025-03-06T00:00:00"/>
    <d v="1899-12-30T12:19:25"/>
    <d v="2025-03-06T00:00:00"/>
    <d v="1899-12-30T12:49:06"/>
    <x v="0"/>
    <s v="RFCPI"/>
    <s v="8043258848"/>
    <s v="FBO"/>
    <d v="1899-12-30T00:29:55"/>
    <d v="1899-12-30T00:29:41"/>
    <d v="1899-12-30T00:00:14"/>
    <s v="Granel"/>
    <s v="E001"/>
    <x v="2"/>
    <d v="1899-12-30T00:29:55"/>
    <d v="1899-12-30T00:29:41"/>
    <n v="12"/>
    <x v="9"/>
    <x v="2"/>
    <x v="2"/>
    <n v="0"/>
    <n v="0"/>
    <s v="OK"/>
    <s v="Granel"/>
    <x v="2"/>
    <n v="0"/>
    <s v="F. ALCONERA"/>
    <s v="A"/>
    <d v="1899-12-30T00:00:14"/>
    <d v="1899-12-30T00:00:14"/>
    <s v="OK"/>
    <m/>
    <m/>
    <d v="1899-12-30T00:00:00"/>
    <d v="1899-12-30T00:29:55"/>
    <n v="5"/>
    <d v="1899-12-30T00:00:14"/>
    <n v="29.916666666662337"/>
    <n v="12"/>
    <s v="Si"/>
  </r>
  <r>
    <s v="CCAL"/>
    <s v="2025017712"/>
    <x v="0"/>
    <s v="ER8806BBS"/>
    <s v="E3423LKV"/>
    <d v="2025-03-06T00:00:00"/>
    <m/>
    <s v="3228"/>
    <x v="3"/>
    <s v="PA"/>
    <s v="S4"/>
    <m/>
    <d v="2025-03-06T00:00:00"/>
    <d v="1899-12-30T11:17:25"/>
    <d v="2025-03-06T00:00:00"/>
    <d v="1899-12-30T11:17:39"/>
    <d v="2025-03-06T00:00:00"/>
    <d v="1899-12-30T11:53:23"/>
    <x v="10"/>
    <s v="RFCPI"/>
    <s v="8043258849"/>
    <s v="FBO"/>
    <d v="1899-12-30T00:35:58"/>
    <d v="1899-12-30T00:35:44"/>
    <d v="1899-12-30T00:00:14"/>
    <s v="Granel"/>
    <s v="E001"/>
    <x v="2"/>
    <d v="1899-12-30T00:35:58"/>
    <d v="1899-12-30T00:35:44"/>
    <n v="11"/>
    <x v="9"/>
    <x v="2"/>
    <x v="2"/>
    <n v="0"/>
    <n v="0"/>
    <s v="OK"/>
    <s v="Granel"/>
    <x v="2"/>
    <n v="0"/>
    <s v="F. ALCONERA"/>
    <s v="A"/>
    <d v="1899-12-30T00:00:14"/>
    <d v="1899-12-30T00:00:14"/>
    <s v="OK"/>
    <m/>
    <m/>
    <d v="1899-12-30T00:00:00"/>
    <d v="1899-12-30T00:35:58"/>
    <n v="5"/>
    <d v="1899-12-30T00:00:14"/>
    <n v="35.966666666664004"/>
    <n v="11"/>
    <s v="Si"/>
  </r>
  <r>
    <s v="CCAL"/>
    <s v="2025017742"/>
    <x v="0"/>
    <s v="EM22799R"/>
    <s v="E2716JKD"/>
    <d v="2025-03-06T00:00:00"/>
    <m/>
    <s v="3297"/>
    <x v="2"/>
    <s v="PA"/>
    <s v="S1"/>
    <m/>
    <d v="2025-03-06T00:00:00"/>
    <d v="1899-12-30T12:21:29"/>
    <d v="2025-03-06T00:00:00"/>
    <d v="1899-12-30T12:21:43"/>
    <d v="2025-03-06T00:00:00"/>
    <d v="1899-12-30T12:55:55"/>
    <x v="0"/>
    <s v="RFCPI"/>
    <s v="8043258851"/>
    <s v="FBO"/>
    <d v="1899-12-30T00:34:26"/>
    <d v="1899-12-30T00:34:12"/>
    <d v="1899-12-30T00:00:14"/>
    <s v="Granel"/>
    <s v="E001"/>
    <x v="2"/>
    <d v="1899-12-30T00:34:26"/>
    <d v="1899-12-30T00:34:12"/>
    <n v="12"/>
    <x v="9"/>
    <x v="2"/>
    <x v="2"/>
    <n v="0"/>
    <n v="0"/>
    <s v="OK"/>
    <s v="Granel"/>
    <x v="2"/>
    <n v="0"/>
    <s v="F. ALCONERA"/>
    <s v="A"/>
    <d v="1899-12-30T00:00:14"/>
    <d v="1899-12-30T00:00:14"/>
    <s v="OK"/>
    <m/>
    <m/>
    <d v="1899-12-30T00:00:00"/>
    <d v="1899-12-30T00:34:26"/>
    <n v="5"/>
    <d v="1899-12-30T00:00:14"/>
    <n v="34.43333333333765"/>
    <n v="12"/>
    <s v="Si"/>
  </r>
  <r>
    <s v="CCAL"/>
    <s v="2025017750"/>
    <x v="0"/>
    <s v="ER0509BBW"/>
    <s v="E5122JHZ"/>
    <d v="2025-03-06T00:00:00"/>
    <m/>
    <s v="3228"/>
    <x v="3"/>
    <s v="PA"/>
    <s v="S5"/>
    <m/>
    <d v="2025-03-06T00:00:00"/>
    <d v="1899-12-30T12:40:51"/>
    <d v="2025-03-06T00:00:00"/>
    <d v="1899-12-30T12:41:06"/>
    <d v="2025-03-06T00:00:00"/>
    <d v="1899-12-30T13:05:27"/>
    <x v="0"/>
    <s v="RFCPI"/>
    <s v="8043258852"/>
    <s v="FBO"/>
    <d v="1899-12-30T00:24:36"/>
    <d v="1899-12-30T00:24:21"/>
    <d v="1899-12-30T00:00:15"/>
    <s v="Granel"/>
    <s v="E001"/>
    <x v="2"/>
    <d v="1899-12-30T00:24:36"/>
    <d v="1899-12-30T00:24:21"/>
    <n v="12"/>
    <x v="9"/>
    <x v="2"/>
    <x v="2"/>
    <n v="0"/>
    <n v="0"/>
    <s v="OK"/>
    <s v="Granel"/>
    <x v="2"/>
    <n v="0"/>
    <s v="F. ALCONERA"/>
    <s v="A"/>
    <d v="1899-12-30T00:00:15"/>
    <d v="1899-12-30T00:00:15"/>
    <s v="OK"/>
    <m/>
    <m/>
    <d v="1899-12-30T00:00:00"/>
    <d v="1899-12-30T00:24:36"/>
    <n v="5"/>
    <d v="1899-12-30T00:00:15"/>
    <n v="24.599999999995212"/>
    <n v="13"/>
    <s v="Si"/>
  </r>
  <r>
    <s v="CCAL"/>
    <s v="2025017749"/>
    <x v="0"/>
    <s v="ER5597BCG"/>
    <s v="E0709JPX"/>
    <d v="2025-03-06T00:00:00"/>
    <m/>
    <s v="3297"/>
    <x v="2"/>
    <s v="PA"/>
    <s v="S1"/>
    <m/>
    <d v="2025-03-06T00:00:00"/>
    <d v="1899-12-30T12:39:35"/>
    <d v="2025-03-06T00:00:00"/>
    <d v="1899-12-30T12:39:49"/>
    <d v="2025-03-06T00:00:00"/>
    <d v="1899-12-30T13:09:11"/>
    <x v="0"/>
    <s v="RFCPI"/>
    <s v="8043258854"/>
    <s v="FBO"/>
    <d v="1899-12-30T00:29:36"/>
    <d v="1899-12-30T00:29:22"/>
    <d v="1899-12-30T00:00:14"/>
    <s v="Granel"/>
    <s v="E001"/>
    <x v="2"/>
    <d v="1899-12-30T00:29:36"/>
    <d v="1899-12-30T00:29:22"/>
    <n v="12"/>
    <x v="9"/>
    <x v="2"/>
    <x v="2"/>
    <n v="0"/>
    <n v="0"/>
    <s v="OK"/>
    <s v="Granel"/>
    <x v="2"/>
    <n v="0"/>
    <s v="F. ALCONERA"/>
    <s v="A"/>
    <d v="1899-12-30T00:00:14"/>
    <d v="1899-12-30T00:00:14"/>
    <s v="OK"/>
    <m/>
    <m/>
    <d v="1899-12-30T00:00:00"/>
    <d v="1899-12-30T00:29:36"/>
    <n v="5"/>
    <d v="1899-12-30T00:00:14"/>
    <n v="29.599999999991997"/>
    <n v="13"/>
    <s v="Si"/>
  </r>
  <r>
    <s v="CCAL"/>
    <s v=""/>
    <x v="0"/>
    <s v="ER3768BCB"/>
    <s v="E3093KGW"/>
    <d v="2025-03-06T00:00:00"/>
    <m/>
    <s v="3297"/>
    <x v="2"/>
    <s v="PA"/>
    <s v="PA"/>
    <m/>
    <d v="2025-03-06T00:00:00"/>
    <d v="1899-12-30T13:12:52"/>
    <d v="2025-03-06T00:00:00"/>
    <d v="1899-12-30T13:13:54"/>
    <d v="2025-03-06T00:00:00"/>
    <d v="1899-12-30T13:14:36"/>
    <x v="11"/>
    <s v="E_AFERNA23"/>
    <s v="8043258857"/>
    <s v="EXW"/>
    <d v="1899-12-30T00:01:44"/>
    <d v="1899-12-30T00:00:42"/>
    <d v="1899-12-30T00:01:02"/>
    <s v="Granel"/>
    <s v="E001"/>
    <x v="1"/>
    <d v="1899-12-30T00:01:44"/>
    <d v="1899-12-30T00:00:42"/>
    <n v="13"/>
    <x v="9"/>
    <x v="2"/>
    <x v="2"/>
    <n v="1"/>
    <n v="0"/>
    <s v="KO"/>
    <s v="Granel"/>
    <x v="2"/>
    <n v="1"/>
    <s v="F. ALCONERA"/>
    <s v="A"/>
    <d v="1899-12-30T00:01:02"/>
    <d v="1899-12-30T00:01:02"/>
    <s v="OK"/>
    <m/>
    <m/>
    <d v="1899-12-30T00:00:00"/>
    <d v="1899-12-30T00:01:44"/>
    <n v="5"/>
    <d v="1899-12-30T00:01:02"/>
    <n v="1.7333333333424505"/>
    <n v="13"/>
    <s v="Si"/>
  </r>
  <r>
    <s v="CCAL"/>
    <s v="2025017752"/>
    <x v="0"/>
    <s v="ER9177BBP"/>
    <s v="E3246FMB"/>
    <d v="2025-03-06T00:00:00"/>
    <m/>
    <s v="3297"/>
    <x v="2"/>
    <s v="PA"/>
    <s v="S1"/>
    <m/>
    <d v="2025-03-06T00:00:00"/>
    <d v="1899-12-30T12:42:58"/>
    <d v="2025-03-06T00:00:00"/>
    <d v="1899-12-30T12:48:51"/>
    <d v="2025-03-06T00:00:00"/>
    <d v="1899-12-30T13:17:40"/>
    <x v="0"/>
    <s v="RFCPI"/>
    <s v="8043258859"/>
    <s v="EXW"/>
    <d v="1899-12-30T00:34:42"/>
    <d v="1899-12-30T00:28:49"/>
    <d v="1899-12-30T00:05:53"/>
    <s v="Granel"/>
    <s v="E001"/>
    <x v="1"/>
    <d v="1899-12-30T00:34:42"/>
    <d v="1899-12-30T00:28:49"/>
    <n v="12"/>
    <x v="9"/>
    <x v="2"/>
    <x v="2"/>
    <n v="0"/>
    <n v="0"/>
    <s v="OK"/>
    <s v="Granel"/>
    <x v="2"/>
    <n v="0"/>
    <s v="F. ALCONERA"/>
    <s v="A"/>
    <d v="1899-12-30T00:05:53"/>
    <d v="1899-12-30T00:05:53"/>
    <s v="OK"/>
    <m/>
    <m/>
    <d v="1899-12-30T00:00:00"/>
    <d v="1899-12-30T00:34:42"/>
    <n v="5"/>
    <d v="1899-12-30T00:05:53"/>
    <n v="34.70000000001118"/>
    <n v="13"/>
    <s v="Si"/>
  </r>
  <r>
    <s v="CCAL"/>
    <s v="2025017748"/>
    <x v="0"/>
    <s v="ER5784BBP"/>
    <s v="E7062KZH"/>
    <d v="2025-03-06T00:00:00"/>
    <m/>
    <s v="3230"/>
    <x v="1"/>
    <s v="PA"/>
    <s v="PA"/>
    <m/>
    <d v="2025-03-06T00:00:00"/>
    <d v="1899-12-30T12:38:30"/>
    <d v="2025-03-06T00:00:00"/>
    <d v="1899-12-30T12:38:44"/>
    <d v="2025-03-06T00:00:00"/>
    <d v="1899-12-30T13:28:30"/>
    <x v="0"/>
    <s v="RFCPI"/>
    <s v="8043258861"/>
    <s v="EXW"/>
    <d v="1899-12-30T00:50:00"/>
    <d v="1899-12-30T00:49:46"/>
    <d v="1899-12-30T00:00:14"/>
    <s v="Ensacado"/>
    <s v="E002"/>
    <x v="1"/>
    <d v="1899-12-30T00:50:00"/>
    <d v="1899-12-30T00:49:46"/>
    <n v="12"/>
    <x v="9"/>
    <x v="2"/>
    <x v="1"/>
    <n v="0"/>
    <n v="0"/>
    <s v="OK"/>
    <s v="Ensacado"/>
    <x v="2"/>
    <n v="0"/>
    <s v="F. ALCONERA"/>
    <s v="B"/>
    <d v="1899-12-30T00:00:14"/>
    <d v="1899-12-30T00:00:14"/>
    <s v="OK"/>
    <m/>
    <m/>
    <d v="1899-12-30T00:00:00"/>
    <d v="1899-12-30T00:50:00"/>
    <n v="5"/>
    <d v="1899-12-30T00:00:14"/>
    <n v="49.999999999996781"/>
    <n v="13"/>
    <s v="No"/>
  </r>
  <r>
    <s v="CCAL"/>
    <s v="2025017764"/>
    <x v="0"/>
    <s v="ER7831BCS"/>
    <s v="E0309KYD"/>
    <d v="2025-03-06T00:00:00"/>
    <m/>
    <s v="3230"/>
    <x v="1"/>
    <s v="PA"/>
    <s v="PA"/>
    <m/>
    <d v="2025-03-06T00:00:00"/>
    <d v="1899-12-30T13:05:25"/>
    <d v="2025-03-06T00:00:00"/>
    <d v="1899-12-30T13:05:39"/>
    <d v="2025-03-06T00:00:00"/>
    <d v="1899-12-30T13:42:04"/>
    <x v="0"/>
    <s v="RFCPI"/>
    <s v="8043258864"/>
    <s v="FBO"/>
    <d v="1899-12-30T00:36:39"/>
    <d v="1899-12-30T00:36:25"/>
    <d v="1899-12-30T00:00:14"/>
    <s v="Ensacado"/>
    <s v="E002"/>
    <x v="2"/>
    <d v="1899-12-30T00:36:39"/>
    <d v="1899-12-30T00:36:25"/>
    <n v="13"/>
    <x v="9"/>
    <x v="2"/>
    <x v="1"/>
    <n v="0"/>
    <n v="0"/>
    <s v="OK"/>
    <s v="Ensacado"/>
    <x v="2"/>
    <n v="0"/>
    <s v="F. ALCONERA"/>
    <s v="A"/>
    <d v="1899-12-30T00:00:14"/>
    <d v="1899-12-30T00:00:14"/>
    <s v="OK"/>
    <m/>
    <m/>
    <d v="1899-12-30T00:00:00"/>
    <d v="1899-12-30T00:36:39"/>
    <n v="5"/>
    <d v="1899-12-30T00:00:14"/>
    <n v="36.650000000001569"/>
    <n v="13"/>
    <s v="Si"/>
  </r>
  <r>
    <s v="CCAL"/>
    <s v="2025017765"/>
    <x v="0"/>
    <s v="ER6832BBP"/>
    <s v="E3043KFX"/>
    <d v="2025-03-06T00:00:00"/>
    <m/>
    <s v="3228"/>
    <x v="3"/>
    <s v="PA"/>
    <s v="S4"/>
    <m/>
    <d v="2025-03-06T00:00:00"/>
    <d v="1899-12-30T13:06:50"/>
    <d v="2025-03-06T00:00:00"/>
    <d v="1899-12-30T13:07:07"/>
    <d v="2025-03-06T00:00:00"/>
    <d v="1899-12-30T13:43:26"/>
    <x v="0"/>
    <s v="RFCPI"/>
    <s v="8043258865"/>
    <s v="EXW"/>
    <d v="1899-12-30T00:36:36"/>
    <d v="1899-12-30T00:36:19"/>
    <d v="1899-12-30T00:00:17"/>
    <s v="Granel"/>
    <s v="E001"/>
    <x v="1"/>
    <d v="1899-12-30T00:36:36"/>
    <d v="1899-12-30T00:36:19"/>
    <n v="13"/>
    <x v="9"/>
    <x v="2"/>
    <x v="2"/>
    <n v="0"/>
    <n v="0"/>
    <s v="OK"/>
    <s v="Granel"/>
    <x v="2"/>
    <n v="0"/>
    <s v="F. ALCONERA"/>
    <s v="A"/>
    <d v="1899-12-30T00:00:17"/>
    <d v="1899-12-30T00:00:17"/>
    <s v="OK"/>
    <m/>
    <m/>
    <d v="1899-12-30T00:00:00"/>
    <d v="1899-12-30T00:36:36"/>
    <n v="5"/>
    <d v="1899-12-30T00:00:17"/>
    <n v="36.599999999990374"/>
    <n v="13"/>
    <s v="Si"/>
  </r>
  <r>
    <s v="CCAL"/>
    <s v="2025017777"/>
    <x v="0"/>
    <s v="ER8805BBS"/>
    <s v="E8272KDP"/>
    <d v="2025-03-06T00:00:00"/>
    <m/>
    <s v="3297"/>
    <x v="2"/>
    <s v="PA"/>
    <s v="S1"/>
    <m/>
    <d v="2025-03-06T00:00:00"/>
    <d v="1899-12-30T13:22:18"/>
    <d v="2025-03-06T00:00:00"/>
    <d v="1899-12-30T13:22:31"/>
    <d v="2025-03-06T00:00:00"/>
    <d v="1899-12-30T14:00:40"/>
    <x v="0"/>
    <s v="RFCPI"/>
    <s v="8043258869"/>
    <s v="FBO"/>
    <d v="1899-12-30T00:38:22"/>
    <d v="1899-12-30T00:38:09"/>
    <d v="1899-12-30T00:00:13"/>
    <s v="Granel"/>
    <s v="E001"/>
    <x v="2"/>
    <d v="1899-12-30T00:38:22"/>
    <d v="1899-12-30T00:38:09"/>
    <n v="13"/>
    <x v="9"/>
    <x v="2"/>
    <x v="2"/>
    <n v="0"/>
    <n v="0"/>
    <s v="OK"/>
    <s v="Granel"/>
    <x v="2"/>
    <n v="0"/>
    <s v="F. ALCONERA"/>
    <s v="A"/>
    <d v="1899-12-30T00:00:13"/>
    <d v="1899-12-30T00:00:13"/>
    <s v="OK"/>
    <m/>
    <m/>
    <d v="1899-12-30T00:00:00"/>
    <d v="1899-12-30T00:38:22"/>
    <n v="5"/>
    <d v="1899-12-30T00:00:13"/>
    <n v="38.36666666666877"/>
    <n v="14"/>
    <s v="Si"/>
  </r>
  <r>
    <s v="CCAL"/>
    <s v="2025017778"/>
    <x v="0"/>
    <s v="ER8802BBS"/>
    <s v="E5397MMK"/>
    <d v="2025-03-06T00:00:00"/>
    <m/>
    <s v="3297"/>
    <x v="2"/>
    <s v="PA"/>
    <s v="S1"/>
    <m/>
    <d v="2025-03-06T00:00:00"/>
    <d v="1899-12-30T13:23:14"/>
    <d v="2025-03-06T00:00:00"/>
    <d v="1899-12-30T13:23:31"/>
    <d v="2025-03-06T00:00:00"/>
    <d v="1899-12-30T14:09:34"/>
    <x v="0"/>
    <s v="RFCPI"/>
    <s v="8043258870"/>
    <s v="FBO"/>
    <d v="1899-12-30T00:46:20"/>
    <d v="1899-12-30T00:46:03"/>
    <d v="1899-12-30T00:00:17"/>
    <s v="Granel"/>
    <s v="E001"/>
    <x v="2"/>
    <d v="1899-12-30T00:46:20"/>
    <d v="1899-12-30T00:46:03"/>
    <n v="13"/>
    <x v="9"/>
    <x v="2"/>
    <x v="2"/>
    <n v="0"/>
    <n v="0"/>
    <s v="OK"/>
    <s v="Granel"/>
    <x v="2"/>
    <n v="0"/>
    <s v="F. ALCONERA"/>
    <s v="B"/>
    <d v="1899-12-30T00:00:17"/>
    <d v="1899-12-30T00:00:17"/>
    <s v="OK"/>
    <m/>
    <m/>
    <d v="1899-12-30T00:00:00"/>
    <d v="1899-12-30T00:46:20"/>
    <n v="5"/>
    <d v="1899-12-30T00:00:17"/>
    <n v="46.333333333324802"/>
    <n v="14"/>
    <s v="No"/>
  </r>
  <r>
    <s v="CCAL"/>
    <s v="2025017788"/>
    <x v="0"/>
    <s v="ER0455BBX"/>
    <s v="E0438GVW"/>
    <d v="2025-03-06T00:00:00"/>
    <m/>
    <s v="3297"/>
    <x v="2"/>
    <s v="PA"/>
    <s v="S1"/>
    <m/>
    <d v="2025-03-06T00:00:00"/>
    <d v="1899-12-30T13:36:27"/>
    <d v="2025-03-06T00:00:00"/>
    <d v="1899-12-30T13:36:42"/>
    <d v="2025-03-06T00:00:00"/>
    <d v="1899-12-30T14:11:34"/>
    <x v="0"/>
    <s v="RFCPI"/>
    <s v="8043258871"/>
    <s v="EXW"/>
    <d v="1899-12-30T00:35:07"/>
    <d v="1899-12-30T00:34:52"/>
    <d v="1899-12-30T00:00:15"/>
    <s v="Granel"/>
    <s v="E001"/>
    <x v="1"/>
    <d v="1899-12-30T00:35:07"/>
    <d v="1899-12-30T00:34:52"/>
    <n v="13"/>
    <x v="9"/>
    <x v="2"/>
    <x v="2"/>
    <n v="0"/>
    <n v="0"/>
    <s v="OK"/>
    <s v="Granel"/>
    <x v="2"/>
    <n v="0"/>
    <s v="F. ALCONERA"/>
    <s v="A"/>
    <d v="1899-12-30T00:00:15"/>
    <d v="1899-12-30T00:00:15"/>
    <s v="OK"/>
    <m/>
    <m/>
    <d v="1899-12-30T00:00:00"/>
    <d v="1899-12-30T00:35:07"/>
    <n v="5"/>
    <d v="1899-12-30T00:00:15"/>
    <n v="35.116666666660748"/>
    <n v="14"/>
    <s v="Si"/>
  </r>
  <r>
    <s v="CCAL"/>
    <s v="2025017773"/>
    <x v="0"/>
    <s v="ER2153BDL"/>
    <s v="E4450MTX"/>
    <d v="2025-03-06T00:00:00"/>
    <m/>
    <s v="3228"/>
    <x v="3"/>
    <s v="PA"/>
    <s v="S4"/>
    <m/>
    <d v="2025-03-06T00:00:00"/>
    <d v="1899-12-30T13:16:38"/>
    <d v="2025-03-06T00:00:00"/>
    <d v="1899-12-30T13:16:51"/>
    <d v="2025-03-06T00:00:00"/>
    <d v="1899-12-30T14:15:54"/>
    <x v="0"/>
    <s v="RFCPI"/>
    <s v="8043258872"/>
    <s v="EXW"/>
    <d v="1899-12-30T00:59:16"/>
    <d v="1899-12-30T00:59:03"/>
    <d v="1899-12-30T00:00:13"/>
    <s v="Granel"/>
    <s v="E001"/>
    <x v="1"/>
    <d v="1899-12-30T00:59:16"/>
    <d v="1899-12-30T00:59:03"/>
    <n v="13"/>
    <x v="9"/>
    <x v="2"/>
    <x v="2"/>
    <n v="0"/>
    <n v="0"/>
    <s v="OK"/>
    <s v="Granel"/>
    <x v="2"/>
    <n v="0"/>
    <s v="F. ALCONERA"/>
    <s v="B"/>
    <d v="1899-12-30T00:00:13"/>
    <d v="1899-12-30T00:00:13"/>
    <s v="OK"/>
    <m/>
    <m/>
    <d v="1899-12-30T00:00:00"/>
    <d v="1899-12-30T00:59:16"/>
    <n v="5"/>
    <d v="1899-12-30T00:00:13"/>
    <n v="59.266666666670439"/>
    <n v="14"/>
    <s v="No"/>
  </r>
  <r>
    <s v="CCAL"/>
    <s v="2025017799"/>
    <x v="0"/>
    <s v="ER9108BBX"/>
    <s v="E2933KHG"/>
    <d v="2025-03-06T00:00:00"/>
    <m/>
    <s v="3228"/>
    <x v="3"/>
    <s v="PA"/>
    <s v="S4"/>
    <m/>
    <d v="2025-03-06T00:00:00"/>
    <d v="1899-12-30T14:00:56"/>
    <d v="2025-03-06T00:00:00"/>
    <d v="1899-12-30T14:01:12"/>
    <d v="2025-03-06T00:00:00"/>
    <d v="1899-12-30T14:26:56"/>
    <x v="0"/>
    <s v="RFCPI"/>
    <s v="8043258873"/>
    <s v="FBO"/>
    <d v="1899-12-30T00:26:00"/>
    <d v="1899-12-30T00:25:44"/>
    <d v="1899-12-30T00:00:16"/>
    <s v="Granel"/>
    <s v="E001"/>
    <x v="2"/>
    <d v="1899-12-30T00:26:00"/>
    <d v="1899-12-30T00:25:44"/>
    <n v="14"/>
    <x v="9"/>
    <x v="2"/>
    <x v="2"/>
    <n v="0"/>
    <n v="0"/>
    <s v="OK"/>
    <s v="Granel"/>
    <x v="2"/>
    <n v="0"/>
    <s v="F. ALCONERA"/>
    <s v="A"/>
    <d v="1899-12-30T00:00:16"/>
    <d v="1899-12-30T00:00:16"/>
    <s v="OK"/>
    <m/>
    <m/>
    <d v="1899-12-30T00:00:00"/>
    <d v="1899-12-30T00:26:00"/>
    <n v="5"/>
    <d v="1899-12-30T00:00:16"/>
    <n v="26.000000000006462"/>
    <n v="14"/>
    <s v="Si"/>
  </r>
  <r>
    <s v="CCAL"/>
    <s v="2025017808"/>
    <x v="0"/>
    <s v="ER2316BBD"/>
    <s v="E7555LTD"/>
    <d v="2025-03-06T00:00:00"/>
    <m/>
    <s v="3297"/>
    <x v="2"/>
    <s v="PA"/>
    <s v="S1"/>
    <m/>
    <d v="2025-03-06T00:00:00"/>
    <d v="1899-12-30T14:17:59"/>
    <d v="2025-03-06T00:00:00"/>
    <d v="1899-12-30T14:18:14"/>
    <d v="2025-03-06T00:00:00"/>
    <d v="1899-12-30T14:48:06"/>
    <x v="0"/>
    <s v="RFCPI"/>
    <s v="8043258878"/>
    <s v="FBO"/>
    <d v="1899-12-30T00:30:07"/>
    <d v="1899-12-30T00:29:52"/>
    <d v="1899-12-30T00:00:15"/>
    <s v="Granel"/>
    <s v="E001"/>
    <x v="2"/>
    <d v="1899-12-30T00:30:07"/>
    <d v="1899-12-30T00:29:52"/>
    <n v="14"/>
    <x v="9"/>
    <x v="2"/>
    <x v="2"/>
    <n v="0"/>
    <n v="0"/>
    <s v="OK"/>
    <s v="Granel"/>
    <x v="2"/>
    <n v="0"/>
    <s v="F. ALCONERA"/>
    <s v="A"/>
    <d v="1899-12-30T00:00:15"/>
    <d v="1899-12-30T00:00:15"/>
    <s v="OK"/>
    <m/>
    <m/>
    <d v="1899-12-30T00:00:00"/>
    <d v="1899-12-30T00:30:07"/>
    <n v="5"/>
    <d v="1899-12-30T00:00:15"/>
    <n v="30.116666666664127"/>
    <n v="14"/>
    <s v="Si"/>
  </r>
  <r>
    <s v="CCAL"/>
    <s v="2025017809"/>
    <x v="0"/>
    <s v="ER6535BBJ"/>
    <s v="E3039DBP"/>
    <d v="2025-03-06T00:00:00"/>
    <m/>
    <s v="3297"/>
    <x v="2"/>
    <s v="PA"/>
    <s v="S1"/>
    <m/>
    <d v="2025-03-06T00:00:00"/>
    <d v="1899-12-30T14:19:57"/>
    <d v="2025-03-06T00:00:00"/>
    <d v="1899-12-30T14:20:11"/>
    <d v="2025-03-06T00:00:00"/>
    <d v="1899-12-30T14:55:11"/>
    <x v="0"/>
    <s v="RFCPI"/>
    <s v="8043258880"/>
    <s v="EXW"/>
    <d v="1899-12-30T00:35:14"/>
    <d v="1899-12-30T00:35:00"/>
    <d v="1899-12-30T00:00:14"/>
    <s v="Granel"/>
    <s v="E001"/>
    <x v="1"/>
    <d v="1899-12-30T00:35:14"/>
    <d v="1899-12-30T00:35:00"/>
    <n v="14"/>
    <x v="9"/>
    <x v="2"/>
    <x v="2"/>
    <n v="0"/>
    <n v="0"/>
    <s v="OK"/>
    <s v="Granel"/>
    <x v="2"/>
    <n v="0"/>
    <s v="F. ALCONERA"/>
    <s v="A"/>
    <d v="1899-12-30T00:00:14"/>
    <d v="1899-12-30T00:00:14"/>
    <s v="OK"/>
    <m/>
    <m/>
    <d v="1899-12-30T00:00:00"/>
    <d v="1899-12-30T00:35:14"/>
    <n v="5"/>
    <d v="1899-12-30T00:00:14"/>
    <n v="35.233333333329618"/>
    <n v="14"/>
    <s v="Si"/>
  </r>
  <r>
    <s v="CCAL"/>
    <s v="2025017815"/>
    <x v="0"/>
    <s v="ER2114BBG"/>
    <s v="E3425LKV"/>
    <d v="2025-03-06T00:00:00"/>
    <m/>
    <s v="3297"/>
    <x v="2"/>
    <s v="PA"/>
    <s v="S1"/>
    <m/>
    <d v="2025-03-06T00:00:00"/>
    <d v="1899-12-30T14:26:23"/>
    <d v="2025-03-06T00:00:00"/>
    <d v="1899-12-30T14:26:37"/>
    <d v="2025-03-06T00:00:00"/>
    <d v="1899-12-30T15:09:08"/>
    <x v="0"/>
    <s v="RFCPI"/>
    <s v="8043258885"/>
    <s v="FBO"/>
    <d v="1899-12-30T00:42:45"/>
    <d v="1899-12-30T00:42:31"/>
    <d v="1899-12-30T00:00:14"/>
    <s v="Granel"/>
    <s v="E001"/>
    <x v="2"/>
    <d v="1899-12-30T00:42:45"/>
    <d v="1899-12-30T00:42:31"/>
    <n v="14"/>
    <x v="9"/>
    <x v="2"/>
    <x v="2"/>
    <n v="0"/>
    <n v="0"/>
    <s v="OK"/>
    <s v="Granel"/>
    <x v="2"/>
    <n v="0"/>
    <s v="F. ALCONERA"/>
    <s v="A"/>
    <d v="1899-12-30T00:00:14"/>
    <d v="1899-12-30T00:00:14"/>
    <s v="OK"/>
    <m/>
    <m/>
    <d v="1899-12-30T00:00:00"/>
    <d v="1899-12-30T00:42:45"/>
    <n v="5"/>
    <d v="1899-12-30T00:00:14"/>
    <n v="42.749999999999964"/>
    <n v="15"/>
    <s v="Si"/>
  </r>
  <r>
    <s v="CCAL"/>
    <s v="2025017818"/>
    <x v="0"/>
    <s v="ER2637BBV"/>
    <s v="E4929LNP"/>
    <d v="2025-03-06T00:00:00"/>
    <m/>
    <s v="3297"/>
    <x v="2"/>
    <s v="PA"/>
    <s v="S1"/>
    <m/>
    <d v="2025-03-06T00:00:00"/>
    <d v="1899-12-30T14:28:40"/>
    <d v="2025-03-06T00:00:00"/>
    <d v="1899-12-30T14:29:17"/>
    <d v="2025-03-06T00:00:00"/>
    <d v="1899-12-30T15:12:58"/>
    <x v="0"/>
    <s v="RFCPI"/>
    <s v="8043258886"/>
    <s v="FBO"/>
    <d v="1899-12-30T00:44:18"/>
    <d v="1899-12-30T00:43:41"/>
    <d v="1899-12-30T00:00:37"/>
    <s v="Granel"/>
    <s v="E001"/>
    <x v="1"/>
    <d v="1899-12-30T00:44:18"/>
    <d v="1899-12-30T00:43:41"/>
    <n v="14"/>
    <x v="9"/>
    <x v="2"/>
    <x v="2"/>
    <n v="0"/>
    <n v="0"/>
    <s v="OK"/>
    <s v="Granel"/>
    <x v="2"/>
    <n v="0"/>
    <s v="F. ALCONERA"/>
    <s v="A"/>
    <d v="1899-12-30T00:00:37"/>
    <d v="1899-12-30T00:00:37"/>
    <s v="OK"/>
    <m/>
    <m/>
    <d v="1899-12-30T00:00:00"/>
    <d v="1899-12-30T00:44:18"/>
    <n v="5"/>
    <d v="1899-12-30T00:00:37"/>
    <n v="44.300000000001646"/>
    <n v="15"/>
    <s v="Si"/>
  </r>
  <r>
    <s v="CCAL"/>
    <s v="2025017828"/>
    <x v="0"/>
    <s v="ER1696BCF"/>
    <s v="E7412JLB"/>
    <d v="2025-03-06T00:00:00"/>
    <m/>
    <s v="3297"/>
    <x v="2"/>
    <s v="PA"/>
    <s v="S1"/>
    <m/>
    <d v="2025-03-06T00:00:00"/>
    <d v="1899-12-30T14:44:46"/>
    <d v="2025-03-06T00:00:00"/>
    <d v="1899-12-30T14:45:01"/>
    <d v="2025-03-06T00:00:00"/>
    <d v="1899-12-30T15:29:36"/>
    <x v="0"/>
    <s v="RFCPI"/>
    <s v="8043258888"/>
    <s v="FBO"/>
    <d v="1899-12-30T00:44:50"/>
    <d v="1899-12-30T00:44:35"/>
    <d v="1899-12-30T00:00:15"/>
    <s v="Granel"/>
    <s v="E001"/>
    <x v="2"/>
    <d v="1899-12-30T00:44:50"/>
    <d v="1899-12-30T00:44:35"/>
    <n v="14"/>
    <x v="9"/>
    <x v="2"/>
    <x v="2"/>
    <n v="0"/>
    <n v="0"/>
    <s v="OK"/>
    <s v="Granel"/>
    <x v="2"/>
    <n v="0"/>
    <s v="F. ALCONERA"/>
    <s v="A"/>
    <d v="1899-12-30T00:00:15"/>
    <d v="1899-12-30T00:00:15"/>
    <s v="OK"/>
    <m/>
    <m/>
    <d v="1899-12-30T00:00:00"/>
    <d v="1899-12-30T00:44:50"/>
    <n v="5"/>
    <d v="1899-12-30T00:00:15"/>
    <n v="44.833333333334316"/>
    <n v="15"/>
    <s v="Si"/>
  </r>
  <r>
    <s v="CCAL"/>
    <s v="2025017854"/>
    <x v="0"/>
    <s v="ER8803BBS"/>
    <s v="E3440LKV"/>
    <d v="2025-03-06T00:00:00"/>
    <m/>
    <s v="3228"/>
    <x v="3"/>
    <s v="PA"/>
    <s v="S4"/>
    <m/>
    <d v="2025-03-06T00:00:00"/>
    <d v="1899-12-30T16:20:38"/>
    <d v="2025-03-06T00:00:00"/>
    <d v="1899-12-30T16:20:52"/>
    <d v="2025-03-06T00:00:00"/>
    <d v="1899-12-30T16:55:46"/>
    <x v="0"/>
    <s v="RFCPI"/>
    <s v="8043258899"/>
    <s v="FBO"/>
    <d v="1899-12-30T00:35:08"/>
    <d v="1899-12-30T00:34:54"/>
    <d v="1899-12-30T00:00:14"/>
    <s v="Granel"/>
    <s v="E001"/>
    <x v="2"/>
    <d v="1899-12-30T00:35:08"/>
    <d v="1899-12-30T00:34:54"/>
    <n v="16"/>
    <x v="9"/>
    <x v="2"/>
    <x v="2"/>
    <n v="0"/>
    <n v="0"/>
    <s v="OK"/>
    <s v="Granel"/>
    <x v="2"/>
    <n v="0"/>
    <s v="F. ALCONERA"/>
    <s v="A"/>
    <d v="1899-12-30T00:00:14"/>
    <d v="1899-12-30T00:00:14"/>
    <s v="OK"/>
    <m/>
    <m/>
    <d v="1899-12-30T00:00:00"/>
    <d v="1899-12-30T00:35:08"/>
    <n v="5"/>
    <d v="1899-12-30T00:00:14"/>
    <n v="35.133333333335997"/>
    <n v="16"/>
    <s v="Si"/>
  </r>
  <r>
    <s v="CCAL"/>
    <s v="2025017870"/>
    <x v="0"/>
    <s v="ER1760BDB"/>
    <s v="E3179MJG"/>
    <d v="2025-03-06T00:00:00"/>
    <m/>
    <s v="3228"/>
    <x v="3"/>
    <s v="PA"/>
    <s v="S5"/>
    <m/>
    <d v="2025-03-06T00:00:00"/>
    <d v="1899-12-30T16:47:18"/>
    <d v="2025-03-06T00:00:00"/>
    <d v="1899-12-30T16:47:31"/>
    <d v="2025-03-06T00:00:00"/>
    <d v="1899-12-30T17:10:27"/>
    <x v="0"/>
    <s v="RFCPI"/>
    <s v="8043258901"/>
    <s v="FBO"/>
    <d v="1899-12-30T00:23:09"/>
    <d v="1899-12-30T00:22:56"/>
    <d v="1899-12-30T00:00:13"/>
    <s v="Granel"/>
    <s v="E001"/>
    <x v="2"/>
    <d v="1899-12-30T00:23:09"/>
    <d v="1899-12-30T00:22:56"/>
    <n v="16"/>
    <x v="9"/>
    <x v="2"/>
    <x v="2"/>
    <n v="0"/>
    <n v="0"/>
    <s v="OK"/>
    <s v="Granel"/>
    <x v="2"/>
    <n v="0"/>
    <s v="F. ALCONERA"/>
    <s v="A"/>
    <d v="1899-12-30T00:00:13"/>
    <d v="1899-12-30T00:00:13"/>
    <s v="OK"/>
    <m/>
    <m/>
    <d v="1899-12-30T00:00:00"/>
    <d v="1899-12-30T00:23:09"/>
    <n v="5"/>
    <d v="1899-12-30T00:00:13"/>
    <n v="23.15000000000154"/>
    <n v="17"/>
    <s v="Si"/>
  </r>
  <r>
    <s v="CCAL"/>
    <s v="2025017866"/>
    <x v="0"/>
    <s v="ER0894BBZ"/>
    <s v="E5542MNV"/>
    <d v="2025-03-06T00:00:00"/>
    <m/>
    <s v="3228"/>
    <x v="3"/>
    <s v="PA"/>
    <s v="S4"/>
    <m/>
    <d v="2025-03-06T00:00:00"/>
    <d v="1899-12-30T16:38:53"/>
    <d v="2025-03-06T00:00:00"/>
    <d v="1899-12-30T16:39:07"/>
    <d v="2025-03-06T00:00:00"/>
    <d v="1899-12-30T17:13:26"/>
    <x v="0"/>
    <s v="RFCPI"/>
    <s v="8043258902"/>
    <s v="FBO"/>
    <d v="1899-12-30T00:34:33"/>
    <d v="1899-12-30T00:34:19"/>
    <d v="1899-12-30T00:00:14"/>
    <s v="Granel"/>
    <s v="E001"/>
    <x v="2"/>
    <d v="1899-12-30T00:34:33"/>
    <d v="1899-12-30T00:34:19"/>
    <n v="16"/>
    <x v="9"/>
    <x v="2"/>
    <x v="2"/>
    <n v="0"/>
    <n v="0"/>
    <s v="OK"/>
    <s v="Granel"/>
    <x v="2"/>
    <n v="0"/>
    <s v="F. ALCONERA"/>
    <s v="A"/>
    <d v="1899-12-30T00:00:14"/>
    <d v="1899-12-30T00:00:14"/>
    <s v="OK"/>
    <m/>
    <m/>
    <d v="1899-12-30T00:00:00"/>
    <d v="1899-12-30T00:34:33"/>
    <n v="5"/>
    <d v="1899-12-30T00:00:14"/>
    <n v="34.550000000006357"/>
    <n v="17"/>
    <s v="Si"/>
  </r>
  <r>
    <s v="CCAL"/>
    <s v="2025017883"/>
    <x v="0"/>
    <s v="ER4173BDD"/>
    <s v="E9323MSL"/>
    <d v="2025-03-06T00:00:00"/>
    <m/>
    <s v="3230"/>
    <x v="1"/>
    <s v="PA"/>
    <s v="PA"/>
    <m/>
    <d v="2025-03-06T00:00:00"/>
    <d v="1899-12-30T17:17:58"/>
    <d v="2025-03-06T00:00:00"/>
    <d v="1899-12-30T17:18:14"/>
    <d v="2025-03-06T00:00:00"/>
    <d v="1899-12-30T17:59:15"/>
    <x v="0"/>
    <s v="RFCPI"/>
    <s v="8043258905"/>
    <s v="FBO"/>
    <d v="1899-12-30T00:41:17"/>
    <d v="1899-12-30T00:41:01"/>
    <d v="1899-12-30T00:00:16"/>
    <s v="Ensacado"/>
    <s v="E002"/>
    <x v="2"/>
    <d v="1899-12-30T00:41:17"/>
    <d v="1899-12-30T00:41:01"/>
    <n v="17"/>
    <x v="9"/>
    <x v="2"/>
    <x v="1"/>
    <n v="0"/>
    <n v="0"/>
    <s v="OK"/>
    <s v="Ensacado"/>
    <x v="2"/>
    <n v="0"/>
    <s v="F. ALCONERA"/>
    <s v="A"/>
    <d v="1899-12-30T00:00:16"/>
    <d v="1899-12-30T00:00:16"/>
    <s v="OK"/>
    <m/>
    <m/>
    <d v="1899-12-30T00:00:00"/>
    <d v="1899-12-30T00:41:17"/>
    <n v="5"/>
    <d v="1899-12-30T00:00:16"/>
    <n v="41.283333333331207"/>
    <n v="17"/>
    <s v="Si"/>
  </r>
  <r>
    <s v="CCAL"/>
    <s v="2025017899"/>
    <x v="0"/>
    <s v="ER8908BBG"/>
    <s v="E5792MTF"/>
    <d v="2025-03-06T00:00:00"/>
    <m/>
    <s v="3297"/>
    <x v="2"/>
    <s v="PA"/>
    <s v="S1"/>
    <m/>
    <d v="2025-03-06T00:00:00"/>
    <d v="1899-12-30T18:04:07"/>
    <d v="2025-03-06T00:00:00"/>
    <d v="1899-12-30T18:04:35"/>
    <d v="2025-03-06T00:00:00"/>
    <d v="1899-12-30T18:34:45"/>
    <x v="0"/>
    <s v="RFCPI"/>
    <s v="8043258908"/>
    <s v="FBO"/>
    <d v="1899-12-30T00:30:38"/>
    <d v="1899-12-30T00:30:10"/>
    <d v="1899-12-30T00:00:28"/>
    <s v="Granel"/>
    <s v="E001"/>
    <x v="2"/>
    <d v="1899-12-30T00:30:38"/>
    <d v="1899-12-30T00:30:10"/>
    <n v="18"/>
    <x v="9"/>
    <x v="2"/>
    <x v="2"/>
    <n v="0"/>
    <n v="0"/>
    <s v="OK"/>
    <s v="Granel"/>
    <x v="2"/>
    <n v="0"/>
    <s v="F. ALCONERA"/>
    <s v="A"/>
    <d v="1899-12-30T00:00:28"/>
    <d v="1899-12-30T00:00:28"/>
    <s v="OK"/>
    <m/>
    <m/>
    <d v="1899-12-30T00:00:00"/>
    <d v="1899-12-30T00:30:38"/>
    <n v="5"/>
    <d v="1899-12-30T00:00:28"/>
    <n v="30.633333333321549"/>
    <n v="18"/>
    <s v="Si"/>
  </r>
  <r>
    <s v="CCAL"/>
    <s v="2025017904"/>
    <x v="0"/>
    <s v="ER3896BDF"/>
    <s v="E9661LVG"/>
    <d v="2025-03-06T00:00:00"/>
    <m/>
    <s v="3230"/>
    <x v="1"/>
    <s v="PA"/>
    <s v="PA"/>
    <m/>
    <d v="2025-03-06T00:00:00"/>
    <d v="1899-12-30T18:34:22"/>
    <d v="2025-03-06T00:00:00"/>
    <d v="1899-12-30T18:34:36"/>
    <d v="2025-03-06T00:00:00"/>
    <d v="1899-12-30T19:17:07"/>
    <x v="0"/>
    <s v="RFCPI"/>
    <s v="8043258913"/>
    <s v="FBO"/>
    <d v="1899-12-30T00:42:45"/>
    <d v="1899-12-30T00:42:31"/>
    <d v="1899-12-30T00:00:14"/>
    <s v="Ensacado"/>
    <s v="E002"/>
    <x v="2"/>
    <d v="1899-12-30T00:42:45"/>
    <d v="1899-12-30T00:42:31"/>
    <n v="18"/>
    <x v="9"/>
    <x v="2"/>
    <x v="1"/>
    <n v="0"/>
    <n v="0"/>
    <s v="OK"/>
    <s v="Ensacado"/>
    <x v="2"/>
    <n v="0"/>
    <s v="F. ALCONERA"/>
    <s v="A"/>
    <d v="1899-12-30T00:00:14"/>
    <d v="1899-12-30T00:00:14"/>
    <s v="OK"/>
    <m/>
    <m/>
    <d v="1899-12-30T00:00:00"/>
    <d v="1899-12-30T00:42:45"/>
    <n v="5"/>
    <d v="1899-12-30T00:00:14"/>
    <n v="42.749999999999964"/>
    <n v="19"/>
    <s v="Si"/>
  </r>
  <r>
    <s v="CCAL"/>
    <s v="2025017907"/>
    <x v="0"/>
    <s v="ER8948BCY"/>
    <s v="E8312LHX"/>
    <d v="2025-03-06T00:00:00"/>
    <m/>
    <s v="3230"/>
    <x v="1"/>
    <s v="PA"/>
    <s v="PA"/>
    <m/>
    <d v="2025-03-06T00:00:00"/>
    <d v="1899-12-30T18:47:48"/>
    <d v="2025-03-06T00:00:00"/>
    <d v="1899-12-30T18:48:39"/>
    <d v="2025-03-06T00:00:00"/>
    <d v="1899-12-30T19:27:46"/>
    <x v="0"/>
    <s v="RFCPI"/>
    <s v="8043258916"/>
    <s v="EXW"/>
    <d v="1899-12-30T00:39:58"/>
    <d v="1899-12-30T00:39:07"/>
    <d v="1899-12-30T00:00:51"/>
    <s v="Ensacado"/>
    <s v="E002"/>
    <x v="1"/>
    <d v="1899-12-30T00:39:58"/>
    <d v="1899-12-30T00:39:07"/>
    <n v="18"/>
    <x v="9"/>
    <x v="2"/>
    <x v="1"/>
    <n v="0"/>
    <n v="0"/>
    <s v="OK"/>
    <s v="Ensacado"/>
    <x v="2"/>
    <n v="0"/>
    <s v="F. ALCONERA"/>
    <s v="A"/>
    <d v="1899-12-30T00:00:51"/>
    <d v="1899-12-30T00:00:51"/>
    <s v="OK"/>
    <m/>
    <m/>
    <d v="1899-12-30T00:00:00"/>
    <d v="1899-12-30T00:39:58"/>
    <n v="5"/>
    <d v="1899-12-30T00:00:51"/>
    <n v="39.966666666667265"/>
    <n v="19"/>
    <s v="Si"/>
  </r>
  <r>
    <s v="CCAL"/>
    <s v="2025017912"/>
    <x v="0"/>
    <s v="ER3686BCF"/>
    <s v="E9865JVX"/>
    <d v="2025-03-06T00:00:00"/>
    <m/>
    <s v="3228"/>
    <x v="3"/>
    <s v="PA"/>
    <s v="S4"/>
    <m/>
    <d v="2025-03-06T00:00:00"/>
    <d v="1899-12-30T19:04:51"/>
    <d v="2025-03-06T00:00:00"/>
    <d v="1899-12-30T19:05:09"/>
    <d v="2025-03-06T00:00:00"/>
    <d v="1899-12-30T19:31:38"/>
    <x v="0"/>
    <s v="RFCPI"/>
    <s v="8043258917"/>
    <s v="FBO"/>
    <d v="1899-12-30T00:26:47"/>
    <d v="1899-12-30T00:26:29"/>
    <d v="1899-12-30T00:00:18"/>
    <s v="Granel"/>
    <s v="E001"/>
    <x v="2"/>
    <d v="1899-12-30T00:26:47"/>
    <d v="1899-12-30T00:26:29"/>
    <n v="19"/>
    <x v="9"/>
    <x v="2"/>
    <x v="2"/>
    <n v="0"/>
    <n v="0"/>
    <s v="OK"/>
    <s v="Granel"/>
    <x v="2"/>
    <n v="0"/>
    <s v="F. ALCONERA"/>
    <s v="A"/>
    <d v="1899-12-30T00:00:18"/>
    <d v="1899-12-30T00:00:18"/>
    <s v="OK"/>
    <m/>
    <m/>
    <d v="1899-12-30T00:00:00"/>
    <d v="1899-12-30T00:26:47"/>
    <n v="5"/>
    <d v="1899-12-30T00:00:18"/>
    <n v="26.783333333337573"/>
    <n v="19"/>
    <s v="Si"/>
  </r>
  <r>
    <s v="CCAL"/>
    <s v="2025017914"/>
    <x v="0"/>
    <s v="ER5784BBP"/>
    <s v="E7062KZH"/>
    <d v="2025-03-06T00:00:00"/>
    <m/>
    <s v="3230"/>
    <x v="1"/>
    <s v="PA"/>
    <s v="PA"/>
    <m/>
    <d v="2025-03-06T00:00:00"/>
    <d v="1899-12-30T19:21:32"/>
    <d v="2025-03-06T00:00:00"/>
    <d v="1899-12-30T19:21:48"/>
    <d v="2025-03-06T00:00:00"/>
    <d v="1899-12-30T20:16:57"/>
    <x v="0"/>
    <s v="RFCPI"/>
    <s v="8043258919"/>
    <s v="EXW"/>
    <d v="1899-12-30T00:55:25"/>
    <d v="1899-12-30T00:55:09"/>
    <d v="1899-12-30T00:00:16"/>
    <s v="Ensacado"/>
    <s v="E002"/>
    <x v="1"/>
    <d v="1899-12-30T00:55:25"/>
    <d v="1899-12-30T00:55:09"/>
    <n v="19"/>
    <x v="9"/>
    <x v="2"/>
    <x v="1"/>
    <n v="0"/>
    <n v="0"/>
    <s v="OK"/>
    <s v="Ensacado"/>
    <x v="2"/>
    <n v="0"/>
    <s v="F. ALCONERA"/>
    <s v="B"/>
    <d v="1899-12-30T00:00:16"/>
    <d v="1899-12-30T00:00:16"/>
    <s v="OK"/>
    <m/>
    <m/>
    <d v="1899-12-30T00:00:00"/>
    <d v="1899-12-30T00:55:25"/>
    <n v="5"/>
    <d v="1899-12-30T00:00:16"/>
    <n v="55.416666666671915"/>
    <n v="20"/>
    <s v="No"/>
  </r>
  <r>
    <s v="CCAL"/>
    <s v="2025017918"/>
    <x v="0"/>
    <s v="ER9606BBF"/>
    <s v="E2611KJC"/>
    <d v="2025-03-07T00:00:00"/>
    <m/>
    <s v="3297"/>
    <x v="2"/>
    <s v="PA"/>
    <s v="S1"/>
    <m/>
    <d v="2025-03-07T00:00:00"/>
    <d v="1899-12-30T05:07:10"/>
    <d v="2025-03-07T00:00:00"/>
    <d v="1899-12-30T05:07:29"/>
    <d v="2025-03-07T00:00:00"/>
    <d v="1899-12-30T05:41:00"/>
    <x v="0"/>
    <s v="RFCPI"/>
    <s v="8043258920"/>
    <s v="EXW"/>
    <d v="1899-12-30T00:33:50"/>
    <d v="1899-12-30T00:33:31"/>
    <d v="1899-12-30T00:00:19"/>
    <s v="Granel"/>
    <s v="E001"/>
    <x v="1"/>
    <d v="1899-12-30T00:33:50"/>
    <d v="1899-12-30T00:33:31"/>
    <n v="5"/>
    <x v="10"/>
    <x v="2"/>
    <x v="2"/>
    <n v="0"/>
    <n v="0"/>
    <s v="OK"/>
    <s v="Granel"/>
    <x v="2"/>
    <n v="0"/>
    <s v="F. ALCONERA"/>
    <s v="A"/>
    <d v="1899-12-30T00:00:19"/>
    <d v="1899-12-30T00:00:19"/>
    <s v="OK"/>
    <m/>
    <m/>
    <d v="1899-12-30T00:00:00"/>
    <d v="1899-12-30T00:33:50"/>
    <n v="6"/>
    <d v="1899-12-30T00:00:19"/>
    <n v="33.833333333332796"/>
    <n v="5"/>
    <s v="Si"/>
  </r>
  <r>
    <s v="CCAL"/>
    <s v="2025017931"/>
    <x v="0"/>
    <s v="ER8753BBR"/>
    <s v="E1651JFK"/>
    <d v="2025-03-07T00:00:00"/>
    <m/>
    <s v="3297"/>
    <x v="2"/>
    <s v="PA"/>
    <s v="S1"/>
    <m/>
    <d v="2025-03-07T00:00:00"/>
    <d v="1899-12-30T06:03:40"/>
    <d v="2025-03-07T00:00:00"/>
    <d v="1899-12-30T06:03:56"/>
    <d v="2025-03-07T00:00:00"/>
    <d v="1899-12-30T06:36:18"/>
    <x v="0"/>
    <s v="RFCPI"/>
    <s v="8043258924"/>
    <s v="EXW"/>
    <d v="1899-12-30T00:32:38"/>
    <d v="1899-12-30T00:32:22"/>
    <d v="1899-12-30T00:00:16"/>
    <s v="Granel"/>
    <s v="E001"/>
    <x v="1"/>
    <d v="1899-12-30T00:32:38"/>
    <d v="1899-12-30T00:32:22"/>
    <n v="6"/>
    <x v="10"/>
    <x v="2"/>
    <x v="2"/>
    <n v="0"/>
    <n v="0"/>
    <s v="OK"/>
    <s v="Granel"/>
    <x v="2"/>
    <n v="0"/>
    <s v="F. ALCONERA"/>
    <s v="A"/>
    <d v="1899-12-30T00:00:16"/>
    <d v="1899-12-30T00:00:16"/>
    <s v="OK"/>
    <m/>
    <m/>
    <d v="1899-12-30T00:00:00"/>
    <d v="1899-12-30T00:32:38"/>
    <n v="6"/>
    <d v="1899-12-30T00:00:16"/>
    <n v="32.633333333323222"/>
    <n v="6"/>
    <s v="Si"/>
  </r>
  <r>
    <s v="CCAL"/>
    <s v="2025017933"/>
    <x v="0"/>
    <s v="ER9178BBB"/>
    <s v="E3299HSH"/>
    <d v="2025-03-07T00:00:00"/>
    <m/>
    <s v="3297"/>
    <x v="2"/>
    <s v="PA"/>
    <s v="S1"/>
    <m/>
    <d v="2025-03-07T00:00:00"/>
    <d v="1899-12-30T06:16:41"/>
    <d v="2025-03-07T00:00:00"/>
    <d v="1899-12-30T06:17:23"/>
    <d v="2025-03-07T00:00:00"/>
    <d v="1899-12-30T06:50:43"/>
    <x v="0"/>
    <s v="RFCPI"/>
    <s v="8043258928"/>
    <s v="EXW"/>
    <d v="1899-12-30T00:34:02"/>
    <d v="1899-12-30T00:33:20"/>
    <d v="1899-12-30T00:00:42"/>
    <s v="Granel"/>
    <s v="E001"/>
    <x v="1"/>
    <d v="1899-12-30T00:34:02"/>
    <d v="1899-12-30T00:33:20"/>
    <n v="6"/>
    <x v="10"/>
    <x v="2"/>
    <x v="2"/>
    <n v="0"/>
    <n v="0"/>
    <s v="OK"/>
    <s v="Granel"/>
    <x v="2"/>
    <n v="0"/>
    <s v="F. ALCONERA"/>
    <s v="A"/>
    <d v="1899-12-30T00:00:42"/>
    <d v="1899-12-30T00:00:42"/>
    <s v="OK"/>
    <m/>
    <m/>
    <d v="1899-12-30T00:00:00"/>
    <d v="1899-12-30T00:34:02"/>
    <n v="6"/>
    <d v="1899-12-30T00:00:42"/>
    <n v="34.03333333333439"/>
    <n v="6"/>
    <s v="Si"/>
  </r>
  <r>
    <s v="CCAL"/>
    <s v="2025017934"/>
    <x v="0"/>
    <s v="ER1428BBX"/>
    <s v="E3192JFJ"/>
    <d v="2025-03-07T00:00:00"/>
    <m/>
    <s v="3232"/>
    <x v="4"/>
    <s v="PA"/>
    <s v="PA"/>
    <m/>
    <d v="2025-03-07T00:00:00"/>
    <d v="1899-12-30T06:23:19"/>
    <d v="2025-03-07T00:00:00"/>
    <d v="1899-12-30T06:23:34"/>
    <d v="2025-03-07T00:00:00"/>
    <d v="1899-12-30T06:53:10"/>
    <x v="0"/>
    <s v="RFCPI"/>
    <s v="8043258929"/>
    <s v="FBO"/>
    <d v="1899-12-30T00:29:51"/>
    <d v="1899-12-30T00:29:36"/>
    <d v="1899-12-30T00:00:15"/>
    <s v="Ensacado"/>
    <s v="E002"/>
    <x v="2"/>
    <d v="1899-12-30T00:29:51"/>
    <d v="1899-12-30T00:29:36"/>
    <n v="6"/>
    <x v="10"/>
    <x v="2"/>
    <x v="1"/>
    <n v="0"/>
    <n v="0"/>
    <s v="OK"/>
    <s v="Ensacado"/>
    <x v="2"/>
    <n v="0"/>
    <s v="F. ALCONERA"/>
    <s v="A"/>
    <d v="1899-12-30T00:00:15"/>
    <d v="1899-12-30T00:00:15"/>
    <s v="OK"/>
    <m/>
    <m/>
    <d v="1899-12-30T00:00:00"/>
    <d v="1899-12-30T00:29:51"/>
    <n v="6"/>
    <d v="1899-12-30T00:00:15"/>
    <n v="29.850000000004744"/>
    <n v="6"/>
    <s v="Si"/>
  </r>
  <r>
    <s v="CCAL"/>
    <s v="2025017936"/>
    <x v="0"/>
    <s v="ER8804BBS"/>
    <s v="E8421HJR"/>
    <d v="2025-03-07T00:00:00"/>
    <m/>
    <s v="3297"/>
    <x v="2"/>
    <s v="PA"/>
    <s v="S1"/>
    <m/>
    <d v="2025-03-07T00:00:00"/>
    <d v="1899-12-30T06:27:26"/>
    <d v="2025-03-07T00:00:00"/>
    <d v="1899-12-30T06:27:41"/>
    <d v="2025-03-07T00:00:00"/>
    <d v="1899-12-30T07:02:40"/>
    <x v="0"/>
    <s v="RFCPI"/>
    <s v="8043258931"/>
    <s v="FBO"/>
    <d v="1899-12-30T00:35:14"/>
    <d v="1899-12-30T00:34:59"/>
    <d v="1899-12-30T00:00:15"/>
    <s v="Granel"/>
    <s v="E001"/>
    <x v="2"/>
    <d v="1899-12-30T00:35:14"/>
    <d v="1899-12-30T00:34:59"/>
    <n v="6"/>
    <x v="10"/>
    <x v="2"/>
    <x v="2"/>
    <n v="0"/>
    <n v="0"/>
    <s v="OK"/>
    <s v="Granel"/>
    <x v="2"/>
    <n v="0"/>
    <s v="F. ALCONERA"/>
    <s v="A"/>
    <d v="1899-12-30T00:00:15"/>
    <d v="1899-12-30T00:00:15"/>
    <s v="OK"/>
    <m/>
    <m/>
    <d v="1899-12-30T00:00:00"/>
    <d v="1899-12-30T00:35:14"/>
    <n v="6"/>
    <d v="1899-12-30T00:00:15"/>
    <n v="35.233333333329618"/>
    <n v="7"/>
    <s v="Si"/>
  </r>
  <r>
    <s v="CCAL"/>
    <s v="2025017938"/>
    <x v="0"/>
    <s v="ER2502BCM"/>
    <s v="E9189JXJ"/>
    <d v="2025-03-07T00:00:00"/>
    <m/>
    <s v="3230"/>
    <x v="1"/>
    <s v="PA"/>
    <s v="PA"/>
    <m/>
    <d v="2025-03-07T00:00:00"/>
    <d v="1899-12-30T06:38:05"/>
    <d v="2025-03-07T00:00:00"/>
    <d v="1899-12-30T06:38:21"/>
    <d v="2025-03-07T00:00:00"/>
    <d v="1899-12-30T07:17:47"/>
    <x v="0"/>
    <s v="RFCPI"/>
    <s v="8043258935"/>
    <s v="FBO"/>
    <d v="1899-12-30T00:39:42"/>
    <d v="1899-12-30T00:39:26"/>
    <d v="1899-12-30T00:00:16"/>
    <s v="Ensacado"/>
    <s v="E002"/>
    <x v="2"/>
    <d v="1899-12-30T00:39:42"/>
    <d v="1899-12-30T00:39:26"/>
    <n v="6"/>
    <x v="10"/>
    <x v="2"/>
    <x v="1"/>
    <n v="0"/>
    <n v="0"/>
    <s v="OK"/>
    <s v="Ensacado"/>
    <x v="2"/>
    <n v="0"/>
    <s v="F. ALCONERA"/>
    <s v="A"/>
    <d v="1899-12-30T00:00:16"/>
    <d v="1899-12-30T00:00:16"/>
    <s v="OK"/>
    <m/>
    <m/>
    <d v="1899-12-30T00:00:00"/>
    <d v="1899-12-30T00:39:42"/>
    <n v="6"/>
    <d v="1899-12-30T00:00:16"/>
    <n v="39.699999999993658"/>
    <n v="7"/>
    <s v="Si"/>
  </r>
  <r>
    <s v="CCAL"/>
    <s v="2025017942"/>
    <x v="0"/>
    <s v="ER3908BBW"/>
    <s v="E5943KXX"/>
    <d v="2025-03-07T00:00:00"/>
    <m/>
    <s v="3297"/>
    <x v="2"/>
    <s v="PA"/>
    <s v="S1"/>
    <m/>
    <d v="2025-03-07T00:00:00"/>
    <d v="1899-12-30T07:05:11"/>
    <d v="2025-03-07T00:00:00"/>
    <d v="1899-12-30T07:05:27"/>
    <d v="2025-03-07T00:00:00"/>
    <d v="1899-12-30T07:40:53"/>
    <x v="0"/>
    <s v="RFCPI"/>
    <s v="8043258938"/>
    <s v="FBO"/>
    <d v="1899-12-30T00:35:42"/>
    <d v="1899-12-30T00:35:26"/>
    <d v="1899-12-30T00:00:16"/>
    <s v="Granel"/>
    <s v="E001"/>
    <x v="2"/>
    <d v="1899-12-30T00:35:42"/>
    <d v="1899-12-30T00:35:26"/>
    <n v="7"/>
    <x v="10"/>
    <x v="2"/>
    <x v="2"/>
    <n v="0"/>
    <n v="0"/>
    <s v="OK"/>
    <s v="Granel"/>
    <x v="2"/>
    <n v="0"/>
    <s v="F. ALCONERA"/>
    <s v="A"/>
    <d v="1899-12-30T00:00:16"/>
    <d v="1899-12-30T00:00:16"/>
    <s v="OK"/>
    <m/>
    <m/>
    <d v="1899-12-30T00:00:00"/>
    <d v="1899-12-30T00:35:42"/>
    <n v="6"/>
    <d v="1899-12-30T00:00:16"/>
    <n v="35.700000000004778"/>
    <n v="7"/>
    <s v="Si"/>
  </r>
  <r>
    <s v="CCAL"/>
    <s v="2025017949"/>
    <x v="0"/>
    <s v="ER8271BDM"/>
    <s v="E0205LTP"/>
    <d v="2025-03-07T00:00:00"/>
    <m/>
    <s v="3297"/>
    <x v="2"/>
    <s v="PA"/>
    <s v="S1"/>
    <m/>
    <d v="2025-03-07T00:00:00"/>
    <d v="1899-12-30T07:21:01"/>
    <d v="2025-03-07T00:00:00"/>
    <d v="1899-12-30T07:21:16"/>
    <d v="2025-03-07T00:00:00"/>
    <d v="1899-12-30T07:53:39"/>
    <x v="0"/>
    <s v="RFCPI"/>
    <s v="8043258939"/>
    <s v="FBO"/>
    <d v="1899-12-30T00:32:38"/>
    <d v="1899-12-30T00:32:23"/>
    <d v="1899-12-30T00:00:15"/>
    <s v="Granel"/>
    <s v="E001"/>
    <x v="2"/>
    <d v="1899-12-30T00:32:38"/>
    <d v="1899-12-30T00:32:23"/>
    <n v="7"/>
    <x v="10"/>
    <x v="2"/>
    <x v="2"/>
    <n v="0"/>
    <n v="0"/>
    <s v="OK"/>
    <s v="Granel"/>
    <x v="2"/>
    <n v="0"/>
    <s v="F. ALCONERA"/>
    <s v="A"/>
    <d v="1899-12-30T00:00:15"/>
    <d v="1899-12-30T00:00:15"/>
    <s v="OK"/>
    <m/>
    <m/>
    <d v="1899-12-30T00:00:00"/>
    <d v="1899-12-30T00:32:38"/>
    <n v="6"/>
    <d v="1899-12-30T00:00:15"/>
    <n v="32.63333333333761"/>
    <n v="7"/>
    <s v="Si"/>
  </r>
  <r>
    <s v="CCAL"/>
    <s v="2025017961"/>
    <x v="0"/>
    <s v="ER2153BDL"/>
    <s v="E4450MTX"/>
    <d v="2025-03-07T00:00:00"/>
    <m/>
    <s v="3228"/>
    <x v="3"/>
    <s v="PA"/>
    <s v="S5"/>
    <m/>
    <d v="2025-03-07T00:00:00"/>
    <d v="1899-12-30T07:50:09"/>
    <d v="2025-03-07T00:00:00"/>
    <d v="1899-12-30T07:50:25"/>
    <d v="2025-03-07T00:00:00"/>
    <d v="1899-12-30T08:17:27"/>
    <x v="0"/>
    <s v="RFCPI"/>
    <s v="8043258940"/>
    <s v="EXW"/>
    <d v="1899-12-30T00:27:18"/>
    <d v="1899-12-30T00:27:02"/>
    <d v="1899-12-30T00:00:16"/>
    <s v="Granel"/>
    <s v="E001"/>
    <x v="1"/>
    <d v="1899-12-30T00:27:18"/>
    <d v="1899-12-30T00:27:02"/>
    <n v="7"/>
    <x v="10"/>
    <x v="2"/>
    <x v="2"/>
    <n v="0"/>
    <n v="0"/>
    <s v="OK"/>
    <s v="Granel"/>
    <x v="2"/>
    <n v="0"/>
    <s v="F. ALCONERA"/>
    <s v="A"/>
    <d v="1899-12-30T00:00:16"/>
    <d v="1899-12-30T00:00:16"/>
    <s v="OK"/>
    <m/>
    <m/>
    <d v="1899-12-30T00:00:00"/>
    <d v="1899-12-30T00:27:18"/>
    <n v="6"/>
    <d v="1899-12-30T00:00:16"/>
    <n v="27.299999999995155"/>
    <n v="8"/>
    <s v="Si"/>
  </r>
  <r>
    <s v="CCAL"/>
    <s v="2025017960"/>
    <x v="0"/>
    <s v="ER9810BBD"/>
    <s v="E7817JTR"/>
    <d v="2025-03-07T00:00:00"/>
    <m/>
    <s v="3297"/>
    <x v="2"/>
    <s v="PA"/>
    <s v="S1"/>
    <m/>
    <d v="2025-03-07T00:00:00"/>
    <d v="1899-12-30T07:48:30"/>
    <d v="2025-03-07T00:00:00"/>
    <d v="1899-12-30T07:48:46"/>
    <d v="2025-03-07T00:00:00"/>
    <d v="1899-12-30T08:18:11"/>
    <x v="0"/>
    <s v="RFCPI"/>
    <s v="8043258941"/>
    <s v="EXW"/>
    <d v="1899-12-30T00:29:41"/>
    <d v="1899-12-30T00:29:25"/>
    <d v="1899-12-30T00:00:16"/>
    <s v="Granel"/>
    <s v="E001"/>
    <x v="1"/>
    <d v="1899-12-30T00:29:41"/>
    <d v="1899-12-30T00:29:25"/>
    <n v="7"/>
    <x v="10"/>
    <x v="2"/>
    <x v="2"/>
    <n v="0"/>
    <n v="0"/>
    <s v="OK"/>
    <s v="Granel"/>
    <x v="2"/>
    <n v="0"/>
    <s v="F. ALCONERA"/>
    <s v="A"/>
    <d v="1899-12-30T00:00:16"/>
    <d v="1899-12-30T00:00:16"/>
    <s v="OK"/>
    <m/>
    <m/>
    <d v="1899-12-30T00:00:00"/>
    <d v="1899-12-30T00:29:41"/>
    <n v="6"/>
    <d v="1899-12-30T00:00:16"/>
    <n v="29.683333333339146"/>
    <n v="8"/>
    <s v="Si"/>
  </r>
  <r>
    <s v="CCAL"/>
    <s v="2025017981"/>
    <x v="0"/>
    <s v="ER9177BBP"/>
    <s v="E3246FMB"/>
    <d v="2025-03-07T00:00:00"/>
    <m/>
    <s v="3297"/>
    <x v="2"/>
    <s v="PA"/>
    <s v="S1"/>
    <m/>
    <d v="2025-03-07T00:00:00"/>
    <d v="1899-12-30T08:41:24"/>
    <d v="2025-03-07T00:00:00"/>
    <d v="1899-12-30T08:42:06"/>
    <d v="2025-03-07T00:00:00"/>
    <d v="1899-12-30T09:11:20"/>
    <x v="0"/>
    <s v="RFCPI"/>
    <s v="8043258945"/>
    <s v="EXW"/>
    <d v="1899-12-30T00:29:56"/>
    <d v="1899-12-30T00:29:14"/>
    <d v="1899-12-30T00:00:42"/>
    <s v="Granel"/>
    <s v="E001"/>
    <x v="1"/>
    <d v="1899-12-30T00:29:56"/>
    <d v="1899-12-30T00:29:14"/>
    <n v="8"/>
    <x v="10"/>
    <x v="2"/>
    <x v="2"/>
    <n v="0"/>
    <n v="0"/>
    <s v="OK"/>
    <s v="Granel"/>
    <x v="2"/>
    <n v="0"/>
    <s v="F. ALCONERA"/>
    <s v="A"/>
    <d v="1899-12-30T00:00:42"/>
    <d v="1899-12-30T00:00:42"/>
    <s v="OK"/>
    <m/>
    <m/>
    <d v="1899-12-30T00:00:00"/>
    <d v="1899-12-30T00:29:56"/>
    <n v="6"/>
    <d v="1899-12-30T00:00:42"/>
    <n v="29.933333333337586"/>
    <n v="9"/>
    <s v="Si"/>
  </r>
  <r>
    <s v="CCAL"/>
    <s v="2025017984"/>
    <x v="0"/>
    <s v="ER8801BBS"/>
    <s v="E9651KXD"/>
    <d v="2025-03-07T00:00:00"/>
    <m/>
    <s v="3297"/>
    <x v="2"/>
    <s v="PA"/>
    <s v="S1"/>
    <m/>
    <d v="2025-03-07T00:00:00"/>
    <d v="1899-12-30T08:43:35"/>
    <d v="2025-03-07T00:00:00"/>
    <d v="1899-12-30T08:43:52"/>
    <d v="2025-03-07T00:00:00"/>
    <d v="1899-12-30T09:24:25"/>
    <x v="0"/>
    <s v="RFCPI"/>
    <s v="8043258947"/>
    <s v="FBO"/>
    <d v="1899-12-30T00:40:50"/>
    <d v="1899-12-30T00:40:33"/>
    <d v="1899-12-30T00:00:17"/>
    <s v="Granel"/>
    <s v="E001"/>
    <x v="2"/>
    <d v="1899-12-30T00:40:50"/>
    <d v="1899-12-30T00:40:33"/>
    <n v="8"/>
    <x v="10"/>
    <x v="2"/>
    <x v="2"/>
    <n v="0"/>
    <n v="0"/>
    <s v="OK"/>
    <s v="Granel"/>
    <x v="2"/>
    <n v="0"/>
    <s v="F. ALCONERA"/>
    <s v="A"/>
    <d v="1899-12-30T00:00:17"/>
    <d v="1899-12-30T00:00:17"/>
    <s v="OK"/>
    <m/>
    <m/>
    <d v="1899-12-30T00:00:00"/>
    <d v="1899-12-30T00:40:50"/>
    <n v="6"/>
    <d v="1899-12-30T00:00:17"/>
    <n v="40.833333333331218"/>
    <n v="9"/>
    <s v="Si"/>
  </r>
  <r>
    <s v="CCAL"/>
    <s v="2025018003"/>
    <x v="0"/>
    <s v="ER4070BBP"/>
    <s v="E5397LVZ"/>
    <d v="2025-03-07T00:00:00"/>
    <m/>
    <s v="3230"/>
    <x v="1"/>
    <s v="PA"/>
    <s v="PA"/>
    <m/>
    <d v="2025-03-07T00:00:00"/>
    <d v="1899-12-30T09:07:20"/>
    <d v="2025-03-07T00:00:00"/>
    <d v="1899-12-30T09:07:41"/>
    <d v="2025-03-07T00:00:00"/>
    <d v="1899-12-30T09:42:03"/>
    <x v="0"/>
    <s v="RFCPI"/>
    <s v="8043258949"/>
    <s v="EXW"/>
    <d v="1899-12-30T00:34:43"/>
    <d v="1899-12-30T00:34:22"/>
    <d v="1899-12-30T00:00:21"/>
    <s v="Ensacado"/>
    <s v="E002"/>
    <x v="1"/>
    <d v="1899-12-30T00:34:43"/>
    <d v="1899-12-30T00:34:22"/>
    <n v="9"/>
    <x v="10"/>
    <x v="2"/>
    <x v="1"/>
    <n v="0"/>
    <n v="0"/>
    <s v="OK"/>
    <s v="Ensacado"/>
    <x v="2"/>
    <n v="0"/>
    <s v="F. ALCONERA"/>
    <s v="A"/>
    <d v="1899-12-30T00:00:21"/>
    <d v="1899-12-30T00:00:21"/>
    <s v="OK"/>
    <m/>
    <m/>
    <d v="1899-12-30T00:00:00"/>
    <d v="1899-12-30T00:34:43"/>
    <n v="6"/>
    <d v="1899-12-30T00:00:21"/>
    <n v="34.71666666667204"/>
    <n v="9"/>
    <s v="Si"/>
  </r>
  <r>
    <s v="CCAL"/>
    <s v="2025018019"/>
    <x v="0"/>
    <s v="EBA02162R"/>
    <s v="E7365JGF"/>
    <d v="2025-03-07T00:00:00"/>
    <m/>
    <s v="3297"/>
    <x v="2"/>
    <s v="PA"/>
    <s v="S1"/>
    <m/>
    <d v="2025-03-07T00:00:00"/>
    <d v="1899-12-30T09:27:19"/>
    <d v="2025-03-07T00:00:00"/>
    <d v="1899-12-30T09:27:34"/>
    <d v="2025-03-07T00:00:00"/>
    <d v="1899-12-30T09:57:32"/>
    <x v="0"/>
    <s v="RFCPI"/>
    <s v="8043258952"/>
    <s v="EXW"/>
    <d v="1899-12-30T00:30:13"/>
    <d v="1899-12-30T00:29:58"/>
    <d v="1899-12-30T00:00:15"/>
    <s v="Granel"/>
    <s v="E001"/>
    <x v="1"/>
    <d v="1899-12-30T00:30:13"/>
    <d v="1899-12-30T00:29:58"/>
    <n v="9"/>
    <x v="10"/>
    <x v="2"/>
    <x v="2"/>
    <n v="0"/>
    <n v="0"/>
    <s v="OK"/>
    <s v="Granel"/>
    <x v="2"/>
    <n v="0"/>
    <s v="F. ALCONERA"/>
    <s v="A"/>
    <d v="1899-12-30T00:00:15"/>
    <d v="1899-12-30T00:00:15"/>
    <s v="OK"/>
    <m/>
    <m/>
    <d v="1899-12-30T00:00:00"/>
    <d v="1899-12-30T00:30:13"/>
    <n v="6"/>
    <d v="1899-12-30T00:00:15"/>
    <n v="30.216666666657588"/>
    <n v="9"/>
    <s v="Si"/>
  </r>
  <r>
    <s v="CCAL"/>
    <s v="2025018067"/>
    <x v="0"/>
    <s v="ER0455BBX"/>
    <s v="E0438GVW"/>
    <d v="2025-03-07T00:00:00"/>
    <m/>
    <s v="3297"/>
    <x v="2"/>
    <s v="PA"/>
    <s v="S1"/>
    <m/>
    <d v="2025-03-07T00:00:00"/>
    <d v="1899-12-30T10:41:21"/>
    <d v="2025-03-07T00:00:00"/>
    <d v="1899-12-30T10:41:36"/>
    <d v="2025-03-07T00:00:00"/>
    <d v="1899-12-30T11:03:53"/>
    <x v="0"/>
    <s v="RFCPI"/>
    <s v="8043258959"/>
    <s v="EXW"/>
    <d v="1899-12-30T00:22:32"/>
    <d v="1899-12-30T00:22:17"/>
    <d v="1899-12-30T00:00:15"/>
    <s v="Granel"/>
    <s v="E001"/>
    <x v="1"/>
    <d v="1899-12-30T00:22:32"/>
    <d v="1899-12-30T00:22:17"/>
    <n v="10"/>
    <x v="10"/>
    <x v="2"/>
    <x v="2"/>
    <n v="0"/>
    <n v="0"/>
    <s v="OK"/>
    <s v="Granel"/>
    <x v="2"/>
    <n v="0"/>
    <s v="F. ALCONERA"/>
    <s v="A"/>
    <d v="1899-12-30T00:00:15"/>
    <d v="1899-12-30T00:00:15"/>
    <s v="OK"/>
    <m/>
    <m/>
    <d v="1899-12-30T00:00:00"/>
    <d v="1899-12-30T00:22:32"/>
    <n v="6"/>
    <d v="1899-12-30T00:00:15"/>
    <n v="22.53333333333595"/>
    <n v="11"/>
    <s v="Si"/>
  </r>
  <r>
    <s v="CCAL"/>
    <s v="2025018062"/>
    <x v="0"/>
    <s v="ER1604BDF"/>
    <s v="E7429LJY"/>
    <d v="2025-03-07T00:00:00"/>
    <m/>
    <s v="3230"/>
    <x v="1"/>
    <s v="PA"/>
    <s v="PA"/>
    <m/>
    <d v="2025-03-07T00:00:00"/>
    <d v="1899-12-30T10:36:38"/>
    <d v="2025-03-07T00:00:00"/>
    <d v="1899-12-30T10:36:54"/>
    <d v="2025-03-07T00:00:00"/>
    <d v="1899-12-30T11:06:19"/>
    <x v="0"/>
    <s v="RFCPI"/>
    <s v="8043258960"/>
    <s v="FBO"/>
    <d v="1899-12-30T00:29:41"/>
    <d v="1899-12-30T00:29:25"/>
    <d v="1899-12-30T00:00:16"/>
    <s v="Ensacado"/>
    <s v="E002"/>
    <x v="2"/>
    <d v="1899-12-30T00:29:41"/>
    <d v="1899-12-30T00:29:25"/>
    <n v="10"/>
    <x v="10"/>
    <x v="2"/>
    <x v="1"/>
    <n v="0"/>
    <n v="0"/>
    <s v="OK"/>
    <s v="Ensacado"/>
    <x v="2"/>
    <n v="0"/>
    <s v="F. ALCONERA"/>
    <s v="A"/>
    <d v="1899-12-30T00:00:16"/>
    <d v="1899-12-30T00:00:16"/>
    <s v="OK"/>
    <m/>
    <m/>
    <d v="1899-12-30T00:00:00"/>
    <d v="1899-12-30T00:29:41"/>
    <n v="6"/>
    <d v="1899-12-30T00:00:16"/>
    <n v="29.683333333339146"/>
    <n v="11"/>
    <s v="Si"/>
  </r>
  <r>
    <s v="CCAL"/>
    <s v="2025018089"/>
    <x v="0"/>
    <s v="ER7275BBY"/>
    <s v="E5855JGX"/>
    <d v="2025-03-07T00:00:00"/>
    <m/>
    <s v="3228"/>
    <x v="3"/>
    <s v="PA"/>
    <s v="S4"/>
    <m/>
    <d v="2025-03-07T00:00:00"/>
    <d v="1899-12-30T11:27:58"/>
    <d v="2025-03-07T00:00:00"/>
    <d v="1899-12-30T11:28:14"/>
    <d v="2025-03-07T00:00:00"/>
    <d v="1899-12-30T11:54:43"/>
    <x v="0"/>
    <s v="RFCPI"/>
    <s v="8043258969"/>
    <s v="FBO"/>
    <d v="1899-12-30T00:26:45"/>
    <d v="1899-12-30T00:26:29"/>
    <d v="1899-12-30T00:00:16"/>
    <s v="Granel"/>
    <s v="E001"/>
    <x v="2"/>
    <d v="1899-12-30T00:26:45"/>
    <d v="1899-12-30T00:26:29"/>
    <n v="11"/>
    <x v="10"/>
    <x v="2"/>
    <x v="2"/>
    <n v="0"/>
    <n v="0"/>
    <s v="OK"/>
    <s v="Granel"/>
    <x v="2"/>
    <n v="0"/>
    <s v="F. ALCONERA"/>
    <s v="A"/>
    <d v="1899-12-30T00:00:16"/>
    <d v="1899-12-30T00:00:16"/>
    <s v="OK"/>
    <m/>
    <m/>
    <d v="1899-12-30T00:00:00"/>
    <d v="1899-12-30T00:26:45"/>
    <n v="6"/>
    <d v="1899-12-30T00:00:16"/>
    <n v="26.750000000001624"/>
    <n v="11"/>
    <s v="Si"/>
  </r>
  <r>
    <s v="CCAL"/>
    <s v="2025018112"/>
    <x v="0"/>
    <s v="ER5784BBP"/>
    <s v="E7062KZH"/>
    <d v="2025-03-07T00:00:00"/>
    <m/>
    <s v="3230"/>
    <x v="1"/>
    <s v="PA"/>
    <s v="PA"/>
    <m/>
    <d v="2025-03-07T00:00:00"/>
    <d v="1899-12-30T11:55:02"/>
    <d v="2025-03-07T00:00:00"/>
    <d v="1899-12-30T11:55:19"/>
    <d v="2025-03-07T00:00:00"/>
    <d v="1899-12-30T12:26:42"/>
    <x v="0"/>
    <s v="RFCPI"/>
    <s v="8043258971"/>
    <s v="EXW"/>
    <d v="1899-12-30T00:31:40"/>
    <d v="1899-12-30T00:31:23"/>
    <d v="1899-12-30T00:00:17"/>
    <s v="Ensacado"/>
    <s v="E002"/>
    <x v="1"/>
    <d v="1899-12-30T00:31:40"/>
    <d v="1899-12-30T00:31:23"/>
    <n v="11"/>
    <x v="10"/>
    <x v="2"/>
    <x v="1"/>
    <n v="0"/>
    <n v="0"/>
    <s v="OK"/>
    <s v="Ensacado"/>
    <x v="2"/>
    <n v="0"/>
    <s v="F. ALCONERA"/>
    <s v="A"/>
    <d v="1899-12-30T00:00:17"/>
    <d v="1899-12-30T00:00:17"/>
    <s v="OK"/>
    <m/>
    <m/>
    <d v="1899-12-30T00:00:00"/>
    <d v="1899-12-30T00:31:40"/>
    <n v="6"/>
    <d v="1899-12-30T00:00:17"/>
    <n v="31.666666666665648"/>
    <n v="12"/>
    <s v="Si"/>
  </r>
  <r>
    <s v="CCAL"/>
    <s v="2025018110"/>
    <x v="0"/>
    <s v="ER9533BCF"/>
    <s v="E3378LVF"/>
    <d v="2025-03-07T00:00:00"/>
    <m/>
    <s v="3227"/>
    <x v="8"/>
    <s v="PA"/>
    <s v="S3"/>
    <m/>
    <d v="2025-03-07T00:00:00"/>
    <d v="1899-12-30T11:53:45"/>
    <d v="2025-03-07T00:00:00"/>
    <d v="1899-12-30T11:54:00"/>
    <d v="2025-03-07T00:00:00"/>
    <d v="1899-12-30T12:33:17"/>
    <x v="0"/>
    <s v="RFCPI"/>
    <s v="8043258973"/>
    <s v="EXW"/>
    <d v="1899-12-30T00:39:32"/>
    <d v="1899-12-30T00:39:17"/>
    <d v="1899-12-30T00:00:15"/>
    <s v="Granel"/>
    <s v="E001"/>
    <x v="1"/>
    <d v="1899-12-30T00:39:32"/>
    <d v="1899-12-30T00:39:17"/>
    <n v="11"/>
    <x v="10"/>
    <x v="2"/>
    <x v="2"/>
    <n v="0"/>
    <n v="0"/>
    <s v="OK"/>
    <s v="Granel"/>
    <x v="2"/>
    <n v="0"/>
    <s v="F. ALCONERA"/>
    <s v="A"/>
    <d v="1899-12-30T00:00:15"/>
    <d v="1899-12-30T00:00:15"/>
    <s v="OK"/>
    <m/>
    <m/>
    <d v="1899-12-30T00:00:00"/>
    <d v="1899-12-30T00:39:32"/>
    <n v="6"/>
    <d v="1899-12-30T00:00:15"/>
    <n v="39.533333333342441"/>
    <n v="12"/>
    <s v="Si"/>
  </r>
  <r>
    <s v="CCAL"/>
    <s v="2025018113"/>
    <x v="0"/>
    <s v="ER0894BBZ"/>
    <s v="E5542MNV"/>
    <d v="2025-03-07T00:00:00"/>
    <m/>
    <s v="3228"/>
    <x v="3"/>
    <s v="PA"/>
    <s v="S4"/>
    <m/>
    <d v="2025-03-07T00:00:00"/>
    <d v="1899-12-30T11:56:24"/>
    <d v="2025-03-07T00:00:00"/>
    <d v="1899-12-30T11:56:39"/>
    <d v="2025-03-07T00:00:00"/>
    <d v="1899-12-30T12:36:22"/>
    <x v="0"/>
    <s v="RFCPI"/>
    <s v="8043258974"/>
    <s v="FBO"/>
    <d v="1899-12-30T00:39:58"/>
    <d v="1899-12-30T00:39:43"/>
    <d v="1899-12-30T00:00:15"/>
    <s v="Granel"/>
    <s v="E001"/>
    <x v="2"/>
    <d v="1899-12-30T00:39:58"/>
    <d v="1899-12-30T00:39:43"/>
    <n v="11"/>
    <x v="10"/>
    <x v="2"/>
    <x v="2"/>
    <n v="0"/>
    <n v="0"/>
    <s v="OK"/>
    <s v="Granel"/>
    <x v="2"/>
    <n v="0"/>
    <s v="F. ALCONERA"/>
    <s v="A"/>
    <d v="1899-12-30T00:00:15"/>
    <d v="1899-12-30T00:00:15"/>
    <s v="OK"/>
    <m/>
    <m/>
    <d v="1899-12-30T00:00:00"/>
    <d v="1899-12-30T00:39:58"/>
    <n v="6"/>
    <d v="1899-12-30T00:00:15"/>
    <n v="39.966666666667187"/>
    <n v="12"/>
    <s v="Si"/>
  </r>
  <r>
    <s v="CCAL"/>
    <s v="2025018118"/>
    <x v="0"/>
    <s v="ER8589BDB"/>
    <s v="E6571KYZ"/>
    <d v="2025-03-07T00:00:00"/>
    <m/>
    <s v="3230"/>
    <x v="1"/>
    <s v="PA"/>
    <s v="PA"/>
    <m/>
    <d v="2025-03-07T00:00:00"/>
    <d v="1899-12-30T12:02:55"/>
    <d v="2025-03-07T00:00:00"/>
    <d v="1899-12-30T12:03:14"/>
    <d v="2025-03-07T00:00:00"/>
    <d v="1899-12-30T12:37:47"/>
    <x v="0"/>
    <s v="RFCPI"/>
    <s v="8043258975"/>
    <s v="FBO"/>
    <d v="1899-12-30T00:34:52"/>
    <d v="1899-12-30T00:34:33"/>
    <d v="1899-12-30T00:00:19"/>
    <s v="Ensacado"/>
    <s v="E002"/>
    <x v="2"/>
    <d v="1899-12-30T00:34:52"/>
    <d v="1899-12-30T00:34:33"/>
    <n v="12"/>
    <x v="10"/>
    <x v="2"/>
    <x v="1"/>
    <n v="0"/>
    <n v="0"/>
    <s v="OK"/>
    <s v="Ensacado"/>
    <x v="2"/>
    <n v="0"/>
    <s v="F. ALCONERA"/>
    <s v="A"/>
    <d v="1899-12-30T00:00:19"/>
    <d v="1899-12-30T00:00:19"/>
    <s v="OK"/>
    <m/>
    <m/>
    <d v="1899-12-30T00:00:00"/>
    <d v="1899-12-30T00:34:52"/>
    <n v="6"/>
    <d v="1899-12-30T00:00:19"/>
    <n v="34.8666666666767"/>
    <n v="12"/>
    <s v="Si"/>
  </r>
  <r>
    <s v="CCAL"/>
    <s v="2025018093"/>
    <x v="0"/>
    <s v="ER8753BBR"/>
    <s v="E1651JFK"/>
    <d v="2025-03-07T00:00:00"/>
    <m/>
    <s v="3297"/>
    <x v="2"/>
    <s v="PA"/>
    <s v="S1"/>
    <m/>
    <d v="2025-03-07T00:00:00"/>
    <d v="1899-12-30T11:31:56"/>
    <d v="2025-03-07T00:00:00"/>
    <d v="1899-12-30T11:32:11"/>
    <d v="2025-03-07T00:00:00"/>
    <d v="1899-12-30T12:39:03"/>
    <x v="0"/>
    <s v="RFCPI"/>
    <s v="8043258976"/>
    <s v="EXW"/>
    <d v="1899-12-30T01:07:07"/>
    <d v="1899-12-30T01:06:52"/>
    <d v="1899-12-30T00:00:15"/>
    <s v="Granel"/>
    <s v="E001"/>
    <x v="1"/>
    <d v="1899-12-30T01:07:07"/>
    <d v="1899-12-30T01:06:52"/>
    <n v="11"/>
    <x v="10"/>
    <x v="2"/>
    <x v="2"/>
    <n v="0"/>
    <n v="0"/>
    <s v="OK"/>
    <s v="Granel"/>
    <x v="2"/>
    <n v="0"/>
    <s v="F. ALCONERA"/>
    <s v="B"/>
    <d v="1899-12-30T00:00:15"/>
    <d v="1899-12-30T00:00:15"/>
    <s v="OK"/>
    <m/>
    <m/>
    <d v="1899-12-30T00:00:00"/>
    <d v="1899-12-30T01:07:07"/>
    <n v="6"/>
    <d v="1899-12-30T00:00:15"/>
    <n v="67.116666666671989"/>
    <n v="12"/>
    <s v="No"/>
  </r>
  <r>
    <s v="CCAL"/>
    <s v="2025018127"/>
    <x v="0"/>
    <s v="ER6134BDH"/>
    <s v="E3891MSV"/>
    <d v="2025-03-07T00:00:00"/>
    <m/>
    <s v="3230"/>
    <x v="1"/>
    <s v="PA"/>
    <s v="PA"/>
    <m/>
    <d v="2025-03-07T00:00:00"/>
    <d v="1899-12-30T12:20:25"/>
    <d v="2025-03-07T00:00:00"/>
    <d v="1899-12-30T12:20:42"/>
    <d v="2025-03-07T00:00:00"/>
    <d v="1899-12-30T12:53:18"/>
    <x v="0"/>
    <s v="RFCPI"/>
    <s v="8043258977"/>
    <s v="EXW"/>
    <d v="1899-12-30T00:32:53"/>
    <d v="1899-12-30T00:32:36"/>
    <d v="1899-12-30T00:00:17"/>
    <s v="Ensacado"/>
    <s v="E002"/>
    <x v="1"/>
    <d v="1899-12-30T00:32:53"/>
    <d v="1899-12-30T00:32:36"/>
    <n v="12"/>
    <x v="10"/>
    <x v="2"/>
    <x v="1"/>
    <n v="0"/>
    <n v="0"/>
    <s v="OK"/>
    <s v="Ensacado"/>
    <x v="2"/>
    <n v="0"/>
    <s v="F. ALCONERA"/>
    <s v="A"/>
    <d v="1899-12-30T00:00:17"/>
    <d v="1899-12-30T00:00:17"/>
    <s v="OK"/>
    <m/>
    <m/>
    <d v="1899-12-30T00:00:00"/>
    <d v="1899-12-30T00:32:53"/>
    <n v="6"/>
    <d v="1899-12-30T00:00:17"/>
    <n v="32.883333333335969"/>
    <n v="12"/>
    <s v="Si"/>
  </r>
  <r>
    <s v="CCAL"/>
    <s v="2025018116"/>
    <x v="0"/>
    <s v="ER8804BBS"/>
    <s v="E8421HJR"/>
    <d v="2025-03-07T00:00:00"/>
    <m/>
    <s v="3297"/>
    <x v="2"/>
    <s v="PA"/>
    <s v="S1"/>
    <m/>
    <d v="2025-03-07T00:00:00"/>
    <d v="1899-12-30T11:58:33"/>
    <d v="2025-03-07T00:00:00"/>
    <d v="1899-12-30T11:58:47"/>
    <d v="2025-03-07T00:00:00"/>
    <d v="1899-12-30T13:00:11"/>
    <x v="0"/>
    <s v="RFCPI"/>
    <s v="8043258978"/>
    <s v="FBO"/>
    <d v="1899-12-30T01:01:38"/>
    <d v="1899-12-30T01:01:24"/>
    <d v="1899-12-30T00:00:14"/>
    <s v="Granel"/>
    <s v="E001"/>
    <x v="2"/>
    <d v="1899-12-30T01:01:38"/>
    <d v="1899-12-30T01:01:24"/>
    <n v="11"/>
    <x v="10"/>
    <x v="2"/>
    <x v="2"/>
    <n v="0"/>
    <n v="0"/>
    <s v="OK"/>
    <s v="Granel"/>
    <x v="2"/>
    <n v="0"/>
    <s v="F. ALCONERA"/>
    <s v="B"/>
    <d v="1899-12-30T00:00:14"/>
    <d v="1899-12-30T00:00:14"/>
    <s v="OK"/>
    <m/>
    <m/>
    <d v="1899-12-30T00:00:00"/>
    <d v="1899-12-30T01:01:38"/>
    <n v="6"/>
    <d v="1899-12-30T00:00:14"/>
    <n v="61.633333333324714"/>
    <n v="13"/>
    <s v="No"/>
  </r>
  <r>
    <s v="CCAL"/>
    <s v="2025018125"/>
    <x v="0"/>
    <s v="ER8806BBS"/>
    <s v="E3423LKV"/>
    <d v="2025-03-07T00:00:00"/>
    <m/>
    <s v="3228"/>
    <x v="3"/>
    <s v="PA"/>
    <s v="S4"/>
    <m/>
    <d v="2025-03-07T00:00:00"/>
    <d v="1899-12-30T12:11:49"/>
    <d v="2025-03-07T00:00:00"/>
    <d v="1899-12-30T12:12:06"/>
    <d v="2025-03-07T00:00:00"/>
    <d v="1899-12-30T13:08:29"/>
    <x v="0"/>
    <s v="RFCPI"/>
    <s v="8043258979"/>
    <s v="FBO"/>
    <d v="1899-12-30T00:56:40"/>
    <d v="1899-12-30T00:56:23"/>
    <d v="1899-12-30T00:00:17"/>
    <s v="Granel"/>
    <s v="E001"/>
    <x v="2"/>
    <d v="1899-12-30T00:56:40"/>
    <d v="1899-12-30T00:56:23"/>
    <n v="12"/>
    <x v="10"/>
    <x v="2"/>
    <x v="2"/>
    <n v="0"/>
    <n v="0"/>
    <s v="OK"/>
    <s v="Granel"/>
    <x v="2"/>
    <n v="0"/>
    <s v="F. ALCONERA"/>
    <s v="B"/>
    <d v="1899-12-30T00:00:17"/>
    <d v="1899-12-30T00:00:17"/>
    <s v="OK"/>
    <m/>
    <m/>
    <d v="1899-12-30T00:00:00"/>
    <d v="1899-12-30T00:56:40"/>
    <n v="6"/>
    <d v="1899-12-30T00:00:17"/>
    <n v="56.666666666663957"/>
    <n v="13"/>
    <s v="No"/>
  </r>
  <r>
    <s v="CCAL"/>
    <s v="2025018135"/>
    <x v="0"/>
    <s v="ER1250BBY"/>
    <s v="E4097KNW"/>
    <d v="2025-03-07T00:00:00"/>
    <m/>
    <s v="3228"/>
    <x v="3"/>
    <s v="PA"/>
    <s v="S5"/>
    <m/>
    <d v="2025-03-07T00:00:00"/>
    <d v="1899-12-30T12:33:45"/>
    <d v="2025-03-07T00:00:00"/>
    <d v="1899-12-30T12:34:02"/>
    <d v="2025-03-07T00:00:00"/>
    <d v="1899-12-30T13:11:33"/>
    <x v="0"/>
    <s v="RFCPI"/>
    <s v="8043258981"/>
    <s v="FBO"/>
    <d v="1899-12-30T00:37:48"/>
    <d v="1899-12-30T00:37:31"/>
    <d v="1899-12-30T00:00:17"/>
    <s v="Granel"/>
    <s v="E001"/>
    <x v="2"/>
    <d v="1899-12-30T00:37:48"/>
    <d v="1899-12-30T00:37:31"/>
    <n v="12"/>
    <x v="10"/>
    <x v="2"/>
    <x v="2"/>
    <n v="0"/>
    <n v="0"/>
    <s v="OK"/>
    <s v="Granel"/>
    <x v="2"/>
    <n v="0"/>
    <s v="F. ALCONERA"/>
    <s v="A"/>
    <d v="1899-12-30T00:00:17"/>
    <d v="1899-12-30T00:00:17"/>
    <s v="OK"/>
    <m/>
    <m/>
    <d v="1899-12-30T00:00:00"/>
    <d v="1899-12-30T00:37:48"/>
    <n v="6"/>
    <d v="1899-12-30T00:00:17"/>
    <n v="37.79999999999999"/>
    <n v="13"/>
    <s v="Si"/>
  </r>
  <r>
    <s v="CCAL"/>
    <s v="2025018122"/>
    <x v="0"/>
    <s v="ER3908BBW"/>
    <s v="E5943KXX"/>
    <d v="2025-03-07T00:00:00"/>
    <m/>
    <s v="3297"/>
    <x v="2"/>
    <s v="PA"/>
    <s v="S1"/>
    <m/>
    <d v="2025-03-07T00:00:00"/>
    <d v="1899-12-30T12:06:46"/>
    <d v="2025-03-07T00:00:00"/>
    <d v="1899-12-30T12:07:02"/>
    <d v="2025-03-07T00:00:00"/>
    <d v="1899-12-30T13:16:15"/>
    <x v="0"/>
    <s v="RFCPI"/>
    <s v="8043258983"/>
    <s v="FBO"/>
    <d v="1899-12-30T01:09:29"/>
    <d v="1899-12-30T01:09:13"/>
    <d v="1899-12-30T00:00:16"/>
    <s v="Granel"/>
    <s v="E001"/>
    <x v="2"/>
    <d v="1899-12-30T01:09:29"/>
    <d v="1899-12-30T01:09:13"/>
    <n v="12"/>
    <x v="10"/>
    <x v="2"/>
    <x v="2"/>
    <n v="0"/>
    <n v="0"/>
    <s v="OK"/>
    <s v="Granel"/>
    <x v="2"/>
    <n v="0"/>
    <s v="F. ALCONERA"/>
    <s v="B"/>
    <d v="1899-12-30T00:00:16"/>
    <d v="1899-12-30T00:00:16"/>
    <s v="OK"/>
    <m/>
    <m/>
    <d v="1899-12-30T00:00:00"/>
    <d v="1899-12-30T01:09:29"/>
    <n v="6"/>
    <d v="1899-12-30T00:00:16"/>
    <n v="69.483333333340724"/>
    <n v="13"/>
    <s v="No"/>
  </r>
  <r>
    <s v="CCAL"/>
    <s v="2025018142"/>
    <x v="0"/>
    <s v="EMA02515R"/>
    <s v="E4262KXX"/>
    <d v="2025-03-07T00:00:00"/>
    <m/>
    <s v="3228"/>
    <x v="3"/>
    <s v="PA"/>
    <s v="S4"/>
    <m/>
    <d v="2025-03-07T00:00:00"/>
    <d v="1899-12-30T12:48:27"/>
    <d v="2025-03-07T00:00:00"/>
    <d v="1899-12-30T12:48:42"/>
    <d v="2025-03-07T00:00:00"/>
    <d v="1899-12-30T13:24:53"/>
    <x v="0"/>
    <s v="RFCPI"/>
    <s v="8043258984"/>
    <s v="FBO"/>
    <d v="1899-12-30T00:36:26"/>
    <d v="1899-12-30T00:36:11"/>
    <d v="1899-12-30T00:00:15"/>
    <s v="Granel"/>
    <s v="E001"/>
    <x v="2"/>
    <d v="1899-12-30T00:36:26"/>
    <d v="1899-12-30T00:36:11"/>
    <n v="12"/>
    <x v="10"/>
    <x v="2"/>
    <x v="2"/>
    <n v="0"/>
    <n v="0"/>
    <s v="OK"/>
    <s v="Granel"/>
    <x v="2"/>
    <n v="0"/>
    <s v="F. ALCONERA"/>
    <s v="A"/>
    <d v="1899-12-30T00:00:15"/>
    <d v="1899-12-30T00:00:15"/>
    <s v="OK"/>
    <m/>
    <m/>
    <d v="1899-12-30T00:00:00"/>
    <d v="1899-12-30T00:36:26"/>
    <n v="6"/>
    <d v="1899-12-30T00:00:15"/>
    <n v="36.433333333339078"/>
    <n v="13"/>
    <s v="Si"/>
  </r>
  <r>
    <s v="CCAL"/>
    <s v="2025018131"/>
    <x v="0"/>
    <s v="ER5456BBC"/>
    <s v="E9540KDB"/>
    <d v="2025-03-07T00:00:00"/>
    <m/>
    <s v="3297"/>
    <x v="2"/>
    <s v="PA"/>
    <s v="S1"/>
    <m/>
    <d v="2025-03-07T00:00:00"/>
    <d v="1899-12-30T12:27:12"/>
    <d v="2025-03-07T00:00:00"/>
    <d v="1899-12-30T12:27:28"/>
    <d v="2025-03-07T00:00:00"/>
    <d v="1899-12-30T13:25:44"/>
    <x v="0"/>
    <s v="RFCPI"/>
    <s v="8043258985"/>
    <s v="FBO"/>
    <d v="1899-12-30T00:58:32"/>
    <d v="1899-12-30T00:58:16"/>
    <d v="1899-12-30T00:00:16"/>
    <s v="Granel"/>
    <s v="E001"/>
    <x v="2"/>
    <d v="1899-12-30T00:58:32"/>
    <d v="1899-12-30T00:58:16"/>
    <n v="12"/>
    <x v="10"/>
    <x v="2"/>
    <x v="2"/>
    <n v="0"/>
    <n v="0"/>
    <s v="OK"/>
    <s v="Granel"/>
    <x v="2"/>
    <n v="0"/>
    <s v="F. ALCONERA"/>
    <s v="B"/>
    <d v="1899-12-30T00:00:16"/>
    <d v="1899-12-30T00:00:16"/>
    <s v="OK"/>
    <m/>
    <m/>
    <d v="1899-12-30T00:00:00"/>
    <d v="1899-12-30T00:58:32"/>
    <n v="6"/>
    <d v="1899-12-30T00:00:16"/>
    <n v="58.533333333336138"/>
    <n v="13"/>
    <s v="No"/>
  </r>
  <r>
    <s v="CCAL"/>
    <s v="2025018138"/>
    <x v="0"/>
    <s v="ER9177BBP"/>
    <s v="E3246FMB"/>
    <d v="2025-03-07T00:00:00"/>
    <m/>
    <s v="3297"/>
    <x v="2"/>
    <s v="PA"/>
    <s v="S1"/>
    <m/>
    <d v="2025-03-07T00:00:00"/>
    <d v="1899-12-30T12:45:03"/>
    <d v="2025-03-07T00:00:00"/>
    <d v="1899-12-30T12:45:18"/>
    <d v="2025-03-07T00:00:00"/>
    <d v="1899-12-30T13:31:11"/>
    <x v="0"/>
    <s v="RFCPI"/>
    <s v="8043258988"/>
    <s v="FBO"/>
    <d v="1899-12-30T00:46:08"/>
    <d v="1899-12-30T00:45:53"/>
    <d v="1899-12-30T00:00:15"/>
    <s v="Granel"/>
    <s v="E001"/>
    <x v="1"/>
    <d v="1899-12-30T00:46:08"/>
    <d v="1899-12-30T00:45:53"/>
    <n v="12"/>
    <x v="10"/>
    <x v="2"/>
    <x v="2"/>
    <n v="0"/>
    <n v="0"/>
    <s v="OK"/>
    <s v="Granel"/>
    <x v="2"/>
    <n v="0"/>
    <s v="F. ALCONERA"/>
    <s v="B"/>
    <d v="1899-12-30T00:00:15"/>
    <d v="1899-12-30T00:00:15"/>
    <s v="OK"/>
    <m/>
    <m/>
    <d v="1899-12-30T00:00:00"/>
    <d v="1899-12-30T00:46:08"/>
    <n v="6"/>
    <d v="1899-12-30T00:00:15"/>
    <n v="46.133333333337561"/>
    <n v="13"/>
    <s v="No"/>
  </r>
  <r>
    <s v="CCAL"/>
    <s v="2025018152"/>
    <x v="0"/>
    <s v="ER4889BBK"/>
    <s v="E0003JWH"/>
    <d v="2025-03-07T00:00:00"/>
    <m/>
    <s v="3230"/>
    <x v="1"/>
    <s v="PA"/>
    <s v="PA"/>
    <m/>
    <d v="2025-03-07T00:00:00"/>
    <d v="1899-12-30T12:59:06"/>
    <d v="2025-03-07T00:00:00"/>
    <d v="1899-12-30T12:59:22"/>
    <d v="2025-03-07T00:00:00"/>
    <d v="1899-12-30T13:34:24"/>
    <x v="0"/>
    <s v="RFCPI"/>
    <s v="8043258989"/>
    <s v="EXW"/>
    <d v="1899-12-30T00:35:18"/>
    <d v="1899-12-30T00:35:02"/>
    <d v="1899-12-30T00:00:16"/>
    <s v="Ensacado"/>
    <s v="E002"/>
    <x v="1"/>
    <d v="1899-12-30T00:35:18"/>
    <d v="1899-12-30T00:35:02"/>
    <n v="12"/>
    <x v="10"/>
    <x v="2"/>
    <x v="1"/>
    <n v="0"/>
    <n v="0"/>
    <s v="OK"/>
    <s v="Ensacado"/>
    <x v="2"/>
    <n v="0"/>
    <s v="F. ALCONERA"/>
    <s v="A"/>
    <d v="1899-12-30T00:00:16"/>
    <d v="1899-12-30T00:00:16"/>
    <s v="OK"/>
    <m/>
    <m/>
    <d v="1899-12-30T00:00:00"/>
    <d v="1899-12-30T00:35:18"/>
    <n v="6"/>
    <d v="1899-12-30T00:00:16"/>
    <n v="35.300000000001681"/>
    <n v="13"/>
    <s v="Si"/>
  </r>
  <r>
    <s v="CCAL"/>
    <s v="2025018151"/>
    <x v="0"/>
    <s v="ER9108BBX"/>
    <s v="E2933KHG"/>
    <d v="2025-03-07T00:00:00"/>
    <m/>
    <s v="3297"/>
    <x v="2"/>
    <s v="PA"/>
    <s v="S1"/>
    <m/>
    <d v="2025-03-07T00:00:00"/>
    <d v="1899-12-30T12:57:28"/>
    <d v="2025-03-07T00:00:00"/>
    <d v="1899-12-30T12:57:43"/>
    <d v="2025-03-07T00:00:00"/>
    <d v="1899-12-30T13:41:20"/>
    <x v="0"/>
    <s v="RFCPI"/>
    <s v="8043258991"/>
    <s v="EXW"/>
    <d v="1899-12-30T00:43:52"/>
    <d v="1899-12-30T00:43:37"/>
    <d v="1899-12-30T00:00:15"/>
    <s v="Granel"/>
    <s v="E001"/>
    <x v="1"/>
    <d v="1899-12-30T00:43:52"/>
    <d v="1899-12-30T00:43:37"/>
    <n v="12"/>
    <x v="10"/>
    <x v="2"/>
    <x v="2"/>
    <n v="0"/>
    <n v="0"/>
    <s v="OK"/>
    <s v="Granel"/>
    <x v="2"/>
    <n v="0"/>
    <s v="F. ALCONERA"/>
    <s v="A"/>
    <d v="1899-12-30T00:00:15"/>
    <d v="1899-12-30T00:00:15"/>
    <s v="OK"/>
    <m/>
    <m/>
    <d v="1899-12-30T00:00:00"/>
    <d v="1899-12-30T00:43:52"/>
    <n v="6"/>
    <d v="1899-12-30T00:00:15"/>
    <n v="43.866666666662439"/>
    <n v="13"/>
    <s v="Si"/>
  </r>
  <r>
    <s v="CCAL"/>
    <s v="2025018156"/>
    <x v="0"/>
    <s v="ER9606BBF"/>
    <s v="E2611KJC"/>
    <d v="2025-03-07T00:00:00"/>
    <m/>
    <s v="3297"/>
    <x v="2"/>
    <s v="PA"/>
    <s v="S1"/>
    <m/>
    <d v="2025-03-07T00:00:00"/>
    <d v="1899-12-30T13:07:04"/>
    <d v="2025-03-07T00:00:00"/>
    <d v="1899-12-30T13:07:26"/>
    <d v="2025-03-07T00:00:00"/>
    <d v="1899-12-30T13:48:50"/>
    <x v="0"/>
    <s v="RFCPI"/>
    <s v="8043258993"/>
    <s v="EXW"/>
    <d v="1899-12-30T00:41:46"/>
    <d v="1899-12-30T00:41:24"/>
    <d v="1899-12-30T00:00:22"/>
    <s v="Granel"/>
    <s v="E001"/>
    <x v="1"/>
    <d v="1899-12-30T00:41:46"/>
    <d v="1899-12-30T00:41:24"/>
    <n v="13"/>
    <x v="10"/>
    <x v="2"/>
    <x v="2"/>
    <n v="0"/>
    <n v="0"/>
    <s v="OK"/>
    <s v="Granel"/>
    <x v="2"/>
    <n v="0"/>
    <s v="F. ALCONERA"/>
    <s v="A"/>
    <d v="1899-12-30T00:00:22"/>
    <d v="1899-12-30T00:00:22"/>
    <s v="OK"/>
    <m/>
    <m/>
    <d v="1899-12-30T00:00:00"/>
    <d v="1899-12-30T00:41:46"/>
    <n v="6"/>
    <d v="1899-12-30T00:00:22"/>
    <n v="41.766666666667227"/>
    <n v="13"/>
    <s v="Si"/>
  </r>
  <r>
    <s v="CCAL"/>
    <s v="2025018168"/>
    <x v="0"/>
    <s v="ER8802BBS"/>
    <s v="E5397MMK"/>
    <d v="2025-03-07T00:00:00"/>
    <m/>
    <s v="3228"/>
    <x v="3"/>
    <s v="PA"/>
    <s v="S5"/>
    <m/>
    <d v="2025-03-07T00:00:00"/>
    <d v="1899-12-30T13:28:56"/>
    <d v="2025-03-07T00:00:00"/>
    <d v="1899-12-30T13:29:12"/>
    <d v="2025-03-07T00:00:00"/>
    <d v="1899-12-30T13:56:26"/>
    <x v="0"/>
    <s v="RFCPI"/>
    <s v="8043258995"/>
    <s v="FBO"/>
    <d v="1899-12-30T00:27:30"/>
    <d v="1899-12-30T00:27:14"/>
    <d v="1899-12-30T00:00:16"/>
    <s v="Granel"/>
    <s v="E001"/>
    <x v="2"/>
    <d v="1899-12-30T00:27:30"/>
    <d v="1899-12-30T00:27:14"/>
    <n v="13"/>
    <x v="10"/>
    <x v="2"/>
    <x v="2"/>
    <n v="0"/>
    <n v="0"/>
    <s v="OK"/>
    <s v="Granel"/>
    <x v="2"/>
    <n v="0"/>
    <s v="F. ALCONERA"/>
    <s v="A"/>
    <d v="1899-12-30T00:00:16"/>
    <d v="1899-12-30T00:00:16"/>
    <s v="OK"/>
    <m/>
    <m/>
    <d v="1899-12-30T00:00:00"/>
    <d v="1899-12-30T00:27:30"/>
    <n v="6"/>
    <d v="1899-12-30T00:00:16"/>
    <n v="27.499999999996785"/>
    <n v="13"/>
    <s v="Si"/>
  </r>
  <r>
    <s v="CCAL"/>
    <s v="2025018171"/>
    <x v="0"/>
    <s v="ER0181BBV"/>
    <s v="E1430LTV"/>
    <d v="2025-03-07T00:00:00"/>
    <m/>
    <s v="3228"/>
    <x v="3"/>
    <s v="PA"/>
    <s v="S4"/>
    <m/>
    <d v="2025-03-07T00:00:00"/>
    <d v="1899-12-30T13:33:00"/>
    <d v="2025-03-07T00:00:00"/>
    <d v="1899-12-30T13:33:29"/>
    <d v="2025-03-07T00:00:00"/>
    <d v="1899-12-30T14:00:25"/>
    <x v="0"/>
    <s v="RFCPI"/>
    <s v="8043258996"/>
    <s v="FBO"/>
    <d v="1899-12-30T00:27:25"/>
    <d v="1899-12-30T00:26:56"/>
    <d v="1899-12-30T00:00:29"/>
    <s v="Granel"/>
    <s v="E001"/>
    <x v="2"/>
    <d v="1899-12-30T00:27:25"/>
    <d v="1899-12-30T00:26:56"/>
    <n v="13"/>
    <x v="10"/>
    <x v="2"/>
    <x v="2"/>
    <n v="0"/>
    <n v="0"/>
    <s v="OK"/>
    <s v="Granel"/>
    <x v="2"/>
    <n v="0"/>
    <s v="F. ALCONERA"/>
    <s v="A"/>
    <d v="1899-12-30T00:00:29"/>
    <d v="1899-12-30T00:00:29"/>
    <s v="OK"/>
    <m/>
    <m/>
    <d v="1899-12-30T00:00:00"/>
    <d v="1899-12-30T00:27:25"/>
    <n v="6"/>
    <d v="1899-12-30T00:00:29"/>
    <n v="27.416666666678413"/>
    <n v="14"/>
    <s v="Si"/>
  </r>
  <r>
    <s v="CCAL"/>
    <s v="2025018165"/>
    <x v="0"/>
    <s v="ER1696BCF"/>
    <s v="E7412JLB"/>
    <d v="2025-03-07T00:00:00"/>
    <m/>
    <s v="3297"/>
    <x v="2"/>
    <s v="PA"/>
    <s v="S1"/>
    <m/>
    <d v="2025-03-07T00:00:00"/>
    <d v="1899-12-30T13:25:57"/>
    <d v="2025-03-07T00:00:00"/>
    <d v="1899-12-30T13:26:13"/>
    <d v="2025-03-07T00:00:00"/>
    <d v="1899-12-30T14:01:27"/>
    <x v="0"/>
    <s v="RFCPI"/>
    <s v="8043258997"/>
    <s v="FBO"/>
    <d v="1899-12-30T00:35:30"/>
    <d v="1899-12-30T00:35:14"/>
    <d v="1899-12-30T00:00:16"/>
    <s v="Granel"/>
    <s v="E001"/>
    <x v="2"/>
    <d v="1899-12-30T00:35:30"/>
    <d v="1899-12-30T00:35:14"/>
    <n v="13"/>
    <x v="10"/>
    <x v="2"/>
    <x v="2"/>
    <n v="0"/>
    <n v="0"/>
    <s v="OK"/>
    <s v="Granel"/>
    <x v="2"/>
    <n v="0"/>
    <s v="F. ALCONERA"/>
    <s v="A"/>
    <d v="1899-12-30T00:00:16"/>
    <d v="1899-12-30T00:00:16"/>
    <s v="OK"/>
    <m/>
    <m/>
    <d v="1899-12-30T00:00:00"/>
    <d v="1899-12-30T00:35:30"/>
    <n v="6"/>
    <d v="1899-12-30T00:00:16"/>
    <n v="35.500000000003148"/>
    <n v="14"/>
    <s v="Si"/>
  </r>
  <r>
    <s v="CCAL"/>
    <s v="2025018197"/>
    <x v="0"/>
    <s v="ER9031BBK"/>
    <s v="E1319MSC"/>
    <d v="2025-03-07T00:00:00"/>
    <m/>
    <s v="3232"/>
    <x v="4"/>
    <s v="PA"/>
    <s v="PA"/>
    <m/>
    <d v="2025-03-07T00:00:00"/>
    <d v="1899-12-30T14:25:13"/>
    <d v="2025-03-07T00:00:00"/>
    <d v="1899-12-30T14:25:28"/>
    <d v="2025-03-07T00:00:00"/>
    <d v="1899-12-30T14:53:05"/>
    <x v="0"/>
    <s v="RFCPI"/>
    <s v="8043259000"/>
    <s v="EXW"/>
    <d v="1899-12-30T00:27:52"/>
    <d v="1899-12-30T00:27:37"/>
    <d v="1899-12-30T00:00:15"/>
    <s v="Ensacado"/>
    <s v="E002"/>
    <x v="1"/>
    <d v="1899-12-30T00:27:52"/>
    <d v="1899-12-30T00:27:37"/>
    <n v="14"/>
    <x v="10"/>
    <x v="2"/>
    <x v="1"/>
    <n v="0"/>
    <n v="0"/>
    <s v="OK"/>
    <s v="Ensacado"/>
    <x v="2"/>
    <n v="0"/>
    <s v="F. ALCONERA"/>
    <s v="A"/>
    <d v="1899-12-30T00:00:15"/>
    <d v="1899-12-30T00:00:15"/>
    <s v="OK"/>
    <m/>
    <m/>
    <d v="1899-12-30T00:00:00"/>
    <d v="1899-12-30T00:27:52"/>
    <n v="6"/>
    <d v="1899-12-30T00:00:15"/>
    <n v="27.866666666663935"/>
    <n v="14"/>
    <s v="Si"/>
  </r>
  <r>
    <s v="CCAL"/>
    <s v="2025018213"/>
    <x v="0"/>
    <s v="ER6543BBY"/>
    <s v="E5917JMZ"/>
    <d v="2025-03-07T00:00:00"/>
    <m/>
    <s v="3230"/>
    <x v="1"/>
    <s v="PA"/>
    <s v="PA"/>
    <m/>
    <d v="2025-03-07T00:00:00"/>
    <d v="1899-12-30T14:51:56"/>
    <d v="2025-03-07T00:00:00"/>
    <d v="1899-12-30T14:52:34"/>
    <d v="2025-03-07T00:00:00"/>
    <d v="1899-12-30T15:22:56"/>
    <x v="0"/>
    <s v="RFCPI"/>
    <s v="8043259002"/>
    <s v="EXW"/>
    <d v="1899-12-30T00:31:00"/>
    <d v="1899-12-30T00:30:22"/>
    <d v="1899-12-30T00:00:38"/>
    <s v="Ensacado"/>
    <s v="E002"/>
    <x v="1"/>
    <d v="1899-12-30T00:31:00"/>
    <d v="1899-12-30T00:30:22"/>
    <n v="14"/>
    <x v="10"/>
    <x v="2"/>
    <x v="1"/>
    <n v="0"/>
    <n v="0"/>
    <s v="OK"/>
    <s v="Ensacado"/>
    <x v="2"/>
    <n v="0"/>
    <s v="F. ALCONERA"/>
    <s v="A"/>
    <d v="1899-12-30T00:00:38"/>
    <d v="1899-12-30T00:00:38"/>
    <s v="OK"/>
    <m/>
    <m/>
    <d v="1899-12-30T00:00:00"/>
    <d v="1899-12-30T00:31:00"/>
    <n v="6"/>
    <d v="1899-12-30T00:00:38"/>
    <n v="31.000000000003247"/>
    <n v="15"/>
    <s v="Si"/>
  </r>
  <r>
    <s v="CCAL"/>
    <s v="2025018216"/>
    <x v="0"/>
    <s v="EBA02162R"/>
    <s v="E7365JGF"/>
    <d v="2025-03-07T00:00:00"/>
    <m/>
    <s v="3297"/>
    <x v="2"/>
    <s v="PA"/>
    <s v="S1"/>
    <m/>
    <d v="2025-03-07T00:00:00"/>
    <d v="1899-12-30T15:06:38"/>
    <d v="2025-03-07T00:00:00"/>
    <d v="1899-12-30T15:06:54"/>
    <d v="2025-03-07T00:00:00"/>
    <d v="1899-12-30T15:33:39"/>
    <x v="0"/>
    <s v="RFCPI"/>
    <s v="8043259003"/>
    <s v="EXW"/>
    <d v="1899-12-30T00:27:01"/>
    <d v="1899-12-30T00:26:45"/>
    <d v="1899-12-30T00:00:16"/>
    <s v="Granel"/>
    <s v="E001"/>
    <x v="1"/>
    <d v="1899-12-30T00:27:01"/>
    <d v="1899-12-30T00:26:45"/>
    <n v="15"/>
    <x v="10"/>
    <x v="2"/>
    <x v="2"/>
    <n v="0"/>
    <n v="0"/>
    <s v="OK"/>
    <s v="Granel"/>
    <x v="2"/>
    <n v="0"/>
    <s v="F. ALCONERA"/>
    <s v="A"/>
    <d v="1899-12-30T00:00:16"/>
    <d v="1899-12-30T00:00:16"/>
    <s v="OK"/>
    <m/>
    <m/>
    <d v="1899-12-30T00:00:00"/>
    <d v="1899-12-30T00:27:01"/>
    <n v="6"/>
    <d v="1899-12-30T00:00:16"/>
    <n v="27.016666666675153"/>
    <n v="15"/>
    <s v="Si"/>
  </r>
  <r>
    <s v="CCAL"/>
    <s v="2025018220"/>
    <x v="0"/>
    <s v="ER0455BBX"/>
    <s v="E0438GVW"/>
    <d v="2025-03-07T00:00:00"/>
    <m/>
    <s v="3297"/>
    <x v="2"/>
    <s v="PA"/>
    <s v="S1"/>
    <m/>
    <d v="2025-03-07T00:00:00"/>
    <d v="1899-12-30T15:46:52"/>
    <d v="2025-03-07T00:00:00"/>
    <d v="1899-12-30T15:47:06"/>
    <d v="2025-03-07T00:00:00"/>
    <d v="1899-12-30T16:10:25"/>
    <x v="0"/>
    <s v="RFCPI"/>
    <s v="8043259004"/>
    <s v="EXW"/>
    <d v="1899-12-30T00:23:33"/>
    <d v="1899-12-30T00:23:19"/>
    <d v="1899-12-30T00:00:14"/>
    <s v="Granel"/>
    <s v="E001"/>
    <x v="1"/>
    <d v="1899-12-30T00:23:33"/>
    <d v="1899-12-30T00:23:19"/>
    <n v="15"/>
    <x v="10"/>
    <x v="2"/>
    <x v="2"/>
    <n v="0"/>
    <n v="0"/>
    <s v="OK"/>
    <s v="Granel"/>
    <x v="2"/>
    <n v="0"/>
    <s v="F. ALCONERA"/>
    <s v="A"/>
    <d v="1899-12-30T00:00:14"/>
    <d v="1899-12-30T00:00:14"/>
    <s v="OK"/>
    <m/>
    <m/>
    <d v="1899-12-30T00:00:00"/>
    <d v="1899-12-30T00:23:33"/>
    <n v="6"/>
    <d v="1899-12-30T00:00:14"/>
    <n v="23.549999999990412"/>
    <n v="16"/>
    <s v="Si"/>
  </r>
  <r>
    <s v="CCAL"/>
    <s v="2025018245"/>
    <x v="0"/>
    <s v="ER8908BBG"/>
    <s v="E5792MTF"/>
    <d v="2025-03-07T00:00:00"/>
    <m/>
    <s v="3297"/>
    <x v="2"/>
    <s v="PA"/>
    <s v="S1"/>
    <m/>
    <d v="2025-03-07T00:00:00"/>
    <d v="1899-12-30T16:46:25"/>
    <d v="2025-03-07T00:00:00"/>
    <d v="1899-12-30T16:46:41"/>
    <d v="2025-03-07T00:00:00"/>
    <d v="1899-12-30T17:16:59"/>
    <x v="0"/>
    <s v="RFCPI"/>
    <s v="8043259007"/>
    <s v="EXW"/>
    <d v="1899-12-30T00:30:34"/>
    <d v="1899-12-30T00:30:18"/>
    <d v="1899-12-30T00:00:16"/>
    <s v="Granel"/>
    <s v="E001"/>
    <x v="1"/>
    <d v="1899-12-30T00:30:34"/>
    <d v="1899-12-30T00:30:18"/>
    <n v="16"/>
    <x v="10"/>
    <x v="2"/>
    <x v="2"/>
    <n v="0"/>
    <n v="0"/>
    <s v="OK"/>
    <s v="Granel"/>
    <x v="2"/>
    <n v="0"/>
    <s v="F. ALCONERA"/>
    <s v="A"/>
    <d v="1899-12-30T00:00:16"/>
    <d v="1899-12-30T00:00:16"/>
    <s v="OK"/>
    <m/>
    <m/>
    <d v="1899-12-30T00:00:00"/>
    <d v="1899-12-30T00:30:34"/>
    <n v="6"/>
    <d v="1899-12-30T00:00:16"/>
    <n v="30.566666666663878"/>
    <n v="17"/>
    <s v="Si"/>
  </r>
  <r>
    <s v="CCAL"/>
    <s v="2025018243"/>
    <x v="0"/>
    <s v="ER0765BCW"/>
    <s v="E2255MJW"/>
    <d v="2025-03-07T00:00:00"/>
    <m/>
    <s v="3230"/>
    <x v="1"/>
    <s v="PA"/>
    <s v="PA"/>
    <m/>
    <d v="2025-03-07T00:00:00"/>
    <d v="1899-12-30T16:43:55"/>
    <d v="2025-03-07T00:00:00"/>
    <d v="1899-12-30T17:00:30"/>
    <d v="2025-03-07T00:00:00"/>
    <d v="1899-12-30T17:33:14"/>
    <x v="0"/>
    <s v="RFCPI"/>
    <s v="8043259008"/>
    <s v="EXW"/>
    <d v="1899-12-30T00:49:19"/>
    <d v="1899-12-30T00:32:44"/>
    <d v="1899-12-30T00:16:35"/>
    <s v="Ensacado"/>
    <s v="E002"/>
    <x v="1"/>
    <d v="1899-12-30T00:49:19"/>
    <d v="1899-12-30T00:32:44"/>
    <n v="16"/>
    <x v="10"/>
    <x v="2"/>
    <x v="1"/>
    <n v="0"/>
    <n v="0"/>
    <s v="OK"/>
    <s v="Ensacado"/>
    <x v="2"/>
    <n v="0"/>
    <s v="F. ALCONERA"/>
    <s v="B"/>
    <d v="1899-12-30T00:16:35"/>
    <d v="1899-12-30T00:16:35"/>
    <s v="OK"/>
    <m/>
    <m/>
    <d v="1899-12-30T00:00:00"/>
    <d v="1899-12-30T00:49:19"/>
    <n v="6"/>
    <d v="1899-12-30T00:16:35"/>
    <n v="49.316666666673683"/>
    <n v="17"/>
    <s v="No"/>
  </r>
  <r>
    <s v="CCAL"/>
    <s v="2025018265"/>
    <x v="0"/>
    <s v="ER3768BCB"/>
    <s v="E3093KGW"/>
    <d v="2025-03-07T00:00:00"/>
    <m/>
    <s v="3229"/>
    <x v="6"/>
    <s v="PA"/>
    <s v="S2"/>
    <m/>
    <d v="2025-03-07T00:00:00"/>
    <d v="1899-12-30T17:32:01"/>
    <d v="2025-03-07T00:00:00"/>
    <d v="1899-12-30T17:32:21"/>
    <d v="2025-03-07T00:00:00"/>
    <d v="1899-12-30T18:04:59"/>
    <x v="0"/>
    <s v="RFCPI"/>
    <s v="8043259010"/>
    <s v="EXW"/>
    <d v="1899-12-30T00:32:58"/>
    <d v="1899-12-30T00:32:38"/>
    <d v="1899-12-30T00:00:20"/>
    <s v="Granel"/>
    <s v="E001"/>
    <x v="1"/>
    <d v="1899-12-30T00:32:58"/>
    <d v="1899-12-30T00:32:38"/>
    <n v="17"/>
    <x v="10"/>
    <x v="2"/>
    <x v="2"/>
    <n v="0"/>
    <n v="0"/>
    <s v="OK"/>
    <s v="Granel"/>
    <x v="2"/>
    <n v="0"/>
    <s v="F. ALCONERA"/>
    <s v="A"/>
    <d v="1899-12-30T00:00:20"/>
    <d v="1899-12-30T00:00:20"/>
    <s v="OK"/>
    <m/>
    <m/>
    <d v="1899-12-30T00:00:00"/>
    <d v="1899-12-30T00:32:58"/>
    <n v="6"/>
    <d v="1899-12-30T00:00:20"/>
    <n v="32.966666666668729"/>
    <n v="18"/>
    <s v="Si"/>
  </r>
  <r>
    <s v="CCAL"/>
    <s v="2025018275"/>
    <x v="0"/>
    <s v="ER9252BBJ"/>
    <s v="E8364KHH"/>
    <d v="2025-03-07T00:00:00"/>
    <m/>
    <s v="3228"/>
    <x v="3"/>
    <s v="PA"/>
    <s v="S4"/>
    <m/>
    <d v="2025-03-07T00:00:00"/>
    <d v="1899-12-30T18:10:47"/>
    <d v="2025-03-07T00:00:00"/>
    <d v="1899-12-30T18:11:05"/>
    <d v="2025-03-07T00:00:00"/>
    <d v="1899-12-30T18:40:18"/>
    <x v="0"/>
    <s v="RFCPI"/>
    <s v="8043259011"/>
    <s v="FBO"/>
    <d v="1899-12-30T00:29:31"/>
    <d v="1899-12-30T00:29:13"/>
    <d v="1899-12-30T00:00:18"/>
    <s v="Granel"/>
    <s v="E001"/>
    <x v="2"/>
    <d v="1899-12-30T00:29:31"/>
    <d v="1899-12-30T00:29:13"/>
    <n v="18"/>
    <x v="10"/>
    <x v="2"/>
    <x v="2"/>
    <n v="0"/>
    <n v="0"/>
    <s v="OK"/>
    <s v="Granel"/>
    <x v="2"/>
    <n v="0"/>
    <s v="F. ALCONERA"/>
    <s v="A"/>
    <d v="1899-12-30T00:00:18"/>
    <d v="1899-12-30T00:00:18"/>
    <s v="OK"/>
    <m/>
    <m/>
    <d v="1899-12-30T00:00:00"/>
    <d v="1899-12-30T00:29:31"/>
    <n v="6"/>
    <d v="1899-12-30T00:00:18"/>
    <n v="29.516666666659237"/>
    <n v="18"/>
    <s v="Si"/>
  </r>
  <r>
    <s v="CCAL"/>
    <s v="2025018276"/>
    <x v="0"/>
    <s v="ER4777BBM"/>
    <s v="E5987LDC"/>
    <d v="2025-03-07T00:00:00"/>
    <m/>
    <s v="3297"/>
    <x v="2"/>
    <s v="PA"/>
    <s v="S1"/>
    <m/>
    <d v="2025-03-07T00:00:00"/>
    <d v="1899-12-30T18:14:23"/>
    <d v="2025-03-07T00:00:00"/>
    <d v="1899-12-30T18:14:39"/>
    <d v="2025-03-07T00:00:00"/>
    <d v="1899-12-30T18:58:51"/>
    <x v="0"/>
    <s v="RFCPI"/>
    <s v="8043259013"/>
    <s v="FBO"/>
    <d v="1899-12-30T00:44:28"/>
    <d v="1899-12-30T00:44:12"/>
    <d v="1899-12-30T00:00:16"/>
    <s v="Granel"/>
    <s v="E001"/>
    <x v="2"/>
    <d v="1899-12-30T00:44:28"/>
    <d v="1899-12-30T00:44:12"/>
    <n v="18"/>
    <x v="10"/>
    <x v="2"/>
    <x v="2"/>
    <n v="0"/>
    <n v="0"/>
    <s v="OK"/>
    <s v="Granel"/>
    <x v="2"/>
    <n v="0"/>
    <s v="F. ALCONERA"/>
    <s v="A"/>
    <d v="1899-12-30T00:00:16"/>
    <d v="1899-12-30T00:00:16"/>
    <s v="OK"/>
    <m/>
    <m/>
    <d v="1899-12-30T00:00:00"/>
    <d v="1899-12-30T00:44:28"/>
    <n v="6"/>
    <d v="1899-12-30T00:00:16"/>
    <n v="44.466666666667166"/>
    <n v="18"/>
    <s v="Si"/>
  </r>
  <r>
    <s v="CCAL"/>
    <s v="2025018281"/>
    <x v="0"/>
    <s v="ER4239BDD"/>
    <s v="E5143MHB"/>
    <d v="2025-03-07T00:00:00"/>
    <m/>
    <s v="3230"/>
    <x v="1"/>
    <s v="PA"/>
    <s v="PA"/>
    <m/>
    <d v="2025-03-07T00:00:00"/>
    <d v="1899-12-30T20:41:41"/>
    <d v="2025-03-07T00:00:00"/>
    <d v="1899-12-30T20:41:59"/>
    <d v="2025-03-07T00:00:00"/>
    <d v="1899-12-30T21:22:40"/>
    <x v="0"/>
    <s v="RFCPI"/>
    <s v="8043259014"/>
    <s v="FBO"/>
    <d v="1899-12-30T00:40:59"/>
    <d v="1899-12-30T00:40:41"/>
    <d v="1899-12-30T00:00:18"/>
    <s v="Ensacado"/>
    <s v="E002"/>
    <x v="2"/>
    <d v="1899-12-30T00:40:59"/>
    <d v="1899-12-30T00:40:41"/>
    <n v="20"/>
    <x v="10"/>
    <x v="2"/>
    <x v="1"/>
    <n v="0"/>
    <n v="0"/>
    <s v="OK"/>
    <s v="Ensacado"/>
    <x v="2"/>
    <n v="0"/>
    <s v="F. ALCONERA"/>
    <s v="A"/>
    <d v="1899-12-30T00:00:18"/>
    <d v="1899-12-30T00:00:18"/>
    <s v="OK"/>
    <m/>
    <m/>
    <d v="1899-12-30T00:00:00"/>
    <d v="1899-12-30T00:40:59"/>
    <n v="6"/>
    <d v="1899-12-30T00:00:18"/>
    <n v="40.983333333335956"/>
    <n v="21"/>
    <s v="Si"/>
  </r>
  <r>
    <s v="CCAL"/>
    <s v="2025018345"/>
    <x v="0"/>
    <s v="ER8801BBS"/>
    <s v="E9651KXD"/>
    <d v="2025-03-10T00:00:00"/>
    <m/>
    <s v="3229"/>
    <x v="6"/>
    <s v="PA"/>
    <s v="S2"/>
    <m/>
    <d v="2025-03-10T00:00:00"/>
    <d v="1899-12-30T06:08:27"/>
    <d v="2025-03-10T00:00:00"/>
    <d v="1899-12-30T06:08:47"/>
    <d v="2025-03-10T00:00:00"/>
    <d v="1899-12-30T06:47:14"/>
    <x v="0"/>
    <s v="RFCPI"/>
    <s v="8043259020"/>
    <s v="FBO"/>
    <d v="1899-12-30T00:38:47"/>
    <d v="1899-12-30T00:38:27"/>
    <d v="1899-12-30T00:00:20"/>
    <s v="Granel"/>
    <s v="E001"/>
    <x v="2"/>
    <d v="1899-12-30T00:38:47"/>
    <d v="1899-12-30T00:38:27"/>
    <n v="6"/>
    <x v="11"/>
    <x v="3"/>
    <x v="2"/>
    <n v="0"/>
    <n v="0"/>
    <s v="OK"/>
    <s v="Granel"/>
    <x v="2"/>
    <n v="0"/>
    <s v="F. ALCONERA"/>
    <s v="A"/>
    <d v="1899-12-30T00:00:20"/>
    <d v="1899-12-30T00:00:20"/>
    <s v="OK"/>
    <m/>
    <m/>
    <d v="1899-12-30T00:00:00"/>
    <d v="1899-12-30T00:38:47"/>
    <n v="2"/>
    <d v="1899-12-30T00:00:20"/>
    <n v="38.783333333332735"/>
    <n v="6"/>
    <s v="Si"/>
  </r>
  <r>
    <s v="CCAL"/>
    <s v="2025018347"/>
    <x v="0"/>
    <s v="ER1200BBL"/>
    <s v="E8055LBS"/>
    <d v="2025-03-10T00:00:00"/>
    <m/>
    <s v="3297"/>
    <x v="2"/>
    <s v="PA"/>
    <s v="S1"/>
    <m/>
    <d v="2025-03-10T00:00:00"/>
    <d v="1899-12-30T06:20:51"/>
    <d v="2025-03-10T00:00:00"/>
    <d v="1899-12-30T06:21:11"/>
    <d v="2025-03-10T00:00:00"/>
    <d v="1899-12-30T06:53:07"/>
    <x v="0"/>
    <s v="RFCPI"/>
    <s v="8043259022"/>
    <s v="FBO"/>
    <d v="1899-12-30T00:32:16"/>
    <d v="1899-12-30T00:31:56"/>
    <d v="1899-12-30T00:00:20"/>
    <s v="Granel"/>
    <s v="E001"/>
    <x v="2"/>
    <d v="1899-12-30T00:32:16"/>
    <d v="1899-12-30T00:31:56"/>
    <n v="6"/>
    <x v="11"/>
    <x v="3"/>
    <x v="2"/>
    <n v="0"/>
    <n v="0"/>
    <s v="OK"/>
    <s v="Granel"/>
    <x v="2"/>
    <n v="0"/>
    <s v="F. ALCONERA"/>
    <s v="A"/>
    <d v="1899-12-30T00:00:20"/>
    <d v="1899-12-30T00:00:20"/>
    <s v="OK"/>
    <m/>
    <m/>
    <d v="1899-12-30T00:00:00"/>
    <d v="1899-12-30T00:32:16"/>
    <n v="2"/>
    <d v="1899-12-30T00:00:20"/>
    <n v="32.266666666655986"/>
    <n v="6"/>
    <s v="Si"/>
  </r>
  <r>
    <s v="CCAL"/>
    <s v="2025018348"/>
    <x v="0"/>
    <s v="ER8805BBS"/>
    <s v="E8272KDP"/>
    <d v="2025-03-10T00:00:00"/>
    <m/>
    <s v="3297"/>
    <x v="2"/>
    <s v="PA"/>
    <s v="S1"/>
    <m/>
    <d v="2025-03-10T00:00:00"/>
    <d v="1899-12-30T06:28:35"/>
    <d v="2025-03-10T00:00:00"/>
    <d v="1899-12-30T06:28:55"/>
    <d v="2025-03-10T00:00:00"/>
    <d v="1899-12-30T06:58:50"/>
    <x v="0"/>
    <s v="RFCPI"/>
    <s v="8043259023"/>
    <s v="FBO"/>
    <d v="1899-12-30T00:30:15"/>
    <d v="1899-12-30T00:29:55"/>
    <d v="1899-12-30T00:00:20"/>
    <s v="Granel"/>
    <s v="E001"/>
    <x v="2"/>
    <d v="1899-12-30T00:30:15"/>
    <d v="1899-12-30T00:29:55"/>
    <n v="6"/>
    <x v="11"/>
    <x v="3"/>
    <x v="2"/>
    <n v="0"/>
    <n v="0"/>
    <s v="OK"/>
    <s v="Granel"/>
    <x v="2"/>
    <n v="0"/>
    <s v="F. ALCONERA"/>
    <s v="A"/>
    <d v="1899-12-30T00:00:20"/>
    <d v="1899-12-30T00:00:20"/>
    <s v="OK"/>
    <m/>
    <m/>
    <d v="1899-12-30T00:00:00"/>
    <d v="1899-12-30T00:30:15"/>
    <n v="2"/>
    <d v="1899-12-30T00:00:20"/>
    <n v="30.249999999993616"/>
    <n v="6"/>
    <s v="Si"/>
  </r>
  <r>
    <s v="CCAL"/>
    <s v="2025018349"/>
    <x v="0"/>
    <s v="ER6535BBJ"/>
    <s v="E3039DBP"/>
    <d v="2025-03-10T00:00:00"/>
    <m/>
    <s v="3297"/>
    <x v="2"/>
    <s v="PA"/>
    <s v="S1"/>
    <m/>
    <d v="2025-03-10T00:00:00"/>
    <d v="1899-12-30T06:30:18"/>
    <d v="2025-03-10T00:00:00"/>
    <d v="1899-12-30T06:30:39"/>
    <d v="2025-03-10T00:00:00"/>
    <d v="1899-12-30T07:11:52"/>
    <x v="0"/>
    <s v="RFCPI"/>
    <s v="8043259025"/>
    <s v="EXW"/>
    <d v="1899-12-30T00:41:34"/>
    <d v="1899-12-30T00:41:13"/>
    <d v="1899-12-30T00:00:21"/>
    <s v="Granel"/>
    <s v="E001"/>
    <x v="1"/>
    <d v="1899-12-30T00:41:34"/>
    <d v="1899-12-30T00:41:13"/>
    <n v="6"/>
    <x v="11"/>
    <x v="3"/>
    <x v="2"/>
    <n v="0"/>
    <n v="0"/>
    <s v="OK"/>
    <s v="Granel"/>
    <x v="2"/>
    <n v="0"/>
    <s v="F. ALCONERA"/>
    <s v="A"/>
    <d v="1899-12-30T00:00:21"/>
    <d v="1899-12-30T00:00:21"/>
    <s v="OK"/>
    <m/>
    <m/>
    <d v="1899-12-30T00:00:00"/>
    <d v="1899-12-30T00:41:34"/>
    <n v="2"/>
    <d v="1899-12-30T00:00:21"/>
    <n v="41.566666666665597"/>
    <n v="7"/>
    <s v="Si"/>
  </r>
  <r>
    <s v="CCAL"/>
    <s v="2025018354"/>
    <x v="0"/>
    <s v="ER1428BBX"/>
    <s v="E3192JFJ"/>
    <d v="2025-03-10T00:00:00"/>
    <m/>
    <s v="3230"/>
    <x v="1"/>
    <s v="PA"/>
    <s v="PA"/>
    <m/>
    <d v="2025-03-10T00:00:00"/>
    <d v="1899-12-30T06:50:13"/>
    <d v="2025-03-10T00:00:00"/>
    <d v="1899-12-30T06:50:34"/>
    <d v="2025-03-10T00:00:00"/>
    <d v="1899-12-30T07:16:10"/>
    <x v="0"/>
    <s v="RFCPI"/>
    <s v="8043259027"/>
    <s v="FBO"/>
    <d v="1899-12-30T00:25:57"/>
    <d v="1899-12-30T00:25:36"/>
    <d v="1899-12-30T00:00:21"/>
    <s v="Ensacado"/>
    <s v="E002"/>
    <x v="2"/>
    <d v="1899-12-30T00:25:57"/>
    <d v="1899-12-30T00:25:36"/>
    <n v="6"/>
    <x v="11"/>
    <x v="3"/>
    <x v="1"/>
    <n v="0"/>
    <n v="0"/>
    <s v="OK"/>
    <s v="Ensacado"/>
    <x v="2"/>
    <n v="0"/>
    <s v="F. ALCONERA"/>
    <s v="A"/>
    <d v="1899-12-30T00:00:21"/>
    <d v="1899-12-30T00:00:21"/>
    <s v="OK"/>
    <m/>
    <m/>
    <d v="1899-12-30T00:00:00"/>
    <d v="1899-12-30T00:25:57"/>
    <n v="2"/>
    <d v="1899-12-30T00:00:21"/>
    <n v="25.949999999995182"/>
    <n v="7"/>
    <s v="Si"/>
  </r>
  <r>
    <s v="CCAL"/>
    <s v="2025018352"/>
    <x v="0"/>
    <s v="ER9178BBB"/>
    <s v="E3299HSH"/>
    <d v="2025-03-10T00:00:00"/>
    <m/>
    <s v="3297"/>
    <x v="2"/>
    <s v="PA"/>
    <s v="S1"/>
    <m/>
    <d v="2025-03-10T00:00:00"/>
    <d v="1899-12-30T06:37:33"/>
    <d v="2025-03-10T00:00:00"/>
    <d v="1899-12-30T06:38:07"/>
    <d v="2025-03-10T00:00:00"/>
    <d v="1899-12-30T07:16:27"/>
    <x v="0"/>
    <s v="RFCPI"/>
    <s v="8043259028"/>
    <s v="EXW"/>
    <d v="1899-12-30T00:38:54"/>
    <d v="1899-12-30T00:38:20"/>
    <d v="1899-12-30T00:00:34"/>
    <s v="Granel"/>
    <s v="E001"/>
    <x v="1"/>
    <d v="1899-12-30T00:38:54"/>
    <d v="1899-12-30T00:38:20"/>
    <n v="6"/>
    <x v="11"/>
    <x v="3"/>
    <x v="2"/>
    <n v="0"/>
    <n v="0"/>
    <s v="OK"/>
    <s v="Granel"/>
    <x v="2"/>
    <n v="0"/>
    <s v="F. ALCONERA"/>
    <s v="A"/>
    <d v="1899-12-30T00:00:34"/>
    <d v="1899-12-30T00:00:34"/>
    <s v="OK"/>
    <m/>
    <m/>
    <d v="1899-12-30T00:00:00"/>
    <d v="1899-12-30T00:38:54"/>
    <n v="2"/>
    <d v="1899-12-30T00:00:34"/>
    <n v="38.900000000001604"/>
    <n v="7"/>
    <s v="Si"/>
  </r>
  <r>
    <s v="CCAL"/>
    <s v="2025018364"/>
    <x v="0"/>
    <s v="ER7831BCS"/>
    <s v="E0309KYD"/>
    <d v="2025-03-10T00:00:00"/>
    <m/>
    <s v="3230"/>
    <x v="1"/>
    <s v="PA"/>
    <s v="PA"/>
    <m/>
    <d v="2025-03-10T00:00:00"/>
    <d v="1899-12-30T07:17:39"/>
    <d v="2025-03-10T00:00:00"/>
    <d v="1899-12-30T07:17:59"/>
    <d v="2025-03-10T00:00:00"/>
    <d v="1899-12-30T07:48:54"/>
    <x v="0"/>
    <s v="RFCPI"/>
    <s v="8043259032"/>
    <s v="FBO"/>
    <d v="1899-12-30T00:31:15"/>
    <d v="1899-12-30T00:30:55"/>
    <d v="1899-12-30T00:00:20"/>
    <s v="Ensacado"/>
    <s v="E002"/>
    <x v="2"/>
    <d v="1899-12-30T00:31:15"/>
    <d v="1899-12-30T00:30:55"/>
    <n v="7"/>
    <x v="11"/>
    <x v="3"/>
    <x v="1"/>
    <n v="0"/>
    <n v="0"/>
    <s v="OK"/>
    <s v="Ensacado"/>
    <x v="2"/>
    <n v="0"/>
    <s v="F. ALCONERA"/>
    <s v="A"/>
    <d v="1899-12-30T00:00:20"/>
    <d v="1899-12-30T00:00:20"/>
    <s v="OK"/>
    <m/>
    <m/>
    <d v="1899-12-30T00:00:00"/>
    <d v="1899-12-30T00:31:15"/>
    <n v="2"/>
    <d v="1899-12-30T00:00:20"/>
    <n v="31.250000000001606"/>
    <n v="7"/>
    <s v="Si"/>
  </r>
  <r>
    <s v="CCAL"/>
    <s v="2025018394"/>
    <x v="0"/>
    <s v="ER6832BBP"/>
    <s v="E3043KFX"/>
    <d v="2025-03-10T00:00:00"/>
    <m/>
    <s v="3228"/>
    <x v="3"/>
    <s v="PA"/>
    <s v="S4"/>
    <m/>
    <d v="2025-03-10T00:00:00"/>
    <d v="1899-12-30T08:01:21"/>
    <d v="2025-03-10T00:00:00"/>
    <d v="1899-12-30T08:01:41"/>
    <d v="2025-03-10T00:00:00"/>
    <d v="1899-12-30T08:29:49"/>
    <x v="0"/>
    <s v="RFCPI"/>
    <s v="8043259039"/>
    <s v="FBO"/>
    <d v="1899-12-30T00:28:28"/>
    <d v="1899-12-30T00:28:08"/>
    <d v="1899-12-30T00:00:20"/>
    <s v="Granel"/>
    <s v="E001"/>
    <x v="2"/>
    <d v="1899-12-30T00:28:28"/>
    <d v="1899-12-30T00:28:08"/>
    <n v="8"/>
    <x v="11"/>
    <x v="3"/>
    <x v="2"/>
    <n v="0"/>
    <n v="0"/>
    <s v="OK"/>
    <s v="Granel"/>
    <x v="2"/>
    <n v="0"/>
    <s v="F. ALCONERA"/>
    <s v="A"/>
    <d v="1899-12-30T00:00:20"/>
    <d v="1899-12-30T00:00:20"/>
    <s v="OK"/>
    <m/>
    <m/>
    <d v="1899-12-30T00:00:00"/>
    <d v="1899-12-30T00:28:28"/>
    <n v="2"/>
    <d v="1899-12-30T00:00:20"/>
    <n v="28.466666666668743"/>
    <n v="8"/>
    <s v="Si"/>
  </r>
  <r>
    <s v="CCAL"/>
    <s v="2025018389"/>
    <x v="0"/>
    <s v="ER2153BDL"/>
    <s v="E4450MTX"/>
    <d v="2025-03-10T00:00:00"/>
    <m/>
    <s v="3228"/>
    <x v="3"/>
    <s v="PA"/>
    <s v="S5"/>
    <m/>
    <d v="2025-03-10T00:00:00"/>
    <d v="1899-12-30T07:52:10"/>
    <d v="2025-03-10T00:00:00"/>
    <d v="1899-12-30T07:52:30"/>
    <d v="2025-03-10T00:00:00"/>
    <d v="1899-12-30T08:32:30"/>
    <x v="0"/>
    <s v="RFCPI"/>
    <s v="8043259040"/>
    <s v="EXW"/>
    <d v="1899-12-30T00:40:20"/>
    <d v="1899-12-30T00:40:00"/>
    <d v="1899-12-30T00:00:20"/>
    <s v="Granel"/>
    <s v="E001"/>
    <x v="1"/>
    <d v="1899-12-30T00:40:20"/>
    <d v="1899-12-30T00:40:00"/>
    <n v="7"/>
    <x v="11"/>
    <x v="3"/>
    <x v="2"/>
    <n v="0"/>
    <n v="0"/>
    <s v="OK"/>
    <s v="Granel"/>
    <x v="2"/>
    <n v="0"/>
    <s v="F. ALCONERA"/>
    <s v="A"/>
    <d v="1899-12-30T00:00:20"/>
    <d v="1899-12-30T00:00:20"/>
    <s v="OK"/>
    <m/>
    <m/>
    <d v="1899-12-30T00:00:00"/>
    <d v="1899-12-30T00:40:20"/>
    <n v="2"/>
    <d v="1899-12-30T00:00:20"/>
    <n v="40.333333333334416"/>
    <n v="8"/>
    <s v="Si"/>
  </r>
  <r>
    <s v="CCAL"/>
    <s v="2025018419"/>
    <x v="0"/>
    <s v="ER4517BCY"/>
    <s v="E2316HYF"/>
    <d v="2025-03-10T00:00:00"/>
    <m/>
    <s v="3230"/>
    <x v="1"/>
    <s v="PA"/>
    <s v="PA"/>
    <m/>
    <d v="2025-03-10T00:00:00"/>
    <d v="1899-12-30T08:56:16"/>
    <d v="2025-03-10T00:00:00"/>
    <d v="1899-12-30T08:56:37"/>
    <d v="2025-03-10T00:00:00"/>
    <d v="1899-12-30T09:21:02"/>
    <x v="0"/>
    <s v="RFCPI"/>
    <s v="8043259043"/>
    <s v="EXW"/>
    <d v="1899-12-30T00:24:46"/>
    <d v="1899-12-30T00:24:25"/>
    <d v="1899-12-30T00:00:21"/>
    <s v="Ensacado"/>
    <s v="E002"/>
    <x v="1"/>
    <d v="1899-12-30T00:24:46"/>
    <d v="1899-12-30T00:24:25"/>
    <n v="8"/>
    <x v="11"/>
    <x v="3"/>
    <x v="1"/>
    <n v="0"/>
    <n v="0"/>
    <s v="OK"/>
    <s v="Ensacado"/>
    <x v="2"/>
    <n v="0"/>
    <s v="F. ALCONERA"/>
    <s v="A"/>
    <d v="1899-12-30T00:00:21"/>
    <d v="1899-12-30T00:00:21"/>
    <s v="OK"/>
    <m/>
    <m/>
    <d v="1899-12-30T00:00:00"/>
    <d v="1899-12-30T00:24:46"/>
    <n v="2"/>
    <d v="1899-12-30T00:00:21"/>
    <n v="24.766666666660811"/>
    <n v="9"/>
    <s v="Si"/>
  </r>
  <r>
    <s v="CCAL"/>
    <s v="2025018435"/>
    <x v="0"/>
    <s v="ER5784BBP"/>
    <s v="E7062KZH"/>
    <d v="2025-03-10T00:00:00"/>
    <m/>
    <s v="3230"/>
    <x v="1"/>
    <s v="PA"/>
    <s v="PA"/>
    <m/>
    <d v="2025-03-10T00:00:00"/>
    <d v="1899-12-30T09:25:06"/>
    <d v="2025-03-10T00:00:00"/>
    <d v="1899-12-30T09:25:30"/>
    <d v="2025-03-10T00:00:00"/>
    <d v="1899-12-30T09:49:42"/>
    <x v="0"/>
    <s v="RFCPI"/>
    <s v="8043259045"/>
    <s v="EXW"/>
    <d v="1899-12-30T00:24:36"/>
    <d v="1899-12-30T00:24:12"/>
    <d v="1899-12-30T00:00:24"/>
    <s v="Ensacado"/>
    <s v="E002"/>
    <x v="1"/>
    <d v="1899-12-30T00:24:36"/>
    <d v="1899-12-30T00:24:12"/>
    <n v="9"/>
    <x v="11"/>
    <x v="3"/>
    <x v="1"/>
    <n v="0"/>
    <n v="0"/>
    <s v="OK"/>
    <s v="Ensacado"/>
    <x v="2"/>
    <n v="0"/>
    <s v="F. ALCONERA"/>
    <s v="A"/>
    <d v="1899-12-30T00:00:24"/>
    <d v="1899-12-30T00:00:24"/>
    <s v="OK"/>
    <m/>
    <m/>
    <d v="1899-12-30T00:00:00"/>
    <d v="1899-12-30T00:24:36"/>
    <n v="2"/>
    <d v="1899-12-30T00:00:24"/>
    <n v="24.599999999995212"/>
    <n v="9"/>
    <s v="Si"/>
  </r>
  <r>
    <s v="CCAL"/>
    <s v="2025018451"/>
    <x v="0"/>
    <s v="ER9755BBK"/>
    <s v="E7061KZH"/>
    <d v="2025-03-10T00:00:00"/>
    <m/>
    <s v="3297"/>
    <x v="2"/>
    <s v="PA"/>
    <s v="S1"/>
    <m/>
    <d v="2025-03-10T00:00:00"/>
    <d v="1899-12-30T09:43:45"/>
    <d v="2025-03-10T00:00:00"/>
    <d v="1899-12-30T09:44:47"/>
    <d v="2025-03-10T00:00:00"/>
    <d v="1899-12-30T10:11:19"/>
    <x v="0"/>
    <s v="RFCPI"/>
    <s v="8043259050"/>
    <s v="EXW"/>
    <d v="1899-12-30T00:27:34"/>
    <d v="1899-12-30T00:26:32"/>
    <d v="1899-12-30T00:01:02"/>
    <s v="Granel"/>
    <s v="E001"/>
    <x v="1"/>
    <d v="1899-12-30T00:27:34"/>
    <d v="1899-12-30T00:26:32"/>
    <n v="9"/>
    <x v="11"/>
    <x v="3"/>
    <x v="2"/>
    <n v="0"/>
    <n v="0"/>
    <s v="OK"/>
    <s v="Granel"/>
    <x v="2"/>
    <n v="0"/>
    <s v="F. ALCONERA"/>
    <s v="A"/>
    <d v="1899-12-30T00:01:02"/>
    <d v="1899-12-30T00:01:02"/>
    <s v="OK"/>
    <m/>
    <m/>
    <d v="1899-12-30T00:00:00"/>
    <d v="1899-12-30T00:27:34"/>
    <n v="2"/>
    <d v="1899-12-30T00:01:02"/>
    <n v="27.566666666668844"/>
    <n v="10"/>
    <s v="Si"/>
  </r>
  <r>
    <s v="CCAL"/>
    <s v="2025018450"/>
    <x v="0"/>
    <s v="ER8271BDM"/>
    <s v="E0205LTP"/>
    <d v="2025-03-10T00:00:00"/>
    <m/>
    <s v="3297"/>
    <x v="2"/>
    <s v="PA"/>
    <s v="S1"/>
    <m/>
    <d v="2025-03-10T00:00:00"/>
    <d v="1899-12-30T09:43:07"/>
    <d v="2025-03-10T00:00:00"/>
    <d v="1899-12-30T09:43:27"/>
    <d v="2025-03-10T00:00:00"/>
    <d v="1899-12-30T10:13:36"/>
    <x v="0"/>
    <s v="RFCPI"/>
    <s v="8043259051"/>
    <s v="FBO"/>
    <d v="1899-12-30T00:30:29"/>
    <d v="1899-12-30T00:30:09"/>
    <d v="1899-12-30T00:00:20"/>
    <s v="Granel"/>
    <s v="E001"/>
    <x v="2"/>
    <d v="1899-12-30T00:30:29"/>
    <d v="1899-12-30T00:30:09"/>
    <n v="9"/>
    <x v="11"/>
    <x v="3"/>
    <x v="2"/>
    <n v="0"/>
    <n v="0"/>
    <s v="OK"/>
    <s v="Granel"/>
    <x v="2"/>
    <n v="0"/>
    <s v="F. ALCONERA"/>
    <s v="A"/>
    <d v="1899-12-30T00:00:20"/>
    <d v="1899-12-30T00:00:20"/>
    <s v="OK"/>
    <m/>
    <m/>
    <d v="1899-12-30T00:00:00"/>
    <d v="1899-12-30T00:30:29"/>
    <n v="2"/>
    <d v="1899-12-30T00:00:20"/>
    <n v="30.483333333331196"/>
    <n v="10"/>
    <s v="Si"/>
  </r>
  <r>
    <s v="CCAL"/>
    <s v="2025018447"/>
    <x v="0"/>
    <s v="ERBA4818AC"/>
    <s v="EBA4818AC"/>
    <d v="2025-03-10T00:00:00"/>
    <m/>
    <s v="3230"/>
    <x v="1"/>
    <s v="PA"/>
    <s v="PA"/>
    <m/>
    <d v="2025-03-10T00:00:00"/>
    <d v="1899-12-30T09:40:35"/>
    <d v="2025-03-10T00:00:00"/>
    <d v="1899-12-30T09:41:18"/>
    <d v="2025-03-10T00:00:00"/>
    <d v="1899-12-30T10:13:48"/>
    <x v="0"/>
    <s v="RFCPI"/>
    <s v="8043259052"/>
    <s v="EXW"/>
    <d v="1899-12-30T00:33:13"/>
    <d v="1899-12-30T00:32:30"/>
    <d v="1899-12-30T00:00:43"/>
    <s v="Ensacado"/>
    <s v="E002"/>
    <x v="1"/>
    <d v="1899-12-30T00:33:13"/>
    <d v="1899-12-30T00:32:30"/>
    <n v="9"/>
    <x v="11"/>
    <x v="3"/>
    <x v="1"/>
    <n v="0"/>
    <n v="0"/>
    <s v="OK"/>
    <s v="Ensacado"/>
    <x v="2"/>
    <n v="0"/>
    <s v="F. ALCONERA"/>
    <s v="A"/>
    <d v="1899-12-30T00:00:43"/>
    <d v="1899-12-30T00:00:43"/>
    <s v="OK"/>
    <m/>
    <m/>
    <d v="1899-12-30T00:00:00"/>
    <d v="1899-12-30T00:33:13"/>
    <n v="2"/>
    <d v="1899-12-30T00:00:43"/>
    <n v="33.216666666667251"/>
    <n v="10"/>
    <s v="Si"/>
  </r>
  <r>
    <s v="CCAL"/>
    <s v="2025018467"/>
    <x v="0"/>
    <s v="ER8017BDB"/>
    <s v="E6383KKR"/>
    <d v="2025-03-10T00:00:00"/>
    <m/>
    <s v="3229"/>
    <x v="6"/>
    <s v="PA"/>
    <s v="S2"/>
    <m/>
    <d v="2025-03-10T00:00:00"/>
    <d v="1899-12-30T10:20:34"/>
    <d v="2025-03-10T00:00:00"/>
    <d v="1899-12-30T10:20:59"/>
    <d v="2025-03-10T00:00:00"/>
    <d v="1899-12-30T11:11:11"/>
    <x v="0"/>
    <s v="RFCPI"/>
    <s v="8043259053"/>
    <s v="EXW"/>
    <d v="1899-12-30T00:50:37"/>
    <d v="1899-12-30T00:50:12"/>
    <d v="1899-12-30T00:00:25"/>
    <s v="Granel"/>
    <s v="E001"/>
    <x v="1"/>
    <d v="1899-12-30T00:50:37"/>
    <d v="1899-12-30T00:50:12"/>
    <n v="10"/>
    <x v="11"/>
    <x v="3"/>
    <x v="2"/>
    <n v="0"/>
    <n v="0"/>
    <s v="OK"/>
    <s v="Granel"/>
    <x v="2"/>
    <n v="0"/>
    <s v="F. ALCONERA"/>
    <s v="B"/>
    <d v="1899-12-30T00:00:25"/>
    <d v="1899-12-30T00:00:25"/>
    <s v="OK"/>
    <m/>
    <m/>
    <d v="1899-12-30T00:00:00"/>
    <d v="1899-12-30T00:50:37"/>
    <n v="2"/>
    <d v="1899-12-30T00:00:25"/>
    <n v="50.616666666676764"/>
    <n v="11"/>
    <s v="No"/>
  </r>
  <r>
    <s v="CCAL"/>
    <s v="2025018483"/>
    <x v="0"/>
    <s v="ER6362BBT"/>
    <s v="E6481JVZ"/>
    <d v="2025-03-10T00:00:00"/>
    <m/>
    <s v="3230"/>
    <x v="1"/>
    <s v="PA"/>
    <s v="PA"/>
    <m/>
    <d v="2025-03-10T00:00:00"/>
    <d v="1899-12-30T11:07:58"/>
    <d v="2025-03-10T00:00:00"/>
    <d v="1899-12-30T11:09:00"/>
    <d v="2025-03-10T00:00:00"/>
    <d v="1899-12-30T11:39:44"/>
    <x v="0"/>
    <s v="RFCPI"/>
    <s v="8043259055"/>
    <s v="EXW"/>
    <d v="1899-12-30T00:31:46"/>
    <d v="1899-12-30T00:30:44"/>
    <d v="1899-12-30T00:01:02"/>
    <s v="Ensacado"/>
    <s v="E002"/>
    <x v="1"/>
    <d v="1899-12-30T00:31:46"/>
    <d v="1899-12-30T00:30:44"/>
    <n v="11"/>
    <x v="11"/>
    <x v="3"/>
    <x v="1"/>
    <n v="0"/>
    <n v="0"/>
    <s v="OK"/>
    <s v="Ensacado"/>
    <x v="2"/>
    <n v="0"/>
    <s v="F. ALCONERA"/>
    <s v="A"/>
    <d v="1899-12-30T00:01:02"/>
    <d v="1899-12-30T00:01:02"/>
    <s v="OK"/>
    <m/>
    <m/>
    <d v="1899-12-30T00:00:00"/>
    <d v="1899-12-30T00:31:46"/>
    <n v="2"/>
    <d v="1899-12-30T00:01:02"/>
    <n v="31.766666666673576"/>
    <n v="11"/>
    <s v="Si"/>
  </r>
  <r>
    <s v="CCAL"/>
    <s v="2025018489"/>
    <x v="0"/>
    <s v="ER1428BBX"/>
    <s v="E3192JFJ"/>
    <d v="2025-03-10T00:00:00"/>
    <m/>
    <s v="3230"/>
    <x v="1"/>
    <s v="PA"/>
    <s v="PA"/>
    <m/>
    <d v="2025-03-10T00:00:00"/>
    <d v="1899-12-30T11:18:17"/>
    <d v="2025-03-10T00:00:00"/>
    <d v="1899-12-30T11:18:39"/>
    <d v="2025-03-10T00:00:00"/>
    <d v="1899-12-30T12:09:47"/>
    <x v="0"/>
    <s v="RFCPI"/>
    <s v="8043259059"/>
    <s v="FBO"/>
    <d v="1899-12-30T00:51:30"/>
    <d v="1899-12-30T00:51:08"/>
    <d v="1899-12-30T00:00:22"/>
    <s v="Ensacado"/>
    <s v="E002"/>
    <x v="2"/>
    <d v="1899-12-30T00:51:30"/>
    <d v="1899-12-30T00:51:08"/>
    <n v="11"/>
    <x v="11"/>
    <x v="3"/>
    <x v="1"/>
    <n v="0"/>
    <n v="0"/>
    <s v="OK"/>
    <s v="Ensacado"/>
    <x v="2"/>
    <n v="0"/>
    <s v="F. ALCONERA"/>
    <s v="B"/>
    <d v="1899-12-30T00:00:22"/>
    <d v="1899-12-30T00:00:22"/>
    <s v="OK"/>
    <m/>
    <m/>
    <d v="1899-12-30T00:00:00"/>
    <d v="1899-12-30T00:51:30"/>
    <n v="2"/>
    <d v="1899-12-30T00:00:22"/>
    <n v="51.500000000001656"/>
    <n v="12"/>
    <s v="No"/>
  </r>
  <r>
    <s v="CCAL"/>
    <s v="2025018504"/>
    <x v="0"/>
    <s v="ER7866BCC"/>
    <s v="E0003JWH"/>
    <d v="2025-03-10T00:00:00"/>
    <m/>
    <s v="3230"/>
    <x v="1"/>
    <s v="PA"/>
    <s v="PA"/>
    <m/>
    <d v="2025-03-10T00:00:00"/>
    <d v="1899-12-30T11:47:49"/>
    <d v="2025-03-10T00:00:00"/>
    <d v="1899-12-30T11:48:09"/>
    <d v="2025-03-10T00:00:00"/>
    <d v="1899-12-30T12:15:05"/>
    <x v="0"/>
    <s v="RFCPI"/>
    <s v="8043259061"/>
    <s v="EXW"/>
    <d v="1899-12-30T00:27:16"/>
    <d v="1899-12-30T00:26:56"/>
    <d v="1899-12-30T00:00:20"/>
    <s v="Ensacado"/>
    <s v="E002"/>
    <x v="1"/>
    <d v="1899-12-30T00:27:16"/>
    <d v="1899-12-30T00:26:56"/>
    <n v="11"/>
    <x v="11"/>
    <x v="3"/>
    <x v="1"/>
    <n v="0"/>
    <n v="0"/>
    <s v="OK"/>
    <s v="Ensacado"/>
    <x v="2"/>
    <n v="0"/>
    <s v="F. ALCONERA"/>
    <s v="A"/>
    <d v="1899-12-30T00:00:20"/>
    <d v="1899-12-30T00:00:20"/>
    <s v="OK"/>
    <m/>
    <m/>
    <d v="1899-12-30T00:00:00"/>
    <d v="1899-12-30T00:27:16"/>
    <n v="2"/>
    <d v="1899-12-30T00:00:20"/>
    <n v="27.266666666673672"/>
    <n v="12"/>
    <s v="Si"/>
  </r>
  <r>
    <s v="CCAL"/>
    <s v="2025018518"/>
    <x v="0"/>
    <s v="ER9053BCB"/>
    <s v="E2965KHG"/>
    <d v="2025-03-10T00:00:00"/>
    <m/>
    <s v="3228"/>
    <x v="3"/>
    <s v="PA"/>
    <s v="S5"/>
    <m/>
    <d v="2025-03-10T00:00:00"/>
    <d v="1899-12-30T12:20:03"/>
    <d v="2025-03-10T00:00:00"/>
    <d v="1899-12-30T12:20:24"/>
    <d v="2025-03-10T00:00:00"/>
    <d v="1899-12-30T12:42:41"/>
    <x v="0"/>
    <s v="RFCPI"/>
    <s v="8043259063"/>
    <s v="FBO"/>
    <d v="1899-12-30T00:22:38"/>
    <d v="1899-12-30T00:22:17"/>
    <d v="1899-12-30T00:00:21"/>
    <s v="Granel"/>
    <s v="E001"/>
    <x v="2"/>
    <d v="1899-12-30T00:22:38"/>
    <d v="1899-12-30T00:22:17"/>
    <n v="12"/>
    <x v="11"/>
    <x v="3"/>
    <x v="2"/>
    <n v="0"/>
    <n v="0"/>
    <s v="OK"/>
    <s v="Granel"/>
    <x v="2"/>
    <n v="0"/>
    <s v="F. ALCONERA"/>
    <s v="A"/>
    <d v="1899-12-30T00:00:21"/>
    <d v="1899-12-30T00:00:21"/>
    <s v="OK"/>
    <m/>
    <m/>
    <d v="1899-12-30T00:00:00"/>
    <d v="1899-12-30T00:22:38"/>
    <n v="2"/>
    <d v="1899-12-30T00:00:21"/>
    <n v="22.63333333332973"/>
    <n v="12"/>
    <s v="Si"/>
  </r>
  <r>
    <s v="CCAL"/>
    <s v="2025018524"/>
    <x v="0"/>
    <s v="ER6871BCC"/>
    <s v="E8234JGZ"/>
    <d v="2025-03-10T00:00:00"/>
    <m/>
    <s v="3297"/>
    <x v="2"/>
    <s v="PA"/>
    <s v="S1"/>
    <m/>
    <d v="2025-03-10T00:00:00"/>
    <d v="1899-12-30T12:29:12"/>
    <d v="2025-03-10T00:00:00"/>
    <d v="1899-12-30T12:29:31"/>
    <d v="2025-03-10T00:00:00"/>
    <d v="1899-12-30T12:56:52"/>
    <x v="0"/>
    <s v="RFCPI"/>
    <s v="8043259066"/>
    <s v="FBO"/>
    <d v="1899-12-30T00:27:40"/>
    <d v="1899-12-30T00:27:21"/>
    <d v="1899-12-30T00:00:19"/>
    <s v="Granel"/>
    <s v="E001"/>
    <x v="2"/>
    <d v="1899-12-30T00:27:40"/>
    <d v="1899-12-30T00:27:21"/>
    <n v="12"/>
    <x v="11"/>
    <x v="3"/>
    <x v="2"/>
    <n v="0"/>
    <n v="0"/>
    <s v="OK"/>
    <s v="Granel"/>
    <x v="2"/>
    <n v="0"/>
    <s v="F. ALCONERA"/>
    <s v="A"/>
    <d v="1899-12-30T00:00:19"/>
    <d v="1899-12-30T00:00:19"/>
    <s v="OK"/>
    <m/>
    <m/>
    <d v="1899-12-30T00:00:00"/>
    <d v="1899-12-30T00:27:40"/>
    <n v="2"/>
    <d v="1899-12-30T00:00:19"/>
    <n v="27.666666666662465"/>
    <n v="12"/>
    <s v="Si"/>
  </r>
  <r>
    <s v="CCAL"/>
    <s v="2025018525"/>
    <x v="0"/>
    <s v="ER6535BBJ"/>
    <s v="E3039DBP"/>
    <d v="2025-03-10T00:00:00"/>
    <m/>
    <s v="3297"/>
    <x v="2"/>
    <s v="PA"/>
    <s v="S1"/>
    <m/>
    <d v="2025-03-10T00:00:00"/>
    <d v="1899-12-30T12:30:07"/>
    <d v="2025-03-10T00:00:00"/>
    <d v="1899-12-30T12:30:26"/>
    <d v="2025-03-10T00:00:00"/>
    <d v="1899-12-30T13:01:44"/>
    <x v="0"/>
    <s v="RFCPI"/>
    <s v="8043259067"/>
    <s v="EXW"/>
    <d v="1899-12-30T00:31:37"/>
    <d v="1899-12-30T00:31:18"/>
    <d v="1899-12-30T00:00:19"/>
    <s v="Granel"/>
    <s v="E001"/>
    <x v="1"/>
    <d v="1899-12-30T00:31:37"/>
    <d v="1899-12-30T00:31:18"/>
    <n v="12"/>
    <x v="11"/>
    <x v="3"/>
    <x v="2"/>
    <n v="0"/>
    <n v="0"/>
    <s v="OK"/>
    <s v="Granel"/>
    <x v="2"/>
    <n v="0"/>
    <s v="F. ALCONERA"/>
    <s v="A"/>
    <d v="1899-12-30T00:00:19"/>
    <d v="1899-12-30T00:00:19"/>
    <s v="OK"/>
    <m/>
    <m/>
    <d v="1899-12-30T00:00:00"/>
    <d v="1899-12-30T00:31:37"/>
    <n v="2"/>
    <d v="1899-12-30T00:00:19"/>
    <n v="31.616666666668838"/>
    <n v="13"/>
    <s v="Si"/>
  </r>
  <r>
    <s v="CCAL"/>
    <s v="2025018530"/>
    <x v="0"/>
    <s v="ER3896BDF"/>
    <s v="E9661LVG"/>
    <d v="2025-03-10T00:00:00"/>
    <m/>
    <s v="3230"/>
    <x v="1"/>
    <s v="PA"/>
    <s v="PA"/>
    <m/>
    <d v="2025-03-10T00:00:00"/>
    <d v="1899-12-30T12:36:03"/>
    <d v="2025-03-10T00:00:00"/>
    <d v="1899-12-30T12:36:24"/>
    <d v="2025-03-10T00:00:00"/>
    <d v="1899-12-30T13:10:01"/>
    <x v="0"/>
    <s v="RFCPI"/>
    <s v="8043259069"/>
    <s v="FBO"/>
    <d v="1899-12-30T00:33:58"/>
    <d v="1899-12-30T00:33:37"/>
    <d v="1899-12-30T00:00:21"/>
    <s v="Ensacado"/>
    <s v="E002"/>
    <x v="2"/>
    <d v="1899-12-30T00:33:58"/>
    <d v="1899-12-30T00:33:37"/>
    <n v="12"/>
    <x v="11"/>
    <x v="3"/>
    <x v="1"/>
    <n v="0"/>
    <n v="0"/>
    <s v="OK"/>
    <s v="Ensacado"/>
    <x v="2"/>
    <n v="0"/>
    <s v="F. ALCONERA"/>
    <s v="A"/>
    <d v="1899-12-30T00:00:21"/>
    <d v="1899-12-30T00:00:21"/>
    <s v="OK"/>
    <m/>
    <m/>
    <d v="1899-12-30T00:00:00"/>
    <d v="1899-12-30T00:33:58"/>
    <n v="2"/>
    <d v="1899-12-30T00:00:21"/>
    <n v="33.966666666676716"/>
    <n v="13"/>
    <s v="Si"/>
  </r>
  <r>
    <s v="CCAL"/>
    <s v="2025018552"/>
    <x v="0"/>
    <s v="ER2153BDL"/>
    <s v="E4450MTX"/>
    <d v="2025-03-10T00:00:00"/>
    <m/>
    <s v="3228"/>
    <x v="3"/>
    <s v="PA"/>
    <s v="S4"/>
    <m/>
    <d v="2025-03-10T00:00:00"/>
    <d v="1899-12-30T13:18:26"/>
    <d v="2025-03-10T00:00:00"/>
    <d v="1899-12-30T13:18:45"/>
    <d v="2025-03-10T00:00:00"/>
    <d v="1899-12-30T13:54:29"/>
    <x v="0"/>
    <s v="RFCPI"/>
    <s v="8043259072"/>
    <s v="EXW"/>
    <d v="1899-12-30T00:36:03"/>
    <d v="1899-12-30T00:35:44"/>
    <d v="1899-12-30T00:00:19"/>
    <s v="Granel"/>
    <s v="E001"/>
    <x v="1"/>
    <d v="1899-12-30T00:36:03"/>
    <d v="1899-12-30T00:35:44"/>
    <n v="13"/>
    <x v="11"/>
    <x v="3"/>
    <x v="2"/>
    <n v="0"/>
    <n v="0"/>
    <s v="OK"/>
    <s v="Granel"/>
    <x v="2"/>
    <n v="0"/>
    <s v="F. ALCONERA"/>
    <s v="A"/>
    <d v="1899-12-30T00:00:19"/>
    <d v="1899-12-30T00:00:19"/>
    <s v="OK"/>
    <m/>
    <m/>
    <d v="1899-12-30T00:00:00"/>
    <d v="1899-12-30T00:36:03"/>
    <n v="2"/>
    <d v="1899-12-30T00:00:19"/>
    <n v="36.049999999996679"/>
    <n v="13"/>
    <s v="Si"/>
  </r>
  <r>
    <s v="CCAL"/>
    <s v="2025018554"/>
    <x v="0"/>
    <s v="ER5784BBP"/>
    <s v="E7062KZH"/>
    <d v="2025-03-10T00:00:00"/>
    <m/>
    <s v="3230"/>
    <x v="1"/>
    <s v="PA"/>
    <s v="PA"/>
    <m/>
    <d v="2025-03-10T00:00:00"/>
    <d v="1899-12-30T13:19:21"/>
    <d v="2025-03-10T00:00:00"/>
    <d v="1899-12-30T13:19:42"/>
    <d v="2025-03-10T00:00:00"/>
    <d v="1899-12-30T14:09:18"/>
    <x v="0"/>
    <s v="RFCPI"/>
    <s v="8043259074"/>
    <s v="EXW"/>
    <d v="1899-12-30T00:49:57"/>
    <d v="1899-12-30T00:49:36"/>
    <d v="1899-12-30T00:00:21"/>
    <s v="Ensacado"/>
    <s v="E002"/>
    <x v="1"/>
    <d v="1899-12-30T00:49:57"/>
    <d v="1899-12-30T00:49:36"/>
    <n v="13"/>
    <x v="11"/>
    <x v="3"/>
    <x v="1"/>
    <n v="0"/>
    <n v="0"/>
    <s v="OK"/>
    <s v="Ensacado"/>
    <x v="2"/>
    <n v="0"/>
    <s v="F. ALCONERA"/>
    <s v="B"/>
    <d v="1899-12-30T00:00:21"/>
    <d v="1899-12-30T00:00:21"/>
    <s v="OK"/>
    <m/>
    <m/>
    <d v="1899-12-30T00:00:00"/>
    <d v="1899-12-30T00:49:57"/>
    <n v="2"/>
    <d v="1899-12-30T00:00:21"/>
    <n v="49.950000000000131"/>
    <n v="14"/>
    <s v="No"/>
  </r>
  <r>
    <s v="CCAL"/>
    <s v="2025018567"/>
    <x v="0"/>
    <s v="ER9606BBF"/>
    <s v="E2611KJC"/>
    <d v="2025-03-10T00:00:00"/>
    <m/>
    <s v="3297"/>
    <x v="2"/>
    <s v="PA"/>
    <s v="S1"/>
    <m/>
    <d v="2025-03-10T00:00:00"/>
    <d v="1899-12-30T13:42:09"/>
    <d v="2025-03-10T00:00:00"/>
    <d v="1899-12-30T13:42:30"/>
    <d v="2025-03-10T00:00:00"/>
    <d v="1899-12-30T14:11:04"/>
    <x v="0"/>
    <s v="RFCPI"/>
    <s v="8043259075"/>
    <s v="EXW"/>
    <d v="1899-12-30T00:28:55"/>
    <d v="1899-12-30T00:28:34"/>
    <d v="1899-12-30T00:00:21"/>
    <s v="Granel"/>
    <s v="E001"/>
    <x v="1"/>
    <d v="1899-12-30T00:28:55"/>
    <d v="1899-12-30T00:28:34"/>
    <n v="13"/>
    <x v="11"/>
    <x v="3"/>
    <x v="2"/>
    <n v="0"/>
    <n v="0"/>
    <s v="OK"/>
    <s v="Granel"/>
    <x v="2"/>
    <n v="0"/>
    <s v="F. ALCONERA"/>
    <s v="A"/>
    <d v="1899-12-30T00:00:21"/>
    <d v="1899-12-30T00:00:21"/>
    <s v="OK"/>
    <m/>
    <m/>
    <d v="1899-12-30T00:00:00"/>
    <d v="1899-12-30T00:28:55"/>
    <n v="2"/>
    <d v="1899-12-30T00:00:21"/>
    <n v="28.916666666668895"/>
    <n v="14"/>
    <s v="Si"/>
  </r>
  <r>
    <s v="CCAL"/>
    <s v="2025018568"/>
    <x v="0"/>
    <s v="ER1250BBY"/>
    <s v="E4097KNW"/>
    <d v="2025-03-10T00:00:00"/>
    <m/>
    <s v="3297"/>
    <x v="2"/>
    <s v="PA"/>
    <s v="S1"/>
    <m/>
    <d v="2025-03-10T00:00:00"/>
    <d v="1899-12-30T13:43:12"/>
    <d v="2025-03-10T00:00:00"/>
    <d v="1899-12-30T13:43:35"/>
    <d v="2025-03-10T00:00:00"/>
    <d v="1899-12-30T14:12:44"/>
    <x v="0"/>
    <s v="RFCPI"/>
    <s v="8043259076"/>
    <s v="EXW"/>
    <d v="1899-12-30T00:29:32"/>
    <d v="1899-12-30T00:29:09"/>
    <d v="1899-12-30T00:00:23"/>
    <s v="Granel"/>
    <s v="E001"/>
    <x v="1"/>
    <d v="1899-12-30T00:29:32"/>
    <d v="1899-12-30T00:29:09"/>
    <n v="13"/>
    <x v="11"/>
    <x v="3"/>
    <x v="2"/>
    <n v="0"/>
    <n v="0"/>
    <s v="OK"/>
    <s v="Granel"/>
    <x v="2"/>
    <n v="0"/>
    <s v="F. ALCONERA"/>
    <s v="A"/>
    <d v="1899-12-30T00:00:23"/>
    <d v="1899-12-30T00:00:23"/>
    <s v="OK"/>
    <m/>
    <m/>
    <d v="1899-12-30T00:00:00"/>
    <d v="1899-12-30T00:29:32"/>
    <n v="2"/>
    <d v="1899-12-30T00:00:23"/>
    <n v="29.533333333334486"/>
    <n v="14"/>
    <s v="Si"/>
  </r>
  <r>
    <s v="CCAL"/>
    <s v="2025018580"/>
    <x v="0"/>
    <s v="ER2114BBG"/>
    <s v="E3425LKV"/>
    <d v="2025-03-10T00:00:00"/>
    <m/>
    <s v="3297"/>
    <x v="2"/>
    <s v="PA"/>
    <s v="S1"/>
    <m/>
    <d v="2025-03-10T00:00:00"/>
    <d v="1899-12-30T14:04:12"/>
    <d v="2025-03-10T00:00:00"/>
    <d v="1899-12-30T14:04:33"/>
    <d v="2025-03-10T00:00:00"/>
    <d v="1899-12-30T14:36:37"/>
    <x v="0"/>
    <s v="RFCPI"/>
    <s v="8043259077"/>
    <s v="FBO"/>
    <d v="1899-12-30T00:32:25"/>
    <d v="1899-12-30T00:32:04"/>
    <d v="1899-12-30T00:00:21"/>
    <s v="Granel"/>
    <s v="E001"/>
    <x v="2"/>
    <d v="1899-12-30T00:32:25"/>
    <d v="1899-12-30T00:32:04"/>
    <n v="14"/>
    <x v="11"/>
    <x v="3"/>
    <x v="2"/>
    <n v="0"/>
    <n v="0"/>
    <s v="OK"/>
    <s v="Granel"/>
    <x v="2"/>
    <n v="0"/>
    <s v="F. ALCONERA"/>
    <s v="A"/>
    <d v="1899-12-30T00:00:21"/>
    <d v="1899-12-30T00:00:21"/>
    <s v="OK"/>
    <m/>
    <m/>
    <d v="1899-12-30T00:00:00"/>
    <d v="1899-12-30T00:32:25"/>
    <n v="2"/>
    <d v="1899-12-30T00:00:21"/>
    <n v="32.416666666660809"/>
    <n v="14"/>
    <s v="Si"/>
  </r>
  <r>
    <s v="CCAL"/>
    <s v="2025018613"/>
    <x v="0"/>
    <s v="ER2637BBV"/>
    <s v="E4929LNP"/>
    <d v="2025-03-10T00:00:00"/>
    <m/>
    <s v="3297"/>
    <x v="2"/>
    <s v="PA"/>
    <s v="S1"/>
    <m/>
    <d v="2025-03-10T00:00:00"/>
    <d v="1899-12-30T15:30:34"/>
    <d v="2025-03-10T00:00:00"/>
    <d v="1899-12-30T15:30:54"/>
    <d v="2025-03-10T00:00:00"/>
    <d v="1899-12-30T15:59:17"/>
    <x v="0"/>
    <s v="RFCPI"/>
    <s v="8043259089"/>
    <s v="FBO"/>
    <d v="1899-12-30T00:28:43"/>
    <d v="1899-12-30T00:28:23"/>
    <d v="1899-12-30T00:00:20"/>
    <s v="Granel"/>
    <s v="E001"/>
    <x v="2"/>
    <d v="1899-12-30T00:28:43"/>
    <d v="1899-12-30T00:28:23"/>
    <n v="15"/>
    <x v="11"/>
    <x v="3"/>
    <x v="2"/>
    <n v="0"/>
    <n v="0"/>
    <s v="OK"/>
    <s v="Granel"/>
    <x v="2"/>
    <n v="0"/>
    <s v="F. ALCONERA"/>
    <s v="A"/>
    <d v="1899-12-30T00:00:20"/>
    <d v="1899-12-30T00:00:20"/>
    <s v="OK"/>
    <m/>
    <m/>
    <d v="1899-12-30T00:00:00"/>
    <d v="1899-12-30T00:28:43"/>
    <n v="2"/>
    <d v="1899-12-30T00:00:20"/>
    <n v="28.716666666667106"/>
    <n v="15"/>
    <s v="Si"/>
  </r>
  <r>
    <s v="CCAL"/>
    <s v="2025018656"/>
    <x v="0"/>
    <s v="ER0959BDL"/>
    <s v="E3594MCX"/>
    <d v="2025-03-10T00:00:00"/>
    <m/>
    <s v="3230"/>
    <x v="1"/>
    <s v="PA"/>
    <s v="PA"/>
    <m/>
    <d v="2025-03-10T00:00:00"/>
    <d v="1899-12-30T16:59:32"/>
    <d v="2025-03-10T00:00:00"/>
    <d v="1899-12-30T16:59:52"/>
    <d v="2025-03-10T00:00:00"/>
    <d v="1899-12-30T17:28:53"/>
    <x v="0"/>
    <s v="RFCPI"/>
    <s v="8043259102"/>
    <s v="FBO"/>
    <d v="1899-12-30T00:29:21"/>
    <d v="1899-12-30T00:29:01"/>
    <d v="1899-12-30T00:00:20"/>
    <s v="Ensacado"/>
    <s v="E002"/>
    <x v="2"/>
    <d v="1899-12-30T00:29:21"/>
    <d v="1899-12-30T00:29:01"/>
    <n v="16"/>
    <x v="11"/>
    <x v="3"/>
    <x v="1"/>
    <n v="0"/>
    <n v="0"/>
    <s v="OK"/>
    <s v="Ensacado"/>
    <x v="2"/>
    <n v="0"/>
    <s v="F. ALCONERA"/>
    <s v="A"/>
    <d v="1899-12-30T00:00:20"/>
    <d v="1899-12-30T00:00:20"/>
    <s v="OK"/>
    <m/>
    <m/>
    <d v="1899-12-30T00:00:00"/>
    <d v="1899-12-30T00:29:21"/>
    <n v="2"/>
    <d v="1899-12-30T00:00:20"/>
    <n v="29.349999999993717"/>
    <n v="17"/>
    <s v="Si"/>
  </r>
  <r>
    <s v="CCAL"/>
    <s v="2025018666"/>
    <x v="0"/>
    <s v="ER1250BBY"/>
    <s v="E4097KNW"/>
    <d v="2025-03-10T00:00:00"/>
    <m/>
    <s v="3228"/>
    <x v="3"/>
    <s v="PA"/>
    <s v="S5"/>
    <m/>
    <d v="2025-03-10T00:00:00"/>
    <d v="1899-12-30T17:16:27"/>
    <d v="2025-03-10T00:00:00"/>
    <d v="1899-12-30T17:16:48"/>
    <d v="2025-03-10T00:00:00"/>
    <d v="1899-12-30T17:39:39"/>
    <x v="0"/>
    <s v="RFCPI"/>
    <s v="8043259105"/>
    <s v="FBO"/>
    <d v="1899-12-30T00:23:12"/>
    <d v="1899-12-30T00:22:51"/>
    <d v="1899-12-30T00:00:21"/>
    <s v="Granel"/>
    <s v="E001"/>
    <x v="2"/>
    <d v="1899-12-30T00:23:12"/>
    <d v="1899-12-30T00:22:51"/>
    <n v="17"/>
    <x v="11"/>
    <x v="3"/>
    <x v="2"/>
    <n v="0"/>
    <n v="0"/>
    <s v="OK"/>
    <s v="Granel"/>
    <x v="2"/>
    <n v="0"/>
    <s v="F. ALCONERA"/>
    <s v="A"/>
    <d v="1899-12-30T00:00:21"/>
    <d v="1899-12-30T00:00:21"/>
    <s v="OK"/>
    <m/>
    <m/>
    <d v="1899-12-30T00:00:00"/>
    <d v="1899-12-30T00:23:12"/>
    <n v="2"/>
    <d v="1899-12-30T00:00:21"/>
    <n v="23.200000000012739"/>
    <n v="17"/>
    <s v="Si"/>
  </r>
  <r>
    <s v="CCAL"/>
    <s v="2025018688"/>
    <x v="0"/>
    <s v="ER8963BDN"/>
    <s v="E0260LKZ"/>
    <d v="2025-03-10T00:00:00"/>
    <m/>
    <s v="3230"/>
    <x v="1"/>
    <s v="PA"/>
    <m/>
    <m/>
    <d v="2025-03-10T00:00:00"/>
    <d v="1899-12-30T18:17:58"/>
    <d v="2025-03-10T00:00:00"/>
    <d v="1899-12-30T18:19:59"/>
    <d v="2025-03-10T00:00:00"/>
    <d v="1899-12-30T18:59:04"/>
    <x v="12"/>
    <s v="MBORRACHERO"/>
    <s v="8043259107"/>
    <s v="FBO"/>
    <d v="1899-12-30T00:41:06"/>
    <d v="1899-12-30T00:39:05"/>
    <d v="1899-12-30T00:02:01"/>
    <s v="Ensacado"/>
    <s v="E002"/>
    <x v="2"/>
    <d v="1899-12-30T00:41:06"/>
    <d v="1899-12-30T00:39:05"/>
    <n v="18"/>
    <x v="11"/>
    <x v="3"/>
    <x v="1"/>
    <n v="0"/>
    <n v="0"/>
    <s v="OK"/>
    <s v="Ensacado"/>
    <x v="2"/>
    <n v="0"/>
    <s v="F. ALCONERA"/>
    <s v="A"/>
    <d v="1899-12-30T00:02:01"/>
    <d v="1899-12-30T00:02:01"/>
    <s v="OK"/>
    <m/>
    <m/>
    <d v="1899-12-30T00:00:00"/>
    <d v="1899-12-30T00:41:06"/>
    <n v="2"/>
    <d v="1899-12-30T00:02:01"/>
    <n v="41.100000000004826"/>
    <n v="18"/>
    <s v="Si"/>
  </r>
  <r>
    <s v="CCAL"/>
    <s v="2025018704"/>
    <x v="0"/>
    <s v="ER8908BBG"/>
    <s v="E5792MTF"/>
    <d v="2025-03-10T00:00:00"/>
    <m/>
    <s v="3228"/>
    <x v="3"/>
    <s v="PA"/>
    <s v="S4"/>
    <m/>
    <d v="2025-03-10T00:00:00"/>
    <d v="1899-12-30T19:38:25"/>
    <d v="2025-03-10T00:00:00"/>
    <d v="1899-12-30T19:38:46"/>
    <d v="2025-03-10T00:00:00"/>
    <d v="1899-12-30T20:08:28"/>
    <x v="0"/>
    <s v="RFCPI"/>
    <s v="8043259116"/>
    <s v="EXW"/>
    <d v="1899-12-30T00:30:03"/>
    <d v="1899-12-30T00:29:42"/>
    <d v="1899-12-30T00:00:21"/>
    <s v="Granel"/>
    <s v="E001"/>
    <x v="1"/>
    <d v="1899-12-30T00:30:03"/>
    <d v="1899-12-30T00:29:42"/>
    <n v="19"/>
    <x v="11"/>
    <x v="3"/>
    <x v="2"/>
    <n v="0"/>
    <n v="0"/>
    <s v="OK"/>
    <s v="Granel"/>
    <x v="2"/>
    <n v="0"/>
    <s v="F. ALCONERA"/>
    <s v="A"/>
    <d v="1899-12-30T00:00:21"/>
    <d v="1899-12-30T00:00:21"/>
    <s v="OK"/>
    <m/>
    <m/>
    <d v="1899-12-30T00:00:00"/>
    <d v="1899-12-30T00:30:03"/>
    <n v="2"/>
    <d v="1899-12-30T00:00:21"/>
    <n v="30.049999999992068"/>
    <n v="20"/>
    <s v="Si"/>
  </r>
  <r>
    <s v="CCAL"/>
    <s v="2025018703"/>
    <x v="0"/>
    <s v="ER6832BBP"/>
    <s v="E3043KFX"/>
    <d v="2025-03-10T00:00:00"/>
    <m/>
    <s v="3228"/>
    <x v="3"/>
    <s v="PA"/>
    <s v="S5"/>
    <m/>
    <d v="2025-03-10T00:00:00"/>
    <d v="1899-12-30T19:31:18"/>
    <d v="2025-03-10T00:00:00"/>
    <d v="1899-12-30T19:31:38"/>
    <d v="2025-03-10T00:00:00"/>
    <d v="1899-12-30T20:12:57"/>
    <x v="0"/>
    <s v="RFCPI"/>
    <s v="8043259117"/>
    <s v="FBO"/>
    <d v="1899-12-30T00:41:39"/>
    <d v="1899-12-30T00:41:19"/>
    <d v="1899-12-30T00:00:20"/>
    <s v="Granel"/>
    <s v="E001"/>
    <x v="2"/>
    <d v="1899-12-30T00:41:39"/>
    <d v="1899-12-30T00:41:19"/>
    <n v="19"/>
    <x v="11"/>
    <x v="3"/>
    <x v="2"/>
    <n v="0"/>
    <n v="0"/>
    <s v="OK"/>
    <s v="Granel"/>
    <x v="2"/>
    <n v="0"/>
    <s v="F. ALCONERA"/>
    <s v="A"/>
    <d v="1899-12-30T00:00:20"/>
    <d v="1899-12-30T00:00:20"/>
    <s v="OK"/>
    <m/>
    <m/>
    <d v="1899-12-30T00:00:00"/>
    <d v="1899-12-30T00:41:39"/>
    <n v="2"/>
    <d v="1899-12-30T00:00:20"/>
    <n v="41.649999999998357"/>
    <n v="20"/>
    <s v="Si"/>
  </r>
  <r>
    <s v="CCAL"/>
    <s v="2025018723"/>
    <x v="0"/>
    <s v="ER4777BBM"/>
    <s v="E5987LDC"/>
    <d v="2025-03-11T00:00:00"/>
    <m/>
    <s v="3297"/>
    <x v="2"/>
    <s v="PA"/>
    <s v="S1"/>
    <m/>
    <d v="2025-03-11T00:00:00"/>
    <d v="1899-12-30T06:16:57"/>
    <d v="2025-03-11T00:00:00"/>
    <d v="1899-12-30T06:17:19"/>
    <d v="2025-03-11T00:00:00"/>
    <d v="1899-12-30T06:43:39"/>
    <x v="0"/>
    <s v="RFCPI"/>
    <s v="8043259125"/>
    <s v="FBO"/>
    <d v="1899-12-30T00:26:42"/>
    <d v="1899-12-30T00:26:20"/>
    <d v="1899-12-30T00:00:22"/>
    <s v="Granel"/>
    <s v="E001"/>
    <x v="2"/>
    <d v="1899-12-30T00:26:42"/>
    <d v="1899-12-30T00:26:20"/>
    <n v="6"/>
    <x v="12"/>
    <x v="3"/>
    <x v="2"/>
    <n v="0"/>
    <n v="0"/>
    <s v="OK"/>
    <s v="Granel"/>
    <x v="2"/>
    <n v="0"/>
    <s v="F. ALCONERA"/>
    <s v="A"/>
    <d v="1899-12-30T00:00:22"/>
    <d v="1899-12-30T00:00:22"/>
    <s v="OK"/>
    <m/>
    <m/>
    <d v="1899-12-30T00:00:00"/>
    <d v="1899-12-30T00:26:42"/>
    <n v="3"/>
    <d v="1899-12-30T00:00:22"/>
    <n v="26.700000000004813"/>
    <n v="6"/>
    <s v="Si"/>
  </r>
  <r>
    <s v="CCAL"/>
    <s v="2025018727"/>
    <x v="0"/>
    <s v="EMA02515R"/>
    <s v="E4262KXX"/>
    <d v="2025-03-11T00:00:00"/>
    <m/>
    <s v="3297"/>
    <x v="2"/>
    <s v="PA"/>
    <s v="S1"/>
    <m/>
    <d v="2025-03-11T00:00:00"/>
    <d v="1899-12-30T06:47:40"/>
    <d v="2025-03-11T00:00:00"/>
    <d v="1899-12-30T06:48:02"/>
    <d v="2025-03-11T00:00:00"/>
    <d v="1899-12-30T07:18:00"/>
    <x v="0"/>
    <s v="RFCPI"/>
    <s v="8043259129"/>
    <s v="FBO"/>
    <d v="1899-12-30T00:30:20"/>
    <d v="1899-12-30T00:29:58"/>
    <d v="1899-12-30T00:00:22"/>
    <s v="Granel"/>
    <s v="E001"/>
    <x v="2"/>
    <d v="1899-12-30T00:30:20"/>
    <d v="1899-12-30T00:29:58"/>
    <n v="6"/>
    <x v="12"/>
    <x v="3"/>
    <x v="2"/>
    <n v="0"/>
    <n v="0"/>
    <s v="OK"/>
    <s v="Granel"/>
    <x v="2"/>
    <n v="0"/>
    <s v="F. ALCONERA"/>
    <s v="A"/>
    <d v="1899-12-30T00:00:22"/>
    <d v="1899-12-30T00:00:22"/>
    <s v="OK"/>
    <m/>
    <m/>
    <d v="1899-12-30T00:00:00"/>
    <d v="1899-12-30T00:30:20"/>
    <n v="3"/>
    <d v="1899-12-30T00:00:22"/>
    <n v="30.333333333340846"/>
    <n v="7"/>
    <s v="Si"/>
  </r>
  <r>
    <s v="CCAL"/>
    <s v="2025018729"/>
    <x v="0"/>
    <s v="ER1428BBX"/>
    <s v="E3192JFJ"/>
    <d v="2025-03-11T00:00:00"/>
    <m/>
    <s v="3230"/>
    <x v="1"/>
    <s v="PA"/>
    <s v="PA"/>
    <m/>
    <d v="2025-03-11T00:00:00"/>
    <d v="1899-12-30T06:56:31"/>
    <d v="2025-03-11T00:00:00"/>
    <d v="1899-12-30T06:56:53"/>
    <d v="2025-03-11T00:00:00"/>
    <d v="1899-12-30T07:29:06"/>
    <x v="0"/>
    <s v="RFCPI"/>
    <s v="8043259131"/>
    <s v="FBO"/>
    <d v="1899-12-30T00:32:35"/>
    <d v="1899-12-30T00:32:13"/>
    <d v="1899-12-30T00:00:22"/>
    <s v="Ensacado"/>
    <s v="E002"/>
    <x v="2"/>
    <d v="1899-12-30T00:32:35"/>
    <d v="1899-12-30T00:32:13"/>
    <n v="6"/>
    <x v="12"/>
    <x v="3"/>
    <x v="1"/>
    <n v="0"/>
    <n v="0"/>
    <s v="OK"/>
    <s v="Ensacado"/>
    <x v="2"/>
    <n v="0"/>
    <s v="F. ALCONERA"/>
    <s v="A"/>
    <d v="1899-12-30T00:00:22"/>
    <d v="1899-12-30T00:00:22"/>
    <s v="OK"/>
    <m/>
    <m/>
    <d v="1899-12-30T00:00:00"/>
    <d v="1899-12-30T00:32:35"/>
    <n v="3"/>
    <d v="1899-12-30T00:00:22"/>
    <n v="32.583333333326408"/>
    <n v="7"/>
    <s v="Si"/>
  </r>
  <r>
    <s v="CCAL"/>
    <s v="2025018733"/>
    <x v="0"/>
    <s v="ER8271BDM"/>
    <s v="E0205LTP"/>
    <d v="2025-03-11T00:00:00"/>
    <m/>
    <s v="3297"/>
    <x v="2"/>
    <s v="PA"/>
    <s v="S1"/>
    <m/>
    <d v="2025-03-11T00:00:00"/>
    <d v="1899-12-30T07:03:22"/>
    <d v="2025-03-11T00:00:00"/>
    <d v="1899-12-30T07:03:44"/>
    <d v="2025-03-11T00:00:00"/>
    <d v="1899-12-30T07:39:10"/>
    <x v="0"/>
    <s v="RFCPI"/>
    <s v="8043259133"/>
    <s v="FBO"/>
    <d v="1899-12-30T00:35:48"/>
    <d v="1899-12-30T00:35:26"/>
    <d v="1899-12-30T00:00:22"/>
    <s v="Granel"/>
    <s v="E001"/>
    <x v="2"/>
    <d v="1899-12-30T00:35:48"/>
    <d v="1899-12-30T00:35:26"/>
    <n v="7"/>
    <x v="12"/>
    <x v="3"/>
    <x v="2"/>
    <n v="0"/>
    <n v="0"/>
    <s v="OK"/>
    <s v="Granel"/>
    <x v="2"/>
    <n v="0"/>
    <s v="F. ALCONERA"/>
    <s v="A"/>
    <d v="1899-12-30T00:00:22"/>
    <d v="1899-12-30T00:00:22"/>
    <s v="OK"/>
    <m/>
    <m/>
    <d v="1899-12-30T00:00:00"/>
    <d v="1899-12-30T00:35:48"/>
    <n v="3"/>
    <d v="1899-12-30T00:00:22"/>
    <n v="35.799999999998398"/>
    <n v="7"/>
    <s v="Si"/>
  </r>
  <r>
    <s v="CCAL"/>
    <s v="2025018745"/>
    <x v="0"/>
    <s v="ER3686BCF"/>
    <s v="E9865JVX"/>
    <d v="2025-03-11T00:00:00"/>
    <m/>
    <s v="3228"/>
    <x v="3"/>
    <s v="PA"/>
    <s v="S5"/>
    <m/>
    <d v="2025-03-11T00:00:00"/>
    <d v="1899-12-30T07:21:04"/>
    <d v="2025-03-11T00:00:00"/>
    <d v="1899-12-30T07:21:28"/>
    <d v="2025-03-11T00:00:00"/>
    <d v="1899-12-30T07:42:51"/>
    <x v="0"/>
    <s v="RFCPI"/>
    <s v="8043259134"/>
    <s v="FBO"/>
    <d v="1899-12-30T00:21:47"/>
    <d v="1899-12-30T00:21:23"/>
    <d v="1899-12-30T00:00:24"/>
    <s v="Granel"/>
    <s v="E001"/>
    <x v="2"/>
    <d v="1899-12-30T00:21:47"/>
    <d v="1899-12-30T00:21:23"/>
    <n v="7"/>
    <x v="12"/>
    <x v="3"/>
    <x v="2"/>
    <n v="0"/>
    <n v="0"/>
    <s v="OK"/>
    <s v="Granel"/>
    <x v="2"/>
    <n v="0"/>
    <s v="F. ALCONERA"/>
    <s v="A"/>
    <d v="1899-12-30T00:00:24"/>
    <d v="1899-12-30T00:00:24"/>
    <s v="OK"/>
    <m/>
    <m/>
    <d v="1899-12-30T00:00:00"/>
    <d v="1899-12-30T00:21:47"/>
    <n v="3"/>
    <d v="1899-12-30T00:00:24"/>
    <n v="21.7833333333264"/>
    <n v="7"/>
    <s v="Si"/>
  </r>
  <r>
    <s v="CCAL"/>
    <s v="2025018747"/>
    <x v="0"/>
    <s v="ER1760BDB"/>
    <s v="E3179MJG"/>
    <d v="2025-03-11T00:00:00"/>
    <m/>
    <s v="3228"/>
    <x v="3"/>
    <s v="PA"/>
    <s v="S4"/>
    <m/>
    <d v="2025-03-11T00:00:00"/>
    <d v="1899-12-30T07:24:32"/>
    <d v="2025-03-11T00:00:00"/>
    <d v="1899-12-30T07:24:54"/>
    <d v="2025-03-11T00:00:00"/>
    <d v="1899-12-30T07:51:08"/>
    <x v="0"/>
    <s v="RFCPI"/>
    <s v="8043259136"/>
    <s v="FBO"/>
    <d v="1899-12-30T00:26:36"/>
    <d v="1899-12-30T00:26:14"/>
    <d v="1899-12-30T00:00:22"/>
    <s v="Granel"/>
    <s v="E001"/>
    <x v="2"/>
    <d v="1899-12-30T00:26:36"/>
    <d v="1899-12-30T00:26:14"/>
    <n v="7"/>
    <x v="12"/>
    <x v="3"/>
    <x v="2"/>
    <n v="0"/>
    <n v="0"/>
    <s v="OK"/>
    <s v="Granel"/>
    <x v="2"/>
    <n v="0"/>
    <s v="F. ALCONERA"/>
    <s v="A"/>
    <d v="1899-12-30T00:00:22"/>
    <d v="1899-12-30T00:00:22"/>
    <s v="OK"/>
    <m/>
    <m/>
    <d v="1899-12-30T00:00:00"/>
    <d v="1899-12-30T00:26:36"/>
    <n v="3"/>
    <d v="1899-12-30T00:00:22"/>
    <n v="26.600000000011192"/>
    <n v="7"/>
    <s v="Si"/>
  </r>
  <r>
    <s v="CCAL"/>
    <s v="2025018742"/>
    <x v="0"/>
    <s v="ECS04211R"/>
    <s v="E3710KKC"/>
    <d v="2025-03-11T00:00:00"/>
    <m/>
    <s v="3230"/>
    <x v="1"/>
    <s v="PA"/>
    <s v="PA"/>
    <m/>
    <d v="2025-03-11T00:00:00"/>
    <d v="1899-12-30T07:19:02"/>
    <d v="2025-03-11T00:00:00"/>
    <d v="1899-12-30T07:19:24"/>
    <d v="2025-03-11T00:00:00"/>
    <d v="1899-12-30T08:01:39"/>
    <x v="0"/>
    <s v="RFCPI"/>
    <s v="8043259137"/>
    <s v="FBO"/>
    <d v="1899-12-30T00:42:37"/>
    <d v="1899-12-30T00:42:15"/>
    <d v="1899-12-30T00:00:22"/>
    <s v="Ensacado"/>
    <s v="E002"/>
    <x v="2"/>
    <d v="1899-12-30T00:42:37"/>
    <d v="1899-12-30T00:42:15"/>
    <n v="7"/>
    <x v="12"/>
    <x v="3"/>
    <x v="1"/>
    <n v="0"/>
    <n v="0"/>
    <s v="OK"/>
    <s v="Ensacado"/>
    <x v="2"/>
    <n v="0"/>
    <s v="F. ALCONERA"/>
    <s v="A"/>
    <d v="1899-12-30T00:00:22"/>
    <d v="1899-12-30T00:00:22"/>
    <s v="OK"/>
    <m/>
    <m/>
    <d v="1899-12-30T00:00:00"/>
    <d v="1899-12-30T00:42:37"/>
    <n v="3"/>
    <d v="1899-12-30T00:00:22"/>
    <n v="42.616666666670397"/>
    <n v="8"/>
    <s v="Si"/>
  </r>
  <r>
    <s v="CCAL"/>
    <s v="2025018758"/>
    <x v="0"/>
    <s v="ER2153BDL"/>
    <s v="E4450MTX"/>
    <d v="2025-03-11T00:00:00"/>
    <m/>
    <s v="3228"/>
    <x v="3"/>
    <s v="PA"/>
    <s v="S4"/>
    <m/>
    <d v="2025-03-11T00:00:00"/>
    <d v="1899-12-30T07:49:15"/>
    <d v="2025-03-11T00:00:00"/>
    <d v="1899-12-30T07:49:38"/>
    <d v="2025-03-11T00:00:00"/>
    <d v="1899-12-30T08:20:17"/>
    <x v="0"/>
    <s v="RFCPI"/>
    <s v="8043259140"/>
    <s v="EXW"/>
    <d v="1899-12-30T00:31:02"/>
    <d v="1899-12-30T00:30:39"/>
    <d v="1899-12-30T00:00:23"/>
    <s v="Granel"/>
    <s v="E001"/>
    <x v="1"/>
    <d v="1899-12-30T00:31:02"/>
    <d v="1899-12-30T00:30:39"/>
    <n v="7"/>
    <x v="12"/>
    <x v="3"/>
    <x v="2"/>
    <n v="0"/>
    <n v="0"/>
    <s v="OK"/>
    <s v="Granel"/>
    <x v="2"/>
    <n v="0"/>
    <s v="F. ALCONERA"/>
    <s v="A"/>
    <d v="1899-12-30T00:00:23"/>
    <d v="1899-12-30T00:00:23"/>
    <s v="OK"/>
    <m/>
    <m/>
    <d v="1899-12-30T00:00:00"/>
    <d v="1899-12-30T00:31:02"/>
    <n v="3"/>
    <d v="1899-12-30T00:00:23"/>
    <n v="31.033333333324808"/>
    <n v="8"/>
    <s v="Si"/>
  </r>
  <r>
    <s v="CCAL"/>
    <s v="2025018761"/>
    <x v="0"/>
    <s v="ER9591BDD"/>
    <s v="E4832JPM"/>
    <d v="2025-03-11T00:00:00"/>
    <m/>
    <s v="3232"/>
    <x v="4"/>
    <s v="PA"/>
    <s v="PA"/>
    <m/>
    <d v="2025-03-11T00:00:00"/>
    <d v="1899-12-30T07:52:47"/>
    <d v="2025-03-11T00:00:00"/>
    <d v="1899-12-30T07:53:11"/>
    <d v="2025-03-11T00:00:00"/>
    <d v="1899-12-30T08:35:14"/>
    <x v="0"/>
    <s v="RFCPI"/>
    <s v="8043259143"/>
    <s v="EXW"/>
    <d v="1899-12-30T00:42:27"/>
    <d v="1899-12-30T00:42:03"/>
    <d v="1899-12-30T00:00:24"/>
    <s v="Ensacado"/>
    <s v="E002"/>
    <x v="1"/>
    <d v="1899-12-30T00:42:27"/>
    <d v="1899-12-30T00:42:03"/>
    <n v="7"/>
    <x v="12"/>
    <x v="3"/>
    <x v="1"/>
    <n v="0"/>
    <n v="0"/>
    <s v="OK"/>
    <s v="Ensacado"/>
    <x v="2"/>
    <n v="0"/>
    <s v="F. ALCONERA"/>
    <s v="A"/>
    <d v="1899-12-30T00:00:24"/>
    <d v="1899-12-30T00:00:24"/>
    <s v="OK"/>
    <m/>
    <m/>
    <d v="1899-12-30T00:00:00"/>
    <d v="1899-12-30T00:42:27"/>
    <n v="3"/>
    <d v="1899-12-30T00:00:24"/>
    <n v="42.450000000004799"/>
    <n v="8"/>
    <s v="Si"/>
  </r>
  <r>
    <s v="CCAL"/>
    <s v="2025018613"/>
    <x v="0"/>
    <s v="ER2637BBV"/>
    <s v="E4929LNP"/>
    <d v="2025-03-10T00:00:00"/>
    <m/>
    <s v="3297"/>
    <x v="2"/>
    <s v="PA"/>
    <s v="S1"/>
    <m/>
    <d v="2025-03-10T00:00:00"/>
    <d v="1899-12-30T15:30:34"/>
    <d v="2025-03-10T00:00:00"/>
    <d v="1899-12-30T15:30:54"/>
    <d v="2025-03-10T00:00:00"/>
    <d v="1899-12-30T15:59:17"/>
    <x v="13"/>
    <s v="RFCPI"/>
    <s v="8043259151"/>
    <s v="FBO"/>
    <d v="1899-12-30T00:28:43"/>
    <d v="1899-12-30T00:28:23"/>
    <d v="1899-12-30T00:00:20"/>
    <s v="Granel"/>
    <s v="E001"/>
    <x v="2"/>
    <d v="1899-12-30T00:28:43"/>
    <d v="1899-12-30T00:28:23"/>
    <n v="15"/>
    <x v="11"/>
    <x v="3"/>
    <x v="2"/>
    <n v="0"/>
    <n v="0"/>
    <s v="OK"/>
    <s v="Granel"/>
    <x v="2"/>
    <n v="0"/>
    <s v="F. ALCONERA"/>
    <s v="A"/>
    <d v="1899-12-30T00:00:20"/>
    <d v="1899-12-30T00:00:20"/>
    <s v="OK"/>
    <m/>
    <m/>
    <d v="1899-12-30T00:00:00"/>
    <d v="1899-12-30T00:28:43"/>
    <n v="2"/>
    <d v="1899-12-30T00:00:20"/>
    <n v="28.716666666667106"/>
    <n v="15"/>
    <s v="Si"/>
  </r>
  <r>
    <s v="CCAL"/>
    <s v="2025018782"/>
    <x v="0"/>
    <s v="ER8802BBS"/>
    <s v="E5397MMK"/>
    <d v="2025-03-11T00:00:00"/>
    <m/>
    <s v="3297"/>
    <x v="2"/>
    <s v="PA"/>
    <s v="S1"/>
    <m/>
    <d v="2025-03-11T00:00:00"/>
    <d v="1899-12-30T08:23:19"/>
    <d v="2025-03-11T00:00:00"/>
    <d v="1899-12-30T08:23:41"/>
    <d v="2025-03-11T00:00:00"/>
    <d v="1899-12-30T08:56:07"/>
    <x v="0"/>
    <s v="RFCPI"/>
    <s v="8043259152"/>
    <s v="FBO"/>
    <d v="1899-12-30T00:32:48"/>
    <d v="1899-12-30T00:32:26"/>
    <d v="1899-12-30T00:00:22"/>
    <s v="Granel"/>
    <s v="E001"/>
    <x v="2"/>
    <d v="1899-12-30T00:32:48"/>
    <d v="1899-12-30T00:32:26"/>
    <n v="8"/>
    <x v="12"/>
    <x v="3"/>
    <x v="2"/>
    <n v="0"/>
    <n v="0"/>
    <s v="OK"/>
    <s v="Granel"/>
    <x v="2"/>
    <n v="0"/>
    <s v="F. ALCONERA"/>
    <s v="A"/>
    <d v="1899-12-30T00:00:22"/>
    <d v="1899-12-30T00:00:22"/>
    <s v="OK"/>
    <m/>
    <m/>
    <d v="1899-12-30T00:00:00"/>
    <d v="1899-12-30T00:32:48"/>
    <n v="3"/>
    <d v="1899-12-30T00:00:22"/>
    <n v="32.800000000003209"/>
    <n v="8"/>
    <s v="Si"/>
  </r>
  <r>
    <s v="CCAL"/>
    <s v="2025018821"/>
    <x v="0"/>
    <s v="ER4519BCY"/>
    <s v="E3496JHY"/>
    <d v="2025-03-11T00:00:00"/>
    <m/>
    <s v="3230"/>
    <x v="1"/>
    <s v="PA"/>
    <s v="PA"/>
    <m/>
    <d v="2025-03-11T00:00:00"/>
    <d v="1899-12-30T09:26:39"/>
    <d v="2025-03-11T00:00:00"/>
    <d v="1899-12-30T09:27:00"/>
    <d v="2025-03-11T00:00:00"/>
    <d v="1899-12-30T09:49:43"/>
    <x v="0"/>
    <s v="RFCPI"/>
    <s v="8043259158"/>
    <s v="EXW"/>
    <d v="1899-12-30T00:23:04"/>
    <d v="1899-12-30T00:22:43"/>
    <d v="1899-12-30T00:00:21"/>
    <s v="Ensacado"/>
    <s v="E002"/>
    <x v="1"/>
    <d v="1899-12-30T00:23:04"/>
    <d v="1899-12-30T00:22:43"/>
    <n v="9"/>
    <x v="12"/>
    <x v="3"/>
    <x v="1"/>
    <n v="0"/>
    <n v="0"/>
    <s v="OK"/>
    <s v="Ensacado"/>
    <x v="2"/>
    <n v="0"/>
    <s v="F. ALCONERA"/>
    <s v="A"/>
    <d v="1899-12-30T00:00:21"/>
    <d v="1899-12-30T00:00:21"/>
    <s v="OK"/>
    <m/>
    <m/>
    <d v="1899-12-30T00:00:00"/>
    <d v="1899-12-30T00:23:04"/>
    <n v="3"/>
    <d v="1899-12-30T00:00:21"/>
    <n v="23.06666666666878"/>
    <n v="9"/>
    <s v="Si"/>
  </r>
  <r>
    <s v="CCAL"/>
    <s v="2025018796"/>
    <x v="0"/>
    <s v="ER9178BBB"/>
    <s v="E3299HSH"/>
    <d v="2025-03-11T00:00:00"/>
    <m/>
    <s v="3229"/>
    <x v="6"/>
    <s v="PA"/>
    <s v="S2"/>
    <m/>
    <d v="2025-03-11T00:00:00"/>
    <d v="1899-12-30T08:47:53"/>
    <d v="2025-03-11T00:00:00"/>
    <d v="1899-12-30T08:48:38"/>
    <d v="2025-03-11T00:00:00"/>
    <d v="1899-12-30T09:50:38"/>
    <x v="0"/>
    <s v="RFCPI"/>
    <s v="8043259159"/>
    <s v="EXW"/>
    <d v="1899-12-30T01:02:45"/>
    <d v="1899-12-30T01:02:00"/>
    <d v="1899-12-30T00:00:45"/>
    <s v="Granel"/>
    <s v="E001"/>
    <x v="1"/>
    <d v="1899-12-30T01:02:45"/>
    <d v="1899-12-30T01:02:00"/>
    <n v="8"/>
    <x v="12"/>
    <x v="3"/>
    <x v="2"/>
    <n v="0"/>
    <n v="0"/>
    <s v="OK"/>
    <s v="Granel"/>
    <x v="2"/>
    <n v="0"/>
    <s v="F. ALCONERA"/>
    <s v="B"/>
    <d v="1899-12-30T00:00:45"/>
    <d v="1899-12-30T00:00:45"/>
    <s v="OK"/>
    <m/>
    <m/>
    <d v="1899-12-30T00:00:00"/>
    <d v="1899-12-30T01:02:45"/>
    <n v="3"/>
    <d v="1899-12-30T00:00:45"/>
    <n v="62.750000000001656"/>
    <n v="9"/>
    <s v="No"/>
  </r>
  <r>
    <s v="CCAL"/>
    <s v="2025018816"/>
    <x v="0"/>
    <s v="ER9252BBJ"/>
    <s v="E8364KHH"/>
    <d v="2025-03-11T00:00:00"/>
    <m/>
    <s v="3228"/>
    <x v="3"/>
    <s v="PA"/>
    <s v="S4"/>
    <m/>
    <d v="2025-03-11T00:00:00"/>
    <d v="1899-12-30T09:20:46"/>
    <d v="2025-03-11T00:00:00"/>
    <d v="1899-12-30T09:21:07"/>
    <d v="2025-03-11T00:00:00"/>
    <d v="1899-12-30T09:53:27"/>
    <x v="0"/>
    <s v="RFCPI"/>
    <s v="8043259160"/>
    <s v="FBO"/>
    <d v="1899-12-30T00:32:41"/>
    <d v="1899-12-30T00:32:20"/>
    <d v="1899-12-30T00:00:21"/>
    <s v="Granel"/>
    <s v="E001"/>
    <x v="2"/>
    <d v="1899-12-30T00:32:41"/>
    <d v="1899-12-30T00:32:20"/>
    <n v="9"/>
    <x v="12"/>
    <x v="3"/>
    <x v="2"/>
    <n v="0"/>
    <n v="0"/>
    <s v="OK"/>
    <s v="Granel"/>
    <x v="2"/>
    <n v="0"/>
    <s v="F. ALCONERA"/>
    <s v="A"/>
    <d v="1899-12-30T00:00:21"/>
    <d v="1899-12-30T00:00:21"/>
    <s v="OK"/>
    <m/>
    <m/>
    <d v="1899-12-30T00:00:00"/>
    <d v="1899-12-30T00:32:41"/>
    <n v="3"/>
    <d v="1899-12-30T00:00:21"/>
    <n v="32.683333333334417"/>
    <n v="9"/>
    <s v="Si"/>
  </r>
  <r>
    <s v="CCAL"/>
    <s v="2025018845"/>
    <x v="0"/>
    <s v="E3300GNC"/>
    <m/>
    <d v="2025-03-11T00:00:00"/>
    <m/>
    <s v="3230"/>
    <x v="1"/>
    <s v="PA"/>
    <s v="PA"/>
    <m/>
    <d v="2025-03-11T00:00:00"/>
    <d v="1899-12-30T09:59:36"/>
    <d v="2025-03-11T00:00:00"/>
    <d v="1899-12-30T10:00:02"/>
    <d v="2025-03-11T00:00:00"/>
    <d v="1899-12-30T10:31:08"/>
    <x v="0"/>
    <s v="RFCPI"/>
    <s v="8043259164"/>
    <s v="EXW"/>
    <d v="1899-12-30T00:31:32"/>
    <d v="1899-12-30T00:31:06"/>
    <d v="1899-12-30T00:00:26"/>
    <s v="Ensacado"/>
    <s v="E002"/>
    <x v="1"/>
    <d v="1899-12-30T00:31:32"/>
    <d v="1899-12-30T00:31:06"/>
    <n v="9"/>
    <x v="12"/>
    <x v="3"/>
    <x v="1"/>
    <n v="0"/>
    <n v="0"/>
    <s v="OK"/>
    <s v="Ensacado"/>
    <x v="2"/>
    <n v="0"/>
    <s v="F. ALCONERA"/>
    <s v="A"/>
    <d v="1899-12-30T00:00:26"/>
    <d v="1899-12-30T00:00:26"/>
    <s v="OK"/>
    <m/>
    <m/>
    <d v="1899-12-30T00:00:00"/>
    <d v="1899-12-30T00:31:32"/>
    <n v="3"/>
    <d v="1899-12-30T00:00:26"/>
    <n v="31.533333333335996"/>
    <n v="10"/>
    <s v="Si"/>
  </r>
  <r>
    <s v="CCAL"/>
    <s v="2025018130"/>
    <x v="0"/>
    <s v="ER4517BCY"/>
    <s v="E2316HYF"/>
    <d v="2025-03-11T00:00:00"/>
    <m/>
    <s v="3230"/>
    <x v="1"/>
    <s v="PA"/>
    <s v="PA"/>
    <m/>
    <d v="2025-03-07T00:00:00"/>
    <d v="1899-12-30T12:24:28"/>
    <d v="2025-03-07T00:00:00"/>
    <d v="1899-12-30T12:24:44"/>
    <d v="2025-03-07T00:00:00"/>
    <d v="1899-12-30T13:02:04"/>
    <x v="0"/>
    <s v="RFCPI"/>
    <s v="8043259165"/>
    <s v="EXW"/>
    <d v="1899-12-30T00:37:36"/>
    <d v="1899-12-30T00:37:20"/>
    <d v="1899-12-30T00:00:16"/>
    <s v="Ensacado"/>
    <s v="E002"/>
    <x v="1"/>
    <d v="1899-12-30T00:37:36"/>
    <d v="1899-12-30T00:37:20"/>
    <n v="12"/>
    <x v="10"/>
    <x v="2"/>
    <x v="1"/>
    <n v="0"/>
    <n v="0"/>
    <s v="OK"/>
    <s v="Ensacado"/>
    <x v="2"/>
    <n v="0"/>
    <s v="F. ALCONERA"/>
    <s v="A"/>
    <d v="1899-12-30T00:00:16"/>
    <d v="1899-12-30T00:00:16"/>
    <s v="OK"/>
    <m/>
    <m/>
    <d v="1899-12-30T00:00:00"/>
    <d v="1899-12-30T00:37:36"/>
    <n v="6"/>
    <d v="1899-12-30T00:00:16"/>
    <n v="37.59999999999836"/>
    <n v="13"/>
    <s v="Si"/>
  </r>
  <r>
    <s v="CCAL"/>
    <s v="2025018851"/>
    <x v="0"/>
    <s v="ER1894BDL"/>
    <s v="E3580MCX"/>
    <d v="2025-03-11T00:00:00"/>
    <m/>
    <s v="3230"/>
    <x v="1"/>
    <s v="PA"/>
    <s v="PA"/>
    <m/>
    <d v="2025-03-11T00:00:00"/>
    <d v="1899-12-30T10:17:48"/>
    <d v="2025-03-11T00:00:00"/>
    <d v="1899-12-30T10:18:11"/>
    <d v="2025-03-11T00:00:00"/>
    <d v="1899-12-30T10:51:10"/>
    <x v="0"/>
    <s v="RFCPI"/>
    <s v="8043259167"/>
    <s v="FBO"/>
    <d v="1899-12-30T00:33:22"/>
    <d v="1899-12-30T00:32:59"/>
    <d v="1899-12-30T00:00:23"/>
    <s v="Ensacado"/>
    <s v="E002"/>
    <x v="2"/>
    <d v="1899-12-30T00:33:22"/>
    <d v="1899-12-30T00:32:59"/>
    <n v="10"/>
    <x v="12"/>
    <x v="3"/>
    <x v="1"/>
    <n v="0"/>
    <n v="0"/>
    <s v="OK"/>
    <s v="Ensacado"/>
    <x v="2"/>
    <n v="0"/>
    <s v="F. ALCONERA"/>
    <s v="A"/>
    <d v="1899-12-30T00:00:23"/>
    <d v="1899-12-30T00:00:23"/>
    <s v="OK"/>
    <m/>
    <m/>
    <d v="1899-12-30T00:00:00"/>
    <d v="1899-12-30T00:33:22"/>
    <n v="3"/>
    <d v="1899-12-30T00:00:23"/>
    <n v="33.366666666657601"/>
    <n v="10"/>
    <s v="Si"/>
  </r>
  <r>
    <s v="CCAL"/>
    <s v="2025018869"/>
    <x v="0"/>
    <s v="ECC01844R"/>
    <s v="E4618DKG"/>
    <d v="2025-03-11T00:00:00"/>
    <m/>
    <s v="3230"/>
    <x v="1"/>
    <s v="PA"/>
    <s v="PA"/>
    <m/>
    <d v="2025-03-11T00:00:00"/>
    <d v="1899-12-30T10:42:48"/>
    <d v="2025-03-11T00:00:00"/>
    <d v="1899-12-30T10:43:10"/>
    <d v="2025-03-11T00:00:00"/>
    <d v="1899-12-30T11:18:16"/>
    <x v="0"/>
    <s v="RFCPI"/>
    <s v="8043259171"/>
    <s v="EXW"/>
    <d v="1899-12-30T00:35:28"/>
    <d v="1899-12-30T00:35:06"/>
    <d v="1899-12-30T00:00:22"/>
    <s v="Ensacado"/>
    <s v="E002"/>
    <x v="1"/>
    <d v="1899-12-30T00:35:28"/>
    <d v="1899-12-30T00:35:06"/>
    <n v="10"/>
    <x v="12"/>
    <x v="3"/>
    <x v="1"/>
    <n v="0"/>
    <n v="0"/>
    <s v="OK"/>
    <s v="Ensacado"/>
    <x v="2"/>
    <n v="0"/>
    <s v="F. ALCONERA"/>
    <s v="A"/>
    <d v="1899-12-30T00:00:22"/>
    <d v="1899-12-30T00:00:22"/>
    <s v="OK"/>
    <m/>
    <m/>
    <d v="1899-12-30T00:00:00"/>
    <d v="1899-12-30T00:35:28"/>
    <n v="3"/>
    <d v="1899-12-30T00:00:22"/>
    <n v="35.466666666667201"/>
    <n v="11"/>
    <s v="Si"/>
  </r>
  <r>
    <s v="CCAL"/>
    <s v="2025018891"/>
    <x v="0"/>
    <s v="ER9665BDR"/>
    <s v="E5313MMP"/>
    <d v="2025-03-11T00:00:00"/>
    <m/>
    <s v="3230"/>
    <x v="1"/>
    <s v="PA"/>
    <s v="PA"/>
    <m/>
    <d v="2025-03-11T00:00:00"/>
    <d v="1899-12-30T11:07:25"/>
    <d v="2025-03-11T00:00:00"/>
    <d v="1899-12-30T11:07:52"/>
    <d v="2025-03-11T00:00:00"/>
    <d v="1899-12-30T11:32:23"/>
    <x v="0"/>
    <s v="RFCPI"/>
    <s v="8043259174"/>
    <s v="EXW"/>
    <d v="1899-12-30T00:24:58"/>
    <d v="1899-12-30T00:24:31"/>
    <d v="1899-12-30T00:00:27"/>
    <s v="Ensacado"/>
    <s v="E002"/>
    <x v="1"/>
    <d v="1899-12-30T00:24:58"/>
    <d v="1899-12-30T00:24:31"/>
    <n v="11"/>
    <x v="12"/>
    <x v="3"/>
    <x v="1"/>
    <n v="0"/>
    <n v="0"/>
    <s v="OK"/>
    <s v="Ensacado"/>
    <x v="2"/>
    <n v="0"/>
    <s v="F. ALCONERA"/>
    <s v="A"/>
    <d v="1899-12-30T00:00:27"/>
    <d v="1899-12-30T00:00:27"/>
    <s v="OK"/>
    <m/>
    <m/>
    <d v="1899-12-30T00:00:00"/>
    <d v="1899-12-30T00:24:58"/>
    <n v="3"/>
    <d v="1899-12-30T00:00:27"/>
    <n v="24.966666666662441"/>
    <n v="11"/>
    <s v="Si"/>
  </r>
  <r>
    <s v="CCAL"/>
    <s v="2025018914"/>
    <x v="0"/>
    <s v="ER2070BBY"/>
    <s v="E1007JYX"/>
    <d v="2025-03-11T00:00:00"/>
    <m/>
    <s v="3297"/>
    <x v="2"/>
    <s v="PA"/>
    <s v="S1"/>
    <m/>
    <d v="2025-03-11T00:00:00"/>
    <d v="1899-12-30T11:41:42"/>
    <d v="2025-03-11T00:00:00"/>
    <d v="1899-12-30T11:42:04"/>
    <d v="2025-03-11T00:00:00"/>
    <d v="1899-12-30T12:06:54"/>
    <x v="0"/>
    <s v="RFCPI"/>
    <s v="8043259180"/>
    <s v="FBO"/>
    <d v="1899-12-30T00:25:12"/>
    <d v="1899-12-30T00:24:50"/>
    <d v="1899-12-30T00:00:22"/>
    <s v="Granel"/>
    <s v="E001"/>
    <x v="2"/>
    <d v="1899-12-30T00:25:12"/>
    <d v="1899-12-30T00:24:50"/>
    <n v="11"/>
    <x v="12"/>
    <x v="3"/>
    <x v="2"/>
    <n v="0"/>
    <n v="0"/>
    <s v="OK"/>
    <s v="Granel"/>
    <x v="2"/>
    <n v="0"/>
    <s v="F. ALCONERA"/>
    <s v="A"/>
    <d v="1899-12-30T00:00:22"/>
    <d v="1899-12-30T00:00:22"/>
    <s v="OK"/>
    <m/>
    <m/>
    <d v="1899-12-30T00:00:00"/>
    <d v="1899-12-30T00:25:12"/>
    <n v="3"/>
    <d v="1899-12-30T00:00:22"/>
    <n v="25.199999999999942"/>
    <n v="12"/>
    <s v="Si"/>
  </r>
  <r>
    <s v="CCAL"/>
    <s v="2025018905"/>
    <x v="0"/>
    <s v="ER2114BBG"/>
    <s v="E3425LKV"/>
    <d v="2025-03-11T00:00:00"/>
    <m/>
    <s v="3297"/>
    <x v="2"/>
    <s v="PA"/>
    <s v="S1"/>
    <m/>
    <d v="2025-03-11T00:00:00"/>
    <d v="1899-12-30T11:32:41"/>
    <d v="2025-03-11T00:00:00"/>
    <d v="1899-12-30T11:33:04"/>
    <d v="2025-03-11T00:00:00"/>
    <d v="1899-12-30T12:10:39"/>
    <x v="0"/>
    <s v="RFCPI"/>
    <s v="8043259182"/>
    <s v="FBO"/>
    <d v="1899-12-30T00:37:58"/>
    <d v="1899-12-30T00:37:35"/>
    <d v="1899-12-30T00:00:23"/>
    <s v="Granel"/>
    <s v="E001"/>
    <x v="2"/>
    <d v="1899-12-30T00:37:58"/>
    <d v="1899-12-30T00:37:35"/>
    <n v="11"/>
    <x v="12"/>
    <x v="3"/>
    <x v="2"/>
    <n v="0"/>
    <n v="0"/>
    <s v="OK"/>
    <s v="Granel"/>
    <x v="2"/>
    <n v="0"/>
    <s v="F. ALCONERA"/>
    <s v="A"/>
    <d v="1899-12-30T00:00:23"/>
    <d v="1899-12-30T00:00:23"/>
    <s v="OK"/>
    <m/>
    <m/>
    <d v="1899-12-30T00:00:00"/>
    <d v="1899-12-30T00:37:58"/>
    <n v="3"/>
    <d v="1899-12-30T00:00:23"/>
    <n v="37.966666666665674"/>
    <n v="12"/>
    <s v="Si"/>
  </r>
  <r>
    <s v="CCAL"/>
    <s v="2025018901"/>
    <x v="0"/>
    <s v="ER2316BBD"/>
    <s v="E7555LTD"/>
    <d v="2025-03-11T00:00:00"/>
    <m/>
    <s v="3228"/>
    <x v="3"/>
    <s v="PA"/>
    <s v="S4"/>
    <m/>
    <d v="2025-03-11T00:00:00"/>
    <d v="1899-12-30T11:28:35"/>
    <d v="2025-03-11T00:00:00"/>
    <d v="1899-12-30T11:28:57"/>
    <d v="2025-03-11T00:00:00"/>
    <d v="1899-12-30T12:14:26"/>
    <x v="0"/>
    <s v="RFCPI"/>
    <s v="8043259183"/>
    <s v="FBO"/>
    <d v="1899-12-30T00:45:51"/>
    <d v="1899-12-30T00:45:29"/>
    <d v="1899-12-30T00:00:22"/>
    <s v="Granel"/>
    <s v="E001"/>
    <x v="2"/>
    <d v="1899-12-30T00:45:51"/>
    <d v="1899-12-30T00:45:29"/>
    <n v="11"/>
    <x v="12"/>
    <x v="3"/>
    <x v="2"/>
    <n v="0"/>
    <n v="0"/>
    <s v="OK"/>
    <s v="Granel"/>
    <x v="2"/>
    <n v="0"/>
    <s v="F. ALCONERA"/>
    <s v="B"/>
    <d v="1899-12-30T00:00:22"/>
    <d v="1899-12-30T00:00:22"/>
    <s v="OK"/>
    <m/>
    <m/>
    <d v="1899-12-30T00:00:00"/>
    <d v="1899-12-30T00:45:51"/>
    <n v="3"/>
    <d v="1899-12-30T00:00:22"/>
    <n v="45.85000000000317"/>
    <n v="12"/>
    <s v="No"/>
  </r>
  <r>
    <s v="CCAL"/>
    <s v="2025018928"/>
    <x v="0"/>
    <s v="EM22799R"/>
    <s v="E7433KCN"/>
    <d v="2025-03-11T00:00:00"/>
    <m/>
    <s v="3228"/>
    <x v="3"/>
    <s v="PA"/>
    <s v="S5"/>
    <m/>
    <d v="2025-03-11T00:00:00"/>
    <d v="1899-12-30T12:15:59"/>
    <d v="2025-03-11T00:00:00"/>
    <d v="1899-12-30T12:16:21"/>
    <d v="2025-03-11T00:00:00"/>
    <d v="1899-12-30T12:49:27"/>
    <x v="0"/>
    <s v="RFCPI"/>
    <s v="8043259188"/>
    <s v="FBO"/>
    <d v="1899-12-30T00:33:28"/>
    <d v="1899-12-30T00:33:06"/>
    <d v="1899-12-30T00:00:22"/>
    <s v="Granel"/>
    <s v="E001"/>
    <x v="2"/>
    <d v="1899-12-30T00:33:28"/>
    <d v="1899-12-30T00:33:06"/>
    <n v="12"/>
    <x v="12"/>
    <x v="3"/>
    <x v="2"/>
    <n v="0"/>
    <n v="0"/>
    <s v="OK"/>
    <s v="Granel"/>
    <x v="2"/>
    <n v="0"/>
    <s v="F. ALCONERA"/>
    <s v="A"/>
    <d v="1899-12-30T00:00:22"/>
    <d v="1899-12-30T00:00:22"/>
    <s v="OK"/>
    <m/>
    <m/>
    <d v="1899-12-30T00:00:00"/>
    <d v="1899-12-30T00:33:28"/>
    <n v="3"/>
    <d v="1899-12-30T00:00:22"/>
    <n v="33.46666666666561"/>
    <n v="12"/>
    <s v="Si"/>
  </r>
  <r>
    <s v="CCAL"/>
    <s v="2025018932"/>
    <x v="0"/>
    <s v="ER9177BBP"/>
    <s v="E3246FMB"/>
    <d v="2025-03-11T00:00:00"/>
    <m/>
    <s v="3297"/>
    <x v="2"/>
    <s v="PA"/>
    <s v="S1"/>
    <m/>
    <d v="2025-03-11T00:00:00"/>
    <d v="1899-12-30T12:20:02"/>
    <d v="2025-03-11T00:00:00"/>
    <d v="1899-12-30T12:20:25"/>
    <d v="2025-03-11T00:00:00"/>
    <d v="1899-12-30T12:56:52"/>
    <x v="0"/>
    <s v="RFCPI"/>
    <s v="8043259191"/>
    <s v="FBO"/>
    <d v="1899-12-30T00:36:50"/>
    <d v="1899-12-30T00:36:27"/>
    <d v="1899-12-30T00:00:23"/>
    <s v="Granel"/>
    <s v="E001"/>
    <x v="1"/>
    <d v="1899-12-30T00:36:50"/>
    <d v="1899-12-30T00:36:27"/>
    <n v="12"/>
    <x v="12"/>
    <x v="3"/>
    <x v="2"/>
    <n v="0"/>
    <n v="0"/>
    <s v="OK"/>
    <s v="Granel"/>
    <x v="2"/>
    <n v="0"/>
    <s v="F. ALCONERA"/>
    <s v="A"/>
    <d v="1899-12-30T00:00:23"/>
    <d v="1899-12-30T00:00:23"/>
    <s v="OK"/>
    <m/>
    <m/>
    <d v="1899-12-30T00:00:00"/>
    <d v="1899-12-30T00:36:50"/>
    <n v="3"/>
    <d v="1899-12-30T00:00:23"/>
    <n v="36.83333333332795"/>
    <n v="12"/>
    <s v="Si"/>
  </r>
  <r>
    <s v="CCAL"/>
    <s v="2025018955"/>
    <x v="0"/>
    <s v="ER7831BCS"/>
    <s v="E0309KYD"/>
    <d v="2025-03-11T00:00:00"/>
    <m/>
    <s v="3230"/>
    <x v="1"/>
    <s v="PA"/>
    <s v="PA"/>
    <m/>
    <d v="2025-03-11T00:00:00"/>
    <d v="1899-12-30T13:06:28"/>
    <d v="2025-03-11T00:00:00"/>
    <d v="1899-12-30T13:06:51"/>
    <d v="2025-03-11T00:00:00"/>
    <d v="1899-12-30T13:31:18"/>
    <x v="0"/>
    <s v="RFCPI"/>
    <s v="8043259194"/>
    <s v="EXW"/>
    <d v="1899-12-30T00:24:50"/>
    <d v="1899-12-30T00:24:27"/>
    <d v="1899-12-30T00:00:23"/>
    <s v="Ensacado"/>
    <s v="E002"/>
    <x v="1"/>
    <d v="1899-12-30T00:24:50"/>
    <d v="1899-12-30T00:24:27"/>
    <n v="13"/>
    <x v="12"/>
    <x v="3"/>
    <x v="1"/>
    <n v="0"/>
    <n v="0"/>
    <s v="OK"/>
    <s v="Ensacado"/>
    <x v="2"/>
    <n v="0"/>
    <s v="F. ALCONERA"/>
    <s v="A"/>
    <d v="1899-12-30T00:00:23"/>
    <d v="1899-12-30T00:00:23"/>
    <s v="OK"/>
    <m/>
    <m/>
    <d v="1899-12-30T00:00:00"/>
    <d v="1899-12-30T00:24:50"/>
    <n v="3"/>
    <d v="1899-12-30T00:00:23"/>
    <n v="24.833333333332792"/>
    <n v="13"/>
    <s v="Si"/>
  </r>
  <r>
    <s v="CCAL"/>
    <s v="2025018963"/>
    <x v="0"/>
    <s v="ER2153BDL"/>
    <s v="E4450MTX"/>
    <d v="2025-03-11T00:00:00"/>
    <m/>
    <s v="3228"/>
    <x v="3"/>
    <s v="PA"/>
    <s v="S4"/>
    <m/>
    <d v="2025-03-11T00:00:00"/>
    <d v="1899-12-30T13:23:03"/>
    <d v="2025-03-11T00:00:00"/>
    <d v="1899-12-30T13:23:26"/>
    <d v="2025-03-11T00:00:00"/>
    <d v="1899-12-30T13:55:40"/>
    <x v="0"/>
    <s v="RFCPI"/>
    <s v="8043259198"/>
    <s v="EXW"/>
    <d v="1899-12-30T00:32:37"/>
    <d v="1899-12-30T00:32:14"/>
    <d v="1899-12-30T00:00:23"/>
    <s v="Granel"/>
    <s v="E001"/>
    <x v="1"/>
    <d v="1899-12-30T00:32:37"/>
    <d v="1899-12-30T00:32:14"/>
    <n v="13"/>
    <x v="12"/>
    <x v="3"/>
    <x v="2"/>
    <n v="0"/>
    <n v="0"/>
    <s v="OK"/>
    <s v="Granel"/>
    <x v="2"/>
    <n v="0"/>
    <s v="F. ALCONERA"/>
    <s v="A"/>
    <d v="1899-12-30T00:00:23"/>
    <d v="1899-12-30T00:00:23"/>
    <s v="OK"/>
    <m/>
    <m/>
    <d v="1899-12-30T00:00:00"/>
    <d v="1899-12-30T00:32:37"/>
    <n v="3"/>
    <d v="1899-12-30T00:00:23"/>
    <n v="32.616666666662439"/>
    <n v="13"/>
    <s v="Si"/>
  </r>
  <r>
    <s v="CCAL"/>
    <s v="2025018991"/>
    <x v="0"/>
    <s v="ER3686BCF"/>
    <s v="E9865JVX"/>
    <d v="2025-03-11T00:00:00"/>
    <m/>
    <s v="3297"/>
    <x v="2"/>
    <s v="PA"/>
    <s v="S1"/>
    <m/>
    <d v="2025-03-11T00:00:00"/>
    <d v="1899-12-30T14:12:11"/>
    <d v="2025-03-11T00:00:00"/>
    <d v="1899-12-30T14:12:34"/>
    <d v="2025-03-11T00:00:00"/>
    <d v="1899-12-30T14:40:28"/>
    <x v="0"/>
    <s v="RFCPI"/>
    <s v="8043259203"/>
    <s v="FBO"/>
    <d v="1899-12-30T00:28:17"/>
    <d v="1899-12-30T00:27:54"/>
    <d v="1899-12-30T00:00:23"/>
    <s v="Granel"/>
    <s v="E001"/>
    <x v="2"/>
    <d v="1899-12-30T00:28:17"/>
    <d v="1899-12-30T00:27:54"/>
    <n v="14"/>
    <x v="12"/>
    <x v="3"/>
    <x v="2"/>
    <n v="0"/>
    <n v="0"/>
    <s v="OK"/>
    <s v="Granel"/>
    <x v="2"/>
    <n v="0"/>
    <s v="F. ALCONERA"/>
    <s v="A"/>
    <d v="1899-12-30T00:00:23"/>
    <d v="1899-12-30T00:00:23"/>
    <s v="OK"/>
    <m/>
    <m/>
    <d v="1899-12-30T00:00:00"/>
    <d v="1899-12-30T00:28:17"/>
    <n v="3"/>
    <d v="1899-12-30T00:00:23"/>
    <n v="28.283333333342444"/>
    <n v="14"/>
    <s v="Si"/>
  </r>
  <r>
    <s v="CCAL"/>
    <s v="2025018997"/>
    <x v="0"/>
    <s v="ER4838BBS"/>
    <s v="E9945KBD"/>
    <d v="2025-03-11T00:00:00"/>
    <m/>
    <s v="3228"/>
    <x v="3"/>
    <s v="PA"/>
    <s v="S5"/>
    <m/>
    <d v="2025-03-11T00:00:00"/>
    <d v="1899-12-30T14:23:53"/>
    <d v="2025-03-11T00:00:00"/>
    <d v="1899-12-30T14:24:15"/>
    <d v="2025-03-11T00:00:00"/>
    <d v="1899-12-30T14:49:27"/>
    <x v="0"/>
    <s v="RFCPI"/>
    <s v="8043259205"/>
    <s v="FBO"/>
    <d v="1899-12-30T00:25:34"/>
    <d v="1899-12-30T00:25:12"/>
    <d v="1899-12-30T00:00:22"/>
    <s v="Granel"/>
    <s v="E001"/>
    <x v="2"/>
    <d v="1899-12-30T00:25:34"/>
    <d v="1899-12-30T00:25:12"/>
    <n v="14"/>
    <x v="12"/>
    <x v="3"/>
    <x v="2"/>
    <n v="0"/>
    <n v="0"/>
    <s v="OK"/>
    <s v="Granel"/>
    <x v="2"/>
    <n v="0"/>
    <s v="F. ALCONERA"/>
    <s v="A"/>
    <d v="1899-12-30T00:00:22"/>
    <d v="1899-12-30T00:00:22"/>
    <s v="OK"/>
    <m/>
    <m/>
    <d v="1899-12-30T00:00:00"/>
    <d v="1899-12-30T00:25:34"/>
    <n v="3"/>
    <d v="1899-12-30T00:00:22"/>
    <n v="25.566666666667093"/>
    <n v="14"/>
    <s v="Si"/>
  </r>
  <r>
    <s v="CCAL"/>
    <s v="2025019024"/>
    <x v="0"/>
    <s v="ER4761BBV"/>
    <s v="E1400KHH"/>
    <d v="2025-03-11T00:00:00"/>
    <m/>
    <s v="3228"/>
    <x v="3"/>
    <s v="PA"/>
    <s v="S4"/>
    <m/>
    <d v="2025-03-11T00:00:00"/>
    <d v="1899-12-30T16:06:21"/>
    <d v="2025-03-11T00:00:00"/>
    <d v="1899-12-30T16:06:44"/>
    <d v="2025-03-11T00:00:00"/>
    <d v="1899-12-30T16:35:46"/>
    <x v="0"/>
    <s v="RFCPI"/>
    <s v="8043259213"/>
    <s v="FBO"/>
    <d v="1899-12-30T00:29:25"/>
    <d v="1899-12-30T00:29:02"/>
    <d v="1899-12-30T00:00:23"/>
    <s v="Granel"/>
    <s v="E001"/>
    <x v="2"/>
    <d v="1899-12-30T00:29:25"/>
    <d v="1899-12-30T00:29:02"/>
    <n v="16"/>
    <x v="12"/>
    <x v="3"/>
    <x v="2"/>
    <n v="0"/>
    <n v="0"/>
    <s v="OK"/>
    <s v="Granel"/>
    <x v="2"/>
    <n v="0"/>
    <s v="F. ALCONERA"/>
    <s v="A"/>
    <d v="1899-12-30T00:00:23"/>
    <d v="1899-12-30T00:00:23"/>
    <s v="OK"/>
    <m/>
    <m/>
    <d v="1899-12-30T00:00:00"/>
    <d v="1899-12-30T00:29:25"/>
    <n v="3"/>
    <d v="1899-12-30T00:00:23"/>
    <n v="29.416666666665616"/>
    <n v="16"/>
    <s v="Si"/>
  </r>
  <r>
    <s v="CCAL"/>
    <s v="2025019030"/>
    <x v="0"/>
    <s v="EBA1640AF"/>
    <m/>
    <d v="2025-03-11T00:00:00"/>
    <m/>
    <s v="3230"/>
    <x v="1"/>
    <s v="PA"/>
    <s v="PA"/>
    <m/>
    <d v="2025-03-11T00:00:00"/>
    <d v="1899-12-30T16:15:45"/>
    <d v="2025-03-11T00:00:00"/>
    <d v="1899-12-30T16:16:37"/>
    <d v="2025-03-11T00:00:00"/>
    <d v="1899-12-30T16:41:08"/>
    <x v="0"/>
    <s v="RFCPI"/>
    <s v="8043259214"/>
    <s v="FBO"/>
    <d v="1899-12-30T00:25:23"/>
    <d v="1899-12-30T00:24:31"/>
    <d v="1899-12-30T00:00:52"/>
    <s v="Ensacado"/>
    <s v="E002"/>
    <x v="1"/>
    <d v="1899-12-30T00:25:23"/>
    <d v="1899-12-30T00:24:31"/>
    <n v="16"/>
    <x v="12"/>
    <x v="3"/>
    <x v="1"/>
    <n v="0"/>
    <n v="0"/>
    <s v="OK"/>
    <s v="Ensacado"/>
    <x v="2"/>
    <n v="0"/>
    <s v="F. ALCONERA"/>
    <s v="A"/>
    <d v="1899-12-30T00:00:52"/>
    <d v="1899-12-30T00:00:52"/>
    <s v="OK"/>
    <m/>
    <m/>
    <d v="1899-12-30T00:00:00"/>
    <d v="1899-12-30T00:25:23"/>
    <n v="3"/>
    <d v="1899-12-30T00:00:52"/>
    <n v="25.383333333326323"/>
    <n v="16"/>
    <s v="Si"/>
  </r>
  <r>
    <s v="CCAL"/>
    <s v="2025018851"/>
    <x v="0"/>
    <s v="ER1894BDL"/>
    <s v="E3580MCX"/>
    <d v="2025-03-11T00:00:00"/>
    <m/>
    <s v="3230"/>
    <x v="1"/>
    <s v="PA"/>
    <s v="PA"/>
    <m/>
    <d v="2025-03-11T00:00:00"/>
    <d v="1899-12-30T10:17:48"/>
    <d v="2025-03-11T00:00:00"/>
    <d v="1899-12-30T10:18:11"/>
    <d v="2025-03-11T00:00:00"/>
    <d v="1899-12-30T10:51:10"/>
    <x v="14"/>
    <s v="RFCPI"/>
    <s v="8043259215"/>
    <s v="FBO"/>
    <d v="1899-12-30T00:33:22"/>
    <d v="1899-12-30T00:32:59"/>
    <d v="1899-12-30T00:00:23"/>
    <s v="Ensacado"/>
    <s v="E002"/>
    <x v="2"/>
    <d v="1899-12-30T00:33:22"/>
    <d v="1899-12-30T00:32:59"/>
    <n v="10"/>
    <x v="12"/>
    <x v="3"/>
    <x v="1"/>
    <n v="0"/>
    <n v="0"/>
    <s v="OK"/>
    <s v="Ensacado"/>
    <x v="2"/>
    <n v="0"/>
    <s v="F. ALCONERA"/>
    <s v="A"/>
    <d v="1899-12-30T00:00:23"/>
    <d v="1899-12-30T00:00:23"/>
    <s v="OK"/>
    <m/>
    <m/>
    <d v="1899-12-30T00:00:00"/>
    <d v="1899-12-30T00:33:22"/>
    <n v="3"/>
    <d v="1899-12-30T00:00:23"/>
    <n v="33.366666666657601"/>
    <n v="10"/>
    <s v="Si"/>
  </r>
  <r>
    <s v="CCAL"/>
    <s v="2025019069"/>
    <x v="0"/>
    <s v="ER9053BCB"/>
    <s v="E2965KHG"/>
    <d v="2025-03-11T00:00:00"/>
    <m/>
    <s v="3228"/>
    <x v="3"/>
    <s v="PA"/>
    <s v="S5"/>
    <m/>
    <d v="2025-03-11T00:00:00"/>
    <d v="1899-12-30T17:26:11"/>
    <d v="2025-03-11T00:00:00"/>
    <d v="1899-12-30T17:26:34"/>
    <d v="2025-03-11T00:00:00"/>
    <d v="1899-12-30T17:48:10"/>
    <x v="0"/>
    <s v="RFCPI"/>
    <s v="8043259220"/>
    <s v="FBO"/>
    <d v="1899-12-30T00:21:59"/>
    <d v="1899-12-30T00:21:36"/>
    <d v="1899-12-30T00:00:23"/>
    <s v="Granel"/>
    <s v="E001"/>
    <x v="2"/>
    <d v="1899-12-30T00:21:59"/>
    <d v="1899-12-30T00:21:36"/>
    <n v="17"/>
    <x v="12"/>
    <x v="3"/>
    <x v="2"/>
    <n v="0"/>
    <n v="0"/>
    <s v="OK"/>
    <s v="Granel"/>
    <x v="2"/>
    <n v="0"/>
    <s v="F. ALCONERA"/>
    <s v="A"/>
    <d v="1899-12-30T00:00:23"/>
    <d v="1899-12-30T00:00:23"/>
    <s v="OK"/>
    <m/>
    <m/>
    <d v="1899-12-30T00:00:00"/>
    <d v="1899-12-30T00:21:59"/>
    <n v="3"/>
    <d v="1899-12-30T00:00:23"/>
    <n v="21.983333333342419"/>
    <n v="17"/>
    <s v="Si"/>
  </r>
  <r>
    <s v="CCAL"/>
    <s v="2025019086"/>
    <x v="0"/>
    <s v="ER2637BBV"/>
    <s v="E4929LNP"/>
    <d v="2025-03-11T00:00:00"/>
    <m/>
    <s v="3297"/>
    <x v="2"/>
    <s v="PA"/>
    <s v="S1"/>
    <m/>
    <d v="2025-03-11T00:00:00"/>
    <d v="1899-12-30T17:58:55"/>
    <d v="2025-03-11T00:00:00"/>
    <d v="1899-12-30T17:59:17"/>
    <d v="2025-03-11T00:00:00"/>
    <d v="1899-12-30T18:27:52"/>
    <x v="0"/>
    <s v="RFCPI"/>
    <s v="8043259222"/>
    <s v="FBO"/>
    <d v="1899-12-30T00:28:57"/>
    <d v="1899-12-30T00:28:35"/>
    <d v="1899-12-30T00:00:22"/>
    <s v="Granel"/>
    <s v="E001"/>
    <x v="2"/>
    <d v="1899-12-30T00:28:57"/>
    <d v="1899-12-30T00:28:35"/>
    <n v="17"/>
    <x v="12"/>
    <x v="3"/>
    <x v="2"/>
    <n v="0"/>
    <n v="0"/>
    <s v="OK"/>
    <s v="Granel"/>
    <x v="2"/>
    <n v="0"/>
    <s v="F. ALCONERA"/>
    <s v="A"/>
    <d v="1899-12-30T00:00:22"/>
    <d v="1899-12-30T00:00:22"/>
    <s v="OK"/>
    <m/>
    <m/>
    <d v="1899-12-30T00:00:00"/>
    <d v="1899-12-30T00:28:57"/>
    <n v="3"/>
    <d v="1899-12-30T00:00:22"/>
    <n v="28.949999999990297"/>
    <n v="18"/>
    <s v="Si"/>
  </r>
  <r>
    <s v="CCAL"/>
    <s v="2025019094"/>
    <x v="0"/>
    <s v="ER6832BBP"/>
    <s v="E3043KFX"/>
    <d v="2025-03-11T00:00:00"/>
    <m/>
    <s v="3228"/>
    <x v="3"/>
    <s v="PA"/>
    <s v="S4"/>
    <m/>
    <d v="2025-03-11T00:00:00"/>
    <d v="1899-12-30T18:19:55"/>
    <d v="2025-03-11T00:00:00"/>
    <d v="1899-12-30T18:20:18"/>
    <d v="2025-03-11T00:00:00"/>
    <d v="1899-12-30T18:46:25"/>
    <x v="0"/>
    <s v="RFCPI"/>
    <s v="8043259224"/>
    <s v="FBO"/>
    <d v="1899-12-30T00:26:30"/>
    <d v="1899-12-30T00:26:07"/>
    <d v="1899-12-30T00:00:23"/>
    <s v="Granel"/>
    <s v="E001"/>
    <x v="2"/>
    <d v="1899-12-30T00:26:30"/>
    <d v="1899-12-30T00:26:07"/>
    <n v="18"/>
    <x v="12"/>
    <x v="3"/>
    <x v="2"/>
    <n v="0"/>
    <n v="0"/>
    <s v="OK"/>
    <s v="Granel"/>
    <x v="2"/>
    <n v="0"/>
    <s v="F. ALCONERA"/>
    <s v="A"/>
    <d v="1899-12-30T00:00:23"/>
    <d v="1899-12-30T00:00:23"/>
    <s v="OK"/>
    <m/>
    <m/>
    <d v="1899-12-30T00:00:00"/>
    <d v="1899-12-30T00:26:30"/>
    <n v="3"/>
    <d v="1899-12-30T00:00:23"/>
    <n v="26.500000000003183"/>
    <n v="18"/>
    <s v="Si"/>
  </r>
  <r>
    <s v="CCAL"/>
    <s v="2025019093"/>
    <x v="0"/>
    <s v="ER5441BDK"/>
    <s v="E1827LYJ"/>
    <d v="2025-03-11T00:00:00"/>
    <m/>
    <s v="3230"/>
    <x v="1"/>
    <s v="PA"/>
    <s v="PA"/>
    <m/>
    <d v="2025-03-11T00:00:00"/>
    <d v="1899-12-30T18:18:00"/>
    <d v="2025-03-11T00:00:00"/>
    <d v="1899-12-30T18:18:24"/>
    <d v="2025-03-11T00:00:00"/>
    <d v="1899-12-30T18:55:02"/>
    <x v="0"/>
    <s v="RFCPI"/>
    <s v="8043259225"/>
    <s v="FBO"/>
    <d v="1899-12-30T00:37:02"/>
    <d v="1899-12-30T00:36:38"/>
    <d v="1899-12-30T00:00:24"/>
    <s v="Ensacado"/>
    <s v="E002"/>
    <x v="2"/>
    <d v="1899-12-30T00:37:02"/>
    <d v="1899-12-30T00:36:38"/>
    <n v="18"/>
    <x v="12"/>
    <x v="3"/>
    <x v="1"/>
    <n v="0"/>
    <n v="0"/>
    <s v="OK"/>
    <s v="Ensacado"/>
    <x v="2"/>
    <n v="0"/>
    <s v="F. ALCONERA"/>
    <s v="A"/>
    <d v="1899-12-30T00:00:24"/>
    <d v="1899-12-30T00:00:24"/>
    <s v="OK"/>
    <m/>
    <m/>
    <d v="1899-12-30T00:00:00"/>
    <d v="1899-12-30T00:37:02"/>
    <n v="3"/>
    <d v="1899-12-30T00:00:24"/>
    <n v="37.033333333329743"/>
    <n v="18"/>
    <s v="Si"/>
  </r>
  <r>
    <s v="CCAL"/>
    <s v="2025019099"/>
    <x v="0"/>
    <s v="ER0455BBX"/>
    <s v="E0438GVW"/>
    <d v="2025-03-11T00:00:00"/>
    <m/>
    <s v="3229"/>
    <x v="6"/>
    <s v="PA"/>
    <s v="S2"/>
    <m/>
    <d v="2025-03-11T00:00:00"/>
    <d v="1899-12-30T18:32:34"/>
    <d v="2025-03-11T00:00:00"/>
    <d v="1899-12-30T18:32:57"/>
    <d v="2025-03-11T00:00:00"/>
    <d v="1899-12-30T18:55:22"/>
    <x v="0"/>
    <s v="RFCPI"/>
    <s v="8043259226"/>
    <s v="EXW"/>
    <d v="1899-12-30T00:22:48"/>
    <d v="1899-12-30T00:22:25"/>
    <d v="1899-12-30T00:00:23"/>
    <s v="Granel"/>
    <s v="E001"/>
    <x v="1"/>
    <d v="1899-12-30T00:22:48"/>
    <d v="1899-12-30T00:22:25"/>
    <n v="18"/>
    <x v="12"/>
    <x v="3"/>
    <x v="2"/>
    <n v="0"/>
    <n v="0"/>
    <s v="OK"/>
    <s v="Granel"/>
    <x v="2"/>
    <n v="0"/>
    <s v="F. ALCONERA"/>
    <s v="A"/>
    <d v="1899-12-30T00:00:23"/>
    <d v="1899-12-30T00:00:23"/>
    <s v="OK"/>
    <m/>
    <m/>
    <d v="1899-12-30T00:00:00"/>
    <d v="1899-12-30T00:22:48"/>
    <n v="3"/>
    <d v="1899-12-30T00:00:23"/>
    <n v="22.799999999995251"/>
    <n v="18"/>
    <s v="Si"/>
  </r>
  <r>
    <s v="CCAL"/>
    <s v="2025019095"/>
    <x v="0"/>
    <s v="ER8908BBG"/>
    <s v="E5792MTF"/>
    <d v="2025-03-11T00:00:00"/>
    <m/>
    <s v="3228"/>
    <x v="3"/>
    <s v="PA"/>
    <s v="S4"/>
    <m/>
    <d v="2025-03-11T00:00:00"/>
    <d v="1899-12-30T18:24:16"/>
    <d v="2025-03-11T00:00:00"/>
    <d v="1899-12-30T18:24:39"/>
    <d v="2025-03-11T00:00:00"/>
    <d v="1899-12-30T19:07:44"/>
    <x v="0"/>
    <s v="RFCPI"/>
    <s v="8043259228"/>
    <s v="EXW"/>
    <d v="1899-12-30T00:43:28"/>
    <d v="1899-12-30T00:43:05"/>
    <d v="1899-12-30T00:00:23"/>
    <s v="Granel"/>
    <s v="E001"/>
    <x v="1"/>
    <d v="1899-12-30T00:43:28"/>
    <d v="1899-12-30T00:43:05"/>
    <n v="18"/>
    <x v="12"/>
    <x v="3"/>
    <x v="2"/>
    <n v="0"/>
    <n v="0"/>
    <s v="OK"/>
    <s v="Granel"/>
    <x v="2"/>
    <n v="0"/>
    <s v="F. ALCONERA"/>
    <s v="A"/>
    <d v="1899-12-30T00:00:23"/>
    <d v="1899-12-30T00:00:23"/>
    <s v="OK"/>
    <m/>
    <m/>
    <d v="1899-12-30T00:00:00"/>
    <d v="1899-12-30T00:43:28"/>
    <n v="3"/>
    <d v="1899-12-30T00:00:23"/>
    <n v="43.466666666673568"/>
    <n v="19"/>
    <s v="Si"/>
  </r>
  <r>
    <s v="CCAL"/>
    <s v="2025019104"/>
    <x v="0"/>
    <s v="E4001BYB"/>
    <m/>
    <d v="2025-03-11T00:00:00"/>
    <m/>
    <s v="3230"/>
    <x v="1"/>
    <s v="PA"/>
    <s v="PA"/>
    <m/>
    <d v="2025-03-11T00:00:00"/>
    <d v="1899-12-30T19:04:37"/>
    <d v="2025-03-11T00:00:00"/>
    <d v="1899-12-30T19:05:01"/>
    <d v="2025-03-11T00:00:00"/>
    <d v="1899-12-30T19:27:13"/>
    <x v="0"/>
    <s v="RFCPI"/>
    <s v="8043259229"/>
    <s v="EXW"/>
    <d v="1899-12-30T00:22:36"/>
    <d v="1899-12-30T00:22:12"/>
    <d v="1899-12-30T00:00:24"/>
    <s v="Ensacado"/>
    <s v="E002"/>
    <x v="1"/>
    <d v="1899-12-30T00:22:36"/>
    <d v="1899-12-30T00:22:12"/>
    <n v="19"/>
    <x v="12"/>
    <x v="3"/>
    <x v="1"/>
    <n v="0"/>
    <n v="0"/>
    <s v="OK"/>
    <s v="Ensacado"/>
    <x v="2"/>
    <n v="0"/>
    <s v="F. ALCONERA"/>
    <s v="A"/>
    <d v="1899-12-30T00:00:24"/>
    <d v="1899-12-30T00:00:24"/>
    <s v="OK"/>
    <m/>
    <m/>
    <d v="1899-12-30T00:00:00"/>
    <d v="1899-12-30T00:22:36"/>
    <n v="3"/>
    <d v="1899-12-30T00:00:24"/>
    <n v="22.599999999993461"/>
    <n v="19"/>
    <s v="Si"/>
  </r>
  <r>
    <s v="CCAL"/>
    <s v="2025019106"/>
    <x v="0"/>
    <s v="ER6279BDC"/>
    <s v="E8695LMJ"/>
    <d v="2025-03-11T00:00:00"/>
    <m/>
    <s v="200223"/>
    <x v="0"/>
    <s v="PA"/>
    <s v="S1"/>
    <m/>
    <d v="2025-03-11T00:00:00"/>
    <d v="1899-12-30T19:29:55"/>
    <d v="2025-03-11T00:00:00"/>
    <d v="1899-12-30T19:31:06"/>
    <d v="2025-03-11T00:00:00"/>
    <d v="1899-12-30T19:45:27"/>
    <x v="0"/>
    <s v="RFCPI"/>
    <s v="8043259230"/>
    <s v="EXW"/>
    <d v="1899-12-30T00:15:32"/>
    <d v="1899-12-30T00:14:21"/>
    <d v="1899-12-30T00:01:11"/>
    <s v="Granel"/>
    <s v="E001"/>
    <x v="1"/>
    <d v="1899-12-30T00:15:32"/>
    <d v="1899-12-30T00:14:21"/>
    <n v="19"/>
    <x v="12"/>
    <x v="3"/>
    <x v="0"/>
    <n v="0"/>
    <n v="0"/>
    <s v="OK"/>
    <s v="Clinker"/>
    <x v="2"/>
    <n v="0"/>
    <s v="F. ALCONERA"/>
    <s v="A"/>
    <d v="1899-12-30T00:01:11"/>
    <d v="1899-12-30T00:01:11"/>
    <s v="OK"/>
    <m/>
    <m/>
    <d v="1899-12-30T00:00:00"/>
    <d v="1899-12-30T00:15:32"/>
    <n v="3"/>
    <d v="1899-12-30T00:01:11"/>
    <n v="15.533333333337573"/>
    <n v="19"/>
    <s v="Si"/>
  </r>
  <r>
    <s v="CCAL"/>
    <s v="2025019110"/>
    <x v="0"/>
    <s v="ER8271BDM"/>
    <s v="E0205LTP"/>
    <d v="2025-03-12T00:00:00"/>
    <m/>
    <s v="3228"/>
    <x v="3"/>
    <s v="PA"/>
    <s v="S4"/>
    <m/>
    <d v="2025-03-12T00:00:00"/>
    <d v="1899-12-30T05:21:09"/>
    <d v="2025-03-12T00:00:00"/>
    <d v="1899-12-30T05:21:13"/>
    <d v="2025-03-12T00:00:00"/>
    <d v="1899-12-30T05:47:55"/>
    <x v="0"/>
    <s v="RFCPI"/>
    <s v="8043259232"/>
    <s v="FBO"/>
    <d v="1899-12-30T00:26:46"/>
    <d v="1899-12-30T00:26:42"/>
    <d v="1899-12-30T00:00:04"/>
    <s v="Granel"/>
    <s v="E001"/>
    <x v="2"/>
    <d v="1899-12-30T00:26:46"/>
    <d v="1899-12-30T00:26:42"/>
    <n v="5"/>
    <x v="13"/>
    <x v="3"/>
    <x v="2"/>
    <n v="0"/>
    <n v="0"/>
    <s v="OK"/>
    <s v="Granel"/>
    <x v="2"/>
    <n v="0"/>
    <s v="F. ALCONERA"/>
    <s v="A"/>
    <d v="1899-12-30T00:00:04"/>
    <d v="1899-12-30T00:00:04"/>
    <s v="OK"/>
    <m/>
    <m/>
    <d v="1899-12-30T00:00:00"/>
    <d v="1899-12-30T00:26:46"/>
    <n v="4"/>
    <d v="1899-12-30T00:00:04"/>
    <n v="26.766666666676791"/>
    <n v="5"/>
    <s v="Si"/>
  </r>
  <r>
    <s v="CCAL"/>
    <s v="2025019126"/>
    <x v="0"/>
    <s v="ER1760BDB"/>
    <s v="E3179MJG"/>
    <d v="2025-03-12T00:00:00"/>
    <m/>
    <s v="3228"/>
    <x v="3"/>
    <s v="PA"/>
    <s v="S5"/>
    <m/>
    <d v="2025-03-12T00:00:00"/>
    <d v="1899-12-30T06:32:32"/>
    <d v="2025-03-12T00:00:00"/>
    <d v="1899-12-30T06:32:34"/>
    <d v="2025-03-12T00:00:00"/>
    <d v="1899-12-30T06:55:45"/>
    <x v="0"/>
    <s v="RFCPI"/>
    <s v="8043259240"/>
    <s v="FBO"/>
    <d v="1899-12-30T00:23:13"/>
    <d v="1899-12-30T00:23:11"/>
    <d v="1899-12-30T00:00:02"/>
    <s v="Granel"/>
    <s v="E001"/>
    <x v="2"/>
    <d v="1899-12-30T00:23:13"/>
    <d v="1899-12-30T00:23:11"/>
    <n v="6"/>
    <x v="13"/>
    <x v="3"/>
    <x v="2"/>
    <n v="0"/>
    <n v="0"/>
    <s v="OK"/>
    <s v="Granel"/>
    <x v="2"/>
    <n v="0"/>
    <s v="F. ALCONERA"/>
    <s v="A"/>
    <d v="1899-12-30T00:00:02"/>
    <d v="1899-12-30T00:00:02"/>
    <s v="OK"/>
    <m/>
    <m/>
    <d v="1899-12-30T00:00:00"/>
    <d v="1899-12-30T00:23:13"/>
    <n v="4"/>
    <d v="1899-12-30T00:00:02"/>
    <n v="23.2166666666736"/>
    <n v="6"/>
    <s v="Si"/>
  </r>
  <r>
    <s v="CCAL"/>
    <s v="2025019124"/>
    <x v="0"/>
    <s v="ER9645BBZ"/>
    <s v="E0945JZT"/>
    <d v="2025-03-12T00:00:00"/>
    <m/>
    <s v="3350"/>
    <x v="9"/>
    <s v="PA"/>
    <s v="S2"/>
    <m/>
    <d v="2025-03-12T00:00:00"/>
    <d v="1899-12-30T06:26:01"/>
    <d v="2025-03-12T00:00:00"/>
    <d v="1899-12-30T06:26:03"/>
    <d v="2025-03-12T00:00:00"/>
    <d v="1899-12-30T06:59:02"/>
    <x v="0"/>
    <s v="RFCPI"/>
    <s v="8043259241"/>
    <s v="FBO"/>
    <d v="1899-12-30T00:33:01"/>
    <d v="1899-12-30T00:32:59"/>
    <d v="1899-12-30T00:00:02"/>
    <s v="Granel"/>
    <s v="E001"/>
    <x v="2"/>
    <d v="1899-12-30T00:33:01"/>
    <d v="1899-12-30T00:32:59"/>
    <n v="6"/>
    <x v="13"/>
    <x v="3"/>
    <x v="2"/>
    <n v="0"/>
    <n v="0"/>
    <s v="OK"/>
    <s v="Granel"/>
    <x v="2"/>
    <n v="0"/>
    <s v="F. ALCONERA"/>
    <s v="A"/>
    <d v="1899-12-30T00:00:02"/>
    <d v="1899-12-30T00:00:02"/>
    <s v="OK"/>
    <m/>
    <m/>
    <d v="1899-12-30T00:00:00"/>
    <d v="1899-12-30T00:33:01"/>
    <n v="4"/>
    <d v="1899-12-30T00:00:02"/>
    <n v="33.016666666665621"/>
    <n v="6"/>
    <s v="Si"/>
  </r>
  <r>
    <s v="CCAL"/>
    <s v="2025019133"/>
    <x v="0"/>
    <s v="ER0119BBW"/>
    <s v="E8837LZK"/>
    <d v="2025-03-12T00:00:00"/>
    <m/>
    <s v="3228"/>
    <x v="3"/>
    <s v="PA"/>
    <s v="S4"/>
    <m/>
    <d v="2025-03-12T00:00:00"/>
    <d v="1899-12-30T06:59:53"/>
    <d v="2025-03-12T00:00:00"/>
    <d v="1899-12-30T06:59:55"/>
    <d v="2025-03-12T00:00:00"/>
    <d v="1899-12-30T07:26:44"/>
    <x v="0"/>
    <s v="RFCPI"/>
    <s v="8043259244"/>
    <s v="FBO"/>
    <d v="1899-12-30T00:26:51"/>
    <d v="1899-12-30T00:26:49"/>
    <d v="1899-12-30T00:00:02"/>
    <s v="Granel"/>
    <s v="E001"/>
    <x v="2"/>
    <d v="1899-12-30T00:26:51"/>
    <d v="1899-12-30T00:26:49"/>
    <n v="6"/>
    <x v="13"/>
    <x v="3"/>
    <x v="2"/>
    <n v="0"/>
    <n v="0"/>
    <s v="OK"/>
    <s v="Granel"/>
    <x v="2"/>
    <n v="0"/>
    <s v="F. ALCONERA"/>
    <s v="A"/>
    <d v="1899-12-30T00:00:02"/>
    <d v="1899-12-30T00:00:02"/>
    <s v="OK"/>
    <m/>
    <m/>
    <d v="1899-12-30T00:00:00"/>
    <d v="1899-12-30T00:26:51"/>
    <n v="4"/>
    <d v="1899-12-30T00:00:02"/>
    <n v="26.849999999995163"/>
    <n v="7"/>
    <s v="Si"/>
  </r>
  <r>
    <s v="CCAL"/>
    <s v="2025019132"/>
    <x v="0"/>
    <s v="ER8802BBS"/>
    <s v="E5397MMK"/>
    <d v="2025-03-12T00:00:00"/>
    <m/>
    <s v="3297"/>
    <x v="2"/>
    <s v="PA"/>
    <s v="S1"/>
    <m/>
    <d v="2025-03-12T00:00:00"/>
    <d v="1899-12-30T06:58:29"/>
    <d v="2025-03-12T00:00:00"/>
    <d v="1899-12-30T06:58:32"/>
    <d v="2025-03-12T00:00:00"/>
    <d v="1899-12-30T07:31:45"/>
    <x v="0"/>
    <s v="RFCPI"/>
    <s v="8043259246"/>
    <s v="FBO"/>
    <d v="1899-12-30T00:33:16"/>
    <d v="1899-12-30T00:33:13"/>
    <d v="1899-12-30T00:00:03"/>
    <s v="Granel"/>
    <s v="E001"/>
    <x v="2"/>
    <d v="1899-12-30T00:33:16"/>
    <d v="1899-12-30T00:33:13"/>
    <n v="6"/>
    <x v="13"/>
    <x v="3"/>
    <x v="2"/>
    <n v="0"/>
    <n v="0"/>
    <s v="OK"/>
    <s v="Granel"/>
    <x v="2"/>
    <n v="0"/>
    <s v="F. ALCONERA"/>
    <s v="A"/>
    <d v="1899-12-30T00:00:03"/>
    <d v="1899-12-30T00:00:03"/>
    <s v="OK"/>
    <m/>
    <m/>
    <d v="1899-12-30T00:00:00"/>
    <d v="1899-12-30T00:33:16"/>
    <n v="4"/>
    <d v="1899-12-30T00:00:03"/>
    <n v="33.266666666664058"/>
    <n v="7"/>
    <s v="Si"/>
  </r>
  <r>
    <s v="CCAL"/>
    <s v="2025019140"/>
    <x v="0"/>
    <s v="ER8805BBS"/>
    <s v="E8272KDP"/>
    <d v="2025-03-12T00:00:00"/>
    <m/>
    <s v="3297"/>
    <x v="2"/>
    <s v="PA"/>
    <s v="S1"/>
    <m/>
    <d v="2025-03-12T00:00:00"/>
    <d v="1899-12-30T07:16:15"/>
    <d v="2025-03-12T00:00:00"/>
    <d v="1899-12-30T07:16:16"/>
    <d v="2025-03-12T00:00:00"/>
    <d v="1899-12-30T07:52:25"/>
    <x v="0"/>
    <s v="RFCPI"/>
    <s v="8043259251"/>
    <s v="FBO"/>
    <d v="1899-12-30T00:36:10"/>
    <d v="1899-12-30T00:36:09"/>
    <d v="1899-12-30T00:00:01"/>
    <s v="Granel"/>
    <s v="E001"/>
    <x v="2"/>
    <d v="1899-12-30T00:36:10"/>
    <d v="1899-12-30T00:36:09"/>
    <n v="7"/>
    <x v="13"/>
    <x v="3"/>
    <x v="2"/>
    <n v="0"/>
    <n v="0"/>
    <s v="OK"/>
    <s v="Granel"/>
    <x v="2"/>
    <n v="0"/>
    <s v="F. ALCONERA"/>
    <s v="A"/>
    <d v="1899-12-30T00:00:01"/>
    <d v="1899-12-30T00:00:01"/>
    <s v="OK"/>
    <m/>
    <m/>
    <d v="1899-12-30T00:00:00"/>
    <d v="1899-12-30T00:36:10"/>
    <n v="4"/>
    <d v="1899-12-30T00:00:01"/>
    <n v="36.166666666665634"/>
    <n v="7"/>
    <s v="Si"/>
  </r>
  <r>
    <s v="CCAL"/>
    <s v="2025019151"/>
    <x v="0"/>
    <s v="ER4777BBM"/>
    <s v="E5987LDC"/>
    <d v="2025-03-12T00:00:00"/>
    <m/>
    <s v="3297"/>
    <x v="2"/>
    <s v="PA"/>
    <s v="S1"/>
    <m/>
    <d v="2025-03-12T00:00:00"/>
    <d v="1899-12-30T07:39:24"/>
    <d v="2025-03-12T00:00:00"/>
    <d v="1899-12-30T07:39:25"/>
    <d v="2025-03-12T00:00:00"/>
    <d v="1899-12-30T08:06:00"/>
    <x v="0"/>
    <s v="RFCPI"/>
    <s v="8043259253"/>
    <s v="FBO"/>
    <d v="1899-12-30T00:26:36"/>
    <d v="1899-12-30T00:26:35"/>
    <d v="1899-12-30T00:00:01"/>
    <s v="Granel"/>
    <s v="E001"/>
    <x v="2"/>
    <d v="1899-12-30T00:26:36"/>
    <d v="1899-12-30T00:26:35"/>
    <n v="7"/>
    <x v="13"/>
    <x v="3"/>
    <x v="2"/>
    <n v="0"/>
    <n v="0"/>
    <s v="OK"/>
    <s v="Granel"/>
    <x v="2"/>
    <n v="0"/>
    <s v="F. ALCONERA"/>
    <s v="A"/>
    <d v="1899-12-30T00:00:01"/>
    <d v="1899-12-30T00:00:01"/>
    <s v="OK"/>
    <m/>
    <m/>
    <d v="1899-12-30T00:00:00"/>
    <d v="1899-12-30T00:26:36"/>
    <n v="4"/>
    <d v="1899-12-30T00:00:01"/>
    <n v="26.599999999996804"/>
    <n v="8"/>
    <s v="Si"/>
  </r>
  <r>
    <s v="CCAL"/>
    <s v="2025019155"/>
    <x v="0"/>
    <s v="ER2153BDL"/>
    <s v="E4450MTX"/>
    <d v="2025-03-12T00:00:00"/>
    <m/>
    <s v="3228"/>
    <x v="3"/>
    <s v="PA"/>
    <s v="S5"/>
    <m/>
    <d v="2025-03-12T00:00:00"/>
    <d v="1899-12-30T07:49:53"/>
    <d v="2025-03-12T00:00:00"/>
    <d v="1899-12-30T07:49:55"/>
    <d v="2025-03-12T00:00:00"/>
    <d v="1899-12-30T08:20:59"/>
    <x v="0"/>
    <s v="RFCPI"/>
    <s v="8043259255"/>
    <s v="EXW"/>
    <d v="1899-12-30T00:31:06"/>
    <d v="1899-12-30T00:31:04"/>
    <d v="1899-12-30T00:00:02"/>
    <s v="Granel"/>
    <s v="E001"/>
    <x v="1"/>
    <d v="1899-12-30T00:31:06"/>
    <d v="1899-12-30T00:31:04"/>
    <n v="7"/>
    <x v="13"/>
    <x v="3"/>
    <x v="2"/>
    <n v="0"/>
    <n v="0"/>
    <s v="OK"/>
    <s v="Granel"/>
    <x v="2"/>
    <n v="0"/>
    <s v="F. ALCONERA"/>
    <s v="A"/>
    <d v="1899-12-30T00:00:02"/>
    <d v="1899-12-30T00:00:02"/>
    <s v="OK"/>
    <m/>
    <m/>
    <d v="1899-12-30T00:00:00"/>
    <d v="1899-12-30T00:31:06"/>
    <n v="4"/>
    <d v="1899-12-30T00:00:02"/>
    <n v="31.099999999996786"/>
    <n v="8"/>
    <s v="Si"/>
  </r>
  <r>
    <s v="CCAL"/>
    <s v="2025019162"/>
    <x v="0"/>
    <s v="ER9432BBX"/>
    <s v="E3840LWV"/>
    <d v="2025-03-12T00:00:00"/>
    <m/>
    <s v="3230"/>
    <x v="1"/>
    <s v="PA"/>
    <s v="PA"/>
    <m/>
    <d v="2025-03-12T00:00:00"/>
    <d v="1899-12-30T08:04:29"/>
    <d v="2025-03-12T00:00:00"/>
    <d v="1899-12-30T08:04:33"/>
    <d v="2025-03-12T00:00:00"/>
    <d v="1899-12-30T08:34:08"/>
    <x v="0"/>
    <s v="RFCPI"/>
    <s v="8043259256"/>
    <s v="EXW"/>
    <d v="1899-12-30T00:29:39"/>
    <d v="1899-12-30T00:29:35"/>
    <d v="1899-12-30T00:00:04"/>
    <s v="Ensacado"/>
    <s v="E002"/>
    <x v="1"/>
    <d v="1899-12-30T00:29:39"/>
    <d v="1899-12-30T00:29:35"/>
    <n v="8"/>
    <x v="13"/>
    <x v="3"/>
    <x v="1"/>
    <n v="0"/>
    <n v="0"/>
    <s v="OK"/>
    <s v="Ensacado"/>
    <x v="2"/>
    <n v="0"/>
    <s v="F. ALCONERA"/>
    <s v="A"/>
    <d v="1899-12-30T00:00:04"/>
    <d v="1899-12-30T00:00:04"/>
    <s v="OK"/>
    <m/>
    <m/>
    <d v="1899-12-30T00:00:00"/>
    <d v="1899-12-30T00:29:39"/>
    <n v="4"/>
    <d v="1899-12-30T00:00:04"/>
    <n v="29.650000000003196"/>
    <n v="8"/>
    <s v="Si"/>
  </r>
  <r>
    <s v="CCAL"/>
    <s v="2025019176"/>
    <x v="0"/>
    <s v="EBA2424AB"/>
    <m/>
    <d v="2025-03-12T00:00:00"/>
    <m/>
    <s v="3230"/>
    <x v="1"/>
    <s v="PA"/>
    <s v="PA"/>
    <m/>
    <d v="2025-03-12T00:00:00"/>
    <d v="1899-12-30T08:40:23"/>
    <d v="2025-03-12T00:00:00"/>
    <d v="1899-12-30T08:46:26"/>
    <d v="2025-03-12T00:00:00"/>
    <d v="1899-12-30T08:55:10"/>
    <x v="0"/>
    <s v="RFCPI"/>
    <s v="8043259258"/>
    <s v="EXW"/>
    <d v="1899-12-30T00:14:47"/>
    <d v="1899-12-30T00:08:44"/>
    <d v="1899-12-30T00:06:03"/>
    <s v="Ensacado"/>
    <s v="E002"/>
    <x v="1"/>
    <d v="1899-12-30T00:14:47"/>
    <d v="1899-12-30T00:08:44"/>
    <n v="8"/>
    <x v="13"/>
    <x v="3"/>
    <x v="1"/>
    <n v="0"/>
    <n v="0"/>
    <s v="OK"/>
    <s v="Ensacado"/>
    <x v="2"/>
    <n v="0"/>
    <s v="F. ALCONERA"/>
    <s v="A"/>
    <d v="1899-12-30T00:06:03"/>
    <d v="1899-12-30T00:06:03"/>
    <s v="OK"/>
    <m/>
    <m/>
    <d v="1899-12-30T00:00:00"/>
    <d v="1899-12-30T00:14:47"/>
    <n v="4"/>
    <d v="1899-12-30T00:06:03"/>
    <n v="14.783333333342412"/>
    <n v="8"/>
    <s v="Si"/>
  </r>
  <r>
    <s v="CCAL"/>
    <s v="2025019178"/>
    <x v="0"/>
    <s v="ER3348BBR"/>
    <s v="E6103LDT"/>
    <d v="2025-03-12T00:00:00"/>
    <m/>
    <s v="3229"/>
    <x v="6"/>
    <s v="PA"/>
    <s v="S2"/>
    <m/>
    <d v="2025-03-12T00:00:00"/>
    <d v="1899-12-30T08:42:07"/>
    <d v="2025-03-12T00:00:00"/>
    <d v="1899-12-30T08:42:10"/>
    <d v="2025-03-12T00:00:00"/>
    <d v="1899-12-30T09:06:02"/>
    <x v="0"/>
    <s v="RFCPI"/>
    <s v="8043259259"/>
    <s v="FBO"/>
    <d v="1899-12-30T00:23:55"/>
    <d v="1899-12-30T00:23:52"/>
    <d v="1899-12-30T00:00:03"/>
    <s v="Granel"/>
    <s v="E001"/>
    <x v="2"/>
    <d v="1899-12-30T00:23:55"/>
    <d v="1899-12-30T00:23:52"/>
    <n v="8"/>
    <x v="13"/>
    <x v="3"/>
    <x v="2"/>
    <n v="0"/>
    <n v="0"/>
    <s v="OK"/>
    <s v="Granel"/>
    <x v="2"/>
    <n v="0"/>
    <s v="F. ALCONERA"/>
    <s v="A"/>
    <d v="1899-12-30T00:00:03"/>
    <d v="1899-12-30T00:00:03"/>
    <s v="OK"/>
    <m/>
    <m/>
    <d v="1899-12-30T00:00:00"/>
    <d v="1899-12-30T00:23:55"/>
    <n v="4"/>
    <d v="1899-12-30T00:00:03"/>
    <n v="23.91666666665764"/>
    <n v="9"/>
    <s v="Si"/>
  </r>
  <r>
    <s v="CCAL"/>
    <s v="2025019174"/>
    <x v="0"/>
    <s v="ER8803BBS"/>
    <s v="E3440LKV"/>
    <d v="2025-03-12T00:00:00"/>
    <m/>
    <s v="3227"/>
    <x v="8"/>
    <s v="PA"/>
    <s v="S3"/>
    <m/>
    <d v="2025-03-12T00:00:00"/>
    <d v="1899-12-30T08:30:27"/>
    <d v="2025-03-12T00:00:00"/>
    <d v="1899-12-30T08:30:29"/>
    <d v="2025-03-12T00:00:00"/>
    <d v="1899-12-30T09:30:29"/>
    <x v="0"/>
    <s v="RFCPI"/>
    <s v="8043259260"/>
    <s v="FBO"/>
    <d v="1899-12-30T01:00:02"/>
    <d v="1899-12-30T01:00:00"/>
    <d v="1899-12-30T00:00:02"/>
    <s v="Granel"/>
    <s v="E001"/>
    <x v="2"/>
    <d v="1899-12-30T01:00:02"/>
    <d v="1899-12-30T01:00:00"/>
    <n v="8"/>
    <x v="13"/>
    <x v="3"/>
    <x v="2"/>
    <n v="0"/>
    <n v="0"/>
    <s v="OK"/>
    <s v="Granel"/>
    <x v="2"/>
    <n v="0"/>
    <s v="F. ALCONERA"/>
    <s v="B"/>
    <d v="1899-12-30T00:00:02"/>
    <d v="1899-12-30T00:00:02"/>
    <s v="OK"/>
    <m/>
    <m/>
    <d v="1899-12-30T00:00:00"/>
    <d v="1899-12-30T01:00:02"/>
    <n v="4"/>
    <d v="1899-12-30T00:00:02"/>
    <n v="60.033333333326382"/>
    <n v="9"/>
    <s v="No"/>
  </r>
  <r>
    <s v="CCAL"/>
    <s v="2025019192"/>
    <x v="0"/>
    <s v="ER6177BBP"/>
    <s v="E9744KKB"/>
    <d v="2025-03-12T00:00:00"/>
    <m/>
    <s v="200223"/>
    <x v="0"/>
    <s v="PA"/>
    <s v="S1"/>
    <m/>
    <d v="2025-03-12T00:00:00"/>
    <d v="1899-12-30T09:06:26"/>
    <d v="2025-03-12T00:00:00"/>
    <d v="1899-12-30T09:07:31"/>
    <d v="2025-03-12T00:00:00"/>
    <d v="1899-12-30T09:32:31"/>
    <x v="0"/>
    <s v="RFCPI"/>
    <s v="8043259261"/>
    <s v="FBO"/>
    <d v="1899-12-30T00:26:05"/>
    <d v="1899-12-30T00:25:00"/>
    <d v="1899-12-30T00:01:05"/>
    <s v="Granel"/>
    <s v="E001"/>
    <x v="1"/>
    <d v="1899-12-30T00:26:05"/>
    <d v="1899-12-30T00:25:00"/>
    <n v="9"/>
    <x v="13"/>
    <x v="3"/>
    <x v="0"/>
    <n v="0"/>
    <n v="0"/>
    <s v="OK"/>
    <s v="Clinker"/>
    <x v="2"/>
    <n v="0"/>
    <s v="F. ALCONERA"/>
    <s v="A"/>
    <d v="1899-12-30T00:01:05"/>
    <d v="1899-12-30T00:01:05"/>
    <s v="OK"/>
    <m/>
    <m/>
    <d v="1899-12-30T00:00:00"/>
    <d v="1899-12-30T00:26:05"/>
    <n v="4"/>
    <d v="1899-12-30T00:01:05"/>
    <n v="26.083333333339223"/>
    <n v="9"/>
    <s v="Si"/>
  </r>
  <r>
    <s v="CCAL"/>
    <s v="2025019200"/>
    <x v="0"/>
    <s v="ER9178BBB"/>
    <s v="E3299HSH"/>
    <d v="2025-03-12T00:00:00"/>
    <m/>
    <s v="3297"/>
    <x v="2"/>
    <s v="PA"/>
    <s v="S1"/>
    <m/>
    <d v="2025-03-12T00:00:00"/>
    <d v="1899-12-30T09:26:47"/>
    <d v="2025-03-12T00:00:00"/>
    <d v="1899-12-30T09:27:21"/>
    <d v="2025-03-12T00:00:00"/>
    <d v="1899-12-30T09:58:50"/>
    <x v="0"/>
    <s v="RFCPI"/>
    <s v="8043259262"/>
    <s v="EXW"/>
    <d v="1899-12-30T00:32:03"/>
    <d v="1899-12-30T00:31:29"/>
    <d v="1899-12-30T00:00:34"/>
    <s v="Granel"/>
    <s v="E001"/>
    <x v="1"/>
    <d v="1899-12-30T00:32:03"/>
    <d v="1899-12-30T00:31:29"/>
    <n v="9"/>
    <x v="13"/>
    <x v="3"/>
    <x v="2"/>
    <n v="0"/>
    <n v="0"/>
    <s v="OK"/>
    <s v="Granel"/>
    <x v="2"/>
    <n v="0"/>
    <s v="F. ALCONERA"/>
    <s v="A"/>
    <d v="1899-12-30T00:00:34"/>
    <d v="1899-12-30T00:00:34"/>
    <s v="OK"/>
    <m/>
    <m/>
    <d v="1899-12-30T00:00:00"/>
    <d v="1899-12-30T00:32:03"/>
    <n v="4"/>
    <d v="1899-12-30T00:00:34"/>
    <n v="32.049999999993659"/>
    <n v="9"/>
    <s v="Si"/>
  </r>
  <r>
    <s v="CCAL"/>
    <s v="2025019218"/>
    <x v="0"/>
    <s v="ER1760BDB"/>
    <s v="E3179MJG"/>
    <d v="2025-03-12T00:00:00"/>
    <m/>
    <s v="3228"/>
    <x v="3"/>
    <s v="PA"/>
    <s v="S4"/>
    <m/>
    <d v="2025-03-12T00:00:00"/>
    <d v="1899-12-30T09:52:51"/>
    <d v="2025-03-12T00:00:00"/>
    <d v="1899-12-30T09:52:52"/>
    <d v="2025-03-12T00:00:00"/>
    <d v="1899-12-30T10:13:29"/>
    <x v="0"/>
    <s v="RFCPI"/>
    <s v="8043259263"/>
    <s v="FBO"/>
    <d v="1899-12-30T00:20:38"/>
    <d v="1899-12-30T00:20:37"/>
    <d v="1899-12-30T00:00:01"/>
    <s v="Granel"/>
    <s v="E001"/>
    <x v="2"/>
    <d v="1899-12-30T00:20:38"/>
    <d v="1899-12-30T00:20:37"/>
    <n v="9"/>
    <x v="13"/>
    <x v="3"/>
    <x v="2"/>
    <n v="0"/>
    <n v="0"/>
    <s v="OK"/>
    <s v="Granel"/>
    <x v="2"/>
    <n v="0"/>
    <s v="F. ALCONERA"/>
    <s v="A"/>
    <d v="1899-12-30T00:00:01"/>
    <d v="1899-12-30T00:00:01"/>
    <s v="OK"/>
    <m/>
    <m/>
    <d v="1899-12-30T00:00:00"/>
    <d v="1899-12-30T00:20:38"/>
    <n v="4"/>
    <d v="1899-12-30T00:00:01"/>
    <n v="20.633333333327979"/>
    <n v="10"/>
    <s v="Si"/>
  </r>
  <r>
    <s v="CCAL"/>
    <s v="2025019212"/>
    <x v="0"/>
    <s v="ER2187BDK"/>
    <s v="E6460JLT"/>
    <d v="2025-03-12T00:00:00"/>
    <m/>
    <s v="200223"/>
    <x v="0"/>
    <s v="PA"/>
    <s v="S1"/>
    <m/>
    <d v="2025-03-12T00:00:00"/>
    <d v="1899-12-30T09:46:02"/>
    <d v="2025-03-12T00:00:00"/>
    <d v="1899-12-30T09:47:44"/>
    <d v="2025-03-12T00:00:00"/>
    <d v="1899-12-30T10:49:42"/>
    <x v="0"/>
    <s v="RFCPI"/>
    <s v="8043259265"/>
    <s v="FBO"/>
    <d v="1899-12-30T01:03:40"/>
    <d v="1899-12-30T01:01:58"/>
    <d v="1899-12-30T00:01:42"/>
    <s v="Granel"/>
    <s v="E001"/>
    <x v="1"/>
    <d v="1899-12-30T01:03:40"/>
    <d v="1899-12-30T01:01:58"/>
    <n v="9"/>
    <x v="13"/>
    <x v="3"/>
    <x v="0"/>
    <n v="0"/>
    <n v="0"/>
    <s v="OK"/>
    <s v="Clinker"/>
    <x v="2"/>
    <n v="0"/>
    <s v="F. ALCONERA"/>
    <s v="B"/>
    <d v="1899-12-30T00:01:42"/>
    <d v="1899-12-30T00:01:42"/>
    <s v="OK"/>
    <m/>
    <m/>
    <d v="1899-12-30T00:00:00"/>
    <d v="1899-12-30T01:03:40"/>
    <n v="4"/>
    <d v="1899-12-30T00:01:42"/>
    <n v="63.666666666676804"/>
    <n v="10"/>
    <s v="No"/>
  </r>
  <r>
    <s v="CCAL"/>
    <s v="2025019210"/>
    <x v="0"/>
    <s v="ER6179BBP"/>
    <s v="E2308KRK"/>
    <d v="2025-03-12T00:00:00"/>
    <m/>
    <s v="200223"/>
    <x v="0"/>
    <s v="PA"/>
    <s v="S1"/>
    <m/>
    <d v="2025-03-12T00:00:00"/>
    <d v="1899-12-30T09:41:04"/>
    <d v="2025-03-12T00:00:00"/>
    <d v="1899-12-30T09:41:38"/>
    <d v="2025-03-12T00:00:00"/>
    <d v="1899-12-30T10:53:56"/>
    <x v="0"/>
    <s v="RFCPI"/>
    <s v="8043259267"/>
    <s v="FBO"/>
    <d v="1899-12-30T01:12:52"/>
    <d v="1899-12-30T01:12:18"/>
    <d v="1899-12-30T00:00:34"/>
    <s v="Granel"/>
    <s v="E001"/>
    <x v="1"/>
    <d v="1899-12-30T01:12:52"/>
    <d v="1899-12-30T01:12:18"/>
    <n v="9"/>
    <x v="13"/>
    <x v="3"/>
    <x v="0"/>
    <n v="0"/>
    <n v="0"/>
    <s v="OK"/>
    <s v="Clinker"/>
    <x v="2"/>
    <n v="0"/>
    <s v="F. ALCONERA"/>
    <s v="B"/>
    <d v="1899-12-30T00:00:34"/>
    <d v="1899-12-30T00:00:34"/>
    <s v="OK"/>
    <m/>
    <m/>
    <d v="1899-12-30T00:00:00"/>
    <d v="1899-12-30T01:12:52"/>
    <n v="4"/>
    <d v="1899-12-30T00:00:34"/>
    <n v="72.866666666664017"/>
    <n v="10"/>
    <s v="No"/>
  </r>
  <r>
    <s v="CCAL"/>
    <s v="2025019215"/>
    <x v="0"/>
    <s v="ER5065BBN"/>
    <s v="E7067LDF"/>
    <d v="2025-03-12T00:00:00"/>
    <m/>
    <s v="200223"/>
    <x v="0"/>
    <s v="PA"/>
    <s v="S1"/>
    <m/>
    <d v="2025-03-12T00:00:00"/>
    <d v="1899-12-30T09:49:17"/>
    <d v="2025-03-12T00:00:00"/>
    <d v="1899-12-30T09:49:55"/>
    <d v="2025-03-12T00:00:00"/>
    <d v="1899-12-30T11:04:38"/>
    <x v="0"/>
    <s v="RFCPI"/>
    <s v="8043259269"/>
    <s v="FBO"/>
    <d v="1899-12-30T01:15:21"/>
    <d v="1899-12-30T01:14:43"/>
    <d v="1899-12-30T00:00:38"/>
    <s v="Granel"/>
    <s v="E001"/>
    <x v="1"/>
    <d v="1899-12-30T01:15:21"/>
    <d v="1899-12-30T01:14:43"/>
    <n v="9"/>
    <x v="13"/>
    <x v="3"/>
    <x v="0"/>
    <n v="0"/>
    <n v="0"/>
    <s v="OK"/>
    <s v="Clinker"/>
    <x v="2"/>
    <n v="0"/>
    <s v="F. ALCONERA"/>
    <s v="B"/>
    <d v="1899-12-30T00:00:38"/>
    <d v="1899-12-30T00:00:38"/>
    <s v="OK"/>
    <m/>
    <m/>
    <d v="1899-12-30T00:00:00"/>
    <d v="1899-12-30T01:15:21"/>
    <n v="4"/>
    <d v="1899-12-30T00:00:38"/>
    <n v="75.350000000001629"/>
    <n v="11"/>
    <s v="No"/>
  </r>
  <r>
    <s v="CCAL"/>
    <s v="2025019230"/>
    <x v="0"/>
    <s v="ER8908BBL"/>
    <s v="E6624JFN"/>
    <d v="2025-03-12T00:00:00"/>
    <m/>
    <s v="200223"/>
    <x v="0"/>
    <s v="PA"/>
    <s v="S1"/>
    <m/>
    <d v="2025-03-12T00:00:00"/>
    <d v="1899-12-30T10:05:00"/>
    <d v="2025-03-12T00:00:00"/>
    <d v="1899-12-30T10:05:37"/>
    <d v="2025-03-12T00:00:00"/>
    <d v="1899-12-30T11:16:51"/>
    <x v="0"/>
    <s v="RFCPI"/>
    <s v="8043259271"/>
    <s v="FBO"/>
    <d v="1899-12-30T01:11:51"/>
    <d v="1899-12-30T01:11:14"/>
    <d v="1899-12-30T00:00:37"/>
    <s v="Granel"/>
    <s v="E001"/>
    <x v="1"/>
    <d v="1899-12-30T01:11:51"/>
    <d v="1899-12-30T01:11:14"/>
    <n v="10"/>
    <x v="13"/>
    <x v="3"/>
    <x v="0"/>
    <n v="0"/>
    <n v="0"/>
    <s v="OK"/>
    <s v="Clinker"/>
    <x v="2"/>
    <n v="0"/>
    <s v="F. ALCONERA"/>
    <s v="B"/>
    <d v="1899-12-30T00:00:37"/>
    <d v="1899-12-30T00:00:37"/>
    <s v="OK"/>
    <m/>
    <m/>
    <d v="1899-12-30T00:00:00"/>
    <d v="1899-12-30T01:11:51"/>
    <n v="4"/>
    <d v="1899-12-30T00:00:37"/>
    <n v="71.849999999995163"/>
    <n v="11"/>
    <s v="No"/>
  </r>
  <r>
    <s v="CCAL"/>
    <s v="2025019238"/>
    <x v="0"/>
    <s v="ER8912BBL"/>
    <s v="E0826HTX"/>
    <d v="2025-03-12T00:00:00"/>
    <m/>
    <s v="200223"/>
    <x v="0"/>
    <s v="PA"/>
    <s v="S1"/>
    <m/>
    <d v="2025-03-12T00:00:00"/>
    <d v="1899-12-30T10:22:13"/>
    <d v="2025-03-12T00:00:00"/>
    <d v="1899-12-30T10:22:43"/>
    <d v="2025-03-12T00:00:00"/>
    <d v="1899-12-30T11:25:25"/>
    <x v="0"/>
    <s v="RFCPI"/>
    <s v="8043259273"/>
    <s v="FBO"/>
    <d v="1899-12-30T01:03:12"/>
    <d v="1899-12-30T01:02:42"/>
    <d v="1899-12-30T00:00:30"/>
    <s v="Granel"/>
    <s v="E001"/>
    <x v="1"/>
    <d v="1899-12-30T01:03:12"/>
    <d v="1899-12-30T01:02:42"/>
    <n v="10"/>
    <x v="13"/>
    <x v="3"/>
    <x v="0"/>
    <n v="0"/>
    <n v="0"/>
    <s v="OK"/>
    <s v="Clinker"/>
    <x v="2"/>
    <n v="0"/>
    <s v="F. ALCONERA"/>
    <s v="B"/>
    <d v="1899-12-30T00:00:30"/>
    <d v="1899-12-30T00:00:30"/>
    <s v="OK"/>
    <m/>
    <m/>
    <d v="1899-12-30T00:00:00"/>
    <d v="1899-12-30T01:03:12"/>
    <n v="4"/>
    <d v="1899-12-30T00:00:30"/>
    <n v="63.200000000001566"/>
    <n v="11"/>
    <s v="No"/>
  </r>
  <r>
    <s v="CCAL"/>
    <s v="2025019252"/>
    <x v="0"/>
    <s v="ER8802BBS"/>
    <s v="E5397MMK"/>
    <d v="2025-03-12T00:00:00"/>
    <m/>
    <s v="3227"/>
    <x v="8"/>
    <s v="PA"/>
    <s v="S3"/>
    <m/>
    <d v="2025-03-12T00:00:00"/>
    <d v="1899-12-30T10:46:19"/>
    <d v="2025-03-12T00:00:00"/>
    <d v="1899-12-30T10:46:21"/>
    <d v="2025-03-12T00:00:00"/>
    <d v="1899-12-30T11:30:45"/>
    <x v="0"/>
    <s v="RFCPI"/>
    <s v="8043259274"/>
    <s v="FBO"/>
    <d v="1899-12-30T00:44:26"/>
    <d v="1899-12-30T00:44:24"/>
    <d v="1899-12-30T00:00:02"/>
    <s v="Granel"/>
    <s v="E001"/>
    <x v="2"/>
    <d v="1899-12-30T00:44:26"/>
    <d v="1899-12-30T00:44:24"/>
    <n v="10"/>
    <x v="13"/>
    <x v="3"/>
    <x v="2"/>
    <n v="0"/>
    <n v="0"/>
    <s v="OK"/>
    <s v="Granel"/>
    <x v="2"/>
    <n v="0"/>
    <s v="F. ALCONERA"/>
    <s v="A"/>
    <d v="1899-12-30T00:00:02"/>
    <d v="1899-12-30T00:00:02"/>
    <s v="OK"/>
    <m/>
    <m/>
    <d v="1899-12-30T00:00:00"/>
    <d v="1899-12-30T00:44:26"/>
    <n v="4"/>
    <d v="1899-12-30T00:00:02"/>
    <n v="44.43333333333122"/>
    <n v="11"/>
    <s v="Si"/>
  </r>
  <r>
    <s v="CCAL"/>
    <s v="2025019240"/>
    <x v="0"/>
    <s v="ER1373BDN"/>
    <s v="E3905LTP"/>
    <d v="2025-03-12T00:00:00"/>
    <m/>
    <s v="200223"/>
    <x v="0"/>
    <s v="PA"/>
    <s v="S1"/>
    <m/>
    <d v="2025-03-12T00:00:00"/>
    <d v="1899-12-30T10:25:56"/>
    <d v="2025-03-12T00:00:00"/>
    <d v="1899-12-30T10:26:57"/>
    <d v="2025-03-12T00:00:00"/>
    <d v="1899-12-30T11:33:44"/>
    <x v="0"/>
    <s v="RFCPI"/>
    <s v="8043259275"/>
    <s v="FBO"/>
    <d v="1899-12-30T01:07:48"/>
    <d v="1899-12-30T01:06:47"/>
    <d v="1899-12-30T00:01:01"/>
    <s v="Granel"/>
    <s v="E001"/>
    <x v="1"/>
    <d v="1899-12-30T01:07:48"/>
    <d v="1899-12-30T01:06:47"/>
    <n v="10"/>
    <x v="13"/>
    <x v="3"/>
    <x v="0"/>
    <n v="0"/>
    <n v="0"/>
    <s v="OK"/>
    <s v="Clinker"/>
    <x v="2"/>
    <n v="0"/>
    <s v="F. ALCONERA"/>
    <s v="B"/>
    <d v="1899-12-30T00:01:01"/>
    <d v="1899-12-30T00:01:01"/>
    <s v="OK"/>
    <m/>
    <m/>
    <d v="1899-12-30T00:00:00"/>
    <d v="1899-12-30T01:07:48"/>
    <n v="4"/>
    <d v="1899-12-30T00:01:01"/>
    <n v="67.799999999995165"/>
    <n v="11"/>
    <s v="No"/>
  </r>
  <r>
    <s v="CCAL"/>
    <s v="2025019242"/>
    <x v="0"/>
    <s v="ER7841BDK"/>
    <s v="E7031MVL"/>
    <d v="2025-03-12T00:00:00"/>
    <m/>
    <s v="200223"/>
    <x v="0"/>
    <s v="PA"/>
    <s v="S1"/>
    <m/>
    <d v="2025-03-12T00:00:00"/>
    <d v="1899-12-30T10:29:51"/>
    <d v="2025-03-12T00:00:00"/>
    <d v="1899-12-30T10:30:23"/>
    <d v="2025-03-12T00:00:00"/>
    <d v="1899-12-30T11:36:08"/>
    <x v="0"/>
    <s v="RFCPI"/>
    <s v="8043259276"/>
    <s v="FBO"/>
    <d v="1899-12-30T01:06:17"/>
    <d v="1899-12-30T01:05:45"/>
    <d v="1899-12-30T00:00:32"/>
    <s v="Granel"/>
    <s v="E001"/>
    <x v="1"/>
    <d v="1899-12-30T01:06:17"/>
    <d v="1899-12-30T01:05:45"/>
    <n v="10"/>
    <x v="13"/>
    <x v="3"/>
    <x v="0"/>
    <n v="0"/>
    <n v="0"/>
    <s v="OK"/>
    <s v="Clinker"/>
    <x v="2"/>
    <n v="0"/>
    <s v="F. ALCONERA"/>
    <s v="B"/>
    <d v="1899-12-30T00:00:32"/>
    <d v="1899-12-30T00:00:32"/>
    <s v="OK"/>
    <m/>
    <m/>
    <d v="1899-12-30T00:00:00"/>
    <d v="1899-12-30T01:06:17"/>
    <n v="4"/>
    <d v="1899-12-30T00:00:32"/>
    <n v="66.28333333334399"/>
    <n v="11"/>
    <s v="No"/>
  </r>
  <r>
    <s v="CCAL"/>
    <s v="2025019243"/>
    <x v="0"/>
    <s v="ER6968BDC"/>
    <s v="E8782KKB"/>
    <d v="2025-03-12T00:00:00"/>
    <m/>
    <s v="200223"/>
    <x v="0"/>
    <s v="PA"/>
    <s v="S6"/>
    <m/>
    <d v="2025-03-12T00:00:00"/>
    <d v="1899-12-30T10:33:19"/>
    <d v="2025-03-12T00:00:00"/>
    <d v="1899-12-30T10:37:47"/>
    <d v="2025-03-12T00:00:00"/>
    <d v="1899-12-30T11:43:33"/>
    <x v="0"/>
    <s v="RFCPI"/>
    <s v="8043259277"/>
    <s v="FBO"/>
    <d v="1899-12-30T01:10:14"/>
    <d v="1899-12-30T01:05:46"/>
    <d v="1899-12-30T00:04:28"/>
    <s v="Granel"/>
    <s v="E001"/>
    <x v="1"/>
    <d v="1899-12-30T01:10:14"/>
    <d v="1899-12-30T01:05:46"/>
    <n v="10"/>
    <x v="13"/>
    <x v="3"/>
    <x v="0"/>
    <n v="0"/>
    <n v="0"/>
    <s v="OK"/>
    <s v="Clinker"/>
    <x v="2"/>
    <n v="0"/>
    <s v="F. ALCONERA"/>
    <s v="B"/>
    <d v="1899-12-30T00:04:28"/>
    <d v="1899-12-30T00:04:28"/>
    <s v="OK"/>
    <m/>
    <m/>
    <d v="1899-12-30T00:00:00"/>
    <d v="1899-12-30T01:10:14"/>
    <n v="4"/>
    <d v="1899-12-30T00:04:28"/>
    <n v="70.233333333335963"/>
    <n v="11"/>
    <s v="No"/>
  </r>
  <r>
    <s v="CCAL"/>
    <s v="2025019246"/>
    <x v="0"/>
    <s v="ER5624BCX"/>
    <s v="E8508MSF"/>
    <d v="2025-03-12T00:00:00"/>
    <m/>
    <s v="200223"/>
    <x v="0"/>
    <s v="PA"/>
    <s v="S1"/>
    <m/>
    <d v="2025-03-12T00:00:00"/>
    <d v="1899-12-30T10:38:31"/>
    <d v="2025-03-12T00:00:00"/>
    <d v="1899-12-30T10:38:58"/>
    <d v="2025-03-12T00:00:00"/>
    <d v="1899-12-30T11:47:07"/>
    <x v="0"/>
    <s v="RFCPI"/>
    <s v="8043259278"/>
    <s v="FBO"/>
    <d v="1899-12-30T01:08:36"/>
    <d v="1899-12-30T01:08:09"/>
    <d v="1899-12-30T00:00:27"/>
    <s v="Granel"/>
    <s v="E001"/>
    <x v="1"/>
    <d v="1899-12-30T01:08:36"/>
    <d v="1899-12-30T01:08:09"/>
    <n v="10"/>
    <x v="13"/>
    <x v="3"/>
    <x v="0"/>
    <n v="0"/>
    <n v="0"/>
    <s v="OK"/>
    <s v="Clinker"/>
    <x v="2"/>
    <n v="0"/>
    <s v="F. ALCONERA"/>
    <s v="B"/>
    <d v="1899-12-30T00:00:27"/>
    <d v="1899-12-30T00:00:27"/>
    <s v="OK"/>
    <m/>
    <m/>
    <d v="1899-12-30T00:00:00"/>
    <d v="1899-12-30T01:08:36"/>
    <n v="4"/>
    <d v="1899-12-30T00:00:27"/>
    <n v="68.600000000001614"/>
    <n v="11"/>
    <s v="No"/>
  </r>
  <r>
    <s v="CCAL"/>
    <s v="2025019269"/>
    <x v="0"/>
    <s v="ER8803BBS"/>
    <s v="E3440LKV"/>
    <d v="2025-03-12T00:00:00"/>
    <m/>
    <s v="3228"/>
    <x v="3"/>
    <s v="PA"/>
    <s v="S4"/>
    <m/>
    <d v="2025-03-12T00:00:00"/>
    <d v="1899-12-30T11:30:53"/>
    <d v="2025-03-12T00:00:00"/>
    <d v="1899-12-30T11:30:55"/>
    <d v="2025-03-12T00:00:00"/>
    <d v="1899-12-30T12:01:27"/>
    <x v="0"/>
    <s v="RFCPI"/>
    <s v="8043259280"/>
    <s v="FBO"/>
    <d v="1899-12-30T00:30:34"/>
    <d v="1899-12-30T00:30:32"/>
    <d v="1899-12-30T00:00:02"/>
    <s v="Granel"/>
    <s v="E001"/>
    <x v="2"/>
    <d v="1899-12-30T00:30:34"/>
    <d v="1899-12-30T00:30:32"/>
    <n v="11"/>
    <x v="13"/>
    <x v="3"/>
    <x v="2"/>
    <n v="0"/>
    <n v="0"/>
    <s v="OK"/>
    <s v="Granel"/>
    <x v="2"/>
    <n v="0"/>
    <s v="F. ALCONERA"/>
    <s v="A"/>
    <d v="1899-12-30T00:00:02"/>
    <d v="1899-12-30T00:00:02"/>
    <s v="OK"/>
    <m/>
    <m/>
    <d v="1899-12-30T00:00:00"/>
    <d v="1899-12-30T00:30:34"/>
    <n v="4"/>
    <d v="1899-12-30T00:00:02"/>
    <n v="30.566666666664037"/>
    <n v="12"/>
    <s v="Si"/>
  </r>
  <r>
    <s v="CCAL"/>
    <s v="2025019256"/>
    <x v="0"/>
    <s v="ER0116BDP"/>
    <s v="E1724MXX"/>
    <d v="2025-03-12T00:00:00"/>
    <m/>
    <s v="200223"/>
    <x v="0"/>
    <s v="PA"/>
    <s v="S1"/>
    <m/>
    <d v="2025-03-12T00:00:00"/>
    <d v="1899-12-30T10:55:53"/>
    <d v="2025-03-12T00:00:00"/>
    <d v="1899-12-30T10:56:18"/>
    <d v="2025-03-12T00:00:00"/>
    <d v="1899-12-30T12:04:02"/>
    <x v="0"/>
    <s v="RFCPI"/>
    <s v="8043259281"/>
    <s v="FBO"/>
    <d v="1899-12-30T01:08:09"/>
    <d v="1899-12-30T01:07:44"/>
    <d v="1899-12-30T00:00:25"/>
    <s v="Granel"/>
    <s v="E001"/>
    <x v="1"/>
    <d v="1899-12-30T01:08:09"/>
    <d v="1899-12-30T01:07:44"/>
    <n v="10"/>
    <x v="13"/>
    <x v="3"/>
    <x v="0"/>
    <n v="0"/>
    <n v="0"/>
    <s v="OK"/>
    <s v="Clinker"/>
    <x v="2"/>
    <n v="0"/>
    <s v="F. ALCONERA"/>
    <s v="B"/>
    <d v="1899-12-30T00:00:25"/>
    <d v="1899-12-30T00:00:25"/>
    <s v="OK"/>
    <m/>
    <m/>
    <d v="1899-12-30T00:00:00"/>
    <d v="1899-12-30T01:08:09"/>
    <n v="4"/>
    <d v="1899-12-30T00:00:25"/>
    <n v="68.15000000000154"/>
    <n v="12"/>
    <s v="No"/>
  </r>
  <r>
    <s v="CCAL"/>
    <s v="2025019260"/>
    <x v="0"/>
    <s v="ER9715BCC"/>
    <s v="E1573HYZ"/>
    <d v="2025-03-12T00:00:00"/>
    <m/>
    <s v="200223"/>
    <x v="0"/>
    <s v="PA"/>
    <s v="S1"/>
    <m/>
    <d v="2025-03-12T00:00:00"/>
    <d v="1899-12-30T11:06:44"/>
    <d v="2025-03-12T00:00:00"/>
    <d v="1899-12-30T11:07:13"/>
    <d v="2025-03-12T00:00:00"/>
    <d v="1899-12-30T12:17:26"/>
    <x v="0"/>
    <s v="RFCPI"/>
    <s v="8043259284"/>
    <s v="FBO"/>
    <d v="1899-12-30T01:10:42"/>
    <d v="1899-12-30T01:10:13"/>
    <d v="1899-12-30T00:00:29"/>
    <s v="Granel"/>
    <s v="E001"/>
    <x v="1"/>
    <d v="1899-12-30T01:10:42"/>
    <d v="1899-12-30T01:10:13"/>
    <n v="11"/>
    <x v="13"/>
    <x v="3"/>
    <x v="0"/>
    <n v="0"/>
    <n v="0"/>
    <s v="OK"/>
    <s v="Clinker"/>
    <x v="2"/>
    <n v="0"/>
    <s v="F. ALCONERA"/>
    <s v="B"/>
    <d v="1899-12-30T00:00:29"/>
    <d v="1899-12-30T00:00:29"/>
    <s v="OK"/>
    <m/>
    <m/>
    <d v="1899-12-30T00:00:00"/>
    <d v="1899-12-30T01:10:42"/>
    <n v="4"/>
    <d v="1899-12-30T00:00:29"/>
    <n v="70.699999999996734"/>
    <n v="12"/>
    <s v="No"/>
  </r>
  <r>
    <s v="CCAL"/>
    <s v="2025019283"/>
    <x v="0"/>
    <s v="ER1726BBP"/>
    <s v="E1397DWT"/>
    <d v="2025-03-12T00:00:00"/>
    <m/>
    <s v="3232"/>
    <x v="4"/>
    <s v="PA"/>
    <s v="PA"/>
    <m/>
    <d v="2025-03-12T00:00:00"/>
    <d v="1899-12-30T12:25:20"/>
    <d v="2025-03-12T00:00:00"/>
    <d v="1899-12-30T12:25:22"/>
    <d v="2025-03-12T00:00:00"/>
    <d v="1899-12-30T12:51:23"/>
    <x v="0"/>
    <s v="RFCPI"/>
    <s v="8043259286"/>
    <s v="EXW"/>
    <d v="1899-12-30T00:26:03"/>
    <d v="1899-12-30T00:26:01"/>
    <d v="1899-12-30T00:00:02"/>
    <s v="Ensacado"/>
    <s v="E002"/>
    <x v="1"/>
    <d v="1899-12-30T00:26:03"/>
    <d v="1899-12-30T00:26:01"/>
    <n v="12"/>
    <x v="13"/>
    <x v="3"/>
    <x v="1"/>
    <n v="0"/>
    <n v="0"/>
    <s v="OK"/>
    <s v="Ensacado"/>
    <x v="2"/>
    <n v="0"/>
    <s v="F. ALCONERA"/>
    <s v="A"/>
    <d v="1899-12-30T00:00:02"/>
    <d v="1899-12-30T00:00:02"/>
    <s v="OK"/>
    <m/>
    <m/>
    <d v="1899-12-30T00:00:00"/>
    <d v="1899-12-30T00:26:03"/>
    <n v="4"/>
    <d v="1899-12-30T00:00:02"/>
    <n v="26.050000000003113"/>
    <n v="12"/>
    <s v="Si"/>
  </r>
  <r>
    <s v="CCAL"/>
    <s v="2025019290"/>
    <x v="0"/>
    <s v="ER6222BDP"/>
    <s v="E4880JNY"/>
    <d v="2025-03-12T00:00:00"/>
    <m/>
    <s v="200223"/>
    <x v="0"/>
    <s v="PA"/>
    <s v="S1"/>
    <m/>
    <d v="2025-03-12T00:00:00"/>
    <d v="1899-12-30T12:36:52"/>
    <d v="2025-03-12T00:00:00"/>
    <d v="1899-12-30T12:37:38"/>
    <d v="2025-03-12T00:00:00"/>
    <d v="1899-12-30T12:57:35"/>
    <x v="0"/>
    <s v="RFCPI"/>
    <s v="8043259287"/>
    <s v="EXW"/>
    <d v="1899-12-30T00:20:43"/>
    <d v="1899-12-30T00:19:57"/>
    <d v="1899-12-30T00:00:46"/>
    <s v="Granel"/>
    <s v="E001"/>
    <x v="1"/>
    <d v="1899-12-30T00:20:43"/>
    <d v="1899-12-30T00:19:57"/>
    <n v="12"/>
    <x v="13"/>
    <x v="3"/>
    <x v="0"/>
    <n v="0"/>
    <n v="0"/>
    <s v="OK"/>
    <s v="Clinker"/>
    <x v="2"/>
    <n v="0"/>
    <s v="F. ALCONERA"/>
    <s v="A"/>
    <d v="1899-12-30T00:00:46"/>
    <d v="1899-12-30T00:00:46"/>
    <s v="OK"/>
    <m/>
    <m/>
    <d v="1899-12-30T00:00:00"/>
    <d v="1899-12-30T00:20:43"/>
    <n v="4"/>
    <d v="1899-12-30T00:00:46"/>
    <n v="20.716666666675128"/>
    <n v="12"/>
    <s v="Si"/>
  </r>
  <r>
    <s v="CCAL"/>
    <s v="2025019288"/>
    <x v="0"/>
    <s v="ER9177BBP"/>
    <s v="E3246FMB"/>
    <d v="2025-03-12T00:00:00"/>
    <m/>
    <s v="3297"/>
    <x v="2"/>
    <s v="PA"/>
    <s v="S1"/>
    <m/>
    <d v="2025-03-12T00:00:00"/>
    <d v="1899-12-30T12:29:43"/>
    <d v="2025-03-12T00:00:00"/>
    <d v="1899-12-30T12:29:45"/>
    <d v="2025-03-12T00:00:00"/>
    <d v="1899-12-30T13:00:09"/>
    <x v="0"/>
    <s v="RFCPI"/>
    <s v="8043259288"/>
    <s v="EXW"/>
    <d v="1899-12-30T00:30:26"/>
    <d v="1899-12-30T00:30:24"/>
    <d v="1899-12-30T00:00:02"/>
    <s v="Granel"/>
    <s v="E001"/>
    <x v="1"/>
    <d v="1899-12-30T00:30:26"/>
    <d v="1899-12-30T00:30:24"/>
    <n v="12"/>
    <x v="13"/>
    <x v="3"/>
    <x v="2"/>
    <n v="0"/>
    <n v="0"/>
    <s v="OK"/>
    <s v="Granel"/>
    <x v="2"/>
    <n v="0"/>
    <s v="F. ALCONERA"/>
    <s v="A"/>
    <d v="1899-12-30T00:00:02"/>
    <d v="1899-12-30T00:00:02"/>
    <s v="OK"/>
    <m/>
    <m/>
    <d v="1899-12-30T00:00:00"/>
    <d v="1899-12-30T00:30:26"/>
    <n v="4"/>
    <d v="1899-12-30T00:00:02"/>
    <n v="30.433333333334307"/>
    <n v="13"/>
    <s v="Si"/>
  </r>
  <r>
    <s v="CCAL"/>
    <s v="2025019285"/>
    <x v="0"/>
    <s v="ER8017BDB"/>
    <s v="E6383KKR"/>
    <d v="2025-03-12T00:00:00"/>
    <m/>
    <s v="3297"/>
    <x v="2"/>
    <s v="PA"/>
    <s v="S1"/>
    <m/>
    <d v="2025-03-12T00:00:00"/>
    <d v="1899-12-30T12:27:31"/>
    <d v="2025-03-12T00:00:00"/>
    <d v="1899-12-30T12:27:34"/>
    <d v="2025-03-12T00:00:00"/>
    <d v="1899-12-30T13:08:35"/>
    <x v="0"/>
    <s v="RFCPI"/>
    <s v="8043259289"/>
    <s v="FBO"/>
    <d v="1899-12-30T00:41:04"/>
    <d v="1899-12-30T00:41:01"/>
    <d v="1899-12-30T00:00:03"/>
    <s v="Granel"/>
    <s v="E001"/>
    <x v="2"/>
    <d v="1899-12-30T00:41:04"/>
    <d v="1899-12-30T00:41:01"/>
    <n v="12"/>
    <x v="13"/>
    <x v="3"/>
    <x v="2"/>
    <n v="0"/>
    <n v="0"/>
    <s v="OK"/>
    <s v="Granel"/>
    <x v="2"/>
    <n v="0"/>
    <s v="F. ALCONERA"/>
    <s v="A"/>
    <d v="1899-12-30T00:00:03"/>
    <d v="1899-12-30T00:00:03"/>
    <s v="OK"/>
    <m/>
    <m/>
    <d v="1899-12-30T00:00:00"/>
    <d v="1899-12-30T00:41:04"/>
    <n v="4"/>
    <d v="1899-12-30T00:00:03"/>
    <n v="41.066666666654328"/>
    <n v="13"/>
    <s v="Si"/>
  </r>
  <r>
    <s v="CCAL"/>
    <s v="2025019289"/>
    <x v="0"/>
    <s v="ECS04211R"/>
    <s v="E3710KKC"/>
    <d v="2025-03-12T00:00:00"/>
    <m/>
    <s v="3234"/>
    <x v="5"/>
    <s v="PA"/>
    <s v="PA"/>
    <m/>
    <d v="2025-03-12T00:00:00"/>
    <d v="1899-12-30T12:34:22"/>
    <d v="2025-03-12T00:00:00"/>
    <d v="1899-12-30T12:34:25"/>
    <d v="2025-03-12T00:00:00"/>
    <d v="1899-12-30T13:13:31"/>
    <x v="0"/>
    <s v="RFCPI"/>
    <s v="8043259290"/>
    <s v="FBO"/>
    <d v="1899-12-30T00:39:09"/>
    <d v="1899-12-30T00:39:06"/>
    <d v="1899-12-30T00:00:03"/>
    <s v="Ensacado"/>
    <s v="E002"/>
    <x v="2"/>
    <d v="1899-12-30T00:39:09"/>
    <d v="1899-12-30T00:39:06"/>
    <n v="12"/>
    <x v="13"/>
    <x v="3"/>
    <x v="1"/>
    <n v="0"/>
    <n v="0"/>
    <s v="OK"/>
    <s v="Ensacado"/>
    <x v="2"/>
    <n v="0"/>
    <s v="F. ALCONERA"/>
    <s v="A"/>
    <d v="1899-12-30T00:00:03"/>
    <d v="1899-12-30T00:00:03"/>
    <s v="OK"/>
    <m/>
    <m/>
    <d v="1899-12-30T00:00:00"/>
    <d v="1899-12-30T00:39:09"/>
    <n v="4"/>
    <d v="1899-12-30T00:00:03"/>
    <n v="39.150000000000041"/>
    <n v="13"/>
    <s v="Si"/>
  </r>
  <r>
    <s v="CCAL"/>
    <s v="2025019294"/>
    <x v="0"/>
    <s v="ER2814BBM"/>
    <s v="E1127LHB"/>
    <d v="2025-03-12T00:00:00"/>
    <m/>
    <s v="200223"/>
    <x v="0"/>
    <s v="PA"/>
    <s v="S6"/>
    <m/>
    <d v="2025-03-12T00:00:00"/>
    <d v="1899-12-30T12:49:58"/>
    <d v="2025-03-12T00:00:00"/>
    <d v="1899-12-30T12:50:17"/>
    <d v="2025-03-12T00:00:00"/>
    <d v="1899-12-30T13:30:47"/>
    <x v="0"/>
    <s v="RFCPI"/>
    <s v="8043259293"/>
    <s v="FBO"/>
    <d v="1899-12-30T00:40:49"/>
    <d v="1899-12-30T00:40:30"/>
    <d v="1899-12-30T00:00:19"/>
    <s v="Granel"/>
    <s v="E001"/>
    <x v="1"/>
    <d v="1899-12-30T00:40:49"/>
    <d v="1899-12-30T00:40:30"/>
    <n v="12"/>
    <x v="13"/>
    <x v="3"/>
    <x v="0"/>
    <n v="0"/>
    <n v="0"/>
    <s v="OK"/>
    <s v="Clinker"/>
    <x v="2"/>
    <n v="0"/>
    <s v="F. ALCONERA"/>
    <s v="A"/>
    <d v="1899-12-30T00:00:19"/>
    <d v="1899-12-30T00:00:19"/>
    <s v="OK"/>
    <m/>
    <m/>
    <d v="1899-12-30T00:00:00"/>
    <d v="1899-12-30T00:40:49"/>
    <n v="4"/>
    <d v="1899-12-30T00:00:19"/>
    <n v="40.816666666670436"/>
    <n v="13"/>
    <s v="Si"/>
  </r>
  <r>
    <s v="CCAL"/>
    <s v="2025019299"/>
    <x v="0"/>
    <s v="ER9171BDP"/>
    <s v="E5813KXW"/>
    <d v="2025-03-12T00:00:00"/>
    <m/>
    <s v="200223"/>
    <x v="0"/>
    <s v="PA"/>
    <s v="S1"/>
    <m/>
    <d v="2025-03-12T00:00:00"/>
    <d v="1899-12-30T12:57:41"/>
    <d v="2025-03-12T00:00:00"/>
    <d v="1899-12-30T12:58:24"/>
    <d v="2025-03-12T00:00:00"/>
    <d v="1899-12-30T13:42:22"/>
    <x v="0"/>
    <s v="RFCPI"/>
    <s v="8043259294"/>
    <s v="FBO"/>
    <d v="1899-12-30T00:44:41"/>
    <d v="1899-12-30T00:43:58"/>
    <d v="1899-12-30T00:00:43"/>
    <s v="Granel"/>
    <s v="E001"/>
    <x v="1"/>
    <d v="1899-12-30T00:44:41"/>
    <d v="1899-12-30T00:43:58"/>
    <n v="12"/>
    <x v="13"/>
    <x v="3"/>
    <x v="0"/>
    <n v="0"/>
    <n v="0"/>
    <s v="OK"/>
    <s v="Clinker"/>
    <x v="2"/>
    <n v="0"/>
    <s v="F. ALCONERA"/>
    <s v="A"/>
    <d v="1899-12-30T00:00:43"/>
    <d v="1899-12-30T00:00:43"/>
    <s v="OK"/>
    <m/>
    <m/>
    <d v="1899-12-30T00:00:00"/>
    <d v="1899-12-30T00:44:41"/>
    <n v="4"/>
    <d v="1899-12-30T00:00:43"/>
    <n v="44.683333333329657"/>
    <n v="13"/>
    <s v="Si"/>
  </r>
  <r>
    <s v="CCAL"/>
    <s v="2025019314"/>
    <x v="0"/>
    <s v="E1775GKJ"/>
    <m/>
    <d v="2025-03-12T00:00:00"/>
    <m/>
    <s v="3230"/>
    <x v="1"/>
    <s v="PA"/>
    <s v="PA"/>
    <m/>
    <d v="2025-03-12T00:00:00"/>
    <d v="1899-12-30T13:24:19"/>
    <d v="2025-03-12T00:00:00"/>
    <d v="1899-12-30T13:24:54"/>
    <d v="2025-03-12T00:00:00"/>
    <d v="1899-12-30T13:50:44"/>
    <x v="0"/>
    <s v="RFCPI"/>
    <s v="8043259295"/>
    <s v="EXW"/>
    <d v="1899-12-30T00:26:25"/>
    <d v="1899-12-30T00:25:50"/>
    <d v="1899-12-30T00:00:35"/>
    <s v="Ensacado"/>
    <s v="E002"/>
    <x v="1"/>
    <d v="1899-12-30T00:26:25"/>
    <d v="1899-12-30T00:25:50"/>
    <n v="13"/>
    <x v="13"/>
    <x v="3"/>
    <x v="1"/>
    <n v="0"/>
    <n v="0"/>
    <s v="OK"/>
    <s v="Ensacado"/>
    <x v="2"/>
    <n v="0"/>
    <s v="F. ALCONERA"/>
    <s v="A"/>
    <d v="1899-12-30T00:00:35"/>
    <d v="1899-12-30T00:00:35"/>
    <s v="OK"/>
    <m/>
    <m/>
    <d v="1899-12-30T00:00:00"/>
    <d v="1899-12-30T00:26:25"/>
    <n v="4"/>
    <d v="1899-12-30T00:00:35"/>
    <n v="26.416666666670423"/>
    <n v="13"/>
    <s v="Si"/>
  </r>
  <r>
    <s v="CCAL"/>
    <s v="2025019316"/>
    <x v="0"/>
    <s v="EHU01947R"/>
    <s v="E2324JCK"/>
    <d v="2025-03-12T00:00:00"/>
    <m/>
    <s v="200223"/>
    <x v="0"/>
    <s v="PA"/>
    <s v="S1"/>
    <m/>
    <d v="2025-03-12T00:00:00"/>
    <d v="1899-12-30T13:28:20"/>
    <d v="2025-03-12T00:00:00"/>
    <d v="1899-12-30T13:30:44"/>
    <d v="2025-03-12T00:00:00"/>
    <d v="1899-12-30T14:35:25"/>
    <x v="0"/>
    <s v="RFCPI"/>
    <s v="8043259297"/>
    <s v="EXW"/>
    <d v="1899-12-30T01:07:05"/>
    <d v="1899-12-30T01:04:41"/>
    <d v="1899-12-30T00:02:24"/>
    <s v="Granel"/>
    <s v="E001"/>
    <x v="1"/>
    <d v="1899-12-30T01:07:05"/>
    <d v="1899-12-30T01:04:41"/>
    <n v="13"/>
    <x v="13"/>
    <x v="3"/>
    <x v="0"/>
    <n v="0"/>
    <n v="0"/>
    <s v="OK"/>
    <s v="Clinker"/>
    <x v="2"/>
    <n v="0"/>
    <s v="F. ALCONERA"/>
    <s v="B"/>
    <d v="1899-12-30T00:02:24"/>
    <d v="1899-12-30T00:02:24"/>
    <s v="OK"/>
    <m/>
    <m/>
    <d v="1899-12-30T00:00:00"/>
    <d v="1899-12-30T01:07:05"/>
    <n v="4"/>
    <d v="1899-12-30T00:02:24"/>
    <n v="67.083333333336043"/>
    <n v="14"/>
    <s v="No"/>
  </r>
  <r>
    <s v="CCAL"/>
    <s v="2025019317"/>
    <x v="0"/>
    <s v="ER7938BBX"/>
    <s v="E1352KDT"/>
    <d v="2025-03-12T00:00:00"/>
    <m/>
    <s v="200223"/>
    <x v="0"/>
    <s v="PA"/>
    <s v="S1"/>
    <m/>
    <d v="2025-03-12T00:00:00"/>
    <d v="1899-12-30T13:29:08"/>
    <d v="2025-03-12T00:00:00"/>
    <d v="1899-12-30T13:31:14"/>
    <d v="2025-03-12T00:00:00"/>
    <d v="1899-12-30T14:40:27"/>
    <x v="0"/>
    <s v="RFCPI"/>
    <s v="8043259298"/>
    <s v="EXW"/>
    <d v="1899-12-30T01:11:19"/>
    <d v="1899-12-30T01:09:13"/>
    <d v="1899-12-30T00:02:06"/>
    <s v="Granel"/>
    <s v="E001"/>
    <x v="1"/>
    <d v="1899-12-30T01:11:19"/>
    <d v="1899-12-30T01:09:13"/>
    <n v="13"/>
    <x v="13"/>
    <x v="3"/>
    <x v="0"/>
    <n v="0"/>
    <n v="0"/>
    <s v="OK"/>
    <s v="Clinker"/>
    <x v="2"/>
    <n v="0"/>
    <s v="F. ALCONERA"/>
    <s v="B"/>
    <d v="1899-12-30T00:02:06"/>
    <d v="1899-12-30T00:02:06"/>
    <s v="OK"/>
    <m/>
    <m/>
    <d v="1899-12-30T00:00:00"/>
    <d v="1899-12-30T01:11:19"/>
    <n v="4"/>
    <d v="1899-12-30T00:02:06"/>
    <n v="71.316666666662414"/>
    <n v="14"/>
    <s v="No"/>
  </r>
  <r>
    <s v="CCAL"/>
    <s v="2025019338"/>
    <x v="0"/>
    <s v="ER8803BBS"/>
    <s v="E3440LKV"/>
    <d v="2025-03-12T00:00:00"/>
    <m/>
    <s v="3228"/>
    <x v="3"/>
    <s v="PA"/>
    <s v="S4"/>
    <m/>
    <d v="2025-03-12T00:00:00"/>
    <d v="1899-12-30T14:12:48"/>
    <d v="2025-03-12T00:00:00"/>
    <d v="1899-12-30T14:12:50"/>
    <d v="2025-03-12T00:00:00"/>
    <d v="1899-12-30T14:45:58"/>
    <x v="0"/>
    <s v="RFCPI"/>
    <s v="8043259300"/>
    <s v="FBO"/>
    <d v="1899-12-30T00:33:10"/>
    <d v="1899-12-30T00:33:08"/>
    <d v="1899-12-30T00:00:02"/>
    <s v="Granel"/>
    <s v="E001"/>
    <x v="2"/>
    <d v="1899-12-30T00:33:10"/>
    <d v="1899-12-30T00:33:08"/>
    <n v="14"/>
    <x v="13"/>
    <x v="3"/>
    <x v="2"/>
    <n v="0"/>
    <n v="0"/>
    <s v="OK"/>
    <s v="Granel"/>
    <x v="2"/>
    <n v="0"/>
    <s v="F. ALCONERA"/>
    <s v="A"/>
    <d v="1899-12-30T00:00:02"/>
    <d v="1899-12-30T00:00:02"/>
    <s v="OK"/>
    <m/>
    <m/>
    <d v="1899-12-30T00:00:00"/>
    <d v="1899-12-30T00:33:10"/>
    <n v="4"/>
    <d v="1899-12-30T00:00:02"/>
    <n v="33.166666666670359"/>
    <n v="14"/>
    <s v="Si"/>
  </r>
  <r>
    <s v="CCAL"/>
    <s v="2025019346"/>
    <x v="0"/>
    <s v="ER1250BBY"/>
    <s v="E4097KNW"/>
    <d v="2025-03-12T00:00:00"/>
    <m/>
    <s v="3228"/>
    <x v="3"/>
    <s v="PA"/>
    <s v="S5"/>
    <m/>
    <d v="2025-03-12T00:00:00"/>
    <d v="1899-12-30T14:31:11"/>
    <d v="2025-03-12T00:00:00"/>
    <d v="1899-12-30T14:31:16"/>
    <d v="2025-03-12T00:00:00"/>
    <d v="1899-12-30T14:58:02"/>
    <x v="0"/>
    <s v="RFCPI"/>
    <s v="8043259303"/>
    <s v="EXW"/>
    <d v="1899-12-30T00:26:51"/>
    <d v="1899-12-30T00:26:46"/>
    <d v="1899-12-30T00:00:05"/>
    <s v="Granel"/>
    <s v="E001"/>
    <x v="1"/>
    <d v="1899-12-30T00:26:51"/>
    <d v="1899-12-30T00:26:46"/>
    <n v="14"/>
    <x v="13"/>
    <x v="3"/>
    <x v="2"/>
    <n v="0"/>
    <n v="0"/>
    <s v="OK"/>
    <s v="Granel"/>
    <x v="2"/>
    <n v="0"/>
    <s v="F. ALCONERA"/>
    <s v="A"/>
    <d v="1899-12-30T00:00:05"/>
    <d v="1899-12-30T00:00:05"/>
    <s v="OK"/>
    <m/>
    <m/>
    <d v="1899-12-30T00:00:00"/>
    <d v="1899-12-30T00:26:51"/>
    <n v="4"/>
    <d v="1899-12-30T00:00:05"/>
    <n v="26.849999999995084"/>
    <n v="14"/>
    <s v="Si"/>
  </r>
  <r>
    <s v="CCAL"/>
    <s v="2025019341"/>
    <x v="0"/>
    <s v="ER2153BDL"/>
    <s v="E4450MTX"/>
    <d v="2025-03-12T00:00:00"/>
    <m/>
    <s v="3228"/>
    <x v="3"/>
    <s v="PA"/>
    <s v="S4"/>
    <m/>
    <d v="2025-03-12T00:00:00"/>
    <d v="1899-12-30T14:22:57"/>
    <d v="2025-03-12T00:00:00"/>
    <d v="1899-12-30T14:22:58"/>
    <d v="2025-03-12T00:00:00"/>
    <d v="1899-12-30T15:04:52"/>
    <x v="0"/>
    <s v="RFCPI"/>
    <s v="8043259304"/>
    <s v="EXW"/>
    <d v="1899-12-30T00:41:55"/>
    <d v="1899-12-30T00:41:54"/>
    <d v="1899-12-30T00:00:01"/>
    <s v="Granel"/>
    <s v="E001"/>
    <x v="1"/>
    <d v="1899-12-30T00:41:55"/>
    <d v="1899-12-30T00:41:54"/>
    <n v="14"/>
    <x v="13"/>
    <x v="3"/>
    <x v="2"/>
    <n v="0"/>
    <n v="0"/>
    <s v="OK"/>
    <s v="Granel"/>
    <x v="2"/>
    <n v="0"/>
    <s v="F. ALCONERA"/>
    <s v="A"/>
    <d v="1899-12-30T00:00:01"/>
    <d v="1899-12-30T00:00:01"/>
    <s v="OK"/>
    <m/>
    <m/>
    <d v="1899-12-30T00:00:00"/>
    <d v="1899-12-30T00:41:55"/>
    <n v="4"/>
    <d v="1899-12-30T00:00:01"/>
    <n v="41.916666666672043"/>
    <n v="15"/>
    <s v="Si"/>
  </r>
  <r>
    <s v="CCAL"/>
    <s v="2025019347"/>
    <x v="0"/>
    <s v="ER0509BBW"/>
    <s v="E5122JHZ"/>
    <d v="2025-03-12T00:00:00"/>
    <m/>
    <s v="3297"/>
    <x v="2"/>
    <s v="PA"/>
    <s v="S1"/>
    <m/>
    <d v="2025-03-12T00:00:00"/>
    <d v="1899-12-30T14:41:23"/>
    <d v="2025-03-12T00:00:00"/>
    <d v="1899-12-30T14:41:26"/>
    <d v="2025-03-12T00:00:00"/>
    <d v="1899-12-30T15:09:18"/>
    <x v="0"/>
    <s v="RFCPI"/>
    <s v="8043259305"/>
    <s v="FBO"/>
    <d v="1899-12-30T00:27:55"/>
    <d v="1899-12-30T00:27:52"/>
    <d v="1899-12-30T00:00:03"/>
    <s v="Granel"/>
    <s v="E001"/>
    <x v="2"/>
    <d v="1899-12-30T00:27:55"/>
    <d v="1899-12-30T00:27:52"/>
    <n v="14"/>
    <x v="13"/>
    <x v="3"/>
    <x v="2"/>
    <n v="0"/>
    <n v="0"/>
    <s v="OK"/>
    <s v="Granel"/>
    <x v="2"/>
    <n v="0"/>
    <s v="F. ALCONERA"/>
    <s v="A"/>
    <d v="1899-12-30T00:00:03"/>
    <d v="1899-12-30T00:00:03"/>
    <s v="OK"/>
    <m/>
    <m/>
    <d v="1899-12-30T00:00:00"/>
    <d v="1899-12-30T00:27:55"/>
    <n v="4"/>
    <d v="1899-12-30T00:00:03"/>
    <n v="27.916666666660745"/>
    <n v="15"/>
    <s v="Si"/>
  </r>
  <r>
    <s v="CCAL"/>
    <s v="2025019350"/>
    <x v="0"/>
    <s v="ER0236BBT"/>
    <s v="E8408KLT"/>
    <d v="2025-03-12T00:00:00"/>
    <m/>
    <s v="3228"/>
    <x v="3"/>
    <s v="PA"/>
    <s v="S4"/>
    <m/>
    <d v="2025-03-12T00:00:00"/>
    <d v="1899-12-30T14:43:04"/>
    <d v="2025-03-12T00:00:00"/>
    <d v="1899-12-30T14:43:06"/>
    <d v="2025-03-12T00:00:00"/>
    <d v="1899-12-30T15:27:40"/>
    <x v="0"/>
    <s v="RFCPI"/>
    <s v="8043259307"/>
    <s v="FBO"/>
    <d v="1899-12-30T00:44:36"/>
    <d v="1899-12-30T00:44:34"/>
    <d v="1899-12-30T00:00:02"/>
    <s v="Granel"/>
    <s v="E001"/>
    <x v="2"/>
    <d v="1899-12-30T00:44:36"/>
    <d v="1899-12-30T00:44:34"/>
    <n v="14"/>
    <x v="13"/>
    <x v="3"/>
    <x v="2"/>
    <n v="0"/>
    <n v="0"/>
    <s v="OK"/>
    <s v="Granel"/>
    <x v="2"/>
    <n v="0"/>
    <s v="F. ALCONERA"/>
    <s v="A"/>
    <d v="1899-12-30T00:00:02"/>
    <d v="1899-12-30T00:00:02"/>
    <s v="OK"/>
    <m/>
    <m/>
    <d v="1899-12-30T00:00:00"/>
    <d v="1899-12-30T00:44:36"/>
    <n v="4"/>
    <d v="1899-12-30T00:00:02"/>
    <n v="44.599999999996896"/>
    <n v="15"/>
    <s v="Si"/>
  </r>
  <r>
    <s v="CCAL"/>
    <s v="2025019354"/>
    <x v="0"/>
    <s v="ER8805BBS"/>
    <s v="E8272KDP"/>
    <d v="2025-03-12T00:00:00"/>
    <m/>
    <s v="3227"/>
    <x v="8"/>
    <s v="PA"/>
    <s v="S3"/>
    <m/>
    <d v="2025-03-12T00:00:00"/>
    <d v="1899-12-30T14:49:05"/>
    <d v="2025-03-12T00:00:00"/>
    <d v="1899-12-30T14:49:07"/>
    <d v="2025-03-12T00:00:00"/>
    <d v="1899-12-30T15:30:59"/>
    <x v="0"/>
    <s v="RFCPI"/>
    <s v="8043259308"/>
    <s v="FBO"/>
    <d v="1899-12-30T00:41:54"/>
    <d v="1899-12-30T00:41:52"/>
    <d v="1899-12-30T00:00:02"/>
    <s v="Granel"/>
    <s v="E001"/>
    <x v="2"/>
    <d v="1899-12-30T00:41:54"/>
    <d v="1899-12-30T00:41:52"/>
    <n v="14"/>
    <x v="13"/>
    <x v="3"/>
    <x v="2"/>
    <n v="0"/>
    <n v="0"/>
    <s v="OK"/>
    <s v="Granel"/>
    <x v="2"/>
    <n v="0"/>
    <s v="F. ALCONERA"/>
    <s v="A"/>
    <d v="1899-12-30T00:00:02"/>
    <d v="1899-12-30T00:00:02"/>
    <s v="OK"/>
    <m/>
    <m/>
    <d v="1899-12-30T00:00:00"/>
    <d v="1899-12-30T00:41:54"/>
    <n v="4"/>
    <d v="1899-12-30T00:00:02"/>
    <n v="41.899999999996794"/>
    <n v="15"/>
    <s v="Si"/>
  </r>
  <r>
    <s v="CCAL"/>
    <s v="2025019355"/>
    <x v="0"/>
    <s v="ER4761BBV"/>
    <s v="E1400KHH"/>
    <d v="2025-03-12T00:00:00"/>
    <m/>
    <s v="3228"/>
    <x v="3"/>
    <s v="PA"/>
    <s v="S5"/>
    <m/>
    <d v="2025-03-12T00:00:00"/>
    <d v="1899-12-30T15:02:55"/>
    <d v="2025-03-12T00:00:00"/>
    <d v="1899-12-30T15:02:57"/>
    <d v="2025-03-12T00:00:00"/>
    <d v="1899-12-30T15:40:15"/>
    <x v="0"/>
    <s v="RFCPI"/>
    <s v="8043259310"/>
    <s v="FBO"/>
    <d v="1899-12-30T00:37:20"/>
    <d v="1899-12-30T00:37:18"/>
    <d v="1899-12-30T00:00:02"/>
    <s v="Granel"/>
    <s v="E001"/>
    <x v="2"/>
    <d v="1899-12-30T00:37:20"/>
    <d v="1899-12-30T00:37:18"/>
    <n v="15"/>
    <x v="13"/>
    <x v="3"/>
    <x v="2"/>
    <n v="0"/>
    <n v="0"/>
    <s v="OK"/>
    <s v="Granel"/>
    <x v="2"/>
    <n v="0"/>
    <s v="F. ALCONERA"/>
    <s v="A"/>
    <d v="1899-12-30T00:00:02"/>
    <d v="1899-12-30T00:00:02"/>
    <s v="OK"/>
    <m/>
    <m/>
    <d v="1899-12-30T00:00:00"/>
    <d v="1899-12-30T00:37:20"/>
    <n v="4"/>
    <d v="1899-12-30T00:00:02"/>
    <n v="37.333333333339219"/>
    <n v="15"/>
    <s v="Si"/>
  </r>
  <r>
    <s v="CCAL"/>
    <s v="2025019361"/>
    <x v="0"/>
    <s v="ER8802BBS"/>
    <s v="E5397MMK"/>
    <d v="2025-03-12T00:00:00"/>
    <m/>
    <s v="3297"/>
    <x v="2"/>
    <s v="PA"/>
    <s v="S1"/>
    <m/>
    <d v="2025-03-12T00:00:00"/>
    <d v="1899-12-30T15:13:55"/>
    <d v="2025-03-12T00:00:00"/>
    <d v="1899-12-30T15:13:58"/>
    <d v="2025-03-12T00:00:00"/>
    <d v="1899-12-30T15:44:56"/>
    <x v="0"/>
    <s v="RFCPI"/>
    <s v="8043259311"/>
    <s v="FBO"/>
    <d v="1899-12-30T00:31:01"/>
    <d v="1899-12-30T00:30:58"/>
    <d v="1899-12-30T00:00:03"/>
    <s v="Granel"/>
    <s v="E001"/>
    <x v="2"/>
    <d v="1899-12-30T00:31:01"/>
    <d v="1899-12-30T00:30:58"/>
    <n v="15"/>
    <x v="13"/>
    <x v="3"/>
    <x v="2"/>
    <n v="0"/>
    <n v="0"/>
    <s v="OK"/>
    <s v="Granel"/>
    <x v="2"/>
    <n v="0"/>
    <s v="F. ALCONERA"/>
    <s v="A"/>
    <d v="1899-12-30T00:00:03"/>
    <d v="1899-12-30T00:00:03"/>
    <s v="OK"/>
    <m/>
    <m/>
    <d v="1899-12-30T00:00:00"/>
    <d v="1899-12-30T00:31:01"/>
    <n v="4"/>
    <d v="1899-12-30T00:00:03"/>
    <n v="31.016666666663948"/>
    <n v="15"/>
    <s v="Si"/>
  </r>
  <r>
    <s v="CCAL"/>
    <s v="2025019360"/>
    <x v="0"/>
    <s v="ER9015BCD"/>
    <s v="E7062KZH"/>
    <d v="2025-03-12T00:00:00"/>
    <m/>
    <s v="3297"/>
    <x v="2"/>
    <s v="PA"/>
    <s v="S1"/>
    <m/>
    <d v="2025-03-12T00:00:00"/>
    <d v="1899-12-30T15:12:19"/>
    <d v="2025-03-12T00:00:00"/>
    <d v="1899-12-30T15:12:23"/>
    <d v="2025-03-12T00:00:00"/>
    <d v="1899-12-30T15:49:49"/>
    <x v="0"/>
    <s v="RFCPI"/>
    <s v="8043259312"/>
    <s v="EXW"/>
    <d v="1899-12-30T00:37:30"/>
    <d v="1899-12-30T00:37:26"/>
    <d v="1899-12-30T00:00:04"/>
    <s v="Granel"/>
    <s v="E001"/>
    <x v="1"/>
    <d v="1899-12-30T00:37:30"/>
    <d v="1899-12-30T00:37:26"/>
    <n v="15"/>
    <x v="13"/>
    <x v="3"/>
    <x v="2"/>
    <n v="0"/>
    <n v="0"/>
    <s v="OK"/>
    <s v="Granel"/>
    <x v="2"/>
    <n v="0"/>
    <s v="F. ALCONERA"/>
    <s v="A"/>
    <d v="1899-12-30T00:00:04"/>
    <d v="1899-12-30T00:00:04"/>
    <s v="OK"/>
    <m/>
    <m/>
    <d v="1899-12-30T00:00:00"/>
    <d v="1899-12-30T00:37:30"/>
    <n v="4"/>
    <d v="1899-12-30T00:00:04"/>
    <n v="37.500000000004739"/>
    <n v="15"/>
    <s v="Si"/>
  </r>
  <r>
    <s v="CCAL"/>
    <s v="2025019366"/>
    <x v="0"/>
    <s v="ER6832BBP"/>
    <s v="E3043KFX"/>
    <d v="2025-03-12T00:00:00"/>
    <m/>
    <s v="3297"/>
    <x v="2"/>
    <s v="PA"/>
    <s v="S1"/>
    <m/>
    <d v="2025-03-12T00:00:00"/>
    <d v="1899-12-30T15:39:53"/>
    <d v="2025-03-12T00:00:00"/>
    <d v="1899-12-30T15:39:54"/>
    <d v="2025-03-12T00:00:00"/>
    <d v="1899-12-30T16:23:53"/>
    <x v="0"/>
    <s v="RFCPI"/>
    <s v="8043259313"/>
    <s v="FBO"/>
    <d v="1899-12-30T00:44:00"/>
    <d v="1899-12-30T00:43:59"/>
    <d v="1899-12-30T00:00:01"/>
    <s v="Granel"/>
    <s v="E001"/>
    <x v="2"/>
    <d v="1899-12-30T00:44:00"/>
    <d v="1899-12-30T00:43:59"/>
    <n v="15"/>
    <x v="13"/>
    <x v="3"/>
    <x v="2"/>
    <n v="0"/>
    <n v="0"/>
    <s v="OK"/>
    <s v="Granel"/>
    <x v="2"/>
    <n v="0"/>
    <s v="F. ALCONERA"/>
    <s v="A"/>
    <d v="1899-12-30T00:00:01"/>
    <d v="1899-12-30T00:00:01"/>
    <s v="OK"/>
    <m/>
    <m/>
    <d v="1899-12-30T00:00:00"/>
    <d v="1899-12-30T00:44:00"/>
    <n v="4"/>
    <d v="1899-12-30T00:00:01"/>
    <n v="43.999999999992006"/>
    <n v="16"/>
    <s v="Si"/>
  </r>
  <r>
    <s v="CCAL"/>
    <s v="2025019371"/>
    <x v="0"/>
    <s v="ER8459BBS"/>
    <s v="E5067LBR"/>
    <d v="2025-03-12T00:00:00"/>
    <m/>
    <s v="3297"/>
    <x v="2"/>
    <s v="PA"/>
    <s v="S1"/>
    <m/>
    <d v="2025-03-12T00:00:00"/>
    <d v="1899-12-30T16:17:36"/>
    <d v="2025-03-12T00:00:00"/>
    <d v="1899-12-30T16:17:39"/>
    <d v="2025-03-12T00:00:00"/>
    <d v="1899-12-30T16:57:44"/>
    <x v="0"/>
    <s v="RFCPI"/>
    <s v="8043259317"/>
    <s v="FBO"/>
    <d v="1899-12-30T00:40:08"/>
    <d v="1899-12-30T00:40:05"/>
    <d v="1899-12-30T00:00:03"/>
    <s v="Granel"/>
    <s v="E001"/>
    <x v="2"/>
    <d v="1899-12-30T00:40:08"/>
    <d v="1899-12-30T00:40:05"/>
    <n v="16"/>
    <x v="13"/>
    <x v="3"/>
    <x v="2"/>
    <n v="0"/>
    <n v="0"/>
    <s v="OK"/>
    <s v="Granel"/>
    <x v="2"/>
    <n v="0"/>
    <s v="F. ALCONERA"/>
    <s v="A"/>
    <d v="1899-12-30T00:00:03"/>
    <d v="1899-12-30T00:00:03"/>
    <s v="OK"/>
    <m/>
    <m/>
    <d v="1899-12-30T00:00:00"/>
    <d v="1899-12-30T00:40:08"/>
    <n v="4"/>
    <d v="1899-12-30T00:00:03"/>
    <n v="40.133333333332786"/>
    <n v="16"/>
    <s v="Si"/>
  </r>
  <r>
    <s v="CCAL"/>
    <s v="2025019382"/>
    <x v="0"/>
    <s v="ER6606BDR"/>
    <s v="E7040MVL"/>
    <d v="2025-03-12T00:00:00"/>
    <m/>
    <s v="200223"/>
    <x v="0"/>
    <s v="PA"/>
    <s v="S1"/>
    <m/>
    <d v="2025-03-12T00:00:00"/>
    <d v="1899-12-30T16:55:19"/>
    <d v="2025-03-12T00:00:00"/>
    <d v="1899-12-30T16:56:06"/>
    <d v="2025-03-12T00:00:00"/>
    <d v="1899-12-30T17:11:41"/>
    <x v="0"/>
    <s v="RFCPI"/>
    <s v="8043259318"/>
    <s v="FBO"/>
    <d v="1899-12-30T00:16:22"/>
    <d v="1899-12-30T00:15:35"/>
    <d v="1899-12-30T00:00:47"/>
    <s v="Granel"/>
    <s v="E001"/>
    <x v="1"/>
    <d v="1899-12-30T00:16:22"/>
    <d v="1899-12-30T00:15:35"/>
    <n v="16"/>
    <x v="13"/>
    <x v="3"/>
    <x v="0"/>
    <n v="0"/>
    <n v="0"/>
    <s v="OK"/>
    <s v="Clinker"/>
    <x v="2"/>
    <n v="0"/>
    <s v="F. ALCONERA"/>
    <s v="A"/>
    <d v="1899-12-30T00:00:47"/>
    <d v="1899-12-30T00:00:47"/>
    <s v="OK"/>
    <m/>
    <m/>
    <d v="1899-12-30T00:00:00"/>
    <d v="1899-12-30T00:16:22"/>
    <n v="4"/>
    <d v="1899-12-30T00:00:47"/>
    <n v="16.366666666665655"/>
    <n v="17"/>
    <s v="Si"/>
  </r>
  <r>
    <s v="CCAL"/>
    <s v="2025019378"/>
    <x v="0"/>
    <s v="ER4803BDK"/>
    <s v="E9340MSL"/>
    <d v="2025-03-12T00:00:00"/>
    <m/>
    <s v="3230"/>
    <x v="1"/>
    <s v="PA"/>
    <s v="PA"/>
    <m/>
    <d v="2025-03-12T00:00:00"/>
    <d v="1899-12-30T16:51:13"/>
    <d v="2025-03-12T00:00:00"/>
    <d v="1899-12-30T16:51:16"/>
    <d v="2025-03-12T00:00:00"/>
    <d v="1899-12-30T17:16:41"/>
    <x v="0"/>
    <s v="RFCPI"/>
    <s v="8043259319"/>
    <s v="FBO"/>
    <d v="1899-12-30T00:25:28"/>
    <d v="1899-12-30T00:25:25"/>
    <d v="1899-12-30T00:00:03"/>
    <s v="Ensacado"/>
    <s v="E002"/>
    <x v="2"/>
    <d v="1899-12-30T00:25:28"/>
    <d v="1899-12-30T00:25:25"/>
    <n v="16"/>
    <x v="13"/>
    <x v="3"/>
    <x v="1"/>
    <n v="0"/>
    <n v="0"/>
    <s v="OK"/>
    <s v="Ensacado"/>
    <x v="2"/>
    <n v="0"/>
    <s v="F. ALCONERA"/>
    <s v="A"/>
    <d v="1899-12-30T00:00:03"/>
    <d v="1899-12-30T00:00:03"/>
    <s v="OK"/>
    <m/>
    <m/>
    <d v="1899-12-30T00:00:00"/>
    <d v="1899-12-30T00:25:28"/>
    <n v="4"/>
    <d v="1899-12-30T00:00:03"/>
    <n v="25.466666666659243"/>
    <n v="17"/>
    <s v="Si"/>
  </r>
  <r>
    <s v="CCAL"/>
    <s v="2025019383"/>
    <x v="0"/>
    <s v="ER8805BBS"/>
    <s v="E8272KDP"/>
    <d v="2025-03-12T00:00:00"/>
    <m/>
    <s v="3228"/>
    <x v="3"/>
    <s v="PA"/>
    <s v="S5"/>
    <m/>
    <d v="2025-03-12T00:00:00"/>
    <d v="1899-12-30T16:56:51"/>
    <d v="2025-03-12T00:00:00"/>
    <d v="1899-12-30T16:56:53"/>
    <d v="2025-03-12T00:00:00"/>
    <d v="1899-12-30T17:17:50"/>
    <x v="0"/>
    <s v="RFCPI"/>
    <s v="8043259320"/>
    <s v="FBO"/>
    <d v="1899-12-30T00:20:59"/>
    <d v="1899-12-30T00:20:57"/>
    <d v="1899-12-30T00:00:02"/>
    <s v="Granel"/>
    <s v="E001"/>
    <x v="2"/>
    <d v="1899-12-30T00:20:59"/>
    <d v="1899-12-30T00:20:57"/>
    <n v="16"/>
    <x v="13"/>
    <x v="3"/>
    <x v="2"/>
    <n v="0"/>
    <n v="0"/>
    <s v="OK"/>
    <s v="Granel"/>
    <x v="2"/>
    <n v="0"/>
    <s v="F. ALCONERA"/>
    <s v="A"/>
    <d v="1899-12-30T00:00:02"/>
    <d v="1899-12-30T00:00:02"/>
    <s v="OK"/>
    <m/>
    <m/>
    <d v="1899-12-30T00:00:00"/>
    <d v="1899-12-30T00:20:59"/>
    <n v="4"/>
    <d v="1899-12-30T00:00:02"/>
    <n v="20.983333333334429"/>
    <n v="17"/>
    <s v="Si"/>
  </r>
  <r>
    <s v="CCAL"/>
    <s v="2025019380"/>
    <x v="0"/>
    <s v="ER2114BBG"/>
    <s v="E3425LKV"/>
    <d v="2025-03-12T00:00:00"/>
    <m/>
    <s v="3297"/>
    <x v="2"/>
    <s v="PA"/>
    <s v="S1"/>
    <m/>
    <d v="2025-03-12T00:00:00"/>
    <d v="1899-12-30T16:53:39"/>
    <d v="2025-03-12T00:00:00"/>
    <d v="1899-12-30T16:53:43"/>
    <d v="2025-03-12T00:00:00"/>
    <d v="1899-12-30T17:32:02"/>
    <x v="0"/>
    <s v="RFCPI"/>
    <s v="8043259321"/>
    <s v="FBO"/>
    <d v="1899-12-30T00:38:23"/>
    <d v="1899-12-30T00:38:19"/>
    <d v="1899-12-30T00:00:04"/>
    <s v="Granel"/>
    <s v="E001"/>
    <x v="2"/>
    <d v="1899-12-30T00:38:23"/>
    <d v="1899-12-30T00:38:19"/>
    <n v="16"/>
    <x v="13"/>
    <x v="3"/>
    <x v="2"/>
    <n v="0"/>
    <n v="0"/>
    <s v="OK"/>
    <s v="Granel"/>
    <x v="2"/>
    <n v="0"/>
    <s v="F. ALCONERA"/>
    <s v="A"/>
    <d v="1899-12-30T00:00:04"/>
    <d v="1899-12-30T00:00:04"/>
    <s v="OK"/>
    <m/>
    <m/>
    <d v="1899-12-30T00:00:00"/>
    <d v="1899-12-30T00:38:23"/>
    <n v="4"/>
    <d v="1899-12-30T00:00:04"/>
    <n v="38.383333333329631"/>
    <n v="17"/>
    <s v="Si"/>
  </r>
  <r>
    <s v="CCAL"/>
    <s v="2025019379"/>
    <x v="0"/>
    <s v="ER8806BBS"/>
    <s v="E3423LKV"/>
    <d v="2025-03-12T00:00:00"/>
    <m/>
    <s v="3297"/>
    <x v="2"/>
    <s v="PA"/>
    <s v="S1"/>
    <m/>
    <d v="2025-03-12T00:00:00"/>
    <d v="1899-12-30T16:52:11"/>
    <d v="2025-03-12T00:00:00"/>
    <d v="1899-12-30T16:52:15"/>
    <d v="2025-03-12T00:00:00"/>
    <d v="1899-12-30T17:35:10"/>
    <x v="0"/>
    <s v="RFCPI"/>
    <s v="8043259322"/>
    <s v="FBO"/>
    <d v="1899-12-30T00:42:59"/>
    <d v="1899-12-30T00:42:55"/>
    <d v="1899-12-30T00:00:04"/>
    <s v="Granel"/>
    <s v="E001"/>
    <x v="2"/>
    <d v="1899-12-30T00:42:59"/>
    <d v="1899-12-30T00:42:55"/>
    <n v="16"/>
    <x v="13"/>
    <x v="3"/>
    <x v="2"/>
    <n v="0"/>
    <n v="0"/>
    <s v="OK"/>
    <s v="Granel"/>
    <x v="2"/>
    <n v="0"/>
    <s v="F. ALCONERA"/>
    <s v="A"/>
    <d v="1899-12-30T00:00:04"/>
    <d v="1899-12-30T00:00:04"/>
    <s v="OK"/>
    <m/>
    <m/>
    <d v="1899-12-30T00:00:00"/>
    <d v="1899-12-30T00:42:59"/>
    <n v="4"/>
    <d v="1899-12-30T00:00:04"/>
    <n v="42.983333333337548"/>
    <n v="17"/>
    <s v="Si"/>
  </r>
  <r>
    <s v="CCAL"/>
    <s v="2025019390"/>
    <x v="0"/>
    <s v="ER3105BBY"/>
    <s v="E7841LBS"/>
    <d v="2025-03-12T00:00:00"/>
    <m/>
    <s v="3228"/>
    <x v="3"/>
    <s v="PA"/>
    <s v="S4"/>
    <m/>
    <d v="2025-03-12T00:00:00"/>
    <d v="1899-12-30T17:03:15"/>
    <d v="2025-03-12T00:00:00"/>
    <d v="1899-12-30T17:03:17"/>
    <d v="2025-03-12T00:00:00"/>
    <d v="1899-12-30T17:37:19"/>
    <x v="0"/>
    <s v="RFCPI"/>
    <s v="8043259323"/>
    <s v="FBO"/>
    <d v="1899-12-30T00:34:04"/>
    <d v="1899-12-30T00:34:02"/>
    <d v="1899-12-30T00:00:02"/>
    <s v="Granel"/>
    <s v="E001"/>
    <x v="2"/>
    <d v="1899-12-30T00:34:04"/>
    <d v="1899-12-30T00:34:02"/>
    <n v="17"/>
    <x v="13"/>
    <x v="3"/>
    <x v="2"/>
    <n v="0"/>
    <n v="0"/>
    <s v="OK"/>
    <s v="Granel"/>
    <x v="2"/>
    <n v="0"/>
    <s v="F. ALCONERA"/>
    <s v="A"/>
    <d v="1899-12-30T00:00:02"/>
    <d v="1899-12-30T00:00:02"/>
    <s v="OK"/>
    <m/>
    <m/>
    <d v="1899-12-30T00:00:00"/>
    <d v="1899-12-30T00:34:04"/>
    <n v="4"/>
    <d v="1899-12-30T00:00:02"/>
    <n v="34.066666666670336"/>
    <n v="17"/>
    <s v="Si"/>
  </r>
  <r>
    <s v="CCAL"/>
    <s v="2025019392"/>
    <x v="0"/>
    <s v="ER9608BBY"/>
    <s v="E7553LTD"/>
    <d v="2025-03-12T00:00:00"/>
    <m/>
    <s v="3297"/>
    <x v="2"/>
    <s v="PA"/>
    <s v="S1"/>
    <m/>
    <d v="2025-03-12T00:00:00"/>
    <d v="1899-12-30T17:04:12"/>
    <d v="2025-03-12T00:00:00"/>
    <d v="1899-12-30T17:04:14"/>
    <d v="2025-03-12T00:00:00"/>
    <d v="1899-12-30T17:42:39"/>
    <x v="0"/>
    <s v="RFCPI"/>
    <s v="8043259324"/>
    <s v="FBO"/>
    <d v="1899-12-30T00:38:27"/>
    <d v="1899-12-30T00:38:25"/>
    <d v="1899-12-30T00:00:02"/>
    <s v="Granel"/>
    <s v="E001"/>
    <x v="2"/>
    <d v="1899-12-30T00:38:27"/>
    <d v="1899-12-30T00:38:25"/>
    <n v="17"/>
    <x v="13"/>
    <x v="3"/>
    <x v="2"/>
    <n v="0"/>
    <n v="0"/>
    <s v="OK"/>
    <s v="Granel"/>
    <x v="2"/>
    <n v="0"/>
    <s v="F. ALCONERA"/>
    <s v="A"/>
    <d v="1899-12-30T00:00:02"/>
    <d v="1899-12-30T00:00:02"/>
    <s v="OK"/>
    <m/>
    <m/>
    <d v="1899-12-30T00:00:00"/>
    <d v="1899-12-30T00:38:27"/>
    <n v="4"/>
    <d v="1899-12-30T00:00:02"/>
    <n v="38.450000000001531"/>
    <n v="17"/>
    <s v="Si"/>
  </r>
  <r>
    <s v="CCAL"/>
    <s v="2025019399"/>
    <x v="0"/>
    <s v="ER3015BCH"/>
    <s v="E1257GKV"/>
    <d v="2025-03-12T00:00:00"/>
    <m/>
    <s v="3230"/>
    <x v="1"/>
    <s v="PA"/>
    <s v="PA"/>
    <m/>
    <d v="2025-03-12T00:00:00"/>
    <d v="1899-12-30T17:17:20"/>
    <d v="2025-03-12T00:00:00"/>
    <d v="1899-12-30T17:17:23"/>
    <d v="2025-03-12T00:00:00"/>
    <d v="1899-12-30T17:50:13"/>
    <x v="0"/>
    <s v="RFCPI"/>
    <s v="8043259325"/>
    <s v="EXW"/>
    <d v="1899-12-30T00:32:53"/>
    <d v="1899-12-30T00:32:50"/>
    <d v="1899-12-30T00:00:03"/>
    <s v="Ensacado"/>
    <s v="E002"/>
    <x v="1"/>
    <d v="1899-12-30T00:32:53"/>
    <d v="1899-12-30T00:32:50"/>
    <n v="17"/>
    <x v="13"/>
    <x v="3"/>
    <x v="1"/>
    <n v="0"/>
    <n v="0"/>
    <s v="OK"/>
    <s v="Ensacado"/>
    <x v="2"/>
    <n v="0"/>
    <s v="F. ALCONERA"/>
    <s v="A"/>
    <d v="1899-12-30T00:00:03"/>
    <d v="1899-12-30T00:00:03"/>
    <s v="OK"/>
    <m/>
    <m/>
    <d v="1899-12-30T00:00:00"/>
    <d v="1899-12-30T00:32:53"/>
    <n v="4"/>
    <d v="1899-12-30T00:00:03"/>
    <n v="32.883333333335969"/>
    <n v="17"/>
    <s v="Si"/>
  </r>
  <r>
    <s v="CCAL"/>
    <s v="2025019389"/>
    <x v="0"/>
    <s v="ER6677BBW"/>
    <s v="E6245LDT"/>
    <d v="2025-03-12T00:00:00"/>
    <m/>
    <s v="3297"/>
    <x v="2"/>
    <s v="PA"/>
    <s v="S1"/>
    <m/>
    <d v="2025-03-12T00:00:00"/>
    <d v="1899-12-30T17:02:24"/>
    <d v="2025-03-12T00:00:00"/>
    <d v="1899-12-30T17:02:28"/>
    <d v="2025-03-12T00:00:00"/>
    <d v="1899-12-30T17:55:18"/>
    <x v="0"/>
    <s v="RFCPI"/>
    <s v="8043259326"/>
    <s v="FBO"/>
    <d v="1899-12-30T00:52:54"/>
    <d v="1899-12-30T00:52:50"/>
    <d v="1899-12-30T00:00:04"/>
    <s v="Granel"/>
    <s v="E001"/>
    <x v="2"/>
    <d v="1899-12-30T00:52:54"/>
    <d v="1899-12-30T00:52:50"/>
    <n v="17"/>
    <x v="13"/>
    <x v="3"/>
    <x v="2"/>
    <n v="0"/>
    <n v="0"/>
    <s v="OK"/>
    <s v="Granel"/>
    <x v="2"/>
    <n v="0"/>
    <s v="F. ALCONERA"/>
    <s v="B"/>
    <d v="1899-12-30T00:00:04"/>
    <d v="1899-12-30T00:00:04"/>
    <s v="OK"/>
    <m/>
    <m/>
    <d v="1899-12-30T00:00:00"/>
    <d v="1899-12-30T00:52:54"/>
    <n v="4"/>
    <d v="1899-12-30T00:00:04"/>
    <n v="52.899999999998514"/>
    <n v="17"/>
    <s v="No"/>
  </r>
  <r>
    <s v="CCAL"/>
    <s v="2025019407"/>
    <x v="0"/>
    <s v="ER1760BDB"/>
    <s v="E3179MJG"/>
    <d v="2025-03-12T00:00:00"/>
    <m/>
    <s v="3228"/>
    <x v="3"/>
    <s v="PA"/>
    <s v="S4"/>
    <m/>
    <d v="2025-03-12T00:00:00"/>
    <d v="1899-12-30T17:34:40"/>
    <d v="2025-03-12T00:00:00"/>
    <d v="1899-12-30T17:34:42"/>
    <d v="2025-03-12T00:00:00"/>
    <d v="1899-12-30T18:05:14"/>
    <x v="0"/>
    <s v="RFCPI"/>
    <s v="8043259327"/>
    <s v="FBO"/>
    <d v="1899-12-30T00:30:34"/>
    <d v="1899-12-30T00:30:32"/>
    <d v="1899-12-30T00:00:02"/>
    <s v="Granel"/>
    <s v="E001"/>
    <x v="2"/>
    <d v="1899-12-30T00:30:34"/>
    <d v="1899-12-30T00:30:32"/>
    <n v="17"/>
    <x v="13"/>
    <x v="3"/>
    <x v="2"/>
    <n v="0"/>
    <n v="0"/>
    <s v="OK"/>
    <s v="Granel"/>
    <x v="2"/>
    <n v="0"/>
    <s v="F. ALCONERA"/>
    <s v="A"/>
    <d v="1899-12-30T00:00:02"/>
    <d v="1899-12-30T00:00:02"/>
    <s v="OK"/>
    <m/>
    <m/>
    <d v="1899-12-30T00:00:00"/>
    <d v="1899-12-30T00:30:34"/>
    <n v="4"/>
    <d v="1899-12-30T00:00:02"/>
    <n v="30.566666666664037"/>
    <n v="18"/>
    <s v="Si"/>
  </r>
  <r>
    <s v="CCAL"/>
    <s v="2025019420"/>
    <x v="0"/>
    <s v="ER3547BBD"/>
    <s v="E8416KLT"/>
    <d v="2025-03-12T00:00:00"/>
    <m/>
    <s v="3297"/>
    <x v="2"/>
    <s v="PA"/>
    <s v="S1"/>
    <m/>
    <d v="2025-03-12T00:00:00"/>
    <d v="1899-12-30T18:07:27"/>
    <d v="2025-03-12T00:00:00"/>
    <d v="1899-12-30T18:07:30"/>
    <d v="2025-03-12T00:00:00"/>
    <d v="1899-12-30T18:32:36"/>
    <x v="0"/>
    <s v="RFCPI"/>
    <s v="8043259328"/>
    <s v="FBO"/>
    <d v="1899-12-30T00:25:09"/>
    <d v="1899-12-30T00:25:06"/>
    <d v="1899-12-30T00:00:03"/>
    <s v="Granel"/>
    <s v="E001"/>
    <x v="1"/>
    <d v="1899-12-30T00:25:09"/>
    <d v="1899-12-30T00:25:06"/>
    <n v="18"/>
    <x v="13"/>
    <x v="3"/>
    <x v="2"/>
    <n v="0"/>
    <n v="0"/>
    <s v="OK"/>
    <s v="Granel"/>
    <x v="2"/>
    <n v="0"/>
    <s v="F. ALCONERA"/>
    <s v="A"/>
    <d v="1899-12-30T00:00:03"/>
    <d v="1899-12-30T00:00:03"/>
    <s v="OK"/>
    <m/>
    <m/>
    <d v="1899-12-30T00:00:00"/>
    <d v="1899-12-30T00:25:09"/>
    <n v="4"/>
    <d v="1899-12-30T00:00:03"/>
    <n v="25.150000000003132"/>
    <n v="18"/>
    <s v="Si"/>
  </r>
  <r>
    <s v="CCAL"/>
    <s v="2025019416"/>
    <x v="0"/>
    <s v="ER7455BBP"/>
    <s v="E7597LTD"/>
    <d v="2025-03-12T00:00:00"/>
    <m/>
    <s v="3297"/>
    <x v="2"/>
    <s v="PA"/>
    <s v="S1"/>
    <m/>
    <d v="2025-03-12T00:00:00"/>
    <d v="1899-12-30T17:56:27"/>
    <d v="2025-03-12T00:00:00"/>
    <d v="1899-12-30T17:56:29"/>
    <d v="2025-03-12T00:00:00"/>
    <d v="1899-12-30T18:33:14"/>
    <x v="0"/>
    <s v="RFCPI"/>
    <s v="8043259329"/>
    <s v="FBO"/>
    <d v="1899-12-30T00:36:47"/>
    <d v="1899-12-30T00:36:45"/>
    <d v="1899-12-30T00:00:02"/>
    <s v="Granel"/>
    <s v="E001"/>
    <x v="2"/>
    <d v="1899-12-30T00:36:47"/>
    <d v="1899-12-30T00:36:45"/>
    <n v="17"/>
    <x v="13"/>
    <x v="3"/>
    <x v="2"/>
    <n v="0"/>
    <n v="0"/>
    <s v="OK"/>
    <s v="Granel"/>
    <x v="2"/>
    <n v="0"/>
    <s v="F. ALCONERA"/>
    <s v="A"/>
    <d v="1899-12-30T00:00:02"/>
    <d v="1899-12-30T00:00:02"/>
    <s v="OK"/>
    <m/>
    <m/>
    <d v="1899-12-30T00:00:00"/>
    <d v="1899-12-30T00:36:47"/>
    <n v="4"/>
    <d v="1899-12-30T00:00:02"/>
    <n v="36.783333333331299"/>
    <n v="18"/>
    <s v="Si"/>
  </r>
  <r>
    <s v="CCAL"/>
    <s v="2025019424"/>
    <x v="0"/>
    <s v="ER1830BDH"/>
    <s v="E2560KTJ"/>
    <d v="2025-03-12T00:00:00"/>
    <m/>
    <s v="200223"/>
    <x v="0"/>
    <s v="PA"/>
    <s v="S1"/>
    <m/>
    <d v="2025-03-12T00:00:00"/>
    <d v="1899-12-30T18:44:31"/>
    <d v="2025-03-12T00:00:00"/>
    <d v="1899-12-30T18:44:57"/>
    <d v="2025-03-12T00:00:00"/>
    <d v="1899-12-30T19:03:42"/>
    <x v="0"/>
    <s v="RFCPI"/>
    <s v="8043259330"/>
    <s v="FBO"/>
    <d v="1899-12-30T00:19:11"/>
    <d v="1899-12-30T00:18:45"/>
    <d v="1899-12-30T00:00:26"/>
    <s v="Granel"/>
    <s v="E001"/>
    <x v="1"/>
    <d v="1899-12-30T00:19:11"/>
    <d v="1899-12-30T00:18:45"/>
    <n v="18"/>
    <x v="13"/>
    <x v="3"/>
    <x v="0"/>
    <n v="0"/>
    <n v="0"/>
    <s v="OK"/>
    <s v="Clinker"/>
    <x v="2"/>
    <n v="0"/>
    <s v="F. ALCONERA"/>
    <s v="A"/>
    <d v="1899-12-30T00:00:26"/>
    <d v="1899-12-30T00:00:26"/>
    <s v="OK"/>
    <m/>
    <m/>
    <d v="1899-12-30T00:00:00"/>
    <d v="1899-12-30T00:19:11"/>
    <n v="4"/>
    <d v="1899-12-30T00:00:26"/>
    <n v="19.183333333334467"/>
    <n v="19"/>
    <s v="Si"/>
  </r>
  <r>
    <s v="CCAL"/>
    <s v="2025019413"/>
    <x v="0"/>
    <s v="ER4833BDC"/>
    <s v="E1418KSV"/>
    <d v="2025-03-12T00:00:00"/>
    <m/>
    <s v="200223"/>
    <x v="0"/>
    <s v="PA"/>
    <s v="S1"/>
    <m/>
    <d v="2025-03-12T00:00:00"/>
    <d v="1899-12-30T17:47:16"/>
    <d v="2025-03-12T00:00:00"/>
    <d v="1899-12-30T17:47:42"/>
    <d v="2025-03-12T00:00:00"/>
    <d v="1899-12-30T19:17:22"/>
    <x v="0"/>
    <s v="RFCPI"/>
    <s v="8043259331"/>
    <s v="FBO"/>
    <d v="1899-12-30T01:30:06"/>
    <d v="1899-12-30T01:29:40"/>
    <d v="1899-12-30T00:00:26"/>
    <s v="Granel"/>
    <s v="E001"/>
    <x v="1"/>
    <d v="1899-12-30T01:30:06"/>
    <d v="1899-12-30T01:29:40"/>
    <n v="17"/>
    <x v="13"/>
    <x v="3"/>
    <x v="0"/>
    <n v="0"/>
    <n v="0"/>
    <s v="OK"/>
    <s v="Clinker"/>
    <x v="2"/>
    <n v="0"/>
    <s v="F. ALCONERA"/>
    <s v="C"/>
    <d v="1899-12-30T00:00:26"/>
    <d v="1899-12-30T00:00:26"/>
    <s v="OK"/>
    <m/>
    <m/>
    <d v="1899-12-30T00:00:00"/>
    <d v="1899-12-30T01:30:06"/>
    <n v="4"/>
    <d v="1899-12-30T00:00:26"/>
    <n v="90.099999999993614"/>
    <n v="19"/>
    <s v="No"/>
  </r>
  <r>
    <s v="CCAL"/>
    <s v="2025019426"/>
    <x v="0"/>
    <s v="ER9053BCB"/>
    <s v="E2965KHG"/>
    <d v="2025-03-12T00:00:00"/>
    <m/>
    <s v="3297"/>
    <x v="2"/>
    <s v="PA"/>
    <s v="S1"/>
    <m/>
    <d v="2025-03-12T00:00:00"/>
    <d v="1899-12-30T18:51:00"/>
    <d v="2025-03-12T00:00:00"/>
    <d v="1899-12-30T18:51:03"/>
    <d v="2025-03-12T00:00:00"/>
    <d v="1899-12-30T19:22:11"/>
    <x v="0"/>
    <s v="RFCPI"/>
    <s v="8043259332"/>
    <s v="EXW"/>
    <d v="1899-12-30T00:31:11"/>
    <d v="1899-12-30T00:31:08"/>
    <d v="1899-12-30T00:00:03"/>
    <s v="Granel"/>
    <s v="E001"/>
    <x v="1"/>
    <d v="1899-12-30T00:31:11"/>
    <d v="1899-12-30T00:31:08"/>
    <n v="18"/>
    <x v="13"/>
    <x v="3"/>
    <x v="2"/>
    <n v="0"/>
    <n v="0"/>
    <s v="OK"/>
    <s v="Granel"/>
    <x v="2"/>
    <n v="0"/>
    <s v="F. ALCONERA"/>
    <s v="A"/>
    <d v="1899-12-30T00:00:03"/>
    <d v="1899-12-30T00:00:03"/>
    <s v="OK"/>
    <m/>
    <m/>
    <d v="1899-12-30T00:00:00"/>
    <d v="1899-12-30T00:31:11"/>
    <n v="4"/>
    <d v="1899-12-30T00:00:03"/>
    <n v="31.183333333329628"/>
    <n v="19"/>
    <s v="Si"/>
  </r>
  <r>
    <s v="CCAL"/>
    <s v="2025019428"/>
    <x v="0"/>
    <s v="ER8908BBG"/>
    <s v="E5792MTF"/>
    <d v="2025-03-12T00:00:00"/>
    <m/>
    <s v="3228"/>
    <x v="3"/>
    <s v="PA"/>
    <s v="S4"/>
    <m/>
    <d v="2025-03-12T00:00:00"/>
    <d v="1899-12-30T18:59:57"/>
    <d v="2025-03-12T00:00:00"/>
    <d v="1899-12-30T19:00:00"/>
    <d v="2025-03-12T00:00:00"/>
    <d v="1899-12-30T19:29:55"/>
    <x v="0"/>
    <s v="RFCPI"/>
    <s v="8043259333"/>
    <s v="FBO"/>
    <d v="1899-12-30T00:29:58"/>
    <d v="1899-12-30T00:29:55"/>
    <d v="1899-12-30T00:00:03"/>
    <s v="Granel"/>
    <s v="E001"/>
    <x v="2"/>
    <d v="1899-12-30T00:29:58"/>
    <d v="1899-12-30T00:29:55"/>
    <n v="18"/>
    <x v="13"/>
    <x v="3"/>
    <x v="2"/>
    <n v="0"/>
    <n v="0"/>
    <s v="OK"/>
    <s v="Granel"/>
    <x v="2"/>
    <n v="0"/>
    <s v="F. ALCONERA"/>
    <s v="A"/>
    <d v="1899-12-30T00:00:03"/>
    <d v="1899-12-30T00:00:03"/>
    <s v="OK"/>
    <m/>
    <m/>
    <d v="1899-12-30T00:00:00"/>
    <d v="1899-12-30T00:29:58"/>
    <n v="4"/>
    <d v="1899-12-30T00:00:03"/>
    <n v="29.966666666673696"/>
    <n v="19"/>
    <s v="Si"/>
  </r>
  <r>
    <s v="CCAL"/>
    <s v="2025019432"/>
    <x v="0"/>
    <s v="ER1200BBL"/>
    <s v="E8055LBS"/>
    <d v="2025-03-12T00:00:00"/>
    <m/>
    <s v="3297"/>
    <x v="2"/>
    <s v="PA"/>
    <s v="S1"/>
    <m/>
    <d v="2025-03-12T00:00:00"/>
    <d v="1899-12-30T20:16:18"/>
    <d v="2025-03-12T00:00:00"/>
    <d v="1899-12-30T20:16:24"/>
    <d v="2025-03-12T00:00:00"/>
    <d v="1899-12-30T20:52:19"/>
    <x v="0"/>
    <s v="RFCPI"/>
    <s v="8043259335"/>
    <s v="EXW"/>
    <d v="1899-12-30T00:36:01"/>
    <d v="1899-12-30T00:35:55"/>
    <d v="1899-12-30T00:00:06"/>
    <s v="Granel"/>
    <s v="E001"/>
    <x v="1"/>
    <d v="1899-12-30T00:36:01"/>
    <d v="1899-12-30T00:35:55"/>
    <n v="20"/>
    <x v="13"/>
    <x v="3"/>
    <x v="2"/>
    <n v="0"/>
    <n v="0"/>
    <s v="OK"/>
    <s v="Granel"/>
    <x v="2"/>
    <n v="0"/>
    <s v="F. ALCONERA"/>
    <s v="A"/>
    <d v="1899-12-30T00:00:06"/>
    <d v="1899-12-30T00:00:06"/>
    <s v="OK"/>
    <m/>
    <m/>
    <d v="1899-12-30T00:00:00"/>
    <d v="1899-12-30T00:36:01"/>
    <n v="4"/>
    <d v="1899-12-30T00:00:06"/>
    <n v="36.016666666660733"/>
    <n v="20"/>
    <s v="Si"/>
  </r>
  <r>
    <s v="CCAL"/>
    <s v="2025019434"/>
    <x v="0"/>
    <s v="ER0455BBX"/>
    <s v="E0438GVW"/>
    <d v="2025-03-13T00:00:00"/>
    <m/>
    <s v="3297"/>
    <x v="2"/>
    <s v="PA"/>
    <s v="S1"/>
    <m/>
    <d v="2025-03-13T00:00:00"/>
    <d v="1899-12-30T03:54:50"/>
    <d v="2025-03-13T00:00:00"/>
    <d v="1899-12-30T03:54:58"/>
    <d v="2025-03-13T00:00:00"/>
    <d v="1899-12-30T04:18:05"/>
    <x v="0"/>
    <s v="RFCPI"/>
    <s v="8043259336"/>
    <s v="EXW"/>
    <d v="1899-12-30T00:23:15"/>
    <d v="1899-12-30T00:23:07"/>
    <d v="1899-12-30T00:00:08"/>
    <s v="Granel"/>
    <s v="E001"/>
    <x v="1"/>
    <d v="1899-12-30T00:23:15"/>
    <d v="1899-12-30T00:23:07"/>
    <n v="3"/>
    <x v="14"/>
    <x v="3"/>
    <x v="2"/>
    <n v="0"/>
    <n v="0"/>
    <s v="OK"/>
    <s v="Granel"/>
    <x v="2"/>
    <n v="0"/>
    <s v="F. ALCONERA"/>
    <s v="A"/>
    <d v="1899-12-30T00:00:08"/>
    <d v="1899-12-30T00:00:08"/>
    <s v="OK"/>
    <m/>
    <m/>
    <d v="1899-12-30T00:00:00"/>
    <d v="1899-12-30T00:23:15"/>
    <n v="5"/>
    <d v="1899-12-30T00:00:08"/>
    <n v="23.250000000009589"/>
    <n v="4"/>
    <s v="Si"/>
  </r>
  <r>
    <s v="CCAL"/>
    <s v="2025019435"/>
    <x v="0"/>
    <s v="ER9606BBF"/>
    <s v="E2611KJC"/>
    <d v="2025-03-13T00:00:00"/>
    <m/>
    <s v="3297"/>
    <x v="2"/>
    <s v="PA"/>
    <s v="S1"/>
    <m/>
    <d v="2025-03-13T00:00:00"/>
    <d v="1899-12-30T04:38:11"/>
    <d v="2025-03-13T00:00:00"/>
    <d v="1899-12-30T04:38:16"/>
    <d v="2025-03-13T00:00:00"/>
    <d v="1899-12-30T05:05:53"/>
    <x v="0"/>
    <s v="RFCPI"/>
    <s v="8043259337"/>
    <s v="EXW"/>
    <d v="1899-12-30T00:27:42"/>
    <d v="1899-12-30T00:27:37"/>
    <d v="1899-12-30T00:00:05"/>
    <s v="Granel"/>
    <s v="E001"/>
    <x v="1"/>
    <d v="1899-12-30T00:27:42"/>
    <d v="1899-12-30T00:27:37"/>
    <n v="4"/>
    <x v="14"/>
    <x v="3"/>
    <x v="2"/>
    <n v="0"/>
    <n v="0"/>
    <s v="OK"/>
    <s v="Granel"/>
    <x v="2"/>
    <n v="0"/>
    <s v="F. ALCONERA"/>
    <s v="A"/>
    <d v="1899-12-30T00:00:05"/>
    <d v="1899-12-30T00:00:05"/>
    <s v="OK"/>
    <m/>
    <m/>
    <d v="1899-12-30T00:00:00"/>
    <d v="1899-12-30T00:27:42"/>
    <n v="5"/>
    <d v="1899-12-30T00:00:05"/>
    <n v="27.699999999998415"/>
    <n v="5"/>
    <s v="Si"/>
  </r>
  <r>
    <s v="CCAL"/>
    <s v="2025019442"/>
    <x v="0"/>
    <s v="ER4777BBM"/>
    <s v="E5987LDC"/>
    <d v="2025-03-13T00:00:00"/>
    <m/>
    <s v="3228"/>
    <x v="3"/>
    <s v="PA"/>
    <s v="S4"/>
    <m/>
    <d v="2025-03-13T00:00:00"/>
    <d v="1899-12-30T06:11:21"/>
    <d v="2025-03-13T00:00:00"/>
    <d v="1899-12-30T06:11:26"/>
    <d v="2025-03-13T00:00:00"/>
    <d v="1899-12-30T06:34:59"/>
    <x v="0"/>
    <s v="RFCPI"/>
    <s v="8043259340"/>
    <s v="FBO"/>
    <d v="1899-12-30T00:23:38"/>
    <d v="1899-12-30T00:23:33"/>
    <d v="1899-12-30T00:00:05"/>
    <s v="Granel"/>
    <s v="E001"/>
    <x v="2"/>
    <d v="1899-12-30T00:23:38"/>
    <d v="1899-12-30T00:23:33"/>
    <n v="6"/>
    <x v="14"/>
    <x v="3"/>
    <x v="2"/>
    <n v="0"/>
    <n v="0"/>
    <s v="OK"/>
    <s v="Granel"/>
    <x v="2"/>
    <n v="0"/>
    <s v="F. ALCONERA"/>
    <s v="A"/>
    <d v="1899-12-30T00:00:05"/>
    <d v="1899-12-30T00:00:05"/>
    <s v="OK"/>
    <m/>
    <m/>
    <d v="1899-12-30T00:00:00"/>
    <d v="1899-12-30T00:23:38"/>
    <n v="5"/>
    <d v="1899-12-30T00:00:05"/>
    <n v="23.633333333337561"/>
    <n v="6"/>
    <s v="Si"/>
  </r>
  <r>
    <s v="CCAL"/>
    <s v="2025019440"/>
    <x v="0"/>
    <s v="ER3673BDK"/>
    <s v="E5438MMC"/>
    <d v="2025-03-13T00:00:00"/>
    <m/>
    <s v="200223"/>
    <x v="0"/>
    <s v="PA"/>
    <s v="S1"/>
    <m/>
    <d v="2025-03-13T00:00:00"/>
    <d v="1899-12-30T06:00:03"/>
    <d v="2025-03-13T00:00:00"/>
    <d v="1899-12-30T06:01:20"/>
    <d v="2025-03-13T00:00:00"/>
    <d v="1899-12-30T06:48:46"/>
    <x v="0"/>
    <s v="RFCPI"/>
    <s v="8043259343"/>
    <s v="FBO"/>
    <d v="1899-12-30T00:48:43"/>
    <d v="1899-12-30T00:47:26"/>
    <d v="1899-12-30T00:01:17"/>
    <s v="Granel"/>
    <s v="E001"/>
    <x v="1"/>
    <d v="1899-12-30T00:48:43"/>
    <d v="1899-12-30T00:47:26"/>
    <n v="6"/>
    <x v="14"/>
    <x v="3"/>
    <x v="0"/>
    <n v="0"/>
    <n v="0"/>
    <s v="OK"/>
    <s v="Clinker"/>
    <x v="2"/>
    <n v="0"/>
    <s v="F. ALCONERA"/>
    <s v="B"/>
    <d v="1899-12-30T00:01:17"/>
    <d v="1899-12-30T00:01:17"/>
    <s v="OK"/>
    <m/>
    <m/>
    <d v="1899-12-30T00:00:00"/>
    <d v="1899-12-30T00:48:43"/>
    <n v="5"/>
    <d v="1899-12-30T00:01:17"/>
    <n v="48.716666666668793"/>
    <n v="6"/>
    <s v="No"/>
  </r>
  <r>
    <s v="CCAL"/>
    <s v="2025019443"/>
    <x v="0"/>
    <s v="ER6535BBJ"/>
    <s v="E3039DBP"/>
    <d v="2025-03-13T00:00:00"/>
    <m/>
    <s v="3297"/>
    <x v="2"/>
    <s v="PA"/>
    <s v="S1"/>
    <m/>
    <d v="2025-03-13T00:00:00"/>
    <d v="1899-12-30T06:15:38"/>
    <d v="2025-03-13T00:00:00"/>
    <d v="1899-12-30T06:15:42"/>
    <d v="2025-03-13T00:00:00"/>
    <d v="1899-12-30T06:49:01"/>
    <x v="0"/>
    <s v="RFCPI"/>
    <s v="8043259344"/>
    <s v="EXW"/>
    <d v="1899-12-30T00:33:23"/>
    <d v="1899-12-30T00:33:19"/>
    <d v="1899-12-30T00:00:04"/>
    <s v="Granel"/>
    <s v="E001"/>
    <x v="1"/>
    <d v="1899-12-30T00:33:23"/>
    <d v="1899-12-30T00:33:19"/>
    <n v="6"/>
    <x v="14"/>
    <x v="3"/>
    <x v="2"/>
    <n v="0"/>
    <n v="0"/>
    <s v="OK"/>
    <s v="Granel"/>
    <x v="2"/>
    <n v="0"/>
    <s v="F. ALCONERA"/>
    <s v="A"/>
    <d v="1899-12-30T00:00:04"/>
    <d v="1899-12-30T00:00:04"/>
    <s v="OK"/>
    <m/>
    <m/>
    <d v="1899-12-30T00:00:00"/>
    <d v="1899-12-30T00:33:23"/>
    <n v="5"/>
    <d v="1899-12-30T00:00:04"/>
    <n v="33.383333333332772"/>
    <n v="6"/>
    <s v="Si"/>
  </r>
  <r>
    <s v="CCAL"/>
    <s v="2025019446"/>
    <x v="0"/>
    <s v="ER0181BBV"/>
    <s v="E1430LTV"/>
    <d v="2025-03-13T00:00:00"/>
    <m/>
    <s v="3297"/>
    <x v="2"/>
    <s v="PA"/>
    <s v="S1"/>
    <m/>
    <d v="2025-03-13T00:00:00"/>
    <d v="1899-12-30T06:53:48"/>
    <d v="2025-03-13T00:00:00"/>
    <d v="1899-12-30T06:53:53"/>
    <d v="2025-03-13T00:00:00"/>
    <d v="1899-12-30T07:24:00"/>
    <x v="0"/>
    <s v="RFCPI"/>
    <s v="8043259348"/>
    <s v="EXW"/>
    <d v="1899-12-30T00:30:12"/>
    <d v="1899-12-30T00:30:07"/>
    <d v="1899-12-30T00:00:05"/>
    <s v="Granel"/>
    <s v="E001"/>
    <x v="1"/>
    <d v="1899-12-30T00:30:12"/>
    <d v="1899-12-30T00:30:07"/>
    <n v="6"/>
    <x v="14"/>
    <x v="3"/>
    <x v="2"/>
    <n v="0"/>
    <n v="0"/>
    <s v="OK"/>
    <s v="Granel"/>
    <x v="2"/>
    <n v="0"/>
    <s v="F. ALCONERA"/>
    <s v="A"/>
    <d v="1899-12-30T00:00:05"/>
    <d v="1899-12-30T00:00:05"/>
    <s v="OK"/>
    <m/>
    <m/>
    <d v="1899-12-30T00:00:00"/>
    <d v="1899-12-30T00:30:12"/>
    <n v="5"/>
    <d v="1899-12-30T00:00:05"/>
    <n v="30.199999999996805"/>
    <n v="7"/>
    <s v="Si"/>
  </r>
  <r>
    <s v="CCAL"/>
    <s v="2025019464"/>
    <x v="0"/>
    <s v="ER4517BCY"/>
    <s v="E2316HYF"/>
    <d v="2025-03-13T00:00:00"/>
    <m/>
    <s v="3230"/>
    <x v="1"/>
    <s v="PA"/>
    <s v="PA"/>
    <m/>
    <d v="2025-03-13T00:00:00"/>
    <d v="1899-12-30T07:35:20"/>
    <d v="2025-03-13T00:00:00"/>
    <d v="1899-12-30T07:35:25"/>
    <d v="2025-03-13T00:00:00"/>
    <d v="1899-12-30T07:54:43"/>
    <x v="0"/>
    <s v="RFCPI"/>
    <s v="8043259350"/>
    <s v="EXW"/>
    <d v="1899-12-30T00:19:23"/>
    <d v="1899-12-30T00:19:18"/>
    <d v="1899-12-30T00:00:05"/>
    <s v="Ensacado"/>
    <s v="E002"/>
    <x v="1"/>
    <d v="1899-12-30T00:19:23"/>
    <d v="1899-12-30T00:19:18"/>
    <n v="7"/>
    <x v="14"/>
    <x v="3"/>
    <x v="1"/>
    <n v="0"/>
    <n v="0"/>
    <s v="OK"/>
    <s v="Ensacado"/>
    <x v="2"/>
    <n v="0"/>
    <s v="F. ALCONERA"/>
    <s v="A"/>
    <d v="1899-12-30T00:00:05"/>
    <d v="1899-12-30T00:00:05"/>
    <s v="OK"/>
    <m/>
    <m/>
    <d v="1899-12-30T00:00:00"/>
    <d v="1899-12-30T00:19:23"/>
    <n v="5"/>
    <d v="1899-12-30T00:00:05"/>
    <n v="19.383333333336015"/>
    <n v="7"/>
    <s v="Si"/>
  </r>
  <r>
    <s v="CCAL"/>
    <s v="2025019467"/>
    <x v="0"/>
    <s v="ER8032BDF"/>
    <s v="E1913MFH"/>
    <d v="2025-03-13T00:00:00"/>
    <m/>
    <s v="200223"/>
    <x v="0"/>
    <s v="PA"/>
    <s v="S6"/>
    <m/>
    <d v="2025-03-13T00:00:00"/>
    <d v="1899-12-30T07:57:33"/>
    <d v="2025-03-13T00:00:00"/>
    <d v="1899-12-30T07:58:21"/>
    <d v="2025-03-13T00:00:00"/>
    <d v="1899-12-30T08:14:34"/>
    <x v="0"/>
    <s v="RFCPI"/>
    <s v="8043259353"/>
    <s v="EXW"/>
    <d v="1899-12-30T00:17:01"/>
    <d v="1899-12-30T00:16:13"/>
    <d v="1899-12-30T00:00:48"/>
    <s v="Granel"/>
    <s v="E001"/>
    <x v="1"/>
    <d v="1899-12-30T00:17:01"/>
    <d v="1899-12-30T00:16:13"/>
    <n v="7"/>
    <x v="14"/>
    <x v="3"/>
    <x v="0"/>
    <n v="0"/>
    <n v="0"/>
    <s v="OK"/>
    <s v="Clinker"/>
    <x v="2"/>
    <n v="0"/>
    <s v="F. ALCONERA"/>
    <s v="A"/>
    <d v="1899-12-30T00:00:48"/>
    <d v="1899-12-30T00:00:48"/>
    <s v="OK"/>
    <m/>
    <m/>
    <d v="1899-12-30T00:00:00"/>
    <d v="1899-12-30T00:17:01"/>
    <n v="5"/>
    <d v="1899-12-30T00:00:48"/>
    <n v="17.016666666667195"/>
    <n v="8"/>
    <s v="Si"/>
  </r>
  <r>
    <s v="CCAL"/>
    <s v="2025019476"/>
    <x v="0"/>
    <s v="ER4519BCY"/>
    <s v="E3496JHY"/>
    <d v="2025-03-13T00:00:00"/>
    <m/>
    <s v="3230"/>
    <x v="1"/>
    <s v="PA"/>
    <s v="PA"/>
    <m/>
    <d v="2025-03-13T00:00:00"/>
    <d v="1899-12-30T08:19:09"/>
    <d v="2025-03-13T00:00:00"/>
    <d v="1899-12-30T08:19:13"/>
    <d v="2025-03-13T00:00:00"/>
    <d v="1899-12-30T08:40:59"/>
    <x v="0"/>
    <s v="RFCPI"/>
    <s v="8043259356"/>
    <s v="EXW"/>
    <d v="1899-12-30T00:21:50"/>
    <d v="1899-12-30T00:21:46"/>
    <d v="1899-12-30T00:00:04"/>
    <s v="Ensacado"/>
    <s v="E002"/>
    <x v="1"/>
    <d v="1899-12-30T00:21:50"/>
    <d v="1899-12-30T00:21:46"/>
    <n v="8"/>
    <x v="14"/>
    <x v="3"/>
    <x v="1"/>
    <n v="0"/>
    <n v="0"/>
    <s v="OK"/>
    <s v="Ensacado"/>
    <x v="2"/>
    <n v="0"/>
    <s v="F. ALCONERA"/>
    <s v="A"/>
    <d v="1899-12-30T00:00:04"/>
    <d v="1899-12-30T00:00:04"/>
    <s v="OK"/>
    <m/>
    <m/>
    <d v="1899-12-30T00:00:00"/>
    <d v="1899-12-30T00:21:50"/>
    <n v="5"/>
    <d v="1899-12-30T00:00:04"/>
    <n v="21.833333333337599"/>
    <n v="8"/>
    <s v="Si"/>
  </r>
  <r>
    <s v="CCAL"/>
    <s v="2025019483"/>
    <x v="0"/>
    <s v="ER7831BCS"/>
    <s v="E0309KYD"/>
    <d v="2025-03-13T00:00:00"/>
    <m/>
    <s v="3230"/>
    <x v="1"/>
    <s v="PA"/>
    <s v="PA"/>
    <m/>
    <d v="2025-03-13T00:00:00"/>
    <d v="1899-12-30T08:40:55"/>
    <d v="2025-03-13T00:00:00"/>
    <d v="1899-12-30T08:41:00"/>
    <d v="2025-03-13T00:00:00"/>
    <d v="1899-12-30T09:06:08"/>
    <x v="0"/>
    <s v="RFCPI"/>
    <s v="8043259357"/>
    <s v="FBO"/>
    <d v="1899-12-30T00:25:13"/>
    <d v="1899-12-30T00:25:08"/>
    <d v="1899-12-30T00:00:05"/>
    <s v="Ensacado"/>
    <s v="E002"/>
    <x v="2"/>
    <d v="1899-12-30T00:25:13"/>
    <d v="1899-12-30T00:25:08"/>
    <n v="8"/>
    <x v="14"/>
    <x v="3"/>
    <x v="1"/>
    <n v="0"/>
    <n v="0"/>
    <s v="OK"/>
    <s v="Ensacado"/>
    <x v="2"/>
    <n v="0"/>
    <s v="F. ALCONERA"/>
    <s v="A"/>
    <d v="1899-12-30T00:00:05"/>
    <d v="1899-12-30T00:00:05"/>
    <s v="OK"/>
    <m/>
    <m/>
    <d v="1899-12-30T00:00:00"/>
    <d v="1899-12-30T00:25:13"/>
    <n v="5"/>
    <d v="1899-12-30T00:00:05"/>
    <n v="25.216666666660803"/>
    <n v="9"/>
    <s v="Si"/>
  </r>
  <r>
    <s v="CCAL"/>
    <s v="2025019487"/>
    <x v="0"/>
    <s v="ER1696BCF"/>
    <s v="E7412JLB"/>
    <d v="2025-03-13T00:00:00"/>
    <m/>
    <s v="3228"/>
    <x v="3"/>
    <s v="PA"/>
    <s v="S4"/>
    <m/>
    <d v="2025-03-13T00:00:00"/>
    <d v="1899-12-30T08:46:11"/>
    <d v="2025-03-13T00:00:00"/>
    <d v="1899-12-30T08:46:16"/>
    <d v="2025-03-13T00:00:00"/>
    <d v="1899-12-30T09:15:25"/>
    <x v="0"/>
    <s v="RFCPI"/>
    <s v="8043259358"/>
    <s v="FBO"/>
    <d v="1899-12-30T00:29:14"/>
    <d v="1899-12-30T00:29:09"/>
    <d v="1899-12-30T00:00:05"/>
    <s v="Granel"/>
    <s v="E001"/>
    <x v="2"/>
    <d v="1899-12-30T00:29:14"/>
    <d v="1899-12-30T00:29:09"/>
    <n v="8"/>
    <x v="14"/>
    <x v="3"/>
    <x v="2"/>
    <n v="0"/>
    <n v="0"/>
    <s v="OK"/>
    <s v="Granel"/>
    <x v="2"/>
    <n v="0"/>
    <s v="F. ALCONERA"/>
    <s v="A"/>
    <d v="1899-12-30T00:00:05"/>
    <d v="1899-12-30T00:00:05"/>
    <s v="OK"/>
    <m/>
    <m/>
    <d v="1899-12-30T00:00:00"/>
    <d v="1899-12-30T00:29:14"/>
    <n v="5"/>
    <d v="1899-12-30T00:00:05"/>
    <n v="29.233333333339154"/>
    <n v="9"/>
    <s v="Si"/>
  </r>
  <r>
    <s v="CCAL"/>
    <s v="2025019482"/>
    <x v="0"/>
    <s v="ER9252BBJ"/>
    <s v="E8364KHH"/>
    <d v="2025-03-13T00:00:00"/>
    <m/>
    <s v="3297"/>
    <x v="2"/>
    <s v="PA"/>
    <s v="S1"/>
    <m/>
    <d v="2025-03-13T00:00:00"/>
    <d v="1899-12-30T08:38:53"/>
    <d v="2025-03-13T00:00:00"/>
    <d v="1899-12-30T08:39:00"/>
    <d v="2025-03-13T00:00:00"/>
    <d v="1899-12-30T09:28:53"/>
    <x v="0"/>
    <s v="RFCPI"/>
    <s v="8043259359"/>
    <s v="EXW"/>
    <d v="1899-12-30T00:50:00"/>
    <d v="1899-12-30T00:49:53"/>
    <d v="1899-12-30T00:00:07"/>
    <s v="Granel"/>
    <s v="E001"/>
    <x v="1"/>
    <d v="1899-12-30T00:50:00"/>
    <d v="1899-12-30T00:49:53"/>
    <n v="8"/>
    <x v="14"/>
    <x v="3"/>
    <x v="2"/>
    <n v="0"/>
    <n v="0"/>
    <s v="OK"/>
    <s v="Granel"/>
    <x v="2"/>
    <n v="0"/>
    <s v="F. ALCONERA"/>
    <s v="B"/>
    <d v="1899-12-30T00:00:07"/>
    <d v="1899-12-30T00:00:07"/>
    <s v="OK"/>
    <m/>
    <m/>
    <d v="1899-12-30T00:00:00"/>
    <d v="1899-12-30T00:50:00"/>
    <n v="5"/>
    <d v="1899-12-30T00:00:07"/>
    <n v="49.999999999996781"/>
    <n v="9"/>
    <s v="No"/>
  </r>
  <r>
    <s v="CCAL"/>
    <s v="2025019502"/>
    <x v="0"/>
    <s v="ER9178BBB"/>
    <s v="E3299HSH"/>
    <d v="2025-03-13T00:00:00"/>
    <m/>
    <s v="3297"/>
    <x v="2"/>
    <s v="PA"/>
    <s v="S1"/>
    <m/>
    <d v="2025-03-13T00:00:00"/>
    <d v="1899-12-30T09:09:00"/>
    <d v="2025-03-13T00:00:00"/>
    <d v="1899-12-30T09:10:46"/>
    <d v="2025-03-13T00:00:00"/>
    <d v="1899-12-30T09:45:37"/>
    <x v="0"/>
    <s v="RFCPI"/>
    <s v="8043259361"/>
    <s v="EXW"/>
    <d v="1899-12-30T00:36:37"/>
    <d v="1899-12-30T00:34:51"/>
    <d v="1899-12-30T00:01:46"/>
    <s v="Granel"/>
    <s v="E001"/>
    <x v="1"/>
    <d v="1899-12-30T00:36:37"/>
    <d v="1899-12-30T00:34:51"/>
    <n v="9"/>
    <x v="14"/>
    <x v="3"/>
    <x v="2"/>
    <n v="0"/>
    <n v="0"/>
    <s v="OK"/>
    <s v="Granel"/>
    <x v="2"/>
    <n v="0"/>
    <s v="F. ALCONERA"/>
    <s v="A"/>
    <d v="1899-12-30T00:01:46"/>
    <d v="1899-12-30T00:01:46"/>
    <s v="OK"/>
    <m/>
    <m/>
    <d v="1899-12-30T00:00:00"/>
    <d v="1899-12-30T00:36:37"/>
    <n v="5"/>
    <d v="1899-12-30T00:01:46"/>
    <n v="36.616666666665623"/>
    <n v="9"/>
    <s v="Si"/>
  </r>
  <r>
    <s v="CCAL"/>
    <s v="2025019519"/>
    <x v="0"/>
    <s v="ER3348BBR"/>
    <s v="E6103LDT"/>
    <d v="2025-03-13T00:00:00"/>
    <m/>
    <s v="3297"/>
    <x v="2"/>
    <s v="PA"/>
    <s v="S1"/>
    <m/>
    <d v="2025-03-13T00:00:00"/>
    <d v="1899-12-30T09:35:02"/>
    <d v="2025-03-13T00:00:00"/>
    <d v="1899-12-30T09:35:11"/>
    <d v="2025-03-13T00:00:00"/>
    <d v="1899-12-30T10:09:30"/>
    <x v="0"/>
    <s v="RFCPI"/>
    <s v="8043259362"/>
    <s v="FBO"/>
    <d v="1899-12-30T00:34:28"/>
    <d v="1899-12-30T00:34:19"/>
    <d v="1899-12-30T00:00:09"/>
    <s v="Granel"/>
    <s v="E001"/>
    <x v="2"/>
    <d v="1899-12-30T00:34:28"/>
    <d v="1899-12-30T00:34:19"/>
    <n v="9"/>
    <x v="14"/>
    <x v="3"/>
    <x v="2"/>
    <n v="0"/>
    <n v="0"/>
    <s v="OK"/>
    <s v="Granel"/>
    <x v="2"/>
    <n v="0"/>
    <s v="F. ALCONERA"/>
    <s v="A"/>
    <d v="1899-12-30T00:00:09"/>
    <d v="1899-12-30T00:00:09"/>
    <s v="OK"/>
    <m/>
    <m/>
    <d v="1899-12-30T00:00:00"/>
    <d v="1899-12-30T00:34:28"/>
    <n v="5"/>
    <d v="1899-12-30T00:00:09"/>
    <n v="34.466666666673596"/>
    <n v="10"/>
    <s v="Si"/>
  </r>
  <r>
    <s v="CCAL"/>
    <s v="2025019528"/>
    <x v="0"/>
    <s v="ER9549BBV"/>
    <s v="E0657KRV"/>
    <d v="2025-03-13T00:00:00"/>
    <m/>
    <s v="200223"/>
    <x v="0"/>
    <s v="PA"/>
    <s v="S1"/>
    <m/>
    <d v="2025-03-13T00:00:00"/>
    <d v="1899-12-30T09:48:32"/>
    <d v="2025-03-13T00:00:00"/>
    <d v="1899-12-30T09:48:37"/>
    <d v="2025-03-13T00:00:00"/>
    <d v="1899-12-30T10:37:01"/>
    <x v="0"/>
    <s v="RFCPI"/>
    <s v="8043259365"/>
    <s v="FBO"/>
    <d v="1899-12-30T00:48:29"/>
    <d v="1899-12-30T00:48:24"/>
    <d v="1899-12-30T00:00:05"/>
    <s v="Granel"/>
    <s v="E001"/>
    <x v="1"/>
    <d v="1899-12-30T00:48:29"/>
    <d v="1899-12-30T00:48:24"/>
    <n v="9"/>
    <x v="14"/>
    <x v="3"/>
    <x v="0"/>
    <n v="0"/>
    <n v="0"/>
    <s v="OK"/>
    <s v="Clinker"/>
    <x v="2"/>
    <n v="0"/>
    <s v="F. ALCONERA"/>
    <s v="B"/>
    <d v="1899-12-30T00:00:05"/>
    <d v="1899-12-30T00:00:05"/>
    <s v="OK"/>
    <m/>
    <m/>
    <d v="1899-12-30T00:00:00"/>
    <d v="1899-12-30T00:48:29"/>
    <n v="5"/>
    <d v="1899-12-30T00:00:05"/>
    <n v="48.483333333345598"/>
    <n v="10"/>
    <s v="No"/>
  </r>
  <r>
    <s v="CCAL"/>
    <s v="2025019527"/>
    <x v="0"/>
    <s v="ER8906BBL"/>
    <s v="E7074HMN"/>
    <d v="2025-03-13T00:00:00"/>
    <m/>
    <s v="200223"/>
    <x v="0"/>
    <s v="PA"/>
    <s v="S1"/>
    <m/>
    <d v="2025-03-13T00:00:00"/>
    <d v="1899-12-30T09:47:12"/>
    <d v="2025-03-13T00:00:00"/>
    <d v="1899-12-30T09:47:16"/>
    <d v="2025-03-13T00:00:00"/>
    <d v="1899-12-30T10:40:08"/>
    <x v="0"/>
    <s v="RFCPI"/>
    <s v="8043259366"/>
    <s v="FBO"/>
    <d v="1899-12-30T00:52:56"/>
    <d v="1899-12-30T00:52:52"/>
    <d v="1899-12-30T00:00:04"/>
    <s v="Granel"/>
    <s v="E001"/>
    <x v="1"/>
    <d v="1899-12-30T00:52:56"/>
    <d v="1899-12-30T00:52:52"/>
    <n v="9"/>
    <x v="14"/>
    <x v="3"/>
    <x v="0"/>
    <n v="0"/>
    <n v="0"/>
    <s v="OK"/>
    <s v="Clinker"/>
    <x v="2"/>
    <n v="0"/>
    <s v="F. ALCONERA"/>
    <s v="B"/>
    <d v="1899-12-30T00:00:04"/>
    <d v="1899-12-30T00:00:04"/>
    <s v="OK"/>
    <m/>
    <m/>
    <d v="1899-12-30T00:00:00"/>
    <d v="1899-12-30T00:52:56"/>
    <n v="5"/>
    <d v="1899-12-30T00:00:04"/>
    <n v="52.933333333334382"/>
    <n v="10"/>
    <s v="No"/>
  </r>
  <r>
    <s v="CCAL"/>
    <s v="2025019539"/>
    <x v="0"/>
    <s v="ER9755BBK"/>
    <s v="E7061KZH"/>
    <d v="2025-03-13T00:00:00"/>
    <m/>
    <s v="3228"/>
    <x v="3"/>
    <s v="PA"/>
    <s v="S5"/>
    <m/>
    <d v="2025-03-13T00:00:00"/>
    <d v="1899-12-30T10:03:47"/>
    <d v="2025-03-13T00:00:00"/>
    <d v="1899-12-30T10:03:52"/>
    <d v="2025-03-13T00:00:00"/>
    <d v="1899-12-30T10:40:47"/>
    <x v="0"/>
    <s v="RFCPI"/>
    <s v="8043259367"/>
    <s v="FBO"/>
    <d v="1899-12-30T00:37:00"/>
    <d v="1899-12-30T00:36:55"/>
    <d v="1899-12-30T00:00:05"/>
    <s v="Granel"/>
    <s v="E001"/>
    <x v="2"/>
    <d v="1899-12-30T00:37:00"/>
    <d v="1899-12-30T00:36:55"/>
    <n v="10"/>
    <x v="14"/>
    <x v="3"/>
    <x v="2"/>
    <n v="0"/>
    <n v="0"/>
    <s v="OK"/>
    <s v="Granel"/>
    <x v="2"/>
    <n v="0"/>
    <s v="F. ALCONERA"/>
    <s v="A"/>
    <d v="1899-12-30T00:00:05"/>
    <d v="1899-12-30T00:00:05"/>
    <s v="OK"/>
    <m/>
    <m/>
    <d v="1899-12-30T00:00:00"/>
    <d v="1899-12-30T00:37:00"/>
    <n v="5"/>
    <d v="1899-12-30T00:00:05"/>
    <n v="37.000000000008022"/>
    <n v="10"/>
    <s v="Si"/>
  </r>
  <r>
    <s v="CCAL"/>
    <s v="2025019530"/>
    <x v="0"/>
    <s v="ER8804BBS"/>
    <s v="E8421HJR"/>
    <d v="2025-03-13T00:00:00"/>
    <m/>
    <s v="3297"/>
    <x v="2"/>
    <s v="PA"/>
    <s v="S1"/>
    <m/>
    <d v="2025-03-13T00:00:00"/>
    <d v="1899-12-30T09:50:09"/>
    <d v="2025-03-13T00:00:00"/>
    <d v="1899-12-30T09:50:27"/>
    <d v="2025-03-13T00:00:00"/>
    <d v="1899-12-30T10:44:07"/>
    <x v="0"/>
    <s v="RFCPI"/>
    <s v="8043259369"/>
    <s v="FBO"/>
    <d v="1899-12-30T00:53:58"/>
    <d v="1899-12-30T00:53:40"/>
    <d v="1899-12-30T00:00:18"/>
    <s v="Granel"/>
    <s v="E001"/>
    <x v="2"/>
    <d v="1899-12-30T00:53:58"/>
    <d v="1899-12-30T00:53:40"/>
    <n v="9"/>
    <x v="14"/>
    <x v="3"/>
    <x v="2"/>
    <n v="0"/>
    <n v="0"/>
    <s v="OK"/>
    <s v="Granel"/>
    <x v="2"/>
    <n v="0"/>
    <s v="F. ALCONERA"/>
    <s v="B"/>
    <d v="1899-12-30T00:00:18"/>
    <d v="1899-12-30T00:00:18"/>
    <s v="OK"/>
    <m/>
    <m/>
    <d v="1899-12-30T00:00:00"/>
    <d v="1899-12-30T00:53:58"/>
    <n v="5"/>
    <d v="1899-12-30T00:00:18"/>
    <n v="53.966666666664018"/>
    <n v="10"/>
    <s v="No"/>
  </r>
  <r>
    <s v="CCAL"/>
    <s v="2025019532"/>
    <x v="0"/>
    <s v="ER8908BBL"/>
    <s v="E6624JFN"/>
    <d v="2025-03-13T00:00:00"/>
    <m/>
    <s v="200223"/>
    <x v="0"/>
    <s v="PA"/>
    <s v="S1"/>
    <m/>
    <d v="2025-03-13T00:00:00"/>
    <d v="1899-12-30T09:52:05"/>
    <d v="2025-03-13T00:00:00"/>
    <d v="1899-12-30T09:53:07"/>
    <d v="2025-03-13T00:00:00"/>
    <d v="1899-12-30T10:45:44"/>
    <x v="0"/>
    <s v="RFCPI"/>
    <s v="8043259370"/>
    <s v="FBO"/>
    <d v="1899-12-30T00:53:39"/>
    <d v="1899-12-30T00:52:37"/>
    <d v="1899-12-30T00:01:02"/>
    <s v="Granel"/>
    <s v="E001"/>
    <x v="1"/>
    <d v="1899-12-30T00:53:39"/>
    <d v="1899-12-30T00:52:37"/>
    <n v="9"/>
    <x v="14"/>
    <x v="3"/>
    <x v="0"/>
    <n v="0"/>
    <n v="0"/>
    <s v="OK"/>
    <s v="Clinker"/>
    <x v="2"/>
    <n v="0"/>
    <s v="F. ALCONERA"/>
    <s v="B"/>
    <d v="1899-12-30T00:01:02"/>
    <d v="1899-12-30T00:01:02"/>
    <s v="OK"/>
    <m/>
    <m/>
    <d v="1899-12-30T00:00:00"/>
    <d v="1899-12-30T00:53:39"/>
    <n v="5"/>
    <d v="1899-12-30T00:01:02"/>
    <n v="53.650000000007985"/>
    <n v="10"/>
    <s v="No"/>
  </r>
  <r>
    <s v="CCAL"/>
    <s v="2025019538"/>
    <x v="0"/>
    <s v="ER8912BBL"/>
    <s v="E0826HTX"/>
    <d v="2025-03-13T00:00:00"/>
    <m/>
    <s v="200223"/>
    <x v="0"/>
    <s v="PA"/>
    <s v="S1"/>
    <m/>
    <d v="2025-03-13T00:00:00"/>
    <d v="1899-12-30T10:02:41"/>
    <d v="2025-03-13T00:00:00"/>
    <d v="1899-12-30T10:08:11"/>
    <d v="2025-03-13T00:00:00"/>
    <d v="1899-12-30T11:00:30"/>
    <x v="0"/>
    <s v="RFCPI"/>
    <s v="8043259371"/>
    <s v="FBO"/>
    <d v="1899-12-30T00:57:49"/>
    <d v="1899-12-30T00:52:19"/>
    <d v="1899-12-30T00:05:30"/>
    <s v="Granel"/>
    <s v="E001"/>
    <x v="1"/>
    <d v="1899-12-30T00:57:49"/>
    <d v="1899-12-30T00:52:19"/>
    <n v="10"/>
    <x v="14"/>
    <x v="3"/>
    <x v="0"/>
    <n v="0"/>
    <n v="0"/>
    <s v="OK"/>
    <s v="Clinker"/>
    <x v="2"/>
    <n v="0"/>
    <s v="F. ALCONERA"/>
    <s v="B"/>
    <d v="1899-12-30T00:05:30"/>
    <d v="1899-12-30T00:05:30"/>
    <s v="OK"/>
    <m/>
    <m/>
    <d v="1899-12-30T00:00:00"/>
    <d v="1899-12-30T00:57:49"/>
    <n v="5"/>
    <d v="1899-12-30T00:05:30"/>
    <n v="57.816666666676767"/>
    <n v="11"/>
    <s v="No"/>
  </r>
  <r>
    <s v="CCAL"/>
    <s v="2025019545"/>
    <x v="0"/>
    <s v="ER1724BBJ"/>
    <s v="E3402LTY"/>
    <d v="2025-03-13T00:00:00"/>
    <m/>
    <s v="200223"/>
    <x v="0"/>
    <s v="PA"/>
    <s v="S1"/>
    <m/>
    <d v="2025-03-13T00:00:00"/>
    <d v="1899-12-30T10:15:27"/>
    <d v="2025-03-13T00:00:00"/>
    <d v="1899-12-30T10:16:04"/>
    <d v="2025-03-13T00:00:00"/>
    <d v="1899-12-30T11:12:25"/>
    <x v="0"/>
    <s v="RFCPI"/>
    <s v="8043259373"/>
    <s v="FBO"/>
    <d v="1899-12-30T00:56:58"/>
    <d v="1899-12-30T00:56:21"/>
    <d v="1899-12-30T00:00:37"/>
    <s v="Granel"/>
    <s v="E001"/>
    <x v="1"/>
    <d v="1899-12-30T00:56:58"/>
    <d v="1899-12-30T00:56:21"/>
    <n v="10"/>
    <x v="14"/>
    <x v="3"/>
    <x v="0"/>
    <n v="0"/>
    <n v="0"/>
    <s v="OK"/>
    <s v="Clinker"/>
    <x v="2"/>
    <n v="0"/>
    <s v="F. ALCONERA"/>
    <s v="B"/>
    <d v="1899-12-30T00:00:37"/>
    <d v="1899-12-30T00:00:37"/>
    <s v="OK"/>
    <m/>
    <m/>
    <d v="1899-12-30T00:00:00"/>
    <d v="1899-12-30T00:56:58"/>
    <n v="5"/>
    <d v="1899-12-30T00:00:37"/>
    <n v="56.966666666673596"/>
    <n v="11"/>
    <s v="No"/>
  </r>
  <r>
    <s v="CCAL"/>
    <s v="2025019546"/>
    <x v="0"/>
    <s v="ER7470BDP"/>
    <s v="E0113MHJ"/>
    <d v="2025-03-13T00:00:00"/>
    <m/>
    <s v="200223"/>
    <x v="0"/>
    <s v="PA"/>
    <s v="S1"/>
    <m/>
    <d v="2025-03-13T00:00:00"/>
    <d v="1899-12-30T10:16:30"/>
    <d v="2025-03-13T00:00:00"/>
    <d v="1899-12-30T10:17:08"/>
    <d v="2025-03-13T00:00:00"/>
    <d v="1899-12-30T11:14:57"/>
    <x v="0"/>
    <s v="RFCPI"/>
    <s v="8043259374"/>
    <s v="FBO"/>
    <d v="1899-12-30T00:58:27"/>
    <d v="1899-12-30T00:57:49"/>
    <d v="1899-12-30T00:00:38"/>
    <s v="Granel"/>
    <s v="E001"/>
    <x v="1"/>
    <d v="1899-12-30T00:58:27"/>
    <d v="1899-12-30T00:57:49"/>
    <n v="10"/>
    <x v="14"/>
    <x v="3"/>
    <x v="0"/>
    <n v="0"/>
    <n v="0"/>
    <s v="OK"/>
    <s v="Clinker"/>
    <x v="2"/>
    <n v="0"/>
    <s v="F. ALCONERA"/>
    <s v="B"/>
    <d v="1899-12-30T00:00:38"/>
    <d v="1899-12-30T00:00:38"/>
    <s v="OK"/>
    <m/>
    <m/>
    <d v="1899-12-30T00:00:00"/>
    <d v="1899-12-30T00:58:27"/>
    <n v="5"/>
    <d v="1899-12-30T00:00:38"/>
    <n v="58.450000000003222"/>
    <n v="11"/>
    <s v="No"/>
  </r>
  <r>
    <s v="CCAL"/>
    <s v="2025019559"/>
    <x v="0"/>
    <s v="ER6535BBJ"/>
    <s v="E3039DBP"/>
    <d v="2025-03-13T00:00:00"/>
    <m/>
    <s v="3297"/>
    <x v="2"/>
    <s v="PA"/>
    <s v="S1"/>
    <m/>
    <d v="2025-03-13T00:00:00"/>
    <d v="1899-12-30T10:50:40"/>
    <d v="2025-03-13T00:00:00"/>
    <d v="1899-12-30T10:50:45"/>
    <d v="2025-03-13T00:00:00"/>
    <d v="1899-12-30T11:20:18"/>
    <x v="0"/>
    <s v="RFCPI"/>
    <s v="8043259375"/>
    <s v="EXW"/>
    <d v="1899-12-30T00:29:38"/>
    <d v="1899-12-30T00:29:33"/>
    <d v="1899-12-30T00:00:05"/>
    <s v="Granel"/>
    <s v="E001"/>
    <x v="1"/>
    <d v="1899-12-30T00:29:38"/>
    <d v="1899-12-30T00:29:33"/>
    <n v="10"/>
    <x v="14"/>
    <x v="3"/>
    <x v="2"/>
    <n v="0"/>
    <n v="0"/>
    <s v="OK"/>
    <s v="Granel"/>
    <x v="2"/>
    <n v="0"/>
    <s v="F. ALCONERA"/>
    <s v="A"/>
    <d v="1899-12-30T00:00:05"/>
    <d v="1899-12-30T00:00:05"/>
    <s v="OK"/>
    <m/>
    <m/>
    <d v="1899-12-30T00:00:00"/>
    <d v="1899-12-30T00:29:38"/>
    <n v="5"/>
    <d v="1899-12-30T00:00:05"/>
    <n v="29.633333333342414"/>
    <n v="11"/>
    <s v="Si"/>
  </r>
  <r>
    <s v="CCAL"/>
    <s v="2025019570"/>
    <x v="0"/>
    <s v="ER4328BBZ"/>
    <s v="E1417JCG"/>
    <d v="2025-03-13T00:00:00"/>
    <m/>
    <s v="3230"/>
    <x v="1"/>
    <s v="PA"/>
    <s v="PA"/>
    <m/>
    <d v="2025-03-13T00:00:00"/>
    <d v="1899-12-30T11:17:12"/>
    <d v="2025-03-13T00:00:00"/>
    <d v="1899-12-30T11:17:19"/>
    <d v="2025-03-13T00:00:00"/>
    <d v="1899-12-30T11:38:24"/>
    <x v="0"/>
    <s v="RFCPI"/>
    <s v="8043259377"/>
    <s v="EXW"/>
    <d v="1899-12-30T00:21:12"/>
    <d v="1899-12-30T00:21:05"/>
    <d v="1899-12-30T00:00:07"/>
    <s v="Ensacado"/>
    <s v="E002"/>
    <x v="1"/>
    <d v="1899-12-30T00:21:12"/>
    <d v="1899-12-30T00:21:05"/>
    <n v="11"/>
    <x v="14"/>
    <x v="3"/>
    <x v="1"/>
    <n v="0"/>
    <n v="0"/>
    <s v="OK"/>
    <s v="Ensacado"/>
    <x v="2"/>
    <n v="0"/>
    <s v="F. ALCONERA"/>
    <s v="A"/>
    <d v="1899-12-30T00:00:07"/>
    <d v="1899-12-30T00:00:07"/>
    <s v="OK"/>
    <m/>
    <m/>
    <d v="1899-12-30T00:00:00"/>
    <d v="1899-12-30T00:21:12"/>
    <n v="5"/>
    <d v="1899-12-30T00:00:07"/>
    <n v="21.199999999996759"/>
    <n v="11"/>
    <s v="Si"/>
  </r>
  <r>
    <s v="CCAL"/>
    <s v="2025019576"/>
    <x v="0"/>
    <s v="ER9715BCC"/>
    <s v="E1573HYZ"/>
    <d v="2025-03-13T00:00:00"/>
    <m/>
    <s v="200223"/>
    <x v="0"/>
    <s v="PA"/>
    <s v="S1"/>
    <m/>
    <d v="2025-03-13T00:00:00"/>
    <d v="1899-12-30T11:32:12"/>
    <d v="2025-03-13T00:00:00"/>
    <d v="1899-12-30T11:32:37"/>
    <d v="2025-03-13T00:00:00"/>
    <d v="1899-12-30T11:48:45"/>
    <x v="0"/>
    <s v="RFCPI"/>
    <s v="8043259378"/>
    <s v="EXW"/>
    <d v="1899-12-30T00:16:33"/>
    <d v="1899-12-30T00:16:08"/>
    <d v="1899-12-30T00:00:25"/>
    <s v="Granel"/>
    <s v="E001"/>
    <x v="1"/>
    <d v="1899-12-30T00:16:33"/>
    <d v="1899-12-30T00:16:08"/>
    <n v="11"/>
    <x v="14"/>
    <x v="3"/>
    <x v="0"/>
    <n v="0"/>
    <n v="0"/>
    <s v="OK"/>
    <s v="Clinker"/>
    <x v="2"/>
    <n v="0"/>
    <s v="F. ALCONERA"/>
    <s v="A"/>
    <d v="1899-12-30T00:00:25"/>
    <d v="1899-12-30T00:00:25"/>
    <s v="OK"/>
    <m/>
    <m/>
    <d v="1899-12-30T00:00:00"/>
    <d v="1899-12-30T00:16:33"/>
    <n v="5"/>
    <d v="1899-12-30T00:00:25"/>
    <n v="16.550000000006424"/>
    <n v="11"/>
    <s v="Si"/>
  </r>
  <r>
    <s v="CCAL"/>
    <s v="2025019581"/>
    <x v="0"/>
    <s v="ER0620BCV"/>
    <s v="E5408MBK"/>
    <d v="2025-03-13T00:00:00"/>
    <m/>
    <s v="200223"/>
    <x v="0"/>
    <s v="PA"/>
    <s v="S1"/>
    <m/>
    <d v="2025-03-13T00:00:00"/>
    <d v="1899-12-30T11:37:10"/>
    <d v="2025-03-13T00:00:00"/>
    <d v="1899-12-30T11:37:40"/>
    <d v="2025-03-13T00:00:00"/>
    <d v="1899-12-30T11:55:18"/>
    <x v="0"/>
    <s v="RFCPI"/>
    <s v="8043259379"/>
    <s v="EXW"/>
    <d v="1899-12-30T00:18:08"/>
    <d v="1899-12-30T00:17:38"/>
    <d v="1899-12-30T00:00:30"/>
    <s v="Granel"/>
    <s v="E001"/>
    <x v="1"/>
    <d v="1899-12-30T00:18:08"/>
    <d v="1899-12-30T00:17:38"/>
    <n v="11"/>
    <x v="14"/>
    <x v="3"/>
    <x v="0"/>
    <n v="0"/>
    <n v="0"/>
    <s v="OK"/>
    <s v="Clinker"/>
    <x v="2"/>
    <n v="0"/>
    <s v="F. ALCONERA"/>
    <s v="A"/>
    <d v="1899-12-30T00:00:30"/>
    <d v="1899-12-30T00:00:30"/>
    <s v="OK"/>
    <m/>
    <m/>
    <d v="1899-12-30T00:00:00"/>
    <d v="1899-12-30T00:18:08"/>
    <n v="5"/>
    <d v="1899-12-30T00:00:30"/>
    <n v="18.133333333329585"/>
    <n v="11"/>
    <s v="Si"/>
  </r>
  <r>
    <s v="CCAL"/>
    <s v="2025019596"/>
    <x v="0"/>
    <s v="ER9753BBP"/>
    <s v="E6366KCV"/>
    <d v="2025-03-13T00:00:00"/>
    <m/>
    <s v="3229"/>
    <x v="6"/>
    <s v="PA"/>
    <s v="S2"/>
    <m/>
    <d v="2025-03-13T00:00:00"/>
    <d v="1899-12-30T11:58:46"/>
    <d v="2025-03-13T00:00:00"/>
    <d v="1899-12-30T11:58:53"/>
    <d v="2025-03-13T00:00:00"/>
    <d v="1899-12-30T12:24:06"/>
    <x v="0"/>
    <s v="RFCPI"/>
    <s v="8043259380"/>
    <s v="FBO"/>
    <d v="1899-12-30T00:25:20"/>
    <d v="1899-12-30T00:25:13"/>
    <d v="1899-12-30T00:00:07"/>
    <s v="Granel"/>
    <s v="E001"/>
    <x v="2"/>
    <d v="1899-12-30T00:25:20"/>
    <d v="1899-12-30T00:25:13"/>
    <n v="11"/>
    <x v="14"/>
    <x v="3"/>
    <x v="2"/>
    <n v="0"/>
    <n v="0"/>
    <s v="OK"/>
    <s v="Granel"/>
    <x v="2"/>
    <n v="0"/>
    <s v="F. ALCONERA"/>
    <s v="A"/>
    <d v="1899-12-30T00:00:07"/>
    <d v="1899-12-30T00:00:07"/>
    <s v="OK"/>
    <m/>
    <m/>
    <d v="1899-12-30T00:00:00"/>
    <d v="1899-12-30T00:25:20"/>
    <n v="5"/>
    <d v="1899-12-30T00:00:07"/>
    <n v="25.333333333329513"/>
    <n v="12"/>
    <s v="Si"/>
  </r>
  <r>
    <s v="CCAL"/>
    <s v="2025019589"/>
    <x v="0"/>
    <s v="ER9015BCD"/>
    <s v="E7062KZH"/>
    <d v="2025-03-13T00:00:00"/>
    <m/>
    <s v="3297"/>
    <x v="2"/>
    <s v="PA"/>
    <s v="S1"/>
    <m/>
    <d v="2025-03-13T00:00:00"/>
    <d v="1899-12-30T11:50:22"/>
    <d v="2025-03-13T00:00:00"/>
    <d v="1899-12-30T11:50:30"/>
    <d v="2025-03-13T00:00:00"/>
    <d v="1899-12-30T12:34:10"/>
    <x v="0"/>
    <s v="RFCPI"/>
    <s v="8043259381"/>
    <s v="EXW"/>
    <d v="1899-12-30T00:43:48"/>
    <d v="1899-12-30T00:43:40"/>
    <d v="1899-12-30T00:00:08"/>
    <s v="Granel"/>
    <s v="E001"/>
    <x v="1"/>
    <d v="1899-12-30T00:43:48"/>
    <d v="1899-12-30T00:43:40"/>
    <n v="11"/>
    <x v="14"/>
    <x v="3"/>
    <x v="2"/>
    <n v="0"/>
    <n v="0"/>
    <s v="OK"/>
    <s v="Granel"/>
    <x v="2"/>
    <n v="0"/>
    <s v="F. ALCONERA"/>
    <s v="A"/>
    <d v="1899-12-30T00:00:08"/>
    <d v="1899-12-30T00:00:08"/>
    <s v="OK"/>
    <m/>
    <m/>
    <d v="1899-12-30T00:00:00"/>
    <d v="1899-12-30T00:43:48"/>
    <n v="5"/>
    <d v="1899-12-30T00:00:08"/>
    <n v="43.799999999990376"/>
    <n v="12"/>
    <s v="Si"/>
  </r>
  <r>
    <s v="CCAL"/>
    <s v="2025019606"/>
    <x v="0"/>
    <s v="ER7275BBY"/>
    <s v="E5855JGX"/>
    <d v="2025-03-13T00:00:00"/>
    <m/>
    <s v="3228"/>
    <x v="3"/>
    <s v="PA"/>
    <s v="S5"/>
    <m/>
    <d v="2025-03-13T00:00:00"/>
    <d v="1899-12-30T12:24:11"/>
    <d v="2025-03-13T00:00:00"/>
    <d v="1899-12-30T12:24:17"/>
    <d v="2025-03-13T00:00:00"/>
    <d v="1899-12-30T13:01:34"/>
    <x v="0"/>
    <s v="RFCPI"/>
    <s v="8043259382"/>
    <s v="FBO"/>
    <d v="1899-12-30T00:37:23"/>
    <d v="1899-12-30T00:37:17"/>
    <d v="1899-12-30T00:00:06"/>
    <s v="Granel"/>
    <s v="E001"/>
    <x v="2"/>
    <d v="1899-12-30T00:37:23"/>
    <d v="1899-12-30T00:37:17"/>
    <n v="12"/>
    <x v="14"/>
    <x v="3"/>
    <x v="2"/>
    <n v="0"/>
    <n v="0"/>
    <s v="OK"/>
    <s v="Granel"/>
    <x v="2"/>
    <n v="0"/>
    <s v="F. ALCONERA"/>
    <s v="A"/>
    <d v="1899-12-30T00:00:06"/>
    <d v="1899-12-30T00:00:06"/>
    <s v="OK"/>
    <m/>
    <m/>
    <d v="1899-12-30T00:00:00"/>
    <d v="1899-12-30T00:37:23"/>
    <n v="5"/>
    <d v="1899-12-30T00:00:06"/>
    <n v="37.383333333335869"/>
    <n v="13"/>
    <s v="Si"/>
  </r>
  <r>
    <s v="CCAL"/>
    <s v="2025019607"/>
    <x v="0"/>
    <s v="EM22753R"/>
    <s v="E6106KCV"/>
    <d v="2025-03-13T00:00:00"/>
    <m/>
    <s v="3297"/>
    <x v="2"/>
    <s v="PA"/>
    <s v="S1"/>
    <m/>
    <d v="2025-03-13T00:00:00"/>
    <d v="1899-12-30T12:30:23"/>
    <d v="2025-03-13T00:00:00"/>
    <d v="1899-12-30T12:30:32"/>
    <d v="2025-03-13T00:00:00"/>
    <d v="1899-12-30T13:12:05"/>
    <x v="0"/>
    <s v="RFCPI"/>
    <s v="8043259383"/>
    <s v="EXW"/>
    <d v="1899-12-30T00:41:42"/>
    <d v="1899-12-30T00:41:33"/>
    <d v="1899-12-30T00:00:09"/>
    <s v="Granel"/>
    <s v="E001"/>
    <x v="1"/>
    <d v="1899-12-30T00:41:42"/>
    <d v="1899-12-30T00:41:33"/>
    <n v="12"/>
    <x v="14"/>
    <x v="3"/>
    <x v="2"/>
    <n v="0"/>
    <n v="0"/>
    <s v="OK"/>
    <s v="Granel"/>
    <x v="2"/>
    <n v="0"/>
    <s v="F. ALCONERA"/>
    <s v="A"/>
    <d v="1899-12-30T00:00:09"/>
    <d v="1899-12-30T00:00:09"/>
    <s v="OK"/>
    <m/>
    <m/>
    <d v="1899-12-30T00:00:00"/>
    <d v="1899-12-30T00:41:42"/>
    <n v="5"/>
    <d v="1899-12-30T00:00:09"/>
    <n v="41.699999999995164"/>
    <n v="13"/>
    <s v="Si"/>
  </r>
  <r>
    <s v="CCAL"/>
    <s v="2025019599"/>
    <x v="0"/>
    <s v="ER1250BBY"/>
    <s v="E4097KNW"/>
    <d v="2025-03-13T00:00:00"/>
    <m/>
    <s v="3228"/>
    <x v="3"/>
    <s v="PA"/>
    <s v="S5"/>
    <m/>
    <d v="2025-03-13T00:00:00"/>
    <d v="1899-12-30T12:07:52"/>
    <d v="2025-03-13T00:00:00"/>
    <d v="1899-12-30T12:08:08"/>
    <d v="2025-03-13T00:00:00"/>
    <d v="1899-12-30T13:27:21"/>
    <x v="0"/>
    <s v="RFCPI"/>
    <s v="8043259384"/>
    <s v="EXW"/>
    <d v="1899-12-30T01:19:29"/>
    <d v="1899-12-30T01:19:13"/>
    <d v="1899-12-30T00:00:16"/>
    <s v="Granel"/>
    <s v="E001"/>
    <x v="1"/>
    <d v="1899-12-30T01:19:29"/>
    <d v="1899-12-30T01:19:13"/>
    <n v="12"/>
    <x v="14"/>
    <x v="3"/>
    <x v="2"/>
    <n v="0"/>
    <n v="0"/>
    <s v="OK"/>
    <s v="Granel"/>
    <x v="2"/>
    <n v="0"/>
    <s v="F. ALCONERA"/>
    <s v="B"/>
    <d v="1899-12-30T00:00:16"/>
    <d v="1899-12-30T00:00:16"/>
    <s v="OK"/>
    <m/>
    <m/>
    <d v="1899-12-30T00:00:00"/>
    <d v="1899-12-30T01:19:29"/>
    <n v="5"/>
    <d v="1899-12-30T00:00:16"/>
    <n v="79.483333333334457"/>
    <n v="13"/>
    <s v="No"/>
  </r>
  <r>
    <s v="CCAL"/>
    <s v="2025019627"/>
    <x v="0"/>
    <s v="ER9452BBZ"/>
    <s v="E3846JCY"/>
    <d v="2025-03-13T00:00:00"/>
    <m/>
    <s v="200223"/>
    <x v="0"/>
    <s v="PA"/>
    <s v="S1"/>
    <m/>
    <d v="2025-03-13T00:00:00"/>
    <d v="1899-12-30T13:13:25"/>
    <d v="2025-03-13T00:00:00"/>
    <d v="1899-12-30T13:14:00"/>
    <d v="2025-03-13T00:00:00"/>
    <d v="1899-12-30T13:31:33"/>
    <x v="0"/>
    <s v="RFCPI"/>
    <s v="8043259385"/>
    <s v="EXW"/>
    <d v="1899-12-30T00:18:08"/>
    <d v="1899-12-30T00:17:33"/>
    <d v="1899-12-30T00:00:35"/>
    <s v="Granel"/>
    <s v="E001"/>
    <x v="1"/>
    <d v="1899-12-30T00:18:08"/>
    <d v="1899-12-30T00:17:33"/>
    <n v="13"/>
    <x v="14"/>
    <x v="3"/>
    <x v="0"/>
    <n v="0"/>
    <n v="0"/>
    <s v="OK"/>
    <s v="Clinker"/>
    <x v="2"/>
    <n v="0"/>
    <s v="F. ALCONERA"/>
    <s v="A"/>
    <d v="1899-12-30T00:00:35"/>
    <d v="1899-12-30T00:00:35"/>
    <s v="OK"/>
    <m/>
    <m/>
    <d v="1899-12-30T00:00:00"/>
    <d v="1899-12-30T00:18:08"/>
    <n v="5"/>
    <d v="1899-12-30T00:00:35"/>
    <n v="18.133333333329507"/>
    <n v="13"/>
    <s v="Si"/>
  </r>
  <r>
    <s v="CCAL"/>
    <s v="2025019631"/>
    <x v="0"/>
    <s v="ER2955BDJ"/>
    <s v="E9661KVJ"/>
    <d v="2025-03-13T00:00:00"/>
    <m/>
    <s v="200223"/>
    <x v="0"/>
    <s v="PA"/>
    <s v="S6"/>
    <m/>
    <d v="2025-03-13T00:00:00"/>
    <d v="1899-12-30T13:21:08"/>
    <d v="2025-03-13T00:00:00"/>
    <d v="1899-12-30T13:21:56"/>
    <d v="2025-03-13T00:00:00"/>
    <d v="1899-12-30T13:38:04"/>
    <x v="0"/>
    <s v="RFCPI"/>
    <s v="8043259386"/>
    <s v="EXW"/>
    <d v="1899-12-30T00:16:56"/>
    <d v="1899-12-30T00:16:08"/>
    <d v="1899-12-30T00:00:48"/>
    <s v="Granel"/>
    <s v="E001"/>
    <x v="1"/>
    <d v="1899-12-30T00:16:56"/>
    <d v="1899-12-30T00:16:08"/>
    <n v="13"/>
    <x v="14"/>
    <x v="3"/>
    <x v="0"/>
    <n v="0"/>
    <n v="0"/>
    <s v="OK"/>
    <s v="Clinker"/>
    <x v="2"/>
    <n v="0"/>
    <s v="F. ALCONERA"/>
    <s v="A"/>
    <d v="1899-12-30T00:00:48"/>
    <d v="1899-12-30T00:00:48"/>
    <s v="OK"/>
    <m/>
    <m/>
    <d v="1899-12-30T00:00:00"/>
    <d v="1899-12-30T00:16:56"/>
    <n v="5"/>
    <d v="1899-12-30T00:00:48"/>
    <n v="16.933333333334435"/>
    <n v="13"/>
    <s v="Si"/>
  </r>
  <r>
    <s v="CCAL"/>
    <s v="2025019614"/>
    <x v="0"/>
    <s v="ER2153BDL"/>
    <s v="E4450MTX"/>
    <d v="2025-03-13T00:00:00"/>
    <m/>
    <s v="3228"/>
    <x v="3"/>
    <s v="PA"/>
    <s v="S5"/>
    <m/>
    <d v="2025-03-13T00:00:00"/>
    <d v="1899-12-30T12:47:22"/>
    <d v="2025-03-13T00:00:00"/>
    <d v="1899-12-30T12:47:28"/>
    <d v="2025-03-13T00:00:00"/>
    <d v="1899-12-30T13:41:32"/>
    <x v="0"/>
    <s v="RFCPI"/>
    <s v="8043259388"/>
    <s v="EXW"/>
    <d v="1899-12-30T00:54:10"/>
    <d v="1899-12-30T00:54:04"/>
    <d v="1899-12-30T00:00:06"/>
    <s v="Granel"/>
    <s v="E001"/>
    <x v="1"/>
    <d v="1899-12-30T00:54:10"/>
    <d v="1899-12-30T00:54:04"/>
    <n v="12"/>
    <x v="14"/>
    <x v="3"/>
    <x v="2"/>
    <n v="0"/>
    <n v="0"/>
    <s v="OK"/>
    <s v="Granel"/>
    <x v="2"/>
    <n v="0"/>
    <s v="F. ALCONERA"/>
    <s v="B"/>
    <d v="1899-12-30T00:00:06"/>
    <d v="1899-12-30T00:00:06"/>
    <s v="OK"/>
    <m/>
    <m/>
    <d v="1899-12-30T00:00:00"/>
    <d v="1899-12-30T00:54:10"/>
    <n v="5"/>
    <d v="1899-12-30T00:00:06"/>
    <n v="54.166666666665648"/>
    <n v="13"/>
    <s v="No"/>
  </r>
  <r>
    <s v="CCAL"/>
    <s v="2025019625"/>
    <x v="0"/>
    <s v="ER9252BBJ"/>
    <s v="E8364KHH"/>
    <d v="2025-03-13T00:00:00"/>
    <m/>
    <s v="3228"/>
    <x v="3"/>
    <s v="PA"/>
    <s v="S4"/>
    <m/>
    <d v="2025-03-13T00:00:00"/>
    <d v="1899-12-30T13:12:30"/>
    <d v="2025-03-13T00:00:00"/>
    <d v="1899-12-30T13:12:38"/>
    <d v="2025-03-13T00:00:00"/>
    <d v="1899-12-30T13:52:26"/>
    <x v="0"/>
    <s v="RFCPI"/>
    <s v="8043259389"/>
    <s v="FBO"/>
    <d v="1899-12-30T00:39:56"/>
    <d v="1899-12-30T00:39:48"/>
    <d v="1899-12-30T00:00:08"/>
    <s v="Granel"/>
    <s v="E001"/>
    <x v="2"/>
    <d v="1899-12-30T00:39:56"/>
    <d v="1899-12-30T00:39:48"/>
    <n v="13"/>
    <x v="14"/>
    <x v="3"/>
    <x v="2"/>
    <n v="0"/>
    <n v="0"/>
    <s v="OK"/>
    <s v="Granel"/>
    <x v="2"/>
    <n v="0"/>
    <s v="F. ALCONERA"/>
    <s v="A"/>
    <d v="1899-12-30T00:00:08"/>
    <d v="1899-12-30T00:00:08"/>
    <s v="OK"/>
    <m/>
    <m/>
    <d v="1899-12-30T00:00:00"/>
    <d v="1899-12-30T00:39:56"/>
    <n v="5"/>
    <d v="1899-12-30T00:00:08"/>
    <n v="39.933333333331156"/>
    <n v="13"/>
    <s v="Si"/>
  </r>
  <r>
    <s v="CCAL"/>
    <s v="2025019643"/>
    <x v="0"/>
    <s v="ER2070BBY"/>
    <s v="E1007JYX"/>
    <d v="2025-03-13T00:00:00"/>
    <m/>
    <s v="3228"/>
    <x v="3"/>
    <s v="PA"/>
    <s v="S5"/>
    <m/>
    <d v="2025-03-13T00:00:00"/>
    <d v="1899-12-30T13:36:46"/>
    <d v="2025-03-13T00:00:00"/>
    <d v="1899-12-30T13:36:51"/>
    <d v="2025-03-13T00:00:00"/>
    <d v="1899-12-30T14:00:34"/>
    <x v="0"/>
    <s v="RFCPI"/>
    <s v="8043259390"/>
    <s v="FBO"/>
    <d v="1899-12-30T00:23:48"/>
    <d v="1899-12-30T00:23:43"/>
    <d v="1899-12-30T00:00:05"/>
    <s v="Granel"/>
    <s v="E001"/>
    <x v="2"/>
    <d v="1899-12-30T00:23:48"/>
    <d v="1899-12-30T00:23:43"/>
    <n v="13"/>
    <x v="14"/>
    <x v="3"/>
    <x v="2"/>
    <n v="0"/>
    <n v="0"/>
    <s v="OK"/>
    <s v="Granel"/>
    <x v="2"/>
    <n v="0"/>
    <s v="F. ALCONERA"/>
    <s v="A"/>
    <d v="1899-12-30T00:00:05"/>
    <d v="1899-12-30T00:00:05"/>
    <s v="OK"/>
    <m/>
    <m/>
    <d v="1899-12-30T00:00:00"/>
    <d v="1899-12-30T00:23:48"/>
    <n v="5"/>
    <d v="1899-12-30T00:00:05"/>
    <n v="23.800000000003241"/>
    <n v="14"/>
    <s v="Si"/>
  </r>
  <r>
    <s v="CCAL"/>
    <s v="2025019641"/>
    <x v="0"/>
    <s v="ER2638BBV"/>
    <s v="E7813KDM"/>
    <d v="2025-03-13T00:00:00"/>
    <m/>
    <s v="3228"/>
    <x v="3"/>
    <s v="PA"/>
    <s v="S4"/>
    <m/>
    <d v="2025-03-13T00:00:00"/>
    <d v="1899-12-30T13:35:13"/>
    <d v="2025-03-13T00:00:00"/>
    <d v="1899-12-30T13:35:20"/>
    <d v="2025-03-13T00:00:00"/>
    <d v="1899-12-30T14:13:42"/>
    <x v="0"/>
    <s v="RFCPI"/>
    <s v="8043259391"/>
    <s v="FBO"/>
    <d v="1899-12-30T00:38:29"/>
    <d v="1899-12-30T00:38:22"/>
    <d v="1899-12-30T00:00:07"/>
    <s v="Granel"/>
    <s v="E001"/>
    <x v="2"/>
    <d v="1899-12-30T00:38:29"/>
    <d v="1899-12-30T00:38:22"/>
    <n v="13"/>
    <x v="14"/>
    <x v="3"/>
    <x v="2"/>
    <n v="0"/>
    <n v="0"/>
    <s v="OK"/>
    <s v="Granel"/>
    <x v="2"/>
    <n v="0"/>
    <s v="F. ALCONERA"/>
    <s v="A"/>
    <d v="1899-12-30T00:00:07"/>
    <d v="1899-12-30T00:00:07"/>
    <s v="OK"/>
    <m/>
    <m/>
    <d v="1899-12-30T00:00:00"/>
    <d v="1899-12-30T00:38:29"/>
    <n v="5"/>
    <d v="1899-12-30T00:00:07"/>
    <n v="38.483333333323095"/>
    <n v="14"/>
    <s v="Si"/>
  </r>
  <r>
    <s v="CCAL"/>
    <s v="2025019647"/>
    <x v="0"/>
    <s v="ER8806BBS"/>
    <s v="E3423LKV"/>
    <d v="2025-03-13T00:00:00"/>
    <m/>
    <s v="3297"/>
    <x v="2"/>
    <s v="PA"/>
    <s v="S1"/>
    <m/>
    <d v="2025-03-13T00:00:00"/>
    <d v="1899-12-30T13:40:19"/>
    <d v="2025-03-13T00:00:00"/>
    <d v="1899-12-30T13:40:24"/>
    <d v="2025-03-13T00:00:00"/>
    <d v="1899-12-30T14:19:11"/>
    <x v="0"/>
    <s v="RFCPI"/>
    <s v="8043259394"/>
    <s v="FBO"/>
    <d v="1899-12-30T00:38:52"/>
    <d v="1899-12-30T00:38:47"/>
    <d v="1899-12-30T00:00:05"/>
    <s v="Granel"/>
    <s v="E001"/>
    <x v="2"/>
    <d v="1899-12-30T00:38:52"/>
    <d v="1899-12-30T00:38:47"/>
    <n v="13"/>
    <x v="14"/>
    <x v="3"/>
    <x v="2"/>
    <n v="0"/>
    <n v="0"/>
    <s v="OK"/>
    <s v="Granel"/>
    <x v="2"/>
    <n v="0"/>
    <s v="F. ALCONERA"/>
    <s v="A"/>
    <d v="1899-12-30T00:00:05"/>
    <d v="1899-12-30T00:00:05"/>
    <s v="OK"/>
    <m/>
    <m/>
    <d v="1899-12-30T00:00:00"/>
    <d v="1899-12-30T00:38:52"/>
    <n v="5"/>
    <d v="1899-12-30T00:00:05"/>
    <n v="38.866666666665495"/>
    <n v="14"/>
    <s v="Si"/>
  </r>
  <r>
    <s v="CCAL"/>
    <s v="2025019644"/>
    <x v="0"/>
    <s v="ER8803BBS"/>
    <s v="E3440LKV"/>
    <d v="2025-03-13T00:00:00"/>
    <m/>
    <s v="3297"/>
    <x v="2"/>
    <s v="PA"/>
    <s v="S1"/>
    <m/>
    <d v="2025-03-13T00:00:00"/>
    <d v="1899-12-30T13:38:15"/>
    <d v="2025-03-13T00:00:00"/>
    <d v="1899-12-30T13:38:20"/>
    <d v="2025-03-13T00:00:00"/>
    <d v="1899-12-30T14:24:23"/>
    <x v="0"/>
    <s v="RFCPI"/>
    <s v="8043259395"/>
    <s v="FBO"/>
    <d v="1899-12-30T00:46:08"/>
    <d v="1899-12-30T00:46:03"/>
    <d v="1899-12-30T00:00:05"/>
    <s v="Granel"/>
    <s v="E001"/>
    <x v="2"/>
    <d v="1899-12-30T00:46:08"/>
    <d v="1899-12-30T00:46:03"/>
    <n v="13"/>
    <x v="14"/>
    <x v="3"/>
    <x v="2"/>
    <n v="0"/>
    <n v="0"/>
    <s v="OK"/>
    <s v="Granel"/>
    <x v="2"/>
    <n v="0"/>
    <s v="F. ALCONERA"/>
    <s v="B"/>
    <d v="1899-12-30T00:00:05"/>
    <d v="1899-12-30T00:00:05"/>
    <s v="OK"/>
    <m/>
    <m/>
    <d v="1899-12-30T00:00:00"/>
    <d v="1899-12-30T00:46:08"/>
    <n v="5"/>
    <d v="1899-12-30T00:00:05"/>
    <n v="46.133333333323172"/>
    <n v="14"/>
    <s v="No"/>
  </r>
  <r>
    <s v="CCAL"/>
    <s v="2025019656"/>
    <x v="0"/>
    <s v="ER8802BBS"/>
    <s v="E5397MMK"/>
    <d v="2025-03-13T00:00:00"/>
    <m/>
    <s v="3228"/>
    <x v="3"/>
    <s v="PA"/>
    <s v="S4"/>
    <m/>
    <d v="2025-03-13T00:00:00"/>
    <d v="1899-12-30T13:57:38"/>
    <d v="2025-03-13T00:00:00"/>
    <d v="1899-12-30T13:57:42"/>
    <d v="2025-03-13T00:00:00"/>
    <d v="1899-12-30T14:28:36"/>
    <x v="0"/>
    <s v="RFCPI"/>
    <s v="8043259396"/>
    <s v="FBO"/>
    <d v="1899-12-30T00:30:58"/>
    <d v="1899-12-30T00:30:54"/>
    <d v="1899-12-30T00:00:04"/>
    <s v="Granel"/>
    <s v="E001"/>
    <x v="2"/>
    <d v="1899-12-30T00:30:58"/>
    <d v="1899-12-30T00:30:54"/>
    <n v="13"/>
    <x v="14"/>
    <x v="3"/>
    <x v="2"/>
    <n v="0"/>
    <n v="0"/>
    <s v="OK"/>
    <s v="Granel"/>
    <x v="2"/>
    <n v="0"/>
    <s v="F. ALCONERA"/>
    <s v="A"/>
    <d v="1899-12-30T00:00:04"/>
    <d v="1899-12-30T00:00:04"/>
    <s v="OK"/>
    <m/>
    <m/>
    <d v="1899-12-30T00:00:00"/>
    <d v="1899-12-30T00:30:58"/>
    <n v="5"/>
    <d v="1899-12-30T00:00:04"/>
    <n v="30.966666666667297"/>
    <n v="14"/>
    <s v="Si"/>
  </r>
  <r>
    <s v="CCAL"/>
    <s v="2025019662"/>
    <x v="0"/>
    <s v="ER5432BCT"/>
    <s v="E2415KXF"/>
    <d v="2025-03-13T00:00:00"/>
    <m/>
    <s v="200223"/>
    <x v="0"/>
    <s v="PA"/>
    <s v="S1"/>
    <m/>
    <d v="2025-03-13T00:00:00"/>
    <d v="1899-12-30T14:06:30"/>
    <d v="2025-03-13T00:00:00"/>
    <d v="1899-12-30T14:07:07"/>
    <d v="2025-03-13T00:00:00"/>
    <d v="1899-12-30T14:34:50"/>
    <x v="0"/>
    <s v="RFCPI"/>
    <s v="8043259398"/>
    <s v="FBO"/>
    <d v="1899-12-30T00:28:20"/>
    <d v="1899-12-30T00:27:43"/>
    <d v="1899-12-30T00:00:37"/>
    <s v="Granel"/>
    <s v="E001"/>
    <x v="1"/>
    <d v="1899-12-30T00:28:20"/>
    <d v="1899-12-30T00:27:43"/>
    <n v="14"/>
    <x v="14"/>
    <x v="3"/>
    <x v="0"/>
    <n v="0"/>
    <n v="0"/>
    <s v="OK"/>
    <s v="Clinker"/>
    <x v="2"/>
    <n v="0"/>
    <s v="F. ALCONERA"/>
    <s v="A"/>
    <d v="1899-12-30T00:00:37"/>
    <d v="1899-12-30T00:00:37"/>
    <s v="OK"/>
    <m/>
    <m/>
    <d v="1899-12-30T00:00:00"/>
    <d v="1899-12-30T00:28:20"/>
    <n v="5"/>
    <d v="1899-12-30T00:00:37"/>
    <n v="28.333333333339255"/>
    <n v="14"/>
    <s v="Si"/>
  </r>
  <r>
    <s v="CCAL"/>
    <s v="2025019659"/>
    <x v="0"/>
    <s v="ER2316BBD"/>
    <s v="E7555LTD"/>
    <d v="2025-03-13T00:00:00"/>
    <m/>
    <s v="3297"/>
    <x v="2"/>
    <s v="PA"/>
    <s v="S1"/>
    <m/>
    <d v="2025-03-13T00:00:00"/>
    <d v="1899-12-30T14:03:43"/>
    <d v="2025-03-13T00:00:00"/>
    <d v="1899-12-30T14:03:48"/>
    <d v="2025-03-13T00:00:00"/>
    <d v="1899-12-30T14:36:42"/>
    <x v="0"/>
    <s v="RFCPI"/>
    <s v="8043259399"/>
    <s v="FBO"/>
    <d v="1899-12-30T00:32:59"/>
    <d v="1899-12-30T00:32:54"/>
    <d v="1899-12-30T00:00:05"/>
    <s v="Granel"/>
    <s v="E001"/>
    <x v="2"/>
    <d v="1899-12-30T00:32:59"/>
    <d v="1899-12-30T00:32:54"/>
    <n v="14"/>
    <x v="14"/>
    <x v="3"/>
    <x v="2"/>
    <n v="0"/>
    <n v="0"/>
    <s v="OK"/>
    <s v="Granel"/>
    <x v="2"/>
    <n v="0"/>
    <s v="F. ALCONERA"/>
    <s v="A"/>
    <d v="1899-12-30T00:00:05"/>
    <d v="1899-12-30T00:00:05"/>
    <s v="OK"/>
    <m/>
    <m/>
    <d v="1899-12-30T00:00:00"/>
    <d v="1899-12-30T00:32:59"/>
    <n v="5"/>
    <d v="1899-12-30T00:00:05"/>
    <n v="32.98333333332959"/>
    <n v="14"/>
    <s v="Si"/>
  </r>
  <r>
    <s v="CCAL"/>
    <s v="2025019669"/>
    <x v="0"/>
    <s v="ER9108BBX"/>
    <s v="E2933KHG"/>
    <d v="2025-03-13T00:00:00"/>
    <m/>
    <s v="3228"/>
    <x v="3"/>
    <s v="PA"/>
    <s v="S5"/>
    <m/>
    <d v="2025-03-13T00:00:00"/>
    <d v="1899-12-30T14:18:48"/>
    <d v="2025-03-13T00:00:00"/>
    <d v="1899-12-30T14:18:51"/>
    <d v="2025-03-13T00:00:00"/>
    <d v="1899-12-30T14:44:49"/>
    <x v="0"/>
    <s v="RFCPI"/>
    <s v="8043259401"/>
    <s v="FBO"/>
    <d v="1899-12-30T00:26:01"/>
    <d v="1899-12-30T00:25:58"/>
    <d v="1899-12-30T00:00:03"/>
    <s v="Granel"/>
    <s v="E001"/>
    <x v="2"/>
    <d v="1899-12-30T00:26:01"/>
    <d v="1899-12-30T00:25:58"/>
    <n v="14"/>
    <x v="14"/>
    <x v="3"/>
    <x v="2"/>
    <n v="0"/>
    <n v="0"/>
    <s v="OK"/>
    <s v="Granel"/>
    <x v="2"/>
    <n v="0"/>
    <s v="F. ALCONERA"/>
    <s v="A"/>
    <d v="1899-12-30T00:00:03"/>
    <d v="1899-12-30T00:00:03"/>
    <s v="OK"/>
    <m/>
    <m/>
    <d v="1899-12-30T00:00:00"/>
    <d v="1899-12-30T00:26:01"/>
    <n v="5"/>
    <d v="1899-12-30T00:00:03"/>
    <n v="26.016666666667323"/>
    <n v="14"/>
    <s v="Si"/>
  </r>
  <r>
    <s v="CCAL"/>
    <s v="2025019667"/>
    <x v="0"/>
    <s v="ER1929BCN"/>
    <s v="E7295JDL"/>
    <d v="2025-03-13T00:00:00"/>
    <m/>
    <s v="3230"/>
    <x v="1"/>
    <s v="PA"/>
    <s v="PA"/>
    <m/>
    <d v="2025-03-13T00:00:00"/>
    <d v="1899-12-30T14:13:50"/>
    <d v="2025-03-13T00:00:00"/>
    <d v="1899-12-30T14:13:56"/>
    <d v="2025-03-13T00:00:00"/>
    <d v="1899-12-30T14:47:01"/>
    <x v="0"/>
    <s v="RFCPI"/>
    <s v="8043259402"/>
    <s v="FBO"/>
    <d v="1899-12-30T00:33:11"/>
    <d v="1899-12-30T00:33:05"/>
    <d v="1899-12-30T00:00:06"/>
    <s v="Ensacado"/>
    <s v="E002"/>
    <x v="2"/>
    <d v="1899-12-30T00:33:11"/>
    <d v="1899-12-30T00:33:05"/>
    <n v="14"/>
    <x v="14"/>
    <x v="3"/>
    <x v="1"/>
    <n v="0"/>
    <n v="0"/>
    <s v="OK"/>
    <s v="Ensacado"/>
    <x v="2"/>
    <n v="0"/>
    <s v="F. ALCONERA"/>
    <s v="A"/>
    <d v="1899-12-30T00:00:06"/>
    <d v="1899-12-30T00:00:06"/>
    <s v="OK"/>
    <m/>
    <m/>
    <d v="1899-12-30T00:00:00"/>
    <d v="1899-12-30T00:33:11"/>
    <n v="5"/>
    <d v="1899-12-30T00:00:06"/>
    <n v="33.183333333345608"/>
    <n v="14"/>
    <s v="Si"/>
  </r>
  <r>
    <s v="CCAL"/>
    <s v="2025019652"/>
    <x v="0"/>
    <s v="ER2114BBG"/>
    <s v="E3425LKV"/>
    <d v="2025-03-13T00:00:00"/>
    <m/>
    <s v="3297"/>
    <x v="2"/>
    <s v="PA"/>
    <s v="S1"/>
    <m/>
    <d v="2025-03-13T00:00:00"/>
    <d v="1899-12-30T13:48:52"/>
    <d v="2025-03-13T00:00:00"/>
    <d v="1899-12-30T13:48:56"/>
    <d v="2025-03-13T00:00:00"/>
    <d v="1899-12-30T14:50:25"/>
    <x v="0"/>
    <s v="RFCPI"/>
    <s v="8043259403"/>
    <s v="FBO"/>
    <d v="1899-12-30T01:01:33"/>
    <d v="1899-12-30T01:01:29"/>
    <d v="1899-12-30T00:00:04"/>
    <s v="Granel"/>
    <s v="E001"/>
    <x v="2"/>
    <d v="1899-12-30T01:01:33"/>
    <d v="1899-12-30T01:01:29"/>
    <n v="13"/>
    <x v="14"/>
    <x v="3"/>
    <x v="2"/>
    <n v="0"/>
    <n v="0"/>
    <s v="OK"/>
    <s v="Granel"/>
    <x v="2"/>
    <n v="0"/>
    <s v="F. ALCONERA"/>
    <s v="B"/>
    <d v="1899-12-30T00:00:04"/>
    <d v="1899-12-30T00:00:04"/>
    <s v="OK"/>
    <m/>
    <m/>
    <d v="1899-12-30T00:00:00"/>
    <d v="1899-12-30T01:01:33"/>
    <n v="5"/>
    <d v="1899-12-30T00:00:04"/>
    <n v="61.55000000000642"/>
    <n v="14"/>
    <s v="No"/>
  </r>
  <r>
    <s v="CCAL"/>
    <s v="2025019683"/>
    <x v="0"/>
    <s v="ER9606BBF"/>
    <s v="E2611KJC"/>
    <d v="2025-03-13T00:00:00"/>
    <m/>
    <s v="3297"/>
    <x v="2"/>
    <s v="PA"/>
    <s v="S1"/>
    <m/>
    <d v="2025-03-13T00:00:00"/>
    <d v="1899-12-30T14:30:43"/>
    <d v="2025-03-13T00:00:00"/>
    <d v="1899-12-30T14:39:02"/>
    <d v="2025-03-13T00:00:00"/>
    <d v="1899-12-30T15:06:35"/>
    <x v="0"/>
    <s v="RFCPI"/>
    <s v="8043259406"/>
    <s v="EXW"/>
    <d v="1899-12-30T00:35:52"/>
    <d v="1899-12-30T00:27:33"/>
    <d v="1899-12-30T00:08:19"/>
    <s v="Granel"/>
    <s v="E001"/>
    <x v="1"/>
    <d v="1899-12-30T00:35:52"/>
    <d v="1899-12-30T00:27:33"/>
    <n v="14"/>
    <x v="14"/>
    <x v="3"/>
    <x v="2"/>
    <n v="0"/>
    <n v="0"/>
    <s v="OK"/>
    <s v="Granel"/>
    <x v="2"/>
    <n v="0"/>
    <s v="F. ALCONERA"/>
    <s v="A"/>
    <d v="1899-12-30T00:08:19"/>
    <d v="1899-12-30T00:08:19"/>
    <s v="OK"/>
    <m/>
    <m/>
    <d v="1899-12-30T00:00:00"/>
    <d v="1899-12-30T00:35:52"/>
    <n v="5"/>
    <d v="1899-12-30T00:08:19"/>
    <n v="35.866666666670461"/>
    <n v="15"/>
    <s v="Si"/>
  </r>
  <r>
    <s v="CCAL"/>
    <s v="2025019681"/>
    <x v="0"/>
    <s v="ER6677BBW"/>
    <s v="E6245LDT"/>
    <d v="2025-03-13T00:00:00"/>
    <m/>
    <s v="3297"/>
    <x v="2"/>
    <s v="PA"/>
    <s v="S1"/>
    <m/>
    <d v="2025-03-13T00:00:00"/>
    <d v="1899-12-30T14:29:37"/>
    <d v="2025-03-13T00:00:00"/>
    <d v="1899-12-30T14:29:40"/>
    <d v="2025-03-13T00:00:00"/>
    <d v="1899-12-30T15:07:26"/>
    <x v="0"/>
    <s v="RFCPI"/>
    <s v="8043259407"/>
    <s v="EXW"/>
    <d v="1899-12-30T00:37:49"/>
    <d v="1899-12-30T00:37:46"/>
    <d v="1899-12-30T00:00:03"/>
    <s v="Granel"/>
    <s v="E001"/>
    <x v="1"/>
    <d v="1899-12-30T00:37:49"/>
    <d v="1899-12-30T00:37:46"/>
    <n v="14"/>
    <x v="14"/>
    <x v="3"/>
    <x v="2"/>
    <n v="0"/>
    <n v="0"/>
    <s v="OK"/>
    <s v="Granel"/>
    <x v="2"/>
    <n v="0"/>
    <s v="F. ALCONERA"/>
    <s v="A"/>
    <d v="1899-12-30T00:00:03"/>
    <d v="1899-12-30T00:00:03"/>
    <s v="OK"/>
    <m/>
    <m/>
    <d v="1899-12-30T00:00:00"/>
    <d v="1899-12-30T00:37:49"/>
    <n v="5"/>
    <d v="1899-12-30T00:00:03"/>
    <n v="37.816666666675239"/>
    <n v="15"/>
    <s v="Si"/>
  </r>
  <r>
    <s v="CCAL"/>
    <s v="2025019692"/>
    <x v="0"/>
    <s v="ER0455BBX"/>
    <s v="E0438GVW"/>
    <d v="2025-03-13T00:00:00"/>
    <m/>
    <s v="3297"/>
    <x v="2"/>
    <s v="PA"/>
    <s v="S1"/>
    <m/>
    <d v="2025-03-13T00:00:00"/>
    <d v="1899-12-30T14:49:31"/>
    <d v="2025-03-13T00:00:00"/>
    <d v="1899-12-30T14:49:36"/>
    <d v="2025-03-13T00:00:00"/>
    <d v="1899-12-30T15:20:04"/>
    <x v="0"/>
    <s v="RFCPI"/>
    <s v="8043259408"/>
    <s v="EXW"/>
    <d v="1899-12-30T00:30:33"/>
    <d v="1899-12-30T00:30:28"/>
    <d v="1899-12-30T00:00:05"/>
    <s v="Granel"/>
    <s v="E001"/>
    <x v="1"/>
    <d v="1899-12-30T00:30:33"/>
    <d v="1899-12-30T00:30:28"/>
    <n v="14"/>
    <x v="14"/>
    <x v="3"/>
    <x v="2"/>
    <n v="0"/>
    <n v="0"/>
    <s v="OK"/>
    <s v="Granel"/>
    <x v="2"/>
    <n v="0"/>
    <s v="F. ALCONERA"/>
    <s v="A"/>
    <d v="1899-12-30T00:00:05"/>
    <d v="1899-12-30T00:00:05"/>
    <s v="OK"/>
    <m/>
    <m/>
    <d v="1899-12-30T00:00:00"/>
    <d v="1899-12-30T00:30:33"/>
    <n v="5"/>
    <d v="1899-12-30T00:00:05"/>
    <n v="30.550000000003177"/>
    <n v="15"/>
    <s v="Si"/>
  </r>
  <r>
    <s v="CCAL"/>
    <s v="2025019695"/>
    <x v="0"/>
    <s v="ER8459BBS"/>
    <s v="E5067LBR"/>
    <d v="2025-03-13T00:00:00"/>
    <m/>
    <s v="3297"/>
    <x v="2"/>
    <s v="PA"/>
    <s v="S1"/>
    <m/>
    <d v="2025-03-13T00:00:00"/>
    <d v="1899-12-30T15:01:58"/>
    <d v="2025-03-13T00:00:00"/>
    <d v="1899-12-30T15:02:04"/>
    <d v="2025-03-13T00:00:00"/>
    <d v="1899-12-30T15:38:48"/>
    <x v="0"/>
    <s v="RFCPI"/>
    <s v="8043259409"/>
    <s v="FBO"/>
    <d v="1899-12-30T00:36:50"/>
    <d v="1899-12-30T00:36:44"/>
    <d v="1899-12-30T00:00:06"/>
    <s v="Granel"/>
    <s v="E001"/>
    <x v="2"/>
    <d v="1899-12-30T00:36:50"/>
    <d v="1899-12-30T00:36:44"/>
    <n v="15"/>
    <x v="14"/>
    <x v="3"/>
    <x v="2"/>
    <n v="0"/>
    <n v="0"/>
    <s v="OK"/>
    <s v="Granel"/>
    <x v="2"/>
    <n v="0"/>
    <s v="F. ALCONERA"/>
    <s v="A"/>
    <d v="1899-12-30T00:00:06"/>
    <d v="1899-12-30T00:00:06"/>
    <s v="OK"/>
    <m/>
    <m/>
    <d v="1899-12-30T00:00:00"/>
    <d v="1899-12-30T00:36:50"/>
    <n v="5"/>
    <d v="1899-12-30T00:00:06"/>
    <n v="36.83333333332795"/>
    <n v="15"/>
    <s v="Si"/>
  </r>
  <r>
    <s v="CCAL"/>
    <s v="2025019698"/>
    <x v="0"/>
    <s v="ER4833BDC"/>
    <s v="E1418KSV"/>
    <d v="2025-03-13T00:00:00"/>
    <m/>
    <s v="200223"/>
    <x v="0"/>
    <s v="PA"/>
    <s v="S1"/>
    <m/>
    <d v="2025-03-13T00:00:00"/>
    <d v="1899-12-30T15:21:28"/>
    <d v="2025-03-13T00:00:00"/>
    <d v="1899-12-30T15:21:32"/>
    <d v="2025-03-13T00:00:00"/>
    <d v="1899-12-30T15:45:54"/>
    <x v="0"/>
    <s v="RFCPI"/>
    <s v="8043259410"/>
    <s v="FBO"/>
    <d v="1899-12-30T00:24:26"/>
    <d v="1899-12-30T00:24:22"/>
    <d v="1899-12-30T00:00:04"/>
    <s v="Granel"/>
    <s v="E001"/>
    <x v="1"/>
    <d v="1899-12-30T00:24:26"/>
    <d v="1899-12-30T00:24:22"/>
    <n v="15"/>
    <x v="14"/>
    <x v="3"/>
    <x v="0"/>
    <n v="0"/>
    <n v="0"/>
    <s v="OK"/>
    <s v="Clinker"/>
    <x v="2"/>
    <n v="0"/>
    <s v="F. ALCONERA"/>
    <s v="A"/>
    <d v="1899-12-30T00:00:04"/>
    <d v="1899-12-30T00:00:04"/>
    <s v="OK"/>
    <m/>
    <m/>
    <d v="1899-12-30T00:00:00"/>
    <d v="1899-12-30T00:24:26"/>
    <n v="5"/>
    <d v="1899-12-30T00:00:04"/>
    <n v="24.433333333329532"/>
    <n v="15"/>
    <s v="Si"/>
  </r>
  <r>
    <s v="CCAL"/>
    <s v="2025019699"/>
    <x v="0"/>
    <s v="ER4838BBS"/>
    <s v="E9945KBD"/>
    <d v="2025-03-13T00:00:00"/>
    <m/>
    <s v="3297"/>
    <x v="2"/>
    <s v="PA"/>
    <s v="S1"/>
    <m/>
    <d v="2025-03-13T00:00:00"/>
    <d v="1899-12-30T15:22:51"/>
    <d v="2025-03-13T00:00:00"/>
    <d v="1899-12-30T15:22:55"/>
    <d v="2025-03-13T00:00:00"/>
    <d v="1899-12-30T15:52:46"/>
    <x v="0"/>
    <s v="RFCPI"/>
    <s v="8043259412"/>
    <s v="FBO"/>
    <d v="1899-12-30T00:29:55"/>
    <d v="1899-12-30T00:29:51"/>
    <d v="1899-12-30T00:00:04"/>
    <s v="Granel"/>
    <s v="E001"/>
    <x v="2"/>
    <d v="1899-12-30T00:29:55"/>
    <d v="1899-12-30T00:29:51"/>
    <n v="15"/>
    <x v="14"/>
    <x v="3"/>
    <x v="2"/>
    <n v="0"/>
    <n v="0"/>
    <s v="OK"/>
    <s v="Granel"/>
    <x v="2"/>
    <n v="0"/>
    <s v="F. ALCONERA"/>
    <s v="A"/>
    <d v="1899-12-30T00:00:04"/>
    <d v="1899-12-30T00:00:04"/>
    <s v="OK"/>
    <m/>
    <m/>
    <d v="1899-12-30T00:00:00"/>
    <d v="1899-12-30T00:29:55"/>
    <n v="5"/>
    <d v="1899-12-30T00:00:04"/>
    <n v="29.916666666662337"/>
    <n v="15"/>
    <s v="Si"/>
  </r>
  <r>
    <s v="CCAL"/>
    <s v="2025019701"/>
    <x v="0"/>
    <s v="ER2637BBV"/>
    <s v="E4929LNP"/>
    <d v="2025-03-13T00:00:00"/>
    <m/>
    <s v="3297"/>
    <x v="2"/>
    <s v="PA"/>
    <s v="S1"/>
    <m/>
    <d v="2025-03-13T00:00:00"/>
    <d v="1899-12-30T15:29:13"/>
    <d v="2025-03-13T00:00:00"/>
    <d v="1899-12-30T15:29:17"/>
    <d v="2025-03-13T00:00:00"/>
    <d v="1899-12-30T15:58:07"/>
    <x v="0"/>
    <s v="RFCPI"/>
    <s v="8043259413"/>
    <s v="FBO"/>
    <d v="1899-12-30T00:28:54"/>
    <d v="1899-12-30T00:28:50"/>
    <d v="1899-12-30T00:00:04"/>
    <s v="Granel"/>
    <s v="E001"/>
    <x v="2"/>
    <d v="1899-12-30T00:28:54"/>
    <d v="1899-12-30T00:28:50"/>
    <n v="15"/>
    <x v="14"/>
    <x v="3"/>
    <x v="2"/>
    <n v="0"/>
    <n v="0"/>
    <s v="OK"/>
    <s v="Granel"/>
    <x v="2"/>
    <n v="0"/>
    <s v="F. ALCONERA"/>
    <s v="A"/>
    <d v="1899-12-30T00:00:04"/>
    <d v="1899-12-30T00:00:04"/>
    <s v="OK"/>
    <m/>
    <m/>
    <d v="1899-12-30T00:00:00"/>
    <d v="1899-12-30T00:28:54"/>
    <n v="5"/>
    <d v="1899-12-30T00:00:04"/>
    <n v="28.900000000008035"/>
    <n v="15"/>
    <s v="Si"/>
  </r>
  <r>
    <s v="CCAL"/>
    <s v="2025019703"/>
    <x v="0"/>
    <s v="ER0119BBW"/>
    <s v="E8837LZK"/>
    <d v="2025-03-13T00:00:00"/>
    <m/>
    <s v="3228"/>
    <x v="3"/>
    <s v="PA"/>
    <s v="S4"/>
    <m/>
    <d v="2025-03-13T00:00:00"/>
    <d v="1899-12-30T15:41:41"/>
    <d v="2025-03-13T00:00:00"/>
    <d v="1899-12-30T15:41:45"/>
    <d v="2025-03-13T00:00:00"/>
    <d v="1899-12-30T16:11:01"/>
    <x v="0"/>
    <s v="RFCPI"/>
    <s v="8043259414"/>
    <s v="FBO"/>
    <d v="1899-12-30T00:29:20"/>
    <d v="1899-12-30T00:29:16"/>
    <d v="1899-12-30T00:00:04"/>
    <s v="Granel"/>
    <s v="E001"/>
    <x v="2"/>
    <d v="1899-12-30T00:29:20"/>
    <d v="1899-12-30T00:29:16"/>
    <n v="15"/>
    <x v="14"/>
    <x v="3"/>
    <x v="2"/>
    <n v="0"/>
    <n v="0"/>
    <s v="OK"/>
    <s v="Granel"/>
    <x v="2"/>
    <n v="0"/>
    <s v="F. ALCONERA"/>
    <s v="A"/>
    <d v="1899-12-30T00:00:04"/>
    <d v="1899-12-30T00:00:04"/>
    <s v="OK"/>
    <m/>
    <m/>
    <d v="1899-12-30T00:00:00"/>
    <d v="1899-12-30T00:29:20"/>
    <n v="5"/>
    <d v="1899-12-30T00:00:04"/>
    <n v="29.333333333332696"/>
    <n v="16"/>
    <s v="Si"/>
  </r>
  <r>
    <s v="CCAL"/>
    <s v="2025019719"/>
    <x v="0"/>
    <s v="ER1604BDF"/>
    <s v="E7429LJY"/>
    <d v="2025-03-13T00:00:00"/>
    <m/>
    <s v="3230"/>
    <x v="1"/>
    <s v="PA"/>
    <s v="PA"/>
    <m/>
    <d v="2025-03-13T00:00:00"/>
    <d v="1899-12-30T16:25:06"/>
    <d v="2025-03-13T00:00:00"/>
    <d v="1899-12-30T16:25:12"/>
    <d v="2025-03-13T00:00:00"/>
    <d v="1899-12-30T16:57:34"/>
    <x v="0"/>
    <s v="RFCPI"/>
    <s v="8043259416"/>
    <s v="FBO"/>
    <d v="1899-12-30T00:32:28"/>
    <d v="1899-12-30T00:32:22"/>
    <d v="1899-12-30T00:00:06"/>
    <s v="Ensacado"/>
    <s v="E002"/>
    <x v="2"/>
    <d v="1899-12-30T00:32:28"/>
    <d v="1899-12-30T00:32:22"/>
    <n v="16"/>
    <x v="14"/>
    <x v="3"/>
    <x v="1"/>
    <n v="0"/>
    <n v="0"/>
    <s v="OK"/>
    <s v="Ensacado"/>
    <x v="2"/>
    <n v="0"/>
    <s v="F. ALCONERA"/>
    <s v="A"/>
    <d v="1899-12-30T00:00:06"/>
    <d v="1899-12-30T00:00:06"/>
    <s v="OK"/>
    <m/>
    <m/>
    <d v="1899-12-30T00:00:00"/>
    <d v="1899-12-30T00:32:28"/>
    <n v="5"/>
    <d v="1899-12-30T00:00:06"/>
    <n v="32.466666666672005"/>
    <n v="16"/>
    <s v="Si"/>
  </r>
  <r>
    <s v="CCAL"/>
    <s v="2025019731"/>
    <x v="0"/>
    <s v="ER3547BBD"/>
    <s v="E8416KLT"/>
    <d v="2025-03-13T00:00:00"/>
    <m/>
    <s v="3228"/>
    <x v="3"/>
    <s v="PA"/>
    <s v="S4"/>
    <m/>
    <d v="2025-03-13T00:00:00"/>
    <d v="1899-12-30T16:46:01"/>
    <d v="2025-03-13T00:00:00"/>
    <d v="1899-12-30T16:46:05"/>
    <d v="2025-03-13T00:00:00"/>
    <d v="1899-12-30T17:13:03"/>
    <x v="0"/>
    <s v="RFCPI"/>
    <s v="8043259417"/>
    <s v="FBO"/>
    <d v="1899-12-30T00:27:02"/>
    <d v="1899-12-30T00:26:58"/>
    <d v="1899-12-30T00:00:04"/>
    <s v="Granel"/>
    <s v="E001"/>
    <x v="2"/>
    <d v="1899-12-30T00:27:02"/>
    <d v="1899-12-30T00:26:58"/>
    <n v="16"/>
    <x v="14"/>
    <x v="3"/>
    <x v="2"/>
    <n v="0"/>
    <n v="0"/>
    <s v="OK"/>
    <s v="Granel"/>
    <x v="2"/>
    <n v="0"/>
    <s v="F. ALCONERA"/>
    <s v="A"/>
    <d v="1899-12-30T00:00:04"/>
    <d v="1899-12-30T00:00:04"/>
    <s v="OK"/>
    <m/>
    <m/>
    <d v="1899-12-30T00:00:00"/>
    <d v="1899-12-30T00:27:02"/>
    <n v="5"/>
    <d v="1899-12-30T00:00:04"/>
    <n v="27.033333333321625"/>
    <n v="17"/>
    <s v="Si"/>
  </r>
  <r>
    <s v="CCAL"/>
    <s v="2025019748"/>
    <x v="0"/>
    <s v="ER6905BDF"/>
    <s v="E8195KGV"/>
    <d v="2025-03-13T00:00:00"/>
    <m/>
    <s v="200223"/>
    <x v="0"/>
    <s v="PA"/>
    <s v="S1"/>
    <m/>
    <d v="2025-03-13T00:00:00"/>
    <d v="1899-12-30T17:05:20"/>
    <d v="2025-03-13T00:00:00"/>
    <d v="1899-12-30T17:06:02"/>
    <d v="2025-03-13T00:00:00"/>
    <d v="1899-12-30T17:32:17"/>
    <x v="0"/>
    <s v="RFCPI"/>
    <s v="8043259418"/>
    <s v="FBO"/>
    <d v="1899-12-30T00:26:57"/>
    <d v="1899-12-30T00:26:15"/>
    <d v="1899-12-30T00:00:42"/>
    <s v="Granel"/>
    <s v="E001"/>
    <x v="1"/>
    <d v="1899-12-30T00:26:57"/>
    <d v="1899-12-30T00:26:15"/>
    <n v="17"/>
    <x v="14"/>
    <x v="3"/>
    <x v="0"/>
    <n v="0"/>
    <n v="0"/>
    <s v="OK"/>
    <s v="Clinker"/>
    <x v="2"/>
    <n v="0"/>
    <s v="F. ALCONERA"/>
    <s v="A"/>
    <d v="1899-12-30T00:00:42"/>
    <d v="1899-12-30T00:00:42"/>
    <s v="OK"/>
    <m/>
    <m/>
    <d v="1899-12-30T00:00:00"/>
    <d v="1899-12-30T00:26:57"/>
    <n v="5"/>
    <d v="1899-12-30T00:00:42"/>
    <n v="26.949999999988705"/>
    <n v="17"/>
    <s v="Si"/>
  </r>
  <r>
    <s v="CCAL"/>
    <s v="2025019771"/>
    <x v="0"/>
    <s v="ER7233BDH"/>
    <s v="E2697JXV"/>
    <d v="2025-03-13T00:00:00"/>
    <m/>
    <s v="200223"/>
    <x v="0"/>
    <s v="PA"/>
    <s v="S1"/>
    <m/>
    <d v="2025-03-13T00:00:00"/>
    <d v="1899-12-30T17:38:24"/>
    <d v="2025-03-13T00:00:00"/>
    <d v="1899-12-30T17:38:29"/>
    <d v="2025-03-13T00:00:00"/>
    <d v="1899-12-30T17:50:28"/>
    <x v="0"/>
    <s v="RFCPI"/>
    <s v="8043259420"/>
    <s v="FBO"/>
    <d v="1899-12-30T00:12:04"/>
    <d v="1899-12-30T00:11:59"/>
    <d v="1899-12-30T00:00:05"/>
    <s v="Granel"/>
    <s v="E001"/>
    <x v="1"/>
    <d v="1899-12-30T00:12:04"/>
    <d v="1899-12-30T00:11:59"/>
    <n v="17"/>
    <x v="14"/>
    <x v="3"/>
    <x v="0"/>
    <n v="0"/>
    <n v="0"/>
    <s v="OK"/>
    <s v="Clinker"/>
    <x v="2"/>
    <n v="0"/>
    <s v="F. ALCONERA"/>
    <s v="A"/>
    <d v="1899-12-30T00:00:05"/>
    <d v="1899-12-30T00:00:05"/>
    <s v="OK"/>
    <m/>
    <m/>
    <d v="1899-12-30T00:00:00"/>
    <d v="1899-12-30T00:12:04"/>
    <n v="5"/>
    <d v="1899-12-30T00:00:05"/>
    <n v="12.066666666667221"/>
    <n v="17"/>
    <s v="Si"/>
  </r>
  <r>
    <s v="CCAL"/>
    <s v="2025019769"/>
    <x v="0"/>
    <s v="ER4761BBV"/>
    <s v="E1400KHH"/>
    <d v="2025-03-13T00:00:00"/>
    <m/>
    <s v="3228"/>
    <x v="3"/>
    <s v="PA"/>
    <s v="S5"/>
    <m/>
    <d v="2025-03-13T00:00:00"/>
    <d v="1899-12-30T17:33:19"/>
    <d v="2025-03-13T00:00:00"/>
    <d v="1899-12-30T17:33:23"/>
    <d v="2025-03-13T00:00:00"/>
    <d v="1899-12-30T17:56:28"/>
    <x v="0"/>
    <s v="RFCPI"/>
    <s v="8043259421"/>
    <s v="FBO"/>
    <d v="1899-12-30T00:23:09"/>
    <d v="1899-12-30T00:23:05"/>
    <d v="1899-12-30T00:00:04"/>
    <s v="Granel"/>
    <s v="E001"/>
    <x v="2"/>
    <d v="1899-12-30T00:23:09"/>
    <d v="1899-12-30T00:23:05"/>
    <n v="17"/>
    <x v="14"/>
    <x v="3"/>
    <x v="2"/>
    <n v="0"/>
    <n v="0"/>
    <s v="OK"/>
    <s v="Granel"/>
    <x v="2"/>
    <n v="0"/>
    <s v="F. ALCONERA"/>
    <s v="A"/>
    <d v="1899-12-30T00:00:04"/>
    <d v="1899-12-30T00:00:04"/>
    <s v="OK"/>
    <m/>
    <m/>
    <d v="1899-12-30T00:00:00"/>
    <d v="1899-12-30T00:23:09"/>
    <n v="5"/>
    <d v="1899-12-30T00:00:04"/>
    <n v="23.15000000000154"/>
    <n v="17"/>
    <s v="Si"/>
  </r>
  <r>
    <s v="CCAL"/>
    <s v="2025019770"/>
    <x v="0"/>
    <s v="ER5022BBF"/>
    <s v="E4897JDD"/>
    <d v="2025-03-13T00:00:00"/>
    <m/>
    <s v="3230"/>
    <x v="1"/>
    <s v="PA"/>
    <s v="PA"/>
    <m/>
    <d v="2025-03-13T00:00:00"/>
    <d v="1899-12-30T17:35:34"/>
    <d v="2025-03-13T00:00:00"/>
    <d v="1899-12-30T17:35:39"/>
    <d v="2025-03-13T00:00:00"/>
    <d v="1899-12-30T18:07:58"/>
    <x v="0"/>
    <s v="RFCPI"/>
    <s v="8043259422"/>
    <s v="FBO"/>
    <d v="1899-12-30T00:32:24"/>
    <d v="1899-12-30T00:32:19"/>
    <d v="1899-12-30T00:00:05"/>
    <s v="Ensacado"/>
    <s v="E002"/>
    <x v="2"/>
    <d v="1899-12-30T00:32:24"/>
    <d v="1899-12-30T00:32:19"/>
    <n v="17"/>
    <x v="14"/>
    <x v="3"/>
    <x v="1"/>
    <n v="0"/>
    <n v="0"/>
    <s v="OK"/>
    <s v="Ensacado"/>
    <x v="2"/>
    <n v="0"/>
    <s v="F. ALCONERA"/>
    <s v="A"/>
    <d v="1899-12-30T00:00:05"/>
    <d v="1899-12-30T00:00:05"/>
    <s v="OK"/>
    <m/>
    <m/>
    <d v="1899-12-30T00:00:00"/>
    <d v="1899-12-30T00:32:24"/>
    <n v="5"/>
    <d v="1899-12-30T00:00:05"/>
    <n v="32.399999999999949"/>
    <n v="18"/>
    <s v="Si"/>
  </r>
  <r>
    <s v="CCAL"/>
    <s v="2025019781"/>
    <x v="0"/>
    <s v="ER1009BDM"/>
    <s v="E4388MSJ"/>
    <d v="2025-03-13T00:00:00"/>
    <m/>
    <s v="200223"/>
    <x v="0"/>
    <s v="PA"/>
    <s v="S1"/>
    <m/>
    <d v="2025-03-13T00:00:00"/>
    <d v="1899-12-30T17:50:12"/>
    <d v="2025-03-13T00:00:00"/>
    <d v="1899-12-30T17:50:16"/>
    <d v="2025-03-13T00:00:00"/>
    <d v="1899-12-30T18:13:09"/>
    <x v="0"/>
    <s v="RFCPI"/>
    <s v="8043259423"/>
    <s v="FBO"/>
    <d v="1899-12-30T00:22:57"/>
    <d v="1899-12-30T00:22:53"/>
    <d v="1899-12-30T00:00:04"/>
    <s v="Granel"/>
    <s v="E001"/>
    <x v="1"/>
    <d v="1899-12-30T00:22:57"/>
    <d v="1899-12-30T00:22:53"/>
    <n v="17"/>
    <x v="14"/>
    <x v="3"/>
    <x v="0"/>
    <n v="0"/>
    <n v="0"/>
    <s v="OK"/>
    <s v="Clinker"/>
    <x v="2"/>
    <n v="0"/>
    <s v="F. ALCONERA"/>
    <s v="A"/>
    <d v="1899-12-30T00:00:04"/>
    <d v="1899-12-30T00:00:04"/>
    <s v="OK"/>
    <m/>
    <m/>
    <d v="1899-12-30T00:00:00"/>
    <d v="1899-12-30T00:22:57"/>
    <n v="5"/>
    <d v="1899-12-30T00:00:04"/>
    <n v="22.94999999999991"/>
    <n v="18"/>
    <s v="Si"/>
  </r>
  <r>
    <s v="CCAL"/>
    <s v="2025019780"/>
    <x v="0"/>
    <s v="EMA02515R"/>
    <s v="E4262KXX"/>
    <d v="2025-03-13T00:00:00"/>
    <m/>
    <s v="3297"/>
    <x v="2"/>
    <s v="PA"/>
    <s v="S1"/>
    <m/>
    <d v="2025-03-13T00:00:00"/>
    <d v="1899-12-30T17:48:42"/>
    <d v="2025-03-13T00:00:00"/>
    <d v="1899-12-30T17:48:47"/>
    <d v="2025-03-13T00:00:00"/>
    <d v="1899-12-30T18:16:20"/>
    <x v="0"/>
    <s v="RFCPI"/>
    <s v="8043259424"/>
    <s v="FBO"/>
    <d v="1899-12-30T00:27:38"/>
    <d v="1899-12-30T00:27:33"/>
    <d v="1899-12-30T00:00:05"/>
    <s v="Granel"/>
    <s v="E001"/>
    <x v="2"/>
    <d v="1899-12-30T00:27:38"/>
    <d v="1899-12-30T00:27:33"/>
    <n v="17"/>
    <x v="14"/>
    <x v="3"/>
    <x v="2"/>
    <n v="0"/>
    <n v="0"/>
    <s v="OK"/>
    <s v="Granel"/>
    <x v="2"/>
    <n v="0"/>
    <s v="F. ALCONERA"/>
    <s v="A"/>
    <d v="1899-12-30T00:00:05"/>
    <d v="1899-12-30T00:00:05"/>
    <s v="OK"/>
    <m/>
    <m/>
    <d v="1899-12-30T00:00:00"/>
    <d v="1899-12-30T00:27:38"/>
    <n v="5"/>
    <d v="1899-12-30T00:00:05"/>
    <n v="27.633333333326355"/>
    <n v="18"/>
    <s v="Si"/>
  </r>
  <r>
    <s v="CCAL"/>
    <s v="2025019782"/>
    <x v="0"/>
    <s v="ER6832BBP"/>
    <s v="E3043KFX"/>
    <d v="2025-03-13T00:00:00"/>
    <m/>
    <s v="3297"/>
    <x v="2"/>
    <s v="PA"/>
    <s v="S1"/>
    <m/>
    <d v="2025-03-13T00:00:00"/>
    <d v="1899-12-30T17:52:36"/>
    <d v="2025-03-13T00:00:00"/>
    <d v="1899-12-30T17:52:40"/>
    <d v="2025-03-13T00:00:00"/>
    <d v="1899-12-30T18:49:59"/>
    <x v="0"/>
    <s v="RFCPI"/>
    <s v="8043259425"/>
    <s v="FBO"/>
    <d v="1899-12-30T00:57:23"/>
    <d v="1899-12-30T00:57:19"/>
    <d v="1899-12-30T00:00:04"/>
    <s v="Granel"/>
    <s v="E001"/>
    <x v="2"/>
    <d v="1899-12-30T00:57:23"/>
    <d v="1899-12-30T00:57:19"/>
    <n v="17"/>
    <x v="14"/>
    <x v="3"/>
    <x v="2"/>
    <n v="0"/>
    <n v="0"/>
    <s v="OK"/>
    <s v="Granel"/>
    <x v="2"/>
    <n v="0"/>
    <s v="F. ALCONERA"/>
    <s v="B"/>
    <d v="1899-12-30T00:00:04"/>
    <d v="1899-12-30T00:00:04"/>
    <s v="OK"/>
    <m/>
    <m/>
    <d v="1899-12-30T00:00:00"/>
    <d v="1899-12-30T00:57:23"/>
    <n v="5"/>
    <d v="1899-12-30T00:00:04"/>
    <n v="57.383333333337561"/>
    <n v="18"/>
    <s v="No"/>
  </r>
  <r>
    <s v="CCAL"/>
    <s v="2025019786"/>
    <x v="0"/>
    <s v="EHU01621R"/>
    <s v="E3192JFJ"/>
    <d v="2025-03-13T00:00:00"/>
    <m/>
    <s v="3230"/>
    <x v="1"/>
    <s v="PA"/>
    <s v="PA"/>
    <m/>
    <d v="2025-03-13T00:00:00"/>
    <d v="1899-12-30T18:04:26"/>
    <d v="2025-03-13T00:00:00"/>
    <d v="1899-12-30T18:04:33"/>
    <d v="2025-03-13T00:00:00"/>
    <d v="1899-12-30T18:55:00"/>
    <x v="0"/>
    <s v="RFCPI"/>
    <s v="8043259427"/>
    <s v="FBO"/>
    <d v="1899-12-30T00:50:34"/>
    <d v="1899-12-30T00:50:27"/>
    <d v="1899-12-30T00:00:07"/>
    <s v="Ensacado"/>
    <s v="E002"/>
    <x v="2"/>
    <d v="1899-12-30T00:50:34"/>
    <d v="1899-12-30T00:50:27"/>
    <n v="18"/>
    <x v="14"/>
    <x v="3"/>
    <x v="1"/>
    <n v="0"/>
    <n v="0"/>
    <s v="OK"/>
    <s v="Ensacado"/>
    <x v="2"/>
    <n v="0"/>
    <s v="F. ALCONERA"/>
    <s v="B"/>
    <d v="1899-12-30T00:00:07"/>
    <d v="1899-12-30T00:00:07"/>
    <s v="OK"/>
    <m/>
    <m/>
    <d v="1899-12-30T00:00:00"/>
    <d v="1899-12-30T00:50:34"/>
    <n v="5"/>
    <d v="1899-12-30T00:00:07"/>
    <n v="50.566666666665562"/>
    <n v="18"/>
    <s v="No"/>
  </r>
  <r>
    <s v="CCAL"/>
    <s v="2025019798"/>
    <x v="0"/>
    <s v="ER9753BBP"/>
    <s v="E6366KCV"/>
    <d v="2025-03-13T00:00:00"/>
    <m/>
    <s v="3229"/>
    <x v="6"/>
    <s v="PA"/>
    <s v="S2"/>
    <m/>
    <d v="2025-03-13T00:00:00"/>
    <d v="1899-12-30T18:45:19"/>
    <d v="2025-03-13T00:00:00"/>
    <d v="1899-12-30T18:45:24"/>
    <d v="2025-03-13T00:00:00"/>
    <d v="1899-12-30T19:08:38"/>
    <x v="0"/>
    <s v="RFCPI"/>
    <s v="8043259428"/>
    <s v="FBO"/>
    <d v="1899-12-30T00:23:19"/>
    <d v="1899-12-30T00:23:14"/>
    <d v="1899-12-30T00:00:05"/>
    <s v="Granel"/>
    <s v="E001"/>
    <x v="2"/>
    <d v="1899-12-30T00:23:19"/>
    <d v="1899-12-30T00:23:14"/>
    <n v="18"/>
    <x v="14"/>
    <x v="3"/>
    <x v="2"/>
    <n v="0"/>
    <n v="0"/>
    <s v="OK"/>
    <s v="Granel"/>
    <x v="2"/>
    <n v="0"/>
    <s v="F. ALCONERA"/>
    <s v="A"/>
    <d v="1899-12-30T00:00:05"/>
    <d v="1899-12-30T00:00:05"/>
    <s v="OK"/>
    <m/>
    <m/>
    <d v="1899-12-30T00:00:00"/>
    <d v="1899-12-30T00:23:19"/>
    <n v="5"/>
    <d v="1899-12-30T00:00:05"/>
    <n v="23.316666666667221"/>
    <n v="19"/>
    <s v="Si"/>
  </r>
  <r>
    <s v="CCAL"/>
    <s v="2025019800"/>
    <x v="0"/>
    <s v="ER8805BBS"/>
    <s v="E8272KDP"/>
    <d v="2025-03-13T00:00:00"/>
    <m/>
    <s v="3228"/>
    <x v="3"/>
    <s v="PA"/>
    <s v="S5"/>
    <m/>
    <d v="2025-03-13T00:00:00"/>
    <d v="1899-12-30T19:19:28"/>
    <d v="2025-03-13T00:00:00"/>
    <d v="1899-12-30T19:19:34"/>
    <d v="2025-03-13T00:00:00"/>
    <d v="1899-12-30T19:39:54"/>
    <x v="0"/>
    <s v="RFCPI"/>
    <s v="8043259430"/>
    <s v="FBO"/>
    <d v="1899-12-30T00:20:26"/>
    <d v="1899-12-30T00:20:20"/>
    <d v="1899-12-30T00:00:06"/>
    <s v="Granel"/>
    <s v="E001"/>
    <x v="2"/>
    <d v="1899-12-30T00:20:26"/>
    <d v="1899-12-30T00:20:20"/>
    <n v="19"/>
    <x v="14"/>
    <x v="3"/>
    <x v="2"/>
    <n v="0"/>
    <n v="0"/>
    <s v="OK"/>
    <s v="Granel"/>
    <x v="2"/>
    <n v="0"/>
    <s v="F. ALCONERA"/>
    <s v="A"/>
    <d v="1899-12-30T00:00:06"/>
    <d v="1899-12-30T00:00:06"/>
    <s v="OK"/>
    <m/>
    <m/>
    <d v="1899-12-30T00:00:00"/>
    <d v="1899-12-30T00:20:26"/>
    <n v="5"/>
    <d v="1899-12-30T00:00:06"/>
    <n v="20.433333333326349"/>
    <n v="19"/>
    <s v="Si"/>
  </r>
  <r>
    <s v="CCAL"/>
    <s v="2025019802"/>
    <x v="0"/>
    <s v="ER3686BCF"/>
    <s v="E9865JVX"/>
    <d v="2025-03-13T00:00:00"/>
    <m/>
    <s v="3228"/>
    <x v="3"/>
    <s v="PA"/>
    <s v="S4"/>
    <m/>
    <d v="2025-03-13T00:00:00"/>
    <d v="1899-12-30T19:44:09"/>
    <d v="2025-03-13T00:00:00"/>
    <d v="1899-12-30T19:44:14"/>
    <d v="2025-03-13T00:00:00"/>
    <d v="1899-12-30T20:09:36"/>
    <x v="0"/>
    <s v="RFCPI"/>
    <s v="8043259431"/>
    <s v="FBO"/>
    <d v="1899-12-30T00:25:27"/>
    <d v="1899-12-30T00:25:22"/>
    <d v="1899-12-30T00:00:05"/>
    <s v="Granel"/>
    <s v="E001"/>
    <x v="2"/>
    <d v="1899-12-30T00:25:27"/>
    <d v="1899-12-30T00:25:22"/>
    <n v="19"/>
    <x v="14"/>
    <x v="3"/>
    <x v="2"/>
    <n v="0"/>
    <n v="0"/>
    <s v="OK"/>
    <s v="Granel"/>
    <x v="2"/>
    <n v="0"/>
    <s v="F. ALCONERA"/>
    <s v="A"/>
    <d v="1899-12-30T00:00:05"/>
    <d v="1899-12-30T00:00:05"/>
    <s v="OK"/>
    <m/>
    <m/>
    <d v="1899-12-30T00:00:00"/>
    <d v="1899-12-30T00:25:27"/>
    <n v="5"/>
    <d v="1899-12-30T00:00:05"/>
    <n v="25.449999999998383"/>
    <n v="20"/>
    <s v="Si"/>
  </r>
  <r>
    <s v="CCAL"/>
    <s v="2025019803"/>
    <x v="0"/>
    <s v="ER8908BBG"/>
    <s v="E5792MTF"/>
    <d v="2025-03-13T00:00:00"/>
    <m/>
    <s v="3297"/>
    <x v="2"/>
    <s v="PA"/>
    <s v="S1"/>
    <m/>
    <d v="2025-03-13T00:00:00"/>
    <d v="1899-12-30T19:51:05"/>
    <d v="2025-03-13T00:00:00"/>
    <d v="1899-12-30T19:51:10"/>
    <d v="2025-03-13T00:00:00"/>
    <d v="1899-12-30T20:23:54"/>
    <x v="0"/>
    <s v="RFCPI"/>
    <s v="8043259432"/>
    <s v="FBO"/>
    <d v="1899-12-30T00:32:49"/>
    <d v="1899-12-30T00:32:44"/>
    <d v="1899-12-30T00:00:05"/>
    <s v="Granel"/>
    <s v="E001"/>
    <x v="2"/>
    <d v="1899-12-30T00:32:49"/>
    <d v="1899-12-30T00:32:44"/>
    <n v="19"/>
    <x v="14"/>
    <x v="3"/>
    <x v="2"/>
    <n v="0"/>
    <n v="0"/>
    <s v="OK"/>
    <s v="Granel"/>
    <x v="2"/>
    <n v="0"/>
    <s v="F. ALCONERA"/>
    <s v="A"/>
    <d v="1899-12-30T00:00:05"/>
    <d v="1899-12-30T00:00:05"/>
    <s v="OK"/>
    <m/>
    <m/>
    <d v="1899-12-30T00:00:00"/>
    <d v="1899-12-30T00:32:49"/>
    <n v="5"/>
    <d v="1899-12-30T00:00:05"/>
    <n v="32.816666666678294"/>
    <n v="20"/>
    <s v="Si"/>
  </r>
  <r>
    <s v="CCAL"/>
    <s v="2025019804"/>
    <x v="0"/>
    <s v="ER8271BDM"/>
    <s v="E0205LTP"/>
    <d v="2025-03-14T00:00:00"/>
    <m/>
    <s v="3228"/>
    <x v="3"/>
    <s v="PA"/>
    <s v="S4"/>
    <m/>
    <d v="2025-03-14T00:00:00"/>
    <d v="1899-12-30T05:38:28"/>
    <d v="2025-03-14T00:00:00"/>
    <d v="1899-12-30T05:38:35"/>
    <d v="2025-03-14T00:00:00"/>
    <d v="1899-12-30T06:15:46"/>
    <x v="0"/>
    <s v="RFCPI"/>
    <s v="8043259433"/>
    <s v="FBO"/>
    <d v="1899-12-30T00:37:18"/>
    <d v="1899-12-30T00:37:11"/>
    <d v="1899-12-30T00:00:07"/>
    <s v="Granel"/>
    <s v="E001"/>
    <x v="2"/>
    <d v="1899-12-30T00:37:18"/>
    <d v="1899-12-30T00:37:11"/>
    <n v="5"/>
    <x v="15"/>
    <x v="3"/>
    <x v="2"/>
    <n v="0"/>
    <n v="0"/>
    <s v="OK"/>
    <s v="Granel"/>
    <x v="2"/>
    <n v="0"/>
    <s v="F. ALCONERA"/>
    <s v="A"/>
    <d v="1899-12-30T00:00:07"/>
    <d v="1899-12-30T00:00:07"/>
    <s v="OK"/>
    <m/>
    <m/>
    <d v="1899-12-30T00:00:00"/>
    <d v="1899-12-30T00:37:18"/>
    <n v="6"/>
    <d v="1899-12-30T00:00:07"/>
    <n v="37.299999999988763"/>
    <n v="6"/>
    <s v="Si"/>
  </r>
  <r>
    <s v="CCAL"/>
    <s v="2025019814"/>
    <x v="0"/>
    <s v="ER9810BBD"/>
    <s v="E7817JTR"/>
    <d v="2025-03-14T00:00:00"/>
    <m/>
    <s v="3229"/>
    <x v="6"/>
    <s v="PA"/>
    <s v="S2"/>
    <m/>
    <d v="2025-03-14T00:00:00"/>
    <d v="1899-12-30T06:19:25"/>
    <d v="2025-03-14T00:00:00"/>
    <d v="1899-12-30T06:19:30"/>
    <d v="2025-03-14T00:00:00"/>
    <d v="1899-12-30T06:45:54"/>
    <x v="0"/>
    <s v="RFCPI"/>
    <s v="8043259437"/>
    <s v="EXW"/>
    <d v="1899-12-30T00:26:29"/>
    <d v="1899-12-30T00:26:24"/>
    <d v="1899-12-30T00:00:05"/>
    <s v="Granel"/>
    <s v="E001"/>
    <x v="1"/>
    <d v="1899-12-30T00:26:29"/>
    <d v="1899-12-30T00:26:24"/>
    <n v="6"/>
    <x v="15"/>
    <x v="3"/>
    <x v="2"/>
    <n v="0"/>
    <n v="0"/>
    <s v="OK"/>
    <s v="Granel"/>
    <x v="2"/>
    <n v="0"/>
    <s v="F. ALCONERA"/>
    <s v="A"/>
    <d v="1899-12-30T00:00:05"/>
    <d v="1899-12-30T00:00:05"/>
    <s v="OK"/>
    <m/>
    <m/>
    <d v="1899-12-30T00:00:00"/>
    <d v="1899-12-30T00:26:29"/>
    <n v="6"/>
    <d v="1899-12-30T00:00:05"/>
    <n v="26.483333333328012"/>
    <n v="6"/>
    <s v="Si"/>
  </r>
  <r>
    <s v="CCAL"/>
    <s v="2025019815"/>
    <x v="0"/>
    <s v="ER1696BCF"/>
    <s v="E7412JLB"/>
    <d v="2025-03-14T00:00:00"/>
    <m/>
    <s v="3229"/>
    <x v="6"/>
    <s v="PA"/>
    <s v="S2"/>
    <m/>
    <d v="2025-03-14T00:00:00"/>
    <d v="1899-12-30T06:27:22"/>
    <d v="2025-03-14T00:00:00"/>
    <d v="1899-12-30T06:27:28"/>
    <d v="2025-03-14T00:00:00"/>
    <d v="1899-12-30T07:03:56"/>
    <x v="0"/>
    <s v="RFCPI"/>
    <s v="8043259439"/>
    <s v="FBO"/>
    <d v="1899-12-30T00:36:34"/>
    <d v="1899-12-30T00:36:28"/>
    <d v="1899-12-30T00:00:06"/>
    <s v="Granel"/>
    <s v="E001"/>
    <x v="2"/>
    <d v="1899-12-30T00:36:34"/>
    <d v="1899-12-30T00:36:28"/>
    <n v="6"/>
    <x v="15"/>
    <x v="3"/>
    <x v="2"/>
    <n v="0"/>
    <n v="0"/>
    <s v="OK"/>
    <s v="Granel"/>
    <x v="2"/>
    <n v="0"/>
    <s v="F. ALCONERA"/>
    <s v="A"/>
    <d v="1899-12-30T00:00:06"/>
    <d v="1899-12-30T00:00:06"/>
    <s v="OK"/>
    <m/>
    <m/>
    <d v="1899-12-30T00:00:00"/>
    <d v="1899-12-30T00:36:34"/>
    <n v="6"/>
    <d v="1899-12-30T00:00:06"/>
    <n v="36.566666666668809"/>
    <n v="7"/>
    <s v="Si"/>
  </r>
  <r>
    <s v="CCAL"/>
    <s v="2025019818"/>
    <x v="0"/>
    <s v="ER8801BBS"/>
    <s v="E9651KXD"/>
    <d v="2025-03-14T00:00:00"/>
    <m/>
    <s v="3297"/>
    <x v="2"/>
    <s v="PA"/>
    <s v="S1"/>
    <m/>
    <d v="2025-03-14T00:00:00"/>
    <d v="1899-12-30T06:43:16"/>
    <d v="2025-03-14T00:00:00"/>
    <d v="1899-12-30T06:43:25"/>
    <d v="2025-03-14T00:00:00"/>
    <d v="1899-12-30T07:18:18"/>
    <x v="0"/>
    <s v="RFCPI"/>
    <s v="8043259440"/>
    <s v="FBO"/>
    <d v="1899-12-30T00:35:02"/>
    <d v="1899-12-30T00:34:53"/>
    <d v="1899-12-30T00:00:09"/>
    <s v="Granel"/>
    <s v="E001"/>
    <x v="2"/>
    <d v="1899-12-30T00:35:02"/>
    <d v="1899-12-30T00:34:53"/>
    <n v="6"/>
    <x v="15"/>
    <x v="3"/>
    <x v="2"/>
    <n v="0"/>
    <n v="0"/>
    <s v="OK"/>
    <s v="Granel"/>
    <x v="2"/>
    <n v="0"/>
    <s v="F. ALCONERA"/>
    <s v="A"/>
    <d v="1899-12-30T00:00:09"/>
    <d v="1899-12-30T00:00:09"/>
    <s v="OK"/>
    <m/>
    <m/>
    <d v="1899-12-30T00:00:00"/>
    <d v="1899-12-30T00:35:02"/>
    <n v="6"/>
    <d v="1899-12-30T00:00:09"/>
    <n v="35.033333333327988"/>
    <n v="7"/>
    <s v="Si"/>
  </r>
  <r>
    <s v="CCAL"/>
    <s v="2025019821"/>
    <x v="0"/>
    <s v="ER3150BBV"/>
    <s v="E3718JTF"/>
    <d v="2025-03-14T00:00:00"/>
    <m/>
    <s v="3297"/>
    <x v="2"/>
    <s v="PA"/>
    <s v="S1"/>
    <m/>
    <d v="2025-03-14T00:00:00"/>
    <d v="1899-12-30T07:02:00"/>
    <d v="2025-03-14T00:00:00"/>
    <d v="1899-12-30T07:02:08"/>
    <d v="2025-03-14T00:00:00"/>
    <d v="1899-12-30T07:30:12"/>
    <x v="0"/>
    <s v="RFCPI"/>
    <s v="8043259442"/>
    <s v="EXW"/>
    <d v="1899-12-30T00:28:12"/>
    <d v="1899-12-30T00:28:04"/>
    <d v="1899-12-30T00:00:08"/>
    <s v="Granel"/>
    <s v="E001"/>
    <x v="1"/>
    <d v="1899-12-30T00:28:12"/>
    <d v="1899-12-30T00:28:04"/>
    <n v="7"/>
    <x v="15"/>
    <x v="3"/>
    <x v="2"/>
    <n v="0"/>
    <n v="0"/>
    <s v="OK"/>
    <s v="Granel"/>
    <x v="2"/>
    <n v="0"/>
    <s v="F. ALCONERA"/>
    <s v="A"/>
    <d v="1899-12-30T00:00:08"/>
    <d v="1899-12-30T00:00:08"/>
    <s v="OK"/>
    <m/>
    <m/>
    <d v="1899-12-30T00:00:00"/>
    <d v="1899-12-30T00:28:12"/>
    <n v="6"/>
    <d v="1899-12-30T00:00:08"/>
    <n v="28.199999999995214"/>
    <n v="7"/>
    <s v="Si"/>
  </r>
  <r>
    <s v="CCAL"/>
    <s v="2025019820"/>
    <x v="0"/>
    <s v="ER9178BBB"/>
    <s v="E3299HSH"/>
    <d v="2025-03-14T00:00:00"/>
    <m/>
    <s v="3297"/>
    <x v="2"/>
    <s v="PA"/>
    <s v="S1"/>
    <m/>
    <d v="2025-03-14T00:00:00"/>
    <d v="1899-12-30T07:00:02"/>
    <d v="2025-03-14T00:00:00"/>
    <d v="1899-12-30T07:01:32"/>
    <d v="2025-03-14T00:00:00"/>
    <d v="1899-12-30T07:37:57"/>
    <x v="0"/>
    <s v="RFCPI"/>
    <s v="8043259443"/>
    <s v="EXW"/>
    <d v="1899-12-30T00:37:55"/>
    <d v="1899-12-30T00:36:25"/>
    <d v="1899-12-30T00:01:30"/>
    <s v="Granel"/>
    <s v="E001"/>
    <x v="1"/>
    <d v="1899-12-30T00:37:55"/>
    <d v="1899-12-30T00:36:25"/>
    <n v="7"/>
    <x v="15"/>
    <x v="3"/>
    <x v="2"/>
    <n v="0"/>
    <n v="0"/>
    <s v="OK"/>
    <s v="Granel"/>
    <x v="2"/>
    <n v="0"/>
    <s v="F. ALCONERA"/>
    <s v="A"/>
    <d v="1899-12-30T00:01:30"/>
    <d v="1899-12-30T00:01:30"/>
    <s v="OK"/>
    <m/>
    <m/>
    <d v="1899-12-30T00:00:00"/>
    <d v="1899-12-30T00:37:55"/>
    <n v="6"/>
    <d v="1899-12-30T00:01:30"/>
    <n v="37.916666666668782"/>
    <n v="7"/>
    <s v="Si"/>
  </r>
  <r>
    <s v="CCAL"/>
    <s v="2025019844"/>
    <x v="0"/>
    <s v="ER9755BBK"/>
    <s v="E7061KZH"/>
    <d v="2025-03-14T00:00:00"/>
    <m/>
    <s v="3228"/>
    <x v="3"/>
    <s v="PA"/>
    <s v="S5"/>
    <m/>
    <d v="2025-03-14T00:00:00"/>
    <d v="1899-12-30T07:40:47"/>
    <d v="2025-03-14T00:00:00"/>
    <d v="1899-12-30T07:41:42"/>
    <d v="2025-03-14T00:00:00"/>
    <d v="1899-12-30T08:16:06"/>
    <x v="0"/>
    <s v="RFCPI"/>
    <s v="8043259446"/>
    <s v="EXW"/>
    <d v="1899-12-30T00:35:19"/>
    <d v="1899-12-30T00:34:24"/>
    <d v="1899-12-30T00:00:55"/>
    <s v="Granel"/>
    <s v="E001"/>
    <x v="1"/>
    <d v="1899-12-30T00:35:19"/>
    <d v="1899-12-30T00:34:24"/>
    <n v="7"/>
    <x v="15"/>
    <x v="3"/>
    <x v="2"/>
    <n v="0"/>
    <n v="0"/>
    <s v="OK"/>
    <s v="Granel"/>
    <x v="2"/>
    <n v="0"/>
    <s v="F. ALCONERA"/>
    <s v="A"/>
    <d v="1899-12-30T00:00:55"/>
    <d v="1899-12-30T00:00:55"/>
    <s v="OK"/>
    <m/>
    <m/>
    <d v="1899-12-30T00:00:00"/>
    <d v="1899-12-30T00:35:19"/>
    <n v="6"/>
    <d v="1899-12-30T00:00:55"/>
    <n v="35.316666666662378"/>
    <n v="8"/>
    <s v="Si"/>
  </r>
  <r>
    <s v="CCAL"/>
    <s v="2025019869"/>
    <x v="0"/>
    <s v="ER4777BBM"/>
    <s v="E5987LDC"/>
    <d v="2025-03-14T00:00:00"/>
    <m/>
    <s v="3228"/>
    <x v="3"/>
    <s v="PA"/>
    <s v="S5"/>
    <m/>
    <d v="2025-03-14T00:00:00"/>
    <d v="1899-12-30T08:22:26"/>
    <d v="2025-03-14T00:00:00"/>
    <d v="1899-12-30T08:22:32"/>
    <d v="2025-03-14T00:00:00"/>
    <d v="1899-12-30T08:49:09"/>
    <x v="0"/>
    <s v="RFCPI"/>
    <s v="8043259449"/>
    <s v="FBO"/>
    <d v="1899-12-30T00:26:43"/>
    <d v="1899-12-30T00:26:37"/>
    <d v="1899-12-30T00:00:06"/>
    <s v="Granel"/>
    <s v="E001"/>
    <x v="2"/>
    <d v="1899-12-30T00:26:43"/>
    <d v="1899-12-30T00:26:37"/>
    <n v="8"/>
    <x v="15"/>
    <x v="3"/>
    <x v="2"/>
    <n v="0"/>
    <n v="0"/>
    <s v="OK"/>
    <s v="Granel"/>
    <x v="2"/>
    <n v="0"/>
    <s v="F. ALCONERA"/>
    <s v="A"/>
    <d v="1899-12-30T00:00:06"/>
    <d v="1899-12-30T00:00:06"/>
    <s v="OK"/>
    <m/>
    <m/>
    <d v="1899-12-30T00:00:00"/>
    <d v="1899-12-30T00:26:43"/>
    <n v="6"/>
    <d v="1899-12-30T00:00:06"/>
    <n v="26.716666666665592"/>
    <n v="8"/>
    <s v="Si"/>
  </r>
  <r>
    <s v="CCAL"/>
    <s v="2025019876"/>
    <x v="0"/>
    <s v="ER0896BBZ"/>
    <s v="E7008LML"/>
    <d v="2025-03-14T00:00:00"/>
    <m/>
    <s v="3297"/>
    <x v="2"/>
    <s v="PA"/>
    <s v="S1"/>
    <m/>
    <d v="2025-03-14T00:00:00"/>
    <d v="1899-12-30T08:33:38"/>
    <d v="2025-03-14T00:00:00"/>
    <d v="1899-12-30T08:34:20"/>
    <d v="2025-03-14T00:00:00"/>
    <d v="1899-12-30T09:06:58"/>
    <x v="0"/>
    <s v="RFCPI"/>
    <s v="8043259450"/>
    <s v="FBO"/>
    <d v="1899-12-30T00:33:20"/>
    <d v="1899-12-30T00:32:38"/>
    <d v="1899-12-30T00:00:42"/>
    <s v="Granel"/>
    <s v="E001"/>
    <x v="1"/>
    <d v="1899-12-30T00:33:20"/>
    <d v="1899-12-30T00:32:38"/>
    <n v="8"/>
    <x v="15"/>
    <x v="3"/>
    <x v="2"/>
    <n v="0"/>
    <n v="0"/>
    <s v="OK"/>
    <s v="Granel"/>
    <x v="2"/>
    <n v="0"/>
    <s v="F. ALCONERA"/>
    <s v="A"/>
    <d v="1899-12-30T00:00:42"/>
    <d v="1899-12-30T00:00:42"/>
    <s v="OK"/>
    <m/>
    <m/>
    <d v="1899-12-30T00:00:00"/>
    <d v="1899-12-30T00:33:20"/>
    <n v="6"/>
    <d v="1899-12-30T00:00:42"/>
    <n v="33.333333333336036"/>
    <n v="9"/>
    <s v="Si"/>
  </r>
  <r>
    <s v="CCAL"/>
    <s v="2025019889"/>
    <x v="0"/>
    <s v="ER5434BCT"/>
    <s v="E1187KKN"/>
    <d v="2025-03-14T00:00:00"/>
    <m/>
    <s v="200223"/>
    <x v="0"/>
    <s v="PA"/>
    <s v="S1"/>
    <m/>
    <d v="2025-03-14T00:00:00"/>
    <d v="1899-12-30T08:56:15"/>
    <d v="2025-03-14T00:00:00"/>
    <d v="1899-12-30T08:56:53"/>
    <d v="2025-03-14T00:00:00"/>
    <d v="1899-12-30T09:08:15"/>
    <x v="0"/>
    <s v="RFCPI"/>
    <s v="8043259451"/>
    <s v="FBO"/>
    <d v="1899-12-30T00:12:00"/>
    <d v="1899-12-30T00:11:22"/>
    <d v="1899-12-30T00:00:38"/>
    <s v="Granel"/>
    <s v="E001"/>
    <x v="1"/>
    <d v="1899-12-30T00:12:00"/>
    <d v="1899-12-30T00:11:22"/>
    <n v="8"/>
    <x v="15"/>
    <x v="3"/>
    <x v="0"/>
    <n v="0"/>
    <n v="0"/>
    <s v="OK"/>
    <s v="Clinker"/>
    <x v="2"/>
    <n v="0"/>
    <s v="F. ALCONERA"/>
    <s v="A"/>
    <d v="1899-12-30T00:00:38"/>
    <d v="1899-12-30T00:00:38"/>
    <s v="OK"/>
    <m/>
    <m/>
    <d v="1899-12-30T00:00:00"/>
    <d v="1899-12-30T00:12:00"/>
    <n v="6"/>
    <d v="1899-12-30T00:00:38"/>
    <n v="12.00000000000963"/>
    <n v="9"/>
    <s v="Si"/>
  </r>
  <r>
    <s v="CCAL"/>
    <s v="2025019877"/>
    <x v="0"/>
    <s v="ER2153BDL"/>
    <s v="E4450MTX"/>
    <d v="2025-03-14T00:00:00"/>
    <m/>
    <s v="3228"/>
    <x v="3"/>
    <s v="PA"/>
    <s v="S5"/>
    <m/>
    <d v="2025-03-14T00:00:00"/>
    <d v="1899-12-30T08:37:03"/>
    <d v="2025-03-14T00:00:00"/>
    <d v="1899-12-30T08:37:08"/>
    <d v="2025-03-14T00:00:00"/>
    <d v="1899-12-30T09:12:10"/>
    <x v="0"/>
    <s v="RFCPI"/>
    <s v="8043259452"/>
    <s v="EXW"/>
    <d v="1899-12-30T00:35:07"/>
    <d v="1899-12-30T00:35:02"/>
    <d v="1899-12-30T00:00:05"/>
    <s v="Granel"/>
    <s v="E001"/>
    <x v="1"/>
    <d v="1899-12-30T00:35:07"/>
    <d v="1899-12-30T00:35:02"/>
    <n v="8"/>
    <x v="15"/>
    <x v="3"/>
    <x v="2"/>
    <n v="0"/>
    <n v="0"/>
    <s v="OK"/>
    <s v="Granel"/>
    <x v="2"/>
    <n v="0"/>
    <s v="F. ALCONERA"/>
    <s v="A"/>
    <d v="1899-12-30T00:00:05"/>
    <d v="1899-12-30T00:00:05"/>
    <s v="OK"/>
    <m/>
    <m/>
    <d v="1899-12-30T00:00:00"/>
    <d v="1899-12-30T00:35:07"/>
    <n v="6"/>
    <d v="1899-12-30T00:00:05"/>
    <n v="35.116666666660748"/>
    <n v="9"/>
    <s v="Si"/>
  </r>
  <r>
    <s v="CCAL"/>
    <s v="2025019892"/>
    <x v="0"/>
    <s v="ER6179BBP"/>
    <s v="E2308KRK"/>
    <d v="2025-03-14T00:00:00"/>
    <m/>
    <s v="200223"/>
    <x v="0"/>
    <s v="PA"/>
    <s v="S1"/>
    <m/>
    <d v="2025-03-14T00:00:00"/>
    <d v="1899-12-30T08:59:08"/>
    <d v="2025-03-14T00:00:00"/>
    <d v="1899-12-30T08:59:35"/>
    <d v="2025-03-14T00:00:00"/>
    <d v="1899-12-30T09:16:51"/>
    <x v="0"/>
    <s v="RFCPI"/>
    <s v="8043259453"/>
    <s v="EXW"/>
    <d v="1899-12-30T00:17:43"/>
    <d v="1899-12-30T00:17:16"/>
    <d v="1899-12-30T00:00:27"/>
    <s v="Granel"/>
    <s v="E001"/>
    <x v="1"/>
    <d v="1899-12-30T00:17:43"/>
    <d v="1899-12-30T00:17:16"/>
    <n v="8"/>
    <x v="15"/>
    <x v="3"/>
    <x v="0"/>
    <n v="0"/>
    <n v="0"/>
    <s v="OK"/>
    <s v="Clinker"/>
    <x v="2"/>
    <n v="0"/>
    <s v="F. ALCONERA"/>
    <s v="A"/>
    <d v="1899-12-30T00:00:27"/>
    <d v="1899-12-30T00:00:27"/>
    <s v="OK"/>
    <m/>
    <m/>
    <d v="1899-12-30T00:00:00"/>
    <d v="1899-12-30T00:17:43"/>
    <n v="6"/>
    <d v="1899-12-30T00:00:27"/>
    <n v="17.716666666665624"/>
    <n v="9"/>
    <s v="Si"/>
  </r>
  <r>
    <s v="CCAL"/>
    <s v="2025019923"/>
    <x v="0"/>
    <s v="ER7841BDK"/>
    <s v="E7031MVL"/>
    <d v="2025-03-14T00:00:00"/>
    <m/>
    <s v="200223"/>
    <x v="0"/>
    <s v="PA"/>
    <s v="S1"/>
    <m/>
    <d v="2025-03-14T00:00:00"/>
    <d v="1899-12-30T09:39:35"/>
    <d v="2025-03-14T00:00:00"/>
    <d v="1899-12-30T09:40:35"/>
    <d v="2025-03-14T00:00:00"/>
    <d v="1899-12-30T10:27:16"/>
    <x v="0"/>
    <s v="RFCPI"/>
    <s v="8043259456"/>
    <s v="EXW"/>
    <d v="1899-12-30T00:47:41"/>
    <d v="1899-12-30T00:46:41"/>
    <d v="1899-12-30T00:01:00"/>
    <s v="Granel"/>
    <s v="E001"/>
    <x v="1"/>
    <d v="1899-12-30T00:47:41"/>
    <d v="1899-12-30T00:46:41"/>
    <n v="9"/>
    <x v="15"/>
    <x v="3"/>
    <x v="0"/>
    <n v="0"/>
    <n v="0"/>
    <s v="OK"/>
    <s v="Clinker"/>
    <x v="2"/>
    <n v="0"/>
    <s v="F. ALCONERA"/>
    <s v="B"/>
    <d v="1899-12-30T00:01:00"/>
    <d v="1899-12-30T00:01:00"/>
    <s v="OK"/>
    <m/>
    <m/>
    <d v="1899-12-30T00:00:00"/>
    <d v="1899-12-30T00:47:41"/>
    <n v="6"/>
    <d v="1899-12-30T00:01:00"/>
    <n v="47.683333333324853"/>
    <n v="10"/>
    <s v="No"/>
  </r>
  <r>
    <s v="CCAL"/>
    <s v="2025019929"/>
    <x v="0"/>
    <s v="ER2502BCM"/>
    <s v="E9189JXJ"/>
    <d v="2025-03-14T00:00:00"/>
    <m/>
    <s v="3230"/>
    <x v="1"/>
    <s v="PA"/>
    <s v="PA"/>
    <m/>
    <d v="2025-03-14T00:00:00"/>
    <d v="1899-12-30T09:46:58"/>
    <d v="2025-03-14T00:00:00"/>
    <d v="1899-12-30T09:47:06"/>
    <d v="2025-03-14T00:00:00"/>
    <d v="1899-12-30T10:39:05"/>
    <x v="0"/>
    <s v="RFCPI"/>
    <s v="8043259457"/>
    <s v="FBO"/>
    <d v="1899-12-30T00:52:07"/>
    <d v="1899-12-30T00:51:59"/>
    <d v="1899-12-30T00:00:08"/>
    <s v="Ensacado"/>
    <s v="E002"/>
    <x v="2"/>
    <d v="1899-12-30T00:52:07"/>
    <d v="1899-12-30T00:51:59"/>
    <n v="9"/>
    <x v="15"/>
    <x v="3"/>
    <x v="1"/>
    <n v="0"/>
    <n v="0"/>
    <s v="OK"/>
    <s v="Ensacado"/>
    <x v="2"/>
    <n v="0"/>
    <s v="F. ALCONERA"/>
    <s v="B"/>
    <d v="1899-12-30T00:00:08"/>
    <d v="1899-12-30T00:00:08"/>
    <s v="OK"/>
    <m/>
    <m/>
    <d v="1899-12-30T00:00:00"/>
    <d v="1899-12-30T00:52:07"/>
    <n v="6"/>
    <d v="1899-12-30T00:00:08"/>
    <n v="52.116666666667243"/>
    <n v="10"/>
    <s v="No"/>
  </r>
  <r>
    <s v="CCAL"/>
    <s v="2025019951"/>
    <x v="0"/>
    <s v="ER9053BCB"/>
    <s v="E2965KHG"/>
    <d v="2025-03-14T00:00:00"/>
    <m/>
    <s v="3297"/>
    <x v="2"/>
    <s v="PA"/>
    <s v="S1"/>
    <m/>
    <d v="2025-03-14T00:00:00"/>
    <d v="1899-12-30T10:13:14"/>
    <d v="2025-03-14T00:00:00"/>
    <d v="1899-12-30T10:13:22"/>
    <d v="2025-03-14T00:00:00"/>
    <d v="1899-12-30T10:39:13"/>
    <x v="0"/>
    <s v="RFCPI"/>
    <s v="8043259458"/>
    <s v="EXW"/>
    <d v="1899-12-30T00:25:59"/>
    <d v="1899-12-30T00:25:51"/>
    <d v="1899-12-30T00:00:08"/>
    <s v="Granel"/>
    <s v="E001"/>
    <x v="1"/>
    <d v="1899-12-30T00:25:59"/>
    <d v="1899-12-30T00:25:51"/>
    <n v="10"/>
    <x v="15"/>
    <x v="3"/>
    <x v="2"/>
    <n v="0"/>
    <n v="0"/>
    <s v="OK"/>
    <s v="Granel"/>
    <x v="2"/>
    <n v="0"/>
    <s v="F. ALCONERA"/>
    <s v="A"/>
    <d v="1899-12-30T00:00:08"/>
    <d v="1899-12-30T00:00:08"/>
    <s v="OK"/>
    <m/>
    <m/>
    <d v="1899-12-30T00:00:00"/>
    <d v="1899-12-30T00:25:59"/>
    <n v="6"/>
    <d v="1899-12-30T00:00:08"/>
    <n v="25.983333333331213"/>
    <n v="10"/>
    <s v="Si"/>
  </r>
  <r>
    <s v="CCAL"/>
    <s v="2025019965"/>
    <x v="0"/>
    <s v="ER0455BBX"/>
    <s v="E0438GVW"/>
    <d v="2025-03-14T00:00:00"/>
    <m/>
    <s v="3297"/>
    <x v="2"/>
    <s v="PA"/>
    <s v="S1"/>
    <m/>
    <d v="2025-03-14T00:00:00"/>
    <d v="1899-12-30T10:39:55"/>
    <d v="2025-03-14T00:00:00"/>
    <d v="1899-12-30T10:39:59"/>
    <d v="2025-03-14T00:00:00"/>
    <d v="1899-12-30T11:03:55"/>
    <x v="0"/>
    <s v="RFCPI"/>
    <s v="8043259462"/>
    <s v="EXW"/>
    <d v="1899-12-30T00:24:00"/>
    <d v="1899-12-30T00:23:56"/>
    <d v="1899-12-30T00:00:04"/>
    <s v="Granel"/>
    <s v="E001"/>
    <x v="1"/>
    <d v="1899-12-30T00:24:00"/>
    <d v="1899-12-30T00:23:56"/>
    <n v="10"/>
    <x v="15"/>
    <x v="3"/>
    <x v="2"/>
    <n v="0"/>
    <n v="0"/>
    <s v="OK"/>
    <s v="Granel"/>
    <x v="2"/>
    <n v="0"/>
    <s v="F. ALCONERA"/>
    <s v="A"/>
    <d v="1899-12-30T00:00:04"/>
    <d v="1899-12-30T00:00:04"/>
    <s v="OK"/>
    <m/>
    <m/>
    <d v="1899-12-30T00:00:00"/>
    <d v="1899-12-30T00:24:00"/>
    <n v="6"/>
    <d v="1899-12-30T00:00:04"/>
    <n v="24.000000000004789"/>
    <n v="11"/>
    <s v="Si"/>
  </r>
  <r>
    <s v="CCAL"/>
    <s v="2025019957"/>
    <x v="0"/>
    <s v="ER8710BDC"/>
    <s v="E8084LFF"/>
    <d v="2025-03-14T00:00:00"/>
    <m/>
    <s v="200223"/>
    <x v="0"/>
    <s v="PA"/>
    <s v="S1"/>
    <m/>
    <d v="2025-03-14T00:00:00"/>
    <d v="1899-12-30T10:26:53"/>
    <d v="2025-03-14T00:00:00"/>
    <d v="1899-12-30T10:27:36"/>
    <d v="2025-03-14T00:00:00"/>
    <d v="1899-12-30T11:22:49"/>
    <x v="0"/>
    <s v="RFCPI"/>
    <s v="8043259466"/>
    <s v="EXW"/>
    <d v="1899-12-30T00:55:56"/>
    <d v="1899-12-30T00:55:13"/>
    <d v="1899-12-30T00:00:43"/>
    <s v="Granel"/>
    <s v="E001"/>
    <x v="1"/>
    <d v="1899-12-30T00:55:56"/>
    <d v="1899-12-30T00:55:13"/>
    <n v="10"/>
    <x v="15"/>
    <x v="3"/>
    <x v="0"/>
    <n v="0"/>
    <n v="0"/>
    <s v="OK"/>
    <s v="Clinker"/>
    <x v="2"/>
    <n v="0"/>
    <s v="F. ALCONERA"/>
    <s v="B"/>
    <d v="1899-12-30T00:00:43"/>
    <d v="1899-12-30T00:00:43"/>
    <s v="OK"/>
    <m/>
    <m/>
    <d v="1899-12-30T00:00:00"/>
    <d v="1899-12-30T00:55:56"/>
    <n v="6"/>
    <d v="1899-12-30T00:00:43"/>
    <n v="55.933333333329578"/>
    <n v="11"/>
    <s v="No"/>
  </r>
  <r>
    <s v="CCAL"/>
    <s v="2025019981"/>
    <x v="0"/>
    <s v="ER2850BCV"/>
    <s v="E3575HKR"/>
    <d v="2025-03-14T00:00:00"/>
    <m/>
    <s v="200223"/>
    <x v="0"/>
    <s v="PA"/>
    <s v="S1"/>
    <m/>
    <d v="2025-03-14T00:00:00"/>
    <d v="1899-12-30T11:05:04"/>
    <d v="2025-03-14T00:00:00"/>
    <d v="1899-12-30T11:08:12"/>
    <d v="2025-03-14T00:00:00"/>
    <d v="1899-12-30T11:35:17"/>
    <x v="0"/>
    <s v="RFCPI"/>
    <s v="8043259467"/>
    <s v="EXW"/>
    <d v="1899-12-30T00:30:13"/>
    <d v="1899-12-30T00:27:05"/>
    <d v="1899-12-30T00:03:08"/>
    <s v="Granel"/>
    <s v="E001"/>
    <x v="1"/>
    <d v="1899-12-30T00:30:13"/>
    <d v="1899-12-30T00:27:05"/>
    <n v="11"/>
    <x v="15"/>
    <x v="3"/>
    <x v="0"/>
    <n v="0"/>
    <n v="0"/>
    <s v="OK"/>
    <s v="Clinker"/>
    <x v="2"/>
    <n v="0"/>
    <s v="F. ALCONERA"/>
    <s v="A"/>
    <d v="1899-12-30T00:03:08"/>
    <d v="1899-12-30T00:03:08"/>
    <s v="OK"/>
    <m/>
    <m/>
    <d v="1899-12-30T00:00:00"/>
    <d v="1899-12-30T00:30:13"/>
    <n v="6"/>
    <d v="1899-12-30T00:03:08"/>
    <n v="30.216666666671976"/>
    <n v="11"/>
    <s v="Si"/>
  </r>
  <r>
    <s v="CCAL"/>
    <s v="2025020009"/>
    <x v="0"/>
    <s v="ER9106BDL"/>
    <s v="E7015JZZ"/>
    <d v="2025-03-14T00:00:00"/>
    <m/>
    <s v="200223"/>
    <x v="0"/>
    <s v="PA"/>
    <s v="S1"/>
    <m/>
    <d v="2025-03-14T00:00:00"/>
    <d v="1899-12-30T11:49:49"/>
    <d v="2025-03-14T00:00:00"/>
    <d v="1899-12-30T11:52:28"/>
    <d v="2025-03-14T00:00:00"/>
    <d v="1899-12-30T12:27:01"/>
    <x v="0"/>
    <s v="RFCPI"/>
    <s v="8043259469"/>
    <s v="EXW"/>
    <d v="1899-12-30T00:37:12"/>
    <d v="1899-12-30T00:34:33"/>
    <d v="1899-12-30T00:02:39"/>
    <s v="Granel"/>
    <s v="E001"/>
    <x v="1"/>
    <d v="1899-12-30T00:37:12"/>
    <d v="1899-12-30T00:34:33"/>
    <n v="11"/>
    <x v="15"/>
    <x v="3"/>
    <x v="0"/>
    <n v="0"/>
    <n v="0"/>
    <s v="OK"/>
    <s v="Clinker"/>
    <x v="2"/>
    <n v="0"/>
    <s v="F. ALCONERA"/>
    <s v="A"/>
    <d v="1899-12-30T00:02:39"/>
    <d v="1899-12-30T00:02:39"/>
    <s v="OK"/>
    <m/>
    <m/>
    <d v="1899-12-30T00:00:00"/>
    <d v="1899-12-30T00:37:12"/>
    <n v="6"/>
    <d v="1899-12-30T00:02:39"/>
    <n v="37.199999999995185"/>
    <n v="12"/>
    <s v="Si"/>
  </r>
  <r>
    <s v="CCAL"/>
    <s v="2025020006"/>
    <x v="0"/>
    <s v="ER5432BCT"/>
    <s v="E2415KXF"/>
    <d v="2025-03-14T00:00:00"/>
    <m/>
    <s v="200223"/>
    <x v="0"/>
    <s v="PA"/>
    <s v="S1"/>
    <m/>
    <d v="2025-03-14T00:00:00"/>
    <d v="1899-12-30T11:46:36"/>
    <d v="2025-03-14T00:00:00"/>
    <d v="1899-12-30T11:47:14"/>
    <d v="2025-03-14T00:00:00"/>
    <d v="1899-12-30T12:29:23"/>
    <x v="0"/>
    <s v="RFCPI"/>
    <s v="8043259470"/>
    <s v="EXW"/>
    <d v="1899-12-30T00:42:47"/>
    <d v="1899-12-30T00:42:09"/>
    <d v="1899-12-30T00:00:38"/>
    <s v="Granel"/>
    <s v="E001"/>
    <x v="1"/>
    <d v="1899-12-30T00:42:47"/>
    <d v="1899-12-30T00:42:09"/>
    <n v="11"/>
    <x v="15"/>
    <x v="3"/>
    <x v="0"/>
    <n v="0"/>
    <n v="0"/>
    <s v="OK"/>
    <s v="Clinker"/>
    <x v="2"/>
    <n v="0"/>
    <s v="F. ALCONERA"/>
    <s v="A"/>
    <d v="1899-12-30T00:00:38"/>
    <d v="1899-12-30T00:00:38"/>
    <s v="OK"/>
    <m/>
    <m/>
    <d v="1899-12-30T00:00:00"/>
    <d v="1899-12-30T00:42:47"/>
    <n v="6"/>
    <d v="1899-12-30T00:00:38"/>
    <n v="42.783333333336074"/>
    <n v="12"/>
    <s v="Si"/>
  </r>
  <r>
    <s v="CCAL"/>
    <s v="2025020029"/>
    <x v="0"/>
    <s v="ER7744BBK"/>
    <s v="E8449KSW"/>
    <d v="2025-03-14T00:00:00"/>
    <m/>
    <s v="3234"/>
    <x v="5"/>
    <s v="PA"/>
    <s v="PA"/>
    <m/>
    <d v="2025-03-14T00:00:00"/>
    <d v="1899-12-30T12:43:11"/>
    <d v="2025-03-14T00:00:00"/>
    <d v="1899-12-30T12:43:17"/>
    <d v="2025-03-14T00:00:00"/>
    <d v="1899-12-30T12:44:55"/>
    <x v="0"/>
    <s v="RFCPI"/>
    <s v="8043259471"/>
    <s v="EXW"/>
    <d v="1899-12-30T00:01:44"/>
    <d v="1899-12-30T00:01:38"/>
    <d v="1899-12-30T00:00:06"/>
    <s v="Ensacado"/>
    <s v="E002"/>
    <x v="1"/>
    <d v="1899-12-30T00:01:44"/>
    <d v="1899-12-30T00:01:38"/>
    <n v="12"/>
    <x v="15"/>
    <x v="3"/>
    <x v="1"/>
    <n v="1"/>
    <n v="0"/>
    <s v="KO"/>
    <s v="Ensacado"/>
    <x v="2"/>
    <n v="1"/>
    <s v="F. ALCONERA"/>
    <s v="A"/>
    <d v="1899-12-30T00:00:06"/>
    <d v="1899-12-30T00:00:06"/>
    <s v="OK"/>
    <m/>
    <m/>
    <d v="1899-12-30T00:00:00"/>
    <d v="1899-12-30T00:01:44"/>
    <n v="6"/>
    <d v="1899-12-30T00:00:06"/>
    <n v="1.7333333333280621"/>
    <n v="12"/>
    <s v="Si"/>
  </r>
  <r>
    <s v="CCAL"/>
    <s v="2025020019"/>
    <x v="0"/>
    <s v="ER5597BCG"/>
    <s v="E0709JPX"/>
    <d v="2025-03-14T00:00:00"/>
    <m/>
    <s v="3228"/>
    <x v="3"/>
    <s v="PA"/>
    <s v="S5"/>
    <m/>
    <d v="2025-03-14T00:00:00"/>
    <d v="1899-12-30T12:20:43"/>
    <d v="2025-03-14T00:00:00"/>
    <d v="1899-12-30T12:20:50"/>
    <d v="2025-03-14T00:00:00"/>
    <d v="1899-12-30T12:58:20"/>
    <x v="0"/>
    <s v="RFCPI"/>
    <s v="8043259472"/>
    <s v="FBO"/>
    <d v="1899-12-30T00:37:37"/>
    <d v="1899-12-30T00:37:30"/>
    <d v="1899-12-30T00:00:07"/>
    <s v="Granel"/>
    <s v="E001"/>
    <x v="2"/>
    <d v="1899-12-30T00:37:37"/>
    <d v="1899-12-30T00:37:30"/>
    <n v="12"/>
    <x v="15"/>
    <x v="3"/>
    <x v="2"/>
    <n v="0"/>
    <n v="0"/>
    <s v="OK"/>
    <s v="Granel"/>
    <x v="2"/>
    <n v="0"/>
    <s v="F. ALCONERA"/>
    <s v="A"/>
    <d v="1899-12-30T00:00:07"/>
    <d v="1899-12-30T00:00:07"/>
    <s v="OK"/>
    <m/>
    <m/>
    <d v="1899-12-30T00:00:00"/>
    <d v="1899-12-30T00:37:37"/>
    <n v="6"/>
    <d v="1899-12-30T00:00:07"/>
    <n v="37.616666666673609"/>
    <n v="12"/>
    <s v="Si"/>
  </r>
  <r>
    <s v="CCAL"/>
    <s v="2025020021"/>
    <x v="0"/>
    <s v="ER1250BBY"/>
    <s v="E4097KNW"/>
    <d v="2025-03-14T00:00:00"/>
    <m/>
    <s v="3297"/>
    <x v="2"/>
    <s v="PA"/>
    <s v="S1"/>
    <m/>
    <d v="2025-03-14T00:00:00"/>
    <d v="1899-12-30T12:31:44"/>
    <d v="2025-03-14T00:00:00"/>
    <d v="1899-12-30T12:31:51"/>
    <d v="2025-03-14T00:00:00"/>
    <d v="1899-12-30T13:02:05"/>
    <x v="0"/>
    <s v="RFCPI"/>
    <s v="8043259473"/>
    <s v="FBO"/>
    <d v="1899-12-30T00:30:21"/>
    <d v="1899-12-30T00:30:14"/>
    <d v="1899-12-30T00:00:07"/>
    <s v="Granel"/>
    <s v="E001"/>
    <x v="2"/>
    <d v="1899-12-30T00:30:21"/>
    <d v="1899-12-30T00:30:14"/>
    <n v="12"/>
    <x v="15"/>
    <x v="3"/>
    <x v="2"/>
    <n v="0"/>
    <n v="0"/>
    <s v="OK"/>
    <s v="Granel"/>
    <x v="2"/>
    <n v="0"/>
    <s v="F. ALCONERA"/>
    <s v="A"/>
    <d v="1899-12-30T00:00:07"/>
    <d v="1899-12-30T00:00:07"/>
    <s v="OK"/>
    <m/>
    <m/>
    <d v="1899-12-30T00:00:00"/>
    <d v="1899-12-30T00:30:21"/>
    <n v="6"/>
    <d v="1899-12-30T00:00:07"/>
    <n v="30.350000000001707"/>
    <n v="13"/>
    <s v="Si"/>
  </r>
  <r>
    <s v="CCAL"/>
    <s v="2025020027"/>
    <x v="0"/>
    <s v="ER1696BCF"/>
    <s v="E7412JLB"/>
    <d v="2025-03-14T00:00:00"/>
    <m/>
    <s v="3228"/>
    <x v="3"/>
    <s v="PA"/>
    <s v="S5"/>
    <m/>
    <d v="2025-03-14T00:00:00"/>
    <d v="1899-12-30T12:40:48"/>
    <d v="2025-03-14T00:00:00"/>
    <d v="1899-12-30T12:40:54"/>
    <d v="2025-03-14T00:00:00"/>
    <d v="1899-12-30T13:34:03"/>
    <x v="0"/>
    <s v="RFCPI"/>
    <s v="8043259474"/>
    <s v="FBO"/>
    <d v="1899-12-30T00:53:15"/>
    <d v="1899-12-30T00:53:09"/>
    <d v="1899-12-30T00:00:06"/>
    <s v="Granel"/>
    <s v="E001"/>
    <x v="2"/>
    <d v="1899-12-30T00:53:15"/>
    <d v="1899-12-30T00:53:09"/>
    <n v="12"/>
    <x v="15"/>
    <x v="3"/>
    <x v="2"/>
    <n v="0"/>
    <n v="0"/>
    <s v="OK"/>
    <s v="Granel"/>
    <x v="2"/>
    <n v="0"/>
    <s v="F. ALCONERA"/>
    <s v="B"/>
    <d v="1899-12-30T00:00:06"/>
    <d v="1899-12-30T00:00:06"/>
    <s v="OK"/>
    <m/>
    <m/>
    <d v="1899-12-30T00:00:00"/>
    <d v="1899-12-30T00:53:15"/>
    <n v="6"/>
    <d v="1899-12-30T00:00:06"/>
    <n v="53.250000000004803"/>
    <n v="13"/>
    <s v="No"/>
  </r>
  <r>
    <s v="CCAL"/>
    <s v="2025020036"/>
    <x v="0"/>
    <s v="ER9053BCB"/>
    <s v="E2965KHG"/>
    <d v="2025-03-14T00:00:00"/>
    <m/>
    <s v="3228"/>
    <x v="3"/>
    <s v="PA"/>
    <s v="S5"/>
    <m/>
    <d v="2025-03-14T00:00:00"/>
    <d v="1899-12-30T13:05:28"/>
    <d v="2025-03-14T00:00:00"/>
    <d v="1899-12-30T13:05:35"/>
    <d v="2025-03-14T00:00:00"/>
    <d v="1899-12-30T13:46:38"/>
    <x v="0"/>
    <s v="RFCPI"/>
    <s v="8043259475"/>
    <s v="FBO"/>
    <d v="1899-12-30T00:41:10"/>
    <d v="1899-12-30T00:41:03"/>
    <d v="1899-12-30T00:00:07"/>
    <s v="Granel"/>
    <s v="E001"/>
    <x v="2"/>
    <d v="1899-12-30T00:41:10"/>
    <d v="1899-12-30T00:41:03"/>
    <n v="13"/>
    <x v="15"/>
    <x v="3"/>
    <x v="2"/>
    <n v="0"/>
    <n v="0"/>
    <s v="OK"/>
    <s v="Granel"/>
    <x v="2"/>
    <n v="0"/>
    <s v="F. ALCONERA"/>
    <s v="A"/>
    <d v="1899-12-30T00:00:07"/>
    <d v="1899-12-30T00:00:07"/>
    <s v="OK"/>
    <m/>
    <m/>
    <d v="1899-12-30T00:00:00"/>
    <d v="1899-12-30T00:41:10"/>
    <n v="6"/>
    <d v="1899-12-30T00:00:07"/>
    <n v="41.166666666676726"/>
    <n v="13"/>
    <s v="Si"/>
  </r>
  <r>
    <s v="CCAL"/>
    <s v="2025020038"/>
    <x v="0"/>
    <s v="ER8017BDB"/>
    <s v="E6383KKR"/>
    <d v="2025-03-14T00:00:00"/>
    <m/>
    <s v="3297"/>
    <x v="2"/>
    <s v="PA"/>
    <s v="S1"/>
    <m/>
    <d v="2025-03-14T00:00:00"/>
    <d v="1899-12-30T13:07:27"/>
    <d v="2025-03-14T00:00:00"/>
    <d v="1899-12-30T13:07:34"/>
    <d v="2025-03-14T00:00:00"/>
    <d v="1899-12-30T13:50:36"/>
    <x v="0"/>
    <s v="RFCPI"/>
    <s v="8043259476"/>
    <s v="EXW"/>
    <d v="1899-12-30T00:43:09"/>
    <d v="1899-12-30T00:43:02"/>
    <d v="1899-12-30T00:00:07"/>
    <s v="Granel"/>
    <s v="E001"/>
    <x v="1"/>
    <d v="1899-12-30T00:43:09"/>
    <d v="1899-12-30T00:43:02"/>
    <n v="13"/>
    <x v="15"/>
    <x v="3"/>
    <x v="2"/>
    <n v="0"/>
    <n v="0"/>
    <s v="OK"/>
    <s v="Granel"/>
    <x v="2"/>
    <n v="0"/>
    <s v="F. ALCONERA"/>
    <s v="A"/>
    <d v="1899-12-30T00:00:07"/>
    <d v="1899-12-30T00:00:07"/>
    <s v="OK"/>
    <m/>
    <m/>
    <d v="1899-12-30T00:00:00"/>
    <d v="1899-12-30T00:43:09"/>
    <n v="6"/>
    <d v="1899-12-30T00:00:07"/>
    <n v="43.150000000003224"/>
    <n v="13"/>
    <s v="Si"/>
  </r>
  <r>
    <s v="CCAL"/>
    <s v="2025020043"/>
    <x v="0"/>
    <s v="ER8801BBS"/>
    <s v="E9651KXD"/>
    <d v="2025-03-14T00:00:00"/>
    <m/>
    <s v="3297"/>
    <x v="2"/>
    <s v="PA"/>
    <s v="S1"/>
    <m/>
    <d v="2025-03-14T00:00:00"/>
    <d v="1899-12-30T13:13:39"/>
    <d v="2025-03-14T00:00:00"/>
    <d v="1899-12-30T13:13:45"/>
    <d v="2025-03-14T00:00:00"/>
    <d v="1899-12-30T13:55:03"/>
    <x v="0"/>
    <s v="RFCPI"/>
    <s v="8043259477"/>
    <s v="FBO"/>
    <d v="1899-12-30T00:41:24"/>
    <d v="1899-12-30T00:41:18"/>
    <d v="1899-12-30T00:00:06"/>
    <s v="Granel"/>
    <s v="E001"/>
    <x v="2"/>
    <d v="1899-12-30T00:41:24"/>
    <d v="1899-12-30T00:41:18"/>
    <n v="13"/>
    <x v="15"/>
    <x v="3"/>
    <x v="2"/>
    <n v="0"/>
    <n v="0"/>
    <s v="OK"/>
    <s v="Granel"/>
    <x v="2"/>
    <n v="0"/>
    <s v="F. ALCONERA"/>
    <s v="A"/>
    <d v="1899-12-30T00:00:06"/>
    <d v="1899-12-30T00:00:06"/>
    <s v="OK"/>
    <m/>
    <m/>
    <d v="1899-12-30T00:00:00"/>
    <d v="1899-12-30T00:41:24"/>
    <n v="6"/>
    <d v="1899-12-30T00:00:06"/>
    <n v="41.399999999999913"/>
    <n v="13"/>
    <s v="Si"/>
  </r>
  <r>
    <s v="CCAL"/>
    <s v="2025020042"/>
    <x v="0"/>
    <s v="ER9252BBJ"/>
    <s v="E8364KHH"/>
    <d v="2025-03-14T00:00:00"/>
    <m/>
    <s v="3297"/>
    <x v="2"/>
    <s v="PA"/>
    <s v="S1"/>
    <m/>
    <d v="2025-03-14T00:00:00"/>
    <d v="1899-12-30T13:10:59"/>
    <d v="2025-03-14T00:00:00"/>
    <d v="1899-12-30T13:11:07"/>
    <d v="2025-03-14T00:00:00"/>
    <d v="1899-12-30T14:02:32"/>
    <x v="0"/>
    <s v="RFCPI"/>
    <s v="8043259478"/>
    <s v="EXW"/>
    <d v="1899-12-30T00:51:33"/>
    <d v="1899-12-30T00:51:25"/>
    <d v="1899-12-30T00:00:08"/>
    <s v="Granel"/>
    <s v="E001"/>
    <x v="1"/>
    <d v="1899-12-30T00:51:33"/>
    <d v="1899-12-30T00:51:25"/>
    <n v="13"/>
    <x v="15"/>
    <x v="3"/>
    <x v="2"/>
    <n v="0"/>
    <n v="0"/>
    <s v="OK"/>
    <s v="Granel"/>
    <x v="2"/>
    <n v="0"/>
    <s v="F. ALCONERA"/>
    <s v="B"/>
    <d v="1899-12-30T00:00:08"/>
    <d v="1899-12-30T00:00:08"/>
    <s v="OK"/>
    <m/>
    <m/>
    <d v="1899-12-30T00:00:00"/>
    <d v="1899-12-30T00:51:33"/>
    <n v="6"/>
    <d v="1899-12-30T00:00:08"/>
    <n v="51.549999999998462"/>
    <n v="14"/>
    <s v="No"/>
  </r>
  <r>
    <s v="CCAL"/>
    <s v="2025020055"/>
    <x v="0"/>
    <s v="ER8271BDM"/>
    <s v="E0205LTP"/>
    <d v="2025-03-14T00:00:00"/>
    <m/>
    <s v="3297"/>
    <x v="2"/>
    <s v="PA"/>
    <s v="S1"/>
    <m/>
    <d v="2025-03-14T00:00:00"/>
    <d v="1899-12-30T13:30:45"/>
    <d v="2025-03-14T00:00:00"/>
    <d v="1899-12-30T13:30:50"/>
    <d v="2025-03-14T00:00:00"/>
    <d v="1899-12-30T14:11:42"/>
    <x v="0"/>
    <s v="RFCPI"/>
    <s v="8043259479"/>
    <s v="FBO"/>
    <d v="1899-12-30T00:40:57"/>
    <d v="1899-12-30T00:40:52"/>
    <d v="1899-12-30T00:00:05"/>
    <s v="Granel"/>
    <s v="E001"/>
    <x v="2"/>
    <d v="1899-12-30T00:40:57"/>
    <d v="1899-12-30T00:40:52"/>
    <n v="13"/>
    <x v="15"/>
    <x v="3"/>
    <x v="2"/>
    <n v="0"/>
    <n v="0"/>
    <s v="OK"/>
    <s v="Granel"/>
    <x v="2"/>
    <n v="0"/>
    <s v="F. ALCONERA"/>
    <s v="A"/>
    <d v="1899-12-30T00:00:05"/>
    <d v="1899-12-30T00:00:05"/>
    <s v="OK"/>
    <m/>
    <m/>
    <d v="1899-12-30T00:00:00"/>
    <d v="1899-12-30T00:40:57"/>
    <n v="6"/>
    <d v="1899-12-30T00:00:05"/>
    <n v="40.950000000000003"/>
    <n v="14"/>
    <s v="Si"/>
  </r>
  <r>
    <s v="CCAL"/>
    <s v="2025020065"/>
    <x v="0"/>
    <s v="EM22753R"/>
    <s v="E6106KCV"/>
    <d v="2025-03-14T00:00:00"/>
    <m/>
    <s v="3229"/>
    <x v="6"/>
    <s v="PA"/>
    <s v="S2"/>
    <m/>
    <d v="2025-03-14T00:00:00"/>
    <d v="1899-12-30T13:46:05"/>
    <d v="2025-03-14T00:00:00"/>
    <d v="1899-12-30T13:46:10"/>
    <d v="2025-03-14T00:00:00"/>
    <d v="1899-12-30T14:15:18"/>
    <x v="0"/>
    <s v="RFCPI"/>
    <s v="8043259480"/>
    <s v="FBO"/>
    <d v="1899-12-30T00:29:13"/>
    <d v="1899-12-30T00:29:08"/>
    <d v="1899-12-30T00:00:05"/>
    <s v="Granel"/>
    <s v="E001"/>
    <x v="2"/>
    <d v="1899-12-30T00:29:13"/>
    <d v="1899-12-30T00:29:08"/>
    <n v="13"/>
    <x v="15"/>
    <x v="3"/>
    <x v="2"/>
    <n v="0"/>
    <n v="0"/>
    <s v="OK"/>
    <s v="Granel"/>
    <x v="2"/>
    <n v="0"/>
    <s v="F. ALCONERA"/>
    <s v="A"/>
    <d v="1899-12-30T00:00:05"/>
    <d v="1899-12-30T00:00:05"/>
    <s v="OK"/>
    <m/>
    <m/>
    <d v="1899-12-30T00:00:00"/>
    <d v="1899-12-30T00:29:13"/>
    <n v="6"/>
    <d v="1899-12-30T00:00:05"/>
    <n v="29.216666666663986"/>
    <n v="14"/>
    <s v="Si"/>
  </r>
  <r>
    <s v="CCAL"/>
    <s v="2025020045"/>
    <x v="0"/>
    <s v="EM22799R"/>
    <s v="E7433KCN"/>
    <d v="2025-03-14T00:00:00"/>
    <m/>
    <s v="3297"/>
    <x v="2"/>
    <s v="PA"/>
    <s v="S1"/>
    <m/>
    <d v="2025-03-14T00:00:00"/>
    <d v="1899-12-30T13:14:56"/>
    <d v="2025-03-14T00:00:00"/>
    <d v="1899-12-30T13:15:02"/>
    <d v="2025-03-14T00:00:00"/>
    <d v="1899-12-30T14:18:54"/>
    <x v="0"/>
    <s v="RFCPI"/>
    <s v="8043259481"/>
    <s v="FBO"/>
    <d v="1899-12-30T01:03:58"/>
    <d v="1899-12-30T01:03:52"/>
    <d v="1899-12-30T00:00:06"/>
    <s v="Granel"/>
    <s v="E001"/>
    <x v="2"/>
    <d v="1899-12-30T01:03:58"/>
    <d v="1899-12-30T01:03:52"/>
    <n v="13"/>
    <x v="15"/>
    <x v="3"/>
    <x v="2"/>
    <n v="0"/>
    <n v="0"/>
    <s v="OK"/>
    <s v="Granel"/>
    <x v="2"/>
    <n v="0"/>
    <s v="F. ALCONERA"/>
    <s v="B"/>
    <d v="1899-12-30T00:00:06"/>
    <d v="1899-12-30T00:00:06"/>
    <s v="OK"/>
    <m/>
    <m/>
    <d v="1899-12-30T00:00:00"/>
    <d v="1899-12-30T01:03:58"/>
    <n v="6"/>
    <d v="1899-12-30T00:00:06"/>
    <n v="63.966666666657588"/>
    <n v="14"/>
    <s v="No"/>
  </r>
  <r>
    <s v="CCAL"/>
    <s v="2025020057"/>
    <x v="0"/>
    <s v="ER1056BDC"/>
    <s v="E6913LFJ"/>
    <d v="2025-03-14T00:00:00"/>
    <m/>
    <s v="200223"/>
    <x v="0"/>
    <s v="PA"/>
    <s v="S1"/>
    <m/>
    <d v="2025-03-14T00:00:00"/>
    <d v="1899-12-30T13:31:57"/>
    <d v="2025-03-14T00:00:00"/>
    <d v="1899-12-30T13:32:36"/>
    <d v="2025-03-14T00:00:00"/>
    <d v="1899-12-30T14:22:00"/>
    <x v="0"/>
    <s v="RFCPI"/>
    <s v="8043259482"/>
    <s v="FBO"/>
    <d v="1899-12-30T00:50:03"/>
    <d v="1899-12-30T00:49:24"/>
    <d v="1899-12-30T00:00:39"/>
    <s v="Granel"/>
    <s v="E001"/>
    <x v="1"/>
    <d v="1899-12-30T00:50:03"/>
    <d v="1899-12-30T00:49:24"/>
    <n v="13"/>
    <x v="15"/>
    <x v="3"/>
    <x v="0"/>
    <n v="0"/>
    <n v="0"/>
    <s v="OK"/>
    <s v="Clinker"/>
    <x v="2"/>
    <n v="0"/>
    <s v="F. ALCONERA"/>
    <s v="B"/>
    <d v="1899-12-30T00:00:39"/>
    <d v="1899-12-30T00:00:39"/>
    <s v="OK"/>
    <m/>
    <m/>
    <d v="1899-12-30T00:00:00"/>
    <d v="1899-12-30T00:50:03"/>
    <n v="6"/>
    <d v="1899-12-30T00:00:39"/>
    <n v="50.049999999993595"/>
    <n v="14"/>
    <s v="No"/>
  </r>
  <r>
    <s v="CCAL"/>
    <s v="2025020063"/>
    <x v="0"/>
    <s v="ER8802BBS"/>
    <s v="E5397MMK"/>
    <d v="2025-03-14T00:00:00"/>
    <m/>
    <s v="3228"/>
    <x v="3"/>
    <s v="PA"/>
    <s v="S5"/>
    <m/>
    <d v="2025-03-14T00:00:00"/>
    <d v="1899-12-30T13:44:11"/>
    <d v="2025-03-14T00:00:00"/>
    <d v="1899-12-30T13:44:16"/>
    <d v="2025-03-14T00:00:00"/>
    <d v="1899-12-30T14:22:39"/>
    <x v="0"/>
    <s v="RFCPI"/>
    <s v="8043259483"/>
    <s v="FBO"/>
    <d v="1899-12-30T00:38:28"/>
    <d v="1899-12-30T00:38:23"/>
    <d v="1899-12-30T00:00:05"/>
    <s v="Granel"/>
    <s v="E001"/>
    <x v="2"/>
    <d v="1899-12-30T00:38:28"/>
    <d v="1899-12-30T00:38:23"/>
    <n v="13"/>
    <x v="15"/>
    <x v="3"/>
    <x v="2"/>
    <n v="0"/>
    <n v="0"/>
    <s v="OK"/>
    <s v="Granel"/>
    <x v="2"/>
    <n v="0"/>
    <s v="F. ALCONERA"/>
    <s v="A"/>
    <d v="1899-12-30T00:00:05"/>
    <d v="1899-12-30T00:00:05"/>
    <s v="OK"/>
    <m/>
    <m/>
    <d v="1899-12-30T00:00:00"/>
    <d v="1899-12-30T00:38:28"/>
    <n v="6"/>
    <d v="1899-12-30T00:00:05"/>
    <n v="38.466666666662555"/>
    <n v="14"/>
    <s v="Si"/>
  </r>
  <r>
    <s v="CCAL"/>
    <s v="2025020062"/>
    <x v="0"/>
    <s v="ER9606BBF"/>
    <s v="E2611KJC"/>
    <d v="2025-03-14T00:00:00"/>
    <m/>
    <s v="3297"/>
    <x v="2"/>
    <s v="PA"/>
    <s v="S1"/>
    <m/>
    <d v="2025-03-14T00:00:00"/>
    <d v="1899-12-30T13:43:09"/>
    <d v="2025-03-14T00:00:00"/>
    <d v="1899-12-30T13:43:47"/>
    <d v="2025-03-14T00:00:00"/>
    <d v="1899-12-30T14:30:30"/>
    <x v="0"/>
    <s v="RFCPI"/>
    <s v="8043259484"/>
    <s v="EXW"/>
    <d v="1899-12-30T00:47:21"/>
    <d v="1899-12-30T00:46:43"/>
    <d v="1899-12-30T00:00:38"/>
    <s v="Granel"/>
    <s v="E001"/>
    <x v="1"/>
    <d v="1899-12-30T00:47:21"/>
    <d v="1899-12-30T00:46:43"/>
    <n v="13"/>
    <x v="15"/>
    <x v="3"/>
    <x v="2"/>
    <n v="0"/>
    <n v="0"/>
    <s v="OK"/>
    <s v="Granel"/>
    <x v="2"/>
    <n v="0"/>
    <s v="F. ALCONERA"/>
    <s v="B"/>
    <d v="1899-12-30T00:00:38"/>
    <d v="1899-12-30T00:00:38"/>
    <s v="OK"/>
    <m/>
    <m/>
    <d v="1899-12-30T00:00:00"/>
    <d v="1899-12-30T00:47:21"/>
    <n v="6"/>
    <d v="1899-12-30T00:00:38"/>
    <n v="47.350000000008038"/>
    <n v="14"/>
    <s v="No"/>
  </r>
  <r>
    <s v="CCAL"/>
    <s v="2025020069"/>
    <x v="0"/>
    <s v="ER0236BBT"/>
    <s v="E8408KLT"/>
    <d v="2025-03-14T00:00:00"/>
    <m/>
    <s v="3297"/>
    <x v="2"/>
    <s v="PA"/>
    <s v="S1"/>
    <m/>
    <d v="2025-03-14T00:00:00"/>
    <d v="1899-12-30T13:49:41"/>
    <d v="2025-03-14T00:00:00"/>
    <d v="1899-12-30T13:49:46"/>
    <d v="2025-03-14T00:00:00"/>
    <d v="1899-12-30T14:32:57"/>
    <x v="0"/>
    <s v="RFCPI"/>
    <s v="8043259485"/>
    <s v="FBO"/>
    <d v="1899-12-30T00:43:16"/>
    <d v="1899-12-30T00:43:11"/>
    <d v="1899-12-30T00:00:05"/>
    <s v="Granel"/>
    <s v="E001"/>
    <x v="2"/>
    <d v="1899-12-30T00:43:16"/>
    <d v="1899-12-30T00:43:11"/>
    <n v="13"/>
    <x v="15"/>
    <x v="3"/>
    <x v="2"/>
    <n v="0"/>
    <n v="0"/>
    <s v="OK"/>
    <s v="Granel"/>
    <x v="2"/>
    <n v="0"/>
    <s v="F. ALCONERA"/>
    <s v="A"/>
    <d v="1899-12-30T00:00:05"/>
    <d v="1899-12-30T00:00:05"/>
    <s v="OK"/>
    <m/>
    <m/>
    <d v="1899-12-30T00:00:00"/>
    <d v="1899-12-30T00:43:16"/>
    <n v="6"/>
    <d v="1899-12-30T00:00:05"/>
    <n v="43.266666666671938"/>
    <n v="14"/>
    <s v="Si"/>
  </r>
  <r>
    <s v="CCAL"/>
    <s v="2025020070"/>
    <x v="0"/>
    <s v="ER5322BDR"/>
    <s v="E2662MDH"/>
    <d v="2025-03-14T00:00:00"/>
    <m/>
    <s v="200223"/>
    <x v="0"/>
    <s v="PA"/>
    <s v="S1"/>
    <m/>
    <d v="2025-03-14T00:00:00"/>
    <d v="1899-12-30T13:51:15"/>
    <d v="2025-03-14T00:00:00"/>
    <d v="1899-12-30T13:52:17"/>
    <d v="2025-03-14T00:00:00"/>
    <d v="1899-12-30T14:34:33"/>
    <x v="0"/>
    <s v="RFCPI"/>
    <s v="8043259486"/>
    <s v="FBO"/>
    <d v="1899-12-30T00:43:18"/>
    <d v="1899-12-30T00:42:16"/>
    <d v="1899-12-30T00:01:02"/>
    <s v="Granel"/>
    <s v="E001"/>
    <x v="1"/>
    <d v="1899-12-30T00:43:18"/>
    <d v="1899-12-30T00:42:16"/>
    <n v="13"/>
    <x v="15"/>
    <x v="3"/>
    <x v="0"/>
    <n v="0"/>
    <n v="0"/>
    <s v="OK"/>
    <s v="Clinker"/>
    <x v="2"/>
    <n v="0"/>
    <s v="F. ALCONERA"/>
    <s v="A"/>
    <d v="1899-12-30T00:01:02"/>
    <d v="1899-12-30T00:01:02"/>
    <s v="OK"/>
    <m/>
    <m/>
    <d v="1899-12-30T00:00:00"/>
    <d v="1899-12-30T00:43:18"/>
    <n v="6"/>
    <d v="1899-12-30T00:01:02"/>
    <n v="43.300000000008048"/>
    <n v="14"/>
    <s v="Si"/>
  </r>
  <r>
    <s v="CCAL"/>
    <s v="2025020085"/>
    <x v="0"/>
    <s v="ER0455BBX"/>
    <s v="E0438GVW"/>
    <d v="2025-03-14T00:00:00"/>
    <m/>
    <s v="3297"/>
    <x v="2"/>
    <s v="PA"/>
    <s v="S1"/>
    <m/>
    <d v="2025-03-14T00:00:00"/>
    <d v="1899-12-30T14:06:26"/>
    <d v="2025-03-14T00:00:00"/>
    <d v="1899-12-30T14:06:31"/>
    <d v="2025-03-14T00:00:00"/>
    <d v="1899-12-30T14:45:19"/>
    <x v="0"/>
    <s v="RFCPI"/>
    <s v="8043259488"/>
    <s v="EXW"/>
    <d v="1899-12-30T00:38:53"/>
    <d v="1899-12-30T00:38:48"/>
    <d v="1899-12-30T00:00:05"/>
    <s v="Granel"/>
    <s v="E001"/>
    <x v="1"/>
    <d v="1899-12-30T00:38:53"/>
    <d v="1899-12-30T00:38:48"/>
    <n v="14"/>
    <x v="15"/>
    <x v="3"/>
    <x v="2"/>
    <n v="0"/>
    <n v="0"/>
    <s v="OK"/>
    <s v="Granel"/>
    <x v="2"/>
    <n v="0"/>
    <s v="F. ALCONERA"/>
    <s v="A"/>
    <d v="1899-12-30T00:00:05"/>
    <d v="1899-12-30T00:00:05"/>
    <s v="OK"/>
    <m/>
    <m/>
    <d v="1899-12-30T00:00:00"/>
    <d v="1899-12-30T00:38:53"/>
    <n v="6"/>
    <d v="1899-12-30T00:00:05"/>
    <n v="38.883333333326355"/>
    <n v="14"/>
    <s v="Si"/>
  </r>
  <r>
    <s v="CCAL"/>
    <s v="2025020088"/>
    <x v="0"/>
    <s v="ER3348BBR"/>
    <s v="E6103LDT"/>
    <d v="2025-03-14T00:00:00"/>
    <m/>
    <s v="3297"/>
    <x v="2"/>
    <s v="PA"/>
    <s v="S1"/>
    <m/>
    <d v="2025-03-14T00:00:00"/>
    <d v="1899-12-30T14:11:07"/>
    <d v="2025-03-14T00:00:00"/>
    <d v="1899-12-30T14:11:13"/>
    <d v="2025-03-14T00:00:00"/>
    <d v="1899-12-30T14:59:36"/>
    <x v="0"/>
    <s v="RFCPI"/>
    <s v="8043259489"/>
    <s v="EXW"/>
    <d v="1899-12-30T00:48:29"/>
    <d v="1899-12-30T00:48:23"/>
    <d v="1899-12-30T00:00:06"/>
    <s v="Granel"/>
    <s v="E001"/>
    <x v="1"/>
    <d v="1899-12-30T00:48:29"/>
    <d v="1899-12-30T00:48:23"/>
    <n v="14"/>
    <x v="15"/>
    <x v="3"/>
    <x v="2"/>
    <n v="0"/>
    <n v="0"/>
    <s v="OK"/>
    <s v="Granel"/>
    <x v="2"/>
    <n v="0"/>
    <s v="F. ALCONERA"/>
    <s v="B"/>
    <d v="1899-12-30T00:00:06"/>
    <d v="1899-12-30T00:00:06"/>
    <s v="OK"/>
    <m/>
    <m/>
    <d v="1899-12-30T00:00:00"/>
    <d v="1899-12-30T00:48:29"/>
    <n v="6"/>
    <d v="1899-12-30T00:00:06"/>
    <n v="48.48333333333121"/>
    <n v="14"/>
    <s v="No"/>
  </r>
  <r>
    <s v="CCAL"/>
    <s v="2025020114"/>
    <x v="0"/>
    <s v="ER4777BBM"/>
    <s v="E5987LDC"/>
    <d v="2025-03-14T00:00:00"/>
    <m/>
    <s v="3228"/>
    <x v="3"/>
    <s v="PA"/>
    <s v="S5"/>
    <m/>
    <d v="2025-03-14T00:00:00"/>
    <d v="1899-12-30T14:49:32"/>
    <d v="2025-03-14T00:00:00"/>
    <d v="1899-12-30T14:49:38"/>
    <d v="2025-03-14T00:00:00"/>
    <d v="1899-12-30T15:09:43"/>
    <x v="0"/>
    <s v="RFCPI"/>
    <s v="8043259490"/>
    <s v="FBO"/>
    <d v="1899-12-30T00:20:11"/>
    <d v="1899-12-30T00:20:05"/>
    <d v="1899-12-30T00:00:06"/>
    <s v="Granel"/>
    <s v="E001"/>
    <x v="2"/>
    <d v="1899-12-30T00:20:11"/>
    <d v="1899-12-30T00:20:05"/>
    <n v="14"/>
    <x v="15"/>
    <x v="3"/>
    <x v="2"/>
    <n v="0"/>
    <n v="0"/>
    <s v="OK"/>
    <s v="Granel"/>
    <x v="2"/>
    <n v="0"/>
    <s v="F. ALCONERA"/>
    <s v="A"/>
    <d v="1899-12-30T00:00:06"/>
    <d v="1899-12-30T00:00:06"/>
    <s v="OK"/>
    <m/>
    <m/>
    <d v="1899-12-30T00:00:00"/>
    <d v="1899-12-30T00:20:11"/>
    <n v="6"/>
    <d v="1899-12-30T00:00:06"/>
    <n v="20.183333333342297"/>
    <n v="15"/>
    <s v="Si"/>
  </r>
  <r>
    <s v="CCAL"/>
    <s v="2025020097"/>
    <x v="0"/>
    <s v="ER6535BBJ"/>
    <s v="E3039DBP"/>
    <d v="2025-03-14T00:00:00"/>
    <m/>
    <s v="3297"/>
    <x v="2"/>
    <s v="PA"/>
    <s v="S1"/>
    <m/>
    <d v="2025-03-14T00:00:00"/>
    <d v="1899-12-30T14:20:15"/>
    <d v="2025-03-14T00:00:00"/>
    <d v="1899-12-30T14:20:22"/>
    <d v="2025-03-14T00:00:00"/>
    <d v="1899-12-30T15:11:54"/>
    <x v="0"/>
    <s v="RFCPI"/>
    <s v="8043259491"/>
    <s v="EXW"/>
    <d v="1899-12-30T00:51:39"/>
    <d v="1899-12-30T00:51:32"/>
    <d v="1899-12-30T00:00:07"/>
    <s v="Granel"/>
    <s v="E001"/>
    <x v="1"/>
    <d v="1899-12-30T00:51:39"/>
    <d v="1899-12-30T00:51:32"/>
    <n v="14"/>
    <x v="15"/>
    <x v="3"/>
    <x v="2"/>
    <n v="0"/>
    <n v="0"/>
    <s v="OK"/>
    <s v="Granel"/>
    <x v="2"/>
    <n v="0"/>
    <s v="F. ALCONERA"/>
    <s v="B"/>
    <d v="1899-12-30T00:00:07"/>
    <d v="1899-12-30T00:00:07"/>
    <s v="OK"/>
    <m/>
    <m/>
    <d v="1899-12-30T00:00:00"/>
    <d v="1899-12-30T00:51:39"/>
    <n v="6"/>
    <d v="1899-12-30T00:00:07"/>
    <n v="51.650000000006315"/>
    <n v="15"/>
    <s v="No"/>
  </r>
  <r>
    <s v="CCAL"/>
    <s v="2025020117"/>
    <x v="0"/>
    <s v="ER7455BBP"/>
    <s v="E7597LTD"/>
    <d v="2025-03-14T00:00:00"/>
    <m/>
    <s v="3297"/>
    <x v="2"/>
    <s v="PA"/>
    <s v="S1"/>
    <m/>
    <d v="2025-03-14T00:00:00"/>
    <d v="1899-12-30T14:54:23"/>
    <d v="2025-03-14T00:00:00"/>
    <d v="1899-12-30T14:54:30"/>
    <d v="2025-03-14T00:00:00"/>
    <d v="1899-12-30T15:24:20"/>
    <x v="0"/>
    <s v="RFCPI"/>
    <s v="8043259493"/>
    <s v="EXW"/>
    <d v="1899-12-30T00:29:57"/>
    <d v="1899-12-30T00:29:50"/>
    <d v="1899-12-30T00:00:07"/>
    <s v="Granel"/>
    <s v="E001"/>
    <x v="1"/>
    <d v="1899-12-30T00:29:57"/>
    <d v="1899-12-30T00:29:50"/>
    <n v="14"/>
    <x v="15"/>
    <x v="3"/>
    <x v="2"/>
    <n v="0"/>
    <n v="0"/>
    <s v="OK"/>
    <s v="Granel"/>
    <x v="2"/>
    <n v="0"/>
    <s v="F. ALCONERA"/>
    <s v="A"/>
    <d v="1899-12-30T00:00:07"/>
    <d v="1899-12-30T00:00:07"/>
    <s v="OK"/>
    <m/>
    <m/>
    <d v="1899-12-30T00:00:00"/>
    <d v="1899-12-30T00:29:57"/>
    <n v="6"/>
    <d v="1899-12-30T00:00:07"/>
    <n v="29.949999999998447"/>
    <n v="15"/>
    <s v="Si"/>
  </r>
  <r>
    <s v="CCAL"/>
    <s v="2025020121"/>
    <x v="0"/>
    <s v="ER1200BBL"/>
    <s v="E8055LBS"/>
    <d v="2025-03-14T00:00:00"/>
    <m/>
    <s v="3228"/>
    <x v="3"/>
    <s v="PA"/>
    <s v="S5"/>
    <m/>
    <d v="2025-03-14T00:00:00"/>
    <d v="1899-12-30T15:00:09"/>
    <d v="2025-03-14T00:00:00"/>
    <d v="1899-12-30T15:00:15"/>
    <d v="2025-03-14T00:00:00"/>
    <d v="1899-12-30T15:29:41"/>
    <x v="0"/>
    <s v="RFCPI"/>
    <s v="8043259494"/>
    <s v="FBO"/>
    <d v="1899-12-30T00:29:32"/>
    <d v="1899-12-30T00:29:26"/>
    <d v="1899-12-30T00:00:06"/>
    <s v="Granel"/>
    <s v="E001"/>
    <x v="2"/>
    <d v="1899-12-30T00:29:32"/>
    <d v="1899-12-30T00:29:26"/>
    <n v="15"/>
    <x v="15"/>
    <x v="3"/>
    <x v="2"/>
    <n v="0"/>
    <n v="0"/>
    <s v="OK"/>
    <s v="Granel"/>
    <x v="2"/>
    <n v="0"/>
    <s v="F. ALCONERA"/>
    <s v="A"/>
    <d v="1899-12-30T00:00:06"/>
    <d v="1899-12-30T00:00:06"/>
    <s v="OK"/>
    <m/>
    <m/>
    <d v="1899-12-30T00:00:00"/>
    <d v="1899-12-30T00:29:32"/>
    <n v="6"/>
    <d v="1899-12-30T00:00:06"/>
    <n v="29.533333333334326"/>
    <n v="15"/>
    <s v="Si"/>
  </r>
  <r>
    <s v="CCAL"/>
    <s v="2025020123"/>
    <x v="0"/>
    <s v="ER6904BDF"/>
    <s v="E1608KYS"/>
    <d v="2025-03-14T00:00:00"/>
    <m/>
    <s v="200223"/>
    <x v="0"/>
    <s v="PA"/>
    <s v="S1"/>
    <m/>
    <d v="2025-03-14T00:00:00"/>
    <d v="1899-12-30T15:04:45"/>
    <d v="2025-03-14T00:00:00"/>
    <d v="1899-12-30T15:05:38"/>
    <d v="2025-03-14T00:00:00"/>
    <d v="1899-12-30T15:32:28"/>
    <x v="0"/>
    <s v="RFCPI"/>
    <s v="8043259495"/>
    <s v="FBO"/>
    <d v="1899-12-30T00:27:43"/>
    <d v="1899-12-30T00:26:50"/>
    <d v="1899-12-30T00:00:53"/>
    <s v="Granel"/>
    <s v="E001"/>
    <x v="1"/>
    <d v="1899-12-30T00:27:43"/>
    <d v="1899-12-30T00:26:50"/>
    <n v="15"/>
    <x v="15"/>
    <x v="3"/>
    <x v="0"/>
    <n v="0"/>
    <n v="0"/>
    <s v="OK"/>
    <s v="Clinker"/>
    <x v="2"/>
    <n v="0"/>
    <s v="F. ALCONERA"/>
    <s v="A"/>
    <d v="1899-12-30T00:00:53"/>
    <d v="1899-12-30T00:00:53"/>
    <s v="OK"/>
    <m/>
    <m/>
    <d v="1899-12-30T00:00:00"/>
    <d v="1899-12-30T00:27:43"/>
    <n v="6"/>
    <d v="1899-12-30T00:00:53"/>
    <n v="27.716666666673664"/>
    <n v="15"/>
    <s v="Si"/>
  </r>
  <r>
    <s v="CCAL"/>
    <s v="2025020120"/>
    <x v="0"/>
    <s v="ER0181BBV"/>
    <s v="E1430LTV"/>
    <d v="2025-03-14T00:00:00"/>
    <m/>
    <s v="3297"/>
    <x v="2"/>
    <s v="PA"/>
    <s v="S1"/>
    <m/>
    <d v="2025-03-14T00:00:00"/>
    <d v="1899-12-30T14:59:15"/>
    <d v="2025-03-14T00:00:00"/>
    <d v="1899-12-30T14:59:21"/>
    <d v="2025-03-14T00:00:00"/>
    <d v="1899-12-30T15:40:36"/>
    <x v="0"/>
    <s v="RFCPI"/>
    <s v="8043259496"/>
    <s v="FBO"/>
    <d v="1899-12-30T00:41:21"/>
    <d v="1899-12-30T00:41:15"/>
    <d v="1899-12-30T00:00:06"/>
    <s v="Granel"/>
    <s v="E001"/>
    <x v="2"/>
    <d v="1899-12-30T00:41:21"/>
    <d v="1899-12-30T00:41:15"/>
    <n v="14"/>
    <x v="15"/>
    <x v="3"/>
    <x v="2"/>
    <n v="0"/>
    <n v="0"/>
    <s v="OK"/>
    <s v="Granel"/>
    <x v="2"/>
    <n v="0"/>
    <s v="F. ALCONERA"/>
    <s v="A"/>
    <d v="1899-12-30T00:00:06"/>
    <d v="1899-12-30T00:00:06"/>
    <s v="OK"/>
    <m/>
    <m/>
    <d v="1899-12-30T00:00:00"/>
    <d v="1899-12-30T00:41:21"/>
    <n v="6"/>
    <d v="1899-12-30T00:00:06"/>
    <n v="41.349999999988718"/>
    <n v="15"/>
    <s v="Si"/>
  </r>
  <r>
    <s v="CCAL"/>
    <s v="2025020134"/>
    <x v="0"/>
    <s v="ER5735BCZ"/>
    <s v="E8187MXY"/>
    <d v="2025-03-14T00:00:00"/>
    <m/>
    <s v="200223"/>
    <x v="0"/>
    <s v="PA"/>
    <s v="S1"/>
    <m/>
    <d v="2025-03-14T00:00:00"/>
    <d v="1899-12-30T15:52:24"/>
    <d v="2025-03-14T00:00:00"/>
    <d v="1899-12-30T15:53:06"/>
    <d v="2025-03-14T00:00:00"/>
    <d v="1899-12-30T16:07:10"/>
    <x v="0"/>
    <s v="RFCPI"/>
    <s v="8043259499"/>
    <s v="FBO"/>
    <d v="1899-12-30T00:14:46"/>
    <d v="1899-12-30T00:14:04"/>
    <d v="1899-12-30T00:00:42"/>
    <s v="Granel"/>
    <s v="E001"/>
    <x v="1"/>
    <d v="1899-12-30T00:14:46"/>
    <d v="1899-12-30T00:14:04"/>
    <n v="15"/>
    <x v="15"/>
    <x v="3"/>
    <x v="0"/>
    <n v="0"/>
    <n v="0"/>
    <s v="OK"/>
    <s v="Clinker"/>
    <x v="2"/>
    <n v="0"/>
    <s v="F. ALCONERA"/>
    <s v="A"/>
    <d v="1899-12-30T00:00:42"/>
    <d v="1899-12-30T00:00:42"/>
    <s v="OK"/>
    <m/>
    <m/>
    <d v="1899-12-30T00:00:00"/>
    <d v="1899-12-30T00:14:46"/>
    <n v="6"/>
    <d v="1899-12-30T00:00:42"/>
    <n v="14.766666666667163"/>
    <n v="16"/>
    <s v="Si"/>
  </r>
  <r>
    <s v="CCAL"/>
    <s v="2025020125"/>
    <x v="0"/>
    <s v="ER9608BBY"/>
    <s v="E7553LTD"/>
    <d v="2025-03-14T00:00:00"/>
    <m/>
    <s v="3297"/>
    <x v="2"/>
    <s v="PA"/>
    <s v="S1"/>
    <m/>
    <d v="2025-03-14T00:00:00"/>
    <d v="1899-12-30T15:22:12"/>
    <d v="2025-03-14T00:00:00"/>
    <d v="1899-12-30T15:22:17"/>
    <d v="2025-03-14T00:00:00"/>
    <d v="1899-12-30T16:16:26"/>
    <x v="0"/>
    <s v="RFCPI"/>
    <s v="8043259500"/>
    <s v="FBO"/>
    <d v="1899-12-30T00:54:14"/>
    <d v="1899-12-30T00:54:09"/>
    <d v="1899-12-30T00:00:05"/>
    <s v="Granel"/>
    <s v="E001"/>
    <x v="2"/>
    <d v="1899-12-30T00:54:14"/>
    <d v="1899-12-30T00:54:09"/>
    <n v="15"/>
    <x v="15"/>
    <x v="3"/>
    <x v="2"/>
    <n v="0"/>
    <n v="0"/>
    <s v="OK"/>
    <s v="Granel"/>
    <x v="2"/>
    <n v="0"/>
    <s v="F. ALCONERA"/>
    <s v="B"/>
    <d v="1899-12-30T00:00:05"/>
    <d v="1899-12-30T00:00:05"/>
    <s v="OK"/>
    <m/>
    <m/>
    <d v="1899-12-30T00:00:00"/>
    <d v="1899-12-30T00:54:14"/>
    <n v="6"/>
    <d v="1899-12-30T00:00:05"/>
    <n v="54.233333333323316"/>
    <n v="16"/>
    <s v="No"/>
  </r>
  <r>
    <s v="CCAL"/>
    <s v="2025020142"/>
    <x v="0"/>
    <s v="ER4701BDD"/>
    <s v="E8695LMJ"/>
    <d v="2025-03-14T00:00:00"/>
    <m/>
    <s v="200223"/>
    <x v="0"/>
    <s v="PA"/>
    <s v="S1"/>
    <m/>
    <d v="2025-03-14T00:00:00"/>
    <d v="1899-12-30T16:16:32"/>
    <d v="2025-03-14T00:00:00"/>
    <d v="1899-12-30T16:17:54"/>
    <d v="2025-03-14T00:00:00"/>
    <d v="1899-12-30T16:39:43"/>
    <x v="0"/>
    <s v="RFCPI"/>
    <s v="8043259501"/>
    <s v="FBO"/>
    <d v="1899-12-30T00:23:11"/>
    <d v="1899-12-30T00:21:49"/>
    <d v="1899-12-30T00:01:22"/>
    <s v="Granel"/>
    <s v="E001"/>
    <x v="1"/>
    <d v="1899-12-30T00:23:11"/>
    <d v="1899-12-30T00:21:49"/>
    <n v="16"/>
    <x v="15"/>
    <x v="3"/>
    <x v="0"/>
    <n v="0"/>
    <n v="0"/>
    <s v="OK"/>
    <s v="Clinker"/>
    <x v="2"/>
    <n v="0"/>
    <s v="F. ALCONERA"/>
    <s v="A"/>
    <d v="1899-12-30T00:01:22"/>
    <d v="1899-12-30T00:01:22"/>
    <s v="OK"/>
    <m/>
    <m/>
    <d v="1899-12-30T00:00:00"/>
    <d v="1899-12-30T00:23:11"/>
    <n v="6"/>
    <d v="1899-12-30T00:01:22"/>
    <n v="23.18333333333749"/>
    <n v="16"/>
    <s v="Si"/>
  </r>
  <r>
    <s v="CCAL"/>
    <s v="2025020132"/>
    <x v="0"/>
    <s v="ER5193BDD"/>
    <s v="E2836MDZ"/>
    <d v="2025-03-14T00:00:00"/>
    <m/>
    <s v="3230"/>
    <x v="1"/>
    <s v="PA"/>
    <s v="PA"/>
    <m/>
    <d v="2025-03-14T00:00:00"/>
    <d v="1899-12-30T15:42:00"/>
    <d v="2025-03-14T00:00:00"/>
    <d v="1899-12-30T15:42:59"/>
    <d v="2025-03-14T00:00:00"/>
    <d v="1899-12-30T16:42:18"/>
    <x v="0"/>
    <s v="RFCPI"/>
    <s v="8043259502"/>
    <s v="EXW"/>
    <d v="1899-12-30T01:00:18"/>
    <d v="1899-12-30T00:59:19"/>
    <d v="1899-12-30T00:00:59"/>
    <s v="Ensacado"/>
    <s v="E002"/>
    <x v="1"/>
    <d v="1899-12-30T01:00:18"/>
    <d v="1899-12-30T00:59:19"/>
    <n v="15"/>
    <x v="15"/>
    <x v="3"/>
    <x v="1"/>
    <n v="0"/>
    <n v="0"/>
    <s v="OK"/>
    <s v="Ensacado"/>
    <x v="2"/>
    <n v="0"/>
    <s v="F. ALCONERA"/>
    <s v="B"/>
    <d v="1899-12-30T00:00:59"/>
    <d v="1899-12-30T00:00:59"/>
    <s v="OK"/>
    <m/>
    <m/>
    <d v="1899-12-30T00:00:00"/>
    <d v="1899-12-30T01:00:18"/>
    <n v="6"/>
    <d v="1899-12-30T00:00:59"/>
    <n v="60.29999999999999"/>
    <n v="16"/>
    <s v="No"/>
  </r>
  <r>
    <s v="CCAL"/>
    <s v="2025020153"/>
    <x v="0"/>
    <s v="ER8850BCP"/>
    <s v="E7900KYN"/>
    <d v="2025-03-14T00:00:00"/>
    <m/>
    <s v="200223"/>
    <x v="0"/>
    <s v="PA"/>
    <s v="S1"/>
    <m/>
    <d v="2025-03-14T00:00:00"/>
    <d v="1899-12-30T16:31:38"/>
    <d v="2025-03-14T00:00:00"/>
    <d v="1899-12-30T16:33:19"/>
    <d v="2025-03-14T00:00:00"/>
    <d v="1899-12-30T17:04:40"/>
    <x v="0"/>
    <s v="RFCPI"/>
    <s v="8043259504"/>
    <s v="EXW"/>
    <d v="1899-12-30T00:33:02"/>
    <d v="1899-12-30T00:31:21"/>
    <d v="1899-12-30T00:01:41"/>
    <s v="Granel"/>
    <s v="E001"/>
    <x v="1"/>
    <d v="1899-12-30T00:33:02"/>
    <d v="1899-12-30T00:31:21"/>
    <n v="16"/>
    <x v="15"/>
    <x v="3"/>
    <x v="0"/>
    <n v="0"/>
    <n v="0"/>
    <s v="OK"/>
    <s v="Clinker"/>
    <x v="2"/>
    <n v="0"/>
    <s v="F. ALCONERA"/>
    <s v="A"/>
    <d v="1899-12-30T00:01:41"/>
    <d v="1899-12-30T00:01:41"/>
    <s v="OK"/>
    <m/>
    <m/>
    <d v="1899-12-30T00:00:00"/>
    <d v="1899-12-30T00:33:02"/>
    <n v="6"/>
    <d v="1899-12-30T00:01:41"/>
    <n v="33.033333333326397"/>
    <n v="17"/>
    <s v="Si"/>
  </r>
  <r>
    <s v="CCAL"/>
    <s v="2025020150"/>
    <x v="0"/>
    <s v="ER0119BBW"/>
    <s v="E8837LZK"/>
    <d v="2025-03-14T00:00:00"/>
    <m/>
    <s v="3350"/>
    <x v="9"/>
    <s v="PA"/>
    <s v="S2"/>
    <m/>
    <d v="2025-03-14T00:00:00"/>
    <d v="1899-12-30T16:28:16"/>
    <d v="2025-03-14T00:00:00"/>
    <d v="1899-12-30T16:28:23"/>
    <d v="2025-03-14T00:00:00"/>
    <d v="1899-12-30T17:07:30"/>
    <x v="0"/>
    <s v="RFCPI"/>
    <s v="8043259505"/>
    <s v="FBO"/>
    <d v="1899-12-30T00:39:14"/>
    <d v="1899-12-30T00:39:07"/>
    <d v="1899-12-30T00:00:07"/>
    <s v="Granel"/>
    <s v="E001"/>
    <x v="2"/>
    <d v="1899-12-30T00:39:14"/>
    <d v="1899-12-30T00:39:07"/>
    <n v="16"/>
    <x v="15"/>
    <x v="3"/>
    <x v="2"/>
    <n v="0"/>
    <n v="0"/>
    <s v="OK"/>
    <s v="Granel"/>
    <x v="2"/>
    <n v="0"/>
    <s v="F. ALCONERA"/>
    <s v="A"/>
    <d v="1899-12-30T00:00:07"/>
    <d v="1899-12-30T00:00:07"/>
    <s v="OK"/>
    <m/>
    <m/>
    <d v="1899-12-30T00:00:00"/>
    <d v="1899-12-30T00:39:14"/>
    <n v="6"/>
    <d v="1899-12-30T00:00:07"/>
    <n v="39.233333333332801"/>
    <n v="17"/>
    <s v="Si"/>
  </r>
  <r>
    <s v="CCAL"/>
    <s v="2025020144"/>
    <x v="0"/>
    <s v="ER6832BBP"/>
    <s v="E3043KFX"/>
    <d v="2025-03-14T00:00:00"/>
    <m/>
    <s v="3228"/>
    <x v="3"/>
    <s v="PA"/>
    <s v="S5"/>
    <m/>
    <d v="2025-03-14T00:00:00"/>
    <d v="1899-12-30T16:19:33"/>
    <d v="2025-03-14T00:00:00"/>
    <d v="1899-12-30T16:19:40"/>
    <d v="2025-03-14T00:00:00"/>
    <d v="1899-12-30T17:15:20"/>
    <x v="0"/>
    <s v="RFCPI"/>
    <s v="8043259506"/>
    <s v="EXW"/>
    <d v="1899-12-30T00:55:47"/>
    <d v="1899-12-30T00:55:40"/>
    <d v="1899-12-30T00:00:07"/>
    <s v="Granel"/>
    <s v="E001"/>
    <x v="1"/>
    <d v="1899-12-30T00:55:47"/>
    <d v="1899-12-30T00:55:40"/>
    <n v="16"/>
    <x v="15"/>
    <x v="3"/>
    <x v="2"/>
    <n v="0"/>
    <n v="0"/>
    <s v="OK"/>
    <s v="Granel"/>
    <x v="2"/>
    <n v="0"/>
    <s v="F. ALCONERA"/>
    <s v="B"/>
    <d v="1899-12-30T00:00:07"/>
    <d v="1899-12-30T00:00:07"/>
    <s v="OK"/>
    <m/>
    <m/>
    <d v="1899-12-30T00:00:00"/>
    <d v="1899-12-30T00:55:47"/>
    <n v="6"/>
    <d v="1899-12-30T00:00:07"/>
    <n v="55.78333333332484"/>
    <n v="17"/>
    <s v="No"/>
  </r>
  <r>
    <s v="CCAL"/>
    <s v="2025020161"/>
    <x v="0"/>
    <s v="ER0455BBX"/>
    <s v="E0438GVW"/>
    <d v="2025-03-14T00:00:00"/>
    <m/>
    <s v="3297"/>
    <x v="2"/>
    <s v="PA"/>
    <s v="S1"/>
    <m/>
    <d v="2025-03-14T00:00:00"/>
    <d v="1899-12-30T16:49:23"/>
    <d v="2025-03-14T00:00:00"/>
    <d v="1899-12-30T16:49:29"/>
    <d v="2025-03-14T00:00:00"/>
    <d v="1899-12-30T17:17:54"/>
    <x v="0"/>
    <s v="RFCPI"/>
    <s v="8043259507"/>
    <s v="EXW"/>
    <d v="1899-12-30T00:28:31"/>
    <d v="1899-12-30T00:28:25"/>
    <d v="1899-12-30T00:00:06"/>
    <s v="Granel"/>
    <s v="E001"/>
    <x v="1"/>
    <d v="1899-12-30T00:28:31"/>
    <d v="1899-12-30T00:28:25"/>
    <n v="16"/>
    <x v="15"/>
    <x v="3"/>
    <x v="2"/>
    <n v="0"/>
    <n v="0"/>
    <s v="OK"/>
    <s v="Granel"/>
    <x v="2"/>
    <n v="0"/>
    <s v="F. ALCONERA"/>
    <s v="A"/>
    <d v="1899-12-30T00:00:06"/>
    <d v="1899-12-30T00:00:06"/>
    <s v="OK"/>
    <m/>
    <m/>
    <d v="1899-12-30T00:00:00"/>
    <d v="1899-12-30T00:28:31"/>
    <n v="6"/>
    <d v="1899-12-30T00:00:06"/>
    <n v="28.516666666665635"/>
    <n v="17"/>
    <s v="Si"/>
  </r>
  <r>
    <s v="CCAL"/>
    <s v="2025020182"/>
    <x v="0"/>
    <s v="ER8840BBT"/>
    <s v="E6093LZV"/>
    <d v="2025-03-14T00:00:00"/>
    <m/>
    <s v="200223"/>
    <x v="0"/>
    <s v="PA"/>
    <s v="S1"/>
    <m/>
    <d v="2025-03-14T00:00:00"/>
    <d v="1899-12-30T18:04:12"/>
    <d v="2025-03-14T00:00:00"/>
    <d v="1899-12-30T18:07:55"/>
    <d v="2025-03-14T00:00:00"/>
    <d v="1899-12-30T18:38:31"/>
    <x v="0"/>
    <s v="RFCPI"/>
    <s v="8043259508"/>
    <s v="EXW"/>
    <d v="1899-12-30T00:34:19"/>
    <d v="1899-12-30T00:30:36"/>
    <d v="1899-12-30T00:03:43"/>
    <s v="Granel"/>
    <s v="E001"/>
    <x v="1"/>
    <d v="1899-12-30T00:34:19"/>
    <d v="1899-12-30T00:30:36"/>
    <n v="18"/>
    <x v="15"/>
    <x v="3"/>
    <x v="0"/>
    <n v="0"/>
    <n v="0"/>
    <s v="OK"/>
    <s v="Clinker"/>
    <x v="2"/>
    <n v="0"/>
    <s v="F. ALCONERA"/>
    <s v="A"/>
    <d v="1899-12-30T00:03:43"/>
    <d v="1899-12-30T00:03:43"/>
    <s v="OK"/>
    <m/>
    <m/>
    <d v="1899-12-30T00:00:00"/>
    <d v="1899-12-30T00:34:19"/>
    <n v="6"/>
    <d v="1899-12-30T00:03:43"/>
    <n v="34.31666666666878"/>
    <n v="18"/>
    <s v="Si"/>
  </r>
  <r>
    <s v="CCAL"/>
    <s v="2025020181"/>
    <x v="0"/>
    <s v="ER4761BBV"/>
    <s v="E1400KHH"/>
    <d v="2025-03-14T00:00:00"/>
    <m/>
    <s v="3297"/>
    <x v="2"/>
    <s v="PA"/>
    <s v="S1"/>
    <m/>
    <d v="2025-03-14T00:00:00"/>
    <d v="1899-12-30T17:56:24"/>
    <d v="2025-03-14T00:00:00"/>
    <d v="1899-12-30T17:56:31"/>
    <d v="2025-03-14T00:00:00"/>
    <d v="1899-12-30T18:43:52"/>
    <x v="0"/>
    <s v="RFCPI"/>
    <s v="8043259509"/>
    <s v="EXW"/>
    <d v="1899-12-30T00:47:28"/>
    <d v="1899-12-30T00:47:21"/>
    <d v="1899-12-30T00:00:07"/>
    <s v="Granel"/>
    <s v="E001"/>
    <x v="1"/>
    <d v="1899-12-30T00:47:28"/>
    <d v="1899-12-30T00:47:21"/>
    <n v="17"/>
    <x v="15"/>
    <x v="3"/>
    <x v="2"/>
    <n v="0"/>
    <n v="0"/>
    <s v="OK"/>
    <s v="Granel"/>
    <x v="2"/>
    <n v="0"/>
    <s v="F. ALCONERA"/>
    <s v="B"/>
    <d v="1899-12-30T00:00:07"/>
    <d v="1899-12-30T00:00:07"/>
    <s v="OK"/>
    <m/>
    <m/>
    <d v="1899-12-30T00:00:00"/>
    <d v="1899-12-30T00:47:28"/>
    <n v="6"/>
    <d v="1899-12-30T00:00:07"/>
    <n v="47.466666666662363"/>
    <n v="18"/>
    <s v="No"/>
  </r>
  <r>
    <s v="CCAL"/>
    <s v="2025020184"/>
    <x v="0"/>
    <s v="ER8908BBG"/>
    <s v="E5792MTF"/>
    <d v="2025-03-14T00:00:00"/>
    <m/>
    <s v="3228"/>
    <x v="3"/>
    <s v="PA"/>
    <s v="S5"/>
    <m/>
    <d v="2025-03-14T00:00:00"/>
    <d v="1899-12-30T18:24:17"/>
    <d v="2025-03-14T00:00:00"/>
    <d v="1899-12-30T18:24:23"/>
    <d v="2025-03-14T00:00:00"/>
    <d v="1899-12-30T18:56:07"/>
    <x v="0"/>
    <s v="RFCPI"/>
    <s v="8043259510"/>
    <s v="EXW"/>
    <d v="1899-12-30T00:31:50"/>
    <d v="1899-12-30T00:31:44"/>
    <d v="1899-12-30T00:00:06"/>
    <s v="Granel"/>
    <s v="E001"/>
    <x v="1"/>
    <d v="1899-12-30T00:31:50"/>
    <d v="1899-12-30T00:31:44"/>
    <n v="18"/>
    <x v="15"/>
    <x v="3"/>
    <x v="2"/>
    <n v="0"/>
    <n v="0"/>
    <s v="OK"/>
    <s v="Granel"/>
    <x v="2"/>
    <n v="0"/>
    <s v="F. ALCONERA"/>
    <s v="A"/>
    <d v="1899-12-30T00:00:06"/>
    <d v="1899-12-30T00:00:06"/>
    <s v="OK"/>
    <m/>
    <m/>
    <d v="1899-12-30T00:00:00"/>
    <d v="1899-12-30T00:31:50"/>
    <n v="6"/>
    <d v="1899-12-30T00:00:06"/>
    <n v="31.833333333331169"/>
    <n v="18"/>
    <s v="Si"/>
  </r>
  <r>
    <s v="CCAL"/>
    <s v="2025020185"/>
    <x v="0"/>
    <s v="ER8804BBS"/>
    <s v="E8421HJR"/>
    <d v="2025-03-14T00:00:00"/>
    <m/>
    <s v="3297"/>
    <x v="2"/>
    <s v="PA"/>
    <s v="S1"/>
    <m/>
    <d v="2025-03-14T00:00:00"/>
    <d v="1899-12-30T18:31:22"/>
    <d v="2025-03-14T00:00:00"/>
    <d v="1899-12-30T18:31:29"/>
    <d v="2025-03-14T00:00:00"/>
    <d v="1899-12-30T18:57:16"/>
    <x v="0"/>
    <s v="RFCPI"/>
    <s v="8043259511"/>
    <s v="FBO"/>
    <d v="1899-12-30T00:25:54"/>
    <d v="1899-12-30T00:25:47"/>
    <d v="1899-12-30T00:00:07"/>
    <s v="Granel"/>
    <s v="E001"/>
    <x v="2"/>
    <d v="1899-12-30T00:25:54"/>
    <d v="1899-12-30T00:25:47"/>
    <n v="18"/>
    <x v="15"/>
    <x v="3"/>
    <x v="2"/>
    <n v="0"/>
    <n v="0"/>
    <s v="OK"/>
    <s v="Granel"/>
    <x v="2"/>
    <n v="0"/>
    <s v="F. ALCONERA"/>
    <s v="A"/>
    <d v="1899-12-30T00:00:07"/>
    <d v="1899-12-30T00:00:07"/>
    <s v="OK"/>
    <m/>
    <m/>
    <d v="1899-12-30T00:00:00"/>
    <d v="1899-12-30T00:25:54"/>
    <n v="6"/>
    <d v="1899-12-30T00:00:07"/>
    <n v="25.899999999998453"/>
    <n v="18"/>
    <s v="Si"/>
  </r>
  <r>
    <s v="CCAL"/>
    <s v="2025020212"/>
    <x v="0"/>
    <s v="ER0318BDR"/>
    <s v="E9260KWX"/>
    <d v="2025-03-15T00:00:00"/>
    <m/>
    <s v="3230"/>
    <x v="1"/>
    <s v="PA"/>
    <s v="PA"/>
    <m/>
    <d v="2025-03-15T00:00:00"/>
    <d v="1899-12-30T08:31:27"/>
    <d v="2025-03-15T00:00:00"/>
    <d v="1899-12-30T08:31:33"/>
    <d v="2025-03-15T00:00:00"/>
    <d v="1899-12-30T09:04:39"/>
    <x v="0"/>
    <s v="RFCPI"/>
    <s v="8043259512"/>
    <s v="FBO"/>
    <d v="1899-12-30T00:00:00"/>
    <d v="1899-12-30T00:00:00"/>
    <d v="1899-12-30T00:00:00"/>
    <s v="Ensacado"/>
    <s v="E002"/>
    <x v="2"/>
    <d v="1899-12-30T00:33:12"/>
    <d v="1899-12-30T00:33:06"/>
    <n v="8"/>
    <x v="0"/>
    <x v="3"/>
    <x v="1"/>
    <n v="0"/>
    <n v="0"/>
    <s v="OK"/>
    <s v="Ensacado"/>
    <x v="2"/>
    <n v="0"/>
    <s v="F. ALCONERA"/>
    <s v="A"/>
    <d v="1899-12-30T00:00:00"/>
    <d v="1899-12-30T00:00:00"/>
    <s v="OK"/>
    <m/>
    <m/>
    <d v="1899-12-30T00:00:00"/>
    <d v="1899-12-30T00:33:12"/>
    <n v="7"/>
    <d v="1899-12-30T00:00:06"/>
    <n v="33.200000000006391"/>
    <n v="9"/>
    <s v="Si"/>
  </r>
  <r>
    <s v="CCAL"/>
    <s v="2025020237"/>
    <x v="0"/>
    <s v="ER3105BBY"/>
    <s v="E7841LBS"/>
    <d v="2025-03-15T00:00:00"/>
    <m/>
    <s v="3297"/>
    <x v="2"/>
    <s v="PA"/>
    <s v="S1"/>
    <m/>
    <d v="2025-03-15T00:00:00"/>
    <d v="1899-12-30T10:21:08"/>
    <d v="2025-03-15T00:00:00"/>
    <d v="1899-12-30T10:21:17"/>
    <d v="2025-03-15T00:00:00"/>
    <d v="1899-12-30T10:46:24"/>
    <x v="0"/>
    <s v="RFCPI"/>
    <s v="8043259513"/>
    <s v="FBO"/>
    <d v="1899-12-30T00:00:00"/>
    <d v="1899-12-30T00:00:00"/>
    <d v="1899-12-30T00:00:00"/>
    <s v="Granel"/>
    <s v="E001"/>
    <x v="2"/>
    <d v="1899-12-30T00:25:16"/>
    <d v="1899-12-30T00:25:07"/>
    <n v="10"/>
    <x v="0"/>
    <x v="3"/>
    <x v="2"/>
    <n v="0"/>
    <n v="0"/>
    <s v="OK"/>
    <s v="Granel"/>
    <x v="2"/>
    <n v="0"/>
    <s v="F. ALCONERA"/>
    <s v="A"/>
    <d v="1899-12-30T00:00:00"/>
    <d v="1899-12-30T00:00:00"/>
    <s v="OK"/>
    <m/>
    <m/>
    <d v="1899-12-30T00:00:00"/>
    <d v="1899-12-30T00:25:16"/>
    <n v="7"/>
    <d v="1899-12-30T00:00:09"/>
    <n v="25.266666666672002"/>
    <n v="10"/>
    <s v="Si"/>
  </r>
  <r>
    <s v="CCAL"/>
    <s v="2025020238"/>
    <x v="0"/>
    <s v="ER2519BBT"/>
    <s v="E9133JSN"/>
    <d v="2025-03-15T00:00:00"/>
    <m/>
    <s v="3230"/>
    <x v="1"/>
    <s v="PA"/>
    <s v="PA"/>
    <m/>
    <d v="2025-03-15T00:00:00"/>
    <d v="1899-12-30T12:05:53"/>
    <d v="2025-03-15T00:00:00"/>
    <d v="1899-12-30T12:06:08"/>
    <d v="2025-03-15T00:00:00"/>
    <d v="1899-12-30T12:58:11"/>
    <x v="0"/>
    <s v="RFCPI"/>
    <s v="8043259514"/>
    <s v="FBO"/>
    <d v="1899-12-30T00:00:00"/>
    <d v="1899-12-30T00:00:00"/>
    <d v="1899-12-30T00:00:00"/>
    <s v="Ensacado"/>
    <s v="E002"/>
    <x v="2"/>
    <d v="1899-12-30T00:52:18"/>
    <d v="1899-12-30T00:52:03"/>
    <n v="12"/>
    <x v="0"/>
    <x v="3"/>
    <x v="1"/>
    <n v="0"/>
    <n v="0"/>
    <s v="OK"/>
    <s v="Ensacado"/>
    <x v="2"/>
    <n v="0"/>
    <s v="F. ALCONERA"/>
    <s v="B"/>
    <d v="1899-12-30T00:00:00"/>
    <d v="1899-12-30T00:00:00"/>
    <s v="OK"/>
    <m/>
    <m/>
    <d v="1899-12-30T00:00:00"/>
    <d v="1899-12-30T00:52:18"/>
    <n v="7"/>
    <d v="1899-12-30T00:00:15"/>
    <n v="52.299999999993467"/>
    <n v="12"/>
    <s v="No"/>
  </r>
  <r>
    <s v="CCAL"/>
    <s v="2025020246"/>
    <x v="0"/>
    <s v="EJ01057R"/>
    <s v="E2544FHJ"/>
    <d v="2025-03-17T00:00:00"/>
    <m/>
    <s v="3230"/>
    <x v="1"/>
    <s v="PA"/>
    <s v="PA"/>
    <m/>
    <d v="2025-03-17T00:00:00"/>
    <d v="1899-12-30T06:22:48"/>
    <d v="2025-03-17T00:00:00"/>
    <d v="1899-12-30T06:22:59"/>
    <d v="2025-03-17T00:00:00"/>
    <d v="1899-12-30T06:51:03"/>
    <x v="0"/>
    <s v="RFCPI"/>
    <s v="8043259522"/>
    <s v="EXW"/>
    <d v="1899-12-30T00:28:15"/>
    <d v="1899-12-30T00:28:04"/>
    <d v="1899-12-30T00:00:11"/>
    <s v="Ensacado"/>
    <s v="E002"/>
    <x v="1"/>
    <d v="1899-12-30T00:28:15"/>
    <d v="1899-12-30T00:28:04"/>
    <n v="6"/>
    <x v="16"/>
    <x v="4"/>
    <x v="1"/>
    <n v="0"/>
    <n v="0"/>
    <s v="OK"/>
    <s v="Ensacado"/>
    <x v="2"/>
    <n v="0"/>
    <s v="F. ALCONERA"/>
    <s v="A"/>
    <d v="1899-12-30T00:00:11"/>
    <d v="1899-12-30T00:00:11"/>
    <s v="OK"/>
    <m/>
    <m/>
    <d v="1899-12-30T00:00:00"/>
    <d v="1899-12-30T00:28:15"/>
    <n v="2"/>
    <d v="1899-12-30T00:00:11"/>
    <n v="28.250000000006413"/>
    <n v="6"/>
    <s v="Si"/>
  </r>
  <r>
    <s v="CCAL"/>
    <s v="2025020251"/>
    <x v="0"/>
    <s v="ER9810BBD"/>
    <s v="E7817JTR"/>
    <d v="2025-03-17T00:00:00"/>
    <m/>
    <s v="3229"/>
    <x v="6"/>
    <s v="PA"/>
    <s v="S2"/>
    <m/>
    <d v="2025-03-17T00:00:00"/>
    <d v="1899-12-30T06:56:26"/>
    <d v="2025-03-17T00:00:00"/>
    <d v="1899-12-30T06:56:52"/>
    <d v="2025-03-17T00:00:00"/>
    <d v="1899-12-30T07:26:23"/>
    <x v="0"/>
    <s v="RFCPI"/>
    <s v="8043259526"/>
    <s v="EXW"/>
    <d v="1899-12-30T00:29:57"/>
    <d v="1899-12-30T00:29:31"/>
    <d v="1899-12-30T00:00:26"/>
    <s v="Granel"/>
    <s v="E001"/>
    <x v="1"/>
    <d v="1899-12-30T00:29:57"/>
    <d v="1899-12-30T00:29:31"/>
    <n v="6"/>
    <x v="16"/>
    <x v="4"/>
    <x v="2"/>
    <n v="0"/>
    <n v="0"/>
    <s v="OK"/>
    <s v="Granel"/>
    <x v="2"/>
    <n v="0"/>
    <s v="F. ALCONERA"/>
    <s v="A"/>
    <d v="1899-12-30T00:00:26"/>
    <d v="1899-12-30T00:00:26"/>
    <s v="OK"/>
    <m/>
    <m/>
    <d v="1899-12-30T00:00:00"/>
    <d v="1899-12-30T00:29:57"/>
    <n v="2"/>
    <d v="1899-12-30T00:00:26"/>
    <n v="29.950000000012835"/>
    <n v="7"/>
    <s v="Si"/>
  </r>
  <r>
    <s v="CCAL"/>
    <s v="2025020266"/>
    <x v="0"/>
    <s v="ER3908BBW"/>
    <s v="E5943KXX"/>
    <d v="2025-03-17T00:00:00"/>
    <m/>
    <s v="3228"/>
    <x v="3"/>
    <s v="PA"/>
    <s v="S5"/>
    <m/>
    <d v="2025-03-17T00:00:00"/>
    <d v="1899-12-30T07:14:37"/>
    <d v="2025-03-17T00:00:00"/>
    <d v="1899-12-30T07:14:47"/>
    <d v="2025-03-17T00:00:00"/>
    <d v="1899-12-30T07:41:06"/>
    <x v="0"/>
    <s v="RFCPI"/>
    <s v="8043259529"/>
    <s v="FBO"/>
    <d v="1899-12-30T00:26:29"/>
    <d v="1899-12-30T00:26:19"/>
    <d v="1899-12-30T00:00:10"/>
    <s v="Granel"/>
    <s v="E001"/>
    <x v="2"/>
    <d v="1899-12-30T00:26:29"/>
    <d v="1899-12-30T00:26:19"/>
    <n v="7"/>
    <x v="16"/>
    <x v="4"/>
    <x v="2"/>
    <n v="0"/>
    <n v="0"/>
    <s v="OK"/>
    <s v="Granel"/>
    <x v="2"/>
    <n v="0"/>
    <s v="F. ALCONERA"/>
    <s v="A"/>
    <d v="1899-12-30T00:00:10"/>
    <d v="1899-12-30T00:00:10"/>
    <s v="OK"/>
    <m/>
    <m/>
    <d v="1899-12-30T00:00:00"/>
    <d v="1899-12-30T00:26:29"/>
    <n v="2"/>
    <d v="1899-12-30T00:00:10"/>
    <n v="26.483333333328012"/>
    <n v="7"/>
    <s v="Si"/>
  </r>
  <r>
    <s v="CCAL"/>
    <s v="2025020276"/>
    <x v="0"/>
    <s v="ER8805BBS"/>
    <s v="E8272KDP"/>
    <d v="2025-03-17T00:00:00"/>
    <m/>
    <s v="3297"/>
    <x v="2"/>
    <s v="PA"/>
    <s v="S1"/>
    <m/>
    <d v="2025-03-17T00:00:00"/>
    <d v="1899-12-30T07:22:33"/>
    <d v="2025-03-17T00:00:00"/>
    <d v="1899-12-30T07:22:43"/>
    <d v="2025-03-17T00:00:00"/>
    <d v="1899-12-30T07:48:54"/>
    <x v="0"/>
    <s v="RFCPI"/>
    <s v="8043259531"/>
    <s v="FBO"/>
    <d v="1899-12-30T00:26:21"/>
    <d v="1899-12-30T00:26:11"/>
    <d v="1899-12-30T00:00:10"/>
    <s v="Granel"/>
    <s v="E001"/>
    <x v="2"/>
    <d v="1899-12-30T00:26:21"/>
    <d v="1899-12-30T00:26:11"/>
    <n v="7"/>
    <x v="16"/>
    <x v="4"/>
    <x v="2"/>
    <n v="0"/>
    <n v="0"/>
    <s v="OK"/>
    <s v="Granel"/>
    <x v="2"/>
    <n v="0"/>
    <s v="F. ALCONERA"/>
    <s v="A"/>
    <d v="1899-12-30T00:00:10"/>
    <d v="1899-12-30T00:00:10"/>
    <s v="OK"/>
    <m/>
    <m/>
    <d v="1899-12-30T00:00:00"/>
    <d v="1899-12-30T00:26:21"/>
    <n v="2"/>
    <d v="1899-12-30T00:00:10"/>
    <n v="26.349999999998364"/>
    <n v="7"/>
    <s v="Si"/>
  </r>
  <r>
    <s v="CCAL"/>
    <s v="2025020275"/>
    <x v="0"/>
    <s v="ER6360BBH"/>
    <s v="E5728KFK"/>
    <d v="2025-03-17T00:00:00"/>
    <m/>
    <s v="3350"/>
    <x v="9"/>
    <s v="PA"/>
    <s v="S2"/>
    <m/>
    <d v="2025-03-17T00:00:00"/>
    <d v="1899-12-30T07:21:24"/>
    <d v="2025-03-17T00:00:00"/>
    <d v="1899-12-30T07:21:34"/>
    <d v="2025-03-17T00:00:00"/>
    <d v="1899-12-30T08:00:29"/>
    <x v="0"/>
    <s v="RFCPI"/>
    <s v="8043259532"/>
    <s v="FBO"/>
    <d v="1899-12-30T00:39:05"/>
    <d v="1899-12-30T00:38:55"/>
    <d v="1899-12-30T00:00:10"/>
    <s v="Granel"/>
    <s v="E001"/>
    <x v="2"/>
    <d v="1899-12-30T00:39:05"/>
    <d v="1899-12-30T00:38:55"/>
    <n v="7"/>
    <x v="16"/>
    <x v="4"/>
    <x v="2"/>
    <n v="0"/>
    <n v="0"/>
    <s v="OK"/>
    <s v="Granel"/>
    <x v="2"/>
    <n v="0"/>
    <s v="F. ALCONERA"/>
    <s v="A"/>
    <d v="1899-12-30T00:00:10"/>
    <d v="1899-12-30T00:00:10"/>
    <s v="OK"/>
    <m/>
    <m/>
    <d v="1899-12-30T00:00:00"/>
    <d v="1899-12-30T00:39:05"/>
    <n v="2"/>
    <d v="1899-12-30T00:00:10"/>
    <n v="39.083333333327985"/>
    <n v="8"/>
    <s v="Si"/>
  </r>
  <r>
    <s v="CCAL"/>
    <s v="2025020277"/>
    <x v="0"/>
    <s v="ER9015BCD"/>
    <s v="E7062KZH"/>
    <d v="2025-03-17T00:00:00"/>
    <m/>
    <s v="3297"/>
    <x v="2"/>
    <s v="PA"/>
    <s v="S1"/>
    <m/>
    <d v="2025-03-17T00:00:00"/>
    <d v="1899-12-30T07:24:51"/>
    <d v="2025-03-17T00:00:00"/>
    <d v="1899-12-30T07:25:01"/>
    <d v="2025-03-17T00:00:00"/>
    <d v="1899-12-30T08:05:22"/>
    <x v="0"/>
    <s v="RFCPI"/>
    <s v="8043259533"/>
    <s v="EXW"/>
    <d v="1899-12-30T00:40:31"/>
    <d v="1899-12-30T00:40:21"/>
    <d v="1899-12-30T00:00:10"/>
    <s v="Granel"/>
    <s v="E001"/>
    <x v="1"/>
    <d v="1899-12-30T00:40:31"/>
    <d v="1899-12-30T00:40:21"/>
    <n v="7"/>
    <x v="16"/>
    <x v="4"/>
    <x v="2"/>
    <n v="0"/>
    <n v="0"/>
    <s v="OK"/>
    <s v="Granel"/>
    <x v="2"/>
    <n v="0"/>
    <s v="F. ALCONERA"/>
    <s v="A"/>
    <d v="1899-12-30T00:00:10"/>
    <d v="1899-12-30T00:00:10"/>
    <s v="OK"/>
    <m/>
    <m/>
    <d v="1899-12-30T00:00:00"/>
    <d v="1899-12-30T00:40:31"/>
    <n v="2"/>
    <d v="1899-12-30T00:00:10"/>
    <n v="40.516666666675185"/>
    <n v="8"/>
    <s v="Si"/>
  </r>
  <r>
    <s v="CCAL"/>
    <s v="2025020279"/>
    <x v="0"/>
    <s v="ER9178BBB"/>
    <s v="E3299HSH"/>
    <d v="2025-03-17T00:00:00"/>
    <m/>
    <s v="3297"/>
    <x v="2"/>
    <s v="PA"/>
    <s v="S1"/>
    <m/>
    <d v="2025-03-17T00:00:00"/>
    <d v="1899-12-30T07:28:30"/>
    <d v="2025-03-17T00:00:00"/>
    <d v="1899-12-30T07:29:06"/>
    <d v="2025-03-17T00:00:00"/>
    <d v="1899-12-30T08:14:18"/>
    <x v="0"/>
    <s v="RFCPI"/>
    <s v="8043259536"/>
    <s v="EXW"/>
    <d v="1899-12-30T00:45:48"/>
    <d v="1899-12-30T00:45:12"/>
    <d v="1899-12-30T00:00:36"/>
    <s v="Granel"/>
    <s v="E001"/>
    <x v="1"/>
    <d v="1899-12-30T00:45:48"/>
    <d v="1899-12-30T00:45:12"/>
    <n v="7"/>
    <x v="16"/>
    <x v="4"/>
    <x v="2"/>
    <n v="0"/>
    <n v="0"/>
    <s v="OK"/>
    <s v="Granel"/>
    <x v="2"/>
    <n v="0"/>
    <s v="F. ALCONERA"/>
    <s v="B"/>
    <d v="1899-12-30T00:00:36"/>
    <d v="1899-12-30T00:00:36"/>
    <s v="OK"/>
    <m/>
    <m/>
    <d v="1899-12-30T00:00:00"/>
    <d v="1899-12-30T00:45:48"/>
    <n v="2"/>
    <d v="1899-12-30T00:00:36"/>
    <n v="45.800000000006357"/>
    <n v="8"/>
    <s v="No"/>
  </r>
  <r>
    <s v="CCAL"/>
    <s v="2025020262"/>
    <x v="0"/>
    <s v="ER9715BCC"/>
    <s v="E1573HYZ"/>
    <d v="2025-03-17T00:00:00"/>
    <m/>
    <s v="200223"/>
    <x v="0"/>
    <s v="PA"/>
    <s v="S1"/>
    <m/>
    <d v="2025-03-17T00:00:00"/>
    <d v="1899-12-30T07:08:21"/>
    <d v="2025-03-17T00:00:00"/>
    <d v="1899-12-30T07:08:32"/>
    <d v="2025-03-17T00:00:00"/>
    <d v="1899-12-30T08:17:58"/>
    <x v="0"/>
    <s v="RFCPI"/>
    <s v="8043259538"/>
    <s v="EXW"/>
    <d v="1899-12-30T01:09:37"/>
    <d v="1899-12-30T01:09:26"/>
    <d v="1899-12-30T00:00:11"/>
    <s v="Granel"/>
    <s v="E001"/>
    <x v="1"/>
    <d v="1899-12-30T01:09:37"/>
    <d v="1899-12-30T01:09:26"/>
    <n v="7"/>
    <x v="16"/>
    <x v="4"/>
    <x v="0"/>
    <n v="0"/>
    <n v="0"/>
    <s v="OK"/>
    <s v="Clinker"/>
    <x v="2"/>
    <n v="0"/>
    <s v="F. ALCONERA"/>
    <s v="B"/>
    <d v="1899-12-30T00:00:11"/>
    <d v="1899-12-30T00:00:11"/>
    <s v="OK"/>
    <m/>
    <m/>
    <d v="1899-12-30T00:00:00"/>
    <d v="1899-12-30T01:09:37"/>
    <n v="2"/>
    <d v="1899-12-30T00:00:11"/>
    <n v="69.616666666670454"/>
    <n v="8"/>
    <s v="No"/>
  </r>
  <r>
    <s v="CCAL"/>
    <s v="2025020295"/>
    <x v="0"/>
    <s v="ER0894BBZ"/>
    <s v="E5542MNV"/>
    <d v="2025-03-17T00:00:00"/>
    <m/>
    <s v="3228"/>
    <x v="3"/>
    <s v="PA"/>
    <s v="S5"/>
    <m/>
    <d v="2025-03-17T00:00:00"/>
    <d v="1899-12-30T07:52:41"/>
    <d v="2025-03-17T00:00:00"/>
    <d v="1899-12-30T07:52:51"/>
    <d v="2025-03-17T00:00:00"/>
    <d v="1899-12-30T08:22:18"/>
    <x v="0"/>
    <s v="RFCPI"/>
    <s v="8043259539"/>
    <s v="FBO"/>
    <d v="1899-12-30T00:29:37"/>
    <d v="1899-12-30T00:29:27"/>
    <d v="1899-12-30T00:00:10"/>
    <s v="Granel"/>
    <s v="E001"/>
    <x v="2"/>
    <d v="1899-12-30T00:29:37"/>
    <d v="1899-12-30T00:29:27"/>
    <n v="7"/>
    <x v="16"/>
    <x v="4"/>
    <x v="2"/>
    <n v="0"/>
    <n v="0"/>
    <s v="OK"/>
    <s v="Granel"/>
    <x v="2"/>
    <n v="0"/>
    <s v="F. ALCONERA"/>
    <s v="A"/>
    <d v="1899-12-30T00:00:10"/>
    <d v="1899-12-30T00:00:10"/>
    <s v="OK"/>
    <m/>
    <m/>
    <d v="1899-12-30T00:00:00"/>
    <d v="1899-12-30T00:29:37"/>
    <n v="2"/>
    <d v="1899-12-30T00:00:10"/>
    <n v="29.616666666667246"/>
    <n v="8"/>
    <s v="Si"/>
  </r>
  <r>
    <s v="CCAL"/>
    <s v="2025020287"/>
    <x v="0"/>
    <s v="ER7897BBW"/>
    <s v="E0481KDV"/>
    <d v="2025-03-17T00:00:00"/>
    <m/>
    <s v="200223"/>
    <x v="0"/>
    <s v="PA"/>
    <s v="S1"/>
    <m/>
    <d v="2025-03-17T00:00:00"/>
    <d v="1899-12-30T07:42:33"/>
    <d v="2025-03-17T00:00:00"/>
    <d v="1899-12-30T07:44:40"/>
    <d v="2025-03-17T00:00:00"/>
    <d v="1899-12-30T08:41:18"/>
    <x v="0"/>
    <s v="RFCPI"/>
    <s v="8043259542"/>
    <s v="FBO"/>
    <d v="1899-12-30T00:58:45"/>
    <d v="1899-12-30T00:56:38"/>
    <d v="1899-12-30T00:02:07"/>
    <s v="Granel"/>
    <s v="E001"/>
    <x v="1"/>
    <d v="1899-12-30T00:58:45"/>
    <d v="1899-12-30T00:56:38"/>
    <n v="7"/>
    <x v="16"/>
    <x v="4"/>
    <x v="0"/>
    <n v="0"/>
    <n v="0"/>
    <s v="OK"/>
    <s v="Clinker"/>
    <x v="2"/>
    <n v="0"/>
    <s v="F. ALCONERA"/>
    <s v="B"/>
    <d v="1899-12-30T00:02:07"/>
    <d v="1899-12-30T00:02:07"/>
    <s v="OK"/>
    <m/>
    <m/>
    <d v="1899-12-30T00:00:00"/>
    <d v="1899-12-30T00:58:45"/>
    <n v="2"/>
    <d v="1899-12-30T00:02:07"/>
    <n v="58.749999999998472"/>
    <n v="8"/>
    <s v="No"/>
  </r>
  <r>
    <s v="CCAL"/>
    <s v="2025020310"/>
    <x v="0"/>
    <s v="ER0896BBZ"/>
    <s v="E7008LML"/>
    <d v="2025-03-17T00:00:00"/>
    <m/>
    <s v="3297"/>
    <x v="2"/>
    <s v="PA"/>
    <s v="S1"/>
    <m/>
    <d v="2025-03-17T00:00:00"/>
    <d v="1899-12-30T08:18:01"/>
    <d v="2025-03-17T00:00:00"/>
    <d v="1899-12-30T08:18:47"/>
    <d v="2025-03-17T00:00:00"/>
    <d v="1899-12-30T08:49:47"/>
    <x v="0"/>
    <s v="RFCPI"/>
    <s v="8043259544"/>
    <s v="EXW"/>
    <d v="1899-12-30T00:31:46"/>
    <d v="1899-12-30T00:31:00"/>
    <d v="1899-12-30T00:00:46"/>
    <s v="Granel"/>
    <s v="E001"/>
    <x v="1"/>
    <d v="1899-12-30T00:31:46"/>
    <d v="1899-12-30T00:31:00"/>
    <n v="8"/>
    <x v="16"/>
    <x v="4"/>
    <x v="2"/>
    <n v="0"/>
    <n v="0"/>
    <s v="OK"/>
    <s v="Granel"/>
    <x v="2"/>
    <n v="0"/>
    <s v="F. ALCONERA"/>
    <s v="A"/>
    <d v="1899-12-30T00:00:46"/>
    <d v="1899-12-30T00:00:46"/>
    <s v="OK"/>
    <m/>
    <m/>
    <d v="1899-12-30T00:00:00"/>
    <d v="1899-12-30T00:31:46"/>
    <n v="2"/>
    <d v="1899-12-30T00:00:46"/>
    <n v="31.766666666659269"/>
    <n v="8"/>
    <s v="Si"/>
  </r>
  <r>
    <s v="CCAL"/>
    <s v="2025020335"/>
    <x v="0"/>
    <s v="ER2778BBR"/>
    <s v="E9155HNP"/>
    <d v="2025-03-17T00:00:00"/>
    <m/>
    <s v="3297"/>
    <x v="2"/>
    <s v="PA"/>
    <s v="S1"/>
    <m/>
    <d v="2025-03-17T00:00:00"/>
    <d v="1899-12-30T08:50:24"/>
    <d v="2025-03-17T00:00:00"/>
    <d v="1899-12-30T08:54:23"/>
    <d v="2025-03-17T00:00:00"/>
    <d v="1899-12-30T09:18:51"/>
    <x v="0"/>
    <s v="RFCPI"/>
    <s v="8043259546"/>
    <s v="EXW"/>
    <d v="1899-12-30T00:28:27"/>
    <d v="1899-12-30T00:24:28"/>
    <d v="1899-12-30T00:03:59"/>
    <s v="Granel"/>
    <s v="E001"/>
    <x v="1"/>
    <d v="1899-12-30T00:28:27"/>
    <d v="1899-12-30T00:24:28"/>
    <n v="8"/>
    <x v="16"/>
    <x v="4"/>
    <x v="2"/>
    <n v="0"/>
    <n v="0"/>
    <s v="OK"/>
    <s v="Granel"/>
    <x v="2"/>
    <n v="0"/>
    <s v="F. ALCONERA"/>
    <s v="A"/>
    <d v="1899-12-30T00:03:59"/>
    <d v="1899-12-30T00:03:59"/>
    <s v="OK"/>
    <m/>
    <m/>
    <d v="1899-12-30T00:00:00"/>
    <d v="1899-12-30T00:28:27"/>
    <n v="2"/>
    <d v="1899-12-30T00:03:59"/>
    <n v="28.450000000007964"/>
    <n v="9"/>
    <s v="Si"/>
  </r>
  <r>
    <s v="CCAL"/>
    <s v="2025020323"/>
    <x v="0"/>
    <s v="ER9432BBX"/>
    <s v="E3840LWV"/>
    <d v="2025-03-17T00:00:00"/>
    <m/>
    <s v="3230"/>
    <x v="1"/>
    <s v="PA"/>
    <s v="PA"/>
    <m/>
    <d v="2025-03-17T00:00:00"/>
    <d v="1899-12-30T08:39:13"/>
    <d v="2025-03-17T00:00:00"/>
    <d v="1899-12-30T08:39:23"/>
    <d v="2025-03-17T00:00:00"/>
    <d v="1899-12-30T09:40:42"/>
    <x v="0"/>
    <s v="RFCPI"/>
    <s v="8043259548"/>
    <s v="EXW"/>
    <d v="1899-12-30T01:01:29"/>
    <d v="1899-12-30T01:01:19"/>
    <d v="1899-12-30T00:00:10"/>
    <s v="Ensacado"/>
    <s v="E002"/>
    <x v="1"/>
    <d v="1899-12-30T01:01:29"/>
    <d v="1899-12-30T01:01:19"/>
    <n v="8"/>
    <x v="16"/>
    <x v="4"/>
    <x v="1"/>
    <n v="0"/>
    <n v="0"/>
    <s v="OK"/>
    <s v="Ensacado"/>
    <x v="2"/>
    <n v="0"/>
    <s v="F. ALCONERA"/>
    <s v="B"/>
    <d v="1899-12-30T00:00:10"/>
    <d v="1899-12-30T00:00:10"/>
    <s v="OK"/>
    <m/>
    <m/>
    <d v="1899-12-30T00:00:00"/>
    <d v="1899-12-30T01:01:29"/>
    <n v="2"/>
    <d v="1899-12-30T00:00:10"/>
    <n v="61.483333333334365"/>
    <n v="9"/>
    <s v="No"/>
  </r>
  <r>
    <s v="CCAL"/>
    <s v="2025020357"/>
    <x v="0"/>
    <s v="ER4517BCY"/>
    <s v="E2316HYF"/>
    <d v="2025-03-17T00:00:00"/>
    <m/>
    <s v="3230"/>
    <x v="1"/>
    <s v="PA"/>
    <s v="PA"/>
    <m/>
    <d v="2025-03-17T00:00:00"/>
    <d v="1899-12-30T09:20:17"/>
    <d v="2025-03-17T00:00:00"/>
    <d v="1899-12-30T09:20:31"/>
    <d v="2025-03-17T00:00:00"/>
    <d v="1899-12-30T09:51:31"/>
    <x v="0"/>
    <s v="RFCPI"/>
    <s v="8043259549"/>
    <s v="EXW"/>
    <d v="1899-12-30T00:31:14"/>
    <d v="1899-12-30T00:31:00"/>
    <d v="1899-12-30T00:00:14"/>
    <s v="Ensacado"/>
    <s v="E002"/>
    <x v="1"/>
    <d v="1899-12-30T00:31:14"/>
    <d v="1899-12-30T00:31:00"/>
    <n v="9"/>
    <x v="16"/>
    <x v="4"/>
    <x v="1"/>
    <n v="0"/>
    <n v="0"/>
    <s v="OK"/>
    <s v="Ensacado"/>
    <x v="2"/>
    <n v="0"/>
    <s v="F. ALCONERA"/>
    <s v="A"/>
    <d v="1899-12-30T00:00:14"/>
    <d v="1899-12-30T00:00:14"/>
    <s v="OK"/>
    <m/>
    <m/>
    <d v="1899-12-30T00:00:00"/>
    <d v="1899-12-30T00:31:14"/>
    <n v="2"/>
    <d v="1899-12-30T00:00:14"/>
    <n v="31.233333333326438"/>
    <n v="9"/>
    <s v="Si"/>
  </r>
  <r>
    <s v="CCAL"/>
    <s v="2025020360"/>
    <x v="0"/>
    <s v="E3300GNC"/>
    <m/>
    <d v="2025-03-17T00:00:00"/>
    <m/>
    <s v="3230"/>
    <x v="1"/>
    <s v="PA"/>
    <s v="PA"/>
    <m/>
    <d v="2025-03-17T00:00:00"/>
    <d v="1899-12-30T09:23:25"/>
    <d v="2025-03-17T00:00:00"/>
    <d v="1899-12-30T09:23:38"/>
    <d v="2025-03-17T00:00:00"/>
    <d v="1899-12-30T09:53:21"/>
    <x v="0"/>
    <s v="RFCPI"/>
    <s v="8043259550"/>
    <s v="EXW"/>
    <d v="1899-12-30T00:29:56"/>
    <d v="1899-12-30T00:29:43"/>
    <d v="1899-12-30T00:00:13"/>
    <s v="Ensacado"/>
    <s v="E002"/>
    <x v="1"/>
    <d v="1899-12-30T00:29:56"/>
    <d v="1899-12-30T00:29:43"/>
    <n v="9"/>
    <x v="16"/>
    <x v="4"/>
    <x v="1"/>
    <n v="0"/>
    <n v="0"/>
    <s v="OK"/>
    <s v="Ensacado"/>
    <x v="2"/>
    <n v="0"/>
    <s v="F. ALCONERA"/>
    <s v="A"/>
    <d v="1899-12-30T00:00:13"/>
    <d v="1899-12-30T00:00:13"/>
    <s v="OK"/>
    <m/>
    <m/>
    <d v="1899-12-30T00:00:00"/>
    <d v="1899-12-30T00:29:56"/>
    <n v="2"/>
    <d v="1899-12-30T00:00:13"/>
    <n v="29.933333333337664"/>
    <n v="9"/>
    <s v="Si"/>
  </r>
  <r>
    <s v="CCAL"/>
    <s v="2025020359"/>
    <x v="0"/>
    <s v="ER6765BBT"/>
    <s v="E4948KGF"/>
    <d v="2025-03-17T00:00:00"/>
    <m/>
    <s v="3350"/>
    <x v="9"/>
    <s v="PA"/>
    <s v="S2"/>
    <m/>
    <d v="2025-03-17T00:00:00"/>
    <d v="1899-12-30T09:21:13"/>
    <d v="2025-03-17T00:00:00"/>
    <d v="1899-12-30T09:21:24"/>
    <d v="2025-03-17T00:00:00"/>
    <d v="1899-12-30T09:55:16"/>
    <x v="0"/>
    <s v="RFCPI"/>
    <s v="8043259551"/>
    <s v="FBO"/>
    <d v="1899-12-30T00:34:03"/>
    <d v="1899-12-30T00:33:52"/>
    <d v="1899-12-30T00:00:11"/>
    <s v="Granel"/>
    <s v="E001"/>
    <x v="2"/>
    <d v="1899-12-30T00:34:03"/>
    <d v="1899-12-30T00:33:52"/>
    <n v="9"/>
    <x v="16"/>
    <x v="4"/>
    <x v="2"/>
    <n v="0"/>
    <n v="0"/>
    <s v="OK"/>
    <s v="Granel"/>
    <x v="2"/>
    <n v="0"/>
    <s v="F. ALCONERA"/>
    <s v="A"/>
    <d v="1899-12-30T00:00:11"/>
    <d v="1899-12-30T00:00:11"/>
    <s v="OK"/>
    <m/>
    <m/>
    <d v="1899-12-30T00:00:00"/>
    <d v="1899-12-30T00:34:03"/>
    <n v="2"/>
    <d v="1899-12-30T00:00:11"/>
    <n v="34.049999999995173"/>
    <n v="9"/>
    <s v="Si"/>
  </r>
  <r>
    <s v="CCAL"/>
    <s v="2025020339"/>
    <x v="0"/>
    <s v="ER8906BBL"/>
    <s v="E7074HMN"/>
    <d v="2025-03-17T00:00:00"/>
    <m/>
    <s v="200223"/>
    <x v="0"/>
    <s v="PA"/>
    <s v="S1"/>
    <m/>
    <d v="2025-03-17T00:00:00"/>
    <d v="1899-12-30T08:53:56"/>
    <d v="2025-03-17T00:00:00"/>
    <d v="1899-12-30T08:54:06"/>
    <d v="2025-03-17T00:00:00"/>
    <d v="1899-12-30T10:03:32"/>
    <x v="0"/>
    <s v="RFCPI"/>
    <s v="8043259552"/>
    <s v="FBO"/>
    <d v="1899-12-30T01:09:36"/>
    <d v="1899-12-30T01:09:26"/>
    <d v="1899-12-30T00:00:10"/>
    <s v="Granel"/>
    <s v="E001"/>
    <x v="1"/>
    <d v="1899-12-30T01:09:36"/>
    <d v="1899-12-30T01:09:26"/>
    <n v="8"/>
    <x v="16"/>
    <x v="4"/>
    <x v="0"/>
    <n v="0"/>
    <n v="0"/>
    <s v="OK"/>
    <s v="Clinker"/>
    <x v="2"/>
    <n v="0"/>
    <s v="F. ALCONERA"/>
    <s v="B"/>
    <d v="1899-12-30T00:00:10"/>
    <d v="1899-12-30T00:00:10"/>
    <s v="OK"/>
    <m/>
    <m/>
    <d v="1899-12-30T00:00:00"/>
    <d v="1899-12-30T01:09:36"/>
    <n v="2"/>
    <d v="1899-12-30T00:00:10"/>
    <n v="69.599999999995134"/>
    <n v="10"/>
    <s v="No"/>
  </r>
  <r>
    <s v="CCAL"/>
    <s v="2025020351"/>
    <x v="0"/>
    <s v="ER4512BBD"/>
    <s v="E5031JKF"/>
    <d v="2025-03-17T00:00:00"/>
    <m/>
    <s v="200223"/>
    <x v="0"/>
    <s v="PA"/>
    <s v="S1"/>
    <m/>
    <d v="2025-03-17T00:00:00"/>
    <d v="1899-12-30T09:08:29"/>
    <d v="2025-03-17T00:00:00"/>
    <d v="1899-12-30T09:09:06"/>
    <d v="2025-03-17T00:00:00"/>
    <d v="1899-12-30T10:07:46"/>
    <x v="0"/>
    <s v="RFCPI"/>
    <s v="8043259553"/>
    <s v="FBO"/>
    <d v="1899-12-30T00:59:17"/>
    <d v="1899-12-30T00:58:40"/>
    <d v="1899-12-30T00:00:37"/>
    <s v="Granel"/>
    <s v="E001"/>
    <x v="1"/>
    <d v="1899-12-30T00:59:17"/>
    <d v="1899-12-30T00:58:40"/>
    <n v="9"/>
    <x v="16"/>
    <x v="4"/>
    <x v="0"/>
    <n v="0"/>
    <n v="0"/>
    <s v="OK"/>
    <s v="Clinker"/>
    <x v="2"/>
    <n v="0"/>
    <s v="F. ALCONERA"/>
    <s v="B"/>
    <d v="1899-12-30T00:00:37"/>
    <d v="1899-12-30T00:00:37"/>
    <s v="OK"/>
    <m/>
    <m/>
    <d v="1899-12-30T00:00:00"/>
    <d v="1899-12-30T00:59:17"/>
    <n v="2"/>
    <d v="1899-12-30T00:00:37"/>
    <n v="59.28333333334561"/>
    <n v="10"/>
    <s v="No"/>
  </r>
  <r>
    <s v="CCAL"/>
    <s v="2025020371"/>
    <x v="0"/>
    <s v="ER6677BBW"/>
    <s v="E6245LDT"/>
    <d v="2025-03-17T00:00:00"/>
    <m/>
    <s v="3297"/>
    <x v="2"/>
    <s v="PA"/>
    <s v="S1"/>
    <m/>
    <d v="2025-03-17T00:00:00"/>
    <d v="1899-12-30T09:46:07"/>
    <d v="2025-03-17T00:00:00"/>
    <d v="1899-12-30T09:46:19"/>
    <d v="2025-03-17T00:00:00"/>
    <d v="1899-12-30T10:09:47"/>
    <x v="0"/>
    <s v="RFCPI"/>
    <s v="8043259554"/>
    <s v="EXW"/>
    <d v="1899-12-30T00:23:40"/>
    <d v="1899-12-30T00:23:28"/>
    <d v="1899-12-30T00:00:12"/>
    <s v="Granel"/>
    <s v="E001"/>
    <x v="1"/>
    <d v="1899-12-30T00:23:40"/>
    <d v="1899-12-30T00:23:28"/>
    <n v="9"/>
    <x v="16"/>
    <x v="4"/>
    <x v="2"/>
    <n v="0"/>
    <n v="0"/>
    <s v="OK"/>
    <s v="Granel"/>
    <x v="2"/>
    <n v="0"/>
    <s v="F. ALCONERA"/>
    <s v="A"/>
    <d v="1899-12-30T00:00:12"/>
    <d v="1899-12-30T00:00:12"/>
    <s v="OK"/>
    <m/>
    <m/>
    <d v="1899-12-30T00:00:00"/>
    <d v="1899-12-30T00:23:40"/>
    <n v="2"/>
    <d v="1899-12-30T00:00:12"/>
    <n v="23.666666666673589"/>
    <n v="10"/>
    <s v="Si"/>
  </r>
  <r>
    <s v="CCAL"/>
    <s v="2025020346"/>
    <x v="0"/>
    <s v="ER9549BBV"/>
    <s v="E0657KRV"/>
    <d v="2025-03-17T00:00:00"/>
    <m/>
    <s v="200223"/>
    <x v="0"/>
    <s v="PA"/>
    <s v="S1"/>
    <m/>
    <d v="2025-03-17T00:00:00"/>
    <d v="1899-12-30T09:04:57"/>
    <d v="2025-03-17T00:00:00"/>
    <d v="1899-12-30T09:05:08"/>
    <d v="2025-03-17T00:00:00"/>
    <d v="1899-12-30T10:12:37"/>
    <x v="0"/>
    <s v="RFCPI"/>
    <s v="8043259555"/>
    <s v="EXW"/>
    <d v="1899-12-30T01:07:40"/>
    <d v="1899-12-30T01:07:29"/>
    <d v="1899-12-30T00:00:11"/>
    <s v="Granel"/>
    <s v="E001"/>
    <x v="1"/>
    <d v="1899-12-30T01:07:40"/>
    <d v="1899-12-30T01:07:29"/>
    <n v="9"/>
    <x v="16"/>
    <x v="4"/>
    <x v="0"/>
    <n v="0"/>
    <n v="0"/>
    <s v="OK"/>
    <s v="Clinker"/>
    <x v="2"/>
    <n v="0"/>
    <s v="F. ALCONERA"/>
    <s v="B"/>
    <d v="1899-12-30T00:00:11"/>
    <d v="1899-12-30T00:00:11"/>
    <s v="OK"/>
    <m/>
    <m/>
    <d v="1899-12-30T00:00:00"/>
    <d v="1899-12-30T01:07:40"/>
    <n v="2"/>
    <d v="1899-12-30T00:00:11"/>
    <n v="67.666666666665591"/>
    <n v="10"/>
    <s v="No"/>
  </r>
  <r>
    <s v="CCAL"/>
    <s v="2025020373"/>
    <x v="0"/>
    <s v="ER9753BBP"/>
    <s v="E6366KCV"/>
    <d v="2025-03-17T00:00:00"/>
    <m/>
    <s v="3297"/>
    <x v="2"/>
    <s v="PA"/>
    <s v="S1"/>
    <m/>
    <d v="2025-03-17T00:00:00"/>
    <d v="1899-12-30T09:54:32"/>
    <d v="2025-03-17T00:00:00"/>
    <d v="1899-12-30T09:54:43"/>
    <d v="2025-03-17T00:00:00"/>
    <d v="1899-12-30T10:20:31"/>
    <x v="0"/>
    <s v="RFCPI"/>
    <s v="8043259556"/>
    <s v="EXW"/>
    <d v="1899-12-30T00:25:59"/>
    <d v="1899-12-30T00:25:48"/>
    <d v="1899-12-30T00:00:11"/>
    <s v="Granel"/>
    <s v="E001"/>
    <x v="1"/>
    <d v="1899-12-30T00:25:59"/>
    <d v="1899-12-30T00:25:48"/>
    <n v="9"/>
    <x v="16"/>
    <x v="4"/>
    <x v="2"/>
    <n v="0"/>
    <n v="0"/>
    <s v="OK"/>
    <s v="Granel"/>
    <x v="2"/>
    <n v="0"/>
    <s v="F. ALCONERA"/>
    <s v="A"/>
    <d v="1899-12-30T00:00:11"/>
    <d v="1899-12-30T00:00:11"/>
    <s v="OK"/>
    <m/>
    <m/>
    <d v="1899-12-30T00:00:00"/>
    <d v="1899-12-30T00:25:59"/>
    <n v="2"/>
    <d v="1899-12-30T00:00:11"/>
    <n v="25.983333333331213"/>
    <n v="10"/>
    <s v="Si"/>
  </r>
  <r>
    <s v="CCAL"/>
    <s v="2025020384"/>
    <x v="0"/>
    <s v="ER6832BBP"/>
    <s v="E3043KFX"/>
    <d v="2025-03-17T00:00:00"/>
    <m/>
    <s v="3228"/>
    <x v="3"/>
    <s v="PA"/>
    <s v="S5"/>
    <m/>
    <d v="2025-03-17T00:00:00"/>
    <d v="1899-12-30T10:15:13"/>
    <d v="2025-03-17T00:00:00"/>
    <d v="1899-12-30T10:15:24"/>
    <d v="2025-03-17T00:00:00"/>
    <d v="1899-12-30T10:42:45"/>
    <x v="0"/>
    <s v="RFCPI"/>
    <s v="8043259558"/>
    <s v="FBO"/>
    <d v="1899-12-30T00:27:32"/>
    <d v="1899-12-30T00:27:21"/>
    <d v="1899-12-30T00:00:11"/>
    <s v="Granel"/>
    <s v="E001"/>
    <x v="2"/>
    <d v="1899-12-30T00:27:32"/>
    <d v="1899-12-30T00:27:21"/>
    <n v="10"/>
    <x v="16"/>
    <x v="4"/>
    <x v="2"/>
    <n v="0"/>
    <n v="0"/>
    <s v="OK"/>
    <s v="Granel"/>
    <x v="2"/>
    <n v="0"/>
    <s v="F. ALCONERA"/>
    <s v="A"/>
    <d v="1899-12-30T00:00:11"/>
    <d v="1899-12-30T00:00:11"/>
    <s v="OK"/>
    <m/>
    <m/>
    <d v="1899-12-30T00:00:00"/>
    <d v="1899-12-30T00:27:32"/>
    <n v="2"/>
    <d v="1899-12-30T00:00:11"/>
    <n v="27.533333333332813"/>
    <n v="10"/>
    <s v="Si"/>
  </r>
  <r>
    <s v="CCAL"/>
    <s v="2025020382"/>
    <x v="0"/>
    <s v="ER0924BDB"/>
    <s v="E4352KCH"/>
    <d v="2025-03-17T00:00:00"/>
    <m/>
    <s v="200223"/>
    <x v="0"/>
    <s v="PA"/>
    <s v="S1"/>
    <m/>
    <d v="2025-03-17T00:00:00"/>
    <d v="1899-12-30T10:13:33"/>
    <d v="2025-03-17T00:00:00"/>
    <d v="1899-12-30T10:14:00"/>
    <d v="2025-03-17T00:00:00"/>
    <d v="1899-12-30T10:43:40"/>
    <x v="0"/>
    <s v="RFCPI"/>
    <s v="8043259559"/>
    <s v="FBO"/>
    <d v="1899-12-30T00:30:07"/>
    <d v="1899-12-30T00:29:40"/>
    <d v="1899-12-30T00:00:27"/>
    <s v="Granel"/>
    <s v="E001"/>
    <x v="1"/>
    <d v="1899-12-30T00:30:07"/>
    <d v="1899-12-30T00:29:40"/>
    <n v="10"/>
    <x v="16"/>
    <x v="4"/>
    <x v="0"/>
    <n v="0"/>
    <n v="0"/>
    <s v="OK"/>
    <s v="Clinker"/>
    <x v="2"/>
    <n v="0"/>
    <s v="F. ALCONERA"/>
    <s v="A"/>
    <d v="1899-12-30T00:00:27"/>
    <d v="1899-12-30T00:00:27"/>
    <s v="OK"/>
    <m/>
    <m/>
    <d v="1899-12-30T00:00:00"/>
    <d v="1899-12-30T00:30:07"/>
    <n v="2"/>
    <d v="1899-12-30T00:00:27"/>
    <n v="30.116666666664045"/>
    <n v="10"/>
    <s v="Si"/>
  </r>
  <r>
    <s v="CCAL"/>
    <s v="2025020381"/>
    <x v="0"/>
    <s v="ER1728BCP"/>
    <s v="E4132FHB"/>
    <d v="2025-03-17T00:00:00"/>
    <m/>
    <s v="200223"/>
    <x v="0"/>
    <s v="PA"/>
    <s v="S1"/>
    <m/>
    <d v="2025-03-17T00:00:00"/>
    <d v="1899-12-30T10:12:41"/>
    <d v="2025-03-17T00:00:00"/>
    <d v="1899-12-30T10:13:33"/>
    <d v="2025-03-17T00:00:00"/>
    <d v="1899-12-30T10:50:03"/>
    <x v="0"/>
    <s v="RFCPI"/>
    <s v="8043259560"/>
    <s v="FBO"/>
    <d v="1899-12-30T00:37:22"/>
    <d v="1899-12-30T00:36:30"/>
    <d v="1899-12-30T00:00:52"/>
    <s v="Granel"/>
    <s v="E001"/>
    <x v="1"/>
    <d v="1899-12-30T00:37:22"/>
    <d v="1899-12-30T00:36:30"/>
    <n v="10"/>
    <x v="16"/>
    <x v="4"/>
    <x v="0"/>
    <n v="0"/>
    <n v="0"/>
    <s v="OK"/>
    <s v="Clinker"/>
    <x v="2"/>
    <n v="0"/>
    <s v="F. ALCONERA"/>
    <s v="A"/>
    <d v="1899-12-30T00:00:52"/>
    <d v="1899-12-30T00:00:52"/>
    <s v="OK"/>
    <m/>
    <m/>
    <d v="1899-12-30T00:00:00"/>
    <d v="1899-12-30T00:37:22"/>
    <n v="2"/>
    <d v="1899-12-30T00:00:52"/>
    <n v="37.366666666660784"/>
    <n v="10"/>
    <s v="Si"/>
  </r>
  <r>
    <s v="CCAL"/>
    <s v="2025020390"/>
    <x v="0"/>
    <s v="ER2316BBD"/>
    <s v="E7555LTD"/>
    <d v="2025-03-17T00:00:00"/>
    <m/>
    <s v="3297"/>
    <x v="2"/>
    <s v="PA"/>
    <s v="S1"/>
    <m/>
    <d v="2025-03-17T00:00:00"/>
    <d v="1899-12-30T10:31:37"/>
    <d v="2025-03-17T00:00:00"/>
    <d v="1899-12-30T10:32:03"/>
    <d v="2025-03-17T00:00:00"/>
    <d v="1899-12-30T11:07:51"/>
    <x v="0"/>
    <s v="RFCPI"/>
    <s v="8043259561"/>
    <s v="EXW"/>
    <d v="1899-12-30T00:36:14"/>
    <d v="1899-12-30T00:35:48"/>
    <d v="1899-12-30T00:00:26"/>
    <s v="Granel"/>
    <s v="E001"/>
    <x v="1"/>
    <d v="1899-12-30T00:36:14"/>
    <d v="1899-12-30T00:35:48"/>
    <n v="10"/>
    <x v="16"/>
    <x v="4"/>
    <x v="2"/>
    <n v="0"/>
    <n v="0"/>
    <s v="OK"/>
    <s v="Granel"/>
    <x v="2"/>
    <n v="0"/>
    <s v="F. ALCONERA"/>
    <s v="A"/>
    <d v="1899-12-30T00:00:26"/>
    <d v="1899-12-30T00:00:26"/>
    <s v="OK"/>
    <m/>
    <m/>
    <d v="1899-12-30T00:00:00"/>
    <d v="1899-12-30T00:36:14"/>
    <n v="2"/>
    <d v="1899-12-30T00:00:26"/>
    <n v="36.233333333323223"/>
    <n v="11"/>
    <s v="Si"/>
  </r>
  <r>
    <s v="CCAL"/>
    <s v="2025020388"/>
    <x v="0"/>
    <s v="ER9645BBZ"/>
    <s v="E0945JZT"/>
    <d v="2025-03-17T00:00:00"/>
    <m/>
    <s v="3350"/>
    <x v="9"/>
    <s v="PA"/>
    <s v="S2"/>
    <m/>
    <d v="2025-03-17T00:00:00"/>
    <d v="1899-12-30T10:28:47"/>
    <d v="2025-03-17T00:00:00"/>
    <d v="1899-12-30T10:28:59"/>
    <d v="2025-03-17T00:00:00"/>
    <d v="1899-12-30T11:14:25"/>
    <x v="0"/>
    <s v="RFCPI"/>
    <s v="8043259562"/>
    <s v="FBO"/>
    <d v="1899-12-30T00:45:38"/>
    <d v="1899-12-30T00:45:26"/>
    <d v="1899-12-30T00:00:12"/>
    <s v="Granel"/>
    <s v="E001"/>
    <x v="2"/>
    <d v="1899-12-30T00:45:38"/>
    <d v="1899-12-30T00:45:26"/>
    <n v="10"/>
    <x v="16"/>
    <x v="4"/>
    <x v="2"/>
    <n v="0"/>
    <n v="0"/>
    <s v="OK"/>
    <s v="Granel"/>
    <x v="2"/>
    <n v="0"/>
    <s v="F. ALCONERA"/>
    <s v="B"/>
    <d v="1899-12-30T00:00:12"/>
    <d v="1899-12-30T00:00:12"/>
    <s v="OK"/>
    <m/>
    <m/>
    <d v="1899-12-30T00:00:00"/>
    <d v="1899-12-30T00:45:38"/>
    <n v="2"/>
    <d v="1899-12-30T00:00:12"/>
    <n v="45.633333333340836"/>
    <n v="11"/>
    <s v="No"/>
  </r>
  <r>
    <s v="CCAL"/>
    <s v="2025020396"/>
    <x v="0"/>
    <s v="ER4889BBK"/>
    <s v="E2348DXT"/>
    <d v="2025-03-17T00:00:00"/>
    <m/>
    <s v="3230"/>
    <x v="1"/>
    <s v="PA"/>
    <s v="PA"/>
    <m/>
    <d v="2025-03-17T00:00:00"/>
    <d v="1899-12-30T10:42:57"/>
    <d v="2025-03-17T00:00:00"/>
    <d v="1899-12-30T10:43:11"/>
    <d v="2025-03-17T00:00:00"/>
    <d v="1899-12-30T11:22:54"/>
    <x v="0"/>
    <s v="RFCPI"/>
    <s v="8043259563"/>
    <s v="EXW"/>
    <d v="1899-12-30T00:39:57"/>
    <d v="1899-12-30T00:39:43"/>
    <d v="1899-12-30T00:00:14"/>
    <s v="Ensacado"/>
    <s v="E002"/>
    <x v="1"/>
    <d v="1899-12-30T00:39:57"/>
    <d v="1899-12-30T00:39:43"/>
    <n v="10"/>
    <x v="16"/>
    <x v="4"/>
    <x v="1"/>
    <n v="0"/>
    <n v="0"/>
    <s v="OK"/>
    <s v="Ensacado"/>
    <x v="2"/>
    <n v="0"/>
    <s v="F. ALCONERA"/>
    <s v="A"/>
    <d v="1899-12-30T00:00:14"/>
    <d v="1899-12-30T00:00:14"/>
    <s v="OK"/>
    <m/>
    <m/>
    <d v="1899-12-30T00:00:00"/>
    <d v="1899-12-30T00:39:57"/>
    <n v="2"/>
    <d v="1899-12-30T00:00:14"/>
    <n v="39.949999999992016"/>
    <n v="11"/>
    <s v="Si"/>
  </r>
  <r>
    <s v="CCAL"/>
    <s v="2025020405"/>
    <x v="0"/>
    <s v="ER2070BBY"/>
    <s v="E1007JYX"/>
    <d v="2025-03-17T00:00:00"/>
    <m/>
    <s v="3297"/>
    <x v="2"/>
    <s v="PA"/>
    <s v="S1"/>
    <m/>
    <d v="2025-03-17T00:00:00"/>
    <d v="1899-12-30T10:52:35"/>
    <d v="2025-03-17T00:00:00"/>
    <d v="1899-12-30T10:52:47"/>
    <d v="2025-03-17T00:00:00"/>
    <d v="1899-12-30T11:23:00"/>
    <x v="0"/>
    <s v="RFCPI"/>
    <s v="8043259564"/>
    <s v="EXW"/>
    <d v="1899-12-30T00:30:25"/>
    <d v="1899-12-30T00:30:13"/>
    <d v="1899-12-30T00:00:12"/>
    <s v="Granel"/>
    <s v="E001"/>
    <x v="1"/>
    <d v="1899-12-30T00:30:25"/>
    <d v="1899-12-30T00:30:13"/>
    <n v="10"/>
    <x v="16"/>
    <x v="4"/>
    <x v="2"/>
    <n v="0"/>
    <n v="0"/>
    <s v="OK"/>
    <s v="Granel"/>
    <x v="2"/>
    <n v="0"/>
    <s v="F. ALCONERA"/>
    <s v="A"/>
    <d v="1899-12-30T00:00:12"/>
    <d v="1899-12-30T00:00:12"/>
    <s v="OK"/>
    <m/>
    <m/>
    <d v="1899-12-30T00:00:00"/>
    <d v="1899-12-30T00:30:25"/>
    <n v="2"/>
    <d v="1899-12-30T00:00:12"/>
    <n v="30.416666666673606"/>
    <n v="11"/>
    <s v="Si"/>
  </r>
  <r>
    <s v="CCAL"/>
    <s v="2025020409"/>
    <x v="0"/>
    <s v="ER3686BCF"/>
    <s v="E9865JVX"/>
    <d v="2025-03-17T00:00:00"/>
    <m/>
    <s v="3297"/>
    <x v="2"/>
    <s v="PA"/>
    <s v="S1"/>
    <m/>
    <d v="2025-03-17T00:00:00"/>
    <d v="1899-12-30T11:00:03"/>
    <d v="2025-03-17T00:00:00"/>
    <d v="1899-12-30T11:00:15"/>
    <d v="2025-03-17T00:00:00"/>
    <d v="1899-12-30T11:26:43"/>
    <x v="0"/>
    <s v="RFCPI"/>
    <s v="8043259565"/>
    <s v="FBO"/>
    <d v="1899-12-30T00:26:40"/>
    <d v="1899-12-30T00:26:28"/>
    <d v="1899-12-30T00:00:12"/>
    <s v="Granel"/>
    <s v="E001"/>
    <x v="2"/>
    <d v="1899-12-30T00:26:40"/>
    <d v="1899-12-30T00:26:28"/>
    <n v="11"/>
    <x v="16"/>
    <x v="4"/>
    <x v="2"/>
    <n v="0"/>
    <n v="0"/>
    <s v="OK"/>
    <s v="Granel"/>
    <x v="2"/>
    <n v="0"/>
    <s v="F. ALCONERA"/>
    <s v="A"/>
    <d v="1899-12-30T00:00:12"/>
    <d v="1899-12-30T00:00:12"/>
    <s v="OK"/>
    <m/>
    <m/>
    <d v="1899-12-30T00:00:00"/>
    <d v="1899-12-30T00:26:40"/>
    <n v="2"/>
    <d v="1899-12-30T00:00:12"/>
    <n v="26.666666666654393"/>
    <n v="11"/>
    <s v="Si"/>
  </r>
  <r>
    <s v="CCAL"/>
    <s v="2025020418"/>
    <x v="0"/>
    <s v="ER2937BDC"/>
    <s v="E8221MMZ"/>
    <d v="2025-03-17T00:00:00"/>
    <m/>
    <s v="200223"/>
    <x v="0"/>
    <s v="PA"/>
    <s v="S1"/>
    <m/>
    <d v="2025-03-17T00:00:00"/>
    <d v="1899-12-30T11:12:10"/>
    <d v="2025-03-17T00:00:00"/>
    <d v="1899-12-30T11:12:44"/>
    <d v="2025-03-17T00:00:00"/>
    <d v="1899-12-30T11:27:35"/>
    <x v="0"/>
    <s v="RFCPI"/>
    <s v="8043259566"/>
    <s v="FBO"/>
    <d v="1899-12-30T00:15:25"/>
    <d v="1899-12-30T00:14:51"/>
    <d v="1899-12-30T00:00:34"/>
    <s v="Granel"/>
    <s v="E001"/>
    <x v="1"/>
    <d v="1899-12-30T00:15:25"/>
    <d v="1899-12-30T00:14:51"/>
    <n v="11"/>
    <x v="16"/>
    <x v="4"/>
    <x v="0"/>
    <n v="0"/>
    <n v="0"/>
    <s v="OK"/>
    <s v="Clinker"/>
    <x v="2"/>
    <n v="0"/>
    <s v="F. ALCONERA"/>
    <s v="A"/>
    <d v="1899-12-30T00:00:34"/>
    <d v="1899-12-30T00:00:34"/>
    <s v="OK"/>
    <m/>
    <m/>
    <d v="1899-12-30T00:00:00"/>
    <d v="1899-12-30T00:15:25"/>
    <n v="2"/>
    <d v="1899-12-30T00:00:34"/>
    <n v="15.416666666668783"/>
    <n v="11"/>
    <s v="Si"/>
  </r>
  <r>
    <s v="CCAL"/>
    <s v="2025020421"/>
    <x v="0"/>
    <s v="ECS04211R"/>
    <s v="E3710KKC"/>
    <d v="2025-03-17T00:00:00"/>
    <m/>
    <s v="3230"/>
    <x v="1"/>
    <s v="PA"/>
    <s v="PA"/>
    <m/>
    <d v="2025-03-17T00:00:00"/>
    <d v="1899-12-30T11:17:12"/>
    <d v="2025-03-17T00:00:00"/>
    <d v="1899-12-30T11:17:24"/>
    <d v="2025-03-17T00:00:00"/>
    <d v="1899-12-30T11:29:12"/>
    <x v="0"/>
    <s v="RFCPI"/>
    <s v="8043259567"/>
    <s v="FBO"/>
    <d v="1899-12-30T00:12:00"/>
    <d v="1899-12-30T00:11:48"/>
    <d v="1899-12-30T00:00:12"/>
    <s v="Ensacado"/>
    <s v="E002"/>
    <x v="2"/>
    <d v="1899-12-30T00:12:00"/>
    <d v="1899-12-30T00:11:48"/>
    <n v="11"/>
    <x v="16"/>
    <x v="4"/>
    <x v="1"/>
    <n v="0"/>
    <n v="0"/>
    <s v="OK"/>
    <s v="Ensacado"/>
    <x v="2"/>
    <n v="0"/>
    <s v="F. ALCONERA"/>
    <s v="A"/>
    <d v="1899-12-30T00:00:12"/>
    <d v="1899-12-30T00:00:12"/>
    <s v="OK"/>
    <m/>
    <m/>
    <d v="1899-12-30T00:00:00"/>
    <d v="1899-12-30T00:12:00"/>
    <n v="2"/>
    <d v="1899-12-30T00:00:12"/>
    <n v="11.999999999995161"/>
    <n v="11"/>
    <s v="Si"/>
  </r>
  <r>
    <s v="CCAL"/>
    <s v="2025020407"/>
    <x v="0"/>
    <s v="ER0742BBZ"/>
    <s v="E0495KRL"/>
    <d v="2025-03-17T00:00:00"/>
    <m/>
    <s v="200223"/>
    <x v="0"/>
    <s v="PA"/>
    <s v="S1"/>
    <m/>
    <d v="2025-03-17T00:00:00"/>
    <d v="1899-12-30T10:59:16"/>
    <d v="2025-03-17T00:00:00"/>
    <d v="1899-12-30T11:00:04"/>
    <d v="2025-03-17T00:00:00"/>
    <d v="1899-12-30T11:32:09"/>
    <x v="0"/>
    <s v="RFCPI"/>
    <s v="8043259568"/>
    <s v="FBO"/>
    <d v="1899-12-30T00:32:53"/>
    <d v="1899-12-30T00:32:05"/>
    <d v="1899-12-30T00:00:48"/>
    <s v="Granel"/>
    <s v="E001"/>
    <x v="1"/>
    <d v="1899-12-30T00:32:53"/>
    <d v="1899-12-30T00:32:05"/>
    <n v="10"/>
    <x v="16"/>
    <x v="4"/>
    <x v="0"/>
    <n v="0"/>
    <n v="0"/>
    <s v="OK"/>
    <s v="Clinker"/>
    <x v="2"/>
    <n v="0"/>
    <s v="F. ALCONERA"/>
    <s v="A"/>
    <d v="1899-12-30T00:00:48"/>
    <d v="1899-12-30T00:00:48"/>
    <s v="OK"/>
    <m/>
    <m/>
    <d v="1899-12-30T00:00:00"/>
    <d v="1899-12-30T00:32:53"/>
    <n v="2"/>
    <d v="1899-12-30T00:00:48"/>
    <n v="32.883333333335969"/>
    <n v="11"/>
    <s v="Si"/>
  </r>
  <r>
    <s v="CCAL"/>
    <s v="2025020403"/>
    <x v="0"/>
    <s v="ER2502BCM"/>
    <s v="E9189JXJ"/>
    <d v="2025-03-17T00:00:00"/>
    <m/>
    <s v="3232"/>
    <x v="4"/>
    <s v="PA"/>
    <s v="PA"/>
    <m/>
    <d v="2025-03-17T00:00:00"/>
    <d v="1899-12-30T10:51:09"/>
    <d v="2025-03-17T00:00:00"/>
    <d v="1899-12-30T10:51:20"/>
    <d v="2025-03-17T00:00:00"/>
    <d v="1899-12-30T11:38:42"/>
    <x v="0"/>
    <s v="RFCPI"/>
    <s v="8043259569"/>
    <s v="FBO"/>
    <d v="1899-12-30T00:47:33"/>
    <d v="1899-12-30T00:47:22"/>
    <d v="1899-12-30T00:00:11"/>
    <s v="Ensacado"/>
    <s v="E002"/>
    <x v="2"/>
    <d v="1899-12-30T00:47:33"/>
    <d v="1899-12-30T00:47:22"/>
    <n v="10"/>
    <x v="16"/>
    <x v="4"/>
    <x v="1"/>
    <n v="0"/>
    <n v="0"/>
    <s v="OK"/>
    <s v="Ensacado"/>
    <x v="2"/>
    <n v="0"/>
    <s v="F. ALCONERA"/>
    <s v="B"/>
    <d v="1899-12-30T00:00:11"/>
    <d v="1899-12-30T00:00:11"/>
    <s v="OK"/>
    <m/>
    <m/>
    <d v="1899-12-30T00:00:00"/>
    <d v="1899-12-30T00:47:33"/>
    <n v="2"/>
    <d v="1899-12-30T00:00:11"/>
    <n v="47.549999999995201"/>
    <n v="11"/>
    <s v="No"/>
  </r>
  <r>
    <s v="CCAL"/>
    <s v="2025020423"/>
    <x v="0"/>
    <s v="ER9178BBB"/>
    <s v="E3299HSH"/>
    <d v="2025-03-17T00:00:00"/>
    <m/>
    <s v="3297"/>
    <x v="2"/>
    <s v="PA"/>
    <s v="S1"/>
    <m/>
    <d v="2025-03-17T00:00:00"/>
    <d v="1899-12-30T11:18:38"/>
    <d v="2025-03-17T00:00:00"/>
    <d v="1899-12-30T11:19:11"/>
    <d v="2025-03-17T00:00:00"/>
    <d v="1899-12-30T11:47:06"/>
    <x v="0"/>
    <s v="RFCPI"/>
    <s v="8043259571"/>
    <s v="EXW"/>
    <d v="1899-12-30T00:28:28"/>
    <d v="1899-12-30T00:27:55"/>
    <d v="1899-12-30T00:00:33"/>
    <s v="Granel"/>
    <s v="E001"/>
    <x v="1"/>
    <d v="1899-12-30T00:28:28"/>
    <d v="1899-12-30T00:27:55"/>
    <n v="11"/>
    <x v="16"/>
    <x v="4"/>
    <x v="2"/>
    <n v="0"/>
    <n v="0"/>
    <s v="OK"/>
    <s v="Granel"/>
    <x v="2"/>
    <n v="0"/>
    <s v="F. ALCONERA"/>
    <s v="A"/>
    <d v="1899-12-30T00:00:33"/>
    <d v="1899-12-30T00:00:33"/>
    <s v="OK"/>
    <m/>
    <m/>
    <d v="1899-12-30T00:00:00"/>
    <d v="1899-12-30T00:28:28"/>
    <n v="2"/>
    <d v="1899-12-30T00:00:33"/>
    <n v="28.466666666668743"/>
    <n v="11"/>
    <s v="Si"/>
  </r>
  <r>
    <s v="CCAL"/>
    <s v="2025020419"/>
    <x v="0"/>
    <s v="ER8210BDK"/>
    <s v="E8407HMS"/>
    <d v="2025-03-17T00:00:00"/>
    <m/>
    <s v="200223"/>
    <x v="0"/>
    <s v="PA"/>
    <s v="S1"/>
    <m/>
    <d v="2025-03-17T00:00:00"/>
    <d v="1899-12-30T11:13:08"/>
    <d v="2025-03-17T00:00:00"/>
    <d v="1899-12-30T11:14:25"/>
    <d v="2025-03-17T00:00:00"/>
    <d v="1899-12-30T11:57:09"/>
    <x v="0"/>
    <s v="RFCPI"/>
    <s v="8043259572"/>
    <s v="EXW"/>
    <d v="1899-12-30T00:44:01"/>
    <d v="1899-12-30T00:42:44"/>
    <d v="1899-12-30T00:01:17"/>
    <s v="Granel"/>
    <s v="E001"/>
    <x v="1"/>
    <d v="1899-12-30T00:44:01"/>
    <d v="1899-12-30T00:42:44"/>
    <n v="11"/>
    <x v="16"/>
    <x v="4"/>
    <x v="0"/>
    <n v="0"/>
    <n v="0"/>
    <s v="OK"/>
    <s v="Clinker"/>
    <x v="2"/>
    <n v="0"/>
    <s v="F. ALCONERA"/>
    <s v="A"/>
    <d v="1899-12-30T00:01:17"/>
    <d v="1899-12-30T00:01:17"/>
    <s v="OK"/>
    <m/>
    <m/>
    <d v="1899-12-30T00:00:00"/>
    <d v="1899-12-30T00:44:01"/>
    <n v="2"/>
    <d v="1899-12-30T00:01:17"/>
    <n v="44.016666666667255"/>
    <n v="11"/>
    <s v="Si"/>
  </r>
  <r>
    <s v="CCAL"/>
    <s v="2025020431"/>
    <x v="0"/>
    <s v="ECS04211R"/>
    <s v="E3710KKC"/>
    <d v="2025-03-17T00:00:00"/>
    <m/>
    <s v="3230"/>
    <x v="1"/>
    <s v="PA"/>
    <s v="PA"/>
    <m/>
    <d v="2025-03-17T00:00:00"/>
    <d v="1899-12-30T11:32:25"/>
    <d v="2025-03-17T00:00:00"/>
    <d v="1899-12-30T11:32:38"/>
    <d v="2025-03-17T00:00:00"/>
    <d v="1899-12-30T12:01:53"/>
    <x v="0"/>
    <s v="RFCPI"/>
    <s v="8043259573"/>
    <s v="FBO"/>
    <d v="1899-12-30T00:29:28"/>
    <d v="1899-12-30T00:29:15"/>
    <d v="1899-12-30T00:00:13"/>
    <s v="Ensacado"/>
    <s v="E002"/>
    <x v="2"/>
    <d v="1899-12-30T00:29:28"/>
    <d v="1899-12-30T00:29:15"/>
    <n v="11"/>
    <x v="16"/>
    <x v="4"/>
    <x v="1"/>
    <n v="0"/>
    <n v="0"/>
    <s v="OK"/>
    <s v="Ensacado"/>
    <x v="2"/>
    <n v="0"/>
    <s v="F. ALCONERA"/>
    <s v="A"/>
    <d v="1899-12-30T00:00:13"/>
    <d v="1899-12-30T00:00:13"/>
    <s v="OK"/>
    <m/>
    <m/>
    <d v="1899-12-30T00:00:00"/>
    <d v="1899-12-30T00:29:28"/>
    <n v="2"/>
    <d v="1899-12-30T00:00:13"/>
    <n v="29.466666666662345"/>
    <n v="12"/>
    <s v="Si"/>
  </r>
  <r>
    <s v="CCAL"/>
    <s v="2025020428"/>
    <x v="0"/>
    <s v="ER9173BDN"/>
    <s v="E2435LWJ"/>
    <d v="2025-03-17T00:00:00"/>
    <m/>
    <s v="200223"/>
    <x v="0"/>
    <s v="PA"/>
    <s v="S1"/>
    <m/>
    <d v="2025-03-17T00:00:00"/>
    <d v="1899-12-30T11:28:44"/>
    <d v="2025-03-17T00:00:00"/>
    <d v="1899-12-30T11:29:30"/>
    <d v="2025-03-17T00:00:00"/>
    <d v="1899-12-30T12:04:36"/>
    <x v="0"/>
    <s v="RFCPI"/>
    <s v="8043259574"/>
    <s v="FBO"/>
    <d v="1899-12-30T00:35:52"/>
    <d v="1899-12-30T00:35:06"/>
    <d v="1899-12-30T00:00:46"/>
    <s v="Granel"/>
    <s v="E001"/>
    <x v="1"/>
    <d v="1899-12-30T00:35:52"/>
    <d v="1899-12-30T00:35:06"/>
    <n v="11"/>
    <x v="16"/>
    <x v="4"/>
    <x v="0"/>
    <n v="0"/>
    <n v="0"/>
    <s v="OK"/>
    <s v="Clinker"/>
    <x v="2"/>
    <n v="0"/>
    <s v="F. ALCONERA"/>
    <s v="A"/>
    <d v="1899-12-30T00:00:46"/>
    <d v="1899-12-30T00:00:46"/>
    <s v="OK"/>
    <m/>
    <m/>
    <d v="1899-12-30T00:00:00"/>
    <d v="1899-12-30T00:35:52"/>
    <n v="2"/>
    <d v="1899-12-30T00:00:46"/>
    <n v="35.86666666665591"/>
    <n v="12"/>
    <s v="Si"/>
  </r>
  <r>
    <s v="CCAL"/>
    <s v="2025020435"/>
    <x v="0"/>
    <s v="ER1013BCT"/>
    <s v="E9183LVG"/>
    <d v="2025-03-17T00:00:00"/>
    <m/>
    <s v="200223"/>
    <x v="0"/>
    <s v="PA"/>
    <s v="S1"/>
    <m/>
    <d v="2025-03-17T00:00:00"/>
    <d v="1899-12-30T11:40:03"/>
    <d v="2025-03-17T00:00:00"/>
    <d v="1899-12-30T11:41:08"/>
    <d v="2025-03-17T00:00:00"/>
    <d v="1899-12-30T12:08:25"/>
    <x v="0"/>
    <s v="RFCPI"/>
    <s v="8043259575"/>
    <s v="FBO"/>
    <d v="1899-12-30T00:28:22"/>
    <d v="1899-12-30T00:27:17"/>
    <d v="1899-12-30T00:01:05"/>
    <s v="Granel"/>
    <s v="E001"/>
    <x v="1"/>
    <d v="1899-12-30T00:28:22"/>
    <d v="1899-12-30T00:27:17"/>
    <n v="11"/>
    <x v="16"/>
    <x v="4"/>
    <x v="0"/>
    <n v="0"/>
    <n v="0"/>
    <s v="OK"/>
    <s v="Clinker"/>
    <x v="2"/>
    <n v="0"/>
    <s v="F. ALCONERA"/>
    <s v="A"/>
    <d v="1899-12-30T00:01:05"/>
    <d v="1899-12-30T00:01:05"/>
    <s v="OK"/>
    <m/>
    <m/>
    <d v="1899-12-30T00:00:00"/>
    <d v="1899-12-30T00:28:22"/>
    <n v="2"/>
    <d v="1899-12-30T00:01:05"/>
    <n v="28.366666666675123"/>
    <n v="12"/>
    <s v="Si"/>
  </r>
  <r>
    <s v="CCAL"/>
    <s v="2025020436"/>
    <x v="0"/>
    <s v="ER9755BBK"/>
    <s v="E7061KZH"/>
    <d v="2025-03-17T00:00:00"/>
    <m/>
    <s v="3228"/>
    <x v="3"/>
    <s v="PA"/>
    <s v="S5"/>
    <m/>
    <d v="2025-03-17T00:00:00"/>
    <d v="1899-12-30T11:42:20"/>
    <d v="2025-03-17T00:00:00"/>
    <d v="1899-12-30T11:42:33"/>
    <d v="2025-03-17T00:00:00"/>
    <d v="1899-12-30T12:11:06"/>
    <x v="0"/>
    <s v="RFCPI"/>
    <s v="8043259576"/>
    <s v="FBO"/>
    <d v="1899-12-30T00:28:46"/>
    <d v="1899-12-30T00:28:33"/>
    <d v="1899-12-30T00:00:13"/>
    <s v="Granel"/>
    <s v="E001"/>
    <x v="2"/>
    <d v="1899-12-30T00:28:46"/>
    <d v="1899-12-30T00:28:33"/>
    <n v="11"/>
    <x v="16"/>
    <x v="4"/>
    <x v="2"/>
    <n v="0"/>
    <n v="0"/>
    <s v="OK"/>
    <s v="Granel"/>
    <x v="2"/>
    <n v="0"/>
    <s v="F. ALCONERA"/>
    <s v="A"/>
    <d v="1899-12-30T00:00:13"/>
    <d v="1899-12-30T00:00:13"/>
    <s v="OK"/>
    <m/>
    <m/>
    <d v="1899-12-30T00:00:00"/>
    <d v="1899-12-30T00:28:46"/>
    <n v="2"/>
    <d v="1899-12-30T00:00:13"/>
    <n v="28.766666666663994"/>
    <n v="12"/>
    <s v="Si"/>
  </r>
  <r>
    <s v="CCAL"/>
    <s v="2025020434"/>
    <x v="0"/>
    <s v="ER1604BDF"/>
    <s v="E7429LJY"/>
    <d v="2025-03-17T00:00:00"/>
    <m/>
    <s v="3230"/>
    <x v="1"/>
    <s v="PA"/>
    <s v="PA"/>
    <m/>
    <d v="2025-03-17T00:00:00"/>
    <d v="1899-12-30T11:37:31"/>
    <d v="2025-03-17T00:00:00"/>
    <d v="1899-12-30T11:37:43"/>
    <d v="2025-03-17T00:00:00"/>
    <d v="1899-12-30T12:14:21"/>
    <x v="0"/>
    <s v="RFCPI"/>
    <s v="8043259577"/>
    <s v="FBO"/>
    <d v="1899-12-30T00:36:50"/>
    <d v="1899-12-30T00:36:38"/>
    <d v="1899-12-30T00:00:12"/>
    <s v="Ensacado"/>
    <s v="E002"/>
    <x v="2"/>
    <d v="1899-12-30T00:36:50"/>
    <d v="1899-12-30T00:36:38"/>
    <n v="11"/>
    <x v="16"/>
    <x v="4"/>
    <x v="1"/>
    <n v="0"/>
    <n v="0"/>
    <s v="OK"/>
    <s v="Ensacado"/>
    <x v="2"/>
    <n v="0"/>
    <s v="F. ALCONERA"/>
    <s v="A"/>
    <d v="1899-12-30T00:00:12"/>
    <d v="1899-12-30T00:00:12"/>
    <s v="OK"/>
    <m/>
    <m/>
    <d v="1899-12-30T00:00:00"/>
    <d v="1899-12-30T00:36:50"/>
    <n v="2"/>
    <d v="1899-12-30T00:00:12"/>
    <n v="36.833333333342424"/>
    <n v="12"/>
    <s v="Si"/>
  </r>
  <r>
    <s v="CCAL"/>
    <s v="2025020440"/>
    <x v="0"/>
    <s v="ER2250BDM"/>
    <s v="E3584MBW"/>
    <d v="2025-03-17T00:00:00"/>
    <m/>
    <s v="200223"/>
    <x v="0"/>
    <s v="PA"/>
    <s v="S1"/>
    <m/>
    <d v="2025-03-17T00:00:00"/>
    <d v="1899-12-30T11:46:04"/>
    <d v="2025-03-17T00:00:00"/>
    <d v="1899-12-30T11:47:49"/>
    <d v="2025-03-17T00:00:00"/>
    <d v="1899-12-30T12:22:08"/>
    <x v="0"/>
    <s v="RFCPI"/>
    <s v="8043259578"/>
    <s v="FBO"/>
    <d v="1899-12-30T00:36:04"/>
    <d v="1899-12-30T00:34:19"/>
    <d v="1899-12-30T00:01:45"/>
    <s v="Granel"/>
    <s v="E001"/>
    <x v="1"/>
    <d v="1899-12-30T00:36:04"/>
    <d v="1899-12-30T00:34:19"/>
    <n v="11"/>
    <x v="16"/>
    <x v="4"/>
    <x v="0"/>
    <n v="0"/>
    <n v="0"/>
    <s v="OK"/>
    <s v="Clinker"/>
    <x v="2"/>
    <n v="0"/>
    <s v="F. ALCONERA"/>
    <s v="A"/>
    <d v="1899-12-30T00:01:45"/>
    <d v="1899-12-30T00:01:45"/>
    <s v="OK"/>
    <m/>
    <m/>
    <d v="1899-12-30T00:00:00"/>
    <d v="1899-12-30T00:36:04"/>
    <n v="2"/>
    <d v="1899-12-30T00:01:45"/>
    <n v="36.066666666672013"/>
    <n v="12"/>
    <s v="Si"/>
  </r>
  <r>
    <s v="CCAL"/>
    <s v="2025020460"/>
    <x v="0"/>
    <s v="ER9108BBX"/>
    <s v="E2933KHG"/>
    <d v="2025-03-17T00:00:00"/>
    <m/>
    <s v="3228"/>
    <x v="3"/>
    <s v="PA"/>
    <s v="S5"/>
    <m/>
    <d v="2025-03-17T00:00:00"/>
    <d v="1899-12-30T12:08:20"/>
    <d v="2025-03-17T00:00:00"/>
    <d v="1899-12-30T12:08:35"/>
    <d v="2025-03-17T00:00:00"/>
    <d v="1899-12-30T12:33:07"/>
    <x v="0"/>
    <s v="RFCPI"/>
    <s v="8043259579"/>
    <s v="FBO"/>
    <d v="1899-12-30T00:24:47"/>
    <d v="1899-12-30T00:24:32"/>
    <d v="1899-12-30T00:00:15"/>
    <s v="Granel"/>
    <s v="E001"/>
    <x v="2"/>
    <d v="1899-12-30T00:24:47"/>
    <d v="1899-12-30T00:24:32"/>
    <n v="12"/>
    <x v="16"/>
    <x v="4"/>
    <x v="2"/>
    <n v="0"/>
    <n v="0"/>
    <s v="OK"/>
    <s v="Granel"/>
    <x v="2"/>
    <n v="0"/>
    <s v="F. ALCONERA"/>
    <s v="A"/>
    <d v="1899-12-30T00:00:15"/>
    <d v="1899-12-30T00:00:15"/>
    <s v="OK"/>
    <m/>
    <m/>
    <d v="1899-12-30T00:00:00"/>
    <d v="1899-12-30T00:24:47"/>
    <n v="2"/>
    <d v="1899-12-30T00:00:15"/>
    <n v="24.783333333335982"/>
    <n v="12"/>
    <s v="Si"/>
  </r>
  <r>
    <s v="CCAL"/>
    <s v="2025020444"/>
    <x v="0"/>
    <s v="ER2187BCP"/>
    <s v="E4654LGC"/>
    <d v="2025-03-17T00:00:00"/>
    <m/>
    <s v="200223"/>
    <x v="0"/>
    <s v="PA"/>
    <s v="S1"/>
    <m/>
    <d v="2025-03-17T00:00:00"/>
    <d v="1899-12-30T11:49:23"/>
    <d v="2025-03-17T00:00:00"/>
    <d v="1899-12-30T11:50:10"/>
    <d v="2025-03-17T00:00:00"/>
    <d v="1899-12-30T12:38:00"/>
    <x v="0"/>
    <s v="RFCPI"/>
    <s v="8043259581"/>
    <s v="FBO"/>
    <d v="1899-12-30T00:48:37"/>
    <d v="1899-12-30T00:47:50"/>
    <d v="1899-12-30T00:00:47"/>
    <s v="Granel"/>
    <s v="E001"/>
    <x v="1"/>
    <d v="1899-12-30T00:48:37"/>
    <d v="1899-12-30T00:47:50"/>
    <n v="11"/>
    <x v="16"/>
    <x v="4"/>
    <x v="0"/>
    <n v="0"/>
    <n v="0"/>
    <s v="OK"/>
    <s v="Clinker"/>
    <x v="2"/>
    <n v="0"/>
    <s v="F. ALCONERA"/>
    <s v="B"/>
    <d v="1899-12-30T00:00:47"/>
    <d v="1899-12-30T00:00:47"/>
    <s v="OK"/>
    <m/>
    <m/>
    <d v="1899-12-30T00:00:00"/>
    <d v="1899-12-30T00:48:37"/>
    <n v="2"/>
    <d v="1899-12-30T00:00:47"/>
    <n v="48.61666666667525"/>
    <n v="12"/>
    <s v="No"/>
  </r>
  <r>
    <s v="CCAL"/>
    <s v="2025020466"/>
    <x v="0"/>
    <s v="ER3547BBD"/>
    <s v="E8416KLT"/>
    <d v="2025-03-17T00:00:00"/>
    <m/>
    <s v="3229"/>
    <x v="6"/>
    <s v="PA"/>
    <s v="S2"/>
    <m/>
    <d v="2025-03-17T00:00:00"/>
    <d v="1899-12-30T12:22:23"/>
    <d v="2025-03-17T00:00:00"/>
    <d v="1899-12-30T12:22:35"/>
    <d v="2025-03-17T00:00:00"/>
    <d v="1899-12-30T12:48:39"/>
    <x v="0"/>
    <s v="RFCPI"/>
    <s v="8043259582"/>
    <s v="FBO"/>
    <d v="1899-12-30T00:26:16"/>
    <d v="1899-12-30T00:26:04"/>
    <d v="1899-12-30T00:00:12"/>
    <s v="Granel"/>
    <s v="E001"/>
    <x v="2"/>
    <d v="1899-12-30T00:26:16"/>
    <d v="1899-12-30T00:26:04"/>
    <n v="12"/>
    <x v="16"/>
    <x v="4"/>
    <x v="2"/>
    <n v="0"/>
    <n v="0"/>
    <s v="OK"/>
    <s v="Granel"/>
    <x v="2"/>
    <n v="0"/>
    <s v="F. ALCONERA"/>
    <s v="A"/>
    <d v="1899-12-30T00:00:12"/>
    <d v="1899-12-30T00:00:12"/>
    <s v="OK"/>
    <m/>
    <m/>
    <d v="1899-12-30T00:00:00"/>
    <d v="1899-12-30T00:26:16"/>
    <n v="2"/>
    <d v="1899-12-30T00:00:12"/>
    <n v="26.266666666665603"/>
    <n v="12"/>
    <s v="Si"/>
  </r>
  <r>
    <s v="CCAL"/>
    <s v="2025020469"/>
    <x v="0"/>
    <s v="ER3317BBR"/>
    <s v="E1078KFK"/>
    <d v="2025-03-17T00:00:00"/>
    <m/>
    <s v="3230"/>
    <x v="1"/>
    <s v="PA"/>
    <s v="PA"/>
    <m/>
    <d v="2025-03-17T00:00:00"/>
    <d v="1899-12-30T12:28:08"/>
    <d v="2025-03-17T00:00:00"/>
    <d v="1899-12-30T12:28:21"/>
    <d v="2025-03-17T00:00:00"/>
    <d v="1899-12-30T12:58:12"/>
    <x v="0"/>
    <s v="RFCPI"/>
    <s v="8043259583"/>
    <s v="EXW"/>
    <d v="1899-12-30T00:30:04"/>
    <d v="1899-12-30T00:29:51"/>
    <d v="1899-12-30T00:00:13"/>
    <s v="Ensacado"/>
    <s v="E002"/>
    <x v="1"/>
    <d v="1899-12-30T00:30:04"/>
    <d v="1899-12-30T00:29:51"/>
    <n v="12"/>
    <x v="16"/>
    <x v="4"/>
    <x v="1"/>
    <n v="0"/>
    <n v="0"/>
    <s v="OK"/>
    <s v="Ensacado"/>
    <x v="2"/>
    <n v="0"/>
    <s v="F. ALCONERA"/>
    <s v="A"/>
    <d v="1899-12-30T00:00:13"/>
    <d v="1899-12-30T00:00:13"/>
    <s v="OK"/>
    <m/>
    <m/>
    <d v="1899-12-30T00:00:00"/>
    <d v="1899-12-30T00:30:04"/>
    <n v="2"/>
    <d v="1899-12-30T00:00:13"/>
    <n v="30.066666666667157"/>
    <n v="12"/>
    <s v="Si"/>
  </r>
  <r>
    <s v="CCAL"/>
    <s v="2025020463"/>
    <x v="0"/>
    <s v="ER4540BDH"/>
    <s v="E0016JNC"/>
    <d v="2025-03-17T00:00:00"/>
    <m/>
    <s v="200223"/>
    <x v="0"/>
    <s v="PA"/>
    <s v="S1"/>
    <m/>
    <d v="2025-03-17T00:00:00"/>
    <d v="1899-12-30T12:14:33"/>
    <d v="2025-03-17T00:00:00"/>
    <d v="1899-12-30T12:15:21"/>
    <d v="2025-03-17T00:00:00"/>
    <d v="1899-12-30T13:01:23"/>
    <x v="0"/>
    <s v="RFCPI"/>
    <s v="8043259584"/>
    <s v="EXW"/>
    <d v="1899-12-30T00:46:50"/>
    <d v="1899-12-30T00:46:02"/>
    <d v="1899-12-30T00:00:48"/>
    <s v="Granel"/>
    <s v="E001"/>
    <x v="1"/>
    <d v="1899-12-30T00:46:50"/>
    <d v="1899-12-30T00:46:02"/>
    <n v="12"/>
    <x v="16"/>
    <x v="4"/>
    <x v="0"/>
    <n v="0"/>
    <n v="0"/>
    <s v="OK"/>
    <s v="Clinker"/>
    <x v="2"/>
    <n v="0"/>
    <s v="F. ALCONERA"/>
    <s v="B"/>
    <d v="1899-12-30T00:00:48"/>
    <d v="1899-12-30T00:00:48"/>
    <s v="OK"/>
    <m/>
    <m/>
    <d v="1899-12-30T00:00:00"/>
    <d v="1899-12-30T00:46:50"/>
    <n v="2"/>
    <d v="1899-12-30T00:00:48"/>
    <n v="46.833333333321519"/>
    <n v="13"/>
    <s v="No"/>
  </r>
  <r>
    <s v="CCAL"/>
    <s v="2025020458"/>
    <x v="0"/>
    <s v="ER6585BBK"/>
    <s v="E0454KRL"/>
    <d v="2025-03-17T00:00:00"/>
    <m/>
    <s v="200223"/>
    <x v="0"/>
    <s v="PA"/>
    <s v="S1"/>
    <m/>
    <d v="2025-03-17T00:00:00"/>
    <d v="1899-12-30T12:05:57"/>
    <d v="2025-03-17T00:00:00"/>
    <d v="1899-12-30T12:06:51"/>
    <d v="2025-03-17T00:00:00"/>
    <d v="1899-12-30T13:07:32"/>
    <x v="0"/>
    <s v="RFCPI"/>
    <s v="8043259585"/>
    <s v="EXW"/>
    <d v="1899-12-30T01:01:35"/>
    <d v="1899-12-30T01:00:41"/>
    <d v="1899-12-30T00:00:54"/>
    <s v="Granel"/>
    <s v="E001"/>
    <x v="1"/>
    <d v="1899-12-30T01:01:35"/>
    <d v="1899-12-30T01:00:41"/>
    <n v="12"/>
    <x v="16"/>
    <x v="4"/>
    <x v="0"/>
    <n v="0"/>
    <n v="0"/>
    <s v="OK"/>
    <s v="Clinker"/>
    <x v="2"/>
    <n v="0"/>
    <s v="F. ALCONERA"/>
    <s v="B"/>
    <d v="1899-12-30T00:00:54"/>
    <d v="1899-12-30T00:00:54"/>
    <s v="OK"/>
    <m/>
    <m/>
    <d v="1899-12-30T00:00:00"/>
    <d v="1899-12-30T01:01:35"/>
    <n v="2"/>
    <d v="1899-12-30T00:00:54"/>
    <n v="61.583333333342374"/>
    <n v="13"/>
    <s v="No"/>
  </r>
  <r>
    <s v="CCAL"/>
    <s v="2025020470"/>
    <x v="0"/>
    <s v="ER9480BDC"/>
    <s v="E2125KFY"/>
    <d v="2025-03-17T00:00:00"/>
    <m/>
    <s v="200223"/>
    <x v="0"/>
    <s v="PA"/>
    <s v="S1"/>
    <m/>
    <d v="2025-03-17T00:00:00"/>
    <d v="1899-12-30T12:31:06"/>
    <d v="2025-03-17T00:00:00"/>
    <d v="1899-12-30T12:31:46"/>
    <d v="2025-03-17T00:00:00"/>
    <d v="1899-12-30T13:14:27"/>
    <x v="0"/>
    <s v="RFCPI"/>
    <s v="8043259587"/>
    <s v="EXW"/>
    <d v="1899-12-30T00:43:21"/>
    <d v="1899-12-30T00:42:41"/>
    <d v="1899-12-30T00:00:40"/>
    <s v="Granel"/>
    <s v="E001"/>
    <x v="1"/>
    <d v="1899-12-30T00:43:21"/>
    <d v="1899-12-30T00:42:41"/>
    <n v="12"/>
    <x v="16"/>
    <x v="4"/>
    <x v="0"/>
    <n v="0"/>
    <n v="0"/>
    <s v="OK"/>
    <s v="Clinker"/>
    <x v="2"/>
    <n v="0"/>
    <s v="F. ALCONERA"/>
    <s v="A"/>
    <d v="1899-12-30T00:00:40"/>
    <d v="1899-12-30T00:00:40"/>
    <s v="OK"/>
    <m/>
    <m/>
    <d v="1899-12-30T00:00:00"/>
    <d v="1899-12-30T00:43:21"/>
    <n v="2"/>
    <d v="1899-12-30T00:00:40"/>
    <n v="43.350000000004698"/>
    <n v="13"/>
    <s v="Si"/>
  </r>
  <r>
    <s v="CCAL"/>
    <s v="2025020483"/>
    <x v="0"/>
    <s v="ER6360BBH"/>
    <s v="E5728KFK"/>
    <d v="2025-03-17T00:00:00"/>
    <m/>
    <s v="3350"/>
    <x v="9"/>
    <s v="PA"/>
    <s v="S2"/>
    <m/>
    <d v="2025-03-17T00:00:00"/>
    <d v="1899-12-30T12:47:32"/>
    <d v="2025-03-17T00:00:00"/>
    <d v="1899-12-30T12:47:44"/>
    <d v="2025-03-17T00:00:00"/>
    <d v="1899-12-30T13:16:36"/>
    <x v="0"/>
    <s v="RFCPI"/>
    <s v="8043259588"/>
    <s v="FBO"/>
    <d v="1899-12-30T00:29:04"/>
    <d v="1899-12-30T00:28:52"/>
    <d v="1899-12-30T00:00:12"/>
    <s v="Granel"/>
    <s v="E001"/>
    <x v="2"/>
    <d v="1899-12-30T00:29:04"/>
    <d v="1899-12-30T00:28:52"/>
    <n v="12"/>
    <x v="16"/>
    <x v="4"/>
    <x v="2"/>
    <n v="0"/>
    <n v="0"/>
    <s v="OK"/>
    <s v="Granel"/>
    <x v="2"/>
    <n v="0"/>
    <s v="F. ALCONERA"/>
    <s v="A"/>
    <d v="1899-12-30T00:00:12"/>
    <d v="1899-12-30T00:00:12"/>
    <s v="OK"/>
    <m/>
    <m/>
    <d v="1899-12-30T00:00:00"/>
    <d v="1899-12-30T00:29:04"/>
    <n v="2"/>
    <d v="1899-12-30T00:00:12"/>
    <n v="29.066666666659167"/>
    <n v="13"/>
    <s v="Si"/>
  </r>
  <r>
    <s v="CCAL"/>
    <s v="2025020475"/>
    <x v="0"/>
    <s v="ER5322BDR"/>
    <s v="E2662MDH"/>
    <d v="2025-03-17T00:00:00"/>
    <m/>
    <s v="200223"/>
    <x v="0"/>
    <s v="PA"/>
    <s v="S1"/>
    <m/>
    <d v="2025-03-17T00:00:00"/>
    <d v="1899-12-30T12:40:37"/>
    <d v="2025-03-17T00:00:00"/>
    <d v="1899-12-30T12:41:22"/>
    <d v="2025-03-17T00:00:00"/>
    <d v="1899-12-30T13:24:01"/>
    <x v="0"/>
    <s v="RFCPI"/>
    <s v="8043259590"/>
    <s v="FBO"/>
    <d v="1899-12-30T00:43:24"/>
    <d v="1899-12-30T00:42:39"/>
    <d v="1899-12-30T00:00:45"/>
    <s v="Granel"/>
    <s v="E001"/>
    <x v="1"/>
    <d v="1899-12-30T00:43:24"/>
    <d v="1899-12-30T00:42:39"/>
    <n v="12"/>
    <x v="16"/>
    <x v="4"/>
    <x v="0"/>
    <n v="0"/>
    <n v="0"/>
    <s v="OK"/>
    <s v="Clinker"/>
    <x v="2"/>
    <n v="0"/>
    <s v="F. ALCONERA"/>
    <s v="A"/>
    <d v="1899-12-30T00:00:45"/>
    <d v="1899-12-30T00:00:45"/>
    <s v="OK"/>
    <m/>
    <m/>
    <d v="1899-12-30T00:00:00"/>
    <d v="1899-12-30T00:43:24"/>
    <n v="2"/>
    <d v="1899-12-30T00:00:45"/>
    <n v="43.400000000001668"/>
    <n v="13"/>
    <s v="Si"/>
  </r>
  <r>
    <s v="CCAL"/>
    <s v="2025020477"/>
    <x v="0"/>
    <s v="ER4670BCP"/>
    <s v="E4564MVW"/>
    <d v="2025-03-17T00:00:00"/>
    <m/>
    <s v="200223"/>
    <x v="0"/>
    <s v="PA"/>
    <s v="S1"/>
    <m/>
    <d v="2025-03-17T00:00:00"/>
    <d v="1899-12-30T12:43:42"/>
    <d v="2025-03-17T00:00:00"/>
    <d v="1899-12-30T12:44:24"/>
    <d v="2025-03-17T00:00:00"/>
    <d v="1899-12-30T13:26:25"/>
    <x v="0"/>
    <s v="RFCPI"/>
    <s v="8043259591"/>
    <s v="FBO"/>
    <d v="1899-12-30T00:42:43"/>
    <d v="1899-12-30T00:42:01"/>
    <d v="1899-12-30T00:00:42"/>
    <s v="Granel"/>
    <s v="E001"/>
    <x v="1"/>
    <d v="1899-12-30T00:42:43"/>
    <d v="1899-12-30T00:42:01"/>
    <n v="12"/>
    <x v="16"/>
    <x v="4"/>
    <x v="0"/>
    <n v="0"/>
    <n v="0"/>
    <s v="OK"/>
    <s v="Clinker"/>
    <x v="2"/>
    <n v="0"/>
    <s v="F. ALCONERA"/>
    <s v="A"/>
    <d v="1899-12-30T00:00:42"/>
    <d v="1899-12-30T00:00:42"/>
    <s v="OK"/>
    <m/>
    <m/>
    <d v="1899-12-30T00:00:00"/>
    <d v="1899-12-30T00:42:43"/>
    <n v="2"/>
    <d v="1899-12-30T00:00:42"/>
    <n v="42.716666666664018"/>
    <n v="13"/>
    <s v="Si"/>
  </r>
  <r>
    <s v="CCAL"/>
    <s v="2025020506"/>
    <x v="0"/>
    <s v="ER4740BCT"/>
    <s v="E5558MNP"/>
    <d v="2025-03-17T00:00:00"/>
    <m/>
    <s v="200223"/>
    <x v="0"/>
    <s v="PA"/>
    <s v="S6"/>
    <m/>
    <d v="2025-03-17T00:00:00"/>
    <d v="1899-12-30T13:16:50"/>
    <d v="2025-03-17T00:00:00"/>
    <d v="1899-12-30T13:17:18"/>
    <d v="2025-03-17T00:00:00"/>
    <d v="1899-12-30T13:35:18"/>
    <x v="0"/>
    <s v="RFCPI"/>
    <s v="8043259593"/>
    <s v="FBO"/>
    <d v="1899-12-30T00:18:28"/>
    <d v="1899-12-30T00:18:00"/>
    <d v="1899-12-30T00:00:28"/>
    <s v="Granel"/>
    <s v="E001"/>
    <x v="1"/>
    <d v="1899-12-30T00:18:28"/>
    <d v="1899-12-30T00:18:00"/>
    <n v="13"/>
    <x v="16"/>
    <x v="4"/>
    <x v="0"/>
    <n v="0"/>
    <n v="0"/>
    <s v="OK"/>
    <s v="Clinker"/>
    <x v="2"/>
    <n v="0"/>
    <s v="F. ALCONERA"/>
    <s v="A"/>
    <d v="1899-12-30T00:00:28"/>
    <d v="1899-12-30T00:00:28"/>
    <s v="OK"/>
    <m/>
    <m/>
    <d v="1899-12-30T00:00:00"/>
    <d v="1899-12-30T00:18:28"/>
    <n v="2"/>
    <d v="1899-12-30T00:00:28"/>
    <n v="18.466666666675255"/>
    <n v="13"/>
    <s v="Si"/>
  </r>
  <r>
    <s v="CCAL"/>
    <s v="2025020488"/>
    <x v="0"/>
    <s v="ER8710BDC"/>
    <s v="E8084LFF"/>
    <d v="2025-03-17T00:00:00"/>
    <m/>
    <s v="200223"/>
    <x v="0"/>
    <s v="PA"/>
    <s v="S6"/>
    <m/>
    <d v="2025-03-17T00:00:00"/>
    <d v="1899-12-30T12:52:21"/>
    <d v="2025-03-17T00:00:00"/>
    <d v="1899-12-30T12:53:06"/>
    <d v="2025-03-17T00:00:00"/>
    <d v="1899-12-30T13:39:27"/>
    <x v="0"/>
    <s v="RFCPI"/>
    <s v="8043259594"/>
    <s v="FBO"/>
    <d v="1899-12-30T00:47:06"/>
    <d v="1899-12-30T00:46:21"/>
    <d v="1899-12-30T00:00:45"/>
    <s v="Granel"/>
    <s v="E001"/>
    <x v="1"/>
    <d v="1899-12-30T00:47:06"/>
    <d v="1899-12-30T00:46:21"/>
    <n v="12"/>
    <x v="16"/>
    <x v="4"/>
    <x v="0"/>
    <n v="0"/>
    <n v="0"/>
    <s v="OK"/>
    <s v="Clinker"/>
    <x v="2"/>
    <n v="0"/>
    <s v="F. ALCONERA"/>
    <s v="B"/>
    <d v="1899-12-30T00:00:45"/>
    <d v="1899-12-30T00:00:45"/>
    <s v="OK"/>
    <m/>
    <m/>
    <d v="1899-12-30T00:00:00"/>
    <d v="1899-12-30T00:47:06"/>
    <n v="2"/>
    <d v="1899-12-30T00:00:45"/>
    <n v="47.099999999995212"/>
    <n v="13"/>
    <s v="No"/>
  </r>
  <r>
    <s v="CCAL"/>
    <s v="2025020508"/>
    <x v="0"/>
    <s v="ER4761BBV"/>
    <s v="E1400KHH"/>
    <d v="2025-03-17T00:00:00"/>
    <m/>
    <s v="3228"/>
    <x v="3"/>
    <s v="PA"/>
    <s v="S5"/>
    <m/>
    <d v="2025-03-17T00:00:00"/>
    <d v="1899-12-30T13:18:57"/>
    <d v="2025-03-17T00:00:00"/>
    <d v="1899-12-30T13:19:07"/>
    <d v="2025-03-17T00:00:00"/>
    <d v="1899-12-30T13:43:03"/>
    <x v="0"/>
    <s v="RFCPI"/>
    <s v="8043259595"/>
    <s v="FBO"/>
    <d v="1899-12-30T00:24:06"/>
    <d v="1899-12-30T00:23:56"/>
    <d v="1899-12-30T00:00:10"/>
    <s v="Granel"/>
    <s v="E001"/>
    <x v="2"/>
    <d v="1899-12-30T00:24:06"/>
    <d v="1899-12-30T00:23:56"/>
    <n v="13"/>
    <x v="16"/>
    <x v="4"/>
    <x v="2"/>
    <n v="0"/>
    <n v="0"/>
    <s v="OK"/>
    <s v="Granel"/>
    <x v="2"/>
    <n v="0"/>
    <s v="F. ALCONERA"/>
    <s v="A"/>
    <d v="1899-12-30T00:00:10"/>
    <d v="1899-12-30T00:00:10"/>
    <s v="OK"/>
    <m/>
    <m/>
    <d v="1899-12-30T00:00:00"/>
    <d v="1899-12-30T00:24:06"/>
    <n v="2"/>
    <d v="1899-12-30T00:00:10"/>
    <n v="24.099999999998332"/>
    <n v="13"/>
    <s v="Si"/>
  </r>
  <r>
    <s v="CCAL"/>
    <s v="2025020476"/>
    <x v="0"/>
    <s v="ER7455BCP"/>
    <s v="E9139MMT"/>
    <d v="2025-03-17T00:00:00"/>
    <m/>
    <s v="200223"/>
    <x v="0"/>
    <s v="PA"/>
    <s v="S6"/>
    <m/>
    <d v="2025-03-17T00:00:00"/>
    <d v="1899-12-30T12:42:22"/>
    <d v="2025-03-17T00:00:00"/>
    <d v="1899-12-30T12:43:03"/>
    <d v="2025-03-17T00:00:00"/>
    <d v="1899-12-30T13:45:06"/>
    <x v="0"/>
    <s v="RFCPI"/>
    <s v="8043259596"/>
    <s v="FBO"/>
    <d v="1899-12-30T01:02:44"/>
    <d v="1899-12-30T01:02:03"/>
    <d v="1899-12-30T00:00:41"/>
    <s v="Granel"/>
    <s v="E001"/>
    <x v="1"/>
    <d v="1899-12-30T01:02:44"/>
    <d v="1899-12-30T01:02:03"/>
    <n v="12"/>
    <x v="16"/>
    <x v="4"/>
    <x v="0"/>
    <n v="0"/>
    <n v="0"/>
    <s v="OK"/>
    <s v="Clinker"/>
    <x v="2"/>
    <n v="0"/>
    <s v="F. ALCONERA"/>
    <s v="B"/>
    <d v="1899-12-30T00:00:41"/>
    <d v="1899-12-30T00:00:41"/>
    <s v="OK"/>
    <m/>
    <m/>
    <d v="1899-12-30T00:00:00"/>
    <d v="1899-12-30T01:02:44"/>
    <n v="2"/>
    <d v="1899-12-30T00:00:41"/>
    <n v="62.733333333326406"/>
    <n v="13"/>
    <s v="No"/>
  </r>
  <r>
    <s v="CCAL"/>
    <s v="2025020486"/>
    <x v="0"/>
    <s v="ER4223BCB"/>
    <s v="E5435KBP"/>
    <d v="2025-03-17T00:00:00"/>
    <m/>
    <s v="200223"/>
    <x v="0"/>
    <s v="PA"/>
    <s v="S6"/>
    <m/>
    <d v="2025-03-17T00:00:00"/>
    <d v="1899-12-30T12:50:08"/>
    <d v="2025-03-17T00:00:00"/>
    <d v="1899-12-30T12:50:42"/>
    <d v="2025-03-17T00:00:00"/>
    <d v="1899-12-30T13:47:41"/>
    <x v="0"/>
    <s v="RFCPI"/>
    <s v="8043259597"/>
    <s v="FBO"/>
    <d v="1899-12-30T00:57:33"/>
    <d v="1899-12-30T00:56:59"/>
    <d v="1899-12-30T00:00:34"/>
    <s v="Granel"/>
    <s v="E001"/>
    <x v="1"/>
    <d v="1899-12-30T00:57:33"/>
    <d v="1899-12-30T00:56:59"/>
    <n v="12"/>
    <x v="16"/>
    <x v="4"/>
    <x v="0"/>
    <n v="0"/>
    <n v="0"/>
    <s v="OK"/>
    <s v="Clinker"/>
    <x v="2"/>
    <n v="0"/>
    <s v="F. ALCONERA"/>
    <s v="B"/>
    <d v="1899-12-30T00:00:34"/>
    <d v="1899-12-30T00:00:34"/>
    <s v="OK"/>
    <m/>
    <m/>
    <d v="1899-12-30T00:00:00"/>
    <d v="1899-12-30T00:57:33"/>
    <n v="2"/>
    <d v="1899-12-30T00:00:34"/>
    <n v="57.550000000003237"/>
    <n v="13"/>
    <s v="No"/>
  </r>
  <r>
    <s v="CCAL"/>
    <s v="2025020521"/>
    <x v="0"/>
    <s v="EMA02515R"/>
    <s v="E4262KXX"/>
    <d v="2025-03-17T00:00:00"/>
    <m/>
    <s v="3297"/>
    <x v="2"/>
    <s v="PA"/>
    <s v="S1"/>
    <m/>
    <d v="2025-03-17T00:00:00"/>
    <d v="1899-12-30T13:37:41"/>
    <d v="2025-03-17T00:00:00"/>
    <d v="1899-12-30T13:37:51"/>
    <d v="2025-03-17T00:00:00"/>
    <d v="1899-12-30T14:16:12"/>
    <x v="0"/>
    <s v="RFCPI"/>
    <s v="8043259600"/>
    <s v="FBO"/>
    <d v="1899-12-30T00:38:31"/>
    <d v="1899-12-30T00:38:21"/>
    <d v="1899-12-30T00:00:10"/>
    <s v="Granel"/>
    <s v="E001"/>
    <x v="2"/>
    <d v="1899-12-30T00:38:31"/>
    <d v="1899-12-30T00:38:21"/>
    <n v="13"/>
    <x v="16"/>
    <x v="4"/>
    <x v="2"/>
    <n v="0"/>
    <n v="0"/>
    <s v="OK"/>
    <s v="Granel"/>
    <x v="2"/>
    <n v="0"/>
    <s v="F. ALCONERA"/>
    <s v="A"/>
    <d v="1899-12-30T00:00:10"/>
    <d v="1899-12-30T00:00:10"/>
    <s v="OK"/>
    <m/>
    <m/>
    <d v="1899-12-30T00:00:00"/>
    <d v="1899-12-30T00:38:31"/>
    <n v="2"/>
    <d v="1899-12-30T00:00:10"/>
    <n v="38.516666666659205"/>
    <n v="14"/>
    <s v="Si"/>
  </r>
  <r>
    <s v="CCAL"/>
    <s v="2025020497"/>
    <x v="0"/>
    <s v="ER1237BDP"/>
    <s v="E9440MWH"/>
    <d v="2025-03-17T00:00:00"/>
    <m/>
    <s v="200223"/>
    <x v="0"/>
    <s v="PA"/>
    <s v="S6"/>
    <m/>
    <d v="2025-03-17T00:00:00"/>
    <d v="1899-12-30T13:04:21"/>
    <d v="2025-03-17T00:00:00"/>
    <d v="1899-12-30T13:05:02"/>
    <d v="2025-03-17T00:00:00"/>
    <d v="1899-12-30T14:21:37"/>
    <x v="0"/>
    <s v="RFCPI"/>
    <s v="8043259601"/>
    <s v="FBO"/>
    <d v="1899-12-30T01:17:16"/>
    <d v="1899-12-30T01:16:35"/>
    <d v="1899-12-30T00:00:41"/>
    <s v="Granel"/>
    <s v="E001"/>
    <x v="1"/>
    <d v="1899-12-30T01:17:16"/>
    <d v="1899-12-30T01:16:35"/>
    <n v="13"/>
    <x v="16"/>
    <x v="4"/>
    <x v="0"/>
    <n v="0"/>
    <n v="0"/>
    <s v="OK"/>
    <s v="Clinker"/>
    <x v="2"/>
    <n v="0"/>
    <s v="F. ALCONERA"/>
    <s v="B"/>
    <d v="1899-12-30T00:00:41"/>
    <d v="1899-12-30T00:00:41"/>
    <s v="OK"/>
    <m/>
    <m/>
    <d v="1899-12-30T00:00:00"/>
    <d v="1899-12-30T01:17:16"/>
    <n v="2"/>
    <d v="1899-12-30T00:00:41"/>
    <n v="77.266666666670375"/>
    <n v="14"/>
    <s v="No"/>
  </r>
  <r>
    <s v="CCAL"/>
    <s v="2025020499"/>
    <x v="0"/>
    <s v="ER9744BCX"/>
    <s v="E8467LKW"/>
    <d v="2025-03-17T00:00:00"/>
    <m/>
    <s v="200223"/>
    <x v="0"/>
    <s v="PA"/>
    <s v="S6"/>
    <m/>
    <d v="2025-03-17T00:00:00"/>
    <d v="1899-12-30T13:05:46"/>
    <d v="2025-03-17T00:00:00"/>
    <d v="1899-12-30T13:06:14"/>
    <d v="2025-03-17T00:00:00"/>
    <d v="1899-12-30T14:35:30"/>
    <x v="0"/>
    <s v="RFCPI"/>
    <s v="8043259603"/>
    <s v="FBO"/>
    <d v="1899-12-30T01:29:44"/>
    <d v="1899-12-30T01:29:16"/>
    <d v="1899-12-30T00:00:28"/>
    <s v="Granel"/>
    <s v="E001"/>
    <x v="1"/>
    <d v="1899-12-30T01:29:44"/>
    <d v="1899-12-30T01:29:16"/>
    <n v="13"/>
    <x v="16"/>
    <x v="4"/>
    <x v="0"/>
    <n v="0"/>
    <n v="0"/>
    <s v="OK"/>
    <s v="Clinker"/>
    <x v="2"/>
    <n v="0"/>
    <s v="F. ALCONERA"/>
    <s v="B"/>
    <d v="1899-12-30T00:00:28"/>
    <d v="1899-12-30T00:00:28"/>
    <s v="OK"/>
    <m/>
    <m/>
    <d v="1899-12-30T00:00:00"/>
    <d v="1899-12-30T01:29:44"/>
    <n v="2"/>
    <d v="1899-12-30T00:00:28"/>
    <n v="89.73333333332647"/>
    <n v="14"/>
    <s v="No"/>
  </r>
  <r>
    <s v="CCAL"/>
    <s v="2025020500"/>
    <x v="0"/>
    <s v="ER5868BDB"/>
    <s v="E3726LKX"/>
    <d v="2025-03-17T00:00:00"/>
    <m/>
    <s v="200223"/>
    <x v="0"/>
    <s v="PA"/>
    <s v="S6"/>
    <m/>
    <d v="2025-03-17T00:00:00"/>
    <d v="1899-12-30T13:08:40"/>
    <d v="2025-03-17T00:00:00"/>
    <d v="1899-12-30T13:09:33"/>
    <d v="2025-03-17T00:00:00"/>
    <d v="1899-12-30T14:38:27"/>
    <x v="0"/>
    <s v="RFCPI"/>
    <s v="8043259604"/>
    <s v="FBO"/>
    <d v="1899-12-30T01:29:47"/>
    <d v="1899-12-30T01:28:54"/>
    <d v="1899-12-30T00:00:53"/>
    <s v="Granel"/>
    <s v="E001"/>
    <x v="1"/>
    <d v="1899-12-30T01:29:47"/>
    <d v="1899-12-30T01:28:54"/>
    <n v="13"/>
    <x v="16"/>
    <x v="4"/>
    <x v="0"/>
    <n v="0"/>
    <n v="0"/>
    <s v="OK"/>
    <s v="Clinker"/>
    <x v="2"/>
    <n v="0"/>
    <s v="F. ALCONERA"/>
    <s v="B"/>
    <d v="1899-12-30T00:00:53"/>
    <d v="1899-12-30T00:00:53"/>
    <s v="OK"/>
    <m/>
    <m/>
    <d v="1899-12-30T00:00:00"/>
    <d v="1899-12-30T01:29:47"/>
    <n v="2"/>
    <d v="1899-12-30T00:00:53"/>
    <n v="89.783333333323114"/>
    <n v="14"/>
    <s v="No"/>
  </r>
  <r>
    <s v="CCAL"/>
    <s v="2025020536"/>
    <x v="0"/>
    <s v="ER0959BDL"/>
    <s v="E3594MCX"/>
    <d v="2025-03-17T00:00:00"/>
    <m/>
    <s v="3230"/>
    <x v="1"/>
    <s v="PA"/>
    <s v="PA"/>
    <m/>
    <d v="2025-03-17T00:00:00"/>
    <d v="1899-12-30T13:54:21"/>
    <d v="2025-03-17T00:00:00"/>
    <d v="1899-12-30T13:54:34"/>
    <d v="2025-03-17T00:00:00"/>
    <d v="1899-12-30T15:14:41"/>
    <x v="0"/>
    <s v="RFCPI"/>
    <s v="8043259608"/>
    <s v="FBO"/>
    <d v="1899-12-30T01:20:20"/>
    <d v="1899-12-30T01:20:07"/>
    <d v="1899-12-30T00:00:13"/>
    <s v="Ensacado"/>
    <s v="E002"/>
    <x v="2"/>
    <d v="1899-12-30T01:20:20"/>
    <d v="1899-12-30T01:20:07"/>
    <n v="13"/>
    <x v="16"/>
    <x v="4"/>
    <x v="1"/>
    <n v="0"/>
    <n v="0"/>
    <s v="OK"/>
    <s v="Ensacado"/>
    <x v="2"/>
    <n v="0"/>
    <s v="F. ALCONERA"/>
    <s v="B"/>
    <d v="1899-12-30T00:00:13"/>
    <d v="1899-12-30T00:00:13"/>
    <s v="OK"/>
    <m/>
    <m/>
    <d v="1899-12-30T00:00:00"/>
    <d v="1899-12-30T01:20:20"/>
    <n v="2"/>
    <d v="1899-12-30T00:00:13"/>
    <n v="80.333333333337634"/>
    <n v="15"/>
    <s v="No"/>
  </r>
  <r>
    <s v="CCAL"/>
    <s v="2025020527"/>
    <x v="0"/>
    <s v="ER1056BDC"/>
    <s v="E6913LFJ"/>
    <d v="2025-03-17T00:00:00"/>
    <m/>
    <s v="200223"/>
    <x v="0"/>
    <s v="PA"/>
    <s v="S6"/>
    <m/>
    <d v="2025-03-17T00:00:00"/>
    <d v="1899-12-30T13:44:17"/>
    <d v="2025-03-17T00:00:00"/>
    <d v="1899-12-30T13:45:35"/>
    <d v="2025-03-17T00:00:00"/>
    <d v="1899-12-30T15:23:04"/>
    <x v="0"/>
    <s v="RFCPI"/>
    <s v="8043259609"/>
    <s v="FBO"/>
    <d v="1899-12-30T01:38:47"/>
    <d v="1899-12-30T01:37:29"/>
    <d v="1899-12-30T00:01:18"/>
    <s v="Granel"/>
    <s v="E001"/>
    <x v="1"/>
    <d v="1899-12-30T01:38:47"/>
    <d v="1899-12-30T01:37:29"/>
    <n v="13"/>
    <x v="16"/>
    <x v="4"/>
    <x v="0"/>
    <n v="0"/>
    <n v="0"/>
    <s v="OK"/>
    <s v="Clinker"/>
    <x v="2"/>
    <n v="0"/>
    <s v="F. ALCONERA"/>
    <s v="C"/>
    <d v="1899-12-30T00:01:18"/>
    <d v="1899-12-30T00:01:18"/>
    <s v="OK"/>
    <m/>
    <m/>
    <d v="1899-12-30T00:00:00"/>
    <d v="1899-12-30T01:38:47"/>
    <n v="2"/>
    <d v="1899-12-30T00:01:18"/>
    <n v="98.783333333337637"/>
    <n v="15"/>
    <s v="No"/>
  </r>
  <r>
    <s v="CCAL"/>
    <s v="2025020531"/>
    <x v="0"/>
    <s v="ER0829BCY"/>
    <s v="E5205LFK"/>
    <d v="2025-03-17T00:00:00"/>
    <m/>
    <s v="200223"/>
    <x v="0"/>
    <s v="PA"/>
    <s v="S6"/>
    <m/>
    <d v="2025-03-17T00:00:00"/>
    <d v="1899-12-30T13:49:44"/>
    <d v="2025-03-17T00:00:00"/>
    <d v="1899-12-30T13:50:22"/>
    <d v="2025-03-17T00:00:00"/>
    <d v="1899-12-30T15:38:55"/>
    <x v="0"/>
    <s v="RFCPI"/>
    <s v="8043259611"/>
    <s v="FBO"/>
    <d v="1899-12-30T01:49:11"/>
    <d v="1899-12-30T01:48:33"/>
    <d v="1899-12-30T00:00:38"/>
    <s v="Granel"/>
    <s v="E001"/>
    <x v="1"/>
    <d v="1899-12-30T01:49:11"/>
    <d v="1899-12-30T01:48:33"/>
    <n v="13"/>
    <x v="16"/>
    <x v="4"/>
    <x v="0"/>
    <n v="0"/>
    <n v="0"/>
    <s v="OK"/>
    <s v="Clinker"/>
    <x v="2"/>
    <n v="0"/>
    <s v="F. ALCONERA"/>
    <s v="C"/>
    <d v="1899-12-30T00:00:38"/>
    <d v="1899-12-30T00:00:38"/>
    <s v="OK"/>
    <m/>
    <m/>
    <d v="1899-12-30T00:00:00"/>
    <d v="1899-12-30T01:49:11"/>
    <n v="2"/>
    <d v="1899-12-30T00:00:38"/>
    <n v="109.18333333333446"/>
    <n v="15"/>
    <s v="No"/>
  </r>
  <r>
    <s v="CCAL"/>
    <s v="2025020583"/>
    <x v="0"/>
    <s v="ER8459BBS"/>
    <s v="E5067LBR"/>
    <d v="2025-03-17T00:00:00"/>
    <m/>
    <s v="3297"/>
    <x v="2"/>
    <s v="PA"/>
    <s v="S1"/>
    <m/>
    <d v="2025-03-17T00:00:00"/>
    <d v="1899-12-30T15:22:29"/>
    <d v="2025-03-17T00:00:00"/>
    <d v="1899-12-30T15:22:41"/>
    <d v="2025-03-17T00:00:00"/>
    <d v="1899-12-30T15:53:41"/>
    <x v="0"/>
    <s v="RFCPI"/>
    <s v="8043259613"/>
    <s v="FBO"/>
    <d v="1899-12-30T00:31:12"/>
    <d v="1899-12-30T00:31:00"/>
    <d v="1899-12-30T00:00:12"/>
    <s v="Granel"/>
    <s v="E001"/>
    <x v="2"/>
    <d v="1899-12-30T00:31:12"/>
    <d v="1899-12-30T00:31:00"/>
    <n v="15"/>
    <x v="16"/>
    <x v="4"/>
    <x v="2"/>
    <n v="0"/>
    <n v="0"/>
    <s v="OK"/>
    <s v="Granel"/>
    <x v="2"/>
    <n v="0"/>
    <s v="F. ALCONERA"/>
    <s v="A"/>
    <d v="1899-12-30T00:00:12"/>
    <d v="1899-12-30T00:00:12"/>
    <s v="OK"/>
    <m/>
    <m/>
    <d v="1899-12-30T00:00:00"/>
    <d v="1899-12-30T00:31:12"/>
    <n v="2"/>
    <d v="1899-12-30T00:00:12"/>
    <n v="31.199999999990489"/>
    <n v="15"/>
    <s v="Si"/>
  </r>
  <r>
    <s v="CCAL"/>
    <s v="2025020549"/>
    <x v="0"/>
    <s v="ER0795BDS"/>
    <s v="E7529KVS"/>
    <d v="2025-03-17T00:00:00"/>
    <m/>
    <s v="200223"/>
    <x v="0"/>
    <s v="PA"/>
    <s v="S6"/>
    <m/>
    <d v="2025-03-17T00:00:00"/>
    <d v="1899-12-30T14:10:31"/>
    <d v="2025-03-17T00:00:00"/>
    <d v="1899-12-30T14:11:28"/>
    <d v="2025-03-17T00:00:00"/>
    <d v="1899-12-30T15:55:14"/>
    <x v="0"/>
    <s v="RFCPI"/>
    <s v="8043259614"/>
    <s v="FBO"/>
    <d v="1899-12-30T01:44:43"/>
    <d v="1899-12-30T01:43:46"/>
    <d v="1899-12-30T00:00:57"/>
    <s v="Granel"/>
    <s v="E001"/>
    <x v="1"/>
    <d v="1899-12-30T01:44:43"/>
    <d v="1899-12-30T01:43:46"/>
    <n v="14"/>
    <x v="16"/>
    <x v="4"/>
    <x v="0"/>
    <n v="0"/>
    <n v="0"/>
    <s v="OK"/>
    <s v="Clinker"/>
    <x v="2"/>
    <n v="0"/>
    <s v="F. ALCONERA"/>
    <s v="C"/>
    <d v="1899-12-30T00:00:57"/>
    <d v="1899-12-30T00:00:57"/>
    <s v="OK"/>
    <m/>
    <m/>
    <d v="1899-12-30T00:00:00"/>
    <d v="1899-12-30T01:44:43"/>
    <n v="2"/>
    <d v="1899-12-30T00:00:57"/>
    <n v="104.71666666667035"/>
    <n v="15"/>
    <s v="No"/>
  </r>
  <r>
    <s v="CCAL"/>
    <s v="2025020572"/>
    <x v="0"/>
    <s v="ER8850BCP"/>
    <s v="E7900KYN"/>
    <d v="2025-03-17T00:00:00"/>
    <m/>
    <s v="200223"/>
    <x v="0"/>
    <s v="PA"/>
    <s v="S1"/>
    <m/>
    <d v="2025-03-17T00:00:00"/>
    <d v="1899-12-30T14:42:35"/>
    <d v="2025-03-17T00:00:00"/>
    <d v="1899-12-30T14:43:41"/>
    <d v="2025-03-17T00:00:00"/>
    <d v="1899-12-30T16:29:39"/>
    <x v="0"/>
    <s v="RFCPI"/>
    <s v="8043259620"/>
    <s v="FBO"/>
    <d v="1899-12-30T01:47:04"/>
    <d v="1899-12-30T01:45:58"/>
    <d v="1899-12-30T00:01:06"/>
    <s v="Granel"/>
    <s v="E001"/>
    <x v="1"/>
    <d v="1899-12-30T01:47:04"/>
    <d v="1899-12-30T01:45:58"/>
    <n v="14"/>
    <x v="16"/>
    <x v="4"/>
    <x v="0"/>
    <n v="0"/>
    <n v="0"/>
    <s v="OK"/>
    <s v="Clinker"/>
    <x v="2"/>
    <n v="0"/>
    <s v="F. ALCONERA"/>
    <s v="C"/>
    <d v="1899-12-30T00:01:06"/>
    <d v="1899-12-30T00:01:06"/>
    <s v="OK"/>
    <m/>
    <m/>
    <d v="1899-12-30T00:00:00"/>
    <d v="1899-12-30T01:47:04"/>
    <n v="2"/>
    <d v="1899-12-30T00:01:06"/>
    <n v="107.06666666666401"/>
    <n v="16"/>
    <s v="No"/>
  </r>
  <r>
    <s v="CCAL"/>
    <s v="2025020580"/>
    <x v="0"/>
    <s v="ER3552BBW"/>
    <s v="E9224JSD"/>
    <d v="2025-03-17T00:00:00"/>
    <m/>
    <s v="200223"/>
    <x v="0"/>
    <s v="PA"/>
    <s v="S1"/>
    <m/>
    <d v="2025-03-17T00:00:00"/>
    <d v="1899-12-30T15:01:59"/>
    <d v="2025-03-17T00:00:00"/>
    <d v="1899-12-30T15:05:18"/>
    <d v="2025-03-17T00:00:00"/>
    <d v="1899-12-30T16:47:12"/>
    <x v="0"/>
    <s v="RFCPI"/>
    <s v="8043259622"/>
    <s v="FBO"/>
    <d v="1899-12-30T01:45:13"/>
    <d v="1899-12-30T01:41:54"/>
    <d v="1899-12-30T00:03:19"/>
    <s v="Granel"/>
    <s v="E001"/>
    <x v="1"/>
    <d v="1899-12-30T01:45:13"/>
    <d v="1899-12-30T01:41:54"/>
    <n v="15"/>
    <x v="16"/>
    <x v="4"/>
    <x v="0"/>
    <n v="0"/>
    <n v="0"/>
    <s v="OK"/>
    <s v="Clinker"/>
    <x v="2"/>
    <n v="0"/>
    <s v="F. ALCONERA"/>
    <s v="C"/>
    <d v="1899-12-30T00:03:19"/>
    <d v="1899-12-30T00:03:19"/>
    <s v="OK"/>
    <m/>
    <m/>
    <d v="1899-12-30T00:00:00"/>
    <d v="1899-12-30T01:45:13"/>
    <n v="2"/>
    <d v="1899-12-30T00:03:19"/>
    <n v="105.21666666666722"/>
    <n v="16"/>
    <s v="No"/>
  </r>
  <r>
    <s v="CCAL"/>
    <s v="2025020589"/>
    <x v="0"/>
    <s v="ER6904BDF"/>
    <s v="E1608KYS"/>
    <d v="2025-03-17T00:00:00"/>
    <m/>
    <s v="200223"/>
    <x v="0"/>
    <s v="PA"/>
    <s v="S1"/>
    <m/>
    <d v="2025-03-17T00:00:00"/>
    <d v="1899-12-30T15:48:30"/>
    <d v="2025-03-17T00:00:00"/>
    <d v="1899-12-30T15:49:47"/>
    <d v="2025-03-17T00:00:00"/>
    <d v="1899-12-30T17:15:42"/>
    <x v="0"/>
    <s v="RFCPI"/>
    <s v="8043259626"/>
    <s v="FBO"/>
    <d v="1899-12-30T01:27:12"/>
    <d v="1899-12-30T01:25:55"/>
    <d v="1899-12-30T00:01:17"/>
    <s v="Granel"/>
    <s v="E001"/>
    <x v="1"/>
    <d v="1899-12-30T01:27:12"/>
    <d v="1899-12-30T01:25:55"/>
    <n v="15"/>
    <x v="16"/>
    <x v="4"/>
    <x v="0"/>
    <n v="0"/>
    <n v="0"/>
    <s v="OK"/>
    <s v="Clinker"/>
    <x v="2"/>
    <n v="0"/>
    <s v="F. ALCONERA"/>
    <s v="B"/>
    <d v="1899-12-30T00:01:17"/>
    <d v="1899-12-30T00:01:17"/>
    <s v="OK"/>
    <m/>
    <m/>
    <d v="1899-12-30T00:00:00"/>
    <d v="1899-12-30T01:27:12"/>
    <n v="2"/>
    <d v="1899-12-30T00:01:17"/>
    <n v="87.199999999991888"/>
    <n v="17"/>
    <s v="No"/>
  </r>
  <r>
    <s v="CCAL"/>
    <s v="2025020609"/>
    <x v="0"/>
    <s v="ESE06787R"/>
    <s v="E1512MGR"/>
    <d v="2025-03-17T00:00:00"/>
    <m/>
    <s v="200223"/>
    <x v="0"/>
    <s v="PA"/>
    <s v="S1"/>
    <m/>
    <d v="2025-03-17T00:00:00"/>
    <d v="1899-12-30T16:32:26"/>
    <d v="2025-03-17T00:00:00"/>
    <d v="1899-12-30T16:33:15"/>
    <d v="2025-03-17T00:00:00"/>
    <d v="1899-12-30T17:19:28"/>
    <x v="0"/>
    <s v="RFCPI"/>
    <s v="8043259627"/>
    <s v="FBO"/>
    <d v="1899-12-30T00:47:02"/>
    <d v="1899-12-30T00:46:13"/>
    <d v="1899-12-30T00:00:49"/>
    <s v="Granel"/>
    <s v="E001"/>
    <x v="1"/>
    <d v="1899-12-30T00:47:02"/>
    <d v="1899-12-30T00:46:13"/>
    <n v="16"/>
    <x v="16"/>
    <x v="4"/>
    <x v="0"/>
    <n v="0"/>
    <n v="0"/>
    <s v="OK"/>
    <s v="Clinker"/>
    <x v="2"/>
    <n v="0"/>
    <s v="F. ALCONERA"/>
    <s v="B"/>
    <d v="1899-12-30T00:00:49"/>
    <d v="1899-12-30T00:00:49"/>
    <s v="OK"/>
    <m/>
    <m/>
    <d v="1899-12-30T00:00:00"/>
    <d v="1899-12-30T00:47:02"/>
    <n v="2"/>
    <d v="1899-12-30T00:00:49"/>
    <n v="47.033333333337538"/>
    <n v="17"/>
    <s v="No"/>
  </r>
  <r>
    <s v="CCAL"/>
    <s v="2025020622"/>
    <x v="0"/>
    <s v="ER2180BCD"/>
    <s v="E0508JCN"/>
    <d v="2025-03-17T00:00:00"/>
    <m/>
    <s v="200223"/>
    <x v="0"/>
    <s v="PA"/>
    <s v="S1"/>
    <m/>
    <d v="2025-03-17T00:00:00"/>
    <d v="1899-12-30T16:59:42"/>
    <d v="2025-03-17T00:00:00"/>
    <d v="1899-12-30T17:00:25"/>
    <d v="2025-03-17T00:00:00"/>
    <d v="1899-12-30T17:38:38"/>
    <x v="0"/>
    <s v="RFCPI"/>
    <s v="8043259629"/>
    <s v="FBO"/>
    <d v="1899-12-30T00:38:56"/>
    <d v="1899-12-30T00:38:13"/>
    <d v="1899-12-30T00:00:43"/>
    <s v="Granel"/>
    <s v="E001"/>
    <x v="1"/>
    <d v="1899-12-30T00:38:56"/>
    <d v="1899-12-30T00:38:13"/>
    <n v="16"/>
    <x v="16"/>
    <x v="4"/>
    <x v="0"/>
    <n v="0"/>
    <n v="0"/>
    <s v="OK"/>
    <s v="Clinker"/>
    <x v="2"/>
    <n v="0"/>
    <s v="F. ALCONERA"/>
    <s v="A"/>
    <d v="1899-12-30T00:00:43"/>
    <d v="1899-12-30T00:00:43"/>
    <s v="OK"/>
    <m/>
    <m/>
    <d v="1899-12-30T00:00:00"/>
    <d v="1899-12-30T00:38:56"/>
    <n v="2"/>
    <d v="1899-12-30T00:00:43"/>
    <n v="38.933333333337551"/>
    <n v="17"/>
    <s v="Si"/>
  </r>
  <r>
    <s v="CCAL"/>
    <s v="2025020601"/>
    <x v="0"/>
    <s v="ER6968BDC"/>
    <s v="E8782KKB"/>
    <d v="2025-03-17T00:00:00"/>
    <m/>
    <s v="200223"/>
    <x v="0"/>
    <s v="PA"/>
    <s v="S1"/>
    <m/>
    <d v="2025-03-17T00:00:00"/>
    <d v="1899-12-30T16:15:55"/>
    <d v="2025-03-17T00:00:00"/>
    <d v="1899-12-30T16:16:56"/>
    <d v="2025-03-17T00:00:00"/>
    <d v="1899-12-30T17:41:21"/>
    <x v="0"/>
    <s v="RFCPI"/>
    <s v="8043259630"/>
    <s v="FBO"/>
    <d v="1899-12-30T01:25:26"/>
    <d v="1899-12-30T01:24:25"/>
    <d v="1899-12-30T00:01:01"/>
    <s v="Granel"/>
    <s v="E001"/>
    <x v="1"/>
    <d v="1899-12-30T01:25:26"/>
    <d v="1899-12-30T01:24:25"/>
    <n v="16"/>
    <x v="16"/>
    <x v="4"/>
    <x v="0"/>
    <n v="0"/>
    <n v="0"/>
    <s v="OK"/>
    <s v="Clinker"/>
    <x v="2"/>
    <n v="0"/>
    <s v="F. ALCONERA"/>
    <s v="B"/>
    <d v="1899-12-30T00:01:01"/>
    <d v="1899-12-30T00:01:01"/>
    <s v="OK"/>
    <m/>
    <m/>
    <d v="1899-12-30T00:00:00"/>
    <d v="1899-12-30T01:25:26"/>
    <n v="2"/>
    <d v="1899-12-30T00:01:01"/>
    <n v="85.433333333328036"/>
    <n v="17"/>
    <s v="No"/>
  </r>
  <r>
    <s v="CCAL"/>
    <s v="2025020637"/>
    <x v="0"/>
    <s v="EHU01947R"/>
    <s v="E2324JCK"/>
    <d v="2025-03-17T00:00:00"/>
    <m/>
    <s v="200223"/>
    <x v="0"/>
    <s v="PA"/>
    <s v="S1"/>
    <m/>
    <d v="2025-03-17T00:00:00"/>
    <d v="1899-12-30T17:22:34"/>
    <d v="2025-03-17T00:00:00"/>
    <d v="1899-12-30T17:23:08"/>
    <d v="2025-03-17T00:00:00"/>
    <d v="1899-12-30T17:50:01"/>
    <x v="0"/>
    <s v="RFCPI"/>
    <s v="8043259631"/>
    <s v="FBO"/>
    <d v="1899-12-30T00:27:27"/>
    <d v="1899-12-30T00:26:53"/>
    <d v="1899-12-30T00:00:34"/>
    <s v="Granel"/>
    <s v="E001"/>
    <x v="1"/>
    <d v="1899-12-30T00:27:27"/>
    <d v="1899-12-30T00:26:53"/>
    <n v="17"/>
    <x v="16"/>
    <x v="4"/>
    <x v="0"/>
    <n v="0"/>
    <n v="0"/>
    <s v="OK"/>
    <s v="Clinker"/>
    <x v="2"/>
    <n v="0"/>
    <s v="F. ALCONERA"/>
    <s v="A"/>
    <d v="1899-12-30T00:00:34"/>
    <d v="1899-12-30T00:00:34"/>
    <s v="OK"/>
    <m/>
    <m/>
    <d v="1899-12-30T00:00:00"/>
    <d v="1899-12-30T00:27:27"/>
    <n v="2"/>
    <d v="1899-12-30T00:00:34"/>
    <n v="27.449999999999974"/>
    <n v="17"/>
    <s v="Si"/>
  </r>
  <r>
    <s v="CCAL"/>
    <s v="2025020651"/>
    <x v="0"/>
    <s v="ER4166BDN"/>
    <s v="E7707LYV"/>
    <d v="2025-03-17T00:00:00"/>
    <m/>
    <s v="200223"/>
    <x v="0"/>
    <s v="PA"/>
    <s v="S1"/>
    <m/>
    <d v="2025-03-17T00:00:00"/>
    <d v="1899-12-30T17:36:24"/>
    <d v="2025-03-17T00:00:00"/>
    <d v="1899-12-30T17:37:48"/>
    <d v="2025-03-17T00:00:00"/>
    <d v="1899-12-30T17:53:33"/>
    <x v="0"/>
    <s v="RFCPI"/>
    <s v="8043259632"/>
    <s v="FBO"/>
    <d v="1899-12-30T00:17:09"/>
    <d v="1899-12-30T00:15:45"/>
    <d v="1899-12-30T00:01:24"/>
    <s v="Granel"/>
    <s v="E001"/>
    <x v="1"/>
    <d v="1899-12-30T00:17:09"/>
    <d v="1899-12-30T00:15:45"/>
    <n v="17"/>
    <x v="16"/>
    <x v="4"/>
    <x v="0"/>
    <n v="0"/>
    <n v="0"/>
    <s v="OK"/>
    <s v="Clinker"/>
    <x v="2"/>
    <n v="0"/>
    <s v="F. ALCONERA"/>
    <s v="A"/>
    <d v="1899-12-30T00:01:24"/>
    <d v="1899-12-30T00:01:24"/>
    <s v="OK"/>
    <m/>
    <m/>
    <d v="1899-12-30T00:00:00"/>
    <d v="1899-12-30T00:17:09"/>
    <n v="2"/>
    <d v="1899-12-30T00:01:24"/>
    <n v="17.149999999996766"/>
    <n v="17"/>
    <s v="Si"/>
  </r>
  <r>
    <s v="CCAL"/>
    <s v="2025020669"/>
    <x v="0"/>
    <s v="ER8945BCY"/>
    <s v="E7510KMH"/>
    <d v="2025-03-17T00:00:00"/>
    <m/>
    <s v="3230"/>
    <x v="1"/>
    <s v="PA"/>
    <s v="PA"/>
    <m/>
    <d v="2025-03-17T00:00:00"/>
    <d v="1899-12-30T19:04:26"/>
    <d v="2025-03-17T00:00:00"/>
    <d v="1899-12-30T19:04:40"/>
    <d v="2025-03-17T00:00:00"/>
    <d v="1899-12-30T19:34:39"/>
    <x v="0"/>
    <s v="RFCPI"/>
    <s v="8043259639"/>
    <s v="FBO"/>
    <d v="1899-12-30T00:30:13"/>
    <d v="1899-12-30T00:29:59"/>
    <d v="1899-12-30T00:00:14"/>
    <s v="Ensacado"/>
    <s v="E002"/>
    <x v="2"/>
    <d v="1899-12-30T00:30:13"/>
    <d v="1899-12-30T00:29:59"/>
    <n v="19"/>
    <x v="16"/>
    <x v="4"/>
    <x v="1"/>
    <n v="0"/>
    <n v="0"/>
    <s v="OK"/>
    <s v="Ensacado"/>
    <x v="2"/>
    <n v="0"/>
    <s v="F. ALCONERA"/>
    <s v="A"/>
    <d v="1899-12-30T00:00:14"/>
    <d v="1899-12-30T00:00:14"/>
    <s v="OK"/>
    <m/>
    <m/>
    <d v="1899-12-30T00:00:00"/>
    <d v="1899-12-30T00:30:13"/>
    <n v="2"/>
    <d v="1899-12-30T00:00:14"/>
    <n v="30.216666666671976"/>
    <n v="19"/>
    <s v="Si"/>
  </r>
  <r>
    <s v="CCAL"/>
    <s v="2025020671"/>
    <x v="0"/>
    <s v="ER9173BDN"/>
    <s v="E2435LWJ"/>
    <d v="2025-03-17T00:00:00"/>
    <m/>
    <s v="200223"/>
    <x v="0"/>
    <s v="PA"/>
    <s v="S1"/>
    <m/>
    <d v="2025-03-17T00:00:00"/>
    <d v="1899-12-30T19:21:53"/>
    <d v="2025-03-17T00:00:00"/>
    <d v="1899-12-30T19:23:24"/>
    <d v="2025-03-17T00:00:00"/>
    <d v="1899-12-30T19:51:57"/>
    <x v="0"/>
    <s v="RFCPI"/>
    <s v="8043259640"/>
    <s v="FBO"/>
    <d v="1899-12-30T00:30:04"/>
    <d v="1899-12-30T00:28:33"/>
    <d v="1899-12-30T00:01:31"/>
    <s v="Granel"/>
    <s v="E001"/>
    <x v="1"/>
    <d v="1899-12-30T00:30:04"/>
    <d v="1899-12-30T00:28:33"/>
    <n v="19"/>
    <x v="16"/>
    <x v="4"/>
    <x v="0"/>
    <n v="0"/>
    <n v="0"/>
    <s v="OK"/>
    <s v="Clinker"/>
    <x v="2"/>
    <n v="0"/>
    <s v="F. ALCONERA"/>
    <s v="A"/>
    <d v="1899-12-30T00:01:31"/>
    <d v="1899-12-30T00:01:31"/>
    <s v="OK"/>
    <m/>
    <m/>
    <d v="1899-12-30T00:00:00"/>
    <d v="1899-12-30T00:30:04"/>
    <n v="2"/>
    <d v="1899-12-30T00:01:31"/>
    <n v="30.066666666667317"/>
    <n v="19"/>
    <s v="Si"/>
  </r>
  <r>
    <s v="CCAL"/>
    <s v="2025020666"/>
    <x v="0"/>
    <s v="ER6233BDR"/>
    <s v="E2264MMB"/>
    <d v="2025-03-17T00:00:00"/>
    <m/>
    <s v="200223"/>
    <x v="0"/>
    <s v="PA"/>
    <s v="S6"/>
    <m/>
    <d v="2025-03-17T00:00:00"/>
    <d v="1899-12-30T18:56:49"/>
    <d v="2025-03-17T00:00:00"/>
    <d v="1899-12-30T18:57:01"/>
    <d v="2025-03-17T00:00:00"/>
    <d v="1899-12-30T19:55:18"/>
    <x v="0"/>
    <s v="RFCPI"/>
    <s v="8043259641"/>
    <s v="FBO"/>
    <d v="1899-12-30T00:58:29"/>
    <d v="1899-12-30T00:58:17"/>
    <d v="1899-12-30T00:00:12"/>
    <s v="Granel"/>
    <s v="E001"/>
    <x v="1"/>
    <d v="1899-12-30T00:58:29"/>
    <d v="1899-12-30T00:58:17"/>
    <n v="18"/>
    <x v="16"/>
    <x v="4"/>
    <x v="0"/>
    <n v="0"/>
    <n v="0"/>
    <s v="OK"/>
    <s v="Clinker"/>
    <x v="2"/>
    <n v="0"/>
    <s v="F. ALCONERA"/>
    <s v="B"/>
    <d v="1899-12-30T00:00:12"/>
    <d v="1899-12-30T00:00:12"/>
    <s v="OK"/>
    <m/>
    <m/>
    <d v="1899-12-30T00:00:00"/>
    <d v="1899-12-30T00:58:29"/>
    <n v="2"/>
    <d v="1899-12-30T00:00:12"/>
    <n v="58.483333333324779"/>
    <n v="19"/>
    <s v="No"/>
  </r>
  <r>
    <s v="CCAL"/>
    <s v="2025020689"/>
    <x v="0"/>
    <s v="ER0245BCX"/>
    <s v="E5760MDM"/>
    <d v="2025-03-18T00:00:00"/>
    <m/>
    <s v="200223"/>
    <x v="0"/>
    <s v="PA"/>
    <s v="S1"/>
    <m/>
    <d v="2025-03-18T00:00:00"/>
    <d v="1899-12-30T06:33:19"/>
    <d v="2025-03-18T00:00:00"/>
    <d v="1899-12-30T06:33:57"/>
    <d v="2025-03-18T00:00:00"/>
    <d v="1899-12-30T07:15:14"/>
    <x v="0"/>
    <s v="RFCPI"/>
    <s v="8043259650"/>
    <s v="FBO"/>
    <d v="1899-12-30T00:41:55"/>
    <d v="1899-12-30T00:41:17"/>
    <d v="1899-12-30T00:00:38"/>
    <s v="Granel"/>
    <s v="E001"/>
    <x v="1"/>
    <d v="1899-12-30T00:41:55"/>
    <d v="1899-12-30T00:41:17"/>
    <n v="6"/>
    <x v="17"/>
    <x v="4"/>
    <x v="0"/>
    <n v="0"/>
    <n v="0"/>
    <s v="OK"/>
    <s v="Clinker"/>
    <x v="2"/>
    <n v="0"/>
    <s v="F. ALCONERA"/>
    <s v="A"/>
    <d v="1899-12-30T00:00:38"/>
    <d v="1899-12-30T00:00:38"/>
    <s v="OK"/>
    <m/>
    <m/>
    <d v="1899-12-30T00:00:00"/>
    <d v="1899-12-30T00:41:55"/>
    <n v="3"/>
    <d v="1899-12-30T00:00:38"/>
    <n v="41.916666666672043"/>
    <n v="7"/>
    <s v="Si"/>
  </r>
  <r>
    <s v="CCAL"/>
    <s v="2025020692"/>
    <x v="0"/>
    <s v="ER1726BBP"/>
    <s v="E1397DWT"/>
    <d v="2025-03-18T00:00:00"/>
    <m/>
    <s v="3232"/>
    <x v="4"/>
    <s v="PA"/>
    <s v="PA"/>
    <m/>
    <d v="2025-03-18T00:00:00"/>
    <d v="1899-12-30T06:58:27"/>
    <d v="2025-03-18T00:00:00"/>
    <d v="1899-12-30T06:58:40"/>
    <d v="2025-03-18T00:00:00"/>
    <d v="1899-12-30T07:52:59"/>
    <x v="0"/>
    <s v="RFCPI"/>
    <s v="8043259654"/>
    <s v="EXW"/>
    <d v="1899-12-30T00:54:32"/>
    <d v="1899-12-30T00:54:19"/>
    <d v="1899-12-30T00:00:13"/>
    <s v="Ensacado"/>
    <s v="E002"/>
    <x v="1"/>
    <d v="1899-12-30T00:54:32"/>
    <d v="1899-12-30T00:54:19"/>
    <n v="6"/>
    <x v="17"/>
    <x v="4"/>
    <x v="1"/>
    <n v="0"/>
    <n v="0"/>
    <s v="OK"/>
    <s v="Ensacado"/>
    <x v="2"/>
    <n v="0"/>
    <s v="F. ALCONERA"/>
    <s v="B"/>
    <d v="1899-12-30T00:00:13"/>
    <d v="1899-12-30T00:00:13"/>
    <s v="OK"/>
    <m/>
    <m/>
    <d v="1899-12-30T00:00:00"/>
    <d v="1899-12-30T00:54:32"/>
    <n v="3"/>
    <d v="1899-12-30T00:00:13"/>
    <n v="54.533333333332799"/>
    <n v="7"/>
    <s v="No"/>
  </r>
  <r>
    <s v="CCAL"/>
    <s v="2025020754"/>
    <x v="0"/>
    <s v="ER4655BCT"/>
    <s v="E8401MTW"/>
    <d v="2025-03-18T00:00:00"/>
    <m/>
    <s v="200223"/>
    <x v="0"/>
    <s v="PA"/>
    <s v="S1"/>
    <m/>
    <d v="2025-03-18T00:00:00"/>
    <d v="1899-12-30T08:49:19"/>
    <d v="2025-03-18T00:00:00"/>
    <d v="1899-12-30T08:49:59"/>
    <d v="2025-03-18T00:00:00"/>
    <d v="1899-12-30T09:13:17"/>
    <x v="0"/>
    <s v="RFCPI"/>
    <s v="8043259660"/>
    <s v="EXW"/>
    <d v="1899-12-30T00:23:58"/>
    <d v="1899-12-30T00:23:18"/>
    <d v="1899-12-30T00:00:40"/>
    <s v="Granel"/>
    <s v="E001"/>
    <x v="1"/>
    <d v="1899-12-30T00:23:58"/>
    <d v="1899-12-30T00:23:18"/>
    <n v="8"/>
    <x v="17"/>
    <x v="4"/>
    <x v="0"/>
    <n v="0"/>
    <n v="0"/>
    <s v="OK"/>
    <s v="Clinker"/>
    <x v="2"/>
    <n v="0"/>
    <s v="F. ALCONERA"/>
    <s v="A"/>
    <d v="1899-12-30T00:00:40"/>
    <d v="1899-12-30T00:00:40"/>
    <s v="OK"/>
    <m/>
    <m/>
    <d v="1899-12-30T00:00:00"/>
    <d v="1899-12-30T00:23:58"/>
    <n v="3"/>
    <d v="1899-12-30T00:00:40"/>
    <n v="23.966666666668839"/>
    <n v="9"/>
    <s v="Si"/>
  </r>
  <r>
    <s v="CCAL"/>
    <s v="2025020769"/>
    <x v="0"/>
    <s v="ER1013BCT"/>
    <s v="E9183LVG"/>
    <d v="2025-03-18T00:00:00"/>
    <m/>
    <s v="200223"/>
    <x v="0"/>
    <s v="PA"/>
    <s v="S6"/>
    <m/>
    <d v="2025-03-18T00:00:00"/>
    <d v="1899-12-30T09:06:58"/>
    <d v="2025-03-18T00:00:00"/>
    <d v="1899-12-30T09:08:22"/>
    <d v="2025-03-18T00:00:00"/>
    <d v="1899-12-30T09:45:49"/>
    <x v="0"/>
    <s v="RFCPI"/>
    <s v="8043259666"/>
    <s v="EXW"/>
    <d v="1899-12-30T00:38:51"/>
    <d v="1899-12-30T00:37:27"/>
    <d v="1899-12-30T00:01:24"/>
    <s v="Granel"/>
    <s v="E001"/>
    <x v="1"/>
    <d v="1899-12-30T00:38:51"/>
    <d v="1899-12-30T00:37:27"/>
    <n v="9"/>
    <x v="17"/>
    <x v="4"/>
    <x v="0"/>
    <n v="0"/>
    <n v="0"/>
    <s v="OK"/>
    <s v="Clinker"/>
    <x v="2"/>
    <n v="0"/>
    <s v="F. ALCONERA"/>
    <s v="A"/>
    <d v="1899-12-30T00:01:24"/>
    <d v="1899-12-30T00:01:24"/>
    <s v="OK"/>
    <m/>
    <m/>
    <d v="1899-12-30T00:00:00"/>
    <d v="1899-12-30T00:38:51"/>
    <n v="3"/>
    <d v="1899-12-30T00:01:24"/>
    <n v="38.85000000000479"/>
    <n v="9"/>
    <s v="Si"/>
  </r>
  <r>
    <s v="CCAL"/>
    <s v="2025020775"/>
    <x v="0"/>
    <s v="ER1241BDP"/>
    <s v="E7091LFJ"/>
    <d v="2025-03-18T00:00:00"/>
    <m/>
    <s v="200223"/>
    <x v="0"/>
    <s v="PA"/>
    <s v="S1"/>
    <m/>
    <d v="2025-03-18T00:00:00"/>
    <d v="1899-12-30T09:13:15"/>
    <d v="2025-03-18T00:00:00"/>
    <d v="1899-12-30T09:14:13"/>
    <d v="2025-03-18T00:00:00"/>
    <d v="1899-12-30T10:37:27"/>
    <x v="0"/>
    <s v="RFCPI"/>
    <s v="8043259676"/>
    <s v="EXW"/>
    <d v="1899-12-30T01:24:12"/>
    <d v="1899-12-30T01:23:14"/>
    <d v="1899-12-30T00:00:58"/>
    <s v="Granel"/>
    <s v="E001"/>
    <x v="1"/>
    <d v="1899-12-30T01:24:12"/>
    <d v="1899-12-30T01:23:14"/>
    <n v="9"/>
    <x v="17"/>
    <x v="4"/>
    <x v="0"/>
    <n v="0"/>
    <n v="0"/>
    <s v="OK"/>
    <s v="Clinker"/>
    <x v="2"/>
    <n v="0"/>
    <s v="F. ALCONERA"/>
    <s v="B"/>
    <d v="1899-12-30T00:00:58"/>
    <d v="1899-12-30T00:00:58"/>
    <s v="OK"/>
    <m/>
    <m/>
    <d v="1899-12-30T00:00:00"/>
    <d v="1899-12-30T01:24:12"/>
    <n v="3"/>
    <d v="1899-12-30T00:00:58"/>
    <n v="84.199999999996777"/>
    <n v="10"/>
    <s v="No"/>
  </r>
  <r>
    <s v="CCAL"/>
    <s v="2025020782"/>
    <x v="0"/>
    <s v="ER9477BCW"/>
    <s v="E0206MKX"/>
    <d v="2025-03-18T00:00:00"/>
    <m/>
    <s v="200223"/>
    <x v="0"/>
    <s v="PA"/>
    <s v="S1"/>
    <m/>
    <d v="2025-03-18T00:00:00"/>
    <d v="1899-12-30T09:21:12"/>
    <d v="2025-03-18T00:00:00"/>
    <d v="1899-12-30T09:21:55"/>
    <d v="2025-03-18T00:00:00"/>
    <d v="1899-12-30T10:42:26"/>
    <x v="0"/>
    <s v="RFCPI"/>
    <s v="8043259677"/>
    <s v="EXW"/>
    <d v="1899-12-30T01:21:14"/>
    <d v="1899-12-30T01:20:31"/>
    <d v="1899-12-30T00:00:43"/>
    <s v="Granel"/>
    <s v="E001"/>
    <x v="1"/>
    <d v="1899-12-30T01:21:14"/>
    <d v="1899-12-30T01:20:31"/>
    <n v="9"/>
    <x v="17"/>
    <x v="4"/>
    <x v="0"/>
    <n v="0"/>
    <n v="0"/>
    <s v="OK"/>
    <s v="Clinker"/>
    <x v="2"/>
    <n v="0"/>
    <s v="F. ALCONERA"/>
    <s v="B"/>
    <d v="1899-12-30T00:00:43"/>
    <d v="1899-12-30T00:00:43"/>
    <s v="OK"/>
    <m/>
    <m/>
    <d v="1899-12-30T00:00:00"/>
    <d v="1899-12-30T01:21:14"/>
    <n v="3"/>
    <d v="1899-12-30T00:00:43"/>
    <n v="81.233333333337526"/>
    <n v="10"/>
    <s v="No"/>
  </r>
  <r>
    <s v="CCAL"/>
    <s v="2025020776"/>
    <x v="0"/>
    <s v="ER6179BBP"/>
    <s v="E2308KRK"/>
    <d v="2025-03-18T00:00:00"/>
    <m/>
    <s v="200223"/>
    <x v="0"/>
    <s v="PA"/>
    <s v="S1"/>
    <m/>
    <d v="2025-03-18T00:00:00"/>
    <d v="1899-12-30T09:14:01"/>
    <d v="2025-03-18T00:00:00"/>
    <d v="1899-12-30T09:14:25"/>
    <d v="2025-03-18T00:00:00"/>
    <d v="1899-12-30T10:54:25"/>
    <x v="0"/>
    <s v="RFCPI"/>
    <s v="8043259678"/>
    <s v="EXW"/>
    <d v="1899-12-30T01:40:24"/>
    <d v="1899-12-30T01:40:00"/>
    <d v="1899-12-30T00:00:24"/>
    <s v="Granel"/>
    <s v="E001"/>
    <x v="1"/>
    <d v="1899-12-30T01:40:24"/>
    <d v="1899-12-30T01:40:00"/>
    <n v="9"/>
    <x v="17"/>
    <x v="4"/>
    <x v="0"/>
    <n v="0"/>
    <n v="0"/>
    <s v="OK"/>
    <s v="Clinker"/>
    <x v="2"/>
    <n v="0"/>
    <s v="F. ALCONERA"/>
    <s v="C"/>
    <d v="1899-12-30T00:00:24"/>
    <d v="1899-12-30T00:00:24"/>
    <s v="OK"/>
    <m/>
    <m/>
    <d v="1899-12-30T00:00:00"/>
    <d v="1899-12-30T01:40:24"/>
    <n v="3"/>
    <d v="1899-12-30T00:00:24"/>
    <n v="100.39999999999682"/>
    <n v="10"/>
    <s v="No"/>
  </r>
  <r>
    <s v="CCAL"/>
    <s v="2025020791"/>
    <x v="0"/>
    <s v="ER8711BDC"/>
    <s v="E9318HLC"/>
    <d v="2025-03-18T00:00:00"/>
    <m/>
    <s v="200223"/>
    <x v="0"/>
    <s v="PA"/>
    <s v="S1"/>
    <m/>
    <d v="2025-03-18T00:00:00"/>
    <d v="1899-12-30T09:26:36"/>
    <d v="2025-03-18T00:00:00"/>
    <d v="1899-12-30T09:28:23"/>
    <d v="2025-03-18T00:00:00"/>
    <d v="1899-12-30T10:57:09"/>
    <x v="0"/>
    <s v="RFCPI"/>
    <s v="8043259679"/>
    <s v="EXW"/>
    <d v="1899-12-30T01:30:33"/>
    <d v="1899-12-30T01:28:46"/>
    <d v="1899-12-30T00:01:47"/>
    <s v="Granel"/>
    <s v="E001"/>
    <x v="1"/>
    <d v="1899-12-30T01:30:33"/>
    <d v="1899-12-30T01:28:46"/>
    <n v="9"/>
    <x v="17"/>
    <x v="4"/>
    <x v="0"/>
    <n v="0"/>
    <n v="0"/>
    <s v="OK"/>
    <s v="Clinker"/>
    <x v="2"/>
    <n v="0"/>
    <s v="F. ALCONERA"/>
    <s v="C"/>
    <d v="1899-12-30T00:01:47"/>
    <d v="1899-12-30T00:01:47"/>
    <s v="OK"/>
    <m/>
    <m/>
    <d v="1899-12-30T00:00:00"/>
    <d v="1899-12-30T01:30:33"/>
    <n v="3"/>
    <d v="1899-12-30T00:01:47"/>
    <n v="90.550000000007998"/>
    <n v="10"/>
    <s v="No"/>
  </r>
  <r>
    <s v="CCAL"/>
    <s v="2025020796"/>
    <x v="0"/>
    <s v="ER7470BDP"/>
    <s v="E0113MHJ"/>
    <d v="2025-03-18T00:00:00"/>
    <m/>
    <s v="200223"/>
    <x v="0"/>
    <s v="PA"/>
    <s v="S1"/>
    <m/>
    <d v="2025-03-18T00:00:00"/>
    <d v="1899-12-30T09:31:12"/>
    <d v="2025-03-18T00:00:00"/>
    <d v="1899-12-30T09:33:57"/>
    <d v="2025-03-18T00:00:00"/>
    <d v="1899-12-30T11:03:21"/>
    <x v="0"/>
    <s v="RFCPI"/>
    <s v="8043259680"/>
    <s v="EXW"/>
    <d v="1899-12-30T01:32:09"/>
    <d v="1899-12-30T01:29:24"/>
    <d v="1899-12-30T00:02:45"/>
    <s v="Granel"/>
    <s v="E001"/>
    <x v="1"/>
    <d v="1899-12-30T01:32:09"/>
    <d v="1899-12-30T01:29:24"/>
    <n v="9"/>
    <x v="17"/>
    <x v="4"/>
    <x v="0"/>
    <n v="0"/>
    <n v="0"/>
    <s v="OK"/>
    <s v="Clinker"/>
    <x v="2"/>
    <n v="0"/>
    <s v="F. ALCONERA"/>
    <s v="C"/>
    <d v="1899-12-30T00:02:45"/>
    <d v="1899-12-30T00:02:45"/>
    <s v="OK"/>
    <m/>
    <m/>
    <d v="1899-12-30T00:00:00"/>
    <d v="1899-12-30T01:32:09"/>
    <n v="3"/>
    <d v="1899-12-30T00:02:45"/>
    <n v="92.149999999992019"/>
    <n v="11"/>
    <s v="No"/>
  </r>
  <r>
    <s v="CCAL"/>
    <s v="2025020800"/>
    <x v="0"/>
    <s v="ER8908BBL"/>
    <s v="E6624JFN"/>
    <d v="2025-03-18T00:00:00"/>
    <m/>
    <s v="200223"/>
    <x v="0"/>
    <s v="PA"/>
    <s v="S1"/>
    <m/>
    <d v="2025-03-18T00:00:00"/>
    <d v="1899-12-30T09:35:35"/>
    <d v="2025-03-18T00:00:00"/>
    <d v="1899-12-30T09:41:33"/>
    <d v="2025-03-18T00:00:00"/>
    <d v="1899-12-30T11:12:37"/>
    <x v="0"/>
    <s v="RFCPI"/>
    <s v="8043259682"/>
    <s v="EXW"/>
    <d v="1899-12-30T01:37:02"/>
    <d v="1899-12-30T01:31:04"/>
    <d v="1899-12-30T00:05:58"/>
    <s v="Granel"/>
    <s v="E001"/>
    <x v="1"/>
    <d v="1899-12-30T01:37:02"/>
    <d v="1899-12-30T01:31:04"/>
    <n v="9"/>
    <x v="17"/>
    <x v="4"/>
    <x v="0"/>
    <n v="0"/>
    <n v="0"/>
    <s v="OK"/>
    <s v="Clinker"/>
    <x v="2"/>
    <n v="0"/>
    <s v="F. ALCONERA"/>
    <s v="C"/>
    <d v="1899-12-30T00:05:58"/>
    <d v="1899-12-30T00:05:58"/>
    <s v="OK"/>
    <m/>
    <m/>
    <d v="1899-12-30T00:00:00"/>
    <d v="1899-12-30T01:37:02"/>
    <n v="3"/>
    <d v="1899-12-30T00:05:58"/>
    <n v="97.033333333334397"/>
    <n v="11"/>
    <s v="No"/>
  </r>
  <r>
    <s v="CCAL"/>
    <s v="2025020792"/>
    <x v="0"/>
    <s v="ER9452BBZ"/>
    <s v="E3846JCY"/>
    <d v="2025-03-18T00:00:00"/>
    <m/>
    <s v="200223"/>
    <x v="0"/>
    <s v="PA"/>
    <s v="S1"/>
    <m/>
    <d v="2025-03-18T00:00:00"/>
    <d v="1899-12-30T09:27:40"/>
    <d v="2025-03-18T00:00:00"/>
    <d v="1899-12-30T09:28:32"/>
    <d v="2025-03-18T00:00:00"/>
    <d v="1899-12-30T11:18:27"/>
    <x v="0"/>
    <s v="RFCPI"/>
    <s v="8043259684"/>
    <s v="EXW"/>
    <d v="1899-12-30T01:50:47"/>
    <d v="1899-12-30T01:49:55"/>
    <d v="1899-12-30T00:00:52"/>
    <s v="Granel"/>
    <s v="E001"/>
    <x v="1"/>
    <d v="1899-12-30T01:50:47"/>
    <d v="1899-12-30T01:49:55"/>
    <n v="9"/>
    <x v="17"/>
    <x v="4"/>
    <x v="0"/>
    <n v="0"/>
    <n v="0"/>
    <s v="OK"/>
    <s v="Clinker"/>
    <x v="2"/>
    <n v="0"/>
    <s v="F. ALCONERA"/>
    <s v="C"/>
    <d v="1899-12-30T00:00:52"/>
    <d v="1899-12-30T00:00:52"/>
    <s v="OK"/>
    <m/>
    <m/>
    <d v="1899-12-30T00:00:00"/>
    <d v="1899-12-30T01:50:47"/>
    <n v="3"/>
    <d v="1899-12-30T00:00:52"/>
    <n v="110.78333333333279"/>
    <n v="11"/>
    <s v="No"/>
  </r>
  <r>
    <s v="CCAL"/>
    <s v="2025020812"/>
    <x v="0"/>
    <s v="ER4223BCB"/>
    <s v="E5435KBP"/>
    <d v="2025-03-18T00:00:00"/>
    <m/>
    <s v="200223"/>
    <x v="0"/>
    <s v="PA"/>
    <s v="S6"/>
    <m/>
    <d v="2025-03-18T00:00:00"/>
    <d v="1899-12-30T09:49:21"/>
    <d v="2025-03-18T00:00:00"/>
    <d v="1899-12-30T09:52:06"/>
    <d v="2025-03-18T00:00:00"/>
    <d v="1899-12-30T11:43:24"/>
    <x v="0"/>
    <s v="RFCPI"/>
    <s v="8043259689"/>
    <s v="EXW"/>
    <d v="1899-12-30T01:54:03"/>
    <d v="1899-12-30T01:51:18"/>
    <d v="1899-12-30T00:02:45"/>
    <s v="Granel"/>
    <s v="E001"/>
    <x v="1"/>
    <d v="1899-12-30T01:54:03"/>
    <d v="1899-12-30T01:51:18"/>
    <n v="9"/>
    <x v="17"/>
    <x v="4"/>
    <x v="0"/>
    <n v="0"/>
    <n v="0"/>
    <s v="OK"/>
    <s v="Clinker"/>
    <x v="2"/>
    <n v="0"/>
    <s v="F. ALCONERA"/>
    <s v="C"/>
    <d v="1899-12-30T00:02:45"/>
    <d v="1899-12-30T00:02:45"/>
    <s v="OK"/>
    <m/>
    <m/>
    <d v="1899-12-30T00:00:00"/>
    <d v="1899-12-30T01:54:03"/>
    <n v="3"/>
    <d v="1899-12-30T00:02:45"/>
    <n v="114.0500000000016"/>
    <n v="11"/>
    <s v="No"/>
  </r>
  <r>
    <s v="CCAL"/>
    <s v="2025020823"/>
    <x v="0"/>
    <s v="ER8912BBL"/>
    <s v="E0826HTX"/>
    <d v="2025-03-18T00:00:00"/>
    <m/>
    <s v="200223"/>
    <x v="0"/>
    <s v="PA"/>
    <s v="S6"/>
    <m/>
    <d v="2025-03-18T00:00:00"/>
    <d v="1899-12-30T10:00:47"/>
    <d v="2025-03-18T00:00:00"/>
    <d v="1899-12-30T10:01:31"/>
    <d v="2025-03-18T00:00:00"/>
    <d v="1899-12-30T11:49:25"/>
    <x v="0"/>
    <s v="RFCPI"/>
    <s v="8043259690"/>
    <s v="EXW"/>
    <d v="1899-12-30T01:48:38"/>
    <d v="1899-12-30T01:47:54"/>
    <d v="1899-12-30T00:00:44"/>
    <s v="Granel"/>
    <s v="E001"/>
    <x v="1"/>
    <d v="1899-12-30T01:48:38"/>
    <d v="1899-12-30T01:47:54"/>
    <n v="10"/>
    <x v="17"/>
    <x v="4"/>
    <x v="0"/>
    <n v="0"/>
    <n v="0"/>
    <s v="OK"/>
    <s v="Clinker"/>
    <x v="2"/>
    <n v="0"/>
    <s v="F. ALCONERA"/>
    <s v="C"/>
    <d v="1899-12-30T00:00:44"/>
    <d v="1899-12-30T00:00:44"/>
    <s v="OK"/>
    <m/>
    <m/>
    <d v="1899-12-30T00:00:00"/>
    <d v="1899-12-30T01:48:38"/>
    <n v="3"/>
    <d v="1899-12-30T00:00:44"/>
    <n v="108.63333333332638"/>
    <n v="11"/>
    <s v="No"/>
  </r>
  <r>
    <s v="CCAL"/>
    <s v="2025020829"/>
    <x v="0"/>
    <s v="ER1499BCS"/>
    <s v="E3989JDX"/>
    <d v="2025-03-18T00:00:00"/>
    <m/>
    <s v="200223"/>
    <x v="0"/>
    <s v="PA"/>
    <s v="S1"/>
    <m/>
    <d v="2025-03-18T00:00:00"/>
    <d v="1899-12-30T10:11:25"/>
    <d v="2025-03-18T00:00:00"/>
    <d v="1899-12-30T10:12:01"/>
    <d v="2025-03-18T00:00:00"/>
    <d v="1899-12-30T11:55:22"/>
    <x v="0"/>
    <s v="RFCPI"/>
    <s v="8043259691"/>
    <s v="EXW"/>
    <d v="1899-12-30T01:43:57"/>
    <d v="1899-12-30T01:43:21"/>
    <d v="1899-12-30T00:00:36"/>
    <s v="Granel"/>
    <s v="E001"/>
    <x v="1"/>
    <d v="1899-12-30T01:43:57"/>
    <d v="1899-12-30T01:43:21"/>
    <n v="10"/>
    <x v="17"/>
    <x v="4"/>
    <x v="0"/>
    <n v="0"/>
    <n v="0"/>
    <s v="OK"/>
    <s v="Clinker"/>
    <x v="2"/>
    <n v="0"/>
    <s v="F. ALCONERA"/>
    <s v="C"/>
    <d v="1899-12-30T00:00:36"/>
    <d v="1899-12-30T00:00:36"/>
    <s v="OK"/>
    <m/>
    <m/>
    <d v="1899-12-30T00:00:00"/>
    <d v="1899-12-30T01:43:57"/>
    <n v="3"/>
    <d v="1899-12-30T00:00:36"/>
    <n v="103.94999999999993"/>
    <n v="11"/>
    <s v="No"/>
  </r>
  <r>
    <s v="CCAL"/>
    <s v="2025020835"/>
    <x v="0"/>
    <s v="ER8210BDK"/>
    <s v="E8407HMS"/>
    <d v="2025-03-18T00:00:00"/>
    <m/>
    <s v="200223"/>
    <x v="0"/>
    <s v="PA"/>
    <s v="S1"/>
    <m/>
    <d v="2025-03-18T00:00:00"/>
    <d v="1899-12-30T10:29:01"/>
    <d v="2025-03-18T00:00:00"/>
    <d v="1899-12-30T10:29:40"/>
    <d v="2025-03-18T00:00:00"/>
    <d v="1899-12-30T11:59:27"/>
    <x v="0"/>
    <s v="RFCPI"/>
    <s v="8043259694"/>
    <s v="EXW"/>
    <d v="1899-12-30T01:30:26"/>
    <d v="1899-12-30T01:29:47"/>
    <d v="1899-12-30T00:00:39"/>
    <s v="Granel"/>
    <s v="E001"/>
    <x v="1"/>
    <d v="1899-12-30T01:30:26"/>
    <d v="1899-12-30T01:29:47"/>
    <n v="10"/>
    <x v="17"/>
    <x v="4"/>
    <x v="0"/>
    <n v="0"/>
    <n v="0"/>
    <s v="OK"/>
    <s v="Clinker"/>
    <x v="2"/>
    <n v="0"/>
    <s v="F. ALCONERA"/>
    <s v="C"/>
    <d v="1899-12-30T00:00:39"/>
    <d v="1899-12-30T00:00:39"/>
    <s v="OK"/>
    <m/>
    <m/>
    <d v="1899-12-30T00:00:00"/>
    <d v="1899-12-30T01:30:26"/>
    <n v="3"/>
    <d v="1899-12-30T00:00:39"/>
    <n v="90.433333333339206"/>
    <n v="11"/>
    <s v="No"/>
  </r>
  <r>
    <s v="CCAL"/>
    <s v="2025020836"/>
    <x v="0"/>
    <s v="ER2187BCP"/>
    <s v="E4654LGC"/>
    <d v="2025-03-18T00:00:00"/>
    <m/>
    <s v="200223"/>
    <x v="0"/>
    <s v="PA"/>
    <s v="S1"/>
    <m/>
    <d v="2025-03-18T00:00:00"/>
    <d v="1899-12-30T10:30:11"/>
    <d v="2025-03-18T00:00:00"/>
    <d v="1899-12-30T10:30:56"/>
    <d v="2025-03-18T00:00:00"/>
    <d v="1899-12-30T12:05:21"/>
    <x v="0"/>
    <s v="RFCPI"/>
    <s v="8043259695"/>
    <s v="EXW"/>
    <d v="1899-12-30T01:35:10"/>
    <d v="1899-12-30T01:34:25"/>
    <d v="1899-12-30T00:00:45"/>
    <s v="Granel"/>
    <s v="E001"/>
    <x v="1"/>
    <d v="1899-12-30T01:35:10"/>
    <d v="1899-12-30T01:34:25"/>
    <n v="10"/>
    <x v="17"/>
    <x v="4"/>
    <x v="0"/>
    <n v="0"/>
    <n v="0"/>
    <s v="OK"/>
    <s v="Clinker"/>
    <x v="2"/>
    <n v="0"/>
    <s v="F. ALCONERA"/>
    <s v="C"/>
    <d v="1899-12-30T00:00:45"/>
    <d v="1899-12-30T00:00:45"/>
    <s v="OK"/>
    <m/>
    <m/>
    <d v="1899-12-30T00:00:00"/>
    <d v="1899-12-30T01:35:10"/>
    <n v="3"/>
    <d v="1899-12-30T00:00:45"/>
    <n v="95.166666666676846"/>
    <n v="12"/>
    <s v="No"/>
  </r>
  <r>
    <s v="CCAL"/>
    <s v="2025020838"/>
    <x v="0"/>
    <s v="ER5624BCX"/>
    <s v="E8508MSF"/>
    <d v="2025-03-18T00:00:00"/>
    <m/>
    <s v="200223"/>
    <x v="0"/>
    <s v="PA"/>
    <s v="S1"/>
    <m/>
    <d v="2025-03-18T00:00:00"/>
    <d v="1899-12-30T10:31:22"/>
    <d v="2025-03-18T00:00:00"/>
    <d v="1899-12-30T10:32:17"/>
    <d v="2025-03-18T00:00:00"/>
    <d v="1899-12-30T12:08:39"/>
    <x v="0"/>
    <s v="RFCPI"/>
    <s v="8043259697"/>
    <s v="EXW"/>
    <d v="1899-12-30T01:37:17"/>
    <d v="1899-12-30T01:36:22"/>
    <d v="1899-12-30T00:00:55"/>
    <s v="Granel"/>
    <s v="E001"/>
    <x v="1"/>
    <d v="1899-12-30T01:37:17"/>
    <d v="1899-12-30T01:36:22"/>
    <n v="10"/>
    <x v="17"/>
    <x v="4"/>
    <x v="0"/>
    <n v="0"/>
    <n v="0"/>
    <s v="OK"/>
    <s v="Clinker"/>
    <x v="2"/>
    <n v="0"/>
    <s v="F. ALCONERA"/>
    <s v="C"/>
    <d v="1899-12-30T00:00:55"/>
    <d v="1899-12-30T00:00:55"/>
    <s v="OK"/>
    <m/>
    <m/>
    <d v="1899-12-30T00:00:00"/>
    <d v="1899-12-30T01:37:17"/>
    <n v="3"/>
    <d v="1899-12-30T00:00:55"/>
    <n v="97.283333333332848"/>
    <n v="12"/>
    <s v="No"/>
  </r>
  <r>
    <s v="CCAL"/>
    <s v="2025020855"/>
    <x v="0"/>
    <s v="ER1232BDP"/>
    <s v="E9021MFJ"/>
    <d v="2025-03-18T00:00:00"/>
    <m/>
    <s v="200223"/>
    <x v="0"/>
    <s v="PA"/>
    <s v="S1"/>
    <m/>
    <d v="2025-03-18T00:00:00"/>
    <d v="1899-12-30T10:58:43"/>
    <d v="2025-03-18T00:00:00"/>
    <d v="1899-12-30T11:00:22"/>
    <d v="2025-03-18T00:00:00"/>
    <d v="1899-12-30T12:14:55"/>
    <x v="0"/>
    <s v="RFCPI"/>
    <s v="8043259699"/>
    <s v="EXW"/>
    <d v="1899-12-30T01:16:12"/>
    <d v="1899-12-30T01:14:33"/>
    <d v="1899-12-30T00:01:39"/>
    <s v="Granel"/>
    <s v="E001"/>
    <x v="1"/>
    <d v="1899-12-30T01:16:12"/>
    <d v="1899-12-30T01:14:33"/>
    <n v="10"/>
    <x v="17"/>
    <x v="4"/>
    <x v="0"/>
    <n v="0"/>
    <n v="0"/>
    <s v="OK"/>
    <s v="Clinker"/>
    <x v="2"/>
    <n v="0"/>
    <s v="F. ALCONERA"/>
    <s v="B"/>
    <d v="1899-12-30T00:01:39"/>
    <d v="1899-12-30T00:01:39"/>
    <s v="OK"/>
    <m/>
    <m/>
    <d v="1899-12-30T00:00:00"/>
    <d v="1899-12-30T01:16:12"/>
    <n v="3"/>
    <d v="1899-12-30T00:01:39"/>
    <n v="76.200000000004792"/>
    <n v="12"/>
    <s v="No"/>
  </r>
  <r>
    <s v="CCAL"/>
    <s v="2025020857"/>
    <x v="0"/>
    <s v="ER1233BDP"/>
    <s v="E7670MCM"/>
    <d v="2025-03-18T00:00:00"/>
    <m/>
    <s v="200223"/>
    <x v="0"/>
    <s v="PA"/>
    <s v="S1"/>
    <m/>
    <d v="2025-03-18T00:00:00"/>
    <d v="1899-12-30T11:00:06"/>
    <d v="2025-03-18T00:00:00"/>
    <d v="1899-12-30T11:00:41"/>
    <d v="2025-03-18T00:00:00"/>
    <d v="1899-12-30T12:53:10"/>
    <x v="0"/>
    <s v="RFCPI"/>
    <s v="8043259701"/>
    <s v="EXW"/>
    <d v="1899-12-30T01:53:04"/>
    <d v="1899-12-30T01:52:29"/>
    <d v="1899-12-30T00:00:35"/>
    <s v="Granel"/>
    <s v="E001"/>
    <x v="1"/>
    <d v="1899-12-30T01:53:04"/>
    <d v="1899-12-30T01:52:29"/>
    <n v="11"/>
    <x v="17"/>
    <x v="4"/>
    <x v="0"/>
    <n v="0"/>
    <n v="0"/>
    <s v="OK"/>
    <s v="Clinker"/>
    <x v="2"/>
    <n v="0"/>
    <s v="F. ALCONERA"/>
    <s v="C"/>
    <d v="1899-12-30T00:00:35"/>
    <d v="1899-12-30T00:00:35"/>
    <s v="OK"/>
    <m/>
    <m/>
    <d v="1899-12-30T00:00:00"/>
    <d v="1899-12-30T01:53:04"/>
    <n v="3"/>
    <d v="1899-12-30T00:00:35"/>
    <n v="113.06666666666885"/>
    <n v="12"/>
    <s v="No"/>
  </r>
  <r>
    <s v="CCAL"/>
    <s v="2025020859"/>
    <x v="0"/>
    <s v="ER6606BDR"/>
    <s v="E7040MVL"/>
    <d v="2025-03-18T00:00:00"/>
    <m/>
    <s v="200223"/>
    <x v="0"/>
    <s v="PA"/>
    <s v="S1"/>
    <m/>
    <d v="2025-03-18T00:00:00"/>
    <d v="1899-12-30T11:01:55"/>
    <d v="2025-03-18T00:00:00"/>
    <d v="1899-12-30T11:02:36"/>
    <d v="2025-03-18T00:00:00"/>
    <d v="1899-12-30T13:06:17"/>
    <x v="0"/>
    <s v="RFCPI"/>
    <s v="8043259703"/>
    <s v="EXW"/>
    <d v="1899-12-30T02:04:22"/>
    <d v="1899-12-30T02:03:41"/>
    <d v="1899-12-30T00:00:41"/>
    <s v="Granel"/>
    <s v="E001"/>
    <x v="1"/>
    <d v="1899-12-30T02:04:22"/>
    <d v="1899-12-30T02:03:41"/>
    <n v="11"/>
    <x v="17"/>
    <x v="4"/>
    <x v="0"/>
    <n v="0"/>
    <n v="0"/>
    <s v="OK"/>
    <s v="Clinker"/>
    <x v="2"/>
    <n v="0"/>
    <s v="F. ALCONERA"/>
    <s v="C"/>
    <d v="1899-12-30T00:00:41"/>
    <d v="1899-12-30T00:00:41"/>
    <s v="OK"/>
    <m/>
    <m/>
    <d v="1899-12-30T00:00:00"/>
    <d v="1899-12-30T02:04:22"/>
    <n v="3"/>
    <d v="1899-12-30T00:00:41"/>
    <n v="124.36666666666567"/>
    <n v="13"/>
    <s v="No"/>
  </r>
  <r>
    <s v="CCAL"/>
    <s v="2025020866"/>
    <x v="0"/>
    <s v="ER2937BDC"/>
    <s v="E8221MMZ"/>
    <d v="2025-03-18T00:00:00"/>
    <m/>
    <s v="200223"/>
    <x v="0"/>
    <s v="PA"/>
    <s v="S1"/>
    <m/>
    <d v="2025-03-18T00:00:00"/>
    <d v="1899-12-30T11:08:20"/>
    <d v="2025-03-18T00:00:00"/>
    <d v="1899-12-30T11:09:27"/>
    <d v="2025-03-18T00:00:00"/>
    <d v="1899-12-30T13:20:50"/>
    <x v="0"/>
    <s v="RFCPI"/>
    <s v="8043259705"/>
    <s v="EXW"/>
    <d v="1899-12-30T02:12:30"/>
    <d v="1899-12-30T02:11:23"/>
    <d v="1899-12-30T00:01:07"/>
    <s v="Granel"/>
    <s v="E001"/>
    <x v="1"/>
    <d v="1899-12-30T02:12:30"/>
    <d v="1899-12-30T02:11:23"/>
    <n v="11"/>
    <x v="17"/>
    <x v="4"/>
    <x v="0"/>
    <n v="0"/>
    <n v="0"/>
    <s v="OK"/>
    <s v="Clinker"/>
    <x v="2"/>
    <n v="0"/>
    <s v="F. ALCONERA"/>
    <s v="C"/>
    <d v="1899-12-30T00:01:07"/>
    <d v="1899-12-30T00:01:07"/>
    <s v="OK"/>
    <m/>
    <m/>
    <d v="1899-12-30T00:00:00"/>
    <d v="1899-12-30T02:12:30"/>
    <n v="3"/>
    <d v="1899-12-30T00:01:07"/>
    <n v="132.50000000000153"/>
    <n v="13"/>
    <s v="No"/>
  </r>
  <r>
    <s v="CCAL"/>
    <s v="2025020861"/>
    <x v="0"/>
    <s v="ER9653BDN"/>
    <s v="E3080MKD"/>
    <d v="2025-03-18T00:00:00"/>
    <m/>
    <s v="200223"/>
    <x v="0"/>
    <s v="PA"/>
    <s v="S1"/>
    <m/>
    <d v="2025-03-18T00:00:00"/>
    <d v="1899-12-30T11:03:42"/>
    <d v="2025-03-18T00:00:00"/>
    <d v="1899-12-30T11:04:29"/>
    <d v="2025-03-18T00:00:00"/>
    <d v="1899-12-30T13:23:25"/>
    <x v="0"/>
    <s v="RFCPI"/>
    <s v="8043259706"/>
    <s v="EXW"/>
    <d v="1899-12-30T02:19:43"/>
    <d v="1899-12-30T02:18:56"/>
    <d v="1899-12-30T00:00:47"/>
    <s v="Granel"/>
    <s v="E001"/>
    <x v="1"/>
    <d v="1899-12-30T02:19:43"/>
    <d v="1899-12-30T02:18:56"/>
    <n v="11"/>
    <x v="17"/>
    <x v="4"/>
    <x v="0"/>
    <n v="0"/>
    <n v="0"/>
    <s v="OK"/>
    <s v="Clinker"/>
    <x v="2"/>
    <n v="0"/>
    <s v="F. ALCONERA"/>
    <s v="C"/>
    <d v="1899-12-30T00:00:47"/>
    <d v="1899-12-30T00:00:47"/>
    <s v="OK"/>
    <m/>
    <m/>
    <d v="1899-12-30T00:00:00"/>
    <d v="1899-12-30T02:19:43"/>
    <n v="3"/>
    <d v="1899-12-30T00:00:47"/>
    <n v="139.71666666666238"/>
    <n v="13"/>
    <s v="No"/>
  </r>
  <r>
    <s v="CCAL"/>
    <s v="2025020871"/>
    <x v="0"/>
    <s v="ER9204BCP"/>
    <s v="E8337KCC"/>
    <d v="2025-03-18T00:00:00"/>
    <m/>
    <s v="200223"/>
    <x v="0"/>
    <s v="PA"/>
    <s v="S1"/>
    <m/>
    <d v="2025-03-18T00:00:00"/>
    <d v="1899-12-30T11:14:04"/>
    <d v="2025-03-18T00:00:00"/>
    <d v="1899-12-30T11:16:20"/>
    <d v="2025-03-18T00:00:00"/>
    <d v="1899-12-30T13:28:18"/>
    <x v="0"/>
    <s v="RFCPI"/>
    <s v="8043259708"/>
    <s v="EXW"/>
    <d v="1899-12-30T02:14:14"/>
    <d v="1899-12-30T02:11:58"/>
    <d v="1899-12-30T00:02:16"/>
    <s v="Granel"/>
    <s v="E001"/>
    <x v="1"/>
    <d v="1899-12-30T02:14:14"/>
    <d v="1899-12-30T02:11:58"/>
    <n v="11"/>
    <x v="17"/>
    <x v="4"/>
    <x v="0"/>
    <n v="0"/>
    <n v="0"/>
    <s v="OK"/>
    <s v="Clinker"/>
    <x v="2"/>
    <n v="0"/>
    <s v="F. ALCONERA"/>
    <s v="C"/>
    <d v="1899-12-30T00:02:16"/>
    <d v="1899-12-30T00:02:16"/>
    <s v="OK"/>
    <m/>
    <m/>
    <d v="1899-12-30T00:00:00"/>
    <d v="1899-12-30T02:14:14"/>
    <n v="3"/>
    <d v="1899-12-30T00:02:16"/>
    <n v="134.23333333332965"/>
    <n v="13"/>
    <s v="No"/>
  </r>
  <r>
    <s v="CCAL"/>
    <s v="2025020868"/>
    <x v="0"/>
    <s v="ER9877BCZ"/>
    <s v="E3924KFH"/>
    <d v="2025-03-18T00:00:00"/>
    <m/>
    <s v="200223"/>
    <x v="0"/>
    <s v="PA"/>
    <s v="S1"/>
    <m/>
    <d v="2025-03-18T00:00:00"/>
    <d v="1899-12-30T11:10:10"/>
    <d v="2025-03-18T00:00:00"/>
    <d v="1899-12-30T11:11:44"/>
    <d v="2025-03-18T00:00:00"/>
    <d v="1899-12-30T13:30:22"/>
    <x v="0"/>
    <s v="RFCPI"/>
    <s v="8043259709"/>
    <s v="EXW"/>
    <d v="1899-12-30T02:20:12"/>
    <d v="1899-12-30T02:18:38"/>
    <d v="1899-12-30T00:01:34"/>
    <s v="Granel"/>
    <s v="E001"/>
    <x v="1"/>
    <d v="1899-12-30T02:20:12"/>
    <d v="1899-12-30T02:18:38"/>
    <n v="11"/>
    <x v="17"/>
    <x v="4"/>
    <x v="0"/>
    <n v="0"/>
    <n v="0"/>
    <s v="OK"/>
    <s v="Clinker"/>
    <x v="2"/>
    <n v="0"/>
    <s v="F. ALCONERA"/>
    <s v="C"/>
    <d v="1899-12-30T00:01:34"/>
    <d v="1899-12-30T00:01:34"/>
    <s v="OK"/>
    <m/>
    <m/>
    <d v="1899-12-30T00:00:00"/>
    <d v="1899-12-30T02:20:12"/>
    <n v="3"/>
    <d v="1899-12-30T00:01:34"/>
    <n v="140.19999999999834"/>
    <n v="13"/>
    <s v="No"/>
  </r>
  <r>
    <s v="CCAL"/>
    <s v="2025020954"/>
    <x v="0"/>
    <s v="ER2502BCM"/>
    <s v="E9189JXJ"/>
    <d v="2025-03-18T00:00:00"/>
    <m/>
    <s v="3230"/>
    <x v="1"/>
    <s v="PA"/>
    <s v="PA"/>
    <m/>
    <d v="2025-03-18T00:00:00"/>
    <d v="1899-12-30T13:28:41"/>
    <d v="2025-03-18T00:00:00"/>
    <d v="1899-12-30T13:28:55"/>
    <d v="2025-03-18T00:00:00"/>
    <d v="1899-12-30T14:01:49"/>
    <x v="0"/>
    <s v="RFCPI"/>
    <s v="8043259715"/>
    <s v="FBO"/>
    <d v="1899-12-30T00:33:08"/>
    <d v="1899-12-30T00:32:54"/>
    <d v="1899-12-30T00:00:14"/>
    <s v="Ensacado"/>
    <s v="E002"/>
    <x v="2"/>
    <d v="1899-12-30T00:33:08"/>
    <d v="1899-12-30T00:32:54"/>
    <n v="13"/>
    <x v="17"/>
    <x v="4"/>
    <x v="1"/>
    <n v="0"/>
    <n v="0"/>
    <s v="OK"/>
    <s v="Ensacado"/>
    <x v="2"/>
    <n v="0"/>
    <s v="F. ALCONERA"/>
    <s v="A"/>
    <d v="1899-12-30T00:00:14"/>
    <d v="1899-12-30T00:00:14"/>
    <s v="OK"/>
    <m/>
    <m/>
    <d v="1899-12-30T00:00:00"/>
    <d v="1899-12-30T00:33:08"/>
    <n v="3"/>
    <d v="1899-12-30T00:00:14"/>
    <n v="33.133333333334406"/>
    <n v="14"/>
    <s v="Si"/>
  </r>
  <r>
    <s v="CCAL"/>
    <s v="2025020874"/>
    <x v="0"/>
    <s v="ER2250BDM"/>
    <s v="E3584MBW"/>
    <d v="2025-03-18T00:00:00"/>
    <m/>
    <s v="200223"/>
    <x v="0"/>
    <s v="PA"/>
    <s v="S1"/>
    <m/>
    <d v="2025-03-18T00:00:00"/>
    <d v="1899-12-30T11:17:15"/>
    <d v="2025-03-18T00:00:00"/>
    <d v="1899-12-30T11:17:55"/>
    <d v="2025-03-18T00:00:00"/>
    <d v="1899-12-30T14:23:33"/>
    <x v="0"/>
    <s v="RFCPI"/>
    <s v="8043259718"/>
    <s v="FBO"/>
    <d v="1899-12-30T03:06:18"/>
    <d v="1899-12-30T03:05:38"/>
    <d v="1899-12-30T00:00:40"/>
    <s v="Granel"/>
    <s v="E001"/>
    <x v="1"/>
    <d v="1899-12-30T03:06:18"/>
    <d v="1899-12-30T03:05:38"/>
    <n v="11"/>
    <x v="17"/>
    <x v="4"/>
    <x v="0"/>
    <n v="0"/>
    <n v="0"/>
    <s v="OK"/>
    <s v="Clinker"/>
    <x v="2"/>
    <n v="0"/>
    <s v="F. ALCONERA"/>
    <s v="C"/>
    <d v="1899-12-30T00:00:40"/>
    <d v="1899-12-30T00:00:40"/>
    <s v="OK"/>
    <m/>
    <m/>
    <d v="1899-12-30T00:00:00"/>
    <d v="1899-12-30T03:06:18"/>
    <n v="3"/>
    <d v="1899-12-30T00:00:40"/>
    <n v="186.3"/>
    <n v="14"/>
    <s v="No"/>
  </r>
  <r>
    <s v="CCAL"/>
    <s v="2025020872"/>
    <x v="0"/>
    <s v="ER0924BDB"/>
    <s v="E4352KCH"/>
    <d v="2025-03-18T00:00:00"/>
    <m/>
    <s v="200223"/>
    <x v="0"/>
    <s v="PA"/>
    <s v="S1"/>
    <m/>
    <d v="2025-03-18T00:00:00"/>
    <d v="1899-12-30T11:15:26"/>
    <d v="2025-03-18T00:00:00"/>
    <d v="1899-12-30T11:16:05"/>
    <d v="2025-03-18T00:00:00"/>
    <d v="1899-12-30T14:26:57"/>
    <x v="0"/>
    <s v="RFCPI"/>
    <s v="8043259719"/>
    <s v="FBO"/>
    <d v="1899-12-30T03:11:31"/>
    <d v="1899-12-30T03:10:52"/>
    <d v="1899-12-30T00:00:39"/>
    <s v="Granel"/>
    <s v="E001"/>
    <x v="1"/>
    <d v="1899-12-30T03:11:31"/>
    <d v="1899-12-30T03:10:52"/>
    <n v="11"/>
    <x v="17"/>
    <x v="4"/>
    <x v="0"/>
    <n v="0"/>
    <n v="0"/>
    <s v="OK"/>
    <s v="Clinker"/>
    <x v="2"/>
    <n v="0"/>
    <s v="F. ALCONERA"/>
    <s v="C"/>
    <d v="1899-12-30T00:00:39"/>
    <d v="1899-12-30T00:00:39"/>
    <s v="OK"/>
    <m/>
    <m/>
    <d v="1899-12-30T00:00:00"/>
    <d v="1899-12-30T03:11:31"/>
    <n v="3"/>
    <d v="1899-12-30T00:00:39"/>
    <n v="191.51666666665912"/>
    <n v="14"/>
    <s v="No"/>
  </r>
  <r>
    <s v="CCAL"/>
    <s v="2025020893"/>
    <x v="0"/>
    <s v="ER0246BCX"/>
    <s v="E4344JGC"/>
    <d v="2025-03-18T00:00:00"/>
    <m/>
    <s v="200223"/>
    <x v="0"/>
    <s v="PA"/>
    <s v="S1"/>
    <m/>
    <d v="2025-03-18T00:00:00"/>
    <d v="1899-12-30T11:48:17"/>
    <d v="2025-03-18T00:00:00"/>
    <d v="1899-12-30T11:48:32"/>
    <d v="2025-03-18T00:00:00"/>
    <d v="1899-12-30T14:31:37"/>
    <x v="0"/>
    <s v="RFCPI"/>
    <s v="8043259721"/>
    <s v="FBO"/>
    <d v="1899-12-30T02:43:20"/>
    <d v="1899-12-30T02:43:05"/>
    <d v="1899-12-30T00:00:15"/>
    <s v="Granel"/>
    <s v="E001"/>
    <x v="1"/>
    <d v="1899-12-30T02:43:20"/>
    <d v="1899-12-30T02:43:05"/>
    <n v="11"/>
    <x v="17"/>
    <x v="4"/>
    <x v="0"/>
    <n v="0"/>
    <n v="0"/>
    <s v="OK"/>
    <s v="Clinker"/>
    <x v="2"/>
    <n v="0"/>
    <s v="F. ALCONERA"/>
    <s v="C"/>
    <d v="1899-12-30T00:00:15"/>
    <d v="1899-12-30T00:00:15"/>
    <s v="OK"/>
    <m/>
    <m/>
    <d v="1899-12-30T00:00:00"/>
    <d v="1899-12-30T02:43:20"/>
    <n v="3"/>
    <d v="1899-12-30T00:00:15"/>
    <n v="163.3333333333247"/>
    <n v="14"/>
    <s v="No"/>
  </r>
  <r>
    <s v="CCAL"/>
    <s v="2025020896"/>
    <x v="0"/>
    <s v="ER6936BDN"/>
    <s v="E8234LKX"/>
    <d v="2025-03-18T00:00:00"/>
    <m/>
    <s v="200223"/>
    <x v="0"/>
    <s v="PA"/>
    <s v="S1"/>
    <m/>
    <d v="2025-03-18T00:00:00"/>
    <d v="1899-12-30T11:52:14"/>
    <d v="2025-03-18T00:00:00"/>
    <d v="1899-12-30T11:52:29"/>
    <d v="2025-03-18T00:00:00"/>
    <d v="1899-12-30T14:37:02"/>
    <x v="0"/>
    <s v="RFCPI"/>
    <s v="8043259723"/>
    <s v="FBO"/>
    <d v="1899-12-30T02:44:48"/>
    <d v="1899-12-30T02:44:33"/>
    <d v="1899-12-30T00:00:15"/>
    <s v="Granel"/>
    <s v="E001"/>
    <x v="1"/>
    <d v="1899-12-30T02:44:48"/>
    <d v="1899-12-30T02:44:33"/>
    <n v="11"/>
    <x v="17"/>
    <x v="4"/>
    <x v="0"/>
    <n v="0"/>
    <n v="0"/>
    <s v="OK"/>
    <s v="Clinker"/>
    <x v="2"/>
    <n v="0"/>
    <s v="F. ALCONERA"/>
    <s v="C"/>
    <d v="1899-12-30T00:00:15"/>
    <d v="1899-12-30T00:00:15"/>
    <s v="OK"/>
    <m/>
    <m/>
    <d v="1899-12-30T00:00:00"/>
    <d v="1899-12-30T02:44:48"/>
    <n v="3"/>
    <d v="1899-12-30T00:00:15"/>
    <n v="164.800000000008"/>
    <n v="14"/>
    <s v="No"/>
  </r>
  <r>
    <s v="CCAL"/>
    <s v="2025020911"/>
    <x v="0"/>
    <s v="ER2528BDK"/>
    <s v="E3649JSF"/>
    <d v="2025-03-18T00:00:00"/>
    <m/>
    <s v="200223"/>
    <x v="0"/>
    <s v="PA"/>
    <s v="S1"/>
    <m/>
    <d v="2025-03-18T00:00:00"/>
    <d v="1899-12-30T12:11:49"/>
    <d v="2025-03-18T00:00:00"/>
    <d v="1899-12-30T12:12:04"/>
    <d v="2025-03-18T00:00:00"/>
    <d v="1899-12-30T14:54:45"/>
    <x v="0"/>
    <s v="RFCPI"/>
    <s v="8043259724"/>
    <s v="FBO"/>
    <d v="1899-12-30T02:42:56"/>
    <d v="1899-12-30T02:42:41"/>
    <d v="1899-12-30T00:00:15"/>
    <s v="Granel"/>
    <s v="E001"/>
    <x v="1"/>
    <d v="1899-12-30T02:42:56"/>
    <d v="1899-12-30T02:42:41"/>
    <n v="12"/>
    <x v="17"/>
    <x v="4"/>
    <x v="0"/>
    <n v="0"/>
    <n v="0"/>
    <s v="OK"/>
    <s v="Clinker"/>
    <x v="2"/>
    <n v="0"/>
    <s v="F. ALCONERA"/>
    <s v="C"/>
    <d v="1899-12-30T00:00:15"/>
    <d v="1899-12-30T00:00:15"/>
    <s v="OK"/>
    <m/>
    <m/>
    <d v="1899-12-30T00:00:00"/>
    <d v="1899-12-30T02:42:56"/>
    <n v="3"/>
    <d v="1899-12-30T00:00:15"/>
    <n v="162.93333333333598"/>
    <n v="14"/>
    <s v="No"/>
  </r>
  <r>
    <s v="CCAL"/>
    <s v="2025020937"/>
    <x v="0"/>
    <s v="ER8441BDD"/>
    <s v="E3413LXD"/>
    <d v="2025-03-18T00:00:00"/>
    <m/>
    <s v="200223"/>
    <x v="0"/>
    <s v="PA"/>
    <s v="S6"/>
    <m/>
    <d v="2025-03-18T00:00:00"/>
    <d v="1899-12-30T12:56:43"/>
    <d v="2025-03-18T00:00:00"/>
    <d v="1899-12-30T12:57:51"/>
    <d v="2025-03-18T00:00:00"/>
    <d v="1899-12-30T14:56:42"/>
    <x v="0"/>
    <s v="RFCPI"/>
    <s v="8043259725"/>
    <s v="FBO"/>
    <d v="1899-12-30T01:59:59"/>
    <d v="1899-12-30T01:58:51"/>
    <d v="1899-12-30T00:01:08"/>
    <s v="Granel"/>
    <s v="E001"/>
    <x v="1"/>
    <d v="1899-12-30T01:59:59"/>
    <d v="1899-12-30T01:58:51"/>
    <n v="12"/>
    <x v="17"/>
    <x v="4"/>
    <x v="0"/>
    <n v="0"/>
    <n v="0"/>
    <s v="OK"/>
    <s v="Clinker"/>
    <x v="2"/>
    <n v="0"/>
    <s v="F. ALCONERA"/>
    <s v="C"/>
    <d v="1899-12-30T00:01:08"/>
    <d v="1899-12-30T00:01:08"/>
    <s v="OK"/>
    <m/>
    <m/>
    <d v="1899-12-30T00:00:00"/>
    <d v="1899-12-30T01:59:59"/>
    <n v="3"/>
    <d v="1899-12-30T00:01:08"/>
    <n v="119.98333333333439"/>
    <n v="14"/>
    <s v="No"/>
  </r>
  <r>
    <s v="CCAL"/>
    <s v="2025020936"/>
    <x v="0"/>
    <s v="ER6905BDF"/>
    <s v="E8195KGV"/>
    <d v="2025-03-18T00:00:00"/>
    <m/>
    <s v="200223"/>
    <x v="0"/>
    <s v="PA"/>
    <s v="S6"/>
    <m/>
    <d v="2025-03-18T00:00:00"/>
    <d v="1899-12-30T12:55:29"/>
    <d v="2025-03-18T00:00:00"/>
    <d v="1899-12-30T12:56:35"/>
    <d v="2025-03-18T00:00:00"/>
    <d v="1899-12-30T14:58:49"/>
    <x v="0"/>
    <s v="RFCPI"/>
    <s v="8043259726"/>
    <s v="FBO"/>
    <d v="1899-12-30T02:03:20"/>
    <d v="1899-12-30T02:02:14"/>
    <d v="1899-12-30T00:01:06"/>
    <s v="Granel"/>
    <s v="E001"/>
    <x v="1"/>
    <d v="1899-12-30T02:03:20"/>
    <d v="1899-12-30T02:02:14"/>
    <n v="12"/>
    <x v="17"/>
    <x v="4"/>
    <x v="0"/>
    <n v="0"/>
    <n v="0"/>
    <s v="OK"/>
    <s v="Clinker"/>
    <x v="2"/>
    <n v="0"/>
    <s v="F. ALCONERA"/>
    <s v="C"/>
    <d v="1899-12-30T00:01:06"/>
    <d v="1899-12-30T00:01:06"/>
    <s v="OK"/>
    <m/>
    <m/>
    <d v="1899-12-30T00:00:00"/>
    <d v="1899-12-30T02:03:20"/>
    <n v="3"/>
    <d v="1899-12-30T00:01:06"/>
    <n v="123.33333333333603"/>
    <n v="14"/>
    <s v="No"/>
  </r>
  <r>
    <s v="CCAL"/>
    <s v="2025020942"/>
    <x v="0"/>
    <s v="ER5322BDR"/>
    <s v="E2662MDH"/>
    <d v="2025-03-18T00:00:00"/>
    <m/>
    <s v="200223"/>
    <x v="0"/>
    <s v="PA"/>
    <s v="S1"/>
    <m/>
    <d v="2025-03-18T00:00:00"/>
    <d v="1899-12-30T13:02:34"/>
    <d v="2025-03-18T00:00:00"/>
    <d v="1899-12-30T13:04:05"/>
    <d v="2025-03-18T00:00:00"/>
    <d v="1899-12-30T15:14:04"/>
    <x v="0"/>
    <s v="RFCPI"/>
    <s v="8043259727"/>
    <s v="FBO"/>
    <d v="1899-12-30T02:11:30"/>
    <d v="1899-12-30T02:09:59"/>
    <d v="1899-12-30T00:01:31"/>
    <s v="Granel"/>
    <s v="E001"/>
    <x v="1"/>
    <d v="1899-12-30T02:11:30"/>
    <d v="1899-12-30T02:09:59"/>
    <n v="13"/>
    <x v="17"/>
    <x v="4"/>
    <x v="0"/>
    <n v="0"/>
    <n v="0"/>
    <s v="OK"/>
    <s v="Clinker"/>
    <x v="2"/>
    <n v="0"/>
    <s v="F. ALCONERA"/>
    <s v="C"/>
    <d v="1899-12-30T00:01:31"/>
    <d v="1899-12-30T00:01:31"/>
    <s v="OK"/>
    <m/>
    <m/>
    <d v="1899-12-30T00:00:00"/>
    <d v="1899-12-30T02:11:30"/>
    <n v="3"/>
    <d v="1899-12-30T00:01:31"/>
    <n v="131.50000000000807"/>
    <n v="15"/>
    <s v="No"/>
  </r>
  <r>
    <s v="CCAL"/>
    <s v="2025020952"/>
    <x v="0"/>
    <s v="ER7025BCP"/>
    <s v="E8726LTB"/>
    <d v="2025-03-18T00:00:00"/>
    <m/>
    <s v="200223"/>
    <x v="0"/>
    <s v="PA"/>
    <s v="S1"/>
    <m/>
    <d v="2025-03-18T00:00:00"/>
    <d v="1899-12-30T13:24:52"/>
    <d v="2025-03-18T00:00:00"/>
    <d v="1899-12-30T13:25:06"/>
    <d v="2025-03-18T00:00:00"/>
    <d v="1899-12-30T15:51:02"/>
    <x v="0"/>
    <s v="RFCPI"/>
    <s v="8043259732"/>
    <s v="FBO"/>
    <d v="1899-12-30T02:26:10"/>
    <d v="1899-12-30T02:25:56"/>
    <d v="1899-12-30T00:00:14"/>
    <s v="Granel"/>
    <s v="E001"/>
    <x v="1"/>
    <d v="1899-12-30T02:26:10"/>
    <d v="1899-12-30T02:25:56"/>
    <n v="13"/>
    <x v="17"/>
    <x v="4"/>
    <x v="0"/>
    <n v="0"/>
    <n v="0"/>
    <s v="OK"/>
    <s v="Clinker"/>
    <x v="2"/>
    <n v="0"/>
    <s v="F. ALCONERA"/>
    <s v="C"/>
    <d v="1899-12-30T00:00:14"/>
    <d v="1899-12-30T00:00:14"/>
    <s v="OK"/>
    <m/>
    <m/>
    <d v="1899-12-30T00:00:00"/>
    <d v="1899-12-30T02:26:10"/>
    <n v="3"/>
    <d v="1899-12-30T00:00:14"/>
    <n v="146.16666666665267"/>
    <n v="15"/>
    <s v="No"/>
  </r>
  <r>
    <s v="CCAL"/>
    <s v="2025020958"/>
    <x v="0"/>
    <s v="ER3210BDF"/>
    <s v="E3495JXR"/>
    <d v="2025-03-18T00:00:00"/>
    <m/>
    <s v="200223"/>
    <x v="0"/>
    <s v="PA"/>
    <s v="S1"/>
    <m/>
    <d v="2025-03-18T00:00:00"/>
    <d v="1899-12-30T13:31:20"/>
    <d v="2025-03-18T00:00:00"/>
    <d v="1899-12-30T13:31:33"/>
    <d v="2025-03-18T00:00:00"/>
    <d v="1899-12-30T15:56:33"/>
    <x v="0"/>
    <s v="RFCPI"/>
    <s v="8043259733"/>
    <s v="FBO"/>
    <d v="1899-12-30T02:25:13"/>
    <d v="1899-12-30T02:25:00"/>
    <d v="1899-12-30T00:00:13"/>
    <s v="Granel"/>
    <s v="E001"/>
    <x v="1"/>
    <d v="1899-12-30T02:25:13"/>
    <d v="1899-12-30T02:25:00"/>
    <n v="13"/>
    <x v="17"/>
    <x v="4"/>
    <x v="0"/>
    <n v="0"/>
    <n v="0"/>
    <s v="OK"/>
    <s v="Clinker"/>
    <x v="2"/>
    <n v="0"/>
    <s v="F. ALCONERA"/>
    <s v="C"/>
    <d v="1899-12-30T00:00:13"/>
    <d v="1899-12-30T00:00:13"/>
    <s v="OK"/>
    <m/>
    <m/>
    <d v="1899-12-30T00:00:00"/>
    <d v="1899-12-30T02:25:13"/>
    <n v="3"/>
    <d v="1899-12-30T00:00:13"/>
    <n v="145.21666666665607"/>
    <n v="15"/>
    <s v="No"/>
  </r>
  <r>
    <s v="CCAL"/>
    <s v="2025020956"/>
    <x v="0"/>
    <s v="ER0387BDD"/>
    <s v="E7622GMH"/>
    <d v="2025-03-18T00:00:00"/>
    <m/>
    <s v="200223"/>
    <x v="0"/>
    <s v="PA"/>
    <s v="S1"/>
    <m/>
    <d v="2025-03-18T00:00:00"/>
    <d v="1899-12-30T13:30:19"/>
    <d v="2025-03-18T00:00:00"/>
    <d v="1899-12-30T13:30:33"/>
    <d v="2025-03-18T00:00:00"/>
    <d v="1899-12-30T15:58:46"/>
    <x v="0"/>
    <s v="RFCPI"/>
    <s v="8043259734"/>
    <s v="FBO"/>
    <d v="1899-12-30T02:28:27"/>
    <d v="1899-12-30T02:28:13"/>
    <d v="1899-12-30T00:00:14"/>
    <s v="Granel"/>
    <s v="E001"/>
    <x v="1"/>
    <d v="1899-12-30T02:28:27"/>
    <d v="1899-12-30T02:28:13"/>
    <n v="13"/>
    <x v="17"/>
    <x v="4"/>
    <x v="0"/>
    <n v="0"/>
    <n v="0"/>
    <s v="OK"/>
    <s v="Clinker"/>
    <x v="2"/>
    <n v="0"/>
    <s v="F. ALCONERA"/>
    <s v="C"/>
    <d v="1899-12-30T00:00:14"/>
    <d v="1899-12-30T00:00:14"/>
    <s v="OK"/>
    <m/>
    <m/>
    <d v="1899-12-30T00:00:00"/>
    <d v="1899-12-30T02:28:27"/>
    <n v="3"/>
    <d v="1899-12-30T00:00:14"/>
    <n v="148.45000000000323"/>
    <n v="15"/>
    <s v="No"/>
  </r>
  <r>
    <s v="CCAL"/>
    <s v="2025020975"/>
    <x v="0"/>
    <s v="ER0245BCX"/>
    <s v="E5760MDM"/>
    <d v="2025-03-18T00:00:00"/>
    <m/>
    <s v="200223"/>
    <x v="0"/>
    <s v="PA"/>
    <s v="S1"/>
    <m/>
    <d v="2025-03-18T00:00:00"/>
    <d v="1899-12-30T13:50:47"/>
    <d v="2025-03-18T00:00:00"/>
    <d v="1899-12-30T13:51:29"/>
    <d v="2025-03-18T00:00:00"/>
    <d v="1899-12-30T16:04:28"/>
    <x v="0"/>
    <s v="RFCPI"/>
    <s v="8043259735"/>
    <s v="FBO"/>
    <d v="1899-12-30T02:13:41"/>
    <d v="1899-12-30T02:12:59"/>
    <d v="1899-12-30T00:00:42"/>
    <s v="Granel"/>
    <s v="E001"/>
    <x v="1"/>
    <d v="1899-12-30T02:13:41"/>
    <d v="1899-12-30T02:12:59"/>
    <n v="13"/>
    <x v="17"/>
    <x v="4"/>
    <x v="0"/>
    <n v="0"/>
    <n v="0"/>
    <s v="OK"/>
    <s v="Clinker"/>
    <x v="2"/>
    <n v="0"/>
    <s v="F. ALCONERA"/>
    <s v="C"/>
    <d v="1899-12-30T00:00:42"/>
    <d v="1899-12-30T00:00:42"/>
    <s v="OK"/>
    <m/>
    <m/>
    <d v="1899-12-30T00:00:00"/>
    <d v="1899-12-30T02:13:41"/>
    <n v="3"/>
    <d v="1899-12-30T00:00:42"/>
    <n v="133.68333333333607"/>
    <n v="16"/>
    <s v="No"/>
  </r>
  <r>
    <s v="CCAL"/>
    <s v="2025020967"/>
    <x v="0"/>
    <s v="ER8850BCP"/>
    <s v="E7900KYN"/>
    <d v="2025-03-18T00:00:00"/>
    <m/>
    <s v="200223"/>
    <x v="0"/>
    <s v="PA"/>
    <s v="S6"/>
    <m/>
    <d v="2025-03-18T00:00:00"/>
    <d v="1899-12-30T13:43:45"/>
    <d v="2025-03-18T00:00:00"/>
    <d v="1899-12-30T13:44:26"/>
    <d v="2025-03-18T00:00:00"/>
    <d v="1899-12-30T16:10:38"/>
    <x v="0"/>
    <s v="RFCPI"/>
    <s v="8043259737"/>
    <s v="FBO"/>
    <d v="1899-12-30T02:26:53"/>
    <d v="1899-12-30T02:26:12"/>
    <d v="1899-12-30T00:00:41"/>
    <s v="Granel"/>
    <s v="E001"/>
    <x v="1"/>
    <d v="1899-12-30T02:26:53"/>
    <d v="1899-12-30T02:26:12"/>
    <n v="13"/>
    <x v="17"/>
    <x v="4"/>
    <x v="0"/>
    <n v="0"/>
    <n v="0"/>
    <s v="OK"/>
    <s v="Clinker"/>
    <x v="2"/>
    <n v="0"/>
    <s v="F. ALCONERA"/>
    <s v="C"/>
    <d v="1899-12-30T00:00:41"/>
    <d v="1899-12-30T00:00:41"/>
    <s v="OK"/>
    <m/>
    <m/>
    <d v="1899-12-30T00:00:00"/>
    <d v="1899-12-30T02:26:53"/>
    <n v="3"/>
    <d v="1899-12-30T00:00:41"/>
    <n v="146.88333333334069"/>
    <n v="16"/>
    <s v="No"/>
  </r>
  <r>
    <s v="CCAL"/>
    <s v="2025021013"/>
    <x v="0"/>
    <s v="ER5735BCZ"/>
    <s v="E8187MXY"/>
    <d v="2025-03-18T00:00:00"/>
    <m/>
    <s v="200223"/>
    <x v="0"/>
    <s v="PA"/>
    <s v="S1"/>
    <m/>
    <d v="2025-03-18T00:00:00"/>
    <d v="1899-12-30T15:07:30"/>
    <d v="2025-03-18T00:00:00"/>
    <d v="1899-12-30T15:08:57"/>
    <d v="2025-03-18T00:00:00"/>
    <d v="1899-12-30T16:13:58"/>
    <x v="0"/>
    <s v="RFCPI"/>
    <s v="8043259738"/>
    <s v="FBO"/>
    <d v="1899-12-30T01:06:28"/>
    <d v="1899-12-30T01:05:01"/>
    <d v="1899-12-30T00:01:27"/>
    <s v="Granel"/>
    <s v="E001"/>
    <x v="1"/>
    <d v="1899-12-30T01:06:28"/>
    <d v="1899-12-30T01:05:01"/>
    <n v="15"/>
    <x v="17"/>
    <x v="4"/>
    <x v="0"/>
    <n v="0"/>
    <n v="0"/>
    <s v="OK"/>
    <s v="Clinker"/>
    <x v="2"/>
    <n v="0"/>
    <s v="F. ALCONERA"/>
    <s v="B"/>
    <d v="1899-12-30T00:01:27"/>
    <d v="1899-12-30T00:01:27"/>
    <s v="OK"/>
    <m/>
    <m/>
    <d v="1899-12-30T00:00:00"/>
    <d v="1899-12-30T01:06:28"/>
    <n v="3"/>
    <d v="1899-12-30T00:01:27"/>
    <n v="66.466666666670292"/>
    <n v="16"/>
    <s v="No"/>
  </r>
  <r>
    <s v="CCAL"/>
    <s v="2025021015"/>
    <x v="0"/>
    <s v="ER4655BCT"/>
    <s v="E8401MTW"/>
    <d v="2025-03-18T00:00:00"/>
    <m/>
    <s v="200223"/>
    <x v="0"/>
    <s v="PA"/>
    <s v="S1"/>
    <m/>
    <d v="2025-03-18T00:00:00"/>
    <d v="1899-12-30T15:26:19"/>
    <d v="2025-03-18T00:00:00"/>
    <d v="1899-12-30T15:30:31"/>
    <d v="2025-03-18T00:00:00"/>
    <d v="1899-12-30T16:19:16"/>
    <x v="0"/>
    <s v="RFCPI"/>
    <s v="8043259740"/>
    <s v="FBO"/>
    <d v="1899-12-30T00:52:57"/>
    <d v="1899-12-30T00:48:45"/>
    <d v="1899-12-30T00:04:12"/>
    <s v="Granel"/>
    <s v="E001"/>
    <x v="1"/>
    <d v="1899-12-30T00:52:57"/>
    <d v="1899-12-30T00:48:45"/>
    <n v="15"/>
    <x v="17"/>
    <x v="4"/>
    <x v="0"/>
    <n v="0"/>
    <n v="0"/>
    <s v="OK"/>
    <s v="Clinker"/>
    <x v="2"/>
    <n v="0"/>
    <s v="F. ALCONERA"/>
    <s v="B"/>
    <d v="1899-12-30T00:04:12"/>
    <d v="1899-12-30T00:04:12"/>
    <s v="OK"/>
    <m/>
    <m/>
    <d v="1899-12-30T00:00:00"/>
    <d v="1899-12-30T00:52:57"/>
    <n v="3"/>
    <d v="1899-12-30T00:04:12"/>
    <n v="52.950000000009553"/>
    <n v="16"/>
    <s v="No"/>
  </r>
  <r>
    <s v="CCAL"/>
    <s v="2025021034"/>
    <x v="0"/>
    <s v="ER6860BCX"/>
    <s v="E5007KDN"/>
    <d v="2025-03-18T00:00:00"/>
    <m/>
    <s v="200223"/>
    <x v="0"/>
    <s v="PA"/>
    <s v="S1"/>
    <m/>
    <d v="2025-03-18T00:00:00"/>
    <d v="1899-12-30T16:28:55"/>
    <d v="2025-03-18T00:00:00"/>
    <d v="1899-12-30T16:30:14"/>
    <d v="2025-03-18T00:00:00"/>
    <d v="1899-12-30T16:45:12"/>
    <x v="0"/>
    <s v="RFCPI"/>
    <s v="8043259745"/>
    <s v="FBO"/>
    <d v="1899-12-30T00:16:17"/>
    <d v="1899-12-30T00:14:58"/>
    <d v="1899-12-30T00:01:19"/>
    <s v="Granel"/>
    <s v="E001"/>
    <x v="1"/>
    <d v="1899-12-30T00:16:17"/>
    <d v="1899-12-30T00:14:58"/>
    <n v="16"/>
    <x v="17"/>
    <x v="4"/>
    <x v="0"/>
    <n v="0"/>
    <n v="0"/>
    <s v="OK"/>
    <s v="Clinker"/>
    <x v="2"/>
    <n v="0"/>
    <s v="F. ALCONERA"/>
    <s v="A"/>
    <d v="1899-12-30T00:01:19"/>
    <d v="1899-12-30T00:01:19"/>
    <s v="OK"/>
    <m/>
    <m/>
    <d v="1899-12-30T00:00:00"/>
    <d v="1899-12-30T00:16:17"/>
    <n v="3"/>
    <d v="1899-12-30T00:01:19"/>
    <n v="16.283333333332735"/>
    <n v="16"/>
    <s v="Si"/>
  </r>
  <r>
    <s v="CCAL"/>
    <s v="2025021031"/>
    <x v="0"/>
    <s v="ER3764BBR"/>
    <s v="E3043KFX"/>
    <d v="2025-03-18T00:00:00"/>
    <m/>
    <s v="3318"/>
    <x v="7"/>
    <s v="PA"/>
    <s v="PA"/>
    <m/>
    <d v="2025-03-18T00:00:00"/>
    <d v="1899-12-30T16:25:36"/>
    <d v="2025-03-18T00:00:00"/>
    <d v="1899-12-30T16:25:49"/>
    <d v="2025-03-18T00:00:00"/>
    <d v="1899-12-30T16:48:55"/>
    <x v="0"/>
    <s v="RFCPI"/>
    <s v="8043259746"/>
    <s v="FBO"/>
    <d v="1899-12-30T00:23:19"/>
    <d v="1899-12-30T00:23:06"/>
    <d v="1899-12-30T00:00:13"/>
    <s v="Ensacado"/>
    <s v="E002"/>
    <x v="2"/>
    <d v="1899-12-30T00:23:19"/>
    <d v="1899-12-30T00:23:06"/>
    <n v="16"/>
    <x v="17"/>
    <x v="4"/>
    <x v="1"/>
    <n v="0"/>
    <n v="0"/>
    <s v="OK"/>
    <s v="Ensacado"/>
    <x v="2"/>
    <n v="0"/>
    <s v="F. ALCONERA"/>
    <s v="A"/>
    <d v="1899-12-30T00:00:13"/>
    <d v="1899-12-30T00:00:13"/>
    <s v="OK"/>
    <m/>
    <m/>
    <d v="1899-12-30T00:00:00"/>
    <d v="1899-12-30T00:23:19"/>
    <n v="3"/>
    <d v="1899-12-30T00:00:13"/>
    <n v="23.316666666667221"/>
    <n v="16"/>
    <s v="Si"/>
  </r>
  <r>
    <s v="CCAL"/>
    <s v="2025021065"/>
    <x v="0"/>
    <s v="ER1013BCT"/>
    <s v="E9183LVG"/>
    <d v="2025-03-18T00:00:00"/>
    <m/>
    <s v="200223"/>
    <x v="0"/>
    <s v="PA"/>
    <s v="S1"/>
    <m/>
    <d v="2025-03-18T00:00:00"/>
    <d v="1899-12-30T17:05:34"/>
    <d v="2025-03-18T00:00:00"/>
    <d v="1899-12-30T17:06:43"/>
    <d v="2025-03-18T00:00:00"/>
    <d v="1899-12-30T17:24:45"/>
    <x v="0"/>
    <s v="RFCPI"/>
    <s v="8043259750"/>
    <s v="FBO"/>
    <d v="1899-12-30T00:19:11"/>
    <d v="1899-12-30T00:18:02"/>
    <d v="1899-12-30T00:01:09"/>
    <s v="Granel"/>
    <s v="E001"/>
    <x v="1"/>
    <d v="1899-12-30T00:19:11"/>
    <d v="1899-12-30T00:18:02"/>
    <n v="17"/>
    <x v="17"/>
    <x v="4"/>
    <x v="0"/>
    <n v="0"/>
    <n v="0"/>
    <s v="OK"/>
    <s v="Clinker"/>
    <x v="2"/>
    <n v="0"/>
    <s v="F. ALCONERA"/>
    <s v="A"/>
    <d v="1899-12-30T00:01:09"/>
    <d v="1899-12-30T00:01:09"/>
    <s v="OK"/>
    <m/>
    <m/>
    <d v="1899-12-30T00:00:00"/>
    <d v="1899-12-30T00:19:11"/>
    <n v="3"/>
    <d v="1899-12-30T00:01:09"/>
    <n v="19.183333333334307"/>
    <n v="17"/>
    <s v="Si"/>
  </r>
  <r>
    <s v="CCAL"/>
    <s v="2025021063"/>
    <x v="0"/>
    <s v="ER5868BDB"/>
    <s v="E3726LKX"/>
    <d v="2025-03-18T00:00:00"/>
    <m/>
    <s v="200223"/>
    <x v="0"/>
    <s v="PA"/>
    <s v="S1"/>
    <m/>
    <d v="2025-03-18T00:00:00"/>
    <d v="1899-12-30T17:04:47"/>
    <d v="2025-03-18T00:00:00"/>
    <d v="1899-12-30T17:06:23"/>
    <d v="2025-03-18T00:00:00"/>
    <d v="1899-12-30T17:27:24"/>
    <x v="0"/>
    <s v="RFCPI"/>
    <s v="8043259753"/>
    <s v="FBO"/>
    <d v="1899-12-30T00:22:37"/>
    <d v="1899-12-30T00:21:01"/>
    <d v="1899-12-30T00:01:36"/>
    <s v="Granel"/>
    <s v="E001"/>
    <x v="1"/>
    <d v="1899-12-30T00:22:37"/>
    <d v="1899-12-30T00:21:01"/>
    <n v="17"/>
    <x v="17"/>
    <x v="4"/>
    <x v="0"/>
    <n v="0"/>
    <n v="0"/>
    <s v="OK"/>
    <s v="Clinker"/>
    <x v="2"/>
    <n v="0"/>
    <s v="F. ALCONERA"/>
    <s v="A"/>
    <d v="1899-12-30T00:01:36"/>
    <d v="1899-12-30T00:01:36"/>
    <s v="OK"/>
    <m/>
    <m/>
    <d v="1899-12-30T00:00:00"/>
    <d v="1899-12-30T00:22:37"/>
    <n v="3"/>
    <d v="1899-12-30T00:01:36"/>
    <n v="22.61666666666887"/>
    <n v="17"/>
    <s v="Si"/>
  </r>
  <r>
    <s v="CCAL"/>
    <s v="2025021072"/>
    <x v="0"/>
    <s v="ER1241BDP"/>
    <s v="E7091LFJ"/>
    <d v="2025-03-18T00:00:00"/>
    <m/>
    <s v="200223"/>
    <x v="0"/>
    <s v="PA"/>
    <s v="S1"/>
    <m/>
    <d v="2025-03-18T00:00:00"/>
    <d v="1899-12-30T17:11:42"/>
    <d v="2025-03-18T00:00:00"/>
    <d v="1899-12-30T17:12:33"/>
    <d v="2025-03-18T00:00:00"/>
    <d v="1899-12-30T17:42:31"/>
    <x v="0"/>
    <s v="RFCPI"/>
    <s v="8043259755"/>
    <s v="FBO"/>
    <d v="1899-12-30T00:30:49"/>
    <d v="1899-12-30T00:29:58"/>
    <d v="1899-12-30T00:00:51"/>
    <s v="Granel"/>
    <s v="E001"/>
    <x v="1"/>
    <d v="1899-12-30T00:30:49"/>
    <d v="1899-12-30T00:29:58"/>
    <n v="17"/>
    <x v="17"/>
    <x v="4"/>
    <x v="0"/>
    <n v="0"/>
    <n v="0"/>
    <s v="OK"/>
    <s v="Clinker"/>
    <x v="2"/>
    <n v="0"/>
    <s v="F. ALCONERA"/>
    <s v="A"/>
    <d v="1899-12-30T00:00:51"/>
    <d v="1899-12-30T00:00:51"/>
    <s v="OK"/>
    <m/>
    <m/>
    <d v="1899-12-30T00:00:00"/>
    <d v="1899-12-30T00:30:49"/>
    <n v="3"/>
    <d v="1899-12-30T00:00:51"/>
    <n v="30.816666666676866"/>
    <n v="17"/>
    <s v="Si"/>
  </r>
  <r>
    <s v="CCAL"/>
    <s v="2025021068"/>
    <x v="0"/>
    <s v="ER9715BCC"/>
    <s v="E1573HYZ"/>
    <d v="2025-03-18T00:00:00"/>
    <m/>
    <s v="200223"/>
    <x v="0"/>
    <s v="PA"/>
    <s v="S1"/>
    <m/>
    <d v="2025-03-18T00:00:00"/>
    <d v="1899-12-30T17:08:52"/>
    <d v="2025-03-18T00:00:00"/>
    <d v="1899-12-30T17:09:04"/>
    <d v="2025-03-18T00:00:00"/>
    <d v="1899-12-30T17:49:27"/>
    <x v="0"/>
    <s v="RFCPI"/>
    <s v="8043259758"/>
    <s v="FBO"/>
    <d v="1899-12-30T00:40:35"/>
    <d v="1899-12-30T00:40:23"/>
    <d v="1899-12-30T00:00:12"/>
    <s v="Granel"/>
    <s v="E001"/>
    <x v="1"/>
    <d v="1899-12-30T00:40:35"/>
    <d v="1899-12-30T00:40:23"/>
    <n v="17"/>
    <x v="17"/>
    <x v="4"/>
    <x v="0"/>
    <n v="0"/>
    <n v="0"/>
    <s v="OK"/>
    <s v="Clinker"/>
    <x v="2"/>
    <n v="0"/>
    <s v="F. ALCONERA"/>
    <s v="A"/>
    <d v="1899-12-30T00:00:12"/>
    <d v="1899-12-30T00:00:12"/>
    <s v="OK"/>
    <m/>
    <m/>
    <d v="1899-12-30T00:00:00"/>
    <d v="1899-12-30T00:40:35"/>
    <n v="3"/>
    <d v="1899-12-30T00:00:12"/>
    <n v="40.583333333332696"/>
    <n v="17"/>
    <s v="Si"/>
  </r>
  <r>
    <s v="CCAL"/>
    <s v="2025021091"/>
    <x v="0"/>
    <s v="ER7470BDP"/>
    <s v="E0113MHJ"/>
    <d v="2025-03-18T00:00:00"/>
    <m/>
    <s v="200223"/>
    <x v="0"/>
    <s v="PA"/>
    <s v="S1"/>
    <m/>
    <d v="2025-03-18T00:00:00"/>
    <d v="1899-12-30T17:39:32"/>
    <d v="2025-03-18T00:00:00"/>
    <d v="1899-12-30T17:41:12"/>
    <d v="2025-03-18T00:00:00"/>
    <d v="1899-12-30T17:57:53"/>
    <x v="0"/>
    <s v="RFCPI"/>
    <s v="8043259759"/>
    <s v="FBO"/>
    <d v="1899-12-30T00:18:21"/>
    <d v="1899-12-30T00:16:41"/>
    <d v="1899-12-30T00:01:40"/>
    <s v="Granel"/>
    <s v="E001"/>
    <x v="1"/>
    <d v="1899-12-30T00:18:21"/>
    <d v="1899-12-30T00:16:41"/>
    <n v="17"/>
    <x v="17"/>
    <x v="4"/>
    <x v="0"/>
    <n v="0"/>
    <n v="0"/>
    <s v="OK"/>
    <s v="Clinker"/>
    <x v="2"/>
    <n v="0"/>
    <s v="F. ALCONERA"/>
    <s v="A"/>
    <d v="1899-12-30T00:01:40"/>
    <d v="1899-12-30T00:01:40"/>
    <s v="OK"/>
    <m/>
    <m/>
    <d v="1899-12-30T00:00:00"/>
    <d v="1899-12-30T00:18:21"/>
    <n v="3"/>
    <d v="1899-12-30T00:01:40"/>
    <n v="18.349999999991997"/>
    <n v="17"/>
    <s v="Si"/>
  </r>
  <r>
    <s v="CCAL"/>
    <s v="2025021088"/>
    <x v="0"/>
    <s v="ER9477BCW"/>
    <s v="E0206MKX"/>
    <d v="2025-03-18T00:00:00"/>
    <m/>
    <s v="200223"/>
    <x v="0"/>
    <s v="PA"/>
    <s v="S1"/>
    <m/>
    <d v="2025-03-18T00:00:00"/>
    <d v="1899-12-30T17:35:58"/>
    <d v="2025-03-18T00:00:00"/>
    <d v="1899-12-30T17:37:39"/>
    <d v="2025-03-18T00:00:00"/>
    <d v="1899-12-30T18:06:31"/>
    <x v="0"/>
    <s v="RFCPI"/>
    <s v="8043259761"/>
    <s v="FBO"/>
    <d v="1899-12-30T00:30:33"/>
    <d v="1899-12-30T00:28:52"/>
    <d v="1899-12-30T00:01:41"/>
    <s v="Granel"/>
    <s v="E001"/>
    <x v="1"/>
    <d v="1899-12-30T00:30:33"/>
    <d v="1899-12-30T00:28:52"/>
    <n v="17"/>
    <x v="17"/>
    <x v="4"/>
    <x v="0"/>
    <n v="0"/>
    <n v="0"/>
    <s v="OK"/>
    <s v="Clinker"/>
    <x v="2"/>
    <n v="0"/>
    <s v="F. ALCONERA"/>
    <s v="A"/>
    <d v="1899-12-30T00:01:41"/>
    <d v="1899-12-30T00:01:41"/>
    <s v="OK"/>
    <m/>
    <m/>
    <d v="1899-12-30T00:00:00"/>
    <d v="1899-12-30T00:30:33"/>
    <n v="3"/>
    <d v="1899-12-30T00:01:41"/>
    <n v="30.549999999988788"/>
    <n v="18"/>
    <s v="Si"/>
  </r>
  <r>
    <s v="CCAL"/>
    <s v="2025021099"/>
    <x v="0"/>
    <s v="ER0273BCV"/>
    <s v="E9360JTK"/>
    <d v="2025-03-18T00:00:00"/>
    <m/>
    <s v="200223"/>
    <x v="0"/>
    <s v="PA"/>
    <s v="S1"/>
    <m/>
    <d v="2025-03-18T00:00:00"/>
    <d v="1899-12-30T18:09:15"/>
    <d v="2025-03-18T00:00:00"/>
    <d v="1899-12-30T18:10:01"/>
    <d v="2025-03-18T00:00:00"/>
    <d v="1899-12-30T18:34:42"/>
    <x v="0"/>
    <s v="RFCPI"/>
    <s v="8043259766"/>
    <s v="FBO"/>
    <d v="1899-12-30T00:25:27"/>
    <d v="1899-12-30T00:24:41"/>
    <d v="1899-12-30T00:00:46"/>
    <s v="Granel"/>
    <s v="E001"/>
    <x v="1"/>
    <d v="1899-12-30T00:25:27"/>
    <d v="1899-12-30T00:24:41"/>
    <n v="18"/>
    <x v="17"/>
    <x v="4"/>
    <x v="0"/>
    <n v="0"/>
    <n v="0"/>
    <s v="OK"/>
    <s v="Clinker"/>
    <x v="2"/>
    <n v="0"/>
    <s v="F. ALCONERA"/>
    <s v="A"/>
    <d v="1899-12-30T00:00:46"/>
    <d v="1899-12-30T00:00:46"/>
    <s v="OK"/>
    <m/>
    <m/>
    <d v="1899-12-30T00:00:00"/>
    <d v="1899-12-30T00:25:27"/>
    <n v="3"/>
    <d v="1899-12-30T00:00:46"/>
    <n v="25.449999999998383"/>
    <n v="18"/>
    <s v="Si"/>
  </r>
  <r>
    <s v="CCAL"/>
    <s v="2025021166"/>
    <x v="0"/>
    <s v="ER4512BBD"/>
    <s v="E5031JKF"/>
    <d v="2025-03-19T00:00:00"/>
    <m/>
    <s v="200223"/>
    <x v="0"/>
    <s v="PA"/>
    <s v="S1"/>
    <m/>
    <d v="2025-03-19T00:00:00"/>
    <d v="1899-12-30T07:14:27"/>
    <d v="2025-03-19T00:00:00"/>
    <d v="1899-12-30T07:14:20"/>
    <d v="2025-03-19T00:00:00"/>
    <d v="1899-12-30T07:34:01"/>
    <x v="0"/>
    <s v="RFCPI"/>
    <s v="8043259787"/>
    <s v="FBO"/>
    <d v="1899-12-30T00:00:00"/>
    <d v="1899-12-30T00:00:00"/>
    <d v="1899-12-30T00:00:00"/>
    <s v="Granel"/>
    <s v="E001"/>
    <x v="1"/>
    <d v="1899-12-30T00:19:34"/>
    <d v="1899-12-30T00:19:41"/>
    <n v="7"/>
    <x v="18"/>
    <x v="4"/>
    <x v="0"/>
    <n v="0"/>
    <n v="0"/>
    <s v="OK"/>
    <s v="Clinker"/>
    <x v="2"/>
    <n v="0"/>
    <s v="F. ALCONERA"/>
    <s v="A"/>
    <d v="1899-12-30T00:00:00"/>
    <d v="1899-12-30T00:00:00"/>
    <s v="OK"/>
    <m/>
    <m/>
    <d v="1899-12-30T00:00:00"/>
    <d v="1899-12-30T00:19:34"/>
    <n v="4"/>
    <n v="-8.1018518519992977E-5"/>
    <n v="19.566666666662396"/>
    <n v="7"/>
    <s v="Si"/>
  </r>
  <r>
    <s v="CCAL"/>
    <s v="2025021221"/>
    <x v="0"/>
    <s v="ER5065BBN"/>
    <s v="E7067LDF"/>
    <d v="2025-03-19T00:00:00"/>
    <m/>
    <s v="200223"/>
    <x v="0"/>
    <s v="PA"/>
    <s v="S1"/>
    <m/>
    <d v="2025-03-19T00:00:00"/>
    <d v="1899-12-30T08:39:02"/>
    <d v="2025-03-19T00:00:00"/>
    <d v="1899-12-30T08:38:46"/>
    <d v="2025-03-19T00:00:00"/>
    <d v="1899-12-30T09:03:10"/>
    <x v="0"/>
    <s v="RFCPI"/>
    <s v="8043259804"/>
    <s v="FBO"/>
    <d v="1899-12-30T00:00:00"/>
    <d v="1899-12-30T00:00:00"/>
    <d v="1899-12-30T00:00:00"/>
    <s v="Granel"/>
    <s v="E001"/>
    <x v="1"/>
    <d v="1899-12-30T00:24:08"/>
    <d v="1899-12-30T00:24:24"/>
    <n v="8"/>
    <x v="18"/>
    <x v="4"/>
    <x v="0"/>
    <n v="0"/>
    <n v="0"/>
    <s v="OK"/>
    <s v="Clinker"/>
    <x v="2"/>
    <n v="0"/>
    <s v="F. ALCONERA"/>
    <s v="A"/>
    <d v="1899-12-30T00:00:00"/>
    <d v="1899-12-30T00:00:00"/>
    <s v="OK"/>
    <m/>
    <m/>
    <d v="1899-12-30T00:00:00"/>
    <d v="1899-12-30T00:24:08"/>
    <n v="4"/>
    <n v="-1.8518518518001459E-4"/>
    <n v="24.13333333333436"/>
    <n v="9"/>
    <s v="Si"/>
  </r>
  <r>
    <s v="CCAL"/>
    <s v="2025021227"/>
    <x v="0"/>
    <s v="ER9549BBV"/>
    <s v="E0657KRV"/>
    <d v="2025-03-19T00:00:00"/>
    <m/>
    <s v="200223"/>
    <x v="0"/>
    <s v="PA"/>
    <s v="S1"/>
    <m/>
    <d v="2025-03-19T00:00:00"/>
    <d v="1899-12-30T08:49:37"/>
    <d v="2025-03-19T00:00:00"/>
    <d v="1899-12-30T08:49:54"/>
    <d v="2025-03-19T00:00:00"/>
    <d v="1899-12-30T09:07:03"/>
    <x v="0"/>
    <s v="RFCPI"/>
    <s v="8043259805"/>
    <s v="FBO"/>
    <d v="1899-12-30T00:00:00"/>
    <d v="1899-12-30T00:00:00"/>
    <d v="1899-12-30T00:00:00"/>
    <s v="Granel"/>
    <s v="E001"/>
    <x v="1"/>
    <d v="1899-12-30T00:17:26"/>
    <d v="1899-12-30T00:17:09"/>
    <n v="8"/>
    <x v="18"/>
    <x v="4"/>
    <x v="0"/>
    <n v="0"/>
    <n v="0"/>
    <s v="OK"/>
    <s v="Clinker"/>
    <x v="2"/>
    <n v="0"/>
    <s v="F. ALCONERA"/>
    <s v="A"/>
    <d v="1899-12-30T00:00:00"/>
    <d v="1899-12-30T00:00:00"/>
    <s v="OK"/>
    <m/>
    <m/>
    <d v="1899-12-30T00:00:00"/>
    <d v="1899-12-30T00:17:26"/>
    <n v="4"/>
    <d v="1899-12-30T00:00:17"/>
    <n v="17.433333333331156"/>
    <n v="9"/>
    <s v="Si"/>
  </r>
  <r>
    <s v="CCAL"/>
    <s v="2025021233"/>
    <x v="0"/>
    <s v="ER8908BBL"/>
    <s v="E6624JFN"/>
    <d v="2025-03-19T00:00:00"/>
    <m/>
    <s v="200223"/>
    <x v="0"/>
    <s v="PA"/>
    <s v="S1"/>
    <m/>
    <d v="2025-03-19T00:00:00"/>
    <d v="1899-12-30T08:57:57"/>
    <d v="2025-03-19T00:00:00"/>
    <d v="1899-12-30T08:58:51"/>
    <d v="2025-03-19T00:00:00"/>
    <d v="1899-12-30T09:14:17"/>
    <x v="0"/>
    <s v="RFCPI"/>
    <s v="8043259807"/>
    <s v="FBO"/>
    <d v="1899-12-30T00:00:00"/>
    <d v="1899-12-30T00:00:00"/>
    <d v="1899-12-30T00:00:00"/>
    <s v="Granel"/>
    <s v="E001"/>
    <x v="1"/>
    <d v="1899-12-30T00:16:20"/>
    <d v="1899-12-30T00:15:26"/>
    <n v="8"/>
    <x v="18"/>
    <x v="4"/>
    <x v="0"/>
    <n v="0"/>
    <n v="0"/>
    <s v="OK"/>
    <s v="Clinker"/>
    <x v="2"/>
    <n v="0"/>
    <s v="F. ALCONERA"/>
    <s v="A"/>
    <d v="1899-12-30T00:00:00"/>
    <d v="1899-12-30T00:00:00"/>
    <s v="OK"/>
    <m/>
    <m/>
    <d v="1899-12-30T00:00:00"/>
    <d v="1899-12-30T00:16:20"/>
    <n v="4"/>
    <d v="1899-12-30T00:00:54"/>
    <n v="16.333333333329623"/>
    <n v="9"/>
    <s v="Si"/>
  </r>
  <r>
    <s v="CCAL"/>
    <s v="2025021238"/>
    <x v="0"/>
    <s v="ER8711BDC"/>
    <s v="E9318HLC"/>
    <d v="2025-03-19T00:00:00"/>
    <m/>
    <s v="200223"/>
    <x v="0"/>
    <s v="PA"/>
    <s v="S6"/>
    <m/>
    <d v="2025-03-19T00:00:00"/>
    <d v="1899-12-30T09:06:12"/>
    <d v="2025-03-19T00:00:00"/>
    <d v="1899-12-30T09:08:40"/>
    <d v="2025-03-19T00:00:00"/>
    <d v="1899-12-30T09:29:40"/>
    <x v="0"/>
    <s v="RFCPI"/>
    <s v="8043259810"/>
    <s v="FBO"/>
    <d v="1899-12-30T00:00:00"/>
    <d v="1899-12-30T00:00:00"/>
    <d v="1899-12-30T00:00:00"/>
    <s v="Granel"/>
    <s v="E001"/>
    <x v="1"/>
    <d v="1899-12-30T00:23:28"/>
    <d v="1899-12-30T00:21:00"/>
    <n v="9"/>
    <x v="18"/>
    <x v="4"/>
    <x v="0"/>
    <n v="0"/>
    <n v="0"/>
    <s v="OK"/>
    <s v="Clinker"/>
    <x v="2"/>
    <n v="0"/>
    <s v="F. ALCONERA"/>
    <s v="A"/>
    <d v="1899-12-30T00:00:00"/>
    <d v="1899-12-30T00:00:00"/>
    <s v="OK"/>
    <m/>
    <m/>
    <d v="1899-12-30T00:00:00"/>
    <d v="1899-12-30T00:23:28"/>
    <n v="4"/>
    <d v="1899-12-30T00:02:28"/>
    <n v="23.46666666665757"/>
    <n v="9"/>
    <s v="Si"/>
  </r>
  <r>
    <s v="CCAL"/>
    <s v="2025021250"/>
    <x v="0"/>
    <s v="ER9452BBZ"/>
    <s v="E3846JCY"/>
    <d v="2025-03-19T00:00:00"/>
    <m/>
    <s v="200223"/>
    <x v="0"/>
    <s v="PA"/>
    <s v="S1"/>
    <m/>
    <d v="2025-03-19T00:00:00"/>
    <d v="1899-12-30T09:18:18"/>
    <d v="2025-03-19T00:00:00"/>
    <d v="1899-12-30T09:18:04"/>
    <d v="2025-03-19T00:00:00"/>
    <d v="1899-12-30T10:09:45"/>
    <x v="0"/>
    <s v="RFCPI"/>
    <s v="8043259816"/>
    <s v="FBO"/>
    <d v="1899-12-30T00:00:00"/>
    <d v="1899-12-30T00:00:00"/>
    <d v="1899-12-30T00:00:00"/>
    <s v="Granel"/>
    <s v="E001"/>
    <x v="1"/>
    <d v="1899-12-30T00:51:27"/>
    <d v="1899-12-30T00:51:41"/>
    <n v="9"/>
    <x v="18"/>
    <x v="4"/>
    <x v="0"/>
    <n v="0"/>
    <n v="0"/>
    <s v="OK"/>
    <s v="Clinker"/>
    <x v="2"/>
    <n v="0"/>
    <s v="F. ALCONERA"/>
    <s v="B"/>
    <d v="1899-12-30T00:00:00"/>
    <d v="1899-12-30T00:00:00"/>
    <s v="OK"/>
    <m/>
    <m/>
    <d v="1899-12-30T00:00:00"/>
    <d v="1899-12-30T00:51:27"/>
    <n v="4"/>
    <n v="-1.6203703702999395E-4"/>
    <n v="51.450000000004842"/>
    <n v="10"/>
    <s v="No"/>
  </r>
  <r>
    <s v="CCAL"/>
    <s v="2025021265"/>
    <x v="0"/>
    <s v="ER8912BBL"/>
    <s v="E0826HTX"/>
    <d v="2025-03-19T00:00:00"/>
    <m/>
    <s v="200223"/>
    <x v="0"/>
    <s v="PA"/>
    <s v="S1"/>
    <m/>
    <d v="2025-03-19T00:00:00"/>
    <d v="1899-12-30T09:34:45"/>
    <d v="2025-03-19T00:00:00"/>
    <d v="1899-12-30T09:34:54"/>
    <d v="2025-03-19T00:00:00"/>
    <d v="1899-12-30T10:51:55"/>
    <x v="0"/>
    <s v="RFCPI"/>
    <s v="8043259825"/>
    <s v="FBO"/>
    <d v="1899-12-30T00:00:00"/>
    <d v="1899-12-30T00:00:00"/>
    <d v="1899-12-30T00:00:00"/>
    <s v="Granel"/>
    <s v="E001"/>
    <x v="1"/>
    <d v="1899-12-30T01:17:10"/>
    <d v="1899-12-30T01:17:01"/>
    <n v="9"/>
    <x v="18"/>
    <x v="4"/>
    <x v="0"/>
    <n v="0"/>
    <n v="0"/>
    <s v="OK"/>
    <s v="Clinker"/>
    <x v="2"/>
    <n v="0"/>
    <s v="F. ALCONERA"/>
    <s v="B"/>
    <d v="1899-12-30T00:00:00"/>
    <d v="1899-12-30T00:00:00"/>
    <s v="OK"/>
    <m/>
    <m/>
    <d v="1899-12-30T00:00:00"/>
    <d v="1899-12-30T01:17:10"/>
    <n v="4"/>
    <d v="1899-12-30T00:00:09"/>
    <n v="77.166666666676832"/>
    <n v="10"/>
    <s v="No"/>
  </r>
  <r>
    <s v="CCAL"/>
    <s v="2025021270"/>
    <x v="0"/>
    <s v="ER4223BCB"/>
    <s v="E5435KBP"/>
    <d v="2025-03-19T00:00:00"/>
    <m/>
    <s v="200223"/>
    <x v="0"/>
    <s v="PA"/>
    <s v="S1"/>
    <m/>
    <d v="2025-03-19T00:00:00"/>
    <d v="1899-12-30T09:40:05"/>
    <d v="2025-03-19T00:00:00"/>
    <d v="1899-12-30T09:40:46"/>
    <d v="2025-03-19T00:00:00"/>
    <d v="1899-12-30T10:57:56"/>
    <x v="0"/>
    <s v="RFCPI"/>
    <s v="8043259826"/>
    <s v="FBO"/>
    <d v="1899-12-30T00:00:00"/>
    <d v="1899-12-30T00:00:00"/>
    <d v="1899-12-30T00:00:00"/>
    <s v="Granel"/>
    <s v="E001"/>
    <x v="1"/>
    <d v="1899-12-30T01:17:51"/>
    <d v="1899-12-30T01:17:10"/>
    <n v="9"/>
    <x v="18"/>
    <x v="4"/>
    <x v="0"/>
    <n v="0"/>
    <n v="0"/>
    <s v="OK"/>
    <s v="Clinker"/>
    <x v="2"/>
    <n v="0"/>
    <s v="F. ALCONERA"/>
    <s v="B"/>
    <d v="1899-12-30T00:00:00"/>
    <d v="1899-12-30T00:00:00"/>
    <s v="OK"/>
    <m/>
    <m/>
    <d v="1899-12-30T00:00:00"/>
    <d v="1899-12-30T01:17:51"/>
    <n v="4"/>
    <d v="1899-12-30T00:00:41"/>
    <n v="77.850000000000023"/>
    <n v="10"/>
    <s v="No"/>
  </r>
  <r>
    <s v="CCAL"/>
    <s v="2025021284"/>
    <x v="0"/>
    <s v="ER5624BCX"/>
    <s v="E8508MSF"/>
    <d v="2025-03-19T00:00:00"/>
    <m/>
    <s v="200223"/>
    <x v="0"/>
    <s v="PA"/>
    <s v="S1"/>
    <m/>
    <d v="2025-03-19T00:00:00"/>
    <d v="1899-12-30T10:01:33"/>
    <d v="2025-03-19T00:00:00"/>
    <d v="1899-12-30T10:01:37"/>
    <d v="2025-03-19T00:00:00"/>
    <d v="1899-12-30T11:06:41"/>
    <x v="0"/>
    <s v="RFCPI"/>
    <s v="8043259827"/>
    <s v="FBO"/>
    <d v="1899-12-30T00:00:00"/>
    <d v="1899-12-30T00:00:00"/>
    <d v="1899-12-30T00:00:00"/>
    <s v="Granel"/>
    <s v="E001"/>
    <x v="1"/>
    <d v="1899-12-30T01:05:08"/>
    <d v="1899-12-30T01:05:04"/>
    <n v="10"/>
    <x v="18"/>
    <x v="4"/>
    <x v="0"/>
    <n v="0"/>
    <n v="0"/>
    <s v="OK"/>
    <s v="Clinker"/>
    <x v="2"/>
    <n v="0"/>
    <s v="F. ALCONERA"/>
    <s v="B"/>
    <d v="1899-12-30T00:00:00"/>
    <d v="1899-12-30T00:00:00"/>
    <s v="OK"/>
    <m/>
    <m/>
    <d v="1899-12-30T00:00:00"/>
    <d v="1899-12-30T01:05:08"/>
    <n v="4"/>
    <d v="1899-12-30T00:00:04"/>
    <n v="65.13333333333118"/>
    <n v="11"/>
    <s v="No"/>
  </r>
  <r>
    <s v="CCAL"/>
    <s v="2025021285"/>
    <x v="0"/>
    <s v="ER1232BDP"/>
    <s v="E9021MFJ"/>
    <d v="2025-03-19T00:00:00"/>
    <m/>
    <s v="200223"/>
    <x v="0"/>
    <s v="PA"/>
    <s v="S1"/>
    <m/>
    <d v="2025-03-19T00:00:00"/>
    <d v="1899-12-30T10:03:05"/>
    <d v="2025-03-19T00:00:00"/>
    <d v="1899-12-30T10:02:59"/>
    <d v="2025-03-19T00:00:00"/>
    <d v="1899-12-30T11:14:08"/>
    <x v="0"/>
    <s v="RFCPI"/>
    <s v="8043259830"/>
    <s v="FBO"/>
    <d v="1899-12-30T00:00:00"/>
    <d v="1899-12-30T00:00:00"/>
    <d v="1899-12-30T00:00:00"/>
    <s v="Granel"/>
    <s v="E001"/>
    <x v="1"/>
    <d v="1899-12-30T01:11:03"/>
    <d v="1899-12-30T01:11:09"/>
    <n v="10"/>
    <x v="18"/>
    <x v="4"/>
    <x v="0"/>
    <n v="0"/>
    <n v="0"/>
    <s v="OK"/>
    <s v="Clinker"/>
    <x v="2"/>
    <n v="0"/>
    <s v="F. ALCONERA"/>
    <s v="B"/>
    <d v="1899-12-30T00:00:00"/>
    <d v="1899-12-30T00:00:00"/>
    <s v="OK"/>
    <m/>
    <m/>
    <d v="1899-12-30T00:00:00"/>
    <d v="1899-12-30T01:11:03"/>
    <n v="4"/>
    <n v="-6.9444444439958897E-5"/>
    <n v="71.050000000003195"/>
    <n v="11"/>
    <s v="No"/>
  </r>
  <r>
    <s v="CCAL"/>
    <s v="2025021286"/>
    <x v="0"/>
    <s v="ER1233BDP"/>
    <s v="E7670MCM"/>
    <d v="2025-03-19T00:00:00"/>
    <m/>
    <s v="200223"/>
    <x v="0"/>
    <s v="PA"/>
    <s v="S1"/>
    <m/>
    <d v="2025-03-19T00:00:00"/>
    <d v="1899-12-30T10:04:12"/>
    <d v="2025-03-19T00:00:00"/>
    <d v="1899-12-30T10:04:03"/>
    <d v="2025-03-19T00:00:00"/>
    <d v="1899-12-30T11:17:26"/>
    <x v="0"/>
    <s v="RFCPI"/>
    <s v="8043259831"/>
    <s v="FBO"/>
    <d v="1899-12-30T00:00:00"/>
    <d v="1899-12-30T00:00:00"/>
    <d v="1899-12-30T00:00:00"/>
    <s v="Granel"/>
    <s v="E001"/>
    <x v="1"/>
    <d v="1899-12-30T01:13:14"/>
    <d v="1899-12-30T01:13:23"/>
    <n v="10"/>
    <x v="18"/>
    <x v="4"/>
    <x v="0"/>
    <n v="0"/>
    <n v="0"/>
    <s v="OK"/>
    <s v="Clinker"/>
    <x v="2"/>
    <n v="0"/>
    <s v="F. ALCONERA"/>
    <s v="B"/>
    <d v="1899-12-30T00:00:00"/>
    <d v="1899-12-30T00:00:00"/>
    <s v="OK"/>
    <m/>
    <m/>
    <d v="1899-12-30T00:00:00"/>
    <d v="1899-12-30T01:13:14"/>
    <n v="4"/>
    <n v="-1.041666666599661E-4"/>
    <n v="73.233333333331245"/>
    <n v="11"/>
    <s v="No"/>
  </r>
  <r>
    <s v="CCAL"/>
    <s v="2025021301"/>
    <x v="0"/>
    <s v="ER0924BDB"/>
    <s v="E4352KCH"/>
    <d v="2025-03-19T00:00:00"/>
    <m/>
    <s v="200223"/>
    <x v="0"/>
    <s v="PA"/>
    <s v="S1"/>
    <m/>
    <d v="2025-03-19T00:00:00"/>
    <d v="1899-12-30T10:46:51"/>
    <d v="2025-03-19T00:00:00"/>
    <d v="1899-12-30T10:47:07"/>
    <d v="2025-03-19T00:00:00"/>
    <d v="1899-12-30T11:25:22"/>
    <x v="0"/>
    <s v="RFCPI"/>
    <s v="8043259833"/>
    <s v="FBO"/>
    <d v="1899-12-30T00:00:00"/>
    <d v="1899-12-30T00:00:00"/>
    <d v="1899-12-30T00:00:00"/>
    <s v="Granel"/>
    <s v="E001"/>
    <x v="1"/>
    <d v="1899-12-30T00:38:31"/>
    <d v="1899-12-30T00:38:15"/>
    <n v="10"/>
    <x v="18"/>
    <x v="4"/>
    <x v="0"/>
    <n v="0"/>
    <n v="0"/>
    <s v="OK"/>
    <s v="Clinker"/>
    <x v="2"/>
    <n v="0"/>
    <s v="F. ALCONERA"/>
    <s v="A"/>
    <d v="1899-12-30T00:00:00"/>
    <d v="1899-12-30T00:00:00"/>
    <s v="OK"/>
    <m/>
    <m/>
    <d v="1899-12-30T00:00:00"/>
    <d v="1899-12-30T00:38:31"/>
    <n v="4"/>
    <d v="1899-12-30T00:00:16"/>
    <n v="38.516666666659205"/>
    <n v="11"/>
    <s v="Si"/>
  </r>
  <r>
    <s v="CCAL"/>
    <s v="2025021313"/>
    <x v="0"/>
    <s v="ER6079BDP"/>
    <s v="E3444MGY"/>
    <d v="2025-03-19T00:00:00"/>
    <m/>
    <s v="200223"/>
    <x v="0"/>
    <s v="PA"/>
    <s v="S1"/>
    <m/>
    <d v="2025-03-19T00:00:00"/>
    <d v="1899-12-30T11:00:17"/>
    <d v="2025-03-19T00:00:00"/>
    <d v="1899-12-30T11:00:22"/>
    <d v="2025-03-19T00:00:00"/>
    <d v="1899-12-30T11:47:34"/>
    <x v="0"/>
    <s v="RFCPI"/>
    <s v="8043259838"/>
    <s v="FBO"/>
    <d v="1899-12-30T00:00:00"/>
    <d v="1899-12-30T00:00:00"/>
    <d v="1899-12-30T00:00:00"/>
    <s v="Granel"/>
    <s v="E001"/>
    <x v="1"/>
    <d v="1899-12-30T00:47:17"/>
    <d v="1899-12-30T00:47:12"/>
    <n v="11"/>
    <x v="18"/>
    <x v="4"/>
    <x v="0"/>
    <n v="0"/>
    <n v="0"/>
    <s v="OK"/>
    <s v="Clinker"/>
    <x v="2"/>
    <n v="0"/>
    <s v="F. ALCONERA"/>
    <s v="B"/>
    <d v="1899-12-30T00:00:00"/>
    <d v="1899-12-30T00:00:00"/>
    <s v="OK"/>
    <m/>
    <m/>
    <d v="1899-12-30T00:00:00"/>
    <d v="1899-12-30T00:47:17"/>
    <n v="4"/>
    <d v="1899-12-30T00:00:05"/>
    <n v="47.28333333333606"/>
    <n v="11"/>
    <s v="No"/>
  </r>
  <r>
    <s v="CCAL"/>
    <s v="2025021361"/>
    <x v="0"/>
    <s v="ER5433BCT"/>
    <s v="E5775LJV"/>
    <d v="2025-03-19T00:00:00"/>
    <m/>
    <s v="200223"/>
    <x v="0"/>
    <s v="PA"/>
    <s v="S1"/>
    <m/>
    <d v="2025-03-19T00:00:00"/>
    <d v="1899-12-30T12:35:04"/>
    <d v="2025-03-19T00:00:00"/>
    <d v="1899-12-30T12:35:22"/>
    <d v="2025-03-19T00:00:00"/>
    <d v="1899-12-30T12:48:18"/>
    <x v="0"/>
    <s v="RFCPI"/>
    <s v="8043259846"/>
    <s v="FBO"/>
    <d v="1899-12-30T00:00:00"/>
    <d v="1899-12-30T00:00:00"/>
    <d v="1899-12-30T00:00:00"/>
    <s v="Granel"/>
    <s v="E001"/>
    <x v="1"/>
    <d v="1899-12-30T00:13:14"/>
    <d v="1899-12-30T00:12:56"/>
    <n v="12"/>
    <x v="18"/>
    <x v="4"/>
    <x v="0"/>
    <n v="0"/>
    <n v="0"/>
    <s v="OK"/>
    <s v="Clinker"/>
    <x v="2"/>
    <n v="0"/>
    <s v="F. ALCONERA"/>
    <s v="A"/>
    <d v="1899-12-30T00:00:00"/>
    <d v="1899-12-30T00:00:00"/>
    <s v="OK"/>
    <m/>
    <m/>
    <d v="1899-12-30T00:00:00"/>
    <d v="1899-12-30T00:13:14"/>
    <n v="4"/>
    <d v="1899-12-30T00:00:18"/>
    <n v="13.233333333340891"/>
    <n v="12"/>
    <s v="Si"/>
  </r>
  <r>
    <s v="CCAL"/>
    <s v="2025021465"/>
    <x v="0"/>
    <s v="ER2998BDD"/>
    <s v="E0502MLY"/>
    <d v="2025-03-19T00:00:00"/>
    <m/>
    <s v="200223"/>
    <x v="0"/>
    <s v="PA"/>
    <s v="S1"/>
    <m/>
    <d v="2025-03-19T00:00:00"/>
    <d v="1899-12-30T15:52:47"/>
    <d v="2025-03-19T00:00:00"/>
    <d v="1899-12-30T15:53:27"/>
    <d v="2025-03-19T00:00:00"/>
    <d v="1899-12-30T16:18:17"/>
    <x v="0"/>
    <s v="RFCPI"/>
    <s v="8043259878"/>
    <s v="FBO"/>
    <d v="1899-12-30T00:00:00"/>
    <d v="1899-12-30T00:00:00"/>
    <d v="1899-12-30T00:00:00"/>
    <s v="Granel"/>
    <s v="E001"/>
    <x v="1"/>
    <d v="1899-12-30T00:25:30"/>
    <d v="1899-12-30T00:24:50"/>
    <n v="15"/>
    <x v="18"/>
    <x v="4"/>
    <x v="0"/>
    <n v="0"/>
    <n v="0"/>
    <s v="OK"/>
    <s v="Clinker"/>
    <x v="2"/>
    <n v="0"/>
    <s v="F. ALCONERA"/>
    <s v="A"/>
    <d v="1899-12-30T00:00:00"/>
    <d v="1899-12-30T00:00:00"/>
    <s v="OK"/>
    <m/>
    <m/>
    <d v="1899-12-30T00:00:00"/>
    <d v="1899-12-30T00:25:30"/>
    <n v="4"/>
    <d v="1899-12-30T00:00:40"/>
    <n v="25.500000000009582"/>
    <n v="16"/>
    <s v="Si"/>
  </r>
  <r>
    <s v="CCAL"/>
    <s v="2025021507"/>
    <x v="0"/>
    <s v="ER5783BBN"/>
    <s v="E5053HXB"/>
    <d v="2025-03-19T00:00:00"/>
    <m/>
    <s v="200223"/>
    <x v="0"/>
    <s v="PA"/>
    <s v="S6"/>
    <m/>
    <d v="2025-03-19T00:00:00"/>
    <d v="1899-12-30T17:16:15"/>
    <d v="2025-03-19T00:00:00"/>
    <d v="1899-12-30T17:17:19"/>
    <d v="2025-03-19T00:00:00"/>
    <d v="1899-12-30T17:51:09"/>
    <x v="0"/>
    <s v="RFCPI"/>
    <s v="8043259888"/>
    <s v="FBO"/>
    <d v="1899-12-30T00:00:00"/>
    <d v="1899-12-30T00:00:00"/>
    <d v="1899-12-30T00:00:00"/>
    <s v="Granel"/>
    <s v="E001"/>
    <x v="1"/>
    <d v="1899-12-30T00:34:54"/>
    <d v="1899-12-30T00:33:50"/>
    <n v="17"/>
    <x v="18"/>
    <x v="4"/>
    <x v="0"/>
    <n v="0"/>
    <n v="0"/>
    <s v="OK"/>
    <s v="Clinker"/>
    <x v="2"/>
    <n v="0"/>
    <s v="F. ALCONERA"/>
    <s v="A"/>
    <d v="1899-12-30T00:00:00"/>
    <d v="1899-12-30T00:00:00"/>
    <s v="OK"/>
    <m/>
    <m/>
    <d v="1899-12-30T00:00:00"/>
    <d v="1899-12-30T00:34:54"/>
    <n v="4"/>
    <d v="1899-12-30T00:01:04"/>
    <n v="34.899999999998421"/>
    <n v="17"/>
    <s v="Si"/>
  </r>
  <r>
    <s v="CCAL"/>
    <s v="2025021583"/>
    <x v="0"/>
    <s v="ER7897BBW"/>
    <s v="E0481KDV"/>
    <d v="2025-03-20T00:00:00"/>
    <m/>
    <s v="200223"/>
    <x v="0"/>
    <s v="PA"/>
    <s v="S1"/>
    <m/>
    <d v="2025-03-20T00:00:00"/>
    <d v="1899-12-30T07:16:17"/>
    <d v="2025-03-20T00:00:00"/>
    <d v="1899-12-30T07:19:36"/>
    <d v="2025-03-20T00:00:00"/>
    <d v="1899-12-30T07:33:12"/>
    <x v="0"/>
    <s v="RFCPI"/>
    <s v="8043259919"/>
    <s v="FBO"/>
    <d v="1899-12-30T00:16:55"/>
    <d v="1899-12-30T00:13:36"/>
    <d v="1899-12-30T00:03:19"/>
    <s v="Granel"/>
    <s v="E001"/>
    <x v="1"/>
    <d v="1899-12-30T00:16:55"/>
    <d v="1899-12-30T00:13:36"/>
    <n v="7"/>
    <x v="19"/>
    <x v="4"/>
    <x v="0"/>
    <n v="0"/>
    <n v="0"/>
    <s v="OK"/>
    <s v="Clinker"/>
    <x v="2"/>
    <n v="0"/>
    <s v="F. ALCONERA"/>
    <s v="A"/>
    <d v="1899-12-30T00:03:19"/>
    <d v="1899-12-30T00:03:19"/>
    <s v="OK"/>
    <m/>
    <m/>
    <d v="1899-12-30T00:00:00"/>
    <d v="1899-12-30T00:16:55"/>
    <n v="5"/>
    <d v="1899-12-30T00:03:19"/>
    <n v="16.916666666659186"/>
    <n v="7"/>
    <s v="Si"/>
  </r>
  <r>
    <s v="CCAL"/>
    <s v="2025021584"/>
    <x v="0"/>
    <s v="ER9715BCC"/>
    <s v="E1573HYZ"/>
    <d v="2025-03-20T00:00:00"/>
    <m/>
    <s v="200223"/>
    <x v="0"/>
    <s v="PA"/>
    <s v="S1"/>
    <m/>
    <d v="2025-03-20T00:00:00"/>
    <d v="1899-12-30T07:19:23"/>
    <d v="2025-03-20T00:00:00"/>
    <d v="1899-12-30T07:18:52"/>
    <d v="2025-03-20T00:00:00"/>
    <d v="1899-12-30T07:39:08"/>
    <x v="0"/>
    <s v="RFCPI"/>
    <s v="8043259920"/>
    <s v="FBO"/>
    <d v="1899-12-30T00:20:47"/>
    <d v="1899-12-30T00:20:16"/>
    <d v="1899-12-30T00:00:31"/>
    <s v="Granel"/>
    <s v="E001"/>
    <x v="1"/>
    <d v="1899-12-30T00:19:45"/>
    <d v="1899-12-30T00:20:16"/>
    <n v="7"/>
    <x v="19"/>
    <x v="4"/>
    <x v="0"/>
    <n v="0"/>
    <n v="0"/>
    <s v="OK"/>
    <s v="Clinker"/>
    <x v="2"/>
    <n v="0"/>
    <s v="F. ALCONERA"/>
    <s v="A"/>
    <d v="1899-12-30T00:00:31"/>
    <d v="1899-12-30T00:00:31"/>
    <s v="OK"/>
    <m/>
    <m/>
    <d v="1899-12-30T00:00:00"/>
    <d v="1899-12-30T00:19:45"/>
    <n v="5"/>
    <n v="-3.587962962899871E-4"/>
    <n v="19.750000000003247"/>
    <n v="7"/>
    <s v="Si"/>
  </r>
  <r>
    <s v="CCAL"/>
    <s v="2025021605"/>
    <x v="0"/>
    <s v="ER2153BDL"/>
    <s v="E4450MTX"/>
    <d v="2025-03-20T00:00:00"/>
    <m/>
    <s v="3228"/>
    <x v="3"/>
    <s v="PA"/>
    <s v="S4"/>
    <m/>
    <d v="2025-03-20T00:00:00"/>
    <d v="1899-12-30T07:50:40"/>
    <d v="2025-03-20T00:00:00"/>
    <d v="1899-12-30T07:50:09"/>
    <d v="2025-03-20T00:00:00"/>
    <d v="1899-12-30T08:23:56"/>
    <x v="0"/>
    <s v="RFCPI"/>
    <s v="8043259931"/>
    <s v="EXW"/>
    <d v="1899-12-30T00:34:18"/>
    <d v="1899-12-30T00:33:47"/>
    <d v="1899-12-30T00:00:31"/>
    <s v="Granel"/>
    <s v="E001"/>
    <x v="1"/>
    <d v="1899-12-30T00:33:16"/>
    <d v="1899-12-30T00:33:47"/>
    <n v="7"/>
    <x v="19"/>
    <x v="4"/>
    <x v="2"/>
    <n v="0"/>
    <n v="0"/>
    <s v="OK"/>
    <s v="Granel"/>
    <x v="2"/>
    <n v="0"/>
    <s v="F. ALCONERA"/>
    <s v="A"/>
    <d v="1899-12-30T00:00:31"/>
    <d v="1899-12-30T00:00:31"/>
    <s v="OK"/>
    <m/>
    <m/>
    <d v="1899-12-30T00:00:00"/>
    <d v="1899-12-30T00:33:16"/>
    <n v="5"/>
    <n v="-3.587962962899871E-4"/>
    <n v="33.26666666666398"/>
    <n v="8"/>
    <s v="Si"/>
  </r>
  <r>
    <s v="CCAL"/>
    <s v="2025021607"/>
    <x v="0"/>
    <s v="ER5066BBV"/>
    <s v="E6357JWK"/>
    <d v="2025-03-20T00:00:00"/>
    <m/>
    <s v="200223"/>
    <x v="0"/>
    <s v="PA"/>
    <s v="S1"/>
    <m/>
    <d v="2025-03-20T00:00:00"/>
    <d v="1899-12-30T07:55:59"/>
    <d v="2025-03-20T00:00:00"/>
    <d v="1899-12-30T07:58:52"/>
    <d v="2025-03-20T00:00:00"/>
    <d v="1899-12-30T08:24:13"/>
    <x v="0"/>
    <s v="RFCPI"/>
    <s v="8043259932"/>
    <s v="EXW"/>
    <d v="1899-12-30T00:28:14"/>
    <d v="1899-12-30T00:25:21"/>
    <d v="1899-12-30T00:02:53"/>
    <s v="Granel"/>
    <s v="E001"/>
    <x v="1"/>
    <d v="1899-12-30T00:28:14"/>
    <d v="1899-12-30T00:25:21"/>
    <n v="7"/>
    <x v="19"/>
    <x v="4"/>
    <x v="0"/>
    <n v="0"/>
    <n v="0"/>
    <s v="OK"/>
    <s v="Clinker"/>
    <x v="2"/>
    <n v="0"/>
    <s v="F. ALCONERA"/>
    <s v="A"/>
    <d v="1899-12-30T00:02:53"/>
    <d v="1899-12-30T00:02:53"/>
    <s v="OK"/>
    <m/>
    <m/>
    <d v="1899-12-30T00:00:00"/>
    <d v="1899-12-30T00:28:14"/>
    <n v="5"/>
    <d v="1899-12-30T00:02:53"/>
    <n v="28.233333333331164"/>
    <n v="8"/>
    <s v="Si"/>
  </r>
  <r>
    <s v="CCAL"/>
    <s v="2025021637"/>
    <x v="0"/>
    <s v="ER4129BBS"/>
    <s v="E7074HMN"/>
    <d v="2025-03-20T00:00:00"/>
    <m/>
    <s v="200223"/>
    <x v="0"/>
    <s v="PA"/>
    <s v="S1"/>
    <m/>
    <d v="2025-03-20T00:00:00"/>
    <d v="1899-12-30T08:53:34"/>
    <d v="2025-03-20T00:00:00"/>
    <d v="1899-12-30T08:53:03"/>
    <d v="2025-03-20T00:00:00"/>
    <d v="1899-12-30T09:08:54"/>
    <x v="0"/>
    <s v="RFCPI"/>
    <s v="8043259939"/>
    <s v="EXW"/>
    <d v="1899-12-30T00:16:22"/>
    <d v="1899-12-30T00:15:51"/>
    <d v="1899-12-30T00:00:31"/>
    <s v="Granel"/>
    <s v="E001"/>
    <x v="1"/>
    <d v="1899-12-30T00:15:20"/>
    <d v="1899-12-30T00:15:51"/>
    <n v="8"/>
    <x v="19"/>
    <x v="4"/>
    <x v="0"/>
    <n v="0"/>
    <n v="0"/>
    <s v="OK"/>
    <s v="Clinker"/>
    <x v="2"/>
    <n v="0"/>
    <s v="F. ALCONERA"/>
    <s v="A"/>
    <d v="1899-12-30T00:00:31"/>
    <d v="1899-12-30T00:00:31"/>
    <s v="OK"/>
    <m/>
    <m/>
    <d v="1899-12-30T00:00:00"/>
    <d v="1899-12-30T00:15:20"/>
    <n v="5"/>
    <n v="-3.5879629629997911E-4"/>
    <n v="15.333333333336023"/>
    <n v="9"/>
    <s v="Si"/>
  </r>
  <r>
    <s v="CCAL"/>
    <s v="2025021642"/>
    <x v="0"/>
    <s v="ER9452BBZ"/>
    <s v="E3846JCY"/>
    <d v="2025-03-20T00:00:00"/>
    <m/>
    <s v="200223"/>
    <x v="0"/>
    <s v="PA"/>
    <s v="S1"/>
    <m/>
    <d v="2025-03-20T00:00:00"/>
    <d v="1899-12-30T09:06:38"/>
    <d v="2025-03-20T00:00:00"/>
    <d v="1899-12-30T09:07:22"/>
    <d v="2025-03-20T00:00:00"/>
    <d v="1899-12-30T09:36:32"/>
    <x v="0"/>
    <s v="RFCPI"/>
    <s v="8043259941"/>
    <s v="EXW"/>
    <d v="1899-12-30T00:29:54"/>
    <d v="1899-12-30T00:29:10"/>
    <d v="1899-12-30T00:00:44"/>
    <s v="Granel"/>
    <s v="E001"/>
    <x v="1"/>
    <d v="1899-12-30T00:29:54"/>
    <d v="1899-12-30T00:29:10"/>
    <n v="9"/>
    <x v="19"/>
    <x v="4"/>
    <x v="0"/>
    <n v="0"/>
    <n v="0"/>
    <s v="OK"/>
    <s v="Clinker"/>
    <x v="2"/>
    <n v="0"/>
    <s v="F. ALCONERA"/>
    <s v="A"/>
    <d v="1899-12-30T00:00:44"/>
    <d v="1899-12-30T00:00:44"/>
    <s v="OK"/>
    <m/>
    <m/>
    <d v="1899-12-30T00:00:00"/>
    <d v="1899-12-30T00:29:54"/>
    <n v="5"/>
    <d v="1899-12-30T00:00:44"/>
    <n v="29.900000000001555"/>
    <n v="9"/>
    <s v="Si"/>
  </r>
  <r>
    <s v="CCAL"/>
    <s v="2025021649"/>
    <x v="0"/>
    <s v="ER4223BCB"/>
    <s v="E5435KBP"/>
    <d v="2025-03-20T00:00:00"/>
    <m/>
    <s v="200223"/>
    <x v="0"/>
    <s v="PA"/>
    <s v="S1"/>
    <m/>
    <d v="2025-03-20T00:00:00"/>
    <d v="1899-12-30T09:24:05"/>
    <d v="2025-03-20T00:00:00"/>
    <d v="1899-12-30T09:23:59"/>
    <d v="2025-03-20T00:00:00"/>
    <d v="1899-12-30T09:38:46"/>
    <x v="0"/>
    <s v="RFCPI"/>
    <s v="8043259942"/>
    <s v="EXW"/>
    <d v="1899-12-30T00:14:53"/>
    <d v="1899-12-30T00:14:47"/>
    <d v="1899-12-30T00:00:06"/>
    <s v="Granel"/>
    <s v="E001"/>
    <x v="1"/>
    <d v="1899-12-30T00:14:41"/>
    <d v="1899-12-30T00:14:47"/>
    <n v="9"/>
    <x v="19"/>
    <x v="4"/>
    <x v="0"/>
    <n v="0"/>
    <n v="0"/>
    <s v="OK"/>
    <s v="Clinker"/>
    <x v="2"/>
    <n v="0"/>
    <s v="F. ALCONERA"/>
    <s v="A"/>
    <d v="1899-12-30T00:00:06"/>
    <d v="1899-12-30T00:00:06"/>
    <s v="OK"/>
    <m/>
    <m/>
    <d v="1899-12-30T00:00:00"/>
    <d v="1899-12-30T00:14:41"/>
    <n v="5"/>
    <n v="-6.9444444450006415E-5"/>
    <n v="14.683333333334403"/>
    <n v="9"/>
    <s v="Si"/>
  </r>
  <r>
    <s v="CCAL"/>
    <s v="2025021654"/>
    <x v="0"/>
    <s v="ER0924BDB"/>
    <s v="E4352KCH"/>
    <d v="2025-03-20T00:00:00"/>
    <m/>
    <s v="200223"/>
    <x v="0"/>
    <s v="PA"/>
    <s v="S1"/>
    <m/>
    <d v="2025-03-20T00:00:00"/>
    <d v="1899-12-30T09:34:43"/>
    <d v="2025-03-20T00:00:00"/>
    <d v="1899-12-30T09:34:39"/>
    <d v="2025-03-20T00:00:00"/>
    <d v="1899-12-30T09:50:28"/>
    <x v="0"/>
    <s v="RFCPI"/>
    <s v="8043259943"/>
    <s v="EXW"/>
    <d v="1899-12-30T00:15:53"/>
    <d v="1899-12-30T00:15:49"/>
    <d v="1899-12-30T00:00:04"/>
    <s v="Granel"/>
    <s v="E001"/>
    <x v="1"/>
    <d v="1899-12-30T00:15:45"/>
    <d v="1899-12-30T00:15:49"/>
    <n v="9"/>
    <x v="19"/>
    <x v="4"/>
    <x v="0"/>
    <n v="0"/>
    <n v="0"/>
    <s v="OK"/>
    <s v="Clinker"/>
    <x v="2"/>
    <n v="0"/>
    <s v="F. ALCONERA"/>
    <s v="A"/>
    <d v="1899-12-30T00:00:04"/>
    <d v="1899-12-30T00:00:04"/>
    <s v="OK"/>
    <m/>
    <m/>
    <d v="1899-12-30T00:00:00"/>
    <d v="1899-12-30T00:15:45"/>
    <n v="5"/>
    <n v="-4.6296296299985773E-5"/>
    <n v="15.750000000000064"/>
    <n v="9"/>
    <s v="Si"/>
  </r>
  <r>
    <s v="CCAL"/>
    <s v="2025021668"/>
    <x v="0"/>
    <s v="ER4749BCR"/>
    <s v="E4452LFJ"/>
    <d v="2025-03-20T00:00:00"/>
    <m/>
    <s v="200223"/>
    <x v="0"/>
    <s v="PA"/>
    <s v="S1"/>
    <m/>
    <d v="2025-03-20T00:00:00"/>
    <d v="1899-12-30T10:13:21"/>
    <d v="2025-03-20T00:00:00"/>
    <d v="1899-12-30T10:13:29"/>
    <d v="2025-03-20T00:00:00"/>
    <d v="1899-12-30T10:34:57"/>
    <x v="0"/>
    <s v="RFCPI"/>
    <s v="8043259946"/>
    <s v="EXW"/>
    <d v="1899-12-30T00:21:36"/>
    <d v="1899-12-30T00:21:28"/>
    <d v="1899-12-30T00:00:08"/>
    <s v="Granel"/>
    <s v="E001"/>
    <x v="1"/>
    <d v="1899-12-30T00:21:36"/>
    <d v="1899-12-30T00:21:28"/>
    <n v="10"/>
    <x v="19"/>
    <x v="4"/>
    <x v="0"/>
    <n v="0"/>
    <n v="0"/>
    <s v="OK"/>
    <s v="Clinker"/>
    <x v="2"/>
    <n v="0"/>
    <s v="F. ALCONERA"/>
    <s v="A"/>
    <d v="1899-12-30T00:00:08"/>
    <d v="1899-12-30T00:00:08"/>
    <s v="OK"/>
    <m/>
    <m/>
    <d v="1899-12-30T00:00:00"/>
    <d v="1899-12-30T00:21:36"/>
    <n v="5"/>
    <d v="1899-12-30T00:00:08"/>
    <n v="21.599999999999937"/>
    <n v="10"/>
    <s v="Si"/>
  </r>
  <r>
    <s v="CCAL"/>
    <s v="2025021688"/>
    <x v="0"/>
    <s v="ER6808BDL"/>
    <s v="E8960LPD"/>
    <d v="2025-03-20T00:00:00"/>
    <m/>
    <s v="200223"/>
    <x v="0"/>
    <s v="PA"/>
    <s v="S1"/>
    <m/>
    <d v="2025-03-20T00:00:00"/>
    <d v="1899-12-30T11:05:41"/>
    <d v="2025-03-20T00:00:00"/>
    <d v="1899-12-30T11:05:29"/>
    <d v="2025-03-20T00:00:00"/>
    <d v="1899-12-30T11:26:39"/>
    <x v="0"/>
    <s v="RFCPI"/>
    <s v="8043259957"/>
    <s v="EXW"/>
    <d v="1899-12-30T00:21:22"/>
    <d v="1899-12-30T00:21:10"/>
    <d v="1899-12-30T00:00:12"/>
    <s v="Granel"/>
    <s v="E001"/>
    <x v="1"/>
    <d v="1899-12-30T00:20:58"/>
    <d v="1899-12-30T00:21:10"/>
    <n v="11"/>
    <x v="19"/>
    <x v="4"/>
    <x v="0"/>
    <n v="0"/>
    <n v="0"/>
    <s v="OK"/>
    <s v="Clinker"/>
    <x v="2"/>
    <n v="0"/>
    <s v="F. ALCONERA"/>
    <s v="A"/>
    <d v="1899-12-30T00:00:12"/>
    <d v="1899-12-30T00:00:12"/>
    <s v="OK"/>
    <m/>
    <m/>
    <d v="1899-12-30T00:00:00"/>
    <d v="1899-12-30T00:20:58"/>
    <n v="5"/>
    <n v="-1.3888888889002082E-4"/>
    <n v="20.966666666673568"/>
    <n v="11"/>
    <s v="Si"/>
  </r>
  <r>
    <s v="CCAL"/>
    <s v="2025021694"/>
    <x v="0"/>
    <s v="ER5018BCV"/>
    <s v="E1153MNV"/>
    <d v="2025-03-20T00:00:00"/>
    <m/>
    <s v="200223"/>
    <x v="0"/>
    <s v="PA"/>
    <s v="S1"/>
    <m/>
    <d v="2025-03-20T00:00:00"/>
    <d v="1899-12-30T11:17:41"/>
    <d v="2025-03-20T00:00:00"/>
    <d v="1899-12-30T11:17:11"/>
    <d v="2025-03-20T00:00:00"/>
    <d v="1899-12-30T11:45:34"/>
    <x v="0"/>
    <s v="RFCPI"/>
    <s v="8043259958"/>
    <s v="EXW"/>
    <d v="1899-12-30T00:28:53"/>
    <d v="1899-12-30T00:28:23"/>
    <d v="1899-12-30T00:00:30"/>
    <s v="Granel"/>
    <s v="E001"/>
    <x v="1"/>
    <d v="1899-12-30T00:27:53"/>
    <d v="1899-12-30T00:28:23"/>
    <n v="11"/>
    <x v="19"/>
    <x v="4"/>
    <x v="0"/>
    <n v="0"/>
    <n v="0"/>
    <s v="OK"/>
    <s v="Clinker"/>
    <x v="2"/>
    <n v="0"/>
    <s v="F. ALCONERA"/>
    <s v="A"/>
    <d v="1899-12-30T00:00:30"/>
    <d v="1899-12-30T00:00:30"/>
    <s v="OK"/>
    <m/>
    <m/>
    <d v="1899-12-30T00:00:00"/>
    <d v="1899-12-30T00:27:53"/>
    <n v="5"/>
    <n v="-3.4722222222999255E-4"/>
    <n v="27.883333333324874"/>
    <n v="11"/>
    <s v="Si"/>
  </r>
  <r>
    <s v="CCAL"/>
    <s v="2025021717"/>
    <x v="0"/>
    <s v="ER5434BCT"/>
    <s v="E1187KKN"/>
    <d v="2025-03-20T00:00:00"/>
    <m/>
    <s v="200223"/>
    <x v="0"/>
    <s v="PA"/>
    <s v="S1"/>
    <m/>
    <d v="2025-03-20T00:00:00"/>
    <d v="1899-12-30T12:17:33"/>
    <d v="2025-03-20T00:00:00"/>
    <d v="1899-12-30T12:17:34"/>
    <d v="2025-03-20T00:00:00"/>
    <d v="1899-12-30T12:36:23"/>
    <x v="0"/>
    <s v="RFCPI"/>
    <s v="8043259968"/>
    <s v="EXW"/>
    <d v="1899-12-30T00:18:50"/>
    <d v="1899-12-30T00:18:49"/>
    <d v="1899-12-30T00:00:01"/>
    <s v="Granel"/>
    <s v="E001"/>
    <x v="1"/>
    <d v="1899-12-30T00:18:50"/>
    <d v="1899-12-30T00:18:49"/>
    <n v="12"/>
    <x v="19"/>
    <x v="4"/>
    <x v="0"/>
    <n v="0"/>
    <n v="0"/>
    <s v="OK"/>
    <s v="Clinker"/>
    <x v="2"/>
    <n v="0"/>
    <s v="F. ALCONERA"/>
    <s v="A"/>
    <d v="1899-12-30T00:00:01"/>
    <d v="1899-12-30T00:00:01"/>
    <s v="OK"/>
    <m/>
    <m/>
    <d v="1899-12-30T00:00:00"/>
    <d v="1899-12-30T00:18:50"/>
    <n v="5"/>
    <d v="1899-12-30T00:00:01"/>
    <n v="18.833333333328017"/>
    <n v="12"/>
    <s v="Si"/>
  </r>
  <r>
    <s v="CCAL"/>
    <s v="2025021741"/>
    <x v="0"/>
    <s v="ER5452BDN"/>
    <s v="E8440MMN"/>
    <d v="2025-03-20T00:00:00"/>
    <m/>
    <s v="200223"/>
    <x v="0"/>
    <s v="PA"/>
    <s v="S1"/>
    <m/>
    <d v="2025-03-20T00:00:00"/>
    <d v="1899-12-30T13:03:41"/>
    <d v="2025-03-20T00:00:00"/>
    <d v="1899-12-30T13:04:41"/>
    <d v="2025-03-20T00:00:00"/>
    <d v="1899-12-30T13:32:06"/>
    <x v="0"/>
    <s v="RFCPI"/>
    <s v="8043259976"/>
    <s v="EXW"/>
    <d v="1899-12-30T00:28:25"/>
    <d v="1899-12-30T00:27:25"/>
    <d v="1899-12-30T00:01:00"/>
    <s v="Granel"/>
    <s v="E001"/>
    <x v="1"/>
    <d v="1899-12-30T00:28:25"/>
    <d v="1899-12-30T00:27:25"/>
    <n v="13"/>
    <x v="19"/>
    <x v="4"/>
    <x v="0"/>
    <n v="0"/>
    <n v="0"/>
    <s v="OK"/>
    <s v="Clinker"/>
    <x v="2"/>
    <n v="0"/>
    <s v="F. ALCONERA"/>
    <s v="A"/>
    <d v="1899-12-30T00:01:00"/>
    <d v="1899-12-30T00:01:00"/>
    <s v="OK"/>
    <m/>
    <m/>
    <d v="1899-12-30T00:00:00"/>
    <d v="1899-12-30T00:28:25"/>
    <n v="5"/>
    <d v="1899-12-30T00:01:00"/>
    <n v="28.416666666657626"/>
    <n v="13"/>
    <s v="Si"/>
  </r>
  <r>
    <s v="CCAL"/>
    <s v="2025021742"/>
    <x v="0"/>
    <s v="ER1373BDN"/>
    <s v="E3905LTP"/>
    <d v="2025-03-20T00:00:00"/>
    <m/>
    <s v="200223"/>
    <x v="0"/>
    <s v="PA"/>
    <s v="S1"/>
    <m/>
    <d v="2025-03-20T00:00:00"/>
    <d v="1899-12-30T13:05:23"/>
    <d v="2025-03-20T00:00:00"/>
    <d v="1899-12-30T13:05:29"/>
    <d v="2025-03-20T00:00:00"/>
    <d v="1899-12-30T13:35:41"/>
    <x v="0"/>
    <s v="RFCPI"/>
    <s v="8043259978"/>
    <s v="EXW"/>
    <d v="1899-12-30T00:30:18"/>
    <d v="1899-12-30T00:30:12"/>
    <d v="1899-12-30T00:00:06"/>
    <s v="Granel"/>
    <s v="E001"/>
    <x v="1"/>
    <d v="1899-12-30T00:30:18"/>
    <d v="1899-12-30T00:30:12"/>
    <n v="13"/>
    <x v="19"/>
    <x v="4"/>
    <x v="0"/>
    <n v="0"/>
    <n v="0"/>
    <s v="OK"/>
    <s v="Clinker"/>
    <x v="2"/>
    <n v="0"/>
    <s v="F. ALCONERA"/>
    <s v="A"/>
    <d v="1899-12-30T00:00:06"/>
    <d v="1899-12-30T00:00:06"/>
    <s v="OK"/>
    <m/>
    <m/>
    <d v="1899-12-30T00:00:00"/>
    <d v="1899-12-30T00:30:18"/>
    <n v="5"/>
    <d v="1899-12-30T00:00:06"/>
    <n v="30.300000000004896"/>
    <n v="13"/>
    <s v="Si"/>
  </r>
  <r>
    <s v="CCAL"/>
    <s v="2025021752"/>
    <x v="0"/>
    <s v="ER2153BDL"/>
    <s v="E4450MTX"/>
    <d v="2025-03-20T00:00:00"/>
    <m/>
    <s v="3228"/>
    <x v="3"/>
    <s v="PA"/>
    <s v="S4"/>
    <m/>
    <d v="2025-03-20T00:00:00"/>
    <d v="1899-12-30T13:17:17"/>
    <d v="2025-03-20T00:00:00"/>
    <d v="1899-12-30T13:16:47"/>
    <d v="2025-03-20T00:00:00"/>
    <d v="1899-12-30T13:51:58"/>
    <x v="0"/>
    <s v="RFCPI"/>
    <s v="8043259981"/>
    <s v="EXW"/>
    <d v="1899-12-30T00:35:41"/>
    <d v="1899-12-30T00:35:11"/>
    <d v="1899-12-30T00:00:30"/>
    <s v="Granel"/>
    <s v="E001"/>
    <x v="1"/>
    <d v="1899-12-30T00:34:41"/>
    <d v="1899-12-30T00:35:11"/>
    <n v="13"/>
    <x v="19"/>
    <x v="4"/>
    <x v="2"/>
    <n v="0"/>
    <n v="0"/>
    <s v="OK"/>
    <s v="Granel"/>
    <x v="2"/>
    <n v="0"/>
    <s v="F. ALCONERA"/>
    <s v="A"/>
    <d v="1899-12-30T00:00:30"/>
    <d v="1899-12-30T00:00:30"/>
    <s v="OK"/>
    <m/>
    <m/>
    <d v="1899-12-30T00:00:00"/>
    <d v="1899-12-30T00:34:41"/>
    <n v="5"/>
    <n v="-3.4722222222005605E-4"/>
    <n v="34.683333333335931"/>
    <n v="13"/>
    <s v="Si"/>
  </r>
  <r>
    <s v="CCAL"/>
    <s v="2025021760"/>
    <x v="0"/>
    <s v="ER7840BDK"/>
    <s v="E6168JTP"/>
    <d v="2025-03-20T00:00:00"/>
    <m/>
    <s v="200223"/>
    <x v="0"/>
    <s v="PA"/>
    <s v="S1"/>
    <m/>
    <d v="2025-03-20T00:00:00"/>
    <d v="1899-12-30T13:35:17"/>
    <d v="2025-03-20T00:00:00"/>
    <d v="1899-12-30T13:35:12"/>
    <d v="2025-03-20T00:00:00"/>
    <d v="1899-12-30T14:25:33"/>
    <x v="0"/>
    <s v="RFCPI"/>
    <s v="8043259987"/>
    <s v="EXW"/>
    <d v="1899-12-30T00:50:26"/>
    <d v="1899-12-30T00:50:21"/>
    <d v="1899-12-30T00:00:05"/>
    <s v="Granel"/>
    <s v="E001"/>
    <x v="1"/>
    <d v="1899-12-30T00:50:16"/>
    <d v="1899-12-30T00:50:21"/>
    <n v="13"/>
    <x v="19"/>
    <x v="4"/>
    <x v="0"/>
    <n v="0"/>
    <n v="0"/>
    <s v="OK"/>
    <s v="Clinker"/>
    <x v="2"/>
    <n v="0"/>
    <s v="F. ALCONERA"/>
    <s v="B"/>
    <d v="1899-12-30T00:00:05"/>
    <d v="1899-12-30T00:00:05"/>
    <s v="OK"/>
    <m/>
    <m/>
    <d v="1899-12-30T00:00:00"/>
    <d v="1899-12-30T00:50:16"/>
    <n v="5"/>
    <n v="-5.7870370369972335E-5"/>
    <n v="50.266666666670474"/>
    <n v="14"/>
    <s v="No"/>
  </r>
  <r>
    <s v="CCAL"/>
    <s v="2025021772"/>
    <x v="0"/>
    <s v="ER2814BBM"/>
    <s v="E1127LHB"/>
    <d v="2025-03-20T00:00:00"/>
    <m/>
    <s v="200223"/>
    <x v="0"/>
    <s v="PA"/>
    <s v="S1"/>
    <m/>
    <d v="2025-03-20T00:00:00"/>
    <d v="1899-12-30T13:58:32"/>
    <d v="2025-03-20T00:00:00"/>
    <d v="1899-12-30T13:58:39"/>
    <d v="2025-03-20T00:00:00"/>
    <d v="1899-12-30T14:54:19"/>
    <x v="0"/>
    <s v="RFCPI"/>
    <s v="8043259990"/>
    <s v="EXW"/>
    <d v="1899-12-30T00:55:47"/>
    <d v="1899-12-30T00:55:40"/>
    <d v="1899-12-30T00:00:07"/>
    <s v="Granel"/>
    <s v="E001"/>
    <x v="1"/>
    <d v="1899-12-30T00:55:47"/>
    <d v="1899-12-30T00:55:40"/>
    <n v="13"/>
    <x v="19"/>
    <x v="4"/>
    <x v="0"/>
    <n v="0"/>
    <n v="0"/>
    <s v="OK"/>
    <s v="Clinker"/>
    <x v="2"/>
    <n v="0"/>
    <s v="F. ALCONERA"/>
    <s v="B"/>
    <d v="1899-12-30T00:00:07"/>
    <d v="1899-12-30T00:00:07"/>
    <s v="OK"/>
    <m/>
    <m/>
    <d v="1899-12-30T00:00:00"/>
    <d v="1899-12-30T00:55:47"/>
    <n v="5"/>
    <d v="1899-12-30T00:00:07"/>
    <n v="55.783333333339229"/>
    <n v="14"/>
    <s v="No"/>
  </r>
  <r>
    <s v="CCAL"/>
    <s v="2025021775"/>
    <x v="0"/>
    <s v="ER6222BDP"/>
    <s v="E4880JNY"/>
    <d v="2025-03-20T00:00:00"/>
    <m/>
    <s v="200223"/>
    <x v="0"/>
    <s v="PA"/>
    <s v="S1"/>
    <m/>
    <d v="2025-03-20T00:00:00"/>
    <d v="1899-12-30T14:05:07"/>
    <d v="2025-03-20T00:00:00"/>
    <d v="1899-12-30T14:05:05"/>
    <d v="2025-03-20T00:00:00"/>
    <d v="1899-12-30T14:58:26"/>
    <x v="0"/>
    <s v="RFCPI"/>
    <s v="8043259991"/>
    <s v="EXW"/>
    <d v="1899-12-30T00:53:23"/>
    <d v="1899-12-30T00:53:21"/>
    <d v="1899-12-30T00:00:02"/>
    <s v="Granel"/>
    <s v="E001"/>
    <x v="1"/>
    <d v="1899-12-30T00:53:19"/>
    <d v="1899-12-30T00:53:21"/>
    <n v="14"/>
    <x v="19"/>
    <x v="4"/>
    <x v="0"/>
    <n v="0"/>
    <n v="0"/>
    <s v="OK"/>
    <s v="Clinker"/>
    <x v="2"/>
    <n v="0"/>
    <s v="F. ALCONERA"/>
    <s v="B"/>
    <d v="1899-12-30T00:00:02"/>
    <d v="1899-12-30T00:00:02"/>
    <s v="OK"/>
    <m/>
    <m/>
    <d v="1899-12-30T00:00:00"/>
    <d v="1899-12-30T00:53:19"/>
    <n v="5"/>
    <n v="-2.3148148139973124E-5"/>
    <n v="53.316666666676866"/>
    <n v="14"/>
    <s v="No"/>
  </r>
  <r>
    <s v="CCAL"/>
    <s v="2025021788"/>
    <x v="0"/>
    <s v="ER6606BDR"/>
    <s v="E7040MVL"/>
    <d v="2025-03-20T00:00:00"/>
    <m/>
    <s v="200223"/>
    <x v="0"/>
    <s v="PA"/>
    <s v="S1"/>
    <m/>
    <d v="2025-03-20T00:00:00"/>
    <d v="1899-12-30T14:32:49"/>
    <d v="2025-03-20T00:00:00"/>
    <d v="1899-12-30T14:33:04"/>
    <d v="2025-03-20T00:00:00"/>
    <d v="1899-12-30T15:06:56"/>
    <x v="0"/>
    <s v="RFCPI"/>
    <s v="8043259994"/>
    <s v="EXW"/>
    <d v="1899-12-30T00:34:07"/>
    <d v="1899-12-30T00:33:52"/>
    <d v="1899-12-30T00:00:15"/>
    <s v="Granel"/>
    <s v="E001"/>
    <x v="1"/>
    <d v="1899-12-30T00:34:07"/>
    <d v="1899-12-30T00:33:52"/>
    <n v="14"/>
    <x v="19"/>
    <x v="4"/>
    <x v="0"/>
    <n v="0"/>
    <n v="0"/>
    <s v="OK"/>
    <s v="Clinker"/>
    <x v="2"/>
    <n v="0"/>
    <s v="F. ALCONERA"/>
    <s v="A"/>
    <d v="1899-12-30T00:00:15"/>
    <d v="1899-12-30T00:00:15"/>
    <s v="OK"/>
    <m/>
    <m/>
    <d v="1899-12-30T00:00:00"/>
    <d v="1899-12-30T00:34:07"/>
    <n v="5"/>
    <d v="1899-12-30T00:00:15"/>
    <n v="34.116666666652918"/>
    <n v="15"/>
    <s v="Si"/>
  </r>
  <r>
    <s v="CCAL"/>
    <s v="2025021804"/>
    <x v="0"/>
    <s v="ER2675BDN"/>
    <s v="E8845MFJ"/>
    <d v="2025-03-20T00:00:00"/>
    <m/>
    <s v="200223"/>
    <x v="0"/>
    <s v="PA"/>
    <s v="S1"/>
    <m/>
    <d v="2025-03-20T00:00:00"/>
    <d v="1899-12-30T15:26:18"/>
    <d v="2025-03-20T00:00:00"/>
    <d v="1899-12-30T15:28:00"/>
    <d v="2025-03-20T00:00:00"/>
    <d v="1899-12-30T15:39:34"/>
    <x v="0"/>
    <s v="RFCPI"/>
    <s v="8043259998"/>
    <s v="EXW"/>
    <d v="1899-12-30T00:13:16"/>
    <d v="1899-12-30T00:11:34"/>
    <d v="1899-12-30T00:01:42"/>
    <s v="Granel"/>
    <s v="E001"/>
    <x v="1"/>
    <d v="1899-12-30T00:13:16"/>
    <d v="1899-12-30T00:11:34"/>
    <n v="15"/>
    <x v="19"/>
    <x v="4"/>
    <x v="0"/>
    <n v="0"/>
    <n v="0"/>
    <s v="OK"/>
    <s v="Clinker"/>
    <x v="2"/>
    <n v="0"/>
    <s v="F. ALCONERA"/>
    <s v="A"/>
    <d v="1899-12-30T00:01:42"/>
    <d v="1899-12-30T00:01:42"/>
    <s v="OK"/>
    <m/>
    <m/>
    <d v="1899-12-30T00:00:00"/>
    <d v="1899-12-30T00:13:16"/>
    <n v="5"/>
    <d v="1899-12-30T00:01:42"/>
    <n v="13.266666666662452"/>
    <n v="15"/>
    <s v="Si"/>
  </r>
  <r>
    <s v="CCAL"/>
    <s v="2025021806"/>
    <x v="0"/>
    <s v="ER3915BDH"/>
    <s v="E0780HMP"/>
    <d v="2025-03-20T00:00:00"/>
    <m/>
    <s v="200223"/>
    <x v="0"/>
    <s v="PA"/>
    <s v="S1"/>
    <m/>
    <d v="2025-03-20T00:00:00"/>
    <d v="1899-12-30T15:36:28"/>
    <d v="2025-03-20T00:00:00"/>
    <d v="1899-12-30T15:36:39"/>
    <d v="2025-03-20T00:00:00"/>
    <d v="1899-12-30T15:50:00"/>
    <x v="0"/>
    <s v="RFCPI"/>
    <s v="8043260000"/>
    <s v="EXW"/>
    <d v="1899-12-30T00:13:32"/>
    <d v="1899-12-30T00:13:21"/>
    <d v="1899-12-30T00:00:11"/>
    <s v="Granel"/>
    <s v="E001"/>
    <x v="1"/>
    <d v="1899-12-30T00:13:32"/>
    <d v="1899-12-30T00:13:21"/>
    <n v="15"/>
    <x v="19"/>
    <x v="4"/>
    <x v="0"/>
    <n v="0"/>
    <n v="0"/>
    <s v="OK"/>
    <s v="Clinker"/>
    <x v="2"/>
    <n v="0"/>
    <s v="F. ALCONERA"/>
    <s v="A"/>
    <d v="1899-12-30T00:00:11"/>
    <d v="1899-12-30T00:00:11"/>
    <s v="OK"/>
    <m/>
    <m/>
    <d v="1899-12-30T00:00:00"/>
    <d v="1899-12-30T00:13:32"/>
    <n v="5"/>
    <d v="1899-12-30T00:00:11"/>
    <n v="13.533333333335982"/>
    <n v="15"/>
    <s v="Si"/>
  </r>
  <r>
    <s v="CCAL"/>
    <s v="2025021858"/>
    <x v="0"/>
    <s v="ER1577BDN"/>
    <s v="E1362LXV"/>
    <d v="2025-03-20T00:00:00"/>
    <m/>
    <s v="200223"/>
    <x v="0"/>
    <s v="PA"/>
    <s v="S1"/>
    <m/>
    <d v="2025-03-20T00:00:00"/>
    <d v="1899-12-30T18:32:34"/>
    <d v="2025-03-20T00:00:00"/>
    <d v="1899-12-30T18:32:40"/>
    <d v="2025-03-20T00:00:00"/>
    <d v="1899-12-30T19:01:21"/>
    <x v="0"/>
    <s v="RFCPI"/>
    <s v="8043260018"/>
    <s v="EXW"/>
    <d v="1899-12-30T00:28:47"/>
    <d v="1899-12-30T00:28:41"/>
    <d v="1899-12-30T00:00:06"/>
    <s v="Granel"/>
    <s v="E001"/>
    <x v="1"/>
    <d v="1899-12-30T00:28:47"/>
    <d v="1899-12-30T00:28:41"/>
    <n v="18"/>
    <x v="19"/>
    <x v="4"/>
    <x v="0"/>
    <n v="0"/>
    <n v="0"/>
    <s v="OK"/>
    <s v="Clinker"/>
    <x v="2"/>
    <n v="0"/>
    <s v="F. ALCONERA"/>
    <s v="A"/>
    <d v="1899-12-30T00:00:06"/>
    <d v="1899-12-30T00:00:06"/>
    <s v="OK"/>
    <m/>
    <m/>
    <d v="1899-12-30T00:00:00"/>
    <d v="1899-12-30T00:28:47"/>
    <n v="5"/>
    <d v="1899-12-30T00:00:06"/>
    <n v="28.783333333339165"/>
    <n v="19"/>
    <s v="Si"/>
  </r>
  <r>
    <s v="CCAL"/>
    <s v="2025021852"/>
    <x v="0"/>
    <s v="ER9715BCC"/>
    <s v="E1573HYZ"/>
    <d v="2025-03-20T00:00:00"/>
    <m/>
    <s v="200223"/>
    <x v="0"/>
    <s v="PA"/>
    <s v="S1"/>
    <m/>
    <d v="2025-03-20T00:00:00"/>
    <d v="1899-12-30T17:55:49"/>
    <d v="2025-03-20T00:00:00"/>
    <d v="1899-12-30T17:55:18"/>
    <d v="2025-03-20T00:00:00"/>
    <d v="1899-12-30T19:04:36"/>
    <x v="0"/>
    <s v="RFCPI"/>
    <s v="8043260019"/>
    <s v="EXW"/>
    <d v="1899-12-30T01:09:49"/>
    <d v="1899-12-30T01:09:18"/>
    <d v="1899-12-30T00:00:31"/>
    <s v="Granel"/>
    <s v="E001"/>
    <x v="1"/>
    <d v="1899-12-30T01:08:47"/>
    <d v="1899-12-30T01:09:18"/>
    <n v="17"/>
    <x v="19"/>
    <x v="4"/>
    <x v="0"/>
    <n v="0"/>
    <n v="0"/>
    <s v="OK"/>
    <s v="Clinker"/>
    <x v="2"/>
    <n v="0"/>
    <s v="F. ALCONERA"/>
    <s v="B"/>
    <d v="1899-12-30T00:00:31"/>
    <d v="1899-12-30T00:00:31"/>
    <s v="OK"/>
    <m/>
    <m/>
    <d v="1899-12-30T00:00:00"/>
    <d v="1899-12-30T01:08:47"/>
    <n v="5"/>
    <n v="-3.5879629629997911E-4"/>
    <n v="68.783333333327988"/>
    <n v="19"/>
    <s v="No"/>
  </r>
  <r>
    <s v="CCAL"/>
    <s v="2025021929"/>
    <x v="0"/>
    <s v="ER8825BDH"/>
    <s v="E4070MSJ"/>
    <d v="2025-03-21T00:00:00"/>
    <m/>
    <s v="200223"/>
    <x v="0"/>
    <s v="PA"/>
    <s v="S1"/>
    <m/>
    <d v="2025-03-21T00:00:00"/>
    <d v="1899-12-30T08:28:50"/>
    <d v="2025-03-21T00:00:00"/>
    <d v="1899-12-30T08:28:54"/>
    <d v="2025-03-21T00:00:00"/>
    <d v="1899-12-30T08:41:26"/>
    <x v="0"/>
    <s v="RFCPI"/>
    <s v="8043260052"/>
    <s v="EXW"/>
    <d v="1899-12-30T00:12:36"/>
    <d v="1899-12-30T00:12:32"/>
    <d v="1899-12-30T00:00:04"/>
    <s v="Granel"/>
    <s v="E001"/>
    <x v="1"/>
    <d v="1899-12-30T00:12:36"/>
    <d v="1899-12-30T00:12:32"/>
    <n v="8"/>
    <x v="20"/>
    <x v="4"/>
    <x v="0"/>
    <n v="0"/>
    <n v="0"/>
    <s v="OK"/>
    <s v="Clinker"/>
    <x v="2"/>
    <n v="0"/>
    <s v="F. ALCONERA"/>
    <s v="A"/>
    <d v="1899-12-30T00:00:04"/>
    <d v="1899-12-30T00:00:04"/>
    <s v="OK"/>
    <m/>
    <m/>
    <d v="1899-12-30T00:00:00"/>
    <d v="1899-12-30T00:12:36"/>
    <n v="6"/>
    <d v="1899-12-30T00:00:04"/>
    <n v="12.599999999999971"/>
    <n v="8"/>
    <s v="Si"/>
  </r>
  <r>
    <s v="CCAL"/>
    <s v="2025021928"/>
    <x v="0"/>
    <s v="ER2153BDL"/>
    <s v="E4450MTX"/>
    <d v="2025-03-21T00:00:00"/>
    <m/>
    <s v="3228"/>
    <x v="3"/>
    <s v="PA"/>
    <s v="S4"/>
    <m/>
    <d v="2025-03-21T00:00:00"/>
    <d v="1899-12-30T08:27:07"/>
    <d v="2025-03-21T00:00:00"/>
    <d v="1899-12-30T08:26:37"/>
    <d v="2025-03-21T00:00:00"/>
    <d v="1899-12-30T08:58:33"/>
    <x v="0"/>
    <s v="RFCPI"/>
    <s v="8043260053"/>
    <s v="EXW"/>
    <d v="1899-12-30T00:32:26"/>
    <d v="1899-12-30T00:31:56"/>
    <d v="1899-12-30T00:00:30"/>
    <s v="Granel"/>
    <s v="E001"/>
    <x v="1"/>
    <d v="1899-12-30T00:31:26"/>
    <d v="1899-12-30T00:31:56"/>
    <n v="8"/>
    <x v="20"/>
    <x v="4"/>
    <x v="2"/>
    <n v="0"/>
    <n v="0"/>
    <s v="OK"/>
    <s v="Granel"/>
    <x v="2"/>
    <n v="0"/>
    <s v="F. ALCONERA"/>
    <s v="A"/>
    <d v="1899-12-30T00:00:30"/>
    <d v="1899-12-30T00:00:30"/>
    <s v="OK"/>
    <m/>
    <m/>
    <d v="1899-12-30T00:00:00"/>
    <d v="1899-12-30T00:31:26"/>
    <n v="6"/>
    <n v="-3.4722222222000054E-4"/>
    <n v="31.433333333342375"/>
    <n v="8"/>
    <s v="Si"/>
  </r>
  <r>
    <s v="CCAL"/>
    <s v="2025021948"/>
    <x v="0"/>
    <s v="ER9452BBZ"/>
    <s v="E3846JCY"/>
    <d v="2025-03-21T00:00:00"/>
    <m/>
    <s v="200223"/>
    <x v="0"/>
    <s v="PA"/>
    <s v="S1"/>
    <m/>
    <d v="2025-03-21T00:00:00"/>
    <d v="1899-12-30T09:03:05"/>
    <d v="2025-03-21T00:00:00"/>
    <d v="1899-12-30T09:02:59"/>
    <d v="2025-03-21T00:00:00"/>
    <d v="1899-12-30T09:29:12"/>
    <x v="0"/>
    <s v="RFCPI"/>
    <s v="8043260058"/>
    <s v="EXW"/>
    <d v="1899-12-30T00:26:19"/>
    <d v="1899-12-30T00:26:13"/>
    <d v="1899-12-30T00:00:06"/>
    <s v="Granel"/>
    <s v="E001"/>
    <x v="1"/>
    <d v="1899-12-30T00:26:07"/>
    <d v="1899-12-30T00:26:13"/>
    <n v="9"/>
    <x v="20"/>
    <x v="4"/>
    <x v="0"/>
    <n v="0"/>
    <n v="0"/>
    <s v="OK"/>
    <s v="Clinker"/>
    <x v="2"/>
    <n v="0"/>
    <s v="F. ALCONERA"/>
    <s v="A"/>
    <d v="1899-12-30T00:00:06"/>
    <d v="1899-12-30T00:00:06"/>
    <s v="OK"/>
    <m/>
    <m/>
    <d v="1899-12-30T00:00:00"/>
    <d v="1899-12-30T00:26:07"/>
    <n v="6"/>
    <n v="-6.9444444440014408E-5"/>
    <n v="26.116666666675172"/>
    <n v="9"/>
    <s v="Si"/>
  </r>
  <r>
    <s v="CCAL"/>
    <s v="2025021956"/>
    <x v="0"/>
    <s v="ER1025BDM"/>
    <s v="E4578KCL"/>
    <d v="2025-03-21T00:00:00"/>
    <m/>
    <s v="200223"/>
    <x v="0"/>
    <s v="PA"/>
    <s v="S1"/>
    <m/>
    <d v="2025-03-21T00:00:00"/>
    <d v="1899-12-30T09:29:59"/>
    <d v="2025-03-21T00:00:00"/>
    <d v="1899-12-30T09:30:43"/>
    <d v="2025-03-21T00:00:00"/>
    <d v="1899-12-30T09:45:13"/>
    <x v="0"/>
    <s v="RFCPI"/>
    <s v="8043260060"/>
    <s v="EXW"/>
    <d v="1899-12-30T00:15:14"/>
    <d v="1899-12-30T00:14:30"/>
    <d v="1899-12-30T00:00:44"/>
    <s v="Granel"/>
    <s v="E001"/>
    <x v="1"/>
    <d v="1899-12-30T00:15:14"/>
    <d v="1899-12-30T00:14:30"/>
    <n v="9"/>
    <x v="20"/>
    <x v="4"/>
    <x v="0"/>
    <n v="0"/>
    <n v="0"/>
    <s v="OK"/>
    <s v="Clinker"/>
    <x v="2"/>
    <n v="0"/>
    <s v="F. ALCONERA"/>
    <s v="A"/>
    <d v="1899-12-30T00:00:44"/>
    <d v="1899-12-30T00:00:44"/>
    <s v="OK"/>
    <m/>
    <m/>
    <d v="1899-12-30T00:00:00"/>
    <d v="1899-12-30T00:15:14"/>
    <n v="6"/>
    <d v="1899-12-30T00:00:44"/>
    <n v="15.233333333328014"/>
    <n v="9"/>
    <s v="Si"/>
  </r>
  <r>
    <s v="CCAL"/>
    <s v="2025021958"/>
    <x v="0"/>
    <s v="ER8826BDH"/>
    <s v="E2625MSJ"/>
    <d v="2025-03-21T00:00:00"/>
    <m/>
    <s v="200223"/>
    <x v="0"/>
    <s v="PA"/>
    <s v="S1"/>
    <m/>
    <d v="2025-03-21T00:00:00"/>
    <d v="1899-12-30T09:31:40"/>
    <d v="2025-03-21T00:00:00"/>
    <d v="1899-12-30T09:31:30"/>
    <d v="2025-03-21T00:00:00"/>
    <d v="1899-12-30T09:58:36"/>
    <x v="0"/>
    <s v="RFCPI"/>
    <s v="8043260062"/>
    <s v="EXW"/>
    <d v="1899-12-30T00:27:16"/>
    <d v="1899-12-30T00:27:06"/>
    <d v="1899-12-30T00:00:10"/>
    <s v="Granel"/>
    <s v="E001"/>
    <x v="1"/>
    <d v="1899-12-30T00:26:56"/>
    <d v="1899-12-30T00:27:06"/>
    <n v="9"/>
    <x v="20"/>
    <x v="4"/>
    <x v="0"/>
    <n v="0"/>
    <n v="0"/>
    <s v="OK"/>
    <s v="Clinker"/>
    <x v="2"/>
    <n v="0"/>
    <s v="F. ALCONERA"/>
    <s v="A"/>
    <d v="1899-12-30T00:00:10"/>
    <d v="1899-12-30T00:00:10"/>
    <s v="OK"/>
    <m/>
    <m/>
    <d v="1899-12-30T00:00:00"/>
    <d v="1899-12-30T00:26:56"/>
    <n v="6"/>
    <n v="-1.1574074074000018E-4"/>
    <n v="26.933333333328004"/>
    <n v="9"/>
    <s v="Si"/>
  </r>
  <r>
    <s v="CCAL"/>
    <s v="2025021961"/>
    <x v="0"/>
    <s v="ER9549BBV"/>
    <s v="E0657KRV"/>
    <d v="2025-03-21T00:00:00"/>
    <m/>
    <s v="200223"/>
    <x v="0"/>
    <s v="PA"/>
    <s v="S1"/>
    <m/>
    <d v="2025-03-21T00:00:00"/>
    <d v="1899-12-30T09:35:14"/>
    <d v="2025-03-21T00:00:00"/>
    <d v="1899-12-30T09:35:00"/>
    <d v="2025-03-21T00:00:00"/>
    <d v="1899-12-30T10:05:28"/>
    <x v="0"/>
    <s v="RFCPI"/>
    <s v="8043260066"/>
    <s v="EXW"/>
    <d v="1899-12-30T00:30:42"/>
    <d v="1899-12-30T00:30:28"/>
    <d v="1899-12-30T00:00:14"/>
    <s v="Granel"/>
    <s v="E001"/>
    <x v="1"/>
    <d v="1899-12-30T00:30:14"/>
    <d v="1899-12-30T00:30:28"/>
    <n v="9"/>
    <x v="20"/>
    <x v="4"/>
    <x v="0"/>
    <n v="0"/>
    <n v="0"/>
    <s v="OK"/>
    <s v="Clinker"/>
    <x v="2"/>
    <n v="0"/>
    <s v="F. ALCONERA"/>
    <s v="A"/>
    <d v="1899-12-30T00:00:14"/>
    <d v="1899-12-30T00:00:14"/>
    <s v="OK"/>
    <m/>
    <m/>
    <d v="1899-12-30T00:00:00"/>
    <d v="1899-12-30T00:30:14"/>
    <n v="6"/>
    <n v="-1.6203703702999395E-4"/>
    <n v="30.233333333332755"/>
    <n v="10"/>
    <s v="Si"/>
  </r>
  <r>
    <s v="CCAL"/>
    <s v="2025021970"/>
    <x v="0"/>
    <s v="ER5433BCT"/>
    <s v="E5775LJV"/>
    <d v="2025-03-21T00:00:00"/>
    <m/>
    <s v="200223"/>
    <x v="0"/>
    <s v="PA"/>
    <s v="S1"/>
    <m/>
    <d v="2025-03-21T00:00:00"/>
    <d v="1899-12-30T10:03:52"/>
    <d v="2025-03-21T00:00:00"/>
    <d v="1899-12-30T10:04:01"/>
    <d v="2025-03-21T00:00:00"/>
    <d v="1899-12-30T10:38:42"/>
    <x v="0"/>
    <s v="RFCPI"/>
    <s v="8043260068"/>
    <s v="EXW"/>
    <d v="1899-12-30T00:34:50"/>
    <d v="1899-12-30T00:34:41"/>
    <d v="1899-12-30T00:00:09"/>
    <s v="Granel"/>
    <s v="E001"/>
    <x v="1"/>
    <d v="1899-12-30T00:34:50"/>
    <d v="1899-12-30T00:34:41"/>
    <n v="10"/>
    <x v="20"/>
    <x v="4"/>
    <x v="0"/>
    <n v="0"/>
    <n v="0"/>
    <s v="OK"/>
    <s v="Clinker"/>
    <x v="2"/>
    <n v="0"/>
    <s v="F. ALCONERA"/>
    <s v="A"/>
    <d v="1899-12-30T00:00:09"/>
    <d v="1899-12-30T00:00:09"/>
    <s v="OK"/>
    <m/>
    <m/>
    <d v="1899-12-30T00:00:00"/>
    <d v="1899-12-30T00:34:50"/>
    <n v="6"/>
    <d v="1899-12-30T00:00:09"/>
    <n v="34.833333333340832"/>
    <n v="10"/>
    <s v="Si"/>
  </r>
  <r>
    <s v="CCAL"/>
    <s v="2025021973"/>
    <x v="0"/>
    <s v="ER5432BCT"/>
    <s v="E2415KXF"/>
    <d v="2025-03-21T00:00:00"/>
    <m/>
    <s v="200223"/>
    <x v="0"/>
    <s v="PA"/>
    <s v="S1"/>
    <m/>
    <d v="2025-03-21T00:00:00"/>
    <d v="1899-12-30T10:07:32"/>
    <d v="2025-03-21T00:00:00"/>
    <d v="1899-12-30T10:07:26"/>
    <d v="2025-03-21T00:00:00"/>
    <d v="1899-12-30T10:40:54"/>
    <x v="0"/>
    <s v="RFCPI"/>
    <s v="8043260069"/>
    <s v="EXW"/>
    <d v="1899-12-30T00:33:34"/>
    <d v="1899-12-30T00:33:28"/>
    <d v="1899-12-30T00:00:06"/>
    <s v="Granel"/>
    <s v="E001"/>
    <x v="1"/>
    <d v="1899-12-30T00:33:22"/>
    <d v="1899-12-30T00:33:28"/>
    <n v="10"/>
    <x v="20"/>
    <x v="4"/>
    <x v="0"/>
    <n v="0"/>
    <n v="0"/>
    <s v="OK"/>
    <s v="Clinker"/>
    <x v="2"/>
    <n v="0"/>
    <s v="F. ALCONERA"/>
    <s v="A"/>
    <d v="1899-12-30T00:00:06"/>
    <d v="1899-12-30T00:00:06"/>
    <s v="OK"/>
    <m/>
    <m/>
    <d v="1899-12-30T00:00:00"/>
    <d v="1899-12-30T00:33:22"/>
    <n v="6"/>
    <n v="-6.9444444450006415E-5"/>
    <n v="33.366666666657601"/>
    <n v="10"/>
    <s v="Si"/>
  </r>
  <r>
    <s v="CCAL"/>
    <s v="2025021975"/>
    <x v="0"/>
    <s v="ER8820BDH"/>
    <s v="E3826KFB"/>
    <d v="2025-03-21T00:00:00"/>
    <m/>
    <s v="200223"/>
    <x v="0"/>
    <s v="PA"/>
    <s v="S1"/>
    <m/>
    <d v="2025-03-21T00:00:00"/>
    <d v="1899-12-30T10:12:34"/>
    <d v="2025-03-21T00:00:00"/>
    <d v="1899-12-30T10:12:21"/>
    <d v="2025-03-21T00:00:00"/>
    <d v="1899-12-30T11:12:58"/>
    <x v="0"/>
    <s v="RFCPI"/>
    <s v="8043260073"/>
    <s v="EXW"/>
    <d v="1899-12-30T01:00:50"/>
    <d v="1899-12-30T01:00:37"/>
    <d v="1899-12-30T00:00:13"/>
    <s v="Granel"/>
    <s v="E001"/>
    <x v="1"/>
    <d v="1899-12-30T01:00:24"/>
    <d v="1899-12-30T01:00:37"/>
    <n v="10"/>
    <x v="20"/>
    <x v="4"/>
    <x v="0"/>
    <n v="0"/>
    <n v="0"/>
    <s v="OK"/>
    <s v="Clinker"/>
    <x v="2"/>
    <n v="0"/>
    <s v="F. ALCONERA"/>
    <s v="B"/>
    <d v="1899-12-30T00:00:13"/>
    <d v="1899-12-30T00:00:13"/>
    <s v="OK"/>
    <m/>
    <m/>
    <d v="1899-12-30T00:00:00"/>
    <d v="1899-12-30T01:00:24"/>
    <n v="6"/>
    <n v="-1.5046296295995187E-4"/>
    <n v="60.399999999993611"/>
    <n v="11"/>
    <s v="No"/>
  </r>
  <r>
    <s v="CCAL"/>
    <s v="2025021989"/>
    <x v="0"/>
    <s v="ER8711BDC"/>
    <s v="E9318HLC"/>
    <d v="2025-03-21T00:00:00"/>
    <m/>
    <s v="200223"/>
    <x v="0"/>
    <s v="PA"/>
    <s v="S1"/>
    <m/>
    <d v="2025-03-21T00:00:00"/>
    <d v="1899-12-30T11:04:34"/>
    <d v="2025-03-21T00:00:00"/>
    <d v="1899-12-30T11:06:02"/>
    <d v="2025-03-21T00:00:00"/>
    <d v="1899-12-30T11:36:06"/>
    <x v="0"/>
    <s v="RFCPI"/>
    <s v="8043260078"/>
    <s v="EXW"/>
    <d v="1899-12-30T00:31:32"/>
    <d v="1899-12-30T00:30:04"/>
    <d v="1899-12-30T00:01:28"/>
    <s v="Granel"/>
    <s v="E001"/>
    <x v="1"/>
    <d v="1899-12-30T00:31:32"/>
    <d v="1899-12-30T00:30:04"/>
    <n v="11"/>
    <x v="20"/>
    <x v="4"/>
    <x v="0"/>
    <n v="0"/>
    <n v="0"/>
    <s v="OK"/>
    <s v="Clinker"/>
    <x v="2"/>
    <n v="0"/>
    <s v="F. ALCONERA"/>
    <s v="A"/>
    <d v="1899-12-30T00:01:28"/>
    <d v="1899-12-30T00:01:28"/>
    <s v="OK"/>
    <m/>
    <m/>
    <d v="1899-12-30T00:00:00"/>
    <d v="1899-12-30T00:31:32"/>
    <n v="6"/>
    <d v="1899-12-30T00:01:28"/>
    <n v="31.533333333335996"/>
    <n v="11"/>
    <s v="Si"/>
  </r>
  <r>
    <s v="CCAL"/>
    <s v="2025021988"/>
    <x v="0"/>
    <s v="ER2187BCP"/>
    <s v="E4654LGC"/>
    <d v="2025-03-21T00:00:00"/>
    <m/>
    <s v="200223"/>
    <x v="0"/>
    <s v="PA"/>
    <s v="S1"/>
    <m/>
    <d v="2025-03-21T00:00:00"/>
    <d v="1899-12-30T11:02:39"/>
    <d v="2025-03-21T00:00:00"/>
    <d v="1899-12-30T11:05:53"/>
    <d v="2025-03-21T00:00:00"/>
    <d v="1899-12-30T11:39:03"/>
    <x v="0"/>
    <s v="RFCPI"/>
    <s v="8043260080"/>
    <s v="EXW"/>
    <d v="1899-12-30T00:36:24"/>
    <d v="1899-12-30T00:33:10"/>
    <d v="1899-12-30T00:03:14"/>
    <s v="Granel"/>
    <s v="E001"/>
    <x v="1"/>
    <d v="1899-12-30T00:36:24"/>
    <d v="1899-12-30T00:33:10"/>
    <n v="11"/>
    <x v="20"/>
    <x v="4"/>
    <x v="0"/>
    <n v="0"/>
    <n v="0"/>
    <s v="OK"/>
    <s v="Clinker"/>
    <x v="2"/>
    <n v="0"/>
    <s v="F. ALCONERA"/>
    <s v="A"/>
    <d v="1899-12-30T00:03:14"/>
    <d v="1899-12-30T00:03:14"/>
    <s v="OK"/>
    <m/>
    <m/>
    <d v="1899-12-30T00:00:00"/>
    <d v="1899-12-30T00:36:24"/>
    <n v="6"/>
    <d v="1899-12-30T00:03:14"/>
    <n v="36.40000000000321"/>
    <n v="11"/>
    <s v="Si"/>
  </r>
  <r>
    <s v="CCAL"/>
    <s v="2025021999"/>
    <x v="0"/>
    <s v="ER5868BDB"/>
    <s v="E3726LKX"/>
    <d v="2025-03-21T00:00:00"/>
    <m/>
    <s v="200223"/>
    <x v="0"/>
    <s v="PA"/>
    <s v="S1"/>
    <m/>
    <d v="2025-03-21T00:00:00"/>
    <d v="1899-12-30T11:19:38"/>
    <d v="2025-03-21T00:00:00"/>
    <d v="1899-12-30T11:20:03"/>
    <d v="2025-03-21T00:00:00"/>
    <d v="1899-12-30T12:04:54"/>
    <x v="15"/>
    <s v="VGARCIA"/>
    <s v="8043260084"/>
    <s v="EXW"/>
    <d v="1899-12-30T00:45:16"/>
    <d v="1899-12-30T00:44:51"/>
    <d v="1899-12-30T00:00:25"/>
    <s v="Granel"/>
    <s v="E001"/>
    <x v="1"/>
    <d v="1899-12-30T00:45:16"/>
    <d v="1899-12-30T00:44:51"/>
    <n v="11"/>
    <x v="20"/>
    <x v="4"/>
    <x v="0"/>
    <n v="0"/>
    <n v="0"/>
    <s v="OK"/>
    <s v="Clinker"/>
    <x v="2"/>
    <n v="0"/>
    <s v="F. ALCONERA"/>
    <s v="B"/>
    <d v="1899-12-30T00:00:25"/>
    <d v="1899-12-30T00:00:25"/>
    <s v="OK"/>
    <m/>
    <m/>
    <d v="1899-12-30T00:00:00"/>
    <d v="1899-12-30T00:45:16"/>
    <n v="6"/>
    <d v="1899-12-30T00:00:25"/>
    <n v="45.26666666667353"/>
    <n v="12"/>
    <s v="No"/>
  </r>
  <r>
    <s v="CCAL"/>
    <s v="2025022001"/>
    <x v="0"/>
    <s v="ER1013BCT"/>
    <s v="E9183LVG"/>
    <d v="2025-03-21T00:00:00"/>
    <m/>
    <s v="200223"/>
    <x v="0"/>
    <s v="PA"/>
    <s v="S1"/>
    <m/>
    <d v="2025-03-21T00:00:00"/>
    <d v="1899-12-30T11:23:23"/>
    <d v="2025-03-21T00:00:00"/>
    <d v="1899-12-30T11:23:20"/>
    <d v="2025-03-21T00:00:00"/>
    <d v="1899-12-30T12:42:25"/>
    <x v="0"/>
    <s v="RFCPI"/>
    <s v="8043260085"/>
    <s v="EXW"/>
    <d v="1899-12-30T01:19:08"/>
    <d v="1899-12-30T01:19:05"/>
    <d v="1899-12-30T00:00:03"/>
    <s v="Granel"/>
    <s v="E001"/>
    <x v="1"/>
    <d v="1899-12-30T01:19:02"/>
    <d v="1899-12-30T01:19:05"/>
    <n v="11"/>
    <x v="20"/>
    <x v="4"/>
    <x v="0"/>
    <n v="0"/>
    <n v="0"/>
    <s v="OK"/>
    <s v="Clinker"/>
    <x v="2"/>
    <n v="0"/>
    <s v="F. ALCONERA"/>
    <s v="B"/>
    <d v="1899-12-30T00:00:03"/>
    <d v="1899-12-30T00:00:03"/>
    <s v="OK"/>
    <m/>
    <m/>
    <d v="1899-12-30T00:00:00"/>
    <d v="1899-12-30T01:19:02"/>
    <n v="6"/>
    <n v="-3.4722222220007204E-5"/>
    <n v="79.033333333334383"/>
    <n v="12"/>
    <s v="No"/>
  </r>
  <r>
    <s v="CCAL"/>
    <s v="2025022007"/>
    <x v="0"/>
    <s v="ER1624BDM"/>
    <s v="E2601LKX"/>
    <d v="2025-03-21T00:00:00"/>
    <m/>
    <s v="200223"/>
    <x v="0"/>
    <s v="PA"/>
    <s v="S1"/>
    <m/>
    <d v="2025-03-21T00:00:00"/>
    <d v="1899-12-30T11:39:10"/>
    <d v="2025-03-21T00:00:00"/>
    <d v="1899-12-30T11:39:13"/>
    <d v="2025-03-21T00:00:00"/>
    <d v="1899-12-30T12:47:38"/>
    <x v="0"/>
    <s v="RFCPI"/>
    <s v="8043260086"/>
    <s v="EXW"/>
    <d v="1899-12-30T01:08:28"/>
    <d v="1899-12-30T01:08:25"/>
    <d v="1899-12-30T00:00:03"/>
    <s v="Granel"/>
    <s v="E001"/>
    <x v="1"/>
    <d v="1899-12-30T01:08:28"/>
    <d v="1899-12-30T01:08:25"/>
    <n v="11"/>
    <x v="20"/>
    <x v="4"/>
    <x v="0"/>
    <n v="0"/>
    <n v="0"/>
    <s v="OK"/>
    <s v="Clinker"/>
    <x v="2"/>
    <n v="0"/>
    <s v="F. ALCONERA"/>
    <s v="B"/>
    <d v="1899-12-30T00:00:03"/>
    <d v="1899-12-30T00:00:03"/>
    <s v="OK"/>
    <m/>
    <m/>
    <d v="1899-12-30T00:00:00"/>
    <d v="1899-12-30T01:08:28"/>
    <n v="6"/>
    <d v="1899-12-30T00:00:03"/>
    <n v="68.466666666657645"/>
    <n v="12"/>
    <s v="No"/>
  </r>
  <r>
    <s v="CCAL"/>
    <s v="2025022008"/>
    <x v="0"/>
    <s v="ER4749BCR"/>
    <s v="E4452LFJ"/>
    <d v="2025-03-21T00:00:00"/>
    <m/>
    <s v="200223"/>
    <x v="0"/>
    <s v="PA"/>
    <s v="S1"/>
    <m/>
    <d v="2025-03-21T00:00:00"/>
    <d v="1899-12-30T11:41:46"/>
    <d v="2025-03-21T00:00:00"/>
    <d v="1899-12-30T11:42:09"/>
    <d v="2025-03-21T00:00:00"/>
    <d v="1899-12-30T12:51:54"/>
    <x v="0"/>
    <s v="RFCPI"/>
    <s v="8043260087"/>
    <s v="EXW"/>
    <d v="1899-12-30T01:10:08"/>
    <d v="1899-12-30T01:09:45"/>
    <d v="1899-12-30T00:00:23"/>
    <s v="Granel"/>
    <s v="E001"/>
    <x v="1"/>
    <d v="1899-12-30T01:10:08"/>
    <d v="1899-12-30T01:09:45"/>
    <n v="11"/>
    <x v="20"/>
    <x v="4"/>
    <x v="0"/>
    <n v="0"/>
    <n v="0"/>
    <s v="OK"/>
    <s v="Clinker"/>
    <x v="2"/>
    <n v="0"/>
    <s v="F. ALCONERA"/>
    <s v="B"/>
    <d v="1899-12-30T00:00:23"/>
    <d v="1899-12-30T00:00:23"/>
    <s v="OK"/>
    <m/>
    <m/>
    <d v="1899-12-30T00:00:00"/>
    <d v="1899-12-30T01:10:08"/>
    <n v="6"/>
    <d v="1899-12-30T00:00:23"/>
    <n v="70.13333333334235"/>
    <n v="12"/>
    <s v="No"/>
  </r>
  <r>
    <s v="CCAL"/>
    <s v="2025022012"/>
    <x v="0"/>
    <s v="ER4417BDJ"/>
    <s v="E7871KPL"/>
    <d v="2025-03-21T00:00:00"/>
    <m/>
    <s v="200223"/>
    <x v="0"/>
    <s v="PA"/>
    <s v="S1"/>
    <m/>
    <d v="2025-03-21T00:00:00"/>
    <d v="1899-12-30T12:01:55"/>
    <d v="2025-03-21T00:00:00"/>
    <d v="1899-12-30T12:03:27"/>
    <d v="2025-03-21T00:00:00"/>
    <d v="1899-12-30T13:30:15"/>
    <x v="0"/>
    <s v="RFCPI"/>
    <s v="8043260092"/>
    <s v="EXW"/>
    <d v="1899-12-30T01:28:20"/>
    <d v="1899-12-30T01:26:48"/>
    <d v="1899-12-30T00:01:32"/>
    <s v="Granel"/>
    <s v="E001"/>
    <x v="1"/>
    <d v="1899-12-30T01:28:20"/>
    <d v="1899-12-30T01:26:48"/>
    <n v="12"/>
    <x v="20"/>
    <x v="4"/>
    <x v="0"/>
    <n v="0"/>
    <n v="0"/>
    <s v="OK"/>
    <s v="Clinker"/>
    <x v="2"/>
    <n v="0"/>
    <s v="F. ALCONERA"/>
    <s v="B"/>
    <d v="1899-12-30T00:01:32"/>
    <d v="1899-12-30T00:01:32"/>
    <s v="OK"/>
    <m/>
    <m/>
    <d v="1899-12-30T00:00:00"/>
    <d v="1899-12-30T01:28:20"/>
    <n v="6"/>
    <d v="1899-12-30T00:01:32"/>
    <n v="88.333333333329605"/>
    <n v="13"/>
    <s v="No"/>
  </r>
  <r>
    <s v="CCAL"/>
    <s v="2025022011"/>
    <x v="0"/>
    <s v="ER9106BDL"/>
    <s v="E7015JZZ"/>
    <d v="2025-03-21T00:00:00"/>
    <m/>
    <s v="200223"/>
    <x v="0"/>
    <s v="PA"/>
    <s v="S6"/>
    <m/>
    <d v="2025-03-21T00:00:00"/>
    <d v="1899-12-30T11:59:36"/>
    <d v="2025-03-21T00:00:00"/>
    <d v="1899-12-30T12:00:17"/>
    <d v="2025-03-21T00:00:00"/>
    <d v="1899-12-30T14:02:44"/>
    <x v="0"/>
    <s v="RFCPI"/>
    <s v="8043260096"/>
    <s v="EXW"/>
    <d v="1899-12-30T02:03:08"/>
    <d v="1899-12-30T02:02:27"/>
    <d v="1899-12-30T00:00:41"/>
    <s v="Granel"/>
    <s v="E001"/>
    <x v="1"/>
    <d v="1899-12-30T02:03:08"/>
    <d v="1899-12-30T02:02:27"/>
    <n v="11"/>
    <x v="20"/>
    <x v="4"/>
    <x v="0"/>
    <n v="0"/>
    <n v="0"/>
    <s v="OK"/>
    <s v="Clinker"/>
    <x v="2"/>
    <n v="0"/>
    <s v="F. ALCONERA"/>
    <s v="C"/>
    <d v="1899-12-30T00:00:41"/>
    <d v="1899-12-30T00:00:41"/>
    <s v="OK"/>
    <m/>
    <m/>
    <d v="1899-12-30T00:00:00"/>
    <d v="1899-12-30T02:03:08"/>
    <n v="6"/>
    <d v="1899-12-30T00:00:41"/>
    <n v="123.13333333333432"/>
    <n v="14"/>
    <s v="No"/>
  </r>
  <r>
    <s v="CCAL"/>
    <s v="2025022018"/>
    <x v="0"/>
    <s v="ER4655BCT"/>
    <s v="E8401MTW"/>
    <d v="2025-03-21T00:00:00"/>
    <m/>
    <s v="200223"/>
    <x v="0"/>
    <s v="PA"/>
    <s v="S1"/>
    <m/>
    <d v="2025-03-21T00:00:00"/>
    <d v="1899-12-30T12:12:16"/>
    <d v="2025-03-21T00:00:00"/>
    <d v="1899-12-30T12:12:35"/>
    <d v="2025-03-21T00:00:00"/>
    <d v="1899-12-30T14:36:45"/>
    <x v="0"/>
    <s v="RFCPI"/>
    <s v="8043260101"/>
    <s v="EXW"/>
    <d v="1899-12-30T02:24:29"/>
    <d v="1899-12-30T02:24:10"/>
    <d v="1899-12-30T00:00:19"/>
    <s v="Granel"/>
    <s v="E001"/>
    <x v="1"/>
    <d v="1899-12-30T02:24:29"/>
    <d v="1899-12-30T02:24:10"/>
    <n v="12"/>
    <x v="20"/>
    <x v="4"/>
    <x v="0"/>
    <n v="0"/>
    <n v="0"/>
    <s v="OK"/>
    <s v="Clinker"/>
    <x v="2"/>
    <n v="0"/>
    <s v="F. ALCONERA"/>
    <s v="C"/>
    <d v="1899-12-30T00:00:19"/>
    <d v="1899-12-30T00:00:19"/>
    <s v="OK"/>
    <m/>
    <m/>
    <d v="1899-12-30T00:00:00"/>
    <d v="1899-12-30T02:24:29"/>
    <n v="6"/>
    <d v="1899-12-30T00:00:19"/>
    <n v="144.48333333333599"/>
    <n v="14"/>
    <s v="No"/>
  </r>
  <r>
    <s v="CCAL"/>
    <s v="2025022013"/>
    <x v="0"/>
    <s v="ER0755BCY"/>
    <s v="E7872KPL"/>
    <d v="2025-03-21T00:00:00"/>
    <m/>
    <s v="200223"/>
    <x v="0"/>
    <s v="PA"/>
    <s v="S1"/>
    <m/>
    <d v="2025-03-21T00:00:00"/>
    <d v="1899-12-30T12:03:14"/>
    <d v="2025-03-21T00:00:00"/>
    <d v="1899-12-30T12:04:21"/>
    <d v="2025-03-21T00:00:00"/>
    <d v="1899-12-30T15:10:06"/>
    <x v="0"/>
    <s v="RFCPI"/>
    <s v="8043260108"/>
    <s v="EXW"/>
    <d v="1899-12-30T03:06:52"/>
    <d v="1899-12-30T03:05:45"/>
    <d v="1899-12-30T00:01:07"/>
    <s v="Granel"/>
    <s v="E001"/>
    <x v="1"/>
    <d v="1899-12-30T03:06:52"/>
    <d v="1899-12-30T03:05:45"/>
    <n v="12"/>
    <x v="20"/>
    <x v="4"/>
    <x v="0"/>
    <n v="0"/>
    <n v="0"/>
    <s v="OK"/>
    <s v="Clinker"/>
    <x v="2"/>
    <n v="0"/>
    <s v="F. ALCONERA"/>
    <s v="C"/>
    <d v="1899-12-30T00:01:07"/>
    <d v="1899-12-30T00:01:07"/>
    <s v="OK"/>
    <m/>
    <m/>
    <d v="1899-12-30T00:00:00"/>
    <d v="1899-12-30T03:06:52"/>
    <n v="6"/>
    <d v="1899-12-30T00:01:07"/>
    <n v="186.86666666666881"/>
    <n v="15"/>
    <s v="No"/>
  </r>
  <r>
    <s v="CCAL"/>
    <s v="2025022024"/>
    <x v="0"/>
    <s v="ER5322BDR"/>
    <s v="E2662MDH"/>
    <d v="2025-03-21T00:00:00"/>
    <m/>
    <s v="200223"/>
    <x v="0"/>
    <s v="PA"/>
    <s v="S1"/>
    <m/>
    <d v="2025-03-21T00:00:00"/>
    <d v="1899-12-30T12:27:06"/>
    <d v="2025-03-21T00:00:00"/>
    <d v="1899-12-30T12:26:55"/>
    <d v="2025-03-21T00:00:00"/>
    <d v="1899-12-30T15:15:09"/>
    <x v="0"/>
    <s v="RFCPI"/>
    <s v="8043260109"/>
    <s v="EXW"/>
    <d v="1899-12-30T02:48:25"/>
    <d v="1899-12-30T02:48:14"/>
    <d v="1899-12-30T00:00:11"/>
    <s v="Granel"/>
    <s v="E001"/>
    <x v="1"/>
    <d v="1899-12-30T02:48:03"/>
    <d v="1899-12-30T02:48:14"/>
    <n v="12"/>
    <x v="20"/>
    <x v="4"/>
    <x v="0"/>
    <n v="0"/>
    <n v="0"/>
    <s v="OK"/>
    <s v="Clinker"/>
    <x v="2"/>
    <n v="0"/>
    <s v="F. ALCONERA"/>
    <s v="C"/>
    <d v="1899-12-30T00:00:11"/>
    <d v="1899-12-30T00:00:11"/>
    <s v="OK"/>
    <m/>
    <m/>
    <d v="1899-12-30T00:00:00"/>
    <d v="1899-12-30T02:48:03"/>
    <n v="6"/>
    <n v="-1.2731481480998674E-4"/>
    <n v="168.05000000000163"/>
    <n v="15"/>
    <s v="No"/>
  </r>
  <r>
    <s v="CCAL"/>
    <s v="2025022022"/>
    <x v="0"/>
    <s v="ER0273BCV"/>
    <s v="E9360JTK"/>
    <d v="2025-03-21T00:00:00"/>
    <m/>
    <s v="200223"/>
    <x v="0"/>
    <s v="PA"/>
    <s v="S1"/>
    <m/>
    <d v="2025-03-21T00:00:00"/>
    <d v="1899-12-30T12:25:12"/>
    <d v="2025-03-21T00:00:00"/>
    <d v="1899-12-30T12:25:04"/>
    <d v="2025-03-21T00:00:00"/>
    <d v="1899-12-30T15:27:15"/>
    <x v="0"/>
    <s v="RFCPI"/>
    <s v="8043260113"/>
    <s v="EXW"/>
    <d v="1899-12-30T03:02:19"/>
    <d v="1899-12-30T03:02:11"/>
    <d v="1899-12-30T00:00:08"/>
    <s v="Granel"/>
    <s v="E001"/>
    <x v="1"/>
    <d v="1899-12-30T03:02:03"/>
    <d v="1899-12-30T03:02:11"/>
    <n v="12"/>
    <x v="20"/>
    <x v="4"/>
    <x v="0"/>
    <n v="0"/>
    <n v="0"/>
    <s v="OK"/>
    <s v="Clinker"/>
    <x v="2"/>
    <n v="0"/>
    <s v="F. ALCONERA"/>
    <s v="C"/>
    <d v="1899-12-30T00:00:08"/>
    <d v="1899-12-30T00:00:08"/>
    <s v="OK"/>
    <m/>
    <m/>
    <d v="1899-12-30T00:00:00"/>
    <d v="1899-12-30T03:02:03"/>
    <n v="6"/>
    <n v="-9.2592592589979539E-5"/>
    <n v="182.04999999999839"/>
    <n v="15"/>
    <s v="No"/>
  </r>
  <r>
    <s v="CCAL"/>
    <s v="2025022026"/>
    <x v="0"/>
    <s v="ER9477BCW"/>
    <s v="E0206MKX"/>
    <d v="2025-03-21T00:00:00"/>
    <m/>
    <s v="200223"/>
    <x v="0"/>
    <s v="PA"/>
    <s v="S1"/>
    <m/>
    <d v="2025-03-21T00:00:00"/>
    <d v="1899-12-30T12:29:13"/>
    <d v="2025-03-21T00:00:00"/>
    <d v="1899-12-30T12:29:04"/>
    <d v="2025-03-21T00:00:00"/>
    <d v="1899-12-30T15:45:56"/>
    <x v="0"/>
    <s v="RFCPI"/>
    <s v="8043260116"/>
    <s v="EXW"/>
    <d v="1899-12-30T03:17:01"/>
    <d v="1899-12-30T03:16:52"/>
    <d v="1899-12-30T00:00:09"/>
    <s v="Granel"/>
    <s v="E001"/>
    <x v="1"/>
    <d v="1899-12-30T03:16:43"/>
    <d v="1899-12-30T03:16:52"/>
    <n v="12"/>
    <x v="20"/>
    <x v="4"/>
    <x v="0"/>
    <n v="0"/>
    <n v="0"/>
    <s v="OK"/>
    <s v="Clinker"/>
    <x v="2"/>
    <n v="0"/>
    <s v="F. ALCONERA"/>
    <s v="C"/>
    <d v="1899-12-30T00:00:09"/>
    <d v="1899-12-30T00:00:09"/>
    <s v="OK"/>
    <m/>
    <m/>
    <d v="1899-12-30T00:00:00"/>
    <d v="1899-12-30T03:16:43"/>
    <n v="6"/>
    <n v="-1.0416666666002161E-4"/>
    <n v="196.71666666667193"/>
    <n v="15"/>
    <s v="No"/>
  </r>
  <r>
    <s v="CCAL"/>
    <s v="2025022032"/>
    <x v="0"/>
    <s v="ER9173BDN"/>
    <s v="E2435LWJ"/>
    <d v="2025-03-21T00:00:00"/>
    <m/>
    <s v="200223"/>
    <x v="0"/>
    <s v="PA"/>
    <s v="S1"/>
    <m/>
    <d v="2025-03-21T00:00:00"/>
    <d v="1899-12-30T12:40:51"/>
    <d v="2025-03-21T00:00:00"/>
    <d v="1899-12-30T12:41:54"/>
    <d v="2025-03-21T00:00:00"/>
    <d v="1899-12-30T16:01:26"/>
    <x v="0"/>
    <s v="RFCPI"/>
    <s v="8043260120"/>
    <s v="EXW"/>
    <d v="1899-12-30T03:20:35"/>
    <d v="1899-12-30T03:19:32"/>
    <d v="1899-12-30T00:01:03"/>
    <s v="Granel"/>
    <s v="E001"/>
    <x v="1"/>
    <d v="1899-12-30T03:20:35"/>
    <d v="1899-12-30T03:19:32"/>
    <n v="12"/>
    <x v="20"/>
    <x v="4"/>
    <x v="0"/>
    <n v="0"/>
    <n v="0"/>
    <s v="OK"/>
    <s v="Clinker"/>
    <x v="2"/>
    <n v="0"/>
    <s v="F. ALCONERA"/>
    <s v="C"/>
    <d v="1899-12-30T00:01:03"/>
    <d v="1899-12-30T00:01:03"/>
    <s v="OK"/>
    <m/>
    <m/>
    <d v="1899-12-30T00:00:00"/>
    <d v="1899-12-30T03:20:35"/>
    <n v="6"/>
    <d v="1899-12-30T00:01:03"/>
    <n v="200.58333333333115"/>
    <n v="16"/>
    <s v="No"/>
  </r>
  <r>
    <s v="CCAL"/>
    <s v="2025022033"/>
    <x v="0"/>
    <s v="ER7470BDP"/>
    <s v="E0113MHJ"/>
    <d v="2025-03-21T00:00:00"/>
    <m/>
    <s v="200223"/>
    <x v="0"/>
    <s v="PA"/>
    <s v="S1"/>
    <m/>
    <d v="2025-03-21T00:00:00"/>
    <d v="1899-12-30T12:41:59"/>
    <d v="2025-03-21T00:00:00"/>
    <d v="1899-12-30T12:42:23"/>
    <d v="2025-03-21T00:00:00"/>
    <d v="1899-12-30T16:08:59"/>
    <x v="0"/>
    <s v="RFCPI"/>
    <s v="8043260122"/>
    <s v="EXW"/>
    <d v="1899-12-30T03:27:00"/>
    <d v="1899-12-30T03:26:36"/>
    <d v="1899-12-30T00:00:24"/>
    <s v="Granel"/>
    <s v="E001"/>
    <x v="1"/>
    <d v="1899-12-30T03:27:00"/>
    <d v="1899-12-30T03:26:36"/>
    <n v="12"/>
    <x v="20"/>
    <x v="4"/>
    <x v="0"/>
    <n v="0"/>
    <n v="0"/>
    <s v="OK"/>
    <s v="Clinker"/>
    <x v="2"/>
    <n v="0"/>
    <s v="F. ALCONERA"/>
    <s v="C"/>
    <d v="1899-12-30T00:00:24"/>
    <d v="1899-12-30T00:00:24"/>
    <s v="OK"/>
    <m/>
    <m/>
    <d v="1899-12-30T00:00:00"/>
    <d v="1899-12-30T03:27:00"/>
    <n v="6"/>
    <d v="1899-12-30T00:00:24"/>
    <n v="207.00000000000006"/>
    <n v="16"/>
    <s v="No"/>
  </r>
  <r>
    <s v="CCAL"/>
    <s v="2025022039"/>
    <x v="0"/>
    <s v="ER2180BCD"/>
    <s v="E0508JCN"/>
    <d v="2025-03-21T00:00:00"/>
    <m/>
    <s v="200223"/>
    <x v="0"/>
    <s v="PA"/>
    <s v="S1"/>
    <m/>
    <d v="2025-03-21T00:00:00"/>
    <d v="1899-12-30T12:50:03"/>
    <d v="2025-03-21T00:00:00"/>
    <d v="1899-12-30T12:52:57"/>
    <d v="2025-03-21T00:00:00"/>
    <d v="1899-12-30T16:22:43"/>
    <x v="0"/>
    <s v="RFCPI"/>
    <s v="8043260124"/>
    <s v="EXW"/>
    <d v="1899-12-30T03:32:40"/>
    <d v="1899-12-30T03:29:46"/>
    <d v="1899-12-30T00:02:54"/>
    <s v="Granel"/>
    <s v="E001"/>
    <x v="1"/>
    <d v="1899-12-30T03:32:40"/>
    <d v="1899-12-30T03:29:46"/>
    <n v="12"/>
    <x v="20"/>
    <x v="4"/>
    <x v="0"/>
    <n v="0"/>
    <n v="0"/>
    <s v="OK"/>
    <s v="Clinker"/>
    <x v="2"/>
    <n v="0"/>
    <s v="F. ALCONERA"/>
    <s v="C"/>
    <d v="1899-12-30T00:02:54"/>
    <d v="1899-12-30T00:02:54"/>
    <s v="OK"/>
    <m/>
    <m/>
    <d v="1899-12-30T00:00:00"/>
    <d v="1899-12-30T03:32:40"/>
    <n v="6"/>
    <d v="1899-12-30T00:02:54"/>
    <n v="212.66666666667362"/>
    <n v="16"/>
    <s v="No"/>
  </r>
  <r>
    <s v="CCAL"/>
    <s v="2025022078"/>
    <x v="0"/>
    <s v="ER4005BDM"/>
    <s v="E3112MSJ"/>
    <d v="2025-03-21T00:00:00"/>
    <m/>
    <s v="200223"/>
    <x v="0"/>
    <s v="PA"/>
    <s v="S1"/>
    <m/>
    <d v="2025-03-21T00:00:00"/>
    <d v="1899-12-30T14:15:05"/>
    <d v="2025-03-21T00:00:00"/>
    <d v="1899-12-30T14:15:08"/>
    <d v="2025-03-21T00:00:00"/>
    <d v="1899-12-30T17:08:00"/>
    <x v="0"/>
    <s v="RFCPI"/>
    <s v="8043260132"/>
    <s v="EXW"/>
    <d v="1899-12-30T02:52:55"/>
    <d v="1899-12-30T02:52:52"/>
    <d v="1899-12-30T00:00:03"/>
    <s v="Granel"/>
    <s v="E001"/>
    <x v="1"/>
    <d v="1899-12-30T02:52:55"/>
    <d v="1899-12-30T02:52:52"/>
    <n v="14"/>
    <x v="20"/>
    <x v="4"/>
    <x v="0"/>
    <n v="0"/>
    <n v="0"/>
    <s v="OK"/>
    <s v="Clinker"/>
    <x v="2"/>
    <n v="0"/>
    <s v="F. ALCONERA"/>
    <s v="C"/>
    <d v="1899-12-30T00:00:03"/>
    <d v="1899-12-30T00:00:03"/>
    <s v="OK"/>
    <m/>
    <m/>
    <d v="1899-12-30T00:00:00"/>
    <d v="1899-12-30T02:52:55"/>
    <n v="6"/>
    <d v="1899-12-30T00:00:03"/>
    <n v="172.91666666666885"/>
    <n v="17"/>
    <s v="No"/>
  </r>
  <r>
    <s v="CCAL"/>
    <s v="2025022084"/>
    <x v="0"/>
    <s v="ER8849BCP"/>
    <s v="E3181LBY"/>
    <d v="2025-03-21T00:00:00"/>
    <m/>
    <s v="200223"/>
    <x v="0"/>
    <s v="PA"/>
    <s v="S1"/>
    <m/>
    <d v="2025-03-21T00:00:00"/>
    <d v="1899-12-30T14:23:02"/>
    <d v="2025-03-21T00:00:00"/>
    <d v="1899-12-30T14:23:23"/>
    <d v="2025-03-21T00:00:00"/>
    <d v="1899-12-30T17:15:10"/>
    <x v="0"/>
    <s v="RFCPI"/>
    <s v="8043260134"/>
    <s v="EXW"/>
    <d v="1899-12-30T02:52:08"/>
    <d v="1899-12-30T02:51:47"/>
    <d v="1899-12-30T00:00:21"/>
    <s v="Granel"/>
    <s v="E001"/>
    <x v="1"/>
    <d v="1899-12-30T02:52:08"/>
    <d v="1899-12-30T02:51:47"/>
    <n v="14"/>
    <x v="20"/>
    <x v="4"/>
    <x v="0"/>
    <n v="0"/>
    <n v="0"/>
    <s v="OK"/>
    <s v="Clinker"/>
    <x v="2"/>
    <n v="0"/>
    <s v="F. ALCONERA"/>
    <s v="C"/>
    <d v="1899-12-30T00:00:21"/>
    <d v="1899-12-30T00:00:21"/>
    <s v="OK"/>
    <m/>
    <m/>
    <d v="1899-12-30T00:00:00"/>
    <d v="1899-12-30T02:52:08"/>
    <n v="6"/>
    <d v="1899-12-30T00:00:21"/>
    <n v="172.13333333333759"/>
    <n v="17"/>
    <s v="No"/>
  </r>
  <r>
    <s v="CCAL"/>
    <s v="2025022095"/>
    <x v="0"/>
    <s v="ER8815BDH"/>
    <s v="E9054JZC"/>
    <d v="2025-03-21T00:00:00"/>
    <m/>
    <s v="200223"/>
    <x v="0"/>
    <s v="PA"/>
    <s v="S1"/>
    <m/>
    <d v="2025-03-21T00:00:00"/>
    <d v="1899-12-30T14:55:57"/>
    <d v="2025-03-21T00:00:00"/>
    <d v="1899-12-30T14:55:56"/>
    <d v="2025-03-21T00:00:00"/>
    <d v="1899-12-30T17:26:44"/>
    <x v="0"/>
    <s v="RFCPI"/>
    <s v="8043260137"/>
    <s v="EXW"/>
    <d v="1899-12-30T02:30:49"/>
    <d v="1899-12-30T02:30:48"/>
    <d v="1899-12-30T00:00:01"/>
    <s v="Granel"/>
    <s v="E001"/>
    <x v="1"/>
    <d v="1899-12-30T02:30:47"/>
    <d v="1899-12-30T02:30:48"/>
    <n v="14"/>
    <x v="20"/>
    <x v="4"/>
    <x v="0"/>
    <n v="0"/>
    <n v="0"/>
    <s v="OK"/>
    <s v="Clinker"/>
    <x v="2"/>
    <n v="0"/>
    <s v="F. ALCONERA"/>
    <s v="C"/>
    <d v="1899-12-30T00:00:01"/>
    <d v="1899-12-30T00:00:01"/>
    <s v="OK"/>
    <m/>
    <m/>
    <d v="1899-12-30T00:00:00"/>
    <d v="1899-12-30T02:30:47"/>
    <n v="6"/>
    <n v="-1.1574074070042073E-5"/>
    <n v="150.783333333336"/>
    <n v="17"/>
    <s v="No"/>
  </r>
  <r>
    <s v="CCAL"/>
    <s v="2025022117"/>
    <x v="0"/>
    <s v="ER9259BDP"/>
    <s v="E6784MRL"/>
    <d v="2025-03-21T00:00:00"/>
    <m/>
    <s v="200223"/>
    <x v="0"/>
    <s v="PA"/>
    <s v="S1"/>
    <m/>
    <d v="2025-03-21T00:00:00"/>
    <d v="1899-12-30T18:16:24"/>
    <d v="2025-03-21T00:00:00"/>
    <d v="1899-12-30T18:17:40"/>
    <d v="2025-03-21T00:00:00"/>
    <d v="1899-12-30T18:49:50"/>
    <x v="0"/>
    <s v="RFCPI"/>
    <s v="8043260144"/>
    <s v="EXW"/>
    <d v="1899-12-30T00:33:26"/>
    <d v="1899-12-30T00:32:10"/>
    <d v="1899-12-30T00:01:16"/>
    <s v="Granel"/>
    <s v="E001"/>
    <x v="1"/>
    <d v="1899-12-30T00:33:26"/>
    <d v="1899-12-30T00:32:10"/>
    <n v="18"/>
    <x v="20"/>
    <x v="4"/>
    <x v="0"/>
    <n v="0"/>
    <n v="0"/>
    <s v="OK"/>
    <s v="Clinker"/>
    <x v="2"/>
    <n v="0"/>
    <s v="F. ALCONERA"/>
    <s v="A"/>
    <d v="1899-12-30T00:01:16"/>
    <d v="1899-12-30T00:01:16"/>
    <s v="OK"/>
    <m/>
    <m/>
    <d v="1899-12-30T00:00:00"/>
    <d v="1899-12-30T00:33:26"/>
    <n v="6"/>
    <d v="1899-12-30T00:01:16"/>
    <n v="33.433333333329657"/>
    <n v="18"/>
    <s v="Si"/>
  </r>
  <r>
    <s v="CCRÑ"/>
    <s v="2025000294"/>
    <x v="0"/>
    <s v="ER4994BCK"/>
    <s v="E0244LTR"/>
    <d v="2025-02-24T00:00:00"/>
    <m/>
    <s v="55"/>
    <x v="10"/>
    <s v="S1"/>
    <s v="S1"/>
    <m/>
    <d v="2025-02-21T00:00:00"/>
    <d v="1899-12-30T10:15:29"/>
    <d v="2025-02-24T00:00:00"/>
    <d v="1899-12-30T08:14:12"/>
    <d v="2025-02-24T00:00:00"/>
    <d v="1899-12-30T08:33:04"/>
    <x v="0"/>
    <s v="RFCPI"/>
    <s v="1323103701"/>
    <s v="FBO"/>
    <d v="1899-12-30T14:17:35"/>
    <d v="1899-12-30T00:18:52"/>
    <d v="1899-12-30T13:58:43"/>
    <s v="Granel"/>
    <s v="E001"/>
    <x v="2"/>
    <d v="1899-12-30T22:17:34"/>
    <d v="1899-12-30T00:18:52"/>
    <n v="10"/>
    <x v="1"/>
    <x v="5"/>
    <x v="2"/>
    <n v="0"/>
    <n v="1"/>
    <s v="KO"/>
    <s v="Granel"/>
    <x v="1"/>
    <n v="1"/>
    <s v="PUNTOS NORTE"/>
    <s v="C"/>
    <d v="1899-12-30T13:58:43"/>
    <d v="1899-12-30T13:00:43"/>
    <s v="OK"/>
    <m/>
    <m/>
    <d v="1899-12-30T00:00:00"/>
    <d v="1899-12-30T22:17:34"/>
    <n v="2"/>
    <n v="-8.422453703703997E-2"/>
    <n v="1337.5666666666741"/>
    <n v="8"/>
    <s v="No"/>
  </r>
  <r>
    <s v="CCRÑ"/>
    <s v=""/>
    <x v="0"/>
    <s v="E3765CLT"/>
    <m/>
    <d v="2025-02-24T00:00:00"/>
    <m/>
    <s v="2906"/>
    <x v="11"/>
    <s v="PA"/>
    <m/>
    <m/>
    <d v="2025-02-24T00:00:00"/>
    <d v="1899-12-30T10:05:07"/>
    <d v="2025-02-24T00:00:00"/>
    <d v="1899-12-30T19:01:59"/>
    <d v="2025-02-24T00:00:00"/>
    <d v="1899-12-30T10:06:05"/>
    <x v="16"/>
    <s v="RPUMAREGA"/>
    <s v="1323103702"/>
    <s v="EXW"/>
    <d v="1899-12-30T17:52:46"/>
    <d v="1899-12-30T08:55:54"/>
    <d v="1899-12-30T08:56:52"/>
    <s v="Ensacado"/>
    <s v="E002"/>
    <x v="1"/>
    <d v="1899-12-30T00:00:58"/>
    <n v="-0.37215277777778005"/>
    <n v="10"/>
    <x v="1"/>
    <x v="1"/>
    <x v="1"/>
    <n v="1"/>
    <n v="0"/>
    <s v="KO"/>
    <s v="Ensacado"/>
    <x v="1"/>
    <n v="1"/>
    <s v="PUNTOS NORTE"/>
    <s v="A"/>
    <d v="1899-12-30T08:56:52"/>
    <d v="1899-12-30T07:58:52"/>
    <s v="KO"/>
    <m/>
    <m/>
    <d v="1899-12-30T00:00:00"/>
    <d v="1899-12-30T00:00:58"/>
    <n v="2"/>
    <d v="1899-12-30T08:56:52"/>
    <n v="0.96666666665757184"/>
    <n v="10"/>
    <s v="Si"/>
  </r>
  <r>
    <s v="CCRÑ"/>
    <s v="2025000296"/>
    <x v="0"/>
    <s v="ER9540BCB"/>
    <s v="E3111DXK"/>
    <d v="2025-02-24T00:00:00"/>
    <m/>
    <s v="55"/>
    <x v="10"/>
    <s v="S1"/>
    <s v="S1"/>
    <m/>
    <d v="2025-02-21T00:00:00"/>
    <d v="1899-12-30T17:33:35"/>
    <d v="2025-02-24T00:00:00"/>
    <d v="1899-12-30T09:50:44"/>
    <d v="2025-02-24T00:00:00"/>
    <d v="1899-12-30T10:10:40"/>
    <x v="0"/>
    <s v="RFCPI"/>
    <s v="1323103703"/>
    <s v="FBO"/>
    <d v="1899-12-30T08:37:05"/>
    <d v="1899-12-30T00:19:56"/>
    <d v="1899-12-30T08:17:09"/>
    <s v="Granel"/>
    <s v="E001"/>
    <x v="2"/>
    <d v="1899-12-30T16:37:04"/>
    <d v="1899-12-30T00:19:56"/>
    <n v="17"/>
    <x v="1"/>
    <x v="5"/>
    <x v="2"/>
    <n v="0"/>
    <n v="1"/>
    <s v="KO"/>
    <s v="Granel"/>
    <x v="1"/>
    <n v="1"/>
    <s v="PUNTOS NORTE"/>
    <s v="C"/>
    <d v="1899-12-30T08:17:09"/>
    <d v="1899-12-30T07:19:09"/>
    <s v="OK"/>
    <m/>
    <m/>
    <d v="1899-12-30T00:00:00"/>
    <d v="1899-12-30T16:37:04"/>
    <n v="2"/>
    <n v="-0.32142361111111001"/>
    <n v="997.06666666666433"/>
    <n v="10"/>
    <s v="No"/>
  </r>
  <r>
    <s v="CCRÑ"/>
    <s v=""/>
    <x v="0"/>
    <s v="E1368FHT"/>
    <m/>
    <d v="2025-02-24T00:00:00"/>
    <m/>
    <s v="3320"/>
    <x v="12"/>
    <s v="PA"/>
    <m/>
    <m/>
    <d v="2025-02-24T00:00:00"/>
    <d v="1899-12-30T10:11:04"/>
    <d v="2025-02-24T00:00:00"/>
    <d v="1899-12-30T19:04:59"/>
    <d v="2025-02-24T00:00:00"/>
    <d v="1899-12-30T10:12:05"/>
    <x v="17"/>
    <s v="RPUMAREGA"/>
    <s v="1323103704"/>
    <s v="EXW"/>
    <d v="1899-12-30T17:46:49"/>
    <d v="1899-12-30T08:52:54"/>
    <d v="1899-12-30T08:53:55"/>
    <s v="Ensacado"/>
    <s v="E002"/>
    <x v="1"/>
    <d v="1899-12-30T00:01:01"/>
    <n v="-0.37006944444444001"/>
    <n v="10"/>
    <x v="1"/>
    <x v="1"/>
    <x v="1"/>
    <n v="1"/>
    <n v="0"/>
    <s v="KO"/>
    <s v="Ensacado"/>
    <x v="1"/>
    <n v="1"/>
    <s v="PUNTOS NORTE"/>
    <s v="A"/>
    <d v="1899-12-30T08:53:55"/>
    <d v="1899-12-30T07:55:55"/>
    <s v="KO"/>
    <m/>
    <m/>
    <d v="1899-12-30T00:00:00"/>
    <d v="1899-12-30T00:01:01"/>
    <n v="2"/>
    <d v="1899-12-30T08:53:55"/>
    <n v="1.0166666666688506"/>
    <n v="10"/>
    <s v="Si"/>
  </r>
  <r>
    <s v="CCRÑ"/>
    <s v="2025000297"/>
    <x v="0"/>
    <s v="ER4994BCK"/>
    <s v="E0244LTR"/>
    <d v="2025-02-24T00:00:00"/>
    <m/>
    <s v="55"/>
    <x v="10"/>
    <s v="S1"/>
    <s v="S1"/>
    <m/>
    <d v="2025-02-24T00:00:00"/>
    <d v="1899-12-30T09:53:14"/>
    <d v="2025-02-24T00:00:00"/>
    <d v="1899-12-30T14:55:06"/>
    <d v="2025-02-24T00:00:00"/>
    <d v="1899-12-30T15:29:52"/>
    <x v="0"/>
    <s v="RFCPI"/>
    <s v="1323103705"/>
    <s v="FBO"/>
    <d v="1899-12-30T05:36:38"/>
    <d v="1899-12-30T00:34:46"/>
    <d v="1899-12-30T05:01:52"/>
    <s v="Granel"/>
    <s v="E001"/>
    <x v="2"/>
    <d v="1899-12-30T05:36:38"/>
    <d v="1899-12-30T00:34:46"/>
    <n v="9"/>
    <x v="1"/>
    <x v="1"/>
    <x v="2"/>
    <n v="0"/>
    <n v="1"/>
    <s v="KO"/>
    <s v="Granel"/>
    <x v="1"/>
    <n v="1"/>
    <s v="PUNTOS NORTE"/>
    <s v="C"/>
    <d v="1899-12-30T05:01:52"/>
    <d v="1899-12-30T04:03:52"/>
    <s v="OK"/>
    <m/>
    <m/>
    <d v="1899-12-30T00:00:00"/>
    <d v="1899-12-30T05:36:38"/>
    <n v="2"/>
    <d v="1899-12-30T05:01:52"/>
    <n v="336.63333333333588"/>
    <n v="15"/>
    <s v="No"/>
  </r>
  <r>
    <s v="CCRÑ"/>
    <s v=""/>
    <x v="0"/>
    <s v="E8719FHD"/>
    <m/>
    <d v="2025-02-24T00:00:00"/>
    <m/>
    <s v="2906"/>
    <x v="11"/>
    <s v="PA"/>
    <m/>
    <m/>
    <d v="2025-02-24T00:00:00"/>
    <d v="1899-12-30T15:28:16"/>
    <d v="2025-02-24T00:00:00"/>
    <d v="1899-12-30T19:24:00"/>
    <d v="2025-02-24T00:00:00"/>
    <d v="1899-12-30T15:29:41"/>
    <x v="18"/>
    <s v="RPUMAREGA"/>
    <s v="1323103706"/>
    <s v="EXW"/>
    <d v="1899-12-30T07:50:03"/>
    <d v="1899-12-30T03:54:19"/>
    <d v="1899-12-30T03:55:44"/>
    <s v="Ensacado"/>
    <s v="E002"/>
    <x v="1"/>
    <d v="1899-12-30T00:01:25"/>
    <n v="-0.16271990740740006"/>
    <n v="15"/>
    <x v="1"/>
    <x v="1"/>
    <x v="1"/>
    <n v="1"/>
    <n v="0"/>
    <s v="KO"/>
    <s v="Ensacado"/>
    <x v="1"/>
    <n v="1"/>
    <s v="PUNTOS NORTE"/>
    <s v="A"/>
    <d v="1899-12-30T03:55:44"/>
    <d v="1899-12-30T02:57:44"/>
    <s v="KO"/>
    <m/>
    <m/>
    <d v="1899-12-30T00:00:00"/>
    <d v="1899-12-30T00:01:25"/>
    <n v="2"/>
    <d v="1899-12-30T03:55:44"/>
    <n v="1.4166666666719507"/>
    <n v="15"/>
    <s v="Si"/>
  </r>
  <r>
    <s v="CCRÑ"/>
    <s v=""/>
    <x v="0"/>
    <s v="E8719FHD"/>
    <m/>
    <d v="2025-02-24T00:00:00"/>
    <m/>
    <s v="2906"/>
    <x v="11"/>
    <s v="PA"/>
    <m/>
    <m/>
    <d v="2025-02-24T00:00:00"/>
    <d v="1899-12-30T15:30:59"/>
    <d v="2025-02-24T00:00:00"/>
    <d v="1899-12-30T19:24:00"/>
    <d v="2025-02-24T00:00:00"/>
    <d v="1899-12-30T15:32:15"/>
    <x v="18"/>
    <s v="RPUMAREGA"/>
    <s v="1323103707"/>
    <s v="EXW"/>
    <d v="1899-12-30T07:44:46"/>
    <d v="1899-12-30T03:51:45"/>
    <d v="1899-12-30T03:53:01"/>
    <s v="Ensacado"/>
    <s v="E002"/>
    <x v="1"/>
    <d v="1899-12-30T00:01:16"/>
    <n v="-0.16093750000000007"/>
    <n v="15"/>
    <x v="1"/>
    <x v="1"/>
    <x v="1"/>
    <n v="1"/>
    <n v="0"/>
    <s v="KO"/>
    <s v="Ensacado"/>
    <x v="1"/>
    <n v="1"/>
    <s v="PUNTOS NORTE"/>
    <s v="A"/>
    <d v="1899-12-30T03:53:01"/>
    <d v="1899-12-30T02:55:01"/>
    <s v="KO"/>
    <m/>
    <m/>
    <d v="1899-12-30T00:00:00"/>
    <d v="1899-12-30T00:01:16"/>
    <n v="2"/>
    <d v="1899-12-30T03:53:01"/>
    <n v="1.2666666666671311"/>
    <n v="15"/>
    <s v="Si"/>
  </r>
  <r>
    <s v="CCRÑ"/>
    <s v=""/>
    <x v="0"/>
    <s v="E8920LSF"/>
    <m/>
    <d v="2025-02-24T00:00:00"/>
    <m/>
    <s v="2906"/>
    <x v="11"/>
    <s v="PA"/>
    <m/>
    <m/>
    <d v="2025-02-24T00:00:00"/>
    <d v="1899-12-30T17:27:48"/>
    <d v="2025-02-24T00:00:00"/>
    <d v="1899-12-30T19:19:59"/>
    <d v="2025-02-24T00:00:00"/>
    <d v="1899-12-30T17:29:19"/>
    <x v="19"/>
    <s v="RPUMAREGA"/>
    <s v="1323103708"/>
    <s v="EXW"/>
    <d v="1899-12-30T03:42:51"/>
    <d v="1899-12-30T01:50:40"/>
    <d v="1899-12-30T01:52:11"/>
    <s v="Ensacado"/>
    <s v="E002"/>
    <x v="1"/>
    <d v="1899-12-30T00:01:31"/>
    <n v="-7.685185185184995E-2"/>
    <n v="17"/>
    <x v="1"/>
    <x v="1"/>
    <x v="1"/>
    <n v="1"/>
    <n v="0"/>
    <s v="KO"/>
    <s v="Ensacado"/>
    <x v="1"/>
    <n v="1"/>
    <s v="PUNTOS NORTE"/>
    <s v="A"/>
    <d v="1899-12-30T01:52:11"/>
    <d v="1899-12-30T00:54:11"/>
    <s v="KO"/>
    <m/>
    <m/>
    <d v="1899-12-30T00:00:00"/>
    <d v="1899-12-30T00:01:31"/>
    <n v="2"/>
    <d v="1899-12-30T01:52:11"/>
    <n v="1.5166666666657314"/>
    <n v="17"/>
    <s v="Si"/>
  </r>
  <r>
    <s v="CCRÑ"/>
    <s v="2025000298"/>
    <x v="0"/>
    <s v="ER9540BCB"/>
    <s v="E3111DXK"/>
    <d v="2025-02-24T00:00:00"/>
    <m/>
    <s v="55"/>
    <x v="10"/>
    <s v="S1"/>
    <s v="S1"/>
    <m/>
    <d v="2025-02-24T00:00:00"/>
    <d v="1899-12-30T12:01:09"/>
    <d v="2025-02-24T00:00:00"/>
    <d v="1899-12-30T17:58:20"/>
    <d v="2025-02-24T00:00:00"/>
    <d v="1899-12-30T18:01:32"/>
    <x v="0"/>
    <s v="RFCPI"/>
    <s v="1323103709"/>
    <s v="FBO"/>
    <d v="1899-12-30T06:00:23"/>
    <d v="1899-12-30T00:03:12"/>
    <d v="1899-12-30T05:57:11"/>
    <s v="Granel"/>
    <s v="E001"/>
    <x v="2"/>
    <d v="1899-12-30T06:00:23"/>
    <d v="1899-12-30T00:03:12"/>
    <n v="12"/>
    <x v="1"/>
    <x v="1"/>
    <x v="2"/>
    <n v="0"/>
    <n v="1"/>
    <s v="KO"/>
    <s v="Granel"/>
    <x v="1"/>
    <n v="1"/>
    <s v="PUNTOS NORTE"/>
    <s v="C"/>
    <d v="1899-12-30T05:57:11"/>
    <d v="1899-12-30T04:59:11"/>
    <s v="OK"/>
    <m/>
    <m/>
    <d v="1899-12-30T00:00:00"/>
    <d v="1899-12-30T06:00:23"/>
    <n v="2"/>
    <d v="1899-12-30T05:57:11"/>
    <n v="360.38333333332798"/>
    <n v="18"/>
    <s v="No"/>
  </r>
  <r>
    <s v="CCRÑ"/>
    <s v="2025000299"/>
    <x v="0"/>
    <s v="ER4994BCK"/>
    <s v="E0244LTR"/>
    <d v="2025-02-25T00:00:00"/>
    <m/>
    <s v="55"/>
    <x v="10"/>
    <s v="S1"/>
    <s v="S1"/>
    <m/>
    <d v="2025-02-24T00:00:00"/>
    <d v="1899-12-30T17:11:43"/>
    <d v="2025-02-25T00:00:00"/>
    <d v="1899-12-30T08:05:42"/>
    <d v="2025-02-25T00:00:00"/>
    <d v="1899-12-30T08:22:00"/>
    <x v="0"/>
    <s v="RFCPI"/>
    <s v="1323103710"/>
    <s v="FBO"/>
    <d v="1899-12-30T07:10:17"/>
    <d v="1899-12-30T00:16:18"/>
    <d v="1899-12-30T06:53:59"/>
    <s v="Granel"/>
    <s v="E001"/>
    <x v="2"/>
    <d v="1899-12-30T15:10:16"/>
    <d v="1899-12-30T00:16:18"/>
    <n v="17"/>
    <x v="2"/>
    <x v="1"/>
    <x v="2"/>
    <n v="0"/>
    <n v="1"/>
    <s v="KO"/>
    <s v="Granel"/>
    <x v="1"/>
    <n v="1"/>
    <s v="PUNTOS NORTE"/>
    <s v="C"/>
    <d v="1899-12-30T06:53:59"/>
    <d v="1899-12-30T05:55:59"/>
    <s v="OK"/>
    <m/>
    <m/>
    <d v="1899-12-30T00:00:00"/>
    <d v="1899-12-30T15:10:16"/>
    <n v="3"/>
    <n v="-0.37917824074074002"/>
    <n v="910.26666666666119"/>
    <n v="8"/>
    <s v="No"/>
  </r>
  <r>
    <s v="CCRÑ"/>
    <s v="2025000300"/>
    <x v="0"/>
    <s v="ER9540BCB"/>
    <s v="E3111DXK"/>
    <d v="2025-02-25T00:00:00"/>
    <m/>
    <s v="55"/>
    <x v="10"/>
    <s v="S1"/>
    <s v="S1"/>
    <m/>
    <d v="2025-02-25T00:00:00"/>
    <d v="1899-12-30T08:24:32"/>
    <d v="2025-02-25T00:00:00"/>
    <d v="1899-12-30T08:43:05"/>
    <d v="2025-02-25T00:00:00"/>
    <d v="1899-12-30T08:46:12"/>
    <x v="0"/>
    <s v="RFCPI"/>
    <s v="1323103711"/>
    <s v="FBO"/>
    <d v="1899-12-30T00:21:40"/>
    <d v="1899-12-30T00:03:07"/>
    <d v="1899-12-30T00:18:33"/>
    <s v="Granel"/>
    <s v="E001"/>
    <x v="2"/>
    <d v="1899-12-30T00:21:40"/>
    <d v="1899-12-30T00:03:07"/>
    <n v="8"/>
    <x v="2"/>
    <x v="1"/>
    <x v="2"/>
    <n v="0"/>
    <n v="0"/>
    <s v="OK"/>
    <s v="Granel"/>
    <x v="1"/>
    <n v="0"/>
    <s v="PUNTOS NORTE"/>
    <s v="A"/>
    <d v="1899-12-30T00:18:33"/>
    <d v="1899-12-30T00:18:33"/>
    <s v="OK"/>
    <m/>
    <m/>
    <d v="1899-12-30T00:00:00"/>
    <d v="1899-12-30T00:21:40"/>
    <n v="3"/>
    <d v="1899-12-30T00:18:33"/>
    <n v="21.666666666671997"/>
    <n v="8"/>
    <s v="Si"/>
  </r>
  <r>
    <s v="CCRÑ"/>
    <s v=""/>
    <x v="0"/>
    <s v="E0326BZW"/>
    <m/>
    <d v="2025-02-25T00:00:00"/>
    <m/>
    <s v="2906"/>
    <x v="11"/>
    <s v="PA"/>
    <m/>
    <m/>
    <d v="2025-02-25T00:00:00"/>
    <d v="1899-12-30T09:13:33"/>
    <d v="2025-02-25T00:00:00"/>
    <d v="1899-12-30T18:57:00"/>
    <d v="2025-02-25T00:00:00"/>
    <d v="1899-12-30T09:16:17"/>
    <x v="20"/>
    <s v="RPUMAREGA"/>
    <s v="1323103712"/>
    <s v="EXW"/>
    <d v="1899-12-30T19:24:10"/>
    <d v="1899-12-30T09:40:43"/>
    <d v="1899-12-30T09:43:27"/>
    <s v="Ensacado"/>
    <s v="E002"/>
    <x v="1"/>
    <d v="1899-12-30T00:02:44"/>
    <n v="-0.40327546296295996"/>
    <n v="9"/>
    <x v="2"/>
    <x v="1"/>
    <x v="1"/>
    <n v="1"/>
    <n v="0"/>
    <s v="KO"/>
    <s v="Ensacado"/>
    <x v="1"/>
    <n v="1"/>
    <s v="PUNTOS NORTE"/>
    <s v="A"/>
    <d v="1899-12-30T09:43:27"/>
    <d v="1899-12-30T08:45:27"/>
    <s v="KO"/>
    <m/>
    <m/>
    <d v="1899-12-30T00:00:00"/>
    <d v="1899-12-30T00:02:44"/>
    <n v="3"/>
    <d v="1899-12-30T09:43:27"/>
    <n v="2.7333333333360521"/>
    <n v="9"/>
    <s v="Si"/>
  </r>
  <r>
    <s v="CCRÑ"/>
    <s v="2025000301"/>
    <x v="0"/>
    <s v="ER4994BCK"/>
    <s v="E0244LTR"/>
    <d v="2025-02-25T00:00:00"/>
    <m/>
    <s v="55"/>
    <x v="10"/>
    <s v="S1"/>
    <s v="S1"/>
    <m/>
    <d v="2025-02-25T00:00:00"/>
    <d v="1899-12-30T09:29:04"/>
    <d v="2025-02-25T00:00:00"/>
    <d v="1899-12-30T10:42:01"/>
    <d v="2025-02-25T00:00:00"/>
    <d v="1899-12-30T11:28:25"/>
    <x v="0"/>
    <s v="RFCPI"/>
    <s v="1323103714"/>
    <s v="FBO"/>
    <d v="1899-12-30T01:59:21"/>
    <d v="1899-12-30T00:46:24"/>
    <d v="1899-12-30T01:12:57"/>
    <s v="Granel"/>
    <s v="E001"/>
    <x v="2"/>
    <d v="1899-12-30T01:59:21"/>
    <d v="1899-12-30T00:46:24"/>
    <n v="9"/>
    <x v="2"/>
    <x v="1"/>
    <x v="2"/>
    <n v="0"/>
    <n v="0"/>
    <s v="OK"/>
    <s v="Granel"/>
    <x v="1"/>
    <n v="0"/>
    <s v="PUNTOS NORTE"/>
    <s v="C"/>
    <d v="1899-12-30T01:12:57"/>
    <d v="1899-12-30T00:14:57"/>
    <s v="OK"/>
    <m/>
    <m/>
    <d v="1899-12-30T00:00:00"/>
    <d v="1899-12-30T01:59:21"/>
    <n v="3"/>
    <d v="1899-12-30T01:12:57"/>
    <n v="119.34999999999356"/>
    <n v="11"/>
    <s v="No"/>
  </r>
  <r>
    <s v="CCRÑ"/>
    <s v=""/>
    <x v="0"/>
    <s v="E6210FCG"/>
    <m/>
    <d v="2025-02-25T00:00:00"/>
    <m/>
    <s v="3320"/>
    <x v="12"/>
    <s v="PA"/>
    <m/>
    <m/>
    <d v="2025-02-25T00:00:00"/>
    <d v="1899-12-30T11:27:27"/>
    <d v="2025-02-25T00:00:00"/>
    <d v="1899-12-30T19:24:00"/>
    <d v="2025-02-25T00:00:00"/>
    <d v="1899-12-30T11:28:07"/>
    <x v="21"/>
    <s v="RPUMAREGA"/>
    <s v="1323103715"/>
    <s v="EXW"/>
    <d v="1899-12-30T15:52:26"/>
    <d v="1899-12-30T07:55:53"/>
    <d v="1899-12-30T07:56:33"/>
    <s v="Ensacado"/>
    <s v="E002"/>
    <x v="1"/>
    <d v="1899-12-30T00:00:40"/>
    <n v="-0.33047453703703"/>
    <n v="11"/>
    <x v="2"/>
    <x v="1"/>
    <x v="1"/>
    <n v="1"/>
    <n v="0"/>
    <s v="KO"/>
    <s v="Ensacado"/>
    <x v="1"/>
    <n v="1"/>
    <s v="PUNTOS NORTE"/>
    <s v="A"/>
    <d v="1899-12-30T07:56:33"/>
    <d v="1899-12-30T06:58:33"/>
    <s v="KO"/>
    <m/>
    <m/>
    <d v="1899-12-30T00:00:00"/>
    <d v="1899-12-30T00:00:40"/>
    <n v="3"/>
    <d v="1899-12-30T07:56:33"/>
    <n v="0.66666666667678953"/>
    <n v="11"/>
    <s v="Si"/>
  </r>
  <r>
    <s v="CCRÑ"/>
    <s v=""/>
    <x v="0"/>
    <s v="E8487LSZ"/>
    <m/>
    <d v="2025-02-25T00:00:00"/>
    <m/>
    <s v="2906"/>
    <x v="11"/>
    <s v="PA"/>
    <m/>
    <m/>
    <d v="2025-02-25T00:00:00"/>
    <d v="1899-12-30T11:58:12"/>
    <d v="2025-02-25T00:00:00"/>
    <d v="1899-12-30T19:01:59"/>
    <d v="2025-02-25T00:00:00"/>
    <d v="1899-12-30T11:59:38"/>
    <x v="16"/>
    <s v="RPUMAREGA"/>
    <s v="1323103716"/>
    <s v="EXW"/>
    <d v="1899-12-30T14:06:08"/>
    <d v="1899-12-30T07:02:21"/>
    <d v="1899-12-30T07:03:47"/>
    <s v="Ensacado"/>
    <s v="E002"/>
    <x v="1"/>
    <d v="1899-12-30T00:01:26"/>
    <n v="-0.29329861111111005"/>
    <n v="11"/>
    <x v="2"/>
    <x v="1"/>
    <x v="1"/>
    <n v="1"/>
    <n v="0"/>
    <s v="KO"/>
    <s v="Ensacado"/>
    <x v="1"/>
    <n v="1"/>
    <s v="PUNTOS NORTE"/>
    <s v="A"/>
    <d v="1899-12-30T07:03:47"/>
    <d v="1899-12-30T06:05:47"/>
    <s v="KO"/>
    <m/>
    <m/>
    <d v="1899-12-30T00:00:00"/>
    <d v="1899-12-30T00:01:26"/>
    <n v="3"/>
    <d v="1899-12-30T07:03:47"/>
    <n v="1.4333333333327314"/>
    <n v="11"/>
    <s v="Si"/>
  </r>
  <r>
    <s v="CCRÑ"/>
    <s v="2025000308"/>
    <x v="0"/>
    <s v="ER9540BCB"/>
    <s v="E3111DXK"/>
    <d v="2025-02-25T00:00:00"/>
    <m/>
    <s v="3042"/>
    <x v="13"/>
    <s v="S3"/>
    <s v="S3"/>
    <m/>
    <d v="2025-02-25T00:00:00"/>
    <d v="1899-12-30T10:28:16"/>
    <d v="2025-02-25T00:00:00"/>
    <d v="1899-12-30T10:42:21"/>
    <d v="2025-02-25T00:00:00"/>
    <d v="1899-12-30T12:17:47"/>
    <x v="0"/>
    <s v="RFCPI"/>
    <s v="1323103717"/>
    <s v="FBO"/>
    <d v="1899-12-30T01:49:31"/>
    <d v="1899-12-30T01:35:26"/>
    <d v="1899-12-30T00:14:05"/>
    <s v="Granel"/>
    <s v="E001"/>
    <x v="2"/>
    <d v="1899-12-30T01:49:31"/>
    <d v="1899-12-30T01:35:26"/>
    <n v="10"/>
    <x v="2"/>
    <x v="1"/>
    <x v="2"/>
    <n v="0"/>
    <n v="0"/>
    <s v="OK"/>
    <s v="Granel"/>
    <x v="1"/>
    <n v="0"/>
    <s v="PUNTOS NORTE"/>
    <s v="C"/>
    <d v="1899-12-30T00:14:05"/>
    <d v="1899-12-30T00:14:05"/>
    <s v="OK"/>
    <m/>
    <m/>
    <d v="1899-12-30T00:00:00"/>
    <d v="1899-12-30T01:49:31"/>
    <n v="3"/>
    <d v="1899-12-30T00:14:05"/>
    <n v="109.51666666666559"/>
    <n v="12"/>
    <s v="No"/>
  </r>
  <r>
    <s v="CCRÑ"/>
    <s v=""/>
    <x v="0"/>
    <s v="E3064BBW"/>
    <m/>
    <d v="2025-02-25T00:00:00"/>
    <m/>
    <s v="2906"/>
    <x v="11"/>
    <s v="PA"/>
    <m/>
    <m/>
    <d v="2025-02-25T00:00:00"/>
    <d v="1899-12-30T12:27:40"/>
    <d v="2025-02-25T00:00:00"/>
    <d v="1899-12-30T18:57:00"/>
    <d v="2025-02-25T00:00:00"/>
    <d v="1899-12-30T12:28:19"/>
    <x v="22"/>
    <s v="RPUMAREGA"/>
    <s v="1323103718"/>
    <s v="EXW"/>
    <d v="1899-12-30T12:58:01"/>
    <d v="1899-12-30T06:28:41"/>
    <d v="1899-12-30T06:29:20"/>
    <s v="Ensacado"/>
    <s v="E002"/>
    <x v="1"/>
    <d v="1899-12-30T00:00:39"/>
    <n v="-0.26991898148147997"/>
    <n v="12"/>
    <x v="2"/>
    <x v="1"/>
    <x v="1"/>
    <n v="1"/>
    <n v="0"/>
    <s v="KO"/>
    <s v="Ensacado"/>
    <x v="1"/>
    <n v="1"/>
    <s v="PUNTOS NORTE"/>
    <s v="A"/>
    <d v="1899-12-30T06:29:20"/>
    <d v="1899-12-30T05:31:20"/>
    <s v="KO"/>
    <m/>
    <m/>
    <d v="1899-12-30T00:00:00"/>
    <d v="1899-12-30T00:00:39"/>
    <n v="3"/>
    <d v="1899-12-30T06:29:20"/>
    <n v="0.65000000000154046"/>
    <n v="12"/>
    <s v="Si"/>
  </r>
  <r>
    <s v="CCRÑ"/>
    <s v="2025000309"/>
    <x v="0"/>
    <s v="ER4994BCK"/>
    <s v="E0244LTR"/>
    <d v="2025-02-25T00:00:00"/>
    <m/>
    <s v="55"/>
    <x v="10"/>
    <s v="S1"/>
    <s v="S1"/>
    <m/>
    <d v="2025-02-25T00:00:00"/>
    <d v="1899-12-30T12:32:04"/>
    <d v="2025-02-25T00:00:00"/>
    <d v="1899-12-30T12:39:17"/>
    <d v="2025-02-25T00:00:00"/>
    <d v="1899-12-30T12:59:14"/>
    <x v="0"/>
    <s v="RFCPI"/>
    <s v="1323103719"/>
    <s v="FBO"/>
    <d v="1899-12-30T00:27:10"/>
    <d v="1899-12-30T00:19:57"/>
    <d v="1899-12-30T00:07:13"/>
    <s v="Granel"/>
    <s v="E001"/>
    <x v="2"/>
    <d v="1899-12-30T00:27:10"/>
    <d v="1899-12-30T00:19:57"/>
    <n v="12"/>
    <x v="2"/>
    <x v="1"/>
    <x v="2"/>
    <n v="0"/>
    <n v="0"/>
    <s v="OK"/>
    <s v="Granel"/>
    <x v="1"/>
    <n v="0"/>
    <s v="PUNTOS NORTE"/>
    <s v="A"/>
    <d v="1899-12-30T00:07:13"/>
    <d v="1899-12-30T00:07:13"/>
    <s v="OK"/>
    <m/>
    <m/>
    <d v="1899-12-30T00:00:00"/>
    <d v="1899-12-30T00:27:10"/>
    <n v="3"/>
    <d v="1899-12-30T00:07:13"/>
    <n v="27.166666666665584"/>
    <n v="12"/>
    <s v="Si"/>
  </r>
  <r>
    <s v="CCRÑ"/>
    <s v="2025000310"/>
    <x v="0"/>
    <s v="ER4994BCK"/>
    <s v="E0244LTR"/>
    <d v="2025-02-25T00:00:00"/>
    <m/>
    <s v="55"/>
    <x v="10"/>
    <s v="S1"/>
    <s v="S1"/>
    <m/>
    <d v="2025-02-25T00:00:00"/>
    <d v="1899-12-30T14:46:02"/>
    <d v="2025-02-25T00:00:00"/>
    <d v="1899-12-30T15:15:11"/>
    <d v="2025-02-25T00:00:00"/>
    <d v="1899-12-30T15:19:50"/>
    <x v="0"/>
    <s v="RFCPI"/>
    <s v="1323103720"/>
    <s v="FBO"/>
    <d v="1899-12-30T00:33:48"/>
    <d v="1899-12-30T00:04:39"/>
    <d v="1899-12-30T00:29:09"/>
    <s v="Granel"/>
    <s v="E001"/>
    <x v="2"/>
    <d v="1899-12-30T00:33:48"/>
    <d v="1899-12-30T00:04:39"/>
    <n v="14"/>
    <x v="2"/>
    <x v="1"/>
    <x v="2"/>
    <n v="0"/>
    <n v="0"/>
    <s v="OK"/>
    <s v="Granel"/>
    <x v="1"/>
    <n v="0"/>
    <s v="PUNTOS NORTE"/>
    <s v="A"/>
    <d v="1899-12-30T00:29:09"/>
    <d v="1899-12-30T00:29:09"/>
    <s v="OK"/>
    <m/>
    <m/>
    <d v="1899-12-30T00:00:00"/>
    <d v="1899-12-30T00:33:48"/>
    <n v="3"/>
    <d v="1899-12-30T00:29:09"/>
    <n v="33.799999999996807"/>
    <n v="15"/>
    <s v="Si"/>
  </r>
  <r>
    <s v="CCRÑ"/>
    <s v="2025000311"/>
    <x v="0"/>
    <s v="ER9540BCB"/>
    <s v="E3111DXK"/>
    <d v="2025-02-25T00:00:00"/>
    <m/>
    <s v="55"/>
    <x v="10"/>
    <s v="S1"/>
    <s v="S1"/>
    <m/>
    <d v="2025-02-25T00:00:00"/>
    <d v="1899-12-30T15:11:15"/>
    <d v="2025-02-25T00:00:00"/>
    <d v="1899-12-30T15:15:36"/>
    <d v="2025-02-25T00:00:00"/>
    <d v="1899-12-30T15:32:04"/>
    <x v="0"/>
    <s v="RFCPI"/>
    <s v="1323103721"/>
    <s v="FBO"/>
    <d v="1899-12-30T00:20:49"/>
    <d v="1899-12-30T00:16:28"/>
    <d v="1899-12-30T00:04:21"/>
    <s v="Granel"/>
    <s v="E001"/>
    <x v="2"/>
    <d v="1899-12-30T00:20:49"/>
    <d v="1899-12-30T00:16:28"/>
    <n v="15"/>
    <x v="2"/>
    <x v="1"/>
    <x v="2"/>
    <n v="0"/>
    <n v="0"/>
    <s v="OK"/>
    <s v="Granel"/>
    <x v="1"/>
    <n v="0"/>
    <s v="PUNTOS NORTE"/>
    <s v="A"/>
    <d v="1899-12-30T00:04:21"/>
    <d v="1899-12-30T00:04:21"/>
    <s v="OK"/>
    <m/>
    <m/>
    <d v="1899-12-30T00:00:00"/>
    <d v="1899-12-30T00:20:49"/>
    <n v="3"/>
    <d v="1899-12-30T00:04:21"/>
    <n v="20.816666666668748"/>
    <n v="15"/>
    <s v="Si"/>
  </r>
  <r>
    <s v="CCRÑ"/>
    <s v="2025000312"/>
    <x v="0"/>
    <s v="ER4994BCK"/>
    <s v="E0244LTR"/>
    <d v="2025-02-25T00:00:00"/>
    <m/>
    <s v="55"/>
    <x v="10"/>
    <s v="S1"/>
    <s v="S1"/>
    <m/>
    <d v="2025-02-25T00:00:00"/>
    <d v="1899-12-30T16:26:28"/>
    <d v="2025-02-25T00:00:00"/>
    <d v="1899-12-30T16:24:56"/>
    <d v="2025-02-25T00:00:00"/>
    <d v="1899-12-30T16:47:39"/>
    <x v="0"/>
    <s v="RFCPI"/>
    <s v="1323103722"/>
    <s v="FBO"/>
    <d v="1899-12-30T00:24:15"/>
    <d v="1899-12-30T00:22:43"/>
    <d v="1899-12-30T00:01:32"/>
    <s v="Granel"/>
    <s v="E001"/>
    <x v="2"/>
    <d v="1899-12-30T00:21:11"/>
    <d v="1899-12-30T00:22:43"/>
    <n v="16"/>
    <x v="2"/>
    <x v="1"/>
    <x v="2"/>
    <n v="0"/>
    <n v="0"/>
    <s v="OK"/>
    <s v="Granel"/>
    <x v="1"/>
    <n v="0"/>
    <s v="PUNTOS NORTE"/>
    <s v="A"/>
    <d v="1899-12-30T00:01:32"/>
    <d v="1899-12-30T00:01:32"/>
    <s v="OK"/>
    <m/>
    <m/>
    <d v="1899-12-30T00:00:00"/>
    <d v="1899-12-30T00:21:11"/>
    <n v="3"/>
    <n v="-1.0648148148200143E-3"/>
    <n v="21.18333333332167"/>
    <n v="16"/>
    <s v="Si"/>
  </r>
  <r>
    <s v="CCRÑ"/>
    <s v="2025000313"/>
    <x v="0"/>
    <s v="ER9540BCB"/>
    <s v="E3111DXK"/>
    <d v="2025-02-25T00:00:00"/>
    <m/>
    <s v="55"/>
    <x v="10"/>
    <s v="S1"/>
    <s v="S1"/>
    <m/>
    <d v="2025-02-25T00:00:00"/>
    <d v="1899-12-30T16:35:55"/>
    <d v="2025-02-25T00:00:00"/>
    <d v="1899-12-30T16:37:56"/>
    <d v="2025-02-25T00:00:00"/>
    <d v="1899-12-30T17:06:00"/>
    <x v="0"/>
    <s v="RFCPI"/>
    <s v="1323103723"/>
    <s v="FBO"/>
    <d v="1899-12-30T00:30:05"/>
    <d v="1899-12-30T00:28:04"/>
    <d v="1899-12-30T00:02:01"/>
    <s v="Granel"/>
    <s v="E001"/>
    <x v="2"/>
    <d v="1899-12-30T00:30:05"/>
    <d v="1899-12-30T00:28:04"/>
    <n v="16"/>
    <x v="2"/>
    <x v="1"/>
    <x v="2"/>
    <n v="0"/>
    <n v="0"/>
    <s v="OK"/>
    <s v="Granel"/>
    <x v="1"/>
    <n v="0"/>
    <s v="PUNTOS NORTE"/>
    <s v="A"/>
    <d v="1899-12-30T00:02:01"/>
    <d v="1899-12-30T00:02:01"/>
    <s v="OK"/>
    <m/>
    <m/>
    <d v="1899-12-30T00:00:00"/>
    <d v="1899-12-30T00:30:05"/>
    <n v="3"/>
    <d v="1899-12-30T00:02:01"/>
    <n v="30.083333333328017"/>
    <n v="17"/>
    <s v="Si"/>
  </r>
  <r>
    <s v="CCRÑ"/>
    <s v=""/>
    <x v="0"/>
    <s v="ELU6950W"/>
    <m/>
    <d v="2025-02-25T00:00:00"/>
    <m/>
    <s v="2906"/>
    <x v="11"/>
    <s v="PA"/>
    <m/>
    <m/>
    <d v="2025-02-25T00:00:00"/>
    <d v="1899-12-30T17:05:38"/>
    <d v="2025-02-25T00:00:00"/>
    <d v="1899-12-30T17:06:00"/>
    <d v="2025-02-25T00:00:00"/>
    <d v="1899-12-30T17:06:18"/>
    <x v="23"/>
    <s v="RPUMAREGA"/>
    <s v="1323103724"/>
    <s v="EXW"/>
    <d v="1899-12-30T00:00:40"/>
    <d v="1899-12-30T00:00:18"/>
    <d v="1899-12-30T00:00:22"/>
    <s v="Ensacado"/>
    <s v="E002"/>
    <x v="1"/>
    <d v="1899-12-30T00:00:40"/>
    <d v="1899-12-30T00:00:18"/>
    <n v="17"/>
    <x v="2"/>
    <x v="1"/>
    <x v="1"/>
    <n v="1"/>
    <n v="0"/>
    <s v="KO"/>
    <s v="Ensacado"/>
    <x v="1"/>
    <n v="1"/>
    <s v="PUNTOS NORTE"/>
    <s v="A"/>
    <d v="1899-12-30T00:00:22"/>
    <d v="1899-12-30T00:00:22"/>
    <s v="OK"/>
    <m/>
    <m/>
    <d v="1899-12-30T00:00:00"/>
    <d v="1899-12-30T00:00:40"/>
    <n v="3"/>
    <d v="1899-12-30T00:00:22"/>
    <n v="0.66666666666240104"/>
    <n v="17"/>
    <s v="Si"/>
  </r>
  <r>
    <s v="CCRÑ"/>
    <s v="2025000314"/>
    <x v="0"/>
    <s v="ER4994BCK"/>
    <s v="E0244LTR"/>
    <d v="2025-02-25T00:00:00"/>
    <m/>
    <s v="55"/>
    <x v="10"/>
    <s v="S1"/>
    <s v="S1"/>
    <m/>
    <d v="2025-02-25T00:00:00"/>
    <d v="1899-12-30T17:48:00"/>
    <d v="2025-02-25T00:00:00"/>
    <d v="1899-12-30T17:46:33"/>
    <d v="2025-02-25T00:00:00"/>
    <d v="1899-12-30T18:19:12"/>
    <x v="0"/>
    <s v="RFCPI"/>
    <s v="1323103725"/>
    <s v="FBO"/>
    <d v="1899-12-30T00:34:06"/>
    <d v="1899-12-30T00:32:39"/>
    <d v="1899-12-30T00:01:27"/>
    <s v="Granel"/>
    <s v="E001"/>
    <x v="2"/>
    <d v="1899-12-30T00:31:12"/>
    <d v="1899-12-30T00:32:39"/>
    <n v="17"/>
    <x v="2"/>
    <x v="1"/>
    <x v="2"/>
    <n v="0"/>
    <n v="0"/>
    <s v="OK"/>
    <s v="Granel"/>
    <x v="1"/>
    <n v="0"/>
    <s v="PUNTOS NORTE"/>
    <s v="A"/>
    <d v="1899-12-30T00:01:27"/>
    <d v="1899-12-30T00:01:27"/>
    <s v="OK"/>
    <m/>
    <m/>
    <d v="1899-12-30T00:00:00"/>
    <d v="1899-12-30T00:31:12"/>
    <n v="3"/>
    <n v="-1.0069444444500419E-3"/>
    <n v="31.199999999990329"/>
    <n v="18"/>
    <s v="Si"/>
  </r>
  <r>
    <s v="CCRÑ"/>
    <s v="2025000315"/>
    <x v="0"/>
    <s v="ER9540BCB"/>
    <s v="E3111DXK"/>
    <d v="2025-02-26T00:00:00"/>
    <m/>
    <s v="55"/>
    <x v="10"/>
    <s v="S1"/>
    <s v="S1"/>
    <m/>
    <d v="2025-02-25T00:00:00"/>
    <d v="1899-12-30T18:21:53"/>
    <d v="2025-02-26T00:00:00"/>
    <d v="1899-12-30T08:21:17"/>
    <d v="2025-02-26T00:00:00"/>
    <d v="1899-12-30T08:24:25"/>
    <x v="0"/>
    <s v="RFCPI"/>
    <s v="1323103726"/>
    <s v="FBO"/>
    <d v="1899-12-30T06:02:32"/>
    <d v="1899-12-30T00:03:08"/>
    <d v="1899-12-30T05:59:24"/>
    <s v="Granel"/>
    <s v="E001"/>
    <x v="2"/>
    <d v="1899-12-30T14:02:31"/>
    <d v="1899-12-30T00:03:08"/>
    <n v="18"/>
    <x v="3"/>
    <x v="1"/>
    <x v="2"/>
    <n v="0"/>
    <n v="1"/>
    <s v="KO"/>
    <s v="Granel"/>
    <x v="1"/>
    <n v="1"/>
    <s v="PUNTOS NORTE"/>
    <s v="C"/>
    <d v="1899-12-30T05:59:24"/>
    <d v="1899-12-30T05:01:24"/>
    <s v="OK"/>
    <m/>
    <m/>
    <d v="1899-12-30T00:00:00"/>
    <d v="1899-12-30T14:02:31"/>
    <n v="4"/>
    <n v="-0.41708333333333003"/>
    <n v="842.51666666666267"/>
    <n v="8"/>
    <s v="No"/>
  </r>
  <r>
    <s v="CCRÑ"/>
    <s v="2025000316"/>
    <x v="0"/>
    <s v="ER4994BCK"/>
    <s v="E0244LTR"/>
    <d v="2025-02-26T00:00:00"/>
    <m/>
    <s v="55"/>
    <x v="10"/>
    <s v="S1"/>
    <s v="S1"/>
    <m/>
    <d v="2025-02-26T00:00:00"/>
    <d v="1899-12-30T08:32:52"/>
    <d v="2025-02-26T00:00:00"/>
    <d v="1899-12-30T08:34:56"/>
    <d v="2025-02-26T00:00:00"/>
    <d v="1899-12-30T08:59:41"/>
    <x v="0"/>
    <s v="RFCPI"/>
    <s v="1323103727"/>
    <s v="FBO"/>
    <d v="1899-12-30T00:26:49"/>
    <d v="1899-12-30T00:24:45"/>
    <d v="1899-12-30T00:02:04"/>
    <s v="Granel"/>
    <s v="E001"/>
    <x v="2"/>
    <d v="1899-12-30T00:26:49"/>
    <d v="1899-12-30T00:24:45"/>
    <n v="8"/>
    <x v="3"/>
    <x v="1"/>
    <x v="2"/>
    <n v="0"/>
    <n v="0"/>
    <s v="OK"/>
    <s v="Granel"/>
    <x v="1"/>
    <n v="0"/>
    <s v="PUNTOS NORTE"/>
    <s v="A"/>
    <d v="1899-12-30T00:02:04"/>
    <d v="1899-12-30T00:02:04"/>
    <s v="OK"/>
    <m/>
    <m/>
    <d v="1899-12-30T00:00:00"/>
    <d v="1899-12-30T00:26:49"/>
    <n v="4"/>
    <d v="1899-12-30T00:02:04"/>
    <n v="26.816666666659213"/>
    <n v="8"/>
    <s v="Si"/>
  </r>
  <r>
    <s v="CCRÑ"/>
    <s v=""/>
    <x v="0"/>
    <s v="E1368FHT"/>
    <m/>
    <d v="2025-02-26T00:00:00"/>
    <m/>
    <s v="3320"/>
    <x v="12"/>
    <s v="PA"/>
    <m/>
    <m/>
    <d v="2025-02-26T00:00:00"/>
    <d v="1899-12-30T09:51:43"/>
    <d v="2025-02-26T00:00:00"/>
    <d v="1899-12-30T19:04:59"/>
    <d v="2025-02-26T00:00:00"/>
    <d v="1899-12-30T09:52:47"/>
    <x v="17"/>
    <s v="RPUMAREGA"/>
    <s v="1323103728"/>
    <s v="EXW"/>
    <d v="1899-12-30T18:25:28"/>
    <d v="1899-12-30T09:12:12"/>
    <d v="1899-12-30T09:13:16"/>
    <s v="Ensacado"/>
    <s v="E002"/>
    <x v="1"/>
    <d v="1899-12-30T00:01:04"/>
    <n v="-0.38347222222222005"/>
    <n v="9"/>
    <x v="3"/>
    <x v="1"/>
    <x v="1"/>
    <n v="1"/>
    <n v="0"/>
    <s v="KO"/>
    <s v="Ensacado"/>
    <x v="1"/>
    <n v="1"/>
    <s v="PUNTOS NORTE"/>
    <s v="A"/>
    <d v="1899-12-30T09:13:16"/>
    <d v="1899-12-30T08:15:16"/>
    <s v="KO"/>
    <m/>
    <m/>
    <d v="1899-12-30T00:00:00"/>
    <d v="1899-12-30T00:01:04"/>
    <n v="4"/>
    <d v="1899-12-30T09:13:16"/>
    <n v="1.0666666666655811"/>
    <n v="9"/>
    <s v="Si"/>
  </r>
  <r>
    <s v="CCRÑ"/>
    <s v="2025000317"/>
    <x v="0"/>
    <s v="ER9540BCB"/>
    <s v="E3111DXK"/>
    <d v="2025-02-26T00:00:00"/>
    <m/>
    <s v="55"/>
    <x v="10"/>
    <s v="S1"/>
    <s v="S1"/>
    <m/>
    <d v="2025-02-26T00:00:00"/>
    <d v="1899-12-30T09:37:49"/>
    <d v="2025-02-26T00:00:00"/>
    <d v="1899-12-30T09:44:34"/>
    <d v="2025-02-26T00:00:00"/>
    <d v="1899-12-30T10:08:45"/>
    <x v="0"/>
    <s v="RFCPI"/>
    <s v="1323103729"/>
    <s v="FBO"/>
    <d v="1899-12-30T00:30:56"/>
    <d v="1899-12-30T00:24:11"/>
    <d v="1899-12-30T00:06:45"/>
    <s v="Granel"/>
    <s v="E001"/>
    <x v="2"/>
    <d v="1899-12-30T00:30:56"/>
    <d v="1899-12-30T00:24:11"/>
    <n v="9"/>
    <x v="3"/>
    <x v="1"/>
    <x v="2"/>
    <n v="0"/>
    <n v="0"/>
    <s v="OK"/>
    <s v="Granel"/>
    <x v="1"/>
    <n v="0"/>
    <s v="PUNTOS NORTE"/>
    <s v="A"/>
    <d v="1899-12-30T00:06:45"/>
    <d v="1899-12-30T00:06:45"/>
    <s v="OK"/>
    <m/>
    <m/>
    <d v="1899-12-30T00:00:00"/>
    <d v="1899-12-30T00:30:56"/>
    <n v="4"/>
    <d v="1899-12-30T00:06:45"/>
    <n v="30.933333333345654"/>
    <n v="10"/>
    <s v="Si"/>
  </r>
  <r>
    <s v="CCRÑ"/>
    <s v=""/>
    <x v="0"/>
    <s v="E3765CLT"/>
    <m/>
    <d v="2025-02-26T00:00:00"/>
    <m/>
    <s v="2906"/>
    <x v="11"/>
    <s v="PA"/>
    <m/>
    <m/>
    <d v="2025-02-26T00:00:00"/>
    <d v="1899-12-30T10:12:31"/>
    <d v="2025-02-26T00:00:00"/>
    <d v="1899-12-30T19:01:59"/>
    <d v="2025-02-26T00:00:00"/>
    <d v="1899-12-30T10:13:22"/>
    <x v="16"/>
    <s v="RPUMAREGA"/>
    <s v="1323103730"/>
    <s v="EXW"/>
    <d v="1899-12-30T17:38:05"/>
    <d v="1899-12-30T08:48:37"/>
    <d v="1899-12-30T08:49:28"/>
    <s v="Ensacado"/>
    <s v="E002"/>
    <x v="1"/>
    <d v="1899-12-30T00:00:51"/>
    <n v="-0.36709490740741002"/>
    <n v="10"/>
    <x v="3"/>
    <x v="1"/>
    <x v="1"/>
    <n v="1"/>
    <n v="0"/>
    <s v="KO"/>
    <s v="Ensacado"/>
    <x v="1"/>
    <n v="1"/>
    <s v="PUNTOS NORTE"/>
    <s v="A"/>
    <d v="1899-12-30T08:49:28"/>
    <d v="1899-12-30T07:51:28"/>
    <s v="KO"/>
    <m/>
    <m/>
    <d v="1899-12-30T00:00:00"/>
    <d v="1899-12-30T00:00:51"/>
    <n v="4"/>
    <d v="1899-12-30T08:49:28"/>
    <n v="0.84999999998878195"/>
    <n v="10"/>
    <s v="Si"/>
  </r>
  <r>
    <s v="CCRÑ"/>
    <s v="2025000318"/>
    <x v="0"/>
    <s v="ER4994BCK"/>
    <s v="E0244LTR"/>
    <d v="2025-02-26T00:00:00"/>
    <m/>
    <s v="3042"/>
    <x v="13"/>
    <s v="S3"/>
    <s v="S3"/>
    <m/>
    <d v="2025-02-26T00:00:00"/>
    <d v="1899-12-30T11:06:15"/>
    <d v="2025-02-26T00:00:00"/>
    <d v="1899-12-30T11:40:17"/>
    <d v="2025-02-26T00:00:00"/>
    <d v="1899-12-30T12:08:20"/>
    <x v="0"/>
    <s v="RFCPI"/>
    <s v="1323103731"/>
    <s v="FBO"/>
    <d v="1899-12-30T01:02:05"/>
    <d v="1899-12-30T00:28:03"/>
    <d v="1899-12-30T00:34:02"/>
    <s v="Granel"/>
    <s v="E001"/>
    <x v="2"/>
    <d v="1899-12-30T01:02:05"/>
    <d v="1899-12-30T00:28:03"/>
    <n v="11"/>
    <x v="3"/>
    <x v="1"/>
    <x v="2"/>
    <n v="0"/>
    <n v="0"/>
    <s v="OK"/>
    <s v="Granel"/>
    <x v="1"/>
    <n v="0"/>
    <s v="PUNTOS NORTE"/>
    <s v="B"/>
    <d v="1899-12-30T00:34:02"/>
    <d v="1899-12-30T00:34:02"/>
    <s v="OK"/>
    <m/>
    <m/>
    <d v="1899-12-30T00:00:00"/>
    <d v="1899-12-30T01:02:05"/>
    <n v="4"/>
    <d v="1899-12-30T00:34:02"/>
    <n v="62.083333333339169"/>
    <n v="12"/>
    <s v="No"/>
  </r>
  <r>
    <s v="CCRÑ"/>
    <s v="2025000319"/>
    <x v="0"/>
    <s v="ER9540BCB"/>
    <s v="E3111DXK"/>
    <d v="2025-02-26T00:00:00"/>
    <m/>
    <s v="55"/>
    <x v="10"/>
    <s v="S1"/>
    <s v="S1"/>
    <m/>
    <d v="2025-02-26T00:00:00"/>
    <d v="1899-12-30T11:32:42"/>
    <d v="2025-02-26T00:00:00"/>
    <d v="1899-12-30T11:44:10"/>
    <d v="2025-02-26T00:00:00"/>
    <d v="1899-12-30T12:12:53"/>
    <x v="0"/>
    <s v="RFCPI"/>
    <s v="1323103732"/>
    <s v="FBO"/>
    <d v="1899-12-30T00:40:11"/>
    <d v="1899-12-30T00:28:43"/>
    <d v="1899-12-30T00:11:28"/>
    <s v="Granel"/>
    <s v="E001"/>
    <x v="2"/>
    <d v="1899-12-30T00:40:11"/>
    <d v="1899-12-30T00:28:43"/>
    <n v="11"/>
    <x v="3"/>
    <x v="1"/>
    <x v="2"/>
    <n v="0"/>
    <n v="0"/>
    <s v="OK"/>
    <s v="Granel"/>
    <x v="1"/>
    <n v="0"/>
    <s v="PUNTOS NORTE"/>
    <s v="A"/>
    <d v="1899-12-30T00:11:28"/>
    <d v="1899-12-30T00:11:28"/>
    <s v="OK"/>
    <m/>
    <m/>
    <d v="1899-12-30T00:00:00"/>
    <d v="1899-12-30T00:40:11"/>
    <n v="4"/>
    <d v="1899-12-30T00:11:28"/>
    <n v="40.183333333329678"/>
    <n v="12"/>
    <s v="Si"/>
  </r>
  <r>
    <s v="CCRÑ"/>
    <s v=""/>
    <x v="0"/>
    <s v="E9265HTG"/>
    <m/>
    <d v="2025-02-26T00:00:00"/>
    <m/>
    <s v="2906"/>
    <x v="11"/>
    <s v="PA"/>
    <m/>
    <m/>
    <d v="2025-02-26T00:00:00"/>
    <d v="1899-12-30T12:36:40"/>
    <d v="2025-02-26T00:00:00"/>
    <d v="1899-12-30T19:01:59"/>
    <d v="2025-02-26T00:00:00"/>
    <d v="1899-12-30T12:37:55"/>
    <x v="16"/>
    <s v="RPUMAREGA"/>
    <s v="1323103733"/>
    <s v="EXW"/>
    <d v="1899-12-30T12:49:23"/>
    <d v="1899-12-30T06:24:04"/>
    <d v="1899-12-30T06:25:19"/>
    <s v="Ensacado"/>
    <s v="E002"/>
    <x v="1"/>
    <d v="1899-12-30T00:01:15"/>
    <n v="-0.26671296296295999"/>
    <n v="12"/>
    <x v="3"/>
    <x v="1"/>
    <x v="1"/>
    <n v="1"/>
    <n v="0"/>
    <s v="KO"/>
    <s v="Ensacado"/>
    <x v="1"/>
    <n v="1"/>
    <s v="PUNTOS NORTE"/>
    <s v="A"/>
    <d v="1899-12-30T06:25:19"/>
    <d v="1899-12-30T05:27:19"/>
    <s v="KO"/>
    <m/>
    <m/>
    <d v="1899-12-30T00:00:00"/>
    <d v="1899-12-30T00:01:15"/>
    <n v="4"/>
    <d v="1899-12-30T06:25:19"/>
    <n v="1.2500000000064304"/>
    <n v="12"/>
    <s v="Si"/>
  </r>
  <r>
    <s v="CCRÑ"/>
    <s v="2025000320"/>
    <x v="0"/>
    <s v="ER9540BCB"/>
    <s v="E3111DXK"/>
    <d v="2025-02-26T00:00:00"/>
    <m/>
    <s v="55"/>
    <x v="10"/>
    <s v="S1"/>
    <s v="S1"/>
    <m/>
    <d v="2025-02-26T00:00:00"/>
    <d v="1899-12-30T13:13:09"/>
    <d v="2025-02-26T00:00:00"/>
    <d v="1899-12-30T15:01:11"/>
    <d v="2025-02-26T00:00:00"/>
    <d v="1899-12-30T15:23:36"/>
    <x v="0"/>
    <s v="RFCPI"/>
    <s v="1323103734"/>
    <s v="FBO"/>
    <d v="1899-12-30T02:10:27"/>
    <d v="1899-12-30T00:22:25"/>
    <d v="1899-12-30T01:48:02"/>
    <s v="Granel"/>
    <s v="E001"/>
    <x v="2"/>
    <d v="1899-12-30T02:10:27"/>
    <d v="1899-12-30T00:22:25"/>
    <n v="13"/>
    <x v="3"/>
    <x v="1"/>
    <x v="2"/>
    <n v="0"/>
    <n v="0"/>
    <s v="OK"/>
    <s v="Granel"/>
    <x v="1"/>
    <n v="0"/>
    <s v="PUNTOS NORTE"/>
    <s v="C"/>
    <d v="1899-12-30T01:48:02"/>
    <d v="1899-12-30T00:50:02"/>
    <s v="OK"/>
    <m/>
    <m/>
    <d v="1899-12-30T00:00:00"/>
    <d v="1899-12-30T02:10:27"/>
    <n v="4"/>
    <d v="1899-12-30T01:48:02"/>
    <n v="130.45000000000329"/>
    <n v="15"/>
    <s v="No"/>
  </r>
  <r>
    <s v="CCRÑ"/>
    <s v=""/>
    <x v="0"/>
    <s v="E8742CML"/>
    <m/>
    <d v="2025-02-26T00:00:00"/>
    <m/>
    <s v="2906"/>
    <x v="11"/>
    <s v="PA"/>
    <m/>
    <m/>
    <d v="2025-02-26T00:00:00"/>
    <d v="1899-12-30T15:24:56"/>
    <d v="2025-02-26T00:00:00"/>
    <d v="1899-12-30T18:55:59"/>
    <d v="2025-02-26T00:00:00"/>
    <d v="1899-12-30T15:26:18"/>
    <x v="20"/>
    <s v="RPUMAREGA"/>
    <s v="1323103735"/>
    <s v="EXW"/>
    <d v="1899-12-30T07:00:44"/>
    <d v="1899-12-30T03:29:41"/>
    <d v="1899-12-30T03:31:03"/>
    <s v="Ensacado"/>
    <s v="E002"/>
    <x v="1"/>
    <d v="1899-12-30T00:01:22"/>
    <n v="-0.14561342592592008"/>
    <n v="15"/>
    <x v="3"/>
    <x v="1"/>
    <x v="1"/>
    <n v="1"/>
    <n v="0"/>
    <s v="KO"/>
    <s v="Ensacado"/>
    <x v="1"/>
    <n v="1"/>
    <s v="PUNTOS NORTE"/>
    <s v="A"/>
    <d v="1899-12-30T03:31:03"/>
    <d v="1899-12-30T02:33:03"/>
    <s v="KO"/>
    <m/>
    <m/>
    <d v="1899-12-30T00:00:00"/>
    <d v="1899-12-30T00:01:22"/>
    <n v="4"/>
    <d v="1899-12-30T03:31:03"/>
    <n v="1.3666666666751404"/>
    <n v="15"/>
    <s v="Si"/>
  </r>
  <r>
    <s v="CCRÑ"/>
    <s v="2025000321"/>
    <x v="0"/>
    <s v="ER4994BCK"/>
    <s v="E0244LTR"/>
    <d v="2025-02-26T00:00:00"/>
    <m/>
    <s v="55"/>
    <x v="10"/>
    <s v="S1"/>
    <s v="S1"/>
    <m/>
    <d v="2025-02-26T00:00:00"/>
    <d v="1899-12-30T14:24:13"/>
    <d v="2025-02-26T00:00:00"/>
    <d v="1899-12-30T15:38:22"/>
    <d v="2025-02-26T00:00:00"/>
    <d v="1899-12-30T15:44:43"/>
    <x v="0"/>
    <s v="RFCPI"/>
    <s v="1323103736"/>
    <s v="FBO"/>
    <d v="1899-12-30T01:20:30"/>
    <d v="1899-12-30T00:06:21"/>
    <d v="1899-12-30T01:14:09"/>
    <s v="Granel"/>
    <s v="E001"/>
    <x v="2"/>
    <d v="1899-12-30T01:20:30"/>
    <d v="1899-12-30T00:06:21"/>
    <n v="14"/>
    <x v="3"/>
    <x v="1"/>
    <x v="2"/>
    <n v="0"/>
    <n v="0"/>
    <s v="OK"/>
    <s v="Granel"/>
    <x v="1"/>
    <n v="0"/>
    <s v="PUNTOS NORTE"/>
    <s v="B"/>
    <d v="1899-12-30T01:14:09"/>
    <d v="1899-12-30T00:16:09"/>
    <s v="OK"/>
    <m/>
    <m/>
    <d v="1899-12-30T00:00:00"/>
    <d v="1899-12-30T01:20:30"/>
    <n v="4"/>
    <d v="1899-12-30T01:14:09"/>
    <n v="80.500000000003155"/>
    <n v="15"/>
    <s v="No"/>
  </r>
  <r>
    <s v="CCRÑ"/>
    <s v=""/>
    <x v="0"/>
    <s v="E2177FFP"/>
    <m/>
    <d v="2025-02-26T00:00:00"/>
    <m/>
    <s v="2906"/>
    <x v="11"/>
    <s v="PA"/>
    <m/>
    <m/>
    <d v="2025-02-26T00:00:00"/>
    <d v="1899-12-30T16:28:48"/>
    <d v="2025-02-26T00:00:00"/>
    <d v="1899-12-30T16:29:23"/>
    <d v="2025-02-26T00:00:00"/>
    <d v="1899-12-30T16:29:41"/>
    <x v="24"/>
    <s v="RPUMAREGA"/>
    <s v="1323103737"/>
    <s v="EXW"/>
    <d v="1899-12-30T00:00:53"/>
    <d v="1899-12-30T00:00:18"/>
    <d v="1899-12-30T00:00:35"/>
    <s v="Ensacado"/>
    <s v="E002"/>
    <x v="1"/>
    <d v="1899-12-30T00:00:53"/>
    <d v="1899-12-30T00:00:18"/>
    <n v="16"/>
    <x v="3"/>
    <x v="1"/>
    <x v="1"/>
    <n v="1"/>
    <n v="0"/>
    <s v="KO"/>
    <s v="Ensacado"/>
    <x v="1"/>
    <n v="1"/>
    <s v="PUNTOS NORTE"/>
    <s v="A"/>
    <d v="1899-12-30T00:00:35"/>
    <d v="1899-12-30T00:00:35"/>
    <s v="OK"/>
    <m/>
    <m/>
    <d v="1899-12-30T00:00:00"/>
    <d v="1899-12-30T00:00:53"/>
    <n v="4"/>
    <d v="1899-12-30T00:00:35"/>
    <n v="0.88333333332489161"/>
    <n v="16"/>
    <s v="Si"/>
  </r>
  <r>
    <s v="CCRÑ"/>
    <s v=""/>
    <x v="0"/>
    <s v="E1368FHT"/>
    <m/>
    <d v="2025-02-26T00:00:00"/>
    <m/>
    <s v="3320"/>
    <x v="12"/>
    <s v="PA"/>
    <m/>
    <m/>
    <d v="2025-02-26T00:00:00"/>
    <d v="1899-12-30T16:58:56"/>
    <d v="2025-02-26T00:00:00"/>
    <d v="1899-12-30T19:34:59"/>
    <d v="2025-02-26T00:00:00"/>
    <d v="1899-12-30T16:59:39"/>
    <x v="17"/>
    <s v="RPUMAREGA"/>
    <s v="1323103738"/>
    <s v="EXW"/>
    <d v="1899-12-30T05:11:23"/>
    <d v="1899-12-30T02:35:20"/>
    <d v="1899-12-30T02:36:03"/>
    <s v="Ensacado"/>
    <s v="E002"/>
    <x v="1"/>
    <d v="1899-12-30T00:00:43"/>
    <n v="-0.10787037037036995"/>
    <n v="16"/>
    <x v="3"/>
    <x v="1"/>
    <x v="1"/>
    <n v="1"/>
    <n v="0"/>
    <s v="KO"/>
    <s v="Ensacado"/>
    <x v="1"/>
    <n v="1"/>
    <s v="PUNTOS NORTE"/>
    <s v="A"/>
    <d v="1899-12-30T02:36:03"/>
    <d v="1899-12-30T01:38:03"/>
    <s v="KO"/>
    <m/>
    <m/>
    <d v="1899-12-30T00:00:00"/>
    <d v="1899-12-30T00:00:43"/>
    <n v="4"/>
    <d v="1899-12-30T02:36:03"/>
    <n v="0.71666666667359991"/>
    <n v="16"/>
    <s v="Si"/>
  </r>
  <r>
    <s v="CCRÑ"/>
    <s v=""/>
    <x v="0"/>
    <s v="ELU6950W"/>
    <m/>
    <d v="2025-02-26T00:00:00"/>
    <m/>
    <s v="2906"/>
    <x v="11"/>
    <s v="PA"/>
    <m/>
    <m/>
    <d v="2025-02-26T00:00:00"/>
    <d v="1899-12-30T17:01:51"/>
    <d v="2025-02-26T00:00:00"/>
    <d v="1899-12-30T17:02:28"/>
    <d v="2025-02-26T00:00:00"/>
    <d v="1899-12-30T17:02:51"/>
    <x v="23"/>
    <s v="RPUMAREGA"/>
    <s v="1323103739"/>
    <s v="EXW"/>
    <d v="1899-12-30T00:01:00"/>
    <d v="1899-12-30T00:00:23"/>
    <d v="1899-12-30T00:00:37"/>
    <s v="Ensacado"/>
    <s v="E002"/>
    <x v="1"/>
    <d v="1899-12-30T00:01:00"/>
    <d v="1899-12-30T00:00:23"/>
    <n v="17"/>
    <x v="3"/>
    <x v="1"/>
    <x v="1"/>
    <n v="1"/>
    <n v="0"/>
    <s v="KO"/>
    <s v="Ensacado"/>
    <x v="1"/>
    <n v="1"/>
    <s v="PUNTOS NORTE"/>
    <s v="A"/>
    <d v="1899-12-30T00:00:37"/>
    <d v="1899-12-30T00:00:37"/>
    <s v="OK"/>
    <m/>
    <m/>
    <d v="1899-12-30T00:00:00"/>
    <d v="1899-12-30T00:01:00"/>
    <n v="4"/>
    <d v="1899-12-30T00:00:37"/>
    <n v="0.99999999999360156"/>
    <n v="17"/>
    <s v="Si"/>
  </r>
  <r>
    <s v="CCRÑ"/>
    <s v=""/>
    <x v="0"/>
    <s v="E8920LSF"/>
    <m/>
    <d v="2025-02-26T00:00:00"/>
    <m/>
    <s v="2906"/>
    <x v="11"/>
    <s v="PA"/>
    <m/>
    <m/>
    <d v="2025-02-26T00:00:00"/>
    <d v="1899-12-30T17:07:44"/>
    <d v="2025-02-26T00:00:00"/>
    <d v="1899-12-30T19:19:59"/>
    <d v="2025-02-26T00:00:00"/>
    <d v="1899-12-30T17:08:31"/>
    <x v="19"/>
    <s v="RPUMAREGA"/>
    <s v="1323103740"/>
    <s v="EXW"/>
    <d v="1899-12-30T04:23:43"/>
    <d v="1899-12-30T02:11:28"/>
    <d v="1899-12-30T02:12:15"/>
    <s v="Ensacado"/>
    <s v="E002"/>
    <x v="1"/>
    <d v="1899-12-30T00:00:47"/>
    <n v="-9.1296296296289992E-2"/>
    <n v="17"/>
    <x v="3"/>
    <x v="1"/>
    <x v="1"/>
    <n v="1"/>
    <n v="0"/>
    <s v="KO"/>
    <s v="Ensacado"/>
    <x v="1"/>
    <n v="1"/>
    <s v="PUNTOS NORTE"/>
    <s v="A"/>
    <d v="1899-12-30T02:12:15"/>
    <d v="1899-12-30T01:14:15"/>
    <s v="KO"/>
    <m/>
    <m/>
    <d v="1899-12-30T00:00:00"/>
    <d v="1899-12-30T00:00:47"/>
    <n v="4"/>
    <d v="1899-12-30T02:12:15"/>
    <n v="0.78333333334565936"/>
    <n v="17"/>
    <s v="Si"/>
  </r>
  <r>
    <s v="CCRÑ"/>
    <s v="2025000322"/>
    <x v="0"/>
    <s v="ER9540BCB"/>
    <s v="E3111DXK"/>
    <d v="2025-02-27T00:00:00"/>
    <m/>
    <s v="55"/>
    <x v="10"/>
    <s v="S1"/>
    <s v="S1"/>
    <m/>
    <d v="2025-02-26T00:00:00"/>
    <d v="1899-12-30T16:29:20"/>
    <d v="2025-02-27T00:00:00"/>
    <d v="1899-12-30T08:19:01"/>
    <d v="2025-02-27T00:00:00"/>
    <d v="1899-12-30T08:22:59"/>
    <x v="0"/>
    <s v="RFCPI"/>
    <s v="1323103741"/>
    <s v="FBO"/>
    <d v="1899-12-30T07:53:39"/>
    <d v="1899-12-30T00:03:58"/>
    <d v="1899-12-30T07:49:41"/>
    <s v="Granel"/>
    <s v="E001"/>
    <x v="2"/>
    <d v="1899-12-30T15:53:38"/>
    <d v="1899-12-30T00:03:58"/>
    <n v="16"/>
    <x v="4"/>
    <x v="1"/>
    <x v="2"/>
    <n v="0"/>
    <n v="1"/>
    <s v="KO"/>
    <s v="Granel"/>
    <x v="1"/>
    <n v="1"/>
    <s v="PUNTOS NORTE"/>
    <s v="C"/>
    <d v="1899-12-30T07:49:41"/>
    <d v="1899-12-30T06:51:41"/>
    <s v="OK"/>
    <m/>
    <m/>
    <d v="1899-12-30T00:00:00"/>
    <d v="1899-12-30T15:53:38"/>
    <n v="5"/>
    <n v="-0.34049768518519002"/>
    <n v="953.63333333332685"/>
    <n v="8"/>
    <s v="No"/>
  </r>
  <r>
    <s v="CCRÑ"/>
    <s v="2025000323"/>
    <x v="0"/>
    <s v="ER4994BCK"/>
    <s v="E0244LTR"/>
    <d v="2025-02-27T00:00:00"/>
    <m/>
    <s v="55"/>
    <x v="10"/>
    <s v="S1"/>
    <s v="S1"/>
    <m/>
    <d v="2025-02-26T00:00:00"/>
    <d v="1899-12-30T17:08:15"/>
    <d v="2025-02-27T00:00:00"/>
    <d v="1899-12-30T08:19:04"/>
    <d v="2025-02-27T00:00:00"/>
    <d v="1899-12-30T08:42:31"/>
    <x v="0"/>
    <s v="RFCPI"/>
    <s v="1323103742"/>
    <s v="FBO"/>
    <d v="1899-12-30T07:34:16"/>
    <d v="1899-12-30T00:23:27"/>
    <d v="1899-12-30T07:10:49"/>
    <s v="Granel"/>
    <s v="E001"/>
    <x v="2"/>
    <d v="1899-12-30T15:34:15"/>
    <d v="1899-12-30T00:23:27"/>
    <n v="17"/>
    <x v="4"/>
    <x v="1"/>
    <x v="2"/>
    <n v="0"/>
    <n v="1"/>
    <s v="KO"/>
    <s v="Granel"/>
    <x v="1"/>
    <n v="1"/>
    <s v="PUNTOS NORTE"/>
    <s v="C"/>
    <d v="1899-12-30T07:10:49"/>
    <d v="1899-12-30T06:12:49"/>
    <s v="OK"/>
    <m/>
    <m/>
    <d v="1899-12-30T00:00:00"/>
    <d v="1899-12-30T15:34:15"/>
    <n v="5"/>
    <n v="-0.36748842592593006"/>
    <n v="934.25000000000512"/>
    <n v="8"/>
    <s v="No"/>
  </r>
  <r>
    <s v="CCRÑ"/>
    <s v=""/>
    <x v="0"/>
    <s v="E8487LSZ"/>
    <m/>
    <d v="2025-02-27T00:00:00"/>
    <m/>
    <s v="2906"/>
    <x v="11"/>
    <s v="PA"/>
    <m/>
    <m/>
    <d v="2025-02-27T00:00:00"/>
    <d v="1899-12-30T09:44:52"/>
    <d v="2025-02-27T00:00:00"/>
    <d v="1899-12-30T19:01:59"/>
    <d v="2025-02-27T00:00:00"/>
    <d v="1899-12-30T09:46:11"/>
    <x v="16"/>
    <s v="RPUMAREGA"/>
    <s v="1323103743"/>
    <s v="EXW"/>
    <d v="1899-12-30T18:32:55"/>
    <d v="1899-12-30T09:15:48"/>
    <d v="1899-12-30T09:17:07"/>
    <s v="Ensacado"/>
    <s v="E002"/>
    <x v="1"/>
    <d v="1899-12-30T00:01:19"/>
    <n v="-0.38597222222222005"/>
    <n v="9"/>
    <x v="4"/>
    <x v="1"/>
    <x v="1"/>
    <n v="1"/>
    <n v="0"/>
    <s v="KO"/>
    <s v="Ensacado"/>
    <x v="1"/>
    <n v="1"/>
    <s v="PUNTOS NORTE"/>
    <s v="A"/>
    <d v="1899-12-30T09:17:07"/>
    <d v="1899-12-30T08:19:07"/>
    <s v="KO"/>
    <m/>
    <m/>
    <d v="1899-12-30T00:00:00"/>
    <d v="1899-12-30T00:01:19"/>
    <n v="5"/>
    <d v="1899-12-30T09:17:07"/>
    <n v="1.3166666666639415"/>
    <n v="9"/>
    <s v="Si"/>
  </r>
  <r>
    <s v="CCRÑ"/>
    <s v=""/>
    <x v="0"/>
    <s v="EC3520AX"/>
    <m/>
    <d v="2025-02-27T00:00:00"/>
    <m/>
    <s v="2906"/>
    <x v="11"/>
    <s v="PA"/>
    <m/>
    <m/>
    <d v="2025-02-27T00:00:00"/>
    <d v="1899-12-30T10:54:09"/>
    <d v="2025-02-27T00:00:00"/>
    <d v="1899-12-30T19:19:01"/>
    <d v="2025-02-27T00:00:00"/>
    <d v="1899-12-30T10:54:55"/>
    <x v="25"/>
    <s v="RPUMAREGA"/>
    <s v="1323103744"/>
    <s v="EXW"/>
    <d v="1899-12-30T16:48:58"/>
    <d v="1899-12-30T08:24:06"/>
    <d v="1899-12-30T08:24:52"/>
    <s v="Ensacado"/>
    <s v="E002"/>
    <x v="1"/>
    <d v="1899-12-30T00:00:46"/>
    <n v="-0.35006944444444993"/>
    <n v="10"/>
    <x v="4"/>
    <x v="1"/>
    <x v="1"/>
    <n v="1"/>
    <n v="0"/>
    <s v="KO"/>
    <s v="Ensacado"/>
    <x v="1"/>
    <n v="1"/>
    <s v="PUNTOS NORTE"/>
    <s v="A"/>
    <d v="1899-12-30T08:24:52"/>
    <d v="1899-12-30T07:26:52"/>
    <s v="KO"/>
    <m/>
    <m/>
    <d v="1899-12-30T00:00:00"/>
    <d v="1899-12-30T00:00:46"/>
    <n v="5"/>
    <d v="1899-12-30T08:24:52"/>
    <n v="0.76666666667041028"/>
    <n v="10"/>
    <s v="Si"/>
  </r>
  <r>
    <s v="CCRÑ"/>
    <s v="2025000324"/>
    <x v="0"/>
    <s v="ER9540BCB"/>
    <s v="E3111DXK"/>
    <d v="2025-02-27T00:00:00"/>
    <m/>
    <s v="55"/>
    <x v="10"/>
    <s v="S1"/>
    <s v="S1"/>
    <m/>
    <d v="2025-02-27T00:00:00"/>
    <d v="1899-12-30T09:27:01"/>
    <d v="2025-02-27T00:00:00"/>
    <d v="1899-12-30T11:26:07"/>
    <d v="2025-02-27T00:00:00"/>
    <d v="1899-12-30T11:52:44"/>
    <x v="0"/>
    <s v="RFCPI"/>
    <s v="1323103745"/>
    <s v="FBO"/>
    <d v="1899-12-30T02:25:43"/>
    <d v="1899-12-30T00:26:37"/>
    <d v="1899-12-30T01:59:06"/>
    <s v="Granel"/>
    <s v="E001"/>
    <x v="2"/>
    <d v="1899-12-30T02:25:43"/>
    <d v="1899-12-30T00:26:37"/>
    <n v="9"/>
    <x v="4"/>
    <x v="1"/>
    <x v="2"/>
    <n v="0"/>
    <n v="0"/>
    <s v="OK"/>
    <s v="Granel"/>
    <x v="1"/>
    <n v="0"/>
    <s v="PUNTOS NORTE"/>
    <s v="C"/>
    <d v="1899-12-30T01:59:06"/>
    <d v="1899-12-30T01:01:06"/>
    <s v="OK"/>
    <m/>
    <m/>
    <d v="1899-12-30T00:00:00"/>
    <d v="1899-12-30T02:25:43"/>
    <n v="5"/>
    <d v="1899-12-30T01:59:06"/>
    <n v="145.71666666666724"/>
    <n v="11"/>
    <s v="No"/>
  </r>
  <r>
    <s v="CCRÑ"/>
    <s v="2025000325"/>
    <x v="0"/>
    <s v="ER4994BCK"/>
    <s v="E0244LTR"/>
    <d v="2025-02-27T00:00:00"/>
    <m/>
    <s v="55"/>
    <x v="10"/>
    <s v="S1"/>
    <s v="S1"/>
    <m/>
    <d v="2025-02-27T00:00:00"/>
    <d v="1899-12-30T10:01:40"/>
    <d v="2025-02-27T00:00:00"/>
    <d v="1899-12-30T11:26:28"/>
    <d v="2025-02-27T00:00:00"/>
    <d v="1899-12-30T12:10:12"/>
    <x v="0"/>
    <s v="RFCPI"/>
    <s v="1323103746"/>
    <s v="FBO"/>
    <d v="1899-12-30T02:08:32"/>
    <d v="1899-12-30T00:43:44"/>
    <d v="1899-12-30T01:24:48"/>
    <s v="Granel"/>
    <s v="E001"/>
    <x v="2"/>
    <d v="1899-12-30T02:08:32"/>
    <d v="1899-12-30T00:43:44"/>
    <n v="10"/>
    <x v="4"/>
    <x v="1"/>
    <x v="2"/>
    <n v="0"/>
    <n v="0"/>
    <s v="OK"/>
    <s v="Granel"/>
    <x v="1"/>
    <n v="0"/>
    <s v="PUNTOS NORTE"/>
    <s v="C"/>
    <d v="1899-12-30T01:24:48"/>
    <d v="1899-12-30T00:26:48"/>
    <s v="OK"/>
    <m/>
    <m/>
    <d v="1899-12-30T00:00:00"/>
    <d v="1899-12-30T02:08:32"/>
    <n v="5"/>
    <d v="1899-12-30T01:24:48"/>
    <n v="128.53333333333438"/>
    <n v="12"/>
    <s v="No"/>
  </r>
  <r>
    <s v="CCRÑ"/>
    <s v=""/>
    <x v="0"/>
    <s v="E0621DNX"/>
    <m/>
    <d v="2025-02-27T00:00:00"/>
    <m/>
    <s v="2906"/>
    <x v="11"/>
    <s v="PA"/>
    <m/>
    <m/>
    <d v="2025-02-27T00:00:00"/>
    <d v="1899-12-30T12:33:49"/>
    <d v="2025-02-27T00:00:00"/>
    <d v="1899-12-30T12:34:18"/>
    <d v="2025-02-27T00:00:00"/>
    <d v="1899-12-30T12:34:48"/>
    <x v="26"/>
    <s v="RPUMAREGA"/>
    <s v="1323103747"/>
    <s v="EXW"/>
    <d v="1899-12-30T00:00:59"/>
    <d v="1899-12-30T00:00:30"/>
    <d v="1899-12-30T00:00:29"/>
    <s v="Ensacado"/>
    <s v="E002"/>
    <x v="1"/>
    <d v="1899-12-30T00:00:59"/>
    <d v="1899-12-30T00:00:30"/>
    <n v="12"/>
    <x v="4"/>
    <x v="1"/>
    <x v="1"/>
    <n v="1"/>
    <n v="0"/>
    <s v="KO"/>
    <s v="Ensacado"/>
    <x v="1"/>
    <n v="1"/>
    <s v="PUNTOS NORTE"/>
    <s v="A"/>
    <d v="1899-12-30T00:00:29"/>
    <d v="1899-12-30T00:00:29"/>
    <s v="OK"/>
    <m/>
    <m/>
    <d v="1899-12-30T00:00:00"/>
    <d v="1899-12-30T00:00:59"/>
    <n v="5"/>
    <d v="1899-12-30T00:00:29"/>
    <n v="0.98333333333274098"/>
    <n v="12"/>
    <s v="Si"/>
  </r>
  <r>
    <s v="CCRÑ"/>
    <s v="2025000326"/>
    <x v="0"/>
    <s v="ER9540BCB"/>
    <s v="E3111DXK"/>
    <d v="2025-02-27T00:00:00"/>
    <m/>
    <s v="55"/>
    <x v="10"/>
    <s v="S1"/>
    <s v="S1"/>
    <m/>
    <d v="2025-02-27T00:00:00"/>
    <d v="1899-12-30T12:48:38"/>
    <d v="2025-02-27T00:00:00"/>
    <d v="1899-12-30T14:55:49"/>
    <d v="2025-02-27T00:00:00"/>
    <d v="1899-12-30T15:15:20"/>
    <x v="0"/>
    <s v="RFCPI"/>
    <s v="1323103748"/>
    <s v="FBO"/>
    <d v="1899-12-30T02:26:42"/>
    <d v="1899-12-30T00:19:31"/>
    <d v="1899-12-30T02:07:11"/>
    <s v="Granel"/>
    <s v="E001"/>
    <x v="2"/>
    <d v="1899-12-30T02:26:42"/>
    <d v="1899-12-30T00:19:31"/>
    <n v="12"/>
    <x v="4"/>
    <x v="1"/>
    <x v="2"/>
    <n v="0"/>
    <n v="0"/>
    <s v="OK"/>
    <s v="Granel"/>
    <x v="1"/>
    <n v="0"/>
    <s v="PUNTOS NORTE"/>
    <s v="C"/>
    <d v="1899-12-30T02:07:11"/>
    <d v="1899-12-30T01:09:11"/>
    <s v="OK"/>
    <m/>
    <m/>
    <d v="1899-12-30T00:00:00"/>
    <d v="1899-12-30T02:26:42"/>
    <n v="5"/>
    <d v="1899-12-30T02:07:11"/>
    <n v="146.6999999999999"/>
    <n v="15"/>
    <s v="No"/>
  </r>
  <r>
    <s v="CCRÑ"/>
    <s v="2025000327"/>
    <x v="0"/>
    <s v="ER4994BCK"/>
    <s v="E0244LTR"/>
    <d v="2025-02-27T00:00:00"/>
    <m/>
    <s v="55"/>
    <x v="10"/>
    <s v="S1"/>
    <s v="S1"/>
    <m/>
    <d v="2025-02-27T00:00:00"/>
    <d v="1899-12-30T13:22:24"/>
    <d v="2025-02-27T00:00:00"/>
    <d v="1899-12-30T14:56:01"/>
    <d v="2025-02-27T00:00:00"/>
    <d v="1899-12-30T15:34:58"/>
    <x v="0"/>
    <s v="RFCPI"/>
    <s v="1323103749"/>
    <s v="FBO"/>
    <d v="1899-12-30T02:12:34"/>
    <d v="1899-12-30T00:38:57"/>
    <d v="1899-12-30T01:33:37"/>
    <s v="Granel"/>
    <s v="E001"/>
    <x v="2"/>
    <d v="1899-12-30T02:12:34"/>
    <d v="1899-12-30T00:38:57"/>
    <n v="13"/>
    <x v="4"/>
    <x v="1"/>
    <x v="2"/>
    <n v="0"/>
    <n v="0"/>
    <s v="OK"/>
    <s v="Granel"/>
    <x v="1"/>
    <n v="0"/>
    <s v="PUNTOS NORTE"/>
    <s v="C"/>
    <d v="1899-12-30T01:33:37"/>
    <d v="1899-12-30T00:35:37"/>
    <s v="OK"/>
    <m/>
    <m/>
    <d v="1899-12-30T00:00:00"/>
    <d v="1899-12-30T02:12:34"/>
    <n v="5"/>
    <d v="1899-12-30T01:33:37"/>
    <n v="132.56666666667357"/>
    <n v="15"/>
    <s v="No"/>
  </r>
  <r>
    <s v="CCRÑ"/>
    <s v="2025000328"/>
    <x v="0"/>
    <s v="ER9540BCB"/>
    <s v="E3111DXK"/>
    <d v="2025-02-27T00:00:00"/>
    <m/>
    <s v="3042"/>
    <x v="13"/>
    <s v="S3"/>
    <s v="S3"/>
    <m/>
    <d v="2025-02-27T00:00:00"/>
    <d v="1899-12-30T16:18:16"/>
    <d v="2025-02-27T00:00:00"/>
    <d v="1899-12-30T16:18:55"/>
    <d v="2025-02-27T00:00:00"/>
    <d v="1899-12-30T16:36:24"/>
    <x v="0"/>
    <s v="RFCPI"/>
    <s v="1323103750"/>
    <s v="FBO"/>
    <d v="1899-12-30T00:18:08"/>
    <d v="1899-12-30T00:17:29"/>
    <d v="1899-12-30T00:00:39"/>
    <s v="Granel"/>
    <s v="E001"/>
    <x v="2"/>
    <d v="1899-12-30T00:18:08"/>
    <d v="1899-12-30T00:17:29"/>
    <n v="16"/>
    <x v="4"/>
    <x v="1"/>
    <x v="2"/>
    <n v="0"/>
    <n v="0"/>
    <s v="OK"/>
    <s v="Granel"/>
    <x v="1"/>
    <n v="0"/>
    <s v="PUNTOS NORTE"/>
    <s v="A"/>
    <d v="1899-12-30T00:00:39"/>
    <d v="1899-12-30T00:00:39"/>
    <s v="OK"/>
    <m/>
    <m/>
    <d v="1899-12-30T00:00:00"/>
    <d v="1899-12-30T00:18:08"/>
    <n v="5"/>
    <d v="1899-12-30T00:00:39"/>
    <n v="18.133333333329666"/>
    <n v="16"/>
    <s v="Si"/>
  </r>
  <r>
    <s v="CCRÑ"/>
    <s v="2025000329"/>
    <x v="0"/>
    <s v="ER4994BCK"/>
    <s v="E0244LTR"/>
    <d v="2025-02-27T00:00:00"/>
    <m/>
    <s v="55"/>
    <x v="10"/>
    <s v="S1"/>
    <s v="S1"/>
    <m/>
    <d v="2025-02-27T00:00:00"/>
    <d v="1899-12-30T16:41:22"/>
    <d v="2025-02-27T00:00:00"/>
    <d v="1899-12-30T17:21:22"/>
    <d v="2025-02-27T00:00:00"/>
    <d v="1899-12-30T17:45:10"/>
    <x v="0"/>
    <s v="RFCPI"/>
    <s v="1323103751"/>
    <s v="FBO"/>
    <d v="1899-12-30T01:03:48"/>
    <d v="1899-12-30T00:23:48"/>
    <d v="1899-12-30T00:40:00"/>
    <s v="Granel"/>
    <s v="E001"/>
    <x v="2"/>
    <d v="1899-12-30T01:03:48"/>
    <d v="1899-12-30T00:23:48"/>
    <n v="16"/>
    <x v="4"/>
    <x v="1"/>
    <x v="2"/>
    <n v="0"/>
    <n v="0"/>
    <s v="OK"/>
    <s v="Granel"/>
    <x v="1"/>
    <n v="0"/>
    <s v="PUNTOS NORTE"/>
    <s v="B"/>
    <d v="1899-12-30T00:40:00"/>
    <d v="1899-12-30T00:40:00"/>
    <s v="OK"/>
    <m/>
    <m/>
    <d v="1899-12-30T00:00:00"/>
    <d v="1899-12-30T01:03:48"/>
    <n v="5"/>
    <d v="1899-12-30T00:40:00"/>
    <n v="63.799999999991904"/>
    <n v="17"/>
    <s v="No"/>
  </r>
  <r>
    <s v="CCRÑ"/>
    <s v="2025000330"/>
    <x v="0"/>
    <s v="ER9540BCB"/>
    <s v="E3111DXK"/>
    <d v="2025-02-28T00:00:00"/>
    <m/>
    <s v="55"/>
    <x v="10"/>
    <s v="S1"/>
    <s v="S1"/>
    <m/>
    <d v="2025-02-28T00:00:00"/>
    <d v="1899-12-30T07:56:26"/>
    <d v="2025-02-28T00:00:00"/>
    <d v="1899-12-30T08:10:06"/>
    <d v="2025-02-28T00:00:00"/>
    <d v="1899-12-30T08:44:03"/>
    <x v="0"/>
    <s v="RFCPI"/>
    <s v="1323103752"/>
    <s v="FBO"/>
    <d v="1899-12-30T00:47:37"/>
    <d v="1899-12-30T00:33:57"/>
    <d v="1899-12-30T00:13:40"/>
    <s v="Granel"/>
    <s v="E001"/>
    <x v="2"/>
    <d v="1899-12-30T00:47:37"/>
    <d v="1899-12-30T00:33:57"/>
    <n v="7"/>
    <x v="5"/>
    <x v="1"/>
    <x v="2"/>
    <n v="0"/>
    <n v="0"/>
    <s v="OK"/>
    <s v="Granel"/>
    <x v="1"/>
    <n v="0"/>
    <s v="PUNTOS NORTE"/>
    <s v="B"/>
    <d v="1899-12-30T00:13:40"/>
    <d v="1899-12-30T00:13:40"/>
    <s v="OK"/>
    <m/>
    <m/>
    <d v="1899-12-30T00:00:00"/>
    <d v="1899-12-30T00:47:37"/>
    <n v="6"/>
    <d v="1899-12-30T00:13:40"/>
    <n v="47.616666666667179"/>
    <n v="8"/>
    <s v="No"/>
  </r>
  <r>
    <s v="CCRÑ"/>
    <s v="2025000331"/>
    <x v="0"/>
    <s v="ER4994BCK"/>
    <s v="E0244LTR"/>
    <d v="2025-02-28T00:00:00"/>
    <m/>
    <s v="3042"/>
    <x v="13"/>
    <s v="S3"/>
    <s v="S3"/>
    <m/>
    <d v="2025-02-28T00:00:00"/>
    <d v="1899-12-30T08:40:21"/>
    <d v="2025-02-28T00:00:00"/>
    <d v="1899-12-30T08:57:35"/>
    <d v="2025-02-28T00:00:00"/>
    <d v="1899-12-30T09:00:46"/>
    <x v="0"/>
    <s v="RFCPI"/>
    <s v="1323103753"/>
    <s v="FBO"/>
    <d v="1899-12-30T00:20:25"/>
    <d v="1899-12-30T00:03:11"/>
    <d v="1899-12-30T00:17:14"/>
    <s v="Granel"/>
    <s v="E001"/>
    <x v="2"/>
    <d v="1899-12-30T00:20:25"/>
    <d v="1899-12-30T00:03:11"/>
    <n v="8"/>
    <x v="5"/>
    <x v="1"/>
    <x v="2"/>
    <n v="0"/>
    <n v="0"/>
    <s v="OK"/>
    <s v="Granel"/>
    <x v="1"/>
    <n v="0"/>
    <s v="PUNTOS NORTE"/>
    <s v="A"/>
    <d v="1899-12-30T00:17:14"/>
    <d v="1899-12-30T00:17:14"/>
    <s v="OK"/>
    <m/>
    <m/>
    <d v="1899-12-30T00:00:00"/>
    <d v="1899-12-30T00:20:25"/>
    <n v="6"/>
    <d v="1899-12-30T00:17:14"/>
    <n v="20.416666666665648"/>
    <n v="9"/>
    <s v="Si"/>
  </r>
  <r>
    <s v="CCRÑ"/>
    <s v=""/>
    <x v="0"/>
    <s v="E3765CLT"/>
    <m/>
    <d v="2025-02-28T00:00:00"/>
    <m/>
    <s v="2906"/>
    <x v="11"/>
    <s v="PA"/>
    <m/>
    <m/>
    <d v="2025-02-28T00:00:00"/>
    <d v="1899-12-30T09:17:16"/>
    <d v="2025-02-28T00:00:00"/>
    <d v="1899-12-30T19:01:59"/>
    <d v="2025-02-28T00:00:00"/>
    <d v="1899-12-30T09:26:33"/>
    <x v="16"/>
    <s v="RPUMAREGA"/>
    <s v="1323103754"/>
    <s v="EXW"/>
    <d v="1899-12-30T19:20:09"/>
    <d v="1899-12-30T09:35:26"/>
    <d v="1899-12-30T09:44:43"/>
    <s v="Ensacado"/>
    <s v="E002"/>
    <x v="1"/>
    <d v="1899-12-30T00:09:17"/>
    <n v="-0.39960648148148004"/>
    <n v="9"/>
    <x v="5"/>
    <x v="1"/>
    <x v="1"/>
    <n v="1"/>
    <n v="0"/>
    <s v="KO"/>
    <s v="Ensacado"/>
    <x v="1"/>
    <n v="1"/>
    <s v="PUNTOS NORTE"/>
    <s v="A"/>
    <d v="1899-12-30T09:44:43"/>
    <d v="1899-12-30T08:46:43"/>
    <s v="KO"/>
    <m/>
    <m/>
    <d v="1899-12-30T00:00:00"/>
    <d v="1899-12-30T00:09:17"/>
    <n v="6"/>
    <d v="1899-12-30T09:44:43"/>
    <n v="9.2833333333343582"/>
    <n v="9"/>
    <s v="Si"/>
  </r>
  <r>
    <s v="CCRÑ"/>
    <s v="2025000332"/>
    <x v="0"/>
    <s v="ER9540BCB"/>
    <s v="E3111DXK"/>
    <d v="2025-02-28T00:00:00"/>
    <m/>
    <s v="55"/>
    <x v="10"/>
    <s v="S1"/>
    <s v="S1"/>
    <m/>
    <d v="2025-02-28T00:00:00"/>
    <d v="1899-12-30T09:56:03"/>
    <d v="2025-02-28T00:00:00"/>
    <d v="1899-12-30T09:59:55"/>
    <d v="2025-02-28T00:00:00"/>
    <d v="1899-12-30T10:18:35"/>
    <x v="0"/>
    <s v="RFCPI"/>
    <s v="1323103755"/>
    <s v="FBO"/>
    <d v="1899-12-30T00:22:32"/>
    <d v="1899-12-30T00:18:40"/>
    <d v="1899-12-30T00:03:52"/>
    <s v="Granel"/>
    <s v="E001"/>
    <x v="2"/>
    <d v="1899-12-30T00:22:32"/>
    <d v="1899-12-30T00:18:40"/>
    <n v="9"/>
    <x v="5"/>
    <x v="1"/>
    <x v="2"/>
    <n v="0"/>
    <n v="0"/>
    <s v="OK"/>
    <s v="Granel"/>
    <x v="1"/>
    <n v="0"/>
    <s v="PUNTOS NORTE"/>
    <s v="A"/>
    <d v="1899-12-30T00:03:52"/>
    <d v="1899-12-30T00:03:52"/>
    <s v="OK"/>
    <m/>
    <m/>
    <d v="1899-12-30T00:00:00"/>
    <d v="1899-12-30T00:22:32"/>
    <n v="6"/>
    <d v="1899-12-30T00:03:52"/>
    <n v="22.533333333336028"/>
    <n v="10"/>
    <s v="Si"/>
  </r>
  <r>
    <s v="CCRÑ"/>
    <s v="2025000333"/>
    <x v="0"/>
    <s v="ER4994BCK"/>
    <s v="E0244LTR"/>
    <d v="2025-02-28T00:00:00"/>
    <m/>
    <s v="55"/>
    <x v="10"/>
    <s v="S1"/>
    <s v="S1"/>
    <m/>
    <d v="2025-02-28T00:00:00"/>
    <d v="1899-12-30T11:12:13"/>
    <d v="2025-02-28T00:00:00"/>
    <d v="1899-12-30T11:20:46"/>
    <d v="2025-02-28T00:00:00"/>
    <d v="1899-12-30T11:34:42"/>
    <x v="0"/>
    <s v="RFCPI"/>
    <s v="1323103756"/>
    <s v="FBO"/>
    <d v="1899-12-30T00:22:29"/>
    <d v="1899-12-30T00:13:56"/>
    <d v="1899-12-30T00:08:33"/>
    <s v="Granel"/>
    <s v="E001"/>
    <x v="2"/>
    <d v="1899-12-30T00:22:29"/>
    <d v="1899-12-30T00:13:56"/>
    <n v="11"/>
    <x v="5"/>
    <x v="1"/>
    <x v="2"/>
    <n v="0"/>
    <n v="0"/>
    <s v="OK"/>
    <s v="Granel"/>
    <x v="1"/>
    <n v="0"/>
    <s v="PUNTOS NORTE"/>
    <s v="A"/>
    <d v="1899-12-30T00:08:33"/>
    <d v="1899-12-30T00:08:33"/>
    <s v="OK"/>
    <m/>
    <m/>
    <d v="1899-12-30T00:00:00"/>
    <d v="1899-12-30T00:22:29"/>
    <n v="6"/>
    <d v="1899-12-30T00:08:33"/>
    <n v="22.483333333339218"/>
    <n v="11"/>
    <s v="Si"/>
  </r>
  <r>
    <s v="CCRÑ"/>
    <s v=""/>
    <x v="0"/>
    <s v="E9265HTG"/>
    <m/>
    <d v="2025-02-28T00:00:00"/>
    <m/>
    <s v="2906"/>
    <x v="11"/>
    <s v="PA"/>
    <m/>
    <m/>
    <d v="2025-02-28T00:00:00"/>
    <d v="1899-12-30T12:11:58"/>
    <d v="2025-02-28T00:00:00"/>
    <d v="1899-12-30T19:01:59"/>
    <d v="2025-02-28T00:00:00"/>
    <d v="1899-12-30T12:12:53"/>
    <x v="16"/>
    <s v="RPUMAREGA"/>
    <s v="1323103757"/>
    <s v="EXW"/>
    <d v="1899-12-30T13:39:07"/>
    <d v="1899-12-30T06:49:06"/>
    <d v="1899-12-30T06:50:01"/>
    <s v="Ensacado"/>
    <s v="E002"/>
    <x v="1"/>
    <d v="1899-12-30T00:00:55"/>
    <n v="-0.28409722222222"/>
    <n v="12"/>
    <x v="5"/>
    <x v="1"/>
    <x v="1"/>
    <n v="1"/>
    <n v="0"/>
    <s v="KO"/>
    <s v="Ensacado"/>
    <x v="1"/>
    <n v="1"/>
    <s v="PUNTOS NORTE"/>
    <s v="A"/>
    <d v="1899-12-30T06:50:01"/>
    <d v="1899-12-30T05:52:01"/>
    <s v="KO"/>
    <m/>
    <m/>
    <d v="1899-12-30T00:00:00"/>
    <d v="1899-12-30T00:00:55"/>
    <n v="6"/>
    <d v="1899-12-30T06:50:01"/>
    <n v="0.9166666666608414"/>
    <n v="12"/>
    <s v="Si"/>
  </r>
  <r>
    <s v="CCRÑ"/>
    <s v="2025000334"/>
    <x v="0"/>
    <s v="ER9540BCB"/>
    <s v="E3111DXK"/>
    <d v="2025-02-28T00:00:00"/>
    <m/>
    <s v="55"/>
    <x v="10"/>
    <s v="S1"/>
    <s v="S1"/>
    <m/>
    <d v="2025-02-28T00:00:00"/>
    <d v="1899-12-30T12:05:12"/>
    <d v="2025-02-28T00:00:00"/>
    <d v="1899-12-30T12:25:42"/>
    <d v="2025-02-28T00:00:00"/>
    <d v="1899-12-30T13:10:02"/>
    <x v="0"/>
    <s v="RFCPI"/>
    <s v="1323103758"/>
    <s v="FBO"/>
    <d v="1899-12-30T01:04:50"/>
    <d v="1899-12-30T00:44:20"/>
    <d v="1899-12-30T00:20:30"/>
    <s v="Granel"/>
    <s v="E001"/>
    <x v="2"/>
    <d v="1899-12-30T01:04:50"/>
    <d v="1899-12-30T00:44:20"/>
    <n v="12"/>
    <x v="5"/>
    <x v="1"/>
    <x v="2"/>
    <n v="0"/>
    <n v="0"/>
    <s v="OK"/>
    <s v="Granel"/>
    <x v="1"/>
    <n v="0"/>
    <s v="PUNTOS NORTE"/>
    <s v="B"/>
    <d v="1899-12-30T00:20:30"/>
    <d v="1899-12-30T00:20:30"/>
    <s v="OK"/>
    <m/>
    <m/>
    <d v="1899-12-30T00:00:00"/>
    <d v="1899-12-30T01:04:50"/>
    <n v="6"/>
    <d v="1899-12-30T00:20:30"/>
    <n v="64.833333333336"/>
    <n v="13"/>
    <s v="No"/>
  </r>
  <r>
    <s v="CCRÑ"/>
    <s v=""/>
    <x v="0"/>
    <s v="E7307BSR"/>
    <m/>
    <d v="2025-02-28T00:00:00"/>
    <m/>
    <s v="2906"/>
    <x v="11"/>
    <s v="PA"/>
    <m/>
    <m/>
    <d v="2025-02-28T00:00:00"/>
    <d v="1899-12-30T15:21:38"/>
    <d v="2025-02-28T00:00:00"/>
    <d v="1899-12-30T18:58:59"/>
    <d v="2025-02-28T00:00:00"/>
    <d v="1899-12-30T15:22:42"/>
    <x v="27"/>
    <s v="RPUMAREGA"/>
    <s v="1323103759"/>
    <s v="EXW"/>
    <d v="1899-12-30T07:13:38"/>
    <d v="1899-12-30T03:36:17"/>
    <d v="1899-12-30T03:37:21"/>
    <s v="Ensacado"/>
    <s v="E002"/>
    <x v="1"/>
    <d v="1899-12-30T00:01:04"/>
    <n v="-0.15019675925926002"/>
    <n v="15"/>
    <x v="5"/>
    <x v="1"/>
    <x v="1"/>
    <n v="1"/>
    <n v="0"/>
    <s v="KO"/>
    <s v="Ensacado"/>
    <x v="1"/>
    <n v="1"/>
    <s v="PUNTOS NORTE"/>
    <s v="A"/>
    <d v="1899-12-30T03:37:21"/>
    <d v="1899-12-30T02:39:21"/>
    <s v="KO"/>
    <m/>
    <m/>
    <d v="1899-12-30T00:00:00"/>
    <d v="1899-12-30T00:01:04"/>
    <n v="6"/>
    <d v="1899-12-30T03:37:21"/>
    <n v="1.066666666665661"/>
    <n v="15"/>
    <s v="Si"/>
  </r>
  <r>
    <s v="CCRÑ"/>
    <s v=""/>
    <x v="0"/>
    <s v="E5949GCS"/>
    <m/>
    <d v="2025-03-03T00:00:00"/>
    <m/>
    <s v="2906"/>
    <x v="11"/>
    <s v="PA"/>
    <m/>
    <m/>
    <d v="2025-03-03T00:00:00"/>
    <d v="1899-12-30T11:57:20"/>
    <d v="2025-03-03T00:00:00"/>
    <d v="1899-12-30T10:27:00"/>
    <d v="2025-03-03T00:00:00"/>
    <d v="1899-12-30T11:58:17"/>
    <x v="22"/>
    <s v="RPUMAREGA"/>
    <s v="1323103760"/>
    <s v="EXW"/>
    <d v="1899-12-30T03:01:37"/>
    <d v="1899-12-30T01:31:17"/>
    <d v="1899-12-30T01:30:20"/>
    <s v="Ensacado"/>
    <s v="E002"/>
    <x v="1"/>
    <d v="1899-12-30T00:00:57"/>
    <d v="1899-12-30T01:31:17"/>
    <n v="11"/>
    <x v="6"/>
    <x v="2"/>
    <x v="1"/>
    <n v="1"/>
    <n v="0"/>
    <s v="KO"/>
    <s v="Ensacado"/>
    <x v="2"/>
    <n v="1"/>
    <s v="PUNTOS NORTE"/>
    <s v="A"/>
    <d v="1899-12-30T01:30:20"/>
    <d v="1899-12-30T00:32:20"/>
    <s v="KO"/>
    <m/>
    <m/>
    <d v="1899-12-30T00:00:00"/>
    <d v="1899-12-30T00:00:57"/>
    <n v="2"/>
    <n v="-6.273148148148E-2"/>
    <n v="0.94999999999679119"/>
    <n v="11"/>
    <s v="Si"/>
  </r>
  <r>
    <s v="CCRÑ"/>
    <s v="2025000335"/>
    <x v="0"/>
    <s v="ER4994BCK"/>
    <s v="E0244LTR"/>
    <d v="2025-03-05T00:00:00"/>
    <m/>
    <s v="55"/>
    <x v="10"/>
    <s v="S1"/>
    <s v="S1"/>
    <m/>
    <d v="2025-02-28T00:00:00"/>
    <d v="1899-12-30T12:35:22"/>
    <d v="2025-03-05T00:00:00"/>
    <d v="1899-12-30T10:19:13"/>
    <d v="2025-03-05T00:00:00"/>
    <d v="1899-12-30T10:49:44"/>
    <x v="0"/>
    <s v="RFCPI"/>
    <s v="1323103761"/>
    <s v="FBO"/>
    <d v="1899-12-31T22:14:22"/>
    <d v="1899-12-30T00:30:31"/>
    <d v="1899-12-31T21:43:51"/>
    <s v="Granel"/>
    <s v="E001"/>
    <x v="2"/>
    <d v="1899-12-30T22:14:21"/>
    <d v="1899-12-30T00:30:31"/>
    <n v="12"/>
    <x v="8"/>
    <x v="1"/>
    <x v="2"/>
    <n v="0"/>
    <n v="1"/>
    <s v="KO"/>
    <s v="Granel"/>
    <x v="2"/>
    <n v="1"/>
    <s v="PUNTOS NORTE"/>
    <s v="C"/>
    <d v="1899-12-31T21:43:51"/>
    <d v="1899-12-31T20:45:51"/>
    <s v="KO"/>
    <m/>
    <m/>
    <d v="1899-12-30T00:00:00"/>
    <d v="1899-12-30T22:14:21"/>
    <n v="4"/>
    <n v="-9.4548611111120007E-2"/>
    <n v="1334.3499999999876"/>
    <n v="10"/>
    <s v="No"/>
  </r>
  <r>
    <s v="CCRÑ"/>
    <s v=""/>
    <x v="0"/>
    <s v="E0621DNX"/>
    <m/>
    <d v="2025-03-05T00:00:00"/>
    <m/>
    <s v="2906"/>
    <x v="11"/>
    <s v="PA"/>
    <m/>
    <m/>
    <d v="2025-03-05T00:00:00"/>
    <d v="1899-12-30T11:35:39"/>
    <d v="2025-03-05T00:00:00"/>
    <d v="1899-12-30T11:37:21"/>
    <d v="2025-03-05T00:00:00"/>
    <d v="1899-12-30T11:37:45"/>
    <x v="26"/>
    <s v="RPUMAREGA"/>
    <s v="1323103762"/>
    <s v="EXW"/>
    <d v="1899-12-30T00:02:06"/>
    <d v="1899-12-30T00:00:24"/>
    <d v="1899-12-30T00:01:42"/>
    <s v="Ensacado"/>
    <s v="E002"/>
    <x v="1"/>
    <d v="1899-12-30T00:02:06"/>
    <d v="1899-12-30T00:00:24"/>
    <n v="11"/>
    <x v="8"/>
    <x v="2"/>
    <x v="1"/>
    <n v="1"/>
    <n v="0"/>
    <s v="KO"/>
    <s v="Ensacado"/>
    <x v="2"/>
    <n v="1"/>
    <s v="PUNTOS NORTE"/>
    <s v="A"/>
    <d v="1899-12-30T00:01:42"/>
    <d v="1899-12-30T00:01:42"/>
    <s v="OK"/>
    <m/>
    <m/>
    <d v="1899-12-30T00:00:00"/>
    <d v="1899-12-30T00:02:06"/>
    <n v="4"/>
    <d v="1899-12-30T00:01:42"/>
    <n v="2.0999999999951324"/>
    <n v="11"/>
    <s v="Si"/>
  </r>
  <r>
    <s v="CCRÑ"/>
    <s v="2025000336"/>
    <x v="0"/>
    <s v="ER9540BCB"/>
    <s v="E3111DXK"/>
    <d v="2025-03-05T00:00:00"/>
    <m/>
    <s v="55"/>
    <x v="10"/>
    <s v="S1"/>
    <s v="S1"/>
    <m/>
    <d v="2025-02-28T00:00:00"/>
    <d v="1899-12-30T15:59:27"/>
    <d v="2025-03-05T00:00:00"/>
    <d v="1899-12-30T12:31:40"/>
    <d v="2025-03-05T00:00:00"/>
    <d v="1899-12-30T12:35:23"/>
    <x v="0"/>
    <s v="RFCPI"/>
    <s v="1323103763"/>
    <s v="FBO"/>
    <d v="1899-12-31T20:35:56"/>
    <d v="1899-12-30T00:03:43"/>
    <d v="1899-12-31T20:32:13"/>
    <s v="Granel"/>
    <s v="E001"/>
    <x v="2"/>
    <d v="1899-12-30T20:35:55"/>
    <d v="1899-12-30T00:03:43"/>
    <n v="15"/>
    <x v="8"/>
    <x v="1"/>
    <x v="2"/>
    <n v="0"/>
    <n v="1"/>
    <s v="KO"/>
    <s v="Granel"/>
    <x v="2"/>
    <n v="1"/>
    <s v="PUNTOS NORTE"/>
    <s v="C"/>
    <d v="1899-12-31T20:32:13"/>
    <d v="1899-12-31T19:34:13"/>
    <s v="KO"/>
    <m/>
    <m/>
    <d v="1899-12-30T00:00:00"/>
    <d v="1899-12-30T20:35:55"/>
    <n v="4"/>
    <n v="-0.14429398148147998"/>
    <n v="1235.9166666666708"/>
    <n v="12"/>
    <s v="No"/>
  </r>
  <r>
    <s v="CCRÑ"/>
    <s v=""/>
    <x v="0"/>
    <s v="E8719FHD"/>
    <m/>
    <d v="2025-03-05T00:00:00"/>
    <m/>
    <s v="2906"/>
    <x v="11"/>
    <s v="PA"/>
    <m/>
    <m/>
    <d v="2025-03-05T00:00:00"/>
    <d v="1899-12-30T12:37:46"/>
    <d v="2025-03-05T00:00:00"/>
    <d v="1899-12-30T19:24:00"/>
    <d v="2025-03-05T00:00:00"/>
    <d v="1899-12-30T12:44:27"/>
    <x v="18"/>
    <s v="RPUMAREGA"/>
    <s v="1323103764"/>
    <s v="EXW"/>
    <d v="1899-12-30T13:25:47"/>
    <d v="1899-12-30T06:39:33"/>
    <d v="1899-12-30T06:46:14"/>
    <s v="Ensacado"/>
    <s v="E002"/>
    <x v="1"/>
    <d v="1899-12-30T00:06:41"/>
    <n v="-0.27746527777776997"/>
    <n v="12"/>
    <x v="8"/>
    <x v="2"/>
    <x v="1"/>
    <n v="1"/>
    <n v="0"/>
    <s v="KO"/>
    <s v="Ensacado"/>
    <x v="2"/>
    <n v="1"/>
    <s v="PUNTOS NORTE"/>
    <s v="A"/>
    <d v="1899-12-30T06:46:14"/>
    <d v="1899-12-30T05:48:14"/>
    <s v="KO"/>
    <m/>
    <m/>
    <d v="1899-12-30T00:00:00"/>
    <d v="1899-12-30T00:06:41"/>
    <n v="4"/>
    <d v="1899-12-30T06:46:14"/>
    <n v="6.683333333342425"/>
    <n v="12"/>
    <s v="Si"/>
  </r>
  <r>
    <s v="CCRÑ"/>
    <s v=""/>
    <x v="0"/>
    <s v="E8719FHD"/>
    <m/>
    <d v="2025-03-05T00:00:00"/>
    <m/>
    <s v="2906"/>
    <x v="11"/>
    <s v="PA"/>
    <m/>
    <m/>
    <d v="2025-03-05T00:00:00"/>
    <d v="1899-12-30T12:50:12"/>
    <d v="2025-03-05T00:00:00"/>
    <d v="1899-12-30T19:24:00"/>
    <d v="2025-03-05T00:00:00"/>
    <d v="1899-12-30T12:55:00"/>
    <x v="18"/>
    <s v="RPUMAREGA"/>
    <s v="1323103765"/>
    <s v="EXW"/>
    <d v="1899-12-30T13:02:48"/>
    <d v="1899-12-30T06:29:00"/>
    <d v="1899-12-30T06:33:48"/>
    <s v="Ensacado"/>
    <s v="E002"/>
    <x v="1"/>
    <d v="1899-12-30T00:04:48"/>
    <n v="-0.27013888888889004"/>
    <n v="12"/>
    <x v="8"/>
    <x v="2"/>
    <x v="1"/>
    <n v="1"/>
    <n v="0"/>
    <s v="KO"/>
    <s v="Ensacado"/>
    <x v="2"/>
    <n v="1"/>
    <s v="PUNTOS NORTE"/>
    <s v="A"/>
    <d v="1899-12-30T06:33:48"/>
    <d v="1899-12-30T05:35:48"/>
    <s v="KO"/>
    <m/>
    <m/>
    <d v="1899-12-30T00:00:00"/>
    <d v="1899-12-30T00:04:48"/>
    <n v="4"/>
    <d v="1899-12-30T06:33:48"/>
    <n v="4.7999999999951548"/>
    <n v="12"/>
    <s v="Si"/>
  </r>
  <r>
    <s v="CCRÑ"/>
    <s v="2025000337"/>
    <x v="0"/>
    <s v="ER4994BCK"/>
    <s v="E0244LTR"/>
    <d v="2025-03-05T00:00:00"/>
    <m/>
    <s v="55"/>
    <x v="10"/>
    <s v="S1"/>
    <s v="S1"/>
    <m/>
    <d v="2025-03-05T00:00:00"/>
    <d v="1899-12-30T12:12:19"/>
    <d v="2025-03-05T00:00:00"/>
    <d v="1899-12-30T12:56:07"/>
    <d v="2025-03-05T00:00:00"/>
    <d v="1899-12-30T12:59:28"/>
    <x v="0"/>
    <s v="RFCPI"/>
    <s v="1323103766"/>
    <s v="FBO"/>
    <d v="1899-12-30T00:47:09"/>
    <d v="1899-12-30T00:03:21"/>
    <d v="1899-12-30T00:43:48"/>
    <s v="Granel"/>
    <s v="E001"/>
    <x v="2"/>
    <d v="1899-12-30T00:47:09"/>
    <d v="1899-12-30T00:03:21"/>
    <n v="12"/>
    <x v="8"/>
    <x v="2"/>
    <x v="2"/>
    <n v="0"/>
    <n v="0"/>
    <s v="OK"/>
    <s v="Granel"/>
    <x v="2"/>
    <n v="0"/>
    <s v="PUNTOS NORTE"/>
    <s v="B"/>
    <d v="1899-12-30T00:43:48"/>
    <d v="1899-12-30T00:43:48"/>
    <s v="OK"/>
    <m/>
    <m/>
    <d v="1899-12-30T00:00:00"/>
    <d v="1899-12-30T00:47:09"/>
    <n v="4"/>
    <d v="1899-12-30T00:43:48"/>
    <n v="47.150000000006408"/>
    <n v="12"/>
    <s v="No"/>
  </r>
  <r>
    <s v="CCRÑ"/>
    <s v=""/>
    <x v="0"/>
    <s v="E8742CML"/>
    <m/>
    <d v="2025-03-05T00:00:00"/>
    <m/>
    <s v="2906"/>
    <x v="11"/>
    <s v="PA"/>
    <m/>
    <m/>
    <d v="2025-03-05T00:00:00"/>
    <d v="1899-12-30T15:24:14"/>
    <d v="2025-03-05T00:00:00"/>
    <d v="1899-12-30T18:55:59"/>
    <d v="2025-03-05T00:00:00"/>
    <d v="1899-12-30T15:25:23"/>
    <x v="20"/>
    <s v="RPUMAREGA"/>
    <s v="1323103767"/>
    <s v="EXW"/>
    <d v="1899-12-30T07:02:21"/>
    <d v="1899-12-30T03:30:36"/>
    <d v="1899-12-30T03:31:45"/>
    <s v="Ensacado"/>
    <s v="E002"/>
    <x v="1"/>
    <d v="1899-12-30T00:01:09"/>
    <n v="-0.1462500000000001"/>
    <n v="15"/>
    <x v="8"/>
    <x v="2"/>
    <x v="1"/>
    <n v="1"/>
    <n v="0"/>
    <s v="KO"/>
    <s v="Ensacado"/>
    <x v="2"/>
    <n v="1"/>
    <s v="PUNTOS NORTE"/>
    <s v="A"/>
    <d v="1899-12-30T03:31:45"/>
    <d v="1899-12-30T02:33:45"/>
    <s v="KO"/>
    <m/>
    <m/>
    <d v="1899-12-30T00:00:00"/>
    <d v="1899-12-30T00:01:09"/>
    <n v="4"/>
    <d v="1899-12-30T03:31:45"/>
    <n v="1.1499999999982613"/>
    <n v="15"/>
    <s v="Si"/>
  </r>
  <r>
    <s v="CCRÑ"/>
    <s v="2025000338"/>
    <x v="0"/>
    <s v="ER4994BCK"/>
    <s v="E0244LTR"/>
    <d v="2025-03-05T00:00:00"/>
    <m/>
    <s v="55"/>
    <x v="10"/>
    <s v="S1"/>
    <s v="S1"/>
    <m/>
    <d v="2025-03-05T00:00:00"/>
    <d v="1899-12-30T14:55:38"/>
    <d v="2025-03-05T00:00:00"/>
    <d v="1899-12-30T15:01:24"/>
    <d v="2025-03-05T00:00:00"/>
    <d v="1899-12-30T15:39:58"/>
    <x v="0"/>
    <s v="RFCPI"/>
    <s v="1323103768"/>
    <s v="FBO"/>
    <d v="1899-12-30T00:44:20"/>
    <d v="1899-12-30T00:38:34"/>
    <d v="1899-12-30T00:05:46"/>
    <s v="Granel"/>
    <s v="E001"/>
    <x v="2"/>
    <d v="1899-12-30T00:44:20"/>
    <d v="1899-12-30T00:38:34"/>
    <n v="14"/>
    <x v="8"/>
    <x v="2"/>
    <x v="2"/>
    <n v="0"/>
    <n v="0"/>
    <s v="OK"/>
    <s v="Granel"/>
    <x v="2"/>
    <n v="0"/>
    <s v="PUNTOS NORTE"/>
    <s v="A"/>
    <d v="1899-12-30T00:05:46"/>
    <d v="1899-12-30T00:05:46"/>
    <s v="OK"/>
    <m/>
    <m/>
    <d v="1899-12-30T00:00:00"/>
    <d v="1899-12-30T00:44:20"/>
    <n v="4"/>
    <d v="1899-12-30T00:05:46"/>
    <n v="44.333333333337599"/>
    <n v="15"/>
    <s v="Si"/>
  </r>
  <r>
    <s v="CCRÑ"/>
    <s v="2025000339"/>
    <x v="0"/>
    <s v="ER9540BCB"/>
    <s v="E3111DXK"/>
    <d v="2025-03-05T00:00:00"/>
    <m/>
    <s v="55"/>
    <x v="10"/>
    <s v="S1"/>
    <s v="S1"/>
    <m/>
    <d v="2025-03-05T00:00:00"/>
    <d v="1899-12-30T15:12:57"/>
    <d v="2025-03-05T00:00:00"/>
    <d v="1899-12-30T15:28:28"/>
    <d v="2025-03-05T00:00:00"/>
    <d v="1899-12-30T15:55:25"/>
    <x v="0"/>
    <s v="RFCPI"/>
    <s v="1323103769"/>
    <s v="FBO"/>
    <d v="1899-12-30T00:42:28"/>
    <d v="1899-12-30T00:26:57"/>
    <d v="1899-12-30T00:15:31"/>
    <s v="Granel"/>
    <s v="E001"/>
    <x v="2"/>
    <d v="1899-12-30T00:42:28"/>
    <d v="1899-12-30T00:26:57"/>
    <n v="15"/>
    <x v="8"/>
    <x v="2"/>
    <x v="2"/>
    <n v="0"/>
    <n v="0"/>
    <s v="OK"/>
    <s v="Granel"/>
    <x v="2"/>
    <n v="0"/>
    <s v="PUNTOS NORTE"/>
    <s v="A"/>
    <d v="1899-12-30T00:15:31"/>
    <d v="1899-12-30T00:15:31"/>
    <s v="OK"/>
    <m/>
    <m/>
    <d v="1899-12-30T00:00:00"/>
    <d v="1899-12-30T00:42:28"/>
    <n v="4"/>
    <d v="1899-12-30T00:15:31"/>
    <n v="42.466666666665738"/>
    <n v="15"/>
    <s v="Si"/>
  </r>
  <r>
    <s v="CCRÑ"/>
    <s v=""/>
    <x v="0"/>
    <s v="EC3520AX"/>
    <m/>
    <d v="2025-03-05T00:00:00"/>
    <m/>
    <s v="2906"/>
    <x v="11"/>
    <s v="PA"/>
    <m/>
    <m/>
    <d v="2025-03-05T00:00:00"/>
    <d v="1899-12-30T16:18:47"/>
    <d v="2025-03-05T00:00:00"/>
    <d v="1899-12-30T19:19:01"/>
    <d v="2025-03-05T00:00:00"/>
    <d v="1899-12-30T16:20:00"/>
    <x v="25"/>
    <s v="RPUMAREGA"/>
    <s v="1323103770"/>
    <s v="EXW"/>
    <d v="1899-12-30T05:59:15"/>
    <d v="1899-12-30T02:59:01"/>
    <d v="1899-12-30T03:00:14"/>
    <s v="Ensacado"/>
    <s v="E002"/>
    <x v="1"/>
    <d v="1899-12-30T00:01:13"/>
    <n v="-0.12431712962962993"/>
    <n v="16"/>
    <x v="8"/>
    <x v="2"/>
    <x v="1"/>
    <n v="1"/>
    <n v="0"/>
    <s v="KO"/>
    <s v="Ensacado"/>
    <x v="2"/>
    <n v="1"/>
    <s v="PUNTOS NORTE"/>
    <s v="A"/>
    <d v="1899-12-30T03:00:14"/>
    <d v="1899-12-30T02:02:14"/>
    <s v="KO"/>
    <m/>
    <m/>
    <d v="1899-12-30T00:00:00"/>
    <d v="1899-12-30T00:01:13"/>
    <n v="4"/>
    <d v="1899-12-30T03:00:14"/>
    <n v="1.2166666666704806"/>
    <n v="16"/>
    <s v="Si"/>
  </r>
  <r>
    <s v="CCRÑ"/>
    <s v="2025000340"/>
    <x v="0"/>
    <s v="ER9540BCB"/>
    <s v="E3111DXK"/>
    <d v="2025-03-05T00:00:00"/>
    <m/>
    <s v="3042"/>
    <x v="13"/>
    <s v="S3"/>
    <s v="S3"/>
    <m/>
    <d v="2025-03-05T00:00:00"/>
    <d v="1899-12-30T17:09:03"/>
    <d v="2025-03-05T00:00:00"/>
    <d v="1899-12-30T17:14:28"/>
    <d v="2025-03-05T00:00:00"/>
    <d v="1899-12-30T18:13:31"/>
    <x v="0"/>
    <s v="RFCPI"/>
    <s v="1323103771"/>
    <s v="FBO"/>
    <d v="1899-12-30T01:04:28"/>
    <d v="1899-12-30T00:59:03"/>
    <d v="1899-12-30T00:05:25"/>
    <s v="Granel"/>
    <s v="E001"/>
    <x v="2"/>
    <d v="1899-12-30T01:04:28"/>
    <d v="1899-12-30T00:59:03"/>
    <n v="17"/>
    <x v="8"/>
    <x v="2"/>
    <x v="2"/>
    <n v="0"/>
    <n v="0"/>
    <s v="OK"/>
    <s v="Granel"/>
    <x v="2"/>
    <n v="0"/>
    <s v="PUNTOS NORTE"/>
    <s v="B"/>
    <d v="1899-12-30T00:05:25"/>
    <d v="1899-12-30T00:05:25"/>
    <s v="OK"/>
    <m/>
    <m/>
    <d v="1899-12-30T00:00:00"/>
    <d v="1899-12-30T01:04:28"/>
    <n v="4"/>
    <d v="1899-12-30T00:05:25"/>
    <n v="64.466666666654305"/>
    <n v="18"/>
    <s v="No"/>
  </r>
  <r>
    <s v="CCRÑ"/>
    <s v=""/>
    <x v="0"/>
    <s v="E8647BNN"/>
    <m/>
    <d v="2025-03-06T00:00:00"/>
    <m/>
    <s v="2906"/>
    <x v="11"/>
    <s v="PA"/>
    <m/>
    <m/>
    <d v="2025-03-06T00:00:00"/>
    <d v="1899-12-30T09:22:35"/>
    <d v="2025-03-06T00:00:00"/>
    <d v="1899-12-30T18:57:00"/>
    <d v="2025-03-06T00:00:00"/>
    <d v="1899-12-30T09:23:19"/>
    <x v="20"/>
    <s v="RPUMAREGA"/>
    <s v="1323103772"/>
    <s v="EXW"/>
    <d v="1899-12-30T19:08:06"/>
    <d v="1899-12-30T09:33:41"/>
    <d v="1899-12-30T09:34:25"/>
    <s v="Ensacado"/>
    <s v="E002"/>
    <x v="1"/>
    <d v="1899-12-30T00:00:44"/>
    <n v="-0.39839120370369996"/>
    <n v="9"/>
    <x v="9"/>
    <x v="2"/>
    <x v="1"/>
    <n v="1"/>
    <n v="0"/>
    <s v="KO"/>
    <s v="Ensacado"/>
    <x v="2"/>
    <n v="1"/>
    <s v="PUNTOS NORTE"/>
    <s v="A"/>
    <d v="1899-12-30T09:34:25"/>
    <d v="1899-12-30T08:36:25"/>
    <s v="KO"/>
    <m/>
    <m/>
    <d v="1899-12-30T00:00:00"/>
    <d v="1899-12-30T00:00:44"/>
    <n v="5"/>
    <d v="1899-12-30T09:34:25"/>
    <n v="0.73333333333446049"/>
    <n v="9"/>
    <s v="Si"/>
  </r>
  <r>
    <s v="CCRÑ"/>
    <s v="2025000341"/>
    <x v="0"/>
    <s v="ER4994BCK"/>
    <s v="E0244LTR"/>
    <d v="2025-03-06T00:00:00"/>
    <m/>
    <s v="55"/>
    <x v="10"/>
    <s v="S1"/>
    <s v="S1"/>
    <m/>
    <d v="2025-03-05T00:00:00"/>
    <d v="1899-12-30T17:19:32"/>
    <d v="2025-03-06T00:00:00"/>
    <d v="1899-12-30T09:17:39"/>
    <d v="2025-03-06T00:00:00"/>
    <d v="1899-12-30T09:46:20"/>
    <x v="0"/>
    <s v="RFCPI"/>
    <s v="1323103773"/>
    <s v="FBO"/>
    <d v="1899-12-30T08:26:48"/>
    <d v="1899-12-30T00:28:41"/>
    <d v="1899-12-30T07:58:07"/>
    <s v="Granel"/>
    <s v="E001"/>
    <x v="2"/>
    <d v="1899-12-30T16:26:47"/>
    <d v="1899-12-30T00:28:41"/>
    <n v="17"/>
    <x v="9"/>
    <x v="2"/>
    <x v="2"/>
    <n v="0"/>
    <n v="1"/>
    <s v="KO"/>
    <s v="Granel"/>
    <x v="2"/>
    <n v="1"/>
    <s v="PUNTOS NORTE"/>
    <s v="C"/>
    <d v="1899-12-30T07:58:07"/>
    <d v="1899-12-30T07:00:07"/>
    <s v="OK"/>
    <m/>
    <m/>
    <d v="1899-12-30T00:00:00"/>
    <d v="1899-12-30T16:26:47"/>
    <n v="5"/>
    <n v="-0.33464120370371003"/>
    <n v="986.78333333333637"/>
    <n v="9"/>
    <s v="No"/>
  </r>
  <r>
    <s v="CCRÑ"/>
    <s v=""/>
    <x v="0"/>
    <s v="E3765CLT"/>
    <m/>
    <d v="2025-03-06T00:00:00"/>
    <m/>
    <s v="2906"/>
    <x v="11"/>
    <s v="PA"/>
    <m/>
    <m/>
    <d v="2025-03-06T00:00:00"/>
    <d v="1899-12-30T10:15:48"/>
    <d v="2025-03-06T00:00:00"/>
    <d v="1899-12-30T19:01:59"/>
    <d v="2025-03-06T00:00:00"/>
    <d v="1899-12-30T10:16:38"/>
    <x v="16"/>
    <s v="RPUMAREGA"/>
    <s v="1323103774"/>
    <s v="EXW"/>
    <d v="1899-12-30T17:31:32"/>
    <d v="1899-12-30T08:45:21"/>
    <d v="1899-12-30T08:46:11"/>
    <s v="Ensacado"/>
    <s v="E002"/>
    <x v="1"/>
    <d v="1899-12-30T00:00:50"/>
    <n v="-0.36482638888889002"/>
    <n v="10"/>
    <x v="9"/>
    <x v="2"/>
    <x v="1"/>
    <n v="1"/>
    <n v="0"/>
    <s v="KO"/>
    <s v="Ensacado"/>
    <x v="2"/>
    <n v="1"/>
    <s v="PUNTOS NORTE"/>
    <s v="A"/>
    <d v="1899-12-30T08:46:11"/>
    <d v="1899-12-30T07:48:11"/>
    <s v="KO"/>
    <m/>
    <m/>
    <d v="1899-12-30T00:00:00"/>
    <d v="1899-12-30T00:00:50"/>
    <n v="5"/>
    <d v="1899-12-30T08:46:11"/>
    <n v="0.8333333333280013"/>
    <n v="10"/>
    <s v="Si"/>
  </r>
  <r>
    <s v="CCRÑ"/>
    <s v=""/>
    <x v="0"/>
    <s v="E6312GJP"/>
    <m/>
    <d v="2025-03-06T00:00:00"/>
    <m/>
    <s v="2906"/>
    <x v="11"/>
    <s v="PA"/>
    <m/>
    <m/>
    <d v="2025-03-06T00:00:00"/>
    <d v="1899-12-30T12:11:35"/>
    <d v="2025-03-06T00:00:00"/>
    <d v="1899-12-30T12:13:15"/>
    <d v="2025-03-06T00:00:00"/>
    <d v="1899-12-30T12:13:47"/>
    <x v="28"/>
    <s v="RPUMAREGA"/>
    <s v="1323103775"/>
    <s v="EXW"/>
    <d v="1899-12-30T00:02:12"/>
    <d v="1899-12-30T00:00:32"/>
    <d v="1899-12-30T00:01:40"/>
    <s v="Ensacado"/>
    <s v="E002"/>
    <x v="1"/>
    <d v="1899-12-30T00:02:12"/>
    <d v="1899-12-30T00:00:32"/>
    <n v="12"/>
    <x v="9"/>
    <x v="2"/>
    <x v="1"/>
    <n v="1"/>
    <n v="0"/>
    <s v="KO"/>
    <s v="Ensacado"/>
    <x v="2"/>
    <n v="1"/>
    <s v="PUNTOS NORTE"/>
    <s v="A"/>
    <d v="1899-12-30T00:01:40"/>
    <d v="1899-12-30T00:01:40"/>
    <s v="OK"/>
    <m/>
    <m/>
    <d v="1899-12-30T00:00:00"/>
    <d v="1899-12-30T00:02:12"/>
    <n v="5"/>
    <d v="1899-12-30T00:01:40"/>
    <n v="2.2000000000032216"/>
    <n v="12"/>
    <s v="Si"/>
  </r>
  <r>
    <s v="CCRÑ"/>
    <s v="2025000342"/>
    <x v="0"/>
    <s v="ER9540BCB"/>
    <s v="E3111DXK"/>
    <d v="2025-03-06T00:00:00"/>
    <m/>
    <s v="55"/>
    <x v="10"/>
    <s v="S1"/>
    <s v="S1"/>
    <m/>
    <d v="2025-03-06T00:00:00"/>
    <d v="1899-12-30T09:17:40"/>
    <d v="2025-03-06T00:00:00"/>
    <d v="1899-12-30T12:18:13"/>
    <d v="2025-03-06T00:00:00"/>
    <d v="1899-12-30T12:54:49"/>
    <x v="0"/>
    <s v="RFCPI"/>
    <s v="1323103776"/>
    <s v="FBO"/>
    <d v="1899-12-30T03:37:09"/>
    <d v="1899-12-30T00:36:36"/>
    <d v="1899-12-30T03:00:33"/>
    <s v="Granel"/>
    <s v="E001"/>
    <x v="2"/>
    <d v="1899-12-30T03:37:09"/>
    <d v="1899-12-30T00:36:36"/>
    <n v="9"/>
    <x v="9"/>
    <x v="2"/>
    <x v="2"/>
    <n v="0"/>
    <n v="0"/>
    <s v="OK"/>
    <s v="Granel"/>
    <x v="2"/>
    <n v="0"/>
    <s v="PUNTOS NORTE"/>
    <s v="C"/>
    <d v="1899-12-30T03:00:33"/>
    <d v="1899-12-30T02:02:33"/>
    <s v="OK"/>
    <m/>
    <m/>
    <d v="1899-12-30T00:00:00"/>
    <d v="1899-12-30T03:37:09"/>
    <n v="5"/>
    <d v="1899-12-30T03:00:33"/>
    <n v="217.14999999999836"/>
    <n v="12"/>
    <s v="No"/>
  </r>
  <r>
    <s v="CCRÑ"/>
    <s v=""/>
    <x v="0"/>
    <s v="E3765CLT"/>
    <m/>
    <d v="2025-03-06T00:00:00"/>
    <m/>
    <s v="2906"/>
    <x v="11"/>
    <s v="PA"/>
    <m/>
    <m/>
    <d v="2025-03-06T00:00:00"/>
    <d v="1899-12-30T12:54:45"/>
    <d v="2025-03-06T00:00:00"/>
    <d v="1899-12-30T19:01:59"/>
    <d v="2025-03-06T00:00:00"/>
    <d v="1899-12-30T12:56:42"/>
    <x v="16"/>
    <s v="RPUMAREGA"/>
    <s v="1323103777"/>
    <s v="EXW"/>
    <d v="1899-12-30T12:12:31"/>
    <d v="1899-12-30T06:05:17"/>
    <d v="1899-12-30T06:07:14"/>
    <s v="Ensacado"/>
    <s v="E002"/>
    <x v="1"/>
    <d v="1899-12-30T00:01:57"/>
    <n v="-0.25366898148147998"/>
    <n v="12"/>
    <x v="9"/>
    <x v="2"/>
    <x v="1"/>
    <n v="1"/>
    <n v="0"/>
    <s v="KO"/>
    <s v="Ensacado"/>
    <x v="2"/>
    <n v="1"/>
    <s v="PUNTOS NORTE"/>
    <s v="A"/>
    <d v="1899-12-30T06:07:14"/>
    <d v="1899-12-30T05:09:14"/>
    <s v="KO"/>
    <m/>
    <m/>
    <d v="1899-12-30T00:00:00"/>
    <d v="1899-12-30T00:01:57"/>
    <n v="5"/>
    <d v="1899-12-30T06:07:14"/>
    <n v="1.9500000000049411"/>
    <n v="12"/>
    <s v="Si"/>
  </r>
  <r>
    <s v="CCRÑ"/>
    <s v="2025000343"/>
    <x v="0"/>
    <s v="ER4994BCK"/>
    <s v="E0244LTR"/>
    <d v="2025-03-06T00:00:00"/>
    <m/>
    <s v="55"/>
    <x v="10"/>
    <s v="S1"/>
    <s v="S1"/>
    <m/>
    <d v="2025-03-06T00:00:00"/>
    <d v="1899-12-30T10:52:47"/>
    <d v="2025-03-06T00:00:00"/>
    <d v="1899-12-30T15:15:49"/>
    <d v="2025-03-06T00:00:00"/>
    <d v="1899-12-30T15:19:27"/>
    <x v="0"/>
    <s v="RFCPI"/>
    <s v="1323103778"/>
    <s v="FBO"/>
    <d v="1899-12-30T04:26:40"/>
    <d v="1899-12-30T00:03:38"/>
    <d v="1899-12-30T04:23:02"/>
    <s v="Granel"/>
    <s v="E001"/>
    <x v="2"/>
    <d v="1899-12-30T04:26:40"/>
    <d v="1899-12-30T00:03:38"/>
    <n v="10"/>
    <x v="9"/>
    <x v="2"/>
    <x v="2"/>
    <n v="0"/>
    <n v="0"/>
    <s v="OK"/>
    <s v="Granel"/>
    <x v="2"/>
    <n v="0"/>
    <s v="PUNTOS NORTE"/>
    <s v="C"/>
    <d v="1899-12-30T04:23:02"/>
    <d v="1899-12-30T03:25:02"/>
    <s v="OK"/>
    <m/>
    <m/>
    <d v="1899-12-30T00:00:00"/>
    <d v="1899-12-30T04:26:40"/>
    <n v="5"/>
    <d v="1899-12-30T04:23:02"/>
    <n v="266.66666666665918"/>
    <n v="15"/>
    <s v="No"/>
  </r>
  <r>
    <s v="CCRÑ"/>
    <s v="2025000344"/>
    <x v="0"/>
    <s v="ER9540BCB"/>
    <s v="E3111DXK"/>
    <d v="2025-03-06T00:00:00"/>
    <m/>
    <s v="55"/>
    <x v="10"/>
    <s v="S1"/>
    <s v="S1"/>
    <m/>
    <d v="2025-03-06T00:00:00"/>
    <d v="1899-12-30T15:09:28"/>
    <d v="2025-03-06T00:00:00"/>
    <d v="1899-12-30T15:16:34"/>
    <d v="2025-03-06T00:00:00"/>
    <d v="1899-12-30T15:36:34"/>
    <x v="0"/>
    <s v="RFCPI"/>
    <s v="1323103779"/>
    <s v="FBO"/>
    <d v="1899-12-30T00:27:06"/>
    <d v="1899-12-30T00:20:00"/>
    <d v="1899-12-30T00:07:06"/>
    <s v="Granel"/>
    <s v="E001"/>
    <x v="2"/>
    <d v="1899-12-30T00:27:06"/>
    <d v="1899-12-30T00:20:00"/>
    <n v="15"/>
    <x v="9"/>
    <x v="2"/>
    <x v="2"/>
    <n v="0"/>
    <n v="0"/>
    <s v="OK"/>
    <s v="Granel"/>
    <x v="2"/>
    <n v="0"/>
    <s v="PUNTOS NORTE"/>
    <s v="A"/>
    <d v="1899-12-30T00:07:06"/>
    <d v="1899-12-30T00:07:06"/>
    <s v="OK"/>
    <m/>
    <m/>
    <d v="1899-12-30T00:00:00"/>
    <d v="1899-12-30T00:27:06"/>
    <n v="5"/>
    <d v="1899-12-30T00:07:06"/>
    <n v="27.100000000008073"/>
    <n v="15"/>
    <s v="Si"/>
  </r>
  <r>
    <s v="CCRÑ"/>
    <s v=""/>
    <x v="0"/>
    <s v="E7307BSR"/>
    <m/>
    <d v="2025-03-06T00:00:00"/>
    <m/>
    <s v="2906"/>
    <x v="11"/>
    <s v="PA"/>
    <m/>
    <m/>
    <d v="2025-03-06T00:00:00"/>
    <d v="1899-12-30T16:23:58"/>
    <d v="2025-03-06T00:00:00"/>
    <d v="1899-12-30T18:58:59"/>
    <d v="2025-03-06T00:00:00"/>
    <d v="1899-12-30T16:25:05"/>
    <x v="27"/>
    <s v="RPUMAREGA"/>
    <s v="1323103780"/>
    <s v="EXW"/>
    <d v="1899-12-30T05:08:55"/>
    <d v="1899-12-30T02:33:54"/>
    <d v="1899-12-30T02:35:01"/>
    <s v="Ensacado"/>
    <s v="E002"/>
    <x v="1"/>
    <d v="1899-12-30T00:01:07"/>
    <n v="-0.10687500000000005"/>
    <n v="16"/>
    <x v="9"/>
    <x v="2"/>
    <x v="1"/>
    <n v="1"/>
    <n v="0"/>
    <s v="KO"/>
    <s v="Ensacado"/>
    <x v="2"/>
    <n v="1"/>
    <s v="PUNTOS NORTE"/>
    <s v="A"/>
    <d v="1899-12-30T02:35:01"/>
    <d v="1899-12-30T01:37:01"/>
    <s v="KO"/>
    <m/>
    <m/>
    <d v="1899-12-30T00:00:00"/>
    <d v="1899-12-30T00:01:07"/>
    <n v="5"/>
    <d v="1899-12-30T02:35:01"/>
    <n v="1.1166666666623115"/>
    <n v="16"/>
    <s v="Si"/>
  </r>
  <r>
    <s v="CCRÑ"/>
    <s v="2025000345"/>
    <x v="0"/>
    <s v="ER4994BCK"/>
    <s v="E0244LTR"/>
    <d v="2025-03-06T00:00:00"/>
    <m/>
    <s v="55"/>
    <x v="10"/>
    <s v="S1"/>
    <s v="S1"/>
    <m/>
    <d v="2025-03-06T00:00:00"/>
    <d v="1899-12-30T16:23:54"/>
    <d v="2025-03-06T00:00:00"/>
    <d v="1899-12-30T17:27:31"/>
    <d v="2025-03-06T00:00:00"/>
    <d v="1899-12-30T17:56:17"/>
    <x v="0"/>
    <s v="RFCPI"/>
    <s v="1323103781"/>
    <s v="FBO"/>
    <d v="1899-12-30T01:32:23"/>
    <d v="1899-12-30T00:28:46"/>
    <d v="1899-12-30T01:03:37"/>
    <s v="Granel"/>
    <s v="E001"/>
    <x v="2"/>
    <d v="1899-12-30T01:32:23"/>
    <d v="1899-12-30T00:28:46"/>
    <n v="16"/>
    <x v="9"/>
    <x v="2"/>
    <x v="2"/>
    <n v="0"/>
    <n v="0"/>
    <s v="OK"/>
    <s v="Granel"/>
    <x v="2"/>
    <n v="0"/>
    <s v="PUNTOS NORTE"/>
    <s v="C"/>
    <d v="1899-12-30T01:03:37"/>
    <d v="1899-12-30T00:05:37"/>
    <s v="OK"/>
    <m/>
    <m/>
    <d v="1899-12-30T00:00:00"/>
    <d v="1899-12-30T01:32:23"/>
    <n v="5"/>
    <d v="1899-12-30T01:03:37"/>
    <n v="92.383333333329603"/>
    <n v="17"/>
    <s v="No"/>
  </r>
  <r>
    <s v="CCRÑ"/>
    <s v="2025000346"/>
    <x v="0"/>
    <s v="ER9540BCB"/>
    <s v="E3111DXK"/>
    <d v="2025-03-06T00:00:00"/>
    <m/>
    <s v="55"/>
    <x v="10"/>
    <s v="S1"/>
    <s v="S1"/>
    <m/>
    <d v="2025-03-06T00:00:00"/>
    <d v="1899-12-30T16:33:47"/>
    <d v="2025-03-06T00:00:00"/>
    <d v="1899-12-30T17:27:53"/>
    <d v="2025-03-06T00:00:00"/>
    <d v="1899-12-30T18:09:18"/>
    <x v="0"/>
    <s v="RFCPI"/>
    <s v="1323103782"/>
    <s v="FBO"/>
    <d v="1899-12-30T01:35:31"/>
    <d v="1899-12-30T00:41:25"/>
    <d v="1899-12-30T00:54:06"/>
    <s v="Granel"/>
    <s v="E001"/>
    <x v="2"/>
    <d v="1899-12-30T01:35:31"/>
    <d v="1899-12-30T00:41:25"/>
    <n v="16"/>
    <x v="9"/>
    <x v="2"/>
    <x v="2"/>
    <n v="0"/>
    <n v="0"/>
    <s v="OK"/>
    <s v="Granel"/>
    <x v="2"/>
    <n v="0"/>
    <s v="PUNTOS NORTE"/>
    <s v="C"/>
    <d v="1899-12-30T00:54:06"/>
    <d v="1899-12-30T00:09:06"/>
    <s v="OK"/>
    <m/>
    <m/>
    <d v="1899-12-30T00:00:00"/>
    <d v="1899-12-30T01:35:31"/>
    <n v="5"/>
    <d v="1899-12-30T00:54:06"/>
    <n v="95.516666666668755"/>
    <n v="18"/>
    <s v="No"/>
  </r>
  <r>
    <s v="CCRÑ"/>
    <s v=""/>
    <x v="0"/>
    <s v="E9420JLP"/>
    <m/>
    <d v="2025-03-07T00:00:00"/>
    <m/>
    <s v="2906"/>
    <x v="11"/>
    <s v="PA"/>
    <m/>
    <m/>
    <d v="2025-03-07T00:00:00"/>
    <d v="1899-12-30T08:18:41"/>
    <d v="2025-03-07T00:00:00"/>
    <d v="1899-12-30T18:55:59"/>
    <d v="2025-03-07T00:00:00"/>
    <d v="1899-12-30T08:19:26"/>
    <x v="20"/>
    <s v="RPUMAREGA"/>
    <s v="1323103783"/>
    <s v="EXW"/>
    <d v="1899-12-30T21:13:51"/>
    <d v="1899-12-30T10:36:33"/>
    <d v="1899-12-30T10:37:18"/>
    <s v="Ensacado"/>
    <s v="E002"/>
    <x v="1"/>
    <d v="1899-12-30T00:00:45"/>
    <n v="-0.44204861111111005"/>
    <n v="8"/>
    <x v="10"/>
    <x v="2"/>
    <x v="1"/>
    <n v="1"/>
    <n v="0"/>
    <s v="KO"/>
    <s v="Ensacado"/>
    <x v="2"/>
    <n v="1"/>
    <s v="PUNTOS NORTE"/>
    <s v="A"/>
    <d v="1899-12-30T10:37:18"/>
    <d v="1899-12-30T09:39:18"/>
    <s v="KO"/>
    <m/>
    <m/>
    <d v="1899-12-30T00:00:00"/>
    <d v="1899-12-30T00:00:45"/>
    <n v="6"/>
    <d v="1899-12-30T10:37:18"/>
    <n v="0.74999999999524114"/>
    <n v="8"/>
    <s v="Si"/>
  </r>
  <r>
    <s v="CCRÑ"/>
    <s v=""/>
    <x v="0"/>
    <s v="E7058FYG"/>
    <m/>
    <d v="2025-03-07T00:00:00"/>
    <m/>
    <s v="2906"/>
    <x v="11"/>
    <s v="PA"/>
    <m/>
    <m/>
    <d v="2025-03-07T00:00:00"/>
    <d v="1899-12-30T10:21:10"/>
    <d v="2025-03-07T00:00:00"/>
    <d v="1899-12-30T19:07:01"/>
    <d v="2025-03-07T00:00:00"/>
    <d v="1899-12-30T10:22:15"/>
    <x v="17"/>
    <s v="RPUMAREGA"/>
    <s v="1323103784"/>
    <s v="EXW"/>
    <d v="1899-12-30T17:30:37"/>
    <d v="1899-12-30T08:44:46"/>
    <d v="1899-12-30T08:45:51"/>
    <s v="Ensacado"/>
    <s v="E002"/>
    <x v="1"/>
    <d v="1899-12-30T00:01:05"/>
    <n v="-0.36442129629629"/>
    <n v="10"/>
    <x v="10"/>
    <x v="2"/>
    <x v="1"/>
    <n v="1"/>
    <n v="0"/>
    <s v="KO"/>
    <s v="Ensacado"/>
    <x v="2"/>
    <n v="1"/>
    <s v="PUNTOS NORTE"/>
    <s v="A"/>
    <d v="1899-12-30T08:45:51"/>
    <d v="1899-12-30T07:47:51"/>
    <s v="KO"/>
    <m/>
    <m/>
    <d v="1899-12-30T00:00:00"/>
    <d v="1899-12-30T00:01:05"/>
    <n v="6"/>
    <d v="1899-12-30T08:45:51"/>
    <n v="1.0833333333407502"/>
    <n v="10"/>
    <s v="Si"/>
  </r>
  <r>
    <s v="CCRÑ"/>
    <s v="2025000347"/>
    <x v="0"/>
    <s v="ER4994BCK"/>
    <s v="E0244LTR"/>
    <d v="2025-03-07T00:00:00"/>
    <m/>
    <s v="55"/>
    <x v="10"/>
    <s v="S1"/>
    <s v="S1"/>
    <m/>
    <d v="2025-03-07T00:00:00"/>
    <d v="1899-12-30T08:39:38"/>
    <d v="2025-03-07T00:00:00"/>
    <d v="1899-12-30T12:12:13"/>
    <d v="2025-03-07T00:00:00"/>
    <d v="1899-12-30T12:15:18"/>
    <x v="0"/>
    <s v="RFCPI"/>
    <s v="1323103785"/>
    <s v="FBO"/>
    <d v="1899-12-30T03:35:40"/>
    <d v="1899-12-30T00:03:05"/>
    <d v="1899-12-30T03:32:35"/>
    <s v="Granel"/>
    <s v="E001"/>
    <x v="2"/>
    <d v="1899-12-30T03:35:40"/>
    <d v="1899-12-30T00:03:05"/>
    <n v="8"/>
    <x v="10"/>
    <x v="2"/>
    <x v="2"/>
    <n v="0"/>
    <n v="0"/>
    <s v="OK"/>
    <s v="Granel"/>
    <x v="2"/>
    <n v="0"/>
    <s v="PUNTOS NORTE"/>
    <s v="C"/>
    <d v="1899-12-30T03:32:35"/>
    <d v="1899-12-30T02:34:35"/>
    <s v="OK"/>
    <m/>
    <m/>
    <d v="1899-12-30T00:00:00"/>
    <d v="1899-12-30T03:35:40"/>
    <n v="6"/>
    <d v="1899-12-30T03:32:35"/>
    <n v="215.66666666666882"/>
    <n v="12"/>
    <s v="No"/>
  </r>
  <r>
    <s v="CCRÑ"/>
    <s v="2025000348"/>
    <x v="0"/>
    <s v="ER9540BCB"/>
    <s v="E3111DXK"/>
    <d v="2025-03-07T00:00:00"/>
    <m/>
    <s v="55"/>
    <x v="10"/>
    <s v="S1"/>
    <s v="S1"/>
    <m/>
    <d v="2025-03-07T00:00:00"/>
    <d v="1899-12-30T09:06:26"/>
    <d v="2025-03-07T00:00:00"/>
    <d v="1899-12-30T11:46:29"/>
    <d v="2025-03-07T00:00:00"/>
    <d v="1899-12-30T12:36:43"/>
    <x v="0"/>
    <s v="RFCPI"/>
    <s v="1323103786"/>
    <s v="FBO"/>
    <d v="1899-12-30T03:30:17"/>
    <d v="1899-12-30T00:50:14"/>
    <d v="1899-12-30T02:40:03"/>
    <s v="Granel"/>
    <s v="E001"/>
    <x v="2"/>
    <d v="1899-12-30T03:30:17"/>
    <d v="1899-12-30T00:50:14"/>
    <n v="9"/>
    <x v="10"/>
    <x v="2"/>
    <x v="2"/>
    <n v="0"/>
    <n v="0"/>
    <s v="OK"/>
    <s v="Granel"/>
    <x v="2"/>
    <n v="0"/>
    <s v="PUNTOS NORTE"/>
    <s v="C"/>
    <d v="1899-12-30T02:40:03"/>
    <d v="1899-12-30T01:42:03"/>
    <s v="OK"/>
    <m/>
    <m/>
    <d v="1899-12-30T00:00:00"/>
    <d v="1899-12-30T03:30:17"/>
    <n v="6"/>
    <d v="1899-12-30T02:40:03"/>
    <n v="210.28333333334402"/>
    <n v="12"/>
    <s v="No"/>
  </r>
  <r>
    <s v="CCRÑ"/>
    <s v="2025000349"/>
    <x v="0"/>
    <s v="ER4994BCK"/>
    <s v="E0244LTR"/>
    <d v="2025-03-07T00:00:00"/>
    <m/>
    <s v="55"/>
    <x v="10"/>
    <s v="S1"/>
    <s v="S1"/>
    <m/>
    <d v="2025-03-07T00:00:00"/>
    <d v="1899-12-30T13:18:34"/>
    <d v="2025-03-07T00:00:00"/>
    <d v="1899-12-30T14:52:22"/>
    <d v="2025-03-07T00:00:00"/>
    <d v="1899-12-30T15:34:39"/>
    <x v="0"/>
    <s v="RFCPI"/>
    <s v="1323103787"/>
    <s v="FBO"/>
    <d v="1899-12-30T02:16:05"/>
    <d v="1899-12-30T00:42:17"/>
    <d v="1899-12-30T01:33:48"/>
    <s v="Granel"/>
    <s v="E001"/>
    <x v="2"/>
    <d v="1899-12-30T02:16:05"/>
    <d v="1899-12-30T00:42:17"/>
    <n v="13"/>
    <x v="10"/>
    <x v="2"/>
    <x v="2"/>
    <n v="0"/>
    <n v="0"/>
    <s v="OK"/>
    <s v="Granel"/>
    <x v="2"/>
    <n v="0"/>
    <s v="PUNTOS NORTE"/>
    <s v="C"/>
    <d v="1899-12-30T01:33:48"/>
    <d v="1899-12-30T00:35:48"/>
    <s v="OK"/>
    <m/>
    <m/>
    <d v="1899-12-30T00:00:00"/>
    <d v="1899-12-30T02:16:05"/>
    <n v="6"/>
    <d v="1899-12-30T01:33:48"/>
    <n v="136.08333333332635"/>
    <n v="15"/>
    <s v="No"/>
  </r>
  <r>
    <s v="CCRÑ"/>
    <s v="2025000350"/>
    <x v="0"/>
    <s v="ER9540BCB"/>
    <s v="E3111DXK"/>
    <d v="2025-03-07T00:00:00"/>
    <m/>
    <s v="55"/>
    <x v="10"/>
    <s v="S1"/>
    <s v="S1"/>
    <m/>
    <d v="2025-03-07T00:00:00"/>
    <d v="1899-12-30T15:03:40"/>
    <d v="2025-03-07T00:00:00"/>
    <d v="1899-12-30T16:49:52"/>
    <d v="2025-03-07T00:00:00"/>
    <d v="1899-12-30T17:23:41"/>
    <x v="0"/>
    <s v="RFCPI"/>
    <s v="1323103788"/>
    <s v="FBO"/>
    <d v="1899-12-30T02:20:01"/>
    <d v="1899-12-30T00:33:49"/>
    <d v="1899-12-30T01:46:12"/>
    <s v="Granel"/>
    <s v="E001"/>
    <x v="2"/>
    <d v="1899-12-30T02:20:01"/>
    <d v="1899-12-30T00:33:49"/>
    <n v="15"/>
    <x v="10"/>
    <x v="2"/>
    <x v="2"/>
    <n v="0"/>
    <n v="0"/>
    <s v="OK"/>
    <s v="Granel"/>
    <x v="2"/>
    <n v="0"/>
    <s v="PUNTOS NORTE"/>
    <s v="C"/>
    <d v="1899-12-30T01:46:12"/>
    <d v="1899-12-30T00:48:12"/>
    <s v="OK"/>
    <m/>
    <m/>
    <d v="1899-12-30T00:00:00"/>
    <d v="1899-12-30T02:20:01"/>
    <n v="6"/>
    <d v="1899-12-30T01:46:12"/>
    <n v="140.01666666665764"/>
    <n v="17"/>
    <s v="No"/>
  </r>
  <r>
    <s v="CCRÑ"/>
    <s v="2025000351"/>
    <x v="0"/>
    <s v="ER4994BCK"/>
    <s v="E0244LTR"/>
    <d v="2025-03-10T00:00:00"/>
    <m/>
    <s v="55"/>
    <x v="10"/>
    <s v="S1"/>
    <s v="S1"/>
    <m/>
    <d v="2025-03-07T00:00:00"/>
    <d v="1899-12-30T16:49:24"/>
    <d v="2025-03-10T00:00:00"/>
    <d v="1899-12-30T08:18:39"/>
    <d v="2025-03-10T00:00:00"/>
    <d v="1899-12-30T08:27:43"/>
    <x v="0"/>
    <s v="RFCPI"/>
    <s v="1323103789"/>
    <s v="FBO"/>
    <d v="1899-12-30T07:38:19"/>
    <d v="1899-12-30T00:09:04"/>
    <d v="1899-12-30T07:29:15"/>
    <s v="Granel"/>
    <s v="E001"/>
    <x v="2"/>
    <d v="1899-12-30T15:38:18"/>
    <d v="1899-12-30T00:09:04"/>
    <n v="16"/>
    <x v="11"/>
    <x v="2"/>
    <x v="2"/>
    <n v="0"/>
    <n v="1"/>
    <s v="KO"/>
    <s v="Granel"/>
    <x v="2"/>
    <n v="1"/>
    <s v="PUNTOS NORTE"/>
    <s v="C"/>
    <d v="1899-12-30T07:29:15"/>
    <d v="1899-12-30T06:31:15"/>
    <s v="OK"/>
    <m/>
    <m/>
    <d v="1899-12-30T00:00:00"/>
    <d v="1899-12-30T15:38:18"/>
    <n v="2"/>
    <n v="-0.35468749999999999"/>
    <n v="938.30000000000518"/>
    <n v="8"/>
    <s v="No"/>
  </r>
  <r>
    <s v="CCRÑ"/>
    <s v="2025000354"/>
    <x v="0"/>
    <s v="ER4994BCK"/>
    <s v="E0244LTR"/>
    <d v="2025-03-10T00:00:00"/>
    <m/>
    <s v="55"/>
    <x v="10"/>
    <s v="S1"/>
    <s v="S1"/>
    <m/>
    <d v="2025-03-10T00:00:00"/>
    <d v="1899-12-30T10:11:01"/>
    <d v="2025-03-10T00:00:00"/>
    <d v="1899-12-30T09:28:01"/>
    <d v="2025-03-10T00:00:00"/>
    <d v="1899-12-30T10:34:24"/>
    <x v="29"/>
    <s v="RFCPI"/>
    <s v="1323103790"/>
    <s v="FBO"/>
    <d v="1899-12-30T01:49:23"/>
    <d v="1899-12-30T01:06:23"/>
    <d v="1899-12-30T00:43:00"/>
    <s v="Granel"/>
    <s v="E001"/>
    <x v="2"/>
    <d v="1899-12-30T00:23:23"/>
    <d v="1899-12-30T01:06:23"/>
    <n v="10"/>
    <x v="11"/>
    <x v="3"/>
    <x v="2"/>
    <n v="0"/>
    <n v="0"/>
    <s v="OK"/>
    <s v="Granel"/>
    <x v="2"/>
    <n v="0"/>
    <s v="PUNTOS NORTE"/>
    <s v="A"/>
    <d v="1899-12-30T00:43:00"/>
    <d v="1899-12-30T00:43:00"/>
    <s v="KO"/>
    <m/>
    <m/>
    <d v="1899-12-30T00:00:00"/>
    <d v="1899-12-30T00:23:23"/>
    <n v="2"/>
    <n v="-2.986111111110995E-2"/>
    <n v="23.383333333339198"/>
    <n v="10"/>
    <s v="Si"/>
  </r>
  <r>
    <s v="CCRÑ"/>
    <s v=""/>
    <x v="0"/>
    <s v="E8487LSZ"/>
    <m/>
    <d v="2025-03-10T00:00:00"/>
    <m/>
    <s v="2906"/>
    <x v="11"/>
    <s v="PA"/>
    <m/>
    <m/>
    <d v="2025-03-10T00:00:00"/>
    <d v="1899-12-30T11:06:45"/>
    <d v="2025-03-10T00:00:00"/>
    <d v="1899-12-30T19:01:59"/>
    <d v="2025-03-10T00:00:00"/>
    <d v="1899-12-30T11:07:48"/>
    <x v="16"/>
    <s v="RPUMAREGA"/>
    <s v="1323103791"/>
    <s v="EXW"/>
    <d v="1899-12-30T15:49:25"/>
    <d v="1899-12-30T07:54:11"/>
    <d v="1899-12-30T07:55:14"/>
    <s v="Ensacado"/>
    <s v="E002"/>
    <x v="1"/>
    <d v="1899-12-30T00:01:03"/>
    <n v="-0.32929398148148004"/>
    <n v="11"/>
    <x v="11"/>
    <x v="3"/>
    <x v="1"/>
    <n v="1"/>
    <n v="0"/>
    <s v="KO"/>
    <s v="Ensacado"/>
    <x v="2"/>
    <n v="1"/>
    <s v="PUNTOS NORTE"/>
    <s v="A"/>
    <d v="1899-12-30T07:55:14"/>
    <d v="1899-12-30T06:57:14"/>
    <s v="KO"/>
    <m/>
    <m/>
    <d v="1899-12-30T00:00:00"/>
    <d v="1899-12-30T00:01:03"/>
    <n v="2"/>
    <d v="1899-12-30T07:55:14"/>
    <n v="1.0500000000048004"/>
    <n v="11"/>
    <s v="Si"/>
  </r>
  <r>
    <s v="CCRÑ"/>
    <s v=""/>
    <x v="0"/>
    <s v="E8742CML"/>
    <m/>
    <d v="2025-03-10T00:00:00"/>
    <m/>
    <s v="2906"/>
    <x v="11"/>
    <s v="PA"/>
    <m/>
    <m/>
    <d v="2025-03-10T00:00:00"/>
    <d v="1899-12-30T11:10:01"/>
    <d v="2025-03-10T00:00:00"/>
    <d v="1899-12-30T18:55:59"/>
    <d v="2025-03-10T00:00:00"/>
    <d v="1899-12-30T11:11:00"/>
    <x v="20"/>
    <s v="RPUMAREGA"/>
    <s v="1323103792"/>
    <s v="EXW"/>
    <d v="1899-12-30T15:30:57"/>
    <d v="1899-12-30T07:44:59"/>
    <d v="1899-12-30T07:45:58"/>
    <s v="Ensacado"/>
    <s v="E002"/>
    <x v="1"/>
    <d v="1899-12-30T00:00:59"/>
    <n v="-0.32290509259259004"/>
    <n v="11"/>
    <x v="11"/>
    <x v="3"/>
    <x v="1"/>
    <n v="1"/>
    <n v="0"/>
    <s v="KO"/>
    <s v="Ensacado"/>
    <x v="2"/>
    <n v="1"/>
    <s v="PUNTOS NORTE"/>
    <s v="A"/>
    <d v="1899-12-30T07:45:58"/>
    <d v="1899-12-30T06:47:58"/>
    <s v="KO"/>
    <m/>
    <m/>
    <d v="1899-12-30T00:00:00"/>
    <d v="1899-12-30T00:00:59"/>
    <n v="2"/>
    <d v="1899-12-30T07:45:58"/>
    <n v="0.98333333333282091"/>
    <n v="11"/>
    <s v="Si"/>
  </r>
  <r>
    <s v="CCRÑ"/>
    <s v="2025000355"/>
    <x v="0"/>
    <s v="ER4994BCK"/>
    <s v="E0244LTR"/>
    <d v="2025-03-10T00:00:00"/>
    <m/>
    <s v="55"/>
    <x v="10"/>
    <s v="S1"/>
    <s v="S1"/>
    <m/>
    <d v="2025-03-10T00:00:00"/>
    <d v="1899-12-30T11:37:19"/>
    <d v="2025-03-10T00:00:00"/>
    <d v="1899-12-30T11:40:40"/>
    <d v="2025-03-10T00:00:00"/>
    <d v="1899-12-30T11:58:32"/>
    <x v="0"/>
    <s v="RFCPI"/>
    <s v="1323103793"/>
    <s v="FBO"/>
    <d v="1899-12-30T00:21:13"/>
    <d v="1899-12-30T00:17:52"/>
    <d v="1899-12-30T00:03:21"/>
    <s v="Granel"/>
    <s v="E001"/>
    <x v="2"/>
    <d v="1899-12-30T00:21:13"/>
    <d v="1899-12-30T00:17:52"/>
    <n v="11"/>
    <x v="11"/>
    <x v="3"/>
    <x v="2"/>
    <n v="0"/>
    <n v="0"/>
    <s v="OK"/>
    <s v="Granel"/>
    <x v="2"/>
    <n v="0"/>
    <s v="PUNTOS NORTE"/>
    <s v="A"/>
    <d v="1899-12-30T00:03:21"/>
    <d v="1899-12-30T00:03:21"/>
    <s v="OK"/>
    <m/>
    <m/>
    <d v="1899-12-30T00:00:00"/>
    <d v="1899-12-30T00:21:13"/>
    <n v="2"/>
    <d v="1899-12-30T00:03:21"/>
    <n v="21.21666666665762"/>
    <n v="11"/>
    <s v="Si"/>
  </r>
  <r>
    <s v="CCRÑ"/>
    <s v="2025000356"/>
    <x v="0"/>
    <s v="ER4994BCK"/>
    <s v="E0244LTR"/>
    <d v="2025-03-10T00:00:00"/>
    <m/>
    <s v="55"/>
    <x v="10"/>
    <s v="S1"/>
    <s v="S1"/>
    <m/>
    <d v="2025-03-10T00:00:00"/>
    <d v="1899-12-30T13:28:14"/>
    <d v="2025-03-10T00:00:00"/>
    <d v="1899-12-30T15:00:33"/>
    <d v="2025-03-10T00:00:00"/>
    <d v="1899-12-30T15:12:41"/>
    <x v="0"/>
    <s v="RFCPI"/>
    <s v="1323103794"/>
    <s v="FBO"/>
    <d v="1899-12-30T01:44:27"/>
    <d v="1899-12-30T00:12:08"/>
    <d v="1899-12-30T01:32:19"/>
    <s v="Granel"/>
    <s v="E001"/>
    <x v="2"/>
    <d v="1899-12-30T01:44:27"/>
    <d v="1899-12-30T00:12:08"/>
    <n v="13"/>
    <x v="11"/>
    <x v="3"/>
    <x v="2"/>
    <n v="0"/>
    <n v="0"/>
    <s v="OK"/>
    <s v="Granel"/>
    <x v="2"/>
    <n v="0"/>
    <s v="PUNTOS NORTE"/>
    <s v="C"/>
    <d v="1899-12-30T01:32:19"/>
    <d v="1899-12-30T00:34:19"/>
    <s v="OK"/>
    <m/>
    <m/>
    <d v="1899-12-30T00:00:00"/>
    <d v="1899-12-30T01:44:27"/>
    <n v="2"/>
    <d v="1899-12-30T01:32:19"/>
    <n v="104.44999999999682"/>
    <n v="15"/>
    <s v="No"/>
  </r>
  <r>
    <s v="CCRÑ"/>
    <s v="2025000357"/>
    <x v="0"/>
    <s v="ER9540BCB"/>
    <s v="E3111DXK"/>
    <d v="2025-03-10T00:00:00"/>
    <m/>
    <s v="55"/>
    <x v="10"/>
    <s v="S1"/>
    <s v="S1"/>
    <m/>
    <d v="2025-03-10T00:00:00"/>
    <d v="1899-12-30T13:41:56"/>
    <d v="2025-03-10T00:00:00"/>
    <d v="1899-12-30T15:01:28"/>
    <d v="2025-03-10T00:00:00"/>
    <d v="1899-12-30T15:26:24"/>
    <x v="0"/>
    <s v="RFCPI"/>
    <s v="1323103795"/>
    <s v="FBO"/>
    <d v="1899-12-30T01:44:28"/>
    <d v="1899-12-30T00:24:56"/>
    <d v="1899-12-30T01:19:32"/>
    <s v="Granel"/>
    <s v="E001"/>
    <x v="2"/>
    <d v="1899-12-30T01:44:28"/>
    <d v="1899-12-30T00:24:56"/>
    <n v="13"/>
    <x v="11"/>
    <x v="3"/>
    <x v="2"/>
    <n v="0"/>
    <n v="0"/>
    <s v="OK"/>
    <s v="Granel"/>
    <x v="2"/>
    <n v="0"/>
    <s v="PUNTOS NORTE"/>
    <s v="C"/>
    <d v="1899-12-30T01:19:32"/>
    <d v="1899-12-30T00:21:32"/>
    <s v="OK"/>
    <m/>
    <m/>
    <d v="1899-12-30T00:00:00"/>
    <d v="1899-12-30T01:44:28"/>
    <n v="2"/>
    <d v="1899-12-30T01:19:32"/>
    <n v="104.46666666665752"/>
    <n v="15"/>
    <s v="No"/>
  </r>
  <r>
    <s v="CCRÑ"/>
    <s v=""/>
    <x v="0"/>
    <s v="E2177FFP"/>
    <m/>
    <d v="2025-03-10T00:00:00"/>
    <m/>
    <s v="2906"/>
    <x v="11"/>
    <s v="PA"/>
    <m/>
    <m/>
    <d v="2025-03-10T00:00:00"/>
    <d v="1899-12-30T16:13:00"/>
    <d v="2025-03-10T00:00:00"/>
    <d v="1899-12-30T16:13:43"/>
    <d v="2025-03-10T00:00:00"/>
    <d v="1899-12-30T16:14:28"/>
    <x v="24"/>
    <s v="RPUMAREGA"/>
    <s v="1323103796"/>
    <s v="EXW"/>
    <d v="1899-12-30T00:01:28"/>
    <d v="1899-12-30T00:00:45"/>
    <d v="1899-12-30T00:00:43"/>
    <s v="Ensacado"/>
    <s v="E002"/>
    <x v="1"/>
    <d v="1899-12-30T00:01:28"/>
    <d v="1899-12-30T00:00:45"/>
    <n v="16"/>
    <x v="11"/>
    <x v="3"/>
    <x v="1"/>
    <n v="1"/>
    <n v="0"/>
    <s v="KO"/>
    <s v="Ensacado"/>
    <x v="2"/>
    <n v="1"/>
    <s v="PUNTOS NORTE"/>
    <s v="A"/>
    <d v="1899-12-30T00:00:43"/>
    <d v="1899-12-30T00:00:43"/>
    <s v="OK"/>
    <m/>
    <m/>
    <d v="1899-12-30T00:00:00"/>
    <d v="1899-12-30T00:01:28"/>
    <n v="2"/>
    <d v="1899-12-30T00:00:43"/>
    <n v="1.4666666666687611"/>
    <n v="16"/>
    <s v="Si"/>
  </r>
  <r>
    <s v="CCRÑ"/>
    <s v=""/>
    <x v="0"/>
    <s v="E8920LSF"/>
    <m/>
    <d v="2025-03-10T00:00:00"/>
    <m/>
    <s v="2906"/>
    <x v="11"/>
    <s v="PA"/>
    <m/>
    <m/>
    <d v="2025-03-10T00:00:00"/>
    <d v="1899-12-30T16:19:12"/>
    <d v="2025-03-10T00:00:00"/>
    <d v="1899-12-30T19:19:59"/>
    <d v="2025-03-10T00:00:00"/>
    <d v="1899-12-30T16:20:06"/>
    <x v="19"/>
    <s v="RPUMAREGA"/>
    <s v="1323103797"/>
    <s v="EXW"/>
    <d v="1899-12-30T06:00:40"/>
    <d v="1899-12-30T02:59:53"/>
    <d v="1899-12-30T03:00:47"/>
    <s v="Ensacado"/>
    <s v="E002"/>
    <x v="1"/>
    <d v="1899-12-30T00:00:54"/>
    <n v="-0.12491898148147995"/>
    <n v="16"/>
    <x v="11"/>
    <x v="3"/>
    <x v="1"/>
    <n v="1"/>
    <n v="0"/>
    <s v="KO"/>
    <s v="Ensacado"/>
    <x v="2"/>
    <n v="1"/>
    <s v="PUNTOS NORTE"/>
    <s v="A"/>
    <d v="1899-12-30T03:00:47"/>
    <d v="1899-12-30T02:02:47"/>
    <s v="KO"/>
    <m/>
    <m/>
    <d v="1899-12-30T00:00:00"/>
    <d v="1899-12-30T00:00:54"/>
    <n v="2"/>
    <d v="1899-12-30T03:00:47"/>
    <n v="0.89999999999998082"/>
    <n v="16"/>
    <s v="Si"/>
  </r>
  <r>
    <s v="CCRÑ"/>
    <s v="2025000358"/>
    <x v="0"/>
    <s v="ER4994BCK"/>
    <s v="E0244LTR"/>
    <d v="2025-03-10T00:00:00"/>
    <m/>
    <s v="55"/>
    <x v="10"/>
    <s v="S1"/>
    <s v="S1"/>
    <m/>
    <d v="2025-03-10T00:00:00"/>
    <d v="1899-12-30T16:20:18"/>
    <d v="2025-03-10T00:00:00"/>
    <d v="1899-12-30T16:24:36"/>
    <d v="2025-03-10T00:00:00"/>
    <d v="1899-12-30T16:41:50"/>
    <x v="0"/>
    <s v="RFCPI"/>
    <s v="1323103798"/>
    <s v="FBO"/>
    <d v="1899-12-30T00:21:32"/>
    <d v="1899-12-30T00:17:14"/>
    <d v="1899-12-30T00:04:18"/>
    <s v="Granel"/>
    <s v="E001"/>
    <x v="2"/>
    <d v="1899-12-30T00:21:32"/>
    <d v="1899-12-30T00:17:14"/>
    <n v="16"/>
    <x v="11"/>
    <x v="3"/>
    <x v="2"/>
    <n v="0"/>
    <n v="0"/>
    <s v="OK"/>
    <s v="Granel"/>
    <x v="2"/>
    <n v="0"/>
    <s v="PUNTOS NORTE"/>
    <s v="A"/>
    <d v="1899-12-30T00:04:18"/>
    <d v="1899-12-30T00:04:18"/>
    <s v="OK"/>
    <m/>
    <m/>
    <d v="1899-12-30T00:00:00"/>
    <d v="1899-12-30T00:21:32"/>
    <n v="2"/>
    <d v="1899-12-30T00:04:18"/>
    <n v="21.53333333332812"/>
    <n v="16"/>
    <s v="Si"/>
  </r>
  <r>
    <s v="CCRÑ"/>
    <s v=""/>
    <x v="0"/>
    <s v="E9371MWD"/>
    <m/>
    <d v="2025-03-10T00:00:00"/>
    <m/>
    <s v="2906"/>
    <x v="11"/>
    <s v="PA"/>
    <m/>
    <m/>
    <d v="2025-03-10T00:00:00"/>
    <d v="1899-12-30T17:07:02"/>
    <d v="2025-03-10T00:00:00"/>
    <d v="1899-12-30T18:57:00"/>
    <d v="2025-03-10T00:00:00"/>
    <d v="1899-12-30T17:10:37"/>
    <x v="22"/>
    <s v="RPUMAREGA"/>
    <s v="1323103799"/>
    <s v="EXW"/>
    <d v="1899-12-30T03:36:21"/>
    <d v="1899-12-30T01:46:23"/>
    <d v="1899-12-30T01:49:58"/>
    <s v="Ensacado"/>
    <s v="E002"/>
    <x v="1"/>
    <d v="1899-12-30T00:03:35"/>
    <n v="-7.3877314814809969E-2"/>
    <n v="17"/>
    <x v="11"/>
    <x v="3"/>
    <x v="1"/>
    <n v="1"/>
    <n v="0"/>
    <s v="KO"/>
    <s v="Ensacado"/>
    <x v="2"/>
    <n v="1"/>
    <s v="PUNTOS NORTE"/>
    <s v="A"/>
    <d v="1899-12-30T01:49:58"/>
    <d v="1899-12-30T00:51:58"/>
    <s v="KO"/>
    <m/>
    <m/>
    <d v="1899-12-30T00:00:00"/>
    <d v="1899-12-30T00:03:35"/>
    <n v="2"/>
    <d v="1899-12-30T01:49:58"/>
    <n v="3.5833333333392225"/>
    <n v="17"/>
    <s v="Si"/>
  </r>
  <r>
    <s v="CCRÑ"/>
    <s v="2025000359"/>
    <x v="0"/>
    <s v="ER9540BCB"/>
    <s v="E3111DXK"/>
    <d v="2025-03-10T00:00:00"/>
    <m/>
    <s v="55"/>
    <x v="10"/>
    <s v="S1"/>
    <s v="S1"/>
    <m/>
    <d v="2025-03-10T00:00:00"/>
    <d v="1899-12-30T16:25:07"/>
    <d v="2025-03-10T00:00:00"/>
    <d v="1899-12-30T17:17:34"/>
    <d v="2025-03-10T00:00:00"/>
    <d v="1899-12-30T17:52:10"/>
    <x v="0"/>
    <s v="RFCPI"/>
    <s v="1323103800"/>
    <s v="FBO"/>
    <d v="1899-12-30T01:27:03"/>
    <d v="1899-12-30T00:34:36"/>
    <d v="1899-12-30T00:52:27"/>
    <s v="Granel"/>
    <s v="E001"/>
    <x v="2"/>
    <d v="1899-12-30T01:27:03"/>
    <d v="1899-12-30T00:34:36"/>
    <n v="16"/>
    <x v="11"/>
    <x v="3"/>
    <x v="2"/>
    <n v="0"/>
    <n v="0"/>
    <s v="OK"/>
    <s v="Granel"/>
    <x v="2"/>
    <n v="0"/>
    <s v="PUNTOS NORTE"/>
    <s v="B"/>
    <d v="1899-12-30T00:52:27"/>
    <d v="1899-12-30T00:07:27"/>
    <s v="OK"/>
    <m/>
    <m/>
    <d v="1899-12-30T00:00:00"/>
    <d v="1899-12-30T01:27:03"/>
    <n v="2"/>
    <d v="1899-12-30T00:52:27"/>
    <n v="87.050000000001617"/>
    <n v="17"/>
    <s v="No"/>
  </r>
  <r>
    <s v="CCRÑ"/>
    <s v="2025000360"/>
    <x v="0"/>
    <s v="ER4994BCK"/>
    <s v="E0244LTR"/>
    <d v="2025-03-11T00:00:00"/>
    <m/>
    <s v="55"/>
    <x v="10"/>
    <s v="S1"/>
    <s v="S1"/>
    <m/>
    <d v="2025-03-10T00:00:00"/>
    <d v="1899-12-30T17:44:07"/>
    <d v="2025-03-11T00:00:00"/>
    <d v="1899-12-30T09:16:19"/>
    <d v="2025-03-11T00:00:00"/>
    <d v="1899-12-30T09:41:14"/>
    <x v="0"/>
    <s v="RFCPI"/>
    <s v="1323103801"/>
    <s v="FBO"/>
    <d v="1899-12-30T07:57:07"/>
    <d v="1899-12-30T00:24:55"/>
    <d v="1899-12-30T07:32:12"/>
    <s v="Granel"/>
    <s v="E001"/>
    <x v="2"/>
    <d v="1899-12-30T15:57:06"/>
    <d v="1899-12-30T00:24:55"/>
    <n v="17"/>
    <x v="12"/>
    <x v="3"/>
    <x v="2"/>
    <n v="0"/>
    <n v="1"/>
    <s v="KO"/>
    <s v="Granel"/>
    <x v="2"/>
    <n v="1"/>
    <s v="PUNTOS NORTE"/>
    <s v="C"/>
    <d v="1899-12-30T07:32:12"/>
    <d v="1899-12-30T06:34:12"/>
    <s v="OK"/>
    <m/>
    <m/>
    <d v="1899-12-30T00:00:00"/>
    <d v="1899-12-30T15:57:06"/>
    <n v="3"/>
    <n v="-0.35263888888889"/>
    <n v="957.09999999999718"/>
    <n v="9"/>
    <s v="No"/>
  </r>
  <r>
    <s v="CCRÑ"/>
    <s v=""/>
    <x v="0"/>
    <s v="E0621DNX"/>
    <m/>
    <d v="2025-03-11T00:00:00"/>
    <m/>
    <s v="2916"/>
    <x v="14"/>
    <s v="PA"/>
    <m/>
    <m/>
    <d v="2025-03-11T00:00:00"/>
    <d v="1899-12-30T10:29:48"/>
    <d v="2025-03-11T00:00:00"/>
    <d v="1899-12-30T10:30:33"/>
    <d v="2025-03-11T00:00:00"/>
    <d v="1899-12-30T10:30:54"/>
    <x v="26"/>
    <s v="RPUMAREGA"/>
    <s v="1323103802"/>
    <s v="EXW"/>
    <d v="1899-12-30T00:01:06"/>
    <d v="1899-12-30T00:00:21"/>
    <d v="1899-12-30T00:00:45"/>
    <s v="Ensacado"/>
    <s v="E002"/>
    <x v="1"/>
    <d v="1899-12-30T00:01:06"/>
    <d v="1899-12-30T00:00:21"/>
    <n v="10"/>
    <x v="12"/>
    <x v="3"/>
    <x v="1"/>
    <n v="1"/>
    <n v="0"/>
    <s v="KO"/>
    <s v="Ensacado"/>
    <x v="2"/>
    <n v="1"/>
    <s v="PUNTOS NORTE"/>
    <s v="A"/>
    <d v="1899-12-30T00:00:45"/>
    <d v="1899-12-30T00:00:45"/>
    <s v="OK"/>
    <m/>
    <m/>
    <d v="1899-12-30T00:00:00"/>
    <d v="1899-12-30T00:01:06"/>
    <n v="3"/>
    <d v="1899-12-30T00:00:45"/>
    <n v="1.1000000000016108"/>
    <n v="10"/>
    <s v="Si"/>
  </r>
  <r>
    <s v="CCRÑ"/>
    <s v="2025000361"/>
    <x v="0"/>
    <s v="ER9540BCB"/>
    <s v="E3111DXK"/>
    <d v="2025-03-11T00:00:00"/>
    <m/>
    <s v="55"/>
    <x v="10"/>
    <s v="S1"/>
    <s v="S1"/>
    <m/>
    <d v="2025-03-11T00:00:00"/>
    <d v="1899-12-30T08:22:52"/>
    <d v="2025-03-11T00:00:00"/>
    <d v="1899-12-30T11:12:16"/>
    <d v="2025-03-11T00:00:00"/>
    <d v="1899-12-30T12:03:32"/>
    <x v="0"/>
    <s v="RFCPI"/>
    <s v="1323103803"/>
    <s v="FBO"/>
    <d v="1899-12-30T03:40:40"/>
    <d v="1899-12-30T00:51:16"/>
    <d v="1899-12-30T02:49:24"/>
    <s v="Granel"/>
    <s v="E001"/>
    <x v="2"/>
    <d v="1899-12-30T03:40:40"/>
    <d v="1899-12-30T00:51:16"/>
    <n v="8"/>
    <x v="12"/>
    <x v="3"/>
    <x v="2"/>
    <n v="0"/>
    <n v="0"/>
    <s v="OK"/>
    <s v="Granel"/>
    <x v="2"/>
    <n v="0"/>
    <s v="PUNTOS NORTE"/>
    <s v="C"/>
    <d v="1899-12-30T02:49:24"/>
    <d v="1899-12-30T01:51:24"/>
    <s v="OK"/>
    <m/>
    <m/>
    <d v="1899-12-30T00:00:00"/>
    <d v="1899-12-30T03:40:40"/>
    <n v="3"/>
    <d v="1899-12-30T02:49:24"/>
    <n v="220.66666666666561"/>
    <n v="12"/>
    <s v="No"/>
  </r>
  <r>
    <s v="CCRÑ"/>
    <s v="2025000362"/>
    <x v="0"/>
    <s v="ER4994BCK"/>
    <s v="E0244LTR"/>
    <d v="2025-03-11T00:00:00"/>
    <m/>
    <s v="55"/>
    <x v="10"/>
    <s v="S1"/>
    <s v="S1"/>
    <m/>
    <d v="2025-03-11T00:00:00"/>
    <d v="1899-12-30T10:44:32"/>
    <d v="2025-03-11T00:00:00"/>
    <d v="1899-12-30T11:14:30"/>
    <d v="2025-03-11T00:00:00"/>
    <d v="1899-12-30T12:21:43"/>
    <x v="0"/>
    <s v="RFCPI"/>
    <s v="1323103804"/>
    <s v="FBO"/>
    <d v="1899-12-30T01:37:11"/>
    <d v="1899-12-30T01:07:13"/>
    <d v="1899-12-30T00:29:58"/>
    <s v="Granel"/>
    <s v="E001"/>
    <x v="2"/>
    <d v="1899-12-30T01:37:11"/>
    <d v="1899-12-30T01:07:13"/>
    <n v="10"/>
    <x v="12"/>
    <x v="3"/>
    <x v="2"/>
    <n v="0"/>
    <n v="0"/>
    <s v="OK"/>
    <s v="Granel"/>
    <x v="2"/>
    <n v="0"/>
    <s v="PUNTOS NORTE"/>
    <s v="C"/>
    <d v="1899-12-30T00:29:58"/>
    <d v="1899-12-30T00:29:58"/>
    <s v="OK"/>
    <m/>
    <m/>
    <d v="1899-12-30T00:00:00"/>
    <d v="1899-12-30T01:37:11"/>
    <n v="3"/>
    <d v="1899-12-30T00:29:58"/>
    <n v="97.183333333339135"/>
    <n v="12"/>
    <s v="No"/>
  </r>
  <r>
    <s v="CCRÑ"/>
    <s v="2025000363"/>
    <x v="0"/>
    <s v="ER9540BCB"/>
    <s v="E3111DXK"/>
    <d v="2025-03-11T00:00:00"/>
    <m/>
    <s v="55"/>
    <x v="10"/>
    <s v="S1"/>
    <s v="S1"/>
    <m/>
    <d v="2025-03-11T00:00:00"/>
    <d v="1899-12-30T13:02:11"/>
    <d v="2025-03-11T00:00:00"/>
    <d v="1899-12-30T17:02:49"/>
    <d v="2025-03-11T00:00:00"/>
    <d v="1899-12-30T17:33:30"/>
    <x v="0"/>
    <s v="RFCPI"/>
    <s v="1323103805"/>
    <s v="FBO"/>
    <d v="1899-12-30T04:31:19"/>
    <d v="1899-12-30T00:30:41"/>
    <d v="1899-12-30T04:00:38"/>
    <s v="Granel"/>
    <s v="E001"/>
    <x v="2"/>
    <d v="1899-12-30T04:31:19"/>
    <d v="1899-12-30T00:30:41"/>
    <n v="13"/>
    <x v="12"/>
    <x v="3"/>
    <x v="2"/>
    <n v="0"/>
    <n v="0"/>
    <s v="OK"/>
    <s v="Granel"/>
    <x v="2"/>
    <n v="0"/>
    <s v="PUNTOS NORTE"/>
    <s v="C"/>
    <d v="1899-12-30T04:00:38"/>
    <d v="1899-12-30T03:02:38"/>
    <s v="OK"/>
    <m/>
    <m/>
    <d v="1899-12-30T00:00:00"/>
    <d v="1899-12-30T04:31:19"/>
    <n v="3"/>
    <d v="1899-12-30T04:00:38"/>
    <n v="271.31666666666393"/>
    <n v="17"/>
    <s v="No"/>
  </r>
  <r>
    <s v="CCRÑ"/>
    <s v="2025000364"/>
    <x v="0"/>
    <s v="ER4994BCK"/>
    <s v="E0244LTR"/>
    <d v="2025-03-11T00:00:00"/>
    <m/>
    <s v="55"/>
    <x v="10"/>
    <s v="S1"/>
    <s v="S1"/>
    <m/>
    <d v="2025-03-11T00:00:00"/>
    <d v="1899-12-30T13:35:01"/>
    <d v="2025-03-11T00:00:00"/>
    <d v="1899-12-30T17:03:42"/>
    <d v="2025-03-11T00:00:00"/>
    <d v="1899-12-30T18:00:51"/>
    <x v="0"/>
    <s v="RFCPI"/>
    <s v="1323103806"/>
    <s v="FBO"/>
    <d v="1899-12-30T04:25:50"/>
    <d v="1899-12-30T00:57:09"/>
    <d v="1899-12-30T03:28:41"/>
    <s v="Granel"/>
    <s v="E001"/>
    <x v="2"/>
    <d v="1899-12-30T04:25:50"/>
    <d v="1899-12-30T00:57:09"/>
    <n v="13"/>
    <x v="12"/>
    <x v="3"/>
    <x v="2"/>
    <n v="0"/>
    <n v="0"/>
    <s v="OK"/>
    <s v="Granel"/>
    <x v="2"/>
    <n v="0"/>
    <s v="PUNTOS NORTE"/>
    <s v="C"/>
    <d v="1899-12-30T03:28:41"/>
    <d v="1899-12-30T02:30:41"/>
    <s v="OK"/>
    <m/>
    <m/>
    <d v="1899-12-30T00:00:00"/>
    <d v="1899-12-30T04:25:50"/>
    <n v="3"/>
    <d v="1899-12-30T03:28:41"/>
    <n v="265.83333333333115"/>
    <n v="18"/>
    <s v="No"/>
  </r>
  <r>
    <s v="CCRÑ"/>
    <s v="2025000365"/>
    <x v="0"/>
    <s v="ER9540BCB"/>
    <s v="E3111DXK"/>
    <d v="2025-03-12T00:00:00"/>
    <m/>
    <s v="55"/>
    <x v="10"/>
    <s v="S1"/>
    <s v="S1"/>
    <m/>
    <d v="2025-03-12T00:00:00"/>
    <d v="1899-12-30T08:06:31"/>
    <d v="2025-03-12T00:00:00"/>
    <d v="1899-12-30T08:55:08"/>
    <d v="2025-03-12T00:00:00"/>
    <d v="1899-12-30T09:23:39"/>
    <x v="0"/>
    <s v="RFCPI"/>
    <s v="1323103807"/>
    <s v="FBO"/>
    <d v="1899-12-30T01:17:08"/>
    <d v="1899-12-30T00:28:31"/>
    <d v="1899-12-30T00:48:37"/>
    <s v="Granel"/>
    <s v="E001"/>
    <x v="2"/>
    <d v="1899-12-30T01:17:08"/>
    <d v="1899-12-30T00:28:31"/>
    <n v="8"/>
    <x v="13"/>
    <x v="3"/>
    <x v="2"/>
    <n v="0"/>
    <n v="0"/>
    <s v="OK"/>
    <s v="Granel"/>
    <x v="2"/>
    <n v="0"/>
    <s v="PUNTOS NORTE"/>
    <s v="B"/>
    <d v="1899-12-30T00:48:37"/>
    <d v="1899-12-30T00:03:37"/>
    <s v="OK"/>
    <m/>
    <m/>
    <d v="1899-12-30T00:00:00"/>
    <d v="1899-12-30T01:17:08"/>
    <n v="4"/>
    <d v="1899-12-30T00:48:37"/>
    <n v="77.133333333326419"/>
    <n v="9"/>
    <s v="No"/>
  </r>
  <r>
    <s v="CCRÑ"/>
    <s v="2025000366"/>
    <x v="0"/>
    <s v="ER4994BCK"/>
    <s v="E0244LTR"/>
    <d v="2025-03-12T00:00:00"/>
    <m/>
    <s v="3042"/>
    <x v="13"/>
    <s v="S3"/>
    <s v="S3"/>
    <m/>
    <d v="2025-03-12T00:00:00"/>
    <d v="1899-12-30T09:05:27"/>
    <d v="2025-03-12T00:00:00"/>
    <d v="1899-12-30T09:13:26"/>
    <d v="2025-03-12T00:00:00"/>
    <d v="1899-12-30T09:33:02"/>
    <x v="0"/>
    <s v="RFCPI"/>
    <s v="1323103808"/>
    <s v="FBO"/>
    <d v="1899-12-30T00:27:35"/>
    <d v="1899-12-30T00:19:36"/>
    <d v="1899-12-30T00:07:59"/>
    <s v="Granel"/>
    <s v="E001"/>
    <x v="2"/>
    <d v="1899-12-30T00:27:35"/>
    <d v="1899-12-30T00:19:36"/>
    <n v="9"/>
    <x v="13"/>
    <x v="3"/>
    <x v="2"/>
    <n v="0"/>
    <n v="0"/>
    <s v="OK"/>
    <s v="Granel"/>
    <x v="2"/>
    <n v="0"/>
    <s v="PUNTOS NORTE"/>
    <s v="A"/>
    <d v="1899-12-30T00:07:59"/>
    <d v="1899-12-30T00:07:59"/>
    <s v="OK"/>
    <m/>
    <m/>
    <d v="1899-12-30T00:00:00"/>
    <d v="1899-12-30T00:27:35"/>
    <n v="4"/>
    <d v="1899-12-30T00:07:59"/>
    <n v="27.583333333329623"/>
    <n v="9"/>
    <s v="Si"/>
  </r>
  <r>
    <s v="CCRÑ"/>
    <s v=""/>
    <x v="0"/>
    <s v="E0326BZW"/>
    <m/>
    <d v="2025-03-12T00:00:00"/>
    <m/>
    <s v="2906"/>
    <x v="11"/>
    <s v="PA"/>
    <m/>
    <m/>
    <d v="2025-03-12T00:00:00"/>
    <d v="1899-12-30T10:19:47"/>
    <d v="2025-03-12T00:00:00"/>
    <d v="1899-12-30T18:57:00"/>
    <d v="2025-03-12T00:00:00"/>
    <d v="1899-12-30T10:21:19"/>
    <x v="20"/>
    <s v="RPUMAREGA"/>
    <s v="1323103809"/>
    <s v="EXW"/>
    <d v="1899-12-30T17:12:54"/>
    <d v="1899-12-30T08:35:41"/>
    <d v="1899-12-30T08:37:13"/>
    <s v="Ensacado"/>
    <s v="E002"/>
    <x v="1"/>
    <d v="1899-12-30T00:01:32"/>
    <n v="-0.35811342592591999"/>
    <n v="10"/>
    <x v="13"/>
    <x v="3"/>
    <x v="1"/>
    <n v="1"/>
    <n v="0"/>
    <s v="KO"/>
    <s v="Ensacado"/>
    <x v="2"/>
    <n v="1"/>
    <s v="PUNTOS NORTE"/>
    <s v="A"/>
    <d v="1899-12-30T08:37:13"/>
    <d v="1899-12-30T07:39:13"/>
    <s v="KO"/>
    <m/>
    <m/>
    <d v="1899-12-30T00:00:00"/>
    <d v="1899-12-30T00:01:32"/>
    <n v="4"/>
    <d v="1899-12-30T08:37:13"/>
    <n v="1.5333333333407406"/>
    <n v="10"/>
    <s v="Si"/>
  </r>
  <r>
    <s v="CCRÑ"/>
    <s v=""/>
    <x v="0"/>
    <s v="E9007FGZ"/>
    <m/>
    <d v="2025-03-12T00:00:00"/>
    <m/>
    <s v="3320"/>
    <x v="12"/>
    <s v="PA"/>
    <m/>
    <m/>
    <d v="2025-03-12T00:00:00"/>
    <d v="1899-12-30T10:55:37"/>
    <d v="2025-03-12T00:00:00"/>
    <d v="1899-12-30T19:04:59"/>
    <d v="2025-03-12T00:00:00"/>
    <d v="1899-12-30T10:56:59"/>
    <x v="17"/>
    <s v="RPUMAREGA"/>
    <s v="1323103810"/>
    <s v="EXW"/>
    <d v="1899-12-30T16:17:22"/>
    <d v="1899-12-30T08:08:00"/>
    <d v="1899-12-30T08:09:22"/>
    <s v="Ensacado"/>
    <s v="E002"/>
    <x v="1"/>
    <d v="1899-12-30T00:01:22"/>
    <n v="-0.33888888888888002"/>
    <n v="10"/>
    <x v="13"/>
    <x v="3"/>
    <x v="1"/>
    <n v="1"/>
    <n v="0"/>
    <s v="KO"/>
    <s v="Ensacado"/>
    <x v="2"/>
    <n v="1"/>
    <s v="PUNTOS NORTE"/>
    <s v="A"/>
    <d v="1899-12-30T08:09:22"/>
    <d v="1899-12-30T07:11:22"/>
    <s v="KO"/>
    <m/>
    <m/>
    <d v="1899-12-30T00:00:00"/>
    <d v="1899-12-30T00:01:22"/>
    <n v="4"/>
    <d v="1899-12-30T08:09:22"/>
    <n v="1.3666666666752203"/>
    <n v="10"/>
    <s v="Si"/>
  </r>
  <r>
    <s v="CCRÑ"/>
    <s v=""/>
    <x v="0"/>
    <s v="E4708DKV"/>
    <m/>
    <d v="2025-03-12T00:00:00"/>
    <m/>
    <s v="3320"/>
    <x v="12"/>
    <s v="PA"/>
    <m/>
    <m/>
    <d v="2025-03-12T00:00:00"/>
    <d v="1899-12-30T11:02:04"/>
    <d v="2025-03-12T00:00:00"/>
    <d v="1899-12-30T19:16:59"/>
    <d v="2025-03-12T00:00:00"/>
    <d v="1899-12-30T11:03:56"/>
    <x v="30"/>
    <s v="RPUMAREGA"/>
    <s v="1323103811"/>
    <s v="EXW"/>
    <d v="1899-12-30T16:27:58"/>
    <d v="1899-12-30T08:13:03"/>
    <d v="1899-12-30T08:14:55"/>
    <s v="Ensacado"/>
    <s v="E002"/>
    <x v="1"/>
    <d v="1899-12-30T00:01:52"/>
    <n v="-0.34239583333334001"/>
    <n v="11"/>
    <x v="13"/>
    <x v="3"/>
    <x v="1"/>
    <n v="1"/>
    <n v="0"/>
    <s v="KO"/>
    <s v="Ensacado"/>
    <x v="2"/>
    <n v="1"/>
    <s v="PUNTOS NORTE"/>
    <s v="A"/>
    <d v="1899-12-30T08:14:55"/>
    <d v="1899-12-30T07:16:55"/>
    <s v="KO"/>
    <m/>
    <m/>
    <d v="1899-12-30T00:00:00"/>
    <d v="1899-12-30T00:01:52"/>
    <n v="4"/>
    <d v="1899-12-30T08:14:55"/>
    <n v="1.8666666666575527"/>
    <n v="11"/>
    <s v="Si"/>
  </r>
  <r>
    <s v="CCRÑ"/>
    <s v="2025000367"/>
    <x v="0"/>
    <s v="ER9540BCB"/>
    <s v="E3111DXK"/>
    <d v="2025-03-12T00:00:00"/>
    <m/>
    <s v="55"/>
    <x v="10"/>
    <s v="S1"/>
    <s v="S1"/>
    <m/>
    <d v="2025-03-12T00:00:00"/>
    <d v="1899-12-30T10:47:35"/>
    <d v="2025-03-12T00:00:00"/>
    <d v="1899-12-30T10:45:37"/>
    <d v="2025-03-12T00:00:00"/>
    <d v="1899-12-30T11:08:09"/>
    <x v="0"/>
    <s v="RFCPI"/>
    <s v="1323103812"/>
    <s v="FBO"/>
    <d v="1899-12-30T00:24:30"/>
    <d v="1899-12-30T00:22:32"/>
    <d v="1899-12-30T00:01:58"/>
    <s v="Granel"/>
    <s v="E001"/>
    <x v="2"/>
    <d v="1899-12-30T00:20:34"/>
    <d v="1899-12-30T00:22:32"/>
    <n v="10"/>
    <x v="13"/>
    <x v="3"/>
    <x v="2"/>
    <n v="0"/>
    <n v="0"/>
    <s v="OK"/>
    <s v="Granel"/>
    <x v="2"/>
    <n v="0"/>
    <s v="PUNTOS NORTE"/>
    <s v="A"/>
    <d v="1899-12-30T00:01:58"/>
    <d v="1899-12-30T00:01:58"/>
    <s v="OK"/>
    <m/>
    <m/>
    <d v="1899-12-30T00:00:00"/>
    <d v="1899-12-30T00:20:34"/>
    <n v="4"/>
    <n v="-1.3657407407399735E-3"/>
    <n v="20.566666666670386"/>
    <n v="11"/>
    <s v="Si"/>
  </r>
  <r>
    <s v="CCRÑ"/>
    <s v=""/>
    <x v="0"/>
    <s v="E0621DNX"/>
    <m/>
    <d v="2025-03-12T00:00:00"/>
    <m/>
    <s v="2906"/>
    <x v="11"/>
    <s v="PA"/>
    <m/>
    <m/>
    <d v="2025-03-12T00:00:00"/>
    <d v="1899-12-30T11:09:33"/>
    <d v="2025-03-12T00:00:00"/>
    <d v="1899-12-30T11:10:17"/>
    <d v="2025-03-12T00:00:00"/>
    <d v="1899-12-30T11:10:43"/>
    <x v="26"/>
    <s v="RPUMAREGA"/>
    <s v="1323103813"/>
    <s v="EXW"/>
    <d v="1899-12-30T00:01:10"/>
    <d v="1899-12-30T00:00:26"/>
    <d v="1899-12-30T00:00:44"/>
    <s v="Ensacado"/>
    <s v="E002"/>
    <x v="1"/>
    <d v="1899-12-30T00:01:10"/>
    <d v="1899-12-30T00:00:26"/>
    <n v="11"/>
    <x v="13"/>
    <x v="3"/>
    <x v="1"/>
    <n v="1"/>
    <n v="0"/>
    <s v="KO"/>
    <s v="Ensacado"/>
    <x v="2"/>
    <n v="1"/>
    <s v="PUNTOS NORTE"/>
    <s v="A"/>
    <d v="1899-12-30T00:00:44"/>
    <d v="1899-12-30T00:00:44"/>
    <s v="OK"/>
    <m/>
    <m/>
    <d v="1899-12-30T00:00:00"/>
    <d v="1899-12-30T00:01:10"/>
    <n v="4"/>
    <d v="1899-12-30T00:00:44"/>
    <n v="1.1666666666592018"/>
    <n v="11"/>
    <s v="Si"/>
  </r>
  <r>
    <s v="CCRÑ"/>
    <s v="2025000368"/>
    <x v="0"/>
    <s v="ER4994BCK"/>
    <s v="E0244LTR"/>
    <d v="2025-03-12T00:00:00"/>
    <m/>
    <s v="55"/>
    <x v="10"/>
    <s v="S1"/>
    <s v="S1"/>
    <m/>
    <d v="2025-03-12T00:00:00"/>
    <d v="1899-12-30T11:43:18"/>
    <d v="2025-03-12T00:00:00"/>
    <d v="1899-12-30T11:54:25"/>
    <d v="2025-03-12T00:00:00"/>
    <d v="1899-12-30T12:11:26"/>
    <x v="0"/>
    <s v="RFCPI"/>
    <s v="1323103814"/>
    <s v="FBO"/>
    <d v="1899-12-30T00:28:08"/>
    <d v="1899-12-30T00:17:01"/>
    <d v="1899-12-30T00:11:07"/>
    <s v="Granel"/>
    <s v="E001"/>
    <x v="2"/>
    <d v="1899-12-30T00:28:08"/>
    <d v="1899-12-30T00:17:01"/>
    <n v="11"/>
    <x v="13"/>
    <x v="3"/>
    <x v="2"/>
    <n v="0"/>
    <n v="0"/>
    <s v="OK"/>
    <s v="Granel"/>
    <x v="2"/>
    <n v="0"/>
    <s v="PUNTOS NORTE"/>
    <s v="A"/>
    <d v="1899-12-30T00:11:07"/>
    <d v="1899-12-30T00:11:07"/>
    <s v="OK"/>
    <m/>
    <m/>
    <d v="1899-12-30T00:00:00"/>
    <d v="1899-12-30T00:28:08"/>
    <n v="4"/>
    <d v="1899-12-30T00:11:07"/>
    <n v="28.133333333323154"/>
    <n v="12"/>
    <s v="Si"/>
  </r>
  <r>
    <s v="CCRÑ"/>
    <s v="2025000369"/>
    <x v="0"/>
    <s v="ER9540BCB"/>
    <s v="E3111DXK"/>
    <d v="2025-03-12T00:00:00"/>
    <m/>
    <s v="55"/>
    <x v="10"/>
    <s v="S1"/>
    <s v="S1"/>
    <m/>
    <d v="2025-03-12T00:00:00"/>
    <d v="1899-12-30T12:42:19"/>
    <d v="2025-03-12T00:00:00"/>
    <d v="1899-12-30T12:41:30"/>
    <d v="2025-03-12T00:00:00"/>
    <d v="1899-12-30T13:01:33"/>
    <x v="0"/>
    <s v="RFCPI"/>
    <s v="1323103815"/>
    <s v="FBO"/>
    <d v="1899-12-30T00:20:52"/>
    <d v="1899-12-30T00:20:03"/>
    <d v="1899-12-30T00:00:49"/>
    <s v="Granel"/>
    <s v="E001"/>
    <x v="2"/>
    <d v="1899-12-30T00:19:14"/>
    <d v="1899-12-30T00:20:03"/>
    <n v="12"/>
    <x v="13"/>
    <x v="3"/>
    <x v="2"/>
    <n v="0"/>
    <n v="0"/>
    <s v="OK"/>
    <s v="Granel"/>
    <x v="2"/>
    <n v="0"/>
    <s v="PUNTOS NORTE"/>
    <s v="A"/>
    <d v="1899-12-30T00:00:49"/>
    <d v="1899-12-30T00:00:49"/>
    <s v="OK"/>
    <m/>
    <m/>
    <d v="1899-12-30T00:00:00"/>
    <d v="1899-12-30T00:19:14"/>
    <n v="4"/>
    <n v="-5.6712962963001434E-4"/>
    <n v="19.233333333345666"/>
    <n v="13"/>
    <s v="Si"/>
  </r>
  <r>
    <s v="CCRÑ"/>
    <s v="2025000371"/>
    <x v="0"/>
    <s v="ER4994BCK"/>
    <s v="E0244LTR"/>
    <d v="2025-03-12T00:00:00"/>
    <m/>
    <s v="55"/>
    <x v="10"/>
    <s v="S1"/>
    <s v="S1"/>
    <m/>
    <d v="2025-03-12T00:00:00"/>
    <d v="1899-12-30T13:49:58"/>
    <d v="2025-03-12T00:00:00"/>
    <d v="1899-12-30T15:08:01"/>
    <d v="2025-03-12T00:00:00"/>
    <d v="1899-12-30T15:37:14"/>
    <x v="0"/>
    <s v="RFCPI"/>
    <s v="1323103816"/>
    <s v="FBO"/>
    <d v="1899-12-30T01:47:16"/>
    <d v="1899-12-30T00:29:13"/>
    <d v="1899-12-30T01:18:03"/>
    <s v="Granel"/>
    <s v="E001"/>
    <x v="2"/>
    <d v="1899-12-30T01:47:16"/>
    <d v="1899-12-30T00:29:13"/>
    <n v="13"/>
    <x v="13"/>
    <x v="3"/>
    <x v="2"/>
    <n v="0"/>
    <n v="0"/>
    <s v="OK"/>
    <s v="Granel"/>
    <x v="2"/>
    <n v="0"/>
    <s v="PUNTOS NORTE"/>
    <s v="C"/>
    <d v="1899-12-30T01:18:03"/>
    <d v="1899-12-30T00:20:03"/>
    <s v="OK"/>
    <m/>
    <m/>
    <d v="1899-12-30T00:00:00"/>
    <d v="1899-12-30T01:47:16"/>
    <n v="4"/>
    <d v="1899-12-30T01:18:03"/>
    <n v="107.26666666666563"/>
    <n v="15"/>
    <s v="No"/>
  </r>
  <r>
    <s v="CCRÑ"/>
    <s v="2025000372"/>
    <x v="0"/>
    <s v="ER9540BCB"/>
    <s v="E3111DXK"/>
    <d v="2025-03-12T00:00:00"/>
    <m/>
    <s v="55"/>
    <x v="10"/>
    <s v="S1"/>
    <s v="S1"/>
    <m/>
    <d v="2025-03-12T00:00:00"/>
    <d v="1899-12-30T15:11:53"/>
    <d v="2025-03-12T00:00:00"/>
    <d v="1899-12-30T15:11:53"/>
    <d v="2025-03-12T00:00:00"/>
    <d v="1899-12-30T15:51:36"/>
    <x v="0"/>
    <s v="RFCPI"/>
    <s v="1323103817"/>
    <s v="FBO"/>
    <d v="1899-12-30T00:39:43"/>
    <d v="1899-12-30T00:39:43"/>
    <d v="1899-12-30T00:00:00"/>
    <s v="Granel"/>
    <s v="E001"/>
    <x v="2"/>
    <d v="1899-12-30T00:39:43"/>
    <d v="1899-12-30T00:39:43"/>
    <n v="15"/>
    <x v="13"/>
    <x v="3"/>
    <x v="2"/>
    <n v="0"/>
    <n v="0"/>
    <s v="OK"/>
    <s v="Granel"/>
    <x v="2"/>
    <n v="0"/>
    <s v="PUNTOS NORTE"/>
    <s v="A"/>
    <d v="1899-12-30T00:00:00"/>
    <d v="1899-12-30T00:00:00"/>
    <s v="OK"/>
    <m/>
    <m/>
    <d v="1899-12-30T00:00:00"/>
    <d v="1899-12-30T00:39:43"/>
    <n v="4"/>
    <d v="1899-12-30T00:00:00"/>
    <n v="39.716666666668822"/>
    <n v="15"/>
    <s v="Si"/>
  </r>
  <r>
    <s v="CCRÑ"/>
    <s v=""/>
    <x v="0"/>
    <s v="EC6520BS"/>
    <m/>
    <d v="2025-03-12T00:00:00"/>
    <m/>
    <s v="2906"/>
    <x v="11"/>
    <s v="PA"/>
    <m/>
    <m/>
    <d v="2025-03-12T00:00:00"/>
    <d v="1899-12-30T16:03:46"/>
    <d v="2025-03-12T00:00:00"/>
    <d v="1899-12-30T16:09:00"/>
    <d v="2025-03-12T00:00:00"/>
    <d v="1899-12-30T16:09:29"/>
    <x v="31"/>
    <s v="RPUMAREGA"/>
    <s v="1323103818"/>
    <s v="EXW"/>
    <d v="1899-12-30T00:05:43"/>
    <d v="1899-12-30T00:00:29"/>
    <d v="1899-12-30T00:05:14"/>
    <s v="Ensacado"/>
    <s v="E002"/>
    <x v="1"/>
    <d v="1899-12-30T00:05:43"/>
    <d v="1899-12-30T00:00:29"/>
    <n v="16"/>
    <x v="13"/>
    <x v="3"/>
    <x v="1"/>
    <n v="1"/>
    <n v="0"/>
    <s v="KO"/>
    <s v="Ensacado"/>
    <x v="2"/>
    <n v="1"/>
    <s v="PUNTOS NORTE"/>
    <s v="A"/>
    <d v="1899-12-30T00:05:14"/>
    <d v="1899-12-30T00:05:14"/>
    <s v="OK"/>
    <m/>
    <m/>
    <d v="1899-12-30T00:00:00"/>
    <d v="1899-12-30T00:05:43"/>
    <n v="4"/>
    <d v="1899-12-30T00:05:14"/>
    <n v="5.7166666666559962"/>
    <n v="16"/>
    <s v="Si"/>
  </r>
  <r>
    <s v="CCRÑ"/>
    <s v=""/>
    <x v="0"/>
    <s v="E9265HTG"/>
    <m/>
    <d v="2025-03-12T00:00:00"/>
    <m/>
    <s v="2906"/>
    <x v="11"/>
    <s v="PA"/>
    <m/>
    <m/>
    <d v="2025-03-12T00:00:00"/>
    <d v="1899-12-30T17:36:01"/>
    <d v="2025-03-12T00:00:00"/>
    <d v="1899-12-30T19:01:59"/>
    <d v="2025-03-12T00:00:00"/>
    <d v="1899-12-30T17:37:10"/>
    <x v="16"/>
    <s v="RPUMAREGA"/>
    <s v="1323103819"/>
    <s v="EXW"/>
    <d v="1899-12-30T02:50:47"/>
    <d v="1899-12-30T01:24:49"/>
    <d v="1899-12-30T01:25:58"/>
    <s v="Ensacado"/>
    <s v="E002"/>
    <x v="1"/>
    <d v="1899-12-30T00:01:09"/>
    <n v="-5.8900462962960032E-2"/>
    <n v="17"/>
    <x v="13"/>
    <x v="3"/>
    <x v="1"/>
    <n v="1"/>
    <n v="0"/>
    <s v="KO"/>
    <s v="Ensacado"/>
    <x v="2"/>
    <n v="1"/>
    <s v="PUNTOS NORTE"/>
    <s v="A"/>
    <d v="1899-12-30T01:25:58"/>
    <d v="1899-12-30T00:27:58"/>
    <s v="KO"/>
    <m/>
    <m/>
    <d v="1899-12-30T00:00:00"/>
    <d v="1899-12-30T00:01:09"/>
    <n v="4"/>
    <d v="1899-12-30T01:25:58"/>
    <n v="1.1499999999984212"/>
    <n v="17"/>
    <s v="Si"/>
  </r>
  <r>
    <s v="CCRÑ"/>
    <s v="2025000374"/>
    <x v="0"/>
    <s v="ER9540BCB"/>
    <s v="E3111DXK"/>
    <d v="2025-03-12T00:00:00"/>
    <m/>
    <s v="55"/>
    <x v="10"/>
    <s v="S1"/>
    <s v="S1"/>
    <m/>
    <d v="2025-03-12T00:00:00"/>
    <d v="1899-12-30T17:11:47"/>
    <d v="2025-03-12T00:00:00"/>
    <d v="1899-12-30T17:15:16"/>
    <d v="2025-03-12T00:00:00"/>
    <d v="1899-12-30T17:43:02"/>
    <x v="0"/>
    <s v="RFCPI"/>
    <s v="1323103820"/>
    <s v="FBO"/>
    <d v="1899-12-30T00:31:15"/>
    <d v="1899-12-30T00:27:46"/>
    <d v="1899-12-30T00:03:29"/>
    <s v="Granel"/>
    <s v="E001"/>
    <x v="2"/>
    <d v="1899-12-30T00:31:15"/>
    <d v="1899-12-30T00:27:46"/>
    <n v="17"/>
    <x v="13"/>
    <x v="3"/>
    <x v="2"/>
    <n v="0"/>
    <n v="0"/>
    <s v="OK"/>
    <s v="Granel"/>
    <x v="2"/>
    <n v="0"/>
    <s v="PUNTOS NORTE"/>
    <s v="A"/>
    <d v="1899-12-30T00:03:29"/>
    <d v="1899-12-30T00:03:29"/>
    <s v="OK"/>
    <m/>
    <m/>
    <d v="1899-12-30T00:00:00"/>
    <d v="1899-12-30T00:31:15"/>
    <n v="4"/>
    <d v="1899-12-30T00:03:29"/>
    <n v="31.250000000001688"/>
    <n v="17"/>
    <s v="Si"/>
  </r>
  <r>
    <s v="CCRÑ"/>
    <s v="2025000375"/>
    <x v="0"/>
    <s v="ER9540BCB"/>
    <s v="E3111DXK"/>
    <d v="2025-03-13T00:00:00"/>
    <m/>
    <s v="55"/>
    <x v="10"/>
    <s v="S1"/>
    <s v="S1"/>
    <m/>
    <d v="2025-03-13T00:00:00"/>
    <d v="1899-12-30T07:55:18"/>
    <d v="2025-03-13T00:00:00"/>
    <d v="1899-12-30T08:15:28"/>
    <d v="2025-03-13T00:00:00"/>
    <d v="1899-12-30T08:20:46"/>
    <x v="0"/>
    <s v="RFCPI"/>
    <s v="1323103821"/>
    <s v="FBO"/>
    <d v="1899-12-30T00:25:28"/>
    <d v="1899-12-30T00:05:18"/>
    <d v="1899-12-30T00:20:10"/>
    <s v="Granel"/>
    <s v="E001"/>
    <x v="2"/>
    <d v="1899-12-30T00:25:28"/>
    <d v="1899-12-30T00:05:18"/>
    <n v="7"/>
    <x v="14"/>
    <x v="3"/>
    <x v="2"/>
    <n v="0"/>
    <n v="0"/>
    <s v="OK"/>
    <s v="Granel"/>
    <x v="2"/>
    <n v="0"/>
    <s v="PUNTOS NORTE"/>
    <s v="A"/>
    <d v="1899-12-30T00:20:10"/>
    <d v="1899-12-30T00:20:10"/>
    <s v="OK"/>
    <m/>
    <m/>
    <d v="1899-12-30T00:00:00"/>
    <d v="1899-12-30T00:25:28"/>
    <n v="5"/>
    <d v="1899-12-30T00:20:10"/>
    <n v="25.466666666673632"/>
    <n v="8"/>
    <s v="Si"/>
  </r>
  <r>
    <s v="CCRÑ"/>
    <s v="2025000376"/>
    <x v="0"/>
    <s v="ER4994BCK"/>
    <s v="E0244LTR"/>
    <d v="2025-03-13T00:00:00"/>
    <m/>
    <s v="55"/>
    <x v="10"/>
    <s v="S1"/>
    <s v="S1"/>
    <m/>
    <d v="2025-03-13T00:00:00"/>
    <d v="1899-12-30T07:56:46"/>
    <d v="2025-03-13T00:00:00"/>
    <d v="1899-12-30T08:15:56"/>
    <d v="2025-03-13T00:00:00"/>
    <d v="1899-12-30T08:36:05"/>
    <x v="0"/>
    <s v="RFCPI"/>
    <s v="1323103822"/>
    <s v="FBO"/>
    <d v="1899-12-30T00:39:19"/>
    <d v="1899-12-30T00:20:09"/>
    <d v="1899-12-30T00:19:10"/>
    <s v="Granel"/>
    <s v="E001"/>
    <x v="2"/>
    <d v="1899-12-30T00:39:19"/>
    <d v="1899-12-30T00:20:09"/>
    <n v="7"/>
    <x v="14"/>
    <x v="3"/>
    <x v="2"/>
    <n v="0"/>
    <n v="0"/>
    <s v="OK"/>
    <s v="Granel"/>
    <x v="2"/>
    <n v="0"/>
    <s v="PUNTOS NORTE"/>
    <s v="A"/>
    <d v="1899-12-30T00:19:10"/>
    <d v="1899-12-30T00:19:10"/>
    <s v="OK"/>
    <m/>
    <m/>
    <d v="1899-12-30T00:00:00"/>
    <d v="1899-12-30T00:39:19"/>
    <n v="5"/>
    <d v="1899-12-30T00:19:10"/>
    <n v="39.316666666665562"/>
    <n v="8"/>
    <s v="Si"/>
  </r>
  <r>
    <s v="CCRÑ"/>
    <s v="2025000377"/>
    <x v="0"/>
    <s v="ER9540BCB"/>
    <s v="E3111DXK"/>
    <d v="2025-03-13T00:00:00"/>
    <m/>
    <s v="55"/>
    <x v="10"/>
    <s v="S1"/>
    <s v="S1"/>
    <m/>
    <d v="2025-03-13T00:00:00"/>
    <d v="1899-12-30T09:28:49"/>
    <d v="2025-03-13T00:00:00"/>
    <d v="1899-12-30T09:30:04"/>
    <d v="2025-03-13T00:00:00"/>
    <d v="1899-12-30T09:55:51"/>
    <x v="0"/>
    <s v="RFCPI"/>
    <s v="1323103823"/>
    <s v="FBO"/>
    <d v="1899-12-30T00:27:02"/>
    <d v="1899-12-30T00:25:47"/>
    <d v="1899-12-30T00:01:15"/>
    <s v="Granel"/>
    <s v="E001"/>
    <x v="2"/>
    <d v="1899-12-30T00:27:02"/>
    <d v="1899-12-30T00:25:47"/>
    <n v="9"/>
    <x v="14"/>
    <x v="3"/>
    <x v="2"/>
    <n v="0"/>
    <n v="0"/>
    <s v="OK"/>
    <s v="Granel"/>
    <x v="2"/>
    <n v="0"/>
    <s v="PUNTOS NORTE"/>
    <s v="A"/>
    <d v="1899-12-30T00:01:15"/>
    <d v="1899-12-30T00:01:15"/>
    <s v="OK"/>
    <m/>
    <m/>
    <d v="1899-12-30T00:00:00"/>
    <d v="1899-12-30T00:27:02"/>
    <n v="5"/>
    <d v="1899-12-30T00:01:15"/>
    <n v="27.033333333336014"/>
    <n v="9"/>
    <s v="Si"/>
  </r>
  <r>
    <s v="CCRÑ"/>
    <s v="2025000378"/>
    <x v="0"/>
    <s v="ER4994BCK"/>
    <s v="E0244LTR"/>
    <d v="2025-03-13T00:00:00"/>
    <m/>
    <s v="3042"/>
    <x v="13"/>
    <s v="S3"/>
    <s v="S3"/>
    <m/>
    <d v="2025-03-13T00:00:00"/>
    <d v="1899-12-30T09:41:04"/>
    <d v="2025-03-13T00:00:00"/>
    <d v="1899-12-30T09:44:06"/>
    <d v="2025-03-13T00:00:00"/>
    <d v="1899-12-30T10:04:14"/>
    <x v="0"/>
    <s v="RFCPI"/>
    <s v="1323103824"/>
    <s v="FBO"/>
    <d v="1899-12-30T00:23:10"/>
    <d v="1899-12-30T00:20:08"/>
    <d v="1899-12-30T00:03:02"/>
    <s v="Granel"/>
    <s v="E001"/>
    <x v="2"/>
    <d v="1899-12-30T00:23:10"/>
    <d v="1899-12-30T00:20:08"/>
    <n v="9"/>
    <x v="14"/>
    <x v="3"/>
    <x v="2"/>
    <n v="0"/>
    <n v="0"/>
    <s v="OK"/>
    <s v="Granel"/>
    <x v="2"/>
    <n v="0"/>
    <s v="PUNTOS NORTE"/>
    <s v="A"/>
    <d v="1899-12-30T00:03:02"/>
    <d v="1899-12-30T00:03:02"/>
    <s v="OK"/>
    <m/>
    <m/>
    <d v="1899-12-30T00:00:00"/>
    <d v="1899-12-30T00:23:10"/>
    <n v="5"/>
    <d v="1899-12-30T00:03:02"/>
    <n v="23.166666666662401"/>
    <n v="10"/>
    <s v="Si"/>
  </r>
  <r>
    <s v="CCRÑ"/>
    <s v="2025000380"/>
    <x v="0"/>
    <s v="ER2466BBF"/>
    <s v="E2847GDG"/>
    <d v="2025-03-13T00:00:00"/>
    <m/>
    <s v="3042"/>
    <x v="13"/>
    <s v="S3"/>
    <s v="S3"/>
    <m/>
    <d v="2025-03-13T00:00:00"/>
    <d v="1899-12-30T11:12:05"/>
    <d v="2025-03-13T00:00:00"/>
    <d v="1899-12-30T11:23:01"/>
    <d v="2025-03-13T00:00:00"/>
    <d v="1899-12-30T11:43:45"/>
    <x v="0"/>
    <s v="RFCPI"/>
    <s v="1323103825"/>
    <s v="FBO"/>
    <d v="1899-12-30T00:31:40"/>
    <d v="1899-12-30T00:20:44"/>
    <d v="1899-12-30T00:10:56"/>
    <s v="Granel"/>
    <s v="E001"/>
    <x v="2"/>
    <d v="1899-12-30T00:31:40"/>
    <d v="1899-12-30T00:20:44"/>
    <n v="11"/>
    <x v="14"/>
    <x v="3"/>
    <x v="2"/>
    <n v="0"/>
    <n v="0"/>
    <s v="OK"/>
    <s v="Granel"/>
    <x v="2"/>
    <n v="0"/>
    <s v="PUNTOS NORTE"/>
    <s v="A"/>
    <d v="1899-12-30T00:10:56"/>
    <d v="1899-12-30T00:10:56"/>
    <s v="OK"/>
    <m/>
    <m/>
    <d v="1899-12-30T00:00:00"/>
    <d v="1899-12-30T00:31:40"/>
    <n v="5"/>
    <d v="1899-12-30T00:10:56"/>
    <n v="31.666666666665648"/>
    <n v="11"/>
    <s v="Si"/>
  </r>
  <r>
    <s v="CCRÑ"/>
    <s v="2025000387"/>
    <x v="0"/>
    <s v="ER9540BCB"/>
    <s v="E3111DXK"/>
    <d v="2025-03-13T00:00:00"/>
    <m/>
    <s v="55"/>
    <x v="10"/>
    <s v="S1"/>
    <s v="S1"/>
    <m/>
    <d v="2025-03-13T00:00:00"/>
    <d v="1899-12-30T11:15:49"/>
    <d v="2025-03-13T00:00:00"/>
    <d v="1899-12-30T11:24:05"/>
    <d v="2025-03-13T00:00:00"/>
    <d v="1899-12-30T11:48:06"/>
    <x v="0"/>
    <s v="RFCPI"/>
    <s v="1323103826"/>
    <s v="FBO"/>
    <d v="1899-12-30T00:32:17"/>
    <d v="1899-12-30T00:24:01"/>
    <d v="1899-12-30T00:08:16"/>
    <s v="Granel"/>
    <s v="E001"/>
    <x v="2"/>
    <d v="1899-12-30T00:32:17"/>
    <d v="1899-12-30T00:24:01"/>
    <n v="11"/>
    <x v="14"/>
    <x v="3"/>
    <x v="2"/>
    <n v="0"/>
    <n v="0"/>
    <s v="OK"/>
    <s v="Granel"/>
    <x v="2"/>
    <n v="0"/>
    <s v="PUNTOS NORTE"/>
    <s v="A"/>
    <d v="1899-12-30T00:08:16"/>
    <d v="1899-12-30T00:08:16"/>
    <s v="OK"/>
    <m/>
    <m/>
    <d v="1899-12-30T00:00:00"/>
    <d v="1899-12-30T00:32:17"/>
    <n v="5"/>
    <d v="1899-12-30T00:08:16"/>
    <n v="32.283333333331157"/>
    <n v="11"/>
    <s v="Si"/>
  </r>
  <r>
    <s v="CCRÑ"/>
    <s v="2025000388"/>
    <x v="0"/>
    <s v="ER4994BCK"/>
    <s v="E0244LTR"/>
    <d v="2025-03-13T00:00:00"/>
    <m/>
    <s v="55"/>
    <x v="10"/>
    <s v="S1"/>
    <s v="S1"/>
    <m/>
    <d v="2025-03-13T00:00:00"/>
    <d v="1899-12-30T12:10:46"/>
    <d v="2025-03-13T00:00:00"/>
    <d v="1899-12-30T12:08:24"/>
    <d v="2025-03-13T00:00:00"/>
    <d v="1899-12-30T12:32:16"/>
    <x v="0"/>
    <s v="RFCPI"/>
    <s v="1323103827"/>
    <s v="FBO"/>
    <d v="1899-12-30T00:26:14"/>
    <d v="1899-12-30T00:23:52"/>
    <d v="1899-12-30T00:02:22"/>
    <s v="Granel"/>
    <s v="E001"/>
    <x v="2"/>
    <d v="1899-12-30T00:21:30"/>
    <d v="1899-12-30T00:23:52"/>
    <n v="12"/>
    <x v="14"/>
    <x v="3"/>
    <x v="2"/>
    <n v="0"/>
    <n v="0"/>
    <s v="OK"/>
    <s v="Granel"/>
    <x v="2"/>
    <n v="0"/>
    <s v="PUNTOS NORTE"/>
    <s v="A"/>
    <d v="1899-12-30T00:02:22"/>
    <d v="1899-12-30T00:02:22"/>
    <s v="OK"/>
    <m/>
    <m/>
    <d v="1899-12-30T00:00:00"/>
    <d v="1899-12-30T00:21:30"/>
    <n v="5"/>
    <n v="-1.6435185185199597E-3"/>
    <n v="21.500000000006398"/>
    <n v="12"/>
    <s v="Si"/>
  </r>
  <r>
    <s v="CCRÑ"/>
    <s v="2025000389"/>
    <x v="0"/>
    <s v="ER9540BCB"/>
    <s v="E3111DXK"/>
    <d v="2025-03-13T00:00:00"/>
    <m/>
    <s v="55"/>
    <x v="10"/>
    <s v="S1"/>
    <s v="S1"/>
    <m/>
    <d v="2025-03-13T00:00:00"/>
    <d v="1899-12-30T12:45:59"/>
    <d v="2025-03-13T00:00:00"/>
    <d v="1899-12-30T12:44:05"/>
    <d v="2025-03-13T00:00:00"/>
    <d v="1899-12-30T13:04:23"/>
    <x v="0"/>
    <s v="RFCPI"/>
    <s v="1323103828"/>
    <s v="FBO"/>
    <d v="1899-12-30T00:22:12"/>
    <d v="1899-12-30T00:20:18"/>
    <d v="1899-12-30T00:01:54"/>
    <s v="Granel"/>
    <s v="E001"/>
    <x v="2"/>
    <d v="1899-12-30T00:18:24"/>
    <d v="1899-12-30T00:20:18"/>
    <n v="12"/>
    <x v="14"/>
    <x v="3"/>
    <x v="2"/>
    <n v="0"/>
    <n v="0"/>
    <s v="OK"/>
    <s v="Granel"/>
    <x v="2"/>
    <n v="0"/>
    <s v="PUNTOS NORTE"/>
    <s v="A"/>
    <d v="1899-12-30T00:01:54"/>
    <d v="1899-12-30T00:01:54"/>
    <s v="OK"/>
    <m/>
    <m/>
    <d v="1899-12-30T00:00:00"/>
    <d v="1899-12-30T00:18:24"/>
    <n v="5"/>
    <n v="-1.3194444444399878E-3"/>
    <n v="18.400000000003196"/>
    <n v="13"/>
    <s v="Si"/>
  </r>
  <r>
    <s v="CCRÑ"/>
    <s v="2025000390"/>
    <x v="0"/>
    <s v="ER4994BCK"/>
    <s v="E0244LTR"/>
    <d v="2025-03-13T00:00:00"/>
    <m/>
    <s v="55"/>
    <x v="10"/>
    <s v="S1"/>
    <s v="S1"/>
    <m/>
    <d v="2025-03-13T00:00:00"/>
    <d v="1899-12-30T13:36:47"/>
    <d v="2025-03-13T00:00:00"/>
    <d v="1899-12-30T14:47:24"/>
    <d v="2025-03-13T00:00:00"/>
    <d v="1899-12-30T15:11:57"/>
    <x v="0"/>
    <s v="RFCPI"/>
    <s v="1323103829"/>
    <s v="FBO"/>
    <d v="1899-12-30T01:35:10"/>
    <d v="1899-12-30T00:24:33"/>
    <d v="1899-12-30T01:10:37"/>
    <s v="Granel"/>
    <s v="E001"/>
    <x v="2"/>
    <d v="1899-12-30T01:35:10"/>
    <d v="1899-12-30T00:24:33"/>
    <n v="13"/>
    <x v="14"/>
    <x v="3"/>
    <x v="2"/>
    <n v="0"/>
    <n v="0"/>
    <s v="OK"/>
    <s v="Granel"/>
    <x v="2"/>
    <n v="0"/>
    <s v="PUNTOS NORTE"/>
    <s v="C"/>
    <d v="1899-12-30T01:10:37"/>
    <d v="1899-12-30T00:12:37"/>
    <s v="OK"/>
    <m/>
    <m/>
    <d v="1899-12-30T00:00:00"/>
    <d v="1899-12-30T01:35:10"/>
    <n v="5"/>
    <d v="1899-12-30T01:10:37"/>
    <n v="95.166666666662294"/>
    <n v="15"/>
    <s v="No"/>
  </r>
  <r>
    <s v="CCRÑ"/>
    <s v="2025000391"/>
    <x v="0"/>
    <s v="ER2466BBF"/>
    <s v="E2847GDG"/>
    <d v="2025-03-13T00:00:00"/>
    <m/>
    <s v="55"/>
    <x v="10"/>
    <s v="S1"/>
    <s v="S1"/>
    <m/>
    <d v="2025-03-13T00:00:00"/>
    <d v="1899-12-30T15:05:34"/>
    <d v="2025-03-13T00:00:00"/>
    <d v="1899-12-30T15:06:04"/>
    <d v="2025-03-13T00:00:00"/>
    <d v="1899-12-30T15:36:23"/>
    <x v="0"/>
    <s v="RFCPI"/>
    <s v="1323103830"/>
    <s v="FBO"/>
    <d v="1899-12-30T00:30:49"/>
    <d v="1899-12-30T00:30:19"/>
    <d v="1899-12-30T00:00:30"/>
    <s v="Granel"/>
    <s v="E001"/>
    <x v="2"/>
    <d v="1899-12-30T00:30:49"/>
    <d v="1899-12-30T00:30:19"/>
    <n v="15"/>
    <x v="14"/>
    <x v="3"/>
    <x v="2"/>
    <n v="0"/>
    <n v="0"/>
    <s v="OK"/>
    <s v="Granel"/>
    <x v="2"/>
    <n v="0"/>
    <s v="PUNTOS NORTE"/>
    <s v="A"/>
    <d v="1899-12-30T00:00:30"/>
    <d v="1899-12-30T00:00:30"/>
    <s v="OK"/>
    <m/>
    <m/>
    <d v="1899-12-30T00:00:00"/>
    <d v="1899-12-30T00:30:49"/>
    <n v="5"/>
    <d v="1899-12-30T00:00:30"/>
    <n v="30.816666666662478"/>
    <n v="15"/>
    <s v="Si"/>
  </r>
  <r>
    <s v="CCRÑ"/>
    <s v=""/>
    <x v="0"/>
    <s v="E0621DNX"/>
    <m/>
    <d v="2025-03-13T00:00:00"/>
    <m/>
    <s v="2906"/>
    <x v="11"/>
    <s v="PA"/>
    <m/>
    <m/>
    <d v="2025-03-13T00:00:00"/>
    <d v="1899-12-30T15:36:22"/>
    <d v="2025-03-13T00:00:00"/>
    <d v="1899-12-30T15:39:12"/>
    <d v="2025-03-13T00:00:00"/>
    <d v="1899-12-30T15:39:42"/>
    <x v="26"/>
    <s v="RPUMAREGA"/>
    <s v="1323103831"/>
    <s v="EXW"/>
    <d v="1899-12-30T00:03:20"/>
    <d v="1899-12-30T00:00:30"/>
    <d v="1899-12-30T00:02:50"/>
    <s v="Ensacado"/>
    <s v="E002"/>
    <x v="1"/>
    <d v="1899-12-30T00:03:20"/>
    <d v="1899-12-30T00:00:30"/>
    <n v="15"/>
    <x v="14"/>
    <x v="3"/>
    <x v="1"/>
    <n v="1"/>
    <n v="0"/>
    <s v="KO"/>
    <s v="Ensacado"/>
    <x v="2"/>
    <n v="1"/>
    <s v="PUNTOS NORTE"/>
    <s v="A"/>
    <d v="1899-12-30T00:02:50"/>
    <d v="1899-12-30T00:02:50"/>
    <s v="OK"/>
    <m/>
    <m/>
    <d v="1899-12-30T00:00:00"/>
    <d v="1899-12-30T00:03:20"/>
    <n v="5"/>
    <d v="1899-12-30T00:02:50"/>
    <n v="3.3333333333263937"/>
    <n v="15"/>
    <s v="Si"/>
  </r>
  <r>
    <s v="CCRÑ"/>
    <s v=""/>
    <x v="0"/>
    <s v="E8742CML"/>
    <m/>
    <d v="2025-03-13T00:00:00"/>
    <m/>
    <s v="2906"/>
    <x v="11"/>
    <s v="PA"/>
    <m/>
    <m/>
    <d v="2025-03-13T00:00:00"/>
    <d v="1899-12-30T16:09:03"/>
    <d v="2025-03-13T00:00:00"/>
    <d v="1899-12-30T18:55:59"/>
    <d v="2025-03-13T00:00:00"/>
    <d v="1899-12-30T16:09:54"/>
    <x v="20"/>
    <s v="RPUMAREGA"/>
    <s v="1323103832"/>
    <s v="EXW"/>
    <d v="1899-12-30T05:33:01"/>
    <d v="1899-12-30T02:46:05"/>
    <d v="1899-12-30T02:46:56"/>
    <s v="Ensacado"/>
    <s v="E002"/>
    <x v="1"/>
    <d v="1899-12-30T00:00:51"/>
    <n v="-0.11533564814814001"/>
    <n v="16"/>
    <x v="14"/>
    <x v="3"/>
    <x v="1"/>
    <n v="1"/>
    <n v="0"/>
    <s v="KO"/>
    <s v="Ensacado"/>
    <x v="2"/>
    <n v="1"/>
    <s v="PUNTOS NORTE"/>
    <s v="A"/>
    <d v="1899-12-30T02:46:56"/>
    <d v="1899-12-30T01:48:56"/>
    <s v="KO"/>
    <m/>
    <m/>
    <d v="1899-12-30T00:00:00"/>
    <d v="1899-12-30T00:00:51"/>
    <n v="5"/>
    <d v="1899-12-30T02:46:56"/>
    <n v="0.85000000000333031"/>
    <n v="16"/>
    <s v="Si"/>
  </r>
  <r>
    <s v="CCRÑ"/>
    <s v=""/>
    <x v="0"/>
    <s v="E0621DNX"/>
    <m/>
    <d v="2025-03-13T00:00:00"/>
    <m/>
    <s v="2916"/>
    <x v="14"/>
    <s v="PA"/>
    <m/>
    <m/>
    <d v="2025-03-13T00:00:00"/>
    <d v="1899-12-30T16:16:42"/>
    <d v="2025-03-13T00:00:00"/>
    <d v="1899-12-30T16:17:23"/>
    <d v="2025-03-13T00:00:00"/>
    <d v="1899-12-30T16:17:45"/>
    <x v="26"/>
    <s v="RPUMAREGA"/>
    <s v="1323103834"/>
    <s v="EXW"/>
    <d v="1899-12-30T00:01:03"/>
    <d v="1899-12-30T00:00:22"/>
    <d v="1899-12-30T00:00:41"/>
    <s v="Ensacado"/>
    <s v="E002"/>
    <x v="1"/>
    <d v="1899-12-30T00:01:03"/>
    <d v="1899-12-30T00:00:22"/>
    <n v="16"/>
    <x v="14"/>
    <x v="3"/>
    <x v="1"/>
    <n v="1"/>
    <n v="0"/>
    <s v="KO"/>
    <s v="Ensacado"/>
    <x v="2"/>
    <n v="1"/>
    <s v="PUNTOS NORTE"/>
    <s v="A"/>
    <d v="1899-12-30T00:00:41"/>
    <d v="1899-12-30T00:00:41"/>
    <s v="OK"/>
    <m/>
    <m/>
    <d v="1899-12-30T00:00:00"/>
    <d v="1899-12-30T00:01:03"/>
    <n v="5"/>
    <d v="1899-12-30T00:00:41"/>
    <n v="1.0500000000048004"/>
    <n v="16"/>
    <s v="Si"/>
  </r>
  <r>
    <s v="CCRÑ"/>
    <s v=""/>
    <x v="0"/>
    <s v="E8719FHD"/>
    <m/>
    <d v="2025-03-13T00:00:00"/>
    <m/>
    <s v="2906"/>
    <x v="11"/>
    <s v="PA"/>
    <m/>
    <m/>
    <d v="2025-03-13T00:00:00"/>
    <d v="1899-12-30T16:40:00"/>
    <d v="2025-03-13T00:00:00"/>
    <d v="1899-12-30T19:24:00"/>
    <d v="2025-03-13T00:00:00"/>
    <d v="1899-12-30T16:41:21"/>
    <x v="18"/>
    <s v="RPUMAREGA"/>
    <s v="1323103835"/>
    <s v="EXW"/>
    <d v="1899-12-30T05:26:39"/>
    <d v="1899-12-30T02:42:39"/>
    <d v="1899-12-30T02:44:00"/>
    <s v="Ensacado"/>
    <s v="E002"/>
    <x v="1"/>
    <d v="1899-12-30T00:01:21"/>
    <n v="-0.11295138888889"/>
    <n v="16"/>
    <x v="14"/>
    <x v="3"/>
    <x v="1"/>
    <n v="1"/>
    <n v="0"/>
    <s v="KO"/>
    <s v="Ensacado"/>
    <x v="2"/>
    <n v="1"/>
    <s v="PUNTOS NORTE"/>
    <s v="A"/>
    <d v="1899-12-30T02:44:00"/>
    <d v="1899-12-30T01:46:00"/>
    <s v="KO"/>
    <m/>
    <m/>
    <d v="1899-12-30T00:00:00"/>
    <d v="1899-12-30T00:01:21"/>
    <n v="5"/>
    <d v="1899-12-30T02:44:00"/>
    <n v="1.3500000000000512"/>
    <n v="16"/>
    <s v="Si"/>
  </r>
  <r>
    <s v="CCRÑ"/>
    <s v=""/>
    <x v="0"/>
    <s v="E8719FHD"/>
    <m/>
    <d v="2025-03-13T00:00:00"/>
    <m/>
    <s v="2906"/>
    <x v="11"/>
    <s v="PA"/>
    <m/>
    <m/>
    <d v="2025-03-13T00:00:00"/>
    <d v="1899-12-30T16:42:31"/>
    <d v="2025-03-13T00:00:00"/>
    <d v="1899-12-30T19:24:00"/>
    <d v="2025-03-13T00:00:00"/>
    <d v="1899-12-30T16:43:34"/>
    <x v="18"/>
    <s v="RPUMAREGA"/>
    <s v="1323103836"/>
    <s v="EXW"/>
    <d v="1899-12-30T05:21:55"/>
    <d v="1899-12-30T02:40:26"/>
    <d v="1899-12-30T02:41:29"/>
    <s v="Ensacado"/>
    <s v="E002"/>
    <x v="1"/>
    <d v="1899-12-30T00:01:03"/>
    <n v="-0.11141203703703007"/>
    <n v="16"/>
    <x v="14"/>
    <x v="3"/>
    <x v="1"/>
    <n v="1"/>
    <n v="0"/>
    <s v="KO"/>
    <s v="Ensacado"/>
    <x v="2"/>
    <n v="1"/>
    <s v="PUNTOS NORTE"/>
    <s v="A"/>
    <d v="1899-12-30T02:41:29"/>
    <d v="1899-12-30T01:43:29"/>
    <s v="KO"/>
    <m/>
    <m/>
    <d v="1899-12-30T00:00:00"/>
    <d v="1899-12-30T00:01:03"/>
    <n v="5"/>
    <d v="1899-12-30T02:41:29"/>
    <n v="1.0500000000048004"/>
    <n v="16"/>
    <s v="Si"/>
  </r>
  <r>
    <s v="CCRÑ"/>
    <s v="2025000392"/>
    <x v="0"/>
    <s v="ER9540BCB"/>
    <s v="E3111DXK"/>
    <d v="2025-03-13T00:00:00"/>
    <m/>
    <s v="55"/>
    <x v="10"/>
    <s v="S1"/>
    <s v="S1"/>
    <m/>
    <d v="2025-03-13T00:00:00"/>
    <d v="1899-12-30T15:53:01"/>
    <d v="2025-03-13T00:00:00"/>
    <d v="1899-12-30T16:46:58"/>
    <d v="2025-03-13T00:00:00"/>
    <d v="1899-12-30T17:30:07"/>
    <x v="0"/>
    <s v="RFCPI"/>
    <s v="1323103837"/>
    <s v="FBO"/>
    <d v="1899-12-30T01:37:06"/>
    <d v="1899-12-30T00:43:09"/>
    <d v="1899-12-30T00:53:57"/>
    <s v="Granel"/>
    <s v="E001"/>
    <x v="2"/>
    <d v="1899-12-30T01:37:06"/>
    <d v="1899-12-30T00:43:09"/>
    <n v="15"/>
    <x v="14"/>
    <x v="3"/>
    <x v="2"/>
    <n v="0"/>
    <n v="0"/>
    <s v="OK"/>
    <s v="Granel"/>
    <x v="2"/>
    <n v="0"/>
    <s v="PUNTOS NORTE"/>
    <s v="C"/>
    <d v="1899-12-30T00:53:57"/>
    <d v="1899-12-30T00:08:57"/>
    <s v="OK"/>
    <m/>
    <m/>
    <d v="1899-12-30T00:00:00"/>
    <d v="1899-12-30T01:37:06"/>
    <n v="5"/>
    <d v="1899-12-30T00:53:57"/>
    <n v="97.100000000006375"/>
    <n v="17"/>
    <s v="No"/>
  </r>
  <r>
    <s v="CCRÑ"/>
    <s v=""/>
    <x v="0"/>
    <s v="E7464CFM"/>
    <m/>
    <d v="2025-03-14T00:00:00"/>
    <m/>
    <s v="2906"/>
    <x v="11"/>
    <s v="PA"/>
    <m/>
    <m/>
    <d v="2025-03-14T00:00:00"/>
    <d v="1899-12-30T10:35:48"/>
    <d v="2025-03-14T00:00:00"/>
    <d v="1899-12-30T18:58:59"/>
    <d v="2025-03-14T00:00:00"/>
    <d v="1899-12-30T10:40:01"/>
    <x v="27"/>
    <s v="RPUMAREGA"/>
    <s v="1323103839"/>
    <s v="EXW"/>
    <d v="1899-12-30T16:42:09"/>
    <d v="1899-12-30T08:18:58"/>
    <d v="1899-12-30T08:23:11"/>
    <s v="Ensacado"/>
    <s v="E002"/>
    <x v="1"/>
    <d v="1899-12-30T00:04:13"/>
    <n v="-0.34650462962963002"/>
    <n v="10"/>
    <x v="15"/>
    <x v="3"/>
    <x v="1"/>
    <n v="1"/>
    <n v="0"/>
    <s v="KO"/>
    <s v="Ensacado"/>
    <x v="2"/>
    <n v="1"/>
    <s v="PUNTOS NORTE"/>
    <s v="A"/>
    <d v="1899-12-30T08:23:11"/>
    <d v="1899-12-30T07:25:11"/>
    <s v="KO"/>
    <m/>
    <m/>
    <d v="1899-12-30T00:00:00"/>
    <d v="1899-12-30T00:04:13"/>
    <n v="6"/>
    <d v="1899-12-30T08:23:11"/>
    <n v="4.2166666666655939"/>
    <n v="10"/>
    <s v="Si"/>
  </r>
  <r>
    <s v="CCRÑ"/>
    <s v=""/>
    <x v="0"/>
    <s v="E8742CML"/>
    <m/>
    <d v="2025-03-14T00:00:00"/>
    <m/>
    <s v="2906"/>
    <x v="11"/>
    <s v="PA"/>
    <m/>
    <m/>
    <d v="2025-03-14T00:00:00"/>
    <d v="1899-12-30T10:54:48"/>
    <d v="2025-03-14T00:00:00"/>
    <d v="1899-12-30T18:55:59"/>
    <d v="2025-03-14T00:00:00"/>
    <d v="1899-12-30T10:55:38"/>
    <x v="20"/>
    <s v="RPUMAREGA"/>
    <s v="1323103840"/>
    <s v="EXW"/>
    <d v="1899-12-30T16:01:32"/>
    <d v="1899-12-30T08:00:21"/>
    <d v="1899-12-30T08:01:11"/>
    <s v="Ensacado"/>
    <s v="E002"/>
    <x v="1"/>
    <d v="1899-12-30T00:00:50"/>
    <n v="-0.33357638888888003"/>
    <n v="10"/>
    <x v="15"/>
    <x v="3"/>
    <x v="1"/>
    <n v="1"/>
    <n v="0"/>
    <s v="KO"/>
    <s v="Ensacado"/>
    <x v="2"/>
    <n v="1"/>
    <s v="PUNTOS NORTE"/>
    <s v="A"/>
    <d v="1899-12-30T08:01:11"/>
    <d v="1899-12-30T07:03:11"/>
    <s v="KO"/>
    <m/>
    <m/>
    <d v="1899-12-30T00:00:00"/>
    <d v="1899-12-30T00:00:50"/>
    <n v="6"/>
    <d v="1899-12-30T08:01:11"/>
    <n v="0.83333333334246973"/>
    <n v="10"/>
    <s v="Si"/>
  </r>
  <r>
    <s v="CCRÑ"/>
    <s v="2025000393"/>
    <x v="0"/>
    <s v="ER2466BBF"/>
    <s v="E2847GDG"/>
    <d v="2025-03-14T00:00:00"/>
    <m/>
    <s v="55"/>
    <x v="10"/>
    <s v="S1"/>
    <s v="S1"/>
    <m/>
    <d v="2025-03-13T00:00:00"/>
    <d v="1899-12-30T16:53:44"/>
    <d v="2025-03-14T00:00:00"/>
    <d v="1899-12-30T11:12:08"/>
    <d v="2025-03-14T00:00:00"/>
    <d v="1899-12-30T11:16:46"/>
    <x v="0"/>
    <s v="RFCPI"/>
    <s v="1323103841"/>
    <s v="FBO"/>
    <d v="1899-12-30T10:23:02"/>
    <d v="1899-12-30T00:04:38"/>
    <d v="1899-12-30T10:18:24"/>
    <s v="Granel"/>
    <s v="E001"/>
    <x v="2"/>
    <d v="1899-12-30T18:23:01"/>
    <d v="1899-12-30T00:04:38"/>
    <n v="16"/>
    <x v="15"/>
    <x v="3"/>
    <x v="2"/>
    <n v="0"/>
    <n v="1"/>
    <s v="KO"/>
    <s v="Granel"/>
    <x v="2"/>
    <n v="1"/>
    <s v="PUNTOS NORTE"/>
    <s v="C"/>
    <d v="1899-12-30T10:18:24"/>
    <d v="1899-12-30T09:20:24"/>
    <s v="OK"/>
    <m/>
    <m/>
    <d v="1899-12-30T00:00:00"/>
    <d v="1899-12-30T18:23:01"/>
    <n v="6"/>
    <n v="-0.23722222222222"/>
    <n v="1103.016666666666"/>
    <n v="11"/>
    <s v="No"/>
  </r>
  <r>
    <s v="CCRÑ"/>
    <s v=""/>
    <x v="0"/>
    <s v="E8505MVT"/>
    <m/>
    <d v="2025-03-14T00:00:00"/>
    <m/>
    <s v="2906"/>
    <x v="11"/>
    <s v="PA"/>
    <m/>
    <m/>
    <d v="2025-03-14T00:00:00"/>
    <d v="1899-12-30T12:40:42"/>
    <d v="2025-03-14T00:00:00"/>
    <d v="1899-12-30T19:01:59"/>
    <d v="2025-03-14T00:00:00"/>
    <d v="1899-12-30T12:41:45"/>
    <x v="16"/>
    <s v="RPUMAREGA"/>
    <s v="1323103842"/>
    <s v="EXW"/>
    <d v="1899-12-30T12:41:31"/>
    <d v="1899-12-30T06:20:14"/>
    <d v="1899-12-30T06:21:17"/>
    <s v="Ensacado"/>
    <s v="E002"/>
    <x v="1"/>
    <d v="1899-12-30T00:01:03"/>
    <n v="-0.26405092592592005"/>
    <n v="12"/>
    <x v="15"/>
    <x v="3"/>
    <x v="1"/>
    <n v="1"/>
    <n v="0"/>
    <s v="KO"/>
    <s v="Ensacado"/>
    <x v="2"/>
    <n v="1"/>
    <s v="PUNTOS NORTE"/>
    <s v="A"/>
    <d v="1899-12-30T06:21:17"/>
    <d v="1899-12-30T05:23:17"/>
    <s v="KO"/>
    <m/>
    <m/>
    <d v="1899-12-30T00:00:00"/>
    <d v="1899-12-30T00:01:03"/>
    <n v="6"/>
    <d v="1899-12-30T06:21:17"/>
    <n v="1.0500000000048004"/>
    <n v="12"/>
    <s v="Si"/>
  </r>
  <r>
    <s v="CCRÑ"/>
    <s v=""/>
    <x v="0"/>
    <s v="EC3520AX"/>
    <m/>
    <d v="2025-03-14T00:00:00"/>
    <m/>
    <s v="2906"/>
    <x v="11"/>
    <s v="PA"/>
    <m/>
    <m/>
    <d v="2025-03-14T00:00:00"/>
    <d v="1899-12-30T15:08:30"/>
    <d v="2025-03-14T00:00:00"/>
    <d v="1899-12-30T19:19:01"/>
    <d v="2025-03-14T00:00:00"/>
    <d v="1899-12-30T15:15:30"/>
    <x v="25"/>
    <s v="RPUMAREGA"/>
    <s v="1323103843"/>
    <s v="EXW"/>
    <d v="1899-12-30T08:14:02"/>
    <d v="1899-12-30T04:03:31"/>
    <d v="1899-12-30T04:10:31"/>
    <s v="Ensacado"/>
    <s v="E002"/>
    <x v="1"/>
    <d v="1899-12-30T00:07:00"/>
    <n v="-0.16910879629629993"/>
    <n v="15"/>
    <x v="15"/>
    <x v="3"/>
    <x v="1"/>
    <n v="1"/>
    <n v="0"/>
    <s v="KO"/>
    <s v="Ensacado"/>
    <x v="2"/>
    <n v="1"/>
    <s v="PUNTOS NORTE"/>
    <s v="A"/>
    <d v="1899-12-30T04:10:31"/>
    <d v="1899-12-30T03:12:31"/>
    <s v="KO"/>
    <m/>
    <m/>
    <d v="1899-12-30T00:00:00"/>
    <d v="1899-12-30T00:07:00"/>
    <n v="6"/>
    <d v="1899-12-30T04:10:31"/>
    <n v="6.9999999999983764"/>
    <n v="15"/>
    <s v="Si"/>
  </r>
  <r>
    <s v="CCRÑ"/>
    <s v="2025000394"/>
    <x v="0"/>
    <s v="ER4994BCK"/>
    <s v="E0244LTR"/>
    <d v="2025-03-14T00:00:00"/>
    <m/>
    <s v="55"/>
    <x v="10"/>
    <s v="S1"/>
    <s v="S1"/>
    <m/>
    <d v="2025-03-13T00:00:00"/>
    <d v="1899-12-30T16:54:46"/>
    <d v="2025-03-14T00:00:00"/>
    <d v="1899-12-30T15:14:14"/>
    <d v="2025-03-14T00:00:00"/>
    <d v="1899-12-30T15:24:31"/>
    <x v="0"/>
    <s v="RFCPI"/>
    <s v="1323103844"/>
    <s v="FBO"/>
    <d v="1899-12-30T14:29:45"/>
    <d v="1899-12-30T00:10:17"/>
    <d v="1899-12-30T14:19:28"/>
    <s v="Granel"/>
    <s v="E001"/>
    <x v="2"/>
    <d v="1899-12-30T22:29:44"/>
    <d v="1899-12-30T00:10:17"/>
    <n v="16"/>
    <x v="15"/>
    <x v="3"/>
    <x v="2"/>
    <n v="0"/>
    <n v="1"/>
    <s v="KO"/>
    <s v="Granel"/>
    <x v="2"/>
    <n v="1"/>
    <s v="PUNTOS NORTE"/>
    <s v="C"/>
    <d v="1899-12-30T14:19:28"/>
    <d v="1899-12-30T13:21:28"/>
    <s v="OK"/>
    <m/>
    <m/>
    <d v="1899-12-30T00:00:00"/>
    <d v="1899-12-30T22:29:44"/>
    <n v="6"/>
    <n v="-6.981481481481E-2"/>
    <n v="1349.7333333333349"/>
    <n v="15"/>
    <s v="No"/>
  </r>
  <r>
    <s v="CCRÑ"/>
    <s v="2025000395"/>
    <x v="0"/>
    <s v="ER9540BCB"/>
    <s v="E3111DXK"/>
    <d v="2025-03-14T00:00:00"/>
    <m/>
    <s v="55"/>
    <x v="10"/>
    <s v="S1"/>
    <s v="S1"/>
    <m/>
    <d v="2025-03-14T00:00:00"/>
    <d v="1899-12-30T08:09:25"/>
    <d v="2025-03-14T00:00:00"/>
    <d v="1899-12-30T15:20:50"/>
    <d v="2025-03-14T00:00:00"/>
    <d v="1899-12-30T15:41:25"/>
    <x v="0"/>
    <s v="RFCPI"/>
    <s v="1323103845"/>
    <s v="FBO"/>
    <d v="1899-12-30T07:32:00"/>
    <d v="1899-12-30T00:20:35"/>
    <d v="1899-12-30T07:11:25"/>
    <s v="Granel"/>
    <s v="E001"/>
    <x v="2"/>
    <d v="1899-12-30T07:32:00"/>
    <d v="1899-12-30T00:20:35"/>
    <n v="8"/>
    <x v="15"/>
    <x v="3"/>
    <x v="2"/>
    <n v="0"/>
    <n v="1"/>
    <s v="KO"/>
    <s v="Granel"/>
    <x v="2"/>
    <n v="1"/>
    <s v="PUNTOS NORTE"/>
    <s v="C"/>
    <d v="1899-12-30T07:11:25"/>
    <d v="1899-12-30T06:13:25"/>
    <s v="OK"/>
    <m/>
    <m/>
    <d v="1899-12-30T00:00:00"/>
    <d v="1899-12-30T07:32:00"/>
    <n v="6"/>
    <d v="1899-12-30T07:11:25"/>
    <n v="451.99999999998721"/>
    <n v="15"/>
    <s v="No"/>
  </r>
  <r>
    <s v="CCRÑ"/>
    <s v="2025000398"/>
    <x v="0"/>
    <s v="ER9540BCB"/>
    <s v="E3111DXK"/>
    <d v="2025-03-14T00:00:00"/>
    <m/>
    <s v="55"/>
    <x v="10"/>
    <s v="S1"/>
    <s v="S1"/>
    <m/>
    <d v="2025-03-14T00:00:00"/>
    <d v="1899-12-30T16:57:00"/>
    <d v="2025-03-14T00:00:00"/>
    <d v="1899-12-30T17:02:11"/>
    <d v="2025-03-14T00:00:00"/>
    <d v="1899-12-30T17:35:36"/>
    <x v="0"/>
    <s v="RFCPI"/>
    <s v="1323103846"/>
    <s v="FBO"/>
    <d v="1899-12-30T00:38:36"/>
    <d v="1899-12-30T00:33:25"/>
    <d v="1899-12-30T00:05:11"/>
    <s v="Granel"/>
    <s v="E001"/>
    <x v="2"/>
    <d v="1899-12-30T00:38:36"/>
    <d v="1899-12-30T00:33:25"/>
    <n v="16"/>
    <x v="15"/>
    <x v="3"/>
    <x v="2"/>
    <n v="0"/>
    <n v="0"/>
    <s v="OK"/>
    <s v="Granel"/>
    <x v="2"/>
    <n v="0"/>
    <s v="PUNTOS NORTE"/>
    <s v="A"/>
    <d v="1899-12-30T00:05:11"/>
    <d v="1899-12-30T00:05:11"/>
    <s v="OK"/>
    <m/>
    <m/>
    <d v="1899-12-30T00:00:00"/>
    <d v="1899-12-30T00:38:36"/>
    <n v="6"/>
    <d v="1899-12-30T00:05:11"/>
    <n v="38.600000000006354"/>
    <n v="17"/>
    <s v="Si"/>
  </r>
  <r>
    <s v="CCRÑ"/>
    <s v="2025000397"/>
    <x v="0"/>
    <s v="ER4994BCK"/>
    <s v="E0244LTR"/>
    <d v="2025-03-14T00:00:00"/>
    <m/>
    <s v="3042"/>
    <x v="13"/>
    <s v="S3"/>
    <s v="S3"/>
    <m/>
    <d v="2025-03-14T00:00:00"/>
    <d v="1899-12-30T16:51:57"/>
    <d v="2025-03-14T00:00:00"/>
    <d v="1899-12-30T17:01:34"/>
    <d v="2025-03-14T00:00:00"/>
    <d v="1899-12-30T17:39:50"/>
    <x v="0"/>
    <s v="RFCPI"/>
    <s v="1323103847"/>
    <s v="FBO"/>
    <d v="1899-12-30T00:47:53"/>
    <d v="1899-12-30T00:38:16"/>
    <d v="1899-12-30T00:09:37"/>
    <s v="Granel"/>
    <s v="E001"/>
    <x v="2"/>
    <d v="1899-12-30T00:47:53"/>
    <d v="1899-12-30T00:38:16"/>
    <n v="16"/>
    <x v="15"/>
    <x v="3"/>
    <x v="2"/>
    <n v="0"/>
    <n v="0"/>
    <s v="OK"/>
    <s v="Granel"/>
    <x v="2"/>
    <n v="0"/>
    <s v="PUNTOS NORTE"/>
    <s v="B"/>
    <d v="1899-12-30T00:09:37"/>
    <d v="1899-12-30T00:09:37"/>
    <s v="OK"/>
    <m/>
    <m/>
    <d v="1899-12-30T00:00:00"/>
    <d v="1899-12-30T00:47:53"/>
    <n v="6"/>
    <d v="1899-12-30T00:09:37"/>
    <n v="47.88333333332632"/>
    <n v="17"/>
    <s v="No"/>
  </r>
  <r>
    <s v="CCRÑ"/>
    <s v=""/>
    <x v="0"/>
    <s v="E8647BNN"/>
    <m/>
    <d v="2025-03-17T00:00:00"/>
    <m/>
    <s v="3320"/>
    <x v="12"/>
    <s v="PA"/>
    <m/>
    <m/>
    <d v="2025-03-17T00:00:00"/>
    <d v="1899-12-30T09:06:52"/>
    <d v="2025-03-17T00:00:00"/>
    <d v="1899-12-30T18:57:00"/>
    <d v="2025-03-17T00:00:00"/>
    <d v="1899-12-30T09:13:35"/>
    <x v="20"/>
    <s v="RPUMAREGA"/>
    <s v="1323103848"/>
    <s v="EXW"/>
    <d v="1899-12-30T19:33:33"/>
    <d v="1899-12-30T09:43:25"/>
    <d v="1899-12-30T09:50:08"/>
    <s v="Ensacado"/>
    <s v="E002"/>
    <x v="1"/>
    <d v="1899-12-30T00:06:43"/>
    <n v="-0.40515046296295998"/>
    <n v="9"/>
    <x v="16"/>
    <x v="4"/>
    <x v="1"/>
    <n v="1"/>
    <n v="0"/>
    <s v="KO"/>
    <s v="Ensacado"/>
    <x v="2"/>
    <n v="1"/>
    <s v="PUNTOS NORTE"/>
    <s v="A"/>
    <d v="1899-12-30T09:50:08"/>
    <d v="1899-12-30T08:52:08"/>
    <s v="KO"/>
    <m/>
    <m/>
    <d v="1899-12-30T00:00:00"/>
    <d v="1899-12-30T00:06:43"/>
    <n v="2"/>
    <d v="1899-12-30T09:50:08"/>
    <n v="6.7166666666639863"/>
    <n v="9"/>
    <s v="Si"/>
  </r>
  <r>
    <s v="CCRÑ"/>
    <s v="2025000399"/>
    <x v="0"/>
    <s v="ER9540BCB"/>
    <s v="E3111DXK"/>
    <d v="2025-03-17T00:00:00"/>
    <m/>
    <s v="55"/>
    <x v="10"/>
    <s v="S1"/>
    <s v="S1"/>
    <m/>
    <d v="2025-03-17T00:00:00"/>
    <d v="1899-12-30T08:26:17"/>
    <d v="2025-03-17T00:00:00"/>
    <d v="1899-12-30T08:50:51"/>
    <d v="2025-03-17T00:00:00"/>
    <d v="1899-12-30T09:31:33"/>
    <x v="0"/>
    <s v="RFCPI"/>
    <s v="1323103849"/>
    <s v="FBO"/>
    <d v="1899-12-30T01:05:16"/>
    <d v="1899-12-30T00:40:42"/>
    <d v="1899-12-30T00:24:34"/>
    <s v="Granel"/>
    <s v="E001"/>
    <x v="2"/>
    <d v="1899-12-30T01:05:16"/>
    <d v="1899-12-30T00:40:42"/>
    <n v="8"/>
    <x v="16"/>
    <x v="4"/>
    <x v="2"/>
    <n v="0"/>
    <n v="0"/>
    <s v="OK"/>
    <s v="Granel"/>
    <x v="2"/>
    <n v="0"/>
    <s v="PUNTOS NORTE"/>
    <s v="B"/>
    <d v="1899-12-30T00:24:34"/>
    <d v="1899-12-30T00:24:34"/>
    <s v="OK"/>
    <m/>
    <m/>
    <d v="1899-12-30T00:00:00"/>
    <d v="1899-12-30T01:05:16"/>
    <n v="2"/>
    <d v="1899-12-30T00:24:34"/>
    <n v="65.26666666666074"/>
    <n v="9"/>
    <s v="No"/>
  </r>
  <r>
    <s v="CCRÑ"/>
    <s v=""/>
    <x v="0"/>
    <s v="EC3520AX"/>
    <m/>
    <d v="2025-03-17T00:00:00"/>
    <m/>
    <s v="2906"/>
    <x v="11"/>
    <s v="PA"/>
    <m/>
    <m/>
    <d v="2025-03-17T00:00:00"/>
    <d v="1899-12-30T10:00:31"/>
    <d v="2025-03-17T00:00:00"/>
    <d v="1899-12-30T19:19:01"/>
    <d v="2025-03-17T00:00:00"/>
    <d v="1899-12-30T10:01:33"/>
    <x v="25"/>
    <s v="RPUMAREGA"/>
    <s v="1323103850"/>
    <s v="EXW"/>
    <d v="1899-12-30T18:35:58"/>
    <d v="1899-12-30T09:17:28"/>
    <d v="1899-12-30T09:18:30"/>
    <s v="Ensacado"/>
    <s v="E002"/>
    <x v="1"/>
    <d v="1899-12-30T00:01:02"/>
    <n v="-0.38712962962962993"/>
    <n v="10"/>
    <x v="16"/>
    <x v="4"/>
    <x v="1"/>
    <n v="1"/>
    <n v="0"/>
    <s v="KO"/>
    <s v="Ensacado"/>
    <x v="2"/>
    <n v="1"/>
    <s v="PUNTOS NORTE"/>
    <s v="A"/>
    <d v="1899-12-30T09:18:30"/>
    <d v="1899-12-30T08:20:30"/>
    <s v="KO"/>
    <m/>
    <m/>
    <d v="1899-12-30T00:00:00"/>
    <d v="1899-12-30T00:01:02"/>
    <n v="2"/>
    <d v="1899-12-30T09:18:30"/>
    <n v="1.0333333333440198"/>
    <n v="10"/>
    <s v="Si"/>
  </r>
  <r>
    <s v="CCRÑ"/>
    <s v="2025000400"/>
    <x v="0"/>
    <s v="ER4994BCK"/>
    <s v="E0244LTR"/>
    <d v="2025-03-17T00:00:00"/>
    <m/>
    <s v="55"/>
    <x v="10"/>
    <s v="S1"/>
    <s v="S1"/>
    <m/>
    <d v="2025-03-17T00:00:00"/>
    <d v="1899-12-30T08:58:45"/>
    <d v="2025-03-17T00:00:00"/>
    <d v="1899-12-30T09:57:51"/>
    <d v="2025-03-17T00:00:00"/>
    <d v="1899-12-30T10:23:38"/>
    <x v="0"/>
    <s v="RFCPI"/>
    <s v="1323103851"/>
    <s v="FBO"/>
    <d v="1899-12-30T01:24:53"/>
    <d v="1899-12-30T00:25:47"/>
    <d v="1899-12-30T00:59:06"/>
    <s v="Granel"/>
    <s v="E001"/>
    <x v="2"/>
    <d v="1899-12-30T01:24:53"/>
    <d v="1899-12-30T00:25:47"/>
    <n v="8"/>
    <x v="16"/>
    <x v="4"/>
    <x v="2"/>
    <n v="0"/>
    <n v="0"/>
    <s v="OK"/>
    <s v="Granel"/>
    <x v="2"/>
    <n v="0"/>
    <s v="PUNTOS NORTE"/>
    <s v="B"/>
    <d v="1899-12-30T00:59:06"/>
    <d v="1899-12-30T00:01:06"/>
    <s v="OK"/>
    <m/>
    <m/>
    <d v="1899-12-30T00:00:00"/>
    <d v="1899-12-30T01:24:53"/>
    <n v="2"/>
    <d v="1899-12-30T00:59:06"/>
    <n v="84.88333333333442"/>
    <n v="10"/>
    <s v="No"/>
  </r>
  <r>
    <s v="CCRÑ"/>
    <s v=""/>
    <x v="0"/>
    <s v="E9265HTG"/>
    <m/>
    <d v="2025-03-17T00:00:00"/>
    <m/>
    <s v="2906"/>
    <x v="11"/>
    <s v="PA"/>
    <m/>
    <m/>
    <d v="2025-03-17T00:00:00"/>
    <d v="1899-12-30T10:30:44"/>
    <d v="2025-03-17T00:00:00"/>
    <d v="1899-12-30T19:01:59"/>
    <d v="2025-03-17T00:00:00"/>
    <d v="1899-12-30T10:31:25"/>
    <x v="16"/>
    <s v="RPUMAREGA"/>
    <s v="1323103852"/>
    <s v="EXW"/>
    <d v="1899-12-30T17:01:49"/>
    <d v="1899-12-30T08:30:34"/>
    <d v="1899-12-30T08:31:15"/>
    <s v="Ensacado"/>
    <s v="E002"/>
    <x v="1"/>
    <d v="1899-12-30T00:00:41"/>
    <n v="-0.35456018518518001"/>
    <n v="10"/>
    <x v="16"/>
    <x v="4"/>
    <x v="1"/>
    <n v="1"/>
    <n v="0"/>
    <s v="KO"/>
    <s v="Ensacado"/>
    <x v="2"/>
    <n v="1"/>
    <s v="PUNTOS NORTE"/>
    <s v="A"/>
    <d v="1899-12-30T08:31:15"/>
    <d v="1899-12-30T07:33:15"/>
    <s v="KO"/>
    <m/>
    <m/>
    <d v="1899-12-30T00:00:00"/>
    <d v="1899-12-30T00:00:41"/>
    <n v="2"/>
    <d v="1899-12-30T08:31:15"/>
    <n v="0.68333333333765012"/>
    <n v="10"/>
    <s v="Si"/>
  </r>
  <r>
    <s v="CCRÑ"/>
    <s v="2025000401"/>
    <x v="0"/>
    <s v="ER9540BCB"/>
    <s v="E3111DXK"/>
    <d v="2025-03-17T00:00:00"/>
    <m/>
    <s v="55"/>
    <x v="10"/>
    <s v="S1"/>
    <s v="S1"/>
    <m/>
    <d v="2025-03-17T00:00:00"/>
    <d v="1899-12-30T10:47:16"/>
    <d v="2025-03-17T00:00:00"/>
    <d v="1899-12-30T11:08:19"/>
    <d v="2025-03-17T00:00:00"/>
    <d v="1899-12-30T11:12:01"/>
    <x v="0"/>
    <s v="RFCPI"/>
    <s v="1323103853"/>
    <s v="FBO"/>
    <d v="1899-12-30T00:24:45"/>
    <d v="1899-12-30T00:03:42"/>
    <d v="1899-12-30T00:21:03"/>
    <s v="Granel"/>
    <s v="E001"/>
    <x v="2"/>
    <d v="1899-12-30T00:24:45"/>
    <d v="1899-12-30T00:03:42"/>
    <n v="10"/>
    <x v="16"/>
    <x v="4"/>
    <x v="2"/>
    <n v="0"/>
    <n v="0"/>
    <s v="OK"/>
    <s v="Granel"/>
    <x v="2"/>
    <n v="0"/>
    <s v="PUNTOS NORTE"/>
    <s v="A"/>
    <d v="1899-12-30T00:21:03"/>
    <d v="1899-12-30T00:21:03"/>
    <s v="OK"/>
    <m/>
    <m/>
    <d v="1899-12-30T00:00:00"/>
    <d v="1899-12-30T00:24:45"/>
    <n v="2"/>
    <d v="1899-12-30T00:21:03"/>
    <n v="24.74999999999995"/>
    <n v="11"/>
    <s v="Si"/>
  </r>
  <r>
    <s v="CCRÑ"/>
    <s v="2025000373"/>
    <x v="0"/>
    <s v="ER4994BCK"/>
    <s v="E0244LTR"/>
    <d v="2025-03-17T00:00:00"/>
    <m/>
    <s v="55"/>
    <x v="10"/>
    <s v="S1"/>
    <s v="S1"/>
    <m/>
    <d v="2025-03-12T00:00:00"/>
    <d v="1899-12-30T16:41:15"/>
    <d v="2025-03-12T00:00:00"/>
    <d v="1899-12-30T16:38:43"/>
    <d v="2025-03-12T00:00:00"/>
    <d v="1899-12-30T17:02:16"/>
    <x v="0"/>
    <s v="RFCPI"/>
    <s v="1323103854"/>
    <s v="FBO"/>
    <d v="1899-12-30T00:26:05"/>
    <d v="1899-12-30T00:23:33"/>
    <d v="1899-12-30T00:02:32"/>
    <s v="Granel"/>
    <s v="E001"/>
    <x v="2"/>
    <d v="1899-12-30T00:21:01"/>
    <d v="1899-12-30T00:23:33"/>
    <n v="16"/>
    <x v="13"/>
    <x v="3"/>
    <x v="2"/>
    <n v="0"/>
    <n v="0"/>
    <s v="OK"/>
    <s v="Granel"/>
    <x v="2"/>
    <n v="0"/>
    <s v="PUNTOS NORTE"/>
    <s v="A"/>
    <d v="1899-12-30T00:02:32"/>
    <d v="1899-12-30T00:02:32"/>
    <s v="OK"/>
    <m/>
    <m/>
    <d v="1899-12-30T00:00:00"/>
    <d v="1899-12-30T00:21:01"/>
    <n v="4"/>
    <n v="-1.7592592592600154E-3"/>
    <n v="21.016666666670378"/>
    <n v="17"/>
    <s v="Si"/>
  </r>
  <r>
    <s v="CCRÑ"/>
    <s v=""/>
    <x v="0"/>
    <s v="E0621DNX"/>
    <m/>
    <d v="2025-03-17T00:00:00"/>
    <m/>
    <s v="2906"/>
    <x v="11"/>
    <s v="PA"/>
    <m/>
    <m/>
    <d v="2025-03-17T00:00:00"/>
    <d v="1899-12-30T11:57:54"/>
    <d v="2025-03-17T00:00:00"/>
    <d v="1899-12-30T11:58:16"/>
    <d v="2025-03-17T00:00:00"/>
    <d v="1899-12-30T11:58:30"/>
    <x v="26"/>
    <s v="RPUMAREGA"/>
    <s v="1323103855"/>
    <s v="EXW"/>
    <d v="1899-12-30T00:00:36"/>
    <d v="1899-12-30T00:00:14"/>
    <d v="1899-12-30T00:00:22"/>
    <s v="Ensacado"/>
    <s v="E002"/>
    <x v="1"/>
    <d v="1899-12-30T00:00:36"/>
    <d v="1899-12-30T00:00:14"/>
    <n v="11"/>
    <x v="16"/>
    <x v="4"/>
    <x v="1"/>
    <n v="1"/>
    <n v="0"/>
    <s v="KO"/>
    <s v="Ensacado"/>
    <x v="2"/>
    <n v="1"/>
    <s v="PUNTOS NORTE"/>
    <s v="A"/>
    <d v="1899-12-30T00:00:22"/>
    <d v="1899-12-30T00:00:22"/>
    <s v="OK"/>
    <m/>
    <m/>
    <d v="1899-12-30T00:00:00"/>
    <d v="1899-12-30T00:00:36"/>
    <n v="2"/>
    <d v="1899-12-30T00:00:22"/>
    <n v="0.59999999999042153"/>
    <n v="11"/>
    <s v="Si"/>
  </r>
  <r>
    <s v="CCRÑ"/>
    <s v="2025000402"/>
    <x v="0"/>
    <s v="ER9540BCB"/>
    <s v="E3111DXK"/>
    <d v="2025-03-17T00:00:00"/>
    <m/>
    <s v="55"/>
    <x v="10"/>
    <s v="S1"/>
    <s v="S1"/>
    <m/>
    <d v="2025-03-17T00:00:00"/>
    <d v="1899-12-30T12:06:44"/>
    <d v="2025-03-17T00:00:00"/>
    <d v="1899-12-30T12:06:10"/>
    <d v="2025-03-17T00:00:00"/>
    <d v="1899-12-30T12:31:19"/>
    <x v="0"/>
    <s v="RFCPI"/>
    <s v="1323103856"/>
    <s v="FBO"/>
    <d v="1899-12-30T00:25:43"/>
    <d v="1899-12-30T00:25:09"/>
    <d v="1899-12-30T00:00:34"/>
    <s v="Granel"/>
    <s v="E001"/>
    <x v="2"/>
    <d v="1899-12-30T00:24:35"/>
    <d v="1899-12-30T00:25:09"/>
    <n v="12"/>
    <x v="16"/>
    <x v="4"/>
    <x v="2"/>
    <n v="0"/>
    <n v="0"/>
    <s v="OK"/>
    <s v="Granel"/>
    <x v="2"/>
    <n v="0"/>
    <s v="PUNTOS NORTE"/>
    <s v="A"/>
    <d v="1899-12-30T00:00:34"/>
    <d v="1899-12-30T00:00:34"/>
    <s v="OK"/>
    <m/>
    <m/>
    <d v="1899-12-30T00:00:00"/>
    <d v="1899-12-30T00:24:35"/>
    <n v="2"/>
    <n v="-3.9351851851998632E-4"/>
    <n v="24.583333333334352"/>
    <n v="12"/>
    <s v="Si"/>
  </r>
  <r>
    <s v="CCRÑ"/>
    <s v="2025000403"/>
    <x v="0"/>
    <s v="ER4994BCK"/>
    <s v="E0244LTR"/>
    <d v="2025-03-17T00:00:00"/>
    <m/>
    <s v="55"/>
    <x v="10"/>
    <s v="S1"/>
    <s v="S1"/>
    <m/>
    <d v="2025-03-17T00:00:00"/>
    <d v="1899-12-30T12:25:42"/>
    <d v="2025-03-17T00:00:00"/>
    <d v="1899-12-30T12:44:42"/>
    <d v="2025-03-17T00:00:00"/>
    <d v="1899-12-30T13:00:20"/>
    <x v="0"/>
    <s v="RFCPI"/>
    <s v="1323103857"/>
    <s v="FBO"/>
    <d v="1899-12-30T00:34:38"/>
    <d v="1899-12-30T00:15:38"/>
    <d v="1899-12-30T00:19:00"/>
    <s v="Granel"/>
    <s v="E001"/>
    <x v="2"/>
    <d v="1899-12-30T00:34:38"/>
    <d v="1899-12-30T00:15:38"/>
    <n v="12"/>
    <x v="16"/>
    <x v="4"/>
    <x v="2"/>
    <n v="0"/>
    <n v="0"/>
    <s v="OK"/>
    <s v="Granel"/>
    <x v="2"/>
    <n v="0"/>
    <s v="PUNTOS NORTE"/>
    <s v="A"/>
    <d v="1899-12-30T00:19:00"/>
    <d v="1899-12-30T00:19:00"/>
    <s v="OK"/>
    <m/>
    <m/>
    <d v="1899-12-30T00:00:00"/>
    <d v="1899-12-30T00:34:38"/>
    <n v="2"/>
    <d v="1899-12-30T00:19:00"/>
    <n v="34.633333333339117"/>
    <n v="13"/>
    <s v="Si"/>
  </r>
  <r>
    <s v="CCRÑ"/>
    <s v=""/>
    <x v="0"/>
    <s v="EC3151CH"/>
    <m/>
    <d v="2025-03-17T00:00:00"/>
    <m/>
    <s v="2906"/>
    <x v="11"/>
    <s v="PA"/>
    <m/>
    <m/>
    <d v="2025-03-17T00:00:00"/>
    <d v="1899-12-30T14:58:14"/>
    <d v="2025-03-17T00:00:00"/>
    <d v="1899-12-30T18:58:59"/>
    <d v="2025-03-17T00:00:00"/>
    <d v="1899-12-30T14:59:27"/>
    <x v="27"/>
    <s v="RPUMAREGA"/>
    <s v="1323103858"/>
    <s v="EXW"/>
    <d v="1899-12-30T08:00:17"/>
    <d v="1899-12-30T03:59:32"/>
    <d v="1899-12-30T04:00:45"/>
    <s v="Ensacado"/>
    <s v="E002"/>
    <x v="1"/>
    <d v="1899-12-30T00:01:13"/>
    <n v="-0.16634259259258999"/>
    <n v="14"/>
    <x v="16"/>
    <x v="4"/>
    <x v="1"/>
    <n v="1"/>
    <n v="0"/>
    <s v="KO"/>
    <s v="Ensacado"/>
    <x v="2"/>
    <n v="1"/>
    <s v="PUNTOS NORTE"/>
    <s v="A"/>
    <d v="1899-12-30T04:00:45"/>
    <d v="1899-12-30T03:02:45"/>
    <s v="KO"/>
    <m/>
    <m/>
    <d v="1899-12-30T00:00:00"/>
    <d v="1899-12-30T00:01:13"/>
    <n v="2"/>
    <d v="1899-12-30T04:00:45"/>
    <n v="1.2166666666704806"/>
    <n v="14"/>
    <s v="Si"/>
  </r>
  <r>
    <s v="CCRÑ"/>
    <s v=""/>
    <x v="0"/>
    <s v="E4256DDJ"/>
    <m/>
    <d v="2025-03-17T00:00:00"/>
    <m/>
    <s v="2906"/>
    <x v="11"/>
    <s v="PA"/>
    <m/>
    <m/>
    <d v="2025-03-17T00:00:00"/>
    <d v="1899-12-30T15:31:59"/>
    <d v="2025-03-17T00:00:00"/>
    <d v="1899-12-30T19:24:00"/>
    <d v="2025-03-17T00:00:00"/>
    <d v="1899-12-30T15:33:03"/>
    <x v="21"/>
    <s v="RPUMAREGA"/>
    <s v="1323103859"/>
    <s v="EXW"/>
    <d v="1899-12-30T07:42:58"/>
    <d v="1899-12-30T03:50:57"/>
    <d v="1899-12-30T03:52:01"/>
    <s v="Ensacado"/>
    <s v="E002"/>
    <x v="1"/>
    <d v="1899-12-30T00:01:04"/>
    <n v="-0.16038194444443998"/>
    <n v="15"/>
    <x v="16"/>
    <x v="4"/>
    <x v="1"/>
    <n v="1"/>
    <n v="0"/>
    <s v="KO"/>
    <s v="Ensacado"/>
    <x v="2"/>
    <n v="1"/>
    <s v="PUNTOS NORTE"/>
    <s v="A"/>
    <d v="1899-12-30T03:52:01"/>
    <d v="1899-12-30T02:54:01"/>
    <s v="KO"/>
    <m/>
    <m/>
    <d v="1899-12-30T00:00:00"/>
    <d v="1899-12-30T00:01:04"/>
    <n v="2"/>
    <d v="1899-12-30T03:52:01"/>
    <n v="1.066666666665661"/>
    <n v="15"/>
    <s v="Si"/>
  </r>
  <r>
    <s v="CCRÑ"/>
    <s v="2025000404"/>
    <x v="0"/>
    <s v="ER9540BCB"/>
    <s v="E3111DXK"/>
    <d v="2025-03-17T00:00:00"/>
    <m/>
    <s v="55"/>
    <x v="10"/>
    <s v="S1"/>
    <s v="S1"/>
    <m/>
    <d v="2025-03-17T00:00:00"/>
    <d v="1899-12-30T13:27:09"/>
    <d v="2025-03-17T00:00:00"/>
    <d v="1899-12-30T17:49:58"/>
    <d v="2025-03-17T00:00:00"/>
    <d v="1899-12-30T17:53:52"/>
    <x v="0"/>
    <s v="RFCPI"/>
    <s v="1323103860"/>
    <s v="FBO"/>
    <d v="1899-12-30T04:26:43"/>
    <d v="1899-12-30T00:03:54"/>
    <d v="1899-12-30T04:22:49"/>
    <s v="Granel"/>
    <s v="E001"/>
    <x v="2"/>
    <d v="1899-12-30T04:26:43"/>
    <d v="1899-12-30T00:03:54"/>
    <n v="13"/>
    <x v="16"/>
    <x v="4"/>
    <x v="2"/>
    <n v="0"/>
    <n v="0"/>
    <s v="OK"/>
    <s v="Granel"/>
    <x v="2"/>
    <n v="0"/>
    <s v="PUNTOS NORTE"/>
    <s v="C"/>
    <d v="1899-12-30T04:22:49"/>
    <d v="1899-12-30T03:24:49"/>
    <s v="OK"/>
    <m/>
    <m/>
    <d v="1899-12-30T00:00:00"/>
    <d v="1899-12-30T04:26:43"/>
    <n v="2"/>
    <d v="1899-12-30T04:22:49"/>
    <n v="266.71666666667039"/>
    <n v="17"/>
    <s v="No"/>
  </r>
  <r>
    <s v="CCRÑ"/>
    <s v="2025000405"/>
    <x v="0"/>
    <s v="ER4994BCK"/>
    <s v="E0244LTR"/>
    <d v="2025-03-18T00:00:00"/>
    <m/>
    <s v="55"/>
    <x v="10"/>
    <s v="S2"/>
    <s v="S2"/>
    <m/>
    <d v="2025-03-17T00:00:00"/>
    <d v="1899-12-30T14:57:32"/>
    <d v="2025-03-18T00:00:00"/>
    <d v="1899-12-30T08:26:56"/>
    <d v="2025-03-18T00:00:00"/>
    <d v="1899-12-30T08:32:53"/>
    <x v="0"/>
    <s v="RFCPI"/>
    <s v="1323103861"/>
    <s v="FBO"/>
    <d v="1899-12-30T09:35:21"/>
    <d v="1899-12-30T00:05:57"/>
    <d v="1899-12-30T09:29:24"/>
    <s v="Granel"/>
    <s v="E001"/>
    <x v="2"/>
    <d v="1899-12-30T17:35:20"/>
    <d v="1899-12-30T00:05:57"/>
    <n v="14"/>
    <x v="17"/>
    <x v="4"/>
    <x v="2"/>
    <n v="0"/>
    <n v="1"/>
    <s v="KO"/>
    <s v="Granel"/>
    <x v="2"/>
    <n v="1"/>
    <s v="PUNTOS NORTE"/>
    <s v="C"/>
    <d v="1899-12-30T09:29:24"/>
    <d v="1899-12-30T08:31:24"/>
    <s v="OK"/>
    <m/>
    <m/>
    <d v="1899-12-30T00:00:00"/>
    <d v="1899-12-30T17:35:20"/>
    <n v="3"/>
    <n v="-0.27125000000000005"/>
    <n v="1055.3333333333267"/>
    <n v="8"/>
    <s v="No"/>
  </r>
  <r>
    <s v="CCRÑ"/>
    <s v="2025000404"/>
    <x v="0"/>
    <s v="ER9540BCB"/>
    <s v="E3111DXK"/>
    <d v="2025-03-17T00:00:00"/>
    <m/>
    <s v="55"/>
    <x v="10"/>
    <s v="S1"/>
    <s v="S1"/>
    <m/>
    <d v="2025-03-17T00:00:00"/>
    <d v="1899-12-30T13:27:09"/>
    <d v="2025-03-17T00:00:00"/>
    <d v="1899-12-30T17:49:57"/>
    <d v="2025-03-18T00:00:00"/>
    <d v="1899-12-30T08:32:34"/>
    <x v="32"/>
    <s v="RPUMAREGA"/>
    <s v="1323103862"/>
    <s v="FBO"/>
    <d v="1899-12-30T11:05:25"/>
    <d v="1899-12-30T06:42:37"/>
    <d v="1899-12-30T04:22:48"/>
    <s v="Granel"/>
    <s v="E001"/>
    <x v="2"/>
    <d v="1899-12-30T19:05:24"/>
    <n v="-0.38707175925926002"/>
    <n v="13"/>
    <x v="17"/>
    <x v="4"/>
    <x v="2"/>
    <n v="0"/>
    <n v="1"/>
    <s v="KO"/>
    <s v="Granel"/>
    <x v="2"/>
    <n v="1"/>
    <s v="PUNTOS NORTE"/>
    <s v="C"/>
    <d v="1899-12-30T04:22:48"/>
    <d v="1899-12-30T03:24:48"/>
    <s v="OK"/>
    <m/>
    <m/>
    <d v="1899-12-30T00:00:00"/>
    <d v="1899-12-30T19:05:24"/>
    <n v="3"/>
    <d v="1899-12-30T04:22:48"/>
    <n v="1145.3999999999987"/>
    <n v="8"/>
    <s v="No"/>
  </r>
  <r>
    <s v="CCRÑ"/>
    <s v="2025000406"/>
    <x v="0"/>
    <s v="ER9540BCB"/>
    <s v="E3111DXK"/>
    <d v="2025-03-18T00:00:00"/>
    <m/>
    <s v="55"/>
    <x v="10"/>
    <s v="S2"/>
    <s v="S2"/>
    <m/>
    <d v="2025-03-18T00:00:00"/>
    <d v="1899-12-30T08:46:45"/>
    <d v="2025-03-18T00:00:00"/>
    <d v="1899-12-30T08:56:59"/>
    <d v="2025-03-18T00:00:00"/>
    <d v="1899-12-30T09:35:40"/>
    <x v="0"/>
    <s v="RFCPI"/>
    <s v="1323103863"/>
    <s v="FBO"/>
    <d v="1899-12-30T00:48:55"/>
    <d v="1899-12-30T00:38:41"/>
    <d v="1899-12-30T00:10:14"/>
    <s v="Granel"/>
    <s v="E001"/>
    <x v="2"/>
    <d v="1899-12-30T00:48:55"/>
    <d v="1899-12-30T00:38:41"/>
    <n v="8"/>
    <x v="17"/>
    <x v="4"/>
    <x v="2"/>
    <n v="0"/>
    <n v="0"/>
    <s v="OK"/>
    <s v="Granel"/>
    <x v="2"/>
    <n v="0"/>
    <s v="PUNTOS NORTE"/>
    <s v="B"/>
    <d v="1899-12-30T00:10:14"/>
    <d v="1899-12-30T00:10:14"/>
    <s v="OK"/>
    <m/>
    <m/>
    <d v="1899-12-30T00:00:00"/>
    <d v="1899-12-30T00:48:55"/>
    <n v="3"/>
    <d v="1899-12-30T00:10:14"/>
    <n v="48.916666666670423"/>
    <n v="9"/>
    <s v="No"/>
  </r>
  <r>
    <s v="CCRÑ"/>
    <s v="2025000407"/>
    <x v="0"/>
    <s v="ER4994BCK"/>
    <s v="E0244LTR"/>
    <d v="2025-03-18T00:00:00"/>
    <m/>
    <s v="55"/>
    <x v="10"/>
    <s v="S2"/>
    <s v="S2"/>
    <m/>
    <d v="2025-03-18T00:00:00"/>
    <d v="1899-12-30T09:40:51"/>
    <d v="2025-03-18T00:00:00"/>
    <d v="1899-12-30T09:40:31"/>
    <d v="2025-03-18T00:00:00"/>
    <d v="1899-12-30T10:11:23"/>
    <x v="0"/>
    <s v="RFCPI"/>
    <s v="1323103864"/>
    <s v="FBO"/>
    <d v="1899-12-30T00:31:12"/>
    <d v="1899-12-30T00:30:52"/>
    <d v="1899-12-30T00:00:20"/>
    <s v="Granel"/>
    <s v="E001"/>
    <x v="2"/>
    <d v="1899-12-30T00:30:32"/>
    <d v="1899-12-30T00:30:52"/>
    <n v="9"/>
    <x v="17"/>
    <x v="4"/>
    <x v="2"/>
    <n v="0"/>
    <n v="0"/>
    <s v="OK"/>
    <s v="Granel"/>
    <x v="2"/>
    <n v="0"/>
    <s v="PUNTOS NORTE"/>
    <s v="A"/>
    <d v="1899-12-30T00:00:20"/>
    <d v="1899-12-30T00:00:20"/>
    <s v="OK"/>
    <m/>
    <m/>
    <d v="1899-12-30T00:00:00"/>
    <d v="1899-12-30T00:30:32"/>
    <n v="3"/>
    <n v="-2.3148148148999237E-4"/>
    <n v="30.533333333328006"/>
    <n v="10"/>
    <s v="Si"/>
  </r>
  <r>
    <s v="CCRÑ"/>
    <s v=""/>
    <x v="0"/>
    <s v="E1368FHT"/>
    <m/>
    <d v="2025-03-18T00:00:00"/>
    <m/>
    <s v="2906"/>
    <x v="11"/>
    <s v="PA"/>
    <m/>
    <m/>
    <d v="2025-03-18T00:00:00"/>
    <d v="1899-12-30T11:16:03"/>
    <d v="2025-03-18T00:00:00"/>
    <d v="1899-12-30T19:04:59"/>
    <d v="2025-03-18T00:00:00"/>
    <d v="1899-12-30T11:16:52"/>
    <x v="17"/>
    <s v="RPUMAREGA"/>
    <s v="1323103865"/>
    <s v="EXW"/>
    <d v="1899-12-30T15:37:03"/>
    <d v="1899-12-30T07:48:07"/>
    <d v="1899-12-30T07:48:56"/>
    <s v="Ensacado"/>
    <s v="E002"/>
    <x v="1"/>
    <d v="1899-12-30T00:00:49"/>
    <n v="-0.32508101851851001"/>
    <n v="11"/>
    <x v="17"/>
    <x v="4"/>
    <x v="1"/>
    <n v="1"/>
    <n v="0"/>
    <s v="KO"/>
    <s v="Ensacado"/>
    <x v="2"/>
    <n v="1"/>
    <s v="PUNTOS NORTE"/>
    <s v="A"/>
    <d v="1899-12-30T07:48:56"/>
    <d v="1899-12-30T06:50:56"/>
    <s v="KO"/>
    <m/>
    <m/>
    <d v="1899-12-30T00:00:00"/>
    <d v="1899-12-30T00:00:49"/>
    <n v="3"/>
    <d v="1899-12-30T07:48:56"/>
    <n v="0.81666666666722065"/>
    <n v="11"/>
    <s v="Si"/>
  </r>
  <r>
    <s v="CCRÑ"/>
    <s v=""/>
    <x v="0"/>
    <s v="E8699MRZ"/>
    <m/>
    <d v="2025-03-18T00:00:00"/>
    <m/>
    <s v="2916"/>
    <x v="14"/>
    <s v="PA"/>
    <m/>
    <m/>
    <d v="2025-03-18T00:00:00"/>
    <d v="1899-12-30T11:19:52"/>
    <d v="2025-03-18T00:00:00"/>
    <d v="1899-12-30T11:20:54"/>
    <d v="2025-03-18T00:00:00"/>
    <d v="1899-12-30T11:21:09"/>
    <x v="33"/>
    <s v="RPUMAREGA"/>
    <s v="1323103866"/>
    <s v="EXW"/>
    <d v="1899-12-30T00:01:17"/>
    <d v="1899-12-30T00:00:15"/>
    <d v="1899-12-30T00:01:02"/>
    <s v="Ensacado"/>
    <s v="E002"/>
    <x v="1"/>
    <d v="1899-12-30T00:01:17"/>
    <d v="1899-12-30T00:00:15"/>
    <n v="11"/>
    <x v="17"/>
    <x v="4"/>
    <x v="1"/>
    <n v="1"/>
    <n v="0"/>
    <s v="KO"/>
    <s v="Ensacado"/>
    <x v="2"/>
    <n v="1"/>
    <s v="PUNTOS NORTE"/>
    <s v="A"/>
    <d v="1899-12-30T00:01:02"/>
    <d v="1899-12-30T00:01:02"/>
    <s v="OK"/>
    <m/>
    <m/>
    <d v="1899-12-30T00:00:00"/>
    <d v="1899-12-30T00:01:17"/>
    <n v="3"/>
    <d v="1899-12-30T00:01:02"/>
    <n v="1.2833333333279917"/>
    <n v="11"/>
    <s v="Si"/>
  </r>
  <r>
    <s v="CCRÑ"/>
    <s v="2025000408"/>
    <x v="0"/>
    <s v="ER9540BCB"/>
    <s v="E3111DXK"/>
    <d v="2025-03-18T00:00:00"/>
    <m/>
    <s v="55"/>
    <x v="10"/>
    <s v="S2"/>
    <s v="S2"/>
    <m/>
    <d v="2025-03-18T00:00:00"/>
    <d v="1899-12-30T10:51:31"/>
    <d v="2025-03-18T00:00:00"/>
    <d v="1899-12-30T10:49:23"/>
    <d v="2025-03-18T00:00:00"/>
    <d v="1899-12-30T11:34:27"/>
    <x v="0"/>
    <s v="RFCPI"/>
    <s v="1323103867"/>
    <s v="FBO"/>
    <d v="1899-12-30T00:47:12"/>
    <d v="1899-12-30T00:45:04"/>
    <d v="1899-12-30T00:02:08"/>
    <s v="Granel"/>
    <s v="E001"/>
    <x v="2"/>
    <d v="1899-12-30T00:42:56"/>
    <d v="1899-12-30T00:45:04"/>
    <n v="10"/>
    <x v="17"/>
    <x v="4"/>
    <x v="2"/>
    <n v="0"/>
    <n v="0"/>
    <s v="OK"/>
    <s v="Granel"/>
    <x v="2"/>
    <n v="0"/>
    <s v="PUNTOS NORTE"/>
    <s v="A"/>
    <d v="1899-12-30T00:02:08"/>
    <d v="1899-12-30T00:02:08"/>
    <s v="OK"/>
    <m/>
    <m/>
    <d v="1899-12-30T00:00:00"/>
    <d v="1899-12-30T00:42:56"/>
    <n v="3"/>
    <n v="-1.4814814814799737E-3"/>
    <n v="42.933333333326431"/>
    <n v="11"/>
    <s v="Si"/>
  </r>
  <r>
    <s v="CCRÑ"/>
    <s v=""/>
    <x v="0"/>
    <s v="E0858DXW"/>
    <m/>
    <d v="2025-03-18T00:00:00"/>
    <m/>
    <s v="2906"/>
    <x v="11"/>
    <s v="PA"/>
    <m/>
    <m/>
    <d v="2025-03-18T00:00:00"/>
    <d v="1899-12-30T12:13:56"/>
    <d v="2025-03-18T00:00:00"/>
    <d v="1899-12-30T19:19:01"/>
    <d v="2025-03-18T00:00:00"/>
    <d v="1899-12-30T12:14:33"/>
    <x v="34"/>
    <s v="RPUMAREGA"/>
    <s v="1323103868"/>
    <s v="EXW"/>
    <d v="1899-12-30T14:09:33"/>
    <d v="1899-12-30T07:04:28"/>
    <d v="1899-12-30T07:05:05"/>
    <s v="Ensacado"/>
    <s v="E002"/>
    <x v="1"/>
    <d v="1899-12-30T00:00:37"/>
    <n v="-0.29476851851851993"/>
    <n v="12"/>
    <x v="17"/>
    <x v="4"/>
    <x v="1"/>
    <n v="1"/>
    <n v="0"/>
    <s v="KO"/>
    <s v="Ensacado"/>
    <x v="2"/>
    <n v="1"/>
    <s v="PUNTOS NORTE"/>
    <s v="A"/>
    <d v="1899-12-30T07:05:05"/>
    <d v="1899-12-30T06:07:05"/>
    <s v="KO"/>
    <m/>
    <m/>
    <d v="1899-12-30T00:00:00"/>
    <d v="1899-12-30T00:00:37"/>
    <n v="3"/>
    <d v="1899-12-30T07:05:05"/>
    <n v="0.61666666666559067"/>
    <n v="12"/>
    <s v="Si"/>
  </r>
  <r>
    <s v="CCRÑ"/>
    <s v="2025000409"/>
    <x v="0"/>
    <s v="ER4994BCK"/>
    <s v="E0244LTR"/>
    <d v="2025-03-18T00:00:00"/>
    <m/>
    <s v="55"/>
    <x v="10"/>
    <s v="S2"/>
    <s v="S2"/>
    <m/>
    <d v="2025-03-18T00:00:00"/>
    <d v="1899-12-30T11:23:41"/>
    <d v="2025-03-18T00:00:00"/>
    <d v="1899-12-30T12:00:10"/>
    <d v="2025-03-18T00:00:00"/>
    <d v="1899-12-30T12:35:33"/>
    <x v="0"/>
    <s v="RFCPI"/>
    <s v="1323103869"/>
    <s v="FBO"/>
    <d v="1899-12-30T01:11:52"/>
    <d v="1899-12-30T00:35:23"/>
    <d v="1899-12-30T00:36:29"/>
    <s v="Granel"/>
    <s v="E001"/>
    <x v="2"/>
    <d v="1899-12-30T01:11:52"/>
    <d v="1899-12-30T00:35:23"/>
    <n v="11"/>
    <x v="17"/>
    <x v="4"/>
    <x v="2"/>
    <n v="0"/>
    <n v="0"/>
    <s v="OK"/>
    <s v="Granel"/>
    <x v="2"/>
    <n v="0"/>
    <s v="PUNTOS NORTE"/>
    <s v="B"/>
    <d v="1899-12-30T00:36:29"/>
    <d v="1899-12-30T00:36:29"/>
    <s v="OK"/>
    <m/>
    <m/>
    <d v="1899-12-30T00:00:00"/>
    <d v="1899-12-30T01:11:52"/>
    <n v="3"/>
    <d v="1899-12-30T00:36:29"/>
    <n v="71.866666666670326"/>
    <n v="12"/>
    <s v="No"/>
  </r>
  <r>
    <s v="CCRÑ"/>
    <s v="2025000410"/>
    <x v="0"/>
    <s v="ER9540BCB"/>
    <s v="E3111DXK"/>
    <d v="2025-03-18T00:00:00"/>
    <m/>
    <s v="55"/>
    <x v="10"/>
    <s v="S2"/>
    <s v="S2"/>
    <m/>
    <d v="2025-03-18T00:00:00"/>
    <d v="1899-12-30T13:04:37"/>
    <d v="2025-03-18T00:00:00"/>
    <d v="1899-12-30T14:57:05"/>
    <d v="2025-03-18T00:00:00"/>
    <d v="1899-12-30T15:38:45"/>
    <x v="0"/>
    <s v="RFCPI"/>
    <s v="1323103870"/>
    <s v="FBO"/>
    <d v="1899-12-30T02:34:08"/>
    <d v="1899-12-30T00:41:40"/>
    <d v="1899-12-30T01:52:28"/>
    <s v="Granel"/>
    <s v="E001"/>
    <x v="2"/>
    <d v="1899-12-30T02:34:08"/>
    <d v="1899-12-30T00:41:40"/>
    <n v="13"/>
    <x v="17"/>
    <x v="4"/>
    <x v="2"/>
    <n v="0"/>
    <n v="0"/>
    <s v="OK"/>
    <s v="Granel"/>
    <x v="2"/>
    <n v="0"/>
    <s v="PUNTOS NORTE"/>
    <s v="C"/>
    <d v="1899-12-30T01:52:28"/>
    <d v="1899-12-30T00:54:28"/>
    <s v="OK"/>
    <m/>
    <m/>
    <d v="1899-12-30T00:00:00"/>
    <d v="1899-12-30T02:34:08"/>
    <n v="3"/>
    <d v="1899-12-30T01:52:28"/>
    <n v="154.13333333332309"/>
    <n v="15"/>
    <s v="No"/>
  </r>
  <r>
    <s v="CCRÑ"/>
    <s v=""/>
    <x v="0"/>
    <s v="E9265HTG"/>
    <m/>
    <d v="2025-03-18T00:00:00"/>
    <m/>
    <s v="2906"/>
    <x v="11"/>
    <s v="PA"/>
    <m/>
    <m/>
    <d v="2025-03-18T00:00:00"/>
    <d v="1899-12-30T17:04:35"/>
    <d v="2025-03-18T00:00:00"/>
    <d v="1899-12-30T19:01:59"/>
    <d v="2025-03-18T00:00:00"/>
    <d v="1899-12-30T17:05:42"/>
    <x v="16"/>
    <s v="RPUMAREGA"/>
    <s v="1323103871"/>
    <s v="EXW"/>
    <d v="1899-12-30T03:53:41"/>
    <d v="1899-12-30T01:56:17"/>
    <d v="1899-12-30T01:57:24"/>
    <s v="Ensacado"/>
    <s v="E002"/>
    <x v="1"/>
    <d v="1899-12-30T00:01:07"/>
    <n v="-8.0752314814810044E-2"/>
    <n v="17"/>
    <x v="17"/>
    <x v="4"/>
    <x v="1"/>
    <n v="1"/>
    <n v="0"/>
    <s v="KO"/>
    <s v="Ensacado"/>
    <x v="2"/>
    <n v="1"/>
    <s v="PUNTOS NORTE"/>
    <s v="A"/>
    <d v="1899-12-30T01:57:24"/>
    <d v="1899-12-30T00:59:24"/>
    <s v="KO"/>
    <m/>
    <m/>
    <d v="1899-12-30T00:00:00"/>
    <d v="1899-12-30T00:01:07"/>
    <n v="3"/>
    <d v="1899-12-30T01:57:24"/>
    <n v="1.1166666666768599"/>
    <n v="17"/>
    <s v="Si"/>
  </r>
  <r>
    <s v="CCRÑ"/>
    <s v="2025000411"/>
    <x v="0"/>
    <s v="ER4994BCK"/>
    <s v="E0244LTR"/>
    <d v="2025-03-18T00:00:00"/>
    <m/>
    <s v="3042"/>
    <x v="13"/>
    <s v="S3"/>
    <s v="S3"/>
    <m/>
    <d v="2025-03-18T00:00:00"/>
    <d v="1899-12-30T15:11:28"/>
    <d v="2025-03-18T00:00:00"/>
    <d v="1899-12-30T16:56:56"/>
    <d v="2025-03-18T00:00:00"/>
    <d v="1899-12-30T17:17:09"/>
    <x v="0"/>
    <s v="RFCPI"/>
    <s v="1323103872"/>
    <s v="FBO"/>
    <d v="1899-12-30T02:05:41"/>
    <d v="1899-12-30T00:20:13"/>
    <d v="1899-12-30T01:45:28"/>
    <s v="Granel"/>
    <s v="E001"/>
    <x v="2"/>
    <d v="1899-12-30T02:05:41"/>
    <d v="1899-12-30T00:20:13"/>
    <n v="15"/>
    <x v="17"/>
    <x v="4"/>
    <x v="2"/>
    <n v="0"/>
    <n v="0"/>
    <s v="OK"/>
    <s v="Granel"/>
    <x v="2"/>
    <n v="0"/>
    <s v="PUNTOS NORTE"/>
    <s v="C"/>
    <d v="1899-12-30T01:45:28"/>
    <d v="1899-12-30T00:47:28"/>
    <s v="OK"/>
    <m/>
    <m/>
    <d v="1899-12-30T00:00:00"/>
    <d v="1899-12-30T02:05:41"/>
    <n v="3"/>
    <d v="1899-12-30T01:45:28"/>
    <n v="125.68333333334408"/>
    <n v="17"/>
    <s v="No"/>
  </r>
  <r>
    <s v="CCRÑ"/>
    <s v=""/>
    <x v="0"/>
    <s v="E9265HTG"/>
    <m/>
    <d v="2025-03-18T00:00:00"/>
    <m/>
    <s v="2906"/>
    <x v="11"/>
    <s v="PA"/>
    <m/>
    <m/>
    <d v="2025-03-18T00:00:00"/>
    <d v="1899-12-30T17:17:02"/>
    <d v="2025-03-18T00:00:00"/>
    <d v="1899-12-30T19:01:59"/>
    <d v="2025-03-18T00:00:00"/>
    <d v="1899-12-30T17:18:14"/>
    <x v="16"/>
    <s v="RPUMAREGA"/>
    <s v="1323103873"/>
    <s v="EXW"/>
    <d v="1899-12-30T03:28:42"/>
    <d v="1899-12-30T01:43:45"/>
    <d v="1899-12-30T01:44:57"/>
    <s v="Ensacado"/>
    <s v="E002"/>
    <x v="1"/>
    <d v="1899-12-30T00:01:12"/>
    <n v="-7.204861111111005E-2"/>
    <n v="17"/>
    <x v="17"/>
    <x v="4"/>
    <x v="1"/>
    <n v="1"/>
    <n v="0"/>
    <s v="KO"/>
    <s v="Ensacado"/>
    <x v="2"/>
    <n v="1"/>
    <s v="PUNTOS NORTE"/>
    <s v="A"/>
    <d v="1899-12-30T01:44:57"/>
    <d v="1899-12-30T00:46:57"/>
    <s v="KO"/>
    <m/>
    <m/>
    <d v="1899-12-30T00:00:00"/>
    <d v="1899-12-30T00:01:12"/>
    <n v="3"/>
    <d v="1899-12-30T01:44:57"/>
    <n v="1.1999999999952315"/>
    <n v="17"/>
    <s v="Si"/>
  </r>
  <r>
    <s v="CCRÑ"/>
    <s v="2025000412"/>
    <x v="0"/>
    <s v="ER9540BCB"/>
    <s v="E3111DXK"/>
    <d v="2025-03-18T00:00:00"/>
    <m/>
    <s v="55"/>
    <x v="10"/>
    <s v="S2"/>
    <s v="S2"/>
    <m/>
    <d v="2025-03-18T00:00:00"/>
    <d v="1899-12-30T17:08:01"/>
    <d v="2025-03-18T00:00:00"/>
    <d v="1899-12-30T17:21:11"/>
    <d v="2025-03-18T00:00:00"/>
    <d v="1899-12-30T17:49:17"/>
    <x v="0"/>
    <s v="RFCPI"/>
    <s v="1323103874"/>
    <s v="FBO"/>
    <d v="1899-12-30T00:41:16"/>
    <d v="1899-12-30T00:28:06"/>
    <d v="1899-12-30T00:13:10"/>
    <s v="Granel"/>
    <s v="E001"/>
    <x v="2"/>
    <d v="1899-12-30T00:41:16"/>
    <d v="1899-12-30T00:28:06"/>
    <n v="17"/>
    <x v="17"/>
    <x v="4"/>
    <x v="2"/>
    <n v="0"/>
    <n v="0"/>
    <s v="OK"/>
    <s v="Granel"/>
    <x v="2"/>
    <n v="0"/>
    <s v="PUNTOS NORTE"/>
    <s v="A"/>
    <d v="1899-12-30T00:13:10"/>
    <d v="1899-12-30T00:13:10"/>
    <s v="OK"/>
    <m/>
    <m/>
    <d v="1899-12-30T00:00:00"/>
    <d v="1899-12-30T00:41:16"/>
    <n v="3"/>
    <d v="1899-12-30T00:13:10"/>
    <n v="41.266666666670503"/>
    <n v="17"/>
    <s v="Si"/>
  </r>
  <r>
    <s v="CCRÑ"/>
    <s v=""/>
    <x v="0"/>
    <s v="E8505MVT"/>
    <m/>
    <d v="2025-03-19T00:00:00"/>
    <m/>
    <s v="2906"/>
    <x v="11"/>
    <s v="PA"/>
    <m/>
    <m/>
    <d v="2025-03-19T00:00:00"/>
    <d v="1899-12-30T08:01:41"/>
    <d v="2025-03-19T00:00:00"/>
    <d v="1899-12-30T19:01:59"/>
    <d v="2025-03-19T00:00:00"/>
    <d v="1899-12-30T08:02:25"/>
    <x v="16"/>
    <s v="RPUMAREGA"/>
    <s v="1323103875"/>
    <s v="EXW"/>
    <d v="1899-12-30T00:00:00"/>
    <d v="1899-12-30T00:00:00"/>
    <d v="1899-12-30T00:00:00"/>
    <s v="Ensacado"/>
    <s v="E002"/>
    <x v="1"/>
    <d v="1899-12-30T00:00:44"/>
    <n v="-0.45803240740741002"/>
    <n v="8"/>
    <x v="18"/>
    <x v="4"/>
    <x v="1"/>
    <n v="1"/>
    <n v="0"/>
    <s v="KO"/>
    <s v="Ensacado"/>
    <x v="2"/>
    <n v="1"/>
    <s v="PUNTOS NORTE"/>
    <s v="A"/>
    <d v="1899-12-30T00:00:00"/>
    <d v="1899-12-30T00:00:00"/>
    <s v="OK"/>
    <m/>
    <m/>
    <d v="1899-12-30T00:00:00"/>
    <d v="1899-12-30T00:00:44"/>
    <n v="4"/>
    <d v="1899-12-30T11:00:18"/>
    <n v="0.73333333333438055"/>
    <n v="8"/>
    <s v="Si"/>
  </r>
  <r>
    <s v="CCRÑ"/>
    <s v="2025000413"/>
    <x v="0"/>
    <s v="ER2466BBF"/>
    <s v="E2847GDG"/>
    <d v="2025-03-19T00:00:00"/>
    <m/>
    <s v="3042"/>
    <x v="13"/>
    <s v="S3"/>
    <s v="S3"/>
    <m/>
    <d v="2025-03-19T00:00:00"/>
    <d v="1899-12-30T07:56:23"/>
    <d v="2025-03-19T00:00:00"/>
    <d v="1899-12-30T08:29:55"/>
    <d v="2025-03-19T00:00:00"/>
    <d v="1899-12-30T08:55:25"/>
    <x v="0"/>
    <s v="RFCPI"/>
    <s v="1323103876"/>
    <s v="FBO"/>
    <d v="1899-12-30T00:00:00"/>
    <d v="1899-12-30T00:00:00"/>
    <d v="1899-12-30T00:00:00"/>
    <s v="Granel"/>
    <s v="E001"/>
    <x v="2"/>
    <d v="1899-12-30T00:59:02"/>
    <d v="1899-12-30T00:25:30"/>
    <n v="7"/>
    <x v="18"/>
    <x v="4"/>
    <x v="2"/>
    <n v="0"/>
    <n v="0"/>
    <s v="OK"/>
    <s v="Granel"/>
    <x v="2"/>
    <n v="0"/>
    <s v="PUNTOS NORTE"/>
    <s v="B"/>
    <d v="1899-12-30T00:00:00"/>
    <d v="1899-12-30T00:00:00"/>
    <s v="OK"/>
    <m/>
    <m/>
    <d v="1899-12-30T00:00:00"/>
    <d v="1899-12-30T00:59:02"/>
    <n v="4"/>
    <d v="1899-12-30T00:33:32"/>
    <n v="59.033333333332777"/>
    <n v="8"/>
    <s v="No"/>
  </r>
  <r>
    <s v="CCRÑ"/>
    <s v="2025000416"/>
    <x v="0"/>
    <s v="ER4994BCK"/>
    <s v="E0244LTR"/>
    <d v="2025-03-19T00:00:00"/>
    <m/>
    <s v="55"/>
    <x v="10"/>
    <s v="S2"/>
    <s v="S2"/>
    <m/>
    <d v="2025-03-19T00:00:00"/>
    <d v="1899-12-30T08:07:01"/>
    <d v="2025-03-19T00:00:00"/>
    <d v="1899-12-30T08:30:57"/>
    <d v="2025-03-19T00:00:00"/>
    <d v="1899-12-30T09:07:59"/>
    <x v="0"/>
    <s v="RFCPI"/>
    <s v="1323103877"/>
    <s v="FBO"/>
    <d v="1899-12-30T00:00:00"/>
    <d v="1899-12-30T00:00:00"/>
    <d v="1899-12-30T00:00:00"/>
    <s v="Granel"/>
    <s v="E001"/>
    <x v="2"/>
    <d v="1899-12-30T01:00:58"/>
    <d v="1899-12-30T00:37:02"/>
    <n v="8"/>
    <x v="18"/>
    <x v="4"/>
    <x v="2"/>
    <n v="0"/>
    <n v="0"/>
    <s v="OK"/>
    <s v="Granel"/>
    <x v="2"/>
    <n v="0"/>
    <s v="PUNTOS NORTE"/>
    <s v="B"/>
    <d v="1899-12-30T00:00:00"/>
    <d v="1899-12-30T00:00:00"/>
    <s v="OK"/>
    <m/>
    <m/>
    <d v="1899-12-30T00:00:00"/>
    <d v="1899-12-30T01:00:58"/>
    <n v="4"/>
    <d v="1899-12-30T00:23:56"/>
    <n v="60.966666666662391"/>
    <n v="9"/>
    <s v="No"/>
  </r>
  <r>
    <s v="CCRÑ"/>
    <s v="2025000417"/>
    <x v="0"/>
    <s v="ER9540BCB"/>
    <s v="E3111DXK"/>
    <d v="2025-03-19T00:00:00"/>
    <m/>
    <s v="55"/>
    <x v="10"/>
    <s v="S2"/>
    <s v="S2"/>
    <m/>
    <d v="2025-03-19T00:00:00"/>
    <d v="1899-12-30T08:28:14"/>
    <d v="2025-03-19T00:00:00"/>
    <d v="1899-12-30T08:32:01"/>
    <d v="2025-03-19T00:00:00"/>
    <d v="1899-12-30T09:33:39"/>
    <x v="0"/>
    <s v="RFCPI"/>
    <s v="1323103878"/>
    <s v="FBO"/>
    <d v="1899-12-30T00:00:00"/>
    <d v="1899-12-30T00:00:00"/>
    <d v="1899-12-30T00:00:00"/>
    <s v="Granel"/>
    <s v="E001"/>
    <x v="2"/>
    <d v="1899-12-30T01:05:25"/>
    <d v="1899-12-30T01:01:38"/>
    <n v="8"/>
    <x v="18"/>
    <x v="4"/>
    <x v="2"/>
    <n v="0"/>
    <n v="0"/>
    <s v="OK"/>
    <s v="Granel"/>
    <x v="2"/>
    <n v="0"/>
    <s v="PUNTOS NORTE"/>
    <s v="B"/>
    <d v="1899-12-30T00:00:00"/>
    <d v="1899-12-30T00:00:00"/>
    <s v="OK"/>
    <m/>
    <m/>
    <d v="1899-12-30T00:00:00"/>
    <d v="1899-12-30T01:05:25"/>
    <n v="4"/>
    <d v="1899-12-30T00:03:47"/>
    <n v="65.416666666679959"/>
    <n v="9"/>
    <s v="No"/>
  </r>
  <r>
    <s v="CCRÑ"/>
    <s v="2025000418"/>
    <x v="0"/>
    <s v="ER4994BCK"/>
    <s v="E0244LTR"/>
    <d v="2025-03-19T00:00:00"/>
    <m/>
    <s v="55"/>
    <x v="10"/>
    <s v="S2"/>
    <s v="S2"/>
    <m/>
    <d v="2025-03-19T00:00:00"/>
    <d v="1899-12-30T10:13:34"/>
    <d v="2025-03-19T00:00:00"/>
    <d v="1899-12-30T10:11:51"/>
    <d v="2025-03-19T00:00:00"/>
    <d v="1899-12-30T10:46:58"/>
    <x v="0"/>
    <s v="RFCPI"/>
    <s v="1323103879"/>
    <s v="FBO"/>
    <d v="1899-12-30T00:00:00"/>
    <d v="1899-12-30T00:00:00"/>
    <d v="1899-12-30T00:00:00"/>
    <s v="Granel"/>
    <s v="E001"/>
    <x v="2"/>
    <d v="1899-12-30T00:33:24"/>
    <d v="1899-12-30T00:35:07"/>
    <n v="10"/>
    <x v="18"/>
    <x v="4"/>
    <x v="2"/>
    <n v="0"/>
    <n v="0"/>
    <s v="OK"/>
    <s v="Granel"/>
    <x v="2"/>
    <n v="0"/>
    <s v="PUNTOS NORTE"/>
    <s v="A"/>
    <d v="1899-12-30T00:00:00"/>
    <d v="1899-12-30T00:00:00"/>
    <s v="OK"/>
    <m/>
    <m/>
    <d v="1899-12-30T00:00:00"/>
    <d v="1899-12-30T00:33:24"/>
    <n v="4"/>
    <n v="-1.192129629630001E-3"/>
    <n v="33.400000000008021"/>
    <n v="10"/>
    <s v="Si"/>
  </r>
  <r>
    <s v="CCRÑ"/>
    <s v="2025000419"/>
    <x v="0"/>
    <s v="ER9540BCB"/>
    <s v="E3111DXK"/>
    <d v="2025-03-19T00:00:00"/>
    <m/>
    <s v="3042"/>
    <x v="13"/>
    <s v="S3"/>
    <s v="S3"/>
    <m/>
    <d v="2025-03-19T00:00:00"/>
    <d v="1899-12-30T10:40:46"/>
    <d v="2025-03-19T00:00:00"/>
    <d v="1899-12-30T14:56:52"/>
    <d v="2025-03-19T00:00:00"/>
    <d v="1899-12-30T15:16:45"/>
    <x v="0"/>
    <s v="RFCPI"/>
    <s v="1323103880"/>
    <s v="FBO"/>
    <d v="1899-12-30T00:00:00"/>
    <d v="1899-12-30T00:00:00"/>
    <d v="1899-12-30T00:00:00"/>
    <s v="Granel"/>
    <s v="E001"/>
    <x v="2"/>
    <d v="1899-12-30T04:35:59"/>
    <d v="1899-12-30T00:19:53"/>
    <n v="10"/>
    <x v="18"/>
    <x v="4"/>
    <x v="2"/>
    <n v="0"/>
    <n v="0"/>
    <s v="OK"/>
    <s v="Granel"/>
    <x v="2"/>
    <n v="0"/>
    <s v="PUNTOS NORTE"/>
    <s v="C"/>
    <d v="1899-12-30T00:00:00"/>
    <d v="1899-12-30T00:00:00"/>
    <s v="OK"/>
    <m/>
    <m/>
    <d v="1899-12-30T00:00:00"/>
    <d v="1899-12-30T04:35:59"/>
    <n v="4"/>
    <d v="1899-12-30T04:16:06"/>
    <n v="275.98333333332965"/>
    <n v="15"/>
    <s v="No"/>
  </r>
  <r>
    <s v="CCRÑ"/>
    <s v=""/>
    <x v="0"/>
    <s v="E8742CML"/>
    <m/>
    <d v="2025-03-19T00:00:00"/>
    <m/>
    <s v="2906"/>
    <x v="11"/>
    <s v="PA"/>
    <m/>
    <m/>
    <d v="2025-03-19T00:00:00"/>
    <d v="1899-12-30T15:20:43"/>
    <d v="2025-03-19T00:00:00"/>
    <d v="1899-12-30T18:55:59"/>
    <d v="2025-03-19T00:00:00"/>
    <d v="1899-12-30T15:21:42"/>
    <x v="20"/>
    <s v="RPUMAREGA"/>
    <s v="1323103881"/>
    <s v="EXW"/>
    <d v="1899-12-30T00:00:00"/>
    <d v="1899-12-30T00:00:00"/>
    <d v="1899-12-30T00:00:00"/>
    <s v="Ensacado"/>
    <s v="E002"/>
    <x v="1"/>
    <d v="1899-12-30T00:00:59"/>
    <n v="-0.14880787037037002"/>
    <n v="15"/>
    <x v="18"/>
    <x v="4"/>
    <x v="1"/>
    <n v="1"/>
    <n v="0"/>
    <s v="KO"/>
    <s v="Ensacado"/>
    <x v="2"/>
    <n v="1"/>
    <s v="PUNTOS NORTE"/>
    <s v="A"/>
    <d v="1899-12-30T00:00:00"/>
    <d v="1899-12-30T00:00:00"/>
    <s v="OK"/>
    <m/>
    <m/>
    <d v="1899-12-30T00:00:00"/>
    <d v="1899-12-30T00:00:59"/>
    <n v="4"/>
    <d v="1899-12-30T03:35:16"/>
    <n v="0.98333333333290085"/>
    <n v="15"/>
    <s v="Si"/>
  </r>
  <r>
    <s v="CCRÑ"/>
    <s v=""/>
    <x v="0"/>
    <s v="E0016MVN"/>
    <m/>
    <d v="2025-03-19T00:00:00"/>
    <m/>
    <s v="2906"/>
    <x v="11"/>
    <s v="PA"/>
    <m/>
    <m/>
    <d v="2025-03-19T00:00:00"/>
    <d v="1899-12-30T15:37:29"/>
    <d v="2025-03-19T00:00:00"/>
    <d v="1899-12-30T19:19:59"/>
    <d v="2025-03-19T00:00:00"/>
    <d v="1899-12-30T15:38:33"/>
    <x v="19"/>
    <s v="RPUMAREGA"/>
    <s v="1323103882"/>
    <s v="EXW"/>
    <d v="1899-12-30T00:00:00"/>
    <d v="1899-12-30T00:00:00"/>
    <d v="1899-12-30T00:00:00"/>
    <s v="Ensacado"/>
    <s v="E002"/>
    <x v="1"/>
    <d v="1899-12-30T00:01:04"/>
    <n v="-0.15377314814815002"/>
    <n v="15"/>
    <x v="18"/>
    <x v="4"/>
    <x v="1"/>
    <n v="1"/>
    <n v="0"/>
    <s v="KO"/>
    <s v="Ensacado"/>
    <x v="2"/>
    <n v="1"/>
    <s v="PUNTOS NORTE"/>
    <s v="A"/>
    <d v="1899-12-30T00:00:00"/>
    <d v="1899-12-30T00:00:00"/>
    <s v="OK"/>
    <m/>
    <m/>
    <d v="1899-12-30T00:00:00"/>
    <d v="1899-12-30T00:01:04"/>
    <n v="4"/>
    <d v="1899-12-30T03:42:30"/>
    <n v="1.0666666666655011"/>
    <n v="15"/>
    <s v="Si"/>
  </r>
  <r>
    <s v="CCRÑ"/>
    <s v="2025000426"/>
    <x v="0"/>
    <s v="ER2466BBF"/>
    <s v="E2847GDG"/>
    <d v="2025-03-19T00:00:00"/>
    <m/>
    <s v="55"/>
    <x v="10"/>
    <s v="S2"/>
    <s v="S2"/>
    <m/>
    <d v="2025-03-19T00:00:00"/>
    <d v="1899-12-30T11:23:01"/>
    <d v="2025-03-19T00:00:00"/>
    <d v="1899-12-30T16:39:08"/>
    <d v="2025-03-19T00:00:00"/>
    <d v="1899-12-30T16:45:32"/>
    <x v="0"/>
    <s v="RFCPI"/>
    <s v="1323103883"/>
    <s v="FBO"/>
    <d v="1899-12-30T00:00:00"/>
    <d v="1899-12-30T00:00:00"/>
    <d v="1899-12-30T00:00:00"/>
    <s v="Granel"/>
    <s v="E001"/>
    <x v="2"/>
    <d v="1899-12-30T05:22:31"/>
    <d v="1899-12-30T00:06:24"/>
    <n v="11"/>
    <x v="18"/>
    <x v="4"/>
    <x v="2"/>
    <n v="0"/>
    <n v="1"/>
    <s v="KO"/>
    <s v="Granel"/>
    <x v="2"/>
    <n v="1"/>
    <s v="PUNTOS NORTE"/>
    <s v="C"/>
    <d v="1899-12-30T00:00:00"/>
    <d v="1899-12-30T00:00:00"/>
    <s v="OK"/>
    <m/>
    <m/>
    <d v="1899-12-30T00:00:00"/>
    <d v="1899-12-30T05:22:31"/>
    <n v="4"/>
    <d v="1899-12-30T05:16:07"/>
    <n v="322.51666666667035"/>
    <n v="16"/>
    <s v="No"/>
  </r>
  <r>
    <s v="CCRÑ"/>
    <s v="2025000427"/>
    <x v="0"/>
    <s v="ER4994BCK"/>
    <s v="E0244LTR"/>
    <d v="2025-03-19T00:00:00"/>
    <m/>
    <s v="55"/>
    <x v="10"/>
    <s v="S1"/>
    <s v="S1"/>
    <m/>
    <d v="2025-03-19T00:00:00"/>
    <d v="1899-12-30T11:47:41"/>
    <d v="2025-03-19T00:00:00"/>
    <d v="1899-12-30T16:34:33"/>
    <d v="2025-03-19T00:00:00"/>
    <d v="1899-12-30T17:03:25"/>
    <x v="0"/>
    <s v="RFCPI"/>
    <s v="1323103884"/>
    <s v="FBO"/>
    <d v="1899-12-30T00:00:00"/>
    <d v="1899-12-30T00:00:00"/>
    <d v="1899-12-30T00:00:00"/>
    <s v="Granel"/>
    <s v="E001"/>
    <x v="2"/>
    <d v="1899-12-30T05:15:44"/>
    <d v="1899-12-30T00:28:52"/>
    <n v="11"/>
    <x v="18"/>
    <x v="4"/>
    <x v="2"/>
    <n v="0"/>
    <n v="1"/>
    <s v="KO"/>
    <s v="Granel"/>
    <x v="2"/>
    <n v="1"/>
    <s v="PUNTOS NORTE"/>
    <s v="C"/>
    <d v="1899-12-30T00:00:00"/>
    <d v="1899-12-30T00:00:00"/>
    <s v="OK"/>
    <m/>
    <m/>
    <d v="1899-12-30T00:00:00"/>
    <d v="1899-12-30T05:15:44"/>
    <n v="4"/>
    <d v="1899-12-30T04:46:52"/>
    <n v="315.73333333333437"/>
    <n v="17"/>
    <s v="No"/>
  </r>
  <r>
    <s v="CCRÑ"/>
    <s v="2025000428"/>
    <x v="0"/>
    <s v="ER9540BCB"/>
    <s v="E3111DXK"/>
    <d v="2025-03-19T00:00:00"/>
    <m/>
    <s v="55"/>
    <x v="10"/>
    <s v="S1"/>
    <s v="S1"/>
    <m/>
    <d v="2025-03-19T00:00:00"/>
    <d v="1899-12-30T17:22:57"/>
    <d v="2025-03-19T00:00:00"/>
    <d v="1899-12-30T17:20:40"/>
    <d v="2025-03-19T00:00:00"/>
    <d v="1899-12-30T17:51:45"/>
    <x v="0"/>
    <s v="RFCPI"/>
    <s v="1323103885"/>
    <s v="FBO"/>
    <d v="1899-12-30T00:00:00"/>
    <d v="1899-12-30T00:00:00"/>
    <d v="1899-12-30T00:00:00"/>
    <s v="Granel"/>
    <s v="E001"/>
    <x v="2"/>
    <d v="1899-12-30T00:28:48"/>
    <d v="1899-12-30T00:31:05"/>
    <n v="17"/>
    <x v="18"/>
    <x v="4"/>
    <x v="2"/>
    <n v="0"/>
    <n v="0"/>
    <s v="OK"/>
    <s v="Granel"/>
    <x v="2"/>
    <n v="0"/>
    <s v="PUNTOS NORTE"/>
    <s v="A"/>
    <d v="1899-12-30T00:00:00"/>
    <d v="1899-12-30T00:00:00"/>
    <s v="OK"/>
    <m/>
    <m/>
    <d v="1899-12-30T00:00:00"/>
    <d v="1899-12-30T00:28:48"/>
    <n v="4"/>
    <n v="-1.5856481481399953E-3"/>
    <n v="28.800000000000026"/>
    <n v="17"/>
    <s v="Si"/>
  </r>
  <r>
    <s v="CCRÑ"/>
    <s v="2025000429"/>
    <x v="0"/>
    <s v="ER4994BCK"/>
    <s v="E0244LTR"/>
    <d v="2025-03-19T00:00:00"/>
    <m/>
    <s v="55"/>
    <x v="10"/>
    <s v="S1"/>
    <s v="S1"/>
    <m/>
    <d v="2025-03-19T00:00:00"/>
    <d v="1899-12-30T18:04:33"/>
    <d v="2025-03-19T00:00:00"/>
    <d v="1899-12-30T18:08:38"/>
    <d v="2025-03-19T00:00:00"/>
    <d v="1899-12-30T18:22:21"/>
    <x v="0"/>
    <s v="RFCPI"/>
    <s v="1323103886"/>
    <s v="FBO"/>
    <d v="1899-12-30T00:00:00"/>
    <d v="1899-12-30T00:00:00"/>
    <d v="1899-12-30T00:00:00"/>
    <s v="Granel"/>
    <s v="E001"/>
    <x v="2"/>
    <d v="1899-12-30T00:17:48"/>
    <d v="1899-12-30T00:13:43"/>
    <n v="18"/>
    <x v="18"/>
    <x v="4"/>
    <x v="2"/>
    <n v="0"/>
    <n v="0"/>
    <s v="OK"/>
    <s v="Granel"/>
    <x v="2"/>
    <n v="0"/>
    <s v="PUNTOS NORTE"/>
    <s v="A"/>
    <d v="1899-12-30T00:00:00"/>
    <d v="1899-12-30T00:00:00"/>
    <s v="OK"/>
    <m/>
    <m/>
    <d v="1899-12-30T00:00:00"/>
    <d v="1899-12-30T00:17:48"/>
    <n v="4"/>
    <d v="1899-12-30T00:04:05"/>
    <n v="17.799999999998306"/>
    <n v="18"/>
    <s v="Si"/>
  </r>
  <r>
    <s v="CCRÑ"/>
    <s v="2025000430"/>
    <x v="0"/>
    <s v="ER9540BCB"/>
    <s v="E3111DXK"/>
    <d v="2025-03-20T00:00:00"/>
    <m/>
    <s v="55"/>
    <x v="10"/>
    <s v="S1"/>
    <s v="S1"/>
    <m/>
    <d v="2025-03-20T00:00:00"/>
    <d v="1899-12-30T07:46:53"/>
    <d v="2025-03-20T00:00:00"/>
    <d v="1899-12-30T08:09:31"/>
    <d v="2025-03-20T00:00:00"/>
    <d v="1899-12-30T08:13:38"/>
    <x v="0"/>
    <s v="RFCPI"/>
    <s v="1323103887"/>
    <s v="FBO"/>
    <d v="1899-12-30T00:26:45"/>
    <d v="1899-12-30T00:04:07"/>
    <d v="1899-12-30T00:22:38"/>
    <s v="Granel"/>
    <s v="E001"/>
    <x v="2"/>
    <d v="1899-12-30T00:26:45"/>
    <d v="1899-12-30T00:04:07"/>
    <n v="7"/>
    <x v="19"/>
    <x v="4"/>
    <x v="2"/>
    <n v="0"/>
    <n v="0"/>
    <s v="OK"/>
    <s v="Granel"/>
    <x v="2"/>
    <n v="0"/>
    <s v="PUNTOS NORTE"/>
    <s v="A"/>
    <d v="1899-12-30T00:22:38"/>
    <d v="1899-12-30T00:22:38"/>
    <s v="OK"/>
    <m/>
    <m/>
    <d v="1899-12-30T00:00:00"/>
    <d v="1899-12-30T00:26:45"/>
    <n v="5"/>
    <d v="1899-12-30T00:22:38"/>
    <n v="26.750000000001542"/>
    <n v="8"/>
    <s v="Si"/>
  </r>
  <r>
    <s v="CCRÑ"/>
    <s v="2025000431"/>
    <x v="0"/>
    <s v="ER4994BCK"/>
    <s v="E0244LTR"/>
    <d v="2025-03-20T00:00:00"/>
    <m/>
    <s v="55"/>
    <x v="10"/>
    <s v="S1"/>
    <s v="S1"/>
    <m/>
    <d v="2025-03-20T00:00:00"/>
    <d v="1899-12-30T07:58:01"/>
    <d v="2025-03-20T00:00:00"/>
    <d v="1899-12-30T08:11:14"/>
    <d v="2025-03-20T00:00:00"/>
    <d v="1899-12-30T08:29:48"/>
    <x v="0"/>
    <s v="RFCPI"/>
    <s v="1323103888"/>
    <s v="FBO"/>
    <d v="1899-12-30T00:31:47"/>
    <d v="1899-12-30T00:18:34"/>
    <d v="1899-12-30T00:13:13"/>
    <s v="Granel"/>
    <s v="E001"/>
    <x v="2"/>
    <d v="1899-12-30T00:31:47"/>
    <d v="1899-12-30T00:18:34"/>
    <n v="7"/>
    <x v="19"/>
    <x v="4"/>
    <x v="2"/>
    <n v="0"/>
    <n v="0"/>
    <s v="OK"/>
    <s v="Granel"/>
    <x v="2"/>
    <n v="0"/>
    <s v="PUNTOS NORTE"/>
    <s v="A"/>
    <d v="1899-12-30T00:13:13"/>
    <d v="1899-12-30T00:13:13"/>
    <s v="OK"/>
    <m/>
    <m/>
    <d v="1899-12-30T00:00:00"/>
    <d v="1899-12-30T00:31:47"/>
    <n v="5"/>
    <d v="1899-12-30T00:13:13"/>
    <n v="31.783333333334358"/>
    <n v="8"/>
    <s v="Si"/>
  </r>
  <r>
    <s v="CCRÑ"/>
    <s v="2025000432"/>
    <x v="0"/>
    <s v="ER2466BBF"/>
    <s v="E2847GDG"/>
    <d v="2025-03-20T00:00:00"/>
    <m/>
    <s v="55"/>
    <x v="10"/>
    <s v="S1"/>
    <s v="S1"/>
    <m/>
    <d v="2025-03-20T00:00:00"/>
    <d v="1899-12-30T09:00:47"/>
    <d v="2025-03-20T00:00:00"/>
    <d v="1899-12-30T08:58:46"/>
    <d v="2025-03-20T00:00:00"/>
    <d v="1899-12-30T09:23:51"/>
    <x v="0"/>
    <s v="RFCPI"/>
    <s v="1323103889"/>
    <s v="FBO"/>
    <d v="1899-12-30T00:27:06"/>
    <d v="1899-12-30T00:25:05"/>
    <d v="1899-12-30T00:02:01"/>
    <s v="Granel"/>
    <s v="E001"/>
    <x v="2"/>
    <d v="1899-12-30T00:23:04"/>
    <d v="1899-12-30T00:25:05"/>
    <n v="9"/>
    <x v="19"/>
    <x v="4"/>
    <x v="2"/>
    <n v="0"/>
    <n v="0"/>
    <s v="OK"/>
    <s v="Granel"/>
    <x v="2"/>
    <n v="0"/>
    <s v="PUNTOS NORTE"/>
    <s v="A"/>
    <d v="1899-12-30T00:02:01"/>
    <d v="1899-12-30T00:02:01"/>
    <s v="OK"/>
    <m/>
    <m/>
    <d v="1899-12-30T00:00:00"/>
    <d v="1899-12-30T00:23:04"/>
    <n v="5"/>
    <n v="-1.4004629629599807E-3"/>
    <n v="23.06666666666878"/>
    <n v="9"/>
    <s v="Si"/>
  </r>
  <r>
    <s v="CCRÑ"/>
    <s v="2025000433"/>
    <x v="0"/>
    <s v="ER2214BCF"/>
    <s v="E9582MNV"/>
    <d v="2025-03-20T00:00:00"/>
    <m/>
    <s v="55"/>
    <x v="10"/>
    <s v="S1"/>
    <s v="S1"/>
    <m/>
    <d v="2025-03-20T00:00:00"/>
    <d v="1899-12-30T09:43:20"/>
    <d v="2025-03-20T00:00:00"/>
    <d v="1899-12-30T09:44:49"/>
    <d v="2025-03-20T00:00:00"/>
    <d v="1899-12-30T10:08:25"/>
    <x v="0"/>
    <s v="RFCPI"/>
    <s v="1323103890"/>
    <s v="FBO"/>
    <d v="1899-12-30T00:25:05"/>
    <d v="1899-12-30T00:23:36"/>
    <d v="1899-12-30T00:01:29"/>
    <s v="Granel"/>
    <s v="E001"/>
    <x v="2"/>
    <d v="1899-12-30T00:25:05"/>
    <d v="1899-12-30T00:23:36"/>
    <n v="9"/>
    <x v="19"/>
    <x v="4"/>
    <x v="2"/>
    <n v="0"/>
    <n v="0"/>
    <s v="OK"/>
    <s v="Granel"/>
    <x v="2"/>
    <n v="0"/>
    <s v="PUNTOS NORTE"/>
    <s v="A"/>
    <d v="1899-12-30T00:01:29"/>
    <d v="1899-12-30T00:01:29"/>
    <s v="OK"/>
    <m/>
    <m/>
    <d v="1899-12-30T00:00:00"/>
    <d v="1899-12-30T00:25:05"/>
    <n v="5"/>
    <d v="1899-12-30T00:01:29"/>
    <n v="25.083333333331151"/>
    <n v="10"/>
    <s v="Si"/>
  </r>
  <r>
    <s v="CCRÑ"/>
    <s v="2025000434"/>
    <x v="0"/>
    <s v="ER4994BCK"/>
    <s v="E0244LTR"/>
    <d v="2025-03-20T00:00:00"/>
    <m/>
    <s v="55"/>
    <x v="10"/>
    <s v="S1"/>
    <s v="S1"/>
    <m/>
    <d v="2025-03-20T00:00:00"/>
    <d v="1899-12-30T10:14:54"/>
    <d v="2025-03-20T00:00:00"/>
    <d v="1899-12-30T10:17:59"/>
    <d v="2025-03-20T00:00:00"/>
    <d v="1899-12-30T10:39:10"/>
    <x v="0"/>
    <s v="RFCPI"/>
    <s v="1323103891"/>
    <s v="FBO"/>
    <d v="1899-12-30T00:24:16"/>
    <d v="1899-12-30T00:21:11"/>
    <d v="1899-12-30T00:03:05"/>
    <s v="Granel"/>
    <s v="E001"/>
    <x v="2"/>
    <d v="1899-12-30T00:24:16"/>
    <d v="1899-12-30T00:21:11"/>
    <n v="10"/>
    <x v="19"/>
    <x v="4"/>
    <x v="2"/>
    <n v="0"/>
    <n v="0"/>
    <s v="OK"/>
    <s v="Granel"/>
    <x v="2"/>
    <n v="0"/>
    <s v="PUNTOS NORTE"/>
    <s v="A"/>
    <d v="1899-12-30T00:03:05"/>
    <d v="1899-12-30T00:03:05"/>
    <s v="OK"/>
    <m/>
    <m/>
    <d v="1899-12-30T00:00:00"/>
    <d v="1899-12-30T00:24:16"/>
    <n v="5"/>
    <d v="1899-12-30T00:03:05"/>
    <n v="24.26666666666393"/>
    <n v="10"/>
    <s v="Si"/>
  </r>
  <r>
    <s v="CCRÑ"/>
    <s v="2025000435"/>
    <x v="0"/>
    <s v="ER9540BCB"/>
    <s v="E3111DXK"/>
    <d v="2025-03-20T00:00:00"/>
    <m/>
    <s v="55"/>
    <x v="10"/>
    <s v="S1"/>
    <s v="S1"/>
    <m/>
    <d v="2025-03-20T00:00:00"/>
    <d v="1899-12-30T10:21:38"/>
    <d v="2025-03-20T00:00:00"/>
    <d v="1899-12-30T10:30:06"/>
    <d v="2025-03-20T00:00:00"/>
    <d v="1899-12-30T10:55:23"/>
    <x v="35"/>
    <s v="FMARTINEZV"/>
    <s v="1323103892"/>
    <s v="FBO"/>
    <d v="1899-12-30T00:33:45"/>
    <d v="1899-12-30T00:25:17"/>
    <d v="1899-12-30T00:08:28"/>
    <s v="Granel"/>
    <s v="E001"/>
    <x v="2"/>
    <d v="1899-12-30T00:33:45"/>
    <d v="1899-12-30T00:25:17"/>
    <n v="10"/>
    <x v="19"/>
    <x v="4"/>
    <x v="2"/>
    <n v="0"/>
    <n v="0"/>
    <s v="OK"/>
    <s v="Granel"/>
    <x v="2"/>
    <n v="0"/>
    <s v="PUNTOS NORTE"/>
    <s v="A"/>
    <d v="1899-12-30T00:08:28"/>
    <d v="1899-12-30T00:08:28"/>
    <s v="OK"/>
    <m/>
    <m/>
    <d v="1899-12-30T00:00:00"/>
    <d v="1899-12-30T00:33:45"/>
    <n v="5"/>
    <d v="1899-12-30T00:08:28"/>
    <n v="33.75"/>
    <n v="10"/>
    <s v="Si"/>
  </r>
  <r>
    <s v="CCRÑ"/>
    <s v=""/>
    <x v="0"/>
    <s v="E8487LSZ"/>
    <m/>
    <d v="2025-03-20T00:00:00"/>
    <m/>
    <s v="2906"/>
    <x v="11"/>
    <s v="PA"/>
    <m/>
    <m/>
    <d v="2025-03-20T00:00:00"/>
    <d v="1899-12-30T11:08:16"/>
    <d v="2025-03-20T00:00:00"/>
    <d v="1899-12-30T19:01:59"/>
    <d v="2025-03-20T00:00:00"/>
    <d v="1899-12-30T11:09:16"/>
    <x v="16"/>
    <s v="RPUMAREGA"/>
    <s v="1323103893"/>
    <s v="EXW"/>
    <d v="1899-12-30T15:46:26"/>
    <d v="1899-12-30T07:52:43"/>
    <d v="1899-12-30T07:53:43"/>
    <s v="Ensacado"/>
    <s v="E002"/>
    <x v="1"/>
    <d v="1899-12-30T00:01:00"/>
    <n v="-0.32827546296296001"/>
    <n v="11"/>
    <x v="19"/>
    <x v="4"/>
    <x v="1"/>
    <n v="1"/>
    <n v="0"/>
    <s v="KO"/>
    <s v="Ensacado"/>
    <x v="2"/>
    <n v="1"/>
    <s v="PUNTOS NORTE"/>
    <s v="A"/>
    <d v="1899-12-30T07:53:43"/>
    <d v="1899-12-30T06:55:43"/>
    <s v="KO"/>
    <m/>
    <m/>
    <d v="1899-12-30T00:00:00"/>
    <d v="1899-12-30T00:01:00"/>
    <n v="5"/>
    <d v="1899-12-30T07:53:43"/>
    <n v="1.00000000000807"/>
    <n v="11"/>
    <s v="Si"/>
  </r>
  <r>
    <s v="CCRÑ"/>
    <s v=""/>
    <x v="0"/>
    <s v="E9186CHK"/>
    <m/>
    <d v="2025-03-20T00:00:00"/>
    <m/>
    <s v="2906"/>
    <x v="11"/>
    <s v="PA"/>
    <m/>
    <m/>
    <d v="2025-03-20T00:00:00"/>
    <d v="1899-12-30T11:19:28"/>
    <d v="2025-03-20T00:00:00"/>
    <d v="1899-12-30T18:45:00"/>
    <d v="2025-03-20T00:00:00"/>
    <d v="1899-12-30T11:21:02"/>
    <x v="36"/>
    <s v="RPUMAREGA"/>
    <s v="1323103894"/>
    <s v="EXW"/>
    <d v="1899-12-30T14:49:30"/>
    <d v="1899-12-30T07:23:58"/>
    <d v="1899-12-30T07:25:32"/>
    <s v="Ensacado"/>
    <s v="E002"/>
    <x v="1"/>
    <d v="1899-12-30T00:01:34"/>
    <n v="-0.30831018518518999"/>
    <n v="11"/>
    <x v="19"/>
    <x v="4"/>
    <x v="1"/>
    <n v="1"/>
    <n v="0"/>
    <s v="KO"/>
    <s v="Ensacado"/>
    <x v="2"/>
    <n v="1"/>
    <s v="PUNTOS NORTE"/>
    <s v="A"/>
    <d v="1899-12-30T07:25:32"/>
    <d v="1899-12-30T06:27:32"/>
    <s v="KO"/>
    <m/>
    <m/>
    <d v="1899-12-30T00:00:00"/>
    <d v="1899-12-30T00:01:34"/>
    <n v="5"/>
    <d v="1899-12-30T07:25:32"/>
    <n v="1.5666666666623819"/>
    <n v="11"/>
    <s v="Si"/>
  </r>
  <r>
    <s v="CCRÑ"/>
    <s v="2025000436"/>
    <x v="0"/>
    <s v="ER2466BBF"/>
    <s v="E2847GDG"/>
    <d v="2025-03-20T00:00:00"/>
    <m/>
    <s v="55"/>
    <x v="10"/>
    <s v="S1"/>
    <s v="S1"/>
    <m/>
    <d v="2025-03-20T00:00:00"/>
    <d v="1899-12-30T10:41:04"/>
    <d v="2025-03-20T00:00:00"/>
    <d v="1899-12-30T11:02:17"/>
    <d v="2025-03-20T00:00:00"/>
    <d v="1899-12-30T11:37:31"/>
    <x v="0"/>
    <s v="RFCPI"/>
    <s v="1323103895"/>
    <s v="FBO"/>
    <d v="1899-12-30T00:56:27"/>
    <d v="1899-12-30T00:35:14"/>
    <d v="1899-12-30T00:21:13"/>
    <s v="Granel"/>
    <s v="E001"/>
    <x v="2"/>
    <d v="1899-12-30T00:56:27"/>
    <d v="1899-12-30T00:35:14"/>
    <n v="10"/>
    <x v="19"/>
    <x v="4"/>
    <x v="2"/>
    <n v="0"/>
    <n v="0"/>
    <s v="OK"/>
    <s v="Granel"/>
    <x v="2"/>
    <n v="0"/>
    <s v="PUNTOS NORTE"/>
    <s v="B"/>
    <d v="1899-12-30T00:21:13"/>
    <d v="1899-12-30T00:21:13"/>
    <s v="OK"/>
    <m/>
    <m/>
    <d v="1899-12-30T00:00:00"/>
    <d v="1899-12-30T00:56:27"/>
    <n v="5"/>
    <d v="1899-12-30T00:21:13"/>
    <n v="56.449999999987156"/>
    <n v="11"/>
    <s v="No"/>
  </r>
  <r>
    <s v="CCRÑ"/>
    <s v=""/>
    <x v="0"/>
    <s v="E8642FGN"/>
    <m/>
    <d v="2025-03-20T00:00:00"/>
    <m/>
    <s v="2906"/>
    <x v="11"/>
    <s v="PA"/>
    <m/>
    <m/>
    <d v="2025-03-20T00:00:00"/>
    <d v="1899-12-30T12:22:04"/>
    <d v="2025-03-20T00:00:00"/>
    <d v="1899-12-30T19:10:01"/>
    <d v="2025-03-20T00:00:00"/>
    <d v="1899-12-30T12:22:42"/>
    <x v="37"/>
    <s v="RPUMAREGA"/>
    <s v="1323103896"/>
    <s v="EXW"/>
    <d v="1899-12-30T13:35:16"/>
    <d v="1899-12-30T06:47:19"/>
    <d v="1899-12-30T06:47:57"/>
    <s v="Ensacado"/>
    <s v="E002"/>
    <x v="1"/>
    <d v="1899-12-30T00:00:38"/>
    <n v="-0.28285879629629995"/>
    <n v="12"/>
    <x v="19"/>
    <x v="4"/>
    <x v="1"/>
    <n v="1"/>
    <n v="0"/>
    <s v="KO"/>
    <s v="Ensacado"/>
    <x v="2"/>
    <n v="1"/>
    <s v="PUNTOS NORTE"/>
    <s v="A"/>
    <d v="1899-12-30T06:47:57"/>
    <d v="1899-12-30T05:49:57"/>
    <s v="KO"/>
    <m/>
    <m/>
    <d v="1899-12-30T00:00:00"/>
    <d v="1899-12-30T00:00:38"/>
    <n v="5"/>
    <d v="1899-12-30T06:47:57"/>
    <n v="0.63333333334083974"/>
    <n v="12"/>
    <s v="Si"/>
  </r>
  <r>
    <s v="CCRÑ"/>
    <s v="2025000437"/>
    <x v="0"/>
    <s v="ER2214BCF"/>
    <s v="E9582MNV"/>
    <d v="2025-03-20T00:00:00"/>
    <m/>
    <s v="55"/>
    <x v="10"/>
    <s v="S1"/>
    <s v="S1"/>
    <m/>
    <d v="2025-03-20T00:00:00"/>
    <d v="1899-12-30T11:43:30"/>
    <d v="2025-03-20T00:00:00"/>
    <d v="1899-12-30T11:41:46"/>
    <d v="2025-03-20T00:00:00"/>
    <d v="1899-12-30T12:31:07"/>
    <x v="0"/>
    <s v="RFCPI"/>
    <s v="1323103897"/>
    <s v="FBO"/>
    <d v="1899-12-30T00:51:05"/>
    <d v="1899-12-30T00:49:21"/>
    <d v="1899-12-30T00:01:44"/>
    <s v="Granel"/>
    <s v="E001"/>
    <x v="2"/>
    <d v="1899-12-30T00:47:37"/>
    <d v="1899-12-30T00:49:21"/>
    <n v="11"/>
    <x v="19"/>
    <x v="4"/>
    <x v="2"/>
    <n v="0"/>
    <n v="0"/>
    <s v="OK"/>
    <s v="Granel"/>
    <x v="2"/>
    <n v="0"/>
    <s v="PUNTOS NORTE"/>
    <s v="B"/>
    <d v="1899-12-30T00:01:44"/>
    <d v="1899-12-30T00:01:44"/>
    <s v="OK"/>
    <m/>
    <m/>
    <d v="1899-12-30T00:00:00"/>
    <d v="1899-12-30T00:47:37"/>
    <n v="5"/>
    <n v="-1.2037037037099796E-3"/>
    <n v="47.616666666667179"/>
    <n v="12"/>
    <s v="No"/>
  </r>
  <r>
    <s v="CCRÑ"/>
    <s v="2025000438"/>
    <x v="0"/>
    <s v="ER9540BCB"/>
    <s v="E3111DXK"/>
    <d v="2025-03-20T00:00:00"/>
    <m/>
    <s v="55"/>
    <x v="10"/>
    <s v="S2"/>
    <s v="S2"/>
    <m/>
    <d v="2025-03-20T00:00:00"/>
    <d v="1899-12-30T11:52:21"/>
    <d v="2025-03-20T00:00:00"/>
    <d v="1899-12-30T12:12:30"/>
    <d v="2025-03-20T00:00:00"/>
    <d v="1899-12-30T12:52:28"/>
    <x v="0"/>
    <s v="RFCPI"/>
    <s v="1323103898"/>
    <s v="FBO"/>
    <d v="1899-12-30T01:00:07"/>
    <d v="1899-12-30T00:39:58"/>
    <d v="1899-12-30T00:20:09"/>
    <s v="Granel"/>
    <s v="E001"/>
    <x v="2"/>
    <d v="1899-12-30T01:00:07"/>
    <d v="1899-12-30T00:39:58"/>
    <n v="11"/>
    <x v="19"/>
    <x v="4"/>
    <x v="2"/>
    <n v="0"/>
    <n v="0"/>
    <s v="OK"/>
    <s v="Granel"/>
    <x v="2"/>
    <n v="0"/>
    <s v="PUNTOS NORTE"/>
    <s v="B"/>
    <d v="1899-12-30T00:20:09"/>
    <d v="1899-12-30T00:20:09"/>
    <s v="OK"/>
    <m/>
    <m/>
    <d v="1899-12-30T00:00:00"/>
    <d v="1899-12-30T01:00:07"/>
    <n v="5"/>
    <d v="1899-12-30T00:20:09"/>
    <n v="60.116666666673531"/>
    <n v="12"/>
    <s v="No"/>
  </r>
  <r>
    <s v="CCRÑ"/>
    <s v=""/>
    <x v="0"/>
    <s v="E9678GLF"/>
    <m/>
    <d v="2025-03-20T00:00:00"/>
    <m/>
    <s v="3320"/>
    <x v="12"/>
    <s v="PA"/>
    <m/>
    <m/>
    <d v="2025-03-20T00:00:00"/>
    <d v="1899-12-30T15:21:48"/>
    <d v="2025-03-20T00:00:00"/>
    <d v="1899-12-30T19:16:59"/>
    <d v="2025-03-20T00:00:00"/>
    <d v="1899-12-30T15:22:39"/>
    <x v="30"/>
    <s v="RPUMAREGA"/>
    <s v="1323103899"/>
    <s v="EXW"/>
    <d v="1899-12-30T07:49:31"/>
    <d v="1899-12-30T03:54:20"/>
    <d v="1899-12-30T03:55:11"/>
    <s v="Ensacado"/>
    <s v="E002"/>
    <x v="1"/>
    <d v="1899-12-30T00:00:51"/>
    <n v="-0.16273148148147998"/>
    <n v="15"/>
    <x v="19"/>
    <x v="4"/>
    <x v="1"/>
    <n v="1"/>
    <n v="0"/>
    <s v="KO"/>
    <s v="Ensacado"/>
    <x v="2"/>
    <n v="1"/>
    <s v="PUNTOS NORTE"/>
    <s v="A"/>
    <d v="1899-12-30T03:55:11"/>
    <d v="1899-12-30T02:57:11"/>
    <s v="KO"/>
    <m/>
    <m/>
    <d v="1899-12-30T00:00:00"/>
    <d v="1899-12-30T00:00:51"/>
    <n v="5"/>
    <d v="1899-12-30T03:55:11"/>
    <n v="0.85000000000317044"/>
    <n v="15"/>
    <s v="Si"/>
  </r>
  <r>
    <s v="CCRÑ"/>
    <s v="2025000439"/>
    <x v="0"/>
    <s v="ER4994BCK"/>
    <s v="E0244LTR"/>
    <d v="2025-03-20T00:00:00"/>
    <m/>
    <s v="55"/>
    <x v="10"/>
    <s v="S2"/>
    <s v="S2"/>
    <m/>
    <d v="2025-03-20T00:00:00"/>
    <d v="1899-12-30T12:14:42"/>
    <d v="2025-03-20T00:00:00"/>
    <d v="1899-12-30T14:53:40"/>
    <d v="2025-03-20T00:00:00"/>
    <d v="1899-12-30T15:45:36"/>
    <x v="0"/>
    <s v="RFCPI"/>
    <s v="1323103900"/>
    <s v="FBO"/>
    <d v="1899-12-30T03:30:54"/>
    <d v="1899-12-30T00:51:56"/>
    <d v="1899-12-30T02:38:58"/>
    <s v="Granel"/>
    <s v="E001"/>
    <x v="2"/>
    <d v="1899-12-30T03:30:54"/>
    <d v="1899-12-30T00:51:56"/>
    <n v="12"/>
    <x v="19"/>
    <x v="4"/>
    <x v="2"/>
    <n v="0"/>
    <n v="0"/>
    <s v="OK"/>
    <s v="Granel"/>
    <x v="2"/>
    <n v="0"/>
    <s v="PUNTOS NORTE"/>
    <s v="C"/>
    <d v="1899-12-30T02:38:58"/>
    <d v="1899-12-30T01:40:58"/>
    <s v="OK"/>
    <m/>
    <m/>
    <d v="1899-12-30T00:00:00"/>
    <d v="1899-12-30T03:30:54"/>
    <n v="5"/>
    <d v="1899-12-30T02:38:58"/>
    <n v="210.90000000000947"/>
    <n v="15"/>
    <s v="No"/>
  </r>
  <r>
    <s v="CCRÑ"/>
    <s v="2025000440"/>
    <x v="0"/>
    <s v="ER2466BBF"/>
    <s v="E2847GDG"/>
    <d v="2025-03-20T00:00:00"/>
    <m/>
    <s v="55"/>
    <x v="10"/>
    <s v="S2"/>
    <s v="S2"/>
    <m/>
    <d v="2025-03-20T00:00:00"/>
    <d v="1899-12-30T14:18:59"/>
    <d v="2025-03-20T00:00:00"/>
    <d v="1899-12-30T14:57:50"/>
    <d v="2025-03-20T00:00:00"/>
    <d v="1899-12-30T16:16:23"/>
    <x v="0"/>
    <s v="RFCPI"/>
    <s v="1323103901"/>
    <s v="FBO"/>
    <d v="1899-12-30T01:57:24"/>
    <d v="1899-12-30T01:18:33"/>
    <d v="1899-12-30T00:38:51"/>
    <s v="Granel"/>
    <s v="E001"/>
    <x v="2"/>
    <d v="1899-12-30T01:57:24"/>
    <d v="1899-12-30T01:18:33"/>
    <n v="14"/>
    <x v="19"/>
    <x v="4"/>
    <x v="2"/>
    <n v="0"/>
    <n v="0"/>
    <s v="OK"/>
    <s v="Granel"/>
    <x v="2"/>
    <n v="0"/>
    <s v="PUNTOS NORTE"/>
    <s v="C"/>
    <d v="1899-12-30T00:38:51"/>
    <d v="1899-12-30T00:38:51"/>
    <s v="OK"/>
    <m/>
    <m/>
    <d v="1899-12-30T00:00:00"/>
    <d v="1899-12-30T01:57:24"/>
    <n v="5"/>
    <d v="1899-12-30T00:38:51"/>
    <n v="117.40000000000332"/>
    <n v="16"/>
    <s v="No"/>
  </r>
  <r>
    <s v="CCRÑ"/>
    <s v=""/>
    <x v="0"/>
    <s v="E8487LSZ"/>
    <m/>
    <d v="2025-03-20T00:00:00"/>
    <m/>
    <s v="2906"/>
    <x v="11"/>
    <s v="PA"/>
    <m/>
    <m/>
    <d v="2025-03-20T00:00:00"/>
    <d v="1899-12-30T16:21:29"/>
    <d v="2025-03-20T00:00:00"/>
    <d v="1899-12-30T19:01:59"/>
    <d v="2025-03-20T00:00:00"/>
    <d v="1899-12-30T16:22:27"/>
    <x v="16"/>
    <s v="RPUMAREGA"/>
    <s v="1323103902"/>
    <s v="EXW"/>
    <d v="1899-12-30T05:20:02"/>
    <d v="1899-12-30T02:39:32"/>
    <d v="1899-12-30T02:40:30"/>
    <s v="Ensacado"/>
    <s v="E002"/>
    <x v="1"/>
    <d v="1899-12-30T00:00:58"/>
    <n v="-0.11078703703704007"/>
    <n v="16"/>
    <x v="19"/>
    <x v="4"/>
    <x v="1"/>
    <n v="1"/>
    <n v="0"/>
    <s v="KO"/>
    <s v="Ensacado"/>
    <x v="2"/>
    <n v="1"/>
    <s v="PUNTOS NORTE"/>
    <s v="A"/>
    <d v="1899-12-30T02:40:30"/>
    <d v="1899-12-30T01:42:30"/>
    <s v="KO"/>
    <m/>
    <m/>
    <d v="1899-12-30T00:00:00"/>
    <d v="1899-12-30T00:00:58"/>
    <n v="5"/>
    <d v="1899-12-30T02:40:30"/>
    <n v="0.9666666666574919"/>
    <n v="16"/>
    <s v="Si"/>
  </r>
  <r>
    <s v="CCRÑ"/>
    <s v=""/>
    <x v="0"/>
    <s v="E1368FHT"/>
    <m/>
    <d v="2025-03-20T00:00:00"/>
    <m/>
    <s v="3320"/>
    <x v="12"/>
    <s v="PA"/>
    <m/>
    <m/>
    <d v="2025-03-20T00:00:00"/>
    <d v="1899-12-30T16:55:04"/>
    <d v="2025-03-20T00:00:00"/>
    <d v="1899-12-30T19:04:59"/>
    <d v="2025-03-20T00:00:00"/>
    <d v="1899-12-30T16:57:07"/>
    <x v="17"/>
    <s v="RPUMAREGA"/>
    <s v="1323103903"/>
    <s v="EXW"/>
    <d v="1899-12-30T04:17:47"/>
    <d v="1899-12-30T02:07:52"/>
    <d v="1899-12-30T02:09:55"/>
    <s v="Ensacado"/>
    <s v="E002"/>
    <x v="1"/>
    <d v="1899-12-30T00:02:03"/>
    <n v="-8.8796296296290045E-2"/>
    <n v="16"/>
    <x v="19"/>
    <x v="4"/>
    <x v="1"/>
    <n v="1"/>
    <n v="0"/>
    <s v="KO"/>
    <s v="Ensacado"/>
    <x v="2"/>
    <n v="1"/>
    <s v="PUNTOS NORTE"/>
    <s v="A"/>
    <d v="1899-12-30T02:09:55"/>
    <d v="1899-12-30T01:11:55"/>
    <s v="KO"/>
    <m/>
    <m/>
    <d v="1899-12-30T00:00:00"/>
    <d v="1899-12-30T00:02:03"/>
    <n v="5"/>
    <d v="1899-12-30T02:09:55"/>
    <n v="2.049999999998402"/>
    <n v="16"/>
    <s v="Si"/>
  </r>
  <r>
    <s v="CCRÑ"/>
    <s v="2025000441"/>
    <x v="0"/>
    <s v="ER9540BCB"/>
    <s v="E3111DXK"/>
    <d v="2025-03-20T00:00:00"/>
    <m/>
    <s v="55"/>
    <x v="10"/>
    <s v="S2"/>
    <s v="S2"/>
    <m/>
    <d v="2025-03-20T00:00:00"/>
    <d v="1899-12-30T15:14:04"/>
    <d v="2025-03-20T00:00:00"/>
    <d v="1899-12-30T16:48:21"/>
    <d v="2025-03-20T00:00:00"/>
    <d v="1899-12-30T17:08:59"/>
    <x v="0"/>
    <s v="RFCPI"/>
    <s v="1323103904"/>
    <s v="FBO"/>
    <d v="1899-12-30T01:54:55"/>
    <d v="1899-12-30T00:20:38"/>
    <d v="1899-12-30T01:34:17"/>
    <s v="Granel"/>
    <s v="E001"/>
    <x v="2"/>
    <d v="1899-12-30T01:54:55"/>
    <d v="1899-12-30T00:20:38"/>
    <n v="15"/>
    <x v="19"/>
    <x v="4"/>
    <x v="2"/>
    <n v="0"/>
    <n v="0"/>
    <s v="OK"/>
    <s v="Granel"/>
    <x v="2"/>
    <n v="0"/>
    <s v="PUNTOS NORTE"/>
    <s v="C"/>
    <d v="1899-12-30T01:34:17"/>
    <d v="1899-12-30T00:36:17"/>
    <s v="OK"/>
    <m/>
    <m/>
    <d v="1899-12-30T00:00:00"/>
    <d v="1899-12-30T01:54:55"/>
    <n v="5"/>
    <d v="1899-12-30T01:34:17"/>
    <n v="114.91666666666555"/>
    <n v="17"/>
    <s v="No"/>
  </r>
  <r>
    <s v="CCRÑ"/>
    <s v="2025000442"/>
    <x v="0"/>
    <s v="ER4994BCK"/>
    <s v="E0244LTR"/>
    <d v="2025-03-20T00:00:00"/>
    <m/>
    <s v="3042"/>
    <x v="13"/>
    <s v="S3"/>
    <s v="S3"/>
    <m/>
    <d v="2025-03-20T00:00:00"/>
    <d v="1899-12-30T16:55:14"/>
    <d v="2025-03-20T00:00:00"/>
    <d v="1899-12-30T17:33:44"/>
    <d v="2025-03-20T00:00:00"/>
    <d v="1899-12-30T17:57:02"/>
    <x v="0"/>
    <s v="RFCPI"/>
    <s v="1323103905"/>
    <s v="FBO"/>
    <d v="1899-12-30T01:01:48"/>
    <d v="1899-12-30T00:23:18"/>
    <d v="1899-12-30T00:38:30"/>
    <s v="Granel"/>
    <s v="E001"/>
    <x v="2"/>
    <d v="1899-12-30T01:01:48"/>
    <d v="1899-12-30T00:23:18"/>
    <n v="16"/>
    <x v="19"/>
    <x v="4"/>
    <x v="2"/>
    <n v="0"/>
    <n v="0"/>
    <s v="OK"/>
    <s v="Granel"/>
    <x v="2"/>
    <n v="0"/>
    <s v="PUNTOS NORTE"/>
    <s v="B"/>
    <d v="1899-12-30T00:38:30"/>
    <d v="1899-12-30T00:38:30"/>
    <s v="OK"/>
    <m/>
    <m/>
    <d v="1899-12-30T00:00:00"/>
    <d v="1899-12-30T01:01:48"/>
    <n v="5"/>
    <d v="1899-12-30T00:38:30"/>
    <n v="61.799999999990312"/>
    <n v="17"/>
    <s v="No"/>
  </r>
  <r>
    <s v="CCRÑ"/>
    <s v="2025000443"/>
    <x v="0"/>
    <s v="ER2466BBF"/>
    <s v="E2847GDG"/>
    <d v="2025-03-21T00:00:00"/>
    <m/>
    <s v="55"/>
    <x v="10"/>
    <s v="S1"/>
    <s v="S1"/>
    <m/>
    <d v="2025-03-20T00:00:00"/>
    <d v="1899-12-30T17:30:15"/>
    <d v="2025-03-21T00:00:00"/>
    <d v="1899-12-30T08:59:19"/>
    <d v="2025-03-21T00:00:00"/>
    <d v="1899-12-30T09:25:42"/>
    <x v="0"/>
    <s v="RFCPI"/>
    <s v="1323103906"/>
    <s v="FBO"/>
    <d v="1899-12-30T07:55:27"/>
    <d v="1899-12-30T00:26:23"/>
    <d v="1899-12-30T07:29:04"/>
    <s v="Granel"/>
    <s v="E001"/>
    <x v="2"/>
    <d v="1899-12-30T15:55:26"/>
    <d v="1899-12-30T00:26:23"/>
    <n v="17"/>
    <x v="20"/>
    <x v="4"/>
    <x v="2"/>
    <n v="0"/>
    <n v="1"/>
    <s v="KO"/>
    <s v="Granel"/>
    <x v="2"/>
    <n v="1"/>
    <s v="PUNTOS NORTE"/>
    <s v="C"/>
    <d v="1899-12-30T07:29:04"/>
    <d v="1899-12-30T06:31:04"/>
    <s v="OK"/>
    <m/>
    <m/>
    <d v="1899-12-30T00:00:00"/>
    <d v="1899-12-30T15:55:26"/>
    <n v="6"/>
    <n v="-0.35481481481481997"/>
    <n v="955.4333333333268"/>
    <n v="9"/>
    <s v="No"/>
  </r>
  <r>
    <s v="CCRÑ"/>
    <s v="2025000444"/>
    <x v="0"/>
    <s v="ER9540BCB"/>
    <s v="E3111DXK"/>
    <d v="2025-03-21T00:00:00"/>
    <m/>
    <s v="3042"/>
    <x v="13"/>
    <s v="S3"/>
    <s v="S3"/>
    <m/>
    <d v="2025-03-21T00:00:00"/>
    <d v="1899-12-30T08:48:34"/>
    <d v="2025-03-21T00:00:00"/>
    <d v="1899-12-30T09:46:38"/>
    <d v="2025-03-21T00:00:00"/>
    <d v="1899-12-30T10:17:01"/>
    <x v="0"/>
    <s v="RFCPI"/>
    <s v="1323103907"/>
    <s v="FBO"/>
    <d v="1899-12-30T01:28:27"/>
    <d v="1899-12-30T00:30:23"/>
    <d v="1899-12-30T00:58:04"/>
    <s v="Granel"/>
    <s v="E001"/>
    <x v="2"/>
    <d v="1899-12-30T01:28:27"/>
    <d v="1899-12-30T00:30:23"/>
    <n v="8"/>
    <x v="20"/>
    <x v="4"/>
    <x v="2"/>
    <n v="0"/>
    <n v="0"/>
    <s v="OK"/>
    <s v="Granel"/>
    <x v="2"/>
    <n v="0"/>
    <s v="PUNTOS NORTE"/>
    <s v="B"/>
    <d v="1899-12-30T00:58:04"/>
    <d v="1899-12-30T00:00:04"/>
    <s v="OK"/>
    <m/>
    <m/>
    <d v="1899-12-30T00:00:00"/>
    <d v="1899-12-30T01:28:27"/>
    <n v="6"/>
    <d v="1899-12-30T00:58:04"/>
    <n v="88.449999999998397"/>
    <n v="10"/>
    <s v="No"/>
  </r>
  <r>
    <s v="CCRÑ"/>
    <s v=""/>
    <x v="0"/>
    <s v="E8016BRG"/>
    <m/>
    <d v="2025-03-21T00:00:00"/>
    <m/>
    <s v="3320"/>
    <x v="12"/>
    <s v="PA"/>
    <m/>
    <m/>
    <d v="2025-03-21T00:00:00"/>
    <d v="1899-12-30T10:22:05"/>
    <d v="2025-03-21T00:00:00"/>
    <d v="1899-12-30T19:07:01"/>
    <d v="2025-03-21T00:00:00"/>
    <d v="1899-12-30T10:22:50"/>
    <x v="17"/>
    <s v="RPUMAREGA"/>
    <s v="1323103908"/>
    <s v="EXW"/>
    <d v="1899-12-30T17:29:07"/>
    <d v="1899-12-30T08:44:11"/>
    <d v="1899-12-30T08:44:56"/>
    <s v="Ensacado"/>
    <s v="E002"/>
    <x v="1"/>
    <d v="1899-12-30T00:00:45"/>
    <n v="-0.36401620370369997"/>
    <n v="10"/>
    <x v="20"/>
    <x v="4"/>
    <x v="1"/>
    <n v="1"/>
    <n v="0"/>
    <s v="KO"/>
    <s v="Ensacado"/>
    <x v="2"/>
    <n v="1"/>
    <s v="PUNTOS NORTE"/>
    <s v="A"/>
    <d v="1899-12-30T08:44:56"/>
    <d v="1899-12-30T07:46:56"/>
    <s v="KO"/>
    <m/>
    <m/>
    <d v="1899-12-30T00:00:00"/>
    <d v="1899-12-30T00:00:45"/>
    <n v="6"/>
    <d v="1899-12-30T08:44:56"/>
    <n v="0.75000000000962963"/>
    <n v="10"/>
    <s v="Si"/>
  </r>
  <r>
    <s v="CCRÑ"/>
    <s v="2025000445"/>
    <x v="0"/>
    <s v="ER4994BCK"/>
    <s v="E0244LTR"/>
    <d v="2025-03-21T00:00:00"/>
    <m/>
    <s v="55"/>
    <x v="10"/>
    <s v="S1"/>
    <s v="S1"/>
    <m/>
    <d v="2025-03-21T00:00:00"/>
    <d v="1899-12-30T09:40:49"/>
    <d v="2025-03-21T00:00:00"/>
    <d v="1899-12-30T10:38:00"/>
    <d v="2025-03-21T00:00:00"/>
    <d v="1899-12-30T10:48:30"/>
    <x v="0"/>
    <s v="RFCPI"/>
    <s v="1323103909"/>
    <s v="FBO"/>
    <d v="1899-12-30T01:07:41"/>
    <d v="1899-12-30T00:10:30"/>
    <d v="1899-12-30T00:57:11"/>
    <s v="Granel"/>
    <s v="E001"/>
    <x v="2"/>
    <d v="1899-12-30T01:07:41"/>
    <d v="1899-12-30T00:10:30"/>
    <n v="9"/>
    <x v="20"/>
    <x v="4"/>
    <x v="2"/>
    <n v="0"/>
    <n v="0"/>
    <s v="OK"/>
    <s v="Granel"/>
    <x v="2"/>
    <n v="0"/>
    <s v="PUNTOS NORTE"/>
    <s v="B"/>
    <d v="1899-12-30T00:57:11"/>
    <d v="1899-12-30T00:12:11"/>
    <s v="OK"/>
    <m/>
    <m/>
    <d v="1899-12-30T00:00:00"/>
    <d v="1899-12-30T01:07:41"/>
    <n v="6"/>
    <d v="1899-12-30T00:57:11"/>
    <n v="67.683333333326374"/>
    <n v="10"/>
    <s v="No"/>
  </r>
  <r>
    <s v="CCRÑ"/>
    <s v="2025000446"/>
    <x v="0"/>
    <s v="ER2466BBF"/>
    <s v="E2847GDG"/>
    <d v="2025-03-21T00:00:00"/>
    <m/>
    <s v="55"/>
    <x v="10"/>
    <s v="S1"/>
    <s v="S1"/>
    <m/>
    <d v="2025-03-21T00:00:00"/>
    <d v="1899-12-30T10:58:52"/>
    <d v="2025-03-21T00:00:00"/>
    <d v="1899-12-30T10:59:23"/>
    <d v="2025-03-21T00:00:00"/>
    <d v="1899-12-30T11:24:11"/>
    <x v="0"/>
    <s v="RFCPI"/>
    <s v="1323103910"/>
    <s v="FBO"/>
    <d v="1899-12-30T00:25:19"/>
    <d v="1899-12-30T00:24:48"/>
    <d v="1899-12-30T00:00:31"/>
    <s v="Granel"/>
    <s v="E001"/>
    <x v="2"/>
    <d v="1899-12-30T00:25:19"/>
    <d v="1899-12-30T00:24:48"/>
    <n v="10"/>
    <x v="20"/>
    <x v="4"/>
    <x v="2"/>
    <n v="0"/>
    <n v="0"/>
    <s v="OK"/>
    <s v="Granel"/>
    <x v="2"/>
    <n v="0"/>
    <s v="PUNTOS NORTE"/>
    <s v="A"/>
    <d v="1899-12-30T00:00:31"/>
    <d v="1899-12-30T00:00:31"/>
    <s v="OK"/>
    <m/>
    <m/>
    <d v="1899-12-30T00:00:00"/>
    <d v="1899-12-30T00:25:19"/>
    <n v="6"/>
    <d v="1899-12-30T00:00:31"/>
    <n v="25.316666666654424"/>
    <n v="11"/>
    <s v="Si"/>
  </r>
  <r>
    <s v="CCRÑ"/>
    <s v=""/>
    <x v="0"/>
    <s v="E0621DNX"/>
    <m/>
    <d v="2025-03-21T00:00:00"/>
    <m/>
    <s v="3320"/>
    <x v="12"/>
    <s v="PA"/>
    <m/>
    <m/>
    <d v="2025-03-21T00:00:00"/>
    <d v="1899-12-30T11:23:00"/>
    <d v="2025-03-21T00:00:00"/>
    <d v="1899-12-30T11:23:24"/>
    <d v="2025-03-21T00:00:00"/>
    <d v="1899-12-30T11:23:38"/>
    <x v="26"/>
    <s v="RPUMAREGA"/>
    <s v="1323103911"/>
    <s v="EXW"/>
    <d v="1899-12-30T00:00:38"/>
    <d v="1899-12-30T00:00:14"/>
    <d v="1899-12-30T00:00:24"/>
    <s v="Ensacado"/>
    <s v="E002"/>
    <x v="1"/>
    <d v="1899-12-30T00:00:38"/>
    <d v="1899-12-30T00:00:14"/>
    <n v="11"/>
    <x v="20"/>
    <x v="4"/>
    <x v="1"/>
    <n v="1"/>
    <n v="0"/>
    <s v="KO"/>
    <s v="Ensacado"/>
    <x v="2"/>
    <n v="1"/>
    <s v="PUNTOS NORTE"/>
    <s v="A"/>
    <d v="1899-12-30T00:00:24"/>
    <d v="1899-12-30T00:00:24"/>
    <s v="OK"/>
    <m/>
    <m/>
    <d v="1899-12-30T00:00:00"/>
    <d v="1899-12-30T00:00:38"/>
    <n v="6"/>
    <d v="1899-12-30T00:00:24"/>
    <n v="0.63333333332645125"/>
    <n v="11"/>
    <s v="Si"/>
  </r>
  <r>
    <s v="CCRÑ"/>
    <s v=""/>
    <x v="0"/>
    <s v="E8699MRZ"/>
    <m/>
    <d v="2025-03-21T00:00:00"/>
    <m/>
    <s v="3320"/>
    <x v="12"/>
    <s v="PA"/>
    <m/>
    <m/>
    <d v="2025-03-21T00:00:00"/>
    <d v="1899-12-30T11:27:28"/>
    <d v="2025-03-21T00:00:00"/>
    <d v="1899-12-30T11:28:03"/>
    <d v="2025-03-21T00:00:00"/>
    <d v="1899-12-30T11:28:20"/>
    <x v="33"/>
    <s v="RPUMAREGA"/>
    <s v="1323103912"/>
    <s v="EXW"/>
    <d v="1899-12-30T00:00:52"/>
    <d v="1899-12-30T00:00:17"/>
    <d v="1899-12-30T00:00:35"/>
    <s v="Ensacado"/>
    <s v="E002"/>
    <x v="1"/>
    <d v="1899-12-30T00:00:52"/>
    <d v="1899-12-30T00:00:17"/>
    <n v="11"/>
    <x v="20"/>
    <x v="4"/>
    <x v="1"/>
    <n v="1"/>
    <n v="0"/>
    <s v="KO"/>
    <s v="Ensacado"/>
    <x v="2"/>
    <n v="1"/>
    <s v="PUNTOS NORTE"/>
    <s v="A"/>
    <d v="1899-12-30T00:00:35"/>
    <d v="1899-12-30T00:00:35"/>
    <s v="OK"/>
    <m/>
    <m/>
    <d v="1899-12-30T00:00:00"/>
    <d v="1899-12-30T00:00:52"/>
    <n v="6"/>
    <d v="1899-12-30T00:00:35"/>
    <n v="0.86666666666403103"/>
    <n v="11"/>
    <s v="Si"/>
  </r>
  <r>
    <s v="CCRÑ"/>
    <s v=""/>
    <x v="0"/>
    <s v="E8016BRG"/>
    <m/>
    <d v="2025-03-21T00:00:00"/>
    <m/>
    <s v="2906"/>
    <x v="11"/>
    <s v="PA"/>
    <m/>
    <m/>
    <d v="2025-03-21T00:00:00"/>
    <d v="1899-12-30T11:51:07"/>
    <d v="2025-03-21T00:00:00"/>
    <d v="1899-12-30T19:07:01"/>
    <d v="2025-03-21T00:00:00"/>
    <d v="1899-12-30T11:51:53"/>
    <x v="17"/>
    <s v="RPUMAREGA"/>
    <s v="1323103913"/>
    <s v="EXW"/>
    <d v="1899-12-30T14:31:02"/>
    <d v="1899-12-30T07:15:08"/>
    <d v="1899-12-30T07:15:54"/>
    <s v="Ensacado"/>
    <s v="E002"/>
    <x v="1"/>
    <d v="1899-12-30T00:00:46"/>
    <n v="-0.30217592592591996"/>
    <n v="11"/>
    <x v="20"/>
    <x v="4"/>
    <x v="1"/>
    <n v="1"/>
    <n v="0"/>
    <s v="KO"/>
    <s v="Ensacado"/>
    <x v="2"/>
    <n v="1"/>
    <s v="PUNTOS NORTE"/>
    <s v="A"/>
    <d v="1899-12-30T07:15:54"/>
    <d v="1899-12-30T06:17:54"/>
    <s v="KO"/>
    <m/>
    <m/>
    <d v="1899-12-30T00:00:00"/>
    <d v="1899-12-30T00:00:46"/>
    <n v="6"/>
    <d v="1899-12-30T07:15:54"/>
    <n v="0.76666666667041028"/>
    <n v="11"/>
    <s v="Si"/>
  </r>
  <r>
    <s v="CCRÑ"/>
    <s v=""/>
    <x v="0"/>
    <s v="E9265HTG"/>
    <m/>
    <d v="2025-03-21T00:00:00"/>
    <m/>
    <s v="2906"/>
    <x v="11"/>
    <s v="PA"/>
    <m/>
    <m/>
    <d v="2025-03-21T00:00:00"/>
    <d v="1899-12-30T11:53:14"/>
    <d v="2025-03-21T00:00:00"/>
    <d v="1899-12-30T19:01:59"/>
    <d v="2025-03-21T00:00:00"/>
    <d v="1899-12-30T11:55:04"/>
    <x v="16"/>
    <s v="RPUMAREGA"/>
    <s v="1323103914"/>
    <s v="EXW"/>
    <d v="1899-12-30T14:15:40"/>
    <d v="1899-12-30T07:06:55"/>
    <d v="1899-12-30T07:08:45"/>
    <s v="Ensacado"/>
    <s v="E002"/>
    <x v="1"/>
    <d v="1899-12-30T00:01:50"/>
    <n v="-0.29646990740741003"/>
    <n v="11"/>
    <x v="20"/>
    <x v="4"/>
    <x v="1"/>
    <n v="1"/>
    <n v="0"/>
    <s v="KO"/>
    <s v="Ensacado"/>
    <x v="2"/>
    <n v="1"/>
    <s v="PUNTOS NORTE"/>
    <s v="A"/>
    <d v="1899-12-30T07:08:45"/>
    <d v="1899-12-30T06:10:45"/>
    <s v="KO"/>
    <m/>
    <m/>
    <d v="1899-12-30T00:00:00"/>
    <d v="1899-12-30T00:01:50"/>
    <n v="6"/>
    <d v="1899-12-30T07:08:45"/>
    <n v="1.8333333333216029"/>
    <n v="11"/>
    <s v="Si"/>
  </r>
  <r>
    <s v="CCRÑ"/>
    <s v=""/>
    <x v="0"/>
    <s v="E3126BSJ"/>
    <m/>
    <d v="2025-03-21T00:00:00"/>
    <m/>
    <s v="3320"/>
    <x v="12"/>
    <s v="PA"/>
    <m/>
    <m/>
    <d v="2025-03-21T00:00:00"/>
    <d v="1899-12-30T12:15:02"/>
    <d v="2025-03-21T00:00:00"/>
    <d v="1899-12-30T12:15:30"/>
    <d v="2025-03-21T00:00:00"/>
    <d v="1899-12-30T12:15:53"/>
    <x v="31"/>
    <s v="RPUMAREGA"/>
    <s v="1323103915"/>
    <s v="EXW"/>
    <d v="1899-12-30T00:00:51"/>
    <d v="1899-12-30T00:00:23"/>
    <d v="1899-12-30T00:00:28"/>
    <s v="Ensacado"/>
    <s v="E002"/>
    <x v="1"/>
    <d v="1899-12-30T00:00:51"/>
    <d v="1899-12-30T00:00:23"/>
    <n v="12"/>
    <x v="20"/>
    <x v="4"/>
    <x v="1"/>
    <n v="1"/>
    <n v="0"/>
    <s v="KO"/>
    <s v="Ensacado"/>
    <x v="2"/>
    <n v="1"/>
    <s v="PUNTOS NORTE"/>
    <s v="A"/>
    <d v="1899-12-30T00:00:28"/>
    <d v="1899-12-30T00:00:28"/>
    <s v="OK"/>
    <m/>
    <m/>
    <d v="1899-12-30T00:00:00"/>
    <d v="1899-12-30T00:00:51"/>
    <n v="6"/>
    <d v="1899-12-30T00:00:28"/>
    <n v="0.85000000000317044"/>
    <n v="12"/>
    <s v="Si"/>
  </r>
  <r>
    <s v="CCRÑ"/>
    <s v="2025000447"/>
    <x v="0"/>
    <s v="ER9540BCB"/>
    <s v="E3111DXK"/>
    <d v="2025-03-21T00:00:00"/>
    <m/>
    <s v="55"/>
    <x v="10"/>
    <s v="S1"/>
    <s v="S1"/>
    <m/>
    <d v="2025-03-21T00:00:00"/>
    <d v="1899-12-30T12:16:17"/>
    <d v="2025-03-21T00:00:00"/>
    <d v="1899-12-30T12:19:48"/>
    <d v="2025-03-21T00:00:00"/>
    <d v="1899-12-30T12:50:22"/>
    <x v="0"/>
    <s v="RFCPI"/>
    <s v="1323103917"/>
    <s v="FBO"/>
    <d v="1899-12-30T00:34:05"/>
    <d v="1899-12-30T00:30:34"/>
    <d v="1899-12-30T00:03:31"/>
    <s v="Granel"/>
    <s v="E001"/>
    <x v="2"/>
    <d v="1899-12-30T00:34:05"/>
    <d v="1899-12-30T00:30:34"/>
    <n v="12"/>
    <x v="20"/>
    <x v="4"/>
    <x v="2"/>
    <n v="0"/>
    <n v="0"/>
    <s v="OK"/>
    <s v="Granel"/>
    <x v="2"/>
    <n v="0"/>
    <s v="PUNTOS NORTE"/>
    <s v="A"/>
    <d v="1899-12-30T00:03:31"/>
    <d v="1899-12-30T00:03:31"/>
    <s v="OK"/>
    <m/>
    <m/>
    <d v="1899-12-30T00:00:00"/>
    <d v="1899-12-30T00:34:05"/>
    <n v="6"/>
    <d v="1899-12-30T00:03:31"/>
    <n v="34.083333333331197"/>
    <n v="12"/>
    <s v="Si"/>
  </r>
  <r>
    <s v="CCRÑ"/>
    <s v="2025000448"/>
    <x v="0"/>
    <s v="ER4994BCK"/>
    <s v="E0244LTR"/>
    <d v="2025-03-21T00:00:00"/>
    <m/>
    <s v="55"/>
    <x v="10"/>
    <s v="S1"/>
    <s v="S1"/>
    <m/>
    <d v="2025-03-21T00:00:00"/>
    <d v="1899-12-30T12:25:01"/>
    <d v="2025-03-21T00:00:00"/>
    <d v="1899-12-30T12:24:56"/>
    <d v="2025-03-21T00:00:00"/>
    <d v="1899-12-30T13:07:11"/>
    <x v="0"/>
    <s v="RFCPI"/>
    <s v="1323103918"/>
    <s v="FBO"/>
    <d v="1899-12-30T00:42:20"/>
    <d v="1899-12-30T00:42:15"/>
    <d v="1899-12-30T00:00:05"/>
    <s v="Granel"/>
    <s v="E001"/>
    <x v="2"/>
    <d v="1899-12-30T00:42:10"/>
    <d v="1899-12-30T00:42:15"/>
    <n v="12"/>
    <x v="20"/>
    <x v="4"/>
    <x v="2"/>
    <n v="0"/>
    <n v="0"/>
    <s v="OK"/>
    <s v="Granel"/>
    <x v="2"/>
    <n v="0"/>
    <s v="PUNTOS NORTE"/>
    <s v="A"/>
    <d v="1899-12-30T00:00:05"/>
    <d v="1899-12-30T00:00:05"/>
    <s v="OK"/>
    <m/>
    <m/>
    <d v="1899-12-30T00:00:00"/>
    <d v="1899-12-30T00:42:10"/>
    <n v="6"/>
    <n v="-5.7870370379964342E-5"/>
    <n v="42.166666666656099"/>
    <n v="13"/>
    <s v="Si"/>
  </r>
  <r>
    <s v="CCRÑ"/>
    <s v="2025000449"/>
    <x v="0"/>
    <s v="ER2466BBF"/>
    <s v="E2847GDG"/>
    <d v="2025-03-21T00:00:00"/>
    <m/>
    <s v="55"/>
    <x v="10"/>
    <s v="S2"/>
    <s v="S2"/>
    <m/>
    <d v="2025-03-21T00:00:00"/>
    <d v="1899-12-30T12:35:33"/>
    <d v="2025-03-21T00:00:00"/>
    <d v="1899-12-30T12:46:45"/>
    <d v="2025-03-21T00:00:00"/>
    <d v="1899-12-30T13:16:53"/>
    <x v="0"/>
    <s v="RFCPI"/>
    <s v="1323103919"/>
    <s v="FBO"/>
    <d v="1899-12-30T00:41:20"/>
    <d v="1899-12-30T00:30:08"/>
    <d v="1899-12-30T00:11:12"/>
    <s v="Granel"/>
    <s v="E001"/>
    <x v="2"/>
    <d v="1899-12-30T00:41:20"/>
    <d v="1899-12-30T00:30:08"/>
    <n v="12"/>
    <x v="20"/>
    <x v="4"/>
    <x v="2"/>
    <n v="0"/>
    <n v="0"/>
    <s v="OK"/>
    <s v="Granel"/>
    <x v="2"/>
    <n v="0"/>
    <s v="PUNTOS NORTE"/>
    <s v="A"/>
    <d v="1899-12-30T00:11:12"/>
    <d v="1899-12-30T00:11:12"/>
    <s v="OK"/>
    <m/>
    <m/>
    <d v="1899-12-30T00:00:00"/>
    <d v="1899-12-30T00:41:20"/>
    <n v="6"/>
    <d v="1899-12-30T00:11:12"/>
    <n v="41.333333333328014"/>
    <n v="13"/>
    <s v="Si"/>
  </r>
  <r>
    <s v="CCRÑ"/>
    <s v=""/>
    <x v="0"/>
    <s v="E8642FGN"/>
    <m/>
    <d v="2025-03-21T00:00:00"/>
    <m/>
    <s v="2906"/>
    <x v="11"/>
    <s v="PA"/>
    <m/>
    <m/>
    <d v="2025-03-21T00:00:00"/>
    <d v="1899-12-30T15:51:10"/>
    <d v="2025-03-21T00:00:00"/>
    <d v="1899-12-30T19:10:01"/>
    <d v="2025-03-21T00:00:00"/>
    <d v="1899-12-30T15:51:58"/>
    <x v="37"/>
    <s v="RPUMAREGA"/>
    <s v="1323103920"/>
    <s v="EXW"/>
    <d v="1899-12-30T06:36:54"/>
    <d v="1899-12-30T03:18:03"/>
    <d v="1899-12-30T03:18:51"/>
    <s v="Ensacado"/>
    <s v="E002"/>
    <x v="1"/>
    <d v="1899-12-30T00:00:48"/>
    <n v="-0.13753472222222995"/>
    <n v="15"/>
    <x v="20"/>
    <x v="4"/>
    <x v="1"/>
    <n v="1"/>
    <n v="0"/>
    <s v="KO"/>
    <s v="Ensacado"/>
    <x v="2"/>
    <n v="1"/>
    <s v="PUNTOS NORTE"/>
    <s v="A"/>
    <d v="1899-12-30T03:18:51"/>
    <d v="1899-12-30T02:20:51"/>
    <s v="KO"/>
    <m/>
    <m/>
    <d v="1899-12-30T00:00:00"/>
    <d v="1899-12-30T00:00:48"/>
    <n v="6"/>
    <d v="1899-12-30T03:18:51"/>
    <n v="0.79999999999197158"/>
    <n v="15"/>
    <s v="Si"/>
  </r>
  <r>
    <s v="CCRÑ"/>
    <s v=""/>
    <x v="0"/>
    <s v="E8742CML"/>
    <m/>
    <d v="2025-03-21T00:00:00"/>
    <m/>
    <s v="2906"/>
    <x v="11"/>
    <s v="PA"/>
    <m/>
    <m/>
    <d v="2025-03-21T00:00:00"/>
    <d v="1899-12-30T16:39:05"/>
    <d v="2025-03-21T00:00:00"/>
    <d v="1899-12-30T18:55:59"/>
    <d v="2025-03-21T00:00:00"/>
    <d v="1899-12-30T16:42:18"/>
    <x v="20"/>
    <s v="RPUMAREGA"/>
    <s v="1323103921"/>
    <s v="EXW"/>
    <d v="1899-12-30T04:30:35"/>
    <d v="1899-12-30T02:13:41"/>
    <d v="1899-12-30T02:16:54"/>
    <s v="Ensacado"/>
    <s v="E002"/>
    <x v="1"/>
    <d v="1899-12-30T00:03:13"/>
    <n v="-9.2835648148140049E-2"/>
    <n v="16"/>
    <x v="20"/>
    <x v="4"/>
    <x v="1"/>
    <n v="1"/>
    <n v="0"/>
    <s v="KO"/>
    <s v="Ensacado"/>
    <x v="2"/>
    <n v="1"/>
    <s v="PUNTOS NORTE"/>
    <s v="A"/>
    <d v="1899-12-30T02:16:54"/>
    <d v="1899-12-30T01:18:54"/>
    <s v="KO"/>
    <m/>
    <m/>
    <d v="1899-12-30T00:00:00"/>
    <d v="1899-12-30T00:03:13"/>
    <n v="6"/>
    <d v="1899-12-30T02:16:54"/>
    <n v="3.2166666666720722"/>
    <n v="16"/>
    <s v="Si"/>
  </r>
  <r>
    <s v="CCAL"/>
    <s v="2025020479"/>
    <x v="0"/>
    <s v="ER1058BBJ"/>
    <s v="E1800JBZ"/>
    <d v="2025-03-17T00:00:00"/>
    <m/>
    <s v="3228"/>
    <x v="3"/>
    <s v="PA"/>
    <s v="S5"/>
    <m/>
    <d v="2025-03-17T00:00:00"/>
    <d v="1899-12-30T12:44:59"/>
    <d v="2025-03-17T00:00:00"/>
    <d v="1899-12-30T12:45:12"/>
    <d v="2025-03-17T00:00:00"/>
    <d v="1899-12-30T13:09:56"/>
    <x v="0"/>
    <s v="RFCPI"/>
    <s v="8043259586"/>
    <s v="FBO"/>
    <d v="1899-12-30T00:24:57"/>
    <d v="1899-12-30T00:24:44"/>
    <d v="1899-12-30T00:00:13"/>
    <s v="Granel"/>
    <s v="E001"/>
    <x v="2"/>
    <d v="1899-12-30T00:24:57"/>
    <d v="1899-12-30T00:24:44"/>
    <n v="12"/>
    <x v="16"/>
    <x v="4"/>
    <x v="2"/>
    <n v="0"/>
    <n v="0"/>
    <s v="OK"/>
    <s v="Granel"/>
    <x v="2"/>
    <n v="0"/>
    <s v="F. ALCONERA"/>
    <s v="A"/>
    <d v="1899-12-30T00:00:13"/>
    <d v="1899-12-30T00:00:13"/>
    <s v="OK"/>
    <m/>
    <m/>
    <d v="1899-12-30T00:00:00"/>
    <d v="1899-12-30T00:24:57"/>
    <n v="2"/>
    <d v="1899-12-30T00:00:13"/>
    <n v="24.949999999987273"/>
    <n v="13"/>
    <s v="Si"/>
  </r>
  <r>
    <s v="CCAL"/>
    <s v="2025020487"/>
    <x v="0"/>
    <s v="ER0509BBW"/>
    <s v="E5122JHZ"/>
    <d v="2025-03-17T00:00:00"/>
    <m/>
    <s v="3228"/>
    <x v="3"/>
    <s v="PA"/>
    <s v="S5"/>
    <m/>
    <d v="2025-03-17T00:00:00"/>
    <d v="1899-12-30T12:51:06"/>
    <d v="2025-03-17T00:00:00"/>
    <d v="1899-12-30T12:51:18"/>
    <d v="2025-03-17T00:00:00"/>
    <d v="1899-12-30T13:22:47"/>
    <x v="0"/>
    <s v="RFCPI"/>
    <s v="8043259589"/>
    <s v="FBO"/>
    <d v="1899-12-30T00:31:41"/>
    <d v="1899-12-30T00:31:29"/>
    <d v="1899-12-30T00:00:12"/>
    <s v="Granel"/>
    <s v="E001"/>
    <x v="2"/>
    <d v="1899-12-30T00:31:41"/>
    <d v="1899-12-30T00:31:29"/>
    <n v="12"/>
    <x v="16"/>
    <x v="4"/>
    <x v="2"/>
    <n v="0"/>
    <n v="0"/>
    <s v="OK"/>
    <s v="Granel"/>
    <x v="2"/>
    <n v="0"/>
    <s v="F. ALCONERA"/>
    <s v="A"/>
    <d v="1899-12-30T00:00:12"/>
    <d v="1899-12-30T00:00:12"/>
    <s v="OK"/>
    <m/>
    <m/>
    <d v="1899-12-30T00:00:00"/>
    <d v="1899-12-30T00:31:41"/>
    <n v="2"/>
    <d v="1899-12-30T00:00:12"/>
    <n v="31.683333333340737"/>
    <n v="13"/>
    <s v="Si"/>
  </r>
  <r>
    <s v="CCAL"/>
    <s v="2025020495"/>
    <x v="0"/>
    <s v="ER5456BBC"/>
    <s v="E9540KDB"/>
    <d v="2025-03-17T00:00:00"/>
    <m/>
    <s v="3297"/>
    <x v="2"/>
    <s v="PA"/>
    <s v="S1"/>
    <m/>
    <d v="2025-03-17T00:00:00"/>
    <d v="1899-12-30T12:57:57"/>
    <d v="2025-03-17T00:00:00"/>
    <d v="1899-12-30T12:58:09"/>
    <d v="2025-03-17T00:00:00"/>
    <d v="1899-12-30T13:29:24"/>
    <x v="0"/>
    <s v="RFCPI"/>
    <s v="8043259592"/>
    <s v="FBO"/>
    <d v="1899-12-30T00:31:27"/>
    <d v="1899-12-30T00:31:15"/>
    <d v="1899-12-30T00:00:12"/>
    <s v="Granel"/>
    <s v="E001"/>
    <x v="2"/>
    <d v="1899-12-30T00:31:27"/>
    <d v="1899-12-30T00:31:15"/>
    <n v="12"/>
    <x v="16"/>
    <x v="4"/>
    <x v="2"/>
    <n v="0"/>
    <n v="0"/>
    <s v="OK"/>
    <s v="Granel"/>
    <x v="2"/>
    <n v="0"/>
    <s v="F. ALCONERA"/>
    <s v="A"/>
    <d v="1899-12-30T00:00:12"/>
    <d v="1899-12-30T00:00:12"/>
    <s v="OK"/>
    <m/>
    <m/>
    <d v="1899-12-30T00:00:00"/>
    <d v="1899-12-30T00:31:27"/>
    <n v="2"/>
    <d v="1899-12-30T00:00:12"/>
    <n v="31.449999999988929"/>
    <n v="13"/>
    <s v="Si"/>
  </r>
  <r>
    <s v="CCAL"/>
    <s v="2025020504"/>
    <x v="0"/>
    <s v="ER7775BCW"/>
    <s v="E0624JVT"/>
    <d v="2025-03-17T00:00:00"/>
    <m/>
    <s v="3230"/>
    <x v="1"/>
    <s v="PA"/>
    <s v="PA"/>
    <m/>
    <d v="2025-03-17T00:00:00"/>
    <d v="1899-12-30T13:15:22"/>
    <d v="2025-03-17T00:00:00"/>
    <d v="1899-12-30T13:15:33"/>
    <d v="2025-03-17T00:00:00"/>
    <d v="1899-12-30T13:52:44"/>
    <x v="0"/>
    <s v="RFCPI"/>
    <s v="8043259598"/>
    <s v="FBO"/>
    <d v="1899-12-30T00:37:22"/>
    <d v="1899-12-30T00:37:11"/>
    <d v="1899-12-30T00:00:11"/>
    <s v="Ensacado"/>
    <s v="E002"/>
    <x v="1"/>
    <d v="1899-12-30T00:37:22"/>
    <d v="1899-12-30T00:37:11"/>
    <n v="13"/>
    <x v="16"/>
    <x v="4"/>
    <x v="1"/>
    <n v="0"/>
    <n v="0"/>
    <s v="OK"/>
    <s v="Ensacado"/>
    <x v="2"/>
    <n v="0"/>
    <s v="F. ALCONERA"/>
    <s v="A"/>
    <d v="1899-12-30T00:00:11"/>
    <d v="1899-12-30T00:00:11"/>
    <s v="OK"/>
    <m/>
    <m/>
    <d v="1899-12-30T00:00:00"/>
    <d v="1899-12-30T00:37:22"/>
    <n v="2"/>
    <d v="1899-12-30T00:00:11"/>
    <n v="37.366666666675172"/>
    <n v="13"/>
    <s v="Si"/>
  </r>
  <r>
    <s v="CCAL"/>
    <s v="2025020501"/>
    <x v="0"/>
    <s v="ER9252BBJ"/>
    <s v="E8364KHH"/>
    <d v="2025-03-17T00:00:00"/>
    <m/>
    <s v="3297"/>
    <x v="2"/>
    <s v="PA"/>
    <s v="S1"/>
    <m/>
    <d v="2025-03-17T00:00:00"/>
    <d v="1899-12-30T13:11:10"/>
    <d v="2025-03-17T00:00:00"/>
    <d v="1899-12-30T13:11:23"/>
    <d v="2025-03-17T00:00:00"/>
    <d v="1899-12-30T13:53:28"/>
    <x v="0"/>
    <s v="RFCPI"/>
    <s v="8043259599"/>
    <s v="EXW"/>
    <d v="1899-12-30T00:42:18"/>
    <d v="1899-12-30T00:42:05"/>
    <d v="1899-12-30T00:00:13"/>
    <s v="Granel"/>
    <s v="E001"/>
    <x v="1"/>
    <d v="1899-12-30T00:42:18"/>
    <d v="1899-12-30T00:42:05"/>
    <n v="13"/>
    <x v="16"/>
    <x v="4"/>
    <x v="2"/>
    <n v="0"/>
    <n v="0"/>
    <s v="OK"/>
    <s v="Granel"/>
    <x v="2"/>
    <n v="0"/>
    <s v="F. ALCONERA"/>
    <s v="A"/>
    <d v="1899-12-30T00:00:13"/>
    <d v="1899-12-30T00:00:13"/>
    <s v="OK"/>
    <m/>
    <m/>
    <d v="1899-12-30T00:00:00"/>
    <d v="1899-12-30T00:42:18"/>
    <n v="2"/>
    <d v="1899-12-30T00:00:13"/>
    <n v="42.300000000000054"/>
    <n v="13"/>
    <s v="Si"/>
  </r>
  <r>
    <s v="CCAL"/>
    <s v="2025020522"/>
    <x v="0"/>
    <s v="ER0455BBX"/>
    <s v="E0438GVW"/>
    <d v="2025-03-17T00:00:00"/>
    <m/>
    <s v="3297"/>
    <x v="2"/>
    <s v="PA"/>
    <s v="S1"/>
    <m/>
    <d v="2025-03-17T00:00:00"/>
    <d v="1899-12-30T13:39:01"/>
    <d v="2025-03-17T00:00:00"/>
    <d v="1899-12-30T13:39:13"/>
    <d v="2025-03-17T00:00:00"/>
    <d v="1899-12-30T14:33:31"/>
    <x v="0"/>
    <s v="RFCPI"/>
    <s v="8043259602"/>
    <s v="EXW"/>
    <d v="1899-12-30T00:54:30"/>
    <d v="1899-12-30T00:54:18"/>
    <d v="1899-12-30T00:00:12"/>
    <s v="Granel"/>
    <s v="E001"/>
    <x v="1"/>
    <d v="1899-12-30T00:54:30"/>
    <d v="1899-12-30T00:54:18"/>
    <n v="13"/>
    <x v="16"/>
    <x v="4"/>
    <x v="2"/>
    <n v="0"/>
    <n v="0"/>
    <s v="OK"/>
    <s v="Granel"/>
    <x v="2"/>
    <n v="0"/>
    <s v="F. ALCONERA"/>
    <s v="B"/>
    <d v="1899-12-30T00:00:12"/>
    <d v="1899-12-30T00:00:12"/>
    <s v="OK"/>
    <m/>
    <m/>
    <d v="1899-12-30T00:00:00"/>
    <d v="1899-12-30T00:54:30"/>
    <n v="2"/>
    <d v="1899-12-30T00:00:12"/>
    <n v="54.500000000011234"/>
    <n v="14"/>
    <s v="No"/>
  </r>
  <r>
    <s v="CCAL"/>
    <s v="2025020539"/>
    <x v="0"/>
    <s v="ER2638BBV"/>
    <s v="E7813KDM"/>
    <d v="2025-03-17T00:00:00"/>
    <m/>
    <s v="3297"/>
    <x v="2"/>
    <s v="PA"/>
    <s v="S1"/>
    <m/>
    <d v="2025-03-17T00:00:00"/>
    <d v="1899-12-30T14:00:33"/>
    <d v="2025-03-17T00:00:00"/>
    <d v="1899-12-30T14:00:44"/>
    <d v="2025-03-17T00:00:00"/>
    <d v="1899-12-30T14:43:13"/>
    <x v="0"/>
    <s v="RFCPI"/>
    <s v="8043259605"/>
    <s v="FBO"/>
    <d v="1899-12-30T00:42:40"/>
    <d v="1899-12-30T00:42:29"/>
    <d v="1899-12-30T00:00:11"/>
    <s v="Granel"/>
    <s v="E001"/>
    <x v="2"/>
    <d v="1899-12-30T00:42:40"/>
    <d v="1899-12-30T00:42:29"/>
    <n v="14"/>
    <x v="16"/>
    <x v="4"/>
    <x v="2"/>
    <n v="0"/>
    <n v="0"/>
    <s v="OK"/>
    <s v="Granel"/>
    <x v="2"/>
    <n v="0"/>
    <s v="F. ALCONERA"/>
    <s v="A"/>
    <d v="1899-12-30T00:00:11"/>
    <d v="1899-12-30T00:00:11"/>
    <s v="OK"/>
    <m/>
    <m/>
    <d v="1899-12-30T00:00:00"/>
    <d v="1899-12-30T00:42:40"/>
    <n v="2"/>
    <d v="1899-12-30T00:00:11"/>
    <n v="42.666666666667204"/>
    <n v="14"/>
    <s v="Si"/>
  </r>
  <r>
    <s v="CCAL"/>
    <s v="2025020568"/>
    <x v="0"/>
    <s v="ER2965BBX"/>
    <s v="E6346LDY"/>
    <d v="2025-03-17T00:00:00"/>
    <m/>
    <s v="3297"/>
    <x v="2"/>
    <s v="PA"/>
    <s v="S1"/>
    <m/>
    <d v="2025-03-17T00:00:00"/>
    <d v="1899-12-30T14:38:00"/>
    <d v="2025-03-17T00:00:00"/>
    <d v="1899-12-30T14:38:57"/>
    <d v="2025-03-17T00:00:00"/>
    <d v="1899-12-30T15:04:32"/>
    <x v="0"/>
    <s v="RFCPI"/>
    <s v="8043259606"/>
    <s v="FBO"/>
    <d v="1899-12-30T00:26:32"/>
    <d v="1899-12-30T00:25:35"/>
    <d v="1899-12-30T00:00:57"/>
    <s v="Granel"/>
    <s v="E001"/>
    <x v="1"/>
    <d v="1899-12-30T00:26:32"/>
    <d v="1899-12-30T00:25:35"/>
    <n v="14"/>
    <x v="16"/>
    <x v="4"/>
    <x v="2"/>
    <n v="0"/>
    <n v="0"/>
    <s v="OK"/>
    <s v="Granel"/>
    <x v="2"/>
    <n v="0"/>
    <s v="F. ALCONERA"/>
    <s v="A"/>
    <d v="1899-12-30T00:00:57"/>
    <d v="1899-12-30T00:00:57"/>
    <s v="OK"/>
    <m/>
    <m/>
    <d v="1899-12-30T00:00:00"/>
    <d v="1899-12-30T00:26:32"/>
    <n v="2"/>
    <d v="1899-12-30T00:00:57"/>
    <n v="26.533333333339293"/>
    <n v="15"/>
    <s v="Si"/>
  </r>
  <r>
    <s v="CCAL"/>
    <s v="2025020585"/>
    <x v="0"/>
    <s v="ER8017BDB"/>
    <s v="E6383KKR"/>
    <d v="2025-03-17T00:00:00"/>
    <m/>
    <s v="3297"/>
    <x v="2"/>
    <s v="PA"/>
    <s v="S1"/>
    <m/>
    <d v="2025-03-17T00:00:00"/>
    <d v="1899-12-30T15:28:35"/>
    <d v="2025-03-17T00:00:00"/>
    <d v="1899-12-30T15:28:50"/>
    <d v="2025-03-17T00:00:00"/>
    <d v="1899-12-30T16:02:15"/>
    <x v="0"/>
    <s v="RFCPI"/>
    <s v="8043259615"/>
    <s v="EXW"/>
    <d v="1899-12-30T00:33:40"/>
    <d v="1899-12-30T00:33:25"/>
    <d v="1899-12-30T00:00:15"/>
    <s v="Granel"/>
    <s v="E001"/>
    <x v="1"/>
    <d v="1899-12-30T00:33:40"/>
    <d v="1899-12-30T00:33:25"/>
    <n v="15"/>
    <x v="16"/>
    <x v="4"/>
    <x v="2"/>
    <n v="0"/>
    <n v="0"/>
    <s v="OK"/>
    <s v="Granel"/>
    <x v="2"/>
    <n v="0"/>
    <s v="F. ALCONERA"/>
    <s v="A"/>
    <d v="1899-12-30T00:00:15"/>
    <d v="1899-12-30T00:00:15"/>
    <s v="OK"/>
    <m/>
    <m/>
    <d v="1899-12-30T00:00:00"/>
    <d v="1899-12-30T00:33:40"/>
    <n v="2"/>
    <d v="1899-12-30T00:00:15"/>
    <n v="33.66666666666724"/>
    <n v="16"/>
    <s v="Si"/>
  </r>
  <r>
    <s v="CCAL"/>
    <s v="2025020595"/>
    <x v="0"/>
    <s v="ER9178BBB"/>
    <s v="E3299HSH"/>
    <d v="2025-03-17T00:00:00"/>
    <m/>
    <s v="3297"/>
    <x v="2"/>
    <s v="PA"/>
    <s v="S1"/>
    <m/>
    <d v="2025-03-17T00:00:00"/>
    <d v="1899-12-30T16:11:06"/>
    <d v="2025-03-17T00:00:00"/>
    <d v="1899-12-30T16:11:51"/>
    <d v="2025-03-17T00:00:00"/>
    <d v="1899-12-30T16:43:06"/>
    <x v="0"/>
    <s v="RFCPI"/>
    <s v="8043259621"/>
    <s v="EXW"/>
    <d v="1899-12-30T00:32:00"/>
    <d v="1899-12-30T00:31:15"/>
    <d v="1899-12-30T00:00:45"/>
    <s v="Granel"/>
    <s v="E001"/>
    <x v="1"/>
    <d v="1899-12-30T00:32:00"/>
    <d v="1899-12-30T00:31:15"/>
    <n v="16"/>
    <x v="16"/>
    <x v="4"/>
    <x v="2"/>
    <n v="0"/>
    <n v="0"/>
    <s v="OK"/>
    <s v="Granel"/>
    <x v="2"/>
    <n v="0"/>
    <s v="F. ALCONERA"/>
    <s v="A"/>
    <d v="1899-12-30T00:00:45"/>
    <d v="1899-12-30T00:00:45"/>
    <s v="OK"/>
    <m/>
    <m/>
    <d v="1899-12-30T00:00:00"/>
    <d v="1899-12-30T00:32:00"/>
    <n v="2"/>
    <d v="1899-12-30T00:00:45"/>
    <n v="31.999999999996849"/>
    <n v="16"/>
    <s v="Si"/>
  </r>
  <r>
    <s v="CCAL"/>
    <s v="2025020611"/>
    <x v="0"/>
    <s v="ER2637BBV"/>
    <s v="E4929LNP"/>
    <d v="2025-03-17T00:00:00"/>
    <m/>
    <s v="3297"/>
    <x v="2"/>
    <s v="PA"/>
    <s v="S1"/>
    <m/>
    <d v="2025-03-17T00:00:00"/>
    <d v="1899-12-30T16:42:32"/>
    <d v="2025-03-17T00:00:00"/>
    <d v="1899-12-30T16:42:43"/>
    <d v="2025-03-17T00:00:00"/>
    <d v="1899-12-30T17:10:19"/>
    <x v="0"/>
    <s v="RFCPI"/>
    <s v="8043259624"/>
    <s v="EXW"/>
    <d v="1899-12-30T00:27:47"/>
    <d v="1899-12-30T00:27:36"/>
    <d v="1899-12-30T00:00:11"/>
    <s v="Granel"/>
    <s v="E001"/>
    <x v="1"/>
    <d v="1899-12-30T00:27:47"/>
    <d v="1899-12-30T00:27:36"/>
    <n v="16"/>
    <x v="16"/>
    <x v="4"/>
    <x v="2"/>
    <n v="0"/>
    <n v="0"/>
    <s v="OK"/>
    <s v="Granel"/>
    <x v="2"/>
    <n v="0"/>
    <s v="F. ALCONERA"/>
    <s v="A"/>
    <d v="1899-12-30T00:00:11"/>
    <d v="1899-12-30T00:00:11"/>
    <s v="OK"/>
    <m/>
    <m/>
    <d v="1899-12-30T00:00:00"/>
    <d v="1899-12-30T00:27:47"/>
    <n v="2"/>
    <d v="1899-12-30T00:00:11"/>
    <n v="27.783333333345563"/>
    <n v="17"/>
    <s v="Si"/>
  </r>
  <r>
    <s v="CCAL"/>
    <s v="2025020646"/>
    <x v="0"/>
    <s v="ER4838BBS"/>
    <s v="E9945KBD"/>
    <d v="2025-03-17T00:00:00"/>
    <m/>
    <s v="3297"/>
    <x v="2"/>
    <s v="PA"/>
    <s v="S1"/>
    <m/>
    <d v="2025-03-17T00:00:00"/>
    <d v="1899-12-30T17:31:12"/>
    <d v="2025-03-17T00:00:00"/>
    <d v="1899-12-30T17:31:25"/>
    <d v="2025-03-17T00:00:00"/>
    <d v="1899-12-30T18:01:13"/>
    <x v="0"/>
    <s v="RFCPI"/>
    <s v="8043259633"/>
    <s v="FBO"/>
    <d v="1899-12-30T00:30:01"/>
    <d v="1899-12-30T00:29:48"/>
    <d v="1899-12-30T00:00:13"/>
    <s v="Granel"/>
    <s v="E001"/>
    <x v="2"/>
    <d v="1899-12-30T00:30:01"/>
    <d v="1899-12-30T00:29:48"/>
    <n v="17"/>
    <x v="16"/>
    <x v="4"/>
    <x v="2"/>
    <n v="0"/>
    <n v="0"/>
    <s v="OK"/>
    <s v="Granel"/>
    <x v="2"/>
    <n v="0"/>
    <s v="F. ALCONERA"/>
    <s v="A"/>
    <d v="1899-12-30T00:00:13"/>
    <d v="1899-12-30T00:00:13"/>
    <s v="OK"/>
    <m/>
    <m/>
    <d v="1899-12-30T00:00:00"/>
    <d v="1899-12-30T00:30:01"/>
    <n v="2"/>
    <d v="1899-12-30T00:00:13"/>
    <n v="30.016666666670346"/>
    <n v="18"/>
    <s v="Si"/>
  </r>
  <r>
    <s v="CCAL"/>
    <s v="2025020650"/>
    <x v="0"/>
    <s v="ER8271BDM"/>
    <s v="E0205LTP"/>
    <d v="2025-03-17T00:00:00"/>
    <m/>
    <s v="3350"/>
    <x v="9"/>
    <s v="PA"/>
    <s v="S2"/>
    <m/>
    <d v="2025-03-17T00:00:00"/>
    <d v="1899-12-30T17:34:28"/>
    <d v="2025-03-17T00:00:00"/>
    <d v="1899-12-30T17:34:39"/>
    <d v="2025-03-17T00:00:00"/>
    <d v="1899-12-30T18:02:51"/>
    <x v="0"/>
    <s v="RFCPI"/>
    <s v="8043259634"/>
    <s v="FBO"/>
    <d v="1899-12-30T00:28:23"/>
    <d v="1899-12-30T00:28:12"/>
    <d v="1899-12-30T00:00:11"/>
    <s v="Granel"/>
    <s v="E001"/>
    <x v="2"/>
    <d v="1899-12-30T00:28:23"/>
    <d v="1899-12-30T00:28:12"/>
    <n v="17"/>
    <x v="16"/>
    <x v="4"/>
    <x v="2"/>
    <n v="0"/>
    <n v="0"/>
    <s v="OK"/>
    <s v="Granel"/>
    <x v="2"/>
    <n v="0"/>
    <s v="F. ALCONERA"/>
    <s v="A"/>
    <d v="1899-12-30T00:00:11"/>
    <d v="1899-12-30T00:00:11"/>
    <s v="OK"/>
    <m/>
    <m/>
    <d v="1899-12-30T00:00:00"/>
    <d v="1899-12-30T00:28:23"/>
    <n v="2"/>
    <d v="1899-12-30T00:00:11"/>
    <n v="28.383333333335905"/>
    <n v="18"/>
    <s v="Si"/>
  </r>
  <r>
    <s v="CCAL"/>
    <s v="2025020654"/>
    <x v="0"/>
    <s v="ER4777BBM"/>
    <s v="E5987LDC"/>
    <d v="2025-03-17T00:00:00"/>
    <m/>
    <s v="3350"/>
    <x v="9"/>
    <s v="PA"/>
    <s v="S2"/>
    <m/>
    <d v="2025-03-17T00:00:00"/>
    <d v="1899-12-30T17:51:08"/>
    <d v="2025-03-17T00:00:00"/>
    <d v="1899-12-30T17:51:20"/>
    <d v="2025-03-17T00:00:00"/>
    <d v="1899-12-30T18:13:57"/>
    <x v="0"/>
    <s v="RFCPI"/>
    <s v="8043259636"/>
    <s v="FBO"/>
    <d v="1899-12-30T00:22:49"/>
    <d v="1899-12-30T00:22:37"/>
    <d v="1899-12-30T00:00:12"/>
    <s v="Granel"/>
    <s v="E001"/>
    <x v="2"/>
    <d v="1899-12-30T00:22:49"/>
    <d v="1899-12-30T00:22:37"/>
    <n v="17"/>
    <x v="16"/>
    <x v="4"/>
    <x v="2"/>
    <n v="0"/>
    <n v="0"/>
    <s v="OK"/>
    <s v="Granel"/>
    <x v="2"/>
    <n v="0"/>
    <s v="F. ALCONERA"/>
    <s v="A"/>
    <d v="1899-12-30T00:00:12"/>
    <d v="1899-12-30T00:00:12"/>
    <s v="OK"/>
    <m/>
    <m/>
    <d v="1899-12-30T00:00:00"/>
    <d v="1899-12-30T00:22:49"/>
    <n v="2"/>
    <d v="1899-12-30T00:00:12"/>
    <n v="22.81666666667034"/>
    <n v="18"/>
    <s v="Si"/>
  </r>
  <r>
    <s v="CCAL"/>
    <s v="2025020657"/>
    <x v="0"/>
    <s v="ER2582BDR"/>
    <s v="E1288MFD"/>
    <d v="2025-03-17T00:00:00"/>
    <m/>
    <s v="3230"/>
    <x v="1"/>
    <s v="PA"/>
    <s v="PA"/>
    <m/>
    <d v="2025-03-17T00:00:00"/>
    <d v="1899-12-30T18:07:02"/>
    <d v="2025-03-17T00:00:00"/>
    <d v="1899-12-30T18:07:15"/>
    <d v="2025-03-17T00:00:00"/>
    <d v="1899-12-30T18:49:28"/>
    <x v="0"/>
    <s v="RFCPI"/>
    <s v="8043259637"/>
    <s v="FBO"/>
    <d v="1899-12-30T00:42:26"/>
    <d v="1899-12-30T00:42:13"/>
    <d v="1899-12-30T00:00:13"/>
    <s v="Ensacado"/>
    <s v="E002"/>
    <x v="2"/>
    <d v="1899-12-30T00:42:26"/>
    <d v="1899-12-30T00:42:13"/>
    <n v="18"/>
    <x v="16"/>
    <x v="4"/>
    <x v="1"/>
    <n v="0"/>
    <n v="0"/>
    <s v="OK"/>
    <s v="Ensacado"/>
    <x v="2"/>
    <n v="0"/>
    <s v="F. ALCONERA"/>
    <s v="A"/>
    <d v="1899-12-30T00:00:13"/>
    <d v="1899-12-30T00:00:13"/>
    <s v="OK"/>
    <m/>
    <m/>
    <d v="1899-12-30T00:00:00"/>
    <d v="1899-12-30T00:42:26"/>
    <n v="2"/>
    <d v="1899-12-30T00:00:13"/>
    <n v="42.433333333329628"/>
    <n v="18"/>
    <s v="Si"/>
  </r>
  <r>
    <s v="CCAL"/>
    <s v="2025020661"/>
    <x v="0"/>
    <s v="ER8908BBG"/>
    <s v="E5792MTF"/>
    <d v="2025-03-17T00:00:00"/>
    <m/>
    <s v="3228"/>
    <x v="3"/>
    <s v="PA"/>
    <s v="S5"/>
    <m/>
    <d v="2025-03-17T00:00:00"/>
    <d v="1899-12-30T18:22:38"/>
    <d v="2025-03-17T00:00:00"/>
    <d v="1899-12-30T18:22:50"/>
    <d v="2025-03-17T00:00:00"/>
    <d v="1899-12-30T19:02:16"/>
    <x v="0"/>
    <s v="RFCPI"/>
    <s v="8043259638"/>
    <s v="EXW"/>
    <d v="1899-12-30T00:39:38"/>
    <d v="1899-12-30T00:39:26"/>
    <d v="1899-12-30T00:00:12"/>
    <s v="Granel"/>
    <s v="E001"/>
    <x v="1"/>
    <d v="1899-12-30T00:39:38"/>
    <d v="1899-12-30T00:39:26"/>
    <n v="18"/>
    <x v="16"/>
    <x v="4"/>
    <x v="2"/>
    <n v="0"/>
    <n v="0"/>
    <s v="OK"/>
    <s v="Granel"/>
    <x v="2"/>
    <n v="0"/>
    <s v="F. ALCONERA"/>
    <s v="A"/>
    <d v="1899-12-30T00:00:12"/>
    <d v="1899-12-30T00:00:12"/>
    <s v="OK"/>
    <m/>
    <m/>
    <d v="1899-12-30T00:00:00"/>
    <d v="1899-12-30T00:39:38"/>
    <n v="2"/>
    <d v="1899-12-30T00:00:12"/>
    <n v="39.633333333336061"/>
    <n v="19"/>
    <s v="Si"/>
  </r>
  <r>
    <s v="CCAL"/>
    <s v="2025020679"/>
    <x v="0"/>
    <s v="ER1245BDK"/>
    <s v="E1710KVZ"/>
    <d v="2025-03-17T00:00:00"/>
    <m/>
    <s v="3230"/>
    <x v="1"/>
    <s v="PA"/>
    <s v="PA"/>
    <m/>
    <d v="2025-03-17T00:00:00"/>
    <d v="1899-12-30T20:44:36"/>
    <d v="2025-03-17T00:00:00"/>
    <d v="1899-12-30T20:44:50"/>
    <d v="2025-03-17T00:00:00"/>
    <d v="1899-12-30T21:21:34"/>
    <x v="0"/>
    <s v="RFCPI"/>
    <s v="8043259642"/>
    <s v="FBO"/>
    <d v="1899-12-30T00:36:58"/>
    <d v="1899-12-30T00:36:44"/>
    <d v="1899-12-30T00:00:14"/>
    <s v="Ensacado"/>
    <s v="E002"/>
    <x v="2"/>
    <d v="1899-12-30T00:36:58"/>
    <d v="1899-12-30T00:36:44"/>
    <n v="20"/>
    <x v="16"/>
    <x v="4"/>
    <x v="1"/>
    <n v="0"/>
    <n v="0"/>
    <s v="OK"/>
    <s v="Ensacado"/>
    <x v="2"/>
    <n v="0"/>
    <s v="F. ALCONERA"/>
    <s v="A"/>
    <d v="1899-12-30T00:00:14"/>
    <d v="1899-12-30T00:00:14"/>
    <s v="OK"/>
    <m/>
    <m/>
    <d v="1899-12-30T00:00:00"/>
    <d v="1899-12-30T00:36:58"/>
    <n v="2"/>
    <d v="1899-12-30T00:00:14"/>
    <n v="36.96666666665768"/>
    <n v="21"/>
    <s v="Si"/>
  </r>
  <r>
    <s v="CCAL"/>
    <s v="2025020681"/>
    <x v="0"/>
    <s v="ER7455BBP"/>
    <s v="E7597LTD"/>
    <d v="2025-03-18T00:00:00"/>
    <m/>
    <s v="3228"/>
    <x v="3"/>
    <s v="PA"/>
    <s v="S5"/>
    <m/>
    <d v="2025-03-18T00:00:00"/>
    <d v="1899-12-30T05:53:55"/>
    <d v="2025-03-18T00:00:00"/>
    <d v="1899-12-30T05:54:07"/>
    <d v="2025-03-18T00:00:00"/>
    <d v="1899-12-30T06:25:03"/>
    <x v="0"/>
    <s v="RFCPI"/>
    <s v="8043259643"/>
    <s v="FBO"/>
    <d v="1899-12-30T00:31:08"/>
    <d v="1899-12-30T00:30:56"/>
    <d v="1899-12-30T00:00:12"/>
    <s v="Granel"/>
    <s v="E001"/>
    <x v="2"/>
    <d v="1899-12-30T00:31:08"/>
    <d v="1899-12-30T00:30:56"/>
    <n v="5"/>
    <x v="17"/>
    <x v="4"/>
    <x v="2"/>
    <n v="0"/>
    <n v="0"/>
    <s v="OK"/>
    <s v="Granel"/>
    <x v="2"/>
    <n v="0"/>
    <s v="F. ALCONERA"/>
    <s v="A"/>
    <d v="1899-12-30T00:00:12"/>
    <d v="1899-12-30T00:00:12"/>
    <s v="OK"/>
    <m/>
    <m/>
    <d v="1899-12-30T00:00:00"/>
    <d v="1899-12-30T00:31:08"/>
    <n v="3"/>
    <d v="1899-12-30T00:00:12"/>
    <n v="31.133333333332818"/>
    <n v="6"/>
    <s v="Si"/>
  </r>
  <r>
    <s v="CCAL"/>
    <s v="2025020721"/>
    <x v="0"/>
    <s v="ER6765BBT"/>
    <s v="E4948KGF"/>
    <d v="2025-03-18T00:00:00"/>
    <m/>
    <s v="3350"/>
    <x v="9"/>
    <s v="PA"/>
    <s v="S2"/>
    <m/>
    <d v="2025-03-18T00:00:00"/>
    <d v="1899-12-30T07:50:19"/>
    <d v="2025-03-18T00:00:00"/>
    <d v="1899-12-30T07:50:31"/>
    <d v="2025-03-18T00:00:00"/>
    <d v="1899-12-30T08:18:52"/>
    <x v="0"/>
    <s v="RFCPI"/>
    <s v="8043259657"/>
    <s v="FBO"/>
    <d v="1899-12-30T00:28:33"/>
    <d v="1899-12-30T00:28:21"/>
    <d v="1899-12-30T00:00:12"/>
    <s v="Granel"/>
    <s v="E001"/>
    <x v="2"/>
    <d v="1899-12-30T00:28:33"/>
    <d v="1899-12-30T00:28:21"/>
    <n v="7"/>
    <x v="17"/>
    <x v="4"/>
    <x v="2"/>
    <n v="0"/>
    <n v="0"/>
    <s v="OK"/>
    <s v="Granel"/>
    <x v="2"/>
    <n v="0"/>
    <s v="F. ALCONERA"/>
    <s v="A"/>
    <d v="1899-12-30T00:00:12"/>
    <d v="1899-12-30T00:00:12"/>
    <s v="OK"/>
    <m/>
    <m/>
    <d v="1899-12-30T00:00:00"/>
    <d v="1899-12-30T00:28:33"/>
    <n v="3"/>
    <d v="1899-12-30T00:00:12"/>
    <n v="28.550000000001585"/>
    <n v="8"/>
    <s v="Si"/>
  </r>
  <r>
    <s v="CCAL"/>
    <s v="2025020739"/>
    <x v="0"/>
    <s v="ER2114BBG"/>
    <s v="E3425LKV"/>
    <d v="2025-03-18T00:00:00"/>
    <m/>
    <s v="3228"/>
    <x v="3"/>
    <s v="PA"/>
    <s v="S5"/>
    <m/>
    <d v="2025-03-18T00:00:00"/>
    <d v="1899-12-30T08:28:26"/>
    <d v="2025-03-18T00:00:00"/>
    <d v="1899-12-30T08:28:38"/>
    <d v="2025-03-18T00:00:00"/>
    <d v="1899-12-30T08:57:43"/>
    <x v="0"/>
    <s v="RFCPI"/>
    <s v="8043259658"/>
    <s v="FBO"/>
    <d v="1899-12-30T00:29:17"/>
    <d v="1899-12-30T00:29:05"/>
    <d v="1899-12-30T00:00:12"/>
    <s v="Granel"/>
    <s v="E001"/>
    <x v="2"/>
    <d v="1899-12-30T00:29:17"/>
    <d v="1899-12-30T00:29:05"/>
    <n v="8"/>
    <x v="17"/>
    <x v="4"/>
    <x v="2"/>
    <n v="0"/>
    <n v="0"/>
    <s v="OK"/>
    <s v="Granel"/>
    <x v="2"/>
    <n v="0"/>
    <s v="F. ALCONERA"/>
    <s v="A"/>
    <d v="1899-12-30T00:00:12"/>
    <d v="1899-12-30T00:00:12"/>
    <s v="OK"/>
    <m/>
    <m/>
    <d v="1899-12-30T00:00:00"/>
    <d v="1899-12-30T00:29:17"/>
    <n v="3"/>
    <d v="1899-12-30T00:00:12"/>
    <n v="29.283333333336046"/>
    <n v="8"/>
    <s v="Si"/>
  </r>
  <r>
    <s v="CCAL"/>
    <s v="2025020744"/>
    <x v="0"/>
    <s v="ER6360BBH"/>
    <s v="E5728KFK"/>
    <d v="2025-03-18T00:00:00"/>
    <m/>
    <s v="3350"/>
    <x v="9"/>
    <s v="PA"/>
    <s v="S2"/>
    <m/>
    <d v="2025-03-18T00:00:00"/>
    <d v="1899-12-30T08:35:52"/>
    <d v="2025-03-18T00:00:00"/>
    <d v="1899-12-30T08:36:04"/>
    <d v="2025-03-18T00:00:00"/>
    <d v="1899-12-30T09:04:37"/>
    <x v="0"/>
    <s v="RFCPI"/>
    <s v="8043259659"/>
    <s v="FBO"/>
    <d v="1899-12-30T00:28:45"/>
    <d v="1899-12-30T00:28:33"/>
    <d v="1899-12-30T00:00:12"/>
    <s v="Granel"/>
    <s v="E001"/>
    <x v="2"/>
    <d v="1899-12-30T00:28:45"/>
    <d v="1899-12-30T00:28:33"/>
    <n v="8"/>
    <x v="17"/>
    <x v="4"/>
    <x v="2"/>
    <n v="0"/>
    <n v="0"/>
    <s v="OK"/>
    <s v="Granel"/>
    <x v="2"/>
    <n v="0"/>
    <s v="F. ALCONERA"/>
    <s v="A"/>
    <d v="1899-12-30T00:00:12"/>
    <d v="1899-12-30T00:00:12"/>
    <s v="OK"/>
    <m/>
    <m/>
    <d v="1899-12-30T00:00:00"/>
    <d v="1899-12-30T00:28:45"/>
    <n v="3"/>
    <d v="1899-12-30T00:00:12"/>
    <n v="28.750000000003133"/>
    <n v="9"/>
    <s v="Si"/>
  </r>
  <r>
    <s v="CCAL"/>
    <s v="2025020746"/>
    <x v="0"/>
    <s v="ER9645BBZ"/>
    <s v="E0945JZT"/>
    <d v="2025-03-18T00:00:00"/>
    <m/>
    <s v="3350"/>
    <x v="9"/>
    <s v="PA"/>
    <s v="S2"/>
    <m/>
    <d v="2025-03-18T00:00:00"/>
    <d v="1899-12-30T08:36:42"/>
    <d v="2025-03-18T00:00:00"/>
    <d v="1899-12-30T08:36:54"/>
    <d v="2025-03-18T00:00:00"/>
    <d v="1899-12-30T09:19:54"/>
    <x v="0"/>
    <s v="RFCPI"/>
    <s v="8043259662"/>
    <s v="FBO"/>
    <d v="1899-12-30T00:43:12"/>
    <d v="1899-12-30T00:43:00"/>
    <d v="1899-12-30T00:00:12"/>
    <s v="Granel"/>
    <s v="E001"/>
    <x v="2"/>
    <d v="1899-12-30T00:43:12"/>
    <d v="1899-12-30T00:43:00"/>
    <n v="8"/>
    <x v="17"/>
    <x v="4"/>
    <x v="2"/>
    <n v="0"/>
    <n v="0"/>
    <s v="OK"/>
    <s v="Granel"/>
    <x v="2"/>
    <n v="0"/>
    <s v="F. ALCONERA"/>
    <s v="A"/>
    <d v="1899-12-30T00:00:12"/>
    <d v="1899-12-30T00:00:12"/>
    <s v="OK"/>
    <m/>
    <m/>
    <d v="1899-12-30T00:00:00"/>
    <d v="1899-12-30T00:43:12"/>
    <n v="3"/>
    <d v="1899-12-30T00:00:12"/>
    <n v="43.19999999999996"/>
    <n v="9"/>
    <s v="Si"/>
  </r>
  <r>
    <s v="CCAL"/>
    <s v="2025020753"/>
    <x v="0"/>
    <s v="EBA02162R"/>
    <s v="E7365JGF"/>
    <d v="2025-03-18T00:00:00"/>
    <m/>
    <s v="3297"/>
    <x v="2"/>
    <s v="PA"/>
    <s v="S1"/>
    <m/>
    <d v="2025-03-18T00:00:00"/>
    <d v="1899-12-30T08:48:20"/>
    <d v="2025-03-18T00:00:00"/>
    <d v="1899-12-30T08:48:34"/>
    <d v="2025-03-18T00:00:00"/>
    <d v="1899-12-30T09:22:14"/>
    <x v="0"/>
    <s v="RFCPI"/>
    <s v="8043259663"/>
    <s v="EXW"/>
    <d v="1899-12-30T00:33:54"/>
    <d v="1899-12-30T00:33:40"/>
    <d v="1899-12-30T00:00:14"/>
    <s v="Granel"/>
    <s v="E001"/>
    <x v="1"/>
    <d v="1899-12-30T00:33:54"/>
    <d v="1899-12-30T00:33:40"/>
    <n v="8"/>
    <x v="17"/>
    <x v="4"/>
    <x v="2"/>
    <n v="0"/>
    <n v="0"/>
    <s v="OK"/>
    <s v="Granel"/>
    <x v="2"/>
    <n v="0"/>
    <s v="F. ALCONERA"/>
    <s v="A"/>
    <d v="1899-12-30T00:00:14"/>
    <d v="1899-12-30T00:00:14"/>
    <s v="OK"/>
    <m/>
    <m/>
    <d v="1899-12-30T00:00:00"/>
    <d v="1899-12-30T00:33:54"/>
    <n v="3"/>
    <d v="1899-12-30T00:00:14"/>
    <n v="33.899999999990349"/>
    <n v="9"/>
    <s v="Si"/>
  </r>
  <r>
    <s v="CCAL"/>
    <s v="2025020755"/>
    <x v="0"/>
    <s v="ER4070BBP"/>
    <s v="E5397LVZ"/>
    <d v="2025-03-18T00:00:00"/>
    <m/>
    <s v="3230"/>
    <x v="1"/>
    <s v="PA"/>
    <s v="PA"/>
    <m/>
    <d v="2025-03-18T00:00:00"/>
    <d v="1899-12-30T08:51:15"/>
    <d v="2025-03-18T00:00:00"/>
    <d v="1899-12-30T08:51:29"/>
    <d v="2025-03-18T00:00:00"/>
    <d v="1899-12-30T09:23:24"/>
    <x v="0"/>
    <s v="RFCPI"/>
    <s v="8043259664"/>
    <s v="EXW"/>
    <d v="1899-12-30T00:32:09"/>
    <d v="1899-12-30T00:31:55"/>
    <d v="1899-12-30T00:00:14"/>
    <s v="Ensacado"/>
    <s v="E002"/>
    <x v="1"/>
    <d v="1899-12-30T00:32:09"/>
    <d v="1899-12-30T00:31:55"/>
    <n v="8"/>
    <x v="17"/>
    <x v="4"/>
    <x v="1"/>
    <n v="0"/>
    <n v="0"/>
    <s v="OK"/>
    <s v="Ensacado"/>
    <x v="2"/>
    <n v="0"/>
    <s v="F. ALCONERA"/>
    <s v="A"/>
    <d v="1899-12-30T00:00:14"/>
    <d v="1899-12-30T00:00:14"/>
    <s v="OK"/>
    <m/>
    <m/>
    <d v="1899-12-30T00:00:00"/>
    <d v="1899-12-30T00:32:09"/>
    <n v="3"/>
    <d v="1899-12-30T00:00:14"/>
    <n v="32.15000000000159"/>
    <n v="9"/>
    <s v="Si"/>
  </r>
  <r>
    <s v="CCAL"/>
    <s v="2025020784"/>
    <x v="0"/>
    <s v="ER8802BBS"/>
    <s v="E5397MMK"/>
    <d v="2025-03-18T00:00:00"/>
    <m/>
    <s v="3350"/>
    <x v="9"/>
    <s v="PA"/>
    <s v="S2"/>
    <m/>
    <d v="2025-03-18T00:00:00"/>
    <d v="1899-12-30T09:23:05"/>
    <d v="2025-03-18T00:00:00"/>
    <d v="1899-12-30T09:23:18"/>
    <d v="2025-03-18T00:00:00"/>
    <d v="1899-12-30T09:51:52"/>
    <x v="0"/>
    <s v="RFCPI"/>
    <s v="8043259667"/>
    <s v="FBO"/>
    <d v="1899-12-30T00:28:47"/>
    <d v="1899-12-30T00:28:34"/>
    <d v="1899-12-30T00:00:13"/>
    <s v="Granel"/>
    <s v="E001"/>
    <x v="2"/>
    <d v="1899-12-30T00:28:47"/>
    <d v="1899-12-30T00:28:34"/>
    <n v="9"/>
    <x v="17"/>
    <x v="4"/>
    <x v="2"/>
    <n v="0"/>
    <n v="0"/>
    <s v="OK"/>
    <s v="Granel"/>
    <x v="2"/>
    <n v="0"/>
    <s v="F. ALCONERA"/>
    <s v="A"/>
    <d v="1899-12-30T00:00:13"/>
    <d v="1899-12-30T00:00:13"/>
    <s v="OK"/>
    <m/>
    <m/>
    <d v="1899-12-30T00:00:00"/>
    <d v="1899-12-30T00:28:47"/>
    <n v="3"/>
    <d v="1899-12-30T00:00:13"/>
    <n v="28.783333333339243"/>
    <n v="9"/>
    <s v="Si"/>
  </r>
  <r>
    <s v="CCAL"/>
    <s v="2025020770"/>
    <x v="0"/>
    <s v="ER8806BBS"/>
    <s v="E3423LKV"/>
    <d v="2025-03-18T00:00:00"/>
    <m/>
    <s v="3227"/>
    <x v="8"/>
    <s v="PA"/>
    <s v="S3"/>
    <m/>
    <d v="2025-03-18T00:00:00"/>
    <d v="1899-12-30T09:08:01"/>
    <d v="2025-03-18T00:00:00"/>
    <d v="1899-12-30T09:08:16"/>
    <d v="2025-03-18T00:00:00"/>
    <d v="1899-12-30T10:03:57"/>
    <x v="0"/>
    <s v="RFCPI"/>
    <s v="8043259670"/>
    <s v="FBO"/>
    <d v="1899-12-30T00:55:56"/>
    <d v="1899-12-30T00:55:41"/>
    <d v="1899-12-30T00:00:15"/>
    <s v="Granel"/>
    <s v="E001"/>
    <x v="2"/>
    <d v="1899-12-30T00:55:56"/>
    <d v="1899-12-30T00:55:41"/>
    <n v="9"/>
    <x v="17"/>
    <x v="4"/>
    <x v="2"/>
    <n v="0"/>
    <n v="0"/>
    <s v="OK"/>
    <s v="Granel"/>
    <x v="2"/>
    <n v="0"/>
    <s v="F. ALCONERA"/>
    <s v="B"/>
    <d v="1899-12-30T00:00:15"/>
    <d v="1899-12-30T00:00:15"/>
    <s v="OK"/>
    <m/>
    <m/>
    <d v="1899-12-30T00:00:00"/>
    <d v="1899-12-30T00:55:56"/>
    <n v="3"/>
    <d v="1899-12-30T00:00:15"/>
    <n v="55.933333333329578"/>
    <n v="10"/>
    <s v="No"/>
  </r>
  <r>
    <s v="CCAL"/>
    <s v="2025020798"/>
    <x v="0"/>
    <s v="ER0894BBZ"/>
    <s v="E5542MNV"/>
    <d v="2025-03-18T00:00:00"/>
    <m/>
    <s v="3350"/>
    <x v="9"/>
    <s v="PA"/>
    <s v="S2"/>
    <m/>
    <d v="2025-03-18T00:00:00"/>
    <d v="1899-12-30T09:32:32"/>
    <d v="2025-03-18T00:00:00"/>
    <d v="1899-12-30T09:32:46"/>
    <d v="2025-03-18T00:00:00"/>
    <d v="1899-12-30T10:04:43"/>
    <x v="0"/>
    <s v="RFCPI"/>
    <s v="8043259671"/>
    <s v="FBO"/>
    <d v="1899-12-30T00:32:11"/>
    <d v="1899-12-30T00:31:57"/>
    <d v="1899-12-30T00:00:14"/>
    <s v="Granel"/>
    <s v="E001"/>
    <x v="2"/>
    <d v="1899-12-30T00:32:11"/>
    <d v="1899-12-30T00:31:57"/>
    <n v="9"/>
    <x v="17"/>
    <x v="4"/>
    <x v="2"/>
    <n v="0"/>
    <n v="0"/>
    <s v="OK"/>
    <s v="Granel"/>
    <x v="2"/>
    <n v="0"/>
    <s v="F. ALCONERA"/>
    <s v="A"/>
    <d v="1899-12-30T00:00:14"/>
    <d v="1899-12-30T00:00:14"/>
    <s v="OK"/>
    <m/>
    <m/>
    <d v="1899-12-30T00:00:00"/>
    <d v="1899-12-30T00:32:11"/>
    <n v="3"/>
    <d v="1899-12-30T00:00:14"/>
    <n v="32.183333333337615"/>
    <n v="10"/>
    <s v="Si"/>
  </r>
  <r>
    <s v="CCAL"/>
    <s v="2025020805"/>
    <x v="0"/>
    <s v="ER6832BBP"/>
    <s v="E3043KFX"/>
    <d v="2025-03-18T00:00:00"/>
    <m/>
    <s v="3228"/>
    <x v="3"/>
    <s v="PA"/>
    <s v="S5"/>
    <m/>
    <d v="2025-03-18T00:00:00"/>
    <d v="1899-12-30T09:42:27"/>
    <d v="2025-03-18T00:00:00"/>
    <d v="1899-12-30T09:42:40"/>
    <d v="2025-03-18T00:00:00"/>
    <d v="1899-12-30T10:21:54"/>
    <x v="0"/>
    <s v="RFCPI"/>
    <s v="8043259672"/>
    <s v="EXW"/>
    <d v="1899-12-30T00:39:27"/>
    <d v="1899-12-30T00:39:14"/>
    <d v="1899-12-30T00:00:13"/>
    <s v="Granel"/>
    <s v="E001"/>
    <x v="1"/>
    <d v="1899-12-30T00:39:27"/>
    <d v="1899-12-30T00:39:14"/>
    <n v="9"/>
    <x v="17"/>
    <x v="4"/>
    <x v="2"/>
    <n v="0"/>
    <n v="0"/>
    <s v="OK"/>
    <s v="Granel"/>
    <x v="2"/>
    <n v="0"/>
    <s v="F. ALCONERA"/>
    <s v="A"/>
    <d v="1899-12-30T00:00:13"/>
    <d v="1899-12-30T00:00:13"/>
    <s v="OK"/>
    <m/>
    <m/>
    <d v="1899-12-30T00:00:00"/>
    <d v="1899-12-30T00:39:27"/>
    <n v="3"/>
    <d v="1899-12-30T00:00:13"/>
    <n v="39.449999999995214"/>
    <n v="10"/>
    <s v="Si"/>
  </r>
  <r>
    <s v="CCAL"/>
    <s v="2025020030"/>
    <x v="0"/>
    <s v="ER7744BBK"/>
    <s v="E8449KSW"/>
    <d v="2025-03-18T00:00:00"/>
    <m/>
    <s v="3230"/>
    <x v="1"/>
    <s v="PA"/>
    <s v="PA"/>
    <m/>
    <d v="2025-03-14T00:00:00"/>
    <d v="1899-12-30T12:47:12"/>
    <d v="2025-03-14T00:00:00"/>
    <d v="1899-12-30T12:47:17"/>
    <d v="2025-03-14T00:00:00"/>
    <d v="1899-12-30T13:31:26"/>
    <x v="0"/>
    <s v="RFCPI"/>
    <s v="8043259673"/>
    <s v="EXW"/>
    <d v="1899-12-30T00:44:14"/>
    <d v="1899-12-30T00:44:09"/>
    <d v="1899-12-30T00:00:05"/>
    <s v="Ensacado"/>
    <s v="E002"/>
    <x v="1"/>
    <d v="1899-12-30T00:44:14"/>
    <d v="1899-12-30T00:44:09"/>
    <n v="12"/>
    <x v="15"/>
    <x v="3"/>
    <x v="1"/>
    <n v="0"/>
    <n v="0"/>
    <s v="OK"/>
    <s v="Ensacado"/>
    <x v="2"/>
    <n v="0"/>
    <s v="F. ALCONERA"/>
    <s v="A"/>
    <d v="1899-12-30T00:00:05"/>
    <d v="1899-12-30T00:00:05"/>
    <s v="OK"/>
    <m/>
    <m/>
    <d v="1899-12-30T00:00:00"/>
    <d v="1899-12-30T00:44:14"/>
    <n v="6"/>
    <d v="1899-12-30T00:00:05"/>
    <n v="44.23333333332959"/>
    <n v="13"/>
    <s v="Si"/>
  </r>
  <r>
    <s v="CCAL"/>
    <s v="2025020799"/>
    <x v="0"/>
    <s v="ER1760BDB"/>
    <s v="E3179MJG"/>
    <d v="2025-03-18T00:00:00"/>
    <m/>
    <s v="3350"/>
    <x v="9"/>
    <s v="PA"/>
    <s v="PA"/>
    <m/>
    <d v="2025-03-18T00:00:00"/>
    <d v="1899-12-30T09:33:41"/>
    <d v="2025-03-18T00:00:00"/>
    <d v="1899-12-30T10:26:32"/>
    <d v="2025-03-18T00:00:00"/>
    <d v="1899-12-30T10:26:59"/>
    <x v="38"/>
    <s v="JROCO"/>
    <s v="8043259674"/>
    <s v="FBO"/>
    <d v="1899-12-30T00:53:18"/>
    <d v="1899-12-30T00:00:27"/>
    <d v="1899-12-30T00:52:51"/>
    <s v="Granel"/>
    <s v="E001"/>
    <x v="2"/>
    <d v="1899-12-30T00:53:18"/>
    <d v="1899-12-30T00:00:27"/>
    <n v="9"/>
    <x v="17"/>
    <x v="4"/>
    <x v="2"/>
    <n v="0"/>
    <n v="0"/>
    <s v="OK"/>
    <s v="Granel"/>
    <x v="2"/>
    <n v="0"/>
    <s v="F. ALCONERA"/>
    <s v="B"/>
    <d v="1899-12-30T00:52:51"/>
    <d v="1899-12-30T00:07:51"/>
    <s v="OK"/>
    <m/>
    <m/>
    <d v="1899-12-30T00:00:00"/>
    <d v="1899-12-30T00:53:18"/>
    <n v="3"/>
    <d v="1899-12-30T00:52:51"/>
    <n v="53.300000000001617"/>
    <n v="10"/>
    <s v="No"/>
  </r>
  <r>
    <s v="CCAL"/>
    <s v="2025020827"/>
    <x v="0"/>
    <s v="ER8916BBY"/>
    <s v="E6758JLK"/>
    <d v="2025-03-18T00:00:00"/>
    <m/>
    <s v="3350"/>
    <x v="9"/>
    <s v="PA"/>
    <s v="S2"/>
    <m/>
    <d v="2025-03-18T00:00:00"/>
    <d v="1899-12-30T10:09:02"/>
    <d v="2025-03-18T00:00:00"/>
    <d v="1899-12-30T10:09:15"/>
    <d v="2025-03-18T00:00:00"/>
    <d v="1899-12-30T10:36:11"/>
    <x v="0"/>
    <s v="RFCPI"/>
    <s v="8043259675"/>
    <s v="FBO"/>
    <d v="1899-12-30T00:27:09"/>
    <d v="1899-12-30T00:26:56"/>
    <d v="1899-12-30T00:00:13"/>
    <s v="Granel"/>
    <s v="E001"/>
    <x v="2"/>
    <d v="1899-12-30T00:27:09"/>
    <d v="1899-12-30T00:26:56"/>
    <n v="10"/>
    <x v="17"/>
    <x v="4"/>
    <x v="2"/>
    <n v="0"/>
    <n v="0"/>
    <s v="OK"/>
    <s v="Granel"/>
    <x v="2"/>
    <n v="0"/>
    <s v="F. ALCONERA"/>
    <s v="A"/>
    <d v="1899-12-30T00:00:13"/>
    <d v="1899-12-30T00:00:13"/>
    <s v="OK"/>
    <m/>
    <m/>
    <d v="1899-12-30T00:00:00"/>
    <d v="1899-12-30T00:27:09"/>
    <n v="3"/>
    <d v="1899-12-30T00:00:13"/>
    <n v="27.150000000004802"/>
    <n v="10"/>
    <s v="Si"/>
  </r>
  <r>
    <s v="CCAL"/>
    <s v="2025020840"/>
    <x v="0"/>
    <s v="ER8801BBS"/>
    <s v="E9651KXD"/>
    <d v="2025-03-18T00:00:00"/>
    <m/>
    <s v="3350"/>
    <x v="9"/>
    <s v="PA"/>
    <s v="S2"/>
    <m/>
    <d v="2025-03-18T00:00:00"/>
    <d v="1899-12-30T10:37:38"/>
    <d v="2025-03-18T00:00:00"/>
    <d v="1899-12-30T10:37:51"/>
    <d v="2025-03-18T00:00:00"/>
    <d v="1899-12-30T11:09:41"/>
    <x v="0"/>
    <s v="RFCPI"/>
    <s v="8043259681"/>
    <s v="FBO"/>
    <d v="1899-12-30T00:32:03"/>
    <d v="1899-12-30T00:31:50"/>
    <d v="1899-12-30T00:00:13"/>
    <s v="Granel"/>
    <s v="E001"/>
    <x v="2"/>
    <d v="1899-12-30T00:32:03"/>
    <d v="1899-12-30T00:31:50"/>
    <n v="10"/>
    <x v="17"/>
    <x v="4"/>
    <x v="2"/>
    <n v="0"/>
    <n v="0"/>
    <s v="OK"/>
    <s v="Granel"/>
    <x v="2"/>
    <n v="0"/>
    <s v="F. ALCONERA"/>
    <s v="A"/>
    <d v="1899-12-30T00:00:13"/>
    <d v="1899-12-30T00:00:13"/>
    <s v="OK"/>
    <m/>
    <m/>
    <d v="1899-12-30T00:00:00"/>
    <d v="1899-12-30T00:32:03"/>
    <n v="3"/>
    <d v="1899-12-30T00:00:13"/>
    <n v="32.049999999993581"/>
    <n v="11"/>
    <s v="Si"/>
  </r>
  <r>
    <s v="CCAL"/>
    <s v="2025020843"/>
    <x v="0"/>
    <s v="ER9053BCB"/>
    <s v="E2965KHG"/>
    <d v="2025-03-18T00:00:00"/>
    <m/>
    <s v="3297"/>
    <x v="2"/>
    <s v="PA"/>
    <s v="S1"/>
    <m/>
    <d v="2025-03-18T00:00:00"/>
    <d v="1899-12-30T10:41:15"/>
    <d v="2025-03-18T00:00:00"/>
    <d v="1899-12-30T10:41:28"/>
    <d v="2025-03-18T00:00:00"/>
    <d v="1899-12-30T11:24:23"/>
    <x v="0"/>
    <s v="RFCPI"/>
    <s v="8043259685"/>
    <s v="EXW"/>
    <d v="1899-12-30T00:43:08"/>
    <d v="1899-12-30T00:42:55"/>
    <d v="1899-12-30T00:00:13"/>
    <s v="Granel"/>
    <s v="E001"/>
    <x v="1"/>
    <d v="1899-12-30T00:43:08"/>
    <d v="1899-12-30T00:42:55"/>
    <n v="10"/>
    <x v="17"/>
    <x v="4"/>
    <x v="2"/>
    <n v="0"/>
    <n v="0"/>
    <s v="OK"/>
    <s v="Granel"/>
    <x v="2"/>
    <n v="0"/>
    <s v="F. ALCONERA"/>
    <s v="A"/>
    <d v="1899-12-30T00:00:13"/>
    <d v="1899-12-30T00:00:13"/>
    <s v="OK"/>
    <m/>
    <m/>
    <d v="1899-12-30T00:00:00"/>
    <d v="1899-12-30T00:43:08"/>
    <n v="3"/>
    <d v="1899-12-30T00:00:13"/>
    <n v="43.133333333327975"/>
    <n v="11"/>
    <s v="Si"/>
  </r>
  <r>
    <s v="CCAL"/>
    <s v="2025020863"/>
    <x v="0"/>
    <s v="ER0455BBX"/>
    <s v="E0438GVW"/>
    <d v="2025-03-18T00:00:00"/>
    <m/>
    <s v="3297"/>
    <x v="2"/>
    <s v="PA"/>
    <s v="S1"/>
    <m/>
    <d v="2025-03-18T00:00:00"/>
    <d v="1899-12-30T11:04:54"/>
    <d v="2025-03-18T00:00:00"/>
    <d v="1899-12-30T11:05:08"/>
    <d v="2025-03-18T00:00:00"/>
    <d v="1899-12-30T11:29:03"/>
    <x v="0"/>
    <s v="RFCPI"/>
    <s v="8043259687"/>
    <s v="EXW"/>
    <d v="1899-12-30T00:24:09"/>
    <d v="1899-12-30T00:23:55"/>
    <d v="1899-12-30T00:00:14"/>
    <s v="Granel"/>
    <s v="E001"/>
    <x v="1"/>
    <d v="1899-12-30T00:24:09"/>
    <d v="1899-12-30T00:23:55"/>
    <n v="11"/>
    <x v="17"/>
    <x v="4"/>
    <x v="2"/>
    <n v="0"/>
    <n v="0"/>
    <s v="OK"/>
    <s v="Granel"/>
    <x v="2"/>
    <n v="0"/>
    <s v="F. ALCONERA"/>
    <s v="A"/>
    <d v="1899-12-30T00:00:14"/>
    <d v="1899-12-30T00:00:14"/>
    <s v="OK"/>
    <m/>
    <m/>
    <d v="1899-12-30T00:00:00"/>
    <d v="1899-12-30T00:24:09"/>
    <n v="3"/>
    <d v="1899-12-30T00:00:14"/>
    <n v="24.149999999995142"/>
    <n v="11"/>
    <s v="Si"/>
  </r>
  <r>
    <s v="CCAL"/>
    <s v="2025020864"/>
    <x v="0"/>
    <s v="ER9177BBP"/>
    <s v="E3246FMB"/>
    <d v="2025-03-18T00:00:00"/>
    <m/>
    <s v="3297"/>
    <x v="2"/>
    <s v="PA"/>
    <s v="S1"/>
    <m/>
    <d v="2025-03-18T00:00:00"/>
    <d v="1899-12-30T11:07:14"/>
    <d v="2025-03-18T00:00:00"/>
    <d v="1899-12-30T11:07:27"/>
    <d v="2025-03-18T00:00:00"/>
    <d v="1899-12-30T11:55:38"/>
    <x v="0"/>
    <s v="RFCPI"/>
    <s v="8043259692"/>
    <s v="EXW"/>
    <d v="1899-12-30T00:48:24"/>
    <d v="1899-12-30T00:48:11"/>
    <d v="1899-12-30T00:00:13"/>
    <s v="Granel"/>
    <s v="E001"/>
    <x v="1"/>
    <d v="1899-12-30T00:48:24"/>
    <d v="1899-12-30T00:48:11"/>
    <n v="11"/>
    <x v="17"/>
    <x v="4"/>
    <x v="2"/>
    <n v="0"/>
    <n v="0"/>
    <s v="OK"/>
    <s v="Granel"/>
    <x v="2"/>
    <n v="0"/>
    <s v="F. ALCONERA"/>
    <s v="B"/>
    <d v="1899-12-30T00:00:13"/>
    <d v="1899-12-30T00:00:13"/>
    <s v="OK"/>
    <m/>
    <m/>
    <d v="1899-12-30T00:00:00"/>
    <d v="1899-12-30T00:48:24"/>
    <n v="3"/>
    <d v="1899-12-30T00:00:13"/>
    <n v="48.399999999998371"/>
    <n v="11"/>
    <s v="No"/>
  </r>
  <r>
    <s v="CCAL"/>
    <s v="2025020884"/>
    <x v="0"/>
    <s v="ER7275BBY"/>
    <s v="E5855JGX"/>
    <d v="2025-03-18T00:00:00"/>
    <m/>
    <s v="3297"/>
    <x v="2"/>
    <s v="PA"/>
    <s v="S1"/>
    <m/>
    <d v="2025-03-18T00:00:00"/>
    <d v="1899-12-30T11:32:07"/>
    <d v="2025-03-18T00:00:00"/>
    <d v="1899-12-30T11:32:21"/>
    <d v="2025-03-18T00:00:00"/>
    <d v="1899-12-30T12:07:28"/>
    <x v="0"/>
    <s v="RFCPI"/>
    <s v="8043259696"/>
    <s v="FBO"/>
    <d v="1899-12-30T00:35:21"/>
    <d v="1899-12-30T00:35:07"/>
    <d v="1899-12-30T00:00:14"/>
    <s v="Granel"/>
    <s v="E001"/>
    <x v="2"/>
    <d v="1899-12-30T00:35:21"/>
    <d v="1899-12-30T00:35:07"/>
    <n v="11"/>
    <x v="17"/>
    <x v="4"/>
    <x v="2"/>
    <n v="0"/>
    <n v="0"/>
    <s v="OK"/>
    <s v="Granel"/>
    <x v="2"/>
    <n v="0"/>
    <s v="F. ALCONERA"/>
    <s v="A"/>
    <d v="1899-12-30T00:00:14"/>
    <d v="1899-12-30T00:00:14"/>
    <s v="OK"/>
    <m/>
    <m/>
    <d v="1899-12-30T00:00:00"/>
    <d v="1899-12-30T00:35:21"/>
    <n v="3"/>
    <d v="1899-12-30T00:00:14"/>
    <n v="35.35000000001272"/>
    <n v="12"/>
    <s v="Si"/>
  </r>
  <r>
    <s v="CCAL"/>
    <s v="2025020877"/>
    <x v="0"/>
    <s v="ER8803BBS"/>
    <s v="E3440LKV"/>
    <d v="2025-03-18T00:00:00"/>
    <m/>
    <s v="3227"/>
    <x v="8"/>
    <s v="PA"/>
    <s v="S3"/>
    <m/>
    <d v="2025-03-18T00:00:00"/>
    <d v="1899-12-30T11:20:07"/>
    <d v="2025-03-18T00:00:00"/>
    <d v="1899-12-30T11:20:23"/>
    <d v="2025-03-18T00:00:00"/>
    <d v="1899-12-30T12:09:40"/>
    <x v="0"/>
    <s v="RFCPI"/>
    <s v="8043259698"/>
    <s v="FBO"/>
    <d v="1899-12-30T00:49:33"/>
    <d v="1899-12-30T00:49:17"/>
    <d v="1899-12-30T00:00:16"/>
    <s v="Granel"/>
    <s v="E001"/>
    <x v="2"/>
    <d v="1899-12-30T00:49:33"/>
    <d v="1899-12-30T00:49:17"/>
    <n v="11"/>
    <x v="17"/>
    <x v="4"/>
    <x v="2"/>
    <n v="0"/>
    <n v="0"/>
    <s v="OK"/>
    <s v="Granel"/>
    <x v="2"/>
    <n v="0"/>
    <s v="F. ALCONERA"/>
    <s v="B"/>
    <d v="1899-12-30T00:00:16"/>
    <d v="1899-12-30T00:00:16"/>
    <s v="OK"/>
    <m/>
    <m/>
    <d v="1899-12-30T00:00:00"/>
    <d v="1899-12-30T00:49:33"/>
    <n v="3"/>
    <d v="1899-12-30T00:00:16"/>
    <n v="49.549999999996793"/>
    <n v="12"/>
    <s v="No"/>
  </r>
  <r>
    <s v="CCAL"/>
    <s v="2025020919"/>
    <x v="0"/>
    <s v="ER8271BDM"/>
    <s v="E0205LTP"/>
    <d v="2025-03-18T00:00:00"/>
    <m/>
    <s v="3228"/>
    <x v="3"/>
    <s v="PA"/>
    <s v="S4"/>
    <m/>
    <d v="2025-03-18T00:00:00"/>
    <d v="1899-12-30T12:21:11"/>
    <d v="2025-03-18T00:00:00"/>
    <d v="1899-12-30T12:21:25"/>
    <d v="2025-03-18T00:00:00"/>
    <d v="1899-12-30T12:50:06"/>
    <x v="0"/>
    <s v="RFCPI"/>
    <s v="8043259700"/>
    <s v="FBO"/>
    <d v="1899-12-30T00:28:55"/>
    <d v="1899-12-30T00:28:41"/>
    <d v="1899-12-30T00:00:14"/>
    <s v="Granel"/>
    <s v="E001"/>
    <x v="2"/>
    <d v="1899-12-30T00:28:55"/>
    <d v="1899-12-30T00:28:41"/>
    <n v="12"/>
    <x v="17"/>
    <x v="4"/>
    <x v="2"/>
    <n v="0"/>
    <n v="0"/>
    <s v="OK"/>
    <s v="Granel"/>
    <x v="2"/>
    <n v="0"/>
    <s v="F. ALCONERA"/>
    <s v="A"/>
    <d v="1899-12-30T00:00:14"/>
    <d v="1899-12-30T00:00:14"/>
    <s v="OK"/>
    <m/>
    <m/>
    <d v="1899-12-30T00:00:00"/>
    <d v="1899-12-30T00:28:55"/>
    <n v="3"/>
    <d v="1899-12-30T00:00:14"/>
    <n v="28.916666666668736"/>
    <n v="12"/>
    <s v="Si"/>
  </r>
  <r>
    <s v="CCAL"/>
    <s v="2025020921"/>
    <x v="0"/>
    <s v="ER6871BCC"/>
    <s v="E8234JGZ"/>
    <d v="2025-03-18T00:00:00"/>
    <m/>
    <s v="3297"/>
    <x v="2"/>
    <s v="PA"/>
    <s v="S1"/>
    <m/>
    <d v="2025-03-18T00:00:00"/>
    <d v="1899-12-30T12:23:45"/>
    <d v="2025-03-18T00:00:00"/>
    <d v="1899-12-30T12:23:59"/>
    <d v="2025-03-18T00:00:00"/>
    <d v="1899-12-30T12:54:03"/>
    <x v="0"/>
    <s v="RFCPI"/>
    <s v="8043259702"/>
    <s v="FBO"/>
    <d v="1899-12-30T00:30:18"/>
    <d v="1899-12-30T00:30:04"/>
    <d v="1899-12-30T00:00:14"/>
    <s v="Granel"/>
    <s v="E001"/>
    <x v="2"/>
    <d v="1899-12-30T00:30:18"/>
    <d v="1899-12-30T00:30:04"/>
    <n v="12"/>
    <x v="17"/>
    <x v="4"/>
    <x v="2"/>
    <n v="0"/>
    <n v="0"/>
    <s v="OK"/>
    <s v="Granel"/>
    <x v="2"/>
    <n v="0"/>
    <s v="F. ALCONERA"/>
    <s v="A"/>
    <d v="1899-12-30T00:00:14"/>
    <d v="1899-12-30T00:00:14"/>
    <s v="OK"/>
    <m/>
    <m/>
    <d v="1899-12-30T00:00:00"/>
    <d v="1899-12-30T00:30:18"/>
    <n v="3"/>
    <d v="1899-12-30T00:00:14"/>
    <n v="30.299999999990348"/>
    <n v="12"/>
    <s v="Si"/>
  </r>
  <r>
    <s v="CCAL"/>
    <s v="2025020925"/>
    <x v="0"/>
    <s v="ER6786BDD"/>
    <s v="E6447MTL"/>
    <d v="2025-03-18T00:00:00"/>
    <m/>
    <s v="3230"/>
    <x v="1"/>
    <s v="PA"/>
    <s v="PA"/>
    <m/>
    <d v="2025-03-18T00:00:00"/>
    <d v="1899-12-30T12:31:39"/>
    <d v="2025-03-18T00:00:00"/>
    <d v="1899-12-30T12:31:53"/>
    <d v="2025-03-18T00:00:00"/>
    <d v="1899-12-30T13:18:05"/>
    <x v="0"/>
    <s v="RFCPI"/>
    <s v="8043259704"/>
    <s v="FBO"/>
    <d v="1899-12-30T00:46:26"/>
    <d v="1899-12-30T00:46:12"/>
    <d v="1899-12-30T00:00:14"/>
    <s v="Ensacado"/>
    <s v="E002"/>
    <x v="2"/>
    <d v="1899-12-30T00:46:26"/>
    <d v="1899-12-30T00:46:12"/>
    <n v="12"/>
    <x v="17"/>
    <x v="4"/>
    <x v="1"/>
    <n v="0"/>
    <n v="0"/>
    <s v="OK"/>
    <s v="Ensacado"/>
    <x v="2"/>
    <n v="0"/>
    <s v="F. ALCONERA"/>
    <s v="B"/>
    <d v="1899-12-30T00:00:14"/>
    <d v="1899-12-30T00:00:14"/>
    <s v="OK"/>
    <m/>
    <m/>
    <d v="1899-12-30T00:00:00"/>
    <d v="1899-12-30T00:46:26"/>
    <n v="3"/>
    <d v="1899-12-30T00:00:14"/>
    <n v="46.433333333332811"/>
    <n v="13"/>
    <s v="No"/>
  </r>
  <r>
    <s v="CCAL"/>
    <s v="2025020931"/>
    <x v="0"/>
    <s v="ER0119BBW"/>
    <s v="E8837LZK"/>
    <d v="2025-03-18T00:00:00"/>
    <m/>
    <s v="3228"/>
    <x v="3"/>
    <s v="PA"/>
    <s v="S4"/>
    <m/>
    <d v="2025-03-18T00:00:00"/>
    <d v="1899-12-30T12:43:23"/>
    <d v="2025-03-18T00:00:00"/>
    <d v="1899-12-30T12:43:36"/>
    <d v="2025-03-18T00:00:00"/>
    <d v="1899-12-30T13:24:38"/>
    <x v="0"/>
    <s v="RFCPI"/>
    <s v="8043259707"/>
    <s v="FBO"/>
    <d v="1899-12-30T00:41:15"/>
    <d v="1899-12-30T00:41:02"/>
    <d v="1899-12-30T00:00:13"/>
    <s v="Granel"/>
    <s v="E001"/>
    <x v="2"/>
    <d v="1899-12-30T00:41:15"/>
    <d v="1899-12-30T00:41:02"/>
    <n v="12"/>
    <x v="17"/>
    <x v="4"/>
    <x v="2"/>
    <n v="0"/>
    <n v="0"/>
    <s v="OK"/>
    <s v="Granel"/>
    <x v="2"/>
    <n v="0"/>
    <s v="F. ALCONERA"/>
    <s v="A"/>
    <d v="1899-12-30T00:00:13"/>
    <d v="1899-12-30T00:00:13"/>
    <s v="OK"/>
    <m/>
    <m/>
    <d v="1899-12-30T00:00:00"/>
    <d v="1899-12-30T00:41:15"/>
    <n v="3"/>
    <d v="1899-12-30T00:00:13"/>
    <n v="41.250000000009642"/>
    <n v="13"/>
    <s v="Si"/>
  </r>
  <r>
    <s v="CCAL"/>
    <s v="2025020939"/>
    <x v="0"/>
    <s v="ER5597BCG"/>
    <s v="E0709JPX"/>
    <d v="2025-03-18T00:00:00"/>
    <m/>
    <s v="3297"/>
    <x v="2"/>
    <s v="PA"/>
    <s v="S1"/>
    <m/>
    <d v="2025-03-18T00:00:00"/>
    <d v="1899-12-30T12:58:10"/>
    <d v="2025-03-18T00:00:00"/>
    <d v="1899-12-30T12:58:24"/>
    <d v="2025-03-18T00:00:00"/>
    <d v="1899-12-30T13:35:39"/>
    <x v="0"/>
    <s v="RFCPI"/>
    <s v="8043259710"/>
    <s v="FBO"/>
    <d v="1899-12-30T00:37:29"/>
    <d v="1899-12-30T00:37:15"/>
    <d v="1899-12-30T00:00:14"/>
    <s v="Granel"/>
    <s v="E001"/>
    <x v="2"/>
    <d v="1899-12-30T00:37:29"/>
    <d v="1899-12-30T00:37:15"/>
    <n v="12"/>
    <x v="17"/>
    <x v="4"/>
    <x v="2"/>
    <n v="0"/>
    <n v="0"/>
    <s v="OK"/>
    <s v="Granel"/>
    <x v="2"/>
    <n v="0"/>
    <s v="F. ALCONERA"/>
    <s v="A"/>
    <d v="1899-12-30T00:00:14"/>
    <d v="1899-12-30T00:00:14"/>
    <s v="OK"/>
    <m/>
    <m/>
    <d v="1899-12-30T00:00:00"/>
    <d v="1899-12-30T00:37:29"/>
    <n v="3"/>
    <d v="1899-12-30T00:00:14"/>
    <n v="37.48333333332949"/>
    <n v="13"/>
    <s v="Si"/>
  </r>
  <r>
    <s v="CCAL"/>
    <s v="2025020930"/>
    <x v="0"/>
    <s v="ER6765BBT"/>
    <s v="E4948KGF"/>
    <d v="2025-03-18T00:00:00"/>
    <m/>
    <s v="3350"/>
    <x v="9"/>
    <s v="PA"/>
    <s v="S2"/>
    <m/>
    <d v="2025-03-18T00:00:00"/>
    <d v="1899-12-30T12:41:53"/>
    <d v="2025-03-18T00:00:00"/>
    <d v="1899-12-30T12:42:08"/>
    <d v="2025-03-18T00:00:00"/>
    <d v="1899-12-30T13:38:28"/>
    <x v="0"/>
    <s v="RFCPI"/>
    <s v="8043259711"/>
    <s v="FBO"/>
    <d v="1899-12-30T00:56:35"/>
    <d v="1899-12-30T00:56:20"/>
    <d v="1899-12-30T00:00:15"/>
    <s v="Granel"/>
    <s v="E001"/>
    <x v="2"/>
    <d v="1899-12-30T00:56:35"/>
    <d v="1899-12-30T00:56:20"/>
    <n v="12"/>
    <x v="17"/>
    <x v="4"/>
    <x v="2"/>
    <n v="0"/>
    <n v="0"/>
    <s v="OK"/>
    <s v="Granel"/>
    <x v="2"/>
    <n v="0"/>
    <s v="F. ALCONERA"/>
    <s v="B"/>
    <d v="1899-12-30T00:00:15"/>
    <d v="1899-12-30T00:00:15"/>
    <s v="OK"/>
    <m/>
    <m/>
    <d v="1899-12-30T00:00:00"/>
    <d v="1899-12-30T00:56:35"/>
    <n v="3"/>
    <d v="1899-12-30T00:00:15"/>
    <n v="56.583333333331197"/>
    <n v="13"/>
    <s v="No"/>
  </r>
  <r>
    <s v="CCAL"/>
    <s v="2025020946"/>
    <x v="0"/>
    <s v="ER9053BCB"/>
    <s v="E2965KHG"/>
    <d v="2025-03-18T00:00:00"/>
    <m/>
    <s v="3297"/>
    <x v="2"/>
    <s v="PA"/>
    <s v="S1"/>
    <m/>
    <d v="2025-03-18T00:00:00"/>
    <d v="1899-12-30T13:12:11"/>
    <d v="2025-03-18T00:00:00"/>
    <d v="1899-12-30T13:12:25"/>
    <d v="2025-03-18T00:00:00"/>
    <d v="1899-12-30T13:42:04"/>
    <x v="0"/>
    <s v="RFCPI"/>
    <s v="8043259712"/>
    <s v="FBO"/>
    <d v="1899-12-30T00:29:53"/>
    <d v="1899-12-30T00:29:39"/>
    <d v="1899-12-30T00:00:14"/>
    <s v="Granel"/>
    <s v="E001"/>
    <x v="2"/>
    <d v="1899-12-30T00:29:53"/>
    <d v="1899-12-30T00:29:39"/>
    <n v="13"/>
    <x v="17"/>
    <x v="4"/>
    <x v="2"/>
    <n v="0"/>
    <n v="0"/>
    <s v="OK"/>
    <s v="Granel"/>
    <x v="2"/>
    <n v="0"/>
    <s v="F. ALCONERA"/>
    <s v="A"/>
    <d v="1899-12-30T00:00:14"/>
    <d v="1899-12-30T00:00:14"/>
    <s v="OK"/>
    <m/>
    <m/>
    <d v="1899-12-30T00:00:00"/>
    <d v="1899-12-30T00:29:53"/>
    <n v="3"/>
    <d v="1899-12-30T00:00:14"/>
    <n v="29.883333333340776"/>
    <n v="13"/>
    <s v="Si"/>
  </r>
  <r>
    <s v="CCAL"/>
    <s v="2025020934"/>
    <x v="0"/>
    <s v="ER8804BBS"/>
    <s v="E8421HJR"/>
    <d v="2025-03-18T00:00:00"/>
    <m/>
    <s v="3228"/>
    <x v="3"/>
    <s v="PA"/>
    <s v="S4"/>
    <m/>
    <d v="2025-03-18T00:00:00"/>
    <d v="1899-12-30T12:52:39"/>
    <d v="2025-03-18T00:00:00"/>
    <d v="1899-12-30T12:52:53"/>
    <d v="2025-03-18T00:00:00"/>
    <d v="1899-12-30T13:42:29"/>
    <x v="0"/>
    <s v="RFCPI"/>
    <s v="8043259713"/>
    <s v="FBO"/>
    <d v="1899-12-30T00:49:50"/>
    <d v="1899-12-30T00:49:36"/>
    <d v="1899-12-30T00:00:14"/>
    <s v="Granel"/>
    <s v="E001"/>
    <x v="2"/>
    <d v="1899-12-30T00:49:50"/>
    <d v="1899-12-30T00:49:36"/>
    <n v="12"/>
    <x v="17"/>
    <x v="4"/>
    <x v="2"/>
    <n v="0"/>
    <n v="0"/>
    <s v="OK"/>
    <s v="Granel"/>
    <x v="2"/>
    <n v="0"/>
    <s v="F. ALCONERA"/>
    <s v="B"/>
    <d v="1899-12-30T00:00:14"/>
    <d v="1899-12-30T00:00:14"/>
    <s v="OK"/>
    <m/>
    <m/>
    <d v="1899-12-30T00:00:00"/>
    <d v="1899-12-30T00:49:50"/>
    <n v="3"/>
    <d v="1899-12-30T00:00:14"/>
    <n v="49.833333333331105"/>
    <n v="13"/>
    <s v="No"/>
  </r>
  <r>
    <s v="CCAL"/>
    <s v="2025020947"/>
    <x v="0"/>
    <s v="EBA02162R"/>
    <s v="E7365JGF"/>
    <d v="2025-03-18T00:00:00"/>
    <m/>
    <s v="3297"/>
    <x v="2"/>
    <s v="PA"/>
    <s v="S1"/>
    <m/>
    <d v="2025-03-18T00:00:00"/>
    <d v="1899-12-30T13:13:24"/>
    <d v="2025-03-18T00:00:00"/>
    <d v="1899-12-30T13:13:40"/>
    <d v="2025-03-18T00:00:00"/>
    <d v="1899-12-30T13:57:19"/>
    <x v="0"/>
    <s v="RFCPI"/>
    <s v="8043259714"/>
    <s v="EXW"/>
    <d v="1899-12-30T00:43:55"/>
    <d v="1899-12-30T00:43:39"/>
    <d v="1899-12-30T00:00:16"/>
    <s v="Granel"/>
    <s v="E001"/>
    <x v="1"/>
    <d v="1899-12-30T00:43:55"/>
    <d v="1899-12-30T00:43:39"/>
    <n v="13"/>
    <x v="17"/>
    <x v="4"/>
    <x v="2"/>
    <n v="0"/>
    <n v="0"/>
    <s v="OK"/>
    <s v="Granel"/>
    <x v="2"/>
    <n v="0"/>
    <s v="F. ALCONERA"/>
    <s v="A"/>
    <d v="1899-12-30T00:00:16"/>
    <d v="1899-12-30T00:00:16"/>
    <s v="OK"/>
    <m/>
    <m/>
    <d v="1899-12-30T00:00:00"/>
    <d v="1899-12-30T00:43:55"/>
    <n v="3"/>
    <d v="1899-12-30T00:00:16"/>
    <n v="43.916666666673635"/>
    <n v="13"/>
    <s v="Si"/>
  </r>
  <r>
    <s v="CCAL"/>
    <s v="2025020935"/>
    <x v="0"/>
    <s v="EM22799R"/>
    <s v="E7433KCN"/>
    <d v="2025-03-18T00:00:00"/>
    <m/>
    <s v="3228"/>
    <x v="3"/>
    <s v="PA"/>
    <s v="S4"/>
    <m/>
    <d v="2025-03-18T00:00:00"/>
    <d v="1899-12-30T12:54:00"/>
    <d v="2025-03-18T00:00:00"/>
    <d v="1899-12-30T12:54:15"/>
    <d v="2025-03-18T00:00:00"/>
    <d v="1899-12-30T14:04:36"/>
    <x v="0"/>
    <s v="RFCPI"/>
    <s v="8043259717"/>
    <s v="FBO"/>
    <d v="1899-12-30T01:10:36"/>
    <d v="1899-12-30T01:10:21"/>
    <d v="1899-12-30T00:00:15"/>
    <s v="Granel"/>
    <s v="E001"/>
    <x v="2"/>
    <d v="1899-12-30T01:10:36"/>
    <d v="1899-12-30T01:10:21"/>
    <n v="12"/>
    <x v="17"/>
    <x v="4"/>
    <x v="2"/>
    <n v="0"/>
    <n v="0"/>
    <s v="OK"/>
    <s v="Granel"/>
    <x v="2"/>
    <n v="0"/>
    <s v="F. ALCONERA"/>
    <s v="B"/>
    <d v="1899-12-30T00:00:15"/>
    <d v="1899-12-30T00:00:15"/>
    <s v="OK"/>
    <m/>
    <m/>
    <d v="1899-12-30T00:00:00"/>
    <d v="1899-12-30T01:10:36"/>
    <n v="3"/>
    <d v="1899-12-30T00:00:15"/>
    <n v="70.600000000003206"/>
    <n v="14"/>
    <s v="No"/>
  </r>
  <r>
    <s v="CCAL"/>
    <s v="2025020978"/>
    <x v="0"/>
    <s v="ER9015BCD"/>
    <s v="E7062KZH"/>
    <d v="2025-03-18T00:00:00"/>
    <m/>
    <s v="3228"/>
    <x v="3"/>
    <s v="PA"/>
    <s v="S4"/>
    <m/>
    <d v="2025-03-18T00:00:00"/>
    <d v="1899-12-30T13:59:15"/>
    <d v="2025-03-18T00:00:00"/>
    <d v="1899-12-30T13:59:28"/>
    <d v="2025-03-18T00:00:00"/>
    <d v="1899-12-30T14:29:53"/>
    <x v="0"/>
    <s v="RFCPI"/>
    <s v="8043259720"/>
    <s v="EXW"/>
    <d v="1899-12-30T00:30:38"/>
    <d v="1899-12-30T00:30:25"/>
    <d v="1899-12-30T00:00:13"/>
    <s v="Granel"/>
    <s v="E001"/>
    <x v="1"/>
    <d v="1899-12-30T00:30:38"/>
    <d v="1899-12-30T00:30:25"/>
    <n v="13"/>
    <x v="17"/>
    <x v="4"/>
    <x v="2"/>
    <n v="0"/>
    <n v="0"/>
    <s v="OK"/>
    <s v="Granel"/>
    <x v="2"/>
    <n v="0"/>
    <s v="F. ALCONERA"/>
    <s v="A"/>
    <d v="1899-12-30T00:00:13"/>
    <d v="1899-12-30T00:00:13"/>
    <s v="OK"/>
    <m/>
    <m/>
    <d v="1899-12-30T00:00:00"/>
    <d v="1899-12-30T00:30:38"/>
    <n v="3"/>
    <d v="1899-12-30T00:00:13"/>
    <n v="30.633333333336097"/>
    <n v="14"/>
    <s v="Si"/>
  </r>
  <r>
    <s v="CCAL"/>
    <s v="2025020977"/>
    <x v="0"/>
    <s v="ER6360BBH"/>
    <s v="E5728KFK"/>
    <d v="2025-03-18T00:00:00"/>
    <m/>
    <s v="3350"/>
    <x v="9"/>
    <s v="PA"/>
    <s v="S2"/>
    <m/>
    <d v="2025-03-18T00:00:00"/>
    <d v="1899-12-30T13:56:30"/>
    <d v="2025-03-18T00:00:00"/>
    <d v="1899-12-30T13:56:43"/>
    <d v="2025-03-18T00:00:00"/>
    <d v="1899-12-30T14:33:25"/>
    <x v="0"/>
    <s v="RFCPI"/>
    <s v="8043259722"/>
    <s v="FBO"/>
    <d v="1899-12-30T00:36:55"/>
    <d v="1899-12-30T00:36:42"/>
    <d v="1899-12-30T00:00:13"/>
    <s v="Granel"/>
    <s v="E001"/>
    <x v="2"/>
    <d v="1899-12-30T00:36:55"/>
    <d v="1899-12-30T00:36:42"/>
    <n v="13"/>
    <x v="17"/>
    <x v="4"/>
    <x v="2"/>
    <n v="0"/>
    <n v="0"/>
    <s v="OK"/>
    <s v="Granel"/>
    <x v="2"/>
    <n v="0"/>
    <s v="F. ALCONERA"/>
    <s v="A"/>
    <d v="1899-12-30T00:00:13"/>
    <d v="1899-12-30T00:00:13"/>
    <s v="OK"/>
    <m/>
    <m/>
    <d v="1899-12-30T00:00:00"/>
    <d v="1899-12-30T00:36:55"/>
    <n v="3"/>
    <d v="1899-12-30T00:00:13"/>
    <n v="36.916666666660873"/>
    <n v="14"/>
    <s v="Si"/>
  </r>
  <r>
    <s v="CCAL"/>
    <s v="2025021001"/>
    <x v="0"/>
    <s v="ER8344BDL"/>
    <s v="E3377MGC"/>
    <d v="2025-03-18T00:00:00"/>
    <m/>
    <s v="3230"/>
    <x v="1"/>
    <s v="PA"/>
    <s v="PA"/>
    <m/>
    <d v="2025-03-18T00:00:00"/>
    <d v="1899-12-30T14:37:20"/>
    <d v="2025-03-18T00:00:00"/>
    <d v="1899-12-30T14:37:34"/>
    <d v="2025-03-18T00:00:00"/>
    <d v="1899-12-30T15:16:24"/>
    <x v="0"/>
    <s v="RFCPI"/>
    <s v="8043259728"/>
    <s v="FBO"/>
    <d v="1899-12-30T00:39:04"/>
    <d v="1899-12-30T00:38:50"/>
    <d v="1899-12-30T00:00:14"/>
    <s v="Ensacado"/>
    <s v="E002"/>
    <x v="2"/>
    <d v="1899-12-30T00:39:04"/>
    <d v="1899-12-30T00:38:50"/>
    <n v="14"/>
    <x v="17"/>
    <x v="4"/>
    <x v="1"/>
    <n v="0"/>
    <n v="0"/>
    <s v="OK"/>
    <s v="Ensacado"/>
    <x v="2"/>
    <n v="0"/>
    <s v="F. ALCONERA"/>
    <s v="A"/>
    <d v="1899-12-30T00:00:14"/>
    <d v="1899-12-30T00:00:14"/>
    <s v="OK"/>
    <m/>
    <m/>
    <d v="1899-12-30T00:00:00"/>
    <d v="1899-12-30T00:39:04"/>
    <n v="3"/>
    <d v="1899-12-30T00:00:14"/>
    <n v="39.066666666667125"/>
    <n v="15"/>
    <s v="Si"/>
  </r>
  <r>
    <s v="CCAL"/>
    <s v="2025021004"/>
    <x v="0"/>
    <s v="ER8806BBS"/>
    <s v="E3423LKV"/>
    <d v="2025-03-18T00:00:00"/>
    <m/>
    <s v="3228"/>
    <x v="3"/>
    <s v="PA"/>
    <s v="S4"/>
    <m/>
    <d v="2025-03-18T00:00:00"/>
    <d v="1899-12-30T14:40:21"/>
    <d v="2025-03-18T00:00:00"/>
    <d v="1899-12-30T14:40:34"/>
    <d v="2025-03-18T00:00:00"/>
    <d v="1899-12-30T15:16:34"/>
    <x v="0"/>
    <s v="RFCPI"/>
    <s v="8043259729"/>
    <s v="FBO"/>
    <d v="1899-12-30T00:36:13"/>
    <d v="1899-12-30T00:36:00"/>
    <d v="1899-12-30T00:00:13"/>
    <s v="Granel"/>
    <s v="E001"/>
    <x v="2"/>
    <d v="1899-12-30T00:36:13"/>
    <d v="1899-12-30T00:36:00"/>
    <n v="14"/>
    <x v="17"/>
    <x v="4"/>
    <x v="2"/>
    <n v="0"/>
    <n v="0"/>
    <s v="OK"/>
    <s v="Granel"/>
    <x v="2"/>
    <n v="0"/>
    <s v="F. ALCONERA"/>
    <s v="A"/>
    <d v="1899-12-30T00:00:13"/>
    <d v="1899-12-30T00:00:13"/>
    <s v="OK"/>
    <m/>
    <m/>
    <d v="1899-12-30T00:00:00"/>
    <d v="1899-12-30T00:36:13"/>
    <n v="3"/>
    <d v="1899-12-30T00:00:13"/>
    <n v="36.216666666662363"/>
    <n v="15"/>
    <s v="Si"/>
  </r>
  <r>
    <s v="CCAL"/>
    <s v="2025021006"/>
    <x v="0"/>
    <s v="ER8803BBS"/>
    <s v="E3440LKV"/>
    <d v="2025-03-18T00:00:00"/>
    <m/>
    <s v="3228"/>
    <x v="3"/>
    <s v="PA"/>
    <s v="S4"/>
    <m/>
    <d v="2025-03-18T00:00:00"/>
    <d v="1899-12-30T14:42:19"/>
    <d v="2025-03-18T00:00:00"/>
    <d v="1899-12-30T14:42:33"/>
    <d v="2025-03-18T00:00:00"/>
    <d v="1899-12-30T15:25:06"/>
    <x v="0"/>
    <s v="RFCPI"/>
    <s v="8043259730"/>
    <s v="FBO"/>
    <d v="1899-12-30T00:42:47"/>
    <d v="1899-12-30T00:42:33"/>
    <d v="1899-12-30T00:00:14"/>
    <s v="Granel"/>
    <s v="E001"/>
    <x v="2"/>
    <d v="1899-12-30T00:42:47"/>
    <d v="1899-12-30T00:42:33"/>
    <n v="14"/>
    <x v="17"/>
    <x v="4"/>
    <x v="2"/>
    <n v="0"/>
    <n v="0"/>
    <s v="OK"/>
    <s v="Granel"/>
    <x v="2"/>
    <n v="0"/>
    <s v="F. ALCONERA"/>
    <s v="A"/>
    <d v="1899-12-30T00:00:14"/>
    <d v="1899-12-30T00:00:14"/>
    <s v="OK"/>
    <m/>
    <m/>
    <d v="1899-12-30T00:00:00"/>
    <d v="1899-12-30T00:42:47"/>
    <n v="3"/>
    <d v="1899-12-30T00:00:14"/>
    <n v="42.783333333335918"/>
    <n v="15"/>
    <s v="Si"/>
  </r>
  <r>
    <s v="CCAL"/>
    <s v="2025021012"/>
    <x v="0"/>
    <s v="ER0646BDH"/>
    <s v="E8513JSL"/>
    <d v="2025-03-18T00:00:00"/>
    <m/>
    <s v="3230"/>
    <x v="1"/>
    <s v="PA"/>
    <s v="PA"/>
    <m/>
    <d v="2025-03-18T00:00:00"/>
    <d v="1899-12-30T14:48:03"/>
    <d v="2025-03-18T00:00:00"/>
    <d v="1899-12-30T14:49:36"/>
    <d v="2025-03-18T00:00:00"/>
    <d v="1899-12-30T15:37:32"/>
    <x v="0"/>
    <s v="RFCPI"/>
    <s v="8043259731"/>
    <s v="EXW"/>
    <d v="1899-12-30T00:49:29"/>
    <d v="1899-12-30T00:47:56"/>
    <d v="1899-12-30T00:01:33"/>
    <s v="Ensacado"/>
    <s v="E002"/>
    <x v="1"/>
    <d v="1899-12-30T00:49:29"/>
    <d v="1899-12-30T00:47:56"/>
    <n v="14"/>
    <x v="17"/>
    <x v="4"/>
    <x v="1"/>
    <n v="0"/>
    <n v="0"/>
    <s v="OK"/>
    <s v="Ensacado"/>
    <x v="2"/>
    <n v="0"/>
    <s v="F. ALCONERA"/>
    <s v="B"/>
    <d v="1899-12-30T00:01:33"/>
    <d v="1899-12-30T00:01:33"/>
    <s v="OK"/>
    <m/>
    <m/>
    <d v="1899-12-30T00:00:00"/>
    <d v="1899-12-30T00:49:29"/>
    <n v="3"/>
    <d v="1899-12-30T00:01:33"/>
    <n v="49.483333333324815"/>
    <n v="15"/>
    <s v="No"/>
  </r>
  <r>
    <s v="CCAL"/>
    <s v="2025021017"/>
    <x v="0"/>
    <s v="ER1696BCF"/>
    <s v="E7412JLB"/>
    <d v="2025-03-18T00:00:00"/>
    <m/>
    <s v="3297"/>
    <x v="2"/>
    <s v="PA"/>
    <s v="S1"/>
    <m/>
    <d v="2025-03-18T00:00:00"/>
    <d v="1899-12-30T15:34:23"/>
    <d v="2025-03-18T00:00:00"/>
    <d v="1899-12-30T15:34:37"/>
    <d v="2025-03-18T00:00:00"/>
    <d v="1899-12-30T16:18:42"/>
    <x v="0"/>
    <s v="RFCPI"/>
    <s v="8043259739"/>
    <s v="FBO"/>
    <d v="1899-12-30T00:44:19"/>
    <d v="1899-12-30T00:44:05"/>
    <d v="1899-12-30T00:00:14"/>
    <s v="Granel"/>
    <s v="E001"/>
    <x v="2"/>
    <d v="1899-12-30T00:44:19"/>
    <d v="1899-12-30T00:44:05"/>
    <n v="15"/>
    <x v="17"/>
    <x v="4"/>
    <x v="2"/>
    <n v="0"/>
    <n v="0"/>
    <s v="OK"/>
    <s v="Granel"/>
    <x v="2"/>
    <n v="0"/>
    <s v="F. ALCONERA"/>
    <s v="A"/>
    <d v="1899-12-30T00:00:14"/>
    <d v="1899-12-30T00:00:14"/>
    <s v="OK"/>
    <m/>
    <m/>
    <d v="1899-12-30T00:00:00"/>
    <d v="1899-12-30T00:44:19"/>
    <n v="3"/>
    <d v="1899-12-30T00:00:14"/>
    <n v="44.316666666676738"/>
    <n v="16"/>
    <s v="Si"/>
  </r>
  <r>
    <s v="CCAL"/>
    <s v="2025021020"/>
    <x v="0"/>
    <s v="ER0894BBZ"/>
    <s v="E5542MNV"/>
    <d v="2025-03-18T00:00:00"/>
    <m/>
    <s v="3228"/>
    <x v="3"/>
    <s v="PA"/>
    <s v="S4"/>
    <m/>
    <d v="2025-03-18T00:00:00"/>
    <d v="1899-12-30T15:55:39"/>
    <d v="2025-03-18T00:00:00"/>
    <d v="1899-12-30T15:55:52"/>
    <d v="2025-03-18T00:00:00"/>
    <d v="1899-12-30T16:21:48"/>
    <x v="0"/>
    <s v="RFCPI"/>
    <s v="8043259741"/>
    <s v="FBO"/>
    <d v="1899-12-30T00:26:09"/>
    <d v="1899-12-30T00:25:56"/>
    <d v="1899-12-30T00:00:13"/>
    <s v="Granel"/>
    <s v="E001"/>
    <x v="2"/>
    <d v="1899-12-30T00:26:09"/>
    <d v="1899-12-30T00:25:56"/>
    <n v="15"/>
    <x v="17"/>
    <x v="4"/>
    <x v="2"/>
    <n v="0"/>
    <n v="0"/>
    <s v="OK"/>
    <s v="Granel"/>
    <x v="2"/>
    <n v="0"/>
    <s v="F. ALCONERA"/>
    <s v="A"/>
    <d v="1899-12-30T00:00:13"/>
    <d v="1899-12-30T00:00:13"/>
    <s v="OK"/>
    <m/>
    <m/>
    <d v="1899-12-30T00:00:00"/>
    <d v="1899-12-30T00:26:09"/>
    <n v="3"/>
    <d v="1899-12-30T00:00:13"/>
    <n v="26.150000000011122"/>
    <n v="16"/>
    <s v="Si"/>
  </r>
  <r>
    <s v="CCAL"/>
    <s v="2025021021"/>
    <x v="0"/>
    <s v="ER2637BBV"/>
    <s v="E4929LNP"/>
    <d v="2025-03-18T00:00:00"/>
    <m/>
    <s v="3297"/>
    <x v="2"/>
    <s v="PA"/>
    <s v="S1"/>
    <m/>
    <d v="2025-03-18T00:00:00"/>
    <d v="1899-12-30T16:04:11"/>
    <d v="2025-03-18T00:00:00"/>
    <d v="1899-12-30T16:04:25"/>
    <d v="2025-03-18T00:00:00"/>
    <d v="1899-12-30T16:32:12"/>
    <x v="0"/>
    <s v="RFCPI"/>
    <s v="8043259743"/>
    <s v="FBO"/>
    <d v="1899-12-30T00:28:01"/>
    <d v="1899-12-30T00:27:47"/>
    <d v="1899-12-30T00:00:14"/>
    <s v="Granel"/>
    <s v="E001"/>
    <x v="2"/>
    <d v="1899-12-30T00:28:01"/>
    <d v="1899-12-30T00:27:47"/>
    <n v="16"/>
    <x v="17"/>
    <x v="4"/>
    <x v="2"/>
    <n v="0"/>
    <n v="0"/>
    <s v="OK"/>
    <s v="Granel"/>
    <x v="2"/>
    <n v="0"/>
    <s v="F. ALCONERA"/>
    <s v="A"/>
    <d v="1899-12-30T00:00:14"/>
    <d v="1899-12-30T00:00:14"/>
    <s v="OK"/>
    <m/>
    <m/>
    <d v="1899-12-30T00:00:00"/>
    <d v="1899-12-30T00:28:01"/>
    <n v="3"/>
    <d v="1899-12-30T00:00:14"/>
    <n v="28.016666666668755"/>
    <n v="16"/>
    <s v="Si"/>
  </r>
  <r>
    <s v="CCAL"/>
    <s v="2025021018"/>
    <x v="0"/>
    <s v="ER3456BCC"/>
    <s v="E2492HHN"/>
    <d v="2025-03-18T00:00:00"/>
    <m/>
    <s v="3350"/>
    <x v="9"/>
    <s v="PA"/>
    <s v="S2"/>
    <m/>
    <d v="2025-03-18T00:00:00"/>
    <d v="1899-12-30T15:35:35"/>
    <d v="2025-03-18T00:00:00"/>
    <d v="1899-12-30T15:35:48"/>
    <d v="2025-03-18T00:00:00"/>
    <d v="1899-12-30T16:44:07"/>
    <x v="0"/>
    <s v="RFCPI"/>
    <s v="8043259744"/>
    <s v="FBO"/>
    <d v="1899-12-30T01:08:32"/>
    <d v="1899-12-30T01:08:19"/>
    <d v="1899-12-30T00:00:13"/>
    <s v="Granel"/>
    <s v="E001"/>
    <x v="2"/>
    <d v="1899-12-30T01:08:32"/>
    <d v="1899-12-30T01:08:19"/>
    <n v="15"/>
    <x v="17"/>
    <x v="4"/>
    <x v="2"/>
    <n v="0"/>
    <n v="0"/>
    <s v="OK"/>
    <s v="Granel"/>
    <x v="2"/>
    <n v="0"/>
    <s v="F. ALCONERA"/>
    <s v="B"/>
    <d v="1899-12-30T00:00:13"/>
    <d v="1899-12-30T00:00:13"/>
    <s v="OK"/>
    <m/>
    <m/>
    <d v="1899-12-30T00:00:00"/>
    <d v="1899-12-30T01:08:32"/>
    <n v="3"/>
    <d v="1899-12-30T00:00:13"/>
    <n v="68.533333333329551"/>
    <n v="16"/>
    <s v="No"/>
  </r>
  <r>
    <s v="CCAL"/>
    <s v="2025021035"/>
    <x v="0"/>
    <s v="ER1566BDL"/>
    <s v="E8828MPD"/>
    <d v="2025-03-18T00:00:00"/>
    <m/>
    <s v="3230"/>
    <x v="1"/>
    <s v="PA"/>
    <s v="PA"/>
    <m/>
    <d v="2025-03-18T00:00:00"/>
    <d v="1899-12-30T16:30:38"/>
    <d v="2025-03-18T00:00:00"/>
    <d v="1899-12-30T16:30:52"/>
    <d v="2025-03-18T00:00:00"/>
    <d v="1899-12-30T17:07:27"/>
    <x v="0"/>
    <s v="RFCPI"/>
    <s v="8043259747"/>
    <s v="FBO"/>
    <d v="1899-12-30T00:36:49"/>
    <d v="1899-12-30T00:36:35"/>
    <d v="1899-12-30T00:00:14"/>
    <s v="Ensacado"/>
    <s v="E002"/>
    <x v="2"/>
    <d v="1899-12-30T00:36:49"/>
    <d v="1899-12-30T00:36:35"/>
    <n v="16"/>
    <x v="17"/>
    <x v="4"/>
    <x v="1"/>
    <n v="0"/>
    <n v="0"/>
    <s v="OK"/>
    <s v="Ensacado"/>
    <x v="2"/>
    <n v="0"/>
    <s v="F. ALCONERA"/>
    <s v="A"/>
    <d v="1899-12-30T00:00:14"/>
    <d v="1899-12-30T00:00:14"/>
    <s v="OK"/>
    <m/>
    <m/>
    <d v="1899-12-30T00:00:00"/>
    <d v="1899-12-30T00:36:49"/>
    <n v="3"/>
    <d v="1899-12-30T00:00:14"/>
    <n v="36.816666666667089"/>
    <n v="17"/>
    <s v="Si"/>
  </r>
  <r>
    <s v="CCAL"/>
    <s v="2025021049"/>
    <x v="0"/>
    <s v="ER3105BBY"/>
    <s v="E7841LBS"/>
    <d v="2025-03-18T00:00:00"/>
    <m/>
    <s v="3228"/>
    <x v="3"/>
    <s v="PA"/>
    <s v="S4"/>
    <m/>
    <d v="2025-03-18T00:00:00"/>
    <d v="1899-12-30T16:50:22"/>
    <d v="2025-03-18T00:00:00"/>
    <d v="1899-12-30T16:50:34"/>
    <d v="2025-03-18T00:00:00"/>
    <d v="1899-12-30T17:18:02"/>
    <x v="0"/>
    <s v="RFCPI"/>
    <s v="8043259748"/>
    <s v="FBO"/>
    <d v="1899-12-30T00:27:40"/>
    <d v="1899-12-30T00:27:28"/>
    <d v="1899-12-30T00:00:12"/>
    <s v="Granel"/>
    <s v="E001"/>
    <x v="2"/>
    <d v="1899-12-30T00:27:40"/>
    <d v="1899-12-30T00:27:28"/>
    <n v="16"/>
    <x v="17"/>
    <x v="4"/>
    <x v="2"/>
    <n v="0"/>
    <n v="0"/>
    <s v="OK"/>
    <s v="Granel"/>
    <x v="2"/>
    <n v="0"/>
    <s v="F. ALCONERA"/>
    <s v="A"/>
    <d v="1899-12-30T00:00:12"/>
    <d v="1899-12-30T00:00:12"/>
    <s v="OK"/>
    <m/>
    <m/>
    <d v="1899-12-30T00:00:00"/>
    <d v="1899-12-30T00:27:40"/>
    <n v="3"/>
    <d v="1899-12-30T00:00:12"/>
    <n v="27.666666666662305"/>
    <n v="17"/>
    <s v="Si"/>
  </r>
  <r>
    <s v="CCAL"/>
    <s v="2025021053"/>
    <x v="0"/>
    <s v="ER6677BBW"/>
    <s v="E6245LDT"/>
    <d v="2025-03-18T00:00:00"/>
    <m/>
    <s v="3297"/>
    <x v="2"/>
    <s v="PA"/>
    <s v="S1"/>
    <m/>
    <d v="2025-03-18T00:00:00"/>
    <d v="1899-12-30T16:58:11"/>
    <d v="2025-03-18T00:00:00"/>
    <d v="1899-12-30T16:58:23"/>
    <d v="2025-03-18T00:00:00"/>
    <d v="1899-12-30T17:22:32"/>
    <x v="0"/>
    <s v="RFCPI"/>
    <s v="8043259749"/>
    <s v="FBO"/>
    <d v="1899-12-30T00:24:21"/>
    <d v="1899-12-30T00:24:09"/>
    <d v="1899-12-30T00:00:12"/>
    <s v="Granel"/>
    <s v="E001"/>
    <x v="1"/>
    <d v="1899-12-30T00:24:21"/>
    <d v="1899-12-30T00:24:09"/>
    <n v="16"/>
    <x v="17"/>
    <x v="4"/>
    <x v="2"/>
    <n v="0"/>
    <n v="0"/>
    <s v="OK"/>
    <s v="Granel"/>
    <x v="2"/>
    <n v="0"/>
    <s v="F. ALCONERA"/>
    <s v="A"/>
    <d v="1899-12-30T00:00:12"/>
    <d v="1899-12-30T00:00:12"/>
    <s v="OK"/>
    <m/>
    <m/>
    <d v="1899-12-30T00:00:00"/>
    <d v="1899-12-30T00:24:21"/>
    <n v="3"/>
    <d v="1899-12-30T00:00:12"/>
    <n v="24.349999999996772"/>
    <n v="17"/>
    <s v="Si"/>
  </r>
  <r>
    <s v="CCAL"/>
    <s v="2025021057"/>
    <x v="0"/>
    <s v="ER3547BBD"/>
    <s v="E8416KLT"/>
    <d v="2025-03-18T00:00:00"/>
    <m/>
    <s v="3297"/>
    <x v="2"/>
    <s v="PA"/>
    <s v="S1"/>
    <m/>
    <d v="2025-03-18T00:00:00"/>
    <d v="1899-12-30T17:00:08"/>
    <d v="2025-03-18T00:00:00"/>
    <d v="1899-12-30T17:00:20"/>
    <d v="2025-03-18T00:00:00"/>
    <d v="1899-12-30T17:26:09"/>
    <x v="0"/>
    <s v="RFCPI"/>
    <s v="8043259751"/>
    <s v="FBO"/>
    <d v="1899-12-30T00:26:01"/>
    <d v="1899-12-30T00:25:49"/>
    <d v="1899-12-30T00:00:12"/>
    <s v="Granel"/>
    <s v="E001"/>
    <x v="2"/>
    <d v="1899-12-30T00:26:01"/>
    <d v="1899-12-30T00:25:49"/>
    <n v="17"/>
    <x v="17"/>
    <x v="4"/>
    <x v="2"/>
    <n v="0"/>
    <n v="0"/>
    <s v="OK"/>
    <s v="Granel"/>
    <x v="2"/>
    <n v="0"/>
    <s v="F. ALCONERA"/>
    <s v="A"/>
    <d v="1899-12-30T00:00:12"/>
    <d v="1899-12-30T00:00:12"/>
    <s v="OK"/>
    <m/>
    <m/>
    <d v="1899-12-30T00:00:00"/>
    <d v="1899-12-30T00:26:01"/>
    <n v="3"/>
    <d v="1899-12-30T00:00:12"/>
    <n v="26.016666666667163"/>
    <n v="17"/>
    <s v="Si"/>
  </r>
  <r>
    <s v="CCAL"/>
    <s v="2025021044"/>
    <x v="0"/>
    <s v="ER8802BBS"/>
    <s v="E5397MMK"/>
    <d v="2025-03-18T00:00:00"/>
    <m/>
    <s v="3350"/>
    <x v="9"/>
    <s v="PA"/>
    <s v="S5"/>
    <m/>
    <d v="2025-03-18T00:00:00"/>
    <d v="1899-12-30T16:43:15"/>
    <d v="2025-03-18T00:00:00"/>
    <d v="1899-12-30T16:43:28"/>
    <d v="2025-03-18T00:00:00"/>
    <d v="1899-12-30T17:26:59"/>
    <x v="0"/>
    <s v="RFCPI"/>
    <s v="8043259752"/>
    <s v="FBO"/>
    <d v="1899-12-30T00:43:44"/>
    <d v="1899-12-30T00:43:31"/>
    <d v="1899-12-30T00:00:13"/>
    <s v="Granel"/>
    <s v="E001"/>
    <x v="2"/>
    <d v="1899-12-30T00:43:44"/>
    <d v="1899-12-30T00:43:31"/>
    <n v="16"/>
    <x v="17"/>
    <x v="4"/>
    <x v="2"/>
    <n v="0"/>
    <n v="0"/>
    <s v="OK"/>
    <s v="Granel"/>
    <x v="2"/>
    <n v="0"/>
    <s v="F. ALCONERA"/>
    <s v="A"/>
    <d v="1899-12-30T00:00:13"/>
    <d v="1899-12-30T00:00:13"/>
    <s v="OK"/>
    <m/>
    <m/>
    <d v="1899-12-30T00:00:00"/>
    <d v="1899-12-30T00:43:44"/>
    <n v="3"/>
    <d v="1899-12-30T00:00:13"/>
    <n v="43.733333333332865"/>
    <n v="17"/>
    <s v="Si"/>
  </r>
  <r>
    <s v="CCAL"/>
    <s v="2025021066"/>
    <x v="0"/>
    <s v="ER2114BBG"/>
    <s v="E3425LKV"/>
    <d v="2025-03-18T00:00:00"/>
    <m/>
    <s v="3228"/>
    <x v="3"/>
    <s v="PA"/>
    <s v="S4"/>
    <m/>
    <d v="2025-03-18T00:00:00"/>
    <d v="1899-12-30T17:06:52"/>
    <d v="2025-03-18T00:00:00"/>
    <d v="1899-12-30T17:07:04"/>
    <d v="2025-03-18T00:00:00"/>
    <d v="1899-12-30T17:33:59"/>
    <x v="0"/>
    <s v="RFCPI"/>
    <s v="8043259754"/>
    <s v="FBO"/>
    <d v="1899-12-30T00:27:07"/>
    <d v="1899-12-30T00:26:55"/>
    <d v="1899-12-30T00:00:12"/>
    <s v="Granel"/>
    <s v="E001"/>
    <x v="2"/>
    <d v="1899-12-30T00:27:07"/>
    <d v="1899-12-30T00:26:55"/>
    <n v="17"/>
    <x v="17"/>
    <x v="4"/>
    <x v="2"/>
    <n v="0"/>
    <n v="0"/>
    <s v="OK"/>
    <s v="Granel"/>
    <x v="2"/>
    <n v="0"/>
    <s v="F. ALCONERA"/>
    <s v="A"/>
    <d v="1899-12-30T00:00:12"/>
    <d v="1899-12-30T00:00:12"/>
    <s v="OK"/>
    <m/>
    <m/>
    <d v="1899-12-30T00:00:00"/>
    <d v="1899-12-30T00:27:07"/>
    <n v="3"/>
    <d v="1899-12-30T00:00:12"/>
    <n v="27.116666666668774"/>
    <n v="17"/>
    <s v="Si"/>
  </r>
  <r>
    <s v="CCAL"/>
    <s v="2025021077"/>
    <x v="0"/>
    <s v="ER8804BBS"/>
    <s v="E8421HJR"/>
    <d v="2025-03-18T00:00:00"/>
    <m/>
    <s v="3297"/>
    <x v="2"/>
    <s v="PA"/>
    <s v="S1"/>
    <m/>
    <d v="2025-03-18T00:00:00"/>
    <d v="1899-12-30T17:16:49"/>
    <d v="2025-03-18T00:00:00"/>
    <d v="1899-12-30T17:17:03"/>
    <d v="2025-03-18T00:00:00"/>
    <d v="1899-12-30T17:44:50"/>
    <x v="0"/>
    <s v="RFCPI"/>
    <s v="8043259756"/>
    <s v="FBO"/>
    <d v="1899-12-30T00:28:01"/>
    <d v="1899-12-30T00:27:47"/>
    <d v="1899-12-30T00:00:14"/>
    <s v="Granel"/>
    <s v="E001"/>
    <x v="2"/>
    <d v="1899-12-30T00:28:01"/>
    <d v="1899-12-30T00:27:47"/>
    <n v="17"/>
    <x v="17"/>
    <x v="4"/>
    <x v="2"/>
    <n v="0"/>
    <n v="0"/>
    <s v="OK"/>
    <s v="Granel"/>
    <x v="2"/>
    <n v="0"/>
    <s v="F. ALCONERA"/>
    <s v="A"/>
    <d v="1899-12-30T00:00:14"/>
    <d v="1899-12-30T00:00:14"/>
    <s v="OK"/>
    <m/>
    <m/>
    <d v="1899-12-30T00:00:00"/>
    <d v="1899-12-30T00:28:01"/>
    <n v="3"/>
    <d v="1899-12-30T00:00:14"/>
    <n v="28.016666666668755"/>
    <n v="17"/>
    <s v="Si"/>
  </r>
  <r>
    <s v="CCAL"/>
    <s v="2025021067"/>
    <x v="0"/>
    <s v="ER1760BDB"/>
    <s v="E3179MJG"/>
    <d v="2025-03-18T00:00:00"/>
    <m/>
    <s v="3228"/>
    <x v="3"/>
    <s v="PA"/>
    <s v="S4"/>
    <m/>
    <d v="2025-03-18T00:00:00"/>
    <d v="1899-12-30T17:07:40"/>
    <d v="2025-03-18T00:00:00"/>
    <d v="1899-12-30T17:07:52"/>
    <d v="2025-03-18T00:00:00"/>
    <d v="1899-12-30T17:48:12"/>
    <x v="0"/>
    <s v="RFCPI"/>
    <s v="8043259757"/>
    <s v="FBO"/>
    <d v="1899-12-30T00:40:32"/>
    <d v="1899-12-30T00:40:20"/>
    <d v="1899-12-30T00:00:12"/>
    <s v="Granel"/>
    <s v="E001"/>
    <x v="2"/>
    <d v="1899-12-30T00:40:32"/>
    <d v="1899-12-30T00:40:20"/>
    <n v="17"/>
    <x v="17"/>
    <x v="4"/>
    <x v="2"/>
    <n v="0"/>
    <n v="0"/>
    <s v="OK"/>
    <s v="Granel"/>
    <x v="2"/>
    <n v="0"/>
    <s v="F. ALCONERA"/>
    <s v="A"/>
    <d v="1899-12-30T00:00:12"/>
    <d v="1899-12-30T00:00:12"/>
    <s v="OK"/>
    <m/>
    <m/>
    <d v="1899-12-30T00:00:00"/>
    <d v="1899-12-30T00:40:32"/>
    <n v="3"/>
    <d v="1899-12-30T00:00:12"/>
    <n v="40.533333333336046"/>
    <n v="17"/>
    <s v="Si"/>
  </r>
  <r>
    <s v="CCAL"/>
    <s v="2025021085"/>
    <x v="0"/>
    <s v="ER3348BBR"/>
    <s v="E6103LDT"/>
    <d v="2025-03-18T00:00:00"/>
    <m/>
    <s v="3228"/>
    <x v="3"/>
    <s v="PA"/>
    <s v="S4"/>
    <m/>
    <d v="2025-03-18T00:00:00"/>
    <d v="1899-12-30T17:29:44"/>
    <d v="2025-03-18T00:00:00"/>
    <d v="1899-12-30T17:29:58"/>
    <d v="2025-03-18T00:00:00"/>
    <d v="1899-12-30T18:04:33"/>
    <x v="0"/>
    <s v="RFCPI"/>
    <s v="8043259760"/>
    <s v="FBO"/>
    <d v="1899-12-30T00:34:49"/>
    <d v="1899-12-30T00:34:35"/>
    <d v="1899-12-30T00:00:14"/>
    <s v="Granel"/>
    <s v="E001"/>
    <x v="2"/>
    <d v="1899-12-30T00:34:49"/>
    <d v="1899-12-30T00:34:35"/>
    <n v="17"/>
    <x v="17"/>
    <x v="4"/>
    <x v="2"/>
    <n v="0"/>
    <n v="0"/>
    <s v="OK"/>
    <s v="Granel"/>
    <x v="2"/>
    <n v="0"/>
    <s v="F. ALCONERA"/>
    <s v="A"/>
    <d v="1899-12-30T00:00:14"/>
    <d v="1899-12-30T00:00:14"/>
    <s v="OK"/>
    <m/>
    <m/>
    <d v="1899-12-30T00:00:00"/>
    <d v="1899-12-30T00:34:49"/>
    <n v="3"/>
    <d v="1899-12-30T00:00:14"/>
    <n v="34.816666666665661"/>
    <n v="18"/>
    <s v="Si"/>
  </r>
  <r>
    <s v="CCAL"/>
    <s v="2025021093"/>
    <x v="0"/>
    <s v="ER9252BBJ"/>
    <s v="E8364KHH"/>
    <d v="2025-03-18T00:00:00"/>
    <m/>
    <s v="3297"/>
    <x v="2"/>
    <s v="PA"/>
    <s v="S1"/>
    <m/>
    <d v="2025-03-18T00:00:00"/>
    <d v="1899-12-30T17:43:17"/>
    <d v="2025-03-18T00:00:00"/>
    <d v="1899-12-30T17:43:32"/>
    <d v="2025-03-18T00:00:00"/>
    <d v="1899-12-30T18:10:37"/>
    <x v="0"/>
    <s v="RFCPI"/>
    <s v="8043259762"/>
    <s v="EXW"/>
    <d v="1899-12-30T00:27:20"/>
    <d v="1899-12-30T00:27:05"/>
    <d v="1899-12-30T00:00:15"/>
    <s v="Granel"/>
    <s v="E001"/>
    <x v="1"/>
    <d v="1899-12-30T00:27:20"/>
    <d v="1899-12-30T00:27:05"/>
    <n v="17"/>
    <x v="17"/>
    <x v="4"/>
    <x v="2"/>
    <n v="0"/>
    <n v="0"/>
    <s v="OK"/>
    <s v="Granel"/>
    <x v="2"/>
    <n v="0"/>
    <s v="F. ALCONERA"/>
    <s v="A"/>
    <d v="1899-12-30T00:00:15"/>
    <d v="1899-12-30T00:00:15"/>
    <s v="OK"/>
    <m/>
    <m/>
    <d v="1899-12-30T00:00:00"/>
    <d v="1899-12-30T00:27:20"/>
    <n v="3"/>
    <d v="1899-12-30T00:00:15"/>
    <n v="27.333333333345493"/>
    <n v="18"/>
    <s v="Si"/>
  </r>
  <r>
    <s v="CCAL"/>
    <s v="2025021095"/>
    <x v="0"/>
    <s v="ER4761BBV"/>
    <s v="E1400KHH"/>
    <d v="2025-03-18T00:00:00"/>
    <m/>
    <s v="3297"/>
    <x v="2"/>
    <s v="PA"/>
    <s v="S1"/>
    <m/>
    <d v="2025-03-18T00:00:00"/>
    <d v="1899-12-30T17:45:25"/>
    <d v="2025-03-18T00:00:00"/>
    <d v="1899-12-30T17:45:38"/>
    <d v="2025-03-18T00:00:00"/>
    <d v="1899-12-30T18:19:38"/>
    <x v="0"/>
    <s v="RFCPI"/>
    <s v="8043259763"/>
    <s v="EXW"/>
    <d v="1899-12-30T00:34:13"/>
    <d v="1899-12-30T00:34:00"/>
    <d v="1899-12-30T00:00:13"/>
    <s v="Granel"/>
    <s v="E001"/>
    <x v="1"/>
    <d v="1899-12-30T00:34:13"/>
    <d v="1899-12-30T00:34:00"/>
    <n v="17"/>
    <x v="17"/>
    <x v="4"/>
    <x v="2"/>
    <n v="0"/>
    <n v="0"/>
    <s v="OK"/>
    <s v="Granel"/>
    <x v="2"/>
    <n v="0"/>
    <s v="F. ALCONERA"/>
    <s v="A"/>
    <d v="1899-12-30T00:00:13"/>
    <d v="1899-12-30T00:00:13"/>
    <s v="OK"/>
    <m/>
    <m/>
    <d v="1899-12-30T00:00:00"/>
    <d v="1899-12-30T00:34:13"/>
    <n v="3"/>
    <d v="1899-12-30T00:00:13"/>
    <n v="34.216666666660771"/>
    <n v="18"/>
    <s v="Si"/>
  </r>
  <r>
    <s v="CCAL"/>
    <s v="2025021097"/>
    <x v="0"/>
    <s v="ER3686BCF"/>
    <s v="E9865JVX"/>
    <d v="2025-03-18T00:00:00"/>
    <m/>
    <s v="3228"/>
    <x v="3"/>
    <s v="PA"/>
    <s v="S4"/>
    <m/>
    <d v="2025-03-18T00:00:00"/>
    <d v="1899-12-30T17:55:50"/>
    <d v="2025-03-18T00:00:00"/>
    <d v="1899-12-30T17:56:05"/>
    <d v="2025-03-18T00:00:00"/>
    <d v="1899-12-30T18:29:16"/>
    <x v="0"/>
    <s v="RFCPI"/>
    <s v="8043259764"/>
    <s v="FBO"/>
    <d v="1899-12-30T00:33:26"/>
    <d v="1899-12-30T00:33:11"/>
    <d v="1899-12-30T00:00:15"/>
    <s v="Granel"/>
    <s v="E001"/>
    <x v="2"/>
    <d v="1899-12-30T00:33:26"/>
    <d v="1899-12-30T00:33:11"/>
    <n v="17"/>
    <x v="17"/>
    <x v="4"/>
    <x v="2"/>
    <n v="0"/>
    <n v="0"/>
    <s v="OK"/>
    <s v="Granel"/>
    <x v="2"/>
    <n v="0"/>
    <s v="F. ALCONERA"/>
    <s v="A"/>
    <d v="1899-12-30T00:00:15"/>
    <d v="1899-12-30T00:00:15"/>
    <s v="OK"/>
    <m/>
    <m/>
    <d v="1899-12-30T00:00:00"/>
    <d v="1899-12-30T00:33:26"/>
    <n v="3"/>
    <d v="1899-12-30T00:00:15"/>
    <n v="33.433333333329657"/>
    <n v="18"/>
    <s v="Si"/>
  </r>
  <r>
    <s v="CCAL"/>
    <s v="2025021096"/>
    <x v="0"/>
    <s v="ER8805BBS"/>
    <s v="E8272KDP"/>
    <d v="2025-03-18T00:00:00"/>
    <m/>
    <s v="3350"/>
    <x v="9"/>
    <s v="PA"/>
    <s v="S5"/>
    <m/>
    <d v="2025-03-18T00:00:00"/>
    <d v="1899-12-30T17:49:08"/>
    <d v="2025-03-18T00:00:00"/>
    <d v="1899-12-30T17:49:21"/>
    <d v="2025-03-18T00:00:00"/>
    <d v="1899-12-30T18:33:16"/>
    <x v="0"/>
    <s v="RFCPI"/>
    <s v="8043259765"/>
    <s v="FBO"/>
    <d v="1899-12-30T00:44:08"/>
    <d v="1899-12-30T00:43:55"/>
    <d v="1899-12-30T00:00:13"/>
    <s v="Granel"/>
    <s v="E001"/>
    <x v="2"/>
    <d v="1899-12-30T00:44:08"/>
    <d v="1899-12-30T00:43:55"/>
    <n v="17"/>
    <x v="17"/>
    <x v="4"/>
    <x v="2"/>
    <n v="0"/>
    <n v="0"/>
    <s v="OK"/>
    <s v="Granel"/>
    <x v="2"/>
    <n v="0"/>
    <s v="F. ALCONERA"/>
    <s v="A"/>
    <d v="1899-12-30T00:00:13"/>
    <d v="1899-12-30T00:00:13"/>
    <s v="OK"/>
    <m/>
    <m/>
    <d v="1899-12-30T00:00:00"/>
    <d v="1899-12-30T00:44:08"/>
    <n v="3"/>
    <d v="1899-12-30T00:00:13"/>
    <n v="44.133333333335969"/>
    <n v="18"/>
    <s v="Si"/>
  </r>
  <r>
    <s v="CCAL"/>
    <s v="2025021100"/>
    <x v="0"/>
    <s v="ER8908BBG"/>
    <s v="E5792MTF"/>
    <d v="2025-03-18T00:00:00"/>
    <m/>
    <s v="3297"/>
    <x v="2"/>
    <s v="PA"/>
    <s v="S1"/>
    <m/>
    <d v="2025-03-18T00:00:00"/>
    <d v="1899-12-30T18:12:13"/>
    <d v="2025-03-18T00:00:00"/>
    <d v="1899-12-30T18:12:26"/>
    <d v="2025-03-18T00:00:00"/>
    <d v="1899-12-30T19:02:54"/>
    <x v="0"/>
    <s v="RFCPI"/>
    <s v="8043259767"/>
    <s v="EXW"/>
    <d v="1899-12-30T00:50:41"/>
    <d v="1899-12-30T00:50:28"/>
    <d v="1899-12-30T00:00:13"/>
    <s v="Granel"/>
    <s v="E001"/>
    <x v="1"/>
    <d v="1899-12-30T00:50:41"/>
    <d v="1899-12-30T00:50:28"/>
    <n v="18"/>
    <x v="17"/>
    <x v="4"/>
    <x v="2"/>
    <n v="0"/>
    <n v="0"/>
    <s v="OK"/>
    <s v="Granel"/>
    <x v="2"/>
    <n v="0"/>
    <s v="F. ALCONERA"/>
    <s v="B"/>
    <d v="1899-12-30T00:00:13"/>
    <d v="1899-12-30T00:00:13"/>
    <s v="OK"/>
    <m/>
    <m/>
    <d v="1899-12-30T00:00:00"/>
    <d v="1899-12-30T00:50:41"/>
    <n v="3"/>
    <d v="1899-12-30T00:00:13"/>
    <n v="50.683333333334431"/>
    <n v="19"/>
    <s v="No"/>
  </r>
  <r>
    <s v="CCAL"/>
    <s v="2025021102"/>
    <x v="0"/>
    <s v="ER1200BBL"/>
    <s v="E8055LBS"/>
    <d v="2025-03-18T00:00:00"/>
    <m/>
    <s v="3297"/>
    <x v="2"/>
    <s v="PA"/>
    <s v="S1"/>
    <m/>
    <d v="2025-03-18T00:00:00"/>
    <d v="1899-12-30T18:32:49"/>
    <d v="2025-03-18T00:00:00"/>
    <d v="1899-12-30T18:33:02"/>
    <d v="2025-03-18T00:00:00"/>
    <d v="1899-12-30T19:05:44"/>
    <x v="0"/>
    <s v="RFCPI"/>
    <s v="8043259768"/>
    <s v="EXW"/>
    <d v="1899-12-30T00:32:55"/>
    <d v="1899-12-30T00:32:42"/>
    <d v="1899-12-30T00:00:13"/>
    <s v="Granel"/>
    <s v="E001"/>
    <x v="1"/>
    <d v="1899-12-30T00:32:55"/>
    <d v="1899-12-30T00:32:42"/>
    <n v="18"/>
    <x v="17"/>
    <x v="4"/>
    <x v="2"/>
    <n v="0"/>
    <n v="0"/>
    <s v="OK"/>
    <s v="Granel"/>
    <x v="2"/>
    <n v="0"/>
    <s v="F. ALCONERA"/>
    <s v="A"/>
    <d v="1899-12-30T00:00:13"/>
    <d v="1899-12-30T00:00:13"/>
    <s v="OK"/>
    <m/>
    <m/>
    <d v="1899-12-30T00:00:00"/>
    <d v="1899-12-30T00:32:55"/>
    <n v="3"/>
    <d v="1899-12-30T00:00:13"/>
    <n v="32.916666666671915"/>
    <n v="19"/>
    <s v="Si"/>
  </r>
  <r>
    <s v="CCAL"/>
    <s v="2025021129"/>
    <x v="0"/>
    <s v="ER3898BDF"/>
    <s v="E6610MKM"/>
    <d v="2025-03-18T00:00:00"/>
    <m/>
    <s v="3230"/>
    <x v="1"/>
    <s v="PA"/>
    <s v="PA"/>
    <m/>
    <d v="2025-03-18T00:00:00"/>
    <d v="1899-12-30T19:53:51"/>
    <d v="2025-03-18T00:00:00"/>
    <d v="1899-12-30T19:54:05"/>
    <d v="2025-03-18T00:00:00"/>
    <d v="1899-12-30T20:20:12"/>
    <x v="0"/>
    <s v="RFCPI"/>
    <s v="8043259770"/>
    <s v="FBO"/>
    <d v="1899-12-30T00:26:21"/>
    <d v="1899-12-30T00:26:07"/>
    <d v="1899-12-30T00:00:14"/>
    <s v="Ensacado"/>
    <s v="E002"/>
    <x v="2"/>
    <d v="1899-12-30T00:26:21"/>
    <d v="1899-12-30T00:26:07"/>
    <n v="19"/>
    <x v="17"/>
    <x v="4"/>
    <x v="1"/>
    <n v="0"/>
    <n v="0"/>
    <s v="OK"/>
    <s v="Ensacado"/>
    <x v="2"/>
    <n v="0"/>
    <s v="F. ALCONERA"/>
    <s v="A"/>
    <d v="1899-12-30T00:00:14"/>
    <d v="1899-12-30T00:00:14"/>
    <s v="OK"/>
    <m/>
    <m/>
    <d v="1899-12-30T00:00:00"/>
    <d v="1899-12-30T00:26:21"/>
    <n v="3"/>
    <d v="1899-12-30T00:00:14"/>
    <n v="26.349999999998364"/>
    <n v="20"/>
    <s v="Si"/>
  </r>
  <r>
    <s v="CCAL"/>
    <s v="2025021153"/>
    <x v="0"/>
    <s v="ECS04211R"/>
    <s v="E3710KKC"/>
    <d v="2025-03-19T00:00:00"/>
    <m/>
    <s v="3230"/>
    <x v="1"/>
    <s v="PA"/>
    <s v="PA"/>
    <m/>
    <d v="2025-03-19T00:00:00"/>
    <d v="1899-12-30T06:20:37"/>
    <d v="2025-03-19T00:00:00"/>
    <d v="1899-12-30T06:20:05"/>
    <d v="2025-03-19T00:00:00"/>
    <d v="1899-12-30T07:00:05"/>
    <x v="0"/>
    <s v="RFCPI"/>
    <s v="8043259780"/>
    <s v="FBO"/>
    <d v="1899-12-30T00:00:00"/>
    <d v="1899-12-30T00:00:00"/>
    <d v="1899-12-30T00:00:00"/>
    <s v="Ensacado"/>
    <s v="E002"/>
    <x v="2"/>
    <d v="1899-12-30T00:39:28"/>
    <d v="1899-12-30T00:40:00"/>
    <n v="6"/>
    <x v="18"/>
    <x v="4"/>
    <x v="1"/>
    <n v="0"/>
    <n v="0"/>
    <s v="OK"/>
    <s v="Ensacado"/>
    <x v="2"/>
    <n v="0"/>
    <s v="F. ALCONERA"/>
    <s v="A"/>
    <d v="1899-12-30T00:00:00"/>
    <d v="1899-12-30T00:00:00"/>
    <s v="OK"/>
    <m/>
    <m/>
    <d v="1899-12-30T00:00:00"/>
    <d v="1899-12-30T00:39:28"/>
    <n v="4"/>
    <n v="-3.7037037037002118E-4"/>
    <n v="39.466666666670385"/>
    <n v="7"/>
    <s v="Si"/>
  </r>
  <r>
    <s v="CCAL"/>
    <s v="2025021160"/>
    <x v="0"/>
    <s v="ER9810BBD"/>
    <s v="E7817JTR"/>
    <d v="2025-03-19T00:00:00"/>
    <m/>
    <s v="3297"/>
    <x v="2"/>
    <s v="PA"/>
    <s v="S1"/>
    <m/>
    <d v="2025-03-19T00:00:00"/>
    <d v="1899-12-30T07:03:34"/>
    <d v="2025-03-19T00:00:00"/>
    <d v="1899-12-30T07:03:02"/>
    <d v="2025-03-19T00:00:00"/>
    <d v="1899-12-30T07:34:13"/>
    <x v="0"/>
    <s v="RFCPI"/>
    <s v="8043259788"/>
    <s v="EXW"/>
    <d v="1899-12-30T00:00:00"/>
    <d v="1899-12-30T00:00:00"/>
    <d v="1899-12-30T00:00:00"/>
    <s v="Granel"/>
    <s v="E001"/>
    <x v="1"/>
    <d v="1899-12-30T00:30:39"/>
    <d v="1899-12-30T00:31:11"/>
    <n v="7"/>
    <x v="18"/>
    <x v="4"/>
    <x v="2"/>
    <n v="0"/>
    <n v="0"/>
    <s v="OK"/>
    <s v="Granel"/>
    <x v="2"/>
    <n v="0"/>
    <s v="F. ALCONERA"/>
    <s v="A"/>
    <d v="1899-12-30T00:00:00"/>
    <d v="1899-12-30T00:00:00"/>
    <s v="OK"/>
    <m/>
    <m/>
    <d v="1899-12-30T00:00:00"/>
    <d v="1899-12-30T00:30:39"/>
    <n v="4"/>
    <n v="-3.7037037037002118E-4"/>
    <n v="30.649999999996798"/>
    <n v="7"/>
    <s v="Si"/>
  </r>
  <r>
    <s v="CCAL"/>
    <s v="2025021177"/>
    <x v="0"/>
    <s v="ER0119BBW"/>
    <s v="E8837LZK"/>
    <d v="2025-03-19T00:00:00"/>
    <m/>
    <s v="3297"/>
    <x v="2"/>
    <s v="PA"/>
    <s v="S1"/>
    <m/>
    <d v="2025-03-19T00:00:00"/>
    <d v="1899-12-30T07:25:31"/>
    <d v="2025-03-19T00:00:00"/>
    <d v="1899-12-30T07:25:01"/>
    <d v="2025-03-19T00:00:00"/>
    <d v="1899-12-30T07:53:15"/>
    <x v="0"/>
    <s v="RFCPI"/>
    <s v="8043259791"/>
    <s v="FBO"/>
    <d v="1899-12-30T00:00:00"/>
    <d v="1899-12-30T00:00:00"/>
    <d v="1899-12-30T00:00:00"/>
    <s v="Granel"/>
    <s v="E001"/>
    <x v="2"/>
    <d v="1899-12-30T00:27:44"/>
    <d v="1899-12-30T00:28:14"/>
    <n v="7"/>
    <x v="18"/>
    <x v="4"/>
    <x v="2"/>
    <n v="0"/>
    <n v="0"/>
    <s v="OK"/>
    <s v="Granel"/>
    <x v="2"/>
    <n v="0"/>
    <s v="F. ALCONERA"/>
    <s v="A"/>
    <d v="1899-12-30T00:00:00"/>
    <d v="1899-12-30T00:00:00"/>
    <s v="OK"/>
    <m/>
    <m/>
    <d v="1899-12-30T00:00:00"/>
    <d v="1899-12-30T00:27:44"/>
    <n v="4"/>
    <n v="-3.4722222222000054E-4"/>
    <n v="27.733333333334365"/>
    <n v="7"/>
    <s v="Si"/>
  </r>
  <r>
    <s v="CCAL"/>
    <s v="2025021171"/>
    <x v="0"/>
    <s v="ER9645BBZ"/>
    <s v="E0945JZT"/>
    <d v="2025-03-19T00:00:00"/>
    <m/>
    <s v="3350"/>
    <x v="9"/>
    <s v="PA"/>
    <s v="S5"/>
    <m/>
    <d v="2025-03-19T00:00:00"/>
    <d v="1899-12-30T07:17:07"/>
    <d v="2025-03-19T00:00:00"/>
    <d v="1899-12-30T07:16:34"/>
    <d v="2025-03-19T00:00:00"/>
    <d v="1899-12-30T07:58:47"/>
    <x v="0"/>
    <s v="RFCPI"/>
    <s v="8043259794"/>
    <s v="FBO"/>
    <d v="1899-12-30T00:00:00"/>
    <d v="1899-12-30T00:00:00"/>
    <d v="1899-12-30T00:00:00"/>
    <s v="Granel"/>
    <s v="E001"/>
    <x v="2"/>
    <d v="1899-12-30T00:41:40"/>
    <d v="1899-12-30T00:42:13"/>
    <n v="7"/>
    <x v="18"/>
    <x v="4"/>
    <x v="2"/>
    <n v="0"/>
    <n v="0"/>
    <s v="OK"/>
    <s v="Granel"/>
    <x v="2"/>
    <n v="0"/>
    <s v="F. ALCONERA"/>
    <s v="A"/>
    <d v="1899-12-30T00:00:00"/>
    <d v="1899-12-30T00:00:00"/>
    <s v="OK"/>
    <m/>
    <m/>
    <d v="1899-12-30T00:00:00"/>
    <d v="1899-12-30T00:41:40"/>
    <n v="4"/>
    <n v="-3.8194444444000775E-4"/>
    <n v="41.666666666673528"/>
    <n v="7"/>
    <s v="Si"/>
  </r>
  <r>
    <s v="CCAL"/>
    <s v="2025021182"/>
    <x v="0"/>
    <s v="ER9178BBB"/>
    <s v="E3299HSH"/>
    <d v="2025-03-19T00:00:00"/>
    <m/>
    <s v="3297"/>
    <x v="2"/>
    <s v="PA"/>
    <s v="S1"/>
    <m/>
    <d v="2025-03-19T00:00:00"/>
    <d v="1899-12-30T07:33:22"/>
    <d v="2025-03-19T00:00:00"/>
    <d v="1899-12-30T07:33:08"/>
    <d v="2025-03-19T00:00:00"/>
    <d v="1899-12-30T08:00:13"/>
    <x v="0"/>
    <s v="RFCPI"/>
    <s v="8043259795"/>
    <s v="EXW"/>
    <d v="1899-12-30T00:00:00"/>
    <d v="1899-12-30T00:00:00"/>
    <d v="1899-12-30T00:00:00"/>
    <s v="Granel"/>
    <s v="E001"/>
    <x v="1"/>
    <d v="1899-12-30T00:26:51"/>
    <d v="1899-12-30T00:27:05"/>
    <n v="7"/>
    <x v="18"/>
    <x v="4"/>
    <x v="2"/>
    <n v="0"/>
    <n v="0"/>
    <s v="OK"/>
    <s v="Granel"/>
    <x v="2"/>
    <n v="0"/>
    <s v="F. ALCONERA"/>
    <s v="A"/>
    <d v="1899-12-30T00:00:00"/>
    <d v="1899-12-30T00:00:00"/>
    <s v="OK"/>
    <m/>
    <m/>
    <d v="1899-12-30T00:00:00"/>
    <d v="1899-12-30T00:26:51"/>
    <n v="4"/>
    <n v="-1.6203703702999395E-4"/>
    <n v="26.850000000009551"/>
    <n v="8"/>
    <s v="Si"/>
  </r>
  <r>
    <s v="CCAL"/>
    <s v="2025021179"/>
    <x v="0"/>
    <s v="EMA02515R"/>
    <s v="E4262KXX"/>
    <d v="2025-03-19T00:00:00"/>
    <m/>
    <s v="3227"/>
    <x v="8"/>
    <s v="PA"/>
    <s v="S3"/>
    <m/>
    <d v="2025-03-19T00:00:00"/>
    <d v="1899-12-30T07:29:02"/>
    <d v="2025-03-19T00:00:00"/>
    <d v="1899-12-30T07:28:29"/>
    <d v="2025-03-19T00:00:00"/>
    <d v="1899-12-30T08:07:19"/>
    <x v="0"/>
    <s v="RFCPI"/>
    <s v="8043259796"/>
    <s v="FBO"/>
    <d v="1899-12-30T00:00:00"/>
    <d v="1899-12-30T00:00:00"/>
    <d v="1899-12-30T00:00:00"/>
    <s v="Granel"/>
    <s v="E001"/>
    <x v="2"/>
    <d v="1899-12-30T00:38:17"/>
    <d v="1899-12-30T00:38:50"/>
    <n v="7"/>
    <x v="18"/>
    <x v="4"/>
    <x v="2"/>
    <n v="0"/>
    <n v="0"/>
    <s v="OK"/>
    <s v="Granel"/>
    <x v="2"/>
    <n v="0"/>
    <s v="F. ALCONERA"/>
    <s v="A"/>
    <d v="1899-12-30T00:00:00"/>
    <d v="1899-12-30T00:00:00"/>
    <s v="OK"/>
    <m/>
    <m/>
    <d v="1899-12-30T00:00:00"/>
    <d v="1899-12-30T00:38:17"/>
    <n v="4"/>
    <n v="-3.8194444444000775E-4"/>
    <n v="38.283333333335932"/>
    <n v="8"/>
    <s v="Si"/>
  </r>
  <r>
    <s v="CCAL"/>
    <s v="2025021194"/>
    <x v="0"/>
    <s v="ER6765BBT"/>
    <s v="E4948KGF"/>
    <d v="2025-03-19T00:00:00"/>
    <m/>
    <s v="3350"/>
    <x v="9"/>
    <s v="PA"/>
    <s v="S5"/>
    <m/>
    <d v="2025-03-19T00:00:00"/>
    <d v="1899-12-30T07:55:08"/>
    <d v="2025-03-19T00:00:00"/>
    <d v="1899-12-30T07:54:35"/>
    <d v="2025-03-19T00:00:00"/>
    <d v="1899-12-30T08:28:12"/>
    <x v="0"/>
    <s v="RFCPI"/>
    <s v="8043259799"/>
    <s v="FBO"/>
    <d v="1899-12-30T00:00:00"/>
    <d v="1899-12-30T00:00:00"/>
    <d v="1899-12-30T00:00:00"/>
    <s v="Granel"/>
    <s v="E001"/>
    <x v="2"/>
    <d v="1899-12-30T00:33:04"/>
    <d v="1899-12-30T00:33:37"/>
    <n v="7"/>
    <x v="18"/>
    <x v="4"/>
    <x v="2"/>
    <n v="0"/>
    <n v="0"/>
    <s v="OK"/>
    <s v="Granel"/>
    <x v="2"/>
    <n v="0"/>
    <s v="F. ALCONERA"/>
    <s v="A"/>
    <d v="1899-12-30T00:00:00"/>
    <d v="1899-12-30T00:00:00"/>
    <s v="OK"/>
    <m/>
    <m/>
    <d v="1899-12-30T00:00:00"/>
    <d v="1899-12-30T00:33:04"/>
    <n v="4"/>
    <n v="-3.8194444443995224E-4"/>
    <n v="33.066666666676817"/>
    <n v="8"/>
    <s v="Si"/>
  </r>
  <r>
    <s v="CCAL"/>
    <s v="2025021204"/>
    <x v="0"/>
    <s v="ER9755BBK"/>
    <s v="E7061KZH"/>
    <d v="2025-03-19T00:00:00"/>
    <m/>
    <s v="3228"/>
    <x v="3"/>
    <s v="PA"/>
    <s v="S4"/>
    <m/>
    <d v="2025-03-19T00:00:00"/>
    <d v="1899-12-30T08:09:50"/>
    <d v="2025-03-19T00:00:00"/>
    <d v="1899-12-30T08:09:44"/>
    <d v="2025-03-19T00:00:00"/>
    <d v="1899-12-30T08:38:39"/>
    <x v="0"/>
    <s v="RFCPI"/>
    <s v="8043259801"/>
    <s v="EXW"/>
    <d v="1899-12-30T00:00:00"/>
    <d v="1899-12-30T00:00:00"/>
    <d v="1899-12-30T00:00:00"/>
    <s v="Granel"/>
    <s v="E001"/>
    <x v="1"/>
    <d v="1899-12-30T00:28:49"/>
    <d v="1899-12-30T00:28:55"/>
    <n v="8"/>
    <x v="18"/>
    <x v="4"/>
    <x v="2"/>
    <n v="0"/>
    <n v="0"/>
    <s v="OK"/>
    <s v="Granel"/>
    <x v="2"/>
    <n v="0"/>
    <s v="F. ALCONERA"/>
    <s v="A"/>
    <d v="1899-12-30T00:00:00"/>
    <d v="1899-12-30T00:00:00"/>
    <s v="OK"/>
    <m/>
    <m/>
    <d v="1899-12-30T00:00:00"/>
    <d v="1899-12-30T00:28:49"/>
    <n v="4"/>
    <n v="-6.9444444450006415E-5"/>
    <n v="28.816666666660804"/>
    <n v="8"/>
    <s v="Si"/>
  </r>
  <r>
    <s v="CCAL"/>
    <s v="2025021211"/>
    <x v="0"/>
    <s v="ER2965BBX"/>
    <s v="E6346LDY"/>
    <d v="2025-03-19T00:00:00"/>
    <m/>
    <s v="3297"/>
    <x v="2"/>
    <s v="PA"/>
    <s v="S1"/>
    <m/>
    <d v="2025-03-19T00:00:00"/>
    <d v="1899-12-30T08:23:29"/>
    <d v="2025-03-19T00:00:00"/>
    <d v="1899-12-30T08:23:51"/>
    <d v="2025-03-19T00:00:00"/>
    <d v="1899-12-30T08:48:26"/>
    <x v="0"/>
    <s v="RFCPI"/>
    <s v="8043259802"/>
    <s v="EXW"/>
    <d v="1899-12-30T00:00:00"/>
    <d v="1899-12-30T00:00:00"/>
    <d v="1899-12-30T00:00:00"/>
    <s v="Granel"/>
    <s v="E001"/>
    <x v="1"/>
    <d v="1899-12-30T00:24:57"/>
    <d v="1899-12-30T00:24:35"/>
    <n v="8"/>
    <x v="18"/>
    <x v="4"/>
    <x v="2"/>
    <n v="0"/>
    <n v="0"/>
    <s v="OK"/>
    <s v="Granel"/>
    <x v="2"/>
    <n v="0"/>
    <s v="F. ALCONERA"/>
    <s v="A"/>
    <d v="1899-12-30T00:00:00"/>
    <d v="1899-12-30T00:00:00"/>
    <s v="OK"/>
    <m/>
    <m/>
    <d v="1899-12-30T00:00:00"/>
    <d v="1899-12-30T00:24:57"/>
    <n v="4"/>
    <d v="1899-12-30T00:00:22"/>
    <n v="24.95000000000158"/>
    <n v="8"/>
    <s v="Si"/>
  </r>
  <r>
    <s v="CCAL"/>
    <s v="2025021216"/>
    <x v="0"/>
    <s v="ER0896BBZ"/>
    <s v="E7008LML"/>
    <d v="2025-03-19T00:00:00"/>
    <m/>
    <s v="3297"/>
    <x v="2"/>
    <s v="PA"/>
    <s v="S1"/>
    <m/>
    <d v="2025-03-19T00:00:00"/>
    <d v="1899-12-30T08:34:52"/>
    <d v="2025-03-19T00:00:00"/>
    <d v="1899-12-30T08:34:50"/>
    <d v="2025-03-19T00:00:00"/>
    <d v="1899-12-30T09:01:44"/>
    <x v="0"/>
    <s v="RFCPI"/>
    <s v="8043259803"/>
    <s v="EXW"/>
    <d v="1899-12-30T00:00:00"/>
    <d v="1899-12-30T00:00:00"/>
    <d v="1899-12-30T00:00:00"/>
    <s v="Granel"/>
    <s v="E001"/>
    <x v="1"/>
    <d v="1899-12-30T00:26:52"/>
    <d v="1899-12-30T00:26:54"/>
    <n v="8"/>
    <x v="18"/>
    <x v="4"/>
    <x v="2"/>
    <n v="0"/>
    <n v="0"/>
    <s v="OK"/>
    <s v="Granel"/>
    <x v="2"/>
    <n v="0"/>
    <s v="F. ALCONERA"/>
    <s v="A"/>
    <d v="1899-12-30T00:00:00"/>
    <d v="1899-12-30T00:00:00"/>
    <s v="OK"/>
    <m/>
    <m/>
    <d v="1899-12-30T00:00:00"/>
    <d v="1899-12-30T00:26:52"/>
    <n v="4"/>
    <n v="-2.3148148150020642E-5"/>
    <n v="26.866666666655945"/>
    <n v="9"/>
    <s v="Si"/>
  </r>
  <r>
    <s v="CCAL"/>
    <s v="2025021222"/>
    <x v="0"/>
    <s v="ER6360BBH"/>
    <s v="E5728KFK"/>
    <d v="2025-03-19T00:00:00"/>
    <m/>
    <s v="3350"/>
    <x v="9"/>
    <s v="PA"/>
    <s v="S5"/>
    <m/>
    <d v="2025-03-19T00:00:00"/>
    <d v="1899-12-30T08:40:02"/>
    <d v="2025-03-19T00:00:00"/>
    <d v="1899-12-30T08:39:29"/>
    <d v="2025-03-19T00:00:00"/>
    <d v="1899-12-30T09:10:21"/>
    <x v="0"/>
    <s v="RFCPI"/>
    <s v="8043259806"/>
    <s v="FBO"/>
    <d v="1899-12-30T00:00:00"/>
    <d v="1899-12-30T00:00:00"/>
    <d v="1899-12-30T00:00:00"/>
    <s v="Granel"/>
    <s v="E001"/>
    <x v="2"/>
    <d v="1899-12-30T00:30:19"/>
    <d v="1899-12-30T00:30:52"/>
    <n v="8"/>
    <x v="18"/>
    <x v="4"/>
    <x v="2"/>
    <n v="0"/>
    <n v="0"/>
    <s v="OK"/>
    <s v="Granel"/>
    <x v="2"/>
    <n v="0"/>
    <s v="F. ALCONERA"/>
    <s v="A"/>
    <d v="1899-12-30T00:00:00"/>
    <d v="1899-12-30T00:00:00"/>
    <s v="OK"/>
    <m/>
    <m/>
    <d v="1899-12-30T00:00:00"/>
    <d v="1899-12-30T00:30:19"/>
    <n v="4"/>
    <n v="-3.8194444444999975E-4"/>
    <n v="30.316666666665597"/>
    <n v="9"/>
    <s v="Si"/>
  </r>
  <r>
    <s v="CCAL"/>
    <s v="2025021224"/>
    <x v="0"/>
    <s v="EBA02162R"/>
    <s v="E7365JGF"/>
    <d v="2025-03-19T00:00:00"/>
    <m/>
    <s v="3297"/>
    <x v="2"/>
    <s v="PA"/>
    <s v="S1"/>
    <m/>
    <d v="2025-03-19T00:00:00"/>
    <d v="1899-12-30T08:45:35"/>
    <d v="2025-03-19T00:00:00"/>
    <d v="1899-12-30T08:45:02"/>
    <d v="2025-03-19T00:00:00"/>
    <d v="1899-12-30T09:17:08"/>
    <x v="0"/>
    <s v="RFCPI"/>
    <s v="8043259808"/>
    <s v="EXW"/>
    <d v="1899-12-30T00:00:00"/>
    <d v="1899-12-30T00:00:00"/>
    <d v="1899-12-30T00:00:00"/>
    <s v="Granel"/>
    <s v="E001"/>
    <x v="1"/>
    <d v="1899-12-30T00:31:33"/>
    <d v="1899-12-30T00:32:06"/>
    <n v="8"/>
    <x v="18"/>
    <x v="4"/>
    <x v="2"/>
    <n v="0"/>
    <n v="0"/>
    <s v="OK"/>
    <s v="Granel"/>
    <x v="2"/>
    <n v="0"/>
    <s v="F. ALCONERA"/>
    <s v="A"/>
    <d v="1899-12-30T00:00:00"/>
    <d v="1899-12-30T00:00:00"/>
    <s v="OK"/>
    <m/>
    <m/>
    <d v="1899-12-30T00:00:00"/>
    <d v="1899-12-30T00:31:33"/>
    <n v="4"/>
    <n v="-3.8194444444999975E-4"/>
    <n v="31.549999999996778"/>
    <n v="9"/>
    <s v="Si"/>
  </r>
  <r>
    <s v="CCAL"/>
    <s v="2025021225"/>
    <x v="0"/>
    <s v="ER9753BBP"/>
    <s v="E6366KCV"/>
    <d v="2025-03-19T00:00:00"/>
    <m/>
    <s v="3297"/>
    <x v="2"/>
    <s v="PA"/>
    <s v="S1"/>
    <m/>
    <d v="2025-03-19T00:00:00"/>
    <d v="1899-12-30T08:46:40"/>
    <d v="2025-03-19T00:00:00"/>
    <d v="1899-12-30T08:46:08"/>
    <d v="2025-03-19T00:00:00"/>
    <d v="1899-12-30T09:19:44"/>
    <x v="0"/>
    <s v="RFCPI"/>
    <s v="8043259809"/>
    <s v="EXW"/>
    <d v="1899-12-30T00:00:00"/>
    <d v="1899-12-30T00:00:00"/>
    <d v="1899-12-30T00:00:00"/>
    <s v="Granel"/>
    <s v="E001"/>
    <x v="1"/>
    <d v="1899-12-30T00:33:04"/>
    <d v="1899-12-30T00:33:36"/>
    <n v="8"/>
    <x v="18"/>
    <x v="4"/>
    <x v="2"/>
    <n v="0"/>
    <n v="0"/>
    <s v="OK"/>
    <s v="Granel"/>
    <x v="2"/>
    <n v="0"/>
    <s v="F. ALCONERA"/>
    <s v="A"/>
    <d v="1899-12-30T00:00:00"/>
    <d v="1899-12-30T00:00:00"/>
    <s v="OK"/>
    <m/>
    <m/>
    <d v="1899-12-30T00:00:00"/>
    <d v="1899-12-30T00:33:04"/>
    <n v="4"/>
    <n v="-3.7037037036996567E-4"/>
    <n v="33.066666666662428"/>
    <n v="9"/>
    <s v="Si"/>
  </r>
  <r>
    <s v="CCAL"/>
    <s v="2025021254"/>
    <x v="0"/>
    <s v="ER0119BBW"/>
    <s v="E8837LZK"/>
    <d v="2025-03-19T00:00:00"/>
    <m/>
    <s v="3350"/>
    <x v="9"/>
    <s v="PA"/>
    <s v="S5"/>
    <m/>
    <d v="2025-03-19T00:00:00"/>
    <d v="1899-12-30T09:21:32"/>
    <d v="2025-03-19T00:00:00"/>
    <d v="1899-12-30T09:20:59"/>
    <d v="2025-03-19T00:00:00"/>
    <d v="1899-12-30T09:47:32"/>
    <x v="0"/>
    <s v="RFCPI"/>
    <s v="8043259811"/>
    <s v="FBO"/>
    <d v="1899-12-30T00:00:00"/>
    <d v="1899-12-30T00:00:00"/>
    <d v="1899-12-30T00:00:00"/>
    <s v="Granel"/>
    <s v="E001"/>
    <x v="2"/>
    <d v="1899-12-30T00:26:00"/>
    <d v="1899-12-30T00:26:33"/>
    <n v="9"/>
    <x v="18"/>
    <x v="4"/>
    <x v="2"/>
    <n v="0"/>
    <n v="0"/>
    <s v="OK"/>
    <s v="Granel"/>
    <x v="2"/>
    <n v="0"/>
    <s v="F. ALCONERA"/>
    <s v="A"/>
    <d v="1899-12-30T00:00:00"/>
    <d v="1899-12-30T00:00:00"/>
    <s v="OK"/>
    <m/>
    <m/>
    <d v="1899-12-30T00:00:00"/>
    <d v="1899-12-30T00:26:00"/>
    <n v="4"/>
    <n v="-3.8194444444000775E-4"/>
    <n v="26.000000000006381"/>
    <n v="9"/>
    <s v="Si"/>
  </r>
  <r>
    <s v="CCAL"/>
    <s v="2025021256"/>
    <x v="0"/>
    <s v="ER4519BCY"/>
    <s v="E3496JHY"/>
    <d v="2025-03-19T00:00:00"/>
    <m/>
    <s v="3230"/>
    <x v="1"/>
    <s v="PA"/>
    <s v="PA"/>
    <m/>
    <d v="2025-03-19T00:00:00"/>
    <d v="1899-12-30T09:25:03"/>
    <d v="2025-03-19T00:00:00"/>
    <d v="1899-12-30T09:24:30"/>
    <d v="2025-03-19T00:00:00"/>
    <d v="1899-12-30T10:03:17"/>
    <x v="0"/>
    <s v="RFCPI"/>
    <s v="8043259814"/>
    <s v="EXW"/>
    <d v="1899-12-30T00:00:00"/>
    <d v="1899-12-30T00:00:00"/>
    <d v="1899-12-30T00:00:00"/>
    <s v="Ensacado"/>
    <s v="E002"/>
    <x v="1"/>
    <d v="1899-12-30T00:38:14"/>
    <d v="1899-12-30T00:38:47"/>
    <n v="9"/>
    <x v="18"/>
    <x v="4"/>
    <x v="1"/>
    <n v="0"/>
    <n v="0"/>
    <s v="OK"/>
    <s v="Ensacado"/>
    <x v="2"/>
    <n v="0"/>
    <s v="F. ALCONERA"/>
    <s v="A"/>
    <d v="1899-12-30T00:00:00"/>
    <d v="1899-12-30T00:00:00"/>
    <s v="OK"/>
    <m/>
    <m/>
    <d v="1899-12-30T00:00:00"/>
    <d v="1899-12-30T00:38:14"/>
    <n v="4"/>
    <n v="-3.8194444444000775E-4"/>
    <n v="38.233333333339203"/>
    <n v="10"/>
    <s v="Si"/>
  </r>
  <r>
    <s v="CCAL"/>
    <s v="2025021267"/>
    <x v="0"/>
    <s v="ER6535BBJ"/>
    <s v="E3039DBP"/>
    <d v="2025-03-19T00:00:00"/>
    <m/>
    <s v="3297"/>
    <x v="2"/>
    <s v="PA"/>
    <s v="S1"/>
    <m/>
    <d v="2025-03-19T00:00:00"/>
    <d v="1899-12-30T09:36:25"/>
    <d v="2025-03-19T00:00:00"/>
    <d v="1899-12-30T09:35:53"/>
    <d v="2025-03-19T00:00:00"/>
    <d v="1899-12-30T10:07:04"/>
    <x v="0"/>
    <s v="RFCPI"/>
    <s v="8043259815"/>
    <s v="EXW"/>
    <d v="1899-12-30T00:00:00"/>
    <d v="1899-12-30T00:00:00"/>
    <d v="1899-12-30T00:00:00"/>
    <s v="Granel"/>
    <s v="E001"/>
    <x v="1"/>
    <d v="1899-12-30T00:30:39"/>
    <d v="1899-12-30T00:31:11"/>
    <n v="9"/>
    <x v="18"/>
    <x v="4"/>
    <x v="2"/>
    <n v="0"/>
    <n v="0"/>
    <s v="OK"/>
    <s v="Granel"/>
    <x v="2"/>
    <n v="0"/>
    <s v="F. ALCONERA"/>
    <s v="A"/>
    <d v="1899-12-30T00:00:00"/>
    <d v="1899-12-30T00:00:00"/>
    <s v="OK"/>
    <m/>
    <m/>
    <d v="1899-12-30T00:00:00"/>
    <d v="1899-12-30T00:30:39"/>
    <n v="4"/>
    <n v="-3.7037037037002118E-4"/>
    <n v="30.649999999996798"/>
    <n v="10"/>
    <s v="Si"/>
  </r>
  <r>
    <s v="CCAL"/>
    <s v="2025021269"/>
    <x v="0"/>
    <s v="ER9108BBX"/>
    <s v="E2933KHG"/>
    <d v="2025-03-19T00:00:00"/>
    <m/>
    <s v="3297"/>
    <x v="2"/>
    <s v="PA"/>
    <s v="S1"/>
    <m/>
    <d v="2025-03-19T00:00:00"/>
    <d v="1899-12-30T09:38:01"/>
    <d v="2025-03-19T00:00:00"/>
    <d v="1899-12-30T09:37:29"/>
    <d v="2025-03-19T00:00:00"/>
    <d v="1899-12-30T10:10:14"/>
    <x v="0"/>
    <s v="RFCPI"/>
    <s v="8043259817"/>
    <s v="EXW"/>
    <d v="1899-12-30T00:00:00"/>
    <d v="1899-12-30T00:00:00"/>
    <d v="1899-12-30T00:00:00"/>
    <s v="Granel"/>
    <s v="E001"/>
    <x v="1"/>
    <d v="1899-12-30T00:32:13"/>
    <d v="1899-12-30T00:32:45"/>
    <n v="9"/>
    <x v="18"/>
    <x v="4"/>
    <x v="2"/>
    <n v="0"/>
    <n v="0"/>
    <s v="OK"/>
    <s v="Granel"/>
    <x v="2"/>
    <n v="0"/>
    <s v="F. ALCONERA"/>
    <s v="A"/>
    <d v="1899-12-30T00:00:00"/>
    <d v="1899-12-30T00:00:00"/>
    <s v="OK"/>
    <m/>
    <m/>
    <d v="1899-12-30T00:00:00"/>
    <d v="1899-12-30T00:32:13"/>
    <n v="4"/>
    <n v="-3.7037037037002118E-4"/>
    <n v="32.216666666673568"/>
    <n v="10"/>
    <s v="Si"/>
  </r>
  <r>
    <s v="CCAL"/>
    <s v="2025021276"/>
    <x v="0"/>
    <s v="ER3908BBW"/>
    <s v="E5943KXX"/>
    <d v="2025-03-19T00:00:00"/>
    <m/>
    <s v="3350"/>
    <x v="9"/>
    <s v="PA"/>
    <s v="S5"/>
    <m/>
    <d v="2025-03-19T00:00:00"/>
    <d v="1899-12-30T09:50:16"/>
    <d v="2025-03-19T00:00:00"/>
    <d v="1899-12-30T09:49:45"/>
    <d v="2025-03-19T00:00:00"/>
    <d v="1899-12-30T10:20:04"/>
    <x v="0"/>
    <s v="RFCPI"/>
    <s v="8043259818"/>
    <s v="FBO"/>
    <d v="1899-12-30T00:00:00"/>
    <d v="1899-12-30T00:00:00"/>
    <d v="1899-12-30T00:00:00"/>
    <s v="Granel"/>
    <s v="E001"/>
    <x v="2"/>
    <d v="1899-12-30T00:29:48"/>
    <d v="1899-12-30T00:30:19"/>
    <n v="9"/>
    <x v="18"/>
    <x v="4"/>
    <x v="2"/>
    <n v="0"/>
    <n v="0"/>
    <s v="OK"/>
    <s v="Granel"/>
    <x v="2"/>
    <n v="0"/>
    <s v="F. ALCONERA"/>
    <s v="A"/>
    <d v="1899-12-30T00:00:00"/>
    <d v="1899-12-30T00:00:00"/>
    <s v="OK"/>
    <m/>
    <m/>
    <d v="1899-12-30T00:00:00"/>
    <d v="1899-12-30T00:29:48"/>
    <n v="4"/>
    <n v="-3.5879629629997911E-4"/>
    <n v="29.799999999993627"/>
    <n v="10"/>
    <s v="Si"/>
  </r>
  <r>
    <s v="CCAL"/>
    <s v="2025021274"/>
    <x v="0"/>
    <s v="ER5538BCW"/>
    <s v="E7326KSM"/>
    <d v="2025-03-19T00:00:00"/>
    <m/>
    <s v="3230"/>
    <x v="1"/>
    <s v="PA"/>
    <s v="PA"/>
    <m/>
    <d v="2025-03-19T00:00:00"/>
    <d v="1899-12-30T09:48:10"/>
    <d v="2025-03-19T00:00:00"/>
    <d v="1899-12-30T09:47:38"/>
    <d v="2025-03-19T00:00:00"/>
    <d v="1899-12-30T10:21:21"/>
    <x v="0"/>
    <s v="RFCPI"/>
    <s v="8043259819"/>
    <s v="FBO"/>
    <d v="1899-12-30T00:00:00"/>
    <d v="1899-12-30T00:00:00"/>
    <d v="1899-12-30T00:00:00"/>
    <s v="Ensacado"/>
    <s v="E002"/>
    <x v="2"/>
    <d v="1899-12-30T00:33:11"/>
    <d v="1899-12-30T00:33:43"/>
    <n v="9"/>
    <x v="18"/>
    <x v="4"/>
    <x v="1"/>
    <n v="0"/>
    <n v="0"/>
    <s v="OK"/>
    <s v="Ensacado"/>
    <x v="2"/>
    <n v="0"/>
    <s v="F. ALCONERA"/>
    <s v="A"/>
    <d v="1899-12-30T00:00:00"/>
    <d v="1899-12-30T00:00:00"/>
    <s v="OK"/>
    <m/>
    <m/>
    <d v="1899-12-30T00:00:00"/>
    <d v="1899-12-30T00:33:11"/>
    <n v="4"/>
    <n v="-3.7037037037002118E-4"/>
    <n v="33.183333333345608"/>
    <n v="10"/>
    <s v="Si"/>
  </r>
  <r>
    <s v="CCAL"/>
    <s v="2025021275"/>
    <x v="0"/>
    <s v="ER2347BBR"/>
    <s v="E6106KCV"/>
    <d v="2025-03-19T00:00:00"/>
    <m/>
    <s v="3297"/>
    <x v="2"/>
    <s v="PA"/>
    <s v="S1"/>
    <m/>
    <d v="2025-03-19T00:00:00"/>
    <d v="1899-12-30T09:49:14"/>
    <d v="2025-03-19T00:00:00"/>
    <d v="1899-12-30T09:48:41"/>
    <d v="2025-03-19T00:00:00"/>
    <d v="1899-12-30T10:28:22"/>
    <x v="0"/>
    <s v="RFCPI"/>
    <s v="8043259820"/>
    <s v="EXW"/>
    <d v="1899-12-30T00:00:00"/>
    <d v="1899-12-30T00:00:00"/>
    <d v="1899-12-30T00:00:00"/>
    <s v="Granel"/>
    <s v="E001"/>
    <x v="1"/>
    <d v="1899-12-30T00:39:08"/>
    <d v="1899-12-30T00:39:41"/>
    <n v="9"/>
    <x v="18"/>
    <x v="4"/>
    <x v="2"/>
    <n v="0"/>
    <n v="0"/>
    <s v="OK"/>
    <s v="Granel"/>
    <x v="2"/>
    <n v="0"/>
    <s v="F. ALCONERA"/>
    <s v="A"/>
    <d v="1899-12-30T00:00:00"/>
    <d v="1899-12-30T00:00:00"/>
    <s v="OK"/>
    <m/>
    <m/>
    <d v="1899-12-30T00:00:00"/>
    <d v="1899-12-30T00:39:08"/>
    <n v="4"/>
    <n v="-3.8194444444000775E-4"/>
    <n v="39.133333333339266"/>
    <n v="10"/>
    <s v="Si"/>
  </r>
  <r>
    <s v="CCAL"/>
    <s v="2025021278"/>
    <x v="0"/>
    <s v="ER8801BBS"/>
    <s v="E9651KXD"/>
    <d v="2025-03-19T00:00:00"/>
    <m/>
    <s v="3297"/>
    <x v="2"/>
    <s v="PA"/>
    <s v="S1"/>
    <m/>
    <d v="2025-03-19T00:00:00"/>
    <d v="1899-12-30T09:56:17"/>
    <d v="2025-03-19T00:00:00"/>
    <d v="1899-12-30T09:55:44"/>
    <d v="2025-03-19T00:00:00"/>
    <d v="1899-12-30T10:30:45"/>
    <x v="0"/>
    <s v="RFCPI"/>
    <s v="8043259821"/>
    <s v="FBO"/>
    <d v="1899-12-30T00:00:00"/>
    <d v="1899-12-30T00:00:00"/>
    <d v="1899-12-30T00:00:00"/>
    <s v="Granel"/>
    <s v="E001"/>
    <x v="2"/>
    <d v="1899-12-30T00:34:28"/>
    <d v="1899-12-30T00:35:01"/>
    <n v="9"/>
    <x v="18"/>
    <x v="4"/>
    <x v="2"/>
    <n v="0"/>
    <n v="0"/>
    <s v="OK"/>
    <s v="Granel"/>
    <x v="2"/>
    <n v="0"/>
    <s v="F. ALCONERA"/>
    <s v="A"/>
    <d v="1899-12-30T00:00:00"/>
    <d v="1899-12-30T00:00:00"/>
    <s v="OK"/>
    <m/>
    <m/>
    <d v="1899-12-30T00:00:00"/>
    <d v="1899-12-30T00:34:28"/>
    <n v="4"/>
    <n v="-3.8194444444999975E-4"/>
    <n v="34.46666666665913"/>
    <n v="10"/>
    <s v="Si"/>
  </r>
  <r>
    <s v="CCAL"/>
    <s v="2025021291"/>
    <x v="0"/>
    <s v="E2513BGH"/>
    <m/>
    <d v="2025-03-19T00:00:00"/>
    <m/>
    <s v="3230"/>
    <x v="1"/>
    <s v="PA"/>
    <s v="PA"/>
    <m/>
    <d v="2025-03-19T00:00:00"/>
    <d v="1899-12-30T10:15:27"/>
    <d v="2025-03-19T00:00:00"/>
    <d v="1899-12-30T10:14:54"/>
    <d v="2025-03-19T00:00:00"/>
    <d v="1899-12-30T10:36:49"/>
    <x v="0"/>
    <s v="RFCPI"/>
    <s v="8043259822"/>
    <s v="EXW"/>
    <d v="1899-12-30T00:00:00"/>
    <d v="1899-12-30T00:00:00"/>
    <d v="1899-12-30T00:00:00"/>
    <s v="Ensacado"/>
    <s v="E002"/>
    <x v="1"/>
    <d v="1899-12-30T00:21:22"/>
    <d v="1899-12-30T00:21:55"/>
    <n v="10"/>
    <x v="18"/>
    <x v="4"/>
    <x v="1"/>
    <n v="0"/>
    <n v="0"/>
    <s v="OK"/>
    <s v="Ensacado"/>
    <x v="2"/>
    <n v="0"/>
    <s v="F. ALCONERA"/>
    <s v="A"/>
    <d v="1899-12-30T00:00:00"/>
    <d v="1899-12-30T00:00:00"/>
    <s v="OK"/>
    <m/>
    <m/>
    <d v="1899-12-30T00:00:00"/>
    <d v="1899-12-30T00:21:22"/>
    <n v="4"/>
    <n v="-3.8194444443995224E-4"/>
    <n v="21.366666666676828"/>
    <n v="10"/>
    <s v="Si"/>
  </r>
  <r>
    <s v="CCAL"/>
    <s v="2025021280"/>
    <x v="0"/>
    <s v="ER8802BBS"/>
    <s v="E5397MMK"/>
    <d v="2025-03-19T00:00:00"/>
    <m/>
    <s v="3297"/>
    <x v="2"/>
    <s v="PA"/>
    <s v="S1"/>
    <m/>
    <d v="2025-03-19T00:00:00"/>
    <d v="1899-12-30T09:58:17"/>
    <d v="2025-03-19T00:00:00"/>
    <d v="1899-12-30T09:57:45"/>
    <d v="2025-03-19T00:00:00"/>
    <d v="1899-12-30T10:46:18"/>
    <x v="0"/>
    <s v="RFCPI"/>
    <s v="8043259824"/>
    <s v="FBO"/>
    <d v="1899-12-30T00:00:00"/>
    <d v="1899-12-30T00:00:00"/>
    <d v="1899-12-30T00:00:00"/>
    <s v="Granel"/>
    <s v="E001"/>
    <x v="2"/>
    <d v="1899-12-30T00:48:01"/>
    <d v="1899-12-30T00:48:33"/>
    <n v="9"/>
    <x v="18"/>
    <x v="4"/>
    <x v="2"/>
    <n v="0"/>
    <n v="0"/>
    <s v="OK"/>
    <s v="Granel"/>
    <x v="2"/>
    <n v="0"/>
    <s v="F. ALCONERA"/>
    <s v="B"/>
    <d v="1899-12-30T00:00:00"/>
    <d v="1899-12-30T00:00:00"/>
    <s v="OK"/>
    <m/>
    <m/>
    <d v="1899-12-30T00:00:00"/>
    <d v="1899-12-30T00:48:01"/>
    <n v="4"/>
    <n v="-3.7037037037002118E-4"/>
    <n v="48.016666666655972"/>
    <n v="10"/>
    <s v="No"/>
  </r>
  <r>
    <s v="CCAL"/>
    <s v="2025021297"/>
    <x v="0"/>
    <s v="ER0894BBZ"/>
    <s v="E5542MNV"/>
    <d v="2025-03-19T00:00:00"/>
    <m/>
    <s v="3228"/>
    <x v="3"/>
    <s v="PA"/>
    <s v="S4"/>
    <m/>
    <d v="2025-03-19T00:00:00"/>
    <d v="1899-12-30T10:37:13"/>
    <d v="2025-03-19T00:00:00"/>
    <d v="1899-12-30T10:36:40"/>
    <d v="2025-03-19T00:00:00"/>
    <d v="1899-12-30T11:10:54"/>
    <x v="0"/>
    <s v="RFCPI"/>
    <s v="8043259828"/>
    <s v="FBO"/>
    <d v="1899-12-30T00:00:00"/>
    <d v="1899-12-30T00:00:00"/>
    <d v="1899-12-30T00:00:00"/>
    <s v="Granel"/>
    <s v="E001"/>
    <x v="2"/>
    <d v="1899-12-30T00:33:41"/>
    <d v="1899-12-30T00:34:14"/>
    <n v="10"/>
    <x v="18"/>
    <x v="4"/>
    <x v="2"/>
    <n v="0"/>
    <n v="0"/>
    <s v="OK"/>
    <s v="Granel"/>
    <x v="2"/>
    <n v="0"/>
    <s v="F. ALCONERA"/>
    <s v="A"/>
    <d v="1899-12-30T00:00:00"/>
    <d v="1899-12-30T00:00:00"/>
    <s v="OK"/>
    <m/>
    <m/>
    <d v="1899-12-30T00:00:00"/>
    <d v="1899-12-30T00:33:41"/>
    <n v="4"/>
    <n v="-3.8194444444000775E-4"/>
    <n v="33.683333333342411"/>
    <n v="11"/>
    <s v="Si"/>
  </r>
  <r>
    <s v="CCAL"/>
    <s v="2025021289"/>
    <x v="0"/>
    <s v="EMA02515R"/>
    <s v="E4262KXX"/>
    <d v="2025-03-19T00:00:00"/>
    <m/>
    <s v="3350"/>
    <x v="9"/>
    <s v="PA"/>
    <s v="S5"/>
    <m/>
    <d v="2025-03-19T00:00:00"/>
    <d v="1899-12-30T10:06:49"/>
    <d v="2025-03-19T00:00:00"/>
    <d v="1899-12-30T10:06:16"/>
    <d v="2025-03-19T00:00:00"/>
    <d v="1899-12-30T11:24:09"/>
    <x v="0"/>
    <s v="RFCPI"/>
    <s v="8043259832"/>
    <s v="FBO"/>
    <d v="1899-12-30T00:00:00"/>
    <d v="1899-12-30T00:00:00"/>
    <d v="1899-12-30T00:00:00"/>
    <s v="Granel"/>
    <s v="E001"/>
    <x v="2"/>
    <d v="1899-12-30T01:17:20"/>
    <d v="1899-12-30T01:17:53"/>
    <n v="10"/>
    <x v="18"/>
    <x v="4"/>
    <x v="2"/>
    <n v="0"/>
    <n v="0"/>
    <s v="OK"/>
    <s v="Granel"/>
    <x v="2"/>
    <n v="0"/>
    <s v="F. ALCONERA"/>
    <s v="B"/>
    <d v="1899-12-30T00:00:00"/>
    <d v="1899-12-30T00:00:00"/>
    <s v="OK"/>
    <m/>
    <m/>
    <d v="1899-12-30T00:00:00"/>
    <d v="1899-12-30T01:17:20"/>
    <n v="4"/>
    <n v="-3.8194444444000775E-4"/>
    <n v="77.333333333342352"/>
    <n v="11"/>
    <s v="No"/>
  </r>
  <r>
    <s v="CCAL"/>
    <s v="2025021296"/>
    <x v="0"/>
    <s v="ER1486BBS"/>
    <s v="E4179KVF"/>
    <d v="2025-03-19T00:00:00"/>
    <m/>
    <s v="3350"/>
    <x v="9"/>
    <s v="PA"/>
    <s v="S5"/>
    <m/>
    <d v="2025-03-19T00:00:00"/>
    <d v="1899-12-30T10:35:07"/>
    <d v="2025-03-19T00:00:00"/>
    <d v="1899-12-30T10:34:33"/>
    <d v="2025-03-19T00:00:00"/>
    <d v="1899-12-30T11:28:23"/>
    <x v="0"/>
    <s v="RFCPI"/>
    <s v="8043259834"/>
    <s v="FBO"/>
    <d v="1899-12-30T00:00:00"/>
    <d v="1899-12-30T00:00:00"/>
    <d v="1899-12-30T00:00:00"/>
    <s v="Granel"/>
    <s v="E001"/>
    <x v="2"/>
    <d v="1899-12-30T00:53:16"/>
    <d v="1899-12-30T00:53:50"/>
    <n v="10"/>
    <x v="18"/>
    <x v="4"/>
    <x v="2"/>
    <n v="0"/>
    <n v="0"/>
    <s v="OK"/>
    <s v="Granel"/>
    <x v="2"/>
    <n v="0"/>
    <s v="F. ALCONERA"/>
    <s v="B"/>
    <d v="1899-12-30T00:00:00"/>
    <d v="1899-12-30T00:00:00"/>
    <s v="OK"/>
    <m/>
    <m/>
    <d v="1899-12-30T00:00:00"/>
    <d v="1899-12-30T00:53:16"/>
    <n v="4"/>
    <n v="-3.9351851851998632E-4"/>
    <n v="53.266666666665586"/>
    <n v="11"/>
    <s v="No"/>
  </r>
  <r>
    <s v="CCAL"/>
    <s v="2025021311"/>
    <x v="0"/>
    <s v="ER7831BCS"/>
    <s v="E0309KYD"/>
    <d v="2025-03-19T00:00:00"/>
    <m/>
    <s v="3230"/>
    <x v="1"/>
    <s v="PA"/>
    <s v="PA"/>
    <m/>
    <d v="2025-03-19T00:00:00"/>
    <d v="1899-12-30T10:55:08"/>
    <d v="2025-03-19T00:00:00"/>
    <d v="1899-12-30T10:54:36"/>
    <d v="2025-03-19T00:00:00"/>
    <d v="1899-12-30T11:42:35"/>
    <x v="0"/>
    <s v="RFCPI"/>
    <s v="8043259836"/>
    <s v="EXW"/>
    <d v="1899-12-30T00:00:00"/>
    <d v="1899-12-30T00:00:00"/>
    <d v="1899-12-30T00:00:00"/>
    <s v="Ensacado"/>
    <s v="E002"/>
    <x v="1"/>
    <d v="1899-12-30T00:47:27"/>
    <d v="1899-12-30T00:47:59"/>
    <n v="10"/>
    <x v="18"/>
    <x v="4"/>
    <x v="1"/>
    <n v="0"/>
    <n v="0"/>
    <s v="OK"/>
    <s v="Ensacado"/>
    <x v="2"/>
    <n v="0"/>
    <s v="F. ALCONERA"/>
    <s v="B"/>
    <d v="1899-12-30T00:00:00"/>
    <d v="1899-12-30T00:00:00"/>
    <s v="OK"/>
    <m/>
    <m/>
    <d v="1899-12-30T00:00:00"/>
    <d v="1899-12-30T00:47:27"/>
    <n v="4"/>
    <n v="-3.7037037036996567E-4"/>
    <n v="47.450000000001658"/>
    <n v="11"/>
    <s v="No"/>
  </r>
  <r>
    <s v="CCAL"/>
    <s v="2025021298"/>
    <x v="0"/>
    <s v="ECO02603R"/>
    <s v="E2222JCW"/>
    <d v="2025-03-19T00:00:00"/>
    <m/>
    <s v="3350"/>
    <x v="9"/>
    <s v="PA"/>
    <s v="S5"/>
    <m/>
    <d v="2025-03-19T00:00:00"/>
    <d v="1899-12-30T10:39:21"/>
    <d v="2025-03-19T00:00:00"/>
    <d v="1899-12-30T10:38:49"/>
    <d v="2025-03-19T00:00:00"/>
    <d v="1899-12-30T11:49:30"/>
    <x v="0"/>
    <s v="RFCPI"/>
    <s v="8043259839"/>
    <s v="FBO"/>
    <d v="1899-12-30T00:00:00"/>
    <d v="1899-12-30T00:00:00"/>
    <d v="1899-12-30T00:00:00"/>
    <s v="Granel"/>
    <s v="E001"/>
    <x v="2"/>
    <d v="1899-12-30T01:10:09"/>
    <d v="1899-12-30T01:10:41"/>
    <n v="10"/>
    <x v="18"/>
    <x v="4"/>
    <x v="2"/>
    <n v="0"/>
    <n v="0"/>
    <s v="OK"/>
    <s v="Granel"/>
    <x v="2"/>
    <n v="0"/>
    <s v="F. ALCONERA"/>
    <s v="B"/>
    <d v="1899-12-30T00:00:00"/>
    <d v="1899-12-30T00:00:00"/>
    <s v="OK"/>
    <m/>
    <m/>
    <d v="1899-12-30T00:00:00"/>
    <d v="1899-12-30T01:10:09"/>
    <n v="4"/>
    <n v="-3.7037037037002118E-4"/>
    <n v="70.149999999988736"/>
    <n v="11"/>
    <s v="No"/>
  </r>
  <r>
    <s v="CCAL"/>
    <s v="2025021324"/>
    <x v="0"/>
    <s v="ER1058BBJ"/>
    <s v="E1800JBZ"/>
    <d v="2025-03-19T00:00:00"/>
    <m/>
    <s v="3297"/>
    <x v="2"/>
    <s v="PA"/>
    <s v="S1"/>
    <m/>
    <d v="2025-03-19T00:00:00"/>
    <d v="1899-12-30T11:17:36"/>
    <d v="2025-03-19T00:00:00"/>
    <d v="1899-12-30T11:17:04"/>
    <d v="2025-03-19T00:00:00"/>
    <d v="1899-12-30T11:50:01"/>
    <x v="0"/>
    <s v="RFCPI"/>
    <s v="8043259840"/>
    <s v="FBO"/>
    <d v="1899-12-30T00:00:00"/>
    <d v="1899-12-30T00:00:00"/>
    <d v="1899-12-30T00:00:00"/>
    <s v="Granel"/>
    <s v="E001"/>
    <x v="2"/>
    <d v="1899-12-30T00:32:25"/>
    <d v="1899-12-30T00:32:57"/>
    <n v="11"/>
    <x v="18"/>
    <x v="4"/>
    <x v="2"/>
    <n v="0"/>
    <n v="0"/>
    <s v="OK"/>
    <s v="Granel"/>
    <x v="2"/>
    <n v="0"/>
    <s v="F. ALCONERA"/>
    <s v="A"/>
    <d v="1899-12-30T00:00:00"/>
    <d v="1899-12-30T00:00:00"/>
    <s v="OK"/>
    <m/>
    <m/>
    <d v="1899-12-30T00:00:00"/>
    <d v="1899-12-30T00:32:25"/>
    <n v="4"/>
    <n v="-3.7037037037002118E-4"/>
    <n v="32.416666666660809"/>
    <n v="11"/>
    <s v="Si"/>
  </r>
  <r>
    <s v="CCAL"/>
    <s v="2025021328"/>
    <x v="0"/>
    <s v="ER0455BBX"/>
    <s v="E0438GVW"/>
    <d v="2025-03-19T00:00:00"/>
    <m/>
    <s v="3297"/>
    <x v="2"/>
    <s v="PA"/>
    <s v="S1"/>
    <m/>
    <d v="2025-03-19T00:00:00"/>
    <d v="1899-12-30T11:26:25"/>
    <d v="2025-03-19T00:00:00"/>
    <d v="1899-12-30T11:25:53"/>
    <d v="2025-03-19T00:00:00"/>
    <d v="1899-12-30T11:51:28"/>
    <x v="0"/>
    <s v="RFCPI"/>
    <s v="8043259841"/>
    <s v="EXW"/>
    <d v="1899-12-30T00:00:00"/>
    <d v="1899-12-30T00:00:00"/>
    <d v="1899-12-30T00:00:00"/>
    <s v="Granel"/>
    <s v="E001"/>
    <x v="1"/>
    <d v="1899-12-30T00:25:03"/>
    <d v="1899-12-30T00:25:35"/>
    <n v="11"/>
    <x v="18"/>
    <x v="4"/>
    <x v="2"/>
    <n v="0"/>
    <n v="0"/>
    <s v="OK"/>
    <s v="Granel"/>
    <x v="2"/>
    <n v="0"/>
    <s v="F. ALCONERA"/>
    <s v="A"/>
    <d v="1899-12-30T00:00:00"/>
    <d v="1899-12-30T00:00:00"/>
    <s v="OK"/>
    <m/>
    <m/>
    <d v="1899-12-30T00:00:00"/>
    <d v="1899-12-30T00:25:03"/>
    <n v="4"/>
    <n v="-3.7037037037002118E-4"/>
    <n v="25.049999999995201"/>
    <n v="11"/>
    <s v="Si"/>
  </r>
  <r>
    <s v="CCAL"/>
    <s v="2025021338"/>
    <x v="0"/>
    <s v="ER1551BBJ"/>
    <s v="E2015JDV"/>
    <d v="2025-03-19T00:00:00"/>
    <m/>
    <s v="3350"/>
    <x v="9"/>
    <s v="PA"/>
    <s v="S5"/>
    <m/>
    <d v="2025-03-19T00:00:00"/>
    <d v="1899-12-30T11:36:45"/>
    <d v="2025-03-19T00:00:00"/>
    <d v="1899-12-30T11:36:32"/>
    <d v="2025-03-19T00:00:00"/>
    <d v="1899-12-30T12:04:10"/>
    <x v="38"/>
    <s v="VGARCIA"/>
    <s v="8043259842"/>
    <s v="FBO"/>
    <d v="1899-12-30T00:00:00"/>
    <d v="1899-12-30T00:00:00"/>
    <d v="1899-12-30T00:00:00"/>
    <s v="Granel"/>
    <s v="E001"/>
    <x v="2"/>
    <d v="1899-12-30T00:27:25"/>
    <d v="1899-12-30T00:27:38"/>
    <n v="11"/>
    <x v="18"/>
    <x v="4"/>
    <x v="2"/>
    <n v="0"/>
    <n v="0"/>
    <s v="OK"/>
    <s v="Granel"/>
    <x v="2"/>
    <n v="0"/>
    <s v="F. ALCONERA"/>
    <s v="A"/>
    <d v="1899-12-30T00:00:00"/>
    <d v="1899-12-30T00:00:00"/>
    <s v="OK"/>
    <m/>
    <m/>
    <d v="1899-12-30T00:00:00"/>
    <d v="1899-12-30T00:27:25"/>
    <n v="4"/>
    <n v="-1.5046296296999939E-4"/>
    <n v="27.416666666664025"/>
    <n v="12"/>
    <s v="Si"/>
  </r>
  <r>
    <s v="CCAL"/>
    <s v="2025021339"/>
    <x v="0"/>
    <s v="ER0509BBW"/>
    <s v="E5122JHZ"/>
    <d v="2025-03-19T00:00:00"/>
    <m/>
    <s v="3297"/>
    <x v="2"/>
    <s v="PA"/>
    <s v="S1"/>
    <m/>
    <d v="2025-03-19T00:00:00"/>
    <d v="1899-12-30T11:41:25"/>
    <d v="2025-03-19T00:00:00"/>
    <d v="1899-12-30T11:40:52"/>
    <d v="2025-03-19T00:00:00"/>
    <d v="1899-12-30T12:13:52"/>
    <x v="0"/>
    <s v="RFCPI"/>
    <s v="8043259843"/>
    <s v="FBO"/>
    <d v="1899-12-30T00:00:00"/>
    <d v="1899-12-30T00:00:00"/>
    <d v="1899-12-30T00:00:00"/>
    <s v="Granel"/>
    <s v="E001"/>
    <x v="2"/>
    <d v="1899-12-30T00:32:27"/>
    <d v="1899-12-30T00:33:00"/>
    <n v="11"/>
    <x v="18"/>
    <x v="4"/>
    <x v="2"/>
    <n v="0"/>
    <n v="0"/>
    <s v="OK"/>
    <s v="Granel"/>
    <x v="2"/>
    <n v="0"/>
    <s v="F. ALCONERA"/>
    <s v="A"/>
    <d v="1899-12-30T00:00:00"/>
    <d v="1899-12-30T00:00:00"/>
    <s v="OK"/>
    <m/>
    <m/>
    <d v="1899-12-30T00:00:00"/>
    <d v="1899-12-30T00:32:27"/>
    <n v="4"/>
    <n v="-3.8194444444999975E-4"/>
    <n v="32.449999999996756"/>
    <n v="12"/>
    <s v="Si"/>
  </r>
  <r>
    <s v="CCAL"/>
    <s v="2025021329"/>
    <x v="0"/>
    <s v="ER8804BBS"/>
    <s v="E8421HJR"/>
    <d v="2025-03-19T00:00:00"/>
    <m/>
    <s v="3297"/>
    <x v="2"/>
    <s v="PA"/>
    <s v="S1"/>
    <m/>
    <d v="2025-03-19T00:00:00"/>
    <d v="1899-12-30T11:27:56"/>
    <d v="2025-03-19T00:00:00"/>
    <d v="1899-12-30T11:27:23"/>
    <d v="2025-03-19T00:00:00"/>
    <d v="1899-12-30T12:16:00"/>
    <x v="0"/>
    <s v="RFCPI"/>
    <s v="8043259844"/>
    <s v="FBO"/>
    <d v="1899-12-30T00:00:00"/>
    <d v="1899-12-30T00:00:00"/>
    <d v="1899-12-30T00:00:00"/>
    <s v="Granel"/>
    <s v="E001"/>
    <x v="2"/>
    <d v="1899-12-30T00:48:04"/>
    <d v="1899-12-30T00:48:37"/>
    <n v="11"/>
    <x v="18"/>
    <x v="4"/>
    <x v="2"/>
    <n v="0"/>
    <n v="0"/>
    <s v="OK"/>
    <s v="Granel"/>
    <x v="2"/>
    <n v="0"/>
    <s v="F. ALCONERA"/>
    <s v="B"/>
    <d v="1899-12-30T00:00:00"/>
    <d v="1899-12-30T00:00:00"/>
    <s v="OK"/>
    <m/>
    <m/>
    <d v="1899-12-30T00:00:00"/>
    <d v="1899-12-30T00:48:04"/>
    <n v="4"/>
    <n v="-3.8194444444000775E-4"/>
    <n v="48.066666666667167"/>
    <n v="12"/>
    <s v="No"/>
  </r>
  <r>
    <s v="CCAL"/>
    <s v="2025021341"/>
    <x v="0"/>
    <s v="ER8803BBS"/>
    <s v="E3440LKV"/>
    <d v="2025-03-19T00:00:00"/>
    <m/>
    <s v="3228"/>
    <x v="3"/>
    <s v="PA"/>
    <s v="S4"/>
    <m/>
    <d v="2025-03-19T00:00:00"/>
    <d v="1899-12-30T11:50:09"/>
    <d v="2025-03-19T00:00:00"/>
    <d v="1899-12-30T11:49:36"/>
    <d v="2025-03-19T00:00:00"/>
    <d v="1899-12-30T12:19:40"/>
    <x v="0"/>
    <s v="RFCPI"/>
    <s v="8043259845"/>
    <s v="FBO"/>
    <d v="1899-12-30T00:00:00"/>
    <d v="1899-12-30T00:00:00"/>
    <d v="1899-12-30T00:00:00"/>
    <s v="Granel"/>
    <s v="E001"/>
    <x v="2"/>
    <d v="1899-12-30T00:29:31"/>
    <d v="1899-12-30T00:30:04"/>
    <n v="11"/>
    <x v="18"/>
    <x v="4"/>
    <x v="2"/>
    <n v="0"/>
    <n v="0"/>
    <s v="OK"/>
    <s v="Granel"/>
    <x v="2"/>
    <n v="0"/>
    <s v="F. ALCONERA"/>
    <s v="A"/>
    <d v="1899-12-30T00:00:00"/>
    <d v="1899-12-30T00:00:00"/>
    <s v="OK"/>
    <m/>
    <m/>
    <d v="1899-12-30T00:00:00"/>
    <d v="1899-12-30T00:29:31"/>
    <n v="4"/>
    <n v="-3.8194444444000775E-4"/>
    <n v="29.516666666673544"/>
    <n v="12"/>
    <s v="Si"/>
  </r>
  <r>
    <s v="CCAL"/>
    <s v="2025021331"/>
    <x v="0"/>
    <s v="ER8805BBS"/>
    <s v="E8272KDP"/>
    <d v="2025-03-19T00:00:00"/>
    <m/>
    <s v="3297"/>
    <x v="2"/>
    <s v="PA"/>
    <s v="S1"/>
    <m/>
    <d v="2025-03-19T00:00:00"/>
    <d v="1899-12-30T11:30:24"/>
    <d v="2025-03-19T00:00:00"/>
    <d v="1899-12-30T11:29:52"/>
    <d v="2025-03-19T00:00:00"/>
    <d v="1899-12-30T12:54:05"/>
    <x v="0"/>
    <s v="RFCPI"/>
    <s v="8043259847"/>
    <s v="FBO"/>
    <d v="1899-12-30T00:00:00"/>
    <d v="1899-12-30T00:00:00"/>
    <d v="1899-12-30T00:00:00"/>
    <s v="Granel"/>
    <s v="E001"/>
    <x v="2"/>
    <d v="1899-12-30T01:23:41"/>
    <d v="1899-12-30T01:24:13"/>
    <n v="11"/>
    <x v="18"/>
    <x v="4"/>
    <x v="2"/>
    <n v="0"/>
    <n v="0"/>
    <s v="OK"/>
    <s v="Granel"/>
    <x v="2"/>
    <n v="0"/>
    <s v="F. ALCONERA"/>
    <s v="B"/>
    <d v="1899-12-30T00:00:00"/>
    <d v="1899-12-30T00:00:00"/>
    <s v="OK"/>
    <m/>
    <m/>
    <d v="1899-12-30T00:00:00"/>
    <d v="1899-12-30T01:23:41"/>
    <n v="4"/>
    <n v="-3.7037037037002118E-4"/>
    <n v="83.683333333339107"/>
    <n v="12"/>
    <s v="No"/>
  </r>
  <r>
    <s v="CCAL"/>
    <s v="2025021356"/>
    <x v="0"/>
    <s v="ER9645BBZ"/>
    <s v="E0945JZT"/>
    <d v="2025-03-19T00:00:00"/>
    <m/>
    <s v="3350"/>
    <x v="9"/>
    <s v="PA"/>
    <s v="S5"/>
    <m/>
    <d v="2025-03-19T00:00:00"/>
    <d v="1899-12-30T12:21:25"/>
    <d v="2025-03-19T00:00:00"/>
    <d v="1899-12-30T12:20:55"/>
    <d v="2025-03-19T00:00:00"/>
    <d v="1899-12-30T12:56:00"/>
    <x v="0"/>
    <s v="RFCPI"/>
    <s v="8043259848"/>
    <s v="FBO"/>
    <d v="1899-12-30T00:00:00"/>
    <d v="1899-12-30T00:00:00"/>
    <d v="1899-12-30T00:00:00"/>
    <s v="Granel"/>
    <s v="E001"/>
    <x v="2"/>
    <d v="1899-12-30T00:34:35"/>
    <d v="1899-12-30T00:35:05"/>
    <n v="12"/>
    <x v="18"/>
    <x v="4"/>
    <x v="2"/>
    <n v="0"/>
    <n v="0"/>
    <s v="OK"/>
    <s v="Granel"/>
    <x v="2"/>
    <n v="0"/>
    <s v="F. ALCONERA"/>
    <s v="A"/>
    <d v="1899-12-30T00:00:00"/>
    <d v="1899-12-30T00:00:00"/>
    <s v="OK"/>
    <m/>
    <m/>
    <d v="1899-12-30T00:00:00"/>
    <d v="1899-12-30T00:34:35"/>
    <n v="4"/>
    <n v="-3.4722222223004806E-4"/>
    <n v="34.583333333327921"/>
    <n v="12"/>
    <s v="Si"/>
  </r>
  <r>
    <s v="CCAL"/>
    <s v="2025021355"/>
    <x v="0"/>
    <s v="ER5456BBC"/>
    <s v="E9540KDB"/>
    <d v="2025-03-19T00:00:00"/>
    <m/>
    <s v="3297"/>
    <x v="2"/>
    <s v="PA"/>
    <s v="S1"/>
    <m/>
    <d v="2025-03-19T00:00:00"/>
    <d v="1899-12-30T12:20:03"/>
    <d v="2025-03-19T00:00:00"/>
    <d v="1899-12-30T12:19:31"/>
    <d v="2025-03-19T00:00:00"/>
    <d v="1899-12-30T13:05:17"/>
    <x v="0"/>
    <s v="RFCPI"/>
    <s v="8043259850"/>
    <s v="FBO"/>
    <d v="1899-12-30T00:00:00"/>
    <d v="1899-12-30T00:00:00"/>
    <d v="1899-12-30T00:00:00"/>
    <s v="Granel"/>
    <s v="E001"/>
    <x v="2"/>
    <d v="1899-12-30T00:45:14"/>
    <d v="1899-12-30T00:45:46"/>
    <n v="12"/>
    <x v="18"/>
    <x v="4"/>
    <x v="2"/>
    <n v="0"/>
    <n v="0"/>
    <s v="OK"/>
    <s v="Granel"/>
    <x v="2"/>
    <n v="0"/>
    <s v="F. ALCONERA"/>
    <s v="B"/>
    <d v="1899-12-30T00:00:00"/>
    <d v="1899-12-30T00:00:00"/>
    <s v="OK"/>
    <m/>
    <m/>
    <d v="1899-12-30T00:00:00"/>
    <d v="1899-12-30T00:45:14"/>
    <n v="4"/>
    <n v="-3.7037037036991016E-4"/>
    <n v="45.23333333333774"/>
    <n v="13"/>
    <s v="No"/>
  </r>
  <r>
    <s v="CCAL"/>
    <s v="2025021369"/>
    <x v="0"/>
    <s v="ER9108BBX"/>
    <s v="E2933KHG"/>
    <d v="2025-03-19T00:00:00"/>
    <m/>
    <s v="3229"/>
    <x v="6"/>
    <s v="PA"/>
    <s v="S2"/>
    <m/>
    <d v="2025-03-19T00:00:00"/>
    <d v="1899-12-30T12:47:25"/>
    <d v="2025-03-19T00:00:00"/>
    <d v="1899-12-30T12:46:54"/>
    <d v="2025-03-19T00:00:00"/>
    <d v="1899-12-30T13:11:13"/>
    <x v="0"/>
    <s v="RFCPI"/>
    <s v="8043259852"/>
    <s v="EXW"/>
    <d v="1899-12-30T00:00:00"/>
    <d v="1899-12-30T00:00:00"/>
    <d v="1899-12-30T00:00:00"/>
    <s v="Granel"/>
    <s v="E001"/>
    <x v="1"/>
    <d v="1899-12-30T00:23:48"/>
    <d v="1899-12-30T00:24:19"/>
    <n v="12"/>
    <x v="18"/>
    <x v="4"/>
    <x v="2"/>
    <n v="0"/>
    <n v="0"/>
    <s v="OK"/>
    <s v="Granel"/>
    <x v="2"/>
    <n v="0"/>
    <s v="F. ALCONERA"/>
    <s v="A"/>
    <d v="1899-12-30T00:00:00"/>
    <d v="1899-12-30T00:00:00"/>
    <s v="OK"/>
    <m/>
    <m/>
    <d v="1899-12-30T00:00:00"/>
    <d v="1899-12-30T00:23:48"/>
    <n v="4"/>
    <n v="-3.5879629629997911E-4"/>
    <n v="23.800000000003241"/>
    <n v="13"/>
    <s v="Si"/>
  </r>
  <r>
    <s v="CCAL"/>
    <s v="2025021351"/>
    <x v="0"/>
    <s v="EM24335R"/>
    <s v="E0532LZK"/>
    <d v="2025-03-19T00:00:00"/>
    <m/>
    <s v="3230"/>
    <x v="1"/>
    <s v="PA"/>
    <s v="PA"/>
    <m/>
    <d v="2025-03-19T00:00:00"/>
    <d v="1899-12-30T12:13:50"/>
    <d v="2025-03-19T00:00:00"/>
    <d v="1899-12-30T12:13:18"/>
    <d v="2025-03-19T00:00:00"/>
    <d v="1899-12-30T13:13:02"/>
    <x v="0"/>
    <s v="RFCPI"/>
    <s v="8043259853"/>
    <s v="EXW"/>
    <d v="1899-12-30T00:00:00"/>
    <d v="1899-12-30T00:00:00"/>
    <d v="1899-12-30T00:00:00"/>
    <s v="Ensacado"/>
    <s v="E002"/>
    <x v="1"/>
    <d v="1899-12-30T00:59:12"/>
    <d v="1899-12-30T00:59:44"/>
    <n v="12"/>
    <x v="18"/>
    <x v="4"/>
    <x v="1"/>
    <n v="0"/>
    <n v="0"/>
    <s v="OK"/>
    <s v="Ensacado"/>
    <x v="2"/>
    <n v="0"/>
    <s v="F. ALCONERA"/>
    <s v="B"/>
    <d v="1899-12-30T00:00:00"/>
    <d v="1899-12-30T00:00:00"/>
    <s v="OK"/>
    <m/>
    <m/>
    <d v="1899-12-30T00:00:00"/>
    <d v="1899-12-30T00:59:12"/>
    <n v="4"/>
    <n v="-3.7037037037002118E-4"/>
    <n v="59.199999999998383"/>
    <n v="13"/>
    <s v="No"/>
  </r>
  <r>
    <s v="CCAL"/>
    <s v="2025021358"/>
    <x v="0"/>
    <s v="ER8801BBS"/>
    <s v="E9651KXD"/>
    <d v="2025-03-19T00:00:00"/>
    <m/>
    <s v="3297"/>
    <x v="2"/>
    <s v="PA"/>
    <s v="S1"/>
    <m/>
    <d v="2025-03-19T00:00:00"/>
    <d v="1899-12-30T12:31:32"/>
    <d v="2025-03-19T00:00:00"/>
    <d v="1899-12-30T12:31:01"/>
    <d v="2025-03-19T00:00:00"/>
    <d v="1899-12-30T13:14:02"/>
    <x v="0"/>
    <s v="RFCPI"/>
    <s v="8043259854"/>
    <s v="FBO"/>
    <d v="1899-12-30T00:00:00"/>
    <d v="1899-12-30T00:00:00"/>
    <d v="1899-12-30T00:00:00"/>
    <s v="Granel"/>
    <s v="E001"/>
    <x v="2"/>
    <d v="1899-12-30T00:42:30"/>
    <d v="1899-12-30T00:43:01"/>
    <n v="12"/>
    <x v="18"/>
    <x v="4"/>
    <x v="2"/>
    <n v="0"/>
    <n v="0"/>
    <s v="OK"/>
    <s v="Granel"/>
    <x v="2"/>
    <n v="0"/>
    <s v="F. ALCONERA"/>
    <s v="A"/>
    <d v="1899-12-30T00:00:00"/>
    <d v="1899-12-30T00:00:00"/>
    <s v="OK"/>
    <m/>
    <m/>
    <d v="1899-12-30T00:00:00"/>
    <d v="1899-12-30T00:42:30"/>
    <n v="4"/>
    <n v="-3.5879629630009013E-4"/>
    <n v="42.500000000001528"/>
    <n v="13"/>
    <s v="Si"/>
  </r>
  <r>
    <s v="CCAL"/>
    <s v="2025021368"/>
    <x v="0"/>
    <s v="ER5022BBF"/>
    <s v="E4897JDD"/>
    <d v="2025-03-19T00:00:00"/>
    <m/>
    <s v="3230"/>
    <x v="1"/>
    <s v="PA"/>
    <s v="PA"/>
    <m/>
    <d v="2025-03-19T00:00:00"/>
    <d v="1899-12-30T12:46:22"/>
    <d v="2025-03-19T00:00:00"/>
    <d v="1899-12-30T12:45:51"/>
    <d v="2025-03-19T00:00:00"/>
    <d v="1899-12-30T13:22:32"/>
    <x v="0"/>
    <s v="RFCPI"/>
    <s v="8043259855"/>
    <s v="FBO"/>
    <d v="1899-12-30T00:00:00"/>
    <d v="1899-12-30T00:00:00"/>
    <d v="1899-12-30T00:00:00"/>
    <s v="Ensacado"/>
    <s v="E002"/>
    <x v="2"/>
    <d v="1899-12-30T00:36:10"/>
    <d v="1899-12-30T00:36:41"/>
    <n v="12"/>
    <x v="18"/>
    <x v="4"/>
    <x v="1"/>
    <n v="0"/>
    <n v="0"/>
    <s v="OK"/>
    <s v="Ensacado"/>
    <x v="2"/>
    <n v="0"/>
    <s v="F. ALCONERA"/>
    <s v="A"/>
    <d v="1899-12-30T00:00:00"/>
    <d v="1899-12-30T00:00:00"/>
    <s v="OK"/>
    <m/>
    <m/>
    <d v="1899-12-30T00:00:00"/>
    <d v="1899-12-30T00:36:10"/>
    <n v="4"/>
    <n v="-3.587962962899871E-4"/>
    <n v="36.166666666665712"/>
    <n v="13"/>
    <s v="Si"/>
  </r>
  <r>
    <s v="CCAL"/>
    <s v="2025021374"/>
    <x v="0"/>
    <s v="ER9178BBB"/>
    <s v="E3299HSH"/>
    <d v="2025-03-19T00:00:00"/>
    <m/>
    <s v="3297"/>
    <x v="2"/>
    <s v="PA"/>
    <s v="S1"/>
    <m/>
    <d v="2025-03-19T00:00:00"/>
    <d v="1899-12-30T12:55:25"/>
    <d v="2025-03-19T00:00:00"/>
    <d v="1899-12-30T12:55:40"/>
    <d v="2025-03-19T00:00:00"/>
    <d v="1899-12-30T13:28:30"/>
    <x v="0"/>
    <s v="RFCPI"/>
    <s v="8043259856"/>
    <s v="FBO"/>
    <d v="1899-12-30T00:00:00"/>
    <d v="1899-12-30T00:00:00"/>
    <d v="1899-12-30T00:00:00"/>
    <s v="Granel"/>
    <s v="E001"/>
    <x v="1"/>
    <d v="1899-12-30T00:33:05"/>
    <d v="1899-12-30T00:32:50"/>
    <n v="12"/>
    <x v="18"/>
    <x v="4"/>
    <x v="2"/>
    <n v="0"/>
    <n v="0"/>
    <s v="OK"/>
    <s v="Granel"/>
    <x v="2"/>
    <n v="0"/>
    <s v="F. ALCONERA"/>
    <s v="A"/>
    <d v="1899-12-30T00:00:00"/>
    <d v="1899-12-30T00:00:00"/>
    <s v="OK"/>
    <m/>
    <m/>
    <d v="1899-12-30T00:00:00"/>
    <d v="1899-12-30T00:33:05"/>
    <n v="4"/>
    <d v="1899-12-30T00:00:15"/>
    <n v="33.083333333323047"/>
    <n v="13"/>
    <s v="Si"/>
  </r>
  <r>
    <s v="CCAL"/>
    <s v="2025021377"/>
    <x v="0"/>
    <s v="ER6765BBT"/>
    <s v="E4948KGF"/>
    <d v="2025-03-19T00:00:00"/>
    <m/>
    <s v="3350"/>
    <x v="9"/>
    <s v="PA"/>
    <s v="S5"/>
    <m/>
    <d v="2025-03-19T00:00:00"/>
    <d v="1899-12-30T12:58:07"/>
    <d v="2025-03-19T00:00:00"/>
    <d v="1899-12-30T12:57:35"/>
    <d v="2025-03-19T00:00:00"/>
    <d v="1899-12-30T13:32:58"/>
    <x v="0"/>
    <s v="RFCPI"/>
    <s v="8043259857"/>
    <s v="FBO"/>
    <d v="1899-12-30T00:00:00"/>
    <d v="1899-12-30T00:00:00"/>
    <d v="1899-12-30T00:00:00"/>
    <s v="Granel"/>
    <s v="E001"/>
    <x v="2"/>
    <d v="1899-12-30T00:34:51"/>
    <d v="1899-12-30T00:35:23"/>
    <n v="12"/>
    <x v="18"/>
    <x v="4"/>
    <x v="2"/>
    <n v="0"/>
    <n v="0"/>
    <s v="OK"/>
    <s v="Granel"/>
    <x v="2"/>
    <n v="0"/>
    <s v="F. ALCONERA"/>
    <s v="A"/>
    <d v="1899-12-30T00:00:00"/>
    <d v="1899-12-30T00:00:00"/>
    <s v="OK"/>
    <m/>
    <m/>
    <d v="1899-12-30T00:00:00"/>
    <d v="1899-12-30T00:34:51"/>
    <n v="4"/>
    <n v="-3.7037037037002118E-4"/>
    <n v="34.850000000001607"/>
    <n v="13"/>
    <s v="Si"/>
  </r>
  <r>
    <s v="CCAL"/>
    <s v="2025021372"/>
    <x v="0"/>
    <s v="ER8806BBS"/>
    <s v="E3423LKV"/>
    <d v="2025-03-19T00:00:00"/>
    <m/>
    <s v="3227"/>
    <x v="8"/>
    <s v="PA"/>
    <s v="S3"/>
    <m/>
    <d v="2025-03-19T00:00:00"/>
    <d v="1899-12-30T12:54:13"/>
    <d v="2025-03-19T00:00:00"/>
    <d v="1899-12-30T12:53:41"/>
    <d v="2025-03-19T00:00:00"/>
    <d v="1899-12-30T13:43:11"/>
    <x v="0"/>
    <s v="RFCPI"/>
    <s v="8043259860"/>
    <s v="FBO"/>
    <d v="1899-12-30T00:00:00"/>
    <d v="1899-12-30T00:00:00"/>
    <d v="1899-12-30T00:00:00"/>
    <s v="Granel"/>
    <s v="E001"/>
    <x v="2"/>
    <d v="1899-12-30T00:48:58"/>
    <d v="1899-12-30T00:49:30"/>
    <n v="12"/>
    <x v="18"/>
    <x v="4"/>
    <x v="2"/>
    <n v="0"/>
    <n v="0"/>
    <s v="OK"/>
    <s v="Granel"/>
    <x v="2"/>
    <n v="0"/>
    <s v="F. ALCONERA"/>
    <s v="B"/>
    <d v="1899-12-30T00:00:00"/>
    <d v="1899-12-30T00:00:00"/>
    <s v="OK"/>
    <m/>
    <m/>
    <d v="1899-12-30T00:00:00"/>
    <d v="1899-12-30T00:48:58"/>
    <n v="4"/>
    <n v="-3.7037037037002118E-4"/>
    <n v="48.966666666667074"/>
    <n v="13"/>
    <s v="No"/>
  </r>
  <r>
    <s v="CCAL"/>
    <s v="2025021393"/>
    <x v="0"/>
    <s v="ER8908BBG"/>
    <s v="E5792MTF"/>
    <d v="2025-03-19T00:00:00"/>
    <m/>
    <s v="3297"/>
    <x v="2"/>
    <s v="PA"/>
    <s v="S1"/>
    <m/>
    <d v="2025-03-19T00:00:00"/>
    <d v="1899-12-30T13:18:36"/>
    <d v="2025-03-19T00:00:00"/>
    <d v="1899-12-30T13:18:05"/>
    <d v="2025-03-19T00:00:00"/>
    <d v="1899-12-30T13:56:25"/>
    <x v="0"/>
    <s v="RFCPI"/>
    <s v="8043259861"/>
    <s v="EXW"/>
    <d v="1899-12-30T00:00:00"/>
    <d v="1899-12-30T00:00:00"/>
    <d v="1899-12-30T00:00:00"/>
    <s v="Granel"/>
    <s v="E001"/>
    <x v="1"/>
    <d v="1899-12-30T00:37:49"/>
    <d v="1899-12-30T00:38:20"/>
    <n v="13"/>
    <x v="18"/>
    <x v="4"/>
    <x v="2"/>
    <n v="0"/>
    <n v="0"/>
    <s v="OK"/>
    <s v="Granel"/>
    <x v="2"/>
    <n v="0"/>
    <s v="F. ALCONERA"/>
    <s v="A"/>
    <d v="1899-12-30T00:00:00"/>
    <d v="1899-12-30T00:00:00"/>
    <s v="OK"/>
    <m/>
    <m/>
    <d v="1899-12-30T00:00:00"/>
    <d v="1899-12-30T00:37:49"/>
    <n v="4"/>
    <n v="-3.587962962899871E-4"/>
    <n v="37.816666666675239"/>
    <n v="13"/>
    <s v="Si"/>
  </r>
  <r>
    <s v="CCAL"/>
    <s v="2025021397"/>
    <x v="0"/>
    <s v="ER9015BCD"/>
    <s v="E7062KZH"/>
    <d v="2025-03-19T00:00:00"/>
    <m/>
    <s v="3228"/>
    <x v="3"/>
    <s v="PA"/>
    <s v="S4"/>
    <m/>
    <d v="2025-03-19T00:00:00"/>
    <d v="1899-12-30T13:28:51"/>
    <d v="2025-03-19T00:00:00"/>
    <d v="1899-12-30T13:28:21"/>
    <d v="2025-03-19T00:00:00"/>
    <d v="1899-12-30T14:00:20"/>
    <x v="0"/>
    <s v="RFCPI"/>
    <s v="8043259862"/>
    <s v="EXW"/>
    <d v="1899-12-30T00:00:00"/>
    <d v="1899-12-30T00:00:00"/>
    <d v="1899-12-30T00:00:00"/>
    <s v="Granel"/>
    <s v="E001"/>
    <x v="1"/>
    <d v="1899-12-30T00:31:29"/>
    <d v="1899-12-30T00:31:59"/>
    <n v="13"/>
    <x v="18"/>
    <x v="4"/>
    <x v="2"/>
    <n v="0"/>
    <n v="0"/>
    <s v="OK"/>
    <s v="Granel"/>
    <x v="2"/>
    <n v="0"/>
    <s v="F. ALCONERA"/>
    <s v="A"/>
    <d v="1899-12-30T00:00:00"/>
    <d v="1899-12-30T00:00:00"/>
    <s v="OK"/>
    <m/>
    <m/>
    <d v="1899-12-30T00:00:00"/>
    <d v="1899-12-30T00:31:29"/>
    <n v="4"/>
    <n v="-3.4722222221994503E-4"/>
    <n v="31.483333333324879"/>
    <n v="14"/>
    <s v="Si"/>
  </r>
  <r>
    <s v="CCAL"/>
    <s v="2025021402"/>
    <x v="0"/>
    <s v="ER9755BBK"/>
    <s v="E7061KZH"/>
    <d v="2025-03-19T00:00:00"/>
    <m/>
    <s v="3297"/>
    <x v="2"/>
    <s v="PA"/>
    <s v="S1"/>
    <m/>
    <d v="2025-03-19T00:00:00"/>
    <d v="1899-12-30T13:36:16"/>
    <d v="2025-03-19T00:00:00"/>
    <d v="1899-12-30T13:35:45"/>
    <d v="2025-03-19T00:00:00"/>
    <d v="1899-12-30T14:05:41"/>
    <x v="0"/>
    <s v="RFCPI"/>
    <s v="8043259863"/>
    <s v="FBO"/>
    <d v="1899-12-30T00:00:00"/>
    <d v="1899-12-30T00:00:00"/>
    <d v="1899-12-30T00:00:00"/>
    <s v="Granel"/>
    <s v="E001"/>
    <x v="2"/>
    <d v="1899-12-30T00:29:25"/>
    <d v="1899-12-30T00:29:56"/>
    <n v="13"/>
    <x v="18"/>
    <x v="4"/>
    <x v="2"/>
    <n v="0"/>
    <n v="0"/>
    <s v="OK"/>
    <s v="Granel"/>
    <x v="2"/>
    <n v="0"/>
    <s v="F. ALCONERA"/>
    <s v="A"/>
    <d v="1899-12-30T00:00:00"/>
    <d v="1899-12-30T00:00:00"/>
    <s v="OK"/>
    <m/>
    <m/>
    <d v="1899-12-30T00:00:00"/>
    <d v="1899-12-30T00:29:25"/>
    <n v="4"/>
    <n v="-3.5879629629009813E-4"/>
    <n v="29.416666666665456"/>
    <n v="14"/>
    <s v="Si"/>
  </r>
  <r>
    <s v="CCAL"/>
    <s v="2025021405"/>
    <x v="0"/>
    <s v="EBA02162R"/>
    <s v="E7365JGF"/>
    <d v="2025-03-19T00:00:00"/>
    <m/>
    <s v="3297"/>
    <x v="2"/>
    <s v="PA"/>
    <s v="S1"/>
    <m/>
    <d v="2025-03-19T00:00:00"/>
    <d v="1899-12-30T13:39:28"/>
    <d v="2025-03-19T00:00:00"/>
    <d v="1899-12-30T13:38:55"/>
    <d v="2025-03-19T00:00:00"/>
    <d v="1899-12-30T14:10:39"/>
    <x v="0"/>
    <s v="RFCPI"/>
    <s v="8043259864"/>
    <s v="EXW"/>
    <d v="1899-12-30T00:00:00"/>
    <d v="1899-12-30T00:00:00"/>
    <d v="1899-12-30T00:00:00"/>
    <s v="Granel"/>
    <s v="E001"/>
    <x v="1"/>
    <d v="1899-12-30T00:31:11"/>
    <d v="1899-12-30T00:31:44"/>
    <n v="13"/>
    <x v="18"/>
    <x v="4"/>
    <x v="2"/>
    <n v="0"/>
    <n v="0"/>
    <s v="OK"/>
    <s v="Granel"/>
    <x v="2"/>
    <n v="0"/>
    <s v="F. ALCONERA"/>
    <s v="A"/>
    <d v="1899-12-30T00:00:00"/>
    <d v="1899-12-30T00:00:00"/>
    <s v="OK"/>
    <m/>
    <m/>
    <d v="1899-12-30T00:00:00"/>
    <d v="1899-12-30T00:31:11"/>
    <n v="4"/>
    <n v="-3.8194444443995224E-4"/>
    <n v="31.183333333344017"/>
    <n v="14"/>
    <s v="Si"/>
  </r>
  <r>
    <s v="CCAL"/>
    <s v="2025021411"/>
    <x v="0"/>
    <s v="ER0236BBT"/>
    <s v="E8408KLT"/>
    <d v="2025-03-19T00:00:00"/>
    <m/>
    <s v="3297"/>
    <x v="2"/>
    <s v="PA"/>
    <s v="S1"/>
    <m/>
    <d v="2025-03-19T00:00:00"/>
    <d v="1899-12-30T13:49:25"/>
    <d v="2025-03-19T00:00:00"/>
    <d v="1899-12-30T13:48:53"/>
    <d v="2025-03-19T00:00:00"/>
    <d v="1899-12-30T14:22:42"/>
    <x v="0"/>
    <s v="RFCPI"/>
    <s v="8043259865"/>
    <s v="FBO"/>
    <d v="1899-12-30T00:00:00"/>
    <d v="1899-12-30T00:00:00"/>
    <d v="1899-12-30T00:00:00"/>
    <s v="Granel"/>
    <s v="E001"/>
    <x v="2"/>
    <d v="1899-12-30T00:33:17"/>
    <d v="1899-12-30T00:33:49"/>
    <n v="13"/>
    <x v="18"/>
    <x v="4"/>
    <x v="2"/>
    <n v="0"/>
    <n v="0"/>
    <s v="OK"/>
    <s v="Granel"/>
    <x v="2"/>
    <n v="0"/>
    <s v="F. ALCONERA"/>
    <s v="A"/>
    <d v="1899-12-30T00:00:00"/>
    <d v="1899-12-30T00:00:00"/>
    <s v="OK"/>
    <m/>
    <m/>
    <d v="1899-12-30T00:00:00"/>
    <d v="1899-12-30T00:33:17"/>
    <n v="4"/>
    <n v="-3.7037037037002118E-4"/>
    <n v="33.283333333324677"/>
    <n v="14"/>
    <s v="Si"/>
  </r>
  <r>
    <s v="CCAL"/>
    <s v="2025021414"/>
    <x v="0"/>
    <s v="ER1696BCF"/>
    <s v="E7412JLB"/>
    <d v="2025-03-19T00:00:00"/>
    <m/>
    <s v="3228"/>
    <x v="3"/>
    <s v="PA"/>
    <s v="S4"/>
    <m/>
    <d v="2025-03-19T00:00:00"/>
    <d v="1899-12-30T13:56:18"/>
    <d v="2025-03-19T00:00:00"/>
    <d v="1899-12-30T13:55:46"/>
    <d v="2025-03-19T00:00:00"/>
    <d v="1899-12-30T14:28:41"/>
    <x v="0"/>
    <s v="RFCPI"/>
    <s v="8043259867"/>
    <s v="FBO"/>
    <d v="1899-12-30T00:00:00"/>
    <d v="1899-12-30T00:00:00"/>
    <d v="1899-12-30T00:00:00"/>
    <s v="Granel"/>
    <s v="E001"/>
    <x v="2"/>
    <d v="1899-12-30T00:32:23"/>
    <d v="1899-12-30T00:32:55"/>
    <n v="13"/>
    <x v="18"/>
    <x v="4"/>
    <x v="2"/>
    <n v="0"/>
    <n v="0"/>
    <s v="OK"/>
    <s v="Granel"/>
    <x v="2"/>
    <n v="0"/>
    <s v="F. ALCONERA"/>
    <s v="A"/>
    <d v="1899-12-30T00:00:00"/>
    <d v="1899-12-30T00:00:00"/>
    <s v="OK"/>
    <m/>
    <m/>
    <d v="1899-12-30T00:00:00"/>
    <d v="1899-12-30T00:32:23"/>
    <n v="4"/>
    <n v="-3.7037037037002118E-4"/>
    <n v="32.383333333324856"/>
    <n v="14"/>
    <s v="Si"/>
  </r>
  <r>
    <s v="CCAL"/>
    <s v="2025021438"/>
    <x v="0"/>
    <s v="EM22799R"/>
    <s v="E7433KCN"/>
    <d v="2025-03-19T00:00:00"/>
    <m/>
    <s v="3297"/>
    <x v="2"/>
    <s v="PA"/>
    <s v="S1"/>
    <m/>
    <d v="2025-03-19T00:00:00"/>
    <d v="1899-12-30T14:38:26"/>
    <d v="2025-03-19T00:00:00"/>
    <d v="1899-12-30T14:37:54"/>
    <d v="2025-03-19T00:00:00"/>
    <d v="1899-12-30T15:08:58"/>
    <x v="0"/>
    <s v="RFCPI"/>
    <s v="8043259871"/>
    <s v="FBO"/>
    <d v="1899-12-30T00:00:00"/>
    <d v="1899-12-30T00:00:00"/>
    <d v="1899-12-30T00:00:00"/>
    <s v="Granel"/>
    <s v="E001"/>
    <x v="1"/>
    <d v="1899-12-30T00:30:32"/>
    <d v="1899-12-30T00:31:04"/>
    <n v="14"/>
    <x v="18"/>
    <x v="4"/>
    <x v="2"/>
    <n v="0"/>
    <n v="0"/>
    <s v="OK"/>
    <s v="Granel"/>
    <x v="2"/>
    <n v="0"/>
    <s v="F. ALCONERA"/>
    <s v="A"/>
    <d v="1899-12-30T00:00:00"/>
    <d v="1899-12-30T00:00:00"/>
    <s v="OK"/>
    <m/>
    <m/>
    <d v="1899-12-30T00:00:00"/>
    <d v="1899-12-30T00:30:32"/>
    <n v="4"/>
    <n v="-3.7037037036991016E-4"/>
    <n v="30.533333333328088"/>
    <n v="15"/>
    <s v="Si"/>
  </r>
  <r>
    <s v="CCAL"/>
    <s v="2025021442"/>
    <x v="0"/>
    <s v="ER8802BBS"/>
    <s v="E5397MMK"/>
    <d v="2025-03-19T00:00:00"/>
    <m/>
    <s v="3297"/>
    <x v="2"/>
    <s v="PA"/>
    <s v="S1"/>
    <m/>
    <d v="2025-03-19T00:00:00"/>
    <d v="1899-12-30T14:42:31"/>
    <d v="2025-03-19T00:00:00"/>
    <d v="1899-12-30T14:41:59"/>
    <d v="2025-03-19T00:00:00"/>
    <d v="1899-12-30T15:18:58"/>
    <x v="0"/>
    <s v="RFCPI"/>
    <s v="8043259872"/>
    <s v="FBO"/>
    <d v="1899-12-30T00:00:00"/>
    <d v="1899-12-30T00:00:00"/>
    <d v="1899-12-30T00:00:00"/>
    <s v="Granel"/>
    <s v="E001"/>
    <x v="2"/>
    <d v="1899-12-30T00:36:27"/>
    <d v="1899-12-30T00:36:59"/>
    <n v="14"/>
    <x v="18"/>
    <x v="4"/>
    <x v="2"/>
    <n v="0"/>
    <n v="0"/>
    <s v="OK"/>
    <s v="Granel"/>
    <x v="2"/>
    <n v="0"/>
    <s v="F. ALCONERA"/>
    <s v="A"/>
    <d v="1899-12-30T00:00:00"/>
    <d v="1899-12-30T00:00:00"/>
    <s v="OK"/>
    <m/>
    <m/>
    <d v="1899-12-30T00:00:00"/>
    <d v="1899-12-30T00:36:27"/>
    <n v="4"/>
    <n v="-3.7037037037002118E-4"/>
    <n v="36.449999999999939"/>
    <n v="15"/>
    <s v="Si"/>
  </r>
  <r>
    <s v="CCAL"/>
    <s v="2025021450"/>
    <x v="0"/>
    <s v="ER0455BBX"/>
    <s v="E0438GVW"/>
    <d v="2025-03-19T00:00:00"/>
    <m/>
    <s v="3297"/>
    <x v="2"/>
    <s v="PA"/>
    <s v="S1"/>
    <m/>
    <d v="2025-03-19T00:00:00"/>
    <d v="1899-12-30T14:55:36"/>
    <d v="2025-03-19T00:00:00"/>
    <d v="1899-12-30T14:55:04"/>
    <d v="2025-03-19T00:00:00"/>
    <d v="1899-12-30T15:21:08"/>
    <x v="0"/>
    <s v="RFCPI"/>
    <s v="8043259873"/>
    <s v="EXW"/>
    <d v="1899-12-30T00:00:00"/>
    <d v="1899-12-30T00:00:00"/>
    <d v="1899-12-30T00:00:00"/>
    <s v="Granel"/>
    <s v="E001"/>
    <x v="1"/>
    <d v="1899-12-30T00:25:32"/>
    <d v="1899-12-30T00:26:04"/>
    <n v="14"/>
    <x v="18"/>
    <x v="4"/>
    <x v="2"/>
    <n v="0"/>
    <n v="0"/>
    <s v="OK"/>
    <s v="Granel"/>
    <x v="2"/>
    <n v="0"/>
    <s v="F. ALCONERA"/>
    <s v="A"/>
    <d v="1899-12-30T00:00:00"/>
    <d v="1899-12-30T00:00:00"/>
    <s v="OK"/>
    <m/>
    <m/>
    <d v="1899-12-30T00:00:00"/>
    <d v="1899-12-30T00:25:32"/>
    <n v="4"/>
    <n v="-3.7037037037002118E-4"/>
    <n v="25.533333333345691"/>
    <n v="15"/>
    <s v="Si"/>
  </r>
  <r>
    <s v="CCAL"/>
    <s v="2025021457"/>
    <x v="0"/>
    <s v="ER3686BCF"/>
    <s v="E9865JVX"/>
    <d v="2025-03-19T00:00:00"/>
    <m/>
    <s v="3297"/>
    <x v="2"/>
    <s v="PA"/>
    <s v="S1"/>
    <m/>
    <d v="2025-03-19T00:00:00"/>
    <d v="1899-12-30T15:15:29"/>
    <d v="2025-03-19T00:00:00"/>
    <d v="1899-12-30T15:14:57"/>
    <d v="2025-03-19T00:00:00"/>
    <d v="1899-12-30T15:45:17"/>
    <x v="0"/>
    <s v="RFCPI"/>
    <s v="8043259875"/>
    <s v="FBO"/>
    <d v="1899-12-30T00:00:00"/>
    <d v="1899-12-30T00:00:00"/>
    <d v="1899-12-30T00:00:00"/>
    <s v="Granel"/>
    <s v="E001"/>
    <x v="2"/>
    <d v="1899-12-30T00:29:48"/>
    <d v="1899-12-30T00:30:20"/>
    <n v="15"/>
    <x v="18"/>
    <x v="4"/>
    <x v="2"/>
    <n v="0"/>
    <n v="0"/>
    <s v="OK"/>
    <s v="Granel"/>
    <x v="2"/>
    <n v="0"/>
    <s v="F. ALCONERA"/>
    <s v="A"/>
    <d v="1899-12-30T00:00:00"/>
    <d v="1899-12-30T00:00:00"/>
    <s v="OK"/>
    <m/>
    <m/>
    <d v="1899-12-30T00:00:00"/>
    <d v="1899-12-30T00:29:48"/>
    <n v="4"/>
    <n v="-3.7037037037002118E-4"/>
    <n v="29.800000000008016"/>
    <n v="15"/>
    <s v="Si"/>
  </r>
  <r>
    <s v="CCAL"/>
    <s v="2025021460"/>
    <x v="0"/>
    <s v="ER9608BBY"/>
    <s v="E7553LTD"/>
    <d v="2025-03-19T00:00:00"/>
    <m/>
    <s v="3297"/>
    <x v="2"/>
    <s v="PA"/>
    <s v="S1"/>
    <m/>
    <d v="2025-03-19T00:00:00"/>
    <d v="1899-12-30T15:23:23"/>
    <d v="2025-03-19T00:00:00"/>
    <d v="1899-12-30T15:22:51"/>
    <d v="2025-03-19T00:00:00"/>
    <d v="1899-12-30T15:48:50"/>
    <x v="0"/>
    <s v="RFCPI"/>
    <s v="8043259876"/>
    <s v="EXW"/>
    <d v="1899-12-30T00:00:00"/>
    <d v="1899-12-30T00:00:00"/>
    <d v="1899-12-30T00:00:00"/>
    <s v="Granel"/>
    <s v="E001"/>
    <x v="1"/>
    <d v="1899-12-30T00:25:27"/>
    <d v="1899-12-30T00:25:59"/>
    <n v="15"/>
    <x v="18"/>
    <x v="4"/>
    <x v="2"/>
    <n v="0"/>
    <n v="0"/>
    <s v="OK"/>
    <s v="Granel"/>
    <x v="2"/>
    <n v="0"/>
    <s v="F. ALCONERA"/>
    <s v="A"/>
    <d v="1899-12-30T00:00:00"/>
    <d v="1899-12-30T00:00:00"/>
    <s v="OK"/>
    <m/>
    <m/>
    <d v="1899-12-30T00:00:00"/>
    <d v="1899-12-30T00:25:27"/>
    <n v="4"/>
    <n v="-3.7037037036991016E-4"/>
    <n v="25.449999999998543"/>
    <n v="15"/>
    <s v="Si"/>
  </r>
  <r>
    <s v="CCAL"/>
    <s v="2025021467"/>
    <x v="0"/>
    <s v="ER8801BBS"/>
    <s v="E9651KXD"/>
    <d v="2025-03-19T00:00:00"/>
    <m/>
    <s v="3297"/>
    <x v="2"/>
    <s v="PA"/>
    <s v="S1"/>
    <m/>
    <d v="2025-03-19T00:00:00"/>
    <d v="1899-12-30T15:56:07"/>
    <d v="2025-03-19T00:00:00"/>
    <d v="1899-12-30T15:55:37"/>
    <d v="2025-03-19T00:00:00"/>
    <d v="1899-12-30T16:38:03"/>
    <x v="0"/>
    <s v="RFCPI"/>
    <s v="8043259880"/>
    <s v="FBO"/>
    <d v="1899-12-30T00:00:00"/>
    <d v="1899-12-30T00:00:00"/>
    <d v="1899-12-30T00:00:00"/>
    <s v="Granel"/>
    <s v="E001"/>
    <x v="2"/>
    <d v="1899-12-30T00:41:56"/>
    <d v="1899-12-30T00:42:26"/>
    <n v="15"/>
    <x v="18"/>
    <x v="4"/>
    <x v="2"/>
    <n v="0"/>
    <n v="0"/>
    <s v="OK"/>
    <s v="Granel"/>
    <x v="2"/>
    <n v="0"/>
    <s v="F. ALCONERA"/>
    <s v="A"/>
    <d v="1899-12-30T00:00:00"/>
    <d v="1899-12-30T00:00:00"/>
    <s v="OK"/>
    <m/>
    <m/>
    <d v="1899-12-30T00:00:00"/>
    <d v="1899-12-30T00:41:56"/>
    <n v="4"/>
    <n v="-3.4722222222005605E-4"/>
    <n v="41.933333333332747"/>
    <n v="16"/>
    <s v="Si"/>
  </r>
  <r>
    <s v="CCAL"/>
    <s v="2025021486"/>
    <x v="0"/>
    <s v="ER8804BBS"/>
    <s v="E8421HJR"/>
    <d v="2025-03-19T00:00:00"/>
    <m/>
    <s v="3228"/>
    <x v="3"/>
    <s v="PA"/>
    <s v="S4"/>
    <m/>
    <d v="2025-03-19T00:00:00"/>
    <d v="1899-12-30T16:41:15"/>
    <d v="2025-03-19T00:00:00"/>
    <d v="1899-12-30T16:40:43"/>
    <d v="2025-03-19T00:00:00"/>
    <d v="1899-12-30T17:16:08"/>
    <x v="0"/>
    <s v="RFCPI"/>
    <s v="8043259882"/>
    <s v="FBO"/>
    <d v="1899-12-30T00:00:00"/>
    <d v="1899-12-30T00:00:00"/>
    <d v="1899-12-30T00:00:00"/>
    <s v="Granel"/>
    <s v="E001"/>
    <x v="2"/>
    <d v="1899-12-30T00:34:53"/>
    <d v="1899-12-30T00:35:25"/>
    <n v="16"/>
    <x v="18"/>
    <x v="4"/>
    <x v="2"/>
    <n v="0"/>
    <n v="0"/>
    <s v="OK"/>
    <s v="Granel"/>
    <x v="2"/>
    <n v="0"/>
    <s v="F. ALCONERA"/>
    <s v="A"/>
    <d v="1899-12-30T00:00:00"/>
    <d v="1899-12-30T00:00:00"/>
    <s v="OK"/>
    <m/>
    <m/>
    <d v="1899-12-30T00:00:00"/>
    <d v="1899-12-30T00:34:53"/>
    <n v="4"/>
    <n v="-3.7037037037002118E-4"/>
    <n v="34.883333333337561"/>
    <n v="17"/>
    <s v="Si"/>
  </r>
  <r>
    <s v="CCAL"/>
    <s v="2025021484"/>
    <x v="0"/>
    <s v="ER8806BBS"/>
    <s v="E3423LKV"/>
    <d v="2025-03-19T00:00:00"/>
    <m/>
    <s v="3297"/>
    <x v="2"/>
    <s v="PA"/>
    <s v="S1"/>
    <m/>
    <d v="2025-03-19T00:00:00"/>
    <d v="1899-12-30T16:37:18"/>
    <d v="2025-03-19T00:00:00"/>
    <d v="1899-12-30T16:36:47"/>
    <d v="2025-03-19T00:00:00"/>
    <d v="1899-12-30T17:23:44"/>
    <x v="0"/>
    <s v="RFCPI"/>
    <s v="8043259883"/>
    <s v="FBO"/>
    <d v="1899-12-30T00:00:00"/>
    <d v="1899-12-30T00:00:00"/>
    <d v="1899-12-30T00:00:00"/>
    <s v="Granel"/>
    <s v="E001"/>
    <x v="2"/>
    <d v="1899-12-30T00:46:26"/>
    <d v="1899-12-30T00:46:57"/>
    <n v="16"/>
    <x v="18"/>
    <x v="4"/>
    <x v="2"/>
    <n v="0"/>
    <n v="0"/>
    <s v="OK"/>
    <s v="Granel"/>
    <x v="2"/>
    <n v="0"/>
    <s v="F. ALCONERA"/>
    <s v="B"/>
    <d v="1899-12-30T00:00:00"/>
    <d v="1899-12-30T00:00:00"/>
    <s v="OK"/>
    <m/>
    <m/>
    <d v="1899-12-30T00:00:00"/>
    <d v="1899-12-30T00:46:26"/>
    <n v="4"/>
    <n v="-3.587962962899871E-4"/>
    <n v="46.433333333332811"/>
    <n v="17"/>
    <s v="No"/>
  </r>
  <r>
    <s v="CCAL"/>
    <s v="2025021488"/>
    <x v="0"/>
    <s v="ER3908BBW"/>
    <s v="E5943KXX"/>
    <d v="2025-03-19T00:00:00"/>
    <m/>
    <s v="3228"/>
    <x v="3"/>
    <s v="PA"/>
    <s v="S4"/>
    <m/>
    <d v="2025-03-19T00:00:00"/>
    <d v="1899-12-30T16:44:33"/>
    <d v="2025-03-19T00:00:00"/>
    <d v="1899-12-30T16:44:01"/>
    <d v="2025-03-19T00:00:00"/>
    <d v="1899-12-30T17:28:28"/>
    <x v="0"/>
    <s v="RFCPI"/>
    <s v="8043259884"/>
    <s v="FBO"/>
    <d v="1899-12-30T00:00:00"/>
    <d v="1899-12-30T00:00:00"/>
    <d v="1899-12-30T00:00:00"/>
    <s v="Granel"/>
    <s v="E001"/>
    <x v="2"/>
    <d v="1899-12-30T00:43:55"/>
    <d v="1899-12-30T00:44:27"/>
    <n v="16"/>
    <x v="18"/>
    <x v="4"/>
    <x v="2"/>
    <n v="0"/>
    <n v="0"/>
    <s v="OK"/>
    <s v="Granel"/>
    <x v="2"/>
    <n v="0"/>
    <s v="F. ALCONERA"/>
    <s v="A"/>
    <d v="1899-12-30T00:00:00"/>
    <d v="1899-12-30T00:00:00"/>
    <s v="OK"/>
    <m/>
    <m/>
    <d v="1899-12-30T00:00:00"/>
    <d v="1899-12-30T00:43:55"/>
    <n v="4"/>
    <n v="-3.7037037037002118E-4"/>
    <n v="43.91666666665909"/>
    <n v="17"/>
    <s v="Si"/>
  </r>
  <r>
    <s v="CCAL"/>
    <s v="2025021497"/>
    <x v="0"/>
    <s v="ER2114BBG"/>
    <s v="E3425LKV"/>
    <d v="2025-03-19T00:00:00"/>
    <m/>
    <s v="3297"/>
    <x v="2"/>
    <s v="PA"/>
    <s v="S1"/>
    <m/>
    <d v="2025-03-19T00:00:00"/>
    <d v="1899-12-30T17:01:15"/>
    <d v="2025-03-19T00:00:00"/>
    <d v="1899-12-30T17:00:43"/>
    <d v="2025-03-19T00:00:00"/>
    <d v="1899-12-30T17:32:45"/>
    <x v="0"/>
    <s v="RFCPI"/>
    <s v="8043259885"/>
    <s v="FBO"/>
    <d v="1899-12-30T00:00:00"/>
    <d v="1899-12-30T00:00:00"/>
    <d v="1899-12-30T00:00:00"/>
    <s v="Granel"/>
    <s v="E001"/>
    <x v="2"/>
    <d v="1899-12-30T00:31:30"/>
    <d v="1899-12-30T00:32:02"/>
    <n v="17"/>
    <x v="18"/>
    <x v="4"/>
    <x v="2"/>
    <n v="0"/>
    <n v="0"/>
    <s v="OK"/>
    <s v="Granel"/>
    <x v="2"/>
    <n v="0"/>
    <s v="F. ALCONERA"/>
    <s v="A"/>
    <d v="1899-12-30T00:00:00"/>
    <d v="1899-12-30T00:00:00"/>
    <s v="OK"/>
    <m/>
    <m/>
    <d v="1899-12-30T00:00:00"/>
    <d v="1899-12-30T00:31:30"/>
    <n v="4"/>
    <n v="-3.7037037036991016E-4"/>
    <n v="31.500000000000128"/>
    <n v="17"/>
    <s v="Si"/>
  </r>
  <r>
    <s v="CCAL"/>
    <s v="2025021502"/>
    <x v="0"/>
    <s v="ER8271BDM"/>
    <s v="E0205LTP"/>
    <d v="2025-03-19T00:00:00"/>
    <m/>
    <s v="3350"/>
    <x v="9"/>
    <s v="PA"/>
    <s v="S5"/>
    <m/>
    <d v="2025-03-19T00:00:00"/>
    <d v="1899-12-30T17:11:10"/>
    <d v="2025-03-19T00:00:00"/>
    <d v="1899-12-30T17:10:41"/>
    <d v="2025-03-19T00:00:00"/>
    <d v="1899-12-30T17:38:52"/>
    <x v="0"/>
    <s v="RFCPI"/>
    <s v="8043259886"/>
    <s v="FBO"/>
    <d v="1899-12-30T00:00:00"/>
    <d v="1899-12-30T00:00:00"/>
    <d v="1899-12-30T00:00:00"/>
    <s v="Granel"/>
    <s v="E001"/>
    <x v="2"/>
    <d v="1899-12-30T00:27:42"/>
    <d v="1899-12-30T00:28:11"/>
    <n v="17"/>
    <x v="18"/>
    <x v="4"/>
    <x v="2"/>
    <n v="0"/>
    <n v="0"/>
    <s v="OK"/>
    <s v="Granel"/>
    <x v="2"/>
    <n v="0"/>
    <s v="F. ALCONERA"/>
    <s v="A"/>
    <d v="1899-12-30T00:00:00"/>
    <d v="1899-12-30T00:00:00"/>
    <s v="OK"/>
    <m/>
    <m/>
    <d v="1899-12-30T00:00:00"/>
    <d v="1899-12-30T00:27:42"/>
    <n v="4"/>
    <n v="-3.3564814814990296E-4"/>
    <n v="27.699999999998415"/>
    <n v="17"/>
    <s v="Si"/>
  </r>
  <r>
    <s v="CCAL"/>
    <s v="2025021513"/>
    <x v="0"/>
    <s v="ER5435BDK"/>
    <s v="E3526MCX"/>
    <d v="2025-03-19T00:00:00"/>
    <m/>
    <s v="3230"/>
    <x v="1"/>
    <s v="PA"/>
    <s v="PA"/>
    <m/>
    <d v="2025-03-19T00:00:00"/>
    <d v="1899-12-30T17:23:12"/>
    <d v="2025-03-19T00:00:00"/>
    <d v="1899-12-30T17:22:42"/>
    <d v="2025-03-19T00:00:00"/>
    <d v="1899-12-30T17:45:28"/>
    <x v="0"/>
    <s v="RFCPI"/>
    <s v="8043259887"/>
    <s v="FBO"/>
    <d v="1899-12-30T00:00:00"/>
    <d v="1899-12-30T00:00:00"/>
    <d v="1899-12-30T00:00:00"/>
    <s v="Ensacado"/>
    <s v="E002"/>
    <x v="2"/>
    <d v="1899-12-30T00:22:16"/>
    <d v="1899-12-30T00:22:46"/>
    <n v="17"/>
    <x v="18"/>
    <x v="4"/>
    <x v="1"/>
    <n v="0"/>
    <n v="0"/>
    <s v="OK"/>
    <s v="Ensacado"/>
    <x v="2"/>
    <n v="0"/>
    <s v="F. ALCONERA"/>
    <s v="A"/>
    <d v="1899-12-30T00:00:00"/>
    <d v="1899-12-30T00:00:00"/>
    <s v="OK"/>
    <m/>
    <m/>
    <d v="1899-12-30T00:00:00"/>
    <d v="1899-12-30T00:22:16"/>
    <n v="4"/>
    <n v="-3.4722222222005605E-4"/>
    <n v="22.266666666676809"/>
    <n v="17"/>
    <s v="Si"/>
  </r>
  <r>
    <s v="CCAL"/>
    <s v="2025021503"/>
    <x v="0"/>
    <s v="ER0119BBW"/>
    <s v="E8837LZK"/>
    <d v="2025-03-19T00:00:00"/>
    <m/>
    <s v="3228"/>
    <x v="3"/>
    <s v="PA"/>
    <s v="S4"/>
    <m/>
    <d v="2025-03-19T00:00:00"/>
    <d v="1899-12-30T17:13:08"/>
    <d v="2025-03-19T00:00:00"/>
    <d v="1899-12-30T17:12:36"/>
    <d v="2025-03-19T00:00:00"/>
    <d v="1899-12-30T17:56:05"/>
    <x v="0"/>
    <s v="RFCPI"/>
    <s v="8043259890"/>
    <s v="FBO"/>
    <d v="1899-12-30T00:00:00"/>
    <d v="1899-12-30T00:00:00"/>
    <d v="1899-12-30T00:00:00"/>
    <s v="Granel"/>
    <s v="E001"/>
    <x v="2"/>
    <d v="1899-12-30T00:42:57"/>
    <d v="1899-12-30T00:43:29"/>
    <n v="17"/>
    <x v="18"/>
    <x v="4"/>
    <x v="2"/>
    <n v="0"/>
    <n v="0"/>
    <s v="OK"/>
    <s v="Granel"/>
    <x v="2"/>
    <n v="0"/>
    <s v="F. ALCONERA"/>
    <s v="A"/>
    <d v="1899-12-30T00:00:00"/>
    <d v="1899-12-30T00:00:00"/>
    <s v="OK"/>
    <m/>
    <m/>
    <d v="1899-12-30T00:00:00"/>
    <d v="1899-12-30T00:42:57"/>
    <n v="4"/>
    <n v="-3.7037037037002118E-4"/>
    <n v="42.950000000001594"/>
    <n v="17"/>
    <s v="Si"/>
  </r>
  <r>
    <s v="CCAL"/>
    <s v="2025021505"/>
    <x v="0"/>
    <s v="ER8803BBS"/>
    <s v="E3440LKV"/>
    <d v="2025-03-19T00:00:00"/>
    <m/>
    <s v="3227"/>
    <x v="8"/>
    <s v="PA"/>
    <s v="S3"/>
    <m/>
    <d v="2025-03-19T00:00:00"/>
    <d v="1899-12-30T17:14:23"/>
    <d v="2025-03-19T00:00:00"/>
    <d v="1899-12-30T17:13:51"/>
    <d v="2025-03-19T00:00:00"/>
    <d v="1899-12-30T18:09:22"/>
    <x v="0"/>
    <s v="RFCPI"/>
    <s v="8043259892"/>
    <s v="FBO"/>
    <d v="1899-12-30T00:00:00"/>
    <d v="1899-12-30T00:00:00"/>
    <d v="1899-12-30T00:00:00"/>
    <s v="Granel"/>
    <s v="E001"/>
    <x v="2"/>
    <d v="1899-12-30T00:54:59"/>
    <d v="1899-12-30T00:55:31"/>
    <n v="17"/>
    <x v="18"/>
    <x v="4"/>
    <x v="2"/>
    <n v="0"/>
    <n v="0"/>
    <s v="OK"/>
    <s v="Granel"/>
    <x v="2"/>
    <n v="0"/>
    <s v="F. ALCONERA"/>
    <s v="B"/>
    <d v="1899-12-30T00:00:00"/>
    <d v="1899-12-30T00:00:00"/>
    <s v="OK"/>
    <m/>
    <m/>
    <d v="1899-12-30T00:00:00"/>
    <d v="1899-12-30T00:54:59"/>
    <n v="4"/>
    <n v="-3.7037037037002118E-4"/>
    <n v="54.983333333332865"/>
    <n v="18"/>
    <s v="No"/>
  </r>
  <r>
    <s v="CCAL"/>
    <s v="2025021528"/>
    <x v="0"/>
    <s v="ER2637BBV"/>
    <s v="E4929LNP"/>
    <d v="2025-03-19T00:00:00"/>
    <m/>
    <s v="3297"/>
    <x v="2"/>
    <s v="PA"/>
    <s v="S1"/>
    <m/>
    <d v="2025-03-19T00:00:00"/>
    <d v="1899-12-30T17:53:15"/>
    <d v="2025-03-19T00:00:00"/>
    <d v="1899-12-30T17:52:42"/>
    <d v="2025-03-19T00:00:00"/>
    <d v="1899-12-30T18:29:54"/>
    <x v="0"/>
    <s v="RFCPI"/>
    <s v="8043259895"/>
    <s v="FBO"/>
    <d v="1899-12-30T00:00:00"/>
    <d v="1899-12-30T00:00:00"/>
    <d v="1899-12-30T00:00:00"/>
    <s v="Granel"/>
    <s v="E001"/>
    <x v="2"/>
    <d v="1899-12-30T00:36:39"/>
    <d v="1899-12-30T00:37:12"/>
    <n v="17"/>
    <x v="18"/>
    <x v="4"/>
    <x v="2"/>
    <n v="0"/>
    <n v="0"/>
    <s v="OK"/>
    <s v="Granel"/>
    <x v="2"/>
    <n v="0"/>
    <s v="F. ALCONERA"/>
    <s v="A"/>
    <d v="1899-12-30T00:00:00"/>
    <d v="1899-12-30T00:00:00"/>
    <s v="OK"/>
    <m/>
    <m/>
    <d v="1899-12-30T00:00:00"/>
    <d v="1899-12-30T00:36:39"/>
    <n v="4"/>
    <n v="-3.8194444444006326E-4"/>
    <n v="36.650000000001569"/>
    <n v="18"/>
    <s v="Si"/>
  </r>
  <r>
    <s v="CCAL"/>
    <s v="2025021529"/>
    <x v="0"/>
    <s v="ER3686BCF"/>
    <s v="E9865JVX"/>
    <d v="2025-03-19T00:00:00"/>
    <m/>
    <s v="3297"/>
    <x v="2"/>
    <s v="PA"/>
    <s v="S1"/>
    <m/>
    <d v="2025-03-19T00:00:00"/>
    <d v="1899-12-30T18:02:32"/>
    <d v="2025-03-19T00:00:00"/>
    <d v="1899-12-30T18:02:01"/>
    <d v="2025-03-19T00:00:00"/>
    <d v="1899-12-30T18:32:10"/>
    <x v="0"/>
    <s v="RFCPI"/>
    <s v="8043259896"/>
    <s v="FBO"/>
    <d v="1899-12-30T00:00:00"/>
    <d v="1899-12-30T00:00:00"/>
    <d v="1899-12-30T00:00:00"/>
    <s v="Granel"/>
    <s v="E001"/>
    <x v="2"/>
    <d v="1899-12-30T00:29:38"/>
    <d v="1899-12-30T00:30:09"/>
    <n v="18"/>
    <x v="18"/>
    <x v="4"/>
    <x v="2"/>
    <n v="0"/>
    <n v="0"/>
    <s v="OK"/>
    <s v="Granel"/>
    <x v="2"/>
    <n v="0"/>
    <s v="F. ALCONERA"/>
    <s v="A"/>
    <d v="1899-12-30T00:00:00"/>
    <d v="1899-12-30T00:00:00"/>
    <s v="OK"/>
    <m/>
    <m/>
    <d v="1899-12-30T00:00:00"/>
    <d v="1899-12-30T00:29:38"/>
    <n v="4"/>
    <n v="-3.5879629629997911E-4"/>
    <n v="29.633333333327947"/>
    <n v="18"/>
    <s v="Si"/>
  </r>
  <r>
    <s v="CCAL"/>
    <s v="2025021548"/>
    <x v="0"/>
    <s v="ER8195BDK"/>
    <s v="E9868MJR"/>
    <d v="2025-03-19T00:00:00"/>
    <m/>
    <s v="3230"/>
    <x v="1"/>
    <s v="PA"/>
    <s v="PA"/>
    <m/>
    <d v="2025-03-19T00:00:00"/>
    <d v="1899-12-30T19:51:23"/>
    <d v="2025-03-19T00:00:00"/>
    <d v="1899-12-30T19:50:51"/>
    <d v="2025-03-19T00:00:00"/>
    <d v="1899-12-30T20:17:43"/>
    <x v="0"/>
    <s v="RFCPI"/>
    <s v="8043259898"/>
    <s v="EXW"/>
    <d v="1899-12-30T00:00:00"/>
    <d v="1899-12-30T00:00:00"/>
    <d v="1899-12-30T00:00:00"/>
    <s v="Ensacado"/>
    <s v="E002"/>
    <x v="1"/>
    <d v="1899-12-30T00:26:20"/>
    <d v="1899-12-30T00:26:52"/>
    <n v="19"/>
    <x v="18"/>
    <x v="4"/>
    <x v="1"/>
    <n v="0"/>
    <n v="0"/>
    <s v="OK"/>
    <s v="Ensacado"/>
    <x v="2"/>
    <n v="0"/>
    <s v="F. ALCONERA"/>
    <s v="A"/>
    <d v="1899-12-30T00:00:00"/>
    <d v="1899-12-30T00:00:00"/>
    <s v="OK"/>
    <m/>
    <m/>
    <d v="1899-12-30T00:00:00"/>
    <d v="1899-12-30T00:26:20"/>
    <n v="4"/>
    <n v="-3.7037037036991016E-4"/>
    <n v="26.333333333323274"/>
    <n v="20"/>
    <s v="Si"/>
  </r>
  <r>
    <s v="CCAL"/>
    <s v="2025021546"/>
    <x v="0"/>
    <s v="ER7802BBR"/>
    <s v="E8857LNB"/>
    <d v="2025-03-19T00:00:00"/>
    <m/>
    <s v="3297"/>
    <x v="2"/>
    <s v="PA"/>
    <s v="S1"/>
    <m/>
    <d v="2025-03-19T00:00:00"/>
    <d v="1899-12-30T19:33:49"/>
    <d v="2025-03-19T00:00:00"/>
    <d v="1899-12-30T19:33:17"/>
    <d v="2025-03-19T00:00:00"/>
    <d v="1899-12-30T20:26:41"/>
    <x v="0"/>
    <s v="RFCPI"/>
    <s v="8043259899"/>
    <s v="EXW"/>
    <d v="1899-12-30T00:00:00"/>
    <d v="1899-12-30T00:00:00"/>
    <d v="1899-12-30T00:00:00"/>
    <s v="Granel"/>
    <s v="E001"/>
    <x v="1"/>
    <d v="1899-12-30T00:52:52"/>
    <d v="1899-12-30T00:53:24"/>
    <n v="19"/>
    <x v="18"/>
    <x v="4"/>
    <x v="2"/>
    <n v="0"/>
    <n v="0"/>
    <s v="OK"/>
    <s v="Granel"/>
    <x v="2"/>
    <n v="0"/>
    <s v="F. ALCONERA"/>
    <s v="B"/>
    <d v="1899-12-30T00:00:00"/>
    <d v="1899-12-30T00:00:00"/>
    <s v="OK"/>
    <m/>
    <m/>
    <d v="1899-12-30T00:00:00"/>
    <d v="1899-12-30T00:52:52"/>
    <n v="4"/>
    <n v="-3.7037037037002118E-4"/>
    <n v="52.866666666676792"/>
    <n v="20"/>
    <s v="No"/>
  </r>
  <r>
    <s v="CCAL"/>
    <s v="2025021551"/>
    <x v="0"/>
    <s v="ER1303BCF"/>
    <s v="E4323JSS"/>
    <d v="2025-03-19T00:00:00"/>
    <m/>
    <s v="3230"/>
    <x v="1"/>
    <s v="PA"/>
    <s v="PA"/>
    <m/>
    <d v="2025-03-19T00:00:00"/>
    <d v="1899-12-30T20:14:04"/>
    <d v="2025-03-19T00:00:00"/>
    <d v="1899-12-30T20:13:33"/>
    <d v="2025-03-19T00:00:00"/>
    <d v="1899-12-30T20:49:17"/>
    <x v="0"/>
    <s v="RFCPI"/>
    <s v="8043259901"/>
    <s v="FBO"/>
    <d v="1899-12-30T00:00:00"/>
    <d v="1899-12-30T00:00:00"/>
    <d v="1899-12-30T00:00:00"/>
    <s v="Ensacado"/>
    <s v="E002"/>
    <x v="2"/>
    <d v="1899-12-30T00:35:13"/>
    <d v="1899-12-30T00:35:44"/>
    <n v="20"/>
    <x v="18"/>
    <x v="4"/>
    <x v="1"/>
    <n v="0"/>
    <n v="0"/>
    <s v="OK"/>
    <s v="Ensacado"/>
    <x v="2"/>
    <n v="0"/>
    <s v="F. ALCONERA"/>
    <s v="A"/>
    <d v="1899-12-30T00:00:00"/>
    <d v="1899-12-30T00:00:00"/>
    <s v="OK"/>
    <m/>
    <m/>
    <d v="1899-12-30T00:00:00"/>
    <d v="1899-12-30T00:35:13"/>
    <n v="4"/>
    <n v="-3.5879629629009813E-4"/>
    <n v="35.216666666668758"/>
    <n v="20"/>
    <s v="Si"/>
  </r>
  <r>
    <s v="CCAL"/>
    <s v="2025021553"/>
    <x v="0"/>
    <s v="ER2778BBR"/>
    <s v="E9155HNP"/>
    <d v="2025-03-19T00:00:00"/>
    <m/>
    <s v="3297"/>
    <x v="2"/>
    <s v="PA"/>
    <s v="S1"/>
    <m/>
    <d v="2025-03-19T00:00:00"/>
    <d v="1899-12-30T20:18:32"/>
    <d v="2025-03-19T00:00:00"/>
    <d v="1899-12-30T20:18:28"/>
    <d v="2025-03-19T00:00:00"/>
    <d v="1899-12-30T20:57:55"/>
    <x v="0"/>
    <s v="RFCPI"/>
    <s v="8043259902"/>
    <s v="FBO"/>
    <d v="1899-12-30T00:00:00"/>
    <d v="1899-12-30T00:00:00"/>
    <d v="1899-12-30T00:00:00"/>
    <s v="Granel"/>
    <s v="E001"/>
    <x v="1"/>
    <d v="1899-12-30T00:39:23"/>
    <d v="1899-12-30T00:39:27"/>
    <n v="20"/>
    <x v="18"/>
    <x v="4"/>
    <x v="2"/>
    <n v="0"/>
    <n v="0"/>
    <s v="OK"/>
    <s v="Granel"/>
    <x v="2"/>
    <n v="0"/>
    <s v="F. ALCONERA"/>
    <s v="A"/>
    <d v="1899-12-30T00:00:00"/>
    <d v="1899-12-30T00:00:00"/>
    <s v="OK"/>
    <m/>
    <m/>
    <d v="1899-12-30T00:00:00"/>
    <d v="1899-12-30T00:39:23"/>
    <n v="4"/>
    <n v="-4.6296296290049277E-5"/>
    <n v="39.383333333337625"/>
    <n v="20"/>
    <s v="Si"/>
  </r>
  <r>
    <s v="CCAL"/>
    <s v="2025021557"/>
    <x v="0"/>
    <s v="ER3348BBR"/>
    <s v="E6103LDT"/>
    <d v="2025-03-19T00:00:00"/>
    <m/>
    <s v="3297"/>
    <x v="2"/>
    <s v="PA"/>
    <s v="S1"/>
    <m/>
    <d v="2025-03-19T00:00:00"/>
    <d v="1899-12-30T20:50:11"/>
    <d v="2025-03-19T00:00:00"/>
    <d v="1899-12-30T20:49:39"/>
    <d v="2025-03-19T00:00:00"/>
    <d v="1899-12-30T21:19:25"/>
    <x v="0"/>
    <s v="RFCPI"/>
    <s v="8043259904"/>
    <s v="FBO"/>
    <d v="1899-12-30T00:00:00"/>
    <d v="1899-12-30T00:00:00"/>
    <d v="1899-12-30T00:00:00"/>
    <s v="Granel"/>
    <s v="E001"/>
    <x v="2"/>
    <d v="1899-12-30T00:29:14"/>
    <d v="1899-12-30T00:29:46"/>
    <n v="20"/>
    <x v="18"/>
    <x v="4"/>
    <x v="2"/>
    <n v="0"/>
    <n v="0"/>
    <s v="OK"/>
    <s v="Granel"/>
    <x v="2"/>
    <n v="0"/>
    <s v="F. ALCONERA"/>
    <s v="A"/>
    <d v="1899-12-30T00:00:00"/>
    <d v="1899-12-30T00:00:00"/>
    <s v="OK"/>
    <m/>
    <m/>
    <d v="1899-12-30T00:00:00"/>
    <d v="1899-12-30T00:29:14"/>
    <n v="4"/>
    <n v="-3.7037037037002118E-4"/>
    <n v="29.233333333339235"/>
    <n v="21"/>
    <s v="Si"/>
  </r>
  <r>
    <s v="CCAL"/>
    <s v="2025021560"/>
    <x v="0"/>
    <s v="ER4777BBM"/>
    <s v="E5987LDC"/>
    <d v="2025-03-20T00:00:00"/>
    <m/>
    <s v="3350"/>
    <x v="9"/>
    <s v="PA"/>
    <s v="S5"/>
    <m/>
    <d v="2025-03-20T00:00:00"/>
    <d v="1899-12-30T04:13:31"/>
    <d v="2025-03-20T00:00:00"/>
    <d v="1899-12-30T04:13:05"/>
    <d v="2025-03-20T00:00:00"/>
    <d v="1899-12-30T04:35:58"/>
    <x v="0"/>
    <s v="RFCPI"/>
    <s v="8043259905"/>
    <s v="FBO"/>
    <d v="1899-12-30T00:23:19"/>
    <d v="1899-12-30T00:22:53"/>
    <d v="1899-12-30T00:00:26"/>
    <s v="Granel"/>
    <s v="E001"/>
    <x v="2"/>
    <d v="1899-12-30T00:22:27"/>
    <d v="1899-12-30T00:22:53"/>
    <n v="4"/>
    <x v="19"/>
    <x v="4"/>
    <x v="2"/>
    <n v="0"/>
    <n v="0"/>
    <s v="OK"/>
    <s v="Granel"/>
    <x v="2"/>
    <n v="0"/>
    <s v="F. ALCONERA"/>
    <s v="A"/>
    <d v="1899-12-30T00:00:26"/>
    <d v="1899-12-30T00:00:26"/>
    <s v="OK"/>
    <m/>
    <m/>
    <d v="1899-12-30T00:00:00"/>
    <d v="1899-12-30T00:22:27"/>
    <n v="5"/>
    <n v="-3.0092592593000678E-4"/>
    <n v="22.45000000000319"/>
    <n v="4"/>
    <s v="Si"/>
  </r>
  <r>
    <s v="CCAL"/>
    <s v="2025021562"/>
    <x v="0"/>
    <s v="ER9177BBP"/>
    <s v="E3246FMB"/>
    <d v="2025-03-20T00:00:00"/>
    <m/>
    <s v="3297"/>
    <x v="2"/>
    <s v="PA"/>
    <s v="S1"/>
    <m/>
    <d v="2025-03-20T00:00:00"/>
    <d v="1899-12-30T05:56:15"/>
    <d v="2025-03-20T00:00:00"/>
    <d v="1899-12-30T05:55:45"/>
    <d v="2025-03-20T00:00:00"/>
    <d v="1899-12-30T06:25:53"/>
    <x v="0"/>
    <s v="RFCPI"/>
    <s v="8043259909"/>
    <s v="EXW"/>
    <d v="1899-12-30T00:30:38"/>
    <d v="1899-12-30T00:30:08"/>
    <d v="1899-12-30T00:00:30"/>
    <s v="Granel"/>
    <s v="E001"/>
    <x v="1"/>
    <d v="1899-12-30T00:29:38"/>
    <d v="1899-12-30T00:30:08"/>
    <n v="5"/>
    <x v="19"/>
    <x v="4"/>
    <x v="2"/>
    <n v="0"/>
    <n v="0"/>
    <s v="OK"/>
    <s v="Granel"/>
    <x v="2"/>
    <n v="0"/>
    <s v="F. ALCONERA"/>
    <s v="A"/>
    <d v="1899-12-30T00:00:30"/>
    <d v="1899-12-30T00:00:30"/>
    <s v="OK"/>
    <m/>
    <m/>
    <d v="1899-12-30T00:00:00"/>
    <d v="1899-12-30T00:29:38"/>
    <n v="5"/>
    <n v="-3.4722222222000054E-4"/>
    <n v="29.633333333342375"/>
    <n v="6"/>
    <s v="Si"/>
  </r>
  <r>
    <s v="CCAL"/>
    <s v="2025021568"/>
    <x v="0"/>
    <s v="EJ01057R"/>
    <s v="E2544FHJ"/>
    <d v="2025-03-20T00:00:00"/>
    <m/>
    <s v="3230"/>
    <x v="1"/>
    <s v="PA"/>
    <s v="PA"/>
    <m/>
    <d v="2025-03-20T00:00:00"/>
    <d v="1899-12-30T06:15:27"/>
    <d v="2025-03-20T00:00:00"/>
    <d v="1899-12-30T06:14:57"/>
    <d v="2025-03-20T00:00:00"/>
    <d v="1899-12-30T06:43:41"/>
    <x v="0"/>
    <s v="RFCPI"/>
    <s v="8043259912"/>
    <s v="EXW"/>
    <d v="1899-12-30T00:29:14"/>
    <d v="1899-12-30T00:28:44"/>
    <d v="1899-12-30T00:00:30"/>
    <s v="Ensacado"/>
    <s v="E002"/>
    <x v="1"/>
    <d v="1899-12-30T00:28:14"/>
    <d v="1899-12-30T00:28:44"/>
    <n v="6"/>
    <x v="19"/>
    <x v="4"/>
    <x v="1"/>
    <n v="0"/>
    <n v="0"/>
    <s v="OK"/>
    <s v="Ensacado"/>
    <x v="2"/>
    <n v="0"/>
    <s v="F. ALCONERA"/>
    <s v="A"/>
    <d v="1899-12-30T00:00:30"/>
    <d v="1899-12-30T00:00:30"/>
    <s v="OK"/>
    <m/>
    <m/>
    <d v="1899-12-30T00:00:00"/>
    <d v="1899-12-30T00:28:14"/>
    <n v="5"/>
    <n v="-3.4722222222999255E-4"/>
    <n v="28.233333333331164"/>
    <n v="6"/>
    <s v="Si"/>
  </r>
  <r>
    <s v="CCAL"/>
    <s v="2025021571"/>
    <x v="0"/>
    <s v="EHU01621R"/>
    <s v="E3192JFJ"/>
    <d v="2025-03-20T00:00:00"/>
    <m/>
    <s v="3232"/>
    <x v="4"/>
    <s v="PA"/>
    <s v="PA"/>
    <m/>
    <d v="2025-03-20T00:00:00"/>
    <d v="1899-12-30T06:26:25"/>
    <d v="2025-03-20T00:00:00"/>
    <d v="1899-12-30T06:25:55"/>
    <d v="2025-03-20T00:00:00"/>
    <d v="1899-12-30T07:06:12"/>
    <x v="0"/>
    <s v="RFCPI"/>
    <s v="8043259914"/>
    <s v="FBO"/>
    <d v="1899-12-30T00:40:47"/>
    <d v="1899-12-30T00:40:17"/>
    <d v="1899-12-30T00:00:30"/>
    <s v="Ensacado"/>
    <s v="E002"/>
    <x v="2"/>
    <d v="1899-12-30T00:39:47"/>
    <d v="1899-12-30T00:40:17"/>
    <n v="6"/>
    <x v="19"/>
    <x v="4"/>
    <x v="1"/>
    <n v="0"/>
    <n v="0"/>
    <s v="OK"/>
    <s v="Ensacado"/>
    <x v="2"/>
    <n v="0"/>
    <s v="F. ALCONERA"/>
    <s v="A"/>
    <d v="1899-12-30T00:00:30"/>
    <d v="1899-12-30T00:00:30"/>
    <s v="OK"/>
    <m/>
    <m/>
    <d v="1899-12-30T00:00:00"/>
    <d v="1899-12-30T00:39:47"/>
    <n v="5"/>
    <n v="-3.4722222222000054E-4"/>
    <n v="39.783333333326418"/>
    <n v="7"/>
    <s v="Si"/>
  </r>
  <r>
    <s v="CCAL"/>
    <s v="2025021573"/>
    <x v="0"/>
    <s v="ER8805BBS"/>
    <s v="E8272KDP"/>
    <d v="2025-03-20T00:00:00"/>
    <m/>
    <s v="3228"/>
    <x v="3"/>
    <s v="PA"/>
    <s v="S4"/>
    <m/>
    <d v="2025-03-20T00:00:00"/>
    <d v="1899-12-30T06:38:27"/>
    <d v="2025-03-20T00:00:00"/>
    <d v="1899-12-30T06:37:56"/>
    <d v="2025-03-20T00:00:00"/>
    <d v="1899-12-30T07:06:19"/>
    <x v="0"/>
    <s v="RFCPI"/>
    <s v="8043259915"/>
    <s v="FBO"/>
    <d v="1899-12-30T00:28:54"/>
    <d v="1899-12-30T00:28:23"/>
    <d v="1899-12-30T00:00:31"/>
    <s v="Granel"/>
    <s v="E001"/>
    <x v="2"/>
    <d v="1899-12-30T00:27:52"/>
    <d v="1899-12-30T00:28:23"/>
    <n v="6"/>
    <x v="19"/>
    <x v="4"/>
    <x v="2"/>
    <n v="0"/>
    <n v="0"/>
    <s v="OK"/>
    <s v="Granel"/>
    <x v="2"/>
    <n v="0"/>
    <s v="F. ALCONERA"/>
    <s v="A"/>
    <d v="1899-12-30T00:00:31"/>
    <d v="1899-12-30T00:00:31"/>
    <s v="OK"/>
    <m/>
    <m/>
    <d v="1899-12-30T00:00:00"/>
    <d v="1899-12-30T00:27:52"/>
    <n v="5"/>
    <n v="-3.5879629630003462E-4"/>
    <n v="27.866666666664013"/>
    <n v="7"/>
    <s v="Si"/>
  </r>
  <r>
    <s v="CCAL"/>
    <s v="2025021575"/>
    <x v="0"/>
    <s v="ER2502BCM"/>
    <s v="E9189JXJ"/>
    <d v="2025-03-20T00:00:00"/>
    <m/>
    <s v="3230"/>
    <x v="1"/>
    <s v="PA"/>
    <s v="PA"/>
    <m/>
    <d v="2025-03-20T00:00:00"/>
    <d v="1899-12-30T06:48:08"/>
    <d v="2025-03-20T00:00:00"/>
    <d v="1899-12-30T06:47:37"/>
    <d v="2025-03-20T00:00:00"/>
    <d v="1899-12-30T07:24:34"/>
    <x v="0"/>
    <s v="RFCPI"/>
    <s v="8043259918"/>
    <s v="FBO"/>
    <d v="1899-12-30T00:37:28"/>
    <d v="1899-12-30T00:36:57"/>
    <d v="1899-12-30T00:00:31"/>
    <s v="Ensacado"/>
    <s v="E002"/>
    <x v="2"/>
    <d v="1899-12-30T00:36:26"/>
    <d v="1899-12-30T00:36:57"/>
    <n v="6"/>
    <x v="19"/>
    <x v="4"/>
    <x v="1"/>
    <n v="0"/>
    <n v="0"/>
    <s v="OK"/>
    <s v="Ensacado"/>
    <x v="2"/>
    <n v="0"/>
    <s v="F. ALCONERA"/>
    <s v="A"/>
    <d v="1899-12-30T00:00:31"/>
    <d v="1899-12-30T00:00:31"/>
    <s v="OK"/>
    <m/>
    <m/>
    <d v="1899-12-30T00:00:00"/>
    <d v="1899-12-30T00:36:26"/>
    <n v="5"/>
    <n v="-3.5879629630003462E-4"/>
    <n v="36.433333333324775"/>
    <n v="7"/>
    <s v="Si"/>
  </r>
  <r>
    <s v="CCAL"/>
    <s v="2025021595"/>
    <x v="0"/>
    <s v="ER9645BBZ"/>
    <s v="E0945JZT"/>
    <d v="2025-03-20T00:00:00"/>
    <m/>
    <s v="3350"/>
    <x v="9"/>
    <s v="PA"/>
    <s v="S5"/>
    <m/>
    <d v="2025-03-20T00:00:00"/>
    <d v="1899-12-30T07:33:22"/>
    <d v="2025-03-20T00:00:00"/>
    <d v="1899-12-30T07:32:50"/>
    <d v="2025-03-20T00:00:00"/>
    <d v="1899-12-30T07:59:19"/>
    <x v="0"/>
    <s v="RFCPI"/>
    <s v="8043259923"/>
    <s v="FBO"/>
    <d v="1899-12-30T00:27:01"/>
    <d v="1899-12-30T00:26:29"/>
    <d v="1899-12-30T00:00:32"/>
    <s v="Granel"/>
    <s v="E001"/>
    <x v="2"/>
    <d v="1899-12-30T00:25:57"/>
    <d v="1899-12-30T00:26:29"/>
    <n v="7"/>
    <x v="19"/>
    <x v="4"/>
    <x v="2"/>
    <n v="0"/>
    <n v="0"/>
    <s v="OK"/>
    <s v="Granel"/>
    <x v="2"/>
    <n v="0"/>
    <s v="F. ALCONERA"/>
    <s v="A"/>
    <d v="1899-12-30T00:00:32"/>
    <d v="1899-12-30T00:00:32"/>
    <s v="OK"/>
    <m/>
    <m/>
    <d v="1899-12-30T00:00:00"/>
    <d v="1899-12-30T00:25:57"/>
    <n v="5"/>
    <n v="-3.7037037037002118E-4"/>
    <n v="25.95000000000957"/>
    <n v="7"/>
    <s v="Si"/>
  </r>
  <r>
    <s v="CCAL"/>
    <s v="2025021593"/>
    <x v="0"/>
    <s v="ER6832BBP"/>
    <s v="E3043KFX"/>
    <d v="2025-03-20T00:00:00"/>
    <m/>
    <s v="3297"/>
    <x v="2"/>
    <s v="PA"/>
    <s v="S1"/>
    <m/>
    <d v="2025-03-20T00:00:00"/>
    <d v="1899-12-30T07:30:56"/>
    <d v="2025-03-20T00:00:00"/>
    <d v="1899-12-30T07:30:25"/>
    <d v="2025-03-20T00:00:00"/>
    <d v="1899-12-30T08:02:21"/>
    <x v="0"/>
    <s v="RFCPI"/>
    <s v="8043259924"/>
    <s v="FBO"/>
    <d v="1899-12-30T00:32:27"/>
    <d v="1899-12-30T00:31:56"/>
    <d v="1899-12-30T00:00:31"/>
    <s v="Granel"/>
    <s v="E001"/>
    <x v="2"/>
    <d v="1899-12-30T00:31:25"/>
    <d v="1899-12-30T00:31:56"/>
    <n v="7"/>
    <x v="19"/>
    <x v="4"/>
    <x v="2"/>
    <n v="0"/>
    <n v="0"/>
    <s v="OK"/>
    <s v="Granel"/>
    <x v="2"/>
    <n v="0"/>
    <s v="F. ALCONERA"/>
    <s v="A"/>
    <d v="1899-12-30T00:00:31"/>
    <d v="1899-12-30T00:00:31"/>
    <s v="OK"/>
    <m/>
    <m/>
    <d v="1899-12-30T00:00:00"/>
    <d v="1899-12-30T00:31:25"/>
    <n v="5"/>
    <n v="-3.5879629630003462E-4"/>
    <n v="31.416666666667208"/>
    <n v="8"/>
    <s v="Si"/>
  </r>
  <r>
    <s v="CCAL"/>
    <s v="2025021594"/>
    <x v="0"/>
    <s v="ER2638BBV"/>
    <s v="E7813KDM"/>
    <d v="2025-03-20T00:00:00"/>
    <m/>
    <s v="3297"/>
    <x v="2"/>
    <s v="PA"/>
    <s v="S1"/>
    <m/>
    <d v="2025-03-20T00:00:00"/>
    <d v="1899-12-30T07:32:25"/>
    <d v="2025-03-20T00:00:00"/>
    <d v="1899-12-30T07:31:54"/>
    <d v="2025-03-20T00:00:00"/>
    <d v="1899-12-30T08:04:47"/>
    <x v="0"/>
    <s v="RFCPI"/>
    <s v="8043259925"/>
    <s v="FBO"/>
    <d v="1899-12-30T00:33:24"/>
    <d v="1899-12-30T00:32:53"/>
    <d v="1899-12-30T00:00:31"/>
    <s v="Granel"/>
    <s v="E001"/>
    <x v="2"/>
    <d v="1899-12-30T00:32:22"/>
    <d v="1899-12-30T00:32:53"/>
    <n v="7"/>
    <x v="19"/>
    <x v="4"/>
    <x v="2"/>
    <n v="0"/>
    <n v="0"/>
    <s v="OK"/>
    <s v="Granel"/>
    <x v="2"/>
    <n v="0"/>
    <s v="F. ALCONERA"/>
    <s v="A"/>
    <d v="1899-12-30T00:00:31"/>
    <d v="1899-12-30T00:00:31"/>
    <s v="OK"/>
    <m/>
    <m/>
    <d v="1899-12-30T00:00:00"/>
    <d v="1899-12-30T00:32:22"/>
    <n v="5"/>
    <n v="-3.5879629630003462E-4"/>
    <n v="32.366666666663995"/>
    <n v="8"/>
    <s v="Si"/>
  </r>
  <r>
    <s v="CCAL"/>
    <s v="2025021598"/>
    <x v="0"/>
    <s v="ER6360BBH"/>
    <s v="E5728KFK"/>
    <d v="2025-03-20T00:00:00"/>
    <m/>
    <s v="3350"/>
    <x v="9"/>
    <s v="PA"/>
    <s v="S5"/>
    <m/>
    <d v="2025-03-20T00:00:00"/>
    <d v="1899-12-30T07:40:51"/>
    <d v="2025-03-20T00:00:00"/>
    <d v="1899-12-30T07:40:21"/>
    <d v="2025-03-20T00:00:00"/>
    <d v="1899-12-30T08:14:27"/>
    <x v="0"/>
    <s v="RFCPI"/>
    <s v="8043259926"/>
    <s v="FBO"/>
    <d v="1899-12-30T00:34:36"/>
    <d v="1899-12-30T00:34:06"/>
    <d v="1899-12-30T00:00:30"/>
    <s v="Granel"/>
    <s v="E001"/>
    <x v="2"/>
    <d v="1899-12-30T00:33:36"/>
    <d v="1899-12-30T00:34:06"/>
    <n v="7"/>
    <x v="19"/>
    <x v="4"/>
    <x v="2"/>
    <n v="0"/>
    <n v="0"/>
    <s v="OK"/>
    <s v="Granel"/>
    <x v="2"/>
    <n v="0"/>
    <s v="F. ALCONERA"/>
    <s v="A"/>
    <d v="1899-12-30T00:00:30"/>
    <d v="1899-12-30T00:00:30"/>
    <s v="OK"/>
    <m/>
    <m/>
    <d v="1899-12-30T00:00:00"/>
    <d v="1899-12-30T00:33:36"/>
    <n v="5"/>
    <n v="-3.4722222222000054E-4"/>
    <n v="33.600000000009565"/>
    <n v="8"/>
    <s v="Si"/>
  </r>
  <r>
    <s v="CCAL"/>
    <s v="2025021582"/>
    <x v="0"/>
    <s v="ECS04211R"/>
    <s v="E3710KKC"/>
    <d v="2025-03-20T00:00:00"/>
    <m/>
    <s v="3230"/>
    <x v="1"/>
    <s v="PA"/>
    <s v="PA"/>
    <m/>
    <d v="2025-03-20T00:00:00"/>
    <d v="1899-12-30T07:14:21"/>
    <d v="2025-03-20T00:00:00"/>
    <d v="1899-12-30T07:13:51"/>
    <d v="2025-03-20T00:00:00"/>
    <d v="1899-12-30T08:15:07"/>
    <x v="0"/>
    <s v="RFCPI"/>
    <s v="8043259927"/>
    <s v="FBO"/>
    <d v="1899-12-30T01:01:46"/>
    <d v="1899-12-30T01:01:16"/>
    <d v="1899-12-30T00:00:30"/>
    <s v="Ensacado"/>
    <s v="E002"/>
    <x v="2"/>
    <d v="1899-12-30T01:00:46"/>
    <d v="1899-12-30T01:01:16"/>
    <n v="7"/>
    <x v="19"/>
    <x v="4"/>
    <x v="1"/>
    <n v="0"/>
    <n v="0"/>
    <s v="OK"/>
    <s v="Ensacado"/>
    <x v="2"/>
    <n v="0"/>
    <s v="F. ALCONERA"/>
    <s v="B"/>
    <d v="1899-12-30T00:00:30"/>
    <d v="1899-12-30T00:00:30"/>
    <s v="OK"/>
    <m/>
    <m/>
    <d v="1899-12-30T00:00:00"/>
    <d v="1899-12-30T01:00:46"/>
    <n v="5"/>
    <n v="-3.4722222222000054E-4"/>
    <n v="60.76666666667515"/>
    <n v="8"/>
    <s v="No"/>
  </r>
  <r>
    <s v="CCAL"/>
    <s v="2025021603"/>
    <x v="0"/>
    <s v="ER9810BBD"/>
    <s v="E7817JTR"/>
    <d v="2025-03-20T00:00:00"/>
    <m/>
    <s v="3297"/>
    <x v="2"/>
    <s v="PA"/>
    <s v="S1"/>
    <m/>
    <d v="2025-03-20T00:00:00"/>
    <d v="1899-12-30T07:48:31"/>
    <d v="2025-03-20T00:00:00"/>
    <d v="1899-12-30T07:48:00"/>
    <d v="2025-03-20T00:00:00"/>
    <d v="1899-12-30T08:18:47"/>
    <x v="0"/>
    <s v="RFCPI"/>
    <s v="8043259928"/>
    <s v="EXW"/>
    <d v="1899-12-30T00:31:18"/>
    <d v="1899-12-30T00:30:47"/>
    <d v="1899-12-30T00:00:31"/>
    <s v="Granel"/>
    <s v="E001"/>
    <x v="1"/>
    <d v="1899-12-30T00:30:16"/>
    <d v="1899-12-30T00:30:47"/>
    <n v="7"/>
    <x v="19"/>
    <x v="4"/>
    <x v="2"/>
    <n v="0"/>
    <n v="0"/>
    <s v="OK"/>
    <s v="Granel"/>
    <x v="2"/>
    <n v="0"/>
    <s v="F. ALCONERA"/>
    <s v="A"/>
    <d v="1899-12-30T00:00:31"/>
    <d v="1899-12-30T00:00:31"/>
    <s v="OK"/>
    <m/>
    <m/>
    <d v="1899-12-30T00:00:00"/>
    <d v="1899-12-30T00:30:16"/>
    <n v="5"/>
    <n v="-3.5879629629997911E-4"/>
    <n v="30.266666666654398"/>
    <n v="8"/>
    <s v="Si"/>
  </r>
  <r>
    <s v="CCAL"/>
    <s v="2025021618"/>
    <x v="0"/>
    <s v="ER0896BBZ"/>
    <s v="E7008LML"/>
    <d v="2025-03-20T00:00:00"/>
    <m/>
    <s v="3297"/>
    <x v="2"/>
    <s v="PA"/>
    <s v="S1"/>
    <m/>
    <d v="2025-03-20T00:00:00"/>
    <d v="1899-12-30T08:15:28"/>
    <d v="2025-03-20T00:00:00"/>
    <d v="1899-12-30T08:15:38"/>
    <d v="2025-03-20T00:00:00"/>
    <d v="1899-12-30T08:45:10"/>
    <x v="0"/>
    <s v="RFCPI"/>
    <s v="8043259936"/>
    <s v="EXW"/>
    <d v="1899-12-30T00:29:42"/>
    <d v="1899-12-30T00:29:32"/>
    <d v="1899-12-30T00:00:10"/>
    <s v="Granel"/>
    <s v="E001"/>
    <x v="1"/>
    <d v="1899-12-30T00:29:42"/>
    <d v="1899-12-30T00:29:32"/>
    <n v="8"/>
    <x v="19"/>
    <x v="4"/>
    <x v="2"/>
    <n v="0"/>
    <n v="0"/>
    <s v="OK"/>
    <s v="Granel"/>
    <x v="2"/>
    <n v="0"/>
    <s v="F. ALCONERA"/>
    <s v="A"/>
    <d v="1899-12-30T00:00:10"/>
    <d v="1899-12-30T00:00:10"/>
    <s v="OK"/>
    <m/>
    <m/>
    <d v="1899-12-30T00:00:00"/>
    <d v="1899-12-30T00:29:42"/>
    <n v="5"/>
    <d v="1899-12-30T00:00:10"/>
    <n v="29.700000000000006"/>
    <n v="8"/>
    <s v="Si"/>
  </r>
  <r>
    <s v="CCAL"/>
    <s v="2025021652"/>
    <x v="0"/>
    <s v="EMA02515R"/>
    <s v="E4262KXX"/>
    <d v="2025-03-20T00:00:00"/>
    <m/>
    <s v="3297"/>
    <x v="2"/>
    <s v="PA"/>
    <s v="S1"/>
    <m/>
    <d v="2025-03-20T00:00:00"/>
    <d v="1899-12-30T09:31:53"/>
    <d v="2025-03-20T00:00:00"/>
    <d v="1899-12-30T09:31:23"/>
    <d v="2025-03-20T00:00:00"/>
    <d v="1899-12-30T10:06:39"/>
    <x v="0"/>
    <s v="RFCPI"/>
    <s v="8043259944"/>
    <s v="FBO"/>
    <d v="1899-12-30T00:35:46"/>
    <d v="1899-12-30T00:35:16"/>
    <d v="1899-12-30T00:00:30"/>
    <s v="Granel"/>
    <s v="E001"/>
    <x v="2"/>
    <d v="1899-12-30T00:34:46"/>
    <d v="1899-12-30T00:35:16"/>
    <n v="9"/>
    <x v="19"/>
    <x v="4"/>
    <x v="2"/>
    <n v="0"/>
    <n v="0"/>
    <s v="OK"/>
    <s v="Granel"/>
    <x v="2"/>
    <n v="0"/>
    <s v="F. ALCONERA"/>
    <s v="A"/>
    <d v="1899-12-30T00:00:30"/>
    <d v="1899-12-30T00:00:30"/>
    <s v="OK"/>
    <m/>
    <m/>
    <d v="1899-12-30T00:00:00"/>
    <d v="1899-12-30T00:34:46"/>
    <n v="5"/>
    <n v="-3.4722222222000054E-4"/>
    <n v="34.766666666668847"/>
    <n v="10"/>
    <s v="Si"/>
  </r>
  <r>
    <s v="CCAL"/>
    <s v="2025021659"/>
    <x v="0"/>
    <s v="ER2070BBY"/>
    <s v="E1007JYX"/>
    <d v="2025-03-20T00:00:00"/>
    <m/>
    <s v="3228"/>
    <x v="3"/>
    <s v="PA"/>
    <s v="S4"/>
    <m/>
    <d v="2025-03-20T00:00:00"/>
    <d v="1899-12-30T09:46:20"/>
    <d v="2025-03-20T00:00:00"/>
    <d v="1899-12-30T09:45:50"/>
    <d v="2025-03-20T00:00:00"/>
    <d v="1899-12-30T10:14:16"/>
    <x v="0"/>
    <s v="RFCPI"/>
    <s v="8043259945"/>
    <s v="FBO"/>
    <d v="1899-12-30T00:28:56"/>
    <d v="1899-12-30T00:28:26"/>
    <d v="1899-12-30T00:00:30"/>
    <s v="Granel"/>
    <s v="E001"/>
    <x v="2"/>
    <d v="1899-12-30T00:27:56"/>
    <d v="1899-12-30T00:28:26"/>
    <n v="9"/>
    <x v="19"/>
    <x v="4"/>
    <x v="2"/>
    <n v="0"/>
    <n v="0"/>
    <s v="OK"/>
    <s v="Granel"/>
    <x v="2"/>
    <n v="0"/>
    <s v="F. ALCONERA"/>
    <s v="A"/>
    <d v="1899-12-30T00:00:30"/>
    <d v="1899-12-30T00:00:30"/>
    <s v="OK"/>
    <m/>
    <m/>
    <d v="1899-12-30T00:00:00"/>
    <d v="1899-12-30T00:27:56"/>
    <n v="5"/>
    <n v="-3.4722222222999255E-4"/>
    <n v="27.933333333321606"/>
    <n v="10"/>
    <s v="Si"/>
  </r>
  <r>
    <s v="CCAL"/>
    <s v="2025021661"/>
    <x v="0"/>
    <s v="ER8459BBS"/>
    <s v="E5067LBR"/>
    <d v="2025-03-20T00:00:00"/>
    <m/>
    <s v="3297"/>
    <x v="2"/>
    <s v="PA"/>
    <s v="S1"/>
    <m/>
    <d v="2025-03-20T00:00:00"/>
    <d v="1899-12-30T10:00:27"/>
    <d v="2025-03-20T00:00:00"/>
    <d v="1899-12-30T09:59:58"/>
    <d v="2025-03-20T00:00:00"/>
    <d v="1899-12-30T10:38:40"/>
    <x v="0"/>
    <s v="RFCPI"/>
    <s v="8043259947"/>
    <s v="FBO"/>
    <d v="1899-12-30T00:39:11"/>
    <d v="1899-12-30T00:38:42"/>
    <d v="1899-12-30T00:00:29"/>
    <s v="Granel"/>
    <s v="E001"/>
    <x v="1"/>
    <d v="1899-12-30T00:38:13"/>
    <d v="1899-12-30T00:38:42"/>
    <n v="10"/>
    <x v="19"/>
    <x v="4"/>
    <x v="2"/>
    <n v="0"/>
    <n v="0"/>
    <s v="OK"/>
    <s v="Granel"/>
    <x v="2"/>
    <n v="0"/>
    <s v="F. ALCONERA"/>
    <s v="A"/>
    <d v="1899-12-30T00:00:29"/>
    <d v="1899-12-30T00:00:29"/>
    <s v="OK"/>
    <m/>
    <m/>
    <d v="1899-12-30T00:00:00"/>
    <d v="1899-12-30T00:38:13"/>
    <n v="5"/>
    <n v="-3.3564814815001398E-4"/>
    <n v="38.216666666663954"/>
    <n v="10"/>
    <s v="Si"/>
  </r>
  <r>
    <s v="CCAL"/>
    <s v="2025021666"/>
    <x v="0"/>
    <s v="ER8805BBS"/>
    <s v="E8272KDP"/>
    <d v="2025-03-20T00:00:00"/>
    <m/>
    <s v="3228"/>
    <x v="3"/>
    <s v="PA"/>
    <s v="S4"/>
    <m/>
    <d v="2025-03-20T00:00:00"/>
    <d v="1899-12-30T10:08:18"/>
    <d v="2025-03-20T00:00:00"/>
    <d v="1899-12-30T10:07:48"/>
    <d v="2025-03-20T00:00:00"/>
    <d v="1899-12-30T10:50:25"/>
    <x v="0"/>
    <s v="RFCPI"/>
    <s v="8043259949"/>
    <s v="FBO"/>
    <d v="1899-12-30T00:43:07"/>
    <d v="1899-12-30T00:42:37"/>
    <d v="1899-12-30T00:00:30"/>
    <s v="Granel"/>
    <s v="E001"/>
    <x v="2"/>
    <d v="1899-12-30T00:42:07"/>
    <d v="1899-12-30T00:42:37"/>
    <n v="10"/>
    <x v="19"/>
    <x v="4"/>
    <x v="2"/>
    <n v="0"/>
    <n v="0"/>
    <s v="OK"/>
    <s v="Granel"/>
    <x v="2"/>
    <n v="0"/>
    <s v="F. ALCONERA"/>
    <s v="A"/>
    <d v="1899-12-30T00:00:30"/>
    <d v="1899-12-30T00:00:30"/>
    <s v="OK"/>
    <m/>
    <m/>
    <d v="1899-12-30T00:00:00"/>
    <d v="1899-12-30T00:42:07"/>
    <n v="5"/>
    <n v="-3.4722222222999255E-4"/>
    <n v="42.116666666659206"/>
    <n v="10"/>
    <s v="Si"/>
  </r>
  <r>
    <s v="CCAL"/>
    <s v="2025021664"/>
    <x v="0"/>
    <s v="ER8271BDM"/>
    <s v="E0205LTP"/>
    <d v="2025-03-20T00:00:00"/>
    <m/>
    <s v="3227"/>
    <x v="8"/>
    <s v="PA"/>
    <s v="S3"/>
    <m/>
    <d v="2025-03-20T00:00:00"/>
    <d v="1899-12-30T10:02:15"/>
    <d v="2025-03-20T00:00:00"/>
    <d v="1899-12-30T10:01:45"/>
    <d v="2025-03-20T00:00:00"/>
    <d v="1899-12-30T11:01:21"/>
    <x v="0"/>
    <s v="RFCPI"/>
    <s v="8043259951"/>
    <s v="FBO"/>
    <d v="1899-12-30T01:00:06"/>
    <d v="1899-12-30T00:59:36"/>
    <d v="1899-12-30T00:00:30"/>
    <s v="Granel"/>
    <s v="E001"/>
    <x v="2"/>
    <d v="1899-12-30T00:59:06"/>
    <d v="1899-12-30T00:59:36"/>
    <n v="10"/>
    <x v="19"/>
    <x v="4"/>
    <x v="2"/>
    <n v="0"/>
    <n v="0"/>
    <s v="OK"/>
    <s v="Granel"/>
    <x v="2"/>
    <n v="0"/>
    <s v="F. ALCONERA"/>
    <s v="B"/>
    <d v="1899-12-30T00:00:30"/>
    <d v="1899-12-30T00:00:30"/>
    <s v="OK"/>
    <m/>
    <m/>
    <d v="1899-12-30T00:00:00"/>
    <d v="1899-12-30T00:59:06"/>
    <n v="5"/>
    <n v="-3.4722222222999255E-4"/>
    <n v="59.099999999990452"/>
    <n v="11"/>
    <s v="No"/>
  </r>
  <r>
    <s v="CCAL"/>
    <s v="2025021676"/>
    <x v="0"/>
    <s v="ER8803BBS"/>
    <s v="E3440LKV"/>
    <d v="2025-03-20T00:00:00"/>
    <m/>
    <s v="3297"/>
    <x v="2"/>
    <s v="PA"/>
    <s v="S1"/>
    <m/>
    <d v="2025-03-20T00:00:00"/>
    <d v="1899-12-30T10:39:30"/>
    <d v="2025-03-20T00:00:00"/>
    <d v="1899-12-30T10:38:59"/>
    <d v="2025-03-20T00:00:00"/>
    <d v="1899-12-30T11:09:11"/>
    <x v="0"/>
    <s v="RFCPI"/>
    <s v="8043259952"/>
    <s v="FBO"/>
    <d v="1899-12-30T00:30:43"/>
    <d v="1899-12-30T00:30:12"/>
    <d v="1899-12-30T00:00:31"/>
    <s v="Granel"/>
    <s v="E001"/>
    <x v="2"/>
    <d v="1899-12-30T00:29:41"/>
    <d v="1899-12-30T00:30:12"/>
    <n v="10"/>
    <x v="19"/>
    <x v="4"/>
    <x v="2"/>
    <n v="0"/>
    <n v="0"/>
    <s v="OK"/>
    <s v="Granel"/>
    <x v="2"/>
    <n v="0"/>
    <s v="F. ALCONERA"/>
    <s v="A"/>
    <d v="1899-12-30T00:00:31"/>
    <d v="1899-12-30T00:00:31"/>
    <s v="OK"/>
    <m/>
    <m/>
    <d v="1899-12-30T00:00:00"/>
    <d v="1899-12-30T00:29:41"/>
    <n v="5"/>
    <n v="-3.587962962899871E-4"/>
    <n v="29.683333333339224"/>
    <n v="11"/>
    <s v="Si"/>
  </r>
  <r>
    <s v="CCAL"/>
    <s v="2025021670"/>
    <x v="0"/>
    <s v="ER8801BBS"/>
    <s v="E9651KXD"/>
    <d v="2025-03-20T00:00:00"/>
    <m/>
    <s v="3350"/>
    <x v="9"/>
    <s v="PA"/>
    <s v="S5"/>
    <m/>
    <d v="2025-03-20T00:00:00"/>
    <d v="1899-12-30T10:19:36"/>
    <d v="2025-03-20T00:00:00"/>
    <d v="1899-12-30T10:19:07"/>
    <d v="2025-03-20T00:00:00"/>
    <d v="1899-12-30T11:14:03"/>
    <x v="0"/>
    <s v="RFCPI"/>
    <s v="8043259953"/>
    <s v="FBO"/>
    <d v="1899-12-30T00:55:25"/>
    <d v="1899-12-30T00:54:56"/>
    <d v="1899-12-30T00:00:29"/>
    <s v="Granel"/>
    <s v="E001"/>
    <x v="2"/>
    <d v="1899-12-30T00:54:27"/>
    <d v="1899-12-30T00:54:56"/>
    <n v="10"/>
    <x v="19"/>
    <x v="4"/>
    <x v="2"/>
    <n v="0"/>
    <n v="0"/>
    <s v="OK"/>
    <s v="Granel"/>
    <x v="2"/>
    <n v="0"/>
    <s v="F. ALCONERA"/>
    <s v="B"/>
    <d v="1899-12-30T00:00:29"/>
    <d v="1899-12-30T00:00:29"/>
    <s v="OK"/>
    <m/>
    <m/>
    <d v="1899-12-30T00:00:00"/>
    <d v="1899-12-30T00:54:27"/>
    <n v="5"/>
    <n v="-3.3564814814995847E-4"/>
    <n v="54.450000000000038"/>
    <n v="11"/>
    <s v="No"/>
  </r>
  <r>
    <s v="CCAL"/>
    <s v="2025021671"/>
    <x v="0"/>
    <s v="ER8802BBS"/>
    <s v="E5397MMK"/>
    <d v="2025-03-20T00:00:00"/>
    <m/>
    <s v="3350"/>
    <x v="9"/>
    <s v="PA"/>
    <s v="S5"/>
    <m/>
    <d v="2025-03-20T00:00:00"/>
    <d v="1899-12-30T10:22:07"/>
    <d v="2025-03-20T00:00:00"/>
    <d v="1899-12-30T10:21:36"/>
    <d v="2025-03-20T00:00:00"/>
    <d v="1899-12-30T11:25:34"/>
    <x v="0"/>
    <s v="RFCPI"/>
    <s v="8043259956"/>
    <s v="FBO"/>
    <d v="1899-12-30T01:04:29"/>
    <d v="1899-12-30T01:03:58"/>
    <d v="1899-12-30T00:00:31"/>
    <s v="Granel"/>
    <s v="E001"/>
    <x v="2"/>
    <d v="1899-12-30T01:03:27"/>
    <d v="1899-12-30T01:03:58"/>
    <n v="10"/>
    <x v="19"/>
    <x v="4"/>
    <x v="2"/>
    <n v="0"/>
    <n v="0"/>
    <s v="OK"/>
    <s v="Granel"/>
    <x v="2"/>
    <n v="0"/>
    <s v="F. ALCONERA"/>
    <s v="B"/>
    <d v="1899-12-30T00:00:31"/>
    <d v="1899-12-30T00:00:31"/>
    <s v="OK"/>
    <m/>
    <m/>
    <d v="1899-12-30T00:00:00"/>
    <d v="1899-12-30T01:03:27"/>
    <n v="5"/>
    <n v="-3.5879629629004262E-4"/>
    <n v="63.45"/>
    <n v="11"/>
    <s v="No"/>
  </r>
  <r>
    <s v="CCAL"/>
    <s v="2025021692"/>
    <x v="0"/>
    <s v="ER7866BCC"/>
    <s v="E2348DXT"/>
    <d v="2025-03-20T00:00:00"/>
    <m/>
    <s v="3230"/>
    <x v="1"/>
    <s v="PA"/>
    <s v="PA"/>
    <m/>
    <d v="2025-03-20T00:00:00"/>
    <d v="1899-12-30T11:14:26"/>
    <d v="2025-03-20T00:00:00"/>
    <d v="1899-12-30T11:14:01"/>
    <d v="2025-03-20T00:00:00"/>
    <d v="1899-12-30T11:48:53"/>
    <x v="0"/>
    <s v="RFCPI"/>
    <s v="8043259959"/>
    <s v="EXW"/>
    <d v="1899-12-30T00:35:17"/>
    <d v="1899-12-30T00:34:52"/>
    <d v="1899-12-30T00:00:25"/>
    <s v="Ensacado"/>
    <s v="E002"/>
    <x v="1"/>
    <d v="1899-12-30T00:34:27"/>
    <d v="1899-12-30T00:34:52"/>
    <n v="11"/>
    <x v="19"/>
    <x v="4"/>
    <x v="1"/>
    <n v="0"/>
    <n v="0"/>
    <s v="OK"/>
    <s v="Ensacado"/>
    <x v="2"/>
    <n v="0"/>
    <s v="F. ALCONERA"/>
    <s v="A"/>
    <d v="1899-12-30T00:00:25"/>
    <d v="1899-12-30T00:00:25"/>
    <s v="OK"/>
    <m/>
    <m/>
    <d v="1899-12-30T00:00:00"/>
    <d v="1899-12-30T00:34:27"/>
    <n v="5"/>
    <n v="-2.8935185185002821E-4"/>
    <n v="34.449999999998347"/>
    <n v="11"/>
    <s v="Si"/>
  </r>
  <r>
    <s v="CCAL"/>
    <s v="2025021700"/>
    <x v="0"/>
    <s v="ER0455BBX"/>
    <s v="E0438GVW"/>
    <d v="2025-03-20T00:00:00"/>
    <m/>
    <s v="3297"/>
    <x v="2"/>
    <s v="PA"/>
    <s v="S1"/>
    <m/>
    <d v="2025-03-20T00:00:00"/>
    <d v="1899-12-30T11:30:24"/>
    <d v="2025-03-20T00:00:00"/>
    <d v="1899-12-30T11:29:54"/>
    <d v="2025-03-20T00:00:00"/>
    <d v="1899-12-30T11:55:24"/>
    <x v="0"/>
    <s v="RFCPI"/>
    <s v="8043259960"/>
    <s v="EXW"/>
    <d v="1899-12-30T00:26:00"/>
    <d v="1899-12-30T00:25:30"/>
    <d v="1899-12-30T00:00:30"/>
    <s v="Granel"/>
    <s v="E001"/>
    <x v="1"/>
    <d v="1899-12-30T00:25:00"/>
    <d v="1899-12-30T00:25:30"/>
    <n v="11"/>
    <x v="19"/>
    <x v="4"/>
    <x v="2"/>
    <n v="0"/>
    <n v="0"/>
    <s v="OK"/>
    <s v="Granel"/>
    <x v="2"/>
    <n v="0"/>
    <s v="F. ALCONERA"/>
    <s v="A"/>
    <d v="1899-12-30T00:00:30"/>
    <d v="1899-12-30T00:00:30"/>
    <s v="OK"/>
    <m/>
    <m/>
    <d v="1899-12-30T00:00:00"/>
    <d v="1899-12-30T00:25:00"/>
    <n v="5"/>
    <n v="-3.4722222222000054E-4"/>
    <n v="25.000000000012779"/>
    <n v="11"/>
    <s v="Si"/>
  </r>
  <r>
    <s v="CCAL"/>
    <s v="2025021701"/>
    <x v="0"/>
    <s v="ER9177BBP"/>
    <s v="E3246FMB"/>
    <d v="2025-03-20T00:00:00"/>
    <m/>
    <s v="3297"/>
    <x v="2"/>
    <s v="PA"/>
    <s v="S1"/>
    <m/>
    <d v="2025-03-20T00:00:00"/>
    <d v="1899-12-30T11:31:56"/>
    <d v="2025-03-20T00:00:00"/>
    <d v="1899-12-30T11:32:19"/>
    <d v="2025-03-20T00:00:00"/>
    <d v="1899-12-30T12:00:46"/>
    <x v="0"/>
    <s v="RFCPI"/>
    <s v="8043259962"/>
    <s v="EXW"/>
    <d v="1899-12-30T00:28:50"/>
    <d v="1899-12-30T00:28:27"/>
    <d v="1899-12-30T00:00:23"/>
    <s v="Granel"/>
    <s v="E001"/>
    <x v="1"/>
    <d v="1899-12-30T00:28:50"/>
    <d v="1899-12-30T00:28:27"/>
    <n v="11"/>
    <x v="19"/>
    <x v="4"/>
    <x v="2"/>
    <n v="0"/>
    <n v="0"/>
    <s v="OK"/>
    <s v="Granel"/>
    <x v="2"/>
    <n v="0"/>
    <s v="F. ALCONERA"/>
    <s v="A"/>
    <d v="1899-12-30T00:00:23"/>
    <d v="1899-12-30T00:00:23"/>
    <s v="OK"/>
    <m/>
    <m/>
    <d v="1899-12-30T00:00:00"/>
    <d v="1899-12-30T00:28:50"/>
    <n v="5"/>
    <d v="1899-12-30T00:00:23"/>
    <n v="28.833333333335975"/>
    <n v="12"/>
    <s v="Si"/>
  </r>
  <r>
    <s v="CCAL"/>
    <s v="2025021708"/>
    <x v="0"/>
    <s v="E3300GNC"/>
    <m/>
    <d v="2025-03-20T00:00:00"/>
    <m/>
    <s v="3230"/>
    <x v="1"/>
    <s v="PA"/>
    <s v="PA"/>
    <m/>
    <d v="2025-03-20T00:00:00"/>
    <d v="1899-12-30T11:49:45"/>
    <d v="2025-03-20T00:00:00"/>
    <d v="1899-12-30T11:49:19"/>
    <d v="2025-03-20T00:00:00"/>
    <d v="1899-12-30T12:02:23"/>
    <x v="0"/>
    <s v="RFCPI"/>
    <s v="8043259963"/>
    <s v="EXW"/>
    <d v="1899-12-30T00:13:30"/>
    <d v="1899-12-30T00:13:04"/>
    <d v="1899-12-30T00:00:26"/>
    <s v="Ensacado"/>
    <s v="E002"/>
    <x v="1"/>
    <d v="1899-12-30T00:12:38"/>
    <d v="1899-12-30T00:13:04"/>
    <n v="11"/>
    <x v="19"/>
    <x v="4"/>
    <x v="1"/>
    <n v="0"/>
    <n v="0"/>
    <s v="OK"/>
    <s v="Ensacado"/>
    <x v="2"/>
    <n v="0"/>
    <s v="F. ALCONERA"/>
    <s v="A"/>
    <d v="1899-12-30T00:00:26"/>
    <d v="1899-12-30T00:00:26"/>
    <s v="OK"/>
    <m/>
    <m/>
    <d v="1899-12-30T00:00:00"/>
    <d v="1899-12-30T00:12:38"/>
    <n v="5"/>
    <n v="-3.0092592592001477E-4"/>
    <n v="12.633333333336001"/>
    <n v="12"/>
    <s v="Si"/>
  </r>
  <r>
    <s v="CCAL"/>
    <s v="2025021697"/>
    <x v="0"/>
    <s v="ER3908BBW"/>
    <s v="E5943KXX"/>
    <d v="2025-03-20T00:00:00"/>
    <m/>
    <s v="3228"/>
    <x v="3"/>
    <s v="PA"/>
    <s v="S4"/>
    <m/>
    <d v="2025-03-20T00:00:00"/>
    <d v="1899-12-30T11:26:45"/>
    <d v="2025-03-20T00:00:00"/>
    <d v="1899-12-30T11:26:15"/>
    <d v="2025-03-20T00:00:00"/>
    <d v="1899-12-30T12:02:59"/>
    <x v="0"/>
    <s v="RFCPI"/>
    <s v="8043259964"/>
    <s v="FBO"/>
    <d v="1899-12-30T00:37:14"/>
    <d v="1899-12-30T00:36:44"/>
    <d v="1899-12-30T00:00:30"/>
    <s v="Granel"/>
    <s v="E001"/>
    <x v="2"/>
    <d v="1899-12-30T00:36:14"/>
    <d v="1899-12-30T00:36:44"/>
    <n v="11"/>
    <x v="19"/>
    <x v="4"/>
    <x v="2"/>
    <n v="0"/>
    <n v="0"/>
    <s v="OK"/>
    <s v="Granel"/>
    <x v="2"/>
    <n v="0"/>
    <s v="F. ALCONERA"/>
    <s v="A"/>
    <d v="1899-12-30T00:00:30"/>
    <d v="1899-12-30T00:00:30"/>
    <s v="OK"/>
    <m/>
    <m/>
    <d v="1899-12-30T00:00:00"/>
    <d v="1899-12-30T00:36:14"/>
    <n v="5"/>
    <n v="-3.4722222222000054E-4"/>
    <n v="36.233333333337534"/>
    <n v="12"/>
    <s v="Si"/>
  </r>
  <r>
    <s v="CCAL"/>
    <s v="2025021705"/>
    <x v="0"/>
    <s v="ER3768BCB"/>
    <s v="E3093KGW"/>
    <d v="2025-03-20T00:00:00"/>
    <m/>
    <s v="3297"/>
    <x v="2"/>
    <s v="PA"/>
    <s v="S1"/>
    <m/>
    <d v="2025-03-20T00:00:00"/>
    <d v="1899-12-30T11:41:37"/>
    <d v="2025-03-20T00:00:00"/>
    <d v="1899-12-30T11:41:09"/>
    <d v="2025-03-20T00:00:00"/>
    <d v="1899-12-30T12:19:27"/>
    <x v="0"/>
    <s v="RFCPI"/>
    <s v="8043259966"/>
    <s v="EXW"/>
    <d v="1899-12-30T00:38:46"/>
    <d v="1899-12-30T00:38:18"/>
    <d v="1899-12-30T00:00:28"/>
    <s v="Granel"/>
    <s v="E001"/>
    <x v="1"/>
    <d v="1899-12-30T00:37:50"/>
    <d v="1899-12-30T00:38:18"/>
    <n v="11"/>
    <x v="19"/>
    <x v="4"/>
    <x v="2"/>
    <n v="0"/>
    <n v="0"/>
    <s v="OK"/>
    <s v="Granel"/>
    <x v="2"/>
    <n v="0"/>
    <s v="F. ALCONERA"/>
    <s v="A"/>
    <d v="1899-12-30T00:00:28"/>
    <d v="1899-12-30T00:00:28"/>
    <s v="OK"/>
    <m/>
    <m/>
    <d v="1899-12-30T00:00:00"/>
    <d v="1899-12-30T00:37:50"/>
    <n v="5"/>
    <n v="-3.2407407407997191E-4"/>
    <n v="37.833333333321633"/>
    <n v="12"/>
    <s v="Si"/>
  </r>
  <r>
    <s v="CCAL"/>
    <s v="2025021711"/>
    <x v="0"/>
    <s v="ER7455BBP"/>
    <s v="E7597LTD"/>
    <d v="2025-03-20T00:00:00"/>
    <m/>
    <s v="3297"/>
    <x v="2"/>
    <s v="PA"/>
    <s v="S1"/>
    <m/>
    <d v="2025-03-20T00:00:00"/>
    <d v="1899-12-30T11:59:12"/>
    <d v="2025-03-20T00:00:00"/>
    <d v="1899-12-30T11:58:41"/>
    <d v="2025-03-20T00:00:00"/>
    <d v="1899-12-30T12:28:53"/>
    <x v="0"/>
    <s v="RFCPI"/>
    <s v="8043259967"/>
    <s v="FBO"/>
    <d v="1899-12-30T00:30:43"/>
    <d v="1899-12-30T00:30:12"/>
    <d v="1899-12-30T00:00:31"/>
    <s v="Granel"/>
    <s v="E001"/>
    <x v="2"/>
    <d v="1899-12-30T00:29:41"/>
    <d v="1899-12-30T00:30:12"/>
    <n v="11"/>
    <x v="19"/>
    <x v="4"/>
    <x v="2"/>
    <n v="0"/>
    <n v="0"/>
    <s v="OK"/>
    <s v="Granel"/>
    <x v="2"/>
    <n v="0"/>
    <s v="F. ALCONERA"/>
    <s v="A"/>
    <d v="1899-12-30T00:00:31"/>
    <d v="1899-12-30T00:00:31"/>
    <s v="OK"/>
    <m/>
    <m/>
    <d v="1899-12-30T00:00:00"/>
    <d v="1899-12-30T00:29:41"/>
    <n v="5"/>
    <n v="-3.5879629629004262E-4"/>
    <n v="29.683333333339146"/>
    <n v="12"/>
    <s v="Si"/>
  </r>
  <r>
    <s v="CCAL"/>
    <s v="2025021723"/>
    <x v="0"/>
    <s v="ER9645BBZ"/>
    <s v="E0945JZT"/>
    <d v="2025-03-20T00:00:00"/>
    <m/>
    <s v="3350"/>
    <x v="9"/>
    <s v="PA"/>
    <s v="S5"/>
    <m/>
    <d v="2025-03-20T00:00:00"/>
    <d v="1899-12-30T12:32:10"/>
    <d v="2025-03-20T00:00:00"/>
    <d v="1899-12-30T12:31:39"/>
    <d v="2025-03-20T00:00:00"/>
    <d v="1899-12-30T12:58:33"/>
    <x v="0"/>
    <s v="RFCPI"/>
    <s v="8043259969"/>
    <s v="FBO"/>
    <d v="1899-12-30T00:27:25"/>
    <d v="1899-12-30T00:26:54"/>
    <d v="1899-12-30T00:00:31"/>
    <s v="Granel"/>
    <s v="E001"/>
    <x v="2"/>
    <d v="1899-12-30T00:26:23"/>
    <d v="1899-12-30T00:26:54"/>
    <n v="12"/>
    <x v="19"/>
    <x v="4"/>
    <x v="2"/>
    <n v="0"/>
    <n v="0"/>
    <s v="OK"/>
    <s v="Granel"/>
    <x v="2"/>
    <n v="0"/>
    <s v="F. ALCONERA"/>
    <s v="A"/>
    <d v="1899-12-30T00:00:31"/>
    <d v="1899-12-30T00:00:31"/>
    <s v="OK"/>
    <m/>
    <m/>
    <d v="1899-12-30T00:00:00"/>
    <d v="1899-12-30T00:26:23"/>
    <n v="5"/>
    <n v="-3.587962962899871E-4"/>
    <n v="26.383333333334473"/>
    <n v="12"/>
    <s v="Si"/>
  </r>
  <r>
    <s v="CCAL"/>
    <s v="2025021720"/>
    <x v="0"/>
    <s v="ER5650BCF"/>
    <s v="E4405JTF"/>
    <d v="2025-03-20T00:00:00"/>
    <m/>
    <s v="3230"/>
    <x v="1"/>
    <s v="PA"/>
    <s v="PA"/>
    <m/>
    <d v="2025-03-20T00:00:00"/>
    <d v="1899-12-30T12:28:16"/>
    <d v="2025-03-20T00:00:00"/>
    <d v="1899-12-30T12:27:47"/>
    <d v="2025-03-20T00:00:00"/>
    <d v="1899-12-30T13:04:08"/>
    <x v="0"/>
    <s v="RFCPI"/>
    <s v="8043259970"/>
    <s v="FBO"/>
    <d v="1899-12-30T00:36:50"/>
    <d v="1899-12-30T00:36:21"/>
    <d v="1899-12-30T00:00:29"/>
    <s v="Ensacado"/>
    <s v="E002"/>
    <x v="1"/>
    <d v="1899-12-30T00:35:52"/>
    <d v="1899-12-30T00:36:21"/>
    <n v="12"/>
    <x v="19"/>
    <x v="4"/>
    <x v="1"/>
    <n v="0"/>
    <n v="0"/>
    <s v="OK"/>
    <s v="Ensacado"/>
    <x v="2"/>
    <n v="0"/>
    <s v="F. ALCONERA"/>
    <s v="A"/>
    <d v="1899-12-30T00:00:29"/>
    <d v="1899-12-30T00:00:29"/>
    <s v="OK"/>
    <m/>
    <m/>
    <d v="1899-12-30T00:00:00"/>
    <d v="1899-12-30T00:35:52"/>
    <n v="5"/>
    <n v="-3.3564814815001398E-4"/>
    <n v="35.866666666670461"/>
    <n v="13"/>
    <s v="Si"/>
  </r>
  <r>
    <s v="CCAL"/>
    <s v="2025021724"/>
    <x v="0"/>
    <s v="ER8916BBY"/>
    <s v="E6758JLK"/>
    <d v="2025-03-20T00:00:00"/>
    <m/>
    <s v="3350"/>
    <x v="9"/>
    <s v="PA"/>
    <s v="S5"/>
    <m/>
    <d v="2025-03-20T00:00:00"/>
    <d v="1899-12-30T12:33:13"/>
    <d v="2025-03-20T00:00:00"/>
    <d v="1899-12-30T12:32:42"/>
    <d v="2025-03-20T00:00:00"/>
    <d v="1899-12-30T13:12:01"/>
    <x v="0"/>
    <s v="RFCPI"/>
    <s v="8043259972"/>
    <s v="FBO"/>
    <d v="1899-12-30T00:39:50"/>
    <d v="1899-12-30T00:39:19"/>
    <d v="1899-12-30T00:00:31"/>
    <s v="Granel"/>
    <s v="E001"/>
    <x v="2"/>
    <d v="1899-12-30T00:38:48"/>
    <d v="1899-12-30T00:39:19"/>
    <n v="12"/>
    <x v="19"/>
    <x v="4"/>
    <x v="2"/>
    <n v="0"/>
    <n v="0"/>
    <s v="OK"/>
    <s v="Granel"/>
    <x v="2"/>
    <n v="0"/>
    <s v="F. ALCONERA"/>
    <s v="A"/>
    <d v="1899-12-30T00:00:31"/>
    <d v="1899-12-30T00:00:31"/>
    <s v="OK"/>
    <m/>
    <m/>
    <d v="1899-12-30T00:00:00"/>
    <d v="1899-12-30T00:38:48"/>
    <n v="5"/>
    <n v="-3.5879629629997911E-4"/>
    <n v="38.799999999993595"/>
    <n v="13"/>
    <s v="Si"/>
  </r>
  <r>
    <s v="CCAL"/>
    <s v="2025021705"/>
    <x v="0"/>
    <s v="ER3768BCB"/>
    <s v="E3093KGW"/>
    <d v="2025-03-20T00:00:00"/>
    <m/>
    <s v="3297"/>
    <x v="2"/>
    <s v="PA"/>
    <s v="S1"/>
    <m/>
    <d v="2025-03-20T00:00:00"/>
    <d v="1899-12-30T11:41:37"/>
    <d v="2025-03-20T00:00:00"/>
    <d v="1899-12-30T11:41:09"/>
    <d v="2025-03-20T00:00:00"/>
    <d v="1899-12-30T12:19:27"/>
    <x v="39"/>
    <s v="RFCPI"/>
    <s v="8043259973"/>
    <s v="EXW"/>
    <d v="1899-12-30T00:38:46"/>
    <d v="1899-12-30T00:38:18"/>
    <d v="1899-12-30T00:00:28"/>
    <s v="Granel"/>
    <s v="E001"/>
    <x v="1"/>
    <d v="1899-12-30T00:37:50"/>
    <d v="1899-12-30T00:38:18"/>
    <n v="11"/>
    <x v="19"/>
    <x v="4"/>
    <x v="2"/>
    <n v="0"/>
    <n v="0"/>
    <s v="OK"/>
    <s v="Granel"/>
    <x v="2"/>
    <n v="0"/>
    <s v="F. ALCONERA"/>
    <s v="A"/>
    <d v="1899-12-30T00:00:28"/>
    <d v="1899-12-30T00:00:28"/>
    <s v="OK"/>
    <m/>
    <m/>
    <d v="1899-12-30T00:00:00"/>
    <d v="1899-12-30T00:37:50"/>
    <n v="5"/>
    <n v="-3.2407407407997191E-4"/>
    <n v="37.833333333321633"/>
    <n v="12"/>
    <s v="Si"/>
  </r>
  <r>
    <s v="CCAL"/>
    <s v="2025021734"/>
    <x v="0"/>
    <s v="EBA2424AB"/>
    <m/>
    <d v="2025-03-20T00:00:00"/>
    <m/>
    <s v="3230"/>
    <x v="1"/>
    <s v="PA"/>
    <s v="PA"/>
    <m/>
    <d v="2025-03-20T00:00:00"/>
    <d v="1899-12-30T12:49:08"/>
    <d v="2025-03-20T00:00:00"/>
    <d v="1899-12-30T12:48:38"/>
    <d v="2025-03-20T00:00:00"/>
    <d v="1899-12-30T13:23:05"/>
    <x v="0"/>
    <s v="RFCPI"/>
    <s v="8043259974"/>
    <s v="EXW"/>
    <d v="1899-12-30T00:34:57"/>
    <d v="1899-12-30T00:34:27"/>
    <d v="1899-12-30T00:00:30"/>
    <s v="Ensacado"/>
    <s v="E002"/>
    <x v="1"/>
    <d v="1899-12-30T00:33:57"/>
    <d v="1899-12-30T00:34:27"/>
    <n v="12"/>
    <x v="19"/>
    <x v="4"/>
    <x v="1"/>
    <n v="0"/>
    <n v="0"/>
    <s v="OK"/>
    <s v="Ensacado"/>
    <x v="2"/>
    <n v="0"/>
    <s v="F. ALCONERA"/>
    <s v="A"/>
    <d v="1899-12-30T00:00:30"/>
    <d v="1899-12-30T00:00:30"/>
    <s v="OK"/>
    <m/>
    <m/>
    <d v="1899-12-30T00:00:00"/>
    <d v="1899-12-30T00:33:57"/>
    <n v="5"/>
    <n v="-3.4722222221994503E-4"/>
    <n v="33.95000000000163"/>
    <n v="13"/>
    <s v="Si"/>
  </r>
  <r>
    <s v="CCAL"/>
    <s v="2025021735"/>
    <x v="0"/>
    <s v="ER4328BBZ"/>
    <s v="E1417JCG"/>
    <d v="2025-03-20T00:00:00"/>
    <m/>
    <s v="3230"/>
    <x v="1"/>
    <s v="PA"/>
    <s v="PA"/>
    <m/>
    <d v="2025-03-20T00:00:00"/>
    <d v="1899-12-30T12:51:51"/>
    <d v="2025-03-20T00:00:00"/>
    <d v="1899-12-30T12:51:21"/>
    <d v="2025-03-20T00:00:00"/>
    <d v="1899-12-30T13:29:11"/>
    <x v="0"/>
    <s v="RFCPI"/>
    <s v="8043259975"/>
    <s v="EXW"/>
    <d v="1899-12-30T00:38:20"/>
    <d v="1899-12-30T00:37:50"/>
    <d v="1899-12-30T00:00:30"/>
    <s v="Ensacado"/>
    <s v="E002"/>
    <x v="1"/>
    <d v="1899-12-30T00:37:20"/>
    <d v="1899-12-30T00:37:50"/>
    <n v="12"/>
    <x v="19"/>
    <x v="4"/>
    <x v="1"/>
    <n v="0"/>
    <n v="0"/>
    <s v="OK"/>
    <s v="Ensacado"/>
    <x v="2"/>
    <n v="0"/>
    <s v="F. ALCONERA"/>
    <s v="A"/>
    <d v="1899-12-30T00:00:30"/>
    <d v="1899-12-30T00:00:30"/>
    <s v="OK"/>
    <m/>
    <m/>
    <d v="1899-12-30T00:00:00"/>
    <d v="1899-12-30T00:37:20"/>
    <n v="5"/>
    <n v="-3.4722222221994503E-4"/>
    <n v="37.333333333339219"/>
    <n v="13"/>
    <s v="Si"/>
  </r>
  <r>
    <s v="CCAL"/>
    <s v="2025021740"/>
    <x v="0"/>
    <s v="ER6360BBH"/>
    <s v="E5728KFK"/>
    <d v="2025-03-20T00:00:00"/>
    <m/>
    <s v="3350"/>
    <x v="9"/>
    <s v="PA"/>
    <s v="S5"/>
    <m/>
    <d v="2025-03-20T00:00:00"/>
    <d v="1899-12-30T13:00:47"/>
    <d v="2025-03-20T00:00:00"/>
    <d v="1899-12-30T13:00:17"/>
    <d v="2025-03-20T00:00:00"/>
    <d v="1899-12-30T13:36:36"/>
    <x v="0"/>
    <s v="RFCPI"/>
    <s v="8043259977"/>
    <s v="FBO"/>
    <d v="1899-12-30T00:36:49"/>
    <d v="1899-12-30T00:36:19"/>
    <d v="1899-12-30T00:00:30"/>
    <s v="Granel"/>
    <s v="E001"/>
    <x v="2"/>
    <d v="1899-12-30T00:35:49"/>
    <d v="1899-12-30T00:36:19"/>
    <n v="13"/>
    <x v="19"/>
    <x v="4"/>
    <x v="2"/>
    <n v="0"/>
    <n v="0"/>
    <s v="OK"/>
    <s v="Granel"/>
    <x v="2"/>
    <n v="0"/>
    <s v="F. ALCONERA"/>
    <s v="A"/>
    <d v="1899-12-30T00:00:30"/>
    <d v="1899-12-30T00:00:30"/>
    <s v="OK"/>
    <m/>
    <m/>
    <d v="1899-12-30T00:00:00"/>
    <d v="1899-12-30T00:35:49"/>
    <n v="5"/>
    <n v="-3.4722222222005605E-4"/>
    <n v="35.816666666659259"/>
    <n v="13"/>
    <s v="Si"/>
  </r>
  <r>
    <s v="CCAL"/>
    <s v="2025021749"/>
    <x v="0"/>
    <s v="ER8908BBG"/>
    <s v="E5792MTF"/>
    <d v="2025-03-20T00:00:00"/>
    <m/>
    <s v="3297"/>
    <x v="2"/>
    <s v="PA"/>
    <s v="S1"/>
    <m/>
    <d v="2025-03-20T00:00:00"/>
    <d v="1899-12-30T13:12:38"/>
    <d v="2025-03-20T00:00:00"/>
    <d v="1899-12-30T13:12:08"/>
    <d v="2025-03-20T00:00:00"/>
    <d v="1899-12-30T13:45:43"/>
    <x v="0"/>
    <s v="RFCPI"/>
    <s v="8043259979"/>
    <s v="EXW"/>
    <d v="1899-12-30T00:34:05"/>
    <d v="1899-12-30T00:33:35"/>
    <d v="1899-12-30T00:00:30"/>
    <s v="Granel"/>
    <s v="E001"/>
    <x v="1"/>
    <d v="1899-12-30T00:33:05"/>
    <d v="1899-12-30T00:33:35"/>
    <n v="13"/>
    <x v="19"/>
    <x v="4"/>
    <x v="2"/>
    <n v="0"/>
    <n v="0"/>
    <s v="OK"/>
    <s v="Granel"/>
    <x v="2"/>
    <n v="0"/>
    <s v="F. ALCONERA"/>
    <s v="A"/>
    <d v="1899-12-30T00:00:30"/>
    <d v="1899-12-30T00:00:30"/>
    <s v="OK"/>
    <m/>
    <m/>
    <d v="1899-12-30T00:00:00"/>
    <d v="1899-12-30T00:33:05"/>
    <n v="5"/>
    <n v="-3.4722222221994503E-4"/>
    <n v="33.083333333337599"/>
    <n v="13"/>
    <s v="Si"/>
  </r>
  <r>
    <s v="CCAL"/>
    <s v="2025021757"/>
    <x v="0"/>
    <s v="ER8804BBS"/>
    <s v="E8421HJR"/>
    <d v="2025-03-20T00:00:00"/>
    <m/>
    <s v="3297"/>
    <x v="2"/>
    <s v="PA"/>
    <s v="S1"/>
    <m/>
    <d v="2025-03-20T00:00:00"/>
    <d v="1899-12-30T13:28:42"/>
    <d v="2025-03-20T00:00:00"/>
    <d v="1899-12-30T13:28:14"/>
    <d v="2025-03-20T00:00:00"/>
    <d v="1899-12-30T14:04:55"/>
    <x v="0"/>
    <s v="RFCPI"/>
    <s v="8043259983"/>
    <s v="FBO"/>
    <d v="1899-12-30T00:37:09"/>
    <d v="1899-12-30T00:36:41"/>
    <d v="1899-12-30T00:00:28"/>
    <s v="Granel"/>
    <s v="E001"/>
    <x v="2"/>
    <d v="1899-12-30T00:36:13"/>
    <d v="1899-12-30T00:36:41"/>
    <n v="13"/>
    <x v="19"/>
    <x v="4"/>
    <x v="2"/>
    <n v="0"/>
    <n v="0"/>
    <s v="OK"/>
    <s v="Granel"/>
    <x v="2"/>
    <n v="0"/>
    <s v="F. ALCONERA"/>
    <s v="A"/>
    <d v="1899-12-30T00:00:28"/>
    <d v="1899-12-30T00:00:28"/>
    <s v="OK"/>
    <m/>
    <m/>
    <d v="1899-12-30T00:00:00"/>
    <d v="1899-12-30T00:36:13"/>
    <n v="5"/>
    <n v="-3.240740740699799E-4"/>
    <n v="36.216666666676907"/>
    <n v="14"/>
    <s v="Si"/>
  </r>
  <r>
    <s v="CCAL"/>
    <s v="2025021758"/>
    <x v="0"/>
    <s v="ER8806BBS"/>
    <s v="E3423LKV"/>
    <d v="2025-03-20T00:00:00"/>
    <m/>
    <s v="3297"/>
    <x v="2"/>
    <s v="PA"/>
    <s v="S1"/>
    <m/>
    <d v="2025-03-20T00:00:00"/>
    <d v="1899-12-30T13:30:28"/>
    <d v="2025-03-20T00:00:00"/>
    <d v="1899-12-30T13:29:58"/>
    <d v="2025-03-20T00:00:00"/>
    <d v="1899-12-30T14:15:22"/>
    <x v="0"/>
    <s v="RFCPI"/>
    <s v="8043259984"/>
    <s v="FBO"/>
    <d v="1899-12-30T00:45:54"/>
    <d v="1899-12-30T00:45:24"/>
    <d v="1899-12-30T00:00:30"/>
    <s v="Granel"/>
    <s v="E001"/>
    <x v="2"/>
    <d v="1899-12-30T00:44:54"/>
    <d v="1899-12-30T00:45:24"/>
    <n v="13"/>
    <x v="19"/>
    <x v="4"/>
    <x v="2"/>
    <n v="0"/>
    <n v="0"/>
    <s v="OK"/>
    <s v="Granel"/>
    <x v="2"/>
    <n v="0"/>
    <s v="F. ALCONERA"/>
    <s v="A"/>
    <d v="1899-12-30T00:00:30"/>
    <d v="1899-12-30T00:00:30"/>
    <s v="OK"/>
    <m/>
    <m/>
    <d v="1899-12-30T00:00:00"/>
    <d v="1899-12-30T00:44:54"/>
    <n v="5"/>
    <n v="-3.4722222221994503E-4"/>
    <n v="44.900000000006379"/>
    <n v="14"/>
    <s v="Si"/>
  </r>
  <r>
    <s v="CCAL"/>
    <s v="2025021755"/>
    <x v="0"/>
    <s v="ER4777BBM"/>
    <s v="E5987LDC"/>
    <d v="2025-03-20T00:00:00"/>
    <m/>
    <s v="3228"/>
    <x v="3"/>
    <s v="PA"/>
    <s v="S4"/>
    <m/>
    <d v="2025-03-20T00:00:00"/>
    <d v="1899-12-30T13:26:49"/>
    <d v="2025-03-20T00:00:00"/>
    <d v="1899-12-30T13:26:19"/>
    <d v="2025-03-20T00:00:00"/>
    <d v="1899-12-30T14:16:06"/>
    <x v="0"/>
    <s v="RFCPI"/>
    <s v="8043259985"/>
    <s v="FBO"/>
    <d v="1899-12-30T00:50:17"/>
    <d v="1899-12-30T00:49:47"/>
    <d v="1899-12-30T00:00:30"/>
    <s v="Granel"/>
    <s v="E001"/>
    <x v="2"/>
    <d v="1899-12-30T00:49:17"/>
    <d v="1899-12-30T00:49:47"/>
    <n v="13"/>
    <x v="19"/>
    <x v="4"/>
    <x v="2"/>
    <n v="0"/>
    <n v="0"/>
    <s v="OK"/>
    <s v="Granel"/>
    <x v="2"/>
    <n v="0"/>
    <s v="F. ALCONERA"/>
    <s v="B"/>
    <d v="1899-12-30T00:00:30"/>
    <d v="1899-12-30T00:00:30"/>
    <s v="OK"/>
    <m/>
    <m/>
    <d v="1899-12-30T00:00:00"/>
    <d v="1899-12-30T00:49:17"/>
    <n v="5"/>
    <n v="-3.4722222222005605E-4"/>
    <n v="49.283333333337573"/>
    <n v="14"/>
    <s v="No"/>
  </r>
  <r>
    <s v="CCAL"/>
    <s v="2025021766"/>
    <x v="0"/>
    <s v="ER2965BBX"/>
    <s v="E6346LDY"/>
    <d v="2025-03-20T00:00:00"/>
    <m/>
    <s v="3297"/>
    <x v="2"/>
    <s v="PA"/>
    <s v="S1"/>
    <m/>
    <d v="2025-03-20T00:00:00"/>
    <d v="1899-12-30T13:49:54"/>
    <d v="2025-03-20T00:00:00"/>
    <d v="1899-12-30T13:50:13"/>
    <d v="2025-03-20T00:00:00"/>
    <d v="1899-12-30T14:59:32"/>
    <x v="0"/>
    <s v="RFCPI"/>
    <s v="8043259992"/>
    <s v="FBO"/>
    <d v="1899-12-30T01:09:38"/>
    <d v="1899-12-30T01:09:19"/>
    <d v="1899-12-30T00:00:19"/>
    <s v="Granel"/>
    <s v="E001"/>
    <x v="1"/>
    <d v="1899-12-30T01:09:38"/>
    <d v="1899-12-30T01:09:19"/>
    <n v="13"/>
    <x v="19"/>
    <x v="4"/>
    <x v="2"/>
    <n v="0"/>
    <n v="0"/>
    <s v="OK"/>
    <s v="Granel"/>
    <x v="2"/>
    <n v="0"/>
    <s v="F. ALCONERA"/>
    <s v="B"/>
    <d v="1899-12-30T00:00:19"/>
    <d v="1899-12-30T00:00:19"/>
    <s v="OK"/>
    <m/>
    <m/>
    <d v="1899-12-30T00:00:00"/>
    <d v="1899-12-30T01:09:38"/>
    <n v="5"/>
    <d v="1899-12-30T00:00:19"/>
    <n v="69.633333333345547"/>
    <n v="14"/>
    <s v="No"/>
  </r>
  <r>
    <s v="CCAL"/>
    <s v="2025021785"/>
    <x v="0"/>
    <s v="ER5597BCG"/>
    <s v="E0709JPX"/>
    <d v="2025-03-20T00:00:00"/>
    <m/>
    <s v="3297"/>
    <x v="2"/>
    <s v="PA"/>
    <s v="S1"/>
    <m/>
    <d v="2025-03-20T00:00:00"/>
    <d v="1899-12-30T14:29:06"/>
    <d v="2025-03-20T00:00:00"/>
    <d v="1899-12-30T14:28:35"/>
    <d v="2025-03-20T00:00:00"/>
    <d v="1899-12-30T15:01:22"/>
    <x v="0"/>
    <s v="RFCPI"/>
    <s v="8043259993"/>
    <s v="FBO"/>
    <d v="1899-12-30T00:33:18"/>
    <d v="1899-12-30T00:32:47"/>
    <d v="1899-12-30T00:00:31"/>
    <s v="Granel"/>
    <s v="E001"/>
    <x v="1"/>
    <d v="1899-12-30T00:32:16"/>
    <d v="1899-12-30T00:32:47"/>
    <n v="14"/>
    <x v="19"/>
    <x v="4"/>
    <x v="2"/>
    <n v="0"/>
    <n v="0"/>
    <s v="OK"/>
    <s v="Granel"/>
    <x v="2"/>
    <n v="0"/>
    <s v="F. ALCONERA"/>
    <s v="A"/>
    <d v="1899-12-30T00:00:31"/>
    <d v="1899-12-30T00:00:31"/>
    <s v="OK"/>
    <m/>
    <m/>
    <d v="1899-12-30T00:00:00"/>
    <d v="1899-12-30T00:32:16"/>
    <n v="5"/>
    <n v="-3.5879629629997911E-4"/>
    <n v="32.266666666655986"/>
    <n v="15"/>
    <s v="Si"/>
  </r>
  <r>
    <s v="CCAL"/>
    <s v="2025021786"/>
    <x v="0"/>
    <s v="ER7275BBY"/>
    <s v="E5855JGX"/>
    <d v="2025-03-20T00:00:00"/>
    <m/>
    <s v="3297"/>
    <x v="2"/>
    <s v="PA"/>
    <s v="S1"/>
    <m/>
    <d v="2025-03-20T00:00:00"/>
    <d v="1899-12-30T14:30:54"/>
    <d v="2025-03-20T00:00:00"/>
    <d v="1899-12-30T14:30:25"/>
    <d v="2025-03-20T00:00:00"/>
    <d v="1899-12-30T15:19:48"/>
    <x v="0"/>
    <s v="RFCPI"/>
    <s v="8043259995"/>
    <s v="FBO"/>
    <d v="1899-12-30T00:49:52"/>
    <d v="1899-12-30T00:49:23"/>
    <d v="1899-12-30T00:00:29"/>
    <s v="Granel"/>
    <s v="E001"/>
    <x v="1"/>
    <d v="1899-12-30T00:48:54"/>
    <d v="1899-12-30T00:49:23"/>
    <n v="14"/>
    <x v="19"/>
    <x v="4"/>
    <x v="2"/>
    <n v="0"/>
    <n v="0"/>
    <s v="OK"/>
    <s v="Granel"/>
    <x v="2"/>
    <n v="0"/>
    <s v="F. ALCONERA"/>
    <s v="B"/>
    <d v="1899-12-30T00:00:29"/>
    <d v="1899-12-30T00:00:29"/>
    <s v="OK"/>
    <m/>
    <m/>
    <d v="1899-12-30T00:00:00"/>
    <d v="1899-12-30T00:48:54"/>
    <n v="5"/>
    <n v="-3.3564814814990296E-4"/>
    <n v="48.89999999999533"/>
    <n v="15"/>
    <s v="No"/>
  </r>
  <r>
    <s v="CCAL"/>
    <s v="2025021797"/>
    <x v="0"/>
    <s v="ER9252BBJ"/>
    <s v="E8364KHH"/>
    <d v="2025-03-20T00:00:00"/>
    <m/>
    <s v="3229"/>
    <x v="6"/>
    <s v="PA"/>
    <s v="S2"/>
    <m/>
    <d v="2025-03-20T00:00:00"/>
    <d v="1899-12-30T14:58:19"/>
    <d v="2025-03-20T00:00:00"/>
    <d v="1899-12-30T14:57:50"/>
    <d v="2025-03-20T00:00:00"/>
    <d v="1899-12-30T15:28:58"/>
    <x v="0"/>
    <s v="RFCPI"/>
    <s v="8043259996"/>
    <s v="EXW"/>
    <d v="1899-12-30T00:31:37"/>
    <d v="1899-12-30T00:31:08"/>
    <d v="1899-12-30T00:00:29"/>
    <s v="Granel"/>
    <s v="E001"/>
    <x v="1"/>
    <d v="1899-12-30T00:30:39"/>
    <d v="1899-12-30T00:31:08"/>
    <n v="14"/>
    <x v="19"/>
    <x v="4"/>
    <x v="2"/>
    <n v="0"/>
    <n v="0"/>
    <s v="OK"/>
    <s v="Granel"/>
    <x v="2"/>
    <n v="0"/>
    <s v="F. ALCONERA"/>
    <s v="A"/>
    <d v="1899-12-30T00:00:29"/>
    <d v="1899-12-30T00:00:29"/>
    <s v="OK"/>
    <m/>
    <m/>
    <d v="1899-12-30T00:00:00"/>
    <d v="1899-12-30T00:30:39"/>
    <n v="5"/>
    <n v="-3.3564814815001398E-4"/>
    <n v="30.649999999996798"/>
    <n v="15"/>
    <s v="Si"/>
  </r>
  <r>
    <s v="CCAL"/>
    <s v="2025021799"/>
    <x v="0"/>
    <s v="ER6535BBJ"/>
    <s v="E3039DBP"/>
    <d v="2025-03-20T00:00:00"/>
    <m/>
    <s v="3297"/>
    <x v="2"/>
    <s v="PA"/>
    <s v="S1"/>
    <m/>
    <d v="2025-03-20T00:00:00"/>
    <d v="1899-12-30T15:14:58"/>
    <d v="2025-03-20T00:00:00"/>
    <d v="1899-12-30T15:14:29"/>
    <d v="2025-03-20T00:00:00"/>
    <d v="1899-12-30T15:46:04"/>
    <x v="0"/>
    <s v="RFCPI"/>
    <s v="8043259999"/>
    <s v="EXW"/>
    <d v="1899-12-30T00:32:04"/>
    <d v="1899-12-30T00:31:35"/>
    <d v="1899-12-30T00:00:29"/>
    <s v="Granel"/>
    <s v="E001"/>
    <x v="1"/>
    <d v="1899-12-30T00:31:06"/>
    <d v="1899-12-30T00:31:35"/>
    <n v="15"/>
    <x v="19"/>
    <x v="4"/>
    <x v="2"/>
    <n v="0"/>
    <n v="0"/>
    <s v="OK"/>
    <s v="Granel"/>
    <x v="2"/>
    <n v="0"/>
    <s v="F. ALCONERA"/>
    <s v="A"/>
    <d v="1899-12-30T00:00:29"/>
    <d v="1899-12-30T00:00:29"/>
    <s v="OK"/>
    <m/>
    <m/>
    <d v="1899-12-30T00:00:00"/>
    <d v="1899-12-30T00:31:06"/>
    <n v="5"/>
    <n v="-3.3564814815001398E-4"/>
    <n v="31.099999999996868"/>
    <n v="15"/>
    <s v="Si"/>
  </r>
  <r>
    <s v="CCAL"/>
    <s v="2025021802"/>
    <x v="0"/>
    <s v="ER8803BBS"/>
    <s v="E3440LKV"/>
    <d v="2025-03-20T00:00:00"/>
    <m/>
    <s v="3228"/>
    <x v="3"/>
    <s v="PA"/>
    <s v="S4"/>
    <m/>
    <d v="2025-03-20T00:00:00"/>
    <d v="1899-12-30T15:19:54"/>
    <d v="2025-03-20T00:00:00"/>
    <d v="1899-12-30T15:19:24"/>
    <d v="2025-03-20T00:00:00"/>
    <d v="1899-12-30T15:54:49"/>
    <x v="0"/>
    <s v="RFCPI"/>
    <s v="8043260001"/>
    <s v="FBO"/>
    <d v="1899-12-30T00:35:55"/>
    <d v="1899-12-30T00:35:25"/>
    <d v="1899-12-30T00:00:30"/>
    <s v="Granel"/>
    <s v="E001"/>
    <x v="2"/>
    <d v="1899-12-30T00:34:55"/>
    <d v="1899-12-30T00:35:25"/>
    <n v="15"/>
    <x v="19"/>
    <x v="4"/>
    <x v="2"/>
    <n v="0"/>
    <n v="0"/>
    <s v="OK"/>
    <s v="Granel"/>
    <x v="2"/>
    <n v="0"/>
    <s v="F. ALCONERA"/>
    <s v="A"/>
    <d v="1899-12-30T00:00:30"/>
    <d v="1899-12-30T00:00:30"/>
    <s v="OK"/>
    <m/>
    <m/>
    <d v="1899-12-30T00:00:00"/>
    <d v="1899-12-30T00:34:55"/>
    <n v="5"/>
    <n v="-3.4722222222005605E-4"/>
    <n v="34.916666666673507"/>
    <n v="15"/>
    <s v="Si"/>
  </r>
  <r>
    <s v="CCAL"/>
    <s v="2025021800"/>
    <x v="0"/>
    <s v="ER9517BBK"/>
    <s v="E4745DXW"/>
    <d v="2025-03-20T00:00:00"/>
    <m/>
    <s v="3350"/>
    <x v="9"/>
    <s v="PA"/>
    <s v="S5"/>
    <m/>
    <d v="2025-03-20T00:00:00"/>
    <d v="1899-12-30T15:16:30"/>
    <d v="2025-03-20T00:00:00"/>
    <d v="1899-12-30T15:16:00"/>
    <d v="2025-03-20T00:00:00"/>
    <d v="1899-12-30T15:57:00"/>
    <x v="0"/>
    <s v="RFCPI"/>
    <s v="8043260002"/>
    <s v="FBO"/>
    <d v="1899-12-30T00:41:30"/>
    <d v="1899-12-30T00:41:00"/>
    <d v="1899-12-30T00:00:30"/>
    <s v="Granel"/>
    <s v="E001"/>
    <x v="2"/>
    <d v="1899-12-30T00:40:30"/>
    <d v="1899-12-30T00:41:00"/>
    <n v="15"/>
    <x v="19"/>
    <x v="4"/>
    <x v="2"/>
    <n v="0"/>
    <n v="0"/>
    <s v="OK"/>
    <s v="Granel"/>
    <x v="2"/>
    <n v="0"/>
    <s v="F. ALCONERA"/>
    <s v="A"/>
    <d v="1899-12-30T00:00:30"/>
    <d v="1899-12-30T00:00:30"/>
    <s v="OK"/>
    <m/>
    <m/>
    <d v="1899-12-30T00:00:00"/>
    <d v="1899-12-30T00:40:30"/>
    <n v="5"/>
    <n v="-3.4722222222005605E-4"/>
    <n v="40.499999999999936"/>
    <n v="15"/>
    <s v="Si"/>
  </r>
  <r>
    <s v="CCAL"/>
    <s v="2025021809"/>
    <x v="0"/>
    <s v="EHU01621R"/>
    <s v="E3192JFJ"/>
    <d v="2025-03-20T00:00:00"/>
    <m/>
    <s v="3230"/>
    <x v="1"/>
    <s v="PA"/>
    <s v="PA"/>
    <m/>
    <d v="2025-03-20T00:00:00"/>
    <d v="1899-12-30T15:52:57"/>
    <d v="2025-03-20T00:00:00"/>
    <d v="1899-12-30T15:52:28"/>
    <d v="2025-03-20T00:00:00"/>
    <d v="1899-12-30T16:24:31"/>
    <x v="0"/>
    <s v="RFCPI"/>
    <s v="8043260003"/>
    <s v="FBO"/>
    <d v="1899-12-30T00:32:32"/>
    <d v="1899-12-30T00:32:03"/>
    <d v="1899-12-30T00:00:29"/>
    <s v="Ensacado"/>
    <s v="E002"/>
    <x v="2"/>
    <d v="1899-12-30T00:31:34"/>
    <d v="1899-12-30T00:32:03"/>
    <n v="15"/>
    <x v="19"/>
    <x v="4"/>
    <x v="1"/>
    <n v="0"/>
    <n v="0"/>
    <s v="OK"/>
    <s v="Ensacado"/>
    <x v="2"/>
    <n v="0"/>
    <s v="F. ALCONERA"/>
    <s v="A"/>
    <d v="1899-12-30T00:00:29"/>
    <d v="1899-12-30T00:00:29"/>
    <s v="OK"/>
    <m/>
    <m/>
    <d v="1899-12-30T00:00:00"/>
    <d v="1899-12-30T00:31:34"/>
    <n v="5"/>
    <n v="-3.3564814814002197E-4"/>
    <n v="31.566666666672027"/>
    <n v="16"/>
    <s v="Si"/>
  </r>
  <r>
    <s v="CCAL"/>
    <s v="2025021813"/>
    <x v="0"/>
    <s v="ER9108BBX"/>
    <s v="E2933KHG"/>
    <d v="2025-03-20T00:00:00"/>
    <m/>
    <s v="3297"/>
    <x v="2"/>
    <s v="PA"/>
    <s v="S1"/>
    <m/>
    <d v="2025-03-20T00:00:00"/>
    <d v="1899-12-30T16:13:42"/>
    <d v="2025-03-20T00:00:00"/>
    <d v="1899-12-30T16:13:12"/>
    <d v="2025-03-20T00:00:00"/>
    <d v="1899-12-30T16:45:58"/>
    <x v="0"/>
    <s v="RFCPI"/>
    <s v="8043260005"/>
    <s v="EXW"/>
    <d v="1899-12-30T00:33:16"/>
    <d v="1899-12-30T00:32:46"/>
    <d v="1899-12-30T00:00:30"/>
    <s v="Granel"/>
    <s v="E001"/>
    <x v="1"/>
    <d v="1899-12-30T00:32:16"/>
    <d v="1899-12-30T00:32:46"/>
    <n v="16"/>
    <x v="19"/>
    <x v="4"/>
    <x v="2"/>
    <n v="0"/>
    <n v="0"/>
    <s v="OK"/>
    <s v="Granel"/>
    <x v="2"/>
    <n v="0"/>
    <s v="F. ALCONERA"/>
    <s v="A"/>
    <d v="1899-12-30T00:00:30"/>
    <d v="1899-12-30T00:00:30"/>
    <s v="OK"/>
    <m/>
    <m/>
    <d v="1899-12-30T00:00:00"/>
    <d v="1899-12-30T00:32:16"/>
    <n v="5"/>
    <n v="-3.4722222223004806E-4"/>
    <n v="32.266666666655986"/>
    <n v="16"/>
    <s v="Si"/>
  </r>
  <r>
    <s v="CCAL"/>
    <s v="2025021825"/>
    <x v="0"/>
    <s v="ER2114BBG"/>
    <s v="E3425LKV"/>
    <d v="2025-03-20T00:00:00"/>
    <m/>
    <s v="3228"/>
    <x v="3"/>
    <s v="PA"/>
    <s v="S4"/>
    <m/>
    <d v="2025-03-20T00:00:00"/>
    <d v="1899-12-30T16:42:01"/>
    <d v="2025-03-20T00:00:00"/>
    <d v="1899-12-30T16:41:31"/>
    <d v="2025-03-20T00:00:00"/>
    <d v="1899-12-30T17:14:09"/>
    <x v="0"/>
    <s v="RFCPI"/>
    <s v="8043260007"/>
    <s v="FBO"/>
    <d v="1899-12-30T00:33:08"/>
    <d v="1899-12-30T00:32:38"/>
    <d v="1899-12-30T00:00:30"/>
    <s v="Granel"/>
    <s v="E001"/>
    <x v="2"/>
    <d v="1899-12-30T00:32:08"/>
    <d v="1899-12-30T00:32:38"/>
    <n v="16"/>
    <x v="19"/>
    <x v="4"/>
    <x v="2"/>
    <n v="0"/>
    <n v="0"/>
    <s v="OK"/>
    <s v="Granel"/>
    <x v="2"/>
    <n v="0"/>
    <s v="F. ALCONERA"/>
    <s v="A"/>
    <d v="1899-12-30T00:00:30"/>
    <d v="1899-12-30T00:00:30"/>
    <s v="OK"/>
    <m/>
    <m/>
    <d v="1899-12-30T00:00:00"/>
    <d v="1899-12-30T00:32:08"/>
    <n v="5"/>
    <n v="-3.4722222222005605E-4"/>
    <n v="32.133333333326419"/>
    <n v="17"/>
    <s v="Si"/>
  </r>
  <r>
    <s v="CCAL"/>
    <s v="2025021830"/>
    <x v="0"/>
    <s v="ER0455BBX"/>
    <s v="E0438GVW"/>
    <d v="2025-03-20T00:00:00"/>
    <m/>
    <s v="3297"/>
    <x v="2"/>
    <s v="PA"/>
    <s v="S1"/>
    <m/>
    <d v="2025-03-20T00:00:00"/>
    <d v="1899-12-30T16:52:36"/>
    <d v="2025-03-20T00:00:00"/>
    <d v="1899-12-30T16:52:06"/>
    <d v="2025-03-20T00:00:00"/>
    <d v="1899-12-30T17:20:38"/>
    <x v="0"/>
    <s v="RFCPI"/>
    <s v="8043260008"/>
    <s v="EXW"/>
    <d v="1899-12-30T00:29:02"/>
    <d v="1899-12-30T00:28:32"/>
    <d v="1899-12-30T00:00:30"/>
    <s v="Granel"/>
    <s v="E001"/>
    <x v="1"/>
    <d v="1899-12-30T00:28:02"/>
    <d v="1899-12-30T00:28:32"/>
    <n v="16"/>
    <x v="19"/>
    <x v="4"/>
    <x v="2"/>
    <n v="0"/>
    <n v="0"/>
    <s v="OK"/>
    <s v="Granel"/>
    <x v="2"/>
    <n v="0"/>
    <s v="F. ALCONERA"/>
    <s v="A"/>
    <d v="1899-12-30T00:00:30"/>
    <d v="1899-12-30T00:00:30"/>
    <s v="OK"/>
    <m/>
    <m/>
    <d v="1899-12-30T00:00:00"/>
    <d v="1899-12-30T00:28:02"/>
    <n v="5"/>
    <n v="-3.4722222222005605E-4"/>
    <n v="28.033333333344004"/>
    <n v="17"/>
    <s v="Si"/>
  </r>
  <r>
    <s v="CCAL"/>
    <s v="2025021824"/>
    <x v="0"/>
    <s v="ER8801BBS"/>
    <s v="E9651KXD"/>
    <d v="2025-03-20T00:00:00"/>
    <m/>
    <s v="3350"/>
    <x v="9"/>
    <s v="PA"/>
    <s v="S5"/>
    <m/>
    <d v="2025-03-20T00:00:00"/>
    <d v="1899-12-30T16:41:04"/>
    <d v="2025-03-20T00:00:00"/>
    <d v="1899-12-30T16:40:34"/>
    <d v="2025-03-20T00:00:00"/>
    <d v="1899-12-30T17:21:01"/>
    <x v="0"/>
    <s v="RFCPI"/>
    <s v="8043260009"/>
    <s v="FBO"/>
    <d v="1899-12-30T00:40:57"/>
    <d v="1899-12-30T00:40:27"/>
    <d v="1899-12-30T00:00:30"/>
    <s v="Granel"/>
    <s v="E001"/>
    <x v="2"/>
    <d v="1899-12-30T00:39:57"/>
    <d v="1899-12-30T00:40:27"/>
    <n v="16"/>
    <x v="19"/>
    <x v="4"/>
    <x v="2"/>
    <n v="0"/>
    <n v="0"/>
    <s v="OK"/>
    <s v="Granel"/>
    <x v="2"/>
    <n v="0"/>
    <s v="F. ALCONERA"/>
    <s v="A"/>
    <d v="1899-12-30T00:00:30"/>
    <d v="1899-12-30T00:00:30"/>
    <s v="OK"/>
    <m/>
    <m/>
    <d v="1899-12-30T00:00:00"/>
    <d v="1899-12-30T00:39:57"/>
    <n v="5"/>
    <n v="-3.4722222223004806E-4"/>
    <n v="39.949999999992016"/>
    <n v="17"/>
    <s v="Si"/>
  </r>
  <r>
    <s v="CCAL"/>
    <s v="2025021827"/>
    <x v="0"/>
    <s v="ER9665BDR"/>
    <s v="E8267MMP"/>
    <d v="2025-03-20T00:00:00"/>
    <m/>
    <s v="3230"/>
    <x v="1"/>
    <s v="PA"/>
    <s v="PA"/>
    <m/>
    <d v="2025-03-20T00:00:00"/>
    <d v="1899-12-30T16:45:04"/>
    <d v="2025-03-20T00:00:00"/>
    <d v="1899-12-30T16:44:34"/>
    <d v="2025-03-20T00:00:00"/>
    <d v="1899-12-30T17:23:28"/>
    <x v="0"/>
    <s v="RFCPI"/>
    <s v="8043260010"/>
    <s v="EXW"/>
    <d v="1899-12-30T00:39:24"/>
    <d v="1899-12-30T00:38:54"/>
    <d v="1899-12-30T00:00:30"/>
    <s v="Ensacado"/>
    <s v="E002"/>
    <x v="1"/>
    <d v="1899-12-30T00:38:24"/>
    <d v="1899-12-30T00:38:54"/>
    <n v="16"/>
    <x v="19"/>
    <x v="4"/>
    <x v="1"/>
    <n v="0"/>
    <n v="0"/>
    <s v="OK"/>
    <s v="Ensacado"/>
    <x v="2"/>
    <n v="0"/>
    <s v="F. ALCONERA"/>
    <s v="A"/>
    <d v="1899-12-30T00:00:30"/>
    <d v="1899-12-30T00:00:30"/>
    <s v="OK"/>
    <m/>
    <m/>
    <d v="1899-12-30T00:00:00"/>
    <d v="1899-12-30T00:38:24"/>
    <n v="5"/>
    <n v="-3.4722222222005605E-4"/>
    <n v="38.400000000004724"/>
    <n v="17"/>
    <s v="Si"/>
  </r>
  <r>
    <s v="CCAL"/>
    <s v="2025021839"/>
    <x v="0"/>
    <s v="ER2316BBD"/>
    <s v="E7555LTD"/>
    <d v="2025-03-20T00:00:00"/>
    <m/>
    <s v="3297"/>
    <x v="2"/>
    <s v="PA"/>
    <s v="S1"/>
    <m/>
    <d v="2025-03-20T00:00:00"/>
    <d v="1899-12-30T17:18:52"/>
    <d v="2025-03-20T00:00:00"/>
    <d v="1899-12-30T17:18:22"/>
    <d v="2025-03-20T00:00:00"/>
    <d v="1899-12-30T17:48:23"/>
    <x v="0"/>
    <s v="RFCPI"/>
    <s v="8043260012"/>
    <s v="FBO"/>
    <d v="1899-12-30T00:30:31"/>
    <d v="1899-12-30T00:30:01"/>
    <d v="1899-12-30T00:00:30"/>
    <s v="Granel"/>
    <s v="E001"/>
    <x v="2"/>
    <d v="1899-12-30T00:29:31"/>
    <d v="1899-12-30T00:30:01"/>
    <n v="17"/>
    <x v="19"/>
    <x v="4"/>
    <x v="2"/>
    <n v="0"/>
    <n v="0"/>
    <s v="OK"/>
    <s v="Granel"/>
    <x v="2"/>
    <n v="0"/>
    <s v="F. ALCONERA"/>
    <s v="A"/>
    <d v="1899-12-30T00:00:30"/>
    <d v="1899-12-30T00:00:30"/>
    <s v="OK"/>
    <m/>
    <m/>
    <d v="1899-12-30T00:00:00"/>
    <d v="1899-12-30T00:29:31"/>
    <n v="5"/>
    <n v="-3.4722222223004806E-4"/>
    <n v="29.516666666659237"/>
    <n v="17"/>
    <s v="Si"/>
  </r>
  <r>
    <s v="CCAL"/>
    <s v="2025021849"/>
    <x v="0"/>
    <s v="ER4838BBS"/>
    <s v="E9945KBD"/>
    <d v="2025-03-20T00:00:00"/>
    <m/>
    <s v="3297"/>
    <x v="2"/>
    <s v="PA"/>
    <s v="S1"/>
    <m/>
    <d v="2025-03-20T00:00:00"/>
    <d v="1899-12-30T17:43:30"/>
    <d v="2025-03-20T00:00:00"/>
    <d v="1899-12-30T17:43:00"/>
    <d v="2025-03-20T00:00:00"/>
    <d v="1899-12-30T18:06:34"/>
    <x v="0"/>
    <s v="RFCPI"/>
    <s v="8043260014"/>
    <s v="FBO"/>
    <d v="1899-12-30T00:24:04"/>
    <d v="1899-12-30T00:23:34"/>
    <d v="1899-12-30T00:00:30"/>
    <s v="Granel"/>
    <s v="E001"/>
    <x v="2"/>
    <d v="1899-12-30T00:23:04"/>
    <d v="1899-12-30T00:23:34"/>
    <n v="17"/>
    <x v="19"/>
    <x v="4"/>
    <x v="2"/>
    <n v="0"/>
    <n v="0"/>
    <s v="OK"/>
    <s v="Granel"/>
    <x v="2"/>
    <n v="0"/>
    <s v="F. ALCONERA"/>
    <s v="A"/>
    <d v="1899-12-30T00:00:30"/>
    <d v="1899-12-30T00:00:30"/>
    <s v="OK"/>
    <m/>
    <m/>
    <d v="1899-12-30T00:00:00"/>
    <d v="1899-12-30T00:23:04"/>
    <n v="5"/>
    <n v="-3.4722222222993704E-4"/>
    <n v="23.06666666666878"/>
    <n v="18"/>
    <s v="Si"/>
  </r>
  <r>
    <s v="CCAL"/>
    <s v="2025021846"/>
    <x v="0"/>
    <s v="ER8805BBS"/>
    <s v="E8272KDP"/>
    <d v="2025-03-20T00:00:00"/>
    <m/>
    <s v="3350"/>
    <x v="9"/>
    <s v="PA"/>
    <s v="S5"/>
    <m/>
    <d v="2025-03-20T00:00:00"/>
    <d v="1899-12-30T17:38:20"/>
    <d v="2025-03-20T00:00:00"/>
    <d v="1899-12-30T17:37:50"/>
    <d v="2025-03-20T00:00:00"/>
    <d v="1899-12-30T18:08:56"/>
    <x v="0"/>
    <s v="RFCPI"/>
    <s v="8043260015"/>
    <s v="FBO"/>
    <d v="1899-12-30T00:31:36"/>
    <d v="1899-12-30T00:31:06"/>
    <d v="1899-12-30T00:00:30"/>
    <s v="Granel"/>
    <s v="E001"/>
    <x v="2"/>
    <d v="1899-12-30T00:30:36"/>
    <d v="1899-12-30T00:31:06"/>
    <n v="17"/>
    <x v="19"/>
    <x v="4"/>
    <x v="2"/>
    <n v="0"/>
    <n v="0"/>
    <s v="OK"/>
    <s v="Granel"/>
    <x v="2"/>
    <n v="0"/>
    <s v="F. ALCONERA"/>
    <s v="A"/>
    <d v="1899-12-30T00:00:30"/>
    <d v="1899-12-30T00:00:30"/>
    <s v="OK"/>
    <m/>
    <m/>
    <d v="1899-12-30T00:00:00"/>
    <d v="1899-12-30T00:30:36"/>
    <n v="5"/>
    <n v="-3.4722222221994503E-4"/>
    <n v="30.600000000000147"/>
    <n v="18"/>
    <s v="Si"/>
  </r>
  <r>
    <s v="CCAL"/>
    <s v="2025021853"/>
    <x v="0"/>
    <s v="ER7831BCS"/>
    <s v="E0309KYD"/>
    <d v="2025-03-20T00:00:00"/>
    <m/>
    <s v="3230"/>
    <x v="1"/>
    <s v="PA"/>
    <s v="PA"/>
    <m/>
    <d v="2025-03-20T00:00:00"/>
    <d v="1899-12-30T18:05:07"/>
    <d v="2025-03-20T00:00:00"/>
    <d v="1899-12-30T18:04:38"/>
    <d v="2025-03-20T00:00:00"/>
    <d v="1899-12-30T18:42:45"/>
    <x v="0"/>
    <s v="RFCPI"/>
    <s v="8043260016"/>
    <s v="FBO"/>
    <d v="1899-12-30T00:38:36"/>
    <d v="1899-12-30T00:38:07"/>
    <d v="1899-12-30T00:00:29"/>
    <s v="Ensacado"/>
    <s v="E002"/>
    <x v="2"/>
    <d v="1899-12-30T00:37:38"/>
    <d v="1899-12-30T00:38:07"/>
    <n v="18"/>
    <x v="19"/>
    <x v="4"/>
    <x v="1"/>
    <n v="0"/>
    <n v="0"/>
    <s v="OK"/>
    <s v="Ensacado"/>
    <x v="2"/>
    <n v="0"/>
    <s v="F. ALCONERA"/>
    <s v="A"/>
    <d v="1899-12-30T00:00:29"/>
    <d v="1899-12-30T00:00:29"/>
    <s v="OK"/>
    <m/>
    <m/>
    <d v="1899-12-30T00:00:00"/>
    <d v="1899-12-30T00:37:38"/>
    <n v="5"/>
    <n v="-3.3564814815001398E-4"/>
    <n v="37.633333333334313"/>
    <n v="18"/>
    <s v="Si"/>
  </r>
  <r>
    <s v="CCAL"/>
    <s v="2025021859"/>
    <x v="0"/>
    <s v="ER3686BCF"/>
    <s v="E9865JVX"/>
    <d v="2025-03-20T00:00:00"/>
    <m/>
    <s v="3297"/>
    <x v="2"/>
    <s v="PA"/>
    <s v="S1"/>
    <m/>
    <d v="2025-03-20T00:00:00"/>
    <d v="1899-12-30T18:36:07"/>
    <d v="2025-03-20T00:00:00"/>
    <d v="1899-12-30T18:35:38"/>
    <d v="2025-03-20T00:00:00"/>
    <d v="1899-12-30T19:05:15"/>
    <x v="0"/>
    <s v="RFCPI"/>
    <s v="8043260020"/>
    <s v="FBO"/>
    <d v="1899-12-30T00:30:06"/>
    <d v="1899-12-30T00:29:37"/>
    <d v="1899-12-30T00:00:29"/>
    <s v="Granel"/>
    <s v="E001"/>
    <x v="2"/>
    <d v="1899-12-30T00:29:08"/>
    <d v="1899-12-30T00:29:37"/>
    <n v="18"/>
    <x v="19"/>
    <x v="4"/>
    <x v="2"/>
    <n v="0"/>
    <n v="0"/>
    <s v="OK"/>
    <s v="Granel"/>
    <x v="2"/>
    <n v="0"/>
    <s v="F. ALCONERA"/>
    <s v="A"/>
    <d v="1899-12-30T00:00:29"/>
    <d v="1899-12-30T00:00:29"/>
    <s v="OK"/>
    <m/>
    <m/>
    <d v="1899-12-30T00:00:00"/>
    <d v="1899-12-30T00:29:08"/>
    <n v="5"/>
    <n v="-3.3564814815001398E-4"/>
    <n v="29.133333333331226"/>
    <n v="19"/>
    <s v="Si"/>
  </r>
  <r>
    <s v="CCAL"/>
    <s v="2025021864"/>
    <x v="0"/>
    <s v="ER4859BCT"/>
    <s v="E0628LDZ"/>
    <d v="2025-03-20T00:00:00"/>
    <m/>
    <s v="3230"/>
    <x v="1"/>
    <s v="PA"/>
    <s v="PA"/>
    <m/>
    <d v="2025-03-20T00:00:00"/>
    <d v="1899-12-30T18:46:06"/>
    <d v="2025-03-20T00:00:00"/>
    <d v="1899-12-30T18:51:56"/>
    <d v="2025-03-20T00:00:00"/>
    <d v="1899-12-30T19:34:55"/>
    <x v="0"/>
    <s v="RFCPI"/>
    <s v="8043260021"/>
    <s v="FBO"/>
    <d v="1899-12-30T00:48:49"/>
    <d v="1899-12-30T00:42:59"/>
    <d v="1899-12-30T00:05:50"/>
    <s v="Ensacado"/>
    <s v="E002"/>
    <x v="2"/>
    <d v="1899-12-30T00:48:49"/>
    <d v="1899-12-30T00:42:59"/>
    <n v="18"/>
    <x v="19"/>
    <x v="4"/>
    <x v="1"/>
    <n v="0"/>
    <n v="0"/>
    <s v="OK"/>
    <s v="Ensacado"/>
    <x v="2"/>
    <n v="0"/>
    <s v="F. ALCONERA"/>
    <s v="B"/>
    <d v="1899-12-30T00:05:50"/>
    <d v="1899-12-30T00:05:50"/>
    <s v="OK"/>
    <m/>
    <m/>
    <d v="1899-12-30T00:00:00"/>
    <d v="1899-12-30T00:48:49"/>
    <n v="5"/>
    <d v="1899-12-30T00:05:50"/>
    <n v="48.816666666662414"/>
    <n v="19"/>
    <s v="No"/>
  </r>
  <r>
    <s v="CCAL"/>
    <s v="2025021888"/>
    <x v="0"/>
    <s v="ECS04211R"/>
    <s v="E3710KKC"/>
    <d v="2025-03-21T00:00:00"/>
    <m/>
    <s v="3230"/>
    <x v="1"/>
    <s v="PA"/>
    <s v="PA"/>
    <m/>
    <d v="2025-03-21T00:00:00"/>
    <d v="1899-12-30T06:20:57"/>
    <d v="2025-03-21T00:00:00"/>
    <d v="1899-12-30T06:20:28"/>
    <d v="2025-03-21T00:00:00"/>
    <d v="1899-12-30T06:52:06"/>
    <x v="0"/>
    <s v="RFCPI"/>
    <s v="8043260029"/>
    <s v="FBO"/>
    <d v="1899-12-30T00:32:07"/>
    <d v="1899-12-30T00:31:38"/>
    <d v="1899-12-30T00:00:29"/>
    <s v="Ensacado"/>
    <s v="E002"/>
    <x v="2"/>
    <d v="1899-12-30T00:31:09"/>
    <d v="1899-12-30T00:31:38"/>
    <n v="6"/>
    <x v="20"/>
    <x v="4"/>
    <x v="1"/>
    <n v="0"/>
    <n v="0"/>
    <s v="OK"/>
    <s v="Ensacado"/>
    <x v="2"/>
    <n v="0"/>
    <s v="F. ALCONERA"/>
    <s v="A"/>
    <d v="1899-12-30T00:00:29"/>
    <d v="1899-12-30T00:00:29"/>
    <s v="OK"/>
    <m/>
    <m/>
    <d v="1899-12-30T00:00:00"/>
    <d v="1899-12-30T00:31:09"/>
    <n v="6"/>
    <n v="-3.3564814815001398E-4"/>
    <n v="31.150000000007985"/>
    <n v="6"/>
    <s v="Si"/>
  </r>
  <r>
    <s v="CCAL"/>
    <s v="2025021892"/>
    <x v="0"/>
    <s v="ER9178BBB"/>
    <s v="E3299HSH"/>
    <d v="2025-03-21T00:00:00"/>
    <m/>
    <s v="3297"/>
    <x v="2"/>
    <s v="PA"/>
    <s v="S1"/>
    <m/>
    <d v="2025-03-21T00:00:00"/>
    <d v="1899-12-30T06:48:16"/>
    <d v="2025-03-21T00:00:00"/>
    <d v="1899-12-30T06:49:27"/>
    <d v="2025-03-21T00:00:00"/>
    <d v="1899-12-30T07:15:49"/>
    <x v="0"/>
    <s v="RFCPI"/>
    <s v="8043260035"/>
    <s v="EXW"/>
    <d v="1899-12-30T00:27:33"/>
    <d v="1899-12-30T00:26:22"/>
    <d v="1899-12-30T00:01:11"/>
    <s v="Granel"/>
    <s v="E001"/>
    <x v="1"/>
    <d v="1899-12-30T00:27:33"/>
    <d v="1899-12-30T00:26:22"/>
    <n v="6"/>
    <x v="20"/>
    <x v="4"/>
    <x v="2"/>
    <n v="0"/>
    <n v="0"/>
    <s v="OK"/>
    <s v="Granel"/>
    <x v="2"/>
    <n v="0"/>
    <s v="F. ALCONERA"/>
    <s v="A"/>
    <d v="1899-12-30T00:01:11"/>
    <d v="1899-12-30T00:01:11"/>
    <s v="OK"/>
    <m/>
    <m/>
    <d v="1899-12-30T00:00:00"/>
    <d v="1899-12-30T00:27:33"/>
    <n v="6"/>
    <d v="1899-12-30T00:01:11"/>
    <n v="27.549999999993595"/>
    <n v="7"/>
    <s v="Si"/>
  </r>
  <r>
    <s v="CCAL"/>
    <s v="2025021893"/>
    <x v="0"/>
    <s v="ER8271BDM"/>
    <s v="E0205LTP"/>
    <d v="2025-03-21T00:00:00"/>
    <m/>
    <s v="3297"/>
    <x v="2"/>
    <s v="PA"/>
    <s v="S1"/>
    <m/>
    <d v="2025-03-21T00:00:00"/>
    <d v="1899-12-30T06:58:02"/>
    <d v="2025-03-21T00:00:00"/>
    <d v="1899-12-30T06:57:33"/>
    <d v="2025-03-21T00:00:00"/>
    <d v="1899-12-30T07:30:26"/>
    <x v="0"/>
    <s v="RFCPI"/>
    <s v="8043260039"/>
    <s v="FBO"/>
    <d v="1899-12-30T00:33:22"/>
    <d v="1899-12-30T00:32:53"/>
    <d v="1899-12-30T00:00:29"/>
    <s v="Granel"/>
    <s v="E001"/>
    <x v="2"/>
    <d v="1899-12-30T00:32:24"/>
    <d v="1899-12-30T00:32:53"/>
    <n v="6"/>
    <x v="20"/>
    <x v="4"/>
    <x v="2"/>
    <n v="0"/>
    <n v="0"/>
    <s v="OK"/>
    <s v="Granel"/>
    <x v="2"/>
    <n v="0"/>
    <s v="F. ALCONERA"/>
    <s v="A"/>
    <d v="1899-12-30T00:00:29"/>
    <d v="1899-12-30T00:00:29"/>
    <s v="OK"/>
    <m/>
    <m/>
    <d v="1899-12-30T00:00:00"/>
    <d v="1899-12-30T00:32:24"/>
    <n v="6"/>
    <n v="-3.3564814815001398E-4"/>
    <n v="32.400000000000027"/>
    <n v="7"/>
    <s v="Si"/>
  </r>
  <r>
    <s v="CCAL"/>
    <s v="2025021894"/>
    <x v="0"/>
    <s v="ER1588BBY"/>
    <s v="E8573KHJ"/>
    <d v="2025-03-21T00:00:00"/>
    <m/>
    <s v="3297"/>
    <x v="2"/>
    <s v="PA"/>
    <s v="S1"/>
    <m/>
    <d v="2025-03-21T00:00:00"/>
    <d v="1899-12-30T07:00:03"/>
    <d v="2025-03-21T00:00:00"/>
    <d v="1899-12-30T06:59:52"/>
    <d v="2025-03-21T00:00:00"/>
    <d v="1899-12-30T07:37:39"/>
    <x v="0"/>
    <s v="RFCPI"/>
    <s v="8043260040"/>
    <s v="FBO"/>
    <d v="1899-12-30T00:37:58"/>
    <d v="1899-12-30T00:37:47"/>
    <d v="1899-12-30T00:00:11"/>
    <s v="Granel"/>
    <s v="E001"/>
    <x v="1"/>
    <d v="1899-12-30T00:37:36"/>
    <d v="1899-12-30T00:37:47"/>
    <n v="7"/>
    <x v="20"/>
    <x v="4"/>
    <x v="2"/>
    <n v="0"/>
    <n v="0"/>
    <s v="OK"/>
    <s v="Granel"/>
    <x v="2"/>
    <n v="0"/>
    <s v="F. ALCONERA"/>
    <s v="A"/>
    <d v="1899-12-30T00:00:11"/>
    <d v="1899-12-30T00:00:11"/>
    <s v="OK"/>
    <m/>
    <m/>
    <d v="1899-12-30T00:00:00"/>
    <d v="1899-12-30T00:37:36"/>
    <n v="6"/>
    <n v="-1.2731481482003426E-4"/>
    <n v="37.59999999999836"/>
    <n v="7"/>
    <s v="Si"/>
  </r>
  <r>
    <s v="CCAL"/>
    <s v="2025021913"/>
    <x v="0"/>
    <s v="ER3234BDC"/>
    <s v="E3555MCX"/>
    <d v="2025-03-21T00:00:00"/>
    <m/>
    <s v="3230"/>
    <x v="1"/>
    <s v="PA"/>
    <s v="PA"/>
    <m/>
    <d v="2025-03-21T00:00:00"/>
    <d v="1899-12-30T07:46:40"/>
    <d v="2025-03-21T00:00:00"/>
    <d v="1899-12-30T07:46:11"/>
    <d v="2025-03-21T00:00:00"/>
    <d v="1899-12-30T08:13:41"/>
    <x v="0"/>
    <s v="RFCPI"/>
    <s v="8043260044"/>
    <s v="FBO"/>
    <d v="1899-12-30T00:27:59"/>
    <d v="1899-12-30T00:27:30"/>
    <d v="1899-12-30T00:00:29"/>
    <s v="Ensacado"/>
    <s v="E002"/>
    <x v="2"/>
    <d v="1899-12-30T00:27:01"/>
    <d v="1899-12-30T00:27:30"/>
    <n v="7"/>
    <x v="20"/>
    <x v="4"/>
    <x v="1"/>
    <n v="0"/>
    <n v="0"/>
    <s v="OK"/>
    <s v="Ensacado"/>
    <x v="2"/>
    <n v="0"/>
    <s v="F. ALCONERA"/>
    <s v="A"/>
    <d v="1899-12-30T00:00:29"/>
    <d v="1899-12-30T00:00:29"/>
    <s v="OK"/>
    <m/>
    <m/>
    <d v="1899-12-30T00:00:00"/>
    <d v="1899-12-30T00:27:01"/>
    <n v="6"/>
    <n v="-3.3564814814002197E-4"/>
    <n v="27.016666666675153"/>
    <n v="8"/>
    <s v="Si"/>
  </r>
  <r>
    <s v="CCAL"/>
    <s v="2025021918"/>
    <x v="0"/>
    <s v="ECO02603R"/>
    <s v="E2222JCW"/>
    <d v="2025-03-21T00:00:00"/>
    <m/>
    <s v="3350"/>
    <x v="9"/>
    <s v="PA"/>
    <s v="S5"/>
    <m/>
    <d v="2025-03-21T00:00:00"/>
    <d v="1899-12-30T07:58:07"/>
    <d v="2025-03-21T00:00:00"/>
    <d v="1899-12-30T07:57:38"/>
    <d v="2025-03-21T00:00:00"/>
    <d v="1899-12-30T08:24:13"/>
    <x v="0"/>
    <s v="RFCPI"/>
    <s v="8043260047"/>
    <s v="FBO"/>
    <d v="1899-12-30T00:27:04"/>
    <d v="1899-12-30T00:26:35"/>
    <d v="1899-12-30T00:00:29"/>
    <s v="Granel"/>
    <s v="E001"/>
    <x v="2"/>
    <d v="1899-12-30T00:26:06"/>
    <d v="1899-12-30T00:26:35"/>
    <n v="7"/>
    <x v="20"/>
    <x v="4"/>
    <x v="2"/>
    <n v="0"/>
    <n v="0"/>
    <s v="OK"/>
    <s v="Granel"/>
    <x v="2"/>
    <n v="0"/>
    <s v="F. ALCONERA"/>
    <s v="A"/>
    <d v="1899-12-30T00:00:29"/>
    <d v="1899-12-30T00:00:29"/>
    <s v="OK"/>
    <m/>
    <m/>
    <d v="1899-12-30T00:00:00"/>
    <d v="1899-12-30T00:26:06"/>
    <n v="6"/>
    <n v="-3.3564814814995847E-4"/>
    <n v="26.1"/>
    <n v="8"/>
    <s v="Si"/>
  </r>
  <r>
    <s v="CCAL"/>
    <s v="2025021921"/>
    <x v="0"/>
    <s v="ER6832BBP"/>
    <s v="E3043KFX"/>
    <d v="2025-03-21T00:00:00"/>
    <m/>
    <s v="3228"/>
    <x v="3"/>
    <s v="PA"/>
    <s v="S4"/>
    <m/>
    <d v="2025-03-21T00:00:00"/>
    <d v="1899-12-30T08:05:29"/>
    <d v="2025-03-21T00:00:00"/>
    <d v="1899-12-30T08:05:01"/>
    <d v="2025-03-21T00:00:00"/>
    <d v="1899-12-30T08:33:44"/>
    <x v="0"/>
    <s v="RFCPI"/>
    <s v="8043260049"/>
    <s v="FBO"/>
    <d v="1899-12-30T00:29:11"/>
    <d v="1899-12-30T00:28:43"/>
    <d v="1899-12-30T00:00:28"/>
    <s v="Granel"/>
    <s v="E001"/>
    <x v="2"/>
    <d v="1899-12-30T00:28:15"/>
    <d v="1899-12-30T00:28:43"/>
    <n v="8"/>
    <x v="20"/>
    <x v="4"/>
    <x v="2"/>
    <n v="0"/>
    <n v="0"/>
    <s v="OK"/>
    <s v="Granel"/>
    <x v="2"/>
    <n v="0"/>
    <s v="F. ALCONERA"/>
    <s v="A"/>
    <d v="1899-12-30T00:00:28"/>
    <d v="1899-12-30T00:00:28"/>
    <s v="OK"/>
    <m/>
    <m/>
    <d v="1899-12-30T00:00:00"/>
    <d v="1899-12-30T00:28:15"/>
    <n v="6"/>
    <n v="-3.240740740699799E-4"/>
    <n v="28.250000000006413"/>
    <n v="8"/>
    <s v="Si"/>
  </r>
  <r>
    <s v="CCAL"/>
    <s v="2025021919"/>
    <x v="0"/>
    <s v="ER3135BBC"/>
    <s v="E5940JLK"/>
    <d v="2025-03-21T00:00:00"/>
    <m/>
    <s v="3350"/>
    <x v="9"/>
    <s v="PA"/>
    <s v="S5"/>
    <m/>
    <d v="2025-03-21T00:00:00"/>
    <d v="1899-12-30T08:01:31"/>
    <d v="2025-03-21T00:00:00"/>
    <d v="1899-12-30T08:01:02"/>
    <d v="2025-03-21T00:00:00"/>
    <d v="1899-12-30T08:39:11"/>
    <x v="0"/>
    <s v="RFCPI"/>
    <s v="8043260051"/>
    <s v="FBO"/>
    <d v="1899-12-30T00:38:38"/>
    <d v="1899-12-30T00:38:09"/>
    <d v="1899-12-30T00:00:29"/>
    <s v="Granel"/>
    <s v="E001"/>
    <x v="2"/>
    <d v="1899-12-30T00:37:40"/>
    <d v="1899-12-30T00:38:09"/>
    <n v="8"/>
    <x v="20"/>
    <x v="4"/>
    <x v="2"/>
    <n v="0"/>
    <n v="0"/>
    <s v="OK"/>
    <s v="Granel"/>
    <x v="2"/>
    <n v="0"/>
    <s v="F. ALCONERA"/>
    <s v="A"/>
    <d v="1899-12-30T00:00:29"/>
    <d v="1899-12-30T00:00:29"/>
    <s v="OK"/>
    <m/>
    <m/>
    <d v="1899-12-30T00:00:00"/>
    <d v="1899-12-30T00:37:40"/>
    <n v="6"/>
    <n v="-3.3564814814002197E-4"/>
    <n v="37.666666666670345"/>
    <n v="8"/>
    <s v="Si"/>
  </r>
  <r>
    <s v="CCAL"/>
    <s v="2025021926"/>
    <x v="0"/>
    <s v="ER1696BCF"/>
    <s v="E7412JLB"/>
    <d v="2025-03-21T00:00:00"/>
    <m/>
    <s v="3227"/>
    <x v="8"/>
    <s v="PA"/>
    <s v="S3"/>
    <m/>
    <d v="2025-03-21T00:00:00"/>
    <d v="1899-12-30T08:21:19"/>
    <d v="2025-03-21T00:00:00"/>
    <d v="1899-12-30T08:20:50"/>
    <d v="2025-03-21T00:00:00"/>
    <d v="1899-12-30T09:05:19"/>
    <x v="0"/>
    <s v="RFCPI"/>
    <s v="8043260054"/>
    <s v="FBO"/>
    <d v="1899-12-30T00:44:58"/>
    <d v="1899-12-30T00:44:29"/>
    <d v="1899-12-30T00:00:29"/>
    <s v="Granel"/>
    <s v="E001"/>
    <x v="2"/>
    <d v="1899-12-30T00:44:00"/>
    <d v="1899-12-30T00:44:29"/>
    <n v="8"/>
    <x v="20"/>
    <x v="4"/>
    <x v="2"/>
    <n v="0"/>
    <n v="0"/>
    <s v="OK"/>
    <s v="Granel"/>
    <x v="2"/>
    <n v="0"/>
    <s v="F. ALCONERA"/>
    <s v="A"/>
    <d v="1899-12-30T00:00:29"/>
    <d v="1899-12-30T00:00:29"/>
    <s v="OK"/>
    <m/>
    <m/>
    <d v="1899-12-30T00:00:00"/>
    <d v="1899-12-30T00:44:00"/>
    <n v="6"/>
    <n v="-3.3564814814002197E-4"/>
    <n v="44.000000000006395"/>
    <n v="9"/>
    <s v="Si"/>
  </r>
  <r>
    <s v="CCAL"/>
    <s v="2025021936"/>
    <x v="0"/>
    <s v="ER8916BBY"/>
    <s v="E6758JLK"/>
    <d v="2025-03-21T00:00:00"/>
    <m/>
    <s v="3350"/>
    <x v="9"/>
    <s v="PA"/>
    <s v="S5"/>
    <m/>
    <d v="2025-03-21T00:00:00"/>
    <d v="1899-12-30T08:44:06"/>
    <d v="2025-03-21T00:00:00"/>
    <d v="1899-12-30T08:43:37"/>
    <d v="2025-03-21T00:00:00"/>
    <d v="1899-12-30T09:15:23"/>
    <x v="0"/>
    <s v="RFCPI"/>
    <s v="8043260057"/>
    <s v="FBO"/>
    <d v="1899-12-30T00:32:15"/>
    <d v="1899-12-30T00:31:46"/>
    <d v="1899-12-30T00:00:29"/>
    <s v="Granel"/>
    <s v="E001"/>
    <x v="2"/>
    <d v="1899-12-30T00:31:17"/>
    <d v="1899-12-30T00:31:46"/>
    <n v="8"/>
    <x v="20"/>
    <x v="4"/>
    <x v="2"/>
    <n v="0"/>
    <n v="0"/>
    <s v="OK"/>
    <s v="Granel"/>
    <x v="2"/>
    <n v="0"/>
    <s v="F. ALCONERA"/>
    <s v="A"/>
    <d v="1899-12-30T00:00:29"/>
    <d v="1899-12-30T00:00:29"/>
    <s v="OK"/>
    <m/>
    <m/>
    <d v="1899-12-30T00:00:00"/>
    <d v="1899-12-30T00:31:17"/>
    <n v="6"/>
    <n v="-3.3564814814002197E-4"/>
    <n v="31.283333333337637"/>
    <n v="9"/>
    <s v="Si"/>
  </r>
  <r>
    <s v="CCAL"/>
    <s v="2025021950"/>
    <x v="0"/>
    <s v="ER5538BCW"/>
    <s v="E7326KSM"/>
    <d v="2025-03-21T00:00:00"/>
    <m/>
    <s v="3230"/>
    <x v="1"/>
    <s v="PA"/>
    <s v="PA"/>
    <m/>
    <d v="2025-03-21T00:00:00"/>
    <d v="1899-12-30T09:12:31"/>
    <d v="2025-03-21T00:00:00"/>
    <d v="1899-12-30T09:12:01"/>
    <d v="2025-03-21T00:00:00"/>
    <d v="1899-12-30T09:39:37"/>
    <x v="0"/>
    <s v="RFCPI"/>
    <s v="8043260059"/>
    <s v="FBO"/>
    <d v="1899-12-30T00:28:06"/>
    <d v="1899-12-30T00:27:36"/>
    <d v="1899-12-30T00:00:30"/>
    <s v="Ensacado"/>
    <s v="E002"/>
    <x v="2"/>
    <d v="1899-12-30T00:27:06"/>
    <d v="1899-12-30T00:27:36"/>
    <n v="9"/>
    <x v="20"/>
    <x v="4"/>
    <x v="1"/>
    <n v="0"/>
    <n v="0"/>
    <s v="OK"/>
    <s v="Ensacado"/>
    <x v="2"/>
    <n v="0"/>
    <s v="F. ALCONERA"/>
    <s v="A"/>
    <d v="1899-12-30T00:00:30"/>
    <d v="1899-12-30T00:00:30"/>
    <s v="OK"/>
    <m/>
    <m/>
    <d v="1899-12-30T00:00:00"/>
    <d v="1899-12-30T00:27:06"/>
    <n v="6"/>
    <n v="-3.4722222222000054E-4"/>
    <n v="27.099999999993603"/>
    <n v="9"/>
    <s v="Si"/>
  </r>
  <r>
    <s v="CCAL"/>
    <s v="2025021954"/>
    <x v="0"/>
    <s v="ECS04211R"/>
    <s v="E3710KKC"/>
    <d v="2025-03-21T00:00:00"/>
    <m/>
    <s v="3230"/>
    <x v="1"/>
    <s v="PA"/>
    <s v="PA"/>
    <m/>
    <d v="2025-03-21T00:00:00"/>
    <d v="1899-12-30T09:18:21"/>
    <d v="2025-03-21T00:00:00"/>
    <d v="1899-12-30T09:17:52"/>
    <d v="2025-03-21T00:00:00"/>
    <d v="1899-12-30T10:01:07"/>
    <x v="0"/>
    <s v="RFCPI"/>
    <s v="8043260063"/>
    <s v="FBO"/>
    <d v="1899-12-30T00:43:44"/>
    <d v="1899-12-30T00:43:15"/>
    <d v="1899-12-30T00:00:29"/>
    <s v="Ensacado"/>
    <s v="E002"/>
    <x v="2"/>
    <d v="1899-12-30T00:42:46"/>
    <d v="1899-12-30T00:43:15"/>
    <n v="9"/>
    <x v="20"/>
    <x v="4"/>
    <x v="1"/>
    <n v="0"/>
    <n v="0"/>
    <s v="OK"/>
    <s v="Ensacado"/>
    <x v="2"/>
    <n v="0"/>
    <s v="F. ALCONERA"/>
    <s v="A"/>
    <d v="1899-12-30T00:00:29"/>
    <d v="1899-12-30T00:00:29"/>
    <s v="OK"/>
    <m/>
    <m/>
    <d v="1899-12-30T00:00:00"/>
    <d v="1899-12-30T00:42:46"/>
    <n v="6"/>
    <n v="-3.3564814815001398E-4"/>
    <n v="42.766666666660825"/>
    <n v="10"/>
    <s v="Si"/>
  </r>
  <r>
    <s v="CCAL"/>
    <s v="2025021960"/>
    <x v="0"/>
    <s v="EBA02162R"/>
    <s v="E7365JGF"/>
    <d v="2025-03-21T00:00:00"/>
    <m/>
    <s v="3297"/>
    <x v="2"/>
    <s v="PA"/>
    <s v="S1"/>
    <m/>
    <d v="2025-03-21T00:00:00"/>
    <d v="1899-12-30T09:34:11"/>
    <d v="2025-03-21T00:00:00"/>
    <d v="1899-12-30T09:33:42"/>
    <d v="2025-03-21T00:00:00"/>
    <d v="1899-12-30T10:04:53"/>
    <x v="0"/>
    <s v="RFCPI"/>
    <s v="8043260065"/>
    <s v="EXW"/>
    <d v="1899-12-30T00:31:40"/>
    <d v="1899-12-30T00:31:11"/>
    <d v="1899-12-30T00:00:29"/>
    <s v="Granel"/>
    <s v="E001"/>
    <x v="1"/>
    <d v="1899-12-30T00:30:42"/>
    <d v="1899-12-30T00:31:11"/>
    <n v="9"/>
    <x v="20"/>
    <x v="4"/>
    <x v="2"/>
    <n v="0"/>
    <n v="0"/>
    <s v="OK"/>
    <s v="Granel"/>
    <x v="2"/>
    <n v="0"/>
    <s v="F. ALCONERA"/>
    <s v="A"/>
    <d v="1899-12-30T00:00:29"/>
    <d v="1899-12-30T00:00:29"/>
    <s v="OK"/>
    <m/>
    <m/>
    <d v="1899-12-30T00:00:00"/>
    <d v="1899-12-30T00:30:42"/>
    <n v="6"/>
    <n v="-3.3564814815001398E-4"/>
    <n v="30.699999999993608"/>
    <n v="10"/>
    <s v="Si"/>
  </r>
  <r>
    <s v="CCAL"/>
    <s v="2025021968"/>
    <x v="0"/>
    <s v="ER1760BDB"/>
    <s v="E3179MJG"/>
    <d v="2025-03-21T00:00:00"/>
    <m/>
    <s v="3350"/>
    <x v="9"/>
    <s v="PA"/>
    <s v="S5"/>
    <m/>
    <d v="2025-03-21T00:00:00"/>
    <d v="1899-12-30T09:57:28"/>
    <d v="2025-03-21T00:00:00"/>
    <d v="1899-12-30T09:56:58"/>
    <d v="2025-03-21T00:00:00"/>
    <d v="1899-12-30T10:18:28"/>
    <x v="0"/>
    <s v="RFCPI"/>
    <s v="8043260067"/>
    <s v="FBO"/>
    <d v="1899-12-30T00:22:00"/>
    <d v="1899-12-30T00:21:30"/>
    <d v="1899-12-30T00:00:30"/>
    <s v="Granel"/>
    <s v="E001"/>
    <x v="2"/>
    <d v="1899-12-30T00:21:00"/>
    <d v="1899-12-30T00:21:30"/>
    <n v="9"/>
    <x v="20"/>
    <x v="4"/>
    <x v="2"/>
    <n v="0"/>
    <n v="0"/>
    <s v="OK"/>
    <s v="Granel"/>
    <x v="2"/>
    <n v="0"/>
    <s v="F. ALCONERA"/>
    <s v="A"/>
    <d v="1899-12-30T00:00:30"/>
    <d v="1899-12-30T00:00:30"/>
    <s v="OK"/>
    <m/>
    <m/>
    <d v="1899-12-30T00:00:00"/>
    <d v="1899-12-30T00:21:00"/>
    <n v="6"/>
    <n v="-3.4722222222000054E-4"/>
    <n v="20.999999999995207"/>
    <n v="10"/>
    <s v="Si"/>
  </r>
  <r>
    <s v="CCAL"/>
    <s v="2025021976"/>
    <x v="0"/>
    <s v="ER4328BBZ"/>
    <s v="E7306CXV"/>
    <d v="2025-03-21T00:00:00"/>
    <m/>
    <s v="3230"/>
    <x v="1"/>
    <s v="PA"/>
    <s v="PA"/>
    <m/>
    <d v="2025-03-21T00:00:00"/>
    <d v="1899-12-30T10:21:13"/>
    <d v="2025-03-21T00:00:00"/>
    <d v="1899-12-30T10:20:45"/>
    <d v="2025-03-21T00:00:00"/>
    <d v="1899-12-30T10:42:51"/>
    <x v="0"/>
    <s v="RFCPI"/>
    <s v="8043260070"/>
    <s v="EXW"/>
    <d v="1899-12-30T00:22:34"/>
    <d v="1899-12-30T00:22:06"/>
    <d v="1899-12-30T00:00:28"/>
    <s v="Ensacado"/>
    <s v="E002"/>
    <x v="1"/>
    <d v="1899-12-30T00:21:38"/>
    <d v="1899-12-30T00:22:06"/>
    <n v="10"/>
    <x v="20"/>
    <x v="4"/>
    <x v="1"/>
    <n v="0"/>
    <n v="0"/>
    <s v="OK"/>
    <s v="Ensacado"/>
    <x v="2"/>
    <n v="0"/>
    <s v="F. ALCONERA"/>
    <s v="A"/>
    <d v="1899-12-30T00:00:28"/>
    <d v="1899-12-30T00:00:28"/>
    <s v="OK"/>
    <m/>
    <m/>
    <d v="1899-12-30T00:00:00"/>
    <d v="1899-12-30T00:21:38"/>
    <n v="6"/>
    <n v="-3.240740740699799E-4"/>
    <n v="21.633333333336047"/>
    <n v="10"/>
    <s v="Si"/>
  </r>
  <r>
    <s v="CCAL"/>
    <s v="2025021974"/>
    <x v="0"/>
    <s v="ER0894BBZ"/>
    <s v="E5542MNV"/>
    <d v="2025-03-21T00:00:00"/>
    <m/>
    <s v="3350"/>
    <x v="9"/>
    <s v="PA"/>
    <s v="S5"/>
    <m/>
    <d v="2025-03-21T00:00:00"/>
    <d v="1899-12-30T10:10:12"/>
    <d v="2025-03-21T00:00:00"/>
    <d v="1899-12-30T10:09:42"/>
    <d v="2025-03-21T00:00:00"/>
    <d v="1899-12-30T11:00:12"/>
    <x v="0"/>
    <s v="RFCPI"/>
    <s v="8043260071"/>
    <s v="FBO"/>
    <d v="1899-12-30T00:51:00"/>
    <d v="1899-12-30T00:50:30"/>
    <d v="1899-12-30T00:00:30"/>
    <s v="Granel"/>
    <s v="E001"/>
    <x v="2"/>
    <d v="1899-12-30T00:50:00"/>
    <d v="1899-12-30T00:50:30"/>
    <n v="10"/>
    <x v="20"/>
    <x v="4"/>
    <x v="2"/>
    <n v="0"/>
    <n v="0"/>
    <s v="OK"/>
    <s v="Granel"/>
    <x v="2"/>
    <n v="0"/>
    <s v="F. ALCONERA"/>
    <s v="B"/>
    <d v="1899-12-30T00:00:30"/>
    <d v="1899-12-30T00:00:30"/>
    <s v="OK"/>
    <m/>
    <m/>
    <d v="1899-12-30T00:00:00"/>
    <d v="1899-12-30T00:50:00"/>
    <n v="6"/>
    <n v="-3.4722222222000054E-4"/>
    <n v="49.999999999996781"/>
    <n v="11"/>
    <s v="No"/>
  </r>
  <r>
    <s v="CCAL"/>
    <s v="2025021979"/>
    <x v="0"/>
    <s v="ER5022BBF"/>
    <s v="E4897JDD"/>
    <d v="2025-03-21T00:00:00"/>
    <m/>
    <s v="3230"/>
    <x v="1"/>
    <s v="PA"/>
    <s v="PA"/>
    <m/>
    <d v="2025-03-21T00:00:00"/>
    <d v="1899-12-30T10:42:11"/>
    <d v="2025-03-21T00:00:00"/>
    <d v="1899-12-30T10:41:40"/>
    <d v="2025-03-21T00:00:00"/>
    <d v="1899-12-30T11:09:36"/>
    <x v="0"/>
    <s v="RFCPI"/>
    <s v="8043260072"/>
    <s v="FBO"/>
    <d v="1899-12-30T00:28:27"/>
    <d v="1899-12-30T00:27:56"/>
    <d v="1899-12-30T00:00:31"/>
    <s v="Ensacado"/>
    <s v="E002"/>
    <x v="2"/>
    <d v="1899-12-30T00:27:25"/>
    <d v="1899-12-30T00:27:56"/>
    <n v="10"/>
    <x v="20"/>
    <x v="4"/>
    <x v="1"/>
    <n v="0"/>
    <n v="0"/>
    <s v="OK"/>
    <s v="Ensacado"/>
    <x v="2"/>
    <n v="0"/>
    <s v="F. ALCONERA"/>
    <s v="A"/>
    <d v="1899-12-30T00:00:31"/>
    <d v="1899-12-30T00:00:31"/>
    <s v="OK"/>
    <m/>
    <m/>
    <d v="1899-12-30T00:00:00"/>
    <d v="1899-12-30T00:27:25"/>
    <n v="6"/>
    <n v="-3.5879629630003462E-4"/>
    <n v="27.416666666664025"/>
    <n v="11"/>
    <s v="Si"/>
  </r>
  <r>
    <s v="CCAL"/>
    <s v="2025021980"/>
    <x v="0"/>
    <s v="ER5784BBP"/>
    <s v="E7061KZH"/>
    <d v="2025-03-21T00:00:00"/>
    <m/>
    <s v="3230"/>
    <x v="1"/>
    <s v="PA"/>
    <s v="PA"/>
    <m/>
    <d v="2025-03-21T00:00:00"/>
    <d v="1899-12-30T10:42:56"/>
    <d v="2025-03-21T00:00:00"/>
    <d v="1899-12-30T10:42:28"/>
    <d v="2025-03-21T00:00:00"/>
    <d v="1899-12-30T11:27:35"/>
    <x v="0"/>
    <s v="RFCPI"/>
    <s v="8043260076"/>
    <s v="EXW"/>
    <d v="1899-12-30T00:45:35"/>
    <d v="1899-12-30T00:45:07"/>
    <d v="1899-12-30T00:00:28"/>
    <s v="Ensacado"/>
    <s v="E002"/>
    <x v="1"/>
    <d v="1899-12-30T00:44:39"/>
    <d v="1899-12-30T00:45:07"/>
    <n v="10"/>
    <x v="20"/>
    <x v="4"/>
    <x v="1"/>
    <n v="0"/>
    <n v="0"/>
    <s v="OK"/>
    <s v="Ensacado"/>
    <x v="2"/>
    <n v="0"/>
    <s v="F. ALCONERA"/>
    <s v="A"/>
    <d v="1899-12-30T00:00:28"/>
    <d v="1899-12-30T00:00:28"/>
    <s v="OK"/>
    <m/>
    <m/>
    <d v="1899-12-30T00:00:00"/>
    <d v="1899-12-30T00:44:39"/>
    <n v="6"/>
    <n v="-3.240740740699799E-4"/>
    <n v="44.650000000008021"/>
    <n v="11"/>
    <s v="Si"/>
  </r>
  <r>
    <s v="CCAL"/>
    <s v="2025021990"/>
    <x v="0"/>
    <s v="ER0455BBX"/>
    <s v="E0438GVW"/>
    <d v="2025-03-21T00:00:00"/>
    <m/>
    <s v="3297"/>
    <x v="2"/>
    <s v="PA"/>
    <s v="S1"/>
    <m/>
    <d v="2025-03-21T00:00:00"/>
    <d v="1899-12-30T11:05:50"/>
    <d v="2025-03-21T00:00:00"/>
    <d v="1899-12-30T11:05:21"/>
    <d v="2025-03-21T00:00:00"/>
    <d v="1899-12-30T11:28:55"/>
    <x v="0"/>
    <s v="RFCPI"/>
    <s v="8043260077"/>
    <s v="EXW"/>
    <d v="1899-12-30T00:24:03"/>
    <d v="1899-12-30T00:23:34"/>
    <d v="1899-12-30T00:00:29"/>
    <s v="Granel"/>
    <s v="E001"/>
    <x v="1"/>
    <d v="1899-12-30T00:23:05"/>
    <d v="1899-12-30T00:23:34"/>
    <n v="11"/>
    <x v="20"/>
    <x v="4"/>
    <x v="2"/>
    <n v="0"/>
    <n v="0"/>
    <s v="OK"/>
    <s v="Granel"/>
    <x v="2"/>
    <n v="0"/>
    <s v="F. ALCONERA"/>
    <s v="A"/>
    <d v="1899-12-30T00:00:29"/>
    <d v="1899-12-30T00:00:29"/>
    <s v="OK"/>
    <m/>
    <m/>
    <d v="1899-12-30T00:00:00"/>
    <d v="1899-12-30T00:23:05"/>
    <n v="6"/>
    <n v="-3.3564814815001398E-4"/>
    <n v="23.083333333329559"/>
    <n v="11"/>
    <s v="Si"/>
  </r>
  <r>
    <s v="CCAL"/>
    <s v="2025021992"/>
    <x v="0"/>
    <s v="ER2637BBV"/>
    <s v="E4929LNP"/>
    <d v="2025-03-21T00:00:00"/>
    <m/>
    <s v="3228"/>
    <x v="3"/>
    <s v="PA"/>
    <s v="S4"/>
    <m/>
    <d v="2025-03-21T00:00:00"/>
    <d v="1899-12-30T11:07:49"/>
    <d v="2025-03-21T00:00:00"/>
    <d v="1899-12-30T11:07:34"/>
    <d v="2025-03-21T00:00:00"/>
    <d v="1899-12-30T11:36:24"/>
    <x v="0"/>
    <s v="RFCPI"/>
    <s v="8043260079"/>
    <s v="FBO"/>
    <d v="1899-12-30T00:29:05"/>
    <d v="1899-12-30T00:28:50"/>
    <d v="1899-12-30T00:00:15"/>
    <s v="Granel"/>
    <s v="E001"/>
    <x v="2"/>
    <d v="1899-12-30T00:28:35"/>
    <d v="1899-12-30T00:28:50"/>
    <n v="11"/>
    <x v="20"/>
    <x v="4"/>
    <x v="2"/>
    <n v="0"/>
    <n v="0"/>
    <s v="OK"/>
    <s v="Granel"/>
    <x v="2"/>
    <n v="0"/>
    <s v="F. ALCONERA"/>
    <s v="A"/>
    <d v="1899-12-30T00:00:15"/>
    <d v="1899-12-30T00:00:15"/>
    <s v="OK"/>
    <m/>
    <m/>
    <d v="1899-12-30T00:00:00"/>
    <d v="1899-12-30T00:28:35"/>
    <n v="6"/>
    <n v="-1.7361111110997252E-4"/>
    <n v="28.583333333337613"/>
    <n v="11"/>
    <s v="Si"/>
  </r>
  <r>
    <s v="CCAL"/>
    <s v="2025021984"/>
    <x v="0"/>
    <s v="ER1075BCY"/>
    <s v="E4394LKY"/>
    <d v="2025-03-21T00:00:00"/>
    <m/>
    <s v="3230"/>
    <x v="1"/>
    <s v="PA"/>
    <s v="PA"/>
    <m/>
    <d v="2025-03-21T00:00:00"/>
    <d v="1899-12-30T10:54:57"/>
    <d v="2025-03-21T00:00:00"/>
    <d v="1899-12-30T10:54:26"/>
    <d v="2025-03-21T00:00:00"/>
    <d v="1899-12-30T11:42:03"/>
    <x v="0"/>
    <s v="RFCPI"/>
    <s v="8043260081"/>
    <s v="EXW"/>
    <d v="1899-12-30T00:48:08"/>
    <d v="1899-12-30T00:47:37"/>
    <d v="1899-12-30T00:00:31"/>
    <s v="Ensacado"/>
    <s v="E002"/>
    <x v="1"/>
    <d v="1899-12-30T00:47:06"/>
    <d v="1899-12-30T00:47:37"/>
    <n v="10"/>
    <x v="20"/>
    <x v="4"/>
    <x v="1"/>
    <n v="0"/>
    <n v="0"/>
    <s v="OK"/>
    <s v="Ensacado"/>
    <x v="2"/>
    <n v="0"/>
    <s v="F. ALCONERA"/>
    <s v="B"/>
    <d v="1899-12-30T00:00:31"/>
    <d v="1899-12-30T00:00:31"/>
    <s v="OK"/>
    <m/>
    <m/>
    <d v="1899-12-30T00:00:00"/>
    <d v="1899-12-30T00:47:06"/>
    <n v="6"/>
    <n v="-3.5879629629997911E-4"/>
    <n v="47.099999999995212"/>
    <n v="11"/>
    <s v="No"/>
  </r>
  <r>
    <s v="CCAL"/>
    <s v="2025022004"/>
    <x v="0"/>
    <s v="ER6303BCX"/>
    <s v="E4617JPS"/>
    <d v="2025-03-21T00:00:00"/>
    <m/>
    <s v="3230"/>
    <x v="1"/>
    <s v="PA"/>
    <s v="PA"/>
    <m/>
    <d v="2025-03-21T00:00:00"/>
    <d v="1899-12-30T11:28:08"/>
    <d v="2025-03-21T00:00:00"/>
    <d v="1899-12-30T11:27:48"/>
    <d v="2025-03-21T00:00:00"/>
    <d v="1899-12-30T11:58:47"/>
    <x v="0"/>
    <s v="RFCPI"/>
    <s v="8043260082"/>
    <s v="EXW"/>
    <d v="1899-12-30T00:31:19"/>
    <d v="1899-12-30T00:30:59"/>
    <d v="1899-12-30T00:00:20"/>
    <s v="Ensacado"/>
    <s v="E002"/>
    <x v="1"/>
    <d v="1899-12-30T00:30:39"/>
    <d v="1899-12-30T00:30:59"/>
    <n v="11"/>
    <x v="20"/>
    <x v="4"/>
    <x v="1"/>
    <n v="0"/>
    <n v="0"/>
    <s v="OK"/>
    <s v="Ensacado"/>
    <x v="2"/>
    <n v="0"/>
    <s v="F. ALCONERA"/>
    <s v="A"/>
    <d v="1899-12-30T00:00:20"/>
    <d v="1899-12-30T00:00:20"/>
    <s v="OK"/>
    <m/>
    <m/>
    <d v="1899-12-30T00:00:00"/>
    <d v="1899-12-30T00:30:39"/>
    <n v="6"/>
    <n v="-2.3148148148000036E-4"/>
    <n v="30.649999999996798"/>
    <n v="11"/>
    <s v="Si"/>
  </r>
  <r>
    <s v="CCAL"/>
    <s v="2025022025"/>
    <x v="0"/>
    <s v="ER1696BCF"/>
    <s v="E7412JLB"/>
    <d v="2025-03-21T00:00:00"/>
    <m/>
    <s v="3297"/>
    <x v="2"/>
    <s v="PA"/>
    <s v="S1"/>
    <m/>
    <d v="2025-03-21T00:00:00"/>
    <d v="1899-12-30T12:28:01"/>
    <d v="2025-03-21T00:00:00"/>
    <d v="1899-12-30T12:27:32"/>
    <d v="2025-03-21T00:00:00"/>
    <d v="1899-12-30T13:01:04"/>
    <x v="0"/>
    <s v="RFCPI"/>
    <s v="8043260088"/>
    <s v="FBO"/>
    <d v="1899-12-30T00:34:01"/>
    <d v="1899-12-30T00:33:32"/>
    <d v="1899-12-30T00:00:29"/>
    <s v="Granel"/>
    <s v="E001"/>
    <x v="2"/>
    <d v="1899-12-30T00:33:03"/>
    <d v="1899-12-30T00:33:32"/>
    <n v="12"/>
    <x v="20"/>
    <x v="4"/>
    <x v="2"/>
    <n v="0"/>
    <n v="0"/>
    <s v="OK"/>
    <s v="Granel"/>
    <x v="2"/>
    <n v="0"/>
    <s v="F. ALCONERA"/>
    <s v="A"/>
    <d v="1899-12-30T00:00:29"/>
    <d v="1899-12-30T00:00:29"/>
    <s v="OK"/>
    <m/>
    <m/>
    <d v="1899-12-30T00:00:00"/>
    <d v="1899-12-30T00:33:03"/>
    <n v="6"/>
    <n v="-3.3564814815001398E-4"/>
    <n v="33.050000000001646"/>
    <n v="13"/>
    <s v="Si"/>
  </r>
  <r>
    <s v="CCAL"/>
    <s v="2025022031"/>
    <x v="0"/>
    <s v="ECO02603R"/>
    <s v="E2222JCW"/>
    <d v="2025-03-21T00:00:00"/>
    <m/>
    <s v="3350"/>
    <x v="9"/>
    <s v="PA"/>
    <s v="S5"/>
    <m/>
    <d v="2025-03-21T00:00:00"/>
    <d v="1899-12-30T12:39:27"/>
    <d v="2025-03-21T00:00:00"/>
    <d v="1899-12-30T12:38:59"/>
    <d v="2025-03-21T00:00:00"/>
    <d v="1899-12-30T13:04:29"/>
    <x v="0"/>
    <s v="RFCPI"/>
    <s v="8043260089"/>
    <s v="FBO"/>
    <d v="1899-12-30T00:25:58"/>
    <d v="1899-12-30T00:25:30"/>
    <d v="1899-12-30T00:00:28"/>
    <s v="Granel"/>
    <s v="E001"/>
    <x v="2"/>
    <d v="1899-12-30T00:25:02"/>
    <d v="1899-12-30T00:25:30"/>
    <n v="12"/>
    <x v="20"/>
    <x v="4"/>
    <x v="2"/>
    <n v="0"/>
    <n v="0"/>
    <s v="OK"/>
    <s v="Granel"/>
    <x v="2"/>
    <n v="0"/>
    <s v="F. ALCONERA"/>
    <s v="A"/>
    <d v="1899-12-30T00:00:28"/>
    <d v="1899-12-30T00:00:28"/>
    <s v="OK"/>
    <m/>
    <m/>
    <d v="1899-12-30T00:00:00"/>
    <d v="1899-12-30T00:25:02"/>
    <n v="6"/>
    <n v="-3.240740740699799E-4"/>
    <n v="25.033333333334422"/>
    <n v="13"/>
    <s v="Si"/>
  </r>
  <r>
    <s v="CCAL"/>
    <s v="2025022030"/>
    <x v="0"/>
    <s v="ER7494BDM"/>
    <s v="E3027KVK"/>
    <d v="2025-03-21T00:00:00"/>
    <m/>
    <s v="3230"/>
    <x v="1"/>
    <s v="PA"/>
    <s v="PA"/>
    <m/>
    <d v="2025-03-21T00:00:00"/>
    <d v="1899-12-30T12:38:26"/>
    <d v="2025-03-21T00:00:00"/>
    <d v="1899-12-30T12:39:04"/>
    <d v="2025-03-21T00:00:00"/>
    <d v="1899-12-30T13:19:43"/>
    <x v="0"/>
    <s v="RFCPI"/>
    <s v="8043260090"/>
    <s v="EXW"/>
    <d v="1899-12-30T00:41:17"/>
    <d v="1899-12-30T00:40:39"/>
    <d v="1899-12-30T00:00:38"/>
    <s v="Ensacado"/>
    <s v="E002"/>
    <x v="1"/>
    <d v="1899-12-30T00:41:17"/>
    <d v="1899-12-30T00:40:39"/>
    <n v="12"/>
    <x v="20"/>
    <x v="4"/>
    <x v="1"/>
    <n v="0"/>
    <n v="0"/>
    <s v="OK"/>
    <s v="Ensacado"/>
    <x v="2"/>
    <n v="0"/>
    <s v="F. ALCONERA"/>
    <s v="A"/>
    <d v="1899-12-30T00:00:38"/>
    <d v="1899-12-30T00:00:38"/>
    <s v="OK"/>
    <m/>
    <m/>
    <d v="1899-12-30T00:00:00"/>
    <d v="1899-12-30T00:41:17"/>
    <n v="6"/>
    <d v="1899-12-30T00:00:38"/>
    <n v="41.283333333345595"/>
    <n v="13"/>
    <s v="Si"/>
  </r>
  <r>
    <s v="CCAL"/>
    <s v="2025022047"/>
    <x v="0"/>
    <s v="ER5456BBC"/>
    <s v="E9540KDB"/>
    <d v="2025-03-21T00:00:00"/>
    <m/>
    <s v="3297"/>
    <x v="2"/>
    <s v="PA"/>
    <s v="S1"/>
    <m/>
    <d v="2025-03-21T00:00:00"/>
    <d v="1899-12-30T13:05:11"/>
    <d v="2025-03-21T00:00:00"/>
    <d v="1899-12-30T13:05:07"/>
    <d v="2025-03-21T00:00:00"/>
    <d v="1899-12-30T13:29:15"/>
    <x v="0"/>
    <s v="RFCPI"/>
    <s v="8043260091"/>
    <s v="FBO"/>
    <d v="1899-12-30T00:24:12"/>
    <d v="1899-12-30T00:24:08"/>
    <d v="1899-12-30T00:00:04"/>
    <s v="Granel"/>
    <s v="E001"/>
    <x v="2"/>
    <d v="1899-12-30T00:24:04"/>
    <d v="1899-12-30T00:24:08"/>
    <n v="13"/>
    <x v="20"/>
    <x v="4"/>
    <x v="2"/>
    <n v="0"/>
    <n v="0"/>
    <s v="OK"/>
    <s v="Granel"/>
    <x v="2"/>
    <n v="0"/>
    <s v="F. ALCONERA"/>
    <s v="A"/>
    <d v="1899-12-30T00:00:04"/>
    <d v="1899-12-30T00:00:04"/>
    <s v="OK"/>
    <m/>
    <m/>
    <d v="1899-12-30T00:00:00"/>
    <d v="1899-12-30T00:24:04"/>
    <n v="6"/>
    <n v="-4.6296296290049277E-5"/>
    <n v="24.06666666667677"/>
    <n v="13"/>
    <s v="Si"/>
  </r>
  <r>
    <s v="CCAL"/>
    <s v="2025022042"/>
    <x v="0"/>
    <s v="ER0181BBV"/>
    <s v="E1430LTV"/>
    <d v="2025-03-21T00:00:00"/>
    <m/>
    <s v="3297"/>
    <x v="2"/>
    <s v="PA"/>
    <s v="S1"/>
    <m/>
    <d v="2025-03-21T00:00:00"/>
    <d v="1899-12-30T12:55:08"/>
    <d v="2025-03-21T00:00:00"/>
    <d v="1899-12-30T12:54:40"/>
    <d v="2025-03-21T00:00:00"/>
    <d v="1899-12-30T13:38:39"/>
    <x v="0"/>
    <s v="RFCPI"/>
    <s v="8043260093"/>
    <s v="EXW"/>
    <d v="1899-12-30T00:44:27"/>
    <d v="1899-12-30T00:43:59"/>
    <d v="1899-12-30T00:00:28"/>
    <s v="Granel"/>
    <s v="E001"/>
    <x v="1"/>
    <d v="1899-12-30T00:43:31"/>
    <d v="1899-12-30T00:43:59"/>
    <n v="12"/>
    <x v="20"/>
    <x v="4"/>
    <x v="2"/>
    <n v="0"/>
    <n v="0"/>
    <s v="OK"/>
    <s v="Granel"/>
    <x v="2"/>
    <n v="0"/>
    <s v="F. ALCONERA"/>
    <s v="A"/>
    <d v="1899-12-30T00:00:28"/>
    <d v="1899-12-30T00:00:28"/>
    <s v="OK"/>
    <m/>
    <m/>
    <d v="1899-12-30T00:00:00"/>
    <d v="1899-12-30T00:43:31"/>
    <n v="6"/>
    <n v="-3.2407407407997191E-4"/>
    <n v="43.51666666665615"/>
    <n v="13"/>
    <s v="Si"/>
  </r>
  <r>
    <s v="CCAL"/>
    <s v="2025022059"/>
    <x v="0"/>
    <s v="ER3135BBC"/>
    <s v="E5940JLK"/>
    <d v="2025-03-21T00:00:00"/>
    <m/>
    <s v="3350"/>
    <x v="9"/>
    <s v="PA"/>
    <s v="S5"/>
    <m/>
    <d v="2025-03-21T00:00:00"/>
    <d v="1899-12-30T13:31:30"/>
    <d v="2025-03-21T00:00:00"/>
    <d v="1899-12-30T13:31:01"/>
    <d v="2025-03-21T00:00:00"/>
    <d v="1899-12-30T13:56:07"/>
    <x v="0"/>
    <s v="RFCPI"/>
    <s v="8043260094"/>
    <s v="FBO"/>
    <d v="1899-12-30T00:25:35"/>
    <d v="1899-12-30T00:25:06"/>
    <d v="1899-12-30T00:00:29"/>
    <s v="Granel"/>
    <s v="E001"/>
    <x v="2"/>
    <d v="1899-12-30T00:24:37"/>
    <d v="1899-12-30T00:25:06"/>
    <n v="13"/>
    <x v="20"/>
    <x v="4"/>
    <x v="2"/>
    <n v="0"/>
    <n v="0"/>
    <s v="OK"/>
    <s v="Granel"/>
    <x v="2"/>
    <n v="0"/>
    <s v="F. ALCONERA"/>
    <s v="A"/>
    <d v="1899-12-30T00:00:29"/>
    <d v="1899-12-30T00:00:29"/>
    <s v="OK"/>
    <m/>
    <m/>
    <d v="1899-12-30T00:00:00"/>
    <d v="1899-12-30T00:24:37"/>
    <n v="6"/>
    <n v="-3.3564814815001398E-4"/>
    <n v="24.616666666655913"/>
    <n v="13"/>
    <s v="Si"/>
  </r>
  <r>
    <s v="CCAL"/>
    <s v="2025022050"/>
    <x v="0"/>
    <s v="ER3686BCF"/>
    <s v="E9865JVX"/>
    <d v="2025-03-21T00:00:00"/>
    <m/>
    <s v="3297"/>
    <x v="2"/>
    <s v="PA"/>
    <s v="S1"/>
    <m/>
    <d v="2025-03-21T00:00:00"/>
    <d v="1899-12-30T13:18:50"/>
    <d v="2025-03-21T00:00:00"/>
    <d v="1899-12-30T13:18:21"/>
    <d v="2025-03-21T00:00:00"/>
    <d v="1899-12-30T13:56:23"/>
    <x v="0"/>
    <s v="RFCPI"/>
    <s v="8043260095"/>
    <s v="FBO"/>
    <d v="1899-12-30T00:38:31"/>
    <d v="1899-12-30T00:38:02"/>
    <d v="1899-12-30T00:00:29"/>
    <s v="Granel"/>
    <s v="E001"/>
    <x v="2"/>
    <d v="1899-12-30T00:37:33"/>
    <d v="1899-12-30T00:38:02"/>
    <n v="13"/>
    <x v="20"/>
    <x v="4"/>
    <x v="2"/>
    <n v="0"/>
    <n v="0"/>
    <s v="OK"/>
    <s v="Granel"/>
    <x v="2"/>
    <n v="0"/>
    <s v="F. ALCONERA"/>
    <s v="A"/>
    <d v="1899-12-30T00:00:29"/>
    <d v="1899-12-30T00:00:29"/>
    <s v="OK"/>
    <m/>
    <m/>
    <d v="1899-12-30T00:00:00"/>
    <d v="1899-12-30T00:37:33"/>
    <n v="6"/>
    <n v="-3.3564814815001398E-4"/>
    <n v="37.55000000000171"/>
    <n v="13"/>
    <s v="Si"/>
  </r>
  <r>
    <s v="CCAL"/>
    <s v="2025022066"/>
    <x v="0"/>
    <s v="ER0509BBW"/>
    <s v="E5122JHZ"/>
    <d v="2025-03-21T00:00:00"/>
    <m/>
    <s v="3229"/>
    <x v="6"/>
    <s v="PA"/>
    <s v="S2"/>
    <m/>
    <d v="2025-03-21T00:00:00"/>
    <d v="1899-12-30T13:44:34"/>
    <d v="2025-03-21T00:00:00"/>
    <d v="1899-12-30T13:44:05"/>
    <d v="2025-03-21T00:00:00"/>
    <d v="1899-12-30T14:17:27"/>
    <x v="0"/>
    <s v="RFCPI"/>
    <s v="8043260097"/>
    <s v="FBO"/>
    <d v="1899-12-30T00:33:51"/>
    <d v="1899-12-30T00:33:22"/>
    <d v="1899-12-30T00:00:29"/>
    <s v="Granel"/>
    <s v="E001"/>
    <x v="2"/>
    <d v="1899-12-30T00:32:53"/>
    <d v="1899-12-30T00:33:22"/>
    <n v="13"/>
    <x v="20"/>
    <x v="4"/>
    <x v="2"/>
    <n v="0"/>
    <n v="0"/>
    <s v="OK"/>
    <s v="Granel"/>
    <x v="2"/>
    <n v="0"/>
    <s v="F. ALCONERA"/>
    <s v="A"/>
    <d v="1899-12-30T00:00:29"/>
    <d v="1899-12-30T00:00:29"/>
    <s v="OK"/>
    <m/>
    <m/>
    <d v="1899-12-30T00:00:00"/>
    <d v="1899-12-30T00:32:53"/>
    <n v="6"/>
    <n v="-3.3564814814990296E-4"/>
    <n v="32.883333333336125"/>
    <n v="14"/>
    <s v="Si"/>
  </r>
  <r>
    <s v="CCAL"/>
    <s v="2025022055"/>
    <x v="0"/>
    <s v="ER8804BBS"/>
    <s v="E8421HJR"/>
    <d v="2025-03-21T00:00:00"/>
    <m/>
    <s v="3297"/>
    <x v="2"/>
    <s v="PA"/>
    <s v="S1"/>
    <m/>
    <d v="2025-03-21T00:00:00"/>
    <d v="1899-12-30T13:27:14"/>
    <d v="2025-03-21T00:00:00"/>
    <d v="1899-12-30T13:26:46"/>
    <d v="2025-03-21T00:00:00"/>
    <d v="1899-12-30T14:25:02"/>
    <x v="0"/>
    <s v="RFCPI"/>
    <s v="8043260098"/>
    <s v="FBO"/>
    <d v="1899-12-30T00:58:44"/>
    <d v="1899-12-30T00:58:16"/>
    <d v="1899-12-30T00:00:28"/>
    <s v="Granel"/>
    <s v="E001"/>
    <x v="2"/>
    <d v="1899-12-30T00:57:48"/>
    <d v="1899-12-30T00:58:16"/>
    <n v="13"/>
    <x v="20"/>
    <x v="4"/>
    <x v="2"/>
    <n v="0"/>
    <n v="0"/>
    <s v="OK"/>
    <s v="Granel"/>
    <x v="2"/>
    <n v="0"/>
    <s v="F. ALCONERA"/>
    <s v="B"/>
    <d v="1899-12-30T00:00:28"/>
    <d v="1899-12-30T00:00:28"/>
    <s v="OK"/>
    <m/>
    <m/>
    <d v="1899-12-30T00:00:00"/>
    <d v="1899-12-30T00:57:48"/>
    <n v="6"/>
    <n v="-3.240740740699799E-4"/>
    <n v="57.800000000001681"/>
    <n v="14"/>
    <s v="No"/>
  </r>
  <r>
    <s v="CCAL"/>
    <s v="2025022067"/>
    <x v="0"/>
    <s v="ER3348BBR"/>
    <s v="E6103LDT"/>
    <d v="2025-03-21T00:00:00"/>
    <m/>
    <s v="3229"/>
    <x v="6"/>
    <s v="PA"/>
    <s v="S2"/>
    <m/>
    <d v="2025-03-21T00:00:00"/>
    <d v="1899-12-30T13:47:07"/>
    <d v="2025-03-21T00:00:00"/>
    <d v="1899-12-30T13:46:39"/>
    <d v="2025-03-21T00:00:00"/>
    <d v="1899-12-30T14:26:44"/>
    <x v="0"/>
    <s v="RFCPI"/>
    <s v="8043260099"/>
    <s v="FBO"/>
    <d v="1899-12-30T00:40:33"/>
    <d v="1899-12-30T00:40:05"/>
    <d v="1899-12-30T00:00:28"/>
    <s v="Granel"/>
    <s v="E001"/>
    <x v="2"/>
    <d v="1899-12-30T00:39:37"/>
    <d v="1899-12-30T00:40:05"/>
    <n v="13"/>
    <x v="20"/>
    <x v="4"/>
    <x v="2"/>
    <n v="0"/>
    <n v="0"/>
    <s v="OK"/>
    <s v="Granel"/>
    <x v="2"/>
    <n v="0"/>
    <s v="F. ALCONERA"/>
    <s v="A"/>
    <d v="1899-12-30T00:00:28"/>
    <d v="1899-12-30T00:00:28"/>
    <s v="OK"/>
    <m/>
    <m/>
    <d v="1899-12-30T00:00:00"/>
    <d v="1899-12-30T00:39:37"/>
    <n v="6"/>
    <n v="-3.240740740699799E-4"/>
    <n v="39.616666666675201"/>
    <n v="14"/>
    <s v="Si"/>
  </r>
  <r>
    <s v="CCAL"/>
    <s v="2025022069"/>
    <x v="0"/>
    <s v="EM22799R"/>
    <s v="E7433KCN"/>
    <d v="2025-03-21T00:00:00"/>
    <m/>
    <s v="3228"/>
    <x v="3"/>
    <s v="PA"/>
    <s v="S4"/>
    <m/>
    <d v="2025-03-21T00:00:00"/>
    <d v="1899-12-30T13:53:35"/>
    <d v="2025-03-21T00:00:00"/>
    <d v="1899-12-30T13:53:06"/>
    <d v="2025-03-21T00:00:00"/>
    <d v="1899-12-30T14:28:49"/>
    <x v="0"/>
    <s v="RFCPI"/>
    <s v="8043260100"/>
    <s v="FBO"/>
    <d v="1899-12-30T00:36:12"/>
    <d v="1899-12-30T00:35:43"/>
    <d v="1899-12-30T00:00:29"/>
    <s v="Granel"/>
    <s v="E001"/>
    <x v="2"/>
    <d v="1899-12-30T00:35:14"/>
    <d v="1899-12-30T00:35:43"/>
    <n v="13"/>
    <x v="20"/>
    <x v="4"/>
    <x v="2"/>
    <n v="0"/>
    <n v="0"/>
    <s v="OK"/>
    <s v="Granel"/>
    <x v="2"/>
    <n v="0"/>
    <s v="F. ALCONERA"/>
    <s v="A"/>
    <d v="1899-12-30T00:00:29"/>
    <d v="1899-12-30T00:00:29"/>
    <s v="OK"/>
    <m/>
    <m/>
    <d v="1899-12-30T00:00:00"/>
    <d v="1899-12-30T00:35:14"/>
    <n v="6"/>
    <n v="-3.3564814814002197E-4"/>
    <n v="35.233333333344007"/>
    <n v="14"/>
    <s v="Si"/>
  </r>
  <r>
    <s v="CCAL"/>
    <s v="2025022081"/>
    <x v="0"/>
    <s v="ER2070BBY"/>
    <s v="E1007JYX"/>
    <d v="2025-03-21T00:00:00"/>
    <m/>
    <s v="3229"/>
    <x v="6"/>
    <s v="PA"/>
    <s v="S2"/>
    <m/>
    <d v="2025-03-21T00:00:00"/>
    <d v="1899-12-30T14:18:27"/>
    <d v="2025-03-21T00:00:00"/>
    <d v="1899-12-30T14:17:59"/>
    <d v="2025-03-21T00:00:00"/>
    <d v="1899-12-30T14:39:23"/>
    <x v="0"/>
    <s v="RFCPI"/>
    <s v="8043260102"/>
    <s v="FBO"/>
    <d v="1899-12-30T00:21:52"/>
    <d v="1899-12-30T00:21:24"/>
    <d v="1899-12-30T00:00:28"/>
    <s v="Granel"/>
    <s v="E001"/>
    <x v="2"/>
    <d v="1899-12-30T00:20:56"/>
    <d v="1899-12-30T00:21:24"/>
    <n v="14"/>
    <x v="20"/>
    <x v="4"/>
    <x v="2"/>
    <n v="0"/>
    <n v="0"/>
    <s v="OK"/>
    <s v="Granel"/>
    <x v="2"/>
    <n v="0"/>
    <s v="F. ALCONERA"/>
    <s v="A"/>
    <d v="1899-12-30T00:00:28"/>
    <d v="1899-12-30T00:00:28"/>
    <s v="OK"/>
    <m/>
    <m/>
    <d v="1899-12-30T00:00:00"/>
    <d v="1899-12-30T00:20:56"/>
    <n v="6"/>
    <n v="-3.2407407407009092E-4"/>
    <n v="20.933333333337458"/>
    <n v="14"/>
    <s v="Si"/>
  </r>
  <r>
    <s v="CCAL"/>
    <s v="2025022064"/>
    <x v="0"/>
    <s v="ER5390BDP"/>
    <s v="E6534LNW"/>
    <d v="2025-03-21T00:00:00"/>
    <m/>
    <s v="3234"/>
    <x v="5"/>
    <s v="PA"/>
    <s v="PA"/>
    <m/>
    <d v="2025-03-21T00:00:00"/>
    <d v="1899-12-30T13:42:02"/>
    <d v="2025-03-21T00:00:00"/>
    <d v="1899-12-30T13:41:33"/>
    <d v="2025-03-21T00:00:00"/>
    <d v="1899-12-30T14:41:35"/>
    <x v="0"/>
    <s v="RFCPI"/>
    <s v="8043260103"/>
    <s v="EXW"/>
    <d v="1899-12-30T01:00:31"/>
    <d v="1899-12-30T01:00:02"/>
    <d v="1899-12-30T00:00:29"/>
    <s v="Ensacado"/>
    <s v="E002"/>
    <x v="1"/>
    <d v="1899-12-30T00:59:33"/>
    <d v="1899-12-30T01:00:02"/>
    <n v="13"/>
    <x v="20"/>
    <x v="4"/>
    <x v="1"/>
    <n v="0"/>
    <n v="0"/>
    <s v="OK"/>
    <s v="Ensacado"/>
    <x v="2"/>
    <n v="0"/>
    <s v="F. ALCONERA"/>
    <s v="B"/>
    <d v="1899-12-30T00:00:29"/>
    <d v="1899-12-30T00:00:29"/>
    <s v="OK"/>
    <m/>
    <m/>
    <d v="1899-12-30T00:00:00"/>
    <d v="1899-12-30T00:59:33"/>
    <n v="6"/>
    <n v="-3.3564814815001398E-4"/>
    <n v="59.550000000004673"/>
    <n v="14"/>
    <s v="No"/>
  </r>
  <r>
    <s v="CCAL"/>
    <s v="2025022074"/>
    <x v="0"/>
    <s v="ER3105BBY"/>
    <s v="E7841LBS"/>
    <d v="2025-03-21T00:00:00"/>
    <m/>
    <s v="3228"/>
    <x v="3"/>
    <s v="PA"/>
    <s v="S4"/>
    <m/>
    <d v="2025-03-21T00:00:00"/>
    <d v="1899-12-30T14:06:48"/>
    <d v="2025-03-21T00:00:00"/>
    <d v="1899-12-30T14:06:21"/>
    <d v="2025-03-21T00:00:00"/>
    <d v="1899-12-30T14:43:44"/>
    <x v="0"/>
    <s v="RFCPI"/>
    <s v="8043260104"/>
    <s v="FBO"/>
    <d v="1899-12-30T00:37:50"/>
    <d v="1899-12-30T00:37:23"/>
    <d v="1899-12-30T00:00:27"/>
    <s v="Granel"/>
    <s v="E001"/>
    <x v="2"/>
    <d v="1899-12-30T00:36:56"/>
    <d v="1899-12-30T00:37:23"/>
    <n v="14"/>
    <x v="20"/>
    <x v="4"/>
    <x v="2"/>
    <n v="0"/>
    <n v="0"/>
    <s v="OK"/>
    <s v="Granel"/>
    <x v="2"/>
    <n v="0"/>
    <s v="F. ALCONERA"/>
    <s v="A"/>
    <d v="1899-12-30T00:00:27"/>
    <d v="1899-12-30T00:00:27"/>
    <s v="OK"/>
    <m/>
    <m/>
    <d v="1899-12-30T00:00:00"/>
    <d v="1899-12-30T00:36:56"/>
    <n v="6"/>
    <n v="-3.1250000000004885E-4"/>
    <n v="36.933333333321571"/>
    <n v="14"/>
    <s v="Si"/>
  </r>
  <r>
    <s v="CCAL"/>
    <s v="2025022060"/>
    <x v="0"/>
    <s v="ER2889BDF"/>
    <s v="E9429MSL"/>
    <d v="2025-03-21T00:00:00"/>
    <m/>
    <s v="3230"/>
    <x v="1"/>
    <s v="PA"/>
    <s v="PA"/>
    <m/>
    <d v="2025-03-21T00:00:00"/>
    <d v="1899-12-30T13:33:05"/>
    <d v="2025-03-21T00:00:00"/>
    <d v="1899-12-30T13:32:37"/>
    <d v="2025-03-21T00:00:00"/>
    <d v="1899-12-30T14:52:56"/>
    <x v="0"/>
    <s v="RFCPI"/>
    <s v="8043260105"/>
    <s v="FBO"/>
    <d v="1899-12-30T01:20:47"/>
    <d v="1899-12-30T01:20:19"/>
    <d v="1899-12-30T00:00:28"/>
    <s v="Ensacado"/>
    <s v="E002"/>
    <x v="2"/>
    <d v="1899-12-30T01:19:51"/>
    <d v="1899-12-30T01:20:19"/>
    <n v="13"/>
    <x v="20"/>
    <x v="4"/>
    <x v="1"/>
    <n v="0"/>
    <n v="0"/>
    <s v="OK"/>
    <s v="Ensacado"/>
    <x v="2"/>
    <n v="0"/>
    <s v="F. ALCONERA"/>
    <s v="B"/>
    <d v="1899-12-30T00:00:28"/>
    <d v="1899-12-30T00:00:28"/>
    <s v="OK"/>
    <m/>
    <m/>
    <d v="1899-12-30T00:00:00"/>
    <d v="1899-12-30T01:19:51"/>
    <n v="6"/>
    <n v="-3.240740740699799E-4"/>
    <n v="79.850000000001614"/>
    <n v="14"/>
    <s v="No"/>
  </r>
  <r>
    <s v="CCAL"/>
    <s v="2025022063"/>
    <x v="0"/>
    <s v="ER1058BBJ"/>
    <s v="E1800JBZ"/>
    <d v="2025-03-21T00:00:00"/>
    <m/>
    <s v="3297"/>
    <x v="2"/>
    <s v="PA"/>
    <s v="S1"/>
    <m/>
    <d v="2025-03-21T00:00:00"/>
    <d v="1899-12-30T13:38:46"/>
    <d v="2025-03-21T00:00:00"/>
    <d v="1899-12-30T13:38:18"/>
    <d v="2025-03-21T00:00:00"/>
    <d v="1899-12-30T14:53:01"/>
    <x v="0"/>
    <s v="RFCPI"/>
    <s v="8043260106"/>
    <s v="FBO"/>
    <d v="1899-12-30T01:15:11"/>
    <d v="1899-12-30T01:14:43"/>
    <d v="1899-12-30T00:00:28"/>
    <s v="Granel"/>
    <s v="E001"/>
    <x v="2"/>
    <d v="1899-12-30T01:14:15"/>
    <d v="1899-12-30T01:14:43"/>
    <n v="13"/>
    <x v="20"/>
    <x v="4"/>
    <x v="2"/>
    <n v="0"/>
    <n v="0"/>
    <s v="OK"/>
    <s v="Granel"/>
    <x v="2"/>
    <n v="0"/>
    <s v="F. ALCONERA"/>
    <s v="B"/>
    <d v="1899-12-30T00:00:28"/>
    <d v="1899-12-30T00:00:28"/>
    <s v="OK"/>
    <m/>
    <m/>
    <d v="1899-12-30T00:00:00"/>
    <d v="1899-12-30T01:14:15"/>
    <n v="6"/>
    <n v="-3.240740740699799E-4"/>
    <n v="74.249999999999929"/>
    <n v="14"/>
    <s v="No"/>
  </r>
  <r>
    <s v="CCAL"/>
    <s v="2025022086"/>
    <x v="0"/>
    <s v="ER8916BBY"/>
    <s v="E6758JLK"/>
    <d v="2025-03-21T00:00:00"/>
    <m/>
    <s v="3350"/>
    <x v="9"/>
    <s v="PA"/>
    <s v="S5"/>
    <m/>
    <d v="2025-03-21T00:00:00"/>
    <d v="1899-12-30T14:28:14"/>
    <d v="2025-03-21T00:00:00"/>
    <d v="1899-12-30T14:27:45"/>
    <d v="2025-03-21T00:00:00"/>
    <d v="1899-12-30T15:05:59"/>
    <x v="0"/>
    <s v="RFCPI"/>
    <s v="8043260107"/>
    <s v="FBO"/>
    <d v="1899-12-30T00:38:43"/>
    <d v="1899-12-30T00:38:14"/>
    <d v="1899-12-30T00:00:29"/>
    <s v="Granel"/>
    <s v="E001"/>
    <x v="2"/>
    <d v="1899-12-30T00:37:45"/>
    <d v="1899-12-30T00:38:14"/>
    <n v="14"/>
    <x v="20"/>
    <x v="4"/>
    <x v="2"/>
    <n v="0"/>
    <n v="0"/>
    <s v="OK"/>
    <s v="Granel"/>
    <x v="2"/>
    <n v="0"/>
    <s v="F. ALCONERA"/>
    <s v="A"/>
    <d v="1899-12-30T00:00:29"/>
    <d v="1899-12-30T00:00:29"/>
    <s v="OK"/>
    <m/>
    <m/>
    <d v="1899-12-30T00:00:00"/>
    <d v="1899-12-30T00:37:45"/>
    <n v="6"/>
    <n v="-3.3564814813991095E-4"/>
    <n v="37.750000000003183"/>
    <n v="15"/>
    <s v="Si"/>
  </r>
  <r>
    <s v="CCAL"/>
    <s v="2025022079"/>
    <x v="0"/>
    <s v="ER7275BBY"/>
    <s v="E5855JGX"/>
    <d v="2025-03-21T00:00:00"/>
    <m/>
    <s v="3297"/>
    <x v="2"/>
    <s v="PA"/>
    <s v="S1"/>
    <m/>
    <d v="2025-03-21T00:00:00"/>
    <d v="1899-12-30T14:17:35"/>
    <d v="2025-03-21T00:00:00"/>
    <d v="1899-12-30T14:17:06"/>
    <d v="2025-03-21T00:00:00"/>
    <d v="1899-12-30T15:16:56"/>
    <x v="0"/>
    <s v="RFCPI"/>
    <s v="8043260110"/>
    <s v="FBO"/>
    <d v="1899-12-30T01:00:19"/>
    <d v="1899-12-30T00:59:50"/>
    <d v="1899-12-30T00:00:29"/>
    <s v="Granel"/>
    <s v="E001"/>
    <x v="2"/>
    <d v="1899-12-30T00:59:21"/>
    <d v="1899-12-30T00:59:50"/>
    <n v="14"/>
    <x v="20"/>
    <x v="4"/>
    <x v="2"/>
    <n v="0"/>
    <n v="0"/>
    <s v="OK"/>
    <s v="Granel"/>
    <x v="2"/>
    <n v="0"/>
    <s v="F. ALCONERA"/>
    <s v="B"/>
    <d v="1899-12-30T00:00:29"/>
    <d v="1899-12-30T00:00:29"/>
    <s v="OK"/>
    <m/>
    <m/>
    <d v="1899-12-30T00:00:00"/>
    <d v="1899-12-30T00:59:21"/>
    <n v="6"/>
    <n v="-3.3564814815001398E-4"/>
    <n v="59.350000000003199"/>
    <n v="15"/>
    <s v="No"/>
  </r>
  <r>
    <s v="CCAL"/>
    <s v="2025022093"/>
    <x v="0"/>
    <s v="ER8017BDB"/>
    <s v="E6383KKR"/>
    <d v="2025-03-21T00:00:00"/>
    <m/>
    <s v="3228"/>
    <x v="3"/>
    <s v="PA"/>
    <s v="S4"/>
    <m/>
    <d v="2025-03-21T00:00:00"/>
    <d v="1899-12-30T14:49:41"/>
    <d v="2025-03-21T00:00:00"/>
    <d v="1899-12-30T14:49:15"/>
    <d v="2025-03-21T00:00:00"/>
    <d v="1899-12-30T15:17:41"/>
    <x v="0"/>
    <s v="RFCPI"/>
    <s v="8043260111"/>
    <s v="EXW"/>
    <d v="1899-12-30T00:28:52"/>
    <d v="1899-12-30T00:28:26"/>
    <d v="1899-12-30T00:00:26"/>
    <s v="Granel"/>
    <s v="E001"/>
    <x v="1"/>
    <d v="1899-12-30T00:28:00"/>
    <d v="1899-12-30T00:28:26"/>
    <n v="14"/>
    <x v="20"/>
    <x v="4"/>
    <x v="2"/>
    <n v="0"/>
    <n v="0"/>
    <s v="OK"/>
    <s v="Granel"/>
    <x v="2"/>
    <n v="0"/>
    <s v="F. ALCONERA"/>
    <s v="A"/>
    <d v="1899-12-30T00:00:26"/>
    <d v="1899-12-30T00:00:26"/>
    <s v="OK"/>
    <m/>
    <m/>
    <d v="1899-12-30T00:00:00"/>
    <d v="1899-12-30T00:28:00"/>
    <n v="6"/>
    <n v="-3.0092592593000678E-4"/>
    <n v="27.999999999993666"/>
    <n v="15"/>
    <s v="Si"/>
  </r>
  <r>
    <s v="CCAL"/>
    <s v="2025022053"/>
    <x v="0"/>
    <s v="ER8802BBS"/>
    <s v="E5397MMK"/>
    <d v="2025-03-21T00:00:00"/>
    <m/>
    <s v="3297"/>
    <x v="2"/>
    <s v="PA"/>
    <s v="S1"/>
    <m/>
    <d v="2025-03-21T00:00:00"/>
    <d v="1899-12-30T13:22:06"/>
    <d v="2025-03-21T00:00:00"/>
    <d v="1899-12-30T13:21:38"/>
    <d v="2025-03-21T00:00:00"/>
    <d v="1899-12-30T15:22:36"/>
    <x v="0"/>
    <s v="RFCPI"/>
    <s v="8043260112"/>
    <s v="FBO"/>
    <d v="1899-12-30T02:01:26"/>
    <d v="1899-12-30T02:00:58"/>
    <d v="1899-12-30T00:00:28"/>
    <s v="Granel"/>
    <s v="E001"/>
    <x v="2"/>
    <d v="1899-12-30T02:00:30"/>
    <d v="1899-12-30T02:00:58"/>
    <n v="13"/>
    <x v="20"/>
    <x v="4"/>
    <x v="2"/>
    <n v="0"/>
    <n v="0"/>
    <s v="OK"/>
    <s v="Granel"/>
    <x v="2"/>
    <n v="0"/>
    <s v="F. ALCONERA"/>
    <s v="C"/>
    <d v="1899-12-30T00:00:28"/>
    <d v="1899-12-30T00:00:28"/>
    <s v="OK"/>
    <m/>
    <m/>
    <d v="1899-12-30T00:00:00"/>
    <d v="1899-12-30T02:00:30"/>
    <n v="6"/>
    <n v="-3.2407407408008293E-4"/>
    <n v="120.49999999999197"/>
    <n v="15"/>
    <s v="No"/>
  </r>
  <r>
    <s v="CCAL"/>
    <s v="2025022090"/>
    <x v="0"/>
    <s v="EBA02162R"/>
    <s v="E7365JGF"/>
    <d v="2025-03-21T00:00:00"/>
    <m/>
    <s v="3297"/>
    <x v="2"/>
    <s v="PA"/>
    <s v="S1"/>
    <m/>
    <d v="2025-03-21T00:00:00"/>
    <d v="1899-12-30T14:41:55"/>
    <d v="2025-03-21T00:00:00"/>
    <d v="1899-12-30T14:41:26"/>
    <d v="2025-03-21T00:00:00"/>
    <d v="1899-12-30T15:34:43"/>
    <x v="0"/>
    <s v="RFCPI"/>
    <s v="8043260114"/>
    <s v="EXW"/>
    <d v="1899-12-30T00:53:46"/>
    <d v="1899-12-30T00:53:17"/>
    <d v="1899-12-30T00:00:29"/>
    <s v="Granel"/>
    <s v="E001"/>
    <x v="1"/>
    <d v="1899-12-30T00:52:48"/>
    <d v="1899-12-30T00:53:17"/>
    <n v="14"/>
    <x v="20"/>
    <x v="4"/>
    <x v="2"/>
    <n v="0"/>
    <n v="0"/>
    <s v="OK"/>
    <s v="Granel"/>
    <x v="2"/>
    <n v="0"/>
    <s v="F. ALCONERA"/>
    <s v="B"/>
    <d v="1899-12-30T00:00:29"/>
    <d v="1899-12-30T00:00:29"/>
    <s v="OK"/>
    <m/>
    <m/>
    <d v="1899-12-30T00:00:00"/>
    <d v="1899-12-30T00:52:48"/>
    <n v="6"/>
    <n v="-3.3564814815001398E-4"/>
    <n v="52.800000000004893"/>
    <n v="15"/>
    <s v="No"/>
  </r>
  <r>
    <s v="CCAL"/>
    <s v="2025022094"/>
    <x v="0"/>
    <s v="ER4761BBV"/>
    <s v="E1400KHH"/>
    <d v="2025-03-21T00:00:00"/>
    <m/>
    <s v="3228"/>
    <x v="3"/>
    <s v="PA"/>
    <s v="S4"/>
    <m/>
    <d v="2025-03-21T00:00:00"/>
    <d v="1899-12-30T14:51:41"/>
    <d v="2025-03-21T00:00:00"/>
    <d v="1899-12-30T14:51:13"/>
    <d v="2025-03-21T00:00:00"/>
    <d v="1899-12-30T15:40:43"/>
    <x v="0"/>
    <s v="RFCPI"/>
    <s v="8043260115"/>
    <s v="EXW"/>
    <d v="1899-12-30T00:49:58"/>
    <d v="1899-12-30T00:49:30"/>
    <d v="1899-12-30T00:00:28"/>
    <s v="Granel"/>
    <s v="E001"/>
    <x v="1"/>
    <d v="1899-12-30T00:49:02"/>
    <d v="1899-12-30T00:49:30"/>
    <n v="14"/>
    <x v="20"/>
    <x v="4"/>
    <x v="2"/>
    <n v="0"/>
    <n v="0"/>
    <s v="OK"/>
    <s v="Granel"/>
    <x v="2"/>
    <n v="0"/>
    <s v="F. ALCONERA"/>
    <s v="B"/>
    <d v="1899-12-30T00:00:28"/>
    <d v="1899-12-30T00:00:28"/>
    <s v="OK"/>
    <m/>
    <m/>
    <d v="1899-12-30T00:00:00"/>
    <d v="1899-12-30T00:49:02"/>
    <n v="6"/>
    <n v="-3.2407407407997191E-4"/>
    <n v="49.033333333324904"/>
    <n v="15"/>
    <s v="No"/>
  </r>
  <r>
    <s v="CCAL"/>
    <s v="2025022083"/>
    <x v="0"/>
    <s v="ER3768BCB"/>
    <s v="E3093KGW"/>
    <d v="2025-03-21T00:00:00"/>
    <m/>
    <s v="3297"/>
    <x v="2"/>
    <s v="PA"/>
    <s v="S1"/>
    <m/>
    <d v="2025-03-21T00:00:00"/>
    <d v="1899-12-30T14:21:52"/>
    <d v="2025-03-21T00:00:00"/>
    <d v="1899-12-30T14:21:25"/>
    <d v="2025-03-21T00:00:00"/>
    <d v="1899-12-30T15:49:00"/>
    <x v="0"/>
    <s v="RFCPI"/>
    <s v="8043260117"/>
    <s v="EXW"/>
    <d v="1899-12-30T01:28:02"/>
    <d v="1899-12-30T01:27:35"/>
    <d v="1899-12-30T00:00:27"/>
    <s v="Granel"/>
    <s v="E001"/>
    <x v="1"/>
    <d v="1899-12-30T01:27:08"/>
    <d v="1899-12-30T01:27:35"/>
    <n v="14"/>
    <x v="20"/>
    <x v="4"/>
    <x v="2"/>
    <n v="0"/>
    <n v="0"/>
    <s v="OK"/>
    <s v="Granel"/>
    <x v="2"/>
    <n v="0"/>
    <s v="F. ALCONERA"/>
    <s v="B"/>
    <d v="1899-12-30T00:00:27"/>
    <d v="1899-12-30T00:00:27"/>
    <s v="OK"/>
    <m/>
    <m/>
    <d v="1899-12-30T00:00:00"/>
    <d v="1899-12-30T01:27:08"/>
    <n v="6"/>
    <n v="-3.1250000000004885E-4"/>
    <n v="87.133333333334377"/>
    <n v="15"/>
    <s v="No"/>
  </r>
  <r>
    <s v="CCAL"/>
    <s v="2025022097"/>
    <x v="0"/>
    <s v="ER2502BCM"/>
    <s v="E9189JXJ"/>
    <d v="2025-03-21T00:00:00"/>
    <m/>
    <s v="3230"/>
    <x v="1"/>
    <s v="PA"/>
    <s v="PA"/>
    <m/>
    <d v="2025-03-21T00:00:00"/>
    <d v="1899-12-30T15:18:07"/>
    <d v="2025-03-21T00:00:00"/>
    <d v="1899-12-30T15:17:38"/>
    <d v="2025-03-21T00:00:00"/>
    <d v="1899-12-30T15:49:03"/>
    <x v="0"/>
    <s v="RFCPI"/>
    <s v="8043260118"/>
    <s v="FBO"/>
    <d v="1899-12-30T00:31:54"/>
    <d v="1899-12-30T00:31:25"/>
    <d v="1899-12-30T00:00:29"/>
    <s v="Ensacado"/>
    <s v="E002"/>
    <x v="2"/>
    <d v="1899-12-30T00:30:56"/>
    <d v="1899-12-30T00:31:25"/>
    <n v="15"/>
    <x v="20"/>
    <x v="4"/>
    <x v="1"/>
    <n v="0"/>
    <n v="0"/>
    <s v="OK"/>
    <s v="Ensacado"/>
    <x v="2"/>
    <n v="0"/>
    <s v="F. ALCONERA"/>
    <s v="A"/>
    <d v="1899-12-30T00:00:29"/>
    <d v="1899-12-30T00:00:29"/>
    <s v="OK"/>
    <m/>
    <m/>
    <d v="1899-12-30T00:00:00"/>
    <d v="1899-12-30T00:30:56"/>
    <n v="6"/>
    <n v="-3.3564814815001398E-4"/>
    <n v="30.933333333331188"/>
    <n v="15"/>
    <s v="Si"/>
  </r>
  <r>
    <s v="CCAL"/>
    <s v="2025022099"/>
    <x v="0"/>
    <s v="ECS04211R"/>
    <s v="E3710KKC"/>
    <d v="2025-03-21T00:00:00"/>
    <m/>
    <s v="3232"/>
    <x v="4"/>
    <s v="PA"/>
    <s v="PA"/>
    <m/>
    <d v="2025-03-21T00:00:00"/>
    <d v="1899-12-30T15:30:29"/>
    <d v="2025-03-21T00:00:00"/>
    <d v="1899-12-30T15:30:01"/>
    <d v="2025-03-21T00:00:00"/>
    <d v="1899-12-30T16:03:58"/>
    <x v="0"/>
    <s v="RFCPI"/>
    <s v="8043260121"/>
    <s v="FBO"/>
    <d v="1899-12-30T00:34:25"/>
    <d v="1899-12-30T00:33:57"/>
    <d v="1899-12-30T00:00:28"/>
    <s v="Ensacado"/>
    <s v="E002"/>
    <x v="1"/>
    <d v="1899-12-30T00:33:29"/>
    <d v="1899-12-30T00:33:57"/>
    <n v="15"/>
    <x v="20"/>
    <x v="4"/>
    <x v="1"/>
    <n v="0"/>
    <n v="0"/>
    <s v="OK"/>
    <s v="Ensacado"/>
    <x v="2"/>
    <n v="0"/>
    <s v="F. ALCONERA"/>
    <s v="A"/>
    <d v="1899-12-30T00:00:28"/>
    <d v="1899-12-30T00:00:28"/>
    <s v="OK"/>
    <m/>
    <m/>
    <d v="1899-12-30T00:00:00"/>
    <d v="1899-12-30T00:33:29"/>
    <n v="6"/>
    <n v="-3.2407407407009092E-4"/>
    <n v="33.483333333340696"/>
    <n v="16"/>
    <s v="Si"/>
  </r>
  <r>
    <s v="CCAL"/>
    <s v="2025022101"/>
    <x v="0"/>
    <s v="ER2347BBR"/>
    <s v="E6106KCV"/>
    <d v="2025-03-21T00:00:00"/>
    <m/>
    <s v="3297"/>
    <x v="2"/>
    <s v="PA"/>
    <s v="S1"/>
    <m/>
    <d v="2025-03-21T00:00:00"/>
    <d v="1899-12-30T15:53:38"/>
    <d v="2025-03-21T00:00:00"/>
    <d v="1899-12-30T15:53:09"/>
    <d v="2025-03-21T00:00:00"/>
    <d v="1899-12-30T16:18:07"/>
    <x v="0"/>
    <s v="RFCPI"/>
    <s v="8043260123"/>
    <s v="FBO"/>
    <d v="1899-12-30T00:25:27"/>
    <d v="1899-12-30T00:24:58"/>
    <d v="1899-12-30T00:00:29"/>
    <s v="Granel"/>
    <s v="E001"/>
    <x v="2"/>
    <d v="1899-12-30T00:24:29"/>
    <d v="1899-12-30T00:24:58"/>
    <n v="15"/>
    <x v="20"/>
    <x v="4"/>
    <x v="2"/>
    <n v="0"/>
    <n v="0"/>
    <s v="OK"/>
    <s v="Granel"/>
    <x v="2"/>
    <n v="0"/>
    <s v="F. ALCONERA"/>
    <s v="A"/>
    <d v="1899-12-30T00:00:29"/>
    <d v="1899-12-30T00:00:29"/>
    <s v="OK"/>
    <m/>
    <m/>
    <d v="1899-12-30T00:00:00"/>
    <d v="1899-12-30T00:24:29"/>
    <n v="6"/>
    <n v="-3.3564814815001398E-4"/>
    <n v="24.483333333340731"/>
    <n v="16"/>
    <s v="Si"/>
  </r>
  <r>
    <s v="CCAL"/>
    <s v="2025022102"/>
    <x v="0"/>
    <s v="ER2638BBV"/>
    <s v="E7813KDM"/>
    <d v="2025-03-21T00:00:00"/>
    <m/>
    <s v="3297"/>
    <x v="2"/>
    <s v="PA"/>
    <s v="S1"/>
    <m/>
    <d v="2025-03-21T00:00:00"/>
    <d v="1899-12-30T15:59:32"/>
    <d v="2025-03-21T00:00:00"/>
    <d v="1899-12-30T16:00:15"/>
    <d v="2025-03-21T00:00:00"/>
    <d v="1899-12-30T16:32:17"/>
    <x v="0"/>
    <s v="RFCPI"/>
    <s v="8043260126"/>
    <s v="FBO"/>
    <d v="1899-12-30T00:32:45"/>
    <d v="1899-12-30T00:32:02"/>
    <d v="1899-12-30T00:00:43"/>
    <s v="Granel"/>
    <s v="E001"/>
    <x v="1"/>
    <d v="1899-12-30T00:32:45"/>
    <d v="1899-12-30T00:32:02"/>
    <n v="15"/>
    <x v="20"/>
    <x v="4"/>
    <x v="2"/>
    <n v="0"/>
    <n v="0"/>
    <s v="OK"/>
    <s v="Granel"/>
    <x v="2"/>
    <n v="0"/>
    <s v="F. ALCONERA"/>
    <s v="A"/>
    <d v="1899-12-30T00:00:43"/>
    <d v="1899-12-30T00:00:43"/>
    <s v="OK"/>
    <m/>
    <m/>
    <d v="1899-12-30T00:00:00"/>
    <d v="1899-12-30T00:32:45"/>
    <n v="6"/>
    <d v="1899-12-30T00:00:43"/>
    <n v="32.750000000006395"/>
    <n v="16"/>
    <s v="Si"/>
  </r>
  <r>
    <s v="CCAL"/>
    <s v="2025022104"/>
    <x v="0"/>
    <s v="ER0894BBZ"/>
    <s v="E5542MNV"/>
    <d v="2025-03-21T00:00:00"/>
    <m/>
    <s v="3350"/>
    <x v="9"/>
    <s v="PA"/>
    <s v="S5"/>
    <m/>
    <d v="2025-03-21T00:00:00"/>
    <d v="1899-12-30T16:17:01"/>
    <d v="2025-03-21T00:00:00"/>
    <d v="1899-12-30T16:16:32"/>
    <d v="2025-03-21T00:00:00"/>
    <d v="1899-12-30T16:42:22"/>
    <x v="0"/>
    <s v="RFCPI"/>
    <s v="8043260127"/>
    <s v="FBO"/>
    <d v="1899-12-30T00:26:19"/>
    <d v="1899-12-30T00:25:50"/>
    <d v="1899-12-30T00:00:29"/>
    <s v="Granel"/>
    <s v="E001"/>
    <x v="2"/>
    <d v="1899-12-30T00:25:21"/>
    <d v="1899-12-30T00:25:50"/>
    <n v="16"/>
    <x v="20"/>
    <x v="4"/>
    <x v="2"/>
    <n v="0"/>
    <n v="0"/>
    <s v="OK"/>
    <s v="Granel"/>
    <x v="2"/>
    <n v="0"/>
    <s v="F. ALCONERA"/>
    <s v="A"/>
    <d v="1899-12-30T00:00:29"/>
    <d v="1899-12-30T00:00:29"/>
    <s v="OK"/>
    <m/>
    <m/>
    <d v="1899-12-30T00:00:00"/>
    <d v="1899-12-30T00:25:21"/>
    <n v="6"/>
    <n v="-3.3564814814990296E-4"/>
    <n v="25.349999999990533"/>
    <n v="16"/>
    <s v="Si"/>
  </r>
  <r>
    <s v="CCAL"/>
    <s v="2025022105"/>
    <x v="0"/>
    <s v="ER0455BBX"/>
    <s v="E0438GVW"/>
    <d v="2025-03-21T00:00:00"/>
    <m/>
    <s v="3297"/>
    <x v="2"/>
    <s v="PA"/>
    <s v="S1"/>
    <m/>
    <d v="2025-03-21T00:00:00"/>
    <d v="1899-12-30T16:18:21"/>
    <d v="2025-03-21T00:00:00"/>
    <d v="1899-12-30T16:17:52"/>
    <d v="2025-03-21T00:00:00"/>
    <d v="1899-12-30T16:46:46"/>
    <x v="0"/>
    <s v="RFCPI"/>
    <s v="8043260128"/>
    <s v="FBO"/>
    <d v="1899-12-30T00:29:23"/>
    <d v="1899-12-30T00:28:54"/>
    <d v="1899-12-30T00:00:29"/>
    <s v="Granel"/>
    <s v="E001"/>
    <x v="1"/>
    <d v="1899-12-30T00:28:25"/>
    <d v="1899-12-30T00:28:54"/>
    <n v="16"/>
    <x v="20"/>
    <x v="4"/>
    <x v="2"/>
    <n v="0"/>
    <n v="0"/>
    <s v="OK"/>
    <s v="Granel"/>
    <x v="2"/>
    <n v="0"/>
    <s v="F. ALCONERA"/>
    <s v="A"/>
    <d v="1899-12-30T00:00:29"/>
    <d v="1899-12-30T00:00:29"/>
    <s v="OK"/>
    <m/>
    <m/>
    <d v="1899-12-30T00:00:00"/>
    <d v="1899-12-30T00:28:25"/>
    <n v="6"/>
    <n v="-3.3564814814990296E-4"/>
    <n v="28.416666666672015"/>
    <n v="16"/>
    <s v="Si"/>
  </r>
  <r>
    <s v="CCAL"/>
    <s v="2025022107"/>
    <x v="0"/>
    <s v="ER1760BDB"/>
    <s v="E3179MJG"/>
    <d v="2025-03-21T00:00:00"/>
    <m/>
    <s v="3350"/>
    <x v="9"/>
    <s v="PA"/>
    <s v="S5"/>
    <m/>
    <d v="2025-03-21T00:00:00"/>
    <d v="1899-12-30T16:24:22"/>
    <d v="2025-03-21T00:00:00"/>
    <d v="1899-12-30T16:23:54"/>
    <d v="2025-03-21T00:00:00"/>
    <d v="1899-12-30T16:58:46"/>
    <x v="0"/>
    <s v="RFCPI"/>
    <s v="8043260130"/>
    <s v="FBO"/>
    <d v="1899-12-30T00:35:20"/>
    <d v="1899-12-30T00:34:52"/>
    <d v="1899-12-30T00:00:28"/>
    <s v="Granel"/>
    <s v="E001"/>
    <x v="2"/>
    <d v="1899-12-30T00:34:24"/>
    <d v="1899-12-30T00:34:52"/>
    <n v="16"/>
    <x v="20"/>
    <x v="4"/>
    <x v="2"/>
    <n v="0"/>
    <n v="0"/>
    <s v="OK"/>
    <s v="Granel"/>
    <x v="2"/>
    <n v="0"/>
    <s v="F. ALCONERA"/>
    <s v="A"/>
    <d v="1899-12-30T00:00:28"/>
    <d v="1899-12-30T00:00:28"/>
    <s v="OK"/>
    <m/>
    <m/>
    <d v="1899-12-30T00:00:00"/>
    <d v="1899-12-30T00:34:24"/>
    <n v="6"/>
    <n v="-3.240740740699799E-4"/>
    <n v="34.400000000001697"/>
    <n v="16"/>
    <s v="Si"/>
  </r>
  <r>
    <s v="CCAL"/>
    <s v="2025022109"/>
    <x v="0"/>
    <s v="ER0959BDL"/>
    <s v="E3594MCX"/>
    <d v="2025-03-21T00:00:00"/>
    <m/>
    <s v="3230"/>
    <x v="1"/>
    <s v="PA"/>
    <s v="PA"/>
    <m/>
    <d v="2025-03-21T00:00:00"/>
    <d v="1899-12-30T16:48:13"/>
    <d v="2025-03-21T00:00:00"/>
    <d v="1899-12-30T16:47:43"/>
    <d v="2025-03-21T00:00:00"/>
    <d v="1899-12-30T17:13:14"/>
    <x v="0"/>
    <s v="RFCPI"/>
    <s v="8043260133"/>
    <s v="FBO"/>
    <d v="1899-12-30T00:26:01"/>
    <d v="1899-12-30T00:25:31"/>
    <d v="1899-12-30T00:00:30"/>
    <s v="Ensacado"/>
    <s v="E002"/>
    <x v="2"/>
    <d v="1899-12-30T00:25:01"/>
    <d v="1899-12-30T00:25:31"/>
    <n v="16"/>
    <x v="20"/>
    <x v="4"/>
    <x v="1"/>
    <n v="0"/>
    <n v="0"/>
    <s v="OK"/>
    <s v="Ensacado"/>
    <x v="2"/>
    <n v="0"/>
    <s v="F. ALCONERA"/>
    <s v="A"/>
    <d v="1899-12-30T00:00:30"/>
    <d v="1899-12-30T00:00:30"/>
    <s v="OK"/>
    <m/>
    <m/>
    <d v="1899-12-30T00:00:00"/>
    <d v="1899-12-30T00:25:01"/>
    <n v="6"/>
    <n v="-3.4722222222005605E-4"/>
    <n v="25.016666666673562"/>
    <n v="17"/>
    <s v="Si"/>
  </r>
  <r>
    <s v="CCAL"/>
    <s v="2025022110"/>
    <x v="0"/>
    <s v="E1141FZS"/>
    <m/>
    <d v="2025-03-21T00:00:00"/>
    <m/>
    <s v="3230"/>
    <x v="1"/>
    <s v="PA"/>
    <s v="PA"/>
    <m/>
    <d v="2025-03-21T00:00:00"/>
    <d v="1899-12-30T16:53:32"/>
    <d v="2025-03-21T00:00:00"/>
    <d v="1899-12-30T16:54:10"/>
    <d v="2025-03-21T00:00:00"/>
    <d v="1899-12-30T17:24:42"/>
    <x v="0"/>
    <s v="RFCPI"/>
    <s v="8043260136"/>
    <s v="FBO"/>
    <d v="1899-12-30T00:31:10"/>
    <d v="1899-12-30T00:30:32"/>
    <d v="1899-12-30T00:00:38"/>
    <s v="Ensacado"/>
    <s v="E002"/>
    <x v="1"/>
    <d v="1899-12-30T00:31:10"/>
    <d v="1899-12-30T00:30:32"/>
    <n v="16"/>
    <x v="20"/>
    <x v="4"/>
    <x v="1"/>
    <n v="0"/>
    <n v="0"/>
    <s v="OK"/>
    <s v="Ensacado"/>
    <x v="2"/>
    <n v="0"/>
    <s v="F. ALCONERA"/>
    <s v="A"/>
    <d v="1899-12-30T00:00:38"/>
    <d v="1899-12-30T00:00:38"/>
    <s v="OK"/>
    <m/>
    <m/>
    <d v="1899-12-30T00:00:00"/>
    <d v="1899-12-30T00:31:10"/>
    <n v="6"/>
    <d v="1899-12-30T00:00:38"/>
    <n v="31.166666666668927"/>
    <n v="17"/>
    <s v="Si"/>
  </r>
  <r>
    <s v="CCAL"/>
    <s v="2025022112"/>
    <x v="0"/>
    <s v="ER6677BBW"/>
    <s v="E6245LDT"/>
    <d v="2025-03-21T00:00:00"/>
    <m/>
    <s v="3297"/>
    <x v="2"/>
    <s v="PA"/>
    <s v="S1"/>
    <m/>
    <d v="2025-03-21T00:00:00"/>
    <d v="1899-12-30T17:07:55"/>
    <d v="2025-03-21T00:00:00"/>
    <d v="1899-12-30T17:07:26"/>
    <d v="2025-03-21T00:00:00"/>
    <d v="1899-12-30T17:31:09"/>
    <x v="0"/>
    <s v="RFCPI"/>
    <s v="8043260138"/>
    <s v="FBO"/>
    <d v="1899-12-30T00:24:12"/>
    <d v="1899-12-30T00:23:43"/>
    <d v="1899-12-30T00:00:29"/>
    <s v="Granel"/>
    <s v="E001"/>
    <x v="2"/>
    <d v="1899-12-30T00:23:14"/>
    <d v="1899-12-30T00:23:43"/>
    <n v="17"/>
    <x v="20"/>
    <x v="4"/>
    <x v="2"/>
    <n v="0"/>
    <n v="0"/>
    <s v="OK"/>
    <s v="Granel"/>
    <x v="2"/>
    <n v="0"/>
    <s v="F. ALCONERA"/>
    <s v="A"/>
    <d v="1899-12-30T00:00:29"/>
    <d v="1899-12-30T00:00:29"/>
    <s v="OK"/>
    <m/>
    <m/>
    <d v="1899-12-30T00:00:00"/>
    <d v="1899-12-30T00:23:14"/>
    <n v="6"/>
    <n v="-3.3564814815001398E-4"/>
    <n v="23.233333333334301"/>
    <n v="17"/>
    <s v="Si"/>
  </r>
  <r>
    <s v="CCAL"/>
    <s v="2025022113"/>
    <x v="0"/>
    <s v="ER4777BBM"/>
    <s v="E5987LDC"/>
    <d v="2025-03-21T00:00:00"/>
    <m/>
    <s v="3350"/>
    <x v="9"/>
    <s v="PA"/>
    <s v="S5"/>
    <m/>
    <d v="2025-03-21T00:00:00"/>
    <d v="1899-12-30T17:33:42"/>
    <d v="2025-03-21T00:00:00"/>
    <d v="1899-12-30T17:33:14"/>
    <d v="2025-03-21T00:00:00"/>
    <d v="1899-12-30T18:04:05"/>
    <x v="0"/>
    <s v="RFCPI"/>
    <s v="8043260141"/>
    <s v="FBO"/>
    <d v="1899-12-30T00:31:19"/>
    <d v="1899-12-30T00:30:51"/>
    <d v="1899-12-30T00:00:28"/>
    <s v="Granel"/>
    <s v="E001"/>
    <x v="2"/>
    <d v="1899-12-30T00:30:23"/>
    <d v="1899-12-30T00:30:51"/>
    <n v="17"/>
    <x v="20"/>
    <x v="4"/>
    <x v="2"/>
    <n v="0"/>
    <n v="0"/>
    <s v="OK"/>
    <s v="Granel"/>
    <x v="2"/>
    <n v="0"/>
    <s v="F. ALCONERA"/>
    <s v="A"/>
    <d v="1899-12-30T00:00:28"/>
    <d v="1899-12-30T00:00:28"/>
    <s v="OK"/>
    <m/>
    <m/>
    <d v="1899-12-30T00:00:00"/>
    <d v="1899-12-30T00:30:23"/>
    <n v="6"/>
    <n v="-3.240740740699799E-4"/>
    <n v="30.383333333337497"/>
    <n v="18"/>
    <s v="Si"/>
  </r>
  <r>
    <s v="CCAL"/>
    <s v="2025022115"/>
    <x v="0"/>
    <s v="ER8838BDG"/>
    <s v="E9327MSL"/>
    <d v="2025-03-21T00:00:00"/>
    <m/>
    <s v="3230"/>
    <x v="1"/>
    <s v="PA"/>
    <s v="PA"/>
    <m/>
    <d v="2025-03-21T00:00:00"/>
    <d v="1899-12-30T17:37:08"/>
    <d v="2025-03-21T00:00:00"/>
    <d v="1899-12-30T17:36:40"/>
    <d v="2025-03-21T00:00:00"/>
    <d v="1899-12-30T18:11:44"/>
    <x v="0"/>
    <s v="RFCPI"/>
    <s v="8043260142"/>
    <s v="FBO"/>
    <d v="1899-12-30T00:35:32"/>
    <d v="1899-12-30T00:35:04"/>
    <d v="1899-12-30T00:00:28"/>
    <s v="Ensacado"/>
    <s v="E002"/>
    <x v="2"/>
    <d v="1899-12-30T00:34:36"/>
    <d v="1899-12-30T00:35:04"/>
    <n v="17"/>
    <x v="20"/>
    <x v="4"/>
    <x v="1"/>
    <n v="0"/>
    <n v="0"/>
    <s v="OK"/>
    <s v="Ensacado"/>
    <x v="2"/>
    <n v="0"/>
    <s v="F. ALCONERA"/>
    <s v="A"/>
    <d v="1899-12-30T00:00:28"/>
    <d v="1899-12-30T00:00:28"/>
    <s v="OK"/>
    <m/>
    <m/>
    <d v="1899-12-30T00:00:00"/>
    <d v="1899-12-30T00:34:36"/>
    <n v="6"/>
    <n v="-3.240740740699799E-4"/>
    <n v="34.60000000000317"/>
    <n v="18"/>
    <s v="Si"/>
  </r>
  <r>
    <s v="CCAL"/>
    <s v="2025022114"/>
    <x v="0"/>
    <s v="EMA02515R"/>
    <s v="E4262KXX"/>
    <d v="2025-03-21T00:00:00"/>
    <m/>
    <s v="3350"/>
    <x v="9"/>
    <s v="PA"/>
    <s v="S5"/>
    <m/>
    <d v="2025-03-21T00:00:00"/>
    <d v="1899-12-30T17:34:56"/>
    <d v="2025-03-21T00:00:00"/>
    <d v="1899-12-30T17:34:27"/>
    <d v="2025-03-21T00:00:00"/>
    <d v="1899-12-30T18:13:03"/>
    <x v="0"/>
    <s v="RFCPI"/>
    <s v="8043260143"/>
    <s v="FBO"/>
    <d v="1899-12-30T00:39:05"/>
    <d v="1899-12-30T00:38:36"/>
    <d v="1899-12-30T00:00:29"/>
    <s v="Granel"/>
    <s v="E001"/>
    <x v="2"/>
    <d v="1899-12-30T00:38:07"/>
    <d v="1899-12-30T00:38:36"/>
    <n v="17"/>
    <x v="20"/>
    <x v="4"/>
    <x v="2"/>
    <n v="0"/>
    <n v="0"/>
    <s v="OK"/>
    <s v="Granel"/>
    <x v="2"/>
    <n v="0"/>
    <s v="F. ALCONERA"/>
    <s v="A"/>
    <d v="1899-12-30T00:00:29"/>
    <d v="1899-12-30T00:00:29"/>
    <s v="OK"/>
    <m/>
    <m/>
    <d v="1899-12-30T00:00:00"/>
    <d v="1899-12-30T00:38:07"/>
    <n v="6"/>
    <n v="-3.3564814815001398E-4"/>
    <n v="38.116666666670334"/>
    <n v="18"/>
    <s v="Si"/>
  </r>
  <r>
    <s v="CCAL"/>
    <s v="2025022119"/>
    <x v="0"/>
    <s v="ER1200BBL"/>
    <s v="E8055LBS"/>
    <d v="2025-03-21T00:00:00"/>
    <m/>
    <s v="3228"/>
    <x v="3"/>
    <s v="PA"/>
    <s v="S4"/>
    <m/>
    <d v="2025-03-21T00:00:00"/>
    <d v="1899-12-30T20:17:08"/>
    <d v="2025-03-21T00:00:00"/>
    <d v="1899-12-30T20:16:40"/>
    <d v="2025-03-21T00:00:00"/>
    <d v="1899-12-30T20:54:18"/>
    <x v="0"/>
    <s v="RFCPI"/>
    <s v="8043260145"/>
    <s v="FBO"/>
    <d v="1899-12-30T00:38:06"/>
    <d v="1899-12-30T00:37:38"/>
    <d v="1899-12-30T00:00:28"/>
    <s v="Granel"/>
    <s v="E001"/>
    <x v="2"/>
    <d v="1899-12-30T00:37:10"/>
    <d v="1899-12-30T00:37:38"/>
    <n v="20"/>
    <x v="20"/>
    <x v="4"/>
    <x v="2"/>
    <n v="0"/>
    <n v="0"/>
    <s v="OK"/>
    <s v="Granel"/>
    <x v="2"/>
    <n v="0"/>
    <s v="F. ALCONERA"/>
    <s v="A"/>
    <d v="1899-12-30T00:00:28"/>
    <d v="1899-12-30T00:00:28"/>
    <s v="OK"/>
    <m/>
    <m/>
    <d v="1899-12-30T00:00:00"/>
    <d v="1899-12-30T00:37:10"/>
    <n v="6"/>
    <n v="-3.240740740699799E-4"/>
    <n v="37.166666666673699"/>
    <n v="20"/>
    <s v="Si"/>
  </r>
  <r>
    <s v="CCAL"/>
    <s v="2025022122"/>
    <x v="0"/>
    <s v="ER0492BDR"/>
    <s v="E8680HRP"/>
    <d v="2025-03-22T00:00:00"/>
    <m/>
    <s v="3230"/>
    <x v="1"/>
    <s v="PA"/>
    <s v="PA"/>
    <m/>
    <d v="2025-03-22T00:00:00"/>
    <d v="1899-12-30T06:03:09"/>
    <d v="2025-03-22T00:00:00"/>
    <d v="1899-12-30T06:02:46"/>
    <d v="2025-03-22T00:00:00"/>
    <d v="1899-12-30T06:43:23"/>
    <x v="0"/>
    <s v="RFCPI"/>
    <s v="8043260146"/>
    <s v="FBO"/>
    <d v="1899-12-30T00:00:00"/>
    <d v="1899-12-30T00:00:00"/>
    <d v="1899-12-30T00:00:00"/>
    <s v="Ensacado"/>
    <s v="E002"/>
    <x v="2"/>
    <d v="1899-12-30T00:40:14"/>
    <d v="1899-12-30T00:40:37"/>
    <n v="6"/>
    <x v="22"/>
    <x v="4"/>
    <x v="1"/>
    <n v="0"/>
    <n v="0"/>
    <s v="OK"/>
    <s v="Ensacado"/>
    <x v="2"/>
    <n v="0"/>
    <s v="F. ALCONERA"/>
    <s v="A"/>
    <d v="1899-12-30T00:00:00"/>
    <d v="1899-12-30T00:00:00"/>
    <s v="OK"/>
    <m/>
    <m/>
    <d v="1899-12-30T00:00:00"/>
    <d v="1899-12-30T00:40:14"/>
    <n v="7"/>
    <n v="-2.6620370370000757E-4"/>
    <n v="40.233333333326406"/>
    <n v="6"/>
    <s v="Si"/>
  </r>
  <r>
    <s v="CCAL"/>
    <s v="2025022123"/>
    <x v="0"/>
    <s v="ER9645BBZ"/>
    <s v="E0945JZT"/>
    <d v="2025-03-22T00:00:00"/>
    <m/>
    <s v="3350"/>
    <x v="9"/>
    <s v="PA"/>
    <s v="S2"/>
    <m/>
    <d v="2025-03-22T00:00:00"/>
    <d v="1899-12-30T06:40:20"/>
    <d v="2025-03-22T00:00:00"/>
    <d v="1899-12-30T06:39:53"/>
    <d v="2025-03-22T00:00:00"/>
    <d v="1899-12-30T07:17:53"/>
    <x v="0"/>
    <s v="RFCPI"/>
    <s v="8043260147"/>
    <s v="FBO"/>
    <d v="1899-12-30T00:00:00"/>
    <d v="1899-12-30T00:00:00"/>
    <d v="1899-12-30T00:00:00"/>
    <s v="Granel"/>
    <s v="E001"/>
    <x v="2"/>
    <d v="1899-12-30T00:37:33"/>
    <d v="1899-12-30T00:38:00"/>
    <n v="6"/>
    <x v="22"/>
    <x v="4"/>
    <x v="2"/>
    <n v="0"/>
    <n v="0"/>
    <s v="OK"/>
    <s v="Granel"/>
    <x v="2"/>
    <n v="0"/>
    <s v="F. ALCONERA"/>
    <s v="A"/>
    <d v="1899-12-30T00:00:00"/>
    <d v="1899-12-30T00:00:00"/>
    <s v="OK"/>
    <m/>
    <m/>
    <d v="1899-12-30T00:00:00"/>
    <d v="1899-12-30T00:37:33"/>
    <n v="7"/>
    <n v="-3.1249999999999334E-4"/>
    <n v="37.550000000001553"/>
    <n v="7"/>
    <s v="Si"/>
  </r>
  <r>
    <s v="CCAL"/>
    <s v="2025022124"/>
    <x v="0"/>
    <s v="ER3547BBD"/>
    <s v="E8416KLT"/>
    <d v="2025-03-22T00:00:00"/>
    <m/>
    <s v="3228"/>
    <x v="3"/>
    <s v="PA"/>
    <s v="S4"/>
    <m/>
    <d v="2025-03-22T00:00:00"/>
    <d v="1899-12-30T07:48:46"/>
    <d v="2025-03-22T00:00:00"/>
    <d v="1899-12-30T07:48:19"/>
    <d v="2025-03-22T00:00:00"/>
    <d v="1899-12-30T08:17:54"/>
    <x v="0"/>
    <s v="RFCPI"/>
    <s v="8043260148"/>
    <s v="FBO"/>
    <d v="1899-12-30T00:00:00"/>
    <d v="1899-12-30T00:00:00"/>
    <d v="1899-12-30T00:00:00"/>
    <s v="Granel"/>
    <s v="E001"/>
    <x v="2"/>
    <d v="1899-12-30T00:29:08"/>
    <d v="1899-12-30T00:29:35"/>
    <n v="7"/>
    <x v="22"/>
    <x v="4"/>
    <x v="2"/>
    <n v="0"/>
    <n v="0"/>
    <s v="OK"/>
    <s v="Granel"/>
    <x v="2"/>
    <n v="0"/>
    <s v="F. ALCONERA"/>
    <s v="A"/>
    <d v="1899-12-30T00:00:00"/>
    <d v="1899-12-30T00:00:00"/>
    <s v="OK"/>
    <m/>
    <m/>
    <d v="1899-12-30T00:00:00"/>
    <d v="1899-12-30T00:29:08"/>
    <n v="7"/>
    <n v="-3.1249999999999334E-4"/>
    <n v="29.133333333331144"/>
    <n v="8"/>
    <s v="Si"/>
  </r>
  <r>
    <s v="CCAL"/>
    <s v="2025022125"/>
    <x v="0"/>
    <s v="ER1760BDB"/>
    <s v="E3179MJG"/>
    <d v="2025-03-22T00:00:00"/>
    <m/>
    <s v="3350"/>
    <x v="9"/>
    <s v="PA"/>
    <s v="S2"/>
    <m/>
    <d v="2025-03-22T00:00:00"/>
    <d v="1899-12-30T09:04:08"/>
    <d v="2025-03-22T00:00:00"/>
    <d v="1899-12-30T09:03:42"/>
    <d v="2025-03-22T00:00:00"/>
    <d v="1899-12-30T09:28:42"/>
    <x v="0"/>
    <s v="RFCPI"/>
    <s v="8043260149"/>
    <s v="FBO"/>
    <d v="1899-12-30T00:00:00"/>
    <d v="1899-12-30T00:00:00"/>
    <d v="1899-12-30T00:00:00"/>
    <s v="Granel"/>
    <s v="E001"/>
    <x v="2"/>
    <d v="1899-12-30T00:24:34"/>
    <d v="1899-12-30T00:25:00"/>
    <n v="9"/>
    <x v="22"/>
    <x v="4"/>
    <x v="2"/>
    <n v="0"/>
    <n v="0"/>
    <s v="OK"/>
    <s v="Granel"/>
    <x v="2"/>
    <n v="0"/>
    <s v="F. ALCONERA"/>
    <s v="A"/>
    <d v="1899-12-30T00:00:00"/>
    <d v="1899-12-30T00:00:00"/>
    <s v="OK"/>
    <m/>
    <m/>
    <d v="1899-12-30T00:00:00"/>
    <d v="1899-12-30T00:24:34"/>
    <n v="7"/>
    <n v="-3.0092592593000678E-4"/>
    <n v="24.566666666673569"/>
    <n v="9"/>
    <s v="Si"/>
  </r>
  <r>
    <s v="CCAL"/>
    <s v="2025022126"/>
    <x v="0"/>
    <s v="ER0894BBZ"/>
    <s v="E5542MNV"/>
    <d v="2025-03-22T00:00:00"/>
    <m/>
    <s v="3350"/>
    <x v="9"/>
    <s v="PA"/>
    <s v="S2"/>
    <m/>
    <d v="2025-03-22T00:00:00"/>
    <d v="1899-12-30T10:02:09"/>
    <d v="2025-03-22T00:00:00"/>
    <d v="1899-12-30T10:01:43"/>
    <d v="2025-03-22T00:00:00"/>
    <d v="1899-12-30T10:26:40"/>
    <x v="0"/>
    <s v="RFCPI"/>
    <s v="8043260150"/>
    <s v="FBO"/>
    <d v="1899-12-30T00:00:00"/>
    <d v="1899-12-30T00:00:00"/>
    <d v="1899-12-30T00:00:00"/>
    <s v="Granel"/>
    <s v="E001"/>
    <x v="2"/>
    <d v="1899-12-30T00:24:31"/>
    <d v="1899-12-30T00:24:57"/>
    <n v="10"/>
    <x v="22"/>
    <x v="4"/>
    <x v="2"/>
    <n v="0"/>
    <n v="0"/>
    <s v="OK"/>
    <s v="Granel"/>
    <x v="2"/>
    <n v="0"/>
    <s v="F. ALCONERA"/>
    <s v="A"/>
    <d v="1899-12-30T00:00:00"/>
    <d v="1899-12-30T00:00:00"/>
    <s v="OK"/>
    <m/>
    <m/>
    <d v="1899-12-30T00:00:00"/>
    <d v="1899-12-30T00:24:31"/>
    <n v="7"/>
    <n v="-3.0092592591995926E-4"/>
    <n v="24.516666666676841"/>
    <n v="10"/>
    <s v="Si"/>
  </r>
  <r>
    <s v="CCAL"/>
    <s v="2025022127"/>
    <x v="0"/>
    <s v="ER9645BBZ"/>
    <s v="E0945JZT"/>
    <d v="2025-03-23T00:00:00"/>
    <m/>
    <s v="3350"/>
    <x v="9"/>
    <s v="PA"/>
    <s v="S2"/>
    <m/>
    <d v="2025-03-23T00:00:00"/>
    <d v="1899-12-30T05:49:27"/>
    <d v="2025-03-23T00:00:00"/>
    <d v="1899-12-30T05:49:05"/>
    <d v="2025-03-23T00:00:00"/>
    <d v="1899-12-30T06:19:17"/>
    <x v="0"/>
    <s v="RFCPI"/>
    <s v="8043260151"/>
    <s v="FBO"/>
    <d v="1899-12-30T00:00:00"/>
    <d v="1899-12-30T00:00:00"/>
    <d v="1899-12-30T00:00:00"/>
    <s v="Granel"/>
    <s v="E001"/>
    <x v="2"/>
    <d v="1899-12-30T00:29:50"/>
    <d v="1899-12-30T00:30:12"/>
    <n v="5"/>
    <x v="23"/>
    <x v="6"/>
    <x v="2"/>
    <n v="0"/>
    <n v="0"/>
    <s v="OK"/>
    <s v="Granel"/>
    <x v="2"/>
    <n v="0"/>
    <s v="F. ALCONERA"/>
    <s v="A"/>
    <d v="1899-12-30T00:00:00"/>
    <d v="1899-12-30T00:00:00"/>
    <s v="OK"/>
    <m/>
    <m/>
    <d v="1899-12-30T00:00:00"/>
    <d v="1899-12-30T00:29:50"/>
    <n v="1"/>
    <n v="-2.5462962962999325E-4"/>
    <n v="29.833333333329616"/>
    <n v="6"/>
    <s v="Si"/>
  </r>
  <r>
    <s v="CCAL"/>
    <s v="2025022129"/>
    <x v="0"/>
    <s v="ER1991BBZ"/>
    <s v="E6028JLK"/>
    <d v="2025-03-23T00:00:00"/>
    <m/>
    <s v="3350"/>
    <x v="9"/>
    <s v="PA"/>
    <s v="S2"/>
    <m/>
    <d v="2025-03-23T00:00:00"/>
    <d v="1899-12-30T07:02:12"/>
    <d v="2025-03-23T00:00:00"/>
    <d v="1899-12-30T07:01:47"/>
    <d v="2025-03-23T00:00:00"/>
    <d v="1899-12-30T07:45:07"/>
    <x v="0"/>
    <s v="RFCPI"/>
    <s v="8043260152"/>
    <s v="FBO"/>
    <d v="1899-12-30T00:00:00"/>
    <d v="1899-12-30T00:00:00"/>
    <d v="1899-12-30T00:00:00"/>
    <s v="Granel"/>
    <s v="E001"/>
    <x v="2"/>
    <d v="1899-12-30T00:42:55"/>
    <d v="1899-12-30T00:43:20"/>
    <n v="7"/>
    <x v="23"/>
    <x v="6"/>
    <x v="2"/>
    <n v="0"/>
    <n v="0"/>
    <s v="OK"/>
    <s v="Granel"/>
    <x v="2"/>
    <n v="0"/>
    <s v="F. ALCONERA"/>
    <s v="A"/>
    <d v="1899-12-30T00:00:00"/>
    <d v="1899-12-30T00:00:00"/>
    <s v="OK"/>
    <m/>
    <m/>
    <d v="1899-12-30T00:00:00"/>
    <d v="1899-12-30T00:42:55"/>
    <n v="1"/>
    <n v="-2.893518518499727E-4"/>
    <n v="42.916666666680037"/>
    <n v="7"/>
    <s v="Si"/>
  </r>
  <r>
    <s v="CCAL"/>
    <s v="2025022130"/>
    <x v="0"/>
    <s v="ER3456BCC"/>
    <s v="E2492HHN"/>
    <d v="2025-03-23T00:00:00"/>
    <m/>
    <s v="3350"/>
    <x v="9"/>
    <s v="PA"/>
    <s v="S2"/>
    <m/>
    <d v="2025-03-23T00:00:00"/>
    <d v="1899-12-30T07:03:23"/>
    <d v="2025-03-23T00:00:00"/>
    <d v="1899-12-30T07:02:58"/>
    <d v="2025-03-23T00:00:00"/>
    <d v="1899-12-30T07:57:32"/>
    <x v="0"/>
    <s v="RFCPI"/>
    <s v="8043260153"/>
    <s v="FBO"/>
    <d v="1899-12-30T00:00:00"/>
    <d v="1899-12-30T00:00:00"/>
    <d v="1899-12-30T00:00:00"/>
    <s v="Granel"/>
    <s v="E001"/>
    <x v="2"/>
    <d v="1899-12-30T00:54:09"/>
    <d v="1899-12-30T00:54:34"/>
    <n v="7"/>
    <x v="23"/>
    <x v="6"/>
    <x v="2"/>
    <n v="0"/>
    <n v="0"/>
    <s v="OK"/>
    <s v="Granel"/>
    <x v="2"/>
    <n v="0"/>
    <s v="F. ALCONERA"/>
    <s v="B"/>
    <d v="1899-12-30T00:00:00"/>
    <d v="1899-12-30T00:00:00"/>
    <s v="OK"/>
    <m/>
    <m/>
    <d v="1899-12-30T00:00:00"/>
    <d v="1899-12-30T00:54:09"/>
    <n v="1"/>
    <n v="-2.8935185185002821E-4"/>
    <n v="54.150000000004788"/>
    <n v="7"/>
    <s v="No"/>
  </r>
  <r>
    <s v="CCAL"/>
    <s v="2025022131"/>
    <x v="0"/>
    <s v="EMA02515R"/>
    <s v="E4262KXX"/>
    <d v="2025-03-23T00:00:00"/>
    <m/>
    <s v="3350"/>
    <x v="9"/>
    <s v="PA"/>
    <s v="S2"/>
    <m/>
    <d v="2025-03-23T00:00:00"/>
    <d v="1899-12-30T08:35:26"/>
    <d v="2025-03-23T00:00:00"/>
    <d v="1899-12-30T08:35:02"/>
    <d v="2025-03-23T00:00:00"/>
    <d v="1899-12-30T09:01:14"/>
    <x v="0"/>
    <s v="RFCPI"/>
    <s v="8043260154"/>
    <s v="FBO"/>
    <d v="1899-12-30T00:00:00"/>
    <d v="1899-12-30T00:00:00"/>
    <d v="1899-12-30T00:00:00"/>
    <s v="Granel"/>
    <s v="E001"/>
    <x v="2"/>
    <d v="1899-12-30T00:25:48"/>
    <d v="1899-12-30T00:26:12"/>
    <n v="8"/>
    <x v="23"/>
    <x v="6"/>
    <x v="2"/>
    <n v="0"/>
    <n v="0"/>
    <s v="OK"/>
    <s v="Granel"/>
    <x v="2"/>
    <n v="0"/>
    <s v="F. ALCONERA"/>
    <s v="A"/>
    <d v="1899-12-30T00:00:00"/>
    <d v="1899-12-30T00:00:00"/>
    <s v="OK"/>
    <m/>
    <m/>
    <d v="1899-12-30T00:00:00"/>
    <d v="1899-12-30T00:25:48"/>
    <n v="1"/>
    <n v="-2.7777777776999413E-4"/>
    <n v="25.800000000004751"/>
    <n v="9"/>
    <s v="Si"/>
  </r>
  <r>
    <s v="CCAL"/>
    <s v="2025022132"/>
    <x v="0"/>
    <s v="ER4777BBM"/>
    <s v="E5987LDC"/>
    <d v="2025-03-23T00:00:00"/>
    <m/>
    <s v="3350"/>
    <x v="9"/>
    <s v="PA"/>
    <s v="S2"/>
    <m/>
    <d v="2025-03-23T00:00:00"/>
    <d v="1899-12-30T09:09:32"/>
    <d v="2025-03-23T00:00:00"/>
    <d v="1899-12-30T09:09:08"/>
    <d v="2025-03-23T00:00:00"/>
    <d v="1899-12-30T09:36:20"/>
    <x v="0"/>
    <s v="RFCPI"/>
    <s v="8043260155"/>
    <s v="FBO"/>
    <d v="1899-12-30T00:00:00"/>
    <d v="1899-12-30T00:00:00"/>
    <d v="1899-12-30T00:00:00"/>
    <s v="Granel"/>
    <s v="E001"/>
    <x v="2"/>
    <d v="1899-12-30T00:26:48"/>
    <d v="1899-12-30T00:27:12"/>
    <n v="9"/>
    <x v="23"/>
    <x v="6"/>
    <x v="2"/>
    <n v="0"/>
    <n v="0"/>
    <s v="OK"/>
    <s v="Granel"/>
    <x v="2"/>
    <n v="0"/>
    <s v="F. ALCONERA"/>
    <s v="A"/>
    <d v="1899-12-30T00:00:00"/>
    <d v="1899-12-30T00:00:00"/>
    <s v="OK"/>
    <m/>
    <m/>
    <d v="1899-12-30T00:00:00"/>
    <d v="1899-12-30T00:26:48"/>
    <n v="1"/>
    <n v="-2.7777777777998613E-4"/>
    <n v="26.799999999998434"/>
    <n v="9"/>
    <s v="Si"/>
  </r>
  <r>
    <s v="CCAL"/>
    <s v="2025022133"/>
    <x v="0"/>
    <s v="ER5689BBD"/>
    <s v="E5397JZM"/>
    <d v="2025-03-23T00:00:00"/>
    <m/>
    <s v="3350"/>
    <x v="9"/>
    <s v="PA"/>
    <s v="S2"/>
    <m/>
    <d v="2025-03-23T00:00:00"/>
    <d v="1899-12-30T09:11:15"/>
    <d v="2025-03-23T00:00:00"/>
    <d v="1899-12-30T09:10:49"/>
    <d v="2025-03-23T00:00:00"/>
    <d v="1899-12-30T09:55:28"/>
    <x v="0"/>
    <s v="RFCPI"/>
    <s v="8043260156"/>
    <s v="FBO"/>
    <d v="1899-12-30T00:00:00"/>
    <d v="1899-12-30T00:00:00"/>
    <d v="1899-12-30T00:00:00"/>
    <s v="Granel"/>
    <s v="E001"/>
    <x v="2"/>
    <d v="1899-12-30T00:44:13"/>
    <d v="1899-12-30T00:44:39"/>
    <n v="9"/>
    <x v="23"/>
    <x v="6"/>
    <x v="2"/>
    <n v="0"/>
    <n v="0"/>
    <s v="OK"/>
    <s v="Granel"/>
    <x v="2"/>
    <n v="0"/>
    <s v="F. ALCONERA"/>
    <s v="A"/>
    <d v="1899-12-30T00:00:00"/>
    <d v="1899-12-30T00:00:00"/>
    <s v="OK"/>
    <m/>
    <m/>
    <d v="1899-12-30T00:00:00"/>
    <d v="1899-12-30T00:44:13"/>
    <n v="1"/>
    <n v="-3.0092592593000678E-4"/>
    <n v="44.216666666668807"/>
    <n v="9"/>
    <s v="Si"/>
  </r>
  <r>
    <s v="CCAL"/>
    <s v="2025022134"/>
    <x v="0"/>
    <s v="ER9645BBZ"/>
    <s v="E0945JZT"/>
    <d v="2025-03-23T00:00:00"/>
    <m/>
    <s v="3350"/>
    <x v="9"/>
    <s v="PA"/>
    <s v="S2"/>
    <m/>
    <d v="2025-03-23T00:00:00"/>
    <d v="1899-12-30T10:41:37"/>
    <d v="2025-03-23T00:00:00"/>
    <d v="1899-12-30T10:41:14"/>
    <d v="2025-03-23T00:00:00"/>
    <d v="1899-12-30T11:06:00"/>
    <x v="0"/>
    <s v="RFCPI"/>
    <s v="8043260157"/>
    <s v="FBO"/>
    <d v="1899-12-30T00:00:00"/>
    <d v="1899-12-30T00:00:00"/>
    <d v="1899-12-30T00:00:00"/>
    <s v="Granel"/>
    <s v="E001"/>
    <x v="2"/>
    <d v="1899-12-30T00:24:23"/>
    <d v="1899-12-30T00:24:46"/>
    <n v="10"/>
    <x v="23"/>
    <x v="6"/>
    <x v="2"/>
    <n v="0"/>
    <n v="0"/>
    <s v="OK"/>
    <s v="Granel"/>
    <x v="2"/>
    <n v="0"/>
    <s v="F. ALCONERA"/>
    <s v="A"/>
    <d v="1899-12-30T00:00:00"/>
    <d v="1899-12-30T00:00:00"/>
    <s v="OK"/>
    <m/>
    <m/>
    <d v="1899-12-30T00:00:00"/>
    <d v="1899-12-30T00:24:23"/>
    <n v="1"/>
    <n v="-2.6620370370000757E-4"/>
    <n v="24.3833333333328"/>
    <n v="11"/>
    <s v="Si"/>
  </r>
  <r>
    <s v="CCAL"/>
    <s v="2025022135"/>
    <x v="0"/>
    <s v="ER3456BCC"/>
    <s v="E2492HHN"/>
    <d v="2025-03-23T00:00:00"/>
    <m/>
    <s v="3350"/>
    <x v="9"/>
    <s v="PA"/>
    <s v="S2"/>
    <m/>
    <d v="2025-03-23T00:00:00"/>
    <d v="1899-12-30T12:04:03"/>
    <d v="2025-03-23T00:00:00"/>
    <d v="1899-12-30T12:03:39"/>
    <d v="2025-03-23T00:00:00"/>
    <d v="1899-12-30T12:30:51"/>
    <x v="0"/>
    <s v="RFCPI"/>
    <s v="8043260158"/>
    <s v="FBO"/>
    <d v="1899-12-30T00:00:00"/>
    <d v="1899-12-30T00:00:00"/>
    <d v="1899-12-30T00:00:00"/>
    <s v="Granel"/>
    <s v="E001"/>
    <x v="2"/>
    <d v="1899-12-30T00:26:48"/>
    <d v="1899-12-30T00:27:12"/>
    <n v="12"/>
    <x v="23"/>
    <x v="6"/>
    <x v="2"/>
    <n v="0"/>
    <n v="0"/>
    <s v="OK"/>
    <s v="Granel"/>
    <x v="2"/>
    <n v="0"/>
    <s v="F. ALCONERA"/>
    <s v="A"/>
    <d v="1899-12-30T00:00:00"/>
    <d v="1899-12-30T00:00:00"/>
    <s v="OK"/>
    <m/>
    <m/>
    <d v="1899-12-30T00:00:00"/>
    <d v="1899-12-30T00:26:48"/>
    <n v="1"/>
    <n v="-2.7777777778004165E-4"/>
    <n v="26.799999999998434"/>
    <n v="12"/>
    <s v="Si"/>
  </r>
  <r>
    <s v="CCAL"/>
    <s v="2025022136"/>
    <x v="0"/>
    <s v="ER1991BBZ"/>
    <s v="E6028JLK"/>
    <d v="2025-03-23T00:00:00"/>
    <m/>
    <s v="3350"/>
    <x v="9"/>
    <s v="PA"/>
    <s v="S2"/>
    <m/>
    <d v="2025-03-23T00:00:00"/>
    <d v="1899-12-30T12:56:52"/>
    <d v="2025-03-23T00:00:00"/>
    <d v="1899-12-30T12:56:27"/>
    <d v="2025-03-23T00:00:00"/>
    <d v="1899-12-30T13:29:27"/>
    <x v="0"/>
    <s v="RFCPI"/>
    <s v="8043260159"/>
    <s v="FBO"/>
    <d v="1899-12-30T00:00:00"/>
    <d v="1899-12-30T00:00:00"/>
    <d v="1899-12-30T00:00:00"/>
    <s v="Granel"/>
    <s v="E001"/>
    <x v="2"/>
    <d v="1899-12-30T00:32:35"/>
    <d v="1899-12-30T00:33:00"/>
    <n v="12"/>
    <x v="23"/>
    <x v="6"/>
    <x v="2"/>
    <n v="0"/>
    <n v="0"/>
    <s v="OK"/>
    <s v="Granel"/>
    <x v="2"/>
    <n v="0"/>
    <s v="F. ALCONERA"/>
    <s v="A"/>
    <d v="1899-12-30T00:00:00"/>
    <d v="1899-12-30T00:00:00"/>
    <s v="OK"/>
    <m/>
    <m/>
    <d v="1899-12-30T00:00:00"/>
    <d v="1899-12-30T00:32:35"/>
    <n v="1"/>
    <n v="-2.893518518499727E-4"/>
    <n v="32.583333333340875"/>
    <n v="13"/>
    <s v="Si"/>
  </r>
  <r>
    <s v="CCAL"/>
    <s v="2025014398"/>
    <x v="0"/>
    <s v="ER0119BBW"/>
    <s v="E8837LZK"/>
    <d v="2025-02-24T00:00:00"/>
    <m/>
    <s v="3229"/>
    <x v="6"/>
    <s v="PA"/>
    <s v="S2"/>
    <m/>
    <d v="2025-02-24T00:00:00"/>
    <d v="1899-12-30T06:18:34"/>
    <d v="2025-02-24T00:00:00"/>
    <d v="1899-12-30T06:18:52"/>
    <d v="2025-02-24T00:00:00"/>
    <d v="1899-12-30T06:53:23"/>
    <x v="0"/>
    <s v="RFCPI"/>
    <s v="8045614283"/>
    <s v="FBO"/>
    <d v="1899-12-30T00:34:49"/>
    <d v="1899-12-30T00:34:31"/>
    <d v="1899-12-30T00:00:18"/>
    <s v="Granel"/>
    <s v="E001"/>
    <x v="2"/>
    <d v="1899-12-30T00:34:49"/>
    <d v="1899-12-30T00:34:31"/>
    <n v="6"/>
    <x v="1"/>
    <x v="1"/>
    <x v="2"/>
    <n v="0"/>
    <n v="0"/>
    <s v="OK"/>
    <s v="Granel"/>
    <x v="1"/>
    <n v="0"/>
    <s v="F. ALCONERA"/>
    <s v="A"/>
    <d v="1899-12-30T00:00:18"/>
    <d v="1899-12-30T00:00:18"/>
    <s v="OK"/>
    <m/>
    <m/>
    <d v="1899-12-30T00:00:00"/>
    <d v="1899-12-30T00:34:49"/>
    <n v="2"/>
    <d v="1899-12-30T00:00:18"/>
    <n v="34.816666666665583"/>
    <n v="6"/>
    <s v="Si"/>
  </r>
  <r>
    <s v="CCAL"/>
    <s v="2025014556"/>
    <x v="0"/>
    <s v="EC67241"/>
    <s v="E92VG76"/>
    <d v="2025-02-24T00:00:00"/>
    <m/>
    <s v="3230"/>
    <x v="1"/>
    <s v="PA"/>
    <s v="PA"/>
    <m/>
    <d v="2025-02-24T00:00:00"/>
    <d v="1899-12-30T11:27:47"/>
    <d v="2025-02-24T00:00:00"/>
    <d v="1899-12-30T11:28:28"/>
    <d v="2025-02-24T00:00:00"/>
    <d v="1899-12-30T12:11:22"/>
    <x v="0"/>
    <s v="RFCPI"/>
    <s v="8045614284"/>
    <s v="FBO"/>
    <d v="1899-12-30T00:43:35"/>
    <d v="1899-12-30T00:42:54"/>
    <d v="1899-12-30T00:00:41"/>
    <s v="Ensacado"/>
    <s v="E002"/>
    <x v="1"/>
    <d v="1899-12-30T00:43:35"/>
    <d v="1899-12-30T00:42:54"/>
    <n v="11"/>
    <x v="1"/>
    <x v="1"/>
    <x v="1"/>
    <n v="0"/>
    <n v="0"/>
    <s v="OK"/>
    <s v="Ensacado"/>
    <x v="1"/>
    <n v="0"/>
    <s v="F. ALCONERA"/>
    <s v="A"/>
    <d v="1899-12-30T00:00:41"/>
    <d v="1899-12-30T00:00:41"/>
    <s v="OK"/>
    <m/>
    <m/>
    <d v="1899-12-30T00:00:00"/>
    <d v="1899-12-30T00:43:35"/>
    <n v="2"/>
    <d v="1899-12-30T00:00:41"/>
    <n v="43.583333333342438"/>
    <n v="12"/>
    <s v="Si"/>
  </r>
  <r>
    <s v="CCAL"/>
    <s v="2025014572"/>
    <x v="0"/>
    <s v="EBR10380"/>
    <s v="EBI91DF"/>
    <d v="2025-02-24T00:00:00"/>
    <m/>
    <s v="3228"/>
    <x v="3"/>
    <s v="PA"/>
    <s v="S4"/>
    <m/>
    <d v="2025-02-24T00:00:00"/>
    <d v="1899-12-30T11:55:09"/>
    <d v="2025-02-24T00:00:00"/>
    <d v="1899-12-30T11:55:54"/>
    <d v="2025-02-24T00:00:00"/>
    <d v="1899-12-30T12:23:09"/>
    <x v="0"/>
    <s v="RFCPI"/>
    <s v="8045614285"/>
    <s v="FBO"/>
    <d v="1899-12-30T00:28:00"/>
    <d v="1899-12-30T00:27:15"/>
    <d v="1899-12-30T00:00:45"/>
    <s v="Granel"/>
    <s v="E001"/>
    <x v="1"/>
    <d v="1899-12-30T00:28:00"/>
    <d v="1899-12-30T00:27:15"/>
    <n v="11"/>
    <x v="1"/>
    <x v="1"/>
    <x v="2"/>
    <n v="0"/>
    <n v="0"/>
    <s v="OK"/>
    <s v="Granel"/>
    <x v="1"/>
    <n v="0"/>
    <s v="F. ALCONERA"/>
    <s v="A"/>
    <d v="1899-12-30T00:00:45"/>
    <d v="1899-12-30T00:00:45"/>
    <s v="OK"/>
    <m/>
    <m/>
    <d v="1899-12-30T00:00:00"/>
    <d v="1899-12-30T00:28:00"/>
    <n v="2"/>
    <d v="1899-12-30T00:00:45"/>
    <n v="28.000000000007972"/>
    <n v="12"/>
    <s v="Si"/>
  </r>
  <r>
    <s v="CCAL"/>
    <s v="2025013061"/>
    <x v="0"/>
    <s v="EBG408"/>
    <s v="EBD75OS"/>
    <d v="2025-02-24T00:00:00"/>
    <m/>
    <s v="3229"/>
    <x v="6"/>
    <s v="PA"/>
    <s v="S2"/>
    <m/>
    <d v="2025-02-18T00:00:00"/>
    <d v="1899-12-30T19:06:21"/>
    <d v="2025-02-18T00:00:00"/>
    <d v="1899-12-30T19:06:46"/>
    <d v="2025-02-18T00:00:00"/>
    <d v="1899-12-30T19:41:01"/>
    <x v="0"/>
    <s v="RFCPI"/>
    <s v="8045614286"/>
    <s v="FBO"/>
    <d v="1899-12-30T00:34:40"/>
    <d v="1899-12-30T00:34:15"/>
    <d v="1899-12-30T00:00:25"/>
    <s v="Granel"/>
    <s v="E001"/>
    <x v="1"/>
    <d v="1899-12-30T00:34:40"/>
    <d v="1899-12-30T00:34:15"/>
    <n v="19"/>
    <x v="17"/>
    <x v="5"/>
    <x v="2"/>
    <n v="0"/>
    <n v="0"/>
    <s v="OK"/>
    <s v="Granel"/>
    <x v="1"/>
    <n v="0"/>
    <s v="F. ALCONERA"/>
    <s v="A"/>
    <d v="1899-12-30T00:00:25"/>
    <d v="1899-12-30T00:00:25"/>
    <s v="OK"/>
    <m/>
    <m/>
    <d v="1899-12-30T00:00:00"/>
    <d v="1899-12-30T00:34:40"/>
    <n v="3"/>
    <d v="1899-12-30T00:00:25"/>
    <n v="34.666666666660838"/>
    <n v="19"/>
    <s v="Si"/>
  </r>
  <r>
    <s v="CCAL"/>
    <s v="2025013067"/>
    <x v="0"/>
    <s v="EAV61031"/>
    <s v="EBC99VT"/>
    <d v="2025-02-24T00:00:00"/>
    <m/>
    <s v="3229"/>
    <x v="6"/>
    <s v="PA"/>
    <s v="S2"/>
    <m/>
    <d v="2025-02-18T00:00:00"/>
    <d v="1899-12-30T20:19:05"/>
    <d v="2025-02-18T00:00:00"/>
    <d v="1899-12-30T20:21:59"/>
    <d v="2025-02-18T00:00:00"/>
    <d v="1899-12-30T20:59:06"/>
    <x v="0"/>
    <s v="RFCPI"/>
    <s v="8045614287"/>
    <s v="FBO"/>
    <d v="1899-12-30T00:40:01"/>
    <d v="1899-12-30T00:37:07"/>
    <d v="1899-12-30T00:02:54"/>
    <s v="Granel"/>
    <s v="E001"/>
    <x v="1"/>
    <d v="1899-12-30T00:40:01"/>
    <d v="1899-12-30T00:37:07"/>
    <n v="20"/>
    <x v="17"/>
    <x v="5"/>
    <x v="2"/>
    <n v="0"/>
    <n v="0"/>
    <s v="OK"/>
    <s v="Granel"/>
    <x v="1"/>
    <n v="0"/>
    <s v="F. ALCONERA"/>
    <s v="A"/>
    <d v="1899-12-30T00:02:54"/>
    <d v="1899-12-30T00:02:54"/>
    <s v="OK"/>
    <m/>
    <m/>
    <d v="1899-12-30T00:00:00"/>
    <d v="1899-12-30T00:40:01"/>
    <n v="3"/>
    <d v="1899-12-30T00:02:54"/>
    <n v="40.016666666664072"/>
    <n v="20"/>
    <s v="Si"/>
  </r>
  <r>
    <s v="CCAL"/>
    <s v="2025014610"/>
    <x v="0"/>
    <s v="EBR10709"/>
    <s v="E39PD09"/>
    <d v="2025-02-24T00:00:00"/>
    <m/>
    <s v="3229"/>
    <x v="6"/>
    <s v="PA"/>
    <s v="S2"/>
    <m/>
    <d v="2025-02-24T00:00:00"/>
    <d v="1899-12-30T13:10:28"/>
    <d v="2025-02-24T00:00:00"/>
    <d v="1899-12-30T13:11:02"/>
    <d v="2025-02-24T00:00:00"/>
    <d v="1899-12-30T13:34:57"/>
    <x v="0"/>
    <s v="RFCPI"/>
    <s v="8045614288"/>
    <s v="FBO"/>
    <d v="1899-12-30T00:24:29"/>
    <d v="1899-12-30T00:23:55"/>
    <d v="1899-12-30T00:00:34"/>
    <s v="Granel"/>
    <s v="E001"/>
    <x v="1"/>
    <d v="1899-12-30T00:24:29"/>
    <d v="1899-12-30T00:23:55"/>
    <n v="13"/>
    <x v="1"/>
    <x v="1"/>
    <x v="2"/>
    <n v="0"/>
    <n v="0"/>
    <s v="OK"/>
    <s v="Granel"/>
    <x v="1"/>
    <n v="0"/>
    <s v="F. ALCONERA"/>
    <s v="A"/>
    <d v="1899-12-30T00:00:34"/>
    <d v="1899-12-30T00:00:34"/>
    <s v="OK"/>
    <m/>
    <m/>
    <d v="1899-12-30T00:00:00"/>
    <d v="1899-12-30T00:24:29"/>
    <n v="2"/>
    <d v="1899-12-30T00:00:34"/>
    <n v="24.483333333326343"/>
    <n v="13"/>
    <s v="Si"/>
  </r>
  <r>
    <s v="CCAL"/>
    <s v="2025014598"/>
    <x v="0"/>
    <s v="EL156220"/>
    <s v="E54XL56"/>
    <d v="2025-02-24T00:00:00"/>
    <m/>
    <s v="3230"/>
    <x v="1"/>
    <s v="PA"/>
    <s v="PA"/>
    <m/>
    <d v="2025-02-24T00:00:00"/>
    <d v="1899-12-30T12:56:08"/>
    <d v="2025-02-24T00:00:00"/>
    <d v="1899-12-30T12:56:41"/>
    <d v="2025-02-24T00:00:00"/>
    <d v="1899-12-30T13:38:46"/>
    <x v="0"/>
    <s v="RFCPI"/>
    <s v="8045614289"/>
    <s v="FBO"/>
    <d v="1899-12-30T00:42:38"/>
    <d v="1899-12-30T00:42:05"/>
    <d v="1899-12-30T00:00:33"/>
    <s v="Ensacado"/>
    <s v="E002"/>
    <x v="1"/>
    <d v="1899-12-30T00:42:38"/>
    <d v="1899-12-30T00:42:05"/>
    <n v="12"/>
    <x v="1"/>
    <x v="1"/>
    <x v="1"/>
    <n v="0"/>
    <n v="0"/>
    <s v="OK"/>
    <s v="Ensacado"/>
    <x v="1"/>
    <n v="0"/>
    <s v="F. ALCONERA"/>
    <s v="A"/>
    <d v="1899-12-30T00:00:33"/>
    <d v="1899-12-30T00:00:33"/>
    <s v="OK"/>
    <m/>
    <m/>
    <d v="1899-12-30T00:00:00"/>
    <d v="1899-12-30T00:42:38"/>
    <n v="2"/>
    <d v="1899-12-30T00:00:33"/>
    <n v="42.633333333331258"/>
    <n v="13"/>
    <s v="Si"/>
  </r>
  <r>
    <s v="CCAL"/>
    <s v="2025014612"/>
    <x v="0"/>
    <s v="EL136328"/>
    <s v="E93SB86"/>
    <d v="2025-02-24T00:00:00"/>
    <m/>
    <s v="3230"/>
    <x v="1"/>
    <s v="PA"/>
    <s v="PA"/>
    <m/>
    <d v="2025-02-24T00:00:00"/>
    <d v="1899-12-30T13:12:54"/>
    <d v="2025-02-24T00:00:00"/>
    <d v="1899-12-30T13:13:27"/>
    <d v="2025-02-24T00:00:00"/>
    <d v="1899-12-30T13:50:32"/>
    <x v="0"/>
    <s v="RFCPI"/>
    <s v="8045614290"/>
    <s v="FBO"/>
    <d v="1899-12-30T00:37:38"/>
    <d v="1899-12-30T00:37:05"/>
    <d v="1899-12-30T00:00:33"/>
    <s v="Ensacado"/>
    <s v="E002"/>
    <x v="1"/>
    <d v="1899-12-30T00:37:38"/>
    <d v="1899-12-30T00:37:05"/>
    <n v="13"/>
    <x v="1"/>
    <x v="1"/>
    <x v="1"/>
    <n v="0"/>
    <n v="0"/>
    <s v="OK"/>
    <s v="Ensacado"/>
    <x v="1"/>
    <n v="0"/>
    <s v="F. ALCONERA"/>
    <s v="A"/>
    <d v="1899-12-30T00:00:33"/>
    <d v="1899-12-30T00:00:33"/>
    <s v="OK"/>
    <m/>
    <m/>
    <d v="1899-12-30T00:00:00"/>
    <d v="1899-12-30T00:37:38"/>
    <n v="2"/>
    <d v="1899-12-30T00:00:33"/>
    <n v="37.633333333334313"/>
    <n v="13"/>
    <s v="Si"/>
  </r>
  <r>
    <s v="CCAL"/>
    <s v="2025014651"/>
    <x v="0"/>
    <s v="ER0894BBZ"/>
    <s v="E5542MNV"/>
    <d v="2025-02-24T00:00:00"/>
    <m/>
    <s v="3229"/>
    <x v="6"/>
    <s v="PA"/>
    <s v="S2"/>
    <m/>
    <d v="2025-02-24T00:00:00"/>
    <d v="1899-12-30T14:05:29"/>
    <d v="2025-02-24T00:00:00"/>
    <d v="1899-12-30T14:05:39"/>
    <d v="2025-02-24T00:00:00"/>
    <d v="1899-12-30T14:34:46"/>
    <x v="0"/>
    <s v="RFCPI"/>
    <s v="8045614291"/>
    <s v="FBO"/>
    <d v="1899-12-30T00:29:17"/>
    <d v="1899-12-30T00:29:07"/>
    <d v="1899-12-30T00:00:10"/>
    <s v="Granel"/>
    <s v="E001"/>
    <x v="2"/>
    <d v="1899-12-30T00:29:17"/>
    <d v="1899-12-30T00:29:07"/>
    <n v="14"/>
    <x v="1"/>
    <x v="1"/>
    <x v="2"/>
    <n v="0"/>
    <n v="0"/>
    <s v="OK"/>
    <s v="Granel"/>
    <x v="1"/>
    <n v="0"/>
    <s v="F. ALCONERA"/>
    <s v="A"/>
    <d v="1899-12-30T00:00:10"/>
    <d v="1899-12-30T00:00:10"/>
    <s v="OK"/>
    <m/>
    <m/>
    <d v="1899-12-30T00:00:00"/>
    <d v="1899-12-30T00:29:17"/>
    <n v="2"/>
    <d v="1899-12-30T00:00:10"/>
    <n v="29.283333333335886"/>
    <n v="14"/>
    <s v="Si"/>
  </r>
  <r>
    <s v="CCAL"/>
    <s v="2025014646"/>
    <x v="0"/>
    <s v="ESE9754"/>
    <s v="E70JR83"/>
    <d v="2025-02-24T00:00:00"/>
    <m/>
    <s v="3229"/>
    <x v="6"/>
    <s v="PA"/>
    <s v="S2"/>
    <m/>
    <d v="2025-02-24T00:00:00"/>
    <d v="1899-12-30T14:00:11"/>
    <d v="2025-02-24T00:00:00"/>
    <d v="1899-12-30T14:00:57"/>
    <d v="2025-02-24T00:00:00"/>
    <d v="1899-12-30T14:49:37"/>
    <x v="0"/>
    <s v="RFCPI"/>
    <s v="8045614292"/>
    <s v="FBO"/>
    <d v="1899-12-30T00:49:26"/>
    <d v="1899-12-30T00:48:40"/>
    <d v="1899-12-30T00:00:46"/>
    <s v="Granel"/>
    <s v="E001"/>
    <x v="1"/>
    <d v="1899-12-30T00:49:26"/>
    <d v="1899-12-30T00:48:40"/>
    <n v="14"/>
    <x v="1"/>
    <x v="1"/>
    <x v="2"/>
    <n v="0"/>
    <n v="0"/>
    <s v="OK"/>
    <s v="Granel"/>
    <x v="1"/>
    <n v="0"/>
    <s v="F. ALCONERA"/>
    <s v="B"/>
    <d v="1899-12-30T00:00:46"/>
    <d v="1899-12-30T00:00:46"/>
    <s v="OK"/>
    <m/>
    <m/>
    <d v="1899-12-30T00:00:00"/>
    <d v="1899-12-30T00:49:26"/>
    <n v="2"/>
    <d v="1899-12-30T00:00:46"/>
    <n v="49.433333333328001"/>
    <n v="14"/>
    <s v="No"/>
  </r>
  <r>
    <s v="CCAL"/>
    <s v="2025014703"/>
    <x v="0"/>
    <s v="ELE4298"/>
    <s v="EAE72DR"/>
    <d v="2025-02-24T00:00:00"/>
    <m/>
    <s v="3229"/>
    <x v="6"/>
    <s v="PA"/>
    <s v="S2"/>
    <m/>
    <d v="2025-02-24T00:00:00"/>
    <d v="1899-12-30T16:24:16"/>
    <d v="2025-02-24T00:00:00"/>
    <d v="1899-12-30T16:24:50"/>
    <d v="2025-02-24T00:00:00"/>
    <d v="1899-12-30T16:47:52"/>
    <x v="0"/>
    <s v="RFCPI"/>
    <s v="8045614293"/>
    <s v="FBO"/>
    <d v="1899-12-30T00:23:36"/>
    <d v="1899-12-30T00:23:02"/>
    <d v="1899-12-30T00:00:34"/>
    <s v="Granel"/>
    <s v="E001"/>
    <x v="1"/>
    <d v="1899-12-30T00:23:36"/>
    <d v="1899-12-30T00:23:02"/>
    <n v="16"/>
    <x v="1"/>
    <x v="1"/>
    <x v="2"/>
    <n v="0"/>
    <n v="0"/>
    <s v="OK"/>
    <s v="Granel"/>
    <x v="1"/>
    <n v="0"/>
    <s v="F. ALCONERA"/>
    <s v="A"/>
    <d v="1899-12-30T00:00:34"/>
    <d v="1899-12-30T00:00:34"/>
    <s v="OK"/>
    <m/>
    <m/>
    <d v="1899-12-30T00:00:00"/>
    <d v="1899-12-30T00:23:36"/>
    <n v="2"/>
    <d v="1899-12-30T00:00:34"/>
    <n v="23.600000000001611"/>
    <n v="16"/>
    <s v="Si"/>
  </r>
  <r>
    <s v="CCAL"/>
    <s v="2025014698"/>
    <x v="0"/>
    <s v="EC71140"/>
    <s v="EAF13IT"/>
    <d v="2025-02-24T00:00:00"/>
    <m/>
    <s v="3228"/>
    <x v="3"/>
    <s v="PA"/>
    <s v="S4"/>
    <m/>
    <d v="2025-02-24T00:00:00"/>
    <d v="1899-12-30T16:17:34"/>
    <d v="2025-02-24T00:00:00"/>
    <d v="1899-12-30T16:18:13"/>
    <d v="2025-02-24T00:00:00"/>
    <d v="1899-12-30T16:53:06"/>
    <x v="0"/>
    <s v="RFCPI"/>
    <s v="8045614294"/>
    <s v="FBO"/>
    <d v="1899-12-30T00:35:32"/>
    <d v="1899-12-30T00:34:53"/>
    <d v="1899-12-30T00:00:39"/>
    <s v="Granel"/>
    <s v="E001"/>
    <x v="1"/>
    <d v="1899-12-30T00:35:32"/>
    <d v="1899-12-30T00:34:53"/>
    <n v="16"/>
    <x v="1"/>
    <x v="1"/>
    <x v="2"/>
    <n v="0"/>
    <n v="0"/>
    <s v="OK"/>
    <s v="Granel"/>
    <x v="1"/>
    <n v="0"/>
    <s v="F. ALCONERA"/>
    <s v="A"/>
    <d v="1899-12-30T00:00:39"/>
    <d v="1899-12-30T00:00:39"/>
    <s v="OK"/>
    <m/>
    <m/>
    <d v="1899-12-30T00:00:00"/>
    <d v="1899-12-30T00:35:32"/>
    <n v="2"/>
    <d v="1899-12-30T00:00:39"/>
    <n v="35.533333333339101"/>
    <n v="16"/>
    <s v="Si"/>
  </r>
  <r>
    <s v="CCAL"/>
    <s v="2025014714"/>
    <x v="0"/>
    <s v="ELE4002"/>
    <s v="E52SX04"/>
    <d v="2025-02-24T00:00:00"/>
    <m/>
    <s v="3228"/>
    <x v="3"/>
    <s v="PA"/>
    <s v="S5"/>
    <m/>
    <d v="2025-02-24T00:00:00"/>
    <d v="1899-12-30T16:49:58"/>
    <d v="2025-02-24T00:00:00"/>
    <d v="1899-12-30T16:50:24"/>
    <d v="2025-02-24T00:00:00"/>
    <d v="1899-12-30T17:26:41"/>
    <x v="0"/>
    <s v="RFCPI"/>
    <s v="8045614295"/>
    <s v="FBO"/>
    <d v="1899-12-30T00:36:43"/>
    <d v="1899-12-30T00:36:17"/>
    <d v="1899-12-30T00:00:26"/>
    <s v="Granel"/>
    <s v="E001"/>
    <x v="1"/>
    <d v="1899-12-30T00:36:43"/>
    <d v="1899-12-30T00:36:17"/>
    <n v="16"/>
    <x v="1"/>
    <x v="1"/>
    <x v="2"/>
    <n v="0"/>
    <n v="0"/>
    <s v="OK"/>
    <s v="Granel"/>
    <x v="1"/>
    <n v="0"/>
    <s v="F. ALCONERA"/>
    <s v="A"/>
    <d v="1899-12-30T00:00:26"/>
    <d v="1899-12-30T00:00:26"/>
    <s v="OK"/>
    <m/>
    <m/>
    <d v="1899-12-30T00:00:00"/>
    <d v="1899-12-30T00:36:43"/>
    <n v="2"/>
    <d v="1899-12-30T00:00:26"/>
    <n v="36.716666666673632"/>
    <n v="17"/>
    <s v="Si"/>
  </r>
  <r>
    <s v="CCAL"/>
    <s v="2025014749"/>
    <x v="0"/>
    <s v="EVI10106"/>
    <s v="E41SX30"/>
    <d v="2025-02-24T00:00:00"/>
    <m/>
    <s v="3230"/>
    <x v="1"/>
    <s v="PA"/>
    <s v="PA"/>
    <m/>
    <d v="2025-02-24T00:00:00"/>
    <d v="1899-12-30T17:58:50"/>
    <d v="2025-02-24T00:00:00"/>
    <d v="1899-12-30T17:59:24"/>
    <d v="2025-02-24T00:00:00"/>
    <d v="1899-12-30T18:54:02"/>
    <x v="0"/>
    <s v="RFCPI"/>
    <s v="8045614296"/>
    <s v="FBO"/>
    <d v="1899-12-30T00:55:12"/>
    <d v="1899-12-30T00:54:38"/>
    <d v="1899-12-30T00:00:34"/>
    <s v="Ensacado"/>
    <s v="E002"/>
    <x v="1"/>
    <d v="1899-12-30T00:55:12"/>
    <d v="1899-12-30T00:54:38"/>
    <n v="17"/>
    <x v="1"/>
    <x v="1"/>
    <x v="1"/>
    <n v="0"/>
    <n v="0"/>
    <s v="OK"/>
    <s v="Ensacado"/>
    <x v="1"/>
    <n v="0"/>
    <s v="F. ALCONERA"/>
    <s v="B"/>
    <d v="1899-12-30T00:00:34"/>
    <d v="1899-12-30T00:00:34"/>
    <s v="OK"/>
    <m/>
    <m/>
    <d v="1899-12-30T00:00:00"/>
    <d v="1899-12-30T00:55:12"/>
    <n v="2"/>
    <d v="1899-12-30T00:00:34"/>
    <n v="55.200000000009744"/>
    <n v="18"/>
    <s v="No"/>
  </r>
  <r>
    <s v="CCAL"/>
    <s v="2025014761"/>
    <x v="0"/>
    <s v="EL171672"/>
    <s v="EBM91HC"/>
    <d v="2025-02-24T00:00:00"/>
    <m/>
    <s v="3229"/>
    <x v="6"/>
    <s v="PA"/>
    <s v="S2"/>
    <m/>
    <d v="2025-02-24T00:00:00"/>
    <d v="1899-12-30T18:34:04"/>
    <d v="2025-02-24T00:00:00"/>
    <d v="1899-12-30T18:34:57"/>
    <d v="2025-02-24T00:00:00"/>
    <d v="1899-12-30T19:06:02"/>
    <x v="0"/>
    <s v="RFCPI"/>
    <s v="8045614297"/>
    <s v="FBO"/>
    <d v="1899-12-30T00:31:58"/>
    <d v="1899-12-30T00:31:05"/>
    <d v="1899-12-30T00:00:53"/>
    <s v="Granel"/>
    <s v="E001"/>
    <x v="1"/>
    <d v="1899-12-30T00:31:58"/>
    <d v="1899-12-30T00:31:05"/>
    <n v="18"/>
    <x v="1"/>
    <x v="1"/>
    <x v="2"/>
    <n v="0"/>
    <n v="0"/>
    <s v="OK"/>
    <s v="Granel"/>
    <x v="1"/>
    <n v="0"/>
    <s v="F. ALCONERA"/>
    <s v="A"/>
    <d v="1899-12-30T00:00:53"/>
    <d v="1899-12-30T00:00:53"/>
    <s v="OK"/>
    <m/>
    <m/>
    <d v="1899-12-30T00:00:00"/>
    <d v="1899-12-30T00:31:58"/>
    <n v="2"/>
    <d v="1899-12-30T00:00:53"/>
    <n v="31.966666666660899"/>
    <n v="19"/>
    <s v="Si"/>
  </r>
  <r>
    <s v="CCAL"/>
    <s v="2025014763"/>
    <x v="0"/>
    <s v="ESE9220"/>
    <s v="EAB78BF"/>
    <d v="2025-02-24T00:00:00"/>
    <m/>
    <s v="3229"/>
    <x v="6"/>
    <s v="PA"/>
    <s v="S2"/>
    <m/>
    <d v="2025-02-24T00:00:00"/>
    <d v="1899-12-30T18:46:12"/>
    <d v="2025-02-24T00:00:00"/>
    <d v="1899-12-30T18:47:33"/>
    <d v="2025-02-24T00:00:00"/>
    <d v="1899-12-30T19:22:04"/>
    <x v="0"/>
    <s v="RFCPI"/>
    <s v="8045614298"/>
    <s v="FBO"/>
    <d v="1899-12-30T00:35:52"/>
    <d v="1899-12-30T00:34:31"/>
    <d v="1899-12-30T00:01:21"/>
    <s v="Granel"/>
    <s v="E001"/>
    <x v="1"/>
    <d v="1899-12-30T00:35:52"/>
    <d v="1899-12-30T00:34:31"/>
    <n v="18"/>
    <x v="1"/>
    <x v="1"/>
    <x v="2"/>
    <n v="0"/>
    <n v="0"/>
    <s v="OK"/>
    <s v="Granel"/>
    <x v="1"/>
    <n v="0"/>
    <s v="F. ALCONERA"/>
    <s v="A"/>
    <d v="1899-12-30T00:01:21"/>
    <d v="1899-12-30T00:01:21"/>
    <s v="OK"/>
    <m/>
    <m/>
    <d v="1899-12-30T00:00:00"/>
    <d v="1899-12-30T00:35:52"/>
    <n v="2"/>
    <d v="1899-12-30T00:01:21"/>
    <n v="35.866666666670298"/>
    <n v="19"/>
    <s v="Si"/>
  </r>
  <r>
    <s v="CCAL"/>
    <s v="2025014767"/>
    <x v="0"/>
    <s v="ELE3841"/>
    <s v="E84UT47"/>
    <d v="2025-02-24T00:00:00"/>
    <m/>
    <s v="3228"/>
    <x v="3"/>
    <s v="PA"/>
    <s v="S4"/>
    <m/>
    <d v="2025-02-24T00:00:00"/>
    <d v="1899-12-30T19:27:16"/>
    <d v="2025-02-24T00:00:00"/>
    <d v="1899-12-30T19:28:43"/>
    <d v="2025-02-24T00:00:00"/>
    <d v="1899-12-30T20:08:53"/>
    <x v="0"/>
    <s v="RFCPI"/>
    <s v="8045614299"/>
    <s v="FBO"/>
    <d v="1899-12-30T00:41:37"/>
    <d v="1899-12-30T00:40:10"/>
    <d v="1899-12-30T00:01:27"/>
    <s v="Granel"/>
    <s v="E001"/>
    <x v="1"/>
    <d v="1899-12-30T00:41:37"/>
    <d v="1899-12-30T00:40:10"/>
    <n v="19"/>
    <x v="1"/>
    <x v="1"/>
    <x v="2"/>
    <n v="0"/>
    <n v="0"/>
    <s v="OK"/>
    <s v="Granel"/>
    <x v="1"/>
    <n v="0"/>
    <s v="F. ALCONERA"/>
    <s v="A"/>
    <d v="1899-12-30T00:01:27"/>
    <d v="1899-12-30T00:01:27"/>
    <s v="OK"/>
    <m/>
    <m/>
    <d v="1899-12-30T00:00:00"/>
    <d v="1899-12-30T00:41:37"/>
    <n v="2"/>
    <d v="1899-12-30T00:01:27"/>
    <n v="41.616666666662404"/>
    <n v="20"/>
    <s v="Si"/>
  </r>
  <r>
    <s v="CCAL"/>
    <s v="2025014774"/>
    <x v="0"/>
    <s v="EL153999"/>
    <s v="E65QD41"/>
    <d v="2025-02-24T00:00:00"/>
    <m/>
    <s v="3229"/>
    <x v="6"/>
    <s v="PA"/>
    <s v="S2"/>
    <m/>
    <d v="2025-02-24T00:00:00"/>
    <d v="1899-12-30T23:23:40"/>
    <d v="2025-02-24T00:00:00"/>
    <d v="1899-12-30T23:24:24"/>
    <d v="2025-02-25T00:00:00"/>
    <d v="1899-12-30T00:49:40"/>
    <x v="0"/>
    <s v="RFCPI"/>
    <s v="8045614300"/>
    <s v="FBO"/>
    <d v="1899-12-30T06:35:28"/>
    <d v="1899-12-30T06:34:44"/>
    <d v="1899-12-30T00:00:44"/>
    <s v="Granel"/>
    <s v="E001"/>
    <x v="1"/>
    <d v="1899-12-30T01:25:59"/>
    <n v="-0.94078703703704003"/>
    <n v="23"/>
    <x v="2"/>
    <x v="1"/>
    <x v="2"/>
    <n v="0"/>
    <n v="0"/>
    <s v="OK"/>
    <s v="Granel"/>
    <x v="1"/>
    <n v="0"/>
    <s v="F. ALCONERA"/>
    <s v="B"/>
    <d v="1899-12-30T00:00:44"/>
    <d v="1899-12-30T00:00:44"/>
    <s v="OK"/>
    <m/>
    <m/>
    <d v="1899-12-30T00:00:00"/>
    <d v="1899-12-30T01:25:59"/>
    <n v="3"/>
    <d v="1899-12-30T00:00:44"/>
    <n v="85.983333333330037"/>
    <n v="0"/>
    <s v="No"/>
  </r>
  <r>
    <s v="CCAL"/>
    <s v="2025014795"/>
    <x v="0"/>
    <s v="EL217844"/>
    <s v="EBN82UN"/>
    <d v="2025-02-25T00:00:00"/>
    <m/>
    <s v="3229"/>
    <x v="6"/>
    <s v="PA"/>
    <s v="S2"/>
    <m/>
    <d v="2025-02-25T00:00:00"/>
    <d v="1899-12-30T07:01:58"/>
    <d v="2025-02-25T00:00:00"/>
    <d v="1899-12-30T07:03:46"/>
    <d v="2025-02-25T00:00:00"/>
    <d v="1899-12-30T07:29:42"/>
    <x v="0"/>
    <s v="RFCPI"/>
    <s v="8045614301"/>
    <s v="FBO"/>
    <d v="1899-12-30T00:27:44"/>
    <d v="1899-12-30T00:25:56"/>
    <d v="1899-12-30T00:01:48"/>
    <s v="Granel"/>
    <s v="E001"/>
    <x v="1"/>
    <d v="1899-12-30T00:27:44"/>
    <d v="1899-12-30T00:25:56"/>
    <n v="7"/>
    <x v="2"/>
    <x v="1"/>
    <x v="2"/>
    <n v="0"/>
    <n v="0"/>
    <s v="OK"/>
    <s v="Granel"/>
    <x v="1"/>
    <n v="0"/>
    <s v="F. ALCONERA"/>
    <s v="A"/>
    <d v="1899-12-30T00:01:48"/>
    <d v="1899-12-30T00:01:48"/>
    <s v="OK"/>
    <m/>
    <m/>
    <d v="1899-12-30T00:00:00"/>
    <d v="1899-12-30T00:27:44"/>
    <n v="3"/>
    <d v="1899-12-30T00:01:48"/>
    <n v="27.733333333334443"/>
    <n v="7"/>
    <s v="Si"/>
  </r>
  <r>
    <s v="CCAL"/>
    <s v="2025014796"/>
    <x v="0"/>
    <s v="ELE4663"/>
    <s v="EBG74IH"/>
    <d v="2025-02-25T00:00:00"/>
    <m/>
    <s v="3228"/>
    <x v="3"/>
    <s v="PA"/>
    <s v="S5"/>
    <m/>
    <d v="2025-02-25T00:00:00"/>
    <d v="1899-12-30T07:06:20"/>
    <d v="2025-02-25T00:00:00"/>
    <d v="1899-12-30T07:07:14"/>
    <d v="2025-02-25T00:00:00"/>
    <d v="1899-12-30T07:35:05"/>
    <x v="0"/>
    <s v="RFCPI"/>
    <s v="8045614302"/>
    <s v="FBO"/>
    <d v="1899-12-30T00:28:45"/>
    <d v="1899-12-30T00:27:51"/>
    <d v="1899-12-30T00:00:54"/>
    <s v="Granel"/>
    <s v="E001"/>
    <x v="1"/>
    <d v="1899-12-30T00:28:45"/>
    <d v="1899-12-30T00:27:51"/>
    <n v="7"/>
    <x v="2"/>
    <x v="1"/>
    <x v="2"/>
    <n v="0"/>
    <n v="0"/>
    <s v="OK"/>
    <s v="Granel"/>
    <x v="1"/>
    <n v="0"/>
    <s v="F. ALCONERA"/>
    <s v="A"/>
    <d v="1899-12-30T00:00:54"/>
    <d v="1899-12-30T00:00:54"/>
    <s v="OK"/>
    <m/>
    <m/>
    <d v="1899-12-30T00:00:00"/>
    <d v="1899-12-30T00:28:45"/>
    <n v="3"/>
    <d v="1899-12-30T00:00:54"/>
    <n v="28.750000000003215"/>
    <n v="7"/>
    <s v="Si"/>
  </r>
  <r>
    <s v="CCAL"/>
    <s v="2025014807"/>
    <x v="0"/>
    <s v="E12874"/>
    <s v="EAN83XD"/>
    <d v="2025-02-25T00:00:00"/>
    <m/>
    <s v="3229"/>
    <x v="6"/>
    <s v="PA"/>
    <s v="S2"/>
    <m/>
    <d v="2025-02-25T00:00:00"/>
    <d v="1899-12-30T07:23:50"/>
    <d v="2025-02-25T00:00:00"/>
    <d v="1899-12-30T07:25:12"/>
    <d v="2025-02-25T00:00:00"/>
    <d v="1899-12-30T07:49:40"/>
    <x v="0"/>
    <s v="RFCPI"/>
    <s v="8045614303"/>
    <s v="FBO"/>
    <d v="1899-12-30T00:25:50"/>
    <d v="1899-12-30T00:24:28"/>
    <d v="1899-12-30T00:01:22"/>
    <s v="Granel"/>
    <s v="E001"/>
    <x v="1"/>
    <d v="1899-12-30T00:25:50"/>
    <d v="1899-12-30T00:24:28"/>
    <n v="7"/>
    <x v="2"/>
    <x v="1"/>
    <x v="2"/>
    <n v="0"/>
    <n v="0"/>
    <s v="OK"/>
    <s v="Granel"/>
    <x v="1"/>
    <n v="0"/>
    <s v="F. ALCONERA"/>
    <s v="A"/>
    <d v="1899-12-30T00:01:22"/>
    <d v="1899-12-30T00:01:22"/>
    <s v="OK"/>
    <m/>
    <m/>
    <d v="1899-12-30T00:00:00"/>
    <d v="1899-12-30T00:25:50"/>
    <n v="3"/>
    <d v="1899-12-30T00:01:22"/>
    <n v="25.833333333340782"/>
    <n v="7"/>
    <s v="Si"/>
  </r>
  <r>
    <s v="CCAL"/>
    <s v="2025014823"/>
    <x v="0"/>
    <s v="EL217845"/>
    <s v="EBN82UN"/>
    <d v="2025-02-25T00:00:00"/>
    <m/>
    <s v="3229"/>
    <x v="6"/>
    <s v="PA"/>
    <s v="S2"/>
    <m/>
    <d v="2025-02-25T00:00:00"/>
    <d v="1899-12-30T07:47:12"/>
    <d v="2025-02-25T00:00:00"/>
    <d v="1899-12-30T07:47:47"/>
    <d v="2025-02-25T00:00:00"/>
    <d v="1899-12-30T08:16:19"/>
    <x v="0"/>
    <s v="RFCPI"/>
    <s v="8045614304"/>
    <s v="FBO"/>
    <d v="1899-12-30T00:29:07"/>
    <d v="1899-12-30T00:28:32"/>
    <d v="1899-12-30T00:00:35"/>
    <s v="Granel"/>
    <s v="E001"/>
    <x v="1"/>
    <d v="1899-12-30T00:29:07"/>
    <d v="1899-12-30T00:28:32"/>
    <n v="7"/>
    <x v="2"/>
    <x v="1"/>
    <x v="2"/>
    <n v="0"/>
    <n v="0"/>
    <s v="OK"/>
    <s v="Granel"/>
    <x v="1"/>
    <n v="0"/>
    <s v="F. ALCONERA"/>
    <s v="A"/>
    <d v="1899-12-30T00:00:35"/>
    <d v="1899-12-30T00:00:35"/>
    <s v="OK"/>
    <m/>
    <m/>
    <d v="1899-12-30T00:00:00"/>
    <d v="1899-12-30T00:29:07"/>
    <n v="3"/>
    <d v="1899-12-30T00:00:35"/>
    <n v="29.116666666670444"/>
    <n v="8"/>
    <s v="Si"/>
  </r>
  <r>
    <s v="CCAL"/>
    <s v="2025014902"/>
    <x v="0"/>
    <s v="EVI14052"/>
    <s v="EBL30QD"/>
    <d v="2025-02-25T00:00:00"/>
    <m/>
    <s v="3229"/>
    <x v="6"/>
    <s v="PA"/>
    <s v="S2"/>
    <m/>
    <d v="2025-02-25T00:00:00"/>
    <d v="1899-12-30T09:39:50"/>
    <d v="2025-02-25T00:00:00"/>
    <d v="1899-12-30T09:43:42"/>
    <d v="2025-02-25T00:00:00"/>
    <d v="1899-12-30T10:14:41"/>
    <x v="0"/>
    <s v="RFCPI"/>
    <s v="8045614305"/>
    <s v="FBO"/>
    <d v="1899-12-30T00:34:51"/>
    <d v="1899-12-30T00:30:59"/>
    <d v="1899-12-30T00:03:52"/>
    <s v="Granel"/>
    <s v="E001"/>
    <x v="1"/>
    <d v="1899-12-30T00:34:51"/>
    <d v="1899-12-30T00:30:59"/>
    <n v="9"/>
    <x v="2"/>
    <x v="1"/>
    <x v="2"/>
    <n v="0"/>
    <n v="0"/>
    <s v="OK"/>
    <s v="Granel"/>
    <x v="1"/>
    <n v="0"/>
    <s v="F. ALCONERA"/>
    <s v="A"/>
    <d v="1899-12-30T00:03:52"/>
    <d v="1899-12-30T00:03:52"/>
    <s v="OK"/>
    <m/>
    <m/>
    <d v="1899-12-30T00:00:00"/>
    <d v="1899-12-30T00:34:51"/>
    <n v="3"/>
    <d v="1899-12-30T00:03:52"/>
    <n v="34.850000000001607"/>
    <n v="10"/>
    <s v="Si"/>
  </r>
  <r>
    <s v="CCAL"/>
    <s v="2025014906"/>
    <x v="0"/>
    <s v="EVI11002"/>
    <s v="E33ZG78"/>
    <d v="2025-02-25T00:00:00"/>
    <m/>
    <s v="3230"/>
    <x v="1"/>
    <s v="PA"/>
    <s v="PA"/>
    <m/>
    <d v="2025-02-25T00:00:00"/>
    <d v="1899-12-30T09:43:28"/>
    <d v="2025-02-25T00:00:00"/>
    <d v="1899-12-30T09:44:03"/>
    <d v="2025-02-25T00:00:00"/>
    <d v="1899-12-30T10:39:44"/>
    <x v="0"/>
    <s v="RFCPI"/>
    <s v="8045614306"/>
    <s v="FBO"/>
    <d v="1899-12-30T00:56:16"/>
    <d v="1899-12-30T00:55:41"/>
    <d v="1899-12-30T00:00:35"/>
    <s v="Ensacado"/>
    <s v="E002"/>
    <x v="1"/>
    <d v="1899-12-30T00:56:16"/>
    <d v="1899-12-30T00:55:41"/>
    <n v="9"/>
    <x v="2"/>
    <x v="1"/>
    <x v="1"/>
    <n v="0"/>
    <n v="0"/>
    <s v="OK"/>
    <s v="Ensacado"/>
    <x v="1"/>
    <n v="0"/>
    <s v="F. ALCONERA"/>
    <s v="B"/>
    <d v="1899-12-30T00:00:35"/>
    <d v="1899-12-30T00:00:35"/>
    <s v="OK"/>
    <m/>
    <m/>
    <d v="1899-12-30T00:00:00"/>
    <d v="1899-12-30T00:56:16"/>
    <n v="3"/>
    <d v="1899-12-30T00:00:35"/>
    <n v="56.266666666660861"/>
    <n v="10"/>
    <s v="No"/>
  </r>
  <r>
    <s v="CCAL"/>
    <s v="2025014994"/>
    <x v="0"/>
    <s v="EVI14051"/>
    <s v="EBL30QD"/>
    <d v="2025-02-25T00:00:00"/>
    <m/>
    <s v="3229"/>
    <x v="6"/>
    <s v="PA"/>
    <s v="S2"/>
    <m/>
    <d v="2025-02-25T00:00:00"/>
    <d v="1899-12-30T11:57:50"/>
    <d v="2025-02-25T00:00:00"/>
    <d v="1899-12-30T12:04:37"/>
    <d v="2025-02-25T00:00:00"/>
    <d v="1899-12-30T12:29:16"/>
    <x v="0"/>
    <s v="RFCPI"/>
    <s v="8045614307"/>
    <s v="FBO"/>
    <d v="1899-12-30T00:31:26"/>
    <d v="1899-12-30T00:24:39"/>
    <d v="1899-12-30T00:06:47"/>
    <s v="Granel"/>
    <s v="E001"/>
    <x v="1"/>
    <d v="1899-12-30T00:31:26"/>
    <d v="1899-12-30T00:24:39"/>
    <n v="11"/>
    <x v="2"/>
    <x v="1"/>
    <x v="2"/>
    <n v="0"/>
    <n v="0"/>
    <s v="OK"/>
    <s v="Granel"/>
    <x v="1"/>
    <n v="0"/>
    <s v="F. ALCONERA"/>
    <s v="A"/>
    <d v="1899-12-30T00:06:47"/>
    <d v="1899-12-30T00:06:47"/>
    <s v="OK"/>
    <m/>
    <m/>
    <d v="1899-12-30T00:00:00"/>
    <d v="1899-12-30T00:31:26"/>
    <n v="3"/>
    <d v="1899-12-30T00:06:47"/>
    <n v="31.433333333327987"/>
    <n v="12"/>
    <s v="Si"/>
  </r>
  <r>
    <s v="CCAL"/>
    <s v="2025014998"/>
    <x v="0"/>
    <s v="EGD4140"/>
    <s v="E40ZB67"/>
    <d v="2025-02-25T00:00:00"/>
    <m/>
    <s v="3228"/>
    <x v="3"/>
    <s v="PA"/>
    <s v="S4"/>
    <m/>
    <d v="2025-02-25T00:00:00"/>
    <d v="1899-12-30T12:04:53"/>
    <d v="2025-02-25T00:00:00"/>
    <d v="1899-12-30T12:05:49"/>
    <d v="2025-02-25T00:00:00"/>
    <d v="1899-12-30T12:41:50"/>
    <x v="0"/>
    <s v="RFCPI"/>
    <s v="8045614308"/>
    <s v="FBO"/>
    <d v="1899-12-30T00:36:57"/>
    <d v="1899-12-30T00:36:01"/>
    <d v="1899-12-30T00:00:56"/>
    <s v="Granel"/>
    <s v="E001"/>
    <x v="1"/>
    <d v="1899-12-30T00:36:57"/>
    <d v="1899-12-30T00:36:01"/>
    <n v="12"/>
    <x v="2"/>
    <x v="1"/>
    <x v="2"/>
    <n v="0"/>
    <n v="0"/>
    <s v="OK"/>
    <s v="Granel"/>
    <x v="1"/>
    <n v="0"/>
    <s v="F. ALCONERA"/>
    <s v="A"/>
    <d v="1899-12-30T00:00:56"/>
    <d v="1899-12-30T00:00:56"/>
    <s v="OK"/>
    <m/>
    <m/>
    <d v="1899-12-30T00:00:00"/>
    <d v="1899-12-30T00:36:57"/>
    <n v="3"/>
    <d v="1899-12-30T00:00:56"/>
    <n v="36.950000000011052"/>
    <n v="12"/>
    <s v="Si"/>
  </r>
  <r>
    <s v="CCAL"/>
    <s v="2025015011"/>
    <x v="0"/>
    <s v="EBR10380"/>
    <s v="EBI91DF"/>
    <d v="2025-02-25T00:00:00"/>
    <m/>
    <s v="3228"/>
    <x v="3"/>
    <s v="PA"/>
    <s v="S5"/>
    <m/>
    <d v="2025-02-25T00:00:00"/>
    <d v="1899-12-30T12:21:13"/>
    <d v="2025-02-25T00:00:00"/>
    <d v="1899-12-30T12:22:15"/>
    <d v="2025-02-25T00:00:00"/>
    <d v="1899-12-30T12:45:13"/>
    <x v="0"/>
    <s v="RFCPI"/>
    <s v="8045614309"/>
    <s v="FBO"/>
    <d v="1899-12-30T00:24:00"/>
    <d v="1899-12-30T00:22:58"/>
    <d v="1899-12-30T00:01:02"/>
    <s v="Granel"/>
    <s v="E001"/>
    <x v="1"/>
    <d v="1899-12-30T00:24:00"/>
    <d v="1899-12-30T00:22:58"/>
    <n v="12"/>
    <x v="2"/>
    <x v="1"/>
    <x v="2"/>
    <n v="0"/>
    <n v="0"/>
    <s v="OK"/>
    <s v="Granel"/>
    <x v="1"/>
    <n v="0"/>
    <s v="F. ALCONERA"/>
    <s v="A"/>
    <d v="1899-12-30T00:01:02"/>
    <d v="1899-12-30T00:01:02"/>
    <s v="OK"/>
    <m/>
    <m/>
    <d v="1899-12-30T00:00:00"/>
    <d v="1899-12-30T00:24:00"/>
    <n v="3"/>
    <d v="1899-12-30T00:01:02"/>
    <n v="23.999999999990322"/>
    <n v="12"/>
    <s v="Si"/>
  </r>
  <r>
    <s v="CCAL"/>
    <s v="2025015000"/>
    <x v="0"/>
    <s v="ER8814BDG"/>
    <s v="E3586MCX"/>
    <d v="2025-02-25T00:00:00"/>
    <m/>
    <s v="3230"/>
    <x v="1"/>
    <s v="PA"/>
    <s v="PA"/>
    <m/>
    <d v="2025-02-25T00:00:00"/>
    <d v="1899-12-30T12:08:07"/>
    <d v="2025-02-25T00:00:00"/>
    <d v="1899-12-30T12:08:17"/>
    <d v="2025-02-25T00:00:00"/>
    <d v="1899-12-30T13:08:06"/>
    <x v="0"/>
    <s v="RFCPI"/>
    <s v="8045614310"/>
    <s v="FBO"/>
    <d v="1899-12-30T00:59:59"/>
    <d v="1899-12-30T00:59:49"/>
    <d v="1899-12-30T00:00:10"/>
    <s v="Ensacado"/>
    <s v="E002"/>
    <x v="2"/>
    <d v="1899-12-30T00:59:59"/>
    <d v="1899-12-30T00:59:49"/>
    <n v="12"/>
    <x v="2"/>
    <x v="1"/>
    <x v="1"/>
    <n v="0"/>
    <n v="0"/>
    <s v="OK"/>
    <s v="Ensacado"/>
    <x v="1"/>
    <n v="0"/>
    <s v="F. ALCONERA"/>
    <s v="B"/>
    <d v="1899-12-30T00:00:10"/>
    <d v="1899-12-30T00:00:10"/>
    <s v="OK"/>
    <m/>
    <m/>
    <d v="1899-12-30T00:00:00"/>
    <d v="1899-12-30T00:59:59"/>
    <n v="3"/>
    <d v="1899-12-30T00:00:10"/>
    <n v="59.983333333343879"/>
    <n v="13"/>
    <s v="No"/>
  </r>
  <r>
    <s v="CCAL"/>
    <s v="2025015023"/>
    <x v="0"/>
    <s v="EGD3384"/>
    <s v="EAB22BF"/>
    <d v="2025-02-25T00:00:00"/>
    <m/>
    <s v="3228"/>
    <x v="3"/>
    <s v="PA"/>
    <s v="S4"/>
    <m/>
    <d v="2025-02-25T00:00:00"/>
    <d v="1899-12-30T12:57:34"/>
    <d v="2025-02-25T00:00:00"/>
    <d v="1899-12-30T12:58:08"/>
    <d v="2025-02-25T00:00:00"/>
    <d v="1899-12-30T13:34:23"/>
    <x v="0"/>
    <s v="RFCPI"/>
    <s v="8045614311"/>
    <s v="FBO"/>
    <d v="1899-12-30T00:36:49"/>
    <d v="1899-12-30T00:36:15"/>
    <d v="1899-12-30T00:00:34"/>
    <s v="Granel"/>
    <s v="E001"/>
    <x v="1"/>
    <d v="1899-12-30T00:36:49"/>
    <d v="1899-12-30T00:36:15"/>
    <n v="12"/>
    <x v="2"/>
    <x v="1"/>
    <x v="2"/>
    <n v="0"/>
    <n v="0"/>
    <s v="OK"/>
    <s v="Granel"/>
    <x v="1"/>
    <n v="0"/>
    <s v="F. ALCONERA"/>
    <s v="A"/>
    <d v="1899-12-30T00:00:34"/>
    <d v="1899-12-30T00:00:34"/>
    <s v="OK"/>
    <m/>
    <m/>
    <d v="1899-12-30T00:00:00"/>
    <d v="1899-12-30T00:36:49"/>
    <n v="3"/>
    <d v="1899-12-30T00:00:34"/>
    <n v="36.816666666667253"/>
    <n v="13"/>
    <s v="Si"/>
  </r>
  <r>
    <s v="CCAL"/>
    <s v="2025015036"/>
    <x v="0"/>
    <s v="EL184406"/>
    <s v="EBM48FF"/>
    <d v="2025-02-25T00:00:00"/>
    <m/>
    <s v="3229"/>
    <x v="6"/>
    <s v="PA"/>
    <s v="S2"/>
    <m/>
    <d v="2025-02-25T00:00:00"/>
    <d v="1899-12-30T13:10:30"/>
    <d v="2025-02-25T00:00:00"/>
    <d v="1899-12-30T13:11:25"/>
    <d v="2025-02-25T00:00:00"/>
    <d v="1899-12-30T13:40:31"/>
    <x v="0"/>
    <s v="RFCPI"/>
    <s v="8045614312"/>
    <s v="FBO"/>
    <d v="1899-12-30T00:30:01"/>
    <d v="1899-12-30T00:29:06"/>
    <d v="1899-12-30T00:00:55"/>
    <s v="Granel"/>
    <s v="E001"/>
    <x v="1"/>
    <d v="1899-12-30T00:30:01"/>
    <d v="1899-12-30T00:29:06"/>
    <n v="13"/>
    <x v="2"/>
    <x v="1"/>
    <x v="2"/>
    <n v="0"/>
    <n v="0"/>
    <s v="OK"/>
    <s v="Granel"/>
    <x v="1"/>
    <n v="0"/>
    <s v="F. ALCONERA"/>
    <s v="A"/>
    <d v="1899-12-30T00:00:55"/>
    <d v="1899-12-30T00:00:55"/>
    <s v="OK"/>
    <m/>
    <m/>
    <d v="1899-12-30T00:00:00"/>
    <d v="1899-12-30T00:30:01"/>
    <n v="3"/>
    <d v="1899-12-30T00:00:55"/>
    <n v="30.016666666670346"/>
    <n v="13"/>
    <s v="Si"/>
  </r>
  <r>
    <s v="CCAL"/>
    <s v="2025015080"/>
    <x v="0"/>
    <s v="EGD4139"/>
    <s v="E24ZB71"/>
    <d v="2025-02-25T00:00:00"/>
    <m/>
    <s v="3229"/>
    <x v="6"/>
    <s v="PA"/>
    <s v="S2"/>
    <m/>
    <d v="2025-02-25T00:00:00"/>
    <d v="1899-12-30T14:22:27"/>
    <d v="2025-02-25T00:00:00"/>
    <d v="1899-12-30T14:23:02"/>
    <d v="2025-02-25T00:00:00"/>
    <d v="1899-12-30T14:51:14"/>
    <x v="0"/>
    <s v="RFCPI"/>
    <s v="8045614313"/>
    <s v="FBO"/>
    <d v="1899-12-30T00:28:47"/>
    <d v="1899-12-30T00:28:12"/>
    <d v="1899-12-30T00:00:35"/>
    <s v="Granel"/>
    <s v="E001"/>
    <x v="1"/>
    <d v="1899-12-30T00:28:47"/>
    <d v="1899-12-30T00:28:12"/>
    <n v="14"/>
    <x v="2"/>
    <x v="1"/>
    <x v="2"/>
    <n v="0"/>
    <n v="0"/>
    <s v="OK"/>
    <s v="Granel"/>
    <x v="1"/>
    <n v="0"/>
    <s v="F. ALCONERA"/>
    <s v="A"/>
    <d v="1899-12-30T00:00:35"/>
    <d v="1899-12-30T00:00:35"/>
    <s v="OK"/>
    <m/>
    <m/>
    <d v="1899-12-30T00:00:00"/>
    <d v="1899-12-30T00:28:47"/>
    <n v="3"/>
    <d v="1899-12-30T00:00:35"/>
    <n v="28.783333333339165"/>
    <n v="14"/>
    <s v="Si"/>
  </r>
  <r>
    <s v="CCAL"/>
    <s v="2025015073"/>
    <x v="0"/>
    <s v="EVI10106"/>
    <s v="E41SX30"/>
    <d v="2025-02-25T00:00:00"/>
    <m/>
    <s v="3230"/>
    <x v="1"/>
    <s v="PA"/>
    <s v="PA"/>
    <m/>
    <d v="2025-02-25T00:00:00"/>
    <d v="1899-12-30T14:10:01"/>
    <d v="2025-02-25T00:00:00"/>
    <d v="1899-12-30T14:11:22"/>
    <d v="2025-02-25T00:00:00"/>
    <d v="1899-12-30T15:01:10"/>
    <x v="0"/>
    <s v="RFCPI"/>
    <s v="8045614314"/>
    <s v="FBO"/>
    <d v="1899-12-30T00:51:09"/>
    <d v="1899-12-30T00:49:48"/>
    <d v="1899-12-30T00:01:21"/>
    <s v="Ensacado"/>
    <s v="E002"/>
    <x v="1"/>
    <d v="1899-12-30T00:51:09"/>
    <d v="1899-12-30T00:49:48"/>
    <n v="14"/>
    <x v="2"/>
    <x v="1"/>
    <x v="1"/>
    <n v="0"/>
    <n v="0"/>
    <s v="OK"/>
    <s v="Ensacado"/>
    <x v="1"/>
    <n v="0"/>
    <s v="F. ALCONERA"/>
    <s v="B"/>
    <d v="1899-12-30T00:01:21"/>
    <d v="1899-12-30T00:01:21"/>
    <s v="OK"/>
    <m/>
    <m/>
    <d v="1899-12-30T00:00:00"/>
    <d v="1899-12-30T00:51:09"/>
    <n v="3"/>
    <d v="1899-12-30T00:01:21"/>
    <n v="51.150000000009591"/>
    <n v="15"/>
    <s v="No"/>
  </r>
  <r>
    <s v="CCAL"/>
    <s v="2025015098"/>
    <x v="0"/>
    <s v="ELE4002"/>
    <s v="E52SX04"/>
    <d v="2025-02-25T00:00:00"/>
    <m/>
    <s v="3228"/>
    <x v="3"/>
    <s v="PA"/>
    <s v="S5"/>
    <m/>
    <d v="2025-02-25T00:00:00"/>
    <d v="1899-12-30T14:49:57"/>
    <d v="2025-02-25T00:00:00"/>
    <d v="1899-12-30T14:50:34"/>
    <d v="2025-02-25T00:00:00"/>
    <d v="1899-12-30T15:45:07"/>
    <x v="0"/>
    <s v="RFCPI"/>
    <s v="8045614315"/>
    <s v="FBO"/>
    <d v="1899-12-30T00:55:10"/>
    <d v="1899-12-30T00:54:33"/>
    <d v="1899-12-30T00:00:37"/>
    <s v="Granel"/>
    <s v="E001"/>
    <x v="1"/>
    <d v="1899-12-30T00:55:10"/>
    <d v="1899-12-30T00:54:33"/>
    <n v="14"/>
    <x v="2"/>
    <x v="1"/>
    <x v="2"/>
    <n v="0"/>
    <n v="0"/>
    <s v="OK"/>
    <s v="Granel"/>
    <x v="1"/>
    <n v="0"/>
    <s v="F. ALCONERA"/>
    <s v="B"/>
    <d v="1899-12-30T00:00:37"/>
    <d v="1899-12-30T00:00:37"/>
    <s v="OK"/>
    <m/>
    <m/>
    <d v="1899-12-30T00:00:00"/>
    <d v="1899-12-30T00:55:10"/>
    <n v="3"/>
    <d v="1899-12-30T00:00:37"/>
    <n v="55.166666666673635"/>
    <n v="15"/>
    <s v="No"/>
  </r>
  <r>
    <s v="CCAL"/>
    <s v="2025015103"/>
    <x v="0"/>
    <s v="EL156217"/>
    <s v="EAL72MD"/>
    <d v="2025-02-25T00:00:00"/>
    <m/>
    <s v="3230"/>
    <x v="1"/>
    <s v="PA"/>
    <s v="PA"/>
    <m/>
    <d v="2025-02-25T00:00:00"/>
    <d v="1899-12-30T15:18:25"/>
    <d v="2025-02-25T00:00:00"/>
    <d v="1899-12-30T15:18:53"/>
    <d v="2025-02-25T00:00:00"/>
    <d v="1899-12-30T16:09:36"/>
    <x v="0"/>
    <s v="RFCPI"/>
    <s v="8045614316"/>
    <s v="FBO"/>
    <d v="1899-12-30T00:51:11"/>
    <d v="1899-12-30T00:50:43"/>
    <d v="1899-12-30T00:00:28"/>
    <s v="Ensacado"/>
    <s v="E002"/>
    <x v="1"/>
    <d v="1899-12-30T00:51:11"/>
    <d v="1899-12-30T00:50:43"/>
    <n v="15"/>
    <x v="2"/>
    <x v="1"/>
    <x v="1"/>
    <n v="0"/>
    <n v="0"/>
    <s v="OK"/>
    <s v="Ensacado"/>
    <x v="1"/>
    <n v="0"/>
    <s v="F. ALCONERA"/>
    <s v="B"/>
    <d v="1899-12-30T00:00:28"/>
    <d v="1899-12-30T00:00:28"/>
    <s v="OK"/>
    <m/>
    <m/>
    <d v="1899-12-30T00:00:00"/>
    <d v="1899-12-30T00:51:11"/>
    <n v="3"/>
    <d v="1899-12-30T00:00:28"/>
    <n v="51.183333333331156"/>
    <n v="16"/>
    <s v="No"/>
  </r>
  <r>
    <s v="CCAL"/>
    <s v="2025015113"/>
    <x v="0"/>
    <s v="ESE10106"/>
    <s v="EAF35HH"/>
    <d v="2025-02-25T00:00:00"/>
    <m/>
    <s v="3228"/>
    <x v="3"/>
    <s v="PA"/>
    <s v="S5"/>
    <m/>
    <d v="2025-02-25T00:00:00"/>
    <d v="1899-12-30T15:47:55"/>
    <d v="2025-02-25T00:00:00"/>
    <d v="1899-12-30T15:48:38"/>
    <d v="2025-02-25T00:00:00"/>
    <d v="1899-12-30T16:16:05"/>
    <x v="0"/>
    <s v="RFCPI"/>
    <s v="8045614317"/>
    <s v="FBO"/>
    <d v="1899-12-30T00:28:10"/>
    <d v="1899-12-30T00:27:27"/>
    <d v="1899-12-30T00:00:43"/>
    <s v="Granel"/>
    <s v="E001"/>
    <x v="1"/>
    <d v="1899-12-30T00:28:10"/>
    <d v="1899-12-30T00:27:27"/>
    <n v="15"/>
    <x v="2"/>
    <x v="1"/>
    <x v="2"/>
    <n v="0"/>
    <n v="0"/>
    <s v="OK"/>
    <s v="Granel"/>
    <x v="1"/>
    <n v="0"/>
    <s v="F. ALCONERA"/>
    <s v="A"/>
    <d v="1899-12-30T00:00:43"/>
    <d v="1899-12-30T00:00:43"/>
    <s v="OK"/>
    <m/>
    <m/>
    <d v="1899-12-30T00:00:00"/>
    <d v="1899-12-30T00:28:10"/>
    <n v="3"/>
    <d v="1899-12-30T00:00:43"/>
    <n v="28.166666666673574"/>
    <n v="16"/>
    <s v="Si"/>
  </r>
  <r>
    <s v="CCAL"/>
    <s v="2025015127"/>
    <x v="0"/>
    <s v="EL216330"/>
    <s v="EBM92HC"/>
    <d v="2025-02-25T00:00:00"/>
    <m/>
    <s v="3230"/>
    <x v="1"/>
    <s v="PA"/>
    <s v="PA"/>
    <m/>
    <d v="2025-02-25T00:00:00"/>
    <d v="1899-12-30T16:14:59"/>
    <d v="2025-02-25T00:00:00"/>
    <d v="1899-12-30T16:15:08"/>
    <d v="2025-02-25T00:00:00"/>
    <d v="1899-12-30T16:46:32"/>
    <x v="0"/>
    <s v="RFCPI"/>
    <s v="8045614318"/>
    <s v="FBO"/>
    <d v="1899-12-30T00:31:33"/>
    <d v="1899-12-30T00:31:24"/>
    <d v="1899-12-30T00:00:09"/>
    <s v="Ensacado"/>
    <s v="E002"/>
    <x v="1"/>
    <d v="1899-12-30T00:31:33"/>
    <d v="1899-12-30T00:31:24"/>
    <n v="16"/>
    <x v="2"/>
    <x v="1"/>
    <x v="1"/>
    <n v="0"/>
    <n v="0"/>
    <s v="OK"/>
    <s v="Ensacado"/>
    <x v="1"/>
    <n v="0"/>
    <s v="F. ALCONERA"/>
    <s v="A"/>
    <d v="1899-12-30T00:00:09"/>
    <d v="1899-12-30T00:00:09"/>
    <s v="OK"/>
    <m/>
    <m/>
    <d v="1899-12-30T00:00:00"/>
    <d v="1899-12-30T00:31:33"/>
    <n v="3"/>
    <d v="1899-12-30T00:00:09"/>
    <n v="31.549999999996778"/>
    <n v="16"/>
    <s v="Si"/>
  </r>
  <r>
    <s v="CCAL"/>
    <s v="2025015128"/>
    <x v="0"/>
    <s v="EBR10240"/>
    <s v="E55RN60"/>
    <d v="2025-02-25T00:00:00"/>
    <m/>
    <s v="3228"/>
    <x v="3"/>
    <s v="PA"/>
    <s v="S4"/>
    <m/>
    <d v="2025-02-25T00:00:00"/>
    <d v="1899-12-30T16:16:10"/>
    <d v="2025-02-25T00:00:00"/>
    <d v="1899-12-30T16:16:44"/>
    <d v="2025-02-25T00:00:00"/>
    <d v="1899-12-30T16:50:49"/>
    <x v="0"/>
    <s v="RFCPI"/>
    <s v="8045614319"/>
    <s v="FBO"/>
    <d v="1899-12-30T00:34:39"/>
    <d v="1899-12-30T00:34:05"/>
    <d v="1899-12-30T00:00:34"/>
    <s v="Granel"/>
    <s v="E001"/>
    <x v="1"/>
    <d v="1899-12-30T00:34:39"/>
    <d v="1899-12-30T00:34:05"/>
    <n v="16"/>
    <x v="2"/>
    <x v="1"/>
    <x v="2"/>
    <n v="0"/>
    <n v="0"/>
    <s v="OK"/>
    <s v="Granel"/>
    <x v="1"/>
    <n v="0"/>
    <s v="F. ALCONERA"/>
    <s v="A"/>
    <d v="1899-12-30T00:00:34"/>
    <d v="1899-12-30T00:00:34"/>
    <s v="OK"/>
    <m/>
    <m/>
    <d v="1899-12-30T00:00:00"/>
    <d v="1899-12-30T00:34:39"/>
    <n v="3"/>
    <d v="1899-12-30T00:00:34"/>
    <n v="34.649999999999977"/>
    <n v="16"/>
    <s v="Si"/>
  </r>
  <r>
    <s v="CCAL"/>
    <s v="2025015135"/>
    <x v="0"/>
    <s v="EVI14366"/>
    <s v="EAS09TE"/>
    <d v="2025-02-25T00:00:00"/>
    <m/>
    <s v="3229"/>
    <x v="6"/>
    <s v="PA"/>
    <s v="S2"/>
    <m/>
    <d v="2025-02-25T00:00:00"/>
    <d v="1899-12-30T16:24:30"/>
    <d v="2025-02-25T00:00:00"/>
    <d v="1899-12-30T16:25:36"/>
    <d v="2025-02-25T00:00:00"/>
    <d v="1899-12-30T16:54:10"/>
    <x v="0"/>
    <s v="RFCPI"/>
    <s v="8045614320"/>
    <s v="FBO"/>
    <d v="1899-12-30T00:29:40"/>
    <d v="1899-12-30T00:28:34"/>
    <d v="1899-12-30T00:01:06"/>
    <s v="Granel"/>
    <s v="E001"/>
    <x v="1"/>
    <d v="1899-12-30T00:29:40"/>
    <d v="1899-12-30T00:28:34"/>
    <n v="16"/>
    <x v="2"/>
    <x v="1"/>
    <x v="2"/>
    <n v="0"/>
    <n v="0"/>
    <s v="OK"/>
    <s v="Granel"/>
    <x v="1"/>
    <n v="0"/>
    <s v="F. ALCONERA"/>
    <s v="A"/>
    <d v="1899-12-30T00:01:06"/>
    <d v="1899-12-30T00:01:06"/>
    <s v="OK"/>
    <m/>
    <m/>
    <d v="1899-12-30T00:00:00"/>
    <d v="1899-12-30T00:29:40"/>
    <n v="3"/>
    <d v="1899-12-30T00:01:06"/>
    <n v="29.666666666664057"/>
    <n v="16"/>
    <s v="Si"/>
  </r>
  <r>
    <s v="CCAL"/>
    <s v="2025015143"/>
    <x v="0"/>
    <s v="ESE4964"/>
    <s v="E04OR69"/>
    <d v="2025-02-25T00:00:00"/>
    <m/>
    <s v="3229"/>
    <x v="6"/>
    <s v="PA"/>
    <s v="S2"/>
    <m/>
    <d v="2025-02-25T00:00:00"/>
    <d v="1899-12-30T16:49:32"/>
    <d v="2025-02-25T00:00:00"/>
    <d v="1899-12-30T16:50:10"/>
    <d v="2025-02-25T00:00:00"/>
    <d v="1899-12-30T17:19:45"/>
    <x v="0"/>
    <s v="RFCPI"/>
    <s v="8045614321"/>
    <s v="FBO"/>
    <d v="1899-12-30T00:30:13"/>
    <d v="1899-12-30T00:29:35"/>
    <d v="1899-12-30T00:00:38"/>
    <s v="Granel"/>
    <s v="E001"/>
    <x v="1"/>
    <d v="1899-12-30T00:30:13"/>
    <d v="1899-12-30T00:29:35"/>
    <n v="16"/>
    <x v="2"/>
    <x v="1"/>
    <x v="2"/>
    <n v="0"/>
    <n v="0"/>
    <s v="OK"/>
    <s v="Granel"/>
    <x v="1"/>
    <n v="0"/>
    <s v="F. ALCONERA"/>
    <s v="A"/>
    <d v="1899-12-30T00:00:38"/>
    <d v="1899-12-30T00:00:38"/>
    <s v="OK"/>
    <m/>
    <m/>
    <d v="1899-12-30T00:00:00"/>
    <d v="1899-12-30T00:30:13"/>
    <n v="3"/>
    <d v="1899-12-30T00:00:38"/>
    <n v="30.216666666671976"/>
    <n v="17"/>
    <s v="Si"/>
  </r>
  <r>
    <s v="CCAL"/>
    <s v="2025015144"/>
    <x v="0"/>
    <s v="EL216276"/>
    <s v="EBM92HC"/>
    <d v="2025-02-25T00:00:00"/>
    <m/>
    <s v="3230"/>
    <x v="1"/>
    <s v="PA"/>
    <s v="PA"/>
    <m/>
    <d v="2025-02-25T00:00:00"/>
    <d v="1899-12-30T16:53:47"/>
    <d v="2025-02-25T00:00:00"/>
    <d v="1899-12-30T16:53:56"/>
    <d v="2025-02-25T00:00:00"/>
    <d v="1899-12-30T17:45:19"/>
    <x v="0"/>
    <s v="RFCPI"/>
    <s v="8045614322"/>
    <s v="FBO"/>
    <d v="1899-12-30T00:51:32"/>
    <d v="1899-12-30T00:51:23"/>
    <d v="1899-12-30T00:00:09"/>
    <s v="Ensacado"/>
    <s v="E002"/>
    <x v="1"/>
    <d v="1899-12-30T00:51:32"/>
    <d v="1899-12-30T00:51:23"/>
    <n v="16"/>
    <x v="2"/>
    <x v="1"/>
    <x v="1"/>
    <n v="0"/>
    <n v="0"/>
    <s v="OK"/>
    <s v="Ensacado"/>
    <x v="1"/>
    <n v="0"/>
    <s v="F. ALCONERA"/>
    <s v="B"/>
    <d v="1899-12-30T00:00:09"/>
    <d v="1899-12-30T00:00:09"/>
    <s v="OK"/>
    <m/>
    <m/>
    <d v="1899-12-30T00:00:00"/>
    <d v="1899-12-30T00:51:32"/>
    <n v="3"/>
    <d v="1899-12-30T00:00:09"/>
    <n v="51.533333333337602"/>
    <n v="17"/>
    <s v="No"/>
  </r>
  <r>
    <s v="CCAL"/>
    <s v="2025015174"/>
    <x v="0"/>
    <s v="ELE4381"/>
    <s v="E80ZI49"/>
    <d v="2025-02-25T00:00:00"/>
    <m/>
    <s v="3229"/>
    <x v="6"/>
    <s v="PA"/>
    <s v="S2"/>
    <m/>
    <d v="2025-02-25T00:00:00"/>
    <d v="1899-12-30T18:08:07"/>
    <d v="2025-02-25T00:00:00"/>
    <d v="1899-12-30T18:08:29"/>
    <d v="2025-02-25T00:00:00"/>
    <d v="1899-12-30T18:32:05"/>
    <x v="0"/>
    <s v="RFCPI"/>
    <s v="8045614323"/>
    <s v="FBO"/>
    <d v="1899-12-30T00:23:58"/>
    <d v="1899-12-30T00:23:36"/>
    <d v="1899-12-30T00:00:22"/>
    <s v="Granel"/>
    <s v="E001"/>
    <x v="1"/>
    <d v="1899-12-30T00:23:58"/>
    <d v="1899-12-30T00:23:36"/>
    <n v="18"/>
    <x v="2"/>
    <x v="1"/>
    <x v="2"/>
    <n v="0"/>
    <n v="0"/>
    <s v="OK"/>
    <s v="Granel"/>
    <x v="1"/>
    <n v="0"/>
    <s v="F. ALCONERA"/>
    <s v="A"/>
    <d v="1899-12-30T00:00:22"/>
    <d v="1899-12-30T00:00:22"/>
    <s v="OK"/>
    <m/>
    <m/>
    <d v="1899-12-30T00:00:00"/>
    <d v="1899-12-30T00:23:58"/>
    <n v="3"/>
    <d v="1899-12-30T00:00:22"/>
    <n v="23.966666666668761"/>
    <n v="18"/>
    <s v="Si"/>
  </r>
  <r>
    <s v="CCAL"/>
    <s v="2025015177"/>
    <x v="0"/>
    <s v="ESE7933"/>
    <s v="E63OD69"/>
    <d v="2025-02-25T00:00:00"/>
    <m/>
    <s v="3229"/>
    <x v="6"/>
    <s v="PA"/>
    <s v="S2"/>
    <m/>
    <d v="2025-02-25T00:00:00"/>
    <d v="1899-12-30T18:19:13"/>
    <d v="2025-02-25T00:00:00"/>
    <d v="1899-12-30T18:20:02"/>
    <d v="2025-02-25T00:00:00"/>
    <d v="1899-12-30T18:44:03"/>
    <x v="0"/>
    <s v="RFCPI"/>
    <s v="8045614324"/>
    <s v="FBO"/>
    <d v="1899-12-30T00:24:50"/>
    <d v="1899-12-30T00:24:01"/>
    <d v="1899-12-30T00:00:49"/>
    <s v="Granel"/>
    <s v="E001"/>
    <x v="1"/>
    <d v="1899-12-30T00:24:50"/>
    <d v="1899-12-30T00:24:01"/>
    <n v="18"/>
    <x v="2"/>
    <x v="1"/>
    <x v="2"/>
    <n v="0"/>
    <n v="0"/>
    <s v="OK"/>
    <s v="Granel"/>
    <x v="1"/>
    <n v="0"/>
    <s v="F. ALCONERA"/>
    <s v="A"/>
    <d v="1899-12-30T00:00:49"/>
    <d v="1899-12-30T00:00:49"/>
    <s v="OK"/>
    <m/>
    <m/>
    <d v="1899-12-30T00:00:00"/>
    <d v="1899-12-30T00:24:50"/>
    <n v="3"/>
    <d v="1899-12-30T00:00:49"/>
    <n v="24.833333333332792"/>
    <n v="18"/>
    <s v="Si"/>
  </r>
  <r>
    <s v="CCAL"/>
    <s v="2025015182"/>
    <x v="0"/>
    <s v="EGD3437"/>
    <s v="EAN25XE"/>
    <d v="2025-02-25T00:00:00"/>
    <m/>
    <s v="3228"/>
    <x v="3"/>
    <s v="PA"/>
    <s v="S4"/>
    <m/>
    <d v="2025-02-25T00:00:00"/>
    <d v="1899-12-30T18:27:08"/>
    <d v="2025-02-25T00:00:00"/>
    <d v="1899-12-30T18:28:11"/>
    <d v="2025-02-25T00:00:00"/>
    <d v="1899-12-30T19:09:41"/>
    <x v="0"/>
    <s v="RFCPI"/>
    <s v="8045614325"/>
    <s v="FBO"/>
    <d v="1899-12-30T00:42:33"/>
    <d v="1899-12-30T00:41:30"/>
    <d v="1899-12-30T00:01:03"/>
    <s v="Granel"/>
    <s v="E001"/>
    <x v="1"/>
    <d v="1899-12-30T00:42:33"/>
    <d v="1899-12-30T00:41:30"/>
    <n v="18"/>
    <x v="2"/>
    <x v="1"/>
    <x v="2"/>
    <n v="0"/>
    <n v="0"/>
    <s v="OK"/>
    <s v="Granel"/>
    <x v="1"/>
    <n v="0"/>
    <s v="F. ALCONERA"/>
    <s v="A"/>
    <d v="1899-12-30T00:01:03"/>
    <d v="1899-12-30T00:01:03"/>
    <s v="OK"/>
    <m/>
    <m/>
    <d v="1899-12-30T00:00:00"/>
    <d v="1899-12-30T00:42:33"/>
    <n v="3"/>
    <d v="1899-12-30T00:01:03"/>
    <n v="42.549999999998334"/>
    <n v="19"/>
    <s v="Si"/>
  </r>
  <r>
    <s v="CCAL"/>
    <s v="2025015173"/>
    <x v="0"/>
    <s v="ELE3841"/>
    <s v="E84UT47"/>
    <d v="2025-02-25T00:00:00"/>
    <m/>
    <s v="3228"/>
    <x v="3"/>
    <s v="PA"/>
    <s v="S5"/>
    <m/>
    <d v="2025-02-25T00:00:00"/>
    <d v="1899-12-30T17:51:17"/>
    <d v="2025-02-25T00:00:00"/>
    <d v="1899-12-30T17:51:40"/>
    <d v="2025-02-25T00:00:00"/>
    <d v="1899-12-30T19:21:09"/>
    <x v="0"/>
    <s v="RFCPI"/>
    <s v="8045614326"/>
    <s v="FBO"/>
    <d v="1899-12-30T01:29:52"/>
    <d v="1899-12-30T01:29:29"/>
    <d v="1899-12-30T00:00:23"/>
    <s v="Granel"/>
    <s v="E001"/>
    <x v="1"/>
    <d v="1899-12-30T01:29:52"/>
    <d v="1899-12-30T01:29:29"/>
    <n v="17"/>
    <x v="2"/>
    <x v="1"/>
    <x v="2"/>
    <n v="0"/>
    <n v="0"/>
    <s v="OK"/>
    <s v="Granel"/>
    <x v="1"/>
    <n v="0"/>
    <s v="F. ALCONERA"/>
    <s v="B"/>
    <d v="1899-12-30T00:00:23"/>
    <d v="1899-12-30T00:00:23"/>
    <s v="OK"/>
    <m/>
    <m/>
    <d v="1899-12-30T00:00:00"/>
    <d v="1899-12-30T01:29:52"/>
    <n v="3"/>
    <d v="1899-12-30T00:00:23"/>
    <n v="89.866666666670426"/>
    <n v="19"/>
    <s v="No"/>
  </r>
  <r>
    <s v="CCAL"/>
    <s v="2025015212"/>
    <x v="0"/>
    <s v="ER0119BBW"/>
    <s v="E8837LZK"/>
    <d v="2025-02-26T00:00:00"/>
    <m/>
    <s v="3229"/>
    <x v="6"/>
    <s v="PA"/>
    <s v="S2"/>
    <m/>
    <d v="2025-02-26T00:00:00"/>
    <d v="1899-12-30T06:55:47"/>
    <d v="2025-02-26T00:00:00"/>
    <d v="1899-12-30T06:56:04"/>
    <d v="2025-02-26T00:00:00"/>
    <d v="1899-12-30T07:25:21"/>
    <x v="0"/>
    <s v="RFCPI"/>
    <s v="8045614327"/>
    <s v="FBO"/>
    <d v="1899-12-30T00:29:34"/>
    <d v="1899-12-30T00:29:17"/>
    <d v="1899-12-30T00:00:17"/>
    <s v="Granel"/>
    <s v="E001"/>
    <x v="2"/>
    <d v="1899-12-30T00:29:34"/>
    <d v="1899-12-30T00:29:17"/>
    <n v="6"/>
    <x v="3"/>
    <x v="1"/>
    <x v="2"/>
    <n v="0"/>
    <n v="0"/>
    <s v="OK"/>
    <s v="Granel"/>
    <x v="1"/>
    <n v="0"/>
    <s v="F. ALCONERA"/>
    <s v="A"/>
    <d v="1899-12-30T00:00:17"/>
    <d v="1899-12-30T00:00:17"/>
    <s v="OK"/>
    <m/>
    <m/>
    <d v="1899-12-30T00:00:00"/>
    <d v="1899-12-30T00:29:34"/>
    <n v="4"/>
    <d v="1899-12-30T00:00:17"/>
    <n v="29.566666666655966"/>
    <n v="7"/>
    <s v="Si"/>
  </r>
  <r>
    <s v="CCAL"/>
    <s v="2025015242"/>
    <x v="0"/>
    <s v="ESE9220"/>
    <s v="EAB78BF"/>
    <d v="2025-02-26T00:00:00"/>
    <m/>
    <s v="3228"/>
    <x v="3"/>
    <s v="PA"/>
    <s v="S4"/>
    <m/>
    <d v="2025-02-26T00:00:00"/>
    <d v="1899-12-30T07:55:10"/>
    <d v="2025-02-26T00:00:00"/>
    <d v="1899-12-30T07:56:00"/>
    <d v="2025-02-26T00:00:00"/>
    <d v="1899-12-30T08:29:09"/>
    <x v="0"/>
    <s v="RFCPI"/>
    <s v="8045614328"/>
    <s v="FBO"/>
    <d v="1899-12-30T00:33:59"/>
    <d v="1899-12-30T00:33:09"/>
    <d v="1899-12-30T00:00:50"/>
    <s v="Granel"/>
    <s v="E001"/>
    <x v="1"/>
    <d v="1899-12-30T00:33:59"/>
    <d v="1899-12-30T00:33:09"/>
    <n v="7"/>
    <x v="3"/>
    <x v="1"/>
    <x v="2"/>
    <n v="0"/>
    <n v="0"/>
    <s v="OK"/>
    <s v="Granel"/>
    <x v="1"/>
    <n v="0"/>
    <s v="F. ALCONERA"/>
    <s v="A"/>
    <d v="1899-12-30T00:00:50"/>
    <d v="1899-12-30T00:00:50"/>
    <s v="OK"/>
    <m/>
    <m/>
    <d v="1899-12-30T00:00:00"/>
    <d v="1899-12-30T00:33:59"/>
    <n v="4"/>
    <d v="1899-12-30T00:00:50"/>
    <n v="33.983333333337576"/>
    <n v="8"/>
    <s v="Si"/>
  </r>
  <r>
    <s v="CCAL"/>
    <s v="2025015305"/>
    <x v="0"/>
    <s v="EL154708"/>
    <s v="E65QD42"/>
    <d v="2025-02-26T00:00:00"/>
    <m/>
    <s v="3229"/>
    <x v="6"/>
    <s v="PA"/>
    <s v="S2"/>
    <m/>
    <d v="2025-02-26T00:00:00"/>
    <d v="1899-12-30T09:30:54"/>
    <d v="2025-02-26T00:00:00"/>
    <d v="1899-12-30T09:34:07"/>
    <d v="2025-02-26T00:00:00"/>
    <d v="1899-12-30T09:56:50"/>
    <x v="0"/>
    <s v="RFCPI"/>
    <s v="8045614329"/>
    <s v="FBO"/>
    <d v="1899-12-30T00:25:56"/>
    <d v="1899-12-30T00:22:43"/>
    <d v="1899-12-30T00:03:13"/>
    <s v="Granel"/>
    <s v="E001"/>
    <x v="1"/>
    <d v="1899-12-30T00:25:56"/>
    <d v="1899-12-30T00:22:43"/>
    <n v="9"/>
    <x v="3"/>
    <x v="1"/>
    <x v="2"/>
    <n v="0"/>
    <n v="0"/>
    <s v="OK"/>
    <s v="Granel"/>
    <x v="1"/>
    <n v="0"/>
    <s v="F. ALCONERA"/>
    <s v="A"/>
    <d v="1899-12-30T00:03:13"/>
    <d v="1899-12-30T00:03:13"/>
    <s v="OK"/>
    <m/>
    <m/>
    <d v="1899-12-30T00:00:00"/>
    <d v="1899-12-30T00:25:56"/>
    <n v="4"/>
    <d v="1899-12-30T00:03:13"/>
    <n v="25.933333333334321"/>
    <n v="9"/>
    <s v="Si"/>
  </r>
  <r>
    <s v="CCAL"/>
    <s v="2025015319"/>
    <x v="0"/>
    <s v="ELE3781"/>
    <s v="E12UR66"/>
    <d v="2025-02-26T00:00:00"/>
    <m/>
    <s v="3229"/>
    <x v="6"/>
    <s v="PA"/>
    <s v="S2"/>
    <m/>
    <d v="2025-02-26T00:00:00"/>
    <d v="1899-12-30T09:47:19"/>
    <d v="2025-02-26T00:00:00"/>
    <d v="1899-12-30T09:50:46"/>
    <d v="2025-02-26T00:00:00"/>
    <d v="1899-12-30T10:13:55"/>
    <x v="0"/>
    <s v="RFCPI"/>
    <s v="8045614330"/>
    <s v="FBO"/>
    <d v="1899-12-30T00:26:36"/>
    <d v="1899-12-30T00:23:09"/>
    <d v="1899-12-30T00:03:27"/>
    <s v="Granel"/>
    <s v="E001"/>
    <x v="1"/>
    <d v="1899-12-30T00:26:36"/>
    <d v="1899-12-30T00:23:09"/>
    <n v="9"/>
    <x v="3"/>
    <x v="1"/>
    <x v="2"/>
    <n v="0"/>
    <n v="0"/>
    <s v="OK"/>
    <s v="Granel"/>
    <x v="1"/>
    <n v="0"/>
    <s v="F. ALCONERA"/>
    <s v="A"/>
    <d v="1899-12-30T00:03:27"/>
    <d v="1899-12-30T00:03:27"/>
    <s v="OK"/>
    <m/>
    <m/>
    <d v="1899-12-30T00:00:00"/>
    <d v="1899-12-30T00:26:36"/>
    <n v="4"/>
    <d v="1899-12-30T00:03:27"/>
    <n v="26.599999999996804"/>
    <n v="10"/>
    <s v="Si"/>
  </r>
  <r>
    <s v="CCAL"/>
    <s v="2025015364"/>
    <x v="0"/>
    <s v="EC71140"/>
    <s v="EAF13IT"/>
    <d v="2025-02-26T00:00:00"/>
    <m/>
    <s v="3228"/>
    <x v="3"/>
    <s v="PA"/>
    <s v="S4"/>
    <m/>
    <d v="2025-02-26T00:00:00"/>
    <d v="1899-12-30T10:53:38"/>
    <d v="2025-02-26T00:00:00"/>
    <d v="1899-12-30T10:55:10"/>
    <d v="2025-02-26T00:00:00"/>
    <d v="1899-12-30T11:27:59"/>
    <x v="0"/>
    <s v="RFCPI"/>
    <s v="8045614331"/>
    <s v="FBO"/>
    <d v="1899-12-30T00:34:21"/>
    <d v="1899-12-30T00:32:49"/>
    <d v="1899-12-30T00:01:32"/>
    <s v="Granel"/>
    <s v="E001"/>
    <x v="1"/>
    <d v="1899-12-30T00:34:21"/>
    <d v="1899-12-30T00:32:49"/>
    <n v="10"/>
    <x v="3"/>
    <x v="1"/>
    <x v="2"/>
    <n v="0"/>
    <n v="0"/>
    <s v="OK"/>
    <s v="Granel"/>
    <x v="1"/>
    <n v="0"/>
    <s v="F. ALCONERA"/>
    <s v="A"/>
    <d v="1899-12-30T00:01:32"/>
    <d v="1899-12-30T00:01:32"/>
    <s v="OK"/>
    <m/>
    <m/>
    <d v="1899-12-30T00:00:00"/>
    <d v="1899-12-30T00:34:21"/>
    <n v="4"/>
    <d v="1899-12-30T00:01:32"/>
    <n v="34.349999999990423"/>
    <n v="11"/>
    <s v="Si"/>
  </r>
  <r>
    <s v="CCAL"/>
    <s v="2025015373"/>
    <x v="0"/>
    <s v="ELE4419"/>
    <s v="E97UB80"/>
    <d v="2025-02-26T00:00:00"/>
    <m/>
    <s v="3229"/>
    <x v="6"/>
    <s v="PA"/>
    <s v="S2"/>
    <m/>
    <d v="2025-02-26T00:00:00"/>
    <d v="1899-12-30T11:12:39"/>
    <d v="2025-02-26T00:00:00"/>
    <d v="1899-12-30T11:13:23"/>
    <d v="2025-02-26T00:00:00"/>
    <d v="1899-12-30T11:39:47"/>
    <x v="0"/>
    <s v="RFCPI"/>
    <s v="8045614332"/>
    <s v="FBO"/>
    <d v="1899-12-30T00:27:08"/>
    <d v="1899-12-30T00:26:24"/>
    <d v="1899-12-30T00:00:44"/>
    <s v="Granel"/>
    <s v="E001"/>
    <x v="1"/>
    <d v="1899-12-30T00:27:08"/>
    <d v="1899-12-30T00:26:24"/>
    <n v="11"/>
    <x v="3"/>
    <x v="1"/>
    <x v="2"/>
    <n v="0"/>
    <n v="0"/>
    <s v="OK"/>
    <s v="Granel"/>
    <x v="1"/>
    <n v="0"/>
    <s v="F. ALCONERA"/>
    <s v="A"/>
    <d v="1899-12-30T00:00:44"/>
    <d v="1899-12-30T00:00:44"/>
    <s v="OK"/>
    <m/>
    <m/>
    <d v="1899-12-30T00:00:00"/>
    <d v="1899-12-30T00:27:08"/>
    <n v="4"/>
    <d v="1899-12-30T00:00:44"/>
    <n v="27.133333333329553"/>
    <n v="11"/>
    <s v="Si"/>
  </r>
  <r>
    <s v="CCAL"/>
    <s v="2025015380"/>
    <x v="0"/>
    <s v="EAV37602"/>
    <s v="EBA70ND"/>
    <d v="2025-02-26T00:00:00"/>
    <m/>
    <s v="3229"/>
    <x v="6"/>
    <s v="PA"/>
    <s v="S2"/>
    <m/>
    <d v="2025-02-26T00:00:00"/>
    <d v="1899-12-30T11:17:02"/>
    <d v="2025-02-26T00:00:00"/>
    <d v="1899-12-30T11:21:22"/>
    <d v="2025-02-26T00:00:00"/>
    <d v="1899-12-30T11:56:11"/>
    <x v="0"/>
    <s v="RFCPI"/>
    <s v="8045614333"/>
    <s v="FBO"/>
    <d v="1899-12-30T00:39:09"/>
    <d v="1899-12-30T00:34:49"/>
    <d v="1899-12-30T00:04:20"/>
    <s v="Granel"/>
    <s v="E001"/>
    <x v="1"/>
    <d v="1899-12-30T00:39:09"/>
    <d v="1899-12-30T00:34:49"/>
    <n v="11"/>
    <x v="3"/>
    <x v="1"/>
    <x v="2"/>
    <n v="0"/>
    <n v="0"/>
    <s v="OK"/>
    <s v="Granel"/>
    <x v="1"/>
    <n v="0"/>
    <s v="F. ALCONERA"/>
    <s v="A"/>
    <d v="1899-12-30T00:04:20"/>
    <d v="1899-12-30T00:04:20"/>
    <s v="OK"/>
    <m/>
    <m/>
    <d v="1899-12-30T00:00:00"/>
    <d v="1899-12-30T00:39:09"/>
    <n v="4"/>
    <d v="1899-12-30T00:04:20"/>
    <n v="39.149999999999963"/>
    <n v="11"/>
    <s v="Si"/>
  </r>
  <r>
    <s v="CCAL"/>
    <s v="2025015408"/>
    <x v="0"/>
    <s v="EBR10380"/>
    <s v="EBI91DF"/>
    <d v="2025-02-26T00:00:00"/>
    <m/>
    <s v="3228"/>
    <x v="3"/>
    <s v="PA"/>
    <s v="S4"/>
    <m/>
    <d v="2025-02-26T00:00:00"/>
    <d v="1899-12-30T11:50:03"/>
    <d v="2025-02-26T00:00:00"/>
    <d v="1899-12-30T11:50:50"/>
    <d v="2025-02-26T00:00:00"/>
    <d v="1899-12-30T12:21:30"/>
    <x v="0"/>
    <s v="RFCPI"/>
    <s v="8045614334"/>
    <s v="FBO"/>
    <d v="1899-12-30T00:31:27"/>
    <d v="1899-12-30T00:30:40"/>
    <d v="1899-12-30T00:00:47"/>
    <s v="Granel"/>
    <s v="E001"/>
    <x v="1"/>
    <d v="1899-12-30T00:31:27"/>
    <d v="1899-12-30T00:30:40"/>
    <n v="11"/>
    <x v="3"/>
    <x v="1"/>
    <x v="2"/>
    <n v="0"/>
    <n v="0"/>
    <s v="OK"/>
    <s v="Granel"/>
    <x v="1"/>
    <n v="0"/>
    <s v="F. ALCONERA"/>
    <s v="A"/>
    <d v="1899-12-30T00:00:47"/>
    <d v="1899-12-30T00:00:47"/>
    <s v="OK"/>
    <m/>
    <m/>
    <d v="1899-12-30T00:00:00"/>
    <d v="1899-12-30T00:31:27"/>
    <n v="4"/>
    <d v="1899-12-30T00:00:47"/>
    <n v="31.450000000003236"/>
    <n v="12"/>
    <s v="Si"/>
  </r>
  <r>
    <s v="CCAL"/>
    <s v="2025015410"/>
    <x v="0"/>
    <s v="ESE13080"/>
    <s v="EBA65ZG"/>
    <d v="2025-02-26T00:00:00"/>
    <m/>
    <s v="3228"/>
    <x v="3"/>
    <s v="PA"/>
    <s v="S4"/>
    <m/>
    <d v="2025-02-26T00:00:00"/>
    <d v="1899-12-30T11:54:16"/>
    <d v="2025-02-26T00:00:00"/>
    <d v="1899-12-30T11:55:04"/>
    <d v="2025-02-26T00:00:00"/>
    <d v="1899-12-30T12:41:46"/>
    <x v="0"/>
    <s v="RFCPI"/>
    <s v="8045614335"/>
    <s v="FBO"/>
    <d v="1899-12-30T00:47:30"/>
    <d v="1899-12-30T00:46:42"/>
    <d v="1899-12-30T00:00:48"/>
    <s v="Granel"/>
    <s v="E001"/>
    <x v="1"/>
    <d v="1899-12-30T00:47:30"/>
    <d v="1899-12-30T00:46:42"/>
    <n v="11"/>
    <x v="3"/>
    <x v="1"/>
    <x v="2"/>
    <n v="0"/>
    <n v="0"/>
    <s v="OK"/>
    <s v="Granel"/>
    <x v="1"/>
    <n v="0"/>
    <s v="F. ALCONERA"/>
    <s v="B"/>
    <d v="1899-12-30T00:00:48"/>
    <d v="1899-12-30T00:00:48"/>
    <s v="OK"/>
    <m/>
    <m/>
    <d v="1899-12-30T00:00:00"/>
    <d v="1899-12-30T00:47:30"/>
    <n v="4"/>
    <d v="1899-12-30T00:00:48"/>
    <n v="47.499999999998387"/>
    <n v="12"/>
    <s v="No"/>
  </r>
  <r>
    <s v="CCAL"/>
    <s v="2025015462"/>
    <x v="0"/>
    <s v="EL171672"/>
    <s v="EBM91HC"/>
    <d v="2025-02-26T00:00:00"/>
    <m/>
    <s v="3229"/>
    <x v="6"/>
    <s v="PA"/>
    <s v="S2"/>
    <m/>
    <d v="2025-02-26T00:00:00"/>
    <d v="1899-12-30T13:21:41"/>
    <d v="2025-02-26T00:00:00"/>
    <d v="1899-12-30T13:22:38"/>
    <d v="2025-02-26T00:00:00"/>
    <d v="1899-12-30T13:57:41"/>
    <x v="0"/>
    <s v="RFCPI"/>
    <s v="8045614336"/>
    <s v="FBO"/>
    <d v="1899-12-30T00:36:00"/>
    <d v="1899-12-30T00:35:03"/>
    <d v="1899-12-30T00:00:57"/>
    <s v="Granel"/>
    <s v="E001"/>
    <x v="1"/>
    <d v="1899-12-30T00:36:00"/>
    <d v="1899-12-30T00:35:03"/>
    <n v="13"/>
    <x v="3"/>
    <x v="1"/>
    <x v="2"/>
    <n v="0"/>
    <n v="0"/>
    <s v="OK"/>
    <s v="Granel"/>
    <x v="1"/>
    <n v="0"/>
    <s v="F. ALCONERA"/>
    <s v="A"/>
    <d v="1899-12-30T00:00:57"/>
    <d v="1899-12-30T00:00:57"/>
    <s v="OK"/>
    <m/>
    <m/>
    <d v="1899-12-30T00:00:00"/>
    <d v="1899-12-30T00:36:00"/>
    <n v="4"/>
    <d v="1899-12-30T00:00:57"/>
    <n v="36.000000000000028"/>
    <n v="13"/>
    <s v="Si"/>
  </r>
  <r>
    <s v="CCAL"/>
    <s v="2025015530"/>
    <x v="0"/>
    <s v="EC63707"/>
    <s v="EAQ15FM"/>
    <d v="2025-02-26T00:00:00"/>
    <m/>
    <s v="3228"/>
    <x v="3"/>
    <s v="PA"/>
    <s v="S5"/>
    <m/>
    <d v="2025-02-26T00:00:00"/>
    <d v="1899-12-30T15:02:11"/>
    <d v="2025-02-26T00:00:00"/>
    <d v="1899-12-30T15:02:37"/>
    <d v="2025-02-26T00:00:00"/>
    <d v="1899-12-30T15:26:14"/>
    <x v="0"/>
    <s v="RFCPI"/>
    <s v="8045614337"/>
    <s v="FBO"/>
    <d v="1899-12-30T00:24:03"/>
    <d v="1899-12-30T00:23:37"/>
    <d v="1899-12-30T00:00:26"/>
    <s v="Granel"/>
    <s v="E001"/>
    <x v="1"/>
    <d v="1899-12-30T00:24:03"/>
    <d v="1899-12-30T00:23:37"/>
    <n v="15"/>
    <x v="3"/>
    <x v="1"/>
    <x v="2"/>
    <n v="0"/>
    <n v="0"/>
    <s v="OK"/>
    <s v="Granel"/>
    <x v="1"/>
    <n v="0"/>
    <s v="F. ALCONERA"/>
    <s v="A"/>
    <d v="1899-12-30T00:00:26"/>
    <d v="1899-12-30T00:00:26"/>
    <s v="OK"/>
    <m/>
    <m/>
    <d v="1899-12-30T00:00:00"/>
    <d v="1899-12-30T00:24:03"/>
    <n v="4"/>
    <d v="1899-12-30T00:00:26"/>
    <n v="24.050000000001681"/>
    <n v="15"/>
    <s v="Si"/>
  </r>
  <r>
    <s v="CCAL"/>
    <s v="2025015523"/>
    <x v="0"/>
    <s v="EL163809"/>
    <s v="E39TD89"/>
    <d v="2025-02-26T00:00:00"/>
    <m/>
    <s v="3228"/>
    <x v="3"/>
    <s v="PA"/>
    <s v="S4"/>
    <m/>
    <d v="2025-02-26T00:00:00"/>
    <d v="1899-12-30T14:51:52"/>
    <d v="2025-02-26T00:00:00"/>
    <d v="1899-12-30T14:52:33"/>
    <d v="2025-02-26T00:00:00"/>
    <d v="1899-12-30T15:30:59"/>
    <x v="0"/>
    <s v="RFCPI"/>
    <s v="8045614338"/>
    <s v="FBO"/>
    <d v="1899-12-30T00:39:07"/>
    <d v="1899-12-30T00:38:26"/>
    <d v="1899-12-30T00:00:41"/>
    <s v="Granel"/>
    <s v="E001"/>
    <x v="1"/>
    <d v="1899-12-30T00:39:07"/>
    <d v="1899-12-30T00:38:26"/>
    <n v="14"/>
    <x v="3"/>
    <x v="1"/>
    <x v="2"/>
    <n v="0"/>
    <n v="0"/>
    <s v="OK"/>
    <s v="Granel"/>
    <x v="1"/>
    <n v="0"/>
    <s v="F. ALCONERA"/>
    <s v="A"/>
    <d v="1899-12-30T00:00:41"/>
    <d v="1899-12-30T00:00:41"/>
    <s v="OK"/>
    <m/>
    <m/>
    <d v="1899-12-30T00:00:00"/>
    <d v="1899-12-30T00:39:07"/>
    <n v="4"/>
    <d v="1899-12-30T00:00:41"/>
    <n v="39.116666666663932"/>
    <n v="15"/>
    <s v="Si"/>
  </r>
  <r>
    <s v="CCAL"/>
    <s v="2025015533"/>
    <x v="0"/>
    <s v="EBR10669"/>
    <s v="EAR56GO"/>
    <d v="2025-02-26T00:00:00"/>
    <m/>
    <s v="3229"/>
    <x v="6"/>
    <s v="PA"/>
    <s v="S2"/>
    <m/>
    <d v="2025-02-26T00:00:00"/>
    <d v="1899-12-30T15:06:41"/>
    <d v="2025-02-26T00:00:00"/>
    <d v="1899-12-30T15:07:33"/>
    <d v="2025-02-26T00:00:00"/>
    <d v="1899-12-30T15:44:01"/>
    <x v="0"/>
    <s v="RFCPI"/>
    <s v="8045614339"/>
    <s v="FBO"/>
    <d v="1899-12-30T00:37:20"/>
    <d v="1899-12-30T00:36:28"/>
    <d v="1899-12-30T00:00:52"/>
    <s v="Granel"/>
    <s v="E001"/>
    <x v="1"/>
    <d v="1899-12-30T00:37:20"/>
    <d v="1899-12-30T00:36:28"/>
    <n v="15"/>
    <x v="3"/>
    <x v="1"/>
    <x v="2"/>
    <n v="0"/>
    <n v="0"/>
    <s v="OK"/>
    <s v="Granel"/>
    <x v="1"/>
    <n v="0"/>
    <s v="F. ALCONERA"/>
    <s v="A"/>
    <d v="1899-12-30T00:00:52"/>
    <d v="1899-12-30T00:00:52"/>
    <s v="OK"/>
    <m/>
    <m/>
    <d v="1899-12-30T00:00:00"/>
    <d v="1899-12-30T00:37:20"/>
    <n v="4"/>
    <d v="1899-12-30T00:00:52"/>
    <n v="37.333333333339219"/>
    <n v="15"/>
    <s v="Si"/>
  </r>
  <r>
    <s v="CCAL"/>
    <s v="2025015590"/>
    <x v="0"/>
    <s v="EL154708"/>
    <s v="E65QD42"/>
    <d v="2025-02-26T00:00:00"/>
    <m/>
    <s v="3229"/>
    <x v="6"/>
    <s v="PA"/>
    <s v="S2"/>
    <m/>
    <d v="2025-02-26T00:00:00"/>
    <d v="1899-12-30T17:07:46"/>
    <d v="2025-02-26T00:00:00"/>
    <d v="1899-12-30T17:08:28"/>
    <d v="2025-02-26T00:00:00"/>
    <d v="1899-12-30T17:36:48"/>
    <x v="0"/>
    <s v="RFCPI"/>
    <s v="8045614340"/>
    <s v="FBO"/>
    <d v="1899-12-30T00:29:02"/>
    <d v="1899-12-30T00:28:20"/>
    <d v="1899-12-30T00:00:42"/>
    <s v="Granel"/>
    <s v="E001"/>
    <x v="1"/>
    <d v="1899-12-30T00:29:02"/>
    <d v="1899-12-30T00:28:20"/>
    <n v="17"/>
    <x v="3"/>
    <x v="1"/>
    <x v="2"/>
    <n v="0"/>
    <n v="0"/>
    <s v="OK"/>
    <s v="Granel"/>
    <x v="1"/>
    <n v="0"/>
    <s v="F. ALCONERA"/>
    <s v="A"/>
    <d v="1899-12-30T00:00:42"/>
    <d v="1899-12-30T00:00:42"/>
    <s v="OK"/>
    <m/>
    <m/>
    <d v="1899-12-30T00:00:00"/>
    <d v="1899-12-30T00:29:02"/>
    <n v="4"/>
    <d v="1899-12-30T00:00:42"/>
    <n v="29.033333333337605"/>
    <n v="17"/>
    <s v="Si"/>
  </r>
  <r>
    <s v="CCAL"/>
    <s v="2025015525"/>
    <x v="0"/>
    <s v="ELE4002"/>
    <s v="E52SX04"/>
    <d v="2025-02-26T00:00:00"/>
    <m/>
    <s v="3228"/>
    <x v="3"/>
    <s v="PA"/>
    <s v="S4"/>
    <m/>
    <d v="2025-02-26T00:00:00"/>
    <d v="1899-12-30T14:54:37"/>
    <d v="2025-02-26T00:00:00"/>
    <d v="1899-12-30T14:55:40"/>
    <d v="2025-02-26T00:00:00"/>
    <d v="1899-12-30T17:53:07"/>
    <x v="0"/>
    <s v="RFCPI"/>
    <s v="8045614341"/>
    <s v="FBO"/>
    <d v="1899-12-30T02:58:30"/>
    <d v="1899-12-30T02:57:27"/>
    <d v="1899-12-30T00:01:03"/>
    <s v="Granel"/>
    <s v="E001"/>
    <x v="1"/>
    <d v="1899-12-30T02:58:30"/>
    <d v="1899-12-30T02:57:27"/>
    <n v="14"/>
    <x v="3"/>
    <x v="1"/>
    <x v="2"/>
    <n v="0"/>
    <n v="0"/>
    <s v="OK"/>
    <s v="Granel"/>
    <x v="1"/>
    <n v="0"/>
    <s v="F. ALCONERA"/>
    <s v="C"/>
    <d v="1899-12-30T00:01:03"/>
    <d v="1899-12-30T00:01:03"/>
    <s v="OK"/>
    <m/>
    <m/>
    <d v="1899-12-30T00:00:00"/>
    <d v="1899-12-30T02:58:30"/>
    <n v="4"/>
    <d v="1899-12-30T00:01:03"/>
    <n v="178.50000000000952"/>
    <n v="17"/>
    <s v="No"/>
  </r>
  <r>
    <s v="CCAL"/>
    <s v="2025015585"/>
    <x v="0"/>
    <s v="ELE3841"/>
    <s v="E84UT47"/>
    <d v="2025-02-26T00:00:00"/>
    <m/>
    <s v="3228"/>
    <x v="3"/>
    <s v="PA"/>
    <s v="S5"/>
    <m/>
    <d v="2025-02-26T00:00:00"/>
    <d v="1899-12-30T17:02:47"/>
    <d v="2025-02-26T00:00:00"/>
    <d v="1899-12-30T17:04:02"/>
    <d v="2025-02-26T00:00:00"/>
    <d v="1899-12-30T18:48:05"/>
    <x v="0"/>
    <s v="RFCPI"/>
    <s v="8045614342"/>
    <s v="FBO"/>
    <d v="1899-12-30T01:45:18"/>
    <d v="1899-12-30T01:44:03"/>
    <d v="1899-12-30T00:01:15"/>
    <s v="Granel"/>
    <s v="E001"/>
    <x v="1"/>
    <d v="1899-12-30T01:45:18"/>
    <d v="1899-12-30T01:44:03"/>
    <n v="17"/>
    <x v="3"/>
    <x v="1"/>
    <x v="2"/>
    <n v="0"/>
    <n v="0"/>
    <s v="OK"/>
    <s v="Granel"/>
    <x v="1"/>
    <n v="0"/>
    <s v="F. ALCONERA"/>
    <s v="C"/>
    <d v="1899-12-30T00:01:15"/>
    <d v="1899-12-30T00:01:15"/>
    <s v="OK"/>
    <m/>
    <m/>
    <d v="1899-12-30T00:00:00"/>
    <d v="1899-12-30T01:45:18"/>
    <n v="4"/>
    <d v="1899-12-30T00:01:15"/>
    <n v="105.29999999999998"/>
    <n v="18"/>
    <s v="No"/>
  </r>
  <r>
    <s v="CCAL"/>
    <s v="2025015616"/>
    <x v="0"/>
    <s v="EL185993"/>
    <s v="E07SD41"/>
    <d v="2025-02-26T00:00:00"/>
    <m/>
    <s v="3229"/>
    <x v="6"/>
    <s v="PA"/>
    <s v="S2"/>
    <m/>
    <d v="2025-02-26T00:00:00"/>
    <d v="1899-12-30T18:20:00"/>
    <d v="2025-02-26T00:00:00"/>
    <d v="1899-12-30T18:20:31"/>
    <d v="2025-02-26T00:00:00"/>
    <d v="1899-12-30T18:51:01"/>
    <x v="0"/>
    <s v="RFCPI"/>
    <s v="8045614343"/>
    <s v="FBO"/>
    <d v="1899-12-30T00:31:01"/>
    <d v="1899-12-30T00:30:30"/>
    <d v="1899-12-30T00:00:31"/>
    <s v="Granel"/>
    <s v="E001"/>
    <x v="1"/>
    <d v="1899-12-30T00:31:01"/>
    <d v="1899-12-30T00:30:30"/>
    <n v="18"/>
    <x v="3"/>
    <x v="1"/>
    <x v="2"/>
    <n v="0"/>
    <n v="0"/>
    <s v="OK"/>
    <s v="Granel"/>
    <x v="1"/>
    <n v="0"/>
    <s v="F. ALCONERA"/>
    <s v="A"/>
    <d v="1899-12-30T00:00:31"/>
    <d v="1899-12-30T00:00:31"/>
    <s v="OK"/>
    <m/>
    <m/>
    <d v="1899-12-30T00:00:00"/>
    <d v="1899-12-30T00:31:01"/>
    <n v="4"/>
    <d v="1899-12-30T00:00:31"/>
    <n v="31.016666666664108"/>
    <n v="18"/>
    <s v="Si"/>
  </r>
  <r>
    <s v="CCAL"/>
    <s v="2025015621"/>
    <x v="0"/>
    <s v="EVI14366"/>
    <s v="EAS09TE"/>
    <d v="2025-02-26T00:00:00"/>
    <m/>
    <s v="3229"/>
    <x v="6"/>
    <s v="PA"/>
    <s v="S2"/>
    <m/>
    <d v="2025-02-26T00:00:00"/>
    <d v="1899-12-30T18:33:57"/>
    <d v="2025-02-26T00:00:00"/>
    <d v="1899-12-30T18:34:32"/>
    <d v="2025-02-26T00:00:00"/>
    <d v="1899-12-30T19:04:08"/>
    <x v="0"/>
    <s v="RFCPI"/>
    <s v="8045614344"/>
    <s v="FBO"/>
    <d v="1899-12-30T00:30:11"/>
    <d v="1899-12-30T00:29:36"/>
    <d v="1899-12-30T00:00:35"/>
    <s v="Granel"/>
    <s v="E001"/>
    <x v="1"/>
    <d v="1899-12-30T00:30:11"/>
    <d v="1899-12-30T00:29:36"/>
    <n v="18"/>
    <x v="3"/>
    <x v="1"/>
    <x v="2"/>
    <n v="0"/>
    <n v="0"/>
    <s v="OK"/>
    <s v="Granel"/>
    <x v="1"/>
    <n v="0"/>
    <s v="F. ALCONERA"/>
    <s v="A"/>
    <d v="1899-12-30T00:00:35"/>
    <d v="1899-12-30T00:00:35"/>
    <s v="OK"/>
    <m/>
    <m/>
    <d v="1899-12-30T00:00:00"/>
    <d v="1899-12-30T00:30:11"/>
    <n v="4"/>
    <d v="1899-12-30T00:00:35"/>
    <n v="30.183333333336027"/>
    <n v="19"/>
    <s v="Si"/>
  </r>
  <r>
    <s v="CCAL"/>
    <s v="2025015595"/>
    <x v="0"/>
    <s v="ELE4458"/>
    <s v="EBO80HQ"/>
    <d v="2025-02-26T00:00:00"/>
    <m/>
    <s v="3228"/>
    <x v="3"/>
    <s v="PA"/>
    <s v="S5"/>
    <m/>
    <d v="2025-02-26T00:00:00"/>
    <d v="1899-12-30T17:16:39"/>
    <d v="2025-02-26T00:00:00"/>
    <d v="1899-12-30T17:17:16"/>
    <d v="2025-02-26T00:00:00"/>
    <d v="1899-12-30T19:16:14"/>
    <x v="0"/>
    <s v="RFCPI"/>
    <s v="8045614345"/>
    <s v="FBO"/>
    <d v="1899-12-30T01:59:35"/>
    <d v="1899-12-30T01:58:58"/>
    <d v="1899-12-30T00:00:37"/>
    <s v="Granel"/>
    <s v="E001"/>
    <x v="1"/>
    <d v="1899-12-30T01:59:35"/>
    <d v="1899-12-30T01:58:58"/>
    <n v="17"/>
    <x v="3"/>
    <x v="1"/>
    <x v="2"/>
    <n v="0"/>
    <n v="0"/>
    <s v="OK"/>
    <s v="Granel"/>
    <x v="1"/>
    <n v="0"/>
    <s v="F. ALCONERA"/>
    <s v="C"/>
    <d v="1899-12-30T00:00:37"/>
    <d v="1899-12-30T00:00:37"/>
    <s v="OK"/>
    <m/>
    <m/>
    <d v="1899-12-30T00:00:00"/>
    <d v="1899-12-30T01:59:35"/>
    <n v="4"/>
    <d v="1899-12-30T00:00:37"/>
    <n v="119.5833333333313"/>
    <n v="19"/>
    <s v="No"/>
  </r>
  <r>
    <s v="CCAL"/>
    <s v="2025015626"/>
    <x v="0"/>
    <s v="EP107789"/>
    <s v="EBH54RL"/>
    <d v="2025-02-26T00:00:00"/>
    <m/>
    <s v="3229"/>
    <x v="6"/>
    <s v="PA"/>
    <s v="S2"/>
    <m/>
    <d v="2025-02-26T00:00:00"/>
    <d v="1899-12-30T18:54:25"/>
    <d v="2025-02-26T00:00:00"/>
    <d v="1899-12-30T18:55:09"/>
    <d v="2025-02-26T00:00:00"/>
    <d v="1899-12-30T19:23:03"/>
    <x v="0"/>
    <s v="RFCPI"/>
    <s v="8045614346"/>
    <s v="FBO"/>
    <d v="1899-12-30T00:28:38"/>
    <d v="1899-12-30T00:27:54"/>
    <d v="1899-12-30T00:00:44"/>
    <s v="Granel"/>
    <s v="E001"/>
    <x v="1"/>
    <d v="1899-12-30T00:28:38"/>
    <d v="1899-12-30T00:27:54"/>
    <n v="18"/>
    <x v="3"/>
    <x v="1"/>
    <x v="2"/>
    <n v="0"/>
    <n v="0"/>
    <s v="OK"/>
    <s v="Granel"/>
    <x v="1"/>
    <n v="0"/>
    <s v="F. ALCONERA"/>
    <s v="A"/>
    <d v="1899-12-30T00:00:44"/>
    <d v="1899-12-30T00:00:44"/>
    <s v="OK"/>
    <m/>
    <m/>
    <d v="1899-12-30T00:00:00"/>
    <d v="1899-12-30T00:28:38"/>
    <n v="4"/>
    <d v="1899-12-30T00:00:44"/>
    <n v="28.633333333334505"/>
    <n v="19"/>
    <s v="Si"/>
  </r>
  <r>
    <s v="CCAL"/>
    <s v="2025015630"/>
    <x v="0"/>
    <s v="EL179230"/>
    <s v="E63UI43"/>
    <d v="2025-02-26T00:00:00"/>
    <m/>
    <s v="3229"/>
    <x v="6"/>
    <s v="PA"/>
    <s v="S2"/>
    <m/>
    <d v="2025-02-26T00:00:00"/>
    <d v="1899-12-30T19:15:43"/>
    <d v="2025-02-26T00:00:00"/>
    <d v="1899-12-30T19:16:33"/>
    <d v="2025-02-26T00:00:00"/>
    <d v="1899-12-30T19:44:31"/>
    <x v="0"/>
    <s v="RFCPI"/>
    <s v="8045614347"/>
    <s v="FBO"/>
    <d v="1899-12-30T00:28:48"/>
    <d v="1899-12-30T00:27:58"/>
    <d v="1899-12-30T00:00:50"/>
    <s v="Granel"/>
    <s v="E001"/>
    <x v="1"/>
    <d v="1899-12-30T00:28:48"/>
    <d v="1899-12-30T00:27:58"/>
    <n v="19"/>
    <x v="3"/>
    <x v="1"/>
    <x v="2"/>
    <n v="0"/>
    <n v="0"/>
    <s v="OK"/>
    <s v="Granel"/>
    <x v="1"/>
    <n v="0"/>
    <s v="F. ALCONERA"/>
    <s v="A"/>
    <d v="1899-12-30T00:00:50"/>
    <d v="1899-12-30T00:00:50"/>
    <s v="OK"/>
    <m/>
    <m/>
    <d v="1899-12-30T00:00:00"/>
    <d v="1899-12-30T00:28:48"/>
    <n v="4"/>
    <d v="1899-12-30T00:00:50"/>
    <n v="28.799999999999866"/>
    <n v="19"/>
    <s v="Si"/>
  </r>
  <r>
    <s v="CCAL"/>
    <s v="2025015632"/>
    <x v="0"/>
    <s v="EL179231"/>
    <s v="E77ZI58"/>
    <d v="2025-02-26T00:00:00"/>
    <m/>
    <s v="3229"/>
    <x v="6"/>
    <s v="PA"/>
    <s v="S2"/>
    <m/>
    <d v="2025-02-26T00:00:00"/>
    <d v="1899-12-30T19:20:00"/>
    <d v="2025-02-26T00:00:00"/>
    <d v="1899-12-30T19:20:39"/>
    <d v="2025-02-26T00:00:00"/>
    <d v="1899-12-30T19:54:04"/>
    <x v="0"/>
    <s v="RFCPI"/>
    <s v="8045614348"/>
    <s v="FBO"/>
    <d v="1899-12-30T00:34:04"/>
    <d v="1899-12-30T00:33:25"/>
    <d v="1899-12-30T00:00:39"/>
    <s v="Granel"/>
    <s v="E001"/>
    <x v="1"/>
    <d v="1899-12-30T00:34:04"/>
    <d v="1899-12-30T00:33:25"/>
    <n v="19"/>
    <x v="3"/>
    <x v="1"/>
    <x v="2"/>
    <n v="0"/>
    <n v="0"/>
    <s v="OK"/>
    <s v="Granel"/>
    <x v="1"/>
    <n v="0"/>
    <s v="F. ALCONERA"/>
    <s v="A"/>
    <d v="1899-12-30T00:00:39"/>
    <d v="1899-12-30T00:00:39"/>
    <s v="OK"/>
    <m/>
    <m/>
    <d v="1899-12-30T00:00:00"/>
    <d v="1899-12-30T00:34:04"/>
    <n v="4"/>
    <d v="1899-12-30T00:00:39"/>
    <n v="34.066666666655948"/>
    <n v="19"/>
    <s v="Si"/>
  </r>
  <r>
    <s v="CCAL"/>
    <s v="2025015637"/>
    <x v="0"/>
    <s v="EVI14052"/>
    <s v="EBL30QD"/>
    <d v="2025-02-26T00:00:00"/>
    <m/>
    <s v="3229"/>
    <x v="6"/>
    <s v="PA"/>
    <s v="S2"/>
    <m/>
    <d v="2025-02-26T00:00:00"/>
    <d v="1899-12-30T19:54:20"/>
    <d v="2025-02-26T00:00:00"/>
    <d v="1899-12-30T19:54:36"/>
    <d v="2025-02-26T00:00:00"/>
    <d v="1899-12-30T20:26:31"/>
    <x v="0"/>
    <s v="RFCPI"/>
    <s v="8045614349"/>
    <s v="FBO"/>
    <d v="1899-12-30T00:32:11"/>
    <d v="1899-12-30T00:31:55"/>
    <d v="1899-12-30T00:00:16"/>
    <s v="Granel"/>
    <s v="E001"/>
    <x v="1"/>
    <d v="1899-12-30T00:32:11"/>
    <d v="1899-12-30T00:31:55"/>
    <n v="19"/>
    <x v="3"/>
    <x v="1"/>
    <x v="2"/>
    <n v="0"/>
    <n v="0"/>
    <s v="OK"/>
    <s v="Granel"/>
    <x v="1"/>
    <n v="0"/>
    <s v="F. ALCONERA"/>
    <s v="A"/>
    <d v="1899-12-30T00:00:16"/>
    <d v="1899-12-30T00:00:16"/>
    <s v="OK"/>
    <m/>
    <m/>
    <d v="1899-12-30T00:00:00"/>
    <d v="1899-12-30T00:32:11"/>
    <n v="4"/>
    <d v="1899-12-30T00:00:16"/>
    <n v="32.183333333337458"/>
    <n v="20"/>
    <s v="Si"/>
  </r>
  <r>
    <s v="CCAL"/>
    <s v="2025015627"/>
    <x v="0"/>
    <s v="ELE4429"/>
    <s v="EBG74IH"/>
    <d v="2025-02-26T00:00:00"/>
    <m/>
    <s v="3228"/>
    <x v="3"/>
    <s v="PA"/>
    <s v="S5"/>
    <m/>
    <d v="2025-02-26T00:00:00"/>
    <d v="1899-12-30T19:02:54"/>
    <d v="2025-02-26T00:00:00"/>
    <d v="1899-12-30T19:03:23"/>
    <d v="2025-02-26T00:00:00"/>
    <d v="1899-12-30T20:46:56"/>
    <x v="0"/>
    <s v="RFCPI"/>
    <s v="8045614350"/>
    <s v="FBO"/>
    <d v="1899-12-30T01:44:02"/>
    <d v="1899-12-30T01:43:33"/>
    <d v="1899-12-30T00:00:29"/>
    <s v="Granel"/>
    <s v="E001"/>
    <x v="1"/>
    <d v="1899-12-30T01:44:02"/>
    <d v="1899-12-30T01:43:33"/>
    <n v="19"/>
    <x v="3"/>
    <x v="1"/>
    <x v="2"/>
    <n v="0"/>
    <n v="0"/>
    <s v="OK"/>
    <s v="Granel"/>
    <x v="1"/>
    <n v="0"/>
    <s v="F. ALCONERA"/>
    <s v="C"/>
    <d v="1899-12-30T00:00:29"/>
    <d v="1899-12-30T00:00:29"/>
    <s v="OK"/>
    <m/>
    <m/>
    <d v="1899-12-30T00:00:00"/>
    <d v="1899-12-30T01:44:02"/>
    <n v="4"/>
    <d v="1899-12-30T00:00:29"/>
    <n v="104.03333333333269"/>
    <n v="20"/>
    <s v="No"/>
  </r>
  <r>
    <s v="CCAL"/>
    <s v="2025015638"/>
    <x v="0"/>
    <s v="EVI14051"/>
    <s v="EBL30QD"/>
    <d v="2025-02-26T00:00:00"/>
    <m/>
    <s v="3229"/>
    <x v="6"/>
    <s v="PA"/>
    <s v="S2"/>
    <m/>
    <d v="2025-02-26T00:00:00"/>
    <d v="1899-12-30T19:55:19"/>
    <d v="2025-02-26T00:00:00"/>
    <d v="1899-12-30T19:56:02"/>
    <d v="2025-02-26T00:00:00"/>
    <d v="1899-12-30T20:59:35"/>
    <x v="0"/>
    <s v="RFCPI"/>
    <s v="8045614351"/>
    <s v="FBO"/>
    <d v="1899-12-30T01:04:16"/>
    <d v="1899-12-30T01:03:33"/>
    <d v="1899-12-30T00:00:43"/>
    <s v="Granel"/>
    <s v="E001"/>
    <x v="1"/>
    <d v="1899-12-30T01:04:16"/>
    <d v="1899-12-30T01:03:33"/>
    <n v="19"/>
    <x v="3"/>
    <x v="1"/>
    <x v="2"/>
    <n v="0"/>
    <n v="0"/>
    <s v="OK"/>
    <s v="Granel"/>
    <x v="1"/>
    <n v="0"/>
    <s v="F. ALCONERA"/>
    <s v="B"/>
    <d v="1899-12-30T00:00:43"/>
    <d v="1899-12-30T00:00:43"/>
    <s v="OK"/>
    <m/>
    <m/>
    <d v="1899-12-30T00:00:00"/>
    <d v="1899-12-30T01:04:16"/>
    <n v="4"/>
    <d v="1899-12-30T00:00:43"/>
    <n v="64.26666666666722"/>
    <n v="20"/>
    <s v="No"/>
  </r>
  <r>
    <s v="CCAL"/>
    <s v="2025015633"/>
    <x v="0"/>
    <s v="ELE4291"/>
    <s v="EAQ22VM"/>
    <d v="2025-02-26T00:00:00"/>
    <m/>
    <s v="3228"/>
    <x v="3"/>
    <s v="PA"/>
    <s v="S5"/>
    <m/>
    <d v="2025-02-26T00:00:00"/>
    <d v="1899-12-30T19:25:56"/>
    <d v="2025-02-26T00:00:00"/>
    <d v="1899-12-30T19:26:28"/>
    <d v="2025-02-26T00:00:00"/>
    <d v="1899-12-30T21:07:02"/>
    <x v="0"/>
    <s v="RFCPI"/>
    <s v="8045614352"/>
    <s v="FBO"/>
    <d v="1899-12-30T01:41:06"/>
    <d v="1899-12-30T01:40:34"/>
    <d v="1899-12-30T00:00:32"/>
    <s v="Granel"/>
    <s v="E001"/>
    <x v="1"/>
    <d v="1899-12-30T01:41:06"/>
    <d v="1899-12-30T01:40:34"/>
    <n v="19"/>
    <x v="3"/>
    <x v="1"/>
    <x v="2"/>
    <n v="0"/>
    <n v="0"/>
    <s v="OK"/>
    <s v="Granel"/>
    <x v="1"/>
    <n v="0"/>
    <s v="F. ALCONERA"/>
    <s v="C"/>
    <d v="1899-12-30T00:00:32"/>
    <d v="1899-12-30T00:00:32"/>
    <s v="OK"/>
    <m/>
    <m/>
    <d v="1899-12-30T00:00:00"/>
    <d v="1899-12-30T01:41:06"/>
    <n v="4"/>
    <d v="1899-12-30T00:00:32"/>
    <n v="101.09999999999518"/>
    <n v="21"/>
    <s v="No"/>
  </r>
  <r>
    <s v="CCAL"/>
    <s v="2025015711"/>
    <x v="0"/>
    <s v="ESE7473"/>
    <s v="E26VE91"/>
    <d v="2025-02-27T00:00:00"/>
    <m/>
    <s v="3230"/>
    <x v="1"/>
    <s v="PA"/>
    <s v="PA"/>
    <m/>
    <d v="2025-02-27T00:00:00"/>
    <d v="1899-12-30T08:22:45"/>
    <d v="2025-02-27T00:00:00"/>
    <d v="1899-12-30T08:24:19"/>
    <d v="2025-02-27T00:00:00"/>
    <d v="1899-12-30T09:03:42"/>
    <x v="0"/>
    <s v="RFCPI"/>
    <s v="8045614353"/>
    <s v="FBO"/>
    <d v="1899-12-30T00:40:57"/>
    <d v="1899-12-30T00:39:23"/>
    <d v="1899-12-30T00:01:34"/>
    <s v="Ensacado"/>
    <s v="E002"/>
    <x v="1"/>
    <d v="1899-12-30T00:40:57"/>
    <d v="1899-12-30T00:39:23"/>
    <n v="8"/>
    <x v="4"/>
    <x v="1"/>
    <x v="1"/>
    <n v="0"/>
    <n v="0"/>
    <s v="OK"/>
    <s v="Ensacado"/>
    <x v="1"/>
    <n v="0"/>
    <s v="F. ALCONERA"/>
    <s v="A"/>
    <d v="1899-12-30T00:01:34"/>
    <d v="1899-12-30T00:01:34"/>
    <s v="OK"/>
    <m/>
    <m/>
    <d v="1899-12-30T00:00:00"/>
    <d v="1899-12-30T00:40:57"/>
    <n v="5"/>
    <d v="1899-12-30T00:01:34"/>
    <n v="40.950000000000003"/>
    <n v="9"/>
    <s v="Si"/>
  </r>
  <r>
    <s v="CCAL"/>
    <s v="2025015717"/>
    <x v="0"/>
    <s v="EVI14789"/>
    <s v="EAJ17DG"/>
    <d v="2025-02-27T00:00:00"/>
    <m/>
    <s v="3228"/>
    <x v="3"/>
    <s v="PA"/>
    <s v="S5"/>
    <m/>
    <d v="2025-02-27T00:00:00"/>
    <d v="1899-12-30T08:29:51"/>
    <d v="2025-02-27T00:00:00"/>
    <d v="1899-12-30T08:30:57"/>
    <d v="2025-02-27T00:00:00"/>
    <d v="1899-12-30T09:11:40"/>
    <x v="0"/>
    <s v="RFCPI"/>
    <s v="8045614354"/>
    <s v="FBO"/>
    <d v="1899-12-30T00:41:49"/>
    <d v="1899-12-30T00:40:43"/>
    <d v="1899-12-30T00:01:06"/>
    <s v="Granel"/>
    <s v="E001"/>
    <x v="1"/>
    <d v="1899-12-30T00:41:49"/>
    <d v="1899-12-30T00:40:43"/>
    <n v="8"/>
    <x v="4"/>
    <x v="1"/>
    <x v="2"/>
    <n v="0"/>
    <n v="0"/>
    <s v="OK"/>
    <s v="Granel"/>
    <x v="1"/>
    <n v="0"/>
    <s v="F. ALCONERA"/>
    <s v="A"/>
    <d v="1899-12-30T00:01:06"/>
    <d v="1899-12-30T00:01:06"/>
    <s v="OK"/>
    <m/>
    <m/>
    <d v="1899-12-30T00:00:00"/>
    <d v="1899-12-30T00:41:49"/>
    <n v="5"/>
    <d v="1899-12-30T00:01:06"/>
    <n v="41.816666666663956"/>
    <n v="9"/>
    <s v="Si"/>
  </r>
  <r>
    <s v="CCAL"/>
    <s v="2025015771"/>
    <x v="0"/>
    <s v="ESE9220"/>
    <s v="EAB78BF"/>
    <d v="2025-02-27T00:00:00"/>
    <m/>
    <s v="3229"/>
    <x v="6"/>
    <s v="PA"/>
    <s v="S2"/>
    <m/>
    <d v="2025-02-27T00:00:00"/>
    <d v="1899-12-30T09:35:38"/>
    <d v="2025-02-27T00:00:00"/>
    <d v="1899-12-30T09:40:25"/>
    <d v="2025-02-27T00:00:00"/>
    <d v="1899-12-30T10:03:03"/>
    <x v="0"/>
    <s v="RFCPI"/>
    <s v="8045614355"/>
    <s v="FBO"/>
    <d v="1899-12-30T00:27:25"/>
    <d v="1899-12-30T00:22:38"/>
    <d v="1899-12-30T00:04:47"/>
    <s v="Granel"/>
    <s v="E001"/>
    <x v="1"/>
    <d v="1899-12-30T00:27:25"/>
    <d v="1899-12-30T00:22:38"/>
    <n v="9"/>
    <x v="4"/>
    <x v="1"/>
    <x v="2"/>
    <n v="0"/>
    <n v="0"/>
    <s v="OK"/>
    <s v="Granel"/>
    <x v="1"/>
    <n v="0"/>
    <s v="F. ALCONERA"/>
    <s v="A"/>
    <d v="1899-12-30T00:04:47"/>
    <d v="1899-12-30T00:04:47"/>
    <s v="OK"/>
    <m/>
    <m/>
    <d v="1899-12-30T00:00:00"/>
    <d v="1899-12-30T00:27:25"/>
    <n v="5"/>
    <d v="1899-12-30T00:04:47"/>
    <n v="27.416666666664025"/>
    <n v="10"/>
    <s v="Si"/>
  </r>
  <r>
    <s v="CCAL"/>
    <s v="2025015780"/>
    <x v="0"/>
    <s v="EL193158"/>
    <s v="EAV24EQ"/>
    <d v="2025-02-27T00:00:00"/>
    <m/>
    <s v="3230"/>
    <x v="1"/>
    <s v="PA"/>
    <s v="PA"/>
    <m/>
    <d v="2025-02-27T00:00:00"/>
    <d v="1899-12-30T09:45:40"/>
    <d v="2025-02-27T00:00:00"/>
    <d v="1899-12-30T09:58:59"/>
    <d v="2025-02-27T00:00:00"/>
    <d v="1899-12-30T10:42:38"/>
    <x v="0"/>
    <s v="RFCPI"/>
    <s v="8045614356"/>
    <s v="FBO"/>
    <d v="1899-12-30T00:56:58"/>
    <d v="1899-12-30T00:43:39"/>
    <d v="1899-12-30T00:13:19"/>
    <s v="Ensacado"/>
    <s v="E002"/>
    <x v="1"/>
    <d v="1899-12-30T00:56:58"/>
    <d v="1899-12-30T00:43:39"/>
    <n v="9"/>
    <x v="4"/>
    <x v="1"/>
    <x v="1"/>
    <n v="0"/>
    <n v="0"/>
    <s v="OK"/>
    <s v="Ensacado"/>
    <x v="1"/>
    <n v="0"/>
    <s v="F. ALCONERA"/>
    <s v="B"/>
    <d v="1899-12-30T00:13:19"/>
    <d v="1899-12-30T00:13:19"/>
    <s v="OK"/>
    <m/>
    <m/>
    <d v="1899-12-30T00:00:00"/>
    <d v="1899-12-30T00:56:58"/>
    <n v="5"/>
    <d v="1899-12-30T00:13:19"/>
    <n v="56.966666666673596"/>
    <n v="10"/>
    <s v="No"/>
  </r>
  <r>
    <s v="CCAL"/>
    <s v="2025015091"/>
    <x v="0"/>
    <s v="ER5453BDJ"/>
    <s v="E7422MNG"/>
    <d v="2025-02-27T00:00:00"/>
    <m/>
    <s v="3230"/>
    <x v="1"/>
    <s v="PA"/>
    <s v="PA"/>
    <m/>
    <d v="2025-02-25T00:00:00"/>
    <d v="1899-12-30T14:35:58"/>
    <d v="2025-02-25T00:00:00"/>
    <d v="1899-12-30T14:36:08"/>
    <d v="2025-02-25T00:00:00"/>
    <d v="1899-12-30T15:16:07"/>
    <x v="0"/>
    <s v="RFCPI"/>
    <s v="8045614357"/>
    <s v="FBO"/>
    <d v="1899-12-30T00:40:09"/>
    <d v="1899-12-30T00:39:59"/>
    <d v="1899-12-30T00:00:10"/>
    <s v="Ensacado"/>
    <s v="E002"/>
    <x v="2"/>
    <d v="1899-12-30T00:40:09"/>
    <d v="1899-12-30T00:39:59"/>
    <n v="14"/>
    <x v="2"/>
    <x v="1"/>
    <x v="1"/>
    <n v="0"/>
    <n v="0"/>
    <s v="OK"/>
    <s v="Ensacado"/>
    <x v="1"/>
    <n v="0"/>
    <s v="F. ALCONERA"/>
    <s v="A"/>
    <d v="1899-12-30T00:00:10"/>
    <d v="1899-12-30T00:00:10"/>
    <s v="OK"/>
    <m/>
    <m/>
    <d v="1899-12-30T00:00:00"/>
    <d v="1899-12-30T00:40:09"/>
    <n v="3"/>
    <d v="1899-12-30T00:00:10"/>
    <n v="40.149999999993646"/>
    <n v="15"/>
    <s v="Si"/>
  </r>
  <r>
    <s v="CCAL"/>
    <s v="2025015825"/>
    <x v="0"/>
    <s v="EL181396"/>
    <s v="EAH17JJ"/>
    <d v="2025-02-27T00:00:00"/>
    <m/>
    <s v="3229"/>
    <x v="6"/>
    <s v="PA"/>
    <s v="S2"/>
    <m/>
    <d v="2025-02-27T00:00:00"/>
    <d v="1899-12-30T11:06:23"/>
    <d v="2025-02-27T00:00:00"/>
    <d v="1899-12-30T11:06:58"/>
    <d v="2025-02-27T00:00:00"/>
    <d v="1899-12-30T11:33:07"/>
    <x v="0"/>
    <s v="RFCPI"/>
    <s v="8045614358"/>
    <s v="FBO"/>
    <d v="1899-12-30T00:26:44"/>
    <d v="1899-12-30T00:26:09"/>
    <d v="1899-12-30T00:00:35"/>
    <s v="Granel"/>
    <s v="E001"/>
    <x v="1"/>
    <d v="1899-12-30T00:26:44"/>
    <d v="1899-12-30T00:26:09"/>
    <n v="11"/>
    <x v="4"/>
    <x v="1"/>
    <x v="2"/>
    <n v="0"/>
    <n v="0"/>
    <s v="OK"/>
    <s v="Granel"/>
    <x v="1"/>
    <n v="0"/>
    <s v="F. ALCONERA"/>
    <s v="A"/>
    <d v="1899-12-30T00:00:35"/>
    <d v="1899-12-30T00:00:35"/>
    <s v="OK"/>
    <m/>
    <m/>
    <d v="1899-12-30T00:00:00"/>
    <d v="1899-12-30T00:26:44"/>
    <n v="5"/>
    <d v="1899-12-30T00:00:35"/>
    <n v="26.733333333340841"/>
    <n v="11"/>
    <s v="Si"/>
  </r>
  <r>
    <s v="CCAL"/>
    <s v="2025015471"/>
    <x v="0"/>
    <s v="ER4185BDD"/>
    <s v="E7317MWT"/>
    <d v="2025-02-27T00:00:00"/>
    <m/>
    <s v="3230"/>
    <x v="1"/>
    <s v="PA"/>
    <s v="PA"/>
    <m/>
    <d v="2025-02-26T00:00:00"/>
    <d v="1899-12-30T13:35:14"/>
    <d v="2025-02-26T00:00:00"/>
    <d v="1899-12-30T13:35:26"/>
    <d v="2025-02-26T00:00:00"/>
    <d v="1899-12-30T14:31:25"/>
    <x v="0"/>
    <s v="RFCPI"/>
    <s v="8045614359"/>
    <s v="FBO"/>
    <d v="1899-12-30T00:56:11"/>
    <d v="1899-12-30T00:55:59"/>
    <d v="1899-12-30T00:00:12"/>
    <s v="Ensacado"/>
    <s v="E002"/>
    <x v="2"/>
    <d v="1899-12-30T00:56:11"/>
    <d v="1899-12-30T00:55:59"/>
    <n v="13"/>
    <x v="3"/>
    <x v="1"/>
    <x v="1"/>
    <n v="0"/>
    <n v="0"/>
    <s v="OK"/>
    <s v="Ensacado"/>
    <x v="1"/>
    <n v="0"/>
    <s v="F. ALCONERA"/>
    <s v="B"/>
    <d v="1899-12-30T00:00:12"/>
    <d v="1899-12-30T00:00:12"/>
    <s v="OK"/>
    <m/>
    <m/>
    <d v="1899-12-30T00:00:00"/>
    <d v="1899-12-30T00:56:11"/>
    <n v="4"/>
    <d v="1899-12-30T00:00:12"/>
    <n v="56.1833333333281"/>
    <n v="14"/>
    <s v="No"/>
  </r>
  <r>
    <s v="CCAL"/>
    <s v="2025015809"/>
    <x v="0"/>
    <s v="ELE3842"/>
    <s v="EBB12EX"/>
    <d v="2025-02-27T00:00:00"/>
    <m/>
    <s v="3228"/>
    <x v="3"/>
    <s v="PA"/>
    <s v="S5"/>
    <m/>
    <d v="2025-02-27T00:00:00"/>
    <d v="1899-12-30T10:34:47"/>
    <d v="2025-02-27T00:00:00"/>
    <d v="1899-12-30T10:35:26"/>
    <d v="2025-02-27T00:00:00"/>
    <d v="1899-12-30T12:00:50"/>
    <x v="0"/>
    <s v="RFCPI"/>
    <s v="8045614360"/>
    <s v="FBO"/>
    <d v="1899-12-30T01:26:03"/>
    <d v="1899-12-30T01:25:24"/>
    <d v="1899-12-30T00:00:39"/>
    <s v="Granel"/>
    <s v="E001"/>
    <x v="1"/>
    <d v="1899-12-30T01:26:03"/>
    <d v="1899-12-30T01:25:24"/>
    <n v="10"/>
    <x v="4"/>
    <x v="1"/>
    <x v="2"/>
    <n v="0"/>
    <n v="0"/>
    <s v="OK"/>
    <s v="Granel"/>
    <x v="1"/>
    <n v="0"/>
    <s v="F. ALCONERA"/>
    <s v="B"/>
    <d v="1899-12-30T00:00:39"/>
    <d v="1899-12-30T00:00:39"/>
    <s v="OK"/>
    <m/>
    <m/>
    <d v="1899-12-30T00:00:00"/>
    <d v="1899-12-30T01:26:03"/>
    <n v="5"/>
    <d v="1899-12-30T00:00:39"/>
    <n v="86.049999999993545"/>
    <n v="12"/>
    <s v="No"/>
  </r>
  <r>
    <s v="CCAL"/>
    <s v="2025015843"/>
    <x v="0"/>
    <s v="EL156273"/>
    <s v="E93OQ85"/>
    <d v="2025-02-27T00:00:00"/>
    <m/>
    <s v="3229"/>
    <x v="6"/>
    <s v="PA"/>
    <s v="S2"/>
    <m/>
    <d v="2025-02-27T00:00:00"/>
    <d v="1899-12-30T12:01:38"/>
    <d v="2025-02-27T00:00:00"/>
    <d v="1899-12-30T12:02:18"/>
    <d v="2025-02-27T00:00:00"/>
    <d v="1899-12-30T12:27:58"/>
    <x v="0"/>
    <s v="RFCPI"/>
    <s v="8045614361"/>
    <s v="FBO"/>
    <d v="1899-12-30T00:26:20"/>
    <d v="1899-12-30T00:25:40"/>
    <d v="1899-12-30T00:00:40"/>
    <s v="Granel"/>
    <s v="E001"/>
    <x v="1"/>
    <d v="1899-12-30T00:26:20"/>
    <d v="1899-12-30T00:25:40"/>
    <n v="12"/>
    <x v="4"/>
    <x v="1"/>
    <x v="2"/>
    <n v="0"/>
    <n v="0"/>
    <s v="OK"/>
    <s v="Granel"/>
    <x v="1"/>
    <n v="0"/>
    <s v="F. ALCONERA"/>
    <s v="A"/>
    <d v="1899-12-30T00:00:40"/>
    <d v="1899-12-30T00:00:40"/>
    <s v="OK"/>
    <m/>
    <m/>
    <d v="1899-12-30T00:00:00"/>
    <d v="1899-12-30T00:26:20"/>
    <n v="5"/>
    <d v="1899-12-30T00:00:40"/>
    <n v="26.333333333337503"/>
    <n v="12"/>
    <s v="Si"/>
  </r>
  <r>
    <s v="CCAL"/>
    <s v="2025015905"/>
    <x v="0"/>
    <s v="ER8853BDG"/>
    <s v="E5148MHB"/>
    <d v="2025-02-27T00:00:00"/>
    <m/>
    <s v="3230"/>
    <x v="1"/>
    <s v="PA"/>
    <s v="PA"/>
    <m/>
    <d v="2025-02-27T00:00:00"/>
    <d v="1899-12-30T14:04:36"/>
    <d v="2025-02-27T00:00:00"/>
    <d v="1899-12-30T14:04:40"/>
    <d v="2025-02-27T00:00:00"/>
    <d v="1899-12-30T14:43:47"/>
    <x v="0"/>
    <s v="RFCPI"/>
    <s v="8045614362"/>
    <s v="FBO"/>
    <d v="1899-12-30T00:39:11"/>
    <d v="1899-12-30T00:39:07"/>
    <d v="1899-12-30T00:00:04"/>
    <s v="Ensacado"/>
    <s v="E002"/>
    <x v="2"/>
    <d v="1899-12-30T00:39:11"/>
    <d v="1899-12-30T00:39:07"/>
    <n v="14"/>
    <x v="4"/>
    <x v="1"/>
    <x v="1"/>
    <n v="0"/>
    <n v="0"/>
    <s v="OK"/>
    <s v="Ensacado"/>
    <x v="1"/>
    <n v="0"/>
    <s v="F. ALCONERA"/>
    <s v="A"/>
    <d v="1899-12-30T00:00:04"/>
    <d v="1899-12-30T00:00:04"/>
    <s v="OK"/>
    <m/>
    <m/>
    <d v="1899-12-30T00:00:00"/>
    <d v="1899-12-30T00:39:11"/>
    <n v="5"/>
    <d v="1899-12-30T00:00:04"/>
    <n v="39.183333333335995"/>
    <n v="14"/>
    <s v="Si"/>
  </r>
  <r>
    <s v="CCAL"/>
    <s v="2025015935"/>
    <x v="0"/>
    <s v="ESE4759"/>
    <s v="EAB38QF"/>
    <d v="2025-02-27T00:00:00"/>
    <m/>
    <s v="3229"/>
    <x v="6"/>
    <s v="PA"/>
    <s v="S2"/>
    <m/>
    <d v="2025-02-27T00:00:00"/>
    <d v="1899-12-30T15:20:08"/>
    <d v="2025-02-27T00:00:00"/>
    <d v="1899-12-30T15:20:51"/>
    <d v="2025-02-27T00:00:00"/>
    <d v="1899-12-30T15:45:07"/>
    <x v="0"/>
    <s v="RFCPI"/>
    <s v="8045614363"/>
    <s v="FBO"/>
    <d v="1899-12-30T00:24:59"/>
    <d v="1899-12-30T00:24:16"/>
    <d v="1899-12-30T00:00:43"/>
    <s v="Granel"/>
    <s v="E001"/>
    <x v="1"/>
    <d v="1899-12-30T00:24:59"/>
    <d v="1899-12-30T00:24:16"/>
    <n v="15"/>
    <x v="4"/>
    <x v="1"/>
    <x v="2"/>
    <n v="0"/>
    <n v="0"/>
    <s v="OK"/>
    <s v="Granel"/>
    <x v="1"/>
    <n v="0"/>
    <s v="F. ALCONERA"/>
    <s v="A"/>
    <d v="1899-12-30T00:00:43"/>
    <d v="1899-12-30T00:00:43"/>
    <s v="OK"/>
    <m/>
    <m/>
    <d v="1899-12-30T00:00:00"/>
    <d v="1899-12-30T00:24:59"/>
    <n v="5"/>
    <d v="1899-12-30T00:00:43"/>
    <n v="24.983333333337612"/>
    <n v="15"/>
    <s v="Si"/>
  </r>
  <r>
    <s v="CCAL"/>
    <s v="2025015937"/>
    <x v="0"/>
    <s v="ER4799BDK"/>
    <s v="E5659MGV"/>
    <d v="2025-02-27T00:00:00"/>
    <m/>
    <s v="3230"/>
    <x v="1"/>
    <s v="PA"/>
    <s v="PA"/>
    <m/>
    <d v="2025-02-27T00:00:00"/>
    <d v="1899-12-30T15:26:22"/>
    <d v="2025-02-27T00:00:00"/>
    <d v="1899-12-30T15:26:24"/>
    <d v="2025-02-27T00:00:00"/>
    <d v="1899-12-30T16:08:29"/>
    <x v="0"/>
    <s v="RFCPI"/>
    <s v="8045614364"/>
    <s v="FBO"/>
    <d v="1899-12-30T00:42:07"/>
    <d v="1899-12-30T00:42:05"/>
    <d v="1899-12-30T00:00:02"/>
    <s v="Ensacado"/>
    <s v="E002"/>
    <x v="2"/>
    <d v="1899-12-30T00:42:07"/>
    <d v="1899-12-30T00:42:05"/>
    <n v="15"/>
    <x v="4"/>
    <x v="1"/>
    <x v="1"/>
    <n v="0"/>
    <n v="0"/>
    <s v="OK"/>
    <s v="Ensacado"/>
    <x v="1"/>
    <n v="0"/>
    <s v="F. ALCONERA"/>
    <s v="A"/>
    <d v="1899-12-30T00:00:02"/>
    <d v="1899-12-30T00:00:02"/>
    <s v="OK"/>
    <m/>
    <m/>
    <d v="1899-12-30T00:00:00"/>
    <d v="1899-12-30T00:42:07"/>
    <n v="5"/>
    <d v="1899-12-30T00:00:02"/>
    <n v="42.116666666659128"/>
    <n v="16"/>
    <s v="Si"/>
  </r>
  <r>
    <s v="CCAL"/>
    <s v="2025015956"/>
    <x v="0"/>
    <s v="EL106269"/>
    <s v="E36TI60"/>
    <d v="2025-02-27T00:00:00"/>
    <m/>
    <s v="3229"/>
    <x v="6"/>
    <s v="PA"/>
    <s v="S2"/>
    <m/>
    <d v="2025-02-27T00:00:00"/>
    <d v="1899-12-30T16:02:32"/>
    <d v="2025-02-27T00:00:00"/>
    <d v="1899-12-30T16:03:52"/>
    <d v="2025-02-27T00:00:00"/>
    <d v="1899-12-30T16:27:40"/>
    <x v="0"/>
    <s v="RFCPI"/>
    <s v="8045614365"/>
    <s v="FBO"/>
    <d v="1899-12-30T00:25:08"/>
    <d v="1899-12-30T00:23:48"/>
    <d v="1899-12-30T00:01:20"/>
    <s v="Granel"/>
    <s v="E001"/>
    <x v="1"/>
    <d v="1899-12-30T00:25:08"/>
    <d v="1899-12-30T00:23:48"/>
    <n v="16"/>
    <x v="4"/>
    <x v="1"/>
    <x v="2"/>
    <n v="0"/>
    <n v="0"/>
    <s v="OK"/>
    <s v="Granel"/>
    <x v="1"/>
    <n v="0"/>
    <s v="F. ALCONERA"/>
    <s v="A"/>
    <d v="1899-12-30T00:01:20"/>
    <d v="1899-12-30T00:01:20"/>
    <s v="OK"/>
    <m/>
    <m/>
    <d v="1899-12-30T00:00:00"/>
    <d v="1899-12-30T00:25:08"/>
    <n v="5"/>
    <d v="1899-12-30T00:01:20"/>
    <n v="25.133333333328043"/>
    <n v="16"/>
    <s v="Si"/>
  </r>
  <r>
    <s v="CCAL"/>
    <s v="2025015950"/>
    <x v="0"/>
    <s v="EVI10231"/>
    <s v="E66UC63"/>
    <d v="2025-02-27T00:00:00"/>
    <m/>
    <s v="3230"/>
    <x v="1"/>
    <s v="PA"/>
    <s v="PA"/>
    <m/>
    <d v="2025-02-27T00:00:00"/>
    <d v="1899-12-30T15:49:53"/>
    <d v="2025-02-27T00:00:00"/>
    <d v="1899-12-30T15:51:52"/>
    <d v="2025-02-27T00:00:00"/>
    <d v="1899-12-30T16:34:47"/>
    <x v="0"/>
    <s v="RFCPI"/>
    <s v="8045614366"/>
    <s v="FBO"/>
    <d v="1899-12-30T00:44:54"/>
    <d v="1899-12-30T00:42:55"/>
    <d v="1899-12-30T00:01:59"/>
    <s v="Ensacado"/>
    <s v="E002"/>
    <x v="1"/>
    <d v="1899-12-30T00:44:54"/>
    <d v="1899-12-30T00:42:55"/>
    <n v="15"/>
    <x v="4"/>
    <x v="1"/>
    <x v="1"/>
    <n v="0"/>
    <n v="0"/>
    <s v="OK"/>
    <s v="Ensacado"/>
    <x v="1"/>
    <n v="0"/>
    <s v="F. ALCONERA"/>
    <s v="A"/>
    <d v="1899-12-30T00:01:59"/>
    <d v="1899-12-30T00:01:59"/>
    <s v="OK"/>
    <m/>
    <m/>
    <d v="1899-12-30T00:00:00"/>
    <d v="1899-12-30T00:44:54"/>
    <n v="5"/>
    <d v="1899-12-30T00:01:59"/>
    <n v="44.900000000006379"/>
    <n v="16"/>
    <s v="Si"/>
  </r>
  <r>
    <s v="CCAL"/>
    <s v="2025015949"/>
    <x v="0"/>
    <s v="ELE4002"/>
    <s v="E52SX04"/>
    <d v="2025-02-27T00:00:00"/>
    <m/>
    <s v="3228"/>
    <x v="3"/>
    <s v="PA"/>
    <s v="S5"/>
    <m/>
    <d v="2025-02-27T00:00:00"/>
    <d v="1899-12-30T15:49:08"/>
    <d v="2025-02-27T00:00:00"/>
    <d v="1899-12-30T15:50:56"/>
    <d v="2025-02-27T00:00:00"/>
    <d v="1899-12-30T16:38:13"/>
    <x v="0"/>
    <s v="RFCPI"/>
    <s v="8045614367"/>
    <s v="FBO"/>
    <d v="1899-12-30T00:49:05"/>
    <d v="1899-12-30T00:47:17"/>
    <d v="1899-12-30T00:01:48"/>
    <s v="Granel"/>
    <s v="E001"/>
    <x v="1"/>
    <d v="1899-12-30T00:49:05"/>
    <d v="1899-12-30T00:47:17"/>
    <n v="15"/>
    <x v="4"/>
    <x v="1"/>
    <x v="2"/>
    <n v="0"/>
    <n v="0"/>
    <s v="OK"/>
    <s v="Granel"/>
    <x v="1"/>
    <n v="0"/>
    <s v="F. ALCONERA"/>
    <s v="B"/>
    <d v="1899-12-30T00:01:48"/>
    <d v="1899-12-30T00:01:48"/>
    <s v="OK"/>
    <m/>
    <m/>
    <d v="1899-12-30T00:00:00"/>
    <d v="1899-12-30T00:49:05"/>
    <n v="5"/>
    <d v="1899-12-30T00:01:48"/>
    <n v="49.0833333333361"/>
    <n v="16"/>
    <s v="No"/>
  </r>
  <r>
    <s v="CCAL"/>
    <s v="2025015969"/>
    <x v="0"/>
    <s v="EBR10380"/>
    <s v="EBI91DF"/>
    <d v="2025-02-27T00:00:00"/>
    <m/>
    <s v="3228"/>
    <x v="3"/>
    <s v="PA"/>
    <s v="S5"/>
    <m/>
    <d v="2025-02-27T00:00:00"/>
    <d v="1899-12-30T16:18:50"/>
    <d v="2025-02-27T00:00:00"/>
    <d v="1899-12-30T16:20:41"/>
    <d v="2025-02-27T00:00:00"/>
    <d v="1899-12-30T16:52:52"/>
    <x v="0"/>
    <s v="RFCPI"/>
    <s v="8045614368"/>
    <s v="FBO"/>
    <d v="1899-12-30T00:34:02"/>
    <d v="1899-12-30T00:32:11"/>
    <d v="1899-12-30T00:01:51"/>
    <s v="Granel"/>
    <s v="E001"/>
    <x v="1"/>
    <d v="1899-12-30T00:34:02"/>
    <d v="1899-12-30T00:32:11"/>
    <n v="16"/>
    <x v="4"/>
    <x v="1"/>
    <x v="2"/>
    <n v="0"/>
    <n v="0"/>
    <s v="OK"/>
    <s v="Granel"/>
    <x v="1"/>
    <n v="0"/>
    <s v="F. ALCONERA"/>
    <s v="A"/>
    <d v="1899-12-30T00:01:51"/>
    <d v="1899-12-30T00:01:51"/>
    <s v="OK"/>
    <m/>
    <m/>
    <d v="1899-12-30T00:00:00"/>
    <d v="1899-12-30T00:34:02"/>
    <n v="5"/>
    <d v="1899-12-30T00:01:51"/>
    <n v="34.03333333333439"/>
    <n v="16"/>
    <s v="Si"/>
  </r>
  <r>
    <s v="CCAL"/>
    <s v="2025015979"/>
    <x v="0"/>
    <s v="EGD4139"/>
    <s v="E24ZB71"/>
    <d v="2025-02-27T00:00:00"/>
    <m/>
    <s v="3229"/>
    <x v="6"/>
    <s v="PA"/>
    <s v="S2"/>
    <m/>
    <d v="2025-02-27T00:00:00"/>
    <d v="1899-12-30T16:32:48"/>
    <d v="2025-02-27T00:00:00"/>
    <d v="1899-12-30T16:33:49"/>
    <d v="2025-02-27T00:00:00"/>
    <d v="1899-12-30T17:08:19"/>
    <x v="0"/>
    <s v="RFCPI"/>
    <s v="8045614369"/>
    <s v="FBO"/>
    <d v="1899-12-30T00:35:31"/>
    <d v="1899-12-30T00:34:30"/>
    <d v="1899-12-30T00:01:01"/>
    <s v="Granel"/>
    <s v="E001"/>
    <x v="1"/>
    <d v="1899-12-30T00:35:31"/>
    <d v="1899-12-30T00:34:30"/>
    <n v="16"/>
    <x v="4"/>
    <x v="1"/>
    <x v="2"/>
    <n v="0"/>
    <n v="0"/>
    <s v="OK"/>
    <s v="Granel"/>
    <x v="1"/>
    <n v="0"/>
    <s v="F. ALCONERA"/>
    <s v="A"/>
    <d v="1899-12-30T00:01:01"/>
    <d v="1899-12-30T00:01:01"/>
    <s v="OK"/>
    <m/>
    <m/>
    <d v="1899-12-30T00:00:00"/>
    <d v="1899-12-30T00:35:31"/>
    <n v="5"/>
    <d v="1899-12-30T00:01:01"/>
    <n v="35.516666666678397"/>
    <n v="17"/>
    <s v="Si"/>
  </r>
  <r>
    <s v="CCAL"/>
    <s v="2025015982"/>
    <x v="0"/>
    <s v="ELE3841"/>
    <s v="E84UT47"/>
    <d v="2025-02-27T00:00:00"/>
    <m/>
    <s v="3228"/>
    <x v="3"/>
    <s v="PA"/>
    <s v="S5"/>
    <m/>
    <d v="2025-02-27T00:00:00"/>
    <d v="1899-12-30T16:39:40"/>
    <d v="2025-02-27T00:00:00"/>
    <d v="1899-12-30T16:39:58"/>
    <d v="2025-02-27T00:00:00"/>
    <d v="1899-12-30T17:15:09"/>
    <x v="0"/>
    <s v="RFCPI"/>
    <s v="8045614370"/>
    <s v="FBO"/>
    <d v="1899-12-30T00:35:29"/>
    <d v="1899-12-30T00:35:11"/>
    <d v="1899-12-30T00:00:18"/>
    <s v="Granel"/>
    <s v="E001"/>
    <x v="1"/>
    <d v="1899-12-30T00:35:29"/>
    <d v="1899-12-30T00:35:11"/>
    <n v="16"/>
    <x v="4"/>
    <x v="1"/>
    <x v="2"/>
    <n v="0"/>
    <n v="0"/>
    <s v="OK"/>
    <s v="Granel"/>
    <x v="1"/>
    <n v="0"/>
    <s v="F. ALCONERA"/>
    <s v="A"/>
    <d v="1899-12-30T00:00:18"/>
    <d v="1899-12-30T00:00:18"/>
    <s v="OK"/>
    <m/>
    <m/>
    <d v="1899-12-30T00:00:00"/>
    <d v="1899-12-30T00:35:29"/>
    <n v="5"/>
    <d v="1899-12-30T00:00:18"/>
    <n v="35.483333333342451"/>
    <n v="17"/>
    <s v="Si"/>
  </r>
  <r>
    <s v="CCAL"/>
    <s v="2025015986"/>
    <x v="0"/>
    <s v="ESE7473"/>
    <s v="E26VE91"/>
    <d v="2025-02-27T00:00:00"/>
    <m/>
    <s v="3230"/>
    <x v="1"/>
    <s v="PA"/>
    <s v="PA"/>
    <m/>
    <d v="2025-02-27T00:00:00"/>
    <d v="1899-12-30T16:48:08"/>
    <d v="2025-02-27T00:00:00"/>
    <d v="1899-12-30T16:48:31"/>
    <d v="2025-02-27T00:00:00"/>
    <d v="1899-12-30T17:31:35"/>
    <x v="0"/>
    <s v="RFCPI"/>
    <s v="8045614371"/>
    <s v="FBO"/>
    <d v="1899-12-30T00:43:27"/>
    <d v="1899-12-30T00:43:04"/>
    <d v="1899-12-30T00:00:23"/>
    <s v="Ensacado"/>
    <s v="E002"/>
    <x v="1"/>
    <d v="1899-12-30T00:43:27"/>
    <d v="1899-12-30T00:43:04"/>
    <n v="16"/>
    <x v="4"/>
    <x v="1"/>
    <x v="1"/>
    <n v="0"/>
    <n v="0"/>
    <s v="OK"/>
    <s v="Ensacado"/>
    <x v="1"/>
    <n v="0"/>
    <s v="F. ALCONERA"/>
    <s v="A"/>
    <d v="1899-12-30T00:00:23"/>
    <d v="1899-12-30T00:00:23"/>
    <s v="OK"/>
    <m/>
    <m/>
    <d v="1899-12-30T00:00:00"/>
    <d v="1899-12-30T00:43:27"/>
    <n v="5"/>
    <d v="1899-12-30T00:00:23"/>
    <n v="43.449999999998319"/>
    <n v="17"/>
    <s v="Si"/>
  </r>
  <r>
    <s v="CCAL"/>
    <s v="2025016019"/>
    <x v="0"/>
    <s v="E13662"/>
    <s v="EAQ58SB"/>
    <d v="2025-02-27T00:00:00"/>
    <m/>
    <s v="3229"/>
    <x v="6"/>
    <s v="PA"/>
    <s v="S2"/>
    <m/>
    <d v="2025-02-27T00:00:00"/>
    <d v="1899-12-30T18:35:32"/>
    <d v="2025-02-27T00:00:00"/>
    <d v="1899-12-30T18:36:05"/>
    <d v="2025-02-27T00:00:00"/>
    <d v="1899-12-30T18:57:26"/>
    <x v="0"/>
    <s v="RFCPI"/>
    <s v="8045614372"/>
    <s v="FBO"/>
    <d v="1899-12-30T00:21:54"/>
    <d v="1899-12-30T00:21:21"/>
    <d v="1899-12-30T00:00:33"/>
    <s v="Granel"/>
    <s v="E001"/>
    <x v="1"/>
    <d v="1899-12-30T00:21:54"/>
    <d v="1899-12-30T00:21:21"/>
    <n v="18"/>
    <x v="4"/>
    <x v="1"/>
    <x v="2"/>
    <n v="0"/>
    <n v="0"/>
    <s v="OK"/>
    <s v="Granel"/>
    <x v="1"/>
    <n v="0"/>
    <s v="F. ALCONERA"/>
    <s v="A"/>
    <d v="1899-12-30T00:00:33"/>
    <d v="1899-12-30T00:00:33"/>
    <s v="OK"/>
    <m/>
    <m/>
    <d v="1899-12-30T00:00:00"/>
    <d v="1899-12-30T00:21:54"/>
    <n v="5"/>
    <d v="1899-12-30T00:00:33"/>
    <n v="21.89999999999511"/>
    <n v="18"/>
    <s v="Si"/>
  </r>
  <r>
    <s v="CCAL"/>
    <s v="2025016020"/>
    <x v="0"/>
    <s v="EL154708"/>
    <s v="E65QD42"/>
    <d v="2025-02-27T00:00:00"/>
    <m/>
    <s v="3229"/>
    <x v="6"/>
    <s v="PA"/>
    <s v="S2"/>
    <m/>
    <d v="2025-02-27T00:00:00"/>
    <d v="1899-12-30T18:41:58"/>
    <d v="2025-02-27T00:00:00"/>
    <d v="1899-12-30T18:42:29"/>
    <d v="2025-02-27T00:00:00"/>
    <d v="1899-12-30T19:10:54"/>
    <x v="0"/>
    <s v="RFCPI"/>
    <s v="8045614373"/>
    <s v="FBO"/>
    <d v="1899-12-30T00:28:56"/>
    <d v="1899-12-30T00:28:25"/>
    <d v="1899-12-30T00:00:31"/>
    <s v="Granel"/>
    <s v="E001"/>
    <x v="1"/>
    <d v="1899-12-30T00:28:56"/>
    <d v="1899-12-30T00:28:25"/>
    <n v="18"/>
    <x v="4"/>
    <x v="1"/>
    <x v="2"/>
    <n v="0"/>
    <n v="0"/>
    <s v="OK"/>
    <s v="Granel"/>
    <x v="1"/>
    <n v="0"/>
    <s v="F. ALCONERA"/>
    <s v="A"/>
    <d v="1899-12-30T00:00:31"/>
    <d v="1899-12-30T00:00:31"/>
    <s v="OK"/>
    <m/>
    <m/>
    <d v="1899-12-30T00:00:00"/>
    <d v="1899-12-30T00:28:56"/>
    <n v="5"/>
    <d v="1899-12-30T00:00:31"/>
    <n v="28.933333333329596"/>
    <n v="19"/>
    <s v="Si"/>
  </r>
  <r>
    <s v="CCAL"/>
    <s v="2025016033"/>
    <x v="0"/>
    <s v="EL216378"/>
    <s v="EBM93GH"/>
    <d v="2025-02-28T00:00:00"/>
    <m/>
    <s v="3229"/>
    <x v="6"/>
    <s v="PA"/>
    <s v="S2"/>
    <m/>
    <d v="2025-02-28T00:00:00"/>
    <d v="1899-12-30T06:36:33"/>
    <d v="2025-02-28T00:00:00"/>
    <d v="1899-12-30T06:38:04"/>
    <d v="2025-02-28T00:00:00"/>
    <d v="1899-12-30T07:10:57"/>
    <x v="0"/>
    <s v="RFCPI"/>
    <s v="8045614374"/>
    <s v="FBO"/>
    <d v="1899-12-30T00:34:24"/>
    <d v="1899-12-30T00:32:53"/>
    <d v="1899-12-30T00:01:31"/>
    <s v="Granel"/>
    <s v="E001"/>
    <x v="1"/>
    <d v="1899-12-30T00:34:24"/>
    <d v="1899-12-30T00:32:53"/>
    <n v="6"/>
    <x v="5"/>
    <x v="1"/>
    <x v="2"/>
    <n v="0"/>
    <n v="0"/>
    <s v="OK"/>
    <s v="Granel"/>
    <x v="1"/>
    <n v="0"/>
    <s v="F. ALCONERA"/>
    <s v="A"/>
    <d v="1899-12-30T00:01:31"/>
    <d v="1899-12-30T00:01:31"/>
    <s v="OK"/>
    <m/>
    <m/>
    <d v="1899-12-30T00:00:00"/>
    <d v="1899-12-30T00:34:24"/>
    <n v="6"/>
    <d v="1899-12-30T00:01:31"/>
    <n v="34.400000000001619"/>
    <n v="7"/>
    <s v="Si"/>
  </r>
  <r>
    <s v="CCAL"/>
    <s v="2025016034"/>
    <x v="0"/>
    <s v="EP107705"/>
    <s v="EBL56ZG"/>
    <d v="2025-02-28T00:00:00"/>
    <m/>
    <s v="3229"/>
    <x v="6"/>
    <s v="PA"/>
    <s v="S2"/>
    <m/>
    <d v="2025-02-28T00:00:00"/>
    <d v="1899-12-30T06:41:42"/>
    <d v="2025-02-28T00:00:00"/>
    <d v="1899-12-30T06:43:17"/>
    <d v="2025-02-28T00:00:00"/>
    <d v="1899-12-30T07:33:38"/>
    <x v="0"/>
    <s v="RFCPI"/>
    <s v="8045614375"/>
    <s v="FBO"/>
    <d v="1899-12-30T00:51:56"/>
    <d v="1899-12-30T00:50:21"/>
    <d v="1899-12-30T00:01:35"/>
    <s v="Granel"/>
    <s v="E001"/>
    <x v="1"/>
    <d v="1899-12-30T00:51:56"/>
    <d v="1899-12-30T00:50:21"/>
    <n v="6"/>
    <x v="5"/>
    <x v="1"/>
    <x v="2"/>
    <n v="0"/>
    <n v="0"/>
    <s v="OK"/>
    <s v="Granel"/>
    <x v="1"/>
    <n v="0"/>
    <s v="F. ALCONERA"/>
    <s v="B"/>
    <d v="1899-12-30T00:01:35"/>
    <d v="1899-12-30T00:01:35"/>
    <s v="OK"/>
    <m/>
    <m/>
    <d v="1899-12-30T00:00:00"/>
    <d v="1899-12-30T00:51:56"/>
    <n v="6"/>
    <d v="1899-12-30T00:01:35"/>
    <n v="51.933333333340862"/>
    <n v="7"/>
    <s v="No"/>
  </r>
  <r>
    <s v="CCAL"/>
    <s v="2025016053"/>
    <x v="0"/>
    <s v="EL216375"/>
    <s v="EBM93GH"/>
    <d v="2025-02-28T00:00:00"/>
    <m/>
    <s v="3229"/>
    <x v="6"/>
    <s v="PA"/>
    <s v="S2"/>
    <m/>
    <d v="2025-02-28T00:00:00"/>
    <d v="1899-12-30T07:39:47"/>
    <d v="2025-02-28T00:00:00"/>
    <d v="1899-12-30T07:40:29"/>
    <d v="2025-02-28T00:00:00"/>
    <d v="1899-12-30T08:04:16"/>
    <x v="0"/>
    <s v="RFCPI"/>
    <s v="8045614376"/>
    <s v="FBO"/>
    <d v="1899-12-30T00:24:29"/>
    <d v="1899-12-30T00:23:47"/>
    <d v="1899-12-30T00:00:42"/>
    <s v="Granel"/>
    <s v="E001"/>
    <x v="1"/>
    <d v="1899-12-30T00:24:29"/>
    <d v="1899-12-30T00:23:47"/>
    <n v="7"/>
    <x v="5"/>
    <x v="1"/>
    <x v="2"/>
    <n v="0"/>
    <n v="0"/>
    <s v="OK"/>
    <s v="Granel"/>
    <x v="1"/>
    <n v="0"/>
    <s v="F. ALCONERA"/>
    <s v="A"/>
    <d v="1899-12-30T00:00:42"/>
    <d v="1899-12-30T00:00:42"/>
    <s v="OK"/>
    <m/>
    <m/>
    <d v="1899-12-30T00:00:00"/>
    <d v="1899-12-30T00:24:29"/>
    <n v="6"/>
    <d v="1899-12-30T00:00:42"/>
    <n v="24.483333333340731"/>
    <n v="8"/>
    <s v="Si"/>
  </r>
  <r>
    <s v="CCAL"/>
    <s v="2025016059"/>
    <x v="0"/>
    <s v="EL179230"/>
    <s v="E63UI43"/>
    <d v="2025-02-28T00:00:00"/>
    <m/>
    <s v="3229"/>
    <x v="6"/>
    <s v="PA"/>
    <s v="S2"/>
    <m/>
    <d v="2025-02-28T00:00:00"/>
    <d v="1899-12-30T07:50:25"/>
    <d v="2025-02-28T00:00:00"/>
    <d v="1899-12-30T07:51:56"/>
    <d v="2025-02-28T00:00:00"/>
    <d v="1899-12-30T08:24:40"/>
    <x v="0"/>
    <s v="RFCPI"/>
    <s v="8045614377"/>
    <s v="FBO"/>
    <d v="1899-12-30T00:34:15"/>
    <d v="1899-12-30T00:32:44"/>
    <d v="1899-12-30T00:01:31"/>
    <s v="Granel"/>
    <s v="E001"/>
    <x v="1"/>
    <d v="1899-12-30T00:34:15"/>
    <d v="1899-12-30T00:32:44"/>
    <n v="7"/>
    <x v="5"/>
    <x v="1"/>
    <x v="2"/>
    <n v="0"/>
    <n v="0"/>
    <s v="OK"/>
    <s v="Granel"/>
    <x v="1"/>
    <n v="0"/>
    <s v="F. ALCONERA"/>
    <s v="A"/>
    <d v="1899-12-30T00:01:31"/>
    <d v="1899-12-30T00:01:31"/>
    <s v="OK"/>
    <m/>
    <m/>
    <d v="1899-12-30T00:00:00"/>
    <d v="1899-12-30T00:34:15"/>
    <n v="6"/>
    <d v="1899-12-30T00:01:31"/>
    <n v="34.249999999996803"/>
    <n v="8"/>
    <s v="Si"/>
  </r>
  <r>
    <s v="CCAL"/>
    <s v="2025016061"/>
    <x v="0"/>
    <s v="EL187157"/>
    <s v="EAB51CG"/>
    <d v="2025-02-28T00:00:00"/>
    <m/>
    <s v="3228"/>
    <x v="3"/>
    <s v="PA"/>
    <s v="S4"/>
    <m/>
    <d v="2025-02-28T00:00:00"/>
    <d v="1899-12-30T07:52:18"/>
    <d v="2025-02-28T00:00:00"/>
    <d v="1899-12-30T07:53:05"/>
    <d v="2025-02-28T00:00:00"/>
    <d v="1899-12-30T08:34:37"/>
    <x v="0"/>
    <s v="RFCPI"/>
    <s v="8045614378"/>
    <s v="FBO"/>
    <d v="1899-12-30T00:42:19"/>
    <d v="1899-12-30T00:41:32"/>
    <d v="1899-12-30T00:00:47"/>
    <s v="Granel"/>
    <s v="E001"/>
    <x v="1"/>
    <d v="1899-12-30T00:42:19"/>
    <d v="1899-12-30T00:41:32"/>
    <n v="7"/>
    <x v="5"/>
    <x v="1"/>
    <x v="2"/>
    <n v="0"/>
    <n v="0"/>
    <s v="OK"/>
    <s v="Granel"/>
    <x v="1"/>
    <n v="0"/>
    <s v="F. ALCONERA"/>
    <s v="A"/>
    <d v="1899-12-30T00:00:47"/>
    <d v="1899-12-30T00:00:47"/>
    <s v="OK"/>
    <m/>
    <m/>
    <d v="1899-12-30T00:00:00"/>
    <d v="1899-12-30T00:42:19"/>
    <n v="6"/>
    <d v="1899-12-30T00:00:47"/>
    <n v="42.316666666675225"/>
    <n v="8"/>
    <s v="Si"/>
  </r>
  <r>
    <s v="CCAL"/>
    <s v="2025016081"/>
    <x v="0"/>
    <s v="ELE2565"/>
    <s v="E04OR72"/>
    <d v="2025-02-28T00:00:00"/>
    <m/>
    <s v="3229"/>
    <x v="6"/>
    <s v="PA"/>
    <s v="S2"/>
    <m/>
    <d v="2025-02-28T00:00:00"/>
    <d v="1899-12-30T08:32:50"/>
    <d v="2025-02-28T00:00:00"/>
    <d v="1899-12-30T08:33:24"/>
    <d v="2025-02-28T00:00:00"/>
    <d v="1899-12-30T08:58:10"/>
    <x v="0"/>
    <s v="RFCPI"/>
    <s v="8045614379"/>
    <s v="FBO"/>
    <d v="1899-12-30T00:25:20"/>
    <d v="1899-12-30T00:24:46"/>
    <d v="1899-12-30T00:00:34"/>
    <s v="Granel"/>
    <s v="E001"/>
    <x v="1"/>
    <d v="1899-12-30T00:25:20"/>
    <d v="1899-12-30T00:24:46"/>
    <n v="8"/>
    <x v="5"/>
    <x v="1"/>
    <x v="2"/>
    <n v="0"/>
    <n v="0"/>
    <s v="OK"/>
    <s v="Granel"/>
    <x v="1"/>
    <n v="0"/>
    <s v="F. ALCONERA"/>
    <s v="A"/>
    <d v="1899-12-30T00:00:34"/>
    <d v="1899-12-30T00:00:34"/>
    <s v="OK"/>
    <m/>
    <m/>
    <d v="1899-12-30T00:00:00"/>
    <d v="1899-12-30T00:25:20"/>
    <n v="6"/>
    <d v="1899-12-30T00:00:34"/>
    <n v="25.333333333329591"/>
    <n v="8"/>
    <s v="Si"/>
  </r>
  <r>
    <s v="CCAL"/>
    <s v="2025016104"/>
    <x v="0"/>
    <s v="EL193037"/>
    <s v="E53XL24"/>
    <d v="2025-02-28T00:00:00"/>
    <m/>
    <s v="3230"/>
    <x v="1"/>
    <s v="PA"/>
    <s v="PA"/>
    <m/>
    <d v="2025-02-28T00:00:00"/>
    <d v="1899-12-30T09:23:28"/>
    <d v="2025-02-28T00:00:00"/>
    <d v="1899-12-30T09:23:55"/>
    <d v="2025-02-28T00:00:00"/>
    <d v="1899-12-30T09:53:57"/>
    <x v="0"/>
    <s v="RFCPI"/>
    <s v="8045614380"/>
    <s v="FBO"/>
    <d v="1899-12-30T00:30:29"/>
    <d v="1899-12-30T00:30:02"/>
    <d v="1899-12-30T00:00:27"/>
    <s v="Ensacado"/>
    <s v="E002"/>
    <x v="1"/>
    <d v="1899-12-30T00:30:29"/>
    <d v="1899-12-30T00:30:02"/>
    <n v="9"/>
    <x v="5"/>
    <x v="1"/>
    <x v="1"/>
    <n v="0"/>
    <n v="0"/>
    <s v="OK"/>
    <s v="Ensacado"/>
    <x v="1"/>
    <n v="0"/>
    <s v="F. ALCONERA"/>
    <s v="A"/>
    <d v="1899-12-30T00:00:27"/>
    <d v="1899-12-30T00:00:27"/>
    <s v="OK"/>
    <m/>
    <m/>
    <d v="1899-12-30T00:00:00"/>
    <d v="1899-12-30T00:30:29"/>
    <n v="6"/>
    <d v="1899-12-30T00:00:27"/>
    <n v="30.483333333331277"/>
    <n v="9"/>
    <s v="Si"/>
  </r>
  <r>
    <s v="CCAL"/>
    <s v="2025016145"/>
    <x v="0"/>
    <s v="EL179231"/>
    <s v="E77ZI58"/>
    <d v="2025-02-28T00:00:00"/>
    <m/>
    <s v="3228"/>
    <x v="3"/>
    <s v="PA"/>
    <s v="S4"/>
    <m/>
    <d v="2025-02-28T00:00:00"/>
    <d v="1899-12-30T10:51:57"/>
    <d v="2025-02-28T00:00:00"/>
    <d v="1899-12-30T10:52:28"/>
    <d v="2025-02-28T00:00:00"/>
    <d v="1899-12-30T11:23:54"/>
    <x v="0"/>
    <s v="RFCPI"/>
    <s v="8045614381"/>
    <s v="FBO"/>
    <d v="1899-12-30T00:31:57"/>
    <d v="1899-12-30T00:31:26"/>
    <d v="1899-12-30T00:00:31"/>
    <s v="Granel"/>
    <s v="E001"/>
    <x v="1"/>
    <d v="1899-12-30T00:31:57"/>
    <d v="1899-12-30T00:31:26"/>
    <n v="10"/>
    <x v="5"/>
    <x v="1"/>
    <x v="2"/>
    <n v="0"/>
    <n v="0"/>
    <s v="OK"/>
    <s v="Granel"/>
    <x v="1"/>
    <n v="0"/>
    <s v="F. ALCONERA"/>
    <s v="A"/>
    <d v="1899-12-30T00:00:31"/>
    <d v="1899-12-30T00:00:31"/>
    <s v="OK"/>
    <m/>
    <m/>
    <d v="1899-12-30T00:00:00"/>
    <d v="1899-12-30T00:31:57"/>
    <n v="6"/>
    <d v="1899-12-30T00:00:31"/>
    <n v="31.950000000000038"/>
    <n v="11"/>
    <s v="Si"/>
  </r>
  <r>
    <s v="CCAL"/>
    <s v="2025016151"/>
    <x v="0"/>
    <s v="EGD4140"/>
    <s v="E40ZB67"/>
    <d v="2025-02-28T00:00:00"/>
    <m/>
    <s v="3228"/>
    <x v="3"/>
    <s v="PA"/>
    <s v="S5"/>
    <m/>
    <d v="2025-02-28T00:00:00"/>
    <d v="1899-12-30T11:01:26"/>
    <d v="2025-02-28T00:00:00"/>
    <d v="1899-12-30T11:01:55"/>
    <d v="2025-02-28T00:00:00"/>
    <d v="1899-12-30T11:30:45"/>
    <x v="0"/>
    <s v="RFCPI"/>
    <s v="8045614382"/>
    <s v="FBO"/>
    <d v="1899-12-30T00:29:19"/>
    <d v="1899-12-30T00:28:50"/>
    <d v="1899-12-30T00:00:29"/>
    <s v="Granel"/>
    <s v="E001"/>
    <x v="1"/>
    <d v="1899-12-30T00:29:19"/>
    <d v="1899-12-30T00:28:50"/>
    <n v="11"/>
    <x v="5"/>
    <x v="1"/>
    <x v="2"/>
    <n v="0"/>
    <n v="0"/>
    <s v="OK"/>
    <s v="Granel"/>
    <x v="1"/>
    <n v="0"/>
    <s v="F. ALCONERA"/>
    <s v="A"/>
    <d v="1899-12-30T00:00:29"/>
    <d v="1899-12-30T00:00:29"/>
    <s v="OK"/>
    <m/>
    <m/>
    <d v="1899-12-30T00:00:00"/>
    <d v="1899-12-30T00:29:19"/>
    <n v="6"/>
    <d v="1899-12-30T00:00:29"/>
    <n v="29.316666666671996"/>
    <n v="11"/>
    <s v="Si"/>
  </r>
  <r>
    <s v="CCAL"/>
    <s v="2025016165"/>
    <x v="0"/>
    <s v="ELE4458"/>
    <s v="EBO80HQ"/>
    <d v="2025-02-28T00:00:00"/>
    <m/>
    <s v="3229"/>
    <x v="6"/>
    <s v="PA"/>
    <s v="S2"/>
    <m/>
    <d v="2025-02-28T00:00:00"/>
    <d v="1899-12-30T11:24:01"/>
    <d v="2025-02-28T00:00:00"/>
    <d v="1899-12-30T11:24:45"/>
    <d v="2025-02-28T00:00:00"/>
    <d v="1899-12-30T11:53:23"/>
    <x v="0"/>
    <s v="RFCPI"/>
    <s v="8045614383"/>
    <s v="FBO"/>
    <d v="1899-12-30T00:29:22"/>
    <d v="1899-12-30T00:28:38"/>
    <d v="1899-12-30T00:00:44"/>
    <s v="Granel"/>
    <s v="E001"/>
    <x v="1"/>
    <d v="1899-12-30T00:29:22"/>
    <d v="1899-12-30T00:28:38"/>
    <n v="11"/>
    <x v="5"/>
    <x v="1"/>
    <x v="2"/>
    <n v="0"/>
    <n v="0"/>
    <s v="OK"/>
    <s v="Granel"/>
    <x v="1"/>
    <n v="0"/>
    <s v="F. ALCONERA"/>
    <s v="A"/>
    <d v="1899-12-30T00:00:44"/>
    <d v="1899-12-30T00:00:44"/>
    <s v="OK"/>
    <m/>
    <m/>
    <d v="1899-12-30T00:00:00"/>
    <d v="1899-12-30T00:29:22"/>
    <n v="6"/>
    <d v="1899-12-30T00:00:44"/>
    <n v="29.366666666668806"/>
    <n v="11"/>
    <s v="Si"/>
  </r>
  <r>
    <s v="CCAL"/>
    <s v="2025016177"/>
    <x v="0"/>
    <s v="ELE4429"/>
    <s v="EBG74IH"/>
    <d v="2025-02-28T00:00:00"/>
    <m/>
    <s v="3228"/>
    <x v="3"/>
    <s v="PA"/>
    <s v="S5"/>
    <m/>
    <d v="2025-02-28T00:00:00"/>
    <d v="1899-12-30T11:39:38"/>
    <d v="2025-02-28T00:00:00"/>
    <d v="1899-12-30T11:40:07"/>
    <d v="2025-02-28T00:00:00"/>
    <d v="1899-12-30T12:05:06"/>
    <x v="0"/>
    <s v="RFCPI"/>
    <s v="8045614384"/>
    <s v="FBO"/>
    <d v="1899-12-30T00:25:28"/>
    <d v="1899-12-30T00:24:59"/>
    <d v="1899-12-30T00:00:29"/>
    <s v="Granel"/>
    <s v="E001"/>
    <x v="1"/>
    <d v="1899-12-30T00:25:28"/>
    <d v="1899-12-30T00:24:59"/>
    <n v="11"/>
    <x v="5"/>
    <x v="1"/>
    <x v="2"/>
    <n v="0"/>
    <n v="0"/>
    <s v="OK"/>
    <s v="Granel"/>
    <x v="1"/>
    <n v="0"/>
    <s v="F. ALCONERA"/>
    <s v="A"/>
    <d v="1899-12-30T00:00:29"/>
    <d v="1899-12-30T00:00:29"/>
    <s v="OK"/>
    <m/>
    <m/>
    <d v="1899-12-30T00:00:00"/>
    <d v="1899-12-30T00:25:28"/>
    <n v="6"/>
    <d v="1899-12-30T00:00:29"/>
    <n v="25.466666666673632"/>
    <n v="12"/>
    <s v="Si"/>
  </r>
  <r>
    <s v="CCAL"/>
    <s v="2025016168"/>
    <x v="0"/>
    <s v="ELE4381"/>
    <s v="E80ZI49"/>
    <d v="2025-02-28T00:00:00"/>
    <m/>
    <s v="3229"/>
    <x v="6"/>
    <s v="PA"/>
    <s v="S2"/>
    <m/>
    <d v="2025-02-28T00:00:00"/>
    <d v="1899-12-30T11:29:09"/>
    <d v="2025-02-28T00:00:00"/>
    <d v="1899-12-30T11:29:35"/>
    <d v="2025-02-28T00:00:00"/>
    <d v="1899-12-30T12:11:04"/>
    <x v="0"/>
    <s v="RFCPI"/>
    <s v="8045614385"/>
    <s v="FBO"/>
    <d v="1899-12-30T00:41:55"/>
    <d v="1899-12-30T00:41:29"/>
    <d v="1899-12-30T00:00:26"/>
    <s v="Granel"/>
    <s v="E001"/>
    <x v="1"/>
    <d v="1899-12-30T00:41:55"/>
    <d v="1899-12-30T00:41:29"/>
    <n v="11"/>
    <x v="5"/>
    <x v="1"/>
    <x v="2"/>
    <n v="0"/>
    <n v="0"/>
    <s v="OK"/>
    <s v="Granel"/>
    <x v="1"/>
    <n v="0"/>
    <s v="F. ALCONERA"/>
    <s v="A"/>
    <d v="1899-12-30T00:00:26"/>
    <d v="1899-12-30T00:00:26"/>
    <s v="OK"/>
    <m/>
    <m/>
    <d v="1899-12-30T00:00:00"/>
    <d v="1899-12-30T00:41:55"/>
    <n v="6"/>
    <d v="1899-12-30T00:00:26"/>
    <n v="41.916666666672043"/>
    <n v="12"/>
    <s v="Si"/>
  </r>
  <r>
    <s v="CCAL"/>
    <s v="2025016191"/>
    <x v="0"/>
    <s v="EVI14789"/>
    <s v="EAJ17DG"/>
    <d v="2025-02-28T00:00:00"/>
    <m/>
    <s v="3228"/>
    <x v="3"/>
    <s v="PA"/>
    <s v="S4"/>
    <m/>
    <d v="2025-02-28T00:00:00"/>
    <d v="1899-12-30T12:07:21"/>
    <d v="2025-02-28T00:00:00"/>
    <d v="1899-12-30T12:08:28"/>
    <d v="2025-02-28T00:00:00"/>
    <d v="1899-12-30T12:36:32"/>
    <x v="0"/>
    <s v="RFCPI"/>
    <s v="8045614386"/>
    <s v="FBO"/>
    <d v="1899-12-30T00:29:11"/>
    <d v="1899-12-30T00:28:04"/>
    <d v="1899-12-30T00:01:07"/>
    <s v="Granel"/>
    <s v="E001"/>
    <x v="1"/>
    <d v="1899-12-30T00:29:11"/>
    <d v="1899-12-30T00:28:04"/>
    <n v="12"/>
    <x v="5"/>
    <x v="1"/>
    <x v="2"/>
    <n v="0"/>
    <n v="0"/>
    <s v="OK"/>
    <s v="Granel"/>
    <x v="1"/>
    <n v="0"/>
    <s v="F. ALCONERA"/>
    <s v="A"/>
    <d v="1899-12-30T00:01:07"/>
    <d v="1899-12-30T00:01:07"/>
    <s v="OK"/>
    <m/>
    <m/>
    <d v="1899-12-30T00:00:00"/>
    <d v="1899-12-30T00:29:11"/>
    <n v="6"/>
    <d v="1899-12-30T00:01:07"/>
    <n v="29.183333333328036"/>
    <n v="12"/>
    <s v="Si"/>
  </r>
  <r>
    <s v="CCAL"/>
    <s v="2025016198"/>
    <x v="0"/>
    <s v="EBR10709"/>
    <s v="E39PD09"/>
    <d v="2025-02-28T00:00:00"/>
    <m/>
    <s v="3229"/>
    <x v="6"/>
    <s v="PA"/>
    <s v="S2"/>
    <m/>
    <d v="2025-02-28T00:00:00"/>
    <d v="1899-12-30T12:21:11"/>
    <d v="2025-02-28T00:00:00"/>
    <d v="1899-12-30T12:21:43"/>
    <d v="2025-02-28T00:00:00"/>
    <d v="1899-12-30T12:46:56"/>
    <x v="0"/>
    <s v="RFCPI"/>
    <s v="8045614387"/>
    <s v="FBO"/>
    <d v="1899-12-30T00:25:45"/>
    <d v="1899-12-30T00:25:13"/>
    <d v="1899-12-30T00:00:32"/>
    <s v="Granel"/>
    <s v="E001"/>
    <x v="1"/>
    <d v="1899-12-30T00:25:45"/>
    <d v="1899-12-30T00:25:13"/>
    <n v="12"/>
    <x v="5"/>
    <x v="1"/>
    <x v="2"/>
    <n v="0"/>
    <n v="0"/>
    <s v="OK"/>
    <s v="Granel"/>
    <x v="1"/>
    <n v="0"/>
    <s v="F. ALCONERA"/>
    <s v="A"/>
    <d v="1899-12-30T00:00:32"/>
    <d v="1899-12-30T00:00:32"/>
    <s v="OK"/>
    <m/>
    <m/>
    <d v="1899-12-30T00:00:00"/>
    <d v="1899-12-30T00:25:45"/>
    <n v="6"/>
    <d v="1899-12-30T00:00:32"/>
    <n v="25.749999999993474"/>
    <n v="12"/>
    <s v="Si"/>
  </r>
  <r>
    <s v="CCAL"/>
    <s v="2025016206"/>
    <x v="0"/>
    <s v="EVI14366"/>
    <s v="EAS09TE"/>
    <d v="2025-02-28T00:00:00"/>
    <m/>
    <s v="3229"/>
    <x v="6"/>
    <s v="PA"/>
    <s v="S2"/>
    <m/>
    <d v="2025-02-28T00:00:00"/>
    <d v="1899-12-30T12:35:38"/>
    <d v="2025-02-28T00:00:00"/>
    <d v="1899-12-30T12:36:07"/>
    <d v="2025-02-28T00:00:00"/>
    <d v="1899-12-30T13:03:47"/>
    <x v="0"/>
    <s v="RFCPI"/>
    <s v="8045614388"/>
    <s v="FBO"/>
    <d v="1899-12-30T00:28:09"/>
    <d v="1899-12-30T00:27:40"/>
    <d v="1899-12-30T00:00:29"/>
    <s v="Granel"/>
    <s v="E001"/>
    <x v="1"/>
    <d v="1899-12-30T00:28:09"/>
    <d v="1899-12-30T00:27:40"/>
    <n v="12"/>
    <x v="5"/>
    <x v="1"/>
    <x v="2"/>
    <n v="0"/>
    <n v="0"/>
    <s v="OK"/>
    <s v="Granel"/>
    <x v="1"/>
    <n v="0"/>
    <s v="F. ALCONERA"/>
    <s v="A"/>
    <d v="1899-12-30T00:00:29"/>
    <d v="1899-12-30T00:00:29"/>
    <s v="OK"/>
    <m/>
    <m/>
    <d v="1899-12-30T00:00:00"/>
    <d v="1899-12-30T00:28:09"/>
    <n v="6"/>
    <d v="1899-12-30T00:00:29"/>
    <n v="28.149999999998485"/>
    <n v="13"/>
    <s v="Si"/>
  </r>
  <r>
    <s v="CCAL"/>
    <s v="2025016227"/>
    <x v="0"/>
    <s v="ELE4663"/>
    <s v="EAQ15FM"/>
    <d v="2025-02-28T00:00:00"/>
    <m/>
    <s v="3229"/>
    <x v="6"/>
    <s v="PA"/>
    <s v="S2"/>
    <m/>
    <d v="2025-02-28T00:00:00"/>
    <d v="1899-12-30T12:49:47"/>
    <d v="2025-02-28T00:00:00"/>
    <d v="1899-12-30T12:51:12"/>
    <d v="2025-02-28T00:00:00"/>
    <d v="1899-12-30T13:25:41"/>
    <x v="0"/>
    <s v="RFCPI"/>
    <s v="8045614389"/>
    <s v="FBO"/>
    <d v="1899-12-30T00:35:54"/>
    <d v="1899-12-30T00:34:29"/>
    <d v="1899-12-30T00:01:25"/>
    <s v="Granel"/>
    <s v="E001"/>
    <x v="1"/>
    <d v="1899-12-30T00:35:54"/>
    <d v="1899-12-30T00:34:29"/>
    <n v="12"/>
    <x v="5"/>
    <x v="1"/>
    <x v="2"/>
    <n v="0"/>
    <n v="0"/>
    <s v="OK"/>
    <s v="Granel"/>
    <x v="1"/>
    <n v="0"/>
    <s v="F. ALCONERA"/>
    <s v="A"/>
    <d v="1899-12-30T00:01:25"/>
    <d v="1899-12-30T00:01:25"/>
    <s v="OK"/>
    <m/>
    <m/>
    <d v="1899-12-30T00:00:00"/>
    <d v="1899-12-30T00:35:54"/>
    <n v="6"/>
    <d v="1899-12-30T00:01:25"/>
    <n v="35.899999999992019"/>
    <n v="13"/>
    <s v="Si"/>
  </r>
  <r>
    <s v="CCAL"/>
    <s v="2025016256"/>
    <x v="0"/>
    <s v="EVI14284"/>
    <s v="EBQ55CN"/>
    <d v="2025-02-28T00:00:00"/>
    <m/>
    <s v="3229"/>
    <x v="6"/>
    <s v="PA"/>
    <s v="S2"/>
    <m/>
    <d v="2025-02-28T00:00:00"/>
    <d v="1899-12-30T13:38:30"/>
    <d v="2025-02-28T00:00:00"/>
    <d v="1899-12-30T13:39:00"/>
    <d v="2025-02-28T00:00:00"/>
    <d v="1899-12-30T14:03:19"/>
    <x v="0"/>
    <s v="RFCPI"/>
    <s v="8045614390"/>
    <s v="FBO"/>
    <d v="1899-12-30T00:24:49"/>
    <d v="1899-12-30T00:24:19"/>
    <d v="1899-12-30T00:00:30"/>
    <s v="Granel"/>
    <s v="E001"/>
    <x v="1"/>
    <d v="1899-12-30T00:24:49"/>
    <d v="1899-12-30T00:24:19"/>
    <n v="13"/>
    <x v="5"/>
    <x v="1"/>
    <x v="2"/>
    <n v="0"/>
    <n v="0"/>
    <s v="OK"/>
    <s v="Granel"/>
    <x v="1"/>
    <n v="0"/>
    <s v="F. ALCONERA"/>
    <s v="A"/>
    <d v="1899-12-30T00:00:30"/>
    <d v="1899-12-30T00:00:30"/>
    <s v="OK"/>
    <m/>
    <m/>
    <d v="1899-12-30T00:00:00"/>
    <d v="1899-12-30T00:24:49"/>
    <n v="6"/>
    <d v="1899-12-30T00:00:30"/>
    <n v="24.816666666657543"/>
    <n v="14"/>
    <s v="Si"/>
  </r>
  <r>
    <s v="CCAL"/>
    <s v="2025016301"/>
    <x v="0"/>
    <s v="EAV37602"/>
    <s v="EBA70ND"/>
    <d v="2025-02-28T00:00:00"/>
    <m/>
    <s v="3229"/>
    <x v="6"/>
    <s v="PA"/>
    <s v="S2"/>
    <m/>
    <d v="2025-02-28T00:00:00"/>
    <d v="1899-12-30T17:59:49"/>
    <d v="2025-02-28T00:00:00"/>
    <d v="1899-12-30T18:01:14"/>
    <d v="2025-02-28T00:00:00"/>
    <d v="1899-12-30T18:25:58"/>
    <x v="0"/>
    <s v="RFCPI"/>
    <s v="8045614391"/>
    <s v="FBO"/>
    <d v="1899-12-30T00:26:09"/>
    <d v="1899-12-30T00:24:44"/>
    <d v="1899-12-30T00:01:25"/>
    <s v="Granel"/>
    <s v="E001"/>
    <x v="1"/>
    <d v="1899-12-30T00:26:09"/>
    <d v="1899-12-30T00:24:44"/>
    <n v="17"/>
    <x v="5"/>
    <x v="1"/>
    <x v="2"/>
    <n v="0"/>
    <n v="0"/>
    <s v="OK"/>
    <s v="Granel"/>
    <x v="1"/>
    <n v="0"/>
    <s v="F. ALCONERA"/>
    <s v="A"/>
    <d v="1899-12-30T00:01:25"/>
    <d v="1899-12-30T00:01:25"/>
    <s v="OK"/>
    <m/>
    <m/>
    <d v="1899-12-30T00:00:00"/>
    <d v="1899-12-30T00:26:09"/>
    <n v="6"/>
    <d v="1899-12-30T00:01:25"/>
    <n v="26.149999999996734"/>
    <n v="18"/>
    <s v="Si"/>
  </r>
  <r>
    <s v="CCAL"/>
    <s v="2025016594"/>
    <x v="0"/>
    <s v="ELE3842"/>
    <s v="EBP31XL"/>
    <d v="2025-03-03T00:00:00"/>
    <m/>
    <s v="3228"/>
    <x v="3"/>
    <s v="PA"/>
    <s v="S5"/>
    <m/>
    <d v="2025-03-03T00:00:00"/>
    <d v="1899-12-30T13:31:12"/>
    <d v="2025-03-03T00:00:00"/>
    <d v="1899-12-30T13:31:47"/>
    <d v="2025-03-03T00:00:00"/>
    <d v="1899-12-30T14:20:25"/>
    <x v="0"/>
    <s v="RFCPI"/>
    <s v="8045614393"/>
    <s v="FBO"/>
    <d v="1899-12-30T00:49:13"/>
    <d v="1899-12-30T00:48:38"/>
    <d v="1899-12-30T00:00:35"/>
    <s v="Granel"/>
    <s v="E001"/>
    <x v="1"/>
    <d v="1899-12-30T00:49:13"/>
    <d v="1899-12-30T00:48:38"/>
    <n v="13"/>
    <x v="6"/>
    <x v="2"/>
    <x v="2"/>
    <n v="0"/>
    <n v="0"/>
    <s v="OK"/>
    <s v="Granel"/>
    <x v="2"/>
    <n v="0"/>
    <s v="F. ALCONERA"/>
    <s v="B"/>
    <d v="1899-12-30T00:00:35"/>
    <d v="1899-12-30T00:00:35"/>
    <s v="OK"/>
    <m/>
    <m/>
    <d v="1899-12-30T00:00:00"/>
    <d v="1899-12-30T00:49:13"/>
    <n v="2"/>
    <d v="1899-12-30T00:00:35"/>
    <n v="49.21666666666551"/>
    <n v="14"/>
    <s v="No"/>
  </r>
  <r>
    <s v="CCAL"/>
    <s v="2025016634"/>
    <x v="0"/>
    <s v="ER3764BBR"/>
    <s v="E3043KFX"/>
    <d v="2025-03-03T00:00:00"/>
    <m/>
    <s v="3230"/>
    <x v="1"/>
    <s v="PA"/>
    <s v="PA"/>
    <m/>
    <d v="2025-03-03T00:00:00"/>
    <d v="1899-12-30T14:47:57"/>
    <d v="2025-03-03T00:00:00"/>
    <d v="1899-12-30T14:48:07"/>
    <d v="2025-03-03T00:00:00"/>
    <d v="1899-12-30T15:26:00"/>
    <x v="0"/>
    <s v="RFCPI"/>
    <s v="8045614394"/>
    <s v="FBO"/>
    <d v="1899-12-30T00:38:03"/>
    <d v="1899-12-30T00:37:53"/>
    <d v="1899-12-30T00:00:10"/>
    <s v="Ensacado"/>
    <s v="E002"/>
    <x v="1"/>
    <d v="1899-12-30T00:38:03"/>
    <d v="1899-12-30T00:37:53"/>
    <n v="14"/>
    <x v="6"/>
    <x v="2"/>
    <x v="1"/>
    <n v="0"/>
    <n v="0"/>
    <s v="OK"/>
    <s v="Ensacado"/>
    <x v="2"/>
    <n v="0"/>
    <s v="F. ALCONERA"/>
    <s v="A"/>
    <d v="1899-12-30T00:00:10"/>
    <d v="1899-12-30T00:00:10"/>
    <s v="OK"/>
    <m/>
    <m/>
    <d v="1899-12-30T00:00:00"/>
    <d v="1899-12-30T00:38:03"/>
    <n v="2"/>
    <d v="1899-12-30T00:00:10"/>
    <n v="38.050000000012822"/>
    <n v="15"/>
    <s v="Si"/>
  </r>
  <r>
    <s v="CCAL"/>
    <s v="2025016700"/>
    <x v="0"/>
    <s v="EVI12769"/>
    <s v="E65ZM51"/>
    <d v="2025-03-03T00:00:00"/>
    <m/>
    <s v="3229"/>
    <x v="6"/>
    <s v="PA"/>
    <s v="S2"/>
    <m/>
    <d v="2025-03-03T00:00:00"/>
    <d v="1899-12-30T17:23:29"/>
    <d v="2025-03-03T00:00:00"/>
    <d v="1899-12-30T17:25:10"/>
    <d v="2025-03-03T00:00:00"/>
    <d v="1899-12-30T17:55:16"/>
    <x v="0"/>
    <s v="RFCPI"/>
    <s v="8045614395"/>
    <s v="FBO"/>
    <d v="1899-12-30T00:31:47"/>
    <d v="1899-12-30T00:30:06"/>
    <d v="1899-12-30T00:01:41"/>
    <s v="Granel"/>
    <s v="E001"/>
    <x v="1"/>
    <d v="1899-12-30T00:31:47"/>
    <d v="1899-12-30T00:30:06"/>
    <n v="17"/>
    <x v="6"/>
    <x v="2"/>
    <x v="2"/>
    <n v="0"/>
    <n v="0"/>
    <s v="OK"/>
    <s v="Granel"/>
    <x v="2"/>
    <n v="0"/>
    <s v="F. ALCONERA"/>
    <s v="A"/>
    <d v="1899-12-30T00:01:41"/>
    <d v="1899-12-30T00:01:41"/>
    <s v="OK"/>
    <m/>
    <m/>
    <d v="1899-12-30T00:00:00"/>
    <d v="1899-12-30T00:31:47"/>
    <n v="2"/>
    <d v="1899-12-30T00:01:41"/>
    <n v="31.783333333334358"/>
    <n v="17"/>
    <s v="Si"/>
  </r>
  <r>
    <s v="CCAL"/>
    <s v="2025016718"/>
    <x v="0"/>
    <s v="EGD4140"/>
    <s v="E40ZB67"/>
    <d v="2025-03-03T00:00:00"/>
    <m/>
    <s v="3229"/>
    <x v="6"/>
    <s v="PA"/>
    <s v="S2"/>
    <m/>
    <d v="2025-03-03T00:00:00"/>
    <d v="1899-12-30T18:05:24"/>
    <d v="2025-03-03T00:00:00"/>
    <d v="1899-12-30T18:06:02"/>
    <d v="2025-03-03T00:00:00"/>
    <d v="1899-12-30T18:32:41"/>
    <x v="0"/>
    <s v="RFCPI"/>
    <s v="8045614396"/>
    <s v="FBO"/>
    <d v="1899-12-30T00:27:17"/>
    <d v="1899-12-30T00:26:39"/>
    <d v="1899-12-30T00:00:38"/>
    <s v="Granel"/>
    <s v="E001"/>
    <x v="1"/>
    <d v="1899-12-30T00:27:17"/>
    <d v="1899-12-30T00:26:39"/>
    <n v="18"/>
    <x v="6"/>
    <x v="2"/>
    <x v="2"/>
    <n v="0"/>
    <n v="0"/>
    <s v="OK"/>
    <s v="Granel"/>
    <x v="2"/>
    <n v="0"/>
    <s v="F. ALCONERA"/>
    <s v="A"/>
    <d v="1899-12-30T00:00:38"/>
    <d v="1899-12-30T00:00:38"/>
    <s v="OK"/>
    <m/>
    <m/>
    <d v="1899-12-30T00:00:00"/>
    <d v="1899-12-30T00:27:17"/>
    <n v="2"/>
    <d v="1899-12-30T00:00:38"/>
    <n v="27.283333333334294"/>
    <n v="18"/>
    <s v="Si"/>
  </r>
  <r>
    <s v="CCAL"/>
    <s v="2025016725"/>
    <x v="0"/>
    <s v="EGD3437"/>
    <s v="EAN25XE"/>
    <d v="2025-03-03T00:00:00"/>
    <m/>
    <s v="3228"/>
    <x v="3"/>
    <s v="PA"/>
    <s v="S4"/>
    <m/>
    <d v="2025-03-03T00:00:00"/>
    <d v="1899-12-30T20:05:27"/>
    <d v="2025-03-03T00:00:00"/>
    <d v="1899-12-30T20:06:07"/>
    <d v="2025-03-03T00:00:00"/>
    <d v="1899-12-30T20:54:02"/>
    <x v="0"/>
    <s v="RFCPI"/>
    <s v="8045614397"/>
    <s v="FBO"/>
    <d v="1899-12-30T00:48:35"/>
    <d v="1899-12-30T00:47:55"/>
    <d v="1899-12-30T00:00:40"/>
    <s v="Granel"/>
    <s v="E001"/>
    <x v="1"/>
    <d v="1899-12-30T00:48:35"/>
    <d v="1899-12-30T00:47:55"/>
    <n v="20"/>
    <x v="6"/>
    <x v="2"/>
    <x v="2"/>
    <n v="0"/>
    <n v="0"/>
    <s v="OK"/>
    <s v="Granel"/>
    <x v="2"/>
    <n v="0"/>
    <s v="F. ALCONERA"/>
    <s v="B"/>
    <d v="1899-12-30T00:00:40"/>
    <d v="1899-12-30T00:00:40"/>
    <s v="OK"/>
    <m/>
    <m/>
    <d v="1899-12-30T00:00:00"/>
    <d v="1899-12-30T00:48:35"/>
    <n v="2"/>
    <d v="1899-12-30T00:00:40"/>
    <n v="48.583333333324831"/>
    <n v="20"/>
    <s v="No"/>
  </r>
  <r>
    <s v="CCAL"/>
    <s v="2025016890"/>
    <x v="0"/>
    <s v="ELE3842"/>
    <s v="EBP31XL"/>
    <d v="2025-03-04T00:00:00"/>
    <m/>
    <s v="3228"/>
    <x v="3"/>
    <s v="PA"/>
    <s v="S5"/>
    <m/>
    <d v="2025-03-04T00:00:00"/>
    <d v="1899-12-30T10:41:25"/>
    <d v="2025-03-04T00:00:00"/>
    <d v="1899-12-30T10:42:25"/>
    <d v="2025-03-04T00:00:00"/>
    <d v="1899-12-30T11:26:11"/>
    <x v="0"/>
    <s v="RFCPI"/>
    <s v="8045614398"/>
    <s v="FBO"/>
    <d v="1899-12-30T00:44:46"/>
    <d v="1899-12-30T00:43:46"/>
    <d v="1899-12-30T00:01:00"/>
    <s v="Granel"/>
    <s v="E001"/>
    <x v="1"/>
    <d v="1899-12-30T00:44:46"/>
    <d v="1899-12-30T00:43:46"/>
    <n v="10"/>
    <x v="7"/>
    <x v="2"/>
    <x v="2"/>
    <n v="0"/>
    <n v="0"/>
    <s v="OK"/>
    <s v="Granel"/>
    <x v="2"/>
    <n v="0"/>
    <s v="F. ALCONERA"/>
    <s v="A"/>
    <d v="1899-12-30T00:01:00"/>
    <d v="1899-12-30T00:01:00"/>
    <s v="OK"/>
    <m/>
    <m/>
    <d v="1899-12-30T00:00:00"/>
    <d v="1899-12-30T00:44:46"/>
    <n v="3"/>
    <d v="1899-12-30T00:01:00"/>
    <n v="44.766666666662417"/>
    <n v="11"/>
    <s v="Si"/>
  </r>
  <r>
    <s v="CCAL"/>
    <s v="2025016931"/>
    <x v="0"/>
    <s v="EL216378"/>
    <s v="EBM93GH"/>
    <d v="2025-03-04T00:00:00"/>
    <m/>
    <s v="3229"/>
    <x v="6"/>
    <s v="PA"/>
    <s v="S2"/>
    <m/>
    <d v="2025-03-04T00:00:00"/>
    <d v="1899-12-30T11:45:43"/>
    <d v="2025-03-04T00:00:00"/>
    <d v="1899-12-30T11:47:46"/>
    <d v="2025-03-04T00:00:00"/>
    <d v="1899-12-30T12:11:39"/>
    <x v="0"/>
    <s v="RFCPI"/>
    <s v="8045614399"/>
    <s v="FBO"/>
    <d v="1899-12-30T00:25:56"/>
    <d v="1899-12-30T00:23:53"/>
    <d v="1899-12-30T00:02:03"/>
    <s v="Granel"/>
    <s v="E001"/>
    <x v="1"/>
    <d v="1899-12-30T00:25:56"/>
    <d v="1899-12-30T00:23:53"/>
    <n v="11"/>
    <x v="7"/>
    <x v="2"/>
    <x v="2"/>
    <n v="0"/>
    <n v="0"/>
    <s v="OK"/>
    <s v="Granel"/>
    <x v="2"/>
    <n v="0"/>
    <s v="F. ALCONERA"/>
    <s v="A"/>
    <d v="1899-12-30T00:02:03"/>
    <d v="1899-12-30T00:02:03"/>
    <s v="OK"/>
    <m/>
    <m/>
    <d v="1899-12-30T00:00:00"/>
    <d v="1899-12-30T00:25:56"/>
    <n v="3"/>
    <d v="1899-12-30T00:02:03"/>
    <n v="25.933333333334481"/>
    <n v="12"/>
    <s v="Si"/>
  </r>
  <r>
    <s v="CCAL"/>
    <s v="2025016929"/>
    <x v="0"/>
    <s v="ELE3841"/>
    <s v="E84UT47"/>
    <d v="2025-03-04T00:00:00"/>
    <m/>
    <s v="3228"/>
    <x v="3"/>
    <s v="PA"/>
    <s v="S5"/>
    <m/>
    <d v="2025-03-04T00:00:00"/>
    <d v="1899-12-30T11:42:59"/>
    <d v="2025-03-04T00:00:00"/>
    <d v="1899-12-30T11:46:48"/>
    <d v="2025-03-04T00:00:00"/>
    <d v="1899-12-30T12:22:41"/>
    <x v="0"/>
    <s v="RFCPI"/>
    <s v="8045614400"/>
    <s v="FBO"/>
    <d v="1899-12-30T00:39:42"/>
    <d v="1899-12-30T00:35:53"/>
    <d v="1899-12-30T00:03:49"/>
    <s v="Granel"/>
    <s v="E001"/>
    <x v="1"/>
    <d v="1899-12-30T00:39:42"/>
    <d v="1899-12-30T00:35:53"/>
    <n v="11"/>
    <x v="7"/>
    <x v="2"/>
    <x v="2"/>
    <n v="0"/>
    <n v="0"/>
    <s v="OK"/>
    <s v="Granel"/>
    <x v="2"/>
    <n v="0"/>
    <s v="F. ALCONERA"/>
    <s v="A"/>
    <d v="1899-12-30T00:03:49"/>
    <d v="1899-12-30T00:03:49"/>
    <s v="OK"/>
    <m/>
    <m/>
    <d v="1899-12-30T00:00:00"/>
    <d v="1899-12-30T00:39:42"/>
    <n v="3"/>
    <d v="1899-12-30T00:03:49"/>
    <n v="39.699999999993572"/>
    <n v="12"/>
    <s v="Si"/>
  </r>
  <r>
    <s v="CCAL"/>
    <s v="2025016954"/>
    <x v="0"/>
    <s v="EL216375"/>
    <s v="EBM93GH"/>
    <d v="2025-03-04T00:00:00"/>
    <m/>
    <s v="3229"/>
    <x v="6"/>
    <s v="PA"/>
    <s v="S2"/>
    <m/>
    <d v="2025-03-04T00:00:00"/>
    <d v="1899-12-30T12:38:12"/>
    <d v="2025-03-04T00:00:00"/>
    <d v="1899-12-30T12:38:55"/>
    <d v="2025-03-04T00:00:00"/>
    <d v="1899-12-30T12:59:55"/>
    <x v="0"/>
    <s v="RFCPI"/>
    <s v="8045614401"/>
    <s v="FBO"/>
    <d v="1899-12-30T00:21:43"/>
    <d v="1899-12-30T00:21:00"/>
    <d v="1899-12-30T00:00:43"/>
    <s v="Granel"/>
    <s v="E001"/>
    <x v="1"/>
    <d v="1899-12-30T00:21:43"/>
    <d v="1899-12-30T00:21:00"/>
    <n v="12"/>
    <x v="7"/>
    <x v="2"/>
    <x v="2"/>
    <n v="0"/>
    <n v="0"/>
    <s v="OK"/>
    <s v="Granel"/>
    <x v="2"/>
    <n v="0"/>
    <s v="F. ALCONERA"/>
    <s v="A"/>
    <d v="1899-12-30T00:00:43"/>
    <d v="1899-12-30T00:00:43"/>
    <s v="OK"/>
    <m/>
    <m/>
    <d v="1899-12-30T00:00:00"/>
    <d v="1899-12-30T00:21:43"/>
    <n v="3"/>
    <d v="1899-12-30T00:00:43"/>
    <n v="21.716666666668729"/>
    <n v="12"/>
    <s v="Si"/>
  </r>
  <r>
    <s v="CCAL"/>
    <s v="2025017001"/>
    <x v="0"/>
    <s v="ER6783BDD"/>
    <s v="E3177MBF"/>
    <d v="2025-03-04T00:00:00"/>
    <m/>
    <s v="3231"/>
    <x v="15"/>
    <s v="PA"/>
    <s v="PA"/>
    <m/>
    <d v="2025-03-04T00:00:00"/>
    <d v="1899-12-30T14:00:59"/>
    <d v="2025-03-04T00:00:00"/>
    <d v="1899-12-30T14:01:11"/>
    <d v="2025-03-04T00:00:00"/>
    <d v="1899-12-30T14:49:20"/>
    <x v="0"/>
    <s v="RFCPI"/>
    <s v="8045614402"/>
    <s v="FBO"/>
    <d v="1899-12-30T00:48:21"/>
    <d v="1899-12-30T00:48:09"/>
    <d v="1899-12-30T00:00:12"/>
    <s v="Ensacado"/>
    <s v="E002"/>
    <x v="2"/>
    <d v="1899-12-30T00:48:21"/>
    <d v="1899-12-30T00:48:09"/>
    <n v="14"/>
    <x v="7"/>
    <x v="2"/>
    <x v="1"/>
    <n v="0"/>
    <n v="0"/>
    <s v="OK"/>
    <s v="Ensacado"/>
    <x v="2"/>
    <n v="0"/>
    <s v="F. ALCONERA"/>
    <s v="B"/>
    <d v="1899-12-30T00:00:12"/>
    <d v="1899-12-30T00:00:12"/>
    <s v="OK"/>
    <m/>
    <m/>
    <d v="1899-12-30T00:00:00"/>
    <d v="1899-12-30T00:48:21"/>
    <n v="3"/>
    <d v="1899-12-30T00:00:12"/>
    <n v="48.350000000001643"/>
    <n v="14"/>
    <s v="No"/>
  </r>
  <r>
    <s v="CCAL"/>
    <s v="2025017006"/>
    <x v="0"/>
    <s v="EC62831"/>
    <s v="E60TN06"/>
    <d v="2025-03-04T00:00:00"/>
    <m/>
    <s v="3229"/>
    <x v="6"/>
    <s v="PA"/>
    <s v="S2"/>
    <m/>
    <d v="2025-03-04T00:00:00"/>
    <d v="1899-12-30T14:07:59"/>
    <d v="2025-03-04T00:00:00"/>
    <d v="1899-12-30T14:11:04"/>
    <d v="2025-03-04T00:00:00"/>
    <d v="1899-12-30T14:52:00"/>
    <x v="0"/>
    <s v="RFCPI"/>
    <s v="8045614403"/>
    <s v="FBO"/>
    <d v="1899-12-30T00:44:01"/>
    <d v="1899-12-30T00:40:56"/>
    <d v="1899-12-30T00:03:05"/>
    <s v="Granel"/>
    <s v="E001"/>
    <x v="1"/>
    <d v="1899-12-30T00:44:01"/>
    <d v="1899-12-30T00:40:56"/>
    <n v="14"/>
    <x v="7"/>
    <x v="2"/>
    <x v="2"/>
    <n v="0"/>
    <n v="0"/>
    <s v="OK"/>
    <s v="Granel"/>
    <x v="2"/>
    <n v="0"/>
    <s v="F. ALCONERA"/>
    <s v="A"/>
    <d v="1899-12-30T00:03:05"/>
    <d v="1899-12-30T00:03:05"/>
    <s v="OK"/>
    <m/>
    <m/>
    <d v="1899-12-30T00:00:00"/>
    <d v="1899-12-30T00:44:01"/>
    <n v="3"/>
    <d v="1899-12-30T00:03:05"/>
    <n v="44.016666666667255"/>
    <n v="14"/>
    <s v="Si"/>
  </r>
  <r>
    <s v="CCAL"/>
    <s v="2025017041"/>
    <x v="0"/>
    <s v="ESE6566"/>
    <s v="E89UO81"/>
    <d v="2025-03-04T00:00:00"/>
    <m/>
    <s v="3229"/>
    <x v="6"/>
    <s v="PA"/>
    <s v="S2"/>
    <m/>
    <d v="2025-03-04T00:00:00"/>
    <d v="1899-12-30T15:31:38"/>
    <d v="2025-03-04T00:00:00"/>
    <d v="1899-12-30T15:32:40"/>
    <d v="2025-03-04T00:00:00"/>
    <d v="1899-12-30T16:00:17"/>
    <x v="0"/>
    <s v="RFCPI"/>
    <s v="8045614404"/>
    <s v="FBO"/>
    <d v="1899-12-30T00:28:39"/>
    <d v="1899-12-30T00:27:37"/>
    <d v="1899-12-30T00:01:02"/>
    <s v="Granel"/>
    <s v="E001"/>
    <x v="1"/>
    <d v="1899-12-30T00:28:39"/>
    <d v="1899-12-30T00:27:37"/>
    <n v="15"/>
    <x v="7"/>
    <x v="2"/>
    <x v="2"/>
    <n v="0"/>
    <n v="0"/>
    <s v="OK"/>
    <s v="Granel"/>
    <x v="2"/>
    <n v="0"/>
    <s v="F. ALCONERA"/>
    <s v="A"/>
    <d v="1899-12-30T00:01:02"/>
    <d v="1899-12-30T00:01:02"/>
    <s v="OK"/>
    <m/>
    <m/>
    <d v="1899-12-30T00:00:00"/>
    <d v="1899-12-30T00:28:39"/>
    <n v="3"/>
    <d v="1899-12-30T00:01:02"/>
    <n v="28.650000000009594"/>
    <n v="16"/>
    <s v="Si"/>
  </r>
  <r>
    <s v="CCAL"/>
    <s v="2025017074"/>
    <x v="0"/>
    <s v="EVI14052"/>
    <s v="EBL30QD"/>
    <d v="2025-03-04T00:00:00"/>
    <m/>
    <s v="3229"/>
    <x v="6"/>
    <s v="PA"/>
    <s v="S2"/>
    <m/>
    <d v="2025-03-04T00:00:00"/>
    <d v="1899-12-30T16:49:51"/>
    <d v="2025-03-04T00:00:00"/>
    <d v="1899-12-30T16:50:38"/>
    <d v="2025-03-04T00:00:00"/>
    <d v="1899-12-30T17:18:41"/>
    <x v="0"/>
    <s v="RFCPI"/>
    <s v="8045614405"/>
    <s v="FBO"/>
    <d v="1899-12-30T00:28:50"/>
    <d v="1899-12-30T00:28:03"/>
    <d v="1899-12-30T00:00:47"/>
    <s v="Granel"/>
    <s v="E001"/>
    <x v="1"/>
    <d v="1899-12-30T00:28:50"/>
    <d v="1899-12-30T00:28:03"/>
    <n v="16"/>
    <x v="7"/>
    <x v="2"/>
    <x v="2"/>
    <n v="0"/>
    <n v="0"/>
    <s v="OK"/>
    <s v="Granel"/>
    <x v="2"/>
    <n v="0"/>
    <s v="F. ALCONERA"/>
    <s v="A"/>
    <d v="1899-12-30T00:00:47"/>
    <d v="1899-12-30T00:00:47"/>
    <s v="OK"/>
    <m/>
    <m/>
    <d v="1899-12-30T00:00:00"/>
    <d v="1899-12-30T00:28:50"/>
    <n v="3"/>
    <d v="1899-12-30T00:00:47"/>
    <n v="28.833333333335975"/>
    <n v="17"/>
    <s v="Si"/>
  </r>
  <r>
    <s v="CCAL"/>
    <s v="2025017092"/>
    <x v="0"/>
    <s v="EVI14051"/>
    <s v="EBL30QD"/>
    <d v="2025-03-04T00:00:00"/>
    <m/>
    <s v="3229"/>
    <x v="6"/>
    <s v="PA"/>
    <s v="S2"/>
    <m/>
    <d v="2025-03-04T00:00:00"/>
    <d v="1899-12-30T17:30:34"/>
    <d v="2025-03-04T00:00:00"/>
    <d v="1899-12-30T17:31:19"/>
    <d v="2025-03-04T00:00:00"/>
    <d v="1899-12-30T18:11:29"/>
    <x v="0"/>
    <s v="RFCPI"/>
    <s v="8045614406"/>
    <s v="FBO"/>
    <d v="1899-12-30T00:40:55"/>
    <d v="1899-12-30T00:40:10"/>
    <d v="1899-12-30T00:00:45"/>
    <s v="Granel"/>
    <s v="E001"/>
    <x v="1"/>
    <d v="1899-12-30T00:40:55"/>
    <d v="1899-12-30T00:40:10"/>
    <n v="17"/>
    <x v="7"/>
    <x v="2"/>
    <x v="2"/>
    <n v="0"/>
    <n v="0"/>
    <s v="OK"/>
    <s v="Granel"/>
    <x v="2"/>
    <n v="0"/>
    <s v="F. ALCONERA"/>
    <s v="A"/>
    <d v="1899-12-30T00:00:45"/>
    <d v="1899-12-30T00:00:45"/>
    <s v="OK"/>
    <m/>
    <m/>
    <d v="1899-12-30T00:00:00"/>
    <d v="1899-12-30T00:40:55"/>
    <n v="3"/>
    <d v="1899-12-30T00:00:45"/>
    <n v="40.916666666664057"/>
    <n v="18"/>
    <s v="Si"/>
  </r>
  <r>
    <s v="CCAL"/>
    <s v="2025017111"/>
    <x v="0"/>
    <s v="ELE4364"/>
    <s v="EAJ68DG"/>
    <d v="2025-03-04T00:00:00"/>
    <m/>
    <s v="3229"/>
    <x v="6"/>
    <s v="PA"/>
    <s v="S2"/>
    <m/>
    <d v="2025-03-04T00:00:00"/>
    <d v="1899-12-30T19:23:58"/>
    <d v="2025-03-04T00:00:00"/>
    <d v="1899-12-30T19:24:23"/>
    <d v="2025-03-04T00:00:00"/>
    <d v="1899-12-30T19:51:17"/>
    <x v="0"/>
    <s v="RFCPI"/>
    <s v="8045614407"/>
    <s v="FBO"/>
    <d v="1899-12-30T00:27:19"/>
    <d v="1899-12-30T00:26:54"/>
    <d v="1899-12-30T00:00:25"/>
    <s v="Granel"/>
    <s v="E001"/>
    <x v="1"/>
    <d v="1899-12-30T00:27:19"/>
    <d v="1899-12-30T00:26:54"/>
    <n v="19"/>
    <x v="7"/>
    <x v="2"/>
    <x v="2"/>
    <n v="0"/>
    <n v="0"/>
    <s v="OK"/>
    <s v="Granel"/>
    <x v="2"/>
    <n v="0"/>
    <s v="F. ALCONERA"/>
    <s v="A"/>
    <d v="1899-12-30T00:00:25"/>
    <d v="1899-12-30T00:00:25"/>
    <s v="OK"/>
    <m/>
    <m/>
    <d v="1899-12-30T00:00:00"/>
    <d v="1899-12-30T00:27:19"/>
    <n v="3"/>
    <d v="1899-12-30T00:00:25"/>
    <n v="27.316666666656015"/>
    <n v="19"/>
    <s v="Si"/>
  </r>
  <r>
    <s v="CCAL"/>
    <s v="2025017231"/>
    <x v="0"/>
    <s v="EL179230"/>
    <s v="E63UI43"/>
    <d v="2025-03-05T00:00:00"/>
    <m/>
    <s v="3228"/>
    <x v="3"/>
    <s v="PA"/>
    <s v="S4"/>
    <m/>
    <d v="2025-03-05T00:00:00"/>
    <d v="1899-12-30T09:14:55"/>
    <d v="2025-03-05T00:00:00"/>
    <d v="1899-12-30T09:15:53"/>
    <d v="2025-03-05T00:00:00"/>
    <d v="1899-12-30T09:43:34"/>
    <x v="0"/>
    <s v="RFCPI"/>
    <s v="8045614408"/>
    <s v="FBO"/>
    <d v="1899-12-30T00:28:39"/>
    <d v="1899-12-30T00:27:41"/>
    <d v="1899-12-30T00:00:58"/>
    <s v="Granel"/>
    <s v="E001"/>
    <x v="1"/>
    <d v="1899-12-30T00:28:39"/>
    <d v="1899-12-30T00:27:41"/>
    <n v="9"/>
    <x v="8"/>
    <x v="2"/>
    <x v="2"/>
    <n v="0"/>
    <n v="0"/>
    <s v="OK"/>
    <s v="Granel"/>
    <x v="2"/>
    <n v="0"/>
    <s v="F. ALCONERA"/>
    <s v="A"/>
    <d v="1899-12-30T00:00:58"/>
    <d v="1899-12-30T00:00:58"/>
    <s v="OK"/>
    <m/>
    <m/>
    <d v="1899-12-30T00:00:00"/>
    <d v="1899-12-30T00:28:39"/>
    <n v="4"/>
    <d v="1899-12-30T00:00:58"/>
    <n v="28.649999999995206"/>
    <n v="9"/>
    <s v="Si"/>
  </r>
  <r>
    <s v="CCAL"/>
    <s v="2025017274"/>
    <x v="0"/>
    <s v="EL154708"/>
    <s v="E65QD42"/>
    <d v="2025-03-05T00:00:00"/>
    <m/>
    <s v="3229"/>
    <x v="6"/>
    <s v="PA"/>
    <s v="S2"/>
    <m/>
    <d v="2025-03-05T00:00:00"/>
    <d v="1899-12-30T10:30:09"/>
    <d v="2025-03-05T00:00:00"/>
    <d v="1899-12-30T10:30:42"/>
    <d v="2025-03-05T00:00:00"/>
    <d v="1899-12-30T11:04:27"/>
    <x v="0"/>
    <s v="RFCPI"/>
    <s v="8045614409"/>
    <s v="FBO"/>
    <d v="1899-12-30T00:34:18"/>
    <d v="1899-12-30T00:33:45"/>
    <d v="1899-12-30T00:00:33"/>
    <s v="Granel"/>
    <s v="E001"/>
    <x v="1"/>
    <d v="1899-12-30T00:34:18"/>
    <d v="1899-12-30T00:33:45"/>
    <n v="10"/>
    <x v="8"/>
    <x v="2"/>
    <x v="2"/>
    <n v="0"/>
    <n v="0"/>
    <s v="OK"/>
    <s v="Granel"/>
    <x v="2"/>
    <n v="0"/>
    <s v="F. ALCONERA"/>
    <s v="A"/>
    <d v="1899-12-30T00:00:33"/>
    <d v="1899-12-30T00:00:33"/>
    <s v="OK"/>
    <m/>
    <m/>
    <d v="1899-12-30T00:00:00"/>
    <d v="1899-12-30T00:34:18"/>
    <n v="4"/>
    <d v="1899-12-30T00:00:33"/>
    <n v="34.299999999993609"/>
    <n v="11"/>
    <s v="Si"/>
  </r>
  <r>
    <s v="CCAL"/>
    <s v="2025017263"/>
    <x v="0"/>
    <s v="ELE3842"/>
    <s v="EBP31XL"/>
    <d v="2025-03-05T00:00:00"/>
    <m/>
    <s v="3228"/>
    <x v="3"/>
    <s v="PA"/>
    <s v="S5"/>
    <m/>
    <d v="2025-03-05T00:00:00"/>
    <d v="1899-12-30T10:09:38"/>
    <d v="2025-03-05T00:00:00"/>
    <d v="1899-12-30T10:10:19"/>
    <d v="2025-03-05T00:00:00"/>
    <d v="1899-12-30T11:12:06"/>
    <x v="0"/>
    <s v="RFCPI"/>
    <s v="8045614410"/>
    <s v="FBO"/>
    <d v="1899-12-30T01:02:28"/>
    <d v="1899-12-30T01:01:47"/>
    <d v="1899-12-30T00:00:41"/>
    <s v="Granel"/>
    <s v="E001"/>
    <x v="1"/>
    <d v="1899-12-30T01:02:28"/>
    <d v="1899-12-30T01:01:47"/>
    <n v="10"/>
    <x v="8"/>
    <x v="2"/>
    <x v="2"/>
    <n v="0"/>
    <n v="0"/>
    <s v="OK"/>
    <s v="Granel"/>
    <x v="2"/>
    <n v="0"/>
    <s v="F. ALCONERA"/>
    <s v="B"/>
    <d v="1899-12-30T00:00:41"/>
    <d v="1899-12-30T00:00:41"/>
    <s v="OK"/>
    <m/>
    <m/>
    <d v="1899-12-30T00:00:00"/>
    <d v="1899-12-30T01:02:28"/>
    <n v="4"/>
    <d v="1899-12-30T00:00:41"/>
    <n v="62.466666666667265"/>
    <n v="11"/>
    <s v="No"/>
  </r>
  <r>
    <s v="CCAL"/>
    <s v="2025017304"/>
    <x v="0"/>
    <s v="EL193037"/>
    <s v="E53XL24"/>
    <d v="2025-03-05T00:00:00"/>
    <m/>
    <s v="3230"/>
    <x v="1"/>
    <s v="PA"/>
    <s v="PA"/>
    <m/>
    <d v="2025-03-05T00:00:00"/>
    <d v="1899-12-30T11:32:21"/>
    <d v="2025-03-05T00:00:00"/>
    <d v="1899-12-30T11:33:28"/>
    <d v="2025-03-05T00:00:00"/>
    <d v="1899-12-30T12:31:35"/>
    <x v="0"/>
    <s v="RFCPI"/>
    <s v="8045614411"/>
    <s v="FBO"/>
    <d v="1899-12-30T00:59:14"/>
    <d v="1899-12-30T00:58:07"/>
    <d v="1899-12-30T00:01:07"/>
    <s v="Ensacado"/>
    <s v="E002"/>
    <x v="1"/>
    <d v="1899-12-30T00:59:14"/>
    <d v="1899-12-30T00:58:07"/>
    <n v="11"/>
    <x v="8"/>
    <x v="2"/>
    <x v="1"/>
    <n v="0"/>
    <n v="0"/>
    <s v="OK"/>
    <s v="Ensacado"/>
    <x v="2"/>
    <n v="0"/>
    <s v="F. ALCONERA"/>
    <s v="B"/>
    <d v="1899-12-30T00:01:07"/>
    <d v="1899-12-30T00:01:07"/>
    <s v="OK"/>
    <m/>
    <m/>
    <d v="1899-12-30T00:00:00"/>
    <d v="1899-12-30T00:59:14"/>
    <n v="4"/>
    <d v="1899-12-30T00:01:07"/>
    <n v="59.233333333334329"/>
    <n v="12"/>
    <s v="No"/>
  </r>
  <r>
    <s v="CCAL"/>
    <s v="2025017327"/>
    <x v="0"/>
    <s v="EL171672"/>
    <s v="EBM91HC"/>
    <d v="2025-03-05T00:00:00"/>
    <m/>
    <s v="3229"/>
    <x v="6"/>
    <s v="PA"/>
    <s v="S2"/>
    <m/>
    <d v="2025-03-05T00:00:00"/>
    <d v="1899-12-30T12:39:26"/>
    <d v="2025-03-05T00:00:00"/>
    <d v="1899-12-30T12:40:19"/>
    <d v="2025-03-05T00:00:00"/>
    <d v="1899-12-30T13:09:27"/>
    <x v="0"/>
    <s v="RFCPI"/>
    <s v="8045614412"/>
    <s v="FBO"/>
    <d v="1899-12-30T00:30:01"/>
    <d v="1899-12-30T00:29:08"/>
    <d v="1899-12-30T00:00:53"/>
    <s v="Granel"/>
    <s v="E001"/>
    <x v="1"/>
    <d v="1899-12-30T00:30:01"/>
    <d v="1899-12-30T00:29:08"/>
    <n v="12"/>
    <x v="8"/>
    <x v="2"/>
    <x v="2"/>
    <n v="0"/>
    <n v="0"/>
    <s v="OK"/>
    <s v="Granel"/>
    <x v="2"/>
    <n v="0"/>
    <s v="F. ALCONERA"/>
    <s v="A"/>
    <d v="1899-12-30T00:00:53"/>
    <d v="1899-12-30T00:00:53"/>
    <s v="OK"/>
    <m/>
    <m/>
    <d v="1899-12-30T00:00:00"/>
    <d v="1899-12-30T00:30:01"/>
    <n v="4"/>
    <d v="1899-12-30T00:00:53"/>
    <n v="30.016666666670346"/>
    <n v="13"/>
    <s v="Si"/>
  </r>
  <r>
    <s v="CCAL"/>
    <s v="2025017340"/>
    <x v="0"/>
    <s v="ESE11475"/>
    <s v="E11RE48"/>
    <d v="2025-03-05T00:00:00"/>
    <m/>
    <s v="3228"/>
    <x v="3"/>
    <s v="PA"/>
    <s v="S5"/>
    <m/>
    <d v="2025-03-05T00:00:00"/>
    <d v="1899-12-30T12:57:37"/>
    <d v="2025-03-05T00:00:00"/>
    <d v="1899-12-30T12:58:22"/>
    <d v="2025-03-05T00:00:00"/>
    <d v="1899-12-30T13:22:37"/>
    <x v="0"/>
    <s v="RFCPI"/>
    <s v="8045614413"/>
    <s v="FBO"/>
    <d v="1899-12-30T00:25:00"/>
    <d v="1899-12-30T00:24:15"/>
    <d v="1899-12-30T00:00:45"/>
    <s v="Granel"/>
    <s v="E001"/>
    <x v="1"/>
    <d v="1899-12-30T00:25:00"/>
    <d v="1899-12-30T00:24:15"/>
    <n v="12"/>
    <x v="8"/>
    <x v="2"/>
    <x v="2"/>
    <n v="0"/>
    <n v="0"/>
    <s v="OK"/>
    <s v="Granel"/>
    <x v="2"/>
    <n v="0"/>
    <s v="F. ALCONERA"/>
    <s v="A"/>
    <d v="1899-12-30T00:00:45"/>
    <d v="1899-12-30T00:00:45"/>
    <s v="OK"/>
    <m/>
    <m/>
    <d v="1899-12-30T00:00:00"/>
    <d v="1899-12-30T00:25:00"/>
    <n v="4"/>
    <d v="1899-12-30T00:00:45"/>
    <n v="25.000000000012861"/>
    <n v="13"/>
    <s v="Si"/>
  </r>
  <r>
    <s v="CCAL"/>
    <s v="2025017355"/>
    <x v="0"/>
    <s v="ESE11177"/>
    <s v="EAQ08CB"/>
    <d v="2025-03-05T00:00:00"/>
    <m/>
    <s v="3228"/>
    <x v="3"/>
    <s v="PA"/>
    <s v="S4"/>
    <m/>
    <d v="2025-03-05T00:00:00"/>
    <d v="1899-12-30T13:12:34"/>
    <d v="2025-03-05T00:00:00"/>
    <d v="1899-12-30T13:14:36"/>
    <d v="2025-03-05T00:00:00"/>
    <d v="1899-12-30T13:39:09"/>
    <x v="0"/>
    <s v="RFCPI"/>
    <s v="8045614414"/>
    <s v="FBO"/>
    <d v="1899-12-30T00:26:35"/>
    <d v="1899-12-30T00:24:33"/>
    <d v="1899-12-30T00:02:02"/>
    <s v="Granel"/>
    <s v="E001"/>
    <x v="1"/>
    <d v="1899-12-30T00:26:35"/>
    <d v="1899-12-30T00:24:33"/>
    <n v="13"/>
    <x v="8"/>
    <x v="2"/>
    <x v="2"/>
    <n v="0"/>
    <n v="0"/>
    <s v="OK"/>
    <s v="Granel"/>
    <x v="2"/>
    <n v="0"/>
    <s v="F. ALCONERA"/>
    <s v="A"/>
    <d v="1899-12-30T00:02:02"/>
    <d v="1899-12-30T00:02:02"/>
    <s v="OK"/>
    <m/>
    <m/>
    <d v="1899-12-30T00:00:00"/>
    <d v="1899-12-30T00:26:35"/>
    <n v="4"/>
    <d v="1899-12-30T00:02:02"/>
    <n v="26.583333333335943"/>
    <n v="13"/>
    <s v="Si"/>
  </r>
  <r>
    <s v="CCAL"/>
    <s v="2025017368"/>
    <x v="0"/>
    <s v="ER8271BDM"/>
    <s v="E0205LTP"/>
    <d v="2025-03-05T00:00:00"/>
    <m/>
    <s v="3229"/>
    <x v="6"/>
    <s v="PA"/>
    <s v="S2"/>
    <m/>
    <d v="2025-03-05T00:00:00"/>
    <d v="1899-12-30T13:22:45"/>
    <d v="2025-03-05T00:00:00"/>
    <d v="1899-12-30T13:23:04"/>
    <d v="2025-03-05T00:00:00"/>
    <d v="1899-12-30T13:58:14"/>
    <x v="0"/>
    <s v="RFCPI"/>
    <s v="8045614415"/>
    <s v="FBO"/>
    <d v="1899-12-30T00:35:29"/>
    <d v="1899-12-30T00:35:10"/>
    <d v="1899-12-30T00:00:19"/>
    <s v="Granel"/>
    <s v="E001"/>
    <x v="2"/>
    <d v="1899-12-30T00:35:29"/>
    <d v="1899-12-30T00:35:10"/>
    <n v="13"/>
    <x v="8"/>
    <x v="2"/>
    <x v="2"/>
    <n v="0"/>
    <n v="0"/>
    <s v="OK"/>
    <s v="Granel"/>
    <x v="2"/>
    <n v="0"/>
    <s v="F. ALCONERA"/>
    <s v="A"/>
    <d v="1899-12-30T00:00:19"/>
    <d v="1899-12-30T00:00:19"/>
    <s v="OK"/>
    <m/>
    <m/>
    <d v="1899-12-30T00:00:00"/>
    <d v="1899-12-30T00:35:29"/>
    <n v="4"/>
    <d v="1899-12-30T00:00:19"/>
    <n v="35.483333333328062"/>
    <n v="13"/>
    <s v="Si"/>
  </r>
  <r>
    <s v="CCAL"/>
    <s v="2025017391"/>
    <x v="0"/>
    <s v="EL136328"/>
    <s v="E93SB86"/>
    <d v="2025-03-05T00:00:00"/>
    <m/>
    <s v="3230"/>
    <x v="1"/>
    <s v="PA"/>
    <s v="PA"/>
    <m/>
    <d v="2025-03-05T00:00:00"/>
    <d v="1899-12-30T13:50:51"/>
    <d v="2025-03-05T00:00:00"/>
    <d v="1899-12-30T13:51:29"/>
    <d v="2025-03-05T00:00:00"/>
    <d v="1899-12-30T14:47:42"/>
    <x v="0"/>
    <s v="RFCPI"/>
    <s v="8045614416"/>
    <s v="FBO"/>
    <d v="1899-12-30T00:56:51"/>
    <d v="1899-12-30T00:56:13"/>
    <d v="1899-12-30T00:00:38"/>
    <s v="Ensacado"/>
    <s v="E002"/>
    <x v="1"/>
    <d v="1899-12-30T00:56:51"/>
    <d v="1899-12-30T00:56:13"/>
    <n v="13"/>
    <x v="8"/>
    <x v="2"/>
    <x v="1"/>
    <n v="0"/>
    <n v="0"/>
    <s v="OK"/>
    <s v="Ensacado"/>
    <x v="2"/>
    <n v="0"/>
    <s v="F. ALCONERA"/>
    <s v="B"/>
    <d v="1899-12-30T00:00:38"/>
    <d v="1899-12-30T00:00:38"/>
    <s v="OK"/>
    <m/>
    <m/>
    <d v="1899-12-30T00:00:00"/>
    <d v="1899-12-30T00:56:51"/>
    <n v="4"/>
    <d v="1899-12-30T00:00:38"/>
    <n v="56.849999999990338"/>
    <n v="14"/>
    <s v="No"/>
  </r>
  <r>
    <s v="CCAL"/>
    <s v="2025017436"/>
    <x v="0"/>
    <s v="EL185993"/>
    <s v="E07SD41"/>
    <d v="2025-03-05T00:00:00"/>
    <m/>
    <s v="3229"/>
    <x v="6"/>
    <s v="PA"/>
    <s v="S2"/>
    <m/>
    <d v="2025-03-05T00:00:00"/>
    <d v="1899-12-30T15:19:16"/>
    <d v="2025-03-05T00:00:00"/>
    <d v="1899-12-30T15:20:17"/>
    <d v="2025-03-05T00:00:00"/>
    <d v="1899-12-30T15:52:59"/>
    <x v="0"/>
    <s v="RFCPI"/>
    <s v="8045614417"/>
    <s v="FBO"/>
    <d v="1899-12-30T00:33:43"/>
    <d v="1899-12-30T00:32:42"/>
    <d v="1899-12-30T00:01:01"/>
    <s v="Granel"/>
    <s v="E001"/>
    <x v="1"/>
    <d v="1899-12-30T00:33:43"/>
    <d v="1899-12-30T00:32:42"/>
    <n v="15"/>
    <x v="8"/>
    <x v="2"/>
    <x v="2"/>
    <n v="0"/>
    <n v="0"/>
    <s v="OK"/>
    <s v="Granel"/>
    <x v="2"/>
    <n v="0"/>
    <s v="F. ALCONERA"/>
    <s v="A"/>
    <d v="1899-12-30T00:01:01"/>
    <d v="1899-12-30T00:01:01"/>
    <s v="OK"/>
    <m/>
    <m/>
    <d v="1899-12-30T00:00:00"/>
    <d v="1899-12-30T00:33:43"/>
    <n v="4"/>
    <d v="1899-12-30T00:01:01"/>
    <n v="33.716666666664047"/>
    <n v="15"/>
    <s v="Si"/>
  </r>
  <r>
    <s v="CCAL"/>
    <s v="2025017452"/>
    <x v="0"/>
    <s v="EP106094"/>
    <s v="EBO32XH"/>
    <d v="2025-03-05T00:00:00"/>
    <m/>
    <s v="3229"/>
    <x v="6"/>
    <s v="PA"/>
    <s v="S2"/>
    <m/>
    <d v="2025-03-05T00:00:00"/>
    <d v="1899-12-30T16:23:35"/>
    <d v="2025-03-05T00:00:00"/>
    <d v="1899-12-30T16:24:13"/>
    <d v="2025-03-05T00:00:00"/>
    <d v="1899-12-30T16:53:23"/>
    <x v="0"/>
    <s v="RFCPI"/>
    <s v="8045614418"/>
    <s v="FBO"/>
    <d v="1899-12-30T00:29:48"/>
    <d v="1899-12-30T00:29:10"/>
    <d v="1899-12-30T00:00:38"/>
    <s v="Granel"/>
    <s v="E001"/>
    <x v="1"/>
    <d v="1899-12-30T00:29:48"/>
    <d v="1899-12-30T00:29:10"/>
    <n v="16"/>
    <x v="8"/>
    <x v="2"/>
    <x v="2"/>
    <n v="0"/>
    <n v="0"/>
    <s v="OK"/>
    <s v="Granel"/>
    <x v="2"/>
    <n v="0"/>
    <s v="F. ALCONERA"/>
    <s v="A"/>
    <d v="1899-12-30T00:00:38"/>
    <d v="1899-12-30T00:00:38"/>
    <s v="OK"/>
    <m/>
    <m/>
    <d v="1899-12-30T00:00:00"/>
    <d v="1899-12-30T00:29:48"/>
    <n v="4"/>
    <d v="1899-12-30T00:00:38"/>
    <n v="29.800000000007856"/>
    <n v="16"/>
    <s v="Si"/>
  </r>
  <r>
    <s v="CCAL"/>
    <s v="2025017474"/>
    <x v="0"/>
    <s v="EGD4139"/>
    <s v="E24ZB71"/>
    <d v="2025-03-05T00:00:00"/>
    <m/>
    <s v="3228"/>
    <x v="3"/>
    <s v="PA"/>
    <s v="S5"/>
    <m/>
    <d v="2025-03-05T00:00:00"/>
    <d v="1899-12-30T16:58:18"/>
    <d v="2025-03-05T00:00:00"/>
    <d v="1899-12-30T16:58:58"/>
    <d v="2025-03-05T00:00:00"/>
    <d v="1899-12-30T17:33:45"/>
    <x v="0"/>
    <s v="RFCPI"/>
    <s v="8045614419"/>
    <s v="FBO"/>
    <d v="1899-12-30T00:35:27"/>
    <d v="1899-12-30T00:34:47"/>
    <d v="1899-12-30T00:00:40"/>
    <s v="Granel"/>
    <s v="E001"/>
    <x v="1"/>
    <d v="1899-12-30T00:35:27"/>
    <d v="1899-12-30T00:34:47"/>
    <n v="16"/>
    <x v="8"/>
    <x v="2"/>
    <x v="2"/>
    <n v="0"/>
    <n v="0"/>
    <s v="OK"/>
    <s v="Granel"/>
    <x v="2"/>
    <n v="0"/>
    <s v="F. ALCONERA"/>
    <s v="A"/>
    <d v="1899-12-30T00:00:40"/>
    <d v="1899-12-30T00:00:40"/>
    <s v="OK"/>
    <m/>
    <m/>
    <d v="1899-12-30T00:00:00"/>
    <d v="1899-12-30T00:35:27"/>
    <n v="4"/>
    <d v="1899-12-30T00:00:40"/>
    <n v="35.449999999992109"/>
    <n v="17"/>
    <s v="Si"/>
  </r>
  <r>
    <s v="CCAL"/>
    <s v="2025017499"/>
    <x v="0"/>
    <s v="EVI14516"/>
    <s v="EBP38CQ"/>
    <d v="2025-03-05T00:00:00"/>
    <m/>
    <s v="3228"/>
    <x v="3"/>
    <s v="PA"/>
    <s v="S5"/>
    <m/>
    <d v="2025-03-05T00:00:00"/>
    <d v="1899-12-30T17:42:16"/>
    <d v="2025-03-05T00:00:00"/>
    <d v="1899-12-30T17:43:38"/>
    <d v="2025-03-05T00:00:00"/>
    <d v="1899-12-30T18:05:48"/>
    <x v="0"/>
    <s v="RFCPI"/>
    <s v="8045614420"/>
    <s v="FBO"/>
    <d v="1899-12-30T00:23:32"/>
    <d v="1899-12-30T00:22:10"/>
    <d v="1899-12-30T00:01:22"/>
    <s v="Granel"/>
    <s v="E001"/>
    <x v="1"/>
    <d v="1899-12-30T00:23:32"/>
    <d v="1899-12-30T00:22:10"/>
    <n v="17"/>
    <x v="8"/>
    <x v="2"/>
    <x v="2"/>
    <n v="0"/>
    <n v="0"/>
    <s v="OK"/>
    <s v="Granel"/>
    <x v="2"/>
    <n v="0"/>
    <s v="F. ALCONERA"/>
    <s v="A"/>
    <d v="1899-12-30T00:01:22"/>
    <d v="1899-12-30T00:01:22"/>
    <s v="OK"/>
    <m/>
    <m/>
    <d v="1899-12-30T00:00:00"/>
    <d v="1899-12-30T00:23:32"/>
    <n v="4"/>
    <d v="1899-12-30T00:01:22"/>
    <n v="23.533333333329551"/>
    <n v="18"/>
    <s v="Si"/>
  </r>
  <r>
    <s v="CCAL"/>
    <s v="2025017505"/>
    <x v="0"/>
    <s v="EGD3437"/>
    <s v="EAN25XE"/>
    <d v="2025-03-05T00:00:00"/>
    <m/>
    <s v="3228"/>
    <x v="3"/>
    <s v="PA"/>
    <s v="S4"/>
    <m/>
    <d v="2025-03-05T00:00:00"/>
    <d v="1899-12-30T18:57:06"/>
    <d v="2025-03-05T00:00:00"/>
    <d v="1899-12-30T18:58:00"/>
    <d v="2025-03-05T00:00:00"/>
    <d v="1899-12-30T19:37:55"/>
    <x v="0"/>
    <s v="RFCPI"/>
    <s v="8045614421"/>
    <s v="FBO"/>
    <d v="1899-12-30T00:40:49"/>
    <d v="1899-12-30T00:39:55"/>
    <d v="1899-12-30T00:00:54"/>
    <s v="Granel"/>
    <s v="E001"/>
    <x v="1"/>
    <d v="1899-12-30T00:40:49"/>
    <d v="1899-12-30T00:39:55"/>
    <n v="18"/>
    <x v="8"/>
    <x v="2"/>
    <x v="2"/>
    <n v="0"/>
    <n v="0"/>
    <s v="OK"/>
    <s v="Granel"/>
    <x v="2"/>
    <n v="0"/>
    <s v="F. ALCONERA"/>
    <s v="A"/>
    <d v="1899-12-30T00:00:54"/>
    <d v="1899-12-30T00:00:54"/>
    <s v="OK"/>
    <m/>
    <m/>
    <d v="1899-12-30T00:00:00"/>
    <d v="1899-12-30T00:40:49"/>
    <n v="4"/>
    <d v="1899-12-30T00:00:54"/>
    <n v="40.816666666670436"/>
    <n v="19"/>
    <s v="Si"/>
  </r>
  <r>
    <s v="CCAL"/>
    <s v="2025017510"/>
    <x v="0"/>
    <s v="ELE4655"/>
    <s v="EBA72OG"/>
    <d v="2025-03-05T00:00:00"/>
    <m/>
    <s v="3228"/>
    <x v="3"/>
    <s v="PA"/>
    <s v="S4"/>
    <m/>
    <d v="2025-03-05T00:00:00"/>
    <d v="1899-12-30T20:03:32"/>
    <d v="2025-03-05T00:00:00"/>
    <d v="1899-12-30T20:04:24"/>
    <d v="2025-03-05T00:00:00"/>
    <d v="1899-12-30T20:30:13"/>
    <x v="0"/>
    <s v="RFCPI"/>
    <s v="8045614422"/>
    <s v="FBO"/>
    <d v="1899-12-30T00:26:41"/>
    <d v="1899-12-30T00:25:49"/>
    <d v="1899-12-30T00:00:52"/>
    <s v="Granel"/>
    <s v="E001"/>
    <x v="1"/>
    <d v="1899-12-30T00:26:41"/>
    <d v="1899-12-30T00:25:49"/>
    <n v="20"/>
    <x v="8"/>
    <x v="2"/>
    <x v="2"/>
    <n v="0"/>
    <n v="0"/>
    <s v="OK"/>
    <s v="Granel"/>
    <x v="2"/>
    <n v="0"/>
    <s v="F. ALCONERA"/>
    <s v="A"/>
    <d v="1899-12-30T00:00:52"/>
    <d v="1899-12-30T00:00:52"/>
    <s v="OK"/>
    <m/>
    <m/>
    <d v="1899-12-30T00:00:00"/>
    <d v="1899-12-30T00:26:41"/>
    <n v="4"/>
    <d v="1899-12-30T00:00:52"/>
    <n v="26.683333333329564"/>
    <n v="20"/>
    <s v="Si"/>
  </r>
  <r>
    <s v="CCAL"/>
    <s v="2025017513"/>
    <x v="0"/>
    <s v="EL151114"/>
    <s v="E43PC39"/>
    <d v="2025-03-05T00:00:00"/>
    <m/>
    <s v="3229"/>
    <x v="6"/>
    <s v="PA"/>
    <s v="S2"/>
    <m/>
    <d v="2025-03-05T00:00:00"/>
    <d v="1899-12-30T20:20:03"/>
    <d v="2025-03-05T00:00:00"/>
    <d v="1899-12-30T20:20:44"/>
    <d v="2025-03-05T00:00:00"/>
    <d v="1899-12-30T20:56:13"/>
    <x v="0"/>
    <s v="RFCPI"/>
    <s v="8045614423"/>
    <s v="FBO"/>
    <d v="1899-12-30T00:36:10"/>
    <d v="1899-12-30T00:35:29"/>
    <d v="1899-12-30T00:00:41"/>
    <s v="Granel"/>
    <s v="E001"/>
    <x v="1"/>
    <d v="1899-12-30T00:36:10"/>
    <d v="1899-12-30T00:35:29"/>
    <n v="20"/>
    <x v="8"/>
    <x v="2"/>
    <x v="2"/>
    <n v="0"/>
    <n v="0"/>
    <s v="OK"/>
    <s v="Granel"/>
    <x v="2"/>
    <n v="0"/>
    <s v="F. ALCONERA"/>
    <s v="A"/>
    <d v="1899-12-30T00:00:41"/>
    <d v="1899-12-30T00:00:41"/>
    <s v="OK"/>
    <m/>
    <m/>
    <d v="1899-12-30T00:00:00"/>
    <d v="1899-12-30T00:36:10"/>
    <n v="4"/>
    <d v="1899-12-30T00:00:41"/>
    <n v="36.166666666679937"/>
    <n v="20"/>
    <s v="Si"/>
  </r>
  <r>
    <s v="CCAL"/>
    <s v="2025017514"/>
    <x v="0"/>
    <s v="ELE4291"/>
    <s v="EAQ22VM"/>
    <d v="2025-03-05T00:00:00"/>
    <m/>
    <s v="3229"/>
    <x v="6"/>
    <s v="PA"/>
    <s v="S2"/>
    <m/>
    <d v="2025-03-05T00:00:00"/>
    <d v="1899-12-30T20:31:55"/>
    <d v="2025-03-05T00:00:00"/>
    <d v="1899-12-30T20:32:30"/>
    <d v="2025-03-05T00:00:00"/>
    <d v="1899-12-30T21:08:45"/>
    <x v="0"/>
    <s v="RFCPI"/>
    <s v="8045614424"/>
    <s v="FBO"/>
    <d v="1899-12-30T00:36:50"/>
    <d v="1899-12-30T00:36:15"/>
    <d v="1899-12-30T00:00:35"/>
    <s v="Granel"/>
    <s v="E001"/>
    <x v="1"/>
    <d v="1899-12-30T00:36:50"/>
    <d v="1899-12-30T00:36:15"/>
    <n v="20"/>
    <x v="8"/>
    <x v="2"/>
    <x v="2"/>
    <n v="0"/>
    <n v="0"/>
    <s v="OK"/>
    <s v="Granel"/>
    <x v="2"/>
    <n v="0"/>
    <s v="F. ALCONERA"/>
    <s v="A"/>
    <d v="1899-12-30T00:00:35"/>
    <d v="1899-12-30T00:00:35"/>
    <s v="OK"/>
    <m/>
    <m/>
    <d v="1899-12-30T00:00:00"/>
    <d v="1899-12-30T00:36:50"/>
    <n v="4"/>
    <d v="1899-12-30T00:00:35"/>
    <n v="36.83333333332795"/>
    <n v="21"/>
    <s v="Si"/>
  </r>
  <r>
    <s v="CCAL"/>
    <s v="2025017515"/>
    <x v="0"/>
    <s v="EL136328"/>
    <s v="E93SB86"/>
    <d v="2025-03-05T00:00:00"/>
    <m/>
    <s v="3230"/>
    <x v="1"/>
    <s v="PA"/>
    <s v="PA"/>
    <m/>
    <d v="2025-03-05T00:00:00"/>
    <d v="1899-12-30T20:44:37"/>
    <d v="2025-03-05T00:00:00"/>
    <d v="1899-12-30T20:45:18"/>
    <d v="2025-03-05T00:00:00"/>
    <d v="1899-12-30T21:22:55"/>
    <x v="0"/>
    <s v="RFCPI"/>
    <s v="8045614425"/>
    <s v="FBO"/>
    <d v="1899-12-30T00:38:18"/>
    <d v="1899-12-30T00:37:37"/>
    <d v="1899-12-30T00:00:41"/>
    <s v="Ensacado"/>
    <s v="E002"/>
    <x v="1"/>
    <d v="1899-12-30T00:38:18"/>
    <d v="1899-12-30T00:37:37"/>
    <n v="20"/>
    <x v="8"/>
    <x v="2"/>
    <x v="1"/>
    <n v="0"/>
    <n v="0"/>
    <s v="OK"/>
    <s v="Ensacado"/>
    <x v="2"/>
    <n v="0"/>
    <s v="F. ALCONERA"/>
    <s v="A"/>
    <d v="1899-12-30T00:00:41"/>
    <d v="1899-12-30T00:00:41"/>
    <s v="OK"/>
    <m/>
    <m/>
    <d v="1899-12-30T00:00:00"/>
    <d v="1899-12-30T00:38:18"/>
    <n v="4"/>
    <d v="1899-12-30T00:00:41"/>
    <n v="38.299999999996714"/>
    <n v="21"/>
    <s v="Si"/>
  </r>
  <r>
    <s v="CCAL"/>
    <s v="2025017519"/>
    <x v="0"/>
    <s v="EVI14284"/>
    <s v="EBQ55CN"/>
    <d v="2025-03-05T00:00:00"/>
    <m/>
    <s v="3228"/>
    <x v="3"/>
    <s v="PA"/>
    <s v="S5"/>
    <m/>
    <d v="2025-03-05T00:00:00"/>
    <d v="1899-12-30T21:13:01"/>
    <d v="2025-03-05T00:00:00"/>
    <d v="1899-12-30T21:13:32"/>
    <d v="2025-03-05T00:00:00"/>
    <d v="1899-12-30T21:33:53"/>
    <x v="0"/>
    <s v="RFCPI"/>
    <s v="8045614426"/>
    <s v="FBO"/>
    <d v="1899-12-30T00:20:52"/>
    <d v="1899-12-30T00:20:21"/>
    <d v="1899-12-30T00:00:31"/>
    <s v="Granel"/>
    <s v="E001"/>
    <x v="1"/>
    <d v="1899-12-30T00:20:52"/>
    <d v="1899-12-30T00:20:21"/>
    <n v="21"/>
    <x v="8"/>
    <x v="2"/>
    <x v="2"/>
    <n v="0"/>
    <n v="0"/>
    <s v="OK"/>
    <s v="Granel"/>
    <x v="2"/>
    <n v="0"/>
    <s v="F. ALCONERA"/>
    <s v="A"/>
    <d v="1899-12-30T00:00:31"/>
    <d v="1899-12-30T00:00:31"/>
    <s v="OK"/>
    <m/>
    <m/>
    <d v="1899-12-30T00:00:00"/>
    <d v="1899-12-30T00:20:52"/>
    <n v="4"/>
    <d v="1899-12-30T00:00:31"/>
    <n v="20.866666666665559"/>
    <n v="21"/>
    <s v="Si"/>
  </r>
  <r>
    <s v="CCAL"/>
    <s v="2025017610"/>
    <x v="0"/>
    <s v="ELE3841"/>
    <s v="EBP31XL"/>
    <d v="2025-03-06T00:00:00"/>
    <m/>
    <s v="3228"/>
    <x v="3"/>
    <s v="PA"/>
    <s v="S5"/>
    <m/>
    <d v="2025-03-06T00:00:00"/>
    <d v="1899-12-30T08:52:20"/>
    <d v="2025-03-06T00:00:00"/>
    <d v="1899-12-30T08:53:16"/>
    <d v="2025-03-06T00:00:00"/>
    <d v="1899-12-30T09:23:53"/>
    <x v="0"/>
    <s v="RFCPI"/>
    <s v="8045614427"/>
    <s v="FBO"/>
    <d v="1899-12-30T00:31:33"/>
    <d v="1899-12-30T00:30:37"/>
    <d v="1899-12-30T00:00:56"/>
    <s v="Granel"/>
    <s v="E001"/>
    <x v="1"/>
    <d v="1899-12-30T00:31:33"/>
    <d v="1899-12-30T00:30:37"/>
    <n v="8"/>
    <x v="9"/>
    <x v="2"/>
    <x v="2"/>
    <n v="0"/>
    <n v="0"/>
    <s v="OK"/>
    <s v="Granel"/>
    <x v="2"/>
    <n v="0"/>
    <s v="F. ALCONERA"/>
    <s v="A"/>
    <d v="1899-12-30T00:00:56"/>
    <d v="1899-12-30T00:00:56"/>
    <s v="OK"/>
    <m/>
    <m/>
    <d v="1899-12-30T00:00:00"/>
    <d v="1899-12-30T00:31:33"/>
    <n v="5"/>
    <d v="1899-12-30T00:00:56"/>
    <n v="31.549999999996778"/>
    <n v="9"/>
    <s v="Si"/>
  </r>
  <r>
    <s v="CCAL"/>
    <s v="2025017625"/>
    <x v="0"/>
    <s v="EL156220"/>
    <s v="E54XL56"/>
    <d v="2025-03-06T00:00:00"/>
    <m/>
    <s v="3230"/>
    <x v="1"/>
    <s v="PA"/>
    <s v="PA"/>
    <m/>
    <d v="2025-03-06T00:00:00"/>
    <d v="1899-12-30T09:10:53"/>
    <d v="2025-03-06T00:00:00"/>
    <d v="1899-12-30T09:12:47"/>
    <d v="2025-03-06T00:00:00"/>
    <d v="1899-12-30T09:57:47"/>
    <x v="0"/>
    <s v="RFCPI"/>
    <s v="8045614428"/>
    <s v="FBO"/>
    <d v="1899-12-30T00:46:54"/>
    <d v="1899-12-30T00:45:00"/>
    <d v="1899-12-30T00:01:54"/>
    <s v="Ensacado"/>
    <s v="E002"/>
    <x v="1"/>
    <d v="1899-12-30T00:46:54"/>
    <d v="1899-12-30T00:45:00"/>
    <n v="9"/>
    <x v="9"/>
    <x v="2"/>
    <x v="1"/>
    <n v="0"/>
    <n v="0"/>
    <s v="OK"/>
    <s v="Ensacado"/>
    <x v="2"/>
    <n v="0"/>
    <s v="F. ALCONERA"/>
    <s v="B"/>
    <d v="1899-12-30T00:01:54"/>
    <d v="1899-12-30T00:01:54"/>
    <s v="OK"/>
    <m/>
    <m/>
    <d v="1899-12-30T00:00:00"/>
    <d v="1899-12-30T00:46:54"/>
    <n v="5"/>
    <d v="1899-12-30T00:01:54"/>
    <n v="46.899999999993661"/>
    <n v="9"/>
    <s v="No"/>
  </r>
  <r>
    <s v="CCAL"/>
    <s v="2025017687"/>
    <x v="0"/>
    <s v="EL125138"/>
    <s v="E82UT17"/>
    <d v="2025-03-06T00:00:00"/>
    <m/>
    <s v="3229"/>
    <x v="6"/>
    <s v="PA"/>
    <s v="S2"/>
    <m/>
    <d v="2025-03-06T00:00:00"/>
    <d v="1899-12-30T10:39:48"/>
    <d v="2025-03-06T00:00:00"/>
    <d v="1899-12-30T10:42:02"/>
    <d v="2025-03-06T00:00:00"/>
    <d v="1899-12-30T11:06:46"/>
    <x v="0"/>
    <s v="RFCPI"/>
    <s v="8045614429"/>
    <s v="FBO"/>
    <d v="1899-12-30T00:26:58"/>
    <d v="1899-12-30T00:24:44"/>
    <d v="1899-12-30T00:02:14"/>
    <s v="Granel"/>
    <s v="E001"/>
    <x v="1"/>
    <d v="1899-12-30T00:26:58"/>
    <d v="1899-12-30T00:24:44"/>
    <n v="10"/>
    <x v="9"/>
    <x v="2"/>
    <x v="2"/>
    <n v="0"/>
    <n v="0"/>
    <s v="OK"/>
    <s v="Granel"/>
    <x v="2"/>
    <n v="0"/>
    <s v="F. ALCONERA"/>
    <s v="A"/>
    <d v="1899-12-30T00:02:14"/>
    <d v="1899-12-30T00:02:14"/>
    <s v="OK"/>
    <m/>
    <m/>
    <d v="1899-12-30T00:00:00"/>
    <d v="1899-12-30T00:26:58"/>
    <n v="5"/>
    <d v="1899-12-30T00:02:14"/>
    <n v="26.966666666663954"/>
    <n v="11"/>
    <s v="Si"/>
  </r>
  <r>
    <s v="CCAL"/>
    <s v="2025017754"/>
    <x v="0"/>
    <s v="EL136328"/>
    <s v="E93SB86"/>
    <d v="2025-03-06T00:00:00"/>
    <m/>
    <s v="3230"/>
    <x v="1"/>
    <s v="PA"/>
    <s v="PA"/>
    <m/>
    <d v="2025-03-06T00:00:00"/>
    <d v="1899-12-30T12:46:18"/>
    <d v="2025-03-06T00:00:00"/>
    <d v="1899-12-30T12:47:18"/>
    <d v="2025-03-06T00:00:00"/>
    <d v="1899-12-30T13:32:30"/>
    <x v="0"/>
    <s v="RFCPI"/>
    <s v="8045614430"/>
    <s v="FBO"/>
    <d v="1899-12-30T00:46:12"/>
    <d v="1899-12-30T00:45:12"/>
    <d v="1899-12-30T00:01:00"/>
    <s v="Ensacado"/>
    <s v="E002"/>
    <x v="1"/>
    <d v="1899-12-30T00:46:12"/>
    <d v="1899-12-30T00:45:12"/>
    <n v="12"/>
    <x v="9"/>
    <x v="2"/>
    <x v="1"/>
    <n v="0"/>
    <n v="0"/>
    <s v="OK"/>
    <s v="Ensacado"/>
    <x v="2"/>
    <n v="0"/>
    <s v="F. ALCONERA"/>
    <s v="B"/>
    <d v="1899-12-30T00:01:00"/>
    <d v="1899-12-30T00:01:00"/>
    <s v="OK"/>
    <m/>
    <m/>
    <d v="1899-12-30T00:00:00"/>
    <d v="1899-12-30T00:46:12"/>
    <n v="5"/>
    <d v="1899-12-30T00:01:00"/>
    <n v="46.199999999995228"/>
    <n v="13"/>
    <s v="No"/>
  </r>
  <r>
    <s v="CCAL"/>
    <s v="2025017737"/>
    <x v="0"/>
    <s v="EGD2260"/>
    <s v="E40ZB67"/>
    <d v="2025-03-06T00:00:00"/>
    <m/>
    <s v="3229"/>
    <x v="6"/>
    <s v="PA"/>
    <s v="S2"/>
    <m/>
    <d v="2025-03-06T00:00:00"/>
    <d v="1899-12-30T12:12:09"/>
    <d v="2025-03-06T00:00:00"/>
    <d v="1899-12-30T12:12:57"/>
    <d v="2025-03-06T00:00:00"/>
    <d v="1899-12-30T13:34:25"/>
    <x v="0"/>
    <s v="RFCPI"/>
    <s v="8045614431"/>
    <s v="FBO"/>
    <d v="1899-12-30T01:22:16"/>
    <d v="1899-12-30T01:21:28"/>
    <d v="1899-12-30T00:00:48"/>
    <s v="Granel"/>
    <s v="E001"/>
    <x v="1"/>
    <d v="1899-12-30T01:22:16"/>
    <d v="1899-12-30T01:21:28"/>
    <n v="12"/>
    <x v="9"/>
    <x v="2"/>
    <x v="2"/>
    <n v="0"/>
    <n v="0"/>
    <s v="OK"/>
    <s v="Granel"/>
    <x v="2"/>
    <n v="0"/>
    <s v="F. ALCONERA"/>
    <s v="B"/>
    <d v="1899-12-30T00:00:48"/>
    <d v="1899-12-30T00:00:48"/>
    <s v="OK"/>
    <m/>
    <m/>
    <d v="1899-12-30T00:00:00"/>
    <d v="1899-12-30T01:22:16"/>
    <n v="5"/>
    <d v="1899-12-30T00:00:48"/>
    <n v="82.266666666667163"/>
    <n v="13"/>
    <s v="No"/>
  </r>
  <r>
    <s v="CCAL"/>
    <s v="2025017760"/>
    <x v="0"/>
    <s v="EVI14052"/>
    <s v="EBL30QD"/>
    <d v="2025-03-06T00:00:00"/>
    <m/>
    <s v="3229"/>
    <x v="6"/>
    <s v="PA"/>
    <s v="S2"/>
    <m/>
    <d v="2025-03-06T00:00:00"/>
    <d v="1899-12-30T12:58:54"/>
    <d v="2025-03-06T00:00:00"/>
    <d v="1899-12-30T12:59:31"/>
    <d v="2025-03-06T00:00:00"/>
    <d v="1899-12-30T13:48:53"/>
    <x v="0"/>
    <s v="RFCPI"/>
    <s v="8045614432"/>
    <s v="FBO"/>
    <d v="1899-12-30T00:49:59"/>
    <d v="1899-12-30T00:49:22"/>
    <d v="1899-12-30T00:00:37"/>
    <s v="Granel"/>
    <s v="E001"/>
    <x v="1"/>
    <d v="1899-12-30T00:49:59"/>
    <d v="1899-12-30T00:49:22"/>
    <n v="12"/>
    <x v="9"/>
    <x v="2"/>
    <x v="2"/>
    <n v="0"/>
    <n v="0"/>
    <s v="OK"/>
    <s v="Granel"/>
    <x v="2"/>
    <n v="0"/>
    <s v="F. ALCONERA"/>
    <s v="B"/>
    <d v="1899-12-30T00:00:37"/>
    <d v="1899-12-30T00:00:37"/>
    <s v="OK"/>
    <m/>
    <m/>
    <d v="1899-12-30T00:00:00"/>
    <d v="1899-12-30T00:49:59"/>
    <n v="5"/>
    <d v="1899-12-30T00:00:37"/>
    <n v="49.983333333336084"/>
    <n v="13"/>
    <s v="No"/>
  </r>
  <r>
    <s v="CCAL"/>
    <s v="2025017791"/>
    <x v="0"/>
    <s v="EL217844"/>
    <s v="EBN82UN"/>
    <d v="2025-03-06T00:00:00"/>
    <m/>
    <s v="3229"/>
    <x v="6"/>
    <s v="PA"/>
    <s v="S2"/>
    <m/>
    <d v="2025-03-06T00:00:00"/>
    <d v="1899-12-30T13:44:42"/>
    <d v="2025-03-06T00:00:00"/>
    <d v="1899-12-30T13:45:38"/>
    <d v="2025-03-06T00:00:00"/>
    <d v="1899-12-30T14:06:26"/>
    <x v="0"/>
    <s v="RFCPI"/>
    <s v="8045614433"/>
    <s v="FBO"/>
    <d v="1899-12-30T00:21:44"/>
    <d v="1899-12-30T00:20:48"/>
    <d v="1899-12-30T00:00:56"/>
    <s v="Granel"/>
    <s v="E001"/>
    <x v="1"/>
    <d v="1899-12-30T00:21:44"/>
    <d v="1899-12-30T00:20:48"/>
    <n v="13"/>
    <x v="9"/>
    <x v="2"/>
    <x v="2"/>
    <n v="0"/>
    <n v="0"/>
    <s v="OK"/>
    <s v="Granel"/>
    <x v="2"/>
    <n v="0"/>
    <s v="F. ALCONERA"/>
    <s v="A"/>
    <d v="1899-12-30T00:00:56"/>
    <d v="1899-12-30T00:00:56"/>
    <s v="OK"/>
    <m/>
    <m/>
    <d v="1899-12-30T00:00:00"/>
    <d v="1899-12-30T00:21:44"/>
    <n v="5"/>
    <d v="1899-12-30T00:00:56"/>
    <n v="21.733333333343978"/>
    <n v="14"/>
    <s v="Si"/>
  </r>
  <r>
    <s v="CCAL"/>
    <s v="2025017795"/>
    <x v="0"/>
    <s v="ER0119BBW"/>
    <s v="E8837LZK"/>
    <d v="2025-03-06T00:00:00"/>
    <m/>
    <s v="3229"/>
    <x v="6"/>
    <s v="PA"/>
    <s v="S2"/>
    <m/>
    <d v="2025-03-06T00:00:00"/>
    <d v="1899-12-30T13:51:54"/>
    <d v="2025-03-06T00:00:00"/>
    <d v="1899-12-30T13:52:12"/>
    <d v="2025-03-06T00:00:00"/>
    <d v="1899-12-30T14:22:45"/>
    <x v="0"/>
    <s v="RFCPI"/>
    <s v="8045614434"/>
    <s v="FBO"/>
    <d v="1899-12-30T00:30:51"/>
    <d v="1899-12-30T00:30:33"/>
    <d v="1899-12-30T00:00:18"/>
    <s v="Granel"/>
    <s v="E001"/>
    <x v="2"/>
    <d v="1899-12-30T00:30:51"/>
    <d v="1899-12-30T00:30:33"/>
    <n v="13"/>
    <x v="9"/>
    <x v="2"/>
    <x v="2"/>
    <n v="0"/>
    <n v="0"/>
    <s v="OK"/>
    <s v="Granel"/>
    <x v="2"/>
    <n v="0"/>
    <s v="F. ALCONERA"/>
    <s v="A"/>
    <d v="1899-12-30T00:00:18"/>
    <d v="1899-12-30T00:00:18"/>
    <s v="OK"/>
    <m/>
    <m/>
    <d v="1899-12-30T00:00:00"/>
    <d v="1899-12-30T00:30:51"/>
    <n v="5"/>
    <d v="1899-12-30T00:00:18"/>
    <n v="30.849999999998268"/>
    <n v="14"/>
    <s v="Si"/>
  </r>
  <r>
    <s v="CCAL"/>
    <s v="2025017802"/>
    <x v="0"/>
    <s v="EVI10231"/>
    <s v="E66UC63"/>
    <d v="2025-03-06T00:00:00"/>
    <m/>
    <s v="3230"/>
    <x v="1"/>
    <s v="PA"/>
    <s v="PA"/>
    <m/>
    <d v="2025-03-06T00:00:00"/>
    <d v="1899-12-30T14:05:23"/>
    <d v="2025-03-06T00:00:00"/>
    <d v="1899-12-30T14:06:19"/>
    <d v="2025-03-06T00:00:00"/>
    <d v="1899-12-30T14:47:09"/>
    <x v="0"/>
    <s v="RFCPI"/>
    <s v="8045614435"/>
    <s v="FBO"/>
    <d v="1899-12-30T00:41:46"/>
    <d v="1899-12-30T00:40:50"/>
    <d v="1899-12-30T00:00:56"/>
    <s v="Ensacado"/>
    <s v="E002"/>
    <x v="1"/>
    <d v="1899-12-30T00:41:46"/>
    <d v="1899-12-30T00:40:50"/>
    <n v="14"/>
    <x v="9"/>
    <x v="2"/>
    <x v="1"/>
    <n v="0"/>
    <n v="0"/>
    <s v="OK"/>
    <s v="Ensacado"/>
    <x v="2"/>
    <n v="0"/>
    <s v="F. ALCONERA"/>
    <s v="A"/>
    <d v="1899-12-30T00:00:56"/>
    <d v="1899-12-30T00:00:56"/>
    <s v="OK"/>
    <m/>
    <m/>
    <d v="1899-12-30T00:00:00"/>
    <d v="1899-12-30T00:41:46"/>
    <n v="5"/>
    <d v="1899-12-30T00:00:56"/>
    <n v="41.766666666667227"/>
    <n v="14"/>
    <s v="Si"/>
  </r>
  <r>
    <s v="CCAL"/>
    <s v="2025017817"/>
    <x v="0"/>
    <s v="EL217845"/>
    <s v="EBN82UN"/>
    <d v="2025-03-06T00:00:00"/>
    <m/>
    <s v="3229"/>
    <x v="6"/>
    <s v="PA"/>
    <s v="S2"/>
    <m/>
    <d v="2025-03-06T00:00:00"/>
    <d v="1899-12-30T14:27:31"/>
    <d v="2025-03-06T00:00:00"/>
    <d v="1899-12-30T14:28:14"/>
    <d v="2025-03-06T00:00:00"/>
    <d v="1899-12-30T15:01:04"/>
    <x v="0"/>
    <s v="RFCPI"/>
    <s v="8045614436"/>
    <s v="FBO"/>
    <d v="1899-12-30T00:33:33"/>
    <d v="1899-12-30T00:32:50"/>
    <d v="1899-12-30T00:00:43"/>
    <s v="Granel"/>
    <s v="E001"/>
    <x v="1"/>
    <d v="1899-12-30T00:33:33"/>
    <d v="1899-12-30T00:32:50"/>
    <n v="14"/>
    <x v="9"/>
    <x v="2"/>
    <x v="2"/>
    <n v="0"/>
    <n v="0"/>
    <s v="OK"/>
    <s v="Granel"/>
    <x v="2"/>
    <n v="0"/>
    <s v="F. ALCONERA"/>
    <s v="A"/>
    <d v="1899-12-30T00:00:43"/>
    <d v="1899-12-30T00:00:43"/>
    <s v="OK"/>
    <m/>
    <m/>
    <d v="1899-12-30T00:00:00"/>
    <d v="1899-12-30T00:33:33"/>
    <n v="5"/>
    <d v="1899-12-30T00:00:43"/>
    <n v="33.549999999998526"/>
    <n v="15"/>
    <s v="Si"/>
  </r>
  <r>
    <s v="CCAL"/>
    <s v="2025017839"/>
    <x v="0"/>
    <s v="EGD4483"/>
    <s v="EBM91HC"/>
    <d v="2025-03-06T00:00:00"/>
    <m/>
    <s v="3229"/>
    <x v="6"/>
    <s v="PA"/>
    <s v="S2"/>
    <m/>
    <d v="2025-03-06T00:00:00"/>
    <d v="1899-12-30T15:36:41"/>
    <d v="2025-03-06T00:00:00"/>
    <d v="1899-12-30T15:37:26"/>
    <d v="2025-03-06T00:00:00"/>
    <d v="1899-12-30T16:04:55"/>
    <x v="0"/>
    <s v="RFCPI"/>
    <s v="8045614437"/>
    <s v="FBO"/>
    <d v="1899-12-30T00:28:14"/>
    <d v="1899-12-30T00:27:29"/>
    <d v="1899-12-30T00:00:45"/>
    <s v="Granel"/>
    <s v="E001"/>
    <x v="1"/>
    <d v="1899-12-30T00:28:14"/>
    <d v="1899-12-30T00:27:29"/>
    <n v="15"/>
    <x v="9"/>
    <x v="2"/>
    <x v="2"/>
    <n v="0"/>
    <n v="0"/>
    <s v="OK"/>
    <s v="Granel"/>
    <x v="2"/>
    <n v="0"/>
    <s v="F. ALCONERA"/>
    <s v="A"/>
    <d v="1899-12-30T00:00:45"/>
    <d v="1899-12-30T00:00:45"/>
    <s v="OK"/>
    <m/>
    <m/>
    <d v="1899-12-30T00:00:00"/>
    <d v="1899-12-30T00:28:14"/>
    <n v="5"/>
    <d v="1899-12-30T00:00:45"/>
    <n v="28.233333333331245"/>
    <n v="16"/>
    <s v="Si"/>
  </r>
  <r>
    <s v="CCAL"/>
    <s v="2025017842"/>
    <x v="0"/>
    <s v="EP106881"/>
    <s v="EAI74AZ"/>
    <d v="2025-03-06T00:00:00"/>
    <m/>
    <s v="3229"/>
    <x v="6"/>
    <s v="PA"/>
    <s v="S2"/>
    <m/>
    <d v="2025-03-06T00:00:00"/>
    <d v="1899-12-30T15:50:11"/>
    <d v="2025-03-06T00:00:00"/>
    <d v="1899-12-30T15:50:52"/>
    <d v="2025-03-06T00:00:00"/>
    <d v="1899-12-30T16:26:28"/>
    <x v="0"/>
    <s v="RFCPI"/>
    <s v="8045614438"/>
    <s v="FBO"/>
    <d v="1899-12-30T00:36:17"/>
    <d v="1899-12-30T00:35:36"/>
    <d v="1899-12-30T00:00:41"/>
    <s v="Granel"/>
    <s v="E001"/>
    <x v="1"/>
    <d v="1899-12-30T00:36:17"/>
    <d v="1899-12-30T00:35:36"/>
    <n v="15"/>
    <x v="9"/>
    <x v="2"/>
    <x v="2"/>
    <n v="0"/>
    <n v="0"/>
    <s v="OK"/>
    <s v="Granel"/>
    <x v="2"/>
    <n v="0"/>
    <s v="F. ALCONERA"/>
    <s v="A"/>
    <d v="1899-12-30T00:00:41"/>
    <d v="1899-12-30T00:00:41"/>
    <s v="OK"/>
    <m/>
    <m/>
    <d v="1899-12-30T00:00:00"/>
    <d v="1899-12-30T00:36:17"/>
    <n v="5"/>
    <d v="1899-12-30T00:00:41"/>
    <n v="36.283333333334419"/>
    <n v="16"/>
    <s v="Si"/>
  </r>
  <r>
    <s v="CCAL"/>
    <s v="2025017865"/>
    <x v="0"/>
    <s v="ER6908BDF"/>
    <s v="E7040MXS"/>
    <d v="2025-03-06T00:00:00"/>
    <m/>
    <s v="3230"/>
    <x v="1"/>
    <s v="PA"/>
    <s v="PA"/>
    <m/>
    <d v="2025-03-06T00:00:00"/>
    <d v="1899-12-30T16:38:06"/>
    <d v="2025-03-06T00:00:00"/>
    <d v="1899-12-30T16:38:19"/>
    <d v="2025-03-06T00:00:00"/>
    <d v="1899-12-30T17:12:19"/>
    <x v="0"/>
    <s v="RFCPI"/>
    <s v="8045614439"/>
    <s v="FBO"/>
    <d v="1899-12-30T00:34:13"/>
    <d v="1899-12-30T00:34:00"/>
    <d v="1899-12-30T00:00:13"/>
    <s v="Ensacado"/>
    <s v="E002"/>
    <x v="2"/>
    <d v="1899-12-30T00:34:13"/>
    <d v="1899-12-30T00:34:00"/>
    <n v="16"/>
    <x v="9"/>
    <x v="2"/>
    <x v="1"/>
    <n v="0"/>
    <n v="0"/>
    <s v="OK"/>
    <s v="Ensacado"/>
    <x v="2"/>
    <n v="0"/>
    <s v="F. ALCONERA"/>
    <s v="A"/>
    <d v="1899-12-30T00:00:13"/>
    <d v="1899-12-30T00:00:13"/>
    <s v="OK"/>
    <m/>
    <m/>
    <d v="1899-12-30T00:00:00"/>
    <d v="1899-12-30T00:34:13"/>
    <n v="5"/>
    <d v="1899-12-30T00:00:13"/>
    <n v="34.216666666660771"/>
    <n v="17"/>
    <s v="Si"/>
  </r>
  <r>
    <s v="CCAL"/>
    <s v="2025017885"/>
    <x v="0"/>
    <s v="EC67241"/>
    <s v="E92VG76"/>
    <d v="2025-03-06T00:00:00"/>
    <m/>
    <s v="3230"/>
    <x v="1"/>
    <s v="PA"/>
    <s v="PA"/>
    <m/>
    <d v="2025-03-06T00:00:00"/>
    <d v="1899-12-30T17:22:03"/>
    <d v="2025-03-06T00:00:00"/>
    <d v="1899-12-30T17:22:43"/>
    <d v="2025-03-06T00:00:00"/>
    <d v="1899-12-30T17:40:00"/>
    <x v="0"/>
    <s v="RFCPI"/>
    <s v="8045614440"/>
    <s v="FBO"/>
    <d v="1899-12-30T00:17:57"/>
    <d v="1899-12-30T00:17:17"/>
    <d v="1899-12-30T00:00:40"/>
    <s v="Ensacado"/>
    <s v="E002"/>
    <x v="1"/>
    <d v="1899-12-30T00:17:57"/>
    <d v="1899-12-30T00:17:17"/>
    <n v="17"/>
    <x v="9"/>
    <x v="2"/>
    <x v="1"/>
    <n v="0"/>
    <n v="0"/>
    <s v="OK"/>
    <s v="Ensacado"/>
    <x v="2"/>
    <n v="0"/>
    <s v="F. ALCONERA"/>
    <s v="A"/>
    <d v="1899-12-30T00:00:40"/>
    <d v="1899-12-30T00:00:40"/>
    <s v="OK"/>
    <m/>
    <m/>
    <d v="1899-12-30T00:00:00"/>
    <d v="1899-12-30T00:17:57"/>
    <n v="5"/>
    <d v="1899-12-30T00:00:40"/>
    <n v="17.950000000003286"/>
    <n v="17"/>
    <s v="Si"/>
  </r>
  <r>
    <s v="CCAL"/>
    <s v="2025017893"/>
    <x v="0"/>
    <s v="ESE2039"/>
    <s v="EAV11BG"/>
    <d v="2025-03-06T00:00:00"/>
    <m/>
    <s v="3230"/>
    <x v="1"/>
    <s v="PA"/>
    <s v="PA"/>
    <m/>
    <d v="2025-03-06T00:00:00"/>
    <d v="1899-12-30T17:38:06"/>
    <d v="2025-03-06T00:00:00"/>
    <d v="1899-12-30T17:38:46"/>
    <d v="2025-03-06T00:00:00"/>
    <d v="1899-12-30T18:11:27"/>
    <x v="0"/>
    <s v="RFCPI"/>
    <s v="8045614441"/>
    <s v="FBO"/>
    <d v="1899-12-30T00:33:21"/>
    <d v="1899-12-30T00:32:41"/>
    <d v="1899-12-30T00:00:40"/>
    <s v="Ensacado"/>
    <s v="E002"/>
    <x v="1"/>
    <d v="1899-12-30T00:33:21"/>
    <d v="1899-12-30T00:32:41"/>
    <n v="17"/>
    <x v="9"/>
    <x v="2"/>
    <x v="1"/>
    <n v="0"/>
    <n v="0"/>
    <s v="OK"/>
    <s v="Ensacado"/>
    <x v="2"/>
    <n v="0"/>
    <s v="F. ALCONERA"/>
    <s v="A"/>
    <d v="1899-12-30T00:00:40"/>
    <d v="1899-12-30T00:00:40"/>
    <s v="OK"/>
    <m/>
    <m/>
    <d v="1899-12-30T00:00:00"/>
    <d v="1899-12-30T00:33:21"/>
    <n v="5"/>
    <d v="1899-12-30T00:00:40"/>
    <n v="33.349999999996896"/>
    <n v="18"/>
    <s v="Si"/>
  </r>
  <r>
    <s v="CCAL"/>
    <s v="2025017915"/>
    <x v="0"/>
    <s v="EL154708"/>
    <s v="E65QD42"/>
    <d v="2025-03-06T00:00:00"/>
    <m/>
    <s v="3229"/>
    <x v="6"/>
    <s v="PA"/>
    <s v="S2"/>
    <m/>
    <d v="2025-03-06T00:00:00"/>
    <d v="1899-12-30T19:28:18"/>
    <d v="2025-03-06T00:00:00"/>
    <d v="1899-12-30T19:29:14"/>
    <d v="2025-03-06T00:00:00"/>
    <d v="1899-12-30T19:51:40"/>
    <x v="0"/>
    <s v="RFCPI"/>
    <s v="8045614442"/>
    <s v="FBO"/>
    <d v="1899-12-30T00:23:22"/>
    <d v="1899-12-30T00:22:26"/>
    <d v="1899-12-30T00:00:56"/>
    <s v="Granel"/>
    <s v="E001"/>
    <x v="1"/>
    <d v="1899-12-30T00:23:22"/>
    <d v="1899-12-30T00:22:26"/>
    <n v="19"/>
    <x v="9"/>
    <x v="2"/>
    <x v="2"/>
    <n v="0"/>
    <n v="0"/>
    <s v="OK"/>
    <s v="Granel"/>
    <x v="2"/>
    <n v="0"/>
    <s v="F. ALCONERA"/>
    <s v="A"/>
    <d v="1899-12-30T00:00:56"/>
    <d v="1899-12-30T00:00:56"/>
    <s v="OK"/>
    <m/>
    <m/>
    <d v="1899-12-30T00:00:00"/>
    <d v="1899-12-30T00:23:22"/>
    <n v="5"/>
    <d v="1899-12-30T00:00:56"/>
    <n v="23.36666666667842"/>
    <n v="19"/>
    <s v="Si"/>
  </r>
  <r>
    <s v="CCAL"/>
    <s v="2025017916"/>
    <x v="0"/>
    <s v="ELE4364"/>
    <s v="EAJ68DG"/>
    <d v="2025-03-06T00:00:00"/>
    <m/>
    <s v="3228"/>
    <x v="3"/>
    <s v="PA"/>
    <s v="S4"/>
    <m/>
    <d v="2025-03-06T00:00:00"/>
    <d v="1899-12-30T19:44:39"/>
    <d v="2025-03-06T00:00:00"/>
    <d v="1899-12-30T19:45:19"/>
    <d v="2025-03-06T00:00:00"/>
    <d v="1899-12-30T20:14:56"/>
    <x v="0"/>
    <s v="RFCPI"/>
    <s v="8045614443"/>
    <s v="FBO"/>
    <d v="1899-12-30T00:30:17"/>
    <d v="1899-12-30T00:29:37"/>
    <d v="1899-12-30T00:00:40"/>
    <s v="Granel"/>
    <s v="E001"/>
    <x v="1"/>
    <d v="1899-12-30T00:30:17"/>
    <d v="1899-12-30T00:29:37"/>
    <n v="19"/>
    <x v="9"/>
    <x v="2"/>
    <x v="2"/>
    <n v="0"/>
    <n v="0"/>
    <s v="OK"/>
    <s v="Granel"/>
    <x v="2"/>
    <n v="0"/>
    <s v="F. ALCONERA"/>
    <s v="A"/>
    <d v="1899-12-30T00:00:40"/>
    <d v="1899-12-30T00:00:40"/>
    <s v="OK"/>
    <m/>
    <m/>
    <d v="1899-12-30T00:00:00"/>
    <d v="1899-12-30T00:30:17"/>
    <n v="5"/>
    <d v="1899-12-30T00:00:40"/>
    <n v="30.283333333329487"/>
    <n v="20"/>
    <s v="Si"/>
  </r>
  <r>
    <s v="CCAL"/>
    <s v="2025017917"/>
    <x v="0"/>
    <s v="EGD3810"/>
    <s v="EAR70XV"/>
    <d v="2025-03-06T00:00:00"/>
    <m/>
    <s v="3228"/>
    <x v="3"/>
    <s v="PA"/>
    <s v="S4"/>
    <m/>
    <d v="2025-03-06T00:00:00"/>
    <d v="1899-12-30T21:18:02"/>
    <d v="2025-03-06T00:00:00"/>
    <d v="1899-12-30T21:18:59"/>
    <d v="2025-03-06T00:00:00"/>
    <d v="1899-12-30T21:49:28"/>
    <x v="0"/>
    <s v="RFCPI"/>
    <s v="8045614444"/>
    <s v="FBO"/>
    <d v="1899-12-30T00:31:26"/>
    <d v="1899-12-30T00:30:29"/>
    <d v="1899-12-30T00:00:57"/>
    <s v="Granel"/>
    <s v="E001"/>
    <x v="1"/>
    <d v="1899-12-30T00:31:26"/>
    <d v="1899-12-30T00:30:29"/>
    <n v="21"/>
    <x v="9"/>
    <x v="2"/>
    <x v="2"/>
    <n v="0"/>
    <n v="0"/>
    <s v="OK"/>
    <s v="Granel"/>
    <x v="2"/>
    <n v="0"/>
    <s v="F. ALCONERA"/>
    <s v="A"/>
    <d v="1899-12-30T00:00:57"/>
    <d v="1899-12-30T00:00:57"/>
    <s v="OK"/>
    <m/>
    <m/>
    <d v="1899-12-30T00:00:00"/>
    <d v="1899-12-30T00:31:26"/>
    <n v="5"/>
    <d v="1899-12-30T00:00:57"/>
    <n v="31.433333333327909"/>
    <n v="21"/>
    <s v="Si"/>
  </r>
  <r>
    <s v="CCAL"/>
    <s v="2025017937"/>
    <x v="0"/>
    <s v="E13662"/>
    <s v="EAQ58SB"/>
    <d v="2025-03-07T00:00:00"/>
    <m/>
    <s v="3229"/>
    <x v="6"/>
    <s v="PA"/>
    <s v="S2"/>
    <m/>
    <d v="2025-03-07T00:00:00"/>
    <d v="1899-12-30T06:35:32"/>
    <d v="2025-03-07T00:00:00"/>
    <d v="1899-12-30T06:36:10"/>
    <d v="2025-03-07T00:00:00"/>
    <d v="1899-12-30T06:59:48"/>
    <x v="0"/>
    <s v="RFCPI"/>
    <s v="8045614445"/>
    <s v="FBO"/>
    <d v="1899-12-30T00:24:16"/>
    <d v="1899-12-30T00:23:38"/>
    <d v="1899-12-30T00:00:38"/>
    <s v="Granel"/>
    <s v="E001"/>
    <x v="1"/>
    <d v="1899-12-30T00:24:16"/>
    <d v="1899-12-30T00:23:38"/>
    <n v="6"/>
    <x v="10"/>
    <x v="2"/>
    <x v="2"/>
    <n v="0"/>
    <n v="0"/>
    <s v="OK"/>
    <s v="Granel"/>
    <x v="2"/>
    <n v="0"/>
    <s v="F. ALCONERA"/>
    <s v="A"/>
    <d v="1899-12-30T00:00:38"/>
    <d v="1899-12-30T00:00:38"/>
    <s v="OK"/>
    <m/>
    <m/>
    <d v="1899-12-30T00:00:00"/>
    <d v="1899-12-30T00:24:16"/>
    <n v="6"/>
    <d v="1899-12-30T00:00:38"/>
    <n v="24.266666666664012"/>
    <n v="6"/>
    <s v="Si"/>
  </r>
  <r>
    <s v="CCAL"/>
    <s v="2025018010"/>
    <x v="0"/>
    <s v="ER6802BDD"/>
    <s v="E6634MJP"/>
    <d v="2025-03-07T00:00:00"/>
    <m/>
    <s v="3230"/>
    <x v="1"/>
    <s v="PA"/>
    <s v="PA"/>
    <m/>
    <d v="2025-03-07T00:00:00"/>
    <d v="1899-12-30T09:16:48"/>
    <d v="2025-03-07T00:00:00"/>
    <d v="1899-12-30T09:17:05"/>
    <d v="2025-03-07T00:00:00"/>
    <d v="1899-12-30T10:07:10"/>
    <x v="0"/>
    <s v="RFCPI"/>
    <s v="8045614446"/>
    <s v="FBO"/>
    <d v="1899-12-30T00:50:22"/>
    <d v="1899-12-30T00:50:05"/>
    <d v="1899-12-30T00:00:17"/>
    <s v="Ensacado"/>
    <s v="E002"/>
    <x v="2"/>
    <d v="1899-12-30T00:50:22"/>
    <d v="1899-12-30T00:50:05"/>
    <n v="9"/>
    <x v="10"/>
    <x v="2"/>
    <x v="1"/>
    <n v="0"/>
    <n v="0"/>
    <s v="OK"/>
    <s v="Ensacado"/>
    <x v="2"/>
    <n v="0"/>
    <s v="F. ALCONERA"/>
    <s v="B"/>
    <d v="1899-12-30T00:00:17"/>
    <d v="1899-12-30T00:00:17"/>
    <s v="OK"/>
    <m/>
    <m/>
    <d v="1899-12-30T00:00:00"/>
    <d v="1899-12-30T00:50:22"/>
    <n v="6"/>
    <d v="1899-12-30T00:00:17"/>
    <n v="50.36666666666401"/>
    <n v="10"/>
    <s v="No"/>
  </r>
  <r>
    <s v="CCAL"/>
    <s v="2025018013"/>
    <x v="0"/>
    <s v="EL181396"/>
    <s v="EAH17JJ"/>
    <d v="2025-03-07T00:00:00"/>
    <m/>
    <s v="3229"/>
    <x v="6"/>
    <s v="PA"/>
    <s v="S2"/>
    <m/>
    <d v="2025-03-07T00:00:00"/>
    <d v="1899-12-30T09:19:49"/>
    <d v="2025-03-07T00:00:00"/>
    <d v="1899-12-30T09:20:51"/>
    <d v="2025-03-07T00:00:00"/>
    <d v="1899-12-30T10:17:16"/>
    <x v="0"/>
    <s v="RFCPI"/>
    <s v="8045614447"/>
    <s v="FBO"/>
    <d v="1899-12-30T00:57:27"/>
    <d v="1899-12-30T00:56:25"/>
    <d v="1899-12-30T00:01:02"/>
    <s v="Granel"/>
    <s v="E001"/>
    <x v="1"/>
    <d v="1899-12-30T00:57:27"/>
    <d v="1899-12-30T00:56:25"/>
    <n v="9"/>
    <x v="10"/>
    <x v="2"/>
    <x v="2"/>
    <n v="0"/>
    <n v="0"/>
    <s v="OK"/>
    <s v="Granel"/>
    <x v="2"/>
    <n v="0"/>
    <s v="F. ALCONERA"/>
    <s v="B"/>
    <d v="1899-12-30T00:01:02"/>
    <d v="1899-12-30T00:01:02"/>
    <s v="OK"/>
    <m/>
    <m/>
    <d v="1899-12-30T00:00:00"/>
    <d v="1899-12-30T00:57:27"/>
    <n v="6"/>
    <d v="1899-12-30T00:01:02"/>
    <n v="57.450000000009538"/>
    <n v="10"/>
    <s v="No"/>
  </r>
  <r>
    <s v="CCAL"/>
    <s v="2025018041"/>
    <x v="0"/>
    <s v="EGD4483"/>
    <s v="EBM91HC"/>
    <d v="2025-03-07T00:00:00"/>
    <m/>
    <s v="3229"/>
    <x v="6"/>
    <s v="PA"/>
    <s v="S2"/>
    <m/>
    <d v="2025-03-07T00:00:00"/>
    <d v="1899-12-30T09:51:09"/>
    <d v="2025-03-07T00:00:00"/>
    <d v="1899-12-30T09:51:56"/>
    <d v="2025-03-07T00:00:00"/>
    <d v="1899-12-30T10:31:39"/>
    <x v="0"/>
    <s v="RFCPI"/>
    <s v="8045614448"/>
    <s v="FBO"/>
    <d v="1899-12-30T00:40:30"/>
    <d v="1899-12-30T00:39:43"/>
    <d v="1899-12-30T00:00:47"/>
    <s v="Granel"/>
    <s v="E001"/>
    <x v="1"/>
    <d v="1899-12-30T00:40:30"/>
    <d v="1899-12-30T00:39:43"/>
    <n v="9"/>
    <x v="10"/>
    <x v="2"/>
    <x v="2"/>
    <n v="0"/>
    <n v="0"/>
    <s v="OK"/>
    <s v="Granel"/>
    <x v="2"/>
    <n v="0"/>
    <s v="F. ALCONERA"/>
    <s v="A"/>
    <d v="1899-12-30T00:00:47"/>
    <d v="1899-12-30T00:00:47"/>
    <s v="OK"/>
    <m/>
    <m/>
    <d v="1899-12-30T00:00:00"/>
    <d v="1899-12-30T00:40:30"/>
    <n v="6"/>
    <d v="1899-12-30T00:00:47"/>
    <n v="40.500000000000014"/>
    <n v="10"/>
    <s v="Si"/>
  </r>
  <r>
    <s v="CCAL"/>
    <s v="2025018045"/>
    <x v="0"/>
    <s v="EBR10240"/>
    <s v="E55RN60"/>
    <d v="2025-03-07T00:00:00"/>
    <m/>
    <s v="3228"/>
    <x v="3"/>
    <s v="PA"/>
    <s v="S4"/>
    <m/>
    <d v="2025-03-07T00:00:00"/>
    <d v="1899-12-30T09:58:49"/>
    <d v="2025-03-07T00:00:00"/>
    <d v="1899-12-30T09:59:21"/>
    <d v="2025-03-07T00:00:00"/>
    <d v="1899-12-30T10:37:50"/>
    <x v="0"/>
    <s v="RFCPI"/>
    <s v="8045614449"/>
    <s v="FBO"/>
    <d v="1899-12-30T00:39:01"/>
    <d v="1899-12-30T00:38:29"/>
    <d v="1899-12-30T00:00:32"/>
    <s v="Granel"/>
    <s v="E001"/>
    <x v="1"/>
    <d v="1899-12-30T00:39:01"/>
    <d v="1899-12-30T00:38:29"/>
    <n v="9"/>
    <x v="10"/>
    <x v="2"/>
    <x v="2"/>
    <n v="0"/>
    <n v="0"/>
    <s v="OK"/>
    <s v="Granel"/>
    <x v="2"/>
    <n v="0"/>
    <s v="F. ALCONERA"/>
    <s v="A"/>
    <d v="1899-12-30T00:00:32"/>
    <d v="1899-12-30T00:00:32"/>
    <s v="OK"/>
    <m/>
    <m/>
    <d v="1899-12-30T00:00:00"/>
    <d v="1899-12-30T00:39:01"/>
    <n v="6"/>
    <d v="1899-12-30T00:00:32"/>
    <n v="39.016666666656008"/>
    <n v="10"/>
    <s v="Si"/>
  </r>
  <r>
    <s v="CCAL"/>
    <s v="2025018053"/>
    <x v="0"/>
    <s v="EVI14284"/>
    <s v="EBQ55CN"/>
    <d v="2025-03-07T00:00:00"/>
    <m/>
    <s v="3229"/>
    <x v="6"/>
    <s v="PA"/>
    <s v="S2"/>
    <m/>
    <d v="2025-03-07T00:00:00"/>
    <d v="1899-12-30T10:23:59"/>
    <d v="2025-03-07T00:00:00"/>
    <d v="1899-12-30T10:24:42"/>
    <d v="2025-03-07T00:00:00"/>
    <d v="1899-12-30T10:50:22"/>
    <x v="0"/>
    <s v="RFCPI"/>
    <s v="8045614450"/>
    <s v="FBO"/>
    <d v="1899-12-30T00:26:23"/>
    <d v="1899-12-30T00:25:40"/>
    <d v="1899-12-30T00:00:43"/>
    <s v="Granel"/>
    <s v="E001"/>
    <x v="1"/>
    <d v="1899-12-30T00:26:23"/>
    <d v="1899-12-30T00:25:40"/>
    <n v="10"/>
    <x v="10"/>
    <x v="2"/>
    <x v="2"/>
    <n v="0"/>
    <n v="0"/>
    <s v="OK"/>
    <s v="Granel"/>
    <x v="2"/>
    <n v="0"/>
    <s v="F. ALCONERA"/>
    <s v="A"/>
    <d v="1899-12-30T00:00:43"/>
    <d v="1899-12-30T00:00:43"/>
    <s v="OK"/>
    <m/>
    <m/>
    <d v="1899-12-30T00:00:00"/>
    <d v="1899-12-30T00:26:23"/>
    <n v="6"/>
    <d v="1899-12-30T00:00:43"/>
    <n v="26.383333333334473"/>
    <n v="10"/>
    <s v="Si"/>
  </r>
  <r>
    <s v="CCAL"/>
    <s v="2025018060"/>
    <x v="0"/>
    <s v="EVI14516"/>
    <s v="EBP38CQ"/>
    <d v="2025-03-07T00:00:00"/>
    <m/>
    <s v="3229"/>
    <x v="6"/>
    <s v="PA"/>
    <s v="S2"/>
    <m/>
    <d v="2025-03-07T00:00:00"/>
    <d v="1899-12-30T10:34:13"/>
    <d v="2025-03-07T00:00:00"/>
    <d v="1899-12-30T10:35:01"/>
    <d v="2025-03-07T00:00:00"/>
    <d v="1899-12-30T11:02:19"/>
    <x v="0"/>
    <s v="RFCPI"/>
    <s v="8045614451"/>
    <s v="FBO"/>
    <d v="1899-12-30T00:28:06"/>
    <d v="1899-12-30T00:27:18"/>
    <d v="1899-12-30T00:00:48"/>
    <s v="Granel"/>
    <s v="E001"/>
    <x v="1"/>
    <d v="1899-12-30T00:28:06"/>
    <d v="1899-12-30T00:27:18"/>
    <n v="10"/>
    <x v="10"/>
    <x v="2"/>
    <x v="2"/>
    <n v="0"/>
    <n v="0"/>
    <s v="OK"/>
    <s v="Granel"/>
    <x v="2"/>
    <n v="0"/>
    <s v="F. ALCONERA"/>
    <s v="A"/>
    <d v="1899-12-30T00:00:48"/>
    <d v="1899-12-30T00:00:48"/>
    <s v="OK"/>
    <m/>
    <m/>
    <d v="1899-12-30T00:00:00"/>
    <d v="1899-12-30T00:28:06"/>
    <n v="6"/>
    <d v="1899-12-30T00:00:48"/>
    <n v="28.100000000001593"/>
    <n v="11"/>
    <s v="Si"/>
  </r>
  <r>
    <s v="CCAL"/>
    <s v="2025018054"/>
    <x v="0"/>
    <s v="ELE4663"/>
    <s v="EAQ15FM"/>
    <d v="2025-03-07T00:00:00"/>
    <m/>
    <s v="3228"/>
    <x v="3"/>
    <s v="PA"/>
    <s v="S5"/>
    <m/>
    <d v="2025-03-07T00:00:00"/>
    <d v="1899-12-30T10:25:38"/>
    <d v="2025-03-07T00:00:00"/>
    <d v="1899-12-30T10:26:41"/>
    <d v="2025-03-07T00:00:00"/>
    <d v="1899-12-30T11:04:39"/>
    <x v="0"/>
    <s v="RFCPI"/>
    <s v="8045614452"/>
    <s v="FBO"/>
    <d v="1899-12-30T00:39:01"/>
    <d v="1899-12-30T00:37:58"/>
    <d v="1899-12-30T00:01:03"/>
    <s v="Granel"/>
    <s v="E001"/>
    <x v="1"/>
    <d v="1899-12-30T00:39:01"/>
    <d v="1899-12-30T00:37:58"/>
    <n v="10"/>
    <x v="10"/>
    <x v="2"/>
    <x v="2"/>
    <n v="0"/>
    <n v="0"/>
    <s v="OK"/>
    <s v="Granel"/>
    <x v="2"/>
    <n v="0"/>
    <s v="F. ALCONERA"/>
    <s v="A"/>
    <d v="1899-12-30T00:01:03"/>
    <d v="1899-12-30T00:01:03"/>
    <s v="OK"/>
    <m/>
    <m/>
    <d v="1899-12-30T00:00:00"/>
    <d v="1899-12-30T00:39:01"/>
    <n v="6"/>
    <d v="1899-12-30T00:01:03"/>
    <n v="39.016666666670396"/>
    <n v="11"/>
    <s v="Si"/>
  </r>
  <r>
    <s v="CCAL"/>
    <s v="2025018070"/>
    <x v="0"/>
    <s v="EBR10380"/>
    <s v="EBI91DF"/>
    <d v="2025-03-07T00:00:00"/>
    <m/>
    <s v="3228"/>
    <x v="3"/>
    <s v="PA"/>
    <s v="S4"/>
    <m/>
    <d v="2025-03-07T00:00:00"/>
    <d v="1899-12-30T10:46:14"/>
    <d v="2025-03-07T00:00:00"/>
    <d v="1899-12-30T10:46:50"/>
    <d v="2025-03-07T00:00:00"/>
    <d v="1899-12-30T11:15:37"/>
    <x v="0"/>
    <s v="RFCPI"/>
    <s v="8045614453"/>
    <s v="FBO"/>
    <d v="1899-12-30T00:29:23"/>
    <d v="1899-12-30T00:28:47"/>
    <d v="1899-12-30T00:00:36"/>
    <s v="Granel"/>
    <s v="E001"/>
    <x v="1"/>
    <d v="1899-12-30T00:29:23"/>
    <d v="1899-12-30T00:28:47"/>
    <n v="10"/>
    <x v="10"/>
    <x v="2"/>
    <x v="2"/>
    <n v="0"/>
    <n v="0"/>
    <s v="OK"/>
    <s v="Granel"/>
    <x v="2"/>
    <n v="0"/>
    <s v="F. ALCONERA"/>
    <s v="A"/>
    <d v="1899-12-30T00:00:36"/>
    <d v="1899-12-30T00:00:36"/>
    <s v="OK"/>
    <m/>
    <m/>
    <d v="1899-12-30T00:00:00"/>
    <d v="1899-12-30T00:29:23"/>
    <n v="6"/>
    <d v="1899-12-30T00:00:36"/>
    <n v="29.383333333329585"/>
    <n v="11"/>
    <s v="Si"/>
  </r>
  <r>
    <s v="CCAL"/>
    <s v="2025018063"/>
    <x v="0"/>
    <s v="ELE4020"/>
    <s v="E98ZU81"/>
    <d v="2025-03-07T00:00:00"/>
    <m/>
    <s v="3230"/>
    <x v="1"/>
    <s v="PA"/>
    <s v="PA"/>
    <m/>
    <d v="2025-03-07T00:00:00"/>
    <d v="1899-12-30T10:38:20"/>
    <d v="2025-03-07T00:00:00"/>
    <d v="1899-12-30T10:39:26"/>
    <d v="2025-03-07T00:00:00"/>
    <d v="1899-12-30T11:31:48"/>
    <x v="0"/>
    <s v="RFCPI"/>
    <s v="8045614454"/>
    <s v="FBO"/>
    <d v="1899-12-30T00:53:28"/>
    <d v="1899-12-30T00:52:22"/>
    <d v="1899-12-30T00:01:06"/>
    <s v="Ensacado"/>
    <s v="E002"/>
    <x v="1"/>
    <d v="1899-12-30T00:53:28"/>
    <d v="1899-12-30T00:52:22"/>
    <n v="10"/>
    <x v="10"/>
    <x v="2"/>
    <x v="1"/>
    <n v="0"/>
    <n v="0"/>
    <s v="OK"/>
    <s v="Ensacado"/>
    <x v="2"/>
    <n v="0"/>
    <s v="F. ALCONERA"/>
    <s v="B"/>
    <d v="1899-12-30T00:01:06"/>
    <d v="1899-12-30T00:01:06"/>
    <s v="OK"/>
    <m/>
    <m/>
    <d v="1899-12-30T00:00:00"/>
    <d v="1899-12-30T00:53:28"/>
    <n v="6"/>
    <d v="1899-12-30T00:01:06"/>
    <n v="53.466666666667216"/>
    <n v="11"/>
    <s v="No"/>
  </r>
  <r>
    <s v="CCAL"/>
    <s v="2025018086"/>
    <x v="0"/>
    <s v="EGD3437"/>
    <s v="EAN25XE"/>
    <d v="2025-03-07T00:00:00"/>
    <m/>
    <s v="3228"/>
    <x v="3"/>
    <s v="PA"/>
    <s v="S5"/>
    <m/>
    <d v="2025-03-07T00:00:00"/>
    <d v="1899-12-30T11:21:20"/>
    <d v="2025-03-07T00:00:00"/>
    <d v="1899-12-30T11:22:00"/>
    <d v="2025-03-07T00:00:00"/>
    <d v="1899-12-30T11:46:22"/>
    <x v="0"/>
    <s v="RFCPI"/>
    <s v="8045614455"/>
    <s v="FBO"/>
    <d v="1899-12-30T00:25:02"/>
    <d v="1899-12-30T00:24:22"/>
    <d v="1899-12-30T00:00:40"/>
    <s v="Granel"/>
    <s v="E001"/>
    <x v="1"/>
    <d v="1899-12-30T00:25:02"/>
    <d v="1899-12-30T00:24:22"/>
    <n v="11"/>
    <x v="10"/>
    <x v="2"/>
    <x v="2"/>
    <n v="0"/>
    <n v="0"/>
    <s v="OK"/>
    <s v="Granel"/>
    <x v="2"/>
    <n v="0"/>
    <s v="F. ALCONERA"/>
    <s v="A"/>
    <d v="1899-12-30T00:00:40"/>
    <d v="1899-12-30T00:00:40"/>
    <s v="OK"/>
    <m/>
    <m/>
    <d v="1899-12-30T00:00:00"/>
    <d v="1899-12-30T00:25:02"/>
    <n v="6"/>
    <d v="1899-12-30T00:00:40"/>
    <n v="25.033333333334422"/>
    <n v="11"/>
    <s v="Si"/>
  </r>
  <r>
    <s v="CCAL"/>
    <s v="2025018094"/>
    <x v="0"/>
    <s v="ESE11475"/>
    <s v="E11RE48"/>
    <d v="2025-03-07T00:00:00"/>
    <m/>
    <s v="3228"/>
    <x v="3"/>
    <s v="PA"/>
    <s v="S4"/>
    <m/>
    <d v="2025-03-07T00:00:00"/>
    <d v="1899-12-30T11:32:57"/>
    <d v="2025-03-07T00:00:00"/>
    <d v="1899-12-30T11:33:45"/>
    <d v="2025-03-07T00:00:00"/>
    <d v="1899-12-30T12:18:10"/>
    <x v="0"/>
    <s v="RFCPI"/>
    <s v="8045614456"/>
    <s v="FBO"/>
    <d v="1899-12-30T00:45:13"/>
    <d v="1899-12-30T00:44:25"/>
    <d v="1899-12-30T00:00:48"/>
    <s v="Granel"/>
    <s v="E001"/>
    <x v="1"/>
    <d v="1899-12-30T00:45:13"/>
    <d v="1899-12-30T00:44:25"/>
    <n v="11"/>
    <x v="10"/>
    <x v="2"/>
    <x v="2"/>
    <n v="0"/>
    <n v="0"/>
    <s v="OK"/>
    <s v="Granel"/>
    <x v="2"/>
    <n v="0"/>
    <s v="F. ALCONERA"/>
    <s v="B"/>
    <d v="1899-12-30T00:00:48"/>
    <d v="1899-12-30T00:00:48"/>
    <s v="OK"/>
    <m/>
    <m/>
    <d v="1899-12-30T00:00:00"/>
    <d v="1899-12-30T00:45:13"/>
    <n v="6"/>
    <d v="1899-12-30T00:00:48"/>
    <n v="45.216666666662412"/>
    <n v="12"/>
    <s v="No"/>
  </r>
  <r>
    <s v="CCAL"/>
    <s v="2025018114"/>
    <x v="0"/>
    <s v="ESE11177"/>
    <s v="EAQ08CB"/>
    <d v="2025-03-07T00:00:00"/>
    <m/>
    <s v="3229"/>
    <x v="6"/>
    <s v="PA"/>
    <s v="S2"/>
    <m/>
    <d v="2025-03-07T00:00:00"/>
    <d v="1899-12-30T11:57:11"/>
    <d v="2025-03-07T00:00:00"/>
    <d v="1899-12-30T11:57:53"/>
    <d v="2025-03-07T00:00:00"/>
    <d v="1899-12-30T12:31:29"/>
    <x v="0"/>
    <s v="RFCPI"/>
    <s v="8045614457"/>
    <s v="FBO"/>
    <d v="1899-12-30T00:34:18"/>
    <d v="1899-12-30T00:33:36"/>
    <d v="1899-12-30T00:00:42"/>
    <s v="Granel"/>
    <s v="E001"/>
    <x v="1"/>
    <d v="1899-12-30T00:34:18"/>
    <d v="1899-12-30T00:33:36"/>
    <n v="11"/>
    <x v="10"/>
    <x v="2"/>
    <x v="2"/>
    <n v="0"/>
    <n v="0"/>
    <s v="OK"/>
    <s v="Granel"/>
    <x v="2"/>
    <n v="0"/>
    <s v="F. ALCONERA"/>
    <s v="A"/>
    <d v="1899-12-30T00:00:42"/>
    <d v="1899-12-30T00:00:42"/>
    <s v="OK"/>
    <m/>
    <m/>
    <d v="1899-12-30T00:00:00"/>
    <d v="1899-12-30T00:34:18"/>
    <n v="6"/>
    <d v="1899-12-30T00:00:42"/>
    <n v="34.300000000008076"/>
    <n v="12"/>
    <s v="Si"/>
  </r>
  <r>
    <s v="CCAL"/>
    <s v="2025018120"/>
    <x v="0"/>
    <s v="EVI14052"/>
    <s v="EBL30QD"/>
    <d v="2025-03-07T00:00:00"/>
    <m/>
    <s v="3229"/>
    <x v="6"/>
    <s v="PA"/>
    <s v="S2"/>
    <m/>
    <d v="2025-03-07T00:00:00"/>
    <d v="1899-12-30T12:03:41"/>
    <d v="2025-03-07T00:00:00"/>
    <d v="1899-12-30T12:04:23"/>
    <d v="2025-03-07T00:00:00"/>
    <d v="1899-12-30T12:44:25"/>
    <x v="0"/>
    <s v="RFCPI"/>
    <s v="8045614458"/>
    <s v="FBO"/>
    <d v="1899-12-30T00:40:44"/>
    <d v="1899-12-30T00:40:02"/>
    <d v="1899-12-30T00:00:42"/>
    <s v="Granel"/>
    <s v="E001"/>
    <x v="1"/>
    <d v="1899-12-30T00:40:44"/>
    <d v="1899-12-30T00:40:02"/>
    <n v="12"/>
    <x v="10"/>
    <x v="2"/>
    <x v="2"/>
    <n v="0"/>
    <n v="0"/>
    <s v="OK"/>
    <s v="Granel"/>
    <x v="2"/>
    <n v="0"/>
    <s v="F. ALCONERA"/>
    <s v="A"/>
    <d v="1899-12-30T00:00:42"/>
    <d v="1899-12-30T00:00:42"/>
    <s v="OK"/>
    <m/>
    <m/>
    <d v="1899-12-30T00:00:00"/>
    <d v="1899-12-30T00:40:44"/>
    <n v="6"/>
    <d v="1899-12-30T00:00:42"/>
    <n v="40.733333333337512"/>
    <n v="12"/>
    <s v="Si"/>
  </r>
  <r>
    <s v="CCAL"/>
    <s v="2025018123"/>
    <x v="0"/>
    <s v="ESE13080"/>
    <s v="EBA65ZG"/>
    <d v="2025-03-07T00:00:00"/>
    <m/>
    <s v="3228"/>
    <x v="3"/>
    <s v="PA"/>
    <s v="S4"/>
    <m/>
    <d v="2025-03-07T00:00:00"/>
    <d v="1899-12-30T12:08:03"/>
    <d v="2025-03-07T00:00:00"/>
    <d v="1899-12-30T12:08:49"/>
    <d v="2025-03-07T00:00:00"/>
    <d v="1899-12-30T12:47:03"/>
    <x v="0"/>
    <s v="RFCPI"/>
    <s v="8045614459"/>
    <s v="FBO"/>
    <d v="1899-12-30T00:39:00"/>
    <d v="1899-12-30T00:38:14"/>
    <d v="1899-12-30T00:00:46"/>
    <s v="Granel"/>
    <s v="E001"/>
    <x v="1"/>
    <d v="1899-12-30T00:39:00"/>
    <d v="1899-12-30T00:38:14"/>
    <n v="12"/>
    <x v="10"/>
    <x v="2"/>
    <x v="2"/>
    <n v="0"/>
    <n v="0"/>
    <s v="OK"/>
    <s v="Granel"/>
    <x v="2"/>
    <n v="0"/>
    <s v="F. ALCONERA"/>
    <s v="A"/>
    <d v="1899-12-30T00:00:46"/>
    <d v="1899-12-30T00:00:46"/>
    <s v="OK"/>
    <m/>
    <m/>
    <d v="1899-12-30T00:00:00"/>
    <d v="1899-12-30T00:39:00"/>
    <n v="6"/>
    <d v="1899-12-30T00:00:46"/>
    <n v="38.999999999995225"/>
    <n v="12"/>
    <s v="Si"/>
  </r>
  <r>
    <s v="CCAL"/>
    <s v="2025018121"/>
    <x v="0"/>
    <s v="ESE4758"/>
    <s v="EBB12EX"/>
    <d v="2025-03-07T00:00:00"/>
    <m/>
    <s v="3229"/>
    <x v="6"/>
    <s v="PA"/>
    <s v="S2"/>
    <m/>
    <d v="2025-03-07T00:00:00"/>
    <d v="1899-12-30T12:05:19"/>
    <d v="2025-03-07T00:00:00"/>
    <d v="1899-12-30T12:06:13"/>
    <d v="2025-03-07T00:00:00"/>
    <d v="1899-12-30T13:03:42"/>
    <x v="0"/>
    <s v="RFCPI"/>
    <s v="8045614460"/>
    <s v="FBO"/>
    <d v="1899-12-30T00:58:23"/>
    <d v="1899-12-30T00:57:29"/>
    <d v="1899-12-30T00:00:54"/>
    <s v="Granel"/>
    <s v="E001"/>
    <x v="1"/>
    <d v="1899-12-30T00:58:23"/>
    <d v="1899-12-30T00:57:29"/>
    <n v="12"/>
    <x v="10"/>
    <x v="2"/>
    <x v="2"/>
    <n v="0"/>
    <n v="0"/>
    <s v="OK"/>
    <s v="Granel"/>
    <x v="2"/>
    <n v="0"/>
    <s v="F. ALCONERA"/>
    <s v="B"/>
    <d v="1899-12-30T00:00:54"/>
    <d v="1899-12-30T00:00:54"/>
    <s v="OK"/>
    <m/>
    <m/>
    <d v="1899-12-30T00:00:00"/>
    <d v="1899-12-30T00:58:23"/>
    <n v="6"/>
    <d v="1899-12-30T00:00:54"/>
    <n v="58.383333333331322"/>
    <n v="13"/>
    <s v="No"/>
  </r>
  <r>
    <s v="CCAL"/>
    <s v="2025018144"/>
    <x v="0"/>
    <s v="EVI14051"/>
    <s v="EBL30QD"/>
    <d v="2025-03-07T00:00:00"/>
    <m/>
    <s v="3229"/>
    <x v="6"/>
    <s v="PA"/>
    <s v="S2"/>
    <m/>
    <d v="2025-03-07T00:00:00"/>
    <d v="1899-12-30T12:51:04"/>
    <d v="2025-03-07T00:00:00"/>
    <d v="1899-12-30T12:51:46"/>
    <d v="2025-03-07T00:00:00"/>
    <d v="1899-12-30T13:19:33"/>
    <x v="0"/>
    <s v="RFCPI"/>
    <s v="8045614461"/>
    <s v="FBO"/>
    <d v="1899-12-30T00:28:29"/>
    <d v="1899-12-30T00:27:47"/>
    <d v="1899-12-30T00:00:42"/>
    <s v="Granel"/>
    <s v="E001"/>
    <x v="1"/>
    <d v="1899-12-30T00:28:29"/>
    <d v="1899-12-30T00:27:47"/>
    <n v="12"/>
    <x v="10"/>
    <x v="2"/>
    <x v="2"/>
    <n v="0"/>
    <n v="0"/>
    <s v="OK"/>
    <s v="Granel"/>
    <x v="2"/>
    <n v="0"/>
    <s v="F. ALCONERA"/>
    <s v="A"/>
    <d v="1899-12-30T00:00:42"/>
    <d v="1899-12-30T00:00:42"/>
    <s v="OK"/>
    <m/>
    <m/>
    <d v="1899-12-30T00:00:00"/>
    <d v="1899-12-30T00:28:29"/>
    <n v="6"/>
    <d v="1899-12-30T00:00:42"/>
    <n v="28.483333333343914"/>
    <n v="13"/>
    <s v="Si"/>
  </r>
  <r>
    <s v="CCAL"/>
    <s v="2025018161"/>
    <x v="0"/>
    <s v="EP105722"/>
    <s v="EAL53DH"/>
    <d v="2025-03-07T00:00:00"/>
    <m/>
    <s v="3229"/>
    <x v="6"/>
    <s v="PA"/>
    <s v="S2"/>
    <m/>
    <d v="2025-03-07T00:00:00"/>
    <d v="1899-12-30T13:18:54"/>
    <d v="2025-03-07T00:00:00"/>
    <d v="1899-12-30T13:21:00"/>
    <d v="2025-03-07T00:00:00"/>
    <d v="1899-12-30T13:53:19"/>
    <x v="0"/>
    <s v="RFCPI"/>
    <s v="8045614462"/>
    <s v="FBO"/>
    <d v="1899-12-30T00:34:25"/>
    <d v="1899-12-30T00:32:19"/>
    <d v="1899-12-30T00:02:06"/>
    <s v="Granel"/>
    <s v="E001"/>
    <x v="1"/>
    <d v="1899-12-30T00:34:25"/>
    <d v="1899-12-30T00:32:19"/>
    <n v="13"/>
    <x v="10"/>
    <x v="2"/>
    <x v="2"/>
    <n v="0"/>
    <n v="0"/>
    <s v="OK"/>
    <s v="Granel"/>
    <x v="2"/>
    <n v="0"/>
    <s v="F. ALCONERA"/>
    <s v="A"/>
    <d v="1899-12-30T00:02:06"/>
    <d v="1899-12-30T00:02:06"/>
    <s v="OK"/>
    <m/>
    <m/>
    <d v="1899-12-30T00:00:00"/>
    <d v="1899-12-30T00:34:25"/>
    <n v="6"/>
    <d v="1899-12-30T00:02:06"/>
    <n v="34.416666666662401"/>
    <n v="13"/>
    <s v="Si"/>
  </r>
  <r>
    <s v="CCAL"/>
    <s v="2025018173"/>
    <x v="0"/>
    <s v="ELE3983"/>
    <s v="E50VD53"/>
    <d v="2025-03-07T00:00:00"/>
    <m/>
    <s v="3229"/>
    <x v="6"/>
    <s v="PA"/>
    <s v="S2"/>
    <m/>
    <d v="2025-03-07T00:00:00"/>
    <d v="1899-12-30T13:40:00"/>
    <d v="2025-03-07T00:00:00"/>
    <d v="1899-12-30T13:40:34"/>
    <d v="2025-03-07T00:00:00"/>
    <d v="1899-12-30T14:06:04"/>
    <x v="0"/>
    <s v="RFCPI"/>
    <s v="8045614463"/>
    <s v="FBO"/>
    <d v="1899-12-30T00:26:04"/>
    <d v="1899-12-30T00:25:30"/>
    <d v="1899-12-30T00:00:34"/>
    <s v="Granel"/>
    <s v="E001"/>
    <x v="1"/>
    <d v="1899-12-30T00:26:04"/>
    <d v="1899-12-30T00:25:30"/>
    <n v="13"/>
    <x v="10"/>
    <x v="2"/>
    <x v="2"/>
    <n v="0"/>
    <n v="0"/>
    <s v="OK"/>
    <s v="Granel"/>
    <x v="2"/>
    <n v="0"/>
    <s v="F. ALCONERA"/>
    <s v="A"/>
    <d v="1899-12-30T00:00:34"/>
    <d v="1899-12-30T00:00:34"/>
    <s v="OK"/>
    <m/>
    <m/>
    <d v="1899-12-30T00:00:00"/>
    <d v="1899-12-30T00:26:04"/>
    <n v="6"/>
    <d v="1899-12-30T00:00:34"/>
    <n v="26.066666666678362"/>
    <n v="14"/>
    <s v="Si"/>
  </r>
  <r>
    <s v="CCAL"/>
    <s v="2025018187"/>
    <x v="0"/>
    <s v="ELE4419"/>
    <s v="E97UB80"/>
    <d v="2025-03-07T00:00:00"/>
    <m/>
    <s v="3229"/>
    <x v="6"/>
    <s v="PA"/>
    <s v="S2"/>
    <m/>
    <d v="2025-03-07T00:00:00"/>
    <d v="1899-12-30T14:01:58"/>
    <d v="2025-03-07T00:00:00"/>
    <d v="1899-12-30T14:02:44"/>
    <d v="2025-03-07T00:00:00"/>
    <d v="1899-12-30T14:32:40"/>
    <x v="0"/>
    <s v="RFCPI"/>
    <s v="8045614464"/>
    <s v="FBO"/>
    <d v="1899-12-30T00:30:42"/>
    <d v="1899-12-30T00:29:56"/>
    <d v="1899-12-30T00:00:46"/>
    <s v="Granel"/>
    <s v="E001"/>
    <x v="1"/>
    <d v="1899-12-30T00:30:42"/>
    <d v="1899-12-30T00:29:56"/>
    <n v="14"/>
    <x v="10"/>
    <x v="2"/>
    <x v="2"/>
    <n v="0"/>
    <n v="0"/>
    <s v="OK"/>
    <s v="Granel"/>
    <x v="2"/>
    <n v="0"/>
    <s v="F. ALCONERA"/>
    <s v="A"/>
    <d v="1899-12-30T00:00:46"/>
    <d v="1899-12-30T00:00:46"/>
    <s v="OK"/>
    <m/>
    <m/>
    <d v="1899-12-30T00:00:00"/>
    <d v="1899-12-30T00:30:42"/>
    <n v="6"/>
    <d v="1899-12-30T00:00:46"/>
    <n v="30.700000000007996"/>
    <n v="14"/>
    <s v="Si"/>
  </r>
  <r>
    <s v="CCAL"/>
    <s v="2025018192"/>
    <x v="0"/>
    <s v="ESE7607"/>
    <s v="E41UX54"/>
    <d v="2025-03-07T00:00:00"/>
    <m/>
    <s v="3229"/>
    <x v="6"/>
    <s v="PA"/>
    <s v="S2"/>
    <m/>
    <d v="2025-03-07T00:00:00"/>
    <d v="1899-12-30T14:12:58"/>
    <d v="2025-03-07T00:00:00"/>
    <d v="1899-12-30T14:14:06"/>
    <d v="2025-03-07T00:00:00"/>
    <d v="1899-12-30T14:52:09"/>
    <x v="0"/>
    <s v="RFCPI"/>
    <s v="8045614465"/>
    <s v="FBO"/>
    <d v="1899-12-30T00:39:11"/>
    <d v="1899-12-30T00:38:03"/>
    <d v="1899-12-30T00:01:08"/>
    <s v="Granel"/>
    <s v="E001"/>
    <x v="1"/>
    <d v="1899-12-30T00:39:11"/>
    <d v="1899-12-30T00:38:03"/>
    <n v="14"/>
    <x v="10"/>
    <x v="2"/>
    <x v="2"/>
    <n v="0"/>
    <n v="0"/>
    <s v="OK"/>
    <s v="Granel"/>
    <x v="2"/>
    <n v="0"/>
    <s v="F. ALCONERA"/>
    <s v="A"/>
    <d v="1899-12-30T00:01:08"/>
    <d v="1899-12-30T00:01:08"/>
    <s v="OK"/>
    <m/>
    <m/>
    <d v="1899-12-30T00:00:00"/>
    <d v="1899-12-30T00:39:11"/>
    <n v="6"/>
    <d v="1899-12-30T00:01:08"/>
    <n v="39.183333333335995"/>
    <n v="14"/>
    <s v="Si"/>
  </r>
  <r>
    <s v="CCAL"/>
    <s v="2025018268"/>
    <x v="0"/>
    <s v="EC62831"/>
    <s v="E60TN06"/>
    <d v="2025-03-07T00:00:00"/>
    <m/>
    <s v="3229"/>
    <x v="6"/>
    <s v="PA"/>
    <s v="S2"/>
    <m/>
    <d v="2025-03-07T00:00:00"/>
    <d v="1899-12-30T17:35:42"/>
    <d v="2025-03-07T00:00:00"/>
    <d v="1899-12-30T17:36:26"/>
    <d v="2025-03-07T00:00:00"/>
    <d v="1899-12-30T18:21:05"/>
    <x v="0"/>
    <s v="RFCPI"/>
    <s v="8045614467"/>
    <s v="FBO"/>
    <d v="1899-12-30T00:45:23"/>
    <d v="1899-12-30T00:44:39"/>
    <d v="1899-12-30T00:00:44"/>
    <s v="Granel"/>
    <s v="E001"/>
    <x v="1"/>
    <d v="1899-12-30T00:45:23"/>
    <d v="1899-12-30T00:44:39"/>
    <n v="17"/>
    <x v="10"/>
    <x v="2"/>
    <x v="2"/>
    <n v="0"/>
    <n v="0"/>
    <s v="OK"/>
    <s v="Granel"/>
    <x v="2"/>
    <n v="0"/>
    <s v="F. ALCONERA"/>
    <s v="B"/>
    <d v="1899-12-30T00:00:44"/>
    <d v="1899-12-30T00:00:44"/>
    <s v="OK"/>
    <m/>
    <m/>
    <d v="1899-12-30T00:00:00"/>
    <d v="1899-12-30T00:45:23"/>
    <n v="6"/>
    <d v="1899-12-30T00:00:44"/>
    <n v="45.383333333328011"/>
    <n v="18"/>
    <s v="No"/>
  </r>
  <r>
    <s v="CCAL"/>
    <s v="2025018278"/>
    <x v="0"/>
    <s v="EBR11944"/>
    <s v="E20TQ06"/>
    <d v="2025-03-07T00:00:00"/>
    <m/>
    <s v="3229"/>
    <x v="6"/>
    <s v="PA"/>
    <s v="S2"/>
    <m/>
    <d v="2025-03-07T00:00:00"/>
    <d v="1899-12-30T18:17:12"/>
    <d v="2025-03-07T00:00:00"/>
    <d v="1899-12-30T18:18:09"/>
    <d v="2025-03-07T00:00:00"/>
    <d v="1899-12-30T18:46:40"/>
    <x v="0"/>
    <s v="RFCPI"/>
    <s v="8045614468"/>
    <s v="FBO"/>
    <d v="1899-12-30T00:29:28"/>
    <d v="1899-12-30T00:28:31"/>
    <d v="1899-12-30T00:00:57"/>
    <s v="Granel"/>
    <s v="E001"/>
    <x v="1"/>
    <d v="1899-12-30T00:29:28"/>
    <d v="1899-12-30T00:28:31"/>
    <n v="18"/>
    <x v="10"/>
    <x v="2"/>
    <x v="2"/>
    <n v="0"/>
    <n v="0"/>
    <s v="OK"/>
    <s v="Granel"/>
    <x v="2"/>
    <n v="0"/>
    <s v="F. ALCONERA"/>
    <s v="A"/>
    <d v="1899-12-30T00:00:57"/>
    <d v="1899-12-30T00:00:57"/>
    <s v="OK"/>
    <m/>
    <m/>
    <d v="1899-12-30T00:00:00"/>
    <d v="1899-12-30T00:29:28"/>
    <n v="6"/>
    <d v="1899-12-30T00:00:57"/>
    <n v="29.466666666676815"/>
    <n v="18"/>
    <s v="Si"/>
  </r>
  <r>
    <s v="CCAL"/>
    <s v="2025018332"/>
    <x v="0"/>
    <s v="EC63707"/>
    <s v="EAV57RZ"/>
    <d v="2025-03-08T00:00:00"/>
    <m/>
    <s v="3228"/>
    <x v="3"/>
    <s v="PA"/>
    <s v="S4"/>
    <m/>
    <d v="2025-03-08T00:00:00"/>
    <d v="1899-12-30T09:31:09"/>
    <d v="2025-03-08T00:00:00"/>
    <d v="1899-12-30T09:34:51"/>
    <d v="2025-03-08T00:00:00"/>
    <d v="1899-12-30T10:10:41"/>
    <x v="0"/>
    <s v="RFCPI"/>
    <s v="8045614469"/>
    <s v="FBO"/>
    <d v="1899-12-30T00:00:00"/>
    <d v="1899-12-30T00:00:00"/>
    <d v="1899-12-30T00:00:00"/>
    <s v="Granel"/>
    <s v="E001"/>
    <x v="1"/>
    <d v="1899-12-30T00:39:32"/>
    <d v="1899-12-30T00:35:50"/>
    <n v="9"/>
    <x v="24"/>
    <x v="2"/>
    <x v="2"/>
    <n v="0"/>
    <n v="0"/>
    <s v="OK"/>
    <s v="Granel"/>
    <x v="2"/>
    <n v="0"/>
    <s v="F. ALCONERA"/>
    <s v="A"/>
    <d v="1899-12-30T00:00:00"/>
    <d v="1899-12-30T00:00:00"/>
    <s v="OK"/>
    <m/>
    <m/>
    <d v="1899-12-30T00:00:00"/>
    <d v="1899-12-30T00:39:32"/>
    <n v="7"/>
    <d v="1899-12-30T00:03:42"/>
    <n v="39.533333333342362"/>
    <n v="10"/>
    <s v="Si"/>
  </r>
  <r>
    <s v="CCAL"/>
    <s v="2025018519"/>
    <x v="0"/>
    <s v="EL181396"/>
    <s v="EAH17JJ"/>
    <d v="2025-03-10T00:00:00"/>
    <m/>
    <s v="3229"/>
    <x v="6"/>
    <s v="PA"/>
    <s v="S2"/>
    <m/>
    <d v="2025-03-10T00:00:00"/>
    <d v="1899-12-30T12:21:46"/>
    <d v="2025-03-10T00:00:00"/>
    <d v="1899-12-30T12:23:21"/>
    <d v="2025-03-10T00:00:00"/>
    <d v="1899-12-30T12:51:46"/>
    <x v="0"/>
    <s v="RFCPI"/>
    <s v="8045614471"/>
    <s v="FBO"/>
    <d v="1899-12-30T00:30:00"/>
    <d v="1899-12-30T00:28:25"/>
    <d v="1899-12-30T00:01:35"/>
    <s v="Granel"/>
    <s v="E001"/>
    <x v="1"/>
    <d v="1899-12-30T00:30:00"/>
    <d v="1899-12-30T00:28:25"/>
    <n v="12"/>
    <x v="11"/>
    <x v="3"/>
    <x v="2"/>
    <n v="0"/>
    <n v="0"/>
    <s v="OK"/>
    <s v="Granel"/>
    <x v="2"/>
    <n v="0"/>
    <s v="F. ALCONERA"/>
    <s v="A"/>
    <d v="1899-12-30T00:01:35"/>
    <d v="1899-12-30T00:01:35"/>
    <s v="OK"/>
    <m/>
    <m/>
    <d v="1899-12-30T00:00:00"/>
    <d v="1899-12-30T00:30:00"/>
    <n v="2"/>
    <d v="1899-12-30T00:01:35"/>
    <n v="29.999999999995257"/>
    <n v="12"/>
    <s v="Si"/>
  </r>
  <r>
    <s v="CCAL"/>
    <s v="2025018540"/>
    <x v="0"/>
    <s v="EL218074"/>
    <s v="EBO17SD"/>
    <d v="2025-03-10T00:00:00"/>
    <m/>
    <s v="3233"/>
    <x v="16"/>
    <s v="PA"/>
    <s v="PA"/>
    <m/>
    <d v="2025-03-10T00:00:00"/>
    <d v="1899-12-30T12:54:44"/>
    <d v="2025-03-10T00:00:00"/>
    <d v="1899-12-30T12:56:18"/>
    <d v="2025-03-10T00:00:00"/>
    <d v="1899-12-30T13:24:41"/>
    <x v="0"/>
    <s v="RFCPI"/>
    <s v="8045614472"/>
    <s v="FBO"/>
    <d v="1899-12-30T00:29:57"/>
    <d v="1899-12-30T00:28:23"/>
    <d v="1899-12-30T00:01:34"/>
    <s v="Ensacado"/>
    <s v="E002"/>
    <x v="1"/>
    <d v="1899-12-30T00:29:57"/>
    <d v="1899-12-30T00:28:23"/>
    <n v="12"/>
    <x v="11"/>
    <x v="3"/>
    <x v="1"/>
    <n v="0"/>
    <n v="0"/>
    <s v="OK"/>
    <s v="Ensacado"/>
    <x v="2"/>
    <n v="0"/>
    <s v="F. ALCONERA"/>
    <s v="A"/>
    <d v="1899-12-30T00:01:34"/>
    <d v="1899-12-30T00:01:34"/>
    <s v="OK"/>
    <m/>
    <m/>
    <d v="1899-12-30T00:00:00"/>
    <d v="1899-12-30T00:29:57"/>
    <n v="2"/>
    <d v="1899-12-30T00:01:34"/>
    <n v="29.949999999998447"/>
    <n v="13"/>
    <s v="Si"/>
  </r>
  <r>
    <s v="CCAL"/>
    <s v="2025018614"/>
    <x v="0"/>
    <s v="EBR10380"/>
    <s v="EBI91DF"/>
    <d v="2025-03-10T00:00:00"/>
    <m/>
    <s v="3228"/>
    <x v="3"/>
    <s v="PA"/>
    <s v="S5"/>
    <m/>
    <d v="2025-03-10T00:00:00"/>
    <d v="1899-12-30T15:33:24"/>
    <d v="2025-03-10T00:00:00"/>
    <d v="1899-12-30T15:34:30"/>
    <d v="2025-03-10T00:00:00"/>
    <d v="1899-12-30T16:02:37"/>
    <x v="0"/>
    <s v="RFCPI"/>
    <s v="8045614473"/>
    <s v="FBO"/>
    <d v="1899-12-30T00:29:13"/>
    <d v="1899-12-30T00:28:07"/>
    <d v="1899-12-30T00:01:06"/>
    <s v="Granel"/>
    <s v="E001"/>
    <x v="1"/>
    <d v="1899-12-30T00:29:13"/>
    <d v="1899-12-30T00:28:07"/>
    <n v="15"/>
    <x v="11"/>
    <x v="3"/>
    <x v="2"/>
    <n v="0"/>
    <n v="0"/>
    <s v="OK"/>
    <s v="Granel"/>
    <x v="2"/>
    <n v="0"/>
    <s v="F. ALCONERA"/>
    <s v="A"/>
    <d v="1899-12-30T00:01:06"/>
    <d v="1899-12-30T00:01:06"/>
    <s v="OK"/>
    <m/>
    <m/>
    <d v="1899-12-30T00:00:00"/>
    <d v="1899-12-30T00:29:13"/>
    <n v="2"/>
    <d v="1899-12-30T00:01:06"/>
    <n v="29.216666666678375"/>
    <n v="16"/>
    <s v="Si"/>
  </r>
  <r>
    <s v="CCAL"/>
    <s v="2025018617"/>
    <x v="0"/>
    <s v="EL154708"/>
    <s v="E65QD42"/>
    <d v="2025-03-10T00:00:00"/>
    <m/>
    <s v="3229"/>
    <x v="6"/>
    <s v="PA"/>
    <s v="S2"/>
    <m/>
    <d v="2025-03-10T00:00:00"/>
    <d v="1899-12-30T15:48:45"/>
    <d v="2025-03-10T00:00:00"/>
    <d v="1899-12-30T15:49:38"/>
    <d v="2025-03-10T00:00:00"/>
    <d v="1899-12-30T16:20:17"/>
    <x v="0"/>
    <s v="RFCPI"/>
    <s v="8045614474"/>
    <s v="FBO"/>
    <d v="1899-12-30T00:31:32"/>
    <d v="1899-12-30T00:30:39"/>
    <d v="1899-12-30T00:00:53"/>
    <s v="Granel"/>
    <s v="E001"/>
    <x v="1"/>
    <d v="1899-12-30T00:31:32"/>
    <d v="1899-12-30T00:30:39"/>
    <n v="15"/>
    <x v="11"/>
    <x v="3"/>
    <x v="2"/>
    <n v="0"/>
    <n v="0"/>
    <s v="OK"/>
    <s v="Granel"/>
    <x v="2"/>
    <n v="0"/>
    <s v="F. ALCONERA"/>
    <s v="A"/>
    <d v="1899-12-30T00:00:53"/>
    <d v="1899-12-30T00:00:53"/>
    <s v="OK"/>
    <m/>
    <m/>
    <d v="1899-12-30T00:00:00"/>
    <d v="1899-12-30T00:31:32"/>
    <n v="2"/>
    <d v="1899-12-30T00:00:53"/>
    <n v="31.533333333321689"/>
    <n v="16"/>
    <s v="Si"/>
  </r>
  <r>
    <s v="CCAL"/>
    <s v="2025018618"/>
    <x v="0"/>
    <s v="EL185993"/>
    <s v="E07SD41"/>
    <d v="2025-03-10T00:00:00"/>
    <m/>
    <s v="3229"/>
    <x v="6"/>
    <s v="PA"/>
    <s v="S2"/>
    <m/>
    <d v="2025-03-10T00:00:00"/>
    <d v="1899-12-30T15:51:21"/>
    <d v="2025-03-10T00:00:00"/>
    <d v="1899-12-30T15:52:22"/>
    <d v="2025-03-10T00:00:00"/>
    <d v="1899-12-30T16:34:23"/>
    <x v="0"/>
    <s v="RFCPI"/>
    <s v="8045614475"/>
    <s v="FBO"/>
    <d v="1899-12-30T00:43:02"/>
    <d v="1899-12-30T00:42:01"/>
    <d v="1899-12-30T00:01:01"/>
    <s v="Granel"/>
    <s v="E001"/>
    <x v="1"/>
    <d v="1899-12-30T00:43:02"/>
    <d v="1899-12-30T00:42:01"/>
    <n v="15"/>
    <x v="11"/>
    <x v="3"/>
    <x v="2"/>
    <n v="0"/>
    <n v="0"/>
    <s v="OK"/>
    <s v="Granel"/>
    <x v="2"/>
    <n v="0"/>
    <s v="F. ALCONERA"/>
    <s v="A"/>
    <d v="1899-12-30T00:01:01"/>
    <d v="1899-12-30T00:01:01"/>
    <s v="OK"/>
    <m/>
    <m/>
    <d v="1899-12-30T00:00:00"/>
    <d v="1899-12-30T00:43:02"/>
    <n v="2"/>
    <d v="1899-12-30T00:01:01"/>
    <n v="43.033333333334355"/>
    <n v="16"/>
    <s v="Si"/>
  </r>
  <r>
    <s v="CCAL"/>
    <s v="2025018624"/>
    <x v="0"/>
    <s v="EL163809"/>
    <s v="E39TD89"/>
    <d v="2025-03-10T00:00:00"/>
    <m/>
    <s v="3228"/>
    <x v="3"/>
    <s v="PA"/>
    <s v="S4"/>
    <m/>
    <d v="2025-03-10T00:00:00"/>
    <d v="1899-12-30T16:12:29"/>
    <d v="2025-03-10T00:00:00"/>
    <d v="1899-12-30T16:13:01"/>
    <d v="2025-03-10T00:00:00"/>
    <d v="1899-12-30T16:38:48"/>
    <x v="0"/>
    <s v="RFCPI"/>
    <s v="8045614476"/>
    <s v="FBO"/>
    <d v="1899-12-30T00:26:19"/>
    <d v="1899-12-30T00:25:47"/>
    <d v="1899-12-30T00:00:32"/>
    <s v="Granel"/>
    <s v="E001"/>
    <x v="1"/>
    <d v="1899-12-30T00:26:19"/>
    <d v="1899-12-30T00:25:47"/>
    <n v="16"/>
    <x v="11"/>
    <x v="3"/>
    <x v="2"/>
    <n v="0"/>
    <n v="0"/>
    <s v="OK"/>
    <s v="Granel"/>
    <x v="2"/>
    <n v="0"/>
    <s v="F. ALCONERA"/>
    <s v="A"/>
    <d v="1899-12-30T00:00:32"/>
    <d v="1899-12-30T00:00:32"/>
    <s v="OK"/>
    <m/>
    <m/>
    <d v="1899-12-30T00:00:00"/>
    <d v="1899-12-30T00:26:19"/>
    <n v="2"/>
    <d v="1899-12-30T00:00:32"/>
    <n v="26.316666666662414"/>
    <n v="16"/>
    <s v="Si"/>
  </r>
  <r>
    <s v="CCAL"/>
    <s v="2025018633"/>
    <x v="0"/>
    <s v="EP107705"/>
    <s v="EBL56ZG"/>
    <d v="2025-03-10T00:00:00"/>
    <m/>
    <s v="3229"/>
    <x v="6"/>
    <s v="PA"/>
    <s v="S2"/>
    <m/>
    <d v="2025-03-10T00:00:00"/>
    <d v="1899-12-30T16:24:07"/>
    <d v="2025-03-10T00:00:00"/>
    <d v="1899-12-30T16:24:50"/>
    <d v="2025-03-10T00:00:00"/>
    <d v="1899-12-30T16:50:01"/>
    <x v="0"/>
    <s v="RFCPI"/>
    <s v="8045614477"/>
    <s v="FBO"/>
    <d v="1899-12-30T00:25:54"/>
    <d v="1899-12-30T00:25:11"/>
    <d v="1899-12-30T00:00:43"/>
    <s v="Granel"/>
    <s v="E001"/>
    <x v="1"/>
    <d v="1899-12-30T00:25:54"/>
    <d v="1899-12-30T00:25:11"/>
    <n v="16"/>
    <x v="11"/>
    <x v="3"/>
    <x v="2"/>
    <n v="0"/>
    <n v="0"/>
    <s v="OK"/>
    <s v="Granel"/>
    <x v="2"/>
    <n v="0"/>
    <s v="F. ALCONERA"/>
    <s v="A"/>
    <d v="1899-12-30T00:00:43"/>
    <d v="1899-12-30T00:00:43"/>
    <s v="OK"/>
    <m/>
    <m/>
    <d v="1899-12-30T00:00:00"/>
    <d v="1899-12-30T00:25:54"/>
    <n v="2"/>
    <d v="1899-12-30T00:00:43"/>
    <n v="25.899999999998453"/>
    <n v="16"/>
    <s v="Si"/>
  </r>
  <r>
    <s v="CCAL"/>
    <s v="2025018634"/>
    <x v="0"/>
    <s v="EVI14366"/>
    <s v="EAS09TE"/>
    <d v="2025-03-10T00:00:00"/>
    <m/>
    <s v="3229"/>
    <x v="6"/>
    <s v="PA"/>
    <s v="S2"/>
    <m/>
    <d v="2025-03-10T00:00:00"/>
    <d v="1899-12-30T16:26:05"/>
    <d v="2025-03-10T00:00:00"/>
    <d v="1899-12-30T16:26:45"/>
    <d v="2025-03-10T00:00:00"/>
    <d v="1899-12-30T17:06:31"/>
    <x v="0"/>
    <s v="RFCPI"/>
    <s v="8045614478"/>
    <s v="FBO"/>
    <d v="1899-12-30T00:40:26"/>
    <d v="1899-12-30T00:39:46"/>
    <d v="1899-12-30T00:00:40"/>
    <s v="Granel"/>
    <s v="E001"/>
    <x v="1"/>
    <d v="1899-12-30T00:40:26"/>
    <d v="1899-12-30T00:39:46"/>
    <n v="16"/>
    <x v="11"/>
    <x v="3"/>
    <x v="2"/>
    <n v="0"/>
    <n v="0"/>
    <s v="OK"/>
    <s v="Granel"/>
    <x v="2"/>
    <n v="0"/>
    <s v="F. ALCONERA"/>
    <s v="A"/>
    <d v="1899-12-30T00:00:40"/>
    <d v="1899-12-30T00:00:40"/>
    <s v="OK"/>
    <m/>
    <m/>
    <d v="1899-12-30T00:00:00"/>
    <d v="1899-12-30T00:40:26"/>
    <n v="2"/>
    <d v="1899-12-30T00:00:40"/>
    <n v="40.433333333342425"/>
    <n v="17"/>
    <s v="Si"/>
  </r>
  <r>
    <s v="CCAL"/>
    <s v="2025018658"/>
    <x v="0"/>
    <s v="EL187157"/>
    <s v="EAB51CG"/>
    <d v="2025-03-10T00:00:00"/>
    <m/>
    <s v="3229"/>
    <x v="6"/>
    <s v="PA"/>
    <s v="S2"/>
    <m/>
    <d v="2025-03-10T00:00:00"/>
    <d v="1899-12-30T17:06:26"/>
    <d v="2025-03-10T00:00:00"/>
    <d v="1899-12-30T17:07:27"/>
    <d v="2025-03-10T00:00:00"/>
    <d v="1899-12-30T17:38:03"/>
    <x v="0"/>
    <s v="RFCPI"/>
    <s v="8045614479"/>
    <s v="FBO"/>
    <d v="1899-12-30T00:31:37"/>
    <d v="1899-12-30T00:30:36"/>
    <d v="1899-12-30T00:01:01"/>
    <s v="Granel"/>
    <s v="E001"/>
    <x v="1"/>
    <d v="1899-12-30T00:31:37"/>
    <d v="1899-12-30T00:30:36"/>
    <n v="17"/>
    <x v="11"/>
    <x v="3"/>
    <x v="2"/>
    <n v="0"/>
    <n v="0"/>
    <s v="OK"/>
    <s v="Granel"/>
    <x v="2"/>
    <n v="0"/>
    <s v="F. ALCONERA"/>
    <s v="A"/>
    <d v="1899-12-30T00:01:01"/>
    <d v="1899-12-30T00:01:01"/>
    <s v="OK"/>
    <m/>
    <m/>
    <d v="1899-12-30T00:00:00"/>
    <d v="1899-12-30T00:31:37"/>
    <n v="2"/>
    <d v="1899-12-30T00:01:01"/>
    <n v="31.616666666654289"/>
    <n v="17"/>
    <s v="Si"/>
  </r>
  <r>
    <s v="CCAL"/>
    <s v="2025018661"/>
    <x v="0"/>
    <s v="EL136328"/>
    <s v="E93SB86"/>
    <d v="2025-03-10T00:00:00"/>
    <m/>
    <s v="3230"/>
    <x v="1"/>
    <s v="PA"/>
    <s v="PA"/>
    <m/>
    <d v="2025-03-10T00:00:00"/>
    <d v="1899-12-30T17:08:58"/>
    <d v="2025-03-10T00:00:00"/>
    <d v="1899-12-30T17:10:29"/>
    <d v="2025-03-10T00:00:00"/>
    <d v="1899-12-30T17:59:11"/>
    <x v="0"/>
    <s v="RFCPI"/>
    <s v="8045614480"/>
    <s v="FBO"/>
    <d v="1899-12-30T00:50:13"/>
    <d v="1899-12-30T00:48:42"/>
    <d v="1899-12-30T00:01:31"/>
    <s v="Ensacado"/>
    <s v="E002"/>
    <x v="1"/>
    <d v="1899-12-30T00:50:13"/>
    <d v="1899-12-30T00:48:42"/>
    <n v="17"/>
    <x v="11"/>
    <x v="3"/>
    <x v="1"/>
    <n v="0"/>
    <n v="0"/>
    <s v="OK"/>
    <s v="Ensacado"/>
    <x v="2"/>
    <n v="0"/>
    <s v="F. ALCONERA"/>
    <s v="B"/>
    <d v="1899-12-30T00:01:31"/>
    <d v="1899-12-30T00:01:31"/>
    <s v="OK"/>
    <m/>
    <m/>
    <d v="1899-12-30T00:00:00"/>
    <d v="1899-12-30T00:50:13"/>
    <n v="2"/>
    <d v="1899-12-30T00:01:31"/>
    <n v="50.216666666659115"/>
    <n v="17"/>
    <s v="No"/>
  </r>
  <r>
    <s v="CCAL"/>
    <s v="2025018679"/>
    <x v="0"/>
    <s v="ELE4020"/>
    <s v="E98ZU81"/>
    <d v="2025-03-10T00:00:00"/>
    <m/>
    <s v="3228"/>
    <x v="3"/>
    <s v="PA"/>
    <s v="S5"/>
    <m/>
    <d v="2025-03-10T00:00:00"/>
    <d v="1899-12-30T17:43:22"/>
    <d v="2025-03-10T00:00:00"/>
    <d v="1899-12-30T17:44:08"/>
    <d v="2025-03-10T00:00:00"/>
    <d v="1899-12-30T18:25:27"/>
    <x v="0"/>
    <s v="RFCPI"/>
    <s v="8045614481"/>
    <s v="FBO"/>
    <d v="1899-12-30T00:42:05"/>
    <d v="1899-12-30T00:41:19"/>
    <d v="1899-12-30T00:00:46"/>
    <s v="Granel"/>
    <s v="E001"/>
    <x v="1"/>
    <d v="1899-12-30T00:42:05"/>
    <d v="1899-12-30T00:41:19"/>
    <n v="17"/>
    <x v="11"/>
    <x v="3"/>
    <x v="2"/>
    <n v="0"/>
    <n v="0"/>
    <s v="OK"/>
    <s v="Granel"/>
    <x v="2"/>
    <n v="0"/>
    <s v="F. ALCONERA"/>
    <s v="A"/>
    <d v="1899-12-30T00:00:46"/>
    <d v="1899-12-30T00:00:46"/>
    <s v="OK"/>
    <m/>
    <m/>
    <d v="1899-12-30T00:00:00"/>
    <d v="1899-12-30T00:42:05"/>
    <n v="2"/>
    <d v="1899-12-30T00:00:46"/>
    <n v="42.083333333337563"/>
    <n v="18"/>
    <s v="Si"/>
  </r>
  <r>
    <s v="CCAL"/>
    <s v="2025018686"/>
    <x v="0"/>
    <s v="EVI11002"/>
    <s v="E33ZG78"/>
    <d v="2025-03-10T00:00:00"/>
    <m/>
    <s v="3230"/>
    <x v="1"/>
    <s v="PA"/>
    <s v="PA"/>
    <m/>
    <d v="2025-03-10T00:00:00"/>
    <d v="1899-12-30T18:07:42"/>
    <d v="2025-03-10T00:00:00"/>
    <d v="1899-12-30T18:08:40"/>
    <d v="2025-03-10T00:00:00"/>
    <d v="1899-12-30T19:01:18"/>
    <x v="0"/>
    <s v="RFCPI"/>
    <s v="8045614482"/>
    <s v="FBO"/>
    <d v="1899-12-30T00:53:36"/>
    <d v="1899-12-30T00:52:38"/>
    <d v="1899-12-30T00:00:58"/>
    <s v="Ensacado"/>
    <s v="E002"/>
    <x v="1"/>
    <d v="1899-12-30T00:53:36"/>
    <d v="1899-12-30T00:52:38"/>
    <n v="18"/>
    <x v="11"/>
    <x v="3"/>
    <x v="1"/>
    <n v="0"/>
    <n v="0"/>
    <s v="OK"/>
    <s v="Ensacado"/>
    <x v="2"/>
    <n v="0"/>
    <s v="F. ALCONERA"/>
    <s v="B"/>
    <d v="1899-12-30T00:00:58"/>
    <d v="1899-12-30T00:00:58"/>
    <s v="OK"/>
    <m/>
    <m/>
    <d v="1899-12-30T00:00:00"/>
    <d v="1899-12-30T00:53:36"/>
    <n v="2"/>
    <d v="1899-12-30T00:00:58"/>
    <n v="53.599999999996868"/>
    <n v="19"/>
    <s v="No"/>
  </r>
  <r>
    <s v="CCAL"/>
    <s v="2025018691"/>
    <x v="0"/>
    <s v="ELE4655"/>
    <s v="EBA72OG"/>
    <d v="2025-03-10T00:00:00"/>
    <m/>
    <s v="3228"/>
    <x v="3"/>
    <s v="PA"/>
    <s v="S4"/>
    <m/>
    <d v="2025-03-10T00:00:00"/>
    <d v="1899-12-30T18:35:46"/>
    <d v="2025-03-10T00:00:00"/>
    <d v="1899-12-30T18:36:40"/>
    <d v="2025-03-10T00:00:00"/>
    <d v="1899-12-30T19:01:34"/>
    <x v="0"/>
    <s v="RFCPI"/>
    <s v="8045614483"/>
    <s v="FBO"/>
    <d v="1899-12-30T00:25:48"/>
    <d v="1899-12-30T00:24:54"/>
    <d v="1899-12-30T00:00:54"/>
    <s v="Granel"/>
    <s v="E001"/>
    <x v="1"/>
    <d v="1899-12-30T00:25:48"/>
    <d v="1899-12-30T00:24:54"/>
    <n v="18"/>
    <x v="11"/>
    <x v="3"/>
    <x v="2"/>
    <n v="0"/>
    <n v="0"/>
    <s v="OK"/>
    <s v="Granel"/>
    <x v="2"/>
    <n v="0"/>
    <s v="F. ALCONERA"/>
    <s v="A"/>
    <d v="1899-12-30T00:00:54"/>
    <d v="1899-12-30T00:00:54"/>
    <s v="OK"/>
    <m/>
    <m/>
    <d v="1899-12-30T00:00:00"/>
    <d v="1899-12-30T00:25:48"/>
    <n v="2"/>
    <d v="1899-12-30T00:00:54"/>
    <n v="25.800000000004673"/>
    <n v="19"/>
    <s v="Si"/>
  </r>
  <r>
    <s v="CCAL"/>
    <s v="2025018694"/>
    <x v="0"/>
    <s v="ELE2820"/>
    <s v="E67TJ95"/>
    <d v="2025-03-10T00:00:00"/>
    <m/>
    <s v="3229"/>
    <x v="6"/>
    <s v="PA"/>
    <s v="S2"/>
    <m/>
    <d v="2025-03-10T00:00:00"/>
    <d v="1899-12-30T18:47:38"/>
    <d v="2025-03-10T00:00:00"/>
    <d v="1899-12-30T18:48:38"/>
    <d v="2025-03-10T00:00:00"/>
    <d v="1899-12-30T19:13:52"/>
    <x v="0"/>
    <s v="RFCPI"/>
    <s v="8045614484"/>
    <s v="FBO"/>
    <d v="1899-12-30T00:26:14"/>
    <d v="1899-12-30T00:25:14"/>
    <d v="1899-12-30T00:01:00"/>
    <s v="Granel"/>
    <s v="E001"/>
    <x v="1"/>
    <d v="1899-12-30T00:26:14"/>
    <d v="1899-12-30T00:25:14"/>
    <n v="18"/>
    <x v="11"/>
    <x v="3"/>
    <x v="2"/>
    <n v="0"/>
    <n v="0"/>
    <s v="OK"/>
    <s v="Granel"/>
    <x v="2"/>
    <n v="0"/>
    <s v="F. ALCONERA"/>
    <s v="A"/>
    <d v="1899-12-30T00:01:00"/>
    <d v="1899-12-30T00:01:00"/>
    <s v="OK"/>
    <m/>
    <m/>
    <d v="1899-12-30T00:00:00"/>
    <d v="1899-12-30T00:26:14"/>
    <n v="2"/>
    <d v="1899-12-30T00:01:00"/>
    <n v="26.233333333343882"/>
    <n v="19"/>
    <s v="Si"/>
  </r>
  <r>
    <s v="CCAL"/>
    <s v="2025018693"/>
    <x v="0"/>
    <s v="ELE3841"/>
    <s v="E65VC76"/>
    <d v="2025-03-10T00:00:00"/>
    <m/>
    <s v="3228"/>
    <x v="3"/>
    <s v="PA"/>
    <s v="S5"/>
    <m/>
    <d v="2025-03-10T00:00:00"/>
    <d v="1899-12-30T18:46:19"/>
    <d v="2025-03-10T00:00:00"/>
    <d v="1899-12-30T18:47:00"/>
    <d v="2025-03-10T00:00:00"/>
    <d v="1899-12-30T19:21:44"/>
    <x v="0"/>
    <s v="RFCPI"/>
    <s v="8045614485"/>
    <s v="FBO"/>
    <d v="1899-12-30T00:35:25"/>
    <d v="1899-12-30T00:34:44"/>
    <d v="1899-12-30T00:00:41"/>
    <s v="Granel"/>
    <s v="E001"/>
    <x v="1"/>
    <d v="1899-12-30T00:35:25"/>
    <d v="1899-12-30T00:34:44"/>
    <n v="18"/>
    <x v="11"/>
    <x v="3"/>
    <x v="2"/>
    <n v="0"/>
    <n v="0"/>
    <s v="OK"/>
    <s v="Granel"/>
    <x v="2"/>
    <n v="0"/>
    <s v="F. ALCONERA"/>
    <s v="A"/>
    <d v="1899-12-30T00:00:41"/>
    <d v="1899-12-30T00:00:41"/>
    <s v="OK"/>
    <m/>
    <m/>
    <d v="1899-12-30T00:00:00"/>
    <d v="1899-12-30T00:35:25"/>
    <n v="2"/>
    <d v="1899-12-30T00:00:41"/>
    <n v="35.416666666670388"/>
    <n v="19"/>
    <s v="Si"/>
  </r>
  <r>
    <s v="CCAL"/>
    <s v="2025018705"/>
    <x v="0"/>
    <s v="EGD4140"/>
    <s v="E40ZB67"/>
    <d v="2025-03-10T00:00:00"/>
    <m/>
    <s v="3229"/>
    <x v="6"/>
    <s v="PA"/>
    <s v="S2"/>
    <m/>
    <d v="2025-03-10T00:00:00"/>
    <d v="1899-12-30T19:58:03"/>
    <d v="2025-03-10T00:00:00"/>
    <d v="1899-12-30T19:58:54"/>
    <d v="2025-03-10T00:00:00"/>
    <d v="1899-12-30T20:25:07"/>
    <x v="0"/>
    <s v="RFCPI"/>
    <s v="8045614486"/>
    <s v="FBO"/>
    <d v="1899-12-30T00:27:04"/>
    <d v="1899-12-30T00:26:13"/>
    <d v="1899-12-30T00:00:51"/>
    <s v="Granel"/>
    <s v="E001"/>
    <x v="1"/>
    <d v="1899-12-30T00:27:04"/>
    <d v="1899-12-30T00:26:13"/>
    <n v="19"/>
    <x v="11"/>
    <x v="3"/>
    <x v="2"/>
    <n v="0"/>
    <n v="0"/>
    <s v="OK"/>
    <s v="Granel"/>
    <x v="2"/>
    <n v="0"/>
    <s v="F. ALCONERA"/>
    <s v="A"/>
    <d v="1899-12-30T00:00:51"/>
    <d v="1899-12-30T00:00:51"/>
    <s v="OK"/>
    <m/>
    <m/>
    <d v="1899-12-30T00:00:00"/>
    <d v="1899-12-30T00:27:04"/>
    <n v="2"/>
    <d v="1899-12-30T00:00:51"/>
    <n v="27.066666666657575"/>
    <n v="20"/>
    <s v="Si"/>
  </r>
  <r>
    <s v="CCAL"/>
    <s v="2025018707"/>
    <x v="0"/>
    <s v="ELE4429"/>
    <s v="EBG74IH"/>
    <d v="2025-03-10T00:00:00"/>
    <m/>
    <s v="3229"/>
    <x v="6"/>
    <s v="PA"/>
    <s v="S2"/>
    <m/>
    <d v="2025-03-10T00:00:00"/>
    <d v="1899-12-30T20:37:00"/>
    <d v="2025-03-10T00:00:00"/>
    <d v="1899-12-30T20:37:56"/>
    <d v="2025-03-10T00:00:00"/>
    <d v="1899-12-30T21:02:17"/>
    <x v="0"/>
    <s v="RFCPI"/>
    <s v="8045614487"/>
    <s v="FBO"/>
    <d v="1899-12-30T00:25:17"/>
    <d v="1899-12-30T00:24:21"/>
    <d v="1899-12-30T00:00:56"/>
    <s v="Granel"/>
    <s v="E001"/>
    <x v="1"/>
    <d v="1899-12-30T00:25:17"/>
    <d v="1899-12-30T00:24:21"/>
    <n v="20"/>
    <x v="11"/>
    <x v="3"/>
    <x v="2"/>
    <n v="0"/>
    <n v="0"/>
    <s v="OK"/>
    <s v="Granel"/>
    <x v="2"/>
    <n v="0"/>
    <s v="F. ALCONERA"/>
    <s v="A"/>
    <d v="1899-12-30T00:00:56"/>
    <d v="1899-12-30T00:00:56"/>
    <s v="OK"/>
    <m/>
    <m/>
    <d v="1899-12-30T00:00:00"/>
    <d v="1899-12-30T00:25:17"/>
    <n v="2"/>
    <d v="1899-12-30T00:00:56"/>
    <n v="25.283333333332703"/>
    <n v="21"/>
    <s v="Si"/>
  </r>
  <r>
    <s v="CCAL"/>
    <s v="2025018708"/>
    <x v="0"/>
    <s v="ESE7933"/>
    <s v="E63OD69"/>
    <d v="2025-03-10T00:00:00"/>
    <m/>
    <s v="3229"/>
    <x v="6"/>
    <s v="PA"/>
    <s v="S2"/>
    <m/>
    <d v="2025-03-10T00:00:00"/>
    <d v="1899-12-30T21:18:43"/>
    <d v="2025-03-10T00:00:00"/>
    <d v="1899-12-30T21:19:42"/>
    <d v="2025-03-10T00:00:00"/>
    <d v="1899-12-30T21:41:59"/>
    <x v="0"/>
    <s v="RFCPI"/>
    <s v="8045614488"/>
    <s v="FBO"/>
    <d v="1899-12-30T00:23:16"/>
    <d v="1899-12-30T00:22:17"/>
    <d v="1899-12-30T00:00:59"/>
    <s v="Granel"/>
    <s v="E001"/>
    <x v="1"/>
    <d v="1899-12-30T00:23:16"/>
    <d v="1899-12-30T00:22:17"/>
    <n v="21"/>
    <x v="11"/>
    <x v="3"/>
    <x v="2"/>
    <n v="0"/>
    <n v="0"/>
    <s v="OK"/>
    <s v="Granel"/>
    <x v="2"/>
    <n v="0"/>
    <s v="F. ALCONERA"/>
    <s v="A"/>
    <d v="1899-12-30T00:00:59"/>
    <d v="1899-12-30T00:00:59"/>
    <s v="OK"/>
    <m/>
    <m/>
    <d v="1899-12-30T00:00:00"/>
    <d v="1899-12-30T00:23:16"/>
    <n v="2"/>
    <d v="1899-12-30T00:00:59"/>
    <n v="23.266666666656022"/>
    <n v="21"/>
    <s v="Si"/>
  </r>
  <r>
    <s v="CCAL"/>
    <s v="2025018709"/>
    <x v="0"/>
    <s v="EL217844"/>
    <s v="EBN82UN"/>
    <d v="2025-03-10T00:00:00"/>
    <m/>
    <s v="3229"/>
    <x v="6"/>
    <s v="PA"/>
    <s v="S2"/>
    <m/>
    <d v="2025-03-10T00:00:00"/>
    <d v="1899-12-30T21:31:27"/>
    <d v="2025-03-10T00:00:00"/>
    <d v="1899-12-30T21:32:23"/>
    <d v="2025-03-10T00:00:00"/>
    <d v="1899-12-30T21:58:11"/>
    <x v="0"/>
    <s v="RFCPI"/>
    <s v="8045614489"/>
    <s v="FBO"/>
    <d v="1899-12-30T00:26:44"/>
    <d v="1899-12-30T00:25:48"/>
    <d v="1899-12-30T00:00:56"/>
    <s v="Granel"/>
    <s v="E001"/>
    <x v="1"/>
    <d v="1899-12-30T00:26:44"/>
    <d v="1899-12-30T00:25:48"/>
    <n v="21"/>
    <x v="11"/>
    <x v="3"/>
    <x v="2"/>
    <n v="0"/>
    <n v="0"/>
    <s v="OK"/>
    <s v="Granel"/>
    <x v="2"/>
    <n v="0"/>
    <s v="F. ALCONERA"/>
    <s v="A"/>
    <d v="1899-12-30T00:00:56"/>
    <d v="1899-12-30T00:00:56"/>
    <s v="OK"/>
    <m/>
    <m/>
    <d v="1899-12-30T00:00:00"/>
    <d v="1899-12-30T00:26:44"/>
    <n v="2"/>
    <d v="1899-12-30T00:00:56"/>
    <n v="26.733333333326375"/>
    <n v="21"/>
    <s v="Si"/>
  </r>
  <r>
    <s v="CCAL"/>
    <s v="2025018710"/>
    <x v="0"/>
    <s v="EL217845"/>
    <s v="EBN82UN"/>
    <d v="2025-03-10T00:00:00"/>
    <m/>
    <s v="3229"/>
    <x v="6"/>
    <s v="PA"/>
    <s v="S2"/>
    <m/>
    <d v="2025-03-10T00:00:00"/>
    <d v="1899-12-30T22:16:19"/>
    <d v="2025-03-10T00:00:00"/>
    <d v="1899-12-30T22:17:07"/>
    <d v="2025-03-10T00:00:00"/>
    <d v="1899-12-30T22:39:31"/>
    <x v="0"/>
    <s v="RFCPI"/>
    <s v="8045614490"/>
    <s v="FBO"/>
    <d v="1899-12-30T00:23:12"/>
    <d v="1899-12-30T00:22:24"/>
    <d v="1899-12-30T00:00:48"/>
    <s v="Granel"/>
    <s v="E001"/>
    <x v="1"/>
    <d v="1899-12-30T00:23:12"/>
    <d v="1899-12-30T00:22:24"/>
    <n v="22"/>
    <x v="11"/>
    <x v="3"/>
    <x v="2"/>
    <n v="0"/>
    <n v="0"/>
    <s v="OK"/>
    <s v="Granel"/>
    <x v="2"/>
    <n v="0"/>
    <s v="F. ALCONERA"/>
    <s v="A"/>
    <d v="1899-12-30T00:00:48"/>
    <d v="1899-12-30T00:00:48"/>
    <s v="OK"/>
    <m/>
    <m/>
    <d v="1899-12-30T00:00:00"/>
    <d v="1899-12-30T00:23:12"/>
    <n v="2"/>
    <d v="1899-12-30T00:00:48"/>
    <n v="23.199999999998351"/>
    <n v="22"/>
    <s v="Si"/>
  </r>
  <r>
    <s v="CCAL"/>
    <s v="2025018755"/>
    <x v="0"/>
    <s v="EGD4811"/>
    <s v="EBM79CS"/>
    <d v="2025-03-11T00:00:00"/>
    <m/>
    <s v="3229"/>
    <x v="6"/>
    <s v="PA"/>
    <s v="S2"/>
    <m/>
    <d v="2025-03-11T00:00:00"/>
    <d v="1899-12-30T07:43:04"/>
    <d v="2025-03-11T00:00:00"/>
    <d v="1899-12-30T07:44:01"/>
    <d v="2025-03-11T00:00:00"/>
    <d v="1899-12-30T08:18:26"/>
    <x v="0"/>
    <s v="RFCPI"/>
    <s v="8045614491"/>
    <s v="FBO"/>
    <d v="1899-12-30T00:35:22"/>
    <d v="1899-12-30T00:34:25"/>
    <d v="1899-12-30T00:00:57"/>
    <s v="Granel"/>
    <s v="E001"/>
    <x v="1"/>
    <d v="1899-12-30T00:35:22"/>
    <d v="1899-12-30T00:34:25"/>
    <n v="7"/>
    <x v="12"/>
    <x v="3"/>
    <x v="2"/>
    <n v="0"/>
    <n v="0"/>
    <s v="OK"/>
    <s v="Granel"/>
    <x v="2"/>
    <n v="0"/>
    <s v="F. ALCONERA"/>
    <s v="A"/>
    <d v="1899-12-30T00:00:57"/>
    <d v="1899-12-30T00:00:57"/>
    <s v="OK"/>
    <m/>
    <m/>
    <d v="1899-12-30T00:00:00"/>
    <d v="1899-12-30T00:35:22"/>
    <n v="3"/>
    <d v="1899-12-30T00:00:57"/>
    <n v="35.366666666673581"/>
    <n v="8"/>
    <s v="Si"/>
  </r>
  <r>
    <s v="CCAL"/>
    <s v="2025018842"/>
    <x v="0"/>
    <s v="EL156220"/>
    <s v="E54XL56"/>
    <d v="2025-03-11T00:00:00"/>
    <m/>
    <s v="3230"/>
    <x v="1"/>
    <s v="PA"/>
    <s v="PA"/>
    <m/>
    <d v="2025-03-11T00:00:00"/>
    <d v="1899-12-30T09:56:12"/>
    <d v="2025-03-11T00:00:00"/>
    <d v="1899-12-30T09:57:32"/>
    <d v="2025-03-11T00:00:00"/>
    <d v="1899-12-30T10:36:21"/>
    <x v="0"/>
    <s v="RFCPI"/>
    <s v="8045614492"/>
    <s v="FBO"/>
    <d v="1899-12-30T00:40:09"/>
    <d v="1899-12-30T00:38:49"/>
    <d v="1899-12-30T00:01:20"/>
    <s v="Ensacado"/>
    <s v="E002"/>
    <x v="1"/>
    <d v="1899-12-30T00:40:09"/>
    <d v="1899-12-30T00:38:49"/>
    <n v="9"/>
    <x v="12"/>
    <x v="3"/>
    <x v="1"/>
    <n v="0"/>
    <n v="0"/>
    <s v="OK"/>
    <s v="Ensacado"/>
    <x v="2"/>
    <n v="0"/>
    <s v="F. ALCONERA"/>
    <s v="A"/>
    <d v="1899-12-30T00:01:20"/>
    <d v="1899-12-30T00:01:20"/>
    <s v="OK"/>
    <m/>
    <m/>
    <d v="1899-12-30T00:00:00"/>
    <d v="1899-12-30T00:40:09"/>
    <n v="3"/>
    <d v="1899-12-30T00:01:20"/>
    <n v="40.149999999993646"/>
    <n v="10"/>
    <s v="Si"/>
  </r>
  <r>
    <s v="CCAL"/>
    <s v="2025018861"/>
    <x v="0"/>
    <s v="E13662"/>
    <s v="EAQ58SB"/>
    <d v="2025-03-11T00:00:00"/>
    <m/>
    <s v="3229"/>
    <x v="6"/>
    <s v="PA"/>
    <s v="S2"/>
    <m/>
    <d v="2025-03-11T00:00:00"/>
    <d v="1899-12-30T10:35:53"/>
    <d v="2025-03-11T00:00:00"/>
    <d v="1899-12-30T10:36:41"/>
    <d v="2025-03-11T00:00:00"/>
    <d v="1899-12-30T11:08:27"/>
    <x v="0"/>
    <s v="RFCPI"/>
    <s v="8045614493"/>
    <s v="FBO"/>
    <d v="1899-12-30T00:32:34"/>
    <d v="1899-12-30T00:31:46"/>
    <d v="1899-12-30T00:00:48"/>
    <s v="Granel"/>
    <s v="E001"/>
    <x v="1"/>
    <d v="1899-12-30T00:32:34"/>
    <d v="1899-12-30T00:31:46"/>
    <n v="10"/>
    <x v="12"/>
    <x v="3"/>
    <x v="2"/>
    <n v="0"/>
    <n v="0"/>
    <s v="OK"/>
    <s v="Granel"/>
    <x v="2"/>
    <n v="0"/>
    <s v="F. ALCONERA"/>
    <s v="A"/>
    <d v="1899-12-30T00:00:48"/>
    <d v="1899-12-30T00:00:48"/>
    <s v="OK"/>
    <m/>
    <m/>
    <d v="1899-12-30T00:00:00"/>
    <d v="1899-12-30T00:32:34"/>
    <n v="3"/>
    <d v="1899-12-30T00:00:48"/>
    <n v="32.566666666665625"/>
    <n v="11"/>
    <s v="Si"/>
  </r>
  <r>
    <s v="CCAL"/>
    <s v="2025018859"/>
    <x v="0"/>
    <s v="EL174798"/>
    <s v="EAB44RN"/>
    <d v="2025-03-11T00:00:00"/>
    <m/>
    <s v="3228"/>
    <x v="3"/>
    <s v="PA"/>
    <s v="S5"/>
    <m/>
    <d v="2025-03-11T00:00:00"/>
    <d v="1899-12-30T10:34:34"/>
    <d v="2025-03-11T00:00:00"/>
    <d v="1899-12-30T10:35:27"/>
    <d v="2025-03-11T00:00:00"/>
    <d v="1899-12-30T11:34:31"/>
    <x v="0"/>
    <s v="RFCPI"/>
    <s v="8045614494"/>
    <s v="FBO"/>
    <d v="1899-12-30T00:59:57"/>
    <d v="1899-12-30T00:59:04"/>
    <d v="1899-12-30T00:00:53"/>
    <s v="Granel"/>
    <s v="E001"/>
    <x v="1"/>
    <d v="1899-12-30T00:59:57"/>
    <d v="1899-12-30T00:59:04"/>
    <n v="10"/>
    <x v="12"/>
    <x v="3"/>
    <x v="2"/>
    <n v="0"/>
    <n v="0"/>
    <s v="OK"/>
    <s v="Granel"/>
    <x v="2"/>
    <n v="0"/>
    <s v="F. ALCONERA"/>
    <s v="B"/>
    <d v="1899-12-30T00:00:53"/>
    <d v="1899-12-30T00:00:53"/>
    <s v="OK"/>
    <m/>
    <m/>
    <d v="1899-12-30T00:00:00"/>
    <d v="1899-12-30T00:59:57"/>
    <n v="3"/>
    <d v="1899-12-30T00:00:53"/>
    <n v="59.949999999993622"/>
    <n v="11"/>
    <s v="No"/>
  </r>
  <r>
    <s v="CCAL"/>
    <s v="2025018898"/>
    <x v="0"/>
    <s v="EC63707"/>
    <s v="EAV57RZ"/>
    <d v="2025-03-11T00:00:00"/>
    <m/>
    <s v="3228"/>
    <x v="3"/>
    <s v="PA"/>
    <s v="S4"/>
    <m/>
    <d v="2025-03-11T00:00:00"/>
    <d v="1899-12-30T11:22:55"/>
    <d v="2025-03-11T00:00:00"/>
    <d v="1899-12-30T11:23:53"/>
    <d v="2025-03-11T00:00:00"/>
    <d v="1899-12-30T11:55:07"/>
    <x v="0"/>
    <s v="RFCPI"/>
    <s v="8045614495"/>
    <s v="FBO"/>
    <d v="1899-12-30T00:32:12"/>
    <d v="1899-12-30T00:31:14"/>
    <d v="1899-12-30T00:00:58"/>
    <s v="Granel"/>
    <s v="E001"/>
    <x v="1"/>
    <d v="1899-12-30T00:32:12"/>
    <d v="1899-12-30T00:31:14"/>
    <n v="11"/>
    <x v="12"/>
    <x v="3"/>
    <x v="2"/>
    <n v="0"/>
    <n v="0"/>
    <s v="OK"/>
    <s v="Granel"/>
    <x v="2"/>
    <n v="0"/>
    <s v="F. ALCONERA"/>
    <s v="A"/>
    <d v="1899-12-30T00:00:58"/>
    <d v="1899-12-30T00:00:58"/>
    <s v="OK"/>
    <m/>
    <m/>
    <d v="1899-12-30T00:00:00"/>
    <d v="1899-12-30T00:32:12"/>
    <n v="3"/>
    <d v="1899-12-30T00:00:58"/>
    <n v="32.199999999998397"/>
    <n v="11"/>
    <s v="Si"/>
  </r>
  <r>
    <s v="CCAL"/>
    <s v="2025018940"/>
    <x v="0"/>
    <s v="ER8963BDN"/>
    <s v="E0260LKZ"/>
    <d v="2025-03-11T00:00:00"/>
    <m/>
    <s v="3230"/>
    <x v="1"/>
    <s v="PA"/>
    <s v="PA"/>
    <m/>
    <d v="2025-03-11T00:00:00"/>
    <d v="1899-12-30T12:32:03"/>
    <d v="2025-03-11T00:00:00"/>
    <d v="1899-12-30T12:32:27"/>
    <d v="2025-03-11T00:00:00"/>
    <d v="1899-12-30T12:54:08"/>
    <x v="0"/>
    <s v="RFCPI"/>
    <s v="8045614496"/>
    <s v="FBO"/>
    <d v="1899-12-30T00:22:05"/>
    <d v="1899-12-30T00:21:41"/>
    <d v="1899-12-30T00:00:24"/>
    <s v="Ensacado"/>
    <s v="E002"/>
    <x v="1"/>
    <d v="1899-12-30T00:22:05"/>
    <d v="1899-12-30T00:21:41"/>
    <n v="12"/>
    <x v="12"/>
    <x v="3"/>
    <x v="1"/>
    <n v="0"/>
    <n v="0"/>
    <s v="OK"/>
    <s v="Ensacado"/>
    <x v="2"/>
    <n v="0"/>
    <s v="F. ALCONERA"/>
    <s v="A"/>
    <d v="1899-12-30T00:00:24"/>
    <d v="1899-12-30T00:00:24"/>
    <s v="OK"/>
    <m/>
    <m/>
    <d v="1899-12-30T00:00:00"/>
    <d v="1899-12-30T00:22:05"/>
    <n v="3"/>
    <d v="1899-12-30T00:00:24"/>
    <n v="22.083333333335879"/>
    <n v="12"/>
    <s v="Si"/>
  </r>
  <r>
    <s v="CCAL"/>
    <s v="2025018986"/>
    <x v="0"/>
    <s v="EL174797"/>
    <s v="E98ZU75"/>
    <d v="2025-03-11T00:00:00"/>
    <m/>
    <s v="3229"/>
    <x v="6"/>
    <s v="PA"/>
    <s v="S2"/>
    <m/>
    <d v="2025-03-11T00:00:00"/>
    <d v="1899-12-30T14:07:29"/>
    <d v="2025-03-11T00:00:00"/>
    <d v="1899-12-30T14:08:17"/>
    <d v="2025-03-11T00:00:00"/>
    <d v="1899-12-30T14:35:42"/>
    <x v="0"/>
    <s v="RFCPI"/>
    <s v="8045614497"/>
    <s v="FBO"/>
    <d v="1899-12-30T00:28:13"/>
    <d v="1899-12-30T00:27:25"/>
    <d v="1899-12-30T00:00:48"/>
    <s v="Granel"/>
    <s v="E001"/>
    <x v="1"/>
    <d v="1899-12-30T00:28:13"/>
    <d v="1899-12-30T00:27:25"/>
    <n v="14"/>
    <x v="12"/>
    <x v="3"/>
    <x v="2"/>
    <n v="0"/>
    <n v="0"/>
    <s v="OK"/>
    <s v="Granel"/>
    <x v="2"/>
    <n v="0"/>
    <s v="F. ALCONERA"/>
    <s v="A"/>
    <d v="1899-12-30T00:00:48"/>
    <d v="1899-12-30T00:00:48"/>
    <s v="OK"/>
    <m/>
    <m/>
    <d v="1899-12-30T00:00:00"/>
    <d v="1899-12-30T00:28:13"/>
    <n v="3"/>
    <d v="1899-12-30T00:00:48"/>
    <n v="28.216666666670385"/>
    <n v="14"/>
    <s v="Si"/>
  </r>
  <r>
    <s v="CCAL"/>
    <s v="2025019001"/>
    <x v="0"/>
    <s v="EL156220"/>
    <s v="E54XL56"/>
    <d v="2025-03-11T00:00:00"/>
    <m/>
    <s v="3230"/>
    <x v="1"/>
    <s v="PA"/>
    <s v="PA"/>
    <m/>
    <d v="2025-03-11T00:00:00"/>
    <d v="1899-12-30T14:31:32"/>
    <d v="2025-03-11T00:00:00"/>
    <d v="1899-12-30T14:32:18"/>
    <d v="2025-03-11T00:00:00"/>
    <d v="1899-12-30T14:57:29"/>
    <x v="0"/>
    <s v="RFCPI"/>
    <s v="8045614498"/>
    <s v="FBO"/>
    <d v="1899-12-30T00:25:57"/>
    <d v="1899-12-30T00:25:11"/>
    <d v="1899-12-30T00:00:46"/>
    <s v="Ensacado"/>
    <s v="E002"/>
    <x v="1"/>
    <d v="1899-12-30T00:25:57"/>
    <d v="1899-12-30T00:25:11"/>
    <n v="14"/>
    <x v="12"/>
    <x v="3"/>
    <x v="1"/>
    <n v="0"/>
    <n v="0"/>
    <s v="OK"/>
    <s v="Ensacado"/>
    <x v="2"/>
    <n v="0"/>
    <s v="F. ALCONERA"/>
    <s v="A"/>
    <d v="1899-12-30T00:00:46"/>
    <d v="1899-12-30T00:00:46"/>
    <s v="OK"/>
    <m/>
    <m/>
    <d v="1899-12-30T00:00:00"/>
    <d v="1899-12-30T00:25:57"/>
    <n v="3"/>
    <d v="1899-12-30T00:00:46"/>
    <n v="25.949999999995264"/>
    <n v="14"/>
    <s v="Si"/>
  </r>
  <r>
    <s v="CCAL"/>
    <s v="2025019014"/>
    <x v="0"/>
    <s v="ESE11475"/>
    <s v="E11RE48"/>
    <d v="2025-03-11T00:00:00"/>
    <m/>
    <s v="3228"/>
    <x v="3"/>
    <s v="PA"/>
    <s v="S4"/>
    <m/>
    <d v="2025-03-11T00:00:00"/>
    <d v="1899-12-30T15:01:22"/>
    <d v="2025-03-11T00:00:00"/>
    <d v="1899-12-30T15:02:05"/>
    <d v="2025-03-11T00:00:00"/>
    <d v="1899-12-30T15:26:19"/>
    <x v="0"/>
    <s v="RFCPI"/>
    <s v="8045614499"/>
    <s v="FBO"/>
    <d v="1899-12-30T00:24:57"/>
    <d v="1899-12-30T00:24:14"/>
    <d v="1899-12-30T00:00:43"/>
    <s v="Granel"/>
    <s v="E001"/>
    <x v="1"/>
    <d v="1899-12-30T00:24:57"/>
    <d v="1899-12-30T00:24:14"/>
    <n v="15"/>
    <x v="12"/>
    <x v="3"/>
    <x v="2"/>
    <n v="0"/>
    <n v="0"/>
    <s v="OK"/>
    <s v="Granel"/>
    <x v="2"/>
    <n v="0"/>
    <s v="F. ALCONERA"/>
    <s v="A"/>
    <d v="1899-12-30T00:00:43"/>
    <d v="1899-12-30T00:00:43"/>
    <s v="OK"/>
    <m/>
    <m/>
    <d v="1899-12-30T00:00:00"/>
    <d v="1899-12-30T00:24:57"/>
    <n v="3"/>
    <d v="1899-12-30T00:00:43"/>
    <n v="24.950000000001662"/>
    <n v="15"/>
    <s v="Si"/>
  </r>
  <r>
    <s v="CCAL"/>
    <s v="2025019016"/>
    <x v="0"/>
    <s v="EP106094"/>
    <s v="EBO32XH"/>
    <d v="2025-03-11T00:00:00"/>
    <m/>
    <s v="3229"/>
    <x v="6"/>
    <s v="PA"/>
    <s v="S2"/>
    <m/>
    <d v="2025-03-11T00:00:00"/>
    <d v="1899-12-30T15:41:10"/>
    <d v="2025-03-11T00:00:00"/>
    <d v="1899-12-30T15:44:08"/>
    <d v="2025-03-11T00:00:00"/>
    <d v="1899-12-30T16:18:33"/>
    <x v="0"/>
    <s v="RFCPI"/>
    <s v="8045614500"/>
    <s v="FBO"/>
    <d v="1899-12-30T00:37:23"/>
    <d v="1899-12-30T00:34:25"/>
    <d v="1899-12-30T00:02:58"/>
    <s v="Granel"/>
    <s v="E001"/>
    <x v="1"/>
    <d v="1899-12-30T00:37:23"/>
    <d v="1899-12-30T00:34:25"/>
    <n v="15"/>
    <x v="12"/>
    <x v="3"/>
    <x v="2"/>
    <n v="0"/>
    <n v="0"/>
    <s v="OK"/>
    <s v="Granel"/>
    <x v="2"/>
    <n v="0"/>
    <s v="F. ALCONERA"/>
    <s v="A"/>
    <d v="1899-12-30T00:02:58"/>
    <d v="1899-12-30T00:02:58"/>
    <s v="OK"/>
    <m/>
    <m/>
    <d v="1899-12-30T00:00:00"/>
    <d v="1899-12-30T00:37:23"/>
    <n v="3"/>
    <d v="1899-12-30T00:02:58"/>
    <n v="37.383333333336033"/>
    <n v="16"/>
    <s v="Si"/>
  </r>
  <r>
    <s v="CCAL"/>
    <s v="2025019018"/>
    <x v="0"/>
    <s v="ELE4020"/>
    <s v="E98ZU81"/>
    <d v="2025-03-11T00:00:00"/>
    <m/>
    <s v="3228"/>
    <x v="3"/>
    <s v="PA"/>
    <s v="S5"/>
    <m/>
    <d v="2025-03-11T00:00:00"/>
    <d v="1899-12-30T15:45:09"/>
    <d v="2025-03-11T00:00:00"/>
    <d v="1899-12-30T15:45:57"/>
    <d v="2025-03-11T00:00:00"/>
    <d v="1899-12-30T16:24:28"/>
    <x v="0"/>
    <s v="RFCPI"/>
    <s v="8045614501"/>
    <s v="FBO"/>
    <d v="1899-12-30T00:39:19"/>
    <d v="1899-12-30T00:38:31"/>
    <d v="1899-12-30T00:00:48"/>
    <s v="Granel"/>
    <s v="E001"/>
    <x v="1"/>
    <d v="1899-12-30T00:39:19"/>
    <d v="1899-12-30T00:38:31"/>
    <n v="15"/>
    <x v="12"/>
    <x v="3"/>
    <x v="2"/>
    <n v="0"/>
    <n v="0"/>
    <s v="OK"/>
    <s v="Granel"/>
    <x v="2"/>
    <n v="0"/>
    <s v="F. ALCONERA"/>
    <s v="A"/>
    <d v="1899-12-30T00:00:48"/>
    <d v="1899-12-30T00:00:48"/>
    <s v="OK"/>
    <m/>
    <m/>
    <d v="1899-12-30T00:00:00"/>
    <d v="1899-12-30T00:39:19"/>
    <n v="3"/>
    <d v="1899-12-30T00:00:48"/>
    <n v="39.316666666665562"/>
    <n v="16"/>
    <s v="Si"/>
  </r>
  <r>
    <s v="CCAL"/>
    <s v="2025019021"/>
    <x v="0"/>
    <s v="EL153999"/>
    <s v="E36TI60"/>
    <d v="2025-03-11T00:00:00"/>
    <m/>
    <s v="3229"/>
    <x v="6"/>
    <s v="PA"/>
    <s v="S2"/>
    <m/>
    <d v="2025-03-11T00:00:00"/>
    <d v="1899-12-30T15:51:15"/>
    <d v="2025-03-11T00:00:00"/>
    <d v="1899-12-30T15:52:19"/>
    <d v="2025-03-11T00:00:00"/>
    <d v="1899-12-30T16:31:09"/>
    <x v="0"/>
    <s v="RFCPI"/>
    <s v="8045614502"/>
    <s v="FBO"/>
    <d v="1899-12-30T00:39:54"/>
    <d v="1899-12-30T00:38:50"/>
    <d v="1899-12-30T00:01:04"/>
    <s v="Granel"/>
    <s v="E001"/>
    <x v="1"/>
    <d v="1899-12-30T00:39:54"/>
    <d v="1899-12-30T00:38:50"/>
    <n v="15"/>
    <x v="12"/>
    <x v="3"/>
    <x v="2"/>
    <n v="0"/>
    <n v="0"/>
    <s v="OK"/>
    <s v="Granel"/>
    <x v="2"/>
    <n v="0"/>
    <s v="F. ALCONERA"/>
    <s v="A"/>
    <d v="1899-12-30T00:01:04"/>
    <d v="1899-12-30T00:01:04"/>
    <s v="OK"/>
    <m/>
    <m/>
    <d v="1899-12-30T00:00:00"/>
    <d v="1899-12-30T00:39:54"/>
    <n v="3"/>
    <d v="1899-12-30T00:01:04"/>
    <n v="39.899999999995202"/>
    <n v="16"/>
    <s v="Si"/>
  </r>
  <r>
    <s v="CCAL"/>
    <s v="2025019022"/>
    <x v="0"/>
    <s v="EVI10231"/>
    <s v="E66UC63"/>
    <d v="2025-03-11T00:00:00"/>
    <m/>
    <s v="3230"/>
    <x v="1"/>
    <s v="PA"/>
    <s v="PA"/>
    <m/>
    <d v="2025-03-11T00:00:00"/>
    <d v="1899-12-30T15:52:50"/>
    <d v="2025-03-11T00:00:00"/>
    <d v="1899-12-30T15:53:32"/>
    <d v="2025-03-11T00:00:00"/>
    <d v="1899-12-30T16:38:19"/>
    <x v="0"/>
    <s v="RFCPI"/>
    <s v="8045614503"/>
    <s v="FBO"/>
    <d v="1899-12-30T00:45:29"/>
    <d v="1899-12-30T00:44:47"/>
    <d v="1899-12-30T00:00:42"/>
    <s v="Ensacado"/>
    <s v="E002"/>
    <x v="1"/>
    <d v="1899-12-30T00:45:29"/>
    <d v="1899-12-30T00:44:47"/>
    <n v="15"/>
    <x v="12"/>
    <x v="3"/>
    <x v="1"/>
    <n v="0"/>
    <n v="0"/>
    <s v="OK"/>
    <s v="Ensacado"/>
    <x v="2"/>
    <n v="0"/>
    <s v="F. ALCONERA"/>
    <s v="B"/>
    <d v="1899-12-30T00:00:42"/>
    <d v="1899-12-30T00:00:42"/>
    <s v="OK"/>
    <m/>
    <m/>
    <d v="1899-12-30T00:00:00"/>
    <d v="1899-12-30T00:45:29"/>
    <n v="3"/>
    <d v="1899-12-30T00:00:42"/>
    <n v="45.48333333333602"/>
    <n v="16"/>
    <s v="No"/>
  </r>
  <r>
    <s v="CCAL"/>
    <s v="2025019085"/>
    <x v="0"/>
    <s v="EGD4483"/>
    <s v="EBM91HC"/>
    <d v="2025-03-11T00:00:00"/>
    <m/>
    <s v="3229"/>
    <x v="6"/>
    <s v="PA"/>
    <s v="S2"/>
    <m/>
    <d v="2025-03-11T00:00:00"/>
    <d v="1899-12-30T17:57:12"/>
    <d v="2025-03-11T00:00:00"/>
    <d v="1899-12-30T17:58:11"/>
    <d v="2025-03-11T00:00:00"/>
    <d v="1899-12-30T18:24:35"/>
    <x v="0"/>
    <s v="RFCPI"/>
    <s v="8045614504"/>
    <s v="FBO"/>
    <d v="1899-12-30T00:27:23"/>
    <d v="1899-12-30T00:26:24"/>
    <d v="1899-12-30T00:00:59"/>
    <s v="Granel"/>
    <s v="E001"/>
    <x v="1"/>
    <d v="1899-12-30T00:27:23"/>
    <d v="1899-12-30T00:26:24"/>
    <n v="17"/>
    <x v="12"/>
    <x v="3"/>
    <x v="2"/>
    <n v="0"/>
    <n v="0"/>
    <s v="OK"/>
    <s v="Granel"/>
    <x v="2"/>
    <n v="0"/>
    <s v="F. ALCONERA"/>
    <s v="A"/>
    <d v="1899-12-30T00:00:59"/>
    <d v="1899-12-30T00:00:59"/>
    <s v="OK"/>
    <m/>
    <m/>
    <d v="1899-12-30T00:00:00"/>
    <d v="1899-12-30T00:27:23"/>
    <n v="3"/>
    <d v="1899-12-30T00:00:59"/>
    <n v="27.383333333327915"/>
    <n v="18"/>
    <s v="Si"/>
  </r>
  <r>
    <s v="CCAL"/>
    <s v="2025019091"/>
    <x v="0"/>
    <s v="ELE3841"/>
    <s v="E47XB02"/>
    <d v="2025-03-11T00:00:00"/>
    <m/>
    <s v="3228"/>
    <x v="3"/>
    <s v="PA"/>
    <s v="S5"/>
    <m/>
    <d v="2025-03-11T00:00:00"/>
    <d v="1899-12-30T18:15:15"/>
    <d v="2025-03-11T00:00:00"/>
    <d v="1899-12-30T18:16:09"/>
    <d v="2025-03-11T00:00:00"/>
    <d v="1899-12-30T18:51:17"/>
    <x v="0"/>
    <s v="RFCPI"/>
    <s v="8045614505"/>
    <s v="FBO"/>
    <d v="1899-12-30T00:36:02"/>
    <d v="1899-12-30T00:35:08"/>
    <d v="1899-12-30T00:00:54"/>
    <s v="Granel"/>
    <s v="E001"/>
    <x v="1"/>
    <d v="1899-12-30T00:36:02"/>
    <d v="1899-12-30T00:35:08"/>
    <n v="18"/>
    <x v="12"/>
    <x v="3"/>
    <x v="2"/>
    <n v="0"/>
    <n v="0"/>
    <s v="OK"/>
    <s v="Granel"/>
    <x v="2"/>
    <n v="0"/>
    <s v="F. ALCONERA"/>
    <s v="A"/>
    <d v="1899-12-30T00:00:54"/>
    <d v="1899-12-30T00:00:54"/>
    <s v="OK"/>
    <m/>
    <m/>
    <d v="1899-12-30T00:00:00"/>
    <d v="1899-12-30T00:36:02"/>
    <n v="3"/>
    <d v="1899-12-30T00:00:54"/>
    <n v="36.033333333335982"/>
    <n v="18"/>
    <s v="Si"/>
  </r>
  <r>
    <s v="CCAL"/>
    <s v="2025019103"/>
    <x v="0"/>
    <s v="EVI14052"/>
    <s v="EBL30QD"/>
    <d v="2025-03-11T00:00:00"/>
    <m/>
    <s v="3229"/>
    <x v="6"/>
    <s v="PA"/>
    <s v="S2"/>
    <m/>
    <d v="2025-03-11T00:00:00"/>
    <d v="1899-12-30T18:46:32"/>
    <d v="2025-03-11T00:00:00"/>
    <d v="1899-12-30T18:47:21"/>
    <d v="2025-03-11T00:00:00"/>
    <d v="1899-12-30T19:12:21"/>
    <x v="0"/>
    <s v="RFCPI"/>
    <s v="8045614506"/>
    <s v="FBO"/>
    <d v="1899-12-30T00:25:49"/>
    <d v="1899-12-30T00:25:00"/>
    <d v="1899-12-30T00:00:49"/>
    <s v="Granel"/>
    <s v="E001"/>
    <x v="1"/>
    <d v="1899-12-30T00:25:49"/>
    <d v="1899-12-30T00:25:00"/>
    <n v="18"/>
    <x v="12"/>
    <x v="3"/>
    <x v="2"/>
    <n v="0"/>
    <n v="0"/>
    <s v="OK"/>
    <s v="Granel"/>
    <x v="2"/>
    <n v="0"/>
    <s v="F. ALCONERA"/>
    <s v="A"/>
    <d v="1899-12-30T00:00:49"/>
    <d v="1899-12-30T00:00:49"/>
    <s v="OK"/>
    <m/>
    <m/>
    <d v="1899-12-30T00:00:00"/>
    <d v="1899-12-30T00:25:49"/>
    <n v="3"/>
    <d v="1899-12-30T00:00:49"/>
    <n v="25.816666666679922"/>
    <n v="19"/>
    <s v="Si"/>
  </r>
  <r>
    <s v="CCAL"/>
    <s v="2025019100"/>
    <x v="0"/>
    <s v="ELE4458"/>
    <s v="EBO80HQ"/>
    <d v="2025-03-11T00:00:00"/>
    <m/>
    <s v="3228"/>
    <x v="3"/>
    <s v="PA"/>
    <s v="S4"/>
    <m/>
    <d v="2025-03-11T00:00:00"/>
    <d v="1899-12-30T18:34:03"/>
    <d v="2025-03-11T00:00:00"/>
    <d v="1899-12-30T18:34:52"/>
    <d v="2025-03-11T00:00:00"/>
    <d v="1899-12-30T19:19:49"/>
    <x v="0"/>
    <s v="RFCPI"/>
    <s v="8045614507"/>
    <s v="FBO"/>
    <d v="1899-12-30T00:45:46"/>
    <d v="1899-12-30T00:44:57"/>
    <d v="1899-12-30T00:00:49"/>
    <s v="Granel"/>
    <s v="E001"/>
    <x v="1"/>
    <d v="1899-12-30T00:45:46"/>
    <d v="1899-12-30T00:44:57"/>
    <n v="18"/>
    <x v="12"/>
    <x v="3"/>
    <x v="2"/>
    <n v="0"/>
    <n v="0"/>
    <s v="OK"/>
    <s v="Granel"/>
    <x v="2"/>
    <n v="0"/>
    <s v="F. ALCONERA"/>
    <s v="B"/>
    <d v="1899-12-30T00:00:49"/>
    <d v="1899-12-30T00:00:49"/>
    <s v="OK"/>
    <m/>
    <m/>
    <d v="1899-12-30T00:00:00"/>
    <d v="1899-12-30T00:45:46"/>
    <n v="3"/>
    <d v="1899-12-30T00:00:49"/>
    <n v="45.76666666667041"/>
    <n v="19"/>
    <s v="No"/>
  </r>
  <r>
    <s v="CCAL"/>
    <s v="2025019105"/>
    <x v="0"/>
    <s v="EVI14051"/>
    <s v="EBL30QD"/>
    <d v="2025-03-11T00:00:00"/>
    <m/>
    <s v="3229"/>
    <x v="6"/>
    <s v="PA"/>
    <s v="S2"/>
    <m/>
    <d v="2025-03-11T00:00:00"/>
    <d v="1899-12-30T19:25:48"/>
    <d v="2025-03-11T00:00:00"/>
    <d v="1899-12-30T19:28:06"/>
    <d v="2025-03-11T00:00:00"/>
    <d v="1899-12-30T20:05:02"/>
    <x v="0"/>
    <s v="RFCPI"/>
    <s v="8045614508"/>
    <s v="FBO"/>
    <d v="1899-12-30T00:39:14"/>
    <d v="1899-12-30T00:36:56"/>
    <d v="1899-12-30T00:02:18"/>
    <s v="Granel"/>
    <s v="E001"/>
    <x v="1"/>
    <d v="1899-12-30T00:39:14"/>
    <d v="1899-12-30T00:36:56"/>
    <n v="19"/>
    <x v="12"/>
    <x v="3"/>
    <x v="2"/>
    <n v="0"/>
    <n v="0"/>
    <s v="OK"/>
    <s v="Granel"/>
    <x v="2"/>
    <n v="0"/>
    <s v="F. ALCONERA"/>
    <s v="A"/>
    <d v="1899-12-30T00:02:18"/>
    <d v="1899-12-30T00:02:18"/>
    <s v="OK"/>
    <m/>
    <m/>
    <d v="1899-12-30T00:00:00"/>
    <d v="1899-12-30T00:39:14"/>
    <n v="3"/>
    <d v="1899-12-30T00:02:18"/>
    <n v="39.233333333332801"/>
    <n v="20"/>
    <s v="Si"/>
  </r>
  <r>
    <s v="CCAL"/>
    <s v="2025019108"/>
    <x v="0"/>
    <s v="EVI14284"/>
    <s v="EBQ55CN"/>
    <d v="2025-03-11T00:00:00"/>
    <m/>
    <s v="3228"/>
    <x v="3"/>
    <s v="PA"/>
    <s v="S5"/>
    <m/>
    <d v="2025-03-11T00:00:00"/>
    <d v="1899-12-30T20:58:44"/>
    <d v="2025-03-11T00:00:00"/>
    <d v="1899-12-30T20:59:42"/>
    <d v="2025-03-11T00:00:00"/>
    <d v="1899-12-30T21:27:50"/>
    <x v="0"/>
    <s v="RFCPI"/>
    <s v="8045614509"/>
    <s v="FBO"/>
    <d v="1899-12-30T00:29:06"/>
    <d v="1899-12-30T00:28:08"/>
    <d v="1899-12-30T00:00:58"/>
    <s v="Granel"/>
    <s v="E001"/>
    <x v="1"/>
    <d v="1899-12-30T00:29:06"/>
    <d v="1899-12-30T00:28:08"/>
    <n v="20"/>
    <x v="12"/>
    <x v="3"/>
    <x v="2"/>
    <n v="0"/>
    <n v="0"/>
    <s v="OK"/>
    <s v="Granel"/>
    <x v="2"/>
    <n v="0"/>
    <s v="F. ALCONERA"/>
    <s v="A"/>
    <d v="1899-12-30T00:00:58"/>
    <d v="1899-12-30T00:00:58"/>
    <s v="OK"/>
    <m/>
    <m/>
    <d v="1899-12-30T00:00:00"/>
    <d v="1899-12-30T00:29:06"/>
    <n v="3"/>
    <d v="1899-12-30T00:00:58"/>
    <n v="29.099999999995116"/>
    <n v="21"/>
    <s v="Si"/>
  </r>
  <r>
    <s v="CCAL"/>
    <s v="2025019121"/>
    <x v="0"/>
    <s v="ER8801BBS"/>
    <s v="E9651KXD"/>
    <d v="2025-03-12T00:00:00"/>
    <m/>
    <s v="3229"/>
    <x v="6"/>
    <s v="PA"/>
    <s v="S2"/>
    <m/>
    <d v="2025-03-12T00:00:00"/>
    <d v="1899-12-30T06:04:53"/>
    <d v="2025-03-12T00:00:00"/>
    <d v="1899-12-30T06:04:59"/>
    <d v="2025-03-12T00:00:00"/>
    <d v="1899-12-30T06:38:19"/>
    <x v="0"/>
    <s v="RFCPI"/>
    <s v="8045614510"/>
    <s v="FBO"/>
    <d v="1899-12-30T00:33:26"/>
    <d v="1899-12-30T00:33:20"/>
    <d v="1899-12-30T00:00:06"/>
    <s v="Granel"/>
    <s v="E001"/>
    <x v="2"/>
    <d v="1899-12-30T00:33:26"/>
    <d v="1899-12-30T00:33:20"/>
    <n v="6"/>
    <x v="13"/>
    <x v="3"/>
    <x v="2"/>
    <n v="0"/>
    <n v="0"/>
    <s v="OK"/>
    <s v="Granel"/>
    <x v="2"/>
    <n v="0"/>
    <s v="F. ALCONERA"/>
    <s v="A"/>
    <d v="1899-12-30T00:00:06"/>
    <d v="1899-12-30T00:00:06"/>
    <s v="OK"/>
    <m/>
    <m/>
    <d v="1899-12-30T00:00:00"/>
    <d v="1899-12-30T00:33:26"/>
    <n v="4"/>
    <d v="1899-12-30T00:00:06"/>
    <n v="33.433333333343967"/>
    <n v="6"/>
    <s v="Si"/>
  </r>
  <r>
    <s v="CCAL"/>
    <s v="2025019186"/>
    <x v="0"/>
    <s v="EL154708"/>
    <s v="E65QD42"/>
    <d v="2025-03-12T00:00:00"/>
    <m/>
    <s v="3229"/>
    <x v="6"/>
    <s v="PA"/>
    <s v="S2"/>
    <m/>
    <d v="2025-03-12T00:00:00"/>
    <d v="1899-12-30T09:02:16"/>
    <d v="2025-03-12T00:00:00"/>
    <d v="1899-12-30T09:02:55"/>
    <d v="2025-03-12T00:00:00"/>
    <d v="1899-12-30T09:35:14"/>
    <x v="0"/>
    <s v="RFCPI"/>
    <s v="8045614511"/>
    <s v="FBO"/>
    <d v="1899-12-30T00:32:58"/>
    <d v="1899-12-30T00:32:19"/>
    <d v="1899-12-30T00:00:39"/>
    <s v="Granel"/>
    <s v="E001"/>
    <x v="1"/>
    <d v="1899-12-30T00:32:58"/>
    <d v="1899-12-30T00:32:19"/>
    <n v="9"/>
    <x v="13"/>
    <x v="3"/>
    <x v="2"/>
    <n v="0"/>
    <n v="0"/>
    <s v="OK"/>
    <s v="Granel"/>
    <x v="2"/>
    <n v="0"/>
    <s v="F. ALCONERA"/>
    <s v="A"/>
    <d v="1899-12-30T00:00:39"/>
    <d v="1899-12-30T00:00:39"/>
    <s v="OK"/>
    <m/>
    <m/>
    <d v="1899-12-30T00:00:00"/>
    <d v="1899-12-30T00:32:58"/>
    <n v="4"/>
    <d v="1899-12-30T00:00:39"/>
    <n v="32.966666666668807"/>
    <n v="9"/>
    <s v="Si"/>
  </r>
  <r>
    <s v="CCAL"/>
    <s v="2025019226"/>
    <x v="0"/>
    <s v="ELE3842"/>
    <s v="E84UT47"/>
    <d v="2025-03-12T00:00:00"/>
    <m/>
    <s v="3228"/>
    <x v="3"/>
    <s v="PA"/>
    <s v="S5"/>
    <m/>
    <d v="2025-03-12T00:00:00"/>
    <d v="1899-12-30T10:01:29"/>
    <d v="2025-03-12T00:00:00"/>
    <d v="1899-12-30T10:01:57"/>
    <d v="2025-03-12T00:00:00"/>
    <d v="1899-12-30T10:28:30"/>
    <x v="0"/>
    <s v="RFCPI"/>
    <s v="8045614512"/>
    <s v="FBO"/>
    <d v="1899-12-30T00:27:01"/>
    <d v="1899-12-30T00:26:33"/>
    <d v="1899-12-30T00:00:28"/>
    <s v="Granel"/>
    <s v="E001"/>
    <x v="1"/>
    <d v="1899-12-30T00:27:01"/>
    <d v="1899-12-30T00:26:33"/>
    <n v="10"/>
    <x v="13"/>
    <x v="3"/>
    <x v="2"/>
    <n v="0"/>
    <n v="0"/>
    <s v="OK"/>
    <s v="Granel"/>
    <x v="2"/>
    <n v="0"/>
    <s v="F. ALCONERA"/>
    <s v="A"/>
    <d v="1899-12-30T00:00:28"/>
    <d v="1899-12-30T00:00:28"/>
    <s v="OK"/>
    <m/>
    <m/>
    <d v="1899-12-30T00:00:00"/>
    <d v="1899-12-30T00:27:01"/>
    <n v="4"/>
    <d v="1899-12-30T00:00:28"/>
    <n v="27.016666666660843"/>
    <n v="10"/>
    <s v="Si"/>
  </r>
  <r>
    <s v="CCAL"/>
    <s v="2025019247"/>
    <x v="0"/>
    <s v="EBR10380"/>
    <s v="EBI91DF"/>
    <d v="2025-03-12T00:00:00"/>
    <m/>
    <s v="3228"/>
    <x v="3"/>
    <s v="PA"/>
    <s v="S4"/>
    <m/>
    <d v="2025-03-12T00:00:00"/>
    <d v="1899-12-30T10:40:49"/>
    <d v="2025-03-12T00:00:00"/>
    <d v="1899-12-30T10:41:21"/>
    <d v="2025-03-12T00:00:00"/>
    <d v="1899-12-30T11:09:19"/>
    <x v="0"/>
    <s v="RFCPI"/>
    <s v="8045614513"/>
    <s v="FBO"/>
    <d v="1899-12-30T00:28:30"/>
    <d v="1899-12-30T00:27:58"/>
    <d v="1899-12-30T00:00:32"/>
    <s v="Granel"/>
    <s v="E001"/>
    <x v="1"/>
    <d v="1899-12-30T00:28:30"/>
    <d v="1899-12-30T00:27:58"/>
    <n v="10"/>
    <x v="13"/>
    <x v="3"/>
    <x v="2"/>
    <n v="0"/>
    <n v="0"/>
    <s v="OK"/>
    <s v="Granel"/>
    <x v="2"/>
    <n v="0"/>
    <s v="F. ALCONERA"/>
    <s v="A"/>
    <d v="1899-12-30T00:00:32"/>
    <d v="1899-12-30T00:00:32"/>
    <s v="OK"/>
    <m/>
    <m/>
    <d v="1899-12-30T00:00:00"/>
    <d v="1899-12-30T00:28:30"/>
    <n v="4"/>
    <d v="1899-12-30T00:00:32"/>
    <n v="28.500000000004775"/>
    <n v="11"/>
    <s v="Si"/>
  </r>
  <r>
    <s v="CCAL"/>
    <s v="2025019259"/>
    <x v="0"/>
    <s v="ELE4655"/>
    <s v="EBA72OG"/>
    <d v="2025-03-12T00:00:00"/>
    <m/>
    <s v="3228"/>
    <x v="3"/>
    <s v="PA"/>
    <s v="S5"/>
    <m/>
    <d v="2025-03-12T00:00:00"/>
    <d v="1899-12-30T11:05:22"/>
    <d v="2025-03-12T00:00:00"/>
    <d v="1899-12-30T11:05:47"/>
    <d v="2025-03-12T00:00:00"/>
    <d v="1899-12-30T11:36:51"/>
    <x v="0"/>
    <s v="RFCPI"/>
    <s v="8045614514"/>
    <s v="FBO"/>
    <d v="1899-12-30T00:31:29"/>
    <d v="1899-12-30T00:31:04"/>
    <d v="1899-12-30T00:00:25"/>
    <s v="Granel"/>
    <s v="E001"/>
    <x v="1"/>
    <d v="1899-12-30T00:31:29"/>
    <d v="1899-12-30T00:31:04"/>
    <n v="11"/>
    <x v="13"/>
    <x v="3"/>
    <x v="2"/>
    <n v="0"/>
    <n v="0"/>
    <s v="OK"/>
    <s v="Granel"/>
    <x v="2"/>
    <n v="0"/>
    <s v="F. ALCONERA"/>
    <s v="A"/>
    <d v="1899-12-30T00:00:25"/>
    <d v="1899-12-30T00:00:25"/>
    <s v="OK"/>
    <m/>
    <m/>
    <d v="1899-12-30T00:00:00"/>
    <d v="1899-12-30T00:31:29"/>
    <n v="4"/>
    <d v="1899-12-30T00:00:25"/>
    <n v="31.483333333324797"/>
    <n v="11"/>
    <s v="Si"/>
  </r>
  <r>
    <s v="CCAL"/>
    <s v="2025019245"/>
    <x v="0"/>
    <s v="EGD4292"/>
    <s v="E52XD25"/>
    <d v="2025-03-12T00:00:00"/>
    <m/>
    <s v="3229"/>
    <x v="6"/>
    <s v="PA"/>
    <s v="S2"/>
    <m/>
    <d v="2025-03-12T00:00:00"/>
    <d v="1899-12-30T10:36:48"/>
    <d v="2025-03-12T00:00:00"/>
    <d v="1899-12-30T10:39:45"/>
    <d v="2025-03-12T00:00:00"/>
    <d v="1899-12-30T11:56:37"/>
    <x v="0"/>
    <s v="RFCPI"/>
    <s v="8045614515"/>
    <s v="FBO"/>
    <d v="1899-12-30T01:19:49"/>
    <d v="1899-12-30T01:16:52"/>
    <d v="1899-12-30T00:02:57"/>
    <s v="Granel"/>
    <s v="E001"/>
    <x v="1"/>
    <d v="1899-12-30T01:19:49"/>
    <d v="1899-12-30T01:16:52"/>
    <n v="10"/>
    <x v="13"/>
    <x v="3"/>
    <x v="2"/>
    <n v="0"/>
    <n v="0"/>
    <s v="OK"/>
    <s v="Granel"/>
    <x v="2"/>
    <n v="0"/>
    <s v="F. ALCONERA"/>
    <s v="B"/>
    <d v="1899-12-30T00:02:57"/>
    <d v="1899-12-30T00:02:57"/>
    <s v="OK"/>
    <m/>
    <m/>
    <d v="1899-12-30T00:00:00"/>
    <d v="1899-12-30T01:19:49"/>
    <n v="4"/>
    <d v="1899-12-30T00:02:57"/>
    <n v="79.816666666665583"/>
    <n v="11"/>
    <s v="No"/>
  </r>
  <r>
    <s v="CCAL"/>
    <s v="2025019364"/>
    <x v="0"/>
    <s v="EGD4140"/>
    <s v="E40ZB67"/>
    <d v="2025-03-12T00:00:00"/>
    <m/>
    <s v="3228"/>
    <x v="3"/>
    <s v="PA"/>
    <s v="S4"/>
    <m/>
    <d v="2025-03-12T00:00:00"/>
    <d v="1899-12-30T15:23:09"/>
    <d v="2025-03-12T00:00:00"/>
    <d v="1899-12-30T15:23:47"/>
    <d v="2025-03-12T00:00:00"/>
    <d v="1899-12-30T15:54:04"/>
    <x v="0"/>
    <s v="RFCPI"/>
    <s v="8045614516"/>
    <s v="FBO"/>
    <d v="1899-12-30T00:30:55"/>
    <d v="1899-12-30T00:30:17"/>
    <d v="1899-12-30T00:00:38"/>
    <s v="Granel"/>
    <s v="E001"/>
    <x v="1"/>
    <d v="1899-12-30T00:30:55"/>
    <d v="1899-12-30T00:30:17"/>
    <n v="15"/>
    <x v="13"/>
    <x v="3"/>
    <x v="2"/>
    <n v="0"/>
    <n v="0"/>
    <s v="OK"/>
    <s v="Granel"/>
    <x v="2"/>
    <n v="0"/>
    <s v="F. ALCONERA"/>
    <s v="A"/>
    <d v="1899-12-30T00:00:38"/>
    <d v="1899-12-30T00:00:38"/>
    <s v="OK"/>
    <m/>
    <m/>
    <d v="1899-12-30T00:00:00"/>
    <d v="1899-12-30T00:30:55"/>
    <n v="4"/>
    <d v="1899-12-30T00:00:38"/>
    <n v="30.916666666670487"/>
    <n v="15"/>
    <s v="Si"/>
  </r>
  <r>
    <s v="CCAL"/>
    <s v="2025019384"/>
    <x v="0"/>
    <s v="EL163809"/>
    <s v="E39TD89"/>
    <d v="2025-03-12T00:00:00"/>
    <m/>
    <s v="3229"/>
    <x v="6"/>
    <s v="PA"/>
    <s v="S2"/>
    <m/>
    <d v="2025-03-12T00:00:00"/>
    <d v="1899-12-30T16:58:06"/>
    <d v="2025-03-12T00:00:00"/>
    <d v="1899-12-30T16:58:34"/>
    <d v="2025-03-12T00:00:00"/>
    <d v="1899-12-30T17:26:42"/>
    <x v="0"/>
    <s v="RFCPI"/>
    <s v="8045614517"/>
    <s v="FBO"/>
    <d v="1899-12-30T00:28:36"/>
    <d v="1899-12-30T00:28:08"/>
    <d v="1899-12-30T00:00:28"/>
    <s v="Granel"/>
    <s v="E001"/>
    <x v="1"/>
    <d v="1899-12-30T00:28:36"/>
    <d v="1899-12-30T00:28:08"/>
    <n v="16"/>
    <x v="13"/>
    <x v="3"/>
    <x v="2"/>
    <n v="0"/>
    <n v="0"/>
    <s v="OK"/>
    <s v="Granel"/>
    <x v="2"/>
    <n v="0"/>
    <s v="F. ALCONERA"/>
    <s v="A"/>
    <d v="1899-12-30T00:00:28"/>
    <d v="1899-12-30T00:00:28"/>
    <s v="OK"/>
    <m/>
    <m/>
    <d v="1899-12-30T00:00:00"/>
    <d v="1899-12-30T00:28:36"/>
    <n v="4"/>
    <d v="1899-12-30T00:00:28"/>
    <n v="28.599999999998396"/>
    <n v="17"/>
    <s v="Si"/>
  </r>
  <r>
    <s v="CCAL"/>
    <s v="2025019385"/>
    <x v="0"/>
    <s v="EL154708"/>
    <s v="E65QD42"/>
    <d v="2025-03-12T00:00:00"/>
    <m/>
    <s v="3229"/>
    <x v="6"/>
    <s v="PA"/>
    <s v="S2"/>
    <m/>
    <d v="2025-03-12T00:00:00"/>
    <d v="1899-12-30T16:58:59"/>
    <d v="2025-03-12T00:00:00"/>
    <d v="1899-12-30T16:59:26"/>
    <d v="2025-03-12T00:00:00"/>
    <d v="1899-12-30T17:39:50"/>
    <x v="0"/>
    <s v="RFCPI"/>
    <s v="8045614518"/>
    <s v="FBO"/>
    <d v="1899-12-30T00:40:51"/>
    <d v="1899-12-30T00:40:24"/>
    <d v="1899-12-30T00:00:27"/>
    <s v="Granel"/>
    <s v="E001"/>
    <x v="1"/>
    <d v="1899-12-30T00:40:51"/>
    <d v="1899-12-30T00:40:24"/>
    <n v="16"/>
    <x v="13"/>
    <x v="3"/>
    <x v="2"/>
    <n v="0"/>
    <n v="0"/>
    <s v="OK"/>
    <s v="Granel"/>
    <x v="2"/>
    <n v="0"/>
    <s v="F. ALCONERA"/>
    <s v="A"/>
    <d v="1899-12-30T00:00:27"/>
    <d v="1899-12-30T00:00:27"/>
    <s v="OK"/>
    <m/>
    <m/>
    <d v="1899-12-30T00:00:00"/>
    <d v="1899-12-30T00:40:51"/>
    <n v="4"/>
    <d v="1899-12-30T00:00:27"/>
    <n v="40.850000000006382"/>
    <n v="17"/>
    <s v="Si"/>
  </r>
  <r>
    <s v="CCAL"/>
    <s v="2025019387"/>
    <x v="0"/>
    <s v="E13075"/>
    <s v="E59VU54"/>
    <d v="2025-03-12T00:00:00"/>
    <m/>
    <s v="3230"/>
    <x v="1"/>
    <s v="PA"/>
    <s v="PA"/>
    <m/>
    <d v="2025-03-12T00:00:00"/>
    <d v="1899-12-30T17:00:31"/>
    <d v="2025-03-12T00:00:00"/>
    <d v="1899-12-30T17:01:29"/>
    <d v="2025-03-12T00:00:00"/>
    <d v="1899-12-30T17:42:17"/>
    <x v="0"/>
    <s v="RFCPI"/>
    <s v="8045614519"/>
    <s v="FBO"/>
    <d v="1899-12-30T00:41:46"/>
    <d v="1899-12-30T00:40:48"/>
    <d v="1899-12-30T00:00:58"/>
    <s v="Ensacado"/>
    <s v="E002"/>
    <x v="1"/>
    <d v="1899-12-30T00:41:46"/>
    <d v="1899-12-30T00:40:48"/>
    <n v="17"/>
    <x v="13"/>
    <x v="3"/>
    <x v="1"/>
    <n v="0"/>
    <n v="0"/>
    <s v="OK"/>
    <s v="Ensacado"/>
    <x v="2"/>
    <n v="0"/>
    <s v="F. ALCONERA"/>
    <s v="A"/>
    <d v="1899-12-30T00:00:58"/>
    <d v="1899-12-30T00:00:58"/>
    <s v="OK"/>
    <m/>
    <m/>
    <d v="1899-12-30T00:00:00"/>
    <d v="1899-12-30T00:41:46"/>
    <n v="4"/>
    <d v="1899-12-30T00:00:58"/>
    <n v="41.766666666667227"/>
    <n v="17"/>
    <s v="Si"/>
  </r>
  <r>
    <s v="CCAL"/>
    <s v="2025019396"/>
    <x v="0"/>
    <s v="ELE3841"/>
    <s v="E47XB02"/>
    <d v="2025-03-12T00:00:00"/>
    <m/>
    <s v="3228"/>
    <x v="3"/>
    <s v="PA"/>
    <s v="S5"/>
    <m/>
    <d v="2025-03-12T00:00:00"/>
    <d v="1899-12-30T17:13:40"/>
    <d v="2025-03-12T00:00:00"/>
    <d v="1899-12-30T17:13:57"/>
    <d v="2025-03-12T00:00:00"/>
    <d v="1899-12-30T17:47:43"/>
    <x v="0"/>
    <s v="RFCPI"/>
    <s v="8045614520"/>
    <s v="FBO"/>
    <d v="1899-12-30T00:34:03"/>
    <d v="1899-12-30T00:33:46"/>
    <d v="1899-12-30T00:00:17"/>
    <s v="Granel"/>
    <s v="E001"/>
    <x v="1"/>
    <d v="1899-12-30T00:34:03"/>
    <d v="1899-12-30T00:33:46"/>
    <n v="17"/>
    <x v="13"/>
    <x v="3"/>
    <x v="2"/>
    <n v="0"/>
    <n v="0"/>
    <s v="OK"/>
    <s v="Granel"/>
    <x v="2"/>
    <n v="0"/>
    <s v="F. ALCONERA"/>
    <s v="A"/>
    <d v="1899-12-30T00:00:17"/>
    <d v="1899-12-30T00:00:17"/>
    <s v="OK"/>
    <m/>
    <m/>
    <d v="1899-12-30T00:00:00"/>
    <d v="1899-12-30T00:34:03"/>
    <n v="4"/>
    <d v="1899-12-30T00:00:17"/>
    <n v="34.050000000009639"/>
    <n v="17"/>
    <s v="Si"/>
  </r>
  <r>
    <s v="CCAL"/>
    <s v="2025019397"/>
    <x v="0"/>
    <s v="EL179231"/>
    <s v="E77ZI58"/>
    <d v="2025-03-12T00:00:00"/>
    <m/>
    <s v="3228"/>
    <x v="3"/>
    <s v="PA"/>
    <s v="S4"/>
    <m/>
    <d v="2025-03-12T00:00:00"/>
    <d v="1899-12-30T17:14:02"/>
    <d v="2025-03-12T00:00:00"/>
    <d v="1899-12-30T17:14:31"/>
    <d v="2025-03-12T00:00:00"/>
    <d v="1899-12-30T17:50:16"/>
    <x v="0"/>
    <s v="RFCPI"/>
    <s v="8045614521"/>
    <s v="FBO"/>
    <d v="1899-12-30T00:36:14"/>
    <d v="1899-12-30T00:35:45"/>
    <d v="1899-12-30T00:00:29"/>
    <s v="Granel"/>
    <s v="E001"/>
    <x v="1"/>
    <d v="1899-12-30T00:36:14"/>
    <d v="1899-12-30T00:35:45"/>
    <n v="17"/>
    <x v="13"/>
    <x v="3"/>
    <x v="2"/>
    <n v="0"/>
    <n v="0"/>
    <s v="OK"/>
    <s v="Granel"/>
    <x v="2"/>
    <n v="0"/>
    <s v="F. ALCONERA"/>
    <s v="A"/>
    <d v="1899-12-30T00:00:29"/>
    <d v="1899-12-30T00:00:29"/>
    <s v="OK"/>
    <m/>
    <m/>
    <d v="1899-12-30T00:00:00"/>
    <d v="1899-12-30T00:36:14"/>
    <n v="4"/>
    <d v="1899-12-30T00:00:29"/>
    <n v="36.233333333337612"/>
    <n v="17"/>
    <s v="Si"/>
  </r>
  <r>
    <s v="CCAL"/>
    <s v="2025019400"/>
    <x v="0"/>
    <s v="EL217844"/>
    <s v="EBN82UN"/>
    <d v="2025-03-12T00:00:00"/>
    <m/>
    <s v="3229"/>
    <x v="6"/>
    <s v="PA"/>
    <s v="S2"/>
    <m/>
    <d v="2025-03-12T00:00:00"/>
    <d v="1899-12-30T17:18:16"/>
    <d v="2025-03-12T00:00:00"/>
    <d v="1899-12-30T17:18:46"/>
    <d v="2025-03-12T00:00:00"/>
    <d v="1899-12-30T17:54:42"/>
    <x v="0"/>
    <s v="RFCPI"/>
    <s v="8045614522"/>
    <s v="FBO"/>
    <d v="1899-12-30T00:36:26"/>
    <d v="1899-12-30T00:35:56"/>
    <d v="1899-12-30T00:00:30"/>
    <s v="Granel"/>
    <s v="E001"/>
    <x v="1"/>
    <d v="1899-12-30T00:36:26"/>
    <d v="1899-12-30T00:35:56"/>
    <n v="17"/>
    <x v="13"/>
    <x v="3"/>
    <x v="2"/>
    <n v="0"/>
    <n v="0"/>
    <s v="OK"/>
    <s v="Granel"/>
    <x v="2"/>
    <n v="0"/>
    <s v="F. ALCONERA"/>
    <s v="A"/>
    <d v="1899-12-30T00:00:30"/>
    <d v="1899-12-30T00:00:30"/>
    <s v="OK"/>
    <m/>
    <m/>
    <d v="1899-12-30T00:00:00"/>
    <d v="1899-12-30T00:36:26"/>
    <n v="4"/>
    <d v="1899-12-30T00:00:30"/>
    <n v="36.433333333324853"/>
    <n v="17"/>
    <s v="Si"/>
  </r>
  <r>
    <s v="CCAL"/>
    <s v="2025019401"/>
    <x v="0"/>
    <s v="ER8271BDM"/>
    <s v="E0205LTP"/>
    <d v="2025-03-12T00:00:00"/>
    <m/>
    <s v="3229"/>
    <x v="6"/>
    <s v="PA"/>
    <s v="S2"/>
    <m/>
    <d v="2025-03-12T00:00:00"/>
    <d v="1899-12-30T17:22:31"/>
    <d v="2025-03-12T00:00:00"/>
    <d v="1899-12-30T17:22:35"/>
    <d v="2025-03-12T00:00:00"/>
    <d v="1899-12-30T18:09:49"/>
    <x v="0"/>
    <s v="RFCPI"/>
    <s v="8045614523"/>
    <s v="FBO"/>
    <d v="1899-12-30T00:47:18"/>
    <d v="1899-12-30T00:47:14"/>
    <d v="1899-12-30T00:00:04"/>
    <s v="Granel"/>
    <s v="E001"/>
    <x v="2"/>
    <d v="1899-12-30T00:47:18"/>
    <d v="1899-12-30T00:47:14"/>
    <n v="17"/>
    <x v="13"/>
    <x v="3"/>
    <x v="2"/>
    <n v="0"/>
    <n v="0"/>
    <s v="OK"/>
    <s v="Granel"/>
    <x v="2"/>
    <n v="0"/>
    <s v="F. ALCONERA"/>
    <s v="B"/>
    <d v="1899-12-30T00:00:04"/>
    <d v="1899-12-30T00:00:04"/>
    <s v="OK"/>
    <m/>
    <m/>
    <d v="1899-12-30T00:00:00"/>
    <d v="1899-12-30T00:47:18"/>
    <n v="4"/>
    <d v="1899-12-30T00:00:04"/>
    <n v="47.299999999996842"/>
    <n v="18"/>
    <s v="No"/>
  </r>
  <r>
    <s v="CCAL"/>
    <s v="2025019412"/>
    <x v="0"/>
    <s v="EVI14366"/>
    <s v="EAS09TE"/>
    <d v="2025-03-12T00:00:00"/>
    <m/>
    <s v="3229"/>
    <x v="6"/>
    <s v="PA"/>
    <s v="S2"/>
    <m/>
    <d v="2025-03-12T00:00:00"/>
    <d v="1899-12-30T17:46:12"/>
    <d v="2025-03-12T00:00:00"/>
    <d v="1899-12-30T17:46:45"/>
    <d v="2025-03-12T00:00:00"/>
    <d v="1899-12-30T18:28:56"/>
    <x v="0"/>
    <s v="RFCPI"/>
    <s v="8045614524"/>
    <s v="FBO"/>
    <d v="1899-12-30T00:42:44"/>
    <d v="1899-12-30T00:42:11"/>
    <d v="1899-12-30T00:00:33"/>
    <s v="Granel"/>
    <s v="E001"/>
    <x v="1"/>
    <d v="1899-12-30T00:42:44"/>
    <d v="1899-12-30T00:42:11"/>
    <n v="17"/>
    <x v="13"/>
    <x v="3"/>
    <x v="2"/>
    <n v="0"/>
    <n v="0"/>
    <s v="OK"/>
    <s v="Granel"/>
    <x v="2"/>
    <n v="0"/>
    <s v="F. ALCONERA"/>
    <s v="A"/>
    <d v="1899-12-30T00:00:33"/>
    <d v="1899-12-30T00:00:33"/>
    <s v="OK"/>
    <m/>
    <m/>
    <d v="1899-12-30T00:00:00"/>
    <d v="1899-12-30T00:42:44"/>
    <n v="4"/>
    <d v="1899-12-30T00:00:33"/>
    <n v="42.733333333324715"/>
    <n v="18"/>
    <s v="Si"/>
  </r>
  <r>
    <s v="CCAL"/>
    <s v="2025019422"/>
    <x v="0"/>
    <s v="EL217845"/>
    <s v="EBN82UN"/>
    <d v="2025-03-12T00:00:00"/>
    <m/>
    <s v="3229"/>
    <x v="6"/>
    <s v="PA"/>
    <s v="S2"/>
    <m/>
    <d v="2025-03-12T00:00:00"/>
    <d v="1899-12-30T18:27:25"/>
    <d v="2025-03-12T00:00:00"/>
    <d v="1899-12-30T18:27:45"/>
    <d v="2025-03-12T00:00:00"/>
    <d v="1899-12-30T18:51:25"/>
    <x v="0"/>
    <s v="RFCPI"/>
    <s v="8045614525"/>
    <s v="FBO"/>
    <d v="1899-12-30T00:24:00"/>
    <d v="1899-12-30T00:23:40"/>
    <d v="1899-12-30T00:00:20"/>
    <s v="Granel"/>
    <s v="E001"/>
    <x v="1"/>
    <d v="1899-12-30T00:24:00"/>
    <d v="1899-12-30T00:23:40"/>
    <n v="18"/>
    <x v="13"/>
    <x v="3"/>
    <x v="2"/>
    <n v="0"/>
    <n v="0"/>
    <s v="OK"/>
    <s v="Granel"/>
    <x v="2"/>
    <n v="0"/>
    <s v="F. ALCONERA"/>
    <s v="A"/>
    <d v="1899-12-30T00:00:20"/>
    <d v="1899-12-30T00:00:20"/>
    <s v="OK"/>
    <m/>
    <m/>
    <d v="1899-12-30T00:00:00"/>
    <d v="1899-12-30T00:24:00"/>
    <n v="4"/>
    <d v="1899-12-30T00:00:20"/>
    <n v="24.000000000004711"/>
    <n v="18"/>
    <s v="Si"/>
  </r>
  <r>
    <s v="CCAL"/>
    <s v="2025019418"/>
    <x v="0"/>
    <s v="ESE11177"/>
    <s v="EAQ08CB"/>
    <d v="2025-03-12T00:00:00"/>
    <m/>
    <s v="3228"/>
    <x v="3"/>
    <s v="PA"/>
    <s v="S5"/>
    <m/>
    <d v="2025-03-12T00:00:00"/>
    <d v="1899-12-30T18:03:21"/>
    <d v="2025-03-12T00:00:00"/>
    <d v="1899-12-30T18:03:54"/>
    <d v="2025-03-12T00:00:00"/>
    <d v="1899-12-30T18:56:09"/>
    <x v="0"/>
    <s v="RFCPI"/>
    <s v="8045614526"/>
    <s v="FBO"/>
    <d v="1899-12-30T00:52:48"/>
    <d v="1899-12-30T00:52:15"/>
    <d v="1899-12-30T00:00:33"/>
    <s v="Granel"/>
    <s v="E001"/>
    <x v="1"/>
    <d v="1899-12-30T00:52:48"/>
    <d v="1899-12-30T00:52:15"/>
    <n v="18"/>
    <x v="13"/>
    <x v="3"/>
    <x v="2"/>
    <n v="0"/>
    <n v="0"/>
    <s v="OK"/>
    <s v="Granel"/>
    <x v="2"/>
    <n v="0"/>
    <s v="F. ALCONERA"/>
    <s v="B"/>
    <d v="1899-12-30T00:00:33"/>
    <d v="1899-12-30T00:00:33"/>
    <s v="OK"/>
    <m/>
    <m/>
    <d v="1899-12-30T00:00:00"/>
    <d v="1899-12-30T00:52:48"/>
    <n v="4"/>
    <d v="1899-12-30T00:00:33"/>
    <n v="52.800000000004736"/>
    <n v="18"/>
    <s v="No"/>
  </r>
  <r>
    <s v="CCAL"/>
    <s v="2025019419"/>
    <x v="0"/>
    <s v="EVI9987"/>
    <s v="E21TH08"/>
    <d v="2025-03-12T00:00:00"/>
    <m/>
    <s v="3230"/>
    <x v="1"/>
    <s v="PA"/>
    <s v="PA"/>
    <m/>
    <d v="2025-03-12T00:00:00"/>
    <d v="1899-12-30T18:05:27"/>
    <d v="2025-03-12T00:00:00"/>
    <d v="1899-12-30T18:06:02"/>
    <d v="2025-03-12T00:00:00"/>
    <d v="1899-12-30T19:00:39"/>
    <x v="0"/>
    <s v="RFCPI"/>
    <s v="8045614527"/>
    <s v="FBO"/>
    <d v="1899-12-30T00:55:12"/>
    <d v="1899-12-30T00:54:37"/>
    <d v="1899-12-30T00:00:35"/>
    <s v="Ensacado"/>
    <s v="E002"/>
    <x v="1"/>
    <d v="1899-12-30T00:55:12"/>
    <d v="1899-12-30T00:54:37"/>
    <n v="18"/>
    <x v="13"/>
    <x v="3"/>
    <x v="1"/>
    <n v="0"/>
    <n v="0"/>
    <s v="OK"/>
    <s v="Ensacado"/>
    <x v="2"/>
    <n v="0"/>
    <s v="F. ALCONERA"/>
    <s v="B"/>
    <d v="1899-12-30T00:00:35"/>
    <d v="1899-12-30T00:00:35"/>
    <s v="OK"/>
    <m/>
    <m/>
    <d v="1899-12-30T00:00:00"/>
    <d v="1899-12-30T00:55:12"/>
    <n v="4"/>
    <d v="1899-12-30T00:00:35"/>
    <n v="55.200000000009588"/>
    <n v="19"/>
    <s v="No"/>
  </r>
  <r>
    <s v="CCAL"/>
    <s v="2025019423"/>
    <x v="0"/>
    <s v="ELE4291"/>
    <s v="EAQ22VM"/>
    <d v="2025-03-12T00:00:00"/>
    <m/>
    <s v="3229"/>
    <x v="6"/>
    <s v="PA"/>
    <s v="S2"/>
    <m/>
    <d v="2025-03-12T00:00:00"/>
    <d v="1899-12-30T18:32:48"/>
    <d v="2025-03-12T00:00:00"/>
    <d v="1899-12-30T18:33:21"/>
    <d v="2025-03-12T00:00:00"/>
    <d v="1899-12-30T19:05:20"/>
    <x v="0"/>
    <s v="RFCPI"/>
    <s v="8045614528"/>
    <s v="FBO"/>
    <d v="1899-12-30T00:32:32"/>
    <d v="1899-12-30T00:31:59"/>
    <d v="1899-12-30T00:00:33"/>
    <s v="Granel"/>
    <s v="E001"/>
    <x v="1"/>
    <d v="1899-12-30T00:32:32"/>
    <d v="1899-12-30T00:31:59"/>
    <n v="18"/>
    <x v="13"/>
    <x v="3"/>
    <x v="2"/>
    <n v="0"/>
    <n v="0"/>
    <s v="OK"/>
    <s v="Granel"/>
    <x v="2"/>
    <n v="0"/>
    <s v="F. ALCONERA"/>
    <s v="A"/>
    <d v="1899-12-30T00:00:33"/>
    <d v="1899-12-30T00:00:33"/>
    <s v="OK"/>
    <m/>
    <m/>
    <d v="1899-12-30T00:00:00"/>
    <d v="1899-12-30T00:32:32"/>
    <n v="4"/>
    <d v="1899-12-30T00:00:33"/>
    <n v="32.533333333329516"/>
    <n v="19"/>
    <s v="Si"/>
  </r>
  <r>
    <s v="CCAL"/>
    <s v="2025019430"/>
    <x v="0"/>
    <s v="ELE4364"/>
    <s v="EAJ68DG"/>
    <d v="2025-03-12T00:00:00"/>
    <m/>
    <s v="3228"/>
    <x v="3"/>
    <s v="PA"/>
    <s v="S4"/>
    <m/>
    <d v="2025-03-12T00:00:00"/>
    <d v="1899-12-30T19:15:45"/>
    <d v="2025-03-12T00:00:00"/>
    <d v="1899-12-30T19:16:17"/>
    <d v="2025-03-12T00:00:00"/>
    <d v="1899-12-30T19:44:38"/>
    <x v="0"/>
    <s v="RFCPI"/>
    <s v="8045614529"/>
    <s v="FBO"/>
    <d v="1899-12-30T00:28:53"/>
    <d v="1899-12-30T00:28:21"/>
    <d v="1899-12-30T00:00:32"/>
    <s v="Granel"/>
    <s v="E001"/>
    <x v="1"/>
    <d v="1899-12-30T00:28:53"/>
    <d v="1899-12-30T00:28:21"/>
    <n v="19"/>
    <x v="13"/>
    <x v="3"/>
    <x v="2"/>
    <n v="0"/>
    <n v="0"/>
    <s v="OK"/>
    <s v="Granel"/>
    <x v="2"/>
    <n v="0"/>
    <s v="F. ALCONERA"/>
    <s v="A"/>
    <d v="1899-12-30T00:00:32"/>
    <d v="1899-12-30T00:00:32"/>
    <s v="OK"/>
    <m/>
    <m/>
    <d v="1899-12-30T00:00:00"/>
    <d v="1899-12-30T00:28:53"/>
    <n v="4"/>
    <d v="1899-12-30T00:00:32"/>
    <n v="28.883333333332786"/>
    <n v="19"/>
    <s v="Si"/>
  </r>
  <r>
    <s v="CCAL"/>
    <s v="2025019433"/>
    <x v="0"/>
    <s v="EL151114"/>
    <s v="E43PC39"/>
    <d v="2025-03-12T00:00:00"/>
    <m/>
    <s v="3229"/>
    <x v="6"/>
    <s v="PA"/>
    <s v="S2"/>
    <m/>
    <d v="2025-03-12T00:00:00"/>
    <d v="1899-12-30T21:51:59"/>
    <d v="2025-03-12T00:00:00"/>
    <d v="1899-12-30T21:52:44"/>
    <d v="2025-03-12T00:00:00"/>
    <d v="1899-12-30T22:22:09"/>
    <x v="0"/>
    <s v="RFCPI"/>
    <s v="8045614530"/>
    <s v="FBO"/>
    <d v="1899-12-30T00:30:10"/>
    <d v="1899-12-30T00:29:25"/>
    <d v="1899-12-30T00:00:45"/>
    <s v="Granel"/>
    <s v="E001"/>
    <x v="1"/>
    <d v="1899-12-30T00:30:10"/>
    <d v="1899-12-30T00:29:25"/>
    <n v="21"/>
    <x v="13"/>
    <x v="3"/>
    <x v="2"/>
    <n v="0"/>
    <n v="0"/>
    <s v="OK"/>
    <s v="Granel"/>
    <x v="2"/>
    <n v="0"/>
    <s v="F. ALCONERA"/>
    <s v="A"/>
    <d v="1899-12-30T00:00:45"/>
    <d v="1899-12-30T00:00:45"/>
    <s v="OK"/>
    <m/>
    <m/>
    <d v="1899-12-30T00:00:00"/>
    <d v="1899-12-30T00:30:10"/>
    <n v="4"/>
    <d v="1899-12-30T00:00:45"/>
    <n v="30.166666666660777"/>
    <n v="22"/>
    <s v="Si"/>
  </r>
  <r>
    <s v="CCAL"/>
    <s v="2025019492"/>
    <x v="0"/>
    <s v="ELE4663"/>
    <s v="EAR70XV"/>
    <d v="2025-03-13T00:00:00"/>
    <m/>
    <s v="3228"/>
    <x v="3"/>
    <s v="PA"/>
    <s v="S4"/>
    <m/>
    <d v="2025-03-13T00:00:00"/>
    <d v="1899-12-30T08:53:40"/>
    <d v="2025-03-13T00:00:00"/>
    <d v="1899-12-30T08:54:05"/>
    <d v="2025-03-13T00:00:00"/>
    <d v="1899-12-30T09:32:04"/>
    <x v="0"/>
    <s v="RFCPI"/>
    <s v="8045614531"/>
    <s v="FBO"/>
    <d v="1899-12-30T00:38:24"/>
    <d v="1899-12-30T00:37:59"/>
    <d v="1899-12-30T00:00:25"/>
    <s v="Granel"/>
    <s v="E001"/>
    <x v="1"/>
    <d v="1899-12-30T00:38:24"/>
    <d v="1899-12-30T00:37:59"/>
    <n v="8"/>
    <x v="14"/>
    <x v="3"/>
    <x v="2"/>
    <n v="0"/>
    <n v="0"/>
    <s v="OK"/>
    <s v="Granel"/>
    <x v="2"/>
    <n v="0"/>
    <s v="F. ALCONERA"/>
    <s v="A"/>
    <d v="1899-12-30T00:00:25"/>
    <d v="1899-12-30T00:00:25"/>
    <s v="OK"/>
    <m/>
    <m/>
    <d v="1899-12-30T00:00:00"/>
    <d v="1899-12-30T00:38:24"/>
    <n v="5"/>
    <d v="1899-12-30T00:00:25"/>
    <n v="38.400000000004802"/>
    <n v="9"/>
    <s v="Si"/>
  </r>
  <r>
    <s v="CCAL"/>
    <s v="2025019505"/>
    <x v="0"/>
    <s v="ELE3842"/>
    <s v="E84UT47"/>
    <d v="2025-03-13T00:00:00"/>
    <m/>
    <s v="3228"/>
    <x v="3"/>
    <s v="PA"/>
    <s v="S5"/>
    <m/>
    <d v="2025-03-13T00:00:00"/>
    <d v="1899-12-30T09:15:44"/>
    <d v="2025-03-13T00:00:00"/>
    <d v="1899-12-30T09:16:17"/>
    <d v="2025-03-13T00:00:00"/>
    <d v="1899-12-30T09:46:42"/>
    <x v="0"/>
    <s v="RFCPI"/>
    <s v="8045614532"/>
    <s v="FBO"/>
    <d v="1899-12-30T00:30:58"/>
    <d v="1899-12-30T00:30:25"/>
    <d v="1899-12-30T00:00:33"/>
    <s v="Granel"/>
    <s v="E001"/>
    <x v="1"/>
    <d v="1899-12-30T00:30:58"/>
    <d v="1899-12-30T00:30:25"/>
    <n v="9"/>
    <x v="14"/>
    <x v="3"/>
    <x v="2"/>
    <n v="0"/>
    <n v="0"/>
    <s v="OK"/>
    <s v="Granel"/>
    <x v="2"/>
    <n v="0"/>
    <s v="F. ALCONERA"/>
    <s v="A"/>
    <d v="1899-12-30T00:00:33"/>
    <d v="1899-12-30T00:00:33"/>
    <s v="OK"/>
    <m/>
    <m/>
    <d v="1899-12-30T00:00:00"/>
    <d v="1899-12-30T00:30:58"/>
    <n v="5"/>
    <d v="1899-12-30T00:00:33"/>
    <n v="30.966666666667216"/>
    <n v="9"/>
    <s v="Si"/>
  </r>
  <r>
    <s v="CCAL"/>
    <s v="2025019591"/>
    <x v="0"/>
    <s v="EL163809"/>
    <s v="E39TD89"/>
    <d v="2025-03-13T00:00:00"/>
    <m/>
    <s v="3228"/>
    <x v="3"/>
    <s v="PA"/>
    <s v="S5"/>
    <m/>
    <d v="2025-03-13T00:00:00"/>
    <d v="1899-12-30T11:51:24"/>
    <d v="2025-03-13T00:00:00"/>
    <d v="1899-12-30T11:51:49"/>
    <d v="2025-03-13T00:00:00"/>
    <d v="1899-12-30T12:29:30"/>
    <x v="0"/>
    <s v="RFCPI"/>
    <s v="8045614533"/>
    <s v="FBO"/>
    <d v="1899-12-30T00:38:06"/>
    <d v="1899-12-30T00:37:41"/>
    <d v="1899-12-30T00:00:25"/>
    <s v="Granel"/>
    <s v="E001"/>
    <x v="1"/>
    <d v="1899-12-30T00:38:06"/>
    <d v="1899-12-30T00:37:41"/>
    <n v="11"/>
    <x v="14"/>
    <x v="3"/>
    <x v="2"/>
    <n v="0"/>
    <n v="0"/>
    <s v="OK"/>
    <s v="Granel"/>
    <x v="2"/>
    <n v="0"/>
    <s v="F. ALCONERA"/>
    <s v="A"/>
    <d v="1899-12-30T00:00:25"/>
    <d v="1899-12-30T00:00:25"/>
    <s v="OK"/>
    <m/>
    <m/>
    <d v="1899-12-30T00:00:00"/>
    <d v="1899-12-30T00:38:06"/>
    <n v="5"/>
    <d v="1899-12-30T00:00:25"/>
    <n v="38.099999999995163"/>
    <n v="12"/>
    <s v="Si"/>
  </r>
  <r>
    <s v="CCAL"/>
    <s v="2025019598"/>
    <x v="0"/>
    <s v="ESE13080"/>
    <s v="EBA65ZG"/>
    <d v="2025-03-13T00:00:00"/>
    <m/>
    <s v="3228"/>
    <x v="3"/>
    <s v="PA"/>
    <s v="S5"/>
    <m/>
    <d v="2025-03-13T00:00:00"/>
    <d v="1899-12-30T12:04:06"/>
    <d v="2025-03-13T00:00:00"/>
    <d v="1899-12-30T12:04:41"/>
    <d v="2025-03-13T00:00:00"/>
    <d v="1899-12-30T12:41:17"/>
    <x v="0"/>
    <s v="RFCPI"/>
    <s v="8045614534"/>
    <s v="FBO"/>
    <d v="1899-12-30T00:37:11"/>
    <d v="1899-12-30T00:36:36"/>
    <d v="1899-12-30T00:00:35"/>
    <s v="Granel"/>
    <s v="E001"/>
    <x v="1"/>
    <d v="1899-12-30T00:37:11"/>
    <d v="1899-12-30T00:36:36"/>
    <n v="12"/>
    <x v="14"/>
    <x v="3"/>
    <x v="2"/>
    <n v="0"/>
    <n v="0"/>
    <s v="OK"/>
    <s v="Granel"/>
    <x v="2"/>
    <n v="0"/>
    <s v="F. ALCONERA"/>
    <s v="A"/>
    <d v="1899-12-30T00:00:35"/>
    <d v="1899-12-30T00:00:35"/>
    <s v="OK"/>
    <m/>
    <m/>
    <d v="1899-12-30T00:00:00"/>
    <d v="1899-12-30T00:37:11"/>
    <n v="5"/>
    <d v="1899-12-30T00:00:35"/>
    <n v="37.183333333334403"/>
    <n v="12"/>
    <s v="Si"/>
  </r>
  <r>
    <s v="CCAL"/>
    <s v="2025019691"/>
    <x v="0"/>
    <s v="EL153999"/>
    <s v="E36TI60"/>
    <d v="2025-03-13T00:00:00"/>
    <m/>
    <s v="3229"/>
    <x v="6"/>
    <s v="PA"/>
    <s v="S2"/>
    <m/>
    <d v="2025-03-13T00:00:00"/>
    <d v="1899-12-30T14:48:08"/>
    <d v="2025-03-13T00:00:00"/>
    <d v="1899-12-30T14:48:58"/>
    <d v="2025-03-13T00:00:00"/>
    <d v="1899-12-30T15:18:04"/>
    <x v="0"/>
    <s v="RFCPI"/>
    <s v="8045614535"/>
    <s v="FBO"/>
    <d v="1899-12-30T00:29:56"/>
    <d v="1899-12-30T00:29:06"/>
    <d v="1899-12-30T00:00:50"/>
    <s v="Granel"/>
    <s v="E001"/>
    <x v="1"/>
    <d v="1899-12-30T00:29:56"/>
    <d v="1899-12-30T00:29:06"/>
    <n v="14"/>
    <x v="14"/>
    <x v="3"/>
    <x v="2"/>
    <n v="0"/>
    <n v="0"/>
    <s v="OK"/>
    <s v="Granel"/>
    <x v="2"/>
    <n v="0"/>
    <s v="F. ALCONERA"/>
    <s v="A"/>
    <d v="1899-12-30T00:00:50"/>
    <d v="1899-12-30T00:00:50"/>
    <s v="OK"/>
    <m/>
    <m/>
    <d v="1899-12-30T00:00:00"/>
    <d v="1899-12-30T00:29:56"/>
    <n v="5"/>
    <d v="1899-12-30T00:00:50"/>
    <n v="29.933333333337586"/>
    <n v="15"/>
    <s v="Si"/>
  </r>
  <r>
    <s v="CCAL"/>
    <s v="2025019678"/>
    <x v="0"/>
    <s v="EL119605"/>
    <s v="EAZ14EI"/>
    <d v="2025-03-13T00:00:00"/>
    <m/>
    <s v="3233"/>
    <x v="16"/>
    <s v="PA"/>
    <s v="PA"/>
    <m/>
    <d v="2025-03-13T00:00:00"/>
    <d v="1899-12-30T14:26:32"/>
    <d v="2025-03-13T00:00:00"/>
    <d v="1899-12-30T14:27:27"/>
    <d v="2025-03-13T00:00:00"/>
    <d v="1899-12-30T15:26:17"/>
    <x v="0"/>
    <s v="RFCPI"/>
    <s v="8045614536"/>
    <s v="FBO"/>
    <d v="1899-12-30T00:59:45"/>
    <d v="1899-12-30T00:58:50"/>
    <d v="1899-12-30T00:00:55"/>
    <s v="Ensacado"/>
    <s v="E002"/>
    <x v="1"/>
    <d v="1899-12-30T00:59:45"/>
    <d v="1899-12-30T00:58:50"/>
    <n v="14"/>
    <x v="14"/>
    <x v="3"/>
    <x v="1"/>
    <n v="0"/>
    <n v="0"/>
    <s v="OK"/>
    <s v="Ensacado"/>
    <x v="2"/>
    <n v="0"/>
    <s v="F. ALCONERA"/>
    <s v="B"/>
    <d v="1899-12-30T00:00:55"/>
    <d v="1899-12-30T00:00:55"/>
    <s v="OK"/>
    <m/>
    <m/>
    <d v="1899-12-30T00:00:00"/>
    <d v="1899-12-30T00:59:45"/>
    <n v="5"/>
    <d v="1899-12-30T00:00:55"/>
    <n v="59.74999999999207"/>
    <n v="15"/>
    <s v="No"/>
  </r>
  <r>
    <s v="CCAL"/>
    <s v="2025019694"/>
    <x v="0"/>
    <s v="EC71140"/>
    <s v="EAV57RZ"/>
    <d v="2025-03-13T00:00:00"/>
    <m/>
    <s v="3228"/>
    <x v="3"/>
    <s v="PA"/>
    <s v="S4"/>
    <m/>
    <d v="2025-03-13T00:00:00"/>
    <d v="1899-12-30T15:00:04"/>
    <d v="2025-03-13T00:00:00"/>
    <d v="1899-12-30T15:00:41"/>
    <d v="2025-03-13T00:00:00"/>
    <d v="1899-12-30T15:28:52"/>
    <x v="0"/>
    <s v="RFCPI"/>
    <s v="8045614537"/>
    <s v="FBO"/>
    <d v="1899-12-30T00:28:48"/>
    <d v="1899-12-30T00:28:11"/>
    <d v="1899-12-30T00:00:37"/>
    <s v="Granel"/>
    <s v="E001"/>
    <x v="1"/>
    <d v="1899-12-30T00:28:48"/>
    <d v="1899-12-30T00:28:11"/>
    <n v="15"/>
    <x v="14"/>
    <x v="3"/>
    <x v="2"/>
    <n v="0"/>
    <n v="0"/>
    <s v="OK"/>
    <s v="Granel"/>
    <x v="2"/>
    <n v="0"/>
    <s v="F. ALCONERA"/>
    <s v="A"/>
    <d v="1899-12-30T00:00:37"/>
    <d v="1899-12-30T00:00:37"/>
    <s v="OK"/>
    <m/>
    <m/>
    <d v="1899-12-30T00:00:00"/>
    <d v="1899-12-30T00:28:48"/>
    <n v="5"/>
    <d v="1899-12-30T00:00:37"/>
    <n v="28.799999999999866"/>
    <n v="15"/>
    <s v="Si"/>
  </r>
  <r>
    <s v="CCAL"/>
    <s v="2025019697"/>
    <x v="0"/>
    <s v="EBR10380"/>
    <s v="EBI91DF"/>
    <d v="2025-03-13T00:00:00"/>
    <m/>
    <s v="3228"/>
    <x v="3"/>
    <s v="PA"/>
    <s v="S5"/>
    <m/>
    <d v="2025-03-13T00:00:00"/>
    <d v="1899-12-30T15:14:39"/>
    <d v="2025-03-13T00:00:00"/>
    <d v="1899-12-30T15:15:19"/>
    <d v="2025-03-13T00:00:00"/>
    <d v="1899-12-30T15:41:32"/>
    <x v="0"/>
    <s v="RFCPI"/>
    <s v="8045614538"/>
    <s v="FBO"/>
    <d v="1899-12-30T00:26:53"/>
    <d v="1899-12-30T00:26:13"/>
    <d v="1899-12-30T00:00:40"/>
    <s v="Granel"/>
    <s v="E001"/>
    <x v="1"/>
    <d v="1899-12-30T00:26:53"/>
    <d v="1899-12-30T00:26:13"/>
    <n v="15"/>
    <x v="14"/>
    <x v="3"/>
    <x v="2"/>
    <n v="0"/>
    <n v="0"/>
    <s v="OK"/>
    <s v="Granel"/>
    <x v="2"/>
    <n v="0"/>
    <s v="F. ALCONERA"/>
    <s v="A"/>
    <d v="1899-12-30T00:00:40"/>
    <d v="1899-12-30T00:00:40"/>
    <s v="OK"/>
    <m/>
    <m/>
    <d v="1899-12-30T00:00:00"/>
    <d v="1899-12-30T00:26:53"/>
    <n v="5"/>
    <d v="1899-12-30T00:00:40"/>
    <n v="26.883333333331194"/>
    <n v="15"/>
    <s v="Si"/>
  </r>
  <r>
    <s v="CCAL"/>
    <s v="2025019696"/>
    <x v="0"/>
    <s v="ESE2039"/>
    <s v="EAV11BG"/>
    <d v="2025-03-13T00:00:00"/>
    <m/>
    <s v="3230"/>
    <x v="1"/>
    <s v="PA"/>
    <s v="PA"/>
    <m/>
    <d v="2025-03-13T00:00:00"/>
    <d v="1899-12-30T15:02:52"/>
    <d v="2025-03-13T00:00:00"/>
    <d v="1899-12-30T15:04:01"/>
    <d v="2025-03-13T00:00:00"/>
    <d v="1899-12-30T15:42:17"/>
    <x v="0"/>
    <s v="RFCPI"/>
    <s v="8045614539"/>
    <s v="FBO"/>
    <d v="1899-12-30T00:39:25"/>
    <d v="1899-12-30T00:38:16"/>
    <d v="1899-12-30T00:01:09"/>
    <s v="Ensacado"/>
    <s v="E002"/>
    <x v="1"/>
    <d v="1899-12-30T00:39:25"/>
    <d v="1899-12-30T00:38:16"/>
    <n v="15"/>
    <x v="14"/>
    <x v="3"/>
    <x v="1"/>
    <n v="0"/>
    <n v="0"/>
    <s v="OK"/>
    <s v="Ensacado"/>
    <x v="2"/>
    <n v="0"/>
    <s v="F. ALCONERA"/>
    <s v="A"/>
    <d v="1899-12-30T00:01:09"/>
    <d v="1899-12-30T00:01:09"/>
    <s v="OK"/>
    <m/>
    <m/>
    <d v="1899-12-30T00:00:00"/>
    <d v="1899-12-30T00:39:25"/>
    <n v="5"/>
    <d v="1899-12-30T00:01:09"/>
    <n v="39.416666666673571"/>
    <n v="15"/>
    <s v="Si"/>
  </r>
  <r>
    <s v="CCAL"/>
    <s v="2025019702"/>
    <x v="0"/>
    <s v="ESE11475"/>
    <s v="E11RE48"/>
    <d v="2025-03-13T00:00:00"/>
    <m/>
    <s v="3229"/>
    <x v="6"/>
    <s v="PA"/>
    <s v="S2"/>
    <m/>
    <d v="2025-03-13T00:00:00"/>
    <d v="1899-12-30T15:30:32"/>
    <d v="2025-03-13T00:00:00"/>
    <d v="1899-12-30T15:40:08"/>
    <d v="2025-03-13T00:00:00"/>
    <d v="1899-12-30T16:07:01"/>
    <x v="0"/>
    <s v="RFCPI"/>
    <s v="8045614540"/>
    <s v="FBO"/>
    <d v="1899-12-30T00:36:29"/>
    <d v="1899-12-30T00:26:53"/>
    <d v="1899-12-30T00:09:36"/>
    <s v="Granel"/>
    <s v="E001"/>
    <x v="1"/>
    <d v="1899-12-30T00:36:29"/>
    <d v="1899-12-30T00:26:53"/>
    <n v="15"/>
    <x v="14"/>
    <x v="3"/>
    <x v="2"/>
    <n v="0"/>
    <n v="0"/>
    <s v="OK"/>
    <s v="Granel"/>
    <x v="2"/>
    <n v="0"/>
    <s v="F. ALCONERA"/>
    <s v="A"/>
    <d v="1899-12-30T00:09:36"/>
    <d v="1899-12-30T00:09:36"/>
    <s v="OK"/>
    <m/>
    <m/>
    <d v="1899-12-30T00:00:00"/>
    <d v="1899-12-30T00:36:29"/>
    <n v="5"/>
    <d v="1899-12-30T00:09:36"/>
    <n v="36.483333333336049"/>
    <n v="16"/>
    <s v="Si"/>
  </r>
  <r>
    <s v="CCAL"/>
    <s v="2025019705"/>
    <x v="0"/>
    <s v="ELE4020"/>
    <s v="E47XB02"/>
    <d v="2025-03-13T00:00:00"/>
    <m/>
    <s v="3228"/>
    <x v="3"/>
    <s v="PA"/>
    <s v="S5"/>
    <m/>
    <d v="2025-03-13T00:00:00"/>
    <d v="1899-12-30T15:55:06"/>
    <d v="2025-03-13T00:00:00"/>
    <d v="1899-12-30T15:55:37"/>
    <d v="2025-03-13T00:00:00"/>
    <d v="1899-12-30T16:30:42"/>
    <x v="0"/>
    <s v="RFCPI"/>
    <s v="8045614541"/>
    <s v="FBO"/>
    <d v="1899-12-30T00:35:36"/>
    <d v="1899-12-30T00:35:05"/>
    <d v="1899-12-30T00:00:31"/>
    <s v="Granel"/>
    <s v="E001"/>
    <x v="1"/>
    <d v="1899-12-30T00:35:36"/>
    <d v="1899-12-30T00:35:05"/>
    <n v="15"/>
    <x v="14"/>
    <x v="3"/>
    <x v="2"/>
    <n v="0"/>
    <n v="0"/>
    <s v="OK"/>
    <s v="Granel"/>
    <x v="2"/>
    <n v="0"/>
    <s v="F. ALCONERA"/>
    <s v="A"/>
    <d v="1899-12-30T00:00:31"/>
    <d v="1899-12-30T00:00:31"/>
    <s v="OK"/>
    <m/>
    <m/>
    <d v="1899-12-30T00:00:00"/>
    <d v="1899-12-30T00:35:36"/>
    <n v="5"/>
    <d v="1899-12-30T00:00:31"/>
    <n v="35.599999999996768"/>
    <n v="16"/>
    <s v="Si"/>
  </r>
  <r>
    <s v="CCAL"/>
    <s v="2025019732"/>
    <x v="0"/>
    <s v="EL193037"/>
    <s v="E53XL24"/>
    <d v="2025-03-13T00:00:00"/>
    <m/>
    <s v="3230"/>
    <x v="1"/>
    <s v="PA"/>
    <s v="PA"/>
    <m/>
    <d v="2025-03-13T00:00:00"/>
    <d v="1899-12-30T16:47:55"/>
    <d v="2025-03-13T00:00:00"/>
    <d v="1899-12-30T16:48:47"/>
    <d v="2025-03-13T00:00:00"/>
    <d v="1899-12-30T17:20:58"/>
    <x v="0"/>
    <s v="RFCPI"/>
    <s v="8045614542"/>
    <s v="FBO"/>
    <d v="1899-12-30T00:33:03"/>
    <d v="1899-12-30T00:32:11"/>
    <d v="1899-12-30T00:00:52"/>
    <s v="Ensacado"/>
    <s v="E002"/>
    <x v="1"/>
    <d v="1899-12-30T00:33:03"/>
    <d v="1899-12-30T00:32:11"/>
    <n v="16"/>
    <x v="14"/>
    <x v="3"/>
    <x v="1"/>
    <n v="0"/>
    <n v="0"/>
    <s v="OK"/>
    <s v="Ensacado"/>
    <x v="2"/>
    <n v="0"/>
    <s v="F. ALCONERA"/>
    <s v="A"/>
    <d v="1899-12-30T00:00:52"/>
    <d v="1899-12-30T00:00:52"/>
    <s v="OK"/>
    <m/>
    <m/>
    <d v="1899-12-30T00:00:00"/>
    <d v="1899-12-30T00:33:03"/>
    <n v="5"/>
    <d v="1899-12-30T00:00:52"/>
    <n v="33.050000000001646"/>
    <n v="17"/>
    <s v="Si"/>
  </r>
  <r>
    <s v="CCAL"/>
    <s v="2025019744"/>
    <x v="0"/>
    <s v="EGD3437"/>
    <s v="EAN25XE"/>
    <d v="2025-03-13T00:00:00"/>
    <m/>
    <s v="3229"/>
    <x v="6"/>
    <s v="PA"/>
    <s v="S2"/>
    <m/>
    <d v="2025-03-13T00:00:00"/>
    <d v="1899-12-30T16:59:51"/>
    <d v="2025-03-13T00:00:00"/>
    <d v="1899-12-30T17:00:46"/>
    <d v="2025-03-13T00:00:00"/>
    <d v="1899-12-30T17:30:45"/>
    <x v="0"/>
    <s v="RFCPI"/>
    <s v="8045614543"/>
    <s v="FBO"/>
    <d v="1899-12-30T00:30:54"/>
    <d v="1899-12-30T00:29:59"/>
    <d v="1899-12-30T00:00:55"/>
    <s v="Granel"/>
    <s v="E001"/>
    <x v="1"/>
    <d v="1899-12-30T00:30:54"/>
    <d v="1899-12-30T00:29:59"/>
    <n v="16"/>
    <x v="14"/>
    <x v="3"/>
    <x v="2"/>
    <n v="0"/>
    <n v="0"/>
    <s v="OK"/>
    <s v="Granel"/>
    <x v="2"/>
    <n v="0"/>
    <s v="F. ALCONERA"/>
    <s v="A"/>
    <d v="1899-12-30T00:00:55"/>
    <d v="1899-12-30T00:00:55"/>
    <s v="OK"/>
    <m/>
    <m/>
    <d v="1899-12-30T00:00:00"/>
    <d v="1899-12-30T00:30:54"/>
    <n v="5"/>
    <d v="1899-12-30T00:00:55"/>
    <n v="30.899999999995238"/>
    <n v="17"/>
    <s v="Si"/>
  </r>
  <r>
    <s v="CCAL"/>
    <s v="2025019739"/>
    <x v="0"/>
    <s v="EL136328"/>
    <s v="E93SB86"/>
    <d v="2025-03-13T00:00:00"/>
    <m/>
    <s v="3230"/>
    <x v="1"/>
    <s v="PA"/>
    <s v="PA"/>
    <m/>
    <d v="2025-03-13T00:00:00"/>
    <d v="1899-12-30T16:53:42"/>
    <d v="2025-03-13T00:00:00"/>
    <d v="1899-12-30T16:54:58"/>
    <d v="2025-03-13T00:00:00"/>
    <d v="1899-12-30T17:37:21"/>
    <x v="0"/>
    <s v="RFCPI"/>
    <s v="8045614544"/>
    <s v="FBO"/>
    <d v="1899-12-30T00:43:39"/>
    <d v="1899-12-30T00:42:23"/>
    <d v="1899-12-30T00:01:16"/>
    <s v="Ensacado"/>
    <s v="E002"/>
    <x v="1"/>
    <d v="1899-12-30T00:43:39"/>
    <d v="1899-12-30T00:42:23"/>
    <n v="16"/>
    <x v="14"/>
    <x v="3"/>
    <x v="1"/>
    <n v="0"/>
    <n v="0"/>
    <s v="OK"/>
    <s v="Ensacado"/>
    <x v="2"/>
    <n v="0"/>
    <s v="F. ALCONERA"/>
    <s v="A"/>
    <d v="1899-12-30T00:01:16"/>
    <d v="1899-12-30T00:01:16"/>
    <s v="OK"/>
    <m/>
    <m/>
    <d v="1899-12-30T00:00:00"/>
    <d v="1899-12-30T00:43:39"/>
    <n v="5"/>
    <d v="1899-12-30T00:01:16"/>
    <n v="43.649999999999949"/>
    <n v="17"/>
    <s v="Si"/>
  </r>
  <r>
    <s v="CCAL"/>
    <s v="2025019749"/>
    <x v="0"/>
    <s v="EVI14052"/>
    <s v="EBL30QD"/>
    <d v="2025-03-13T00:00:00"/>
    <m/>
    <s v="3229"/>
    <x v="6"/>
    <s v="PA"/>
    <s v="S2"/>
    <m/>
    <d v="2025-03-13T00:00:00"/>
    <d v="1899-12-30T17:06:27"/>
    <d v="2025-03-13T00:00:00"/>
    <d v="1899-12-30T17:07:26"/>
    <d v="2025-03-13T00:00:00"/>
    <d v="1899-12-30T17:44:04"/>
    <x v="0"/>
    <s v="RFCPI"/>
    <s v="8045614545"/>
    <s v="FBO"/>
    <d v="1899-12-30T00:37:37"/>
    <d v="1899-12-30T00:36:38"/>
    <d v="1899-12-30T00:00:59"/>
    <s v="Granel"/>
    <s v="E001"/>
    <x v="1"/>
    <d v="1899-12-30T00:37:37"/>
    <d v="1899-12-30T00:36:38"/>
    <n v="17"/>
    <x v="14"/>
    <x v="3"/>
    <x v="2"/>
    <n v="0"/>
    <n v="0"/>
    <s v="OK"/>
    <s v="Granel"/>
    <x v="2"/>
    <n v="0"/>
    <s v="F. ALCONERA"/>
    <s v="A"/>
    <d v="1899-12-30T00:00:59"/>
    <d v="1899-12-30T00:00:59"/>
    <s v="OK"/>
    <m/>
    <m/>
    <d v="1899-12-30T00:00:00"/>
    <d v="1899-12-30T00:37:37"/>
    <n v="5"/>
    <d v="1899-12-30T00:00:59"/>
    <n v="37.616666666673609"/>
    <n v="17"/>
    <s v="Si"/>
  </r>
  <r>
    <s v="CCAL"/>
    <s v="2025019752"/>
    <x v="0"/>
    <s v="EL193158"/>
    <s v="EAV24EQ"/>
    <d v="2025-03-13T00:00:00"/>
    <m/>
    <s v="3230"/>
    <x v="1"/>
    <s v="PA"/>
    <s v="PA"/>
    <m/>
    <d v="2025-03-13T00:00:00"/>
    <d v="1899-12-30T17:08:27"/>
    <d v="2025-03-13T00:00:00"/>
    <d v="1899-12-30T17:09:52"/>
    <d v="2025-03-13T00:00:00"/>
    <d v="1899-12-30T17:52:23"/>
    <x v="0"/>
    <s v="RFCPI"/>
    <s v="8045614546"/>
    <s v="FBO"/>
    <d v="1899-12-30T00:43:56"/>
    <d v="1899-12-30T00:42:31"/>
    <d v="1899-12-30T00:01:25"/>
    <s v="Ensacado"/>
    <s v="E002"/>
    <x v="1"/>
    <d v="1899-12-30T00:43:56"/>
    <d v="1899-12-30T00:42:31"/>
    <n v="17"/>
    <x v="14"/>
    <x v="3"/>
    <x v="1"/>
    <n v="0"/>
    <n v="0"/>
    <s v="OK"/>
    <s v="Ensacado"/>
    <x v="2"/>
    <n v="0"/>
    <s v="F. ALCONERA"/>
    <s v="A"/>
    <d v="1899-12-30T00:01:25"/>
    <d v="1899-12-30T00:01:25"/>
    <s v="OK"/>
    <m/>
    <m/>
    <d v="1899-12-30T00:00:00"/>
    <d v="1899-12-30T00:43:56"/>
    <n v="5"/>
    <d v="1899-12-30T00:01:25"/>
    <n v="43.933333333334495"/>
    <n v="17"/>
    <s v="Si"/>
  </r>
  <r>
    <s v="CCAL"/>
    <s v="2025019783"/>
    <x v="0"/>
    <s v="EVI14051"/>
    <s v="EBL30QD"/>
    <d v="2025-03-13T00:00:00"/>
    <m/>
    <s v="3229"/>
    <x v="6"/>
    <s v="PA"/>
    <s v="S2"/>
    <m/>
    <d v="2025-03-13T00:00:00"/>
    <d v="1899-12-30T17:55:30"/>
    <d v="2025-03-13T00:00:00"/>
    <d v="1899-12-30T17:56:05"/>
    <d v="2025-03-13T00:00:00"/>
    <d v="1899-12-30T18:20:02"/>
    <x v="0"/>
    <s v="RFCPI"/>
    <s v="8045614547"/>
    <s v="FBO"/>
    <d v="1899-12-30T00:24:32"/>
    <d v="1899-12-30T00:23:57"/>
    <d v="1899-12-30T00:00:35"/>
    <s v="Granel"/>
    <s v="E001"/>
    <x v="1"/>
    <d v="1899-12-30T00:24:32"/>
    <d v="1899-12-30T00:23:57"/>
    <n v="17"/>
    <x v="14"/>
    <x v="3"/>
    <x v="2"/>
    <n v="0"/>
    <n v="0"/>
    <s v="OK"/>
    <s v="Granel"/>
    <x v="2"/>
    <n v="0"/>
    <s v="F. ALCONERA"/>
    <s v="A"/>
    <d v="1899-12-30T00:00:35"/>
    <d v="1899-12-30T00:00:35"/>
    <s v="OK"/>
    <m/>
    <m/>
    <d v="1899-12-30T00:00:00"/>
    <d v="1899-12-30T00:24:32"/>
    <n v="5"/>
    <d v="1899-12-30T00:00:35"/>
    <n v="24.533333333337701"/>
    <n v="18"/>
    <s v="Si"/>
  </r>
  <r>
    <s v="CCAL"/>
    <s v="2025019788"/>
    <x v="0"/>
    <s v="EGD4139"/>
    <s v="E24ZB71"/>
    <d v="2025-03-13T00:00:00"/>
    <m/>
    <s v="3228"/>
    <x v="3"/>
    <s v="PA"/>
    <s v="S4"/>
    <m/>
    <d v="2025-03-13T00:00:00"/>
    <d v="1899-12-30T18:12:04"/>
    <d v="2025-03-13T00:00:00"/>
    <d v="1899-12-30T18:12:38"/>
    <d v="2025-03-13T00:00:00"/>
    <d v="1899-12-30T18:41:36"/>
    <x v="0"/>
    <s v="RFCPI"/>
    <s v="8045614548"/>
    <s v="FBO"/>
    <d v="1899-12-30T00:29:32"/>
    <d v="1899-12-30T00:28:58"/>
    <d v="1899-12-30T00:00:34"/>
    <s v="Granel"/>
    <s v="E001"/>
    <x v="1"/>
    <d v="1899-12-30T00:29:32"/>
    <d v="1899-12-30T00:28:58"/>
    <n v="18"/>
    <x v="14"/>
    <x v="3"/>
    <x v="2"/>
    <n v="0"/>
    <n v="0"/>
    <s v="OK"/>
    <s v="Granel"/>
    <x v="2"/>
    <n v="0"/>
    <s v="F. ALCONERA"/>
    <s v="A"/>
    <d v="1899-12-30T00:00:34"/>
    <d v="1899-12-30T00:00:34"/>
    <s v="OK"/>
    <m/>
    <m/>
    <d v="1899-12-30T00:00:00"/>
    <d v="1899-12-30T00:29:32"/>
    <n v="5"/>
    <d v="1899-12-30T00:00:34"/>
    <n v="29.533333333334326"/>
    <n v="18"/>
    <s v="Si"/>
  </r>
  <r>
    <s v="CCAL"/>
    <s v="2025019784"/>
    <x v="0"/>
    <s v="EVI10231"/>
    <s v="E66UC63"/>
    <d v="2025-03-13T00:00:00"/>
    <m/>
    <s v="3230"/>
    <x v="1"/>
    <s v="PA"/>
    <s v="PA"/>
    <m/>
    <d v="2025-03-13T00:00:00"/>
    <d v="1899-12-30T17:59:01"/>
    <d v="2025-03-13T00:00:00"/>
    <d v="1899-12-30T17:59:31"/>
    <d v="2025-03-13T00:00:00"/>
    <d v="1899-12-30T18:48:09"/>
    <x v="0"/>
    <s v="RFCPI"/>
    <s v="8045614549"/>
    <s v="FBO"/>
    <d v="1899-12-30T00:49:08"/>
    <d v="1899-12-30T00:48:38"/>
    <d v="1899-12-30T00:00:30"/>
    <s v="Ensacado"/>
    <s v="E002"/>
    <x v="1"/>
    <d v="1899-12-30T00:49:08"/>
    <d v="1899-12-30T00:48:38"/>
    <n v="17"/>
    <x v="14"/>
    <x v="3"/>
    <x v="1"/>
    <n v="0"/>
    <n v="0"/>
    <s v="OK"/>
    <s v="Ensacado"/>
    <x v="2"/>
    <n v="0"/>
    <s v="F. ALCONERA"/>
    <s v="B"/>
    <d v="1899-12-30T00:00:30"/>
    <d v="1899-12-30T00:00:30"/>
    <s v="OK"/>
    <m/>
    <m/>
    <d v="1899-12-30T00:00:00"/>
    <d v="1899-12-30T00:49:08"/>
    <n v="5"/>
    <d v="1899-12-30T00:00:30"/>
    <n v="49.13333333333275"/>
    <n v="18"/>
    <s v="No"/>
  </r>
  <r>
    <s v="CCAL"/>
    <s v="2025019841"/>
    <x v="0"/>
    <s v="EGD4483"/>
    <s v="EBM91HC"/>
    <d v="2025-03-14T00:00:00"/>
    <m/>
    <s v="3229"/>
    <x v="6"/>
    <s v="PA"/>
    <s v="S2"/>
    <m/>
    <d v="2025-03-14T00:00:00"/>
    <d v="1899-12-30T07:35:46"/>
    <d v="2025-03-14T00:00:00"/>
    <d v="1899-12-30T07:36:21"/>
    <d v="2025-03-14T00:00:00"/>
    <d v="1899-12-30T08:05:19"/>
    <x v="0"/>
    <s v="RFCPI"/>
    <s v="8045614550"/>
    <s v="FBO"/>
    <d v="1899-12-30T00:29:33"/>
    <d v="1899-12-30T00:28:58"/>
    <d v="1899-12-30T00:00:35"/>
    <s v="Granel"/>
    <s v="E001"/>
    <x v="1"/>
    <d v="1899-12-30T00:29:33"/>
    <d v="1899-12-30T00:28:58"/>
    <n v="7"/>
    <x v="15"/>
    <x v="3"/>
    <x v="2"/>
    <n v="0"/>
    <n v="0"/>
    <s v="OK"/>
    <s v="Granel"/>
    <x v="2"/>
    <n v="0"/>
    <s v="F. ALCONERA"/>
    <s v="A"/>
    <d v="1899-12-30T00:00:35"/>
    <d v="1899-12-30T00:00:35"/>
    <s v="OK"/>
    <m/>
    <m/>
    <d v="1899-12-30T00:00:00"/>
    <d v="1899-12-30T00:29:33"/>
    <n v="6"/>
    <d v="1899-12-30T00:00:35"/>
    <n v="29.549999999995187"/>
    <n v="8"/>
    <s v="Si"/>
  </r>
  <r>
    <s v="CCAL"/>
    <s v="2025020013"/>
    <x v="0"/>
    <s v="EVI9987"/>
    <s v="E21TH08"/>
    <d v="2025-03-14T00:00:00"/>
    <m/>
    <s v="3230"/>
    <x v="1"/>
    <s v="PA"/>
    <s v="PA"/>
    <m/>
    <d v="2025-03-14T00:00:00"/>
    <d v="1899-12-30T11:59:06"/>
    <d v="2025-03-14T00:00:00"/>
    <d v="1899-12-30T00:00:00"/>
    <d v="2025-03-14T00:00:00"/>
    <d v="1899-12-30T13:06:13"/>
    <x v="40"/>
    <s v="RFCPI"/>
    <s v="8045614551"/>
    <s v="FBO"/>
    <d v="1899-12-31T01:05:19"/>
    <d v="1899-12-30T13:06:13"/>
    <d v="1899-12-30T11:59:06"/>
    <s v="Ensacado"/>
    <s v="E002"/>
    <x v="1"/>
    <d v="1899-12-30T01:07:07"/>
    <d v="1899-12-30T13:06:13"/>
    <n v="11"/>
    <x v="15"/>
    <x v="3"/>
    <x v="1"/>
    <n v="0"/>
    <n v="0"/>
    <s v="OK"/>
    <s v="Ensacado"/>
    <x v="2"/>
    <n v="0"/>
    <s v="F. ALCONERA"/>
    <s v="B"/>
    <d v="1899-12-30T11:59:06"/>
    <d v="1899-12-30T11:01:06"/>
    <s v="KO"/>
    <m/>
    <m/>
    <d v="1899-12-30T00:00:00"/>
    <d v="1899-12-30T01:07:07"/>
    <n v="6"/>
    <n v="-0.49937500000000001"/>
    <n v="67.116666666671989"/>
    <n v="13"/>
    <s v="No"/>
  </r>
  <r>
    <s v="CCAL"/>
    <s v="2025020073"/>
    <x v="0"/>
    <s v="E13662"/>
    <s v="EAQ58SB"/>
    <d v="2025-03-14T00:00:00"/>
    <m/>
    <s v="3229"/>
    <x v="6"/>
    <s v="PA"/>
    <s v="S2"/>
    <m/>
    <d v="2025-03-14T00:00:00"/>
    <d v="1899-12-30T13:58:41"/>
    <d v="2025-03-14T00:00:00"/>
    <d v="1899-12-30T13:59:17"/>
    <d v="2025-03-14T00:00:00"/>
    <d v="1899-12-30T14:24:19"/>
    <x v="0"/>
    <s v="RFCPI"/>
    <s v="8045614552"/>
    <s v="FBO"/>
    <d v="1899-12-30T00:25:38"/>
    <d v="1899-12-30T00:25:02"/>
    <d v="1899-12-30T00:00:36"/>
    <s v="Granel"/>
    <s v="E001"/>
    <x v="1"/>
    <d v="1899-12-30T00:25:38"/>
    <d v="1899-12-30T00:25:02"/>
    <n v="13"/>
    <x v="15"/>
    <x v="3"/>
    <x v="2"/>
    <n v="0"/>
    <n v="0"/>
    <s v="OK"/>
    <s v="Granel"/>
    <x v="2"/>
    <n v="0"/>
    <s v="F. ALCONERA"/>
    <s v="A"/>
    <d v="1899-12-30T00:00:36"/>
    <d v="1899-12-30T00:00:36"/>
    <s v="OK"/>
    <m/>
    <m/>
    <d v="1899-12-30T00:00:00"/>
    <d v="1899-12-30T00:25:38"/>
    <n v="6"/>
    <d v="1899-12-30T00:00:36"/>
    <n v="25.633333333339312"/>
    <n v="14"/>
    <s v="Si"/>
  </r>
  <r>
    <s v="CCAL"/>
    <s v="2025020081"/>
    <x v="0"/>
    <s v="EVI14516"/>
    <s v="EBP38CQ"/>
    <d v="2025-03-14T00:00:00"/>
    <m/>
    <s v="3228"/>
    <x v="3"/>
    <s v="PA"/>
    <s v="S5"/>
    <m/>
    <d v="2025-03-14T00:00:00"/>
    <d v="1899-12-30T14:04:01"/>
    <d v="2025-03-14T00:00:00"/>
    <d v="1899-12-30T14:04:39"/>
    <d v="2025-03-14T00:00:00"/>
    <d v="1899-12-30T14:36:29"/>
    <x v="0"/>
    <s v="RFCPI"/>
    <s v="8045614553"/>
    <s v="FBO"/>
    <d v="1899-12-30T00:32:28"/>
    <d v="1899-12-30T00:31:50"/>
    <d v="1899-12-30T00:00:38"/>
    <s v="Granel"/>
    <s v="E001"/>
    <x v="1"/>
    <d v="1899-12-30T00:32:28"/>
    <d v="1899-12-30T00:31:50"/>
    <n v="14"/>
    <x v="15"/>
    <x v="3"/>
    <x v="2"/>
    <n v="0"/>
    <n v="0"/>
    <s v="OK"/>
    <s v="Granel"/>
    <x v="2"/>
    <n v="0"/>
    <s v="F. ALCONERA"/>
    <s v="A"/>
    <d v="1899-12-30T00:00:38"/>
    <d v="1899-12-30T00:00:38"/>
    <s v="OK"/>
    <m/>
    <m/>
    <d v="1899-12-30T00:00:00"/>
    <d v="1899-12-30T00:32:28"/>
    <n v="6"/>
    <d v="1899-12-30T00:00:38"/>
    <n v="32.466666666657616"/>
    <n v="14"/>
    <s v="Si"/>
  </r>
  <r>
    <s v="CCAL"/>
    <s v="2025020075"/>
    <x v="0"/>
    <s v="ESE4759"/>
    <s v="EAB38QF"/>
    <d v="2025-03-14T00:00:00"/>
    <m/>
    <s v="3229"/>
    <x v="6"/>
    <s v="PA"/>
    <s v="S2"/>
    <m/>
    <d v="2025-03-14T00:00:00"/>
    <d v="1899-12-30T13:59:52"/>
    <d v="2025-03-14T00:00:00"/>
    <d v="1899-12-30T14:00:56"/>
    <d v="2025-03-14T00:00:00"/>
    <d v="1899-12-30T14:42:48"/>
    <x v="0"/>
    <s v="RFCPI"/>
    <s v="8045614554"/>
    <s v="FBO"/>
    <d v="1899-12-30T00:42:56"/>
    <d v="1899-12-30T00:41:52"/>
    <d v="1899-12-30T00:01:04"/>
    <s v="Granel"/>
    <s v="E001"/>
    <x v="1"/>
    <d v="1899-12-30T00:42:56"/>
    <d v="1899-12-30T00:41:52"/>
    <n v="13"/>
    <x v="15"/>
    <x v="3"/>
    <x v="2"/>
    <n v="0"/>
    <n v="0"/>
    <s v="OK"/>
    <s v="Granel"/>
    <x v="2"/>
    <n v="0"/>
    <s v="F. ALCONERA"/>
    <s v="A"/>
    <d v="1899-12-30T00:01:04"/>
    <d v="1899-12-30T00:01:04"/>
    <s v="OK"/>
    <m/>
    <m/>
    <d v="1899-12-30T00:00:00"/>
    <d v="1899-12-30T00:42:56"/>
    <n v="6"/>
    <d v="1899-12-30T00:01:04"/>
    <n v="42.933333333340897"/>
    <n v="14"/>
    <s v="Si"/>
  </r>
  <r>
    <s v="CCAL"/>
    <s v="2025020083"/>
    <x v="0"/>
    <s v="ELE4663"/>
    <s v="EAR70XV"/>
    <d v="2025-03-14T00:00:00"/>
    <m/>
    <s v="3228"/>
    <x v="3"/>
    <s v="PA"/>
    <s v="S5"/>
    <m/>
    <d v="2025-03-14T00:00:00"/>
    <d v="1899-12-30T14:05:17"/>
    <d v="2025-03-14T00:00:00"/>
    <d v="1899-12-30T14:05:50"/>
    <d v="2025-03-14T00:00:00"/>
    <d v="1899-12-30T14:48:47"/>
    <x v="0"/>
    <s v="RFCPI"/>
    <s v="8045614555"/>
    <s v="FBO"/>
    <d v="1899-12-30T00:43:30"/>
    <d v="1899-12-30T00:42:57"/>
    <d v="1899-12-30T00:00:33"/>
    <s v="Granel"/>
    <s v="E001"/>
    <x v="1"/>
    <d v="1899-12-30T00:43:30"/>
    <d v="1899-12-30T00:42:57"/>
    <n v="14"/>
    <x v="15"/>
    <x v="3"/>
    <x v="2"/>
    <n v="0"/>
    <n v="0"/>
    <s v="OK"/>
    <s v="Granel"/>
    <x v="2"/>
    <n v="0"/>
    <s v="F. ALCONERA"/>
    <s v="A"/>
    <d v="1899-12-30T00:00:33"/>
    <d v="1899-12-30T00:00:33"/>
    <s v="OK"/>
    <m/>
    <m/>
    <d v="1899-12-30T00:00:00"/>
    <d v="1899-12-30T00:43:30"/>
    <n v="6"/>
    <d v="1899-12-30T00:00:33"/>
    <n v="43.500000000009514"/>
    <n v="14"/>
    <s v="Si"/>
  </r>
  <r>
    <s v="CCAL"/>
    <s v="2025020077"/>
    <x v="0"/>
    <s v="EL185993"/>
    <s v="E07SD41"/>
    <d v="2025-03-14T00:00:00"/>
    <m/>
    <s v="3229"/>
    <x v="6"/>
    <s v="PA"/>
    <s v="S2"/>
    <m/>
    <d v="2025-03-14T00:00:00"/>
    <d v="1899-12-30T14:01:21"/>
    <d v="2025-03-14T00:00:00"/>
    <d v="1899-12-30T14:02:00"/>
    <d v="2025-03-14T00:00:00"/>
    <d v="1899-12-30T14:51:45"/>
    <x v="0"/>
    <s v="RFCPI"/>
    <s v="8045614556"/>
    <s v="FBO"/>
    <d v="1899-12-30T00:50:24"/>
    <d v="1899-12-30T00:49:45"/>
    <d v="1899-12-30T00:00:39"/>
    <s v="Granel"/>
    <s v="E001"/>
    <x v="1"/>
    <d v="1899-12-30T00:50:24"/>
    <d v="1899-12-30T00:49:45"/>
    <n v="14"/>
    <x v="15"/>
    <x v="3"/>
    <x v="2"/>
    <n v="0"/>
    <n v="0"/>
    <s v="OK"/>
    <s v="Granel"/>
    <x v="2"/>
    <n v="0"/>
    <s v="F. ALCONERA"/>
    <s v="B"/>
    <d v="1899-12-30T00:00:39"/>
    <d v="1899-12-30T00:00:39"/>
    <s v="OK"/>
    <m/>
    <m/>
    <d v="1899-12-30T00:00:00"/>
    <d v="1899-12-30T00:50:24"/>
    <n v="6"/>
    <d v="1899-12-30T00:00:39"/>
    <n v="50.400000000000041"/>
    <n v="14"/>
    <s v="No"/>
  </r>
  <r>
    <s v="CCAL"/>
    <s v="2025020080"/>
    <x v="0"/>
    <s v="EBR10709"/>
    <s v="E39PD09"/>
    <d v="2025-03-14T00:00:00"/>
    <m/>
    <s v="3229"/>
    <x v="6"/>
    <s v="PA"/>
    <s v="S2"/>
    <m/>
    <d v="2025-03-14T00:00:00"/>
    <d v="1899-12-30T14:02:45"/>
    <d v="2025-03-14T00:00:00"/>
    <d v="1899-12-30T14:03:19"/>
    <d v="2025-03-14T00:00:00"/>
    <d v="1899-12-30T15:04:22"/>
    <x v="0"/>
    <s v="RFCPI"/>
    <s v="8045614557"/>
    <s v="FBO"/>
    <d v="1899-12-30T01:01:37"/>
    <d v="1899-12-30T01:01:03"/>
    <d v="1899-12-30T00:00:34"/>
    <s v="Granel"/>
    <s v="E001"/>
    <x v="1"/>
    <d v="1899-12-30T01:01:37"/>
    <d v="1899-12-30T01:01:03"/>
    <n v="14"/>
    <x v="15"/>
    <x v="3"/>
    <x v="2"/>
    <n v="0"/>
    <n v="0"/>
    <s v="OK"/>
    <s v="Granel"/>
    <x v="2"/>
    <n v="0"/>
    <s v="F. ALCONERA"/>
    <s v="B"/>
    <d v="1899-12-30T00:00:34"/>
    <d v="1899-12-30T00:00:34"/>
    <s v="OK"/>
    <m/>
    <m/>
    <d v="1899-12-30T00:00:00"/>
    <d v="1899-12-30T01:01:37"/>
    <n v="6"/>
    <d v="1899-12-30T00:00:34"/>
    <n v="61.616666666663932"/>
    <n v="15"/>
    <s v="No"/>
  </r>
  <r>
    <s v="CCAL"/>
    <s v="2025020086"/>
    <x v="0"/>
    <s v="ELE2819"/>
    <s v="EAB36BH"/>
    <d v="2025-03-14T00:00:00"/>
    <m/>
    <s v="3229"/>
    <x v="6"/>
    <s v="PA"/>
    <s v="S2"/>
    <m/>
    <d v="2025-03-14T00:00:00"/>
    <d v="1899-12-30T14:07:53"/>
    <d v="2025-03-14T00:00:00"/>
    <d v="1899-12-30T14:08:32"/>
    <d v="2025-03-14T00:00:00"/>
    <d v="1899-12-30T15:15:22"/>
    <x v="0"/>
    <s v="RFCPI"/>
    <s v="8045614558"/>
    <s v="FBO"/>
    <d v="1899-12-30T01:07:29"/>
    <d v="1899-12-30T01:06:50"/>
    <d v="1899-12-30T00:00:39"/>
    <s v="Granel"/>
    <s v="E001"/>
    <x v="1"/>
    <d v="1899-12-30T01:07:29"/>
    <d v="1899-12-30T01:06:50"/>
    <n v="14"/>
    <x v="15"/>
    <x v="3"/>
    <x v="2"/>
    <n v="0"/>
    <n v="0"/>
    <s v="OK"/>
    <s v="Granel"/>
    <x v="2"/>
    <n v="0"/>
    <s v="F. ALCONERA"/>
    <s v="B"/>
    <d v="1899-12-30T00:00:39"/>
    <d v="1899-12-30T00:00:39"/>
    <s v="OK"/>
    <m/>
    <m/>
    <d v="1899-12-30T00:00:00"/>
    <d v="1899-12-30T01:07:29"/>
    <n v="6"/>
    <d v="1899-12-30T00:00:39"/>
    <n v="67.483333333339303"/>
    <n v="15"/>
    <s v="No"/>
  </r>
  <r>
    <s v="CCAL"/>
    <s v="2025020087"/>
    <x v="0"/>
    <s v="EVI14284"/>
    <s v="EBQ55CN"/>
    <d v="2025-03-14T00:00:00"/>
    <m/>
    <s v="3229"/>
    <x v="6"/>
    <s v="PA"/>
    <s v="S2"/>
    <m/>
    <d v="2025-03-14T00:00:00"/>
    <d v="1899-12-30T14:09:15"/>
    <d v="2025-03-14T00:00:00"/>
    <d v="1899-12-30T14:09:56"/>
    <d v="2025-03-14T00:00:00"/>
    <d v="1899-12-30T15:32:49"/>
    <x v="0"/>
    <s v="RFCPI"/>
    <s v="8045614559"/>
    <s v="FBO"/>
    <d v="1899-12-30T01:23:34"/>
    <d v="1899-12-30T01:22:53"/>
    <d v="1899-12-30T00:00:41"/>
    <s v="Granel"/>
    <s v="E001"/>
    <x v="1"/>
    <d v="1899-12-30T01:23:34"/>
    <d v="1899-12-30T01:22:53"/>
    <n v="14"/>
    <x v="15"/>
    <x v="3"/>
    <x v="2"/>
    <n v="0"/>
    <n v="0"/>
    <s v="OK"/>
    <s v="Granel"/>
    <x v="2"/>
    <n v="0"/>
    <s v="F. ALCONERA"/>
    <s v="B"/>
    <d v="1899-12-30T00:00:41"/>
    <d v="1899-12-30T00:00:41"/>
    <s v="OK"/>
    <m/>
    <m/>
    <d v="1899-12-30T00:00:00"/>
    <d v="1899-12-30T01:23:34"/>
    <n v="6"/>
    <d v="1899-12-30T00:00:41"/>
    <n v="83.5666666666704"/>
    <n v="15"/>
    <s v="No"/>
  </r>
  <r>
    <s v="CCAL"/>
    <s v="2025020089"/>
    <x v="0"/>
    <s v="ESE1525"/>
    <s v="E39SX74"/>
    <d v="2025-03-14T00:00:00"/>
    <m/>
    <s v="3229"/>
    <x v="6"/>
    <s v="PA"/>
    <s v="S2"/>
    <m/>
    <d v="2025-03-14T00:00:00"/>
    <d v="1899-12-30T14:11:59"/>
    <d v="2025-03-14T00:00:00"/>
    <d v="1899-12-30T14:12:35"/>
    <d v="2025-03-14T00:00:00"/>
    <d v="1899-12-30T15:46:14"/>
    <x v="0"/>
    <s v="RFCPI"/>
    <s v="8045614560"/>
    <s v="FBO"/>
    <d v="1899-12-30T01:34:15"/>
    <d v="1899-12-30T01:33:39"/>
    <d v="1899-12-30T00:00:36"/>
    <s v="Granel"/>
    <s v="E001"/>
    <x v="1"/>
    <d v="1899-12-30T01:34:15"/>
    <d v="1899-12-30T01:33:39"/>
    <n v="14"/>
    <x v="15"/>
    <x v="3"/>
    <x v="2"/>
    <n v="0"/>
    <n v="0"/>
    <s v="OK"/>
    <s v="Granel"/>
    <x v="2"/>
    <n v="0"/>
    <s v="F. ALCONERA"/>
    <s v="C"/>
    <d v="1899-12-30T00:00:36"/>
    <d v="1899-12-30T00:00:36"/>
    <s v="OK"/>
    <m/>
    <m/>
    <d v="1899-12-30T00:00:00"/>
    <d v="1899-12-30T01:34:15"/>
    <n v="6"/>
    <d v="1899-12-30T00:00:36"/>
    <n v="94.25000000000162"/>
    <n v="15"/>
    <s v="No"/>
  </r>
  <r>
    <s v="CCAL"/>
    <s v="2025020115"/>
    <x v="0"/>
    <s v="ER1899BCG"/>
    <s v="E98TF32"/>
    <d v="2025-03-14T00:00:00"/>
    <m/>
    <s v="3230"/>
    <x v="1"/>
    <s v="PA"/>
    <s v="PA"/>
    <m/>
    <d v="2025-03-14T00:00:00"/>
    <d v="1899-12-30T14:51:23"/>
    <d v="2025-03-14T00:00:00"/>
    <d v="1899-12-30T14:51:29"/>
    <d v="2025-03-14T00:00:00"/>
    <d v="1899-12-30T15:49:50"/>
    <x v="0"/>
    <s v="RFCPI"/>
    <s v="8045614561"/>
    <s v="FBO"/>
    <d v="1899-12-30T00:58:27"/>
    <d v="1899-12-30T00:58:21"/>
    <d v="1899-12-30T00:00:06"/>
    <s v="Ensacado"/>
    <s v="E002"/>
    <x v="2"/>
    <d v="1899-12-30T00:58:27"/>
    <d v="1899-12-30T00:58:21"/>
    <n v="14"/>
    <x v="15"/>
    <x v="3"/>
    <x v="1"/>
    <n v="0"/>
    <n v="0"/>
    <s v="OK"/>
    <s v="Ensacado"/>
    <x v="2"/>
    <n v="0"/>
    <s v="F. ALCONERA"/>
    <s v="B"/>
    <d v="1899-12-30T00:00:06"/>
    <d v="1899-12-30T00:00:06"/>
    <s v="OK"/>
    <m/>
    <m/>
    <d v="1899-12-30T00:00:00"/>
    <d v="1899-12-30T00:58:27"/>
    <n v="6"/>
    <d v="1899-12-30T00:00:06"/>
    <n v="58.450000000003222"/>
    <n v="15"/>
    <s v="No"/>
  </r>
  <r>
    <s v="CCAL"/>
    <s v="2025020131"/>
    <x v="0"/>
    <s v="EP107789"/>
    <s v="EBH54RL"/>
    <d v="2025-03-14T00:00:00"/>
    <m/>
    <s v="3229"/>
    <x v="6"/>
    <s v="PA"/>
    <s v="S2"/>
    <m/>
    <d v="2025-03-14T00:00:00"/>
    <d v="1899-12-30T15:33:19"/>
    <d v="2025-03-14T00:00:00"/>
    <d v="1899-12-30T15:34:34"/>
    <d v="2025-03-14T00:00:00"/>
    <d v="1899-12-30T15:57:43"/>
    <x v="0"/>
    <s v="RFCPI"/>
    <s v="8045614562"/>
    <s v="FBO"/>
    <d v="1899-12-30T00:24:24"/>
    <d v="1899-12-30T00:23:09"/>
    <d v="1899-12-30T00:01:15"/>
    <s v="Granel"/>
    <s v="E001"/>
    <x v="1"/>
    <d v="1899-12-30T00:24:24"/>
    <d v="1899-12-30T00:23:09"/>
    <n v="15"/>
    <x v="15"/>
    <x v="3"/>
    <x v="2"/>
    <n v="0"/>
    <n v="0"/>
    <s v="OK"/>
    <s v="Granel"/>
    <x v="2"/>
    <n v="0"/>
    <s v="F. ALCONERA"/>
    <s v="A"/>
    <d v="1899-12-30T00:01:15"/>
    <d v="1899-12-30T00:01:15"/>
    <s v="OK"/>
    <m/>
    <m/>
    <d v="1899-12-30T00:00:00"/>
    <d v="1899-12-30T00:24:24"/>
    <n v="6"/>
    <d v="1899-12-30T00:01:15"/>
    <n v="24.400000000007971"/>
    <n v="15"/>
    <s v="Si"/>
  </r>
  <r>
    <s v="CCAL"/>
    <s v="2025020130"/>
    <x v="0"/>
    <s v="ER6812BDD"/>
    <s v="E8170MNX"/>
    <d v="2025-03-14T00:00:00"/>
    <m/>
    <s v="3230"/>
    <x v="1"/>
    <s v="PA"/>
    <s v="PA"/>
    <m/>
    <d v="2025-03-14T00:00:00"/>
    <d v="1899-12-30T15:32:25"/>
    <d v="2025-03-14T00:00:00"/>
    <d v="1899-12-30T15:32:32"/>
    <d v="2025-03-14T00:00:00"/>
    <d v="1899-12-30T16:17:56"/>
    <x v="0"/>
    <s v="RFCPI"/>
    <s v="8045614563"/>
    <s v="FBO"/>
    <d v="1899-12-30T00:45:31"/>
    <d v="1899-12-30T00:45:24"/>
    <d v="1899-12-30T00:00:07"/>
    <s v="Ensacado"/>
    <s v="E002"/>
    <x v="2"/>
    <d v="1899-12-30T00:45:31"/>
    <d v="1899-12-30T00:45:24"/>
    <n v="15"/>
    <x v="15"/>
    <x v="3"/>
    <x v="1"/>
    <n v="0"/>
    <n v="0"/>
    <s v="OK"/>
    <s v="Ensacado"/>
    <x v="2"/>
    <n v="0"/>
    <s v="F. ALCONERA"/>
    <s v="B"/>
    <d v="1899-12-30T00:00:07"/>
    <d v="1899-12-30T00:00:07"/>
    <s v="OK"/>
    <m/>
    <m/>
    <d v="1899-12-30T00:00:00"/>
    <d v="1899-12-30T00:45:31"/>
    <n v="6"/>
    <d v="1899-12-30T00:00:07"/>
    <n v="45.516666666671966"/>
    <n v="16"/>
    <s v="No"/>
  </r>
  <r>
    <s v="CCAL"/>
    <s v="2025020148"/>
    <x v="0"/>
    <s v="EL154708"/>
    <s v="E65QD42"/>
    <d v="2025-03-14T00:00:00"/>
    <m/>
    <s v="3229"/>
    <x v="6"/>
    <s v="PA"/>
    <s v="S2"/>
    <m/>
    <d v="2025-03-14T00:00:00"/>
    <d v="1899-12-30T16:25:36"/>
    <d v="2025-03-14T00:00:00"/>
    <d v="1899-12-30T16:26:08"/>
    <d v="2025-03-14T00:00:00"/>
    <d v="1899-12-30T16:49:52"/>
    <x v="0"/>
    <s v="RFCPI"/>
    <s v="8045614564"/>
    <s v="FBO"/>
    <d v="1899-12-30T00:24:16"/>
    <d v="1899-12-30T00:23:44"/>
    <d v="1899-12-30T00:00:32"/>
    <s v="Granel"/>
    <s v="E001"/>
    <x v="1"/>
    <d v="1899-12-30T00:24:16"/>
    <d v="1899-12-30T00:23:44"/>
    <n v="16"/>
    <x v="15"/>
    <x v="3"/>
    <x v="2"/>
    <n v="0"/>
    <n v="0"/>
    <s v="OK"/>
    <s v="Granel"/>
    <x v="2"/>
    <n v="0"/>
    <s v="F. ALCONERA"/>
    <s v="A"/>
    <d v="1899-12-30T00:00:32"/>
    <d v="1899-12-30T00:00:32"/>
    <s v="OK"/>
    <m/>
    <m/>
    <d v="1899-12-30T00:00:00"/>
    <d v="1899-12-30T00:24:16"/>
    <n v="6"/>
    <d v="1899-12-30T00:00:32"/>
    <n v="24.2666666666784"/>
    <n v="16"/>
    <s v="Si"/>
  </r>
  <r>
    <s v="CCAL"/>
    <s v="2025020149"/>
    <x v="0"/>
    <s v="ESE7607"/>
    <s v="E41UX54"/>
    <d v="2025-03-14T00:00:00"/>
    <m/>
    <s v="3229"/>
    <x v="6"/>
    <s v="PA"/>
    <s v="S2"/>
    <m/>
    <d v="2025-03-14T00:00:00"/>
    <d v="1899-12-30T16:27:07"/>
    <d v="2025-03-14T00:00:00"/>
    <d v="1899-12-30T16:27:43"/>
    <d v="2025-03-14T00:00:00"/>
    <d v="1899-12-30T17:21:19"/>
    <x v="0"/>
    <s v="RFCPI"/>
    <s v="8045614565"/>
    <s v="FBO"/>
    <d v="1899-12-30T00:54:12"/>
    <d v="1899-12-30T00:53:36"/>
    <d v="1899-12-30T00:00:36"/>
    <s v="Granel"/>
    <s v="E001"/>
    <x v="1"/>
    <d v="1899-12-30T00:54:12"/>
    <d v="1899-12-30T00:53:36"/>
    <n v="16"/>
    <x v="15"/>
    <x v="3"/>
    <x v="2"/>
    <n v="0"/>
    <n v="0"/>
    <s v="OK"/>
    <s v="Granel"/>
    <x v="2"/>
    <n v="0"/>
    <s v="F. ALCONERA"/>
    <s v="B"/>
    <d v="1899-12-30T00:00:36"/>
    <d v="1899-12-30T00:00:36"/>
    <s v="OK"/>
    <m/>
    <m/>
    <d v="1899-12-30T00:00:00"/>
    <d v="1899-12-30T00:54:12"/>
    <n v="6"/>
    <d v="1899-12-30T00:00:36"/>
    <n v="54.19999999998705"/>
    <n v="17"/>
    <s v="No"/>
  </r>
  <r>
    <s v="CCAL"/>
    <s v="2025020188"/>
    <x v="0"/>
    <s v="EC71960"/>
    <s v="E63OD69"/>
    <d v="2025-03-14T00:00:00"/>
    <m/>
    <s v="3229"/>
    <x v="6"/>
    <s v="PA"/>
    <s v="S2"/>
    <m/>
    <d v="2025-03-14T00:00:00"/>
    <d v="1899-12-30T19:03:13"/>
    <d v="2025-03-14T00:00:00"/>
    <d v="1899-12-30T19:04:29"/>
    <d v="2025-03-14T00:00:00"/>
    <d v="1899-12-30T19:26:44"/>
    <x v="0"/>
    <s v="RFCPI"/>
    <s v="8045614566"/>
    <s v="FBO"/>
    <d v="1899-12-30T00:23:31"/>
    <d v="1899-12-30T00:22:15"/>
    <d v="1899-12-30T00:01:16"/>
    <s v="Granel"/>
    <s v="E001"/>
    <x v="1"/>
    <d v="1899-12-30T00:23:31"/>
    <d v="1899-12-30T00:22:15"/>
    <n v="19"/>
    <x v="15"/>
    <x v="3"/>
    <x v="2"/>
    <n v="0"/>
    <n v="0"/>
    <s v="OK"/>
    <s v="Granel"/>
    <x v="2"/>
    <n v="0"/>
    <s v="F. ALCONERA"/>
    <s v="A"/>
    <d v="1899-12-30T00:01:16"/>
    <d v="1899-12-30T00:01:16"/>
    <s v="OK"/>
    <m/>
    <m/>
    <d v="1899-12-30T00:00:00"/>
    <d v="1899-12-30T00:23:31"/>
    <n v="6"/>
    <d v="1899-12-30T00:01:16"/>
    <n v="23.516666666668851"/>
    <n v="19"/>
    <s v="Si"/>
  </r>
  <r>
    <s v="CCAL"/>
    <s v="2025020189"/>
    <x v="0"/>
    <s v="EAV37602"/>
    <s v="EBA70ND"/>
    <d v="2025-03-14T00:00:00"/>
    <m/>
    <s v="3229"/>
    <x v="6"/>
    <s v="PA"/>
    <s v="S2"/>
    <m/>
    <d v="2025-03-14T00:00:00"/>
    <d v="1899-12-30T19:05:49"/>
    <d v="2025-03-14T00:00:00"/>
    <d v="1899-12-30T19:06:33"/>
    <d v="2025-03-14T00:00:00"/>
    <d v="1899-12-30T19:38:04"/>
    <x v="0"/>
    <s v="RFCPI"/>
    <s v="8045614567"/>
    <s v="FBO"/>
    <d v="1899-12-30T00:32:15"/>
    <d v="1899-12-30T00:31:31"/>
    <d v="1899-12-30T00:00:44"/>
    <s v="Granel"/>
    <s v="E001"/>
    <x v="1"/>
    <d v="1899-12-30T00:32:15"/>
    <d v="1899-12-30T00:31:31"/>
    <n v="19"/>
    <x v="15"/>
    <x v="3"/>
    <x v="2"/>
    <n v="0"/>
    <n v="0"/>
    <s v="OK"/>
    <s v="Granel"/>
    <x v="2"/>
    <n v="0"/>
    <s v="F. ALCONERA"/>
    <s v="A"/>
    <d v="1899-12-30T00:00:44"/>
    <d v="1899-12-30T00:00:44"/>
    <s v="OK"/>
    <m/>
    <m/>
    <d v="1899-12-30T00:00:00"/>
    <d v="1899-12-30T00:32:15"/>
    <n v="6"/>
    <d v="1899-12-30T00:00:44"/>
    <n v="32.249999999995289"/>
    <n v="19"/>
    <s v="Si"/>
  </r>
  <r>
    <s v="CCAL"/>
    <s v="2025020481"/>
    <x v="0"/>
    <s v="E13075"/>
    <s v="E59VU54"/>
    <d v="2025-03-17T00:00:00"/>
    <m/>
    <s v="3231"/>
    <x v="15"/>
    <s v="PA"/>
    <s v="PA"/>
    <m/>
    <d v="2025-03-17T00:00:00"/>
    <d v="1899-12-30T12:46:25"/>
    <d v="2025-03-17T00:00:00"/>
    <d v="1899-12-30T12:47:16"/>
    <d v="2025-03-17T00:00:00"/>
    <d v="1899-12-30T13:17:35"/>
    <x v="0"/>
    <s v="RFCPI"/>
    <s v="8045614568"/>
    <s v="FBO"/>
    <d v="1899-12-30T00:31:10"/>
    <d v="1899-12-30T00:30:19"/>
    <d v="1899-12-30T00:00:51"/>
    <s v="Ensacado"/>
    <s v="E002"/>
    <x v="1"/>
    <d v="1899-12-30T00:31:10"/>
    <d v="1899-12-30T00:30:19"/>
    <n v="12"/>
    <x v="16"/>
    <x v="4"/>
    <x v="1"/>
    <n v="0"/>
    <n v="0"/>
    <s v="OK"/>
    <s v="Ensacado"/>
    <x v="2"/>
    <n v="0"/>
    <s v="F. ALCONERA"/>
    <s v="A"/>
    <d v="1899-12-30T00:00:51"/>
    <d v="1899-12-30T00:00:51"/>
    <s v="OK"/>
    <m/>
    <m/>
    <d v="1899-12-30T00:00:00"/>
    <d v="1899-12-30T00:31:10"/>
    <n v="2"/>
    <d v="1899-12-30T00:00:51"/>
    <n v="31.166666666654379"/>
    <n v="13"/>
    <s v="Si"/>
  </r>
  <r>
    <s v="CCAL"/>
    <s v="2025020619"/>
    <x v="0"/>
    <s v="EBR10380"/>
    <s v="EBI91DF"/>
    <d v="2025-03-17T00:00:00"/>
    <m/>
    <s v="3228"/>
    <x v="3"/>
    <s v="PA"/>
    <s v="S5"/>
    <m/>
    <d v="2025-03-17T00:00:00"/>
    <d v="1899-12-30T16:55:29"/>
    <d v="2025-03-17T00:00:00"/>
    <d v="1899-12-30T16:56:11"/>
    <d v="2025-03-17T00:00:00"/>
    <d v="1899-12-30T17:18:34"/>
    <x v="0"/>
    <s v="RFCPI"/>
    <s v="8045614569"/>
    <s v="FBO"/>
    <d v="1899-12-30T00:23:05"/>
    <d v="1899-12-30T00:22:23"/>
    <d v="1899-12-30T00:00:42"/>
    <s v="Granel"/>
    <s v="E001"/>
    <x v="1"/>
    <d v="1899-12-30T00:23:05"/>
    <d v="1899-12-30T00:22:23"/>
    <n v="16"/>
    <x v="16"/>
    <x v="4"/>
    <x v="2"/>
    <n v="0"/>
    <n v="0"/>
    <s v="OK"/>
    <s v="Granel"/>
    <x v="2"/>
    <n v="0"/>
    <s v="F. ALCONERA"/>
    <s v="A"/>
    <d v="1899-12-30T00:00:42"/>
    <d v="1899-12-30T00:00:42"/>
    <s v="OK"/>
    <m/>
    <m/>
    <d v="1899-12-30T00:00:00"/>
    <d v="1899-12-30T00:23:05"/>
    <n v="2"/>
    <d v="1899-12-30T00:00:42"/>
    <n v="23.083333333329641"/>
    <n v="17"/>
    <s v="Si"/>
  </r>
  <r>
    <s v="CCAL"/>
    <s v="2025020620"/>
    <x v="0"/>
    <s v="EVI14366"/>
    <s v="EAS09TE"/>
    <d v="2025-03-17T00:00:00"/>
    <m/>
    <s v="3229"/>
    <x v="6"/>
    <s v="PA"/>
    <s v="S2"/>
    <m/>
    <d v="2025-03-17T00:00:00"/>
    <d v="1899-12-30T16:56:54"/>
    <d v="2025-03-17T00:00:00"/>
    <d v="1899-12-30T16:57:29"/>
    <d v="2025-03-17T00:00:00"/>
    <d v="1899-12-30T17:23:27"/>
    <x v="0"/>
    <s v="RFCPI"/>
    <s v="8045614570"/>
    <s v="FBO"/>
    <d v="1899-12-30T00:26:33"/>
    <d v="1899-12-30T00:25:58"/>
    <d v="1899-12-30T00:00:35"/>
    <s v="Granel"/>
    <s v="E001"/>
    <x v="1"/>
    <d v="1899-12-30T00:26:33"/>
    <d v="1899-12-30T00:25:58"/>
    <n v="16"/>
    <x v="16"/>
    <x v="4"/>
    <x v="2"/>
    <n v="0"/>
    <n v="0"/>
    <s v="OK"/>
    <s v="Granel"/>
    <x v="2"/>
    <n v="0"/>
    <s v="F. ALCONERA"/>
    <s v="A"/>
    <d v="1899-12-30T00:00:35"/>
    <d v="1899-12-30T00:00:35"/>
    <s v="OK"/>
    <m/>
    <m/>
    <d v="1899-12-30T00:00:00"/>
    <d v="1899-12-30T00:26:33"/>
    <n v="2"/>
    <d v="1899-12-30T00:00:35"/>
    <n v="26.549999999999994"/>
    <n v="17"/>
    <s v="Si"/>
  </r>
  <r>
    <s v="CCAL"/>
    <s v="2025020621"/>
    <x v="0"/>
    <s v="EL163809"/>
    <s v="E39TD89"/>
    <d v="2025-03-17T00:00:00"/>
    <m/>
    <s v="3228"/>
    <x v="3"/>
    <s v="PA"/>
    <s v="S5"/>
    <m/>
    <d v="2025-03-17T00:00:00"/>
    <d v="1899-12-30T16:57:45"/>
    <d v="2025-03-17T00:00:00"/>
    <d v="1899-12-30T16:58:24"/>
    <d v="2025-03-17T00:00:00"/>
    <d v="1899-12-30T17:31:54"/>
    <x v="0"/>
    <s v="RFCPI"/>
    <s v="8045614571"/>
    <s v="FBO"/>
    <d v="1899-12-30T00:34:09"/>
    <d v="1899-12-30T00:33:30"/>
    <d v="1899-12-30T00:00:39"/>
    <s v="Granel"/>
    <s v="E001"/>
    <x v="1"/>
    <d v="1899-12-30T00:34:09"/>
    <d v="1899-12-30T00:33:30"/>
    <n v="16"/>
    <x v="16"/>
    <x v="4"/>
    <x v="2"/>
    <n v="0"/>
    <n v="0"/>
    <s v="OK"/>
    <s v="Granel"/>
    <x v="2"/>
    <n v="0"/>
    <s v="F. ALCONERA"/>
    <s v="A"/>
    <d v="1899-12-30T00:00:39"/>
    <d v="1899-12-30T00:00:39"/>
    <s v="OK"/>
    <m/>
    <m/>
    <d v="1899-12-30T00:00:00"/>
    <d v="1899-12-30T00:34:09"/>
    <n v="2"/>
    <d v="1899-12-30T00:00:39"/>
    <n v="34.150000000003097"/>
    <n v="17"/>
    <s v="Si"/>
  </r>
  <r>
    <s v="CCAL"/>
    <s v="2025020641"/>
    <x v="0"/>
    <s v="EL193037"/>
    <s v="E53XL24"/>
    <d v="2025-03-17T00:00:00"/>
    <m/>
    <s v="3230"/>
    <x v="1"/>
    <s v="PA"/>
    <s v="PA"/>
    <m/>
    <d v="2025-03-17T00:00:00"/>
    <d v="1899-12-30T17:25:44"/>
    <d v="2025-03-17T00:00:00"/>
    <d v="1899-12-30T17:26:32"/>
    <d v="2025-03-17T00:00:00"/>
    <d v="1899-12-30T18:01:32"/>
    <x v="0"/>
    <s v="RFCPI"/>
    <s v="8045614572"/>
    <s v="FBO"/>
    <d v="1899-12-30T00:35:48"/>
    <d v="1899-12-30T00:35:00"/>
    <d v="1899-12-30T00:00:48"/>
    <s v="Ensacado"/>
    <s v="E002"/>
    <x v="1"/>
    <d v="1899-12-30T00:35:48"/>
    <d v="1899-12-30T00:35:00"/>
    <n v="17"/>
    <x v="16"/>
    <x v="4"/>
    <x v="1"/>
    <n v="0"/>
    <n v="0"/>
    <s v="OK"/>
    <s v="Ensacado"/>
    <x v="2"/>
    <n v="0"/>
    <s v="F. ALCONERA"/>
    <s v="A"/>
    <d v="1899-12-30T00:00:48"/>
    <d v="1899-12-30T00:00:48"/>
    <s v="OK"/>
    <m/>
    <m/>
    <d v="1899-12-30T00:00:00"/>
    <d v="1899-12-30T00:35:48"/>
    <n v="2"/>
    <d v="1899-12-30T00:00:48"/>
    <n v="35.799999999998398"/>
    <n v="18"/>
    <s v="Si"/>
  </r>
  <r>
    <s v="CCAL"/>
    <s v="2025020667"/>
    <x v="0"/>
    <s v="EVI14051"/>
    <s v="EBL30QD"/>
    <d v="2025-03-17T00:00:00"/>
    <m/>
    <s v="3229"/>
    <x v="6"/>
    <s v="PA"/>
    <s v="S2"/>
    <m/>
    <d v="2025-03-17T00:00:00"/>
    <d v="1899-12-30T18:57:37"/>
    <d v="2025-03-17T00:00:00"/>
    <d v="1899-12-30T18:59:48"/>
    <d v="2025-03-17T00:00:00"/>
    <d v="1899-12-30T19:24:16"/>
    <x v="0"/>
    <s v="RFCPI"/>
    <s v="8045614573"/>
    <s v="FBO"/>
    <d v="1899-12-30T00:26:39"/>
    <d v="1899-12-30T00:24:28"/>
    <d v="1899-12-30T00:02:11"/>
    <s v="Granel"/>
    <s v="E001"/>
    <x v="1"/>
    <d v="1899-12-30T00:26:39"/>
    <d v="1899-12-30T00:24:28"/>
    <n v="18"/>
    <x v="16"/>
    <x v="4"/>
    <x v="2"/>
    <n v="0"/>
    <n v="0"/>
    <s v="OK"/>
    <s v="Granel"/>
    <x v="2"/>
    <n v="0"/>
    <s v="F. ALCONERA"/>
    <s v="A"/>
    <d v="1899-12-30T00:02:11"/>
    <d v="1899-12-30T00:02:11"/>
    <s v="OK"/>
    <m/>
    <m/>
    <d v="1899-12-30T00:00:00"/>
    <d v="1899-12-30T00:26:39"/>
    <n v="2"/>
    <d v="1899-12-30T00:02:11"/>
    <n v="26.650000000008003"/>
    <n v="19"/>
    <s v="Si"/>
  </r>
  <r>
    <s v="CCAL"/>
    <s v="2025020665"/>
    <x v="0"/>
    <s v="EL193158"/>
    <s v="EAV24EQ"/>
    <d v="2025-03-17T00:00:00"/>
    <m/>
    <s v="3230"/>
    <x v="1"/>
    <s v="PA"/>
    <s v="PA"/>
    <m/>
    <d v="2025-03-17T00:00:00"/>
    <d v="1899-12-30T18:53:26"/>
    <d v="2025-03-17T00:00:00"/>
    <d v="1899-12-30T18:55:11"/>
    <d v="2025-03-17T00:00:00"/>
    <d v="1899-12-30T19:46:32"/>
    <x v="0"/>
    <s v="RFCPI"/>
    <s v="8045614574"/>
    <s v="FBO"/>
    <d v="1899-12-30T00:53:06"/>
    <d v="1899-12-30T00:51:21"/>
    <d v="1899-12-30T00:01:45"/>
    <s v="Ensacado"/>
    <s v="E002"/>
    <x v="1"/>
    <d v="1899-12-30T00:53:06"/>
    <d v="1899-12-30T00:51:21"/>
    <n v="18"/>
    <x v="16"/>
    <x v="4"/>
    <x v="1"/>
    <n v="0"/>
    <n v="0"/>
    <s v="OK"/>
    <s v="Ensacado"/>
    <x v="2"/>
    <n v="0"/>
    <s v="F. ALCONERA"/>
    <s v="B"/>
    <d v="1899-12-30T00:01:45"/>
    <d v="1899-12-30T00:01:45"/>
    <s v="OK"/>
    <m/>
    <m/>
    <d v="1899-12-30T00:00:00"/>
    <d v="1899-12-30T00:53:06"/>
    <n v="2"/>
    <d v="1899-12-30T00:01:45"/>
    <n v="53.099999999999987"/>
    <n v="19"/>
    <s v="No"/>
  </r>
  <r>
    <s v="CCAL"/>
    <s v="2025020670"/>
    <x v="0"/>
    <s v="EVI10008"/>
    <s v="E27QI45"/>
    <d v="2025-03-17T00:00:00"/>
    <m/>
    <s v="3230"/>
    <x v="1"/>
    <s v="PA"/>
    <s v="PA"/>
    <m/>
    <d v="2025-03-17T00:00:00"/>
    <d v="1899-12-30T19:10:55"/>
    <d v="2025-03-17T00:00:00"/>
    <d v="1899-12-30T19:11:39"/>
    <d v="2025-03-17T00:00:00"/>
    <d v="1899-12-30T19:57:48"/>
    <x v="0"/>
    <s v="RFCPI"/>
    <s v="8045614575"/>
    <s v="FBO"/>
    <d v="1899-12-30T00:46:53"/>
    <d v="1899-12-30T00:46:09"/>
    <d v="1899-12-30T00:00:44"/>
    <s v="Ensacado"/>
    <s v="E002"/>
    <x v="1"/>
    <d v="1899-12-30T00:46:53"/>
    <d v="1899-12-30T00:46:09"/>
    <n v="19"/>
    <x v="16"/>
    <x v="4"/>
    <x v="1"/>
    <n v="0"/>
    <n v="0"/>
    <s v="OK"/>
    <s v="Ensacado"/>
    <x v="2"/>
    <n v="0"/>
    <s v="F. ALCONERA"/>
    <s v="B"/>
    <d v="1899-12-30T00:00:44"/>
    <d v="1899-12-30T00:00:44"/>
    <s v="OK"/>
    <m/>
    <m/>
    <d v="1899-12-30T00:00:00"/>
    <d v="1899-12-30T00:46:53"/>
    <n v="2"/>
    <d v="1899-12-30T00:00:44"/>
    <n v="46.883333333332878"/>
    <n v="19"/>
    <s v="No"/>
  </r>
  <r>
    <s v="CCAL"/>
    <s v="2025020672"/>
    <x v="0"/>
    <s v="EVI14052"/>
    <s v="EBL30QD"/>
    <d v="2025-03-17T00:00:00"/>
    <m/>
    <s v="3229"/>
    <x v="6"/>
    <s v="PA"/>
    <s v="S2"/>
    <m/>
    <d v="2025-03-17T00:00:00"/>
    <d v="1899-12-30T19:31:23"/>
    <d v="2025-03-17T00:00:00"/>
    <d v="1899-12-30T19:32:06"/>
    <d v="2025-03-17T00:00:00"/>
    <d v="1899-12-30T19:58:18"/>
    <x v="0"/>
    <s v="RFCPI"/>
    <s v="8045614576"/>
    <s v="FBO"/>
    <d v="1899-12-30T00:26:55"/>
    <d v="1899-12-30T00:26:12"/>
    <d v="1899-12-30T00:00:43"/>
    <s v="Granel"/>
    <s v="E001"/>
    <x v="1"/>
    <d v="1899-12-30T00:26:55"/>
    <d v="1899-12-30T00:26:12"/>
    <n v="19"/>
    <x v="16"/>
    <x v="4"/>
    <x v="2"/>
    <n v="0"/>
    <n v="0"/>
    <s v="OK"/>
    <s v="Granel"/>
    <x v="2"/>
    <n v="0"/>
    <s v="F. ALCONERA"/>
    <s v="A"/>
    <d v="1899-12-30T00:00:43"/>
    <d v="1899-12-30T00:00:43"/>
    <s v="OK"/>
    <m/>
    <m/>
    <d v="1899-12-30T00:00:00"/>
    <d v="1899-12-30T00:26:55"/>
    <n v="2"/>
    <d v="1899-12-30T00:00:43"/>
    <n v="26.916666666667144"/>
    <n v="19"/>
    <s v="Si"/>
  </r>
  <r>
    <s v="CCAL"/>
    <s v="2025020668"/>
    <x v="0"/>
    <s v="EGD2260"/>
    <s v="EAD87DZ"/>
    <d v="2025-03-17T00:00:00"/>
    <m/>
    <s v="3228"/>
    <x v="3"/>
    <s v="PA"/>
    <s v="S5"/>
    <m/>
    <d v="2025-03-17T00:00:00"/>
    <d v="1899-12-30T19:01:12"/>
    <d v="2025-03-17T00:00:00"/>
    <d v="1899-12-30T19:02:04"/>
    <d v="2025-03-17T00:00:00"/>
    <d v="1899-12-30T20:03:21"/>
    <x v="0"/>
    <s v="RFCPI"/>
    <s v="8045614577"/>
    <s v="FBO"/>
    <d v="1899-12-30T01:02:09"/>
    <d v="1899-12-30T01:01:17"/>
    <d v="1899-12-30T00:00:52"/>
    <s v="Granel"/>
    <s v="E001"/>
    <x v="1"/>
    <d v="1899-12-30T01:02:09"/>
    <d v="1899-12-30T01:01:17"/>
    <n v="19"/>
    <x v="16"/>
    <x v="4"/>
    <x v="2"/>
    <n v="0"/>
    <n v="0"/>
    <s v="OK"/>
    <s v="Granel"/>
    <x v="2"/>
    <n v="0"/>
    <s v="F. ALCONERA"/>
    <s v="B"/>
    <d v="1899-12-30T00:00:52"/>
    <d v="1899-12-30T00:00:52"/>
    <s v="OK"/>
    <m/>
    <m/>
    <d v="1899-12-30T00:00:00"/>
    <d v="1899-12-30T01:02:09"/>
    <n v="2"/>
    <d v="1899-12-30T00:00:52"/>
    <n v="62.149999999996766"/>
    <n v="20"/>
    <s v="No"/>
  </r>
  <r>
    <s v="CCAL"/>
    <s v="2025020673"/>
    <x v="0"/>
    <s v="EBR10709"/>
    <s v="E39PD09"/>
    <d v="2025-03-17T00:00:00"/>
    <m/>
    <s v="3229"/>
    <x v="6"/>
    <s v="PA"/>
    <s v="S2"/>
    <m/>
    <d v="2025-03-17T00:00:00"/>
    <d v="1899-12-30T19:37:12"/>
    <d v="2025-03-17T00:00:00"/>
    <d v="1899-12-30T19:46:51"/>
    <d v="2025-03-17T00:00:00"/>
    <d v="1899-12-30T20:13:22"/>
    <x v="0"/>
    <s v="RFCPI"/>
    <s v="8045614578"/>
    <s v="FBO"/>
    <d v="1899-12-30T00:36:10"/>
    <d v="1899-12-30T00:26:31"/>
    <d v="1899-12-30T00:09:39"/>
    <s v="Granel"/>
    <s v="E001"/>
    <x v="1"/>
    <d v="1899-12-30T00:36:10"/>
    <d v="1899-12-30T00:26:31"/>
    <n v="19"/>
    <x v="16"/>
    <x v="4"/>
    <x v="2"/>
    <n v="0"/>
    <n v="0"/>
    <s v="OK"/>
    <s v="Granel"/>
    <x v="2"/>
    <n v="0"/>
    <s v="F. ALCONERA"/>
    <s v="A"/>
    <d v="1899-12-30T00:09:39"/>
    <d v="1899-12-30T00:09:39"/>
    <s v="OK"/>
    <m/>
    <m/>
    <d v="1899-12-30T00:00:00"/>
    <d v="1899-12-30T00:36:10"/>
    <n v="2"/>
    <d v="1899-12-30T00:09:39"/>
    <n v="36.166666666665549"/>
    <n v="20"/>
    <s v="Si"/>
  </r>
  <r>
    <s v="CCAL"/>
    <s v="2025020789"/>
    <x v="0"/>
    <s v="EVI12769"/>
    <s v="E65ZM51"/>
    <d v="2025-03-18T00:00:00"/>
    <m/>
    <s v="3229"/>
    <x v="6"/>
    <s v="PA"/>
    <s v="S2"/>
    <m/>
    <d v="2025-03-18T00:00:00"/>
    <d v="1899-12-30T09:25:19"/>
    <d v="2025-03-18T00:00:00"/>
    <d v="1899-12-30T09:29:03"/>
    <d v="2025-03-18T00:00:00"/>
    <d v="1899-12-30T11:26:47"/>
    <x v="0"/>
    <s v="RFCPI"/>
    <s v="8045614579"/>
    <s v="FBO"/>
    <d v="1899-12-30T02:01:28"/>
    <d v="1899-12-30T01:57:44"/>
    <d v="1899-12-30T00:03:44"/>
    <s v="Granel"/>
    <s v="E001"/>
    <x v="1"/>
    <d v="1899-12-30T02:01:28"/>
    <d v="1899-12-30T01:57:44"/>
    <n v="9"/>
    <x v="17"/>
    <x v="4"/>
    <x v="2"/>
    <n v="0"/>
    <n v="0"/>
    <s v="OK"/>
    <s v="Granel"/>
    <x v="2"/>
    <n v="0"/>
    <s v="F. ALCONERA"/>
    <s v="C"/>
    <d v="1899-12-30T00:03:44"/>
    <d v="1899-12-30T00:03:44"/>
    <s v="OK"/>
    <m/>
    <m/>
    <d v="1899-12-30T00:00:00"/>
    <d v="1899-12-30T02:01:28"/>
    <n v="3"/>
    <d v="1899-12-30T00:03:44"/>
    <n v="121.46666666666401"/>
    <n v="11"/>
    <s v="No"/>
  </r>
  <r>
    <s v="CCAL"/>
    <s v="2025020825"/>
    <x v="0"/>
    <s v="ELE3842"/>
    <s v="E35ZF47"/>
    <d v="2025-03-18T00:00:00"/>
    <m/>
    <s v="3228"/>
    <x v="3"/>
    <s v="PA"/>
    <s v="S4"/>
    <m/>
    <d v="2025-03-18T00:00:00"/>
    <d v="1899-12-30T10:04:57"/>
    <d v="2025-03-18T00:00:00"/>
    <d v="1899-12-30T10:06:37"/>
    <d v="2025-03-18T00:00:00"/>
    <d v="1899-12-30T11:32:52"/>
    <x v="0"/>
    <s v="RFCPI"/>
    <s v="8045614580"/>
    <s v="FBO"/>
    <d v="1899-12-30T01:27:55"/>
    <d v="1899-12-30T01:26:15"/>
    <d v="1899-12-30T00:01:40"/>
    <s v="Granel"/>
    <s v="E001"/>
    <x v="1"/>
    <d v="1899-12-30T01:27:55"/>
    <d v="1899-12-30T01:26:15"/>
    <n v="10"/>
    <x v="17"/>
    <x v="4"/>
    <x v="2"/>
    <n v="0"/>
    <n v="0"/>
    <s v="OK"/>
    <s v="Granel"/>
    <x v="2"/>
    <n v="0"/>
    <s v="F. ALCONERA"/>
    <s v="B"/>
    <d v="1899-12-30T00:01:40"/>
    <d v="1899-12-30T00:01:40"/>
    <s v="OK"/>
    <m/>
    <m/>
    <d v="1899-12-30T00:00:00"/>
    <d v="1899-12-30T01:27:55"/>
    <n v="3"/>
    <d v="1899-12-30T00:01:40"/>
    <n v="87.916666666665563"/>
    <n v="11"/>
    <s v="No"/>
  </r>
  <r>
    <s v="CCAL"/>
    <s v="2025020875"/>
    <x v="0"/>
    <s v="EL217845"/>
    <s v="EBN82UN"/>
    <d v="2025-03-18T00:00:00"/>
    <m/>
    <s v="3229"/>
    <x v="6"/>
    <s v="PA"/>
    <s v="S2"/>
    <m/>
    <d v="2025-03-18T00:00:00"/>
    <d v="1899-12-30T11:18:11"/>
    <d v="2025-03-18T00:00:00"/>
    <d v="1899-12-30T11:18:55"/>
    <d v="2025-03-18T00:00:00"/>
    <d v="1899-12-30T11:40:10"/>
    <x v="0"/>
    <s v="RFCPI"/>
    <s v="8045614581"/>
    <s v="FBO"/>
    <d v="1899-12-30T00:21:59"/>
    <d v="1899-12-30T00:21:15"/>
    <d v="1899-12-30T00:00:44"/>
    <s v="Granel"/>
    <s v="E001"/>
    <x v="1"/>
    <d v="1899-12-30T00:21:59"/>
    <d v="1899-12-30T00:21:15"/>
    <n v="11"/>
    <x v="17"/>
    <x v="4"/>
    <x v="2"/>
    <n v="0"/>
    <n v="0"/>
    <s v="OK"/>
    <s v="Granel"/>
    <x v="2"/>
    <n v="0"/>
    <s v="F. ALCONERA"/>
    <s v="A"/>
    <d v="1899-12-30T00:00:44"/>
    <d v="1899-12-30T00:00:44"/>
    <s v="OK"/>
    <m/>
    <m/>
    <d v="1899-12-30T00:00:00"/>
    <d v="1899-12-30T00:21:59"/>
    <n v="3"/>
    <d v="1899-12-30T00:00:44"/>
    <n v="21.98333333332803"/>
    <n v="11"/>
    <s v="Si"/>
  </r>
  <r>
    <s v="CCAL"/>
    <s v="2025020839"/>
    <x v="0"/>
    <s v="ELE4020"/>
    <s v="E67XB45"/>
    <d v="2025-03-18T00:00:00"/>
    <m/>
    <s v="3228"/>
    <x v="3"/>
    <s v="PA"/>
    <s v="S4"/>
    <m/>
    <d v="2025-03-18T00:00:00"/>
    <d v="1899-12-30T10:32:43"/>
    <d v="2025-03-18T00:00:00"/>
    <d v="1899-12-30T10:33:50"/>
    <d v="2025-03-18T00:00:00"/>
    <d v="1899-12-30T12:02:45"/>
    <x v="0"/>
    <s v="RFCPI"/>
    <s v="8045614582"/>
    <s v="FBO"/>
    <d v="1899-12-30T01:30:02"/>
    <d v="1899-12-30T01:28:55"/>
    <d v="1899-12-30T00:01:07"/>
    <s v="Granel"/>
    <s v="E001"/>
    <x v="1"/>
    <d v="1899-12-30T01:30:02"/>
    <d v="1899-12-30T01:28:55"/>
    <n v="10"/>
    <x v="17"/>
    <x v="4"/>
    <x v="2"/>
    <n v="0"/>
    <n v="0"/>
    <s v="OK"/>
    <s v="Granel"/>
    <x v="2"/>
    <n v="0"/>
    <s v="F. ALCONERA"/>
    <s v="C"/>
    <d v="1899-12-30T00:01:07"/>
    <d v="1899-12-30T00:01:07"/>
    <s v="OK"/>
    <m/>
    <m/>
    <d v="1899-12-30T00:00:00"/>
    <d v="1899-12-30T01:30:02"/>
    <n v="3"/>
    <d v="1899-12-30T00:01:07"/>
    <n v="90.033333333335946"/>
    <n v="12"/>
    <s v="No"/>
  </r>
  <r>
    <s v="CCAL"/>
    <s v="2025020905"/>
    <x v="0"/>
    <s v="EL217844"/>
    <s v="EBN82UN"/>
    <d v="2025-03-18T00:00:00"/>
    <m/>
    <s v="3229"/>
    <x v="6"/>
    <s v="PA"/>
    <s v="S2"/>
    <m/>
    <d v="2025-03-18T00:00:00"/>
    <d v="1899-12-30T12:06:01"/>
    <d v="2025-03-18T00:00:00"/>
    <d v="1899-12-30T12:07:15"/>
    <d v="2025-03-18T00:00:00"/>
    <d v="1899-12-30T12:28:54"/>
    <x v="0"/>
    <s v="RFCPI"/>
    <s v="8045614583"/>
    <s v="FBO"/>
    <d v="1899-12-30T00:22:53"/>
    <d v="1899-12-30T00:21:39"/>
    <d v="1899-12-30T00:01:14"/>
    <s v="Granel"/>
    <s v="E001"/>
    <x v="1"/>
    <d v="1899-12-30T00:22:53"/>
    <d v="1899-12-30T00:21:39"/>
    <n v="12"/>
    <x v="17"/>
    <x v="4"/>
    <x v="2"/>
    <n v="0"/>
    <n v="0"/>
    <s v="OK"/>
    <s v="Granel"/>
    <x v="2"/>
    <n v="0"/>
    <s v="F. ALCONERA"/>
    <s v="A"/>
    <d v="1899-12-30T00:01:14"/>
    <d v="1899-12-30T00:01:14"/>
    <s v="OK"/>
    <m/>
    <m/>
    <d v="1899-12-30T00:00:00"/>
    <d v="1899-12-30T00:22:53"/>
    <n v="3"/>
    <d v="1899-12-30T00:01:14"/>
    <n v="22.883333333328011"/>
    <n v="12"/>
    <s v="Si"/>
  </r>
  <r>
    <s v="CCAL"/>
    <s v="2025020929"/>
    <x v="0"/>
    <s v="EC71140"/>
    <s v="EAV57RZ"/>
    <d v="2025-03-18T00:00:00"/>
    <m/>
    <s v="3229"/>
    <x v="6"/>
    <s v="PA"/>
    <s v="S2"/>
    <m/>
    <d v="2025-03-18T00:00:00"/>
    <d v="1899-12-30T12:40:53"/>
    <d v="2025-03-18T00:00:00"/>
    <d v="1899-12-30T12:42:26"/>
    <d v="2025-03-18T00:00:00"/>
    <d v="1899-12-30T13:59:42"/>
    <x v="0"/>
    <s v="RFCPI"/>
    <s v="8045614584"/>
    <s v="FBO"/>
    <d v="1899-12-30T01:18:49"/>
    <d v="1899-12-30T01:17:16"/>
    <d v="1899-12-30T00:01:33"/>
    <s v="Granel"/>
    <s v="E001"/>
    <x v="1"/>
    <d v="1899-12-30T01:18:49"/>
    <d v="1899-12-30T01:17:16"/>
    <n v="12"/>
    <x v="17"/>
    <x v="4"/>
    <x v="2"/>
    <n v="0"/>
    <n v="0"/>
    <s v="OK"/>
    <s v="Granel"/>
    <x v="2"/>
    <n v="0"/>
    <s v="F. ALCONERA"/>
    <s v="B"/>
    <d v="1899-12-30T00:01:33"/>
    <d v="1899-12-30T00:01:33"/>
    <s v="OK"/>
    <m/>
    <m/>
    <d v="1899-12-30T00:00:00"/>
    <d v="1899-12-30T01:18:49"/>
    <n v="3"/>
    <d v="1899-12-30T00:01:33"/>
    <n v="78.816666666672063"/>
    <n v="13"/>
    <s v="No"/>
  </r>
  <r>
    <s v="CCAL"/>
    <s v="2025020969"/>
    <x v="0"/>
    <s v="ESE9821"/>
    <s v="E24ZF53"/>
    <d v="2025-03-18T00:00:00"/>
    <m/>
    <s v="3229"/>
    <x v="6"/>
    <s v="PA"/>
    <s v="S2"/>
    <m/>
    <d v="2025-03-18T00:00:00"/>
    <d v="1899-12-30T13:45:20"/>
    <d v="2025-03-18T00:00:00"/>
    <d v="1899-12-30T13:46:38"/>
    <d v="2025-03-18T00:00:00"/>
    <d v="1899-12-30T14:43:39"/>
    <x v="0"/>
    <s v="RFCPI"/>
    <s v="8045614585"/>
    <s v="FBO"/>
    <d v="1899-12-30T00:58:19"/>
    <d v="1899-12-30T00:57:01"/>
    <d v="1899-12-30T00:01:18"/>
    <s v="Granel"/>
    <s v="E001"/>
    <x v="1"/>
    <d v="1899-12-30T00:58:19"/>
    <d v="1899-12-30T00:57:01"/>
    <n v="13"/>
    <x v="17"/>
    <x v="4"/>
    <x v="2"/>
    <n v="0"/>
    <n v="0"/>
    <s v="OK"/>
    <s v="Granel"/>
    <x v="2"/>
    <n v="0"/>
    <s v="F. ALCONERA"/>
    <s v="B"/>
    <d v="1899-12-30T00:01:18"/>
    <d v="1899-12-30T00:01:18"/>
    <s v="OK"/>
    <m/>
    <m/>
    <d v="1899-12-30T00:00:00"/>
    <d v="1899-12-30T00:58:19"/>
    <n v="3"/>
    <d v="1899-12-30T00:01:18"/>
    <n v="58.316666666659259"/>
    <n v="14"/>
    <s v="No"/>
  </r>
  <r>
    <s v="CCAL"/>
    <s v="2025020981"/>
    <x v="0"/>
    <s v="EVI10070"/>
    <s v="EAH40MN"/>
    <d v="2025-03-18T00:00:00"/>
    <m/>
    <s v="3231"/>
    <x v="15"/>
    <s v="PA"/>
    <s v="PA"/>
    <m/>
    <d v="2025-03-18T00:00:00"/>
    <d v="1899-12-30T14:05:12"/>
    <d v="2025-03-18T00:00:00"/>
    <d v="1899-12-30T14:06:09"/>
    <d v="2025-03-18T00:00:00"/>
    <d v="1899-12-30T14:50:08"/>
    <x v="0"/>
    <s v="RFCPI"/>
    <s v="8045614586"/>
    <s v="FBO"/>
    <d v="1899-12-30T00:44:56"/>
    <d v="1899-12-30T00:43:59"/>
    <d v="1899-12-30T00:00:57"/>
    <s v="Ensacado"/>
    <s v="E002"/>
    <x v="1"/>
    <d v="1899-12-30T00:44:56"/>
    <d v="1899-12-30T00:43:59"/>
    <n v="14"/>
    <x v="17"/>
    <x v="4"/>
    <x v="1"/>
    <n v="0"/>
    <n v="0"/>
    <s v="OK"/>
    <s v="Ensacado"/>
    <x v="2"/>
    <n v="0"/>
    <s v="F. ALCONERA"/>
    <s v="A"/>
    <d v="1899-12-30T00:00:57"/>
    <d v="1899-12-30T00:00:57"/>
    <s v="OK"/>
    <m/>
    <m/>
    <d v="1899-12-30T00:00:00"/>
    <d v="1899-12-30T00:44:56"/>
    <n v="3"/>
    <d v="1899-12-30T00:00:57"/>
    <n v="44.933333333342325"/>
    <n v="14"/>
    <s v="Si"/>
  </r>
  <r>
    <s v="CCAL"/>
    <s v="2025020993"/>
    <x v="0"/>
    <s v="EGD3384"/>
    <s v="EAB22BF"/>
    <d v="2025-03-18T00:00:00"/>
    <m/>
    <s v="3228"/>
    <x v="3"/>
    <s v="PA"/>
    <s v="S4"/>
    <m/>
    <d v="2025-03-18T00:00:00"/>
    <d v="1899-12-30T14:21:29"/>
    <d v="2025-03-18T00:00:00"/>
    <d v="1899-12-30T14:22:10"/>
    <d v="2025-03-18T00:00:00"/>
    <d v="1899-12-30T14:53:05"/>
    <x v="0"/>
    <s v="RFCPI"/>
    <s v="8045614587"/>
    <s v="FBO"/>
    <d v="1899-12-30T00:31:36"/>
    <d v="1899-12-30T00:30:55"/>
    <d v="1899-12-30T00:00:41"/>
    <s v="Granel"/>
    <s v="E001"/>
    <x v="1"/>
    <d v="1899-12-30T00:31:36"/>
    <d v="1899-12-30T00:30:55"/>
    <n v="14"/>
    <x v="17"/>
    <x v="4"/>
    <x v="2"/>
    <n v="0"/>
    <n v="0"/>
    <s v="OK"/>
    <s v="Granel"/>
    <x v="2"/>
    <n v="0"/>
    <s v="F. ALCONERA"/>
    <s v="A"/>
    <d v="1899-12-30T00:00:41"/>
    <d v="1899-12-30T00:00:41"/>
    <s v="OK"/>
    <m/>
    <m/>
    <d v="1899-12-30T00:00:00"/>
    <d v="1899-12-30T00:31:36"/>
    <n v="3"/>
    <d v="1899-12-30T00:00:41"/>
    <n v="31.600000000007977"/>
    <n v="14"/>
    <s v="Si"/>
  </r>
  <r>
    <s v="CCAL"/>
    <s v="2025020998"/>
    <x v="0"/>
    <s v="EVI10008"/>
    <s v="E27QI45"/>
    <d v="2025-03-18T00:00:00"/>
    <m/>
    <s v="3230"/>
    <x v="1"/>
    <s v="PA"/>
    <s v="PA"/>
    <m/>
    <d v="2025-03-18T00:00:00"/>
    <d v="1899-12-30T14:28:34"/>
    <d v="2025-03-18T00:00:00"/>
    <d v="1899-12-30T14:29:16"/>
    <d v="2025-03-18T00:00:00"/>
    <d v="1899-12-30T15:07:03"/>
    <x v="0"/>
    <s v="RFCPI"/>
    <s v="8045614588"/>
    <s v="FBO"/>
    <d v="1899-12-30T00:38:29"/>
    <d v="1899-12-30T00:37:47"/>
    <d v="1899-12-30T00:00:42"/>
    <s v="Ensacado"/>
    <s v="E002"/>
    <x v="1"/>
    <d v="1899-12-30T00:38:29"/>
    <d v="1899-12-30T00:37:47"/>
    <n v="14"/>
    <x v="17"/>
    <x v="4"/>
    <x v="1"/>
    <n v="0"/>
    <n v="0"/>
    <s v="OK"/>
    <s v="Ensacado"/>
    <x v="2"/>
    <n v="0"/>
    <s v="F. ALCONERA"/>
    <s v="A"/>
    <d v="1899-12-30T00:00:42"/>
    <d v="1899-12-30T00:00:42"/>
    <s v="OK"/>
    <m/>
    <m/>
    <d v="1899-12-30T00:00:00"/>
    <d v="1899-12-30T00:38:29"/>
    <n v="3"/>
    <d v="1899-12-30T00:00:42"/>
    <n v="38.483333333323252"/>
    <n v="15"/>
    <s v="Si"/>
  </r>
  <r>
    <s v="CCAL"/>
    <s v="2025020990"/>
    <x v="0"/>
    <s v="ER4777BBM"/>
    <s v="E5987LDC"/>
    <d v="2025-03-18T00:00:00"/>
    <m/>
    <s v="3229"/>
    <x v="6"/>
    <s v="PA"/>
    <s v="S2"/>
    <m/>
    <d v="2025-03-18T00:00:00"/>
    <d v="1899-12-30T14:13:53"/>
    <d v="2025-03-18T00:00:00"/>
    <d v="1899-12-30T14:14:07"/>
    <d v="2025-03-18T00:00:00"/>
    <d v="1899-12-30T15:09:20"/>
    <x v="0"/>
    <s v="RFCPI"/>
    <s v="8045614589"/>
    <s v="FBO"/>
    <d v="1899-12-30T00:55:27"/>
    <d v="1899-12-30T00:55:13"/>
    <d v="1899-12-30T00:00:14"/>
    <s v="Granel"/>
    <s v="E001"/>
    <x v="2"/>
    <d v="1899-12-30T00:55:27"/>
    <d v="1899-12-30T00:55:13"/>
    <n v="14"/>
    <x v="17"/>
    <x v="4"/>
    <x v="2"/>
    <n v="0"/>
    <n v="0"/>
    <s v="OK"/>
    <s v="Granel"/>
    <x v="2"/>
    <n v="0"/>
    <s v="F. ALCONERA"/>
    <s v="B"/>
    <d v="1899-12-30T00:00:14"/>
    <d v="1899-12-30T00:00:14"/>
    <s v="OK"/>
    <m/>
    <m/>
    <d v="1899-12-30T00:00:00"/>
    <d v="1899-12-30T00:55:27"/>
    <n v="3"/>
    <d v="1899-12-30T00:00:14"/>
    <n v="55.449999999993636"/>
    <n v="15"/>
    <s v="No"/>
  </r>
  <r>
    <s v="CCAL"/>
    <s v="2025021016"/>
    <x v="0"/>
    <s v="ELE4381"/>
    <s v="E80ZI49"/>
    <d v="2025-03-18T00:00:00"/>
    <m/>
    <s v="3229"/>
    <x v="6"/>
    <s v="PA"/>
    <s v="S2"/>
    <m/>
    <d v="2025-03-18T00:00:00"/>
    <d v="1899-12-30T15:27:30"/>
    <d v="2025-03-18T00:00:00"/>
    <d v="1899-12-30T15:30:04"/>
    <d v="2025-03-18T00:00:00"/>
    <d v="1899-12-30T16:17:27"/>
    <x v="0"/>
    <s v="RFCPI"/>
    <s v="8045614590"/>
    <s v="FBO"/>
    <d v="1899-12-30T00:49:57"/>
    <d v="1899-12-30T00:47:23"/>
    <d v="1899-12-30T00:02:34"/>
    <s v="Granel"/>
    <s v="E001"/>
    <x v="1"/>
    <d v="1899-12-30T00:49:57"/>
    <d v="1899-12-30T00:47:23"/>
    <n v="15"/>
    <x v="17"/>
    <x v="4"/>
    <x v="2"/>
    <n v="0"/>
    <n v="0"/>
    <s v="OK"/>
    <s v="Granel"/>
    <x v="2"/>
    <n v="0"/>
    <s v="F. ALCONERA"/>
    <s v="B"/>
    <d v="1899-12-30T00:02:34"/>
    <d v="1899-12-30T00:02:34"/>
    <s v="OK"/>
    <m/>
    <m/>
    <d v="1899-12-30T00:00:00"/>
    <d v="1899-12-30T00:49:57"/>
    <n v="3"/>
    <d v="1899-12-30T00:02:34"/>
    <n v="49.949999999999974"/>
    <n v="16"/>
    <s v="No"/>
  </r>
  <r>
    <s v="CCAL"/>
    <s v="2025021036"/>
    <x v="0"/>
    <s v="ESE6566"/>
    <s v="E28RR84"/>
    <d v="2025-03-18T00:00:00"/>
    <m/>
    <s v="3229"/>
    <x v="6"/>
    <s v="PA"/>
    <s v="S2"/>
    <m/>
    <d v="2025-03-18T00:00:00"/>
    <d v="1899-12-30T16:31:56"/>
    <d v="2025-03-18T00:00:00"/>
    <d v="1899-12-30T16:33:50"/>
    <d v="2025-03-18T00:00:00"/>
    <d v="1899-12-30T17:00:36"/>
    <x v="0"/>
    <s v="RFCPI"/>
    <s v="8045614591"/>
    <s v="FBO"/>
    <d v="1899-12-30T00:28:40"/>
    <d v="1899-12-30T00:26:46"/>
    <d v="1899-12-30T00:01:54"/>
    <s v="Granel"/>
    <s v="E001"/>
    <x v="1"/>
    <d v="1899-12-30T00:28:40"/>
    <d v="1899-12-30T00:26:46"/>
    <n v="16"/>
    <x v="17"/>
    <x v="4"/>
    <x v="2"/>
    <n v="0"/>
    <n v="0"/>
    <s v="OK"/>
    <s v="Granel"/>
    <x v="2"/>
    <n v="0"/>
    <s v="F. ALCONERA"/>
    <s v="A"/>
    <d v="1899-12-30T00:01:54"/>
    <d v="1899-12-30T00:01:54"/>
    <s v="OK"/>
    <m/>
    <m/>
    <d v="1899-12-30T00:00:00"/>
    <d v="1899-12-30T00:28:40"/>
    <n v="3"/>
    <d v="1899-12-30T00:01:54"/>
    <n v="28.666666666670455"/>
    <n v="17"/>
    <s v="Si"/>
  </r>
  <r>
    <s v="CCAL"/>
    <s v="2025021061"/>
    <x v="0"/>
    <s v="E13279"/>
    <s v="EAE68SV"/>
    <d v="2025-03-18T00:00:00"/>
    <m/>
    <s v="3229"/>
    <x v="6"/>
    <s v="PA"/>
    <s v="S2"/>
    <m/>
    <d v="2025-03-18T00:00:00"/>
    <d v="1899-12-30T17:03:20"/>
    <d v="2025-03-18T00:00:00"/>
    <d v="1899-12-30T17:04:21"/>
    <d v="2025-03-18T00:00:00"/>
    <d v="1899-12-30T17:30:24"/>
    <x v="0"/>
    <s v="RFCPI"/>
    <s v="8045614592"/>
    <s v="FBO"/>
    <d v="1899-12-30T00:27:04"/>
    <d v="1899-12-30T00:26:03"/>
    <d v="1899-12-30T00:01:01"/>
    <s v="Granel"/>
    <s v="E001"/>
    <x v="1"/>
    <d v="1899-12-30T00:27:04"/>
    <d v="1899-12-30T00:26:03"/>
    <n v="17"/>
    <x v="17"/>
    <x v="4"/>
    <x v="2"/>
    <n v="0"/>
    <n v="0"/>
    <s v="OK"/>
    <s v="Granel"/>
    <x v="2"/>
    <n v="0"/>
    <s v="F. ALCONERA"/>
    <s v="A"/>
    <d v="1899-12-30T00:01:01"/>
    <d v="1899-12-30T00:01:01"/>
    <s v="OK"/>
    <m/>
    <m/>
    <d v="1899-12-30T00:00:00"/>
    <d v="1899-12-30T00:27:04"/>
    <n v="3"/>
    <d v="1899-12-30T00:01:01"/>
    <n v="27.066666666657575"/>
    <n v="17"/>
    <s v="Si"/>
  </r>
  <r>
    <s v="CCAL"/>
    <s v="2025021074"/>
    <x v="0"/>
    <s v="EL189358"/>
    <s v="EBL32CQ"/>
    <d v="2025-03-18T00:00:00"/>
    <m/>
    <s v="3230"/>
    <x v="1"/>
    <s v="PA"/>
    <s v="PA"/>
    <m/>
    <d v="2025-03-18T00:00:00"/>
    <d v="1899-12-30T17:13:01"/>
    <d v="2025-03-18T00:00:00"/>
    <d v="1899-12-30T17:14:08"/>
    <d v="2025-03-18T00:00:00"/>
    <d v="1899-12-30T17:35:28"/>
    <x v="0"/>
    <s v="RFCPI"/>
    <s v="8045614593"/>
    <s v="FBO"/>
    <d v="1899-12-30T00:22:27"/>
    <d v="1899-12-30T00:21:20"/>
    <d v="1899-12-30T00:01:07"/>
    <s v="Ensacado"/>
    <s v="E002"/>
    <x v="1"/>
    <d v="1899-12-30T00:22:27"/>
    <d v="1899-12-30T00:21:20"/>
    <n v="17"/>
    <x v="17"/>
    <x v="4"/>
    <x v="1"/>
    <n v="0"/>
    <n v="0"/>
    <s v="OK"/>
    <s v="Ensacado"/>
    <x v="2"/>
    <n v="0"/>
    <s v="F. ALCONERA"/>
    <s v="A"/>
    <d v="1899-12-30T00:01:07"/>
    <d v="1899-12-30T00:01:07"/>
    <s v="OK"/>
    <m/>
    <m/>
    <d v="1899-12-30T00:00:00"/>
    <d v="1899-12-30T00:22:27"/>
    <n v="3"/>
    <d v="1899-12-30T00:01:07"/>
    <n v="22.449999999988801"/>
    <n v="17"/>
    <s v="Si"/>
  </r>
  <r>
    <s v="CCAL"/>
    <s v="2025021137"/>
    <x v="0"/>
    <s v="EGD4483"/>
    <s v="EBM91HC"/>
    <d v="2025-03-18T00:00:00"/>
    <m/>
    <s v="3229"/>
    <x v="6"/>
    <s v="PA"/>
    <s v="S2"/>
    <m/>
    <d v="2025-03-18T00:00:00"/>
    <d v="1899-12-30T21:46:45"/>
    <d v="2025-03-18T00:00:00"/>
    <d v="1899-12-30T21:47:43"/>
    <d v="2025-03-18T00:00:00"/>
    <d v="1899-12-30T22:09:58"/>
    <x v="0"/>
    <s v="RFCPI"/>
    <s v="8045614594"/>
    <s v="FBO"/>
    <d v="1899-12-30T00:23:13"/>
    <d v="1899-12-30T00:22:15"/>
    <d v="1899-12-30T00:00:58"/>
    <s v="Granel"/>
    <s v="E001"/>
    <x v="1"/>
    <d v="1899-12-30T00:23:13"/>
    <d v="1899-12-30T00:22:15"/>
    <n v="21"/>
    <x v="17"/>
    <x v="4"/>
    <x v="2"/>
    <n v="0"/>
    <n v="0"/>
    <s v="OK"/>
    <s v="Granel"/>
    <x v="2"/>
    <n v="0"/>
    <s v="F. ALCONERA"/>
    <s v="A"/>
    <d v="1899-12-30T00:00:58"/>
    <d v="1899-12-30T00:00:58"/>
    <s v="OK"/>
    <m/>
    <m/>
    <d v="1899-12-30T00:00:00"/>
    <d v="1899-12-30T00:23:13"/>
    <n v="3"/>
    <d v="1899-12-30T00:00:58"/>
    <n v="23.216666666659211"/>
    <n v="22"/>
    <s v="Si"/>
  </r>
  <r>
    <s v="CCAL"/>
    <s v="2025021132"/>
    <x v="0"/>
    <s v="EL216376"/>
    <s v="EBL89XI"/>
    <d v="2025-03-18T00:00:00"/>
    <m/>
    <s v="3229"/>
    <x v="6"/>
    <s v="PA"/>
    <s v="S2"/>
    <m/>
    <d v="2025-03-18T00:00:00"/>
    <d v="1899-12-30T20:03:53"/>
    <d v="2025-03-18T00:00:00"/>
    <d v="1899-12-30T20:14:18"/>
    <d v="2025-03-18T00:00:00"/>
    <d v="1899-12-30T20:58:55"/>
    <x v="0"/>
    <s v="RFCPI"/>
    <s v="8045614595"/>
    <s v="FBO"/>
    <d v="1899-12-30T00:55:02"/>
    <d v="1899-12-30T00:44:37"/>
    <d v="1899-12-30T00:10:25"/>
    <s v="Granel"/>
    <s v="E001"/>
    <x v="1"/>
    <d v="1899-12-30T00:55:02"/>
    <d v="1899-12-30T00:44:37"/>
    <n v="20"/>
    <x v="17"/>
    <x v="4"/>
    <x v="2"/>
    <n v="0"/>
    <n v="0"/>
    <s v="OK"/>
    <s v="Granel"/>
    <x v="2"/>
    <n v="0"/>
    <s v="F. ALCONERA"/>
    <s v="B"/>
    <d v="1899-12-30T00:10:25"/>
    <d v="1899-12-30T00:10:25"/>
    <s v="OK"/>
    <m/>
    <m/>
    <d v="1899-12-30T00:00:00"/>
    <d v="1899-12-30T00:55:02"/>
    <n v="3"/>
    <d v="1899-12-30T00:10:25"/>
    <n v="55.033333333344068"/>
    <n v="20"/>
    <s v="No"/>
  </r>
  <r>
    <s v="CCAL"/>
    <s v="2025021131"/>
    <x v="0"/>
    <s v="EGD4140"/>
    <s v="E40ZB67"/>
    <d v="2025-03-18T00:00:00"/>
    <m/>
    <s v="3229"/>
    <x v="6"/>
    <s v="PA"/>
    <s v="S2"/>
    <m/>
    <d v="2025-03-18T00:00:00"/>
    <d v="1899-12-30T19:55:49"/>
    <d v="2025-03-18T00:00:00"/>
    <d v="1899-12-30T20:02:23"/>
    <d v="2025-03-18T00:00:00"/>
    <d v="1899-12-30T20:42:27"/>
    <x v="0"/>
    <s v="RFCPI"/>
    <s v="8045614596"/>
    <s v="FBO"/>
    <d v="1899-12-30T00:46:38"/>
    <d v="1899-12-30T00:40:04"/>
    <d v="1899-12-30T00:06:34"/>
    <s v="Granel"/>
    <s v="E001"/>
    <x v="1"/>
    <d v="1899-12-30T00:46:38"/>
    <d v="1899-12-30T00:40:04"/>
    <n v="19"/>
    <x v="17"/>
    <x v="4"/>
    <x v="2"/>
    <n v="0"/>
    <n v="0"/>
    <s v="OK"/>
    <s v="Granel"/>
    <x v="2"/>
    <n v="0"/>
    <s v="F. ALCONERA"/>
    <s v="B"/>
    <d v="1899-12-30T00:06:34"/>
    <d v="1899-12-30T00:06:34"/>
    <s v="OK"/>
    <m/>
    <m/>
    <d v="1899-12-30T00:00:00"/>
    <d v="1899-12-30T00:46:38"/>
    <n v="3"/>
    <d v="1899-12-30T00:06:34"/>
    <n v="46.633333333334441"/>
    <n v="20"/>
    <s v="No"/>
  </r>
  <r>
    <s v="CCAL"/>
    <s v="2025021127"/>
    <x v="0"/>
    <s v="ELE4663"/>
    <s v="EAR70XV"/>
    <d v="2025-03-18T00:00:00"/>
    <m/>
    <s v="3229"/>
    <x v="6"/>
    <s v="PA"/>
    <s v="S2"/>
    <m/>
    <d v="2025-03-18T00:00:00"/>
    <d v="1899-12-30T19:47:48"/>
    <d v="2025-03-18T00:00:00"/>
    <d v="1899-12-30T20:01:16"/>
    <d v="2025-03-18T00:00:00"/>
    <d v="1899-12-30T20:26:41"/>
    <x v="0"/>
    <s v="RFCPI"/>
    <s v="8045614597"/>
    <s v="FBO"/>
    <d v="1899-12-30T00:38:53"/>
    <d v="1899-12-30T00:25:25"/>
    <d v="1899-12-30T00:13:28"/>
    <s v="Granel"/>
    <s v="E001"/>
    <x v="1"/>
    <d v="1899-12-30T00:38:53"/>
    <d v="1899-12-30T00:25:25"/>
    <n v="19"/>
    <x v="17"/>
    <x v="4"/>
    <x v="2"/>
    <n v="0"/>
    <n v="0"/>
    <s v="OK"/>
    <s v="Granel"/>
    <x v="2"/>
    <n v="0"/>
    <s v="F. ALCONERA"/>
    <s v="A"/>
    <d v="1899-12-30T00:13:28"/>
    <d v="1899-12-30T00:13:28"/>
    <s v="OK"/>
    <m/>
    <m/>
    <d v="1899-12-30T00:00:00"/>
    <d v="1899-12-30T00:38:53"/>
    <n v="3"/>
    <d v="1899-12-30T00:13:28"/>
    <n v="38.883333333340744"/>
    <n v="20"/>
    <s v="Si"/>
  </r>
  <r>
    <s v="CCAL"/>
    <s v="2025021110"/>
    <x v="0"/>
    <s v="ELE4655"/>
    <s v="EBA72OG"/>
    <d v="2025-03-18T00:00:00"/>
    <m/>
    <s v="3229"/>
    <x v="6"/>
    <s v="PA"/>
    <s v="S2"/>
    <m/>
    <d v="2025-03-18T00:00:00"/>
    <d v="1899-12-30T19:30:44"/>
    <d v="2025-03-18T00:00:00"/>
    <d v="1899-12-30T19:35:28"/>
    <d v="2025-03-18T00:00:00"/>
    <d v="1899-12-30T20:01:36"/>
    <x v="0"/>
    <s v="RFCPI"/>
    <s v="8045614598"/>
    <s v="FBO"/>
    <d v="1899-12-30T00:30:52"/>
    <d v="1899-12-30T00:26:08"/>
    <d v="1899-12-30T00:04:44"/>
    <s v="Granel"/>
    <s v="E001"/>
    <x v="1"/>
    <d v="1899-12-30T00:30:52"/>
    <d v="1899-12-30T00:26:08"/>
    <n v="19"/>
    <x v="17"/>
    <x v="4"/>
    <x v="2"/>
    <n v="0"/>
    <n v="0"/>
    <s v="OK"/>
    <s v="Granel"/>
    <x v="2"/>
    <n v="0"/>
    <s v="F. ALCONERA"/>
    <s v="A"/>
    <d v="1899-12-30T00:04:44"/>
    <d v="1899-12-30T00:04:44"/>
    <s v="OK"/>
    <m/>
    <m/>
    <d v="1899-12-30T00:00:00"/>
    <d v="1899-12-30T00:30:52"/>
    <n v="3"/>
    <d v="1899-12-30T00:04:44"/>
    <n v="30.866666666659128"/>
    <n v="20"/>
    <s v="Si"/>
  </r>
  <r>
    <s v="CCAL"/>
    <s v="2025021089"/>
    <x v="0"/>
    <s v="EL136328"/>
    <s v="E93SB86"/>
    <d v="2025-03-18T00:00:00"/>
    <m/>
    <s v="3230"/>
    <x v="1"/>
    <s v="PA"/>
    <m/>
    <m/>
    <d v="2025-03-18T00:00:00"/>
    <d v="1899-12-30T17:37:57"/>
    <d v="2025-03-18T00:00:00"/>
    <d v="1899-12-30T19:40:05"/>
    <d v="2025-03-18T00:00:00"/>
    <d v="1899-12-30T19:50:02"/>
    <x v="40"/>
    <s v="E_JGARCIAGA"/>
    <s v="8045614599"/>
    <s v="FBO"/>
    <d v="1899-12-30T02:12:05"/>
    <d v="1899-12-30T00:09:57"/>
    <d v="1899-12-30T02:02:08"/>
    <s v="Ensacado"/>
    <s v="E002"/>
    <x v="1"/>
    <d v="1899-12-30T02:12:05"/>
    <d v="1899-12-30T00:09:57"/>
    <n v="17"/>
    <x v="17"/>
    <x v="4"/>
    <x v="1"/>
    <n v="0"/>
    <n v="0"/>
    <s v="OK"/>
    <s v="Ensacado"/>
    <x v="2"/>
    <n v="0"/>
    <s v="F. ALCONERA"/>
    <s v="C"/>
    <d v="1899-12-30T02:02:08"/>
    <d v="1899-12-30T01:04:08"/>
    <s v="OK"/>
    <m/>
    <m/>
    <d v="1899-12-30T00:00:00"/>
    <d v="1899-12-30T02:12:05"/>
    <n v="3"/>
    <d v="1899-12-30T02:02:08"/>
    <n v="132.08333333333755"/>
    <n v="19"/>
    <s v="No"/>
  </r>
  <r>
    <s v="CCAL"/>
    <s v="2025021083"/>
    <x v="0"/>
    <s v="EVI11002"/>
    <s v="E00PV24"/>
    <d v="2025-03-18T00:00:00"/>
    <m/>
    <s v="3230"/>
    <x v="1"/>
    <s v="PA"/>
    <m/>
    <m/>
    <d v="2025-03-18T00:00:00"/>
    <d v="1899-12-30T17:25:14"/>
    <d v="2025-03-18T00:00:00"/>
    <d v="1899-12-30T19:39:13"/>
    <d v="2025-03-18T00:00:00"/>
    <d v="1899-12-30T19:45:56"/>
    <x v="40"/>
    <s v="E_JGARCIAGA"/>
    <s v="8045614600"/>
    <s v="FBO"/>
    <d v="1899-12-30T02:20:42"/>
    <d v="1899-12-30T00:06:43"/>
    <d v="1899-12-30T02:13:59"/>
    <s v="Ensacado"/>
    <s v="E002"/>
    <x v="1"/>
    <d v="1899-12-30T02:20:42"/>
    <d v="1899-12-30T00:06:43"/>
    <n v="17"/>
    <x v="17"/>
    <x v="4"/>
    <x v="1"/>
    <n v="0"/>
    <n v="0"/>
    <s v="OK"/>
    <s v="Ensacado"/>
    <x v="2"/>
    <n v="0"/>
    <s v="F. ALCONERA"/>
    <s v="C"/>
    <d v="1899-12-30T02:13:59"/>
    <d v="1899-12-30T01:15:59"/>
    <s v="OK"/>
    <m/>
    <m/>
    <d v="1899-12-30T00:00:00"/>
    <d v="1899-12-30T02:20:42"/>
    <n v="3"/>
    <d v="1899-12-30T02:13:59"/>
    <n v="140.6999999999953"/>
    <n v="19"/>
    <s v="No"/>
  </r>
  <r>
    <s v="CCAL"/>
    <s v="2025021136"/>
    <x v="0"/>
    <s v="E14277"/>
    <s v="EBJ45NZ"/>
    <d v="2025-03-18T00:00:00"/>
    <m/>
    <s v="3228"/>
    <x v="3"/>
    <s v="PA"/>
    <s v="S4"/>
    <m/>
    <d v="2025-03-18T00:00:00"/>
    <d v="1899-12-30T20:28:50"/>
    <d v="2025-03-18T00:00:00"/>
    <d v="1899-12-30T20:35:33"/>
    <d v="2025-03-18T00:00:00"/>
    <d v="1899-12-30T21:15:56"/>
    <x v="0"/>
    <s v="RFCPI"/>
    <s v="8045614601"/>
    <s v="FBO"/>
    <d v="1899-12-30T00:47:06"/>
    <d v="1899-12-30T00:40:23"/>
    <d v="1899-12-30T00:06:43"/>
    <s v="Granel"/>
    <s v="E001"/>
    <x v="1"/>
    <d v="1899-12-30T00:47:06"/>
    <d v="1899-12-30T00:40:23"/>
    <n v="20"/>
    <x v="17"/>
    <x v="4"/>
    <x v="2"/>
    <n v="0"/>
    <n v="0"/>
    <s v="OK"/>
    <s v="Granel"/>
    <x v="2"/>
    <n v="0"/>
    <s v="F. ALCONERA"/>
    <s v="B"/>
    <d v="1899-12-30T00:06:43"/>
    <d v="1899-12-30T00:06:43"/>
    <s v="OK"/>
    <m/>
    <m/>
    <d v="1899-12-30T00:00:00"/>
    <d v="1899-12-30T00:47:06"/>
    <n v="3"/>
    <d v="1899-12-30T00:06:43"/>
    <n v="47.099999999995212"/>
    <n v="21"/>
    <s v="No"/>
  </r>
  <r>
    <s v="CCAL"/>
    <s v="2025021098"/>
    <x v="0"/>
    <s v="EL216377"/>
    <s v="EBL89XI"/>
    <d v="2025-03-18T00:00:00"/>
    <m/>
    <s v="3229"/>
    <x v="6"/>
    <s v="PA"/>
    <s v="PA"/>
    <m/>
    <d v="2025-03-18T00:00:00"/>
    <d v="1899-12-30T17:59:00"/>
    <d v="2025-03-18T00:00:00"/>
    <d v="1899-12-30T19:38:39"/>
    <d v="2025-03-18T00:00:00"/>
    <d v="1899-12-30T21:05:38"/>
    <x v="41"/>
    <s v="E_JGARCIAGA"/>
    <s v="8045614602"/>
    <s v="FBO"/>
    <d v="1899-12-30T03:06:38"/>
    <d v="1899-12-30T01:26:59"/>
    <d v="1899-12-30T01:39:39"/>
    <s v="Granel"/>
    <s v="E001"/>
    <x v="1"/>
    <d v="1899-12-30T03:06:38"/>
    <d v="1899-12-30T01:26:59"/>
    <n v="17"/>
    <x v="17"/>
    <x v="4"/>
    <x v="2"/>
    <n v="0"/>
    <n v="0"/>
    <s v="OK"/>
    <s v="Granel"/>
    <x v="2"/>
    <n v="0"/>
    <s v="F. ALCONERA"/>
    <s v="C"/>
    <d v="1899-12-30T01:39:39"/>
    <d v="1899-12-30T00:41:39"/>
    <s v="OK"/>
    <m/>
    <m/>
    <d v="1899-12-30T00:00:00"/>
    <d v="1899-12-30T03:06:38"/>
    <n v="3"/>
    <d v="1899-12-30T01:39:39"/>
    <n v="186.63333333333122"/>
    <n v="21"/>
    <s v="No"/>
  </r>
  <r>
    <s v="CCAL"/>
    <s v="2025021261"/>
    <x v="0"/>
    <s v="ELE3842"/>
    <s v="E35ZF47"/>
    <d v="2025-03-19T00:00:00"/>
    <m/>
    <s v="3228"/>
    <x v="3"/>
    <s v="PA"/>
    <s v="S4"/>
    <m/>
    <d v="2025-03-19T00:00:00"/>
    <d v="1899-12-30T09:28:48"/>
    <d v="2025-03-19T00:00:00"/>
    <d v="1899-12-30T09:30:45"/>
    <d v="2025-03-19T00:00:00"/>
    <d v="1899-12-30T10:24:48"/>
    <x v="0"/>
    <s v="RFCPI"/>
    <s v="8045614603"/>
    <s v="FBO"/>
    <d v="1899-12-30T00:00:00"/>
    <d v="1899-12-30T00:00:00"/>
    <d v="1899-12-30T00:00:00"/>
    <s v="Granel"/>
    <s v="E001"/>
    <x v="1"/>
    <d v="1899-12-30T00:56:00"/>
    <d v="1899-12-30T00:54:03"/>
    <n v="9"/>
    <x v="18"/>
    <x v="4"/>
    <x v="2"/>
    <n v="0"/>
    <n v="0"/>
    <s v="OK"/>
    <s v="Granel"/>
    <x v="2"/>
    <n v="0"/>
    <s v="F. ALCONERA"/>
    <s v="B"/>
    <d v="1899-12-30T00:00:00"/>
    <d v="1899-12-30T00:00:00"/>
    <s v="OK"/>
    <m/>
    <m/>
    <d v="1899-12-30T00:00:00"/>
    <d v="1899-12-30T00:56:00"/>
    <n v="4"/>
    <d v="1899-12-30T00:01:57"/>
    <n v="56.000000000001556"/>
    <n v="10"/>
    <s v="No"/>
  </r>
  <r>
    <s v="CCAL"/>
    <s v="2025021255"/>
    <x v="0"/>
    <s v="ELE4020"/>
    <s v="E67XB45"/>
    <d v="2025-03-19T00:00:00"/>
    <m/>
    <s v="3228"/>
    <x v="3"/>
    <s v="PA"/>
    <s v="S4"/>
    <m/>
    <d v="2025-03-19T00:00:00"/>
    <d v="1899-12-30T09:22:33"/>
    <d v="2025-03-19T00:00:00"/>
    <d v="1899-12-30T09:22:41"/>
    <d v="2025-03-19T00:00:00"/>
    <d v="1899-12-30T11:00:49"/>
    <x v="0"/>
    <s v="RFCPI"/>
    <s v="8045614604"/>
    <s v="FBO"/>
    <d v="1899-12-30T00:00:00"/>
    <d v="1899-12-30T00:00:00"/>
    <d v="1899-12-30T00:00:00"/>
    <s v="Granel"/>
    <s v="E001"/>
    <x v="1"/>
    <d v="1899-12-30T01:38:16"/>
    <d v="1899-12-30T01:38:08"/>
    <n v="9"/>
    <x v="18"/>
    <x v="4"/>
    <x v="2"/>
    <n v="0"/>
    <n v="0"/>
    <s v="OK"/>
    <s v="Granel"/>
    <x v="2"/>
    <n v="0"/>
    <s v="F. ALCONERA"/>
    <s v="C"/>
    <d v="1899-12-30T00:00:00"/>
    <d v="1899-12-30T00:00:00"/>
    <s v="OK"/>
    <m/>
    <m/>
    <d v="1899-12-30T00:00:00"/>
    <d v="1899-12-30T01:38:16"/>
    <n v="4"/>
    <d v="1899-12-30T00:00:08"/>
    <n v="98.266666666665586"/>
    <n v="11"/>
    <s v="No"/>
  </r>
  <r>
    <s v="CCAL"/>
    <s v="2025021314"/>
    <x v="0"/>
    <s v="EBR10380"/>
    <s v="EBI91DF"/>
    <d v="2025-03-19T00:00:00"/>
    <m/>
    <s v="3228"/>
    <x v="3"/>
    <s v="PA"/>
    <s v="S4"/>
    <m/>
    <d v="2025-03-19T00:00:00"/>
    <d v="1899-12-30T11:01:23"/>
    <d v="2025-03-19T00:00:00"/>
    <d v="1899-12-30T11:01:29"/>
    <d v="2025-03-19T00:00:00"/>
    <d v="1899-12-30T11:33:11"/>
    <x v="0"/>
    <s v="RFCPI"/>
    <s v="8045614605"/>
    <s v="FBO"/>
    <d v="1899-12-30T00:00:00"/>
    <d v="1899-12-30T00:00:00"/>
    <d v="1899-12-30T00:00:00"/>
    <s v="Granel"/>
    <s v="E001"/>
    <x v="1"/>
    <d v="1899-12-30T00:31:48"/>
    <d v="1899-12-30T00:31:42"/>
    <n v="11"/>
    <x v="18"/>
    <x v="4"/>
    <x v="2"/>
    <n v="0"/>
    <n v="0"/>
    <s v="OK"/>
    <s v="Granel"/>
    <x v="2"/>
    <n v="0"/>
    <s v="F. ALCONERA"/>
    <s v="A"/>
    <d v="1899-12-30T00:00:00"/>
    <d v="1899-12-30T00:00:00"/>
    <s v="OK"/>
    <m/>
    <m/>
    <d v="1899-12-30T00:00:00"/>
    <d v="1899-12-30T00:31:48"/>
    <n v="4"/>
    <d v="1899-12-30T00:00:06"/>
    <n v="31.799999999995219"/>
    <n v="11"/>
    <s v="Si"/>
  </r>
  <r>
    <s v="CCAL"/>
    <s v="2025021348"/>
    <x v="0"/>
    <s v="EL216378"/>
    <s v="EBM93GH"/>
    <d v="2025-03-19T00:00:00"/>
    <m/>
    <s v="3229"/>
    <x v="6"/>
    <s v="PA"/>
    <s v="S2"/>
    <m/>
    <d v="2025-03-19T00:00:00"/>
    <d v="1899-12-30T12:06:46"/>
    <d v="2025-03-19T00:00:00"/>
    <d v="1899-12-30T12:06:47"/>
    <d v="2025-03-19T00:00:00"/>
    <d v="1899-12-30T13:02:14"/>
    <x v="0"/>
    <s v="RFCPI"/>
    <s v="8045614606"/>
    <s v="FBO"/>
    <d v="1899-12-30T00:00:00"/>
    <d v="1899-12-30T00:00:00"/>
    <d v="1899-12-30T00:00:00"/>
    <s v="Granel"/>
    <s v="E001"/>
    <x v="1"/>
    <d v="1899-12-30T00:55:28"/>
    <d v="1899-12-30T00:55:27"/>
    <n v="12"/>
    <x v="18"/>
    <x v="4"/>
    <x v="2"/>
    <n v="0"/>
    <n v="0"/>
    <s v="OK"/>
    <s v="Granel"/>
    <x v="2"/>
    <n v="0"/>
    <s v="F. ALCONERA"/>
    <s v="B"/>
    <d v="1899-12-30T00:00:00"/>
    <d v="1899-12-30T00:00:00"/>
    <s v="OK"/>
    <m/>
    <m/>
    <d v="1899-12-30T00:00:00"/>
    <d v="1899-12-30T00:55:28"/>
    <n v="4"/>
    <d v="1899-12-30T00:00:01"/>
    <n v="55.466666666668729"/>
    <n v="13"/>
    <s v="No"/>
  </r>
  <r>
    <s v="CCAL"/>
    <s v="2025021399"/>
    <x v="0"/>
    <s v="EL216375"/>
    <s v="EBM93GH"/>
    <d v="2025-03-19T00:00:00"/>
    <m/>
    <s v="3229"/>
    <x v="6"/>
    <s v="PA"/>
    <s v="S2"/>
    <m/>
    <d v="2025-03-19T00:00:00"/>
    <d v="1899-12-30T13:31:07"/>
    <d v="2025-03-19T00:00:00"/>
    <d v="1899-12-30T13:31:14"/>
    <d v="2025-03-19T00:00:00"/>
    <d v="1899-12-30T13:53:33"/>
    <x v="0"/>
    <s v="RFCPI"/>
    <s v="8045614607"/>
    <s v="FBO"/>
    <d v="1899-12-30T00:00:00"/>
    <d v="1899-12-30T00:00:00"/>
    <d v="1899-12-30T00:00:00"/>
    <s v="Granel"/>
    <s v="E001"/>
    <x v="1"/>
    <d v="1899-12-30T00:22:26"/>
    <d v="1899-12-30T00:22:19"/>
    <n v="13"/>
    <x v="18"/>
    <x v="4"/>
    <x v="2"/>
    <n v="0"/>
    <n v="0"/>
    <s v="OK"/>
    <s v="Granel"/>
    <x v="2"/>
    <n v="0"/>
    <s v="F. ALCONERA"/>
    <s v="A"/>
    <d v="1899-12-30T00:00:00"/>
    <d v="1899-12-30T00:00:00"/>
    <s v="OK"/>
    <m/>
    <m/>
    <d v="1899-12-30T00:00:00"/>
    <d v="1899-12-30T00:22:26"/>
    <n v="4"/>
    <d v="1899-12-30T00:00:07"/>
    <n v="22.433333333342329"/>
    <n v="13"/>
    <s v="Si"/>
  </r>
  <r>
    <s v="CCAL"/>
    <s v="2025021412"/>
    <x v="0"/>
    <s v="E13075"/>
    <s v="E59VU54"/>
    <d v="2025-03-19T00:00:00"/>
    <m/>
    <s v="3230"/>
    <x v="1"/>
    <s v="PA"/>
    <s v="PA"/>
    <m/>
    <d v="2025-03-19T00:00:00"/>
    <d v="1899-12-30T13:50:58"/>
    <d v="2025-03-19T00:00:00"/>
    <d v="1899-12-30T13:51:26"/>
    <d v="2025-03-19T00:00:00"/>
    <d v="1899-12-30T14:20:42"/>
    <x v="0"/>
    <s v="RFCPI"/>
    <s v="8045614608"/>
    <s v="FBO"/>
    <d v="1899-12-30T00:00:00"/>
    <d v="1899-12-30T00:00:00"/>
    <d v="1899-12-30T00:00:00"/>
    <s v="Ensacado"/>
    <s v="E002"/>
    <x v="1"/>
    <d v="1899-12-30T00:29:44"/>
    <d v="1899-12-30T00:29:16"/>
    <n v="13"/>
    <x v="18"/>
    <x v="4"/>
    <x v="1"/>
    <n v="0"/>
    <n v="0"/>
    <s v="OK"/>
    <s v="Ensacado"/>
    <x v="2"/>
    <n v="0"/>
    <s v="F. ALCONERA"/>
    <s v="A"/>
    <d v="1899-12-30T00:00:00"/>
    <d v="1899-12-30T00:00:00"/>
    <s v="OK"/>
    <m/>
    <m/>
    <d v="1899-12-30T00:00:00"/>
    <d v="1899-12-30T00:29:44"/>
    <n v="4"/>
    <d v="1899-12-30T00:00:28"/>
    <n v="29.733333333321568"/>
    <n v="14"/>
    <s v="Si"/>
  </r>
  <r>
    <s v="CCAL"/>
    <s v="2025021462"/>
    <x v="0"/>
    <s v="EL153999"/>
    <s v="E36TI60"/>
    <d v="2025-03-19T00:00:00"/>
    <m/>
    <s v="3229"/>
    <x v="6"/>
    <s v="PA"/>
    <s v="S2"/>
    <m/>
    <d v="2025-03-19T00:00:00"/>
    <d v="1899-12-30T15:38:30"/>
    <d v="2025-03-19T00:00:00"/>
    <d v="1899-12-30T15:38:24"/>
    <d v="2025-03-19T00:00:00"/>
    <d v="1899-12-30T16:09:54"/>
    <x v="0"/>
    <s v="RFCPI"/>
    <s v="8045614609"/>
    <s v="FBO"/>
    <d v="1899-12-30T00:00:00"/>
    <d v="1899-12-30T00:00:00"/>
    <d v="1899-12-30T00:00:00"/>
    <s v="Granel"/>
    <s v="E001"/>
    <x v="1"/>
    <d v="1899-12-30T00:31:24"/>
    <d v="1899-12-30T00:31:30"/>
    <n v="15"/>
    <x v="18"/>
    <x v="4"/>
    <x v="2"/>
    <n v="0"/>
    <n v="0"/>
    <s v="OK"/>
    <s v="Granel"/>
    <x v="2"/>
    <n v="0"/>
    <s v="F. ALCONERA"/>
    <s v="A"/>
    <d v="1899-12-30T00:00:00"/>
    <d v="1899-12-30T00:00:00"/>
    <s v="OK"/>
    <m/>
    <m/>
    <d v="1899-12-30T00:00:00"/>
    <d v="1899-12-30T00:31:24"/>
    <n v="4"/>
    <n v="-6.9444444440014408E-5"/>
    <n v="31.400000000006507"/>
    <n v="16"/>
    <s v="Si"/>
  </r>
  <r>
    <s v="CCAL"/>
    <s v="2025021459"/>
    <x v="0"/>
    <s v="EVI9987"/>
    <s v="E21TH08"/>
    <d v="2025-03-19T00:00:00"/>
    <m/>
    <s v="3230"/>
    <x v="1"/>
    <s v="PA"/>
    <s v="PA"/>
    <m/>
    <d v="2025-03-19T00:00:00"/>
    <d v="1899-12-30T15:20:25"/>
    <d v="2025-03-19T00:00:00"/>
    <d v="1899-12-30T15:20:54"/>
    <d v="2025-03-19T00:00:00"/>
    <d v="1899-12-30T16:05:55"/>
    <x v="0"/>
    <s v="RFCPI"/>
    <s v="8045614610"/>
    <s v="FBO"/>
    <d v="1899-12-30T00:00:00"/>
    <d v="1899-12-30T00:00:00"/>
    <d v="1899-12-30T00:00:00"/>
    <s v="Ensacado"/>
    <s v="E002"/>
    <x v="1"/>
    <d v="1899-12-30T00:45:30"/>
    <d v="1899-12-30T00:45:01"/>
    <n v="15"/>
    <x v="18"/>
    <x v="4"/>
    <x v="1"/>
    <n v="0"/>
    <n v="0"/>
    <s v="OK"/>
    <s v="Ensacado"/>
    <x v="2"/>
    <n v="0"/>
    <s v="F. ALCONERA"/>
    <s v="B"/>
    <d v="1899-12-30T00:00:00"/>
    <d v="1899-12-30T00:00:00"/>
    <s v="OK"/>
    <m/>
    <m/>
    <d v="1899-12-30T00:00:00"/>
    <d v="1899-12-30T00:45:30"/>
    <n v="4"/>
    <d v="1899-12-30T00:00:29"/>
    <n v="45.499999999996717"/>
    <n v="16"/>
    <s v="No"/>
  </r>
  <r>
    <s v="CCAL"/>
    <s v="2025021527"/>
    <x v="0"/>
    <s v="EP107705"/>
    <s v="EBL56ZG"/>
    <d v="2025-03-19T00:00:00"/>
    <m/>
    <s v="3229"/>
    <x v="6"/>
    <s v="PA"/>
    <s v="S2"/>
    <m/>
    <d v="2025-03-19T00:00:00"/>
    <d v="1899-12-30T17:48:37"/>
    <d v="2025-03-19T00:00:00"/>
    <d v="1899-12-30T17:48:35"/>
    <d v="2025-03-19T00:00:00"/>
    <d v="1899-12-30T18:13:43"/>
    <x v="0"/>
    <s v="RFCPI"/>
    <s v="8045614611"/>
    <s v="FBO"/>
    <d v="1899-12-30T00:00:00"/>
    <d v="1899-12-30T00:00:00"/>
    <d v="1899-12-30T00:00:00"/>
    <s v="Granel"/>
    <s v="E001"/>
    <x v="1"/>
    <d v="1899-12-30T00:25:06"/>
    <d v="1899-12-30T00:25:08"/>
    <n v="17"/>
    <x v="18"/>
    <x v="4"/>
    <x v="2"/>
    <n v="0"/>
    <n v="0"/>
    <s v="OK"/>
    <s v="Granel"/>
    <x v="2"/>
    <n v="0"/>
    <s v="F. ALCONERA"/>
    <s v="A"/>
    <d v="1899-12-30T00:00:00"/>
    <d v="1899-12-30T00:00:00"/>
    <s v="OK"/>
    <m/>
    <m/>
    <d v="1899-12-30T00:00:00"/>
    <d v="1899-12-30T00:25:06"/>
    <n v="4"/>
    <n v="-2.3148148149965131E-5"/>
    <n v="25.099999999991933"/>
    <n v="18"/>
    <s v="Si"/>
  </r>
  <r>
    <s v="CCAL"/>
    <s v="2025021530"/>
    <x v="0"/>
    <s v="EL185993"/>
    <s v="E07SD41"/>
    <d v="2025-03-19T00:00:00"/>
    <m/>
    <s v="3229"/>
    <x v="6"/>
    <s v="PA"/>
    <s v="S2"/>
    <m/>
    <d v="2025-03-19T00:00:00"/>
    <d v="1899-12-30T18:06:57"/>
    <d v="2025-03-19T00:00:00"/>
    <d v="1899-12-30T18:06:48"/>
    <d v="2025-03-19T00:00:00"/>
    <d v="1899-12-30T18:34:51"/>
    <x v="0"/>
    <s v="RFCPI"/>
    <s v="8045614612"/>
    <s v="FBO"/>
    <d v="1899-12-30T00:00:00"/>
    <d v="1899-12-30T00:00:00"/>
    <d v="1899-12-30T00:00:00"/>
    <s v="Granel"/>
    <s v="E001"/>
    <x v="1"/>
    <d v="1899-12-30T00:27:54"/>
    <d v="1899-12-30T00:28:03"/>
    <n v="18"/>
    <x v="18"/>
    <x v="4"/>
    <x v="2"/>
    <n v="0"/>
    <n v="0"/>
    <s v="OK"/>
    <s v="Granel"/>
    <x v="2"/>
    <n v="0"/>
    <s v="F. ALCONERA"/>
    <s v="A"/>
    <d v="1899-12-30T00:00:00"/>
    <d v="1899-12-30T00:00:00"/>
    <s v="OK"/>
    <m/>
    <m/>
    <d v="1899-12-30T00:00:00"/>
    <d v="1899-12-30T00:27:54"/>
    <n v="4"/>
    <n v="-1.0416666667001362E-4"/>
    <n v="27.900000000000045"/>
    <n v="18"/>
    <s v="Si"/>
  </r>
  <r>
    <s v="CCAL"/>
    <s v="2025021531"/>
    <x v="0"/>
    <s v="EGD2260"/>
    <s v="EAQ15FM"/>
    <d v="2025-03-19T00:00:00"/>
    <m/>
    <s v="3228"/>
    <x v="3"/>
    <s v="PA"/>
    <s v="S4"/>
    <m/>
    <d v="2025-03-19T00:00:00"/>
    <d v="1899-12-30T18:14:49"/>
    <d v="2025-03-19T00:00:00"/>
    <d v="1899-12-30T18:14:50"/>
    <d v="2025-03-19T00:00:00"/>
    <d v="1899-12-30T19:02:15"/>
    <x v="0"/>
    <s v="RFCPI"/>
    <s v="8045614613"/>
    <s v="FBO"/>
    <d v="1899-12-30T00:00:00"/>
    <d v="1899-12-30T00:00:00"/>
    <d v="1899-12-30T00:00:00"/>
    <s v="Granel"/>
    <s v="E001"/>
    <x v="1"/>
    <d v="1899-12-30T00:47:26"/>
    <d v="1899-12-30T00:47:25"/>
    <n v="18"/>
    <x v="18"/>
    <x v="4"/>
    <x v="2"/>
    <n v="0"/>
    <n v="0"/>
    <s v="OK"/>
    <s v="Granel"/>
    <x v="2"/>
    <n v="0"/>
    <s v="F. ALCONERA"/>
    <s v="B"/>
    <d v="1899-12-30T00:00:00"/>
    <d v="1899-12-30T00:00:00"/>
    <s v="OK"/>
    <m/>
    <m/>
    <d v="1899-12-30T00:00:00"/>
    <d v="1899-12-30T00:47:26"/>
    <n v="4"/>
    <d v="1899-12-30T00:00:01"/>
    <n v="47.433333333340798"/>
    <n v="19"/>
    <s v="No"/>
  </r>
  <r>
    <s v="CCAL"/>
    <s v="2025021535"/>
    <x v="0"/>
    <s v="ELE4458"/>
    <s v="EBO80HQ"/>
    <d v="2025-03-19T00:00:00"/>
    <m/>
    <s v="3229"/>
    <x v="6"/>
    <s v="PA"/>
    <s v="S2"/>
    <m/>
    <d v="2025-03-19T00:00:00"/>
    <d v="1899-12-30T18:38:00"/>
    <d v="2025-03-19T00:00:00"/>
    <d v="1899-12-30T18:37:48"/>
    <d v="2025-03-19T00:00:00"/>
    <d v="1899-12-30T19:04:17"/>
    <x v="0"/>
    <s v="RFCPI"/>
    <s v="8045614614"/>
    <s v="FBO"/>
    <d v="1899-12-30T00:00:00"/>
    <d v="1899-12-30T00:00:00"/>
    <d v="1899-12-30T00:00:00"/>
    <s v="Granel"/>
    <s v="E001"/>
    <x v="1"/>
    <d v="1899-12-30T00:26:17"/>
    <d v="1899-12-30T00:26:29"/>
    <n v="18"/>
    <x v="18"/>
    <x v="4"/>
    <x v="2"/>
    <n v="0"/>
    <n v="0"/>
    <s v="OK"/>
    <s v="Granel"/>
    <x v="2"/>
    <n v="0"/>
    <s v="F. ALCONERA"/>
    <s v="A"/>
    <d v="1899-12-30T00:00:00"/>
    <d v="1899-12-30T00:00:00"/>
    <s v="OK"/>
    <m/>
    <m/>
    <d v="1899-12-30T00:00:00"/>
    <d v="1899-12-30T00:26:17"/>
    <n v="4"/>
    <n v="-1.3888888889002082E-4"/>
    <n v="26.283333333326304"/>
    <n v="19"/>
    <s v="Si"/>
  </r>
  <r>
    <s v="CCAL"/>
    <s v="2025021538"/>
    <x v="0"/>
    <s v="EC71140"/>
    <s v="EAV57RZ"/>
    <d v="2025-03-19T00:00:00"/>
    <m/>
    <s v="3228"/>
    <x v="3"/>
    <s v="PA"/>
    <s v="S4"/>
    <m/>
    <d v="2025-03-19T00:00:00"/>
    <d v="1899-12-30T18:50:42"/>
    <d v="2025-03-19T00:00:00"/>
    <d v="1899-12-30T18:50:42"/>
    <d v="2025-03-19T00:00:00"/>
    <d v="1899-12-30T19:21:17"/>
    <x v="0"/>
    <s v="RFCPI"/>
    <s v="8045614615"/>
    <s v="FBO"/>
    <d v="1899-12-30T00:00:00"/>
    <d v="1899-12-30T00:00:00"/>
    <d v="1899-12-30T00:00:00"/>
    <s v="Granel"/>
    <s v="E001"/>
    <x v="1"/>
    <d v="1899-12-30T00:30:35"/>
    <d v="1899-12-30T00:30:35"/>
    <n v="18"/>
    <x v="18"/>
    <x v="4"/>
    <x v="2"/>
    <n v="0"/>
    <n v="0"/>
    <s v="OK"/>
    <s v="Granel"/>
    <x v="2"/>
    <n v="0"/>
    <s v="F. ALCONERA"/>
    <s v="A"/>
    <d v="1899-12-30T00:00:00"/>
    <d v="1899-12-30T00:00:00"/>
    <s v="OK"/>
    <m/>
    <m/>
    <d v="1899-12-30T00:00:00"/>
    <d v="1899-12-30T00:30:35"/>
    <n v="4"/>
    <d v="1899-12-30T00:00:00"/>
    <n v="30.583333333339286"/>
    <n v="19"/>
    <s v="Si"/>
  </r>
  <r>
    <s v="CCAL"/>
    <s v="2025021545"/>
    <x v="0"/>
    <s v="ELE4429"/>
    <s v="EBG74IH"/>
    <d v="2025-03-19T00:00:00"/>
    <m/>
    <s v="3228"/>
    <x v="3"/>
    <s v="PA"/>
    <s v="S4"/>
    <m/>
    <d v="2025-03-19T00:00:00"/>
    <d v="1899-12-30T19:27:52"/>
    <d v="2025-03-19T00:00:00"/>
    <d v="1899-12-30T19:28:05"/>
    <d v="2025-03-19T00:00:00"/>
    <d v="1899-12-30T20:03:19"/>
    <x v="0"/>
    <s v="RFCPI"/>
    <s v="8045614616"/>
    <s v="FBO"/>
    <d v="1899-12-30T00:00:00"/>
    <d v="1899-12-30T00:00:00"/>
    <d v="1899-12-30T00:00:00"/>
    <s v="Granel"/>
    <s v="E001"/>
    <x v="1"/>
    <d v="1899-12-30T00:35:27"/>
    <d v="1899-12-30T00:35:14"/>
    <n v="19"/>
    <x v="18"/>
    <x v="4"/>
    <x v="2"/>
    <n v="0"/>
    <n v="0"/>
    <s v="OK"/>
    <s v="Granel"/>
    <x v="2"/>
    <n v="0"/>
    <s v="F. ALCONERA"/>
    <s v="A"/>
    <d v="1899-12-30T00:00:00"/>
    <d v="1899-12-30T00:00:00"/>
    <s v="OK"/>
    <m/>
    <m/>
    <d v="1899-12-30T00:00:00"/>
    <d v="1899-12-30T00:35:27"/>
    <n v="4"/>
    <d v="1899-12-30T00:00:13"/>
    <n v="35.449999999991952"/>
    <n v="20"/>
    <s v="Si"/>
  </r>
  <r>
    <s v="CCAL"/>
    <s v="2025021549"/>
    <x v="0"/>
    <s v="ELE4364"/>
    <s v="EAJ68DG"/>
    <d v="2025-03-19T00:00:00"/>
    <m/>
    <s v="3228"/>
    <x v="3"/>
    <s v="PA"/>
    <s v="S4"/>
    <m/>
    <d v="2025-03-19T00:00:00"/>
    <d v="1899-12-30T19:55:36"/>
    <d v="2025-03-19T00:00:00"/>
    <d v="1899-12-30T19:55:48"/>
    <d v="2025-03-19T00:00:00"/>
    <d v="1899-12-30T20:29:54"/>
    <x v="0"/>
    <s v="RFCPI"/>
    <s v="8045614617"/>
    <s v="FBO"/>
    <d v="1899-12-30T00:00:00"/>
    <d v="1899-12-30T00:00:00"/>
    <d v="1899-12-30T00:00:00"/>
    <s v="Granel"/>
    <s v="E001"/>
    <x v="1"/>
    <d v="1899-12-30T00:34:18"/>
    <d v="1899-12-30T00:34:06"/>
    <n v="19"/>
    <x v="18"/>
    <x v="4"/>
    <x v="2"/>
    <n v="0"/>
    <n v="0"/>
    <s v="OK"/>
    <s v="Granel"/>
    <x v="2"/>
    <n v="0"/>
    <s v="F. ALCONERA"/>
    <s v="A"/>
    <d v="1899-12-30T00:00:00"/>
    <d v="1899-12-30T00:00:00"/>
    <s v="OK"/>
    <m/>
    <m/>
    <d v="1899-12-30T00:00:00"/>
    <d v="1899-12-30T00:34:18"/>
    <n v="4"/>
    <d v="1899-12-30T00:00:12"/>
    <n v="34.299999999993531"/>
    <n v="20"/>
    <s v="Si"/>
  </r>
  <r>
    <s v="CCAL"/>
    <s v="2025021552"/>
    <x v="0"/>
    <s v="EAV37602"/>
    <s v="EBA70ND"/>
    <d v="2025-03-19T00:00:00"/>
    <m/>
    <s v="3229"/>
    <x v="6"/>
    <s v="PA"/>
    <s v="S2"/>
    <m/>
    <d v="2025-03-19T00:00:00"/>
    <d v="1899-12-30T20:16:30"/>
    <d v="2025-03-19T00:00:00"/>
    <d v="1899-12-30T20:16:37"/>
    <d v="2025-03-19T00:00:00"/>
    <d v="1899-12-30T20:44:25"/>
    <x v="0"/>
    <s v="RFCPI"/>
    <s v="8045614618"/>
    <s v="FBO"/>
    <d v="1899-12-30T00:00:00"/>
    <d v="1899-12-30T00:00:00"/>
    <d v="1899-12-30T00:00:00"/>
    <s v="Granel"/>
    <s v="E001"/>
    <x v="1"/>
    <d v="1899-12-30T00:27:55"/>
    <d v="1899-12-30T00:27:48"/>
    <n v="20"/>
    <x v="18"/>
    <x v="4"/>
    <x v="2"/>
    <n v="0"/>
    <n v="0"/>
    <s v="OK"/>
    <s v="Granel"/>
    <x v="2"/>
    <n v="0"/>
    <s v="F. ALCONERA"/>
    <s v="A"/>
    <d v="1899-12-30T00:00:00"/>
    <d v="1899-12-30T00:00:00"/>
    <s v="OK"/>
    <m/>
    <m/>
    <d v="1899-12-30T00:00:00"/>
    <d v="1899-12-30T00:27:55"/>
    <n v="4"/>
    <d v="1899-12-30T00:00:07"/>
    <n v="27.916666666660745"/>
    <n v="20"/>
    <s v="Si"/>
  </r>
  <r>
    <s v="CCAL"/>
    <s v="2025021555"/>
    <x v="0"/>
    <s v="EVI14284"/>
    <s v="EBQ55CN"/>
    <d v="2025-03-19T00:00:00"/>
    <m/>
    <s v="3228"/>
    <x v="3"/>
    <s v="PA"/>
    <s v="S4"/>
    <m/>
    <d v="2025-03-19T00:00:00"/>
    <d v="1899-12-30T20:29:40"/>
    <d v="2025-03-19T00:00:00"/>
    <d v="1899-12-30T20:30:11"/>
    <d v="2025-03-19T00:00:00"/>
    <d v="1899-12-30T20:53:34"/>
    <x v="0"/>
    <s v="RFCPI"/>
    <s v="8045614619"/>
    <s v="FBO"/>
    <d v="1899-12-30T00:00:00"/>
    <d v="1899-12-30T00:00:00"/>
    <d v="1899-12-30T00:00:00"/>
    <s v="Granel"/>
    <s v="E001"/>
    <x v="1"/>
    <d v="1899-12-30T00:23:54"/>
    <d v="1899-12-30T00:23:23"/>
    <n v="20"/>
    <x v="18"/>
    <x v="4"/>
    <x v="2"/>
    <n v="0"/>
    <n v="0"/>
    <s v="OK"/>
    <s v="Granel"/>
    <x v="2"/>
    <n v="0"/>
    <s v="F. ALCONERA"/>
    <s v="A"/>
    <d v="1899-12-30T00:00:00"/>
    <d v="1899-12-30T00:00:00"/>
    <s v="OK"/>
    <m/>
    <m/>
    <d v="1899-12-30T00:00:00"/>
    <d v="1899-12-30T00:23:54"/>
    <n v="4"/>
    <d v="1899-12-30T00:00:31"/>
    <n v="23.899999999996862"/>
    <n v="20"/>
    <s v="Si"/>
  </r>
  <r>
    <s v="CCAL"/>
    <s v="2025021556"/>
    <x v="0"/>
    <s v="ELE3842"/>
    <s v="E35ZF47"/>
    <d v="2025-03-19T00:00:00"/>
    <m/>
    <s v="3228"/>
    <x v="3"/>
    <s v="PA"/>
    <s v="S4"/>
    <m/>
    <d v="2025-03-19T00:00:00"/>
    <d v="1899-12-30T20:31:55"/>
    <d v="2025-03-19T00:00:00"/>
    <d v="1899-12-30T20:31:41"/>
    <d v="2025-03-19T00:00:00"/>
    <d v="1899-12-30T21:28:32"/>
    <x v="0"/>
    <s v="RFCPI"/>
    <s v="8045614620"/>
    <s v="FBO"/>
    <d v="1899-12-30T00:00:00"/>
    <d v="1899-12-30T00:00:00"/>
    <d v="1899-12-30T00:00:00"/>
    <s v="Granel"/>
    <s v="E001"/>
    <x v="1"/>
    <d v="1899-12-30T00:56:37"/>
    <d v="1899-12-30T00:56:51"/>
    <n v="20"/>
    <x v="18"/>
    <x v="4"/>
    <x v="2"/>
    <n v="0"/>
    <n v="0"/>
    <s v="OK"/>
    <s v="Granel"/>
    <x v="2"/>
    <n v="0"/>
    <s v="F. ALCONERA"/>
    <s v="B"/>
    <d v="1899-12-30T00:00:00"/>
    <d v="1899-12-30T00:00:00"/>
    <s v="OK"/>
    <m/>
    <m/>
    <d v="1899-12-30T00:00:00"/>
    <d v="1899-12-30T00:56:37"/>
    <n v="4"/>
    <n v="-1.6203703703998595E-4"/>
    <n v="56.616666666652762"/>
    <n v="21"/>
    <s v="No"/>
  </r>
  <r>
    <s v="CCAL"/>
    <s v="2025021559"/>
    <x v="0"/>
    <s v="EGD3384"/>
    <s v="EAB22BF"/>
    <d v="2025-03-19T00:00:00"/>
    <m/>
    <s v="3229"/>
    <x v="6"/>
    <s v="PA"/>
    <s v="S2"/>
    <m/>
    <d v="2025-03-19T00:00:00"/>
    <d v="1899-12-30T21:52:55"/>
    <d v="2025-03-19T00:00:00"/>
    <d v="1899-12-30T21:52:47"/>
    <d v="2025-03-19T00:00:00"/>
    <d v="1899-12-30T22:17:04"/>
    <x v="0"/>
    <s v="RFCPI"/>
    <s v="8045614621"/>
    <s v="FBO"/>
    <d v="1899-12-30T00:00:00"/>
    <d v="1899-12-30T00:00:00"/>
    <d v="1899-12-30T00:00:00"/>
    <s v="Granel"/>
    <s v="E001"/>
    <x v="1"/>
    <d v="1899-12-30T00:24:09"/>
    <d v="1899-12-30T00:24:17"/>
    <n v="21"/>
    <x v="18"/>
    <x v="4"/>
    <x v="2"/>
    <n v="0"/>
    <n v="0"/>
    <s v="OK"/>
    <s v="Granel"/>
    <x v="2"/>
    <n v="0"/>
    <s v="F. ALCONERA"/>
    <s v="A"/>
    <d v="1899-12-30T00:00:00"/>
    <d v="1899-12-30T00:00:00"/>
    <s v="OK"/>
    <m/>
    <m/>
    <d v="1899-12-30T00:00:00"/>
    <d v="1899-12-30T00:24:09"/>
    <n v="4"/>
    <n v="-9.2592592599971546E-5"/>
    <n v="24.149999999995142"/>
    <n v="22"/>
    <s v="Si"/>
  </r>
  <r>
    <s v="CCAL"/>
    <s v="2025021581"/>
    <x v="0"/>
    <s v="EVI10070"/>
    <s v="EAH40MN"/>
    <d v="2025-03-20T00:00:00"/>
    <m/>
    <s v="3230"/>
    <x v="1"/>
    <s v="PA"/>
    <s v="PA"/>
    <m/>
    <d v="2025-03-20T00:00:00"/>
    <d v="1899-12-30T07:11:30"/>
    <d v="2025-03-20T00:00:00"/>
    <d v="1899-12-30T07:11:24"/>
    <d v="2025-03-20T00:00:00"/>
    <d v="1899-12-30T08:11:41"/>
    <x v="0"/>
    <s v="RFCPI"/>
    <s v="8045614622"/>
    <s v="FBO"/>
    <d v="1899-12-30T01:00:23"/>
    <d v="1899-12-30T01:00:17"/>
    <d v="1899-12-30T00:00:06"/>
    <s v="Ensacado"/>
    <s v="E002"/>
    <x v="1"/>
    <d v="1899-12-30T01:00:11"/>
    <d v="1899-12-30T01:00:17"/>
    <n v="7"/>
    <x v="19"/>
    <x v="4"/>
    <x v="1"/>
    <n v="0"/>
    <n v="0"/>
    <s v="OK"/>
    <s v="Ensacado"/>
    <x v="2"/>
    <n v="0"/>
    <s v="F. ALCONERA"/>
    <s v="B"/>
    <d v="1899-12-30T00:00:06"/>
    <d v="1899-12-30T00:00:06"/>
    <s v="OK"/>
    <m/>
    <m/>
    <d v="1899-12-30T00:00:00"/>
    <d v="1899-12-30T01:00:11"/>
    <n v="5"/>
    <n v="-6.9444444450006415E-5"/>
    <n v="60.183333333331198"/>
    <n v="8"/>
    <s v="No"/>
  </r>
  <r>
    <s v="CCAL"/>
    <s v="2025021655"/>
    <x v="0"/>
    <s v="EL154708"/>
    <s v="E65QD42"/>
    <d v="2025-03-20T00:00:00"/>
    <m/>
    <s v="3229"/>
    <x v="6"/>
    <s v="PA"/>
    <s v="S2"/>
    <m/>
    <d v="2025-03-20T00:00:00"/>
    <d v="1899-12-30T09:35:42"/>
    <d v="2025-03-20T00:00:00"/>
    <d v="1899-12-30T09:35:37"/>
    <d v="2025-03-20T00:00:00"/>
    <d v="1899-12-30T10:08:10"/>
    <x v="0"/>
    <s v="RFCPI"/>
    <s v="8045614623"/>
    <s v="FBO"/>
    <d v="1899-12-30T00:32:38"/>
    <d v="1899-12-30T00:32:33"/>
    <d v="1899-12-30T00:00:05"/>
    <s v="Granel"/>
    <s v="E001"/>
    <x v="1"/>
    <d v="1899-12-30T00:32:28"/>
    <d v="1899-12-30T00:32:33"/>
    <n v="9"/>
    <x v="19"/>
    <x v="4"/>
    <x v="2"/>
    <n v="0"/>
    <n v="0"/>
    <s v="OK"/>
    <s v="Granel"/>
    <x v="2"/>
    <n v="0"/>
    <s v="F. ALCONERA"/>
    <s v="A"/>
    <d v="1899-12-30T00:00:05"/>
    <d v="1899-12-30T00:00:05"/>
    <s v="OK"/>
    <m/>
    <m/>
    <d v="1899-12-30T00:00:00"/>
    <d v="1899-12-30T00:32:28"/>
    <n v="5"/>
    <n v="-5.7870370369972335E-5"/>
    <n v="32.466666666657616"/>
    <n v="10"/>
    <s v="Si"/>
  </r>
  <r>
    <s v="CCAL"/>
    <s v="2025021665"/>
    <x v="0"/>
    <s v="ELE4020"/>
    <s v="E67XB45"/>
    <d v="2025-03-20T00:00:00"/>
    <m/>
    <s v="3228"/>
    <x v="3"/>
    <s v="PA"/>
    <s v="S4"/>
    <m/>
    <d v="2025-03-20T00:00:00"/>
    <d v="1899-12-30T10:05:04"/>
    <d v="2025-03-20T00:00:00"/>
    <d v="1899-12-30T10:06:27"/>
    <d v="2025-03-20T00:00:00"/>
    <d v="1899-12-30T11:23:54"/>
    <x v="0"/>
    <s v="RFCPI"/>
    <s v="8045614624"/>
    <s v="FBO"/>
    <d v="1899-12-30T01:18:50"/>
    <d v="1899-12-30T01:17:27"/>
    <d v="1899-12-30T00:01:23"/>
    <s v="Granel"/>
    <s v="E001"/>
    <x v="1"/>
    <d v="1899-12-30T01:18:50"/>
    <d v="1899-12-30T01:17:27"/>
    <n v="10"/>
    <x v="19"/>
    <x v="4"/>
    <x v="2"/>
    <n v="0"/>
    <n v="0"/>
    <s v="OK"/>
    <s v="Granel"/>
    <x v="2"/>
    <n v="0"/>
    <s v="F. ALCONERA"/>
    <s v="B"/>
    <d v="1899-12-30T00:01:23"/>
    <d v="1899-12-30T00:01:23"/>
    <s v="OK"/>
    <m/>
    <m/>
    <d v="1899-12-30T00:00:00"/>
    <d v="1899-12-30T01:18:50"/>
    <n v="5"/>
    <d v="1899-12-30T00:01:23"/>
    <n v="78.833333333332831"/>
    <n v="11"/>
    <s v="No"/>
  </r>
  <r>
    <s v="CCAL"/>
    <s v="2025021679"/>
    <x v="0"/>
    <s v="ELE4655"/>
    <s v="EBA72OG"/>
    <d v="2025-03-20T00:00:00"/>
    <m/>
    <s v="3228"/>
    <x v="3"/>
    <s v="PA"/>
    <s v="S4"/>
    <m/>
    <d v="2025-03-20T00:00:00"/>
    <d v="1899-12-30T10:43:44"/>
    <d v="2025-03-20T00:00:00"/>
    <d v="1899-12-30T10:43:37"/>
    <d v="2025-03-20T00:00:00"/>
    <d v="1899-12-30T11:31:22"/>
    <x v="0"/>
    <s v="RFCPI"/>
    <s v="8045614625"/>
    <s v="FBO"/>
    <d v="1899-12-30T00:47:52"/>
    <d v="1899-12-30T00:47:45"/>
    <d v="1899-12-30T00:00:07"/>
    <s v="Granel"/>
    <s v="E001"/>
    <x v="1"/>
    <d v="1899-12-30T00:47:38"/>
    <d v="1899-12-30T00:47:45"/>
    <n v="10"/>
    <x v="19"/>
    <x v="4"/>
    <x v="2"/>
    <n v="0"/>
    <n v="0"/>
    <s v="OK"/>
    <s v="Granel"/>
    <x v="2"/>
    <n v="0"/>
    <s v="F. ALCONERA"/>
    <s v="B"/>
    <d v="1899-12-30T00:00:07"/>
    <d v="1899-12-30T00:00:07"/>
    <s v="OK"/>
    <m/>
    <m/>
    <d v="1899-12-30T00:00:00"/>
    <d v="1899-12-30T00:47:38"/>
    <n v="5"/>
    <n v="-8.1018518519992977E-5"/>
    <n v="47.633333333327961"/>
    <n v="11"/>
    <s v="No"/>
  </r>
  <r>
    <s v="CCAL"/>
    <s v="2025021718"/>
    <x v="0"/>
    <s v="EGD3902"/>
    <s v="EAQ22VM"/>
    <d v="2025-03-20T00:00:00"/>
    <m/>
    <s v="3229"/>
    <x v="6"/>
    <s v="PA"/>
    <s v="S2"/>
    <m/>
    <d v="2025-03-20T00:00:00"/>
    <d v="1899-12-30T12:25:42"/>
    <d v="2025-03-20T00:00:00"/>
    <d v="1899-12-30T12:29:16"/>
    <d v="2025-03-20T00:00:00"/>
    <d v="1899-12-30T12:57:45"/>
    <x v="0"/>
    <s v="RFCPI"/>
    <s v="8045614626"/>
    <s v="FBO"/>
    <d v="1899-12-30T00:32:03"/>
    <d v="1899-12-30T00:28:29"/>
    <d v="1899-12-30T00:03:34"/>
    <s v="Granel"/>
    <s v="E001"/>
    <x v="1"/>
    <d v="1899-12-30T00:32:03"/>
    <d v="1899-12-30T00:28:29"/>
    <n v="12"/>
    <x v="19"/>
    <x v="4"/>
    <x v="2"/>
    <n v="0"/>
    <n v="0"/>
    <s v="OK"/>
    <s v="Granel"/>
    <x v="2"/>
    <n v="0"/>
    <s v="F. ALCONERA"/>
    <s v="A"/>
    <d v="1899-12-30T00:03:34"/>
    <d v="1899-12-30T00:03:34"/>
    <s v="OK"/>
    <m/>
    <m/>
    <d v="1899-12-30T00:00:00"/>
    <d v="1899-12-30T00:32:03"/>
    <n v="5"/>
    <d v="1899-12-30T00:03:34"/>
    <n v="32.050000000008048"/>
    <n v="12"/>
    <s v="Si"/>
  </r>
  <r>
    <s v="CCAL"/>
    <s v="2025021738"/>
    <x v="0"/>
    <s v="ESE11475"/>
    <s v="E11RE48"/>
    <d v="2025-03-20T00:00:00"/>
    <m/>
    <s v="3229"/>
    <x v="6"/>
    <s v="PA"/>
    <s v="S2"/>
    <m/>
    <d v="2025-03-20T00:00:00"/>
    <d v="1899-12-30T12:55:18"/>
    <d v="2025-03-20T00:00:00"/>
    <d v="1899-12-30T12:55:54"/>
    <d v="2025-03-20T00:00:00"/>
    <d v="1899-12-30T13:22:38"/>
    <x v="0"/>
    <s v="RFCPI"/>
    <s v="8045614627"/>
    <s v="FBO"/>
    <d v="1899-12-30T00:27:20"/>
    <d v="1899-12-30T00:26:44"/>
    <d v="1899-12-30T00:00:36"/>
    <s v="Granel"/>
    <s v="E001"/>
    <x v="1"/>
    <d v="1899-12-30T00:27:20"/>
    <d v="1899-12-30T00:26:44"/>
    <n v="12"/>
    <x v="19"/>
    <x v="4"/>
    <x v="2"/>
    <n v="0"/>
    <n v="0"/>
    <s v="OK"/>
    <s v="Granel"/>
    <x v="2"/>
    <n v="0"/>
    <s v="F. ALCONERA"/>
    <s v="A"/>
    <d v="1899-12-30T00:00:36"/>
    <d v="1899-12-30T00:00:36"/>
    <s v="OK"/>
    <m/>
    <m/>
    <d v="1899-12-30T00:00:00"/>
    <d v="1899-12-30T00:27:20"/>
    <n v="5"/>
    <d v="1899-12-30T00:00:36"/>
    <n v="27.333333333331264"/>
    <n v="13"/>
    <s v="Si"/>
  </r>
  <r>
    <s v="CCAL"/>
    <s v="2025021725"/>
    <x v="0"/>
    <s v="EL163809"/>
    <s v="E39TD89"/>
    <d v="2025-03-20T00:00:00"/>
    <m/>
    <s v="3229"/>
    <x v="6"/>
    <s v="PA"/>
    <s v="S2"/>
    <m/>
    <d v="2025-03-20T00:00:00"/>
    <d v="1899-12-30T12:35:09"/>
    <d v="2025-03-20T00:00:00"/>
    <d v="1899-12-30T12:35:15"/>
    <d v="2025-03-20T00:00:00"/>
    <d v="1899-12-30T13:16:24"/>
    <x v="0"/>
    <s v="RFCPI"/>
    <s v="8045614628"/>
    <s v="FBO"/>
    <d v="1899-12-30T00:41:15"/>
    <d v="1899-12-30T00:41:09"/>
    <d v="1899-12-30T00:00:06"/>
    <s v="Granel"/>
    <s v="E001"/>
    <x v="1"/>
    <d v="1899-12-30T00:41:15"/>
    <d v="1899-12-30T00:41:09"/>
    <n v="12"/>
    <x v="19"/>
    <x v="4"/>
    <x v="2"/>
    <n v="0"/>
    <n v="0"/>
    <s v="OK"/>
    <s v="Granel"/>
    <x v="2"/>
    <n v="0"/>
    <s v="F. ALCONERA"/>
    <s v="A"/>
    <d v="1899-12-30T00:00:06"/>
    <d v="1899-12-30T00:00:06"/>
    <s v="OK"/>
    <m/>
    <m/>
    <d v="1899-12-30T00:00:00"/>
    <d v="1899-12-30T00:41:15"/>
    <n v="5"/>
    <d v="1899-12-30T00:00:06"/>
    <n v="41.250000000009486"/>
    <n v="13"/>
    <s v="Si"/>
  </r>
  <r>
    <s v="CCAL"/>
    <s v="2025021791"/>
    <x v="0"/>
    <s v="EBR10380"/>
    <s v="EBI91DF"/>
    <d v="2025-03-20T00:00:00"/>
    <m/>
    <s v="3228"/>
    <x v="3"/>
    <s v="PA"/>
    <s v="S4"/>
    <m/>
    <d v="2025-03-20T00:00:00"/>
    <d v="1899-12-30T14:41:50"/>
    <d v="2025-03-20T00:00:00"/>
    <d v="1899-12-30T14:41:45"/>
    <d v="2025-03-20T00:00:00"/>
    <d v="1899-12-30T15:11:11"/>
    <x v="0"/>
    <s v="RFCPI"/>
    <s v="8045614629"/>
    <s v="FBO"/>
    <d v="1899-12-30T00:29:31"/>
    <d v="1899-12-30T00:29:26"/>
    <d v="1899-12-30T00:00:05"/>
    <s v="Granel"/>
    <s v="E001"/>
    <x v="1"/>
    <d v="1899-12-30T00:29:21"/>
    <d v="1899-12-30T00:29:26"/>
    <n v="14"/>
    <x v="19"/>
    <x v="4"/>
    <x v="2"/>
    <n v="0"/>
    <n v="0"/>
    <s v="OK"/>
    <s v="Granel"/>
    <x v="2"/>
    <n v="0"/>
    <s v="F. ALCONERA"/>
    <s v="A"/>
    <d v="1899-12-30T00:00:05"/>
    <d v="1899-12-30T00:00:05"/>
    <s v="OK"/>
    <m/>
    <m/>
    <d v="1899-12-30T00:00:00"/>
    <d v="1899-12-30T00:29:21"/>
    <n v="5"/>
    <n v="-5.7870370369972335E-5"/>
    <n v="29.349999999993557"/>
    <n v="15"/>
    <s v="Si"/>
  </r>
  <r>
    <s v="CCAL"/>
    <s v="2025021840"/>
    <x v="0"/>
    <s v="ESE2039"/>
    <s v="EAV11BG"/>
    <d v="2025-03-20T00:00:00"/>
    <m/>
    <s v="3230"/>
    <x v="1"/>
    <s v="PA"/>
    <s v="PA"/>
    <m/>
    <d v="2025-03-20T00:00:00"/>
    <d v="1899-12-30T17:21:22"/>
    <d v="2025-03-20T00:00:00"/>
    <d v="1899-12-30T17:21:57"/>
    <d v="2025-03-20T00:00:00"/>
    <d v="1899-12-30T18:02:32"/>
    <x v="0"/>
    <s v="RFCPI"/>
    <s v="8045614630"/>
    <s v="FBO"/>
    <d v="1899-12-30T00:41:10"/>
    <d v="1899-12-30T00:40:35"/>
    <d v="1899-12-30T00:00:35"/>
    <s v="Ensacado"/>
    <s v="E002"/>
    <x v="1"/>
    <d v="1899-12-30T00:41:10"/>
    <d v="1899-12-30T00:40:35"/>
    <n v="17"/>
    <x v="19"/>
    <x v="4"/>
    <x v="1"/>
    <n v="0"/>
    <n v="0"/>
    <s v="OK"/>
    <s v="Ensacado"/>
    <x v="2"/>
    <n v="0"/>
    <s v="F. ALCONERA"/>
    <s v="A"/>
    <d v="1899-12-30T00:00:35"/>
    <d v="1899-12-30T00:00:35"/>
    <s v="OK"/>
    <m/>
    <m/>
    <d v="1899-12-30T00:00:00"/>
    <d v="1899-12-30T00:41:10"/>
    <n v="5"/>
    <d v="1899-12-30T00:00:35"/>
    <n v="41.166666666662493"/>
    <n v="18"/>
    <s v="Si"/>
  </r>
  <r>
    <s v="CCAL"/>
    <s v="2025021854"/>
    <x v="0"/>
    <s v="EVI14366"/>
    <s v="EAS09TE"/>
    <d v="2025-03-20T00:00:00"/>
    <m/>
    <s v="3229"/>
    <x v="6"/>
    <s v="PA"/>
    <s v="S2"/>
    <m/>
    <d v="2025-03-20T00:00:00"/>
    <d v="1899-12-30T18:10:32"/>
    <d v="2025-03-20T00:00:00"/>
    <d v="1899-12-30T18:11:05"/>
    <d v="2025-03-20T00:00:00"/>
    <d v="1899-12-30T18:37:05"/>
    <x v="0"/>
    <s v="RFCPI"/>
    <s v="8045614631"/>
    <s v="FBO"/>
    <d v="1899-12-30T00:26:33"/>
    <d v="1899-12-30T00:26:00"/>
    <d v="1899-12-30T00:00:33"/>
    <s v="Granel"/>
    <s v="E001"/>
    <x v="1"/>
    <d v="1899-12-30T00:26:33"/>
    <d v="1899-12-30T00:26:00"/>
    <n v="18"/>
    <x v="19"/>
    <x v="4"/>
    <x v="2"/>
    <n v="0"/>
    <n v="0"/>
    <s v="OK"/>
    <s v="Granel"/>
    <x v="2"/>
    <n v="0"/>
    <s v="F. ALCONERA"/>
    <s v="A"/>
    <d v="1899-12-30T00:00:33"/>
    <d v="1899-12-30T00:00:33"/>
    <s v="OK"/>
    <m/>
    <m/>
    <d v="1899-12-30T00:00:00"/>
    <d v="1899-12-30T00:26:33"/>
    <n v="5"/>
    <d v="1899-12-30T00:00:33"/>
    <n v="26.549999999999994"/>
    <n v="18"/>
    <s v="Si"/>
  </r>
  <r>
    <s v="CCAL"/>
    <s v="2025021850"/>
    <x v="0"/>
    <s v="EVI10070"/>
    <s v="EAH40MN"/>
    <d v="2025-03-20T00:00:00"/>
    <m/>
    <s v="3230"/>
    <x v="1"/>
    <s v="PA"/>
    <s v="PA"/>
    <m/>
    <d v="2025-03-20T00:00:00"/>
    <d v="1899-12-30T17:47:30"/>
    <d v="2025-03-20T00:00:00"/>
    <d v="1899-12-30T17:48:02"/>
    <d v="2025-03-20T00:00:00"/>
    <d v="1899-12-30T18:39:29"/>
    <x v="0"/>
    <s v="RFCPI"/>
    <s v="8045614632"/>
    <s v="FBO"/>
    <d v="1899-12-30T00:51:59"/>
    <d v="1899-12-30T00:51:27"/>
    <d v="1899-12-30T00:00:32"/>
    <s v="Ensacado"/>
    <s v="E002"/>
    <x v="1"/>
    <d v="1899-12-30T00:51:59"/>
    <d v="1899-12-30T00:51:27"/>
    <n v="17"/>
    <x v="19"/>
    <x v="4"/>
    <x v="1"/>
    <n v="0"/>
    <n v="0"/>
    <s v="OK"/>
    <s v="Ensacado"/>
    <x v="2"/>
    <n v="0"/>
    <s v="F. ALCONERA"/>
    <s v="B"/>
    <d v="1899-12-30T00:00:32"/>
    <d v="1899-12-30T00:00:32"/>
    <s v="OK"/>
    <m/>
    <m/>
    <d v="1899-12-30T00:00:00"/>
    <d v="1899-12-30T00:51:59"/>
    <n v="5"/>
    <d v="1899-12-30T00:00:32"/>
    <n v="51.983333333337676"/>
    <n v="18"/>
    <s v="No"/>
  </r>
  <r>
    <s v="CCAL"/>
    <s v="2025021855"/>
    <x v="0"/>
    <s v="EL136328"/>
    <s v="E93SB86"/>
    <d v="2025-03-20T00:00:00"/>
    <m/>
    <s v="3230"/>
    <x v="1"/>
    <s v="PA"/>
    <s v="PA"/>
    <m/>
    <d v="2025-03-20T00:00:00"/>
    <d v="1899-12-30T18:13:46"/>
    <d v="2025-03-20T00:00:00"/>
    <d v="1899-12-30T18:13:51"/>
    <d v="2025-03-20T00:00:00"/>
    <d v="1899-12-30T18:56:08"/>
    <x v="0"/>
    <s v="RFCPI"/>
    <s v="8045614633"/>
    <s v="FBO"/>
    <d v="1899-12-30T00:42:22"/>
    <d v="1899-12-30T00:42:17"/>
    <d v="1899-12-30T00:00:05"/>
    <s v="Ensacado"/>
    <s v="E002"/>
    <x v="1"/>
    <d v="1899-12-30T00:42:22"/>
    <d v="1899-12-30T00:42:17"/>
    <n v="18"/>
    <x v="19"/>
    <x v="4"/>
    <x v="1"/>
    <n v="0"/>
    <n v="0"/>
    <s v="OK"/>
    <s v="Ensacado"/>
    <x v="2"/>
    <n v="0"/>
    <s v="F. ALCONERA"/>
    <s v="A"/>
    <d v="1899-12-30T00:00:05"/>
    <d v="1899-12-30T00:00:05"/>
    <s v="OK"/>
    <m/>
    <m/>
    <d v="1899-12-30T00:00:00"/>
    <d v="1899-12-30T00:42:22"/>
    <n v="5"/>
    <d v="1899-12-30T00:00:05"/>
    <n v="42.366666666657565"/>
    <n v="18"/>
    <s v="Si"/>
  </r>
  <r>
    <s v="CCAL"/>
    <s v="2025021856"/>
    <x v="0"/>
    <s v="EL189358"/>
    <s v="EBL32CQ"/>
    <d v="2025-03-20T00:00:00"/>
    <m/>
    <s v="3230"/>
    <x v="1"/>
    <s v="PA"/>
    <s v="PA"/>
    <m/>
    <d v="2025-03-20T00:00:00"/>
    <d v="1899-12-30T18:15:28"/>
    <d v="2025-03-20T00:00:00"/>
    <d v="1899-12-30T18:15:30"/>
    <d v="2025-03-20T00:00:00"/>
    <d v="1899-12-30T19:12:54"/>
    <x v="0"/>
    <s v="RFCPI"/>
    <s v="8045614634"/>
    <s v="FBO"/>
    <d v="1899-12-30T00:57:26"/>
    <d v="1899-12-30T00:57:24"/>
    <d v="1899-12-30T00:00:02"/>
    <s v="Ensacado"/>
    <s v="E002"/>
    <x v="1"/>
    <d v="1899-12-30T00:57:26"/>
    <d v="1899-12-30T00:57:24"/>
    <n v="18"/>
    <x v="19"/>
    <x v="4"/>
    <x v="1"/>
    <n v="0"/>
    <n v="0"/>
    <s v="OK"/>
    <s v="Ensacado"/>
    <x v="2"/>
    <n v="0"/>
    <s v="F. ALCONERA"/>
    <s v="B"/>
    <d v="1899-12-30T00:00:02"/>
    <d v="1899-12-30T00:00:02"/>
    <s v="OK"/>
    <m/>
    <m/>
    <d v="1899-12-30T00:00:00"/>
    <d v="1899-12-30T00:57:26"/>
    <n v="5"/>
    <d v="1899-12-30T00:00:02"/>
    <n v="57.433333333334367"/>
    <n v="19"/>
    <s v="No"/>
  </r>
  <r>
    <s v="CCAL"/>
    <s v="2025021866"/>
    <x v="0"/>
    <s v="EL217844"/>
    <s v="EBN82UN"/>
    <d v="2025-03-20T00:00:00"/>
    <m/>
    <s v="3229"/>
    <x v="6"/>
    <s v="PA"/>
    <s v="S2"/>
    <m/>
    <d v="2025-03-20T00:00:00"/>
    <d v="1899-12-30T19:01:19"/>
    <d v="2025-03-20T00:00:00"/>
    <d v="1899-12-30T19:01:16"/>
    <d v="2025-03-20T00:00:00"/>
    <d v="1899-12-30T19:23:32"/>
    <x v="0"/>
    <s v="RFCPI"/>
    <s v="8045614635"/>
    <s v="FBO"/>
    <d v="1899-12-30T00:22:19"/>
    <d v="1899-12-30T00:22:16"/>
    <d v="1899-12-30T00:00:03"/>
    <s v="Granel"/>
    <s v="E001"/>
    <x v="1"/>
    <d v="1899-12-30T00:22:13"/>
    <d v="1899-12-30T00:22:16"/>
    <n v="19"/>
    <x v="19"/>
    <x v="4"/>
    <x v="2"/>
    <n v="0"/>
    <n v="0"/>
    <s v="OK"/>
    <s v="Granel"/>
    <x v="2"/>
    <n v="0"/>
    <s v="F. ALCONERA"/>
    <s v="A"/>
    <d v="1899-12-30T00:00:03"/>
    <d v="1899-12-30T00:00:03"/>
    <s v="OK"/>
    <m/>
    <m/>
    <d v="1899-12-30T00:00:00"/>
    <d v="1899-12-30T00:22:13"/>
    <n v="5"/>
    <n v="-3.4722222220007204E-5"/>
    <n v="22.21666666666561"/>
    <n v="19"/>
    <s v="Si"/>
  </r>
  <r>
    <s v="CCAL"/>
    <s v="2025021865"/>
    <x v="0"/>
    <s v="EVI11002"/>
    <s v="E00PV24"/>
    <d v="2025-03-20T00:00:00"/>
    <m/>
    <s v="3230"/>
    <x v="1"/>
    <s v="PA"/>
    <s v="PA"/>
    <m/>
    <d v="2025-03-20T00:00:00"/>
    <d v="1899-12-30T18:54:20"/>
    <d v="2025-03-20T00:00:00"/>
    <d v="1899-12-30T18:54:24"/>
    <d v="2025-03-20T00:00:00"/>
    <d v="1899-12-30T19:37:51"/>
    <x v="0"/>
    <s v="RFCPI"/>
    <s v="8045614636"/>
    <s v="FBO"/>
    <d v="1899-12-30T00:43:31"/>
    <d v="1899-12-30T00:43:27"/>
    <d v="1899-12-30T00:00:04"/>
    <s v="Ensacado"/>
    <s v="E002"/>
    <x v="1"/>
    <d v="1899-12-30T00:43:31"/>
    <d v="1899-12-30T00:43:27"/>
    <n v="18"/>
    <x v="19"/>
    <x v="4"/>
    <x v="1"/>
    <n v="0"/>
    <n v="0"/>
    <s v="OK"/>
    <s v="Ensacado"/>
    <x v="2"/>
    <n v="0"/>
    <s v="F. ALCONERA"/>
    <s v="A"/>
    <d v="1899-12-30T00:00:04"/>
    <d v="1899-12-30T00:00:04"/>
    <s v="OK"/>
    <m/>
    <m/>
    <d v="1899-12-30T00:00:00"/>
    <d v="1899-12-30T00:43:31"/>
    <n v="5"/>
    <d v="1899-12-30T00:00:04"/>
    <n v="43.516666666670375"/>
    <n v="19"/>
    <s v="Si"/>
  </r>
  <r>
    <s v="CCAL"/>
    <s v="2025021868"/>
    <x v="0"/>
    <s v="EL217845"/>
    <s v="EBN82UN"/>
    <d v="2025-03-20T00:00:00"/>
    <m/>
    <s v="3229"/>
    <x v="6"/>
    <s v="PA"/>
    <s v="S2"/>
    <m/>
    <d v="2025-03-20T00:00:00"/>
    <d v="1899-12-30T19:35:59"/>
    <d v="2025-03-20T00:00:00"/>
    <d v="1899-12-30T19:35:52"/>
    <d v="2025-03-20T00:00:00"/>
    <d v="1899-12-30T20:09:37"/>
    <x v="0"/>
    <s v="RFCPI"/>
    <s v="8045614637"/>
    <s v="FBO"/>
    <d v="1899-12-30T00:33:52"/>
    <d v="1899-12-30T00:33:45"/>
    <d v="1899-12-30T00:00:07"/>
    <s v="Granel"/>
    <s v="E001"/>
    <x v="1"/>
    <d v="1899-12-30T00:33:38"/>
    <d v="1899-12-30T00:33:45"/>
    <n v="19"/>
    <x v="19"/>
    <x v="4"/>
    <x v="2"/>
    <n v="0"/>
    <n v="0"/>
    <s v="OK"/>
    <s v="Granel"/>
    <x v="2"/>
    <n v="0"/>
    <s v="F. ALCONERA"/>
    <s v="A"/>
    <d v="1899-12-30T00:00:07"/>
    <d v="1899-12-30T00:00:07"/>
    <s v="OK"/>
    <m/>
    <m/>
    <d v="1899-12-30T00:00:00"/>
    <d v="1899-12-30T00:33:38"/>
    <n v="5"/>
    <n v="-8.1018518519937466E-5"/>
    <n v="33.633333333331286"/>
    <n v="20"/>
    <s v="Si"/>
  </r>
  <r>
    <s v="CCAL"/>
    <s v="2025021869"/>
    <x v="0"/>
    <s v="ELE3842"/>
    <s v="E35ZF47"/>
    <d v="2025-03-20T00:00:00"/>
    <m/>
    <s v="3228"/>
    <x v="3"/>
    <s v="PA"/>
    <s v="S4"/>
    <m/>
    <d v="2025-03-20T00:00:00"/>
    <d v="1899-12-30T19:45:13"/>
    <d v="2025-03-20T00:00:00"/>
    <d v="1899-12-30T19:45:21"/>
    <d v="2025-03-20T00:00:00"/>
    <d v="1899-12-30T20:35:11"/>
    <x v="0"/>
    <s v="RFCPI"/>
    <s v="8045614638"/>
    <s v="FBO"/>
    <d v="1899-12-30T00:49:58"/>
    <d v="1899-12-30T00:49:50"/>
    <d v="1899-12-30T00:00:08"/>
    <s v="Granel"/>
    <s v="E001"/>
    <x v="1"/>
    <d v="1899-12-30T00:49:58"/>
    <d v="1899-12-30T00:49:50"/>
    <n v="19"/>
    <x v="19"/>
    <x v="4"/>
    <x v="2"/>
    <n v="0"/>
    <n v="0"/>
    <s v="OK"/>
    <s v="Granel"/>
    <x v="2"/>
    <n v="0"/>
    <s v="F. ALCONERA"/>
    <s v="B"/>
    <d v="1899-12-30T00:00:08"/>
    <d v="1899-12-30T00:00:08"/>
    <s v="OK"/>
    <m/>
    <m/>
    <d v="1899-12-30T00:00:00"/>
    <d v="1899-12-30T00:49:58"/>
    <n v="5"/>
    <d v="1899-12-30T00:00:08"/>
    <n v="49.966666666660835"/>
    <n v="20"/>
    <s v="No"/>
  </r>
  <r>
    <s v="CCAL"/>
    <s v="2025021900"/>
    <x v="0"/>
    <s v="E13662"/>
    <s v="EAQ58SB"/>
    <d v="2025-03-21T00:00:00"/>
    <m/>
    <s v="3229"/>
    <x v="6"/>
    <s v="PA"/>
    <s v="S2"/>
    <m/>
    <d v="2025-03-21T00:00:00"/>
    <d v="1899-12-30T07:18:09"/>
    <d v="2025-03-21T00:00:00"/>
    <d v="1899-12-30T07:18:02"/>
    <d v="2025-03-21T00:00:00"/>
    <d v="1899-12-30T07:42:18"/>
    <x v="0"/>
    <s v="RFCPI"/>
    <s v="8045614639"/>
    <s v="FBO"/>
    <d v="1899-12-30T00:24:23"/>
    <d v="1899-12-30T00:24:16"/>
    <d v="1899-12-30T00:00:07"/>
    <s v="Granel"/>
    <s v="E001"/>
    <x v="1"/>
    <d v="1899-12-30T00:24:09"/>
    <d v="1899-12-30T00:24:16"/>
    <n v="7"/>
    <x v="20"/>
    <x v="4"/>
    <x v="2"/>
    <n v="0"/>
    <n v="0"/>
    <s v="OK"/>
    <s v="Granel"/>
    <x v="2"/>
    <n v="0"/>
    <s v="F. ALCONERA"/>
    <s v="A"/>
    <d v="1899-12-30T00:00:07"/>
    <d v="1899-12-30T00:00:07"/>
    <s v="OK"/>
    <m/>
    <m/>
    <d v="1899-12-30T00:00:00"/>
    <d v="1899-12-30T00:24:09"/>
    <n v="6"/>
    <n v="-8.1018518519992977E-5"/>
    <n v="24.150000000009609"/>
    <n v="7"/>
    <s v="Si"/>
  </r>
  <r>
    <s v="CCAL"/>
    <s v="2025021931"/>
    <x v="0"/>
    <s v="ELE3983"/>
    <s v="E50VD53"/>
    <d v="2025-03-21T00:00:00"/>
    <m/>
    <s v="3229"/>
    <x v="6"/>
    <s v="PA"/>
    <s v="S2"/>
    <m/>
    <d v="2025-03-21T00:00:00"/>
    <d v="1899-12-30T08:35:58"/>
    <d v="2025-03-21T00:00:00"/>
    <d v="1899-12-30T08:35:47"/>
    <d v="2025-03-21T00:00:00"/>
    <d v="1899-12-30T09:02:48"/>
    <x v="0"/>
    <s v="RFCPI"/>
    <s v="8045614640"/>
    <s v="FBO"/>
    <d v="1899-12-30T00:27:12"/>
    <d v="1899-12-30T00:27:01"/>
    <d v="1899-12-30T00:00:11"/>
    <s v="Granel"/>
    <s v="E001"/>
    <x v="1"/>
    <d v="1899-12-30T00:26:50"/>
    <d v="1899-12-30T00:27:01"/>
    <n v="8"/>
    <x v="20"/>
    <x v="4"/>
    <x v="2"/>
    <n v="0"/>
    <n v="0"/>
    <s v="OK"/>
    <s v="Granel"/>
    <x v="2"/>
    <n v="0"/>
    <s v="F. ALCONERA"/>
    <s v="A"/>
    <d v="1899-12-30T00:00:11"/>
    <d v="1899-12-30T00:00:11"/>
    <s v="OK"/>
    <m/>
    <m/>
    <d v="1899-12-30T00:00:00"/>
    <d v="1899-12-30T00:26:50"/>
    <n v="6"/>
    <n v="-1.2731481481997875E-4"/>
    <n v="26.833333333319995"/>
    <n v="9"/>
    <s v="Si"/>
  </r>
  <r>
    <s v="CCAL"/>
    <s v="2025021962"/>
    <x v="0"/>
    <s v="ELE3782"/>
    <s v="E20XE57"/>
    <d v="2025-03-21T00:00:00"/>
    <m/>
    <s v="3228"/>
    <x v="3"/>
    <s v="PA"/>
    <s v="S4"/>
    <m/>
    <d v="2025-03-21T00:00:00"/>
    <d v="1899-12-30T09:39:05"/>
    <d v="2025-03-21T00:00:00"/>
    <d v="1899-12-30T09:39:10"/>
    <d v="2025-03-21T00:00:00"/>
    <d v="1899-12-30T10:08:22"/>
    <x v="0"/>
    <s v="RFCPI"/>
    <s v="8045614641"/>
    <s v="FBO"/>
    <d v="1899-12-30T00:29:17"/>
    <d v="1899-12-30T00:29:12"/>
    <d v="1899-12-30T00:00:05"/>
    <s v="Granel"/>
    <s v="E001"/>
    <x v="1"/>
    <d v="1899-12-30T00:29:17"/>
    <d v="1899-12-30T00:29:12"/>
    <n v="9"/>
    <x v="20"/>
    <x v="4"/>
    <x v="2"/>
    <n v="0"/>
    <n v="0"/>
    <s v="OK"/>
    <s v="Granel"/>
    <x v="2"/>
    <n v="0"/>
    <s v="F. ALCONERA"/>
    <s v="A"/>
    <d v="1899-12-30T00:00:05"/>
    <d v="1899-12-30T00:00:05"/>
    <s v="OK"/>
    <m/>
    <m/>
    <d v="1899-12-30T00:00:00"/>
    <d v="1899-12-30T00:29:17"/>
    <n v="6"/>
    <d v="1899-12-30T00:00:05"/>
    <n v="29.283333333336046"/>
    <n v="10"/>
    <s v="Si"/>
  </r>
  <r>
    <s v="CCAL"/>
    <s v="2025021967"/>
    <x v="0"/>
    <s v="ELE4002"/>
    <s v="E67XB45"/>
    <d v="2025-03-21T00:00:00"/>
    <m/>
    <s v="3228"/>
    <x v="3"/>
    <s v="PA"/>
    <s v="S4"/>
    <m/>
    <d v="2025-03-21T00:00:00"/>
    <d v="1899-12-30T09:56:43"/>
    <d v="2025-03-21T00:00:00"/>
    <d v="1899-12-30T09:57:45"/>
    <d v="2025-03-21T00:00:00"/>
    <d v="1899-12-30T10:50:06"/>
    <x v="0"/>
    <s v="RFCPI"/>
    <s v="8045614642"/>
    <s v="FBO"/>
    <d v="1899-12-30T00:53:23"/>
    <d v="1899-12-30T00:52:21"/>
    <d v="1899-12-30T00:01:02"/>
    <s v="Granel"/>
    <s v="E001"/>
    <x v="1"/>
    <d v="1899-12-30T00:53:23"/>
    <d v="1899-12-30T00:52:21"/>
    <n v="9"/>
    <x v="20"/>
    <x v="4"/>
    <x v="2"/>
    <n v="0"/>
    <n v="0"/>
    <s v="OK"/>
    <s v="Granel"/>
    <x v="2"/>
    <n v="0"/>
    <s v="F. ALCONERA"/>
    <s v="B"/>
    <d v="1899-12-30T00:01:02"/>
    <d v="1899-12-30T00:01:02"/>
    <s v="OK"/>
    <m/>
    <m/>
    <d v="1899-12-30T00:00:00"/>
    <d v="1899-12-30T00:53:23"/>
    <n v="6"/>
    <d v="1899-12-30T00:01:02"/>
    <n v="53.383333333334456"/>
    <n v="10"/>
    <s v="No"/>
  </r>
  <r>
    <s v="CCAL"/>
    <s v="2025021987"/>
    <x v="0"/>
    <s v="ER0119BBW"/>
    <s v="E8837LZK"/>
    <d v="2025-03-21T00:00:00"/>
    <m/>
    <s v="3229"/>
    <x v="6"/>
    <s v="PA"/>
    <s v="S2"/>
    <m/>
    <d v="2025-03-21T00:00:00"/>
    <d v="1899-12-30T11:01:41"/>
    <d v="2025-03-21T00:00:00"/>
    <d v="1899-12-30T11:01:11"/>
    <d v="2025-03-21T00:00:00"/>
    <d v="1899-12-30T11:25:49"/>
    <x v="0"/>
    <s v="RFCPI"/>
    <s v="8045614643"/>
    <s v="FBO"/>
    <d v="1899-12-30T00:25:08"/>
    <d v="1899-12-30T00:24:38"/>
    <d v="1899-12-30T00:00:30"/>
    <s v="Granel"/>
    <s v="E001"/>
    <x v="2"/>
    <d v="1899-12-30T00:24:08"/>
    <d v="1899-12-30T00:24:38"/>
    <n v="11"/>
    <x v="20"/>
    <x v="4"/>
    <x v="2"/>
    <n v="0"/>
    <n v="0"/>
    <s v="OK"/>
    <s v="Granel"/>
    <x v="2"/>
    <n v="0"/>
    <s v="F. ALCONERA"/>
    <s v="A"/>
    <d v="1899-12-30T00:00:30"/>
    <d v="1899-12-30T00:00:30"/>
    <s v="OK"/>
    <m/>
    <m/>
    <d v="1899-12-30T00:00:00"/>
    <d v="1899-12-30T00:24:08"/>
    <n v="6"/>
    <n v="-3.4722222222000054E-4"/>
    <n v="24.13333333333436"/>
    <n v="11"/>
    <s v="Si"/>
  </r>
  <r>
    <s v="CCAL"/>
    <s v="2025022006"/>
    <x v="0"/>
    <s v="EL216377"/>
    <s v="EBL89XI"/>
    <d v="2025-03-21T00:00:00"/>
    <m/>
    <s v="3229"/>
    <x v="6"/>
    <s v="PA"/>
    <s v="S2"/>
    <m/>
    <d v="2025-03-21T00:00:00"/>
    <d v="1899-12-30T11:32:04"/>
    <d v="2025-03-21T00:00:00"/>
    <d v="1899-12-30T11:32:31"/>
    <d v="2025-03-21T00:00:00"/>
    <d v="1899-12-30T11:51:23"/>
    <x v="0"/>
    <s v="RFCPI"/>
    <s v="8045614644"/>
    <s v="FBO"/>
    <d v="1899-12-30T00:19:19"/>
    <d v="1899-12-30T00:18:52"/>
    <d v="1899-12-30T00:00:27"/>
    <s v="Granel"/>
    <s v="E001"/>
    <x v="1"/>
    <d v="1899-12-30T00:19:19"/>
    <d v="1899-12-30T00:18:52"/>
    <n v="11"/>
    <x v="20"/>
    <x v="4"/>
    <x v="2"/>
    <n v="0"/>
    <n v="0"/>
    <s v="OK"/>
    <s v="Granel"/>
    <x v="2"/>
    <n v="0"/>
    <s v="F. ALCONERA"/>
    <s v="A"/>
    <d v="1899-12-30T00:00:27"/>
    <d v="1899-12-30T00:00:27"/>
    <s v="OK"/>
    <m/>
    <m/>
    <d v="1899-12-30T00:00:00"/>
    <d v="1899-12-30T00:19:19"/>
    <n v="6"/>
    <d v="1899-12-30T00:00:27"/>
    <n v="19.316666666663956"/>
    <n v="11"/>
    <s v="Si"/>
  </r>
  <r>
    <s v="CCAL"/>
    <s v="2025022010"/>
    <x v="0"/>
    <s v="EC71140"/>
    <s v="EAV57RZ"/>
    <d v="2025-03-21T00:00:00"/>
    <m/>
    <s v="3228"/>
    <x v="3"/>
    <s v="PA"/>
    <s v="S4"/>
    <m/>
    <d v="2025-03-21T00:00:00"/>
    <d v="1899-12-30T11:44:05"/>
    <d v="2025-03-21T00:00:00"/>
    <d v="1899-12-30T11:44:07"/>
    <d v="2025-03-21T00:00:00"/>
    <d v="1899-12-30T12:12:25"/>
    <x v="0"/>
    <s v="RFCPI"/>
    <s v="8045614645"/>
    <s v="FBO"/>
    <d v="1899-12-30T00:28:20"/>
    <d v="1899-12-30T00:28:18"/>
    <d v="1899-12-30T00:00:02"/>
    <s v="Granel"/>
    <s v="E001"/>
    <x v="1"/>
    <d v="1899-12-30T00:28:20"/>
    <d v="1899-12-30T00:28:18"/>
    <n v="11"/>
    <x v="20"/>
    <x v="4"/>
    <x v="2"/>
    <n v="0"/>
    <n v="0"/>
    <s v="OK"/>
    <s v="Granel"/>
    <x v="2"/>
    <n v="0"/>
    <s v="F. ALCONERA"/>
    <s v="A"/>
    <d v="1899-12-30T00:00:02"/>
    <d v="1899-12-30T00:00:02"/>
    <s v="OK"/>
    <m/>
    <m/>
    <d v="1899-12-30T00:00:00"/>
    <d v="1899-12-30T00:28:20"/>
    <n v="6"/>
    <d v="1899-12-30T00:00:02"/>
    <n v="28.333333333339255"/>
    <n v="12"/>
    <s v="Si"/>
  </r>
  <r>
    <s v="CCAL"/>
    <s v="2025022019"/>
    <x v="0"/>
    <s v="EL216376"/>
    <s v="EBL89XI"/>
    <d v="2025-03-21T00:00:00"/>
    <m/>
    <s v="3229"/>
    <x v="6"/>
    <s v="PA"/>
    <s v="S2"/>
    <m/>
    <d v="2025-03-21T00:00:00"/>
    <d v="1899-12-30T12:14:51"/>
    <d v="2025-03-21T00:00:00"/>
    <d v="1899-12-30T12:15:10"/>
    <d v="2025-03-21T00:00:00"/>
    <d v="1899-12-30T12:35:42"/>
    <x v="0"/>
    <s v="RFCPI"/>
    <s v="8045614646"/>
    <s v="FBO"/>
    <d v="1899-12-30T00:20:51"/>
    <d v="1899-12-30T00:20:32"/>
    <d v="1899-12-30T00:00:19"/>
    <s v="Granel"/>
    <s v="E001"/>
    <x v="1"/>
    <d v="1899-12-30T00:20:51"/>
    <d v="1899-12-30T00:20:32"/>
    <n v="12"/>
    <x v="20"/>
    <x v="4"/>
    <x v="2"/>
    <n v="0"/>
    <n v="0"/>
    <s v="OK"/>
    <s v="Granel"/>
    <x v="2"/>
    <n v="0"/>
    <s v="F. ALCONERA"/>
    <s v="A"/>
    <d v="1899-12-30T00:00:19"/>
    <d v="1899-12-30T00:00:19"/>
    <s v="OK"/>
    <m/>
    <m/>
    <d v="1899-12-30T00:00:00"/>
    <d v="1899-12-30T00:20:51"/>
    <n v="6"/>
    <d v="1899-12-30T00:00:19"/>
    <n v="20.850000000004858"/>
    <n v="12"/>
    <s v="Si"/>
  </r>
  <r>
    <s v="CCAL"/>
    <s v="2025022046"/>
    <x v="0"/>
    <s v="ER4802BDK"/>
    <s v="E0795MNY"/>
    <d v="2025-03-21T00:00:00"/>
    <m/>
    <s v="3230"/>
    <x v="1"/>
    <s v="PA"/>
    <s v="PA"/>
    <m/>
    <d v="2025-03-21T00:00:00"/>
    <d v="1899-12-30T13:03:48"/>
    <d v="2025-03-21T00:00:00"/>
    <d v="1899-12-30T13:03:21"/>
    <d v="2025-03-21T00:00:00"/>
    <d v="1899-12-30T13:33:59"/>
    <x v="0"/>
    <s v="RFCPI"/>
    <s v="8045614647"/>
    <s v="FBO"/>
    <d v="1899-12-30T00:31:05"/>
    <d v="1899-12-30T00:30:38"/>
    <d v="1899-12-30T00:00:27"/>
    <s v="Ensacado"/>
    <s v="E002"/>
    <x v="2"/>
    <d v="1899-12-30T00:30:11"/>
    <d v="1899-12-30T00:30:38"/>
    <n v="13"/>
    <x v="20"/>
    <x v="4"/>
    <x v="1"/>
    <n v="0"/>
    <n v="0"/>
    <s v="OK"/>
    <s v="Ensacado"/>
    <x v="2"/>
    <n v="0"/>
    <s v="F. ALCONERA"/>
    <s v="A"/>
    <d v="1899-12-30T00:00:27"/>
    <d v="1899-12-30T00:00:27"/>
    <s v="OK"/>
    <m/>
    <m/>
    <d v="1899-12-30T00:00:00"/>
    <d v="1899-12-30T00:30:11"/>
    <n v="6"/>
    <n v="-3.1250000000004885E-4"/>
    <n v="30.183333333321478"/>
    <n v="13"/>
    <s v="Si"/>
  </r>
  <r>
    <s v="CCAL"/>
    <s v="2025022045"/>
    <x v="0"/>
    <s v="EL208131"/>
    <s v="EBL81IF"/>
    <d v="2025-03-21T00:00:00"/>
    <m/>
    <s v="3230"/>
    <x v="1"/>
    <s v="PA"/>
    <s v="PA"/>
    <m/>
    <d v="2025-03-21T00:00:00"/>
    <d v="1899-12-30T13:01:12"/>
    <d v="2025-03-21T00:00:00"/>
    <d v="1899-12-30T13:05:18"/>
    <d v="2025-03-21T00:00:00"/>
    <d v="1899-12-30T13:49:45"/>
    <x v="0"/>
    <s v="RFCPI"/>
    <s v="8045614648"/>
    <s v="FBO"/>
    <d v="1899-12-30T00:48:33"/>
    <d v="1899-12-30T00:44:27"/>
    <d v="1899-12-30T00:04:06"/>
    <s v="Ensacado"/>
    <s v="E002"/>
    <x v="1"/>
    <d v="1899-12-30T00:48:33"/>
    <d v="1899-12-30T00:44:27"/>
    <n v="13"/>
    <x v="20"/>
    <x v="4"/>
    <x v="1"/>
    <n v="0"/>
    <n v="0"/>
    <s v="OK"/>
    <s v="Ensacado"/>
    <x v="2"/>
    <n v="0"/>
    <s v="F. ALCONERA"/>
    <s v="B"/>
    <d v="1899-12-30T00:04:06"/>
    <d v="1899-12-30T00:04:06"/>
    <s v="OK"/>
    <m/>
    <m/>
    <d v="1899-12-30T00:00:00"/>
    <d v="1899-12-30T00:48:33"/>
    <n v="6"/>
    <d v="1899-12-30T00:04:06"/>
    <n v="48.550000000003273"/>
    <n v="13"/>
    <s v="No"/>
  </r>
  <r>
    <s v="CCAL"/>
    <s v="2025022056"/>
    <x v="0"/>
    <s v="EP107789"/>
    <s v="EBH54RL"/>
    <d v="2025-03-21T00:00:00"/>
    <m/>
    <s v="3229"/>
    <x v="6"/>
    <s v="PA"/>
    <s v="S2"/>
    <m/>
    <d v="2025-03-21T00:00:00"/>
    <d v="1899-12-30T13:28:00"/>
    <d v="2025-03-21T00:00:00"/>
    <d v="1899-12-30T13:28:47"/>
    <d v="2025-03-21T00:00:00"/>
    <d v="1899-12-30T14:00:04"/>
    <x v="0"/>
    <s v="RFCPI"/>
    <s v="8045614649"/>
    <s v="FBO"/>
    <d v="1899-12-30T00:32:04"/>
    <d v="1899-12-30T00:31:17"/>
    <d v="1899-12-30T00:00:47"/>
    <s v="Granel"/>
    <s v="E001"/>
    <x v="1"/>
    <d v="1899-12-30T00:32:04"/>
    <d v="1899-12-30T00:31:17"/>
    <n v="13"/>
    <x v="20"/>
    <x v="4"/>
    <x v="2"/>
    <n v="0"/>
    <n v="0"/>
    <s v="OK"/>
    <s v="Granel"/>
    <x v="2"/>
    <n v="0"/>
    <s v="F. ALCONERA"/>
    <s v="A"/>
    <d v="1899-12-30T00:00:47"/>
    <d v="1899-12-30T00:00:47"/>
    <s v="OK"/>
    <m/>
    <m/>
    <d v="1899-12-30T00:00:00"/>
    <d v="1899-12-30T00:32:04"/>
    <n v="6"/>
    <d v="1899-12-30T00:00:47"/>
    <n v="32.066666666668745"/>
    <n v="14"/>
    <s v="Si"/>
  </r>
  <r>
    <s v="CCAL"/>
    <s v="2025022088"/>
    <x v="0"/>
    <s v="ER3896BDF"/>
    <s v="E9661LVG"/>
    <d v="2025-03-21T00:00:00"/>
    <m/>
    <s v="3230"/>
    <x v="1"/>
    <s v="PA"/>
    <s v="PA"/>
    <m/>
    <d v="2025-03-21T00:00:00"/>
    <d v="1899-12-30T14:38:59"/>
    <d v="2025-03-21T00:00:00"/>
    <d v="1899-12-30T14:38:31"/>
    <d v="2025-03-21T00:00:00"/>
    <d v="1899-12-30T15:18:36"/>
    <x v="0"/>
    <s v="RFCPI"/>
    <s v="8045614650"/>
    <s v="FBO"/>
    <d v="1899-12-30T00:40:33"/>
    <d v="1899-12-30T00:40:05"/>
    <d v="1899-12-30T00:00:28"/>
    <s v="Ensacado"/>
    <s v="E002"/>
    <x v="2"/>
    <d v="1899-12-30T00:39:37"/>
    <d v="1899-12-30T00:40:05"/>
    <n v="14"/>
    <x v="20"/>
    <x v="4"/>
    <x v="1"/>
    <n v="0"/>
    <n v="0"/>
    <s v="OK"/>
    <s v="Ensacado"/>
    <x v="2"/>
    <n v="0"/>
    <s v="F. ALCONERA"/>
    <s v="A"/>
    <d v="1899-12-30T00:00:28"/>
    <d v="1899-12-30T00:00:28"/>
    <s v="OK"/>
    <m/>
    <m/>
    <d v="1899-12-30T00:00:00"/>
    <d v="1899-12-30T00:39:37"/>
    <n v="6"/>
    <n v="-3.240740740699799E-4"/>
    <n v="39.616666666675201"/>
    <n v="15"/>
    <s v="Si"/>
  </r>
  <r>
    <s v="CCAL"/>
    <s v="2025022116"/>
    <x v="0"/>
    <s v="EC71960"/>
    <s v="E07RF64"/>
    <d v="2025-03-21T00:00:00"/>
    <m/>
    <s v="3229"/>
    <x v="6"/>
    <s v="PA"/>
    <s v="S2"/>
    <m/>
    <d v="2025-03-21T00:00:00"/>
    <d v="1899-12-30T17:38:52"/>
    <d v="2025-03-21T00:00:00"/>
    <d v="1899-12-30T17:38:45"/>
    <d v="2025-03-21T00:00:00"/>
    <d v="1899-12-30T18:15:01"/>
    <x v="0"/>
    <s v="RFCPI"/>
    <s v="8045614651"/>
    <s v="FBO"/>
    <d v="1899-12-30T00:36:23"/>
    <d v="1899-12-30T00:36:16"/>
    <d v="1899-12-30T00:00:07"/>
    <s v="Granel"/>
    <s v="E001"/>
    <x v="1"/>
    <d v="1899-12-30T00:36:09"/>
    <d v="1899-12-30T00:36:16"/>
    <n v="17"/>
    <x v="20"/>
    <x v="4"/>
    <x v="2"/>
    <n v="0"/>
    <n v="0"/>
    <s v="OK"/>
    <s v="Granel"/>
    <x v="2"/>
    <n v="0"/>
    <s v="F. ALCONERA"/>
    <s v="A"/>
    <d v="1899-12-30T00:00:07"/>
    <d v="1899-12-30T00:00:07"/>
    <s v="OK"/>
    <m/>
    <m/>
    <d v="1899-12-30T00:00:00"/>
    <d v="1899-12-30T00:36:09"/>
    <n v="6"/>
    <n v="-8.1018518509945459E-5"/>
    <n v="36.150000000004852"/>
    <n v="18"/>
    <s v="Si"/>
  </r>
  <r>
    <s v="CCAL"/>
    <s v="2025022118"/>
    <x v="0"/>
    <s v="ELE4429"/>
    <s v="EBG74IH"/>
    <d v="2025-03-21T00:00:00"/>
    <m/>
    <s v="3228"/>
    <x v="3"/>
    <s v="PA"/>
    <s v="S4"/>
    <m/>
    <d v="2025-03-21T00:00:00"/>
    <d v="1899-12-30T20:04:21"/>
    <d v="2025-03-21T00:00:00"/>
    <d v="1899-12-30T20:04:27"/>
    <d v="2025-03-21T00:00:00"/>
    <d v="1899-12-30T20:33:44"/>
    <x v="0"/>
    <s v="RFCPI"/>
    <s v="8045614652"/>
    <s v="FBO"/>
    <d v="1899-12-30T00:29:23"/>
    <d v="1899-12-30T00:29:17"/>
    <d v="1899-12-30T00:00:06"/>
    <s v="Granel"/>
    <s v="E001"/>
    <x v="1"/>
    <d v="1899-12-30T00:29:23"/>
    <d v="1899-12-30T00:29:17"/>
    <n v="20"/>
    <x v="20"/>
    <x v="4"/>
    <x v="2"/>
    <n v="0"/>
    <n v="0"/>
    <s v="OK"/>
    <s v="Granel"/>
    <x v="2"/>
    <n v="0"/>
    <s v="F. ALCONERA"/>
    <s v="A"/>
    <d v="1899-12-30T00:00:06"/>
    <d v="1899-12-30T00:00:06"/>
    <s v="OK"/>
    <m/>
    <m/>
    <d v="1899-12-30T00:00:00"/>
    <d v="1899-12-30T00:29:23"/>
    <n v="6"/>
    <d v="1899-12-30T00:00:06"/>
    <n v="29.383333333329666"/>
    <n v="20"/>
    <s v="Si"/>
  </r>
  <r>
    <s v="CCAL"/>
    <s v="2025022120"/>
    <x v="0"/>
    <s v="EAV37602"/>
    <s v="EBA70ND"/>
    <d v="2025-03-21T00:00:00"/>
    <m/>
    <s v="3229"/>
    <x v="6"/>
    <s v="PA"/>
    <s v="S2"/>
    <m/>
    <d v="2025-03-21T00:00:00"/>
    <d v="1899-12-30T20:36:14"/>
    <d v="2025-03-21T00:00:00"/>
    <d v="1899-12-30T20:36:21"/>
    <d v="2025-03-21T00:00:00"/>
    <d v="1899-12-30T21:02:13"/>
    <x v="0"/>
    <s v="RFCPI"/>
    <s v="8045614653"/>
    <s v="FBO"/>
    <d v="1899-12-30T00:25:59"/>
    <d v="1899-12-30T00:25:52"/>
    <d v="1899-12-30T00:00:07"/>
    <s v="Granel"/>
    <s v="E001"/>
    <x v="1"/>
    <d v="1899-12-30T00:25:59"/>
    <d v="1899-12-30T00:25:52"/>
    <n v="20"/>
    <x v="20"/>
    <x v="4"/>
    <x v="2"/>
    <n v="0"/>
    <n v="0"/>
    <s v="OK"/>
    <s v="Granel"/>
    <x v="2"/>
    <n v="0"/>
    <s v="F. ALCONERA"/>
    <s v="A"/>
    <d v="1899-12-30T00:00:07"/>
    <d v="1899-12-30T00:00:07"/>
    <s v="OK"/>
    <m/>
    <m/>
    <d v="1899-12-30T00:00:00"/>
    <d v="1899-12-30T00:25:59"/>
    <n v="6"/>
    <d v="1899-12-30T00:00:07"/>
    <n v="25.983333333331053"/>
    <n v="21"/>
    <s v="Si"/>
  </r>
  <r>
    <s v="CCAL"/>
    <s v="2025022121"/>
    <x v="0"/>
    <s v="EVI14789"/>
    <s v="EAJ17DG"/>
    <d v="2025-03-21T00:00:00"/>
    <m/>
    <s v="3229"/>
    <x v="6"/>
    <s v="PA"/>
    <s v="S2"/>
    <m/>
    <d v="2025-03-21T00:00:00"/>
    <d v="1899-12-30T20:52:30"/>
    <d v="2025-03-21T00:00:00"/>
    <d v="1899-12-30T20:52:27"/>
    <d v="2025-03-21T00:00:00"/>
    <d v="1899-12-30T21:18:50"/>
    <x v="0"/>
    <s v="RFCPI"/>
    <s v="8045614654"/>
    <s v="FBO"/>
    <d v="1899-12-30T00:26:26"/>
    <d v="1899-12-30T00:26:23"/>
    <d v="1899-12-30T00:00:03"/>
    <s v="Granel"/>
    <s v="E001"/>
    <x v="1"/>
    <d v="1899-12-30T00:26:20"/>
    <d v="1899-12-30T00:26:23"/>
    <n v="20"/>
    <x v="20"/>
    <x v="4"/>
    <x v="2"/>
    <n v="0"/>
    <n v="0"/>
    <s v="OK"/>
    <s v="Granel"/>
    <x v="2"/>
    <n v="0"/>
    <s v="F. ALCONERA"/>
    <s v="A"/>
    <d v="1899-12-30T00:00:03"/>
    <d v="1899-12-30T00:00:03"/>
    <s v="OK"/>
    <m/>
    <m/>
    <d v="1899-12-30T00:00:00"/>
    <d v="1899-12-30T00:26:20"/>
    <n v="6"/>
    <n v="-3.4722222229999211E-5"/>
    <n v="26.333333333323274"/>
    <n v="21"/>
    <s v="Si"/>
  </r>
  <r>
    <s v="CCAL"/>
    <s v="2025015091"/>
    <x v="0"/>
    <s v="ER5453BDJ"/>
    <s v="E7422MNG"/>
    <d v="2025-02-25T00:00:00"/>
    <m/>
    <s v="3230"/>
    <x v="1"/>
    <s v="PA"/>
    <s v="PA"/>
    <m/>
    <d v="2025-02-25T00:00:00"/>
    <d v="1899-12-30T14:35:58"/>
    <d v="2025-02-25T00:00:00"/>
    <d v="1899-12-30T14:36:08"/>
    <d v="2025-02-25T00:00:00"/>
    <d v="1899-12-30T15:16:07"/>
    <x v="0"/>
    <s v="RFCPI"/>
    <s v="8800000092"/>
    <s v="FBO"/>
    <d v="1899-12-30T00:40:09"/>
    <d v="1899-12-30T00:39:59"/>
    <d v="1899-12-30T00:00:10"/>
    <s v="Ensacado"/>
    <s v="E002"/>
    <x v="2"/>
    <d v="1899-12-30T00:40:09"/>
    <d v="1899-12-30T00:39:59"/>
    <n v="14"/>
    <x v="2"/>
    <x v="1"/>
    <x v="1"/>
    <n v="0"/>
    <n v="0"/>
    <s v="OK"/>
    <s v="Ensacado"/>
    <x v="1"/>
    <n v="0"/>
    <s v="F. ALCONERA"/>
    <s v="A"/>
    <d v="1899-12-30T00:00:10"/>
    <d v="1899-12-30T00:00:10"/>
    <s v="OK"/>
    <m/>
    <m/>
    <d v="1899-12-30T00:00:00"/>
    <d v="1899-12-30T00:40:09"/>
    <n v="3"/>
    <d v="1899-12-30T00:00:10"/>
    <n v="40.149999999993646"/>
    <n v="15"/>
    <s v="Si"/>
  </r>
  <r>
    <s v="CCAL"/>
    <s v="2025015471"/>
    <x v="0"/>
    <s v="ER4185BDD"/>
    <s v="E7317MWT"/>
    <d v="2025-02-26T00:00:00"/>
    <m/>
    <s v="3230"/>
    <x v="1"/>
    <s v="PA"/>
    <s v="PA"/>
    <m/>
    <d v="2025-02-26T00:00:00"/>
    <d v="1899-12-30T13:35:14"/>
    <d v="2025-02-26T00:00:00"/>
    <d v="1899-12-30T13:35:26"/>
    <d v="2025-02-26T00:00:00"/>
    <d v="1899-12-30T14:31:25"/>
    <x v="0"/>
    <s v="RFCPI"/>
    <s v="8800000093"/>
    <s v="FBO"/>
    <d v="1899-12-30T00:56:11"/>
    <d v="1899-12-30T00:55:59"/>
    <d v="1899-12-30T00:00:12"/>
    <s v="Ensacado"/>
    <s v="E002"/>
    <x v="2"/>
    <d v="1899-12-30T00:56:11"/>
    <d v="1899-12-30T00:55:59"/>
    <n v="13"/>
    <x v="3"/>
    <x v="1"/>
    <x v="1"/>
    <n v="0"/>
    <n v="0"/>
    <s v="OK"/>
    <s v="Ensacado"/>
    <x v="1"/>
    <n v="0"/>
    <s v="F. ALCONERA"/>
    <s v="B"/>
    <d v="1899-12-30T00:00:12"/>
    <d v="1899-12-30T00:00:12"/>
    <s v="OK"/>
    <m/>
    <m/>
    <d v="1899-12-30T00:00:00"/>
    <d v="1899-12-30T00:56:11"/>
    <n v="4"/>
    <d v="1899-12-30T00:00:12"/>
    <n v="56.1833333333281"/>
    <n v="14"/>
    <s v="No"/>
  </r>
  <r>
    <s v="CCAL"/>
    <s v="2025018130"/>
    <x v="0"/>
    <s v="ER4517BCY"/>
    <s v="E2316HYF"/>
    <d v="2025-03-07T00:00:00"/>
    <m/>
    <s v="3230"/>
    <x v="1"/>
    <s v="PA"/>
    <s v="PA"/>
    <m/>
    <d v="2025-03-07T00:00:00"/>
    <d v="1899-12-30T12:24:28"/>
    <d v="2025-03-07T00:00:00"/>
    <d v="1899-12-30T12:24:44"/>
    <d v="2025-03-07T00:00:00"/>
    <d v="1899-12-30T13:02:04"/>
    <x v="0"/>
    <s v="RFCPI"/>
    <s v="8800000097"/>
    <s v="EXW"/>
    <d v="1899-12-30T00:37:36"/>
    <d v="1899-12-30T00:37:20"/>
    <d v="1899-12-30T00:00:16"/>
    <s v="Ensacado"/>
    <s v="E002"/>
    <x v="1"/>
    <d v="1899-12-30T00:37:36"/>
    <d v="1899-12-30T00:37:20"/>
    <n v="12"/>
    <x v="10"/>
    <x v="2"/>
    <x v="1"/>
    <n v="0"/>
    <n v="0"/>
    <s v="OK"/>
    <s v="Ensacado"/>
    <x v="2"/>
    <n v="0"/>
    <s v="F. ALCONERA"/>
    <s v="A"/>
    <d v="1899-12-30T00:00:16"/>
    <d v="1899-12-30T00:00:16"/>
    <s v="OK"/>
    <m/>
    <m/>
    <d v="1899-12-30T00:00:00"/>
    <d v="1899-12-30T00:37:36"/>
    <n v="6"/>
    <d v="1899-12-30T00:00:16"/>
    <n v="37.59999999999836"/>
    <n v="13"/>
    <s v="Si"/>
  </r>
  <r>
    <s v="CCAL"/>
    <s v="2025020030"/>
    <x v="0"/>
    <s v="ER7744BBK"/>
    <s v="E8449KSW"/>
    <d v="2025-03-14T00:00:00"/>
    <m/>
    <s v="3230"/>
    <x v="1"/>
    <s v="PA"/>
    <s v="PA"/>
    <m/>
    <d v="2025-03-14T00:00:00"/>
    <d v="1899-12-30T12:47:12"/>
    <d v="2025-03-14T00:00:00"/>
    <d v="1899-12-30T12:47:17"/>
    <d v="2025-03-14T00:00:00"/>
    <d v="1899-12-30T13:31:26"/>
    <x v="0"/>
    <s v="RFCPI"/>
    <s v="8800000113"/>
    <s v="EXW"/>
    <d v="1899-12-30T00:44:14"/>
    <d v="1899-12-30T00:44:09"/>
    <d v="1899-12-30T00:00:05"/>
    <s v="Ensacado"/>
    <s v="E002"/>
    <x v="1"/>
    <d v="1899-12-30T00:44:14"/>
    <d v="1899-12-30T00:44:09"/>
    <n v="12"/>
    <x v="15"/>
    <x v="3"/>
    <x v="1"/>
    <n v="0"/>
    <n v="0"/>
    <s v="OK"/>
    <s v="Ensacado"/>
    <x v="2"/>
    <n v="0"/>
    <s v="F. ALCONERA"/>
    <s v="A"/>
    <d v="1899-12-30T00:00:05"/>
    <d v="1899-12-30T00:00:05"/>
    <s v="OK"/>
    <m/>
    <m/>
    <d v="1899-12-30T00:00:00"/>
    <d v="1899-12-30T00:44:14"/>
    <n v="6"/>
    <d v="1899-12-30T00:00:05"/>
    <n v="44.23333333332959"/>
    <n v="13"/>
    <s v="Si"/>
  </r>
  <r>
    <s v="CCAL"/>
    <s v="2025021083"/>
    <x v="0"/>
    <s v="EVI11002"/>
    <s v="E00PV24"/>
    <d v="2025-03-18T00:00:00"/>
    <m/>
    <s v="3230"/>
    <x v="1"/>
    <s v="PA"/>
    <m/>
    <m/>
    <d v="2025-03-18T00:00:00"/>
    <d v="1899-12-30T17:25:14"/>
    <d v="2025-03-18T00:00:00"/>
    <d v="1899-12-30T19:39:13"/>
    <d v="2025-03-18T00:00:00"/>
    <d v="1899-12-30T19:45:56"/>
    <x v="40"/>
    <s v="E_JGARCIAGA"/>
    <s v="8800000115"/>
    <s v="EXW"/>
    <d v="1899-12-30T02:20:42"/>
    <d v="1899-12-30T00:06:43"/>
    <d v="1899-12-30T02:13:59"/>
    <s v="Ensacado"/>
    <s v="E002"/>
    <x v="1"/>
    <d v="1899-12-30T02:20:42"/>
    <d v="1899-12-30T00:06:43"/>
    <n v="17"/>
    <x v="17"/>
    <x v="4"/>
    <x v="1"/>
    <n v="0"/>
    <n v="0"/>
    <s v="OK"/>
    <s v="Ensacado"/>
    <x v="2"/>
    <n v="0"/>
    <s v="F. ALCONERA"/>
    <s v="C"/>
    <d v="1899-12-30T02:13:59"/>
    <d v="1899-12-30T01:15:59"/>
    <s v="OK"/>
    <m/>
    <m/>
    <d v="1899-12-30T00:00:00"/>
    <d v="1899-12-30T02:20:42"/>
    <n v="3"/>
    <d v="1899-12-30T02:13:59"/>
    <n v="140.6999999999953"/>
    <n v="19"/>
    <s v="No"/>
  </r>
  <r>
    <s v="CCAL"/>
    <s v="2025021089"/>
    <x v="0"/>
    <s v="EL136328"/>
    <s v="E93SB86"/>
    <d v="2025-03-18T00:00:00"/>
    <m/>
    <s v="3230"/>
    <x v="1"/>
    <s v="PA"/>
    <m/>
    <m/>
    <d v="2025-03-18T00:00:00"/>
    <d v="1899-12-30T17:37:57"/>
    <d v="2025-03-18T00:00:00"/>
    <d v="1899-12-30T19:40:05"/>
    <d v="2025-03-18T00:00:00"/>
    <d v="1899-12-30T19:50:02"/>
    <x v="40"/>
    <s v="E_JGARCIAGA"/>
    <s v="8800000116"/>
    <s v="EXW"/>
    <d v="1899-12-30T02:12:05"/>
    <d v="1899-12-30T00:09:57"/>
    <d v="1899-12-30T02:02:08"/>
    <s v="Ensacado"/>
    <s v="E002"/>
    <x v="1"/>
    <d v="1899-12-30T02:12:05"/>
    <d v="1899-12-30T00:09:57"/>
    <n v="17"/>
    <x v="17"/>
    <x v="4"/>
    <x v="1"/>
    <n v="0"/>
    <n v="0"/>
    <s v="OK"/>
    <s v="Ensacado"/>
    <x v="2"/>
    <n v="0"/>
    <s v="F. ALCONERA"/>
    <s v="C"/>
    <d v="1899-12-30T02:02:08"/>
    <d v="1899-12-30T01:04:08"/>
    <s v="OK"/>
    <m/>
    <m/>
    <d v="1899-12-30T00:00:00"/>
    <d v="1899-12-30T02:12:05"/>
    <n v="3"/>
    <d v="1899-12-30T02:02:08"/>
    <n v="132.08333333333755"/>
    <n v="19"/>
    <s v="No"/>
  </r>
  <r>
    <s v="CCAL"/>
    <s v="2025021110"/>
    <x v="0"/>
    <s v="ELE4655"/>
    <s v="EBA72OG"/>
    <d v="2025-03-18T00:00:00"/>
    <m/>
    <s v="3229"/>
    <x v="6"/>
    <s v="PA"/>
    <s v="S2"/>
    <m/>
    <d v="2025-03-18T00:00:00"/>
    <d v="1899-12-30T19:30:44"/>
    <d v="2025-03-18T00:00:00"/>
    <d v="1899-12-30T19:35:28"/>
    <d v="2025-03-18T00:00:00"/>
    <d v="1899-12-30T20:01:36"/>
    <x v="0"/>
    <s v="RFCPI"/>
    <s v="8800000118"/>
    <s v="EXW"/>
    <d v="1899-12-30T00:30:52"/>
    <d v="1899-12-30T00:26:08"/>
    <d v="1899-12-30T00:04:44"/>
    <s v="Granel"/>
    <s v="E001"/>
    <x v="1"/>
    <d v="1899-12-30T00:30:52"/>
    <d v="1899-12-30T00:26:08"/>
    <n v="19"/>
    <x v="17"/>
    <x v="4"/>
    <x v="2"/>
    <n v="0"/>
    <n v="0"/>
    <s v="OK"/>
    <s v="Granel"/>
    <x v="2"/>
    <n v="0"/>
    <s v="F. ALCONERA"/>
    <s v="A"/>
    <d v="1899-12-30T00:04:44"/>
    <d v="1899-12-30T00:04:44"/>
    <s v="OK"/>
    <m/>
    <m/>
    <d v="1899-12-30T00:00:00"/>
    <d v="1899-12-30T00:30:52"/>
    <n v="3"/>
    <d v="1899-12-30T00:04:44"/>
    <n v="30.866666666659128"/>
    <n v="20"/>
    <s v="Si"/>
  </r>
  <r>
    <s v="CCAL"/>
    <s v="2025021127"/>
    <x v="0"/>
    <s v="ELE4663"/>
    <s v="EAR70XV"/>
    <d v="2025-03-18T00:00:00"/>
    <m/>
    <s v="3229"/>
    <x v="6"/>
    <s v="PA"/>
    <s v="S2"/>
    <m/>
    <d v="2025-03-18T00:00:00"/>
    <d v="1899-12-30T19:47:48"/>
    <d v="2025-03-18T00:00:00"/>
    <d v="1899-12-30T20:01:16"/>
    <d v="2025-03-18T00:00:00"/>
    <d v="1899-12-30T20:26:41"/>
    <x v="0"/>
    <s v="RFCPI"/>
    <s v="8800000119"/>
    <s v="EXW"/>
    <d v="1899-12-30T00:38:53"/>
    <d v="1899-12-30T00:25:25"/>
    <d v="1899-12-30T00:13:28"/>
    <s v="Granel"/>
    <s v="E001"/>
    <x v="1"/>
    <d v="1899-12-30T00:38:53"/>
    <d v="1899-12-30T00:25:25"/>
    <n v="19"/>
    <x v="17"/>
    <x v="4"/>
    <x v="2"/>
    <n v="0"/>
    <n v="0"/>
    <s v="OK"/>
    <s v="Granel"/>
    <x v="2"/>
    <n v="0"/>
    <s v="F. ALCONERA"/>
    <s v="A"/>
    <d v="1899-12-30T00:13:28"/>
    <d v="1899-12-30T00:13:28"/>
    <s v="OK"/>
    <m/>
    <m/>
    <d v="1899-12-30T00:00:00"/>
    <d v="1899-12-30T00:38:53"/>
    <n v="3"/>
    <d v="1899-12-30T00:13:28"/>
    <n v="38.883333333340744"/>
    <n v="20"/>
    <s v="Si"/>
  </r>
  <r>
    <s v="CCAL"/>
    <s v="2025021131"/>
    <x v="0"/>
    <s v="EGD4140"/>
    <s v="E40ZB67"/>
    <d v="2025-03-18T00:00:00"/>
    <m/>
    <s v="3229"/>
    <x v="6"/>
    <s v="PA"/>
    <s v="S2"/>
    <m/>
    <d v="2025-03-18T00:00:00"/>
    <d v="1899-12-30T19:55:49"/>
    <d v="2025-03-18T00:00:00"/>
    <d v="1899-12-30T20:02:23"/>
    <d v="2025-03-18T00:00:00"/>
    <d v="1899-12-30T20:42:27"/>
    <x v="0"/>
    <s v="RFCPI"/>
    <s v="8800000120"/>
    <s v="EXW"/>
    <d v="1899-12-30T00:46:38"/>
    <d v="1899-12-30T00:40:04"/>
    <d v="1899-12-30T00:06:34"/>
    <s v="Granel"/>
    <s v="E001"/>
    <x v="1"/>
    <d v="1899-12-30T00:46:38"/>
    <d v="1899-12-30T00:40:04"/>
    <n v="19"/>
    <x v="17"/>
    <x v="4"/>
    <x v="2"/>
    <n v="0"/>
    <n v="0"/>
    <s v="OK"/>
    <s v="Granel"/>
    <x v="2"/>
    <n v="0"/>
    <s v="F. ALCONERA"/>
    <s v="B"/>
    <d v="1899-12-30T00:06:34"/>
    <d v="1899-12-30T00:06:34"/>
    <s v="OK"/>
    <m/>
    <m/>
    <d v="1899-12-30T00:00:00"/>
    <d v="1899-12-30T00:46:38"/>
    <n v="3"/>
    <d v="1899-12-30T00:06:34"/>
    <n v="46.633333333334441"/>
    <n v="20"/>
    <s v="No"/>
  </r>
  <r>
    <s v="CCAL"/>
    <s v="2025021132"/>
    <x v="0"/>
    <s v="EL216376"/>
    <s v="EBL89XI"/>
    <d v="2025-03-18T00:00:00"/>
    <m/>
    <s v="3229"/>
    <x v="6"/>
    <s v="PA"/>
    <s v="S2"/>
    <m/>
    <d v="2025-03-18T00:00:00"/>
    <d v="1899-12-30T20:03:53"/>
    <d v="2025-03-18T00:00:00"/>
    <d v="1899-12-30T20:14:18"/>
    <d v="2025-03-18T00:00:00"/>
    <d v="1899-12-30T20:58:55"/>
    <x v="0"/>
    <s v="RFCPI"/>
    <s v="8800000122"/>
    <s v="EXW"/>
    <d v="1899-12-30T00:55:02"/>
    <d v="1899-12-30T00:44:37"/>
    <d v="1899-12-30T00:10:25"/>
    <s v="Granel"/>
    <s v="E001"/>
    <x v="1"/>
    <d v="1899-12-30T00:55:02"/>
    <d v="1899-12-30T00:44:37"/>
    <n v="20"/>
    <x v="17"/>
    <x v="4"/>
    <x v="2"/>
    <n v="0"/>
    <n v="0"/>
    <s v="OK"/>
    <s v="Granel"/>
    <x v="2"/>
    <n v="0"/>
    <s v="F. ALCONERA"/>
    <s v="B"/>
    <d v="1899-12-30T00:10:25"/>
    <d v="1899-12-30T00:10:25"/>
    <s v="OK"/>
    <m/>
    <m/>
    <d v="1899-12-30T00:00:00"/>
    <d v="1899-12-30T00:55:02"/>
    <n v="3"/>
    <d v="1899-12-30T00:10:25"/>
    <n v="55.033333333344068"/>
    <n v="20"/>
    <s v="No"/>
  </r>
  <r>
    <s v="CCAL"/>
    <s v="2025021098"/>
    <x v="0"/>
    <s v="EL216377"/>
    <s v="EBL89XI"/>
    <d v="2025-03-18T00:00:00"/>
    <m/>
    <s v="3229"/>
    <x v="6"/>
    <s v="PA"/>
    <s v="PA"/>
    <m/>
    <d v="2025-03-18T00:00:00"/>
    <d v="1899-12-30T17:59:00"/>
    <d v="2025-03-18T00:00:00"/>
    <d v="1899-12-30T19:38:39"/>
    <d v="2025-03-18T00:00:00"/>
    <d v="1899-12-30T21:05:38"/>
    <x v="41"/>
    <s v="E_JGARCIAGA"/>
    <s v="8800000123"/>
    <s v="EXW"/>
    <d v="1899-12-30T03:06:38"/>
    <d v="1899-12-30T01:26:59"/>
    <d v="1899-12-30T01:39:39"/>
    <s v="Granel"/>
    <s v="E001"/>
    <x v="1"/>
    <d v="1899-12-30T03:06:38"/>
    <d v="1899-12-30T01:26:59"/>
    <n v="17"/>
    <x v="17"/>
    <x v="4"/>
    <x v="2"/>
    <n v="0"/>
    <n v="0"/>
    <s v="OK"/>
    <s v="Granel"/>
    <x v="2"/>
    <n v="0"/>
    <s v="F. ALCONERA"/>
    <s v="C"/>
    <d v="1899-12-30T01:39:39"/>
    <d v="1899-12-30T00:41:39"/>
    <s v="OK"/>
    <m/>
    <m/>
    <d v="1899-12-30T00:00:00"/>
    <d v="1899-12-30T03:06:38"/>
    <n v="3"/>
    <d v="1899-12-30T01:39:39"/>
    <n v="186.63333333333122"/>
    <n v="21"/>
    <s v="No"/>
  </r>
  <r>
    <s v="CCAL"/>
    <s v="2025021136"/>
    <x v="0"/>
    <s v="E14277"/>
    <s v="EBJ45NZ"/>
    <d v="2025-03-18T00:00:00"/>
    <m/>
    <s v="3228"/>
    <x v="3"/>
    <s v="PA"/>
    <s v="S4"/>
    <m/>
    <d v="2025-03-18T00:00:00"/>
    <d v="1899-12-30T20:28:50"/>
    <d v="2025-03-18T00:00:00"/>
    <d v="1899-12-30T20:35:33"/>
    <d v="2025-03-18T00:00:00"/>
    <d v="1899-12-30T21:15:56"/>
    <x v="0"/>
    <s v="RFCPI"/>
    <s v="8800000124"/>
    <s v="EXW"/>
    <d v="1899-12-30T00:47:06"/>
    <d v="1899-12-30T00:40:23"/>
    <d v="1899-12-30T00:06:43"/>
    <s v="Granel"/>
    <s v="E001"/>
    <x v="1"/>
    <d v="1899-12-30T00:47:06"/>
    <d v="1899-12-30T00:40:23"/>
    <n v="20"/>
    <x v="17"/>
    <x v="4"/>
    <x v="2"/>
    <n v="0"/>
    <n v="0"/>
    <s v="OK"/>
    <s v="Granel"/>
    <x v="2"/>
    <n v="0"/>
    <s v="F. ALCONERA"/>
    <s v="B"/>
    <d v="1899-12-30T00:06:43"/>
    <d v="1899-12-30T00:06:43"/>
    <s v="OK"/>
    <m/>
    <m/>
    <d v="1899-12-30T00:00:00"/>
    <d v="1899-12-30T00:47:06"/>
    <n v="3"/>
    <d v="1899-12-30T00:06:43"/>
    <n v="47.099999999995212"/>
    <n v="21"/>
    <s v="No"/>
  </r>
  <r>
    <s v="CCTF"/>
    <s v="2025002348"/>
    <x v="0"/>
    <s v="EP01035R"/>
    <s v="E5050MHX"/>
    <d v="2025-02-24T00:00:00"/>
    <m/>
    <s v="3126"/>
    <x v="17"/>
    <s v="S1D"/>
    <s v="S1D"/>
    <m/>
    <d v="2025-02-24T00:00:00"/>
    <d v="1899-12-30T06:04:16"/>
    <d v="2025-02-24T00:00:00"/>
    <d v="1899-12-30T06:00:28"/>
    <d v="2025-02-24T00:00:00"/>
    <d v="1899-12-30T06:26:43"/>
    <x v="0"/>
    <s v="RFCPI"/>
    <s v="507103713"/>
    <s v="EXW"/>
    <d v="1899-12-30T00:30:03"/>
    <d v="1899-12-30T00:26:15"/>
    <d v="1899-12-30T00:03:48"/>
    <s v="Granel"/>
    <s v="E001"/>
    <x v="1"/>
    <d v="1899-12-30T00:22:27"/>
    <d v="1899-12-30T00:26:15"/>
    <n v="6"/>
    <x v="1"/>
    <x v="1"/>
    <x v="2"/>
    <n v="0"/>
    <n v="0"/>
    <s v="OK"/>
    <s v="Granel"/>
    <x v="1"/>
    <n v="0"/>
    <s v="M. TENERIFE"/>
    <s v="A"/>
    <d v="1899-12-30T00:03:48"/>
    <d v="1899-12-30T00:03:48"/>
    <s v="OK"/>
    <m/>
    <m/>
    <d v="1899-12-30T00:00:00"/>
    <d v="1899-12-30T00:22:27"/>
    <n v="2"/>
    <n v="-2.638888888890023E-3"/>
    <n v="22.45000000000319"/>
    <n v="6"/>
    <s v="Si"/>
  </r>
  <r>
    <s v="CCTF"/>
    <s v="2025002349"/>
    <x v="0"/>
    <s v="ER8173BDN"/>
    <s v="E5866LGS"/>
    <d v="2025-02-24T00:00:00"/>
    <m/>
    <s v="3208"/>
    <x v="18"/>
    <s v="PA"/>
    <s v="PA"/>
    <m/>
    <d v="2025-02-24T00:00:00"/>
    <d v="1899-12-30T06:11:10"/>
    <d v="2025-02-24T00:00:00"/>
    <d v="1899-12-30T06:07:55"/>
    <d v="2025-02-24T00:00:00"/>
    <d v="1899-12-30T06:30:11"/>
    <x v="0"/>
    <s v="RFCPI"/>
    <s v="507103714"/>
    <s v="FBO"/>
    <d v="1899-12-30T00:25:31"/>
    <d v="1899-12-30T00:22:16"/>
    <d v="1899-12-30T00:03:15"/>
    <s v="Ensacado"/>
    <s v="E002"/>
    <x v="2"/>
    <d v="1899-12-30T00:19:01"/>
    <d v="1899-12-30T00:22:16"/>
    <n v="6"/>
    <x v="1"/>
    <x v="1"/>
    <x v="1"/>
    <n v="0"/>
    <n v="0"/>
    <s v="OK"/>
    <s v="Ensacado"/>
    <x v="1"/>
    <n v="0"/>
    <s v="M. TENERIFE"/>
    <s v="A"/>
    <d v="1899-12-30T00:03:15"/>
    <d v="1899-12-30T00:03:15"/>
    <s v="OK"/>
    <m/>
    <m/>
    <d v="1899-12-30T00:00:00"/>
    <d v="1899-12-30T00:19:01"/>
    <n v="2"/>
    <n v="-2.2569444444400233E-3"/>
    <n v="19.016666666668787"/>
    <n v="6"/>
    <s v="Si"/>
  </r>
  <r>
    <s v="CCTF"/>
    <s v="2025002350"/>
    <x v="0"/>
    <s v="ER0623BBL"/>
    <s v="E9819MMR"/>
    <d v="2025-02-24T00:00:00"/>
    <m/>
    <s v="3126"/>
    <x v="17"/>
    <s v="S2D"/>
    <s v="S2D"/>
    <m/>
    <d v="2025-02-24T00:00:00"/>
    <d v="1899-12-30T06:13:39"/>
    <d v="2025-02-24T00:00:00"/>
    <d v="1899-12-30T06:10:39"/>
    <d v="2025-02-24T00:00:00"/>
    <d v="1899-12-30T06:41:37"/>
    <x v="0"/>
    <s v="RFCPI"/>
    <s v="507103715"/>
    <s v="EXW"/>
    <d v="1899-12-30T00:33:58"/>
    <d v="1899-12-30T00:30:58"/>
    <d v="1899-12-30T00:03:00"/>
    <s v="Granel"/>
    <s v="E001"/>
    <x v="1"/>
    <d v="1899-12-30T00:27:58"/>
    <d v="1899-12-30T00:30:58"/>
    <n v="6"/>
    <x v="1"/>
    <x v="1"/>
    <x v="2"/>
    <n v="0"/>
    <n v="0"/>
    <s v="OK"/>
    <s v="Granel"/>
    <x v="1"/>
    <n v="0"/>
    <s v="M. TENERIFE"/>
    <s v="A"/>
    <d v="1899-12-30T00:03:00"/>
    <d v="1899-12-30T00:03:00"/>
    <s v="OK"/>
    <m/>
    <m/>
    <d v="1899-12-30T00:00:00"/>
    <d v="1899-12-30T00:27:58"/>
    <n v="2"/>
    <n v="-2.0833333333399873E-3"/>
    <n v="27.966666666657634"/>
    <n v="6"/>
    <s v="Si"/>
  </r>
  <r>
    <s v="CCTF"/>
    <s v="2025002353"/>
    <x v="0"/>
    <s v="ER1863BBJ"/>
    <s v="E8383LSW"/>
    <d v="2025-02-24T00:00:00"/>
    <m/>
    <s v="2649"/>
    <x v="19"/>
    <s v="S6H"/>
    <s v="S6H"/>
    <m/>
    <d v="2025-02-24T00:00:00"/>
    <d v="1899-12-30T06:19:34"/>
    <d v="2025-02-24T00:00:00"/>
    <d v="1899-12-30T06:15:53"/>
    <d v="2025-02-24T00:00:00"/>
    <d v="1899-12-30T06:42:59"/>
    <x v="0"/>
    <s v="RFCPI"/>
    <s v="507103716"/>
    <s v="FBO"/>
    <d v="1899-12-30T00:30:47"/>
    <d v="1899-12-30T00:27:06"/>
    <d v="1899-12-30T00:03:41"/>
    <s v="Granel"/>
    <s v="E001"/>
    <x v="2"/>
    <d v="1899-12-30T00:23:25"/>
    <d v="1899-12-30T00:27:06"/>
    <n v="6"/>
    <x v="1"/>
    <x v="1"/>
    <x v="2"/>
    <n v="0"/>
    <n v="0"/>
    <s v="OK"/>
    <s v="Granel"/>
    <x v="1"/>
    <n v="0"/>
    <s v="M. TENERIFE"/>
    <s v="A"/>
    <d v="1899-12-30T00:03:41"/>
    <d v="1899-12-30T00:03:41"/>
    <s v="OK"/>
    <m/>
    <m/>
    <d v="1899-12-30T00:00:00"/>
    <d v="1899-12-30T00:23:25"/>
    <n v="2"/>
    <n v="-2.5578703703699746E-3"/>
    <n v="23.41666666667523"/>
    <n v="6"/>
    <s v="Si"/>
  </r>
  <r>
    <s v="CCTF"/>
    <s v="2025002356"/>
    <x v="0"/>
    <s v="ER9284BDK"/>
    <s v="E9335MJP"/>
    <d v="2025-02-24T00:00:00"/>
    <m/>
    <s v="2693"/>
    <x v="20"/>
    <s v="PA"/>
    <s v="PA"/>
    <m/>
    <d v="2025-02-24T00:00:00"/>
    <d v="1899-12-30T06:32:46"/>
    <d v="2025-02-24T00:00:00"/>
    <d v="1899-12-30T06:29:56"/>
    <d v="2025-02-24T00:00:00"/>
    <d v="1899-12-30T06:48:22"/>
    <x v="0"/>
    <s v="RFCPI"/>
    <s v="507103717"/>
    <s v="FBO"/>
    <d v="1899-12-30T00:21:16"/>
    <d v="1899-12-30T00:18:26"/>
    <d v="1899-12-30T00:02:50"/>
    <s v="Ensacado"/>
    <s v="E002"/>
    <x v="2"/>
    <d v="1899-12-30T00:15:36"/>
    <d v="1899-12-30T00:18:26"/>
    <n v="6"/>
    <x v="1"/>
    <x v="1"/>
    <x v="1"/>
    <n v="0"/>
    <n v="0"/>
    <s v="OK"/>
    <s v="Ensacado"/>
    <x v="1"/>
    <n v="0"/>
    <s v="M. TENERIFE"/>
    <s v="A"/>
    <d v="1899-12-30T00:02:50"/>
    <d v="1899-12-30T00:02:50"/>
    <s v="OK"/>
    <m/>
    <m/>
    <d v="1899-12-30T00:00:00"/>
    <d v="1899-12-30T00:15:36"/>
    <n v="2"/>
    <n v="-1.9675925925899951E-3"/>
    <n v="15.599999999995244"/>
    <n v="6"/>
    <s v="Si"/>
  </r>
  <r>
    <s v="CCTF"/>
    <s v="2025002359"/>
    <x v="0"/>
    <s v="ER0260BCH"/>
    <s v="E1160JXP"/>
    <d v="2025-02-24T00:00:00"/>
    <m/>
    <s v="2693"/>
    <x v="20"/>
    <s v="PA"/>
    <s v="PA"/>
    <m/>
    <d v="2025-02-24T00:00:00"/>
    <d v="1899-12-30T06:46:21"/>
    <d v="2025-02-24T00:00:00"/>
    <d v="1899-12-30T06:44:47"/>
    <d v="2025-02-24T00:00:00"/>
    <d v="1899-12-30T06:50:07"/>
    <x v="0"/>
    <s v="RFCPI"/>
    <s v="507103718"/>
    <s v="FBO"/>
    <d v="1899-12-30T00:06:54"/>
    <d v="1899-12-30T00:05:20"/>
    <d v="1899-12-30T00:01:34"/>
    <s v="Ensacado"/>
    <s v="E002"/>
    <x v="2"/>
    <d v="1899-12-30T00:03:46"/>
    <d v="1899-12-30T00:05:20"/>
    <n v="6"/>
    <x v="1"/>
    <x v="1"/>
    <x v="1"/>
    <n v="1"/>
    <n v="0"/>
    <s v="KO"/>
    <s v="Ensacado"/>
    <x v="1"/>
    <n v="1"/>
    <s v="M. TENERIFE"/>
    <s v="A"/>
    <d v="1899-12-30T00:01:34"/>
    <d v="1899-12-30T00:01:34"/>
    <s v="OK"/>
    <m/>
    <m/>
    <d v="1899-12-30T00:00:00"/>
    <d v="1899-12-30T00:03:46"/>
    <n v="2"/>
    <n v="-1.0879629629599874E-3"/>
    <n v="3.7666666666656035"/>
    <n v="6"/>
    <s v="Si"/>
  </r>
  <r>
    <s v="CCTF"/>
    <s v="2025002355"/>
    <x v="0"/>
    <s v="ER6669BBL"/>
    <s v="E4911KHZ"/>
    <d v="2025-02-24T00:00:00"/>
    <m/>
    <s v="3126"/>
    <x v="17"/>
    <s v="S1D"/>
    <s v="S1D"/>
    <m/>
    <d v="2025-02-24T00:00:00"/>
    <d v="1899-12-30T06:30:27"/>
    <d v="2025-02-24T00:00:00"/>
    <d v="1899-12-30T06:27:47"/>
    <d v="2025-02-24T00:00:00"/>
    <d v="1899-12-30T06:51:06"/>
    <x v="0"/>
    <s v="RFCPI"/>
    <s v="507103719"/>
    <s v="FBO"/>
    <d v="1899-12-30T00:25:59"/>
    <d v="1899-12-30T00:23:19"/>
    <d v="1899-12-30T00:02:40"/>
    <s v="Granel"/>
    <s v="E001"/>
    <x v="2"/>
    <d v="1899-12-30T00:20:39"/>
    <d v="1899-12-30T00:23:19"/>
    <n v="6"/>
    <x v="1"/>
    <x v="1"/>
    <x v="2"/>
    <n v="0"/>
    <n v="0"/>
    <s v="OK"/>
    <s v="Granel"/>
    <x v="1"/>
    <n v="0"/>
    <s v="M. TENERIFE"/>
    <s v="A"/>
    <d v="1899-12-30T00:02:40"/>
    <d v="1899-12-30T00:02:40"/>
    <s v="OK"/>
    <m/>
    <m/>
    <d v="1899-12-30T00:00:00"/>
    <d v="1899-12-30T00:20:39"/>
    <n v="2"/>
    <n v="-1.8518518518499949E-3"/>
    <n v="20.650000000003228"/>
    <n v="6"/>
    <s v="Si"/>
  </r>
  <r>
    <s v="CCTF"/>
    <s v="2025002360"/>
    <x v="0"/>
    <s v="ER6670BBL"/>
    <s v="E8727HJH"/>
    <d v="2025-02-24T00:00:00"/>
    <m/>
    <s v="3126"/>
    <x v="17"/>
    <s v="S2D"/>
    <s v="S2D"/>
    <m/>
    <d v="2025-02-24T00:00:00"/>
    <d v="1899-12-30T06:46:58"/>
    <d v="2025-02-24T00:00:00"/>
    <d v="1899-12-30T06:43:16"/>
    <d v="2025-02-24T00:00:00"/>
    <d v="1899-12-30T07:15:16"/>
    <x v="0"/>
    <s v="RFCPI"/>
    <s v="507103720"/>
    <s v="FBO"/>
    <d v="1899-12-30T00:35:42"/>
    <d v="1899-12-30T00:32:00"/>
    <d v="1899-12-30T00:03:42"/>
    <s v="Granel"/>
    <s v="E001"/>
    <x v="2"/>
    <d v="1899-12-30T00:28:18"/>
    <d v="1899-12-30T00:32:00"/>
    <n v="6"/>
    <x v="1"/>
    <x v="1"/>
    <x v="2"/>
    <n v="0"/>
    <n v="0"/>
    <s v="OK"/>
    <s v="Granel"/>
    <x v="1"/>
    <n v="0"/>
    <s v="M. TENERIFE"/>
    <s v="A"/>
    <d v="1899-12-30T00:03:42"/>
    <d v="1899-12-30T00:03:42"/>
    <s v="OK"/>
    <m/>
    <m/>
    <d v="1899-12-30T00:00:00"/>
    <d v="1899-12-30T00:28:18"/>
    <n v="2"/>
    <n v="-2.5694444444399611E-3"/>
    <n v="28.300000000003223"/>
    <n v="7"/>
    <s v="Si"/>
  </r>
  <r>
    <s v="CCTF"/>
    <s v="2025002363"/>
    <x v="0"/>
    <s v="ER8437BBF"/>
    <s v="E8087HNJ"/>
    <d v="2025-02-24T00:00:00"/>
    <m/>
    <s v="3208"/>
    <x v="18"/>
    <s v="PA"/>
    <s v="PA"/>
    <m/>
    <d v="2025-02-24T00:00:00"/>
    <d v="1899-12-30T07:14:50"/>
    <d v="2025-02-24T00:00:00"/>
    <d v="1899-12-30T07:21:45"/>
    <d v="2025-02-24T00:00:00"/>
    <d v="1899-12-30T07:28:37"/>
    <x v="42"/>
    <s v="E_JAZCONA"/>
    <s v="507103721"/>
    <s v="FBO"/>
    <d v="1899-12-30T00:13:47"/>
    <d v="1899-12-30T00:06:52"/>
    <d v="1899-12-30T00:06:55"/>
    <s v="Ensacado"/>
    <s v="E002"/>
    <x v="2"/>
    <d v="1899-12-30T00:13:47"/>
    <d v="1899-12-30T00:06:52"/>
    <n v="7"/>
    <x v="1"/>
    <x v="1"/>
    <x v="1"/>
    <n v="0"/>
    <n v="0"/>
    <s v="OK"/>
    <s v="Ensacado"/>
    <x v="1"/>
    <n v="0"/>
    <s v="M. TENERIFE"/>
    <s v="A"/>
    <d v="1899-12-30T00:06:55"/>
    <d v="1899-12-30T00:06:55"/>
    <s v="OK"/>
    <m/>
    <m/>
    <d v="1899-12-30T00:00:00"/>
    <d v="1899-12-30T00:13:47"/>
    <n v="2"/>
    <d v="1899-12-30T00:06:55"/>
    <n v="13.783333333334422"/>
    <n v="7"/>
    <s v="Si"/>
  </r>
  <r>
    <s v="CCTF"/>
    <s v="2025002364"/>
    <x v="0"/>
    <s v="ER7636BBJ"/>
    <s v="E5208JYX"/>
    <d v="2025-02-24T00:00:00"/>
    <m/>
    <s v="3126"/>
    <x v="17"/>
    <s v="S2D"/>
    <s v="S2D"/>
    <m/>
    <d v="2025-02-24T00:00:00"/>
    <d v="1899-12-30T07:19:59"/>
    <d v="2025-02-24T00:00:00"/>
    <d v="1899-12-30T07:15:57"/>
    <d v="2025-02-24T00:00:00"/>
    <d v="1899-12-30T07:49:07"/>
    <x v="0"/>
    <s v="RFCPI"/>
    <s v="507103722"/>
    <s v="FBO"/>
    <d v="1899-12-30T00:37:12"/>
    <d v="1899-12-30T00:33:10"/>
    <d v="1899-12-30T00:04:02"/>
    <s v="Granel"/>
    <s v="E001"/>
    <x v="2"/>
    <d v="1899-12-30T00:29:08"/>
    <d v="1899-12-30T00:33:10"/>
    <n v="7"/>
    <x v="1"/>
    <x v="1"/>
    <x v="2"/>
    <n v="0"/>
    <n v="0"/>
    <s v="OK"/>
    <s v="Granel"/>
    <x v="1"/>
    <n v="0"/>
    <s v="M. TENERIFE"/>
    <s v="A"/>
    <d v="1899-12-30T00:04:02"/>
    <d v="1899-12-30T00:04:02"/>
    <s v="OK"/>
    <m/>
    <m/>
    <d v="1899-12-30T00:00:00"/>
    <d v="1899-12-30T00:29:08"/>
    <n v="2"/>
    <n v="-2.8009259259199615E-3"/>
    <n v="29.133333333331226"/>
    <n v="7"/>
    <s v="Si"/>
  </r>
  <r>
    <s v="CCTF"/>
    <s v="2025002366"/>
    <x v="0"/>
    <s v="ER8050BBH"/>
    <s v="E5980LLH"/>
    <d v="2025-02-24T00:00:00"/>
    <m/>
    <s v="2649"/>
    <x v="19"/>
    <s v="S6H"/>
    <s v="S6H"/>
    <m/>
    <d v="2025-02-24T00:00:00"/>
    <d v="1899-12-30T07:28:47"/>
    <d v="2025-02-24T00:00:00"/>
    <d v="1899-12-30T07:25:15"/>
    <d v="2025-02-24T00:00:00"/>
    <d v="1899-12-30T08:29:09"/>
    <x v="0"/>
    <s v="RFCPI"/>
    <s v="507103723"/>
    <s v="FBO"/>
    <d v="1899-12-30T01:07:26"/>
    <d v="1899-12-30T01:03:54"/>
    <d v="1899-12-30T00:03:32"/>
    <s v="Granel"/>
    <s v="E001"/>
    <x v="2"/>
    <d v="1899-12-30T01:00:22"/>
    <d v="1899-12-30T01:03:54"/>
    <n v="7"/>
    <x v="1"/>
    <x v="1"/>
    <x v="2"/>
    <n v="0"/>
    <n v="0"/>
    <s v="OK"/>
    <s v="Granel"/>
    <x v="1"/>
    <n v="0"/>
    <s v="M. TENERIFE"/>
    <s v="B"/>
    <d v="1899-12-30T00:03:32"/>
    <d v="1899-12-30T00:03:32"/>
    <s v="OK"/>
    <m/>
    <m/>
    <d v="1899-12-30T00:00:00"/>
    <d v="1899-12-30T01:00:22"/>
    <n v="2"/>
    <n v="-2.4537037037000164E-3"/>
    <n v="60.366666666671968"/>
    <n v="8"/>
    <s v="No"/>
  </r>
  <r>
    <s v="CCTF"/>
    <s v="2025002368"/>
    <x v="0"/>
    <s v="E2924FZL"/>
    <m/>
    <d v="2025-02-24T00:00:00"/>
    <m/>
    <s v="2693"/>
    <x v="20"/>
    <s v="PA"/>
    <s v="PA"/>
    <m/>
    <d v="2025-02-24T00:00:00"/>
    <d v="1899-12-30T07:57:10"/>
    <d v="2025-02-24T00:00:00"/>
    <d v="1899-12-30T08:19:34"/>
    <d v="2025-02-24T00:00:00"/>
    <d v="1899-12-30T08:35:21"/>
    <x v="0"/>
    <s v="RFCPI"/>
    <s v="507103724"/>
    <s v="FBO"/>
    <d v="1899-12-30T00:38:11"/>
    <d v="1899-12-30T00:15:47"/>
    <d v="1899-12-30T00:22:24"/>
    <s v="Ensacado"/>
    <s v="E002"/>
    <x v="1"/>
    <d v="1899-12-30T00:38:11"/>
    <d v="1899-12-30T00:15:47"/>
    <n v="7"/>
    <x v="1"/>
    <x v="1"/>
    <x v="1"/>
    <n v="0"/>
    <n v="0"/>
    <s v="OK"/>
    <s v="Ensacado"/>
    <x v="1"/>
    <n v="0"/>
    <s v="M. TENERIFE"/>
    <s v="A"/>
    <d v="1899-12-30T00:22:24"/>
    <d v="1899-12-30T00:22:24"/>
    <s v="OK"/>
    <m/>
    <m/>
    <d v="1899-12-30T00:00:00"/>
    <d v="1899-12-30T00:38:11"/>
    <n v="2"/>
    <d v="1899-12-30T00:22:24"/>
    <n v="38.183333333328001"/>
    <n v="8"/>
    <s v="Si"/>
  </r>
  <r>
    <s v="CCTF"/>
    <s v="2025002371"/>
    <x v="0"/>
    <s v="ETF02432R"/>
    <s v="E6398FTM"/>
    <d v="2025-02-24T00:00:00"/>
    <m/>
    <s v="3126"/>
    <x v="17"/>
    <s v="S1D"/>
    <s v="S1D"/>
    <m/>
    <d v="2025-02-24T00:00:00"/>
    <d v="1899-12-30T09:08:02"/>
    <d v="2025-02-24T00:00:00"/>
    <d v="1899-12-30T09:05:08"/>
    <d v="2025-02-24T00:00:00"/>
    <d v="1899-12-30T09:24:14"/>
    <x v="0"/>
    <s v="RFCPI"/>
    <s v="507103728"/>
    <s v="EXW"/>
    <d v="1899-12-30T00:22:00"/>
    <d v="1899-12-30T00:19:06"/>
    <d v="1899-12-30T00:02:54"/>
    <s v="Granel"/>
    <s v="E001"/>
    <x v="1"/>
    <d v="1899-12-30T00:16:12"/>
    <d v="1899-12-30T00:19:06"/>
    <n v="9"/>
    <x v="1"/>
    <x v="1"/>
    <x v="2"/>
    <n v="0"/>
    <n v="0"/>
    <s v="OK"/>
    <s v="Granel"/>
    <x v="1"/>
    <n v="0"/>
    <s v="M. TENERIFE"/>
    <s v="A"/>
    <d v="1899-12-30T00:02:54"/>
    <d v="1899-12-30T00:02:54"/>
    <s v="OK"/>
    <m/>
    <m/>
    <d v="1899-12-30T00:00:00"/>
    <d v="1899-12-30T00:16:12"/>
    <n v="2"/>
    <n v="-2.0138888888899809E-3"/>
    <n v="16.199999999999974"/>
    <n v="9"/>
    <s v="Si"/>
  </r>
  <r>
    <s v="CCTF"/>
    <s v="2025002374"/>
    <x v="0"/>
    <s v="ER8437BBF"/>
    <s v="E8087HNJ"/>
    <d v="2025-02-24T00:00:00"/>
    <m/>
    <s v="2693"/>
    <x v="20"/>
    <s v="PA"/>
    <s v="PA"/>
    <m/>
    <d v="2025-02-24T00:00:00"/>
    <d v="1899-12-30T09:25:40"/>
    <d v="2025-02-24T00:00:00"/>
    <d v="1899-12-30T09:22:00"/>
    <d v="2025-02-24T00:00:00"/>
    <d v="1899-12-30T09:26:56"/>
    <x v="43"/>
    <s v="E_JAZCONA"/>
    <s v="507103729"/>
    <s v="FBO"/>
    <d v="1899-12-30T00:08:36"/>
    <d v="1899-12-30T00:04:56"/>
    <d v="1899-12-30T00:03:40"/>
    <s v="Ensacado"/>
    <s v="E002"/>
    <x v="2"/>
    <d v="1899-12-30T00:01:16"/>
    <d v="1899-12-30T00:04:56"/>
    <n v="9"/>
    <x v="1"/>
    <x v="1"/>
    <x v="1"/>
    <n v="1"/>
    <n v="0"/>
    <s v="KO"/>
    <s v="Ensacado"/>
    <x v="1"/>
    <n v="1"/>
    <s v="M. TENERIFE"/>
    <s v="A"/>
    <d v="1899-12-30T00:03:40"/>
    <d v="1899-12-30T00:03:40"/>
    <s v="KO"/>
    <m/>
    <m/>
    <d v="1899-12-30T00:00:00"/>
    <d v="1899-12-30T00:01:16"/>
    <n v="2"/>
    <n v="-2.546296296289996E-3"/>
    <n v="1.2666666666672111"/>
    <n v="9"/>
    <s v="Si"/>
  </r>
  <r>
    <s v="CCTF"/>
    <s v="2025002375"/>
    <x v="0"/>
    <s v="ER8437BBF"/>
    <s v="E8087HNJ"/>
    <d v="2025-02-24T00:00:00"/>
    <m/>
    <s v="2693"/>
    <x v="20"/>
    <s v="PA"/>
    <s v="PA"/>
    <m/>
    <d v="2025-02-24T00:00:00"/>
    <d v="1899-12-30T09:28:39"/>
    <d v="2025-02-24T00:00:00"/>
    <d v="1899-12-30T09:25:20"/>
    <d v="2025-02-24T00:00:00"/>
    <d v="1899-12-30T09:30:20"/>
    <x v="44"/>
    <s v="E_JAZCONA"/>
    <s v="507103730"/>
    <s v="FBO"/>
    <d v="1899-12-30T00:08:19"/>
    <d v="1899-12-30T00:05:00"/>
    <d v="1899-12-30T00:03:19"/>
    <s v="Ensacado"/>
    <s v="E002"/>
    <x v="2"/>
    <d v="1899-12-30T00:01:41"/>
    <d v="1899-12-30T00:05:00"/>
    <n v="9"/>
    <x v="1"/>
    <x v="1"/>
    <x v="1"/>
    <n v="1"/>
    <n v="0"/>
    <s v="KO"/>
    <s v="Ensacado"/>
    <x v="1"/>
    <n v="1"/>
    <s v="M. TENERIFE"/>
    <s v="A"/>
    <d v="1899-12-30T00:03:19"/>
    <d v="1899-12-30T00:03:19"/>
    <s v="KO"/>
    <m/>
    <m/>
    <d v="1899-12-30T00:00:00"/>
    <d v="1899-12-30T00:01:41"/>
    <n v="2"/>
    <n v="-2.3032407407400091E-3"/>
    <n v="1.6833333333311717"/>
    <n v="9"/>
    <s v="Si"/>
  </r>
  <r>
    <s v="CCTF"/>
    <s v="2025002377"/>
    <x v="0"/>
    <s v="EP01035R"/>
    <s v="E5050MHX"/>
    <d v="2025-02-24T00:00:00"/>
    <m/>
    <s v="3126"/>
    <x v="17"/>
    <s v="S1D"/>
    <s v="S1D"/>
    <m/>
    <d v="2025-02-24T00:00:00"/>
    <d v="1899-12-30T09:34:22"/>
    <d v="2025-02-24T00:00:00"/>
    <d v="1899-12-30T09:30:17"/>
    <d v="2025-02-24T00:00:00"/>
    <d v="1899-12-30T09:52:33"/>
    <x v="0"/>
    <s v="RFCPI"/>
    <s v="507103731"/>
    <s v="EXW"/>
    <d v="1899-12-30T00:26:21"/>
    <d v="1899-12-30T00:22:16"/>
    <d v="1899-12-30T00:04:05"/>
    <s v="Granel"/>
    <s v="E001"/>
    <x v="1"/>
    <d v="1899-12-30T00:18:11"/>
    <d v="1899-12-30T00:22:16"/>
    <n v="9"/>
    <x v="1"/>
    <x v="1"/>
    <x v="2"/>
    <n v="0"/>
    <n v="0"/>
    <s v="OK"/>
    <s v="Granel"/>
    <x v="1"/>
    <n v="0"/>
    <s v="M. TENERIFE"/>
    <s v="A"/>
    <d v="1899-12-30T00:04:05"/>
    <d v="1899-12-30T00:04:05"/>
    <s v="OK"/>
    <m/>
    <m/>
    <d v="1899-12-30T00:00:00"/>
    <d v="1899-12-30T00:18:11"/>
    <n v="2"/>
    <n v="-2.8356481481500162E-3"/>
    <n v="18.183333333340784"/>
    <n v="9"/>
    <s v="Si"/>
  </r>
  <r>
    <s v="CCTF"/>
    <s v="2025002373"/>
    <x v="0"/>
    <s v="ER1863BBJ"/>
    <s v="E8383LSW"/>
    <d v="2025-02-24T00:00:00"/>
    <m/>
    <s v="2649"/>
    <x v="19"/>
    <s v="S6H"/>
    <s v="S6H"/>
    <m/>
    <d v="2025-02-24T00:00:00"/>
    <d v="1899-12-30T09:22:18"/>
    <d v="2025-02-24T00:00:00"/>
    <d v="1899-12-30T09:18:49"/>
    <d v="2025-02-24T00:00:00"/>
    <d v="1899-12-30T09:53:45"/>
    <x v="0"/>
    <s v="RFCPI"/>
    <s v="507103732"/>
    <s v="FBO"/>
    <d v="1899-12-30T00:38:25"/>
    <d v="1899-12-30T00:34:56"/>
    <d v="1899-12-30T00:03:29"/>
    <s v="Granel"/>
    <s v="E001"/>
    <x v="2"/>
    <d v="1899-12-30T00:31:27"/>
    <d v="1899-12-30T00:34:56"/>
    <n v="9"/>
    <x v="1"/>
    <x v="1"/>
    <x v="2"/>
    <n v="0"/>
    <n v="0"/>
    <s v="OK"/>
    <s v="Granel"/>
    <x v="1"/>
    <n v="0"/>
    <s v="M. TENERIFE"/>
    <s v="A"/>
    <d v="1899-12-30T00:03:29"/>
    <d v="1899-12-30T00:03:29"/>
    <s v="OK"/>
    <m/>
    <m/>
    <d v="1899-12-30T00:00:00"/>
    <d v="1899-12-30T00:31:27"/>
    <n v="2"/>
    <n v="-2.4189814814799537E-3"/>
    <n v="31.450000000003236"/>
    <n v="9"/>
    <s v="Si"/>
  </r>
  <r>
    <s v="CCTF"/>
    <s v="2025002379"/>
    <x v="0"/>
    <s v="ER0260BCH"/>
    <s v="E1160JXP"/>
    <d v="2025-02-24T00:00:00"/>
    <m/>
    <s v="2693"/>
    <x v="20"/>
    <s v="PA"/>
    <s v="PA"/>
    <m/>
    <d v="2025-02-24T00:00:00"/>
    <d v="1899-12-30T09:45:42"/>
    <d v="2025-02-24T00:00:00"/>
    <d v="1899-12-30T09:47:03"/>
    <d v="2025-02-24T00:00:00"/>
    <d v="1899-12-30T09:55:25"/>
    <x v="0"/>
    <s v="RFCPI"/>
    <s v="507103733"/>
    <s v="FBO"/>
    <d v="1899-12-30T00:09:43"/>
    <d v="1899-12-30T00:08:22"/>
    <d v="1899-12-30T00:01:21"/>
    <s v="Ensacado"/>
    <s v="E002"/>
    <x v="2"/>
    <d v="1899-12-30T00:09:43"/>
    <d v="1899-12-30T00:08:22"/>
    <n v="9"/>
    <x v="1"/>
    <x v="1"/>
    <x v="1"/>
    <n v="1"/>
    <n v="0"/>
    <s v="KO"/>
    <s v="Ensacado"/>
    <x v="1"/>
    <n v="1"/>
    <s v="M. TENERIFE"/>
    <s v="A"/>
    <d v="1899-12-30T00:01:21"/>
    <d v="1899-12-30T00:01:21"/>
    <s v="OK"/>
    <m/>
    <m/>
    <d v="1899-12-30T00:00:00"/>
    <d v="1899-12-30T00:09:43"/>
    <n v="2"/>
    <d v="1899-12-30T00:01:21"/>
    <n v="9.7166666666735679"/>
    <n v="9"/>
    <s v="Si"/>
  </r>
  <r>
    <s v="CCTF"/>
    <s v="2025002378"/>
    <x v="0"/>
    <s v="ER6670BBL"/>
    <s v="E8727HJH"/>
    <d v="2025-02-24T00:00:00"/>
    <m/>
    <s v="3126"/>
    <x v="17"/>
    <s v="S2D"/>
    <s v="S2D"/>
    <m/>
    <d v="2025-02-24T00:00:00"/>
    <d v="1899-12-30T09:38:56"/>
    <d v="2025-02-24T00:00:00"/>
    <d v="1899-12-30T09:34:49"/>
    <d v="2025-02-24T00:00:00"/>
    <d v="1899-12-30T10:06:42"/>
    <x v="0"/>
    <s v="RFCPI"/>
    <s v="507103734"/>
    <s v="FBO"/>
    <d v="1899-12-30T00:36:00"/>
    <d v="1899-12-30T00:31:53"/>
    <d v="1899-12-30T00:04:07"/>
    <s v="Granel"/>
    <s v="E001"/>
    <x v="2"/>
    <d v="1899-12-30T00:27:46"/>
    <d v="1899-12-30T00:31:53"/>
    <n v="9"/>
    <x v="1"/>
    <x v="1"/>
    <x v="2"/>
    <n v="0"/>
    <n v="0"/>
    <s v="OK"/>
    <s v="Granel"/>
    <x v="1"/>
    <n v="0"/>
    <s v="M. TENERIFE"/>
    <s v="A"/>
    <d v="1899-12-30T00:04:07"/>
    <d v="1899-12-30T00:04:07"/>
    <s v="OK"/>
    <m/>
    <m/>
    <d v="1899-12-30T00:00:00"/>
    <d v="1899-12-30T00:27:46"/>
    <n v="2"/>
    <n v="-2.8587962963000368E-3"/>
    <n v="27.766666666656004"/>
    <n v="10"/>
    <s v="Si"/>
  </r>
  <r>
    <s v="CCTF"/>
    <s v="2025002381"/>
    <x v="0"/>
    <s v="ER8173BDN"/>
    <s v="E5866LGS"/>
    <d v="2025-02-24T00:00:00"/>
    <m/>
    <s v="2693"/>
    <x v="20"/>
    <s v="PA"/>
    <s v="PA"/>
    <m/>
    <d v="2025-02-24T00:00:00"/>
    <d v="1899-12-30T10:07:48"/>
    <d v="2025-02-24T00:00:00"/>
    <d v="1899-12-30T10:04:31"/>
    <d v="2025-02-24T00:00:00"/>
    <d v="1899-12-30T10:30:52"/>
    <x v="0"/>
    <s v="RFCPI"/>
    <s v="507103735"/>
    <s v="FBO"/>
    <d v="1899-12-30T00:29:38"/>
    <d v="1899-12-30T00:26:21"/>
    <d v="1899-12-30T00:03:17"/>
    <s v="Ensacado"/>
    <s v="E002"/>
    <x v="2"/>
    <d v="1899-12-30T00:23:04"/>
    <d v="1899-12-30T00:26:21"/>
    <n v="10"/>
    <x v="1"/>
    <x v="1"/>
    <x v="1"/>
    <n v="0"/>
    <n v="0"/>
    <s v="OK"/>
    <s v="Ensacado"/>
    <x v="1"/>
    <n v="0"/>
    <s v="M. TENERIFE"/>
    <s v="A"/>
    <d v="1899-12-30T00:03:17"/>
    <d v="1899-12-30T00:03:17"/>
    <s v="OK"/>
    <m/>
    <m/>
    <d v="1899-12-30T00:00:00"/>
    <d v="1899-12-30T00:23:04"/>
    <n v="2"/>
    <n v="-2.2800925925899884E-3"/>
    <n v="23.066666666668858"/>
    <n v="10"/>
    <s v="Si"/>
  </r>
  <r>
    <s v="CCTF"/>
    <s v="2025002387"/>
    <x v="0"/>
    <s v="E7755MCD"/>
    <m/>
    <d v="2025-02-24T00:00:00"/>
    <m/>
    <s v="2693"/>
    <x v="20"/>
    <s v="PA"/>
    <s v="PA"/>
    <m/>
    <d v="2025-02-24T00:00:00"/>
    <d v="1899-12-30T10:35:55"/>
    <d v="2025-02-24T00:00:00"/>
    <d v="1899-12-30T10:31:41"/>
    <d v="2025-02-24T00:00:00"/>
    <d v="1899-12-30T10:40:53"/>
    <x v="0"/>
    <s v="RFCPI"/>
    <s v="507103736"/>
    <s v="FBO"/>
    <d v="1899-12-30T00:13:26"/>
    <d v="1899-12-30T00:09:12"/>
    <d v="1899-12-30T00:04:14"/>
    <s v="Ensacado"/>
    <s v="E002"/>
    <x v="1"/>
    <d v="1899-12-30T00:04:58"/>
    <d v="1899-12-30T00:09:12"/>
    <n v="10"/>
    <x v="1"/>
    <x v="1"/>
    <x v="1"/>
    <n v="1"/>
    <n v="0"/>
    <s v="KO"/>
    <s v="Ensacado"/>
    <x v="1"/>
    <n v="1"/>
    <s v="M. TENERIFE"/>
    <s v="A"/>
    <d v="1899-12-30T00:04:14"/>
    <d v="1899-12-30T00:04:14"/>
    <s v="OK"/>
    <m/>
    <m/>
    <d v="1899-12-30T00:00:00"/>
    <d v="1899-12-30T00:04:58"/>
    <n v="2"/>
    <n v="-2.9398148148200298E-3"/>
    <n v="4.9666666666607551"/>
    <n v="10"/>
    <s v="Si"/>
  </r>
  <r>
    <s v="CCTF"/>
    <s v="2025002388"/>
    <x v="0"/>
    <s v="E4328MDH"/>
    <m/>
    <d v="2025-02-24T00:00:00"/>
    <m/>
    <s v="3208"/>
    <x v="18"/>
    <s v="PA"/>
    <s v="PA"/>
    <m/>
    <d v="2025-02-24T00:00:00"/>
    <d v="1899-12-30T10:36:47"/>
    <d v="2025-02-24T00:00:00"/>
    <d v="1899-12-30T10:32:48"/>
    <d v="2025-02-24T00:00:00"/>
    <d v="1899-12-30T10:44:21"/>
    <x v="0"/>
    <s v="RFCPI"/>
    <s v="507103737"/>
    <s v="EXW"/>
    <d v="1899-12-30T00:15:32"/>
    <d v="1899-12-30T00:11:33"/>
    <d v="1899-12-30T00:03:59"/>
    <s v="Ensacado"/>
    <s v="E002"/>
    <x v="1"/>
    <d v="1899-12-30T00:07:34"/>
    <d v="1899-12-30T00:11:33"/>
    <n v="10"/>
    <x v="1"/>
    <x v="1"/>
    <x v="1"/>
    <n v="1"/>
    <n v="0"/>
    <s v="KO"/>
    <s v="Ensacado"/>
    <x v="1"/>
    <n v="1"/>
    <s v="M. TENERIFE"/>
    <s v="A"/>
    <d v="1899-12-30T00:03:59"/>
    <d v="1899-12-30T00:03:59"/>
    <s v="OK"/>
    <m/>
    <m/>
    <d v="1899-12-30T00:00:00"/>
    <d v="1899-12-30T00:07:34"/>
    <n v="2"/>
    <n v="-2.7662037037100018E-3"/>
    <n v="7.5666666666672366"/>
    <n v="10"/>
    <s v="Si"/>
  </r>
  <r>
    <s v="CCTF"/>
    <s v="2025002389"/>
    <x v="0"/>
    <s v="ETF4090BV"/>
    <m/>
    <d v="2025-02-24T00:00:00"/>
    <m/>
    <s v="3208"/>
    <x v="18"/>
    <s v="PA"/>
    <s v="PA"/>
    <m/>
    <d v="2025-02-24T00:00:00"/>
    <d v="1899-12-30T10:37:23"/>
    <d v="2025-02-24T00:00:00"/>
    <d v="1899-12-30T10:33:30"/>
    <d v="2025-02-24T00:00:00"/>
    <d v="1899-12-30T10:52:51"/>
    <x v="0"/>
    <s v="RFCPI"/>
    <s v="507103738"/>
    <s v="EXW"/>
    <d v="1899-12-30T00:23:14"/>
    <d v="1899-12-30T00:19:21"/>
    <d v="1899-12-30T00:03:53"/>
    <s v="Ensacado"/>
    <s v="E002"/>
    <x v="1"/>
    <d v="1899-12-30T00:15:28"/>
    <d v="1899-12-30T00:19:21"/>
    <n v="10"/>
    <x v="1"/>
    <x v="1"/>
    <x v="1"/>
    <n v="0"/>
    <n v="0"/>
    <s v="OK"/>
    <s v="Ensacado"/>
    <x v="1"/>
    <n v="0"/>
    <s v="M. TENERIFE"/>
    <s v="A"/>
    <d v="1899-12-30T00:03:53"/>
    <d v="1899-12-30T00:03:53"/>
    <s v="OK"/>
    <m/>
    <m/>
    <d v="1899-12-30T00:00:00"/>
    <d v="1899-12-30T00:15:28"/>
    <n v="2"/>
    <n v="-2.6967592592500034E-3"/>
    <n v="15.466666666679982"/>
    <n v="10"/>
    <s v="Si"/>
  </r>
  <r>
    <s v="CCTF"/>
    <s v="2025002386"/>
    <x v="0"/>
    <s v="ER0623BBL"/>
    <s v="E9819MMR"/>
    <d v="2025-02-24T00:00:00"/>
    <m/>
    <s v="3126"/>
    <x v="17"/>
    <s v="S1D"/>
    <s v="S1D"/>
    <m/>
    <d v="2025-02-24T00:00:00"/>
    <d v="1899-12-30T10:28:24"/>
    <d v="2025-02-24T00:00:00"/>
    <d v="1899-12-30T10:25:16"/>
    <d v="2025-02-24T00:00:00"/>
    <d v="1899-12-30T10:52:40"/>
    <x v="0"/>
    <s v="RFCPI"/>
    <s v="507103739"/>
    <s v="FBO"/>
    <d v="1899-12-30T00:30:32"/>
    <d v="1899-12-30T00:27:24"/>
    <d v="1899-12-30T00:03:08"/>
    <s v="Granel"/>
    <s v="E001"/>
    <x v="2"/>
    <d v="1899-12-30T00:24:16"/>
    <d v="1899-12-30T00:27:24"/>
    <n v="10"/>
    <x v="1"/>
    <x v="1"/>
    <x v="2"/>
    <n v="0"/>
    <n v="0"/>
    <s v="OK"/>
    <s v="Granel"/>
    <x v="1"/>
    <n v="0"/>
    <s v="M. TENERIFE"/>
    <s v="A"/>
    <d v="1899-12-30T00:03:08"/>
    <d v="1899-12-30T00:03:08"/>
    <s v="OK"/>
    <m/>
    <m/>
    <d v="1899-12-30T00:00:00"/>
    <d v="1899-12-30T00:24:16"/>
    <n v="2"/>
    <n v="-2.1759259259299668E-3"/>
    <n v="24.266666666664012"/>
    <n v="10"/>
    <s v="Si"/>
  </r>
  <r>
    <s v="CCTF"/>
    <s v="2025002390"/>
    <x v="0"/>
    <s v="ER4391BBR"/>
    <s v="E0490HZM"/>
    <d v="2025-02-24T00:00:00"/>
    <m/>
    <s v="2693"/>
    <x v="20"/>
    <s v="PA"/>
    <s v="PA"/>
    <m/>
    <d v="2025-02-24T00:00:00"/>
    <d v="1899-12-30T10:45:41"/>
    <d v="2025-02-24T00:00:00"/>
    <d v="1899-12-30T10:42:25"/>
    <d v="2025-02-24T00:00:00"/>
    <d v="1899-12-30T11:05:31"/>
    <x v="45"/>
    <s v="E_JAZCONA"/>
    <s v="507103740"/>
    <s v="FBO"/>
    <d v="1899-12-30T00:26:22"/>
    <d v="1899-12-30T00:23:06"/>
    <d v="1899-12-30T00:03:16"/>
    <s v="Ensacado"/>
    <s v="E002"/>
    <x v="1"/>
    <d v="1899-12-30T00:19:50"/>
    <d v="1899-12-30T00:23:06"/>
    <n v="10"/>
    <x v="1"/>
    <x v="1"/>
    <x v="1"/>
    <n v="0"/>
    <n v="0"/>
    <s v="OK"/>
    <s v="Ensacado"/>
    <x v="1"/>
    <n v="0"/>
    <s v="M. TENERIFE"/>
    <s v="A"/>
    <d v="1899-12-30T00:03:16"/>
    <d v="1899-12-30T00:03:16"/>
    <s v="OK"/>
    <m/>
    <m/>
    <d v="1899-12-30T00:00:00"/>
    <d v="1899-12-30T00:19:50"/>
    <n v="2"/>
    <n v="-2.2685185185100099E-3"/>
    <n v="19.833333333336007"/>
    <n v="11"/>
    <s v="Si"/>
  </r>
  <r>
    <s v="CCTF"/>
    <s v="2025002384"/>
    <x v="0"/>
    <s v="ER6669BBL"/>
    <s v="E4911KHZ"/>
    <d v="2025-02-24T00:00:00"/>
    <m/>
    <s v="2649"/>
    <x v="19"/>
    <s v="S6H"/>
    <s v="S6H"/>
    <m/>
    <d v="2025-02-24T00:00:00"/>
    <d v="1899-12-30T10:20:54"/>
    <d v="2025-02-24T00:00:00"/>
    <d v="1899-12-30T10:16:34"/>
    <d v="2025-02-24T00:00:00"/>
    <d v="1899-12-30T11:13:02"/>
    <x v="0"/>
    <s v="RFCPI"/>
    <s v="507103741"/>
    <s v="FBO"/>
    <d v="1899-12-30T01:00:48"/>
    <d v="1899-12-30T00:56:28"/>
    <d v="1899-12-30T00:04:20"/>
    <s v="Granel"/>
    <s v="E001"/>
    <x v="2"/>
    <d v="1899-12-30T00:52:08"/>
    <d v="1899-12-30T00:56:28"/>
    <n v="10"/>
    <x v="1"/>
    <x v="1"/>
    <x v="2"/>
    <n v="0"/>
    <n v="0"/>
    <s v="OK"/>
    <s v="Granel"/>
    <x v="1"/>
    <n v="0"/>
    <s v="M. TENERIFE"/>
    <s v="B"/>
    <d v="1899-12-30T00:04:20"/>
    <d v="1899-12-30T00:04:20"/>
    <s v="OK"/>
    <m/>
    <m/>
    <d v="1899-12-30T00:00:00"/>
    <d v="1899-12-30T00:52:08"/>
    <n v="2"/>
    <n v="-3.0092592592599887E-3"/>
    <n v="52.133333333328025"/>
    <n v="11"/>
    <s v="No"/>
  </r>
  <r>
    <s v="CCTF"/>
    <s v="2025002392"/>
    <x v="0"/>
    <s v="ER7636BBJ"/>
    <s v="E5208JYX"/>
    <d v="2025-02-24T00:00:00"/>
    <m/>
    <s v="3126"/>
    <x v="17"/>
    <s v="S2D"/>
    <s v="S2D"/>
    <m/>
    <d v="2025-02-24T00:00:00"/>
    <d v="1899-12-30T10:53:02"/>
    <d v="2025-02-24T00:00:00"/>
    <d v="1899-12-30T10:52:11"/>
    <d v="2025-02-24T00:00:00"/>
    <d v="1899-12-30T11:14:09"/>
    <x v="0"/>
    <s v="RFCPI"/>
    <s v="507103742"/>
    <s v="FBO"/>
    <d v="1899-12-30T00:22:49"/>
    <d v="1899-12-30T00:21:58"/>
    <d v="1899-12-30T00:00:51"/>
    <s v="Granel"/>
    <s v="E001"/>
    <x v="2"/>
    <d v="1899-12-30T00:21:07"/>
    <d v="1899-12-30T00:21:58"/>
    <n v="10"/>
    <x v="1"/>
    <x v="1"/>
    <x v="2"/>
    <n v="0"/>
    <n v="0"/>
    <s v="OK"/>
    <s v="Granel"/>
    <x v="1"/>
    <n v="0"/>
    <s v="M. TENERIFE"/>
    <s v="A"/>
    <d v="1899-12-30T00:00:51"/>
    <d v="1899-12-30T00:00:51"/>
    <s v="OK"/>
    <m/>
    <m/>
    <d v="1899-12-30T00:00:00"/>
    <d v="1899-12-30T00:21:07"/>
    <n v="2"/>
    <n v="-5.9027777778003498E-4"/>
    <n v="21.116666666663999"/>
    <n v="11"/>
    <s v="Si"/>
  </r>
  <r>
    <s v="CCTF"/>
    <s v="2025002394"/>
    <x v="0"/>
    <s v="ER9636BBG"/>
    <s v="E7609CBH"/>
    <d v="2025-02-24T00:00:00"/>
    <m/>
    <s v="3126"/>
    <x v="17"/>
    <s v="S1D"/>
    <s v="S1D"/>
    <m/>
    <d v="2025-02-24T00:00:00"/>
    <d v="1899-12-30T11:18:55"/>
    <d v="2025-02-24T00:00:00"/>
    <d v="1899-12-30T11:14:42"/>
    <d v="2025-02-24T00:00:00"/>
    <d v="1899-12-30T11:38:28"/>
    <x v="0"/>
    <s v="RFCPI"/>
    <s v="507103743"/>
    <s v="EXW"/>
    <d v="1899-12-30T00:27:59"/>
    <d v="1899-12-30T00:23:46"/>
    <d v="1899-12-30T00:04:13"/>
    <s v="Granel"/>
    <s v="E001"/>
    <x v="1"/>
    <d v="1899-12-30T00:19:33"/>
    <d v="1899-12-30T00:23:46"/>
    <n v="11"/>
    <x v="1"/>
    <x v="1"/>
    <x v="2"/>
    <n v="0"/>
    <n v="0"/>
    <s v="OK"/>
    <s v="Granel"/>
    <x v="1"/>
    <n v="0"/>
    <s v="M. TENERIFE"/>
    <s v="A"/>
    <d v="1899-12-30T00:04:13"/>
    <d v="1899-12-30T00:04:13"/>
    <s v="OK"/>
    <m/>
    <m/>
    <d v="1899-12-30T00:00:00"/>
    <d v="1899-12-30T00:19:33"/>
    <n v="2"/>
    <n v="-2.9282407407399957E-3"/>
    <n v="19.550000000001535"/>
    <n v="11"/>
    <s v="Si"/>
  </r>
  <r>
    <s v="CCTF"/>
    <s v="2025002400"/>
    <x v="0"/>
    <s v="ETF02294R"/>
    <s v="E0184KJL"/>
    <d v="2025-02-24T00:00:00"/>
    <m/>
    <s v="2693"/>
    <x v="20"/>
    <s v="PA"/>
    <s v="PA"/>
    <m/>
    <d v="2025-02-24T00:00:00"/>
    <d v="1899-12-30T12:09:17"/>
    <d v="2025-02-24T00:00:00"/>
    <d v="1899-12-30T12:05:39"/>
    <d v="2025-02-24T00:00:00"/>
    <d v="1899-12-30T12:13:27"/>
    <x v="46"/>
    <s v="E_JAZCONA"/>
    <s v="507103744"/>
    <s v="FBO"/>
    <d v="1899-12-30T00:11:26"/>
    <d v="1899-12-30T00:07:48"/>
    <d v="1899-12-30T00:03:38"/>
    <s v="Ensacado"/>
    <s v="E002"/>
    <x v="2"/>
    <d v="1899-12-30T00:04:10"/>
    <d v="1899-12-30T00:07:48"/>
    <n v="12"/>
    <x v="1"/>
    <x v="1"/>
    <x v="1"/>
    <n v="1"/>
    <n v="0"/>
    <s v="KO"/>
    <s v="Ensacado"/>
    <x v="1"/>
    <n v="1"/>
    <s v="M. TENERIFE"/>
    <s v="A"/>
    <d v="1899-12-30T00:03:38"/>
    <d v="1899-12-30T00:03:38"/>
    <s v="OK"/>
    <m/>
    <m/>
    <d v="1899-12-30T00:00:00"/>
    <d v="1899-12-30T00:04:10"/>
    <n v="2"/>
    <n v="-2.5231481481500229E-3"/>
    <n v="4.1666666666688634"/>
    <n v="12"/>
    <s v="Si"/>
  </r>
  <r>
    <s v="CCTF"/>
    <s v="2025002402"/>
    <x v="0"/>
    <s v="ETF02294R"/>
    <s v="E0184KJL"/>
    <d v="2025-02-24T00:00:00"/>
    <m/>
    <s v="2693"/>
    <x v="20"/>
    <s v="PA"/>
    <s v="PA"/>
    <m/>
    <d v="2025-02-24T00:00:00"/>
    <d v="1899-12-30T12:15:13"/>
    <d v="2025-02-24T00:00:00"/>
    <d v="1899-12-30T12:11:36"/>
    <d v="2025-02-24T00:00:00"/>
    <d v="1899-12-30T12:17:30"/>
    <x v="47"/>
    <s v="E_JAZCONA"/>
    <s v="507103745"/>
    <s v="FBO"/>
    <d v="1899-12-30T00:09:31"/>
    <d v="1899-12-30T00:05:54"/>
    <d v="1899-12-30T00:03:37"/>
    <s v="Ensacado"/>
    <s v="E002"/>
    <x v="2"/>
    <d v="1899-12-30T00:02:17"/>
    <d v="1899-12-30T00:05:54"/>
    <n v="12"/>
    <x v="1"/>
    <x v="1"/>
    <x v="1"/>
    <n v="1"/>
    <n v="0"/>
    <s v="KO"/>
    <s v="Ensacado"/>
    <x v="1"/>
    <n v="1"/>
    <s v="M. TENERIFE"/>
    <s v="A"/>
    <d v="1899-12-30T00:03:37"/>
    <d v="1899-12-30T00:03:37"/>
    <s v="KO"/>
    <m/>
    <m/>
    <d v="1899-12-30T00:00:00"/>
    <d v="1899-12-30T00:02:17"/>
    <n v="2"/>
    <n v="-2.5115740740699888E-3"/>
    <n v="2.2833333333359818"/>
    <n v="12"/>
    <s v="Si"/>
  </r>
  <r>
    <s v="CCTF"/>
    <s v="2025002401"/>
    <x v="0"/>
    <s v="ER9284BDK"/>
    <s v="E9335MJP"/>
    <d v="2025-02-24T00:00:00"/>
    <m/>
    <s v="3208"/>
    <x v="18"/>
    <s v="PA"/>
    <s v="PA"/>
    <m/>
    <d v="2025-02-24T00:00:00"/>
    <d v="1899-12-30T12:12:19"/>
    <d v="2025-02-24T00:00:00"/>
    <d v="1899-12-30T12:22:24"/>
    <d v="2025-02-24T00:00:00"/>
    <d v="1899-12-30T12:39:48"/>
    <x v="0"/>
    <s v="RFCPI"/>
    <s v="507103746"/>
    <s v="FBO"/>
    <d v="1899-12-30T00:27:29"/>
    <d v="1899-12-30T00:17:24"/>
    <d v="1899-12-30T00:10:05"/>
    <s v="Ensacado"/>
    <s v="E002"/>
    <x v="2"/>
    <d v="1899-12-30T00:27:29"/>
    <d v="1899-12-30T00:17:24"/>
    <n v="12"/>
    <x v="1"/>
    <x v="1"/>
    <x v="1"/>
    <n v="0"/>
    <n v="0"/>
    <s v="OK"/>
    <s v="Ensacado"/>
    <x v="1"/>
    <n v="0"/>
    <s v="M. TENERIFE"/>
    <s v="A"/>
    <d v="1899-12-30T00:10:05"/>
    <d v="1899-12-30T00:10:05"/>
    <s v="OK"/>
    <m/>
    <m/>
    <d v="1899-12-30T00:00:00"/>
    <d v="1899-12-30T00:27:29"/>
    <n v="2"/>
    <d v="1899-12-30T00:10:05"/>
    <n v="27.483333333335924"/>
    <n v="12"/>
    <s v="Si"/>
  </r>
  <r>
    <s v="CCTF"/>
    <s v="2025002404"/>
    <x v="0"/>
    <s v="ER1863BBJ"/>
    <s v="E8383LSW"/>
    <d v="2025-02-24T00:00:00"/>
    <m/>
    <s v="3126"/>
    <x v="17"/>
    <s v="S1D"/>
    <s v="S1D"/>
    <m/>
    <d v="2025-02-24T00:00:00"/>
    <d v="1899-12-30T12:30:51"/>
    <d v="2025-02-24T00:00:00"/>
    <d v="1899-12-30T12:27:31"/>
    <d v="2025-02-24T00:00:00"/>
    <d v="1899-12-30T12:49:22"/>
    <x v="0"/>
    <s v="RFCPI"/>
    <s v="507103747"/>
    <s v="FBO"/>
    <d v="1899-12-30T00:25:11"/>
    <d v="1899-12-30T00:21:51"/>
    <d v="1899-12-30T00:03:20"/>
    <s v="Granel"/>
    <s v="E001"/>
    <x v="2"/>
    <d v="1899-12-30T00:18:31"/>
    <d v="1899-12-30T00:21:51"/>
    <n v="12"/>
    <x v="1"/>
    <x v="1"/>
    <x v="2"/>
    <n v="0"/>
    <n v="0"/>
    <s v="OK"/>
    <s v="Granel"/>
    <x v="1"/>
    <n v="0"/>
    <s v="M. TENERIFE"/>
    <s v="A"/>
    <d v="1899-12-30T00:03:20"/>
    <d v="1899-12-30T00:03:20"/>
    <s v="OK"/>
    <m/>
    <m/>
    <d v="1899-12-30T00:00:00"/>
    <d v="1899-12-30T00:18:31"/>
    <n v="2"/>
    <n v="-2.3148148148099956E-3"/>
    <n v="18.516666666671906"/>
    <n v="12"/>
    <s v="Si"/>
  </r>
  <r>
    <s v="CCTF"/>
    <s v="2025002405"/>
    <x v="0"/>
    <s v="E4620MJS"/>
    <m/>
    <d v="2025-02-24T00:00:00"/>
    <m/>
    <s v="3208"/>
    <x v="18"/>
    <s v="PA"/>
    <s v="PA"/>
    <m/>
    <d v="2025-02-24T00:00:00"/>
    <d v="1899-12-30T12:47:25"/>
    <d v="2025-02-24T00:00:00"/>
    <d v="1899-12-30T12:43:25"/>
    <d v="2025-02-24T00:00:00"/>
    <d v="1899-12-30T12:58:53"/>
    <x v="0"/>
    <s v="RFCPI"/>
    <s v="507103751"/>
    <s v="FBO"/>
    <d v="1899-12-30T00:19:28"/>
    <d v="1899-12-30T00:15:28"/>
    <d v="1899-12-30T00:04:00"/>
    <s v="Ensacado"/>
    <s v="E002"/>
    <x v="1"/>
    <d v="1899-12-30T00:11:28"/>
    <d v="1899-12-30T00:15:28"/>
    <n v="12"/>
    <x v="1"/>
    <x v="1"/>
    <x v="1"/>
    <n v="0"/>
    <n v="0"/>
    <s v="OK"/>
    <s v="Ensacado"/>
    <x v="1"/>
    <n v="0"/>
    <s v="M. TENERIFE"/>
    <s v="A"/>
    <d v="1899-12-30T00:04:00"/>
    <d v="1899-12-30T00:04:00"/>
    <s v="OK"/>
    <m/>
    <m/>
    <d v="1899-12-30T00:00:00"/>
    <d v="1899-12-30T00:11:28"/>
    <n v="2"/>
    <n v="-2.7777777777799884E-3"/>
    <n v="11.466666666662491"/>
    <n v="12"/>
    <s v="Si"/>
  </r>
  <r>
    <s v="CCTF"/>
    <s v="2025002407"/>
    <x v="0"/>
    <s v="ETF02347R"/>
    <s v="E8425FKW"/>
    <d v="2025-02-24T00:00:00"/>
    <m/>
    <s v="2693"/>
    <x v="20"/>
    <s v="PA"/>
    <s v="PA"/>
    <m/>
    <d v="2025-02-24T00:00:00"/>
    <d v="1899-12-30T12:57:01"/>
    <d v="2025-02-24T00:00:00"/>
    <d v="1899-12-30T12:53:55"/>
    <d v="2025-02-24T00:00:00"/>
    <d v="1899-12-30T13:01:27"/>
    <x v="0"/>
    <s v="RFCPI"/>
    <s v="507103752"/>
    <s v="FBO"/>
    <d v="1899-12-30T00:10:38"/>
    <d v="1899-12-30T00:07:32"/>
    <d v="1899-12-30T00:03:06"/>
    <s v="Ensacado"/>
    <s v="E002"/>
    <x v="1"/>
    <d v="1899-12-30T00:04:26"/>
    <d v="1899-12-30T00:07:32"/>
    <n v="12"/>
    <x v="1"/>
    <x v="1"/>
    <x v="1"/>
    <n v="1"/>
    <n v="0"/>
    <s v="KO"/>
    <s v="Ensacado"/>
    <x v="1"/>
    <n v="1"/>
    <s v="M. TENERIFE"/>
    <s v="A"/>
    <d v="1899-12-30T00:03:06"/>
    <d v="1899-12-30T00:03:06"/>
    <s v="OK"/>
    <m/>
    <m/>
    <d v="1899-12-30T00:00:00"/>
    <d v="1899-12-30T00:04:26"/>
    <n v="2"/>
    <n v="-2.1527777777800017E-3"/>
    <n v="4.4333333333280045"/>
    <n v="13"/>
    <s v="Si"/>
  </r>
  <r>
    <s v="CCTF"/>
    <s v="2025002408"/>
    <x v="0"/>
    <s v="ER8050BBH"/>
    <s v="E5980LLH"/>
    <d v="2025-02-24T00:00:00"/>
    <m/>
    <s v="3126"/>
    <x v="17"/>
    <s v="S1D"/>
    <s v="S1D"/>
    <m/>
    <d v="2025-02-24T00:00:00"/>
    <d v="1899-12-30T13:11:25"/>
    <d v="2025-02-24T00:00:00"/>
    <d v="1899-12-30T13:07:43"/>
    <d v="2025-02-24T00:00:00"/>
    <d v="1899-12-30T13:27:26"/>
    <x v="0"/>
    <s v="RFCPI"/>
    <s v="507103753"/>
    <s v="FBO"/>
    <d v="1899-12-30T00:23:25"/>
    <d v="1899-12-30T00:19:43"/>
    <d v="1899-12-30T00:03:42"/>
    <s v="Granel"/>
    <s v="E001"/>
    <x v="2"/>
    <d v="1899-12-30T00:16:01"/>
    <d v="1899-12-30T00:19:43"/>
    <n v="13"/>
    <x v="1"/>
    <x v="1"/>
    <x v="2"/>
    <n v="0"/>
    <n v="0"/>
    <s v="OK"/>
    <s v="Granel"/>
    <x v="1"/>
    <n v="0"/>
    <s v="M. TENERIFE"/>
    <s v="A"/>
    <d v="1899-12-30T00:03:42"/>
    <d v="1899-12-30T00:03:42"/>
    <s v="OK"/>
    <m/>
    <m/>
    <d v="1899-12-30T00:00:00"/>
    <d v="1899-12-30T00:16:01"/>
    <n v="2"/>
    <n v="-2.5694444444500641E-3"/>
    <n v="16.016666666659205"/>
    <n v="13"/>
    <s v="Si"/>
  </r>
  <r>
    <s v="CCTF"/>
    <s v="2025002409"/>
    <x v="0"/>
    <s v="ER8173BDN"/>
    <s v="E5866LGS"/>
    <d v="2025-02-24T00:00:00"/>
    <m/>
    <s v="3208"/>
    <x v="18"/>
    <s v="PA"/>
    <s v="PA"/>
    <m/>
    <d v="2025-02-24T00:00:00"/>
    <d v="1899-12-30T13:21:06"/>
    <d v="2025-02-24T00:00:00"/>
    <d v="1899-12-30T13:18:01"/>
    <d v="2025-02-24T00:00:00"/>
    <d v="1899-12-30T13:31:02"/>
    <x v="0"/>
    <s v="RFCPI"/>
    <s v="507103754"/>
    <s v="FBO"/>
    <d v="1899-12-30T00:16:06"/>
    <d v="1899-12-30T00:13:01"/>
    <d v="1899-12-30T00:03:05"/>
    <s v="Ensacado"/>
    <s v="E002"/>
    <x v="2"/>
    <d v="1899-12-30T00:09:56"/>
    <d v="1899-12-30T00:13:01"/>
    <n v="13"/>
    <x v="1"/>
    <x v="1"/>
    <x v="1"/>
    <n v="1"/>
    <n v="0"/>
    <s v="KO"/>
    <s v="Ensacado"/>
    <x v="1"/>
    <n v="1"/>
    <s v="M. TENERIFE"/>
    <s v="A"/>
    <d v="1899-12-30T00:03:05"/>
    <d v="1899-12-30T00:03:05"/>
    <s v="OK"/>
    <m/>
    <m/>
    <d v="1899-12-30T00:00:00"/>
    <d v="1899-12-30T00:09:56"/>
    <n v="2"/>
    <n v="-2.1412037037000786E-3"/>
    <n v="9.9333333333358986"/>
    <n v="13"/>
    <s v="Si"/>
  </r>
  <r>
    <s v="CCTF"/>
    <s v="2025002410"/>
    <x v="0"/>
    <s v="EP01035R"/>
    <s v="E5050MHX"/>
    <d v="2025-02-24T00:00:00"/>
    <m/>
    <s v="3126"/>
    <x v="17"/>
    <s v="S1D"/>
    <s v="S1D"/>
    <m/>
    <d v="2025-02-24T00:00:00"/>
    <d v="1899-12-30T13:30:44"/>
    <d v="2025-02-24T00:00:00"/>
    <d v="1899-12-30T13:26:28"/>
    <d v="2025-02-24T00:00:00"/>
    <d v="1899-12-30T13:47:50"/>
    <x v="0"/>
    <s v="RFCPI"/>
    <s v="507103755"/>
    <s v="EXW"/>
    <d v="1899-12-30T00:25:38"/>
    <d v="1899-12-30T00:21:22"/>
    <d v="1899-12-30T00:04:16"/>
    <s v="Granel"/>
    <s v="E001"/>
    <x v="1"/>
    <d v="1899-12-30T00:17:06"/>
    <d v="1899-12-30T00:21:22"/>
    <n v="13"/>
    <x v="1"/>
    <x v="1"/>
    <x v="2"/>
    <n v="0"/>
    <n v="0"/>
    <s v="OK"/>
    <s v="Granel"/>
    <x v="1"/>
    <n v="0"/>
    <s v="M. TENERIFE"/>
    <s v="A"/>
    <d v="1899-12-30T00:04:16"/>
    <d v="1899-12-30T00:04:16"/>
    <s v="OK"/>
    <m/>
    <m/>
    <d v="1899-12-30T00:00:00"/>
    <d v="1899-12-30T00:17:06"/>
    <n v="2"/>
    <n v="-2.9629629629600585E-3"/>
    <n v="17.099999999999955"/>
    <n v="13"/>
    <s v="Si"/>
  </r>
  <r>
    <s v="CCTF"/>
    <s v="2025002411"/>
    <x v="0"/>
    <s v="E5042DCP"/>
    <m/>
    <d v="2025-02-24T00:00:00"/>
    <m/>
    <s v="3208"/>
    <x v="18"/>
    <s v="PA"/>
    <s v="PA"/>
    <m/>
    <d v="2025-02-24T00:00:00"/>
    <d v="1899-12-30T13:58:38"/>
    <d v="2025-02-24T00:00:00"/>
    <d v="1899-12-30T13:55:59"/>
    <d v="2025-02-24T00:00:00"/>
    <d v="1899-12-30T14:01:26"/>
    <x v="0"/>
    <s v="RFCPI"/>
    <s v="507103756"/>
    <s v="EXW"/>
    <d v="1899-12-30T00:08:06"/>
    <d v="1899-12-30T00:05:27"/>
    <d v="1899-12-30T00:02:39"/>
    <s v="Ensacado"/>
    <s v="E002"/>
    <x v="1"/>
    <d v="1899-12-30T00:02:48"/>
    <d v="1899-12-30T00:05:27"/>
    <n v="13"/>
    <x v="1"/>
    <x v="1"/>
    <x v="1"/>
    <n v="1"/>
    <n v="0"/>
    <s v="KO"/>
    <s v="Ensacado"/>
    <x v="1"/>
    <n v="1"/>
    <s v="M. TENERIFE"/>
    <s v="A"/>
    <d v="1899-12-30T00:02:39"/>
    <d v="1899-12-30T00:02:39"/>
    <s v="OK"/>
    <m/>
    <m/>
    <d v="1899-12-30T00:00:00"/>
    <d v="1899-12-30T00:02:48"/>
    <n v="2"/>
    <n v="-1.8402777777799528E-3"/>
    <n v="2.7999999999937231"/>
    <n v="14"/>
    <s v="Si"/>
  </r>
  <r>
    <s v="CCTF"/>
    <s v="2025002412"/>
    <x v="0"/>
    <s v="E5042DCP"/>
    <m/>
    <d v="2025-02-24T00:00:00"/>
    <m/>
    <s v="3208"/>
    <x v="18"/>
    <s v="PA"/>
    <s v="PA"/>
    <m/>
    <d v="2025-02-24T00:00:00"/>
    <d v="1899-12-30T14:01:46"/>
    <d v="2025-02-24T00:00:00"/>
    <d v="1899-12-30T13:57:33"/>
    <d v="2025-02-24T00:00:00"/>
    <d v="1899-12-30T14:02:26"/>
    <x v="0"/>
    <s v="RFCPI"/>
    <s v="507103757"/>
    <s v="EXW"/>
    <d v="1899-12-30T00:09:06"/>
    <d v="1899-12-30T00:04:53"/>
    <d v="1899-12-30T00:04:13"/>
    <s v="Ensacado"/>
    <s v="E002"/>
    <x v="1"/>
    <d v="1899-12-30T00:00:40"/>
    <d v="1899-12-30T00:04:53"/>
    <n v="14"/>
    <x v="1"/>
    <x v="1"/>
    <x v="1"/>
    <n v="1"/>
    <n v="0"/>
    <s v="KO"/>
    <s v="Ensacado"/>
    <x v="1"/>
    <n v="1"/>
    <s v="M. TENERIFE"/>
    <s v="A"/>
    <d v="1899-12-30T00:04:13"/>
    <d v="1899-12-30T00:04:13"/>
    <s v="KO"/>
    <m/>
    <m/>
    <d v="1899-12-30T00:00:00"/>
    <d v="1899-12-30T00:00:40"/>
    <n v="2"/>
    <n v="-2.9282407407500433E-3"/>
    <n v="0.66666666666240104"/>
    <n v="14"/>
    <s v="Si"/>
  </r>
  <r>
    <s v="CCTF"/>
    <s v="2025002413"/>
    <x v="0"/>
    <s v="ER0623BBL"/>
    <s v="E9819MMR"/>
    <d v="2025-02-24T00:00:00"/>
    <m/>
    <s v="3126"/>
    <x v="17"/>
    <s v="S1D"/>
    <s v="S1D"/>
    <m/>
    <d v="2025-02-24T00:00:00"/>
    <d v="1899-12-30T14:33:35"/>
    <d v="2025-02-24T00:00:00"/>
    <d v="1899-12-30T14:29:41"/>
    <d v="2025-02-24T00:00:00"/>
    <d v="1899-12-30T15:06:57"/>
    <x v="0"/>
    <s v="RFCPI"/>
    <s v="507103758"/>
    <s v="FBO"/>
    <d v="1899-12-30T00:41:10"/>
    <d v="1899-12-30T00:37:16"/>
    <d v="1899-12-30T00:03:54"/>
    <s v="Granel"/>
    <s v="E001"/>
    <x v="2"/>
    <d v="1899-12-30T00:33:22"/>
    <d v="1899-12-30T00:37:16"/>
    <n v="14"/>
    <x v="1"/>
    <x v="1"/>
    <x v="2"/>
    <n v="0"/>
    <n v="0"/>
    <s v="OK"/>
    <s v="Granel"/>
    <x v="1"/>
    <n v="0"/>
    <s v="M. TENERIFE"/>
    <s v="A"/>
    <d v="1899-12-30T00:03:54"/>
    <d v="1899-12-30T00:03:54"/>
    <s v="OK"/>
    <m/>
    <m/>
    <d v="1899-12-30T00:00:00"/>
    <d v="1899-12-30T00:33:22"/>
    <n v="2"/>
    <n v="-2.7083333333299819E-3"/>
    <n v="33.366666666671989"/>
    <n v="15"/>
    <s v="Si"/>
  </r>
  <r>
    <s v="CCTF"/>
    <s v="2025002416"/>
    <x v="0"/>
    <s v="ETF02432R"/>
    <s v="E6398FTM"/>
    <d v="2025-02-24T00:00:00"/>
    <m/>
    <s v="3126"/>
    <x v="17"/>
    <s v="S1D"/>
    <s v="S1D"/>
    <m/>
    <d v="2025-02-24T00:00:00"/>
    <d v="1899-12-30T15:12:42"/>
    <d v="2025-02-24T00:00:00"/>
    <d v="1899-12-30T15:09:46"/>
    <d v="2025-02-24T00:00:00"/>
    <d v="1899-12-30T15:33:20"/>
    <x v="0"/>
    <s v="RFCPI"/>
    <s v="507103759"/>
    <s v="EXW"/>
    <d v="1899-12-30T00:26:30"/>
    <d v="1899-12-30T00:23:34"/>
    <d v="1899-12-30T00:02:56"/>
    <s v="Granel"/>
    <s v="E001"/>
    <x v="1"/>
    <d v="1899-12-30T00:20:38"/>
    <d v="1899-12-30T00:23:34"/>
    <n v="15"/>
    <x v="1"/>
    <x v="1"/>
    <x v="2"/>
    <n v="0"/>
    <n v="0"/>
    <s v="OK"/>
    <s v="Granel"/>
    <x v="1"/>
    <n v="0"/>
    <s v="M. TENERIFE"/>
    <s v="A"/>
    <d v="1899-12-30T00:02:56"/>
    <d v="1899-12-30T00:02:56"/>
    <s v="OK"/>
    <m/>
    <m/>
    <d v="1899-12-30T00:00:00"/>
    <d v="1899-12-30T00:20:38"/>
    <n v="2"/>
    <n v="-2.037037037030065E-3"/>
    <n v="20.633333333342367"/>
    <n v="15"/>
    <s v="Si"/>
  </r>
  <r>
    <s v="CCTF"/>
    <s v="2025002417"/>
    <x v="0"/>
    <s v="ER8437BBF"/>
    <s v="E8087HNJ"/>
    <d v="2025-02-24T00:00:00"/>
    <m/>
    <s v="2693"/>
    <x v="20"/>
    <s v="PA"/>
    <s v="PA"/>
    <m/>
    <d v="2025-02-24T00:00:00"/>
    <d v="1899-12-30T15:30:07"/>
    <d v="2025-02-24T00:00:00"/>
    <d v="1899-12-30T15:30:16"/>
    <d v="2025-02-24T00:00:00"/>
    <d v="1899-12-30T15:38:12"/>
    <x v="48"/>
    <s v="E_JPEREZ1"/>
    <s v="507103760"/>
    <s v="FBO"/>
    <d v="1899-12-30T00:08:05"/>
    <d v="1899-12-30T00:07:56"/>
    <d v="1899-12-30T00:00:09"/>
    <s v="Ensacado"/>
    <s v="E002"/>
    <x v="2"/>
    <d v="1899-12-30T00:08:05"/>
    <d v="1899-12-30T00:07:56"/>
    <n v="15"/>
    <x v="1"/>
    <x v="1"/>
    <x v="1"/>
    <n v="1"/>
    <n v="0"/>
    <s v="KO"/>
    <s v="Ensacado"/>
    <x v="1"/>
    <n v="1"/>
    <s v="M. TENERIFE"/>
    <s v="A"/>
    <d v="1899-12-30T00:00:09"/>
    <d v="1899-12-30T00:00:09"/>
    <s v="OK"/>
    <m/>
    <m/>
    <d v="1899-12-30T00:00:00"/>
    <d v="1899-12-30T00:08:05"/>
    <n v="2"/>
    <d v="1899-12-30T00:00:09"/>
    <n v="8.0833333333392865"/>
    <n v="15"/>
    <s v="Si"/>
  </r>
  <r>
    <s v="CCTF"/>
    <s v="2025002415"/>
    <x v="0"/>
    <s v="ER8051BBH"/>
    <s v="E6110KPL"/>
    <d v="2025-02-24T00:00:00"/>
    <m/>
    <s v="3126"/>
    <x v="17"/>
    <s v="S2D"/>
    <s v="S2D"/>
    <m/>
    <d v="2025-02-24T00:00:00"/>
    <d v="1899-12-30T15:11:23"/>
    <d v="2025-02-24T00:00:00"/>
    <d v="1899-12-30T15:07:29"/>
    <d v="2025-02-24T00:00:00"/>
    <d v="1899-12-30T15:41:43"/>
    <x v="0"/>
    <s v="RFCPI"/>
    <s v="507103761"/>
    <s v="FBO"/>
    <d v="1899-12-30T00:38:08"/>
    <d v="1899-12-30T00:34:14"/>
    <d v="1899-12-30T00:03:54"/>
    <s v="Granel"/>
    <s v="E001"/>
    <x v="2"/>
    <d v="1899-12-30T00:30:20"/>
    <d v="1899-12-30T00:34:14"/>
    <n v="15"/>
    <x v="1"/>
    <x v="1"/>
    <x v="2"/>
    <n v="0"/>
    <n v="0"/>
    <s v="OK"/>
    <s v="Granel"/>
    <x v="1"/>
    <n v="0"/>
    <s v="M. TENERIFE"/>
    <s v="A"/>
    <d v="1899-12-30T00:03:54"/>
    <d v="1899-12-30T00:03:54"/>
    <s v="OK"/>
    <m/>
    <m/>
    <d v="1899-12-30T00:00:00"/>
    <d v="1899-12-30T00:30:20"/>
    <n v="2"/>
    <n v="-2.7083333333299819E-3"/>
    <n v="30.333333333340846"/>
    <n v="15"/>
    <s v="Si"/>
  </r>
  <r>
    <s v="CCTF"/>
    <s v="2025002418"/>
    <x v="0"/>
    <s v="ER6669BBL"/>
    <s v="E4911KHZ"/>
    <d v="2025-02-24T00:00:00"/>
    <m/>
    <s v="2649"/>
    <x v="19"/>
    <s v="S6H"/>
    <s v="S6H"/>
    <m/>
    <d v="2025-02-24T00:00:00"/>
    <d v="1899-12-30T15:31:58"/>
    <d v="2025-02-24T00:00:00"/>
    <d v="1899-12-30T15:28:01"/>
    <d v="2025-02-24T00:00:00"/>
    <d v="1899-12-30T16:18:18"/>
    <x v="0"/>
    <s v="RFCPI"/>
    <s v="507103762"/>
    <s v="FBO"/>
    <d v="1899-12-30T00:54:14"/>
    <d v="1899-12-30T00:50:17"/>
    <d v="1899-12-30T00:03:57"/>
    <s v="Granel"/>
    <s v="E001"/>
    <x v="2"/>
    <d v="1899-12-30T00:46:20"/>
    <d v="1899-12-30T00:50:17"/>
    <n v="15"/>
    <x v="1"/>
    <x v="1"/>
    <x v="2"/>
    <n v="0"/>
    <n v="0"/>
    <s v="OK"/>
    <s v="Granel"/>
    <x v="1"/>
    <n v="0"/>
    <s v="M. TENERIFE"/>
    <s v="B"/>
    <d v="1899-12-30T00:03:57"/>
    <d v="1899-12-30T00:03:57"/>
    <s v="OK"/>
    <m/>
    <m/>
    <d v="1899-12-30T00:00:00"/>
    <d v="1899-12-30T00:46:20"/>
    <n v="2"/>
    <n v="-2.7430555555499891E-3"/>
    <n v="46.333333333339191"/>
    <n v="16"/>
    <s v="No"/>
  </r>
  <r>
    <s v="CCTF"/>
    <s v="2025002420"/>
    <x v="0"/>
    <s v="ER8173BDN"/>
    <s v="E5866LGS"/>
    <d v="2025-02-24T00:00:00"/>
    <m/>
    <s v="3208"/>
    <x v="18"/>
    <s v="PA"/>
    <s v="PA"/>
    <m/>
    <d v="2025-02-24T00:00:00"/>
    <d v="1899-12-30T16:07:00"/>
    <d v="2025-02-24T00:00:00"/>
    <d v="1899-12-30T16:03:54"/>
    <d v="2025-02-24T00:00:00"/>
    <d v="1899-12-30T16:18:56"/>
    <x v="0"/>
    <s v="RFCPI"/>
    <s v="507103763"/>
    <s v="FBO"/>
    <d v="1899-12-30T00:18:08"/>
    <d v="1899-12-30T00:15:02"/>
    <d v="1899-12-30T00:03:06"/>
    <s v="Ensacado"/>
    <s v="E002"/>
    <x v="2"/>
    <d v="1899-12-30T00:11:56"/>
    <d v="1899-12-30T00:15:02"/>
    <n v="16"/>
    <x v="1"/>
    <x v="1"/>
    <x v="1"/>
    <n v="0"/>
    <n v="0"/>
    <s v="OK"/>
    <s v="Ensacado"/>
    <x v="1"/>
    <n v="0"/>
    <s v="M. TENERIFE"/>
    <s v="A"/>
    <d v="1899-12-30T00:03:06"/>
    <d v="1899-12-30T00:03:06"/>
    <s v="OK"/>
    <m/>
    <m/>
    <d v="1899-12-30T00:00:00"/>
    <d v="1899-12-30T00:11:56"/>
    <n v="2"/>
    <n v="-2.1527777777800017E-3"/>
    <n v="11.933333333323102"/>
    <n v="16"/>
    <s v="Si"/>
  </r>
  <r>
    <s v="CCTF"/>
    <s v="2025002421"/>
    <x v="0"/>
    <s v="ER6670BBL"/>
    <s v="E8727HJH"/>
    <d v="2025-02-24T00:00:00"/>
    <m/>
    <s v="2649"/>
    <x v="19"/>
    <s v="S6H"/>
    <s v="S6H"/>
    <m/>
    <d v="2025-02-24T00:00:00"/>
    <d v="1899-12-30T16:21:38"/>
    <d v="2025-02-24T00:00:00"/>
    <d v="1899-12-30T16:16:31"/>
    <d v="2025-02-24T00:00:00"/>
    <d v="1899-12-30T16:36:05"/>
    <x v="0"/>
    <s v="RFCPI"/>
    <s v="507103764"/>
    <s v="FBO"/>
    <d v="1899-12-30T00:24:41"/>
    <d v="1899-12-30T00:19:34"/>
    <d v="1899-12-30T00:05:07"/>
    <s v="Granel"/>
    <s v="E001"/>
    <x v="2"/>
    <d v="1899-12-30T00:14:27"/>
    <d v="1899-12-30T00:19:34"/>
    <n v="16"/>
    <x v="1"/>
    <x v="1"/>
    <x v="2"/>
    <n v="0"/>
    <n v="0"/>
    <s v="OK"/>
    <s v="Granel"/>
    <x v="1"/>
    <n v="0"/>
    <s v="M. TENERIFE"/>
    <s v="A"/>
    <d v="1899-12-30T00:05:07"/>
    <d v="1899-12-30T00:05:07"/>
    <s v="OK"/>
    <m/>
    <m/>
    <d v="1899-12-30T00:00:00"/>
    <d v="1899-12-30T00:14:27"/>
    <n v="2"/>
    <n v="-3.5532407407399269E-3"/>
    <n v="14.450000000011212"/>
    <n v="16"/>
    <s v="Si"/>
  </r>
  <r>
    <s v="CCTF"/>
    <s v="2025002424"/>
    <x v="0"/>
    <s v="ER8050BBH"/>
    <s v="E5980LLH"/>
    <d v="2025-02-25T00:00:00"/>
    <m/>
    <s v="2649"/>
    <x v="19"/>
    <s v="S6H"/>
    <s v="S6H"/>
    <m/>
    <d v="2025-02-25T00:00:00"/>
    <d v="1899-12-30T06:08:36"/>
    <d v="2025-02-25T00:00:00"/>
    <d v="1899-12-30T06:05:50"/>
    <d v="2025-02-25T00:00:00"/>
    <d v="1899-12-30T06:33:58"/>
    <x v="0"/>
    <s v="RFCPI"/>
    <s v="507103767"/>
    <s v="FBO"/>
    <d v="1899-12-30T00:30:54"/>
    <d v="1899-12-30T00:28:08"/>
    <d v="1899-12-30T00:02:46"/>
    <s v="Granel"/>
    <s v="E001"/>
    <x v="2"/>
    <d v="1899-12-30T00:25:22"/>
    <d v="1899-12-30T00:28:08"/>
    <n v="6"/>
    <x v="2"/>
    <x v="1"/>
    <x v="2"/>
    <n v="0"/>
    <n v="0"/>
    <s v="OK"/>
    <s v="Granel"/>
    <x v="1"/>
    <n v="0"/>
    <s v="M. TENERIFE"/>
    <s v="A"/>
    <d v="1899-12-30T00:02:46"/>
    <d v="1899-12-30T00:02:46"/>
    <s v="OK"/>
    <m/>
    <m/>
    <d v="1899-12-30T00:00:00"/>
    <d v="1899-12-30T00:25:22"/>
    <n v="3"/>
    <n v="-1.9212962962900093E-3"/>
    <n v="25.366666666665623"/>
    <n v="6"/>
    <s v="Si"/>
  </r>
  <r>
    <s v="CCTF"/>
    <s v="2025002429"/>
    <x v="0"/>
    <s v="ETF01267R"/>
    <s v="E5707BDC"/>
    <d v="2025-02-25T00:00:00"/>
    <m/>
    <s v="2693"/>
    <x v="20"/>
    <s v="PA"/>
    <m/>
    <m/>
    <d v="2025-02-25T00:00:00"/>
    <d v="1899-12-30T06:37:05"/>
    <d v="2025-02-25T00:00:00"/>
    <d v="1899-12-30T07:00:00"/>
    <d v="2025-02-25T00:00:00"/>
    <d v="1899-12-30T06:46:17"/>
    <x v="49"/>
    <s v="E_EGARCIA"/>
    <s v="507103768"/>
    <s v="EXW"/>
    <d v="1899-12-30T00:36:38"/>
    <d v="1899-12-30T00:13:43"/>
    <d v="1899-12-30T00:22:55"/>
    <s v="Ensacado"/>
    <s v="E002"/>
    <x v="1"/>
    <d v="1899-12-30T00:09:12"/>
    <n v="-9.5254629629700216E-3"/>
    <n v="6"/>
    <x v="2"/>
    <x v="1"/>
    <x v="1"/>
    <n v="1"/>
    <n v="0"/>
    <s v="KO"/>
    <s v="Ensacado"/>
    <x v="1"/>
    <n v="1"/>
    <s v="M. TENERIFE"/>
    <s v="A"/>
    <d v="1899-12-30T00:22:55"/>
    <d v="1899-12-30T00:22:55"/>
    <s v="KO"/>
    <m/>
    <m/>
    <d v="1899-12-30T00:00:00"/>
    <d v="1899-12-30T00:09:12"/>
    <n v="3"/>
    <d v="1899-12-30T00:22:55"/>
    <n v="9.200000000001598"/>
    <n v="6"/>
    <s v="Si"/>
  </r>
  <r>
    <s v="CCTF"/>
    <s v="2025002425"/>
    <x v="0"/>
    <s v="ER7636BBJ"/>
    <s v="E5208JYX"/>
    <d v="2025-02-25T00:00:00"/>
    <m/>
    <s v="2649"/>
    <x v="19"/>
    <s v="S6H"/>
    <s v="S6H"/>
    <m/>
    <d v="2025-02-25T00:00:00"/>
    <d v="1899-12-30T06:08:54"/>
    <d v="2025-02-25T00:00:00"/>
    <d v="1899-12-30T06:35:21"/>
    <d v="2025-02-25T00:00:00"/>
    <d v="1899-12-30T07:01:50"/>
    <x v="0"/>
    <s v="RFCPI"/>
    <s v="507103769"/>
    <s v="FBO"/>
    <d v="1899-12-30T00:52:56"/>
    <d v="1899-12-30T00:26:29"/>
    <d v="1899-12-30T00:26:27"/>
    <s v="Granel"/>
    <s v="E001"/>
    <x v="2"/>
    <d v="1899-12-30T00:52:56"/>
    <d v="1899-12-30T00:26:29"/>
    <n v="6"/>
    <x v="2"/>
    <x v="1"/>
    <x v="2"/>
    <n v="0"/>
    <n v="0"/>
    <s v="OK"/>
    <s v="Granel"/>
    <x v="1"/>
    <n v="0"/>
    <s v="M. TENERIFE"/>
    <s v="B"/>
    <d v="1899-12-30T00:26:27"/>
    <d v="1899-12-30T00:26:27"/>
    <s v="OK"/>
    <m/>
    <m/>
    <d v="1899-12-30T00:00:00"/>
    <d v="1899-12-30T00:52:56"/>
    <n v="3"/>
    <d v="1899-12-30T00:26:27"/>
    <n v="52.933333333319993"/>
    <n v="7"/>
    <s v="No"/>
  </r>
  <r>
    <s v="CCTF"/>
    <s v="2025002431"/>
    <x v="0"/>
    <s v="EP01035R"/>
    <s v="E5050MHX"/>
    <d v="2025-02-25T00:00:00"/>
    <m/>
    <s v="3126"/>
    <x v="17"/>
    <s v="S1D"/>
    <s v="S1D"/>
    <m/>
    <d v="2025-02-25T00:00:00"/>
    <d v="1899-12-30T06:41:13"/>
    <d v="2025-02-25T00:00:00"/>
    <d v="1899-12-30T06:36:05"/>
    <d v="2025-02-25T00:00:00"/>
    <d v="1899-12-30T07:02:55"/>
    <x v="0"/>
    <s v="RFCPI"/>
    <s v="507103770"/>
    <s v="EXW"/>
    <d v="1899-12-30T00:31:58"/>
    <d v="1899-12-30T00:26:50"/>
    <d v="1899-12-30T00:05:08"/>
    <s v="Granel"/>
    <s v="E001"/>
    <x v="1"/>
    <d v="1899-12-30T00:21:42"/>
    <d v="1899-12-30T00:26:50"/>
    <n v="6"/>
    <x v="2"/>
    <x v="1"/>
    <x v="2"/>
    <n v="0"/>
    <n v="0"/>
    <s v="OK"/>
    <s v="Granel"/>
    <x v="1"/>
    <n v="0"/>
    <s v="M. TENERIFE"/>
    <s v="A"/>
    <d v="1899-12-30T00:05:08"/>
    <d v="1899-12-30T00:05:08"/>
    <s v="OK"/>
    <m/>
    <m/>
    <d v="1899-12-30T00:00:00"/>
    <d v="1899-12-30T00:21:42"/>
    <n v="3"/>
    <n v="-3.5648148148200165E-3"/>
    <n v="21.699999999993558"/>
    <n v="7"/>
    <s v="Si"/>
  </r>
  <r>
    <s v="CCTF"/>
    <s v="2025002434"/>
    <x v="0"/>
    <s v="ER0260BCH"/>
    <s v="E1160JXP"/>
    <d v="2025-02-25T00:00:00"/>
    <m/>
    <s v="3208"/>
    <x v="18"/>
    <s v="PA"/>
    <s v="PA"/>
    <m/>
    <d v="2025-02-25T00:00:00"/>
    <d v="1899-12-30T06:50:25"/>
    <d v="2025-02-25T00:00:00"/>
    <d v="1899-12-30T06:45:14"/>
    <d v="2025-02-25T00:00:00"/>
    <d v="1899-12-30T07:04:10"/>
    <x v="0"/>
    <s v="RFCPI"/>
    <s v="507103771"/>
    <s v="FBO"/>
    <d v="1899-12-30T00:24:07"/>
    <d v="1899-12-30T00:18:56"/>
    <d v="1899-12-30T00:05:11"/>
    <s v="Ensacado"/>
    <s v="E002"/>
    <x v="2"/>
    <d v="1899-12-30T00:13:45"/>
    <d v="1899-12-30T00:18:56"/>
    <n v="6"/>
    <x v="2"/>
    <x v="1"/>
    <x v="1"/>
    <n v="0"/>
    <n v="0"/>
    <s v="OK"/>
    <s v="Ensacado"/>
    <x v="1"/>
    <n v="0"/>
    <s v="M. TENERIFE"/>
    <s v="A"/>
    <d v="1899-12-30T00:05:11"/>
    <d v="1899-12-30T00:05:11"/>
    <s v="OK"/>
    <m/>
    <m/>
    <d v="1899-12-30T00:00:00"/>
    <d v="1899-12-30T00:13:45"/>
    <n v="3"/>
    <n v="-3.5995370370300317E-3"/>
    <n v="13.750000000012781"/>
    <n v="7"/>
    <s v="Si"/>
  </r>
  <r>
    <s v="CCTF"/>
    <s v="2025002435"/>
    <x v="0"/>
    <s v="ETF02294R"/>
    <s v="E0184KJL"/>
    <d v="2025-02-25T00:00:00"/>
    <m/>
    <s v="2693"/>
    <x v="20"/>
    <s v="PA"/>
    <s v="PA"/>
    <m/>
    <d v="2025-02-25T00:00:00"/>
    <d v="1899-12-30T07:03:36"/>
    <d v="2025-02-25T00:00:00"/>
    <d v="1899-12-30T07:08:47"/>
    <d v="2025-02-25T00:00:00"/>
    <d v="1899-12-30T07:15:16"/>
    <x v="50"/>
    <s v="E_EGARCIA"/>
    <s v="507103772"/>
    <s v="FBO"/>
    <d v="1899-12-30T00:11:40"/>
    <d v="1899-12-30T00:06:29"/>
    <d v="1899-12-30T00:05:11"/>
    <s v="Ensacado"/>
    <s v="E002"/>
    <x v="2"/>
    <d v="1899-12-30T00:11:40"/>
    <d v="1899-12-30T00:06:29"/>
    <n v="7"/>
    <x v="2"/>
    <x v="1"/>
    <x v="1"/>
    <n v="0"/>
    <n v="0"/>
    <s v="OK"/>
    <s v="Ensacado"/>
    <x v="1"/>
    <n v="0"/>
    <s v="M. TENERIFE"/>
    <s v="A"/>
    <d v="1899-12-30T00:05:11"/>
    <d v="1899-12-30T00:05:11"/>
    <s v="OK"/>
    <m/>
    <m/>
    <d v="1899-12-30T00:00:00"/>
    <d v="1899-12-30T00:11:40"/>
    <n v="3"/>
    <d v="1899-12-30T00:05:11"/>
    <n v="11.666666666663961"/>
    <n v="7"/>
    <s v="Si"/>
  </r>
  <r>
    <s v="CCTF"/>
    <s v="2025002436"/>
    <x v="0"/>
    <s v="E4049MKL"/>
    <m/>
    <d v="2025-02-25T00:00:00"/>
    <m/>
    <s v="2693"/>
    <x v="20"/>
    <s v="PA"/>
    <s v="PA"/>
    <m/>
    <d v="2025-02-25T00:00:00"/>
    <d v="1899-12-30T07:48:58"/>
    <d v="2025-02-25T00:00:00"/>
    <d v="1899-12-30T07:43:48"/>
    <d v="2025-02-25T00:00:00"/>
    <d v="1899-12-30T07:51:39"/>
    <x v="0"/>
    <s v="RFCPI"/>
    <s v="507103773"/>
    <s v="FBO"/>
    <d v="1899-12-30T00:13:01"/>
    <d v="1899-12-30T00:07:51"/>
    <d v="1899-12-30T00:05:10"/>
    <s v="Ensacado"/>
    <s v="E002"/>
    <x v="1"/>
    <d v="1899-12-30T00:02:41"/>
    <d v="1899-12-30T00:07:51"/>
    <n v="7"/>
    <x v="2"/>
    <x v="1"/>
    <x v="1"/>
    <n v="1"/>
    <n v="0"/>
    <s v="KO"/>
    <s v="Ensacado"/>
    <x v="1"/>
    <n v="1"/>
    <s v="M. TENERIFE"/>
    <s v="A"/>
    <d v="1899-12-30T00:05:10"/>
    <d v="1899-12-30T00:05:10"/>
    <s v="KO"/>
    <m/>
    <m/>
    <d v="1899-12-30T00:00:00"/>
    <d v="1899-12-30T00:02:41"/>
    <n v="3"/>
    <n v="-3.5879629629699816E-3"/>
    <n v="2.6833333333248532"/>
    <n v="7"/>
    <s v="Si"/>
  </r>
  <r>
    <s v="CCTF"/>
    <s v="2025002438"/>
    <x v="0"/>
    <s v="E1499LWY"/>
    <m/>
    <d v="2025-02-25T00:00:00"/>
    <m/>
    <s v="3208"/>
    <x v="18"/>
    <s v="PA"/>
    <s v="PA"/>
    <m/>
    <d v="2025-02-25T00:00:00"/>
    <d v="1899-12-30T08:30:15"/>
    <d v="2025-02-25T00:00:00"/>
    <d v="1899-12-30T08:25:29"/>
    <d v="2025-02-25T00:00:00"/>
    <d v="1899-12-30T08:34:01"/>
    <x v="0"/>
    <s v="RFCPI"/>
    <s v="507103774"/>
    <s v="FBO"/>
    <d v="1899-12-30T00:13:18"/>
    <d v="1899-12-30T00:08:32"/>
    <d v="1899-12-30T00:04:46"/>
    <s v="Ensacado"/>
    <s v="E002"/>
    <x v="1"/>
    <d v="1899-12-30T00:03:46"/>
    <d v="1899-12-30T00:08:32"/>
    <n v="8"/>
    <x v="2"/>
    <x v="1"/>
    <x v="1"/>
    <n v="1"/>
    <n v="0"/>
    <s v="KO"/>
    <s v="Ensacado"/>
    <x v="1"/>
    <n v="1"/>
    <s v="M. TENERIFE"/>
    <s v="A"/>
    <d v="1899-12-30T00:04:46"/>
    <d v="1899-12-30T00:04:46"/>
    <s v="KO"/>
    <m/>
    <m/>
    <d v="1899-12-30T00:00:00"/>
    <d v="1899-12-30T00:03:46"/>
    <n v="3"/>
    <n v="-3.3101851851899955E-3"/>
    <n v="3.7666666666656035"/>
    <n v="8"/>
    <s v="Si"/>
  </r>
  <r>
    <s v="CCTF"/>
    <s v="2025002442"/>
    <x v="0"/>
    <s v="E4620MJS"/>
    <m/>
    <d v="2025-02-25T00:00:00"/>
    <m/>
    <s v="3208"/>
    <x v="18"/>
    <s v="PA"/>
    <s v="PA"/>
    <m/>
    <d v="2025-02-25T00:00:00"/>
    <d v="1899-12-30T08:54:48"/>
    <d v="2025-02-25T00:00:00"/>
    <d v="1899-12-30T08:50:49"/>
    <d v="2025-02-25T00:00:00"/>
    <d v="1899-12-30T09:02:05"/>
    <x v="0"/>
    <s v="RFCPI"/>
    <s v="507103775"/>
    <s v="FBO"/>
    <d v="1899-12-30T00:15:15"/>
    <d v="1899-12-30T00:11:16"/>
    <d v="1899-12-30T00:03:59"/>
    <s v="Ensacado"/>
    <s v="E002"/>
    <x v="1"/>
    <d v="1899-12-30T00:07:17"/>
    <d v="1899-12-30T00:11:16"/>
    <n v="8"/>
    <x v="2"/>
    <x v="1"/>
    <x v="1"/>
    <n v="1"/>
    <n v="0"/>
    <s v="KO"/>
    <s v="Ensacado"/>
    <x v="1"/>
    <n v="1"/>
    <s v="M. TENERIFE"/>
    <s v="A"/>
    <d v="1899-12-30T00:03:59"/>
    <d v="1899-12-30T00:03:59"/>
    <s v="OK"/>
    <m/>
    <m/>
    <d v="1899-12-30T00:00:00"/>
    <d v="1899-12-30T00:07:17"/>
    <n v="3"/>
    <n v="-2.7662037037000098E-3"/>
    <n v="7.2833333333328465"/>
    <n v="9"/>
    <s v="Si"/>
  </r>
  <r>
    <s v="CCTF"/>
    <s v="2025002443"/>
    <x v="0"/>
    <s v="ETF02432R"/>
    <s v="E6398FTM"/>
    <d v="2025-02-25T00:00:00"/>
    <m/>
    <s v="3126"/>
    <x v="17"/>
    <s v="S2D"/>
    <s v="S2D"/>
    <m/>
    <d v="2025-02-25T00:00:00"/>
    <d v="1899-12-30T08:59:18"/>
    <d v="2025-02-25T00:00:00"/>
    <d v="1899-12-30T08:54:26"/>
    <d v="2025-02-25T00:00:00"/>
    <d v="1899-12-30T09:17:30"/>
    <x v="0"/>
    <s v="RFCPI"/>
    <s v="507103776"/>
    <s v="EXW"/>
    <d v="1899-12-30T00:27:56"/>
    <d v="1899-12-30T00:23:04"/>
    <d v="1899-12-30T00:04:52"/>
    <s v="Granel"/>
    <s v="E001"/>
    <x v="1"/>
    <d v="1899-12-30T00:18:12"/>
    <d v="1899-12-30T00:23:04"/>
    <n v="8"/>
    <x v="2"/>
    <x v="1"/>
    <x v="2"/>
    <n v="0"/>
    <n v="0"/>
    <s v="OK"/>
    <s v="Granel"/>
    <x v="1"/>
    <n v="0"/>
    <s v="M. TENERIFE"/>
    <s v="A"/>
    <d v="1899-12-30T00:04:52"/>
    <d v="1899-12-30T00:04:52"/>
    <s v="OK"/>
    <m/>
    <m/>
    <d v="1899-12-30T00:00:00"/>
    <d v="1899-12-30T00:18:12"/>
    <n v="3"/>
    <n v="-3.3796296296299544E-3"/>
    <n v="18.200000000001644"/>
    <n v="9"/>
    <s v="Si"/>
  </r>
  <r>
    <s v="CCTF"/>
    <s v="2025002441"/>
    <x v="0"/>
    <s v="ER0623BBL"/>
    <s v="E9819MMR"/>
    <d v="2025-02-25T00:00:00"/>
    <m/>
    <s v="3126"/>
    <x v="17"/>
    <s v="S1D"/>
    <s v="S1D"/>
    <m/>
    <d v="2025-02-25T00:00:00"/>
    <d v="1899-12-30T08:52:40"/>
    <d v="2025-02-25T00:00:00"/>
    <d v="1899-12-30T08:47:26"/>
    <d v="2025-02-25T00:00:00"/>
    <d v="1899-12-30T09:19:07"/>
    <x v="0"/>
    <s v="RFCPI"/>
    <s v="507103777"/>
    <s v="FBO"/>
    <d v="1899-12-30T00:36:55"/>
    <d v="1899-12-30T00:31:41"/>
    <d v="1899-12-30T00:05:14"/>
    <s v="Granel"/>
    <s v="E001"/>
    <x v="2"/>
    <d v="1899-12-30T00:26:27"/>
    <d v="1899-12-30T00:31:41"/>
    <n v="8"/>
    <x v="2"/>
    <x v="1"/>
    <x v="2"/>
    <n v="0"/>
    <n v="0"/>
    <s v="OK"/>
    <s v="Granel"/>
    <x v="1"/>
    <n v="0"/>
    <s v="M. TENERIFE"/>
    <s v="A"/>
    <d v="1899-12-30T00:05:14"/>
    <d v="1899-12-30T00:05:14"/>
    <s v="OK"/>
    <m/>
    <m/>
    <d v="1899-12-30T00:00:00"/>
    <d v="1899-12-30T00:26:27"/>
    <n v="3"/>
    <n v="-3.6342592592600309E-3"/>
    <n v="26.449999999991984"/>
    <n v="9"/>
    <s v="Si"/>
  </r>
  <r>
    <s v="CCTF"/>
    <s v="2025002444"/>
    <x v="0"/>
    <s v="ER8437BBF"/>
    <s v="E8087HNJ"/>
    <d v="2025-02-25T00:00:00"/>
    <m/>
    <s v="2693"/>
    <x v="20"/>
    <s v="PA"/>
    <s v="PA"/>
    <m/>
    <d v="2025-02-25T00:00:00"/>
    <d v="1899-12-30T09:12:18"/>
    <d v="2025-02-25T00:00:00"/>
    <d v="1899-12-30T09:07:15"/>
    <d v="2025-02-25T00:00:00"/>
    <d v="1899-12-30T09:20:17"/>
    <x v="51"/>
    <s v="E_EGARCIA"/>
    <s v="507103778"/>
    <s v="FBO"/>
    <d v="1899-12-30T00:18:05"/>
    <d v="1899-12-30T00:13:02"/>
    <d v="1899-12-30T00:05:03"/>
    <s v="Ensacado"/>
    <s v="E002"/>
    <x v="2"/>
    <d v="1899-12-30T00:07:59"/>
    <d v="1899-12-30T00:13:02"/>
    <n v="9"/>
    <x v="2"/>
    <x v="1"/>
    <x v="1"/>
    <n v="1"/>
    <n v="0"/>
    <s v="KO"/>
    <s v="Ensacado"/>
    <x v="1"/>
    <n v="1"/>
    <s v="M. TENERIFE"/>
    <s v="A"/>
    <d v="1899-12-30T00:05:03"/>
    <d v="1899-12-30T00:05:03"/>
    <s v="OK"/>
    <m/>
    <m/>
    <d v="1899-12-30T00:00:00"/>
    <d v="1899-12-30T00:07:59"/>
    <n v="3"/>
    <n v="-3.5069444444499887E-3"/>
    <n v="7.9833333333311973"/>
    <n v="9"/>
    <s v="Si"/>
  </r>
  <r>
    <s v="CCTF"/>
    <s v="2025002448"/>
    <x v="0"/>
    <s v="E2876BPJ"/>
    <m/>
    <d v="2025-02-25T00:00:00"/>
    <m/>
    <s v="2693"/>
    <x v="20"/>
    <s v="PA"/>
    <s v="PA"/>
    <m/>
    <d v="2025-02-25T00:00:00"/>
    <d v="1899-12-30T09:37:52"/>
    <d v="2025-02-25T00:00:00"/>
    <d v="1899-12-30T09:33:10"/>
    <d v="2025-02-25T00:00:00"/>
    <d v="1899-12-30T09:48:00"/>
    <x v="0"/>
    <s v="RFCPI"/>
    <s v="507103779"/>
    <s v="EXW"/>
    <d v="1899-12-30T00:19:32"/>
    <d v="1899-12-30T00:14:50"/>
    <d v="1899-12-30T00:04:42"/>
    <s v="Ensacado"/>
    <s v="E002"/>
    <x v="1"/>
    <d v="1899-12-30T00:10:08"/>
    <d v="1899-12-30T00:14:50"/>
    <n v="9"/>
    <x v="2"/>
    <x v="1"/>
    <x v="1"/>
    <n v="0"/>
    <n v="0"/>
    <s v="OK"/>
    <s v="Ensacado"/>
    <x v="1"/>
    <n v="0"/>
    <s v="M. TENERIFE"/>
    <s v="A"/>
    <d v="1899-12-30T00:04:42"/>
    <d v="1899-12-30T00:04:42"/>
    <s v="OK"/>
    <m/>
    <m/>
    <d v="1899-12-30T00:00:00"/>
    <d v="1899-12-30T00:10:08"/>
    <n v="3"/>
    <n v="-3.2638888888899542E-3"/>
    <n v="10.13333333332322"/>
    <n v="9"/>
    <s v="Si"/>
  </r>
  <r>
    <s v="CCTF"/>
    <s v="2025002447"/>
    <x v="0"/>
    <s v="ER7636BBJ"/>
    <s v="E5208JYX"/>
    <d v="2025-02-25T00:00:00"/>
    <m/>
    <s v="3126"/>
    <x v="17"/>
    <s v="S2D"/>
    <s v="S2D"/>
    <m/>
    <d v="2025-02-25T00:00:00"/>
    <d v="1899-12-30T09:30:43"/>
    <d v="2025-02-25T00:00:00"/>
    <d v="1899-12-30T09:33:41"/>
    <d v="2025-02-25T00:00:00"/>
    <d v="1899-12-30T10:03:30"/>
    <x v="0"/>
    <s v="RFCPI"/>
    <s v="507103780"/>
    <s v="FBO"/>
    <d v="1899-12-30T00:32:47"/>
    <d v="1899-12-30T00:29:49"/>
    <d v="1899-12-30T00:02:58"/>
    <s v="Granel"/>
    <s v="E001"/>
    <x v="2"/>
    <d v="1899-12-30T00:32:47"/>
    <d v="1899-12-30T00:29:49"/>
    <n v="9"/>
    <x v="2"/>
    <x v="1"/>
    <x v="2"/>
    <n v="0"/>
    <n v="0"/>
    <s v="OK"/>
    <s v="Granel"/>
    <x v="1"/>
    <n v="0"/>
    <s v="M. TENERIFE"/>
    <s v="A"/>
    <d v="1899-12-30T00:02:58"/>
    <d v="1899-12-30T00:02:58"/>
    <s v="OK"/>
    <m/>
    <m/>
    <d v="1899-12-30T00:00:00"/>
    <d v="1899-12-30T00:32:47"/>
    <n v="3"/>
    <d v="1899-12-30T00:02:58"/>
    <n v="32.783333333328038"/>
    <n v="10"/>
    <s v="Si"/>
  </r>
  <r>
    <s v="CCTF"/>
    <s v="2025002450"/>
    <x v="0"/>
    <s v="ETF02294R"/>
    <s v="E0184KJL"/>
    <d v="2025-02-25T00:00:00"/>
    <m/>
    <s v="2693"/>
    <x v="20"/>
    <s v="PA"/>
    <s v="PA"/>
    <m/>
    <d v="2025-02-25T00:00:00"/>
    <d v="1899-12-30T10:12:34"/>
    <d v="2025-02-25T00:00:00"/>
    <d v="1899-12-30T10:07:33"/>
    <d v="2025-02-25T00:00:00"/>
    <d v="1899-12-30T10:13:25"/>
    <x v="52"/>
    <s v="E_EGARCIA"/>
    <s v="507103781"/>
    <s v="FBO"/>
    <d v="1899-12-30T00:10:53"/>
    <d v="1899-12-30T00:05:52"/>
    <d v="1899-12-30T00:05:01"/>
    <s v="Ensacado"/>
    <s v="E002"/>
    <x v="2"/>
    <d v="1899-12-30T00:00:51"/>
    <d v="1899-12-30T00:05:52"/>
    <n v="10"/>
    <x v="2"/>
    <x v="1"/>
    <x v="1"/>
    <n v="1"/>
    <n v="0"/>
    <s v="KO"/>
    <s v="Ensacado"/>
    <x v="1"/>
    <n v="1"/>
    <s v="M. TENERIFE"/>
    <s v="A"/>
    <d v="1899-12-30T00:05:01"/>
    <d v="1899-12-30T00:05:01"/>
    <s v="KO"/>
    <m/>
    <m/>
    <d v="1899-12-30T00:00:00"/>
    <d v="1899-12-30T00:00:51"/>
    <n v="3"/>
    <n v="-3.483796296299968E-3"/>
    <n v="0.85000000000325038"/>
    <n v="10"/>
    <s v="Si"/>
  </r>
  <r>
    <s v="CCTF"/>
    <s v="2025002452"/>
    <x v="0"/>
    <s v="ETF02294R"/>
    <s v="E0184KJL"/>
    <d v="2025-02-25T00:00:00"/>
    <m/>
    <s v="3208"/>
    <x v="18"/>
    <s v="PA"/>
    <s v="PA"/>
    <m/>
    <d v="2025-02-25T00:00:00"/>
    <d v="1899-12-30T10:13:43"/>
    <d v="2025-02-25T00:00:00"/>
    <d v="1899-12-30T10:08:29"/>
    <d v="2025-02-25T00:00:00"/>
    <d v="1899-12-30T10:14:27"/>
    <x v="53"/>
    <s v="E_EGARCIA"/>
    <s v="507103782"/>
    <s v="FBO"/>
    <d v="1899-12-30T00:11:12"/>
    <d v="1899-12-30T00:05:58"/>
    <d v="1899-12-30T00:05:14"/>
    <s v="Ensacado"/>
    <s v="E002"/>
    <x v="2"/>
    <d v="1899-12-30T00:00:44"/>
    <d v="1899-12-30T00:05:58"/>
    <n v="10"/>
    <x v="2"/>
    <x v="1"/>
    <x v="1"/>
    <n v="1"/>
    <n v="0"/>
    <s v="KO"/>
    <s v="Ensacado"/>
    <x v="1"/>
    <n v="1"/>
    <s v="M. TENERIFE"/>
    <s v="A"/>
    <d v="1899-12-30T00:05:14"/>
    <d v="1899-12-30T00:05:14"/>
    <s v="KO"/>
    <m/>
    <m/>
    <d v="1899-12-30T00:00:00"/>
    <d v="1899-12-30T00:00:44"/>
    <n v="3"/>
    <n v="-3.6342592592599754E-3"/>
    <n v="0.73333333333438055"/>
    <n v="10"/>
    <s v="Si"/>
  </r>
  <r>
    <s v="CCTF"/>
    <s v="2025002449"/>
    <x v="0"/>
    <s v="ER1863BBJ"/>
    <s v="E8383LSW"/>
    <d v="2025-02-25T00:00:00"/>
    <m/>
    <s v="3126"/>
    <x v="17"/>
    <s v="S1D"/>
    <s v="S1D"/>
    <m/>
    <d v="2025-02-25T00:00:00"/>
    <d v="1899-12-30T09:56:10"/>
    <d v="2025-02-25T00:00:00"/>
    <d v="1899-12-30T09:50:54"/>
    <d v="2025-02-25T00:00:00"/>
    <d v="1899-12-30T10:15:34"/>
    <x v="0"/>
    <s v="RFCPI"/>
    <s v="507103783"/>
    <s v="FBO"/>
    <d v="1899-12-30T00:29:56"/>
    <d v="1899-12-30T00:24:40"/>
    <d v="1899-12-30T00:05:16"/>
    <s v="Granel"/>
    <s v="E001"/>
    <x v="2"/>
    <d v="1899-12-30T00:19:24"/>
    <d v="1899-12-30T00:24:40"/>
    <n v="9"/>
    <x v="2"/>
    <x v="1"/>
    <x v="2"/>
    <n v="0"/>
    <n v="0"/>
    <s v="OK"/>
    <s v="Granel"/>
    <x v="1"/>
    <n v="0"/>
    <s v="M. TENERIFE"/>
    <s v="A"/>
    <d v="1899-12-30T00:05:16"/>
    <d v="1899-12-30T00:05:16"/>
    <s v="OK"/>
    <m/>
    <m/>
    <d v="1899-12-30T00:00:00"/>
    <d v="1899-12-30T00:19:24"/>
    <n v="3"/>
    <n v="-3.6574074074100515E-3"/>
    <n v="19.399999999996798"/>
    <n v="10"/>
    <s v="Si"/>
  </r>
  <r>
    <s v="CCTF"/>
    <s v=""/>
    <x v="0"/>
    <s v="ER3810BBG"/>
    <s v="E2860HZP"/>
    <d v="2025-02-25T00:00:00"/>
    <m/>
    <s v="3126"/>
    <x v="17"/>
    <s v="S2D"/>
    <s v="S2D"/>
    <m/>
    <d v="2025-02-25T00:00:00"/>
    <d v="1899-12-30T10:16:19"/>
    <d v="2025-02-25T00:00:00"/>
    <d v="1899-12-30T10:16:44"/>
    <d v="2025-02-25T00:00:00"/>
    <d v="1899-12-30T10:41:05"/>
    <x v="54"/>
    <s v="SCASTILLA"/>
    <s v="507103784"/>
    <s v="FBO"/>
    <d v="1899-12-30T00:24:46"/>
    <d v="1899-12-30T00:24:21"/>
    <d v="1899-12-30T00:00:25"/>
    <s v="Granel"/>
    <s v="E001"/>
    <x v="1"/>
    <d v="1899-12-30T00:24:46"/>
    <d v="1899-12-30T00:24:21"/>
    <n v="10"/>
    <x v="2"/>
    <x v="1"/>
    <x v="2"/>
    <n v="0"/>
    <n v="0"/>
    <s v="OK"/>
    <s v="Granel"/>
    <x v="1"/>
    <n v="0"/>
    <s v="M. TENERIFE"/>
    <s v="A"/>
    <d v="1899-12-30T00:00:25"/>
    <d v="1899-12-30T00:00:25"/>
    <s v="OK"/>
    <m/>
    <m/>
    <d v="1899-12-30T00:00:00"/>
    <d v="1899-12-30T00:24:46"/>
    <n v="3"/>
    <d v="1899-12-30T00:00:25"/>
    <n v="24.766666666660811"/>
    <n v="10"/>
    <s v="Si"/>
  </r>
  <r>
    <s v="CCTF"/>
    <s v="2025002453"/>
    <x v="0"/>
    <s v="ER8050BBH"/>
    <s v="E5980LLH"/>
    <d v="2025-02-25T00:00:00"/>
    <m/>
    <s v="2649"/>
    <x v="19"/>
    <s v="S6H"/>
    <s v="S6H"/>
    <m/>
    <d v="2025-02-25T00:00:00"/>
    <d v="1899-12-30T10:26:07"/>
    <d v="2025-02-25T00:00:00"/>
    <d v="1899-12-30T10:21:23"/>
    <d v="2025-02-25T00:00:00"/>
    <d v="1899-12-30T10:50:54"/>
    <x v="0"/>
    <s v="RFCPI"/>
    <s v="507103785"/>
    <s v="FBO"/>
    <d v="1899-12-30T00:34:15"/>
    <d v="1899-12-30T00:29:31"/>
    <d v="1899-12-30T00:04:44"/>
    <s v="Granel"/>
    <s v="E001"/>
    <x v="2"/>
    <d v="1899-12-30T00:24:47"/>
    <d v="1899-12-30T00:29:31"/>
    <n v="10"/>
    <x v="2"/>
    <x v="1"/>
    <x v="2"/>
    <n v="0"/>
    <n v="0"/>
    <s v="OK"/>
    <s v="Granel"/>
    <x v="1"/>
    <n v="0"/>
    <s v="M. TENERIFE"/>
    <s v="A"/>
    <d v="1899-12-30T00:04:44"/>
    <d v="1899-12-30T00:04:44"/>
    <s v="OK"/>
    <m/>
    <m/>
    <d v="1899-12-30T00:00:00"/>
    <d v="1899-12-30T00:24:47"/>
    <n v="3"/>
    <n v="-3.2870370370400304E-3"/>
    <n v="24.783333333335982"/>
    <n v="10"/>
    <s v="Si"/>
  </r>
  <r>
    <s v="CCTF"/>
    <s v="2025002454"/>
    <x v="0"/>
    <s v="ER6669BBL"/>
    <s v="E4911KHZ"/>
    <d v="2025-02-25T00:00:00"/>
    <m/>
    <s v="3126"/>
    <x v="17"/>
    <s v="S1D"/>
    <s v="S1D"/>
    <m/>
    <d v="2025-02-25T00:00:00"/>
    <d v="1899-12-30T10:43:58"/>
    <d v="2025-02-25T00:00:00"/>
    <d v="1899-12-30T10:38:51"/>
    <d v="2025-02-25T00:00:00"/>
    <d v="1899-12-30T11:03:54"/>
    <x v="0"/>
    <s v="RFCPI"/>
    <s v="507103786"/>
    <s v="FBO"/>
    <d v="1899-12-30T00:30:10"/>
    <d v="1899-12-30T00:25:03"/>
    <d v="1899-12-30T00:05:07"/>
    <s v="Granel"/>
    <s v="E001"/>
    <x v="2"/>
    <d v="1899-12-30T00:19:56"/>
    <d v="1899-12-30T00:25:03"/>
    <n v="10"/>
    <x v="2"/>
    <x v="1"/>
    <x v="2"/>
    <n v="0"/>
    <n v="0"/>
    <s v="OK"/>
    <s v="Granel"/>
    <x v="1"/>
    <n v="0"/>
    <s v="M. TENERIFE"/>
    <s v="A"/>
    <d v="1899-12-30T00:05:07"/>
    <d v="1899-12-30T00:05:07"/>
    <s v="OK"/>
    <m/>
    <m/>
    <d v="1899-12-30T00:00:00"/>
    <d v="1899-12-30T00:19:56"/>
    <n v="3"/>
    <n v="-3.5532407407399824E-3"/>
    <n v="19.933333333344017"/>
    <n v="11"/>
    <s v="Si"/>
  </r>
  <r>
    <s v="CCTF"/>
    <s v="2025002456"/>
    <x v="0"/>
    <s v="ER6670BBL"/>
    <s v="E8727HJH"/>
    <d v="2025-02-25T00:00:00"/>
    <m/>
    <s v="3126"/>
    <x v="17"/>
    <s v="S1D"/>
    <s v="S1D"/>
    <m/>
    <d v="2025-02-25T00:00:00"/>
    <d v="1899-12-30T11:10:22"/>
    <d v="2025-02-25T00:00:00"/>
    <d v="1899-12-30T11:06:31"/>
    <d v="2025-02-25T00:00:00"/>
    <d v="1899-12-30T11:34:09"/>
    <x v="0"/>
    <s v="RFCPI"/>
    <s v="507103787"/>
    <s v="FBO"/>
    <d v="1899-12-30T00:31:29"/>
    <d v="1899-12-30T00:27:38"/>
    <d v="1899-12-30T00:03:51"/>
    <s v="Granel"/>
    <s v="E001"/>
    <x v="2"/>
    <d v="1899-12-30T00:23:47"/>
    <d v="1899-12-30T00:27:38"/>
    <n v="11"/>
    <x v="2"/>
    <x v="1"/>
    <x v="2"/>
    <n v="0"/>
    <n v="0"/>
    <s v="OK"/>
    <s v="Granel"/>
    <x v="1"/>
    <n v="0"/>
    <s v="M. TENERIFE"/>
    <s v="A"/>
    <d v="1899-12-30T00:03:51"/>
    <d v="1899-12-30T00:03:51"/>
    <s v="OK"/>
    <m/>
    <m/>
    <d v="1899-12-30T00:00:00"/>
    <d v="1899-12-30T00:23:47"/>
    <n v="3"/>
    <n v="-2.6736111111099747E-3"/>
    <n v="23.78333333332807"/>
    <n v="11"/>
    <s v="Si"/>
  </r>
  <r>
    <s v="CCTF"/>
    <s v="2025002458"/>
    <x v="0"/>
    <s v="EP01035R"/>
    <s v="E5050MHX"/>
    <d v="2025-02-25T00:00:00"/>
    <m/>
    <s v="3126"/>
    <x v="17"/>
    <s v="S1D"/>
    <s v="S1D"/>
    <m/>
    <d v="2025-02-25T00:00:00"/>
    <d v="1899-12-30T11:38:42"/>
    <d v="2025-02-25T00:00:00"/>
    <d v="1899-12-30T11:34:14"/>
    <d v="2025-02-25T00:00:00"/>
    <d v="1899-12-30T11:55:58"/>
    <x v="0"/>
    <s v="RFCPI"/>
    <s v="507103788"/>
    <s v="EXW"/>
    <d v="1899-12-30T00:26:12"/>
    <d v="1899-12-30T00:21:44"/>
    <d v="1899-12-30T00:04:28"/>
    <s v="Granel"/>
    <s v="E001"/>
    <x v="1"/>
    <d v="1899-12-30T00:17:16"/>
    <d v="1899-12-30T00:21:44"/>
    <n v="11"/>
    <x v="2"/>
    <x v="1"/>
    <x v="2"/>
    <n v="0"/>
    <n v="0"/>
    <s v="OK"/>
    <s v="Granel"/>
    <x v="1"/>
    <n v="0"/>
    <s v="M. TENERIFE"/>
    <s v="A"/>
    <d v="1899-12-30T00:04:28"/>
    <d v="1899-12-30T00:04:28"/>
    <s v="OK"/>
    <m/>
    <m/>
    <d v="1899-12-30T00:00:00"/>
    <d v="1899-12-30T00:17:16"/>
    <n v="3"/>
    <n v="-3.1018518518500238E-3"/>
    <n v="17.266666666665554"/>
    <n v="11"/>
    <s v="Si"/>
  </r>
  <r>
    <s v="CCTF"/>
    <s v="2025002459"/>
    <x v="0"/>
    <s v="ER5521BBL"/>
    <s v="E6184CLN"/>
    <d v="2025-02-25T00:00:00"/>
    <m/>
    <s v="2693"/>
    <x v="20"/>
    <s v="PA"/>
    <s v="PA"/>
    <m/>
    <d v="2025-02-25T00:00:00"/>
    <d v="1899-12-30T11:39:43"/>
    <d v="2025-02-25T00:00:00"/>
    <d v="1899-12-30T11:35:34"/>
    <d v="2025-02-25T00:00:00"/>
    <d v="1899-12-30T11:56:36"/>
    <x v="0"/>
    <s v="RFCPI"/>
    <s v="507103789"/>
    <s v="EXW"/>
    <d v="1899-12-30T00:25:11"/>
    <d v="1899-12-30T00:21:02"/>
    <d v="1899-12-30T00:04:09"/>
    <s v="Ensacado"/>
    <s v="E002"/>
    <x v="1"/>
    <d v="1899-12-30T00:16:53"/>
    <d v="1899-12-30T00:21:02"/>
    <n v="11"/>
    <x v="2"/>
    <x v="1"/>
    <x v="1"/>
    <n v="0"/>
    <n v="0"/>
    <s v="OK"/>
    <s v="Ensacado"/>
    <x v="1"/>
    <n v="0"/>
    <s v="M. TENERIFE"/>
    <s v="A"/>
    <d v="1899-12-30T00:04:09"/>
    <d v="1899-12-30T00:04:09"/>
    <s v="OK"/>
    <m/>
    <m/>
    <d v="1899-12-30T00:00:00"/>
    <d v="1899-12-30T00:16:53"/>
    <n v="3"/>
    <n v="-2.88194444444001E-3"/>
    <n v="16.883333333337625"/>
    <n v="11"/>
    <s v="Si"/>
  </r>
  <r>
    <s v="CCTF"/>
    <s v="2025002461"/>
    <x v="0"/>
    <s v="E0848BMC"/>
    <m/>
    <d v="2025-02-25T00:00:00"/>
    <m/>
    <s v="3208"/>
    <x v="18"/>
    <s v="PA"/>
    <s v="PA"/>
    <m/>
    <d v="2025-02-25T00:00:00"/>
    <d v="1899-12-30T12:18:57"/>
    <d v="2025-02-25T00:00:00"/>
    <d v="1899-12-30T12:14:14"/>
    <d v="2025-02-25T00:00:00"/>
    <d v="1899-12-30T12:23:53"/>
    <x v="0"/>
    <s v="RFCPI"/>
    <s v="507103790"/>
    <s v="EXW"/>
    <d v="1899-12-30T00:14:22"/>
    <d v="1899-12-30T00:09:39"/>
    <d v="1899-12-30T00:04:43"/>
    <s v="Ensacado"/>
    <s v="E002"/>
    <x v="1"/>
    <d v="1899-12-30T00:04:56"/>
    <d v="1899-12-30T00:09:39"/>
    <n v="12"/>
    <x v="2"/>
    <x v="1"/>
    <x v="1"/>
    <n v="1"/>
    <n v="0"/>
    <s v="KO"/>
    <s v="Ensacado"/>
    <x v="1"/>
    <n v="1"/>
    <s v="M. TENERIFE"/>
    <s v="A"/>
    <d v="1899-12-30T00:04:43"/>
    <d v="1899-12-30T00:04:43"/>
    <s v="OK"/>
    <m/>
    <m/>
    <d v="1899-12-30T00:00:00"/>
    <d v="1899-12-30T00:04:56"/>
    <n v="3"/>
    <n v="-3.2754629629599963E-3"/>
    <n v="4.9333333333392737"/>
    <n v="12"/>
    <s v="Si"/>
  </r>
  <r>
    <s v="CCTF"/>
    <s v="2025002460"/>
    <x v="0"/>
    <s v="ER0623BBL"/>
    <s v="E9819MMR"/>
    <d v="2025-02-25T00:00:00"/>
    <m/>
    <s v="3126"/>
    <x v="17"/>
    <s v="S1D"/>
    <s v="S1D"/>
    <m/>
    <d v="2025-02-25T00:00:00"/>
    <d v="1899-12-30T12:04:17"/>
    <d v="2025-02-25T00:00:00"/>
    <d v="1899-12-30T11:59:16"/>
    <d v="2025-02-25T00:00:00"/>
    <d v="1899-12-30T12:28:43"/>
    <x v="0"/>
    <s v="RFCPI"/>
    <s v="507103791"/>
    <s v="EXW"/>
    <d v="1899-12-30T00:34:28"/>
    <d v="1899-12-30T00:29:27"/>
    <d v="1899-12-30T00:05:01"/>
    <s v="Granel"/>
    <s v="E001"/>
    <x v="1"/>
    <d v="1899-12-30T00:24:26"/>
    <d v="1899-12-30T00:29:27"/>
    <n v="12"/>
    <x v="2"/>
    <x v="1"/>
    <x v="2"/>
    <n v="0"/>
    <n v="0"/>
    <s v="OK"/>
    <s v="Granel"/>
    <x v="1"/>
    <n v="0"/>
    <s v="M. TENERIFE"/>
    <s v="A"/>
    <d v="1899-12-30T00:05:01"/>
    <d v="1899-12-30T00:05:01"/>
    <s v="OK"/>
    <m/>
    <m/>
    <d v="1899-12-30T00:00:00"/>
    <d v="1899-12-30T00:24:26"/>
    <n v="3"/>
    <n v="-3.483796296299968E-3"/>
    <n v="24.433333333329692"/>
    <n v="12"/>
    <s v="Si"/>
  </r>
  <r>
    <s v="CCTF"/>
    <s v="2025002462"/>
    <x v="0"/>
    <s v="ER1863BBJ"/>
    <s v="E8383LSW"/>
    <d v="2025-02-25T00:00:00"/>
    <m/>
    <s v="2649"/>
    <x v="19"/>
    <s v="S6H"/>
    <s v="S6H"/>
    <m/>
    <d v="2025-02-25T00:00:00"/>
    <d v="1899-12-30T12:25:21"/>
    <d v="2025-02-25T00:00:00"/>
    <d v="1899-12-30T12:20:26"/>
    <d v="2025-02-25T00:00:00"/>
    <d v="1899-12-30T12:48:20"/>
    <x v="0"/>
    <s v="RFCPI"/>
    <s v="507103792"/>
    <s v="FBO"/>
    <d v="1899-12-30T00:32:49"/>
    <d v="1899-12-30T00:27:54"/>
    <d v="1899-12-30T00:04:55"/>
    <s v="Granel"/>
    <s v="E001"/>
    <x v="2"/>
    <d v="1899-12-30T00:22:59"/>
    <d v="1899-12-30T00:27:54"/>
    <n v="12"/>
    <x v="2"/>
    <x v="1"/>
    <x v="2"/>
    <n v="0"/>
    <n v="0"/>
    <s v="OK"/>
    <s v="Granel"/>
    <x v="1"/>
    <n v="0"/>
    <s v="M. TENERIFE"/>
    <s v="A"/>
    <d v="1899-12-30T00:04:55"/>
    <d v="1899-12-30T00:04:55"/>
    <s v="OK"/>
    <m/>
    <m/>
    <d v="1899-12-30T00:00:00"/>
    <d v="1899-12-30T00:22:59"/>
    <n v="3"/>
    <n v="-3.4143518518600091E-3"/>
    <n v="22.983333333321632"/>
    <n v="12"/>
    <s v="Si"/>
  </r>
  <r>
    <s v="CCTF"/>
    <s v="2025002465"/>
    <x v="0"/>
    <s v="E2618FRG"/>
    <m/>
    <d v="2025-02-25T00:00:00"/>
    <m/>
    <s v="3208"/>
    <x v="18"/>
    <s v="PA"/>
    <s v="PA"/>
    <m/>
    <d v="2025-02-25T00:00:00"/>
    <d v="1899-12-30T12:54:50"/>
    <d v="2025-02-25T00:00:00"/>
    <d v="1899-12-30T12:49:44"/>
    <d v="2025-02-25T00:00:00"/>
    <d v="1899-12-30T13:01:07"/>
    <x v="0"/>
    <s v="RFCPI"/>
    <s v="507103793"/>
    <s v="EXW"/>
    <d v="1899-12-30T00:16:29"/>
    <d v="1899-12-30T00:11:23"/>
    <d v="1899-12-30T00:05:06"/>
    <s v="Ensacado"/>
    <s v="E002"/>
    <x v="1"/>
    <d v="1899-12-30T00:06:17"/>
    <d v="1899-12-30T00:11:23"/>
    <n v="12"/>
    <x v="2"/>
    <x v="1"/>
    <x v="1"/>
    <n v="1"/>
    <n v="0"/>
    <s v="KO"/>
    <s v="Ensacado"/>
    <x v="1"/>
    <n v="1"/>
    <s v="M. TENERIFE"/>
    <s v="A"/>
    <d v="1899-12-30T00:05:06"/>
    <d v="1899-12-30T00:05:06"/>
    <s v="OK"/>
    <m/>
    <m/>
    <d v="1899-12-30T00:00:00"/>
    <d v="1899-12-30T00:06:17"/>
    <n v="3"/>
    <n v="-3.5416666666600038E-3"/>
    <n v="6.283333333339165"/>
    <n v="13"/>
    <s v="Si"/>
  </r>
  <r>
    <s v="CCTF"/>
    <s v="2025002466"/>
    <x v="0"/>
    <s v="ER7636BBJ"/>
    <s v="E5208JYX"/>
    <d v="2025-02-25T00:00:00"/>
    <m/>
    <s v="3126"/>
    <x v="17"/>
    <s v="S1D"/>
    <s v="S1D"/>
    <m/>
    <d v="2025-02-25T00:00:00"/>
    <d v="1899-12-30T13:06:44"/>
    <d v="2025-02-25T00:00:00"/>
    <d v="1899-12-30T13:01:32"/>
    <d v="2025-02-25T00:00:00"/>
    <d v="1899-12-30T13:31:08"/>
    <x v="0"/>
    <s v="RFCPI"/>
    <s v="507103794"/>
    <s v="FBO"/>
    <d v="1899-12-30T00:34:48"/>
    <d v="1899-12-30T00:29:36"/>
    <d v="1899-12-30T00:05:12"/>
    <s v="Granel"/>
    <s v="E001"/>
    <x v="2"/>
    <d v="1899-12-30T00:24:24"/>
    <d v="1899-12-30T00:29:36"/>
    <n v="13"/>
    <x v="2"/>
    <x v="1"/>
    <x v="2"/>
    <n v="0"/>
    <n v="0"/>
    <s v="OK"/>
    <s v="Granel"/>
    <x v="1"/>
    <n v="0"/>
    <s v="M. TENERIFE"/>
    <s v="A"/>
    <d v="1899-12-30T00:05:12"/>
    <d v="1899-12-30T00:05:12"/>
    <s v="OK"/>
    <m/>
    <m/>
    <d v="1899-12-30T00:00:00"/>
    <d v="1899-12-30T00:24:24"/>
    <n v="3"/>
    <n v="-3.6111111111100103E-3"/>
    <n v="24.400000000007971"/>
    <n v="13"/>
    <s v="Si"/>
  </r>
  <r>
    <s v="CCTF"/>
    <s v="2025002468"/>
    <x v="0"/>
    <s v="ER8437BBF"/>
    <s v="E8087HNJ"/>
    <d v="2025-02-25T00:00:00"/>
    <m/>
    <s v="2693"/>
    <x v="20"/>
    <s v="PA"/>
    <s v="PA"/>
    <m/>
    <d v="2025-02-25T00:00:00"/>
    <d v="1899-12-30T14:03:07"/>
    <d v="2025-02-25T00:00:00"/>
    <d v="1899-12-30T14:01:10"/>
    <d v="2025-02-25T00:00:00"/>
    <d v="1899-12-30T14:15:20"/>
    <x v="55"/>
    <s v="E_JPEREZ1"/>
    <s v="507103795"/>
    <s v="FBO"/>
    <d v="1899-12-30T00:16:07"/>
    <d v="1899-12-30T00:14:10"/>
    <d v="1899-12-30T00:01:57"/>
    <s v="Ensacado"/>
    <s v="E002"/>
    <x v="2"/>
    <d v="1899-12-30T00:12:13"/>
    <d v="1899-12-30T00:14:10"/>
    <n v="14"/>
    <x v="2"/>
    <x v="1"/>
    <x v="1"/>
    <n v="0"/>
    <n v="0"/>
    <s v="OK"/>
    <s v="Ensacado"/>
    <x v="1"/>
    <n v="0"/>
    <s v="M. TENERIFE"/>
    <s v="A"/>
    <d v="1899-12-30T00:01:57"/>
    <d v="1899-12-30T00:01:57"/>
    <s v="OK"/>
    <m/>
    <m/>
    <d v="1899-12-30T00:00:00"/>
    <d v="1899-12-30T00:12:13"/>
    <n v="3"/>
    <n v="-1.354166666669987E-3"/>
    <n v="12.216666666657652"/>
    <n v="14"/>
    <s v="Si"/>
  </r>
  <r>
    <s v="CCTF"/>
    <s v="2025002471"/>
    <x v="0"/>
    <s v="ER1318BBM"/>
    <s v="E0236DFW"/>
    <d v="2025-02-25T00:00:00"/>
    <m/>
    <s v="3126"/>
    <x v="17"/>
    <s v="S2D"/>
    <s v="S2D"/>
    <m/>
    <d v="2025-02-25T00:00:00"/>
    <d v="1899-12-30T14:33:27"/>
    <d v="2025-02-25T00:00:00"/>
    <d v="1899-12-30T14:28:44"/>
    <d v="2025-02-25T00:00:00"/>
    <d v="1899-12-30T14:54:59"/>
    <x v="0"/>
    <s v="RFCPI"/>
    <s v="507103796"/>
    <s v="EXW"/>
    <d v="1899-12-30T00:30:58"/>
    <d v="1899-12-30T00:26:15"/>
    <d v="1899-12-30T00:04:43"/>
    <s v="Granel"/>
    <s v="E001"/>
    <x v="1"/>
    <d v="1899-12-30T00:21:32"/>
    <d v="1899-12-30T00:26:15"/>
    <n v="14"/>
    <x v="2"/>
    <x v="1"/>
    <x v="2"/>
    <n v="0"/>
    <n v="0"/>
    <s v="OK"/>
    <s v="Granel"/>
    <x v="1"/>
    <n v="0"/>
    <s v="M. TENERIFE"/>
    <s v="A"/>
    <d v="1899-12-30T00:04:43"/>
    <d v="1899-12-30T00:04:43"/>
    <s v="OK"/>
    <m/>
    <m/>
    <d v="1899-12-30T00:00:00"/>
    <d v="1899-12-30T00:21:32"/>
    <n v="3"/>
    <n v="-3.2754629629599963E-3"/>
    <n v="21.53333333332796"/>
    <n v="14"/>
    <s v="Si"/>
  </r>
  <r>
    <s v="CCTF"/>
    <s v="2025002472"/>
    <x v="0"/>
    <s v="ER8173BDN"/>
    <s v="E5866LGS"/>
    <d v="2025-02-25T00:00:00"/>
    <m/>
    <s v="2693"/>
    <x v="20"/>
    <s v="PA"/>
    <s v="PA"/>
    <m/>
    <d v="2025-02-25T00:00:00"/>
    <d v="1899-12-30T14:44:03"/>
    <d v="2025-02-25T00:00:00"/>
    <d v="1899-12-30T14:39:19"/>
    <d v="2025-02-25T00:00:00"/>
    <d v="1899-12-30T14:57:10"/>
    <x v="0"/>
    <s v="RFCPI"/>
    <s v="507103797"/>
    <s v="FBO"/>
    <d v="1899-12-30T00:22:35"/>
    <d v="1899-12-30T00:17:51"/>
    <d v="1899-12-30T00:04:44"/>
    <s v="Ensacado"/>
    <s v="E002"/>
    <x v="2"/>
    <d v="1899-12-30T00:13:07"/>
    <d v="1899-12-30T00:17:51"/>
    <n v="14"/>
    <x v="2"/>
    <x v="1"/>
    <x v="1"/>
    <n v="0"/>
    <n v="0"/>
    <s v="OK"/>
    <s v="Ensacado"/>
    <x v="1"/>
    <n v="0"/>
    <s v="M. TENERIFE"/>
    <s v="A"/>
    <d v="1899-12-30T00:04:44"/>
    <d v="1899-12-30T00:04:44"/>
    <s v="OK"/>
    <m/>
    <m/>
    <d v="1899-12-30T00:00:00"/>
    <d v="1899-12-30T00:13:07"/>
    <n v="3"/>
    <n v="-3.2870370370400304E-3"/>
    <n v="13.116666666671861"/>
    <n v="14"/>
    <s v="Si"/>
  </r>
  <r>
    <s v="CCTF"/>
    <s v="2025002473"/>
    <x v="0"/>
    <s v="EBI04712R"/>
    <s v="E7874LGC"/>
    <d v="2025-02-25T00:00:00"/>
    <m/>
    <s v="3208"/>
    <x v="18"/>
    <s v="PA"/>
    <s v="PA"/>
    <m/>
    <d v="2025-02-25T00:00:00"/>
    <d v="1899-12-30T14:51:09"/>
    <d v="2025-02-25T00:00:00"/>
    <d v="1899-12-30T14:45:52"/>
    <d v="2025-02-25T00:00:00"/>
    <d v="1899-12-30T14:57:37"/>
    <x v="0"/>
    <s v="RFCPI"/>
    <s v="507103798"/>
    <s v="EXW"/>
    <d v="1899-12-30T00:17:02"/>
    <d v="1899-12-30T00:11:45"/>
    <d v="1899-12-30T00:05:17"/>
    <s v="Ensacado"/>
    <s v="E002"/>
    <x v="1"/>
    <d v="1899-12-30T00:06:28"/>
    <d v="1899-12-30T00:11:45"/>
    <n v="14"/>
    <x v="2"/>
    <x v="1"/>
    <x v="1"/>
    <n v="1"/>
    <n v="0"/>
    <s v="KO"/>
    <s v="Ensacado"/>
    <x v="1"/>
    <n v="1"/>
    <s v="M. TENERIFE"/>
    <s v="A"/>
    <d v="1899-12-30T00:05:17"/>
    <d v="1899-12-30T00:05:17"/>
    <s v="OK"/>
    <m/>
    <m/>
    <d v="1899-12-30T00:00:00"/>
    <d v="1899-12-30T00:06:28"/>
    <n v="3"/>
    <n v="-3.6689814814799826E-3"/>
    <n v="6.4666666666655459"/>
    <n v="14"/>
    <s v="Si"/>
  </r>
  <r>
    <s v="CCTF"/>
    <s v="2025002474"/>
    <x v="0"/>
    <s v="ETF02294R"/>
    <s v="E0184KJL"/>
    <d v="2025-02-25T00:00:00"/>
    <m/>
    <s v="3208"/>
    <x v="18"/>
    <s v="PA"/>
    <s v="PA"/>
    <m/>
    <d v="2025-02-25T00:00:00"/>
    <d v="1899-12-30T15:29:38"/>
    <d v="2025-02-25T00:00:00"/>
    <d v="1899-12-30T15:25:51"/>
    <d v="2025-02-25T00:00:00"/>
    <d v="1899-12-30T15:31:46"/>
    <x v="56"/>
    <s v="E_JPEREZ1"/>
    <s v="507103799"/>
    <s v="FBO"/>
    <d v="1899-12-30T00:09:42"/>
    <d v="1899-12-30T00:05:55"/>
    <d v="1899-12-30T00:03:47"/>
    <s v="Ensacado"/>
    <s v="E002"/>
    <x v="2"/>
    <d v="1899-12-30T00:02:08"/>
    <d v="1899-12-30T00:05:55"/>
    <n v="15"/>
    <x v="2"/>
    <x v="1"/>
    <x v="1"/>
    <n v="1"/>
    <n v="0"/>
    <s v="KO"/>
    <s v="Ensacado"/>
    <x v="1"/>
    <n v="1"/>
    <s v="M. TENERIFE"/>
    <s v="A"/>
    <d v="1899-12-30T00:03:47"/>
    <d v="1899-12-30T00:03:47"/>
    <s v="KO"/>
    <m/>
    <m/>
    <d v="1899-12-30T00:00:00"/>
    <d v="1899-12-30T00:02:08"/>
    <n v="3"/>
    <n v="-2.6273148148099335E-3"/>
    <n v="2.1333333333457105"/>
    <n v="15"/>
    <s v="Si"/>
  </r>
  <r>
    <s v="CCTF"/>
    <s v="2025002475"/>
    <x v="0"/>
    <s v="ETF02294R"/>
    <s v="E0184KJL"/>
    <d v="2025-02-25T00:00:00"/>
    <m/>
    <s v="3208"/>
    <x v="18"/>
    <s v="PA"/>
    <s v="PA"/>
    <m/>
    <d v="2025-02-25T00:00:00"/>
    <d v="1899-12-30T15:33:05"/>
    <d v="2025-02-25T00:00:00"/>
    <d v="1899-12-30T15:28:07"/>
    <d v="2025-02-25T00:00:00"/>
    <d v="1899-12-30T15:33:57"/>
    <x v="57"/>
    <s v="E_JPEREZ1"/>
    <s v="507103800"/>
    <s v="FBO"/>
    <d v="1899-12-30T00:10:48"/>
    <d v="1899-12-30T00:05:50"/>
    <d v="1899-12-30T00:04:58"/>
    <s v="Ensacado"/>
    <s v="E002"/>
    <x v="2"/>
    <d v="1899-12-30T00:00:52"/>
    <d v="1899-12-30T00:05:50"/>
    <n v="15"/>
    <x v="2"/>
    <x v="1"/>
    <x v="1"/>
    <n v="1"/>
    <n v="0"/>
    <s v="KO"/>
    <s v="Ensacado"/>
    <x v="1"/>
    <n v="1"/>
    <s v="M. TENERIFE"/>
    <s v="A"/>
    <d v="1899-12-30T00:04:58"/>
    <d v="1899-12-30T00:04:58"/>
    <s v="KO"/>
    <m/>
    <m/>
    <d v="1899-12-30T00:00:00"/>
    <d v="1899-12-30T00:00:52"/>
    <n v="3"/>
    <n v="-3.4490740740800163E-3"/>
    <n v="0.86666666666403103"/>
    <n v="15"/>
    <s v="Si"/>
  </r>
  <r>
    <s v="CCTF"/>
    <s v="2025002477"/>
    <x v="0"/>
    <s v="ER0105BBM"/>
    <s v="ETF0065BX"/>
    <d v="2025-02-25T00:00:00"/>
    <m/>
    <s v="2693"/>
    <x v="20"/>
    <s v="PA"/>
    <s v="PA"/>
    <m/>
    <d v="2025-02-25T00:00:00"/>
    <d v="1899-12-30T15:53:48"/>
    <d v="2025-02-25T00:00:00"/>
    <d v="1899-12-30T15:49:00"/>
    <d v="2025-02-25T00:00:00"/>
    <d v="1899-12-30T15:54:51"/>
    <x v="0"/>
    <s v="RFCPI"/>
    <s v="507103801"/>
    <s v="FBO"/>
    <d v="1899-12-30T00:10:39"/>
    <d v="1899-12-30T00:05:51"/>
    <d v="1899-12-30T00:04:48"/>
    <s v="Ensacado"/>
    <s v="E002"/>
    <x v="1"/>
    <d v="1899-12-30T00:01:03"/>
    <d v="1899-12-30T00:05:51"/>
    <n v="15"/>
    <x v="2"/>
    <x v="1"/>
    <x v="1"/>
    <n v="1"/>
    <n v="0"/>
    <s v="KO"/>
    <s v="Ensacado"/>
    <x v="1"/>
    <n v="1"/>
    <s v="M. TENERIFE"/>
    <s v="A"/>
    <d v="1899-12-30T00:04:48"/>
    <d v="1899-12-30T00:04:48"/>
    <s v="KO"/>
    <m/>
    <m/>
    <d v="1899-12-30T00:00:00"/>
    <d v="1899-12-30T00:01:03"/>
    <n v="3"/>
    <n v="-3.3333333333299686E-3"/>
    <n v="1.0500000000048004"/>
    <n v="15"/>
    <s v="Si"/>
  </r>
  <r>
    <s v="CCTF"/>
    <s v=""/>
    <x v="0"/>
    <s v="ER0105BBM"/>
    <s v="ETF0065BX"/>
    <d v="2025-02-25T00:00:00"/>
    <m/>
    <s v="2693"/>
    <x v="20"/>
    <s v="PA"/>
    <m/>
    <m/>
    <d v="2025-02-25T00:00:00"/>
    <d v="1899-12-30T15:51:10"/>
    <d v="2025-02-25T00:00:00"/>
    <d v="1899-12-30T15:51:27"/>
    <d v="2025-02-25T00:00:00"/>
    <d v="1899-12-30T15:51:35"/>
    <x v="58"/>
    <s v="E_JPEREZ1"/>
    <s v="507103802"/>
    <s v="FBO"/>
    <d v="1899-12-30T00:00:25"/>
    <d v="1899-12-30T00:00:08"/>
    <d v="1899-12-30T00:00:17"/>
    <s v="Ensacado"/>
    <s v="E002"/>
    <x v="1"/>
    <d v="1899-12-30T00:00:25"/>
    <d v="1899-12-30T00:00:08"/>
    <n v="15"/>
    <x v="2"/>
    <x v="1"/>
    <x v="1"/>
    <n v="1"/>
    <n v="0"/>
    <s v="KO"/>
    <s v="Ensacado"/>
    <x v="1"/>
    <n v="1"/>
    <s v="M. TENERIFE"/>
    <s v="A"/>
    <d v="1899-12-30T00:00:17"/>
    <d v="1899-12-30T00:00:17"/>
    <s v="OK"/>
    <m/>
    <m/>
    <d v="1899-12-30T00:00:00"/>
    <d v="1899-12-30T00:00:25"/>
    <n v="3"/>
    <d v="1899-12-30T00:00:17"/>
    <n v="0.41666666666396068"/>
    <n v="15"/>
    <s v="Si"/>
  </r>
  <r>
    <s v="CCTF"/>
    <s v=""/>
    <x v="0"/>
    <s v="ER0105BBM"/>
    <s v="ETF0065BX"/>
    <d v="2025-02-25T00:00:00"/>
    <m/>
    <s v="2693"/>
    <x v="20"/>
    <s v="PA"/>
    <m/>
    <m/>
    <d v="2025-02-25T00:00:00"/>
    <d v="1899-12-30T15:52:34"/>
    <d v="2025-02-25T00:00:00"/>
    <d v="1899-12-30T15:53:42"/>
    <d v="2025-02-25T00:00:00"/>
    <d v="1899-12-30T15:53:50"/>
    <x v="59"/>
    <s v="E_JPEREZ1"/>
    <s v="507103803"/>
    <s v="FBO"/>
    <d v="1899-12-30T00:01:16"/>
    <d v="1899-12-30T00:00:08"/>
    <d v="1899-12-30T00:01:08"/>
    <s v="Ensacado"/>
    <s v="E002"/>
    <x v="1"/>
    <d v="1899-12-30T00:01:16"/>
    <d v="1899-12-30T00:00:08"/>
    <n v="15"/>
    <x v="2"/>
    <x v="1"/>
    <x v="1"/>
    <n v="1"/>
    <n v="0"/>
    <s v="KO"/>
    <s v="Ensacado"/>
    <x v="1"/>
    <n v="1"/>
    <s v="M. TENERIFE"/>
    <s v="A"/>
    <d v="1899-12-30T00:01:08"/>
    <d v="1899-12-30T00:01:08"/>
    <s v="OK"/>
    <m/>
    <m/>
    <d v="1899-12-30T00:00:00"/>
    <d v="1899-12-30T00:01:16"/>
    <n v="3"/>
    <d v="1899-12-30T00:01:08"/>
    <n v="1.266666666667291"/>
    <n v="15"/>
    <s v="Si"/>
  </r>
  <r>
    <s v="CCTF"/>
    <s v="2025002481"/>
    <x v="0"/>
    <s v="ER0102BBM"/>
    <s v="E9473MJR"/>
    <d v="2025-02-25T00:00:00"/>
    <m/>
    <s v="2693"/>
    <x v="20"/>
    <s v="PA"/>
    <m/>
    <m/>
    <d v="2025-02-25T00:00:00"/>
    <d v="1899-12-30T16:19:42"/>
    <d v="2025-02-25T00:00:00"/>
    <d v="1899-12-30T16:14:32"/>
    <d v="2025-02-25T00:00:00"/>
    <d v="1899-12-30T16:14:54"/>
    <x v="59"/>
    <s v="E_JPEREZ1"/>
    <s v="507103804"/>
    <s v="FBO"/>
    <d v="1899-12-30T00:05:32"/>
    <d v="1899-12-30T00:00:22"/>
    <d v="1899-12-30T00:05:10"/>
    <s v="Ensacado"/>
    <s v="E002"/>
    <x v="1"/>
    <d v="1899-12-30T23:55:11"/>
    <d v="1899-12-30T00:00:22"/>
    <n v="16"/>
    <x v="2"/>
    <x v="1"/>
    <x v="1"/>
    <n v="0"/>
    <n v="1"/>
    <s v="KO"/>
    <s v="Ensacado"/>
    <x v="1"/>
    <n v="1"/>
    <s v="M. TENERIFE"/>
    <s v="C"/>
    <d v="1899-12-30T00:05:10"/>
    <d v="1899-12-30T00:05:10"/>
    <s v="OK"/>
    <m/>
    <m/>
    <d v="1899-12-30T00:00:00"/>
    <d v="1899-12-30T23:55:11"/>
    <n v="3"/>
    <n v="-3.5879629629600451E-3"/>
    <n v="1435.1833333333379"/>
    <n v="16"/>
    <s v="No"/>
  </r>
  <r>
    <s v="CCTF"/>
    <s v=""/>
    <x v="0"/>
    <s v="ER0102BBM"/>
    <s v="E9473MJR"/>
    <d v="2025-02-25T00:00:00"/>
    <m/>
    <s v="2693"/>
    <x v="20"/>
    <s v="PA"/>
    <m/>
    <m/>
    <d v="2025-02-25T00:00:00"/>
    <d v="1899-12-30T16:15:47"/>
    <d v="2025-02-25T00:00:00"/>
    <d v="1899-12-30T16:16:21"/>
    <d v="2025-02-25T00:00:00"/>
    <d v="1899-12-30T16:16:33"/>
    <x v="59"/>
    <s v="E_JPEREZ1"/>
    <s v="507103805"/>
    <s v="FBO"/>
    <d v="1899-12-30T00:00:46"/>
    <d v="1899-12-30T00:00:12"/>
    <d v="1899-12-30T00:00:34"/>
    <s v="Ensacado"/>
    <s v="E002"/>
    <x v="1"/>
    <d v="1899-12-30T00:00:46"/>
    <d v="1899-12-30T00:00:12"/>
    <n v="16"/>
    <x v="2"/>
    <x v="1"/>
    <x v="1"/>
    <n v="1"/>
    <n v="0"/>
    <s v="KO"/>
    <s v="Ensacado"/>
    <x v="1"/>
    <n v="1"/>
    <s v="M. TENERIFE"/>
    <s v="A"/>
    <d v="1899-12-30T00:00:34"/>
    <d v="1899-12-30T00:00:34"/>
    <s v="OK"/>
    <m/>
    <m/>
    <d v="1899-12-30T00:00:00"/>
    <d v="1899-12-30T00:00:46"/>
    <n v="3"/>
    <d v="1899-12-30T00:00:34"/>
    <n v="0.76666666667041028"/>
    <n v="16"/>
    <s v="Si"/>
  </r>
  <r>
    <s v="CCTF"/>
    <s v="2025002479"/>
    <x v="0"/>
    <s v="ER0623BBL"/>
    <s v="E9819MMR"/>
    <d v="2025-02-25T00:00:00"/>
    <m/>
    <s v="3126"/>
    <x v="17"/>
    <s v="S1D"/>
    <s v="S1D"/>
    <m/>
    <d v="2025-02-25T00:00:00"/>
    <d v="1899-12-30T16:07:09"/>
    <d v="2025-02-25T00:00:00"/>
    <d v="1899-12-30T16:03:02"/>
    <d v="2025-02-25T00:00:00"/>
    <d v="1899-12-30T16:30:34"/>
    <x v="0"/>
    <s v="RFCPI"/>
    <s v="507103806"/>
    <s v="EXW"/>
    <d v="1899-12-30T00:31:39"/>
    <d v="1899-12-30T00:27:32"/>
    <d v="1899-12-30T00:04:07"/>
    <s v="Granel"/>
    <s v="E001"/>
    <x v="1"/>
    <d v="1899-12-30T00:23:25"/>
    <d v="1899-12-30T00:27:32"/>
    <n v="16"/>
    <x v="2"/>
    <x v="1"/>
    <x v="2"/>
    <n v="0"/>
    <n v="0"/>
    <s v="OK"/>
    <s v="Granel"/>
    <x v="1"/>
    <n v="0"/>
    <s v="M. TENERIFE"/>
    <s v="A"/>
    <d v="1899-12-30T00:04:07"/>
    <d v="1899-12-30T00:04:07"/>
    <s v="OK"/>
    <m/>
    <m/>
    <d v="1899-12-30T00:00:00"/>
    <d v="1899-12-30T00:23:25"/>
    <n v="3"/>
    <n v="-2.8587962962899338E-3"/>
    <n v="23.41666666667523"/>
    <n v="16"/>
    <s v="Si"/>
  </r>
  <r>
    <s v="CCTF"/>
    <s v="2025002482"/>
    <x v="0"/>
    <s v="EV11214R"/>
    <s v="E9473MJR"/>
    <d v="2025-02-25T00:00:00"/>
    <m/>
    <s v="2693"/>
    <x v="20"/>
    <s v="PA"/>
    <s v="PA"/>
    <m/>
    <d v="2025-02-25T00:00:00"/>
    <d v="1899-12-30T16:45:25"/>
    <d v="2025-02-25T00:00:00"/>
    <d v="1899-12-30T16:40:07"/>
    <d v="2025-02-25T00:00:00"/>
    <d v="1899-12-30T16:46:00"/>
    <x v="0"/>
    <s v="RFCPI"/>
    <s v="507103807"/>
    <s v="EXW"/>
    <d v="1899-12-30T00:11:11"/>
    <d v="1899-12-30T00:05:53"/>
    <d v="1899-12-30T00:05:18"/>
    <s v="Ensacado"/>
    <s v="E002"/>
    <x v="1"/>
    <d v="1899-12-30T00:00:35"/>
    <d v="1899-12-30T00:05:53"/>
    <n v="16"/>
    <x v="2"/>
    <x v="1"/>
    <x v="1"/>
    <n v="1"/>
    <n v="0"/>
    <s v="KO"/>
    <s v="Ensacado"/>
    <x v="1"/>
    <n v="1"/>
    <s v="M. TENERIFE"/>
    <s v="A"/>
    <d v="1899-12-30T00:05:18"/>
    <d v="1899-12-30T00:05:18"/>
    <s v="KO"/>
    <m/>
    <m/>
    <d v="1899-12-30T00:00:00"/>
    <d v="1899-12-30T00:00:35"/>
    <n v="3"/>
    <n v="-3.6805555555600167E-3"/>
    <n v="0.58333333332948101"/>
    <n v="16"/>
    <s v="Si"/>
  </r>
  <r>
    <s v="CCTF"/>
    <s v="2025002483"/>
    <x v="0"/>
    <s v="EP01035R"/>
    <s v="E5050MHX"/>
    <d v="2025-02-26T00:00:00"/>
    <m/>
    <s v="3126"/>
    <x v="17"/>
    <s v="S1D"/>
    <s v="S1D"/>
    <m/>
    <d v="2025-02-26T00:00:00"/>
    <d v="1899-12-30T05:48:44"/>
    <d v="2025-02-26T00:00:00"/>
    <d v="1899-12-30T05:44:49"/>
    <d v="2025-02-26T00:00:00"/>
    <d v="1899-12-30T06:10:03"/>
    <x v="0"/>
    <s v="RFCPI"/>
    <s v="507103808"/>
    <s v="EXW"/>
    <d v="1899-12-30T00:29:09"/>
    <d v="1899-12-30T00:25:14"/>
    <d v="1899-12-30T00:03:55"/>
    <s v="Granel"/>
    <s v="E001"/>
    <x v="1"/>
    <d v="1899-12-30T00:21:19"/>
    <d v="1899-12-30T00:25:14"/>
    <n v="5"/>
    <x v="3"/>
    <x v="1"/>
    <x v="2"/>
    <n v="0"/>
    <n v="0"/>
    <s v="OK"/>
    <s v="Granel"/>
    <x v="1"/>
    <n v="0"/>
    <s v="M. TENERIFE"/>
    <s v="A"/>
    <d v="1899-12-30T00:03:55"/>
    <d v="1899-12-30T00:03:55"/>
    <s v="OK"/>
    <m/>
    <m/>
    <d v="1899-12-30T00:00:00"/>
    <d v="1899-12-30T00:21:19"/>
    <n v="4"/>
    <n v="-2.719907407410016E-3"/>
    <n v="21.316666666665547"/>
    <n v="6"/>
    <s v="Si"/>
  </r>
  <r>
    <s v="CCTF"/>
    <s v="2025002485"/>
    <x v="0"/>
    <s v="ER1863BBJ"/>
    <s v="E8383LSW"/>
    <d v="2025-02-26T00:00:00"/>
    <m/>
    <s v="3126"/>
    <x v="17"/>
    <s v="S2D"/>
    <s v="S2D"/>
    <m/>
    <d v="2025-02-26T00:00:00"/>
    <d v="1899-12-30T06:07:36"/>
    <d v="2025-02-26T00:00:00"/>
    <d v="1899-12-30T06:04:27"/>
    <d v="2025-02-26T00:00:00"/>
    <d v="1899-12-30T06:34:56"/>
    <x v="0"/>
    <s v="RFCPI"/>
    <s v="507103809"/>
    <s v="FBO"/>
    <d v="1899-12-30T00:33:38"/>
    <d v="1899-12-30T00:30:29"/>
    <d v="1899-12-30T00:03:09"/>
    <s v="Granel"/>
    <s v="E001"/>
    <x v="2"/>
    <d v="1899-12-30T00:27:20"/>
    <d v="1899-12-30T00:30:29"/>
    <n v="6"/>
    <x v="3"/>
    <x v="1"/>
    <x v="2"/>
    <n v="0"/>
    <n v="0"/>
    <s v="OK"/>
    <s v="Granel"/>
    <x v="1"/>
    <n v="0"/>
    <s v="M. TENERIFE"/>
    <s v="A"/>
    <d v="1899-12-30T00:03:09"/>
    <d v="1899-12-30T00:03:09"/>
    <s v="OK"/>
    <m/>
    <m/>
    <d v="1899-12-30T00:00:00"/>
    <d v="1899-12-30T00:27:20"/>
    <n v="4"/>
    <n v="-2.1875000000000089E-3"/>
    <n v="27.333333333331183"/>
    <n v="6"/>
    <s v="Si"/>
  </r>
  <r>
    <s v="CCTF"/>
    <s v="2025002486"/>
    <x v="0"/>
    <s v="ER6670BBL"/>
    <s v="E8727HJH"/>
    <d v="2025-02-26T00:00:00"/>
    <m/>
    <s v="2649"/>
    <x v="19"/>
    <s v="S6H"/>
    <s v="S6H"/>
    <m/>
    <d v="2025-02-26T00:00:00"/>
    <d v="1899-12-30T06:09:08"/>
    <d v="2025-02-26T00:00:00"/>
    <d v="1899-12-30T06:05:11"/>
    <d v="2025-02-26T00:00:00"/>
    <d v="1899-12-30T06:38:23"/>
    <x v="0"/>
    <s v="RFCPI"/>
    <s v="507103810"/>
    <s v="FBO"/>
    <d v="1899-12-30T00:37:09"/>
    <d v="1899-12-30T00:33:12"/>
    <d v="1899-12-30T00:03:57"/>
    <s v="Granel"/>
    <s v="E001"/>
    <x v="2"/>
    <d v="1899-12-30T00:29:15"/>
    <d v="1899-12-30T00:33:12"/>
    <n v="6"/>
    <x v="3"/>
    <x v="1"/>
    <x v="2"/>
    <n v="0"/>
    <n v="0"/>
    <s v="OK"/>
    <s v="Granel"/>
    <x v="1"/>
    <n v="0"/>
    <s v="M. TENERIFE"/>
    <s v="A"/>
    <d v="1899-12-30T00:03:57"/>
    <d v="1899-12-30T00:03:57"/>
    <s v="OK"/>
    <m/>
    <m/>
    <d v="1899-12-30T00:00:00"/>
    <d v="1899-12-30T00:29:15"/>
    <n v="4"/>
    <n v="-2.7430555555499891E-3"/>
    <n v="29.250000000000014"/>
    <n v="6"/>
    <s v="Si"/>
  </r>
  <r>
    <s v="CCTF"/>
    <s v="2025002487"/>
    <x v="0"/>
    <s v="ER8173BDN"/>
    <s v="E5866LGS"/>
    <d v="2025-02-26T00:00:00"/>
    <m/>
    <s v="3208"/>
    <x v="18"/>
    <s v="PA"/>
    <s v="PA"/>
    <m/>
    <d v="2025-02-26T00:00:00"/>
    <d v="1899-12-30T06:11:20"/>
    <d v="2025-02-26T00:00:00"/>
    <d v="1899-12-30T06:07:11"/>
    <d v="2025-02-26T00:00:00"/>
    <d v="1899-12-30T06:39:36"/>
    <x v="0"/>
    <s v="RFCPI"/>
    <s v="507103811"/>
    <s v="FBO"/>
    <d v="1899-12-30T00:36:34"/>
    <d v="1899-12-30T00:32:25"/>
    <d v="1899-12-30T00:04:09"/>
    <s v="Ensacado"/>
    <s v="E002"/>
    <x v="2"/>
    <d v="1899-12-30T00:28:16"/>
    <d v="1899-12-30T00:32:25"/>
    <n v="6"/>
    <x v="3"/>
    <x v="1"/>
    <x v="1"/>
    <n v="0"/>
    <n v="0"/>
    <s v="OK"/>
    <s v="Ensacado"/>
    <x v="1"/>
    <n v="0"/>
    <s v="M. TENERIFE"/>
    <s v="A"/>
    <d v="1899-12-30T00:04:09"/>
    <d v="1899-12-30T00:04:09"/>
    <s v="OK"/>
    <m/>
    <m/>
    <d v="1899-12-30T00:00:00"/>
    <d v="1899-12-30T00:28:16"/>
    <n v="4"/>
    <n v="-2.8819444444399545E-3"/>
    <n v="28.266666666667273"/>
    <n v="6"/>
    <s v="Si"/>
  </r>
  <r>
    <s v="CCTF"/>
    <s v="2025002488"/>
    <x v="0"/>
    <s v="ER8050BBH"/>
    <s v="E5980LLH"/>
    <d v="2025-02-26T00:00:00"/>
    <m/>
    <s v="3126"/>
    <x v="17"/>
    <s v="S1D"/>
    <s v="S1D"/>
    <m/>
    <d v="2025-02-26T00:00:00"/>
    <d v="1899-12-30T06:14:21"/>
    <d v="2025-02-26T00:00:00"/>
    <d v="1899-12-30T06:10:10"/>
    <d v="2025-02-26T00:00:00"/>
    <d v="1899-12-30T06:42:16"/>
    <x v="0"/>
    <s v="RFCPI"/>
    <s v="507103812"/>
    <s v="FBO"/>
    <d v="1899-12-30T00:36:17"/>
    <d v="1899-12-30T00:32:06"/>
    <d v="1899-12-30T00:04:11"/>
    <s v="Granel"/>
    <s v="E001"/>
    <x v="2"/>
    <d v="1899-12-30T00:27:55"/>
    <d v="1899-12-30T00:32:06"/>
    <n v="6"/>
    <x v="3"/>
    <x v="1"/>
    <x v="2"/>
    <n v="0"/>
    <n v="0"/>
    <s v="OK"/>
    <s v="Granel"/>
    <x v="1"/>
    <n v="0"/>
    <s v="M. TENERIFE"/>
    <s v="A"/>
    <d v="1899-12-30T00:04:11"/>
    <d v="1899-12-30T00:04:11"/>
    <s v="OK"/>
    <m/>
    <m/>
    <d v="1899-12-30T00:00:00"/>
    <d v="1899-12-30T00:27:55"/>
    <n v="4"/>
    <n v="-2.9050925925899751E-3"/>
    <n v="27.916666666660824"/>
    <n v="6"/>
    <s v="Si"/>
  </r>
  <r>
    <s v="CCTF"/>
    <s v="2025002494"/>
    <x v="0"/>
    <s v="ER9284BDK"/>
    <s v="E9335MJP"/>
    <d v="2025-02-26T00:00:00"/>
    <m/>
    <s v="3208"/>
    <x v="18"/>
    <s v="PA"/>
    <s v="PA"/>
    <m/>
    <d v="2025-02-26T00:00:00"/>
    <d v="1899-12-30T06:37:15"/>
    <d v="2025-02-26T00:00:00"/>
    <d v="1899-12-30T06:33:44"/>
    <d v="2025-02-26T00:00:00"/>
    <d v="1899-12-30T06:55:23"/>
    <x v="0"/>
    <s v="RFCPI"/>
    <s v="507103813"/>
    <s v="FBO"/>
    <d v="1899-12-30T00:25:10"/>
    <d v="1899-12-30T00:21:39"/>
    <d v="1899-12-30T00:03:31"/>
    <s v="Ensacado"/>
    <s v="E002"/>
    <x v="2"/>
    <d v="1899-12-30T00:18:08"/>
    <d v="1899-12-30T00:21:39"/>
    <n v="6"/>
    <x v="3"/>
    <x v="1"/>
    <x v="1"/>
    <n v="0"/>
    <n v="0"/>
    <s v="OK"/>
    <s v="Ensacado"/>
    <x v="1"/>
    <n v="0"/>
    <s v="M. TENERIFE"/>
    <s v="A"/>
    <d v="1899-12-30T00:03:31"/>
    <d v="1899-12-30T00:03:31"/>
    <s v="OK"/>
    <m/>
    <m/>
    <d v="1899-12-30T00:00:00"/>
    <d v="1899-12-30T00:18:08"/>
    <n v="4"/>
    <n v="-2.4421296296299744E-3"/>
    <n v="18.133333333329585"/>
    <n v="6"/>
    <s v="Si"/>
  </r>
  <r>
    <s v="CCTF"/>
    <s v="2025002496"/>
    <x v="0"/>
    <s v="ER7636BBJ"/>
    <s v="E5208JYX"/>
    <d v="2025-02-26T00:00:00"/>
    <m/>
    <s v="2649"/>
    <x v="19"/>
    <s v="S6H"/>
    <s v="S6H"/>
    <m/>
    <d v="2025-02-26T00:00:00"/>
    <d v="1899-12-30T06:42:35"/>
    <d v="2025-02-26T00:00:00"/>
    <d v="1899-12-30T06:37:25"/>
    <d v="2025-02-26T00:00:00"/>
    <d v="1899-12-30T07:03:56"/>
    <x v="0"/>
    <s v="RFCPI"/>
    <s v="507103814"/>
    <s v="FBO"/>
    <d v="1899-12-30T00:31:41"/>
    <d v="1899-12-30T00:26:31"/>
    <d v="1899-12-30T00:05:10"/>
    <s v="Granel"/>
    <s v="E001"/>
    <x v="2"/>
    <d v="1899-12-30T00:21:21"/>
    <d v="1899-12-30T00:26:31"/>
    <n v="6"/>
    <x v="3"/>
    <x v="1"/>
    <x v="2"/>
    <n v="0"/>
    <n v="0"/>
    <s v="OK"/>
    <s v="Granel"/>
    <x v="1"/>
    <n v="0"/>
    <s v="M. TENERIFE"/>
    <s v="A"/>
    <d v="1899-12-30T00:05:10"/>
    <d v="1899-12-30T00:05:10"/>
    <s v="OK"/>
    <m/>
    <m/>
    <d v="1899-12-30T00:00:00"/>
    <d v="1899-12-30T00:21:21"/>
    <n v="4"/>
    <n v="-3.5879629629599896E-3"/>
    <n v="21.350000000001657"/>
    <n v="7"/>
    <s v="Si"/>
  </r>
  <r>
    <s v="CCTF"/>
    <s v="2025002495"/>
    <x v="0"/>
    <s v="ER6669BBL"/>
    <s v="E4911KHZ"/>
    <d v="2025-02-26T00:00:00"/>
    <m/>
    <s v="3126"/>
    <x v="17"/>
    <s v="S2D"/>
    <s v="S2D"/>
    <m/>
    <d v="2025-02-26T00:00:00"/>
    <d v="1899-12-30T06:41:40"/>
    <d v="2025-02-26T00:00:00"/>
    <d v="1899-12-30T06:36:35"/>
    <d v="2025-02-26T00:00:00"/>
    <d v="1899-12-30T07:12:49"/>
    <x v="0"/>
    <s v="RFCPI"/>
    <s v="507103815"/>
    <s v="FBO"/>
    <d v="1899-12-30T00:41:19"/>
    <d v="1899-12-30T00:36:14"/>
    <d v="1899-12-30T00:05:05"/>
    <s v="Granel"/>
    <s v="E001"/>
    <x v="2"/>
    <d v="1899-12-30T00:31:09"/>
    <d v="1899-12-30T00:36:14"/>
    <n v="6"/>
    <x v="3"/>
    <x v="1"/>
    <x v="2"/>
    <n v="0"/>
    <n v="0"/>
    <s v="OK"/>
    <s v="Granel"/>
    <x v="1"/>
    <n v="0"/>
    <s v="M. TENERIFE"/>
    <s v="A"/>
    <d v="1899-12-30T00:05:05"/>
    <d v="1899-12-30T00:05:05"/>
    <s v="OK"/>
    <m/>
    <m/>
    <d v="1899-12-30T00:00:00"/>
    <d v="1899-12-30T00:31:09"/>
    <n v="4"/>
    <n v="-3.5300925926000093E-3"/>
    <n v="31.149999999993597"/>
    <n v="7"/>
    <s v="Si"/>
  </r>
  <r>
    <s v="CCTF"/>
    <s v="2025002498"/>
    <x v="0"/>
    <s v="ER0260BCH"/>
    <s v="E1160JXP"/>
    <d v="2025-02-26T00:00:00"/>
    <m/>
    <s v="2693"/>
    <x v="20"/>
    <s v="PA"/>
    <s v="PA"/>
    <m/>
    <d v="2025-02-26T00:00:00"/>
    <d v="1899-12-30T07:05:13"/>
    <d v="2025-02-26T00:00:00"/>
    <d v="1899-12-30T07:00:47"/>
    <d v="2025-02-26T00:00:00"/>
    <d v="1899-12-30T07:14:41"/>
    <x v="0"/>
    <s v="RFCPI"/>
    <s v="507103816"/>
    <s v="FBO"/>
    <d v="1899-12-30T00:18:20"/>
    <d v="1899-12-30T00:13:54"/>
    <d v="1899-12-30T00:04:26"/>
    <s v="Ensacado"/>
    <s v="E002"/>
    <x v="2"/>
    <d v="1899-12-30T00:09:28"/>
    <d v="1899-12-30T00:13:54"/>
    <n v="7"/>
    <x v="3"/>
    <x v="1"/>
    <x v="1"/>
    <n v="1"/>
    <n v="0"/>
    <s v="KO"/>
    <s v="Ensacado"/>
    <x v="1"/>
    <n v="1"/>
    <s v="M. TENERIFE"/>
    <s v="A"/>
    <d v="1899-12-30T00:04:26"/>
    <d v="1899-12-30T00:04:26"/>
    <s v="OK"/>
    <m/>
    <m/>
    <d v="1899-12-30T00:00:00"/>
    <d v="1899-12-30T00:09:28"/>
    <n v="4"/>
    <n v="-3.0787037037000031E-3"/>
    <n v="9.4666666666752075"/>
    <n v="7"/>
    <s v="Si"/>
  </r>
  <r>
    <s v="CCTF"/>
    <s v="2025002499"/>
    <x v="0"/>
    <s v="ER8051BBH"/>
    <s v="E6110KPL"/>
    <d v="2025-02-26T00:00:00"/>
    <m/>
    <s v="2649"/>
    <x v="19"/>
    <s v="S6H"/>
    <s v="S6H"/>
    <m/>
    <d v="2025-02-26T00:00:00"/>
    <d v="1899-12-30T07:08:12"/>
    <d v="2025-02-26T00:00:00"/>
    <d v="1899-12-30T07:03:01"/>
    <d v="2025-02-26T00:00:00"/>
    <d v="1899-12-30T07:30:38"/>
    <x v="0"/>
    <s v="RFCPI"/>
    <s v="507103817"/>
    <s v="FBO"/>
    <d v="1899-12-30T00:32:48"/>
    <d v="1899-12-30T00:27:37"/>
    <d v="1899-12-30T00:05:11"/>
    <s v="Granel"/>
    <s v="E001"/>
    <x v="2"/>
    <d v="1899-12-30T00:22:26"/>
    <d v="1899-12-30T00:27:37"/>
    <n v="7"/>
    <x v="3"/>
    <x v="1"/>
    <x v="2"/>
    <n v="0"/>
    <n v="0"/>
    <s v="OK"/>
    <s v="Granel"/>
    <x v="1"/>
    <n v="0"/>
    <s v="M. TENERIFE"/>
    <s v="A"/>
    <d v="1899-12-30T00:05:11"/>
    <d v="1899-12-30T00:05:11"/>
    <s v="OK"/>
    <m/>
    <m/>
    <d v="1899-12-30T00:00:00"/>
    <d v="1899-12-30T00:22:26"/>
    <n v="4"/>
    <n v="-3.5995370370400237E-3"/>
    <n v="22.433333333327941"/>
    <n v="7"/>
    <s v="Si"/>
  </r>
  <r>
    <s v="CCTF"/>
    <s v="2025002500"/>
    <x v="0"/>
    <s v="ER8437BBF"/>
    <s v="E8087HNJ"/>
    <d v="2025-02-26T00:00:00"/>
    <m/>
    <s v="2693"/>
    <x v="20"/>
    <s v="PA"/>
    <s v="PA"/>
    <m/>
    <d v="2025-02-26T00:00:00"/>
    <d v="1899-12-30T07:19:39"/>
    <d v="2025-02-26T00:00:00"/>
    <d v="1899-12-30T07:42:05"/>
    <d v="2025-02-26T00:00:00"/>
    <d v="1899-12-30T07:48:41"/>
    <x v="60"/>
    <s v="E_EGARCIA"/>
    <s v="507103818"/>
    <s v="FBO"/>
    <d v="1899-12-30T00:29:02"/>
    <d v="1899-12-30T00:06:36"/>
    <d v="1899-12-30T00:22:26"/>
    <s v="Ensacado"/>
    <s v="E002"/>
    <x v="2"/>
    <d v="1899-12-30T00:29:02"/>
    <d v="1899-12-30T00:06:36"/>
    <n v="7"/>
    <x v="3"/>
    <x v="1"/>
    <x v="1"/>
    <n v="0"/>
    <n v="0"/>
    <s v="OK"/>
    <s v="Ensacado"/>
    <x v="1"/>
    <n v="0"/>
    <s v="M. TENERIFE"/>
    <s v="A"/>
    <d v="1899-12-30T00:22:26"/>
    <d v="1899-12-30T00:22:26"/>
    <s v="OK"/>
    <m/>
    <m/>
    <d v="1899-12-30T00:00:00"/>
    <d v="1899-12-30T00:29:02"/>
    <n v="4"/>
    <d v="1899-12-30T00:22:26"/>
    <n v="29.033333333337605"/>
    <n v="7"/>
    <s v="Si"/>
  </r>
  <r>
    <s v="CCTF"/>
    <s v="2025002502"/>
    <x v="0"/>
    <s v="ER8437BBF"/>
    <s v="E8087HNJ"/>
    <d v="2025-02-26T00:00:00"/>
    <m/>
    <s v="2693"/>
    <x v="20"/>
    <s v="PA"/>
    <s v="PA"/>
    <m/>
    <d v="2025-02-26T00:00:00"/>
    <d v="1899-12-30T07:54:53"/>
    <d v="2025-02-26T00:00:00"/>
    <d v="1899-12-30T07:49:41"/>
    <d v="2025-02-26T00:00:00"/>
    <d v="1899-12-30T07:56:10"/>
    <x v="43"/>
    <s v="E_EGARCIA"/>
    <s v="507103819"/>
    <s v="FBO"/>
    <d v="1899-12-30T00:11:41"/>
    <d v="1899-12-30T00:06:29"/>
    <d v="1899-12-30T00:05:12"/>
    <s v="Ensacado"/>
    <s v="E002"/>
    <x v="2"/>
    <d v="1899-12-30T00:01:17"/>
    <d v="1899-12-30T00:06:29"/>
    <n v="7"/>
    <x v="3"/>
    <x v="1"/>
    <x v="1"/>
    <n v="1"/>
    <n v="0"/>
    <s v="KO"/>
    <s v="Ensacado"/>
    <x v="1"/>
    <n v="1"/>
    <s v="M. TENERIFE"/>
    <s v="A"/>
    <d v="1899-12-30T00:05:12"/>
    <d v="1899-12-30T00:05:12"/>
    <s v="KO"/>
    <m/>
    <m/>
    <d v="1899-12-30T00:00:00"/>
    <d v="1899-12-30T00:01:17"/>
    <n v="4"/>
    <n v="-3.6111111111100103E-3"/>
    <n v="1.2833333333423802"/>
    <n v="7"/>
    <s v="Si"/>
  </r>
  <r>
    <s v="CCTF"/>
    <s v="2025002503"/>
    <x v="0"/>
    <s v="ER8437BBF"/>
    <s v="E8087HNJ"/>
    <d v="2025-02-26T00:00:00"/>
    <m/>
    <s v="3208"/>
    <x v="18"/>
    <s v="PA"/>
    <s v="PA"/>
    <m/>
    <d v="2025-02-26T00:00:00"/>
    <d v="1899-12-30T07:56:46"/>
    <d v="2025-02-26T00:00:00"/>
    <d v="1899-12-30T07:51:43"/>
    <d v="2025-02-26T00:00:00"/>
    <d v="1899-12-30T07:57:36"/>
    <x v="61"/>
    <s v="E_EGARCIA"/>
    <s v="507103820"/>
    <s v="FBO"/>
    <d v="1899-12-30T00:10:56"/>
    <d v="1899-12-30T00:05:53"/>
    <d v="1899-12-30T00:05:03"/>
    <s v="Ensacado"/>
    <s v="E002"/>
    <x v="2"/>
    <d v="1899-12-30T00:00:50"/>
    <d v="1899-12-30T00:05:53"/>
    <n v="7"/>
    <x v="3"/>
    <x v="1"/>
    <x v="1"/>
    <n v="1"/>
    <n v="0"/>
    <s v="KO"/>
    <s v="Ensacado"/>
    <x v="1"/>
    <n v="1"/>
    <s v="M. TENERIFE"/>
    <s v="A"/>
    <d v="1899-12-30T00:05:03"/>
    <d v="1899-12-30T00:05:03"/>
    <s v="KO"/>
    <m/>
    <m/>
    <d v="1899-12-30T00:00:00"/>
    <d v="1899-12-30T00:00:50"/>
    <n v="4"/>
    <n v="-3.5069444444399966E-3"/>
    <n v="0.83333333334238979"/>
    <n v="7"/>
    <s v="Si"/>
  </r>
  <r>
    <s v="CCTF"/>
    <s v="2025002506"/>
    <x v="0"/>
    <s v="ER6670BBL"/>
    <s v="E8727HJH"/>
    <d v="2025-02-26T00:00:00"/>
    <m/>
    <s v="3126"/>
    <x v="17"/>
    <s v="S1D"/>
    <s v="S1D"/>
    <m/>
    <d v="2025-02-26T00:00:00"/>
    <d v="1899-12-30T08:47:29"/>
    <d v="2025-02-26T00:00:00"/>
    <d v="1899-12-30T08:42:41"/>
    <d v="2025-02-26T00:00:00"/>
    <d v="1899-12-30T09:15:36"/>
    <x v="0"/>
    <s v="RFCPI"/>
    <s v="507103821"/>
    <s v="FBO"/>
    <d v="1899-12-30T00:37:43"/>
    <d v="1899-12-30T00:32:55"/>
    <d v="1899-12-30T00:04:48"/>
    <s v="Granel"/>
    <s v="E001"/>
    <x v="2"/>
    <d v="1899-12-30T00:28:07"/>
    <d v="1899-12-30T00:32:55"/>
    <n v="8"/>
    <x v="3"/>
    <x v="1"/>
    <x v="2"/>
    <n v="0"/>
    <n v="0"/>
    <s v="OK"/>
    <s v="Granel"/>
    <x v="1"/>
    <n v="0"/>
    <s v="M. TENERIFE"/>
    <s v="A"/>
    <d v="1899-12-30T00:04:48"/>
    <d v="1899-12-30T00:04:48"/>
    <s v="OK"/>
    <m/>
    <m/>
    <d v="1899-12-30T00:00:00"/>
    <d v="1899-12-30T00:28:07"/>
    <n v="4"/>
    <n v="-3.3333333333299686E-3"/>
    <n v="28.116666666662375"/>
    <n v="9"/>
    <s v="Si"/>
  </r>
  <r>
    <s v="CCTF"/>
    <s v="2025002507"/>
    <x v="0"/>
    <s v="ER1863BBJ"/>
    <s v="E8383LSW"/>
    <d v="2025-02-26T00:00:00"/>
    <m/>
    <s v="3126"/>
    <x v="17"/>
    <s v="S2D"/>
    <s v="S2D"/>
    <m/>
    <d v="2025-02-26T00:00:00"/>
    <d v="1899-12-30T09:05:02"/>
    <d v="2025-02-26T00:00:00"/>
    <d v="1899-12-30T09:00:27"/>
    <d v="2025-02-26T00:00:00"/>
    <d v="1899-12-30T09:31:24"/>
    <x v="0"/>
    <s v="RFCPI"/>
    <s v="507103822"/>
    <s v="FBO"/>
    <d v="1899-12-30T00:35:32"/>
    <d v="1899-12-30T00:30:57"/>
    <d v="1899-12-30T00:04:35"/>
    <s v="Granel"/>
    <s v="E001"/>
    <x v="2"/>
    <d v="1899-12-30T00:26:22"/>
    <d v="1899-12-30T00:30:57"/>
    <n v="9"/>
    <x v="3"/>
    <x v="1"/>
    <x v="2"/>
    <n v="0"/>
    <n v="0"/>
    <s v="OK"/>
    <s v="Granel"/>
    <x v="1"/>
    <n v="0"/>
    <s v="M. TENERIFE"/>
    <s v="A"/>
    <d v="1899-12-30T00:04:35"/>
    <d v="1899-12-30T00:04:35"/>
    <s v="OK"/>
    <m/>
    <m/>
    <d v="1899-12-30T00:00:00"/>
    <d v="1899-12-30T00:26:22"/>
    <n v="4"/>
    <n v="-3.1828703703700167E-3"/>
    <n v="26.366666666673613"/>
    <n v="9"/>
    <s v="Si"/>
  </r>
  <r>
    <s v="CCTF"/>
    <s v="2025002509"/>
    <x v="0"/>
    <s v="ER5285BBF"/>
    <s v="E5866LGS"/>
    <d v="2025-02-26T00:00:00"/>
    <m/>
    <s v="3208"/>
    <x v="18"/>
    <s v="PA"/>
    <s v="PA"/>
    <m/>
    <d v="2025-02-26T00:00:00"/>
    <d v="1899-12-30T09:40:21"/>
    <d v="2025-02-26T00:00:00"/>
    <d v="1899-12-30T09:39:50"/>
    <d v="2025-02-26T00:00:00"/>
    <d v="1899-12-30T09:46:28"/>
    <x v="0"/>
    <s v="RFCPI"/>
    <s v="507103823"/>
    <s v="FBO"/>
    <d v="1899-12-30T00:07:09"/>
    <d v="1899-12-30T00:06:38"/>
    <d v="1899-12-30T00:00:31"/>
    <s v="Ensacado"/>
    <s v="E002"/>
    <x v="2"/>
    <d v="1899-12-30T00:06:07"/>
    <d v="1899-12-30T00:06:38"/>
    <n v="9"/>
    <x v="3"/>
    <x v="1"/>
    <x v="1"/>
    <n v="1"/>
    <n v="0"/>
    <s v="KO"/>
    <s v="Ensacado"/>
    <x v="1"/>
    <n v="1"/>
    <s v="M. TENERIFE"/>
    <s v="A"/>
    <d v="1899-12-30T00:00:31"/>
    <d v="1899-12-30T00:00:31"/>
    <s v="OK"/>
    <m/>
    <m/>
    <d v="1899-12-30T00:00:00"/>
    <d v="1899-12-30T00:06:07"/>
    <n v="4"/>
    <n v="-3.587962962899871E-4"/>
    <n v="6.1166666666735647"/>
    <n v="9"/>
    <s v="Si"/>
  </r>
  <r>
    <s v="CCTF"/>
    <s v="2025002510"/>
    <x v="0"/>
    <s v="ER5285BBF"/>
    <s v="E5866LGS"/>
    <d v="2025-02-26T00:00:00"/>
    <m/>
    <s v="3208"/>
    <x v="18"/>
    <s v="PA"/>
    <s v="PA"/>
    <m/>
    <d v="2025-02-26T00:00:00"/>
    <d v="1899-12-30T09:47:29"/>
    <d v="2025-02-26T00:00:00"/>
    <d v="1899-12-30T09:42:12"/>
    <d v="2025-02-26T00:00:00"/>
    <d v="1899-12-30T09:48:09"/>
    <x v="0"/>
    <s v="RFCPI"/>
    <s v="507103824"/>
    <s v="FBO"/>
    <d v="1899-12-30T00:11:14"/>
    <d v="1899-12-30T00:05:57"/>
    <d v="1899-12-30T00:05:17"/>
    <s v="Ensacado"/>
    <s v="E002"/>
    <x v="2"/>
    <d v="1899-12-30T00:00:40"/>
    <d v="1899-12-30T00:05:57"/>
    <n v="9"/>
    <x v="3"/>
    <x v="1"/>
    <x v="1"/>
    <n v="1"/>
    <n v="0"/>
    <s v="KO"/>
    <s v="Ensacado"/>
    <x v="1"/>
    <n v="1"/>
    <s v="M. TENERIFE"/>
    <s v="A"/>
    <d v="1899-12-30T00:05:17"/>
    <d v="1899-12-30T00:05:17"/>
    <s v="KO"/>
    <m/>
    <m/>
    <d v="1899-12-30T00:00:00"/>
    <d v="1899-12-30T00:00:40"/>
    <n v="4"/>
    <n v="-3.6689814814799826E-3"/>
    <n v="0.66666666666240104"/>
    <n v="9"/>
    <s v="Si"/>
  </r>
  <r>
    <s v="CCTF"/>
    <s v="2025002511"/>
    <x v="0"/>
    <s v="ER5285BBF"/>
    <s v="E5866LGS"/>
    <d v="2025-02-26T00:00:00"/>
    <m/>
    <s v="2693"/>
    <x v="20"/>
    <s v="PA"/>
    <s v="PA"/>
    <m/>
    <d v="2025-02-26T00:00:00"/>
    <d v="1899-12-30T09:48:35"/>
    <d v="2025-02-26T00:00:00"/>
    <d v="1899-12-30T09:43:24"/>
    <d v="2025-02-26T00:00:00"/>
    <d v="1899-12-30T09:49:50"/>
    <x v="0"/>
    <s v="RFCPI"/>
    <s v="507103825"/>
    <s v="FBO"/>
    <d v="1899-12-30T00:11:37"/>
    <d v="1899-12-30T00:06:26"/>
    <d v="1899-12-30T00:05:11"/>
    <s v="Ensacado"/>
    <s v="E002"/>
    <x v="2"/>
    <d v="1899-12-30T00:01:15"/>
    <d v="1899-12-30T00:06:26"/>
    <n v="9"/>
    <x v="3"/>
    <x v="1"/>
    <x v="1"/>
    <n v="1"/>
    <n v="0"/>
    <s v="KO"/>
    <s v="Ensacado"/>
    <x v="1"/>
    <n v="1"/>
    <s v="M. TENERIFE"/>
    <s v="A"/>
    <d v="1899-12-30T00:05:11"/>
    <d v="1899-12-30T00:05:11"/>
    <s v="KO"/>
    <m/>
    <m/>
    <d v="1899-12-30T00:00:00"/>
    <d v="1899-12-30T00:01:15"/>
    <n v="4"/>
    <n v="-3.5995370370400237E-3"/>
    <n v="1.249999999991962"/>
    <n v="9"/>
    <s v="Si"/>
  </r>
  <r>
    <s v="CCTF"/>
    <s v="2025002508"/>
    <x v="0"/>
    <s v="ER0623BBL"/>
    <s v="E9819MMR"/>
    <d v="2025-02-26T00:00:00"/>
    <m/>
    <s v="3126"/>
    <x v="17"/>
    <s v="S1D"/>
    <s v="S1D"/>
    <m/>
    <d v="2025-02-26T00:00:00"/>
    <d v="1899-12-30T09:22:41"/>
    <d v="2025-02-26T00:00:00"/>
    <d v="1899-12-30T09:17:45"/>
    <d v="2025-02-26T00:00:00"/>
    <d v="1899-12-30T09:51:26"/>
    <x v="0"/>
    <s v="RFCPI"/>
    <s v="507103826"/>
    <s v="FBO"/>
    <d v="1899-12-30T00:38:37"/>
    <d v="1899-12-30T00:33:41"/>
    <d v="1899-12-30T00:04:56"/>
    <s v="Granel"/>
    <s v="E001"/>
    <x v="2"/>
    <d v="1899-12-30T00:28:45"/>
    <d v="1899-12-30T00:33:41"/>
    <n v="9"/>
    <x v="3"/>
    <x v="1"/>
    <x v="2"/>
    <n v="0"/>
    <n v="0"/>
    <s v="OK"/>
    <s v="Granel"/>
    <x v="1"/>
    <n v="0"/>
    <s v="M. TENERIFE"/>
    <s v="A"/>
    <d v="1899-12-30T00:04:56"/>
    <d v="1899-12-30T00:04:56"/>
    <s v="OK"/>
    <m/>
    <m/>
    <d v="1899-12-30T00:00:00"/>
    <d v="1899-12-30T00:28:45"/>
    <n v="4"/>
    <n v="-3.4259259259200037E-3"/>
    <n v="28.750000000003215"/>
    <n v="9"/>
    <s v="Si"/>
  </r>
  <r>
    <s v="CCTF"/>
    <s v="2025002512"/>
    <x v="0"/>
    <s v="ER9284BDK"/>
    <s v="E9335MJP"/>
    <d v="2025-02-26T00:00:00"/>
    <m/>
    <s v="3208"/>
    <x v="18"/>
    <s v="PA"/>
    <s v="PA"/>
    <m/>
    <d v="2025-02-26T00:00:00"/>
    <d v="1899-12-30T09:49:39"/>
    <d v="2025-02-26T00:00:00"/>
    <d v="1899-12-30T09:49:20"/>
    <d v="2025-02-26T00:00:00"/>
    <d v="1899-12-30T10:11:32"/>
    <x v="0"/>
    <s v="RFCPI"/>
    <s v="507103827"/>
    <s v="FBO"/>
    <d v="1899-12-30T00:22:31"/>
    <d v="1899-12-30T00:22:12"/>
    <d v="1899-12-30T00:00:19"/>
    <s v="Ensacado"/>
    <s v="E002"/>
    <x v="2"/>
    <d v="1899-12-30T00:21:53"/>
    <d v="1899-12-30T00:22:12"/>
    <n v="9"/>
    <x v="3"/>
    <x v="1"/>
    <x v="1"/>
    <n v="0"/>
    <n v="0"/>
    <s v="OK"/>
    <s v="Ensacado"/>
    <x v="1"/>
    <n v="0"/>
    <s v="M. TENERIFE"/>
    <s v="A"/>
    <d v="1899-12-30T00:00:19"/>
    <d v="1899-12-30T00:00:19"/>
    <s v="OK"/>
    <m/>
    <m/>
    <d v="1899-12-30T00:00:00"/>
    <d v="1899-12-30T00:21:53"/>
    <n v="4"/>
    <n v="-2.199074074100138E-4"/>
    <n v="21.883333333334409"/>
    <n v="10"/>
    <s v="Si"/>
  </r>
  <r>
    <s v="CCTF"/>
    <s v="2025002513"/>
    <x v="0"/>
    <s v="ER8050BBH"/>
    <s v="E5980LLH"/>
    <d v="2025-02-26T00:00:00"/>
    <m/>
    <s v="2649"/>
    <x v="19"/>
    <s v="S6H"/>
    <s v="S6H"/>
    <m/>
    <d v="2025-02-26T00:00:00"/>
    <d v="1899-12-30T09:52:28"/>
    <d v="2025-02-26T00:00:00"/>
    <d v="1899-12-30T09:48:46"/>
    <d v="2025-02-26T00:00:00"/>
    <d v="1899-12-30T10:18:05"/>
    <x v="0"/>
    <s v="RFCPI"/>
    <s v="507103828"/>
    <s v="FBO"/>
    <d v="1899-12-30T00:33:01"/>
    <d v="1899-12-30T00:29:19"/>
    <d v="1899-12-30T00:03:42"/>
    <s v="Granel"/>
    <s v="E001"/>
    <x v="2"/>
    <d v="1899-12-30T00:25:37"/>
    <d v="1899-12-30T00:29:19"/>
    <n v="9"/>
    <x v="3"/>
    <x v="1"/>
    <x v="2"/>
    <n v="0"/>
    <n v="0"/>
    <s v="OK"/>
    <s v="Granel"/>
    <x v="1"/>
    <n v="0"/>
    <s v="M. TENERIFE"/>
    <s v="A"/>
    <d v="1899-12-30T00:03:42"/>
    <d v="1899-12-30T00:03:42"/>
    <s v="OK"/>
    <m/>
    <m/>
    <d v="1899-12-30T00:00:00"/>
    <d v="1899-12-30T00:25:37"/>
    <n v="4"/>
    <n v="-2.5694444444500086E-3"/>
    <n v="25.616666666663981"/>
    <n v="10"/>
    <s v="Si"/>
  </r>
  <r>
    <s v="CCTF"/>
    <s v="2025002515"/>
    <x v="0"/>
    <s v="ETF00307R"/>
    <s v="E2520MWP"/>
    <d v="2025-02-26T00:00:00"/>
    <m/>
    <s v="3126"/>
    <x v="17"/>
    <s v="S2D"/>
    <s v="S2D"/>
    <m/>
    <d v="2025-02-26T00:00:00"/>
    <d v="1899-12-30T09:56:55"/>
    <d v="2025-02-26T00:00:00"/>
    <d v="1899-12-30T09:54:51"/>
    <d v="2025-02-26T00:00:00"/>
    <d v="1899-12-30T10:12:29"/>
    <x v="0"/>
    <s v="RGONZALEZ"/>
    <s v="507103829"/>
    <s v="FBO"/>
    <d v="1899-12-30T00:19:42"/>
    <d v="1899-12-30T00:17:38"/>
    <d v="1899-12-30T00:02:04"/>
    <s v="Granel"/>
    <s v="E001"/>
    <x v="1"/>
    <d v="1899-12-30T00:15:34"/>
    <d v="1899-12-30T00:17:38"/>
    <n v="9"/>
    <x v="3"/>
    <x v="1"/>
    <x v="2"/>
    <n v="0"/>
    <n v="0"/>
    <s v="OK"/>
    <s v="Granel"/>
    <x v="1"/>
    <n v="0"/>
    <s v="M. TENERIFE"/>
    <s v="A"/>
    <d v="1899-12-30T00:02:04"/>
    <d v="1899-12-30T00:02:04"/>
    <s v="OK"/>
    <m/>
    <m/>
    <d v="1899-12-30T00:00:00"/>
    <d v="1899-12-30T00:15:34"/>
    <n v="4"/>
    <n v="-1.4351851851799879E-3"/>
    <n v="15.566666666673603"/>
    <n v="10"/>
    <s v="Si"/>
  </r>
  <r>
    <s v="CCTF"/>
    <s v="2025002514"/>
    <x v="0"/>
    <s v="ER7636BBJ"/>
    <s v="E5208JYX"/>
    <d v="2025-02-26T00:00:00"/>
    <m/>
    <s v="3126"/>
    <x v="17"/>
    <s v="S2D"/>
    <s v="S2D"/>
    <m/>
    <d v="2025-02-26T00:00:00"/>
    <d v="1899-12-30T09:54:25"/>
    <d v="2025-02-26T00:00:00"/>
    <d v="1899-12-30T09:51:26"/>
    <d v="2025-02-26T00:00:00"/>
    <d v="1899-12-30T10:26:29"/>
    <x v="0"/>
    <s v="RFCPI"/>
    <s v="507103830"/>
    <s v="FBO"/>
    <d v="1899-12-30T00:38:02"/>
    <d v="1899-12-30T00:35:03"/>
    <d v="1899-12-30T00:02:59"/>
    <s v="Granel"/>
    <s v="E001"/>
    <x v="2"/>
    <d v="1899-12-30T00:32:04"/>
    <d v="1899-12-30T00:35:03"/>
    <n v="9"/>
    <x v="3"/>
    <x v="1"/>
    <x v="2"/>
    <n v="0"/>
    <n v="0"/>
    <s v="OK"/>
    <s v="Granel"/>
    <x v="1"/>
    <n v="0"/>
    <s v="M. TENERIFE"/>
    <s v="A"/>
    <d v="1899-12-30T00:02:59"/>
    <d v="1899-12-30T00:02:59"/>
    <s v="OK"/>
    <m/>
    <m/>
    <d v="1899-12-30T00:00:00"/>
    <d v="1899-12-30T00:32:04"/>
    <n v="4"/>
    <n v="-2.0717592592600087E-3"/>
    <n v="32.06666666666883"/>
    <n v="10"/>
    <s v="Si"/>
  </r>
  <r>
    <s v="CCTF"/>
    <s v="2025002517"/>
    <x v="0"/>
    <s v="EP01035R"/>
    <s v="E5050MHX"/>
    <d v="2025-02-26T00:00:00"/>
    <m/>
    <s v="3126"/>
    <x v="17"/>
    <s v="S2D"/>
    <s v="S2D"/>
    <m/>
    <d v="2025-02-26T00:00:00"/>
    <d v="1899-12-30T10:30:56"/>
    <d v="2025-02-26T00:00:00"/>
    <d v="1899-12-30T10:26:50"/>
    <d v="2025-02-26T00:00:00"/>
    <d v="1899-12-30T10:57:46"/>
    <x v="0"/>
    <s v="RFCPI"/>
    <s v="507103831"/>
    <s v="EXW"/>
    <d v="1899-12-30T00:35:02"/>
    <d v="1899-12-30T00:30:56"/>
    <d v="1899-12-30T00:04:06"/>
    <s v="Granel"/>
    <s v="E001"/>
    <x v="1"/>
    <d v="1899-12-30T00:26:50"/>
    <d v="1899-12-30T00:30:56"/>
    <n v="10"/>
    <x v="3"/>
    <x v="1"/>
    <x v="2"/>
    <n v="0"/>
    <n v="0"/>
    <s v="OK"/>
    <s v="Granel"/>
    <x v="1"/>
    <n v="0"/>
    <s v="M. TENERIFE"/>
    <s v="A"/>
    <d v="1899-12-30T00:04:06"/>
    <d v="1899-12-30T00:04:06"/>
    <s v="OK"/>
    <m/>
    <m/>
    <d v="1899-12-30T00:00:00"/>
    <d v="1899-12-30T00:26:50"/>
    <n v="4"/>
    <n v="-2.8472222222200028E-3"/>
    <n v="26.833333333334384"/>
    <n v="10"/>
    <s v="Si"/>
  </r>
  <r>
    <s v="CCTF"/>
    <s v="2025002519"/>
    <x v="0"/>
    <s v="E7191MMM"/>
    <m/>
    <d v="2025-02-26T00:00:00"/>
    <m/>
    <s v="3208"/>
    <x v="18"/>
    <s v="PA"/>
    <m/>
    <m/>
    <d v="2025-02-26T00:00:00"/>
    <d v="1899-12-30T10:46:53"/>
    <d v="2025-02-26T00:00:00"/>
    <d v="1899-12-30T10:42:43"/>
    <d v="2025-02-26T00:00:00"/>
    <d v="1899-12-30T10:54:13"/>
    <x v="62"/>
    <s v="E_EGARCIA"/>
    <s v="507103832"/>
    <s v="EXW"/>
    <d v="1899-12-30T00:15:40"/>
    <d v="1899-12-30T00:11:30"/>
    <d v="1899-12-30T00:04:10"/>
    <s v="Ensacado"/>
    <s v="E002"/>
    <x v="1"/>
    <d v="1899-12-30T00:07:20"/>
    <d v="1899-12-30T00:11:30"/>
    <n v="10"/>
    <x v="3"/>
    <x v="1"/>
    <x v="1"/>
    <n v="1"/>
    <n v="0"/>
    <s v="KO"/>
    <s v="Ensacado"/>
    <x v="1"/>
    <n v="1"/>
    <s v="M. TENERIFE"/>
    <s v="A"/>
    <d v="1899-12-30T00:04:10"/>
    <d v="1899-12-30T00:04:10"/>
    <s v="OK"/>
    <m/>
    <m/>
    <d v="1899-12-30T00:00:00"/>
    <d v="1899-12-30T00:07:20"/>
    <n v="4"/>
    <n v="-2.893518518520044E-3"/>
    <n v="7.3333333333295769"/>
    <n v="10"/>
    <s v="Si"/>
  </r>
  <r>
    <s v="CCTF"/>
    <s v="2025002520"/>
    <x v="0"/>
    <s v="E2876BPJ"/>
    <m/>
    <d v="2025-02-26T00:00:00"/>
    <m/>
    <s v="3208"/>
    <x v="18"/>
    <s v="PA"/>
    <m/>
    <m/>
    <d v="2025-02-26T00:00:00"/>
    <d v="1899-12-30T11:10:58"/>
    <d v="2025-02-26T00:00:00"/>
    <d v="1899-12-30T06:43:01"/>
    <d v="2025-02-26T00:00:00"/>
    <d v="1899-12-30T11:18:43"/>
    <x v="63"/>
    <s v="E_EGARCIA"/>
    <s v="507103833"/>
    <s v="EXW"/>
    <d v="1899-12-30T09:03:39"/>
    <d v="1899-12-30T04:35:42"/>
    <d v="1899-12-30T04:27:57"/>
    <s v="Ensacado"/>
    <s v="E002"/>
    <x v="1"/>
    <d v="1899-12-30T00:07:45"/>
    <d v="1899-12-30T04:35:42"/>
    <n v="11"/>
    <x v="3"/>
    <x v="1"/>
    <x v="1"/>
    <n v="1"/>
    <n v="0"/>
    <s v="KO"/>
    <s v="Ensacado"/>
    <x v="1"/>
    <n v="1"/>
    <s v="M. TENERIFE"/>
    <s v="A"/>
    <d v="1899-12-30T04:27:57"/>
    <d v="1899-12-30T03:29:57"/>
    <s v="KO"/>
    <m/>
    <m/>
    <d v="1899-12-30T00:00:00"/>
    <d v="1899-12-30T00:07:45"/>
    <n v="4"/>
    <n v="-0.18607638888888001"/>
    <n v="7.750000000008006"/>
    <n v="11"/>
    <s v="Si"/>
  </r>
  <r>
    <s v="CCTF"/>
    <s v="2025002522"/>
    <x v="0"/>
    <s v="ER8437BBF"/>
    <s v="E8087HNJ"/>
    <d v="2025-02-26T00:00:00"/>
    <m/>
    <s v="3208"/>
    <x v="18"/>
    <s v="PA"/>
    <s v="PA"/>
    <m/>
    <d v="2025-02-26T00:00:00"/>
    <d v="1899-12-30T11:30:20"/>
    <d v="2025-02-26T00:00:00"/>
    <d v="1899-12-30T11:36:18"/>
    <d v="2025-02-26T00:00:00"/>
    <d v="1899-12-30T11:47:37"/>
    <x v="64"/>
    <s v="E_EGARCIA"/>
    <s v="507103834"/>
    <s v="FBO"/>
    <d v="1899-12-30T00:17:17"/>
    <d v="1899-12-30T00:11:19"/>
    <d v="1899-12-30T00:05:58"/>
    <s v="Ensacado"/>
    <s v="E002"/>
    <x v="2"/>
    <d v="1899-12-30T00:17:17"/>
    <d v="1899-12-30T00:11:19"/>
    <n v="11"/>
    <x v="3"/>
    <x v="1"/>
    <x v="1"/>
    <n v="0"/>
    <n v="0"/>
    <s v="OK"/>
    <s v="Ensacado"/>
    <x v="1"/>
    <n v="0"/>
    <s v="M. TENERIFE"/>
    <s v="A"/>
    <d v="1899-12-30T00:05:58"/>
    <d v="1899-12-30T00:05:58"/>
    <s v="OK"/>
    <m/>
    <m/>
    <d v="1899-12-30T00:00:00"/>
    <d v="1899-12-30T00:17:17"/>
    <n v="4"/>
    <d v="1899-12-30T00:05:58"/>
    <n v="17.283333333326414"/>
    <n v="11"/>
    <s v="Si"/>
  </r>
  <r>
    <s v="CCTF"/>
    <s v="2025002525"/>
    <x v="0"/>
    <s v="ER8437BBF"/>
    <s v="E8087HNJ"/>
    <d v="2025-02-26T00:00:00"/>
    <m/>
    <s v="3208"/>
    <x v="18"/>
    <s v="PA"/>
    <s v="PA"/>
    <m/>
    <d v="2025-02-26T00:00:00"/>
    <d v="1899-12-30T11:48:12"/>
    <d v="2025-02-26T00:00:00"/>
    <d v="1899-12-30T11:43:18"/>
    <d v="2025-02-26T00:00:00"/>
    <d v="1899-12-30T11:49:20"/>
    <x v="65"/>
    <s v="E_EGARCIA"/>
    <s v="507103835"/>
    <s v="FBO"/>
    <d v="1899-12-30T00:10:56"/>
    <d v="1899-12-30T00:06:02"/>
    <d v="1899-12-30T00:04:54"/>
    <s v="Ensacado"/>
    <s v="E002"/>
    <x v="2"/>
    <d v="1899-12-30T00:01:08"/>
    <d v="1899-12-30T00:06:02"/>
    <n v="11"/>
    <x v="3"/>
    <x v="1"/>
    <x v="1"/>
    <n v="1"/>
    <n v="0"/>
    <s v="KO"/>
    <s v="Ensacado"/>
    <x v="1"/>
    <n v="1"/>
    <s v="M. TENERIFE"/>
    <s v="A"/>
    <d v="1899-12-30T00:04:54"/>
    <d v="1899-12-30T00:04:54"/>
    <s v="KO"/>
    <m/>
    <m/>
    <d v="1899-12-30T00:00:00"/>
    <d v="1899-12-30T00:01:08"/>
    <n v="4"/>
    <n v="-3.402777777779975E-3"/>
    <n v="1.1333333333231721"/>
    <n v="11"/>
    <s v="Si"/>
  </r>
  <r>
    <s v="CCTF"/>
    <s v="2025002521"/>
    <x v="0"/>
    <s v="ER0623BBL"/>
    <s v="E9819MMR"/>
    <d v="2025-02-26T00:00:00"/>
    <m/>
    <s v="2649"/>
    <x v="19"/>
    <s v="S6H"/>
    <s v="S6H"/>
    <m/>
    <d v="2025-02-26T00:00:00"/>
    <d v="1899-12-30T11:27:12"/>
    <d v="2025-02-26T00:00:00"/>
    <d v="1899-12-30T11:24:18"/>
    <d v="2025-02-26T00:00:00"/>
    <d v="1899-12-30T11:59:51"/>
    <x v="0"/>
    <s v="RFCPI"/>
    <s v="507103836"/>
    <s v="FBO"/>
    <d v="1899-12-30T00:38:27"/>
    <d v="1899-12-30T00:35:33"/>
    <d v="1899-12-30T00:02:54"/>
    <s v="Granel"/>
    <s v="E001"/>
    <x v="2"/>
    <d v="1899-12-30T00:32:39"/>
    <d v="1899-12-30T00:35:33"/>
    <n v="11"/>
    <x v="3"/>
    <x v="1"/>
    <x v="2"/>
    <n v="0"/>
    <n v="0"/>
    <s v="OK"/>
    <s v="Granel"/>
    <x v="1"/>
    <n v="0"/>
    <s v="M. TENERIFE"/>
    <s v="A"/>
    <d v="1899-12-30T00:02:54"/>
    <d v="1899-12-30T00:02:54"/>
    <s v="OK"/>
    <m/>
    <m/>
    <d v="1899-12-30T00:00:00"/>
    <d v="1899-12-30T00:32:39"/>
    <n v="4"/>
    <n v="-2.0138888888899809E-3"/>
    <n v="32.649999999998386"/>
    <n v="11"/>
    <s v="Si"/>
  </r>
  <r>
    <s v="CCTF"/>
    <s v="2025002524"/>
    <x v="0"/>
    <s v="EV14314R"/>
    <s v="E9787MKX"/>
    <d v="2025-02-26T00:00:00"/>
    <m/>
    <s v="2693"/>
    <x v="20"/>
    <s v="PA"/>
    <s v="PA"/>
    <m/>
    <d v="2025-02-26T00:00:00"/>
    <d v="1899-12-30T11:41:53"/>
    <d v="2025-02-26T00:00:00"/>
    <d v="1899-12-30T11:36:53"/>
    <d v="2025-02-26T00:00:00"/>
    <d v="1899-12-30T12:02:52"/>
    <x v="0"/>
    <s v="RFCPI"/>
    <s v="507103837"/>
    <s v="FBO"/>
    <d v="1899-12-30T00:30:59"/>
    <d v="1899-12-30T00:25:59"/>
    <d v="1899-12-30T00:05:00"/>
    <s v="Ensacado"/>
    <s v="E002"/>
    <x v="1"/>
    <d v="1899-12-30T00:20:59"/>
    <d v="1899-12-30T00:25:59"/>
    <n v="11"/>
    <x v="3"/>
    <x v="1"/>
    <x v="1"/>
    <n v="0"/>
    <n v="0"/>
    <s v="OK"/>
    <s v="Ensacado"/>
    <x v="1"/>
    <n v="0"/>
    <s v="M. TENERIFE"/>
    <s v="A"/>
    <d v="1899-12-30T00:05:00"/>
    <d v="1899-12-30T00:05:00"/>
    <s v="OK"/>
    <m/>
    <m/>
    <d v="1899-12-30T00:00:00"/>
    <d v="1899-12-30T00:20:59"/>
    <n v="4"/>
    <n v="-3.4722222222199894E-3"/>
    <n v="20.983333333334429"/>
    <n v="12"/>
    <s v="Si"/>
  </r>
  <r>
    <s v="CCTF"/>
    <s v="2025002526"/>
    <x v="0"/>
    <s v="E6431CMJ"/>
    <m/>
    <d v="2025-02-26T00:00:00"/>
    <m/>
    <s v="2693"/>
    <x v="20"/>
    <s v="PA"/>
    <s v="PA"/>
    <m/>
    <d v="2025-02-26T00:00:00"/>
    <d v="1899-12-30T12:00:51"/>
    <d v="2025-02-26T00:00:00"/>
    <d v="1899-12-30T12:06:14"/>
    <d v="2025-02-26T00:00:00"/>
    <d v="1899-12-30T12:29:07"/>
    <x v="0"/>
    <s v="RFCPI"/>
    <s v="507103838"/>
    <s v="EXW"/>
    <d v="1899-12-30T00:28:16"/>
    <d v="1899-12-30T00:22:53"/>
    <d v="1899-12-30T00:05:23"/>
    <s v="Ensacado"/>
    <s v="E002"/>
    <x v="1"/>
    <d v="1899-12-30T00:28:16"/>
    <d v="1899-12-30T00:22:53"/>
    <n v="12"/>
    <x v="3"/>
    <x v="1"/>
    <x v="1"/>
    <n v="0"/>
    <n v="0"/>
    <s v="OK"/>
    <s v="Ensacado"/>
    <x v="1"/>
    <n v="0"/>
    <s v="M. TENERIFE"/>
    <s v="A"/>
    <d v="1899-12-30T00:05:23"/>
    <d v="1899-12-30T00:05:23"/>
    <s v="OK"/>
    <m/>
    <m/>
    <d v="1899-12-30T00:00:00"/>
    <d v="1899-12-30T00:28:16"/>
    <n v="4"/>
    <d v="1899-12-30T00:05:23"/>
    <n v="28.266666666667195"/>
    <n v="12"/>
    <s v="Si"/>
  </r>
  <r>
    <s v="CCTF"/>
    <s v="2025002528"/>
    <x v="0"/>
    <s v="ER0260BCH"/>
    <s v="E1160JXP"/>
    <d v="2025-02-26T00:00:00"/>
    <m/>
    <s v="2693"/>
    <x v="20"/>
    <s v="PA"/>
    <s v="PA"/>
    <m/>
    <d v="2025-02-26T00:00:00"/>
    <d v="1899-12-30T12:26:22"/>
    <d v="2025-02-26T00:00:00"/>
    <d v="1899-12-30T12:22:06"/>
    <d v="2025-02-26T00:00:00"/>
    <d v="1899-12-30T12:30:51"/>
    <x v="0"/>
    <s v="RFCPI"/>
    <s v="507103839"/>
    <s v="FBO"/>
    <d v="1899-12-30T00:13:01"/>
    <d v="1899-12-30T00:08:45"/>
    <d v="1899-12-30T00:04:16"/>
    <s v="Ensacado"/>
    <s v="E002"/>
    <x v="2"/>
    <d v="1899-12-30T00:04:29"/>
    <d v="1899-12-30T00:08:45"/>
    <n v="12"/>
    <x v="3"/>
    <x v="1"/>
    <x v="1"/>
    <n v="1"/>
    <n v="0"/>
    <s v="KO"/>
    <s v="Ensacado"/>
    <x v="1"/>
    <n v="1"/>
    <s v="M. TENERIFE"/>
    <s v="A"/>
    <d v="1899-12-30T00:04:16"/>
    <d v="1899-12-30T00:04:16"/>
    <s v="OK"/>
    <m/>
    <m/>
    <d v="1899-12-30T00:00:00"/>
    <d v="1899-12-30T00:04:29"/>
    <n v="4"/>
    <n v="-2.9629629629700505E-3"/>
    <n v="4.4833333333248149"/>
    <n v="12"/>
    <s v="Si"/>
  </r>
  <r>
    <s v="CCTF"/>
    <s v="2025002527"/>
    <x v="0"/>
    <s v="ER8051BBH"/>
    <s v="E6110KPL"/>
    <d v="2025-02-26T00:00:00"/>
    <m/>
    <s v="2649"/>
    <x v="19"/>
    <s v="S6H"/>
    <s v="S6H"/>
    <m/>
    <d v="2025-02-26T00:00:00"/>
    <d v="1899-12-30T12:09:51"/>
    <d v="2025-02-26T00:00:00"/>
    <d v="1899-12-30T12:05:23"/>
    <d v="2025-02-26T00:00:00"/>
    <d v="1899-12-30T12:31:49"/>
    <x v="0"/>
    <s v="RFCPI"/>
    <s v="507103840"/>
    <s v="FBO"/>
    <d v="1899-12-30T00:30:54"/>
    <d v="1899-12-30T00:26:26"/>
    <d v="1899-12-30T00:04:28"/>
    <s v="Granel"/>
    <s v="E001"/>
    <x v="2"/>
    <d v="1899-12-30T00:21:58"/>
    <d v="1899-12-30T00:26:26"/>
    <n v="12"/>
    <x v="3"/>
    <x v="1"/>
    <x v="2"/>
    <n v="0"/>
    <n v="0"/>
    <s v="OK"/>
    <s v="Granel"/>
    <x v="1"/>
    <n v="0"/>
    <s v="M. TENERIFE"/>
    <s v="A"/>
    <d v="1899-12-30T00:04:28"/>
    <d v="1899-12-30T00:04:28"/>
    <s v="OK"/>
    <m/>
    <m/>
    <d v="1899-12-30T00:00:00"/>
    <d v="1899-12-30T00:21:58"/>
    <n v="4"/>
    <n v="-3.1018518518499683E-3"/>
    <n v="21.966666666667329"/>
    <n v="12"/>
    <s v="Si"/>
  </r>
  <r>
    <s v="CCTF"/>
    <s v="2025002530"/>
    <x v="0"/>
    <s v="ER9284BDK"/>
    <s v="E9335MJP"/>
    <d v="2025-02-26T00:00:00"/>
    <m/>
    <s v="3208"/>
    <x v="18"/>
    <s v="PA"/>
    <s v="PA"/>
    <m/>
    <d v="2025-02-26T00:00:00"/>
    <d v="1899-12-30T12:46:16"/>
    <d v="2025-02-26T00:00:00"/>
    <d v="1899-12-30T12:46:51"/>
    <d v="2025-02-26T00:00:00"/>
    <d v="1899-12-30T13:03:09"/>
    <x v="0"/>
    <s v="RFCPI"/>
    <s v="507103846"/>
    <s v="FBO"/>
    <d v="1899-12-30T00:16:53"/>
    <d v="1899-12-30T00:16:18"/>
    <d v="1899-12-30T00:00:35"/>
    <s v="Ensacado"/>
    <s v="E002"/>
    <x v="2"/>
    <d v="1899-12-30T00:16:53"/>
    <d v="1899-12-30T00:16:18"/>
    <n v="12"/>
    <x v="3"/>
    <x v="1"/>
    <x v="1"/>
    <n v="0"/>
    <n v="0"/>
    <s v="OK"/>
    <s v="Ensacado"/>
    <x v="1"/>
    <n v="0"/>
    <s v="M. TENERIFE"/>
    <s v="A"/>
    <d v="1899-12-30T00:00:35"/>
    <d v="1899-12-30T00:00:35"/>
    <s v="OK"/>
    <m/>
    <m/>
    <d v="1899-12-30T00:00:00"/>
    <d v="1899-12-30T00:16:53"/>
    <n v="4"/>
    <d v="1899-12-30T00:00:35"/>
    <n v="16.883333333337625"/>
    <n v="13"/>
    <s v="Si"/>
  </r>
  <r>
    <s v="CCTF"/>
    <s v="2025002529"/>
    <x v="0"/>
    <s v="ER6670BBL"/>
    <s v="E8727HJH"/>
    <d v="2025-02-26T00:00:00"/>
    <m/>
    <s v="3126"/>
    <x v="17"/>
    <s v="S1D"/>
    <s v="S1D"/>
    <m/>
    <d v="2025-02-26T00:00:00"/>
    <d v="1899-12-30T12:44:40"/>
    <d v="2025-02-26T00:00:00"/>
    <d v="1899-12-30T12:39:37"/>
    <d v="2025-02-26T00:00:00"/>
    <d v="1899-12-30T13:11:17"/>
    <x v="0"/>
    <s v="RFCPI"/>
    <s v="507103847"/>
    <s v="FBO"/>
    <d v="1899-12-30T00:36:43"/>
    <d v="1899-12-30T00:31:40"/>
    <d v="1899-12-30T00:05:03"/>
    <s v="Granel"/>
    <s v="E001"/>
    <x v="2"/>
    <d v="1899-12-30T00:26:37"/>
    <d v="1899-12-30T00:31:40"/>
    <n v="12"/>
    <x v="3"/>
    <x v="1"/>
    <x v="2"/>
    <n v="0"/>
    <n v="0"/>
    <s v="OK"/>
    <s v="Granel"/>
    <x v="1"/>
    <n v="0"/>
    <s v="M. TENERIFE"/>
    <s v="A"/>
    <d v="1899-12-30T00:05:03"/>
    <d v="1899-12-30T00:05:03"/>
    <s v="OK"/>
    <m/>
    <m/>
    <d v="1899-12-30T00:00:00"/>
    <d v="1899-12-30T00:26:37"/>
    <n v="4"/>
    <n v="-3.5069444444499887E-3"/>
    <n v="26.616666666657665"/>
    <n v="13"/>
    <s v="Si"/>
  </r>
  <r>
    <s v="CCTF"/>
    <s v="2025002531"/>
    <x v="0"/>
    <s v="ER1863BBJ"/>
    <s v="E8383LSW"/>
    <d v="2025-02-26T00:00:00"/>
    <m/>
    <s v="3126"/>
    <x v="17"/>
    <s v="S2D"/>
    <s v="S2D"/>
    <m/>
    <d v="2025-02-26T00:00:00"/>
    <d v="1899-12-30T12:50:39"/>
    <d v="2025-02-26T00:00:00"/>
    <d v="1899-12-30T12:45:43"/>
    <d v="2025-02-26T00:00:00"/>
    <d v="1899-12-30T13:18:02"/>
    <x v="0"/>
    <s v="RFCPI"/>
    <s v="507103848"/>
    <s v="FBO"/>
    <d v="1899-12-30T00:37:15"/>
    <d v="1899-12-30T00:32:19"/>
    <d v="1899-12-30T00:04:56"/>
    <s v="Granel"/>
    <s v="E001"/>
    <x v="2"/>
    <d v="1899-12-30T00:27:23"/>
    <d v="1899-12-30T00:32:19"/>
    <n v="12"/>
    <x v="3"/>
    <x v="1"/>
    <x v="2"/>
    <n v="0"/>
    <n v="0"/>
    <s v="OK"/>
    <s v="Granel"/>
    <x v="1"/>
    <n v="0"/>
    <s v="M. TENERIFE"/>
    <s v="A"/>
    <d v="1899-12-30T00:04:56"/>
    <d v="1899-12-30T00:04:56"/>
    <s v="OK"/>
    <m/>
    <m/>
    <d v="1899-12-30T00:00:00"/>
    <d v="1899-12-30T00:27:23"/>
    <n v="4"/>
    <n v="-3.4259259259199482E-3"/>
    <n v="27.383333333328075"/>
    <n v="13"/>
    <s v="Si"/>
  </r>
  <r>
    <s v="CCTF"/>
    <s v="2025002532"/>
    <x v="0"/>
    <s v="ER8050BBH"/>
    <s v="E5980LLH"/>
    <d v="2025-02-26T00:00:00"/>
    <m/>
    <s v="3126"/>
    <x v="17"/>
    <s v="S1D"/>
    <s v="S1D"/>
    <m/>
    <d v="2025-02-26T00:00:00"/>
    <d v="1899-12-30T13:15:57"/>
    <d v="2025-02-26T00:00:00"/>
    <d v="1899-12-30T13:11:33"/>
    <d v="2025-02-26T00:00:00"/>
    <d v="1899-12-30T13:40:03"/>
    <x v="0"/>
    <s v="RFCPI"/>
    <s v="507103849"/>
    <s v="FBO"/>
    <d v="1899-12-30T00:32:54"/>
    <d v="1899-12-30T00:28:30"/>
    <d v="1899-12-30T00:04:24"/>
    <s v="Granel"/>
    <s v="E001"/>
    <x v="2"/>
    <d v="1899-12-30T00:24:06"/>
    <d v="1899-12-30T00:28:30"/>
    <n v="13"/>
    <x v="3"/>
    <x v="1"/>
    <x v="2"/>
    <n v="0"/>
    <n v="0"/>
    <s v="OK"/>
    <s v="Granel"/>
    <x v="1"/>
    <n v="0"/>
    <s v="M. TENERIFE"/>
    <s v="A"/>
    <d v="1899-12-30T00:04:24"/>
    <d v="1899-12-30T00:04:24"/>
    <s v="OK"/>
    <m/>
    <m/>
    <d v="1899-12-30T00:00:00"/>
    <d v="1899-12-30T00:24:06"/>
    <n v="4"/>
    <n v="-3.05555555556003E-3"/>
    <n v="24.099999999998332"/>
    <n v="13"/>
    <s v="Si"/>
  </r>
  <r>
    <s v="CCTF"/>
    <s v="2025002533"/>
    <x v="0"/>
    <s v="ER4736BCD"/>
    <s v="E6642HNW"/>
    <d v="2025-02-26T00:00:00"/>
    <m/>
    <s v="2693"/>
    <x v="20"/>
    <s v="PA"/>
    <s v="PA"/>
    <m/>
    <d v="2025-02-26T00:00:00"/>
    <d v="1899-12-30T13:52:48"/>
    <d v="2025-02-26T00:00:00"/>
    <d v="1899-12-30T13:48:49"/>
    <d v="2025-02-26T00:00:00"/>
    <d v="1899-12-30T13:54:39"/>
    <x v="0"/>
    <s v="RFCPI"/>
    <s v="507103850"/>
    <s v="FBO"/>
    <d v="1899-12-30T00:09:49"/>
    <d v="1899-12-30T00:05:50"/>
    <d v="1899-12-30T00:03:59"/>
    <s v="Ensacado"/>
    <s v="E002"/>
    <x v="1"/>
    <d v="1899-12-30T00:01:51"/>
    <d v="1899-12-30T00:05:50"/>
    <n v="13"/>
    <x v="3"/>
    <x v="1"/>
    <x v="1"/>
    <n v="1"/>
    <n v="0"/>
    <s v="KO"/>
    <s v="Ensacado"/>
    <x v="1"/>
    <n v="1"/>
    <s v="M. TENERIFE"/>
    <s v="A"/>
    <d v="1899-12-30T00:03:59"/>
    <d v="1899-12-30T00:03:59"/>
    <s v="KO"/>
    <m/>
    <m/>
    <d v="1899-12-30T00:00:00"/>
    <d v="1899-12-30T00:01:51"/>
    <n v="4"/>
    <n v="-2.7662037037000653E-3"/>
    <n v="1.8500000000111605"/>
    <n v="13"/>
    <s v="Si"/>
  </r>
  <r>
    <s v="CCTF"/>
    <s v="2025002534"/>
    <x v="0"/>
    <s v="ER4736BCD"/>
    <s v="E6642HNW"/>
    <d v="2025-02-26T00:00:00"/>
    <m/>
    <s v="2693"/>
    <x v="20"/>
    <s v="PA"/>
    <s v="PA"/>
    <m/>
    <d v="2025-02-26T00:00:00"/>
    <d v="1899-12-30T13:57:35"/>
    <d v="2025-02-26T00:00:00"/>
    <d v="1899-12-30T13:59:41"/>
    <d v="2025-02-26T00:00:00"/>
    <d v="1899-12-30T14:06:23"/>
    <x v="0"/>
    <s v="RFCPI"/>
    <s v="507103851"/>
    <s v="FBO"/>
    <d v="1899-12-30T00:08:48"/>
    <d v="1899-12-30T00:06:42"/>
    <d v="1899-12-30T00:02:06"/>
    <s v="Ensacado"/>
    <s v="E002"/>
    <x v="1"/>
    <d v="1899-12-30T00:08:48"/>
    <d v="1899-12-30T00:06:42"/>
    <n v="13"/>
    <x v="3"/>
    <x v="1"/>
    <x v="1"/>
    <n v="1"/>
    <n v="0"/>
    <s v="KO"/>
    <s v="Ensacado"/>
    <x v="1"/>
    <n v="1"/>
    <s v="M. TENERIFE"/>
    <s v="A"/>
    <d v="1899-12-30T00:02:06"/>
    <d v="1899-12-30T00:02:06"/>
    <s v="OK"/>
    <m/>
    <m/>
    <d v="1899-12-30T00:00:00"/>
    <d v="1899-12-30T00:08:48"/>
    <n v="4"/>
    <d v="1899-12-30T00:02:06"/>
    <n v="8.7999999999984979"/>
    <n v="14"/>
    <s v="Si"/>
  </r>
  <r>
    <s v="CCTF"/>
    <s v="2025002535"/>
    <x v="0"/>
    <s v="ER1318BBM"/>
    <s v="E0236DFW"/>
    <d v="2025-02-26T00:00:00"/>
    <m/>
    <s v="3126"/>
    <x v="17"/>
    <s v="S1D"/>
    <s v="S1D"/>
    <m/>
    <d v="2025-02-26T00:00:00"/>
    <d v="1899-12-30T14:11:17"/>
    <d v="2025-02-26T00:00:00"/>
    <d v="1899-12-30T14:06:18"/>
    <d v="2025-02-26T00:00:00"/>
    <d v="1899-12-30T14:26:35"/>
    <x v="0"/>
    <s v="RFCPI"/>
    <s v="507103852"/>
    <s v="EXW"/>
    <d v="1899-12-30T00:25:16"/>
    <d v="1899-12-30T00:20:17"/>
    <d v="1899-12-30T00:04:59"/>
    <s v="Granel"/>
    <s v="E001"/>
    <x v="1"/>
    <d v="1899-12-30T00:15:18"/>
    <d v="1899-12-30T00:20:17"/>
    <n v="14"/>
    <x v="3"/>
    <x v="1"/>
    <x v="2"/>
    <n v="0"/>
    <n v="0"/>
    <s v="OK"/>
    <s v="Granel"/>
    <x v="1"/>
    <n v="0"/>
    <s v="M. TENERIFE"/>
    <s v="A"/>
    <d v="1899-12-30T00:04:59"/>
    <d v="1899-12-30T00:04:59"/>
    <s v="OK"/>
    <m/>
    <m/>
    <d v="1899-12-30T00:00:00"/>
    <d v="1899-12-30T00:15:18"/>
    <n v="4"/>
    <n v="-3.4606481481500584E-3"/>
    <n v="15.299999999999994"/>
    <n v="14"/>
    <s v="Si"/>
  </r>
  <r>
    <s v="CCTF"/>
    <s v="2025002536"/>
    <x v="0"/>
    <s v="EP01035R"/>
    <s v="E5050MHX"/>
    <d v="2025-02-26T00:00:00"/>
    <m/>
    <s v="3126"/>
    <x v="17"/>
    <s v="S2D"/>
    <s v="S2D"/>
    <m/>
    <d v="2025-02-26T00:00:00"/>
    <d v="1899-12-30T14:12:59"/>
    <d v="2025-02-26T00:00:00"/>
    <d v="1899-12-30T14:08:42"/>
    <d v="2025-02-26T00:00:00"/>
    <d v="1899-12-30T14:43:05"/>
    <x v="0"/>
    <s v="RFCPI"/>
    <s v="507103853"/>
    <s v="EXW"/>
    <d v="1899-12-30T00:38:40"/>
    <d v="1899-12-30T00:34:23"/>
    <d v="1899-12-30T00:04:17"/>
    <s v="Granel"/>
    <s v="E001"/>
    <x v="1"/>
    <d v="1899-12-30T00:30:06"/>
    <d v="1899-12-30T00:34:23"/>
    <n v="14"/>
    <x v="3"/>
    <x v="1"/>
    <x v="2"/>
    <n v="0"/>
    <n v="0"/>
    <s v="OK"/>
    <s v="Granel"/>
    <x v="1"/>
    <n v="0"/>
    <s v="M. TENERIFE"/>
    <s v="A"/>
    <d v="1899-12-30T00:04:17"/>
    <d v="1899-12-30T00:04:17"/>
    <s v="OK"/>
    <m/>
    <m/>
    <d v="1899-12-30T00:00:00"/>
    <d v="1899-12-30T00:30:06"/>
    <n v="4"/>
    <n v="-2.9745370370399815E-3"/>
    <n v="30.099999999988878"/>
    <n v="14"/>
    <s v="Si"/>
  </r>
  <r>
    <s v="CCTF"/>
    <s v="2025002537"/>
    <x v="0"/>
    <s v="ER1863BBJ"/>
    <s v="E8383LSW"/>
    <d v="2025-02-26T00:00:00"/>
    <m/>
    <s v="3126"/>
    <x v="17"/>
    <s v="S1D"/>
    <s v="S1D"/>
    <m/>
    <d v="2025-02-26T00:00:00"/>
    <d v="1899-12-30T14:31:06"/>
    <d v="2025-02-26T00:00:00"/>
    <d v="1899-12-30T14:25:51"/>
    <d v="2025-02-26T00:00:00"/>
    <d v="1899-12-30T14:52:12"/>
    <x v="0"/>
    <s v="RFCPI"/>
    <s v="507103854"/>
    <s v="EXW"/>
    <d v="1899-12-30T00:31:36"/>
    <d v="1899-12-30T00:26:21"/>
    <d v="1899-12-30T00:05:15"/>
    <s v="Granel"/>
    <s v="E001"/>
    <x v="2"/>
    <d v="1899-12-30T00:21:06"/>
    <d v="1899-12-30T00:26:21"/>
    <n v="14"/>
    <x v="3"/>
    <x v="1"/>
    <x v="2"/>
    <n v="0"/>
    <n v="0"/>
    <s v="OK"/>
    <s v="Granel"/>
    <x v="1"/>
    <n v="0"/>
    <s v="M. TENERIFE"/>
    <s v="A"/>
    <d v="1899-12-30T00:05:15"/>
    <d v="1899-12-30T00:05:15"/>
    <s v="OK"/>
    <m/>
    <m/>
    <d v="1899-12-30T00:00:00"/>
    <d v="1899-12-30T00:21:06"/>
    <n v="4"/>
    <n v="-3.6458333333400095E-3"/>
    <n v="21.09999999998891"/>
    <n v="14"/>
    <s v="Si"/>
  </r>
  <r>
    <s v="CCTF"/>
    <s v="2025002540"/>
    <x v="0"/>
    <s v="ER8173BDN"/>
    <s v="E5866LGS"/>
    <d v="2025-02-26T00:00:00"/>
    <m/>
    <s v="2693"/>
    <x v="20"/>
    <s v="PA"/>
    <m/>
    <m/>
    <d v="2025-02-26T00:00:00"/>
    <d v="1899-12-30T15:10:42"/>
    <d v="2025-02-26T00:00:00"/>
    <d v="1899-12-30T13:01:59"/>
    <d v="2025-02-26T00:00:00"/>
    <d v="1899-12-30T15:17:10"/>
    <x v="66"/>
    <s v="E_JPEREZ1"/>
    <s v="507103855"/>
    <s v="FBO"/>
    <d v="1899-12-30T04:23:54"/>
    <d v="1899-12-30T02:15:11"/>
    <d v="1899-12-30T02:08:43"/>
    <s v="Ensacado"/>
    <s v="E002"/>
    <x v="2"/>
    <d v="1899-12-30T00:06:28"/>
    <d v="1899-12-30T02:15:11"/>
    <n v="15"/>
    <x v="3"/>
    <x v="1"/>
    <x v="1"/>
    <n v="1"/>
    <n v="0"/>
    <s v="KO"/>
    <s v="Ensacado"/>
    <x v="1"/>
    <n v="1"/>
    <s v="M. TENERIFE"/>
    <s v="A"/>
    <d v="1899-12-30T02:08:43"/>
    <d v="1899-12-30T01:10:43"/>
    <s v="KO"/>
    <m/>
    <m/>
    <d v="1899-12-30T00:00:00"/>
    <d v="1899-12-30T00:06:28"/>
    <n v="4"/>
    <n v="-8.9386574074080016E-2"/>
    <n v="6.4666666666655459"/>
    <n v="15"/>
    <s v="Si"/>
  </r>
  <r>
    <s v="CCTF"/>
    <s v="2025002539"/>
    <x v="0"/>
    <s v="ER7636BBJ"/>
    <s v="E5208JYX"/>
    <d v="2025-02-26T00:00:00"/>
    <m/>
    <s v="3126"/>
    <x v="17"/>
    <s v="S1D"/>
    <s v="S1D"/>
    <m/>
    <d v="2025-02-26T00:00:00"/>
    <d v="1899-12-30T14:59:01"/>
    <d v="2025-02-26T00:00:00"/>
    <d v="1899-12-30T14:55:40"/>
    <d v="2025-02-26T00:00:00"/>
    <d v="1899-12-30T15:25:14"/>
    <x v="0"/>
    <s v="RFCPI"/>
    <s v="507103856"/>
    <s v="FBO"/>
    <d v="1899-12-30T00:32:55"/>
    <d v="1899-12-30T00:29:34"/>
    <d v="1899-12-30T00:03:21"/>
    <s v="Granel"/>
    <s v="E001"/>
    <x v="2"/>
    <d v="1899-12-30T00:26:13"/>
    <d v="1899-12-30T00:29:34"/>
    <n v="14"/>
    <x v="3"/>
    <x v="1"/>
    <x v="2"/>
    <n v="0"/>
    <n v="0"/>
    <s v="OK"/>
    <s v="Granel"/>
    <x v="1"/>
    <n v="0"/>
    <s v="M. TENERIFE"/>
    <s v="A"/>
    <d v="1899-12-30T00:03:21"/>
    <d v="1899-12-30T00:03:21"/>
    <s v="OK"/>
    <m/>
    <m/>
    <d v="1899-12-30T00:00:00"/>
    <d v="1899-12-30T00:26:13"/>
    <n v="4"/>
    <n v="-2.3263888888900297E-3"/>
    <n v="26.216666666668793"/>
    <n v="15"/>
    <s v="Si"/>
  </r>
  <r>
    <s v="CCTF"/>
    <s v="2025002542"/>
    <x v="0"/>
    <s v="E4049MKL"/>
    <m/>
    <d v="2025-02-26T00:00:00"/>
    <m/>
    <s v="2693"/>
    <x v="20"/>
    <s v="PA"/>
    <s v="PA"/>
    <m/>
    <d v="2025-02-26T00:00:00"/>
    <d v="1899-12-30T15:25:26"/>
    <d v="2025-02-26T00:00:00"/>
    <d v="1899-12-30T15:20:25"/>
    <d v="2025-02-26T00:00:00"/>
    <d v="1899-12-30T15:26:17"/>
    <x v="0"/>
    <s v="RFCPI"/>
    <s v="507103857"/>
    <s v="FBO"/>
    <d v="1899-12-30T00:10:53"/>
    <d v="1899-12-30T00:05:52"/>
    <d v="1899-12-30T00:05:01"/>
    <s v="Ensacado"/>
    <s v="E002"/>
    <x v="1"/>
    <d v="1899-12-30T00:00:51"/>
    <d v="1899-12-30T00:05:52"/>
    <n v="15"/>
    <x v="3"/>
    <x v="1"/>
    <x v="1"/>
    <n v="1"/>
    <n v="0"/>
    <s v="KO"/>
    <s v="Ensacado"/>
    <x v="1"/>
    <n v="1"/>
    <s v="M. TENERIFE"/>
    <s v="A"/>
    <d v="1899-12-30T00:05:01"/>
    <d v="1899-12-30T00:05:01"/>
    <s v="KO"/>
    <m/>
    <m/>
    <d v="1899-12-30T00:00:00"/>
    <d v="1899-12-30T00:00:51"/>
    <n v="4"/>
    <n v="-3.4837962962999125E-3"/>
    <n v="0.84999999998894182"/>
    <n v="15"/>
    <s v="Si"/>
  </r>
  <r>
    <s v="CCTF"/>
    <s v="2025002541"/>
    <x v="0"/>
    <s v="ER6670BBL"/>
    <s v="E8727HJH"/>
    <d v="2025-02-26T00:00:00"/>
    <m/>
    <s v="2649"/>
    <x v="19"/>
    <s v="S6H"/>
    <s v="S6H"/>
    <m/>
    <d v="2025-02-26T00:00:00"/>
    <d v="1899-12-30T15:19:18"/>
    <d v="2025-02-26T00:00:00"/>
    <d v="1899-12-30T15:14:24"/>
    <d v="2025-02-26T00:00:00"/>
    <d v="1899-12-30T15:42:58"/>
    <x v="0"/>
    <s v="RFCPI"/>
    <s v="507103858"/>
    <s v="FBO"/>
    <d v="1899-12-30T00:33:28"/>
    <d v="1899-12-30T00:28:34"/>
    <d v="1899-12-30T00:04:54"/>
    <s v="Granel"/>
    <s v="E001"/>
    <x v="2"/>
    <d v="1899-12-30T00:23:40"/>
    <d v="1899-12-30T00:28:34"/>
    <n v="15"/>
    <x v="3"/>
    <x v="1"/>
    <x v="2"/>
    <n v="0"/>
    <n v="0"/>
    <s v="OK"/>
    <s v="Granel"/>
    <x v="1"/>
    <n v="0"/>
    <s v="M. TENERIFE"/>
    <s v="A"/>
    <d v="1899-12-30T00:04:54"/>
    <d v="1899-12-30T00:04:54"/>
    <s v="OK"/>
    <m/>
    <m/>
    <d v="1899-12-30T00:00:00"/>
    <d v="1899-12-30T00:23:40"/>
    <n v="4"/>
    <n v="-3.402777777779975E-3"/>
    <n v="23.666666666659282"/>
    <n v="15"/>
    <s v="Si"/>
  </r>
  <r>
    <s v="CCTF"/>
    <s v="2025002543"/>
    <x v="0"/>
    <s v="ETF02294R"/>
    <s v="E0184KJL"/>
    <d v="2025-02-26T00:00:00"/>
    <m/>
    <s v="3208"/>
    <x v="18"/>
    <s v="PA"/>
    <s v="PA"/>
    <m/>
    <d v="2025-02-26T00:00:00"/>
    <d v="1899-12-30T15:55:29"/>
    <d v="2025-02-26T00:00:00"/>
    <d v="1899-12-30T15:54:23"/>
    <d v="2025-02-26T00:00:00"/>
    <d v="1899-12-30T16:00:22"/>
    <x v="67"/>
    <s v="E_JPEREZ1"/>
    <s v="507103859"/>
    <s v="FBO"/>
    <d v="1899-12-30T00:07:05"/>
    <d v="1899-12-30T00:05:59"/>
    <d v="1899-12-30T00:01:06"/>
    <s v="Ensacado"/>
    <s v="E002"/>
    <x v="2"/>
    <d v="1899-12-30T00:04:53"/>
    <d v="1899-12-30T00:05:59"/>
    <n v="15"/>
    <x v="3"/>
    <x v="1"/>
    <x v="1"/>
    <n v="1"/>
    <n v="0"/>
    <s v="KO"/>
    <s v="Ensacado"/>
    <x v="1"/>
    <n v="1"/>
    <s v="M. TENERIFE"/>
    <s v="A"/>
    <d v="1899-12-30T00:01:06"/>
    <d v="1899-12-30T00:01:06"/>
    <s v="OK"/>
    <m/>
    <m/>
    <d v="1899-12-30T00:00:00"/>
    <d v="1899-12-30T00:04:53"/>
    <n v="4"/>
    <n v="-7.638888888900075E-4"/>
    <n v="4.8833333333424633"/>
    <n v="16"/>
    <s v="Si"/>
  </r>
  <r>
    <s v="CCTF"/>
    <s v="2025002544"/>
    <x v="0"/>
    <s v="ETF02294R"/>
    <s v="E0184KJL"/>
    <d v="2025-02-26T00:00:00"/>
    <m/>
    <s v="3208"/>
    <x v="18"/>
    <s v="PA"/>
    <s v="PA"/>
    <m/>
    <d v="2025-02-26T00:00:00"/>
    <d v="1899-12-30T16:01:42"/>
    <d v="2025-02-26T00:00:00"/>
    <d v="1899-12-30T15:57:46"/>
    <d v="2025-02-26T00:00:00"/>
    <d v="1899-12-30T16:03:41"/>
    <x v="68"/>
    <s v="E_JPEREZ1"/>
    <s v="507103860"/>
    <s v="FBO"/>
    <d v="1899-12-30T00:09:51"/>
    <d v="1899-12-30T00:05:55"/>
    <d v="1899-12-30T00:03:56"/>
    <s v="Ensacado"/>
    <s v="E002"/>
    <x v="2"/>
    <d v="1899-12-30T00:01:59"/>
    <d v="1899-12-30T00:05:55"/>
    <n v="16"/>
    <x v="3"/>
    <x v="1"/>
    <x v="1"/>
    <n v="1"/>
    <n v="0"/>
    <s v="KO"/>
    <s v="Ensacado"/>
    <x v="1"/>
    <n v="1"/>
    <s v="M. TENERIFE"/>
    <s v="A"/>
    <d v="1899-12-30T00:03:56"/>
    <d v="1899-12-30T00:03:56"/>
    <s v="KO"/>
    <m/>
    <m/>
    <d v="1899-12-30T00:00:00"/>
    <d v="1899-12-30T00:01:59"/>
    <n v="4"/>
    <n v="-2.7314814814800581E-3"/>
    <n v="1.983333333340731"/>
    <n v="16"/>
    <s v="Si"/>
  </r>
  <r>
    <s v="CCTF"/>
    <s v="2025002545"/>
    <x v="0"/>
    <s v="ETF02294R"/>
    <s v="E0184KJL"/>
    <d v="2025-02-26T00:00:00"/>
    <m/>
    <s v="3208"/>
    <x v="18"/>
    <s v="PA"/>
    <s v="PA"/>
    <m/>
    <d v="2025-02-26T00:00:00"/>
    <d v="1899-12-30T16:04:42"/>
    <d v="2025-02-26T00:00:00"/>
    <d v="1899-12-30T15:59:20"/>
    <d v="2025-02-26T00:00:00"/>
    <d v="1899-12-30T16:05:46"/>
    <x v="69"/>
    <s v="E_JPEREZ1"/>
    <s v="507103861"/>
    <s v="FBO"/>
    <d v="1899-12-30T00:11:48"/>
    <d v="1899-12-30T00:06:26"/>
    <d v="1899-12-30T00:05:22"/>
    <s v="Ensacado"/>
    <s v="E002"/>
    <x v="2"/>
    <d v="1899-12-30T00:01:04"/>
    <d v="1899-12-30T00:06:26"/>
    <n v="16"/>
    <x v="3"/>
    <x v="1"/>
    <x v="1"/>
    <n v="1"/>
    <n v="0"/>
    <s v="KO"/>
    <s v="Ensacado"/>
    <x v="1"/>
    <n v="1"/>
    <s v="M. TENERIFE"/>
    <s v="A"/>
    <d v="1899-12-30T00:05:22"/>
    <d v="1899-12-30T00:05:22"/>
    <s v="KO"/>
    <m/>
    <m/>
    <d v="1899-12-30T00:00:00"/>
    <d v="1899-12-30T00:01:04"/>
    <n v="4"/>
    <n v="-3.726851851860058E-3"/>
    <n v="1.0666666666655011"/>
    <n v="16"/>
    <s v="Si"/>
  </r>
  <r>
    <s v="CCTF"/>
    <s v="2025002546"/>
    <x v="0"/>
    <s v="ER8437BBF"/>
    <s v="E8087HNJ"/>
    <d v="2025-02-26T00:00:00"/>
    <m/>
    <s v="2693"/>
    <x v="20"/>
    <s v="PA"/>
    <s v="PA"/>
    <m/>
    <d v="2025-02-26T00:00:00"/>
    <d v="1899-12-30T16:11:58"/>
    <d v="2025-02-26T00:00:00"/>
    <d v="1899-12-30T16:07:15"/>
    <d v="2025-02-26T00:00:00"/>
    <d v="1899-12-30T16:13:17"/>
    <x v="70"/>
    <s v="E_JPEREZ1"/>
    <s v="507103862"/>
    <s v="FBO"/>
    <d v="1899-12-30T00:10:45"/>
    <d v="1899-12-30T00:06:02"/>
    <d v="1899-12-30T00:04:43"/>
    <s v="Ensacado"/>
    <s v="E002"/>
    <x v="2"/>
    <d v="1899-12-30T00:01:19"/>
    <d v="1899-12-30T00:06:02"/>
    <n v="16"/>
    <x v="3"/>
    <x v="1"/>
    <x v="1"/>
    <n v="1"/>
    <n v="0"/>
    <s v="KO"/>
    <s v="Ensacado"/>
    <x v="1"/>
    <n v="1"/>
    <s v="M. TENERIFE"/>
    <s v="A"/>
    <d v="1899-12-30T00:04:43"/>
    <d v="1899-12-30T00:04:43"/>
    <s v="KO"/>
    <m/>
    <m/>
    <d v="1899-12-30T00:00:00"/>
    <d v="1899-12-30T00:01:19"/>
    <n v="4"/>
    <n v="-3.2754629629599963E-3"/>
    <n v="1.3166666666641014"/>
    <n v="16"/>
    <s v="Si"/>
  </r>
  <r>
    <s v="CCTF"/>
    <s v="2025002551"/>
    <x v="0"/>
    <s v="E5042DCP"/>
    <m/>
    <d v="2025-02-27T00:00:00"/>
    <m/>
    <s v="3208"/>
    <x v="18"/>
    <s v="PA"/>
    <s v="PA"/>
    <m/>
    <d v="2025-02-27T00:00:00"/>
    <d v="1899-12-30T06:05:22"/>
    <d v="2025-02-27T00:00:00"/>
    <d v="1899-12-30T06:00:34"/>
    <d v="2025-02-27T00:00:00"/>
    <d v="1899-12-30T06:13:31"/>
    <x v="0"/>
    <s v="RFCPI"/>
    <s v="507103863"/>
    <s v="EXW"/>
    <d v="1899-12-30T00:17:45"/>
    <d v="1899-12-30T00:12:57"/>
    <d v="1899-12-30T00:04:48"/>
    <s v="Ensacado"/>
    <s v="E002"/>
    <x v="1"/>
    <d v="1899-12-30T00:08:09"/>
    <d v="1899-12-30T00:12:57"/>
    <n v="6"/>
    <x v="4"/>
    <x v="1"/>
    <x v="1"/>
    <n v="1"/>
    <n v="0"/>
    <s v="KO"/>
    <s v="Ensacado"/>
    <x v="1"/>
    <n v="1"/>
    <s v="M. TENERIFE"/>
    <s v="A"/>
    <d v="1899-12-30T00:04:48"/>
    <d v="1899-12-30T00:04:48"/>
    <s v="OK"/>
    <m/>
    <m/>
    <d v="1899-12-30T00:00:00"/>
    <d v="1899-12-30T00:08:09"/>
    <n v="5"/>
    <n v="-3.3333333333300241E-3"/>
    <n v="8.1499999999967976"/>
    <n v="6"/>
    <s v="Si"/>
  </r>
  <r>
    <s v="CCTF"/>
    <s v="2025002550"/>
    <x v="0"/>
    <s v="ER0623BBL"/>
    <s v="E9819MMR"/>
    <d v="2025-02-27T00:00:00"/>
    <m/>
    <s v="3126"/>
    <x v="17"/>
    <s v="S1D"/>
    <s v="S1D"/>
    <m/>
    <d v="2025-02-27T00:00:00"/>
    <d v="1899-12-30T06:02:05"/>
    <d v="2025-02-27T00:00:00"/>
    <d v="1899-12-30T05:57:26"/>
    <d v="2025-02-27T00:00:00"/>
    <d v="1899-12-30T06:36:45"/>
    <x v="0"/>
    <s v="RFCPI"/>
    <s v="507103864"/>
    <s v="EXW"/>
    <d v="1899-12-30T00:43:58"/>
    <d v="1899-12-30T00:39:19"/>
    <d v="1899-12-30T00:04:39"/>
    <s v="Granel"/>
    <s v="E001"/>
    <x v="1"/>
    <d v="1899-12-30T00:34:40"/>
    <d v="1899-12-30T00:39:19"/>
    <n v="6"/>
    <x v="4"/>
    <x v="1"/>
    <x v="2"/>
    <n v="0"/>
    <n v="0"/>
    <s v="OK"/>
    <s v="Granel"/>
    <x v="1"/>
    <n v="0"/>
    <s v="M. TENERIFE"/>
    <s v="A"/>
    <d v="1899-12-30T00:04:39"/>
    <d v="1899-12-30T00:04:39"/>
    <s v="OK"/>
    <m/>
    <m/>
    <d v="1899-12-30T00:00:00"/>
    <d v="1899-12-30T00:34:40"/>
    <n v="5"/>
    <n v="-3.2291666666700303E-3"/>
    <n v="34.66666666666076"/>
    <n v="6"/>
    <s v="Si"/>
  </r>
  <r>
    <s v="CCTF"/>
    <s v="2025002548"/>
    <x v="0"/>
    <s v="EP01035R"/>
    <s v="E5050MHX"/>
    <d v="2025-02-27T00:00:00"/>
    <m/>
    <s v="3126"/>
    <x v="17"/>
    <s v="S2D"/>
    <s v="S2D"/>
    <m/>
    <d v="2025-02-27T00:00:00"/>
    <d v="1899-12-30T06:01:12"/>
    <d v="2025-02-27T00:00:00"/>
    <d v="1899-12-30T05:56:24"/>
    <d v="2025-02-27T00:00:00"/>
    <d v="1899-12-30T06:38:01"/>
    <x v="0"/>
    <s v="RFCPI"/>
    <s v="507103865"/>
    <s v="EXW"/>
    <d v="1899-12-30T00:46:25"/>
    <d v="1899-12-30T00:41:37"/>
    <d v="1899-12-30T00:04:48"/>
    <s v="Granel"/>
    <s v="E001"/>
    <x v="1"/>
    <d v="1899-12-30T00:36:49"/>
    <d v="1899-12-30T00:41:37"/>
    <n v="6"/>
    <x v="4"/>
    <x v="1"/>
    <x v="2"/>
    <n v="0"/>
    <n v="0"/>
    <s v="OK"/>
    <s v="Granel"/>
    <x v="1"/>
    <n v="0"/>
    <s v="M. TENERIFE"/>
    <s v="A"/>
    <d v="1899-12-30T00:04:48"/>
    <d v="1899-12-30T00:04:48"/>
    <s v="OK"/>
    <m/>
    <m/>
    <d v="1899-12-30T00:00:00"/>
    <d v="1899-12-30T00:36:49"/>
    <n v="5"/>
    <n v="-3.3333333333300241E-3"/>
    <n v="36.816666666667174"/>
    <n v="6"/>
    <s v="Si"/>
  </r>
  <r>
    <s v="CCTF"/>
    <s v="2025002554"/>
    <x v="0"/>
    <s v="ER7636BBJ"/>
    <s v="E5208JYX"/>
    <d v="2025-02-27T00:00:00"/>
    <m/>
    <s v="2649"/>
    <x v="19"/>
    <s v="S6H"/>
    <s v="S6H"/>
    <m/>
    <d v="2025-02-27T00:00:00"/>
    <d v="1899-12-30T06:17:29"/>
    <d v="2025-02-27T00:00:00"/>
    <d v="1899-12-30T06:12:25"/>
    <d v="2025-02-27T00:00:00"/>
    <d v="1899-12-30T06:43:28"/>
    <x v="0"/>
    <s v="RFCPI"/>
    <s v="507103866"/>
    <s v="FBO"/>
    <d v="1899-12-30T00:36:07"/>
    <d v="1899-12-30T00:31:03"/>
    <d v="1899-12-30T00:05:04"/>
    <s v="Granel"/>
    <s v="E001"/>
    <x v="2"/>
    <d v="1899-12-30T00:25:59"/>
    <d v="1899-12-30T00:31:03"/>
    <n v="6"/>
    <x v="4"/>
    <x v="1"/>
    <x v="2"/>
    <n v="0"/>
    <n v="0"/>
    <s v="OK"/>
    <s v="Granel"/>
    <x v="1"/>
    <n v="0"/>
    <s v="M. TENERIFE"/>
    <s v="A"/>
    <d v="1899-12-30T00:05:04"/>
    <d v="1899-12-30T00:05:04"/>
    <s v="OK"/>
    <m/>
    <m/>
    <d v="1899-12-30T00:00:00"/>
    <d v="1899-12-30T00:25:59"/>
    <n v="5"/>
    <n v="-3.5185185185099832E-3"/>
    <n v="25.983333333345602"/>
    <n v="6"/>
    <s v="Si"/>
  </r>
  <r>
    <s v="CCTF"/>
    <s v="2025002560"/>
    <x v="0"/>
    <s v="ER8051BBH"/>
    <s v="E6110KPL"/>
    <d v="2025-02-27T00:00:00"/>
    <m/>
    <s v="2649"/>
    <x v="19"/>
    <s v="S6H"/>
    <s v="S6H"/>
    <m/>
    <d v="2025-02-27T00:00:00"/>
    <d v="1899-12-30T06:47:39"/>
    <d v="2025-02-27T00:00:00"/>
    <d v="1899-12-30T06:43:04"/>
    <d v="2025-02-27T00:00:00"/>
    <d v="1899-12-30T07:07:08"/>
    <x v="0"/>
    <s v="RFCPI"/>
    <s v="507103867"/>
    <s v="FBO"/>
    <d v="1899-12-30T00:28:39"/>
    <d v="1899-12-30T00:24:04"/>
    <d v="1899-12-30T00:04:35"/>
    <s v="Granel"/>
    <s v="E001"/>
    <x v="2"/>
    <d v="1899-12-30T00:19:29"/>
    <d v="1899-12-30T00:24:04"/>
    <n v="6"/>
    <x v="4"/>
    <x v="1"/>
    <x v="2"/>
    <n v="0"/>
    <n v="0"/>
    <s v="OK"/>
    <s v="Granel"/>
    <x v="1"/>
    <n v="0"/>
    <s v="M. TENERIFE"/>
    <s v="A"/>
    <d v="1899-12-30T00:04:35"/>
    <d v="1899-12-30T00:04:35"/>
    <s v="OK"/>
    <m/>
    <m/>
    <d v="1899-12-30T00:00:00"/>
    <d v="1899-12-30T00:19:29"/>
    <n v="5"/>
    <n v="-3.1828703703700167E-3"/>
    <n v="19.483333333329558"/>
    <n v="7"/>
    <s v="Si"/>
  </r>
  <r>
    <s v="CCTF"/>
    <s v="2025002558"/>
    <x v="0"/>
    <s v="ER8050BBH"/>
    <s v="E5980LLH"/>
    <d v="2025-02-27T00:00:00"/>
    <m/>
    <s v="3126"/>
    <x v="17"/>
    <s v="S1D"/>
    <s v="S1D"/>
    <m/>
    <d v="2025-02-27T00:00:00"/>
    <d v="1899-12-30T06:43:26"/>
    <d v="2025-02-27T00:00:00"/>
    <d v="1899-12-30T06:38:49"/>
    <d v="2025-02-27T00:00:00"/>
    <d v="1899-12-30T07:11:37"/>
    <x v="0"/>
    <s v="RFCPI"/>
    <s v="507103868"/>
    <s v="FBO"/>
    <d v="1899-12-30T00:37:25"/>
    <d v="1899-12-30T00:32:48"/>
    <d v="1899-12-30T00:04:37"/>
    <s v="Granel"/>
    <s v="E001"/>
    <x v="2"/>
    <d v="1899-12-30T00:28:11"/>
    <d v="1899-12-30T00:32:48"/>
    <n v="6"/>
    <x v="4"/>
    <x v="1"/>
    <x v="2"/>
    <n v="0"/>
    <n v="0"/>
    <s v="OK"/>
    <s v="Granel"/>
    <x v="1"/>
    <n v="0"/>
    <s v="M. TENERIFE"/>
    <s v="A"/>
    <d v="1899-12-30T00:04:37"/>
    <d v="1899-12-30T00:04:37"/>
    <s v="OK"/>
    <m/>
    <m/>
    <d v="1899-12-30T00:00:00"/>
    <d v="1899-12-30T00:28:11"/>
    <n v="5"/>
    <n v="-3.2060185185200374E-3"/>
    <n v="28.183333333334353"/>
    <n v="7"/>
    <s v="Si"/>
  </r>
  <r>
    <s v="CCTF"/>
    <s v="2025002561"/>
    <x v="0"/>
    <s v="ER4702BCK"/>
    <s v="E1671HGL"/>
    <d v="2025-02-27T00:00:00"/>
    <m/>
    <s v="3208"/>
    <x v="18"/>
    <s v="PA"/>
    <s v="PA"/>
    <m/>
    <d v="2025-02-27T00:00:00"/>
    <d v="1899-12-30T07:01:58"/>
    <d v="2025-02-27T00:00:00"/>
    <d v="1899-12-30T06:57:32"/>
    <d v="2025-02-27T00:00:00"/>
    <d v="1899-12-30T07:12:29"/>
    <x v="0"/>
    <s v="RFCPI"/>
    <s v="507103869"/>
    <s v="FBO"/>
    <d v="1899-12-30T00:19:23"/>
    <d v="1899-12-30T00:14:57"/>
    <d v="1899-12-30T00:04:26"/>
    <s v="Ensacado"/>
    <s v="E002"/>
    <x v="1"/>
    <d v="1899-12-30T00:10:31"/>
    <d v="1899-12-30T00:14:57"/>
    <n v="7"/>
    <x v="4"/>
    <x v="1"/>
    <x v="1"/>
    <n v="0"/>
    <n v="0"/>
    <s v="OK"/>
    <s v="Ensacado"/>
    <x v="1"/>
    <n v="0"/>
    <s v="M. TENERIFE"/>
    <s v="A"/>
    <d v="1899-12-30T00:04:26"/>
    <d v="1899-12-30T00:04:26"/>
    <s v="OK"/>
    <m/>
    <m/>
    <d v="1899-12-30T00:00:00"/>
    <d v="1899-12-30T00:10:31"/>
    <n v="5"/>
    <n v="-3.0787037037099951E-3"/>
    <n v="10.516666666665619"/>
    <n v="7"/>
    <s v="Si"/>
  </r>
  <r>
    <s v="CCTF"/>
    <s v="2025002563"/>
    <x v="0"/>
    <s v="E1499LWY"/>
    <m/>
    <d v="2025-02-27T00:00:00"/>
    <m/>
    <s v="3208"/>
    <x v="18"/>
    <s v="PA"/>
    <s v="PA"/>
    <m/>
    <d v="2025-02-27T00:00:00"/>
    <d v="1899-12-30T08:18:46"/>
    <d v="2025-02-27T00:00:00"/>
    <d v="1899-12-30T08:31:01"/>
    <d v="2025-02-27T00:00:00"/>
    <d v="1899-12-30T08:41:36"/>
    <x v="0"/>
    <s v="RFCPI"/>
    <s v="507103870"/>
    <s v="FBO"/>
    <d v="1899-12-30T00:22:50"/>
    <d v="1899-12-30T00:10:35"/>
    <d v="1899-12-30T00:12:15"/>
    <s v="Ensacado"/>
    <s v="E002"/>
    <x v="1"/>
    <d v="1899-12-30T00:22:50"/>
    <d v="1899-12-30T00:10:35"/>
    <n v="8"/>
    <x v="4"/>
    <x v="1"/>
    <x v="1"/>
    <n v="0"/>
    <n v="0"/>
    <s v="OK"/>
    <s v="Ensacado"/>
    <x v="1"/>
    <n v="0"/>
    <s v="M. TENERIFE"/>
    <s v="A"/>
    <d v="1899-12-30T00:12:15"/>
    <d v="1899-12-30T00:12:15"/>
    <s v="OK"/>
    <m/>
    <m/>
    <d v="1899-12-30T00:00:00"/>
    <d v="1899-12-30T00:22:50"/>
    <n v="5"/>
    <d v="1899-12-30T00:12:15"/>
    <n v="22.833333333331201"/>
    <n v="8"/>
    <s v="Si"/>
  </r>
  <r>
    <s v="CCTF"/>
    <s v="2025002570"/>
    <x v="0"/>
    <s v="ER9284BDK"/>
    <s v="E9335MJP"/>
    <d v="2025-02-27T00:00:00"/>
    <m/>
    <s v="3208"/>
    <x v="18"/>
    <s v="PA"/>
    <s v="PA"/>
    <m/>
    <d v="2025-02-27T00:00:00"/>
    <d v="1899-12-30T09:41:08"/>
    <d v="2025-02-27T00:00:00"/>
    <d v="1899-12-30T09:35:42"/>
    <d v="2025-02-27T00:00:00"/>
    <d v="1899-12-30T09:52:45"/>
    <x v="0"/>
    <s v="RFCPI"/>
    <s v="507103871"/>
    <s v="FBO"/>
    <d v="1899-12-30T00:22:29"/>
    <d v="1899-12-30T00:17:03"/>
    <d v="1899-12-30T00:05:26"/>
    <s v="Ensacado"/>
    <s v="E002"/>
    <x v="2"/>
    <d v="1899-12-30T00:11:37"/>
    <d v="1899-12-30T00:17:03"/>
    <n v="9"/>
    <x v="4"/>
    <x v="1"/>
    <x v="1"/>
    <n v="0"/>
    <n v="0"/>
    <s v="OK"/>
    <s v="Ensacado"/>
    <x v="1"/>
    <n v="0"/>
    <s v="M. TENERIFE"/>
    <s v="A"/>
    <d v="1899-12-30T00:05:26"/>
    <d v="1899-12-30T00:05:26"/>
    <s v="OK"/>
    <m/>
    <m/>
    <d v="1899-12-30T00:00:00"/>
    <d v="1899-12-30T00:11:37"/>
    <n v="5"/>
    <n v="-3.7731481481400042E-3"/>
    <n v="11.61666666666723"/>
    <n v="9"/>
    <s v="Si"/>
  </r>
  <r>
    <s v="CCTF"/>
    <s v="2025002568"/>
    <x v="0"/>
    <s v="ER8051BBH"/>
    <s v="E6110KPL"/>
    <d v="2025-02-27T00:00:00"/>
    <m/>
    <s v="2649"/>
    <x v="19"/>
    <s v="S6H"/>
    <s v="S6H"/>
    <m/>
    <d v="2025-02-27T00:00:00"/>
    <d v="1899-12-30T09:35:58"/>
    <d v="2025-02-27T00:00:00"/>
    <d v="1899-12-30T09:30:37"/>
    <d v="2025-02-27T00:00:00"/>
    <d v="1899-12-30T09:59:00"/>
    <x v="0"/>
    <s v="RFCPI"/>
    <s v="507103872"/>
    <s v="FBO"/>
    <d v="1899-12-30T00:33:44"/>
    <d v="1899-12-30T00:28:23"/>
    <d v="1899-12-30T00:05:21"/>
    <s v="Granel"/>
    <s v="E001"/>
    <x v="2"/>
    <d v="1899-12-30T00:23:02"/>
    <d v="1899-12-30T00:28:23"/>
    <n v="9"/>
    <x v="4"/>
    <x v="1"/>
    <x v="2"/>
    <n v="0"/>
    <n v="0"/>
    <s v="OK"/>
    <s v="Granel"/>
    <x v="1"/>
    <n v="0"/>
    <s v="M. TENERIFE"/>
    <s v="A"/>
    <d v="1899-12-30T00:05:21"/>
    <d v="1899-12-30T00:05:21"/>
    <s v="OK"/>
    <m/>
    <m/>
    <d v="1899-12-30T00:00:00"/>
    <d v="1899-12-30T00:23:02"/>
    <n v="5"/>
    <n v="-3.7152777777800239E-3"/>
    <n v="23.033333333332831"/>
    <n v="9"/>
    <s v="Si"/>
  </r>
  <r>
    <s v="CCTF"/>
    <s v="2025002569"/>
    <x v="0"/>
    <s v="ER8433BBF"/>
    <s v="E4696FTM"/>
    <d v="2025-02-27T00:00:00"/>
    <m/>
    <s v="3126"/>
    <x v="17"/>
    <s v="S2D"/>
    <s v="S2D"/>
    <m/>
    <d v="2025-02-27T00:00:00"/>
    <d v="1899-12-30T09:40:01"/>
    <d v="2025-02-27T00:00:00"/>
    <d v="1899-12-30T09:34:53"/>
    <d v="2025-02-27T00:00:00"/>
    <d v="1899-12-30T10:10:40"/>
    <x v="0"/>
    <s v="RFCPI"/>
    <s v="507103873"/>
    <s v="EXW"/>
    <d v="1899-12-30T00:40:55"/>
    <d v="1899-12-30T00:35:47"/>
    <d v="1899-12-30T00:05:08"/>
    <s v="Granel"/>
    <s v="E001"/>
    <x v="1"/>
    <d v="1899-12-30T00:30:39"/>
    <d v="1899-12-30T00:35:47"/>
    <n v="9"/>
    <x v="4"/>
    <x v="1"/>
    <x v="2"/>
    <n v="0"/>
    <n v="0"/>
    <s v="OK"/>
    <s v="Granel"/>
    <x v="1"/>
    <n v="0"/>
    <s v="M. TENERIFE"/>
    <s v="A"/>
    <d v="1899-12-30T00:05:08"/>
    <d v="1899-12-30T00:05:08"/>
    <s v="OK"/>
    <m/>
    <m/>
    <d v="1899-12-30T00:00:00"/>
    <d v="1899-12-30T00:30:39"/>
    <n v="5"/>
    <n v="-3.5648148148100245E-3"/>
    <n v="30.649999999996798"/>
    <n v="10"/>
    <s v="Si"/>
  </r>
  <r>
    <s v="CCTF"/>
    <s v="2025002572"/>
    <x v="0"/>
    <s v="EP01035R"/>
    <s v="E5050MHX"/>
    <d v="2025-02-27T00:00:00"/>
    <m/>
    <s v="3126"/>
    <x v="17"/>
    <s v="S1D"/>
    <s v="S1D"/>
    <m/>
    <d v="2025-02-27T00:00:00"/>
    <d v="1899-12-30T10:07:58"/>
    <d v="2025-02-27T00:00:00"/>
    <d v="1899-12-30T10:03:16"/>
    <d v="2025-02-27T00:00:00"/>
    <d v="1899-12-30T10:29:28"/>
    <x v="0"/>
    <s v="RFCPI"/>
    <s v="507103874"/>
    <s v="EXW"/>
    <d v="1899-12-30T00:30:54"/>
    <d v="1899-12-30T00:26:12"/>
    <d v="1899-12-30T00:04:42"/>
    <s v="Granel"/>
    <s v="E001"/>
    <x v="1"/>
    <d v="1899-12-30T00:21:30"/>
    <d v="1899-12-30T00:26:12"/>
    <n v="10"/>
    <x v="4"/>
    <x v="1"/>
    <x v="2"/>
    <n v="0"/>
    <n v="0"/>
    <s v="OK"/>
    <s v="Granel"/>
    <x v="1"/>
    <n v="0"/>
    <s v="M. TENERIFE"/>
    <s v="A"/>
    <d v="1899-12-30T00:04:42"/>
    <d v="1899-12-30T00:04:42"/>
    <s v="OK"/>
    <m/>
    <m/>
    <d v="1899-12-30T00:00:00"/>
    <d v="1899-12-30T00:21:30"/>
    <n v="5"/>
    <n v="-3.2638888888799622E-3"/>
    <n v="21.500000000006398"/>
    <n v="10"/>
    <s v="Si"/>
  </r>
  <r>
    <s v="CCTF"/>
    <s v="2025002574"/>
    <x v="0"/>
    <s v="ER8173BDN"/>
    <s v="E5866LGS"/>
    <d v="2025-02-27T00:00:00"/>
    <m/>
    <s v="3208"/>
    <x v="18"/>
    <s v="PA"/>
    <s v="PA"/>
    <m/>
    <d v="2025-02-27T00:00:00"/>
    <d v="1899-12-30T10:28:08"/>
    <d v="2025-02-27T00:00:00"/>
    <d v="1899-12-30T10:23:10"/>
    <d v="2025-02-27T00:00:00"/>
    <d v="1899-12-30T10:40:43"/>
    <x v="0"/>
    <s v="RFCPI"/>
    <s v="507103875"/>
    <s v="FBO"/>
    <d v="1899-12-30T00:22:31"/>
    <d v="1899-12-30T00:17:33"/>
    <d v="1899-12-30T00:04:58"/>
    <s v="Ensacado"/>
    <s v="E002"/>
    <x v="2"/>
    <d v="1899-12-30T00:12:35"/>
    <d v="1899-12-30T00:17:33"/>
    <n v="10"/>
    <x v="4"/>
    <x v="1"/>
    <x v="1"/>
    <n v="0"/>
    <n v="0"/>
    <s v="OK"/>
    <s v="Ensacado"/>
    <x v="1"/>
    <n v="0"/>
    <s v="M. TENERIFE"/>
    <s v="A"/>
    <d v="1899-12-30T00:04:58"/>
    <d v="1899-12-30T00:04:58"/>
    <s v="OK"/>
    <m/>
    <m/>
    <d v="1899-12-30T00:00:00"/>
    <d v="1899-12-30T00:12:35"/>
    <n v="5"/>
    <n v="-3.4490740740699688E-3"/>
    <n v="12.583333333339191"/>
    <n v="10"/>
    <s v="Si"/>
  </r>
  <r>
    <s v="CCTF"/>
    <s v="2025002573"/>
    <x v="0"/>
    <s v="ER0623BBL"/>
    <s v="E9819MMR"/>
    <d v="2025-02-27T00:00:00"/>
    <m/>
    <s v="3126"/>
    <x v="17"/>
    <s v="S2D"/>
    <s v="S2D"/>
    <m/>
    <d v="2025-02-27T00:00:00"/>
    <d v="1899-12-30T10:25:28"/>
    <d v="2025-02-27T00:00:00"/>
    <d v="1899-12-30T10:22:51"/>
    <d v="2025-02-27T00:00:00"/>
    <d v="1899-12-30T10:53:36"/>
    <x v="0"/>
    <s v="RFCPI"/>
    <s v="507103876"/>
    <s v="FBO"/>
    <d v="1899-12-30T00:33:22"/>
    <d v="1899-12-30T00:30:45"/>
    <d v="1899-12-30T00:02:37"/>
    <s v="Granel"/>
    <s v="E001"/>
    <x v="2"/>
    <d v="1899-12-30T00:28:08"/>
    <d v="1899-12-30T00:30:45"/>
    <n v="10"/>
    <x v="4"/>
    <x v="1"/>
    <x v="2"/>
    <n v="0"/>
    <n v="0"/>
    <s v="OK"/>
    <s v="Granel"/>
    <x v="1"/>
    <n v="0"/>
    <s v="M. TENERIFE"/>
    <s v="A"/>
    <d v="1899-12-30T00:02:37"/>
    <d v="1899-12-30T00:02:37"/>
    <s v="OK"/>
    <m/>
    <m/>
    <d v="1899-12-30T00:00:00"/>
    <d v="1899-12-30T00:28:08"/>
    <n v="5"/>
    <n v="-1.8171296296299877E-3"/>
    <n v="28.133333333337625"/>
    <n v="10"/>
    <s v="Si"/>
  </r>
  <r>
    <s v="CCTF"/>
    <s v="2025002575"/>
    <x v="0"/>
    <s v="ER6670BBL"/>
    <s v="E8727HJH"/>
    <d v="2025-02-27T00:00:00"/>
    <m/>
    <s v="3126"/>
    <x v="17"/>
    <s v="S1D"/>
    <s v="S1D"/>
    <m/>
    <d v="2025-02-27T00:00:00"/>
    <d v="1899-12-30T10:35:39"/>
    <d v="2025-02-27T00:00:00"/>
    <d v="1899-12-30T10:30:50"/>
    <d v="2025-02-27T00:00:00"/>
    <d v="1899-12-30T11:03:00"/>
    <x v="0"/>
    <s v="RFCPI"/>
    <s v="507103877"/>
    <s v="FBO"/>
    <d v="1899-12-30T00:36:59"/>
    <d v="1899-12-30T00:32:10"/>
    <d v="1899-12-30T00:04:49"/>
    <s v="Granel"/>
    <s v="E001"/>
    <x v="2"/>
    <d v="1899-12-30T00:27:21"/>
    <d v="1899-12-30T00:32:10"/>
    <n v="10"/>
    <x v="4"/>
    <x v="1"/>
    <x v="2"/>
    <n v="0"/>
    <n v="0"/>
    <s v="OK"/>
    <s v="Granel"/>
    <x v="1"/>
    <n v="0"/>
    <s v="M. TENERIFE"/>
    <s v="A"/>
    <d v="1899-12-30T00:04:49"/>
    <d v="1899-12-30T00:04:49"/>
    <s v="OK"/>
    <m/>
    <m/>
    <d v="1899-12-30T00:00:00"/>
    <d v="1899-12-30T00:27:21"/>
    <n v="5"/>
    <n v="-3.3449074074100027E-3"/>
    <n v="27.350000000006432"/>
    <n v="11"/>
    <s v="Si"/>
  </r>
  <r>
    <s v="CCTF"/>
    <s v="2025002576"/>
    <x v="0"/>
    <s v="ETF02432R"/>
    <s v="E6398FTM"/>
    <d v="2025-02-27T00:00:00"/>
    <m/>
    <s v="3126"/>
    <x v="17"/>
    <s v="S2D"/>
    <s v="S2D"/>
    <m/>
    <d v="2025-02-27T00:00:00"/>
    <d v="1899-12-30T10:58:52"/>
    <d v="2025-02-27T00:00:00"/>
    <d v="1899-12-30T10:53:52"/>
    <d v="2025-02-27T00:00:00"/>
    <d v="1899-12-30T11:19:46"/>
    <x v="0"/>
    <s v="RFCPI"/>
    <s v="507103878"/>
    <s v="EXW"/>
    <d v="1899-12-30T00:30:54"/>
    <d v="1899-12-30T00:25:54"/>
    <d v="1899-12-30T00:05:00"/>
    <s v="Granel"/>
    <s v="E001"/>
    <x v="1"/>
    <d v="1899-12-30T00:20:54"/>
    <d v="1899-12-30T00:25:54"/>
    <n v="10"/>
    <x v="4"/>
    <x v="1"/>
    <x v="2"/>
    <n v="0"/>
    <n v="0"/>
    <s v="OK"/>
    <s v="Granel"/>
    <x v="1"/>
    <n v="0"/>
    <s v="M. TENERIFE"/>
    <s v="A"/>
    <d v="1899-12-30T00:05:00"/>
    <d v="1899-12-30T00:05:00"/>
    <s v="OK"/>
    <m/>
    <m/>
    <d v="1899-12-30T00:00:00"/>
    <d v="1899-12-30T00:20:54"/>
    <n v="5"/>
    <n v="-3.4722222222299814E-3"/>
    <n v="20.900000000001587"/>
    <n v="11"/>
    <s v="Si"/>
  </r>
  <r>
    <s v="CCTF"/>
    <s v="2025002577"/>
    <x v="0"/>
    <s v="ER8050BBH"/>
    <s v="E5980LLH"/>
    <d v="2025-02-27T00:00:00"/>
    <m/>
    <s v="2649"/>
    <x v="19"/>
    <s v="S6H"/>
    <s v="S6H"/>
    <m/>
    <d v="2025-02-27T00:00:00"/>
    <d v="1899-12-30T11:03:11"/>
    <d v="2025-02-27T00:00:00"/>
    <d v="1899-12-30T10:59:01"/>
    <d v="2025-02-27T00:00:00"/>
    <d v="1899-12-30T11:23:05"/>
    <x v="0"/>
    <s v="RFCPI"/>
    <s v="507103879"/>
    <s v="FBO"/>
    <d v="1899-12-30T00:28:14"/>
    <d v="1899-12-30T00:24:04"/>
    <d v="1899-12-30T00:04:10"/>
    <s v="Granel"/>
    <s v="E001"/>
    <x v="2"/>
    <d v="1899-12-30T00:19:54"/>
    <d v="1899-12-30T00:24:04"/>
    <n v="11"/>
    <x v="4"/>
    <x v="1"/>
    <x v="2"/>
    <n v="0"/>
    <n v="0"/>
    <s v="OK"/>
    <s v="Granel"/>
    <x v="1"/>
    <n v="0"/>
    <s v="M. TENERIFE"/>
    <s v="A"/>
    <d v="1899-12-30T00:04:10"/>
    <d v="1899-12-30T00:04:10"/>
    <s v="OK"/>
    <m/>
    <m/>
    <d v="1899-12-30T00:00:00"/>
    <d v="1899-12-30T00:19:54"/>
    <n v="5"/>
    <n v="-2.8935185185199885E-3"/>
    <n v="19.900000000007985"/>
    <n v="11"/>
    <s v="Si"/>
  </r>
  <r>
    <s v="CCTF"/>
    <s v="2025002580"/>
    <x v="0"/>
    <s v="E9269GBR"/>
    <m/>
    <d v="2025-02-27T00:00:00"/>
    <m/>
    <s v="2693"/>
    <x v="20"/>
    <s v="PA"/>
    <s v="PA"/>
    <m/>
    <d v="2025-02-27T00:00:00"/>
    <d v="1899-12-30T11:40:36"/>
    <d v="2025-02-27T00:00:00"/>
    <d v="1899-12-30T11:35:28"/>
    <d v="2025-02-27T00:00:00"/>
    <d v="1899-12-30T11:43:27"/>
    <x v="0"/>
    <s v="RFCPI"/>
    <s v="507103880"/>
    <s v="EXW"/>
    <d v="1899-12-30T00:13:07"/>
    <d v="1899-12-30T00:07:59"/>
    <d v="1899-12-30T00:05:08"/>
    <s v="Ensacado"/>
    <s v="E002"/>
    <x v="1"/>
    <d v="1899-12-30T00:02:51"/>
    <d v="1899-12-30T00:07:59"/>
    <n v="11"/>
    <x v="4"/>
    <x v="1"/>
    <x v="1"/>
    <n v="1"/>
    <n v="0"/>
    <s v="KO"/>
    <s v="Ensacado"/>
    <x v="1"/>
    <n v="1"/>
    <s v="M. TENERIFE"/>
    <s v="A"/>
    <d v="1899-12-30T00:05:08"/>
    <d v="1899-12-30T00:05:08"/>
    <s v="KO"/>
    <m/>
    <m/>
    <d v="1899-12-30T00:00:00"/>
    <d v="1899-12-30T00:02:51"/>
    <n v="5"/>
    <n v="-3.5648148148200165E-3"/>
    <n v="2.8499999999903736"/>
    <n v="11"/>
    <s v="Si"/>
  </r>
  <r>
    <s v="CCTF"/>
    <s v="2025002579"/>
    <x v="0"/>
    <s v="ER7636BBJ"/>
    <s v="E5208JYX"/>
    <d v="2025-02-27T00:00:00"/>
    <m/>
    <s v="2649"/>
    <x v="19"/>
    <s v="S6H"/>
    <s v="S6H"/>
    <m/>
    <d v="2025-02-27T00:00:00"/>
    <d v="1899-12-30T11:28:07"/>
    <d v="2025-02-27T00:00:00"/>
    <d v="1899-12-30T11:23:12"/>
    <d v="2025-02-27T00:00:00"/>
    <d v="1899-12-30T11:50:03"/>
    <x v="0"/>
    <s v="RFCPI"/>
    <s v="507103881"/>
    <s v="FBO"/>
    <d v="1899-12-30T00:31:46"/>
    <d v="1899-12-30T00:26:51"/>
    <d v="1899-12-30T00:04:55"/>
    <s v="Granel"/>
    <s v="E001"/>
    <x v="2"/>
    <d v="1899-12-30T00:21:56"/>
    <d v="1899-12-30T00:26:51"/>
    <n v="11"/>
    <x v="4"/>
    <x v="1"/>
    <x v="2"/>
    <n v="0"/>
    <n v="0"/>
    <s v="OK"/>
    <s v="Granel"/>
    <x v="1"/>
    <n v="0"/>
    <s v="M. TENERIFE"/>
    <s v="A"/>
    <d v="1899-12-30T00:04:55"/>
    <d v="1899-12-30T00:04:55"/>
    <s v="OK"/>
    <m/>
    <m/>
    <d v="1899-12-30T00:00:00"/>
    <d v="1899-12-30T00:21:56"/>
    <n v="5"/>
    <n v="-3.4143518518600091E-3"/>
    <n v="21.933333333331138"/>
    <n v="11"/>
    <s v="Si"/>
  </r>
  <r>
    <s v="CCTF"/>
    <s v="2025002582"/>
    <x v="0"/>
    <s v="E4554BNV"/>
    <m/>
    <d v="2025-02-27T00:00:00"/>
    <m/>
    <s v="2693"/>
    <x v="20"/>
    <s v="PA"/>
    <s v="PA"/>
    <m/>
    <d v="2025-02-27T00:00:00"/>
    <d v="1899-12-30T12:06:08"/>
    <d v="2025-02-27T00:00:00"/>
    <d v="1899-12-30T12:06:15"/>
    <d v="2025-02-27T00:00:00"/>
    <d v="1899-12-30T12:17:19"/>
    <x v="0"/>
    <s v="RFCPI"/>
    <s v="507103890"/>
    <s v="EXW"/>
    <d v="1899-12-30T00:11:11"/>
    <d v="1899-12-30T00:11:04"/>
    <d v="1899-12-30T00:00:07"/>
    <s v="Ensacado"/>
    <s v="E002"/>
    <x v="1"/>
    <d v="1899-12-30T00:11:11"/>
    <d v="1899-12-30T00:11:04"/>
    <n v="12"/>
    <x v="4"/>
    <x v="1"/>
    <x v="1"/>
    <n v="0"/>
    <n v="0"/>
    <s v="OK"/>
    <s v="Ensacado"/>
    <x v="1"/>
    <n v="0"/>
    <s v="M. TENERIFE"/>
    <s v="A"/>
    <d v="1899-12-30T00:00:07"/>
    <d v="1899-12-30T00:00:07"/>
    <s v="OK"/>
    <m/>
    <m/>
    <d v="1899-12-30T00:00:00"/>
    <d v="1899-12-30T00:11:11"/>
    <n v="5"/>
    <d v="1899-12-30T00:00:07"/>
    <n v="11.1833333333281"/>
    <n v="12"/>
    <s v="Si"/>
  </r>
  <r>
    <s v="CCTF"/>
    <s v="2025002583"/>
    <x v="0"/>
    <s v="E5323JXG"/>
    <m/>
    <d v="2025-02-27T00:00:00"/>
    <m/>
    <s v="3208"/>
    <x v="18"/>
    <s v="PA"/>
    <s v="PA"/>
    <m/>
    <d v="2025-02-27T00:00:00"/>
    <d v="1899-12-30T12:20:30"/>
    <d v="2025-02-27T00:00:00"/>
    <d v="1899-12-30T12:15:41"/>
    <d v="2025-02-27T00:00:00"/>
    <d v="1899-12-30T12:21:30"/>
    <x v="0"/>
    <s v="RFCPI"/>
    <s v="507103891"/>
    <s v="EXW"/>
    <d v="1899-12-30T00:10:38"/>
    <d v="1899-12-30T00:05:49"/>
    <d v="1899-12-30T00:04:49"/>
    <s v="Ensacado"/>
    <s v="E002"/>
    <x v="1"/>
    <d v="1899-12-30T00:01:00"/>
    <d v="1899-12-30T00:05:49"/>
    <n v="12"/>
    <x v="4"/>
    <x v="1"/>
    <x v="1"/>
    <n v="1"/>
    <n v="0"/>
    <s v="KO"/>
    <s v="Ensacado"/>
    <x v="1"/>
    <n v="1"/>
    <s v="M. TENERIFE"/>
    <s v="A"/>
    <d v="1899-12-30T00:04:49"/>
    <d v="1899-12-30T00:04:49"/>
    <s v="KO"/>
    <m/>
    <m/>
    <d v="1899-12-30T00:00:00"/>
    <d v="1899-12-30T00:01:00"/>
    <n v="5"/>
    <n v="-3.3449074074100027E-3"/>
    <n v="1.0000000000079901"/>
    <n v="12"/>
    <s v="Si"/>
  </r>
  <r>
    <s v="CCTF"/>
    <s v="2025002584"/>
    <x v="0"/>
    <s v="ER0927BBC"/>
    <s v="E3925FLG"/>
    <d v="2025-02-27T00:00:00"/>
    <m/>
    <s v="2693"/>
    <x v="20"/>
    <s v="PA"/>
    <s v="PA"/>
    <m/>
    <d v="2025-02-27T00:00:00"/>
    <d v="1899-12-30T12:24:44"/>
    <d v="2025-02-27T00:00:00"/>
    <d v="1899-12-30T12:20:26"/>
    <d v="2025-02-27T00:00:00"/>
    <d v="1899-12-30T13:04:10"/>
    <x v="0"/>
    <s v="RFCPI"/>
    <s v="507103892"/>
    <s v="EXW"/>
    <d v="1899-12-30T00:48:02"/>
    <d v="1899-12-30T00:43:44"/>
    <d v="1899-12-30T00:04:18"/>
    <s v="Ensacado"/>
    <s v="E002"/>
    <x v="1"/>
    <d v="1899-12-30T00:39:26"/>
    <d v="1899-12-30T00:43:44"/>
    <n v="12"/>
    <x v="4"/>
    <x v="1"/>
    <x v="1"/>
    <n v="0"/>
    <n v="0"/>
    <s v="OK"/>
    <s v="Ensacado"/>
    <x v="1"/>
    <n v="0"/>
    <s v="M. TENERIFE"/>
    <s v="A"/>
    <d v="1899-12-30T00:04:18"/>
    <d v="1899-12-30T00:04:18"/>
    <s v="OK"/>
    <m/>
    <m/>
    <d v="1899-12-30T00:00:00"/>
    <d v="1899-12-30T00:39:26"/>
    <n v="5"/>
    <n v="-2.9861111111200156E-3"/>
    <n v="39.433333333334431"/>
    <n v="13"/>
    <s v="Si"/>
  </r>
  <r>
    <s v="CCTF"/>
    <s v="2025002585"/>
    <x v="0"/>
    <s v="ETF02432R"/>
    <s v="E6398FTM"/>
    <d v="2025-02-27T00:00:00"/>
    <m/>
    <s v="3126"/>
    <x v="17"/>
    <s v="S1D"/>
    <s v="S1D"/>
    <m/>
    <d v="2025-02-27T00:00:00"/>
    <d v="1899-12-30T13:18:00"/>
    <d v="2025-02-27T00:00:00"/>
    <d v="1899-12-30T13:12:40"/>
    <d v="2025-02-27T00:00:00"/>
    <d v="1899-12-30T13:31:12"/>
    <x v="0"/>
    <s v="RFCPI"/>
    <s v="507103893"/>
    <s v="EXW"/>
    <d v="1899-12-30T00:23:52"/>
    <d v="1899-12-30T00:18:32"/>
    <d v="1899-12-30T00:05:20"/>
    <s v="Granel"/>
    <s v="E001"/>
    <x v="1"/>
    <d v="1899-12-30T00:13:12"/>
    <d v="1899-12-30T00:18:32"/>
    <n v="13"/>
    <x v="4"/>
    <x v="1"/>
    <x v="2"/>
    <n v="0"/>
    <n v="0"/>
    <s v="OK"/>
    <s v="Granel"/>
    <x v="1"/>
    <n v="0"/>
    <s v="M. TENERIFE"/>
    <s v="A"/>
    <d v="1899-12-30T00:05:20"/>
    <d v="1899-12-30T00:05:20"/>
    <s v="OK"/>
    <m/>
    <m/>
    <d v="1899-12-30T00:00:00"/>
    <d v="1899-12-30T00:13:12"/>
    <n v="5"/>
    <n v="-3.7037037037099818E-3"/>
    <n v="13.199999999990393"/>
    <n v="13"/>
    <s v="Si"/>
  </r>
  <r>
    <s v="CCTF"/>
    <s v="2025002586"/>
    <x v="0"/>
    <s v="ETF02294R"/>
    <s v="E0184KJL"/>
    <d v="2025-02-27T00:00:00"/>
    <m/>
    <s v="2693"/>
    <x v="20"/>
    <s v="PA"/>
    <s v="PA"/>
    <m/>
    <d v="2025-02-27T00:00:00"/>
    <d v="1899-12-30T13:50:52"/>
    <d v="2025-02-27T00:00:00"/>
    <d v="1899-12-30T13:48:30"/>
    <d v="2025-02-27T00:00:00"/>
    <d v="1899-12-30T13:54:31"/>
    <x v="65"/>
    <s v="E_EGARCIA"/>
    <s v="507103894"/>
    <s v="FBO"/>
    <d v="1899-12-30T00:08:23"/>
    <d v="1899-12-30T00:06:01"/>
    <d v="1899-12-30T00:02:22"/>
    <s v="Ensacado"/>
    <s v="E002"/>
    <x v="2"/>
    <d v="1899-12-30T00:03:39"/>
    <d v="1899-12-30T00:06:01"/>
    <n v="13"/>
    <x v="4"/>
    <x v="1"/>
    <x v="1"/>
    <n v="1"/>
    <n v="0"/>
    <s v="KO"/>
    <s v="Ensacado"/>
    <x v="1"/>
    <n v="1"/>
    <s v="M. TENERIFE"/>
    <s v="A"/>
    <d v="1899-12-30T00:02:22"/>
    <d v="1899-12-30T00:02:22"/>
    <s v="OK"/>
    <m/>
    <m/>
    <d v="1899-12-30T00:00:00"/>
    <d v="1899-12-30T00:03:39"/>
    <n v="5"/>
    <n v="-1.6435185185199597E-3"/>
    <n v="3.6499999999968935"/>
    <n v="13"/>
    <s v="Si"/>
  </r>
  <r>
    <s v="CCTF"/>
    <s v="2025002587"/>
    <x v="0"/>
    <s v="ETF02294R"/>
    <s v="E0184KJL"/>
    <d v="2025-02-27T00:00:00"/>
    <m/>
    <s v="3208"/>
    <x v="18"/>
    <s v="PA"/>
    <s v="PA"/>
    <m/>
    <d v="2025-02-27T00:00:00"/>
    <d v="1899-12-30T13:55:24"/>
    <d v="2025-02-27T00:00:00"/>
    <d v="1899-12-30T13:50:36"/>
    <d v="2025-02-27T00:00:00"/>
    <d v="1899-12-30T13:56:40"/>
    <x v="71"/>
    <s v="E_EGARCIA"/>
    <s v="507103895"/>
    <s v="FBO"/>
    <d v="1899-12-30T00:10:52"/>
    <d v="1899-12-30T00:06:04"/>
    <d v="1899-12-30T00:04:48"/>
    <s v="Ensacado"/>
    <s v="E002"/>
    <x v="2"/>
    <d v="1899-12-30T00:01:16"/>
    <d v="1899-12-30T00:06:04"/>
    <n v="13"/>
    <x v="4"/>
    <x v="1"/>
    <x v="1"/>
    <n v="1"/>
    <n v="0"/>
    <s v="KO"/>
    <s v="Ensacado"/>
    <x v="1"/>
    <n v="1"/>
    <s v="M. TENERIFE"/>
    <s v="A"/>
    <d v="1899-12-30T00:04:48"/>
    <d v="1899-12-30T00:04:48"/>
    <s v="KO"/>
    <m/>
    <m/>
    <d v="1899-12-30T00:00:00"/>
    <d v="1899-12-30T00:01:16"/>
    <n v="5"/>
    <n v="-3.3333333333299686E-3"/>
    <n v="1.266666666667291"/>
    <n v="13"/>
    <s v="Si"/>
  </r>
  <r>
    <s v="CCTF"/>
    <s v="2025002589"/>
    <x v="0"/>
    <s v="ER8173BDN"/>
    <s v="E5866LGS"/>
    <d v="2025-02-27T00:00:00"/>
    <m/>
    <s v="3208"/>
    <x v="18"/>
    <s v="PA"/>
    <s v="PA"/>
    <m/>
    <d v="2025-02-27T00:00:00"/>
    <d v="1899-12-30T14:06:31"/>
    <d v="2025-02-27T00:00:00"/>
    <d v="1899-12-30T14:02:21"/>
    <d v="2025-02-27T00:00:00"/>
    <d v="1899-12-30T14:20:02"/>
    <x v="0"/>
    <s v="RFCPI"/>
    <s v="507103896"/>
    <s v="FBO"/>
    <d v="1899-12-30T00:21:51"/>
    <d v="1899-12-30T00:17:41"/>
    <d v="1899-12-30T00:04:10"/>
    <s v="Ensacado"/>
    <s v="E002"/>
    <x v="2"/>
    <d v="1899-12-30T00:13:31"/>
    <d v="1899-12-30T00:17:41"/>
    <n v="14"/>
    <x v="4"/>
    <x v="1"/>
    <x v="1"/>
    <n v="0"/>
    <n v="0"/>
    <s v="OK"/>
    <s v="Ensacado"/>
    <x v="1"/>
    <n v="0"/>
    <s v="M. TENERIFE"/>
    <s v="A"/>
    <d v="1899-12-30T00:04:10"/>
    <d v="1899-12-30T00:04:10"/>
    <s v="OK"/>
    <m/>
    <m/>
    <d v="1899-12-30T00:00:00"/>
    <d v="1899-12-30T00:13:31"/>
    <n v="5"/>
    <n v="-2.893518518520044E-3"/>
    <n v="13.516666666660733"/>
    <n v="14"/>
    <s v="Si"/>
  </r>
  <r>
    <s v="CCTF"/>
    <s v="2025002588"/>
    <x v="0"/>
    <s v="EP01035R"/>
    <s v="E5050MHX"/>
    <d v="2025-02-27T00:00:00"/>
    <m/>
    <s v="3126"/>
    <x v="17"/>
    <s v="S1D"/>
    <s v="S1D"/>
    <m/>
    <d v="2025-02-27T00:00:00"/>
    <d v="1899-12-30T14:03:38"/>
    <d v="2025-02-27T00:00:00"/>
    <d v="1899-12-30T13:58:18"/>
    <d v="2025-02-27T00:00:00"/>
    <d v="1899-12-30T14:25:56"/>
    <x v="0"/>
    <s v="RFCPI"/>
    <s v="507103897"/>
    <s v="EXW"/>
    <d v="1899-12-30T00:32:58"/>
    <d v="1899-12-30T00:27:38"/>
    <d v="1899-12-30T00:05:20"/>
    <s v="Granel"/>
    <s v="E001"/>
    <x v="1"/>
    <d v="1899-12-30T00:22:18"/>
    <d v="1899-12-30T00:27:38"/>
    <n v="14"/>
    <x v="4"/>
    <x v="1"/>
    <x v="2"/>
    <n v="0"/>
    <n v="0"/>
    <s v="OK"/>
    <s v="Granel"/>
    <x v="1"/>
    <n v="0"/>
    <s v="M. TENERIFE"/>
    <s v="A"/>
    <d v="1899-12-30T00:05:20"/>
    <d v="1899-12-30T00:05:20"/>
    <s v="OK"/>
    <m/>
    <m/>
    <d v="1899-12-30T00:00:00"/>
    <d v="1899-12-30T00:22:18"/>
    <n v="5"/>
    <n v="-3.7037037036999898E-3"/>
    <n v="22.29999999999853"/>
    <n v="14"/>
    <s v="Si"/>
  </r>
  <r>
    <s v="CCTF"/>
    <s v="2025002591"/>
    <x v="0"/>
    <s v="ER6670BBL"/>
    <s v="E8727HJH"/>
    <d v="2025-02-27T00:00:00"/>
    <m/>
    <s v="3126"/>
    <x v="17"/>
    <s v="S2D"/>
    <s v="S2D"/>
    <m/>
    <d v="2025-02-27T00:00:00"/>
    <d v="1899-12-30T14:18:27"/>
    <d v="2025-02-27T00:00:00"/>
    <d v="1899-12-30T14:13:42"/>
    <d v="2025-02-27T00:00:00"/>
    <d v="1899-12-30T14:53:13"/>
    <x v="0"/>
    <s v="RFCPI"/>
    <s v="507103898"/>
    <s v="FBO"/>
    <d v="1899-12-30T00:44:16"/>
    <d v="1899-12-30T00:39:31"/>
    <d v="1899-12-30T00:04:45"/>
    <s v="Granel"/>
    <s v="E001"/>
    <x v="2"/>
    <d v="1899-12-30T00:34:46"/>
    <d v="1899-12-30T00:39:31"/>
    <n v="14"/>
    <x v="4"/>
    <x v="1"/>
    <x v="2"/>
    <n v="0"/>
    <n v="0"/>
    <s v="OK"/>
    <s v="Granel"/>
    <x v="1"/>
    <n v="0"/>
    <s v="M. TENERIFE"/>
    <s v="A"/>
    <d v="1899-12-30T00:04:45"/>
    <d v="1899-12-30T00:04:45"/>
    <s v="OK"/>
    <m/>
    <m/>
    <d v="1899-12-30T00:00:00"/>
    <d v="1899-12-30T00:34:46"/>
    <n v="5"/>
    <n v="-3.2986111111100724E-3"/>
    <n v="34.766666666668691"/>
    <n v="14"/>
    <s v="Si"/>
  </r>
  <r>
    <s v="CCTF"/>
    <s v="2025002593"/>
    <x v="0"/>
    <s v="ER0623BBL"/>
    <s v="E9819MMR"/>
    <d v="2025-02-27T00:00:00"/>
    <m/>
    <s v="3126"/>
    <x v="17"/>
    <s v="S2D"/>
    <s v="S2D"/>
    <m/>
    <d v="2025-02-27T00:00:00"/>
    <d v="1899-12-30T14:58:32"/>
    <d v="2025-02-27T00:00:00"/>
    <d v="1899-12-30T14:53:20"/>
    <d v="2025-02-27T00:00:00"/>
    <d v="1899-12-30T15:18:10"/>
    <x v="0"/>
    <s v="RGONZALEZ"/>
    <s v="507103899"/>
    <s v="FBO"/>
    <d v="1899-12-30T00:30:02"/>
    <d v="1899-12-30T00:24:50"/>
    <d v="1899-12-30T00:05:12"/>
    <s v="Granel"/>
    <s v="E001"/>
    <x v="2"/>
    <d v="1899-12-30T00:19:38"/>
    <d v="1899-12-30T00:24:50"/>
    <n v="14"/>
    <x v="4"/>
    <x v="1"/>
    <x v="2"/>
    <n v="0"/>
    <n v="0"/>
    <s v="OK"/>
    <s v="Granel"/>
    <x v="1"/>
    <n v="0"/>
    <s v="M. TENERIFE"/>
    <s v="A"/>
    <d v="1899-12-30T00:05:12"/>
    <d v="1899-12-30T00:05:12"/>
    <s v="OK"/>
    <m/>
    <m/>
    <d v="1899-12-30T00:00:00"/>
    <d v="1899-12-30T00:19:38"/>
    <n v="5"/>
    <n v="-3.6111111111100103E-3"/>
    <n v="19.633333333334377"/>
    <n v="15"/>
    <s v="Si"/>
  </r>
  <r>
    <s v="CCTF"/>
    <s v="2025002594"/>
    <x v="0"/>
    <s v="ER8437BBF"/>
    <s v="E8087HNJ"/>
    <d v="2025-02-27T00:00:00"/>
    <m/>
    <s v="3208"/>
    <x v="18"/>
    <s v="PA"/>
    <s v="PA"/>
    <m/>
    <d v="2025-02-27T00:00:00"/>
    <d v="1899-12-30T15:20:00"/>
    <d v="2025-02-27T00:00:00"/>
    <d v="1899-12-30T15:48:37"/>
    <d v="2025-02-27T00:00:00"/>
    <d v="1899-12-30T15:54:47"/>
    <x v="72"/>
    <s v="E_JPEREZ1"/>
    <s v="507103900"/>
    <s v="FBO"/>
    <d v="1899-12-30T00:34:47"/>
    <d v="1899-12-30T00:06:10"/>
    <d v="1899-12-30T00:28:37"/>
    <s v="Ensacado"/>
    <s v="E002"/>
    <x v="2"/>
    <d v="1899-12-30T00:34:47"/>
    <d v="1899-12-30T00:06:10"/>
    <n v="15"/>
    <x v="4"/>
    <x v="1"/>
    <x v="1"/>
    <n v="0"/>
    <n v="0"/>
    <s v="OK"/>
    <s v="Ensacado"/>
    <x v="1"/>
    <n v="0"/>
    <s v="M. TENERIFE"/>
    <s v="A"/>
    <d v="1899-12-30T00:28:37"/>
    <d v="1899-12-30T00:28:37"/>
    <s v="OK"/>
    <m/>
    <m/>
    <d v="1899-12-30T00:00:00"/>
    <d v="1899-12-30T00:34:47"/>
    <n v="5"/>
    <d v="1899-12-30T00:28:37"/>
    <n v="34.783333333329708"/>
    <n v="15"/>
    <s v="Si"/>
  </r>
  <r>
    <s v="CCTF"/>
    <s v="2025002596"/>
    <x v="0"/>
    <s v="ER8437BBF"/>
    <s v="E8087HNJ"/>
    <d v="2025-02-27T00:00:00"/>
    <m/>
    <s v="2693"/>
    <x v="20"/>
    <s v="PA"/>
    <s v="PA"/>
    <m/>
    <d v="2025-02-27T00:00:00"/>
    <d v="1899-12-30T15:56:18"/>
    <d v="2025-02-27T00:00:00"/>
    <d v="1899-12-30T15:51:10"/>
    <d v="2025-02-27T00:00:00"/>
    <d v="1899-12-30T15:57:05"/>
    <x v="73"/>
    <s v="E_JPEREZ1"/>
    <s v="507103901"/>
    <s v="FBO"/>
    <d v="1899-12-30T00:11:03"/>
    <d v="1899-12-30T00:05:55"/>
    <d v="1899-12-30T00:05:08"/>
    <s v="Ensacado"/>
    <s v="E002"/>
    <x v="2"/>
    <d v="1899-12-30T00:00:47"/>
    <d v="1899-12-30T00:05:55"/>
    <n v="15"/>
    <x v="4"/>
    <x v="1"/>
    <x v="1"/>
    <n v="1"/>
    <n v="0"/>
    <s v="KO"/>
    <s v="Ensacado"/>
    <x v="1"/>
    <n v="1"/>
    <s v="M. TENERIFE"/>
    <s v="A"/>
    <d v="1899-12-30T00:05:08"/>
    <d v="1899-12-30T00:05:08"/>
    <s v="KO"/>
    <m/>
    <m/>
    <d v="1899-12-30T00:00:00"/>
    <d v="1899-12-30T00:00:47"/>
    <n v="5"/>
    <n v="-3.564814814809969E-3"/>
    <n v="0.78333333333111099"/>
    <n v="15"/>
    <s v="Si"/>
  </r>
  <r>
    <s v="CCTF"/>
    <s v="2025002599"/>
    <x v="0"/>
    <s v="ER7636BBJ"/>
    <s v="E5208JYX"/>
    <d v="2025-02-27T00:00:00"/>
    <m/>
    <s v="2649"/>
    <x v="19"/>
    <s v="S6H"/>
    <s v="S6H"/>
    <m/>
    <d v="2025-02-27T00:00:00"/>
    <d v="1899-12-30T16:23:02"/>
    <d v="2025-02-27T00:00:00"/>
    <d v="1899-12-30T16:18:20"/>
    <d v="2025-02-27T00:00:00"/>
    <d v="1899-12-30T16:42:23"/>
    <x v="0"/>
    <s v="RFCPI"/>
    <s v="507103903"/>
    <s v="FBO"/>
    <d v="1899-12-30T00:28:45"/>
    <d v="1899-12-30T00:24:03"/>
    <d v="1899-12-30T00:04:42"/>
    <s v="Granel"/>
    <s v="E001"/>
    <x v="2"/>
    <d v="1899-12-30T00:19:21"/>
    <d v="1899-12-30T00:24:03"/>
    <n v="16"/>
    <x v="4"/>
    <x v="1"/>
    <x v="2"/>
    <n v="0"/>
    <n v="0"/>
    <s v="OK"/>
    <s v="Granel"/>
    <x v="1"/>
    <n v="0"/>
    <s v="M. TENERIFE"/>
    <s v="A"/>
    <d v="1899-12-30T00:04:42"/>
    <d v="1899-12-30T00:04:42"/>
    <s v="OK"/>
    <m/>
    <m/>
    <d v="1899-12-30T00:00:00"/>
    <d v="1899-12-30T00:19:21"/>
    <n v="5"/>
    <n v="-3.2638888888899542E-3"/>
    <n v="19.349999999999987"/>
    <n v="16"/>
    <s v="Si"/>
  </r>
  <r>
    <s v="CCTF"/>
    <s v="2025002601"/>
    <x v="0"/>
    <s v="ER1863BBJ"/>
    <s v="E8383LSW"/>
    <d v="2025-02-27T00:00:00"/>
    <m/>
    <s v="3126"/>
    <x v="17"/>
    <s v="S1D"/>
    <s v="S1D"/>
    <m/>
    <d v="2025-02-27T00:00:00"/>
    <d v="1899-12-30T16:42:15"/>
    <d v="2025-02-27T00:00:00"/>
    <d v="1899-12-30T16:37:32"/>
    <d v="2025-02-27T00:00:00"/>
    <d v="1899-12-30T17:07:19"/>
    <x v="0"/>
    <s v="RFCPI"/>
    <s v="507103904"/>
    <s v="FBO"/>
    <d v="1899-12-30T00:34:30"/>
    <d v="1899-12-30T00:29:47"/>
    <d v="1899-12-30T00:04:43"/>
    <s v="Granel"/>
    <s v="E001"/>
    <x v="2"/>
    <d v="1899-12-30T00:25:04"/>
    <d v="1899-12-30T00:29:47"/>
    <n v="16"/>
    <x v="4"/>
    <x v="1"/>
    <x v="2"/>
    <n v="0"/>
    <n v="0"/>
    <s v="OK"/>
    <s v="Granel"/>
    <x v="1"/>
    <n v="0"/>
    <s v="M. TENERIFE"/>
    <s v="A"/>
    <d v="1899-12-30T00:04:43"/>
    <d v="1899-12-30T00:04:43"/>
    <s v="OK"/>
    <m/>
    <m/>
    <d v="1899-12-30T00:00:00"/>
    <d v="1899-12-30T00:25:04"/>
    <n v="5"/>
    <n v="-3.2754629629599963E-3"/>
    <n v="25.066666666670372"/>
    <n v="17"/>
    <s v="Si"/>
  </r>
  <r>
    <s v="CCTF"/>
    <s v="2025002600"/>
    <x v="0"/>
    <s v="ER8050BBH"/>
    <s v="E5980LLH"/>
    <d v="2025-02-27T00:00:00"/>
    <m/>
    <s v="2649"/>
    <x v="19"/>
    <s v="S6H"/>
    <s v="S6H"/>
    <m/>
    <d v="2025-02-27T00:00:00"/>
    <d v="1899-12-30T16:27:11"/>
    <d v="2025-02-27T00:00:00"/>
    <d v="1899-12-30T16:41:19"/>
    <d v="2025-02-27T00:00:00"/>
    <d v="1899-12-30T17:09:36"/>
    <x v="0"/>
    <s v="RFCPI"/>
    <s v="507103905"/>
    <s v="FBO"/>
    <d v="1899-12-30T00:42:25"/>
    <d v="1899-12-30T00:28:17"/>
    <d v="1899-12-30T00:14:08"/>
    <s v="Granel"/>
    <s v="E001"/>
    <x v="2"/>
    <d v="1899-12-30T00:42:25"/>
    <d v="1899-12-30T00:28:17"/>
    <n v="16"/>
    <x v="4"/>
    <x v="1"/>
    <x v="2"/>
    <n v="0"/>
    <n v="0"/>
    <s v="OK"/>
    <s v="Granel"/>
    <x v="1"/>
    <n v="0"/>
    <s v="M. TENERIFE"/>
    <s v="A"/>
    <d v="1899-12-30T00:14:08"/>
    <d v="1899-12-30T00:14:08"/>
    <s v="OK"/>
    <m/>
    <m/>
    <d v="1899-12-30T00:00:00"/>
    <d v="1899-12-30T00:42:25"/>
    <n v="5"/>
    <d v="1899-12-30T00:14:08"/>
    <n v="42.416666666668768"/>
    <n v="17"/>
    <s v="Si"/>
  </r>
  <r>
    <s v="CCTF"/>
    <s v="2025002603"/>
    <x v="0"/>
    <s v="ER1414BBD"/>
    <s v="E3632MTN"/>
    <d v="2025-02-27T00:00:00"/>
    <m/>
    <s v="3208"/>
    <x v="18"/>
    <s v="PA"/>
    <s v="PA"/>
    <m/>
    <d v="2025-02-27T00:00:00"/>
    <d v="1899-12-30T17:34:02"/>
    <d v="2025-02-27T00:00:00"/>
    <d v="1899-12-30T17:29:30"/>
    <d v="2025-02-27T00:00:00"/>
    <d v="1899-12-30T17:35:19"/>
    <x v="0"/>
    <s v="RFCPI"/>
    <s v="507103906"/>
    <s v="EXW"/>
    <d v="1899-12-30T00:10:21"/>
    <d v="1899-12-30T00:05:49"/>
    <d v="1899-12-30T00:04:32"/>
    <s v="Ensacado"/>
    <s v="E002"/>
    <x v="1"/>
    <d v="1899-12-30T00:01:17"/>
    <d v="1899-12-30T00:05:49"/>
    <n v="17"/>
    <x v="4"/>
    <x v="1"/>
    <x v="1"/>
    <n v="1"/>
    <n v="0"/>
    <s v="KO"/>
    <s v="Ensacado"/>
    <x v="1"/>
    <n v="1"/>
    <s v="M. TENERIFE"/>
    <s v="A"/>
    <d v="1899-12-30T00:04:32"/>
    <d v="1899-12-30T00:04:32"/>
    <s v="KO"/>
    <m/>
    <m/>
    <d v="1899-12-30T00:00:00"/>
    <d v="1899-12-30T00:01:17"/>
    <n v="5"/>
    <n v="-3.1481481481500095E-3"/>
    <n v="1.2833333333423802"/>
    <n v="17"/>
    <s v="Si"/>
  </r>
  <r>
    <s v="CCTF"/>
    <s v="2025002608"/>
    <x v="0"/>
    <s v="ER0623BBL"/>
    <s v="E9819MMR"/>
    <d v="2025-02-28T00:00:00"/>
    <m/>
    <s v="2649"/>
    <x v="19"/>
    <s v="S6H"/>
    <s v="S6H"/>
    <m/>
    <d v="2025-02-28T00:00:00"/>
    <d v="1899-12-30T06:08:53"/>
    <d v="2025-02-28T00:00:00"/>
    <d v="1899-12-30T06:03:59"/>
    <d v="2025-02-28T00:00:00"/>
    <d v="1899-12-30T06:30:08"/>
    <x v="0"/>
    <s v="RFCPI"/>
    <s v="507103907"/>
    <s v="EXW"/>
    <d v="1899-12-30T00:31:03"/>
    <d v="1899-12-30T00:26:09"/>
    <d v="1899-12-30T00:04:54"/>
    <s v="Granel"/>
    <s v="E001"/>
    <x v="1"/>
    <d v="1899-12-30T00:21:15"/>
    <d v="1899-12-30T00:26:09"/>
    <n v="6"/>
    <x v="5"/>
    <x v="1"/>
    <x v="2"/>
    <n v="0"/>
    <n v="0"/>
    <s v="OK"/>
    <s v="Granel"/>
    <x v="1"/>
    <n v="0"/>
    <s v="M. TENERIFE"/>
    <s v="A"/>
    <d v="1899-12-30T00:04:54"/>
    <d v="1899-12-30T00:04:54"/>
    <s v="OK"/>
    <m/>
    <m/>
    <d v="1899-12-30T00:00:00"/>
    <d v="1899-12-30T00:21:15"/>
    <n v="6"/>
    <n v="-3.402777777779975E-3"/>
    <n v="21.250000000008036"/>
    <n v="6"/>
    <s v="Si"/>
  </r>
  <r>
    <s v="CCTF"/>
    <s v="2025002607"/>
    <x v="0"/>
    <s v="ESE03643R"/>
    <s v="E0959FCG"/>
    <d v="2025-02-28T00:00:00"/>
    <m/>
    <s v="2693"/>
    <x v="20"/>
    <s v="PA"/>
    <s v="PA"/>
    <m/>
    <d v="2025-02-28T00:00:00"/>
    <d v="1899-12-30T06:07:14"/>
    <d v="2025-02-28T00:00:00"/>
    <d v="1899-12-30T06:02:03"/>
    <d v="2025-02-28T00:00:00"/>
    <d v="1899-12-30T06:31:17"/>
    <x v="0"/>
    <s v="RFCPI"/>
    <s v="507103908"/>
    <s v="EXW"/>
    <d v="1899-12-30T00:34:25"/>
    <d v="1899-12-30T00:29:14"/>
    <d v="1899-12-30T00:05:11"/>
    <s v="Ensacado"/>
    <s v="E002"/>
    <x v="1"/>
    <d v="1899-12-30T00:24:03"/>
    <d v="1899-12-30T00:29:14"/>
    <n v="6"/>
    <x v="5"/>
    <x v="1"/>
    <x v="1"/>
    <n v="0"/>
    <n v="0"/>
    <s v="OK"/>
    <s v="Ensacado"/>
    <x v="1"/>
    <n v="0"/>
    <s v="M. TENERIFE"/>
    <s v="A"/>
    <d v="1899-12-30T00:05:11"/>
    <d v="1899-12-30T00:05:11"/>
    <s v="OK"/>
    <m/>
    <m/>
    <d v="1899-12-30T00:00:00"/>
    <d v="1899-12-30T00:24:03"/>
    <n v="6"/>
    <n v="-3.5995370370400237E-3"/>
    <n v="24.050000000001599"/>
    <n v="6"/>
    <s v="Si"/>
  </r>
  <r>
    <s v="CCTF"/>
    <s v="2025002606"/>
    <x v="0"/>
    <s v="EP01035R"/>
    <s v="E5050MHX"/>
    <d v="2025-02-28T00:00:00"/>
    <m/>
    <s v="3126"/>
    <x v="17"/>
    <s v="S1D"/>
    <s v="S1D"/>
    <m/>
    <d v="2025-02-28T00:00:00"/>
    <d v="1899-12-30T06:06:27"/>
    <d v="2025-02-28T00:00:00"/>
    <d v="1899-12-30T06:03:22"/>
    <d v="2025-02-28T00:00:00"/>
    <d v="1899-12-30T06:31:59"/>
    <x v="0"/>
    <s v="RFCPI"/>
    <s v="507103909"/>
    <s v="EXW"/>
    <d v="1899-12-30T00:31:42"/>
    <d v="1899-12-30T00:28:37"/>
    <d v="1899-12-30T00:03:05"/>
    <s v="Granel"/>
    <s v="E001"/>
    <x v="1"/>
    <d v="1899-12-30T00:25:32"/>
    <d v="1899-12-30T00:28:37"/>
    <n v="6"/>
    <x v="5"/>
    <x v="1"/>
    <x v="2"/>
    <n v="0"/>
    <n v="0"/>
    <s v="OK"/>
    <s v="Granel"/>
    <x v="1"/>
    <n v="0"/>
    <s v="M. TENERIFE"/>
    <s v="A"/>
    <d v="1899-12-30T00:03:05"/>
    <d v="1899-12-30T00:03:05"/>
    <s v="OK"/>
    <m/>
    <m/>
    <d v="1899-12-30T00:00:00"/>
    <d v="1899-12-30T00:25:32"/>
    <n v="6"/>
    <n v="-2.1412037037099596E-3"/>
    <n v="25.533333333331221"/>
    <n v="6"/>
    <s v="Si"/>
  </r>
  <r>
    <s v="CCTF"/>
    <s v="2025002610"/>
    <x v="0"/>
    <s v="ER6670BBL"/>
    <s v="E8727HJH"/>
    <d v="2025-02-28T00:00:00"/>
    <m/>
    <s v="3126"/>
    <x v="17"/>
    <s v="S2D"/>
    <s v="S2D"/>
    <m/>
    <d v="2025-02-28T00:00:00"/>
    <d v="1899-12-30T06:09:40"/>
    <d v="2025-02-28T00:00:00"/>
    <d v="1899-12-30T06:05:51"/>
    <d v="2025-02-28T00:00:00"/>
    <d v="1899-12-30T06:39:39"/>
    <x v="0"/>
    <s v="RFCPI"/>
    <s v="507103910"/>
    <s v="FBO"/>
    <d v="1899-12-30T00:37:37"/>
    <d v="1899-12-30T00:33:48"/>
    <d v="1899-12-30T00:03:49"/>
    <s v="Granel"/>
    <s v="E001"/>
    <x v="2"/>
    <d v="1899-12-30T00:29:59"/>
    <d v="1899-12-30T00:33:48"/>
    <n v="6"/>
    <x v="5"/>
    <x v="1"/>
    <x v="2"/>
    <n v="0"/>
    <n v="0"/>
    <s v="OK"/>
    <s v="Granel"/>
    <x v="1"/>
    <n v="0"/>
    <s v="M. TENERIFE"/>
    <s v="A"/>
    <d v="1899-12-30T00:03:49"/>
    <d v="1899-12-30T00:03:49"/>
    <s v="OK"/>
    <m/>
    <m/>
    <d v="1899-12-30T00:00:00"/>
    <d v="1899-12-30T00:29:59"/>
    <n v="6"/>
    <n v="-2.6504629629599541E-3"/>
    <n v="29.983333333334397"/>
    <n v="6"/>
    <s v="Si"/>
  </r>
  <r>
    <s v="CCTF"/>
    <s v="2025002609"/>
    <x v="0"/>
    <s v="ENA03002R"/>
    <s v="E8458KDT"/>
    <d v="2025-02-28T00:00:00"/>
    <m/>
    <s v="3208"/>
    <x v="18"/>
    <s v="PA"/>
    <s v="PA"/>
    <m/>
    <d v="2025-02-28T00:00:00"/>
    <d v="1899-12-30T06:09:36"/>
    <d v="2025-02-28T00:00:00"/>
    <d v="1899-12-30T06:04:46"/>
    <d v="2025-02-28T00:00:00"/>
    <d v="1899-12-30T06:44:14"/>
    <x v="0"/>
    <s v="RFCPI"/>
    <s v="507103911"/>
    <s v="FBO"/>
    <d v="1899-12-30T00:44:18"/>
    <d v="1899-12-30T00:39:28"/>
    <d v="1899-12-30T00:04:50"/>
    <s v="Ensacado"/>
    <s v="E002"/>
    <x v="1"/>
    <d v="1899-12-30T00:34:38"/>
    <d v="1899-12-30T00:39:28"/>
    <n v="6"/>
    <x v="5"/>
    <x v="1"/>
    <x v="1"/>
    <n v="0"/>
    <n v="0"/>
    <s v="OK"/>
    <s v="Ensacado"/>
    <x v="1"/>
    <n v="0"/>
    <s v="M. TENERIFE"/>
    <s v="A"/>
    <d v="1899-12-30T00:04:50"/>
    <d v="1899-12-30T00:04:50"/>
    <s v="OK"/>
    <m/>
    <m/>
    <d v="1899-12-30T00:00:00"/>
    <d v="1899-12-30T00:34:38"/>
    <n v="6"/>
    <n v="-3.3564814814799893E-3"/>
    <n v="34.633333333324813"/>
    <n v="6"/>
    <s v="Si"/>
  </r>
  <r>
    <s v="CCTF"/>
    <s v="2025002611"/>
    <x v="0"/>
    <s v="ER8173BDN"/>
    <s v="E5866LGS"/>
    <d v="2025-02-28T00:00:00"/>
    <m/>
    <s v="2693"/>
    <x v="20"/>
    <s v="PA"/>
    <s v="PA"/>
    <m/>
    <d v="2025-02-28T00:00:00"/>
    <d v="1899-12-30T06:15:35"/>
    <d v="2025-02-28T00:00:00"/>
    <d v="1899-12-30T06:12:30"/>
    <d v="2025-02-28T00:00:00"/>
    <d v="1899-12-30T06:55:15"/>
    <x v="0"/>
    <s v="RFCPI"/>
    <s v="507103912"/>
    <s v="FBO"/>
    <d v="1899-12-30T00:45:50"/>
    <d v="1899-12-30T00:42:45"/>
    <d v="1899-12-30T00:03:05"/>
    <s v="Ensacado"/>
    <s v="E002"/>
    <x v="2"/>
    <d v="1899-12-30T00:39:40"/>
    <d v="1899-12-30T00:42:45"/>
    <n v="6"/>
    <x v="5"/>
    <x v="1"/>
    <x v="1"/>
    <n v="0"/>
    <n v="0"/>
    <s v="OK"/>
    <s v="Ensacado"/>
    <x v="1"/>
    <n v="0"/>
    <s v="M. TENERIFE"/>
    <s v="A"/>
    <d v="1899-12-30T00:03:05"/>
    <d v="1899-12-30T00:03:05"/>
    <s v="OK"/>
    <m/>
    <m/>
    <d v="1899-12-30T00:00:00"/>
    <d v="1899-12-30T00:39:40"/>
    <n v="6"/>
    <n v="-2.1412037036999676E-3"/>
    <n v="39.666666666672015"/>
    <n v="6"/>
    <s v="Si"/>
  </r>
  <r>
    <s v="CCTF"/>
    <s v="2025002614"/>
    <x v="0"/>
    <s v="ER8051BBH"/>
    <s v="E6110KPL"/>
    <d v="2025-02-28T00:00:00"/>
    <m/>
    <s v="2649"/>
    <x v="19"/>
    <s v="S6H"/>
    <s v="S6H"/>
    <m/>
    <d v="2025-02-28T00:00:00"/>
    <d v="1899-12-30T06:35:53"/>
    <d v="2025-02-28T00:00:00"/>
    <d v="1899-12-30T06:30:58"/>
    <d v="2025-02-28T00:00:00"/>
    <d v="1899-12-30T06:57:57"/>
    <x v="0"/>
    <s v="RFCPI"/>
    <s v="507103913"/>
    <s v="FBO"/>
    <d v="1899-12-30T00:31:54"/>
    <d v="1899-12-30T00:26:59"/>
    <d v="1899-12-30T00:04:55"/>
    <s v="Granel"/>
    <s v="E001"/>
    <x v="2"/>
    <d v="1899-12-30T00:22:04"/>
    <d v="1899-12-30T00:26:59"/>
    <n v="6"/>
    <x v="5"/>
    <x v="1"/>
    <x v="2"/>
    <n v="0"/>
    <n v="0"/>
    <s v="OK"/>
    <s v="Granel"/>
    <x v="1"/>
    <n v="0"/>
    <s v="M. TENERIFE"/>
    <s v="A"/>
    <d v="1899-12-30T00:04:55"/>
    <d v="1899-12-30T00:04:55"/>
    <s v="OK"/>
    <m/>
    <m/>
    <d v="1899-12-30T00:00:00"/>
    <d v="1899-12-30T00:22:04"/>
    <n v="6"/>
    <n v="-3.4143518518499616E-3"/>
    <n v="22.066666666675257"/>
    <n v="6"/>
    <s v="Si"/>
  </r>
  <r>
    <s v="CCTF"/>
    <s v="2025002617"/>
    <x v="0"/>
    <s v="ER0260BCH"/>
    <s v="E1160JXP"/>
    <d v="2025-02-28T00:00:00"/>
    <m/>
    <s v="3208"/>
    <x v="18"/>
    <s v="PA"/>
    <s v="PA"/>
    <m/>
    <d v="2025-02-28T00:00:00"/>
    <d v="1899-12-30T06:49:16"/>
    <d v="2025-02-28T00:00:00"/>
    <d v="1899-12-30T06:51:46"/>
    <d v="2025-02-28T00:00:00"/>
    <d v="1899-12-30T07:05:40"/>
    <x v="0"/>
    <s v="RFCPI"/>
    <s v="507103914"/>
    <s v="FBO"/>
    <d v="1899-12-30T00:16:24"/>
    <d v="1899-12-30T00:13:54"/>
    <d v="1899-12-30T00:02:30"/>
    <s v="Ensacado"/>
    <s v="E002"/>
    <x v="2"/>
    <d v="1899-12-30T00:16:24"/>
    <d v="1899-12-30T00:13:54"/>
    <n v="6"/>
    <x v="5"/>
    <x v="1"/>
    <x v="1"/>
    <n v="0"/>
    <n v="0"/>
    <s v="OK"/>
    <s v="Ensacado"/>
    <x v="1"/>
    <n v="0"/>
    <s v="M. TENERIFE"/>
    <s v="A"/>
    <d v="1899-12-30T00:02:30"/>
    <d v="1899-12-30T00:02:30"/>
    <s v="OK"/>
    <m/>
    <m/>
    <d v="1899-12-30T00:00:00"/>
    <d v="1899-12-30T00:16:24"/>
    <n v="6"/>
    <d v="1899-12-30T00:02:30"/>
    <n v="16.400000000001604"/>
    <n v="7"/>
    <s v="Si"/>
  </r>
  <r>
    <s v="CCTF"/>
    <s v="2025002619"/>
    <x v="0"/>
    <s v="EB11607R"/>
    <s v="E4760MCV"/>
    <d v="2025-02-28T00:00:00"/>
    <m/>
    <s v="2693"/>
    <x v="20"/>
    <s v="PA"/>
    <s v="PA"/>
    <m/>
    <d v="2025-02-28T00:00:00"/>
    <d v="1899-12-30T07:14:05"/>
    <d v="2025-02-28T00:00:00"/>
    <d v="1899-12-30T07:09:29"/>
    <d v="2025-02-28T00:00:00"/>
    <d v="1899-12-30T07:28:19"/>
    <x v="0"/>
    <s v="RFCPI"/>
    <s v="507103915"/>
    <s v="EXW"/>
    <d v="1899-12-30T00:23:26"/>
    <d v="1899-12-30T00:18:50"/>
    <d v="1899-12-30T00:04:36"/>
    <s v="Ensacado"/>
    <s v="E002"/>
    <x v="1"/>
    <d v="1899-12-30T00:14:14"/>
    <d v="1899-12-30T00:18:50"/>
    <n v="7"/>
    <x v="5"/>
    <x v="1"/>
    <x v="1"/>
    <n v="0"/>
    <n v="0"/>
    <s v="OK"/>
    <s v="Ensacado"/>
    <x v="1"/>
    <n v="0"/>
    <s v="M. TENERIFE"/>
    <s v="A"/>
    <d v="1899-12-30T00:04:36"/>
    <d v="1899-12-30T00:04:36"/>
    <s v="OK"/>
    <m/>
    <m/>
    <d v="1899-12-30T00:00:00"/>
    <d v="1899-12-30T00:14:14"/>
    <n v="6"/>
    <n v="-3.1944444444499953E-3"/>
    <n v="14.233333333334413"/>
    <n v="7"/>
    <s v="Si"/>
  </r>
  <r>
    <s v="CCTF"/>
    <s v="2025002618"/>
    <x v="0"/>
    <s v="ETF01267R"/>
    <s v="E5707BDC"/>
    <d v="2025-02-28T00:00:00"/>
    <m/>
    <s v="2693"/>
    <x v="20"/>
    <s v="PA"/>
    <s v="PA"/>
    <m/>
    <d v="2025-02-28T00:00:00"/>
    <d v="1899-12-30T07:00:41"/>
    <d v="2025-02-28T00:00:00"/>
    <d v="1899-12-30T06:55:53"/>
    <d v="2025-02-28T00:00:00"/>
    <d v="1899-12-30T07:39:05"/>
    <x v="0"/>
    <s v="RFCPI"/>
    <s v="507103916"/>
    <s v="EXW"/>
    <d v="1899-12-30T00:48:00"/>
    <d v="1899-12-30T00:43:12"/>
    <d v="1899-12-30T00:04:48"/>
    <s v="Ensacado"/>
    <s v="E002"/>
    <x v="1"/>
    <d v="1899-12-30T00:38:24"/>
    <d v="1899-12-30T00:43:12"/>
    <n v="7"/>
    <x v="5"/>
    <x v="1"/>
    <x v="1"/>
    <n v="0"/>
    <n v="0"/>
    <s v="OK"/>
    <s v="Ensacado"/>
    <x v="1"/>
    <n v="0"/>
    <s v="M. TENERIFE"/>
    <s v="A"/>
    <d v="1899-12-30T00:04:48"/>
    <d v="1899-12-30T00:04:48"/>
    <s v="OK"/>
    <m/>
    <m/>
    <d v="1899-12-30T00:00:00"/>
    <d v="1899-12-30T00:38:24"/>
    <n v="6"/>
    <n v="-3.3333333333300241E-3"/>
    <n v="38.400000000004802"/>
    <n v="7"/>
    <s v="Si"/>
  </r>
  <r>
    <s v="CCTF"/>
    <s v="2025002624"/>
    <x v="0"/>
    <s v="ER4391BBR"/>
    <s v="E7528KFW"/>
    <d v="2025-02-28T00:00:00"/>
    <m/>
    <s v="2693"/>
    <x v="20"/>
    <s v="PA"/>
    <s v="PA"/>
    <m/>
    <d v="2025-02-28T00:00:00"/>
    <d v="1899-12-30T08:36:10"/>
    <d v="2025-02-28T00:00:00"/>
    <d v="1899-12-30T08:32:18"/>
    <d v="2025-02-28T00:00:00"/>
    <d v="1899-12-30T08:49:03"/>
    <x v="74"/>
    <s v="E_EGARCIA"/>
    <s v="507103917"/>
    <s v="EXW"/>
    <d v="1899-12-30T00:20:37"/>
    <d v="1899-12-30T00:16:45"/>
    <d v="1899-12-30T00:03:52"/>
    <s v="Ensacado"/>
    <s v="E002"/>
    <x v="1"/>
    <d v="1899-12-30T00:12:53"/>
    <d v="1899-12-30T00:16:45"/>
    <n v="8"/>
    <x v="5"/>
    <x v="1"/>
    <x v="1"/>
    <n v="0"/>
    <n v="0"/>
    <s v="OK"/>
    <s v="Ensacado"/>
    <x v="1"/>
    <n v="0"/>
    <s v="M. TENERIFE"/>
    <s v="A"/>
    <d v="1899-12-30T00:03:52"/>
    <d v="1899-12-30T00:03:52"/>
    <s v="OK"/>
    <m/>
    <m/>
    <d v="1899-12-30T00:00:00"/>
    <d v="1899-12-30T00:12:53"/>
    <n v="6"/>
    <n v="-2.6851851851800168E-3"/>
    <n v="12.883333333334361"/>
    <n v="8"/>
    <s v="Si"/>
  </r>
  <r>
    <s v="CCTF"/>
    <s v="2025002626"/>
    <x v="0"/>
    <s v="ER7636BBJ"/>
    <s v="E5208JYX"/>
    <d v="2025-02-28T00:00:00"/>
    <m/>
    <s v="2649"/>
    <x v="19"/>
    <s v="S6H"/>
    <s v="S6H"/>
    <m/>
    <d v="2025-02-28T00:00:00"/>
    <d v="1899-12-30T08:55:29"/>
    <d v="2025-02-28T00:00:00"/>
    <d v="1899-12-30T08:51:02"/>
    <d v="2025-02-28T00:00:00"/>
    <d v="1899-12-30T09:20:34"/>
    <x v="0"/>
    <s v="RFCPI"/>
    <s v="507103918"/>
    <s v="FBO"/>
    <d v="1899-12-30T00:33:59"/>
    <d v="1899-12-30T00:29:32"/>
    <d v="1899-12-30T00:04:27"/>
    <s v="Granel"/>
    <s v="E001"/>
    <x v="2"/>
    <d v="1899-12-30T00:25:05"/>
    <d v="1899-12-30T00:29:32"/>
    <n v="8"/>
    <x v="5"/>
    <x v="1"/>
    <x v="2"/>
    <n v="0"/>
    <n v="0"/>
    <s v="OK"/>
    <s v="Granel"/>
    <x v="1"/>
    <n v="0"/>
    <s v="M. TENERIFE"/>
    <s v="A"/>
    <d v="1899-12-30T00:04:27"/>
    <d v="1899-12-30T00:04:27"/>
    <s v="OK"/>
    <m/>
    <m/>
    <d v="1899-12-30T00:00:00"/>
    <d v="1899-12-30T00:25:05"/>
    <n v="6"/>
    <n v="-3.0902777777800372E-3"/>
    <n v="25.083333333331151"/>
    <n v="9"/>
    <s v="Si"/>
  </r>
  <r>
    <s v="CCTF"/>
    <s v="2025002630"/>
    <x v="0"/>
    <s v="ER8173BDN"/>
    <s v="E5866LGS"/>
    <d v="2025-02-28T00:00:00"/>
    <m/>
    <s v="2693"/>
    <x v="20"/>
    <s v="PA"/>
    <s v="PA"/>
    <m/>
    <d v="2025-02-28T00:00:00"/>
    <d v="1899-12-30T09:33:54"/>
    <d v="2025-02-28T00:00:00"/>
    <d v="1899-12-30T09:48:21"/>
    <d v="2025-02-28T00:00:00"/>
    <d v="1899-12-30T10:02:39"/>
    <x v="0"/>
    <s v="RFCPI"/>
    <s v="507103919"/>
    <s v="FBO"/>
    <d v="1899-12-30T00:28:45"/>
    <d v="1899-12-30T00:14:18"/>
    <d v="1899-12-30T00:14:27"/>
    <s v="Ensacado"/>
    <s v="E002"/>
    <x v="2"/>
    <d v="1899-12-30T00:28:45"/>
    <d v="1899-12-30T00:14:18"/>
    <n v="9"/>
    <x v="5"/>
    <x v="1"/>
    <x v="1"/>
    <n v="0"/>
    <n v="0"/>
    <s v="OK"/>
    <s v="Ensacado"/>
    <x v="1"/>
    <n v="0"/>
    <s v="M. TENERIFE"/>
    <s v="A"/>
    <d v="1899-12-30T00:14:27"/>
    <d v="1899-12-30T00:14:27"/>
    <s v="OK"/>
    <m/>
    <m/>
    <d v="1899-12-30T00:00:00"/>
    <d v="1899-12-30T00:28:45"/>
    <n v="6"/>
    <d v="1899-12-30T00:14:27"/>
    <n v="28.749999999988745"/>
    <n v="10"/>
    <s v="Si"/>
  </r>
  <r>
    <s v="CCTF"/>
    <s v="2025002629"/>
    <x v="0"/>
    <s v="ER1863BBJ"/>
    <s v="E8383LSW"/>
    <d v="2025-02-28T00:00:00"/>
    <m/>
    <s v="2649"/>
    <x v="19"/>
    <s v="S6H"/>
    <s v="S6H"/>
    <m/>
    <d v="2025-02-28T00:00:00"/>
    <d v="1899-12-30T09:33:29"/>
    <d v="2025-02-28T00:00:00"/>
    <d v="1899-12-30T09:46:59"/>
    <d v="2025-02-28T00:00:00"/>
    <d v="1899-12-30T10:10:24"/>
    <x v="0"/>
    <s v="RFCPI"/>
    <s v="507103920"/>
    <s v="FBO"/>
    <d v="1899-12-30T00:36:55"/>
    <d v="1899-12-30T00:23:25"/>
    <d v="1899-12-30T00:13:30"/>
    <s v="Granel"/>
    <s v="E001"/>
    <x v="2"/>
    <d v="1899-12-30T00:36:55"/>
    <d v="1899-12-30T00:23:25"/>
    <n v="9"/>
    <x v="5"/>
    <x v="1"/>
    <x v="2"/>
    <n v="0"/>
    <n v="0"/>
    <s v="OK"/>
    <s v="Granel"/>
    <x v="1"/>
    <n v="0"/>
    <s v="M. TENERIFE"/>
    <s v="A"/>
    <d v="1899-12-30T00:13:30"/>
    <d v="1899-12-30T00:13:30"/>
    <s v="OK"/>
    <m/>
    <m/>
    <d v="1899-12-30T00:00:00"/>
    <d v="1899-12-30T00:36:55"/>
    <n v="6"/>
    <d v="1899-12-30T00:13:30"/>
    <n v="36.916666666675184"/>
    <n v="10"/>
    <s v="Si"/>
  </r>
  <r>
    <s v="CCTF"/>
    <s v="2025002639"/>
    <x v="0"/>
    <s v="ETF02294R"/>
    <s v="E0184KJL"/>
    <d v="2025-02-28T00:00:00"/>
    <m/>
    <s v="2693"/>
    <x v="20"/>
    <s v="PA"/>
    <s v="PA"/>
    <m/>
    <d v="2025-02-28T00:00:00"/>
    <d v="1899-12-30T10:10:17"/>
    <d v="2025-02-28T00:00:00"/>
    <d v="1899-12-30T10:06:57"/>
    <d v="2025-02-28T00:00:00"/>
    <d v="1899-12-30T10:12:46"/>
    <x v="75"/>
    <s v="E_EGARCIA"/>
    <s v="507103921"/>
    <s v="FBO"/>
    <d v="1899-12-30T00:09:09"/>
    <d v="1899-12-30T00:05:49"/>
    <d v="1899-12-30T00:03:20"/>
    <s v="Ensacado"/>
    <s v="E002"/>
    <x v="2"/>
    <d v="1899-12-30T00:02:29"/>
    <d v="1899-12-30T00:05:49"/>
    <n v="10"/>
    <x v="5"/>
    <x v="1"/>
    <x v="1"/>
    <n v="1"/>
    <n v="0"/>
    <s v="KO"/>
    <s v="Ensacado"/>
    <x v="1"/>
    <n v="1"/>
    <s v="M. TENERIFE"/>
    <s v="A"/>
    <d v="1899-12-30T00:03:20"/>
    <d v="1899-12-30T00:03:20"/>
    <s v="KO"/>
    <m/>
    <m/>
    <d v="1899-12-30T00:00:00"/>
    <d v="1899-12-30T00:02:29"/>
    <n v="6"/>
    <n v="-2.3148148148099956E-3"/>
    <n v="2.4833333333376117"/>
    <n v="10"/>
    <s v="Si"/>
  </r>
  <r>
    <s v="CCTF"/>
    <s v="2025002640"/>
    <x v="0"/>
    <s v="ETF02294R"/>
    <s v="E0184KJL"/>
    <d v="2025-02-28T00:00:00"/>
    <m/>
    <s v="3208"/>
    <x v="18"/>
    <s v="PA"/>
    <s v="PA"/>
    <m/>
    <d v="2025-02-28T00:00:00"/>
    <d v="1899-12-30T10:13:42"/>
    <d v="2025-02-28T00:00:00"/>
    <d v="1899-12-30T10:08:15"/>
    <d v="2025-02-28T00:00:00"/>
    <d v="1899-12-30T10:14:10"/>
    <x v="47"/>
    <s v="E_EGARCIA"/>
    <s v="507103922"/>
    <s v="FBO"/>
    <d v="1899-12-30T00:11:22"/>
    <d v="1899-12-30T00:05:55"/>
    <d v="1899-12-30T00:05:27"/>
    <s v="Ensacado"/>
    <s v="E002"/>
    <x v="2"/>
    <d v="1899-12-30T00:00:28"/>
    <d v="1899-12-30T00:05:55"/>
    <n v="10"/>
    <x v="5"/>
    <x v="1"/>
    <x v="1"/>
    <n v="1"/>
    <n v="0"/>
    <s v="KO"/>
    <s v="Ensacado"/>
    <x v="1"/>
    <n v="1"/>
    <s v="M. TENERIFE"/>
    <s v="A"/>
    <d v="1899-12-30T00:05:27"/>
    <d v="1899-12-30T00:05:27"/>
    <s v="KO"/>
    <m/>
    <m/>
    <d v="1899-12-30T00:00:00"/>
    <d v="1899-12-30T00:00:28"/>
    <n v="6"/>
    <n v="-3.7847222222300303E-3"/>
    <n v="0.46666666666077106"/>
    <n v="10"/>
    <s v="Si"/>
  </r>
  <r>
    <s v="CCTF"/>
    <s v="2025002638"/>
    <x v="0"/>
    <s v="ER9284BDK"/>
    <s v="E9335MJP"/>
    <d v="2025-02-28T00:00:00"/>
    <m/>
    <s v="3208"/>
    <x v="18"/>
    <s v="PA"/>
    <s v="PA"/>
    <m/>
    <d v="2025-02-28T00:00:00"/>
    <d v="1899-12-30T10:05:03"/>
    <d v="2025-02-28T00:00:00"/>
    <d v="1899-12-30T10:03:20"/>
    <d v="2025-02-28T00:00:00"/>
    <d v="1899-12-30T10:17:17"/>
    <x v="0"/>
    <s v="RFCPI"/>
    <s v="507103923"/>
    <s v="FBO"/>
    <d v="1899-12-30T00:15:40"/>
    <d v="1899-12-30T00:13:57"/>
    <d v="1899-12-30T00:01:43"/>
    <s v="Ensacado"/>
    <s v="E002"/>
    <x v="2"/>
    <d v="1899-12-30T00:12:14"/>
    <d v="1899-12-30T00:13:57"/>
    <n v="10"/>
    <x v="5"/>
    <x v="1"/>
    <x v="1"/>
    <n v="0"/>
    <n v="0"/>
    <s v="OK"/>
    <s v="Ensacado"/>
    <x v="1"/>
    <n v="0"/>
    <s v="M. TENERIFE"/>
    <s v="A"/>
    <d v="1899-12-30T00:01:43"/>
    <d v="1899-12-30T00:01:43"/>
    <s v="OK"/>
    <m/>
    <m/>
    <d v="1899-12-30T00:00:00"/>
    <d v="1899-12-30T00:12:14"/>
    <n v="6"/>
    <n v="-1.192129629630001E-3"/>
    <n v="12.233333333332821"/>
    <n v="10"/>
    <s v="Si"/>
  </r>
  <r>
    <s v="CCTF"/>
    <s v="2025002636"/>
    <x v="0"/>
    <s v="ER6670BBL"/>
    <s v="E8727HJH"/>
    <d v="2025-02-28T00:00:00"/>
    <m/>
    <s v="3126"/>
    <x v="17"/>
    <s v="S2D"/>
    <s v="S2D"/>
    <m/>
    <d v="2025-02-28T00:00:00"/>
    <d v="1899-12-30T09:52:24"/>
    <d v="2025-02-28T00:00:00"/>
    <d v="1899-12-30T09:47:20"/>
    <d v="2025-02-28T00:00:00"/>
    <d v="1899-12-30T10:24:20"/>
    <x v="0"/>
    <s v="RFCPI"/>
    <s v="507103924"/>
    <s v="FBO"/>
    <d v="1899-12-30T00:42:04"/>
    <d v="1899-12-30T00:37:00"/>
    <d v="1899-12-30T00:05:04"/>
    <s v="Granel"/>
    <s v="E001"/>
    <x v="2"/>
    <d v="1899-12-30T00:31:56"/>
    <d v="1899-12-30T00:37:00"/>
    <n v="9"/>
    <x v="5"/>
    <x v="1"/>
    <x v="2"/>
    <n v="0"/>
    <n v="0"/>
    <s v="OK"/>
    <s v="Granel"/>
    <x v="1"/>
    <n v="0"/>
    <s v="M. TENERIFE"/>
    <s v="A"/>
    <d v="1899-12-30T00:05:04"/>
    <d v="1899-12-30T00:05:04"/>
    <s v="OK"/>
    <m/>
    <m/>
    <d v="1899-12-30T00:00:00"/>
    <d v="1899-12-30T00:31:56"/>
    <n v="6"/>
    <n v="-3.5185185185200307E-3"/>
    <n v="31.933333333324789"/>
    <n v="10"/>
    <s v="Si"/>
  </r>
  <r>
    <s v="CCTF"/>
    <s v="2025002641"/>
    <x v="0"/>
    <s v="ER0623BBL"/>
    <s v="E9819MMR"/>
    <d v="2025-02-28T00:00:00"/>
    <m/>
    <s v="2649"/>
    <x v="19"/>
    <s v="S6H"/>
    <s v="S6H"/>
    <m/>
    <d v="2025-02-28T00:00:00"/>
    <d v="1899-12-30T10:25:58"/>
    <d v="2025-02-28T00:00:00"/>
    <d v="1899-12-30T10:22:42"/>
    <d v="2025-02-28T00:00:00"/>
    <d v="1899-12-30T10:55:00"/>
    <x v="0"/>
    <s v="RFCPI"/>
    <s v="507103925"/>
    <s v="FBO"/>
    <d v="1899-12-30T00:35:34"/>
    <d v="1899-12-30T00:32:18"/>
    <d v="1899-12-30T00:03:16"/>
    <s v="Granel"/>
    <s v="E001"/>
    <x v="2"/>
    <d v="1899-12-30T00:29:02"/>
    <d v="1899-12-30T00:32:18"/>
    <n v="10"/>
    <x v="5"/>
    <x v="1"/>
    <x v="2"/>
    <n v="0"/>
    <n v="0"/>
    <s v="OK"/>
    <s v="Granel"/>
    <x v="1"/>
    <n v="0"/>
    <s v="M. TENERIFE"/>
    <s v="A"/>
    <d v="1899-12-30T00:03:16"/>
    <d v="1899-12-30T00:03:16"/>
    <s v="OK"/>
    <m/>
    <m/>
    <d v="1899-12-30T00:00:00"/>
    <d v="1899-12-30T00:29:02"/>
    <n v="6"/>
    <n v="-2.2685185185100099E-3"/>
    <n v="29.033333333337605"/>
    <n v="10"/>
    <s v="Si"/>
  </r>
  <r>
    <s v="CCTF"/>
    <s v="2025002642"/>
    <x v="0"/>
    <s v="ER8050BBH"/>
    <s v="E5980LLH"/>
    <d v="2025-02-28T00:00:00"/>
    <m/>
    <s v="3126"/>
    <x v="17"/>
    <s v="S1D"/>
    <s v="S1D"/>
    <m/>
    <d v="2025-02-28T00:00:00"/>
    <d v="1899-12-30T10:50:41"/>
    <d v="2025-02-28T00:00:00"/>
    <d v="1899-12-30T10:45:43"/>
    <d v="2025-02-28T00:00:00"/>
    <d v="1899-12-30T11:16:34"/>
    <x v="0"/>
    <s v="RFCPI"/>
    <s v="507103926"/>
    <s v="FBO"/>
    <d v="1899-12-30T00:35:49"/>
    <d v="1899-12-30T00:30:51"/>
    <d v="1899-12-30T00:04:58"/>
    <s v="Granel"/>
    <s v="E001"/>
    <x v="2"/>
    <d v="1899-12-30T00:25:53"/>
    <d v="1899-12-30T00:30:51"/>
    <n v="10"/>
    <x v="5"/>
    <x v="1"/>
    <x v="2"/>
    <n v="0"/>
    <n v="0"/>
    <s v="OK"/>
    <s v="Granel"/>
    <x v="1"/>
    <n v="0"/>
    <s v="M. TENERIFE"/>
    <s v="A"/>
    <d v="1899-12-30T00:04:58"/>
    <d v="1899-12-30T00:04:58"/>
    <s v="OK"/>
    <m/>
    <m/>
    <d v="1899-12-30T00:00:00"/>
    <d v="1899-12-30T00:25:53"/>
    <n v="6"/>
    <n v="-3.4490740740799608E-3"/>
    <n v="25.883333333323204"/>
    <n v="11"/>
    <s v="Si"/>
  </r>
  <r>
    <s v="CCTF"/>
    <s v="2025002643"/>
    <x v="0"/>
    <s v="ER8437BBF"/>
    <s v="E8087HNJ"/>
    <d v="2025-02-28T00:00:00"/>
    <m/>
    <s v="2693"/>
    <x v="20"/>
    <s v="PA"/>
    <s v="PA"/>
    <m/>
    <d v="2025-02-28T00:00:00"/>
    <d v="1899-12-30T11:20:42"/>
    <d v="2025-02-28T00:00:00"/>
    <d v="1899-12-30T11:27:00"/>
    <d v="2025-02-28T00:00:00"/>
    <d v="1899-12-30T11:32:53"/>
    <x v="46"/>
    <s v="E_EGARCIA"/>
    <s v="507103927"/>
    <s v="FBO"/>
    <d v="1899-12-30T00:12:11"/>
    <d v="1899-12-30T00:05:53"/>
    <d v="1899-12-30T00:06:18"/>
    <s v="Ensacado"/>
    <s v="E002"/>
    <x v="2"/>
    <d v="1899-12-30T00:12:11"/>
    <d v="1899-12-30T00:05:53"/>
    <n v="11"/>
    <x v="5"/>
    <x v="1"/>
    <x v="1"/>
    <n v="0"/>
    <n v="0"/>
    <s v="OK"/>
    <s v="Ensacado"/>
    <x v="1"/>
    <n v="0"/>
    <s v="M. TENERIFE"/>
    <s v="A"/>
    <d v="1899-12-30T00:06:18"/>
    <d v="1899-12-30T00:06:18"/>
    <s v="OK"/>
    <m/>
    <m/>
    <d v="1899-12-30T00:00:00"/>
    <d v="1899-12-30T00:12:11"/>
    <n v="6"/>
    <d v="1899-12-30T00:06:18"/>
    <n v="12.183333333336011"/>
    <n v="11"/>
    <s v="Si"/>
  </r>
  <r>
    <s v="CCTF"/>
    <s v="2025002644"/>
    <x v="0"/>
    <s v="ER8051BBH"/>
    <s v="E6110KPL"/>
    <d v="2025-02-28T00:00:00"/>
    <m/>
    <s v="2649"/>
    <x v="19"/>
    <s v="S6H"/>
    <s v="S6H"/>
    <m/>
    <d v="2025-02-28T00:00:00"/>
    <d v="1899-12-30T11:21:20"/>
    <d v="2025-02-28T00:00:00"/>
    <d v="1899-12-30T11:16:35"/>
    <d v="2025-02-28T00:00:00"/>
    <d v="1899-12-30T11:56:26"/>
    <x v="0"/>
    <s v="RFCPI"/>
    <s v="507103928"/>
    <s v="FBO"/>
    <d v="1899-12-30T00:44:36"/>
    <d v="1899-12-30T00:39:51"/>
    <d v="1899-12-30T00:04:45"/>
    <s v="Granel"/>
    <s v="E001"/>
    <x v="2"/>
    <d v="1899-12-30T00:35:06"/>
    <d v="1899-12-30T00:39:51"/>
    <n v="11"/>
    <x v="5"/>
    <x v="1"/>
    <x v="2"/>
    <n v="0"/>
    <n v="0"/>
    <s v="OK"/>
    <s v="Granel"/>
    <x v="1"/>
    <n v="0"/>
    <s v="M. TENERIFE"/>
    <s v="A"/>
    <d v="1899-12-30T00:04:45"/>
    <d v="1899-12-30T00:04:45"/>
    <s v="OK"/>
    <m/>
    <m/>
    <d v="1899-12-30T00:00:00"/>
    <d v="1899-12-30T00:35:06"/>
    <n v="6"/>
    <n v="-3.2986111111099614E-3"/>
    <n v="35.100000000000051"/>
    <n v="11"/>
    <s v="Si"/>
  </r>
  <r>
    <s v="CCTF"/>
    <s v="2025002646"/>
    <x v="0"/>
    <s v="EV14314R"/>
    <s v="E3925FLG"/>
    <d v="2025-02-28T00:00:00"/>
    <m/>
    <s v="2693"/>
    <x v="20"/>
    <s v="PA"/>
    <s v="PA"/>
    <m/>
    <d v="2025-02-28T00:00:00"/>
    <d v="1899-12-30T11:40:49"/>
    <d v="2025-02-28T00:00:00"/>
    <d v="1899-12-30T11:37:27"/>
    <d v="2025-02-28T00:00:00"/>
    <d v="1899-12-30T11:57:01"/>
    <x v="0"/>
    <s v="RFCPI"/>
    <s v="507103929"/>
    <s v="FBO"/>
    <d v="1899-12-30T00:22:56"/>
    <d v="1899-12-30T00:19:34"/>
    <d v="1899-12-30T00:03:22"/>
    <s v="Ensacado"/>
    <s v="E002"/>
    <x v="1"/>
    <d v="1899-12-30T00:16:12"/>
    <d v="1899-12-30T00:19:34"/>
    <n v="11"/>
    <x v="5"/>
    <x v="1"/>
    <x v="1"/>
    <n v="0"/>
    <n v="0"/>
    <s v="OK"/>
    <s v="Ensacado"/>
    <x v="1"/>
    <n v="0"/>
    <s v="M. TENERIFE"/>
    <s v="A"/>
    <d v="1899-12-30T00:03:22"/>
    <d v="1899-12-30T00:03:22"/>
    <s v="OK"/>
    <m/>
    <m/>
    <d v="1899-12-30T00:00:00"/>
    <d v="1899-12-30T00:16:12"/>
    <n v="6"/>
    <n v="-2.3379629629600163E-3"/>
    <n v="16.199999999999974"/>
    <n v="11"/>
    <s v="Si"/>
  </r>
  <r>
    <s v="CCTF"/>
    <s v="2025002648"/>
    <x v="0"/>
    <s v="ER7636BBJ"/>
    <s v="E5208JYX"/>
    <d v="2025-02-28T00:00:00"/>
    <m/>
    <s v="3126"/>
    <x v="17"/>
    <s v="S1D"/>
    <s v="S1D"/>
    <m/>
    <d v="2025-02-28T00:00:00"/>
    <d v="1899-12-30T12:01:59"/>
    <d v="2025-02-28T00:00:00"/>
    <d v="1899-12-30T11:56:51"/>
    <d v="2025-02-28T00:00:00"/>
    <d v="1899-12-30T12:26:16"/>
    <x v="0"/>
    <s v="RFCPI"/>
    <s v="507103930"/>
    <s v="FBO"/>
    <d v="1899-12-30T00:34:33"/>
    <d v="1899-12-30T00:29:25"/>
    <d v="1899-12-30T00:05:08"/>
    <s v="Granel"/>
    <s v="E001"/>
    <x v="2"/>
    <d v="1899-12-30T00:24:17"/>
    <d v="1899-12-30T00:29:25"/>
    <n v="12"/>
    <x v="5"/>
    <x v="1"/>
    <x v="2"/>
    <n v="0"/>
    <n v="0"/>
    <s v="OK"/>
    <s v="Granel"/>
    <x v="1"/>
    <n v="0"/>
    <s v="M. TENERIFE"/>
    <s v="A"/>
    <d v="1899-12-30T00:05:08"/>
    <d v="1899-12-30T00:05:08"/>
    <s v="OK"/>
    <m/>
    <m/>
    <d v="1899-12-30T00:00:00"/>
    <d v="1899-12-30T00:24:17"/>
    <n v="6"/>
    <n v="-3.564814814809969E-3"/>
    <n v="24.283333333339261"/>
    <n v="12"/>
    <s v="Si"/>
  </r>
  <r>
    <s v="CCTF"/>
    <s v="2025002650"/>
    <x v="0"/>
    <s v="ER1863BBJ"/>
    <s v="E8383LSW"/>
    <d v="2025-02-28T00:00:00"/>
    <m/>
    <s v="3126"/>
    <x v="17"/>
    <s v="S1D"/>
    <s v="S1D"/>
    <m/>
    <d v="2025-02-28T00:00:00"/>
    <d v="1899-12-30T12:29:48"/>
    <d v="2025-02-28T00:00:00"/>
    <d v="1899-12-30T12:25:56"/>
    <d v="2025-02-28T00:00:00"/>
    <d v="1899-12-30T12:52:42"/>
    <x v="0"/>
    <s v="RFCPI"/>
    <s v="507103931"/>
    <s v="FBO"/>
    <d v="1899-12-30T00:30:38"/>
    <d v="1899-12-30T00:26:46"/>
    <d v="1899-12-30T00:03:52"/>
    <s v="Granel"/>
    <s v="E001"/>
    <x v="2"/>
    <d v="1899-12-30T00:22:54"/>
    <d v="1899-12-30T00:26:46"/>
    <n v="12"/>
    <x v="5"/>
    <x v="1"/>
    <x v="2"/>
    <n v="0"/>
    <n v="0"/>
    <s v="OK"/>
    <s v="Granel"/>
    <x v="1"/>
    <n v="0"/>
    <s v="M. TENERIFE"/>
    <s v="A"/>
    <d v="1899-12-30T00:03:52"/>
    <d v="1899-12-30T00:03:52"/>
    <s v="OK"/>
    <m/>
    <m/>
    <d v="1899-12-30T00:00:00"/>
    <d v="1899-12-30T00:22:54"/>
    <n v="6"/>
    <n v="-2.6851851851800168E-3"/>
    <n v="22.9000000000031"/>
    <n v="12"/>
    <s v="Si"/>
  </r>
  <r>
    <s v="CCTF"/>
    <s v=""/>
    <x v="0"/>
    <s v="ER8437BBF"/>
    <s v="E8087HNJ"/>
    <d v="2025-02-28T00:00:00"/>
    <m/>
    <s v="2693"/>
    <x v="20"/>
    <s v="PA"/>
    <m/>
    <m/>
    <d v="2025-02-28T00:00:00"/>
    <d v="1899-12-30T12:49:51"/>
    <d v="2025-02-28T00:00:00"/>
    <d v="1899-12-30T18:48:00"/>
    <d v="2025-02-28T00:00:00"/>
    <d v="1899-12-30T12:50:17"/>
    <x v="72"/>
    <s v="E_EGARCIA"/>
    <s v="507103932"/>
    <s v="FBO"/>
    <d v="1899-12-30T11:55:52"/>
    <d v="1899-12-30T05:57:43"/>
    <d v="1899-12-30T05:58:09"/>
    <s v="Ensacado"/>
    <s v="E002"/>
    <x v="2"/>
    <d v="1899-12-30T00:00:26"/>
    <n v="-0.24841435185185001"/>
    <n v="12"/>
    <x v="5"/>
    <x v="1"/>
    <x v="1"/>
    <n v="1"/>
    <n v="0"/>
    <s v="KO"/>
    <s v="Ensacado"/>
    <x v="1"/>
    <n v="1"/>
    <s v="M. TENERIFE"/>
    <s v="A"/>
    <d v="1899-12-30T05:58:09"/>
    <d v="1899-12-30T05:00:09"/>
    <s v="KO"/>
    <m/>
    <m/>
    <d v="1899-12-30T00:00:00"/>
    <d v="1899-12-30T00:00:26"/>
    <n v="6"/>
    <d v="1899-12-30T05:58:09"/>
    <n v="0.43333333332482127"/>
    <n v="12"/>
    <s v="Si"/>
  </r>
  <r>
    <s v="CCTF"/>
    <s v="2025002651"/>
    <x v="0"/>
    <s v="E7412LXV"/>
    <m/>
    <d v="2025-02-28T00:00:00"/>
    <m/>
    <s v="3208"/>
    <x v="18"/>
    <s v="PA"/>
    <s v="PA"/>
    <m/>
    <d v="2025-02-28T00:00:00"/>
    <d v="1899-12-30T12:57:09"/>
    <d v="2025-02-28T00:00:00"/>
    <d v="1899-12-30T12:51:58"/>
    <d v="2025-02-28T00:00:00"/>
    <d v="1899-12-30T13:00:45"/>
    <x v="0"/>
    <s v="RFCPI"/>
    <s v="507103933"/>
    <s v="EXW"/>
    <d v="1899-12-30T00:13:58"/>
    <d v="1899-12-30T00:08:47"/>
    <d v="1899-12-30T00:05:11"/>
    <s v="Ensacado"/>
    <s v="E002"/>
    <x v="1"/>
    <d v="1899-12-30T00:03:36"/>
    <d v="1899-12-30T00:08:47"/>
    <n v="12"/>
    <x v="5"/>
    <x v="1"/>
    <x v="1"/>
    <n v="1"/>
    <n v="0"/>
    <s v="KO"/>
    <s v="Ensacado"/>
    <x v="1"/>
    <n v="1"/>
    <s v="M. TENERIFE"/>
    <s v="A"/>
    <d v="1899-12-30T00:05:11"/>
    <d v="1899-12-30T00:05:11"/>
    <s v="KO"/>
    <m/>
    <m/>
    <d v="1899-12-30T00:00:00"/>
    <d v="1899-12-30T00:03:36"/>
    <n v="6"/>
    <n v="-3.5995370370399682E-3"/>
    <n v="3.6000000000000831"/>
    <n v="13"/>
    <s v="Si"/>
  </r>
  <r>
    <s v="CCTF"/>
    <s v="2025002654"/>
    <x v="0"/>
    <s v="ER4391BBR"/>
    <s v="E7528KFW"/>
    <d v="2025-02-28T00:00:00"/>
    <m/>
    <s v="2693"/>
    <x v="20"/>
    <s v="PA"/>
    <s v="PA"/>
    <m/>
    <d v="2025-02-28T00:00:00"/>
    <d v="1899-12-30T13:19:46"/>
    <d v="2025-02-28T00:00:00"/>
    <d v="1899-12-30T13:15:44"/>
    <d v="2025-02-28T00:00:00"/>
    <d v="1899-12-30T13:27:15"/>
    <x v="76"/>
    <s v="E_EGARCIA"/>
    <s v="507103934"/>
    <s v="EXW"/>
    <d v="1899-12-30T00:15:33"/>
    <d v="1899-12-30T00:11:31"/>
    <d v="1899-12-30T00:04:02"/>
    <s v="Ensacado"/>
    <s v="E002"/>
    <x v="1"/>
    <d v="1899-12-30T00:07:29"/>
    <d v="1899-12-30T00:11:31"/>
    <n v="13"/>
    <x v="5"/>
    <x v="1"/>
    <x v="1"/>
    <n v="1"/>
    <n v="0"/>
    <s v="KO"/>
    <s v="Ensacado"/>
    <x v="1"/>
    <n v="1"/>
    <s v="M. TENERIFE"/>
    <s v="A"/>
    <d v="1899-12-30T00:04:02"/>
    <d v="1899-12-30T00:04:02"/>
    <s v="OK"/>
    <m/>
    <m/>
    <d v="1899-12-30T00:00:00"/>
    <d v="1899-12-30T00:07:29"/>
    <n v="6"/>
    <n v="-2.8009259259300645E-3"/>
    <n v="7.4833333333343965"/>
    <n v="13"/>
    <s v="Si"/>
  </r>
  <r>
    <s v="CCTF"/>
    <s v="2025002652"/>
    <x v="0"/>
    <s v="ER1414BBD"/>
    <s v="E4704FLG"/>
    <d v="2025-02-28T00:00:00"/>
    <m/>
    <s v="3208"/>
    <x v="18"/>
    <s v="PA"/>
    <s v="PA"/>
    <m/>
    <d v="2025-02-28T00:00:00"/>
    <d v="1899-12-30T13:03:41"/>
    <d v="2025-02-28T00:00:00"/>
    <d v="1899-12-30T13:31:01"/>
    <d v="2025-02-28T00:00:00"/>
    <d v="1899-12-30T13:43:04"/>
    <x v="0"/>
    <s v="RFCPI"/>
    <s v="507103935"/>
    <s v="EXW"/>
    <d v="1899-12-30T00:39:23"/>
    <d v="1899-12-30T00:12:03"/>
    <d v="1899-12-30T00:27:20"/>
    <s v="Ensacado"/>
    <s v="E002"/>
    <x v="1"/>
    <d v="1899-12-30T00:39:23"/>
    <d v="1899-12-30T00:12:03"/>
    <n v="13"/>
    <x v="5"/>
    <x v="1"/>
    <x v="1"/>
    <n v="0"/>
    <n v="0"/>
    <s v="OK"/>
    <s v="Ensacado"/>
    <x v="1"/>
    <n v="0"/>
    <s v="M. TENERIFE"/>
    <s v="A"/>
    <d v="1899-12-30T00:27:20"/>
    <d v="1899-12-30T00:27:20"/>
    <s v="OK"/>
    <m/>
    <m/>
    <d v="1899-12-30T00:00:00"/>
    <d v="1899-12-30T00:39:23"/>
    <n v="6"/>
    <d v="1899-12-30T00:27:20"/>
    <n v="39.383333333323236"/>
    <n v="13"/>
    <s v="Si"/>
  </r>
  <r>
    <s v="CCTF"/>
    <s v="2025002656"/>
    <x v="0"/>
    <s v="E4049MKL"/>
    <m/>
    <d v="2025-02-28T00:00:00"/>
    <m/>
    <s v="2693"/>
    <x v="20"/>
    <s v="PA"/>
    <s v="PA"/>
    <m/>
    <d v="2025-02-28T00:00:00"/>
    <d v="1899-12-30T13:41:47"/>
    <d v="2025-02-28T00:00:00"/>
    <d v="1899-12-30T13:37:03"/>
    <d v="2025-02-28T00:00:00"/>
    <d v="1899-12-30T13:47:30"/>
    <x v="0"/>
    <s v="RFCPI"/>
    <s v="507103936"/>
    <s v="EXW"/>
    <d v="1899-12-30T00:15:11"/>
    <d v="1899-12-30T00:10:27"/>
    <d v="1899-12-30T00:04:44"/>
    <s v="Ensacado"/>
    <s v="E002"/>
    <x v="1"/>
    <d v="1899-12-30T00:05:43"/>
    <d v="1899-12-30T00:10:27"/>
    <n v="13"/>
    <x v="5"/>
    <x v="1"/>
    <x v="1"/>
    <n v="1"/>
    <n v="0"/>
    <s v="KO"/>
    <s v="Ensacado"/>
    <x v="1"/>
    <n v="1"/>
    <s v="M. TENERIFE"/>
    <s v="A"/>
    <d v="1899-12-30T00:04:44"/>
    <d v="1899-12-30T00:04:44"/>
    <s v="OK"/>
    <m/>
    <m/>
    <d v="1899-12-30T00:00:00"/>
    <d v="1899-12-30T00:05:43"/>
    <n v="6"/>
    <n v="-3.2870370370400304E-3"/>
    <n v="5.7166666666703847"/>
    <n v="13"/>
    <s v="Si"/>
  </r>
  <r>
    <s v="CCTF"/>
    <s v="2025002658"/>
    <x v="0"/>
    <s v="ER8173BDN"/>
    <s v="E5866LGS"/>
    <d v="2025-02-28T00:00:00"/>
    <m/>
    <s v="3208"/>
    <x v="18"/>
    <s v="PA"/>
    <s v="PA"/>
    <m/>
    <d v="2025-02-28T00:00:00"/>
    <d v="1899-12-30T14:11:27"/>
    <d v="2025-02-28T00:00:00"/>
    <d v="1899-12-30T14:09:14"/>
    <d v="2025-02-28T00:00:00"/>
    <d v="1899-12-30T14:21:43"/>
    <x v="0"/>
    <s v="RFCPI"/>
    <s v="507103937"/>
    <s v="FBO"/>
    <d v="1899-12-30T00:14:42"/>
    <d v="1899-12-30T00:12:29"/>
    <d v="1899-12-30T00:02:13"/>
    <s v="Ensacado"/>
    <s v="E002"/>
    <x v="2"/>
    <d v="1899-12-30T00:10:16"/>
    <d v="1899-12-30T00:12:29"/>
    <n v="14"/>
    <x v="5"/>
    <x v="1"/>
    <x v="1"/>
    <n v="0"/>
    <n v="0"/>
    <s v="OK"/>
    <s v="Ensacado"/>
    <x v="1"/>
    <n v="0"/>
    <s v="M. TENERIFE"/>
    <s v="A"/>
    <d v="1899-12-30T00:02:13"/>
    <d v="1899-12-30T00:02:13"/>
    <s v="OK"/>
    <m/>
    <m/>
    <d v="1899-12-30T00:00:00"/>
    <d v="1899-12-30T00:10:16"/>
    <n v="6"/>
    <n v="-1.5393518518499461E-3"/>
    <n v="10.266666666667259"/>
    <n v="14"/>
    <s v="Si"/>
  </r>
  <r>
    <s v="CCTF"/>
    <s v="2025002660"/>
    <x v="0"/>
    <s v="ER1318BBM"/>
    <s v="E0236DFW"/>
    <d v="2025-02-28T00:00:00"/>
    <m/>
    <s v="3126"/>
    <x v="17"/>
    <s v="S1D"/>
    <s v="S1D"/>
    <m/>
    <d v="2025-02-28T00:00:00"/>
    <d v="1899-12-30T15:09:51"/>
    <d v="2025-02-28T00:00:00"/>
    <d v="1899-12-30T15:05:01"/>
    <d v="2025-02-28T00:00:00"/>
    <d v="1899-12-30T15:25:52"/>
    <x v="0"/>
    <s v="RFCPI"/>
    <s v="507103938"/>
    <s v="EXW"/>
    <d v="1899-12-30T00:25:41"/>
    <d v="1899-12-30T00:20:51"/>
    <d v="1899-12-30T00:04:50"/>
    <s v="Granel"/>
    <s v="E001"/>
    <x v="1"/>
    <d v="1899-12-30T00:16:01"/>
    <d v="1899-12-30T00:20:51"/>
    <n v="15"/>
    <x v="5"/>
    <x v="1"/>
    <x v="2"/>
    <n v="0"/>
    <n v="0"/>
    <s v="OK"/>
    <s v="Granel"/>
    <x v="1"/>
    <n v="0"/>
    <s v="M. TENERIFE"/>
    <s v="A"/>
    <d v="1899-12-30T00:04:50"/>
    <d v="1899-12-30T00:04:50"/>
    <s v="OK"/>
    <m/>
    <m/>
    <d v="1899-12-30T00:00:00"/>
    <d v="1899-12-30T00:16:01"/>
    <n v="6"/>
    <n v="-3.3564814814799337E-3"/>
    <n v="16.016666666659205"/>
    <n v="15"/>
    <s v="Si"/>
  </r>
  <r>
    <s v="CCTF"/>
    <s v="2025002673"/>
    <x v="0"/>
    <s v="ER8173BDN"/>
    <s v="E1897LJW"/>
    <d v="2025-03-03T00:00:00"/>
    <m/>
    <s v="3208"/>
    <x v="18"/>
    <s v="PA"/>
    <s v="PA"/>
    <m/>
    <d v="2025-03-03T00:00:00"/>
    <d v="1899-12-30T06:07:02"/>
    <d v="2025-03-03T00:00:00"/>
    <d v="1899-12-30T06:06:07"/>
    <d v="2025-03-03T00:00:00"/>
    <d v="1899-12-30T06:25:01"/>
    <x v="0"/>
    <s v="RFCPI"/>
    <s v="507103944"/>
    <s v="FBO"/>
    <d v="1899-12-30T00:19:49"/>
    <d v="1899-12-30T00:18:54"/>
    <d v="1899-12-30T00:00:55"/>
    <s v="Ensacado"/>
    <s v="E002"/>
    <x v="2"/>
    <d v="1899-12-30T00:17:59"/>
    <d v="1899-12-30T00:18:54"/>
    <n v="6"/>
    <x v="6"/>
    <x v="2"/>
    <x v="1"/>
    <n v="0"/>
    <n v="0"/>
    <s v="OK"/>
    <s v="Ensacado"/>
    <x v="2"/>
    <n v="0"/>
    <s v="M. TENERIFE"/>
    <s v="A"/>
    <d v="1899-12-30T00:00:55"/>
    <d v="1899-12-30T00:00:55"/>
    <s v="OK"/>
    <m/>
    <m/>
    <d v="1899-12-30T00:00:00"/>
    <d v="1899-12-30T00:17:59"/>
    <n v="2"/>
    <n v="-6.3657407407002875E-4"/>
    <n v="17.983333333339154"/>
    <n v="6"/>
    <s v="Si"/>
  </r>
  <r>
    <s v="CCTF"/>
    <s v="2025002678"/>
    <x v="0"/>
    <s v="ER1414BBD"/>
    <s v="E3092FNZ"/>
    <d v="2025-03-03T00:00:00"/>
    <m/>
    <s v="2693"/>
    <x v="20"/>
    <s v="PA"/>
    <s v="PA"/>
    <m/>
    <d v="2025-03-03T00:00:00"/>
    <d v="1899-12-30T06:35:06"/>
    <d v="2025-03-03T00:00:00"/>
    <d v="1899-12-30T06:30:32"/>
    <d v="2025-03-03T00:00:00"/>
    <d v="1899-12-30T06:52:01"/>
    <x v="0"/>
    <s v="RFCPI"/>
    <s v="507103945"/>
    <s v="EXW"/>
    <d v="1899-12-30T00:26:03"/>
    <d v="1899-12-30T00:21:29"/>
    <d v="1899-12-30T00:04:34"/>
    <s v="Ensacado"/>
    <s v="E002"/>
    <x v="1"/>
    <d v="1899-12-30T00:16:55"/>
    <d v="1899-12-30T00:21:29"/>
    <n v="6"/>
    <x v="6"/>
    <x v="2"/>
    <x v="1"/>
    <n v="0"/>
    <n v="0"/>
    <s v="OK"/>
    <s v="Ensacado"/>
    <x v="2"/>
    <n v="0"/>
    <s v="M. TENERIFE"/>
    <s v="A"/>
    <d v="1899-12-30T00:04:34"/>
    <d v="1899-12-30T00:04:34"/>
    <s v="OK"/>
    <m/>
    <m/>
    <d v="1899-12-30T00:00:00"/>
    <d v="1899-12-30T00:16:55"/>
    <n v="2"/>
    <n v="-3.1712962962999747E-3"/>
    <n v="16.916666666673652"/>
    <n v="6"/>
    <s v="Si"/>
  </r>
  <r>
    <s v="CCTF"/>
    <s v="2025002679"/>
    <x v="0"/>
    <s v="ER6670BBL"/>
    <s v="E8727HJH"/>
    <d v="2025-03-03T00:00:00"/>
    <m/>
    <s v="3126"/>
    <x v="17"/>
    <s v="S1D"/>
    <s v="S1D"/>
    <m/>
    <d v="2025-03-03T00:00:00"/>
    <d v="1899-12-30T06:49:03"/>
    <d v="2025-03-03T00:00:00"/>
    <d v="1899-12-30T06:44:39"/>
    <d v="2025-03-03T00:00:00"/>
    <d v="1899-12-30T07:13:11"/>
    <x v="0"/>
    <s v="RFCPI"/>
    <s v="507103946"/>
    <s v="FBO"/>
    <d v="1899-12-30T00:32:56"/>
    <d v="1899-12-30T00:28:32"/>
    <d v="1899-12-30T00:04:24"/>
    <s v="Granel"/>
    <s v="E001"/>
    <x v="2"/>
    <d v="1899-12-30T00:24:08"/>
    <d v="1899-12-30T00:28:32"/>
    <n v="6"/>
    <x v="6"/>
    <x v="2"/>
    <x v="2"/>
    <n v="0"/>
    <n v="0"/>
    <s v="OK"/>
    <s v="Granel"/>
    <x v="2"/>
    <n v="0"/>
    <s v="M. TENERIFE"/>
    <s v="A"/>
    <d v="1899-12-30T00:04:24"/>
    <d v="1899-12-30T00:04:24"/>
    <s v="OK"/>
    <m/>
    <m/>
    <d v="1899-12-30T00:00:00"/>
    <d v="1899-12-30T00:24:08"/>
    <n v="2"/>
    <n v="-3.0555555555599745E-3"/>
    <n v="24.133333333334441"/>
    <n v="7"/>
    <s v="Si"/>
  </r>
  <r>
    <s v="CCTF"/>
    <s v="2025002681"/>
    <x v="0"/>
    <s v="ER5521BBL"/>
    <s v="E5336KFP"/>
    <d v="2025-03-03T00:00:00"/>
    <m/>
    <s v="2693"/>
    <x v="20"/>
    <s v="PA"/>
    <s v="PA"/>
    <m/>
    <d v="2025-03-03T00:00:00"/>
    <d v="1899-12-30T07:34:38"/>
    <d v="2025-03-03T00:00:00"/>
    <d v="1899-12-30T13:39:00"/>
    <d v="2025-03-03T00:00:00"/>
    <d v="1899-12-30T08:03:05"/>
    <x v="77"/>
    <s v="E_EGARCIA"/>
    <s v="507103948"/>
    <s v="EXW"/>
    <d v="1899-12-30T11:40:17"/>
    <d v="1899-12-30T05:35:55"/>
    <d v="1899-12-30T06:04:22"/>
    <s v="Ensacado"/>
    <s v="E002"/>
    <x v="1"/>
    <d v="1899-12-30T00:28:27"/>
    <n v="-0.23327546296295998"/>
    <n v="7"/>
    <x v="6"/>
    <x v="2"/>
    <x v="1"/>
    <n v="0"/>
    <n v="0"/>
    <s v="OK"/>
    <s v="Ensacado"/>
    <x v="2"/>
    <n v="0"/>
    <s v="M. TENERIFE"/>
    <s v="A"/>
    <d v="1899-12-30T06:04:22"/>
    <d v="1899-12-30T05:06:22"/>
    <s v="KO"/>
    <m/>
    <m/>
    <d v="1899-12-30T00:00:00"/>
    <d v="1899-12-30T00:28:27"/>
    <n v="2"/>
    <d v="1899-12-30T06:04:22"/>
    <n v="28.450000000007964"/>
    <n v="8"/>
    <s v="Si"/>
  </r>
  <r>
    <s v="CCTF"/>
    <s v="2025002680"/>
    <x v="0"/>
    <s v="ER8437BBF"/>
    <s v="E8087HNJ"/>
    <d v="2025-03-03T00:00:00"/>
    <m/>
    <s v="2693"/>
    <x v="20"/>
    <s v="PA"/>
    <s v="PA"/>
    <m/>
    <d v="2025-03-03T00:00:00"/>
    <d v="1899-12-30T07:08:59"/>
    <d v="2025-03-03T00:00:00"/>
    <d v="1899-12-30T08:55:15"/>
    <d v="2025-03-03T00:00:00"/>
    <d v="1899-12-30T09:01:48"/>
    <x v="78"/>
    <s v="E_EGARCIA"/>
    <s v="507103949"/>
    <s v="FBO"/>
    <d v="1899-12-30T01:52:49"/>
    <d v="1899-12-30T00:06:33"/>
    <d v="1899-12-30T01:46:16"/>
    <s v="Ensacado"/>
    <s v="E002"/>
    <x v="2"/>
    <d v="1899-12-30T01:52:49"/>
    <d v="1899-12-30T00:06:33"/>
    <n v="7"/>
    <x v="6"/>
    <x v="2"/>
    <x v="1"/>
    <n v="0"/>
    <n v="0"/>
    <s v="OK"/>
    <s v="Ensacado"/>
    <x v="2"/>
    <n v="0"/>
    <s v="M. TENERIFE"/>
    <s v="C"/>
    <d v="1899-12-30T01:46:16"/>
    <d v="1899-12-30T00:48:16"/>
    <s v="OK"/>
    <m/>
    <m/>
    <d v="1899-12-30T00:00:00"/>
    <d v="1899-12-30T01:52:49"/>
    <n v="2"/>
    <d v="1899-12-30T01:46:16"/>
    <n v="112.81666666667033"/>
    <n v="9"/>
    <s v="No"/>
  </r>
  <r>
    <s v="CCTF"/>
    <s v="2025002688"/>
    <x v="0"/>
    <s v="ETF02294R"/>
    <s v="E0184KJL"/>
    <d v="2025-03-03T00:00:00"/>
    <m/>
    <s v="3208"/>
    <x v="18"/>
    <s v="PA"/>
    <s v="PA"/>
    <m/>
    <d v="2025-03-03T00:00:00"/>
    <d v="1899-12-30T09:01:15"/>
    <d v="2025-03-03T00:00:00"/>
    <d v="1899-12-30T08:56:27"/>
    <d v="2025-03-03T00:00:00"/>
    <d v="1899-12-30T09:02:13"/>
    <x v="79"/>
    <s v="E_EGARCIA"/>
    <s v="507103950"/>
    <s v="FBO"/>
    <d v="1899-12-30T00:10:34"/>
    <d v="1899-12-30T00:05:46"/>
    <d v="1899-12-30T00:04:48"/>
    <s v="Ensacado"/>
    <s v="E002"/>
    <x v="2"/>
    <d v="1899-12-30T00:00:58"/>
    <d v="1899-12-30T00:05:46"/>
    <n v="9"/>
    <x v="6"/>
    <x v="2"/>
    <x v="1"/>
    <n v="1"/>
    <n v="0"/>
    <s v="KO"/>
    <s v="Ensacado"/>
    <x v="2"/>
    <n v="1"/>
    <s v="M. TENERIFE"/>
    <s v="A"/>
    <d v="1899-12-30T00:04:48"/>
    <d v="1899-12-30T00:04:48"/>
    <s v="KO"/>
    <m/>
    <m/>
    <d v="1899-12-30T00:00:00"/>
    <d v="1899-12-30T00:00:58"/>
    <n v="2"/>
    <n v="-3.3333333333400161E-3"/>
    <n v="0.96666666665757184"/>
    <n v="9"/>
    <s v="Si"/>
  </r>
  <r>
    <s v="CCTF"/>
    <s v="2025002690"/>
    <x v="0"/>
    <s v="ER8437BBF"/>
    <s v="E8087HNJ"/>
    <d v="2025-03-03T00:00:00"/>
    <m/>
    <s v="3208"/>
    <x v="18"/>
    <s v="PA"/>
    <s v="PA"/>
    <m/>
    <d v="2025-03-03T00:00:00"/>
    <d v="1899-12-30T09:03:29"/>
    <d v="2025-03-03T00:00:00"/>
    <d v="1899-12-30T08:59:12"/>
    <d v="2025-03-03T00:00:00"/>
    <d v="1899-12-30T09:05:00"/>
    <x v="80"/>
    <s v="E_EGARCIA"/>
    <s v="507103951"/>
    <s v="FBO"/>
    <d v="1899-12-30T00:10:05"/>
    <d v="1899-12-30T00:05:48"/>
    <d v="1899-12-30T00:04:17"/>
    <s v="Ensacado"/>
    <s v="E002"/>
    <x v="2"/>
    <d v="1899-12-30T00:01:31"/>
    <d v="1899-12-30T00:05:48"/>
    <n v="9"/>
    <x v="6"/>
    <x v="2"/>
    <x v="1"/>
    <n v="1"/>
    <n v="0"/>
    <s v="KO"/>
    <s v="Ensacado"/>
    <x v="2"/>
    <n v="1"/>
    <s v="M. TENERIFE"/>
    <s v="A"/>
    <d v="1899-12-30T00:04:17"/>
    <d v="1899-12-30T00:04:17"/>
    <s v="KO"/>
    <m/>
    <m/>
    <d v="1899-12-30T00:00:00"/>
    <d v="1899-12-30T00:01:31"/>
    <n v="2"/>
    <n v="-2.9745370370399815E-3"/>
    <n v="1.5166666666655715"/>
    <n v="9"/>
    <s v="Si"/>
  </r>
  <r>
    <s v="CCTF"/>
    <s v="2025002691"/>
    <x v="0"/>
    <s v="ETF02294R"/>
    <s v="E0184KJL"/>
    <d v="2025-03-03T00:00:00"/>
    <m/>
    <s v="3208"/>
    <x v="18"/>
    <s v="PA"/>
    <s v="PA"/>
    <m/>
    <d v="2025-03-03T00:00:00"/>
    <d v="1899-12-30T09:03:49"/>
    <d v="2025-03-03T00:00:00"/>
    <d v="1899-12-30T08:59:37"/>
    <d v="2025-03-03T00:00:00"/>
    <d v="1899-12-30T09:05:29"/>
    <x v="81"/>
    <s v="E_EGARCIA"/>
    <s v="507103952"/>
    <s v="FBO"/>
    <d v="1899-12-30T00:10:04"/>
    <d v="1899-12-30T00:05:52"/>
    <d v="1899-12-30T00:04:12"/>
    <s v="Ensacado"/>
    <s v="E002"/>
    <x v="2"/>
    <d v="1899-12-30T00:01:40"/>
    <d v="1899-12-30T00:05:52"/>
    <n v="9"/>
    <x v="6"/>
    <x v="2"/>
    <x v="1"/>
    <n v="1"/>
    <n v="0"/>
    <s v="KO"/>
    <s v="Ensacado"/>
    <x v="2"/>
    <n v="1"/>
    <s v="M. TENERIFE"/>
    <s v="A"/>
    <d v="1899-12-30T00:04:12"/>
    <d v="1899-12-30T00:04:12"/>
    <s v="KO"/>
    <m/>
    <m/>
    <d v="1899-12-30T00:00:00"/>
    <d v="1899-12-30T00:01:40"/>
    <n v="2"/>
    <n v="-2.9166666666600172E-3"/>
    <n v="1.6666666666703911"/>
    <n v="9"/>
    <s v="Si"/>
  </r>
  <r>
    <s v="CCTF"/>
    <s v="2025002687"/>
    <x v="0"/>
    <s v="E6823MLJ"/>
    <m/>
    <d v="2025-03-03T00:00:00"/>
    <m/>
    <s v="3208"/>
    <x v="18"/>
    <s v="PA"/>
    <m/>
    <m/>
    <d v="2025-03-03T00:00:00"/>
    <d v="1899-12-30T08:55:17"/>
    <d v="2025-03-03T00:00:00"/>
    <d v="1899-12-30T11:49:01"/>
    <d v="2025-03-03T00:00:00"/>
    <d v="1899-12-30T09:15:40"/>
    <x v="82"/>
    <s v="E_EGARCIA"/>
    <s v="507103953"/>
    <s v="EXW"/>
    <d v="1899-12-30T05:27:05"/>
    <d v="1899-12-30T02:33:21"/>
    <d v="1899-12-30T02:53:44"/>
    <s v="Ensacado"/>
    <s v="E002"/>
    <x v="1"/>
    <d v="1899-12-30T00:20:23"/>
    <n v="-0.10649305555555999"/>
    <n v="8"/>
    <x v="6"/>
    <x v="2"/>
    <x v="1"/>
    <n v="0"/>
    <n v="0"/>
    <s v="OK"/>
    <s v="Ensacado"/>
    <x v="2"/>
    <n v="0"/>
    <s v="M. TENERIFE"/>
    <s v="A"/>
    <d v="1899-12-30T02:53:44"/>
    <d v="1899-12-30T01:55:44"/>
    <s v="KO"/>
    <m/>
    <m/>
    <d v="1899-12-30T00:00:00"/>
    <d v="1899-12-30T00:20:23"/>
    <n v="2"/>
    <d v="1899-12-30T02:53:44"/>
    <n v="20.383333333329617"/>
    <n v="9"/>
    <s v="Si"/>
  </r>
  <r>
    <s v="CCTF"/>
    <s v="2025002693"/>
    <x v="0"/>
    <s v="ER8173BDN"/>
    <s v="E1897LJW"/>
    <d v="2025-03-03T00:00:00"/>
    <m/>
    <s v="2693"/>
    <x v="20"/>
    <s v="PA"/>
    <s v="PA"/>
    <m/>
    <d v="2025-03-03T00:00:00"/>
    <d v="1899-12-30T09:19:33"/>
    <d v="2025-03-03T00:00:00"/>
    <d v="1899-12-30T09:14:52"/>
    <d v="2025-03-03T00:00:00"/>
    <d v="1899-12-30T09:23:47"/>
    <x v="0"/>
    <s v="RFCPI"/>
    <s v="507103955"/>
    <s v="FBO"/>
    <d v="1899-12-30T00:13:36"/>
    <d v="1899-12-30T00:08:55"/>
    <d v="1899-12-30T00:04:41"/>
    <s v="Ensacado"/>
    <s v="E002"/>
    <x v="2"/>
    <d v="1899-12-30T00:04:14"/>
    <d v="1899-12-30T00:08:55"/>
    <n v="9"/>
    <x v="6"/>
    <x v="2"/>
    <x v="1"/>
    <n v="1"/>
    <n v="0"/>
    <s v="KO"/>
    <s v="Ensacado"/>
    <x v="2"/>
    <n v="1"/>
    <s v="M. TENERIFE"/>
    <s v="A"/>
    <d v="1899-12-30T00:04:41"/>
    <d v="1899-12-30T00:04:41"/>
    <s v="KO"/>
    <m/>
    <m/>
    <d v="1899-12-30T00:00:00"/>
    <d v="1899-12-30T00:04:14"/>
    <n v="2"/>
    <n v="-3.2523148148200232E-3"/>
    <n v="4.2333333333263745"/>
    <n v="9"/>
    <s v="Si"/>
  </r>
  <r>
    <s v="CCTF"/>
    <s v="2025002695"/>
    <x v="0"/>
    <s v="E3345BMX"/>
    <m/>
    <d v="2025-03-03T00:00:00"/>
    <m/>
    <s v="3208"/>
    <x v="18"/>
    <s v="PA"/>
    <m/>
    <m/>
    <d v="2025-03-03T00:00:00"/>
    <d v="1899-12-30T10:10:08"/>
    <d v="2025-03-03T00:00:00"/>
    <d v="1899-12-30T10:05:25"/>
    <d v="2025-03-03T00:00:00"/>
    <d v="1899-12-30T10:14:36"/>
    <x v="83"/>
    <s v="E_EGARCIA"/>
    <s v="507103956"/>
    <s v="FBO"/>
    <d v="1899-12-30T00:13:54"/>
    <d v="1899-12-30T00:09:11"/>
    <d v="1899-12-30T00:04:43"/>
    <s v="Ensacado"/>
    <s v="E002"/>
    <x v="1"/>
    <d v="1899-12-30T00:04:28"/>
    <d v="1899-12-30T00:09:11"/>
    <n v="10"/>
    <x v="6"/>
    <x v="2"/>
    <x v="1"/>
    <n v="1"/>
    <n v="0"/>
    <s v="KO"/>
    <s v="Ensacado"/>
    <x v="2"/>
    <n v="1"/>
    <s v="M. TENERIFE"/>
    <s v="A"/>
    <d v="1899-12-30T00:04:43"/>
    <d v="1899-12-30T00:04:43"/>
    <s v="KO"/>
    <m/>
    <m/>
    <d v="1899-12-30T00:00:00"/>
    <d v="1899-12-30T00:04:28"/>
    <n v="2"/>
    <n v="-3.2754629629599963E-3"/>
    <n v="4.4666666666784227"/>
    <n v="10"/>
    <s v="Si"/>
  </r>
  <r>
    <s v="CCTF"/>
    <s v="2025002697"/>
    <x v="0"/>
    <s v="ER2364BCS"/>
    <s v="E0206FKT"/>
    <d v="2025-03-03T00:00:00"/>
    <m/>
    <s v="3208"/>
    <x v="18"/>
    <s v="PA"/>
    <s v="PA"/>
    <m/>
    <d v="2025-03-03T00:00:00"/>
    <d v="1899-12-30T10:50:54"/>
    <d v="2025-03-03T00:00:00"/>
    <d v="1899-12-30T10:45:59"/>
    <d v="2025-03-03T00:00:00"/>
    <d v="1899-12-30T11:09:10"/>
    <x v="0"/>
    <s v="RFCPI"/>
    <s v="507103957"/>
    <s v="FBO"/>
    <d v="1899-12-30T00:28:06"/>
    <d v="1899-12-30T00:23:11"/>
    <d v="1899-12-30T00:04:55"/>
    <s v="Ensacado"/>
    <s v="E002"/>
    <x v="1"/>
    <d v="1899-12-30T00:18:16"/>
    <d v="1899-12-30T00:23:11"/>
    <n v="10"/>
    <x v="6"/>
    <x v="2"/>
    <x v="1"/>
    <n v="0"/>
    <n v="0"/>
    <s v="OK"/>
    <s v="Ensacado"/>
    <x v="2"/>
    <n v="0"/>
    <s v="M. TENERIFE"/>
    <s v="A"/>
    <d v="1899-12-30T00:04:55"/>
    <d v="1899-12-30T00:04:55"/>
    <s v="OK"/>
    <m/>
    <m/>
    <d v="1899-12-30T00:00:00"/>
    <d v="1899-12-30T00:18:16"/>
    <n v="2"/>
    <n v="-3.4143518518500171E-3"/>
    <n v="18.266666666659237"/>
    <n v="11"/>
    <s v="Si"/>
  </r>
  <r>
    <s v="CCTF"/>
    <s v="2025002699"/>
    <x v="0"/>
    <s v="E6431CMJ"/>
    <m/>
    <d v="2025-03-03T00:00:00"/>
    <m/>
    <s v="2693"/>
    <x v="20"/>
    <s v="PA"/>
    <s v="PA"/>
    <m/>
    <d v="2025-03-03T00:00:00"/>
    <d v="1899-12-30T11:17:17"/>
    <d v="2025-03-03T00:00:00"/>
    <d v="1899-12-30T11:12:29"/>
    <d v="2025-03-03T00:00:00"/>
    <d v="1899-12-30T11:27:14"/>
    <x v="0"/>
    <s v="RFCPI"/>
    <s v="507103958"/>
    <s v="EXW"/>
    <d v="1899-12-30T00:19:33"/>
    <d v="1899-12-30T00:14:45"/>
    <d v="1899-12-30T00:04:48"/>
    <s v="Ensacado"/>
    <s v="E002"/>
    <x v="1"/>
    <d v="1899-12-30T00:09:57"/>
    <d v="1899-12-30T00:14:45"/>
    <n v="11"/>
    <x v="6"/>
    <x v="2"/>
    <x v="1"/>
    <n v="1"/>
    <n v="0"/>
    <s v="KO"/>
    <s v="Ensacado"/>
    <x v="2"/>
    <n v="1"/>
    <s v="M. TENERIFE"/>
    <s v="A"/>
    <d v="1899-12-30T00:04:48"/>
    <d v="1899-12-30T00:04:48"/>
    <s v="OK"/>
    <m/>
    <m/>
    <d v="1899-12-30T00:00:00"/>
    <d v="1899-12-30T00:09:57"/>
    <n v="2"/>
    <n v="-3.3333333333399606E-3"/>
    <n v="9.9499999999968392"/>
    <n v="11"/>
    <s v="Si"/>
  </r>
  <r>
    <s v="CCTF"/>
    <s v="2025002701"/>
    <x v="0"/>
    <s v="ETF0391BG"/>
    <m/>
    <d v="2025-03-03T00:00:00"/>
    <m/>
    <s v="3208"/>
    <x v="18"/>
    <s v="PA"/>
    <m/>
    <m/>
    <d v="2025-03-03T00:00:00"/>
    <d v="1899-12-30T11:57:03"/>
    <d v="2025-03-03T00:00:00"/>
    <d v="1899-12-30T11:56:54"/>
    <d v="2025-03-03T00:00:00"/>
    <d v="1899-12-30T11:58:40"/>
    <x v="78"/>
    <s v="E_EGARCIA"/>
    <s v="507103959"/>
    <s v="EXW"/>
    <d v="1899-12-30T00:01:55"/>
    <d v="1899-12-30T00:01:46"/>
    <d v="1899-12-30T00:00:09"/>
    <s v="Ensacado"/>
    <s v="E002"/>
    <x v="1"/>
    <d v="1899-12-30T00:01:37"/>
    <d v="1899-12-30T00:01:46"/>
    <n v="11"/>
    <x v="6"/>
    <x v="2"/>
    <x v="1"/>
    <n v="1"/>
    <n v="0"/>
    <s v="KO"/>
    <s v="Ensacado"/>
    <x v="2"/>
    <n v="1"/>
    <s v="M. TENERIFE"/>
    <s v="A"/>
    <d v="1899-12-30T00:00:09"/>
    <d v="1899-12-30T00:00:09"/>
    <s v="OK"/>
    <m/>
    <m/>
    <d v="1899-12-30T00:00:00"/>
    <d v="1899-12-30T00:01:37"/>
    <n v="2"/>
    <n v="-1.0416666667001362E-4"/>
    <n v="1.6166666666591922"/>
    <n v="11"/>
    <s v="Si"/>
  </r>
  <r>
    <s v="CCTF"/>
    <s v="2025002702"/>
    <x v="0"/>
    <s v="ER8173BDN"/>
    <s v="E1897LJW"/>
    <d v="2025-03-03T00:00:00"/>
    <m/>
    <s v="2693"/>
    <x v="20"/>
    <s v="PA"/>
    <s v="PA"/>
    <m/>
    <d v="2025-03-03T00:00:00"/>
    <d v="1899-12-30T12:00:25"/>
    <d v="2025-03-03T00:00:00"/>
    <d v="1899-12-30T11:56:05"/>
    <d v="2025-03-03T00:00:00"/>
    <d v="1899-12-30T12:21:03"/>
    <x v="0"/>
    <s v="RFCPI"/>
    <s v="507103960"/>
    <s v="FBO"/>
    <d v="1899-12-30T00:29:18"/>
    <d v="1899-12-30T00:24:58"/>
    <d v="1899-12-30T00:04:20"/>
    <s v="Ensacado"/>
    <s v="E002"/>
    <x v="2"/>
    <d v="1899-12-30T00:20:38"/>
    <d v="1899-12-30T00:24:58"/>
    <n v="12"/>
    <x v="6"/>
    <x v="2"/>
    <x v="1"/>
    <n v="0"/>
    <n v="0"/>
    <s v="OK"/>
    <s v="Ensacado"/>
    <x v="2"/>
    <n v="0"/>
    <s v="M. TENERIFE"/>
    <s v="A"/>
    <d v="1899-12-30T00:04:20"/>
    <d v="1899-12-30T00:04:20"/>
    <s v="OK"/>
    <m/>
    <m/>
    <d v="1899-12-30T00:00:00"/>
    <d v="1899-12-30T00:20:38"/>
    <n v="2"/>
    <n v="-3.0092592592599887E-3"/>
    <n v="20.633333333342367"/>
    <n v="12"/>
    <s v="Si"/>
  </r>
  <r>
    <s v="CCTF"/>
    <s v="2025002703"/>
    <x v="0"/>
    <s v="ER5521BBL"/>
    <s v="E5336KFP"/>
    <d v="2025-03-03T00:00:00"/>
    <m/>
    <s v="3208"/>
    <x v="18"/>
    <s v="PA"/>
    <m/>
    <m/>
    <d v="2025-03-03T00:00:00"/>
    <d v="1899-12-30T12:47:20"/>
    <d v="2025-03-03T00:00:00"/>
    <d v="1899-12-30T12:39:00"/>
    <d v="2025-03-03T00:00:00"/>
    <d v="1899-12-30T13:09:26"/>
    <x v="77"/>
    <s v="E_EGARCIA"/>
    <s v="507103961"/>
    <s v="EXW"/>
    <d v="1899-12-30T00:38:46"/>
    <d v="1899-12-30T00:30:26"/>
    <d v="1899-12-30T00:08:20"/>
    <s v="Ensacado"/>
    <s v="E002"/>
    <x v="1"/>
    <d v="1899-12-30T00:22:06"/>
    <d v="1899-12-30T00:30:26"/>
    <n v="12"/>
    <x v="6"/>
    <x v="2"/>
    <x v="1"/>
    <n v="0"/>
    <n v="0"/>
    <s v="OK"/>
    <s v="Ensacado"/>
    <x v="2"/>
    <n v="0"/>
    <s v="M. TENERIFE"/>
    <s v="A"/>
    <d v="1899-12-30T00:08:20"/>
    <d v="1899-12-30T00:08:20"/>
    <s v="OK"/>
    <m/>
    <m/>
    <d v="1899-12-30T00:00:00"/>
    <d v="1899-12-30T00:22:06"/>
    <n v="2"/>
    <n v="-5.7870370370399771E-3"/>
    <n v="22.09999999999674"/>
    <n v="13"/>
    <s v="Si"/>
  </r>
  <r>
    <s v="CCTF"/>
    <s v="2025002704"/>
    <x v="0"/>
    <s v="E7691BTV"/>
    <m/>
    <d v="2025-03-03T00:00:00"/>
    <m/>
    <s v="2693"/>
    <x v="20"/>
    <s v="PA"/>
    <s v="PA"/>
    <m/>
    <d v="2025-03-03T00:00:00"/>
    <d v="1899-12-30T14:11:06"/>
    <d v="2025-03-03T00:00:00"/>
    <d v="1899-12-30T14:07:03"/>
    <d v="2025-03-03T00:00:00"/>
    <d v="1899-12-30T14:12:52"/>
    <x v="0"/>
    <s v="RFCPI"/>
    <s v="507103962"/>
    <s v="EXW"/>
    <d v="1899-12-30T00:09:52"/>
    <d v="1899-12-30T00:05:49"/>
    <d v="1899-12-30T00:04:03"/>
    <s v="Ensacado"/>
    <s v="E002"/>
    <x v="1"/>
    <d v="1899-12-30T00:01:46"/>
    <d v="1899-12-30T00:05:49"/>
    <n v="14"/>
    <x v="6"/>
    <x v="2"/>
    <x v="1"/>
    <n v="1"/>
    <n v="0"/>
    <s v="KO"/>
    <s v="Ensacado"/>
    <x v="2"/>
    <n v="1"/>
    <s v="M. TENERIFE"/>
    <s v="A"/>
    <d v="1899-12-30T00:04:03"/>
    <d v="1899-12-30T00:04:03"/>
    <s v="KO"/>
    <m/>
    <m/>
    <d v="1899-12-30T00:00:00"/>
    <d v="1899-12-30T00:01:46"/>
    <n v="2"/>
    <n v="-2.8124999999999956E-3"/>
    <n v="1.7666666666640118"/>
    <n v="14"/>
    <s v="Si"/>
  </r>
  <r>
    <s v="CCTF"/>
    <s v="2025002706"/>
    <x v="0"/>
    <s v="ER0927BBC"/>
    <s v="E3925FLG"/>
    <d v="2025-03-03T00:00:00"/>
    <m/>
    <s v="2693"/>
    <x v="20"/>
    <s v="PA"/>
    <s v="PA"/>
    <m/>
    <d v="2025-03-03T00:00:00"/>
    <d v="1899-12-30T17:59:54"/>
    <d v="2025-03-03T00:00:00"/>
    <d v="1899-12-30T17:56:48"/>
    <d v="2025-03-03T00:00:00"/>
    <d v="1899-12-30T18:25:21"/>
    <x v="0"/>
    <s v="RFCPI"/>
    <s v="507103963"/>
    <s v="EXW"/>
    <d v="1899-12-30T00:31:39"/>
    <d v="1899-12-30T00:28:33"/>
    <d v="1899-12-30T00:03:06"/>
    <s v="Ensacado"/>
    <s v="E002"/>
    <x v="1"/>
    <d v="1899-12-30T00:25:27"/>
    <d v="1899-12-30T00:28:33"/>
    <n v="17"/>
    <x v="6"/>
    <x v="2"/>
    <x v="1"/>
    <n v="0"/>
    <n v="0"/>
    <s v="OK"/>
    <s v="Ensacado"/>
    <x v="2"/>
    <n v="0"/>
    <s v="M. TENERIFE"/>
    <s v="A"/>
    <d v="1899-12-30T00:03:06"/>
    <d v="1899-12-30T00:03:06"/>
    <s v="OK"/>
    <m/>
    <m/>
    <d v="1899-12-30T00:00:00"/>
    <d v="1899-12-30T00:25:27"/>
    <n v="2"/>
    <n v="-2.1527777777800017E-3"/>
    <n v="25.449999999998383"/>
    <n v="18"/>
    <s v="Si"/>
  </r>
  <r>
    <s v="CCTF"/>
    <s v="2025002707"/>
    <x v="0"/>
    <s v="ER4877BCG"/>
    <s v="E3092FNZ"/>
    <d v="2025-03-03T00:00:00"/>
    <m/>
    <s v="3208"/>
    <x v="18"/>
    <s v="PA"/>
    <s v="PA"/>
    <m/>
    <d v="2025-03-03T00:00:00"/>
    <d v="1899-12-30T19:08:13"/>
    <d v="2025-03-03T00:00:00"/>
    <d v="1899-12-30T19:03:51"/>
    <d v="2025-03-03T00:00:00"/>
    <d v="1899-12-30T19:09:35"/>
    <x v="0"/>
    <s v="RFCPI"/>
    <s v="507103964"/>
    <s v="EXW"/>
    <d v="1899-12-30T00:10:06"/>
    <d v="1899-12-30T00:05:44"/>
    <d v="1899-12-30T00:04:22"/>
    <s v="Ensacado"/>
    <s v="E002"/>
    <x v="1"/>
    <d v="1899-12-30T00:01:22"/>
    <d v="1899-12-30T00:05:44"/>
    <n v="19"/>
    <x v="6"/>
    <x v="2"/>
    <x v="1"/>
    <n v="1"/>
    <n v="0"/>
    <s v="KO"/>
    <s v="Ensacado"/>
    <x v="2"/>
    <n v="1"/>
    <s v="M. TENERIFE"/>
    <s v="A"/>
    <d v="1899-12-30T00:04:22"/>
    <d v="1899-12-30T00:04:22"/>
    <s v="KO"/>
    <m/>
    <m/>
    <d v="1899-12-30T00:00:00"/>
    <d v="1899-12-30T00:01:22"/>
    <n v="2"/>
    <n v="-3.0324074074099538E-3"/>
    <n v="1.3666666666607519"/>
    <n v="19"/>
    <s v="Si"/>
  </r>
  <r>
    <s v="CCTF"/>
    <s v="2025002708"/>
    <x v="0"/>
    <s v="ER0927BBC"/>
    <s v="E3925FLG"/>
    <d v="2025-03-03T00:00:00"/>
    <m/>
    <s v="2693"/>
    <x v="20"/>
    <s v="PA"/>
    <s v="PA"/>
    <m/>
    <d v="2025-03-03T00:00:00"/>
    <d v="1899-12-30T19:13:35"/>
    <d v="2025-03-03T00:00:00"/>
    <d v="1899-12-30T19:09:25"/>
    <d v="2025-03-03T00:00:00"/>
    <d v="1899-12-30T19:33:12"/>
    <x v="0"/>
    <s v="RFCPI"/>
    <s v="507103965"/>
    <s v="EXW"/>
    <d v="1899-12-30T00:27:57"/>
    <d v="1899-12-30T00:23:47"/>
    <d v="1899-12-30T00:04:10"/>
    <s v="Ensacado"/>
    <s v="E002"/>
    <x v="1"/>
    <d v="1899-12-30T00:19:37"/>
    <d v="1899-12-30T00:23:47"/>
    <n v="19"/>
    <x v="6"/>
    <x v="2"/>
    <x v="1"/>
    <n v="0"/>
    <n v="0"/>
    <s v="OK"/>
    <s v="Ensacado"/>
    <x v="2"/>
    <n v="0"/>
    <s v="M. TENERIFE"/>
    <s v="A"/>
    <d v="1899-12-30T00:04:10"/>
    <d v="1899-12-30T00:04:10"/>
    <s v="OK"/>
    <m/>
    <m/>
    <d v="1899-12-30T00:00:00"/>
    <d v="1899-12-30T00:19:37"/>
    <n v="2"/>
    <n v="-2.893518518519933E-3"/>
    <n v="19.616666666659288"/>
    <n v="19"/>
    <s v="Si"/>
  </r>
  <r>
    <s v="CCTF"/>
    <s v="2025002712"/>
    <x v="0"/>
    <s v="ER8173BDN"/>
    <s v="E5866LGS"/>
    <d v="2025-03-05T00:00:00"/>
    <m/>
    <s v="3208"/>
    <x v="18"/>
    <s v="PA"/>
    <s v="PA"/>
    <m/>
    <d v="2025-03-05T00:00:00"/>
    <d v="1899-12-30T06:11:24"/>
    <d v="2025-03-05T00:00:00"/>
    <d v="1899-12-30T06:06:18"/>
    <d v="2025-03-05T00:00:00"/>
    <d v="1899-12-30T06:25:49"/>
    <x v="0"/>
    <s v="RFCPI"/>
    <s v="507103966"/>
    <s v="FBO"/>
    <d v="1899-12-30T00:24:37"/>
    <d v="1899-12-30T00:19:31"/>
    <d v="1899-12-30T00:05:06"/>
    <s v="Ensacado"/>
    <s v="E002"/>
    <x v="2"/>
    <d v="1899-12-30T00:14:25"/>
    <d v="1899-12-30T00:19:31"/>
    <n v="6"/>
    <x v="8"/>
    <x v="2"/>
    <x v="1"/>
    <n v="0"/>
    <n v="0"/>
    <s v="OK"/>
    <s v="Ensacado"/>
    <x v="2"/>
    <n v="0"/>
    <s v="M. TENERIFE"/>
    <s v="A"/>
    <d v="1899-12-30T00:05:06"/>
    <d v="1899-12-30T00:05:06"/>
    <s v="OK"/>
    <m/>
    <m/>
    <d v="1899-12-30T00:00:00"/>
    <d v="1899-12-30T00:14:25"/>
    <n v="4"/>
    <n v="-3.5416666666699959E-3"/>
    <n v="14.416666666660793"/>
    <n v="6"/>
    <s v="Si"/>
  </r>
  <r>
    <s v="CCTF"/>
    <s v="2025002710"/>
    <x v="0"/>
    <s v="ER0623BBL"/>
    <s v="E9819MMR"/>
    <d v="2025-03-05T00:00:00"/>
    <m/>
    <s v="3126"/>
    <x v="17"/>
    <s v="S1D"/>
    <s v="S1D"/>
    <m/>
    <d v="2025-03-05T00:00:00"/>
    <d v="1899-12-30T06:07:11"/>
    <d v="2025-03-05T00:00:00"/>
    <d v="1899-12-30T06:02:11"/>
    <d v="2025-03-05T00:00:00"/>
    <d v="1899-12-30T06:30:15"/>
    <x v="0"/>
    <s v="RFCPI"/>
    <s v="507103967"/>
    <s v="EXW"/>
    <d v="1899-12-30T00:33:04"/>
    <d v="1899-12-30T00:28:04"/>
    <d v="1899-12-30T00:05:00"/>
    <s v="Granel"/>
    <s v="E001"/>
    <x v="1"/>
    <d v="1899-12-30T00:23:04"/>
    <d v="1899-12-30T00:28:04"/>
    <n v="6"/>
    <x v="8"/>
    <x v="2"/>
    <x v="2"/>
    <n v="0"/>
    <n v="0"/>
    <s v="OK"/>
    <s v="Granel"/>
    <x v="2"/>
    <n v="0"/>
    <s v="M. TENERIFE"/>
    <s v="A"/>
    <d v="1899-12-30T00:05:00"/>
    <d v="1899-12-30T00:05:00"/>
    <s v="OK"/>
    <m/>
    <m/>
    <d v="1899-12-30T00:00:00"/>
    <d v="1899-12-30T00:23:04"/>
    <n v="4"/>
    <n v="-3.472222222230037E-3"/>
    <n v="23.066666666654392"/>
    <n v="6"/>
    <s v="Si"/>
  </r>
  <r>
    <s v="CCTF"/>
    <s v=""/>
    <x v="0"/>
    <s v="EP01035R"/>
    <s v="E5050MHX"/>
    <d v="2025-03-05T00:00:00"/>
    <m/>
    <s v="3126"/>
    <x v="17"/>
    <s v="S2D"/>
    <s v="S2D"/>
    <m/>
    <d v="2025-03-05T00:00:00"/>
    <d v="1899-12-30T06:11:35"/>
    <d v="2025-03-05T00:00:00"/>
    <d v="1899-12-30T06:12:03"/>
    <d v="2025-03-05T00:00:00"/>
    <d v="1899-12-30T06:31:13"/>
    <x v="84"/>
    <s v="SCASTILLA"/>
    <s v="507103968"/>
    <s v="EXW"/>
    <d v="1899-12-30T00:19:38"/>
    <d v="1899-12-30T00:19:10"/>
    <d v="1899-12-30T00:00:28"/>
    <s v="Granel"/>
    <s v="E001"/>
    <x v="1"/>
    <d v="1899-12-30T00:19:38"/>
    <d v="1899-12-30T00:19:10"/>
    <n v="6"/>
    <x v="8"/>
    <x v="2"/>
    <x v="2"/>
    <n v="0"/>
    <n v="0"/>
    <s v="OK"/>
    <s v="Granel"/>
    <x v="2"/>
    <n v="0"/>
    <s v="M. TENERIFE"/>
    <s v="A"/>
    <d v="1899-12-30T00:00:28"/>
    <d v="1899-12-30T00:00:28"/>
    <s v="OK"/>
    <m/>
    <m/>
    <d v="1899-12-30T00:00:00"/>
    <d v="1899-12-30T00:19:38"/>
    <n v="4"/>
    <d v="1899-12-30T00:00:28"/>
    <n v="19.633333333334377"/>
    <n v="6"/>
    <s v="Si"/>
  </r>
  <r>
    <s v="CCTF"/>
    <s v="2025002713"/>
    <x v="0"/>
    <s v="ER7636BBJ"/>
    <s v="E5208JYX"/>
    <d v="2025-03-05T00:00:00"/>
    <m/>
    <s v="2649"/>
    <x v="19"/>
    <s v="S6H"/>
    <s v="S6H"/>
    <m/>
    <d v="2025-03-05T00:00:00"/>
    <d v="1899-12-30T06:15:51"/>
    <d v="2025-03-05T00:00:00"/>
    <d v="1899-12-30T06:10:36"/>
    <d v="2025-03-05T00:00:00"/>
    <d v="1899-12-30T06:42:04"/>
    <x v="0"/>
    <s v="RFCPI"/>
    <s v="507103969"/>
    <s v="FBO"/>
    <d v="1899-12-30T00:36:43"/>
    <d v="1899-12-30T00:31:28"/>
    <d v="1899-12-30T00:05:15"/>
    <s v="Granel"/>
    <s v="E001"/>
    <x v="2"/>
    <d v="1899-12-30T00:26:13"/>
    <d v="1899-12-30T00:31:28"/>
    <n v="6"/>
    <x v="8"/>
    <x v="2"/>
    <x v="2"/>
    <n v="0"/>
    <n v="0"/>
    <s v="OK"/>
    <s v="Granel"/>
    <x v="2"/>
    <n v="0"/>
    <s v="M. TENERIFE"/>
    <s v="A"/>
    <d v="1899-12-30T00:05:15"/>
    <d v="1899-12-30T00:05:15"/>
    <s v="OK"/>
    <m/>
    <m/>
    <d v="1899-12-30T00:00:00"/>
    <d v="1899-12-30T00:26:13"/>
    <n v="4"/>
    <n v="-3.6458333333300175E-3"/>
    <n v="26.216666666668793"/>
    <n v="6"/>
    <s v="Si"/>
  </r>
  <r>
    <s v="CCTF"/>
    <s v="2025002720"/>
    <x v="0"/>
    <s v="ER9284BDK"/>
    <s v="E9335MJP"/>
    <d v="2025-03-05T00:00:00"/>
    <m/>
    <s v="2693"/>
    <x v="20"/>
    <s v="PA"/>
    <s v="PA"/>
    <m/>
    <d v="2025-03-05T00:00:00"/>
    <d v="1899-12-30T06:43:49"/>
    <d v="2025-03-05T00:00:00"/>
    <d v="1899-12-30T06:38:37"/>
    <d v="2025-03-05T00:00:00"/>
    <d v="1899-12-30T06:57:32"/>
    <x v="0"/>
    <s v="RFCPI"/>
    <s v="507103970"/>
    <s v="FBO"/>
    <d v="1899-12-30T00:24:07"/>
    <d v="1899-12-30T00:18:55"/>
    <d v="1899-12-30T00:05:12"/>
    <s v="Ensacado"/>
    <s v="E002"/>
    <x v="2"/>
    <d v="1899-12-30T00:13:43"/>
    <d v="1899-12-30T00:18:55"/>
    <n v="6"/>
    <x v="8"/>
    <x v="2"/>
    <x v="1"/>
    <n v="0"/>
    <n v="0"/>
    <s v="OK"/>
    <s v="Ensacado"/>
    <x v="2"/>
    <n v="0"/>
    <s v="M. TENERIFE"/>
    <s v="A"/>
    <d v="1899-12-30T00:05:12"/>
    <d v="1899-12-30T00:05:12"/>
    <s v="OK"/>
    <m/>
    <m/>
    <d v="1899-12-30T00:00:00"/>
    <d v="1899-12-30T00:13:43"/>
    <n v="4"/>
    <n v="-3.6111111111100103E-3"/>
    <n v="13.716666666662363"/>
    <n v="6"/>
    <s v="Si"/>
  </r>
  <r>
    <s v="CCTF"/>
    <s v="2025002718"/>
    <x v="0"/>
    <s v="ER6670BBL"/>
    <s v="E8727HJH"/>
    <d v="2025-03-05T00:00:00"/>
    <m/>
    <s v="3126"/>
    <x v="17"/>
    <s v="S1D"/>
    <s v="S1D"/>
    <m/>
    <d v="2025-03-05T00:00:00"/>
    <d v="1899-12-30T06:38:15"/>
    <d v="2025-03-05T00:00:00"/>
    <d v="1899-12-30T06:33:52"/>
    <d v="2025-03-05T00:00:00"/>
    <d v="1899-12-30T07:01:09"/>
    <x v="0"/>
    <s v="RFCPI"/>
    <s v="507103971"/>
    <s v="FBO"/>
    <d v="1899-12-30T00:31:40"/>
    <d v="1899-12-30T00:27:17"/>
    <d v="1899-12-30T00:04:23"/>
    <s v="Granel"/>
    <s v="E001"/>
    <x v="2"/>
    <d v="1899-12-30T00:22:54"/>
    <d v="1899-12-30T00:27:17"/>
    <n v="6"/>
    <x v="8"/>
    <x v="2"/>
    <x v="2"/>
    <n v="0"/>
    <n v="0"/>
    <s v="OK"/>
    <s v="Granel"/>
    <x v="2"/>
    <n v="0"/>
    <s v="M. TENERIFE"/>
    <s v="A"/>
    <d v="1899-12-30T00:04:23"/>
    <d v="1899-12-30T00:04:23"/>
    <s v="OK"/>
    <m/>
    <m/>
    <d v="1899-12-30T00:00:00"/>
    <d v="1899-12-30T00:22:54"/>
    <n v="4"/>
    <n v="-3.0439814814799959E-3"/>
    <n v="22.900000000003178"/>
    <n v="7"/>
    <s v="Si"/>
  </r>
  <r>
    <s v="CCTF"/>
    <s v="2025002719"/>
    <x v="0"/>
    <s v="ER6669BBL"/>
    <s v="E4911KHZ"/>
    <d v="2025-03-05T00:00:00"/>
    <m/>
    <s v="3126"/>
    <x v="17"/>
    <s v="S2D"/>
    <s v="S2D"/>
    <m/>
    <d v="2025-03-05T00:00:00"/>
    <d v="1899-12-30T06:43:31"/>
    <d v="2025-03-05T00:00:00"/>
    <d v="1899-12-30T06:38:21"/>
    <d v="2025-03-05T00:00:00"/>
    <d v="1899-12-30T07:11:42"/>
    <x v="0"/>
    <s v="RFCPI"/>
    <s v="507103972"/>
    <s v="FBO"/>
    <d v="1899-12-30T00:38:31"/>
    <d v="1899-12-30T00:33:21"/>
    <d v="1899-12-30T00:05:10"/>
    <s v="Granel"/>
    <s v="E001"/>
    <x v="2"/>
    <d v="1899-12-30T00:28:11"/>
    <d v="1899-12-30T00:33:21"/>
    <n v="6"/>
    <x v="8"/>
    <x v="2"/>
    <x v="2"/>
    <n v="0"/>
    <n v="0"/>
    <s v="OK"/>
    <s v="Granel"/>
    <x v="2"/>
    <n v="0"/>
    <s v="M. TENERIFE"/>
    <s v="A"/>
    <d v="1899-12-30T00:05:10"/>
    <d v="1899-12-30T00:05:10"/>
    <s v="OK"/>
    <m/>
    <m/>
    <d v="1899-12-30T00:00:00"/>
    <d v="1899-12-30T00:28:11"/>
    <n v="4"/>
    <n v="-3.5879629629699816E-3"/>
    <n v="28.183333333334435"/>
    <n v="7"/>
    <s v="Si"/>
  </r>
  <r>
    <s v="CCTF"/>
    <s v="2025002724"/>
    <x v="0"/>
    <s v="ER0260BCH"/>
    <s v="E1160JXP"/>
    <d v="2025-03-05T00:00:00"/>
    <m/>
    <s v="2693"/>
    <x v="20"/>
    <s v="PA"/>
    <s v="PA"/>
    <m/>
    <d v="2025-03-05T00:00:00"/>
    <d v="1899-12-30T07:04:24"/>
    <d v="2025-03-05T00:00:00"/>
    <d v="1899-12-30T06:59:15"/>
    <d v="2025-03-05T00:00:00"/>
    <d v="1899-12-30T07:18:21"/>
    <x v="0"/>
    <s v="RFCPI"/>
    <s v="507103973"/>
    <s v="FBO"/>
    <d v="1899-12-30T00:24:15"/>
    <d v="1899-12-30T00:19:06"/>
    <d v="1899-12-30T00:05:09"/>
    <s v="Ensacado"/>
    <s v="E002"/>
    <x v="2"/>
    <d v="1899-12-30T00:13:57"/>
    <d v="1899-12-30T00:19:06"/>
    <n v="7"/>
    <x v="8"/>
    <x v="2"/>
    <x v="1"/>
    <n v="0"/>
    <n v="0"/>
    <s v="OK"/>
    <s v="Ensacado"/>
    <x v="2"/>
    <n v="0"/>
    <s v="M. TENERIFE"/>
    <s v="A"/>
    <d v="1899-12-30T00:05:09"/>
    <d v="1899-12-30T00:05:09"/>
    <s v="OK"/>
    <m/>
    <m/>
    <d v="1899-12-30T00:00:00"/>
    <d v="1899-12-30T00:13:57"/>
    <n v="4"/>
    <n v="-3.5763888888900031E-3"/>
    <n v="13.950000000000022"/>
    <n v="7"/>
    <s v="Si"/>
  </r>
  <r>
    <s v="CCTF"/>
    <s v="2025002723"/>
    <x v="0"/>
    <s v="ER8051BBH"/>
    <s v="E6110KPL"/>
    <d v="2025-03-05T00:00:00"/>
    <m/>
    <s v="2649"/>
    <x v="19"/>
    <s v="S6H"/>
    <s v="S6H"/>
    <m/>
    <d v="2025-03-05T00:00:00"/>
    <d v="1899-12-30T06:54:05"/>
    <d v="2025-03-05T00:00:00"/>
    <d v="1899-12-30T06:49:15"/>
    <d v="2025-03-05T00:00:00"/>
    <d v="1899-12-30T07:18:27"/>
    <x v="0"/>
    <s v="RFCPI"/>
    <s v="507103974"/>
    <s v="FBO"/>
    <d v="1899-12-30T00:34:02"/>
    <d v="1899-12-30T00:29:12"/>
    <d v="1899-12-30T00:04:50"/>
    <s v="Granel"/>
    <s v="E001"/>
    <x v="2"/>
    <d v="1899-12-30T00:24:22"/>
    <d v="1899-12-30T00:29:12"/>
    <n v="6"/>
    <x v="8"/>
    <x v="2"/>
    <x v="2"/>
    <n v="0"/>
    <n v="0"/>
    <s v="OK"/>
    <s v="Granel"/>
    <x v="2"/>
    <n v="0"/>
    <s v="M. TENERIFE"/>
    <s v="A"/>
    <d v="1899-12-30T00:04:50"/>
    <d v="1899-12-30T00:04:50"/>
    <s v="OK"/>
    <m/>
    <m/>
    <d v="1899-12-30T00:00:00"/>
    <d v="1899-12-30T00:24:22"/>
    <n v="4"/>
    <n v="-3.3564814814799893E-3"/>
    <n v="24.366666666672021"/>
    <n v="7"/>
    <s v="Si"/>
  </r>
  <r>
    <s v="CCTF"/>
    <s v="2025002726"/>
    <x v="0"/>
    <s v="ER8437BBF"/>
    <s v="E8087HNJ"/>
    <d v="2025-03-05T00:00:00"/>
    <m/>
    <s v="3208"/>
    <x v="18"/>
    <s v="PA"/>
    <s v="PA"/>
    <m/>
    <d v="2025-03-05T00:00:00"/>
    <d v="1899-12-30T07:07:48"/>
    <d v="2025-03-05T00:00:00"/>
    <d v="1899-12-30T07:14:35"/>
    <d v="2025-03-05T00:00:00"/>
    <d v="1899-12-30T07:22:30"/>
    <x v="85"/>
    <s v="E_EGARCIA"/>
    <s v="507103975"/>
    <s v="FBO"/>
    <d v="1899-12-30T00:14:42"/>
    <d v="1899-12-30T00:07:55"/>
    <d v="1899-12-30T00:06:47"/>
    <s v="Ensacado"/>
    <s v="E002"/>
    <x v="2"/>
    <d v="1899-12-30T00:14:42"/>
    <d v="1899-12-30T00:07:55"/>
    <n v="7"/>
    <x v="8"/>
    <x v="2"/>
    <x v="1"/>
    <n v="0"/>
    <n v="0"/>
    <s v="OK"/>
    <s v="Ensacado"/>
    <x v="2"/>
    <n v="0"/>
    <s v="M. TENERIFE"/>
    <s v="A"/>
    <d v="1899-12-30T00:06:47"/>
    <d v="1899-12-30T00:06:47"/>
    <s v="OK"/>
    <m/>
    <m/>
    <d v="1899-12-30T00:00:00"/>
    <d v="1899-12-30T00:14:42"/>
    <n v="4"/>
    <d v="1899-12-30T00:06:47"/>
    <n v="14.700000000009652"/>
    <n v="7"/>
    <s v="Si"/>
  </r>
  <r>
    <s v="CCTF"/>
    <s v="2025002728"/>
    <x v="0"/>
    <s v="ETF02294R"/>
    <s v="E0184KJL"/>
    <d v="2025-03-05T00:00:00"/>
    <m/>
    <s v="2693"/>
    <x v="20"/>
    <s v="PA"/>
    <s v="PA"/>
    <m/>
    <d v="2025-03-05T00:00:00"/>
    <d v="1899-12-30T07:20:24"/>
    <d v="2025-03-05T00:00:00"/>
    <d v="1899-12-30T07:16:30"/>
    <d v="2025-03-05T00:00:00"/>
    <d v="1899-12-30T07:22:40"/>
    <x v="86"/>
    <s v="E_EGARCIA"/>
    <s v="507103976"/>
    <s v="FBO"/>
    <d v="1899-12-30T00:10:04"/>
    <d v="1899-12-30T00:06:10"/>
    <d v="1899-12-30T00:03:54"/>
    <s v="Ensacado"/>
    <s v="E002"/>
    <x v="2"/>
    <d v="1899-12-30T00:02:16"/>
    <d v="1899-12-30T00:06:10"/>
    <n v="7"/>
    <x v="8"/>
    <x v="2"/>
    <x v="1"/>
    <n v="1"/>
    <n v="0"/>
    <s v="KO"/>
    <s v="Ensacado"/>
    <x v="2"/>
    <n v="1"/>
    <s v="M. TENERIFE"/>
    <s v="A"/>
    <d v="1899-12-30T00:03:54"/>
    <d v="1899-12-30T00:03:54"/>
    <s v="KO"/>
    <m/>
    <m/>
    <d v="1899-12-30T00:00:00"/>
    <d v="1899-12-30T00:02:16"/>
    <n v="4"/>
    <n v="-2.7083333333300375E-3"/>
    <n v="2.2666666666752011"/>
    <n v="7"/>
    <s v="Si"/>
  </r>
  <r>
    <s v="CCTF"/>
    <s v="2025002725"/>
    <x v="0"/>
    <s v="ER1863BBJ"/>
    <s v="E8383LSW"/>
    <d v="2025-03-05T00:00:00"/>
    <m/>
    <s v="3126"/>
    <x v="17"/>
    <s v="S1D"/>
    <s v="S1D"/>
    <m/>
    <d v="2025-03-05T00:00:00"/>
    <d v="1899-12-30T07:05:49"/>
    <d v="2025-03-05T00:00:00"/>
    <d v="1899-12-30T07:00:53"/>
    <d v="2025-03-05T00:00:00"/>
    <d v="1899-12-30T07:29:10"/>
    <x v="0"/>
    <s v="RFCPI"/>
    <s v="507103977"/>
    <s v="FBO"/>
    <d v="1899-12-30T00:33:13"/>
    <d v="1899-12-30T00:28:17"/>
    <d v="1899-12-30T00:04:56"/>
    <s v="Granel"/>
    <s v="E001"/>
    <x v="2"/>
    <d v="1899-12-30T00:23:21"/>
    <d v="1899-12-30T00:28:17"/>
    <n v="7"/>
    <x v="8"/>
    <x v="2"/>
    <x v="2"/>
    <n v="0"/>
    <n v="0"/>
    <s v="OK"/>
    <s v="Granel"/>
    <x v="2"/>
    <n v="0"/>
    <s v="M. TENERIFE"/>
    <s v="A"/>
    <d v="1899-12-30T00:04:56"/>
    <d v="1899-12-30T00:04:56"/>
    <s v="OK"/>
    <m/>
    <m/>
    <d v="1899-12-30T00:00:00"/>
    <d v="1899-12-30T00:23:21"/>
    <n v="4"/>
    <n v="-3.4259259259299957E-3"/>
    <n v="23.35000000000317"/>
    <n v="7"/>
    <s v="Si"/>
  </r>
  <r>
    <s v="CCTF"/>
    <s v="2025002730"/>
    <x v="0"/>
    <s v="ETF02432R"/>
    <s v="E6398FTM"/>
    <d v="2025-03-05T00:00:00"/>
    <m/>
    <s v="3126"/>
    <x v="17"/>
    <s v="S1D"/>
    <s v="S1D"/>
    <m/>
    <d v="2025-03-05T00:00:00"/>
    <d v="1899-12-30T09:03:33"/>
    <d v="2025-03-05T00:00:00"/>
    <d v="1899-12-30T08:58:30"/>
    <d v="2025-03-05T00:00:00"/>
    <d v="1899-12-30T09:14:53"/>
    <x v="0"/>
    <s v="RFCPI"/>
    <s v="507103978"/>
    <s v="EXW"/>
    <d v="1899-12-30T00:21:26"/>
    <d v="1899-12-30T00:16:23"/>
    <d v="1899-12-30T00:05:03"/>
    <s v="Granel"/>
    <s v="E001"/>
    <x v="1"/>
    <d v="1899-12-30T00:11:20"/>
    <d v="1899-12-30T00:16:23"/>
    <n v="9"/>
    <x v="8"/>
    <x v="2"/>
    <x v="2"/>
    <n v="0"/>
    <n v="0"/>
    <s v="OK"/>
    <s v="Granel"/>
    <x v="2"/>
    <n v="0"/>
    <s v="M. TENERIFE"/>
    <s v="A"/>
    <d v="1899-12-30T00:05:03"/>
    <d v="1899-12-30T00:05:03"/>
    <s v="OK"/>
    <m/>
    <m/>
    <d v="1899-12-30T00:00:00"/>
    <d v="1899-12-30T00:11:20"/>
    <n v="4"/>
    <n v="-3.5069444444499887E-3"/>
    <n v="11.33333333333284"/>
    <n v="9"/>
    <s v="Si"/>
  </r>
  <r>
    <s v="CCTF"/>
    <s v="2025002733"/>
    <x v="0"/>
    <s v="EB08013R"/>
    <s v="E6101MGR"/>
    <d v="2025-03-05T00:00:00"/>
    <m/>
    <s v="3208"/>
    <x v="18"/>
    <s v="PA"/>
    <s v="PA"/>
    <m/>
    <d v="2025-03-05T00:00:00"/>
    <d v="1899-12-30T09:48:16"/>
    <d v="2025-03-05T00:00:00"/>
    <d v="1899-12-30T09:44:04"/>
    <d v="2025-03-05T00:00:00"/>
    <d v="1899-12-30T09:59:39"/>
    <x v="0"/>
    <s v="RFCPI"/>
    <s v="507103981"/>
    <s v="EXW"/>
    <d v="1899-12-30T00:19:47"/>
    <d v="1899-12-30T00:15:35"/>
    <d v="1899-12-30T00:04:12"/>
    <s v="Ensacado"/>
    <s v="E002"/>
    <x v="1"/>
    <d v="1899-12-30T00:11:23"/>
    <d v="1899-12-30T00:15:35"/>
    <n v="9"/>
    <x v="8"/>
    <x v="2"/>
    <x v="1"/>
    <n v="0"/>
    <n v="0"/>
    <s v="OK"/>
    <s v="Ensacado"/>
    <x v="2"/>
    <n v="0"/>
    <s v="M. TENERIFE"/>
    <s v="A"/>
    <d v="1899-12-30T00:04:12"/>
    <d v="1899-12-30T00:04:12"/>
    <s v="OK"/>
    <m/>
    <m/>
    <d v="1899-12-30T00:00:00"/>
    <d v="1899-12-30T00:11:23"/>
    <n v="4"/>
    <n v="-2.9166666666700092E-3"/>
    <n v="11.383333333329571"/>
    <n v="9"/>
    <s v="Si"/>
  </r>
  <r>
    <s v="CCTF"/>
    <s v="2025002732"/>
    <x v="0"/>
    <s v="ER7636BBJ"/>
    <s v="E5208JYX"/>
    <d v="2025-03-05T00:00:00"/>
    <m/>
    <s v="3126"/>
    <x v="17"/>
    <s v="S2D"/>
    <s v="S2D"/>
    <m/>
    <d v="2025-03-05T00:00:00"/>
    <d v="1899-12-30T09:31:48"/>
    <d v="2025-03-05T00:00:00"/>
    <d v="1899-12-30T09:27:28"/>
    <d v="2025-03-05T00:00:00"/>
    <d v="1899-12-30T10:05:27"/>
    <x v="0"/>
    <s v="RFCPI"/>
    <s v="507103984"/>
    <s v="FBO"/>
    <d v="1899-12-30T00:42:19"/>
    <d v="1899-12-30T00:37:59"/>
    <d v="1899-12-30T00:04:20"/>
    <s v="Granel"/>
    <s v="E001"/>
    <x v="2"/>
    <d v="1899-12-30T00:33:39"/>
    <d v="1899-12-30T00:37:59"/>
    <n v="9"/>
    <x v="8"/>
    <x v="2"/>
    <x v="2"/>
    <n v="0"/>
    <n v="0"/>
    <s v="OK"/>
    <s v="Granel"/>
    <x v="2"/>
    <n v="0"/>
    <s v="M. TENERIFE"/>
    <s v="A"/>
    <d v="1899-12-30T00:04:20"/>
    <d v="1899-12-30T00:04:20"/>
    <s v="OK"/>
    <m/>
    <m/>
    <d v="1899-12-30T00:00:00"/>
    <d v="1899-12-30T00:33:39"/>
    <n v="4"/>
    <n v="-3.0092592592599887E-3"/>
    <n v="33.650000000006379"/>
    <n v="10"/>
    <s v="Si"/>
  </r>
  <r>
    <s v="CCTF"/>
    <s v="2025002734"/>
    <x v="0"/>
    <s v="EP01035R"/>
    <s v="E5050MHX"/>
    <d v="2025-03-05T00:00:00"/>
    <m/>
    <s v="3126"/>
    <x v="17"/>
    <s v="S1D"/>
    <s v="S1D"/>
    <m/>
    <d v="2025-03-05T00:00:00"/>
    <d v="1899-12-30T09:55:02"/>
    <d v="2025-03-05T00:00:00"/>
    <d v="1899-12-30T09:50:00"/>
    <d v="2025-03-05T00:00:00"/>
    <d v="1899-12-30T10:16:06"/>
    <x v="0"/>
    <s v="RFCPI"/>
    <s v="507103985"/>
    <s v="EXW"/>
    <d v="1899-12-30T00:31:08"/>
    <d v="1899-12-30T00:26:06"/>
    <d v="1899-12-30T00:05:02"/>
    <s v="Granel"/>
    <s v="E001"/>
    <x v="1"/>
    <d v="1899-12-30T00:21:04"/>
    <d v="1899-12-30T00:26:06"/>
    <n v="9"/>
    <x v="8"/>
    <x v="2"/>
    <x v="2"/>
    <n v="0"/>
    <n v="0"/>
    <s v="OK"/>
    <s v="Granel"/>
    <x v="2"/>
    <n v="0"/>
    <s v="M. TENERIFE"/>
    <s v="A"/>
    <d v="1899-12-30T00:05:02"/>
    <d v="1899-12-30T00:05:02"/>
    <s v="OK"/>
    <m/>
    <m/>
    <d v="1899-12-30T00:00:00"/>
    <d v="1899-12-30T00:21:04"/>
    <n v="4"/>
    <n v="-3.4953703703700101E-3"/>
    <n v="21.066666666667189"/>
    <n v="10"/>
    <s v="Si"/>
  </r>
  <r>
    <s v="CCTF"/>
    <s v="2025002735"/>
    <x v="0"/>
    <s v="ER1863BBJ"/>
    <s v="E8383LSW"/>
    <d v="2025-03-05T00:00:00"/>
    <m/>
    <s v="3126"/>
    <x v="17"/>
    <s v="S2D"/>
    <s v="S2D"/>
    <m/>
    <d v="2025-03-05T00:00:00"/>
    <d v="1899-12-30T10:10:40"/>
    <d v="2025-03-05T00:00:00"/>
    <d v="1899-12-30T10:06:45"/>
    <d v="2025-03-05T00:00:00"/>
    <d v="1899-12-30T10:25:15"/>
    <x v="0"/>
    <s v="RFCPI"/>
    <s v="507103986"/>
    <s v="FBO"/>
    <d v="1899-12-30T00:22:25"/>
    <d v="1899-12-30T00:18:30"/>
    <d v="1899-12-30T00:03:55"/>
    <s v="Granel"/>
    <s v="E001"/>
    <x v="2"/>
    <d v="1899-12-30T00:14:35"/>
    <d v="1899-12-30T00:18:30"/>
    <n v="10"/>
    <x v="8"/>
    <x v="2"/>
    <x v="2"/>
    <n v="0"/>
    <n v="0"/>
    <s v="OK"/>
    <s v="Granel"/>
    <x v="2"/>
    <n v="0"/>
    <s v="M. TENERIFE"/>
    <s v="A"/>
    <d v="1899-12-30T00:03:55"/>
    <d v="1899-12-30T00:03:55"/>
    <s v="OK"/>
    <m/>
    <m/>
    <d v="1899-12-30T00:00:00"/>
    <d v="1899-12-30T00:14:35"/>
    <n v="4"/>
    <n v="-2.7199074073999685E-3"/>
    <n v="14.583333333340782"/>
    <n v="10"/>
    <s v="Si"/>
  </r>
  <r>
    <s v="CCTF"/>
    <s v="2025002739"/>
    <x v="0"/>
    <s v="ER8437BBF"/>
    <s v="E8087HNJ"/>
    <d v="2025-03-05T00:00:00"/>
    <m/>
    <s v="2693"/>
    <x v="20"/>
    <s v="PA"/>
    <s v="PA"/>
    <m/>
    <d v="2025-03-05T00:00:00"/>
    <d v="1899-12-30T10:30:50"/>
    <d v="2025-03-05T00:00:00"/>
    <d v="1899-12-30T10:26:21"/>
    <d v="2025-03-05T00:00:00"/>
    <d v="1899-12-30T10:32:56"/>
    <x v="87"/>
    <s v="E_EGARCIA"/>
    <s v="507103987"/>
    <s v="FBO"/>
    <d v="1899-12-30T00:11:04"/>
    <d v="1899-12-30T00:06:35"/>
    <d v="1899-12-30T00:04:29"/>
    <s v="Ensacado"/>
    <s v="E002"/>
    <x v="2"/>
    <d v="1899-12-30T00:02:06"/>
    <d v="1899-12-30T00:06:35"/>
    <n v="10"/>
    <x v="8"/>
    <x v="2"/>
    <x v="1"/>
    <n v="1"/>
    <n v="0"/>
    <s v="KO"/>
    <s v="Ensacado"/>
    <x v="2"/>
    <n v="1"/>
    <s v="M. TENERIFE"/>
    <s v="A"/>
    <d v="1899-12-30T00:04:29"/>
    <d v="1899-12-30T00:04:29"/>
    <s v="KO"/>
    <m/>
    <m/>
    <d v="1899-12-30T00:00:00"/>
    <d v="1899-12-30T00:02:06"/>
    <n v="4"/>
    <n v="-3.1134259259200103E-3"/>
    <n v="2.1000000000096009"/>
    <n v="10"/>
    <s v="Si"/>
  </r>
  <r>
    <s v="CCTF"/>
    <s v="2025002736"/>
    <x v="0"/>
    <s v="ER8173BDN"/>
    <s v="E5866LGS"/>
    <d v="2025-03-05T00:00:00"/>
    <m/>
    <s v="3208"/>
    <x v="18"/>
    <s v="PA"/>
    <s v="PA"/>
    <m/>
    <d v="2025-03-05T00:00:00"/>
    <d v="1899-12-30T10:12:02"/>
    <d v="2025-03-05T00:00:00"/>
    <d v="1899-12-30T10:13:35"/>
    <d v="2025-03-05T00:00:00"/>
    <d v="1899-12-30T10:33:19"/>
    <x v="0"/>
    <s v="RFCPI"/>
    <s v="507103988"/>
    <s v="FBO"/>
    <d v="1899-12-30T00:21:17"/>
    <d v="1899-12-30T00:19:44"/>
    <d v="1899-12-30T00:01:33"/>
    <s v="Ensacado"/>
    <s v="E002"/>
    <x v="2"/>
    <d v="1899-12-30T00:21:17"/>
    <d v="1899-12-30T00:19:44"/>
    <n v="10"/>
    <x v="8"/>
    <x v="2"/>
    <x v="1"/>
    <n v="0"/>
    <n v="0"/>
    <s v="OK"/>
    <s v="Ensacado"/>
    <x v="2"/>
    <n v="0"/>
    <s v="M. TENERIFE"/>
    <s v="A"/>
    <d v="1899-12-30T00:01:33"/>
    <d v="1899-12-30T00:01:33"/>
    <s v="OK"/>
    <m/>
    <m/>
    <d v="1899-12-30T00:00:00"/>
    <d v="1899-12-30T00:21:17"/>
    <n v="4"/>
    <d v="1899-12-30T00:01:33"/>
    <n v="21.283333333329598"/>
    <n v="10"/>
    <s v="Si"/>
  </r>
  <r>
    <s v="CCTF"/>
    <s v="2025002737"/>
    <x v="0"/>
    <s v="ER9284BDK"/>
    <s v="E9335MJP"/>
    <d v="2025-03-05T00:00:00"/>
    <m/>
    <s v="3208"/>
    <x v="18"/>
    <s v="PA"/>
    <s v="PA"/>
    <m/>
    <d v="2025-03-05T00:00:00"/>
    <d v="1899-12-30T10:23:23"/>
    <d v="2025-03-05T00:00:00"/>
    <d v="1899-12-30T10:18:08"/>
    <d v="2025-03-05T00:00:00"/>
    <d v="1899-12-30T10:45:58"/>
    <x v="0"/>
    <s v="RFCPI"/>
    <s v="507103989"/>
    <s v="FBO"/>
    <d v="1899-12-30T00:33:05"/>
    <d v="1899-12-30T00:27:50"/>
    <d v="1899-12-30T00:05:15"/>
    <s v="Ensacado"/>
    <s v="E002"/>
    <x v="2"/>
    <d v="1899-12-30T00:22:35"/>
    <d v="1899-12-30T00:27:50"/>
    <n v="10"/>
    <x v="8"/>
    <x v="2"/>
    <x v="1"/>
    <n v="0"/>
    <n v="0"/>
    <s v="OK"/>
    <s v="Ensacado"/>
    <x v="2"/>
    <n v="0"/>
    <s v="M. TENERIFE"/>
    <s v="A"/>
    <d v="1899-12-30T00:05:15"/>
    <d v="1899-12-30T00:05:15"/>
    <s v="OK"/>
    <m/>
    <m/>
    <d v="1899-12-30T00:00:00"/>
    <d v="1899-12-30T00:22:35"/>
    <n v="4"/>
    <n v="-3.6458333333300175E-3"/>
    <n v="22.58333333333276"/>
    <n v="10"/>
    <s v="Si"/>
  </r>
  <r>
    <s v="CCTF"/>
    <s v="2025002738"/>
    <x v="0"/>
    <s v="ER0623BBL"/>
    <s v="E9819MMR"/>
    <d v="2025-03-05T00:00:00"/>
    <m/>
    <s v="2692"/>
    <x v="21"/>
    <s v="S2G"/>
    <s v="S2G"/>
    <m/>
    <d v="2025-03-05T00:00:00"/>
    <d v="1899-12-30T10:25:42"/>
    <d v="2025-03-05T00:00:00"/>
    <d v="1899-12-30T10:20:36"/>
    <d v="2025-03-05T00:00:00"/>
    <d v="1899-12-30T11:00:40"/>
    <x v="0"/>
    <s v="RFCPI"/>
    <s v="507103990"/>
    <s v="FBO"/>
    <d v="1899-12-30T00:45:10"/>
    <d v="1899-12-30T00:40:04"/>
    <d v="1899-12-30T00:05:06"/>
    <s v="Granel"/>
    <s v="E001"/>
    <x v="2"/>
    <d v="1899-12-30T00:34:58"/>
    <d v="1899-12-30T00:40:04"/>
    <n v="10"/>
    <x v="8"/>
    <x v="2"/>
    <x v="2"/>
    <n v="0"/>
    <n v="0"/>
    <s v="OK"/>
    <s v="Granel"/>
    <x v="2"/>
    <n v="0"/>
    <s v="M. TENERIFE"/>
    <s v="A"/>
    <d v="1899-12-30T00:05:06"/>
    <d v="1899-12-30T00:05:06"/>
    <s v="OK"/>
    <m/>
    <m/>
    <d v="1899-12-30T00:00:00"/>
    <d v="1899-12-30T00:34:58"/>
    <n v="4"/>
    <n v="-3.5416666666699959E-3"/>
    <n v="34.966666666670399"/>
    <n v="11"/>
    <s v="Si"/>
  </r>
  <r>
    <s v="CCTF"/>
    <s v="2025002740"/>
    <x v="0"/>
    <s v="ER6670BBL"/>
    <s v="E8727HJH"/>
    <d v="2025-03-05T00:00:00"/>
    <m/>
    <s v="2649"/>
    <x v="19"/>
    <s v="S6H"/>
    <s v="S6H"/>
    <m/>
    <d v="2025-03-05T00:00:00"/>
    <d v="1899-12-30T10:31:38"/>
    <d v="2025-03-05T00:00:00"/>
    <d v="1899-12-30T10:27:47"/>
    <d v="2025-03-05T00:00:00"/>
    <d v="1899-12-30T11:11:47"/>
    <x v="0"/>
    <s v="RFCPI"/>
    <s v="507103991"/>
    <s v="FBO"/>
    <d v="1899-12-30T00:47:51"/>
    <d v="1899-12-30T00:44:00"/>
    <d v="1899-12-30T00:03:51"/>
    <s v="Granel"/>
    <s v="E001"/>
    <x v="2"/>
    <d v="1899-12-30T00:40:09"/>
    <d v="1899-12-30T00:44:00"/>
    <n v="10"/>
    <x v="8"/>
    <x v="2"/>
    <x v="2"/>
    <n v="0"/>
    <n v="0"/>
    <s v="OK"/>
    <s v="Granel"/>
    <x v="2"/>
    <n v="0"/>
    <s v="M. TENERIFE"/>
    <s v="A"/>
    <d v="1899-12-30T00:03:51"/>
    <d v="1899-12-30T00:03:51"/>
    <s v="OK"/>
    <m/>
    <m/>
    <d v="1899-12-30T00:00:00"/>
    <d v="1899-12-30T00:40:09"/>
    <n v="4"/>
    <n v="-2.6736111111099747E-3"/>
    <n v="40.149999999993646"/>
    <n v="11"/>
    <s v="Si"/>
  </r>
  <r>
    <s v="CCTF"/>
    <s v="2025002741"/>
    <x v="0"/>
    <s v="E4049MKL"/>
    <m/>
    <d v="2025-03-05T00:00:00"/>
    <m/>
    <s v="2693"/>
    <x v="20"/>
    <s v="PA"/>
    <s v="PA"/>
    <m/>
    <d v="2025-03-05T00:00:00"/>
    <d v="1899-12-30T10:49:12"/>
    <d v="2025-03-05T00:00:00"/>
    <d v="1899-12-30T10:44:23"/>
    <d v="2025-03-05T00:00:00"/>
    <d v="1899-12-30T11:19:10"/>
    <x v="0"/>
    <s v="RFCPI"/>
    <s v="507103992"/>
    <s v="FBO"/>
    <d v="1899-12-30T00:39:36"/>
    <d v="1899-12-30T00:34:47"/>
    <d v="1899-12-30T00:04:49"/>
    <s v="Ensacado"/>
    <s v="E002"/>
    <x v="1"/>
    <d v="1899-12-30T00:29:58"/>
    <d v="1899-12-30T00:34:47"/>
    <n v="10"/>
    <x v="8"/>
    <x v="2"/>
    <x v="1"/>
    <n v="0"/>
    <n v="0"/>
    <s v="OK"/>
    <s v="Ensacado"/>
    <x v="2"/>
    <n v="0"/>
    <s v="M. TENERIFE"/>
    <s v="A"/>
    <d v="1899-12-30T00:04:49"/>
    <d v="1899-12-30T00:04:49"/>
    <s v="OK"/>
    <m/>
    <m/>
    <d v="1899-12-30T00:00:00"/>
    <d v="1899-12-30T00:29:58"/>
    <n v="4"/>
    <n v="-3.3449074073999552E-3"/>
    <n v="29.966666666673614"/>
    <n v="11"/>
    <s v="Si"/>
  </r>
  <r>
    <s v="CCTF"/>
    <s v="2025002743"/>
    <x v="0"/>
    <s v="ETF01496R"/>
    <s v="E4092DGT"/>
    <d v="2025-03-05T00:00:00"/>
    <m/>
    <s v="3126"/>
    <x v="17"/>
    <s v="S1D"/>
    <s v="S1D"/>
    <m/>
    <d v="2025-03-05T00:00:00"/>
    <d v="1899-12-30T11:00:13"/>
    <d v="2025-03-05T00:00:00"/>
    <d v="1899-12-30T10:55:35"/>
    <d v="2025-03-05T00:00:00"/>
    <d v="1899-12-30T11:24:40"/>
    <x v="0"/>
    <s v="RFCPI"/>
    <s v="507103993"/>
    <s v="FBO"/>
    <d v="1899-12-30T00:33:43"/>
    <d v="1899-12-30T00:29:05"/>
    <d v="1899-12-30T00:04:38"/>
    <s v="Granel"/>
    <s v="E001"/>
    <x v="1"/>
    <d v="1899-12-30T00:24:27"/>
    <d v="1899-12-30T00:29:05"/>
    <n v="11"/>
    <x v="8"/>
    <x v="2"/>
    <x v="2"/>
    <n v="0"/>
    <n v="0"/>
    <s v="OK"/>
    <s v="Granel"/>
    <x v="2"/>
    <n v="0"/>
    <s v="M. TENERIFE"/>
    <s v="A"/>
    <d v="1899-12-30T00:04:38"/>
    <d v="1899-12-30T00:04:38"/>
    <s v="OK"/>
    <m/>
    <m/>
    <d v="1899-12-30T00:00:00"/>
    <d v="1899-12-30T00:24:27"/>
    <n v="4"/>
    <n v="-3.2175925925999604E-3"/>
    <n v="24.449999999990393"/>
    <n v="11"/>
    <s v="Si"/>
  </r>
  <r>
    <s v="CCTF"/>
    <s v="2025002744"/>
    <x v="0"/>
    <s v="ER6669BBL"/>
    <s v="E4911KHZ"/>
    <d v="2025-03-05T00:00:00"/>
    <m/>
    <s v="2649"/>
    <x v="19"/>
    <s v="S6H"/>
    <s v="S6H"/>
    <m/>
    <d v="2025-03-05T00:00:00"/>
    <d v="1899-12-30T11:04:08"/>
    <d v="2025-03-05T00:00:00"/>
    <d v="1899-12-30T11:14:00"/>
    <d v="2025-03-05T00:00:00"/>
    <d v="1899-12-30T11:41:54"/>
    <x v="0"/>
    <s v="RFCPI"/>
    <s v="507103994"/>
    <s v="FBO"/>
    <d v="1899-12-30T00:37:46"/>
    <d v="1899-12-30T00:27:54"/>
    <d v="1899-12-30T00:09:52"/>
    <s v="Granel"/>
    <s v="E001"/>
    <x v="2"/>
    <d v="1899-12-30T00:37:46"/>
    <d v="1899-12-30T00:27:54"/>
    <n v="11"/>
    <x v="8"/>
    <x v="2"/>
    <x v="2"/>
    <n v="0"/>
    <n v="0"/>
    <s v="OK"/>
    <s v="Granel"/>
    <x v="2"/>
    <n v="0"/>
    <s v="M. TENERIFE"/>
    <s v="A"/>
    <d v="1899-12-30T00:09:52"/>
    <d v="1899-12-30T00:09:52"/>
    <s v="OK"/>
    <m/>
    <m/>
    <d v="1899-12-30T00:00:00"/>
    <d v="1899-12-30T00:37:46"/>
    <n v="4"/>
    <d v="1899-12-30T00:09:52"/>
    <n v="37.766666666678354"/>
    <n v="11"/>
    <s v="Si"/>
  </r>
  <r>
    <s v="CCTF"/>
    <s v="2025002746"/>
    <x v="0"/>
    <s v="ER8051BBH"/>
    <s v="E6110KPL"/>
    <d v="2025-03-05T00:00:00"/>
    <m/>
    <s v="3126"/>
    <x v="17"/>
    <s v="S2D"/>
    <s v="S2D"/>
    <m/>
    <d v="2025-03-05T00:00:00"/>
    <d v="1899-12-30T11:43:12"/>
    <d v="2025-03-05T00:00:00"/>
    <d v="1899-12-30T11:38:44"/>
    <d v="2025-03-05T00:00:00"/>
    <d v="1899-12-30T12:12:45"/>
    <x v="0"/>
    <s v="RFCPI"/>
    <s v="507103995"/>
    <s v="FBO"/>
    <d v="1899-12-30T00:38:29"/>
    <d v="1899-12-30T00:34:01"/>
    <d v="1899-12-30T00:04:28"/>
    <s v="Granel"/>
    <s v="E001"/>
    <x v="2"/>
    <d v="1899-12-30T00:29:33"/>
    <d v="1899-12-30T00:34:01"/>
    <n v="11"/>
    <x v="8"/>
    <x v="2"/>
    <x v="2"/>
    <n v="0"/>
    <n v="0"/>
    <s v="OK"/>
    <s v="Granel"/>
    <x v="2"/>
    <n v="0"/>
    <s v="M. TENERIFE"/>
    <s v="A"/>
    <d v="1899-12-30T00:04:28"/>
    <d v="1899-12-30T00:04:28"/>
    <s v="OK"/>
    <m/>
    <m/>
    <d v="1899-12-30T00:00:00"/>
    <d v="1899-12-30T00:29:33"/>
    <n v="4"/>
    <n v="-3.1018518518500238E-3"/>
    <n v="29.550000000009653"/>
    <n v="12"/>
    <s v="Si"/>
  </r>
  <r>
    <s v="CCTF"/>
    <s v="2025002749"/>
    <x v="0"/>
    <s v="ER1863BBJ"/>
    <s v="E8383LSW"/>
    <d v="2025-03-05T00:00:00"/>
    <m/>
    <s v="3126"/>
    <x v="17"/>
    <s v="S1D"/>
    <s v="S1D"/>
    <m/>
    <d v="2025-03-05T00:00:00"/>
    <d v="1899-12-30T12:28:54"/>
    <d v="2025-03-05T00:00:00"/>
    <d v="1899-12-30T12:24:10"/>
    <d v="2025-03-05T00:00:00"/>
    <d v="1899-12-30T12:50:40"/>
    <x v="0"/>
    <s v="RFCPI"/>
    <s v="507103996"/>
    <s v="FBO"/>
    <d v="1899-12-30T00:31:14"/>
    <d v="1899-12-30T00:26:30"/>
    <d v="1899-12-30T00:04:44"/>
    <s v="Granel"/>
    <s v="E001"/>
    <x v="2"/>
    <d v="1899-12-30T00:21:46"/>
    <d v="1899-12-30T00:26:30"/>
    <n v="12"/>
    <x v="8"/>
    <x v="2"/>
    <x v="2"/>
    <n v="0"/>
    <n v="0"/>
    <s v="OK"/>
    <s v="Granel"/>
    <x v="2"/>
    <n v="0"/>
    <s v="M. TENERIFE"/>
    <s v="A"/>
    <d v="1899-12-30T00:04:44"/>
    <d v="1899-12-30T00:04:44"/>
    <s v="OK"/>
    <m/>
    <m/>
    <d v="1899-12-30T00:00:00"/>
    <d v="1899-12-30T00:21:46"/>
    <n v="4"/>
    <n v="-3.2870370370300384E-3"/>
    <n v="21.766666666679928"/>
    <n v="12"/>
    <s v="Si"/>
  </r>
  <r>
    <s v="CCTF"/>
    <s v="2025002751"/>
    <x v="0"/>
    <s v="ER8173BDN"/>
    <s v="E5866LGS"/>
    <d v="2025-03-05T00:00:00"/>
    <m/>
    <s v="3208"/>
    <x v="18"/>
    <s v="PA"/>
    <s v="PA"/>
    <m/>
    <d v="2025-03-05T00:00:00"/>
    <d v="1899-12-30T12:52:08"/>
    <d v="2025-03-05T00:00:00"/>
    <d v="1899-12-30T12:47:26"/>
    <d v="2025-03-05T00:00:00"/>
    <d v="1899-12-30T13:04:58"/>
    <x v="0"/>
    <s v="RFCPI"/>
    <s v="507103997"/>
    <s v="FBO"/>
    <d v="1899-12-30T00:22:14"/>
    <d v="1899-12-30T00:17:32"/>
    <d v="1899-12-30T00:04:42"/>
    <s v="Ensacado"/>
    <s v="E002"/>
    <x v="2"/>
    <d v="1899-12-30T00:12:50"/>
    <d v="1899-12-30T00:17:32"/>
    <n v="12"/>
    <x v="8"/>
    <x v="2"/>
    <x v="1"/>
    <n v="0"/>
    <n v="0"/>
    <s v="OK"/>
    <s v="Ensacado"/>
    <x v="2"/>
    <n v="0"/>
    <s v="M. TENERIFE"/>
    <s v="A"/>
    <d v="1899-12-30T00:04:42"/>
    <d v="1899-12-30T00:04:42"/>
    <s v="OK"/>
    <m/>
    <m/>
    <d v="1899-12-30T00:00:00"/>
    <d v="1899-12-30T00:12:50"/>
    <n v="4"/>
    <n v="-3.2638888888899542E-3"/>
    <n v="12.833333333337631"/>
    <n v="13"/>
    <s v="Si"/>
  </r>
  <r>
    <s v="CCTF"/>
    <s v="2025002750"/>
    <x v="0"/>
    <s v="ER0623BBL"/>
    <s v="E9819MMR"/>
    <d v="2025-03-05T00:00:00"/>
    <m/>
    <s v="3126"/>
    <x v="17"/>
    <s v="S2D"/>
    <s v="S2D"/>
    <m/>
    <d v="2025-03-05T00:00:00"/>
    <d v="1899-12-30T12:44:20"/>
    <d v="2025-03-05T00:00:00"/>
    <d v="1899-12-30T12:39:41"/>
    <d v="2025-03-05T00:00:00"/>
    <d v="1899-12-30T13:11:14"/>
    <x v="0"/>
    <s v="RFCPI"/>
    <s v="507103998"/>
    <s v="FBO"/>
    <d v="1899-12-30T00:36:12"/>
    <d v="1899-12-30T00:31:33"/>
    <d v="1899-12-30T00:04:39"/>
    <s v="Granel"/>
    <s v="E001"/>
    <x v="2"/>
    <d v="1899-12-30T00:26:54"/>
    <d v="1899-12-30T00:31:33"/>
    <n v="12"/>
    <x v="8"/>
    <x v="2"/>
    <x v="2"/>
    <n v="0"/>
    <n v="0"/>
    <s v="OK"/>
    <s v="Granel"/>
    <x v="2"/>
    <n v="0"/>
    <s v="M. TENERIFE"/>
    <s v="A"/>
    <d v="1899-12-30T00:04:39"/>
    <d v="1899-12-30T00:04:39"/>
    <s v="OK"/>
    <m/>
    <m/>
    <d v="1899-12-30T00:00:00"/>
    <d v="1899-12-30T00:26:54"/>
    <n v="4"/>
    <n v="-3.229166666669947E-3"/>
    <n v="26.899999999992055"/>
    <n v="13"/>
    <s v="Si"/>
  </r>
  <r>
    <s v="CCTF"/>
    <s v="2025002754"/>
    <x v="0"/>
    <s v="ETF02294R"/>
    <s v="E0184KJL"/>
    <d v="2025-03-05T00:00:00"/>
    <m/>
    <s v="2693"/>
    <x v="20"/>
    <s v="PA"/>
    <s v="PA"/>
    <m/>
    <d v="2025-03-05T00:00:00"/>
    <d v="1899-12-30T13:43:23"/>
    <d v="2025-03-05T00:00:00"/>
    <d v="1899-12-30T13:38:23"/>
    <d v="2025-03-05T00:00:00"/>
    <d v="1899-12-30T13:44:19"/>
    <x v="88"/>
    <s v="E_EGARCIA"/>
    <s v="507104001"/>
    <s v="FBO"/>
    <d v="1899-12-30T00:10:56"/>
    <d v="1899-12-30T00:05:56"/>
    <d v="1899-12-30T00:05:00"/>
    <s v="Ensacado"/>
    <s v="E002"/>
    <x v="2"/>
    <d v="1899-12-30T00:00:56"/>
    <d v="1899-12-30T00:05:56"/>
    <n v="13"/>
    <x v="8"/>
    <x v="2"/>
    <x v="1"/>
    <n v="1"/>
    <n v="0"/>
    <s v="KO"/>
    <s v="Ensacado"/>
    <x v="2"/>
    <n v="1"/>
    <s v="M. TENERIFE"/>
    <s v="A"/>
    <d v="1899-12-30T00:05:00"/>
    <d v="1899-12-30T00:05:00"/>
    <s v="KO"/>
    <m/>
    <m/>
    <d v="1899-12-30T00:00:00"/>
    <d v="1899-12-30T00:00:56"/>
    <n v="4"/>
    <n v="-3.4722222222199894E-3"/>
    <n v="0.93333333333609048"/>
    <n v="13"/>
    <s v="Si"/>
  </r>
  <r>
    <s v="CCTF"/>
    <s v="2025002757"/>
    <x v="0"/>
    <s v="ETF02294R"/>
    <s v="E0184KJL"/>
    <d v="2025-03-05T00:00:00"/>
    <m/>
    <s v="2693"/>
    <x v="20"/>
    <s v="PA"/>
    <s v="PA"/>
    <m/>
    <d v="2025-03-05T00:00:00"/>
    <d v="1899-12-30T13:45:26"/>
    <d v="2025-03-05T00:00:00"/>
    <d v="1899-12-30T13:40:19"/>
    <d v="2025-03-05T00:00:00"/>
    <d v="1899-12-30T13:46:15"/>
    <x v="47"/>
    <s v="E_EGARCIA"/>
    <s v="507104002"/>
    <s v="FBO"/>
    <d v="1899-12-30T00:11:03"/>
    <d v="1899-12-30T00:05:56"/>
    <d v="1899-12-30T00:05:07"/>
    <s v="Ensacado"/>
    <s v="E002"/>
    <x v="2"/>
    <d v="1899-12-30T00:00:49"/>
    <d v="1899-12-30T00:05:56"/>
    <n v="13"/>
    <x v="8"/>
    <x v="2"/>
    <x v="1"/>
    <n v="1"/>
    <n v="0"/>
    <s v="KO"/>
    <s v="Ensacado"/>
    <x v="2"/>
    <n v="1"/>
    <s v="M. TENERIFE"/>
    <s v="A"/>
    <d v="1899-12-30T00:05:07"/>
    <d v="1899-12-30T00:05:07"/>
    <s v="KO"/>
    <m/>
    <m/>
    <d v="1899-12-30T00:00:00"/>
    <d v="1899-12-30T00:00:49"/>
    <n v="4"/>
    <n v="-3.5532407407399269E-3"/>
    <n v="0.81666666666722065"/>
    <n v="13"/>
    <s v="Si"/>
  </r>
  <r>
    <s v="CCTF"/>
    <s v="2025002752"/>
    <x v="0"/>
    <s v="EP01035R"/>
    <s v="E5050MHX"/>
    <d v="2025-03-05T00:00:00"/>
    <m/>
    <s v="3126"/>
    <x v="17"/>
    <s v="S1D"/>
    <s v="S1D"/>
    <m/>
    <d v="2025-03-05T00:00:00"/>
    <d v="1899-12-30T13:38:49"/>
    <d v="2025-03-05T00:00:00"/>
    <d v="1899-12-30T13:33:41"/>
    <d v="2025-03-05T00:00:00"/>
    <d v="1899-12-30T13:59:54"/>
    <x v="0"/>
    <s v="RFCPI"/>
    <s v="507104003"/>
    <s v="EXW"/>
    <d v="1899-12-30T00:31:21"/>
    <d v="1899-12-30T00:26:13"/>
    <d v="1899-12-30T00:05:08"/>
    <s v="Granel"/>
    <s v="E001"/>
    <x v="1"/>
    <d v="1899-12-30T00:21:05"/>
    <d v="1899-12-30T00:26:13"/>
    <n v="13"/>
    <x v="8"/>
    <x v="2"/>
    <x v="2"/>
    <n v="0"/>
    <n v="0"/>
    <s v="OK"/>
    <s v="Granel"/>
    <x v="2"/>
    <n v="0"/>
    <s v="M. TENERIFE"/>
    <s v="A"/>
    <d v="1899-12-30T00:05:08"/>
    <d v="1899-12-30T00:05:08"/>
    <s v="OK"/>
    <m/>
    <m/>
    <d v="1899-12-30T00:00:00"/>
    <d v="1899-12-30T00:21:05"/>
    <n v="4"/>
    <n v="-3.564814814819961E-3"/>
    <n v="21.083333333328049"/>
    <n v="13"/>
    <s v="Si"/>
  </r>
  <r>
    <s v="CCTF"/>
    <s v="2025002753"/>
    <x v="0"/>
    <s v="ER7636BBJ"/>
    <s v="E5208JYX"/>
    <d v="2025-03-05T00:00:00"/>
    <m/>
    <s v="3126"/>
    <x v="17"/>
    <s v="S2D"/>
    <s v="S2D"/>
    <m/>
    <d v="2025-03-05T00:00:00"/>
    <d v="1899-12-30T13:40:18"/>
    <d v="2025-03-05T00:00:00"/>
    <d v="1899-12-30T13:36:12"/>
    <d v="2025-03-05T00:00:00"/>
    <d v="1899-12-30T14:07:59"/>
    <x v="0"/>
    <s v="RFCPI"/>
    <s v="507104004"/>
    <s v="FBO"/>
    <d v="1899-12-30T00:35:53"/>
    <d v="1899-12-30T00:31:47"/>
    <d v="1899-12-30T00:04:06"/>
    <s v="Granel"/>
    <s v="E001"/>
    <x v="2"/>
    <d v="1899-12-30T00:27:41"/>
    <d v="1899-12-30T00:31:47"/>
    <n v="13"/>
    <x v="8"/>
    <x v="2"/>
    <x v="2"/>
    <n v="0"/>
    <n v="0"/>
    <s v="OK"/>
    <s v="Granel"/>
    <x v="2"/>
    <n v="0"/>
    <s v="M. TENERIFE"/>
    <s v="A"/>
    <d v="1899-12-30T00:04:06"/>
    <d v="1899-12-30T00:04:06"/>
    <s v="OK"/>
    <m/>
    <m/>
    <d v="1899-12-30T00:00:00"/>
    <d v="1899-12-30T00:27:41"/>
    <n v="4"/>
    <n v="-2.8472222222200028E-3"/>
    <n v="27.683333333323166"/>
    <n v="14"/>
    <s v="Si"/>
  </r>
  <r>
    <s v="CCTF"/>
    <s v="2025002758"/>
    <x v="0"/>
    <s v="ER6669BBL"/>
    <s v="E4911KHZ"/>
    <d v="2025-03-05T00:00:00"/>
    <m/>
    <s v="3126"/>
    <x v="17"/>
    <s v="S1D"/>
    <s v="S1D"/>
    <m/>
    <d v="2025-03-05T00:00:00"/>
    <d v="1899-12-30T14:23:24"/>
    <d v="2025-03-05T00:00:00"/>
    <d v="1899-12-30T14:19:16"/>
    <d v="2025-03-05T00:00:00"/>
    <d v="1899-12-30T14:50:07"/>
    <x v="0"/>
    <s v="RFCPI"/>
    <s v="507104005"/>
    <s v="FBO"/>
    <d v="1899-12-30T00:34:59"/>
    <d v="1899-12-30T00:30:51"/>
    <d v="1899-12-30T00:04:08"/>
    <s v="Granel"/>
    <s v="E001"/>
    <x v="2"/>
    <d v="1899-12-30T00:26:43"/>
    <d v="1899-12-30T00:30:51"/>
    <n v="14"/>
    <x v="8"/>
    <x v="2"/>
    <x v="2"/>
    <n v="0"/>
    <n v="0"/>
    <s v="OK"/>
    <s v="Granel"/>
    <x v="2"/>
    <n v="0"/>
    <s v="M. TENERIFE"/>
    <s v="A"/>
    <d v="1899-12-30T00:04:08"/>
    <d v="1899-12-30T00:04:08"/>
    <s v="OK"/>
    <m/>
    <m/>
    <d v="1899-12-30T00:00:00"/>
    <d v="1899-12-30T00:26:43"/>
    <n v="4"/>
    <n v="-2.8703703703700789E-3"/>
    <n v="26.716666666665514"/>
    <n v="14"/>
    <s v="Si"/>
  </r>
  <r>
    <s v="CCTF"/>
    <s v="2025002761"/>
    <x v="0"/>
    <s v="ER4736BCD"/>
    <s v="E6642HNW"/>
    <d v="2025-03-05T00:00:00"/>
    <m/>
    <s v="3208"/>
    <x v="18"/>
    <s v="PA"/>
    <s v="PA"/>
    <m/>
    <d v="2025-03-05T00:00:00"/>
    <d v="1899-12-30T15:43:34"/>
    <d v="2025-03-05T00:00:00"/>
    <d v="1899-12-30T15:41:50"/>
    <d v="2025-03-05T00:00:00"/>
    <d v="1899-12-30T15:49:46"/>
    <x v="0"/>
    <s v="RFCPI"/>
    <s v="507104006"/>
    <s v="FBO"/>
    <d v="1899-12-30T00:09:40"/>
    <d v="1899-12-30T00:07:56"/>
    <d v="1899-12-30T00:01:44"/>
    <s v="Ensacado"/>
    <s v="E002"/>
    <x v="1"/>
    <d v="1899-12-30T00:06:12"/>
    <d v="1899-12-30T00:07:56"/>
    <n v="15"/>
    <x v="8"/>
    <x v="2"/>
    <x v="1"/>
    <n v="1"/>
    <n v="0"/>
    <s v="KO"/>
    <s v="Ensacado"/>
    <x v="2"/>
    <n v="1"/>
    <s v="M. TENERIFE"/>
    <s v="A"/>
    <d v="1899-12-30T00:01:44"/>
    <d v="1899-12-30T00:01:44"/>
    <s v="OK"/>
    <m/>
    <m/>
    <d v="1899-12-30T00:00:00"/>
    <d v="1899-12-30T00:06:12"/>
    <n v="4"/>
    <n v="-1.2037037037000431E-3"/>
    <n v="6.2000000000064048"/>
    <n v="15"/>
    <s v="Si"/>
  </r>
  <r>
    <s v="CCTF"/>
    <s v="2025002766"/>
    <x v="0"/>
    <s v="ER8173BDN"/>
    <s v="E5866LGS"/>
    <d v="2025-03-06T00:00:00"/>
    <m/>
    <s v="3208"/>
    <x v="18"/>
    <s v="PA"/>
    <s v="PA"/>
    <m/>
    <d v="2025-03-06T00:00:00"/>
    <d v="1899-12-30T06:08:59"/>
    <d v="2025-03-06T00:00:00"/>
    <d v="1899-12-30T06:04:40"/>
    <d v="2025-03-06T00:00:00"/>
    <d v="1899-12-30T06:21:56"/>
    <x v="0"/>
    <s v="RFCPI"/>
    <s v="507104007"/>
    <s v="FBO"/>
    <d v="1899-12-30T00:21:35"/>
    <d v="1899-12-30T00:17:16"/>
    <d v="1899-12-30T00:04:19"/>
    <s v="Ensacado"/>
    <s v="E002"/>
    <x v="2"/>
    <d v="1899-12-30T00:12:57"/>
    <d v="1899-12-30T00:17:16"/>
    <n v="6"/>
    <x v="9"/>
    <x v="2"/>
    <x v="1"/>
    <n v="0"/>
    <n v="0"/>
    <s v="OK"/>
    <s v="Ensacado"/>
    <x v="2"/>
    <n v="0"/>
    <s v="M. TENERIFE"/>
    <s v="A"/>
    <d v="1899-12-30T00:04:19"/>
    <d v="1899-12-30T00:04:19"/>
    <s v="OK"/>
    <m/>
    <m/>
    <d v="1899-12-30T00:00:00"/>
    <d v="1899-12-30T00:12:57"/>
    <n v="5"/>
    <n v="-2.9976851851900022E-3"/>
    <n v="12.949999999992032"/>
    <n v="6"/>
    <s v="Si"/>
  </r>
  <r>
    <s v="CCTF"/>
    <s v="2025002763"/>
    <x v="0"/>
    <s v="EP01035R"/>
    <s v="E5050MHX"/>
    <d v="2025-03-06T00:00:00"/>
    <m/>
    <s v="3126"/>
    <x v="17"/>
    <s v="S1D"/>
    <s v="S1D"/>
    <m/>
    <d v="2025-03-06T00:00:00"/>
    <d v="1899-12-30T06:02:17"/>
    <d v="2025-03-06T00:00:00"/>
    <d v="1899-12-30T05:59:22"/>
    <d v="2025-03-06T00:00:00"/>
    <d v="1899-12-30T06:24:31"/>
    <x v="0"/>
    <s v="RFCPI"/>
    <s v="507104008"/>
    <s v="EXW"/>
    <d v="1899-12-30T00:28:04"/>
    <d v="1899-12-30T00:25:09"/>
    <d v="1899-12-30T00:02:55"/>
    <s v="Granel"/>
    <s v="E001"/>
    <x v="1"/>
    <d v="1899-12-30T00:22:14"/>
    <d v="1899-12-30T00:25:09"/>
    <n v="6"/>
    <x v="9"/>
    <x v="2"/>
    <x v="2"/>
    <n v="0"/>
    <n v="0"/>
    <s v="OK"/>
    <s v="Granel"/>
    <x v="2"/>
    <n v="0"/>
    <s v="M. TENERIFE"/>
    <s v="A"/>
    <d v="1899-12-30T00:02:55"/>
    <d v="1899-12-30T00:02:55"/>
    <s v="OK"/>
    <m/>
    <m/>
    <d v="1899-12-30T00:00:00"/>
    <d v="1899-12-30T00:22:14"/>
    <n v="5"/>
    <n v="-2.0254629629599952E-3"/>
    <n v="22.233333333326389"/>
    <n v="6"/>
    <s v="Si"/>
  </r>
  <r>
    <s v="CCTF"/>
    <s v="2025002764"/>
    <x v="0"/>
    <s v="ER6670BBL"/>
    <s v="E8727HJH"/>
    <d v="2025-03-06T00:00:00"/>
    <m/>
    <s v="3126"/>
    <x v="17"/>
    <s v="S2D"/>
    <s v="S2D"/>
    <m/>
    <d v="2025-03-06T00:00:00"/>
    <d v="1899-12-30T06:04:02"/>
    <d v="2025-03-06T00:00:00"/>
    <d v="1899-12-30T06:01:28"/>
    <d v="2025-03-06T00:00:00"/>
    <d v="1899-12-30T06:34:16"/>
    <x v="0"/>
    <s v="RFCPI"/>
    <s v="507104009"/>
    <s v="FBO"/>
    <d v="1899-12-30T00:35:22"/>
    <d v="1899-12-30T00:32:48"/>
    <d v="1899-12-30T00:02:34"/>
    <s v="Granel"/>
    <s v="E001"/>
    <x v="2"/>
    <d v="1899-12-30T00:30:14"/>
    <d v="1899-12-30T00:32:48"/>
    <n v="6"/>
    <x v="9"/>
    <x v="2"/>
    <x v="2"/>
    <n v="0"/>
    <n v="0"/>
    <s v="OK"/>
    <s v="Granel"/>
    <x v="2"/>
    <n v="0"/>
    <s v="M. TENERIFE"/>
    <s v="A"/>
    <d v="1899-12-30T00:02:34"/>
    <d v="1899-12-30T00:02:34"/>
    <s v="OK"/>
    <m/>
    <m/>
    <d v="1899-12-30T00:00:00"/>
    <d v="1899-12-30T00:30:14"/>
    <n v="5"/>
    <n v="-1.782407407410036E-3"/>
    <n v="30.233333333332755"/>
    <n v="6"/>
    <s v="Si"/>
  </r>
  <r>
    <s v="CCTF"/>
    <s v="2025002768"/>
    <x v="0"/>
    <s v="E5042DCP"/>
    <m/>
    <d v="2025-03-06T00:00:00"/>
    <m/>
    <s v="3208"/>
    <x v="18"/>
    <s v="PA"/>
    <s v="PA"/>
    <m/>
    <d v="2025-03-06T00:00:00"/>
    <d v="1899-12-30T06:10:49"/>
    <d v="2025-03-06T00:00:00"/>
    <d v="1899-12-30T06:26:46"/>
    <d v="2025-03-06T00:00:00"/>
    <d v="1899-12-30T06:34:52"/>
    <x v="0"/>
    <s v="RFCPI"/>
    <s v="507104010"/>
    <s v="EXW"/>
    <d v="1899-12-30T00:24:03"/>
    <d v="1899-12-30T00:08:06"/>
    <d v="1899-12-30T00:15:57"/>
    <s v="Ensacado"/>
    <s v="E002"/>
    <x v="1"/>
    <d v="1899-12-30T00:24:03"/>
    <d v="1899-12-30T00:08:06"/>
    <n v="6"/>
    <x v="9"/>
    <x v="2"/>
    <x v="1"/>
    <n v="0"/>
    <n v="0"/>
    <s v="OK"/>
    <s v="Ensacado"/>
    <x v="2"/>
    <n v="0"/>
    <s v="M. TENERIFE"/>
    <s v="A"/>
    <d v="1899-12-30T00:15:57"/>
    <d v="1899-12-30T00:15:57"/>
    <s v="OK"/>
    <m/>
    <m/>
    <d v="1899-12-30T00:00:00"/>
    <d v="1899-12-30T00:24:03"/>
    <n v="5"/>
    <d v="1899-12-30T00:15:57"/>
    <n v="24.050000000001599"/>
    <n v="6"/>
    <s v="Si"/>
  </r>
  <r>
    <s v="CCTF"/>
    <s v="2025002767"/>
    <x v="0"/>
    <s v="ER0623BBL"/>
    <s v="E9819MMR"/>
    <d v="2025-03-06T00:00:00"/>
    <m/>
    <s v="2649"/>
    <x v="19"/>
    <s v="S6H"/>
    <s v="S6H"/>
    <m/>
    <d v="2025-03-06T00:00:00"/>
    <d v="1899-12-30T06:09:37"/>
    <d v="2025-03-06T00:00:00"/>
    <d v="1899-12-30T06:06:45"/>
    <d v="2025-03-06T00:00:00"/>
    <d v="1899-12-30T06:38:53"/>
    <x v="0"/>
    <s v="RFCPI"/>
    <s v="507104011"/>
    <s v="EXW"/>
    <d v="1899-12-30T00:35:00"/>
    <d v="1899-12-30T00:32:08"/>
    <d v="1899-12-30T00:02:52"/>
    <s v="Granel"/>
    <s v="E001"/>
    <x v="1"/>
    <d v="1899-12-30T00:29:16"/>
    <d v="1899-12-30T00:32:08"/>
    <n v="6"/>
    <x v="9"/>
    <x v="2"/>
    <x v="2"/>
    <n v="0"/>
    <n v="0"/>
    <s v="OK"/>
    <s v="Granel"/>
    <x v="2"/>
    <n v="0"/>
    <s v="M. TENERIFE"/>
    <s v="A"/>
    <d v="1899-12-30T00:02:52"/>
    <d v="1899-12-30T00:02:52"/>
    <s v="OK"/>
    <m/>
    <m/>
    <d v="1899-12-30T00:00:00"/>
    <d v="1899-12-30T00:29:16"/>
    <n v="5"/>
    <n v="-1.9907407407400157E-3"/>
    <n v="29.266666666660797"/>
    <n v="6"/>
    <s v="Si"/>
  </r>
  <r>
    <s v="CCTF"/>
    <s v="2025002775"/>
    <x v="0"/>
    <s v="ETF01267R"/>
    <s v="E5707BDC"/>
    <d v="2025-03-06T00:00:00"/>
    <m/>
    <s v="2693"/>
    <x v="20"/>
    <s v="PA"/>
    <m/>
    <m/>
    <d v="2025-03-06T00:00:00"/>
    <d v="1899-12-30T06:38:35"/>
    <d v="2025-03-06T00:00:00"/>
    <d v="1899-12-30T07:00:00"/>
    <d v="2025-03-06T00:00:00"/>
    <d v="1899-12-30T06:49:33"/>
    <x v="49"/>
    <s v="E_EGARCIA"/>
    <s v="507104012"/>
    <s v="EXW"/>
    <d v="1899-12-30T00:31:52"/>
    <d v="1899-12-30T00:10:27"/>
    <d v="1899-12-30T00:21:25"/>
    <s v="Ensacado"/>
    <s v="E002"/>
    <x v="1"/>
    <d v="1899-12-30T00:10:58"/>
    <n v="-7.2569444444500197E-3"/>
    <n v="6"/>
    <x v="9"/>
    <x v="2"/>
    <x v="1"/>
    <n v="0"/>
    <n v="0"/>
    <s v="OK"/>
    <s v="Ensacado"/>
    <x v="2"/>
    <n v="0"/>
    <s v="M. TENERIFE"/>
    <s v="A"/>
    <d v="1899-12-30T00:21:25"/>
    <d v="1899-12-30T00:21:25"/>
    <s v="KO"/>
    <m/>
    <m/>
    <d v="1899-12-30T00:00:00"/>
    <d v="1899-12-30T00:10:58"/>
    <n v="5"/>
    <d v="1899-12-30T00:21:25"/>
    <n v="10.96666666666561"/>
    <n v="6"/>
    <s v="Si"/>
  </r>
  <r>
    <s v="CCTF"/>
    <s v="2025002777"/>
    <x v="0"/>
    <s v="ER9284BDK"/>
    <s v="E9335MJP"/>
    <d v="2025-03-06T00:00:00"/>
    <m/>
    <s v="3208"/>
    <x v="18"/>
    <s v="PA"/>
    <s v="PA"/>
    <m/>
    <d v="2025-03-06T00:00:00"/>
    <d v="1899-12-30T06:43:05"/>
    <d v="2025-03-06T00:00:00"/>
    <d v="1899-12-30T06:38:21"/>
    <d v="2025-03-06T00:00:00"/>
    <d v="1899-12-30T06:56:44"/>
    <x v="0"/>
    <s v="RFCPI"/>
    <s v="507104013"/>
    <s v="FBO"/>
    <d v="1899-12-30T00:23:07"/>
    <d v="1899-12-30T00:18:23"/>
    <d v="1899-12-30T00:04:44"/>
    <s v="Ensacado"/>
    <s v="E002"/>
    <x v="2"/>
    <d v="1899-12-30T00:13:39"/>
    <d v="1899-12-30T00:18:23"/>
    <n v="6"/>
    <x v="9"/>
    <x v="2"/>
    <x v="1"/>
    <n v="0"/>
    <n v="0"/>
    <s v="OK"/>
    <s v="Ensacado"/>
    <x v="2"/>
    <n v="0"/>
    <s v="M. TENERIFE"/>
    <s v="A"/>
    <d v="1899-12-30T00:04:44"/>
    <d v="1899-12-30T00:04:44"/>
    <s v="OK"/>
    <m/>
    <m/>
    <d v="1899-12-30T00:00:00"/>
    <d v="1899-12-30T00:13:39"/>
    <n v="5"/>
    <n v="-3.2870370370399749E-3"/>
    <n v="13.650000000004852"/>
    <n v="6"/>
    <s v="Si"/>
  </r>
  <r>
    <s v="CCTF"/>
    <s v="2025002773"/>
    <x v="0"/>
    <s v="ER8051BBH"/>
    <s v="E6110KPL"/>
    <d v="2025-03-06T00:00:00"/>
    <m/>
    <s v="3126"/>
    <x v="17"/>
    <s v="S1D"/>
    <s v="S1D"/>
    <m/>
    <d v="2025-03-06T00:00:00"/>
    <d v="1899-12-30T06:33:24"/>
    <d v="2025-03-06T00:00:00"/>
    <d v="1899-12-30T06:28:17"/>
    <d v="2025-03-06T00:00:00"/>
    <d v="1899-12-30T06:57:30"/>
    <x v="0"/>
    <s v="RFCPI"/>
    <s v="507104014"/>
    <s v="FBO"/>
    <d v="1899-12-30T00:34:20"/>
    <d v="1899-12-30T00:29:13"/>
    <d v="1899-12-30T00:05:07"/>
    <s v="Granel"/>
    <s v="E001"/>
    <x v="2"/>
    <d v="1899-12-30T00:24:06"/>
    <d v="1899-12-30T00:29:13"/>
    <n v="6"/>
    <x v="9"/>
    <x v="2"/>
    <x v="2"/>
    <n v="0"/>
    <n v="0"/>
    <s v="OK"/>
    <s v="Granel"/>
    <x v="2"/>
    <n v="0"/>
    <s v="M. TENERIFE"/>
    <s v="A"/>
    <d v="1899-12-30T00:05:07"/>
    <d v="1899-12-30T00:05:07"/>
    <s v="OK"/>
    <m/>
    <m/>
    <d v="1899-12-30T00:00:00"/>
    <d v="1899-12-30T00:24:06"/>
    <n v="5"/>
    <n v="-3.5532407407400379E-3"/>
    <n v="24.100000000012798"/>
    <n v="6"/>
    <s v="Si"/>
  </r>
  <r>
    <s v="CCTF"/>
    <s v="2025002778"/>
    <x v="0"/>
    <s v="ER7636BBJ"/>
    <s v="E5208JYX"/>
    <d v="2025-03-06T00:00:00"/>
    <m/>
    <s v="2649"/>
    <x v="19"/>
    <s v="S6H"/>
    <s v="S6H"/>
    <m/>
    <d v="2025-03-06T00:00:00"/>
    <d v="1899-12-30T06:45:48"/>
    <d v="2025-03-06T00:00:00"/>
    <d v="1899-12-30T06:40:40"/>
    <d v="2025-03-06T00:00:00"/>
    <d v="1899-12-30T07:05:04"/>
    <x v="0"/>
    <s v="RFCPI"/>
    <s v="507104015"/>
    <s v="FBO"/>
    <d v="1899-12-30T00:29:32"/>
    <d v="1899-12-30T00:24:24"/>
    <d v="1899-12-30T00:05:08"/>
    <s v="Granel"/>
    <s v="E001"/>
    <x v="2"/>
    <d v="1899-12-30T00:19:16"/>
    <d v="1899-12-30T00:24:24"/>
    <n v="6"/>
    <x v="9"/>
    <x v="2"/>
    <x v="2"/>
    <n v="0"/>
    <n v="0"/>
    <s v="OK"/>
    <s v="Granel"/>
    <x v="2"/>
    <n v="0"/>
    <s v="M. TENERIFE"/>
    <s v="A"/>
    <d v="1899-12-30T00:05:08"/>
    <d v="1899-12-30T00:05:08"/>
    <s v="OK"/>
    <m/>
    <m/>
    <d v="1899-12-30T00:00:00"/>
    <d v="1899-12-30T00:19:16"/>
    <n v="5"/>
    <n v="-3.564814814819961E-3"/>
    <n v="19.266666666667227"/>
    <n v="7"/>
    <s v="Si"/>
  </r>
  <r>
    <s v="CCTF"/>
    <s v="2025002779"/>
    <x v="0"/>
    <s v="ER9625BBG"/>
    <s v="ETF9721BZ"/>
    <d v="2025-03-06T00:00:00"/>
    <m/>
    <s v="3126"/>
    <x v="17"/>
    <s v="S2D"/>
    <s v="S2D"/>
    <m/>
    <d v="2025-03-06T00:00:00"/>
    <d v="1899-12-30T06:50:05"/>
    <d v="2025-03-06T00:00:00"/>
    <d v="1899-12-30T06:45:33"/>
    <d v="2025-03-06T00:00:00"/>
    <d v="1899-12-30T07:09:19"/>
    <x v="0"/>
    <s v="RFCPI"/>
    <s v="507104016"/>
    <s v="FBO"/>
    <d v="1899-12-30T00:28:18"/>
    <d v="1899-12-30T00:23:46"/>
    <d v="1899-12-30T00:04:32"/>
    <s v="Granel"/>
    <s v="E001"/>
    <x v="1"/>
    <d v="1899-12-30T00:19:14"/>
    <d v="1899-12-30T00:23:46"/>
    <n v="6"/>
    <x v="9"/>
    <x v="2"/>
    <x v="2"/>
    <n v="0"/>
    <n v="0"/>
    <s v="OK"/>
    <s v="Granel"/>
    <x v="2"/>
    <n v="0"/>
    <s v="M. TENERIFE"/>
    <s v="A"/>
    <d v="1899-12-30T00:04:32"/>
    <d v="1899-12-30T00:04:32"/>
    <s v="OK"/>
    <m/>
    <m/>
    <d v="1899-12-30T00:00:00"/>
    <d v="1899-12-30T00:19:14"/>
    <n v="5"/>
    <n v="-3.1481481481500095E-3"/>
    <n v="19.233333333331196"/>
    <n v="7"/>
    <s v="Si"/>
  </r>
  <r>
    <s v="CCTF"/>
    <s v="2025002780"/>
    <x v="0"/>
    <s v="ER0260BCH"/>
    <s v="E1160JXP"/>
    <d v="2025-03-06T00:00:00"/>
    <m/>
    <s v="2693"/>
    <x v="20"/>
    <s v="PA"/>
    <s v="PA"/>
    <m/>
    <d v="2025-03-06T00:00:00"/>
    <d v="1899-12-30T07:02:04"/>
    <d v="2025-03-06T00:00:00"/>
    <d v="1899-12-30T06:56:53"/>
    <d v="2025-03-06T00:00:00"/>
    <d v="1899-12-30T07:17:38"/>
    <x v="0"/>
    <s v="RFCPI"/>
    <s v="507104017"/>
    <s v="FBO"/>
    <d v="1899-12-30T00:25:56"/>
    <d v="1899-12-30T00:20:45"/>
    <d v="1899-12-30T00:05:11"/>
    <s v="Ensacado"/>
    <s v="E002"/>
    <x v="2"/>
    <d v="1899-12-30T00:15:34"/>
    <d v="1899-12-30T00:20:45"/>
    <n v="7"/>
    <x v="9"/>
    <x v="2"/>
    <x v="1"/>
    <n v="0"/>
    <n v="0"/>
    <s v="OK"/>
    <s v="Ensacado"/>
    <x v="2"/>
    <n v="0"/>
    <s v="M. TENERIFE"/>
    <s v="A"/>
    <d v="1899-12-30T00:05:11"/>
    <d v="1899-12-30T00:05:11"/>
    <s v="OK"/>
    <m/>
    <m/>
    <d v="1899-12-30T00:00:00"/>
    <d v="1899-12-30T00:15:34"/>
    <n v="5"/>
    <n v="-3.5995370370400237E-3"/>
    <n v="15.566666666673603"/>
    <n v="7"/>
    <s v="Si"/>
  </r>
  <r>
    <s v="CCTF"/>
    <s v="2025002781"/>
    <x v="0"/>
    <s v="ER1863BBJ"/>
    <s v="E8383LSW"/>
    <d v="2025-03-06T00:00:00"/>
    <m/>
    <s v="2649"/>
    <x v="19"/>
    <s v="S6H"/>
    <s v="S6H"/>
    <m/>
    <d v="2025-03-06T00:00:00"/>
    <d v="1899-12-30T07:09:52"/>
    <d v="2025-03-06T00:00:00"/>
    <d v="1899-12-30T07:04:58"/>
    <d v="2025-03-06T00:00:00"/>
    <d v="1899-12-30T07:27:26"/>
    <x v="0"/>
    <s v="RFCPI"/>
    <s v="507104018"/>
    <s v="FBO"/>
    <d v="1899-12-30T00:27:22"/>
    <d v="1899-12-30T00:22:28"/>
    <d v="1899-12-30T00:04:54"/>
    <s v="Granel"/>
    <s v="E001"/>
    <x v="2"/>
    <d v="1899-12-30T00:17:34"/>
    <d v="1899-12-30T00:22:28"/>
    <n v="7"/>
    <x v="9"/>
    <x v="2"/>
    <x v="2"/>
    <n v="0"/>
    <n v="0"/>
    <s v="OK"/>
    <s v="Granel"/>
    <x v="2"/>
    <n v="0"/>
    <s v="M. TENERIFE"/>
    <s v="A"/>
    <d v="1899-12-30T00:04:54"/>
    <d v="1899-12-30T00:04:54"/>
    <s v="OK"/>
    <m/>
    <m/>
    <d v="1899-12-30T00:00:00"/>
    <d v="1899-12-30T00:17:34"/>
    <n v="5"/>
    <n v="-3.4027777777800305E-3"/>
    <n v="17.566666666660804"/>
    <n v="7"/>
    <s v="Si"/>
  </r>
  <r>
    <s v="CCTF"/>
    <s v="2025002783"/>
    <x v="0"/>
    <s v="ETF02294R"/>
    <s v="E0184KJL"/>
    <d v="2025-03-06T00:00:00"/>
    <m/>
    <s v="3208"/>
    <x v="18"/>
    <s v="PA"/>
    <s v="PA"/>
    <m/>
    <d v="2025-03-06T00:00:00"/>
    <d v="1899-12-30T08:02:32"/>
    <d v="2025-03-06T00:00:00"/>
    <d v="1899-12-30T07:58:38"/>
    <d v="2025-03-06T00:00:00"/>
    <d v="1899-12-30T08:04:23"/>
    <x v="42"/>
    <s v="E_EGARCIA"/>
    <s v="507104023"/>
    <s v="FBO"/>
    <d v="1899-12-30T00:09:39"/>
    <d v="1899-12-30T00:05:45"/>
    <d v="1899-12-30T00:03:54"/>
    <s v="Ensacado"/>
    <s v="E002"/>
    <x v="2"/>
    <d v="1899-12-30T00:01:51"/>
    <d v="1899-12-30T00:05:45"/>
    <n v="8"/>
    <x v="9"/>
    <x v="2"/>
    <x v="1"/>
    <n v="1"/>
    <n v="0"/>
    <s v="KO"/>
    <s v="Ensacado"/>
    <x v="2"/>
    <n v="1"/>
    <s v="M. TENERIFE"/>
    <s v="A"/>
    <d v="1899-12-30T00:03:54"/>
    <d v="1899-12-30T00:03:54"/>
    <s v="KO"/>
    <m/>
    <m/>
    <d v="1899-12-30T00:00:00"/>
    <d v="1899-12-30T00:01:51"/>
    <n v="5"/>
    <n v="-2.7083333333299819E-3"/>
    <n v="1.849999999996772"/>
    <n v="8"/>
    <s v="Si"/>
  </r>
  <r>
    <s v="CCTF"/>
    <s v="2025002784"/>
    <x v="0"/>
    <s v="ETF02294R"/>
    <s v="E0184KJL"/>
    <d v="2025-03-06T00:00:00"/>
    <m/>
    <s v="3208"/>
    <x v="18"/>
    <s v="PA"/>
    <s v="PA"/>
    <m/>
    <d v="2025-03-06T00:00:00"/>
    <d v="1899-12-30T08:04:44"/>
    <d v="2025-03-06T00:00:00"/>
    <d v="1899-12-30T07:59:52"/>
    <d v="2025-03-06T00:00:00"/>
    <d v="1899-12-30T08:05:56"/>
    <x v="89"/>
    <s v="E_EGARCIA"/>
    <s v="507104024"/>
    <s v="FBO"/>
    <d v="1899-12-30T00:10:56"/>
    <d v="1899-12-30T00:06:04"/>
    <d v="1899-12-30T00:04:52"/>
    <s v="Ensacado"/>
    <s v="E002"/>
    <x v="2"/>
    <d v="1899-12-30T00:01:12"/>
    <d v="1899-12-30T00:06:04"/>
    <n v="8"/>
    <x v="9"/>
    <x v="2"/>
    <x v="1"/>
    <n v="1"/>
    <n v="0"/>
    <s v="KO"/>
    <s v="Ensacado"/>
    <x v="2"/>
    <n v="1"/>
    <s v="M. TENERIFE"/>
    <s v="A"/>
    <d v="1899-12-30T00:04:52"/>
    <d v="1899-12-30T00:04:52"/>
    <s v="KO"/>
    <m/>
    <m/>
    <d v="1899-12-30T00:00:00"/>
    <d v="1899-12-30T00:01:12"/>
    <n v="5"/>
    <n v="-3.3796296296300099E-3"/>
    <n v="1.1999999999951516"/>
    <n v="8"/>
    <s v="Si"/>
  </r>
  <r>
    <s v="CCTF"/>
    <s v="2025002786"/>
    <x v="0"/>
    <s v="EZ05426R"/>
    <s v="E7715CBS"/>
    <d v="2025-03-06T00:00:00"/>
    <m/>
    <s v="2693"/>
    <x v="20"/>
    <s v="PA"/>
    <s v="PA"/>
    <m/>
    <d v="2025-03-06T00:00:00"/>
    <d v="1899-12-30T08:14:47"/>
    <d v="2025-03-06T00:00:00"/>
    <d v="1899-12-30T08:09:44"/>
    <d v="2025-03-06T00:00:00"/>
    <d v="1899-12-30T08:38:50"/>
    <x v="0"/>
    <s v="RFCPI"/>
    <s v="507104025"/>
    <s v="FBO"/>
    <d v="1899-12-30T00:34:09"/>
    <d v="1899-12-30T00:29:06"/>
    <d v="1899-12-30T00:05:03"/>
    <s v="Ensacado"/>
    <s v="E002"/>
    <x v="1"/>
    <d v="1899-12-30T00:24:03"/>
    <d v="1899-12-30T00:29:06"/>
    <n v="8"/>
    <x v="9"/>
    <x v="2"/>
    <x v="1"/>
    <n v="0"/>
    <n v="0"/>
    <s v="OK"/>
    <s v="Ensacado"/>
    <x v="2"/>
    <n v="0"/>
    <s v="M. TENERIFE"/>
    <s v="A"/>
    <d v="1899-12-30T00:05:03"/>
    <d v="1899-12-30T00:05:03"/>
    <s v="OK"/>
    <m/>
    <m/>
    <d v="1899-12-30T00:00:00"/>
    <d v="1899-12-30T00:24:03"/>
    <n v="5"/>
    <n v="-3.5069444444499887E-3"/>
    <n v="24.050000000001599"/>
    <n v="8"/>
    <s v="Si"/>
  </r>
  <r>
    <s v="CCTF"/>
    <s v="2025002790"/>
    <x v="0"/>
    <s v="ETF02432R"/>
    <s v="E6398FTM"/>
    <d v="2025-03-06T00:00:00"/>
    <m/>
    <s v="3126"/>
    <x v="17"/>
    <s v="S1D"/>
    <s v="S1D"/>
    <m/>
    <d v="2025-03-06T00:00:00"/>
    <d v="1899-12-30T09:00:04"/>
    <d v="2025-03-06T00:00:00"/>
    <d v="1899-12-30T08:58:39"/>
    <d v="2025-03-06T00:00:00"/>
    <d v="1899-12-30T09:15:06"/>
    <x v="0"/>
    <s v="RFCPI"/>
    <s v="507104026"/>
    <s v="EXW"/>
    <d v="1899-12-30T00:17:52"/>
    <d v="1899-12-30T00:16:27"/>
    <d v="1899-12-30T00:01:25"/>
    <s v="Granel"/>
    <s v="E001"/>
    <x v="1"/>
    <d v="1899-12-30T00:15:02"/>
    <d v="1899-12-30T00:16:27"/>
    <n v="9"/>
    <x v="9"/>
    <x v="2"/>
    <x v="2"/>
    <n v="0"/>
    <n v="0"/>
    <s v="OK"/>
    <s v="Granel"/>
    <x v="2"/>
    <n v="0"/>
    <s v="M. TENERIFE"/>
    <s v="A"/>
    <d v="1899-12-30T00:01:25"/>
    <d v="1899-12-30T00:01:25"/>
    <s v="OK"/>
    <m/>
    <m/>
    <d v="1899-12-30T00:00:00"/>
    <d v="1899-12-30T00:15:02"/>
    <n v="5"/>
    <n v="-9.8379629629996579E-4"/>
    <n v="15.033333333326384"/>
    <n v="9"/>
    <s v="Si"/>
  </r>
  <r>
    <s v="CCTF"/>
    <s v="2025002791"/>
    <x v="0"/>
    <s v="E4328MDH"/>
    <m/>
    <d v="2025-03-06T00:00:00"/>
    <m/>
    <s v="3208"/>
    <x v="18"/>
    <s v="PA"/>
    <s v="PA"/>
    <m/>
    <d v="2025-03-06T00:00:00"/>
    <d v="1899-12-30T09:10:41"/>
    <d v="2025-03-06T00:00:00"/>
    <d v="1899-12-30T09:07:15"/>
    <d v="2025-03-06T00:00:00"/>
    <d v="1899-12-30T09:17:45"/>
    <x v="0"/>
    <s v="RFCPI"/>
    <s v="507104027"/>
    <s v="EXW"/>
    <d v="1899-12-30T00:13:56"/>
    <d v="1899-12-30T00:10:30"/>
    <d v="1899-12-30T00:03:26"/>
    <s v="Ensacado"/>
    <s v="E002"/>
    <x v="1"/>
    <d v="1899-12-30T00:07:04"/>
    <d v="1899-12-30T00:10:30"/>
    <n v="9"/>
    <x v="9"/>
    <x v="2"/>
    <x v="1"/>
    <n v="1"/>
    <n v="0"/>
    <s v="KO"/>
    <s v="Ensacado"/>
    <x v="2"/>
    <n v="1"/>
    <s v="M. TENERIFE"/>
    <s v="A"/>
    <d v="1899-12-30T00:03:26"/>
    <d v="1899-12-30T00:03:26"/>
    <s v="OK"/>
    <m/>
    <m/>
    <d v="1899-12-30T00:00:00"/>
    <d v="1899-12-30T00:07:04"/>
    <n v="5"/>
    <n v="-2.384259259260002E-3"/>
    <n v="7.0666666666703559"/>
    <n v="9"/>
    <s v="Si"/>
  </r>
  <r>
    <s v="CCTF"/>
    <s v="2025002793"/>
    <x v="0"/>
    <s v="E2017GBW"/>
    <m/>
    <d v="2025-03-06T00:00:00"/>
    <m/>
    <s v="3208"/>
    <x v="18"/>
    <s v="PA"/>
    <s v="PA"/>
    <m/>
    <d v="2025-03-06T00:00:00"/>
    <d v="1899-12-30T09:32:07"/>
    <d v="2025-03-06T00:00:00"/>
    <d v="1899-12-30T09:58:03"/>
    <d v="2025-03-06T00:00:00"/>
    <d v="1899-12-30T10:04:13"/>
    <x v="0"/>
    <s v="RFCPI"/>
    <s v="507104028"/>
    <s v="EXW"/>
    <d v="1899-12-30T00:32:06"/>
    <d v="1899-12-30T00:06:10"/>
    <d v="1899-12-30T00:25:56"/>
    <s v="Ensacado"/>
    <s v="E002"/>
    <x v="1"/>
    <d v="1899-12-30T00:32:06"/>
    <d v="1899-12-30T00:06:10"/>
    <n v="9"/>
    <x v="9"/>
    <x v="2"/>
    <x v="1"/>
    <n v="0"/>
    <n v="0"/>
    <s v="OK"/>
    <s v="Ensacado"/>
    <x v="2"/>
    <n v="0"/>
    <s v="M. TENERIFE"/>
    <s v="A"/>
    <d v="1899-12-30T00:25:56"/>
    <d v="1899-12-30T00:25:56"/>
    <s v="OK"/>
    <m/>
    <m/>
    <d v="1899-12-30T00:00:00"/>
    <d v="1899-12-30T00:32:06"/>
    <n v="5"/>
    <d v="1899-12-30T00:25:56"/>
    <n v="32.100000000004776"/>
    <n v="10"/>
    <s v="Si"/>
  </r>
  <r>
    <s v="CCTF"/>
    <s v="2025002794"/>
    <x v="0"/>
    <s v="ER1863BBJ"/>
    <s v="E8383LSW"/>
    <d v="2025-03-06T00:00:00"/>
    <m/>
    <s v="3126"/>
    <x v="17"/>
    <s v="S2D"/>
    <s v="S2D"/>
    <m/>
    <d v="2025-03-06T00:00:00"/>
    <d v="1899-12-30T09:47:52"/>
    <d v="2025-03-06T00:00:00"/>
    <d v="1899-12-30T09:44:43"/>
    <d v="2025-03-06T00:00:00"/>
    <d v="1899-12-30T10:11:45"/>
    <x v="0"/>
    <s v="RFCPI"/>
    <s v="507104029"/>
    <s v="FBO"/>
    <d v="1899-12-30T00:30:11"/>
    <d v="1899-12-30T00:27:02"/>
    <d v="1899-12-30T00:03:09"/>
    <s v="Granel"/>
    <s v="E001"/>
    <x v="2"/>
    <d v="1899-12-30T00:23:53"/>
    <d v="1899-12-30T00:27:02"/>
    <n v="9"/>
    <x v="9"/>
    <x v="2"/>
    <x v="2"/>
    <n v="0"/>
    <n v="0"/>
    <s v="OK"/>
    <s v="Granel"/>
    <x v="2"/>
    <n v="0"/>
    <s v="M. TENERIFE"/>
    <s v="A"/>
    <d v="1899-12-30T00:03:09"/>
    <d v="1899-12-30T00:03:09"/>
    <s v="OK"/>
    <m/>
    <m/>
    <d v="1899-12-30T00:00:00"/>
    <d v="1899-12-30T00:23:53"/>
    <n v="5"/>
    <n v="-2.1875000000000089E-3"/>
    <n v="23.883333333336001"/>
    <n v="10"/>
    <s v="Si"/>
  </r>
  <r>
    <s v="CCTF"/>
    <s v="2025002799"/>
    <x v="0"/>
    <s v="ER0132BBR"/>
    <s v="E6642HNW"/>
    <d v="2025-03-06T00:00:00"/>
    <m/>
    <s v="3208"/>
    <x v="18"/>
    <s v="PA"/>
    <s v="PA"/>
    <m/>
    <d v="2025-03-06T00:00:00"/>
    <d v="1899-12-30T10:12:40"/>
    <d v="2025-03-06T00:00:00"/>
    <d v="1899-12-30T10:07:52"/>
    <d v="2025-03-06T00:00:00"/>
    <d v="1899-12-30T10:23:17"/>
    <x v="0"/>
    <s v="RFCPI"/>
    <s v="507104030"/>
    <s v="FBO"/>
    <d v="1899-12-30T00:20:13"/>
    <d v="1899-12-30T00:15:25"/>
    <d v="1899-12-30T00:04:48"/>
    <s v="Ensacado"/>
    <s v="E002"/>
    <x v="2"/>
    <d v="1899-12-30T00:10:37"/>
    <d v="1899-12-30T00:15:25"/>
    <n v="10"/>
    <x v="9"/>
    <x v="2"/>
    <x v="1"/>
    <n v="0"/>
    <n v="0"/>
    <s v="OK"/>
    <s v="Ensacado"/>
    <x v="2"/>
    <n v="0"/>
    <s v="M. TENERIFE"/>
    <s v="A"/>
    <d v="1899-12-30T00:04:48"/>
    <d v="1899-12-30T00:04:48"/>
    <s v="OK"/>
    <m/>
    <m/>
    <d v="1899-12-30T00:00:00"/>
    <d v="1899-12-30T00:10:37"/>
    <n v="5"/>
    <n v="-3.3333333333299686E-3"/>
    <n v="10.616666666673629"/>
    <n v="10"/>
    <s v="Si"/>
  </r>
  <r>
    <s v="CCTF"/>
    <s v="2025002796"/>
    <x v="0"/>
    <s v="ER8173BDN"/>
    <s v="E5866LGS"/>
    <d v="2025-03-06T00:00:00"/>
    <m/>
    <s v="3208"/>
    <x v="18"/>
    <s v="PA"/>
    <s v="PA"/>
    <m/>
    <d v="2025-03-06T00:00:00"/>
    <d v="1899-12-30T10:07:01"/>
    <d v="2025-03-06T00:00:00"/>
    <d v="1899-12-30T10:09:30"/>
    <d v="2025-03-06T00:00:00"/>
    <d v="1899-12-30T10:33:30"/>
    <x v="0"/>
    <s v="RFCPI"/>
    <s v="507104031"/>
    <s v="FBO"/>
    <d v="1899-12-30T00:26:29"/>
    <d v="1899-12-30T00:24:00"/>
    <d v="1899-12-30T00:02:29"/>
    <s v="Ensacado"/>
    <s v="E002"/>
    <x v="2"/>
    <d v="1899-12-30T00:26:29"/>
    <d v="1899-12-30T00:24:00"/>
    <n v="10"/>
    <x v="9"/>
    <x v="2"/>
    <x v="1"/>
    <n v="0"/>
    <n v="0"/>
    <s v="OK"/>
    <s v="Ensacado"/>
    <x v="2"/>
    <n v="0"/>
    <s v="M. TENERIFE"/>
    <s v="A"/>
    <d v="1899-12-30T00:02:29"/>
    <d v="1899-12-30T00:02:29"/>
    <s v="OK"/>
    <m/>
    <m/>
    <d v="1899-12-30T00:00:00"/>
    <d v="1899-12-30T00:26:29"/>
    <n v="5"/>
    <d v="1899-12-30T00:02:29"/>
    <n v="26.483333333342401"/>
    <n v="10"/>
    <s v="Si"/>
  </r>
  <r>
    <s v="CCTF"/>
    <s v="2025002800"/>
    <x v="0"/>
    <s v="EP01035R"/>
    <s v="E5050MHX"/>
    <d v="2025-03-06T00:00:00"/>
    <m/>
    <s v="3126"/>
    <x v="17"/>
    <s v="S1D"/>
    <s v="S1D"/>
    <m/>
    <d v="2025-03-06T00:00:00"/>
    <d v="1899-12-30T10:19:15"/>
    <d v="2025-03-06T00:00:00"/>
    <d v="1899-12-30T10:14:43"/>
    <d v="2025-03-06T00:00:00"/>
    <d v="1899-12-30T10:38:55"/>
    <x v="0"/>
    <s v="RFCPI"/>
    <s v="507104034"/>
    <s v="EXW"/>
    <d v="1899-12-30T00:28:44"/>
    <d v="1899-12-30T00:24:12"/>
    <d v="1899-12-30T00:04:32"/>
    <s v="Granel"/>
    <s v="E001"/>
    <x v="1"/>
    <d v="1899-12-30T00:19:40"/>
    <d v="1899-12-30T00:24:12"/>
    <n v="10"/>
    <x v="9"/>
    <x v="2"/>
    <x v="2"/>
    <n v="0"/>
    <n v="0"/>
    <s v="OK"/>
    <s v="Granel"/>
    <x v="2"/>
    <n v="0"/>
    <s v="M. TENERIFE"/>
    <s v="A"/>
    <d v="1899-12-30T00:04:32"/>
    <d v="1899-12-30T00:04:32"/>
    <s v="OK"/>
    <m/>
    <m/>
    <d v="1899-12-30T00:00:00"/>
    <d v="1899-12-30T00:19:40"/>
    <n v="5"/>
    <n v="-3.1481481481500095E-3"/>
    <n v="19.666666666670405"/>
    <n v="10"/>
    <s v="Si"/>
  </r>
  <r>
    <s v="CCTF"/>
    <s v="2025002803"/>
    <x v="0"/>
    <s v="E7412LXV"/>
    <m/>
    <d v="2025-03-06T00:00:00"/>
    <m/>
    <s v="3208"/>
    <x v="18"/>
    <s v="PA"/>
    <s v="PA"/>
    <m/>
    <d v="2025-03-06T00:00:00"/>
    <d v="1899-12-30T10:52:28"/>
    <d v="2025-03-06T00:00:00"/>
    <d v="1899-12-30T10:47:50"/>
    <d v="2025-03-06T00:00:00"/>
    <d v="1899-12-30T10:55:02"/>
    <x v="0"/>
    <s v="RFCPI"/>
    <s v="507104035"/>
    <s v="EXW"/>
    <d v="1899-12-30T00:11:50"/>
    <d v="1899-12-30T00:07:12"/>
    <d v="1899-12-30T00:04:38"/>
    <s v="Ensacado"/>
    <s v="E002"/>
    <x v="1"/>
    <d v="1899-12-30T00:02:34"/>
    <d v="1899-12-30T00:07:12"/>
    <n v="10"/>
    <x v="9"/>
    <x v="2"/>
    <x v="1"/>
    <n v="1"/>
    <n v="0"/>
    <s v="KO"/>
    <s v="Ensacado"/>
    <x v="2"/>
    <n v="1"/>
    <s v="M. TENERIFE"/>
    <s v="A"/>
    <d v="1899-12-30T00:04:38"/>
    <d v="1899-12-30T00:04:38"/>
    <s v="KO"/>
    <m/>
    <m/>
    <d v="1899-12-30T00:00:00"/>
    <d v="1899-12-30T00:02:34"/>
    <n v="5"/>
    <n v="-3.2175925925899684E-3"/>
    <n v="2.5666666666704518"/>
    <n v="10"/>
    <s v="Si"/>
  </r>
  <r>
    <s v="CCTF"/>
    <s v="2025002801"/>
    <x v="0"/>
    <s v="ER0623BBL"/>
    <s v="E9819MMR"/>
    <d v="2025-03-06T00:00:00"/>
    <m/>
    <s v="3126"/>
    <x v="17"/>
    <s v="S2D"/>
    <s v="S2D"/>
    <m/>
    <d v="2025-03-06T00:00:00"/>
    <d v="1899-12-30T10:36:02"/>
    <d v="2025-03-06T00:00:00"/>
    <d v="1899-12-30T10:31:12"/>
    <d v="2025-03-06T00:00:00"/>
    <d v="1899-12-30T11:06:23"/>
    <x v="0"/>
    <s v="RFCPI"/>
    <s v="507104036"/>
    <s v="EXW"/>
    <d v="1899-12-30T00:40:01"/>
    <d v="1899-12-30T00:35:11"/>
    <d v="1899-12-30T00:04:50"/>
    <s v="Granel"/>
    <s v="E001"/>
    <x v="1"/>
    <d v="1899-12-30T00:30:21"/>
    <d v="1899-12-30T00:35:11"/>
    <n v="10"/>
    <x v="9"/>
    <x v="2"/>
    <x v="2"/>
    <n v="0"/>
    <n v="0"/>
    <s v="OK"/>
    <s v="Granel"/>
    <x v="2"/>
    <n v="0"/>
    <s v="M. TENERIFE"/>
    <s v="A"/>
    <d v="1899-12-30T00:04:50"/>
    <d v="1899-12-30T00:04:50"/>
    <s v="OK"/>
    <m/>
    <m/>
    <d v="1899-12-30T00:00:00"/>
    <d v="1899-12-30T00:30:21"/>
    <n v="5"/>
    <n v="-3.3564814814799893E-3"/>
    <n v="30.350000000001547"/>
    <n v="11"/>
    <s v="Si"/>
  </r>
  <r>
    <s v="CCTF"/>
    <s v="2025002802"/>
    <x v="0"/>
    <s v="EV14314R"/>
    <s v="E5539KFG"/>
    <d v="2025-03-06T00:00:00"/>
    <m/>
    <s v="2693"/>
    <x v="20"/>
    <s v="PA"/>
    <s v="PA"/>
    <m/>
    <d v="2025-03-06T00:00:00"/>
    <d v="1899-12-30T10:46:49"/>
    <d v="2025-03-06T00:00:00"/>
    <d v="1899-12-30T10:42:03"/>
    <d v="2025-03-06T00:00:00"/>
    <d v="1899-12-30T11:07:38"/>
    <x v="0"/>
    <s v="RFCPI"/>
    <s v="507104037"/>
    <s v="EXW"/>
    <d v="1899-12-30T00:30:21"/>
    <d v="1899-12-30T00:25:35"/>
    <d v="1899-12-30T00:04:46"/>
    <s v="Ensacado"/>
    <s v="E002"/>
    <x v="1"/>
    <d v="1899-12-30T00:20:49"/>
    <d v="1899-12-30T00:25:35"/>
    <n v="10"/>
    <x v="9"/>
    <x v="2"/>
    <x v="1"/>
    <n v="0"/>
    <n v="0"/>
    <s v="OK"/>
    <s v="Ensacado"/>
    <x v="2"/>
    <n v="0"/>
    <s v="M. TENERIFE"/>
    <s v="A"/>
    <d v="1899-12-30T00:04:46"/>
    <d v="1899-12-30T00:04:46"/>
    <s v="OK"/>
    <m/>
    <m/>
    <d v="1899-12-30T00:00:00"/>
    <d v="1899-12-30T00:20:49"/>
    <n v="5"/>
    <n v="-3.3101851851800035E-3"/>
    <n v="20.816666666668826"/>
    <n v="11"/>
    <s v="Si"/>
  </r>
  <r>
    <s v="CCTF"/>
    <s v="2025002797"/>
    <x v="0"/>
    <s v="ER8051BBH"/>
    <s v="E6110KPL"/>
    <d v="2025-03-06T00:00:00"/>
    <m/>
    <s v="3207"/>
    <x v="22"/>
    <s v="PA"/>
    <s v="PA"/>
    <m/>
    <d v="2025-03-06T00:00:00"/>
    <d v="1899-12-30T10:08:44"/>
    <d v="2025-03-06T00:00:00"/>
    <d v="1899-12-30T10:08:20"/>
    <d v="2025-03-06T00:00:00"/>
    <d v="1899-12-30T11:08:04"/>
    <x v="0"/>
    <s v="RFCPI"/>
    <s v="507104038"/>
    <s v="FBO"/>
    <d v="1899-12-30T01:00:08"/>
    <d v="1899-12-30T00:59:44"/>
    <d v="1899-12-30T00:00:24"/>
    <s v="Granel"/>
    <s v="E001"/>
    <x v="2"/>
    <d v="1899-12-30T00:59:20"/>
    <d v="1899-12-30T00:59:44"/>
    <n v="10"/>
    <x v="9"/>
    <x v="2"/>
    <x v="2"/>
    <n v="0"/>
    <n v="0"/>
    <s v="OK"/>
    <s v="Granel"/>
    <x v="2"/>
    <n v="0"/>
    <s v="M. TENERIFE"/>
    <s v="B"/>
    <d v="1899-12-30T00:00:24"/>
    <d v="1899-12-30T00:00:24"/>
    <s v="OK"/>
    <m/>
    <m/>
    <d v="1899-12-30T00:00:00"/>
    <d v="1899-12-30T00:59:20"/>
    <n v="5"/>
    <n v="-2.7777777777998613E-4"/>
    <n v="59.333333333342416"/>
    <n v="11"/>
    <s v="No"/>
  </r>
  <r>
    <s v="CCTF"/>
    <s v="2025002805"/>
    <x v="0"/>
    <s v="E6124DNB"/>
    <m/>
    <d v="2025-03-06T00:00:00"/>
    <m/>
    <s v="3208"/>
    <x v="18"/>
    <s v="PA"/>
    <s v="PA"/>
    <m/>
    <d v="2025-03-06T00:00:00"/>
    <d v="1899-12-30T11:13:44"/>
    <d v="2025-03-06T00:00:00"/>
    <d v="1899-12-30T11:19:03"/>
    <d v="2025-03-06T00:00:00"/>
    <d v="1899-12-30T11:26:23"/>
    <x v="0"/>
    <s v="RFCPI"/>
    <s v="507104039"/>
    <s v="FBO"/>
    <d v="1899-12-30T00:12:39"/>
    <d v="1899-12-30T00:07:20"/>
    <d v="1899-12-30T00:05:19"/>
    <s v="Ensacado"/>
    <s v="E002"/>
    <x v="1"/>
    <d v="1899-12-30T00:12:39"/>
    <d v="1899-12-30T00:07:20"/>
    <n v="11"/>
    <x v="9"/>
    <x v="2"/>
    <x v="1"/>
    <n v="0"/>
    <n v="0"/>
    <s v="OK"/>
    <s v="Ensacado"/>
    <x v="2"/>
    <n v="0"/>
    <s v="M. TENERIFE"/>
    <s v="A"/>
    <d v="1899-12-30T00:05:19"/>
    <d v="1899-12-30T00:05:19"/>
    <s v="OK"/>
    <m/>
    <m/>
    <d v="1899-12-30T00:00:00"/>
    <d v="1899-12-30T00:12:39"/>
    <n v="5"/>
    <d v="1899-12-30T00:05:19"/>
    <n v="12.649999999996782"/>
    <n v="11"/>
    <s v="Si"/>
  </r>
  <r>
    <s v="CCTF"/>
    <s v="2025002795"/>
    <x v="0"/>
    <s v="ER6670BBL"/>
    <s v="E8727HJH"/>
    <d v="2025-03-06T00:00:00"/>
    <m/>
    <s v="2649"/>
    <x v="19"/>
    <s v="S6H"/>
    <s v="S6H"/>
    <m/>
    <d v="2025-03-06T00:00:00"/>
    <d v="1899-12-30T10:05:29"/>
    <d v="2025-03-06T00:00:00"/>
    <d v="1899-12-30T10:00:42"/>
    <d v="2025-03-06T00:00:00"/>
    <d v="1899-12-30T11:35:04"/>
    <x v="0"/>
    <s v="RFCPI"/>
    <s v="507104040"/>
    <s v="FBO"/>
    <d v="1899-12-30T01:39:09"/>
    <d v="1899-12-30T01:34:22"/>
    <d v="1899-12-30T00:04:47"/>
    <s v="Granel"/>
    <s v="E001"/>
    <x v="2"/>
    <d v="1899-12-30T01:29:35"/>
    <d v="1899-12-30T01:34:22"/>
    <n v="10"/>
    <x v="9"/>
    <x v="2"/>
    <x v="2"/>
    <n v="0"/>
    <n v="0"/>
    <s v="OK"/>
    <s v="Granel"/>
    <x v="2"/>
    <n v="0"/>
    <s v="M. TENERIFE"/>
    <s v="B"/>
    <d v="1899-12-30T00:04:47"/>
    <d v="1899-12-30T00:04:47"/>
    <s v="OK"/>
    <m/>
    <m/>
    <d v="1899-12-30T00:00:00"/>
    <d v="1899-12-30T01:29:35"/>
    <n v="5"/>
    <n v="-3.3217592592600376E-3"/>
    <n v="89.583333333335958"/>
    <n v="11"/>
    <s v="No"/>
  </r>
  <r>
    <s v="CCTF"/>
    <s v="2025002804"/>
    <x v="0"/>
    <s v="E6431CMJ"/>
    <m/>
    <d v="2025-03-06T00:00:00"/>
    <m/>
    <s v="2693"/>
    <x v="20"/>
    <s v="PA"/>
    <s v="PA"/>
    <m/>
    <d v="2025-03-06T00:00:00"/>
    <d v="1899-12-30T11:00:06"/>
    <d v="2025-03-06T00:00:00"/>
    <d v="1899-12-30T11:31:39"/>
    <d v="2025-03-06T00:00:00"/>
    <d v="1899-12-30T11:40:32"/>
    <x v="0"/>
    <s v="RFCPI"/>
    <s v="507104041"/>
    <s v="EXW"/>
    <d v="1899-12-30T00:40:26"/>
    <d v="1899-12-30T00:08:53"/>
    <d v="1899-12-30T00:31:33"/>
    <s v="Ensacado"/>
    <s v="E002"/>
    <x v="1"/>
    <d v="1899-12-30T00:40:26"/>
    <d v="1899-12-30T00:08:53"/>
    <n v="11"/>
    <x v="9"/>
    <x v="2"/>
    <x v="1"/>
    <n v="0"/>
    <n v="0"/>
    <s v="OK"/>
    <s v="Ensacado"/>
    <x v="2"/>
    <n v="0"/>
    <s v="M. TENERIFE"/>
    <s v="A"/>
    <d v="1899-12-30T00:31:33"/>
    <d v="1899-12-30T00:31:33"/>
    <s v="OK"/>
    <m/>
    <m/>
    <d v="1899-12-30T00:00:00"/>
    <d v="1899-12-30T00:40:26"/>
    <n v="5"/>
    <d v="1899-12-30T00:31:33"/>
    <n v="40.433333333328036"/>
    <n v="11"/>
    <s v="Si"/>
  </r>
  <r>
    <s v="CCTF"/>
    <s v="2025002807"/>
    <x v="0"/>
    <s v="E6823MLJ"/>
    <m/>
    <d v="2025-03-06T00:00:00"/>
    <m/>
    <s v="3208"/>
    <x v="18"/>
    <s v="PA"/>
    <s v="PA"/>
    <m/>
    <d v="2025-03-06T00:00:00"/>
    <d v="1899-12-30T11:40:46"/>
    <d v="2025-03-06T00:00:00"/>
    <d v="1899-12-30T11:35:50"/>
    <d v="2025-03-06T00:00:00"/>
    <d v="1899-12-30T11:44:34"/>
    <x v="0"/>
    <s v="RFCPI"/>
    <s v="507104042"/>
    <s v="EXW"/>
    <d v="1899-12-30T00:13:40"/>
    <d v="1899-12-30T00:08:44"/>
    <d v="1899-12-30T00:04:56"/>
    <s v="Ensacado"/>
    <s v="E002"/>
    <x v="1"/>
    <d v="1899-12-30T00:03:48"/>
    <d v="1899-12-30T00:08:44"/>
    <n v="11"/>
    <x v="9"/>
    <x v="2"/>
    <x v="1"/>
    <n v="1"/>
    <n v="0"/>
    <s v="KO"/>
    <s v="Ensacado"/>
    <x v="2"/>
    <n v="1"/>
    <s v="M. TENERIFE"/>
    <s v="A"/>
    <d v="1899-12-30T00:04:56"/>
    <d v="1899-12-30T00:04:56"/>
    <s v="KO"/>
    <m/>
    <m/>
    <d v="1899-12-30T00:00:00"/>
    <d v="1899-12-30T00:03:48"/>
    <n v="5"/>
    <n v="-3.4259259259299957E-3"/>
    <n v="3.8000000000016332"/>
    <n v="11"/>
    <s v="Si"/>
  </r>
  <r>
    <s v="CCTF"/>
    <s v="2025002808"/>
    <x v="0"/>
    <s v="E5042DCP"/>
    <m/>
    <d v="2025-03-06T00:00:00"/>
    <m/>
    <s v="3208"/>
    <x v="18"/>
    <s v="PA"/>
    <s v="PA"/>
    <m/>
    <d v="2025-03-06T00:00:00"/>
    <d v="1899-12-30T11:41:15"/>
    <d v="2025-03-06T00:00:00"/>
    <d v="1899-12-30T11:36:51"/>
    <d v="2025-03-06T00:00:00"/>
    <d v="1899-12-30T11:44:48"/>
    <x v="0"/>
    <s v="RFCPI"/>
    <s v="507104043"/>
    <s v="EXW"/>
    <d v="1899-12-30T00:12:21"/>
    <d v="1899-12-30T00:07:57"/>
    <d v="1899-12-30T00:04:24"/>
    <s v="Ensacado"/>
    <s v="E002"/>
    <x v="1"/>
    <d v="1899-12-30T00:03:33"/>
    <d v="1899-12-30T00:07:57"/>
    <n v="11"/>
    <x v="9"/>
    <x v="2"/>
    <x v="1"/>
    <n v="1"/>
    <n v="0"/>
    <s v="KO"/>
    <s v="Ensacado"/>
    <x v="2"/>
    <n v="1"/>
    <s v="M. TENERIFE"/>
    <s v="A"/>
    <d v="1899-12-30T00:04:24"/>
    <d v="1899-12-30T00:04:24"/>
    <s v="KO"/>
    <m/>
    <m/>
    <d v="1899-12-30T00:00:00"/>
    <d v="1899-12-30T00:03:33"/>
    <n v="5"/>
    <n v="-3.05555555556003E-3"/>
    <n v="3.5499999999888043"/>
    <n v="11"/>
    <s v="Si"/>
  </r>
  <r>
    <s v="CCTF"/>
    <s v="2025002809"/>
    <x v="0"/>
    <s v="E3345BMX"/>
    <m/>
    <d v="2025-03-06T00:00:00"/>
    <m/>
    <s v="2693"/>
    <x v="20"/>
    <s v="PA"/>
    <m/>
    <m/>
    <d v="2025-03-06T00:00:00"/>
    <d v="1899-12-30T11:44:47"/>
    <d v="2025-03-06T00:00:00"/>
    <d v="1899-12-30T11:40:06"/>
    <d v="2025-03-06T00:00:00"/>
    <d v="1899-12-30T11:41:50"/>
    <x v="83"/>
    <s v="E_EGARCIA"/>
    <s v="507104044"/>
    <s v="EXW"/>
    <d v="1899-12-30T00:06:25"/>
    <d v="1899-12-30T00:01:44"/>
    <d v="1899-12-30T00:04:41"/>
    <s v="Ensacado"/>
    <s v="E002"/>
    <x v="1"/>
    <d v="1899-12-30T23:57:02"/>
    <d v="1899-12-30T00:01:44"/>
    <n v="11"/>
    <x v="9"/>
    <x v="2"/>
    <x v="1"/>
    <n v="0"/>
    <n v="1"/>
    <s v="KO"/>
    <s v="Ensacado"/>
    <x v="2"/>
    <n v="1"/>
    <s v="M. TENERIFE"/>
    <s v="C"/>
    <d v="1899-12-30T00:04:41"/>
    <d v="1899-12-30T00:04:41"/>
    <s v="OK"/>
    <m/>
    <m/>
    <d v="1899-12-30T00:00:00"/>
    <d v="1899-12-30T23:57:02"/>
    <n v="5"/>
    <n v="-3.2523148148099756E-3"/>
    <n v="1437.0333333333349"/>
    <n v="11"/>
    <s v="No"/>
  </r>
  <r>
    <s v="CCTF"/>
    <s v="2025002810"/>
    <x v="0"/>
    <s v="ER8437BBF"/>
    <s v="E8087HNJ"/>
    <d v="2025-03-06T00:00:00"/>
    <m/>
    <s v="3208"/>
    <x v="18"/>
    <s v="PA"/>
    <s v="PA"/>
    <m/>
    <d v="2025-03-06T00:00:00"/>
    <d v="1899-12-30T11:49:33"/>
    <d v="2025-03-06T00:00:00"/>
    <d v="1899-12-30T11:52:34"/>
    <d v="2025-03-06T00:00:00"/>
    <d v="1899-12-30T11:58:35"/>
    <x v="71"/>
    <s v="E_EGARCIA"/>
    <s v="507104045"/>
    <s v="FBO"/>
    <d v="1899-12-30T00:09:02"/>
    <d v="1899-12-30T00:06:01"/>
    <d v="1899-12-30T00:03:01"/>
    <s v="Ensacado"/>
    <s v="E002"/>
    <x v="2"/>
    <d v="1899-12-30T00:09:02"/>
    <d v="1899-12-30T00:06:01"/>
    <n v="11"/>
    <x v="9"/>
    <x v="2"/>
    <x v="1"/>
    <n v="1"/>
    <n v="0"/>
    <s v="KO"/>
    <s v="Ensacado"/>
    <x v="2"/>
    <n v="1"/>
    <s v="M. TENERIFE"/>
    <s v="A"/>
    <d v="1899-12-30T00:03:01"/>
    <d v="1899-12-30T00:03:01"/>
    <s v="OK"/>
    <m/>
    <m/>
    <d v="1899-12-30T00:00:00"/>
    <d v="1899-12-30T00:09:02"/>
    <n v="5"/>
    <d v="1899-12-30T00:03:01"/>
    <n v="9.0333333333216093"/>
    <n v="11"/>
    <s v="Si"/>
  </r>
  <r>
    <s v="CCTF"/>
    <s v="2025002813"/>
    <x v="0"/>
    <s v="ETF02432R"/>
    <s v="E6398FTM"/>
    <d v="2025-03-06T00:00:00"/>
    <m/>
    <s v="3126"/>
    <x v="17"/>
    <s v="S1D"/>
    <s v="S1D"/>
    <m/>
    <d v="2025-03-06T00:00:00"/>
    <d v="1899-12-30T11:59:03"/>
    <d v="2025-03-06T00:00:00"/>
    <d v="1899-12-30T11:54:12"/>
    <d v="2025-03-06T00:00:00"/>
    <d v="1899-12-30T12:13:57"/>
    <x v="0"/>
    <s v="RFCPI"/>
    <s v="507104046"/>
    <s v="EXW"/>
    <d v="1899-12-30T00:24:36"/>
    <d v="1899-12-30T00:19:45"/>
    <d v="1899-12-30T00:04:51"/>
    <s v="Granel"/>
    <s v="E001"/>
    <x v="1"/>
    <d v="1899-12-30T00:14:54"/>
    <d v="1899-12-30T00:19:45"/>
    <n v="11"/>
    <x v="9"/>
    <x v="2"/>
    <x v="2"/>
    <n v="0"/>
    <n v="0"/>
    <s v="OK"/>
    <s v="Granel"/>
    <x v="2"/>
    <n v="0"/>
    <s v="M. TENERIFE"/>
    <s v="A"/>
    <d v="1899-12-30T00:04:51"/>
    <d v="1899-12-30T00:04:51"/>
    <s v="OK"/>
    <m/>
    <m/>
    <d v="1899-12-30T00:00:00"/>
    <d v="1899-12-30T00:14:54"/>
    <n v="5"/>
    <n v="-3.3680555555600233E-3"/>
    <n v="14.899999999996734"/>
    <n v="12"/>
    <s v="Si"/>
  </r>
  <r>
    <s v="CCTF"/>
    <s v="2025002814"/>
    <x v="0"/>
    <s v="ETF01028R"/>
    <s v="E6748FBZ"/>
    <d v="2025-03-06T00:00:00"/>
    <m/>
    <s v="3208"/>
    <x v="18"/>
    <s v="PA"/>
    <s v="PA"/>
    <m/>
    <d v="2025-03-06T00:00:00"/>
    <d v="1899-12-30T12:16:19"/>
    <d v="2025-03-06T00:00:00"/>
    <d v="1899-12-30T12:12:08"/>
    <d v="2025-03-06T00:00:00"/>
    <d v="1899-12-30T12:26:34"/>
    <x v="0"/>
    <s v="RFCPI"/>
    <s v="507104047"/>
    <s v="EXW"/>
    <d v="1899-12-30T00:18:37"/>
    <d v="1899-12-30T00:14:26"/>
    <d v="1899-12-30T00:04:11"/>
    <s v="Ensacado"/>
    <s v="E002"/>
    <x v="1"/>
    <d v="1899-12-30T00:10:15"/>
    <d v="1899-12-30T00:14:26"/>
    <n v="12"/>
    <x v="9"/>
    <x v="2"/>
    <x v="1"/>
    <n v="0"/>
    <n v="0"/>
    <s v="OK"/>
    <s v="Ensacado"/>
    <x v="2"/>
    <n v="0"/>
    <s v="M. TENERIFE"/>
    <s v="A"/>
    <d v="1899-12-30T00:04:11"/>
    <d v="1899-12-30T00:04:11"/>
    <s v="OK"/>
    <m/>
    <m/>
    <d v="1899-12-30T00:00:00"/>
    <d v="1899-12-30T00:10:15"/>
    <n v="5"/>
    <n v="-2.9050925925900861E-3"/>
    <n v="10.24999999999201"/>
    <n v="12"/>
    <s v="Si"/>
  </r>
  <r>
    <s v="CCTF"/>
    <s v="2025002812"/>
    <x v="0"/>
    <s v="ER7636BBJ"/>
    <s v="E5208JYX"/>
    <d v="2025-03-06T00:00:00"/>
    <m/>
    <s v="3126"/>
    <x v="17"/>
    <s v="S2D"/>
    <s v="S2D"/>
    <m/>
    <d v="2025-03-06T00:00:00"/>
    <d v="1899-12-30T11:57:06"/>
    <d v="2025-03-06T00:00:00"/>
    <d v="1899-12-30T11:55:32"/>
    <d v="2025-03-06T00:00:00"/>
    <d v="1899-12-30T12:31:11"/>
    <x v="0"/>
    <s v="RFCPI"/>
    <s v="507104048"/>
    <s v="FBO"/>
    <d v="1899-12-30T00:37:13"/>
    <d v="1899-12-30T00:35:39"/>
    <d v="1899-12-30T00:01:34"/>
    <s v="Granel"/>
    <s v="E001"/>
    <x v="2"/>
    <d v="1899-12-30T00:34:05"/>
    <d v="1899-12-30T00:35:39"/>
    <n v="11"/>
    <x v="9"/>
    <x v="2"/>
    <x v="2"/>
    <n v="0"/>
    <n v="0"/>
    <s v="OK"/>
    <s v="Granel"/>
    <x v="2"/>
    <n v="0"/>
    <s v="M. TENERIFE"/>
    <s v="A"/>
    <d v="1899-12-30T00:01:34"/>
    <d v="1899-12-30T00:01:34"/>
    <s v="OK"/>
    <m/>
    <m/>
    <d v="1899-12-30T00:00:00"/>
    <d v="1899-12-30T00:34:05"/>
    <n v="5"/>
    <n v="-1.0879629629600429E-3"/>
    <n v="34.083333333331197"/>
    <n v="12"/>
    <s v="Si"/>
  </r>
  <r>
    <s v="CCTF"/>
    <s v="2025002815"/>
    <x v="0"/>
    <s v="E2017GBW"/>
    <m/>
    <d v="2025-03-06T00:00:00"/>
    <m/>
    <s v="3208"/>
    <x v="18"/>
    <s v="PA"/>
    <s v="PA"/>
    <m/>
    <d v="2025-03-06T00:00:00"/>
    <d v="1899-12-30T12:33:40"/>
    <d v="2025-03-06T00:00:00"/>
    <d v="1899-12-30T12:28:26"/>
    <d v="2025-03-06T00:00:00"/>
    <d v="1899-12-30T12:36:05"/>
    <x v="0"/>
    <s v="RFCPI"/>
    <s v="507104049"/>
    <s v="EXW"/>
    <d v="1899-12-30T00:12:53"/>
    <d v="1899-12-30T00:07:39"/>
    <d v="1899-12-30T00:05:14"/>
    <s v="Ensacado"/>
    <s v="E002"/>
    <x v="1"/>
    <d v="1899-12-30T00:02:25"/>
    <d v="1899-12-30T00:07:39"/>
    <n v="12"/>
    <x v="9"/>
    <x v="2"/>
    <x v="1"/>
    <n v="1"/>
    <n v="0"/>
    <s v="KO"/>
    <s v="Ensacado"/>
    <x v="2"/>
    <n v="1"/>
    <s v="M. TENERIFE"/>
    <s v="A"/>
    <d v="1899-12-30T00:05:14"/>
    <d v="1899-12-30T00:05:14"/>
    <s v="KO"/>
    <m/>
    <m/>
    <d v="1899-12-30T00:00:00"/>
    <d v="1899-12-30T00:02:25"/>
    <n v="5"/>
    <n v="-3.6342592592599754E-3"/>
    <n v="2.4166666666655523"/>
    <n v="12"/>
    <s v="Si"/>
  </r>
  <r>
    <s v="CCTF"/>
    <s v="2025002816"/>
    <x v="0"/>
    <s v="ETF9751CB"/>
    <m/>
    <d v="2025-03-06T00:00:00"/>
    <m/>
    <s v="3208"/>
    <x v="18"/>
    <s v="PA"/>
    <s v="PA"/>
    <m/>
    <d v="2025-03-06T00:00:00"/>
    <d v="1899-12-30T12:52:23"/>
    <d v="2025-03-06T00:00:00"/>
    <d v="1899-12-30T12:47:55"/>
    <d v="2025-03-06T00:00:00"/>
    <d v="1899-12-30T12:56:19"/>
    <x v="0"/>
    <s v="RFCPI"/>
    <s v="507104050"/>
    <s v="EXW"/>
    <d v="1899-12-30T00:12:52"/>
    <d v="1899-12-30T00:08:24"/>
    <d v="1899-12-30T00:04:28"/>
    <s v="Ensacado"/>
    <s v="E002"/>
    <x v="1"/>
    <d v="1899-12-30T00:03:56"/>
    <d v="1899-12-30T00:08:24"/>
    <n v="12"/>
    <x v="9"/>
    <x v="2"/>
    <x v="1"/>
    <n v="1"/>
    <n v="0"/>
    <s v="KO"/>
    <s v="Ensacado"/>
    <x v="2"/>
    <n v="1"/>
    <s v="M. TENERIFE"/>
    <s v="A"/>
    <d v="1899-12-30T00:04:28"/>
    <d v="1899-12-30T00:04:28"/>
    <s v="KO"/>
    <m/>
    <m/>
    <d v="1899-12-30T00:00:00"/>
    <d v="1899-12-30T00:03:56"/>
    <n v="5"/>
    <n v="-3.1018518518499683E-3"/>
    <n v="3.9333333333456721"/>
    <n v="12"/>
    <s v="Si"/>
  </r>
  <r>
    <s v="CCTF"/>
    <s v="2025002817"/>
    <x v="0"/>
    <s v="ETF02294R"/>
    <s v="E0184KJL"/>
    <d v="2025-03-06T00:00:00"/>
    <m/>
    <s v="2693"/>
    <x v="20"/>
    <s v="PA"/>
    <s v="PA"/>
    <m/>
    <d v="2025-03-06T00:00:00"/>
    <d v="1899-12-30T12:59:17"/>
    <d v="2025-03-06T00:00:00"/>
    <d v="1899-12-30T12:54:16"/>
    <d v="2025-03-06T00:00:00"/>
    <d v="1899-12-30T13:00:14"/>
    <x v="55"/>
    <s v="E_EGARCIA"/>
    <s v="507104051"/>
    <s v="FBO"/>
    <d v="1899-12-30T00:10:59"/>
    <d v="1899-12-30T00:05:58"/>
    <d v="1899-12-30T00:05:01"/>
    <s v="Ensacado"/>
    <s v="E002"/>
    <x v="2"/>
    <d v="1899-12-30T00:00:57"/>
    <d v="1899-12-30T00:05:58"/>
    <n v="12"/>
    <x v="9"/>
    <x v="2"/>
    <x v="1"/>
    <n v="1"/>
    <n v="0"/>
    <s v="KO"/>
    <s v="Ensacado"/>
    <x v="2"/>
    <n v="1"/>
    <s v="M. TENERIFE"/>
    <s v="A"/>
    <d v="1899-12-30T00:05:01"/>
    <d v="1899-12-30T00:05:01"/>
    <s v="KO"/>
    <m/>
    <m/>
    <d v="1899-12-30T00:00:00"/>
    <d v="1899-12-30T00:00:57"/>
    <n v="5"/>
    <n v="-3.4837962962899205E-3"/>
    <n v="0.94999999999679119"/>
    <n v="13"/>
    <s v="Si"/>
  </r>
  <r>
    <s v="CCTF"/>
    <s v="2025002819"/>
    <x v="0"/>
    <s v="ER8173BDN"/>
    <s v="E5866LGS"/>
    <d v="2025-03-06T00:00:00"/>
    <m/>
    <s v="2693"/>
    <x v="20"/>
    <s v="PA"/>
    <s v="PA"/>
    <m/>
    <d v="2025-03-06T00:00:00"/>
    <d v="1899-12-30T13:05:47"/>
    <d v="2025-03-06T00:00:00"/>
    <d v="1899-12-30T13:01:29"/>
    <d v="2025-03-06T00:00:00"/>
    <d v="1899-12-30T13:20:43"/>
    <x v="0"/>
    <s v="RFCPI"/>
    <s v="507104052"/>
    <s v="FBO"/>
    <d v="1899-12-30T00:23:32"/>
    <d v="1899-12-30T00:19:14"/>
    <d v="1899-12-30T00:04:18"/>
    <s v="Ensacado"/>
    <s v="E002"/>
    <x v="2"/>
    <d v="1899-12-30T00:14:56"/>
    <d v="1899-12-30T00:19:14"/>
    <n v="13"/>
    <x v="9"/>
    <x v="2"/>
    <x v="1"/>
    <n v="0"/>
    <n v="0"/>
    <s v="OK"/>
    <s v="Ensacado"/>
    <x v="2"/>
    <n v="0"/>
    <s v="M. TENERIFE"/>
    <s v="A"/>
    <d v="1899-12-30T00:04:18"/>
    <d v="1899-12-30T00:04:18"/>
    <s v="OK"/>
    <m/>
    <m/>
    <d v="1899-12-30T00:00:00"/>
    <d v="1899-12-30T00:14:56"/>
    <n v="5"/>
    <n v="-2.9861111111100236E-3"/>
    <n v="14.933333333332843"/>
    <n v="13"/>
    <s v="Si"/>
  </r>
  <r>
    <s v="CCTF"/>
    <s v="2025002818"/>
    <x v="0"/>
    <s v="ER1863BBJ"/>
    <s v="E8383LSW"/>
    <d v="2025-03-06T00:00:00"/>
    <m/>
    <s v="3126"/>
    <x v="17"/>
    <s v="S1D"/>
    <s v="S1D"/>
    <m/>
    <d v="2025-03-06T00:00:00"/>
    <d v="1899-12-30T13:04:19"/>
    <d v="2025-03-06T00:00:00"/>
    <d v="1899-12-30T13:00:29"/>
    <d v="2025-03-06T00:00:00"/>
    <d v="1899-12-30T13:22:15"/>
    <x v="0"/>
    <s v="RFCPI"/>
    <s v="507104053"/>
    <s v="FBO"/>
    <d v="1899-12-30T00:25:36"/>
    <d v="1899-12-30T00:21:46"/>
    <d v="1899-12-30T00:03:50"/>
    <s v="Granel"/>
    <s v="E001"/>
    <x v="2"/>
    <d v="1899-12-30T00:17:56"/>
    <d v="1899-12-30T00:21:46"/>
    <n v="13"/>
    <x v="9"/>
    <x v="2"/>
    <x v="2"/>
    <n v="0"/>
    <n v="0"/>
    <s v="OK"/>
    <s v="Granel"/>
    <x v="2"/>
    <n v="0"/>
    <s v="M. TENERIFE"/>
    <s v="A"/>
    <d v="1899-12-30T00:03:50"/>
    <d v="1899-12-30T00:03:50"/>
    <s v="OK"/>
    <m/>
    <m/>
    <d v="1899-12-30T00:00:00"/>
    <d v="1899-12-30T00:17:56"/>
    <n v="5"/>
    <n v="-2.6620370370400437E-3"/>
    <n v="17.933333333342425"/>
    <n v="13"/>
    <s v="Si"/>
  </r>
  <r>
    <s v="CCTF"/>
    <s v="2025002820"/>
    <x v="0"/>
    <s v="EBI04712R"/>
    <s v="E7874LGC"/>
    <d v="2025-03-06T00:00:00"/>
    <m/>
    <s v="3208"/>
    <x v="18"/>
    <s v="PA"/>
    <s v="PA"/>
    <m/>
    <d v="2025-03-06T00:00:00"/>
    <d v="1899-12-30T13:38:13"/>
    <d v="2025-03-06T00:00:00"/>
    <d v="1899-12-30T13:33:30"/>
    <d v="2025-03-06T00:00:00"/>
    <d v="1899-12-30T13:47:00"/>
    <x v="0"/>
    <s v="RFCPI"/>
    <s v="507104054"/>
    <s v="EXW"/>
    <d v="1899-12-30T00:18:13"/>
    <d v="1899-12-30T00:13:30"/>
    <d v="1899-12-30T00:04:43"/>
    <s v="Ensacado"/>
    <s v="E002"/>
    <x v="1"/>
    <d v="1899-12-30T00:08:47"/>
    <d v="1899-12-30T00:13:30"/>
    <n v="13"/>
    <x v="9"/>
    <x v="2"/>
    <x v="1"/>
    <n v="1"/>
    <n v="0"/>
    <s v="KO"/>
    <s v="Ensacado"/>
    <x v="2"/>
    <n v="1"/>
    <s v="M. TENERIFE"/>
    <s v="A"/>
    <d v="1899-12-30T00:04:43"/>
    <d v="1899-12-30T00:04:43"/>
    <s v="OK"/>
    <m/>
    <m/>
    <d v="1899-12-30T00:00:00"/>
    <d v="1899-12-30T00:08:47"/>
    <n v="5"/>
    <n v="-3.2754629629599963E-3"/>
    <n v="8.7833333333374775"/>
    <n v="13"/>
    <s v="Si"/>
  </r>
  <r>
    <s v="CCTF"/>
    <s v="2025002822"/>
    <x v="0"/>
    <s v="ER0132BBR"/>
    <s v="E6642HNW"/>
    <d v="2025-03-06T00:00:00"/>
    <m/>
    <s v="2693"/>
    <x v="20"/>
    <s v="PA"/>
    <s v="PA"/>
    <m/>
    <d v="2025-03-06T00:00:00"/>
    <d v="1899-12-30T13:59:50"/>
    <d v="2025-03-06T00:00:00"/>
    <d v="1899-12-30T13:54:56"/>
    <d v="2025-03-06T00:00:00"/>
    <d v="1899-12-30T14:01:00"/>
    <x v="0"/>
    <s v="RFCPI"/>
    <s v="507104055"/>
    <s v="FBO"/>
    <d v="1899-12-30T00:10:58"/>
    <d v="1899-12-30T00:06:04"/>
    <d v="1899-12-30T00:04:54"/>
    <s v="Ensacado"/>
    <s v="E002"/>
    <x v="2"/>
    <d v="1899-12-30T00:01:10"/>
    <d v="1899-12-30T00:06:04"/>
    <n v="13"/>
    <x v="9"/>
    <x v="2"/>
    <x v="1"/>
    <n v="1"/>
    <n v="0"/>
    <s v="KO"/>
    <s v="Ensacado"/>
    <x v="2"/>
    <n v="1"/>
    <s v="M. TENERIFE"/>
    <s v="A"/>
    <d v="1899-12-30T00:04:54"/>
    <d v="1899-12-30T00:04:54"/>
    <s v="KO"/>
    <m/>
    <m/>
    <d v="1899-12-30T00:00:00"/>
    <d v="1899-12-30T00:01:10"/>
    <n v="5"/>
    <n v="-3.402777777779975E-3"/>
    <n v="1.1666666666736702"/>
    <n v="14"/>
    <s v="Si"/>
  </r>
  <r>
    <s v="CCTF"/>
    <s v="2025002821"/>
    <x v="0"/>
    <s v="ER7636BBJ"/>
    <s v="E5208JYX"/>
    <d v="2025-03-06T00:00:00"/>
    <m/>
    <s v="3126"/>
    <x v="17"/>
    <s v="S1D"/>
    <s v="S1D"/>
    <m/>
    <d v="2025-03-06T00:00:00"/>
    <d v="1899-12-30T13:47:57"/>
    <d v="2025-03-06T00:00:00"/>
    <d v="1899-12-30T13:42:56"/>
    <d v="2025-03-06T00:00:00"/>
    <d v="1899-12-30T14:07:47"/>
    <x v="0"/>
    <s v="RFCPI"/>
    <s v="507104056"/>
    <s v="FBO"/>
    <d v="1899-12-30T00:29:52"/>
    <d v="1899-12-30T00:24:51"/>
    <d v="1899-12-30T00:05:01"/>
    <s v="Granel"/>
    <s v="E001"/>
    <x v="2"/>
    <d v="1899-12-30T00:19:50"/>
    <d v="1899-12-30T00:24:51"/>
    <n v="13"/>
    <x v="9"/>
    <x v="2"/>
    <x v="2"/>
    <n v="0"/>
    <n v="0"/>
    <s v="OK"/>
    <s v="Granel"/>
    <x v="2"/>
    <n v="0"/>
    <s v="M. TENERIFE"/>
    <s v="A"/>
    <d v="1899-12-30T00:05:01"/>
    <d v="1899-12-30T00:05:01"/>
    <s v="OK"/>
    <m/>
    <m/>
    <d v="1899-12-30T00:00:00"/>
    <d v="1899-12-30T00:19:50"/>
    <n v="5"/>
    <n v="-3.4837962962999125E-3"/>
    <n v="19.833333333336007"/>
    <n v="14"/>
    <s v="Si"/>
  </r>
  <r>
    <s v="CCTF"/>
    <s v="2025002826"/>
    <x v="0"/>
    <s v="EP01035R"/>
    <s v="E5050MHX"/>
    <d v="2025-03-06T00:00:00"/>
    <m/>
    <s v="3126"/>
    <x v="17"/>
    <s v="S1D"/>
    <s v="S1D"/>
    <m/>
    <d v="2025-03-06T00:00:00"/>
    <d v="1899-12-30T14:39:16"/>
    <d v="2025-03-06T00:00:00"/>
    <d v="1899-12-30T14:34:03"/>
    <d v="2025-03-06T00:00:00"/>
    <d v="1899-12-30T14:56:48"/>
    <x v="0"/>
    <s v="RFCPI"/>
    <s v="507104057"/>
    <s v="EXW"/>
    <d v="1899-12-30T00:27:58"/>
    <d v="1899-12-30T00:22:45"/>
    <d v="1899-12-30T00:05:13"/>
    <s v="Granel"/>
    <s v="E001"/>
    <x v="1"/>
    <d v="1899-12-30T00:17:32"/>
    <d v="1899-12-30T00:22:45"/>
    <n v="14"/>
    <x v="9"/>
    <x v="2"/>
    <x v="2"/>
    <n v="0"/>
    <n v="0"/>
    <s v="OK"/>
    <s v="Granel"/>
    <x v="2"/>
    <n v="0"/>
    <s v="M. TENERIFE"/>
    <s v="A"/>
    <d v="1899-12-30T00:05:13"/>
    <d v="1899-12-30T00:05:13"/>
    <s v="OK"/>
    <m/>
    <m/>
    <d v="1899-12-30T00:00:00"/>
    <d v="1899-12-30T00:17:32"/>
    <n v="5"/>
    <n v="-3.6226851851800523E-3"/>
    <n v="17.533333333339165"/>
    <n v="14"/>
    <s v="Si"/>
  </r>
  <r>
    <s v="CCTF"/>
    <s v="2025002827"/>
    <x v="0"/>
    <s v="ER0623BBL"/>
    <s v="E9819MMR"/>
    <d v="2025-03-06T00:00:00"/>
    <m/>
    <s v="3126"/>
    <x v="17"/>
    <s v="S1D"/>
    <s v="S1D"/>
    <m/>
    <d v="2025-03-06T00:00:00"/>
    <d v="1899-12-30T15:06:07"/>
    <d v="2025-03-06T00:00:00"/>
    <d v="1899-12-30T15:01:28"/>
    <d v="2025-03-06T00:00:00"/>
    <d v="1899-12-30T15:33:06"/>
    <x v="0"/>
    <s v="RFCPI"/>
    <s v="507104058"/>
    <s v="EXW"/>
    <d v="1899-12-30T00:36:17"/>
    <d v="1899-12-30T00:31:38"/>
    <d v="1899-12-30T00:04:39"/>
    <s v="Granel"/>
    <s v="E001"/>
    <x v="1"/>
    <d v="1899-12-30T00:26:59"/>
    <d v="1899-12-30T00:31:38"/>
    <n v="15"/>
    <x v="9"/>
    <x v="2"/>
    <x v="2"/>
    <n v="0"/>
    <n v="0"/>
    <s v="OK"/>
    <s v="Granel"/>
    <x v="2"/>
    <n v="0"/>
    <s v="M. TENERIFE"/>
    <s v="A"/>
    <d v="1899-12-30T00:04:39"/>
    <d v="1899-12-30T00:04:39"/>
    <s v="OK"/>
    <m/>
    <m/>
    <d v="1899-12-30T00:00:00"/>
    <d v="1899-12-30T00:26:59"/>
    <n v="5"/>
    <n v="-3.229166666670058E-3"/>
    <n v="26.983333333324815"/>
    <n v="15"/>
    <s v="Si"/>
  </r>
  <r>
    <s v="CCTF"/>
    <s v="2025002828"/>
    <x v="0"/>
    <s v="ER8051BBH"/>
    <s v="E6110KPL"/>
    <d v="2025-03-06T00:00:00"/>
    <m/>
    <s v="2649"/>
    <x v="19"/>
    <s v="S6H"/>
    <s v="S6H"/>
    <m/>
    <d v="2025-03-06T00:00:00"/>
    <d v="1899-12-30T15:16:29"/>
    <d v="2025-03-06T00:00:00"/>
    <d v="1899-12-30T15:12:03"/>
    <d v="2025-03-06T00:00:00"/>
    <d v="1899-12-30T15:37:46"/>
    <x v="0"/>
    <s v="RFCPI"/>
    <s v="507104059"/>
    <s v="FBO"/>
    <d v="1899-12-30T00:30:09"/>
    <d v="1899-12-30T00:25:43"/>
    <d v="1899-12-30T00:04:26"/>
    <s v="Granel"/>
    <s v="E001"/>
    <x v="2"/>
    <d v="1899-12-30T00:21:17"/>
    <d v="1899-12-30T00:25:43"/>
    <n v="15"/>
    <x v="9"/>
    <x v="2"/>
    <x v="2"/>
    <n v="0"/>
    <n v="0"/>
    <s v="OK"/>
    <s v="Granel"/>
    <x v="2"/>
    <n v="0"/>
    <s v="M. TENERIFE"/>
    <s v="A"/>
    <d v="1899-12-30T00:04:26"/>
    <d v="1899-12-30T00:04:26"/>
    <s v="OK"/>
    <m/>
    <m/>
    <d v="1899-12-30T00:00:00"/>
    <d v="1899-12-30T00:21:17"/>
    <n v="5"/>
    <n v="-3.0787037037000031E-3"/>
    <n v="21.283333333329679"/>
    <n v="15"/>
    <s v="Si"/>
  </r>
  <r>
    <s v="CCTF"/>
    <s v="2025002829"/>
    <x v="0"/>
    <s v="ER1862BBJ"/>
    <s v="E5866LGS"/>
    <d v="2025-03-06T00:00:00"/>
    <m/>
    <s v="2693"/>
    <x v="20"/>
    <s v="PA"/>
    <s v="PA"/>
    <m/>
    <d v="2025-03-06T00:00:00"/>
    <d v="1899-12-30T15:41:05"/>
    <d v="2025-03-06T00:00:00"/>
    <d v="1899-12-30T15:35:53"/>
    <d v="2025-03-06T00:00:00"/>
    <d v="1899-12-30T15:41:35"/>
    <x v="0"/>
    <s v="RFCPI"/>
    <s v="507104060"/>
    <s v="FBO"/>
    <d v="1899-12-30T00:10:54"/>
    <d v="1899-12-30T00:05:42"/>
    <d v="1899-12-30T00:05:12"/>
    <s v="Ensacado"/>
    <s v="E002"/>
    <x v="1"/>
    <d v="1899-12-30T00:00:30"/>
    <d v="1899-12-30T00:05:42"/>
    <n v="15"/>
    <x v="9"/>
    <x v="2"/>
    <x v="1"/>
    <n v="1"/>
    <n v="0"/>
    <s v="KO"/>
    <s v="Ensacado"/>
    <x v="2"/>
    <n v="1"/>
    <s v="M. TENERIFE"/>
    <s v="A"/>
    <d v="1899-12-30T00:05:12"/>
    <d v="1899-12-30T00:05:12"/>
    <s v="KO"/>
    <m/>
    <m/>
    <d v="1899-12-30T00:00:00"/>
    <d v="1899-12-30T00:00:30"/>
    <n v="5"/>
    <n v="-3.6111111111100103E-3"/>
    <n v="0.49999999999688072"/>
    <n v="15"/>
    <s v="Si"/>
  </r>
  <r>
    <s v="CCTF"/>
    <s v="2025002830"/>
    <x v="0"/>
    <s v="ER1862BBJ"/>
    <s v="E5866LGS"/>
    <d v="2025-03-06T00:00:00"/>
    <m/>
    <s v="2693"/>
    <x v="20"/>
    <s v="PA"/>
    <s v="PA"/>
    <m/>
    <d v="2025-03-06T00:00:00"/>
    <d v="1899-12-30T15:42:09"/>
    <d v="2025-03-06T00:00:00"/>
    <d v="1899-12-30T15:36:52"/>
    <d v="2025-03-06T00:00:00"/>
    <d v="1899-12-30T15:42:36"/>
    <x v="0"/>
    <s v="RFCPI"/>
    <s v="507104061"/>
    <s v="FBO"/>
    <d v="1899-12-30T00:11:01"/>
    <d v="1899-12-30T00:05:44"/>
    <d v="1899-12-30T00:05:17"/>
    <s v="Ensacado"/>
    <s v="E002"/>
    <x v="1"/>
    <d v="1899-12-30T00:00:27"/>
    <d v="1899-12-30T00:05:44"/>
    <n v="15"/>
    <x v="9"/>
    <x v="2"/>
    <x v="1"/>
    <n v="1"/>
    <n v="0"/>
    <s v="KO"/>
    <s v="Ensacado"/>
    <x v="2"/>
    <n v="1"/>
    <s v="M. TENERIFE"/>
    <s v="A"/>
    <d v="1899-12-30T00:05:17"/>
    <d v="1899-12-30T00:05:17"/>
    <s v="KO"/>
    <m/>
    <m/>
    <d v="1899-12-30T00:00:00"/>
    <d v="1899-12-30T00:00:27"/>
    <n v="5"/>
    <n v="-3.6689814814799826E-3"/>
    <n v="0.44999999999991047"/>
    <n v="15"/>
    <s v="Si"/>
  </r>
  <r>
    <s v="CCTF"/>
    <s v="2025002831"/>
    <x v="0"/>
    <s v="ER1862BBJ"/>
    <s v="E5866LGS"/>
    <d v="2025-03-06T00:00:00"/>
    <m/>
    <s v="2693"/>
    <x v="20"/>
    <s v="PA"/>
    <s v="PA"/>
    <m/>
    <d v="2025-03-06T00:00:00"/>
    <d v="1899-12-30T15:45:16"/>
    <d v="2025-03-06T00:00:00"/>
    <d v="1899-12-30T15:40:13"/>
    <d v="2025-03-06T00:00:00"/>
    <d v="1899-12-30T15:45:56"/>
    <x v="0"/>
    <s v="RFCPI"/>
    <s v="507104062"/>
    <s v="FBO"/>
    <d v="1899-12-30T00:10:46"/>
    <d v="1899-12-30T00:05:43"/>
    <d v="1899-12-30T00:05:03"/>
    <s v="Ensacado"/>
    <s v="E002"/>
    <x v="1"/>
    <d v="1899-12-30T00:00:40"/>
    <d v="1899-12-30T00:05:43"/>
    <n v="15"/>
    <x v="9"/>
    <x v="2"/>
    <x v="1"/>
    <n v="1"/>
    <n v="0"/>
    <s v="KO"/>
    <s v="Ensacado"/>
    <x v="2"/>
    <n v="1"/>
    <s v="M. TENERIFE"/>
    <s v="A"/>
    <d v="1899-12-30T00:05:03"/>
    <d v="1899-12-30T00:05:03"/>
    <s v="KO"/>
    <m/>
    <m/>
    <d v="1899-12-30T00:00:00"/>
    <d v="1899-12-30T00:00:40"/>
    <n v="5"/>
    <n v="-3.5069444444499887E-3"/>
    <n v="0.66666666666240104"/>
    <n v="15"/>
    <s v="Si"/>
  </r>
  <r>
    <s v="CCTF"/>
    <s v="2025002832"/>
    <x v="0"/>
    <s v="ETF02432R"/>
    <s v="E6398FTM"/>
    <d v="2025-03-06T00:00:00"/>
    <m/>
    <s v="3126"/>
    <x v="17"/>
    <s v="S2D"/>
    <s v="S2D"/>
    <m/>
    <d v="2025-03-06T00:00:00"/>
    <d v="1899-12-30T15:48:11"/>
    <d v="2025-03-06T00:00:00"/>
    <d v="1899-12-30T15:43:44"/>
    <d v="2025-03-06T00:00:00"/>
    <d v="1899-12-30T16:03:49"/>
    <x v="0"/>
    <s v="RFCPI"/>
    <s v="507104063"/>
    <s v="EXW"/>
    <d v="1899-12-30T00:24:32"/>
    <d v="1899-12-30T00:20:05"/>
    <d v="1899-12-30T00:04:27"/>
    <s v="Granel"/>
    <s v="E001"/>
    <x v="1"/>
    <d v="1899-12-30T00:15:38"/>
    <d v="1899-12-30T00:20:05"/>
    <n v="15"/>
    <x v="9"/>
    <x v="2"/>
    <x v="2"/>
    <n v="0"/>
    <n v="0"/>
    <s v="OK"/>
    <s v="Granel"/>
    <x v="2"/>
    <n v="0"/>
    <s v="M. TENERIFE"/>
    <s v="A"/>
    <d v="1899-12-30T00:04:27"/>
    <d v="1899-12-30T00:04:27"/>
    <s v="OK"/>
    <m/>
    <m/>
    <d v="1899-12-30T00:00:00"/>
    <d v="1899-12-30T00:15:38"/>
    <n v="5"/>
    <n v="-3.0902777777799262E-3"/>
    <n v="15.633333333331194"/>
    <n v="16"/>
    <s v="Si"/>
  </r>
  <r>
    <s v="CCTF"/>
    <s v="2025002833"/>
    <x v="0"/>
    <s v="ER6670BBL"/>
    <s v="E8727HJH"/>
    <d v="2025-03-07T00:00:00"/>
    <m/>
    <s v="3126"/>
    <x v="17"/>
    <s v="S1D"/>
    <s v="S1D"/>
    <m/>
    <d v="2025-03-07T00:00:00"/>
    <d v="1899-12-30T05:58:54"/>
    <d v="2025-03-07T00:00:00"/>
    <d v="1899-12-30T05:58:45"/>
    <d v="2025-03-07T00:00:00"/>
    <d v="1899-12-30T06:26:00"/>
    <x v="0"/>
    <s v="RFCPI"/>
    <s v="507104064"/>
    <s v="FBO"/>
    <d v="1899-12-30T00:27:24"/>
    <d v="1899-12-30T00:27:15"/>
    <d v="1899-12-30T00:00:09"/>
    <s v="Granel"/>
    <s v="E001"/>
    <x v="2"/>
    <d v="1899-12-30T00:27:06"/>
    <d v="1899-12-30T00:27:15"/>
    <n v="5"/>
    <x v="10"/>
    <x v="2"/>
    <x v="2"/>
    <n v="0"/>
    <n v="0"/>
    <s v="OK"/>
    <s v="Granel"/>
    <x v="2"/>
    <n v="0"/>
    <s v="M. TENERIFE"/>
    <s v="A"/>
    <d v="1899-12-30T00:00:09"/>
    <d v="1899-12-30T00:00:09"/>
    <s v="OK"/>
    <m/>
    <m/>
    <d v="1899-12-30T00:00:00"/>
    <d v="1899-12-30T00:27:06"/>
    <n v="6"/>
    <n v="-1.0416666666998586E-4"/>
    <n v="27.100000000007991"/>
    <n v="6"/>
    <s v="Si"/>
  </r>
  <r>
    <s v="CCTF"/>
    <s v="2025002836"/>
    <x v="0"/>
    <s v="ER6669BBL"/>
    <s v="E4911KHZ"/>
    <d v="2025-03-07T00:00:00"/>
    <m/>
    <s v="2649"/>
    <x v="19"/>
    <s v="S6H"/>
    <s v="S6H"/>
    <m/>
    <d v="2025-03-07T00:00:00"/>
    <d v="1899-12-30T06:10:24"/>
    <d v="2025-03-07T00:00:00"/>
    <d v="1899-12-30T06:05:58"/>
    <d v="2025-03-07T00:00:00"/>
    <d v="1899-12-30T06:33:13"/>
    <x v="0"/>
    <s v="RFCPI"/>
    <s v="507104065"/>
    <s v="FBO"/>
    <d v="1899-12-30T00:31:41"/>
    <d v="1899-12-30T00:27:15"/>
    <d v="1899-12-30T00:04:26"/>
    <s v="Granel"/>
    <s v="E001"/>
    <x v="2"/>
    <d v="1899-12-30T00:22:49"/>
    <d v="1899-12-30T00:27:15"/>
    <n v="6"/>
    <x v="10"/>
    <x v="2"/>
    <x v="2"/>
    <n v="0"/>
    <n v="0"/>
    <s v="OK"/>
    <s v="Granel"/>
    <x v="2"/>
    <n v="0"/>
    <s v="M. TENERIFE"/>
    <s v="A"/>
    <d v="1899-12-30T00:04:26"/>
    <d v="1899-12-30T00:04:26"/>
    <s v="OK"/>
    <m/>
    <m/>
    <d v="1899-12-30T00:00:00"/>
    <d v="1899-12-30T00:22:49"/>
    <n v="6"/>
    <n v="-3.0787037037000031E-3"/>
    <n v="22.81666666667034"/>
    <n v="6"/>
    <s v="Si"/>
  </r>
  <r>
    <s v="CCTF"/>
    <s v="2025002834"/>
    <x v="0"/>
    <s v="ER1863BBJ"/>
    <s v="E8383LSW"/>
    <d v="2025-03-07T00:00:00"/>
    <m/>
    <s v="3126"/>
    <x v="17"/>
    <s v="S2D"/>
    <s v="S2D"/>
    <m/>
    <d v="2025-03-07T00:00:00"/>
    <d v="1899-12-30T06:07:30"/>
    <d v="2025-03-07T00:00:00"/>
    <d v="1899-12-30T06:03:00"/>
    <d v="2025-03-07T00:00:00"/>
    <d v="1899-12-30T06:34:59"/>
    <x v="0"/>
    <s v="RFCPI"/>
    <s v="507104066"/>
    <s v="FBO"/>
    <d v="1899-12-30T00:36:29"/>
    <d v="1899-12-30T00:31:59"/>
    <d v="1899-12-30T00:04:30"/>
    <s v="Granel"/>
    <s v="E001"/>
    <x v="2"/>
    <d v="1899-12-30T00:27:29"/>
    <d v="1899-12-30T00:31:59"/>
    <n v="6"/>
    <x v="10"/>
    <x v="2"/>
    <x v="2"/>
    <n v="0"/>
    <n v="0"/>
    <s v="OK"/>
    <s v="Granel"/>
    <x v="2"/>
    <n v="0"/>
    <s v="M. TENERIFE"/>
    <s v="A"/>
    <d v="1899-12-30T00:04:30"/>
    <d v="1899-12-30T00:04:30"/>
    <s v="OK"/>
    <m/>
    <m/>
    <d v="1899-12-30T00:00:00"/>
    <d v="1899-12-30T00:27:29"/>
    <n v="6"/>
    <n v="-3.1249999999999889E-3"/>
    <n v="27.483333333336002"/>
    <n v="6"/>
    <s v="Si"/>
  </r>
  <r>
    <s v="CCTF"/>
    <s v="2025002837"/>
    <x v="0"/>
    <s v="ER8173BDN"/>
    <s v="E5866LGS"/>
    <d v="2025-03-07T00:00:00"/>
    <m/>
    <s v="2693"/>
    <x v="20"/>
    <s v="PA"/>
    <s v="PA"/>
    <m/>
    <d v="2025-03-07T00:00:00"/>
    <d v="1899-12-30T06:13:57"/>
    <d v="2025-03-07T00:00:00"/>
    <d v="1899-12-30T06:13:05"/>
    <d v="2025-03-07T00:00:00"/>
    <d v="1899-12-30T06:36:23"/>
    <x v="0"/>
    <s v="RFCPI"/>
    <s v="507104067"/>
    <s v="FBO"/>
    <d v="1899-12-30T00:24:10"/>
    <d v="1899-12-30T00:23:18"/>
    <d v="1899-12-30T00:00:52"/>
    <s v="Ensacado"/>
    <s v="E002"/>
    <x v="2"/>
    <d v="1899-12-30T00:22:26"/>
    <d v="1899-12-30T00:23:18"/>
    <n v="6"/>
    <x v="10"/>
    <x v="2"/>
    <x v="1"/>
    <n v="0"/>
    <n v="0"/>
    <s v="OK"/>
    <s v="Ensacado"/>
    <x v="2"/>
    <n v="0"/>
    <s v="M. TENERIFE"/>
    <s v="A"/>
    <d v="1899-12-30T00:00:52"/>
    <d v="1899-12-30T00:00:52"/>
    <s v="OK"/>
    <m/>
    <m/>
    <d v="1899-12-30T00:00:00"/>
    <d v="1899-12-30T00:22:26"/>
    <n v="6"/>
    <n v="-6.0185185185002155E-4"/>
    <n v="22.433333333327941"/>
    <n v="6"/>
    <s v="Si"/>
  </r>
  <r>
    <s v="CCTF"/>
    <s v="2025002845"/>
    <x v="0"/>
    <s v="ETF02294R"/>
    <s v="E0184KJL"/>
    <d v="2025-03-07T00:00:00"/>
    <m/>
    <s v="2693"/>
    <x v="20"/>
    <s v="PA"/>
    <s v="PA"/>
    <m/>
    <d v="2025-03-07T00:00:00"/>
    <d v="1899-12-30T07:14:36"/>
    <d v="2025-03-07T00:00:00"/>
    <d v="1899-12-30T07:10:31"/>
    <d v="2025-03-07T00:00:00"/>
    <d v="1899-12-30T07:16:40"/>
    <x v="46"/>
    <s v="E_EGARCIA"/>
    <s v="507104068"/>
    <s v="FBO"/>
    <d v="1899-12-30T00:10:14"/>
    <d v="1899-12-30T00:06:09"/>
    <d v="1899-12-30T00:04:05"/>
    <s v="Ensacado"/>
    <s v="E002"/>
    <x v="2"/>
    <d v="1899-12-30T00:02:04"/>
    <d v="1899-12-30T00:06:09"/>
    <n v="7"/>
    <x v="10"/>
    <x v="2"/>
    <x v="1"/>
    <n v="1"/>
    <n v="0"/>
    <s v="KO"/>
    <s v="Ensacado"/>
    <x v="2"/>
    <n v="1"/>
    <s v="M. TENERIFE"/>
    <s v="A"/>
    <d v="1899-12-30T00:04:05"/>
    <d v="1899-12-30T00:04:05"/>
    <s v="KO"/>
    <m/>
    <m/>
    <d v="1899-12-30T00:00:00"/>
    <d v="1899-12-30T00:02:04"/>
    <n v="6"/>
    <n v="-2.8356481481500162E-3"/>
    <n v="2.0666666666591826"/>
    <n v="7"/>
    <s v="Si"/>
  </r>
  <r>
    <s v="CCTF"/>
    <s v="2025002848"/>
    <x v="0"/>
    <s v="ETF02294R"/>
    <s v="E0184KJL"/>
    <d v="2025-03-07T00:00:00"/>
    <m/>
    <s v="2693"/>
    <x v="20"/>
    <s v="PA"/>
    <s v="PA"/>
    <m/>
    <d v="2025-03-07T00:00:00"/>
    <d v="1899-12-30T07:17:16"/>
    <d v="2025-03-07T00:00:00"/>
    <d v="1899-12-30T07:13:18"/>
    <d v="2025-03-07T00:00:00"/>
    <d v="1899-12-30T07:19:01"/>
    <x v="75"/>
    <s v="E_EGARCIA"/>
    <s v="507104069"/>
    <s v="FBO"/>
    <d v="1899-12-30T00:09:41"/>
    <d v="1899-12-30T00:05:43"/>
    <d v="1899-12-30T00:03:58"/>
    <s v="Ensacado"/>
    <s v="E002"/>
    <x v="2"/>
    <d v="1899-12-30T00:01:45"/>
    <d v="1899-12-30T00:05:43"/>
    <n v="7"/>
    <x v="10"/>
    <x v="2"/>
    <x v="1"/>
    <n v="1"/>
    <n v="0"/>
    <s v="KO"/>
    <s v="Ensacado"/>
    <x v="2"/>
    <n v="1"/>
    <s v="M. TENERIFE"/>
    <s v="A"/>
    <d v="1899-12-30T00:03:58"/>
    <d v="1899-12-30T00:03:58"/>
    <s v="KO"/>
    <m/>
    <m/>
    <d v="1899-12-30T00:00:00"/>
    <d v="1899-12-30T00:01:45"/>
    <n v="6"/>
    <n v="-2.7546296296299677E-3"/>
    <n v="1.7500000000032312"/>
    <n v="7"/>
    <s v="Si"/>
  </r>
  <r>
    <s v="CCTF"/>
    <s v="2025002846"/>
    <x v="0"/>
    <s v="ER8437BBF"/>
    <s v="E8087HNJ"/>
    <d v="2025-03-07T00:00:00"/>
    <m/>
    <s v="2693"/>
    <x v="20"/>
    <s v="PA"/>
    <s v="PA"/>
    <m/>
    <d v="2025-03-07T00:00:00"/>
    <d v="1899-12-30T07:16:16"/>
    <d v="2025-03-07T00:00:00"/>
    <d v="1899-12-30T07:14:14"/>
    <d v="2025-03-07T00:00:00"/>
    <d v="1899-12-30T07:20:02"/>
    <x v="44"/>
    <s v="E_EGARCIA"/>
    <s v="507104070"/>
    <s v="FBO"/>
    <d v="1899-12-30T00:07:50"/>
    <d v="1899-12-30T00:05:48"/>
    <d v="1899-12-30T00:02:02"/>
    <s v="Ensacado"/>
    <s v="E002"/>
    <x v="2"/>
    <d v="1899-12-30T00:03:46"/>
    <d v="1899-12-30T00:05:48"/>
    <n v="7"/>
    <x v="10"/>
    <x v="2"/>
    <x v="1"/>
    <n v="1"/>
    <n v="0"/>
    <s v="KO"/>
    <s v="Ensacado"/>
    <x v="2"/>
    <n v="1"/>
    <s v="M. TENERIFE"/>
    <s v="A"/>
    <d v="1899-12-30T00:02:02"/>
    <d v="1899-12-30T00:02:02"/>
    <s v="OK"/>
    <m/>
    <m/>
    <d v="1899-12-30T00:00:00"/>
    <d v="1899-12-30T00:03:46"/>
    <n v="6"/>
    <n v="-1.4120370370299673E-3"/>
    <n v="3.7666666666656035"/>
    <n v="7"/>
    <s v="Si"/>
  </r>
  <r>
    <s v="CCTF"/>
    <s v="2025002849"/>
    <x v="0"/>
    <s v="ER8437BBF"/>
    <s v="E8087HNJ"/>
    <d v="2025-03-07T00:00:00"/>
    <m/>
    <s v="3208"/>
    <x v="18"/>
    <s v="PA"/>
    <s v="PA"/>
    <m/>
    <d v="2025-03-07T00:00:00"/>
    <d v="1899-12-30T07:20:15"/>
    <d v="2025-03-07T00:00:00"/>
    <d v="1899-12-30T07:15:44"/>
    <d v="2025-03-07T00:00:00"/>
    <d v="1899-12-30T07:21:37"/>
    <x v="90"/>
    <s v="E_EGARCIA"/>
    <s v="507104071"/>
    <s v="FBO"/>
    <d v="1899-12-30T00:10:24"/>
    <d v="1899-12-30T00:05:53"/>
    <d v="1899-12-30T00:04:31"/>
    <s v="Ensacado"/>
    <s v="E002"/>
    <x v="2"/>
    <d v="1899-12-30T00:01:22"/>
    <d v="1899-12-30T00:05:53"/>
    <n v="7"/>
    <x v="10"/>
    <x v="2"/>
    <x v="1"/>
    <n v="1"/>
    <n v="0"/>
    <s v="KO"/>
    <s v="Ensacado"/>
    <x v="2"/>
    <n v="1"/>
    <s v="M. TENERIFE"/>
    <s v="A"/>
    <d v="1899-12-30T00:04:31"/>
    <d v="1899-12-30T00:04:31"/>
    <s v="KO"/>
    <m/>
    <m/>
    <d v="1899-12-30T00:00:00"/>
    <d v="1899-12-30T00:01:22"/>
    <n v="6"/>
    <n v="-3.1365740740799675E-3"/>
    <n v="1.3666666666608318"/>
    <n v="7"/>
    <s v="Si"/>
  </r>
  <r>
    <s v="CCTF"/>
    <s v="2025002852"/>
    <x v="0"/>
    <s v="ER8433BBF"/>
    <s v="E4696FTM"/>
    <d v="2025-03-07T00:00:00"/>
    <m/>
    <s v="3126"/>
    <x v="17"/>
    <s v="S2D"/>
    <s v="S2D"/>
    <m/>
    <d v="2025-03-07T00:00:00"/>
    <d v="1899-12-30T07:38:57"/>
    <d v="2025-03-07T00:00:00"/>
    <d v="1899-12-30T07:33:51"/>
    <d v="2025-03-07T00:00:00"/>
    <d v="1899-12-30T08:04:09"/>
    <x v="0"/>
    <s v="RFCPI"/>
    <s v="507104072"/>
    <s v="EXW"/>
    <d v="1899-12-30T00:35:24"/>
    <d v="1899-12-30T00:30:18"/>
    <d v="1899-12-30T00:05:06"/>
    <s v="Granel"/>
    <s v="E001"/>
    <x v="1"/>
    <d v="1899-12-30T00:25:12"/>
    <d v="1899-12-30T00:30:18"/>
    <n v="7"/>
    <x v="10"/>
    <x v="2"/>
    <x v="2"/>
    <n v="0"/>
    <n v="0"/>
    <s v="OK"/>
    <s v="Granel"/>
    <x v="2"/>
    <n v="0"/>
    <s v="M. TENERIFE"/>
    <s v="A"/>
    <d v="1899-12-30T00:05:06"/>
    <d v="1899-12-30T00:05:06"/>
    <s v="OK"/>
    <m/>
    <m/>
    <d v="1899-12-30T00:00:00"/>
    <d v="1899-12-30T00:25:12"/>
    <n v="6"/>
    <n v="-3.5416666666700514E-3"/>
    <n v="25.199999999999942"/>
    <n v="8"/>
    <s v="Si"/>
  </r>
  <r>
    <s v="CCTF"/>
    <s v="2025002853"/>
    <x v="0"/>
    <s v="ER6743BBR"/>
    <s v="E5005KYF"/>
    <d v="2025-03-07T00:00:00"/>
    <m/>
    <s v="3208"/>
    <x v="18"/>
    <s v="PA"/>
    <s v="PA"/>
    <m/>
    <d v="2025-03-07T00:00:00"/>
    <d v="1899-12-30T08:25:19"/>
    <d v="2025-03-07T00:00:00"/>
    <d v="1899-12-30T08:20:01"/>
    <d v="2025-03-07T00:00:00"/>
    <d v="1899-12-30T08:37:58"/>
    <x v="0"/>
    <s v="RFCPI"/>
    <s v="507104075"/>
    <s v="FBO"/>
    <d v="1899-12-30T00:23:15"/>
    <d v="1899-12-30T00:17:57"/>
    <d v="1899-12-30T00:05:18"/>
    <s v="Ensacado"/>
    <s v="E002"/>
    <x v="2"/>
    <d v="1899-12-30T00:12:39"/>
    <d v="1899-12-30T00:17:57"/>
    <n v="8"/>
    <x v="10"/>
    <x v="2"/>
    <x v="1"/>
    <n v="0"/>
    <n v="0"/>
    <s v="OK"/>
    <s v="Ensacado"/>
    <x v="2"/>
    <n v="0"/>
    <s v="M. TENERIFE"/>
    <s v="A"/>
    <d v="1899-12-30T00:05:18"/>
    <d v="1899-12-30T00:05:18"/>
    <s v="OK"/>
    <m/>
    <m/>
    <d v="1899-12-30T00:00:00"/>
    <d v="1899-12-30T00:12:39"/>
    <n v="6"/>
    <n v="-3.6805555555499692E-3"/>
    <n v="12.649999999996782"/>
    <n v="8"/>
    <s v="Si"/>
  </r>
  <r>
    <s v="CCTF"/>
    <s v="2025002857"/>
    <x v="0"/>
    <s v="ER1863BBJ"/>
    <s v="E8383LSW"/>
    <d v="2025-03-07T00:00:00"/>
    <m/>
    <s v="3126"/>
    <x v="17"/>
    <s v="S1D"/>
    <s v="S1D"/>
    <m/>
    <d v="2025-03-07T00:00:00"/>
    <d v="1899-12-30T08:55:46"/>
    <d v="2025-03-07T00:00:00"/>
    <d v="1899-12-30T08:50:47"/>
    <d v="2025-03-07T00:00:00"/>
    <d v="1899-12-30T09:16:28"/>
    <x v="0"/>
    <s v="RFCPI"/>
    <s v="507104076"/>
    <s v="FBO"/>
    <d v="1899-12-30T00:30:40"/>
    <d v="1899-12-30T00:25:41"/>
    <d v="1899-12-30T00:04:59"/>
    <s v="Granel"/>
    <s v="E001"/>
    <x v="2"/>
    <d v="1899-12-30T00:20:42"/>
    <d v="1899-12-30T00:25:41"/>
    <n v="8"/>
    <x v="10"/>
    <x v="2"/>
    <x v="2"/>
    <n v="0"/>
    <n v="0"/>
    <s v="OK"/>
    <s v="Granel"/>
    <x v="2"/>
    <n v="0"/>
    <s v="M. TENERIFE"/>
    <s v="A"/>
    <d v="1899-12-30T00:04:59"/>
    <d v="1899-12-30T00:04:59"/>
    <s v="OK"/>
    <m/>
    <m/>
    <d v="1899-12-30T00:00:00"/>
    <d v="1899-12-30T00:20:42"/>
    <n v="6"/>
    <n v="-3.4606481481500029E-3"/>
    <n v="20.699999999999957"/>
    <n v="9"/>
    <s v="Si"/>
  </r>
  <r>
    <s v="CCTF"/>
    <s v="2025002856"/>
    <x v="0"/>
    <s v="ER7636BBJ"/>
    <s v="E5208JYX"/>
    <d v="2025-03-07T00:00:00"/>
    <m/>
    <s v="2649"/>
    <x v="19"/>
    <s v="S6H"/>
    <s v="S6H"/>
    <m/>
    <d v="2025-03-07T00:00:00"/>
    <d v="1899-12-30T08:50:56"/>
    <d v="2025-03-07T00:00:00"/>
    <d v="1899-12-30T08:45:58"/>
    <d v="2025-03-07T00:00:00"/>
    <d v="1899-12-30T09:18:42"/>
    <x v="0"/>
    <s v="RFCPI"/>
    <s v="507104077"/>
    <s v="FBO"/>
    <d v="1899-12-30T00:37:42"/>
    <d v="1899-12-30T00:32:44"/>
    <d v="1899-12-30T00:04:58"/>
    <s v="Granel"/>
    <s v="E001"/>
    <x v="2"/>
    <d v="1899-12-30T00:27:46"/>
    <d v="1899-12-30T00:32:44"/>
    <n v="8"/>
    <x v="10"/>
    <x v="2"/>
    <x v="2"/>
    <n v="0"/>
    <n v="0"/>
    <s v="OK"/>
    <s v="Granel"/>
    <x v="2"/>
    <n v="0"/>
    <s v="M. TENERIFE"/>
    <s v="A"/>
    <d v="1899-12-30T00:04:58"/>
    <d v="1899-12-30T00:04:58"/>
    <s v="OK"/>
    <m/>
    <m/>
    <d v="1899-12-30T00:00:00"/>
    <d v="1899-12-30T00:27:46"/>
    <n v="6"/>
    <n v="-3.4490740740699688E-3"/>
    <n v="27.766666666670393"/>
    <n v="9"/>
    <s v="Si"/>
  </r>
  <r>
    <s v="CCTF"/>
    <s v="2025002859"/>
    <x v="0"/>
    <s v="EP01035R"/>
    <s v="E5050MHX"/>
    <d v="2025-03-07T00:00:00"/>
    <m/>
    <s v="3126"/>
    <x v="17"/>
    <s v="S1D"/>
    <s v="S1D"/>
    <m/>
    <d v="2025-03-07T00:00:00"/>
    <d v="1899-12-30T09:26:25"/>
    <d v="2025-03-07T00:00:00"/>
    <d v="1899-12-30T09:21:53"/>
    <d v="2025-03-07T00:00:00"/>
    <d v="1899-12-30T09:46:55"/>
    <x v="0"/>
    <s v="RFCPI"/>
    <s v="507104078"/>
    <s v="EXW"/>
    <d v="1899-12-30T00:29:34"/>
    <d v="1899-12-30T00:25:02"/>
    <d v="1899-12-30T00:04:32"/>
    <s v="Granel"/>
    <s v="E001"/>
    <x v="1"/>
    <d v="1899-12-30T00:20:30"/>
    <d v="1899-12-30T00:25:02"/>
    <n v="9"/>
    <x v="10"/>
    <x v="2"/>
    <x v="2"/>
    <n v="0"/>
    <n v="0"/>
    <s v="OK"/>
    <s v="Granel"/>
    <x v="2"/>
    <n v="0"/>
    <s v="M. TENERIFE"/>
    <s v="A"/>
    <d v="1899-12-30T00:04:32"/>
    <d v="1899-12-30T00:04:32"/>
    <s v="OK"/>
    <m/>
    <m/>
    <d v="1899-12-30T00:00:00"/>
    <d v="1899-12-30T00:20:30"/>
    <n v="6"/>
    <n v="-3.1481481481500095E-3"/>
    <n v="20.499999999998408"/>
    <n v="9"/>
    <s v="Si"/>
  </r>
  <r>
    <s v="CCTF"/>
    <s v="2025002860"/>
    <x v="0"/>
    <s v="ER0623BBL"/>
    <s v="E9819MMR"/>
    <d v="2025-03-07T00:00:00"/>
    <m/>
    <s v="3126"/>
    <x v="17"/>
    <s v="S2D"/>
    <s v="S2D"/>
    <m/>
    <d v="2025-03-07T00:00:00"/>
    <d v="1899-12-30T09:38:00"/>
    <d v="2025-03-07T00:00:00"/>
    <d v="1899-12-30T09:33:19"/>
    <d v="2025-03-07T00:00:00"/>
    <d v="1899-12-30T10:01:14"/>
    <x v="0"/>
    <s v="RFCPI"/>
    <s v="507104079"/>
    <s v="FBO"/>
    <d v="1899-12-30T00:32:36"/>
    <d v="1899-12-30T00:27:55"/>
    <d v="1899-12-30T00:04:41"/>
    <s v="Granel"/>
    <s v="E001"/>
    <x v="2"/>
    <d v="1899-12-30T00:23:14"/>
    <d v="1899-12-30T00:27:55"/>
    <n v="9"/>
    <x v="10"/>
    <x v="2"/>
    <x v="2"/>
    <n v="0"/>
    <n v="0"/>
    <s v="OK"/>
    <s v="Granel"/>
    <x v="2"/>
    <n v="0"/>
    <s v="M. TENERIFE"/>
    <s v="A"/>
    <d v="1899-12-30T00:04:41"/>
    <d v="1899-12-30T00:04:41"/>
    <s v="OK"/>
    <m/>
    <m/>
    <d v="1899-12-30T00:00:00"/>
    <d v="1899-12-30T00:23:14"/>
    <n v="6"/>
    <n v="-3.2523148148200232E-3"/>
    <n v="23.233333333334379"/>
    <n v="10"/>
    <s v="Si"/>
  </r>
  <r>
    <s v="CCTF"/>
    <s v="2025002863"/>
    <x v="0"/>
    <s v="ER8173BDN"/>
    <s v="E5866LGS"/>
    <d v="2025-03-07T00:00:00"/>
    <m/>
    <s v="3208"/>
    <x v="18"/>
    <s v="PA"/>
    <s v="PA"/>
    <m/>
    <d v="2025-03-07T00:00:00"/>
    <d v="1899-12-30T09:57:32"/>
    <d v="2025-03-07T00:00:00"/>
    <d v="1899-12-30T09:53:28"/>
    <d v="2025-03-07T00:00:00"/>
    <d v="1899-12-30T10:10:34"/>
    <x v="0"/>
    <s v="RFCPI"/>
    <s v="507104080"/>
    <s v="FBO"/>
    <d v="1899-12-30T00:21:10"/>
    <d v="1899-12-30T00:17:06"/>
    <d v="1899-12-30T00:04:04"/>
    <s v="Ensacado"/>
    <s v="E002"/>
    <x v="2"/>
    <d v="1899-12-30T00:13:02"/>
    <d v="1899-12-30T00:17:06"/>
    <n v="9"/>
    <x v="10"/>
    <x v="2"/>
    <x v="1"/>
    <n v="0"/>
    <n v="0"/>
    <s v="OK"/>
    <s v="Ensacado"/>
    <x v="2"/>
    <n v="0"/>
    <s v="M. TENERIFE"/>
    <s v="A"/>
    <d v="1899-12-30T00:04:04"/>
    <d v="1899-12-30T00:04:04"/>
    <s v="OK"/>
    <m/>
    <m/>
    <d v="1899-12-30T00:00:00"/>
    <d v="1899-12-30T00:13:02"/>
    <n v="6"/>
    <n v="-2.8240740740699821E-3"/>
    <n v="13.033333333339181"/>
    <n v="10"/>
    <s v="Si"/>
  </r>
  <r>
    <s v="CCTF"/>
    <s v="2025002861"/>
    <x v="0"/>
    <s v="ER6670BBL"/>
    <s v="E8727HJH"/>
    <d v="2025-03-07T00:00:00"/>
    <m/>
    <s v="2649"/>
    <x v="19"/>
    <s v="S6H"/>
    <s v="S6H"/>
    <m/>
    <d v="2025-03-07T00:00:00"/>
    <d v="1899-12-30T09:55:10"/>
    <d v="2025-03-07T00:00:00"/>
    <d v="1899-12-30T09:50:08"/>
    <d v="2025-03-07T00:00:00"/>
    <d v="1899-12-30T10:25:19"/>
    <x v="0"/>
    <s v="RFCPI"/>
    <s v="507104082"/>
    <s v="FBO"/>
    <d v="1899-12-30T00:40:13"/>
    <d v="1899-12-30T00:35:11"/>
    <d v="1899-12-30T00:05:02"/>
    <s v="Granel"/>
    <s v="E001"/>
    <x v="2"/>
    <d v="1899-12-30T00:30:09"/>
    <d v="1899-12-30T00:35:11"/>
    <n v="9"/>
    <x v="10"/>
    <x v="2"/>
    <x v="2"/>
    <n v="0"/>
    <n v="0"/>
    <s v="OK"/>
    <s v="Granel"/>
    <x v="2"/>
    <n v="0"/>
    <s v="M. TENERIFE"/>
    <s v="A"/>
    <d v="1899-12-30T00:05:02"/>
    <d v="1899-12-30T00:05:02"/>
    <s v="OK"/>
    <m/>
    <m/>
    <d v="1899-12-30T00:00:00"/>
    <d v="1899-12-30T00:30:09"/>
    <n v="6"/>
    <n v="-3.4953703703800021E-3"/>
    <n v="30.149999999999995"/>
    <n v="10"/>
    <s v="Si"/>
  </r>
  <r>
    <s v="CCTF"/>
    <s v="2025002864"/>
    <x v="0"/>
    <s v="E7564MPY"/>
    <m/>
    <d v="2025-03-07T00:00:00"/>
    <m/>
    <s v="2693"/>
    <x v="20"/>
    <s v="PA"/>
    <s v="PA"/>
    <m/>
    <d v="2025-03-07T00:00:00"/>
    <d v="1899-12-30T10:23:34"/>
    <d v="2025-03-07T00:00:00"/>
    <d v="1899-12-30T10:21:28"/>
    <d v="2025-03-07T00:00:00"/>
    <d v="1899-12-30T10:27:53"/>
    <x v="0"/>
    <s v="RFCPI"/>
    <s v="507104083"/>
    <s v="FBO"/>
    <d v="1899-12-30T00:08:31"/>
    <d v="1899-12-30T00:06:25"/>
    <d v="1899-12-30T00:02:06"/>
    <s v="Ensacado"/>
    <s v="E002"/>
    <x v="1"/>
    <d v="1899-12-30T00:04:19"/>
    <d v="1899-12-30T00:06:25"/>
    <n v="10"/>
    <x v="10"/>
    <x v="2"/>
    <x v="1"/>
    <n v="1"/>
    <n v="0"/>
    <s v="KO"/>
    <s v="Ensacado"/>
    <x v="2"/>
    <n v="1"/>
    <s v="M. TENERIFE"/>
    <s v="A"/>
    <d v="1899-12-30T00:02:06"/>
    <d v="1899-12-30T00:02:06"/>
    <s v="OK"/>
    <m/>
    <m/>
    <d v="1899-12-30T00:00:00"/>
    <d v="1899-12-30T00:04:19"/>
    <n v="6"/>
    <n v="-1.4583333333400006E-3"/>
    <n v="4.3166666666592146"/>
    <n v="10"/>
    <s v="Si"/>
  </r>
  <r>
    <s v="CCTF"/>
    <s v="2025002867"/>
    <x v="0"/>
    <s v="E4902DCG"/>
    <m/>
    <d v="2025-03-07T00:00:00"/>
    <m/>
    <s v="2693"/>
    <x v="20"/>
    <s v="PA"/>
    <s v="PA"/>
    <m/>
    <d v="2025-03-07T00:00:00"/>
    <d v="1899-12-30T10:32:24"/>
    <d v="2025-03-07T00:00:00"/>
    <d v="1899-12-30T10:28:03"/>
    <d v="2025-03-07T00:00:00"/>
    <d v="1899-12-30T10:35:37"/>
    <x v="0"/>
    <s v="RFCPI"/>
    <s v="507104084"/>
    <s v="EXW"/>
    <d v="1899-12-30T00:11:55"/>
    <d v="1899-12-30T00:07:34"/>
    <d v="1899-12-30T00:04:21"/>
    <s v="Ensacado"/>
    <s v="E002"/>
    <x v="1"/>
    <d v="1899-12-30T00:03:13"/>
    <d v="1899-12-30T00:07:34"/>
    <n v="10"/>
    <x v="10"/>
    <x v="2"/>
    <x v="1"/>
    <n v="1"/>
    <n v="0"/>
    <s v="KO"/>
    <s v="Ensacado"/>
    <x v="2"/>
    <n v="1"/>
    <s v="M. TENERIFE"/>
    <s v="A"/>
    <d v="1899-12-30T00:04:21"/>
    <d v="1899-12-30T00:04:21"/>
    <s v="KO"/>
    <m/>
    <m/>
    <d v="1899-12-30T00:00:00"/>
    <d v="1899-12-30T00:03:13"/>
    <n v="6"/>
    <n v="-3.0208333333399673E-3"/>
    <n v="3.2166666666576038"/>
    <n v="10"/>
    <s v="Si"/>
  </r>
  <r>
    <s v="CCTF"/>
    <s v="2025002866"/>
    <x v="0"/>
    <s v="ER8051BBH"/>
    <s v="E6110KPL"/>
    <d v="2025-03-07T00:00:00"/>
    <m/>
    <s v="3126"/>
    <x v="17"/>
    <s v="S1D"/>
    <s v="S1D"/>
    <m/>
    <d v="2025-03-07T00:00:00"/>
    <d v="1899-12-30T10:31:01"/>
    <d v="2025-03-07T00:00:00"/>
    <d v="1899-12-30T10:26:14"/>
    <d v="2025-03-07T00:00:00"/>
    <d v="1899-12-30T10:54:59"/>
    <x v="0"/>
    <s v="RFCPI"/>
    <s v="507104085"/>
    <s v="FBO"/>
    <d v="1899-12-30T00:33:32"/>
    <d v="1899-12-30T00:28:45"/>
    <d v="1899-12-30T00:04:47"/>
    <s v="Granel"/>
    <s v="E001"/>
    <x v="2"/>
    <d v="1899-12-30T00:23:58"/>
    <d v="1899-12-30T00:28:45"/>
    <n v="10"/>
    <x v="10"/>
    <x v="2"/>
    <x v="2"/>
    <n v="0"/>
    <n v="0"/>
    <s v="OK"/>
    <s v="Granel"/>
    <x v="2"/>
    <n v="0"/>
    <s v="M. TENERIFE"/>
    <s v="A"/>
    <d v="1899-12-30T00:04:47"/>
    <d v="1899-12-30T00:04:47"/>
    <s v="OK"/>
    <m/>
    <m/>
    <d v="1899-12-30T00:00:00"/>
    <d v="1899-12-30T00:23:58"/>
    <n v="6"/>
    <n v="-3.3217592592599821E-3"/>
    <n v="23.966666666668839"/>
    <n v="10"/>
    <s v="Si"/>
  </r>
  <r>
    <s v="CCTF"/>
    <s v="2025002869"/>
    <x v="0"/>
    <s v="ER6669BBL"/>
    <s v="E4911KHZ"/>
    <d v="2025-03-07T00:00:00"/>
    <m/>
    <s v="3126"/>
    <x v="17"/>
    <s v="S2D"/>
    <s v="S2D"/>
    <m/>
    <d v="2025-03-07T00:00:00"/>
    <d v="1899-12-30T10:37:09"/>
    <d v="2025-03-07T00:00:00"/>
    <d v="1899-12-30T10:32:22"/>
    <d v="2025-03-07T00:00:00"/>
    <d v="1899-12-30T11:01:03"/>
    <x v="0"/>
    <s v="RFCPI"/>
    <s v="507104086"/>
    <s v="FBO"/>
    <d v="1899-12-30T00:33:28"/>
    <d v="1899-12-30T00:28:41"/>
    <d v="1899-12-30T00:04:47"/>
    <s v="Granel"/>
    <s v="E001"/>
    <x v="2"/>
    <d v="1899-12-30T00:23:54"/>
    <d v="1899-12-30T00:28:41"/>
    <n v="10"/>
    <x v="10"/>
    <x v="2"/>
    <x v="2"/>
    <n v="0"/>
    <n v="0"/>
    <s v="OK"/>
    <s v="Granel"/>
    <x v="2"/>
    <n v="0"/>
    <s v="M. TENERIFE"/>
    <s v="A"/>
    <d v="1899-12-30T00:04:47"/>
    <d v="1899-12-30T00:04:47"/>
    <s v="OK"/>
    <m/>
    <m/>
    <d v="1899-12-30T00:00:00"/>
    <d v="1899-12-30T00:23:54"/>
    <n v="6"/>
    <n v="-3.3217592592599821E-3"/>
    <n v="23.89999999999678"/>
    <n v="11"/>
    <s v="Si"/>
  </r>
  <r>
    <s v="CCTF"/>
    <s v="2025002870"/>
    <x v="0"/>
    <s v="E4808KTM"/>
    <m/>
    <d v="2025-03-07T00:00:00"/>
    <m/>
    <s v="3208"/>
    <x v="18"/>
    <s v="PA"/>
    <s v="PA"/>
    <m/>
    <d v="2025-03-07T00:00:00"/>
    <d v="1899-12-30T10:42:03"/>
    <d v="2025-03-07T00:00:00"/>
    <d v="1899-12-30T10:45:17"/>
    <d v="2025-03-07T00:00:00"/>
    <d v="1899-12-30T11:05:35"/>
    <x v="0"/>
    <s v="RFCPI"/>
    <s v="507104087"/>
    <s v="FBO"/>
    <d v="1899-12-30T00:23:32"/>
    <d v="1899-12-30T00:20:18"/>
    <d v="1899-12-30T00:03:14"/>
    <s v="Ensacado"/>
    <s v="E002"/>
    <x v="1"/>
    <d v="1899-12-30T00:23:32"/>
    <d v="1899-12-30T00:20:18"/>
    <n v="10"/>
    <x v="10"/>
    <x v="2"/>
    <x v="1"/>
    <n v="0"/>
    <n v="0"/>
    <s v="OK"/>
    <s v="Ensacado"/>
    <x v="2"/>
    <n v="0"/>
    <s v="M. TENERIFE"/>
    <s v="A"/>
    <d v="1899-12-30T00:03:14"/>
    <d v="1899-12-30T00:03:14"/>
    <s v="OK"/>
    <m/>
    <m/>
    <d v="1899-12-30T00:00:00"/>
    <d v="1899-12-30T00:23:32"/>
    <n v="6"/>
    <d v="1899-12-30T00:03:14"/>
    <n v="23.53333333332963"/>
    <n v="11"/>
    <s v="Si"/>
  </r>
  <r>
    <s v="CCTF"/>
    <s v="2025002872"/>
    <x v="0"/>
    <s v="ETF02337R"/>
    <s v="E7340HZS"/>
    <d v="2025-03-07T00:00:00"/>
    <m/>
    <s v="2693"/>
    <x v="20"/>
    <s v="PA"/>
    <s v="PA"/>
    <m/>
    <d v="2025-03-07T00:00:00"/>
    <d v="1899-12-30T11:06:39"/>
    <d v="2025-03-07T00:00:00"/>
    <d v="1899-12-30T11:02:13"/>
    <d v="2025-03-07T00:00:00"/>
    <d v="1899-12-30T11:24:09"/>
    <x v="0"/>
    <s v="RFCPI"/>
    <s v="507104088"/>
    <s v="EXW"/>
    <d v="1899-12-30T00:26:22"/>
    <d v="1899-12-30T00:21:56"/>
    <d v="1899-12-30T00:04:26"/>
    <s v="Ensacado"/>
    <s v="E002"/>
    <x v="1"/>
    <d v="1899-12-30T00:17:30"/>
    <d v="1899-12-30T00:21:56"/>
    <n v="11"/>
    <x v="10"/>
    <x v="2"/>
    <x v="1"/>
    <n v="0"/>
    <n v="0"/>
    <s v="OK"/>
    <s v="Ensacado"/>
    <x v="2"/>
    <n v="0"/>
    <s v="M. TENERIFE"/>
    <s v="A"/>
    <d v="1899-12-30T00:04:26"/>
    <d v="1899-12-30T00:04:26"/>
    <s v="OK"/>
    <m/>
    <m/>
    <d v="1899-12-30T00:00:00"/>
    <d v="1899-12-30T00:17:30"/>
    <n v="6"/>
    <n v="-3.0787037037000031E-3"/>
    <n v="17.500000000003215"/>
    <n v="11"/>
    <s v="Si"/>
  </r>
  <r>
    <s v="CCTF"/>
    <s v="2025002873"/>
    <x v="0"/>
    <s v="ER6743BBR"/>
    <s v="E5005KYF"/>
    <d v="2025-03-07T00:00:00"/>
    <m/>
    <s v="2693"/>
    <x v="20"/>
    <s v="PA"/>
    <s v="PA"/>
    <m/>
    <d v="2025-03-07T00:00:00"/>
    <d v="1899-12-30T11:19:06"/>
    <d v="2025-03-07T00:00:00"/>
    <d v="1899-12-30T11:16:41"/>
    <d v="2025-03-07T00:00:00"/>
    <d v="1899-12-30T11:41:21"/>
    <x v="0"/>
    <s v="RFCPI"/>
    <s v="507104089"/>
    <s v="FBO"/>
    <d v="1899-12-30T00:27:05"/>
    <d v="1899-12-30T00:24:40"/>
    <d v="1899-12-30T00:02:25"/>
    <s v="Ensacado"/>
    <s v="E002"/>
    <x v="2"/>
    <d v="1899-12-30T00:22:15"/>
    <d v="1899-12-30T00:24:40"/>
    <n v="11"/>
    <x v="10"/>
    <x v="2"/>
    <x v="1"/>
    <n v="0"/>
    <n v="0"/>
    <s v="OK"/>
    <s v="Ensacado"/>
    <x v="2"/>
    <n v="0"/>
    <s v="M. TENERIFE"/>
    <s v="A"/>
    <d v="1899-12-30T00:02:25"/>
    <d v="1899-12-30T00:02:25"/>
    <s v="OK"/>
    <m/>
    <m/>
    <d v="1899-12-30T00:00:00"/>
    <d v="1899-12-30T00:22:15"/>
    <n v="6"/>
    <n v="-1.6782407407400224E-3"/>
    <n v="22.25000000000156"/>
    <n v="11"/>
    <s v="Si"/>
  </r>
  <r>
    <s v="CCTF"/>
    <s v="2025002877"/>
    <x v="0"/>
    <s v="ETF02294R"/>
    <s v="E0184KJL"/>
    <d v="2025-03-07T00:00:00"/>
    <m/>
    <s v="3208"/>
    <x v="18"/>
    <s v="PA"/>
    <s v="PA"/>
    <m/>
    <d v="2025-03-07T00:00:00"/>
    <d v="1899-12-30T12:00:04"/>
    <d v="2025-03-07T00:00:00"/>
    <d v="1899-12-30T11:55:01"/>
    <d v="2025-03-07T00:00:00"/>
    <d v="1899-12-30T12:01:42"/>
    <x v="91"/>
    <s v="E_EGARCIA"/>
    <s v="507104090"/>
    <s v="FBO"/>
    <d v="1899-12-30T00:11:44"/>
    <d v="1899-12-30T00:06:41"/>
    <d v="1899-12-30T00:05:03"/>
    <s v="Ensacado"/>
    <s v="E002"/>
    <x v="2"/>
    <d v="1899-12-30T00:01:38"/>
    <d v="1899-12-30T00:06:41"/>
    <n v="12"/>
    <x v="10"/>
    <x v="2"/>
    <x v="1"/>
    <n v="1"/>
    <n v="0"/>
    <s v="KO"/>
    <s v="Ensacado"/>
    <x v="2"/>
    <n v="1"/>
    <s v="M. TENERIFE"/>
    <s v="A"/>
    <d v="1899-12-30T00:05:03"/>
    <d v="1899-12-30T00:05:03"/>
    <s v="KO"/>
    <m/>
    <m/>
    <d v="1899-12-30T00:00:00"/>
    <d v="1899-12-30T00:01:38"/>
    <n v="6"/>
    <n v="-3.5069444444500442E-3"/>
    <n v="1.6333333333342814"/>
    <n v="12"/>
    <s v="Si"/>
  </r>
  <r>
    <s v="CCTF"/>
    <s v="2025002878"/>
    <x v="0"/>
    <s v="ETF02294R"/>
    <s v="E0184KJL"/>
    <d v="2025-03-07T00:00:00"/>
    <m/>
    <s v="3208"/>
    <x v="18"/>
    <s v="PA"/>
    <s v="PA"/>
    <m/>
    <d v="2025-03-07T00:00:00"/>
    <d v="1899-12-30T12:02:03"/>
    <d v="2025-03-07T00:00:00"/>
    <d v="1899-12-30T11:57:20"/>
    <d v="2025-03-07T00:00:00"/>
    <d v="1899-12-30T12:03:11"/>
    <x v="92"/>
    <s v="E_EGARCIA"/>
    <s v="507104091"/>
    <s v="FBO"/>
    <d v="1899-12-30T00:10:34"/>
    <d v="1899-12-30T00:05:51"/>
    <d v="1899-12-30T00:04:43"/>
    <s v="Ensacado"/>
    <s v="E002"/>
    <x v="2"/>
    <d v="1899-12-30T00:01:08"/>
    <d v="1899-12-30T00:05:51"/>
    <n v="12"/>
    <x v="10"/>
    <x v="2"/>
    <x v="1"/>
    <n v="1"/>
    <n v="0"/>
    <s v="KO"/>
    <s v="Ensacado"/>
    <x v="2"/>
    <n v="1"/>
    <s v="M. TENERIFE"/>
    <s v="A"/>
    <d v="1899-12-30T00:04:43"/>
    <d v="1899-12-30T00:04:43"/>
    <s v="KO"/>
    <m/>
    <m/>
    <d v="1899-12-30T00:00:00"/>
    <d v="1899-12-30T00:01:08"/>
    <n v="6"/>
    <n v="-3.2754629629599963E-3"/>
    <n v="1.1333333333375606"/>
    <n v="12"/>
    <s v="Si"/>
  </r>
  <r>
    <s v="CCTF"/>
    <s v="2025002875"/>
    <x v="0"/>
    <s v="ER7636BBJ"/>
    <s v="E5208JYX"/>
    <d v="2025-03-07T00:00:00"/>
    <m/>
    <s v="3126"/>
    <x v="17"/>
    <s v="S2D"/>
    <s v="S2D"/>
    <m/>
    <d v="2025-03-07T00:00:00"/>
    <d v="1899-12-30T11:44:38"/>
    <d v="2025-03-07T00:00:00"/>
    <d v="1899-12-30T11:39:52"/>
    <d v="2025-03-07T00:00:00"/>
    <d v="1899-12-30T12:07:59"/>
    <x v="0"/>
    <s v="RFCPI"/>
    <s v="507104092"/>
    <s v="FBO"/>
    <d v="1899-12-30T00:32:53"/>
    <d v="1899-12-30T00:28:07"/>
    <d v="1899-12-30T00:04:46"/>
    <s v="Granel"/>
    <s v="E001"/>
    <x v="2"/>
    <d v="1899-12-30T00:23:21"/>
    <d v="1899-12-30T00:28:07"/>
    <n v="11"/>
    <x v="10"/>
    <x v="2"/>
    <x v="2"/>
    <n v="0"/>
    <n v="0"/>
    <s v="OK"/>
    <s v="Granel"/>
    <x v="2"/>
    <n v="0"/>
    <s v="M. TENERIFE"/>
    <s v="A"/>
    <d v="1899-12-30T00:04:46"/>
    <d v="1899-12-30T00:04:46"/>
    <s v="OK"/>
    <m/>
    <m/>
    <d v="1899-12-30T00:00:00"/>
    <d v="1899-12-30T00:23:21"/>
    <n v="6"/>
    <n v="-3.3101851851800035E-3"/>
    <n v="23.350000000003249"/>
    <n v="12"/>
    <s v="Si"/>
  </r>
  <r>
    <s v="CCTF"/>
    <s v="2025002879"/>
    <x v="0"/>
    <s v="EBI02242R"/>
    <s v="E5336KFP"/>
    <d v="2025-03-07T00:00:00"/>
    <m/>
    <s v="2693"/>
    <x v="20"/>
    <s v="PA"/>
    <s v="PA"/>
    <m/>
    <d v="2025-03-07T00:00:00"/>
    <d v="1899-12-30T12:10:16"/>
    <d v="2025-03-07T00:00:00"/>
    <d v="1899-12-30T12:05:28"/>
    <d v="2025-03-07T00:00:00"/>
    <d v="1899-12-30T12:18:18"/>
    <x v="0"/>
    <s v="RFCPI"/>
    <s v="507104093"/>
    <s v="FBO"/>
    <d v="1899-12-30T00:17:38"/>
    <d v="1899-12-30T00:12:50"/>
    <d v="1899-12-30T00:04:48"/>
    <s v="Ensacado"/>
    <s v="E002"/>
    <x v="1"/>
    <d v="1899-12-30T00:08:02"/>
    <d v="1899-12-30T00:12:50"/>
    <n v="12"/>
    <x v="10"/>
    <x v="2"/>
    <x v="1"/>
    <n v="1"/>
    <n v="0"/>
    <s v="KO"/>
    <s v="Ensacado"/>
    <x v="2"/>
    <n v="1"/>
    <s v="M. TENERIFE"/>
    <s v="A"/>
    <d v="1899-12-30T00:04:48"/>
    <d v="1899-12-30T00:04:48"/>
    <s v="OK"/>
    <m/>
    <m/>
    <d v="1899-12-30T00:00:00"/>
    <d v="1899-12-30T00:08:02"/>
    <n v="6"/>
    <n v="-3.3333333333300796E-3"/>
    <n v="8.0333333333279278"/>
    <n v="12"/>
    <s v="Si"/>
  </r>
  <r>
    <s v="CCTF"/>
    <s v="2025002876"/>
    <x v="0"/>
    <s v="ER0623BBL"/>
    <s v="E9819MMR"/>
    <d v="2025-03-07T00:00:00"/>
    <m/>
    <s v="2649"/>
    <x v="19"/>
    <s v="S6H"/>
    <s v="S6H"/>
    <m/>
    <d v="2025-03-07T00:00:00"/>
    <d v="1899-12-30T11:48:44"/>
    <d v="2025-03-07T00:00:00"/>
    <d v="1899-12-30T11:44:43"/>
    <d v="2025-03-07T00:00:00"/>
    <d v="1899-12-30T12:35:26"/>
    <x v="0"/>
    <s v="RFCPI"/>
    <s v="507104094"/>
    <s v="FBO"/>
    <d v="1899-12-30T00:54:44"/>
    <d v="1899-12-30T00:50:43"/>
    <d v="1899-12-30T00:04:01"/>
    <s v="Granel"/>
    <s v="E001"/>
    <x v="2"/>
    <d v="1899-12-30T00:46:42"/>
    <d v="1899-12-30T00:50:43"/>
    <n v="11"/>
    <x v="10"/>
    <x v="2"/>
    <x v="2"/>
    <n v="0"/>
    <n v="0"/>
    <s v="OK"/>
    <s v="Granel"/>
    <x v="2"/>
    <n v="0"/>
    <s v="M. TENERIFE"/>
    <s v="B"/>
    <d v="1899-12-30T00:04:01"/>
    <d v="1899-12-30T00:04:01"/>
    <s v="OK"/>
    <m/>
    <m/>
    <d v="1899-12-30T00:00:00"/>
    <d v="1899-12-30T00:46:42"/>
    <n v="6"/>
    <n v="-2.7893518518600224E-3"/>
    <n v="46.699999999992031"/>
    <n v="12"/>
    <s v="No"/>
  </r>
  <r>
    <s v="CCTF"/>
    <s v="2025002881"/>
    <x v="0"/>
    <s v="E4620MJS"/>
    <m/>
    <d v="2025-03-07T00:00:00"/>
    <m/>
    <s v="3208"/>
    <x v="18"/>
    <s v="PA"/>
    <s v="PA"/>
    <m/>
    <d v="2025-03-07T00:00:00"/>
    <d v="1899-12-30T12:31:41"/>
    <d v="2025-03-07T00:00:00"/>
    <d v="1899-12-30T12:29:37"/>
    <d v="2025-03-07T00:00:00"/>
    <d v="1899-12-30T12:38:26"/>
    <x v="0"/>
    <s v="RFCPI"/>
    <s v="507104095"/>
    <s v="FBO"/>
    <d v="1899-12-30T00:10:53"/>
    <d v="1899-12-30T00:08:49"/>
    <d v="1899-12-30T00:02:04"/>
    <s v="Ensacado"/>
    <s v="E002"/>
    <x v="1"/>
    <d v="1899-12-30T00:06:45"/>
    <d v="1899-12-30T00:08:49"/>
    <n v="12"/>
    <x v="10"/>
    <x v="2"/>
    <x v="1"/>
    <n v="1"/>
    <n v="0"/>
    <s v="KO"/>
    <s v="Ensacado"/>
    <x v="2"/>
    <n v="1"/>
    <s v="M. TENERIFE"/>
    <s v="A"/>
    <d v="1899-12-30T00:02:04"/>
    <d v="1899-12-30T00:02:04"/>
    <s v="OK"/>
    <m/>
    <m/>
    <d v="1899-12-30T00:00:00"/>
    <d v="1899-12-30T00:06:45"/>
    <n v="6"/>
    <n v="-1.4351851851799324E-3"/>
    <n v="6.7500000000000959"/>
    <n v="12"/>
    <s v="Si"/>
  </r>
  <r>
    <s v="CCTF"/>
    <s v="2025002880"/>
    <x v="0"/>
    <s v="ER1863BBJ"/>
    <s v="E8383LSW"/>
    <d v="2025-03-07T00:00:00"/>
    <m/>
    <s v="3126"/>
    <x v="17"/>
    <s v="PA"/>
    <s v="PA"/>
    <m/>
    <d v="2025-03-07T00:00:00"/>
    <d v="1899-12-30T12:26:23"/>
    <d v="2025-03-07T00:00:00"/>
    <d v="1899-12-30T12:45:02"/>
    <d v="2025-03-07T00:00:00"/>
    <d v="1899-12-30T12:46:10"/>
    <x v="93"/>
    <s v="E_EGARCIA"/>
    <s v="507104096"/>
    <s v="FBO"/>
    <d v="1899-12-30T00:19:47"/>
    <d v="1899-12-30T00:01:08"/>
    <d v="1899-12-30T00:18:39"/>
    <s v="Granel"/>
    <s v="E001"/>
    <x v="2"/>
    <d v="1899-12-30T00:19:47"/>
    <d v="1899-12-30T00:01:08"/>
    <n v="12"/>
    <x v="10"/>
    <x v="2"/>
    <x v="2"/>
    <n v="0"/>
    <n v="0"/>
    <s v="OK"/>
    <s v="Granel"/>
    <x v="2"/>
    <n v="0"/>
    <s v="M. TENERIFE"/>
    <s v="A"/>
    <d v="1899-12-30T00:18:39"/>
    <d v="1899-12-30T00:18:39"/>
    <s v="OK"/>
    <m/>
    <m/>
    <d v="1899-12-30T00:00:00"/>
    <d v="1899-12-30T00:19:47"/>
    <n v="6"/>
    <d v="1899-12-30T00:18:39"/>
    <n v="19.783333333339197"/>
    <n v="12"/>
    <s v="Si"/>
  </r>
  <r>
    <s v="CCTF"/>
    <s v="2025002882"/>
    <x v="0"/>
    <s v="E3345BMX"/>
    <m/>
    <d v="2025-03-07T00:00:00"/>
    <m/>
    <s v="2693"/>
    <x v="20"/>
    <s v="PA"/>
    <s v="PA"/>
    <m/>
    <d v="2025-03-07T00:00:00"/>
    <d v="1899-12-30T12:49:31"/>
    <d v="2025-03-07T00:00:00"/>
    <d v="1899-12-30T12:57:54"/>
    <d v="2025-03-07T00:00:00"/>
    <d v="1899-12-30T13:05:32"/>
    <x v="0"/>
    <s v="RFCPI"/>
    <s v="507104097"/>
    <s v="FBO"/>
    <d v="1899-12-30T00:16:01"/>
    <d v="1899-12-30T00:07:38"/>
    <d v="1899-12-30T00:08:23"/>
    <s v="Ensacado"/>
    <s v="E002"/>
    <x v="1"/>
    <d v="1899-12-30T00:16:01"/>
    <d v="1899-12-30T00:07:38"/>
    <n v="12"/>
    <x v="10"/>
    <x v="2"/>
    <x v="1"/>
    <n v="0"/>
    <n v="0"/>
    <s v="OK"/>
    <s v="Ensacado"/>
    <x v="2"/>
    <n v="0"/>
    <s v="M. TENERIFE"/>
    <s v="A"/>
    <d v="1899-12-30T00:08:23"/>
    <d v="1899-12-30T00:08:23"/>
    <s v="OK"/>
    <m/>
    <m/>
    <d v="1899-12-30T00:00:00"/>
    <d v="1899-12-30T00:16:01"/>
    <n v="6"/>
    <d v="1899-12-30T00:08:23"/>
    <n v="16.016666666673594"/>
    <n v="13"/>
    <s v="Si"/>
  </r>
  <r>
    <s v="CCTF"/>
    <s v="2025002883"/>
    <x v="0"/>
    <s v="ER8437BBF"/>
    <s v="E8087HNJ"/>
    <d v="2025-03-07T00:00:00"/>
    <m/>
    <s v="2693"/>
    <x v="20"/>
    <s v="PA"/>
    <s v="PA"/>
    <m/>
    <d v="2025-03-07T00:00:00"/>
    <d v="1899-12-30T12:50:04"/>
    <d v="2025-03-07T00:00:00"/>
    <d v="1899-12-30T12:59:12"/>
    <d v="2025-03-07T00:00:00"/>
    <d v="1899-12-30T13:05:44"/>
    <x v="88"/>
    <s v="E_EGARCIA"/>
    <s v="507104098"/>
    <s v="FBO"/>
    <d v="1899-12-30T00:15:40"/>
    <d v="1899-12-30T00:06:32"/>
    <d v="1899-12-30T00:09:08"/>
    <s v="Ensacado"/>
    <s v="E002"/>
    <x v="2"/>
    <d v="1899-12-30T00:15:40"/>
    <d v="1899-12-30T00:06:32"/>
    <n v="12"/>
    <x v="10"/>
    <x v="2"/>
    <x v="1"/>
    <n v="0"/>
    <n v="0"/>
    <s v="OK"/>
    <s v="Ensacado"/>
    <x v="2"/>
    <n v="0"/>
    <s v="M. TENERIFE"/>
    <s v="A"/>
    <d v="1899-12-30T00:09:08"/>
    <d v="1899-12-30T00:09:08"/>
    <s v="OK"/>
    <m/>
    <m/>
    <d v="1899-12-30T00:00:00"/>
    <d v="1899-12-30T00:15:40"/>
    <n v="6"/>
    <d v="1899-12-30T00:09:08"/>
    <n v="15.666666666667144"/>
    <n v="13"/>
    <s v="Si"/>
  </r>
  <r>
    <s v="CCTF"/>
    <s v="2025002887"/>
    <x v="0"/>
    <s v="ER8437BBF"/>
    <s v="E8087HNJ"/>
    <d v="2025-03-07T00:00:00"/>
    <m/>
    <s v="3208"/>
    <x v="18"/>
    <s v="PA"/>
    <s v="PA"/>
    <m/>
    <d v="2025-03-07T00:00:00"/>
    <d v="1899-12-30T13:06:19"/>
    <d v="2025-03-07T00:00:00"/>
    <d v="1899-12-30T13:02:33"/>
    <d v="2025-03-07T00:00:00"/>
    <d v="1899-12-30T13:08:18"/>
    <x v="46"/>
    <s v="E_EGARCIA"/>
    <s v="507104099"/>
    <s v="FBO"/>
    <d v="1899-12-30T00:09:31"/>
    <d v="1899-12-30T00:05:45"/>
    <d v="1899-12-30T00:03:46"/>
    <s v="Ensacado"/>
    <s v="E002"/>
    <x v="2"/>
    <d v="1899-12-30T00:01:59"/>
    <d v="1899-12-30T00:05:45"/>
    <n v="13"/>
    <x v="10"/>
    <x v="2"/>
    <x v="1"/>
    <n v="1"/>
    <n v="0"/>
    <s v="KO"/>
    <s v="Ensacado"/>
    <x v="2"/>
    <n v="1"/>
    <s v="M. TENERIFE"/>
    <s v="A"/>
    <d v="1899-12-30T00:03:46"/>
    <d v="1899-12-30T00:03:46"/>
    <s v="KO"/>
    <m/>
    <m/>
    <d v="1899-12-30T00:00:00"/>
    <d v="1899-12-30T00:01:59"/>
    <n v="6"/>
    <n v="-2.6157407407400024E-3"/>
    <n v="1.983333333340731"/>
    <n v="13"/>
    <s v="Si"/>
  </r>
  <r>
    <s v="CCTF"/>
    <s v="2025002886"/>
    <x v="0"/>
    <s v="ER8173BDN"/>
    <s v="E5866LGS"/>
    <d v="2025-03-07T00:00:00"/>
    <m/>
    <s v="2693"/>
    <x v="20"/>
    <s v="PA"/>
    <s v="PA"/>
    <m/>
    <d v="2025-03-07T00:00:00"/>
    <d v="1899-12-30T13:05:08"/>
    <d v="2025-03-07T00:00:00"/>
    <d v="1899-12-30T13:03:27"/>
    <d v="2025-03-07T00:00:00"/>
    <d v="1899-12-30T13:25:30"/>
    <x v="0"/>
    <s v="RFCPI"/>
    <s v="507104100"/>
    <s v="FBO"/>
    <d v="1899-12-30T00:23:44"/>
    <d v="1899-12-30T00:22:03"/>
    <d v="1899-12-30T00:01:41"/>
    <s v="Ensacado"/>
    <s v="E002"/>
    <x v="2"/>
    <d v="1899-12-30T00:20:22"/>
    <d v="1899-12-30T00:22:03"/>
    <n v="13"/>
    <x v="10"/>
    <x v="2"/>
    <x v="1"/>
    <n v="0"/>
    <n v="0"/>
    <s v="OK"/>
    <s v="Ensacado"/>
    <x v="2"/>
    <n v="0"/>
    <s v="M. TENERIFE"/>
    <s v="A"/>
    <d v="1899-12-30T00:01:41"/>
    <d v="1899-12-30T00:01:41"/>
    <s v="OK"/>
    <m/>
    <m/>
    <d v="1899-12-30T00:00:00"/>
    <d v="1899-12-30T00:20:22"/>
    <n v="6"/>
    <n v="-1.1689814814800359E-3"/>
    <n v="20.366666666668678"/>
    <n v="13"/>
    <s v="Si"/>
  </r>
  <r>
    <s v="CCTF"/>
    <s v="2025002888"/>
    <x v="0"/>
    <s v="EP01035R"/>
    <s v="E5050MHX"/>
    <d v="2025-03-07T00:00:00"/>
    <m/>
    <s v="3126"/>
    <x v="17"/>
    <s v="S1D"/>
    <s v="S1D"/>
    <m/>
    <d v="2025-03-07T00:00:00"/>
    <d v="1899-12-30T13:15:14"/>
    <d v="2025-03-07T00:00:00"/>
    <d v="1899-12-30T13:10:06"/>
    <d v="2025-03-07T00:00:00"/>
    <d v="1899-12-30T13:34:02"/>
    <x v="0"/>
    <s v="RFCPI"/>
    <s v="507104101"/>
    <s v="EXW"/>
    <d v="1899-12-30T00:29:04"/>
    <d v="1899-12-30T00:23:56"/>
    <d v="1899-12-30T00:05:08"/>
    <s v="Granel"/>
    <s v="E001"/>
    <x v="1"/>
    <d v="1899-12-30T00:18:48"/>
    <d v="1899-12-30T00:23:56"/>
    <n v="13"/>
    <x v="10"/>
    <x v="2"/>
    <x v="2"/>
    <n v="0"/>
    <n v="0"/>
    <s v="OK"/>
    <s v="Granel"/>
    <x v="2"/>
    <n v="0"/>
    <s v="M. TENERIFE"/>
    <s v="A"/>
    <d v="1899-12-30T00:05:08"/>
    <d v="1899-12-30T00:05:08"/>
    <s v="OK"/>
    <m/>
    <m/>
    <d v="1899-12-30T00:00:00"/>
    <d v="1899-12-30T00:18:48"/>
    <n v="6"/>
    <n v="-3.56481481481008E-3"/>
    <n v="18.800000000006296"/>
    <n v="13"/>
    <s v="Si"/>
  </r>
  <r>
    <s v="CCTF"/>
    <s v="2025002885"/>
    <x v="0"/>
    <s v="ER1318BBM"/>
    <s v="E0236DFW"/>
    <d v="2025-03-07T00:00:00"/>
    <m/>
    <s v="3126"/>
    <x v="17"/>
    <s v="S2G"/>
    <s v="S2G"/>
    <m/>
    <d v="2025-03-07T00:00:00"/>
    <d v="1899-12-30T12:51:48"/>
    <d v="2025-03-07T00:00:00"/>
    <d v="1899-12-30T12:49:45"/>
    <d v="2025-03-07T00:00:00"/>
    <d v="1899-12-30T13:58:47"/>
    <x v="0"/>
    <s v="RFCPI"/>
    <s v="507104102"/>
    <s v="EXW"/>
    <d v="1899-12-30T01:11:05"/>
    <d v="1899-12-30T01:09:02"/>
    <d v="1899-12-30T00:02:03"/>
    <s v="Granel"/>
    <s v="E001"/>
    <x v="1"/>
    <d v="1899-12-30T01:06:59"/>
    <d v="1899-12-30T01:09:02"/>
    <n v="12"/>
    <x v="10"/>
    <x v="2"/>
    <x v="2"/>
    <n v="0"/>
    <n v="0"/>
    <s v="OK"/>
    <s v="Granel"/>
    <x v="2"/>
    <n v="0"/>
    <s v="M. TENERIFE"/>
    <s v="B"/>
    <d v="1899-12-30T00:02:03"/>
    <d v="1899-12-30T00:02:03"/>
    <s v="OK"/>
    <m/>
    <m/>
    <d v="1899-12-30T00:00:00"/>
    <d v="1899-12-30T01:06:59"/>
    <n v="6"/>
    <n v="-1.4236111111100014E-3"/>
    <n v="66.983333333342415"/>
    <n v="13"/>
    <s v="No"/>
  </r>
  <r>
    <s v="CCTF"/>
    <s v="2025002889"/>
    <x v="0"/>
    <s v="E5608KZV"/>
    <m/>
    <d v="2025-03-07T00:00:00"/>
    <m/>
    <s v="2693"/>
    <x v="20"/>
    <s v="PA"/>
    <s v="PA"/>
    <m/>
    <d v="2025-03-07T00:00:00"/>
    <d v="1899-12-30T14:03:58"/>
    <d v="2025-03-07T00:00:00"/>
    <d v="1899-12-30T14:02:48"/>
    <d v="2025-03-07T00:00:00"/>
    <d v="1899-12-30T14:09:08"/>
    <x v="0"/>
    <s v="RFCPI"/>
    <s v="507104103"/>
    <s v="EXW"/>
    <d v="1899-12-30T00:07:30"/>
    <d v="1899-12-30T00:06:20"/>
    <d v="1899-12-30T00:01:10"/>
    <s v="Ensacado"/>
    <s v="E002"/>
    <x v="1"/>
    <d v="1899-12-30T00:05:10"/>
    <d v="1899-12-30T00:06:20"/>
    <n v="14"/>
    <x v="10"/>
    <x v="2"/>
    <x v="1"/>
    <n v="1"/>
    <n v="0"/>
    <s v="KO"/>
    <s v="Ensacado"/>
    <x v="2"/>
    <n v="1"/>
    <s v="M. TENERIFE"/>
    <s v="A"/>
    <d v="1899-12-30T00:01:10"/>
    <d v="1899-12-30T00:01:10"/>
    <s v="OK"/>
    <m/>
    <m/>
    <d v="1899-12-30T00:00:00"/>
    <d v="1899-12-30T00:05:10"/>
    <n v="6"/>
    <n v="-8.1018518517994575E-4"/>
    <n v="5.1666666666768535"/>
    <n v="14"/>
    <s v="Si"/>
  </r>
  <r>
    <s v="CCTF"/>
    <s v="2025002892"/>
    <x v="0"/>
    <s v="ER8173BDN"/>
    <s v="E5866LGS"/>
    <d v="2025-03-07T00:00:00"/>
    <m/>
    <s v="3208"/>
    <x v="18"/>
    <s v="PA"/>
    <s v="PA"/>
    <m/>
    <d v="2025-03-07T00:00:00"/>
    <d v="1899-12-30T15:26:50"/>
    <d v="2025-03-07T00:00:00"/>
    <d v="1899-12-30T15:27:04"/>
    <d v="2025-03-07T00:00:00"/>
    <d v="1899-12-30T15:50:30"/>
    <x v="0"/>
    <s v="RFCPI"/>
    <s v="507104104"/>
    <s v="FBO"/>
    <d v="1899-12-30T00:23:40"/>
    <d v="1899-12-30T00:23:26"/>
    <d v="1899-12-30T00:00:14"/>
    <s v="Ensacado"/>
    <s v="E002"/>
    <x v="2"/>
    <d v="1899-12-30T00:23:40"/>
    <d v="1899-12-30T00:23:26"/>
    <n v="15"/>
    <x v="10"/>
    <x v="2"/>
    <x v="1"/>
    <n v="0"/>
    <n v="0"/>
    <s v="OK"/>
    <s v="Ensacado"/>
    <x v="2"/>
    <n v="0"/>
    <s v="M. TENERIFE"/>
    <s v="A"/>
    <d v="1899-12-30T00:00:14"/>
    <d v="1899-12-30T00:00:14"/>
    <s v="OK"/>
    <m/>
    <m/>
    <d v="1899-12-30T00:00:00"/>
    <d v="1899-12-30T00:23:40"/>
    <n v="6"/>
    <d v="1899-12-30T00:00:14"/>
    <n v="23.666666666659282"/>
    <n v="15"/>
    <s v="Si"/>
  </r>
  <r>
    <s v="CCTF"/>
    <s v="2025002894"/>
    <x v="0"/>
    <s v="ER0623BBL"/>
    <s v="E9819MMR"/>
    <d v="2025-03-10T00:00:00"/>
    <m/>
    <s v="3126"/>
    <x v="17"/>
    <s v="S1D"/>
    <s v="S1D"/>
    <m/>
    <d v="2025-03-10T00:00:00"/>
    <d v="1899-12-30T06:04:36"/>
    <d v="2025-03-10T00:00:00"/>
    <d v="1899-12-30T05:59:30"/>
    <d v="2025-03-10T00:00:00"/>
    <d v="1899-12-30T06:31:03"/>
    <x v="0"/>
    <s v="RFCPI"/>
    <s v="507104105"/>
    <s v="FBO"/>
    <d v="1899-12-30T00:36:39"/>
    <d v="1899-12-30T00:31:33"/>
    <d v="1899-12-30T00:05:06"/>
    <s v="Granel"/>
    <s v="E001"/>
    <x v="2"/>
    <d v="1899-12-30T00:26:27"/>
    <d v="1899-12-30T00:31:33"/>
    <n v="6"/>
    <x v="11"/>
    <x v="3"/>
    <x v="2"/>
    <n v="0"/>
    <n v="0"/>
    <s v="OK"/>
    <s v="Granel"/>
    <x v="2"/>
    <n v="0"/>
    <s v="M. TENERIFE"/>
    <s v="A"/>
    <d v="1899-12-30T00:05:06"/>
    <d v="1899-12-30T00:05:06"/>
    <s v="OK"/>
    <m/>
    <m/>
    <d v="1899-12-30T00:00:00"/>
    <d v="1899-12-30T00:26:27"/>
    <n v="2"/>
    <n v="-3.5416666666600038E-3"/>
    <n v="26.450000000006373"/>
    <n v="6"/>
    <s v="Si"/>
  </r>
  <r>
    <s v="CCTF"/>
    <s v="2025002895"/>
    <x v="0"/>
    <s v="ER6669BBL"/>
    <s v="E4911KHZ"/>
    <d v="2025-03-10T00:00:00"/>
    <m/>
    <s v="3126"/>
    <x v="17"/>
    <s v="S2D"/>
    <s v="S2D"/>
    <m/>
    <d v="2025-03-10T00:00:00"/>
    <d v="1899-12-30T06:05:05"/>
    <d v="2025-03-10T00:00:00"/>
    <d v="1899-12-30T05:59:56"/>
    <d v="2025-03-10T00:00:00"/>
    <d v="1899-12-30T06:33:39"/>
    <x v="0"/>
    <s v="RFCPI"/>
    <s v="507104106"/>
    <s v="FBO"/>
    <d v="1899-12-30T00:38:52"/>
    <d v="1899-12-30T00:33:43"/>
    <d v="1899-12-30T00:05:09"/>
    <s v="Granel"/>
    <s v="E001"/>
    <x v="2"/>
    <d v="1899-12-30T00:28:34"/>
    <d v="1899-12-30T00:33:43"/>
    <n v="6"/>
    <x v="11"/>
    <x v="3"/>
    <x v="2"/>
    <n v="0"/>
    <n v="0"/>
    <s v="OK"/>
    <s v="Granel"/>
    <x v="2"/>
    <n v="0"/>
    <s v="M. TENERIFE"/>
    <s v="A"/>
    <d v="1899-12-30T00:05:09"/>
    <d v="1899-12-30T00:05:09"/>
    <s v="OK"/>
    <m/>
    <m/>
    <d v="1899-12-30T00:00:00"/>
    <d v="1899-12-30T00:28:34"/>
    <n v="2"/>
    <n v="-3.5763888888900308E-3"/>
    <n v="28.566666666676753"/>
    <n v="6"/>
    <s v="Si"/>
  </r>
  <r>
    <s v="CCTF"/>
    <s v="2025002897"/>
    <x v="0"/>
    <s v="ER8173BDN"/>
    <s v="E5866LGS"/>
    <d v="2025-03-10T00:00:00"/>
    <m/>
    <s v="3208"/>
    <x v="18"/>
    <s v="PA"/>
    <s v="PA"/>
    <m/>
    <d v="2025-03-10T00:00:00"/>
    <d v="1899-12-30T06:11:38"/>
    <d v="2025-03-10T00:00:00"/>
    <d v="1899-12-30T06:16:39"/>
    <d v="2025-03-10T00:00:00"/>
    <d v="1899-12-30T06:40:37"/>
    <x v="0"/>
    <s v="RFCPI"/>
    <s v="507104107"/>
    <s v="FBO"/>
    <d v="1899-12-30T00:28:59"/>
    <d v="1899-12-30T00:23:58"/>
    <d v="1899-12-30T00:05:01"/>
    <s v="Ensacado"/>
    <s v="E002"/>
    <x v="2"/>
    <d v="1899-12-30T00:28:59"/>
    <d v="1899-12-30T00:23:58"/>
    <n v="6"/>
    <x v="11"/>
    <x v="3"/>
    <x v="1"/>
    <n v="0"/>
    <n v="0"/>
    <s v="OK"/>
    <s v="Ensacado"/>
    <x v="2"/>
    <n v="0"/>
    <s v="M. TENERIFE"/>
    <s v="A"/>
    <d v="1899-12-30T00:05:01"/>
    <d v="1899-12-30T00:05:01"/>
    <s v="OK"/>
    <m/>
    <m/>
    <d v="1899-12-30T00:00:00"/>
    <d v="1899-12-30T00:28:59"/>
    <n v="2"/>
    <d v="1899-12-30T00:05:01"/>
    <n v="28.983333333340795"/>
    <n v="6"/>
    <s v="Si"/>
  </r>
  <r>
    <s v="CCTF"/>
    <s v="2025002901"/>
    <x v="0"/>
    <s v="ER8050BBH"/>
    <s v="E5980LLH"/>
    <d v="2025-03-10T00:00:00"/>
    <m/>
    <s v="2649"/>
    <x v="19"/>
    <s v="S6H"/>
    <s v="S6H"/>
    <m/>
    <d v="2025-03-10T00:00:00"/>
    <d v="1899-12-30T06:29:42"/>
    <d v="2025-03-10T00:00:00"/>
    <d v="1899-12-30T06:25:21"/>
    <d v="2025-03-10T00:00:00"/>
    <d v="1899-12-30T06:54:10"/>
    <x v="0"/>
    <s v="RFCPI"/>
    <s v="507104108"/>
    <s v="FBO"/>
    <d v="1899-12-30T00:33:10"/>
    <d v="1899-12-30T00:28:49"/>
    <d v="1899-12-30T00:04:21"/>
    <s v="Granel"/>
    <s v="E001"/>
    <x v="2"/>
    <d v="1899-12-30T00:24:28"/>
    <d v="1899-12-30T00:28:49"/>
    <n v="6"/>
    <x v="11"/>
    <x v="3"/>
    <x v="2"/>
    <n v="0"/>
    <n v="0"/>
    <s v="OK"/>
    <s v="Granel"/>
    <x v="2"/>
    <n v="0"/>
    <s v="M. TENERIFE"/>
    <s v="A"/>
    <d v="1899-12-30T00:04:21"/>
    <d v="1899-12-30T00:04:21"/>
    <s v="OK"/>
    <m/>
    <m/>
    <d v="1899-12-30T00:00:00"/>
    <d v="1899-12-30T00:24:28"/>
    <n v="2"/>
    <n v="-3.0208333333300308E-3"/>
    <n v="24.46666666666556"/>
    <n v="6"/>
    <s v="Si"/>
  </r>
  <r>
    <s v="CCTF"/>
    <s v="2025002903"/>
    <x v="0"/>
    <s v="EP01035R"/>
    <s v="E5050MHX"/>
    <d v="2025-03-10T00:00:00"/>
    <m/>
    <s v="3126"/>
    <x v="17"/>
    <s v="S1D"/>
    <s v="S1D"/>
    <m/>
    <d v="2025-03-10T00:00:00"/>
    <d v="1899-12-30T06:36:03"/>
    <d v="2025-03-10T00:00:00"/>
    <d v="1899-12-30T06:30:56"/>
    <d v="2025-03-10T00:00:00"/>
    <d v="1899-12-30T06:54:43"/>
    <x v="0"/>
    <s v="RFCPI"/>
    <s v="507104109"/>
    <s v="EXW"/>
    <d v="1899-12-30T00:28:54"/>
    <d v="1899-12-30T00:23:47"/>
    <d v="1899-12-30T00:05:07"/>
    <s v="Granel"/>
    <s v="E001"/>
    <x v="1"/>
    <d v="1899-12-30T00:18:40"/>
    <d v="1899-12-30T00:23:47"/>
    <n v="6"/>
    <x v="11"/>
    <x v="3"/>
    <x v="2"/>
    <n v="0"/>
    <n v="0"/>
    <s v="OK"/>
    <s v="Granel"/>
    <x v="2"/>
    <n v="0"/>
    <s v="M. TENERIFE"/>
    <s v="A"/>
    <d v="1899-12-30T00:05:07"/>
    <d v="1899-12-30T00:05:07"/>
    <s v="OK"/>
    <m/>
    <m/>
    <d v="1899-12-30T00:00:00"/>
    <d v="1899-12-30T00:18:40"/>
    <n v="2"/>
    <n v="-3.5532407407399824E-3"/>
    <n v="18.666666666676804"/>
    <n v="6"/>
    <s v="Si"/>
  </r>
  <r>
    <s v="CCTF"/>
    <s v="2025002905"/>
    <x v="0"/>
    <s v="ER6670BBL"/>
    <s v="E8727HJH"/>
    <d v="2025-03-10T00:00:00"/>
    <m/>
    <s v="3126"/>
    <x v="17"/>
    <s v="S2D"/>
    <s v="S2D"/>
    <m/>
    <d v="2025-03-10T00:00:00"/>
    <d v="1899-12-30T06:37:36"/>
    <d v="2025-03-10T00:00:00"/>
    <d v="1899-12-30T06:33:38"/>
    <d v="2025-03-10T00:00:00"/>
    <d v="1899-12-30T07:03:53"/>
    <x v="0"/>
    <s v="RFCPI"/>
    <s v="507104110"/>
    <s v="FBO"/>
    <d v="1899-12-30T00:34:13"/>
    <d v="1899-12-30T00:30:15"/>
    <d v="1899-12-30T00:03:58"/>
    <s v="Granel"/>
    <s v="E001"/>
    <x v="2"/>
    <d v="1899-12-30T00:26:17"/>
    <d v="1899-12-30T00:30:15"/>
    <n v="6"/>
    <x v="11"/>
    <x v="3"/>
    <x v="2"/>
    <n v="0"/>
    <n v="0"/>
    <s v="OK"/>
    <s v="Granel"/>
    <x v="2"/>
    <n v="0"/>
    <s v="M. TENERIFE"/>
    <s v="A"/>
    <d v="1899-12-30T00:03:58"/>
    <d v="1899-12-30T00:03:58"/>
    <s v="OK"/>
    <m/>
    <m/>
    <d v="1899-12-30T00:00:00"/>
    <d v="1899-12-30T00:26:17"/>
    <n v="2"/>
    <n v="-2.7546296296299677E-3"/>
    <n v="26.283333333340853"/>
    <n v="7"/>
    <s v="Si"/>
  </r>
  <r>
    <s v="CCTF"/>
    <s v="2025002907"/>
    <x v="0"/>
    <s v="ER6732BBT"/>
    <s v="E6110KPL"/>
    <d v="2025-03-10T00:00:00"/>
    <m/>
    <s v="3126"/>
    <x v="17"/>
    <s v="S1D"/>
    <s v="S1D"/>
    <m/>
    <d v="2025-03-10T00:00:00"/>
    <d v="1899-12-30T06:59:42"/>
    <d v="2025-03-10T00:00:00"/>
    <d v="1899-12-30T06:56:54"/>
    <d v="2025-03-10T00:00:00"/>
    <d v="1899-12-30T07:11:44"/>
    <x v="0"/>
    <s v="RFCPI"/>
    <s v="507104111"/>
    <s v="FBO"/>
    <d v="1899-12-30T00:17:38"/>
    <d v="1899-12-30T00:14:50"/>
    <d v="1899-12-30T00:02:48"/>
    <s v="Granel"/>
    <s v="E001"/>
    <x v="2"/>
    <d v="1899-12-30T00:12:02"/>
    <d v="1899-12-30T00:14:50"/>
    <n v="6"/>
    <x v="11"/>
    <x v="3"/>
    <x v="2"/>
    <n v="0"/>
    <n v="0"/>
    <s v="OK"/>
    <s v="Granel"/>
    <x v="2"/>
    <n v="0"/>
    <s v="M. TENERIFE"/>
    <s v="A"/>
    <d v="1899-12-30T00:02:48"/>
    <d v="1899-12-30T00:02:48"/>
    <s v="OK"/>
    <m/>
    <m/>
    <d v="1899-12-30T00:00:00"/>
    <d v="1899-12-30T00:12:02"/>
    <n v="2"/>
    <n v="-1.9444444444399744E-3"/>
    <n v="12.033333333331191"/>
    <n v="7"/>
    <s v="Si"/>
  </r>
  <r>
    <s v="CCTF"/>
    <s v="2025002904"/>
    <x v="0"/>
    <s v="ER7636BBJ"/>
    <s v="E5208JYX"/>
    <d v="2025-03-10T00:00:00"/>
    <m/>
    <s v="2649"/>
    <x v="19"/>
    <s v="S6H"/>
    <s v="S6H"/>
    <m/>
    <d v="2025-03-10T00:00:00"/>
    <d v="1899-12-30T06:37:30"/>
    <d v="2025-03-10T00:00:00"/>
    <d v="1899-12-30T06:51:49"/>
    <d v="2025-03-10T00:00:00"/>
    <d v="1899-12-30T07:20:54"/>
    <x v="0"/>
    <s v="RFCPI"/>
    <s v="507104112"/>
    <s v="FBO"/>
    <d v="1899-12-30T00:43:24"/>
    <d v="1899-12-30T00:29:05"/>
    <d v="1899-12-30T00:14:19"/>
    <s v="Granel"/>
    <s v="E001"/>
    <x v="2"/>
    <d v="1899-12-30T00:43:24"/>
    <d v="1899-12-30T00:29:05"/>
    <n v="6"/>
    <x v="11"/>
    <x v="3"/>
    <x v="2"/>
    <n v="0"/>
    <n v="0"/>
    <s v="OK"/>
    <s v="Granel"/>
    <x v="2"/>
    <n v="0"/>
    <s v="M. TENERIFE"/>
    <s v="A"/>
    <d v="1899-12-30T00:14:19"/>
    <d v="1899-12-30T00:14:19"/>
    <s v="OK"/>
    <m/>
    <m/>
    <d v="1899-12-30T00:00:00"/>
    <d v="1899-12-30T00:43:24"/>
    <n v="2"/>
    <d v="1899-12-30T00:14:19"/>
    <n v="43.40000000000159"/>
    <n v="7"/>
    <s v="Si"/>
  </r>
  <r>
    <s v="CCTF"/>
    <s v="2025002908"/>
    <x v="0"/>
    <s v="ETF02432R"/>
    <s v="E6398FTM"/>
    <d v="2025-03-10T00:00:00"/>
    <m/>
    <s v="3126"/>
    <x v="17"/>
    <s v="S2D"/>
    <s v="S2D"/>
    <m/>
    <d v="2025-03-10T00:00:00"/>
    <d v="1899-12-30T07:08:21"/>
    <d v="2025-03-10T00:00:00"/>
    <d v="1899-12-30T07:04:42"/>
    <d v="2025-03-10T00:00:00"/>
    <d v="1899-12-30T07:26:10"/>
    <x v="0"/>
    <s v="RFCPI"/>
    <s v="507104113"/>
    <s v="EXW"/>
    <d v="1899-12-30T00:25:07"/>
    <d v="1899-12-30T00:21:28"/>
    <d v="1899-12-30T00:03:39"/>
    <s v="Granel"/>
    <s v="E001"/>
    <x v="1"/>
    <d v="1899-12-30T00:17:49"/>
    <d v="1899-12-30T00:21:28"/>
    <n v="7"/>
    <x v="11"/>
    <x v="3"/>
    <x v="2"/>
    <n v="0"/>
    <n v="0"/>
    <s v="OK"/>
    <s v="Granel"/>
    <x v="2"/>
    <n v="0"/>
    <s v="M. TENERIFE"/>
    <s v="A"/>
    <d v="1899-12-30T00:03:39"/>
    <d v="1899-12-30T00:03:39"/>
    <s v="OK"/>
    <m/>
    <m/>
    <d v="1899-12-30T00:00:00"/>
    <d v="1899-12-30T00:17:49"/>
    <n v="2"/>
    <n v="-2.5347222222199539E-3"/>
    <n v="17.816666666659245"/>
    <n v="7"/>
    <s v="Si"/>
  </r>
  <r>
    <s v="CCTF"/>
    <s v="2025002910"/>
    <x v="0"/>
    <s v="ETF02294R"/>
    <s v="E0184KJL"/>
    <d v="2025-03-10T00:00:00"/>
    <m/>
    <s v="3208"/>
    <x v="18"/>
    <s v="PA"/>
    <s v="PA"/>
    <m/>
    <d v="2025-03-10T00:00:00"/>
    <d v="1899-12-30T07:21:36"/>
    <d v="2025-03-10T00:00:00"/>
    <d v="1899-12-30T07:21:01"/>
    <d v="2025-03-10T00:00:00"/>
    <d v="1899-12-30T07:27:49"/>
    <x v="94"/>
    <s v="E_EGARCIA"/>
    <s v="507104114"/>
    <s v="FBO"/>
    <d v="1899-12-30T00:07:23"/>
    <d v="1899-12-30T00:06:48"/>
    <d v="1899-12-30T00:00:35"/>
    <s v="Ensacado"/>
    <s v="E002"/>
    <x v="2"/>
    <d v="1899-12-30T00:06:13"/>
    <d v="1899-12-30T00:06:48"/>
    <n v="7"/>
    <x v="11"/>
    <x v="3"/>
    <x v="1"/>
    <n v="1"/>
    <n v="0"/>
    <s v="KO"/>
    <s v="Ensacado"/>
    <x v="2"/>
    <n v="1"/>
    <s v="M. TENERIFE"/>
    <s v="A"/>
    <d v="1899-12-30T00:00:35"/>
    <d v="1899-12-30T00:00:35"/>
    <s v="OK"/>
    <m/>
    <m/>
    <d v="1899-12-30T00:00:00"/>
    <d v="1899-12-30T00:06:13"/>
    <n v="2"/>
    <n v="-4.0509259259996488E-4"/>
    <n v="6.2166666666672654"/>
    <n v="7"/>
    <s v="Si"/>
  </r>
  <r>
    <s v="CCTF"/>
    <s v="2025002911"/>
    <x v="0"/>
    <s v="ER8437BBF"/>
    <s v="E8087HNJ"/>
    <d v="2025-03-10T00:00:00"/>
    <m/>
    <s v="2693"/>
    <x v="20"/>
    <s v="PA"/>
    <s v="PA"/>
    <m/>
    <d v="2025-03-10T00:00:00"/>
    <d v="1899-12-30T07:27:53"/>
    <d v="2025-03-10T00:00:00"/>
    <d v="1899-12-30T07:24:15"/>
    <d v="2025-03-10T00:00:00"/>
    <d v="1899-12-30T07:29:59"/>
    <x v="95"/>
    <s v="E_EGARCIA"/>
    <s v="507104115"/>
    <s v="FBO"/>
    <d v="1899-12-30T00:09:22"/>
    <d v="1899-12-30T00:05:44"/>
    <d v="1899-12-30T00:03:38"/>
    <s v="Ensacado"/>
    <s v="E002"/>
    <x v="2"/>
    <d v="1899-12-30T00:02:06"/>
    <d v="1899-12-30T00:05:44"/>
    <n v="7"/>
    <x v="11"/>
    <x v="3"/>
    <x v="1"/>
    <n v="1"/>
    <n v="0"/>
    <s v="KO"/>
    <s v="Ensacado"/>
    <x v="2"/>
    <n v="1"/>
    <s v="M. TENERIFE"/>
    <s v="A"/>
    <d v="1899-12-30T00:03:38"/>
    <d v="1899-12-30T00:03:38"/>
    <s v="KO"/>
    <m/>
    <m/>
    <d v="1899-12-30T00:00:00"/>
    <d v="1899-12-30T00:02:06"/>
    <n v="2"/>
    <n v="-2.5231481481500229E-3"/>
    <n v="2.1000000000096009"/>
    <n v="7"/>
    <s v="Si"/>
  </r>
  <r>
    <s v="CCTF"/>
    <s v="2025002912"/>
    <x v="0"/>
    <s v="ETF02294R"/>
    <s v="E0184KJL"/>
    <d v="2025-03-10T00:00:00"/>
    <m/>
    <s v="2693"/>
    <x v="20"/>
    <s v="PA"/>
    <s v="PA"/>
    <m/>
    <d v="2025-03-10T00:00:00"/>
    <d v="1899-12-30T07:35:21"/>
    <d v="2025-03-10T00:00:00"/>
    <d v="1899-12-30T07:44:03"/>
    <d v="2025-03-10T00:00:00"/>
    <d v="1899-12-30T07:54:05"/>
    <x v="0"/>
    <s v="RFCPI"/>
    <s v="507104116"/>
    <s v="FBO"/>
    <d v="1899-12-30T00:18:44"/>
    <d v="1899-12-30T00:10:02"/>
    <d v="1899-12-30T00:08:42"/>
    <s v="Ensacado"/>
    <s v="E002"/>
    <x v="2"/>
    <d v="1899-12-30T00:18:44"/>
    <d v="1899-12-30T00:10:02"/>
    <n v="7"/>
    <x v="11"/>
    <x v="3"/>
    <x v="1"/>
    <n v="0"/>
    <n v="0"/>
    <s v="OK"/>
    <s v="Ensacado"/>
    <x v="2"/>
    <n v="0"/>
    <s v="M. TENERIFE"/>
    <s v="A"/>
    <d v="1899-12-30T00:08:42"/>
    <d v="1899-12-30T00:08:42"/>
    <s v="OK"/>
    <m/>
    <m/>
    <d v="1899-12-30T00:00:00"/>
    <d v="1899-12-30T00:18:44"/>
    <n v="2"/>
    <d v="1899-12-30T00:08:42"/>
    <n v="18.733333333334397"/>
    <n v="7"/>
    <s v="Si"/>
  </r>
  <r>
    <s v="CCTF"/>
    <s v="2025002915"/>
    <x v="0"/>
    <s v="ER9284BDK"/>
    <s v="E9335MJP"/>
    <d v="2025-03-10T00:00:00"/>
    <m/>
    <s v="3208"/>
    <x v="18"/>
    <s v="PA"/>
    <s v="PA"/>
    <m/>
    <d v="2025-03-10T00:00:00"/>
    <d v="1899-12-30T08:53:33"/>
    <d v="2025-03-10T00:00:00"/>
    <d v="1899-12-30T08:52:00"/>
    <d v="2025-03-10T00:00:00"/>
    <d v="1899-12-30T09:12:56"/>
    <x v="0"/>
    <s v="RFCPI"/>
    <s v="507104117"/>
    <s v="FBO"/>
    <d v="1899-12-30T00:22:29"/>
    <d v="1899-12-30T00:20:56"/>
    <d v="1899-12-30T00:01:33"/>
    <s v="Ensacado"/>
    <s v="E002"/>
    <x v="2"/>
    <d v="1899-12-30T00:19:23"/>
    <d v="1899-12-30T00:20:56"/>
    <n v="8"/>
    <x v="11"/>
    <x v="3"/>
    <x v="1"/>
    <n v="0"/>
    <n v="0"/>
    <s v="OK"/>
    <s v="Ensacado"/>
    <x v="2"/>
    <n v="0"/>
    <s v="M. TENERIFE"/>
    <s v="A"/>
    <d v="1899-12-30T00:01:33"/>
    <d v="1899-12-30T00:01:33"/>
    <s v="OK"/>
    <m/>
    <m/>
    <d v="1899-12-30T00:00:00"/>
    <d v="1899-12-30T00:19:23"/>
    <n v="2"/>
    <n v="-1.0763888888900008E-3"/>
    <n v="19.383333333335937"/>
    <n v="9"/>
    <s v="Si"/>
  </r>
  <r>
    <s v="CCTF"/>
    <s v="2025002917"/>
    <x v="0"/>
    <s v="ER6670BBL"/>
    <s v="E8727HJH"/>
    <d v="2025-03-10T00:00:00"/>
    <m/>
    <s v="2649"/>
    <x v="19"/>
    <s v="S6H"/>
    <s v="S6H"/>
    <m/>
    <d v="2025-03-10T00:00:00"/>
    <d v="1899-12-30T09:16:39"/>
    <d v="2025-03-10T00:00:00"/>
    <d v="1899-12-30T09:13:59"/>
    <d v="2025-03-10T00:00:00"/>
    <d v="1899-12-30T09:47:43"/>
    <x v="0"/>
    <s v="RFCPI"/>
    <s v="507104118"/>
    <s v="FBO"/>
    <d v="1899-12-30T00:36:24"/>
    <d v="1899-12-30T00:33:44"/>
    <d v="1899-12-30T00:02:40"/>
    <s v="Granel"/>
    <s v="E001"/>
    <x v="2"/>
    <d v="1899-12-30T00:31:04"/>
    <d v="1899-12-30T00:33:44"/>
    <n v="9"/>
    <x v="11"/>
    <x v="3"/>
    <x v="2"/>
    <n v="0"/>
    <n v="0"/>
    <s v="OK"/>
    <s v="Granel"/>
    <x v="2"/>
    <n v="0"/>
    <s v="M. TENERIFE"/>
    <s v="A"/>
    <d v="1899-12-30T00:02:40"/>
    <d v="1899-12-30T00:02:40"/>
    <s v="OK"/>
    <m/>
    <m/>
    <d v="1899-12-30T00:00:00"/>
    <d v="1899-12-30T00:31:04"/>
    <n v="2"/>
    <n v="-1.8518518518499949E-3"/>
    <n v="31.066666666660836"/>
    <n v="9"/>
    <s v="Si"/>
  </r>
  <r>
    <s v="CCTF"/>
    <s v="2025002918"/>
    <x v="0"/>
    <s v="ER5176BBH"/>
    <s v="E6793FHT"/>
    <d v="2025-03-10T00:00:00"/>
    <m/>
    <s v="2693"/>
    <x v="20"/>
    <s v="PA"/>
    <m/>
    <m/>
    <d v="2025-03-10T00:00:00"/>
    <d v="1899-12-30T09:25:37"/>
    <d v="2025-03-10T00:00:00"/>
    <d v="1899-12-30T05:36:00"/>
    <d v="2025-03-10T00:00:00"/>
    <d v="1899-12-30T09:45:47"/>
    <x v="96"/>
    <s v="E_EGARCIA"/>
    <s v="507104119"/>
    <s v="EXW"/>
    <d v="1899-12-30T07:59:24"/>
    <d v="1899-12-30T04:09:47"/>
    <d v="1899-12-30T03:49:37"/>
    <s v="Ensacado"/>
    <s v="E002"/>
    <x v="1"/>
    <d v="1899-12-30T00:20:10"/>
    <d v="1899-12-30T04:09:47"/>
    <n v="9"/>
    <x v="11"/>
    <x v="3"/>
    <x v="1"/>
    <n v="0"/>
    <n v="0"/>
    <s v="OK"/>
    <s v="Ensacado"/>
    <x v="2"/>
    <n v="0"/>
    <s v="M. TENERIFE"/>
    <s v="A"/>
    <d v="1899-12-30T03:49:37"/>
    <d v="1899-12-30T02:51:37"/>
    <s v="KO"/>
    <m/>
    <m/>
    <d v="1899-12-30T00:00:00"/>
    <d v="1899-12-30T00:20:10"/>
    <n v="2"/>
    <n v="-0.15945601851851998"/>
    <n v="20.166666666667208"/>
    <n v="9"/>
    <s v="Si"/>
  </r>
  <r>
    <s v="CCTF"/>
    <s v="2025002920"/>
    <x v="0"/>
    <s v="ER6732BBT"/>
    <s v="E6110KPL"/>
    <d v="2025-03-10T00:00:00"/>
    <m/>
    <s v="3126"/>
    <x v="17"/>
    <s v="S1D"/>
    <s v="S1D"/>
    <m/>
    <d v="2025-03-10T00:00:00"/>
    <d v="1899-12-30T09:44:57"/>
    <d v="2025-03-10T00:00:00"/>
    <d v="1899-12-30T09:40:58"/>
    <d v="2025-03-10T00:00:00"/>
    <d v="1899-12-30T10:01:02"/>
    <x v="0"/>
    <s v="RFCPI"/>
    <s v="507104120"/>
    <s v="FBO"/>
    <d v="1899-12-30T00:24:03"/>
    <d v="1899-12-30T00:20:04"/>
    <d v="1899-12-30T00:03:59"/>
    <s v="Granel"/>
    <s v="E001"/>
    <x v="2"/>
    <d v="1899-12-30T00:16:05"/>
    <d v="1899-12-30T00:20:04"/>
    <n v="9"/>
    <x v="11"/>
    <x v="3"/>
    <x v="2"/>
    <n v="0"/>
    <n v="0"/>
    <s v="OK"/>
    <s v="Granel"/>
    <x v="2"/>
    <n v="0"/>
    <s v="M. TENERIFE"/>
    <s v="A"/>
    <d v="1899-12-30T00:03:59"/>
    <d v="1899-12-30T00:03:59"/>
    <s v="OK"/>
    <m/>
    <m/>
    <d v="1899-12-30T00:00:00"/>
    <d v="1899-12-30T00:16:05"/>
    <n v="2"/>
    <n v="-2.7662037037100018E-3"/>
    <n v="16.083333333331183"/>
    <n v="10"/>
    <s v="Si"/>
  </r>
  <r>
    <s v="CCTF"/>
    <s v="2025002921"/>
    <x v="0"/>
    <s v="ER6669BBL"/>
    <s v="E4911KHZ"/>
    <d v="2025-03-10T00:00:00"/>
    <m/>
    <s v="2649"/>
    <x v="19"/>
    <s v="S6H"/>
    <s v="S6H"/>
    <m/>
    <d v="2025-03-10T00:00:00"/>
    <d v="1899-12-30T09:51:48"/>
    <d v="2025-03-10T00:00:00"/>
    <d v="1899-12-30T09:47:55"/>
    <d v="2025-03-10T00:00:00"/>
    <d v="1899-12-30T10:16:27"/>
    <x v="0"/>
    <s v="RFCPI"/>
    <s v="507104121"/>
    <s v="FBO"/>
    <d v="1899-12-30T00:32:25"/>
    <d v="1899-12-30T00:28:32"/>
    <d v="1899-12-30T00:03:53"/>
    <s v="Granel"/>
    <s v="E001"/>
    <x v="2"/>
    <d v="1899-12-30T00:24:39"/>
    <d v="1899-12-30T00:28:32"/>
    <n v="9"/>
    <x v="11"/>
    <x v="3"/>
    <x v="2"/>
    <n v="0"/>
    <n v="0"/>
    <s v="OK"/>
    <s v="Granel"/>
    <x v="2"/>
    <n v="0"/>
    <s v="M. TENERIFE"/>
    <s v="A"/>
    <d v="1899-12-30T00:03:53"/>
    <d v="1899-12-30T00:03:53"/>
    <s v="OK"/>
    <m/>
    <m/>
    <d v="1899-12-30T00:00:00"/>
    <d v="1899-12-30T00:24:39"/>
    <n v="2"/>
    <n v="-2.6967592592599954E-3"/>
    <n v="24.650000000006411"/>
    <n v="10"/>
    <s v="Si"/>
  </r>
  <r>
    <s v="CCTF"/>
    <s v="2025002922"/>
    <x v="0"/>
    <s v="ER0623BBL"/>
    <s v="E9819MMR"/>
    <d v="2025-03-10T00:00:00"/>
    <m/>
    <s v="3126"/>
    <x v="17"/>
    <s v="S2D"/>
    <s v="S2D"/>
    <m/>
    <d v="2025-03-10T00:00:00"/>
    <d v="1899-12-30T09:54:15"/>
    <d v="2025-03-10T00:00:00"/>
    <d v="1899-12-30T09:49:08"/>
    <d v="2025-03-10T00:00:00"/>
    <d v="1899-12-30T10:19:33"/>
    <x v="0"/>
    <s v="RFCPI"/>
    <s v="507104122"/>
    <s v="FBO"/>
    <d v="1899-12-30T00:35:32"/>
    <d v="1899-12-30T00:30:25"/>
    <d v="1899-12-30T00:05:07"/>
    <s v="Granel"/>
    <s v="E001"/>
    <x v="2"/>
    <d v="1899-12-30T00:25:18"/>
    <d v="1899-12-30T00:30:25"/>
    <n v="9"/>
    <x v="11"/>
    <x v="3"/>
    <x v="2"/>
    <n v="0"/>
    <n v="0"/>
    <s v="OK"/>
    <s v="Granel"/>
    <x v="2"/>
    <n v="0"/>
    <s v="M. TENERIFE"/>
    <s v="A"/>
    <d v="1899-12-30T00:05:07"/>
    <d v="1899-12-30T00:05:07"/>
    <s v="OK"/>
    <m/>
    <m/>
    <d v="1899-12-30T00:00:00"/>
    <d v="1899-12-30T00:25:18"/>
    <n v="2"/>
    <n v="-3.5532407407399824E-3"/>
    <n v="25.300000000007952"/>
    <n v="10"/>
    <s v="Si"/>
  </r>
  <r>
    <s v="CCTF"/>
    <s v="2025002925"/>
    <x v="0"/>
    <s v="ER8437BBF"/>
    <s v="E8087HNJ"/>
    <d v="2025-03-10T00:00:00"/>
    <m/>
    <s v="2693"/>
    <x v="20"/>
    <s v="PA"/>
    <s v="PA"/>
    <m/>
    <d v="2025-03-10T00:00:00"/>
    <d v="1899-12-30T10:25:01"/>
    <d v="2025-03-10T00:00:00"/>
    <d v="1899-12-30T10:19:55"/>
    <d v="2025-03-10T00:00:00"/>
    <d v="1899-12-30T10:25:39"/>
    <x v="65"/>
    <s v="E_EGARCIA"/>
    <s v="507104123"/>
    <s v="FBO"/>
    <d v="1899-12-30T00:10:50"/>
    <d v="1899-12-30T00:05:44"/>
    <d v="1899-12-30T00:05:06"/>
    <s v="Ensacado"/>
    <s v="E002"/>
    <x v="2"/>
    <d v="1899-12-30T00:00:38"/>
    <d v="1899-12-30T00:05:44"/>
    <n v="10"/>
    <x v="11"/>
    <x v="3"/>
    <x v="1"/>
    <n v="1"/>
    <n v="0"/>
    <s v="KO"/>
    <s v="Ensacado"/>
    <x v="2"/>
    <n v="1"/>
    <s v="M. TENERIFE"/>
    <s v="A"/>
    <d v="1899-12-30T00:05:06"/>
    <d v="1899-12-30T00:05:06"/>
    <s v="KO"/>
    <m/>
    <m/>
    <d v="1899-12-30T00:00:00"/>
    <d v="1899-12-30T00:00:38"/>
    <n v="2"/>
    <n v="-3.5416666666600038E-3"/>
    <n v="0.63333333334083974"/>
    <n v="10"/>
    <s v="Si"/>
  </r>
  <r>
    <s v="CCTF"/>
    <s v="2025002927"/>
    <x v="0"/>
    <s v="ER8437BBF"/>
    <s v="E8087HNJ"/>
    <d v="2025-03-10T00:00:00"/>
    <m/>
    <s v="3208"/>
    <x v="18"/>
    <s v="PA"/>
    <s v="PA"/>
    <m/>
    <d v="2025-03-10T00:00:00"/>
    <d v="1899-12-30T10:26:32"/>
    <d v="2025-03-10T00:00:00"/>
    <d v="1899-12-30T10:21:44"/>
    <d v="2025-03-10T00:00:00"/>
    <d v="1899-12-30T10:27:39"/>
    <x v="97"/>
    <s v="E_EGARCIA"/>
    <s v="507104124"/>
    <s v="FBO"/>
    <d v="1899-12-30T00:10:43"/>
    <d v="1899-12-30T00:05:55"/>
    <d v="1899-12-30T00:04:48"/>
    <s v="Ensacado"/>
    <s v="E002"/>
    <x v="2"/>
    <d v="1899-12-30T00:01:07"/>
    <d v="1899-12-30T00:05:55"/>
    <n v="10"/>
    <x v="11"/>
    <x v="3"/>
    <x v="1"/>
    <n v="1"/>
    <n v="0"/>
    <s v="KO"/>
    <s v="Ensacado"/>
    <x v="2"/>
    <n v="1"/>
    <s v="M. TENERIFE"/>
    <s v="A"/>
    <d v="1899-12-30T00:04:48"/>
    <d v="1899-12-30T00:04:48"/>
    <s v="KO"/>
    <m/>
    <m/>
    <d v="1899-12-30T00:00:00"/>
    <d v="1899-12-30T00:01:07"/>
    <n v="2"/>
    <n v="-3.3333333333299686E-3"/>
    <n v="1.1166666666768599"/>
    <n v="10"/>
    <s v="Si"/>
  </r>
  <r>
    <s v="CCTF"/>
    <s v="2025002923"/>
    <x v="0"/>
    <s v="EP01035R"/>
    <s v="E5050MHX"/>
    <d v="2025-03-10T00:00:00"/>
    <m/>
    <s v="3126"/>
    <x v="17"/>
    <s v="S1D"/>
    <s v="S1D"/>
    <m/>
    <d v="2025-03-10T00:00:00"/>
    <d v="1899-12-30T10:16:43"/>
    <d v="2025-03-10T00:00:00"/>
    <d v="1899-12-30T10:11:41"/>
    <d v="2025-03-10T00:00:00"/>
    <d v="1899-12-30T10:33:39"/>
    <x v="0"/>
    <s v="RFCPI"/>
    <s v="507104125"/>
    <s v="EXW"/>
    <d v="1899-12-30T00:27:00"/>
    <d v="1899-12-30T00:21:58"/>
    <d v="1899-12-30T00:05:02"/>
    <s v="Granel"/>
    <s v="E001"/>
    <x v="1"/>
    <d v="1899-12-30T00:16:56"/>
    <d v="1899-12-30T00:21:58"/>
    <n v="10"/>
    <x v="11"/>
    <x v="3"/>
    <x v="2"/>
    <n v="0"/>
    <n v="0"/>
    <s v="OK"/>
    <s v="Granel"/>
    <x v="2"/>
    <n v="0"/>
    <s v="M. TENERIFE"/>
    <s v="A"/>
    <d v="1899-12-30T00:05:02"/>
    <d v="1899-12-30T00:05:02"/>
    <s v="OK"/>
    <m/>
    <m/>
    <d v="1899-12-30T00:00:00"/>
    <d v="1899-12-30T00:16:56"/>
    <n v="2"/>
    <n v="-3.4953703703700101E-3"/>
    <n v="16.933333333334435"/>
    <n v="10"/>
    <s v="Si"/>
  </r>
  <r>
    <s v="CCTF"/>
    <s v="2025002924"/>
    <x v="0"/>
    <s v="ER7636BBJ"/>
    <s v="E5208JYX"/>
    <d v="2025-03-10T00:00:00"/>
    <m/>
    <s v="2649"/>
    <x v="19"/>
    <s v="S6H"/>
    <s v="S6H"/>
    <m/>
    <d v="2025-03-10T00:00:00"/>
    <d v="1899-12-30T10:20:03"/>
    <d v="2025-03-10T00:00:00"/>
    <d v="1899-12-30T10:18:28"/>
    <d v="2025-03-10T00:00:00"/>
    <d v="1899-12-30T10:51:47"/>
    <x v="0"/>
    <s v="RFCPI"/>
    <s v="507104126"/>
    <s v="FBO"/>
    <d v="1899-12-30T00:34:54"/>
    <d v="1899-12-30T00:33:19"/>
    <d v="1899-12-30T00:01:35"/>
    <s v="Granel"/>
    <s v="E001"/>
    <x v="2"/>
    <d v="1899-12-30T00:31:44"/>
    <d v="1899-12-30T00:33:19"/>
    <n v="10"/>
    <x v="11"/>
    <x v="3"/>
    <x v="2"/>
    <n v="0"/>
    <n v="0"/>
    <s v="OK"/>
    <s v="Granel"/>
    <x v="2"/>
    <n v="0"/>
    <s v="M. TENERIFE"/>
    <s v="A"/>
    <d v="1899-12-30T00:01:35"/>
    <d v="1899-12-30T00:01:35"/>
    <s v="OK"/>
    <m/>
    <m/>
    <d v="1899-12-30T00:00:00"/>
    <d v="1899-12-30T00:31:44"/>
    <n v="2"/>
    <n v="-1.099537037039966E-3"/>
    <n v="31.733333333323237"/>
    <n v="10"/>
    <s v="Si"/>
  </r>
  <r>
    <s v="CCTF"/>
    <s v="2025002928"/>
    <x v="0"/>
    <s v="E5896BJG"/>
    <m/>
    <d v="2025-03-10T00:00:00"/>
    <m/>
    <s v="2693"/>
    <x v="20"/>
    <s v="PA"/>
    <s v="PA"/>
    <m/>
    <d v="2025-03-10T00:00:00"/>
    <d v="1899-12-30T10:27:05"/>
    <d v="2025-03-10T00:00:00"/>
    <d v="1899-12-30T10:46:59"/>
    <d v="2025-03-10T00:00:00"/>
    <d v="1899-12-30T10:54:01"/>
    <x v="0"/>
    <s v="RFCPI"/>
    <s v="507104127"/>
    <s v="EXW"/>
    <d v="1899-12-30T00:26:56"/>
    <d v="1899-12-30T00:07:02"/>
    <d v="1899-12-30T00:19:54"/>
    <s v="Ensacado"/>
    <s v="E002"/>
    <x v="1"/>
    <d v="1899-12-30T00:26:56"/>
    <d v="1899-12-30T00:07:02"/>
    <n v="10"/>
    <x v="11"/>
    <x v="3"/>
    <x v="1"/>
    <n v="0"/>
    <n v="0"/>
    <s v="OK"/>
    <s v="Ensacado"/>
    <x v="2"/>
    <n v="0"/>
    <s v="M. TENERIFE"/>
    <s v="A"/>
    <d v="1899-12-30T00:19:54"/>
    <d v="1899-12-30T00:19:54"/>
    <s v="OK"/>
    <m/>
    <m/>
    <d v="1899-12-30T00:00:00"/>
    <d v="1899-12-30T00:26:56"/>
    <n v="2"/>
    <d v="1899-12-30T00:19:54"/>
    <n v="26.933333333328004"/>
    <n v="10"/>
    <s v="Si"/>
  </r>
  <r>
    <s v="CCTF"/>
    <s v="2025002930"/>
    <x v="0"/>
    <s v="ETF02432R"/>
    <s v="E6398FTM"/>
    <d v="2025-03-10T00:00:00"/>
    <m/>
    <s v="3126"/>
    <x v="17"/>
    <s v="S1D"/>
    <s v="S1D"/>
    <m/>
    <d v="2025-03-10T00:00:00"/>
    <d v="1899-12-30T10:49:29"/>
    <d v="2025-03-10T00:00:00"/>
    <d v="1899-12-30T10:44:36"/>
    <d v="2025-03-10T00:00:00"/>
    <d v="1899-12-30T11:00:58"/>
    <x v="0"/>
    <s v="RFCPI"/>
    <s v="507104128"/>
    <s v="EXW"/>
    <d v="1899-12-30T00:21:15"/>
    <d v="1899-12-30T00:16:22"/>
    <d v="1899-12-30T00:04:53"/>
    <s v="Granel"/>
    <s v="E001"/>
    <x v="1"/>
    <d v="1899-12-30T00:11:29"/>
    <d v="1899-12-30T00:16:22"/>
    <n v="10"/>
    <x v="11"/>
    <x v="3"/>
    <x v="2"/>
    <n v="0"/>
    <n v="0"/>
    <s v="OK"/>
    <s v="Granel"/>
    <x v="2"/>
    <n v="0"/>
    <s v="M. TENERIFE"/>
    <s v="A"/>
    <d v="1899-12-30T00:04:53"/>
    <d v="1899-12-30T00:04:53"/>
    <s v="OK"/>
    <m/>
    <m/>
    <d v="1899-12-30T00:00:00"/>
    <d v="1899-12-30T00:11:29"/>
    <n v="2"/>
    <n v="-3.391203703700052E-3"/>
    <n v="11.48333333333758"/>
    <n v="11"/>
    <s v="Si"/>
  </r>
  <r>
    <s v="CCTF"/>
    <s v=""/>
    <x v="0"/>
    <s v="E4654CNY"/>
    <m/>
    <d v="2025-03-10T00:00:00"/>
    <m/>
    <s v="3208"/>
    <x v="18"/>
    <s v="PA"/>
    <m/>
    <m/>
    <d v="2025-03-10T00:00:00"/>
    <d v="1899-12-30T11:09:15"/>
    <d v="2025-03-10T00:00:00"/>
    <d v="1899-12-30T18:43:01"/>
    <d v="2025-03-10T00:00:00"/>
    <d v="1899-12-30T11:09:42"/>
    <x v="98"/>
    <s v="E_EGARCIA"/>
    <s v="507104129"/>
    <s v="EXW"/>
    <d v="1899-12-30T15:07:05"/>
    <d v="1899-12-30T07:33:19"/>
    <d v="1899-12-30T07:33:46"/>
    <s v="Ensacado"/>
    <s v="E002"/>
    <x v="1"/>
    <d v="1899-12-30T00:00:27"/>
    <n v="-0.31480324074075006"/>
    <n v="11"/>
    <x v="11"/>
    <x v="3"/>
    <x v="1"/>
    <n v="1"/>
    <n v="0"/>
    <s v="KO"/>
    <s v="Ensacado"/>
    <x v="2"/>
    <n v="1"/>
    <s v="M. TENERIFE"/>
    <s v="A"/>
    <d v="1899-12-30T07:33:46"/>
    <d v="1899-12-30T06:35:46"/>
    <s v="KO"/>
    <m/>
    <m/>
    <d v="1899-12-30T00:00:00"/>
    <d v="1899-12-30T00:00:27"/>
    <n v="2"/>
    <d v="1899-12-30T07:33:46"/>
    <n v="0.44999999999999041"/>
    <n v="11"/>
    <s v="Si"/>
  </r>
  <r>
    <s v="CCTF"/>
    <s v=""/>
    <x v="0"/>
    <s v="E4654CNY"/>
    <m/>
    <d v="2025-03-10T00:00:00"/>
    <m/>
    <s v="3208"/>
    <x v="18"/>
    <s v="PA"/>
    <m/>
    <m/>
    <d v="2025-03-10T00:00:00"/>
    <d v="1899-12-30T11:10:36"/>
    <d v="2025-03-10T00:00:00"/>
    <d v="1899-12-30T18:43:01"/>
    <d v="2025-03-10T00:00:00"/>
    <d v="1899-12-30T11:10:58"/>
    <x v="98"/>
    <s v="E_EGARCIA"/>
    <s v="507104130"/>
    <s v="EXW"/>
    <d v="1899-12-30T15:04:28"/>
    <d v="1899-12-30T07:32:03"/>
    <d v="1899-12-30T07:32:25"/>
    <s v="Ensacado"/>
    <s v="E002"/>
    <x v="1"/>
    <d v="1899-12-30T00:00:22"/>
    <n v="-0.31392361111112005"/>
    <n v="11"/>
    <x v="11"/>
    <x v="3"/>
    <x v="1"/>
    <n v="1"/>
    <n v="0"/>
    <s v="KO"/>
    <s v="Ensacado"/>
    <x v="2"/>
    <n v="1"/>
    <s v="M. TENERIFE"/>
    <s v="A"/>
    <d v="1899-12-30T07:32:25"/>
    <d v="1899-12-30T06:34:25"/>
    <s v="KO"/>
    <m/>
    <m/>
    <d v="1899-12-30T00:00:00"/>
    <d v="1899-12-30T00:00:22"/>
    <n v="2"/>
    <d v="1899-12-30T07:32:25"/>
    <n v="0.36666666666715031"/>
    <n v="11"/>
    <s v="Si"/>
  </r>
  <r>
    <s v="CCTF"/>
    <s v="2025002931"/>
    <x v="0"/>
    <s v="ER8173BDN"/>
    <s v="E5866LGS"/>
    <d v="2025-03-10T00:00:00"/>
    <m/>
    <s v="2693"/>
    <x v="20"/>
    <s v="PA"/>
    <s v="PA"/>
    <m/>
    <d v="2025-03-10T00:00:00"/>
    <d v="1899-12-30T10:56:24"/>
    <d v="2025-03-10T00:00:00"/>
    <d v="1899-12-30T10:55:01"/>
    <d v="2025-03-10T00:00:00"/>
    <d v="1899-12-30T11:16:15"/>
    <x v="0"/>
    <s v="RFCPI"/>
    <s v="507104131"/>
    <s v="FBO"/>
    <d v="1899-12-30T00:22:37"/>
    <d v="1899-12-30T00:21:14"/>
    <d v="1899-12-30T00:01:23"/>
    <s v="Ensacado"/>
    <s v="E002"/>
    <x v="2"/>
    <d v="1899-12-30T00:19:51"/>
    <d v="1899-12-30T00:21:14"/>
    <n v="10"/>
    <x v="11"/>
    <x v="3"/>
    <x v="1"/>
    <n v="0"/>
    <n v="0"/>
    <s v="OK"/>
    <s v="Ensacado"/>
    <x v="2"/>
    <n v="0"/>
    <s v="M. TENERIFE"/>
    <s v="A"/>
    <d v="1899-12-30T00:01:23"/>
    <d v="1899-12-30T00:01:23"/>
    <s v="OK"/>
    <m/>
    <m/>
    <d v="1899-12-30T00:00:00"/>
    <d v="1899-12-30T00:19:51"/>
    <n v="2"/>
    <n v="-9.6064814814000865E-4"/>
    <n v="19.850000000011256"/>
    <n v="11"/>
    <s v="Si"/>
  </r>
  <r>
    <s v="CCTF"/>
    <s v="2025002932"/>
    <x v="0"/>
    <s v="ETF02294R"/>
    <s v="E0184KJL"/>
    <d v="2025-03-10T00:00:00"/>
    <m/>
    <s v="3208"/>
    <x v="18"/>
    <s v="PA"/>
    <s v="PA"/>
    <m/>
    <d v="2025-03-10T00:00:00"/>
    <d v="1899-12-30T11:06:33"/>
    <d v="2025-03-10T00:00:00"/>
    <d v="1899-12-30T11:13:05"/>
    <d v="2025-03-10T00:00:00"/>
    <d v="1899-12-30T11:19:27"/>
    <x v="0"/>
    <s v="RFCPI"/>
    <s v="507104132"/>
    <s v="FBO"/>
    <d v="1899-12-30T00:12:54"/>
    <d v="1899-12-30T00:06:22"/>
    <d v="1899-12-30T00:06:32"/>
    <s v="Ensacado"/>
    <s v="E002"/>
    <x v="2"/>
    <d v="1899-12-30T00:12:54"/>
    <d v="1899-12-30T00:06:22"/>
    <n v="11"/>
    <x v="11"/>
    <x v="3"/>
    <x v="1"/>
    <n v="0"/>
    <n v="0"/>
    <s v="OK"/>
    <s v="Ensacado"/>
    <x v="2"/>
    <n v="0"/>
    <s v="M. TENERIFE"/>
    <s v="A"/>
    <d v="1899-12-30T00:06:32"/>
    <d v="1899-12-30T00:06:32"/>
    <s v="OK"/>
    <m/>
    <m/>
    <d v="1899-12-30T00:00:00"/>
    <d v="1899-12-30T00:12:54"/>
    <n v="2"/>
    <d v="1899-12-30T00:06:32"/>
    <n v="12.90000000000961"/>
    <n v="11"/>
    <s v="Si"/>
  </r>
  <r>
    <s v="CCTF"/>
    <s v=""/>
    <x v="0"/>
    <s v="ER8051BBH"/>
    <s v="E5980LLH"/>
    <d v="2025-03-10T00:00:00"/>
    <m/>
    <s v="3126"/>
    <x v="17"/>
    <s v="S1D"/>
    <s v="S1D"/>
    <m/>
    <d v="2025-03-10T00:00:00"/>
    <d v="1899-12-30T11:38:10"/>
    <d v="2025-03-10T00:00:00"/>
    <d v="1899-12-30T11:38:30"/>
    <d v="2025-03-10T00:00:00"/>
    <d v="1899-12-30T11:56:00"/>
    <x v="99"/>
    <s v="AGONZALEZH1"/>
    <s v="507104133"/>
    <s v="FBO"/>
    <d v="1899-12-30T00:17:50"/>
    <d v="1899-12-30T00:17:30"/>
    <d v="1899-12-30T00:00:20"/>
    <s v="Granel"/>
    <s v="E001"/>
    <x v="2"/>
    <d v="1899-12-30T00:17:50"/>
    <d v="1899-12-30T00:17:30"/>
    <n v="11"/>
    <x v="11"/>
    <x v="3"/>
    <x v="2"/>
    <n v="0"/>
    <n v="0"/>
    <s v="OK"/>
    <s v="Granel"/>
    <x v="2"/>
    <n v="0"/>
    <s v="M. TENERIFE"/>
    <s v="A"/>
    <d v="1899-12-30T00:00:20"/>
    <d v="1899-12-30T00:00:20"/>
    <s v="OK"/>
    <m/>
    <m/>
    <d v="1899-12-30T00:00:00"/>
    <d v="1899-12-30T00:17:50"/>
    <n v="2"/>
    <d v="1899-12-30T00:00:20"/>
    <n v="17.833333333334416"/>
    <n v="11"/>
    <s v="Si"/>
  </r>
  <r>
    <s v="CCTF"/>
    <s v="2025002936"/>
    <x v="0"/>
    <s v="ER6743BBR"/>
    <s v="E5005KYF"/>
    <d v="2025-03-10T00:00:00"/>
    <m/>
    <s v="2693"/>
    <x v="20"/>
    <s v="PA"/>
    <s v="PA"/>
    <m/>
    <d v="2025-03-10T00:00:00"/>
    <d v="1899-12-30T11:56:49"/>
    <d v="2025-03-10T00:00:00"/>
    <d v="1899-12-30T11:55:06"/>
    <d v="2025-03-10T00:00:00"/>
    <d v="1899-12-30T12:14:40"/>
    <x v="0"/>
    <s v="RFCPI"/>
    <s v="507104134"/>
    <s v="FBO"/>
    <d v="1899-12-30T00:21:17"/>
    <d v="1899-12-30T00:19:34"/>
    <d v="1899-12-30T00:01:43"/>
    <s v="Ensacado"/>
    <s v="E002"/>
    <x v="2"/>
    <d v="1899-12-30T00:17:51"/>
    <d v="1899-12-30T00:19:34"/>
    <n v="11"/>
    <x v="11"/>
    <x v="3"/>
    <x v="1"/>
    <n v="0"/>
    <n v="0"/>
    <s v="OK"/>
    <s v="Ensacado"/>
    <x v="2"/>
    <n v="0"/>
    <s v="M. TENERIFE"/>
    <s v="A"/>
    <d v="1899-12-30T00:01:43"/>
    <d v="1899-12-30T00:01:43"/>
    <s v="OK"/>
    <m/>
    <m/>
    <d v="1899-12-30T00:00:00"/>
    <d v="1899-12-30T00:17:51"/>
    <n v="2"/>
    <n v="-1.192129629630001E-3"/>
    <n v="17.850000000009505"/>
    <n v="12"/>
    <s v="Si"/>
  </r>
  <r>
    <s v="CCTF"/>
    <s v="2025002935"/>
    <x v="0"/>
    <s v="ER0623BBL"/>
    <s v="E9819MMR"/>
    <d v="2025-03-10T00:00:00"/>
    <m/>
    <s v="2649"/>
    <x v="19"/>
    <s v="S6H"/>
    <s v="S6H"/>
    <m/>
    <d v="2025-03-10T00:00:00"/>
    <d v="1899-12-30T11:53:21"/>
    <d v="2025-03-10T00:00:00"/>
    <d v="1899-12-30T11:48:53"/>
    <d v="2025-03-10T00:00:00"/>
    <d v="1899-12-30T12:22:59"/>
    <x v="0"/>
    <s v="RFCPI"/>
    <s v="507104135"/>
    <s v="FBO"/>
    <d v="1899-12-30T00:38:34"/>
    <d v="1899-12-30T00:34:06"/>
    <d v="1899-12-30T00:04:28"/>
    <s v="Granel"/>
    <s v="E001"/>
    <x v="2"/>
    <d v="1899-12-30T00:29:38"/>
    <d v="1899-12-30T00:34:06"/>
    <n v="11"/>
    <x v="11"/>
    <x v="3"/>
    <x v="2"/>
    <n v="0"/>
    <n v="0"/>
    <s v="OK"/>
    <s v="Granel"/>
    <x v="2"/>
    <n v="0"/>
    <s v="M. TENERIFE"/>
    <s v="A"/>
    <d v="1899-12-30T00:04:28"/>
    <d v="1899-12-30T00:04:28"/>
    <s v="OK"/>
    <m/>
    <m/>
    <d v="1899-12-30T00:00:00"/>
    <d v="1899-12-30T00:29:38"/>
    <n v="2"/>
    <n v="-3.1018518518500238E-3"/>
    <n v="29.633333333342414"/>
    <n v="12"/>
    <s v="Si"/>
  </r>
  <r>
    <s v="CCTF"/>
    <s v="2025002941"/>
    <x v="0"/>
    <s v="E2017GBW"/>
    <m/>
    <d v="2025-03-10T00:00:00"/>
    <m/>
    <s v="3208"/>
    <x v="18"/>
    <s v="PA"/>
    <s v="PA"/>
    <m/>
    <d v="2025-03-10T00:00:00"/>
    <d v="1899-12-30T12:33:36"/>
    <d v="2025-03-10T00:00:00"/>
    <d v="1899-12-30T12:28:50"/>
    <d v="2025-03-10T00:00:00"/>
    <d v="1899-12-30T12:35:21"/>
    <x v="0"/>
    <s v="RFCPI"/>
    <s v="507104139"/>
    <s v="EXW"/>
    <d v="1899-12-30T00:11:17"/>
    <d v="1899-12-30T00:06:31"/>
    <d v="1899-12-30T00:04:46"/>
    <s v="Ensacado"/>
    <s v="E002"/>
    <x v="1"/>
    <d v="1899-12-30T00:01:45"/>
    <d v="1899-12-30T00:06:31"/>
    <n v="12"/>
    <x v="11"/>
    <x v="3"/>
    <x v="1"/>
    <n v="1"/>
    <n v="0"/>
    <s v="KO"/>
    <s v="Ensacado"/>
    <x v="2"/>
    <n v="1"/>
    <s v="M. TENERIFE"/>
    <s v="A"/>
    <d v="1899-12-30T00:04:46"/>
    <d v="1899-12-30T00:04:46"/>
    <s v="KO"/>
    <m/>
    <m/>
    <d v="1899-12-30T00:00:00"/>
    <d v="1899-12-30T00:01:45"/>
    <n v="2"/>
    <n v="-3.3101851851800035E-3"/>
    <n v="1.7500000000031513"/>
    <n v="12"/>
    <s v="Si"/>
  </r>
  <r>
    <s v="CCTF"/>
    <s v="2025002942"/>
    <x v="0"/>
    <s v="E2017GBW"/>
    <m/>
    <d v="2025-03-10T00:00:00"/>
    <m/>
    <s v="3208"/>
    <x v="18"/>
    <s v="PA"/>
    <s v="PA"/>
    <m/>
    <d v="2025-03-10T00:00:00"/>
    <d v="1899-12-30T12:36:10"/>
    <d v="2025-03-10T00:00:00"/>
    <d v="1899-12-30T12:31:00"/>
    <d v="2025-03-10T00:00:00"/>
    <d v="1899-12-30T12:42:00"/>
    <x v="0"/>
    <s v="RFCPI"/>
    <s v="507104144"/>
    <s v="EXW"/>
    <d v="1899-12-30T00:16:10"/>
    <d v="1899-12-30T00:11:00"/>
    <d v="1899-12-30T00:05:10"/>
    <s v="Ensacado"/>
    <s v="E002"/>
    <x v="1"/>
    <d v="1899-12-30T00:05:50"/>
    <d v="1899-12-30T00:11:00"/>
    <n v="12"/>
    <x v="11"/>
    <x v="3"/>
    <x v="1"/>
    <n v="1"/>
    <n v="0"/>
    <s v="KO"/>
    <s v="Ensacado"/>
    <x v="2"/>
    <n v="1"/>
    <s v="M. TENERIFE"/>
    <s v="A"/>
    <d v="1899-12-30T00:05:10"/>
    <d v="1899-12-30T00:05:10"/>
    <s v="OK"/>
    <m/>
    <m/>
    <d v="1899-12-30T00:00:00"/>
    <d v="1899-12-30T00:05:50"/>
    <n v="2"/>
    <n v="-3.5879629629599341E-3"/>
    <n v="5.8333333333392545"/>
    <n v="12"/>
    <s v="Si"/>
  </r>
  <r>
    <s v="CCTF"/>
    <s v="2025002939"/>
    <x v="0"/>
    <s v="EV14314R"/>
    <s v="E2072GYZ"/>
    <d v="2025-03-10T00:00:00"/>
    <m/>
    <s v="2693"/>
    <x v="20"/>
    <s v="PA"/>
    <s v="PA"/>
    <m/>
    <d v="2025-03-10T00:00:00"/>
    <d v="1899-12-30T12:23:19"/>
    <d v="2025-03-10T00:00:00"/>
    <d v="1899-12-30T12:18:13"/>
    <d v="2025-03-10T00:00:00"/>
    <d v="1899-12-30T12:43:16"/>
    <x v="0"/>
    <s v="RFCPI"/>
    <s v="507104145"/>
    <s v="EXW"/>
    <d v="1899-12-30T00:30:09"/>
    <d v="1899-12-30T00:25:03"/>
    <d v="1899-12-30T00:05:06"/>
    <s v="Ensacado"/>
    <s v="E002"/>
    <x v="1"/>
    <d v="1899-12-30T00:19:57"/>
    <d v="1899-12-30T00:25:03"/>
    <n v="12"/>
    <x v="11"/>
    <x v="3"/>
    <x v="1"/>
    <n v="0"/>
    <n v="0"/>
    <s v="OK"/>
    <s v="Ensacado"/>
    <x v="2"/>
    <n v="0"/>
    <s v="M. TENERIFE"/>
    <s v="A"/>
    <d v="1899-12-30T00:05:06"/>
    <d v="1899-12-30T00:05:06"/>
    <s v="OK"/>
    <m/>
    <m/>
    <d v="1899-12-30T00:00:00"/>
    <d v="1899-12-30T00:19:57"/>
    <n v="2"/>
    <n v="-3.5416666666699959E-3"/>
    <n v="19.950000000004717"/>
    <n v="12"/>
    <s v="Si"/>
  </r>
  <r>
    <s v="CCTF"/>
    <s v="2025002940"/>
    <x v="0"/>
    <s v="ER6670BBL"/>
    <s v="E8727HJH"/>
    <d v="2025-03-10T00:00:00"/>
    <m/>
    <s v="3126"/>
    <x v="17"/>
    <s v="S1D"/>
    <s v="S1D"/>
    <m/>
    <d v="2025-03-10T00:00:00"/>
    <d v="1899-12-30T12:25:02"/>
    <d v="2025-03-10T00:00:00"/>
    <d v="1899-12-30T16:12:00"/>
    <d v="2025-03-10T00:00:00"/>
    <d v="1899-12-30T12:47:08"/>
    <x v="93"/>
    <s v="RFCPI"/>
    <s v="507104147"/>
    <s v="FBO"/>
    <d v="1899-12-30T07:11:50"/>
    <d v="1899-12-30T03:24:52"/>
    <d v="1899-12-30T03:46:58"/>
    <s v="Granel"/>
    <s v="E001"/>
    <x v="2"/>
    <d v="1899-12-30T00:22:06"/>
    <n v="-0.14226851851852007"/>
    <n v="12"/>
    <x v="11"/>
    <x v="3"/>
    <x v="2"/>
    <n v="0"/>
    <n v="0"/>
    <s v="OK"/>
    <s v="Granel"/>
    <x v="2"/>
    <n v="0"/>
    <s v="M. TENERIFE"/>
    <s v="A"/>
    <d v="1899-12-30T03:46:58"/>
    <d v="1899-12-30T02:48:58"/>
    <s v="KO"/>
    <m/>
    <m/>
    <d v="1899-12-30T00:00:00"/>
    <d v="1899-12-30T00:22:06"/>
    <n v="2"/>
    <d v="1899-12-30T03:46:58"/>
    <n v="22.09999999999674"/>
    <n v="12"/>
    <s v="Si"/>
  </r>
  <r>
    <s v="CCTF"/>
    <s v="2025002944"/>
    <x v="0"/>
    <s v="ER6732BBT"/>
    <s v="E6110KPL"/>
    <d v="2025-03-10T00:00:00"/>
    <m/>
    <s v="3126"/>
    <x v="17"/>
    <s v="S2D"/>
    <s v="S2D"/>
    <m/>
    <d v="2025-03-10T00:00:00"/>
    <d v="1899-12-30T12:58:13"/>
    <d v="2025-03-10T00:00:00"/>
    <d v="1899-12-30T12:53:15"/>
    <d v="2025-03-10T00:00:00"/>
    <d v="1899-12-30T13:16:29"/>
    <x v="0"/>
    <s v="RFCPI"/>
    <s v="507104149"/>
    <s v="FBO"/>
    <d v="1899-12-30T00:28:12"/>
    <d v="1899-12-30T00:23:14"/>
    <d v="1899-12-30T00:04:58"/>
    <s v="Granel"/>
    <s v="E001"/>
    <x v="2"/>
    <d v="1899-12-30T00:18:16"/>
    <d v="1899-12-30T00:23:14"/>
    <n v="12"/>
    <x v="11"/>
    <x v="3"/>
    <x v="2"/>
    <n v="0"/>
    <n v="0"/>
    <s v="OK"/>
    <s v="Granel"/>
    <x v="2"/>
    <n v="0"/>
    <s v="M. TENERIFE"/>
    <s v="A"/>
    <d v="1899-12-30T00:04:58"/>
    <d v="1899-12-30T00:04:58"/>
    <s v="OK"/>
    <m/>
    <m/>
    <d v="1899-12-30T00:00:00"/>
    <d v="1899-12-30T00:18:16"/>
    <n v="2"/>
    <n v="-3.4490740740700243E-3"/>
    <n v="18.266666666673625"/>
    <n v="13"/>
    <s v="Si"/>
  </r>
  <r>
    <s v="CCTF"/>
    <s v="2025002945"/>
    <x v="0"/>
    <s v="ER8173BDN"/>
    <s v="E5866LGS"/>
    <d v="2025-03-10T00:00:00"/>
    <m/>
    <s v="3208"/>
    <x v="18"/>
    <s v="PA"/>
    <s v="PA"/>
    <m/>
    <d v="2025-03-10T00:00:00"/>
    <d v="1899-12-30T13:08:17"/>
    <d v="2025-03-10T00:00:00"/>
    <d v="1899-12-30T13:03:04"/>
    <d v="2025-03-10T00:00:00"/>
    <d v="1899-12-30T13:21:33"/>
    <x v="0"/>
    <s v="RFCPI"/>
    <s v="507104150"/>
    <s v="FBO"/>
    <d v="1899-12-30T00:23:42"/>
    <d v="1899-12-30T00:18:29"/>
    <d v="1899-12-30T00:05:13"/>
    <s v="Ensacado"/>
    <s v="E002"/>
    <x v="2"/>
    <d v="1899-12-30T00:13:16"/>
    <d v="1899-12-30T00:18:29"/>
    <n v="13"/>
    <x v="11"/>
    <x v="3"/>
    <x v="1"/>
    <n v="0"/>
    <n v="0"/>
    <s v="OK"/>
    <s v="Ensacado"/>
    <x v="2"/>
    <n v="0"/>
    <s v="M. TENERIFE"/>
    <s v="A"/>
    <d v="1899-12-30T00:05:13"/>
    <d v="1899-12-30T00:05:13"/>
    <s v="OK"/>
    <m/>
    <m/>
    <d v="1899-12-30T00:00:00"/>
    <d v="1899-12-30T00:13:16"/>
    <n v="2"/>
    <n v="-3.6226851851800523E-3"/>
    <n v="13.266666666662292"/>
    <n v="13"/>
    <s v="Si"/>
  </r>
  <r>
    <s v="CCTF"/>
    <s v="2025002948"/>
    <x v="0"/>
    <s v="ENA05580R"/>
    <s v="E3747LJK"/>
    <d v="2025-03-10T00:00:00"/>
    <m/>
    <s v="2693"/>
    <x v="20"/>
    <s v="PA"/>
    <s v="PA"/>
    <m/>
    <d v="2025-03-10T00:00:00"/>
    <d v="1899-12-30T13:41:55"/>
    <d v="2025-03-10T00:00:00"/>
    <d v="1899-12-30T13:39:25"/>
    <d v="2025-03-10T00:00:00"/>
    <d v="1899-12-30T13:49:27"/>
    <x v="0"/>
    <s v="RFCPI"/>
    <s v="507104151"/>
    <s v="EXW"/>
    <d v="1899-12-30T00:12:32"/>
    <d v="1899-12-30T00:10:02"/>
    <d v="1899-12-30T00:02:30"/>
    <s v="Ensacado"/>
    <s v="E002"/>
    <x v="1"/>
    <d v="1899-12-30T00:07:32"/>
    <d v="1899-12-30T00:10:02"/>
    <n v="13"/>
    <x v="11"/>
    <x v="3"/>
    <x v="1"/>
    <n v="1"/>
    <n v="0"/>
    <s v="KO"/>
    <s v="Ensacado"/>
    <x v="2"/>
    <n v="1"/>
    <s v="M. TENERIFE"/>
    <s v="A"/>
    <d v="1899-12-30T00:02:30"/>
    <d v="1899-12-30T00:02:30"/>
    <s v="OK"/>
    <m/>
    <m/>
    <d v="1899-12-30T00:00:00"/>
    <d v="1899-12-30T00:07:32"/>
    <n v="2"/>
    <n v="-1.7361111111100502E-3"/>
    <n v="7.5333333333312069"/>
    <n v="13"/>
    <s v="Si"/>
  </r>
  <r>
    <s v="CCTF"/>
    <s v="2025002950"/>
    <x v="0"/>
    <s v="EGC03065R"/>
    <s v="E5590GYZ"/>
    <d v="2025-03-10T00:00:00"/>
    <m/>
    <s v="2693"/>
    <x v="20"/>
    <s v="PA"/>
    <s v="PA"/>
    <m/>
    <d v="2025-03-10T00:00:00"/>
    <d v="1899-12-30T14:21:41"/>
    <d v="2025-03-10T00:00:00"/>
    <d v="1899-12-30T14:25:05"/>
    <d v="2025-03-10T00:00:00"/>
    <d v="1899-12-30T14:34:34"/>
    <x v="0"/>
    <s v="RFCPI"/>
    <s v="507104152"/>
    <s v="EXW"/>
    <d v="1899-12-30T00:12:53"/>
    <d v="1899-12-30T00:09:29"/>
    <d v="1899-12-30T00:03:24"/>
    <s v="Ensacado"/>
    <s v="E002"/>
    <x v="1"/>
    <d v="1899-12-30T00:12:53"/>
    <d v="1899-12-30T00:09:29"/>
    <n v="14"/>
    <x v="11"/>
    <x v="3"/>
    <x v="1"/>
    <n v="0"/>
    <n v="0"/>
    <s v="OK"/>
    <s v="Ensacado"/>
    <x v="2"/>
    <n v="0"/>
    <s v="M. TENERIFE"/>
    <s v="A"/>
    <d v="1899-12-30T00:03:24"/>
    <d v="1899-12-30T00:03:24"/>
    <s v="OK"/>
    <m/>
    <m/>
    <d v="1899-12-30T00:00:00"/>
    <d v="1899-12-30T00:12:53"/>
    <n v="2"/>
    <d v="1899-12-30T00:03:24"/>
    <n v="12.883333333334441"/>
    <n v="14"/>
    <s v="Si"/>
  </r>
  <r>
    <s v="CCTF"/>
    <s v="2025002951"/>
    <x v="0"/>
    <s v="ER6669BBL"/>
    <s v="E4911KHZ"/>
    <d v="2025-03-10T00:00:00"/>
    <m/>
    <s v="3126"/>
    <x v="17"/>
    <s v="S1D"/>
    <s v="S1D"/>
    <m/>
    <d v="2025-03-10T00:00:00"/>
    <d v="1899-12-30T14:21:45"/>
    <d v="2025-03-10T00:00:00"/>
    <d v="1899-12-30T14:16:43"/>
    <d v="2025-03-10T00:00:00"/>
    <d v="1899-12-30T14:42:43"/>
    <x v="0"/>
    <s v="RFCPI"/>
    <s v="507104153"/>
    <s v="FBO"/>
    <d v="1899-12-30T00:31:02"/>
    <d v="1899-12-30T00:26:00"/>
    <d v="1899-12-30T00:05:02"/>
    <s v="Granel"/>
    <s v="E001"/>
    <x v="2"/>
    <d v="1899-12-30T00:20:58"/>
    <d v="1899-12-30T00:26:00"/>
    <n v="14"/>
    <x v="11"/>
    <x v="3"/>
    <x v="2"/>
    <n v="0"/>
    <n v="0"/>
    <s v="OK"/>
    <s v="Granel"/>
    <x v="2"/>
    <n v="0"/>
    <s v="M. TENERIFE"/>
    <s v="A"/>
    <d v="1899-12-30T00:05:02"/>
    <d v="1899-12-30T00:05:02"/>
    <s v="OK"/>
    <m/>
    <m/>
    <d v="1899-12-30T00:00:00"/>
    <d v="1899-12-30T00:20:58"/>
    <n v="2"/>
    <n v="-3.4953703703699546E-3"/>
    <n v="20.966666666673728"/>
    <n v="14"/>
    <s v="Si"/>
  </r>
  <r>
    <s v="CCTF"/>
    <s v="2025002952"/>
    <x v="0"/>
    <s v="ER9284BDK"/>
    <s v="E9335MJP"/>
    <d v="2025-03-10T00:00:00"/>
    <m/>
    <s v="3208"/>
    <x v="18"/>
    <s v="PA"/>
    <s v="PA"/>
    <m/>
    <d v="2025-03-10T00:00:00"/>
    <d v="1899-12-30T14:53:50"/>
    <d v="2025-03-10T00:00:00"/>
    <d v="1899-12-30T14:55:12"/>
    <d v="2025-03-10T00:00:00"/>
    <d v="1899-12-30T15:11:23"/>
    <x v="0"/>
    <s v="RFCPI"/>
    <s v="507104154"/>
    <s v="FBO"/>
    <d v="1899-12-30T00:17:33"/>
    <d v="1899-12-30T00:16:11"/>
    <d v="1899-12-30T00:01:22"/>
    <s v="Ensacado"/>
    <s v="E002"/>
    <x v="2"/>
    <d v="1899-12-30T00:17:33"/>
    <d v="1899-12-30T00:16:11"/>
    <n v="14"/>
    <x v="11"/>
    <x v="3"/>
    <x v="1"/>
    <n v="0"/>
    <n v="0"/>
    <s v="OK"/>
    <s v="Ensacado"/>
    <x v="2"/>
    <n v="0"/>
    <s v="M. TENERIFE"/>
    <s v="A"/>
    <d v="1899-12-30T00:01:22"/>
    <d v="1899-12-30T00:01:22"/>
    <s v="OK"/>
    <m/>
    <m/>
    <d v="1899-12-30T00:00:00"/>
    <d v="1899-12-30T00:17:33"/>
    <n v="2"/>
    <d v="1899-12-30T00:01:22"/>
    <n v="17.550000000000026"/>
    <n v="15"/>
    <s v="Si"/>
  </r>
  <r>
    <s v="CCTF"/>
    <s v="2025002954"/>
    <x v="0"/>
    <s v="ER8437BBF"/>
    <s v="E8087HNJ"/>
    <d v="2025-03-10T00:00:00"/>
    <m/>
    <s v="2693"/>
    <x v="20"/>
    <s v="PA"/>
    <s v="PA"/>
    <m/>
    <d v="2025-03-10T00:00:00"/>
    <d v="1899-12-30T15:22:38"/>
    <d v="2025-03-10T00:00:00"/>
    <d v="1899-12-30T15:17:43"/>
    <d v="2025-03-10T00:00:00"/>
    <d v="1899-12-30T15:23:23"/>
    <x v="52"/>
    <s v="E_JPEREZ1"/>
    <s v="507104155"/>
    <s v="FBO"/>
    <d v="1899-12-30T00:10:35"/>
    <d v="1899-12-30T00:05:40"/>
    <d v="1899-12-30T00:04:55"/>
    <s v="Ensacado"/>
    <s v="E002"/>
    <x v="2"/>
    <d v="1899-12-30T00:00:45"/>
    <d v="1899-12-30T00:05:40"/>
    <n v="15"/>
    <x v="11"/>
    <x v="3"/>
    <x v="1"/>
    <n v="1"/>
    <n v="0"/>
    <s v="KO"/>
    <s v="Ensacado"/>
    <x v="2"/>
    <n v="1"/>
    <s v="M. TENERIFE"/>
    <s v="A"/>
    <d v="1899-12-30T00:04:55"/>
    <d v="1899-12-30T00:04:55"/>
    <s v="KO"/>
    <m/>
    <m/>
    <d v="1899-12-30T00:00:00"/>
    <d v="1899-12-30T00:00:45"/>
    <n v="2"/>
    <n v="-3.4143518518500171E-3"/>
    <n v="0.75000000000954969"/>
    <n v="15"/>
    <s v="Si"/>
  </r>
  <r>
    <s v="CCTF"/>
    <s v="2025002955"/>
    <x v="0"/>
    <s v="ER8437BBF"/>
    <s v="E8087HNJ"/>
    <d v="2025-03-10T00:00:00"/>
    <m/>
    <s v="3208"/>
    <x v="18"/>
    <s v="PA"/>
    <s v="PA"/>
    <m/>
    <d v="2025-03-10T00:00:00"/>
    <d v="1899-12-30T15:26:53"/>
    <d v="2025-03-10T00:00:00"/>
    <d v="1899-12-30T15:21:42"/>
    <d v="2025-03-10T00:00:00"/>
    <d v="1899-12-30T15:27:26"/>
    <x v="73"/>
    <s v="E_JPEREZ1"/>
    <s v="507104156"/>
    <s v="FBO"/>
    <d v="1899-12-30T00:10:55"/>
    <d v="1899-12-30T00:05:44"/>
    <d v="1899-12-30T00:05:11"/>
    <s v="Ensacado"/>
    <s v="E002"/>
    <x v="2"/>
    <d v="1899-12-30T00:00:33"/>
    <d v="1899-12-30T00:05:44"/>
    <n v="15"/>
    <x v="11"/>
    <x v="3"/>
    <x v="1"/>
    <n v="1"/>
    <n v="0"/>
    <s v="KO"/>
    <s v="Ensacado"/>
    <x v="2"/>
    <n v="1"/>
    <s v="M. TENERIFE"/>
    <s v="A"/>
    <d v="1899-12-30T00:05:11"/>
    <d v="1899-12-30T00:05:11"/>
    <s v="KO"/>
    <m/>
    <m/>
    <d v="1899-12-30T00:00:00"/>
    <d v="1899-12-30T00:00:33"/>
    <n v="2"/>
    <n v="-3.5995370370399682E-3"/>
    <n v="0.55000000000807958"/>
    <n v="15"/>
    <s v="Si"/>
  </r>
  <r>
    <s v="CCTF"/>
    <s v="2025002956"/>
    <x v="0"/>
    <s v="ER8437BBF"/>
    <s v="E8087HNJ"/>
    <d v="2025-03-10T00:00:00"/>
    <m/>
    <s v="2693"/>
    <x v="20"/>
    <s v="PA"/>
    <s v="PA"/>
    <m/>
    <d v="2025-03-10T00:00:00"/>
    <d v="1899-12-30T15:29:40"/>
    <d v="2025-03-10T00:00:00"/>
    <d v="1899-12-30T15:26:47"/>
    <d v="2025-03-10T00:00:00"/>
    <d v="1899-12-30T15:32:31"/>
    <x v="43"/>
    <s v="E_JPEREZ1"/>
    <s v="507104157"/>
    <s v="FBO"/>
    <d v="1899-12-30T00:08:37"/>
    <d v="1899-12-30T00:05:44"/>
    <d v="1899-12-30T00:02:53"/>
    <s v="Ensacado"/>
    <s v="E002"/>
    <x v="2"/>
    <d v="1899-12-30T00:02:51"/>
    <d v="1899-12-30T00:05:44"/>
    <n v="15"/>
    <x v="11"/>
    <x v="3"/>
    <x v="1"/>
    <n v="1"/>
    <n v="0"/>
    <s v="KO"/>
    <s v="Ensacado"/>
    <x v="2"/>
    <n v="1"/>
    <s v="M. TENERIFE"/>
    <s v="A"/>
    <d v="1899-12-30T00:02:53"/>
    <d v="1899-12-30T00:02:53"/>
    <s v="KO"/>
    <m/>
    <m/>
    <d v="1899-12-30T00:00:00"/>
    <d v="1899-12-30T00:02:51"/>
    <n v="2"/>
    <n v="-2.0023148148100578E-3"/>
    <n v="2.8500000000047621"/>
    <n v="15"/>
    <s v="Si"/>
  </r>
  <r>
    <s v="CCTF"/>
    <s v="2025002957"/>
    <x v="0"/>
    <s v="ER1414BBD"/>
    <s v="E1993MJC"/>
    <d v="2025-03-10T00:00:00"/>
    <m/>
    <s v="3208"/>
    <x v="18"/>
    <s v="PA"/>
    <s v="PA"/>
    <m/>
    <d v="2025-03-10T00:00:00"/>
    <d v="1899-12-30T15:35:45"/>
    <d v="2025-03-10T00:00:00"/>
    <d v="1899-12-30T15:31:42"/>
    <d v="2025-03-10T00:00:00"/>
    <d v="1899-12-30T15:37:22"/>
    <x v="0"/>
    <s v="RFCPI"/>
    <s v="507104158"/>
    <s v="EXW"/>
    <d v="1899-12-30T00:09:43"/>
    <d v="1899-12-30T00:05:40"/>
    <d v="1899-12-30T00:04:03"/>
    <s v="Ensacado"/>
    <s v="E002"/>
    <x v="1"/>
    <d v="1899-12-30T00:01:37"/>
    <d v="1899-12-30T00:05:40"/>
    <n v="15"/>
    <x v="11"/>
    <x v="3"/>
    <x v="1"/>
    <n v="1"/>
    <n v="0"/>
    <s v="KO"/>
    <s v="Ensacado"/>
    <x v="2"/>
    <n v="1"/>
    <s v="M. TENERIFE"/>
    <s v="A"/>
    <d v="1899-12-30T00:04:03"/>
    <d v="1899-12-30T00:04:03"/>
    <s v="KO"/>
    <m/>
    <m/>
    <d v="1899-12-30T00:00:00"/>
    <d v="1899-12-30T00:01:37"/>
    <n v="2"/>
    <n v="-2.8124999999999956E-3"/>
    <n v="1.6166666666591922"/>
    <n v="15"/>
    <s v="Si"/>
  </r>
  <r>
    <s v="CCTF"/>
    <s v="2025002961"/>
    <x v="0"/>
    <s v="ER8173BDN"/>
    <s v="E5866LGS"/>
    <d v="2025-03-11T00:00:00"/>
    <m/>
    <s v="3208"/>
    <x v="18"/>
    <s v="PA"/>
    <s v="PA"/>
    <m/>
    <d v="2025-03-11T00:00:00"/>
    <d v="1899-12-30T06:12:58"/>
    <d v="2025-03-11T00:00:00"/>
    <d v="1899-12-30T06:10:14"/>
    <d v="2025-03-11T00:00:00"/>
    <d v="1899-12-30T06:28:58"/>
    <x v="0"/>
    <s v="RFCPI"/>
    <s v="507104159"/>
    <s v="FBO"/>
    <d v="1899-12-30T00:21:28"/>
    <d v="1899-12-30T00:18:44"/>
    <d v="1899-12-30T00:02:44"/>
    <s v="Ensacado"/>
    <s v="E002"/>
    <x v="2"/>
    <d v="1899-12-30T00:16:00"/>
    <d v="1899-12-30T00:18:44"/>
    <n v="6"/>
    <x v="12"/>
    <x v="3"/>
    <x v="1"/>
    <n v="0"/>
    <n v="0"/>
    <s v="OK"/>
    <s v="Ensacado"/>
    <x v="2"/>
    <n v="0"/>
    <s v="M. TENERIFE"/>
    <s v="A"/>
    <d v="1899-12-30T00:02:44"/>
    <d v="1899-12-30T00:02:44"/>
    <s v="OK"/>
    <m/>
    <m/>
    <d v="1899-12-30T00:00:00"/>
    <d v="1899-12-30T00:16:00"/>
    <n v="3"/>
    <n v="-1.8981481481499807E-3"/>
    <n v="15.999999999998424"/>
    <n v="6"/>
    <s v="Si"/>
  </r>
  <r>
    <s v="CCTF"/>
    <s v="2025002958"/>
    <x v="0"/>
    <s v="ER6670BBL"/>
    <s v="E8727HJH"/>
    <d v="2025-03-11T00:00:00"/>
    <m/>
    <s v="3126"/>
    <x v="17"/>
    <s v="S1D"/>
    <s v="S1D"/>
    <m/>
    <d v="2025-03-11T00:00:00"/>
    <d v="1899-12-30T06:05:11"/>
    <d v="2025-03-11T00:00:00"/>
    <d v="1899-12-30T06:02:54"/>
    <d v="2025-03-11T00:00:00"/>
    <d v="1899-12-30T06:33:02"/>
    <x v="0"/>
    <s v="RFCPI"/>
    <s v="507104160"/>
    <s v="FBO"/>
    <d v="1899-12-30T00:32:25"/>
    <d v="1899-12-30T00:30:08"/>
    <d v="1899-12-30T00:02:17"/>
    <s v="Granel"/>
    <s v="E001"/>
    <x v="2"/>
    <d v="1899-12-30T00:27:51"/>
    <d v="1899-12-30T00:30:08"/>
    <n v="6"/>
    <x v="12"/>
    <x v="3"/>
    <x v="2"/>
    <n v="0"/>
    <n v="0"/>
    <s v="OK"/>
    <s v="Granel"/>
    <x v="2"/>
    <n v="0"/>
    <s v="M. TENERIFE"/>
    <s v="A"/>
    <d v="1899-12-30T00:02:17"/>
    <d v="1899-12-30T00:02:17"/>
    <s v="OK"/>
    <m/>
    <m/>
    <d v="1899-12-30T00:00:00"/>
    <d v="1899-12-30T00:27:51"/>
    <n v="3"/>
    <n v="-1.5856481481500428E-3"/>
    <n v="27.849999999988764"/>
    <n v="6"/>
    <s v="Si"/>
  </r>
  <r>
    <s v="CCTF"/>
    <s v="2025002967"/>
    <x v="0"/>
    <s v="ETF02294R"/>
    <s v="E0184KJL"/>
    <d v="2025-03-11T00:00:00"/>
    <m/>
    <s v="2693"/>
    <x v="20"/>
    <s v="PA"/>
    <s v="PA"/>
    <m/>
    <d v="2025-03-11T00:00:00"/>
    <d v="1899-12-30T06:31:28"/>
    <d v="2025-03-11T00:00:00"/>
    <d v="1899-12-30T06:27:44"/>
    <d v="2025-03-11T00:00:00"/>
    <d v="1899-12-30T06:33:29"/>
    <x v="0"/>
    <s v="RFCPI"/>
    <s v="507104161"/>
    <s v="FBO"/>
    <d v="1899-12-30T00:09:29"/>
    <d v="1899-12-30T00:05:45"/>
    <d v="1899-12-30T00:03:44"/>
    <s v="Ensacado"/>
    <s v="E002"/>
    <x v="2"/>
    <d v="1899-12-30T00:02:01"/>
    <d v="1899-12-30T00:05:45"/>
    <n v="6"/>
    <x v="12"/>
    <x v="3"/>
    <x v="1"/>
    <n v="1"/>
    <n v="0"/>
    <s v="KO"/>
    <s v="Ensacado"/>
    <x v="2"/>
    <n v="1"/>
    <s v="M. TENERIFE"/>
    <s v="A"/>
    <d v="1899-12-30T00:03:44"/>
    <d v="1899-12-30T00:03:44"/>
    <s v="KO"/>
    <m/>
    <m/>
    <d v="1899-12-30T00:00:00"/>
    <d v="1899-12-30T00:02:01"/>
    <n v="3"/>
    <n v="-2.5925925925900373E-3"/>
    <n v="2.0166666666623723"/>
    <n v="6"/>
    <s v="Si"/>
  </r>
  <r>
    <s v="CCTF"/>
    <s v="2025002969"/>
    <x v="0"/>
    <s v="ETF02294R"/>
    <s v="E0184KJL"/>
    <d v="2025-03-11T00:00:00"/>
    <m/>
    <s v="3208"/>
    <x v="18"/>
    <s v="PA"/>
    <s v="PA"/>
    <m/>
    <d v="2025-03-11T00:00:00"/>
    <d v="1899-12-30T06:34:08"/>
    <d v="2025-03-11T00:00:00"/>
    <d v="1899-12-30T06:29:01"/>
    <d v="2025-03-11T00:00:00"/>
    <d v="1899-12-30T06:34:41"/>
    <x v="0"/>
    <s v="RFCPI"/>
    <s v="507104162"/>
    <s v="FBO"/>
    <d v="1899-12-30T00:10:47"/>
    <d v="1899-12-30T00:05:40"/>
    <d v="1899-12-30T00:05:07"/>
    <s v="Ensacado"/>
    <s v="E002"/>
    <x v="2"/>
    <d v="1899-12-30T00:00:33"/>
    <d v="1899-12-30T00:05:40"/>
    <n v="6"/>
    <x v="12"/>
    <x v="3"/>
    <x v="1"/>
    <n v="1"/>
    <n v="0"/>
    <s v="KO"/>
    <s v="Ensacado"/>
    <x v="2"/>
    <n v="1"/>
    <s v="M. TENERIFE"/>
    <s v="A"/>
    <d v="1899-12-30T00:05:07"/>
    <d v="1899-12-30T00:05:07"/>
    <s v="KO"/>
    <m/>
    <m/>
    <d v="1899-12-30T00:00:00"/>
    <d v="1899-12-30T00:00:33"/>
    <n v="3"/>
    <n v="-3.5532407407399824E-3"/>
    <n v="0.55000000000799965"/>
    <n v="6"/>
    <s v="Si"/>
  </r>
  <r>
    <s v="CCTF"/>
    <s v="2025002970"/>
    <x v="0"/>
    <s v="ETF02294R"/>
    <s v="E0184KJL"/>
    <d v="2025-03-11T00:00:00"/>
    <m/>
    <s v="3208"/>
    <x v="18"/>
    <s v="PA"/>
    <s v="PA"/>
    <m/>
    <d v="2025-03-11T00:00:00"/>
    <d v="1899-12-30T06:35:07"/>
    <d v="2025-03-11T00:00:00"/>
    <d v="1899-12-30T06:30:23"/>
    <d v="2025-03-11T00:00:00"/>
    <d v="1899-12-30T06:36:11"/>
    <x v="0"/>
    <s v="RFCPI"/>
    <s v="507104163"/>
    <s v="FBO"/>
    <d v="1899-12-30T00:10:32"/>
    <d v="1899-12-30T00:05:48"/>
    <d v="1899-12-30T00:04:44"/>
    <s v="Ensacado"/>
    <s v="E002"/>
    <x v="2"/>
    <d v="1899-12-30T00:01:04"/>
    <d v="1899-12-30T00:05:48"/>
    <n v="6"/>
    <x v="12"/>
    <x v="3"/>
    <x v="1"/>
    <n v="1"/>
    <n v="0"/>
    <s v="KO"/>
    <s v="Ensacado"/>
    <x v="2"/>
    <n v="1"/>
    <s v="M. TENERIFE"/>
    <s v="A"/>
    <d v="1899-12-30T00:04:44"/>
    <d v="1899-12-30T00:04:44"/>
    <s v="KO"/>
    <m/>
    <m/>
    <d v="1899-12-30T00:00:00"/>
    <d v="1899-12-30T00:01:04"/>
    <n v="3"/>
    <n v="-3.2870370370300384E-3"/>
    <n v="1.0666666666655811"/>
    <n v="6"/>
    <s v="Si"/>
  </r>
  <r>
    <s v="CCTF"/>
    <s v="2025002960"/>
    <x v="0"/>
    <s v="ER0623BBL"/>
    <s v="E9819MMR"/>
    <d v="2025-03-11T00:00:00"/>
    <m/>
    <s v="3126"/>
    <x v="17"/>
    <s v="S2D"/>
    <s v="S2D"/>
    <m/>
    <d v="2025-03-11T00:00:00"/>
    <d v="1899-12-30T06:06:26"/>
    <d v="2025-03-11T00:00:00"/>
    <d v="1899-12-30T06:03:18"/>
    <d v="2025-03-11T00:00:00"/>
    <d v="1899-12-30T06:37:04"/>
    <x v="0"/>
    <s v="RFCPI"/>
    <s v="507104164"/>
    <s v="FBO"/>
    <d v="1899-12-30T00:36:54"/>
    <d v="1899-12-30T00:33:46"/>
    <d v="1899-12-30T00:03:08"/>
    <s v="Granel"/>
    <s v="E001"/>
    <x v="2"/>
    <d v="1899-12-30T00:30:38"/>
    <d v="1899-12-30T00:33:46"/>
    <n v="6"/>
    <x v="12"/>
    <x v="3"/>
    <x v="2"/>
    <n v="0"/>
    <n v="0"/>
    <s v="OK"/>
    <s v="Granel"/>
    <x v="2"/>
    <n v="0"/>
    <s v="M. TENERIFE"/>
    <s v="A"/>
    <d v="1899-12-30T00:03:08"/>
    <d v="1899-12-30T00:03:08"/>
    <s v="OK"/>
    <m/>
    <m/>
    <d v="1899-12-30T00:00:00"/>
    <d v="1899-12-30T00:30:38"/>
    <n v="3"/>
    <n v="-2.1759259259199748E-3"/>
    <n v="30.633333333336015"/>
    <n v="6"/>
    <s v="Si"/>
  </r>
  <r>
    <s v="CCTF"/>
    <s v="2025002962"/>
    <x v="0"/>
    <s v="ER7636BBJ"/>
    <s v="E5208JYX"/>
    <d v="2025-03-11T00:00:00"/>
    <m/>
    <s v="2649"/>
    <x v="19"/>
    <s v="S6H"/>
    <s v="S6H"/>
    <m/>
    <d v="2025-03-11T00:00:00"/>
    <d v="1899-12-30T06:14:52"/>
    <d v="2025-03-11T00:00:00"/>
    <d v="1899-12-30T06:13:08"/>
    <d v="2025-03-11T00:00:00"/>
    <d v="1899-12-30T06:42:02"/>
    <x v="0"/>
    <s v="RFCPI"/>
    <s v="507104165"/>
    <s v="FBO"/>
    <d v="1899-12-30T00:30:38"/>
    <d v="1899-12-30T00:28:54"/>
    <d v="1899-12-30T00:01:44"/>
    <s v="Granel"/>
    <s v="E001"/>
    <x v="2"/>
    <d v="1899-12-30T00:27:10"/>
    <d v="1899-12-30T00:28:54"/>
    <n v="6"/>
    <x v="12"/>
    <x v="3"/>
    <x v="2"/>
    <n v="0"/>
    <n v="0"/>
    <s v="OK"/>
    <s v="Granel"/>
    <x v="2"/>
    <n v="0"/>
    <s v="M. TENERIFE"/>
    <s v="A"/>
    <d v="1899-12-30T00:01:44"/>
    <d v="1899-12-30T00:01:44"/>
    <s v="OK"/>
    <m/>
    <m/>
    <d v="1899-12-30T00:00:00"/>
    <d v="1899-12-30T00:27:10"/>
    <n v="3"/>
    <n v="-1.2037037036999876E-3"/>
    <n v="27.166666666665584"/>
    <n v="6"/>
    <s v="Si"/>
  </r>
  <r>
    <s v="CCTF"/>
    <s v="2025002971"/>
    <x v="0"/>
    <s v="ER6669BBL"/>
    <s v="E4911KHZ"/>
    <d v="2025-03-11T00:00:00"/>
    <m/>
    <s v="3126"/>
    <x v="17"/>
    <s v="S1D"/>
    <s v="S1D"/>
    <m/>
    <d v="2025-03-11T00:00:00"/>
    <d v="1899-12-30T06:37:22"/>
    <d v="2025-03-11T00:00:00"/>
    <d v="1899-12-30T06:32:55"/>
    <d v="2025-03-11T00:00:00"/>
    <d v="1899-12-30T06:57:37"/>
    <x v="0"/>
    <s v="RFCPI"/>
    <s v="507104166"/>
    <s v="FBO"/>
    <d v="1899-12-30T00:29:09"/>
    <d v="1899-12-30T00:24:42"/>
    <d v="1899-12-30T00:04:27"/>
    <s v="Granel"/>
    <s v="E001"/>
    <x v="2"/>
    <d v="1899-12-30T00:20:15"/>
    <d v="1899-12-30T00:24:42"/>
    <n v="6"/>
    <x v="12"/>
    <x v="3"/>
    <x v="2"/>
    <n v="0"/>
    <n v="0"/>
    <s v="OK"/>
    <s v="Granel"/>
    <x v="2"/>
    <n v="0"/>
    <s v="M. TENERIFE"/>
    <s v="A"/>
    <d v="1899-12-30T00:04:27"/>
    <d v="1899-12-30T00:04:27"/>
    <s v="OK"/>
    <m/>
    <m/>
    <d v="1899-12-30T00:00:00"/>
    <d v="1899-12-30T00:20:15"/>
    <n v="3"/>
    <n v="-3.0902777777699897E-3"/>
    <n v="20.250000000000046"/>
    <n v="6"/>
    <s v="Si"/>
  </r>
  <r>
    <s v="CCTF"/>
    <s v="2025002974"/>
    <x v="0"/>
    <s v="ER6743BBR"/>
    <s v="E5005KYF"/>
    <d v="2025-03-11T00:00:00"/>
    <m/>
    <s v="3208"/>
    <x v="18"/>
    <s v="PA"/>
    <s v="PA"/>
    <m/>
    <d v="2025-03-11T00:00:00"/>
    <d v="1899-12-30T06:50:01"/>
    <d v="2025-03-11T00:00:00"/>
    <d v="1899-12-30T06:45:02"/>
    <d v="2025-03-11T00:00:00"/>
    <d v="1899-12-30T06:58:22"/>
    <x v="0"/>
    <s v="RFCPI"/>
    <s v="507104167"/>
    <s v="FBO"/>
    <d v="1899-12-30T00:18:19"/>
    <d v="1899-12-30T00:13:20"/>
    <d v="1899-12-30T00:04:59"/>
    <s v="Ensacado"/>
    <s v="E002"/>
    <x v="2"/>
    <d v="1899-12-30T00:08:21"/>
    <d v="1899-12-30T00:13:20"/>
    <n v="6"/>
    <x v="12"/>
    <x v="3"/>
    <x v="1"/>
    <n v="1"/>
    <n v="0"/>
    <s v="KO"/>
    <s v="Ensacado"/>
    <x v="2"/>
    <n v="1"/>
    <s v="M. TENERIFE"/>
    <s v="A"/>
    <d v="1899-12-30T00:04:59"/>
    <d v="1899-12-30T00:04:59"/>
    <s v="OK"/>
    <m/>
    <m/>
    <d v="1899-12-30T00:00:00"/>
    <d v="1899-12-30T00:08:21"/>
    <n v="3"/>
    <n v="-3.4606481481500029E-3"/>
    <n v="8.3499999999983476"/>
    <n v="6"/>
    <s v="Si"/>
  </r>
  <r>
    <s v="CCTF"/>
    <s v="2025002966"/>
    <x v="0"/>
    <s v="ER8051BBH"/>
    <s v="E5980LLH"/>
    <d v="2025-03-11T00:00:00"/>
    <m/>
    <s v="2649"/>
    <x v="19"/>
    <s v="S6H"/>
    <s v="S6H"/>
    <m/>
    <d v="2025-03-11T00:00:00"/>
    <d v="1899-12-30T06:22:30"/>
    <d v="2025-03-11T00:00:00"/>
    <d v="1899-12-30T06:42:11"/>
    <d v="2025-03-11T00:00:00"/>
    <d v="1899-12-30T07:07:06"/>
    <x v="0"/>
    <s v="RFCPI"/>
    <s v="507104168"/>
    <s v="FBO"/>
    <d v="1899-12-30T00:44:36"/>
    <d v="1899-12-30T00:24:55"/>
    <d v="1899-12-30T00:19:41"/>
    <s v="Granel"/>
    <s v="E001"/>
    <x v="2"/>
    <d v="1899-12-30T00:44:36"/>
    <d v="1899-12-30T00:24:55"/>
    <n v="6"/>
    <x v="12"/>
    <x v="3"/>
    <x v="2"/>
    <n v="0"/>
    <n v="0"/>
    <s v="OK"/>
    <s v="Granel"/>
    <x v="2"/>
    <n v="0"/>
    <s v="M. TENERIFE"/>
    <s v="A"/>
    <d v="1899-12-30T00:19:41"/>
    <d v="1899-12-30T00:19:41"/>
    <s v="OK"/>
    <m/>
    <m/>
    <d v="1899-12-30T00:00:00"/>
    <d v="1899-12-30T00:44:36"/>
    <n v="3"/>
    <d v="1899-12-30T00:19:41"/>
    <n v="44.599999999996818"/>
    <n v="7"/>
    <s v="Si"/>
  </r>
  <r>
    <s v="CCTF"/>
    <s v="2025002975"/>
    <x v="0"/>
    <s v="ER6732BBT"/>
    <s v="E6110KPL"/>
    <d v="2025-03-11T00:00:00"/>
    <m/>
    <s v="3126"/>
    <x v="17"/>
    <s v="S1D"/>
    <s v="S1D"/>
    <m/>
    <d v="2025-03-11T00:00:00"/>
    <d v="1899-12-30T07:01:19"/>
    <d v="2025-03-11T00:00:00"/>
    <d v="1899-12-30T06:56:55"/>
    <d v="2025-03-11T00:00:00"/>
    <d v="1899-12-30T07:13:37"/>
    <x v="0"/>
    <s v="RFCPI"/>
    <s v="507104169"/>
    <s v="FBO"/>
    <d v="1899-12-30T00:21:06"/>
    <d v="1899-12-30T00:16:42"/>
    <d v="1899-12-30T00:04:24"/>
    <s v="Granel"/>
    <s v="E001"/>
    <x v="2"/>
    <d v="1899-12-30T00:12:18"/>
    <d v="1899-12-30T00:16:42"/>
    <n v="7"/>
    <x v="12"/>
    <x v="3"/>
    <x v="2"/>
    <n v="0"/>
    <n v="0"/>
    <s v="OK"/>
    <s v="Granel"/>
    <x v="2"/>
    <n v="0"/>
    <s v="M. TENERIFE"/>
    <s v="A"/>
    <d v="1899-12-30T00:04:24"/>
    <d v="1899-12-30T00:04:24"/>
    <s v="OK"/>
    <m/>
    <m/>
    <d v="1899-12-30T00:00:00"/>
    <d v="1899-12-30T00:12:18"/>
    <n v="3"/>
    <n v="-3.0555555555599745E-3"/>
    <n v="12.3000000000048"/>
    <n v="7"/>
    <s v="Si"/>
  </r>
  <r>
    <s v="CCTF"/>
    <s v="2025002977"/>
    <x v="0"/>
    <s v="E4554BNV"/>
    <m/>
    <d v="2025-03-11T00:00:00"/>
    <m/>
    <s v="3208"/>
    <x v="18"/>
    <s v="PA"/>
    <s v="PA"/>
    <m/>
    <d v="2025-03-11T00:00:00"/>
    <d v="1899-12-30T07:11:59"/>
    <d v="2025-03-11T00:00:00"/>
    <d v="1899-12-30T07:07:10"/>
    <d v="2025-03-11T00:00:00"/>
    <d v="1899-12-30T07:22:58"/>
    <x v="0"/>
    <s v="RFCPI"/>
    <s v="507104171"/>
    <s v="EXW"/>
    <d v="1899-12-30T00:20:37"/>
    <d v="1899-12-30T00:15:48"/>
    <d v="1899-12-30T00:04:49"/>
    <s v="Ensacado"/>
    <s v="E002"/>
    <x v="1"/>
    <d v="1899-12-30T00:10:59"/>
    <d v="1899-12-30T00:15:48"/>
    <n v="7"/>
    <x v="12"/>
    <x v="3"/>
    <x v="1"/>
    <n v="0"/>
    <n v="0"/>
    <s v="OK"/>
    <s v="Ensacado"/>
    <x v="2"/>
    <n v="0"/>
    <s v="M. TENERIFE"/>
    <s v="A"/>
    <d v="1899-12-30T00:04:49"/>
    <d v="1899-12-30T00:04:49"/>
    <s v="OK"/>
    <m/>
    <m/>
    <d v="1899-12-30T00:00:00"/>
    <d v="1899-12-30T00:10:59"/>
    <n v="3"/>
    <n v="-3.3449074074100027E-3"/>
    <n v="10.983333333326391"/>
    <n v="7"/>
    <s v="Si"/>
  </r>
  <r>
    <s v="CCTF"/>
    <s v="2025002976"/>
    <x v="0"/>
    <s v="ETF02432R"/>
    <s v="E6398FTM"/>
    <d v="2025-03-11T00:00:00"/>
    <m/>
    <s v="3126"/>
    <x v="17"/>
    <s v="S2D"/>
    <s v="S2D"/>
    <m/>
    <d v="2025-03-11T00:00:00"/>
    <d v="1899-12-30T07:09:02"/>
    <d v="2025-03-11T00:00:00"/>
    <d v="1899-12-30T07:04:13"/>
    <d v="2025-03-11T00:00:00"/>
    <d v="1899-12-30T07:24:27"/>
    <x v="0"/>
    <s v="RFCPI"/>
    <s v="507104172"/>
    <s v="EXW"/>
    <d v="1899-12-30T00:25:03"/>
    <d v="1899-12-30T00:20:14"/>
    <d v="1899-12-30T00:04:49"/>
    <s v="Granel"/>
    <s v="E001"/>
    <x v="1"/>
    <d v="1899-12-30T00:15:25"/>
    <d v="1899-12-30T00:20:14"/>
    <n v="7"/>
    <x v="12"/>
    <x v="3"/>
    <x v="2"/>
    <n v="0"/>
    <n v="0"/>
    <s v="OK"/>
    <s v="Granel"/>
    <x v="2"/>
    <n v="0"/>
    <s v="M. TENERIFE"/>
    <s v="A"/>
    <d v="1899-12-30T00:04:49"/>
    <d v="1899-12-30T00:04:49"/>
    <s v="OK"/>
    <m/>
    <m/>
    <d v="1899-12-30T00:00:00"/>
    <d v="1899-12-30T00:15:25"/>
    <n v="3"/>
    <n v="-3.3449074074000107E-3"/>
    <n v="15.416666666668783"/>
    <n v="7"/>
    <s v="Si"/>
  </r>
  <r>
    <s v="CCTF"/>
    <s v="2025002981"/>
    <x v="0"/>
    <s v="E0848BMC"/>
    <m/>
    <d v="2025-03-11T00:00:00"/>
    <m/>
    <s v="3208"/>
    <x v="18"/>
    <s v="PA"/>
    <s v="PA"/>
    <m/>
    <d v="2025-03-11T00:00:00"/>
    <d v="1899-12-30T09:19:09"/>
    <d v="2025-03-11T00:00:00"/>
    <d v="1899-12-30T09:14:49"/>
    <d v="2025-03-11T00:00:00"/>
    <d v="1899-12-30T09:24:50"/>
    <x v="0"/>
    <s v="RFCPI"/>
    <s v="507104173"/>
    <s v="EXW"/>
    <d v="1899-12-30T00:14:21"/>
    <d v="1899-12-30T00:10:01"/>
    <d v="1899-12-30T00:04:20"/>
    <s v="Ensacado"/>
    <s v="E002"/>
    <x v="1"/>
    <d v="1899-12-30T00:05:41"/>
    <d v="1899-12-30T00:10:01"/>
    <n v="9"/>
    <x v="12"/>
    <x v="3"/>
    <x v="1"/>
    <n v="1"/>
    <n v="0"/>
    <s v="KO"/>
    <s v="Ensacado"/>
    <x v="2"/>
    <n v="1"/>
    <s v="M. TENERIFE"/>
    <s v="A"/>
    <d v="1899-12-30T00:04:20"/>
    <d v="1899-12-30T00:04:20"/>
    <s v="OK"/>
    <m/>
    <m/>
    <d v="1899-12-30T00:00:00"/>
    <d v="1899-12-30T00:05:41"/>
    <n v="3"/>
    <n v="-3.0092592592600442E-3"/>
    <n v="5.683333333334355"/>
    <n v="9"/>
    <s v="Si"/>
  </r>
  <r>
    <s v="CCTF"/>
    <s v="2025002983"/>
    <x v="1"/>
    <s v="E9158GZT"/>
    <m/>
    <d v="2025-03-11T00:00:00"/>
    <m/>
    <s v="3208"/>
    <x v="18"/>
    <s v="PA"/>
    <s v="PA"/>
    <m/>
    <d v="2025-03-11T00:00:00"/>
    <d v="1899-12-30T09:23:49"/>
    <d v="2025-03-11T00:00:00"/>
    <d v="1899-12-30T09:19:36"/>
    <d v="2025-03-11T00:00:00"/>
    <d v="1899-12-30T09:29:49"/>
    <x v="0"/>
    <s v="RFCPI"/>
    <s v="507104174"/>
    <s v="EXW"/>
    <d v="1899-12-30T00:14:26"/>
    <d v="1899-12-30T00:10:13"/>
    <d v="1899-12-30T00:04:13"/>
    <s v="Ensacado"/>
    <s v="E002"/>
    <x v="1"/>
    <d v="1899-12-30T00:06:00"/>
    <d v="1899-12-30T00:10:13"/>
    <n v="9"/>
    <x v="12"/>
    <x v="3"/>
    <x v="1"/>
    <n v="1"/>
    <n v="0"/>
    <s v="KO"/>
    <s v="Ensacado"/>
    <x v="2"/>
    <n v="1"/>
    <s v="M. TENERIFE"/>
    <s v="A"/>
    <d v="1899-12-30T00:04:13"/>
    <d v="1899-12-30T00:04:13"/>
    <s v="OK"/>
    <m/>
    <m/>
    <d v="1899-12-30T00:00:00"/>
    <d v="1899-12-30T00:06:00"/>
    <n v="3"/>
    <n v="-2.9282407407399957E-3"/>
    <n v="6.0000000000047748"/>
    <n v="9"/>
    <s v="Si"/>
  </r>
  <r>
    <s v="CCTF"/>
    <s v="2025002984"/>
    <x v="0"/>
    <s v="ER8433BBF"/>
    <s v="E4696FTM"/>
    <d v="2025-03-11T00:00:00"/>
    <m/>
    <s v="3126"/>
    <x v="17"/>
    <s v="S1D"/>
    <s v="S1D"/>
    <m/>
    <d v="2025-03-11T00:00:00"/>
    <d v="1899-12-30T09:25:18"/>
    <d v="2025-03-11T00:00:00"/>
    <d v="1899-12-30T09:20:31"/>
    <d v="2025-03-11T00:00:00"/>
    <d v="1899-12-30T09:45:32"/>
    <x v="0"/>
    <s v="RFCPI"/>
    <s v="507104175"/>
    <s v="EXW"/>
    <d v="1899-12-30T00:29:48"/>
    <d v="1899-12-30T00:25:01"/>
    <d v="1899-12-30T00:04:47"/>
    <s v="Granel"/>
    <s v="E001"/>
    <x v="1"/>
    <d v="1899-12-30T00:20:14"/>
    <d v="1899-12-30T00:25:01"/>
    <n v="9"/>
    <x v="12"/>
    <x v="3"/>
    <x v="2"/>
    <n v="0"/>
    <n v="0"/>
    <s v="OK"/>
    <s v="Granel"/>
    <x v="2"/>
    <n v="0"/>
    <s v="M. TENERIFE"/>
    <s v="A"/>
    <d v="1899-12-30T00:04:47"/>
    <d v="1899-12-30T00:04:47"/>
    <s v="OK"/>
    <m/>
    <m/>
    <d v="1899-12-30T00:00:00"/>
    <d v="1899-12-30T00:20:14"/>
    <n v="3"/>
    <n v="-3.32175925924999E-3"/>
    <n v="20.233333333339267"/>
    <n v="9"/>
    <s v="Si"/>
  </r>
  <r>
    <s v="CCTF"/>
    <s v="2025002982"/>
    <x v="0"/>
    <s v="ER6669BBL"/>
    <s v="E4911KHZ"/>
    <d v="2025-03-11T00:00:00"/>
    <m/>
    <s v="2649"/>
    <x v="19"/>
    <s v="S6H"/>
    <s v="S6H"/>
    <m/>
    <d v="2025-03-11T00:00:00"/>
    <d v="1899-12-30T09:21:27"/>
    <d v="2025-03-11T00:00:00"/>
    <d v="1899-12-30T09:20:05"/>
    <d v="2025-03-11T00:00:00"/>
    <d v="1899-12-30T09:46:25"/>
    <x v="0"/>
    <s v="RFCPI"/>
    <s v="507104176"/>
    <s v="FBO"/>
    <d v="1899-12-30T00:27:42"/>
    <d v="1899-12-30T00:26:20"/>
    <d v="1899-12-30T00:01:22"/>
    <s v="Granel"/>
    <s v="E001"/>
    <x v="2"/>
    <d v="1899-12-30T00:24:58"/>
    <d v="1899-12-30T00:26:20"/>
    <n v="9"/>
    <x v="12"/>
    <x v="3"/>
    <x v="2"/>
    <n v="0"/>
    <n v="0"/>
    <s v="OK"/>
    <s v="Granel"/>
    <x v="2"/>
    <n v="0"/>
    <s v="M. TENERIFE"/>
    <s v="A"/>
    <d v="1899-12-30T00:01:22"/>
    <d v="1899-12-30T00:01:22"/>
    <s v="OK"/>
    <m/>
    <m/>
    <d v="1899-12-30T00:00:00"/>
    <d v="1899-12-30T00:24:58"/>
    <n v="3"/>
    <n v="-9.4907407407002209E-4"/>
    <n v="24.966666666676829"/>
    <n v="9"/>
    <s v="Si"/>
  </r>
  <r>
    <s v="CCTF"/>
    <s v="2025002986"/>
    <x v="0"/>
    <s v="ER9284BDK"/>
    <s v="E9335MJP"/>
    <d v="2025-03-11T00:00:00"/>
    <m/>
    <s v="2693"/>
    <x v="20"/>
    <s v="PA"/>
    <s v="PA"/>
    <m/>
    <d v="2025-03-11T00:00:00"/>
    <d v="1899-12-30T09:35:16"/>
    <d v="2025-03-11T00:00:00"/>
    <d v="1899-12-30T09:31:57"/>
    <d v="2025-03-11T00:00:00"/>
    <d v="1899-12-30T09:54:17"/>
    <x v="0"/>
    <s v="RFCPI"/>
    <s v="507104177"/>
    <s v="FBO"/>
    <d v="1899-12-30T00:25:39"/>
    <d v="1899-12-30T00:22:20"/>
    <d v="1899-12-30T00:03:19"/>
    <s v="Ensacado"/>
    <s v="E002"/>
    <x v="2"/>
    <d v="1899-12-30T00:19:01"/>
    <d v="1899-12-30T00:22:20"/>
    <n v="9"/>
    <x v="12"/>
    <x v="3"/>
    <x v="1"/>
    <n v="0"/>
    <n v="0"/>
    <s v="OK"/>
    <s v="Ensacado"/>
    <x v="2"/>
    <n v="0"/>
    <s v="M. TENERIFE"/>
    <s v="A"/>
    <d v="1899-12-30T00:03:19"/>
    <d v="1899-12-30T00:03:19"/>
    <s v="OK"/>
    <m/>
    <m/>
    <d v="1899-12-30T00:00:00"/>
    <d v="1899-12-30T00:19:01"/>
    <n v="3"/>
    <n v="-2.3032407407399536E-3"/>
    <n v="19.016666666668865"/>
    <n v="9"/>
    <s v="Si"/>
  </r>
  <r>
    <s v="CCTF"/>
    <s v="2025002988"/>
    <x v="0"/>
    <s v="ER8051BBH"/>
    <s v="E5980LLH"/>
    <d v="2025-03-11T00:00:00"/>
    <m/>
    <s v="3126"/>
    <x v="17"/>
    <s v="S1D"/>
    <s v="S1D"/>
    <m/>
    <d v="2025-03-11T00:00:00"/>
    <d v="1899-12-30T10:02:20"/>
    <d v="2025-03-11T00:00:00"/>
    <d v="1899-12-30T09:57:46"/>
    <d v="2025-03-11T00:00:00"/>
    <d v="1899-12-30T10:26:14"/>
    <x v="0"/>
    <s v="RFCPI"/>
    <s v="507104178"/>
    <s v="FBO"/>
    <d v="1899-12-30T00:33:02"/>
    <d v="1899-12-30T00:28:28"/>
    <d v="1899-12-30T00:04:34"/>
    <s v="Granel"/>
    <s v="E001"/>
    <x v="2"/>
    <d v="1899-12-30T00:23:54"/>
    <d v="1899-12-30T00:28:28"/>
    <n v="10"/>
    <x v="12"/>
    <x v="3"/>
    <x v="2"/>
    <n v="0"/>
    <n v="0"/>
    <s v="OK"/>
    <s v="Granel"/>
    <x v="2"/>
    <n v="0"/>
    <s v="M. TENERIFE"/>
    <s v="A"/>
    <d v="1899-12-30T00:04:34"/>
    <d v="1899-12-30T00:04:34"/>
    <s v="OK"/>
    <m/>
    <m/>
    <d v="1899-12-30T00:00:00"/>
    <d v="1899-12-30T00:23:54"/>
    <n v="3"/>
    <n v="-3.1712962963000302E-3"/>
    <n v="23.89999999999678"/>
    <n v="10"/>
    <s v="Si"/>
  </r>
  <r>
    <s v="CCTF"/>
    <s v="2025002993"/>
    <x v="0"/>
    <s v="E5323JXG"/>
    <m/>
    <d v="2025-03-11T00:00:00"/>
    <m/>
    <s v="3208"/>
    <x v="18"/>
    <s v="PA"/>
    <s v="PA"/>
    <m/>
    <d v="2025-03-11T00:00:00"/>
    <d v="1899-12-30T10:27:27"/>
    <d v="2025-03-11T00:00:00"/>
    <d v="1899-12-30T10:22:30"/>
    <d v="2025-03-11T00:00:00"/>
    <d v="1899-12-30T10:28:17"/>
    <x v="0"/>
    <s v="RFCPI"/>
    <s v="507104179"/>
    <s v="FBO"/>
    <d v="1899-12-30T00:10:44"/>
    <d v="1899-12-30T00:05:47"/>
    <d v="1899-12-30T00:04:57"/>
    <s v="Ensacado"/>
    <s v="E002"/>
    <x v="1"/>
    <d v="1899-12-30T00:00:50"/>
    <d v="1899-12-30T00:05:47"/>
    <n v="10"/>
    <x v="12"/>
    <x v="3"/>
    <x v="1"/>
    <n v="1"/>
    <n v="0"/>
    <s v="KO"/>
    <s v="Ensacado"/>
    <x v="2"/>
    <n v="1"/>
    <s v="M. TENERIFE"/>
    <s v="A"/>
    <d v="1899-12-30T00:04:57"/>
    <d v="1899-12-30T00:04:57"/>
    <s v="KO"/>
    <m/>
    <m/>
    <d v="1899-12-30T00:00:00"/>
    <d v="1899-12-30T00:00:50"/>
    <n v="3"/>
    <n v="-3.4374999999999822E-3"/>
    <n v="0.8333333333280013"/>
    <n v="10"/>
    <s v="Si"/>
  </r>
  <r>
    <s v="CCTF"/>
    <s v="2025002990"/>
    <x v="0"/>
    <s v="ER6670BBL"/>
    <s v="E8727HJH"/>
    <d v="2025-03-11T00:00:00"/>
    <m/>
    <s v="2649"/>
    <x v="19"/>
    <s v="S6H"/>
    <s v="S6H"/>
    <m/>
    <d v="2025-03-11T00:00:00"/>
    <d v="1899-12-30T10:12:50"/>
    <d v="2025-03-11T00:00:00"/>
    <d v="1899-12-30T10:09:25"/>
    <d v="2025-03-11T00:00:00"/>
    <d v="1899-12-30T10:39:35"/>
    <x v="0"/>
    <s v="RFCPI"/>
    <s v="507104180"/>
    <s v="FBO"/>
    <d v="1899-12-30T00:33:35"/>
    <d v="1899-12-30T00:30:10"/>
    <d v="1899-12-30T00:03:25"/>
    <s v="Granel"/>
    <s v="E001"/>
    <x v="2"/>
    <d v="1899-12-30T00:26:45"/>
    <d v="1899-12-30T00:30:10"/>
    <n v="10"/>
    <x v="12"/>
    <x v="3"/>
    <x v="2"/>
    <n v="0"/>
    <n v="0"/>
    <s v="OK"/>
    <s v="Granel"/>
    <x v="2"/>
    <n v="0"/>
    <s v="M. TENERIFE"/>
    <s v="A"/>
    <d v="1899-12-30T00:03:25"/>
    <d v="1899-12-30T00:03:25"/>
    <s v="OK"/>
    <m/>
    <m/>
    <d v="1899-12-30T00:00:00"/>
    <d v="1899-12-30T00:26:45"/>
    <n v="3"/>
    <n v="-2.372685185179968E-3"/>
    <n v="26.750000000001624"/>
    <n v="10"/>
    <s v="Si"/>
  </r>
  <r>
    <s v="CCTF"/>
    <s v="2025002989"/>
    <x v="0"/>
    <s v="ER0623BBL"/>
    <s v="E9819MMR"/>
    <d v="2025-03-11T00:00:00"/>
    <m/>
    <s v="3126"/>
    <x v="17"/>
    <s v="S2D"/>
    <s v="S2D"/>
    <m/>
    <d v="2025-03-11T00:00:00"/>
    <d v="1899-12-30T10:06:46"/>
    <d v="2025-03-11T00:00:00"/>
    <d v="1899-12-30T10:02:31"/>
    <d v="2025-03-11T00:00:00"/>
    <d v="1899-12-30T10:40:31"/>
    <x v="0"/>
    <s v="RFCPI"/>
    <s v="507104181"/>
    <s v="FBO"/>
    <d v="1899-12-30T00:42:15"/>
    <d v="1899-12-30T00:38:00"/>
    <d v="1899-12-30T00:04:15"/>
    <s v="Granel"/>
    <s v="E001"/>
    <x v="2"/>
    <d v="1899-12-30T00:33:45"/>
    <d v="1899-12-30T00:38:00"/>
    <n v="10"/>
    <x v="12"/>
    <x v="3"/>
    <x v="2"/>
    <n v="0"/>
    <n v="0"/>
    <s v="OK"/>
    <s v="Granel"/>
    <x v="2"/>
    <n v="0"/>
    <s v="M. TENERIFE"/>
    <s v="A"/>
    <d v="1899-12-30T00:04:15"/>
    <d v="1899-12-30T00:04:15"/>
    <s v="OK"/>
    <m/>
    <m/>
    <d v="1899-12-30T00:00:00"/>
    <d v="1899-12-30T00:33:45"/>
    <n v="3"/>
    <n v="-2.9513888888900164E-3"/>
    <n v="33.75"/>
    <n v="10"/>
    <s v="Si"/>
  </r>
  <r>
    <s v="CCTF"/>
    <s v="2025002994"/>
    <x v="0"/>
    <s v="ER6732BBT"/>
    <s v="E6110KPL"/>
    <d v="2025-03-11T00:00:00"/>
    <m/>
    <s v="3126"/>
    <x v="17"/>
    <s v="S1D"/>
    <s v="S1D"/>
    <m/>
    <d v="2025-03-11T00:00:00"/>
    <d v="1899-12-30T10:38:05"/>
    <d v="2025-03-11T00:00:00"/>
    <d v="1899-12-30T10:33:35"/>
    <d v="2025-03-11T00:00:00"/>
    <d v="1899-12-30T10:52:08"/>
    <x v="0"/>
    <s v="RFCPI"/>
    <s v="507104182"/>
    <s v="FBO"/>
    <d v="1899-12-30T00:23:03"/>
    <d v="1899-12-30T00:18:33"/>
    <d v="1899-12-30T00:04:30"/>
    <s v="Granel"/>
    <s v="E001"/>
    <x v="2"/>
    <d v="1899-12-30T00:14:03"/>
    <d v="1899-12-30T00:18:33"/>
    <n v="10"/>
    <x v="12"/>
    <x v="3"/>
    <x v="2"/>
    <n v="0"/>
    <n v="0"/>
    <s v="OK"/>
    <s v="Granel"/>
    <x v="2"/>
    <n v="0"/>
    <s v="M. TENERIFE"/>
    <s v="A"/>
    <d v="1899-12-30T00:04:30"/>
    <d v="1899-12-30T00:04:30"/>
    <s v="OK"/>
    <m/>
    <m/>
    <d v="1899-12-30T00:00:00"/>
    <d v="1899-12-30T00:14:03"/>
    <n v="3"/>
    <n v="-3.1249999999999889E-3"/>
    <n v="14.049999999993563"/>
    <n v="10"/>
    <s v="Si"/>
  </r>
  <r>
    <s v="CCTF"/>
    <s v="2025002996"/>
    <x v="0"/>
    <s v="ER6743BBR"/>
    <s v="E5005KYF"/>
    <d v="2025-03-11T00:00:00"/>
    <m/>
    <s v="3208"/>
    <x v="18"/>
    <s v="PA"/>
    <s v="PA"/>
    <m/>
    <d v="2025-03-11T00:00:00"/>
    <d v="1899-12-30T10:46:40"/>
    <d v="2025-03-11T00:00:00"/>
    <d v="1899-12-30T10:41:49"/>
    <d v="2025-03-11T00:00:00"/>
    <d v="1899-12-30T11:07:12"/>
    <x v="0"/>
    <s v="RFCPI"/>
    <s v="507104183"/>
    <s v="FBO"/>
    <d v="1899-12-30T00:30:14"/>
    <d v="1899-12-30T00:25:23"/>
    <d v="1899-12-30T00:04:51"/>
    <s v="Ensacado"/>
    <s v="E002"/>
    <x v="2"/>
    <d v="1899-12-30T00:20:32"/>
    <d v="1899-12-30T00:25:23"/>
    <n v="10"/>
    <x v="12"/>
    <x v="3"/>
    <x v="1"/>
    <n v="0"/>
    <n v="0"/>
    <s v="OK"/>
    <s v="Ensacado"/>
    <x v="2"/>
    <n v="0"/>
    <s v="M. TENERIFE"/>
    <s v="A"/>
    <d v="1899-12-30T00:04:51"/>
    <d v="1899-12-30T00:04:51"/>
    <s v="OK"/>
    <m/>
    <m/>
    <d v="1899-12-30T00:00:00"/>
    <d v="1899-12-30T00:20:32"/>
    <n v="3"/>
    <n v="-3.3680555555500313E-3"/>
    <n v="20.533333333334358"/>
    <n v="11"/>
    <s v="Si"/>
  </r>
  <r>
    <s v="CCTF"/>
    <s v="2025002995"/>
    <x v="0"/>
    <s v="ER7636BBJ"/>
    <s v="E5208JYX"/>
    <d v="2025-03-11T00:00:00"/>
    <m/>
    <s v="2649"/>
    <x v="19"/>
    <s v="S6H"/>
    <s v="S6H"/>
    <m/>
    <d v="2025-03-11T00:00:00"/>
    <d v="1899-12-30T10:44:02"/>
    <d v="2025-03-11T00:00:00"/>
    <d v="1899-12-30T10:38:56"/>
    <d v="2025-03-11T00:00:00"/>
    <d v="1899-12-30T11:07:39"/>
    <x v="0"/>
    <s v="RFCPI"/>
    <s v="507104184"/>
    <s v="FBO"/>
    <d v="1899-12-30T00:33:49"/>
    <d v="1899-12-30T00:28:43"/>
    <d v="1899-12-30T00:05:06"/>
    <s v="Granel"/>
    <s v="E001"/>
    <x v="2"/>
    <d v="1899-12-30T00:23:37"/>
    <d v="1899-12-30T00:28:43"/>
    <n v="10"/>
    <x v="12"/>
    <x v="3"/>
    <x v="2"/>
    <n v="0"/>
    <n v="0"/>
    <s v="OK"/>
    <s v="Granel"/>
    <x v="2"/>
    <n v="0"/>
    <s v="M. TENERIFE"/>
    <s v="A"/>
    <d v="1899-12-30T00:05:06"/>
    <d v="1899-12-30T00:05:06"/>
    <s v="OK"/>
    <m/>
    <m/>
    <d v="1899-12-30T00:00:00"/>
    <d v="1899-12-30T00:23:37"/>
    <n v="3"/>
    <n v="-3.5416666666699959E-3"/>
    <n v="23.61666666666239"/>
    <n v="11"/>
    <s v="Si"/>
  </r>
  <r>
    <s v="CCTF"/>
    <s v="2025003000"/>
    <x v="0"/>
    <s v="EB08013R"/>
    <s v="E4607LWL"/>
    <d v="2025-03-11T00:00:00"/>
    <m/>
    <s v="3208"/>
    <x v="18"/>
    <s v="PA"/>
    <s v="PA"/>
    <m/>
    <d v="2025-03-11T00:00:00"/>
    <d v="1899-12-30T11:24:45"/>
    <d v="2025-03-11T00:00:00"/>
    <d v="1899-12-30T11:20:50"/>
    <d v="2025-03-11T00:00:00"/>
    <d v="1899-12-30T11:26:40"/>
    <x v="0"/>
    <s v="RFCPI"/>
    <s v="507104185"/>
    <s v="FBO"/>
    <d v="1899-12-30T00:09:45"/>
    <d v="1899-12-30T00:05:50"/>
    <d v="1899-12-30T00:03:55"/>
    <s v="Ensacado"/>
    <s v="E002"/>
    <x v="1"/>
    <d v="1899-12-30T00:01:55"/>
    <d v="1899-12-30T00:05:50"/>
    <n v="11"/>
    <x v="12"/>
    <x v="3"/>
    <x v="1"/>
    <n v="1"/>
    <n v="0"/>
    <s v="KO"/>
    <s v="Ensacado"/>
    <x v="2"/>
    <n v="1"/>
    <s v="M. TENERIFE"/>
    <s v="A"/>
    <d v="1899-12-30T00:03:55"/>
    <d v="1899-12-30T00:03:55"/>
    <s v="KO"/>
    <m/>
    <m/>
    <d v="1899-12-30T00:00:00"/>
    <d v="1899-12-30T00:01:55"/>
    <n v="3"/>
    <n v="-2.719907407400024E-3"/>
    <n v="1.9166666666687515"/>
    <n v="11"/>
    <s v="Si"/>
  </r>
  <r>
    <s v="CCTF"/>
    <s v="2025003001"/>
    <x v="0"/>
    <s v="E0164DDD"/>
    <m/>
    <d v="2025-03-11T00:00:00"/>
    <m/>
    <s v="3208"/>
    <x v="18"/>
    <s v="PA"/>
    <s v="PA"/>
    <m/>
    <d v="2025-03-11T00:00:00"/>
    <d v="1899-12-30T11:27:10"/>
    <d v="2025-03-11T00:00:00"/>
    <d v="1899-12-30T11:22:17"/>
    <d v="2025-03-11T00:00:00"/>
    <d v="1899-12-30T11:32:25"/>
    <x v="0"/>
    <s v="RFCPI"/>
    <s v="507104186"/>
    <s v="FBO"/>
    <d v="1899-12-30T00:15:01"/>
    <d v="1899-12-30T00:10:08"/>
    <d v="1899-12-30T00:04:53"/>
    <s v="Ensacado"/>
    <s v="E002"/>
    <x v="1"/>
    <d v="1899-12-30T00:05:15"/>
    <d v="1899-12-30T00:10:08"/>
    <n v="11"/>
    <x v="12"/>
    <x v="3"/>
    <x v="1"/>
    <n v="1"/>
    <n v="0"/>
    <s v="KO"/>
    <s v="Ensacado"/>
    <x v="2"/>
    <n v="1"/>
    <s v="M. TENERIFE"/>
    <s v="A"/>
    <d v="1899-12-30T00:04:53"/>
    <d v="1899-12-30T00:04:53"/>
    <s v="OK"/>
    <m/>
    <m/>
    <d v="1899-12-30T00:00:00"/>
    <d v="1899-12-30T00:05:15"/>
    <n v="3"/>
    <n v="-3.3912037036999965E-3"/>
    <n v="5.2500000000096136"/>
    <n v="11"/>
    <s v="Si"/>
  </r>
  <r>
    <s v="CCTF"/>
    <s v=""/>
    <x v="0"/>
    <s v="ER8437BBF"/>
    <s v="E8087HNJ"/>
    <d v="2025-03-11T00:00:00"/>
    <m/>
    <s v="2693"/>
    <x v="20"/>
    <s v="PA"/>
    <m/>
    <m/>
    <d v="2025-03-11T00:00:00"/>
    <d v="1899-12-30T11:37:49"/>
    <d v="2025-03-11T00:00:00"/>
    <d v="1899-12-30T18:28:59"/>
    <d v="2025-03-11T00:00:00"/>
    <d v="1899-12-30T11:38:58"/>
    <x v="70"/>
    <s v="E_EGARCIA"/>
    <s v="507104187"/>
    <s v="FBO"/>
    <d v="1899-12-30T13:41:11"/>
    <d v="1899-12-30T06:50:01"/>
    <d v="1899-12-30T06:51:10"/>
    <s v="Ensacado"/>
    <s v="E002"/>
    <x v="2"/>
    <d v="1899-12-30T00:01:09"/>
    <n v="-0.28473379629629003"/>
    <n v="11"/>
    <x v="12"/>
    <x v="3"/>
    <x v="1"/>
    <n v="1"/>
    <n v="0"/>
    <s v="KO"/>
    <s v="Ensacado"/>
    <x v="2"/>
    <n v="1"/>
    <s v="M. TENERIFE"/>
    <s v="A"/>
    <d v="1899-12-30T06:51:10"/>
    <d v="1899-12-30T05:53:10"/>
    <s v="KO"/>
    <m/>
    <m/>
    <d v="1899-12-30T00:00:00"/>
    <d v="1899-12-30T00:01:09"/>
    <n v="3"/>
    <d v="1899-12-30T06:51:10"/>
    <n v="1.1499999999983412"/>
    <n v="11"/>
    <s v="Si"/>
  </r>
  <r>
    <s v="CCTF"/>
    <s v="2025003002"/>
    <x v="0"/>
    <s v="ER8173BDN"/>
    <s v="E5866LGS"/>
    <d v="2025-03-11T00:00:00"/>
    <m/>
    <s v="3208"/>
    <x v="18"/>
    <s v="PA"/>
    <s v="PA"/>
    <m/>
    <d v="2025-03-11T00:00:00"/>
    <d v="1899-12-30T11:35:31"/>
    <d v="2025-03-11T00:00:00"/>
    <d v="1899-12-30T11:38:28"/>
    <d v="2025-03-11T00:00:00"/>
    <d v="1899-12-30T11:47:52"/>
    <x v="0"/>
    <s v="RFCPI"/>
    <s v="507104188"/>
    <s v="FBO"/>
    <d v="1899-12-30T00:12:21"/>
    <d v="1899-12-30T00:09:24"/>
    <d v="1899-12-30T00:02:57"/>
    <s v="Ensacado"/>
    <s v="E002"/>
    <x v="2"/>
    <d v="1899-12-30T00:12:21"/>
    <d v="1899-12-30T00:09:24"/>
    <n v="11"/>
    <x v="12"/>
    <x v="3"/>
    <x v="1"/>
    <n v="0"/>
    <n v="0"/>
    <s v="OK"/>
    <s v="Ensacado"/>
    <x v="2"/>
    <n v="0"/>
    <s v="M. TENERIFE"/>
    <s v="A"/>
    <d v="1899-12-30T00:02:57"/>
    <d v="1899-12-30T00:02:57"/>
    <s v="OK"/>
    <m/>
    <m/>
    <d v="1899-12-30T00:00:00"/>
    <d v="1899-12-30T00:12:21"/>
    <n v="3"/>
    <d v="1899-12-30T00:02:57"/>
    <n v="12.349999999987222"/>
    <n v="11"/>
    <s v="Si"/>
  </r>
  <r>
    <s v="CCTF"/>
    <s v="2025003004"/>
    <x v="0"/>
    <s v="ETF02294R"/>
    <s v="E0184KJL"/>
    <d v="2025-03-11T00:00:00"/>
    <m/>
    <s v="2693"/>
    <x v="20"/>
    <s v="PA"/>
    <s v="PA"/>
    <m/>
    <d v="2025-03-11T00:00:00"/>
    <d v="1899-12-30T12:12:14"/>
    <d v="2025-03-11T00:00:00"/>
    <d v="1899-12-30T12:07:12"/>
    <d v="2025-03-11T00:00:00"/>
    <d v="1899-12-30T12:13:51"/>
    <x v="0"/>
    <s v="RFCPI"/>
    <s v="507104189"/>
    <s v="FBO"/>
    <d v="1899-12-30T00:11:41"/>
    <d v="1899-12-30T00:06:39"/>
    <d v="1899-12-30T00:05:02"/>
    <s v="Ensacado"/>
    <s v="E002"/>
    <x v="2"/>
    <d v="1899-12-30T00:01:37"/>
    <d v="1899-12-30T00:06:39"/>
    <n v="12"/>
    <x v="12"/>
    <x v="3"/>
    <x v="1"/>
    <n v="1"/>
    <n v="0"/>
    <s v="KO"/>
    <s v="Ensacado"/>
    <x v="2"/>
    <n v="1"/>
    <s v="M. TENERIFE"/>
    <s v="A"/>
    <d v="1899-12-30T00:05:02"/>
    <d v="1899-12-30T00:05:02"/>
    <s v="KO"/>
    <m/>
    <m/>
    <d v="1899-12-30T00:00:00"/>
    <d v="1899-12-30T00:01:37"/>
    <n v="3"/>
    <n v="-3.4953703703699546E-3"/>
    <n v="1.6166666666735807"/>
    <n v="12"/>
    <s v="Si"/>
  </r>
  <r>
    <s v="CCTF"/>
    <s v="2025003005"/>
    <x v="0"/>
    <s v="ETF02294R"/>
    <s v="E0184KJL"/>
    <d v="2025-03-11T00:00:00"/>
    <m/>
    <s v="3208"/>
    <x v="18"/>
    <s v="PA"/>
    <s v="PA"/>
    <m/>
    <d v="2025-03-11T00:00:00"/>
    <d v="1899-12-30T12:14:13"/>
    <d v="2025-03-11T00:00:00"/>
    <d v="1899-12-30T12:09:10"/>
    <d v="2025-03-11T00:00:00"/>
    <d v="1899-12-30T12:14:57"/>
    <x v="0"/>
    <s v="RFCPI"/>
    <s v="507104190"/>
    <s v="FBO"/>
    <d v="1899-12-30T00:10:50"/>
    <d v="1899-12-30T00:05:47"/>
    <d v="1899-12-30T00:05:03"/>
    <s v="Ensacado"/>
    <s v="E002"/>
    <x v="2"/>
    <d v="1899-12-30T00:00:44"/>
    <d v="1899-12-30T00:05:47"/>
    <n v="12"/>
    <x v="12"/>
    <x v="3"/>
    <x v="1"/>
    <n v="1"/>
    <n v="0"/>
    <s v="KO"/>
    <s v="Ensacado"/>
    <x v="2"/>
    <n v="1"/>
    <s v="M. TENERIFE"/>
    <s v="A"/>
    <d v="1899-12-30T00:05:03"/>
    <d v="1899-12-30T00:05:03"/>
    <s v="KO"/>
    <m/>
    <m/>
    <d v="1899-12-30T00:00:00"/>
    <d v="1899-12-30T00:00:44"/>
    <n v="3"/>
    <n v="-3.5069444444499887E-3"/>
    <n v="0.73333333331991213"/>
    <n v="12"/>
    <s v="Si"/>
  </r>
  <r>
    <s v="CCTF"/>
    <s v="2025003003"/>
    <x v="0"/>
    <s v="ER8433BBF"/>
    <s v="E4696FTM"/>
    <d v="2025-03-11T00:00:00"/>
    <m/>
    <s v="3126"/>
    <x v="17"/>
    <s v="S1D"/>
    <s v="S1D"/>
    <m/>
    <d v="2025-03-11T00:00:00"/>
    <d v="1899-12-30T12:06:12"/>
    <d v="2025-03-11T00:00:00"/>
    <d v="1899-12-30T12:06:38"/>
    <d v="2025-03-11T00:00:00"/>
    <d v="1899-12-30T12:37:54"/>
    <x v="0"/>
    <s v="RFCPI"/>
    <s v="507104191"/>
    <s v="EXW"/>
    <d v="1899-12-30T00:31:42"/>
    <d v="1899-12-30T00:31:16"/>
    <d v="1899-12-30T00:00:26"/>
    <s v="Granel"/>
    <s v="E001"/>
    <x v="1"/>
    <d v="1899-12-30T00:31:42"/>
    <d v="1899-12-30T00:31:16"/>
    <n v="12"/>
    <x v="12"/>
    <x v="3"/>
    <x v="2"/>
    <n v="0"/>
    <n v="0"/>
    <s v="OK"/>
    <s v="Granel"/>
    <x v="2"/>
    <n v="0"/>
    <s v="M. TENERIFE"/>
    <s v="A"/>
    <d v="1899-12-30T00:00:26"/>
    <d v="1899-12-30T00:00:26"/>
    <s v="OK"/>
    <m/>
    <m/>
    <d v="1899-12-30T00:00:00"/>
    <d v="1899-12-30T00:31:42"/>
    <n v="3"/>
    <d v="1899-12-30T00:00:26"/>
    <n v="31.69999999998721"/>
    <n v="12"/>
    <s v="Si"/>
  </r>
  <r>
    <s v="CCTF"/>
    <s v="2025003006"/>
    <x v="0"/>
    <s v="ER0623BBL"/>
    <s v="E9819MMR"/>
    <d v="2025-03-11T00:00:00"/>
    <m/>
    <s v="3126"/>
    <x v="17"/>
    <s v="S2D"/>
    <s v="S2D"/>
    <m/>
    <d v="2025-03-11T00:00:00"/>
    <d v="1899-12-30T12:26:54"/>
    <d v="2025-03-11T00:00:00"/>
    <d v="1899-12-30T12:21:54"/>
    <d v="2025-03-11T00:00:00"/>
    <d v="1899-12-30T12:52:54"/>
    <x v="0"/>
    <s v="RFCPI"/>
    <s v="507104192"/>
    <s v="EXW"/>
    <d v="1899-12-30T00:36:00"/>
    <d v="1899-12-30T00:31:00"/>
    <d v="1899-12-30T00:05:00"/>
    <s v="Granel"/>
    <s v="E001"/>
    <x v="1"/>
    <d v="1899-12-30T00:26:00"/>
    <d v="1899-12-30T00:31:00"/>
    <n v="12"/>
    <x v="12"/>
    <x v="3"/>
    <x v="2"/>
    <n v="0"/>
    <n v="0"/>
    <s v="OK"/>
    <s v="Granel"/>
    <x v="2"/>
    <n v="0"/>
    <s v="M. TENERIFE"/>
    <s v="A"/>
    <d v="1899-12-30T00:05:00"/>
    <d v="1899-12-30T00:05:00"/>
    <s v="OK"/>
    <m/>
    <m/>
    <d v="1899-12-30T00:00:00"/>
    <d v="1899-12-30T00:26:00"/>
    <n v="3"/>
    <n v="-3.4722222222299814E-3"/>
    <n v="25.999999999991914"/>
    <n v="12"/>
    <s v="Si"/>
  </r>
  <r>
    <s v="CCTF"/>
    <s v="2025003010"/>
    <x v="0"/>
    <s v="ER0132BBR"/>
    <s v="E6642HNW"/>
    <d v="2025-03-11T00:00:00"/>
    <m/>
    <s v="3208"/>
    <x v="18"/>
    <s v="PA"/>
    <s v="PA"/>
    <m/>
    <d v="2025-03-11T00:00:00"/>
    <d v="1899-12-30T13:49:44"/>
    <d v="2025-03-11T00:00:00"/>
    <d v="1899-12-30T13:45:12"/>
    <d v="2025-03-11T00:00:00"/>
    <d v="1899-12-30T13:50:52"/>
    <x v="0"/>
    <s v="RFCPI"/>
    <s v="507104194"/>
    <s v="EXW"/>
    <d v="1899-12-30T00:10:12"/>
    <d v="1899-12-30T00:05:40"/>
    <d v="1899-12-30T00:04:32"/>
    <s v="Ensacado"/>
    <s v="E002"/>
    <x v="2"/>
    <d v="1899-12-30T00:01:08"/>
    <d v="1899-12-30T00:05:40"/>
    <n v="13"/>
    <x v="12"/>
    <x v="3"/>
    <x v="1"/>
    <n v="1"/>
    <n v="0"/>
    <s v="KO"/>
    <s v="Ensacado"/>
    <x v="2"/>
    <n v="1"/>
    <s v="M. TENERIFE"/>
    <s v="A"/>
    <d v="1899-12-30T00:04:32"/>
    <d v="1899-12-30T00:04:32"/>
    <s v="KO"/>
    <m/>
    <m/>
    <d v="1899-12-30T00:00:00"/>
    <d v="1899-12-30T00:01:08"/>
    <n v="3"/>
    <n v="-3.1481481481400175E-3"/>
    <n v="1.1333333333375606"/>
    <n v="13"/>
    <s v="Si"/>
  </r>
  <r>
    <s v="CCTF"/>
    <s v="2025003011"/>
    <x v="0"/>
    <s v="ER0132BBR"/>
    <s v="E6642HNW"/>
    <d v="2025-03-11T00:00:00"/>
    <m/>
    <s v="3208"/>
    <x v="18"/>
    <s v="PA"/>
    <s v="PA"/>
    <m/>
    <d v="2025-03-11T00:00:00"/>
    <d v="1899-12-30T13:51:14"/>
    <d v="2025-03-11T00:00:00"/>
    <d v="1899-12-30T13:46:34"/>
    <d v="2025-03-11T00:00:00"/>
    <d v="1899-12-30T13:52:18"/>
    <x v="0"/>
    <s v="RFCPI"/>
    <s v="507104195"/>
    <s v="FBO"/>
    <d v="1899-12-30T00:10:24"/>
    <d v="1899-12-30T00:05:44"/>
    <d v="1899-12-30T00:04:40"/>
    <s v="Ensacado"/>
    <s v="E002"/>
    <x v="2"/>
    <d v="1899-12-30T00:01:04"/>
    <d v="1899-12-30T00:05:44"/>
    <n v="13"/>
    <x v="12"/>
    <x v="3"/>
    <x v="1"/>
    <n v="1"/>
    <n v="0"/>
    <s v="KO"/>
    <s v="Ensacado"/>
    <x v="2"/>
    <n v="1"/>
    <s v="M. TENERIFE"/>
    <s v="A"/>
    <d v="1899-12-30T00:04:40"/>
    <d v="1899-12-30T00:04:40"/>
    <s v="KO"/>
    <m/>
    <m/>
    <d v="1899-12-30T00:00:00"/>
    <d v="1899-12-30T00:01:04"/>
    <n v="3"/>
    <n v="-3.2407407407401001E-3"/>
    <n v="1.0666666666655011"/>
    <n v="13"/>
    <s v="Si"/>
  </r>
  <r>
    <s v="CCTF"/>
    <s v="2025003008"/>
    <x v="0"/>
    <s v="E5608KZV"/>
    <m/>
    <d v="2025-03-11T00:00:00"/>
    <m/>
    <s v="2693"/>
    <x v="20"/>
    <s v="PA"/>
    <s v="PA"/>
    <m/>
    <d v="2025-03-11T00:00:00"/>
    <d v="1899-12-30T13:32:35"/>
    <d v="2025-03-11T00:00:00"/>
    <d v="1899-12-30T13:47:34"/>
    <d v="2025-03-11T00:00:00"/>
    <d v="1899-12-30T13:53:20"/>
    <x v="0"/>
    <s v="RFCPI"/>
    <s v="507104196"/>
    <s v="FBO"/>
    <d v="1899-12-30T00:20:45"/>
    <d v="1899-12-30T00:05:46"/>
    <d v="1899-12-30T00:14:59"/>
    <s v="Ensacado"/>
    <s v="E002"/>
    <x v="1"/>
    <d v="1899-12-30T00:20:45"/>
    <d v="1899-12-30T00:05:46"/>
    <n v="13"/>
    <x v="12"/>
    <x v="3"/>
    <x v="1"/>
    <n v="0"/>
    <n v="0"/>
    <s v="OK"/>
    <s v="Ensacado"/>
    <x v="2"/>
    <n v="0"/>
    <s v="M. TENERIFE"/>
    <s v="A"/>
    <d v="1899-12-30T00:14:59"/>
    <d v="1899-12-30T00:14:59"/>
    <s v="OK"/>
    <m/>
    <m/>
    <d v="1899-12-30T00:00:00"/>
    <d v="1899-12-30T00:20:45"/>
    <n v="3"/>
    <d v="1899-12-30T00:14:59"/>
    <n v="20.749999999996689"/>
    <n v="13"/>
    <s v="Si"/>
  </r>
  <r>
    <s v="CCTF"/>
    <s v="2025003013"/>
    <x v="0"/>
    <s v="ER9284BDK"/>
    <s v="E9335MJP"/>
    <d v="2025-03-11T00:00:00"/>
    <m/>
    <s v="3208"/>
    <x v="18"/>
    <s v="PA"/>
    <s v="PA"/>
    <m/>
    <d v="2025-03-11T00:00:00"/>
    <d v="1899-12-30T14:06:43"/>
    <d v="2025-03-11T00:00:00"/>
    <d v="1899-12-30T14:07:02"/>
    <d v="2025-03-11T00:00:00"/>
    <d v="1899-12-30T14:31:58"/>
    <x v="0"/>
    <s v="RFCPI"/>
    <s v="507104197"/>
    <s v="FBO"/>
    <d v="1899-12-30T00:25:15"/>
    <d v="1899-12-30T00:24:56"/>
    <d v="1899-12-30T00:00:19"/>
    <s v="Ensacado"/>
    <s v="E002"/>
    <x v="2"/>
    <d v="1899-12-30T00:25:15"/>
    <d v="1899-12-30T00:24:56"/>
    <n v="14"/>
    <x v="12"/>
    <x v="3"/>
    <x v="1"/>
    <n v="0"/>
    <n v="0"/>
    <s v="OK"/>
    <s v="Ensacado"/>
    <x v="2"/>
    <n v="0"/>
    <s v="M. TENERIFE"/>
    <s v="A"/>
    <d v="1899-12-30T00:00:19"/>
    <d v="1899-12-30T00:00:19"/>
    <s v="OK"/>
    <m/>
    <m/>
    <d v="1899-12-30T00:00:00"/>
    <d v="1899-12-30T00:25:15"/>
    <n v="3"/>
    <d v="1899-12-30T00:00:19"/>
    <n v="25.249999999996753"/>
    <n v="14"/>
    <s v="Si"/>
  </r>
  <r>
    <s v="CCTF"/>
    <s v="2025003015"/>
    <x v="0"/>
    <s v="ER8051BBH"/>
    <s v="E5980LLH"/>
    <d v="2025-03-11T00:00:00"/>
    <m/>
    <s v="3126"/>
    <x v="17"/>
    <s v="S1D"/>
    <s v="S1D"/>
    <m/>
    <d v="2025-03-11T00:00:00"/>
    <d v="1899-12-30T14:58:03"/>
    <d v="2025-03-11T00:00:00"/>
    <d v="1899-12-30T14:53:19"/>
    <d v="2025-03-11T00:00:00"/>
    <d v="1899-12-30T15:22:51"/>
    <x v="0"/>
    <s v="RFCPI"/>
    <s v="507104198"/>
    <s v="FBO"/>
    <d v="1899-12-30T00:34:16"/>
    <d v="1899-12-30T00:29:32"/>
    <d v="1899-12-30T00:04:44"/>
    <s v="Granel"/>
    <s v="E001"/>
    <x v="2"/>
    <d v="1899-12-30T00:24:48"/>
    <d v="1899-12-30T00:29:32"/>
    <n v="14"/>
    <x v="12"/>
    <x v="3"/>
    <x v="2"/>
    <n v="0"/>
    <n v="0"/>
    <s v="OK"/>
    <s v="Granel"/>
    <x v="2"/>
    <n v="0"/>
    <s v="M. TENERIFE"/>
    <s v="A"/>
    <d v="1899-12-30T00:04:44"/>
    <d v="1899-12-30T00:04:44"/>
    <s v="OK"/>
    <m/>
    <m/>
    <d v="1899-12-30T00:00:00"/>
    <d v="1899-12-30T00:24:48"/>
    <n v="3"/>
    <n v="-3.2870370370300384E-3"/>
    <n v="24.800000000011231"/>
    <n v="15"/>
    <s v="Si"/>
  </r>
  <r>
    <s v="CCTF"/>
    <s v="2025003017"/>
    <x v="0"/>
    <s v="ER6732BBT"/>
    <s v="E6110KPL"/>
    <d v="2025-03-11T00:00:00"/>
    <m/>
    <s v="2649"/>
    <x v="19"/>
    <s v="S6H"/>
    <s v="S6H"/>
    <m/>
    <d v="2025-03-11T00:00:00"/>
    <d v="1899-12-30T15:03:42"/>
    <d v="2025-03-11T00:00:00"/>
    <d v="1899-12-30T14:58:52"/>
    <d v="2025-03-11T00:00:00"/>
    <d v="1899-12-30T15:25:56"/>
    <x v="0"/>
    <s v="RFCPI"/>
    <s v="507104199"/>
    <s v="FBO"/>
    <d v="1899-12-30T00:31:54"/>
    <d v="1899-12-30T00:27:04"/>
    <d v="1899-12-30T00:04:50"/>
    <s v="Granel"/>
    <s v="E001"/>
    <x v="2"/>
    <d v="1899-12-30T00:22:14"/>
    <d v="1899-12-30T00:27:04"/>
    <n v="15"/>
    <x v="12"/>
    <x v="3"/>
    <x v="2"/>
    <n v="0"/>
    <n v="0"/>
    <s v="OK"/>
    <s v="Granel"/>
    <x v="2"/>
    <n v="0"/>
    <s v="M. TENERIFE"/>
    <s v="A"/>
    <d v="1899-12-30T00:04:50"/>
    <d v="1899-12-30T00:04:50"/>
    <s v="OK"/>
    <m/>
    <m/>
    <d v="1899-12-30T00:00:00"/>
    <d v="1899-12-30T00:22:14"/>
    <n v="3"/>
    <n v="-3.3564814814799337E-3"/>
    <n v="22.233333333340859"/>
    <n v="15"/>
    <s v="Si"/>
  </r>
  <r>
    <s v="CCTF"/>
    <s v="2025003016"/>
    <x v="0"/>
    <s v="ER7636BBJ"/>
    <s v="E5208JYX"/>
    <d v="2025-03-11T00:00:00"/>
    <m/>
    <s v="3126"/>
    <x v="17"/>
    <s v="S2D"/>
    <s v="S2D"/>
    <m/>
    <d v="2025-03-11T00:00:00"/>
    <d v="1899-12-30T14:58:42"/>
    <d v="2025-03-11T00:00:00"/>
    <d v="1899-12-30T14:53:38"/>
    <d v="2025-03-11T00:00:00"/>
    <d v="1899-12-30T15:27:35"/>
    <x v="0"/>
    <s v="RFCPI"/>
    <s v="507104200"/>
    <s v="FBO"/>
    <d v="1899-12-30T00:39:01"/>
    <d v="1899-12-30T00:33:57"/>
    <d v="1899-12-30T00:05:04"/>
    <s v="Granel"/>
    <s v="E001"/>
    <x v="2"/>
    <d v="1899-12-30T00:28:53"/>
    <d v="1899-12-30T00:33:57"/>
    <n v="14"/>
    <x v="12"/>
    <x v="3"/>
    <x v="2"/>
    <n v="0"/>
    <n v="0"/>
    <s v="OK"/>
    <s v="Granel"/>
    <x v="2"/>
    <n v="0"/>
    <s v="M. TENERIFE"/>
    <s v="A"/>
    <d v="1899-12-30T00:05:04"/>
    <d v="1899-12-30T00:05:04"/>
    <s v="OK"/>
    <m/>
    <m/>
    <d v="1899-12-30T00:00:00"/>
    <d v="1899-12-30T00:28:53"/>
    <n v="3"/>
    <n v="-3.5185185185199197E-3"/>
    <n v="28.883333333332786"/>
    <n v="15"/>
    <s v="Si"/>
  </r>
  <r>
    <s v="CCTF"/>
    <s v="2025003018"/>
    <x v="0"/>
    <s v="ER8173BDN"/>
    <s v="E5866LGS"/>
    <d v="2025-03-11T00:00:00"/>
    <m/>
    <s v="2693"/>
    <x v="20"/>
    <s v="PA"/>
    <s v="PA"/>
    <m/>
    <d v="2025-03-11T00:00:00"/>
    <d v="1899-12-30T15:13:13"/>
    <d v="2025-03-11T00:00:00"/>
    <d v="1899-12-30T15:11:26"/>
    <d v="2025-03-11T00:00:00"/>
    <d v="1899-12-30T15:31:16"/>
    <x v="0"/>
    <s v="RFCPI"/>
    <s v="507104201"/>
    <s v="FBO"/>
    <d v="1899-12-30T00:21:37"/>
    <d v="1899-12-30T00:19:50"/>
    <d v="1899-12-30T00:01:47"/>
    <s v="Ensacado"/>
    <s v="E002"/>
    <x v="2"/>
    <d v="1899-12-30T00:18:03"/>
    <d v="1899-12-30T00:19:50"/>
    <n v="15"/>
    <x v="12"/>
    <x v="3"/>
    <x v="1"/>
    <n v="0"/>
    <n v="0"/>
    <s v="OK"/>
    <s v="Ensacado"/>
    <x v="2"/>
    <n v="0"/>
    <s v="M. TENERIFE"/>
    <s v="A"/>
    <d v="1899-12-30T00:01:47"/>
    <d v="1899-12-30T00:01:47"/>
    <s v="OK"/>
    <m/>
    <m/>
    <d v="1899-12-30T00:00:00"/>
    <d v="1899-12-30T00:18:03"/>
    <n v="3"/>
    <n v="-1.2384259259300423E-3"/>
    <n v="18.049999999996746"/>
    <n v="15"/>
    <s v="Si"/>
  </r>
  <r>
    <s v="CCTF"/>
    <s v="2025003020"/>
    <x v="0"/>
    <s v="EBI04712R"/>
    <s v="E3632MTN"/>
    <d v="2025-03-11T00:00:00"/>
    <m/>
    <s v="3208"/>
    <x v="18"/>
    <s v="PA"/>
    <s v="PA"/>
    <m/>
    <d v="2025-03-11T00:00:00"/>
    <d v="1899-12-30T15:34:12"/>
    <d v="2025-03-11T00:00:00"/>
    <d v="1899-12-30T15:29:13"/>
    <d v="2025-03-11T00:00:00"/>
    <d v="1899-12-30T15:37:31"/>
    <x v="0"/>
    <s v="RFCPI"/>
    <s v="507104202"/>
    <s v="EXW"/>
    <d v="1899-12-30T00:13:17"/>
    <d v="1899-12-30T00:08:18"/>
    <d v="1899-12-30T00:04:59"/>
    <s v="Ensacado"/>
    <s v="E002"/>
    <x v="1"/>
    <d v="1899-12-30T00:03:19"/>
    <d v="1899-12-30T00:08:18"/>
    <n v="15"/>
    <x v="12"/>
    <x v="3"/>
    <x v="1"/>
    <n v="1"/>
    <n v="0"/>
    <s v="KO"/>
    <s v="Ensacado"/>
    <x v="2"/>
    <n v="1"/>
    <s v="M. TENERIFE"/>
    <s v="A"/>
    <d v="1899-12-30T00:04:59"/>
    <d v="1899-12-30T00:04:59"/>
    <s v="KO"/>
    <m/>
    <m/>
    <d v="1899-12-30T00:00:00"/>
    <d v="1899-12-30T00:03:19"/>
    <n v="3"/>
    <n v="-3.4606481481500584E-3"/>
    <n v="3.3166666666655331"/>
    <n v="15"/>
    <s v="Si"/>
  </r>
  <r>
    <s v="CCTF"/>
    <s v="2025003019"/>
    <x v="0"/>
    <s v="ER6670BBL"/>
    <s v="E8727HJH"/>
    <d v="2025-03-11T00:00:00"/>
    <m/>
    <s v="3126"/>
    <x v="17"/>
    <s v="S1D"/>
    <s v="S1D"/>
    <m/>
    <d v="2025-03-11T00:00:00"/>
    <d v="1899-12-30T15:26:59"/>
    <d v="2025-03-11T00:00:00"/>
    <d v="1899-12-30T15:21:51"/>
    <d v="2025-03-11T00:00:00"/>
    <d v="1899-12-30T15:53:24"/>
    <x v="0"/>
    <s v="RFCPI"/>
    <s v="507104203"/>
    <s v="EXW"/>
    <d v="1899-12-30T00:36:41"/>
    <d v="1899-12-30T00:31:33"/>
    <d v="1899-12-30T00:05:08"/>
    <s v="Granel"/>
    <s v="E001"/>
    <x v="2"/>
    <d v="1899-12-30T00:26:25"/>
    <d v="1899-12-30T00:31:33"/>
    <n v="15"/>
    <x v="12"/>
    <x v="3"/>
    <x v="2"/>
    <n v="0"/>
    <n v="0"/>
    <s v="OK"/>
    <s v="Granel"/>
    <x v="2"/>
    <n v="0"/>
    <s v="M. TENERIFE"/>
    <s v="A"/>
    <d v="1899-12-30T00:05:08"/>
    <d v="1899-12-30T00:05:08"/>
    <s v="OK"/>
    <m/>
    <m/>
    <d v="1899-12-30T00:00:00"/>
    <d v="1899-12-30T00:26:25"/>
    <n v="3"/>
    <n v="-3.564814814819961E-3"/>
    <n v="26.416666666656035"/>
    <n v="15"/>
    <s v="Si"/>
  </r>
  <r>
    <s v="CCTF"/>
    <s v="2025003026"/>
    <x v="0"/>
    <s v="EP01035R"/>
    <s v="E5050MHX"/>
    <d v="2025-03-11T00:00:00"/>
    <m/>
    <s v="3126"/>
    <x v="17"/>
    <s v="S1D"/>
    <s v="S1D"/>
    <m/>
    <d v="2025-03-11T00:00:00"/>
    <d v="1899-12-30T16:14:17"/>
    <d v="2025-03-11T00:00:00"/>
    <d v="1899-12-30T16:09:33"/>
    <d v="2025-03-11T00:00:00"/>
    <d v="1899-12-30T16:37:09"/>
    <x v="0"/>
    <s v="RFCPI"/>
    <s v="507104204"/>
    <s v="EXW"/>
    <d v="1899-12-30T00:32:20"/>
    <d v="1899-12-30T00:27:36"/>
    <d v="1899-12-30T00:04:44"/>
    <s v="Granel"/>
    <s v="E001"/>
    <x v="1"/>
    <d v="1899-12-30T00:22:52"/>
    <d v="1899-12-30T00:27:36"/>
    <n v="16"/>
    <x v="12"/>
    <x v="3"/>
    <x v="2"/>
    <n v="0"/>
    <n v="0"/>
    <s v="OK"/>
    <s v="Granel"/>
    <x v="2"/>
    <n v="0"/>
    <s v="M. TENERIFE"/>
    <s v="A"/>
    <d v="1899-12-30T00:04:44"/>
    <d v="1899-12-30T00:04:44"/>
    <s v="OK"/>
    <m/>
    <m/>
    <d v="1899-12-30T00:00:00"/>
    <d v="1899-12-30T00:22:52"/>
    <n v="3"/>
    <n v="-3.2870370370400304E-3"/>
    <n v="22.86666666666715"/>
    <n v="16"/>
    <s v="Si"/>
  </r>
  <r>
    <s v="CCTF"/>
    <s v="2025003027"/>
    <x v="0"/>
    <s v="ER0173BBZ"/>
    <s v="E3272HZR"/>
    <d v="2025-03-11T00:00:00"/>
    <m/>
    <s v="2693"/>
    <x v="20"/>
    <s v="PA"/>
    <m/>
    <m/>
    <d v="2025-03-11T00:00:00"/>
    <d v="1899-12-30T16:17:31"/>
    <d v="2025-03-11T00:00:00"/>
    <d v="1899-12-30T16:14:28"/>
    <d v="2025-03-11T00:00:00"/>
    <d v="1899-12-30T16:32:39"/>
    <x v="58"/>
    <s v="E_JPEREZ1"/>
    <s v="507104205"/>
    <s v="EXW"/>
    <d v="1899-12-30T00:21:14"/>
    <d v="1899-12-30T00:18:11"/>
    <d v="1899-12-30T00:03:03"/>
    <s v="Ensacado"/>
    <s v="E002"/>
    <x v="1"/>
    <d v="1899-12-30T00:15:08"/>
    <d v="1899-12-30T00:18:11"/>
    <n v="16"/>
    <x v="12"/>
    <x v="3"/>
    <x v="1"/>
    <n v="0"/>
    <n v="0"/>
    <s v="OK"/>
    <s v="Ensacado"/>
    <x v="2"/>
    <n v="0"/>
    <s v="M. TENERIFE"/>
    <s v="A"/>
    <d v="1899-12-30T00:03:03"/>
    <d v="1899-12-30T00:03:03"/>
    <s v="OK"/>
    <m/>
    <m/>
    <d v="1899-12-30T00:00:00"/>
    <d v="1899-12-30T00:15:08"/>
    <n v="3"/>
    <n v="-2.1180555555599945E-3"/>
    <n v="15.133333333334313"/>
    <n v="16"/>
    <s v="Si"/>
  </r>
  <r>
    <s v="CCTF"/>
    <s v="2025003024"/>
    <x v="0"/>
    <s v="ER7889BBZ"/>
    <s v="E4121DGT"/>
    <d v="2025-03-11T00:00:00"/>
    <m/>
    <s v="3126"/>
    <x v="17"/>
    <s v="S2D"/>
    <s v="S2D"/>
    <m/>
    <d v="2025-03-11T00:00:00"/>
    <d v="1899-12-30T16:08:42"/>
    <d v="2025-03-11T00:00:00"/>
    <d v="1899-12-30T16:04:04"/>
    <d v="2025-03-11T00:00:00"/>
    <d v="1899-12-30T16:38:25"/>
    <x v="0"/>
    <s v="RFCPI"/>
    <s v="507104206"/>
    <s v="EXW"/>
    <d v="1899-12-30T00:38:59"/>
    <d v="1899-12-30T00:34:21"/>
    <d v="1899-12-30T00:04:38"/>
    <s v="Granel"/>
    <s v="E001"/>
    <x v="1"/>
    <d v="1899-12-30T00:29:43"/>
    <d v="1899-12-30T00:34:21"/>
    <n v="16"/>
    <x v="12"/>
    <x v="3"/>
    <x v="2"/>
    <n v="0"/>
    <n v="0"/>
    <s v="OK"/>
    <s v="Granel"/>
    <x v="2"/>
    <n v="0"/>
    <s v="M. TENERIFE"/>
    <s v="A"/>
    <d v="1899-12-30T00:04:38"/>
    <d v="1899-12-30T00:04:38"/>
    <s v="OK"/>
    <m/>
    <m/>
    <d v="1899-12-30T00:00:00"/>
    <d v="1899-12-30T00:29:43"/>
    <n v="3"/>
    <n v="-3.2175925925900239E-3"/>
    <n v="29.716666666675096"/>
    <n v="16"/>
    <s v="Si"/>
  </r>
  <r>
    <s v="CCTF"/>
    <s v="2025003030"/>
    <x v="0"/>
    <s v="ER1862BBJ"/>
    <s v="E5866LGS"/>
    <d v="2025-03-11T00:00:00"/>
    <m/>
    <s v="2693"/>
    <x v="20"/>
    <s v="PA"/>
    <s v="PA"/>
    <m/>
    <d v="2025-03-11T00:00:00"/>
    <d v="1899-12-30T16:38:18"/>
    <d v="2025-03-11T00:00:00"/>
    <d v="1899-12-30T16:34:41"/>
    <d v="2025-03-11T00:00:00"/>
    <d v="1899-12-30T16:43:41"/>
    <x v="0"/>
    <s v="RFCPI"/>
    <s v="507104207"/>
    <s v="EXW"/>
    <d v="1899-12-30T00:12:37"/>
    <d v="1899-12-30T00:09:00"/>
    <d v="1899-12-30T00:03:37"/>
    <s v="Ensacado"/>
    <s v="E002"/>
    <x v="1"/>
    <d v="1899-12-30T00:05:23"/>
    <d v="1899-12-30T00:09:00"/>
    <n v="16"/>
    <x v="12"/>
    <x v="3"/>
    <x v="1"/>
    <n v="1"/>
    <n v="0"/>
    <s v="KO"/>
    <s v="Ensacado"/>
    <x v="2"/>
    <n v="1"/>
    <s v="M. TENERIFE"/>
    <s v="A"/>
    <d v="1899-12-30T00:03:37"/>
    <d v="1899-12-30T00:03:37"/>
    <s v="OK"/>
    <m/>
    <m/>
    <d v="1899-12-30T00:00:00"/>
    <d v="1899-12-30T00:05:23"/>
    <n v="3"/>
    <n v="-2.5115740740799808E-3"/>
    <n v="5.3833333333247957"/>
    <n v="16"/>
    <s v="Si"/>
  </r>
  <r>
    <s v="CCTF"/>
    <s v="2025003031"/>
    <x v="0"/>
    <s v="ER5575BBY"/>
    <s v="E0070LZG"/>
    <d v="2025-03-11T00:00:00"/>
    <m/>
    <s v="2693"/>
    <x v="20"/>
    <s v="PA"/>
    <s v="PA"/>
    <m/>
    <d v="2025-03-11T00:00:00"/>
    <d v="1899-12-30T16:46:09"/>
    <d v="2025-03-11T00:00:00"/>
    <d v="1899-12-30T16:41:41"/>
    <d v="2025-03-11T00:00:00"/>
    <d v="1899-12-30T17:14:10"/>
    <x v="0"/>
    <s v="RFCPI"/>
    <s v="507104208"/>
    <s v="EXW"/>
    <d v="1899-12-30T00:36:57"/>
    <d v="1899-12-30T00:32:29"/>
    <d v="1899-12-30T00:04:28"/>
    <s v="Ensacado"/>
    <s v="E002"/>
    <x v="1"/>
    <d v="1899-12-30T00:28:01"/>
    <d v="1899-12-30T00:32:29"/>
    <n v="16"/>
    <x v="12"/>
    <x v="3"/>
    <x v="1"/>
    <n v="0"/>
    <n v="0"/>
    <s v="OK"/>
    <s v="Ensacado"/>
    <x v="2"/>
    <n v="0"/>
    <s v="M. TENERIFE"/>
    <s v="A"/>
    <d v="1899-12-30T00:04:28"/>
    <d v="1899-12-30T00:04:28"/>
    <s v="OK"/>
    <m/>
    <m/>
    <d v="1899-12-30T00:00:00"/>
    <d v="1899-12-30T00:28:01"/>
    <n v="3"/>
    <n v="-3.1018518518499683E-3"/>
    <n v="28.016666666668915"/>
    <n v="17"/>
    <s v="Si"/>
  </r>
  <r>
    <s v="CCTF"/>
    <s v="2025003035"/>
    <x v="0"/>
    <s v="E5042DCP"/>
    <m/>
    <d v="2025-03-12T00:00:00"/>
    <m/>
    <s v="3208"/>
    <x v="18"/>
    <s v="PA"/>
    <s v="PA"/>
    <m/>
    <d v="2025-03-12T00:00:00"/>
    <d v="1899-12-30T06:11:24"/>
    <d v="2025-03-12T00:00:00"/>
    <d v="1899-12-30T06:06:23"/>
    <d v="2025-03-12T00:00:00"/>
    <d v="1899-12-30T06:12:02"/>
    <x v="0"/>
    <s v="RFCPI"/>
    <s v="507104209"/>
    <s v="EXW"/>
    <d v="1899-12-30T00:10:40"/>
    <d v="1899-12-30T00:05:39"/>
    <d v="1899-12-30T00:05:01"/>
    <s v="Ensacado"/>
    <s v="E002"/>
    <x v="1"/>
    <d v="1899-12-30T00:00:38"/>
    <d v="1899-12-30T00:05:39"/>
    <n v="6"/>
    <x v="13"/>
    <x v="3"/>
    <x v="1"/>
    <n v="1"/>
    <n v="0"/>
    <s v="KO"/>
    <s v="Ensacado"/>
    <x v="2"/>
    <n v="1"/>
    <s v="M. TENERIFE"/>
    <s v="A"/>
    <d v="1899-12-30T00:05:01"/>
    <d v="1899-12-30T00:05:01"/>
    <s v="KO"/>
    <m/>
    <m/>
    <d v="1899-12-30T00:00:00"/>
    <d v="1899-12-30T00:00:38"/>
    <n v="4"/>
    <n v="-3.4837962963000235E-3"/>
    <n v="0.63333333332637132"/>
    <n v="6"/>
    <s v="Si"/>
  </r>
  <r>
    <s v="CCTF"/>
    <s v="2025003036"/>
    <x v="0"/>
    <s v="E5042DCP"/>
    <m/>
    <d v="2025-03-12T00:00:00"/>
    <m/>
    <s v="2693"/>
    <x v="20"/>
    <s v="PA"/>
    <s v="PA"/>
    <m/>
    <d v="2025-03-12T00:00:00"/>
    <d v="1899-12-30T06:12:42"/>
    <d v="2025-03-12T00:00:00"/>
    <d v="1899-12-30T06:10:31"/>
    <d v="2025-03-12T00:00:00"/>
    <d v="1899-12-30T06:16:11"/>
    <x v="0"/>
    <s v="RFCPI"/>
    <s v="507104210"/>
    <s v="EXW"/>
    <d v="1899-12-30T00:07:51"/>
    <d v="1899-12-30T00:05:40"/>
    <d v="1899-12-30T00:02:11"/>
    <s v="Ensacado"/>
    <s v="E002"/>
    <x v="1"/>
    <d v="1899-12-30T00:03:29"/>
    <d v="1899-12-30T00:05:40"/>
    <n v="6"/>
    <x v="13"/>
    <x v="3"/>
    <x v="1"/>
    <n v="1"/>
    <n v="0"/>
    <s v="KO"/>
    <s v="Ensacado"/>
    <x v="2"/>
    <n v="1"/>
    <s v="M. TENERIFE"/>
    <s v="A"/>
    <d v="1899-12-30T00:02:11"/>
    <d v="1899-12-30T00:02:11"/>
    <s v="OK"/>
    <m/>
    <m/>
    <d v="1899-12-30T00:00:00"/>
    <d v="1899-12-30T00:03:29"/>
    <n v="4"/>
    <n v="-1.5162037036999809E-3"/>
    <n v="3.4833333333456018"/>
    <n v="6"/>
    <s v="Si"/>
  </r>
  <r>
    <s v="CCTF"/>
    <s v="2025003034"/>
    <x v="0"/>
    <s v="ER1863BBJ"/>
    <s v="E8383LSW"/>
    <d v="2025-03-12T00:00:00"/>
    <m/>
    <s v="3126"/>
    <x v="17"/>
    <s v="S1D"/>
    <s v="S1D"/>
    <m/>
    <d v="2025-03-12T00:00:00"/>
    <d v="1899-12-30T06:10:36"/>
    <d v="2025-03-12T00:00:00"/>
    <d v="1899-12-30T06:06:21"/>
    <d v="2025-03-12T00:00:00"/>
    <d v="1899-12-30T06:32:02"/>
    <x v="0"/>
    <s v="RFCPI"/>
    <s v="507104211"/>
    <s v="FBO"/>
    <d v="1899-12-30T00:29:56"/>
    <d v="1899-12-30T00:25:41"/>
    <d v="1899-12-30T00:04:15"/>
    <s v="Granel"/>
    <s v="E001"/>
    <x v="2"/>
    <d v="1899-12-30T00:21:26"/>
    <d v="1899-12-30T00:25:41"/>
    <n v="6"/>
    <x v="13"/>
    <x v="3"/>
    <x v="2"/>
    <n v="0"/>
    <n v="0"/>
    <s v="OK"/>
    <s v="Granel"/>
    <x v="2"/>
    <n v="0"/>
    <s v="M. TENERIFE"/>
    <s v="A"/>
    <d v="1899-12-30T00:04:15"/>
    <d v="1899-12-30T00:04:15"/>
    <s v="OK"/>
    <m/>
    <m/>
    <d v="1899-12-30T00:00:00"/>
    <d v="1899-12-30T00:21:26"/>
    <n v="4"/>
    <n v="-2.9513888888899609E-3"/>
    <n v="21.433333333334417"/>
    <n v="6"/>
    <s v="Si"/>
  </r>
  <r>
    <s v="CCTF"/>
    <s v="2025003033"/>
    <x v="0"/>
    <s v="ER0623BBL"/>
    <s v="E9819MMR"/>
    <d v="2025-03-12T00:00:00"/>
    <m/>
    <s v="2649"/>
    <x v="19"/>
    <s v="S6H"/>
    <s v="S6H"/>
    <m/>
    <d v="2025-03-12T00:00:00"/>
    <d v="1899-12-30T06:06:49"/>
    <d v="2025-03-12T00:00:00"/>
    <d v="1899-12-30T06:03:35"/>
    <d v="2025-03-12T00:00:00"/>
    <d v="1899-12-30T06:39:52"/>
    <x v="0"/>
    <s v="RFCPI"/>
    <s v="507104212"/>
    <s v="EXW"/>
    <d v="1899-12-30T00:39:31"/>
    <d v="1899-12-30T00:36:17"/>
    <d v="1899-12-30T00:03:14"/>
    <s v="Granel"/>
    <s v="E001"/>
    <x v="1"/>
    <d v="1899-12-30T00:33:03"/>
    <d v="1899-12-30T00:36:17"/>
    <n v="6"/>
    <x v="13"/>
    <x v="3"/>
    <x v="2"/>
    <n v="0"/>
    <n v="0"/>
    <s v="OK"/>
    <s v="Granel"/>
    <x v="2"/>
    <n v="0"/>
    <s v="M. TENERIFE"/>
    <s v="A"/>
    <d v="1899-12-30T00:03:14"/>
    <d v="1899-12-30T00:03:14"/>
    <s v="OK"/>
    <m/>
    <m/>
    <d v="1899-12-30T00:00:00"/>
    <d v="1899-12-30T00:33:03"/>
    <n v="4"/>
    <n v="-2.2453703703699812E-3"/>
    <n v="33.050000000001567"/>
    <n v="6"/>
    <s v="Si"/>
  </r>
  <r>
    <s v="CCTF"/>
    <s v="2025003041"/>
    <x v="0"/>
    <s v="ETF01267R"/>
    <s v="E5707BDC"/>
    <d v="2025-03-12T00:00:00"/>
    <m/>
    <s v="2693"/>
    <x v="20"/>
    <s v="PA"/>
    <s v="PA"/>
    <m/>
    <d v="2025-03-12T00:00:00"/>
    <d v="1899-12-30T06:31:58"/>
    <d v="2025-03-12T00:00:00"/>
    <d v="1899-12-30T06:26:55"/>
    <d v="2025-03-12T00:00:00"/>
    <d v="1899-12-30T06:44:01"/>
    <x v="0"/>
    <s v="RFCPI"/>
    <s v="507104213"/>
    <s v="EXW"/>
    <d v="1899-12-30T00:22:09"/>
    <d v="1899-12-30T00:17:06"/>
    <d v="1899-12-30T00:05:03"/>
    <s v="Ensacado"/>
    <s v="E002"/>
    <x v="1"/>
    <d v="1899-12-30T00:12:03"/>
    <d v="1899-12-30T00:17:06"/>
    <n v="6"/>
    <x v="13"/>
    <x v="3"/>
    <x v="1"/>
    <n v="0"/>
    <n v="0"/>
    <s v="OK"/>
    <s v="Ensacado"/>
    <x v="2"/>
    <n v="0"/>
    <s v="M. TENERIFE"/>
    <s v="A"/>
    <d v="1899-12-30T00:05:03"/>
    <d v="1899-12-30T00:05:03"/>
    <s v="OK"/>
    <m/>
    <m/>
    <d v="1899-12-30T00:00:00"/>
    <d v="1899-12-30T00:12:03"/>
    <n v="4"/>
    <n v="-3.5069444444399966E-3"/>
    <n v="12.05000000000636"/>
    <n v="6"/>
    <s v="Si"/>
  </r>
  <r>
    <s v="CCTF"/>
    <s v="2025003043"/>
    <x v="0"/>
    <s v="ER9284BDK"/>
    <s v="E9335MJP"/>
    <d v="2025-03-12T00:00:00"/>
    <m/>
    <s v="3208"/>
    <x v="18"/>
    <s v="PA"/>
    <s v="PA"/>
    <m/>
    <d v="2025-03-12T00:00:00"/>
    <d v="1899-12-30T06:39:45"/>
    <d v="2025-03-12T00:00:00"/>
    <d v="1899-12-30T06:35:31"/>
    <d v="2025-03-12T00:00:00"/>
    <d v="1899-12-30T06:54:32"/>
    <x v="0"/>
    <s v="RFCPI"/>
    <s v="507104214"/>
    <s v="FBO"/>
    <d v="1899-12-30T00:23:15"/>
    <d v="1899-12-30T00:19:01"/>
    <d v="1899-12-30T00:04:14"/>
    <s v="Ensacado"/>
    <s v="E002"/>
    <x v="2"/>
    <d v="1899-12-30T00:14:47"/>
    <d v="1899-12-30T00:19:01"/>
    <n v="6"/>
    <x v="13"/>
    <x v="3"/>
    <x v="1"/>
    <n v="0"/>
    <n v="0"/>
    <s v="OK"/>
    <s v="Ensacado"/>
    <x v="2"/>
    <n v="0"/>
    <s v="M. TENERIFE"/>
    <s v="A"/>
    <d v="1899-12-30T00:04:14"/>
    <d v="1899-12-30T00:04:14"/>
    <s v="OK"/>
    <m/>
    <m/>
    <d v="1899-12-30T00:00:00"/>
    <d v="1899-12-30T00:14:47"/>
    <n v="4"/>
    <n v="-2.9398148148199743E-3"/>
    <n v="14.783333333328024"/>
    <n v="6"/>
    <s v="Si"/>
  </r>
  <r>
    <s v="CCTF"/>
    <s v="2025003044"/>
    <x v="0"/>
    <s v="ER6743BBR"/>
    <s v="E5005KYF"/>
    <d v="2025-03-12T00:00:00"/>
    <m/>
    <s v="3208"/>
    <x v="18"/>
    <s v="PA"/>
    <s v="PA"/>
    <m/>
    <d v="2025-03-12T00:00:00"/>
    <d v="1899-12-30T06:58:32"/>
    <d v="2025-03-12T00:00:00"/>
    <d v="1899-12-30T06:53:26"/>
    <d v="2025-03-12T00:00:00"/>
    <d v="1899-12-30T07:07:41"/>
    <x v="0"/>
    <s v="RFCPI"/>
    <s v="507104215"/>
    <s v="FBO"/>
    <d v="1899-12-30T00:19:21"/>
    <d v="1899-12-30T00:14:15"/>
    <d v="1899-12-30T00:05:06"/>
    <s v="Ensacado"/>
    <s v="E002"/>
    <x v="2"/>
    <d v="1899-12-30T00:09:09"/>
    <d v="1899-12-30T00:14:15"/>
    <n v="6"/>
    <x v="13"/>
    <x v="3"/>
    <x v="1"/>
    <n v="1"/>
    <n v="0"/>
    <s v="KO"/>
    <s v="Ensacado"/>
    <x v="2"/>
    <n v="1"/>
    <s v="M. TENERIFE"/>
    <s v="A"/>
    <d v="1899-12-30T00:05:06"/>
    <d v="1899-12-30T00:05:06"/>
    <s v="OK"/>
    <m/>
    <m/>
    <d v="1899-12-30T00:00:00"/>
    <d v="1899-12-30T00:09:09"/>
    <n v="4"/>
    <n v="-3.5416666666699959E-3"/>
    <n v="9.1499999999903991"/>
    <n v="7"/>
    <s v="Si"/>
  </r>
  <r>
    <s v="CCTF"/>
    <s v="2025003045"/>
    <x v="0"/>
    <s v="ETF02294R"/>
    <s v="E0184KJL"/>
    <d v="2025-03-12T00:00:00"/>
    <m/>
    <s v="3208"/>
    <x v="18"/>
    <s v="PA"/>
    <s v="PA"/>
    <m/>
    <d v="2025-03-12T00:00:00"/>
    <d v="1899-12-30T07:29:42"/>
    <d v="2025-03-12T00:00:00"/>
    <d v="1899-12-30T07:24:46"/>
    <d v="2025-03-12T00:00:00"/>
    <d v="1899-12-30T07:30:29"/>
    <x v="0"/>
    <s v="RFCPI"/>
    <s v="507104216"/>
    <s v="FBO"/>
    <d v="1899-12-30T00:10:39"/>
    <d v="1899-12-30T00:05:43"/>
    <d v="1899-12-30T00:04:56"/>
    <s v="Ensacado"/>
    <s v="E002"/>
    <x v="2"/>
    <d v="1899-12-30T00:00:47"/>
    <d v="1899-12-30T00:05:43"/>
    <n v="7"/>
    <x v="13"/>
    <x v="3"/>
    <x v="1"/>
    <n v="1"/>
    <n v="0"/>
    <s v="KO"/>
    <s v="Ensacado"/>
    <x v="2"/>
    <n v="1"/>
    <s v="M. TENERIFE"/>
    <s v="A"/>
    <d v="1899-12-30T00:04:56"/>
    <d v="1899-12-30T00:04:56"/>
    <s v="KO"/>
    <m/>
    <m/>
    <d v="1899-12-30T00:00:00"/>
    <d v="1899-12-30T00:00:47"/>
    <n v="4"/>
    <n v="-3.4259259259299957E-3"/>
    <n v="0.78333333333119093"/>
    <n v="7"/>
    <s v="Si"/>
  </r>
  <r>
    <s v="CCTF"/>
    <s v="2025003046"/>
    <x v="0"/>
    <s v="ETF02294R"/>
    <s v="E0184KJL"/>
    <d v="2025-03-12T00:00:00"/>
    <m/>
    <s v="3208"/>
    <x v="18"/>
    <s v="PA"/>
    <s v="PA"/>
    <m/>
    <d v="2025-03-12T00:00:00"/>
    <d v="1899-12-30T07:31:00"/>
    <d v="2025-03-12T00:00:00"/>
    <d v="1899-12-30T07:26:08"/>
    <d v="2025-03-12T00:00:00"/>
    <d v="1899-12-30T07:31:52"/>
    <x v="0"/>
    <s v="RFCPI"/>
    <s v="507104217"/>
    <s v="FBO"/>
    <d v="1899-12-30T00:10:36"/>
    <d v="1899-12-30T00:05:44"/>
    <d v="1899-12-30T00:04:52"/>
    <s v="Ensacado"/>
    <s v="E002"/>
    <x v="2"/>
    <d v="1899-12-30T00:00:52"/>
    <d v="1899-12-30T00:05:44"/>
    <n v="7"/>
    <x v="13"/>
    <x v="3"/>
    <x v="1"/>
    <n v="1"/>
    <n v="0"/>
    <s v="KO"/>
    <s v="Ensacado"/>
    <x v="2"/>
    <n v="1"/>
    <s v="M. TENERIFE"/>
    <s v="A"/>
    <d v="1899-12-30T00:04:52"/>
    <d v="1899-12-30T00:04:52"/>
    <s v="KO"/>
    <m/>
    <m/>
    <d v="1899-12-30T00:00:00"/>
    <d v="1899-12-30T00:00:52"/>
    <n v="4"/>
    <n v="-3.3796296296300099E-3"/>
    <n v="0.86666666667841952"/>
    <n v="7"/>
    <s v="Si"/>
  </r>
  <r>
    <s v="CCTF"/>
    <s v="2025003019"/>
    <x v="0"/>
    <s v="ER6670BBL"/>
    <s v="E8727HJH"/>
    <d v="2025-03-11T00:00:00"/>
    <m/>
    <s v="3126"/>
    <x v="17"/>
    <s v="S1D"/>
    <s v="S1D"/>
    <m/>
    <d v="2025-03-11T00:00:00"/>
    <d v="1899-12-30T15:26:59"/>
    <d v="2025-03-11T00:00:00"/>
    <d v="1899-12-30T15:21:51"/>
    <d v="2025-03-11T00:00:00"/>
    <d v="1899-12-30T15:53:24"/>
    <x v="99"/>
    <s v="RFCPI"/>
    <s v="507104218"/>
    <s v="FBO"/>
    <d v="1899-12-30T00:36:41"/>
    <d v="1899-12-30T00:31:33"/>
    <d v="1899-12-30T00:05:08"/>
    <s v="Granel"/>
    <s v="E001"/>
    <x v="2"/>
    <d v="1899-12-30T00:26:25"/>
    <d v="1899-12-30T00:31:33"/>
    <n v="15"/>
    <x v="12"/>
    <x v="3"/>
    <x v="2"/>
    <n v="0"/>
    <n v="0"/>
    <s v="OK"/>
    <s v="Granel"/>
    <x v="2"/>
    <n v="0"/>
    <s v="M. TENERIFE"/>
    <s v="A"/>
    <d v="1899-12-30T00:05:08"/>
    <d v="1899-12-30T00:05:08"/>
    <s v="OK"/>
    <m/>
    <m/>
    <d v="1899-12-30T00:00:00"/>
    <d v="1899-12-30T00:26:25"/>
    <n v="3"/>
    <n v="-3.564814814819961E-3"/>
    <n v="26.416666666656035"/>
    <n v="15"/>
    <s v="Si"/>
  </r>
  <r>
    <s v="CCTF"/>
    <s v="2025003050"/>
    <x v="0"/>
    <s v="ETF02432R"/>
    <s v="E6398FTM"/>
    <d v="2025-03-12T00:00:00"/>
    <m/>
    <s v="3126"/>
    <x v="17"/>
    <s v="S1D"/>
    <s v="S1D"/>
    <m/>
    <d v="2025-03-12T00:00:00"/>
    <d v="1899-12-30T08:42:52"/>
    <d v="2025-03-12T00:00:00"/>
    <d v="1899-12-30T08:39:22"/>
    <d v="2025-03-12T00:00:00"/>
    <d v="1899-12-30T09:04:30"/>
    <x v="0"/>
    <s v="RFCPI"/>
    <s v="507104219"/>
    <s v="EXW"/>
    <d v="1899-12-30T00:28:38"/>
    <d v="1899-12-30T00:25:08"/>
    <d v="1899-12-30T00:03:30"/>
    <s v="Granel"/>
    <s v="E001"/>
    <x v="1"/>
    <d v="1899-12-30T00:21:38"/>
    <d v="1899-12-30T00:25:08"/>
    <n v="8"/>
    <x v="13"/>
    <x v="3"/>
    <x v="2"/>
    <n v="0"/>
    <n v="0"/>
    <s v="OK"/>
    <s v="Granel"/>
    <x v="2"/>
    <n v="0"/>
    <s v="M. TENERIFE"/>
    <s v="A"/>
    <d v="1899-12-30T00:03:30"/>
    <d v="1899-12-30T00:03:30"/>
    <s v="OK"/>
    <m/>
    <m/>
    <d v="1899-12-30T00:00:00"/>
    <d v="1899-12-30T00:21:38"/>
    <n v="4"/>
    <n v="-2.4305555555499958E-3"/>
    <n v="21.633333333335969"/>
    <n v="9"/>
    <s v="Si"/>
  </r>
  <r>
    <s v="CCTF"/>
    <s v="2025003051"/>
    <x v="0"/>
    <s v="ER1863BBJ"/>
    <s v="E8383LSW"/>
    <d v="2025-03-12T00:00:00"/>
    <m/>
    <s v="2649"/>
    <x v="19"/>
    <s v="S6H"/>
    <s v="S6H"/>
    <m/>
    <d v="2025-03-12T00:00:00"/>
    <d v="1899-12-30T09:01:05"/>
    <d v="2025-03-12T00:00:00"/>
    <d v="1899-12-30T08:56:20"/>
    <d v="2025-03-12T00:00:00"/>
    <d v="1899-12-30T09:26:15"/>
    <x v="0"/>
    <s v="RFCPI"/>
    <s v="507104220"/>
    <s v="FBO"/>
    <d v="1899-12-30T00:34:40"/>
    <d v="1899-12-30T00:29:55"/>
    <d v="1899-12-30T00:04:45"/>
    <s v="Granel"/>
    <s v="E001"/>
    <x v="2"/>
    <d v="1899-12-30T00:25:10"/>
    <d v="1899-12-30T00:29:55"/>
    <n v="9"/>
    <x v="13"/>
    <x v="3"/>
    <x v="2"/>
    <n v="0"/>
    <n v="0"/>
    <s v="OK"/>
    <s v="Granel"/>
    <x v="2"/>
    <n v="0"/>
    <s v="M. TENERIFE"/>
    <s v="A"/>
    <d v="1899-12-30T00:04:45"/>
    <d v="1899-12-30T00:04:45"/>
    <s v="OK"/>
    <m/>
    <m/>
    <d v="1899-12-30T00:00:00"/>
    <d v="1899-12-30T00:25:10"/>
    <n v="4"/>
    <n v="-3.2986111111099614E-3"/>
    <n v="25.166666666678459"/>
    <n v="9"/>
    <s v="Si"/>
  </r>
  <r>
    <s v="CCTF"/>
    <s v="2025003052"/>
    <x v="0"/>
    <s v="ER7636BBJ"/>
    <s v="E5208JYX"/>
    <d v="2025-03-12T00:00:00"/>
    <m/>
    <s v="2692"/>
    <x v="21"/>
    <s v="S2G"/>
    <s v="S2G"/>
    <m/>
    <d v="2025-03-12T00:00:00"/>
    <d v="1899-12-30T09:34:56"/>
    <d v="2025-03-12T00:00:00"/>
    <d v="1899-12-30T09:31:20"/>
    <d v="2025-03-12T00:00:00"/>
    <d v="1899-12-30T10:03:53"/>
    <x v="0"/>
    <s v="RFCPI"/>
    <s v="507104221"/>
    <s v="FBO"/>
    <d v="1899-12-30T00:36:09"/>
    <d v="1899-12-30T00:32:33"/>
    <d v="1899-12-30T00:03:36"/>
    <s v="Granel"/>
    <s v="E001"/>
    <x v="2"/>
    <d v="1899-12-30T00:28:57"/>
    <d v="1899-12-30T00:32:33"/>
    <n v="9"/>
    <x v="13"/>
    <x v="3"/>
    <x v="2"/>
    <n v="0"/>
    <n v="0"/>
    <s v="OK"/>
    <s v="Granel"/>
    <x v="2"/>
    <n v="0"/>
    <s v="M. TENERIFE"/>
    <s v="A"/>
    <d v="1899-12-30T00:03:36"/>
    <d v="1899-12-30T00:03:36"/>
    <s v="OK"/>
    <m/>
    <m/>
    <d v="1899-12-30T00:00:00"/>
    <d v="1899-12-30T00:28:57"/>
    <n v="4"/>
    <n v="-2.5000000000000022E-3"/>
    <n v="28.950000000004845"/>
    <n v="10"/>
    <s v="Si"/>
  </r>
  <r>
    <s v="CCTF"/>
    <s v="2025003054"/>
    <x v="0"/>
    <s v="ER8173BDN"/>
    <s v="E5866LGS"/>
    <d v="2025-03-12T00:00:00"/>
    <m/>
    <s v="3208"/>
    <x v="18"/>
    <s v="PA"/>
    <s v="PA"/>
    <m/>
    <d v="2025-03-12T00:00:00"/>
    <d v="1899-12-30T09:53:33"/>
    <d v="2025-03-12T00:00:00"/>
    <d v="1899-12-30T09:49:12"/>
    <d v="2025-03-12T00:00:00"/>
    <d v="1899-12-30T10:05:36"/>
    <x v="0"/>
    <s v="RFCPI"/>
    <s v="507104222"/>
    <s v="FBO"/>
    <d v="1899-12-30T00:20:45"/>
    <d v="1899-12-30T00:16:24"/>
    <d v="1899-12-30T00:04:21"/>
    <s v="Ensacado"/>
    <s v="E002"/>
    <x v="2"/>
    <d v="1899-12-30T00:12:03"/>
    <d v="1899-12-30T00:16:24"/>
    <n v="9"/>
    <x v="13"/>
    <x v="3"/>
    <x v="1"/>
    <n v="0"/>
    <n v="0"/>
    <s v="OK"/>
    <s v="Ensacado"/>
    <x v="2"/>
    <n v="0"/>
    <s v="M. TENERIFE"/>
    <s v="A"/>
    <d v="1899-12-30T00:04:21"/>
    <d v="1899-12-30T00:04:21"/>
    <s v="OK"/>
    <m/>
    <m/>
    <d v="1899-12-30T00:00:00"/>
    <d v="1899-12-30T00:12:03"/>
    <n v="4"/>
    <n v="-3.0208333333299753E-3"/>
    <n v="12.05000000000644"/>
    <n v="10"/>
    <s v="Si"/>
  </r>
  <r>
    <s v="CCTF"/>
    <s v="2025003053"/>
    <x v="0"/>
    <s v="ER8051BBH"/>
    <s v="E5980LLH"/>
    <d v="2025-03-12T00:00:00"/>
    <m/>
    <s v="3126"/>
    <x v="17"/>
    <s v="S1D"/>
    <s v="S1D"/>
    <m/>
    <d v="2025-03-12T00:00:00"/>
    <d v="1899-12-30T09:42:47"/>
    <d v="2025-03-12T00:00:00"/>
    <d v="1899-12-30T09:38:03"/>
    <d v="2025-03-12T00:00:00"/>
    <d v="1899-12-30T10:06:27"/>
    <x v="0"/>
    <s v="RFCPI"/>
    <s v="507104223"/>
    <s v="FBO"/>
    <d v="1899-12-30T00:33:08"/>
    <d v="1899-12-30T00:28:24"/>
    <d v="1899-12-30T00:04:44"/>
    <s v="Granel"/>
    <s v="E001"/>
    <x v="2"/>
    <d v="1899-12-30T00:23:40"/>
    <d v="1899-12-30T00:28:24"/>
    <n v="9"/>
    <x v="13"/>
    <x v="3"/>
    <x v="2"/>
    <n v="0"/>
    <n v="0"/>
    <s v="OK"/>
    <s v="Granel"/>
    <x v="2"/>
    <n v="0"/>
    <s v="M. TENERIFE"/>
    <s v="A"/>
    <d v="1899-12-30T00:04:44"/>
    <d v="1899-12-30T00:04:44"/>
    <s v="OK"/>
    <m/>
    <m/>
    <d v="1899-12-30T00:00:00"/>
    <d v="1899-12-30T00:23:40"/>
    <n v="4"/>
    <n v="-3.2870370370399749E-3"/>
    <n v="23.6666666666592"/>
    <n v="10"/>
    <s v="Si"/>
  </r>
  <r>
    <s v="CCTF"/>
    <s v="2025003056"/>
    <x v="0"/>
    <s v="E5323JXG"/>
    <m/>
    <d v="2025-03-12T00:00:00"/>
    <m/>
    <s v="3208"/>
    <x v="18"/>
    <s v="PA"/>
    <s v="PA"/>
    <m/>
    <d v="2025-03-12T00:00:00"/>
    <d v="1899-12-30T10:29:18"/>
    <d v="2025-03-12T00:00:00"/>
    <d v="1899-12-30T10:24:16"/>
    <d v="2025-03-12T00:00:00"/>
    <d v="1899-12-30T10:32:13"/>
    <x v="0"/>
    <s v="RFCPI"/>
    <s v="507104224"/>
    <s v="FBO"/>
    <d v="1899-12-30T00:12:59"/>
    <d v="1899-12-30T00:07:57"/>
    <d v="1899-12-30T00:05:02"/>
    <s v="Ensacado"/>
    <s v="E002"/>
    <x v="1"/>
    <d v="1899-12-30T00:02:55"/>
    <d v="1899-12-30T00:07:57"/>
    <n v="10"/>
    <x v="13"/>
    <x v="3"/>
    <x v="1"/>
    <n v="1"/>
    <n v="0"/>
    <s v="KO"/>
    <s v="Ensacado"/>
    <x v="2"/>
    <n v="1"/>
    <s v="M. TENERIFE"/>
    <s v="A"/>
    <d v="1899-12-30T00:05:02"/>
    <d v="1899-12-30T00:05:02"/>
    <s v="KO"/>
    <m/>
    <m/>
    <d v="1899-12-30T00:00:00"/>
    <d v="1899-12-30T00:02:55"/>
    <n v="4"/>
    <n v="-3.4953703703699546E-3"/>
    <n v="2.916666666662433"/>
    <n v="10"/>
    <s v="Si"/>
  </r>
  <r>
    <s v="CCTF"/>
    <s v="2025003057"/>
    <x v="0"/>
    <s v="ER8437BBF"/>
    <s v="E8087HNJ"/>
    <d v="2025-03-12T00:00:00"/>
    <m/>
    <s v="2693"/>
    <x v="20"/>
    <s v="PA"/>
    <s v="PA"/>
    <m/>
    <d v="2025-03-12T00:00:00"/>
    <d v="1899-12-30T10:40:56"/>
    <d v="2025-03-12T00:00:00"/>
    <d v="1899-12-30T10:37:39"/>
    <d v="2025-03-12T00:00:00"/>
    <d v="1899-12-30T10:51:52"/>
    <x v="48"/>
    <s v="E_EGARCIA"/>
    <s v="507104225"/>
    <s v="FBO"/>
    <d v="1899-12-30T00:17:30"/>
    <d v="1899-12-30T00:14:13"/>
    <d v="1899-12-30T00:03:17"/>
    <s v="Ensacado"/>
    <s v="E002"/>
    <x v="2"/>
    <d v="1899-12-30T00:10:56"/>
    <d v="1899-12-30T00:14:13"/>
    <n v="10"/>
    <x v="13"/>
    <x v="3"/>
    <x v="1"/>
    <n v="0"/>
    <n v="0"/>
    <s v="OK"/>
    <s v="Ensacado"/>
    <x v="2"/>
    <n v="0"/>
    <s v="M. TENERIFE"/>
    <s v="A"/>
    <d v="1899-12-30T00:03:17"/>
    <d v="1899-12-30T00:03:17"/>
    <s v="OK"/>
    <m/>
    <m/>
    <d v="1899-12-30T00:00:00"/>
    <d v="1899-12-30T00:10:56"/>
    <n v="4"/>
    <n v="-2.2800925925899884E-3"/>
    <n v="10.933333333344049"/>
    <n v="10"/>
    <s v="Si"/>
  </r>
  <r>
    <s v="CCTF"/>
    <s v="2025003061"/>
    <x v="0"/>
    <s v="ETF02294R"/>
    <s v="E0184KJL"/>
    <d v="2025-03-12T00:00:00"/>
    <m/>
    <s v="3242"/>
    <x v="23"/>
    <s v="PA"/>
    <m/>
    <m/>
    <d v="2025-03-12T00:00:00"/>
    <d v="1899-12-30T11:03:51"/>
    <d v="2025-03-12T00:00:00"/>
    <d v="1899-12-30T18:46:01"/>
    <d v="2025-03-12T00:00:00"/>
    <d v="1899-12-30T11:01:39"/>
    <x v="100"/>
    <s v="E_EGARCIA"/>
    <s v="507104226"/>
    <s v="FBO"/>
    <d v="1899-12-30T15:26:32"/>
    <d v="1899-12-30T07:44:22"/>
    <d v="1899-12-30T07:42:10"/>
    <s v="Ensacado"/>
    <s v="E002"/>
    <x v="2"/>
    <d v="1899-12-30T23:57:47"/>
    <n v="-0.32247685185185004"/>
    <n v="11"/>
    <x v="13"/>
    <x v="3"/>
    <x v="1"/>
    <n v="0"/>
    <n v="1"/>
    <s v="KO"/>
    <s v="Ensacado"/>
    <x v="2"/>
    <n v="1"/>
    <s v="M. TENERIFE"/>
    <s v="C"/>
    <d v="1899-12-30T07:42:10"/>
    <d v="1899-12-30T06:44:10"/>
    <s v="OK"/>
    <m/>
    <m/>
    <d v="1899-12-30T00:00:00"/>
    <d v="1899-12-30T23:57:47"/>
    <n v="4"/>
    <d v="1899-12-30T07:42:10"/>
    <n v="1437.7833333333444"/>
    <n v="11"/>
    <s v="No"/>
  </r>
  <r>
    <s v="CCTF"/>
    <s v="2025003058"/>
    <x v="0"/>
    <s v="ER0623BBL"/>
    <s v="E9819MMR"/>
    <d v="2025-03-12T00:00:00"/>
    <m/>
    <s v="3126"/>
    <x v="17"/>
    <s v="S1D"/>
    <s v="S1D"/>
    <m/>
    <d v="2025-03-12T00:00:00"/>
    <d v="1899-12-30T10:42:04"/>
    <d v="2025-03-12T00:00:00"/>
    <d v="1899-12-30T10:38:07"/>
    <d v="2025-03-12T00:00:00"/>
    <d v="1899-12-30T11:08:43"/>
    <x v="0"/>
    <s v="RFCPI"/>
    <s v="507104227"/>
    <s v="FBO"/>
    <d v="1899-12-30T00:34:33"/>
    <d v="1899-12-30T00:30:36"/>
    <d v="1899-12-30T00:03:57"/>
    <s v="Granel"/>
    <s v="E001"/>
    <x v="2"/>
    <d v="1899-12-30T00:26:39"/>
    <d v="1899-12-30T00:30:36"/>
    <n v="10"/>
    <x v="13"/>
    <x v="3"/>
    <x v="2"/>
    <n v="0"/>
    <n v="0"/>
    <s v="OK"/>
    <s v="Granel"/>
    <x v="2"/>
    <n v="0"/>
    <s v="M. TENERIFE"/>
    <s v="A"/>
    <d v="1899-12-30T00:03:57"/>
    <d v="1899-12-30T00:03:57"/>
    <s v="OK"/>
    <m/>
    <m/>
    <d v="1899-12-30T00:00:00"/>
    <d v="1899-12-30T00:26:39"/>
    <n v="4"/>
    <n v="-2.7430555555600367E-3"/>
    <n v="26.649999999993614"/>
    <n v="11"/>
    <s v="Si"/>
  </r>
  <r>
    <s v="CCTF"/>
    <s v="2025003062"/>
    <x v="0"/>
    <s v="ETF02294R"/>
    <s v="E0184KJL"/>
    <d v="2025-03-12T00:00:00"/>
    <m/>
    <s v="3208"/>
    <x v="18"/>
    <s v="PA"/>
    <s v="PA"/>
    <m/>
    <d v="2025-03-12T00:00:00"/>
    <d v="1899-12-30T11:09:26"/>
    <d v="2025-03-12T00:00:00"/>
    <d v="1899-12-30T11:04:58"/>
    <d v="2025-03-12T00:00:00"/>
    <d v="1899-12-30T11:10:45"/>
    <x v="0"/>
    <s v="RFCPI"/>
    <s v="507104228"/>
    <s v="FBO"/>
    <d v="1899-12-30T00:10:15"/>
    <d v="1899-12-30T00:05:47"/>
    <d v="1899-12-30T00:04:28"/>
    <s v="Ensacado"/>
    <s v="E002"/>
    <x v="2"/>
    <d v="1899-12-30T00:01:19"/>
    <d v="1899-12-30T00:05:47"/>
    <n v="11"/>
    <x v="13"/>
    <x v="3"/>
    <x v="1"/>
    <n v="1"/>
    <n v="0"/>
    <s v="KO"/>
    <s v="Ensacado"/>
    <x v="2"/>
    <n v="1"/>
    <s v="M. TENERIFE"/>
    <s v="A"/>
    <d v="1899-12-30T00:04:28"/>
    <d v="1899-12-30T00:04:28"/>
    <s v="KO"/>
    <m/>
    <m/>
    <d v="1899-12-30T00:00:00"/>
    <d v="1899-12-30T00:01:19"/>
    <n v="4"/>
    <n v="-3.1018518518500238E-3"/>
    <n v="1.3166666666639415"/>
    <n v="11"/>
    <s v="Si"/>
  </r>
  <r>
    <s v="CCTF"/>
    <s v="2025003063"/>
    <x v="0"/>
    <s v="ETF02294R"/>
    <s v="E0184KJL"/>
    <d v="2025-03-12T00:00:00"/>
    <m/>
    <s v="2693"/>
    <x v="20"/>
    <s v="PA"/>
    <s v="PA"/>
    <m/>
    <d v="2025-03-12T00:00:00"/>
    <d v="1899-12-30T11:11:34"/>
    <d v="2025-03-12T00:00:00"/>
    <d v="1899-12-30T11:06:39"/>
    <d v="2025-03-12T00:00:00"/>
    <d v="1899-12-30T11:12:31"/>
    <x v="0"/>
    <s v="RFCPI"/>
    <s v="507104229"/>
    <s v="FBO"/>
    <d v="1899-12-30T00:10:47"/>
    <d v="1899-12-30T00:05:52"/>
    <d v="1899-12-30T00:04:55"/>
    <s v="Ensacado"/>
    <s v="E002"/>
    <x v="2"/>
    <d v="1899-12-30T00:00:57"/>
    <d v="1899-12-30T00:05:52"/>
    <n v="11"/>
    <x v="13"/>
    <x v="3"/>
    <x v="1"/>
    <n v="1"/>
    <n v="0"/>
    <s v="KO"/>
    <s v="Ensacado"/>
    <x v="2"/>
    <n v="1"/>
    <s v="M. TENERIFE"/>
    <s v="A"/>
    <d v="1899-12-30T00:04:55"/>
    <d v="1899-12-30T00:04:55"/>
    <s v="KO"/>
    <m/>
    <m/>
    <d v="1899-12-30T00:00:00"/>
    <d v="1899-12-30T00:00:57"/>
    <n v="4"/>
    <n v="-3.4143518518500171E-3"/>
    <n v="0.94999999999679119"/>
    <n v="11"/>
    <s v="Si"/>
  </r>
  <r>
    <s v="CCTF"/>
    <s v="2025003059"/>
    <x v="0"/>
    <s v="ER6670BBL"/>
    <s v="E8727HJH"/>
    <d v="2025-03-12T00:00:00"/>
    <m/>
    <s v="2649"/>
    <x v="19"/>
    <s v="S6H"/>
    <s v="S6H"/>
    <m/>
    <d v="2025-03-12T00:00:00"/>
    <d v="1899-12-30T10:53:03"/>
    <d v="2025-03-12T00:00:00"/>
    <d v="1899-12-30T10:48:31"/>
    <d v="2025-03-12T00:00:00"/>
    <d v="1899-12-30T11:19:50"/>
    <x v="0"/>
    <s v="RFCPI"/>
    <s v="507104230"/>
    <s v="FBO"/>
    <d v="1899-12-30T00:35:51"/>
    <d v="1899-12-30T00:31:19"/>
    <d v="1899-12-30T00:04:32"/>
    <s v="Granel"/>
    <s v="E001"/>
    <x v="2"/>
    <d v="1899-12-30T00:26:47"/>
    <d v="1899-12-30T00:31:19"/>
    <n v="10"/>
    <x v="13"/>
    <x v="3"/>
    <x v="2"/>
    <n v="0"/>
    <n v="0"/>
    <s v="OK"/>
    <s v="Granel"/>
    <x v="2"/>
    <n v="0"/>
    <s v="M. TENERIFE"/>
    <s v="A"/>
    <d v="1899-12-30T00:04:32"/>
    <d v="1899-12-30T00:04:32"/>
    <s v="OK"/>
    <m/>
    <m/>
    <d v="1899-12-30T00:00:00"/>
    <d v="1899-12-30T00:26:47"/>
    <n v="4"/>
    <n v="-3.1481481481400175E-3"/>
    <n v="26.783333333337573"/>
    <n v="11"/>
    <s v="Si"/>
  </r>
  <r>
    <s v="CCTF"/>
    <s v="2025003069"/>
    <x v="0"/>
    <s v="E6823MLJ"/>
    <m/>
    <d v="2025-03-12T00:00:00"/>
    <m/>
    <s v="3208"/>
    <x v="18"/>
    <s v="PA"/>
    <m/>
    <m/>
    <d v="2025-03-12T00:00:00"/>
    <d v="1899-12-30T11:36:35"/>
    <d v="2025-03-12T00:00:00"/>
    <d v="1899-12-30T13:19:01"/>
    <d v="2025-03-12T00:00:00"/>
    <d v="1899-12-30T11:33:43"/>
    <x v="82"/>
    <s v="E_EGARCIA"/>
    <s v="507104231"/>
    <s v="EXW"/>
    <d v="1899-12-30T03:27:44"/>
    <d v="1899-12-30T01:45:18"/>
    <d v="1899-12-30T01:42:26"/>
    <s v="Ensacado"/>
    <s v="E002"/>
    <x v="1"/>
    <d v="1899-12-30T23:57:07"/>
    <n v="-7.312499999999994E-2"/>
    <n v="11"/>
    <x v="13"/>
    <x v="3"/>
    <x v="1"/>
    <n v="0"/>
    <n v="1"/>
    <s v="KO"/>
    <s v="Ensacado"/>
    <x v="2"/>
    <n v="1"/>
    <s v="M. TENERIFE"/>
    <s v="C"/>
    <d v="1899-12-30T01:42:26"/>
    <d v="1899-12-30T00:44:26"/>
    <s v="OK"/>
    <m/>
    <m/>
    <d v="1899-12-30T00:00:00"/>
    <d v="1899-12-30T23:57:07"/>
    <n v="4"/>
    <d v="1899-12-30T01:42:26"/>
    <n v="1437.1166666666675"/>
    <n v="11"/>
    <s v="No"/>
  </r>
  <r>
    <s v="CCTF"/>
    <s v="2025003071"/>
    <x v="0"/>
    <s v="E6823MLJ"/>
    <m/>
    <d v="2025-03-12T00:00:00"/>
    <m/>
    <s v="3208"/>
    <x v="18"/>
    <s v="PA"/>
    <s v="PA"/>
    <m/>
    <d v="2025-03-12T00:00:00"/>
    <d v="1899-12-30T11:39:45"/>
    <d v="2025-03-12T00:00:00"/>
    <d v="1899-12-30T11:35:34"/>
    <d v="2025-03-12T00:00:00"/>
    <d v="1899-12-30T11:41:21"/>
    <x v="0"/>
    <s v="RFCPI"/>
    <s v="507104232"/>
    <s v="EXW"/>
    <d v="1899-12-30T00:09:58"/>
    <d v="1899-12-30T00:05:47"/>
    <d v="1899-12-30T00:04:11"/>
    <s v="Ensacado"/>
    <s v="E002"/>
    <x v="1"/>
    <d v="1899-12-30T00:01:36"/>
    <d v="1899-12-30T00:05:47"/>
    <n v="11"/>
    <x v="13"/>
    <x v="3"/>
    <x v="1"/>
    <n v="1"/>
    <n v="0"/>
    <s v="KO"/>
    <s v="Ensacado"/>
    <x v="2"/>
    <n v="1"/>
    <s v="M. TENERIFE"/>
    <s v="A"/>
    <d v="1899-12-30T00:04:11"/>
    <d v="1899-12-30T00:04:11"/>
    <s v="KO"/>
    <m/>
    <m/>
    <d v="1899-12-30T00:00:00"/>
    <d v="1899-12-30T00:01:36"/>
    <n v="4"/>
    <n v="-2.9050925925900306E-3"/>
    <n v="1.5999999999983316"/>
    <n v="11"/>
    <s v="Si"/>
  </r>
  <r>
    <s v="CCTF"/>
    <s v="2025003064"/>
    <x v="0"/>
    <s v="EP01035R"/>
    <s v="E5050MHX"/>
    <d v="2025-03-12T00:00:00"/>
    <m/>
    <s v="3126"/>
    <x v="17"/>
    <s v="S1D"/>
    <s v="S1D"/>
    <m/>
    <d v="2025-03-12T00:00:00"/>
    <d v="1899-12-30T11:16:41"/>
    <d v="2025-03-12T00:00:00"/>
    <d v="1899-12-30T11:12:40"/>
    <d v="2025-03-12T00:00:00"/>
    <d v="1899-12-30T11:42:55"/>
    <x v="0"/>
    <s v="RFCPI"/>
    <s v="507104233"/>
    <s v="EXW"/>
    <d v="1899-12-30T00:34:16"/>
    <d v="1899-12-30T00:30:15"/>
    <d v="1899-12-30T00:04:01"/>
    <s v="Granel"/>
    <s v="E001"/>
    <x v="1"/>
    <d v="1899-12-30T00:26:14"/>
    <d v="1899-12-30T00:30:15"/>
    <n v="11"/>
    <x v="13"/>
    <x v="3"/>
    <x v="2"/>
    <n v="0"/>
    <n v="0"/>
    <s v="OK"/>
    <s v="Granel"/>
    <x v="2"/>
    <n v="0"/>
    <s v="M. TENERIFE"/>
    <s v="A"/>
    <d v="1899-12-30T00:04:01"/>
    <d v="1899-12-30T00:04:01"/>
    <s v="OK"/>
    <m/>
    <m/>
    <d v="1899-12-30T00:00:00"/>
    <d v="1899-12-30T00:26:14"/>
    <n v="4"/>
    <n v="-2.7893518518499749E-3"/>
    <n v="26.233333333329654"/>
    <n v="11"/>
    <s v="Si"/>
  </r>
  <r>
    <s v="CCTF"/>
    <s v="2025003066"/>
    <x v="0"/>
    <s v="ER6732BBT"/>
    <s v="E6110KPL"/>
    <d v="2025-03-12T00:00:00"/>
    <m/>
    <s v="2649"/>
    <x v="19"/>
    <s v="S6H"/>
    <s v="S6H"/>
    <m/>
    <d v="2025-03-12T00:00:00"/>
    <d v="1899-12-30T11:28:11"/>
    <d v="2025-03-12T00:00:00"/>
    <d v="1899-12-30T11:23:50"/>
    <d v="2025-03-12T00:00:00"/>
    <d v="1899-12-30T11:48:54"/>
    <x v="0"/>
    <s v="RFCPI"/>
    <s v="507104234"/>
    <s v="FBO"/>
    <d v="1899-12-30T00:29:25"/>
    <d v="1899-12-30T00:25:04"/>
    <d v="1899-12-30T00:04:21"/>
    <s v="Granel"/>
    <s v="E001"/>
    <x v="2"/>
    <d v="1899-12-30T00:20:43"/>
    <d v="1899-12-30T00:25:04"/>
    <n v="11"/>
    <x v="13"/>
    <x v="3"/>
    <x v="2"/>
    <n v="0"/>
    <n v="0"/>
    <s v="OK"/>
    <s v="Granel"/>
    <x v="2"/>
    <n v="0"/>
    <s v="M. TENERIFE"/>
    <s v="A"/>
    <d v="1899-12-30T00:04:21"/>
    <d v="1899-12-30T00:04:21"/>
    <s v="OK"/>
    <m/>
    <m/>
    <d v="1899-12-30T00:00:00"/>
    <d v="1899-12-30T00:20:43"/>
    <n v="4"/>
    <n v="-3.0208333333300308E-3"/>
    <n v="20.716666666675206"/>
    <n v="11"/>
    <s v="Si"/>
  </r>
  <r>
    <s v="CCTF"/>
    <s v="2025003072"/>
    <x v="0"/>
    <s v="ER1863BBJ"/>
    <s v="E8383LSW"/>
    <d v="2025-03-12T00:00:00"/>
    <m/>
    <s v="2649"/>
    <x v="19"/>
    <s v="S6H"/>
    <s v="S6H"/>
    <m/>
    <d v="2025-03-12T00:00:00"/>
    <d v="1899-12-30T11:52:42"/>
    <d v="2025-03-12T00:00:00"/>
    <d v="1899-12-30T11:47:52"/>
    <d v="2025-03-12T00:00:00"/>
    <d v="1899-12-30T12:09:50"/>
    <x v="0"/>
    <s v="RFCPI"/>
    <s v="507104235"/>
    <s v="FBO"/>
    <d v="1899-12-30T00:26:48"/>
    <d v="1899-12-30T00:21:58"/>
    <d v="1899-12-30T00:04:50"/>
    <s v="Granel"/>
    <s v="E001"/>
    <x v="2"/>
    <d v="1899-12-30T00:17:08"/>
    <d v="1899-12-30T00:21:58"/>
    <n v="11"/>
    <x v="13"/>
    <x v="3"/>
    <x v="2"/>
    <n v="0"/>
    <n v="0"/>
    <s v="OK"/>
    <s v="Granel"/>
    <x v="2"/>
    <n v="0"/>
    <s v="M. TENERIFE"/>
    <s v="A"/>
    <d v="1899-12-30T00:04:50"/>
    <d v="1899-12-30T00:04:50"/>
    <s v="OK"/>
    <m/>
    <m/>
    <d v="1899-12-30T00:00:00"/>
    <d v="1899-12-30T00:17:08"/>
    <n v="4"/>
    <n v="-3.3564814814899813E-3"/>
    <n v="17.133333333321676"/>
    <n v="12"/>
    <s v="Si"/>
  </r>
  <r>
    <s v="CCTF"/>
    <s v="2025003075"/>
    <x v="0"/>
    <s v="ER8437BBF"/>
    <s v="E8087HNJ"/>
    <d v="2025-03-12T00:00:00"/>
    <m/>
    <s v="2693"/>
    <x v="20"/>
    <s v="PA"/>
    <s v="PA"/>
    <m/>
    <d v="2025-03-12T00:00:00"/>
    <d v="1899-12-30T12:37:29"/>
    <d v="2025-03-12T00:00:00"/>
    <d v="1899-12-30T12:32:25"/>
    <d v="2025-03-12T00:00:00"/>
    <d v="1899-12-30T12:39:09"/>
    <x v="81"/>
    <s v="E_EGARCIA"/>
    <s v="507104236"/>
    <s v="FBO"/>
    <d v="1899-12-30T00:11:48"/>
    <d v="1899-12-30T00:06:44"/>
    <d v="1899-12-30T00:05:04"/>
    <s v="Ensacado"/>
    <s v="E002"/>
    <x v="2"/>
    <d v="1899-12-30T00:01:40"/>
    <d v="1899-12-30T00:06:44"/>
    <n v="12"/>
    <x v="13"/>
    <x v="3"/>
    <x v="1"/>
    <n v="1"/>
    <n v="0"/>
    <s v="KO"/>
    <s v="Ensacado"/>
    <x v="2"/>
    <n v="1"/>
    <s v="M. TENERIFE"/>
    <s v="A"/>
    <d v="1899-12-30T00:05:04"/>
    <d v="1899-12-30T00:05:04"/>
    <s v="KO"/>
    <m/>
    <m/>
    <d v="1899-12-30T00:00:00"/>
    <d v="1899-12-30T00:01:40"/>
    <n v="4"/>
    <n v="-3.5185185185200307E-3"/>
    <n v="1.6666666666703911"/>
    <n v="12"/>
    <s v="Si"/>
  </r>
  <r>
    <s v="CCTF"/>
    <s v="2025003076"/>
    <x v="0"/>
    <s v="ER8437BBF"/>
    <s v="E8087HNJ"/>
    <d v="2025-03-12T00:00:00"/>
    <m/>
    <s v="3208"/>
    <x v="18"/>
    <s v="PA"/>
    <s v="PA"/>
    <m/>
    <d v="2025-03-12T00:00:00"/>
    <d v="1899-12-30T12:39:37"/>
    <d v="2025-03-12T00:00:00"/>
    <d v="1899-12-30T12:35:27"/>
    <d v="2025-03-12T00:00:00"/>
    <d v="1899-12-30T12:41:16"/>
    <x v="81"/>
    <s v="E_EGARCIA"/>
    <s v="507104237"/>
    <s v="FBO"/>
    <d v="1899-12-30T00:09:59"/>
    <d v="1899-12-30T00:05:49"/>
    <d v="1899-12-30T00:04:10"/>
    <s v="Ensacado"/>
    <s v="E002"/>
    <x v="2"/>
    <d v="1899-12-30T00:01:39"/>
    <d v="1899-12-30T00:05:49"/>
    <n v="12"/>
    <x v="13"/>
    <x v="3"/>
    <x v="1"/>
    <n v="1"/>
    <n v="0"/>
    <s v="KO"/>
    <s v="Ensacado"/>
    <x v="2"/>
    <n v="1"/>
    <s v="M. TENERIFE"/>
    <s v="A"/>
    <d v="1899-12-30T00:04:10"/>
    <d v="1899-12-30T00:04:10"/>
    <s v="KO"/>
    <m/>
    <m/>
    <d v="1899-12-30T00:00:00"/>
    <d v="1899-12-30T00:01:39"/>
    <n v="4"/>
    <n v="-2.893518518510052E-3"/>
    <n v="1.6500000000095305"/>
    <n v="12"/>
    <s v="Si"/>
  </r>
  <r>
    <s v="CCTF"/>
    <s v="2025003074"/>
    <x v="0"/>
    <s v="E6431CMJ"/>
    <m/>
    <d v="2025-03-12T00:00:00"/>
    <m/>
    <s v="2693"/>
    <x v="20"/>
    <s v="PA"/>
    <s v="PA"/>
    <m/>
    <d v="2025-03-12T00:00:00"/>
    <d v="1899-12-30T12:36:22"/>
    <d v="2025-03-12T00:00:00"/>
    <d v="1899-12-30T12:31:29"/>
    <d v="2025-03-12T00:00:00"/>
    <d v="1899-12-30T12:43:17"/>
    <x v="0"/>
    <s v="RFCPI"/>
    <s v="507104238"/>
    <s v="EXW"/>
    <d v="1899-12-30T00:16:41"/>
    <d v="1899-12-30T00:11:48"/>
    <d v="1899-12-30T00:04:53"/>
    <s v="Ensacado"/>
    <s v="E002"/>
    <x v="1"/>
    <d v="1899-12-30T00:06:55"/>
    <d v="1899-12-30T00:11:48"/>
    <n v="12"/>
    <x v="13"/>
    <x v="3"/>
    <x v="1"/>
    <n v="1"/>
    <n v="0"/>
    <s v="KO"/>
    <s v="Ensacado"/>
    <x v="2"/>
    <n v="1"/>
    <s v="M. TENERIFE"/>
    <s v="A"/>
    <d v="1899-12-30T00:04:53"/>
    <d v="1899-12-30T00:04:53"/>
    <s v="OK"/>
    <m/>
    <m/>
    <d v="1899-12-30T00:00:00"/>
    <d v="1899-12-30T00:06:55"/>
    <n v="4"/>
    <n v="-3.391203703699941E-3"/>
    <n v="6.9166666666656162"/>
    <n v="12"/>
    <s v="Si"/>
  </r>
  <r>
    <s v="CCTF"/>
    <s v="2025003073"/>
    <x v="0"/>
    <s v="ER7636BBJ"/>
    <s v="E5208JYX"/>
    <d v="2025-03-12T00:00:00"/>
    <m/>
    <s v="3126"/>
    <x v="17"/>
    <s v="S1D"/>
    <s v="S1D"/>
    <m/>
    <d v="2025-03-12T00:00:00"/>
    <d v="1899-12-30T12:18:13"/>
    <d v="2025-03-12T00:00:00"/>
    <d v="1899-12-30T12:14:17"/>
    <d v="2025-03-12T00:00:00"/>
    <d v="1899-12-30T12:53:36"/>
    <x v="0"/>
    <s v="RFCPI"/>
    <s v="507104239"/>
    <s v="FBO"/>
    <d v="1899-12-30T00:43:15"/>
    <d v="1899-12-30T00:39:19"/>
    <d v="1899-12-30T00:03:56"/>
    <s v="Granel"/>
    <s v="E001"/>
    <x v="2"/>
    <d v="1899-12-30T00:35:23"/>
    <d v="1899-12-30T00:39:19"/>
    <n v="12"/>
    <x v="13"/>
    <x v="3"/>
    <x v="2"/>
    <n v="0"/>
    <n v="0"/>
    <s v="OK"/>
    <s v="Granel"/>
    <x v="2"/>
    <n v="0"/>
    <s v="M. TENERIFE"/>
    <s v="A"/>
    <d v="1899-12-30T00:03:56"/>
    <d v="1899-12-30T00:03:56"/>
    <s v="OK"/>
    <m/>
    <m/>
    <d v="1899-12-30T00:00:00"/>
    <d v="1899-12-30T00:35:23"/>
    <n v="4"/>
    <n v="-2.7314814814800581E-3"/>
    <n v="35.383333333334441"/>
    <n v="12"/>
    <s v="Si"/>
  </r>
  <r>
    <s v="CCTF"/>
    <s v="2025003077"/>
    <x v="0"/>
    <s v="ER0623BBL"/>
    <s v="E9819MMR"/>
    <d v="2025-03-12T00:00:00"/>
    <m/>
    <s v="2649"/>
    <x v="19"/>
    <s v="S6H"/>
    <s v="S6H"/>
    <m/>
    <d v="2025-03-12T00:00:00"/>
    <d v="1899-12-30T12:54:37"/>
    <d v="2025-03-12T00:00:00"/>
    <d v="1899-12-30T12:49:50"/>
    <d v="2025-03-12T00:00:00"/>
    <d v="1899-12-30T13:21:33"/>
    <x v="0"/>
    <s v="RFCPI"/>
    <s v="507104240"/>
    <s v="FBO"/>
    <d v="1899-12-30T00:36:30"/>
    <d v="1899-12-30T00:31:43"/>
    <d v="1899-12-30T00:04:47"/>
    <s v="Granel"/>
    <s v="E001"/>
    <x v="2"/>
    <d v="1899-12-30T00:26:56"/>
    <d v="1899-12-30T00:31:43"/>
    <n v="12"/>
    <x v="13"/>
    <x v="3"/>
    <x v="2"/>
    <n v="0"/>
    <n v="0"/>
    <s v="OK"/>
    <s v="Granel"/>
    <x v="2"/>
    <n v="0"/>
    <s v="M. TENERIFE"/>
    <s v="A"/>
    <d v="1899-12-30T00:04:47"/>
    <d v="1899-12-30T00:04:47"/>
    <s v="OK"/>
    <m/>
    <m/>
    <d v="1899-12-30T00:00:00"/>
    <d v="1899-12-30T00:26:56"/>
    <n v="4"/>
    <n v="-3.3217592592599265E-3"/>
    <n v="26.933333333328004"/>
    <n v="13"/>
    <s v="Si"/>
  </r>
  <r>
    <s v="CCTF"/>
    <s v="2025003078"/>
    <x v="0"/>
    <s v="ER8051BBH"/>
    <s v="E5980LLH"/>
    <d v="2025-03-12T00:00:00"/>
    <m/>
    <s v="2649"/>
    <x v="19"/>
    <s v="S6H"/>
    <s v="S6H"/>
    <m/>
    <d v="2025-03-12T00:00:00"/>
    <d v="1899-12-30T13:00:50"/>
    <d v="2025-03-12T00:00:00"/>
    <d v="1899-12-30T13:16:29"/>
    <d v="2025-03-12T00:00:00"/>
    <d v="1899-12-30T13:44:45"/>
    <x v="0"/>
    <s v="RFCPI"/>
    <s v="507104241"/>
    <s v="FBO"/>
    <d v="1899-12-30T00:43:55"/>
    <d v="1899-12-30T00:28:16"/>
    <d v="1899-12-30T00:15:39"/>
    <s v="Granel"/>
    <s v="E001"/>
    <x v="2"/>
    <d v="1899-12-30T00:43:55"/>
    <d v="1899-12-30T00:28:16"/>
    <n v="13"/>
    <x v="13"/>
    <x v="3"/>
    <x v="2"/>
    <n v="0"/>
    <n v="0"/>
    <s v="OK"/>
    <s v="Granel"/>
    <x v="2"/>
    <n v="0"/>
    <s v="M. TENERIFE"/>
    <s v="A"/>
    <d v="1899-12-30T00:15:39"/>
    <d v="1899-12-30T00:15:39"/>
    <s v="OK"/>
    <m/>
    <m/>
    <d v="1899-12-30T00:00:00"/>
    <d v="1899-12-30T00:43:55"/>
    <n v="4"/>
    <d v="1899-12-30T00:15:39"/>
    <n v="43.916666666673635"/>
    <n v="13"/>
    <s v="Si"/>
  </r>
  <r>
    <s v="CCTF"/>
    <s v="2025003082"/>
    <x v="0"/>
    <s v="ER8173BDN"/>
    <s v="E5866LGS"/>
    <d v="2025-03-12T00:00:00"/>
    <m/>
    <s v="3208"/>
    <x v="18"/>
    <s v="PA"/>
    <s v="PA"/>
    <m/>
    <d v="2025-03-12T00:00:00"/>
    <d v="1899-12-30T14:03:19"/>
    <d v="2025-03-12T00:00:00"/>
    <d v="1899-12-30T14:02:40"/>
    <d v="2025-03-12T00:00:00"/>
    <d v="1899-12-30T14:13:31"/>
    <x v="0"/>
    <s v="RFCPI"/>
    <s v="507104242"/>
    <s v="FBO"/>
    <d v="1899-12-30T00:11:30"/>
    <d v="1899-12-30T00:10:51"/>
    <d v="1899-12-30T00:00:39"/>
    <s v="Ensacado"/>
    <s v="E002"/>
    <x v="2"/>
    <d v="1899-12-30T00:10:12"/>
    <d v="1899-12-30T00:10:51"/>
    <n v="14"/>
    <x v="13"/>
    <x v="3"/>
    <x v="1"/>
    <n v="0"/>
    <n v="0"/>
    <s v="OK"/>
    <s v="Ensacado"/>
    <x v="2"/>
    <n v="0"/>
    <s v="M. TENERIFE"/>
    <s v="A"/>
    <d v="1899-12-30T00:00:39"/>
    <d v="1899-12-30T00:00:39"/>
    <s v="OK"/>
    <m/>
    <m/>
    <d v="1899-12-30T00:00:00"/>
    <d v="1899-12-30T00:10:12"/>
    <n v="4"/>
    <n v="-4.5138888887996664E-4"/>
    <n v="10.200000000009588"/>
    <n v="14"/>
    <s v="Si"/>
  </r>
  <r>
    <s v="CCTF"/>
    <s v="2025003084"/>
    <x v="0"/>
    <s v="ER1318BBM"/>
    <s v="E0236DFW"/>
    <d v="2025-03-12T00:00:00"/>
    <m/>
    <s v="3126"/>
    <x v="17"/>
    <s v="S1D"/>
    <s v="S1D"/>
    <m/>
    <d v="2025-03-12T00:00:00"/>
    <d v="1899-12-30T14:25:50"/>
    <d v="2025-03-12T00:00:00"/>
    <d v="1899-12-30T14:20:55"/>
    <d v="2025-03-12T00:00:00"/>
    <d v="1899-12-30T14:39:14"/>
    <x v="0"/>
    <s v="RFCPI"/>
    <s v="507104243"/>
    <s v="EXW"/>
    <d v="1899-12-30T00:23:14"/>
    <d v="1899-12-30T00:18:19"/>
    <d v="1899-12-30T00:04:55"/>
    <s v="Granel"/>
    <s v="E001"/>
    <x v="1"/>
    <d v="1899-12-30T00:13:24"/>
    <d v="1899-12-30T00:18:19"/>
    <n v="14"/>
    <x v="13"/>
    <x v="3"/>
    <x v="2"/>
    <n v="0"/>
    <n v="0"/>
    <s v="OK"/>
    <s v="Granel"/>
    <x v="2"/>
    <n v="0"/>
    <s v="M. TENERIFE"/>
    <s v="A"/>
    <d v="1899-12-30T00:04:55"/>
    <d v="1899-12-30T00:04:55"/>
    <s v="OK"/>
    <m/>
    <m/>
    <d v="1899-12-30T00:00:00"/>
    <d v="1899-12-30T00:13:24"/>
    <n v="4"/>
    <n v="-3.4143518518500171E-3"/>
    <n v="13.399999999992023"/>
    <n v="14"/>
    <s v="Si"/>
  </r>
  <r>
    <s v="CCTF"/>
    <s v="2025003085"/>
    <x v="0"/>
    <s v="EP01035R"/>
    <s v="E5050MHX"/>
    <d v="2025-03-12T00:00:00"/>
    <m/>
    <s v="3126"/>
    <x v="17"/>
    <s v="S1D"/>
    <s v="S1D"/>
    <m/>
    <d v="2025-03-12T00:00:00"/>
    <d v="1899-12-30T14:49:43"/>
    <d v="2025-03-12T00:00:00"/>
    <d v="1899-12-30T14:47:27"/>
    <d v="2025-03-12T00:00:00"/>
    <d v="1899-12-30T15:10:43"/>
    <x v="0"/>
    <s v="RFCPI"/>
    <s v="507104244"/>
    <s v="EXW"/>
    <d v="1899-12-30T00:25:32"/>
    <d v="1899-12-30T00:23:16"/>
    <d v="1899-12-30T00:02:16"/>
    <s v="Granel"/>
    <s v="E001"/>
    <x v="1"/>
    <d v="1899-12-30T00:21:00"/>
    <d v="1899-12-30T00:23:16"/>
    <n v="14"/>
    <x v="13"/>
    <x v="3"/>
    <x v="2"/>
    <n v="0"/>
    <n v="0"/>
    <s v="OK"/>
    <s v="Granel"/>
    <x v="2"/>
    <n v="0"/>
    <s v="M. TENERIFE"/>
    <s v="A"/>
    <d v="1899-12-30T00:02:16"/>
    <d v="1899-12-30T00:02:16"/>
    <s v="OK"/>
    <m/>
    <m/>
    <d v="1899-12-30T00:00:00"/>
    <d v="1899-12-30T00:21:00"/>
    <n v="4"/>
    <n v="-1.5740740740800563E-3"/>
    <n v="20.999999999995129"/>
    <n v="15"/>
    <s v="Si"/>
  </r>
  <r>
    <s v="CCTF"/>
    <s v="2025003086"/>
    <x v="0"/>
    <s v="E0164DDD"/>
    <m/>
    <d v="2025-03-12T00:00:00"/>
    <m/>
    <s v="3208"/>
    <x v="18"/>
    <s v="PA"/>
    <m/>
    <m/>
    <d v="2025-03-12T00:00:00"/>
    <d v="1899-12-30T15:20:23"/>
    <d v="2025-03-12T00:00:00"/>
    <d v="1899-12-30T15:15:23"/>
    <d v="2025-03-12T00:00:00"/>
    <d v="1899-12-30T15:17:26"/>
    <x v="101"/>
    <s v="E_JPEREZ1"/>
    <s v="507104245"/>
    <s v="EXW"/>
    <d v="1899-12-30T00:07:03"/>
    <d v="1899-12-30T00:02:03"/>
    <d v="1899-12-30T00:05:00"/>
    <s v="Ensacado"/>
    <s v="E002"/>
    <x v="1"/>
    <d v="1899-12-30T23:57:02"/>
    <d v="1899-12-30T00:02:03"/>
    <n v="15"/>
    <x v="13"/>
    <x v="3"/>
    <x v="1"/>
    <n v="0"/>
    <n v="1"/>
    <s v="KO"/>
    <s v="Ensacado"/>
    <x v="2"/>
    <n v="1"/>
    <s v="M. TENERIFE"/>
    <s v="C"/>
    <d v="1899-12-30T00:05:00"/>
    <d v="1899-12-30T00:05:00"/>
    <s v="OK"/>
    <m/>
    <m/>
    <d v="1899-12-30T00:00:00"/>
    <d v="1899-12-30T23:57:02"/>
    <n v="4"/>
    <n v="-3.4722222222199894E-3"/>
    <n v="1437.0333333333349"/>
    <n v="15"/>
    <s v="No"/>
  </r>
  <r>
    <s v="CCTF"/>
    <s v="2025003088"/>
    <x v="0"/>
    <s v="ER6670BBL"/>
    <s v="E8727HJH"/>
    <d v="2025-03-12T00:00:00"/>
    <m/>
    <s v="3126"/>
    <x v="17"/>
    <s v="S2D"/>
    <s v="S2D"/>
    <m/>
    <d v="2025-03-12T00:00:00"/>
    <d v="1899-12-30T15:52:12"/>
    <d v="2025-03-12T00:00:00"/>
    <d v="1899-12-30T15:49:01"/>
    <d v="2025-03-12T00:00:00"/>
    <d v="1899-12-30T16:22:56"/>
    <x v="0"/>
    <s v="RFCPI"/>
    <s v="507104246"/>
    <s v="EXW"/>
    <d v="1899-12-30T00:37:06"/>
    <d v="1899-12-30T00:33:55"/>
    <d v="1899-12-30T00:03:11"/>
    <s v="Granel"/>
    <s v="E001"/>
    <x v="2"/>
    <d v="1899-12-30T00:30:44"/>
    <d v="1899-12-30T00:33:55"/>
    <n v="15"/>
    <x v="13"/>
    <x v="3"/>
    <x v="2"/>
    <n v="0"/>
    <n v="0"/>
    <s v="OK"/>
    <s v="Granel"/>
    <x v="2"/>
    <n v="0"/>
    <s v="M. TENERIFE"/>
    <s v="A"/>
    <d v="1899-12-30T00:03:11"/>
    <d v="1899-12-30T00:03:11"/>
    <s v="OK"/>
    <m/>
    <m/>
    <d v="1899-12-30T00:00:00"/>
    <d v="1899-12-30T00:30:44"/>
    <n v="4"/>
    <n v="-2.210648148149974E-3"/>
    <n v="30.733333333329558"/>
    <n v="16"/>
    <s v="Si"/>
  </r>
  <r>
    <s v="CCTF"/>
    <s v="2025003090"/>
    <x v="0"/>
    <s v="EBI04712R"/>
    <s v="E4704FLG"/>
    <d v="2025-03-12T00:00:00"/>
    <m/>
    <s v="3208"/>
    <x v="18"/>
    <s v="PA"/>
    <s v="PA"/>
    <m/>
    <d v="2025-03-12T00:00:00"/>
    <d v="1899-12-30T16:40:44"/>
    <d v="2025-03-12T00:00:00"/>
    <d v="1899-12-30T16:36:44"/>
    <d v="2025-03-12T00:00:00"/>
    <d v="1899-12-30T16:42:31"/>
    <x v="0"/>
    <s v="RFCPI"/>
    <s v="507104247"/>
    <s v="EXW"/>
    <d v="1899-12-30T00:09:47"/>
    <d v="1899-12-30T00:05:47"/>
    <d v="1899-12-30T00:04:00"/>
    <s v="Ensacado"/>
    <s v="E002"/>
    <x v="1"/>
    <d v="1899-12-30T00:01:47"/>
    <d v="1899-12-30T00:05:47"/>
    <n v="16"/>
    <x v="13"/>
    <x v="3"/>
    <x v="1"/>
    <n v="1"/>
    <n v="0"/>
    <s v="KO"/>
    <s v="Ensacado"/>
    <x v="2"/>
    <n v="1"/>
    <s v="M. TENERIFE"/>
    <s v="A"/>
    <d v="1899-12-30T00:04:00"/>
    <d v="1899-12-30T00:04:00"/>
    <s v="KO"/>
    <m/>
    <m/>
    <d v="1899-12-30T00:00:00"/>
    <d v="1899-12-30T00:01:47"/>
    <n v="4"/>
    <n v="-2.7777777777699963E-3"/>
    <n v="1.783333333339101"/>
    <n v="16"/>
    <s v="Si"/>
  </r>
  <r>
    <s v="CCTF"/>
    <s v="2025003089"/>
    <x v="0"/>
    <s v="ER8051BBH"/>
    <s v="E5980LLH"/>
    <d v="2025-03-12T00:00:00"/>
    <m/>
    <s v="3126"/>
    <x v="17"/>
    <s v="S1D"/>
    <s v="S1D"/>
    <m/>
    <d v="2025-03-12T00:00:00"/>
    <d v="1899-12-30T16:28:26"/>
    <d v="2025-03-12T00:00:00"/>
    <d v="1899-12-30T16:23:35"/>
    <d v="2025-03-12T00:00:00"/>
    <d v="1899-12-30T16:49:37"/>
    <x v="0"/>
    <s v="RFCPI"/>
    <s v="507104248"/>
    <s v="EXW"/>
    <d v="1899-12-30T00:30:53"/>
    <d v="1899-12-30T00:26:02"/>
    <d v="1899-12-30T00:04:51"/>
    <s v="Granel"/>
    <s v="E001"/>
    <x v="2"/>
    <d v="1899-12-30T00:21:11"/>
    <d v="1899-12-30T00:26:02"/>
    <n v="16"/>
    <x v="13"/>
    <x v="3"/>
    <x v="2"/>
    <n v="0"/>
    <n v="0"/>
    <s v="OK"/>
    <s v="Granel"/>
    <x v="2"/>
    <n v="0"/>
    <s v="M. TENERIFE"/>
    <s v="A"/>
    <d v="1899-12-30T00:04:51"/>
    <d v="1899-12-30T00:04:51"/>
    <s v="OK"/>
    <m/>
    <m/>
    <d v="1899-12-30T00:00:00"/>
    <d v="1899-12-30T00:21:11"/>
    <n v="4"/>
    <n v="-3.3680555555599678E-3"/>
    <n v="21.183333333336059"/>
    <n v="16"/>
    <s v="Si"/>
  </r>
  <r>
    <s v="CCTF"/>
    <s v="2025003091"/>
    <x v="0"/>
    <s v="ER2364BCS"/>
    <s v="E0206FKT"/>
    <d v="2025-03-12T00:00:00"/>
    <m/>
    <s v="3208"/>
    <x v="18"/>
    <s v="PA"/>
    <m/>
    <m/>
    <d v="2025-03-12T00:00:00"/>
    <d v="1899-12-30T17:42:32"/>
    <d v="2025-03-12T00:00:00"/>
    <d v="1899-12-30T17:47:44"/>
    <d v="2025-03-12T00:00:00"/>
    <d v="1899-12-30T17:48:53"/>
    <x v="102"/>
    <s v="E_JPEREZ1"/>
    <s v="507104257"/>
    <s v="EXW"/>
    <d v="1899-12-30T00:06:21"/>
    <d v="1899-12-30T00:01:09"/>
    <d v="1899-12-30T00:05:12"/>
    <s v="Ensacado"/>
    <s v="E002"/>
    <x v="1"/>
    <d v="1899-12-30T00:06:21"/>
    <d v="1899-12-30T00:01:09"/>
    <n v="17"/>
    <x v="13"/>
    <x v="3"/>
    <x v="1"/>
    <n v="1"/>
    <n v="0"/>
    <s v="KO"/>
    <s v="Ensacado"/>
    <x v="2"/>
    <n v="1"/>
    <s v="M. TENERIFE"/>
    <s v="A"/>
    <d v="1899-12-30T00:05:12"/>
    <d v="1899-12-30T00:05:12"/>
    <s v="OK"/>
    <m/>
    <m/>
    <d v="1899-12-30T00:00:00"/>
    <d v="1899-12-30T00:06:21"/>
    <n v="4"/>
    <d v="1899-12-30T00:05:12"/>
    <n v="6.349999999996836"/>
    <n v="17"/>
    <s v="Si"/>
  </r>
  <r>
    <s v="CCTF"/>
    <s v="2025003094"/>
    <x v="0"/>
    <s v="ER1862BBJ"/>
    <s v="E8458KDT"/>
    <d v="2025-03-13T00:00:00"/>
    <m/>
    <s v="3208"/>
    <x v="18"/>
    <s v="PA"/>
    <m/>
    <m/>
    <d v="2025-03-13T00:00:00"/>
    <d v="1899-12-30T06:07:52"/>
    <d v="2025-03-13T00:00:00"/>
    <d v="1899-12-30T06:07:09"/>
    <d v="2025-03-13T00:00:00"/>
    <d v="1899-12-30T06:07:25"/>
    <x v="103"/>
    <s v="AGONZALEZH1"/>
    <s v="507104258"/>
    <s v="EXW"/>
    <d v="1899-12-30T00:00:59"/>
    <d v="1899-12-30T00:00:16"/>
    <d v="1899-12-30T00:00:43"/>
    <s v="Ensacado"/>
    <s v="E002"/>
    <x v="1"/>
    <d v="1899-12-30T23:59:32"/>
    <d v="1899-12-30T00:00:16"/>
    <n v="6"/>
    <x v="14"/>
    <x v="3"/>
    <x v="1"/>
    <n v="0"/>
    <n v="1"/>
    <s v="KO"/>
    <s v="Ensacado"/>
    <x v="2"/>
    <n v="1"/>
    <s v="M. TENERIFE"/>
    <s v="C"/>
    <d v="1899-12-30T00:00:43"/>
    <d v="1899-12-30T00:00:43"/>
    <s v="OK"/>
    <m/>
    <m/>
    <d v="1899-12-30T00:00:00"/>
    <d v="1899-12-30T23:59:32"/>
    <n v="5"/>
    <n v="-4.9768518518000793E-4"/>
    <n v="1439.5333333333331"/>
    <n v="6"/>
    <s v="No"/>
  </r>
  <r>
    <s v="CCTF"/>
    <s v="2025003097"/>
    <x v="0"/>
    <s v="ER8173BDN"/>
    <s v="E5866LGS"/>
    <d v="2025-03-13T00:00:00"/>
    <m/>
    <s v="3208"/>
    <x v="18"/>
    <s v="PA"/>
    <m/>
    <m/>
    <d v="2025-03-13T00:00:00"/>
    <d v="1899-12-30T06:15:33"/>
    <d v="2025-03-13T00:00:00"/>
    <d v="1899-12-30T15:13:01"/>
    <d v="2025-03-13T00:00:00"/>
    <d v="1899-12-30T06:13:15"/>
    <x v="63"/>
    <s v="AGONZALEZH1"/>
    <s v="507104259"/>
    <s v="FBO"/>
    <d v="1899-12-30T17:57:14"/>
    <d v="1899-12-30T08:59:46"/>
    <d v="1899-12-30T08:57:28"/>
    <s v="Ensacado"/>
    <s v="E002"/>
    <x v="2"/>
    <d v="1899-12-30T23:57:41"/>
    <n v="-0.37483796296296001"/>
    <n v="6"/>
    <x v="14"/>
    <x v="3"/>
    <x v="1"/>
    <n v="0"/>
    <n v="1"/>
    <s v="KO"/>
    <s v="Ensacado"/>
    <x v="2"/>
    <n v="1"/>
    <s v="M. TENERIFE"/>
    <s v="C"/>
    <d v="1899-12-30T08:57:28"/>
    <d v="1899-12-30T07:59:28"/>
    <s v="OK"/>
    <m/>
    <m/>
    <d v="1899-12-30T00:00:00"/>
    <d v="1899-12-30T23:57:41"/>
    <n v="5"/>
    <d v="1899-12-30T08:57:28"/>
    <n v="1437.6833333333363"/>
    <n v="6"/>
    <s v="No"/>
  </r>
  <r>
    <s v="CCTF"/>
    <s v="2025003093"/>
    <x v="0"/>
    <s v="ETF02432R"/>
    <s v="E6398FTM"/>
    <d v="2025-03-13T00:00:00"/>
    <m/>
    <s v="3126"/>
    <x v="17"/>
    <s v="S2D"/>
    <s v="S2D"/>
    <m/>
    <d v="2025-03-13T00:00:00"/>
    <d v="1899-12-30T06:07:04"/>
    <d v="2025-03-13T00:00:00"/>
    <d v="1899-12-30T06:02:18"/>
    <d v="2025-03-13T00:00:00"/>
    <d v="1899-12-30T06:23:51"/>
    <x v="0"/>
    <s v="RFCPI"/>
    <s v="507104260"/>
    <s v="EXW"/>
    <d v="1899-12-30T00:26:19"/>
    <d v="1899-12-30T00:21:33"/>
    <d v="1899-12-30T00:04:46"/>
    <s v="Granel"/>
    <s v="E001"/>
    <x v="1"/>
    <d v="1899-12-30T00:16:47"/>
    <d v="1899-12-30T00:21:33"/>
    <n v="6"/>
    <x v="14"/>
    <x v="3"/>
    <x v="2"/>
    <n v="0"/>
    <n v="0"/>
    <s v="OK"/>
    <s v="Granel"/>
    <x v="2"/>
    <n v="0"/>
    <s v="M. TENERIFE"/>
    <s v="A"/>
    <d v="1899-12-30T00:04:46"/>
    <d v="1899-12-30T00:04:46"/>
    <s v="OK"/>
    <m/>
    <m/>
    <d v="1899-12-30T00:00:00"/>
    <d v="1899-12-30T00:16:47"/>
    <n v="5"/>
    <n v="-3.310185185190051E-3"/>
    <n v="16.783333333329534"/>
    <n v="6"/>
    <s v="Si"/>
  </r>
  <r>
    <s v="CCTF"/>
    <s v="2025003092"/>
    <x v="0"/>
    <s v="ER0623BBL"/>
    <s v="E9819MMR"/>
    <d v="2025-03-13T00:00:00"/>
    <m/>
    <s v="3126"/>
    <x v="17"/>
    <s v="S1D"/>
    <s v="S1D"/>
    <m/>
    <d v="2025-03-13T00:00:00"/>
    <d v="1899-12-30T06:01:51"/>
    <d v="2025-03-13T00:00:00"/>
    <d v="1899-12-30T05:56:57"/>
    <d v="2025-03-13T00:00:00"/>
    <d v="1899-12-30T06:26:33"/>
    <x v="0"/>
    <s v="RFCPI"/>
    <s v="507104261"/>
    <s v="FBO"/>
    <d v="1899-12-30T00:34:30"/>
    <d v="1899-12-30T00:29:36"/>
    <d v="1899-12-30T00:04:54"/>
    <s v="Granel"/>
    <s v="E001"/>
    <x v="2"/>
    <d v="1899-12-30T00:24:42"/>
    <d v="1899-12-30T00:29:36"/>
    <n v="6"/>
    <x v="14"/>
    <x v="3"/>
    <x v="2"/>
    <n v="0"/>
    <n v="0"/>
    <s v="OK"/>
    <s v="Granel"/>
    <x v="2"/>
    <n v="0"/>
    <s v="M. TENERIFE"/>
    <s v="A"/>
    <d v="1899-12-30T00:04:54"/>
    <d v="1899-12-30T00:04:54"/>
    <s v="OK"/>
    <m/>
    <m/>
    <d v="1899-12-30T00:00:00"/>
    <d v="1899-12-30T00:24:42"/>
    <n v="5"/>
    <n v="-3.402777777779975E-3"/>
    <n v="24.700000000003222"/>
    <n v="6"/>
    <s v="Si"/>
  </r>
  <r>
    <s v="CCTF"/>
    <s v="2025003095"/>
    <x v="0"/>
    <s v="ER6669BBL"/>
    <s v="E4911KHZ"/>
    <d v="2025-03-13T00:00:00"/>
    <m/>
    <s v="2649"/>
    <x v="19"/>
    <s v="S6H"/>
    <s v="S6H"/>
    <m/>
    <d v="2025-03-13T00:00:00"/>
    <d v="1899-12-30T06:14:16"/>
    <d v="2025-03-13T00:00:00"/>
    <d v="1899-12-30T06:10:57"/>
    <d v="2025-03-13T00:00:00"/>
    <d v="1899-12-30T06:46:18"/>
    <x v="0"/>
    <s v="RFCPI"/>
    <s v="507104262"/>
    <s v="FBO"/>
    <d v="1899-12-30T00:38:40"/>
    <d v="1899-12-30T00:35:21"/>
    <d v="1899-12-30T00:03:19"/>
    <s v="Granel"/>
    <s v="E001"/>
    <x v="2"/>
    <d v="1899-12-30T00:32:02"/>
    <d v="1899-12-30T00:35:21"/>
    <n v="6"/>
    <x v="14"/>
    <x v="3"/>
    <x v="2"/>
    <n v="0"/>
    <n v="0"/>
    <s v="OK"/>
    <s v="Granel"/>
    <x v="2"/>
    <n v="0"/>
    <s v="M. TENERIFE"/>
    <s v="A"/>
    <d v="1899-12-30T00:03:19"/>
    <d v="1899-12-30T00:03:19"/>
    <s v="OK"/>
    <m/>
    <m/>
    <d v="1899-12-30T00:00:00"/>
    <d v="1899-12-30T00:32:02"/>
    <n v="5"/>
    <n v="-2.3032407407399536E-3"/>
    <n v="32.033333333332799"/>
    <n v="6"/>
    <s v="Si"/>
  </r>
  <r>
    <s v="CCTF"/>
    <s v="2025003100"/>
    <x v="0"/>
    <s v="ER1863BBJ"/>
    <s v="E8383LSW"/>
    <d v="2025-03-13T00:00:00"/>
    <m/>
    <s v="3126"/>
    <x v="17"/>
    <s v="S2D"/>
    <s v="S2D"/>
    <m/>
    <d v="2025-03-13T00:00:00"/>
    <d v="1899-12-30T06:27:44"/>
    <d v="2025-03-13T00:00:00"/>
    <d v="1899-12-30T06:22:53"/>
    <d v="2025-03-13T00:00:00"/>
    <d v="1899-12-30T06:54:19"/>
    <x v="0"/>
    <s v="RFCPI"/>
    <s v="507104263"/>
    <s v="FBO"/>
    <d v="1899-12-30T00:36:17"/>
    <d v="1899-12-30T00:31:26"/>
    <d v="1899-12-30T00:04:51"/>
    <s v="Granel"/>
    <s v="E001"/>
    <x v="2"/>
    <d v="1899-12-30T00:26:35"/>
    <d v="1899-12-30T00:31:26"/>
    <n v="6"/>
    <x v="14"/>
    <x v="3"/>
    <x v="2"/>
    <n v="0"/>
    <n v="0"/>
    <s v="OK"/>
    <s v="Granel"/>
    <x v="2"/>
    <n v="0"/>
    <s v="M. TENERIFE"/>
    <s v="A"/>
    <d v="1899-12-30T00:04:51"/>
    <d v="1899-12-30T00:04:51"/>
    <s v="OK"/>
    <m/>
    <m/>
    <d v="1899-12-30T00:00:00"/>
    <d v="1899-12-30T00:26:35"/>
    <n v="5"/>
    <n v="-3.3680555555599678E-3"/>
    <n v="26.583333333336022"/>
    <n v="6"/>
    <s v="Si"/>
  </r>
  <r>
    <s v="CCTF"/>
    <s v="2025003102"/>
    <x v="0"/>
    <s v="ER9284BDK"/>
    <s v="E9335MJP"/>
    <d v="2025-03-13T00:00:00"/>
    <m/>
    <s v="2693"/>
    <x v="20"/>
    <s v="PA"/>
    <s v="PA"/>
    <m/>
    <d v="2025-03-13T00:00:00"/>
    <d v="1899-12-30T06:40:24"/>
    <d v="2025-03-13T00:00:00"/>
    <d v="1899-12-30T06:45:24"/>
    <d v="2025-03-13T00:00:00"/>
    <d v="1899-12-30T07:00:44"/>
    <x v="0"/>
    <s v="RFCPI"/>
    <s v="507104264"/>
    <s v="FBO"/>
    <d v="1899-12-30T00:20:20"/>
    <d v="1899-12-30T00:15:20"/>
    <d v="1899-12-30T00:05:00"/>
    <s v="Ensacado"/>
    <s v="E002"/>
    <x v="2"/>
    <d v="1899-12-30T00:20:20"/>
    <d v="1899-12-30T00:15:20"/>
    <n v="6"/>
    <x v="14"/>
    <x v="3"/>
    <x v="1"/>
    <n v="0"/>
    <n v="0"/>
    <s v="OK"/>
    <s v="Ensacado"/>
    <x v="2"/>
    <n v="0"/>
    <s v="M. TENERIFE"/>
    <s v="A"/>
    <d v="1899-12-30T00:05:00"/>
    <d v="1899-12-30T00:05:00"/>
    <s v="OK"/>
    <m/>
    <m/>
    <d v="1899-12-30T00:00:00"/>
    <d v="1899-12-30T00:20:20"/>
    <n v="5"/>
    <d v="1899-12-30T00:05:00"/>
    <n v="20.333333333332806"/>
    <n v="7"/>
    <s v="Si"/>
  </r>
  <r>
    <s v="CCTF"/>
    <s v="2025003103"/>
    <x v="0"/>
    <s v="EP01035R"/>
    <s v="E5050MHX"/>
    <d v="2025-03-13T00:00:00"/>
    <m/>
    <s v="3126"/>
    <x v="17"/>
    <s v="S1D"/>
    <s v="S1D"/>
    <m/>
    <d v="2025-03-13T00:00:00"/>
    <d v="1899-12-30T06:42:32"/>
    <d v="2025-03-13T00:00:00"/>
    <d v="1899-12-30T06:37:40"/>
    <d v="2025-03-13T00:00:00"/>
    <d v="1899-12-30T07:01:15"/>
    <x v="0"/>
    <s v="RFCPI"/>
    <s v="507104265"/>
    <s v="EXW"/>
    <d v="1899-12-30T00:28:27"/>
    <d v="1899-12-30T00:23:35"/>
    <d v="1899-12-30T00:04:52"/>
    <s v="Granel"/>
    <s v="E001"/>
    <x v="1"/>
    <d v="1899-12-30T00:18:43"/>
    <d v="1899-12-30T00:23:35"/>
    <n v="6"/>
    <x v="14"/>
    <x v="3"/>
    <x v="2"/>
    <n v="0"/>
    <n v="0"/>
    <s v="OK"/>
    <s v="Granel"/>
    <x v="2"/>
    <n v="0"/>
    <s v="M. TENERIFE"/>
    <s v="A"/>
    <d v="1899-12-30T00:04:52"/>
    <d v="1899-12-30T00:04:52"/>
    <s v="OK"/>
    <m/>
    <m/>
    <d v="1899-12-30T00:00:00"/>
    <d v="1899-12-30T00:18:43"/>
    <n v="5"/>
    <n v="-3.3796296296300099E-3"/>
    <n v="18.716666666659147"/>
    <n v="7"/>
    <s v="Si"/>
  </r>
  <r>
    <s v="CCTF"/>
    <s v="2025003104"/>
    <x v="0"/>
    <s v="ER6732BBT"/>
    <s v="E6110KPL"/>
    <d v="2025-03-13T00:00:00"/>
    <m/>
    <s v="2649"/>
    <x v="19"/>
    <s v="S6H"/>
    <s v="S6H"/>
    <m/>
    <d v="2025-03-13T00:00:00"/>
    <d v="1899-12-30T06:50:29"/>
    <d v="2025-03-13T00:00:00"/>
    <d v="1899-12-30T06:46:03"/>
    <d v="2025-03-13T00:00:00"/>
    <d v="1899-12-30T07:12:14"/>
    <x v="0"/>
    <s v="RFCPI"/>
    <s v="507104266"/>
    <s v="FBO"/>
    <d v="1899-12-30T00:30:37"/>
    <d v="1899-12-30T00:26:11"/>
    <d v="1899-12-30T00:04:26"/>
    <s v="Granel"/>
    <s v="E001"/>
    <x v="2"/>
    <d v="1899-12-30T00:21:45"/>
    <d v="1899-12-30T00:26:11"/>
    <n v="6"/>
    <x v="14"/>
    <x v="3"/>
    <x v="2"/>
    <n v="0"/>
    <n v="0"/>
    <s v="OK"/>
    <s v="Granel"/>
    <x v="2"/>
    <n v="0"/>
    <s v="M. TENERIFE"/>
    <s v="A"/>
    <d v="1899-12-30T00:04:26"/>
    <d v="1899-12-30T00:04:26"/>
    <s v="OK"/>
    <m/>
    <m/>
    <d v="1899-12-30T00:00:00"/>
    <d v="1899-12-30T00:21:45"/>
    <n v="5"/>
    <n v="-3.0787037037000031E-3"/>
    <n v="21.750000000004757"/>
    <n v="7"/>
    <s v="Si"/>
  </r>
  <r>
    <s v="CCTF"/>
    <s v="2025003106"/>
    <x v="0"/>
    <s v="ER4702BCK"/>
    <s v="E1671HGL"/>
    <d v="2025-03-13T00:00:00"/>
    <m/>
    <s v="3208"/>
    <x v="18"/>
    <s v="PA"/>
    <s v="PA"/>
    <m/>
    <d v="2025-03-13T00:00:00"/>
    <d v="1899-12-30T07:20:58"/>
    <d v="2025-03-13T00:00:00"/>
    <d v="1899-12-30T07:22:47"/>
    <d v="2025-03-13T00:00:00"/>
    <d v="1899-12-30T07:32:02"/>
    <x v="0"/>
    <s v="RFCPI"/>
    <s v="507104267"/>
    <s v="FBO"/>
    <d v="1899-12-30T00:11:04"/>
    <d v="1899-12-30T00:09:15"/>
    <d v="1899-12-30T00:01:49"/>
    <s v="Ensacado"/>
    <s v="E002"/>
    <x v="1"/>
    <d v="1899-12-30T00:11:04"/>
    <d v="1899-12-30T00:09:15"/>
    <n v="7"/>
    <x v="14"/>
    <x v="3"/>
    <x v="1"/>
    <n v="0"/>
    <n v="0"/>
    <s v="OK"/>
    <s v="Ensacado"/>
    <x v="2"/>
    <n v="0"/>
    <s v="M. TENERIFE"/>
    <s v="A"/>
    <d v="1899-12-30T00:01:49"/>
    <d v="1899-12-30T00:01:49"/>
    <s v="OK"/>
    <m/>
    <m/>
    <d v="1899-12-30T00:00:00"/>
    <d v="1899-12-30T00:11:04"/>
    <n v="5"/>
    <d v="1899-12-30T00:01:49"/>
    <n v="11.066666666673619"/>
    <n v="7"/>
    <s v="Si"/>
  </r>
  <r>
    <s v="CCTF"/>
    <s v="2025003110"/>
    <x v="0"/>
    <s v="ER1614BBN"/>
    <s v="E3710JVS"/>
    <d v="2025-03-13T00:00:00"/>
    <m/>
    <s v="2693"/>
    <x v="20"/>
    <s v="PA"/>
    <s v="PA"/>
    <m/>
    <d v="2025-03-13T00:00:00"/>
    <d v="1899-12-30T09:05:05"/>
    <d v="2025-03-13T00:00:00"/>
    <d v="1899-12-30T09:01:22"/>
    <d v="2025-03-13T00:00:00"/>
    <d v="1899-12-30T09:19:34"/>
    <x v="0"/>
    <s v="RFCPI"/>
    <s v="507104268"/>
    <s v="FBO"/>
    <d v="1899-12-30T00:21:55"/>
    <d v="1899-12-30T00:18:12"/>
    <d v="1899-12-30T00:03:43"/>
    <s v="Ensacado"/>
    <s v="E002"/>
    <x v="1"/>
    <d v="1899-12-30T00:14:29"/>
    <d v="1899-12-30T00:18:12"/>
    <n v="9"/>
    <x v="14"/>
    <x v="3"/>
    <x v="1"/>
    <n v="0"/>
    <n v="0"/>
    <s v="OK"/>
    <s v="Ensacado"/>
    <x v="2"/>
    <n v="0"/>
    <s v="M. TENERIFE"/>
    <s v="A"/>
    <d v="1899-12-30T00:03:43"/>
    <d v="1899-12-30T00:03:43"/>
    <s v="OK"/>
    <m/>
    <m/>
    <d v="1899-12-30T00:00:00"/>
    <d v="1899-12-30T00:14:29"/>
    <n v="5"/>
    <n v="-2.5810185185199952E-3"/>
    <n v="14.483333333332773"/>
    <n v="9"/>
    <s v="Si"/>
  </r>
  <r>
    <s v="CCTF"/>
    <s v="2025003111"/>
    <x v="0"/>
    <s v="ER1863BBJ"/>
    <s v="E8383LSW"/>
    <d v="2025-03-13T00:00:00"/>
    <m/>
    <s v="2649"/>
    <x v="19"/>
    <s v="S6H"/>
    <s v="S6H"/>
    <m/>
    <d v="2025-03-13T00:00:00"/>
    <d v="1899-12-30T09:19:59"/>
    <d v="2025-03-13T00:00:00"/>
    <d v="1899-12-30T09:17:05"/>
    <d v="2025-03-13T00:00:00"/>
    <d v="1899-12-30T10:02:11"/>
    <x v="0"/>
    <s v="RFCPI"/>
    <s v="507104269"/>
    <s v="FBO"/>
    <d v="1899-12-30T00:48:00"/>
    <d v="1899-12-30T00:45:06"/>
    <d v="1899-12-30T00:02:54"/>
    <s v="Granel"/>
    <s v="E001"/>
    <x v="2"/>
    <d v="1899-12-30T00:42:12"/>
    <d v="1899-12-30T00:45:06"/>
    <n v="9"/>
    <x v="14"/>
    <x v="3"/>
    <x v="2"/>
    <n v="0"/>
    <n v="0"/>
    <s v="OK"/>
    <s v="Granel"/>
    <x v="2"/>
    <n v="0"/>
    <s v="M. TENERIFE"/>
    <s v="A"/>
    <d v="1899-12-30T00:02:54"/>
    <d v="1899-12-30T00:02:54"/>
    <s v="OK"/>
    <m/>
    <m/>
    <d v="1899-12-30T00:00:00"/>
    <d v="1899-12-30T00:42:12"/>
    <n v="5"/>
    <n v="-2.0138888888800444E-3"/>
    <n v="42.200000000006355"/>
    <n v="10"/>
    <s v="Si"/>
  </r>
  <r>
    <s v="CCTF"/>
    <s v="2025003114"/>
    <x v="0"/>
    <s v="ER9636BBG"/>
    <s v="E7609CBH"/>
    <d v="2025-03-13T00:00:00"/>
    <m/>
    <s v="3126"/>
    <x v="17"/>
    <s v="S1D"/>
    <s v="S1D"/>
    <m/>
    <d v="2025-03-13T00:00:00"/>
    <d v="1899-12-30T09:57:29"/>
    <d v="2025-03-13T00:00:00"/>
    <d v="1899-12-30T09:52:37"/>
    <d v="2025-03-13T00:00:00"/>
    <d v="1899-12-30T10:17:59"/>
    <x v="0"/>
    <s v="RFCPI"/>
    <s v="507104270"/>
    <s v="EXW"/>
    <d v="1899-12-30T00:30:14"/>
    <d v="1899-12-30T00:25:22"/>
    <d v="1899-12-30T00:04:52"/>
    <s v="Granel"/>
    <s v="E001"/>
    <x v="1"/>
    <d v="1899-12-30T00:20:30"/>
    <d v="1899-12-30T00:25:22"/>
    <n v="9"/>
    <x v="14"/>
    <x v="3"/>
    <x v="2"/>
    <n v="0"/>
    <n v="0"/>
    <s v="OK"/>
    <s v="Granel"/>
    <x v="2"/>
    <n v="0"/>
    <s v="M. TENERIFE"/>
    <s v="A"/>
    <d v="1899-12-30T00:04:52"/>
    <d v="1899-12-30T00:04:52"/>
    <s v="OK"/>
    <m/>
    <m/>
    <d v="1899-12-30T00:00:00"/>
    <d v="1899-12-30T00:20:30"/>
    <n v="5"/>
    <n v="-3.3796296296300099E-3"/>
    <n v="20.499999999998408"/>
    <n v="10"/>
    <s v="Si"/>
  </r>
  <r>
    <s v="CCTF"/>
    <s v="2025003113"/>
    <x v="0"/>
    <s v="ETF9751CB"/>
    <m/>
    <d v="2025-03-13T00:00:00"/>
    <m/>
    <s v="3208"/>
    <x v="18"/>
    <s v="PA"/>
    <s v="PA"/>
    <m/>
    <d v="2025-03-13T00:00:00"/>
    <d v="1899-12-30T09:55:19"/>
    <d v="2025-03-13T00:00:00"/>
    <d v="1899-12-30T10:12:54"/>
    <d v="2025-03-13T00:00:00"/>
    <d v="1899-12-30T10:19:09"/>
    <x v="0"/>
    <s v="RFCPI"/>
    <s v="507104271"/>
    <s v="EXW"/>
    <d v="1899-12-30T00:23:50"/>
    <d v="1899-12-30T00:06:15"/>
    <d v="1899-12-30T00:17:35"/>
    <s v="Ensacado"/>
    <s v="E002"/>
    <x v="1"/>
    <d v="1899-12-30T00:23:50"/>
    <d v="1899-12-30T00:06:15"/>
    <n v="9"/>
    <x v="14"/>
    <x v="3"/>
    <x v="1"/>
    <n v="0"/>
    <n v="0"/>
    <s v="OK"/>
    <s v="Ensacado"/>
    <x v="2"/>
    <n v="0"/>
    <s v="M. TENERIFE"/>
    <s v="A"/>
    <d v="1899-12-30T00:17:35"/>
    <d v="1899-12-30T00:17:35"/>
    <s v="OK"/>
    <m/>
    <m/>
    <d v="1899-12-30T00:00:00"/>
    <d v="1899-12-30T00:23:50"/>
    <n v="5"/>
    <d v="1899-12-30T00:17:35"/>
    <n v="23.833333333339191"/>
    <n v="10"/>
    <s v="Si"/>
  </r>
  <r>
    <s v="CCTF"/>
    <s v="2025003115"/>
    <x v="0"/>
    <s v="EP01035R"/>
    <s v="E5050MHX"/>
    <d v="2025-03-13T00:00:00"/>
    <m/>
    <s v="3126"/>
    <x v="17"/>
    <s v="S1D"/>
    <s v="S1D"/>
    <m/>
    <d v="2025-03-13T00:00:00"/>
    <d v="1899-12-30T10:24:12"/>
    <d v="2025-03-13T00:00:00"/>
    <d v="1899-12-30T10:19:28"/>
    <d v="2025-03-13T00:00:00"/>
    <d v="1899-12-30T10:43:06"/>
    <x v="0"/>
    <s v="RFCPI"/>
    <s v="507104272"/>
    <s v="EXW"/>
    <d v="1899-12-30T00:28:22"/>
    <d v="1899-12-30T00:23:38"/>
    <d v="1899-12-30T00:04:44"/>
    <s v="Granel"/>
    <s v="E001"/>
    <x v="1"/>
    <d v="1899-12-30T00:18:54"/>
    <d v="1899-12-30T00:23:38"/>
    <n v="10"/>
    <x v="14"/>
    <x v="3"/>
    <x v="2"/>
    <n v="0"/>
    <n v="0"/>
    <s v="OK"/>
    <s v="Granel"/>
    <x v="2"/>
    <n v="0"/>
    <s v="M. TENERIFE"/>
    <s v="A"/>
    <d v="1899-12-30T00:04:44"/>
    <d v="1899-12-30T00:04:44"/>
    <s v="OK"/>
    <m/>
    <m/>
    <d v="1899-12-30T00:00:00"/>
    <d v="1899-12-30T00:18:54"/>
    <n v="5"/>
    <n v="-3.2870370370299828E-3"/>
    <n v="18.899999999999995"/>
    <n v="10"/>
    <s v="Si"/>
  </r>
  <r>
    <s v="CCTF"/>
    <s v="2025003118"/>
    <x v="0"/>
    <s v="ER6743BBR"/>
    <s v="E5005KYF"/>
    <d v="2025-03-13T00:00:00"/>
    <m/>
    <s v="3208"/>
    <x v="18"/>
    <s v="PA"/>
    <s v="PA"/>
    <m/>
    <d v="2025-03-13T00:00:00"/>
    <d v="1899-12-30T10:58:43"/>
    <d v="2025-03-13T00:00:00"/>
    <d v="1899-12-30T10:53:52"/>
    <d v="2025-03-13T00:00:00"/>
    <d v="1899-12-30T11:06:46"/>
    <x v="0"/>
    <s v="RFCPI"/>
    <s v="507104273"/>
    <s v="FBO"/>
    <d v="1899-12-30T00:17:45"/>
    <d v="1899-12-30T00:12:54"/>
    <d v="1899-12-30T00:04:51"/>
    <s v="Ensacado"/>
    <s v="E002"/>
    <x v="2"/>
    <d v="1899-12-30T00:08:03"/>
    <d v="1899-12-30T00:12:54"/>
    <n v="10"/>
    <x v="14"/>
    <x v="3"/>
    <x v="1"/>
    <n v="1"/>
    <n v="0"/>
    <s v="KO"/>
    <s v="Ensacado"/>
    <x v="2"/>
    <n v="1"/>
    <s v="M. TENERIFE"/>
    <s v="A"/>
    <d v="1899-12-30T00:04:51"/>
    <d v="1899-12-30T00:04:51"/>
    <s v="OK"/>
    <m/>
    <m/>
    <d v="1899-12-30T00:00:00"/>
    <d v="1899-12-30T00:08:03"/>
    <n v="5"/>
    <n v="-3.3680555555599678E-3"/>
    <n v="8.0500000000031768"/>
    <n v="11"/>
    <s v="Si"/>
  </r>
  <r>
    <s v="CCTF"/>
    <s v="2025003117"/>
    <x v="0"/>
    <s v="ETF00307R"/>
    <s v="E2520MWP"/>
    <d v="2025-03-13T00:00:00"/>
    <m/>
    <s v="3126"/>
    <x v="17"/>
    <s v="S1D"/>
    <s v="S1D"/>
    <m/>
    <d v="2025-03-13T00:00:00"/>
    <d v="1899-12-30T10:47:46"/>
    <d v="2025-03-13T00:00:00"/>
    <d v="1899-12-30T10:42:48"/>
    <d v="2025-03-13T00:00:00"/>
    <d v="1899-12-30T11:12:38"/>
    <x v="0"/>
    <s v="RFCPI"/>
    <s v="507104274"/>
    <s v="FBO"/>
    <d v="1899-12-30T00:34:48"/>
    <d v="1899-12-30T00:29:50"/>
    <d v="1899-12-30T00:04:58"/>
    <s v="Granel"/>
    <s v="E001"/>
    <x v="1"/>
    <d v="1899-12-30T00:24:52"/>
    <d v="1899-12-30T00:29:50"/>
    <n v="10"/>
    <x v="14"/>
    <x v="3"/>
    <x v="2"/>
    <n v="0"/>
    <n v="0"/>
    <s v="OK"/>
    <s v="Granel"/>
    <x v="2"/>
    <n v="0"/>
    <s v="M. TENERIFE"/>
    <s v="A"/>
    <d v="1899-12-30T00:04:58"/>
    <d v="1899-12-30T00:04:58"/>
    <s v="OK"/>
    <m/>
    <m/>
    <d v="1899-12-30T00:00:00"/>
    <d v="1899-12-30T00:24:52"/>
    <n v="5"/>
    <n v="-3.4490740740700243E-3"/>
    <n v="24.866666666668742"/>
    <n v="11"/>
    <s v="Si"/>
  </r>
  <r>
    <s v="CCTF"/>
    <s v="2025003116"/>
    <x v="0"/>
    <s v="ER0623BBL"/>
    <s v="E9819MMR"/>
    <d v="2025-03-13T00:00:00"/>
    <m/>
    <s v="2649"/>
    <x v="19"/>
    <s v="S6H"/>
    <s v="S6H"/>
    <m/>
    <d v="2025-03-13T00:00:00"/>
    <d v="1899-12-30T10:38:37"/>
    <d v="2025-03-13T00:00:00"/>
    <d v="1899-12-30T10:34:00"/>
    <d v="2025-03-13T00:00:00"/>
    <d v="1899-12-30T11:16:13"/>
    <x v="0"/>
    <s v="RFCPI"/>
    <s v="507104275"/>
    <s v="FBO"/>
    <d v="1899-12-30T00:46:50"/>
    <d v="1899-12-30T00:42:13"/>
    <d v="1899-12-30T00:04:37"/>
    <s v="Granel"/>
    <s v="E001"/>
    <x v="2"/>
    <d v="1899-12-30T00:37:36"/>
    <d v="1899-12-30T00:42:13"/>
    <n v="10"/>
    <x v="14"/>
    <x v="3"/>
    <x v="2"/>
    <n v="0"/>
    <n v="0"/>
    <s v="OK"/>
    <s v="Granel"/>
    <x v="2"/>
    <n v="0"/>
    <s v="M. TENERIFE"/>
    <s v="A"/>
    <d v="1899-12-30T00:04:37"/>
    <d v="1899-12-30T00:04:37"/>
    <s v="OK"/>
    <m/>
    <m/>
    <d v="1899-12-30T00:00:00"/>
    <d v="1899-12-30T00:37:36"/>
    <n v="5"/>
    <n v="-3.2060185185200374E-3"/>
    <n v="37.59999999999836"/>
    <n v="11"/>
    <s v="Si"/>
  </r>
  <r>
    <s v="CCTF"/>
    <s v="2025003120"/>
    <x v="0"/>
    <s v="EB08013R"/>
    <s v="E6101MGR"/>
    <d v="2025-03-13T00:00:00"/>
    <m/>
    <s v="3208"/>
    <x v="18"/>
    <s v="PA"/>
    <m/>
    <m/>
    <d v="2025-03-13T00:00:00"/>
    <d v="1899-12-30T11:11:12"/>
    <d v="2025-03-13T00:00:00"/>
    <d v="1899-12-30T11:07:06"/>
    <d v="2025-03-13T00:00:00"/>
    <d v="1899-12-30T11:18:51"/>
    <x v="62"/>
    <s v="E_EGARCIA"/>
    <s v="507104276"/>
    <s v="FBO"/>
    <d v="1899-12-30T00:15:51"/>
    <d v="1899-12-30T00:11:45"/>
    <d v="1899-12-30T00:04:06"/>
    <s v="Ensacado"/>
    <s v="E002"/>
    <x v="1"/>
    <d v="1899-12-30T00:07:39"/>
    <d v="1899-12-30T00:11:45"/>
    <n v="11"/>
    <x v="14"/>
    <x v="3"/>
    <x v="1"/>
    <n v="1"/>
    <n v="0"/>
    <s v="KO"/>
    <s v="Ensacado"/>
    <x v="2"/>
    <n v="1"/>
    <s v="M. TENERIFE"/>
    <s v="A"/>
    <d v="1899-12-30T00:04:06"/>
    <d v="1899-12-30T00:04:06"/>
    <s v="OK"/>
    <m/>
    <m/>
    <d v="1899-12-30T00:00:00"/>
    <d v="1899-12-30T00:07:39"/>
    <n v="5"/>
    <n v="-2.8472222222200028E-3"/>
    <n v="7.6499999999999968"/>
    <n v="11"/>
    <s v="Si"/>
  </r>
  <r>
    <s v="CCTF"/>
    <s v="2025003121"/>
    <x v="0"/>
    <s v="ER8437BBF"/>
    <s v="E8087HNJ"/>
    <d v="2025-03-13T00:00:00"/>
    <m/>
    <s v="3208"/>
    <x v="18"/>
    <s v="PA"/>
    <s v="PA"/>
    <m/>
    <d v="2025-03-13T00:00:00"/>
    <d v="1899-12-30T11:29:59"/>
    <d v="2025-03-13T00:00:00"/>
    <d v="1899-12-30T11:25:19"/>
    <d v="2025-03-13T00:00:00"/>
    <d v="1899-12-30T11:31:08"/>
    <x v="73"/>
    <s v="E_EGARCIA"/>
    <s v="507104277"/>
    <s v="FBO"/>
    <d v="1899-12-30T00:10:29"/>
    <d v="1899-12-30T00:05:49"/>
    <d v="1899-12-30T00:04:40"/>
    <s v="Ensacado"/>
    <s v="E002"/>
    <x v="2"/>
    <d v="1899-12-30T00:01:09"/>
    <d v="1899-12-30T00:05:49"/>
    <n v="11"/>
    <x v="14"/>
    <x v="3"/>
    <x v="1"/>
    <n v="1"/>
    <n v="0"/>
    <s v="KO"/>
    <s v="Ensacado"/>
    <x v="2"/>
    <n v="1"/>
    <s v="M. TENERIFE"/>
    <s v="A"/>
    <d v="1899-12-30T00:04:40"/>
    <d v="1899-12-30T00:04:40"/>
    <s v="KO"/>
    <m/>
    <m/>
    <d v="1899-12-30T00:00:00"/>
    <d v="1899-12-30T00:01:09"/>
    <n v="5"/>
    <n v="-3.2407407407399891E-3"/>
    <n v="1.1499999999984212"/>
    <n v="11"/>
    <s v="Si"/>
  </r>
  <r>
    <s v="CCTF"/>
    <s v="2025003124"/>
    <x v="0"/>
    <s v="ER6732BBT"/>
    <s v="E6110KPL"/>
    <d v="2025-03-13T00:00:00"/>
    <m/>
    <s v="3126"/>
    <x v="17"/>
    <s v="S1D"/>
    <s v="S1D"/>
    <m/>
    <d v="2025-03-13T00:00:00"/>
    <d v="1899-12-30T11:39:11"/>
    <d v="2025-03-13T00:00:00"/>
    <d v="1899-12-30T11:36:17"/>
    <d v="2025-03-13T00:00:00"/>
    <d v="1899-12-30T11:55:09"/>
    <x v="0"/>
    <s v="RFCPI"/>
    <s v="507104278"/>
    <s v="FBO"/>
    <d v="1899-12-30T00:21:46"/>
    <d v="1899-12-30T00:18:52"/>
    <d v="1899-12-30T00:02:54"/>
    <s v="Granel"/>
    <s v="E001"/>
    <x v="2"/>
    <d v="1899-12-30T00:15:58"/>
    <d v="1899-12-30T00:18:52"/>
    <n v="11"/>
    <x v="14"/>
    <x v="3"/>
    <x v="2"/>
    <n v="0"/>
    <n v="0"/>
    <s v="OK"/>
    <s v="Granel"/>
    <x v="2"/>
    <n v="0"/>
    <s v="M. TENERIFE"/>
    <s v="A"/>
    <d v="1899-12-30T00:02:54"/>
    <d v="1899-12-30T00:02:54"/>
    <s v="OK"/>
    <m/>
    <m/>
    <d v="1899-12-30T00:00:00"/>
    <d v="1899-12-30T00:15:58"/>
    <n v="5"/>
    <n v="-2.0138888888899809E-3"/>
    <n v="15.966666666662395"/>
    <n v="11"/>
    <s v="Si"/>
  </r>
  <r>
    <s v="CCTF"/>
    <s v=""/>
    <x v="0"/>
    <s v="ER4877BCG"/>
    <s v="E4145MYK"/>
    <d v="2025-03-13T00:00:00"/>
    <m/>
    <s v="2693"/>
    <x v="20"/>
    <s v="PA"/>
    <m/>
    <m/>
    <d v="2025-03-13T00:00:00"/>
    <d v="1899-12-30T11:55:51"/>
    <d v="2025-03-13T00:00:00"/>
    <d v="1899-12-30T11:56:23"/>
    <d v="2025-03-13T00:00:00"/>
    <d v="1899-12-30T11:56:48"/>
    <x v="104"/>
    <s v="E_EGARCIA"/>
    <s v="507104279"/>
    <s v="FBO"/>
    <d v="1899-12-30T00:00:57"/>
    <d v="1899-12-30T00:00:25"/>
    <d v="1899-12-30T00:00:32"/>
    <s v="Ensacado"/>
    <s v="E002"/>
    <x v="1"/>
    <d v="1899-12-30T00:00:57"/>
    <d v="1899-12-30T00:00:25"/>
    <n v="11"/>
    <x v="14"/>
    <x v="3"/>
    <x v="1"/>
    <n v="1"/>
    <n v="0"/>
    <s v="KO"/>
    <s v="Ensacado"/>
    <x v="2"/>
    <n v="1"/>
    <s v="M. TENERIFE"/>
    <s v="A"/>
    <d v="1899-12-30T00:00:32"/>
    <d v="1899-12-30T00:00:32"/>
    <s v="OK"/>
    <m/>
    <m/>
    <d v="1899-12-30T00:00:00"/>
    <d v="1899-12-30T00:00:57"/>
    <n v="5"/>
    <d v="1899-12-30T00:00:32"/>
    <n v="0.94999999999679119"/>
    <n v="11"/>
    <s v="Si"/>
  </r>
  <r>
    <s v="CCTF"/>
    <s v="2025003125"/>
    <x v="0"/>
    <s v="ER5521BBL"/>
    <s v="E2158JVJ"/>
    <d v="2025-03-13T00:00:00"/>
    <m/>
    <s v="2693"/>
    <x v="20"/>
    <s v="PA"/>
    <s v="PA"/>
    <m/>
    <d v="2025-03-13T00:00:00"/>
    <d v="1899-12-30T12:13:05"/>
    <d v="2025-03-13T00:00:00"/>
    <d v="1899-12-30T12:09:59"/>
    <d v="2025-03-13T00:00:00"/>
    <d v="1899-12-30T12:46:40"/>
    <x v="0"/>
    <s v="RFCPI"/>
    <s v="507104280"/>
    <s v="EXW"/>
    <d v="1899-12-30T00:39:47"/>
    <d v="1899-12-30T00:36:41"/>
    <d v="1899-12-30T00:03:06"/>
    <s v="Ensacado"/>
    <s v="E002"/>
    <x v="1"/>
    <d v="1899-12-30T00:33:35"/>
    <d v="1899-12-30T00:36:41"/>
    <n v="12"/>
    <x v="14"/>
    <x v="3"/>
    <x v="1"/>
    <n v="0"/>
    <n v="0"/>
    <s v="OK"/>
    <s v="Ensacado"/>
    <x v="2"/>
    <n v="0"/>
    <s v="M. TENERIFE"/>
    <s v="A"/>
    <d v="1899-12-30T00:03:06"/>
    <d v="1899-12-30T00:03:06"/>
    <s v="OK"/>
    <m/>
    <m/>
    <d v="1899-12-30T00:00:00"/>
    <d v="1899-12-30T00:33:35"/>
    <n v="5"/>
    <n v="-2.1527777777800017E-3"/>
    <n v="33.583333333334316"/>
    <n v="12"/>
    <s v="Si"/>
  </r>
  <r>
    <s v="CCTF"/>
    <s v="2025003126"/>
    <x v="0"/>
    <s v="ER9636BBG"/>
    <s v="E7609CBH"/>
    <d v="2025-03-13T00:00:00"/>
    <m/>
    <s v="3126"/>
    <x v="17"/>
    <s v="S1D"/>
    <s v="S1D"/>
    <m/>
    <d v="2025-03-13T00:00:00"/>
    <d v="1899-12-30T12:33:13"/>
    <d v="2025-03-13T00:00:00"/>
    <d v="1899-12-30T12:28:10"/>
    <d v="2025-03-13T00:00:00"/>
    <d v="1899-12-30T12:54:51"/>
    <x v="0"/>
    <s v="RFCPI"/>
    <s v="507104281"/>
    <s v="EXW"/>
    <d v="1899-12-30T00:31:44"/>
    <d v="1899-12-30T00:26:41"/>
    <d v="1899-12-30T00:05:03"/>
    <s v="Granel"/>
    <s v="E001"/>
    <x v="1"/>
    <d v="1899-12-30T00:21:38"/>
    <d v="1899-12-30T00:26:41"/>
    <n v="12"/>
    <x v="14"/>
    <x v="3"/>
    <x v="2"/>
    <n v="0"/>
    <n v="0"/>
    <s v="OK"/>
    <s v="Granel"/>
    <x v="2"/>
    <n v="0"/>
    <s v="M. TENERIFE"/>
    <s v="A"/>
    <d v="1899-12-30T00:05:03"/>
    <d v="1899-12-30T00:05:03"/>
    <s v="OK"/>
    <m/>
    <m/>
    <d v="1899-12-30T00:00:00"/>
    <d v="1899-12-30T00:21:38"/>
    <n v="5"/>
    <n v="-3.5069444444399966E-3"/>
    <n v="21.633333333335969"/>
    <n v="12"/>
    <s v="Si"/>
  </r>
  <r>
    <s v="CCTF"/>
    <s v="2025003128"/>
    <x v="0"/>
    <s v="EBI04712R"/>
    <s v="E3632MTN"/>
    <d v="2025-03-13T00:00:00"/>
    <m/>
    <s v="3208"/>
    <x v="18"/>
    <s v="PA"/>
    <s v="PA"/>
    <m/>
    <d v="2025-03-13T00:00:00"/>
    <d v="1899-12-30T12:59:25"/>
    <d v="2025-03-13T00:00:00"/>
    <d v="1899-12-30T12:55:23"/>
    <d v="2025-03-13T00:00:00"/>
    <d v="1899-12-30T13:13:05"/>
    <x v="0"/>
    <s v="RFCPI"/>
    <s v="507104282"/>
    <s v="EXW"/>
    <d v="1899-12-30T00:21:44"/>
    <d v="1899-12-30T00:17:42"/>
    <d v="1899-12-30T00:04:02"/>
    <s v="Ensacado"/>
    <s v="E002"/>
    <x v="1"/>
    <d v="1899-12-30T00:13:40"/>
    <d v="1899-12-30T00:17:42"/>
    <n v="12"/>
    <x v="14"/>
    <x v="3"/>
    <x v="1"/>
    <n v="0"/>
    <n v="0"/>
    <s v="OK"/>
    <s v="Ensacado"/>
    <x v="2"/>
    <n v="0"/>
    <s v="M. TENERIFE"/>
    <s v="A"/>
    <d v="1899-12-30T00:04:02"/>
    <d v="1899-12-30T00:04:02"/>
    <s v="OK"/>
    <m/>
    <m/>
    <d v="1899-12-30T00:00:00"/>
    <d v="1899-12-30T00:13:40"/>
    <n v="5"/>
    <n v="-2.8009259259200725E-3"/>
    <n v="13.666666666665552"/>
    <n v="13"/>
    <s v="Si"/>
  </r>
  <r>
    <s v="CCTF"/>
    <s v="2025003132"/>
    <x v="0"/>
    <s v="ER9284BDK"/>
    <s v="E9335MJP"/>
    <d v="2025-03-13T00:00:00"/>
    <m/>
    <s v="3208"/>
    <x v="18"/>
    <s v="PA"/>
    <s v="PA"/>
    <m/>
    <d v="2025-03-13T00:00:00"/>
    <d v="1899-12-30T13:29:40"/>
    <d v="2025-03-13T00:00:00"/>
    <d v="1899-12-30T13:24:43"/>
    <d v="2025-03-13T00:00:00"/>
    <d v="1899-12-30T13:42:36"/>
    <x v="0"/>
    <s v="RFCPI"/>
    <s v="507104283"/>
    <s v="FBO"/>
    <d v="1899-12-30T00:22:50"/>
    <d v="1899-12-30T00:17:53"/>
    <d v="1899-12-30T00:04:57"/>
    <s v="Ensacado"/>
    <s v="E002"/>
    <x v="2"/>
    <d v="1899-12-30T00:12:56"/>
    <d v="1899-12-30T00:17:53"/>
    <n v="13"/>
    <x v="14"/>
    <x v="3"/>
    <x v="1"/>
    <n v="0"/>
    <n v="0"/>
    <s v="OK"/>
    <s v="Ensacado"/>
    <x v="2"/>
    <n v="0"/>
    <s v="M. TENERIFE"/>
    <s v="A"/>
    <d v="1899-12-30T00:04:57"/>
    <d v="1899-12-30T00:04:57"/>
    <s v="OK"/>
    <m/>
    <m/>
    <d v="1899-12-30T00:00:00"/>
    <d v="1899-12-30T00:12:56"/>
    <n v="5"/>
    <n v="-3.4374999999999822E-3"/>
    <n v="12.933333333331252"/>
    <n v="13"/>
    <s v="Si"/>
  </r>
  <r>
    <s v="CCTF"/>
    <s v="2025003131"/>
    <x v="0"/>
    <s v="EP01035R"/>
    <s v="E5050MHX"/>
    <d v="2025-03-13T00:00:00"/>
    <m/>
    <s v="3126"/>
    <x v="17"/>
    <s v="S2D"/>
    <s v="S2D"/>
    <m/>
    <d v="2025-03-13T00:00:00"/>
    <d v="1899-12-30T13:28:53"/>
    <d v="2025-03-13T00:00:00"/>
    <d v="1899-12-30T13:24:10"/>
    <d v="2025-03-13T00:00:00"/>
    <d v="1899-12-30T13:54:31"/>
    <x v="0"/>
    <s v="RFCPI"/>
    <s v="507104284"/>
    <s v="EXW"/>
    <d v="1899-12-30T00:35:04"/>
    <d v="1899-12-30T00:30:21"/>
    <d v="1899-12-30T00:04:43"/>
    <s v="Granel"/>
    <s v="E001"/>
    <x v="1"/>
    <d v="1899-12-30T00:25:38"/>
    <d v="1899-12-30T00:30:21"/>
    <n v="13"/>
    <x v="14"/>
    <x v="3"/>
    <x v="2"/>
    <n v="0"/>
    <n v="0"/>
    <s v="OK"/>
    <s v="Granel"/>
    <x v="2"/>
    <n v="0"/>
    <s v="M. TENERIFE"/>
    <s v="A"/>
    <d v="1899-12-30T00:04:43"/>
    <d v="1899-12-30T00:04:43"/>
    <s v="OK"/>
    <m/>
    <m/>
    <d v="1899-12-30T00:00:00"/>
    <d v="1899-12-30T00:25:38"/>
    <n v="5"/>
    <n v="-3.2754629629699883E-3"/>
    <n v="25.633333333324924"/>
    <n v="13"/>
    <s v="Si"/>
  </r>
  <r>
    <s v="CCTF"/>
    <s v="2025003133"/>
    <x v="0"/>
    <s v="ETF02294R"/>
    <s v="E0184KJL"/>
    <d v="2025-03-13T00:00:00"/>
    <m/>
    <s v="2693"/>
    <x v="20"/>
    <s v="PA"/>
    <s v="PA"/>
    <m/>
    <d v="2025-03-13T00:00:00"/>
    <d v="1899-12-30T13:56:41"/>
    <d v="2025-03-13T00:00:00"/>
    <d v="1899-12-30T13:52:24"/>
    <d v="2025-03-13T00:00:00"/>
    <d v="1899-12-30T13:58:30"/>
    <x v="0"/>
    <s v="RFCPI"/>
    <s v="507104285"/>
    <s v="FBO"/>
    <d v="1899-12-30T00:10:23"/>
    <d v="1899-12-30T00:06:06"/>
    <d v="1899-12-30T00:04:17"/>
    <s v="Ensacado"/>
    <s v="E002"/>
    <x v="2"/>
    <d v="1899-12-30T00:01:49"/>
    <d v="1899-12-30T00:06:06"/>
    <n v="13"/>
    <x v="14"/>
    <x v="3"/>
    <x v="1"/>
    <n v="1"/>
    <n v="0"/>
    <s v="KO"/>
    <s v="Ensacado"/>
    <x v="2"/>
    <n v="1"/>
    <s v="M. TENERIFE"/>
    <s v="A"/>
    <d v="1899-12-30T00:04:17"/>
    <d v="1899-12-30T00:04:17"/>
    <s v="KO"/>
    <m/>
    <m/>
    <d v="1899-12-30T00:00:00"/>
    <d v="1899-12-30T00:01:49"/>
    <n v="5"/>
    <n v="-2.9745370370299895E-3"/>
    <n v="1.8166666666752107"/>
    <n v="13"/>
    <s v="Si"/>
  </r>
  <r>
    <s v="CCTF"/>
    <s v="2025003134"/>
    <x v="0"/>
    <s v="ER6743BBR"/>
    <s v="E5005KYF"/>
    <d v="2025-03-13T00:00:00"/>
    <m/>
    <s v="3208"/>
    <x v="18"/>
    <s v="PA"/>
    <s v="PA"/>
    <m/>
    <d v="2025-03-13T00:00:00"/>
    <d v="1899-12-30T14:33:43"/>
    <d v="2025-03-13T00:00:00"/>
    <d v="1899-12-30T14:37:05"/>
    <d v="2025-03-13T00:00:00"/>
    <d v="1899-12-30T14:46:29"/>
    <x v="0"/>
    <s v="RFCPI"/>
    <s v="507104286"/>
    <s v="FBO"/>
    <d v="1899-12-30T00:12:46"/>
    <d v="1899-12-30T00:09:24"/>
    <d v="1899-12-30T00:03:22"/>
    <s v="Ensacado"/>
    <s v="E002"/>
    <x v="2"/>
    <d v="1899-12-30T00:12:46"/>
    <d v="1899-12-30T00:09:24"/>
    <n v="14"/>
    <x v="14"/>
    <x v="3"/>
    <x v="1"/>
    <n v="0"/>
    <n v="0"/>
    <s v="OK"/>
    <s v="Ensacado"/>
    <x v="2"/>
    <n v="0"/>
    <s v="M. TENERIFE"/>
    <s v="A"/>
    <d v="1899-12-30T00:03:22"/>
    <d v="1899-12-30T00:03:22"/>
    <s v="OK"/>
    <m/>
    <m/>
    <d v="1899-12-30T00:00:00"/>
    <d v="1899-12-30T00:12:46"/>
    <n v="5"/>
    <d v="1899-12-30T00:03:22"/>
    <n v="12.766666666665731"/>
    <n v="14"/>
    <s v="Si"/>
  </r>
  <r>
    <s v="CCTF"/>
    <s v="2025003135"/>
    <x v="0"/>
    <s v="ER8173BDN"/>
    <s v="E5866LGS"/>
    <d v="2025-03-13T00:00:00"/>
    <m/>
    <s v="2693"/>
    <x v="20"/>
    <s v="PA"/>
    <s v="PA"/>
    <m/>
    <d v="2025-03-13T00:00:00"/>
    <d v="1899-12-30T14:59:59"/>
    <d v="2025-03-13T00:00:00"/>
    <d v="1899-12-30T14:58:41"/>
    <d v="2025-03-13T00:00:00"/>
    <d v="1899-12-30T15:25:09"/>
    <x v="0"/>
    <s v="RFCPI"/>
    <s v="507104287"/>
    <s v="FBO"/>
    <d v="1899-12-30T00:27:46"/>
    <d v="1899-12-30T00:26:28"/>
    <d v="1899-12-30T00:01:18"/>
    <s v="Ensacado"/>
    <s v="E002"/>
    <x v="2"/>
    <d v="1899-12-30T00:25:10"/>
    <d v="1899-12-30T00:26:28"/>
    <n v="14"/>
    <x v="14"/>
    <x v="3"/>
    <x v="1"/>
    <n v="0"/>
    <n v="0"/>
    <s v="OK"/>
    <s v="Ensacado"/>
    <x v="2"/>
    <n v="0"/>
    <s v="M. TENERIFE"/>
    <s v="A"/>
    <d v="1899-12-30T00:01:18"/>
    <d v="1899-12-30T00:01:18"/>
    <s v="OK"/>
    <m/>
    <m/>
    <d v="1899-12-30T00:00:00"/>
    <d v="1899-12-30T00:25:10"/>
    <n v="5"/>
    <n v="-9.027777777799173E-4"/>
    <n v="25.166666666663993"/>
    <n v="15"/>
    <s v="Si"/>
  </r>
  <r>
    <s v="CCTF"/>
    <s v="2025003136"/>
    <x v="0"/>
    <s v="ER9636BBG"/>
    <s v="E7609CBH"/>
    <d v="2025-03-13T00:00:00"/>
    <m/>
    <s v="3126"/>
    <x v="17"/>
    <s v="S1D"/>
    <s v="S1D"/>
    <m/>
    <d v="2025-03-13T00:00:00"/>
    <d v="1899-12-30T15:05:50"/>
    <d v="2025-03-13T00:00:00"/>
    <d v="1899-12-30T15:00:55"/>
    <d v="2025-03-13T00:00:00"/>
    <d v="1899-12-30T15:28:03"/>
    <x v="0"/>
    <s v="RFCPI"/>
    <s v="507104288"/>
    <s v="EXW"/>
    <d v="1899-12-30T00:32:03"/>
    <d v="1899-12-30T00:27:08"/>
    <d v="1899-12-30T00:04:55"/>
    <s v="Granel"/>
    <s v="E001"/>
    <x v="1"/>
    <d v="1899-12-30T00:22:13"/>
    <d v="1899-12-30T00:27:08"/>
    <n v="15"/>
    <x v="14"/>
    <x v="3"/>
    <x v="2"/>
    <n v="0"/>
    <n v="0"/>
    <s v="OK"/>
    <s v="Granel"/>
    <x v="2"/>
    <n v="0"/>
    <s v="M. TENERIFE"/>
    <s v="A"/>
    <d v="1899-12-30T00:04:55"/>
    <d v="1899-12-30T00:04:55"/>
    <s v="OK"/>
    <m/>
    <m/>
    <d v="1899-12-30T00:00:00"/>
    <d v="1899-12-30T00:22:13"/>
    <n v="5"/>
    <n v="-3.4143518518600091E-3"/>
    <n v="22.21666666666561"/>
    <n v="15"/>
    <s v="Si"/>
  </r>
  <r>
    <s v="CCTF"/>
    <s v="2025003137"/>
    <x v="0"/>
    <s v="ER1863BBJ"/>
    <s v="E8383LSW"/>
    <d v="2025-03-13T00:00:00"/>
    <m/>
    <s v="3126"/>
    <x v="17"/>
    <s v="S2D"/>
    <s v="S2D"/>
    <m/>
    <d v="2025-03-13T00:00:00"/>
    <d v="1899-12-30T15:10:42"/>
    <d v="2025-03-13T00:00:00"/>
    <d v="1899-12-30T15:10:31"/>
    <d v="2025-03-13T00:00:00"/>
    <d v="1899-12-30T15:41:13"/>
    <x v="0"/>
    <s v="RFCPI"/>
    <s v="507104289"/>
    <s v="FBO"/>
    <d v="1899-12-30T00:30:53"/>
    <d v="1899-12-30T00:30:42"/>
    <d v="1899-12-30T00:00:11"/>
    <s v="Granel"/>
    <s v="E001"/>
    <x v="2"/>
    <d v="1899-12-30T00:30:31"/>
    <d v="1899-12-30T00:30:42"/>
    <n v="15"/>
    <x v="14"/>
    <x v="3"/>
    <x v="2"/>
    <n v="0"/>
    <n v="0"/>
    <s v="OK"/>
    <s v="Granel"/>
    <x v="2"/>
    <n v="0"/>
    <s v="M. TENERIFE"/>
    <s v="A"/>
    <d v="1899-12-30T00:00:11"/>
    <d v="1899-12-30T00:00:11"/>
    <s v="OK"/>
    <m/>
    <m/>
    <d v="1899-12-30T00:00:00"/>
    <d v="1899-12-30T00:30:31"/>
    <n v="5"/>
    <n v="-1.2731481482008977E-4"/>
    <n v="30.516666666667067"/>
    <n v="15"/>
    <s v="Si"/>
  </r>
  <r>
    <s v="CCTF"/>
    <s v="2025003138"/>
    <x v="0"/>
    <s v="ER6732BBT"/>
    <s v="E6110KPL"/>
    <d v="2025-03-13T00:00:00"/>
    <m/>
    <s v="2649"/>
    <x v="19"/>
    <s v="S6H"/>
    <s v="S6H"/>
    <m/>
    <d v="2025-03-13T00:00:00"/>
    <d v="1899-12-30T15:28:36"/>
    <d v="2025-03-13T00:00:00"/>
    <d v="1899-12-30T15:23:57"/>
    <d v="2025-03-13T00:00:00"/>
    <d v="1899-12-30T15:51:57"/>
    <x v="0"/>
    <s v="RFCPI"/>
    <s v="507104290"/>
    <s v="FBO"/>
    <d v="1899-12-30T00:32:39"/>
    <d v="1899-12-30T00:28:00"/>
    <d v="1899-12-30T00:04:39"/>
    <s v="Granel"/>
    <s v="E001"/>
    <x v="2"/>
    <d v="1899-12-30T00:23:21"/>
    <d v="1899-12-30T00:28:00"/>
    <n v="15"/>
    <x v="14"/>
    <x v="3"/>
    <x v="2"/>
    <n v="0"/>
    <n v="0"/>
    <s v="OK"/>
    <s v="Granel"/>
    <x v="2"/>
    <n v="0"/>
    <s v="M. TENERIFE"/>
    <s v="A"/>
    <d v="1899-12-30T00:04:39"/>
    <d v="1899-12-30T00:04:39"/>
    <s v="OK"/>
    <m/>
    <m/>
    <d v="1899-12-30T00:00:00"/>
    <d v="1899-12-30T00:23:21"/>
    <n v="5"/>
    <n v="-3.229166666669947E-3"/>
    <n v="23.35000000000317"/>
    <n v="15"/>
    <s v="Si"/>
  </r>
  <r>
    <s v="CCTF"/>
    <s v="2025003139"/>
    <x v="0"/>
    <s v="ER8051BBH"/>
    <s v="E5980LLH"/>
    <d v="2025-03-13T00:00:00"/>
    <m/>
    <s v="2649"/>
    <x v="19"/>
    <s v="S6H"/>
    <s v="S6H"/>
    <m/>
    <d v="2025-03-13T00:00:00"/>
    <d v="1899-12-30T16:25:50"/>
    <d v="2025-03-13T00:00:00"/>
    <d v="1899-12-30T16:21:11"/>
    <d v="2025-03-13T00:00:00"/>
    <d v="1899-12-30T16:46:42"/>
    <x v="0"/>
    <s v="RFCPI"/>
    <s v="507104293"/>
    <s v="FBO"/>
    <d v="1899-12-30T00:30:10"/>
    <d v="1899-12-30T00:25:31"/>
    <d v="1899-12-30T00:04:39"/>
    <s v="Granel"/>
    <s v="E001"/>
    <x v="2"/>
    <d v="1899-12-30T00:20:52"/>
    <d v="1899-12-30T00:25:31"/>
    <n v="16"/>
    <x v="14"/>
    <x v="3"/>
    <x v="2"/>
    <n v="0"/>
    <n v="0"/>
    <s v="OK"/>
    <s v="Granel"/>
    <x v="2"/>
    <n v="0"/>
    <s v="M. TENERIFE"/>
    <s v="A"/>
    <d v="1899-12-30T00:04:39"/>
    <d v="1899-12-30T00:04:39"/>
    <s v="OK"/>
    <m/>
    <m/>
    <d v="1899-12-30T00:00:00"/>
    <d v="1899-12-30T00:20:52"/>
    <n v="5"/>
    <n v="-3.229166666669947E-3"/>
    <n v="20.866666666665719"/>
    <n v="16"/>
    <s v="Si"/>
  </r>
  <r>
    <s v="CCTF"/>
    <s v="2025003140"/>
    <x v="0"/>
    <s v="ESE04967R"/>
    <s v="E0184KJL"/>
    <d v="2025-03-13T00:00:00"/>
    <m/>
    <s v="2693"/>
    <x v="20"/>
    <s v="PA"/>
    <s v="PA"/>
    <m/>
    <d v="2025-03-13T00:00:00"/>
    <d v="1899-12-30T16:47:21"/>
    <d v="2025-03-13T00:00:00"/>
    <d v="1899-12-30T16:44:56"/>
    <d v="2025-03-13T00:00:00"/>
    <d v="1899-12-30T16:50:34"/>
    <x v="0"/>
    <s v="RFCPI"/>
    <s v="507104294"/>
    <s v="FBO"/>
    <d v="1899-12-30T00:08:03"/>
    <d v="1899-12-30T00:05:38"/>
    <d v="1899-12-30T00:02:25"/>
    <s v="Ensacado"/>
    <s v="E002"/>
    <x v="1"/>
    <d v="1899-12-30T00:03:13"/>
    <d v="1899-12-30T00:05:38"/>
    <n v="16"/>
    <x v="14"/>
    <x v="3"/>
    <x v="1"/>
    <n v="1"/>
    <n v="0"/>
    <s v="KO"/>
    <s v="Ensacado"/>
    <x v="2"/>
    <n v="1"/>
    <s v="M. TENERIFE"/>
    <s v="A"/>
    <d v="1899-12-30T00:02:25"/>
    <d v="1899-12-30T00:02:25"/>
    <s v="OK"/>
    <m/>
    <m/>
    <d v="1899-12-30T00:00:00"/>
    <d v="1899-12-30T00:03:13"/>
    <n v="5"/>
    <n v="-1.6782407407399669E-3"/>
    <n v="3.2166666666720722"/>
    <n v="16"/>
    <s v="Si"/>
  </r>
  <r>
    <s v="CCTF"/>
    <s v="2025003141"/>
    <x v="0"/>
    <s v="ESE04967R"/>
    <s v="E0184KJL"/>
    <d v="2025-03-13T00:00:00"/>
    <m/>
    <s v="3208"/>
    <x v="18"/>
    <s v="PA"/>
    <s v="PA"/>
    <m/>
    <d v="2025-03-13T00:00:00"/>
    <d v="1899-12-30T16:51:46"/>
    <d v="2025-03-13T00:00:00"/>
    <d v="1899-12-30T16:47:11"/>
    <d v="2025-03-13T00:00:00"/>
    <d v="1899-12-30T16:52:47"/>
    <x v="0"/>
    <s v="RFCPI"/>
    <s v="507104295"/>
    <s v="EXW"/>
    <d v="1899-12-30T00:10:11"/>
    <d v="1899-12-30T00:05:36"/>
    <d v="1899-12-30T00:04:35"/>
    <s v="Ensacado"/>
    <s v="E002"/>
    <x v="1"/>
    <d v="1899-12-30T00:01:01"/>
    <d v="1899-12-30T00:05:36"/>
    <n v="16"/>
    <x v="14"/>
    <x v="3"/>
    <x v="1"/>
    <n v="1"/>
    <n v="0"/>
    <s v="KO"/>
    <s v="Ensacado"/>
    <x v="2"/>
    <n v="1"/>
    <s v="M. TENERIFE"/>
    <s v="A"/>
    <d v="1899-12-30T00:04:35"/>
    <d v="1899-12-30T00:04:35"/>
    <s v="KO"/>
    <m/>
    <m/>
    <d v="1899-12-30T00:00:00"/>
    <d v="1899-12-30T00:01:01"/>
    <n v="5"/>
    <n v="-3.1828703703699057E-3"/>
    <n v="1.0166666666688506"/>
    <n v="16"/>
    <s v="Si"/>
  </r>
  <r>
    <s v="CCTF"/>
    <s v="2025003142"/>
    <x v="0"/>
    <s v="ER8173BDN"/>
    <s v="E5866LGS"/>
    <d v="2025-03-13T00:00:00"/>
    <m/>
    <s v="2693"/>
    <x v="20"/>
    <s v="PA"/>
    <s v="PA"/>
    <m/>
    <d v="2025-03-13T00:00:00"/>
    <d v="1899-12-30T17:26:37"/>
    <d v="2025-03-13T00:00:00"/>
    <d v="1899-12-30T17:26:34"/>
    <d v="2025-03-13T00:00:00"/>
    <d v="1899-12-30T17:46:59"/>
    <x v="0"/>
    <s v="RFCPI"/>
    <s v="507104297"/>
    <s v="FBO"/>
    <d v="1899-12-30T00:20:28"/>
    <d v="1899-12-30T00:20:25"/>
    <d v="1899-12-30T00:00:03"/>
    <s v="Ensacado"/>
    <s v="E002"/>
    <x v="2"/>
    <d v="1899-12-30T00:20:22"/>
    <d v="1899-12-30T00:20:25"/>
    <n v="17"/>
    <x v="14"/>
    <x v="3"/>
    <x v="1"/>
    <n v="0"/>
    <n v="0"/>
    <s v="OK"/>
    <s v="Ensacado"/>
    <x v="2"/>
    <n v="0"/>
    <s v="M. TENERIFE"/>
    <s v="A"/>
    <d v="1899-12-30T00:00:03"/>
    <d v="1899-12-30T00:00:03"/>
    <s v="OK"/>
    <m/>
    <m/>
    <d v="1899-12-30T00:00:00"/>
    <d v="1899-12-30T00:20:22"/>
    <n v="5"/>
    <n v="-3.4722222220007204E-5"/>
    <n v="20.366666666668838"/>
    <n v="17"/>
    <s v="Si"/>
  </r>
  <r>
    <s v="CCTF"/>
    <s v="2025003151"/>
    <x v="0"/>
    <s v="ETF01267R"/>
    <s v="E5707BDC"/>
    <d v="2025-03-14T00:00:00"/>
    <m/>
    <s v="2693"/>
    <x v="20"/>
    <s v="PA"/>
    <m/>
    <m/>
    <d v="2025-03-14T00:00:00"/>
    <d v="1899-12-30T06:20:13"/>
    <d v="2025-03-14T00:00:00"/>
    <d v="1899-12-30T07:00:00"/>
    <d v="2025-03-14T00:00:00"/>
    <d v="1899-12-30T06:26:29"/>
    <x v="49"/>
    <s v="E_EGARCIA"/>
    <s v="507104298"/>
    <s v="EXW"/>
    <d v="1899-12-30T01:13:18"/>
    <d v="1899-12-30T00:33:31"/>
    <d v="1899-12-30T00:39:47"/>
    <s v="Ensacado"/>
    <s v="E002"/>
    <x v="1"/>
    <d v="1899-12-30T00:06:16"/>
    <n v="-2.3275462962970006E-2"/>
    <n v="6"/>
    <x v="15"/>
    <x v="3"/>
    <x v="1"/>
    <n v="1"/>
    <n v="0"/>
    <s v="KO"/>
    <s v="Ensacado"/>
    <x v="2"/>
    <n v="1"/>
    <s v="M. TENERIFE"/>
    <s v="A"/>
    <d v="1899-12-30T00:39:47"/>
    <d v="1899-12-30T00:39:47"/>
    <s v="KO"/>
    <m/>
    <m/>
    <d v="1899-12-30T00:00:00"/>
    <d v="1899-12-30T00:06:16"/>
    <n v="6"/>
    <d v="1899-12-30T00:39:47"/>
    <n v="6.2666666666639959"/>
    <n v="6"/>
    <s v="Si"/>
  </r>
  <r>
    <s v="CCTF"/>
    <s v="2025003144"/>
    <x v="0"/>
    <s v="ER0623BBL"/>
    <s v="E9819MMR"/>
    <d v="2025-03-14T00:00:00"/>
    <m/>
    <s v="3126"/>
    <x v="17"/>
    <s v="S1D"/>
    <s v="S1D"/>
    <m/>
    <d v="2025-03-14T00:00:00"/>
    <d v="1899-12-30T06:12:11"/>
    <d v="2025-03-14T00:00:00"/>
    <d v="1899-12-30T06:07:50"/>
    <d v="2025-03-14T00:00:00"/>
    <d v="1899-12-30T06:35:15"/>
    <x v="0"/>
    <s v="RFCPI"/>
    <s v="507104299"/>
    <s v="EXW"/>
    <d v="1899-12-30T00:31:46"/>
    <d v="1899-12-30T00:27:25"/>
    <d v="1899-12-30T00:04:21"/>
    <s v="Granel"/>
    <s v="E001"/>
    <x v="1"/>
    <d v="1899-12-30T00:23:04"/>
    <d v="1899-12-30T00:27:25"/>
    <n v="6"/>
    <x v="15"/>
    <x v="3"/>
    <x v="2"/>
    <n v="0"/>
    <n v="0"/>
    <s v="OK"/>
    <s v="Granel"/>
    <x v="2"/>
    <n v="0"/>
    <s v="M. TENERIFE"/>
    <s v="A"/>
    <d v="1899-12-30T00:04:21"/>
    <d v="1899-12-30T00:04:21"/>
    <s v="OK"/>
    <m/>
    <m/>
    <d v="1899-12-30T00:00:00"/>
    <d v="1899-12-30T00:23:04"/>
    <n v="6"/>
    <n v="-3.0208333333400228E-3"/>
    <n v="23.06666666666878"/>
    <n v="6"/>
    <s v="Si"/>
  </r>
  <r>
    <s v="CCTF"/>
    <s v="2025003150"/>
    <x v="0"/>
    <s v="ER6669BBL"/>
    <s v="E8369HJH"/>
    <d v="2025-03-14T00:00:00"/>
    <m/>
    <s v="3126"/>
    <x v="17"/>
    <s v="S2D"/>
    <s v="S2D"/>
    <m/>
    <d v="2025-03-14T00:00:00"/>
    <d v="1899-12-30T06:19:39"/>
    <d v="2025-03-14T00:00:00"/>
    <d v="1899-12-30T06:14:45"/>
    <d v="2025-03-14T00:00:00"/>
    <d v="1899-12-30T06:44:53"/>
    <x v="0"/>
    <s v="RFCPI"/>
    <s v="507104300"/>
    <s v="FBO"/>
    <d v="1899-12-30T00:35:02"/>
    <d v="1899-12-30T00:30:08"/>
    <d v="1899-12-30T00:04:54"/>
    <s v="Granel"/>
    <s v="E001"/>
    <x v="2"/>
    <d v="1899-12-30T00:25:14"/>
    <d v="1899-12-30T00:30:08"/>
    <n v="6"/>
    <x v="15"/>
    <x v="3"/>
    <x v="2"/>
    <n v="0"/>
    <n v="0"/>
    <s v="OK"/>
    <s v="Granel"/>
    <x v="2"/>
    <n v="0"/>
    <s v="M. TENERIFE"/>
    <s v="A"/>
    <d v="1899-12-30T00:04:54"/>
    <d v="1899-12-30T00:04:54"/>
    <s v="OK"/>
    <m/>
    <m/>
    <d v="1899-12-30T00:00:00"/>
    <d v="1899-12-30T00:25:14"/>
    <n v="6"/>
    <n v="-3.4027777777700385E-3"/>
    <n v="25.23333333333597"/>
    <n v="6"/>
    <s v="Si"/>
  </r>
  <r>
    <s v="CCTF"/>
    <s v="2025003153"/>
    <x v="0"/>
    <s v="ER9284BDK"/>
    <s v="E9335MJP"/>
    <d v="2025-03-14T00:00:00"/>
    <m/>
    <s v="3208"/>
    <x v="18"/>
    <s v="PA"/>
    <s v="PA"/>
    <m/>
    <d v="2025-03-14T00:00:00"/>
    <d v="1899-12-30T06:35:02"/>
    <d v="2025-03-14T00:00:00"/>
    <d v="1899-12-30T06:30:41"/>
    <d v="2025-03-14T00:00:00"/>
    <d v="1899-12-30T06:56:47"/>
    <x v="0"/>
    <s v="RFCPI"/>
    <s v="507104301"/>
    <s v="FBO"/>
    <d v="1899-12-30T00:30:27"/>
    <d v="1899-12-30T00:26:06"/>
    <d v="1899-12-30T00:04:21"/>
    <s v="Ensacado"/>
    <s v="E002"/>
    <x v="2"/>
    <d v="1899-12-30T00:21:45"/>
    <d v="1899-12-30T00:26:06"/>
    <n v="6"/>
    <x v="15"/>
    <x v="3"/>
    <x v="1"/>
    <n v="0"/>
    <n v="0"/>
    <s v="OK"/>
    <s v="Ensacado"/>
    <x v="2"/>
    <n v="0"/>
    <s v="M. TENERIFE"/>
    <s v="A"/>
    <d v="1899-12-30T00:04:21"/>
    <d v="1899-12-30T00:04:21"/>
    <s v="OK"/>
    <m/>
    <m/>
    <d v="1899-12-30T00:00:00"/>
    <d v="1899-12-30T00:21:45"/>
    <n v="6"/>
    <n v="-3.0208333333299753E-3"/>
    <n v="21.750000000004839"/>
    <n v="6"/>
    <s v="Si"/>
  </r>
  <r>
    <s v="CCTF"/>
    <s v="2025003154"/>
    <x v="0"/>
    <s v="ER7636BBJ"/>
    <s v="E5208JYX"/>
    <d v="2025-03-14T00:00:00"/>
    <m/>
    <s v="3126"/>
    <x v="17"/>
    <s v="S1D"/>
    <s v="S1D"/>
    <m/>
    <d v="2025-03-14T00:00:00"/>
    <d v="1899-12-30T06:40:55"/>
    <d v="2025-03-14T00:00:00"/>
    <d v="1899-12-30T06:37:45"/>
    <d v="2025-03-14T00:00:00"/>
    <d v="1899-12-30T07:06:31"/>
    <x v="0"/>
    <s v="RFCPI"/>
    <s v="507104302"/>
    <s v="FBO"/>
    <d v="1899-12-30T00:31:56"/>
    <d v="1899-12-30T00:28:46"/>
    <d v="1899-12-30T00:03:10"/>
    <s v="Granel"/>
    <s v="E001"/>
    <x v="2"/>
    <d v="1899-12-30T00:25:36"/>
    <d v="1899-12-30T00:28:46"/>
    <n v="6"/>
    <x v="15"/>
    <x v="3"/>
    <x v="2"/>
    <n v="0"/>
    <n v="0"/>
    <s v="OK"/>
    <s v="Granel"/>
    <x v="2"/>
    <n v="0"/>
    <s v="M. TENERIFE"/>
    <s v="A"/>
    <d v="1899-12-30T00:03:10"/>
    <d v="1899-12-30T00:03:10"/>
    <s v="OK"/>
    <m/>
    <m/>
    <d v="1899-12-30T00:00:00"/>
    <d v="1899-12-30T00:25:36"/>
    <n v="6"/>
    <n v="-2.1990740740699954E-3"/>
    <n v="25.600000000003202"/>
    <n v="7"/>
    <s v="Si"/>
  </r>
  <r>
    <s v="CCTF"/>
    <s v="2025003145"/>
    <x v="0"/>
    <s v="ER1863BBJ"/>
    <s v="E8383LSW"/>
    <d v="2025-03-14T00:00:00"/>
    <m/>
    <s v="2649"/>
    <x v="19"/>
    <s v="S6H"/>
    <s v="S6H"/>
    <m/>
    <d v="2025-03-14T00:00:00"/>
    <d v="1899-12-30T06:12:37"/>
    <d v="2025-03-14T00:00:00"/>
    <d v="1899-12-30T06:07:44"/>
    <d v="2025-03-14T00:00:00"/>
    <d v="1899-12-30T07:08:46"/>
    <x v="0"/>
    <s v="RFCPI"/>
    <s v="507104303"/>
    <s v="FBO"/>
    <d v="1899-12-30T01:05:55"/>
    <d v="1899-12-30T01:01:02"/>
    <d v="1899-12-30T00:04:53"/>
    <s v="Granel"/>
    <s v="E001"/>
    <x v="2"/>
    <d v="1899-12-30T00:56:09"/>
    <d v="1899-12-30T01:01:02"/>
    <n v="6"/>
    <x v="15"/>
    <x v="3"/>
    <x v="2"/>
    <n v="0"/>
    <n v="0"/>
    <s v="OK"/>
    <s v="Granel"/>
    <x v="2"/>
    <n v="0"/>
    <s v="M. TENERIFE"/>
    <s v="B"/>
    <d v="1899-12-30T00:04:53"/>
    <d v="1899-12-30T00:04:53"/>
    <s v="OK"/>
    <m/>
    <m/>
    <d v="1899-12-30T00:00:00"/>
    <d v="1899-12-30T00:56:09"/>
    <n v="6"/>
    <n v="-3.3912037036999965E-3"/>
    <n v="56.150000000006379"/>
    <n v="7"/>
    <s v="No"/>
  </r>
  <r>
    <s v="CCTF"/>
    <s v="2025003156"/>
    <x v="0"/>
    <s v="ER6670BBL"/>
    <s v="E8727HJH"/>
    <d v="2025-03-14T00:00:00"/>
    <m/>
    <s v="3126"/>
    <x v="17"/>
    <s v="S2D"/>
    <s v="S2D"/>
    <m/>
    <d v="2025-03-14T00:00:00"/>
    <d v="1899-12-30T06:49:07"/>
    <d v="2025-03-14T00:00:00"/>
    <d v="1899-12-30T06:44:28"/>
    <d v="2025-03-14T00:00:00"/>
    <d v="1899-12-30T07:13:22"/>
    <x v="0"/>
    <s v="RFCPI"/>
    <s v="507104304"/>
    <s v="FBO"/>
    <d v="1899-12-30T00:33:33"/>
    <d v="1899-12-30T00:28:54"/>
    <d v="1899-12-30T00:04:39"/>
    <s v="Granel"/>
    <s v="E001"/>
    <x v="2"/>
    <d v="1899-12-30T00:24:15"/>
    <d v="1899-12-30T00:28:54"/>
    <n v="6"/>
    <x v="15"/>
    <x v="3"/>
    <x v="2"/>
    <n v="0"/>
    <n v="0"/>
    <s v="OK"/>
    <s v="Granel"/>
    <x v="2"/>
    <n v="0"/>
    <s v="M. TENERIFE"/>
    <s v="A"/>
    <d v="1899-12-30T00:04:39"/>
    <d v="1899-12-30T00:04:39"/>
    <s v="OK"/>
    <m/>
    <m/>
    <d v="1899-12-30T00:00:00"/>
    <d v="1899-12-30T00:24:15"/>
    <n v="6"/>
    <n v="-3.2291666666700025E-3"/>
    <n v="24.249999999988841"/>
    <n v="7"/>
    <s v="Si"/>
  </r>
  <r>
    <s v="CCTF"/>
    <s v="2025003157"/>
    <x v="0"/>
    <s v="ETF02594R"/>
    <s v="E8087HNJ"/>
    <d v="2025-03-14T00:00:00"/>
    <m/>
    <s v="2693"/>
    <x v="20"/>
    <s v="PA"/>
    <s v="PA"/>
    <m/>
    <d v="2025-03-14T00:00:00"/>
    <d v="1899-12-30T07:15:38"/>
    <d v="2025-03-14T00:00:00"/>
    <d v="1899-12-30T07:25:12"/>
    <d v="2025-03-14T00:00:00"/>
    <d v="1899-12-30T07:31:02"/>
    <x v="0"/>
    <s v="RFCPI"/>
    <s v="507104305"/>
    <s v="FBO"/>
    <d v="1899-12-30T00:15:24"/>
    <d v="1899-12-30T00:05:50"/>
    <d v="1899-12-30T00:09:34"/>
    <s v="Ensacado"/>
    <s v="E002"/>
    <x v="2"/>
    <d v="1899-12-30T00:15:24"/>
    <d v="1899-12-30T00:05:50"/>
    <n v="7"/>
    <x v="15"/>
    <x v="3"/>
    <x v="1"/>
    <n v="0"/>
    <n v="0"/>
    <s v="OK"/>
    <s v="Ensacado"/>
    <x v="2"/>
    <n v="0"/>
    <s v="M. TENERIFE"/>
    <s v="A"/>
    <d v="1899-12-30T00:09:34"/>
    <d v="1899-12-30T00:09:34"/>
    <s v="OK"/>
    <m/>
    <m/>
    <d v="1899-12-30T00:00:00"/>
    <d v="1899-12-30T00:15:24"/>
    <n v="6"/>
    <d v="1899-12-30T00:09:34"/>
    <n v="15.399999999993614"/>
    <n v="7"/>
    <s v="Si"/>
  </r>
  <r>
    <s v="CCTF"/>
    <s v="2025003159"/>
    <x v="0"/>
    <s v="ETF02294R"/>
    <s v="E0184KJL"/>
    <d v="2025-03-14T00:00:00"/>
    <m/>
    <s v="3208"/>
    <x v="18"/>
    <s v="PA"/>
    <s v="PA"/>
    <m/>
    <d v="2025-03-14T00:00:00"/>
    <d v="1899-12-30T07:27:38"/>
    <d v="2025-03-14T00:00:00"/>
    <d v="1899-12-30T07:27:26"/>
    <d v="2025-03-14T00:00:00"/>
    <d v="1899-12-30T07:33:14"/>
    <x v="0"/>
    <s v="RFCPI"/>
    <s v="507104306"/>
    <s v="FBO"/>
    <d v="1899-12-30T00:06:00"/>
    <d v="1899-12-30T00:05:48"/>
    <d v="1899-12-30T00:00:12"/>
    <s v="Ensacado"/>
    <s v="E002"/>
    <x v="2"/>
    <d v="1899-12-30T00:05:36"/>
    <d v="1899-12-30T00:05:48"/>
    <n v="7"/>
    <x v="15"/>
    <x v="3"/>
    <x v="1"/>
    <n v="1"/>
    <n v="0"/>
    <s v="KO"/>
    <s v="Ensacado"/>
    <x v="2"/>
    <n v="1"/>
    <s v="M. TENERIFE"/>
    <s v="A"/>
    <d v="1899-12-30T00:00:12"/>
    <d v="1899-12-30T00:00:12"/>
    <s v="OK"/>
    <m/>
    <m/>
    <d v="1899-12-30T00:00:00"/>
    <d v="1899-12-30T00:05:36"/>
    <n v="6"/>
    <n v="-1.3888888888996531E-4"/>
    <n v="5.6000000000015948"/>
    <n v="7"/>
    <s v="Si"/>
  </r>
  <r>
    <s v="CCTF"/>
    <s v="2025003160"/>
    <x v="0"/>
    <s v="ETF02294R"/>
    <s v="E0184KJL"/>
    <d v="2025-03-14T00:00:00"/>
    <m/>
    <s v="2693"/>
    <x v="20"/>
    <s v="PA"/>
    <s v="PA"/>
    <m/>
    <d v="2025-03-14T00:00:00"/>
    <d v="1899-12-30T07:33:50"/>
    <d v="2025-03-14T00:00:00"/>
    <d v="1899-12-30T07:29:02"/>
    <d v="2025-03-14T00:00:00"/>
    <d v="1899-12-30T07:34:57"/>
    <x v="0"/>
    <s v="RFCPI"/>
    <s v="507104307"/>
    <s v="FBO"/>
    <d v="1899-12-30T00:10:43"/>
    <d v="1899-12-30T00:05:55"/>
    <d v="1899-12-30T00:04:48"/>
    <s v="Ensacado"/>
    <s v="E002"/>
    <x v="2"/>
    <d v="1899-12-30T00:01:07"/>
    <d v="1899-12-30T00:05:55"/>
    <n v="7"/>
    <x v="15"/>
    <x v="3"/>
    <x v="1"/>
    <n v="1"/>
    <n v="0"/>
    <s v="KO"/>
    <s v="Ensacado"/>
    <x v="2"/>
    <n v="1"/>
    <s v="M. TENERIFE"/>
    <s v="A"/>
    <d v="1899-12-30T00:04:48"/>
    <d v="1899-12-30T00:04:48"/>
    <s v="KO"/>
    <m/>
    <m/>
    <d v="1899-12-30T00:00:00"/>
    <d v="1899-12-30T00:01:07"/>
    <n v="6"/>
    <n v="-3.3333333333399606E-3"/>
    <n v="1.1166666666623914"/>
    <n v="7"/>
    <s v="Si"/>
  </r>
  <r>
    <s v="CCTF"/>
    <s v="2025003165"/>
    <x v="0"/>
    <s v="E4328MDH"/>
    <m/>
    <d v="2025-03-14T00:00:00"/>
    <m/>
    <s v="3208"/>
    <x v="18"/>
    <s v="PA"/>
    <s v="PA"/>
    <m/>
    <d v="2025-03-14T00:00:00"/>
    <d v="1899-12-30T08:39:12"/>
    <d v="2025-03-14T00:00:00"/>
    <d v="1899-12-30T08:41:37"/>
    <d v="2025-03-14T00:00:00"/>
    <d v="1899-12-30T08:47:27"/>
    <x v="0"/>
    <s v="RFCPI"/>
    <s v="507104309"/>
    <s v="EXW"/>
    <d v="1899-12-30T00:08:15"/>
    <d v="1899-12-30T00:05:50"/>
    <d v="1899-12-30T00:02:25"/>
    <s v="Ensacado"/>
    <s v="E002"/>
    <x v="1"/>
    <d v="1899-12-30T00:08:15"/>
    <d v="1899-12-30T00:05:50"/>
    <n v="8"/>
    <x v="15"/>
    <x v="3"/>
    <x v="1"/>
    <n v="1"/>
    <n v="0"/>
    <s v="KO"/>
    <s v="Ensacado"/>
    <x v="2"/>
    <n v="1"/>
    <s v="M. TENERIFE"/>
    <s v="A"/>
    <d v="1899-12-30T00:02:25"/>
    <d v="1899-12-30T00:02:25"/>
    <s v="OK"/>
    <m/>
    <m/>
    <d v="1899-12-30T00:00:00"/>
    <d v="1899-12-30T00:08:15"/>
    <n v="6"/>
    <d v="1899-12-30T00:02:25"/>
    <n v="8.2499999999904183"/>
    <n v="8"/>
    <s v="Si"/>
  </r>
  <r>
    <s v="CCTF"/>
    <s v="2025003167"/>
    <x v="0"/>
    <s v="ER1863BBJ"/>
    <s v="E8383LSW"/>
    <d v="2025-03-14T00:00:00"/>
    <m/>
    <s v="3126"/>
    <x v="17"/>
    <s v="S1D"/>
    <s v="S1D"/>
    <m/>
    <d v="2025-03-14T00:00:00"/>
    <d v="1899-12-30T09:17:43"/>
    <d v="2025-03-14T00:00:00"/>
    <d v="1899-12-30T09:13:46"/>
    <d v="2025-03-14T00:00:00"/>
    <d v="1899-12-30T09:38:39"/>
    <x v="0"/>
    <s v="RFCPI"/>
    <s v="507104310"/>
    <s v="FBO"/>
    <d v="1899-12-30T00:28:50"/>
    <d v="1899-12-30T00:24:53"/>
    <d v="1899-12-30T00:03:57"/>
    <s v="Granel"/>
    <s v="E001"/>
    <x v="2"/>
    <d v="1899-12-30T00:20:56"/>
    <d v="1899-12-30T00:24:53"/>
    <n v="9"/>
    <x v="15"/>
    <x v="3"/>
    <x v="2"/>
    <n v="0"/>
    <n v="0"/>
    <s v="OK"/>
    <s v="Granel"/>
    <x v="2"/>
    <n v="0"/>
    <s v="M. TENERIFE"/>
    <s v="A"/>
    <d v="1899-12-30T00:03:57"/>
    <d v="1899-12-30T00:03:57"/>
    <s v="OK"/>
    <m/>
    <m/>
    <d v="1899-12-30T00:00:00"/>
    <d v="1899-12-30T00:20:56"/>
    <n v="6"/>
    <n v="-2.7430555555500447E-3"/>
    <n v="20.933333333337536"/>
    <n v="9"/>
    <s v="Si"/>
  </r>
  <r>
    <s v="CCTF"/>
    <s v="2025003169"/>
    <x v="0"/>
    <s v="ER9284BDK"/>
    <s v="E9335MJP"/>
    <d v="2025-03-14T00:00:00"/>
    <m/>
    <s v="2693"/>
    <x v="20"/>
    <s v="PA"/>
    <s v="PA"/>
    <m/>
    <d v="2025-03-14T00:00:00"/>
    <d v="1899-12-30T09:34:24"/>
    <d v="2025-03-14T00:00:00"/>
    <d v="1899-12-30T09:30:26"/>
    <d v="2025-03-14T00:00:00"/>
    <d v="1899-12-30T09:46:39"/>
    <x v="0"/>
    <s v="RFCPI"/>
    <s v="507104311"/>
    <s v="FBO"/>
    <d v="1899-12-30T00:20:11"/>
    <d v="1899-12-30T00:16:13"/>
    <d v="1899-12-30T00:03:58"/>
    <s v="Ensacado"/>
    <s v="E002"/>
    <x v="2"/>
    <d v="1899-12-30T00:12:15"/>
    <d v="1899-12-30T00:16:13"/>
    <n v="9"/>
    <x v="15"/>
    <x v="3"/>
    <x v="1"/>
    <n v="0"/>
    <n v="0"/>
    <s v="OK"/>
    <s v="Ensacado"/>
    <x v="2"/>
    <n v="0"/>
    <s v="M. TENERIFE"/>
    <s v="A"/>
    <d v="1899-12-30T00:03:58"/>
    <d v="1899-12-30T00:03:58"/>
    <s v="OK"/>
    <m/>
    <m/>
    <d v="1899-12-30T00:00:00"/>
    <d v="1899-12-30T00:12:15"/>
    <n v="6"/>
    <n v="-2.7546296296300232E-3"/>
    <n v="12.249999999993602"/>
    <n v="9"/>
    <s v="Si"/>
  </r>
  <r>
    <s v="CCTF"/>
    <s v="2025003170"/>
    <x v="0"/>
    <s v="ER8173BDN"/>
    <s v="E5866LGS"/>
    <d v="2025-03-14T00:00:00"/>
    <m/>
    <s v="2693"/>
    <x v="20"/>
    <s v="PA"/>
    <s v="PA"/>
    <m/>
    <d v="2025-03-14T00:00:00"/>
    <d v="1899-12-30T09:39:17"/>
    <d v="2025-03-14T00:00:00"/>
    <d v="1899-12-30T09:40:32"/>
    <d v="2025-03-14T00:00:00"/>
    <d v="1899-12-30T09:46:59"/>
    <x v="0"/>
    <s v="RFCPI"/>
    <s v="507104312"/>
    <s v="FBO"/>
    <d v="1899-12-30T00:07:42"/>
    <d v="1899-12-30T00:06:27"/>
    <d v="1899-12-30T00:01:15"/>
    <s v="Ensacado"/>
    <s v="E002"/>
    <x v="2"/>
    <d v="1899-12-30T00:07:42"/>
    <d v="1899-12-30T00:06:27"/>
    <n v="9"/>
    <x v="15"/>
    <x v="3"/>
    <x v="1"/>
    <n v="1"/>
    <n v="0"/>
    <s v="KO"/>
    <s v="Ensacado"/>
    <x v="2"/>
    <n v="1"/>
    <s v="M. TENERIFE"/>
    <s v="A"/>
    <d v="1899-12-30T00:01:15"/>
    <d v="1899-12-30T00:01:15"/>
    <s v="OK"/>
    <m/>
    <m/>
    <d v="1899-12-30T00:00:00"/>
    <d v="1899-12-30T00:07:42"/>
    <n v="6"/>
    <d v="1899-12-30T00:01:15"/>
    <n v="7.6999999999968072"/>
    <n v="9"/>
    <s v="Si"/>
  </r>
  <r>
    <s v="CCTF"/>
    <s v="2025003171"/>
    <x v="0"/>
    <s v="ER9636BBG"/>
    <s v="E7609CBH"/>
    <d v="2025-03-14T00:00:00"/>
    <m/>
    <s v="3126"/>
    <x v="17"/>
    <s v="S1D"/>
    <s v="S1D"/>
    <m/>
    <d v="2025-03-14T00:00:00"/>
    <d v="1899-12-30T09:46:35"/>
    <d v="2025-03-14T00:00:00"/>
    <d v="1899-12-30T09:41:58"/>
    <d v="2025-03-14T00:00:00"/>
    <d v="1899-12-30T10:06:35"/>
    <x v="0"/>
    <s v="RFCPI"/>
    <s v="507104313"/>
    <s v="EXW"/>
    <d v="1899-12-30T00:29:14"/>
    <d v="1899-12-30T00:24:37"/>
    <d v="1899-12-30T00:04:37"/>
    <s v="Granel"/>
    <s v="E001"/>
    <x v="1"/>
    <d v="1899-12-30T00:20:00"/>
    <d v="1899-12-30T00:24:37"/>
    <n v="9"/>
    <x v="15"/>
    <x v="3"/>
    <x v="2"/>
    <n v="0"/>
    <n v="0"/>
    <s v="OK"/>
    <s v="Granel"/>
    <x v="2"/>
    <n v="0"/>
    <s v="M. TENERIFE"/>
    <s v="A"/>
    <d v="1899-12-30T00:04:37"/>
    <d v="1899-12-30T00:04:37"/>
    <s v="OK"/>
    <m/>
    <m/>
    <d v="1899-12-30T00:00:00"/>
    <d v="1899-12-30T00:20:00"/>
    <n v="6"/>
    <n v="-3.2060185185200374E-3"/>
    <n v="20.000000000001606"/>
    <n v="10"/>
    <s v="Si"/>
  </r>
  <r>
    <s v="CCTF"/>
    <s v="2025003172"/>
    <x v="0"/>
    <s v="ER7636BBJ"/>
    <s v="E5208JYX"/>
    <d v="2025-03-14T00:00:00"/>
    <m/>
    <s v="3207"/>
    <x v="22"/>
    <s v="PA"/>
    <s v="PA"/>
    <m/>
    <d v="2025-03-14T00:00:00"/>
    <d v="1899-12-30T09:48:26"/>
    <d v="2025-03-14T00:00:00"/>
    <d v="1899-12-30T09:43:39"/>
    <d v="2025-03-14T00:00:00"/>
    <d v="1899-12-30T10:26:51"/>
    <x v="0"/>
    <s v="RFCPI"/>
    <s v="507104314"/>
    <s v="FBO"/>
    <d v="1899-12-30T00:47:59"/>
    <d v="1899-12-30T00:43:12"/>
    <d v="1899-12-30T00:04:47"/>
    <s v="Granel"/>
    <s v="E001"/>
    <x v="2"/>
    <d v="1899-12-30T00:38:25"/>
    <d v="1899-12-30T00:43:12"/>
    <n v="9"/>
    <x v="15"/>
    <x v="3"/>
    <x v="2"/>
    <n v="0"/>
    <n v="0"/>
    <s v="OK"/>
    <s v="Granel"/>
    <x v="2"/>
    <n v="0"/>
    <s v="M. TENERIFE"/>
    <s v="A"/>
    <d v="1899-12-30T00:04:47"/>
    <d v="1899-12-30T00:04:47"/>
    <s v="OK"/>
    <m/>
    <m/>
    <d v="1899-12-30T00:00:00"/>
    <d v="1899-12-30T00:38:25"/>
    <n v="6"/>
    <n v="-3.3217592592599821E-3"/>
    <n v="38.416666666665584"/>
    <n v="10"/>
    <s v="Si"/>
  </r>
  <r>
    <s v="CCTF"/>
    <s v="2025003176"/>
    <x v="0"/>
    <s v="E4049MKL"/>
    <m/>
    <d v="2025-03-14T00:00:00"/>
    <m/>
    <s v="2693"/>
    <x v="20"/>
    <s v="PA"/>
    <m/>
    <m/>
    <d v="2025-03-14T00:00:00"/>
    <d v="1899-12-30T10:17:59"/>
    <d v="2025-03-14T00:00:00"/>
    <d v="1899-12-30T10:13:05"/>
    <d v="2025-03-14T00:00:00"/>
    <d v="1899-12-30T10:26:26"/>
    <x v="105"/>
    <s v="E_EGARCIA"/>
    <s v="507104315"/>
    <s v="FBO"/>
    <d v="1899-12-30T00:18:15"/>
    <d v="1899-12-30T00:13:21"/>
    <d v="1899-12-30T00:04:54"/>
    <s v="Ensacado"/>
    <s v="E002"/>
    <x v="1"/>
    <d v="1899-12-30T00:08:27"/>
    <d v="1899-12-30T00:13:21"/>
    <n v="10"/>
    <x v="15"/>
    <x v="3"/>
    <x v="1"/>
    <n v="1"/>
    <n v="0"/>
    <s v="KO"/>
    <s v="Ensacado"/>
    <x v="2"/>
    <n v="1"/>
    <s v="M. TENERIFE"/>
    <s v="A"/>
    <d v="1899-12-30T00:04:54"/>
    <d v="1899-12-30T00:04:54"/>
    <s v="OK"/>
    <m/>
    <m/>
    <d v="1899-12-30T00:00:00"/>
    <d v="1899-12-30T00:08:27"/>
    <n v="6"/>
    <n v="-3.402777777779975E-3"/>
    <n v="8.4500000000064368"/>
    <n v="10"/>
    <s v="Si"/>
  </r>
  <r>
    <s v="CCTF"/>
    <s v="2025003174"/>
    <x v="0"/>
    <s v="ER6669BBL"/>
    <s v="E8369HJH"/>
    <d v="2025-03-14T00:00:00"/>
    <m/>
    <s v="2649"/>
    <x v="19"/>
    <s v="S6H"/>
    <s v="S6H"/>
    <m/>
    <d v="2025-03-14T00:00:00"/>
    <d v="1899-12-30T09:55:37"/>
    <d v="2025-03-14T00:00:00"/>
    <d v="1899-12-30T09:50:56"/>
    <d v="2025-03-14T00:00:00"/>
    <d v="1899-12-30T10:40:31"/>
    <x v="0"/>
    <s v="RFCPI"/>
    <s v="507104316"/>
    <s v="FBO"/>
    <d v="1899-12-30T00:54:16"/>
    <d v="1899-12-30T00:49:35"/>
    <d v="1899-12-30T00:04:41"/>
    <s v="Granel"/>
    <s v="E001"/>
    <x v="2"/>
    <d v="1899-12-30T00:44:54"/>
    <d v="1899-12-30T00:49:35"/>
    <n v="9"/>
    <x v="15"/>
    <x v="3"/>
    <x v="2"/>
    <n v="0"/>
    <n v="0"/>
    <s v="OK"/>
    <s v="Granel"/>
    <x v="2"/>
    <n v="0"/>
    <s v="M. TENERIFE"/>
    <s v="A"/>
    <d v="1899-12-30T00:04:41"/>
    <d v="1899-12-30T00:04:41"/>
    <s v="OK"/>
    <m/>
    <m/>
    <d v="1899-12-30T00:00:00"/>
    <d v="1899-12-30T00:44:54"/>
    <n v="6"/>
    <n v="-3.2523148148200232E-3"/>
    <n v="44.899999999991991"/>
    <n v="10"/>
    <s v="Si"/>
  </r>
  <r>
    <s v="CCTF"/>
    <s v="2025003178"/>
    <x v="0"/>
    <s v="ER6743BBR"/>
    <s v="E5005KYF"/>
    <d v="2025-03-14T00:00:00"/>
    <m/>
    <s v="3208"/>
    <x v="18"/>
    <s v="PA"/>
    <s v="PA"/>
    <m/>
    <d v="2025-03-14T00:00:00"/>
    <d v="1899-12-30T10:26:22"/>
    <d v="2025-03-14T00:00:00"/>
    <d v="1899-12-30T10:30:39"/>
    <d v="2025-03-14T00:00:00"/>
    <d v="1899-12-30T10:41:04"/>
    <x v="0"/>
    <s v="RFCPI"/>
    <s v="507104317"/>
    <s v="FBO"/>
    <d v="1899-12-30T00:14:42"/>
    <d v="1899-12-30T00:10:25"/>
    <d v="1899-12-30T00:04:17"/>
    <s v="Ensacado"/>
    <s v="E002"/>
    <x v="2"/>
    <d v="1899-12-30T00:14:42"/>
    <d v="1899-12-30T00:10:25"/>
    <n v="10"/>
    <x v="15"/>
    <x v="3"/>
    <x v="1"/>
    <n v="0"/>
    <n v="0"/>
    <s v="OK"/>
    <s v="Ensacado"/>
    <x v="2"/>
    <n v="0"/>
    <s v="M. TENERIFE"/>
    <s v="A"/>
    <d v="1899-12-30T00:04:17"/>
    <d v="1899-12-30T00:04:17"/>
    <s v="OK"/>
    <m/>
    <m/>
    <d v="1899-12-30T00:00:00"/>
    <d v="1899-12-30T00:14:42"/>
    <n v="6"/>
    <d v="1899-12-30T00:04:17"/>
    <n v="14.700000000009652"/>
    <n v="10"/>
    <s v="Si"/>
  </r>
  <r>
    <s v="CCTF"/>
    <s v="2025003175"/>
    <x v="0"/>
    <s v="ER0623BBL"/>
    <s v="E9819MMR"/>
    <d v="2025-03-14T00:00:00"/>
    <m/>
    <s v="3126"/>
    <x v="17"/>
    <s v="S2D"/>
    <s v="S2D"/>
    <m/>
    <d v="2025-03-14T00:00:00"/>
    <d v="1899-12-30T10:10:17"/>
    <d v="2025-03-14T00:00:00"/>
    <d v="1899-12-30T10:15:54"/>
    <d v="2025-03-14T00:00:00"/>
    <d v="1899-12-30T10:48:24"/>
    <x v="0"/>
    <s v="RFCPI"/>
    <s v="507104318"/>
    <s v="FBO"/>
    <d v="1899-12-30T00:38:07"/>
    <d v="1899-12-30T00:32:30"/>
    <d v="1899-12-30T00:05:37"/>
    <s v="Granel"/>
    <s v="E001"/>
    <x v="2"/>
    <d v="1899-12-30T00:38:07"/>
    <d v="1899-12-30T00:32:30"/>
    <n v="10"/>
    <x v="15"/>
    <x v="3"/>
    <x v="2"/>
    <n v="0"/>
    <n v="0"/>
    <s v="OK"/>
    <s v="Granel"/>
    <x v="2"/>
    <n v="0"/>
    <s v="M. TENERIFE"/>
    <s v="A"/>
    <d v="1899-12-30T00:05:37"/>
    <d v="1899-12-30T00:05:37"/>
    <s v="OK"/>
    <m/>
    <m/>
    <d v="1899-12-30T00:00:00"/>
    <d v="1899-12-30T00:38:07"/>
    <n v="6"/>
    <d v="1899-12-30T00:05:37"/>
    <n v="38.116666666670412"/>
    <n v="10"/>
    <s v="Si"/>
  </r>
  <r>
    <s v="CCTF"/>
    <s v="2025003180"/>
    <x v="0"/>
    <s v="ER6670BBL"/>
    <s v="E8727HJH"/>
    <d v="2025-03-14T00:00:00"/>
    <m/>
    <s v="3126"/>
    <x v="17"/>
    <s v="S1D"/>
    <s v="S1D"/>
    <m/>
    <d v="2025-03-14T00:00:00"/>
    <d v="1899-12-30T10:42:17"/>
    <d v="2025-03-14T00:00:00"/>
    <d v="1899-12-30T10:37:25"/>
    <d v="2025-03-14T00:00:00"/>
    <d v="1899-12-30T11:06:02"/>
    <x v="0"/>
    <s v="RFCPI"/>
    <s v="507104319"/>
    <s v="FBO"/>
    <d v="1899-12-30T00:33:29"/>
    <d v="1899-12-30T00:28:37"/>
    <d v="1899-12-30T00:04:52"/>
    <s v="Granel"/>
    <s v="E001"/>
    <x v="2"/>
    <d v="1899-12-30T00:23:45"/>
    <d v="1899-12-30T00:28:37"/>
    <n v="10"/>
    <x v="15"/>
    <x v="3"/>
    <x v="2"/>
    <n v="0"/>
    <n v="0"/>
    <s v="OK"/>
    <s v="Granel"/>
    <x v="2"/>
    <n v="0"/>
    <s v="M. TENERIFE"/>
    <s v="A"/>
    <d v="1899-12-30T00:04:52"/>
    <d v="1899-12-30T00:04:52"/>
    <s v="OK"/>
    <m/>
    <m/>
    <d v="1899-12-30T00:00:00"/>
    <d v="1899-12-30T00:23:45"/>
    <n v="6"/>
    <n v="-3.3796296296300099E-3"/>
    <n v="23.750000000006349"/>
    <n v="11"/>
    <s v="Si"/>
  </r>
  <r>
    <s v="CCTF"/>
    <s v="2025003181"/>
    <x v="0"/>
    <s v="ETF02337R"/>
    <s v="E7340HZS"/>
    <d v="2025-03-14T00:00:00"/>
    <m/>
    <s v="2693"/>
    <x v="20"/>
    <s v="PA"/>
    <s v="PA"/>
    <m/>
    <d v="2025-03-14T00:00:00"/>
    <d v="1899-12-30T11:11:09"/>
    <d v="2025-03-14T00:00:00"/>
    <d v="1899-12-30T11:06:33"/>
    <d v="2025-03-14T00:00:00"/>
    <d v="1899-12-30T11:40:30"/>
    <x v="0"/>
    <s v="RFCPI"/>
    <s v="507104320"/>
    <s v="EXW"/>
    <d v="1899-12-30T00:38:33"/>
    <d v="1899-12-30T00:33:57"/>
    <d v="1899-12-30T00:04:36"/>
    <s v="Ensacado"/>
    <s v="E002"/>
    <x v="1"/>
    <d v="1899-12-30T00:29:21"/>
    <d v="1899-12-30T00:33:57"/>
    <n v="11"/>
    <x v="15"/>
    <x v="3"/>
    <x v="1"/>
    <n v="0"/>
    <n v="0"/>
    <s v="OK"/>
    <s v="Ensacado"/>
    <x v="2"/>
    <n v="0"/>
    <s v="M. TENERIFE"/>
    <s v="A"/>
    <d v="1899-12-30T00:04:36"/>
    <d v="1899-12-30T00:04:36"/>
    <s v="OK"/>
    <m/>
    <m/>
    <d v="1899-12-30T00:00:00"/>
    <d v="1899-12-30T00:29:21"/>
    <n v="6"/>
    <n v="-3.1944444444500508E-3"/>
    <n v="29.349999999993557"/>
    <n v="11"/>
    <s v="Si"/>
  </r>
  <r>
    <s v="CCTF"/>
    <s v="2025003183"/>
    <x v="0"/>
    <s v="E6823MLJ"/>
    <m/>
    <d v="2025-03-14T00:00:00"/>
    <m/>
    <s v="3208"/>
    <x v="18"/>
    <s v="PA"/>
    <m/>
    <m/>
    <d v="2025-03-14T00:00:00"/>
    <d v="1899-12-30T11:36:06"/>
    <d v="2025-03-14T00:00:00"/>
    <d v="1899-12-30T11:49:01"/>
    <d v="2025-03-14T00:00:00"/>
    <d v="1899-12-30T11:49:04"/>
    <x v="106"/>
    <s v="E_EGARCIA"/>
    <s v="507104321"/>
    <s v="EXW"/>
    <d v="1899-12-30T00:12:58"/>
    <d v="1899-12-30T00:00:03"/>
    <d v="1899-12-30T00:12:55"/>
    <s v="Ensacado"/>
    <s v="E002"/>
    <x v="1"/>
    <d v="1899-12-30T00:12:58"/>
    <d v="1899-12-30T00:00:03"/>
    <n v="11"/>
    <x v="15"/>
    <x v="3"/>
    <x v="1"/>
    <n v="0"/>
    <n v="0"/>
    <s v="OK"/>
    <s v="Ensacado"/>
    <x v="2"/>
    <n v="0"/>
    <s v="M. TENERIFE"/>
    <s v="A"/>
    <d v="1899-12-30T00:12:55"/>
    <d v="1899-12-30T00:12:55"/>
    <s v="OK"/>
    <m/>
    <m/>
    <d v="1899-12-30T00:00:00"/>
    <d v="1899-12-30T00:12:58"/>
    <n v="6"/>
    <d v="1899-12-30T00:12:55"/>
    <n v="12.966666666667201"/>
    <n v="11"/>
    <s v="Si"/>
  </r>
  <r>
    <s v="CCTF"/>
    <s v="2025003185"/>
    <x v="0"/>
    <s v="ER6368BBZ"/>
    <s v="E7874LGC"/>
    <d v="2025-03-14T00:00:00"/>
    <m/>
    <s v="3208"/>
    <x v="18"/>
    <s v="PA"/>
    <s v="PA"/>
    <m/>
    <d v="2025-03-14T00:00:00"/>
    <d v="1899-12-30T11:58:01"/>
    <d v="2025-03-14T00:00:00"/>
    <d v="1899-12-30T11:53:38"/>
    <d v="2025-03-14T00:00:00"/>
    <d v="1899-12-30T12:04:59"/>
    <x v="0"/>
    <s v="RFCPI"/>
    <s v="507104322"/>
    <s v="EXW"/>
    <d v="1899-12-30T00:15:44"/>
    <d v="1899-12-30T00:11:21"/>
    <d v="1899-12-30T00:04:23"/>
    <s v="Ensacado"/>
    <s v="E002"/>
    <x v="1"/>
    <d v="1899-12-30T00:06:58"/>
    <d v="1899-12-30T00:11:21"/>
    <n v="11"/>
    <x v="15"/>
    <x v="3"/>
    <x v="1"/>
    <n v="1"/>
    <n v="0"/>
    <s v="KO"/>
    <s v="Ensacado"/>
    <x v="2"/>
    <n v="1"/>
    <s v="M. TENERIFE"/>
    <s v="A"/>
    <d v="1899-12-30T00:04:23"/>
    <d v="1899-12-30T00:04:23"/>
    <s v="OK"/>
    <m/>
    <m/>
    <d v="1899-12-30T00:00:00"/>
    <d v="1899-12-30T00:06:58"/>
    <n v="6"/>
    <n v="-3.0439814814899879E-3"/>
    <n v="6.9666666666623467"/>
    <n v="12"/>
    <s v="Si"/>
  </r>
  <r>
    <s v="CCTF"/>
    <s v="2025003187"/>
    <x v="0"/>
    <s v="EGC6581CL"/>
    <m/>
    <d v="2025-03-14T00:00:00"/>
    <m/>
    <s v="2693"/>
    <x v="20"/>
    <s v="PA"/>
    <s v="PA"/>
    <m/>
    <d v="2025-03-14T00:00:00"/>
    <d v="1899-12-30T12:13:29"/>
    <d v="2025-03-14T00:00:00"/>
    <d v="1899-12-30T12:08:51"/>
    <d v="2025-03-14T00:00:00"/>
    <d v="1899-12-30T12:21:39"/>
    <x v="0"/>
    <s v="RFCPI"/>
    <s v="507104323"/>
    <s v="EXW"/>
    <d v="1899-12-30T00:17:26"/>
    <d v="1899-12-30T00:12:48"/>
    <d v="1899-12-30T00:04:38"/>
    <s v="Ensacado"/>
    <s v="E002"/>
    <x v="1"/>
    <d v="1899-12-30T00:08:10"/>
    <d v="1899-12-30T00:12:48"/>
    <n v="12"/>
    <x v="15"/>
    <x v="3"/>
    <x v="1"/>
    <n v="1"/>
    <n v="0"/>
    <s v="KO"/>
    <s v="Ensacado"/>
    <x v="2"/>
    <n v="1"/>
    <s v="M. TENERIFE"/>
    <s v="A"/>
    <d v="1899-12-30T00:04:38"/>
    <d v="1899-12-30T00:04:38"/>
    <s v="OK"/>
    <m/>
    <m/>
    <d v="1899-12-30T00:00:00"/>
    <d v="1899-12-30T00:08:10"/>
    <n v="6"/>
    <n v="-3.217592592600016E-3"/>
    <n v="8.1666666666576582"/>
    <n v="12"/>
    <s v="Si"/>
  </r>
  <r>
    <s v="CCTF"/>
    <s v="2025003188"/>
    <x v="0"/>
    <s v="ER1863BBJ"/>
    <s v="E8383LSW"/>
    <d v="2025-03-14T00:00:00"/>
    <m/>
    <s v="3126"/>
    <x v="17"/>
    <s v="S2D"/>
    <s v="S2D"/>
    <m/>
    <d v="2025-03-14T00:00:00"/>
    <d v="1899-12-30T12:15:06"/>
    <d v="2025-03-14T00:00:00"/>
    <d v="1899-12-30T12:10:11"/>
    <d v="2025-03-14T00:00:00"/>
    <d v="1899-12-30T12:39:27"/>
    <x v="0"/>
    <s v="RFCPI"/>
    <s v="507104324"/>
    <s v="FBO"/>
    <d v="1899-12-30T00:34:11"/>
    <d v="1899-12-30T00:29:16"/>
    <d v="1899-12-30T00:04:55"/>
    <s v="Granel"/>
    <s v="E001"/>
    <x v="2"/>
    <d v="1899-12-30T00:24:21"/>
    <d v="1899-12-30T00:29:16"/>
    <n v="12"/>
    <x v="15"/>
    <x v="3"/>
    <x v="2"/>
    <n v="0"/>
    <n v="0"/>
    <s v="OK"/>
    <s v="Granel"/>
    <x v="2"/>
    <n v="0"/>
    <s v="M. TENERIFE"/>
    <s v="A"/>
    <d v="1899-12-30T00:04:55"/>
    <d v="1899-12-30T00:04:55"/>
    <s v="OK"/>
    <m/>
    <m/>
    <d v="1899-12-30T00:00:00"/>
    <d v="1899-12-30T00:24:21"/>
    <n v="6"/>
    <n v="-3.4143518518500171E-3"/>
    <n v="24.349999999996772"/>
    <n v="12"/>
    <s v="Si"/>
  </r>
  <r>
    <s v="CCTF"/>
    <s v=""/>
    <x v="0"/>
    <s v="E9746LYN"/>
    <m/>
    <d v="2025-03-14T00:00:00"/>
    <m/>
    <s v="3208"/>
    <x v="18"/>
    <s v="PA"/>
    <m/>
    <m/>
    <d v="2025-03-14T00:00:00"/>
    <d v="1899-12-30T12:38:35"/>
    <d v="2025-03-14T00:00:00"/>
    <d v="1899-12-30T12:38:44"/>
    <d v="2025-03-14T00:00:00"/>
    <d v="1899-12-30T12:39:09"/>
    <x v="107"/>
    <s v="E_EGARCIA"/>
    <s v="507104325"/>
    <s v="FBO"/>
    <d v="1899-12-30T00:00:34"/>
    <d v="1899-12-30T00:00:25"/>
    <d v="1899-12-30T00:00:09"/>
    <s v="Ensacado"/>
    <s v="E002"/>
    <x v="1"/>
    <d v="1899-12-30T00:00:34"/>
    <d v="1899-12-30T00:00:25"/>
    <n v="12"/>
    <x v="15"/>
    <x v="3"/>
    <x v="1"/>
    <n v="1"/>
    <n v="0"/>
    <s v="KO"/>
    <s v="Ensacado"/>
    <x v="2"/>
    <n v="1"/>
    <s v="M. TENERIFE"/>
    <s v="A"/>
    <d v="1899-12-30T00:00:09"/>
    <d v="1899-12-30T00:00:09"/>
    <s v="OK"/>
    <m/>
    <m/>
    <d v="1899-12-30T00:00:00"/>
    <d v="1899-12-30T00:00:34"/>
    <n v="6"/>
    <d v="1899-12-30T00:00:09"/>
    <n v="0.56666666666878029"/>
    <n v="12"/>
    <s v="Si"/>
  </r>
  <r>
    <s v="CCTF"/>
    <s v=""/>
    <x v="0"/>
    <s v="E9746LYN"/>
    <m/>
    <d v="2025-03-14T00:00:00"/>
    <m/>
    <s v="3208"/>
    <x v="18"/>
    <s v="PA"/>
    <m/>
    <m/>
    <d v="2025-03-14T00:00:00"/>
    <d v="1899-12-30T12:39:34"/>
    <d v="2025-03-14T00:00:00"/>
    <d v="1899-12-30T12:39:51"/>
    <d v="2025-03-14T00:00:00"/>
    <d v="1899-12-30T12:40:11"/>
    <x v="107"/>
    <s v="E_EGARCIA"/>
    <s v="507104326"/>
    <s v="FBO"/>
    <d v="1899-12-30T00:00:37"/>
    <d v="1899-12-30T00:00:20"/>
    <d v="1899-12-30T00:00:17"/>
    <s v="Ensacado"/>
    <s v="E002"/>
    <x v="1"/>
    <d v="1899-12-30T00:00:37"/>
    <d v="1899-12-30T00:00:20"/>
    <n v="12"/>
    <x v="15"/>
    <x v="3"/>
    <x v="1"/>
    <n v="1"/>
    <n v="0"/>
    <s v="KO"/>
    <s v="Ensacado"/>
    <x v="2"/>
    <n v="1"/>
    <s v="M. TENERIFE"/>
    <s v="A"/>
    <d v="1899-12-30T00:00:17"/>
    <d v="1899-12-30T00:00:17"/>
    <s v="OK"/>
    <m/>
    <m/>
    <d v="1899-12-30T00:00:00"/>
    <d v="1899-12-30T00:00:37"/>
    <n v="6"/>
    <d v="1899-12-30T00:00:17"/>
    <n v="0.61666666666559067"/>
    <n v="12"/>
    <s v="Si"/>
  </r>
  <r>
    <s v="CCTF"/>
    <s v="2025003193"/>
    <x v="0"/>
    <s v="ETF02594R"/>
    <s v="E8087HNJ"/>
    <d v="2025-03-14T00:00:00"/>
    <m/>
    <s v="3208"/>
    <x v="18"/>
    <s v="PA"/>
    <s v="PA"/>
    <m/>
    <d v="2025-03-14T00:00:00"/>
    <d v="1899-12-30T12:49:03"/>
    <d v="2025-03-14T00:00:00"/>
    <d v="1899-12-30T12:48:03"/>
    <d v="2025-03-14T00:00:00"/>
    <d v="1899-12-30T12:54:25"/>
    <x v="0"/>
    <s v="RFCPI"/>
    <s v="507104327"/>
    <s v="FBO"/>
    <d v="1899-12-30T00:07:22"/>
    <d v="1899-12-30T00:06:22"/>
    <d v="1899-12-30T00:01:00"/>
    <s v="Ensacado"/>
    <s v="E002"/>
    <x v="2"/>
    <d v="1899-12-30T00:05:22"/>
    <d v="1899-12-30T00:06:22"/>
    <n v="12"/>
    <x v="15"/>
    <x v="3"/>
    <x v="1"/>
    <n v="1"/>
    <n v="0"/>
    <s v="KO"/>
    <s v="Ensacado"/>
    <x v="2"/>
    <n v="1"/>
    <s v="M. TENERIFE"/>
    <s v="A"/>
    <d v="1899-12-30T00:01:00"/>
    <d v="1899-12-30T00:01:00"/>
    <s v="OK"/>
    <m/>
    <m/>
    <d v="1899-12-30T00:00:00"/>
    <d v="1899-12-30T00:05:22"/>
    <n v="6"/>
    <n v="-6.9444444444000109E-4"/>
    <n v="5.3666666666639351"/>
    <n v="12"/>
    <s v="Si"/>
  </r>
  <r>
    <s v="CCTF"/>
    <s v="2025003195"/>
    <x v="0"/>
    <s v="ETF02594R"/>
    <s v="E8087HNJ"/>
    <d v="2025-03-14T00:00:00"/>
    <m/>
    <s v="2693"/>
    <x v="20"/>
    <s v="PA"/>
    <s v="PA"/>
    <m/>
    <d v="2025-03-14T00:00:00"/>
    <d v="1899-12-30T12:56:09"/>
    <d v="2025-03-14T00:00:00"/>
    <d v="1899-12-30T12:51:46"/>
    <d v="2025-03-14T00:00:00"/>
    <d v="1899-12-30T12:57:47"/>
    <x v="0"/>
    <s v="RFCPI"/>
    <s v="507104328"/>
    <s v="FBO"/>
    <d v="1899-12-30T00:10:24"/>
    <d v="1899-12-30T00:06:01"/>
    <d v="1899-12-30T00:04:23"/>
    <s v="Ensacado"/>
    <s v="E002"/>
    <x v="2"/>
    <d v="1899-12-30T00:01:38"/>
    <d v="1899-12-30T00:06:01"/>
    <n v="12"/>
    <x v="15"/>
    <x v="3"/>
    <x v="1"/>
    <n v="1"/>
    <n v="0"/>
    <s v="KO"/>
    <s v="Ensacado"/>
    <x v="2"/>
    <n v="1"/>
    <s v="M. TENERIFE"/>
    <s v="A"/>
    <d v="1899-12-30T00:04:23"/>
    <d v="1899-12-30T00:04:23"/>
    <s v="KO"/>
    <m/>
    <m/>
    <d v="1899-12-30T00:00:00"/>
    <d v="1899-12-30T00:01:38"/>
    <n v="6"/>
    <n v="-3.0439814814899879E-3"/>
    <n v="1.6333333333200528"/>
    <n v="12"/>
    <s v="Si"/>
  </r>
  <r>
    <s v="CCTF"/>
    <s v="2025003194"/>
    <x v="0"/>
    <s v="ER4391BBR"/>
    <s v="E7528KFW"/>
    <d v="2025-03-14T00:00:00"/>
    <m/>
    <s v="2693"/>
    <x v="20"/>
    <s v="PA"/>
    <s v="PA"/>
    <m/>
    <d v="2025-03-14T00:00:00"/>
    <d v="1899-12-30T12:51:36"/>
    <d v="2025-03-14T00:00:00"/>
    <d v="1899-12-30T12:46:44"/>
    <d v="2025-03-14T00:00:00"/>
    <d v="1899-12-30T12:59:53"/>
    <x v="76"/>
    <s v="E_EGARCIA"/>
    <s v="507104329"/>
    <s v="FBO"/>
    <d v="1899-12-30T00:18:01"/>
    <d v="1899-12-30T00:13:09"/>
    <d v="1899-12-30T00:04:52"/>
    <s v="Ensacado"/>
    <s v="E002"/>
    <x v="1"/>
    <d v="1899-12-30T00:08:17"/>
    <d v="1899-12-30T00:13:09"/>
    <n v="12"/>
    <x v="15"/>
    <x v="3"/>
    <x v="1"/>
    <n v="1"/>
    <n v="0"/>
    <s v="KO"/>
    <s v="Ensacado"/>
    <x v="2"/>
    <n v="1"/>
    <s v="M. TENERIFE"/>
    <s v="A"/>
    <d v="1899-12-30T00:04:52"/>
    <d v="1899-12-30T00:04:52"/>
    <s v="OK"/>
    <m/>
    <m/>
    <d v="1899-12-30T00:00:00"/>
    <d v="1899-12-30T00:08:17"/>
    <n v="6"/>
    <n v="-3.3796296296300099E-3"/>
    <n v="8.2833333333407566"/>
    <n v="12"/>
    <s v="Si"/>
  </r>
  <r>
    <s v="CCTF"/>
    <s v="2025003199"/>
    <x v="0"/>
    <s v="ER6743BBR"/>
    <s v="E5005KYF"/>
    <d v="2025-03-14T00:00:00"/>
    <m/>
    <s v="2693"/>
    <x v="20"/>
    <s v="PA"/>
    <s v="PA"/>
    <m/>
    <d v="2025-03-14T00:00:00"/>
    <d v="1899-12-30T13:16:32"/>
    <d v="2025-03-14T00:00:00"/>
    <d v="1899-12-30T13:11:25"/>
    <d v="2025-03-14T00:00:00"/>
    <d v="1899-12-30T13:30:21"/>
    <x v="0"/>
    <s v="RFCPI"/>
    <s v="507104330"/>
    <s v="FBO"/>
    <d v="1899-12-30T00:24:03"/>
    <d v="1899-12-30T00:18:56"/>
    <d v="1899-12-30T00:05:07"/>
    <s v="Ensacado"/>
    <s v="E002"/>
    <x v="2"/>
    <d v="1899-12-30T00:13:49"/>
    <d v="1899-12-30T00:18:56"/>
    <n v="13"/>
    <x v="15"/>
    <x v="3"/>
    <x v="1"/>
    <n v="0"/>
    <n v="0"/>
    <s v="OK"/>
    <s v="Ensacado"/>
    <x v="2"/>
    <n v="0"/>
    <s v="M. TENERIFE"/>
    <s v="A"/>
    <d v="1899-12-30T00:05:07"/>
    <d v="1899-12-30T00:05:07"/>
    <s v="OK"/>
    <m/>
    <m/>
    <d v="1899-12-30T00:00:00"/>
    <d v="1899-12-30T00:13:49"/>
    <n v="6"/>
    <n v="-3.5532407407400379E-3"/>
    <n v="13.816666666670372"/>
    <n v="13"/>
    <s v="Si"/>
  </r>
  <r>
    <s v="CCTF"/>
    <s v="2025003201"/>
    <x v="0"/>
    <s v="ER8173BDN"/>
    <s v="E5866LGS"/>
    <d v="2025-03-14T00:00:00"/>
    <m/>
    <s v="2693"/>
    <x v="20"/>
    <s v="PA"/>
    <s v="PA"/>
    <m/>
    <d v="2025-03-14T00:00:00"/>
    <d v="1899-12-30T13:27:39"/>
    <d v="2025-03-14T00:00:00"/>
    <d v="1899-12-30T13:24:35"/>
    <d v="2025-03-14T00:00:00"/>
    <d v="1899-12-30T13:34:30"/>
    <x v="0"/>
    <s v="RFCPI"/>
    <s v="507104331"/>
    <s v="FBO"/>
    <d v="1899-12-30T00:12:59"/>
    <d v="1899-12-30T00:09:55"/>
    <d v="1899-12-30T00:03:04"/>
    <s v="Ensacado"/>
    <s v="E002"/>
    <x v="2"/>
    <d v="1899-12-30T00:06:51"/>
    <d v="1899-12-30T00:09:55"/>
    <n v="13"/>
    <x v="15"/>
    <x v="3"/>
    <x v="1"/>
    <n v="1"/>
    <n v="0"/>
    <s v="KO"/>
    <s v="Ensacado"/>
    <x v="2"/>
    <n v="1"/>
    <s v="M. TENERIFE"/>
    <s v="A"/>
    <d v="1899-12-30T00:03:04"/>
    <d v="1899-12-30T00:03:04"/>
    <s v="OK"/>
    <m/>
    <m/>
    <d v="1899-12-30T00:00:00"/>
    <d v="1899-12-30T00:06:51"/>
    <n v="6"/>
    <n v="-2.1296296296299255E-3"/>
    <n v="6.8499999999937167"/>
    <n v="13"/>
    <s v="Si"/>
  </r>
  <r>
    <s v="CCTF"/>
    <s v="2025003200"/>
    <x v="0"/>
    <s v="ER8433BBF"/>
    <s v="E4696FTM"/>
    <d v="2025-03-14T00:00:00"/>
    <m/>
    <s v="3126"/>
    <x v="17"/>
    <s v="S1D"/>
    <s v="S1D"/>
    <m/>
    <d v="2025-03-14T00:00:00"/>
    <d v="1899-12-30T13:19:24"/>
    <d v="2025-03-14T00:00:00"/>
    <d v="1899-12-30T13:14:22"/>
    <d v="2025-03-14T00:00:00"/>
    <d v="1899-12-30T13:39:27"/>
    <x v="0"/>
    <s v="RFCPI"/>
    <s v="507104332"/>
    <s v="EXW"/>
    <d v="1899-12-30T00:30:07"/>
    <d v="1899-12-30T00:25:05"/>
    <d v="1899-12-30T00:05:02"/>
    <s v="Granel"/>
    <s v="E001"/>
    <x v="1"/>
    <d v="1899-12-30T00:20:03"/>
    <d v="1899-12-30T00:25:05"/>
    <n v="13"/>
    <x v="15"/>
    <x v="3"/>
    <x v="2"/>
    <n v="0"/>
    <n v="0"/>
    <s v="OK"/>
    <s v="Granel"/>
    <x v="2"/>
    <n v="0"/>
    <s v="M. TENERIFE"/>
    <s v="A"/>
    <d v="1899-12-30T00:05:02"/>
    <d v="1899-12-30T00:05:02"/>
    <s v="OK"/>
    <m/>
    <m/>
    <d v="1899-12-30T00:00:00"/>
    <d v="1899-12-30T00:20:03"/>
    <n v="6"/>
    <n v="-3.4953703703699546E-3"/>
    <n v="20.049999999998498"/>
    <n v="13"/>
    <s v="Si"/>
  </r>
  <r>
    <s v="CCTF"/>
    <s v="2025003203"/>
    <x v="0"/>
    <s v="ER0132BBR"/>
    <s v="E6642HNW"/>
    <d v="2025-03-14T00:00:00"/>
    <m/>
    <s v="2693"/>
    <x v="20"/>
    <s v="PA"/>
    <s v="PA"/>
    <m/>
    <d v="2025-03-14T00:00:00"/>
    <d v="1899-12-30T13:50:12"/>
    <d v="2025-03-14T00:00:00"/>
    <d v="1899-12-30T13:45:28"/>
    <d v="2025-03-14T00:00:00"/>
    <d v="1899-12-30T13:51:04"/>
    <x v="0"/>
    <s v="RFCPI"/>
    <s v="507104333"/>
    <s v="FBO"/>
    <d v="1899-12-30T00:10:20"/>
    <d v="1899-12-30T00:05:36"/>
    <d v="1899-12-30T00:04:44"/>
    <s v="Ensacado"/>
    <s v="E002"/>
    <x v="2"/>
    <d v="1899-12-30T00:00:52"/>
    <d v="1899-12-30T00:05:36"/>
    <n v="13"/>
    <x v="15"/>
    <x v="3"/>
    <x v="1"/>
    <n v="1"/>
    <n v="0"/>
    <s v="KO"/>
    <s v="Ensacado"/>
    <x v="2"/>
    <n v="1"/>
    <s v="M. TENERIFE"/>
    <s v="A"/>
    <d v="1899-12-30T00:04:44"/>
    <d v="1899-12-30T00:04:44"/>
    <s v="KO"/>
    <m/>
    <m/>
    <d v="1899-12-30T00:00:00"/>
    <d v="1899-12-30T00:00:52"/>
    <n v="6"/>
    <n v="-3.2870370370399193E-3"/>
    <n v="0.86666666666403103"/>
    <n v="13"/>
    <s v="Si"/>
  </r>
  <r>
    <s v="CCTF"/>
    <s v="2025003204"/>
    <x v="0"/>
    <s v="E3345BMX"/>
    <m/>
    <d v="2025-03-14T00:00:00"/>
    <m/>
    <s v="2693"/>
    <x v="20"/>
    <s v="PA"/>
    <s v="PA"/>
    <m/>
    <d v="2025-03-14T00:00:00"/>
    <d v="1899-12-30T13:59:19"/>
    <d v="2025-03-14T00:00:00"/>
    <d v="1899-12-30T13:56:35"/>
    <d v="2025-03-14T00:00:00"/>
    <d v="1899-12-30T14:05:27"/>
    <x v="0"/>
    <s v="RFCPI"/>
    <s v="507104334"/>
    <s v="FBO"/>
    <d v="1899-12-30T00:11:36"/>
    <d v="1899-12-30T00:08:52"/>
    <d v="1899-12-30T00:02:44"/>
    <s v="Ensacado"/>
    <s v="E002"/>
    <x v="1"/>
    <d v="1899-12-30T00:06:08"/>
    <d v="1899-12-30T00:08:52"/>
    <n v="13"/>
    <x v="15"/>
    <x v="3"/>
    <x v="1"/>
    <n v="1"/>
    <n v="0"/>
    <s v="KO"/>
    <s v="Ensacado"/>
    <x v="2"/>
    <n v="1"/>
    <s v="M. TENERIFE"/>
    <s v="A"/>
    <d v="1899-12-30T00:02:44"/>
    <d v="1899-12-30T00:02:44"/>
    <s v="OK"/>
    <m/>
    <m/>
    <d v="1899-12-30T00:00:00"/>
    <d v="1899-12-30T00:06:08"/>
    <n v="6"/>
    <n v="-1.8981481481500362E-3"/>
    <n v="6.1333333333343454"/>
    <n v="14"/>
    <s v="Si"/>
  </r>
  <r>
    <s v="CCTF"/>
    <s v="2025003207"/>
    <x v="0"/>
    <s v="ER7636BBJ"/>
    <s v="E5208JYX"/>
    <d v="2025-03-17T00:00:00"/>
    <m/>
    <s v="3126"/>
    <x v="17"/>
    <s v="S1D"/>
    <s v="S1D"/>
    <m/>
    <d v="2025-03-17T00:00:00"/>
    <d v="1899-12-30T06:02:09"/>
    <d v="2025-03-17T00:00:00"/>
    <d v="1899-12-30T05:59:54"/>
    <d v="2025-03-17T00:00:00"/>
    <d v="1899-12-30T06:29:01"/>
    <x v="0"/>
    <s v="RFCPI"/>
    <s v="507104335"/>
    <s v="FBO"/>
    <d v="1899-12-30T00:31:22"/>
    <d v="1899-12-30T00:29:07"/>
    <d v="1899-12-30T00:02:15"/>
    <s v="Granel"/>
    <s v="E001"/>
    <x v="2"/>
    <d v="1899-12-30T00:26:52"/>
    <d v="1899-12-30T00:29:07"/>
    <n v="6"/>
    <x v="16"/>
    <x v="4"/>
    <x v="2"/>
    <n v="0"/>
    <n v="0"/>
    <s v="OK"/>
    <s v="Granel"/>
    <x v="2"/>
    <n v="0"/>
    <s v="M. TENERIFE"/>
    <s v="A"/>
    <d v="1899-12-30T00:02:15"/>
    <d v="1899-12-30T00:02:15"/>
    <s v="OK"/>
    <m/>
    <m/>
    <d v="1899-12-30T00:00:00"/>
    <d v="1899-12-30T00:26:52"/>
    <n v="2"/>
    <n v="-1.5624999999999944E-3"/>
    <n v="26.866666666656023"/>
    <n v="6"/>
    <s v="Si"/>
  </r>
  <r>
    <s v="CCTF"/>
    <s v="2025003208"/>
    <x v="0"/>
    <s v="EP01035R"/>
    <s v="E5050MHX"/>
    <d v="2025-03-17T00:00:00"/>
    <m/>
    <s v="3126"/>
    <x v="17"/>
    <s v="S2D"/>
    <s v="S2D"/>
    <m/>
    <d v="2025-03-17T00:00:00"/>
    <d v="1899-12-30T06:05:16"/>
    <d v="2025-03-17T00:00:00"/>
    <d v="1899-12-30T06:01:23"/>
    <d v="2025-03-17T00:00:00"/>
    <d v="1899-12-30T06:35:53"/>
    <x v="0"/>
    <s v="RFCPI"/>
    <s v="507104336"/>
    <s v="EXW"/>
    <d v="1899-12-30T00:38:23"/>
    <d v="1899-12-30T00:34:30"/>
    <d v="1899-12-30T00:03:53"/>
    <s v="Granel"/>
    <s v="E001"/>
    <x v="1"/>
    <d v="1899-12-30T00:30:37"/>
    <d v="1899-12-30T00:34:30"/>
    <n v="6"/>
    <x v="16"/>
    <x v="4"/>
    <x v="2"/>
    <n v="0"/>
    <n v="0"/>
    <s v="OK"/>
    <s v="Granel"/>
    <x v="2"/>
    <n v="0"/>
    <s v="M. TENERIFE"/>
    <s v="A"/>
    <d v="1899-12-30T00:03:53"/>
    <d v="1899-12-30T00:03:53"/>
    <s v="OK"/>
    <m/>
    <m/>
    <d v="1899-12-30T00:00:00"/>
    <d v="1899-12-30T00:30:37"/>
    <n v="2"/>
    <n v="-2.6967592592599954E-3"/>
    <n v="30.616666666660766"/>
    <n v="6"/>
    <s v="Si"/>
  </r>
  <r>
    <s v="CCTF"/>
    <s v="2025003210"/>
    <x v="0"/>
    <s v="ER8173BDN"/>
    <s v="E5866LGS"/>
    <d v="2025-03-17T00:00:00"/>
    <m/>
    <s v="2693"/>
    <x v="20"/>
    <s v="PA"/>
    <s v="PA"/>
    <m/>
    <d v="2025-03-17T00:00:00"/>
    <d v="1899-12-30T06:11:56"/>
    <d v="2025-03-17T00:00:00"/>
    <d v="1899-12-30T06:23:37"/>
    <d v="2025-03-17T00:00:00"/>
    <d v="1899-12-30T06:41:04"/>
    <x v="0"/>
    <s v="RFCPI"/>
    <s v="507104337"/>
    <s v="FBO"/>
    <d v="1899-12-30T00:29:08"/>
    <d v="1899-12-30T00:17:27"/>
    <d v="1899-12-30T00:11:41"/>
    <s v="Ensacado"/>
    <s v="E002"/>
    <x v="2"/>
    <d v="1899-12-30T00:29:08"/>
    <d v="1899-12-30T00:17:27"/>
    <n v="6"/>
    <x v="16"/>
    <x v="4"/>
    <x v="1"/>
    <n v="0"/>
    <n v="0"/>
    <s v="OK"/>
    <s v="Ensacado"/>
    <x v="2"/>
    <n v="0"/>
    <s v="M. TENERIFE"/>
    <s v="A"/>
    <d v="1899-12-30T00:11:41"/>
    <d v="1899-12-30T00:11:41"/>
    <s v="OK"/>
    <m/>
    <m/>
    <d v="1899-12-30T00:00:00"/>
    <d v="1899-12-30T00:29:08"/>
    <n v="2"/>
    <d v="1899-12-30T00:11:41"/>
    <n v="29.133333333331226"/>
    <n v="6"/>
    <s v="Si"/>
  </r>
  <r>
    <s v="CCTF"/>
    <s v="2025003216"/>
    <x v="0"/>
    <s v="ER9284BDK"/>
    <s v="E9335MJP"/>
    <d v="2025-03-17T00:00:00"/>
    <m/>
    <s v="2693"/>
    <x v="20"/>
    <s v="PA"/>
    <s v="PA"/>
    <m/>
    <d v="2025-03-17T00:00:00"/>
    <d v="1899-12-30T06:40:13"/>
    <d v="2025-03-17T00:00:00"/>
    <d v="1899-12-30T06:36:12"/>
    <d v="2025-03-17T00:00:00"/>
    <d v="1899-12-30T06:52:52"/>
    <x v="0"/>
    <s v="RFCPI"/>
    <s v="507104338"/>
    <s v="FBO"/>
    <d v="1899-12-30T00:20:41"/>
    <d v="1899-12-30T00:16:40"/>
    <d v="1899-12-30T00:04:01"/>
    <s v="Ensacado"/>
    <s v="E002"/>
    <x v="2"/>
    <d v="1899-12-30T00:12:39"/>
    <d v="1899-12-30T00:16:40"/>
    <n v="6"/>
    <x v="16"/>
    <x v="4"/>
    <x v="1"/>
    <n v="0"/>
    <n v="0"/>
    <s v="OK"/>
    <s v="Ensacado"/>
    <x v="2"/>
    <n v="0"/>
    <s v="M. TENERIFE"/>
    <s v="A"/>
    <d v="1899-12-30T00:04:01"/>
    <d v="1899-12-30T00:04:01"/>
    <s v="OK"/>
    <m/>
    <m/>
    <d v="1899-12-30T00:00:00"/>
    <d v="1899-12-30T00:12:39"/>
    <n v="2"/>
    <n v="-2.7893518518500304E-3"/>
    <n v="12.649999999996782"/>
    <n v="6"/>
    <s v="Si"/>
  </r>
  <r>
    <s v="CCTF"/>
    <s v="2025003215"/>
    <x v="0"/>
    <s v="ER6670BBL"/>
    <s v="E8727HJH"/>
    <d v="2025-03-17T00:00:00"/>
    <m/>
    <s v="3126"/>
    <x v="17"/>
    <s v="S1D"/>
    <s v="S1D"/>
    <m/>
    <d v="2025-03-17T00:00:00"/>
    <d v="1899-12-30T06:33:49"/>
    <d v="2025-03-17T00:00:00"/>
    <d v="1899-12-30T06:28:58"/>
    <d v="2025-03-17T00:00:00"/>
    <d v="1899-12-30T06:58:23"/>
    <x v="0"/>
    <s v="RFCPI"/>
    <s v="507104339"/>
    <s v="FBO"/>
    <d v="1899-12-30T00:34:16"/>
    <d v="1899-12-30T00:29:25"/>
    <d v="1899-12-30T00:04:51"/>
    <s v="Granel"/>
    <s v="E001"/>
    <x v="2"/>
    <d v="1899-12-30T00:24:34"/>
    <d v="1899-12-30T00:29:25"/>
    <n v="6"/>
    <x v="16"/>
    <x v="4"/>
    <x v="2"/>
    <n v="0"/>
    <n v="0"/>
    <s v="OK"/>
    <s v="Granel"/>
    <x v="2"/>
    <n v="0"/>
    <s v="M. TENERIFE"/>
    <s v="A"/>
    <d v="1899-12-30T00:04:51"/>
    <d v="1899-12-30T00:04:51"/>
    <s v="OK"/>
    <m/>
    <m/>
    <d v="1899-12-30T00:00:00"/>
    <d v="1899-12-30T00:24:34"/>
    <n v="2"/>
    <n v="-3.3680555555599678E-3"/>
    <n v="24.566666666659181"/>
    <n v="6"/>
    <s v="Si"/>
  </r>
  <r>
    <s v="CCTF"/>
    <s v=""/>
    <x v="0"/>
    <s v="ER0623BBL"/>
    <s v="E9819MMR"/>
    <d v="2025-03-17T00:00:00"/>
    <m/>
    <s v="2649"/>
    <x v="19"/>
    <s v="S6H"/>
    <s v="S6H"/>
    <m/>
    <d v="2025-03-17T00:00:00"/>
    <d v="1899-12-30T06:54:45"/>
    <d v="2025-03-17T00:00:00"/>
    <d v="1899-12-30T06:55:05"/>
    <d v="2025-03-17T00:00:00"/>
    <d v="1899-12-30T06:56:27"/>
    <x v="108"/>
    <s v="SCASTILLA"/>
    <s v="507104340"/>
    <s v="FBO"/>
    <d v="1899-12-30T00:01:42"/>
    <d v="1899-12-30T00:01:22"/>
    <d v="1899-12-30T00:00:20"/>
    <s v="Granel"/>
    <s v="E001"/>
    <x v="2"/>
    <d v="1899-12-30T00:01:42"/>
    <d v="1899-12-30T00:01:22"/>
    <n v="6"/>
    <x v="16"/>
    <x v="4"/>
    <x v="2"/>
    <n v="1"/>
    <n v="0"/>
    <s v="KO"/>
    <s v="Granel"/>
    <x v="2"/>
    <n v="1"/>
    <s v="M. TENERIFE"/>
    <s v="A"/>
    <d v="1899-12-30T00:00:20"/>
    <d v="1899-12-30T00:00:20"/>
    <s v="OK"/>
    <m/>
    <m/>
    <d v="1899-12-30T00:00:00"/>
    <d v="1899-12-30T00:01:42"/>
    <n v="2"/>
    <d v="1899-12-30T00:00:20"/>
    <n v="1.7000000000064208"/>
    <n v="6"/>
    <s v="Si"/>
  </r>
  <r>
    <s v="CCTF"/>
    <s v="2025003219"/>
    <x v="0"/>
    <s v="ER6743BBR"/>
    <s v="E5005KYF"/>
    <d v="2025-03-17T00:00:00"/>
    <m/>
    <s v="2693"/>
    <x v="20"/>
    <s v="PA"/>
    <s v="PA"/>
    <m/>
    <d v="2025-03-17T00:00:00"/>
    <d v="1899-12-30T06:42:52"/>
    <d v="2025-03-17T00:00:00"/>
    <d v="1899-12-30T06:45:11"/>
    <d v="2025-03-17T00:00:00"/>
    <d v="1899-12-30T07:07:46"/>
    <x v="0"/>
    <s v="RFCPI"/>
    <s v="507104341"/>
    <s v="FBO"/>
    <d v="1899-12-30T00:24:54"/>
    <d v="1899-12-30T00:22:35"/>
    <d v="1899-12-30T00:02:19"/>
    <s v="Ensacado"/>
    <s v="E002"/>
    <x v="2"/>
    <d v="1899-12-30T00:24:54"/>
    <d v="1899-12-30T00:22:35"/>
    <n v="6"/>
    <x v="16"/>
    <x v="4"/>
    <x v="1"/>
    <n v="0"/>
    <n v="0"/>
    <s v="OK"/>
    <s v="Ensacado"/>
    <x v="2"/>
    <n v="0"/>
    <s v="M. TENERIFE"/>
    <s v="A"/>
    <d v="1899-12-30T00:02:19"/>
    <d v="1899-12-30T00:02:19"/>
    <s v="OK"/>
    <m/>
    <m/>
    <d v="1899-12-30T00:00:00"/>
    <d v="1899-12-30T00:24:54"/>
    <n v="2"/>
    <d v="1899-12-30T00:02:19"/>
    <n v="24.90000000000477"/>
    <n v="7"/>
    <s v="Si"/>
  </r>
  <r>
    <s v="CCTF"/>
    <s v="2025003217"/>
    <x v="0"/>
    <s v="ER8051BBH"/>
    <s v="E5980LLH"/>
    <d v="2025-03-17T00:00:00"/>
    <m/>
    <s v="3126"/>
    <x v="17"/>
    <s v="S2D"/>
    <s v="S2D"/>
    <m/>
    <d v="2025-03-17T00:00:00"/>
    <d v="1899-12-30T06:40:46"/>
    <d v="2025-03-17T00:00:00"/>
    <d v="1899-12-30T06:37:02"/>
    <d v="2025-03-17T00:00:00"/>
    <d v="1899-12-30T07:10:17"/>
    <x v="0"/>
    <s v="RFCPI"/>
    <s v="507104342"/>
    <s v="FBO"/>
    <d v="1899-12-30T00:36:59"/>
    <d v="1899-12-30T00:33:15"/>
    <d v="1899-12-30T00:03:44"/>
    <s v="Granel"/>
    <s v="E001"/>
    <x v="2"/>
    <d v="1899-12-30T00:29:31"/>
    <d v="1899-12-30T00:33:15"/>
    <n v="6"/>
    <x v="16"/>
    <x v="4"/>
    <x v="2"/>
    <n v="0"/>
    <n v="0"/>
    <s v="OK"/>
    <s v="Granel"/>
    <x v="2"/>
    <n v="0"/>
    <s v="M. TENERIFE"/>
    <s v="A"/>
    <d v="1899-12-30T00:03:44"/>
    <d v="1899-12-30T00:03:44"/>
    <s v="OK"/>
    <m/>
    <m/>
    <d v="1899-12-30T00:00:00"/>
    <d v="1899-12-30T00:29:31"/>
    <n v="2"/>
    <n v="-2.5925925926000293E-3"/>
    <n v="29.516666666659155"/>
    <n v="7"/>
    <s v="Si"/>
  </r>
  <r>
    <s v="CCTF"/>
    <s v="2025003221"/>
    <x v="0"/>
    <s v="ETF02432R"/>
    <s v="E6398FTM"/>
    <d v="2025-03-17T00:00:00"/>
    <m/>
    <s v="3126"/>
    <x v="17"/>
    <s v="S1D"/>
    <s v="S1D"/>
    <m/>
    <d v="2025-03-17T00:00:00"/>
    <d v="1899-12-30T07:02:30"/>
    <d v="2025-03-17T00:00:00"/>
    <d v="1899-12-30T06:58:27"/>
    <d v="2025-03-17T00:00:00"/>
    <d v="1899-12-30T07:15:29"/>
    <x v="0"/>
    <s v="RFCPI"/>
    <s v="507104343"/>
    <s v="EXW"/>
    <d v="1899-12-30T00:21:05"/>
    <d v="1899-12-30T00:17:02"/>
    <d v="1899-12-30T00:04:03"/>
    <s v="Granel"/>
    <s v="E001"/>
    <x v="1"/>
    <d v="1899-12-30T00:12:59"/>
    <d v="1899-12-30T00:17:02"/>
    <n v="7"/>
    <x v="16"/>
    <x v="4"/>
    <x v="2"/>
    <n v="0"/>
    <n v="0"/>
    <s v="OK"/>
    <s v="Granel"/>
    <x v="2"/>
    <n v="0"/>
    <s v="M. TENERIFE"/>
    <s v="A"/>
    <d v="1899-12-30T00:04:03"/>
    <d v="1899-12-30T00:04:03"/>
    <s v="OK"/>
    <m/>
    <m/>
    <d v="1899-12-30T00:00:00"/>
    <d v="1899-12-30T00:12:59"/>
    <n v="2"/>
    <n v="-2.8124999999999956E-3"/>
    <n v="12.983333333327982"/>
    <n v="7"/>
    <s v="Si"/>
  </r>
  <r>
    <s v="CCTF"/>
    <s v="2025003225"/>
    <x v="0"/>
    <s v="ETF02294R"/>
    <s v="E0184KJL"/>
    <d v="2025-03-17T00:00:00"/>
    <m/>
    <s v="2758"/>
    <x v="24"/>
    <s v="PA"/>
    <s v="PA"/>
    <m/>
    <d v="2025-03-17T00:00:00"/>
    <d v="1899-12-30T07:31:58"/>
    <d v="2025-03-17T00:00:00"/>
    <d v="1899-12-30T07:27:11"/>
    <d v="2025-03-17T00:00:00"/>
    <d v="1899-12-30T07:33:35"/>
    <x v="0"/>
    <s v="RFCPI"/>
    <s v="507104344"/>
    <s v="FBO"/>
    <d v="1899-12-30T00:11:11"/>
    <d v="1899-12-30T00:06:24"/>
    <d v="1899-12-30T00:04:47"/>
    <s v="Ensacado"/>
    <s v="E002"/>
    <x v="2"/>
    <d v="1899-12-30T00:01:37"/>
    <d v="1899-12-30T00:06:24"/>
    <n v="7"/>
    <x v="16"/>
    <x v="4"/>
    <x v="1"/>
    <n v="1"/>
    <n v="0"/>
    <s v="KO"/>
    <s v="Ensacado"/>
    <x v="2"/>
    <n v="1"/>
    <s v="M. TENERIFE"/>
    <s v="A"/>
    <d v="1899-12-30T00:04:47"/>
    <d v="1899-12-30T00:04:47"/>
    <s v="KO"/>
    <m/>
    <m/>
    <d v="1899-12-30T00:00:00"/>
    <d v="1899-12-30T00:01:37"/>
    <n v="2"/>
    <n v="-3.3217592592599821E-3"/>
    <n v="1.6166666666736607"/>
    <n v="7"/>
    <s v="Si"/>
  </r>
  <r>
    <s v="CCTF"/>
    <s v="2025003222"/>
    <x v="0"/>
    <s v="ER1863BBJ"/>
    <s v="E8383LSW"/>
    <d v="2025-03-17T00:00:00"/>
    <m/>
    <s v="2649"/>
    <x v="19"/>
    <s v="S6H"/>
    <s v="S6H"/>
    <m/>
    <d v="2025-03-17T00:00:00"/>
    <d v="1899-12-30T07:06:05"/>
    <d v="2025-03-17T00:00:00"/>
    <d v="1899-12-30T07:15:22"/>
    <d v="2025-03-17T00:00:00"/>
    <d v="1899-12-30T07:39:42"/>
    <x v="0"/>
    <s v="RFCPI"/>
    <s v="507104345"/>
    <s v="FBO"/>
    <d v="1899-12-30T00:33:37"/>
    <d v="1899-12-30T00:24:20"/>
    <d v="1899-12-30T00:09:17"/>
    <s v="Granel"/>
    <s v="E001"/>
    <x v="2"/>
    <d v="1899-12-30T00:33:37"/>
    <d v="1899-12-30T00:24:20"/>
    <n v="7"/>
    <x v="16"/>
    <x v="4"/>
    <x v="2"/>
    <n v="0"/>
    <n v="0"/>
    <s v="OK"/>
    <s v="Granel"/>
    <x v="2"/>
    <n v="0"/>
    <s v="M. TENERIFE"/>
    <s v="A"/>
    <d v="1899-12-30T00:09:17"/>
    <d v="1899-12-30T00:09:17"/>
    <s v="OK"/>
    <m/>
    <m/>
    <d v="1899-12-30T00:00:00"/>
    <d v="1899-12-30T00:33:37"/>
    <n v="2"/>
    <d v="1899-12-30T00:09:17"/>
    <n v="33.616666666670426"/>
    <n v="7"/>
    <s v="Si"/>
  </r>
  <r>
    <s v="CCTF"/>
    <s v="2025003223"/>
    <x v="0"/>
    <s v="ER6732BBT"/>
    <s v="E0285KKX"/>
    <d v="2025-03-17T00:00:00"/>
    <m/>
    <s v="2649"/>
    <x v="19"/>
    <s v="S6H"/>
    <s v="S6H"/>
    <m/>
    <d v="2025-03-17T00:00:00"/>
    <d v="1899-12-30T07:07:14"/>
    <d v="2025-03-17T00:00:00"/>
    <d v="1899-12-30T07:14:30"/>
    <d v="2025-03-17T00:00:00"/>
    <d v="1899-12-30T07:56:40"/>
    <x v="0"/>
    <s v="RFCPI"/>
    <s v="507104346"/>
    <s v="FBO"/>
    <d v="1899-12-30T00:49:26"/>
    <d v="1899-12-30T00:42:10"/>
    <d v="1899-12-30T00:07:16"/>
    <s v="Granel"/>
    <s v="E001"/>
    <x v="2"/>
    <d v="1899-12-30T00:49:26"/>
    <d v="1899-12-30T00:42:10"/>
    <n v="7"/>
    <x v="16"/>
    <x v="4"/>
    <x v="2"/>
    <n v="0"/>
    <n v="0"/>
    <s v="OK"/>
    <s v="Granel"/>
    <x v="2"/>
    <n v="0"/>
    <s v="M. TENERIFE"/>
    <s v="B"/>
    <d v="1899-12-30T00:07:16"/>
    <d v="1899-12-30T00:07:16"/>
    <s v="OK"/>
    <m/>
    <m/>
    <d v="1899-12-30T00:00:00"/>
    <d v="1899-12-30T00:49:26"/>
    <n v="2"/>
    <d v="1899-12-30T00:07:16"/>
    <n v="49.433333333342389"/>
    <n v="7"/>
    <s v="No"/>
  </r>
  <r>
    <s v="CCTF"/>
    <s v="2025003226"/>
    <x v="0"/>
    <s v="ER8437BBF"/>
    <s v="E8087HNJ"/>
    <d v="2025-03-17T00:00:00"/>
    <m/>
    <s v="3208"/>
    <x v="18"/>
    <s v="PA"/>
    <s v="PA"/>
    <m/>
    <d v="2025-03-17T00:00:00"/>
    <d v="1899-12-30T07:32:52"/>
    <d v="2025-03-17T00:00:00"/>
    <d v="1899-12-30T07:52:47"/>
    <d v="2025-03-17T00:00:00"/>
    <d v="1899-12-30T07:58:33"/>
    <x v="97"/>
    <s v="E_EGARCIA"/>
    <s v="507104347"/>
    <s v="FBO"/>
    <d v="1899-12-30T00:25:41"/>
    <d v="1899-12-30T00:05:46"/>
    <d v="1899-12-30T00:19:55"/>
    <s v="Ensacado"/>
    <s v="E002"/>
    <x v="2"/>
    <d v="1899-12-30T00:25:41"/>
    <d v="1899-12-30T00:05:46"/>
    <n v="7"/>
    <x v="16"/>
    <x v="4"/>
    <x v="1"/>
    <n v="0"/>
    <n v="0"/>
    <s v="OK"/>
    <s v="Ensacado"/>
    <x v="2"/>
    <n v="0"/>
    <s v="M. TENERIFE"/>
    <s v="A"/>
    <d v="1899-12-30T00:19:55"/>
    <d v="1899-12-30T00:19:55"/>
    <s v="OK"/>
    <m/>
    <m/>
    <d v="1899-12-30T00:00:00"/>
    <d v="1899-12-30T00:25:41"/>
    <n v="2"/>
    <d v="1899-12-30T00:19:55"/>
    <n v="25.683333333335963"/>
    <n v="7"/>
    <s v="Si"/>
  </r>
  <r>
    <s v="CCTF"/>
    <s v="2025003228"/>
    <x v="0"/>
    <s v="ER8437BBF"/>
    <s v="E8087HNJ"/>
    <d v="2025-03-17T00:00:00"/>
    <m/>
    <s v="3208"/>
    <x v="18"/>
    <s v="PA"/>
    <s v="PA"/>
    <m/>
    <d v="2025-03-17T00:00:00"/>
    <d v="1899-12-30T07:58:42"/>
    <d v="2025-03-17T00:00:00"/>
    <d v="1899-12-30T07:59:18"/>
    <d v="2025-03-17T00:00:00"/>
    <d v="1899-12-30T08:04:59"/>
    <x v="109"/>
    <s v="E_EGARCIA"/>
    <s v="507104348"/>
    <s v="FBO"/>
    <d v="1899-12-30T00:06:17"/>
    <d v="1899-12-30T00:05:41"/>
    <d v="1899-12-30T00:00:36"/>
    <s v="Ensacado"/>
    <s v="E002"/>
    <x v="2"/>
    <d v="1899-12-30T00:06:17"/>
    <d v="1899-12-30T00:05:41"/>
    <n v="7"/>
    <x v="16"/>
    <x v="4"/>
    <x v="1"/>
    <n v="1"/>
    <n v="0"/>
    <s v="KO"/>
    <s v="Ensacado"/>
    <x v="2"/>
    <n v="1"/>
    <s v="M. TENERIFE"/>
    <s v="A"/>
    <d v="1899-12-30T00:00:36"/>
    <d v="1899-12-30T00:00:36"/>
    <s v="OK"/>
    <m/>
    <m/>
    <d v="1899-12-30T00:00:00"/>
    <d v="1899-12-30T00:06:17"/>
    <n v="2"/>
    <d v="1899-12-30T00:00:36"/>
    <n v="6.2833333333247765"/>
    <n v="8"/>
    <s v="Si"/>
  </r>
  <r>
    <s v="CCTF"/>
    <s v="2025003231"/>
    <x v="0"/>
    <s v="ER8437BBF"/>
    <s v="E8087HNJ"/>
    <d v="2025-03-17T00:00:00"/>
    <m/>
    <s v="3208"/>
    <x v="18"/>
    <s v="PA"/>
    <s v="PA"/>
    <m/>
    <d v="2025-03-17T00:00:00"/>
    <d v="1899-12-30T08:05:22"/>
    <d v="2025-03-17T00:00:00"/>
    <d v="1899-12-30T08:00:52"/>
    <d v="2025-03-17T00:00:00"/>
    <d v="1899-12-30T08:06:30"/>
    <x v="110"/>
    <s v="E_EGARCIA"/>
    <s v="507104349"/>
    <s v="FBO"/>
    <d v="1899-12-30T00:10:08"/>
    <d v="1899-12-30T00:05:38"/>
    <d v="1899-12-30T00:04:30"/>
    <s v="Ensacado"/>
    <s v="E002"/>
    <x v="2"/>
    <d v="1899-12-30T00:01:08"/>
    <d v="1899-12-30T00:05:38"/>
    <n v="8"/>
    <x v="16"/>
    <x v="4"/>
    <x v="1"/>
    <n v="1"/>
    <n v="0"/>
    <s v="KO"/>
    <s v="Ensacado"/>
    <x v="2"/>
    <n v="1"/>
    <s v="M. TENERIFE"/>
    <s v="A"/>
    <d v="1899-12-30T00:04:30"/>
    <d v="1899-12-30T00:04:30"/>
    <s v="KO"/>
    <m/>
    <m/>
    <d v="1899-12-30T00:00:00"/>
    <d v="1899-12-30T00:01:08"/>
    <n v="2"/>
    <n v="-3.1249999999999889E-3"/>
    <n v="1.133333333323252"/>
    <n v="8"/>
    <s v="Si"/>
  </r>
  <r>
    <s v="CCTF"/>
    <s v="2025003233"/>
    <x v="0"/>
    <s v="ER8437BBF"/>
    <s v="E8087HNJ"/>
    <d v="2025-03-17T00:00:00"/>
    <m/>
    <s v="2693"/>
    <x v="20"/>
    <s v="PA"/>
    <s v="PA"/>
    <m/>
    <d v="2025-03-17T00:00:00"/>
    <d v="1899-12-30T08:07:15"/>
    <d v="2025-03-17T00:00:00"/>
    <d v="1899-12-30T08:02:06"/>
    <d v="2025-03-17T00:00:00"/>
    <d v="1899-12-30T08:07:56"/>
    <x v="46"/>
    <s v="E_EGARCIA"/>
    <s v="507104350"/>
    <s v="FBO"/>
    <d v="1899-12-30T00:10:59"/>
    <d v="1899-12-30T00:05:50"/>
    <d v="1899-12-30T00:05:09"/>
    <s v="Ensacado"/>
    <s v="E002"/>
    <x v="2"/>
    <d v="1899-12-30T00:00:41"/>
    <d v="1899-12-30T00:05:50"/>
    <n v="8"/>
    <x v="16"/>
    <x v="4"/>
    <x v="1"/>
    <n v="1"/>
    <n v="0"/>
    <s v="KO"/>
    <s v="Ensacado"/>
    <x v="2"/>
    <n v="1"/>
    <s v="M. TENERIFE"/>
    <s v="A"/>
    <d v="1899-12-30T00:05:09"/>
    <d v="1899-12-30T00:05:09"/>
    <s v="KO"/>
    <m/>
    <m/>
    <d v="1899-12-30T00:00:00"/>
    <d v="1899-12-30T00:00:41"/>
    <n v="2"/>
    <n v="-3.5763888888900031E-3"/>
    <n v="0.68333333332318169"/>
    <n v="8"/>
    <s v="Si"/>
  </r>
  <r>
    <s v="CCTF"/>
    <s v="2025003224"/>
    <x v="0"/>
    <s v="ER6669BBL"/>
    <s v="E6110KPL"/>
    <d v="2025-03-17T00:00:00"/>
    <m/>
    <s v="2649"/>
    <x v="19"/>
    <s v="S6H"/>
    <s v="S6H"/>
    <m/>
    <d v="2025-03-17T00:00:00"/>
    <d v="1899-12-30T07:25:59"/>
    <d v="2025-03-17T00:00:00"/>
    <d v="1899-12-30T07:32:02"/>
    <d v="2025-03-17T00:00:00"/>
    <d v="1899-12-30T08:10:49"/>
    <x v="0"/>
    <s v="RFCPI"/>
    <s v="507104351"/>
    <s v="FBO"/>
    <d v="1899-12-30T00:44:50"/>
    <d v="1899-12-30T00:38:47"/>
    <d v="1899-12-30T00:06:03"/>
    <s v="Granel"/>
    <s v="E001"/>
    <x v="2"/>
    <d v="1899-12-30T00:44:50"/>
    <d v="1899-12-30T00:38:47"/>
    <n v="7"/>
    <x v="16"/>
    <x v="4"/>
    <x v="2"/>
    <n v="0"/>
    <n v="0"/>
    <s v="OK"/>
    <s v="Granel"/>
    <x v="2"/>
    <n v="0"/>
    <s v="M. TENERIFE"/>
    <s v="A"/>
    <d v="1899-12-30T00:06:03"/>
    <d v="1899-12-30T00:06:03"/>
    <s v="OK"/>
    <m/>
    <m/>
    <d v="1899-12-30T00:00:00"/>
    <d v="1899-12-30T00:44:50"/>
    <n v="2"/>
    <d v="1899-12-30T00:06:03"/>
    <n v="44.833333333334402"/>
    <n v="8"/>
    <s v="Si"/>
  </r>
  <r>
    <s v="CCTF"/>
    <s v="2025003237"/>
    <x v="0"/>
    <s v="E0848BMC"/>
    <m/>
    <d v="2025-03-17T00:00:00"/>
    <m/>
    <s v="3208"/>
    <x v="18"/>
    <s v="PA"/>
    <s v="PA"/>
    <m/>
    <d v="2025-03-17T00:00:00"/>
    <d v="1899-12-30T09:03:56"/>
    <d v="2025-03-17T00:00:00"/>
    <d v="1899-12-30T09:00:24"/>
    <d v="2025-03-17T00:00:00"/>
    <d v="1899-12-30T09:14:54"/>
    <x v="0"/>
    <s v="RFCPI"/>
    <s v="507104352"/>
    <s v="FBO"/>
    <d v="1899-12-30T00:18:02"/>
    <d v="1899-12-30T00:14:30"/>
    <d v="1899-12-30T00:03:32"/>
    <s v="Ensacado"/>
    <s v="E002"/>
    <x v="1"/>
    <d v="1899-12-30T00:10:58"/>
    <d v="1899-12-30T00:14:30"/>
    <n v="9"/>
    <x v="16"/>
    <x v="4"/>
    <x v="1"/>
    <n v="0"/>
    <n v="0"/>
    <s v="OK"/>
    <s v="Ensacado"/>
    <x v="2"/>
    <n v="0"/>
    <s v="M. TENERIFE"/>
    <s v="A"/>
    <d v="1899-12-30T00:03:32"/>
    <d v="1899-12-30T00:03:32"/>
    <s v="OK"/>
    <m/>
    <m/>
    <d v="1899-12-30T00:00:00"/>
    <d v="1899-12-30T00:10:58"/>
    <n v="2"/>
    <n v="-2.4537037037000164E-3"/>
    <n v="10.96666666666561"/>
    <n v="9"/>
    <s v="Si"/>
  </r>
  <r>
    <s v="CCTF"/>
    <s v="2025003238"/>
    <x v="0"/>
    <s v="ER6743BBR"/>
    <s v="E5005KYF"/>
    <d v="2025-03-17T00:00:00"/>
    <m/>
    <s v="3208"/>
    <x v="18"/>
    <s v="PA"/>
    <s v="PA"/>
    <m/>
    <d v="2025-03-17T00:00:00"/>
    <d v="1899-12-30T09:10:38"/>
    <d v="2025-03-17T00:00:00"/>
    <d v="1899-12-30T09:05:30"/>
    <d v="2025-03-17T00:00:00"/>
    <d v="1899-12-30T09:29:56"/>
    <x v="0"/>
    <s v="RFCPI"/>
    <s v="507104353"/>
    <s v="FBO"/>
    <d v="1899-12-30T00:29:34"/>
    <d v="1899-12-30T00:24:26"/>
    <d v="1899-12-30T00:05:08"/>
    <s v="Ensacado"/>
    <s v="E002"/>
    <x v="2"/>
    <d v="1899-12-30T00:19:18"/>
    <d v="1899-12-30T00:24:26"/>
    <n v="9"/>
    <x v="16"/>
    <x v="4"/>
    <x v="1"/>
    <n v="0"/>
    <n v="0"/>
    <s v="OK"/>
    <s v="Ensacado"/>
    <x v="2"/>
    <n v="0"/>
    <s v="M. TENERIFE"/>
    <s v="A"/>
    <d v="1899-12-30T00:05:08"/>
    <d v="1899-12-30T00:05:08"/>
    <s v="OK"/>
    <m/>
    <m/>
    <d v="1899-12-30T00:00:00"/>
    <d v="1899-12-30T00:19:18"/>
    <n v="2"/>
    <n v="-3.5648148148200165E-3"/>
    <n v="19.300000000003177"/>
    <n v="9"/>
    <s v="Si"/>
  </r>
  <r>
    <s v="CCTF"/>
    <s v="2025003240"/>
    <x v="0"/>
    <s v="ETF02432R"/>
    <s v="E6398FTM"/>
    <d v="2025-03-17T00:00:00"/>
    <m/>
    <s v="3126"/>
    <x v="17"/>
    <s v="S1D"/>
    <s v="S1D"/>
    <m/>
    <d v="2025-03-17T00:00:00"/>
    <d v="1899-12-30T09:31:58"/>
    <d v="2025-03-17T00:00:00"/>
    <d v="1899-12-30T09:27:31"/>
    <d v="2025-03-17T00:00:00"/>
    <d v="1899-12-30T09:43:54"/>
    <x v="0"/>
    <s v="RFCPI"/>
    <s v="507104354"/>
    <s v="EXW"/>
    <d v="1899-12-30T00:20:50"/>
    <d v="1899-12-30T00:16:23"/>
    <d v="1899-12-30T00:04:27"/>
    <s v="Granel"/>
    <s v="E001"/>
    <x v="1"/>
    <d v="1899-12-30T00:11:56"/>
    <d v="1899-12-30T00:16:23"/>
    <n v="9"/>
    <x v="16"/>
    <x v="4"/>
    <x v="2"/>
    <n v="0"/>
    <n v="0"/>
    <s v="OK"/>
    <s v="Granel"/>
    <x v="2"/>
    <n v="0"/>
    <s v="M. TENERIFE"/>
    <s v="A"/>
    <d v="1899-12-30T00:04:27"/>
    <d v="1899-12-30T00:04:27"/>
    <s v="OK"/>
    <m/>
    <m/>
    <d v="1899-12-30T00:00:00"/>
    <d v="1899-12-30T00:11:56"/>
    <n v="2"/>
    <n v="-3.0902777777699897E-3"/>
    <n v="11.93333333333757"/>
    <n v="9"/>
    <s v="Si"/>
  </r>
  <r>
    <s v="CCTF"/>
    <s v="2025003239"/>
    <x v="0"/>
    <s v="ER9284BDK"/>
    <s v="E9335MJP"/>
    <d v="2025-03-17T00:00:00"/>
    <m/>
    <s v="3208"/>
    <x v="18"/>
    <s v="PA"/>
    <s v="PA"/>
    <m/>
    <d v="2025-03-17T00:00:00"/>
    <d v="1899-12-30T09:22:07"/>
    <d v="2025-03-17T00:00:00"/>
    <d v="1899-12-30T09:21:06"/>
    <d v="2025-03-17T00:00:00"/>
    <d v="1899-12-30T09:51:41"/>
    <x v="0"/>
    <s v="RFCPI"/>
    <s v="507104355"/>
    <s v="FBO"/>
    <d v="1899-12-30T00:31:36"/>
    <d v="1899-12-30T00:30:35"/>
    <d v="1899-12-30T00:01:01"/>
    <s v="Ensacado"/>
    <s v="E002"/>
    <x v="2"/>
    <d v="1899-12-30T00:29:34"/>
    <d v="1899-12-30T00:30:35"/>
    <n v="9"/>
    <x v="16"/>
    <x v="4"/>
    <x v="1"/>
    <n v="0"/>
    <n v="0"/>
    <s v="OK"/>
    <s v="Ensacado"/>
    <x v="2"/>
    <n v="0"/>
    <s v="M. TENERIFE"/>
    <s v="A"/>
    <d v="1899-12-30T00:01:01"/>
    <d v="1899-12-30T00:01:01"/>
    <s v="OK"/>
    <m/>
    <m/>
    <d v="1899-12-30T00:00:00"/>
    <d v="1899-12-30T00:29:34"/>
    <n v="2"/>
    <n v="-7.0601851851997965E-4"/>
    <n v="29.566666666656047"/>
    <n v="9"/>
    <s v="Si"/>
  </r>
  <r>
    <s v="CCTF"/>
    <s v="2025003242"/>
    <x v="0"/>
    <s v="E2876BPJ"/>
    <m/>
    <d v="2025-03-17T00:00:00"/>
    <m/>
    <s v="3208"/>
    <x v="18"/>
    <s v="PA"/>
    <s v="PA"/>
    <m/>
    <d v="2025-03-17T00:00:00"/>
    <d v="1899-12-30T09:54:14"/>
    <d v="2025-03-17T00:00:00"/>
    <d v="1899-12-30T09:53:20"/>
    <d v="2025-03-17T00:00:00"/>
    <d v="1899-12-30T10:06:38"/>
    <x v="0"/>
    <s v="RFCPI"/>
    <s v="507104356"/>
    <s v="EXW"/>
    <d v="1899-12-30T00:14:12"/>
    <d v="1899-12-30T00:13:18"/>
    <d v="1899-12-30T00:00:54"/>
    <s v="Ensacado"/>
    <s v="E002"/>
    <x v="1"/>
    <d v="1899-12-30T00:12:24"/>
    <d v="1899-12-30T00:13:18"/>
    <n v="9"/>
    <x v="16"/>
    <x v="4"/>
    <x v="1"/>
    <n v="0"/>
    <n v="0"/>
    <s v="OK"/>
    <s v="Ensacado"/>
    <x v="2"/>
    <n v="0"/>
    <s v="M. TENERIFE"/>
    <s v="A"/>
    <d v="1899-12-30T00:00:54"/>
    <d v="1899-12-30T00:00:54"/>
    <s v="OK"/>
    <m/>
    <m/>
    <d v="1899-12-30T00:00:00"/>
    <d v="1899-12-30T00:12:24"/>
    <n v="2"/>
    <n v="-6.2500000000004219E-4"/>
    <n v="12.399999999998341"/>
    <n v="10"/>
    <s v="Si"/>
  </r>
  <r>
    <s v="CCTF"/>
    <s v="2025003243"/>
    <x v="0"/>
    <s v="EP01035R"/>
    <s v="E5050MHX"/>
    <d v="2025-03-17T00:00:00"/>
    <m/>
    <s v="3126"/>
    <x v="17"/>
    <s v="S2D"/>
    <s v="S2D"/>
    <m/>
    <d v="2025-03-17T00:00:00"/>
    <d v="1899-12-30T09:57:52"/>
    <d v="2025-03-17T00:00:00"/>
    <d v="1899-12-30T09:53:29"/>
    <d v="2025-03-17T00:00:00"/>
    <d v="1899-12-30T10:25:26"/>
    <x v="0"/>
    <s v="RFCPI"/>
    <s v="507104357"/>
    <s v="EXW"/>
    <d v="1899-12-30T00:36:20"/>
    <d v="1899-12-30T00:31:57"/>
    <d v="1899-12-30T00:04:23"/>
    <s v="Granel"/>
    <s v="E001"/>
    <x v="1"/>
    <d v="1899-12-30T00:27:34"/>
    <d v="1899-12-30T00:31:57"/>
    <n v="9"/>
    <x v="16"/>
    <x v="4"/>
    <x v="2"/>
    <n v="0"/>
    <n v="0"/>
    <s v="OK"/>
    <s v="Granel"/>
    <x v="2"/>
    <n v="0"/>
    <s v="M. TENERIFE"/>
    <s v="A"/>
    <d v="1899-12-30T00:04:23"/>
    <d v="1899-12-30T00:04:23"/>
    <s v="OK"/>
    <m/>
    <m/>
    <d v="1899-12-30T00:00:00"/>
    <d v="1899-12-30T00:27:34"/>
    <n v="2"/>
    <n v="-3.0439814814899879E-3"/>
    <n v="27.566666666654456"/>
    <n v="10"/>
    <s v="Si"/>
  </r>
  <r>
    <s v="CCTF"/>
    <s v="2025003246"/>
    <x v="0"/>
    <s v="ER8051BBH"/>
    <s v="E5980LLH"/>
    <d v="2025-03-17T00:00:00"/>
    <m/>
    <s v="3126"/>
    <x v="17"/>
    <s v="S1D"/>
    <s v="S1D"/>
    <m/>
    <d v="2025-03-17T00:00:00"/>
    <d v="1899-12-30T10:22:27"/>
    <d v="2025-03-17T00:00:00"/>
    <d v="1899-12-30T10:17:41"/>
    <d v="2025-03-17T00:00:00"/>
    <d v="1899-12-30T10:46:53"/>
    <x v="0"/>
    <s v="RFCPI"/>
    <s v="507104358"/>
    <s v="FBO"/>
    <d v="1899-12-30T00:33:58"/>
    <d v="1899-12-30T00:29:12"/>
    <d v="1899-12-30T00:04:46"/>
    <s v="Granel"/>
    <s v="E001"/>
    <x v="2"/>
    <d v="1899-12-30T00:24:26"/>
    <d v="1899-12-30T00:29:12"/>
    <n v="10"/>
    <x v="16"/>
    <x v="4"/>
    <x v="2"/>
    <n v="0"/>
    <n v="0"/>
    <s v="OK"/>
    <s v="Granel"/>
    <x v="2"/>
    <n v="0"/>
    <s v="M. TENERIFE"/>
    <s v="A"/>
    <d v="1899-12-30T00:04:46"/>
    <d v="1899-12-30T00:04:46"/>
    <s v="OK"/>
    <m/>
    <m/>
    <d v="1899-12-30T00:00:00"/>
    <d v="1899-12-30T00:24:26"/>
    <n v="2"/>
    <n v="-3.3101851851800035E-3"/>
    <n v="24.433333333343999"/>
    <n v="10"/>
    <s v="Si"/>
  </r>
  <r>
    <s v="CCTF"/>
    <s v="2025003245"/>
    <x v="0"/>
    <s v="ER8173BDN"/>
    <s v="E5866LGS"/>
    <d v="2025-03-17T00:00:00"/>
    <m/>
    <s v="3208"/>
    <x v="18"/>
    <s v="PA"/>
    <s v="PA"/>
    <m/>
    <d v="2025-03-17T00:00:00"/>
    <d v="1899-12-30T10:19:02"/>
    <d v="2025-03-17T00:00:00"/>
    <d v="1899-12-30T10:16:25"/>
    <d v="2025-03-17T00:00:00"/>
    <d v="1899-12-30T10:55:31"/>
    <x v="0"/>
    <s v="RFCPI"/>
    <s v="507104359"/>
    <s v="FBO"/>
    <d v="1899-12-30T00:41:43"/>
    <d v="1899-12-30T00:39:06"/>
    <d v="1899-12-30T00:02:37"/>
    <s v="Ensacado"/>
    <s v="E002"/>
    <x v="2"/>
    <d v="1899-12-30T00:36:29"/>
    <d v="1899-12-30T00:39:06"/>
    <n v="10"/>
    <x v="16"/>
    <x v="4"/>
    <x v="1"/>
    <n v="0"/>
    <n v="0"/>
    <s v="OK"/>
    <s v="Ensacado"/>
    <x v="2"/>
    <n v="0"/>
    <s v="M. TENERIFE"/>
    <s v="A"/>
    <d v="1899-12-30T00:02:37"/>
    <d v="1899-12-30T00:02:37"/>
    <s v="OK"/>
    <m/>
    <m/>
    <d v="1899-12-30T00:00:00"/>
    <d v="1899-12-30T00:36:29"/>
    <n v="2"/>
    <n v="-1.8171296296299877E-3"/>
    <n v="36.48333333333597"/>
    <n v="10"/>
    <s v="Si"/>
  </r>
  <r>
    <s v="CCTF"/>
    <s v="2025003247"/>
    <x v="0"/>
    <s v="ER6670BBL"/>
    <s v="E8727HJH"/>
    <d v="2025-03-17T00:00:00"/>
    <m/>
    <s v="3126"/>
    <x v="17"/>
    <s v="S1D"/>
    <s v="S1D"/>
    <m/>
    <d v="2025-03-17T00:00:00"/>
    <d v="1899-12-30T11:06:10"/>
    <d v="2025-03-17T00:00:00"/>
    <d v="1899-12-30T11:02:10"/>
    <d v="2025-03-17T00:00:00"/>
    <d v="1899-12-30T11:34:15"/>
    <x v="0"/>
    <s v="RFCPI"/>
    <s v="507104361"/>
    <s v="FBO"/>
    <d v="1899-12-30T00:36:05"/>
    <d v="1899-12-30T00:32:05"/>
    <d v="1899-12-30T00:04:00"/>
    <s v="Granel"/>
    <s v="E001"/>
    <x v="2"/>
    <d v="1899-12-30T00:28:05"/>
    <d v="1899-12-30T00:32:05"/>
    <n v="11"/>
    <x v="16"/>
    <x v="4"/>
    <x v="2"/>
    <n v="0"/>
    <n v="0"/>
    <s v="OK"/>
    <s v="Granel"/>
    <x v="2"/>
    <n v="0"/>
    <s v="M. TENERIFE"/>
    <s v="A"/>
    <d v="1899-12-30T00:04:00"/>
    <d v="1899-12-30T00:04:00"/>
    <s v="OK"/>
    <m/>
    <m/>
    <d v="1899-12-30T00:00:00"/>
    <d v="1899-12-30T00:28:05"/>
    <n v="2"/>
    <n v="-2.7777777777800439E-3"/>
    <n v="28.083333333340732"/>
    <n v="11"/>
    <s v="Si"/>
  </r>
  <r>
    <s v="CCTF"/>
    <s v="2025003250"/>
    <x v="0"/>
    <s v="ETF02294R"/>
    <s v="E0184KJL"/>
    <d v="2025-03-17T00:00:00"/>
    <m/>
    <s v="2693"/>
    <x v="20"/>
    <s v="PA"/>
    <s v="PA"/>
    <m/>
    <d v="2025-03-17T00:00:00"/>
    <d v="1899-12-30T11:37:54"/>
    <d v="2025-03-17T00:00:00"/>
    <d v="1899-12-30T11:33:46"/>
    <d v="2025-03-17T00:00:00"/>
    <d v="1899-12-30T11:39:20"/>
    <x v="0"/>
    <s v="RFCPI"/>
    <s v="507104362"/>
    <s v="FBO"/>
    <d v="1899-12-30T00:09:42"/>
    <d v="1899-12-30T00:05:34"/>
    <d v="1899-12-30T00:04:08"/>
    <s v="Ensacado"/>
    <s v="E002"/>
    <x v="2"/>
    <d v="1899-12-30T00:01:26"/>
    <d v="1899-12-30T00:05:34"/>
    <n v="11"/>
    <x v="16"/>
    <x v="4"/>
    <x v="1"/>
    <n v="1"/>
    <n v="0"/>
    <s v="KO"/>
    <s v="Ensacado"/>
    <x v="2"/>
    <n v="1"/>
    <s v="M. TENERIFE"/>
    <s v="A"/>
    <d v="1899-12-30T00:04:08"/>
    <d v="1899-12-30T00:04:08"/>
    <s v="KO"/>
    <m/>
    <m/>
    <d v="1899-12-30T00:00:00"/>
    <d v="1899-12-30T00:01:26"/>
    <n v="2"/>
    <n v="-2.8703703703699679E-3"/>
    <n v="1.4333333333328113"/>
    <n v="11"/>
    <s v="Si"/>
  </r>
  <r>
    <s v="CCTF"/>
    <s v="2025003252"/>
    <x v="0"/>
    <s v="ETF02294R"/>
    <s v="E0184KJL"/>
    <d v="2025-03-17T00:00:00"/>
    <m/>
    <s v="3208"/>
    <x v="18"/>
    <s v="PA"/>
    <s v="PA"/>
    <m/>
    <d v="2025-03-17T00:00:00"/>
    <d v="1899-12-30T11:39:41"/>
    <d v="2025-03-17T00:00:00"/>
    <d v="1899-12-30T11:34:37"/>
    <d v="2025-03-17T00:00:00"/>
    <d v="1899-12-30T11:40:39"/>
    <x v="0"/>
    <s v="RFCPI"/>
    <s v="507104363"/>
    <s v="FBO"/>
    <d v="1899-12-30T00:11:06"/>
    <d v="1899-12-30T00:06:02"/>
    <d v="1899-12-30T00:05:04"/>
    <s v="Ensacado"/>
    <s v="E002"/>
    <x v="2"/>
    <d v="1899-12-30T00:00:58"/>
    <d v="1899-12-30T00:06:02"/>
    <n v="11"/>
    <x v="16"/>
    <x v="4"/>
    <x v="1"/>
    <n v="1"/>
    <n v="0"/>
    <s v="KO"/>
    <s v="Ensacado"/>
    <x v="2"/>
    <n v="1"/>
    <s v="M. TENERIFE"/>
    <s v="A"/>
    <d v="1899-12-30T00:05:04"/>
    <d v="1899-12-30T00:05:04"/>
    <s v="KO"/>
    <m/>
    <m/>
    <d v="1899-12-30T00:00:00"/>
    <d v="1899-12-30T00:00:58"/>
    <n v="2"/>
    <n v="-3.5185185185099832E-3"/>
    <n v="0.96666666667204026"/>
    <n v="11"/>
    <s v="Si"/>
  </r>
  <r>
    <s v="CCTF"/>
    <s v="2025003253"/>
    <x v="0"/>
    <s v="ETF02294R"/>
    <s v="E0184KJL"/>
    <d v="2025-03-17T00:00:00"/>
    <m/>
    <s v="3208"/>
    <x v="18"/>
    <s v="PA"/>
    <s v="PA"/>
    <m/>
    <d v="2025-03-17T00:00:00"/>
    <d v="1899-12-30T11:43:16"/>
    <d v="2025-03-17T00:00:00"/>
    <d v="1899-12-30T11:38:22"/>
    <d v="2025-03-17T00:00:00"/>
    <d v="1899-12-30T11:43:54"/>
    <x v="0"/>
    <s v="RFCPI"/>
    <s v="507104364"/>
    <s v="FBO"/>
    <d v="1899-12-30T00:10:26"/>
    <d v="1899-12-30T00:05:32"/>
    <d v="1899-12-30T00:04:54"/>
    <s v="Ensacado"/>
    <s v="E002"/>
    <x v="2"/>
    <d v="1899-12-30T00:00:38"/>
    <d v="1899-12-30T00:05:32"/>
    <n v="11"/>
    <x v="16"/>
    <x v="4"/>
    <x v="1"/>
    <n v="1"/>
    <n v="0"/>
    <s v="KO"/>
    <s v="Ensacado"/>
    <x v="2"/>
    <n v="1"/>
    <s v="M. TENERIFE"/>
    <s v="A"/>
    <d v="1899-12-30T00:04:54"/>
    <d v="1899-12-30T00:04:54"/>
    <s v="KO"/>
    <m/>
    <m/>
    <d v="1899-12-30T00:00:00"/>
    <d v="1899-12-30T00:00:38"/>
    <n v="2"/>
    <n v="-3.402777777779975E-3"/>
    <n v="0.63333333332637132"/>
    <n v="11"/>
    <s v="Si"/>
  </r>
  <r>
    <s v="CCTF"/>
    <s v="2025003251"/>
    <x v="0"/>
    <s v="ER3810BBG"/>
    <s v="E2860HZP"/>
    <d v="2025-03-17T00:00:00"/>
    <m/>
    <s v="3126"/>
    <x v="17"/>
    <s v="S1D"/>
    <s v="S1D"/>
    <m/>
    <d v="2025-03-17T00:00:00"/>
    <d v="1899-12-30T11:39:07"/>
    <d v="2025-03-17T00:00:00"/>
    <d v="1899-12-30T11:35:48"/>
    <d v="2025-03-17T00:00:00"/>
    <d v="1899-12-30T12:08:48"/>
    <x v="0"/>
    <s v="RFCPI"/>
    <s v="507104365"/>
    <s v="FBO"/>
    <d v="1899-12-30T00:36:19"/>
    <d v="1899-12-30T00:33:00"/>
    <d v="1899-12-30T00:03:19"/>
    <s v="Granel"/>
    <s v="E001"/>
    <x v="1"/>
    <d v="1899-12-30T00:29:41"/>
    <d v="1899-12-30T00:33:00"/>
    <n v="11"/>
    <x v="16"/>
    <x v="4"/>
    <x v="2"/>
    <n v="0"/>
    <n v="0"/>
    <s v="OK"/>
    <s v="Granel"/>
    <x v="2"/>
    <n v="0"/>
    <s v="M. TENERIFE"/>
    <s v="A"/>
    <d v="1899-12-30T00:03:19"/>
    <d v="1899-12-30T00:03:19"/>
    <s v="OK"/>
    <m/>
    <m/>
    <d v="1899-12-30T00:00:00"/>
    <d v="1899-12-30T00:29:41"/>
    <n v="2"/>
    <n v="-2.3032407407500011E-3"/>
    <n v="29.683333333324757"/>
    <n v="12"/>
    <s v="Si"/>
  </r>
  <r>
    <s v="CCTF"/>
    <s v="2025003249"/>
    <x v="0"/>
    <s v="ER0623BBL"/>
    <s v="E9819MMR"/>
    <d v="2025-03-17T00:00:00"/>
    <m/>
    <s v="3126"/>
    <x v="17"/>
    <s v="S2D"/>
    <s v="S2D"/>
    <m/>
    <d v="2025-03-17T00:00:00"/>
    <d v="1899-12-30T11:31:20"/>
    <d v="2025-03-17T00:00:00"/>
    <d v="1899-12-30T11:26:48"/>
    <d v="2025-03-17T00:00:00"/>
    <d v="1899-12-30T12:09:32"/>
    <x v="0"/>
    <s v="RFCPI"/>
    <s v="507104366"/>
    <s v="EXW"/>
    <d v="1899-12-30T00:47:16"/>
    <d v="1899-12-30T00:42:44"/>
    <d v="1899-12-30T00:04:32"/>
    <s v="Granel"/>
    <s v="E001"/>
    <x v="1"/>
    <d v="1899-12-30T00:38:12"/>
    <d v="1899-12-30T00:42:44"/>
    <n v="11"/>
    <x v="16"/>
    <x v="4"/>
    <x v="2"/>
    <n v="0"/>
    <n v="0"/>
    <s v="OK"/>
    <s v="Granel"/>
    <x v="2"/>
    <n v="0"/>
    <s v="M. TENERIFE"/>
    <s v="A"/>
    <d v="1899-12-30T00:04:32"/>
    <d v="1899-12-30T00:04:32"/>
    <s v="OK"/>
    <m/>
    <m/>
    <d v="1899-12-30T00:00:00"/>
    <d v="1899-12-30T00:38:12"/>
    <n v="2"/>
    <n v="-3.1481481481500095E-3"/>
    <n v="38.200000000003172"/>
    <n v="12"/>
    <s v="Si"/>
  </r>
  <r>
    <s v="CCTF"/>
    <s v="2025003257"/>
    <x v="0"/>
    <s v="ER6732BBT"/>
    <s v="E6110KPL"/>
    <d v="2025-03-17T00:00:00"/>
    <m/>
    <s v="3126"/>
    <x v="17"/>
    <s v="S1D"/>
    <s v="S1D"/>
    <m/>
    <d v="2025-03-17T00:00:00"/>
    <d v="1899-12-30T12:17:13"/>
    <d v="2025-03-17T00:00:00"/>
    <d v="1899-12-30T12:12:35"/>
    <d v="2025-03-17T00:00:00"/>
    <d v="1899-12-30T12:31:19"/>
    <x v="0"/>
    <s v="RFCPI"/>
    <s v="507104367"/>
    <s v="FBO"/>
    <d v="1899-12-30T00:23:22"/>
    <d v="1899-12-30T00:18:44"/>
    <d v="1899-12-30T00:04:38"/>
    <s v="Granel"/>
    <s v="E001"/>
    <x v="2"/>
    <d v="1899-12-30T00:14:06"/>
    <d v="1899-12-30T00:18:44"/>
    <n v="12"/>
    <x v="16"/>
    <x v="4"/>
    <x v="2"/>
    <n v="0"/>
    <n v="0"/>
    <s v="OK"/>
    <s v="Granel"/>
    <x v="2"/>
    <n v="0"/>
    <s v="M. TENERIFE"/>
    <s v="A"/>
    <d v="1899-12-30T00:04:38"/>
    <d v="1899-12-30T00:04:38"/>
    <s v="OK"/>
    <m/>
    <m/>
    <d v="1899-12-30T00:00:00"/>
    <d v="1899-12-30T00:14:06"/>
    <n v="2"/>
    <n v="-3.2175925925900239E-3"/>
    <n v="14.100000000004762"/>
    <n v="12"/>
    <s v="Si"/>
  </r>
  <r>
    <s v="CCTF"/>
    <s v="2025003255"/>
    <x v="0"/>
    <s v="E4049MKL"/>
    <m/>
    <d v="2025-03-17T00:00:00"/>
    <m/>
    <s v="2693"/>
    <x v="20"/>
    <s v="PA"/>
    <s v="PA"/>
    <m/>
    <d v="2025-03-17T00:00:00"/>
    <d v="1899-12-30T12:14:21"/>
    <d v="2025-03-17T00:00:00"/>
    <d v="1899-12-30T12:12:40"/>
    <d v="2025-03-17T00:00:00"/>
    <d v="1899-12-30T12:32:18"/>
    <x v="0"/>
    <s v="RFCPI"/>
    <s v="507104368"/>
    <s v="FBO"/>
    <d v="1899-12-30T00:21:19"/>
    <d v="1899-12-30T00:19:38"/>
    <d v="1899-12-30T00:01:41"/>
    <s v="Ensacado"/>
    <s v="E002"/>
    <x v="1"/>
    <d v="1899-12-30T00:17:57"/>
    <d v="1899-12-30T00:19:38"/>
    <n v="12"/>
    <x v="16"/>
    <x v="4"/>
    <x v="1"/>
    <n v="0"/>
    <n v="0"/>
    <s v="OK"/>
    <s v="Ensacado"/>
    <x v="2"/>
    <n v="0"/>
    <s v="M. TENERIFE"/>
    <s v="A"/>
    <d v="1899-12-30T00:01:41"/>
    <d v="1899-12-30T00:01:41"/>
    <s v="OK"/>
    <m/>
    <m/>
    <d v="1899-12-30T00:00:00"/>
    <d v="1899-12-30T00:17:57"/>
    <n v="2"/>
    <n v="-1.1689814814800359E-3"/>
    <n v="17.950000000003126"/>
    <n v="12"/>
    <s v="Si"/>
  </r>
  <r>
    <s v="CCTF"/>
    <s v="2025003258"/>
    <x v="0"/>
    <s v="ER6669BBL"/>
    <s v="E4911KHZ"/>
    <d v="2025-03-17T00:00:00"/>
    <m/>
    <s v="2649"/>
    <x v="19"/>
    <s v="S6H"/>
    <s v="S6H"/>
    <m/>
    <d v="2025-03-17T00:00:00"/>
    <d v="1899-12-30T12:23:21"/>
    <d v="2025-03-17T00:00:00"/>
    <d v="1899-12-30T12:18:16"/>
    <d v="2025-03-17T00:00:00"/>
    <d v="1899-12-30T12:52:02"/>
    <x v="0"/>
    <s v="RFCPI"/>
    <s v="507104369"/>
    <s v="FBO"/>
    <d v="1899-12-30T00:38:51"/>
    <d v="1899-12-30T00:33:46"/>
    <d v="1899-12-30T00:05:05"/>
    <s v="Granel"/>
    <s v="E001"/>
    <x v="2"/>
    <d v="1899-12-30T00:28:41"/>
    <d v="1899-12-30T00:33:46"/>
    <n v="12"/>
    <x v="16"/>
    <x v="4"/>
    <x v="2"/>
    <n v="0"/>
    <n v="0"/>
    <s v="OK"/>
    <s v="Granel"/>
    <x v="2"/>
    <n v="0"/>
    <s v="M. TENERIFE"/>
    <s v="A"/>
    <d v="1899-12-30T00:05:05"/>
    <d v="1899-12-30T00:05:05"/>
    <s v="OK"/>
    <m/>
    <m/>
    <d v="1899-12-30T00:00:00"/>
    <d v="1899-12-30T00:28:41"/>
    <n v="2"/>
    <n v="-3.5300925925899618E-3"/>
    <n v="28.683333333331156"/>
    <n v="12"/>
    <s v="Si"/>
  </r>
  <r>
    <s v="CCTF"/>
    <s v="2025003254"/>
    <x v="0"/>
    <s v="ETF02347R"/>
    <s v="E8425FKW"/>
    <d v="2025-03-17T00:00:00"/>
    <m/>
    <s v="2693"/>
    <x v="20"/>
    <s v="PA"/>
    <s v="PA"/>
    <m/>
    <d v="2025-03-17T00:00:00"/>
    <d v="1899-12-30T12:13:28"/>
    <d v="2025-03-17T00:00:00"/>
    <d v="1899-12-30T12:08:56"/>
    <d v="2025-03-17T00:00:00"/>
    <d v="1899-12-30T13:03:37"/>
    <x v="0"/>
    <s v="RFCPI"/>
    <s v="507104370"/>
    <s v="FBO"/>
    <d v="1899-12-30T00:59:13"/>
    <d v="1899-12-30T00:54:41"/>
    <d v="1899-12-30T00:04:32"/>
    <s v="Ensacado"/>
    <s v="E002"/>
    <x v="1"/>
    <d v="1899-12-30T00:50:09"/>
    <d v="1899-12-30T00:54:41"/>
    <n v="12"/>
    <x v="16"/>
    <x v="4"/>
    <x v="1"/>
    <n v="0"/>
    <n v="0"/>
    <s v="OK"/>
    <s v="Ensacado"/>
    <x v="2"/>
    <n v="0"/>
    <s v="M. TENERIFE"/>
    <s v="B"/>
    <d v="1899-12-30T00:04:32"/>
    <d v="1899-12-30T00:04:32"/>
    <s v="OK"/>
    <m/>
    <m/>
    <d v="1899-12-30T00:00:00"/>
    <d v="1899-12-30T00:50:09"/>
    <n v="2"/>
    <n v="-3.1481481481498985E-3"/>
    <n v="50.150000000001604"/>
    <n v="13"/>
    <s v="No"/>
  </r>
  <r>
    <s v="CCTF"/>
    <s v="2025003260"/>
    <x v="0"/>
    <s v="EM24163R"/>
    <s v="E8458KDT"/>
    <d v="2025-03-17T00:00:00"/>
    <m/>
    <s v="3208"/>
    <x v="18"/>
    <s v="PA"/>
    <s v="PA"/>
    <m/>
    <d v="2025-03-17T00:00:00"/>
    <d v="1899-12-30T12:41:23"/>
    <d v="2025-03-17T00:00:00"/>
    <d v="1899-12-30T12:39:03"/>
    <d v="2025-03-17T00:00:00"/>
    <d v="1899-12-30T13:25:04"/>
    <x v="0"/>
    <s v="RFCPI"/>
    <s v="507104371"/>
    <s v="EXW"/>
    <d v="1899-12-30T00:48:21"/>
    <d v="1899-12-30T00:46:01"/>
    <d v="1899-12-30T00:02:20"/>
    <s v="Ensacado"/>
    <s v="E002"/>
    <x v="1"/>
    <d v="1899-12-30T00:43:41"/>
    <d v="1899-12-30T00:46:01"/>
    <n v="12"/>
    <x v="16"/>
    <x v="4"/>
    <x v="1"/>
    <n v="0"/>
    <n v="0"/>
    <s v="OK"/>
    <s v="Ensacado"/>
    <x v="2"/>
    <n v="0"/>
    <s v="M. TENERIFE"/>
    <s v="A"/>
    <d v="1899-12-30T00:02:20"/>
    <d v="1899-12-30T00:02:20"/>
    <s v="OK"/>
    <m/>
    <m/>
    <d v="1899-12-30T00:00:00"/>
    <d v="1899-12-30T00:43:41"/>
    <n v="2"/>
    <n v="-1.6203703703699945E-3"/>
    <n v="43.683333333321507"/>
    <n v="13"/>
    <s v="Si"/>
  </r>
  <r>
    <s v="CCTF"/>
    <s v="2025003265"/>
    <x v="0"/>
    <s v="EP01035R"/>
    <s v="E5050MHX"/>
    <d v="2025-03-17T00:00:00"/>
    <m/>
    <s v="3126"/>
    <x v="17"/>
    <s v="S2D"/>
    <s v="S2D"/>
    <m/>
    <d v="2025-03-17T00:00:00"/>
    <d v="1899-12-30T13:41:15"/>
    <d v="2025-03-17T00:00:00"/>
    <d v="1899-12-30T13:38:19"/>
    <d v="2025-03-17T00:00:00"/>
    <d v="1899-12-30T14:07:58"/>
    <x v="0"/>
    <s v="RFCPI"/>
    <s v="507104372"/>
    <s v="EXW"/>
    <d v="1899-12-30T00:32:35"/>
    <d v="1899-12-30T00:29:39"/>
    <d v="1899-12-30T00:02:56"/>
    <s v="Granel"/>
    <s v="E001"/>
    <x v="1"/>
    <d v="1899-12-30T00:26:43"/>
    <d v="1899-12-30T00:29:39"/>
    <n v="13"/>
    <x v="16"/>
    <x v="4"/>
    <x v="2"/>
    <n v="0"/>
    <n v="0"/>
    <s v="OK"/>
    <s v="Granel"/>
    <x v="2"/>
    <n v="0"/>
    <s v="M. TENERIFE"/>
    <s v="A"/>
    <d v="1899-12-30T00:02:56"/>
    <d v="1899-12-30T00:02:56"/>
    <s v="OK"/>
    <m/>
    <m/>
    <d v="1899-12-30T00:00:00"/>
    <d v="1899-12-30T00:26:43"/>
    <n v="2"/>
    <n v="-2.037037037039946E-3"/>
    <n v="26.716666666665674"/>
    <n v="14"/>
    <s v="Si"/>
  </r>
  <r>
    <s v="CCTF"/>
    <s v="2025003267"/>
    <x v="0"/>
    <s v="ER7388BBY"/>
    <s v="E9813MKX"/>
    <d v="2025-03-17T00:00:00"/>
    <m/>
    <s v="2693"/>
    <x v="20"/>
    <s v="PA"/>
    <s v="PA"/>
    <m/>
    <d v="2025-03-17T00:00:00"/>
    <d v="1899-12-30T14:12:52"/>
    <d v="2025-03-17T00:00:00"/>
    <d v="1899-12-30T14:10:20"/>
    <d v="2025-03-17T00:00:00"/>
    <d v="1899-12-30T14:29:17"/>
    <x v="0"/>
    <s v="RFCPI"/>
    <s v="507104373"/>
    <s v="EXW"/>
    <d v="1899-12-30T00:21:29"/>
    <d v="1899-12-30T00:18:57"/>
    <d v="1899-12-30T00:02:32"/>
    <s v="Ensacado"/>
    <s v="E002"/>
    <x v="1"/>
    <d v="1899-12-30T00:16:25"/>
    <d v="1899-12-30T00:18:57"/>
    <n v="14"/>
    <x v="16"/>
    <x v="4"/>
    <x v="1"/>
    <n v="0"/>
    <n v="0"/>
    <s v="OK"/>
    <s v="Ensacado"/>
    <x v="2"/>
    <n v="0"/>
    <s v="M. TENERIFE"/>
    <s v="A"/>
    <d v="1899-12-30T00:02:32"/>
    <d v="1899-12-30T00:02:32"/>
    <s v="OK"/>
    <m/>
    <m/>
    <d v="1899-12-30T00:00:00"/>
    <d v="1899-12-30T00:16:25"/>
    <n v="2"/>
    <n v="-1.7592592592600154E-3"/>
    <n v="16.416666666662305"/>
    <n v="14"/>
    <s v="Si"/>
  </r>
  <r>
    <s v="CCTF"/>
    <s v="2025003269"/>
    <x v="0"/>
    <s v="ER8173BDN"/>
    <s v="E5866LGS"/>
    <d v="2025-03-17T00:00:00"/>
    <m/>
    <s v="3208"/>
    <x v="18"/>
    <s v="PA"/>
    <s v="PA"/>
    <m/>
    <d v="2025-03-17T00:00:00"/>
    <d v="1899-12-30T14:31:34"/>
    <d v="2025-03-17T00:00:00"/>
    <d v="1899-12-30T14:28:36"/>
    <d v="2025-03-17T00:00:00"/>
    <d v="1899-12-30T14:53:14"/>
    <x v="0"/>
    <s v="RFCPI"/>
    <s v="507104374"/>
    <s v="FBO"/>
    <d v="1899-12-30T00:27:36"/>
    <d v="1899-12-30T00:24:38"/>
    <d v="1899-12-30T00:02:58"/>
    <s v="Ensacado"/>
    <s v="E002"/>
    <x v="2"/>
    <d v="1899-12-30T00:21:40"/>
    <d v="1899-12-30T00:24:38"/>
    <n v="14"/>
    <x v="16"/>
    <x v="4"/>
    <x v="1"/>
    <n v="0"/>
    <n v="0"/>
    <s v="OK"/>
    <s v="Ensacado"/>
    <x v="2"/>
    <n v="0"/>
    <s v="M. TENERIFE"/>
    <s v="A"/>
    <d v="1899-12-30T00:02:58"/>
    <d v="1899-12-30T00:02:58"/>
    <s v="OK"/>
    <m/>
    <m/>
    <d v="1899-12-30T00:00:00"/>
    <d v="1899-12-30T00:21:40"/>
    <n v="2"/>
    <n v="-2.0601851851899111E-3"/>
    <n v="21.666666666672079"/>
    <n v="14"/>
    <s v="Si"/>
  </r>
  <r>
    <s v="CCTF"/>
    <s v="2025003270"/>
    <x v="0"/>
    <s v="ER6743BBR"/>
    <s v="E5005KYF"/>
    <d v="2025-03-17T00:00:00"/>
    <m/>
    <s v="3208"/>
    <x v="18"/>
    <s v="PA"/>
    <s v="PA"/>
    <m/>
    <d v="2025-03-17T00:00:00"/>
    <d v="1899-12-30T14:48:04"/>
    <d v="2025-03-17T00:00:00"/>
    <d v="1899-12-30T14:44:26"/>
    <d v="2025-03-17T00:00:00"/>
    <d v="1899-12-30T14:53:47"/>
    <x v="0"/>
    <s v="RFCPI"/>
    <s v="507104375"/>
    <s v="FBO"/>
    <d v="1899-12-30T00:12:59"/>
    <d v="1899-12-30T00:09:21"/>
    <d v="1899-12-30T00:03:38"/>
    <s v="Ensacado"/>
    <s v="E002"/>
    <x v="2"/>
    <d v="1899-12-30T00:05:43"/>
    <d v="1899-12-30T00:09:21"/>
    <n v="14"/>
    <x v="16"/>
    <x v="4"/>
    <x v="1"/>
    <n v="1"/>
    <n v="0"/>
    <s v="KO"/>
    <s v="Ensacado"/>
    <x v="2"/>
    <n v="1"/>
    <s v="M. TENERIFE"/>
    <s v="A"/>
    <d v="1899-12-30T00:03:38"/>
    <d v="1899-12-30T00:03:38"/>
    <s v="OK"/>
    <m/>
    <m/>
    <d v="1899-12-30T00:00:00"/>
    <d v="1899-12-30T00:05:43"/>
    <n v="2"/>
    <n v="-2.5231481481499118E-3"/>
    <n v="5.7166666666703847"/>
    <n v="14"/>
    <s v="Si"/>
  </r>
  <r>
    <s v="CCTF"/>
    <s v="2025003272"/>
    <x v="0"/>
    <s v="ER6368BBZ"/>
    <s v="E1993MJC"/>
    <d v="2025-03-17T00:00:00"/>
    <m/>
    <s v="3208"/>
    <x v="18"/>
    <s v="PA"/>
    <s v="PA"/>
    <m/>
    <d v="2025-03-17T00:00:00"/>
    <d v="1899-12-30T15:07:28"/>
    <d v="2025-03-17T00:00:00"/>
    <d v="1899-12-30T15:03:13"/>
    <d v="2025-03-17T00:00:00"/>
    <d v="1899-12-30T15:21:22"/>
    <x v="0"/>
    <s v="RFCPI"/>
    <s v="507104380"/>
    <s v="FBO"/>
    <d v="1899-12-30T00:22:24"/>
    <d v="1899-12-30T00:18:09"/>
    <d v="1899-12-30T00:04:15"/>
    <s v="Ensacado"/>
    <s v="E002"/>
    <x v="1"/>
    <d v="1899-12-30T00:13:54"/>
    <d v="1899-12-30T00:18:09"/>
    <n v="15"/>
    <x v="16"/>
    <x v="4"/>
    <x v="1"/>
    <n v="0"/>
    <n v="0"/>
    <s v="OK"/>
    <s v="Ensacado"/>
    <x v="2"/>
    <n v="0"/>
    <s v="M. TENERIFE"/>
    <s v="A"/>
    <d v="1899-12-30T00:04:15"/>
    <d v="1899-12-30T00:04:15"/>
    <s v="OK"/>
    <m/>
    <m/>
    <d v="1899-12-30T00:00:00"/>
    <d v="1899-12-30T00:13:54"/>
    <n v="2"/>
    <n v="-2.9513888888899054E-3"/>
    <n v="13.899999999988903"/>
    <n v="15"/>
    <s v="Si"/>
  </r>
  <r>
    <s v="CCTF"/>
    <s v="2025003271"/>
    <x v="0"/>
    <s v="ER9284BDK"/>
    <s v="E9335MJP"/>
    <d v="2025-03-17T00:00:00"/>
    <m/>
    <s v="2693"/>
    <x v="20"/>
    <s v="PA"/>
    <s v="PA"/>
    <m/>
    <d v="2025-03-17T00:00:00"/>
    <d v="1899-12-30T14:56:14"/>
    <d v="2025-03-17T00:00:00"/>
    <d v="1899-12-30T14:57:41"/>
    <d v="2025-03-17T00:00:00"/>
    <d v="1899-12-30T15:23:51"/>
    <x v="0"/>
    <s v="RFCPI"/>
    <s v="507104381"/>
    <s v="FBO"/>
    <d v="1899-12-30T00:27:37"/>
    <d v="1899-12-30T00:26:10"/>
    <d v="1899-12-30T00:01:27"/>
    <s v="Ensacado"/>
    <s v="E002"/>
    <x v="2"/>
    <d v="1899-12-30T00:27:37"/>
    <d v="1899-12-30T00:26:10"/>
    <n v="14"/>
    <x v="16"/>
    <x v="4"/>
    <x v="1"/>
    <n v="0"/>
    <n v="0"/>
    <s v="OK"/>
    <s v="Ensacado"/>
    <x v="2"/>
    <n v="0"/>
    <s v="M. TENERIFE"/>
    <s v="A"/>
    <d v="1899-12-30T00:01:27"/>
    <d v="1899-12-30T00:01:27"/>
    <s v="OK"/>
    <m/>
    <m/>
    <d v="1899-12-30T00:00:00"/>
    <d v="1899-12-30T00:27:37"/>
    <n v="2"/>
    <d v="1899-12-30T00:01:27"/>
    <n v="27.616666666665655"/>
    <n v="15"/>
    <s v="Si"/>
  </r>
  <r>
    <s v="CCTF"/>
    <s v=""/>
    <x v="0"/>
    <s v="ER8437BBF"/>
    <s v="E8087HNJ"/>
    <d v="2025-03-17T00:00:00"/>
    <m/>
    <s v="3208"/>
    <x v="18"/>
    <s v="PA"/>
    <m/>
    <m/>
    <d v="2025-03-17T00:00:00"/>
    <d v="1899-12-30T15:25:16"/>
    <d v="2025-03-17T00:00:00"/>
    <d v="1899-12-30T17:48:00"/>
    <d v="2025-03-17T00:00:00"/>
    <d v="1899-12-30T15:25:36"/>
    <x v="79"/>
    <s v="E_JPEREZ1"/>
    <s v="507104382"/>
    <s v="FBO"/>
    <d v="1899-12-30T04:45:08"/>
    <d v="1899-12-30T02:22:24"/>
    <d v="1899-12-30T02:22:44"/>
    <s v="Ensacado"/>
    <s v="E002"/>
    <x v="2"/>
    <d v="1899-12-30T00:00:20"/>
    <n v="-9.8888888888890025E-2"/>
    <n v="15"/>
    <x v="16"/>
    <x v="4"/>
    <x v="1"/>
    <n v="1"/>
    <n v="0"/>
    <s v="KO"/>
    <s v="Ensacado"/>
    <x v="2"/>
    <n v="1"/>
    <s v="M. TENERIFE"/>
    <s v="A"/>
    <d v="1899-12-30T02:22:44"/>
    <d v="1899-12-30T01:24:44"/>
    <s v="KO"/>
    <m/>
    <m/>
    <d v="1899-12-30T00:00:00"/>
    <d v="1899-12-30T00:00:20"/>
    <n v="2"/>
    <d v="1899-12-30T02:22:44"/>
    <n v="0.33333333333120052"/>
    <n v="15"/>
    <s v="Si"/>
  </r>
  <r>
    <s v="CCTF"/>
    <s v="2025003274"/>
    <x v="0"/>
    <s v="ER8437BBF"/>
    <s v="E8087HNJ"/>
    <d v="2025-03-17T00:00:00"/>
    <m/>
    <s v="3208"/>
    <x v="18"/>
    <s v="PA"/>
    <s v="PA"/>
    <m/>
    <d v="2025-03-17T00:00:00"/>
    <d v="1899-12-30T16:05:23"/>
    <d v="2025-03-17T00:00:00"/>
    <d v="1899-12-30T16:12:55"/>
    <d v="2025-03-17T00:00:00"/>
    <d v="1899-12-30T16:18:33"/>
    <x v="65"/>
    <s v="E_JPEREZ1"/>
    <s v="507104383"/>
    <s v="FBO"/>
    <d v="1899-12-30T00:13:10"/>
    <d v="1899-12-30T00:05:38"/>
    <d v="1899-12-30T00:07:32"/>
    <s v="Ensacado"/>
    <s v="E002"/>
    <x v="2"/>
    <d v="1899-12-30T00:13:10"/>
    <d v="1899-12-30T00:05:38"/>
    <n v="16"/>
    <x v="16"/>
    <x v="4"/>
    <x v="1"/>
    <n v="0"/>
    <n v="0"/>
    <s v="OK"/>
    <s v="Ensacado"/>
    <x v="2"/>
    <n v="0"/>
    <s v="M. TENERIFE"/>
    <s v="A"/>
    <d v="1899-12-30T00:07:32"/>
    <d v="1899-12-30T00:07:32"/>
    <s v="OK"/>
    <m/>
    <m/>
    <d v="1899-12-30T00:00:00"/>
    <d v="1899-12-30T00:13:10"/>
    <n v="2"/>
    <d v="1899-12-30T00:07:32"/>
    <n v="13.166666666668831"/>
    <n v="16"/>
    <s v="Si"/>
  </r>
  <r>
    <s v="CCTF"/>
    <s v="2025003275"/>
    <x v="0"/>
    <s v="ER8437BBF"/>
    <s v="E8087HNJ"/>
    <d v="2025-03-17T00:00:00"/>
    <m/>
    <s v="2693"/>
    <x v="20"/>
    <s v="PA"/>
    <s v="PA"/>
    <m/>
    <d v="2025-03-17T00:00:00"/>
    <d v="1899-12-30T16:19:21"/>
    <d v="2025-03-17T00:00:00"/>
    <d v="1899-12-30T16:14:16"/>
    <d v="2025-03-17T00:00:00"/>
    <d v="1899-12-30T16:19:55"/>
    <x v="88"/>
    <s v="E_JPEREZ1"/>
    <s v="507104384"/>
    <s v="FBO"/>
    <d v="1899-12-30T00:10:44"/>
    <d v="1899-12-30T00:05:39"/>
    <d v="1899-12-30T00:05:05"/>
    <s v="Ensacado"/>
    <s v="E002"/>
    <x v="2"/>
    <d v="1899-12-30T00:00:34"/>
    <d v="1899-12-30T00:05:39"/>
    <n v="16"/>
    <x v="16"/>
    <x v="4"/>
    <x v="1"/>
    <n v="1"/>
    <n v="0"/>
    <s v="KO"/>
    <s v="Ensacado"/>
    <x v="2"/>
    <n v="1"/>
    <s v="M. TENERIFE"/>
    <s v="A"/>
    <d v="1899-12-30T00:05:05"/>
    <d v="1899-12-30T00:05:05"/>
    <s v="KO"/>
    <m/>
    <m/>
    <d v="1899-12-30T00:00:00"/>
    <d v="1899-12-30T00:00:34"/>
    <n v="2"/>
    <n v="-3.5300925925999538E-3"/>
    <n v="0.56666666666894017"/>
    <n v="16"/>
    <s v="Si"/>
  </r>
  <r>
    <s v="CCTF"/>
    <s v="2025003273"/>
    <x v="0"/>
    <s v="ER0623BBL"/>
    <s v="E9819MMR"/>
    <d v="2025-03-17T00:00:00"/>
    <m/>
    <s v="2649"/>
    <x v="19"/>
    <s v="S6H"/>
    <s v="S6H"/>
    <m/>
    <d v="2025-03-17T00:00:00"/>
    <d v="1899-12-30T15:47:39"/>
    <d v="2025-03-17T00:00:00"/>
    <d v="1899-12-30T15:43:08"/>
    <d v="2025-03-17T00:00:00"/>
    <d v="1899-12-30T16:21:03"/>
    <x v="0"/>
    <s v="RFCPI"/>
    <s v="507104385"/>
    <s v="EXW"/>
    <d v="1899-12-30T00:42:26"/>
    <d v="1899-12-30T00:37:55"/>
    <d v="1899-12-30T00:04:31"/>
    <s v="Granel"/>
    <s v="E001"/>
    <x v="1"/>
    <d v="1899-12-30T00:33:24"/>
    <d v="1899-12-30T00:37:55"/>
    <n v="15"/>
    <x v="16"/>
    <x v="4"/>
    <x v="2"/>
    <n v="0"/>
    <n v="0"/>
    <s v="OK"/>
    <s v="Granel"/>
    <x v="2"/>
    <n v="0"/>
    <s v="M. TENERIFE"/>
    <s v="A"/>
    <d v="1899-12-30T00:04:31"/>
    <d v="1899-12-30T00:04:31"/>
    <s v="OK"/>
    <m/>
    <m/>
    <d v="1899-12-30T00:00:00"/>
    <d v="1899-12-30T00:33:24"/>
    <n v="2"/>
    <n v="-3.1365740740799675E-3"/>
    <n v="33.39999999999371"/>
    <n v="16"/>
    <s v="Si"/>
  </r>
  <r>
    <s v="CCTF"/>
    <s v="2025003277"/>
    <x v="0"/>
    <s v="ETF02294R"/>
    <s v="E0184KJL"/>
    <d v="2025-03-17T00:00:00"/>
    <m/>
    <s v="3208"/>
    <x v="18"/>
    <s v="PA"/>
    <s v="PA"/>
    <m/>
    <d v="2025-03-17T00:00:00"/>
    <d v="1899-12-30T16:58:59"/>
    <d v="2025-03-17T00:00:00"/>
    <d v="1899-12-30T16:54:22"/>
    <d v="2025-03-17T00:00:00"/>
    <d v="1899-12-30T17:02:24"/>
    <x v="0"/>
    <s v="RFCPI"/>
    <s v="507104386"/>
    <s v="FBO"/>
    <d v="1899-12-30T00:12:39"/>
    <d v="1899-12-30T00:08:02"/>
    <d v="1899-12-30T00:04:37"/>
    <s v="Ensacado"/>
    <s v="E002"/>
    <x v="2"/>
    <d v="1899-12-30T00:03:25"/>
    <d v="1899-12-30T00:08:02"/>
    <n v="16"/>
    <x v="16"/>
    <x v="4"/>
    <x v="1"/>
    <n v="1"/>
    <n v="0"/>
    <s v="KO"/>
    <s v="Ensacado"/>
    <x v="2"/>
    <n v="1"/>
    <s v="M. TENERIFE"/>
    <s v="A"/>
    <d v="1899-12-30T00:04:37"/>
    <d v="1899-12-30T00:04:37"/>
    <s v="KO"/>
    <m/>
    <m/>
    <d v="1899-12-30T00:00:00"/>
    <d v="1899-12-30T00:03:25"/>
    <n v="2"/>
    <n v="-3.2060185185099899E-3"/>
    <n v="3.4166666666735424"/>
    <n v="17"/>
    <s v="Si"/>
  </r>
  <r>
    <s v="CCTF"/>
    <s v="2025003278"/>
    <x v="0"/>
    <s v="ER5521BBL"/>
    <s v="E5336KFP"/>
    <d v="2025-03-17T00:00:00"/>
    <m/>
    <s v="2693"/>
    <x v="20"/>
    <s v="PA"/>
    <m/>
    <m/>
    <d v="2025-03-17T00:00:00"/>
    <d v="1899-12-30T18:04:53"/>
    <d v="2025-03-17T00:00:00"/>
    <d v="1899-12-30T15:09:00"/>
    <d v="2025-03-17T00:00:00"/>
    <d v="1899-12-30T18:10:15"/>
    <x v="77"/>
    <s v="E_JPEREZ1"/>
    <s v="507104387"/>
    <s v="EXW"/>
    <d v="1899-12-30T05:57:08"/>
    <d v="1899-12-30T03:01:15"/>
    <d v="1899-12-30T02:55:53"/>
    <s v="Ensacado"/>
    <s v="E002"/>
    <x v="1"/>
    <d v="1899-12-30T00:05:22"/>
    <d v="1899-12-30T03:01:15"/>
    <n v="18"/>
    <x v="16"/>
    <x v="4"/>
    <x v="1"/>
    <n v="1"/>
    <n v="0"/>
    <s v="KO"/>
    <s v="Ensacado"/>
    <x v="2"/>
    <n v="1"/>
    <s v="M. TENERIFE"/>
    <s v="A"/>
    <d v="1899-12-30T02:55:53"/>
    <d v="1899-12-30T01:57:53"/>
    <s v="KO"/>
    <m/>
    <m/>
    <d v="1899-12-30T00:00:00"/>
    <d v="1899-12-30T00:05:22"/>
    <n v="2"/>
    <n v="-0.12214120370370007"/>
    <n v="5.3666666666783236"/>
    <n v="18"/>
    <s v="Si"/>
  </r>
  <r>
    <s v="CCTF"/>
    <s v="2025003280"/>
    <x v="0"/>
    <s v="ELO0957R"/>
    <s v="E0492LXJ"/>
    <d v="2025-03-17T00:00:00"/>
    <m/>
    <s v="3208"/>
    <x v="18"/>
    <s v="PA"/>
    <s v="PA"/>
    <m/>
    <d v="2025-03-17T00:00:00"/>
    <d v="1899-12-30T19:23:30"/>
    <d v="2025-03-17T00:00:00"/>
    <d v="1899-12-30T19:24:57"/>
    <d v="2025-03-17T00:00:00"/>
    <d v="1899-12-30T19:30:54"/>
    <x v="0"/>
    <s v="RFCPI"/>
    <s v="507104388"/>
    <s v="EXW"/>
    <d v="1899-12-30T00:07:24"/>
    <d v="1899-12-30T00:05:57"/>
    <d v="1899-12-30T00:01:27"/>
    <s v="Ensacado"/>
    <s v="E002"/>
    <x v="1"/>
    <d v="1899-12-30T00:07:24"/>
    <d v="1899-12-30T00:05:57"/>
    <n v="19"/>
    <x v="16"/>
    <x v="4"/>
    <x v="1"/>
    <n v="1"/>
    <n v="0"/>
    <s v="KO"/>
    <s v="Ensacado"/>
    <x v="2"/>
    <n v="1"/>
    <s v="M. TENERIFE"/>
    <s v="A"/>
    <d v="1899-12-30T00:01:27"/>
    <d v="1899-12-30T00:01:27"/>
    <s v="OK"/>
    <m/>
    <m/>
    <d v="1899-12-30T00:00:00"/>
    <d v="1899-12-30T00:07:24"/>
    <n v="2"/>
    <d v="1899-12-30T00:01:27"/>
    <n v="7.4000000000016364"/>
    <n v="19"/>
    <s v="Si"/>
  </r>
  <r>
    <s v="CCTF"/>
    <s v="2025003282"/>
    <x v="0"/>
    <s v="ER6669BBL"/>
    <s v="E6110KPL"/>
    <d v="2025-03-18T00:00:00"/>
    <m/>
    <s v="3126"/>
    <x v="17"/>
    <s v="S1D"/>
    <s v="S1D"/>
    <m/>
    <d v="2025-03-18T00:00:00"/>
    <d v="1899-12-30T06:07:20"/>
    <d v="2025-03-18T00:00:00"/>
    <d v="1899-12-30T06:04:13"/>
    <d v="2025-03-18T00:00:00"/>
    <d v="1899-12-30T06:33:58"/>
    <x v="0"/>
    <s v="RFCPI"/>
    <s v="507104389"/>
    <s v="FBO"/>
    <d v="1899-12-30T00:32:52"/>
    <d v="1899-12-30T00:29:45"/>
    <d v="1899-12-30T00:03:07"/>
    <s v="Granel"/>
    <s v="E001"/>
    <x v="2"/>
    <d v="1899-12-30T00:26:38"/>
    <d v="1899-12-30T00:29:45"/>
    <n v="6"/>
    <x v="17"/>
    <x v="4"/>
    <x v="2"/>
    <n v="0"/>
    <n v="0"/>
    <s v="OK"/>
    <s v="Granel"/>
    <x v="2"/>
    <n v="0"/>
    <s v="M. TENERIFE"/>
    <s v="A"/>
    <d v="1899-12-30T00:03:07"/>
    <d v="1899-12-30T00:03:07"/>
    <s v="OK"/>
    <m/>
    <m/>
    <d v="1899-12-30T00:00:00"/>
    <d v="1899-12-30T00:26:38"/>
    <n v="3"/>
    <n v="-2.1643518518499882E-3"/>
    <n v="26.633333333332832"/>
    <n v="6"/>
    <s v="Si"/>
  </r>
  <r>
    <s v="CCTF"/>
    <s v="2025003283"/>
    <x v="0"/>
    <s v="ER8051BBH"/>
    <s v="E5980LLH"/>
    <d v="2025-03-18T00:00:00"/>
    <m/>
    <s v="2649"/>
    <x v="19"/>
    <s v="S6H"/>
    <s v="S6H"/>
    <m/>
    <d v="2025-03-18T00:00:00"/>
    <d v="1899-12-30T06:15:11"/>
    <d v="2025-03-18T00:00:00"/>
    <d v="1899-12-30T06:11:30"/>
    <d v="2025-03-18T00:00:00"/>
    <d v="1899-12-30T06:39:30"/>
    <x v="0"/>
    <s v="RFCPI"/>
    <s v="507104390"/>
    <s v="FBO"/>
    <d v="1899-12-30T00:31:41"/>
    <d v="1899-12-30T00:28:00"/>
    <d v="1899-12-30T00:03:41"/>
    <s v="Granel"/>
    <s v="E001"/>
    <x v="2"/>
    <d v="1899-12-30T00:24:19"/>
    <d v="1899-12-30T00:28:00"/>
    <n v="6"/>
    <x v="17"/>
    <x v="4"/>
    <x v="2"/>
    <n v="0"/>
    <n v="0"/>
    <s v="OK"/>
    <s v="Granel"/>
    <x v="2"/>
    <n v="0"/>
    <s v="M. TENERIFE"/>
    <s v="A"/>
    <d v="1899-12-30T00:03:41"/>
    <d v="1899-12-30T00:03:41"/>
    <s v="OK"/>
    <m/>
    <m/>
    <d v="1899-12-30T00:00:00"/>
    <d v="1899-12-30T00:24:19"/>
    <n v="3"/>
    <n v="-2.5578703703700301E-3"/>
    <n v="24.316666666675211"/>
    <n v="6"/>
    <s v="Si"/>
  </r>
  <r>
    <s v="CCTF"/>
    <s v="2025003285"/>
    <x v="0"/>
    <s v="ER7636BBJ"/>
    <s v="E5208JYX"/>
    <d v="2025-03-18T00:00:00"/>
    <m/>
    <s v="3126"/>
    <x v="17"/>
    <s v="S2D"/>
    <s v="S2D"/>
    <m/>
    <d v="2025-03-18T00:00:00"/>
    <d v="1899-12-30T06:15:45"/>
    <d v="2025-03-18T00:00:00"/>
    <d v="1899-12-30T06:11:34"/>
    <d v="2025-03-18T00:00:00"/>
    <d v="1899-12-30T06:44:53"/>
    <x v="0"/>
    <s v="RFCPI"/>
    <s v="507104391"/>
    <s v="FBO"/>
    <d v="1899-12-30T00:37:30"/>
    <d v="1899-12-30T00:33:19"/>
    <d v="1899-12-30T00:04:11"/>
    <s v="Granel"/>
    <s v="E001"/>
    <x v="2"/>
    <d v="1899-12-30T00:29:08"/>
    <d v="1899-12-30T00:33:19"/>
    <n v="6"/>
    <x v="17"/>
    <x v="4"/>
    <x v="2"/>
    <n v="0"/>
    <n v="0"/>
    <s v="OK"/>
    <s v="Granel"/>
    <x v="2"/>
    <n v="0"/>
    <s v="M. TENERIFE"/>
    <s v="A"/>
    <d v="1899-12-30T00:04:11"/>
    <d v="1899-12-30T00:04:11"/>
    <s v="OK"/>
    <m/>
    <m/>
    <d v="1899-12-30T00:00:00"/>
    <d v="1899-12-30T00:29:08"/>
    <n v="3"/>
    <n v="-2.9050925925899751E-3"/>
    <n v="29.133333333331226"/>
    <n v="6"/>
    <s v="Si"/>
  </r>
  <r>
    <s v="CCTF"/>
    <s v="2025003289"/>
    <x v="0"/>
    <s v="ER6732BBT"/>
    <s v="E0285KKX"/>
    <d v="2025-03-18T00:00:00"/>
    <m/>
    <s v="2649"/>
    <x v="19"/>
    <s v="S6H"/>
    <s v="S6H"/>
    <m/>
    <d v="2025-03-18T00:00:00"/>
    <d v="1899-12-30T06:43:09"/>
    <d v="2025-03-18T00:00:00"/>
    <d v="1899-12-30T06:38:11"/>
    <d v="2025-03-18T00:00:00"/>
    <d v="1899-12-30T07:01:58"/>
    <x v="0"/>
    <s v="RFCPI"/>
    <s v="507104392"/>
    <s v="FBO"/>
    <d v="1899-12-30T00:28:45"/>
    <d v="1899-12-30T00:23:47"/>
    <d v="1899-12-30T00:04:58"/>
    <s v="Granel"/>
    <s v="E001"/>
    <x v="2"/>
    <d v="1899-12-30T00:18:49"/>
    <d v="1899-12-30T00:23:47"/>
    <n v="6"/>
    <x v="17"/>
    <x v="4"/>
    <x v="2"/>
    <n v="0"/>
    <n v="0"/>
    <s v="OK"/>
    <s v="Granel"/>
    <x v="2"/>
    <n v="0"/>
    <s v="M. TENERIFE"/>
    <s v="A"/>
    <d v="1899-12-30T00:04:58"/>
    <d v="1899-12-30T00:04:58"/>
    <s v="OK"/>
    <m/>
    <m/>
    <d v="1899-12-30T00:00:00"/>
    <d v="1899-12-30T00:18:49"/>
    <n v="3"/>
    <n v="-3.4490740740800163E-3"/>
    <n v="18.816666666667157"/>
    <n v="7"/>
    <s v="Si"/>
  </r>
  <r>
    <s v="CCTF"/>
    <s v="2025003287"/>
    <x v="0"/>
    <s v="ER6670BBL"/>
    <s v="E8727HJH"/>
    <d v="2025-03-18T00:00:00"/>
    <m/>
    <s v="3126"/>
    <x v="17"/>
    <s v="S1D"/>
    <s v="S1D"/>
    <m/>
    <d v="2025-03-18T00:00:00"/>
    <d v="1899-12-30T06:38:34"/>
    <d v="2025-03-18T00:00:00"/>
    <d v="1899-12-30T06:34:45"/>
    <d v="2025-03-18T00:00:00"/>
    <d v="1899-12-30T07:04:17"/>
    <x v="0"/>
    <s v="RFCPI"/>
    <s v="507104393"/>
    <s v="FBO"/>
    <d v="1899-12-30T00:33:21"/>
    <d v="1899-12-30T00:29:32"/>
    <d v="1899-12-30T00:03:49"/>
    <s v="Granel"/>
    <s v="E001"/>
    <x v="2"/>
    <d v="1899-12-30T00:25:43"/>
    <d v="1899-12-30T00:29:32"/>
    <n v="6"/>
    <x v="17"/>
    <x v="4"/>
    <x v="2"/>
    <n v="0"/>
    <n v="0"/>
    <s v="OK"/>
    <s v="Granel"/>
    <x v="2"/>
    <n v="0"/>
    <s v="M. TENERIFE"/>
    <s v="A"/>
    <d v="1899-12-30T00:03:49"/>
    <d v="1899-12-30T00:03:49"/>
    <s v="OK"/>
    <m/>
    <m/>
    <d v="1899-12-30T00:00:00"/>
    <d v="1899-12-30T00:25:43"/>
    <n v="3"/>
    <n v="-2.6504629629700016E-3"/>
    <n v="25.716666666657602"/>
    <n v="7"/>
    <s v="Si"/>
  </r>
  <r>
    <s v="CCTF"/>
    <s v="2025003290"/>
    <x v="0"/>
    <s v="ER9636BBG"/>
    <s v="E7609CBH"/>
    <d v="2025-03-18T00:00:00"/>
    <m/>
    <s v="3126"/>
    <x v="17"/>
    <s v="S2D"/>
    <s v="S2D"/>
    <m/>
    <d v="2025-03-18T00:00:00"/>
    <d v="1899-12-30T06:49:33"/>
    <d v="2025-03-18T00:00:00"/>
    <d v="1899-12-30T06:45:01"/>
    <d v="2025-03-18T00:00:00"/>
    <d v="1899-12-30T07:11:53"/>
    <x v="0"/>
    <s v="RFCPI"/>
    <s v="507104394"/>
    <s v="EXW"/>
    <d v="1899-12-30T00:31:24"/>
    <d v="1899-12-30T00:26:52"/>
    <d v="1899-12-30T00:04:32"/>
    <s v="Granel"/>
    <s v="E001"/>
    <x v="1"/>
    <d v="1899-12-30T00:22:20"/>
    <d v="1899-12-30T00:26:52"/>
    <n v="6"/>
    <x v="17"/>
    <x v="4"/>
    <x v="2"/>
    <n v="0"/>
    <n v="0"/>
    <s v="OK"/>
    <s v="Granel"/>
    <x v="2"/>
    <n v="0"/>
    <s v="M. TENERIFE"/>
    <s v="A"/>
    <d v="1899-12-30T00:04:32"/>
    <d v="1899-12-30T00:04:32"/>
    <s v="OK"/>
    <m/>
    <m/>
    <d v="1899-12-30T00:00:00"/>
    <d v="1899-12-30T00:22:20"/>
    <n v="3"/>
    <n v="-3.1481481481500095E-3"/>
    <n v="22.333333333334398"/>
    <n v="7"/>
    <s v="Si"/>
  </r>
  <r>
    <s v="CCTF"/>
    <s v="2025003291"/>
    <x v="0"/>
    <s v="ER1863BBJ"/>
    <s v="E8383LSW"/>
    <d v="2025-03-18T00:00:00"/>
    <m/>
    <s v="2649"/>
    <x v="19"/>
    <s v="S6H"/>
    <s v="S6H"/>
    <m/>
    <d v="2025-03-18T00:00:00"/>
    <d v="1899-12-30T07:05:33"/>
    <d v="2025-03-18T00:00:00"/>
    <d v="1899-12-30T07:00:26"/>
    <d v="2025-03-18T00:00:00"/>
    <d v="1899-12-30T07:24:52"/>
    <x v="0"/>
    <s v="RFCPI"/>
    <s v="507104395"/>
    <s v="FBO"/>
    <d v="1899-12-30T00:29:33"/>
    <d v="1899-12-30T00:24:26"/>
    <d v="1899-12-30T00:05:07"/>
    <s v="Granel"/>
    <s v="E001"/>
    <x v="2"/>
    <d v="1899-12-30T00:19:19"/>
    <d v="1899-12-30T00:24:26"/>
    <n v="7"/>
    <x v="17"/>
    <x v="4"/>
    <x v="2"/>
    <n v="0"/>
    <n v="0"/>
    <s v="OK"/>
    <s v="Granel"/>
    <x v="2"/>
    <n v="0"/>
    <s v="M. TENERIFE"/>
    <s v="A"/>
    <d v="1899-12-30T00:05:07"/>
    <d v="1899-12-30T00:05:07"/>
    <s v="OK"/>
    <m/>
    <m/>
    <d v="1899-12-30T00:00:00"/>
    <d v="1899-12-30T00:19:19"/>
    <n v="3"/>
    <n v="-3.5532407407400379E-3"/>
    <n v="19.316666666678344"/>
    <n v="7"/>
    <s v="Si"/>
  </r>
  <r>
    <s v="CCTF"/>
    <s v="2025003293"/>
    <x v="0"/>
    <s v="E0848BMC"/>
    <m/>
    <d v="2025-03-18T00:00:00"/>
    <m/>
    <s v="3208"/>
    <x v="18"/>
    <s v="PA"/>
    <s v="PA"/>
    <m/>
    <d v="2025-03-18T00:00:00"/>
    <d v="1899-12-30T07:46:33"/>
    <d v="2025-03-18T00:00:00"/>
    <d v="1899-12-30T07:41:36"/>
    <d v="2025-03-18T00:00:00"/>
    <d v="1899-12-30T07:51:45"/>
    <x v="0"/>
    <s v="RFCPI"/>
    <s v="507104396"/>
    <s v="FBO"/>
    <d v="1899-12-30T00:15:06"/>
    <d v="1899-12-30T00:10:09"/>
    <d v="1899-12-30T00:04:57"/>
    <s v="Ensacado"/>
    <s v="E002"/>
    <x v="1"/>
    <d v="1899-12-30T00:05:12"/>
    <d v="1899-12-30T00:10:09"/>
    <n v="7"/>
    <x v="17"/>
    <x v="4"/>
    <x v="1"/>
    <n v="1"/>
    <n v="0"/>
    <s v="KO"/>
    <s v="Ensacado"/>
    <x v="2"/>
    <n v="1"/>
    <s v="M. TENERIFE"/>
    <s v="A"/>
    <d v="1899-12-30T00:04:57"/>
    <d v="1899-12-30T00:04:57"/>
    <s v="OK"/>
    <m/>
    <m/>
    <d v="1899-12-30T00:00:00"/>
    <d v="1899-12-30T00:05:12"/>
    <n v="3"/>
    <n v="-3.4375000000000377E-3"/>
    <n v="5.1999999999984148"/>
    <n v="7"/>
    <s v="Si"/>
  </r>
  <r>
    <s v="CCTF"/>
    <s v="2025003296"/>
    <x v="0"/>
    <s v="ER6743BBR"/>
    <s v="E5005KYF"/>
    <d v="2025-03-18T00:00:00"/>
    <m/>
    <s v="3208"/>
    <x v="18"/>
    <s v="PA"/>
    <s v="PA"/>
    <m/>
    <d v="2025-03-18T00:00:00"/>
    <d v="1899-12-30T08:14:08"/>
    <d v="2025-03-18T00:00:00"/>
    <d v="1899-12-30T08:10:07"/>
    <d v="2025-03-18T00:00:00"/>
    <d v="1899-12-30T08:38:10"/>
    <x v="0"/>
    <s v="RFCPI"/>
    <s v="507104397"/>
    <s v="FBO"/>
    <d v="1899-12-30T00:32:04"/>
    <d v="1899-12-30T00:28:03"/>
    <d v="1899-12-30T00:04:01"/>
    <s v="Ensacado"/>
    <s v="E002"/>
    <x v="2"/>
    <d v="1899-12-30T00:24:02"/>
    <d v="1899-12-30T00:28:03"/>
    <n v="8"/>
    <x v="17"/>
    <x v="4"/>
    <x v="1"/>
    <n v="0"/>
    <n v="0"/>
    <s v="OK"/>
    <s v="Ensacado"/>
    <x v="2"/>
    <n v="0"/>
    <s v="M. TENERIFE"/>
    <s v="A"/>
    <d v="1899-12-30T00:04:01"/>
    <d v="1899-12-30T00:04:01"/>
    <s v="OK"/>
    <m/>
    <m/>
    <d v="1899-12-30T00:00:00"/>
    <d v="1899-12-30T00:24:02"/>
    <n v="3"/>
    <n v="-2.7893518518499749E-3"/>
    <n v="24.033333333326432"/>
    <n v="8"/>
    <s v="Si"/>
  </r>
  <r>
    <s v="CCTF"/>
    <s v="2025003309"/>
    <x v="0"/>
    <s v="E5323JXG"/>
    <m/>
    <d v="2025-03-18T00:00:00"/>
    <m/>
    <s v="3208"/>
    <x v="18"/>
    <s v="PA"/>
    <s v="PA"/>
    <m/>
    <d v="2025-03-18T00:00:00"/>
    <d v="1899-12-30T09:26:49"/>
    <d v="2025-03-18T00:00:00"/>
    <d v="1899-12-30T09:21:56"/>
    <d v="2025-03-18T00:00:00"/>
    <d v="1899-12-30T09:30:03"/>
    <x v="0"/>
    <s v="RFCPI"/>
    <s v="507104398"/>
    <s v="FBO"/>
    <d v="1899-12-30T00:13:00"/>
    <d v="1899-12-30T00:08:07"/>
    <d v="1899-12-30T00:04:53"/>
    <s v="Ensacado"/>
    <s v="E002"/>
    <x v="1"/>
    <d v="1899-12-30T00:03:14"/>
    <d v="1899-12-30T00:08:07"/>
    <n v="9"/>
    <x v="17"/>
    <x v="4"/>
    <x v="1"/>
    <n v="1"/>
    <n v="0"/>
    <s v="KO"/>
    <s v="Ensacado"/>
    <x v="2"/>
    <n v="1"/>
    <s v="M. TENERIFE"/>
    <s v="A"/>
    <d v="1899-12-30T00:04:53"/>
    <d v="1899-12-30T00:04:53"/>
    <s v="KO"/>
    <m/>
    <m/>
    <d v="1899-12-30T00:00:00"/>
    <d v="1899-12-30T00:03:14"/>
    <n v="3"/>
    <n v="-3.3912037037099885E-3"/>
    <n v="3.233333333332773"/>
    <n v="9"/>
    <s v="Si"/>
  </r>
  <r>
    <s v="CCTF"/>
    <s v="2025003305"/>
    <x v="0"/>
    <s v="ER8051BBH"/>
    <s v="E5980LLH"/>
    <d v="2025-03-18T00:00:00"/>
    <m/>
    <s v="3126"/>
    <x v="17"/>
    <s v="S1D"/>
    <s v="S1D"/>
    <m/>
    <d v="2025-03-18T00:00:00"/>
    <d v="1899-12-30T09:06:49"/>
    <d v="2025-03-18T00:00:00"/>
    <d v="1899-12-30T09:01:58"/>
    <d v="2025-03-18T00:00:00"/>
    <d v="1899-12-30T09:32:32"/>
    <x v="0"/>
    <s v="RFCPI"/>
    <s v="507104399"/>
    <s v="FBO"/>
    <d v="1899-12-30T00:35:25"/>
    <d v="1899-12-30T00:30:34"/>
    <d v="1899-12-30T00:04:51"/>
    <s v="Granel"/>
    <s v="E001"/>
    <x v="2"/>
    <d v="1899-12-30T00:25:43"/>
    <d v="1899-12-30T00:30:34"/>
    <n v="9"/>
    <x v="17"/>
    <x v="4"/>
    <x v="2"/>
    <n v="0"/>
    <n v="0"/>
    <s v="OK"/>
    <s v="Granel"/>
    <x v="2"/>
    <n v="0"/>
    <s v="M. TENERIFE"/>
    <s v="A"/>
    <d v="1899-12-30T00:04:51"/>
    <d v="1899-12-30T00:04:51"/>
    <s v="OK"/>
    <m/>
    <m/>
    <d v="1899-12-30T00:00:00"/>
    <d v="1899-12-30T00:25:43"/>
    <n v="3"/>
    <n v="-3.3680555555600233E-3"/>
    <n v="25.716666666657602"/>
    <n v="9"/>
    <s v="Si"/>
  </r>
  <r>
    <s v="CCTF"/>
    <s v=""/>
    <x v="0"/>
    <s v="ER8437BBF"/>
    <s v="E8087HNJ"/>
    <d v="2025-03-18T00:00:00"/>
    <m/>
    <s v="3208"/>
    <x v="18"/>
    <s v="PA"/>
    <m/>
    <m/>
    <d v="2025-03-18T00:00:00"/>
    <d v="1899-12-30T09:35:32"/>
    <d v="2025-03-18T00:00:00"/>
    <d v="1899-12-30T09:35:50"/>
    <d v="2025-03-18T00:00:00"/>
    <d v="1899-12-30T09:35:58"/>
    <x v="109"/>
    <s v="E_EGARCIA"/>
    <s v="507104400"/>
    <s v="FBO"/>
    <d v="1899-12-30T00:00:26"/>
    <d v="1899-12-30T00:00:08"/>
    <d v="1899-12-30T00:00:18"/>
    <s v="Ensacado"/>
    <s v="E002"/>
    <x v="2"/>
    <d v="1899-12-30T00:00:26"/>
    <d v="1899-12-30T00:00:08"/>
    <n v="9"/>
    <x v="17"/>
    <x v="4"/>
    <x v="1"/>
    <n v="1"/>
    <n v="0"/>
    <s v="KO"/>
    <s v="Ensacado"/>
    <x v="2"/>
    <n v="1"/>
    <s v="M. TENERIFE"/>
    <s v="A"/>
    <d v="1899-12-30T00:00:18"/>
    <d v="1899-12-30T00:00:18"/>
    <s v="OK"/>
    <m/>
    <m/>
    <d v="1899-12-30T00:00:00"/>
    <d v="1899-12-30T00:00:26"/>
    <n v="3"/>
    <d v="1899-12-30T00:00:18"/>
    <n v="0.43333333332482127"/>
    <n v="9"/>
    <s v="Si"/>
  </r>
  <r>
    <s v="CCTF"/>
    <s v="2025003314"/>
    <x v="0"/>
    <s v="ER9284BDK"/>
    <s v="E9335MJP"/>
    <d v="2025-03-18T00:00:00"/>
    <m/>
    <s v="3208"/>
    <x v="18"/>
    <s v="PA"/>
    <s v="PA"/>
    <m/>
    <d v="2025-03-18T00:00:00"/>
    <d v="1899-12-30T09:38:55"/>
    <d v="2025-03-18T00:00:00"/>
    <d v="1899-12-30T09:36:54"/>
    <d v="2025-03-18T00:00:00"/>
    <d v="1899-12-30T09:54:05"/>
    <x v="0"/>
    <s v="RFCPI"/>
    <s v="507104401"/>
    <s v="FBO"/>
    <d v="1899-12-30T00:19:12"/>
    <d v="1899-12-30T00:17:11"/>
    <d v="1899-12-30T00:02:01"/>
    <s v="Ensacado"/>
    <s v="E002"/>
    <x v="2"/>
    <d v="1899-12-30T00:15:10"/>
    <d v="1899-12-30T00:17:11"/>
    <n v="9"/>
    <x v="17"/>
    <x v="4"/>
    <x v="1"/>
    <n v="0"/>
    <n v="0"/>
    <s v="OK"/>
    <s v="Ensacado"/>
    <x v="2"/>
    <n v="0"/>
    <s v="M. TENERIFE"/>
    <s v="A"/>
    <d v="1899-12-30T00:02:01"/>
    <d v="1899-12-30T00:02:01"/>
    <s v="OK"/>
    <m/>
    <m/>
    <d v="1899-12-30T00:00:00"/>
    <d v="1899-12-30T00:15:10"/>
    <n v="3"/>
    <n v="-1.4004629629599807E-3"/>
    <n v="15.166666666670423"/>
    <n v="9"/>
    <s v="Si"/>
  </r>
  <r>
    <s v="CCTF"/>
    <s v="2025003311"/>
    <x v="0"/>
    <s v="ER0623BBL"/>
    <s v="E9819MMR"/>
    <d v="2025-03-18T00:00:00"/>
    <m/>
    <s v="3126"/>
    <x v="17"/>
    <s v="S1D"/>
    <s v="S1D"/>
    <m/>
    <d v="2025-03-18T00:00:00"/>
    <d v="1899-12-30T09:36:48"/>
    <d v="2025-03-18T00:00:00"/>
    <d v="1899-12-30T09:32:11"/>
    <d v="2025-03-18T00:00:00"/>
    <d v="1899-12-30T10:01:43"/>
    <x v="0"/>
    <s v="RFCPI"/>
    <s v="507104402"/>
    <s v="EXW"/>
    <d v="1899-12-30T00:34:09"/>
    <d v="1899-12-30T00:29:32"/>
    <d v="1899-12-30T00:04:37"/>
    <s v="Granel"/>
    <s v="E001"/>
    <x v="1"/>
    <d v="1899-12-30T00:24:55"/>
    <d v="1899-12-30T00:29:32"/>
    <n v="9"/>
    <x v="17"/>
    <x v="4"/>
    <x v="2"/>
    <n v="0"/>
    <n v="0"/>
    <s v="OK"/>
    <s v="Granel"/>
    <x v="2"/>
    <n v="0"/>
    <s v="M. TENERIFE"/>
    <s v="A"/>
    <d v="1899-12-30T00:04:37"/>
    <d v="1899-12-30T00:04:37"/>
    <s v="OK"/>
    <m/>
    <m/>
    <d v="1899-12-30T00:00:00"/>
    <d v="1899-12-30T00:24:55"/>
    <n v="3"/>
    <n v="-3.2060185185199819E-3"/>
    <n v="24.91666666666563"/>
    <n v="10"/>
    <s v="Si"/>
  </r>
  <r>
    <s v="CCTF"/>
    <s v="2025003320"/>
    <x v="0"/>
    <s v="ETF02564R"/>
    <s v="E7020FHD"/>
    <d v="2025-03-18T00:00:00"/>
    <m/>
    <s v="3208"/>
    <x v="18"/>
    <s v="PA"/>
    <s v="PA"/>
    <m/>
    <d v="2025-03-18T00:00:00"/>
    <d v="1899-12-30T10:15:35"/>
    <d v="2025-03-18T00:00:00"/>
    <d v="1899-12-30T10:10:54"/>
    <d v="2025-03-18T00:00:00"/>
    <d v="1899-12-30T10:16:27"/>
    <x v="0"/>
    <s v="RFCPI"/>
    <s v="507104403"/>
    <s v="EXW"/>
    <d v="1899-12-30T00:10:14"/>
    <d v="1899-12-30T00:05:33"/>
    <d v="1899-12-30T00:04:41"/>
    <s v="Ensacado"/>
    <s v="E002"/>
    <x v="1"/>
    <d v="1899-12-30T00:00:52"/>
    <d v="1899-12-30T00:05:33"/>
    <n v="10"/>
    <x v="17"/>
    <x v="4"/>
    <x v="1"/>
    <n v="1"/>
    <n v="0"/>
    <s v="KO"/>
    <s v="Ensacado"/>
    <x v="2"/>
    <n v="1"/>
    <s v="M. TENERIFE"/>
    <s v="A"/>
    <d v="1899-12-30T00:04:41"/>
    <d v="1899-12-30T00:04:41"/>
    <s v="KO"/>
    <m/>
    <m/>
    <d v="1899-12-30T00:00:00"/>
    <d v="1899-12-30T00:00:52"/>
    <n v="3"/>
    <n v="-3.2523148148200232E-3"/>
    <n v="0.86666666666403103"/>
    <n v="10"/>
    <s v="Si"/>
  </r>
  <r>
    <s v="CCTF"/>
    <s v="2025003321"/>
    <x v="0"/>
    <s v="ETF02564R"/>
    <s v="E7020FHD"/>
    <d v="2025-03-18T00:00:00"/>
    <m/>
    <s v="3208"/>
    <x v="18"/>
    <s v="PA"/>
    <s v="PA"/>
    <m/>
    <d v="2025-03-18T00:00:00"/>
    <d v="1899-12-30T10:17:13"/>
    <d v="2025-03-18T00:00:00"/>
    <d v="1899-12-30T10:12:44"/>
    <d v="2025-03-18T00:00:00"/>
    <d v="1899-12-30T10:18:42"/>
    <x v="0"/>
    <s v="RFCPI"/>
    <s v="507104404"/>
    <s v="EXW"/>
    <d v="1899-12-30T00:10:27"/>
    <d v="1899-12-30T00:05:58"/>
    <d v="1899-12-30T00:04:29"/>
    <s v="Ensacado"/>
    <s v="E002"/>
    <x v="1"/>
    <d v="1899-12-30T00:01:29"/>
    <d v="1899-12-30T00:05:58"/>
    <n v="10"/>
    <x v="17"/>
    <x v="4"/>
    <x v="1"/>
    <n v="1"/>
    <n v="0"/>
    <s v="KO"/>
    <s v="Ensacado"/>
    <x v="2"/>
    <n v="1"/>
    <s v="M. TENERIFE"/>
    <s v="A"/>
    <d v="1899-12-30T00:04:29"/>
    <d v="1899-12-30T00:04:29"/>
    <s v="KO"/>
    <m/>
    <m/>
    <d v="1899-12-30T00:00:00"/>
    <d v="1899-12-30T00:01:29"/>
    <n v="3"/>
    <n v="-3.1134259259300023E-3"/>
    <n v="1.4833333333296217"/>
    <n v="10"/>
    <s v="Si"/>
  </r>
  <r>
    <s v="CCTF"/>
    <s v="2025003322"/>
    <x v="0"/>
    <s v="ETF02294R"/>
    <s v="E0184KJL"/>
    <d v="2025-03-18T00:00:00"/>
    <m/>
    <s v="3208"/>
    <x v="18"/>
    <s v="PA"/>
    <s v="PA"/>
    <m/>
    <d v="2025-03-18T00:00:00"/>
    <d v="1899-12-30T10:17:49"/>
    <d v="2025-03-18T00:00:00"/>
    <d v="1899-12-30T10:17:47"/>
    <d v="2025-03-18T00:00:00"/>
    <d v="1899-12-30T10:23:22"/>
    <x v="0"/>
    <s v="RFCPI"/>
    <s v="507104405"/>
    <s v="FBO"/>
    <d v="1899-12-30T00:05:37"/>
    <d v="1899-12-30T00:05:35"/>
    <d v="1899-12-30T00:00:02"/>
    <s v="Ensacado"/>
    <s v="E002"/>
    <x v="2"/>
    <d v="1899-12-30T00:05:33"/>
    <d v="1899-12-30T00:05:35"/>
    <n v="10"/>
    <x v="17"/>
    <x v="4"/>
    <x v="1"/>
    <n v="1"/>
    <n v="0"/>
    <s v="KO"/>
    <s v="Ensacado"/>
    <x v="2"/>
    <n v="1"/>
    <s v="M. TENERIFE"/>
    <s v="A"/>
    <d v="1899-12-30T00:00:02"/>
    <d v="1899-12-30T00:00:02"/>
    <s v="OK"/>
    <m/>
    <m/>
    <d v="1899-12-30T00:00:00"/>
    <d v="1899-12-30T00:05:33"/>
    <n v="3"/>
    <n v="-2.3148148149965131E-5"/>
    <n v="5.5500000000047844"/>
    <n v="10"/>
    <s v="Si"/>
  </r>
  <r>
    <s v="CCTF"/>
    <s v="2025003316"/>
    <x v="0"/>
    <s v="ER6670BBL"/>
    <s v="E8727HJH"/>
    <d v="2025-03-18T00:00:00"/>
    <m/>
    <s v="3126"/>
    <x v="17"/>
    <s v="S2D"/>
    <s v="S2D"/>
    <m/>
    <d v="2025-03-18T00:00:00"/>
    <d v="1899-12-30T10:05:37"/>
    <d v="2025-03-18T00:00:00"/>
    <d v="1899-12-30T10:00:47"/>
    <d v="2025-03-18T00:00:00"/>
    <d v="1899-12-30T10:36:42"/>
    <x v="0"/>
    <s v="RFCPI"/>
    <s v="507104406"/>
    <s v="FBO"/>
    <d v="1899-12-30T00:40:45"/>
    <d v="1899-12-30T00:35:55"/>
    <d v="1899-12-30T00:04:50"/>
    <s v="Granel"/>
    <s v="E001"/>
    <x v="2"/>
    <d v="1899-12-30T00:31:05"/>
    <d v="1899-12-30T00:35:55"/>
    <n v="10"/>
    <x v="17"/>
    <x v="4"/>
    <x v="2"/>
    <n v="0"/>
    <n v="0"/>
    <s v="OK"/>
    <s v="Granel"/>
    <x v="2"/>
    <n v="0"/>
    <s v="M. TENERIFE"/>
    <s v="A"/>
    <d v="1899-12-30T00:04:50"/>
    <d v="1899-12-30T00:04:50"/>
    <s v="OK"/>
    <m/>
    <m/>
    <d v="1899-12-30T00:00:00"/>
    <d v="1899-12-30T00:31:05"/>
    <n v="3"/>
    <n v="-3.3564814814799893E-3"/>
    <n v="31.083333333336007"/>
    <n v="10"/>
    <s v="Si"/>
  </r>
  <r>
    <s v="CCTF"/>
    <s v="2025003327"/>
    <x v="0"/>
    <s v="E5323JXG"/>
    <m/>
    <d v="2025-03-18T00:00:00"/>
    <m/>
    <s v="3208"/>
    <x v="18"/>
    <s v="PA"/>
    <s v="PA"/>
    <m/>
    <d v="2025-03-18T00:00:00"/>
    <d v="1899-12-30T10:37:20"/>
    <d v="2025-03-18T00:00:00"/>
    <d v="1899-12-30T10:32:48"/>
    <d v="2025-03-18T00:00:00"/>
    <d v="1899-12-30T10:45:47"/>
    <x v="0"/>
    <s v="RFCPI"/>
    <s v="507104407"/>
    <s v="FBO"/>
    <d v="1899-12-30T00:17:31"/>
    <d v="1899-12-30T00:12:59"/>
    <d v="1899-12-30T00:04:32"/>
    <s v="Ensacado"/>
    <s v="E002"/>
    <x v="1"/>
    <d v="1899-12-30T00:08:27"/>
    <d v="1899-12-30T00:12:59"/>
    <n v="10"/>
    <x v="17"/>
    <x v="4"/>
    <x v="1"/>
    <n v="1"/>
    <n v="0"/>
    <s v="KO"/>
    <s v="Ensacado"/>
    <x v="2"/>
    <n v="1"/>
    <s v="M. TENERIFE"/>
    <s v="A"/>
    <d v="1899-12-30T00:04:32"/>
    <d v="1899-12-30T00:04:32"/>
    <s v="OK"/>
    <m/>
    <m/>
    <d v="1899-12-30T00:00:00"/>
    <d v="1899-12-30T00:08:27"/>
    <n v="3"/>
    <n v="-3.1481481481500095E-3"/>
    <n v="8.4500000000064368"/>
    <n v="10"/>
    <s v="Si"/>
  </r>
  <r>
    <s v="CCTF"/>
    <s v="2025003325"/>
    <x v="0"/>
    <s v="ER7636BBJ"/>
    <s v="E5208JYX"/>
    <d v="2025-03-18T00:00:00"/>
    <m/>
    <s v="2649"/>
    <x v="19"/>
    <s v="S6H"/>
    <s v="S6H"/>
    <m/>
    <d v="2025-03-18T00:00:00"/>
    <d v="1899-12-30T10:35:12"/>
    <d v="2025-03-18T00:00:00"/>
    <d v="1899-12-30T10:30:59"/>
    <d v="2025-03-18T00:00:00"/>
    <d v="1899-12-30T11:01:10"/>
    <x v="0"/>
    <s v="RFCPI"/>
    <s v="507104408"/>
    <s v="FBO"/>
    <d v="1899-12-30T00:34:24"/>
    <d v="1899-12-30T00:30:11"/>
    <d v="1899-12-30T00:04:13"/>
    <s v="Granel"/>
    <s v="E001"/>
    <x v="2"/>
    <d v="1899-12-30T00:25:58"/>
    <d v="1899-12-30T00:30:11"/>
    <n v="10"/>
    <x v="17"/>
    <x v="4"/>
    <x v="2"/>
    <n v="0"/>
    <n v="0"/>
    <s v="OK"/>
    <s v="Granel"/>
    <x v="2"/>
    <n v="0"/>
    <s v="M. TENERIFE"/>
    <s v="A"/>
    <d v="1899-12-30T00:04:13"/>
    <d v="1899-12-30T00:04:13"/>
    <s v="OK"/>
    <m/>
    <m/>
    <d v="1899-12-30T00:00:00"/>
    <d v="1899-12-30T00:25:58"/>
    <n v="3"/>
    <n v="-2.9282407407399957E-3"/>
    <n v="25.966666666670353"/>
    <n v="11"/>
    <s v="Si"/>
  </r>
  <r>
    <s v="CCTF"/>
    <s v="2025003326"/>
    <x v="0"/>
    <s v="ER6669BBL"/>
    <s v="E6110KPL"/>
    <d v="2025-03-18T00:00:00"/>
    <m/>
    <s v="3126"/>
    <x v="17"/>
    <s v="S1D"/>
    <s v="S1D"/>
    <m/>
    <d v="2025-03-18T00:00:00"/>
    <d v="1899-12-30T10:35:29"/>
    <d v="2025-03-18T00:00:00"/>
    <d v="1899-12-30T10:30:49"/>
    <d v="2025-03-18T00:00:00"/>
    <d v="1899-12-30T11:01:18"/>
    <x v="0"/>
    <s v="RFCPI"/>
    <s v="507104409"/>
    <s v="FBO"/>
    <d v="1899-12-30T00:35:09"/>
    <d v="1899-12-30T00:30:29"/>
    <d v="1899-12-30T00:04:40"/>
    <s v="Granel"/>
    <s v="E001"/>
    <x v="2"/>
    <d v="1899-12-30T00:25:49"/>
    <d v="1899-12-30T00:30:29"/>
    <n v="10"/>
    <x v="17"/>
    <x v="4"/>
    <x v="2"/>
    <n v="0"/>
    <n v="0"/>
    <s v="OK"/>
    <s v="Granel"/>
    <x v="2"/>
    <n v="0"/>
    <s v="M. TENERIFE"/>
    <s v="A"/>
    <d v="1899-12-30T00:04:40"/>
    <d v="1899-12-30T00:04:40"/>
    <s v="OK"/>
    <m/>
    <m/>
    <d v="1899-12-30T00:00:00"/>
    <d v="1899-12-30T00:25:49"/>
    <n v="3"/>
    <n v="-3.2407407407399891E-3"/>
    <n v="25.816666666665611"/>
    <n v="11"/>
    <s v="Si"/>
  </r>
  <r>
    <s v="CCTF"/>
    <s v="2025003328"/>
    <x v="0"/>
    <s v="ER8051BBH"/>
    <s v="E5980LLH"/>
    <d v="2025-03-18T00:00:00"/>
    <m/>
    <s v="2649"/>
    <x v="19"/>
    <s v="S6H"/>
    <s v="S6H"/>
    <m/>
    <d v="2025-03-18T00:00:00"/>
    <d v="1899-12-30T10:55:36"/>
    <d v="2025-03-18T00:00:00"/>
    <d v="1899-12-30T10:51:19"/>
    <d v="2025-03-18T00:00:00"/>
    <d v="1899-12-30T11:27:20"/>
    <x v="0"/>
    <s v="RFCPI"/>
    <s v="507104410"/>
    <s v="FBO"/>
    <d v="1899-12-30T00:40:18"/>
    <d v="1899-12-30T00:36:01"/>
    <d v="1899-12-30T00:04:17"/>
    <s v="Granel"/>
    <s v="E001"/>
    <x v="2"/>
    <d v="1899-12-30T00:31:44"/>
    <d v="1899-12-30T00:36:01"/>
    <n v="10"/>
    <x v="17"/>
    <x v="4"/>
    <x v="2"/>
    <n v="0"/>
    <n v="0"/>
    <s v="OK"/>
    <s v="Granel"/>
    <x v="2"/>
    <n v="0"/>
    <s v="M. TENERIFE"/>
    <s v="A"/>
    <d v="1899-12-30T00:04:17"/>
    <d v="1899-12-30T00:04:17"/>
    <s v="OK"/>
    <m/>
    <m/>
    <d v="1899-12-30T00:00:00"/>
    <d v="1899-12-30T00:31:44"/>
    <n v="3"/>
    <n v="-2.9745370370399815E-3"/>
    <n v="31.733333333323159"/>
    <n v="11"/>
    <s v="Si"/>
  </r>
  <r>
    <s v="CCTF"/>
    <s v="2025003329"/>
    <x v="0"/>
    <s v="ER8433BBF"/>
    <s v="E4696FTM"/>
    <d v="2025-03-18T00:00:00"/>
    <m/>
    <s v="3126"/>
    <x v="17"/>
    <s v="S1D"/>
    <s v="S1D"/>
    <m/>
    <d v="2025-03-18T00:00:00"/>
    <d v="1899-12-30T11:04:49"/>
    <d v="2025-03-18T00:00:00"/>
    <d v="1899-12-30T11:04:57"/>
    <d v="2025-03-18T00:00:00"/>
    <d v="1899-12-30T11:29:46"/>
    <x v="0"/>
    <s v="RFCPI"/>
    <s v="507104411"/>
    <s v="EXW"/>
    <d v="1899-12-30T00:24:57"/>
    <d v="1899-12-30T00:24:49"/>
    <d v="1899-12-30T00:00:08"/>
    <s v="Granel"/>
    <s v="E001"/>
    <x v="1"/>
    <d v="1899-12-30T00:24:57"/>
    <d v="1899-12-30T00:24:49"/>
    <n v="11"/>
    <x v="17"/>
    <x v="4"/>
    <x v="2"/>
    <n v="0"/>
    <n v="0"/>
    <s v="OK"/>
    <s v="Granel"/>
    <x v="2"/>
    <n v="0"/>
    <s v="M. TENERIFE"/>
    <s v="A"/>
    <d v="1899-12-30T00:00:08"/>
    <d v="1899-12-30T00:00:08"/>
    <s v="OK"/>
    <m/>
    <m/>
    <d v="1899-12-30T00:00:00"/>
    <d v="1899-12-30T00:24:57"/>
    <n v="3"/>
    <d v="1899-12-30T00:00:08"/>
    <n v="24.95000000000158"/>
    <n v="11"/>
    <s v="Si"/>
  </r>
  <r>
    <s v="CCTF"/>
    <s v="2025003332"/>
    <x v="0"/>
    <s v="EM24163R"/>
    <s v="E4760MCV"/>
    <d v="2025-03-18T00:00:00"/>
    <m/>
    <s v="3208"/>
    <x v="18"/>
    <s v="PA"/>
    <s v="PA"/>
    <m/>
    <d v="2025-03-18T00:00:00"/>
    <d v="1899-12-30T11:15:29"/>
    <d v="2025-03-18T00:00:00"/>
    <d v="1899-12-30T11:29:13"/>
    <d v="2025-03-18T00:00:00"/>
    <d v="1899-12-30T11:38:36"/>
    <x v="0"/>
    <s v="RFCPI"/>
    <s v="507104412"/>
    <s v="EXW"/>
    <d v="1899-12-30T00:23:07"/>
    <d v="1899-12-30T00:09:23"/>
    <d v="1899-12-30T00:13:44"/>
    <s v="Ensacado"/>
    <s v="E002"/>
    <x v="1"/>
    <d v="1899-12-30T00:23:07"/>
    <d v="1899-12-30T00:09:23"/>
    <n v="11"/>
    <x v="17"/>
    <x v="4"/>
    <x v="1"/>
    <n v="0"/>
    <n v="0"/>
    <s v="OK"/>
    <s v="Ensacado"/>
    <x v="2"/>
    <n v="0"/>
    <s v="M. TENERIFE"/>
    <s v="A"/>
    <d v="1899-12-30T00:13:44"/>
    <d v="1899-12-30T00:13:44"/>
    <s v="OK"/>
    <m/>
    <m/>
    <d v="1899-12-30T00:00:00"/>
    <d v="1899-12-30T00:23:07"/>
    <n v="3"/>
    <d v="1899-12-30T00:13:44"/>
    <n v="23.116666666665591"/>
    <n v="11"/>
    <s v="Si"/>
  </r>
  <r>
    <s v="CCTF"/>
    <s v="2025003334"/>
    <x v="0"/>
    <s v="ER6732BBT"/>
    <s v="E0285KKX"/>
    <d v="2025-03-18T00:00:00"/>
    <m/>
    <s v="3126"/>
    <x v="17"/>
    <s v="S2D"/>
    <s v="S2D"/>
    <m/>
    <d v="2025-03-18T00:00:00"/>
    <d v="1899-12-30T11:30:34"/>
    <d v="2025-03-18T00:00:00"/>
    <d v="1899-12-30T11:26:04"/>
    <d v="2025-03-18T00:00:00"/>
    <d v="1899-12-30T11:47:23"/>
    <x v="0"/>
    <s v="RFCPI"/>
    <s v="507104414"/>
    <s v="FBO"/>
    <d v="1899-12-30T00:25:49"/>
    <d v="1899-12-30T00:21:19"/>
    <d v="1899-12-30T00:04:30"/>
    <s v="Granel"/>
    <s v="E001"/>
    <x v="2"/>
    <d v="1899-12-30T00:16:49"/>
    <d v="1899-12-30T00:21:19"/>
    <n v="11"/>
    <x v="17"/>
    <x v="4"/>
    <x v="2"/>
    <n v="0"/>
    <n v="0"/>
    <s v="OK"/>
    <s v="Granel"/>
    <x v="2"/>
    <n v="0"/>
    <s v="M. TENERIFE"/>
    <s v="A"/>
    <d v="1899-12-30T00:04:30"/>
    <d v="1899-12-30T00:04:30"/>
    <s v="OK"/>
    <m/>
    <m/>
    <d v="1899-12-30T00:00:00"/>
    <d v="1899-12-30T00:16:49"/>
    <n v="3"/>
    <n v="-3.1249999999999889E-3"/>
    <n v="16.816666666665565"/>
    <n v="11"/>
    <s v="Si"/>
  </r>
  <r>
    <s v="CCTF"/>
    <s v="2025003336"/>
    <x v="0"/>
    <s v="ER8173BDN"/>
    <s v="E5866LGS"/>
    <d v="2025-03-18T00:00:00"/>
    <m/>
    <s v="3208"/>
    <x v="18"/>
    <s v="PA"/>
    <s v="PA"/>
    <m/>
    <d v="2025-03-18T00:00:00"/>
    <d v="1899-12-30T11:38:58"/>
    <d v="2025-03-18T00:00:00"/>
    <d v="1899-12-30T11:37:36"/>
    <d v="2025-03-18T00:00:00"/>
    <d v="1899-12-30T11:48:48"/>
    <x v="0"/>
    <s v="RFCPI"/>
    <s v="507104415"/>
    <s v="FBO"/>
    <d v="1899-12-30T00:12:34"/>
    <d v="1899-12-30T00:11:12"/>
    <d v="1899-12-30T00:01:22"/>
    <s v="Ensacado"/>
    <s v="E002"/>
    <x v="2"/>
    <d v="1899-12-30T00:09:50"/>
    <d v="1899-12-30T00:11:12"/>
    <n v="11"/>
    <x v="17"/>
    <x v="4"/>
    <x v="1"/>
    <n v="1"/>
    <n v="0"/>
    <s v="KO"/>
    <s v="Ensacado"/>
    <x v="2"/>
    <n v="1"/>
    <s v="M. TENERIFE"/>
    <s v="A"/>
    <d v="1899-12-30T00:01:22"/>
    <d v="1899-12-30T00:01:22"/>
    <s v="OK"/>
    <m/>
    <m/>
    <d v="1899-12-30T00:00:00"/>
    <d v="1899-12-30T00:09:50"/>
    <n v="3"/>
    <n v="-9.4907407407995859E-4"/>
    <n v="9.8333333333280493"/>
    <n v="11"/>
    <s v="Si"/>
  </r>
  <r>
    <s v="CCTF"/>
    <s v="2025003333"/>
    <x v="0"/>
    <s v="EP01035R"/>
    <s v="E5050MHX"/>
    <d v="2025-03-18T00:00:00"/>
    <m/>
    <s v="3207"/>
    <x v="22"/>
    <s v="S1H"/>
    <s v="S1H"/>
    <m/>
    <d v="2025-03-18T00:00:00"/>
    <d v="1899-12-30T11:17:59"/>
    <d v="2025-03-18T00:00:00"/>
    <d v="1899-12-30T11:16:23"/>
    <d v="2025-03-18T00:00:00"/>
    <d v="1899-12-30T11:54:59"/>
    <x v="0"/>
    <s v="RFCPI"/>
    <s v="507104416"/>
    <s v="EXW"/>
    <d v="1899-12-30T00:40:12"/>
    <d v="1899-12-30T00:38:36"/>
    <d v="1899-12-30T00:01:36"/>
    <s v="Granel"/>
    <s v="E001"/>
    <x v="1"/>
    <d v="1899-12-30T00:37:00"/>
    <d v="1899-12-30T00:38:36"/>
    <n v="11"/>
    <x v="17"/>
    <x v="4"/>
    <x v="2"/>
    <n v="0"/>
    <n v="0"/>
    <s v="OK"/>
    <s v="Granel"/>
    <x v="2"/>
    <n v="0"/>
    <s v="M. TENERIFE"/>
    <s v="A"/>
    <d v="1899-12-30T00:01:36"/>
    <d v="1899-12-30T00:01:36"/>
    <s v="OK"/>
    <m/>
    <m/>
    <d v="1899-12-30T00:00:00"/>
    <d v="1899-12-30T00:37:00"/>
    <n v="3"/>
    <n v="-1.111111111110008E-3"/>
    <n v="36.999999999993555"/>
    <n v="11"/>
    <s v="Si"/>
  </r>
  <r>
    <s v="CCTF"/>
    <s v="2025003340"/>
    <x v="0"/>
    <s v="ER1863BBJ"/>
    <s v="E8383LSW"/>
    <d v="2025-03-18T00:00:00"/>
    <m/>
    <s v="3126"/>
    <x v="17"/>
    <s v="S1D"/>
    <s v="S1D"/>
    <m/>
    <d v="2025-03-18T00:00:00"/>
    <d v="1899-12-30T12:08:48"/>
    <d v="2025-03-18T00:00:00"/>
    <d v="1899-12-30T12:04:51"/>
    <d v="2025-03-18T00:00:00"/>
    <d v="1899-12-30T12:32:20"/>
    <x v="0"/>
    <s v="RFCPI"/>
    <s v="507104418"/>
    <s v="FBO"/>
    <d v="1899-12-30T00:31:26"/>
    <d v="1899-12-30T00:27:29"/>
    <d v="1899-12-30T00:03:57"/>
    <s v="Granel"/>
    <s v="E001"/>
    <x v="2"/>
    <d v="1899-12-30T00:23:32"/>
    <d v="1899-12-30T00:27:29"/>
    <n v="12"/>
    <x v="17"/>
    <x v="4"/>
    <x v="2"/>
    <n v="0"/>
    <n v="0"/>
    <s v="OK"/>
    <s v="Granel"/>
    <x v="2"/>
    <n v="0"/>
    <s v="M. TENERIFE"/>
    <s v="A"/>
    <d v="1899-12-30T00:03:57"/>
    <d v="1899-12-30T00:03:57"/>
    <s v="OK"/>
    <m/>
    <m/>
    <d v="1899-12-30T00:00:00"/>
    <d v="1899-12-30T00:23:32"/>
    <n v="3"/>
    <n v="-2.7430555555499891E-3"/>
    <n v="23.533333333329711"/>
    <n v="12"/>
    <s v="Si"/>
  </r>
  <r>
    <s v="CCTF"/>
    <s v="2025003344"/>
    <x v="0"/>
    <s v="ER5285BBF"/>
    <s v="E5866LGS"/>
    <d v="2025-03-18T00:00:00"/>
    <m/>
    <s v="3208"/>
    <x v="18"/>
    <s v="PA"/>
    <s v="PA"/>
    <m/>
    <d v="2025-03-18T00:00:00"/>
    <d v="1899-12-30T12:49:46"/>
    <d v="2025-03-18T00:00:00"/>
    <d v="1899-12-30T12:46:52"/>
    <d v="2025-03-18T00:00:00"/>
    <d v="1899-12-30T12:52:22"/>
    <x v="0"/>
    <s v="RFCPI"/>
    <s v="507104419"/>
    <s v="FBO"/>
    <d v="1899-12-30T00:08:24"/>
    <d v="1899-12-30T00:05:30"/>
    <d v="1899-12-30T00:02:54"/>
    <s v="Ensacado"/>
    <s v="E002"/>
    <x v="2"/>
    <d v="1899-12-30T00:02:36"/>
    <d v="1899-12-30T00:05:30"/>
    <n v="12"/>
    <x v="17"/>
    <x v="4"/>
    <x v="1"/>
    <n v="1"/>
    <n v="0"/>
    <s v="KO"/>
    <s v="Ensacado"/>
    <x v="2"/>
    <n v="1"/>
    <s v="M. TENERIFE"/>
    <s v="A"/>
    <d v="1899-12-30T00:02:54"/>
    <d v="1899-12-30T00:02:54"/>
    <s v="KO"/>
    <m/>
    <m/>
    <d v="1899-12-30T00:00:00"/>
    <d v="1899-12-30T00:02:36"/>
    <n v="3"/>
    <n v="-2.0138888888899809E-3"/>
    <n v="2.5999999999919332"/>
    <n v="12"/>
    <s v="Si"/>
  </r>
  <r>
    <s v="CCTF"/>
    <s v="2025003345"/>
    <x v="0"/>
    <s v="ER5285BBF"/>
    <s v="E5866LGS"/>
    <d v="2025-03-18T00:00:00"/>
    <m/>
    <s v="2693"/>
    <x v="20"/>
    <s v="PA"/>
    <s v="PA"/>
    <m/>
    <d v="2025-03-18T00:00:00"/>
    <d v="1899-12-30T12:52:51"/>
    <d v="2025-03-18T00:00:00"/>
    <d v="1899-12-30T12:48:13"/>
    <d v="2025-03-18T00:00:00"/>
    <d v="1899-12-30T12:53:54"/>
    <x v="0"/>
    <s v="RFCPI"/>
    <s v="507104420"/>
    <s v="FBO"/>
    <d v="1899-12-30T00:10:19"/>
    <d v="1899-12-30T00:05:41"/>
    <d v="1899-12-30T00:04:38"/>
    <s v="Ensacado"/>
    <s v="E002"/>
    <x v="2"/>
    <d v="1899-12-30T00:01:03"/>
    <d v="1899-12-30T00:05:41"/>
    <n v="12"/>
    <x v="17"/>
    <x v="4"/>
    <x v="1"/>
    <n v="1"/>
    <n v="0"/>
    <s v="KO"/>
    <s v="Ensacado"/>
    <x v="2"/>
    <n v="1"/>
    <s v="M. TENERIFE"/>
    <s v="A"/>
    <d v="1899-12-30T00:04:38"/>
    <d v="1899-12-30T00:04:38"/>
    <s v="KO"/>
    <m/>
    <m/>
    <d v="1899-12-30T00:00:00"/>
    <d v="1899-12-30T00:01:03"/>
    <n v="3"/>
    <n v="-3.2175925925899129E-3"/>
    <n v="1.0500000000048004"/>
    <n v="12"/>
    <s v="Si"/>
  </r>
  <r>
    <s v="CCTF"/>
    <s v="2025003346"/>
    <x v="0"/>
    <s v="ER5285BBF"/>
    <s v="E5866LGS"/>
    <d v="2025-03-18T00:00:00"/>
    <m/>
    <s v="2693"/>
    <x v="20"/>
    <s v="PA"/>
    <s v="PA"/>
    <m/>
    <d v="2025-03-18T00:00:00"/>
    <d v="1899-12-30T12:54:33"/>
    <d v="2025-03-18T00:00:00"/>
    <d v="1899-12-30T12:49:20"/>
    <d v="2025-03-18T00:00:00"/>
    <d v="1899-12-30T12:55:03"/>
    <x v="0"/>
    <s v="RFCPI"/>
    <s v="507104421"/>
    <s v="FBO"/>
    <d v="1899-12-30T00:10:56"/>
    <d v="1899-12-30T00:05:43"/>
    <d v="1899-12-30T00:05:13"/>
    <s v="Ensacado"/>
    <s v="E002"/>
    <x v="2"/>
    <d v="1899-12-30T00:00:30"/>
    <d v="1899-12-30T00:05:43"/>
    <n v="12"/>
    <x v="17"/>
    <x v="4"/>
    <x v="1"/>
    <n v="1"/>
    <n v="0"/>
    <s v="KO"/>
    <s v="Ensacado"/>
    <x v="2"/>
    <n v="1"/>
    <s v="M. TENERIFE"/>
    <s v="A"/>
    <d v="1899-12-30T00:05:13"/>
    <d v="1899-12-30T00:05:13"/>
    <s v="KO"/>
    <m/>
    <m/>
    <d v="1899-12-30T00:00:00"/>
    <d v="1899-12-30T00:00:30"/>
    <n v="3"/>
    <n v="-3.6226851851800523E-3"/>
    <n v="0.50000000001110934"/>
    <n v="12"/>
    <s v="Si"/>
  </r>
  <r>
    <s v="CCTF"/>
    <s v="2025003354"/>
    <x v="0"/>
    <s v="ER0623BBL"/>
    <s v="E9819MMR"/>
    <d v="2025-03-18T00:00:00"/>
    <m/>
    <s v="3126"/>
    <x v="17"/>
    <s v="S2D"/>
    <s v="S2D"/>
    <m/>
    <d v="2025-03-18T00:00:00"/>
    <d v="1899-12-30T13:35:28"/>
    <d v="2025-03-18T00:00:00"/>
    <d v="1899-12-30T13:30:52"/>
    <d v="2025-03-18T00:00:00"/>
    <d v="1899-12-30T14:05:54"/>
    <x v="0"/>
    <s v="RFCPI"/>
    <s v="507104423"/>
    <s v="FBO"/>
    <d v="1899-12-30T00:39:38"/>
    <d v="1899-12-30T00:35:02"/>
    <d v="1899-12-30T00:04:36"/>
    <s v="Granel"/>
    <s v="E001"/>
    <x v="2"/>
    <d v="1899-12-30T00:30:26"/>
    <d v="1899-12-30T00:35:02"/>
    <n v="13"/>
    <x v="17"/>
    <x v="4"/>
    <x v="2"/>
    <n v="0"/>
    <n v="0"/>
    <s v="OK"/>
    <s v="Granel"/>
    <x v="2"/>
    <n v="0"/>
    <s v="M. TENERIFE"/>
    <s v="A"/>
    <d v="1899-12-30T00:04:36"/>
    <d v="1899-12-30T00:04:36"/>
    <s v="OK"/>
    <m/>
    <m/>
    <d v="1899-12-30T00:00:00"/>
    <d v="1899-12-30T00:30:26"/>
    <n v="3"/>
    <n v="-3.1944444444499398E-3"/>
    <n v="30.433333333334467"/>
    <n v="14"/>
    <s v="Si"/>
  </r>
  <r>
    <s v="CCTF"/>
    <s v="2025003362"/>
    <x v="0"/>
    <s v="ETF02294R"/>
    <s v="E0184KJL"/>
    <d v="2025-03-18T00:00:00"/>
    <m/>
    <s v="3208"/>
    <x v="18"/>
    <s v="PA"/>
    <s v="PA"/>
    <m/>
    <d v="2025-03-18T00:00:00"/>
    <d v="1899-12-30T14:32:42"/>
    <d v="2025-03-18T00:00:00"/>
    <d v="1899-12-30T14:28:29"/>
    <d v="2025-03-18T00:00:00"/>
    <d v="1899-12-30T14:34:08"/>
    <x v="0"/>
    <s v="RFCPI"/>
    <s v="507104424"/>
    <s v="FBO"/>
    <d v="1899-12-30T00:09:52"/>
    <d v="1899-12-30T00:05:39"/>
    <d v="1899-12-30T00:04:13"/>
    <s v="Ensacado"/>
    <s v="E002"/>
    <x v="2"/>
    <d v="1899-12-30T00:01:26"/>
    <d v="1899-12-30T00:05:39"/>
    <n v="14"/>
    <x v="17"/>
    <x v="4"/>
    <x v="1"/>
    <n v="1"/>
    <n v="0"/>
    <s v="KO"/>
    <s v="Ensacado"/>
    <x v="2"/>
    <n v="1"/>
    <s v="M. TENERIFE"/>
    <s v="A"/>
    <d v="1899-12-30T00:04:13"/>
    <d v="1899-12-30T00:04:13"/>
    <s v="KO"/>
    <m/>
    <m/>
    <d v="1899-12-30T00:00:00"/>
    <d v="1899-12-30T00:01:26"/>
    <n v="3"/>
    <n v="-2.9282407407400513E-3"/>
    <n v="1.4333333333328113"/>
    <n v="14"/>
    <s v="Si"/>
  </r>
  <r>
    <s v="CCTF"/>
    <s v="2025003358"/>
    <x v="0"/>
    <s v="ER6670BBL"/>
    <s v="E8727HJH"/>
    <d v="2025-03-18T00:00:00"/>
    <m/>
    <s v="2649"/>
    <x v="19"/>
    <s v="S6H"/>
    <s v="S6H"/>
    <m/>
    <d v="2025-03-18T00:00:00"/>
    <d v="1899-12-30T14:01:43"/>
    <d v="2025-03-18T00:00:00"/>
    <d v="1899-12-30T13:59:10"/>
    <d v="2025-03-18T00:00:00"/>
    <d v="1899-12-30T14:35:36"/>
    <x v="0"/>
    <s v="RFCPI"/>
    <s v="507104425"/>
    <s v="FBO"/>
    <d v="1899-12-30T00:38:59"/>
    <d v="1899-12-30T00:36:26"/>
    <d v="1899-12-30T00:02:33"/>
    <s v="Granel"/>
    <s v="E001"/>
    <x v="2"/>
    <d v="1899-12-30T00:33:53"/>
    <d v="1899-12-30T00:36:26"/>
    <n v="14"/>
    <x v="17"/>
    <x v="4"/>
    <x v="2"/>
    <n v="0"/>
    <n v="0"/>
    <s v="OK"/>
    <s v="Granel"/>
    <x v="2"/>
    <n v="0"/>
    <s v="M. TENERIFE"/>
    <s v="A"/>
    <d v="1899-12-30T00:02:33"/>
    <d v="1899-12-30T00:02:33"/>
    <s v="OK"/>
    <m/>
    <m/>
    <d v="1899-12-30T00:00:00"/>
    <d v="1899-12-30T00:33:53"/>
    <n v="3"/>
    <n v="-1.7708333333300574E-3"/>
    <n v="33.883333333343955"/>
    <n v="14"/>
    <s v="Si"/>
  </r>
  <r>
    <s v="CCTF"/>
    <s v="2025003363"/>
    <x v="0"/>
    <s v="ETF02294R"/>
    <s v="E0184KJL"/>
    <d v="2025-03-18T00:00:00"/>
    <m/>
    <s v="3208"/>
    <x v="18"/>
    <s v="PA"/>
    <s v="PA"/>
    <m/>
    <d v="2025-03-18T00:00:00"/>
    <d v="1899-12-30T14:35:29"/>
    <d v="2025-03-18T00:00:00"/>
    <d v="1899-12-30T14:31:09"/>
    <d v="2025-03-18T00:00:00"/>
    <d v="1899-12-30T14:36:41"/>
    <x v="0"/>
    <s v="RFCPI"/>
    <s v="507104426"/>
    <s v="FBO"/>
    <d v="1899-12-30T00:09:52"/>
    <d v="1899-12-30T00:05:32"/>
    <d v="1899-12-30T00:04:20"/>
    <s v="Ensacado"/>
    <s v="E002"/>
    <x v="2"/>
    <d v="1899-12-30T00:01:12"/>
    <d v="1899-12-30T00:05:32"/>
    <n v="14"/>
    <x v="17"/>
    <x v="4"/>
    <x v="1"/>
    <n v="1"/>
    <n v="0"/>
    <s v="KO"/>
    <s v="Ensacado"/>
    <x v="2"/>
    <n v="1"/>
    <s v="M. TENERIFE"/>
    <s v="A"/>
    <d v="1899-12-30T00:04:20"/>
    <d v="1899-12-30T00:04:20"/>
    <s v="KO"/>
    <m/>
    <m/>
    <d v="1899-12-30T00:00:00"/>
    <d v="1899-12-30T00:01:12"/>
    <n v="3"/>
    <n v="-3.0092592592599887E-3"/>
    <n v="1.1999999999952315"/>
    <n v="14"/>
    <s v="Si"/>
  </r>
  <r>
    <s v="CCTF"/>
    <s v="2025003365"/>
    <x v="0"/>
    <s v="ER9284BDK"/>
    <s v="E9335MJP"/>
    <d v="2025-03-18T00:00:00"/>
    <m/>
    <s v="3208"/>
    <x v="18"/>
    <s v="PA"/>
    <s v="PA"/>
    <m/>
    <d v="2025-03-18T00:00:00"/>
    <d v="1899-12-30T14:49:38"/>
    <d v="2025-03-18T00:00:00"/>
    <d v="1899-12-30T14:49:29"/>
    <d v="2025-03-18T00:00:00"/>
    <d v="1899-12-30T15:00:05"/>
    <x v="0"/>
    <s v="RFCPI"/>
    <s v="507104427"/>
    <s v="FBO"/>
    <d v="1899-12-30T00:10:45"/>
    <d v="1899-12-30T00:10:36"/>
    <d v="1899-12-30T00:00:09"/>
    <s v="Ensacado"/>
    <s v="E002"/>
    <x v="2"/>
    <d v="1899-12-30T00:10:27"/>
    <d v="1899-12-30T00:10:36"/>
    <n v="14"/>
    <x v="17"/>
    <x v="4"/>
    <x v="1"/>
    <n v="0"/>
    <n v="0"/>
    <s v="OK"/>
    <s v="Ensacado"/>
    <x v="2"/>
    <n v="0"/>
    <s v="M. TENERIFE"/>
    <s v="A"/>
    <d v="1899-12-30T00:00:09"/>
    <d v="1899-12-30T00:00:09"/>
    <s v="OK"/>
    <m/>
    <m/>
    <d v="1899-12-30T00:00:00"/>
    <d v="1899-12-30T00:10:27"/>
    <n v="3"/>
    <n v="-1.041666666699026E-4"/>
    <n v="10.44999999999364"/>
    <n v="15"/>
    <s v="Si"/>
  </r>
  <r>
    <s v="CCTF"/>
    <s v="2025003366"/>
    <x v="0"/>
    <s v="ER7984BBP"/>
    <s v="E7111GZN"/>
    <d v="2025-03-18T00:00:00"/>
    <m/>
    <s v="2693"/>
    <x v="20"/>
    <s v="PA"/>
    <s v="PA"/>
    <m/>
    <d v="2025-03-18T00:00:00"/>
    <d v="1899-12-30T15:32:40"/>
    <d v="2025-03-18T00:00:00"/>
    <d v="1899-12-30T15:28:16"/>
    <d v="2025-03-18T00:00:00"/>
    <d v="1899-12-30T15:53:29"/>
    <x v="0"/>
    <s v="RFCPI"/>
    <s v="507104428"/>
    <s v="FBO"/>
    <d v="1899-12-30T00:29:37"/>
    <d v="1899-12-30T00:25:13"/>
    <d v="1899-12-30T00:04:24"/>
    <s v="Ensacado"/>
    <s v="E002"/>
    <x v="1"/>
    <d v="1899-12-30T00:20:49"/>
    <d v="1899-12-30T00:25:13"/>
    <n v="15"/>
    <x v="17"/>
    <x v="4"/>
    <x v="1"/>
    <n v="0"/>
    <n v="0"/>
    <s v="OK"/>
    <s v="Ensacado"/>
    <x v="2"/>
    <n v="0"/>
    <s v="M. TENERIFE"/>
    <s v="A"/>
    <d v="1899-12-30T00:04:24"/>
    <d v="1899-12-30T00:04:24"/>
    <s v="OK"/>
    <m/>
    <m/>
    <d v="1899-12-30T00:00:00"/>
    <d v="1899-12-30T00:20:49"/>
    <n v="3"/>
    <n v="-3.05555555556003E-3"/>
    <n v="20.81666666665436"/>
    <n v="15"/>
    <s v="Si"/>
  </r>
  <r>
    <s v="CCTF"/>
    <s v="2025003367"/>
    <x v="0"/>
    <s v="ER1318BBM"/>
    <s v="E0236DFW"/>
    <d v="2025-03-18T00:00:00"/>
    <m/>
    <s v="3126"/>
    <x v="17"/>
    <s v="S2D"/>
    <s v="S2D"/>
    <m/>
    <d v="2025-03-18T00:00:00"/>
    <d v="1899-12-30T15:42:48"/>
    <d v="2025-03-18T00:00:00"/>
    <d v="1899-12-30T15:38:07"/>
    <d v="2025-03-18T00:00:00"/>
    <d v="1899-12-30T15:52:37"/>
    <x v="0"/>
    <s v="AGONZALEZH1"/>
    <s v="507104429"/>
    <s v="EXW"/>
    <d v="1899-12-30T00:19:11"/>
    <d v="1899-12-30T00:14:30"/>
    <d v="1899-12-30T00:04:41"/>
    <s v="Granel"/>
    <s v="E001"/>
    <x v="1"/>
    <d v="1899-12-30T00:09:49"/>
    <d v="1899-12-30T00:14:30"/>
    <n v="15"/>
    <x v="17"/>
    <x v="4"/>
    <x v="2"/>
    <n v="1"/>
    <n v="0"/>
    <s v="KO"/>
    <s v="Granel"/>
    <x v="2"/>
    <n v="1"/>
    <s v="M. TENERIFE"/>
    <s v="A"/>
    <d v="1899-12-30T00:04:41"/>
    <d v="1899-12-30T00:04:41"/>
    <s v="OK"/>
    <m/>
    <m/>
    <d v="1899-12-30T00:00:00"/>
    <d v="1899-12-30T00:09:49"/>
    <n v="3"/>
    <n v="-3.2523148148100312E-3"/>
    <n v="9.8166666666671887"/>
    <n v="15"/>
    <s v="Si"/>
  </r>
  <r>
    <s v="CCTF"/>
    <s v="2025003368"/>
    <x v="0"/>
    <s v="ER8173BDN"/>
    <s v="E5866LGS"/>
    <d v="2025-03-18T00:00:00"/>
    <m/>
    <s v="3208"/>
    <x v="18"/>
    <s v="PA"/>
    <s v="PA"/>
    <m/>
    <d v="2025-03-18T00:00:00"/>
    <d v="1899-12-30T17:15:46"/>
    <d v="2025-03-18T00:00:00"/>
    <d v="1899-12-30T17:14:08"/>
    <d v="2025-03-18T00:00:00"/>
    <d v="1899-12-30T17:41:03"/>
    <x v="0"/>
    <s v="RFCPI"/>
    <s v="507104430"/>
    <s v="FBO"/>
    <d v="1899-12-30T00:28:33"/>
    <d v="1899-12-30T00:26:55"/>
    <d v="1899-12-30T00:01:38"/>
    <s v="Ensacado"/>
    <s v="E002"/>
    <x v="2"/>
    <d v="1899-12-30T00:25:17"/>
    <d v="1899-12-30T00:26:55"/>
    <n v="17"/>
    <x v="17"/>
    <x v="4"/>
    <x v="1"/>
    <n v="0"/>
    <n v="0"/>
    <s v="OK"/>
    <s v="Ensacado"/>
    <x v="2"/>
    <n v="0"/>
    <s v="M. TENERIFE"/>
    <s v="A"/>
    <d v="1899-12-30T00:01:38"/>
    <d v="1899-12-30T00:01:38"/>
    <s v="OK"/>
    <m/>
    <m/>
    <d v="1899-12-30T00:00:00"/>
    <d v="1899-12-30T00:25:17"/>
    <n v="3"/>
    <n v="-1.1342592592600287E-3"/>
    <n v="25.283333333332862"/>
    <n v="17"/>
    <s v="Si"/>
  </r>
  <r>
    <s v="CCTF"/>
    <s v="2025003370"/>
    <x v="0"/>
    <s v="ER0623BBL"/>
    <s v="E9819MMR"/>
    <d v="2025-03-19T00:00:00"/>
    <m/>
    <s v="3126"/>
    <x v="17"/>
    <s v="S1D"/>
    <s v="S1D"/>
    <m/>
    <d v="2025-03-19T00:00:00"/>
    <d v="1899-12-30T06:09:35"/>
    <d v="2025-03-19T00:00:00"/>
    <d v="1899-12-30T06:05:08"/>
    <d v="2025-03-19T00:00:00"/>
    <d v="1899-12-30T06:31:55"/>
    <x v="0"/>
    <s v="RFCPI"/>
    <s v="507104431"/>
    <s v="EXW"/>
    <d v="1899-12-30T00:00:00"/>
    <d v="1899-12-30T00:00:00"/>
    <d v="1899-12-30T00:00:00"/>
    <s v="Granel"/>
    <s v="E001"/>
    <x v="1"/>
    <d v="1899-12-30T00:22:20"/>
    <d v="1899-12-30T00:26:47"/>
    <n v="6"/>
    <x v="18"/>
    <x v="4"/>
    <x v="2"/>
    <n v="0"/>
    <n v="0"/>
    <s v="OK"/>
    <s v="Granel"/>
    <x v="2"/>
    <n v="0"/>
    <s v="M. TENERIFE"/>
    <s v="A"/>
    <d v="1899-12-30T00:00:00"/>
    <d v="1899-12-30T00:00:00"/>
    <s v="OK"/>
    <m/>
    <m/>
    <d v="1899-12-30T00:00:00"/>
    <d v="1899-12-30T00:22:20"/>
    <n v="4"/>
    <n v="-3.0902777777799817E-3"/>
    <n v="22.333333333334398"/>
    <n v="6"/>
    <s v="Si"/>
  </r>
  <r>
    <s v="CCTF"/>
    <s v="2025003371"/>
    <x v="0"/>
    <s v="ER6669BBL"/>
    <s v="E6110KPL"/>
    <d v="2025-03-19T00:00:00"/>
    <m/>
    <s v="2649"/>
    <x v="19"/>
    <s v="S6H"/>
    <s v="S6H"/>
    <m/>
    <d v="2025-03-19T00:00:00"/>
    <d v="1899-12-30T06:17:57"/>
    <d v="2025-03-19T00:00:00"/>
    <d v="1899-12-30T06:13:21"/>
    <d v="2025-03-19T00:00:00"/>
    <d v="1899-12-30T06:47:16"/>
    <x v="0"/>
    <s v="RFCPI"/>
    <s v="507104432"/>
    <s v="FBO"/>
    <d v="1899-12-30T00:00:00"/>
    <d v="1899-12-30T00:00:00"/>
    <d v="1899-12-30T00:00:00"/>
    <s v="Granel"/>
    <s v="E001"/>
    <x v="2"/>
    <d v="1899-12-30T00:29:19"/>
    <d v="1899-12-30T00:33:55"/>
    <n v="6"/>
    <x v="18"/>
    <x v="4"/>
    <x v="2"/>
    <n v="0"/>
    <n v="0"/>
    <s v="OK"/>
    <s v="Granel"/>
    <x v="2"/>
    <n v="0"/>
    <s v="M. TENERIFE"/>
    <s v="A"/>
    <d v="1899-12-30T00:00:00"/>
    <d v="1899-12-30T00:00:00"/>
    <s v="OK"/>
    <m/>
    <m/>
    <d v="1899-12-30T00:00:00"/>
    <d v="1899-12-30T00:29:19"/>
    <n v="4"/>
    <n v="-3.1944444444499953E-3"/>
    <n v="29.316666666657607"/>
    <n v="6"/>
    <s v="Si"/>
  </r>
  <r>
    <s v="CCTF"/>
    <s v="2025003375"/>
    <x v="0"/>
    <s v="ETF01267R"/>
    <s v="E5707BDC"/>
    <d v="2025-03-19T00:00:00"/>
    <m/>
    <s v="2693"/>
    <x v="20"/>
    <s v="PA"/>
    <s v="PA"/>
    <m/>
    <d v="2025-03-19T00:00:00"/>
    <d v="1899-12-30T06:25:31"/>
    <d v="2025-03-19T00:00:00"/>
    <d v="1899-12-30T06:20:52"/>
    <d v="2025-03-19T00:00:00"/>
    <d v="1899-12-30T06:50:02"/>
    <x v="0"/>
    <s v="RFCPI"/>
    <s v="507104433"/>
    <s v="EXW"/>
    <d v="1899-12-30T00:00:00"/>
    <d v="1899-12-30T00:00:00"/>
    <d v="1899-12-30T00:00:00"/>
    <s v="Ensacado"/>
    <s v="E002"/>
    <x v="1"/>
    <d v="1899-12-30T00:24:31"/>
    <d v="1899-12-30T00:29:10"/>
    <n v="6"/>
    <x v="18"/>
    <x v="4"/>
    <x v="1"/>
    <n v="0"/>
    <n v="0"/>
    <s v="OK"/>
    <s v="Ensacado"/>
    <x v="2"/>
    <n v="0"/>
    <s v="M. TENERIFE"/>
    <s v="A"/>
    <d v="1899-12-30T00:00:00"/>
    <d v="1899-12-30T00:00:00"/>
    <s v="OK"/>
    <m/>
    <m/>
    <d v="1899-12-30T00:00:00"/>
    <d v="1899-12-30T00:24:31"/>
    <n v="4"/>
    <n v="-3.229166666669947E-3"/>
    <n v="24.516666666662452"/>
    <n v="6"/>
    <s v="Si"/>
  </r>
  <r>
    <s v="CCTF"/>
    <s v="2025003373"/>
    <x v="0"/>
    <s v="ER7636BBJ"/>
    <s v="E5208JYX"/>
    <d v="2025-03-19T00:00:00"/>
    <m/>
    <s v="3126"/>
    <x v="17"/>
    <s v="S2D"/>
    <s v="S2D"/>
    <m/>
    <d v="2025-03-19T00:00:00"/>
    <d v="1899-12-30T06:22:04"/>
    <d v="2025-03-19T00:00:00"/>
    <d v="1899-12-30T06:17:54"/>
    <d v="2025-03-19T00:00:00"/>
    <d v="1899-12-30T06:51:01"/>
    <x v="0"/>
    <s v="RFCPI"/>
    <s v="507104434"/>
    <s v="FBO"/>
    <d v="1899-12-30T00:00:00"/>
    <d v="1899-12-30T00:00:00"/>
    <d v="1899-12-30T00:00:00"/>
    <s v="Granel"/>
    <s v="E001"/>
    <x v="2"/>
    <d v="1899-12-30T00:28:57"/>
    <d v="1899-12-30T00:33:07"/>
    <n v="6"/>
    <x v="18"/>
    <x v="4"/>
    <x v="2"/>
    <n v="0"/>
    <n v="0"/>
    <s v="OK"/>
    <s v="Granel"/>
    <x v="2"/>
    <n v="0"/>
    <s v="M. TENERIFE"/>
    <s v="A"/>
    <d v="1899-12-30T00:00:00"/>
    <d v="1899-12-30T00:00:00"/>
    <s v="OK"/>
    <m/>
    <m/>
    <d v="1899-12-30T00:00:00"/>
    <d v="1899-12-30T00:28:57"/>
    <n v="4"/>
    <n v="-2.8935185185099965E-3"/>
    <n v="28.950000000004845"/>
    <n v="6"/>
    <s v="Si"/>
  </r>
  <r>
    <s v="CCTF"/>
    <s v="2025003381"/>
    <x v="0"/>
    <s v="ER6732BBT"/>
    <s v="E0285KKX"/>
    <d v="2025-03-19T00:00:00"/>
    <m/>
    <s v="3126"/>
    <x v="17"/>
    <s v="S1D"/>
    <s v="S1D"/>
    <m/>
    <d v="2025-03-19T00:00:00"/>
    <d v="1899-12-30T06:42:52"/>
    <d v="2025-03-19T00:00:00"/>
    <d v="1899-12-30T06:38:00"/>
    <d v="2025-03-19T00:00:00"/>
    <d v="1899-12-30T06:55:46"/>
    <x v="0"/>
    <s v="RFCPI"/>
    <s v="507104435"/>
    <s v="FBO"/>
    <d v="1899-12-30T00:00:00"/>
    <d v="1899-12-30T00:00:00"/>
    <d v="1899-12-30T00:00:00"/>
    <s v="Granel"/>
    <s v="E001"/>
    <x v="2"/>
    <d v="1899-12-30T00:12:54"/>
    <d v="1899-12-30T00:17:46"/>
    <n v="6"/>
    <x v="18"/>
    <x v="4"/>
    <x v="2"/>
    <n v="0"/>
    <n v="0"/>
    <s v="OK"/>
    <s v="Granel"/>
    <x v="2"/>
    <n v="0"/>
    <s v="M. TENERIFE"/>
    <s v="A"/>
    <d v="1899-12-30T00:00:00"/>
    <d v="1899-12-30T00:00:00"/>
    <s v="OK"/>
    <m/>
    <m/>
    <d v="1899-12-30T00:00:00"/>
    <d v="1899-12-30T00:12:54"/>
    <n v="4"/>
    <n v="-3.3796296296300099E-3"/>
    <n v="12.899999999995142"/>
    <n v="6"/>
    <s v="Si"/>
  </r>
  <r>
    <s v="CCTF"/>
    <s v="2025003382"/>
    <x v="0"/>
    <s v="ER9284BDK"/>
    <s v="E9335MJP"/>
    <d v="2025-03-19T00:00:00"/>
    <m/>
    <s v="2693"/>
    <x v="20"/>
    <s v="PA"/>
    <s v="PA"/>
    <m/>
    <d v="2025-03-19T00:00:00"/>
    <d v="1899-12-30T06:46:41"/>
    <d v="2025-03-19T00:00:00"/>
    <d v="1899-12-30T06:46:50"/>
    <d v="2025-03-19T00:00:00"/>
    <d v="1899-12-30T07:05:42"/>
    <x v="0"/>
    <s v="RFCPI"/>
    <s v="507104436"/>
    <s v="FBO"/>
    <d v="1899-12-30T00:00:00"/>
    <d v="1899-12-30T00:00:00"/>
    <d v="1899-12-30T00:00:00"/>
    <s v="Ensacado"/>
    <s v="E002"/>
    <x v="2"/>
    <d v="1899-12-30T00:19:01"/>
    <d v="1899-12-30T00:18:52"/>
    <n v="6"/>
    <x v="18"/>
    <x v="4"/>
    <x v="1"/>
    <n v="0"/>
    <n v="0"/>
    <s v="OK"/>
    <s v="Ensacado"/>
    <x v="2"/>
    <n v="0"/>
    <s v="M. TENERIFE"/>
    <s v="A"/>
    <d v="1899-12-30T00:00:00"/>
    <d v="1899-12-30T00:00:00"/>
    <s v="OK"/>
    <m/>
    <m/>
    <d v="1899-12-30T00:00:00"/>
    <d v="1899-12-30T00:19:01"/>
    <n v="4"/>
    <d v="1899-12-30T00:00:09"/>
    <n v="19.016666666668865"/>
    <n v="7"/>
    <s v="Si"/>
  </r>
  <r>
    <s v="CCTF"/>
    <s v="2025003376"/>
    <x v="0"/>
    <s v="ER8051BBH"/>
    <s v="E5980LLH"/>
    <d v="2025-03-19T00:00:00"/>
    <m/>
    <s v="2649"/>
    <x v="19"/>
    <s v="S6H"/>
    <s v="S6H"/>
    <m/>
    <d v="2025-03-19T00:00:00"/>
    <d v="1899-12-30T06:26:36"/>
    <d v="2025-03-19T00:00:00"/>
    <d v="1899-12-30T06:46:04"/>
    <d v="2025-03-19T00:00:00"/>
    <d v="1899-12-30T07:15:58"/>
    <x v="0"/>
    <s v="RFCPI"/>
    <s v="507104437"/>
    <s v="FBO"/>
    <d v="1899-12-30T00:00:00"/>
    <d v="1899-12-30T00:00:00"/>
    <d v="1899-12-30T00:00:00"/>
    <s v="Granel"/>
    <s v="E001"/>
    <x v="2"/>
    <d v="1899-12-30T00:49:22"/>
    <d v="1899-12-30T00:29:54"/>
    <n v="6"/>
    <x v="18"/>
    <x v="4"/>
    <x v="2"/>
    <n v="0"/>
    <n v="0"/>
    <s v="OK"/>
    <s v="Granel"/>
    <x v="2"/>
    <n v="0"/>
    <s v="M. TENERIFE"/>
    <s v="B"/>
    <d v="1899-12-30T00:00:00"/>
    <d v="1899-12-30T00:00:00"/>
    <s v="OK"/>
    <m/>
    <m/>
    <d v="1899-12-30T00:00:00"/>
    <d v="1899-12-30T00:49:22"/>
    <n v="4"/>
    <d v="1899-12-30T00:19:28"/>
    <n v="49.366666666670412"/>
    <n v="7"/>
    <s v="No"/>
  </r>
  <r>
    <s v="CCTF"/>
    <s v="2025003384"/>
    <x v="0"/>
    <s v="ER6743BBR"/>
    <s v="E5005KYF"/>
    <d v="2025-03-19T00:00:00"/>
    <m/>
    <s v="2693"/>
    <x v="20"/>
    <s v="PA"/>
    <s v="PA"/>
    <m/>
    <d v="2025-03-19T00:00:00"/>
    <d v="1899-12-30T07:04:12"/>
    <d v="2025-03-19T00:00:00"/>
    <d v="1899-12-30T06:59:23"/>
    <d v="2025-03-19T00:00:00"/>
    <d v="1899-12-30T07:27:22"/>
    <x v="0"/>
    <s v="RFCPI"/>
    <s v="507104438"/>
    <s v="FBO"/>
    <d v="1899-12-30T00:00:00"/>
    <d v="1899-12-30T00:00:00"/>
    <d v="1899-12-30T00:00:00"/>
    <s v="Ensacado"/>
    <s v="E002"/>
    <x v="2"/>
    <d v="1899-12-30T00:23:10"/>
    <d v="1899-12-30T00:27:59"/>
    <n v="7"/>
    <x v="18"/>
    <x v="4"/>
    <x v="1"/>
    <n v="0"/>
    <n v="0"/>
    <s v="OK"/>
    <s v="Ensacado"/>
    <x v="2"/>
    <n v="0"/>
    <s v="M. TENERIFE"/>
    <s v="A"/>
    <d v="1899-12-30T00:00:00"/>
    <d v="1899-12-30T00:00:00"/>
    <s v="OK"/>
    <m/>
    <m/>
    <d v="1899-12-30T00:00:00"/>
    <d v="1899-12-30T00:23:10"/>
    <n v="4"/>
    <n v="-3.3449074073999552E-3"/>
    <n v="23.166666666676868"/>
    <n v="7"/>
    <s v="Si"/>
  </r>
  <r>
    <s v="CCTF"/>
    <s v="2025003385"/>
    <x v="0"/>
    <s v="ER8433BBF"/>
    <s v="E4696FTM"/>
    <d v="2025-03-19T00:00:00"/>
    <m/>
    <s v="3126"/>
    <x v="17"/>
    <s v="S1D"/>
    <s v="S1D"/>
    <m/>
    <d v="2025-03-19T00:00:00"/>
    <d v="1899-12-30T07:18:09"/>
    <d v="2025-03-19T00:00:00"/>
    <d v="1899-12-30T07:13:16"/>
    <d v="2025-03-19T00:00:00"/>
    <d v="1899-12-30T07:40:13"/>
    <x v="0"/>
    <s v="RFCPI"/>
    <s v="507104439"/>
    <s v="EXW"/>
    <d v="1899-12-30T00:00:00"/>
    <d v="1899-12-30T00:00:00"/>
    <d v="1899-12-30T00:00:00"/>
    <s v="Granel"/>
    <s v="E001"/>
    <x v="1"/>
    <d v="1899-12-30T00:22:04"/>
    <d v="1899-12-30T00:26:57"/>
    <n v="7"/>
    <x v="18"/>
    <x v="4"/>
    <x v="2"/>
    <n v="0"/>
    <n v="0"/>
    <s v="OK"/>
    <s v="Granel"/>
    <x v="2"/>
    <n v="0"/>
    <s v="M. TENERIFE"/>
    <s v="A"/>
    <d v="1899-12-30T00:00:00"/>
    <d v="1899-12-30T00:00:00"/>
    <s v="OK"/>
    <m/>
    <m/>
    <d v="1899-12-30T00:00:00"/>
    <d v="1899-12-30T00:22:04"/>
    <n v="4"/>
    <n v="-3.3912037036999965E-3"/>
    <n v="22.066666666675179"/>
    <n v="7"/>
    <s v="Si"/>
  </r>
  <r>
    <s v="CCTF"/>
    <s v="2025003386"/>
    <x v="0"/>
    <s v="ER8437BBF"/>
    <s v="E8087HNJ"/>
    <d v="2025-03-19T00:00:00"/>
    <m/>
    <s v="3208"/>
    <x v="18"/>
    <s v="PA"/>
    <s v="PA"/>
    <m/>
    <d v="2025-03-19T00:00:00"/>
    <d v="1899-12-30T07:21:31"/>
    <d v="2025-03-19T00:00:00"/>
    <d v="1899-12-30T07:39:25"/>
    <d v="2025-03-19T00:00:00"/>
    <d v="1899-12-30T07:44:59"/>
    <x v="111"/>
    <s v="E_EGARCIA"/>
    <s v="507104440"/>
    <s v="FBO"/>
    <d v="1899-12-30T00:00:00"/>
    <d v="1899-12-30T00:00:00"/>
    <d v="1899-12-30T00:00:00"/>
    <s v="Ensacado"/>
    <s v="E002"/>
    <x v="2"/>
    <d v="1899-12-30T00:23:28"/>
    <d v="1899-12-30T00:05:34"/>
    <n v="7"/>
    <x v="18"/>
    <x v="4"/>
    <x v="1"/>
    <n v="0"/>
    <n v="0"/>
    <s v="OK"/>
    <s v="Ensacado"/>
    <x v="2"/>
    <n v="0"/>
    <s v="M. TENERIFE"/>
    <s v="A"/>
    <d v="1899-12-30T00:00:00"/>
    <d v="1899-12-30T00:00:00"/>
    <s v="OK"/>
    <m/>
    <m/>
    <d v="1899-12-30T00:00:00"/>
    <d v="1899-12-30T00:23:28"/>
    <n v="4"/>
    <d v="1899-12-30T00:17:54"/>
    <n v="23.46666666665757"/>
    <n v="7"/>
    <s v="Si"/>
  </r>
  <r>
    <s v="CCTF"/>
    <s v="2025003387"/>
    <x v="0"/>
    <s v="ER8437BBF"/>
    <s v="E8087HNJ"/>
    <d v="2025-03-19T00:00:00"/>
    <m/>
    <s v="3208"/>
    <x v="18"/>
    <s v="PA"/>
    <s v="PA"/>
    <m/>
    <d v="2025-03-19T00:00:00"/>
    <d v="1899-12-30T07:45:45"/>
    <d v="2025-03-19T00:00:00"/>
    <d v="1899-12-30T07:41:48"/>
    <d v="2025-03-19T00:00:00"/>
    <d v="1899-12-30T07:47:24"/>
    <x v="112"/>
    <s v="E_EGARCIA"/>
    <s v="507104441"/>
    <s v="FBO"/>
    <d v="1899-12-30T00:00:00"/>
    <d v="1899-12-30T00:00:00"/>
    <d v="1899-12-30T00:00:00"/>
    <s v="Ensacado"/>
    <s v="E002"/>
    <x v="2"/>
    <d v="1899-12-30T00:01:39"/>
    <d v="1899-12-30T00:05:36"/>
    <n v="7"/>
    <x v="18"/>
    <x v="4"/>
    <x v="1"/>
    <n v="1"/>
    <n v="0"/>
    <s v="KO"/>
    <s v="Ensacado"/>
    <x v="2"/>
    <n v="1"/>
    <s v="M. TENERIFE"/>
    <s v="A"/>
    <d v="1899-12-30T00:00:00"/>
    <d v="1899-12-30T00:00:00"/>
    <s v="OK"/>
    <m/>
    <m/>
    <d v="1899-12-30T00:00:00"/>
    <d v="1899-12-30T00:01:39"/>
    <n v="4"/>
    <n v="-2.7430555555599812E-3"/>
    <n v="1.649999999995222"/>
    <n v="7"/>
    <s v="Si"/>
  </r>
  <r>
    <s v="CCTF"/>
    <s v="2025003395"/>
    <x v="0"/>
    <s v="ER6670BBL"/>
    <s v="E8727HJH"/>
    <d v="2025-03-19T00:00:00"/>
    <m/>
    <s v="3126"/>
    <x v="17"/>
    <s v="S1D"/>
    <s v="S1D"/>
    <m/>
    <d v="2025-03-19T00:00:00"/>
    <d v="1899-12-30T08:49:03"/>
    <d v="2025-03-19T00:00:00"/>
    <d v="1899-12-30T08:44:46"/>
    <d v="2025-03-19T00:00:00"/>
    <d v="1899-12-30T09:15:51"/>
    <x v="0"/>
    <s v="RFCPI"/>
    <s v="507104442"/>
    <s v="FBO"/>
    <d v="1899-12-30T00:00:00"/>
    <d v="1899-12-30T00:00:00"/>
    <d v="1899-12-30T00:00:00"/>
    <s v="Granel"/>
    <s v="E001"/>
    <x v="2"/>
    <d v="1899-12-30T00:26:48"/>
    <d v="1899-12-30T00:31:05"/>
    <n v="8"/>
    <x v="18"/>
    <x v="4"/>
    <x v="2"/>
    <n v="0"/>
    <n v="0"/>
    <s v="OK"/>
    <s v="Granel"/>
    <x v="2"/>
    <n v="0"/>
    <s v="M. TENERIFE"/>
    <s v="A"/>
    <d v="1899-12-30T00:00:00"/>
    <d v="1899-12-30T00:00:00"/>
    <s v="OK"/>
    <m/>
    <m/>
    <d v="1899-12-30T00:00:00"/>
    <d v="1899-12-30T00:26:48"/>
    <n v="4"/>
    <n v="-2.9745370370299895E-3"/>
    <n v="26.799999999998434"/>
    <n v="9"/>
    <s v="Si"/>
  </r>
  <r>
    <s v="CCTF"/>
    <s v="2025003398"/>
    <x v="0"/>
    <s v="E6813CPW"/>
    <m/>
    <d v="2025-03-19T00:00:00"/>
    <m/>
    <s v="3208"/>
    <x v="18"/>
    <s v="PA"/>
    <s v="PA"/>
    <m/>
    <d v="2025-03-19T00:00:00"/>
    <d v="1899-12-30T08:53:39"/>
    <d v="2025-03-19T00:00:00"/>
    <d v="1899-12-30T09:10:12"/>
    <d v="2025-03-19T00:00:00"/>
    <d v="1899-12-30T09:25:33"/>
    <x v="0"/>
    <s v="RFCPI"/>
    <s v="507104443"/>
    <s v="EXW"/>
    <d v="1899-12-30T00:00:00"/>
    <d v="1899-12-30T00:00:00"/>
    <d v="1899-12-30T00:00:00"/>
    <s v="Ensacado"/>
    <s v="E002"/>
    <x v="1"/>
    <d v="1899-12-30T00:31:54"/>
    <d v="1899-12-30T00:15:21"/>
    <n v="8"/>
    <x v="18"/>
    <x v="4"/>
    <x v="1"/>
    <n v="0"/>
    <n v="0"/>
    <s v="OK"/>
    <s v="Ensacado"/>
    <x v="2"/>
    <n v="0"/>
    <s v="M. TENERIFE"/>
    <s v="A"/>
    <d v="1899-12-30T00:00:00"/>
    <d v="1899-12-30T00:00:00"/>
    <s v="OK"/>
    <m/>
    <m/>
    <d v="1899-12-30T00:00:00"/>
    <d v="1899-12-30T00:31:54"/>
    <n v="4"/>
    <d v="1899-12-30T00:16:33"/>
    <n v="31.900000000003228"/>
    <n v="9"/>
    <s v="Si"/>
  </r>
  <r>
    <s v="CCTF"/>
    <s v="2025003400"/>
    <x v="0"/>
    <s v="ER6732BBT"/>
    <s v="E0285KKX"/>
    <d v="2025-03-19T00:00:00"/>
    <m/>
    <s v="2649"/>
    <x v="19"/>
    <s v="S6H"/>
    <s v="S6H"/>
    <m/>
    <d v="2025-03-19T00:00:00"/>
    <d v="1899-12-30T09:01:12"/>
    <d v="2025-03-19T00:00:00"/>
    <d v="1899-12-30T08:56:58"/>
    <d v="2025-03-19T00:00:00"/>
    <d v="1899-12-30T09:51:41"/>
    <x v="0"/>
    <s v="RFCPI"/>
    <s v="507104444"/>
    <s v="FBO"/>
    <d v="1899-12-30T00:00:00"/>
    <d v="1899-12-30T00:00:00"/>
    <d v="1899-12-30T00:00:00"/>
    <s v="Granel"/>
    <s v="E001"/>
    <x v="2"/>
    <d v="1899-12-30T00:50:29"/>
    <d v="1899-12-30T00:54:43"/>
    <n v="9"/>
    <x v="18"/>
    <x v="4"/>
    <x v="2"/>
    <n v="0"/>
    <n v="0"/>
    <s v="OK"/>
    <s v="Granel"/>
    <x v="2"/>
    <n v="0"/>
    <s v="M. TENERIFE"/>
    <s v="B"/>
    <d v="1899-12-30T00:00:00"/>
    <d v="1899-12-30T00:00:00"/>
    <s v="OK"/>
    <m/>
    <m/>
    <d v="1899-12-30T00:00:00"/>
    <d v="1899-12-30T00:50:29"/>
    <n v="4"/>
    <n v="-2.9398148148100378E-3"/>
    <n v="50.483333333332801"/>
    <n v="9"/>
    <s v="No"/>
  </r>
  <r>
    <s v="CCTF"/>
    <s v="2025003405"/>
    <x v="0"/>
    <s v="ETF01334R"/>
    <s v="E4967GFN"/>
    <d v="2025-03-19T00:00:00"/>
    <m/>
    <s v="3208"/>
    <x v="18"/>
    <s v="PA"/>
    <s v="PA"/>
    <m/>
    <d v="2025-03-19T00:00:00"/>
    <d v="1899-12-30T09:28:20"/>
    <d v="2025-03-19T00:00:00"/>
    <d v="1899-12-30T09:46:44"/>
    <d v="2025-03-19T00:00:00"/>
    <d v="1899-12-30T09:55:28"/>
    <x v="0"/>
    <s v="RFCPI"/>
    <s v="507104445"/>
    <s v="FBO"/>
    <d v="1899-12-30T00:00:00"/>
    <d v="1899-12-30T00:00:00"/>
    <d v="1899-12-30T00:00:00"/>
    <s v="Ensacado"/>
    <s v="E002"/>
    <x v="1"/>
    <d v="1899-12-30T00:27:08"/>
    <d v="1899-12-30T00:08:44"/>
    <n v="9"/>
    <x v="18"/>
    <x v="4"/>
    <x v="1"/>
    <n v="0"/>
    <n v="0"/>
    <s v="OK"/>
    <s v="Ensacado"/>
    <x v="2"/>
    <n v="0"/>
    <s v="M. TENERIFE"/>
    <s v="A"/>
    <d v="1899-12-30T00:00:00"/>
    <d v="1899-12-30T00:00:00"/>
    <s v="OK"/>
    <m/>
    <m/>
    <d v="1899-12-30T00:00:00"/>
    <d v="1899-12-30T00:27:08"/>
    <n v="4"/>
    <d v="1899-12-30T00:18:24"/>
    <n v="27.133333333329634"/>
    <n v="9"/>
    <s v="Si"/>
  </r>
  <r>
    <s v="CCTF"/>
    <s v="2025003408"/>
    <x v="0"/>
    <s v="E5645LPY"/>
    <m/>
    <d v="2025-03-19T00:00:00"/>
    <m/>
    <s v="3208"/>
    <x v="18"/>
    <s v="PA"/>
    <s v="PA"/>
    <m/>
    <d v="2025-03-19T00:00:00"/>
    <d v="1899-12-30T09:49:25"/>
    <d v="2025-03-19T00:00:00"/>
    <d v="1899-12-30T09:45:45"/>
    <d v="2025-03-19T00:00:00"/>
    <d v="1899-12-30T09:56:58"/>
    <x v="0"/>
    <s v="RFCPI"/>
    <s v="507104446"/>
    <s v="FBO"/>
    <d v="1899-12-30T00:00:00"/>
    <d v="1899-12-30T00:00:00"/>
    <d v="1899-12-30T00:00:00"/>
    <s v="Ensacado"/>
    <s v="E002"/>
    <x v="1"/>
    <d v="1899-12-30T00:07:33"/>
    <d v="1899-12-30T00:11:13"/>
    <n v="9"/>
    <x v="18"/>
    <x v="4"/>
    <x v="1"/>
    <n v="1"/>
    <n v="0"/>
    <s v="KO"/>
    <s v="Ensacado"/>
    <x v="2"/>
    <n v="1"/>
    <s v="M. TENERIFE"/>
    <s v="A"/>
    <d v="1899-12-30T00:00:00"/>
    <d v="1899-12-30T00:00:00"/>
    <s v="OK"/>
    <m/>
    <m/>
    <d v="1899-12-30T00:00:00"/>
    <d v="1899-12-30T00:07:33"/>
    <n v="4"/>
    <n v="-2.5462962963000435E-3"/>
    <n v="7.5500000000063761"/>
    <n v="9"/>
    <s v="Si"/>
  </r>
  <r>
    <s v="CCTF"/>
    <s v="2025003414"/>
    <x v="0"/>
    <s v="ER8173BDN"/>
    <s v="E5866LGS"/>
    <d v="2025-03-19T00:00:00"/>
    <m/>
    <s v="3208"/>
    <x v="18"/>
    <s v="PA"/>
    <m/>
    <m/>
    <d v="2025-03-19T00:00:00"/>
    <d v="1899-12-30T10:10:43"/>
    <d v="2025-03-19T00:00:00"/>
    <d v="1899-12-30T16:43:01"/>
    <d v="2025-03-19T00:00:00"/>
    <d v="1899-12-30T10:17:46"/>
    <x v="63"/>
    <s v="E_EGARCIA"/>
    <s v="507104448"/>
    <s v="FBO"/>
    <d v="1899-12-30T00:00:00"/>
    <d v="1899-12-30T00:00:00"/>
    <d v="1899-12-30T00:00:00"/>
    <s v="Ensacado"/>
    <s v="E002"/>
    <x v="2"/>
    <d v="1899-12-30T00:07:03"/>
    <n v="-0.26753472222222002"/>
    <n v="10"/>
    <x v="18"/>
    <x v="4"/>
    <x v="1"/>
    <n v="1"/>
    <n v="0"/>
    <s v="KO"/>
    <s v="Ensacado"/>
    <x v="2"/>
    <n v="1"/>
    <s v="M. TENERIFE"/>
    <s v="A"/>
    <d v="1899-12-30T00:00:00"/>
    <d v="1899-12-30T00:00:00"/>
    <s v="OK"/>
    <m/>
    <m/>
    <d v="1899-12-30T00:00:00"/>
    <d v="1899-12-30T00:07:03"/>
    <n v="4"/>
    <d v="1899-12-30T06:32:18"/>
    <n v="7.0499999999951868"/>
    <n v="10"/>
    <s v="Si"/>
  </r>
  <r>
    <s v="CCTF"/>
    <s v="2025003401"/>
    <x v="0"/>
    <s v="ER6669BBL"/>
    <s v="E6110KPL"/>
    <d v="2025-03-19T00:00:00"/>
    <m/>
    <s v="2649"/>
    <x v="19"/>
    <s v="S1G"/>
    <s v="S1G"/>
    <m/>
    <d v="2025-03-19T00:00:00"/>
    <d v="1899-12-30T09:06:31"/>
    <d v="2025-03-19T00:00:00"/>
    <d v="1899-12-30T09:16:36"/>
    <d v="2025-03-19T00:00:00"/>
    <d v="1899-12-30T10:25:22"/>
    <x v="0"/>
    <s v="RFCPI"/>
    <s v="507104450"/>
    <s v="FBO"/>
    <d v="1899-12-30T00:00:00"/>
    <d v="1899-12-30T00:00:00"/>
    <d v="1899-12-30T00:00:00"/>
    <s v="Granel"/>
    <s v="E001"/>
    <x v="2"/>
    <d v="1899-12-30T01:18:51"/>
    <d v="1899-12-30T01:08:46"/>
    <n v="9"/>
    <x v="18"/>
    <x v="4"/>
    <x v="2"/>
    <n v="0"/>
    <n v="0"/>
    <s v="OK"/>
    <s v="Granel"/>
    <x v="2"/>
    <n v="0"/>
    <s v="M. TENERIFE"/>
    <s v="B"/>
    <d v="1899-12-30T00:00:00"/>
    <d v="1899-12-30T00:00:00"/>
    <s v="OK"/>
    <m/>
    <m/>
    <d v="1899-12-30T00:00:00"/>
    <d v="1899-12-30T01:18:51"/>
    <n v="4"/>
    <d v="1899-12-30T00:10:05"/>
    <n v="78.850000000007924"/>
    <n v="10"/>
    <s v="No"/>
  </r>
  <r>
    <s v="CCTF"/>
    <s v=""/>
    <x v="0"/>
    <s v="ETF00307R"/>
    <s v="E2520MWP"/>
    <d v="2025-03-19T00:00:00"/>
    <m/>
    <s v="3126"/>
    <x v="17"/>
    <s v="S2D"/>
    <s v="S2D"/>
    <m/>
    <d v="2025-03-19T00:00:00"/>
    <d v="1899-12-30T09:53:20"/>
    <d v="2025-03-19T00:00:00"/>
    <d v="1899-12-30T09:53:36"/>
    <d v="2025-03-19T00:00:00"/>
    <d v="1899-12-30T10:20:24"/>
    <x v="113"/>
    <s v="SCASTILLA"/>
    <s v="507104451"/>
    <s v="FBO"/>
    <d v="1899-12-30T00:00:00"/>
    <d v="1899-12-30T00:00:00"/>
    <d v="1899-12-30T00:00:00"/>
    <s v="Granel"/>
    <s v="E001"/>
    <x v="1"/>
    <d v="1899-12-30T00:27:04"/>
    <d v="1899-12-30T00:26:48"/>
    <n v="9"/>
    <x v="18"/>
    <x v="4"/>
    <x v="2"/>
    <n v="0"/>
    <n v="0"/>
    <s v="OK"/>
    <s v="Granel"/>
    <x v="2"/>
    <n v="0"/>
    <s v="M. TENERIFE"/>
    <s v="A"/>
    <d v="1899-12-30T00:00:00"/>
    <d v="1899-12-30T00:00:00"/>
    <s v="OK"/>
    <m/>
    <m/>
    <d v="1899-12-30T00:00:00"/>
    <d v="1899-12-30T00:27:04"/>
    <n v="4"/>
    <d v="1899-12-30T00:00:16"/>
    <n v="27.066666666657653"/>
    <n v="10"/>
    <s v="Si"/>
  </r>
  <r>
    <s v="CCTF"/>
    <s v="2025003418"/>
    <x v="0"/>
    <s v="ER7636BBJ"/>
    <s v="E5208JYX"/>
    <d v="2025-03-19T00:00:00"/>
    <m/>
    <s v="3126"/>
    <x v="17"/>
    <s v="S1D"/>
    <s v="S1D"/>
    <m/>
    <d v="2025-03-19T00:00:00"/>
    <d v="1899-12-30T10:33:48"/>
    <d v="2025-03-19T00:00:00"/>
    <d v="1899-12-30T10:29:58"/>
    <d v="2025-03-19T00:00:00"/>
    <d v="1899-12-30T11:01:46"/>
    <x v="0"/>
    <s v="RFCPI"/>
    <s v="507104460"/>
    <s v="FBO"/>
    <d v="1899-12-30T00:00:00"/>
    <d v="1899-12-30T00:00:00"/>
    <d v="1899-12-30T00:00:00"/>
    <s v="Granel"/>
    <s v="E001"/>
    <x v="2"/>
    <d v="1899-12-30T00:27:58"/>
    <d v="1899-12-30T00:31:48"/>
    <n v="10"/>
    <x v="18"/>
    <x v="4"/>
    <x v="2"/>
    <n v="0"/>
    <n v="0"/>
    <s v="OK"/>
    <s v="Granel"/>
    <x v="2"/>
    <n v="0"/>
    <s v="M. TENERIFE"/>
    <s v="A"/>
    <d v="1899-12-30T00:00:00"/>
    <d v="1899-12-30T00:00:00"/>
    <s v="OK"/>
    <m/>
    <m/>
    <d v="1899-12-30T00:00:00"/>
    <d v="1899-12-30T00:27:58"/>
    <n v="4"/>
    <n v="-2.6620370370400437E-3"/>
    <n v="27.966666666671944"/>
    <n v="11"/>
    <s v="Si"/>
  </r>
  <r>
    <s v="CCTF"/>
    <s v="2025003423"/>
    <x v="0"/>
    <s v="ETF02432R"/>
    <s v="E6398FTM"/>
    <d v="2025-03-19T00:00:00"/>
    <m/>
    <s v="3126"/>
    <x v="17"/>
    <s v="S2D"/>
    <s v="S2D"/>
    <m/>
    <d v="2025-03-19T00:00:00"/>
    <d v="1899-12-30T11:02:47"/>
    <d v="2025-03-19T00:00:00"/>
    <d v="1899-12-30T10:57:51"/>
    <d v="2025-03-19T00:00:00"/>
    <d v="1899-12-30T11:21:58"/>
    <x v="0"/>
    <s v="RFCPI"/>
    <s v="507104461"/>
    <s v="EXW"/>
    <d v="1899-12-30T00:00:00"/>
    <d v="1899-12-30T00:00:00"/>
    <d v="1899-12-30T00:00:00"/>
    <s v="Granel"/>
    <s v="E001"/>
    <x v="1"/>
    <d v="1899-12-30T00:19:11"/>
    <d v="1899-12-30T00:24:07"/>
    <n v="11"/>
    <x v="18"/>
    <x v="4"/>
    <x v="2"/>
    <n v="0"/>
    <n v="0"/>
    <s v="OK"/>
    <s v="Granel"/>
    <x v="2"/>
    <n v="0"/>
    <s v="M. TENERIFE"/>
    <s v="A"/>
    <d v="1899-12-30T00:00:00"/>
    <d v="1899-12-30T00:00:00"/>
    <s v="OK"/>
    <m/>
    <m/>
    <d v="1899-12-30T00:00:00"/>
    <d v="1899-12-30T00:19:11"/>
    <n v="4"/>
    <n v="-3.4259259259200037E-3"/>
    <n v="19.183333333334385"/>
    <n v="11"/>
    <s v="Si"/>
  </r>
  <r>
    <s v="CCTF"/>
    <s v="2025003424"/>
    <x v="0"/>
    <s v="ER1863BBJ"/>
    <s v="E8383LSW"/>
    <d v="2025-03-19T00:00:00"/>
    <m/>
    <s v="3126"/>
    <x v="17"/>
    <s v="S1D"/>
    <s v="S1D"/>
    <m/>
    <d v="2025-03-19T00:00:00"/>
    <d v="1899-12-30T11:05:56"/>
    <d v="2025-03-19T00:00:00"/>
    <d v="1899-12-30T11:01:15"/>
    <d v="2025-03-19T00:00:00"/>
    <d v="1899-12-30T11:26:13"/>
    <x v="0"/>
    <s v="RFCPI"/>
    <s v="507104462"/>
    <s v="FBO"/>
    <d v="1899-12-30T00:00:00"/>
    <d v="1899-12-30T00:00:00"/>
    <d v="1899-12-30T00:00:00"/>
    <s v="Granel"/>
    <s v="E001"/>
    <x v="2"/>
    <d v="1899-12-30T00:20:17"/>
    <d v="1899-12-30T00:24:58"/>
    <n v="11"/>
    <x v="18"/>
    <x v="4"/>
    <x v="2"/>
    <n v="0"/>
    <n v="0"/>
    <s v="OK"/>
    <s v="Granel"/>
    <x v="2"/>
    <n v="0"/>
    <s v="M. TENERIFE"/>
    <s v="A"/>
    <d v="1899-12-30T00:00:00"/>
    <d v="1899-12-30T00:00:00"/>
    <s v="OK"/>
    <m/>
    <m/>
    <d v="1899-12-30T00:00:00"/>
    <d v="1899-12-30T00:20:17"/>
    <n v="4"/>
    <n v="-3.2523148148099756E-3"/>
    <n v="20.283333333335996"/>
    <n v="11"/>
    <s v="Si"/>
  </r>
  <r>
    <s v="CCTF"/>
    <s v="2025003427"/>
    <x v="0"/>
    <s v="ER6670BBL"/>
    <s v="E8727HJH"/>
    <d v="2025-03-19T00:00:00"/>
    <m/>
    <s v="3126"/>
    <x v="17"/>
    <s v="S2D"/>
    <s v="S2D"/>
    <m/>
    <d v="2025-03-19T00:00:00"/>
    <d v="1899-12-30T11:27:20"/>
    <d v="2025-03-19T00:00:00"/>
    <d v="1899-12-30T11:22:37"/>
    <d v="2025-03-19T00:00:00"/>
    <d v="1899-12-30T11:55:51"/>
    <x v="0"/>
    <s v="RFCPI"/>
    <s v="507104463"/>
    <s v="FBO"/>
    <d v="1899-12-30T00:00:00"/>
    <d v="1899-12-30T00:00:00"/>
    <d v="1899-12-30T00:00:00"/>
    <s v="Granel"/>
    <s v="E001"/>
    <x v="2"/>
    <d v="1899-12-30T00:28:31"/>
    <d v="1899-12-30T00:33:14"/>
    <n v="11"/>
    <x v="18"/>
    <x v="4"/>
    <x v="2"/>
    <n v="0"/>
    <n v="0"/>
    <s v="OK"/>
    <s v="Granel"/>
    <x v="2"/>
    <n v="0"/>
    <s v="M. TENERIFE"/>
    <s v="A"/>
    <d v="1899-12-30T00:00:00"/>
    <d v="1899-12-30T00:00:00"/>
    <s v="OK"/>
    <m/>
    <m/>
    <d v="1899-12-30T00:00:00"/>
    <d v="1899-12-30T00:28:31"/>
    <n v="4"/>
    <n v="-3.2754629629599963E-3"/>
    <n v="28.516666666680024"/>
    <n v="11"/>
    <s v="Si"/>
  </r>
  <r>
    <s v="CCTF"/>
    <s v="2025003429"/>
    <x v="0"/>
    <s v="EP01035R"/>
    <s v="E5050MHX"/>
    <d v="2025-03-19T00:00:00"/>
    <m/>
    <s v="3126"/>
    <x v="17"/>
    <s v="S1D"/>
    <s v="S1D"/>
    <m/>
    <d v="2025-03-19T00:00:00"/>
    <d v="1899-12-30T11:32:19"/>
    <d v="2025-03-19T00:00:00"/>
    <d v="1899-12-30T11:27:18"/>
    <d v="2025-03-19T00:00:00"/>
    <d v="1899-12-30T11:57:10"/>
    <x v="0"/>
    <s v="RFCPI"/>
    <s v="507104464"/>
    <s v="EXW"/>
    <d v="1899-12-30T00:00:00"/>
    <d v="1899-12-30T00:00:00"/>
    <d v="1899-12-30T00:00:00"/>
    <s v="Granel"/>
    <s v="E001"/>
    <x v="1"/>
    <d v="1899-12-30T00:24:51"/>
    <d v="1899-12-30T00:29:52"/>
    <n v="11"/>
    <x v="18"/>
    <x v="4"/>
    <x v="2"/>
    <n v="0"/>
    <n v="0"/>
    <s v="OK"/>
    <s v="Granel"/>
    <x v="2"/>
    <n v="0"/>
    <s v="M. TENERIFE"/>
    <s v="A"/>
    <d v="1899-12-30T00:00:00"/>
    <d v="1899-12-30T00:00:00"/>
    <s v="OK"/>
    <m/>
    <m/>
    <d v="1899-12-30T00:00:00"/>
    <d v="1899-12-30T00:24:51"/>
    <n v="4"/>
    <n v="-3.483796296289976E-3"/>
    <n v="24.850000000008041"/>
    <n v="11"/>
    <s v="Si"/>
  </r>
  <r>
    <s v="CCTF"/>
    <s v="2025003434"/>
    <x v="0"/>
    <s v="ETF02294R"/>
    <s v="E0184KJL"/>
    <d v="2025-03-19T00:00:00"/>
    <m/>
    <s v="3208"/>
    <x v="18"/>
    <s v="PA"/>
    <s v="PA"/>
    <m/>
    <d v="2025-03-19T00:00:00"/>
    <d v="1899-12-30T11:59:00"/>
    <d v="2025-03-19T00:00:00"/>
    <d v="1899-12-30T11:55:39"/>
    <d v="2025-03-19T00:00:00"/>
    <d v="1899-12-30T12:01:18"/>
    <x v="0"/>
    <s v="RFCPI"/>
    <s v="507104465"/>
    <s v="FBO"/>
    <d v="1899-12-30T00:00:00"/>
    <d v="1899-12-30T00:00:00"/>
    <d v="1899-12-30T00:00:00"/>
    <s v="Ensacado"/>
    <s v="E002"/>
    <x v="2"/>
    <d v="1899-12-30T00:02:18"/>
    <d v="1899-12-30T00:05:39"/>
    <n v="11"/>
    <x v="18"/>
    <x v="4"/>
    <x v="1"/>
    <n v="1"/>
    <n v="0"/>
    <s v="KO"/>
    <s v="Ensacado"/>
    <x v="2"/>
    <n v="1"/>
    <s v="M. TENERIFE"/>
    <s v="A"/>
    <d v="1899-12-30T00:00:00"/>
    <d v="1899-12-30T00:00:00"/>
    <s v="OK"/>
    <m/>
    <m/>
    <d v="1899-12-30T00:00:00"/>
    <d v="1899-12-30T00:02:18"/>
    <n v="4"/>
    <n v="-2.3263888888899742E-3"/>
    <n v="2.2999999999968423"/>
    <n v="12"/>
    <s v="Si"/>
  </r>
  <r>
    <s v="CCTF"/>
    <s v="2025003435"/>
    <x v="0"/>
    <s v="ER6732BBT"/>
    <s v="E0285KKX"/>
    <d v="2025-03-19T00:00:00"/>
    <m/>
    <s v="3126"/>
    <x v="17"/>
    <s v="S2D"/>
    <s v="S2D"/>
    <m/>
    <d v="2025-03-19T00:00:00"/>
    <d v="1899-12-30T12:00:26"/>
    <d v="2025-03-19T00:00:00"/>
    <d v="1899-12-30T11:55:41"/>
    <d v="2025-03-19T00:00:00"/>
    <d v="1899-12-30T12:24:47"/>
    <x v="0"/>
    <s v="RFCPI"/>
    <s v="507104466"/>
    <s v="FBO"/>
    <d v="1899-12-30T00:00:00"/>
    <d v="1899-12-30T00:00:00"/>
    <d v="1899-12-30T00:00:00"/>
    <s v="Granel"/>
    <s v="E001"/>
    <x v="2"/>
    <d v="1899-12-30T00:24:21"/>
    <d v="1899-12-30T00:29:06"/>
    <n v="12"/>
    <x v="18"/>
    <x v="4"/>
    <x v="2"/>
    <n v="0"/>
    <n v="0"/>
    <s v="OK"/>
    <s v="Granel"/>
    <x v="2"/>
    <n v="0"/>
    <s v="M. TENERIFE"/>
    <s v="A"/>
    <d v="1899-12-30T00:00:00"/>
    <d v="1899-12-30T00:00:00"/>
    <s v="OK"/>
    <m/>
    <m/>
    <d v="1899-12-30T00:00:00"/>
    <d v="1899-12-30T00:24:21"/>
    <n v="4"/>
    <n v="-3.2986111111200089E-3"/>
    <n v="24.349999999996772"/>
    <n v="12"/>
    <s v="Si"/>
  </r>
  <r>
    <s v="CCTF"/>
    <s v="2025003441"/>
    <x v="0"/>
    <s v="ER9284BDK"/>
    <s v="E9335MJP"/>
    <d v="2025-03-19T00:00:00"/>
    <m/>
    <s v="2693"/>
    <x v="20"/>
    <s v="PA"/>
    <s v="PA"/>
    <m/>
    <d v="2025-03-19T00:00:00"/>
    <d v="1899-12-30T12:25:24"/>
    <d v="2025-03-19T00:00:00"/>
    <d v="1899-12-30T12:20:18"/>
    <d v="2025-03-19T00:00:00"/>
    <d v="1899-12-30T12:33:58"/>
    <x v="0"/>
    <s v="RFCPI"/>
    <s v="507104467"/>
    <s v="FBO"/>
    <d v="1899-12-30T00:00:00"/>
    <d v="1899-12-30T00:00:00"/>
    <d v="1899-12-30T00:00:00"/>
    <s v="Ensacado"/>
    <s v="E002"/>
    <x v="2"/>
    <d v="1899-12-30T00:08:34"/>
    <d v="1899-12-30T00:13:40"/>
    <n v="12"/>
    <x v="18"/>
    <x v="4"/>
    <x v="1"/>
    <n v="1"/>
    <n v="0"/>
    <s v="KO"/>
    <s v="Ensacado"/>
    <x v="2"/>
    <n v="1"/>
    <s v="M. TENERIFE"/>
    <s v="A"/>
    <d v="1899-12-30T00:00:00"/>
    <d v="1899-12-30T00:00:00"/>
    <s v="OK"/>
    <m/>
    <m/>
    <d v="1899-12-30T00:00:00"/>
    <d v="1899-12-30T00:08:34"/>
    <n v="4"/>
    <n v="-3.5416666666699959E-3"/>
    <n v="8.5666666666607583"/>
    <n v="12"/>
    <s v="Si"/>
  </r>
  <r>
    <s v="CCTF"/>
    <s v="2025003436"/>
    <x v="0"/>
    <s v="ER8051BBH"/>
    <s v="E5980LLH"/>
    <d v="2025-03-19T00:00:00"/>
    <m/>
    <s v="2649"/>
    <x v="19"/>
    <s v="S1G"/>
    <s v="S1G"/>
    <m/>
    <d v="2025-03-19T00:00:00"/>
    <d v="1899-12-30T12:02:10"/>
    <d v="2025-03-19T00:00:00"/>
    <d v="1899-12-30T11:57:39"/>
    <d v="2025-03-19T00:00:00"/>
    <d v="1899-12-30T12:50:49"/>
    <x v="0"/>
    <s v="RFCPI"/>
    <s v="507104468"/>
    <s v="FBO"/>
    <d v="1899-12-30T00:00:00"/>
    <d v="1899-12-30T00:00:00"/>
    <d v="1899-12-30T00:00:00"/>
    <s v="Granel"/>
    <s v="E001"/>
    <x v="2"/>
    <d v="1899-12-30T00:48:39"/>
    <d v="1899-12-30T00:53:10"/>
    <n v="12"/>
    <x v="18"/>
    <x v="4"/>
    <x v="2"/>
    <n v="0"/>
    <n v="0"/>
    <s v="OK"/>
    <s v="Granel"/>
    <x v="2"/>
    <n v="0"/>
    <s v="M. TENERIFE"/>
    <s v="B"/>
    <d v="1899-12-30T00:00:00"/>
    <d v="1899-12-30T00:00:00"/>
    <s v="OK"/>
    <m/>
    <m/>
    <d v="1899-12-30T00:00:00"/>
    <d v="1899-12-30T00:48:39"/>
    <n v="4"/>
    <n v="-3.136574074070031E-3"/>
    <n v="48.64999999999673"/>
    <n v="12"/>
    <s v="No"/>
  </r>
  <r>
    <s v="CCTF"/>
    <s v="2025003445"/>
    <x v="0"/>
    <s v="ETF01026R"/>
    <s v="E0942FWF"/>
    <d v="2025-03-19T00:00:00"/>
    <m/>
    <s v="3208"/>
    <x v="18"/>
    <s v="PA"/>
    <s v="PA"/>
    <m/>
    <d v="2025-03-19T00:00:00"/>
    <d v="1899-12-30T12:44:51"/>
    <d v="2025-03-19T00:00:00"/>
    <d v="1899-12-30T12:39:59"/>
    <d v="2025-03-19T00:00:00"/>
    <d v="1899-12-30T12:56:38"/>
    <x v="0"/>
    <s v="RFCPI"/>
    <s v="507104469"/>
    <s v="EXW"/>
    <d v="1899-12-30T00:00:00"/>
    <d v="1899-12-30T00:00:00"/>
    <d v="1899-12-30T00:00:00"/>
    <s v="Ensacado"/>
    <s v="E002"/>
    <x v="1"/>
    <d v="1899-12-30T00:11:47"/>
    <d v="1899-12-30T00:16:39"/>
    <n v="12"/>
    <x v="18"/>
    <x v="4"/>
    <x v="1"/>
    <n v="0"/>
    <n v="0"/>
    <s v="OK"/>
    <s v="Ensacado"/>
    <x v="2"/>
    <n v="0"/>
    <s v="M. TENERIFE"/>
    <s v="A"/>
    <d v="1899-12-30T00:00:00"/>
    <d v="1899-12-30T00:00:00"/>
    <s v="OK"/>
    <m/>
    <m/>
    <d v="1899-12-30T00:00:00"/>
    <d v="1899-12-30T00:11:47"/>
    <n v="4"/>
    <n v="-3.3796296296300099E-3"/>
    <n v="11.783333333332831"/>
    <n v="12"/>
    <s v="Si"/>
  </r>
  <r>
    <s v="CCTF"/>
    <s v="2025003447"/>
    <x v="0"/>
    <s v="E8230DYN"/>
    <m/>
    <d v="2025-03-19T00:00:00"/>
    <m/>
    <s v="3208"/>
    <x v="18"/>
    <s v="PA"/>
    <s v="PA"/>
    <m/>
    <d v="2025-03-19T00:00:00"/>
    <d v="1899-12-30T12:52:05"/>
    <d v="2025-03-19T00:00:00"/>
    <d v="1899-12-30T12:47:22"/>
    <d v="2025-03-19T00:00:00"/>
    <d v="1899-12-30T12:56:55"/>
    <x v="0"/>
    <s v="RFCPI"/>
    <s v="507104470"/>
    <s v="EXW"/>
    <d v="1899-12-30T00:00:00"/>
    <d v="1899-12-30T00:00:00"/>
    <d v="1899-12-30T00:00:00"/>
    <s v="Ensacado"/>
    <s v="E002"/>
    <x v="1"/>
    <d v="1899-12-30T00:04:50"/>
    <d v="1899-12-30T00:09:33"/>
    <n v="12"/>
    <x v="18"/>
    <x v="4"/>
    <x v="1"/>
    <n v="1"/>
    <n v="0"/>
    <s v="KO"/>
    <s v="Ensacado"/>
    <x v="2"/>
    <n v="1"/>
    <s v="M. TENERIFE"/>
    <s v="A"/>
    <d v="1899-12-30T00:00:00"/>
    <d v="1899-12-30T00:00:00"/>
    <s v="OK"/>
    <m/>
    <m/>
    <d v="1899-12-30T00:00:00"/>
    <d v="1899-12-30T00:04:50"/>
    <n v="4"/>
    <n v="-3.2754629629599963E-3"/>
    <n v="4.8333333333312645"/>
    <n v="12"/>
    <s v="Si"/>
  </r>
  <r>
    <s v="CCTF"/>
    <s v="2025003448"/>
    <x v="0"/>
    <s v="E4620MJS"/>
    <m/>
    <d v="2025-03-19T00:00:00"/>
    <m/>
    <s v="3208"/>
    <x v="18"/>
    <s v="PA"/>
    <m/>
    <m/>
    <d v="2025-03-19T00:00:00"/>
    <d v="1899-12-30T13:03:34"/>
    <d v="2025-03-19T00:00:00"/>
    <d v="1899-12-30T12:59:47"/>
    <d v="2025-03-19T00:00:00"/>
    <d v="1899-12-30T13:05:30"/>
    <x v="114"/>
    <s v="E_EGARCIA"/>
    <s v="507104471"/>
    <s v="EXW"/>
    <d v="1899-12-30T00:00:00"/>
    <d v="1899-12-30T00:00:00"/>
    <d v="1899-12-30T00:00:00"/>
    <s v="Ensacado"/>
    <s v="E002"/>
    <x v="1"/>
    <d v="1899-12-30T00:01:56"/>
    <d v="1899-12-30T00:05:43"/>
    <n v="13"/>
    <x v="18"/>
    <x v="4"/>
    <x v="1"/>
    <n v="1"/>
    <n v="0"/>
    <s v="KO"/>
    <s v="Ensacado"/>
    <x v="2"/>
    <n v="1"/>
    <s v="M. TENERIFE"/>
    <s v="A"/>
    <d v="1899-12-30T00:00:00"/>
    <d v="1899-12-30T00:00:00"/>
    <s v="OK"/>
    <m/>
    <m/>
    <d v="1899-12-30T00:00:00"/>
    <d v="1899-12-30T00:01:56"/>
    <n v="4"/>
    <n v="-2.6273148148200365E-3"/>
    <n v="1.9333333333295322"/>
    <n v="13"/>
    <s v="Si"/>
  </r>
  <r>
    <s v="CCTF"/>
    <s v="2025003455"/>
    <x v="0"/>
    <s v="ER8173BDN"/>
    <s v="E5866LGS"/>
    <d v="2025-03-19T00:00:00"/>
    <m/>
    <s v="3208"/>
    <x v="18"/>
    <s v="PA"/>
    <s v="PA"/>
    <m/>
    <d v="2025-03-19T00:00:00"/>
    <d v="1899-12-30T13:37:00"/>
    <d v="2025-03-19T00:00:00"/>
    <d v="1899-12-30T13:32:13"/>
    <d v="2025-03-19T00:00:00"/>
    <d v="1899-12-30T13:52:33"/>
    <x v="0"/>
    <s v="RFCPI"/>
    <s v="507104472"/>
    <s v="FBO"/>
    <d v="1899-12-30T00:00:00"/>
    <d v="1899-12-30T00:00:00"/>
    <d v="1899-12-30T00:00:00"/>
    <s v="Ensacado"/>
    <s v="E002"/>
    <x v="2"/>
    <d v="1899-12-30T00:15:33"/>
    <d v="1899-12-30T00:20:20"/>
    <n v="13"/>
    <x v="18"/>
    <x v="4"/>
    <x v="1"/>
    <n v="0"/>
    <n v="0"/>
    <s v="OK"/>
    <s v="Ensacado"/>
    <x v="2"/>
    <n v="0"/>
    <s v="M. TENERIFE"/>
    <s v="A"/>
    <d v="1899-12-30T00:00:00"/>
    <d v="1899-12-30T00:00:00"/>
    <s v="OK"/>
    <m/>
    <m/>
    <d v="1899-12-30T00:00:00"/>
    <d v="1899-12-30T00:15:33"/>
    <n v="4"/>
    <n v="-3.3217592592600376E-3"/>
    <n v="15.549999999998434"/>
    <n v="13"/>
    <s v="Si"/>
  </r>
  <r>
    <s v="CCTF"/>
    <s v="2025003461"/>
    <x v="0"/>
    <s v="ER0623BBL"/>
    <s v="E9819MMR"/>
    <d v="2025-03-19T00:00:00"/>
    <m/>
    <s v="2649"/>
    <x v="19"/>
    <s v="S1G"/>
    <s v="S1G"/>
    <m/>
    <d v="2025-03-19T00:00:00"/>
    <d v="1899-12-30T13:59:36"/>
    <d v="2025-03-19T00:00:00"/>
    <d v="1899-12-30T13:54:44"/>
    <d v="2025-03-19T00:00:00"/>
    <d v="1899-12-30T14:26:20"/>
    <x v="0"/>
    <s v="RFCPI"/>
    <s v="507104473"/>
    <s v="FBO"/>
    <d v="1899-12-30T00:00:00"/>
    <d v="1899-12-30T00:00:00"/>
    <d v="1899-12-30T00:00:00"/>
    <s v="Granel"/>
    <s v="E001"/>
    <x v="2"/>
    <d v="1899-12-30T00:26:44"/>
    <d v="1899-12-30T00:31:36"/>
    <n v="13"/>
    <x v="18"/>
    <x v="4"/>
    <x v="2"/>
    <n v="0"/>
    <n v="0"/>
    <s v="OK"/>
    <s v="Granel"/>
    <x v="2"/>
    <n v="0"/>
    <s v="M. TENERIFE"/>
    <s v="A"/>
    <d v="1899-12-30T00:00:00"/>
    <d v="1899-12-30T00:00:00"/>
    <s v="OK"/>
    <m/>
    <m/>
    <d v="1899-12-30T00:00:00"/>
    <d v="1899-12-30T00:26:44"/>
    <n v="4"/>
    <n v="-3.3796296296300099E-3"/>
    <n v="26.733333333326375"/>
    <n v="14"/>
    <s v="Si"/>
  </r>
  <r>
    <s v="CCTF"/>
    <s v="2025003454"/>
    <x v="0"/>
    <s v="ER6669BBL"/>
    <s v="E6110KPL"/>
    <d v="2025-03-19T00:00:00"/>
    <m/>
    <s v="2649"/>
    <x v="19"/>
    <s v="S1G"/>
    <s v="S1G"/>
    <m/>
    <d v="2025-03-19T00:00:00"/>
    <d v="1899-12-30T13:32:24"/>
    <d v="2025-03-19T00:00:00"/>
    <d v="1899-12-30T13:27:30"/>
    <d v="2025-03-19T00:00:00"/>
    <d v="1899-12-30T14:43:20"/>
    <x v="0"/>
    <s v="RFCPI"/>
    <s v="507104474"/>
    <s v="FBO"/>
    <d v="1899-12-30T00:00:00"/>
    <d v="1899-12-30T00:00:00"/>
    <d v="1899-12-30T00:00:00"/>
    <s v="Granel"/>
    <s v="E001"/>
    <x v="2"/>
    <d v="1899-12-30T01:10:56"/>
    <d v="1899-12-30T01:15:50"/>
    <n v="13"/>
    <x v="18"/>
    <x v="4"/>
    <x v="2"/>
    <n v="0"/>
    <n v="0"/>
    <s v="OK"/>
    <s v="Granel"/>
    <x v="2"/>
    <n v="0"/>
    <s v="M. TENERIFE"/>
    <s v="B"/>
    <d v="1899-12-30T00:00:00"/>
    <d v="1899-12-30T00:00:00"/>
    <s v="OK"/>
    <m/>
    <m/>
    <d v="1899-12-30T00:00:00"/>
    <d v="1899-12-30T01:10:56"/>
    <n v="4"/>
    <n v="-3.4027777777800861E-3"/>
    <n v="70.933333333334403"/>
    <n v="14"/>
    <s v="No"/>
  </r>
  <r>
    <s v="CCTF"/>
    <s v="2025003470"/>
    <x v="0"/>
    <s v="ER8437BBF"/>
    <s v="E8087HNJ"/>
    <d v="2025-03-19T00:00:00"/>
    <m/>
    <s v="3208"/>
    <x v="18"/>
    <s v="PA"/>
    <s v="PA"/>
    <m/>
    <d v="2025-03-19T00:00:00"/>
    <d v="1899-12-30T15:28:50"/>
    <d v="2025-03-19T00:00:00"/>
    <d v="1899-12-30T15:37:13"/>
    <d v="2025-03-19T00:00:00"/>
    <d v="1899-12-30T15:45:27"/>
    <x v="94"/>
    <s v="E_JPEREZ1"/>
    <s v="507104475"/>
    <s v="FBO"/>
    <d v="1899-12-30T00:00:00"/>
    <d v="1899-12-30T00:00:00"/>
    <d v="1899-12-30T00:00:00"/>
    <s v="Ensacado"/>
    <s v="E002"/>
    <x v="2"/>
    <d v="1899-12-30T00:16:37"/>
    <d v="1899-12-30T00:08:14"/>
    <n v="15"/>
    <x v="18"/>
    <x v="4"/>
    <x v="1"/>
    <n v="0"/>
    <n v="0"/>
    <s v="OK"/>
    <s v="Ensacado"/>
    <x v="2"/>
    <n v="0"/>
    <s v="M. TENERIFE"/>
    <s v="A"/>
    <d v="1899-12-30T00:00:00"/>
    <d v="1899-12-30T00:00:00"/>
    <s v="OK"/>
    <m/>
    <m/>
    <d v="1899-12-30T00:00:00"/>
    <d v="1899-12-30T00:16:37"/>
    <n v="4"/>
    <d v="1899-12-30T00:08:23"/>
    <n v="16.616666666664095"/>
    <n v="15"/>
    <s v="Si"/>
  </r>
  <r>
    <s v="CCTF"/>
    <s v="2025003471"/>
    <x v="0"/>
    <s v="ETF02432R"/>
    <s v="E6398FTM"/>
    <d v="2025-03-19T00:00:00"/>
    <m/>
    <s v="3126"/>
    <x v="17"/>
    <s v="S1D"/>
    <s v="S1D"/>
    <m/>
    <d v="2025-03-19T00:00:00"/>
    <d v="1899-12-30T15:31:24"/>
    <d v="2025-03-19T00:00:00"/>
    <d v="1899-12-30T15:27:55"/>
    <d v="2025-03-19T00:00:00"/>
    <d v="1899-12-30T15:45:35"/>
    <x v="0"/>
    <s v="RFCPI"/>
    <s v="507104476"/>
    <s v="EXW"/>
    <d v="1899-12-30T00:00:00"/>
    <d v="1899-12-30T00:00:00"/>
    <d v="1899-12-30T00:00:00"/>
    <s v="Granel"/>
    <s v="E001"/>
    <x v="1"/>
    <d v="1899-12-30T00:14:11"/>
    <d v="1899-12-30T00:17:40"/>
    <n v="15"/>
    <x v="18"/>
    <x v="4"/>
    <x v="2"/>
    <n v="0"/>
    <n v="0"/>
    <s v="OK"/>
    <s v="Granel"/>
    <x v="2"/>
    <n v="0"/>
    <s v="M. TENERIFE"/>
    <s v="A"/>
    <d v="1899-12-30T00:00:00"/>
    <d v="1899-12-30T00:00:00"/>
    <s v="OK"/>
    <m/>
    <m/>
    <d v="1899-12-30T00:00:00"/>
    <d v="1899-12-30T00:14:11"/>
    <n v="4"/>
    <n v="-2.4189814814900013E-3"/>
    <n v="14.183333333323294"/>
    <n v="15"/>
    <s v="Si"/>
  </r>
  <r>
    <s v="CCTF"/>
    <s v="2025003472"/>
    <x v="0"/>
    <s v="ER8051BBH"/>
    <s v="E0285KKX"/>
    <d v="2025-03-19T00:00:00"/>
    <m/>
    <s v="3126"/>
    <x v="17"/>
    <s v="S2D"/>
    <s v="S2D"/>
    <m/>
    <d v="2025-03-19T00:00:00"/>
    <d v="1899-12-30T15:42:38"/>
    <d v="2025-03-19T00:00:00"/>
    <d v="1899-12-30T15:43:29"/>
    <d v="2025-03-19T00:00:00"/>
    <d v="1899-12-30T16:11:07"/>
    <x v="0"/>
    <s v="RFCPI"/>
    <s v="507104477"/>
    <s v="EXW"/>
    <d v="1899-12-30T00:00:00"/>
    <d v="1899-12-30T00:00:00"/>
    <d v="1899-12-30T00:00:00"/>
    <s v="Granel"/>
    <s v="E001"/>
    <x v="2"/>
    <d v="1899-12-30T00:28:29"/>
    <d v="1899-12-30T00:27:38"/>
    <n v="15"/>
    <x v="18"/>
    <x v="4"/>
    <x v="2"/>
    <n v="0"/>
    <n v="0"/>
    <s v="OK"/>
    <s v="Granel"/>
    <x v="2"/>
    <n v="0"/>
    <s v="M. TENERIFE"/>
    <s v="A"/>
    <d v="1899-12-30T00:00:00"/>
    <d v="1899-12-30T00:00:00"/>
    <s v="OK"/>
    <m/>
    <m/>
    <d v="1899-12-30T00:00:00"/>
    <d v="1899-12-30T00:28:29"/>
    <n v="4"/>
    <d v="1899-12-30T00:00:51"/>
    <n v="28.483333333329526"/>
    <n v="16"/>
    <s v="Si"/>
  </r>
  <r>
    <s v="CCTF"/>
    <s v="2025003475"/>
    <x v="0"/>
    <s v="EBI04712R"/>
    <s v="E7874LGC"/>
    <d v="2025-03-19T00:00:00"/>
    <m/>
    <s v="3208"/>
    <x v="18"/>
    <s v="PA"/>
    <s v="PA"/>
    <m/>
    <d v="2025-03-19T00:00:00"/>
    <d v="1899-12-30T16:16:04"/>
    <d v="2025-03-19T00:00:00"/>
    <d v="1899-12-30T16:11:54"/>
    <d v="2025-03-19T00:00:00"/>
    <d v="1899-12-30T16:18:30"/>
    <x v="0"/>
    <s v="RFCPI"/>
    <s v="507104478"/>
    <s v="EXW"/>
    <d v="1899-12-30T00:00:00"/>
    <d v="1899-12-30T00:00:00"/>
    <d v="1899-12-30T00:00:00"/>
    <s v="Ensacado"/>
    <s v="E002"/>
    <x v="1"/>
    <d v="1899-12-30T00:02:26"/>
    <d v="1899-12-30T00:06:36"/>
    <n v="16"/>
    <x v="18"/>
    <x v="4"/>
    <x v="1"/>
    <n v="1"/>
    <n v="0"/>
    <s v="KO"/>
    <s v="Ensacado"/>
    <x v="2"/>
    <n v="1"/>
    <s v="M. TENERIFE"/>
    <s v="A"/>
    <d v="1899-12-30T00:00:00"/>
    <d v="1899-12-30T00:00:00"/>
    <s v="OK"/>
    <m/>
    <m/>
    <d v="1899-12-30T00:00:00"/>
    <d v="1899-12-30T00:02:26"/>
    <n v="4"/>
    <n v="-2.893518518509941E-3"/>
    <n v="2.4333333333408014"/>
    <n v="16"/>
    <s v="Si"/>
  </r>
  <r>
    <s v="CCTF"/>
    <s v="2025003476"/>
    <x v="0"/>
    <s v="ER8173BDN"/>
    <s v="E5866LGS"/>
    <d v="2025-03-19T00:00:00"/>
    <m/>
    <s v="2693"/>
    <x v="20"/>
    <s v="PA"/>
    <s v="PA"/>
    <m/>
    <d v="2025-03-19T00:00:00"/>
    <d v="1899-12-30T16:22:24"/>
    <d v="2025-03-19T00:00:00"/>
    <d v="1899-12-30T16:18:30"/>
    <d v="2025-03-19T00:00:00"/>
    <d v="1899-12-30T16:33:57"/>
    <x v="0"/>
    <s v="RFCPI"/>
    <s v="507104479"/>
    <s v="FBO"/>
    <d v="1899-12-30T00:00:00"/>
    <d v="1899-12-30T00:00:00"/>
    <d v="1899-12-30T00:00:00"/>
    <s v="Ensacado"/>
    <s v="E002"/>
    <x v="2"/>
    <d v="1899-12-30T00:11:33"/>
    <d v="1899-12-30T00:15:27"/>
    <n v="16"/>
    <x v="18"/>
    <x v="4"/>
    <x v="1"/>
    <n v="0"/>
    <n v="0"/>
    <s v="OK"/>
    <s v="Ensacado"/>
    <x v="2"/>
    <n v="0"/>
    <s v="M. TENERIFE"/>
    <s v="A"/>
    <d v="1899-12-30T00:00:00"/>
    <d v="1899-12-30T00:00:00"/>
    <s v="OK"/>
    <m/>
    <m/>
    <d v="1899-12-30T00:00:00"/>
    <d v="1899-12-30T00:11:33"/>
    <n v="4"/>
    <n v="-2.7083333333299819E-3"/>
    <n v="11.550000000009639"/>
    <n v="16"/>
    <s v="Si"/>
  </r>
  <r>
    <s v="CCTF"/>
    <s v="2025003478"/>
    <x v="0"/>
    <s v="ER1863BBJ"/>
    <s v="E8383LSW"/>
    <d v="2025-03-20T00:00:00"/>
    <m/>
    <s v="3126"/>
    <x v="17"/>
    <s v="S2D"/>
    <s v="S2D"/>
    <m/>
    <d v="2025-03-20T00:00:00"/>
    <d v="1899-12-30T06:08:13"/>
    <d v="2025-03-20T00:00:00"/>
    <d v="1899-12-30T06:03:23"/>
    <d v="2025-03-20T00:00:00"/>
    <d v="1899-12-30T06:34:17"/>
    <x v="0"/>
    <s v="RFCPI"/>
    <s v="507104481"/>
    <s v="FBO"/>
    <d v="1899-12-30T00:35:44"/>
    <d v="1899-12-30T00:30:54"/>
    <d v="1899-12-30T00:04:50"/>
    <s v="Granel"/>
    <s v="E001"/>
    <x v="2"/>
    <d v="1899-12-30T00:26:04"/>
    <d v="1899-12-30T00:30:54"/>
    <n v="6"/>
    <x v="19"/>
    <x v="4"/>
    <x v="2"/>
    <n v="0"/>
    <n v="0"/>
    <s v="OK"/>
    <s v="Granel"/>
    <x v="2"/>
    <n v="0"/>
    <s v="M. TENERIFE"/>
    <s v="A"/>
    <d v="1899-12-30T00:04:50"/>
    <d v="1899-12-30T00:04:50"/>
    <s v="OK"/>
    <m/>
    <m/>
    <d v="1899-12-30T00:00:00"/>
    <d v="1899-12-30T00:26:04"/>
    <n v="5"/>
    <n v="-3.3564814814799893E-3"/>
    <n v="26.066666666664052"/>
    <n v="6"/>
    <s v="Si"/>
  </r>
  <r>
    <s v="CCTF"/>
    <s v="2025003477"/>
    <x v="0"/>
    <s v="ER6670BBL"/>
    <s v="E8727HJH"/>
    <d v="2025-03-20T00:00:00"/>
    <m/>
    <s v="3126"/>
    <x v="17"/>
    <s v="S1D"/>
    <s v="S1D"/>
    <m/>
    <d v="2025-03-20T00:00:00"/>
    <d v="1899-12-30T06:04:49"/>
    <d v="2025-03-20T00:00:00"/>
    <d v="1899-12-30T06:03:01"/>
    <d v="2025-03-20T00:00:00"/>
    <d v="1899-12-30T06:34:54"/>
    <x v="0"/>
    <s v="RFCPI"/>
    <s v="507104482"/>
    <s v="FBO"/>
    <d v="1899-12-30T00:33:41"/>
    <d v="1899-12-30T00:31:53"/>
    <d v="1899-12-30T00:01:48"/>
    <s v="Granel"/>
    <s v="E001"/>
    <x v="2"/>
    <d v="1899-12-30T00:30:05"/>
    <d v="1899-12-30T00:31:53"/>
    <n v="6"/>
    <x v="19"/>
    <x v="4"/>
    <x v="2"/>
    <n v="0"/>
    <n v="0"/>
    <s v="OK"/>
    <s v="Granel"/>
    <x v="2"/>
    <n v="0"/>
    <s v="M. TENERIFE"/>
    <s v="A"/>
    <d v="1899-12-30T00:01:48"/>
    <d v="1899-12-30T00:01:48"/>
    <s v="OK"/>
    <m/>
    <m/>
    <d v="1899-12-30T00:00:00"/>
    <d v="1899-12-30T00:30:05"/>
    <n v="5"/>
    <n v="-1.2500000000000289E-3"/>
    <n v="30.083333333328017"/>
    <n v="6"/>
    <s v="Si"/>
  </r>
  <r>
    <s v="CCTF"/>
    <s v="2025003487"/>
    <x v="0"/>
    <s v="ER7636BBJ"/>
    <s v="E5208JYX"/>
    <d v="2025-03-20T00:00:00"/>
    <m/>
    <s v="3126"/>
    <x v="17"/>
    <s v="S2D"/>
    <s v="S2D"/>
    <m/>
    <d v="2025-03-20T00:00:00"/>
    <d v="1899-12-30T06:38:46"/>
    <d v="2025-03-20T00:00:00"/>
    <d v="1899-12-30T06:36:09"/>
    <d v="2025-03-20T00:00:00"/>
    <d v="1899-12-30T06:43:37"/>
    <x v="0"/>
    <s v="AGONZALEZH1"/>
    <s v="507104483"/>
    <s v="FBO"/>
    <d v="1899-12-30T00:10:05"/>
    <d v="1899-12-30T00:07:28"/>
    <d v="1899-12-30T00:02:37"/>
    <s v="Granel"/>
    <s v="E001"/>
    <x v="2"/>
    <d v="1899-12-30T00:04:51"/>
    <d v="1899-12-30T00:07:28"/>
    <n v="6"/>
    <x v="19"/>
    <x v="4"/>
    <x v="2"/>
    <n v="1"/>
    <n v="0"/>
    <s v="KO"/>
    <s v="Granel"/>
    <x v="2"/>
    <n v="1"/>
    <s v="M. TENERIFE"/>
    <s v="A"/>
    <d v="1899-12-30T00:02:37"/>
    <d v="1899-12-30T00:02:37"/>
    <s v="OK"/>
    <m/>
    <m/>
    <d v="1899-12-30T00:00:00"/>
    <d v="1899-12-30T00:04:51"/>
    <n v="5"/>
    <n v="-1.8171296296300432E-3"/>
    <n v="4.8499999999919652"/>
    <n v="6"/>
    <s v="Si"/>
  </r>
  <r>
    <s v="CCTF"/>
    <s v="2025003481"/>
    <x v="0"/>
    <s v="ER0623BBL"/>
    <s v="E9819MMR"/>
    <d v="2025-03-20T00:00:00"/>
    <m/>
    <s v="2649"/>
    <x v="19"/>
    <s v="S1G"/>
    <s v="S1G"/>
    <m/>
    <d v="2025-03-20T00:00:00"/>
    <d v="1899-12-30T06:12:46"/>
    <d v="2025-03-20T00:00:00"/>
    <d v="1899-12-30T06:08:06"/>
    <d v="2025-03-20T00:00:00"/>
    <d v="1899-12-30T06:55:51"/>
    <x v="0"/>
    <s v="RFCPI"/>
    <s v="507104484"/>
    <s v="EXW"/>
    <d v="1899-12-30T00:52:25"/>
    <d v="1899-12-30T00:47:45"/>
    <d v="1899-12-30T00:04:40"/>
    <s v="Granel"/>
    <s v="E001"/>
    <x v="1"/>
    <d v="1899-12-30T00:43:05"/>
    <d v="1899-12-30T00:47:45"/>
    <n v="6"/>
    <x v="19"/>
    <x v="4"/>
    <x v="2"/>
    <n v="0"/>
    <n v="0"/>
    <s v="OK"/>
    <s v="Granel"/>
    <x v="2"/>
    <n v="0"/>
    <s v="M. TENERIFE"/>
    <s v="A"/>
    <d v="1899-12-30T00:04:40"/>
    <d v="1899-12-30T00:04:40"/>
    <s v="OK"/>
    <m/>
    <m/>
    <d v="1899-12-30T00:00:00"/>
    <d v="1899-12-30T00:43:05"/>
    <n v="5"/>
    <n v="-3.2407407407399891E-3"/>
    <n v="43.083333333331247"/>
    <n v="6"/>
    <s v="Si"/>
  </r>
  <r>
    <s v="CCTF"/>
    <s v="2025003480"/>
    <x v="0"/>
    <s v="ER8317BBV"/>
    <s v="E1828CPR"/>
    <d v="2025-03-20T00:00:00"/>
    <m/>
    <s v="3208"/>
    <x v="18"/>
    <s v="PA"/>
    <s v="PA"/>
    <m/>
    <d v="2025-03-20T00:00:00"/>
    <d v="1899-12-30T06:09:43"/>
    <d v="2025-03-20T00:00:00"/>
    <d v="1899-12-30T06:07:38"/>
    <d v="2025-03-20T00:00:00"/>
    <d v="1899-12-30T07:06:23"/>
    <x v="0"/>
    <s v="RFCPI"/>
    <s v="507104485"/>
    <s v="EXW"/>
    <d v="1899-12-30T01:00:50"/>
    <d v="1899-12-30T00:58:45"/>
    <d v="1899-12-30T00:02:05"/>
    <s v="Ensacado"/>
    <s v="E002"/>
    <x v="1"/>
    <d v="1899-12-30T00:56:40"/>
    <d v="1899-12-30T00:58:45"/>
    <n v="6"/>
    <x v="19"/>
    <x v="4"/>
    <x v="1"/>
    <n v="0"/>
    <n v="0"/>
    <s v="OK"/>
    <s v="Ensacado"/>
    <x v="2"/>
    <n v="0"/>
    <s v="M. TENERIFE"/>
    <s v="B"/>
    <d v="1899-12-30T00:02:05"/>
    <d v="1899-12-30T00:02:05"/>
    <s v="OK"/>
    <m/>
    <m/>
    <d v="1899-12-30T00:00:00"/>
    <d v="1899-12-30T00:56:40"/>
    <n v="5"/>
    <n v="-1.4467592592599665E-3"/>
    <n v="56.666666666664035"/>
    <n v="7"/>
    <s v="No"/>
  </r>
  <r>
    <s v="CCTF"/>
    <s v="2025003489"/>
    <x v="0"/>
    <s v="ER9284BDK"/>
    <s v="E9335MJP"/>
    <d v="2025-03-20T00:00:00"/>
    <m/>
    <s v="3208"/>
    <x v="18"/>
    <s v="PA"/>
    <s v="PA"/>
    <m/>
    <d v="2025-03-20T00:00:00"/>
    <d v="1899-12-30T06:41:27"/>
    <d v="2025-03-20T00:00:00"/>
    <d v="1899-12-30T06:37:06"/>
    <d v="2025-03-20T00:00:00"/>
    <d v="1899-12-30T07:08:01"/>
    <x v="0"/>
    <s v="RFCPI"/>
    <s v="507104486"/>
    <s v="FBO"/>
    <d v="1899-12-30T00:35:16"/>
    <d v="1899-12-30T00:30:55"/>
    <d v="1899-12-30T00:04:21"/>
    <s v="Ensacado"/>
    <s v="E002"/>
    <x v="2"/>
    <d v="1899-12-30T00:26:34"/>
    <d v="1899-12-30T00:30:55"/>
    <n v="6"/>
    <x v="19"/>
    <x v="4"/>
    <x v="1"/>
    <n v="0"/>
    <n v="0"/>
    <s v="OK"/>
    <s v="Ensacado"/>
    <x v="2"/>
    <n v="0"/>
    <s v="M. TENERIFE"/>
    <s v="A"/>
    <d v="1899-12-30T00:04:21"/>
    <d v="1899-12-30T00:04:21"/>
    <s v="OK"/>
    <m/>
    <m/>
    <d v="1899-12-30T00:00:00"/>
    <d v="1899-12-30T00:26:34"/>
    <n v="5"/>
    <n v="-3.0208333333300308E-3"/>
    <n v="26.566666666675161"/>
    <n v="7"/>
    <s v="Si"/>
  </r>
  <r>
    <s v="CCTF"/>
    <s v="2025003483"/>
    <x v="0"/>
    <s v="ER6732BBT"/>
    <s v="E5980LLH"/>
    <d v="2025-03-20T00:00:00"/>
    <m/>
    <s v="2649"/>
    <x v="19"/>
    <s v="S6H"/>
    <s v="S6H"/>
    <m/>
    <d v="2025-03-20T00:00:00"/>
    <d v="1899-12-30T06:18:11"/>
    <d v="2025-03-20T00:00:00"/>
    <d v="1899-12-30T06:31:59"/>
    <d v="2025-03-20T00:00:00"/>
    <d v="1899-12-30T07:19:19"/>
    <x v="0"/>
    <s v="RFCPI"/>
    <s v="507104487"/>
    <s v="FBO"/>
    <d v="1899-12-30T01:01:08"/>
    <d v="1899-12-30T00:47:20"/>
    <d v="1899-12-30T00:13:48"/>
    <s v="Granel"/>
    <s v="E001"/>
    <x v="2"/>
    <d v="1899-12-30T01:01:08"/>
    <d v="1899-12-30T00:47:20"/>
    <n v="6"/>
    <x v="19"/>
    <x v="4"/>
    <x v="2"/>
    <n v="0"/>
    <n v="0"/>
    <s v="OK"/>
    <s v="Granel"/>
    <x v="2"/>
    <n v="0"/>
    <s v="M. TENERIFE"/>
    <s v="B"/>
    <d v="1899-12-30T00:13:48"/>
    <d v="1899-12-30T00:13:48"/>
    <s v="OK"/>
    <m/>
    <m/>
    <d v="1899-12-30T00:00:00"/>
    <d v="1899-12-30T01:01:08"/>
    <n v="5"/>
    <d v="1899-12-30T00:13:48"/>
    <n v="61.133333333342378"/>
    <n v="7"/>
    <s v="No"/>
  </r>
  <r>
    <s v="CCTF"/>
    <s v="2025003491"/>
    <x v="0"/>
    <s v="ER9636BBG"/>
    <s v="E7609CBH"/>
    <d v="2025-03-20T00:00:00"/>
    <m/>
    <s v="3126"/>
    <x v="17"/>
    <s v="S2D"/>
    <s v="S2D"/>
    <m/>
    <d v="2025-03-20T00:00:00"/>
    <d v="1899-12-30T06:55:27"/>
    <d v="2025-03-20T00:00:00"/>
    <d v="1899-12-30T06:50:35"/>
    <d v="2025-03-20T00:00:00"/>
    <d v="1899-12-30T07:19:54"/>
    <x v="0"/>
    <s v="RFCPI"/>
    <s v="507104488"/>
    <s v="EXW"/>
    <d v="1899-12-30T00:34:11"/>
    <d v="1899-12-30T00:29:19"/>
    <d v="1899-12-30T00:04:52"/>
    <s v="Granel"/>
    <s v="E001"/>
    <x v="1"/>
    <d v="1899-12-30T00:24:27"/>
    <d v="1899-12-30T00:29:19"/>
    <n v="6"/>
    <x v="19"/>
    <x v="4"/>
    <x v="2"/>
    <n v="0"/>
    <n v="0"/>
    <s v="OK"/>
    <s v="Granel"/>
    <x v="2"/>
    <n v="0"/>
    <s v="M. TENERIFE"/>
    <s v="A"/>
    <d v="1899-12-30T00:04:52"/>
    <d v="1899-12-30T00:04:52"/>
    <s v="OK"/>
    <m/>
    <m/>
    <d v="1899-12-30T00:00:00"/>
    <d v="1899-12-30T00:24:27"/>
    <n v="5"/>
    <n v="-3.3796296296300099E-3"/>
    <n v="24.450000000004781"/>
    <n v="7"/>
    <s v="Si"/>
  </r>
  <r>
    <s v="CCTF"/>
    <s v="2025003493"/>
    <x v="0"/>
    <s v="EM24163R"/>
    <s v="E4760MCV"/>
    <d v="2025-03-20T00:00:00"/>
    <m/>
    <s v="3208"/>
    <x v="18"/>
    <s v="PA"/>
    <s v="PA"/>
    <m/>
    <d v="2025-03-20T00:00:00"/>
    <d v="1899-12-30T07:19:02"/>
    <d v="2025-03-20T00:00:00"/>
    <d v="1899-12-30T07:14:21"/>
    <d v="2025-03-20T00:00:00"/>
    <d v="1899-12-30T07:34:41"/>
    <x v="0"/>
    <s v="RFCPI"/>
    <s v="507104489"/>
    <s v="EXW"/>
    <d v="1899-12-30T00:25:01"/>
    <d v="1899-12-30T00:20:20"/>
    <d v="1899-12-30T00:04:41"/>
    <s v="Ensacado"/>
    <s v="E002"/>
    <x v="1"/>
    <d v="1899-12-30T00:15:39"/>
    <d v="1899-12-30T00:20:20"/>
    <n v="7"/>
    <x v="19"/>
    <x v="4"/>
    <x v="1"/>
    <n v="0"/>
    <n v="0"/>
    <s v="OK"/>
    <s v="Ensacado"/>
    <x v="2"/>
    <n v="0"/>
    <s v="M. TENERIFE"/>
    <s v="A"/>
    <d v="1899-12-30T00:04:41"/>
    <d v="1899-12-30T00:04:41"/>
    <s v="OK"/>
    <m/>
    <m/>
    <d v="1899-12-30T00:00:00"/>
    <d v="1899-12-30T00:15:39"/>
    <n v="5"/>
    <n v="-3.2523148148199676E-3"/>
    <n v="15.649999999991975"/>
    <n v="7"/>
    <s v="Si"/>
  </r>
  <r>
    <s v="CCTF"/>
    <s v="2025003494"/>
    <x v="0"/>
    <s v="ETF02294R"/>
    <s v="E0184KJL"/>
    <d v="2025-03-20T00:00:00"/>
    <m/>
    <s v="3208"/>
    <x v="18"/>
    <s v="PA"/>
    <s v="PA"/>
    <m/>
    <d v="2025-03-20T00:00:00"/>
    <d v="1899-12-30T07:41:26"/>
    <d v="2025-03-20T00:00:00"/>
    <d v="1899-12-30T07:38:08"/>
    <d v="2025-03-20T00:00:00"/>
    <d v="1899-12-30T07:43:41"/>
    <x v="0"/>
    <s v="RFCPI"/>
    <s v="507104490"/>
    <s v="FBO"/>
    <d v="1899-12-30T00:08:51"/>
    <d v="1899-12-30T00:05:33"/>
    <d v="1899-12-30T00:03:18"/>
    <s v="Ensacado"/>
    <s v="E002"/>
    <x v="2"/>
    <d v="1899-12-30T00:02:15"/>
    <d v="1899-12-30T00:05:33"/>
    <n v="7"/>
    <x v="19"/>
    <x v="4"/>
    <x v="1"/>
    <n v="1"/>
    <n v="0"/>
    <s v="KO"/>
    <s v="Ensacado"/>
    <x v="2"/>
    <n v="1"/>
    <s v="M. TENERIFE"/>
    <s v="A"/>
    <d v="1899-12-30T00:03:18"/>
    <d v="1899-12-30T00:03:18"/>
    <s v="KO"/>
    <m/>
    <m/>
    <d v="1899-12-30T00:00:00"/>
    <d v="1899-12-30T00:02:15"/>
    <n v="5"/>
    <n v="-2.291666666659975E-3"/>
    <n v="2.250000000000032"/>
    <n v="7"/>
    <s v="Si"/>
  </r>
  <r>
    <s v="CCTF"/>
    <s v="2025003495"/>
    <x v="0"/>
    <s v="ETF02294R"/>
    <s v="E0184KJL"/>
    <d v="2025-03-20T00:00:00"/>
    <m/>
    <s v="3208"/>
    <x v="18"/>
    <s v="PA"/>
    <s v="PA"/>
    <m/>
    <d v="2025-03-20T00:00:00"/>
    <d v="1899-12-30T07:43:57"/>
    <d v="2025-03-20T00:00:00"/>
    <d v="1899-12-30T07:38:54"/>
    <d v="2025-03-20T00:00:00"/>
    <d v="1899-12-30T07:44:28"/>
    <x v="0"/>
    <s v="RFCPI"/>
    <s v="507104491"/>
    <s v="FBO"/>
    <d v="1899-12-30T00:10:37"/>
    <d v="1899-12-30T00:05:34"/>
    <d v="1899-12-30T00:05:03"/>
    <s v="Ensacado"/>
    <s v="E002"/>
    <x v="2"/>
    <d v="1899-12-30T00:00:31"/>
    <d v="1899-12-30T00:05:34"/>
    <n v="7"/>
    <x v="19"/>
    <x v="4"/>
    <x v="1"/>
    <n v="1"/>
    <n v="0"/>
    <s v="KO"/>
    <s v="Ensacado"/>
    <x v="2"/>
    <n v="1"/>
    <s v="M. TENERIFE"/>
    <s v="A"/>
    <d v="1899-12-30T00:05:03"/>
    <d v="1899-12-30T00:05:03"/>
    <s v="KO"/>
    <m/>
    <m/>
    <d v="1899-12-30T00:00:00"/>
    <d v="1899-12-30T00:00:31"/>
    <n v="5"/>
    <n v="-3.5069444444399966E-3"/>
    <n v="0.51666666667196992"/>
    <n v="7"/>
    <s v="Si"/>
  </r>
  <r>
    <s v="CCTF"/>
    <s v="2025003504"/>
    <x v="0"/>
    <s v="E7755MCD"/>
    <m/>
    <d v="2025-03-20T00:00:00"/>
    <m/>
    <s v="2693"/>
    <x v="20"/>
    <s v="PA"/>
    <s v="PA"/>
    <m/>
    <d v="2025-03-20T00:00:00"/>
    <d v="1899-12-30T08:48:44"/>
    <d v="2025-03-20T00:00:00"/>
    <d v="1899-12-30T08:45:06"/>
    <d v="2025-03-20T00:00:00"/>
    <d v="1899-12-30T08:55:32"/>
    <x v="0"/>
    <s v="RFCPI"/>
    <s v="507104492"/>
    <s v="FBO"/>
    <d v="1899-12-30T00:14:04"/>
    <d v="1899-12-30T00:10:26"/>
    <d v="1899-12-30T00:03:38"/>
    <s v="Ensacado"/>
    <s v="E002"/>
    <x v="1"/>
    <d v="1899-12-30T00:06:48"/>
    <d v="1899-12-30T00:10:26"/>
    <n v="8"/>
    <x v="19"/>
    <x v="4"/>
    <x v="1"/>
    <n v="1"/>
    <n v="0"/>
    <s v="KO"/>
    <s v="Ensacado"/>
    <x v="2"/>
    <n v="1"/>
    <s v="M. TENERIFE"/>
    <s v="A"/>
    <d v="1899-12-30T00:03:38"/>
    <d v="1899-12-30T00:03:38"/>
    <s v="OK"/>
    <m/>
    <m/>
    <d v="1899-12-30T00:00:00"/>
    <d v="1899-12-30T00:06:48"/>
    <n v="5"/>
    <n v="-2.5231481481500229E-3"/>
    <n v="6.7999999999967464"/>
    <n v="8"/>
    <s v="Si"/>
  </r>
  <r>
    <s v="CCTF"/>
    <s v="2025003508"/>
    <x v="0"/>
    <s v="ER8437BBF"/>
    <s v="E8087HNJ"/>
    <d v="2025-03-20T00:00:00"/>
    <m/>
    <s v="2693"/>
    <x v="20"/>
    <s v="PA"/>
    <s v="PA"/>
    <m/>
    <d v="2025-03-20T00:00:00"/>
    <d v="1899-12-30T09:05:31"/>
    <d v="2025-03-20T00:00:00"/>
    <d v="1899-12-30T09:04:53"/>
    <d v="2025-03-20T00:00:00"/>
    <d v="1899-12-30T09:10:34"/>
    <x v="115"/>
    <s v="E_EGARCIA"/>
    <s v="507104493"/>
    <s v="FBO"/>
    <d v="1899-12-30T00:06:19"/>
    <d v="1899-12-30T00:05:41"/>
    <d v="1899-12-30T00:00:38"/>
    <s v="Ensacado"/>
    <s v="E002"/>
    <x v="2"/>
    <d v="1899-12-30T00:05:03"/>
    <d v="1899-12-30T00:05:41"/>
    <n v="9"/>
    <x v="19"/>
    <x v="4"/>
    <x v="1"/>
    <n v="1"/>
    <n v="0"/>
    <s v="KO"/>
    <s v="Ensacado"/>
    <x v="2"/>
    <n v="1"/>
    <s v="M. TENERIFE"/>
    <s v="A"/>
    <d v="1899-12-30T00:00:38"/>
    <d v="1899-12-30T00:00:38"/>
    <s v="OK"/>
    <m/>
    <m/>
    <d v="1899-12-30T00:00:00"/>
    <d v="1899-12-30T00:05:03"/>
    <n v="5"/>
    <n v="-4.398148148200276E-4"/>
    <n v="5.0499999999935952"/>
    <n v="9"/>
    <s v="Si"/>
  </r>
  <r>
    <s v="CCTF"/>
    <s v="2025003506"/>
    <x v="0"/>
    <s v="ER7636BBJ"/>
    <s v="E5208JYX"/>
    <d v="2025-03-20T00:00:00"/>
    <m/>
    <s v="3126"/>
    <x v="17"/>
    <s v="S1D"/>
    <s v="S1D"/>
    <m/>
    <d v="2025-03-20T00:00:00"/>
    <d v="1899-12-30T08:54:41"/>
    <d v="2025-03-20T00:00:00"/>
    <d v="1899-12-30T08:49:55"/>
    <d v="2025-03-20T00:00:00"/>
    <d v="1899-12-30T09:15:37"/>
    <x v="0"/>
    <s v="RFCPI"/>
    <s v="507104494"/>
    <s v="FBO"/>
    <d v="1899-12-30T00:30:28"/>
    <d v="1899-12-30T00:25:42"/>
    <d v="1899-12-30T00:04:46"/>
    <s v="Granel"/>
    <s v="E001"/>
    <x v="2"/>
    <d v="1899-12-30T00:20:56"/>
    <d v="1899-12-30T00:25:42"/>
    <n v="8"/>
    <x v="19"/>
    <x v="4"/>
    <x v="2"/>
    <n v="0"/>
    <n v="0"/>
    <s v="OK"/>
    <s v="Granel"/>
    <x v="2"/>
    <n v="0"/>
    <s v="M. TENERIFE"/>
    <s v="A"/>
    <d v="1899-12-30T00:04:46"/>
    <d v="1899-12-30T00:04:46"/>
    <s v="OK"/>
    <m/>
    <m/>
    <d v="1899-12-30T00:00:00"/>
    <d v="1899-12-30T00:20:56"/>
    <n v="5"/>
    <n v="-3.3101851851800035E-3"/>
    <n v="20.933333333337618"/>
    <n v="9"/>
    <s v="Si"/>
  </r>
  <r>
    <s v="CCTF"/>
    <s v="2025003506"/>
    <x v="0"/>
    <s v="ER7636BBJ"/>
    <s v="E5208JYX"/>
    <d v="2025-03-20T00:00:00"/>
    <m/>
    <s v="3126"/>
    <x v="17"/>
    <s v="S1D"/>
    <s v="S1D"/>
    <m/>
    <d v="2025-03-20T00:00:00"/>
    <d v="1899-12-30T08:54:41"/>
    <d v="2025-03-20T00:00:00"/>
    <d v="1899-12-30T08:49:55"/>
    <d v="2025-03-20T00:00:00"/>
    <d v="1899-12-30T09:15:37"/>
    <x v="116"/>
    <s v="RFCPI"/>
    <s v="507104495"/>
    <s v="FBO"/>
    <d v="1899-12-30T00:30:28"/>
    <d v="1899-12-30T00:25:42"/>
    <d v="1899-12-30T00:04:46"/>
    <s v="Granel"/>
    <s v="E001"/>
    <x v="2"/>
    <d v="1899-12-30T00:20:56"/>
    <d v="1899-12-30T00:25:42"/>
    <n v="8"/>
    <x v="19"/>
    <x v="4"/>
    <x v="2"/>
    <n v="0"/>
    <n v="0"/>
    <s v="OK"/>
    <s v="Granel"/>
    <x v="2"/>
    <n v="0"/>
    <s v="M. TENERIFE"/>
    <s v="A"/>
    <d v="1899-12-30T00:04:46"/>
    <d v="1899-12-30T00:04:46"/>
    <s v="OK"/>
    <m/>
    <m/>
    <d v="1899-12-30T00:00:00"/>
    <d v="1899-12-30T00:20:56"/>
    <n v="5"/>
    <n v="-3.3101851851800035E-3"/>
    <n v="20.933333333337618"/>
    <n v="9"/>
    <s v="Si"/>
  </r>
  <r>
    <s v="CCTF"/>
    <s v="2025003512"/>
    <x v="0"/>
    <s v="E7564MPY"/>
    <m/>
    <d v="2025-03-20T00:00:00"/>
    <m/>
    <s v="2693"/>
    <x v="20"/>
    <s v="PA"/>
    <s v="PA"/>
    <m/>
    <d v="2025-03-20T00:00:00"/>
    <d v="1899-12-30T09:52:30"/>
    <d v="2025-03-20T00:00:00"/>
    <d v="1899-12-30T09:47:32"/>
    <d v="2025-03-20T00:00:00"/>
    <d v="1899-12-30T09:53:13"/>
    <x v="0"/>
    <s v="RFCPI"/>
    <s v="507104496"/>
    <s v="FBO"/>
    <d v="1899-12-30T00:10:39"/>
    <d v="1899-12-30T00:05:41"/>
    <d v="1899-12-30T00:04:58"/>
    <s v="Ensacado"/>
    <s v="E002"/>
    <x v="1"/>
    <d v="1899-12-30T00:00:43"/>
    <d v="1899-12-30T00:05:41"/>
    <n v="9"/>
    <x v="19"/>
    <x v="4"/>
    <x v="1"/>
    <n v="1"/>
    <n v="0"/>
    <s v="KO"/>
    <s v="Ensacado"/>
    <x v="2"/>
    <n v="1"/>
    <s v="M. TENERIFE"/>
    <s v="A"/>
    <d v="1899-12-30T00:04:58"/>
    <d v="1899-12-30T00:04:58"/>
    <s v="KO"/>
    <m/>
    <m/>
    <d v="1899-12-30T00:00:00"/>
    <d v="1899-12-30T00:00:43"/>
    <n v="5"/>
    <n v="-3.4490740740699688E-3"/>
    <n v="0.71666666667359991"/>
    <n v="9"/>
    <s v="Si"/>
  </r>
  <r>
    <s v="CCTF"/>
    <s v="2025003509"/>
    <x v="0"/>
    <s v="ER8173BDN"/>
    <s v="E5866LGS"/>
    <d v="2025-03-20T00:00:00"/>
    <m/>
    <s v="3208"/>
    <x v="18"/>
    <s v="PA"/>
    <s v="PA"/>
    <m/>
    <d v="2025-03-20T00:00:00"/>
    <d v="1899-12-30T09:26:59"/>
    <d v="2025-03-20T00:00:00"/>
    <d v="1899-12-30T09:26:45"/>
    <d v="2025-03-20T00:00:00"/>
    <d v="1899-12-30T09:53:28"/>
    <x v="0"/>
    <s v="RFCPI"/>
    <s v="507104497"/>
    <s v="FBO"/>
    <d v="1899-12-30T00:26:57"/>
    <d v="1899-12-30T00:26:43"/>
    <d v="1899-12-30T00:00:14"/>
    <s v="Ensacado"/>
    <s v="E002"/>
    <x v="2"/>
    <d v="1899-12-30T00:26:29"/>
    <d v="1899-12-30T00:26:43"/>
    <n v="9"/>
    <x v="19"/>
    <x v="4"/>
    <x v="1"/>
    <n v="0"/>
    <n v="0"/>
    <s v="OK"/>
    <s v="Ensacado"/>
    <x v="2"/>
    <n v="0"/>
    <s v="M. TENERIFE"/>
    <s v="A"/>
    <d v="1899-12-30T00:00:14"/>
    <d v="1899-12-30T00:00:14"/>
    <s v="OK"/>
    <m/>
    <m/>
    <d v="1899-12-30T00:00:00"/>
    <d v="1899-12-30T00:26:29"/>
    <n v="5"/>
    <n v="-1.6203703703998595E-4"/>
    <n v="26.483333333328012"/>
    <n v="9"/>
    <s v="Si"/>
  </r>
  <r>
    <s v="CCTF"/>
    <s v="2025003510"/>
    <x v="0"/>
    <s v="ER6670BBL"/>
    <s v="E8727HJH"/>
    <d v="2025-03-20T00:00:00"/>
    <m/>
    <s v="2649"/>
    <x v="19"/>
    <s v="S6H"/>
    <s v="S6H"/>
    <m/>
    <d v="2025-03-20T00:00:00"/>
    <d v="1899-12-30T09:31:00"/>
    <d v="2025-03-20T00:00:00"/>
    <d v="1899-12-30T09:27:44"/>
    <d v="2025-03-20T00:00:00"/>
    <d v="1899-12-30T10:01:01"/>
    <x v="0"/>
    <s v="RFCPI"/>
    <s v="507104498"/>
    <s v="FBO"/>
    <d v="1899-12-30T00:36:33"/>
    <d v="1899-12-30T00:33:17"/>
    <d v="1899-12-30T00:03:16"/>
    <s v="Granel"/>
    <s v="E001"/>
    <x v="2"/>
    <d v="1899-12-30T00:30:01"/>
    <d v="1899-12-30T00:33:17"/>
    <n v="9"/>
    <x v="19"/>
    <x v="4"/>
    <x v="2"/>
    <n v="0"/>
    <n v="0"/>
    <s v="OK"/>
    <s v="Granel"/>
    <x v="2"/>
    <n v="0"/>
    <s v="M. TENERIFE"/>
    <s v="A"/>
    <d v="1899-12-30T00:03:16"/>
    <d v="1899-12-30T00:03:16"/>
    <s v="OK"/>
    <m/>
    <m/>
    <d v="1899-12-30T00:00:00"/>
    <d v="1899-12-30T00:30:01"/>
    <n v="5"/>
    <n v="-2.2685185185200019E-3"/>
    <n v="30.016666666670424"/>
    <n v="10"/>
    <s v="Si"/>
  </r>
  <r>
    <s v="CCTF"/>
    <s v="2025003513"/>
    <x v="0"/>
    <s v="ER3974BBK"/>
    <s v="E4696FTM"/>
    <d v="2025-03-20T00:00:00"/>
    <m/>
    <s v="3126"/>
    <x v="17"/>
    <s v="S1D"/>
    <s v="S1D"/>
    <m/>
    <d v="2025-03-20T00:00:00"/>
    <d v="1899-12-30T09:53:36"/>
    <d v="2025-03-20T00:00:00"/>
    <d v="1899-12-30T09:48:38"/>
    <d v="2025-03-20T00:00:00"/>
    <d v="1899-12-30T10:09:23"/>
    <x v="0"/>
    <s v="RFCPI"/>
    <s v="507104499"/>
    <s v="EXW"/>
    <d v="1899-12-30T00:25:43"/>
    <d v="1899-12-30T00:20:45"/>
    <d v="1899-12-30T00:04:58"/>
    <s v="Granel"/>
    <s v="E001"/>
    <x v="1"/>
    <d v="1899-12-30T00:15:47"/>
    <d v="1899-12-30T00:20:45"/>
    <n v="9"/>
    <x v="19"/>
    <x v="4"/>
    <x v="2"/>
    <n v="0"/>
    <n v="0"/>
    <s v="OK"/>
    <s v="Granel"/>
    <x v="2"/>
    <n v="0"/>
    <s v="M. TENERIFE"/>
    <s v="A"/>
    <d v="1899-12-30T00:04:58"/>
    <d v="1899-12-30T00:04:58"/>
    <s v="OK"/>
    <m/>
    <m/>
    <d v="1899-12-30T00:00:00"/>
    <d v="1899-12-30T00:15:47"/>
    <n v="5"/>
    <n v="-3.4490740740699688E-3"/>
    <n v="15.783333333336014"/>
    <n v="10"/>
    <s v="Si"/>
  </r>
  <r>
    <s v="CCTF"/>
    <s v="2025003516"/>
    <x v="0"/>
    <s v="ETF01267R"/>
    <s v="E2808DHR"/>
    <d v="2025-03-20T00:00:00"/>
    <m/>
    <s v="2693"/>
    <x v="20"/>
    <s v="PA"/>
    <s v="PA"/>
    <m/>
    <d v="2025-03-20T00:00:00"/>
    <d v="1899-12-30T10:18:38"/>
    <d v="2025-03-20T00:00:00"/>
    <d v="1899-12-30T10:19:08"/>
    <d v="2025-03-20T00:00:00"/>
    <d v="1899-12-30T10:24:52"/>
    <x v="0"/>
    <s v="RFCPI"/>
    <s v="507104500"/>
    <s v="EXW"/>
    <d v="1899-12-30T00:06:14"/>
    <d v="1899-12-30T00:05:44"/>
    <d v="1899-12-30T00:00:30"/>
    <s v="Ensacado"/>
    <s v="E002"/>
    <x v="1"/>
    <d v="1899-12-30T00:06:14"/>
    <d v="1899-12-30T00:05:44"/>
    <n v="10"/>
    <x v="19"/>
    <x v="4"/>
    <x v="1"/>
    <n v="1"/>
    <n v="0"/>
    <s v="KO"/>
    <s v="Ensacado"/>
    <x v="2"/>
    <n v="1"/>
    <s v="M. TENERIFE"/>
    <s v="A"/>
    <d v="1899-12-30T00:00:30"/>
    <d v="1899-12-30T00:00:30"/>
    <s v="OK"/>
    <m/>
    <m/>
    <d v="1899-12-30T00:00:00"/>
    <d v="1899-12-30T00:06:14"/>
    <n v="5"/>
    <d v="1899-12-30T00:00:30"/>
    <n v="6.2333333333423546"/>
    <n v="10"/>
    <s v="Si"/>
  </r>
  <r>
    <s v="CCTF"/>
    <s v="2025003519"/>
    <x v="0"/>
    <s v="E2876BPJ"/>
    <m/>
    <d v="2025-03-20T00:00:00"/>
    <m/>
    <s v="2693"/>
    <x v="20"/>
    <s v="PA"/>
    <s v="PA"/>
    <m/>
    <d v="2025-03-20T00:00:00"/>
    <d v="1899-12-30T10:24:51"/>
    <d v="2025-03-20T00:00:00"/>
    <d v="1899-12-30T10:21:18"/>
    <d v="2025-03-20T00:00:00"/>
    <d v="1899-12-30T10:27:08"/>
    <x v="0"/>
    <s v="RFCPI"/>
    <s v="507104501"/>
    <s v="EXW"/>
    <d v="1899-12-30T00:09:23"/>
    <d v="1899-12-30T00:05:50"/>
    <d v="1899-12-30T00:03:33"/>
    <s v="Ensacado"/>
    <s v="E002"/>
    <x v="1"/>
    <d v="1899-12-30T00:02:17"/>
    <d v="1899-12-30T00:05:50"/>
    <n v="10"/>
    <x v="19"/>
    <x v="4"/>
    <x v="1"/>
    <n v="1"/>
    <n v="0"/>
    <s v="KO"/>
    <s v="Ensacado"/>
    <x v="2"/>
    <n v="1"/>
    <s v="M. TENERIFE"/>
    <s v="A"/>
    <d v="1899-12-30T00:03:33"/>
    <d v="1899-12-30T00:03:33"/>
    <s v="KO"/>
    <m/>
    <m/>
    <d v="1899-12-30T00:00:00"/>
    <d v="1899-12-30T00:02:17"/>
    <n v="5"/>
    <n v="-2.465277777779995E-3"/>
    <n v="2.2833333333359818"/>
    <n v="10"/>
    <s v="Si"/>
  </r>
  <r>
    <s v="CCTF"/>
    <s v="2025003517"/>
    <x v="0"/>
    <s v="ER1863BBJ"/>
    <s v="E8383LSW"/>
    <d v="2025-03-20T00:00:00"/>
    <m/>
    <s v="3126"/>
    <x v="17"/>
    <s v="S1D"/>
    <s v="S1D"/>
    <m/>
    <d v="2025-03-20T00:00:00"/>
    <d v="1899-12-30T10:21:08"/>
    <d v="2025-03-20T00:00:00"/>
    <d v="1899-12-30T10:16:27"/>
    <d v="2025-03-20T00:00:00"/>
    <d v="1899-12-30T10:39:47"/>
    <x v="0"/>
    <s v="RFCPI"/>
    <s v="507104502"/>
    <s v="FBO"/>
    <d v="1899-12-30T00:28:01"/>
    <d v="1899-12-30T00:23:20"/>
    <d v="1899-12-30T00:04:41"/>
    <s v="Granel"/>
    <s v="E001"/>
    <x v="2"/>
    <d v="1899-12-30T00:18:39"/>
    <d v="1899-12-30T00:23:20"/>
    <n v="10"/>
    <x v="19"/>
    <x v="4"/>
    <x v="2"/>
    <n v="0"/>
    <n v="0"/>
    <s v="OK"/>
    <s v="Granel"/>
    <x v="2"/>
    <n v="0"/>
    <s v="M. TENERIFE"/>
    <s v="A"/>
    <d v="1899-12-30T00:04:41"/>
    <d v="1899-12-30T00:04:41"/>
    <s v="OK"/>
    <m/>
    <m/>
    <d v="1899-12-30T00:00:00"/>
    <d v="1899-12-30T00:18:39"/>
    <n v="5"/>
    <n v="-3.2523148148099756E-3"/>
    <n v="18.650000000001636"/>
    <n v="10"/>
    <s v="Si"/>
  </r>
  <r>
    <s v="CCTF"/>
    <s v="2025003522"/>
    <x v="0"/>
    <s v="E6813CPW"/>
    <m/>
    <d v="2025-03-20T00:00:00"/>
    <m/>
    <s v="3208"/>
    <x v="18"/>
    <s v="PA"/>
    <s v="PA"/>
    <m/>
    <d v="2025-03-20T00:00:00"/>
    <d v="1899-12-30T10:33:27"/>
    <d v="2025-03-20T00:00:00"/>
    <d v="1899-12-30T10:28:29"/>
    <d v="2025-03-20T00:00:00"/>
    <d v="1899-12-30T10:44:28"/>
    <x v="0"/>
    <s v="RFCPI"/>
    <s v="507104503"/>
    <s v="EXW"/>
    <d v="1899-12-30T00:20:57"/>
    <d v="1899-12-30T00:15:59"/>
    <d v="1899-12-30T00:04:58"/>
    <s v="Ensacado"/>
    <s v="E002"/>
    <x v="1"/>
    <d v="1899-12-30T00:11:01"/>
    <d v="1899-12-30T00:15:59"/>
    <n v="10"/>
    <x v="19"/>
    <x v="4"/>
    <x v="1"/>
    <n v="0"/>
    <n v="0"/>
    <s v="OK"/>
    <s v="Ensacado"/>
    <x v="2"/>
    <n v="0"/>
    <s v="M. TENERIFE"/>
    <s v="A"/>
    <d v="1899-12-30T00:04:58"/>
    <d v="1899-12-30T00:04:58"/>
    <s v="OK"/>
    <m/>
    <m/>
    <d v="1899-12-30T00:00:00"/>
    <d v="1899-12-30T00:11:01"/>
    <n v="5"/>
    <n v="-3.4490740740699688E-3"/>
    <n v="11.016666666676809"/>
    <n v="10"/>
    <s v="Si"/>
  </r>
  <r>
    <s v="CCTF"/>
    <s v="2025003521"/>
    <x v="0"/>
    <s v="ER6669BBL"/>
    <s v="E6110KPL"/>
    <d v="2025-03-20T00:00:00"/>
    <m/>
    <s v="3126"/>
    <x v="17"/>
    <s v="S2D"/>
    <s v="S2D"/>
    <m/>
    <d v="2025-03-20T00:00:00"/>
    <d v="1899-12-30T10:27:41"/>
    <d v="2025-03-20T00:00:00"/>
    <d v="1899-12-30T10:22:54"/>
    <d v="2025-03-20T00:00:00"/>
    <d v="1899-12-30T10:53:27"/>
    <x v="0"/>
    <s v="RFCPI"/>
    <s v="507104504"/>
    <s v="FBO"/>
    <d v="1899-12-30T00:35:20"/>
    <d v="1899-12-30T00:30:33"/>
    <d v="1899-12-30T00:04:47"/>
    <s v="Granel"/>
    <s v="E001"/>
    <x v="2"/>
    <d v="1899-12-30T00:25:46"/>
    <d v="1899-12-30T00:30:33"/>
    <n v="10"/>
    <x v="19"/>
    <x v="4"/>
    <x v="2"/>
    <n v="0"/>
    <n v="0"/>
    <s v="OK"/>
    <s v="Granel"/>
    <x v="2"/>
    <n v="0"/>
    <s v="M. TENERIFE"/>
    <s v="A"/>
    <d v="1899-12-30T00:04:47"/>
    <d v="1899-12-30T00:04:47"/>
    <s v="OK"/>
    <m/>
    <m/>
    <d v="1899-12-30T00:00:00"/>
    <d v="1899-12-30T00:25:46"/>
    <n v="5"/>
    <n v="-3.3217592592599821E-3"/>
    <n v="25.766666666668801"/>
    <n v="10"/>
    <s v="Si"/>
  </r>
  <r>
    <s v="CCTF"/>
    <s v="2025003526"/>
    <x v="0"/>
    <s v="EP01035R"/>
    <s v="E5050MHX"/>
    <d v="2025-03-20T00:00:00"/>
    <m/>
    <s v="3126"/>
    <x v="17"/>
    <s v="S1D"/>
    <s v="S1D"/>
    <m/>
    <d v="2025-03-20T00:00:00"/>
    <d v="1899-12-30T10:59:54"/>
    <d v="2025-03-20T00:00:00"/>
    <d v="1899-12-30T10:54:58"/>
    <d v="2025-03-20T00:00:00"/>
    <d v="1899-12-30T11:20:43"/>
    <x v="0"/>
    <s v="RFCPI"/>
    <s v="507104505"/>
    <s v="EXW"/>
    <d v="1899-12-30T00:30:41"/>
    <d v="1899-12-30T00:25:45"/>
    <d v="1899-12-30T00:04:56"/>
    <s v="Granel"/>
    <s v="E001"/>
    <x v="1"/>
    <d v="1899-12-30T00:20:49"/>
    <d v="1899-12-30T00:25:45"/>
    <n v="10"/>
    <x v="19"/>
    <x v="4"/>
    <x v="2"/>
    <n v="0"/>
    <n v="0"/>
    <s v="OK"/>
    <s v="Granel"/>
    <x v="2"/>
    <n v="0"/>
    <s v="M. TENERIFE"/>
    <s v="A"/>
    <d v="1899-12-30T00:04:56"/>
    <d v="1899-12-30T00:04:56"/>
    <s v="OK"/>
    <m/>
    <m/>
    <d v="1899-12-30T00:00:00"/>
    <d v="1899-12-30T00:20:49"/>
    <n v="5"/>
    <n v="-3.4259259259300512E-3"/>
    <n v="20.816666666668748"/>
    <n v="11"/>
    <s v="Si"/>
  </r>
  <r>
    <s v="CCTF"/>
    <s v="2025003533"/>
    <x v="0"/>
    <s v="ER0623BBL"/>
    <s v="E9819MMR"/>
    <d v="2025-03-20T00:00:00"/>
    <m/>
    <s v="2649"/>
    <x v="19"/>
    <s v="S6H"/>
    <s v="S6H"/>
    <m/>
    <d v="2025-03-20T00:00:00"/>
    <d v="1899-12-30T11:29:45"/>
    <d v="2025-03-20T00:00:00"/>
    <d v="1899-12-30T11:25:31"/>
    <d v="2025-03-20T00:00:00"/>
    <d v="1899-12-30T11:56:11"/>
    <x v="0"/>
    <s v="RFCPI"/>
    <s v="507104506"/>
    <s v="FBO"/>
    <d v="1899-12-30T00:34:54"/>
    <d v="1899-12-30T00:30:40"/>
    <d v="1899-12-30T00:04:14"/>
    <s v="Granel"/>
    <s v="E001"/>
    <x v="2"/>
    <d v="1899-12-30T00:26:26"/>
    <d v="1899-12-30T00:30:40"/>
    <n v="11"/>
    <x v="19"/>
    <x v="4"/>
    <x v="2"/>
    <n v="0"/>
    <n v="0"/>
    <s v="OK"/>
    <s v="Granel"/>
    <x v="2"/>
    <n v="0"/>
    <s v="M. TENERIFE"/>
    <s v="A"/>
    <d v="1899-12-30T00:04:14"/>
    <d v="1899-12-30T00:04:14"/>
    <s v="OK"/>
    <m/>
    <m/>
    <d v="1899-12-30T00:00:00"/>
    <d v="1899-12-30T00:26:26"/>
    <n v="5"/>
    <n v="-2.9398148148199743E-3"/>
    <n v="26.433333333331202"/>
    <n v="11"/>
    <s v="Si"/>
  </r>
  <r>
    <s v="CCTF"/>
    <s v="2025003537"/>
    <x v="0"/>
    <s v="E6431CMJ"/>
    <m/>
    <d v="2025-03-20T00:00:00"/>
    <m/>
    <s v="2693"/>
    <x v="20"/>
    <s v="PA"/>
    <s v="PA"/>
    <m/>
    <d v="2025-03-20T00:00:00"/>
    <d v="1899-12-30T11:58:47"/>
    <d v="2025-03-20T00:00:00"/>
    <d v="1899-12-30T11:54:07"/>
    <d v="2025-03-20T00:00:00"/>
    <d v="1899-12-30T11:59:56"/>
    <x v="0"/>
    <s v="RFCPI"/>
    <s v="507104507"/>
    <s v="EXW"/>
    <d v="1899-12-30T00:10:29"/>
    <d v="1899-12-30T00:05:49"/>
    <d v="1899-12-30T00:04:40"/>
    <s v="Ensacado"/>
    <s v="E002"/>
    <x v="1"/>
    <d v="1899-12-30T00:01:09"/>
    <d v="1899-12-30T00:05:49"/>
    <n v="11"/>
    <x v="19"/>
    <x v="4"/>
    <x v="1"/>
    <n v="1"/>
    <n v="0"/>
    <s v="KO"/>
    <s v="Ensacado"/>
    <x v="2"/>
    <n v="1"/>
    <s v="M. TENERIFE"/>
    <s v="A"/>
    <d v="1899-12-30T00:04:40"/>
    <d v="1899-12-30T00:04:40"/>
    <s v="KO"/>
    <m/>
    <m/>
    <d v="1899-12-30T00:00:00"/>
    <d v="1899-12-30T00:01:09"/>
    <n v="5"/>
    <n v="-3.2407407407399891E-3"/>
    <n v="1.1499999999984212"/>
    <n v="11"/>
    <s v="Si"/>
  </r>
  <r>
    <s v="CCTF"/>
    <s v="2025003539"/>
    <x v="0"/>
    <s v="ER6732BBT"/>
    <s v="E5980LLH"/>
    <d v="2025-03-20T00:00:00"/>
    <m/>
    <s v="3126"/>
    <x v="17"/>
    <s v="S2D"/>
    <s v="S2D"/>
    <m/>
    <d v="2025-03-20T00:00:00"/>
    <d v="1899-12-30T12:10:08"/>
    <d v="2025-03-20T00:00:00"/>
    <d v="1899-12-30T12:06:09"/>
    <d v="2025-03-20T00:00:00"/>
    <d v="1899-12-30T12:29:20"/>
    <x v="0"/>
    <s v="RFCPI"/>
    <s v="507104508"/>
    <s v="FBO"/>
    <d v="1899-12-30T00:27:10"/>
    <d v="1899-12-30T00:23:11"/>
    <d v="1899-12-30T00:03:59"/>
    <s v="Granel"/>
    <s v="E001"/>
    <x v="2"/>
    <d v="1899-12-30T00:19:12"/>
    <d v="1899-12-30T00:23:11"/>
    <n v="12"/>
    <x v="19"/>
    <x v="4"/>
    <x v="2"/>
    <n v="0"/>
    <n v="0"/>
    <s v="OK"/>
    <s v="Granel"/>
    <x v="2"/>
    <n v="0"/>
    <s v="M. TENERIFE"/>
    <s v="A"/>
    <d v="1899-12-30T00:03:59"/>
    <d v="1899-12-30T00:03:59"/>
    <s v="OK"/>
    <m/>
    <m/>
    <d v="1899-12-30T00:00:00"/>
    <d v="1899-12-30T00:19:12"/>
    <n v="5"/>
    <n v="-2.7662037037099463E-3"/>
    <n v="19.199999999995327"/>
    <n v="12"/>
    <s v="Si"/>
  </r>
  <r>
    <s v="CCTF"/>
    <s v="2025003542"/>
    <x v="0"/>
    <s v="E7530GDS"/>
    <m/>
    <d v="2025-03-20T00:00:00"/>
    <m/>
    <s v="3208"/>
    <x v="18"/>
    <s v="PA"/>
    <s v="PA"/>
    <m/>
    <d v="2025-03-20T00:00:00"/>
    <d v="1899-12-30T12:21:40"/>
    <d v="2025-03-20T00:00:00"/>
    <d v="1899-12-30T12:25:50"/>
    <d v="2025-03-20T00:00:00"/>
    <d v="1899-12-30T12:31:30"/>
    <x v="0"/>
    <s v="RFCPI"/>
    <s v="507104509"/>
    <s v="FBO"/>
    <d v="1899-12-30T00:09:50"/>
    <d v="1899-12-30T00:05:40"/>
    <d v="1899-12-30T00:04:10"/>
    <s v="Ensacado"/>
    <s v="E002"/>
    <x v="1"/>
    <d v="1899-12-30T00:09:50"/>
    <d v="1899-12-30T00:05:40"/>
    <n v="12"/>
    <x v="19"/>
    <x v="4"/>
    <x v="1"/>
    <n v="1"/>
    <n v="0"/>
    <s v="KO"/>
    <s v="Ensacado"/>
    <x v="2"/>
    <n v="1"/>
    <s v="M. TENERIFE"/>
    <s v="A"/>
    <d v="1899-12-30T00:04:10"/>
    <d v="1899-12-30T00:04:10"/>
    <s v="OK"/>
    <m/>
    <m/>
    <d v="1899-12-30T00:00:00"/>
    <d v="1899-12-30T00:09:50"/>
    <n v="5"/>
    <d v="1899-12-30T00:04:10"/>
    <n v="9.8333333333278894"/>
    <n v="12"/>
    <s v="Si"/>
  </r>
  <r>
    <s v="CCTF"/>
    <s v="2025003540"/>
    <x v="0"/>
    <s v="ER7636BBJ"/>
    <s v="E5208JYX"/>
    <d v="2025-03-20T00:00:00"/>
    <m/>
    <s v="2649"/>
    <x v="19"/>
    <s v="S6H"/>
    <s v="S6H"/>
    <m/>
    <d v="2025-03-20T00:00:00"/>
    <d v="1899-12-30T12:20:10"/>
    <d v="2025-03-20T00:00:00"/>
    <d v="1899-12-30T12:15:13"/>
    <d v="2025-03-20T00:00:00"/>
    <d v="1899-12-30T12:45:47"/>
    <x v="0"/>
    <s v="RFCPI"/>
    <s v="507104510"/>
    <s v="FBO"/>
    <d v="1899-12-30T00:35:31"/>
    <d v="1899-12-30T00:30:34"/>
    <d v="1899-12-30T00:04:57"/>
    <s v="Granel"/>
    <s v="E001"/>
    <x v="2"/>
    <d v="1899-12-30T00:25:37"/>
    <d v="1899-12-30T00:30:34"/>
    <n v="12"/>
    <x v="19"/>
    <x v="4"/>
    <x v="2"/>
    <n v="0"/>
    <n v="0"/>
    <s v="OK"/>
    <s v="Granel"/>
    <x v="2"/>
    <n v="0"/>
    <s v="M. TENERIFE"/>
    <s v="A"/>
    <d v="1899-12-30T00:04:57"/>
    <d v="1899-12-30T00:04:57"/>
    <s v="OK"/>
    <m/>
    <m/>
    <d v="1899-12-30T00:00:00"/>
    <d v="1899-12-30T00:25:37"/>
    <n v="5"/>
    <n v="-3.4374999999999822E-3"/>
    <n v="25.616666666664063"/>
    <n v="12"/>
    <s v="Si"/>
  </r>
  <r>
    <s v="CCTF"/>
    <s v="2025003544"/>
    <x v="0"/>
    <s v="ER6670BBL"/>
    <s v="E8727HJH"/>
    <d v="2025-03-20T00:00:00"/>
    <m/>
    <s v="3126"/>
    <x v="17"/>
    <s v="S2D"/>
    <s v="S2D"/>
    <m/>
    <d v="2025-03-20T00:00:00"/>
    <d v="1899-12-30T12:25:54"/>
    <d v="2025-03-20T00:00:00"/>
    <d v="1899-12-30T12:22:06"/>
    <d v="2025-03-20T00:00:00"/>
    <d v="1899-12-30T12:40:39"/>
    <x v="0"/>
    <s v="AGONZALEZH1"/>
    <s v="507104511"/>
    <s v="FBO"/>
    <d v="1899-12-30T00:22:21"/>
    <d v="1899-12-30T00:18:33"/>
    <d v="1899-12-30T00:03:48"/>
    <s v="Granel"/>
    <s v="E001"/>
    <x v="2"/>
    <d v="1899-12-30T00:14:45"/>
    <d v="1899-12-30T00:18:33"/>
    <n v="12"/>
    <x v="19"/>
    <x v="4"/>
    <x v="2"/>
    <n v="0"/>
    <n v="0"/>
    <s v="OK"/>
    <s v="Granel"/>
    <x v="2"/>
    <n v="0"/>
    <s v="M. TENERIFE"/>
    <s v="A"/>
    <d v="1899-12-30T00:03:48"/>
    <d v="1899-12-30T00:03:48"/>
    <s v="OK"/>
    <m/>
    <m/>
    <d v="1899-12-30T00:00:00"/>
    <d v="1899-12-30T00:14:45"/>
    <n v="5"/>
    <n v="-2.6388888888900786E-3"/>
    <n v="14.750000000006303"/>
    <n v="12"/>
    <s v="Si"/>
  </r>
  <r>
    <s v="CCTF"/>
    <s v="2025003548"/>
    <x v="0"/>
    <s v="ER8437BBF"/>
    <s v="E8087HNJ"/>
    <d v="2025-03-20T00:00:00"/>
    <m/>
    <s v="2693"/>
    <x v="20"/>
    <s v="PA"/>
    <s v="PA"/>
    <m/>
    <d v="2025-03-20T00:00:00"/>
    <d v="1899-12-30T12:53:11"/>
    <d v="2025-03-20T00:00:00"/>
    <d v="1899-12-30T12:50:45"/>
    <d v="2025-03-20T00:00:00"/>
    <d v="1899-12-30T12:56:24"/>
    <x v="78"/>
    <s v="E_EGARCIA"/>
    <s v="507104512"/>
    <s v="FBO"/>
    <d v="1899-12-30T00:08:05"/>
    <d v="1899-12-30T00:05:39"/>
    <d v="1899-12-30T00:02:26"/>
    <s v="Ensacado"/>
    <s v="E002"/>
    <x v="2"/>
    <d v="1899-12-30T00:03:13"/>
    <d v="1899-12-30T00:05:39"/>
    <n v="12"/>
    <x v="19"/>
    <x v="4"/>
    <x v="1"/>
    <n v="1"/>
    <n v="0"/>
    <s v="KO"/>
    <s v="Ensacado"/>
    <x v="2"/>
    <n v="1"/>
    <s v="M. TENERIFE"/>
    <s v="A"/>
    <d v="1899-12-30T00:02:26"/>
    <d v="1899-12-30T00:02:26"/>
    <s v="OK"/>
    <m/>
    <m/>
    <d v="1899-12-30T00:00:00"/>
    <d v="1899-12-30T00:03:13"/>
    <n v="5"/>
    <n v="-1.6898148148100089E-3"/>
    <n v="3.2166666666720722"/>
    <n v="12"/>
    <s v="Si"/>
  </r>
  <r>
    <s v="CCTF"/>
    <s v="2025003549"/>
    <x v="0"/>
    <s v="ER8437BBF"/>
    <s v="E8087HNJ"/>
    <d v="2025-03-20T00:00:00"/>
    <m/>
    <s v="3208"/>
    <x v="18"/>
    <s v="PA"/>
    <s v="PA"/>
    <m/>
    <d v="2025-03-20T00:00:00"/>
    <d v="1899-12-30T12:57:16"/>
    <d v="2025-03-20T00:00:00"/>
    <d v="1899-12-30T12:52:20"/>
    <d v="2025-03-20T00:00:00"/>
    <d v="1899-12-30T12:57:58"/>
    <x v="73"/>
    <s v="E_EGARCIA"/>
    <s v="507104513"/>
    <s v="FBO"/>
    <d v="1899-12-30T00:10:34"/>
    <d v="1899-12-30T00:05:38"/>
    <d v="1899-12-30T00:04:56"/>
    <s v="Ensacado"/>
    <s v="E002"/>
    <x v="2"/>
    <d v="1899-12-30T00:00:42"/>
    <d v="1899-12-30T00:05:38"/>
    <n v="12"/>
    <x v="19"/>
    <x v="4"/>
    <x v="1"/>
    <n v="1"/>
    <n v="0"/>
    <s v="KO"/>
    <s v="Ensacado"/>
    <x v="2"/>
    <n v="1"/>
    <s v="M. TENERIFE"/>
    <s v="A"/>
    <d v="1899-12-30T00:04:56"/>
    <d v="1899-12-30T00:04:56"/>
    <s v="KO"/>
    <m/>
    <m/>
    <d v="1899-12-30T00:00:00"/>
    <d v="1899-12-30T00:00:42"/>
    <n v="5"/>
    <n v="-3.4259259259300512E-3"/>
    <n v="0.69999999999835083"/>
    <n v="12"/>
    <s v="Si"/>
  </r>
  <r>
    <s v="CCTF"/>
    <s v="2025003554"/>
    <x v="0"/>
    <s v="ER9744BCB"/>
    <s v="E9813MKX"/>
    <d v="2025-03-20T00:00:00"/>
    <m/>
    <s v="2693"/>
    <x v="20"/>
    <s v="PA"/>
    <s v="PA"/>
    <m/>
    <d v="2025-03-20T00:00:00"/>
    <d v="1899-12-30T13:29:54"/>
    <d v="2025-03-20T00:00:00"/>
    <d v="1899-12-30T13:25:06"/>
    <d v="2025-03-20T00:00:00"/>
    <d v="1899-12-30T13:51:53"/>
    <x v="0"/>
    <s v="RFCPI"/>
    <s v="507104514"/>
    <s v="FBO"/>
    <d v="1899-12-30T00:31:35"/>
    <d v="1899-12-30T00:26:47"/>
    <d v="1899-12-30T00:04:48"/>
    <s v="Ensacado"/>
    <s v="E002"/>
    <x v="1"/>
    <d v="1899-12-30T00:21:59"/>
    <d v="1899-12-30T00:26:47"/>
    <n v="13"/>
    <x v="19"/>
    <x v="4"/>
    <x v="1"/>
    <n v="0"/>
    <n v="0"/>
    <s v="OK"/>
    <s v="Ensacado"/>
    <x v="2"/>
    <n v="0"/>
    <s v="M. TENERIFE"/>
    <s v="A"/>
    <d v="1899-12-30T00:04:48"/>
    <d v="1899-12-30T00:04:48"/>
    <s v="OK"/>
    <m/>
    <m/>
    <d v="1899-12-30T00:00:00"/>
    <d v="1899-12-30T00:21:59"/>
    <n v="5"/>
    <n v="-3.3333333333399606E-3"/>
    <n v="21.98333333332803"/>
    <n v="13"/>
    <s v="Si"/>
  </r>
  <r>
    <s v="CCTF"/>
    <s v="2025003558"/>
    <x v="0"/>
    <s v="ESE04967R"/>
    <s v="E0184KJL"/>
    <d v="2025-03-20T00:00:00"/>
    <m/>
    <s v="2693"/>
    <x v="20"/>
    <s v="PA"/>
    <s v="PA"/>
    <m/>
    <d v="2025-03-20T00:00:00"/>
    <d v="1899-12-30T13:48:35"/>
    <d v="2025-03-20T00:00:00"/>
    <d v="1899-12-30T13:43:55"/>
    <d v="2025-03-20T00:00:00"/>
    <d v="1899-12-30T13:53:55"/>
    <x v="0"/>
    <s v="RFCPI"/>
    <s v="507104515"/>
    <s v="FBO"/>
    <d v="1899-12-30T00:14:40"/>
    <d v="1899-12-30T00:10:00"/>
    <d v="1899-12-30T00:04:40"/>
    <s v="Ensacado"/>
    <s v="E002"/>
    <x v="1"/>
    <d v="1899-12-30T00:05:20"/>
    <d v="1899-12-30T00:10:00"/>
    <n v="13"/>
    <x v="19"/>
    <x v="4"/>
    <x v="1"/>
    <n v="1"/>
    <n v="0"/>
    <s v="KO"/>
    <s v="Ensacado"/>
    <x v="2"/>
    <n v="1"/>
    <s v="M. TENERIFE"/>
    <s v="A"/>
    <d v="1899-12-30T00:04:40"/>
    <d v="1899-12-30T00:04:40"/>
    <s v="OK"/>
    <m/>
    <m/>
    <d v="1899-12-30T00:00:00"/>
    <d v="1899-12-30T00:05:20"/>
    <n v="5"/>
    <n v="-3.2407407407399891E-3"/>
    <n v="5.3333333333423738"/>
    <n v="13"/>
    <s v="Si"/>
  </r>
  <r>
    <s v="CCTF"/>
    <s v="2025003559"/>
    <x v="0"/>
    <s v="ESE04967R"/>
    <s v="E0184KJL"/>
    <d v="2025-03-20T00:00:00"/>
    <m/>
    <s v="3208"/>
    <x v="18"/>
    <s v="PA"/>
    <s v="PA"/>
    <m/>
    <d v="2025-03-20T00:00:00"/>
    <d v="1899-12-30T13:54:28"/>
    <d v="2025-03-20T00:00:00"/>
    <d v="1899-12-30T13:49:42"/>
    <d v="2025-03-20T00:00:00"/>
    <d v="1899-12-30T13:56:06"/>
    <x v="0"/>
    <s v="RFCPI"/>
    <s v="507104516"/>
    <s v="EXW"/>
    <d v="1899-12-30T00:11:10"/>
    <d v="1899-12-30T00:06:24"/>
    <d v="1899-12-30T00:04:46"/>
    <s v="Ensacado"/>
    <s v="E002"/>
    <x v="1"/>
    <d v="1899-12-30T00:01:38"/>
    <d v="1899-12-30T00:06:24"/>
    <n v="13"/>
    <x v="19"/>
    <x v="4"/>
    <x v="1"/>
    <n v="1"/>
    <n v="0"/>
    <s v="KO"/>
    <s v="Ensacado"/>
    <x v="2"/>
    <n v="1"/>
    <s v="M. TENERIFE"/>
    <s v="A"/>
    <d v="1899-12-30T00:04:46"/>
    <d v="1899-12-30T00:04:46"/>
    <s v="KO"/>
    <m/>
    <m/>
    <d v="1899-12-30T00:00:00"/>
    <d v="1899-12-30T00:01:38"/>
    <n v="5"/>
    <n v="-3.3101851851800035E-3"/>
    <n v="1.6333333333342814"/>
    <n v="13"/>
    <s v="Si"/>
  </r>
  <r>
    <s v="CCTF"/>
    <s v="2025003564"/>
    <x v="0"/>
    <s v="EV14314R"/>
    <s v="E2072GYZ"/>
    <d v="2025-03-20T00:00:00"/>
    <m/>
    <s v="2693"/>
    <x v="20"/>
    <s v="PA"/>
    <s v="PA"/>
    <m/>
    <d v="2025-03-20T00:00:00"/>
    <d v="1899-12-30T14:18:03"/>
    <d v="2025-03-20T00:00:00"/>
    <d v="1899-12-30T14:13:42"/>
    <d v="2025-03-20T00:00:00"/>
    <d v="1899-12-30T14:20:12"/>
    <x v="0"/>
    <s v="RFCPI"/>
    <s v="507104517"/>
    <s v="EXW"/>
    <d v="1899-12-30T00:10:51"/>
    <d v="1899-12-30T00:06:30"/>
    <d v="1899-12-30T00:04:21"/>
    <s v="Ensacado"/>
    <s v="E002"/>
    <x v="1"/>
    <d v="1899-12-30T00:02:09"/>
    <d v="1899-12-30T00:06:30"/>
    <n v="14"/>
    <x v="19"/>
    <x v="4"/>
    <x v="1"/>
    <n v="1"/>
    <n v="0"/>
    <s v="KO"/>
    <s v="Ensacado"/>
    <x v="2"/>
    <n v="1"/>
    <s v="M. TENERIFE"/>
    <s v="A"/>
    <d v="1899-12-30T00:04:21"/>
    <d v="1899-12-30T00:04:21"/>
    <s v="KO"/>
    <m/>
    <m/>
    <d v="1899-12-30T00:00:00"/>
    <d v="1899-12-30T00:02:09"/>
    <n v="5"/>
    <n v="-3.0208333333400228E-3"/>
    <n v="2.1499999999920227"/>
    <n v="14"/>
    <s v="Si"/>
  </r>
  <r>
    <s v="CCTF"/>
    <s v="2025003561"/>
    <x v="0"/>
    <s v="ER9636BBG"/>
    <s v="E7609CBH"/>
    <d v="2025-03-20T00:00:00"/>
    <m/>
    <s v="3126"/>
    <x v="17"/>
    <s v="S1D"/>
    <s v="S1D"/>
    <m/>
    <d v="2025-03-20T00:00:00"/>
    <d v="1899-12-30T13:59:37"/>
    <d v="2025-03-20T00:00:00"/>
    <d v="1899-12-30T13:54:40"/>
    <d v="2025-03-20T00:00:00"/>
    <d v="1899-12-30T14:20:47"/>
    <x v="0"/>
    <s v="RFCPI"/>
    <s v="507104518"/>
    <s v="EXW"/>
    <d v="1899-12-30T00:31:04"/>
    <d v="1899-12-30T00:26:07"/>
    <d v="1899-12-30T00:04:57"/>
    <s v="Granel"/>
    <s v="E001"/>
    <x v="1"/>
    <d v="1899-12-30T00:21:10"/>
    <d v="1899-12-30T00:26:07"/>
    <n v="13"/>
    <x v="19"/>
    <x v="4"/>
    <x v="2"/>
    <n v="0"/>
    <n v="0"/>
    <s v="OK"/>
    <s v="Granel"/>
    <x v="2"/>
    <n v="0"/>
    <s v="M. TENERIFE"/>
    <s v="A"/>
    <d v="1899-12-30T00:04:57"/>
    <d v="1899-12-30T00:04:57"/>
    <s v="OK"/>
    <m/>
    <m/>
    <d v="1899-12-30T00:00:00"/>
    <d v="1899-12-30T00:21:10"/>
    <n v="5"/>
    <n v="-3.4374999999999822E-3"/>
    <n v="21.166666666660809"/>
    <n v="14"/>
    <s v="Si"/>
  </r>
  <r>
    <s v="CCTF"/>
    <s v="2025003568"/>
    <x v="0"/>
    <s v="ER8173BDN"/>
    <s v="E0383BDV"/>
    <d v="2025-03-20T00:00:00"/>
    <m/>
    <s v="2693"/>
    <x v="20"/>
    <s v="PA"/>
    <s v="PA"/>
    <m/>
    <d v="2025-03-20T00:00:00"/>
    <d v="1899-12-30T14:56:04"/>
    <d v="2025-03-20T00:00:00"/>
    <d v="1899-12-30T14:52:32"/>
    <d v="2025-03-20T00:00:00"/>
    <d v="1899-12-30T15:06:43"/>
    <x v="0"/>
    <s v="RFCPI"/>
    <s v="507104519"/>
    <s v="EXW"/>
    <d v="1899-12-30T00:17:43"/>
    <d v="1899-12-30T00:14:11"/>
    <d v="1899-12-30T00:03:32"/>
    <s v="Ensacado"/>
    <s v="E002"/>
    <x v="1"/>
    <d v="1899-12-30T00:10:39"/>
    <d v="1899-12-30T00:14:11"/>
    <n v="14"/>
    <x v="19"/>
    <x v="4"/>
    <x v="1"/>
    <n v="0"/>
    <n v="0"/>
    <s v="OK"/>
    <s v="Ensacado"/>
    <x v="2"/>
    <n v="0"/>
    <s v="M. TENERIFE"/>
    <s v="A"/>
    <d v="1899-12-30T00:03:32"/>
    <d v="1899-12-30T00:03:32"/>
    <s v="OK"/>
    <m/>
    <m/>
    <d v="1899-12-30T00:00:00"/>
    <d v="1899-12-30T00:10:39"/>
    <n v="5"/>
    <n v="-2.4537037037100085E-3"/>
    <n v="10.64999999999511"/>
    <n v="15"/>
    <s v="Si"/>
  </r>
  <r>
    <s v="CCTF"/>
    <s v="2025003573"/>
    <x v="0"/>
    <s v="ER9284BDK"/>
    <s v="E9335MJP"/>
    <d v="2025-03-20T00:00:00"/>
    <m/>
    <s v="3208"/>
    <x v="18"/>
    <s v="PA"/>
    <s v="PA"/>
    <m/>
    <d v="2025-03-20T00:00:00"/>
    <d v="1899-12-30T15:25:12"/>
    <d v="2025-03-20T00:00:00"/>
    <d v="1899-12-30T15:21:54"/>
    <d v="2025-03-20T00:00:00"/>
    <d v="1899-12-30T15:39:43"/>
    <x v="0"/>
    <s v="RFCPI"/>
    <s v="507104520"/>
    <s v="FBO"/>
    <d v="1899-12-30T00:21:07"/>
    <d v="1899-12-30T00:17:49"/>
    <d v="1899-12-30T00:03:18"/>
    <s v="Ensacado"/>
    <s v="E002"/>
    <x v="2"/>
    <d v="1899-12-30T00:14:31"/>
    <d v="1899-12-30T00:17:49"/>
    <n v="15"/>
    <x v="19"/>
    <x v="4"/>
    <x v="1"/>
    <n v="0"/>
    <n v="0"/>
    <s v="OK"/>
    <s v="Ensacado"/>
    <x v="2"/>
    <n v="0"/>
    <s v="M. TENERIFE"/>
    <s v="A"/>
    <d v="1899-12-30T00:03:18"/>
    <d v="1899-12-30T00:03:18"/>
    <s v="OK"/>
    <m/>
    <m/>
    <d v="1899-12-30T00:00:00"/>
    <d v="1899-12-30T00:14:31"/>
    <n v="5"/>
    <n v="-2.2916666666699115E-3"/>
    <n v="14.516666666668883"/>
    <n v="15"/>
    <s v="Si"/>
  </r>
  <r>
    <s v="CCTF"/>
    <s v="2025003574"/>
    <x v="0"/>
    <s v="ER5521BBL"/>
    <s v="E6184CLN"/>
    <d v="2025-03-20T00:00:00"/>
    <m/>
    <s v="2693"/>
    <x v="20"/>
    <s v="PA"/>
    <s v="PA"/>
    <m/>
    <d v="2025-03-20T00:00:00"/>
    <d v="1899-12-30T15:47:43"/>
    <d v="2025-03-20T00:00:00"/>
    <d v="1899-12-30T15:43:17"/>
    <d v="2025-03-20T00:00:00"/>
    <d v="1899-12-30T16:03:40"/>
    <x v="0"/>
    <s v="RFCPI"/>
    <s v="507104521"/>
    <s v="EXW"/>
    <d v="1899-12-30T00:24:49"/>
    <d v="1899-12-30T00:20:23"/>
    <d v="1899-12-30T00:04:26"/>
    <s v="Ensacado"/>
    <s v="E002"/>
    <x v="1"/>
    <d v="1899-12-30T00:15:57"/>
    <d v="1899-12-30T00:20:23"/>
    <n v="15"/>
    <x v="19"/>
    <x v="4"/>
    <x v="1"/>
    <n v="0"/>
    <n v="0"/>
    <s v="OK"/>
    <s v="Ensacado"/>
    <x v="2"/>
    <n v="0"/>
    <s v="M. TENERIFE"/>
    <s v="A"/>
    <d v="1899-12-30T00:04:26"/>
    <d v="1899-12-30T00:04:26"/>
    <s v="OK"/>
    <m/>
    <m/>
    <d v="1899-12-30T00:00:00"/>
    <d v="1899-12-30T00:15:57"/>
    <n v="5"/>
    <n v="-3.0787037037000031E-3"/>
    <n v="15.950000000001534"/>
    <n v="16"/>
    <s v="Si"/>
  </r>
  <r>
    <s v="CCTF"/>
    <s v="2025003575"/>
    <x v="0"/>
    <s v="EGC03065R"/>
    <s v="E5590GYZ"/>
    <d v="2025-03-20T00:00:00"/>
    <m/>
    <s v="2693"/>
    <x v="20"/>
    <s v="PA"/>
    <s v="PA"/>
    <m/>
    <d v="2025-03-20T00:00:00"/>
    <d v="1899-12-30T16:06:52"/>
    <d v="2025-03-20T00:00:00"/>
    <d v="1899-12-30T16:02:25"/>
    <d v="2025-03-20T00:00:00"/>
    <d v="1899-12-30T16:07:56"/>
    <x v="0"/>
    <s v="RFCPI"/>
    <s v="507104522"/>
    <s v="EXW"/>
    <d v="1899-12-30T00:09:58"/>
    <d v="1899-12-30T00:05:31"/>
    <d v="1899-12-30T00:04:27"/>
    <s v="Ensacado"/>
    <s v="E002"/>
    <x v="1"/>
    <d v="1899-12-30T00:01:04"/>
    <d v="1899-12-30T00:05:31"/>
    <n v="16"/>
    <x v="19"/>
    <x v="4"/>
    <x v="1"/>
    <n v="1"/>
    <n v="0"/>
    <s v="KO"/>
    <s v="Ensacado"/>
    <x v="2"/>
    <n v="1"/>
    <s v="M. TENERIFE"/>
    <s v="A"/>
    <d v="1899-12-30T00:04:27"/>
    <d v="1899-12-30T00:04:27"/>
    <s v="KO"/>
    <m/>
    <m/>
    <d v="1899-12-30T00:00:00"/>
    <d v="1899-12-30T00:01:04"/>
    <n v="5"/>
    <n v="-3.0902777777799262E-3"/>
    <n v="1.066666666665661"/>
    <n v="16"/>
    <s v="Si"/>
  </r>
  <r>
    <s v="CCTF"/>
    <s v="2025003577"/>
    <x v="0"/>
    <s v="ER2364BCS"/>
    <s v="E0206FKT"/>
    <d v="2025-03-20T00:00:00"/>
    <m/>
    <s v="2693"/>
    <x v="20"/>
    <s v="PA"/>
    <m/>
    <m/>
    <d v="2025-03-20T00:00:00"/>
    <d v="1899-12-30T17:57:56"/>
    <d v="2025-03-20T00:00:00"/>
    <d v="1899-12-30T18:04:36"/>
    <d v="2025-03-20T00:00:00"/>
    <d v="1899-12-30T18:05:10"/>
    <x v="102"/>
    <s v="E_JPEREZ1"/>
    <s v="507104525"/>
    <s v="EXW"/>
    <d v="1899-12-30T00:07:14"/>
    <d v="1899-12-30T00:00:34"/>
    <d v="1899-12-30T00:06:40"/>
    <s v="Ensacado"/>
    <s v="E002"/>
    <x v="1"/>
    <d v="1899-12-30T00:07:14"/>
    <d v="1899-12-30T00:00:34"/>
    <n v="17"/>
    <x v="19"/>
    <x v="4"/>
    <x v="1"/>
    <n v="1"/>
    <n v="0"/>
    <s v="KO"/>
    <s v="Ensacado"/>
    <x v="2"/>
    <n v="1"/>
    <s v="M. TENERIFE"/>
    <s v="A"/>
    <d v="1899-12-30T00:06:40"/>
    <d v="1899-12-30T00:06:40"/>
    <s v="OK"/>
    <m/>
    <m/>
    <d v="1899-12-30T00:00:00"/>
    <d v="1899-12-30T00:07:14"/>
    <n v="5"/>
    <d v="1899-12-30T00:06:40"/>
    <n v="7.2333333333361161"/>
    <n v="18"/>
    <s v="Si"/>
  </r>
  <r>
    <s v="CCTF"/>
    <s v="2025003580"/>
    <x v="0"/>
    <s v="ER0623BBL"/>
    <s v="E9819MMR"/>
    <d v="2025-03-21T00:00:00"/>
    <m/>
    <s v="3126"/>
    <x v="17"/>
    <s v="S1D"/>
    <s v="S1D"/>
    <m/>
    <d v="2025-03-21T00:00:00"/>
    <d v="1899-12-30T06:09:24"/>
    <d v="2025-03-21T00:00:00"/>
    <d v="1899-12-30T06:04:35"/>
    <d v="2025-03-21T00:00:00"/>
    <d v="1899-12-30T06:38:34"/>
    <x v="0"/>
    <s v="RFCPI"/>
    <s v="507104526"/>
    <s v="EXW"/>
    <d v="1899-12-30T00:38:48"/>
    <d v="1899-12-30T00:33:59"/>
    <d v="1899-12-30T00:04:49"/>
    <s v="Granel"/>
    <s v="E001"/>
    <x v="1"/>
    <d v="1899-12-30T00:29:10"/>
    <d v="1899-12-30T00:33:59"/>
    <n v="6"/>
    <x v="20"/>
    <x v="4"/>
    <x v="2"/>
    <n v="0"/>
    <n v="0"/>
    <s v="OK"/>
    <s v="Granel"/>
    <x v="2"/>
    <n v="0"/>
    <s v="M. TENERIFE"/>
    <s v="A"/>
    <d v="1899-12-30T00:04:49"/>
    <d v="1899-12-30T00:04:49"/>
    <s v="OK"/>
    <m/>
    <m/>
    <d v="1899-12-30T00:00:00"/>
    <d v="1899-12-30T00:29:10"/>
    <n v="6"/>
    <n v="-3.3449074074100027E-3"/>
    <n v="29.166666666667176"/>
    <n v="6"/>
    <s v="Si"/>
  </r>
  <r>
    <s v="CCTF"/>
    <s v="2025003579"/>
    <x v="0"/>
    <s v="ER6669BBL"/>
    <s v="E4911KHZ"/>
    <d v="2025-03-21T00:00:00"/>
    <m/>
    <s v="3126"/>
    <x v="17"/>
    <s v="S2D"/>
    <s v="S2D"/>
    <m/>
    <d v="2025-03-21T00:00:00"/>
    <d v="1899-12-30T06:08:28"/>
    <d v="2025-03-21T00:00:00"/>
    <d v="1899-12-30T06:04:10"/>
    <d v="2025-03-21T00:00:00"/>
    <d v="1899-12-30T06:41:16"/>
    <x v="0"/>
    <s v="RFCPI"/>
    <s v="507104527"/>
    <s v="FBO"/>
    <d v="1899-12-30T00:41:24"/>
    <d v="1899-12-30T00:37:06"/>
    <d v="1899-12-30T00:04:18"/>
    <s v="Granel"/>
    <s v="E001"/>
    <x v="2"/>
    <d v="1899-12-30T00:32:48"/>
    <d v="1899-12-30T00:37:06"/>
    <n v="6"/>
    <x v="20"/>
    <x v="4"/>
    <x v="2"/>
    <n v="0"/>
    <n v="0"/>
    <s v="OK"/>
    <s v="Granel"/>
    <x v="2"/>
    <n v="0"/>
    <s v="M. TENERIFE"/>
    <s v="A"/>
    <d v="1899-12-30T00:04:18"/>
    <d v="1899-12-30T00:04:18"/>
    <s v="OK"/>
    <m/>
    <m/>
    <d v="1899-12-30T00:00:00"/>
    <d v="1899-12-30T00:32:48"/>
    <n v="6"/>
    <n v="-2.9861111111100236E-3"/>
    <n v="32.800000000003209"/>
    <n v="6"/>
    <s v="Si"/>
  </r>
  <r>
    <s v="CCTF"/>
    <s v="2025003581"/>
    <x v="0"/>
    <s v="ER6670BBL"/>
    <s v="E8727HJH"/>
    <d v="2025-03-21T00:00:00"/>
    <m/>
    <s v="2649"/>
    <x v="19"/>
    <s v="S6H"/>
    <s v="S6H"/>
    <m/>
    <d v="2025-03-21T00:00:00"/>
    <d v="1899-12-30T06:11:25"/>
    <d v="2025-03-21T00:00:00"/>
    <d v="1899-12-30T06:07:51"/>
    <d v="2025-03-21T00:00:00"/>
    <d v="1899-12-30T06:42:53"/>
    <x v="0"/>
    <s v="RFCPI"/>
    <s v="507104528"/>
    <s v="FBO"/>
    <d v="1899-12-30T00:38:36"/>
    <d v="1899-12-30T00:35:02"/>
    <d v="1899-12-30T00:03:34"/>
    <s v="Granel"/>
    <s v="E001"/>
    <x v="2"/>
    <d v="1899-12-30T00:31:28"/>
    <d v="1899-12-30T00:35:02"/>
    <n v="6"/>
    <x v="20"/>
    <x v="4"/>
    <x v="2"/>
    <n v="0"/>
    <n v="0"/>
    <s v="OK"/>
    <s v="Granel"/>
    <x v="2"/>
    <n v="0"/>
    <s v="M. TENERIFE"/>
    <s v="A"/>
    <d v="1899-12-30T00:03:34"/>
    <d v="1899-12-30T00:03:34"/>
    <s v="OK"/>
    <m/>
    <m/>
    <d v="1899-12-30T00:00:00"/>
    <d v="1899-12-30T00:31:28"/>
    <n v="6"/>
    <n v="-2.4768518518499816E-3"/>
    <n v="31.466666666664018"/>
    <n v="6"/>
    <s v="Si"/>
  </r>
  <r>
    <s v="CCTF"/>
    <s v="2025003582"/>
    <x v="0"/>
    <s v="ER8173BDN"/>
    <s v="E5866LGS"/>
    <d v="2025-03-21T00:00:00"/>
    <m/>
    <s v="3208"/>
    <x v="18"/>
    <s v="PA"/>
    <s v="PA"/>
    <m/>
    <d v="2025-03-21T00:00:00"/>
    <d v="1899-12-30T06:13:12"/>
    <d v="2025-03-21T00:00:00"/>
    <d v="1899-12-30T06:08:52"/>
    <d v="2025-03-21T00:00:00"/>
    <d v="1899-12-30T06:43:59"/>
    <x v="0"/>
    <s v="RFCPI"/>
    <s v="507104529"/>
    <s v="FBO"/>
    <d v="1899-12-30T00:39:27"/>
    <d v="1899-12-30T00:35:07"/>
    <d v="1899-12-30T00:04:20"/>
    <s v="Ensacado"/>
    <s v="E002"/>
    <x v="2"/>
    <d v="1899-12-30T00:30:47"/>
    <d v="1899-12-30T00:35:07"/>
    <n v="6"/>
    <x v="20"/>
    <x v="4"/>
    <x v="1"/>
    <n v="0"/>
    <n v="0"/>
    <s v="OK"/>
    <s v="Ensacado"/>
    <x v="2"/>
    <n v="0"/>
    <s v="M. TENERIFE"/>
    <s v="A"/>
    <d v="1899-12-30T00:04:20"/>
    <d v="1899-12-30T00:04:20"/>
    <s v="OK"/>
    <m/>
    <m/>
    <d v="1899-12-30T00:00:00"/>
    <d v="1899-12-30T00:30:47"/>
    <n v="6"/>
    <n v="-3.0092592592599887E-3"/>
    <n v="30.783333333326446"/>
    <n v="6"/>
    <s v="Si"/>
  </r>
  <r>
    <s v="CCTF"/>
    <s v="2025003587"/>
    <x v="0"/>
    <s v="ER6732BBT"/>
    <s v="E5980LLH"/>
    <d v="2025-03-21T00:00:00"/>
    <m/>
    <s v="3126"/>
    <x v="17"/>
    <s v="S1D"/>
    <s v="S1D"/>
    <m/>
    <d v="2025-03-21T00:00:00"/>
    <d v="1899-12-30T06:43:29"/>
    <d v="2025-03-21T00:00:00"/>
    <d v="1899-12-30T06:38:41"/>
    <d v="2025-03-21T00:00:00"/>
    <d v="1899-12-30T06:58:51"/>
    <x v="0"/>
    <s v="RFCPI"/>
    <s v="507104530"/>
    <s v="FBO"/>
    <d v="1899-12-30T00:24:58"/>
    <d v="1899-12-30T00:20:10"/>
    <d v="1899-12-30T00:04:48"/>
    <s v="Granel"/>
    <s v="E001"/>
    <x v="2"/>
    <d v="1899-12-30T00:15:22"/>
    <d v="1899-12-30T00:20:10"/>
    <n v="6"/>
    <x v="20"/>
    <x v="4"/>
    <x v="2"/>
    <n v="0"/>
    <n v="0"/>
    <s v="OK"/>
    <s v="Granel"/>
    <x v="2"/>
    <n v="0"/>
    <s v="M. TENERIFE"/>
    <s v="A"/>
    <d v="1899-12-30T00:04:48"/>
    <d v="1899-12-30T00:04:48"/>
    <s v="OK"/>
    <m/>
    <m/>
    <d v="1899-12-30T00:00:00"/>
    <d v="1899-12-30T00:15:22"/>
    <n v="6"/>
    <n v="-3.3333333333300241E-3"/>
    <n v="15.366666666671973"/>
    <n v="6"/>
    <s v="Si"/>
  </r>
  <r>
    <s v="CCTF"/>
    <s v="2025003588"/>
    <x v="0"/>
    <s v="ER7636BBJ"/>
    <s v="E5208JYX"/>
    <d v="2025-03-21T00:00:00"/>
    <m/>
    <s v="3126"/>
    <x v="17"/>
    <s v="S2D"/>
    <s v="S2D"/>
    <m/>
    <d v="2025-03-21T00:00:00"/>
    <d v="1899-12-30T06:45:18"/>
    <d v="2025-03-21T00:00:00"/>
    <d v="1899-12-30T06:41:25"/>
    <d v="2025-03-21T00:00:00"/>
    <d v="1899-12-30T07:12:28"/>
    <x v="0"/>
    <s v="RFCPI"/>
    <s v="507104531"/>
    <s v="FBO"/>
    <d v="1899-12-30T00:34:56"/>
    <d v="1899-12-30T00:31:03"/>
    <d v="1899-12-30T00:03:53"/>
    <s v="Granel"/>
    <s v="E001"/>
    <x v="2"/>
    <d v="1899-12-30T00:27:10"/>
    <d v="1899-12-30T00:31:03"/>
    <n v="6"/>
    <x v="20"/>
    <x v="4"/>
    <x v="2"/>
    <n v="0"/>
    <n v="0"/>
    <s v="OK"/>
    <s v="Granel"/>
    <x v="2"/>
    <n v="0"/>
    <s v="M. TENERIFE"/>
    <s v="A"/>
    <d v="1899-12-30T00:03:53"/>
    <d v="1899-12-30T00:03:53"/>
    <s v="OK"/>
    <m/>
    <m/>
    <d v="1899-12-30T00:00:00"/>
    <d v="1899-12-30T00:27:10"/>
    <n v="6"/>
    <n v="-2.6967592592599954E-3"/>
    <n v="27.166666666665662"/>
    <n v="7"/>
    <s v="Si"/>
  </r>
  <r>
    <s v="CCTF"/>
    <s v="2025003589"/>
    <x v="0"/>
    <s v="ER6743BBR"/>
    <s v="E5005KYF"/>
    <d v="2025-03-21T00:00:00"/>
    <m/>
    <s v="2693"/>
    <x v="20"/>
    <s v="PA"/>
    <s v="PA"/>
    <m/>
    <d v="2025-03-21T00:00:00"/>
    <d v="1899-12-30T07:03:28"/>
    <d v="2025-03-21T00:00:00"/>
    <d v="1899-12-30T06:58:52"/>
    <d v="2025-03-21T00:00:00"/>
    <d v="1899-12-30T07:18:54"/>
    <x v="0"/>
    <s v="RFCPI"/>
    <s v="507104532"/>
    <s v="FBO"/>
    <d v="1899-12-30T00:24:38"/>
    <d v="1899-12-30T00:20:02"/>
    <d v="1899-12-30T00:04:36"/>
    <s v="Ensacado"/>
    <s v="E002"/>
    <x v="2"/>
    <d v="1899-12-30T00:15:26"/>
    <d v="1899-12-30T00:20:02"/>
    <n v="7"/>
    <x v="20"/>
    <x v="4"/>
    <x v="1"/>
    <n v="0"/>
    <n v="0"/>
    <s v="OK"/>
    <s v="Ensacado"/>
    <x v="2"/>
    <n v="0"/>
    <s v="M. TENERIFE"/>
    <s v="A"/>
    <d v="1899-12-30T00:04:36"/>
    <d v="1899-12-30T00:04:36"/>
    <s v="OK"/>
    <m/>
    <m/>
    <d v="1899-12-30T00:00:00"/>
    <d v="1899-12-30T00:15:26"/>
    <n v="6"/>
    <n v="-3.1944444444400033E-3"/>
    <n v="15.433333333344033"/>
    <n v="7"/>
    <s v="Si"/>
  </r>
  <r>
    <s v="CCTF"/>
    <s v="2025003591"/>
    <x v="0"/>
    <s v="ETF02294R"/>
    <s v="E0184KJL"/>
    <d v="2025-03-21T00:00:00"/>
    <m/>
    <s v="2693"/>
    <x v="20"/>
    <s v="PA"/>
    <s v="PA"/>
    <m/>
    <d v="2025-03-21T00:00:00"/>
    <d v="1899-12-30T07:58:53"/>
    <d v="2025-03-21T00:00:00"/>
    <d v="1899-12-30T07:56:11"/>
    <d v="2025-03-21T00:00:00"/>
    <d v="1899-12-30T08:01:46"/>
    <x v="0"/>
    <s v="RFCPI"/>
    <s v="507104533"/>
    <s v="FBO"/>
    <d v="1899-12-30T00:08:17"/>
    <d v="1899-12-30T00:05:35"/>
    <d v="1899-12-30T00:02:42"/>
    <s v="Ensacado"/>
    <s v="E002"/>
    <x v="2"/>
    <d v="1899-12-30T00:02:53"/>
    <d v="1899-12-30T00:05:35"/>
    <n v="7"/>
    <x v="20"/>
    <x v="4"/>
    <x v="1"/>
    <n v="1"/>
    <n v="0"/>
    <s v="KO"/>
    <s v="Ensacado"/>
    <x v="2"/>
    <n v="1"/>
    <s v="M. TENERIFE"/>
    <s v="A"/>
    <d v="1899-12-30T00:02:42"/>
    <d v="1899-12-30T00:02:42"/>
    <s v="OK"/>
    <m/>
    <m/>
    <d v="1899-12-30T00:00:00"/>
    <d v="1899-12-30T00:02:53"/>
    <n v="6"/>
    <n v="-1.8750000000000155E-3"/>
    <n v="2.8833333333407918"/>
    <n v="8"/>
    <s v="Si"/>
  </r>
  <r>
    <s v="CCTF"/>
    <s v="2025003596"/>
    <x v="0"/>
    <s v="ER8437BBF"/>
    <s v="E6110KPL"/>
    <d v="2025-03-21T00:00:00"/>
    <m/>
    <s v="2693"/>
    <x v="20"/>
    <s v="PA"/>
    <s v="PA"/>
    <m/>
    <d v="2025-03-21T00:00:00"/>
    <d v="1899-12-30T08:22:52"/>
    <d v="2025-03-21T00:00:00"/>
    <d v="1899-12-30T08:17:47"/>
    <d v="2025-03-21T00:00:00"/>
    <d v="1899-12-30T08:23:18"/>
    <x v="43"/>
    <s v="E_EGARCIA"/>
    <s v="507104534"/>
    <s v="FBO"/>
    <d v="1899-12-30T00:10:36"/>
    <d v="1899-12-30T00:05:31"/>
    <d v="1899-12-30T00:05:05"/>
    <s v="Ensacado"/>
    <s v="E002"/>
    <x v="2"/>
    <d v="1899-12-30T00:00:26"/>
    <d v="1899-12-30T00:05:31"/>
    <n v="8"/>
    <x v="20"/>
    <x v="4"/>
    <x v="1"/>
    <n v="1"/>
    <n v="0"/>
    <s v="KO"/>
    <s v="Ensacado"/>
    <x v="2"/>
    <n v="1"/>
    <s v="M. TENERIFE"/>
    <s v="A"/>
    <d v="1899-12-30T00:05:05"/>
    <d v="1899-12-30T00:05:05"/>
    <s v="KO"/>
    <m/>
    <m/>
    <d v="1899-12-30T00:00:00"/>
    <d v="1899-12-30T00:00:26"/>
    <n v="6"/>
    <n v="-3.5300925925900173E-3"/>
    <n v="0.43333333333920976"/>
    <n v="8"/>
    <s v="Si"/>
  </r>
  <r>
    <s v="CCTF"/>
    <s v="2025003597"/>
    <x v="0"/>
    <s v="ER8437BBF"/>
    <s v="E6110KPL"/>
    <d v="2025-03-21T00:00:00"/>
    <m/>
    <s v="3208"/>
    <x v="18"/>
    <s v="PA"/>
    <s v="PA"/>
    <m/>
    <d v="2025-03-21T00:00:00"/>
    <d v="1899-12-30T08:23:38"/>
    <d v="2025-03-21T00:00:00"/>
    <d v="1899-12-30T08:19:23"/>
    <d v="2025-03-21T00:00:00"/>
    <d v="1899-12-30T08:25:09"/>
    <x v="117"/>
    <s v="E_EGARCIA"/>
    <s v="507104535"/>
    <s v="FBO"/>
    <d v="1899-12-30T00:10:01"/>
    <d v="1899-12-30T00:05:46"/>
    <d v="1899-12-30T00:04:15"/>
    <s v="Ensacado"/>
    <s v="E002"/>
    <x v="2"/>
    <d v="1899-12-30T00:01:31"/>
    <d v="1899-12-30T00:05:46"/>
    <n v="8"/>
    <x v="20"/>
    <x v="4"/>
    <x v="1"/>
    <n v="1"/>
    <n v="0"/>
    <s v="KO"/>
    <s v="Ensacado"/>
    <x v="2"/>
    <n v="1"/>
    <s v="M. TENERIFE"/>
    <s v="A"/>
    <d v="1899-12-30T00:04:15"/>
    <d v="1899-12-30T00:04:15"/>
    <s v="KO"/>
    <m/>
    <m/>
    <d v="1899-12-30T00:00:00"/>
    <d v="1899-12-30T00:01:31"/>
    <n v="6"/>
    <n v="-2.9513888888900164E-3"/>
    <n v="1.5166666666655715"/>
    <n v="8"/>
    <s v="Si"/>
  </r>
  <r>
    <s v="CCTF"/>
    <s v="2025003611"/>
    <x v="0"/>
    <s v="ER9284BDK"/>
    <s v="E9335MJP"/>
    <d v="2025-03-21T00:00:00"/>
    <m/>
    <s v="3208"/>
    <x v="18"/>
    <s v="PA"/>
    <s v="PA"/>
    <m/>
    <d v="2025-03-21T00:00:00"/>
    <d v="1899-12-30T09:39:37"/>
    <d v="2025-03-21T00:00:00"/>
    <d v="1899-12-30T09:48:39"/>
    <d v="2025-03-21T00:00:00"/>
    <d v="1899-12-30T10:02:55"/>
    <x v="0"/>
    <s v="RFCPI"/>
    <s v="507104536"/>
    <s v="FBO"/>
    <d v="1899-12-30T00:23:18"/>
    <d v="1899-12-30T00:14:16"/>
    <d v="1899-12-30T00:09:02"/>
    <s v="Ensacado"/>
    <s v="E002"/>
    <x v="2"/>
    <d v="1899-12-30T00:23:18"/>
    <d v="1899-12-30T00:14:16"/>
    <n v="9"/>
    <x v="20"/>
    <x v="4"/>
    <x v="1"/>
    <n v="0"/>
    <n v="0"/>
    <s v="OK"/>
    <s v="Ensacado"/>
    <x v="2"/>
    <n v="0"/>
    <s v="M. TENERIFE"/>
    <s v="A"/>
    <d v="1899-12-30T00:09:02"/>
    <d v="1899-12-30T00:09:02"/>
    <s v="OK"/>
    <m/>
    <m/>
    <d v="1899-12-30T00:00:00"/>
    <d v="1899-12-30T00:23:18"/>
    <n v="6"/>
    <d v="1899-12-30T00:09:02"/>
    <n v="23.30000000000636"/>
    <n v="10"/>
    <s v="Si"/>
  </r>
  <r>
    <s v="CCTF"/>
    <s v="2025003614"/>
    <x v="0"/>
    <s v="E4620MJS"/>
    <m/>
    <d v="2025-03-21T00:00:00"/>
    <m/>
    <s v="3208"/>
    <x v="18"/>
    <s v="PA"/>
    <s v="PA"/>
    <m/>
    <d v="2025-03-21T00:00:00"/>
    <d v="1899-12-30T09:44:11"/>
    <d v="2025-03-21T00:00:00"/>
    <d v="1899-12-30T09:54:08"/>
    <d v="2025-03-21T00:00:00"/>
    <d v="1899-12-30T10:04:32"/>
    <x v="0"/>
    <s v="RFCPI"/>
    <s v="507104537"/>
    <s v="FBO"/>
    <d v="1899-12-30T00:20:21"/>
    <d v="1899-12-30T00:10:24"/>
    <d v="1899-12-30T00:09:57"/>
    <s v="Ensacado"/>
    <s v="E002"/>
    <x v="1"/>
    <d v="1899-12-30T00:20:21"/>
    <d v="1899-12-30T00:10:24"/>
    <n v="9"/>
    <x v="20"/>
    <x v="4"/>
    <x v="1"/>
    <n v="0"/>
    <n v="0"/>
    <s v="OK"/>
    <s v="Ensacado"/>
    <x v="2"/>
    <n v="0"/>
    <s v="M. TENERIFE"/>
    <s v="A"/>
    <d v="1899-12-30T00:09:57"/>
    <d v="1899-12-30T00:09:57"/>
    <s v="OK"/>
    <m/>
    <m/>
    <d v="1899-12-30T00:00:00"/>
    <d v="1899-12-30T00:20:21"/>
    <n v="6"/>
    <d v="1899-12-30T00:09:57"/>
    <n v="20.349999999993589"/>
    <n v="10"/>
    <s v="Si"/>
  </r>
  <r>
    <s v="CCTF"/>
    <s v="2025003610"/>
    <x v="0"/>
    <s v="ETF01496R"/>
    <s v="E4092DGT"/>
    <d v="2025-03-21T00:00:00"/>
    <m/>
    <s v="3126"/>
    <x v="17"/>
    <s v="S2D"/>
    <s v="S2D"/>
    <m/>
    <d v="2025-03-21T00:00:00"/>
    <d v="1899-12-30T09:39:17"/>
    <d v="2025-03-21T00:00:00"/>
    <d v="1899-12-30T09:44:44"/>
    <d v="2025-03-21T00:00:00"/>
    <d v="1899-12-30T10:14:17"/>
    <x v="0"/>
    <s v="RFCPI"/>
    <s v="507104538"/>
    <s v="FBO"/>
    <d v="1899-12-30T00:35:00"/>
    <d v="1899-12-30T00:29:33"/>
    <d v="1899-12-30T00:05:27"/>
    <s v="Granel"/>
    <s v="E001"/>
    <x v="1"/>
    <d v="1899-12-30T00:35:00"/>
    <d v="1899-12-30T00:29:33"/>
    <n v="9"/>
    <x v="20"/>
    <x v="4"/>
    <x v="2"/>
    <n v="0"/>
    <n v="0"/>
    <s v="OK"/>
    <s v="Granel"/>
    <x v="2"/>
    <n v="0"/>
    <s v="M. TENERIFE"/>
    <s v="A"/>
    <d v="1899-12-30T00:05:27"/>
    <d v="1899-12-30T00:05:27"/>
    <s v="OK"/>
    <m/>
    <m/>
    <d v="1899-12-30T00:00:00"/>
    <d v="1899-12-30T00:35:00"/>
    <n v="6"/>
    <d v="1899-12-30T00:05:27"/>
    <n v="35.000000000006352"/>
    <n v="10"/>
    <s v="Si"/>
  </r>
  <r>
    <s v="CCTF"/>
    <s v="2025003612"/>
    <x v="0"/>
    <s v="ER7636BBJ"/>
    <s v="E5208JYX"/>
    <d v="2025-03-21T00:00:00"/>
    <m/>
    <s v="2649"/>
    <x v="19"/>
    <s v="S6H"/>
    <s v="S6H"/>
    <m/>
    <d v="2025-03-21T00:00:00"/>
    <d v="1899-12-30T09:39:55"/>
    <d v="2025-03-21T00:00:00"/>
    <d v="1899-12-30T09:47:59"/>
    <d v="2025-03-21T00:00:00"/>
    <d v="1899-12-30T10:18:56"/>
    <x v="0"/>
    <s v="RFCPI"/>
    <s v="507104539"/>
    <s v="FBO"/>
    <d v="1899-12-30T00:39:01"/>
    <d v="1899-12-30T00:30:57"/>
    <d v="1899-12-30T00:08:04"/>
    <s v="Granel"/>
    <s v="E001"/>
    <x v="2"/>
    <d v="1899-12-30T00:39:01"/>
    <d v="1899-12-30T00:30:57"/>
    <n v="9"/>
    <x v="20"/>
    <x v="4"/>
    <x v="2"/>
    <n v="0"/>
    <n v="0"/>
    <s v="OK"/>
    <s v="Granel"/>
    <x v="2"/>
    <n v="0"/>
    <s v="M. TENERIFE"/>
    <s v="A"/>
    <d v="1899-12-30T00:08:04"/>
    <d v="1899-12-30T00:08:04"/>
    <s v="OK"/>
    <m/>
    <m/>
    <d v="1899-12-30T00:00:00"/>
    <d v="1899-12-30T00:39:01"/>
    <n v="6"/>
    <d v="1899-12-30T00:08:04"/>
    <n v="39.016666666656008"/>
    <n v="10"/>
    <s v="Si"/>
  </r>
  <r>
    <s v="CCTF"/>
    <s v="2025003616"/>
    <x v="0"/>
    <s v="ETF02564R"/>
    <s v="E7020FHD"/>
    <d v="2025-03-21T00:00:00"/>
    <m/>
    <s v="3208"/>
    <x v="18"/>
    <s v="PA"/>
    <s v="PA"/>
    <m/>
    <d v="2025-03-21T00:00:00"/>
    <d v="1899-12-30T10:02:51"/>
    <d v="2025-03-21T00:00:00"/>
    <d v="1899-12-30T09:58:31"/>
    <d v="2025-03-21T00:00:00"/>
    <d v="1899-12-30T10:23:17"/>
    <x v="0"/>
    <s v="RFCPI"/>
    <s v="507104540"/>
    <s v="FBO"/>
    <d v="1899-12-30T00:29:06"/>
    <d v="1899-12-30T00:24:46"/>
    <d v="1899-12-30T00:04:20"/>
    <s v="Ensacado"/>
    <s v="E002"/>
    <x v="1"/>
    <d v="1899-12-30T00:20:26"/>
    <d v="1899-12-30T00:24:46"/>
    <n v="10"/>
    <x v="20"/>
    <x v="4"/>
    <x v="1"/>
    <n v="0"/>
    <n v="0"/>
    <s v="OK"/>
    <s v="Ensacado"/>
    <x v="2"/>
    <n v="0"/>
    <s v="M. TENERIFE"/>
    <s v="A"/>
    <d v="1899-12-30T00:04:20"/>
    <d v="1899-12-30T00:04:20"/>
    <s v="OK"/>
    <m/>
    <m/>
    <d v="1899-12-30T00:00:00"/>
    <d v="1899-12-30T00:20:26"/>
    <n v="6"/>
    <n v="-3.0092592592599887E-3"/>
    <n v="20.433333333340816"/>
    <n v="10"/>
    <s v="Si"/>
  </r>
  <r>
    <s v="CCTF"/>
    <s v="2025003618"/>
    <x v="0"/>
    <s v="ER6732BBT"/>
    <s v="E5980LLH"/>
    <d v="2025-03-21T00:00:00"/>
    <m/>
    <s v="3126"/>
    <x v="17"/>
    <s v="S1D"/>
    <s v="S1D"/>
    <m/>
    <d v="2025-03-21T00:00:00"/>
    <d v="1899-12-30T10:07:07"/>
    <d v="2025-03-21T00:00:00"/>
    <d v="1899-12-30T10:04:33"/>
    <d v="2025-03-21T00:00:00"/>
    <d v="1899-12-30T10:27:12"/>
    <x v="0"/>
    <s v="RFCPI"/>
    <s v="507104541"/>
    <s v="FBO"/>
    <d v="1899-12-30T00:25:13"/>
    <d v="1899-12-30T00:22:39"/>
    <d v="1899-12-30T00:02:34"/>
    <s v="Granel"/>
    <s v="E001"/>
    <x v="2"/>
    <d v="1899-12-30T00:20:05"/>
    <d v="1899-12-30T00:22:39"/>
    <n v="10"/>
    <x v="20"/>
    <x v="4"/>
    <x v="2"/>
    <n v="0"/>
    <n v="0"/>
    <s v="OK"/>
    <s v="Granel"/>
    <x v="2"/>
    <n v="0"/>
    <s v="M. TENERIFE"/>
    <s v="A"/>
    <d v="1899-12-30T00:02:34"/>
    <d v="1899-12-30T00:02:34"/>
    <s v="OK"/>
    <m/>
    <m/>
    <d v="1899-12-30T00:00:00"/>
    <d v="1899-12-30T00:20:05"/>
    <n v="6"/>
    <n v="-1.7824074074099805E-3"/>
    <n v="20.083333333334448"/>
    <n v="10"/>
    <s v="Si"/>
  </r>
  <r>
    <s v="CCTF"/>
    <s v="2025003622"/>
    <x v="0"/>
    <s v="ER8173BDN"/>
    <s v="E5866LGS"/>
    <d v="2025-03-21T00:00:00"/>
    <m/>
    <s v="3208"/>
    <x v="18"/>
    <s v="PA"/>
    <s v="PA"/>
    <m/>
    <d v="2025-03-21T00:00:00"/>
    <d v="1899-12-30T10:36:58"/>
    <d v="2025-03-21T00:00:00"/>
    <d v="1899-12-30T10:33:29"/>
    <d v="2025-03-21T00:00:00"/>
    <d v="1899-12-30T10:58:50"/>
    <x v="0"/>
    <s v="RFCPI"/>
    <s v="507104542"/>
    <s v="FBO"/>
    <d v="1899-12-30T00:28:50"/>
    <d v="1899-12-30T00:25:21"/>
    <d v="1899-12-30T00:03:29"/>
    <s v="Ensacado"/>
    <s v="E002"/>
    <x v="2"/>
    <d v="1899-12-30T00:21:52"/>
    <d v="1899-12-30T00:25:21"/>
    <n v="10"/>
    <x v="20"/>
    <x v="4"/>
    <x v="1"/>
    <n v="0"/>
    <n v="0"/>
    <s v="OK"/>
    <s v="Ensacado"/>
    <x v="2"/>
    <n v="0"/>
    <s v="M. TENERIFE"/>
    <s v="A"/>
    <d v="1899-12-30T00:03:29"/>
    <d v="1899-12-30T00:03:29"/>
    <s v="OK"/>
    <m/>
    <m/>
    <d v="1899-12-30T00:00:00"/>
    <d v="1899-12-30T00:21:52"/>
    <n v="6"/>
    <n v="-2.4189814814800092E-3"/>
    <n v="21.866666666673549"/>
    <n v="10"/>
    <s v="Si"/>
  </r>
  <r>
    <s v="CCTF"/>
    <s v="2025003626"/>
    <x v="0"/>
    <s v="ETF02432R"/>
    <s v="E6398FTM"/>
    <d v="2025-03-21T00:00:00"/>
    <m/>
    <s v="3126"/>
    <x v="17"/>
    <s v="S1D"/>
    <s v="S1D"/>
    <m/>
    <d v="2025-03-21T00:00:00"/>
    <d v="1899-12-30T11:07:30"/>
    <d v="2025-03-21T00:00:00"/>
    <d v="1899-12-30T11:02:37"/>
    <d v="2025-03-21T00:00:00"/>
    <d v="1899-12-30T11:18:37"/>
    <x v="0"/>
    <s v="RFCPI"/>
    <s v="507104543"/>
    <s v="EXW"/>
    <d v="1899-12-30T00:20:53"/>
    <d v="1899-12-30T00:16:00"/>
    <d v="1899-12-30T00:04:53"/>
    <s v="Granel"/>
    <s v="E001"/>
    <x v="1"/>
    <d v="1899-12-30T00:11:07"/>
    <d v="1899-12-30T00:16:00"/>
    <n v="11"/>
    <x v="20"/>
    <x v="4"/>
    <x v="2"/>
    <n v="0"/>
    <n v="0"/>
    <s v="OK"/>
    <s v="Granel"/>
    <x v="2"/>
    <n v="0"/>
    <s v="M. TENERIFE"/>
    <s v="A"/>
    <d v="1899-12-30T00:04:53"/>
    <d v="1899-12-30T00:04:53"/>
    <s v="OK"/>
    <m/>
    <m/>
    <d v="1899-12-30T00:00:00"/>
    <d v="1899-12-30T00:11:07"/>
    <n v="6"/>
    <n v="-3.3912037037099885E-3"/>
    <n v="11.116666666655961"/>
    <n v="11"/>
    <s v="Si"/>
  </r>
  <r>
    <s v="CCTF"/>
    <s v=""/>
    <x v="0"/>
    <s v="ETF6836CB"/>
    <m/>
    <d v="2025-03-21T00:00:00"/>
    <m/>
    <s v="2693"/>
    <x v="20"/>
    <s v="PA"/>
    <m/>
    <m/>
    <d v="2025-03-21T00:00:00"/>
    <d v="1899-12-30T11:03:32"/>
    <d v="2025-03-21T00:00:00"/>
    <d v="1899-12-30T11:14:36"/>
    <d v="2025-03-21T00:00:00"/>
    <d v="1899-12-30T11:14:52"/>
    <x v="118"/>
    <s v="E_EGARCIA"/>
    <s v="507104544"/>
    <s v="EXW"/>
    <d v="1899-12-30T00:11:20"/>
    <d v="1899-12-30T00:00:16"/>
    <d v="1899-12-30T00:11:04"/>
    <s v="Ensacado"/>
    <s v="E002"/>
    <x v="1"/>
    <d v="1899-12-30T00:11:20"/>
    <d v="1899-12-30T00:00:16"/>
    <n v="11"/>
    <x v="20"/>
    <x v="4"/>
    <x v="1"/>
    <n v="0"/>
    <n v="0"/>
    <s v="OK"/>
    <s v="Ensacado"/>
    <x v="2"/>
    <n v="0"/>
    <s v="M. TENERIFE"/>
    <s v="A"/>
    <d v="1899-12-30T00:11:04"/>
    <d v="1899-12-30T00:11:04"/>
    <s v="OK"/>
    <m/>
    <m/>
    <d v="1899-12-30T00:00:00"/>
    <d v="1899-12-30T00:11:20"/>
    <n v="6"/>
    <d v="1899-12-30T00:11:04"/>
    <n v="11.33333333333284"/>
    <n v="11"/>
    <s v="Si"/>
  </r>
  <r>
    <s v="CCTF"/>
    <s v=""/>
    <x v="0"/>
    <s v="ETF6836CB"/>
    <m/>
    <d v="2025-03-21T00:00:00"/>
    <m/>
    <s v="2693"/>
    <x v="20"/>
    <s v="PA"/>
    <m/>
    <m/>
    <d v="2025-03-21T00:00:00"/>
    <d v="1899-12-30T11:15:32"/>
    <d v="2025-03-21T00:00:00"/>
    <d v="1899-12-30T11:15:42"/>
    <d v="2025-03-21T00:00:00"/>
    <d v="1899-12-30T11:16:00"/>
    <x v="118"/>
    <s v="E_EGARCIA"/>
    <s v="507104545"/>
    <s v="EXW"/>
    <d v="1899-12-30T00:00:28"/>
    <d v="1899-12-30T00:00:18"/>
    <d v="1899-12-30T00:00:10"/>
    <s v="Ensacado"/>
    <s v="E002"/>
    <x v="1"/>
    <d v="1899-12-30T00:00:28"/>
    <d v="1899-12-30T00:00:18"/>
    <n v="11"/>
    <x v="20"/>
    <x v="4"/>
    <x v="1"/>
    <n v="1"/>
    <n v="0"/>
    <s v="KO"/>
    <s v="Ensacado"/>
    <x v="2"/>
    <n v="1"/>
    <s v="M. TENERIFE"/>
    <s v="A"/>
    <d v="1899-12-30T00:00:10"/>
    <d v="1899-12-30T00:00:10"/>
    <s v="OK"/>
    <m/>
    <m/>
    <d v="1899-12-30T00:00:00"/>
    <d v="1899-12-30T00:00:28"/>
    <n v="6"/>
    <d v="1899-12-30T00:00:10"/>
    <n v="0.46666666666077106"/>
    <n v="11"/>
    <s v="Si"/>
  </r>
  <r>
    <s v="CCTF"/>
    <s v="2025003632"/>
    <x v="0"/>
    <s v="ER8437BBF"/>
    <s v="E6110KPL"/>
    <d v="2025-03-21T00:00:00"/>
    <m/>
    <s v="3208"/>
    <x v="18"/>
    <s v="PA"/>
    <s v="PA"/>
    <m/>
    <d v="2025-03-21T00:00:00"/>
    <d v="1899-12-30T11:29:24"/>
    <d v="2025-03-21T00:00:00"/>
    <d v="1899-12-30T11:29:12"/>
    <d v="2025-03-21T00:00:00"/>
    <d v="1899-12-30T11:34:50"/>
    <x v="47"/>
    <s v="E_EGARCIA"/>
    <s v="507104546"/>
    <s v="FBO"/>
    <d v="1899-12-30T00:05:50"/>
    <d v="1899-12-30T00:05:38"/>
    <d v="1899-12-30T00:00:12"/>
    <s v="Ensacado"/>
    <s v="E002"/>
    <x v="2"/>
    <d v="1899-12-30T00:05:26"/>
    <d v="1899-12-30T00:05:38"/>
    <n v="11"/>
    <x v="20"/>
    <x v="4"/>
    <x v="1"/>
    <n v="1"/>
    <n v="0"/>
    <s v="KO"/>
    <s v="Ensacado"/>
    <x v="2"/>
    <n v="1"/>
    <s v="M. TENERIFE"/>
    <s v="A"/>
    <d v="1899-12-30T00:00:12"/>
    <d v="1899-12-30T00:00:12"/>
    <s v="OK"/>
    <m/>
    <m/>
    <d v="1899-12-30T00:00:00"/>
    <d v="1899-12-30T00:05:26"/>
    <n v="6"/>
    <n v="-1.3888888889002082E-4"/>
    <n v="5.4333333333359946"/>
    <n v="11"/>
    <s v="Si"/>
  </r>
  <r>
    <s v="CCTF"/>
    <s v="2025003630"/>
    <x v="0"/>
    <s v="EP01035R"/>
    <s v="E5050MHX"/>
    <d v="2025-03-21T00:00:00"/>
    <m/>
    <s v="3126"/>
    <x v="17"/>
    <s v="S1D"/>
    <s v="S1D"/>
    <m/>
    <d v="2025-03-21T00:00:00"/>
    <d v="1899-12-30T11:22:43"/>
    <d v="2025-03-21T00:00:00"/>
    <d v="1899-12-30T11:18:02"/>
    <d v="2025-03-21T00:00:00"/>
    <d v="1899-12-30T11:41:18"/>
    <x v="0"/>
    <s v="RFCPI"/>
    <s v="507104547"/>
    <s v="EXW"/>
    <d v="1899-12-30T00:27:57"/>
    <d v="1899-12-30T00:23:16"/>
    <d v="1899-12-30T00:04:41"/>
    <s v="Granel"/>
    <s v="E001"/>
    <x v="1"/>
    <d v="1899-12-30T00:18:35"/>
    <d v="1899-12-30T00:23:16"/>
    <n v="11"/>
    <x v="20"/>
    <x v="4"/>
    <x v="2"/>
    <n v="0"/>
    <n v="0"/>
    <s v="OK"/>
    <s v="Granel"/>
    <x v="2"/>
    <n v="0"/>
    <s v="M. TENERIFE"/>
    <s v="A"/>
    <d v="1899-12-30T00:04:41"/>
    <d v="1899-12-30T00:04:41"/>
    <s v="OK"/>
    <m/>
    <m/>
    <d v="1899-12-30T00:00:00"/>
    <d v="1899-12-30T00:18:35"/>
    <n v="6"/>
    <n v="-3.2523148148199676E-3"/>
    <n v="18.583333333329655"/>
    <n v="11"/>
    <s v="Si"/>
  </r>
  <r>
    <s v="CCTF"/>
    <s v="2025003628"/>
    <x v="0"/>
    <s v="ER0623BBL"/>
    <s v="E9819MMR"/>
    <d v="2025-03-21T00:00:00"/>
    <m/>
    <s v="3126"/>
    <x v="17"/>
    <s v="S2D"/>
    <s v="S2D"/>
    <m/>
    <d v="2025-03-21T00:00:00"/>
    <d v="1899-12-30T11:12:44"/>
    <d v="2025-03-21T00:00:00"/>
    <d v="1899-12-30T11:07:55"/>
    <d v="2025-03-21T00:00:00"/>
    <d v="1899-12-30T11:41:51"/>
    <x v="0"/>
    <s v="RFCPI"/>
    <s v="507104548"/>
    <s v="FBO"/>
    <d v="1899-12-30T00:38:45"/>
    <d v="1899-12-30T00:33:56"/>
    <d v="1899-12-30T00:04:49"/>
    <s v="Granel"/>
    <s v="E001"/>
    <x v="2"/>
    <d v="1899-12-30T00:29:07"/>
    <d v="1899-12-30T00:33:56"/>
    <n v="11"/>
    <x v="20"/>
    <x v="4"/>
    <x v="2"/>
    <n v="0"/>
    <n v="0"/>
    <s v="OK"/>
    <s v="Granel"/>
    <x v="2"/>
    <n v="0"/>
    <s v="M. TENERIFE"/>
    <s v="A"/>
    <d v="1899-12-30T00:04:49"/>
    <d v="1899-12-30T00:04:49"/>
    <s v="OK"/>
    <m/>
    <m/>
    <d v="1899-12-30T00:00:00"/>
    <d v="1899-12-30T00:29:07"/>
    <n v="6"/>
    <n v="-3.3449074074100027E-3"/>
    <n v="29.116666666655977"/>
    <n v="11"/>
    <s v="Si"/>
  </r>
  <r>
    <s v="CCTF"/>
    <s v="2025003635"/>
    <x v="0"/>
    <s v="ER6732BBT"/>
    <s v="E5980LLH"/>
    <d v="2025-03-21T00:00:00"/>
    <m/>
    <s v="2649"/>
    <x v="19"/>
    <s v="S6H"/>
    <s v="S6H"/>
    <m/>
    <d v="2025-03-21T00:00:00"/>
    <d v="1899-12-30T11:55:04"/>
    <d v="2025-03-21T00:00:00"/>
    <d v="1899-12-30T11:51:03"/>
    <d v="2025-03-21T00:00:00"/>
    <d v="1899-12-30T12:17:54"/>
    <x v="0"/>
    <s v="RFCPI"/>
    <s v="507104549"/>
    <s v="FBO"/>
    <d v="1899-12-30T00:30:52"/>
    <d v="1899-12-30T00:26:51"/>
    <d v="1899-12-30T00:04:01"/>
    <s v="Granel"/>
    <s v="E001"/>
    <x v="2"/>
    <d v="1899-12-30T00:22:50"/>
    <d v="1899-12-30T00:26:51"/>
    <n v="11"/>
    <x v="20"/>
    <x v="4"/>
    <x v="2"/>
    <n v="0"/>
    <n v="0"/>
    <s v="OK"/>
    <s v="Granel"/>
    <x v="2"/>
    <n v="0"/>
    <s v="M. TENERIFE"/>
    <s v="A"/>
    <d v="1899-12-30T00:04:01"/>
    <d v="1899-12-30T00:04:01"/>
    <s v="OK"/>
    <m/>
    <m/>
    <d v="1899-12-30T00:00:00"/>
    <d v="1899-12-30T00:22:50"/>
    <n v="6"/>
    <n v="-2.7893518518500304E-3"/>
    <n v="22.833333333345667"/>
    <n v="12"/>
    <s v="Si"/>
  </r>
  <r>
    <s v="CCTF"/>
    <s v="2025003637"/>
    <x v="0"/>
    <s v="ER6669BBL"/>
    <s v="E4911KHZ"/>
    <d v="2025-03-21T00:00:00"/>
    <m/>
    <s v="3126"/>
    <x v="17"/>
    <s v="S1D"/>
    <s v="S1D"/>
    <m/>
    <d v="2025-03-21T00:00:00"/>
    <d v="1899-12-30T12:03:57"/>
    <d v="2025-03-21T00:00:00"/>
    <d v="1899-12-30T11:59:22"/>
    <d v="2025-03-21T00:00:00"/>
    <d v="1899-12-30T12:26:05"/>
    <x v="0"/>
    <s v="RFCPI"/>
    <s v="507104550"/>
    <s v="FBO"/>
    <d v="1899-12-30T00:31:18"/>
    <d v="1899-12-30T00:26:43"/>
    <d v="1899-12-30T00:04:35"/>
    <s v="Granel"/>
    <s v="E001"/>
    <x v="2"/>
    <d v="1899-12-30T00:22:08"/>
    <d v="1899-12-30T00:26:43"/>
    <n v="12"/>
    <x v="20"/>
    <x v="4"/>
    <x v="2"/>
    <n v="0"/>
    <n v="0"/>
    <s v="OK"/>
    <s v="Granel"/>
    <x v="2"/>
    <n v="0"/>
    <s v="M. TENERIFE"/>
    <s v="A"/>
    <d v="1899-12-30T00:04:35"/>
    <d v="1899-12-30T00:04:35"/>
    <s v="OK"/>
    <m/>
    <m/>
    <d v="1899-12-30T00:00:00"/>
    <d v="1899-12-30T00:22:08"/>
    <n v="6"/>
    <n v="-3.1828703703699612E-3"/>
    <n v="22.13333333333285"/>
    <n v="12"/>
    <s v="Si"/>
  </r>
  <r>
    <s v="CCTF"/>
    <s v="2025003640"/>
    <x v="0"/>
    <s v="ER6670BBL"/>
    <s v="E8727HJH"/>
    <d v="2025-03-21T00:00:00"/>
    <m/>
    <s v="2649"/>
    <x v="19"/>
    <s v="S6H"/>
    <s v="S6H"/>
    <m/>
    <d v="2025-03-21T00:00:00"/>
    <d v="1899-12-30T12:25:07"/>
    <d v="2025-03-21T00:00:00"/>
    <d v="1899-12-30T12:20:04"/>
    <d v="2025-03-21T00:00:00"/>
    <d v="1899-12-30T12:48:59"/>
    <x v="0"/>
    <s v="RFCPI"/>
    <s v="507104551"/>
    <s v="FBO"/>
    <d v="1899-12-30T00:33:58"/>
    <d v="1899-12-30T00:28:55"/>
    <d v="1899-12-30T00:05:03"/>
    <s v="Granel"/>
    <s v="E001"/>
    <x v="2"/>
    <d v="1899-12-30T00:23:52"/>
    <d v="1899-12-30T00:28:55"/>
    <n v="12"/>
    <x v="20"/>
    <x v="4"/>
    <x v="2"/>
    <n v="0"/>
    <n v="0"/>
    <s v="OK"/>
    <s v="Granel"/>
    <x v="2"/>
    <n v="0"/>
    <s v="M. TENERIFE"/>
    <s v="A"/>
    <d v="1899-12-30T00:05:03"/>
    <d v="1899-12-30T00:05:03"/>
    <s v="OK"/>
    <m/>
    <m/>
    <d v="1899-12-30T00:00:00"/>
    <d v="1899-12-30T00:23:52"/>
    <n v="6"/>
    <n v="-3.5069444444399966E-3"/>
    <n v="23.866666666660752"/>
    <n v="12"/>
    <s v="Si"/>
  </r>
  <r>
    <s v="CCTF"/>
    <s v="2025003645"/>
    <x v="0"/>
    <s v="ER9636BBG"/>
    <s v="E7609CBH"/>
    <d v="2025-03-21T00:00:00"/>
    <m/>
    <s v="3126"/>
    <x v="17"/>
    <s v="S2D"/>
    <s v="S2D"/>
    <m/>
    <d v="2025-03-21T00:00:00"/>
    <d v="1899-12-30T12:51:59"/>
    <d v="2025-03-21T00:00:00"/>
    <d v="1899-12-30T12:47:06"/>
    <d v="2025-03-21T00:00:00"/>
    <d v="1899-12-30T13:13:14"/>
    <x v="0"/>
    <s v="RFCPI"/>
    <s v="507104552"/>
    <s v="EXW"/>
    <d v="1899-12-30T00:31:01"/>
    <d v="1899-12-30T00:26:08"/>
    <d v="1899-12-30T00:04:53"/>
    <s v="Granel"/>
    <s v="E001"/>
    <x v="1"/>
    <d v="1899-12-30T00:21:15"/>
    <d v="1899-12-30T00:26:08"/>
    <n v="12"/>
    <x v="20"/>
    <x v="4"/>
    <x v="2"/>
    <n v="0"/>
    <n v="0"/>
    <s v="OK"/>
    <s v="Granel"/>
    <x v="2"/>
    <n v="0"/>
    <s v="M. TENERIFE"/>
    <s v="A"/>
    <d v="1899-12-30T00:04:53"/>
    <d v="1899-12-30T00:04:53"/>
    <s v="OK"/>
    <m/>
    <m/>
    <d v="1899-12-30T00:00:00"/>
    <d v="1899-12-30T00:21:15"/>
    <n v="6"/>
    <n v="-3.391203703710044E-3"/>
    <n v="21.24999999999357"/>
    <n v="13"/>
    <s v="Si"/>
  </r>
  <r>
    <s v="CCTF"/>
    <s v="2025003655"/>
    <x v="0"/>
    <s v="ER7408BBD"/>
    <s v="E7562FHP"/>
    <d v="2025-03-21T00:00:00"/>
    <m/>
    <s v="3126"/>
    <x v="17"/>
    <s v="S1D"/>
    <s v="S1D"/>
    <m/>
    <d v="2025-03-21T00:00:00"/>
    <d v="1899-12-30T13:41:06"/>
    <d v="2025-03-21T00:00:00"/>
    <d v="1899-12-30T13:36:07"/>
    <d v="2025-03-21T00:00:00"/>
    <d v="1899-12-30T13:59:36"/>
    <x v="0"/>
    <s v="RFCPI"/>
    <s v="507104553"/>
    <s v="EXW"/>
    <d v="1899-12-30T00:28:28"/>
    <d v="1899-12-30T00:23:29"/>
    <d v="1899-12-30T00:04:59"/>
    <s v="Granel"/>
    <s v="E001"/>
    <x v="1"/>
    <d v="1899-12-30T00:18:30"/>
    <d v="1899-12-30T00:23:29"/>
    <n v="13"/>
    <x v="20"/>
    <x v="4"/>
    <x v="2"/>
    <n v="0"/>
    <n v="0"/>
    <s v="OK"/>
    <s v="Granel"/>
    <x v="2"/>
    <n v="0"/>
    <s v="M. TENERIFE"/>
    <s v="A"/>
    <d v="1899-12-30T00:04:59"/>
    <d v="1899-12-30T00:04:59"/>
    <s v="OK"/>
    <m/>
    <m/>
    <d v="1899-12-30T00:00:00"/>
    <d v="1899-12-30T00:18:30"/>
    <n v="6"/>
    <n v="-3.4606481481399554E-3"/>
    <n v="18.500000000011205"/>
    <n v="13"/>
    <s v="Si"/>
  </r>
  <r>
    <s v="CCTF"/>
    <s v="2025003658"/>
    <x v="0"/>
    <s v="E6823MLJ"/>
    <m/>
    <d v="2025-03-21T00:00:00"/>
    <m/>
    <s v="3208"/>
    <x v="18"/>
    <s v="PA"/>
    <s v="PA"/>
    <m/>
    <d v="2025-03-21T00:00:00"/>
    <d v="1899-12-30T14:05:07"/>
    <d v="2025-03-21T00:00:00"/>
    <d v="1899-12-30T14:01:22"/>
    <d v="2025-03-21T00:00:00"/>
    <d v="1899-12-30T14:10:33"/>
    <x v="0"/>
    <s v="RFCPI"/>
    <s v="507104554"/>
    <s v="EXW"/>
    <d v="1899-12-30T00:12:56"/>
    <d v="1899-12-30T00:09:11"/>
    <d v="1899-12-30T00:03:45"/>
    <s v="Ensacado"/>
    <s v="E002"/>
    <x v="1"/>
    <d v="1899-12-30T00:05:26"/>
    <d v="1899-12-30T00:09:11"/>
    <n v="14"/>
    <x v="20"/>
    <x v="4"/>
    <x v="1"/>
    <n v="1"/>
    <n v="0"/>
    <s v="KO"/>
    <s v="Ensacado"/>
    <x v="2"/>
    <n v="1"/>
    <s v="M. TENERIFE"/>
    <s v="A"/>
    <d v="1899-12-30T00:03:45"/>
    <d v="1899-12-30T00:03:45"/>
    <s v="OK"/>
    <m/>
    <m/>
    <d v="1899-12-30T00:00:00"/>
    <d v="1899-12-30T00:05:26"/>
    <n v="6"/>
    <n v="-2.6041666666599683E-3"/>
    <n v="5.4333333333359946"/>
    <n v="14"/>
    <s v="Si"/>
  </r>
  <r>
    <s v="CCTF"/>
    <s v=""/>
    <x v="0"/>
    <s v="ER8437BBF"/>
    <s v="E8087HNJ"/>
    <d v="2025-03-21T00:00:00"/>
    <m/>
    <s v="3208"/>
    <x v="18"/>
    <s v="PA"/>
    <m/>
    <m/>
    <d v="2025-03-21T00:00:00"/>
    <d v="1899-12-30T15:28:16"/>
    <d v="2025-03-21T00:00:00"/>
    <d v="1899-12-30T17:36:00"/>
    <d v="2025-03-21T00:00:00"/>
    <d v="1899-12-30T15:28:40"/>
    <x v="96"/>
    <s v="E_JPEREZ1"/>
    <s v="507104558"/>
    <s v="FBO"/>
    <d v="1899-12-30T04:15:04"/>
    <d v="1899-12-30T02:07:20"/>
    <d v="1899-12-30T02:07:44"/>
    <s v="Ensacado"/>
    <s v="E002"/>
    <x v="2"/>
    <d v="1899-12-30T00:00:24"/>
    <n v="-8.8425925925919913E-2"/>
    <n v="15"/>
    <x v="20"/>
    <x v="4"/>
    <x v="1"/>
    <n v="1"/>
    <n v="0"/>
    <s v="KO"/>
    <s v="Ensacado"/>
    <x v="2"/>
    <n v="1"/>
    <s v="M. TENERIFE"/>
    <s v="A"/>
    <d v="1899-12-30T02:07:44"/>
    <d v="1899-12-30T01:09:44"/>
    <s v="KO"/>
    <m/>
    <m/>
    <d v="1899-12-30T00:00:00"/>
    <d v="1899-12-30T00:00:24"/>
    <n v="6"/>
    <d v="1899-12-30T02:07:44"/>
    <n v="0.40000000000325997"/>
    <n v="15"/>
    <s v="Si"/>
  </r>
  <r>
    <s v="CORE"/>
    <s v="2025000198"/>
    <x v="0"/>
    <s v="ER1135BBS"/>
    <s v="E0937LCK"/>
    <d v="2025-02-24T00:00:00"/>
    <m/>
    <s v="3044"/>
    <x v="25"/>
    <s v="S1"/>
    <s v="S1"/>
    <m/>
    <d v="2025-02-24T00:00:00"/>
    <d v="1899-12-30T08:27:51"/>
    <d v="2025-02-24T00:00:00"/>
    <d v="1899-12-30T08:26:29"/>
    <d v="2025-02-24T00:00:00"/>
    <d v="1899-12-30T08:41:09"/>
    <x v="0"/>
    <s v="RFCPI"/>
    <s v="1324082859"/>
    <s v="FBO"/>
    <d v="1899-12-30T00:16:02"/>
    <d v="1899-12-30T00:14:40"/>
    <d v="1899-12-30T00:01:22"/>
    <s v="Granel"/>
    <s v="E001"/>
    <x v="1"/>
    <d v="1899-12-30T00:13:18"/>
    <d v="1899-12-30T00:14:40"/>
    <n v="8"/>
    <x v="1"/>
    <x v="1"/>
    <x v="2"/>
    <n v="0"/>
    <n v="0"/>
    <s v="OK"/>
    <s v="Granel"/>
    <x v="1"/>
    <n v="0"/>
    <s v="PUNTOS NORTE"/>
    <s v="A"/>
    <d v="1899-12-30T00:01:22"/>
    <d v="1899-12-30T00:01:22"/>
    <s v="OK"/>
    <m/>
    <m/>
    <d v="1899-12-30T00:00:00"/>
    <d v="1899-12-30T00:13:18"/>
    <n v="2"/>
    <n v="-9.4907407407002209E-4"/>
    <n v="13.299999999998402"/>
    <n v="8"/>
    <s v="Si"/>
  </r>
  <r>
    <s v="CORE"/>
    <s v="2025000196"/>
    <x v="0"/>
    <s v="ER3752BBD"/>
    <s v="E5452JTS"/>
    <d v="2025-02-24T00:00:00"/>
    <m/>
    <s v="3042"/>
    <x v="13"/>
    <s v="S2"/>
    <s v="S2"/>
    <m/>
    <d v="2025-02-21T00:00:00"/>
    <d v="1899-12-30T17:33:11"/>
    <d v="2025-02-24T00:00:00"/>
    <d v="1899-12-30T09:22:12"/>
    <d v="2025-02-24T00:00:00"/>
    <d v="1899-12-30T09:54:04"/>
    <x v="0"/>
    <s v="RFCPI"/>
    <s v="1324082860"/>
    <s v="FBO"/>
    <d v="1899-12-30T08:20:53"/>
    <d v="1899-12-30T00:31:52"/>
    <d v="1899-12-30T07:49:01"/>
    <s v="Granel"/>
    <s v="E001"/>
    <x v="2"/>
    <d v="1899-12-30T16:20:52"/>
    <d v="1899-12-30T00:31:52"/>
    <n v="17"/>
    <x v="1"/>
    <x v="5"/>
    <x v="2"/>
    <n v="0"/>
    <n v="1"/>
    <s v="KO"/>
    <s v="Granel"/>
    <x v="1"/>
    <n v="1"/>
    <s v="PUNTOS NORTE"/>
    <s v="C"/>
    <d v="1899-12-30T07:49:01"/>
    <d v="1899-12-30T06:51:01"/>
    <s v="OK"/>
    <m/>
    <m/>
    <d v="1899-12-30T00:00:00"/>
    <d v="1899-12-30T16:20:52"/>
    <n v="2"/>
    <n v="-0.34096064814814003"/>
    <n v="980.86666666667873"/>
    <n v="9"/>
    <s v="No"/>
  </r>
  <r>
    <s v="CORE"/>
    <s v=""/>
    <x v="0"/>
    <s v="E3255BVB"/>
    <m/>
    <d v="2025-02-24T00:00:00"/>
    <m/>
    <s v="2906"/>
    <x v="11"/>
    <s v="PA"/>
    <m/>
    <m/>
    <d v="2025-02-24T00:00:00"/>
    <d v="1899-12-30T10:33:23"/>
    <d v="2025-02-24T00:00:00"/>
    <d v="1899-12-30T19:25:59"/>
    <d v="2025-02-24T00:00:00"/>
    <d v="1899-12-30T10:34:09"/>
    <x v="119"/>
    <s v="FSANTACREU"/>
    <s v="1324082861"/>
    <s v="EXW"/>
    <d v="1899-12-30T17:44:26"/>
    <d v="1899-12-30T08:51:50"/>
    <d v="1899-12-30T08:52:36"/>
    <s v="Ensacado"/>
    <s v="E002"/>
    <x v="1"/>
    <d v="1899-12-30T00:00:46"/>
    <n v="-0.36932870370370996"/>
    <n v="10"/>
    <x v="1"/>
    <x v="1"/>
    <x v="1"/>
    <n v="1"/>
    <n v="0"/>
    <s v="KO"/>
    <s v="Ensacado"/>
    <x v="1"/>
    <n v="1"/>
    <s v="PUNTOS NORTE"/>
    <s v="A"/>
    <d v="1899-12-30T08:52:36"/>
    <d v="1899-12-30T07:54:36"/>
    <s v="KO"/>
    <m/>
    <m/>
    <d v="1899-12-30T00:00:00"/>
    <d v="1899-12-30T00:00:46"/>
    <n v="2"/>
    <d v="1899-12-30T08:52:36"/>
    <n v="0.76666666665602179"/>
    <n v="10"/>
    <s v="Si"/>
  </r>
  <r>
    <s v="CORE"/>
    <s v=""/>
    <x v="0"/>
    <s v="E3058LVY"/>
    <m/>
    <d v="2025-02-24T00:00:00"/>
    <m/>
    <s v="3320"/>
    <x v="12"/>
    <s v="PA"/>
    <m/>
    <m/>
    <d v="2025-02-24T00:00:00"/>
    <d v="1899-12-30T10:58:56"/>
    <d v="2025-02-24T00:00:00"/>
    <d v="1899-12-30T19:03:00"/>
    <d v="2025-02-24T00:00:00"/>
    <d v="1899-12-30T10:59:29"/>
    <x v="120"/>
    <s v="FSANTACREU"/>
    <s v="1324082862"/>
    <s v="EXW"/>
    <d v="1899-12-30T16:07:35"/>
    <d v="1899-12-30T08:03:31"/>
    <d v="1899-12-30T08:04:04"/>
    <s v="Ensacado"/>
    <s v="E002"/>
    <x v="1"/>
    <d v="1899-12-30T00:00:33"/>
    <n v="-0.33577546296295996"/>
    <n v="10"/>
    <x v="1"/>
    <x v="1"/>
    <x v="1"/>
    <n v="1"/>
    <n v="0"/>
    <s v="KO"/>
    <s v="Ensacado"/>
    <x v="1"/>
    <n v="1"/>
    <s v="PUNTOS NORTE"/>
    <s v="A"/>
    <d v="1899-12-30T08:04:04"/>
    <d v="1899-12-30T07:06:04"/>
    <s v="KO"/>
    <m/>
    <m/>
    <d v="1899-12-30T00:00:00"/>
    <d v="1899-12-30T00:00:33"/>
    <n v="2"/>
    <d v="1899-12-30T08:04:04"/>
    <n v="0.55000000000799965"/>
    <n v="10"/>
    <s v="Si"/>
  </r>
  <r>
    <s v="CORE"/>
    <s v=""/>
    <x v="0"/>
    <s v="E3058LVY"/>
    <m/>
    <d v="2025-02-24T00:00:00"/>
    <m/>
    <s v="2906"/>
    <x v="11"/>
    <s v="PA"/>
    <m/>
    <m/>
    <d v="2025-02-24T00:00:00"/>
    <d v="1899-12-30T11:00:37"/>
    <d v="2025-02-24T00:00:00"/>
    <d v="1899-12-30T12:33:00"/>
    <d v="2025-02-24T00:00:00"/>
    <d v="1899-12-30T11:01:57"/>
    <x v="120"/>
    <s v="FSANTACREU"/>
    <s v="1324082863"/>
    <s v="EXW"/>
    <d v="1899-12-30T03:03:26"/>
    <d v="1899-12-30T01:31:03"/>
    <d v="1899-12-30T01:32:23"/>
    <s v="Ensacado"/>
    <s v="E002"/>
    <x v="1"/>
    <d v="1899-12-30T00:01:20"/>
    <n v="-6.322916666667E-2"/>
    <n v="11"/>
    <x v="1"/>
    <x v="1"/>
    <x v="1"/>
    <n v="1"/>
    <n v="0"/>
    <s v="KO"/>
    <s v="Ensacado"/>
    <x v="1"/>
    <n v="1"/>
    <s v="PUNTOS NORTE"/>
    <s v="A"/>
    <d v="1899-12-30T01:32:23"/>
    <d v="1899-12-30T00:34:23"/>
    <s v="KO"/>
    <m/>
    <m/>
    <d v="1899-12-30T00:00:00"/>
    <d v="1899-12-30T00:01:20"/>
    <n v="2"/>
    <d v="1899-12-30T01:32:23"/>
    <n v="1.3333333333392705"/>
    <n v="11"/>
    <s v="Si"/>
  </r>
  <r>
    <s v="CORE"/>
    <s v=""/>
    <x v="0"/>
    <s v="E6472KCN"/>
    <m/>
    <d v="2025-02-24T00:00:00"/>
    <m/>
    <s v="2906"/>
    <x v="11"/>
    <s v="PA"/>
    <m/>
    <m/>
    <d v="2025-02-24T00:00:00"/>
    <d v="1899-12-30T11:58:33"/>
    <d v="2025-02-24T00:00:00"/>
    <d v="1899-12-30T18:52:01"/>
    <d v="2025-02-24T00:00:00"/>
    <d v="1899-12-30T11:59:27"/>
    <x v="121"/>
    <s v="FSANTACREU"/>
    <s v="1324082865"/>
    <s v="EXW"/>
    <d v="1899-12-30T13:46:02"/>
    <d v="1899-12-30T06:52:34"/>
    <d v="1899-12-30T06:53:28"/>
    <s v="Ensacado"/>
    <s v="E002"/>
    <x v="1"/>
    <d v="1899-12-30T00:00:54"/>
    <n v="-0.28650462962963003"/>
    <n v="11"/>
    <x v="1"/>
    <x v="1"/>
    <x v="1"/>
    <n v="1"/>
    <n v="0"/>
    <s v="KO"/>
    <s v="Ensacado"/>
    <x v="1"/>
    <n v="1"/>
    <s v="PUNTOS NORTE"/>
    <s v="A"/>
    <d v="1899-12-30T06:53:28"/>
    <d v="1899-12-30T05:55:28"/>
    <s v="KO"/>
    <m/>
    <m/>
    <d v="1899-12-30T00:00:00"/>
    <d v="1899-12-30T00:00:54"/>
    <n v="2"/>
    <d v="1899-12-30T06:53:28"/>
    <n v="0.89999999999998082"/>
    <n v="11"/>
    <s v="Si"/>
  </r>
  <r>
    <s v="CORE"/>
    <s v="2025000200"/>
    <x v="0"/>
    <s v="ER1135BBS"/>
    <s v="E0937LCK"/>
    <d v="2025-02-24T00:00:00"/>
    <m/>
    <s v="3044"/>
    <x v="25"/>
    <s v="S1"/>
    <s v="S1"/>
    <m/>
    <d v="2025-02-24T00:00:00"/>
    <d v="1899-12-30T12:10:08"/>
    <d v="2025-02-24T00:00:00"/>
    <d v="1899-12-30T12:06:28"/>
    <d v="2025-02-24T00:00:00"/>
    <d v="1899-12-30T12:22:24"/>
    <x v="0"/>
    <s v="RFCPI"/>
    <s v="1324082866"/>
    <s v="EXW"/>
    <d v="1899-12-30T00:19:36"/>
    <d v="1899-12-30T00:15:56"/>
    <d v="1899-12-30T00:03:40"/>
    <s v="Granel"/>
    <s v="E001"/>
    <x v="1"/>
    <d v="1899-12-30T00:12:16"/>
    <d v="1899-12-30T00:15:56"/>
    <n v="12"/>
    <x v="1"/>
    <x v="1"/>
    <x v="2"/>
    <n v="0"/>
    <n v="0"/>
    <s v="OK"/>
    <s v="Granel"/>
    <x v="1"/>
    <n v="0"/>
    <s v="PUNTOS NORTE"/>
    <s v="A"/>
    <d v="1899-12-30T00:03:40"/>
    <d v="1899-12-30T00:03:40"/>
    <s v="OK"/>
    <m/>
    <m/>
    <d v="1899-12-30T00:00:00"/>
    <d v="1899-12-30T00:12:16"/>
    <n v="2"/>
    <n v="-2.546296296299988E-3"/>
    <n v="12.266666666668851"/>
    <n v="12"/>
    <s v="Si"/>
  </r>
  <r>
    <s v="CORE"/>
    <s v="2025000145"/>
    <x v="0"/>
    <s v="ER3752BBD"/>
    <s v="E5452JTS"/>
    <d v="2025-02-24T00:00:00"/>
    <m/>
    <s v="3044"/>
    <x v="25"/>
    <s v="S1"/>
    <s v="S1"/>
    <m/>
    <d v="2025-02-06T00:00:00"/>
    <d v="1899-12-30T10:11:20"/>
    <d v="2025-02-06T00:00:00"/>
    <d v="1899-12-30T11:47:07"/>
    <d v="2025-02-06T00:00:00"/>
    <d v="1899-12-30T12:16:13"/>
    <x v="0"/>
    <s v="RFCPI"/>
    <s v="1324082867"/>
    <s v="FBO"/>
    <d v="1899-12-30T02:04:53"/>
    <d v="1899-12-30T00:29:06"/>
    <d v="1899-12-30T01:35:47"/>
    <s v="Granel"/>
    <s v="E001"/>
    <x v="2"/>
    <d v="1899-12-30T02:04:53"/>
    <d v="1899-12-30T00:29:06"/>
    <n v="10"/>
    <x v="9"/>
    <x v="7"/>
    <x v="2"/>
    <n v="0"/>
    <n v="0"/>
    <s v="OK"/>
    <s v="Granel"/>
    <x v="1"/>
    <n v="0"/>
    <s v="PUNTOS NORTE"/>
    <s v="C"/>
    <d v="1899-12-30T01:35:47"/>
    <d v="1899-12-30T00:37:47"/>
    <s v="OK"/>
    <m/>
    <m/>
    <d v="1899-12-30T00:00:00"/>
    <d v="1899-12-30T02:04:53"/>
    <n v="5"/>
    <d v="1899-12-30T01:35:47"/>
    <n v="124.88333333332325"/>
    <n v="12"/>
    <s v="No"/>
  </r>
  <r>
    <s v="CORE"/>
    <s v="2025000148"/>
    <x v="0"/>
    <s v="ER3693BCF"/>
    <s v="E0493JHG"/>
    <d v="2025-02-24T00:00:00"/>
    <m/>
    <s v="3044"/>
    <x v="25"/>
    <s v="S1"/>
    <s v="S1"/>
    <m/>
    <d v="2025-02-06T00:00:00"/>
    <d v="1899-12-30T15:24:09"/>
    <d v="2025-02-06T00:00:00"/>
    <d v="1899-12-30T15:22:51"/>
    <d v="2025-02-06T00:00:00"/>
    <d v="1899-12-30T15:40:59"/>
    <x v="0"/>
    <s v="RFCPI"/>
    <s v="1324082868"/>
    <s v="FBO"/>
    <d v="1899-12-30T00:19:26"/>
    <d v="1899-12-30T00:18:08"/>
    <d v="1899-12-30T00:01:18"/>
    <s v="Granel"/>
    <s v="E001"/>
    <x v="2"/>
    <d v="1899-12-30T00:16:50"/>
    <d v="1899-12-30T00:18:08"/>
    <n v="15"/>
    <x v="9"/>
    <x v="7"/>
    <x v="2"/>
    <n v="0"/>
    <n v="0"/>
    <s v="OK"/>
    <s v="Granel"/>
    <x v="1"/>
    <n v="0"/>
    <s v="PUNTOS NORTE"/>
    <s v="A"/>
    <d v="1899-12-30T00:01:18"/>
    <d v="1899-12-30T00:01:18"/>
    <s v="OK"/>
    <m/>
    <m/>
    <d v="1899-12-30T00:00:00"/>
    <d v="1899-12-30T00:16:50"/>
    <n v="5"/>
    <n v="-9.0277777776992529E-4"/>
    <n v="16.833333333340814"/>
    <n v="15"/>
    <s v="Si"/>
  </r>
  <r>
    <s v="CORE"/>
    <s v="2025000203"/>
    <x v="0"/>
    <s v="ER1135BBS"/>
    <s v="E0937LCK"/>
    <d v="2025-02-24T00:00:00"/>
    <m/>
    <s v="3044"/>
    <x v="25"/>
    <s v="S1"/>
    <s v="S1"/>
    <m/>
    <d v="2025-02-24T00:00:00"/>
    <d v="1899-12-30T15:42:49"/>
    <d v="2025-02-24T00:00:00"/>
    <d v="1899-12-30T15:39:03"/>
    <d v="2025-02-24T00:00:00"/>
    <d v="1899-12-30T15:54:41"/>
    <x v="0"/>
    <s v="RFCPI"/>
    <s v="1324082869"/>
    <s v="EXW"/>
    <d v="1899-12-30T00:19:24"/>
    <d v="1899-12-30T00:15:38"/>
    <d v="1899-12-30T00:03:46"/>
    <s v="Granel"/>
    <s v="E001"/>
    <x v="1"/>
    <d v="1899-12-30T00:11:52"/>
    <d v="1899-12-30T00:15:38"/>
    <n v="15"/>
    <x v="1"/>
    <x v="1"/>
    <x v="2"/>
    <n v="0"/>
    <n v="0"/>
    <s v="OK"/>
    <s v="Granel"/>
    <x v="1"/>
    <n v="0"/>
    <s v="PUNTOS NORTE"/>
    <s v="A"/>
    <d v="1899-12-30T00:03:46"/>
    <d v="1899-12-30T00:03:46"/>
    <s v="OK"/>
    <m/>
    <m/>
    <d v="1899-12-30T00:00:00"/>
    <d v="1899-12-30T00:11:52"/>
    <n v="2"/>
    <n v="-2.6157407407400024E-3"/>
    <n v="11.866666666665591"/>
    <n v="15"/>
    <s v="Si"/>
  </r>
  <r>
    <s v="CORE"/>
    <s v=""/>
    <x v="0"/>
    <s v="E3058LVY"/>
    <m/>
    <d v="2025-02-24T00:00:00"/>
    <m/>
    <s v="2906"/>
    <x v="11"/>
    <s v="PA"/>
    <m/>
    <m/>
    <d v="2025-02-24T00:00:00"/>
    <d v="1899-12-30T17:47:46"/>
    <d v="2025-02-24T00:00:00"/>
    <d v="1899-12-30T12:33:00"/>
    <d v="2025-02-24T00:00:00"/>
    <d v="1899-12-30T17:48:43"/>
    <x v="120"/>
    <s v="FSANTACREU"/>
    <s v="1324082870"/>
    <s v="EXW"/>
    <d v="1899-12-30T10:30:29"/>
    <d v="1899-12-30T05:15:43"/>
    <d v="1899-12-30T05:14:46"/>
    <s v="Ensacado"/>
    <s v="E002"/>
    <x v="1"/>
    <d v="1899-12-30T00:00:57"/>
    <d v="1899-12-30T05:15:43"/>
    <n v="17"/>
    <x v="1"/>
    <x v="1"/>
    <x v="1"/>
    <n v="1"/>
    <n v="0"/>
    <s v="KO"/>
    <s v="Ensacado"/>
    <x v="1"/>
    <n v="1"/>
    <s v="PUNTOS NORTE"/>
    <s v="A"/>
    <d v="1899-12-30T05:14:46"/>
    <d v="1899-12-30T04:16:46"/>
    <s v="KO"/>
    <m/>
    <m/>
    <d v="1899-12-30T00:00:00"/>
    <d v="1899-12-30T00:00:57"/>
    <n v="2"/>
    <n v="-0.21858796296296001"/>
    <n v="0.94999999999679119"/>
    <n v="17"/>
    <s v="Si"/>
  </r>
  <r>
    <s v="CORE"/>
    <s v="2025000201"/>
    <x v="0"/>
    <s v="ER3693BCF"/>
    <s v="E0493JHG"/>
    <d v="2025-02-25T00:00:00"/>
    <m/>
    <s v="3044"/>
    <x v="25"/>
    <s v="S1"/>
    <s v="S1"/>
    <m/>
    <d v="2025-02-24T00:00:00"/>
    <d v="1899-12-30T15:32:03"/>
    <d v="2025-02-25T00:00:00"/>
    <d v="1899-12-30T08:37:08"/>
    <d v="2025-02-25T00:00:00"/>
    <d v="1899-12-30T09:22:29"/>
    <x v="0"/>
    <s v="RFCPI"/>
    <s v="1324082871"/>
    <s v="FBO"/>
    <d v="1899-12-30T09:50:26"/>
    <d v="1899-12-30T00:45:21"/>
    <d v="1899-12-30T09:05:05"/>
    <s v="Granel"/>
    <s v="E001"/>
    <x v="2"/>
    <d v="1899-12-30T17:50:25"/>
    <d v="1899-12-30T00:45:21"/>
    <n v="15"/>
    <x v="2"/>
    <x v="1"/>
    <x v="2"/>
    <n v="0"/>
    <n v="1"/>
    <s v="KO"/>
    <s v="Granel"/>
    <x v="1"/>
    <n v="1"/>
    <s v="PUNTOS NORTE"/>
    <s v="C"/>
    <d v="1899-12-30T09:05:05"/>
    <d v="1899-12-30T08:07:05"/>
    <s v="OK"/>
    <m/>
    <m/>
    <d v="1899-12-30T00:00:00"/>
    <d v="1899-12-30T17:50:25"/>
    <n v="3"/>
    <n v="-0.28813657407407006"/>
    <n v="1070.4166666666788"/>
    <n v="9"/>
    <s v="No"/>
  </r>
  <r>
    <s v="CORE"/>
    <s v="2025000202"/>
    <x v="0"/>
    <s v="ER3752BBD"/>
    <s v="E5452JTS"/>
    <d v="2025-02-25T00:00:00"/>
    <m/>
    <s v="3042"/>
    <x v="13"/>
    <s v="S2"/>
    <s v="S2"/>
    <m/>
    <d v="2025-02-24T00:00:00"/>
    <d v="1899-12-30T15:32:13"/>
    <d v="2025-02-25T00:00:00"/>
    <d v="1899-12-30T09:48:14"/>
    <d v="2025-02-25T00:00:00"/>
    <d v="1899-12-30T10:17:04"/>
    <x v="0"/>
    <s v="RFCPI"/>
    <s v="1324082872"/>
    <s v="FBO"/>
    <d v="1899-12-30T10:44:51"/>
    <d v="1899-12-30T00:28:50"/>
    <d v="1899-12-30T10:16:01"/>
    <s v="Granel"/>
    <s v="E001"/>
    <x v="2"/>
    <d v="1899-12-30T18:44:50"/>
    <d v="1899-12-30T00:28:50"/>
    <n v="15"/>
    <x v="2"/>
    <x v="1"/>
    <x v="2"/>
    <n v="0"/>
    <n v="1"/>
    <s v="KO"/>
    <s v="Granel"/>
    <x v="1"/>
    <n v="1"/>
    <s v="PUNTOS NORTE"/>
    <s v="C"/>
    <d v="1899-12-30T10:16:01"/>
    <d v="1899-12-30T09:18:01"/>
    <s v="OK"/>
    <m/>
    <m/>
    <d v="1899-12-30T00:00:00"/>
    <d v="1899-12-30T18:44:50"/>
    <n v="3"/>
    <n v="-0.23887731481482"/>
    <n v="1124.8333333333283"/>
    <n v="10"/>
    <s v="No"/>
  </r>
  <r>
    <s v="CORE"/>
    <s v=""/>
    <x v="0"/>
    <s v="E6352CYJ"/>
    <m/>
    <d v="2025-02-25T00:00:00"/>
    <m/>
    <s v="2906"/>
    <x v="11"/>
    <s v="PA"/>
    <m/>
    <m/>
    <d v="2025-02-25T00:00:00"/>
    <d v="1899-12-30T12:13:05"/>
    <d v="2025-02-25T00:00:00"/>
    <d v="1899-12-30T12:33:00"/>
    <d v="2025-02-25T00:00:00"/>
    <d v="1899-12-30T12:14:24"/>
    <x v="120"/>
    <s v="FSANTACREU"/>
    <s v="1324082873"/>
    <s v="EXW"/>
    <d v="1899-12-30T00:38:31"/>
    <d v="1899-12-30T00:18:36"/>
    <d v="1899-12-30T00:19:55"/>
    <s v="Ensacado"/>
    <s v="E002"/>
    <x v="1"/>
    <d v="1899-12-30T00:01:19"/>
    <n v="-1.2916666666670018E-2"/>
    <n v="12"/>
    <x v="2"/>
    <x v="1"/>
    <x v="1"/>
    <n v="1"/>
    <n v="0"/>
    <s v="KO"/>
    <s v="Ensacado"/>
    <x v="1"/>
    <n v="1"/>
    <s v="PUNTOS NORTE"/>
    <s v="A"/>
    <d v="1899-12-30T00:19:55"/>
    <d v="1899-12-30T00:19:55"/>
    <s v="KO"/>
    <m/>
    <m/>
    <d v="1899-12-30T00:00:00"/>
    <d v="1899-12-30T00:01:19"/>
    <n v="3"/>
    <d v="1899-12-30T00:19:55"/>
    <n v="1.3166666666639415"/>
    <n v="12"/>
    <s v="Si"/>
  </r>
  <r>
    <s v="CORE"/>
    <s v="2025000204"/>
    <x v="0"/>
    <s v="ER3693BCF"/>
    <s v="E0493JHG"/>
    <d v="2025-02-25T00:00:00"/>
    <m/>
    <s v="3044"/>
    <x v="25"/>
    <s v="S1"/>
    <s v="S1"/>
    <m/>
    <d v="2025-02-25T00:00:00"/>
    <d v="1899-12-30T10:40:55"/>
    <d v="2025-02-25T00:00:00"/>
    <d v="1899-12-30T12:19:54"/>
    <d v="2025-02-25T00:00:00"/>
    <d v="1899-12-30T12:43:42"/>
    <x v="0"/>
    <s v="RFCPI"/>
    <s v="1324082874"/>
    <s v="FBO"/>
    <d v="1899-12-30T02:02:47"/>
    <d v="1899-12-30T00:23:48"/>
    <d v="1899-12-30T01:38:59"/>
    <s v="Granel"/>
    <s v="E001"/>
    <x v="2"/>
    <d v="1899-12-30T02:02:47"/>
    <d v="1899-12-30T00:23:48"/>
    <n v="10"/>
    <x v="2"/>
    <x v="1"/>
    <x v="2"/>
    <n v="0"/>
    <n v="0"/>
    <s v="OK"/>
    <s v="Granel"/>
    <x v="1"/>
    <n v="0"/>
    <s v="PUNTOS NORTE"/>
    <s v="C"/>
    <d v="1899-12-30T01:38:59"/>
    <d v="1899-12-30T00:40:59"/>
    <s v="OK"/>
    <m/>
    <m/>
    <d v="1899-12-30T00:00:00"/>
    <d v="1899-12-30T02:02:47"/>
    <n v="3"/>
    <d v="1899-12-30T01:38:59"/>
    <n v="122.78333333332796"/>
    <n v="12"/>
    <s v="No"/>
  </r>
  <r>
    <s v="CORE"/>
    <s v=""/>
    <x v="0"/>
    <s v="E0399CZY"/>
    <m/>
    <d v="2025-02-25T00:00:00"/>
    <m/>
    <s v="2906"/>
    <x v="11"/>
    <s v="PA"/>
    <m/>
    <m/>
    <d v="2025-02-25T00:00:00"/>
    <d v="1899-12-30T15:27:48"/>
    <d v="2025-02-25T00:00:00"/>
    <d v="1899-12-30T19:09:00"/>
    <d v="2025-02-25T00:00:00"/>
    <d v="1899-12-30T15:28:13"/>
    <x v="122"/>
    <s v="FSANTACREU"/>
    <s v="1324082875"/>
    <s v="EXW"/>
    <d v="1899-12-30T07:21:59"/>
    <d v="1899-12-30T03:40:47"/>
    <d v="1899-12-30T03:41:12"/>
    <s v="Ensacado"/>
    <s v="E002"/>
    <x v="1"/>
    <d v="1899-12-30T00:00:25"/>
    <n v="-0.15332175925926006"/>
    <n v="15"/>
    <x v="2"/>
    <x v="1"/>
    <x v="1"/>
    <n v="1"/>
    <n v="0"/>
    <s v="KO"/>
    <s v="Ensacado"/>
    <x v="1"/>
    <n v="1"/>
    <s v="PUNTOS NORTE"/>
    <s v="A"/>
    <d v="1899-12-30T03:41:12"/>
    <d v="1899-12-30T02:43:12"/>
    <s v="KO"/>
    <m/>
    <m/>
    <d v="1899-12-30T00:00:00"/>
    <d v="1899-12-30T00:00:25"/>
    <n v="3"/>
    <d v="1899-12-30T03:41:12"/>
    <n v="0.41666666666396068"/>
    <n v="15"/>
    <s v="Si"/>
  </r>
  <r>
    <s v="CORE"/>
    <s v=""/>
    <x v="0"/>
    <s v="E6595FFB"/>
    <m/>
    <d v="2025-02-25T00:00:00"/>
    <m/>
    <s v="2906"/>
    <x v="11"/>
    <m/>
    <m/>
    <m/>
    <d v="2025-02-25T00:00:00"/>
    <d v="1899-12-30T15:50:43"/>
    <d v="2025-02-25T00:00:00"/>
    <d v="1899-12-30T19:03:00"/>
    <d v="2025-02-25T00:00:00"/>
    <d v="1899-12-30T15:53:52"/>
    <x v="123"/>
    <s v="FSANTACREU"/>
    <s v="1324082877"/>
    <s v="EXW"/>
    <d v="1899-12-30T06:21:25"/>
    <d v="1899-12-30T03:09:08"/>
    <d v="1899-12-30T03:12:17"/>
    <s v="Ensacado"/>
    <s v="E002"/>
    <x v="1"/>
    <d v="1899-12-30T00:03:09"/>
    <n v="-0.13134259259258996"/>
    <n v="15"/>
    <x v="2"/>
    <x v="1"/>
    <x v="1"/>
    <n v="1"/>
    <n v="0"/>
    <s v="KO"/>
    <s v="Ensacado"/>
    <x v="1"/>
    <n v="1"/>
    <s v="PUNTOS NORTE"/>
    <s v="A"/>
    <d v="1899-12-30T03:12:17"/>
    <d v="1899-12-30T02:14:17"/>
    <s v="KO"/>
    <m/>
    <m/>
    <d v="1899-12-30T00:00:00"/>
    <d v="1899-12-30T00:03:09"/>
    <n v="3"/>
    <d v="1899-12-30T03:12:17"/>
    <n v="3.1500000000000128"/>
    <n v="15"/>
    <s v="Si"/>
  </r>
  <r>
    <s v="CORE"/>
    <s v="2025000220"/>
    <x v="0"/>
    <s v="ER3693BCF"/>
    <s v="E0493JHG"/>
    <d v="2025-02-27T00:00:00"/>
    <m/>
    <s v="3044"/>
    <x v="25"/>
    <s v="S1"/>
    <s v="S1"/>
    <m/>
    <d v="2025-02-27T00:00:00"/>
    <d v="1899-12-30T12:52:59"/>
    <d v="2025-02-27T00:00:00"/>
    <d v="1899-12-30T12:50:45"/>
    <d v="2025-02-27T00:00:00"/>
    <d v="1899-12-30T13:09:37"/>
    <x v="0"/>
    <s v="RFCPI"/>
    <s v="1324082906"/>
    <s v="FBO"/>
    <d v="1899-12-30T00:21:06"/>
    <d v="1899-12-30T00:18:52"/>
    <d v="1899-12-30T00:02:14"/>
    <s v="Granel"/>
    <s v="E001"/>
    <x v="2"/>
    <d v="1899-12-30T00:16:38"/>
    <d v="1899-12-30T00:18:52"/>
    <n v="12"/>
    <x v="4"/>
    <x v="1"/>
    <x v="2"/>
    <n v="0"/>
    <n v="0"/>
    <s v="OK"/>
    <s v="Granel"/>
    <x v="1"/>
    <n v="0"/>
    <s v="PUNTOS NORTE"/>
    <s v="A"/>
    <d v="1899-12-30T00:02:14"/>
    <d v="1899-12-30T00:02:14"/>
    <s v="OK"/>
    <m/>
    <m/>
    <d v="1899-12-30T00:00:00"/>
    <d v="1899-12-30T00:16:38"/>
    <n v="5"/>
    <n v="-1.5509259259200991E-3"/>
    <n v="16.633333333339184"/>
    <n v="13"/>
    <s v="Si"/>
  </r>
  <r>
    <s v="CORE"/>
    <s v=""/>
    <x v="0"/>
    <s v="E0421FPS"/>
    <m/>
    <d v="2025-02-27T00:00:00"/>
    <m/>
    <s v="2906"/>
    <x v="11"/>
    <s v="PA"/>
    <m/>
    <m/>
    <d v="2025-02-27T00:00:00"/>
    <d v="1899-12-30T15:53:13"/>
    <d v="2025-02-27T00:00:00"/>
    <d v="1899-12-30T12:33:00"/>
    <d v="2025-02-27T00:00:00"/>
    <d v="1899-12-30T15:53:41"/>
    <x v="120"/>
    <s v="FSANTACREU"/>
    <s v="1324082908"/>
    <s v="EXW"/>
    <d v="1899-12-30T06:40:54"/>
    <d v="1899-12-30T03:20:41"/>
    <d v="1899-12-30T03:20:13"/>
    <s v="Ensacado"/>
    <s v="E002"/>
    <x v="1"/>
    <d v="1899-12-30T00:00:28"/>
    <d v="1899-12-30T03:20:41"/>
    <n v="15"/>
    <x v="4"/>
    <x v="1"/>
    <x v="1"/>
    <n v="1"/>
    <n v="0"/>
    <s v="KO"/>
    <s v="Ensacado"/>
    <x v="1"/>
    <n v="1"/>
    <s v="PUNTOS NORTE"/>
    <s v="A"/>
    <d v="1899-12-30T03:20:13"/>
    <d v="1899-12-30T02:22:13"/>
    <s v="KO"/>
    <m/>
    <m/>
    <d v="1899-12-30T00:00:00"/>
    <d v="1899-12-30T00:00:28"/>
    <n v="5"/>
    <n v="-0.13903935185185001"/>
    <n v="0.46666666666077106"/>
    <n v="15"/>
    <s v="Si"/>
  </r>
  <r>
    <s v="CORE"/>
    <s v=""/>
    <x v="0"/>
    <s v="E6352CYJ"/>
    <m/>
    <d v="2025-03-05T00:00:00"/>
    <m/>
    <s v="2906"/>
    <x v="11"/>
    <s v="PA"/>
    <m/>
    <m/>
    <d v="2025-03-05T00:00:00"/>
    <d v="1899-12-30T12:39:54"/>
    <d v="2025-03-05T00:00:00"/>
    <d v="1899-12-30T12:33:00"/>
    <d v="2025-03-05T00:00:00"/>
    <d v="1899-12-30T12:42:01"/>
    <x v="120"/>
    <s v="FSANTACREU"/>
    <s v="1324082927"/>
    <s v="EXW"/>
    <d v="1899-12-30T00:15:55"/>
    <d v="1899-12-30T00:09:01"/>
    <d v="1899-12-30T00:06:54"/>
    <s v="Ensacado"/>
    <s v="E002"/>
    <x v="1"/>
    <d v="1899-12-30T00:02:07"/>
    <d v="1899-12-30T00:09:01"/>
    <n v="12"/>
    <x v="8"/>
    <x v="2"/>
    <x v="1"/>
    <n v="1"/>
    <n v="0"/>
    <s v="KO"/>
    <s v="Ensacado"/>
    <x v="2"/>
    <n v="1"/>
    <s v="PUNTOS NORTE"/>
    <s v="A"/>
    <d v="1899-12-30T00:06:54"/>
    <d v="1899-12-30T00:06:54"/>
    <s v="KO"/>
    <m/>
    <m/>
    <d v="1899-12-30T00:00:00"/>
    <d v="1899-12-30T00:02:07"/>
    <n v="4"/>
    <n v="-4.7916666666599772E-3"/>
    <n v="2.1166666666704614"/>
    <n v="12"/>
    <s v="Si"/>
  </r>
  <r>
    <s v="CCRÑ"/>
    <s v="2025000373"/>
    <x v="0"/>
    <s v="ER4994BCK"/>
    <s v="E0244LTR"/>
    <d v="2025-03-12T00:00:00"/>
    <m/>
    <s v="55"/>
    <x v="10"/>
    <s v="S1"/>
    <s v="S1"/>
    <m/>
    <d v="2025-03-12T00:00:00"/>
    <d v="1899-12-30T16:41:15"/>
    <d v="2025-03-12T00:00:00"/>
    <d v="1899-12-30T16:38:43"/>
    <d v="2025-03-12T00:00:00"/>
    <d v="1899-12-30T17:02:16"/>
    <x v="0"/>
    <s v="RFCPI"/>
    <s v="8800000099"/>
    <s v="FBO"/>
    <d v="1899-12-30T00:26:05"/>
    <d v="1899-12-30T00:23:33"/>
    <d v="1899-12-30T00:02:32"/>
    <s v="Granel"/>
    <s v="E001"/>
    <x v="2"/>
    <d v="1899-12-30T00:21:01"/>
    <d v="1899-12-30T00:23:33"/>
    <n v="16"/>
    <x v="13"/>
    <x v="3"/>
    <x v="2"/>
    <n v="0"/>
    <n v="0"/>
    <s v="OK"/>
    <s v="Granel"/>
    <x v="2"/>
    <n v="0"/>
    <s v="PUNTOS NORTE"/>
    <s v="A"/>
    <d v="1899-12-30T00:02:32"/>
    <d v="1899-12-30T00:02:32"/>
    <s v="OK"/>
    <m/>
    <m/>
    <d v="1899-12-30T00:00:00"/>
    <d v="1899-12-30T00:21:01"/>
    <n v="4"/>
    <n v="-1.7592592592600154E-3"/>
    <n v="21.016666666670378"/>
    <n v="17"/>
    <s v="Si"/>
  </r>
  <r>
    <s v="COUR"/>
    <s v="2025000585"/>
    <x v="0"/>
    <s v="ER3058LVY"/>
    <s v="E3058LVY"/>
    <d v="2025-02-24T00:00:00"/>
    <m/>
    <s v="2906"/>
    <x v="11"/>
    <s v="PA"/>
    <s v="PA"/>
    <m/>
    <d v="2025-02-24T00:00:00"/>
    <d v="1899-12-30T15:16:46"/>
    <d v="2025-02-24T00:00:00"/>
    <d v="1899-12-30T15:20:39"/>
    <d v="2025-02-24T00:00:00"/>
    <d v="1899-12-30T15:38:23"/>
    <x v="0"/>
    <s v="RFCPI"/>
    <s v="1321301227"/>
    <s v="EXW"/>
    <d v="1899-12-30T00:21:37"/>
    <d v="1899-12-30T00:17:44"/>
    <d v="1899-12-30T00:03:53"/>
    <s v="Ensacado"/>
    <s v="E002"/>
    <x v="1"/>
    <d v="1899-12-30T00:21:37"/>
    <d v="1899-12-30T00:17:44"/>
    <n v="15"/>
    <x v="1"/>
    <x v="1"/>
    <x v="1"/>
    <n v="0"/>
    <n v="0"/>
    <s v="OK"/>
    <s v="Ensacado"/>
    <x v="1"/>
    <n v="0"/>
    <s v="F. OURAL"/>
    <s v="A"/>
    <d v="1899-12-30T00:03:53"/>
    <d v="1899-12-30T00:03:53"/>
    <s v="OK"/>
    <m/>
    <m/>
    <d v="1899-12-30T00:00:00"/>
    <d v="1899-12-30T00:21:37"/>
    <n v="2"/>
    <d v="1899-12-30T00:03:53"/>
    <n v="21.61666666666088"/>
    <n v="15"/>
    <s v="Si"/>
  </r>
  <r>
    <s v="COUR"/>
    <s v="2025000596"/>
    <x v="0"/>
    <s v="ER1294BCG"/>
    <s v="E3120HXB"/>
    <d v="2025-02-25T00:00:00"/>
    <m/>
    <s v="1054"/>
    <x v="26"/>
    <s v="PA"/>
    <s v="S9"/>
    <m/>
    <d v="2025-02-25T00:00:00"/>
    <d v="1899-12-30T08:34:56"/>
    <d v="2025-02-25T00:00:00"/>
    <d v="1899-12-30T08:38:58"/>
    <d v="2025-02-25T00:00:00"/>
    <d v="1899-12-30T09:03:36"/>
    <x v="0"/>
    <s v="RFCPI"/>
    <s v="1321301228"/>
    <s v="FBO"/>
    <d v="1899-12-30T00:28:40"/>
    <d v="1899-12-30T00:24:38"/>
    <d v="1899-12-30T00:04:02"/>
    <s v="Granel"/>
    <s v="E001"/>
    <x v="2"/>
    <d v="1899-12-30T00:28:40"/>
    <d v="1899-12-30T00:24:38"/>
    <n v="8"/>
    <x v="2"/>
    <x v="1"/>
    <x v="2"/>
    <n v="0"/>
    <n v="0"/>
    <s v="OK"/>
    <s v="Granel"/>
    <x v="1"/>
    <n v="0"/>
    <s v="F. OURAL"/>
    <s v="A"/>
    <d v="1899-12-30T00:04:02"/>
    <d v="1899-12-30T00:04:02"/>
    <s v="OK"/>
    <m/>
    <m/>
    <d v="1899-12-30T00:00:00"/>
    <d v="1899-12-30T00:28:40"/>
    <n v="3"/>
    <d v="1899-12-30T00:04:02"/>
    <n v="28.666666666670373"/>
    <n v="9"/>
    <s v="Si"/>
  </r>
  <r>
    <s v="COUR"/>
    <s v="2025000604"/>
    <x v="0"/>
    <s v="ER9678BBK"/>
    <s v="E1219LWL"/>
    <d v="2025-02-25T00:00:00"/>
    <m/>
    <s v="1054"/>
    <x v="26"/>
    <s v="PA"/>
    <s v="S9"/>
    <m/>
    <d v="2025-02-25T00:00:00"/>
    <d v="1899-12-30T10:29:05"/>
    <d v="2025-02-25T00:00:00"/>
    <d v="1899-12-30T10:33:50"/>
    <d v="2025-02-25T00:00:00"/>
    <d v="1899-12-30T11:00:45"/>
    <x v="0"/>
    <s v="RFCPI"/>
    <s v="1321301229"/>
    <s v="FBO"/>
    <d v="1899-12-30T00:31:40"/>
    <d v="1899-12-30T00:26:55"/>
    <d v="1899-12-30T00:04:45"/>
    <s v="Granel"/>
    <s v="E001"/>
    <x v="2"/>
    <d v="1899-12-30T00:31:40"/>
    <d v="1899-12-30T00:26:55"/>
    <n v="10"/>
    <x v="2"/>
    <x v="1"/>
    <x v="2"/>
    <n v="0"/>
    <n v="0"/>
    <s v="OK"/>
    <s v="Granel"/>
    <x v="1"/>
    <n v="0"/>
    <s v="F. OURAL"/>
    <s v="A"/>
    <d v="1899-12-30T00:04:45"/>
    <d v="1899-12-30T00:04:45"/>
    <s v="OK"/>
    <m/>
    <m/>
    <d v="1899-12-30T00:00:00"/>
    <d v="1899-12-30T00:31:40"/>
    <n v="3"/>
    <d v="1899-12-30T00:04:45"/>
    <n v="31.666666666665567"/>
    <n v="11"/>
    <s v="Si"/>
  </r>
  <r>
    <s v="COUR"/>
    <s v="2025000607"/>
    <x v="0"/>
    <s v="ER9869BBR"/>
    <s v="E4243BFS"/>
    <d v="2025-02-25T00:00:00"/>
    <m/>
    <s v="3320"/>
    <x v="12"/>
    <s v="PA"/>
    <s v="PA"/>
    <m/>
    <d v="2025-02-25T00:00:00"/>
    <d v="1899-12-30T10:39:04"/>
    <d v="2025-02-25T00:00:00"/>
    <d v="1899-12-30T11:22:05"/>
    <d v="2025-02-25T00:00:00"/>
    <d v="1899-12-30T11:19:39"/>
    <x v="124"/>
    <s v="BVALCARCEL"/>
    <s v="1321301230"/>
    <s v="EXW"/>
    <d v="1899-12-30T00:45:27"/>
    <d v="1899-12-30T00:02:26"/>
    <d v="1899-12-30T00:43:01"/>
    <s v="Ensacado"/>
    <s v="E002"/>
    <x v="1"/>
    <d v="1899-12-30T00:40:35"/>
    <n v="-1.6898148148100089E-3"/>
    <n v="10"/>
    <x v="2"/>
    <x v="1"/>
    <x v="1"/>
    <n v="0"/>
    <n v="0"/>
    <s v="OK"/>
    <s v="Ensacado"/>
    <x v="1"/>
    <n v="0"/>
    <s v="F. OURAL"/>
    <s v="A"/>
    <d v="1899-12-30T00:43:01"/>
    <d v="1899-12-30T00:43:01"/>
    <s v="KO"/>
    <m/>
    <m/>
    <d v="1899-12-30T00:00:00"/>
    <d v="1899-12-30T00:40:35"/>
    <n v="3"/>
    <d v="1899-12-30T00:43:01"/>
    <n v="40.583333333332774"/>
    <n v="11"/>
    <s v="Si"/>
  </r>
  <r>
    <s v="COUR"/>
    <s v="2025000606"/>
    <x v="0"/>
    <s v="ER2214BCF"/>
    <s v="E9582MNV"/>
    <d v="2025-02-25T00:00:00"/>
    <m/>
    <s v="1054"/>
    <x v="26"/>
    <s v="PA"/>
    <s v="S9"/>
    <m/>
    <d v="2025-02-25T00:00:00"/>
    <d v="1899-12-30T10:33:32"/>
    <d v="2025-02-25T00:00:00"/>
    <d v="1899-12-30T10:38:33"/>
    <d v="2025-02-25T00:00:00"/>
    <d v="1899-12-30T11:22:53"/>
    <x v="0"/>
    <s v="RFCPI"/>
    <s v="1321301231"/>
    <s v="FBO"/>
    <d v="1899-12-30T00:49:21"/>
    <d v="1899-12-30T00:44:20"/>
    <d v="1899-12-30T00:05:01"/>
    <s v="Granel"/>
    <s v="E001"/>
    <x v="2"/>
    <d v="1899-12-30T00:49:21"/>
    <d v="1899-12-30T00:44:20"/>
    <n v="10"/>
    <x v="2"/>
    <x v="1"/>
    <x v="2"/>
    <n v="0"/>
    <n v="0"/>
    <s v="OK"/>
    <s v="Granel"/>
    <x v="1"/>
    <n v="0"/>
    <s v="F. OURAL"/>
    <s v="B"/>
    <d v="1899-12-30T00:05:01"/>
    <d v="1899-12-30T00:05:01"/>
    <s v="OK"/>
    <m/>
    <m/>
    <d v="1899-12-30T00:00:00"/>
    <d v="1899-12-30T00:49:21"/>
    <n v="3"/>
    <d v="1899-12-30T00:05:01"/>
    <n v="49.350000000009551"/>
    <n v="11"/>
    <s v="No"/>
  </r>
  <r>
    <s v="COUR"/>
    <s v="2025000616"/>
    <x v="0"/>
    <s v="ER9869BBR"/>
    <s v="E4243BFS"/>
    <d v="2025-02-25T00:00:00"/>
    <m/>
    <s v="2906"/>
    <x v="11"/>
    <s v="PA"/>
    <s v="PA"/>
    <m/>
    <d v="2025-02-25T00:00:00"/>
    <d v="1899-12-30T15:45:05"/>
    <d v="2025-02-25T00:00:00"/>
    <d v="1899-12-30T15:48:59"/>
    <d v="2025-02-25T00:00:00"/>
    <d v="1899-12-30T15:45:59"/>
    <x v="125"/>
    <s v="BVALCARCEL"/>
    <s v="1321301232"/>
    <s v="EXW"/>
    <d v="1899-12-30T00:06:54"/>
    <d v="1899-12-30T00:03:00"/>
    <d v="1899-12-30T00:03:54"/>
    <s v="Ensacado"/>
    <s v="E002"/>
    <x v="1"/>
    <d v="1899-12-30T00:00:54"/>
    <n v="-2.0833333333299953E-3"/>
    <n v="15"/>
    <x v="2"/>
    <x v="1"/>
    <x v="1"/>
    <n v="1"/>
    <n v="0"/>
    <s v="KO"/>
    <s v="Ensacado"/>
    <x v="1"/>
    <n v="1"/>
    <s v="F. OURAL"/>
    <s v="A"/>
    <d v="1899-12-30T00:03:54"/>
    <d v="1899-12-30T00:03:54"/>
    <s v="KO"/>
    <m/>
    <m/>
    <d v="1899-12-30T00:00:00"/>
    <d v="1899-12-30T00:00:54"/>
    <n v="3"/>
    <d v="1899-12-30T00:03:54"/>
    <n v="0.89999999999998082"/>
    <n v="15"/>
    <s v="Si"/>
  </r>
  <r>
    <s v="COUR"/>
    <s v="2025000613"/>
    <x v="0"/>
    <s v="ER3752BBD"/>
    <s v="E5452JTS"/>
    <d v="2025-02-25T00:00:00"/>
    <m/>
    <s v="2425"/>
    <x v="27"/>
    <s v="PA"/>
    <s v="S7"/>
    <m/>
    <d v="2025-02-25T00:00:00"/>
    <d v="1899-12-30T15:08:47"/>
    <d v="2025-02-25T00:00:00"/>
    <d v="1899-12-30T15:15:21"/>
    <d v="2025-02-25T00:00:00"/>
    <d v="1899-12-30T16:03:38"/>
    <x v="0"/>
    <s v="RFCPI"/>
    <s v="1321301233"/>
    <s v="FBO"/>
    <d v="1899-12-30T00:54:51"/>
    <d v="1899-12-30T00:48:17"/>
    <d v="1899-12-30T00:06:34"/>
    <s v="Granel"/>
    <s v="E001"/>
    <x v="2"/>
    <d v="1899-12-30T00:54:51"/>
    <d v="1899-12-30T00:48:17"/>
    <n v="15"/>
    <x v="2"/>
    <x v="1"/>
    <x v="2"/>
    <n v="0"/>
    <n v="0"/>
    <s v="OK"/>
    <s v="Granel"/>
    <x v="1"/>
    <n v="0"/>
    <s v="F. OURAL"/>
    <s v="B"/>
    <d v="1899-12-30T00:06:34"/>
    <d v="1899-12-30T00:06:34"/>
    <s v="OK"/>
    <m/>
    <m/>
    <d v="1899-12-30T00:00:00"/>
    <d v="1899-12-30T00:54:51"/>
    <n v="3"/>
    <d v="1899-12-30T00:06:34"/>
    <n v="54.849999999988746"/>
    <n v="16"/>
    <s v="No"/>
  </r>
  <r>
    <s v="COUR"/>
    <s v="2025000619"/>
    <x v="0"/>
    <s v="ER4157BCC"/>
    <s v="E4426HTW"/>
    <d v="2025-02-25T00:00:00"/>
    <m/>
    <s v="1054"/>
    <x v="26"/>
    <s v="PA"/>
    <s v="S9"/>
    <m/>
    <d v="2025-02-25T00:00:00"/>
    <d v="1899-12-30T16:09:08"/>
    <d v="2025-02-25T00:00:00"/>
    <d v="1899-12-30T16:13:16"/>
    <d v="2025-02-25T00:00:00"/>
    <d v="1899-12-30T16:35:41"/>
    <x v="0"/>
    <s v="RFCPI"/>
    <s v="1321301234"/>
    <s v="FBO"/>
    <d v="1899-12-30T00:26:33"/>
    <d v="1899-12-30T00:22:25"/>
    <d v="1899-12-30T00:04:08"/>
    <s v="Granel"/>
    <s v="E001"/>
    <x v="2"/>
    <d v="1899-12-30T00:26:33"/>
    <d v="1899-12-30T00:22:25"/>
    <n v="16"/>
    <x v="2"/>
    <x v="1"/>
    <x v="2"/>
    <n v="0"/>
    <n v="0"/>
    <s v="OK"/>
    <s v="Granel"/>
    <x v="1"/>
    <n v="0"/>
    <s v="F. OURAL"/>
    <s v="A"/>
    <d v="1899-12-30T00:04:08"/>
    <d v="1899-12-30T00:04:08"/>
    <s v="OK"/>
    <m/>
    <m/>
    <d v="1899-12-30T00:00:00"/>
    <d v="1899-12-30T00:26:33"/>
    <n v="3"/>
    <d v="1899-12-30T00:04:08"/>
    <n v="26.549999999999994"/>
    <n v="16"/>
    <s v="Si"/>
  </r>
  <r>
    <s v="COUR"/>
    <s v="2025000637"/>
    <x v="0"/>
    <s v="ER5877BBL"/>
    <s v="E6997LHG"/>
    <d v="2025-02-26T00:00:00"/>
    <m/>
    <s v="1054"/>
    <x v="26"/>
    <s v="PA"/>
    <s v="S9"/>
    <m/>
    <d v="2025-02-26T00:00:00"/>
    <d v="1899-12-30T14:57:43"/>
    <d v="2025-02-26T00:00:00"/>
    <d v="1899-12-30T15:02:01"/>
    <d v="2025-02-26T00:00:00"/>
    <d v="1899-12-30T15:28:22"/>
    <x v="0"/>
    <s v="RFCPI"/>
    <s v="1321301235"/>
    <s v="FBO"/>
    <d v="1899-12-30T00:30:39"/>
    <d v="1899-12-30T00:26:21"/>
    <d v="1899-12-30T00:04:18"/>
    <s v="Granel"/>
    <s v="E001"/>
    <x v="2"/>
    <d v="1899-12-30T00:30:39"/>
    <d v="1899-12-30T00:26:21"/>
    <n v="14"/>
    <x v="3"/>
    <x v="1"/>
    <x v="2"/>
    <n v="0"/>
    <n v="0"/>
    <s v="OK"/>
    <s v="Granel"/>
    <x v="1"/>
    <n v="0"/>
    <s v="F. OURAL"/>
    <s v="A"/>
    <d v="1899-12-30T00:04:18"/>
    <d v="1899-12-30T00:04:18"/>
    <s v="OK"/>
    <m/>
    <m/>
    <d v="1899-12-30T00:00:00"/>
    <d v="1899-12-30T00:30:39"/>
    <n v="4"/>
    <d v="1899-12-30T00:04:18"/>
    <n v="30.649999999996798"/>
    <n v="15"/>
    <s v="Si"/>
  </r>
  <r>
    <s v="COUR"/>
    <s v="2025000640"/>
    <x v="0"/>
    <s v="E1832JSR"/>
    <s v="ER7977BCH"/>
    <d v="2025-02-26T00:00:00"/>
    <m/>
    <s v="922"/>
    <x v="25"/>
    <s v="PA"/>
    <s v="S6"/>
    <m/>
    <d v="2025-02-26T00:00:00"/>
    <d v="1899-12-30T15:41:43"/>
    <d v="2025-02-26T00:00:00"/>
    <d v="1899-12-30T15:46:04"/>
    <d v="2025-02-26T00:00:00"/>
    <d v="1899-12-30T16:09:32"/>
    <x v="0"/>
    <s v="RFCPI"/>
    <s v="1321301236"/>
    <s v="FBO"/>
    <d v="1899-12-30T00:27:49"/>
    <d v="1899-12-30T00:23:28"/>
    <d v="1899-12-30T00:04:21"/>
    <s v="Granel"/>
    <s v="E001"/>
    <x v="2"/>
    <d v="1899-12-30T00:27:49"/>
    <d v="1899-12-30T00:23:28"/>
    <n v="15"/>
    <x v="3"/>
    <x v="1"/>
    <x v="2"/>
    <n v="0"/>
    <n v="0"/>
    <s v="OK"/>
    <s v="Granel"/>
    <x v="1"/>
    <n v="0"/>
    <s v="F. OURAL"/>
    <s v="A"/>
    <d v="1899-12-30T00:04:21"/>
    <d v="1899-12-30T00:04:21"/>
    <s v="OK"/>
    <m/>
    <m/>
    <d v="1899-12-30T00:00:00"/>
    <d v="1899-12-30T00:27:49"/>
    <n v="4"/>
    <d v="1899-12-30T00:04:21"/>
    <n v="27.816666666667125"/>
    <n v="16"/>
    <s v="Si"/>
  </r>
  <r>
    <s v="COUR"/>
    <s v="2025000638"/>
    <x v="0"/>
    <s v="ER5139BBS"/>
    <s v="E3174JJN"/>
    <d v="2025-02-26T00:00:00"/>
    <m/>
    <s v="1054"/>
    <x v="26"/>
    <s v="PA"/>
    <s v="S9"/>
    <m/>
    <d v="2025-02-26T00:00:00"/>
    <d v="1899-12-30T15:04:39"/>
    <d v="2025-02-26T00:00:00"/>
    <d v="1899-12-30T15:08:53"/>
    <d v="2025-02-26T00:00:00"/>
    <d v="1899-12-30T16:39:18"/>
    <x v="0"/>
    <s v="RFCPI"/>
    <s v="1321301237"/>
    <s v="FBO"/>
    <d v="1899-12-30T01:34:39"/>
    <d v="1899-12-30T01:30:25"/>
    <d v="1899-12-30T00:04:14"/>
    <s v="Granel"/>
    <s v="E001"/>
    <x v="2"/>
    <d v="1899-12-30T01:34:39"/>
    <d v="1899-12-30T01:30:25"/>
    <n v="15"/>
    <x v="3"/>
    <x v="1"/>
    <x v="2"/>
    <n v="0"/>
    <n v="0"/>
    <s v="OK"/>
    <s v="Granel"/>
    <x v="1"/>
    <n v="0"/>
    <s v="F. OURAL"/>
    <s v="C"/>
    <d v="1899-12-30T00:04:14"/>
    <d v="1899-12-30T00:04:14"/>
    <s v="OK"/>
    <m/>
    <m/>
    <d v="1899-12-30T00:00:00"/>
    <d v="1899-12-30T01:34:39"/>
    <n v="4"/>
    <d v="1899-12-30T00:04:14"/>
    <n v="94.649999999990484"/>
    <n v="16"/>
    <s v="No"/>
  </r>
  <r>
    <s v="COUR"/>
    <s v="2025000655"/>
    <x v="0"/>
    <s v="ER7577BBM"/>
    <s v="ELU3931W"/>
    <d v="2025-02-27T00:00:00"/>
    <m/>
    <s v="2906"/>
    <x v="11"/>
    <s v="PA"/>
    <s v="PA"/>
    <m/>
    <d v="2025-02-27T00:00:00"/>
    <d v="1899-12-30T09:49:55"/>
    <d v="2025-02-27T00:00:00"/>
    <d v="1899-12-30T09:53:49"/>
    <d v="2025-02-27T00:00:00"/>
    <d v="1899-12-30T10:01:57"/>
    <x v="0"/>
    <s v="RFCPI"/>
    <s v="1321301238"/>
    <s v="EXW"/>
    <d v="1899-12-30T00:12:02"/>
    <d v="1899-12-30T00:08:08"/>
    <d v="1899-12-30T00:03:54"/>
    <s v="Ensacado"/>
    <s v="E002"/>
    <x v="1"/>
    <d v="1899-12-30T00:12:02"/>
    <d v="1899-12-30T00:08:08"/>
    <n v="9"/>
    <x v="4"/>
    <x v="1"/>
    <x v="1"/>
    <n v="0"/>
    <n v="0"/>
    <s v="OK"/>
    <s v="Ensacado"/>
    <x v="1"/>
    <n v="0"/>
    <s v="F. OURAL"/>
    <s v="A"/>
    <d v="1899-12-30T00:03:54"/>
    <d v="1899-12-30T00:03:54"/>
    <s v="OK"/>
    <m/>
    <m/>
    <d v="1899-12-30T00:00:00"/>
    <d v="1899-12-30T00:12:02"/>
    <n v="5"/>
    <d v="1899-12-30T00:03:54"/>
    <n v="12.033333333331191"/>
    <n v="10"/>
    <s v="Si"/>
  </r>
  <r>
    <s v="COUR"/>
    <s v="2025000666"/>
    <x v="0"/>
    <s v="ER0582BBN"/>
    <s v="E1094JPT"/>
    <d v="2025-02-27T00:00:00"/>
    <m/>
    <s v="2425"/>
    <x v="27"/>
    <s v="PA"/>
    <s v="CALF"/>
    <m/>
    <d v="2025-02-27T00:00:00"/>
    <d v="1899-12-30T15:14:55"/>
    <d v="2025-02-27T00:00:00"/>
    <d v="1899-12-30T15:19:24"/>
    <d v="2025-02-27T00:00:00"/>
    <d v="1899-12-30T15:46:26"/>
    <x v="0"/>
    <s v="RFCPI"/>
    <s v="1321301241"/>
    <s v="FBO"/>
    <d v="1899-12-30T00:31:31"/>
    <d v="1899-12-30T00:27:02"/>
    <d v="1899-12-30T00:04:29"/>
    <s v="Granel"/>
    <s v="E001"/>
    <x v="2"/>
    <d v="1899-12-30T00:31:31"/>
    <d v="1899-12-30T00:27:02"/>
    <n v="15"/>
    <x v="4"/>
    <x v="1"/>
    <x v="2"/>
    <n v="0"/>
    <n v="0"/>
    <s v="OK"/>
    <s v="Granel"/>
    <x v="1"/>
    <n v="0"/>
    <s v="F. OURAL"/>
    <s v="A"/>
    <d v="1899-12-30T00:04:29"/>
    <d v="1899-12-30T00:04:29"/>
    <s v="OK"/>
    <m/>
    <m/>
    <d v="1899-12-30T00:00:00"/>
    <d v="1899-12-30T00:31:31"/>
    <n v="5"/>
    <d v="1899-12-30T00:04:29"/>
    <n v="31.516666666660829"/>
    <n v="15"/>
    <s v="Si"/>
  </r>
  <r>
    <s v="COUR"/>
    <s v="2025000669"/>
    <x v="0"/>
    <s v="ER5877BBL"/>
    <s v="E6997LHG"/>
    <d v="2025-02-27T00:00:00"/>
    <m/>
    <s v="1054"/>
    <x v="26"/>
    <s v="PA"/>
    <s v="S9"/>
    <m/>
    <d v="2025-02-27T00:00:00"/>
    <d v="1899-12-30T15:42:26"/>
    <d v="2025-02-27T00:00:00"/>
    <d v="1899-12-30T15:46:29"/>
    <d v="2025-02-27T00:00:00"/>
    <d v="1899-12-30T16:06:29"/>
    <x v="0"/>
    <s v="RFCPI"/>
    <s v="1321301242"/>
    <s v="FBO"/>
    <d v="1899-12-30T00:24:03"/>
    <d v="1899-12-30T00:20:00"/>
    <d v="1899-12-30T00:04:03"/>
    <s v="Granel"/>
    <s v="E001"/>
    <x v="2"/>
    <d v="1899-12-30T00:24:03"/>
    <d v="1899-12-30T00:20:00"/>
    <n v="15"/>
    <x v="4"/>
    <x v="1"/>
    <x v="2"/>
    <n v="0"/>
    <n v="0"/>
    <s v="OK"/>
    <s v="Granel"/>
    <x v="1"/>
    <n v="0"/>
    <s v="F. OURAL"/>
    <s v="A"/>
    <d v="1899-12-30T00:04:03"/>
    <d v="1899-12-30T00:04:03"/>
    <s v="OK"/>
    <m/>
    <m/>
    <d v="1899-12-30T00:00:00"/>
    <d v="1899-12-30T00:24:03"/>
    <n v="5"/>
    <d v="1899-12-30T00:04:03"/>
    <n v="24.050000000001521"/>
    <n v="16"/>
    <s v="Si"/>
  </r>
  <r>
    <s v="COUR"/>
    <s v="2025000671"/>
    <x v="0"/>
    <s v="ER4383GFG"/>
    <s v="E4383GFG"/>
    <d v="2025-02-27T00:00:00"/>
    <m/>
    <s v="2906"/>
    <x v="11"/>
    <s v="PA"/>
    <s v="PA"/>
    <m/>
    <d v="2025-02-27T00:00:00"/>
    <d v="1899-12-30T15:55:41"/>
    <d v="2025-02-27T00:00:00"/>
    <d v="1899-12-30T15:59:28"/>
    <d v="2025-02-27T00:00:00"/>
    <d v="1899-12-30T16:18:07"/>
    <x v="0"/>
    <s v="RFCPI"/>
    <s v="1321301243"/>
    <s v="EXW"/>
    <d v="1899-12-30T00:22:26"/>
    <d v="1899-12-30T00:18:39"/>
    <d v="1899-12-30T00:03:47"/>
    <s v="Ensacado"/>
    <s v="E002"/>
    <x v="1"/>
    <d v="1899-12-30T00:22:26"/>
    <d v="1899-12-30T00:18:39"/>
    <n v="15"/>
    <x v="4"/>
    <x v="1"/>
    <x v="1"/>
    <n v="0"/>
    <n v="0"/>
    <s v="OK"/>
    <s v="Ensacado"/>
    <x v="1"/>
    <n v="0"/>
    <s v="F. OURAL"/>
    <s v="A"/>
    <d v="1899-12-30T00:03:47"/>
    <d v="1899-12-30T00:03:47"/>
    <s v="OK"/>
    <m/>
    <m/>
    <d v="1899-12-30T00:00:00"/>
    <d v="1899-12-30T00:22:26"/>
    <n v="5"/>
    <d v="1899-12-30T00:03:47"/>
    <n v="22.433333333342329"/>
    <n v="16"/>
    <s v="Si"/>
  </r>
  <r>
    <s v="COUR"/>
    <s v="2025000678"/>
    <x v="0"/>
    <s v="ER5139BBS"/>
    <s v="E3174JJN"/>
    <d v="2025-02-28T00:00:00"/>
    <m/>
    <s v="922"/>
    <x v="25"/>
    <s v="PA"/>
    <s v="S6"/>
    <m/>
    <d v="2025-02-28T00:00:00"/>
    <d v="1899-12-30T07:57:39"/>
    <d v="2025-02-28T00:00:00"/>
    <d v="1899-12-30T08:04:32"/>
    <d v="2025-02-28T00:00:00"/>
    <d v="1899-12-30T09:37:35"/>
    <x v="0"/>
    <s v="RFCPI"/>
    <s v="1321301245"/>
    <s v="FBO"/>
    <d v="1899-12-30T01:39:56"/>
    <d v="1899-12-30T01:33:03"/>
    <d v="1899-12-30T00:06:53"/>
    <s v="Granel"/>
    <s v="E001"/>
    <x v="2"/>
    <d v="1899-12-30T01:39:56"/>
    <d v="1899-12-30T01:33:03"/>
    <n v="7"/>
    <x v="5"/>
    <x v="1"/>
    <x v="2"/>
    <n v="0"/>
    <n v="0"/>
    <s v="OK"/>
    <s v="Granel"/>
    <x v="1"/>
    <n v="0"/>
    <s v="F. OURAL"/>
    <s v="C"/>
    <d v="1899-12-30T00:06:53"/>
    <d v="1899-12-30T00:06:53"/>
    <s v="OK"/>
    <m/>
    <m/>
    <d v="1899-12-30T00:00:00"/>
    <d v="1899-12-30T01:39:56"/>
    <n v="6"/>
    <d v="1899-12-30T00:06:53"/>
    <n v="99.93333333333598"/>
    <n v="9"/>
    <s v="No"/>
  </r>
  <r>
    <s v="COUR"/>
    <s v="2025000683"/>
    <x v="0"/>
    <s v="ER9057FXJ"/>
    <s v="E9057FXJ"/>
    <d v="2025-02-28T00:00:00"/>
    <m/>
    <s v="3320"/>
    <x v="12"/>
    <s v="PA"/>
    <m/>
    <m/>
    <d v="2025-02-28T00:00:00"/>
    <d v="1899-12-30T09:40:23"/>
    <d v="2025-02-28T00:00:00"/>
    <d v="1899-12-30T18:16:01"/>
    <d v="2025-02-28T00:00:00"/>
    <d v="1899-12-30T09:45:07"/>
    <x v="126"/>
    <s v="BVALCARCEL"/>
    <s v="1321301247"/>
    <s v="EXW"/>
    <d v="1899-12-30T17:06:32"/>
    <d v="1899-12-30T08:30:54"/>
    <d v="1899-12-30T08:35:38"/>
    <s v="Ensacado"/>
    <s v="E002"/>
    <x v="1"/>
    <d v="1899-12-30T00:04:44"/>
    <n v="-0.35479166666667"/>
    <n v="9"/>
    <x v="5"/>
    <x v="1"/>
    <x v="1"/>
    <n v="1"/>
    <n v="0"/>
    <s v="KO"/>
    <s v="Ensacado"/>
    <x v="1"/>
    <n v="1"/>
    <s v="F. OURAL"/>
    <s v="A"/>
    <d v="1899-12-30T08:35:38"/>
    <d v="1899-12-30T07:37:38"/>
    <s v="KO"/>
    <m/>
    <m/>
    <d v="1899-12-30T00:00:00"/>
    <d v="1899-12-30T00:04:44"/>
    <n v="6"/>
    <d v="1899-12-30T08:35:38"/>
    <n v="4.7333333333375638"/>
    <n v="9"/>
    <s v="Si"/>
  </r>
  <r>
    <s v="COUR"/>
    <s v="2025000688"/>
    <x v="0"/>
    <s v="ER3058LVY"/>
    <s v="E3058LVY"/>
    <d v="2025-02-28T00:00:00"/>
    <m/>
    <s v="2906"/>
    <x v="11"/>
    <s v="PA"/>
    <s v="PA"/>
    <m/>
    <d v="2025-02-28T00:00:00"/>
    <d v="1899-12-30T15:06:33"/>
    <d v="2025-02-28T00:00:00"/>
    <d v="1899-12-30T15:10:35"/>
    <d v="2025-02-28T00:00:00"/>
    <d v="1899-12-30T15:26:54"/>
    <x v="0"/>
    <s v="RFCPI"/>
    <s v="1321301248"/>
    <s v="EXW"/>
    <d v="1899-12-30T00:20:21"/>
    <d v="1899-12-30T00:16:19"/>
    <d v="1899-12-30T00:04:02"/>
    <s v="Ensacado"/>
    <s v="E002"/>
    <x v="1"/>
    <d v="1899-12-30T00:20:21"/>
    <d v="1899-12-30T00:16:19"/>
    <n v="15"/>
    <x v="5"/>
    <x v="1"/>
    <x v="1"/>
    <n v="0"/>
    <n v="0"/>
    <s v="OK"/>
    <s v="Ensacado"/>
    <x v="1"/>
    <n v="0"/>
    <s v="F. OURAL"/>
    <s v="A"/>
    <d v="1899-12-30T00:04:02"/>
    <d v="1899-12-30T00:04:02"/>
    <s v="OK"/>
    <m/>
    <m/>
    <d v="1899-12-30T00:00:00"/>
    <d v="1899-12-30T00:20:21"/>
    <n v="6"/>
    <d v="1899-12-30T00:04:02"/>
    <n v="20.350000000007977"/>
    <n v="15"/>
    <s v="Si"/>
  </r>
  <r>
    <s v="COUR"/>
    <s v="2025000690"/>
    <x v="0"/>
    <s v="ER0334BBD"/>
    <s v="E1731LNY"/>
    <d v="2025-02-28T00:00:00"/>
    <m/>
    <s v="1054"/>
    <x v="26"/>
    <s v="PA"/>
    <s v="S9"/>
    <m/>
    <d v="2025-02-28T00:00:00"/>
    <d v="1899-12-30T15:11:28"/>
    <d v="2025-02-28T00:00:00"/>
    <d v="1899-12-30T15:16:34"/>
    <d v="2025-02-28T00:00:00"/>
    <d v="1899-12-30T15:50:41"/>
    <x v="0"/>
    <s v="RFCPI"/>
    <s v="1321301249"/>
    <s v="FBO"/>
    <d v="1899-12-30T00:39:13"/>
    <d v="1899-12-30T00:34:07"/>
    <d v="1899-12-30T00:05:06"/>
    <s v="Granel"/>
    <s v="E001"/>
    <x v="2"/>
    <d v="1899-12-30T00:39:13"/>
    <d v="1899-12-30T00:34:07"/>
    <n v="15"/>
    <x v="5"/>
    <x v="1"/>
    <x v="2"/>
    <n v="0"/>
    <n v="0"/>
    <s v="OK"/>
    <s v="Granel"/>
    <x v="1"/>
    <n v="0"/>
    <s v="F. OURAL"/>
    <s v="A"/>
    <d v="1899-12-30T00:05:06"/>
    <d v="1899-12-30T00:05:06"/>
    <s v="OK"/>
    <m/>
    <m/>
    <d v="1899-12-30T00:00:00"/>
    <d v="1899-12-30T00:39:13"/>
    <n v="6"/>
    <d v="1899-12-30T00:05:06"/>
    <n v="39.216666666672104"/>
    <n v="15"/>
    <s v="Si"/>
  </r>
  <r>
    <s v="COUR"/>
    <s v="2025000701"/>
    <x v="0"/>
    <s v="ER6749BCL"/>
    <s v="E8569HSJ"/>
    <d v="2025-03-03T00:00:00"/>
    <m/>
    <s v="3320"/>
    <x v="12"/>
    <s v="PA"/>
    <s v="PA"/>
    <m/>
    <d v="2025-03-03T00:00:00"/>
    <d v="1899-12-30T11:42:56"/>
    <d v="2025-03-03T00:00:00"/>
    <d v="1899-12-30T11:47:33"/>
    <d v="2025-03-03T00:00:00"/>
    <d v="1899-12-30T12:04:36"/>
    <x v="0"/>
    <s v="RFCPI"/>
    <s v="1321301250"/>
    <s v="EXW"/>
    <d v="1899-12-30T00:21:40"/>
    <d v="1899-12-30T00:17:03"/>
    <d v="1899-12-30T00:04:37"/>
    <s v="Ensacado"/>
    <s v="E002"/>
    <x v="1"/>
    <d v="1899-12-30T00:21:40"/>
    <d v="1899-12-30T00:17:03"/>
    <n v="11"/>
    <x v="6"/>
    <x v="2"/>
    <x v="1"/>
    <n v="0"/>
    <n v="0"/>
    <s v="OK"/>
    <s v="Ensacado"/>
    <x v="2"/>
    <n v="0"/>
    <s v="F. OURAL"/>
    <s v="A"/>
    <d v="1899-12-30T00:04:37"/>
    <d v="1899-12-30T00:04:37"/>
    <s v="OK"/>
    <m/>
    <m/>
    <d v="1899-12-30T00:00:00"/>
    <d v="1899-12-30T00:21:40"/>
    <n v="2"/>
    <d v="1899-12-30T00:04:37"/>
    <n v="21.66666666665753"/>
    <n v="12"/>
    <s v="Si"/>
  </r>
  <r>
    <s v="COUR"/>
    <s v="2025000703"/>
    <x v="0"/>
    <s v="ER1582BDJ"/>
    <s v="E4570MKW"/>
    <d v="2025-03-03T00:00:00"/>
    <m/>
    <s v="1054"/>
    <x v="26"/>
    <s v="PA"/>
    <s v="S9"/>
    <m/>
    <d v="2025-03-03T00:00:00"/>
    <d v="1899-12-30T14:54:26"/>
    <d v="2025-03-03T00:00:00"/>
    <d v="1899-12-30T15:02:30"/>
    <d v="2025-03-03T00:00:00"/>
    <d v="1899-12-30T15:30:29"/>
    <x v="0"/>
    <s v="RFCPI"/>
    <s v="1321301251"/>
    <s v="FBO"/>
    <d v="1899-12-30T00:36:03"/>
    <d v="1899-12-30T00:27:59"/>
    <d v="1899-12-30T00:08:04"/>
    <s v="Granel"/>
    <s v="E001"/>
    <x v="2"/>
    <d v="1899-12-30T00:36:03"/>
    <d v="1899-12-30T00:27:59"/>
    <n v="14"/>
    <x v="6"/>
    <x v="2"/>
    <x v="2"/>
    <n v="0"/>
    <n v="0"/>
    <s v="OK"/>
    <s v="Granel"/>
    <x v="2"/>
    <n v="0"/>
    <s v="F. OURAL"/>
    <s v="A"/>
    <d v="1899-12-30T00:08:04"/>
    <d v="1899-12-30T00:08:04"/>
    <s v="OK"/>
    <m/>
    <m/>
    <d v="1899-12-30T00:00:00"/>
    <d v="1899-12-30T00:36:03"/>
    <n v="2"/>
    <d v="1899-12-30T00:08:04"/>
    <n v="36.049999999996842"/>
    <n v="15"/>
    <s v="Si"/>
  </r>
  <r>
    <s v="COUR"/>
    <s v="2025000711"/>
    <x v="0"/>
    <s v="ER3978BCX"/>
    <s v="E8116LMF"/>
    <d v="2025-03-03T00:00:00"/>
    <m/>
    <s v="3320"/>
    <x v="12"/>
    <s v="PA"/>
    <m/>
    <m/>
    <d v="2025-03-03T00:00:00"/>
    <d v="1899-12-30T16:16:10"/>
    <d v="2025-03-03T00:00:00"/>
    <d v="1899-12-30T17:00:00"/>
    <d v="2025-03-03T00:00:00"/>
    <d v="1899-12-30T16:20:11"/>
    <x v="127"/>
    <s v="CDESA"/>
    <s v="1321301252"/>
    <s v="EXW"/>
    <d v="1899-12-30T01:23:39"/>
    <d v="1899-12-30T00:39:49"/>
    <d v="1899-12-30T00:43:50"/>
    <s v="Ensacado"/>
    <s v="E002"/>
    <x v="1"/>
    <d v="1899-12-30T00:04:01"/>
    <n v="-2.7650462962960032E-2"/>
    <n v="16"/>
    <x v="6"/>
    <x v="2"/>
    <x v="1"/>
    <n v="1"/>
    <n v="0"/>
    <s v="KO"/>
    <s v="Ensacado"/>
    <x v="2"/>
    <n v="1"/>
    <s v="F. OURAL"/>
    <s v="A"/>
    <d v="1899-12-30T00:43:50"/>
    <d v="1899-12-30T00:43:50"/>
    <s v="KO"/>
    <m/>
    <m/>
    <d v="1899-12-30T00:00:00"/>
    <d v="1899-12-30T00:04:01"/>
    <n v="2"/>
    <d v="1899-12-30T00:43:50"/>
    <n v="4.0166666666640438"/>
    <n v="16"/>
    <s v="Si"/>
  </r>
  <r>
    <s v="COUR"/>
    <s v="2025000712"/>
    <x v="0"/>
    <s v="ER8479DSC"/>
    <s v="E8479DSC"/>
    <d v="2025-03-03T00:00:00"/>
    <m/>
    <s v="3320"/>
    <x v="12"/>
    <s v="PA"/>
    <s v="PA"/>
    <m/>
    <d v="2025-03-03T00:00:00"/>
    <d v="1899-12-30T16:25:06"/>
    <d v="2025-03-03T00:00:00"/>
    <d v="1899-12-30T16:30:01"/>
    <d v="2025-03-03T00:00:00"/>
    <d v="1899-12-30T16:27:00"/>
    <x v="0"/>
    <s v="RFCPI"/>
    <s v="1321301253"/>
    <s v="EXW"/>
    <d v="1899-12-30T00:07:56"/>
    <d v="1899-12-30T00:03:01"/>
    <d v="1899-12-30T00:04:55"/>
    <s v="Ensacado"/>
    <s v="E002"/>
    <x v="1"/>
    <d v="1899-12-30T00:01:54"/>
    <n v="-2.0949074074000373E-3"/>
    <n v="16"/>
    <x v="6"/>
    <x v="2"/>
    <x v="1"/>
    <n v="1"/>
    <n v="0"/>
    <s v="KO"/>
    <s v="Ensacado"/>
    <x v="2"/>
    <n v="1"/>
    <s v="F. OURAL"/>
    <s v="A"/>
    <d v="1899-12-30T00:04:55"/>
    <d v="1899-12-30T00:04:55"/>
    <s v="KO"/>
    <m/>
    <m/>
    <d v="1899-12-30T00:00:00"/>
    <d v="1899-12-30T00:01:54"/>
    <n v="2"/>
    <d v="1899-12-30T00:04:55"/>
    <n v="1.9000000000079709"/>
    <n v="16"/>
    <s v="Si"/>
  </r>
  <r>
    <s v="COUR"/>
    <s v="2025000728"/>
    <x v="0"/>
    <s v="ERGR1450AZ"/>
    <s v="EGR1450AZ"/>
    <d v="2025-03-04T00:00:00"/>
    <m/>
    <s v="3320"/>
    <x v="12"/>
    <s v="PA"/>
    <s v="PA"/>
    <m/>
    <d v="2025-03-04T00:00:00"/>
    <d v="1899-12-30T12:04:07"/>
    <d v="2025-03-04T00:00:00"/>
    <d v="1899-12-30T12:22:59"/>
    <d v="2025-03-04T00:00:00"/>
    <d v="1899-12-30T12:20:27"/>
    <x v="0"/>
    <s v="RFCPI"/>
    <s v="1321301254"/>
    <s v="EXW"/>
    <d v="1899-12-30T00:21:24"/>
    <d v="1899-12-30T00:02:32"/>
    <d v="1899-12-30T00:18:52"/>
    <s v="Ensacado"/>
    <s v="E002"/>
    <x v="1"/>
    <d v="1899-12-30T00:16:20"/>
    <n v="-1.7592592592600154E-3"/>
    <n v="12"/>
    <x v="7"/>
    <x v="2"/>
    <x v="1"/>
    <n v="0"/>
    <n v="0"/>
    <s v="OK"/>
    <s v="Ensacado"/>
    <x v="2"/>
    <n v="0"/>
    <s v="F. OURAL"/>
    <s v="A"/>
    <d v="1899-12-30T00:18:52"/>
    <d v="1899-12-30T00:18:52"/>
    <s v="KO"/>
    <m/>
    <m/>
    <d v="1899-12-30T00:00:00"/>
    <d v="1899-12-30T00:16:20"/>
    <n v="3"/>
    <d v="1899-12-30T00:18:52"/>
    <n v="16.333333333329545"/>
    <n v="12"/>
    <s v="Si"/>
  </r>
  <r>
    <s v="COUR"/>
    <s v="2025000729"/>
    <x v="0"/>
    <s v="ERGR1450AZ"/>
    <s v="EGR1450AZ"/>
    <d v="2025-03-04T00:00:00"/>
    <m/>
    <s v="3320"/>
    <x v="12"/>
    <s v="PA"/>
    <s v="PA"/>
    <m/>
    <d v="2025-03-04T00:00:00"/>
    <d v="1899-12-30T12:30:50"/>
    <d v="2025-03-04T00:00:00"/>
    <d v="1899-12-30T12:35:35"/>
    <d v="2025-03-04T00:00:00"/>
    <d v="1899-12-30T12:38:21"/>
    <x v="0"/>
    <s v="RFCPI"/>
    <s v="1321301255"/>
    <s v="EXW"/>
    <d v="1899-12-30T00:07:31"/>
    <d v="1899-12-30T00:02:46"/>
    <d v="1899-12-30T00:04:45"/>
    <s v="Ensacado"/>
    <s v="E002"/>
    <x v="1"/>
    <d v="1899-12-30T00:07:31"/>
    <d v="1899-12-30T00:02:46"/>
    <n v="12"/>
    <x v="7"/>
    <x v="2"/>
    <x v="1"/>
    <n v="1"/>
    <n v="0"/>
    <s v="KO"/>
    <s v="Ensacado"/>
    <x v="2"/>
    <n v="1"/>
    <s v="F. OURAL"/>
    <s v="A"/>
    <d v="1899-12-30T00:04:45"/>
    <d v="1899-12-30T00:04:45"/>
    <s v="OK"/>
    <m/>
    <m/>
    <d v="1899-12-30T00:00:00"/>
    <d v="1899-12-30T00:07:31"/>
    <n v="3"/>
    <d v="1899-12-30T00:04:45"/>
    <n v="7.5166666666559578"/>
    <n v="12"/>
    <s v="Si"/>
  </r>
  <r>
    <s v="COUR"/>
    <s v="2025000731"/>
    <x v="0"/>
    <s v="ER3777BBH"/>
    <s v="E4280KCL"/>
    <d v="2025-03-04T00:00:00"/>
    <m/>
    <s v="1054"/>
    <x v="26"/>
    <s v="PA"/>
    <s v="S9"/>
    <m/>
    <d v="2025-03-04T00:00:00"/>
    <d v="1899-12-30T16:17:22"/>
    <d v="2025-03-04T00:00:00"/>
    <d v="1899-12-30T16:22:40"/>
    <d v="2025-03-04T00:00:00"/>
    <d v="1899-12-30T16:55:27"/>
    <x v="0"/>
    <s v="RFCPI"/>
    <s v="1321301256"/>
    <s v="FBO"/>
    <d v="1899-12-30T00:38:05"/>
    <d v="1899-12-30T00:32:47"/>
    <d v="1899-12-30T00:05:18"/>
    <s v="Granel"/>
    <s v="E001"/>
    <x v="2"/>
    <d v="1899-12-30T00:38:05"/>
    <d v="1899-12-30T00:32:47"/>
    <n v="16"/>
    <x v="7"/>
    <x v="2"/>
    <x v="2"/>
    <n v="0"/>
    <n v="0"/>
    <s v="OK"/>
    <s v="Granel"/>
    <x v="2"/>
    <n v="0"/>
    <s v="F. OURAL"/>
    <s v="A"/>
    <d v="1899-12-30T00:05:18"/>
    <d v="1899-12-30T00:05:18"/>
    <s v="OK"/>
    <m/>
    <m/>
    <d v="1899-12-30T00:00:00"/>
    <d v="1899-12-30T00:38:05"/>
    <n v="3"/>
    <d v="1899-12-30T00:05:18"/>
    <n v="38.08333333333438"/>
    <n v="16"/>
    <s v="Si"/>
  </r>
  <r>
    <s v="COUR"/>
    <s v="2025000736"/>
    <x v="0"/>
    <s v="ER2214BCF"/>
    <s v="E9582MNV"/>
    <d v="2025-03-05T00:00:00"/>
    <m/>
    <s v="2425"/>
    <x v="27"/>
    <s v="PA"/>
    <s v="S7"/>
    <m/>
    <d v="2025-03-05T00:00:00"/>
    <d v="1899-12-30T08:03:41"/>
    <d v="2025-03-05T00:00:00"/>
    <d v="1899-12-30T08:07:41"/>
    <d v="2025-03-05T00:00:00"/>
    <d v="1899-12-30T08:47:12"/>
    <x v="0"/>
    <s v="RFCPI"/>
    <s v="1321301257"/>
    <s v="FBO"/>
    <d v="1899-12-30T00:43:31"/>
    <d v="1899-12-30T00:39:31"/>
    <d v="1899-12-30T00:04:00"/>
    <s v="Granel"/>
    <s v="E001"/>
    <x v="2"/>
    <d v="1899-12-30T00:43:31"/>
    <d v="1899-12-30T00:39:31"/>
    <n v="8"/>
    <x v="8"/>
    <x v="2"/>
    <x v="2"/>
    <n v="0"/>
    <n v="0"/>
    <s v="OK"/>
    <s v="Granel"/>
    <x v="2"/>
    <n v="0"/>
    <s v="F. OURAL"/>
    <s v="A"/>
    <d v="1899-12-30T00:04:00"/>
    <d v="1899-12-30T00:04:00"/>
    <s v="OK"/>
    <m/>
    <m/>
    <d v="1899-12-30T00:00:00"/>
    <d v="1899-12-30T00:43:31"/>
    <n v="4"/>
    <d v="1899-12-30T00:04:00"/>
    <n v="43.516666666670375"/>
    <n v="8"/>
    <s v="Si"/>
  </r>
  <r>
    <s v="COUR"/>
    <s v="2025000740"/>
    <x v="0"/>
    <s v="ER0933BBN"/>
    <s v="E5872HZF"/>
    <d v="2025-03-05T00:00:00"/>
    <m/>
    <s v="1054"/>
    <x v="26"/>
    <s v="PA"/>
    <s v="S9"/>
    <m/>
    <d v="2025-03-05T00:00:00"/>
    <d v="1899-12-30T10:54:25"/>
    <d v="2025-03-05T00:00:00"/>
    <d v="1899-12-30T10:59:33"/>
    <d v="2025-03-05T00:00:00"/>
    <d v="1899-12-30T11:23:43"/>
    <x v="0"/>
    <s v="RFCPI"/>
    <s v="1321301258"/>
    <s v="FBO"/>
    <d v="1899-12-30T00:29:18"/>
    <d v="1899-12-30T00:24:10"/>
    <d v="1899-12-30T00:05:08"/>
    <s v="Granel"/>
    <s v="E001"/>
    <x v="2"/>
    <d v="1899-12-30T00:29:18"/>
    <d v="1899-12-30T00:24:10"/>
    <n v="10"/>
    <x v="8"/>
    <x v="2"/>
    <x v="2"/>
    <n v="0"/>
    <n v="0"/>
    <s v="OK"/>
    <s v="Granel"/>
    <x v="2"/>
    <n v="0"/>
    <s v="F. OURAL"/>
    <s v="A"/>
    <d v="1899-12-30T00:05:08"/>
    <d v="1899-12-30T00:05:08"/>
    <s v="OK"/>
    <m/>
    <m/>
    <d v="1899-12-30T00:00:00"/>
    <d v="1899-12-30T00:29:18"/>
    <n v="4"/>
    <d v="1899-12-30T00:05:08"/>
    <n v="29.299999999996746"/>
    <n v="11"/>
    <s v="Si"/>
  </r>
  <r>
    <s v="COUR"/>
    <s v="2025000741"/>
    <x v="0"/>
    <s v="ERLU0849V"/>
    <s v="ELU0849V"/>
    <d v="2025-03-05T00:00:00"/>
    <m/>
    <s v="3320"/>
    <x v="12"/>
    <s v="PA"/>
    <s v="PA"/>
    <m/>
    <d v="2025-03-05T00:00:00"/>
    <d v="1899-12-30T11:00:05"/>
    <d v="2025-03-05T00:00:00"/>
    <d v="1899-12-30T11:32:02"/>
    <d v="2025-03-05T00:00:00"/>
    <d v="1899-12-30T11:29:51"/>
    <x v="0"/>
    <s v="RFCPI"/>
    <s v="1321301259"/>
    <s v="EXW"/>
    <d v="1899-12-30T00:34:08"/>
    <d v="1899-12-30T00:02:11"/>
    <d v="1899-12-30T00:31:57"/>
    <s v="Ensacado"/>
    <s v="E002"/>
    <x v="1"/>
    <d v="1899-12-30T00:29:46"/>
    <n v="-1.5162037036999809E-3"/>
    <n v="11"/>
    <x v="8"/>
    <x v="2"/>
    <x v="1"/>
    <n v="0"/>
    <n v="0"/>
    <s v="OK"/>
    <s v="Ensacado"/>
    <x v="2"/>
    <n v="0"/>
    <s v="F. OURAL"/>
    <s v="A"/>
    <d v="1899-12-30T00:31:57"/>
    <d v="1899-12-30T00:31:57"/>
    <s v="KO"/>
    <m/>
    <m/>
    <d v="1899-12-30T00:00:00"/>
    <d v="1899-12-30T00:29:46"/>
    <n v="4"/>
    <d v="1899-12-30T00:31:57"/>
    <n v="29.766666666671984"/>
    <n v="11"/>
    <s v="Si"/>
  </r>
  <r>
    <s v="COUR"/>
    <s v="2025000742"/>
    <x v="0"/>
    <s v="ER7977BCH"/>
    <s v="E1832JSR"/>
    <d v="2025-03-05T00:00:00"/>
    <m/>
    <s v="1054"/>
    <x v="26"/>
    <s v="PA"/>
    <s v="S9"/>
    <m/>
    <d v="2025-03-05T00:00:00"/>
    <d v="1899-12-30T11:10:46"/>
    <d v="2025-03-05T00:00:00"/>
    <d v="1899-12-30T11:16:04"/>
    <d v="2025-03-05T00:00:00"/>
    <d v="1899-12-30T11:57:15"/>
    <x v="0"/>
    <s v="RFCPI"/>
    <s v="1321301260"/>
    <s v="FBO"/>
    <d v="1899-12-30T00:46:29"/>
    <d v="1899-12-30T00:41:11"/>
    <d v="1899-12-30T00:05:18"/>
    <s v="Granel"/>
    <s v="E001"/>
    <x v="2"/>
    <d v="1899-12-30T00:46:29"/>
    <d v="1899-12-30T00:41:11"/>
    <n v="11"/>
    <x v="8"/>
    <x v="2"/>
    <x v="2"/>
    <n v="0"/>
    <n v="0"/>
    <s v="OK"/>
    <s v="Granel"/>
    <x v="2"/>
    <n v="0"/>
    <s v="F. OURAL"/>
    <s v="B"/>
    <d v="1899-12-30T00:05:18"/>
    <d v="1899-12-30T00:05:18"/>
    <s v="OK"/>
    <m/>
    <m/>
    <d v="1899-12-30T00:00:00"/>
    <d v="1899-12-30T00:46:29"/>
    <n v="4"/>
    <d v="1899-12-30T00:05:18"/>
    <n v="46.48333333332954"/>
    <n v="11"/>
    <s v="No"/>
  </r>
  <r>
    <s v="COUR"/>
    <s v="2025000749"/>
    <x v="0"/>
    <s v="ER5139BBS"/>
    <s v="E3174JJN"/>
    <d v="2025-03-05T00:00:00"/>
    <m/>
    <s v="1054"/>
    <x v="26"/>
    <s v="PA"/>
    <s v="S9"/>
    <m/>
    <d v="2025-03-05T00:00:00"/>
    <d v="1899-12-30T16:52:44"/>
    <d v="2025-03-05T00:00:00"/>
    <d v="1899-12-30T16:57:09"/>
    <d v="2025-03-05T00:00:00"/>
    <d v="1899-12-30T18:20:48"/>
    <x v="0"/>
    <s v="RFCPI"/>
    <s v="1321301261"/>
    <s v="FBO"/>
    <d v="1899-12-30T01:28:04"/>
    <d v="1899-12-30T01:23:39"/>
    <d v="1899-12-30T00:04:25"/>
    <s v="Granel"/>
    <s v="E001"/>
    <x v="2"/>
    <d v="1899-12-30T01:28:04"/>
    <d v="1899-12-30T01:23:39"/>
    <n v="16"/>
    <x v="8"/>
    <x v="2"/>
    <x v="2"/>
    <n v="0"/>
    <n v="0"/>
    <s v="OK"/>
    <s v="Granel"/>
    <x v="2"/>
    <n v="0"/>
    <s v="F. OURAL"/>
    <s v="B"/>
    <d v="1899-12-30T00:04:25"/>
    <d v="1899-12-30T00:04:25"/>
    <s v="OK"/>
    <m/>
    <m/>
    <d v="1899-12-30T00:00:00"/>
    <d v="1899-12-30T01:28:04"/>
    <n v="4"/>
    <d v="1899-12-30T00:04:25"/>
    <n v="88.066666666656076"/>
    <n v="18"/>
    <s v="No"/>
  </r>
  <r>
    <s v="COUR"/>
    <s v="2025000757"/>
    <x v="0"/>
    <s v="ER0609BCD"/>
    <s v="E0938LCK"/>
    <d v="2025-03-06T00:00:00"/>
    <m/>
    <s v="2906"/>
    <x v="11"/>
    <s v="PA"/>
    <s v="PA"/>
    <m/>
    <d v="2025-03-06T00:00:00"/>
    <d v="1899-12-30T08:20:50"/>
    <d v="2025-03-06T00:00:00"/>
    <d v="1899-12-30T09:06:58"/>
    <d v="2025-03-06T00:00:00"/>
    <d v="1899-12-30T09:05:05"/>
    <x v="0"/>
    <s v="RFCPI"/>
    <s v="1321301262"/>
    <s v="EXW"/>
    <d v="1899-12-30T00:48:01"/>
    <d v="1899-12-30T00:01:53"/>
    <d v="1899-12-30T00:46:08"/>
    <s v="Ensacado"/>
    <s v="E002"/>
    <x v="1"/>
    <d v="1899-12-30T00:44:15"/>
    <n v="-1.3078703703700012E-3"/>
    <n v="8"/>
    <x v="9"/>
    <x v="2"/>
    <x v="1"/>
    <n v="0"/>
    <n v="0"/>
    <s v="OK"/>
    <s v="Ensacado"/>
    <x v="2"/>
    <n v="0"/>
    <s v="F. OURAL"/>
    <s v="A"/>
    <d v="1899-12-30T00:46:08"/>
    <d v="1899-12-30T00:01:08"/>
    <s v="KO"/>
    <m/>
    <m/>
    <d v="1899-12-30T00:00:00"/>
    <d v="1899-12-30T00:44:15"/>
    <n v="5"/>
    <d v="1899-12-30T00:46:08"/>
    <n v="44.24999999999045"/>
    <n v="9"/>
    <s v="Si"/>
  </r>
  <r>
    <s v="COUR"/>
    <s v="2025000762"/>
    <x v="0"/>
    <s v="ER3742CDH"/>
    <s v="E3742CDH"/>
    <d v="2025-03-06T00:00:00"/>
    <m/>
    <s v="3320"/>
    <x v="12"/>
    <s v="PA"/>
    <s v="PA"/>
    <m/>
    <d v="2025-03-06T00:00:00"/>
    <d v="1899-12-30T10:42:17"/>
    <d v="2025-03-06T00:00:00"/>
    <d v="1899-12-30T11:11:00"/>
    <d v="2025-03-06T00:00:00"/>
    <d v="1899-12-30T11:08:13"/>
    <x v="0"/>
    <s v="RFCPI"/>
    <s v="1321301263"/>
    <s v="EXW"/>
    <d v="1899-12-30T00:31:30"/>
    <d v="1899-12-30T00:02:47"/>
    <d v="1899-12-30T00:28:43"/>
    <s v="Ensacado"/>
    <s v="E002"/>
    <x v="1"/>
    <d v="1899-12-30T00:25:56"/>
    <n v="-1.9328703703699879E-3"/>
    <n v="10"/>
    <x v="9"/>
    <x v="2"/>
    <x v="1"/>
    <n v="0"/>
    <n v="0"/>
    <s v="OK"/>
    <s v="Ensacado"/>
    <x v="2"/>
    <n v="0"/>
    <s v="F. OURAL"/>
    <s v="A"/>
    <d v="1899-12-30T00:28:43"/>
    <d v="1899-12-30T00:28:43"/>
    <s v="KO"/>
    <m/>
    <m/>
    <d v="1899-12-30T00:00:00"/>
    <d v="1899-12-30T00:25:56"/>
    <n v="5"/>
    <d v="1899-12-30T00:28:43"/>
    <n v="25.933333333334403"/>
    <n v="11"/>
    <s v="Si"/>
  </r>
  <r>
    <s v="COUR"/>
    <s v="2025000768"/>
    <x v="0"/>
    <s v="ER0609BCD"/>
    <s v="E0938LCK"/>
    <d v="2025-03-06T00:00:00"/>
    <m/>
    <s v="3320"/>
    <x v="12"/>
    <s v="PA"/>
    <m/>
    <m/>
    <d v="2025-03-06T00:00:00"/>
    <d v="1899-12-30T11:41:01"/>
    <d v="2025-03-06T00:00:00"/>
    <d v="1899-12-30T08:04:01"/>
    <d v="2025-03-06T00:00:00"/>
    <d v="1899-12-30T11:49:38"/>
    <x v="128"/>
    <s v="BVALCARCEL"/>
    <s v="1321301264"/>
    <s v="EXW"/>
    <d v="1899-12-30T07:22:37"/>
    <d v="1899-12-30T03:45:37"/>
    <d v="1899-12-30T03:37:00"/>
    <s v="Ensacado"/>
    <s v="E002"/>
    <x v="1"/>
    <d v="1899-12-30T00:08:37"/>
    <d v="1899-12-30T03:45:37"/>
    <n v="11"/>
    <x v="9"/>
    <x v="2"/>
    <x v="1"/>
    <n v="1"/>
    <n v="0"/>
    <s v="KO"/>
    <s v="Ensacado"/>
    <x v="2"/>
    <n v="1"/>
    <s v="F. OURAL"/>
    <s v="A"/>
    <d v="1899-12-30T03:37:00"/>
    <d v="1899-12-30T02:39:00"/>
    <s v="KO"/>
    <m/>
    <m/>
    <d v="1899-12-30T00:00:00"/>
    <d v="1899-12-30T00:08:37"/>
    <n v="5"/>
    <n v="-0.15069444444443997"/>
    <n v="8.6166666666720371"/>
    <n v="11"/>
    <s v="Si"/>
  </r>
  <r>
    <s v="COUR"/>
    <s v="2025000770"/>
    <x v="0"/>
    <s v="ER9678BBK"/>
    <s v="E1219LWL"/>
    <d v="2025-03-06T00:00:00"/>
    <m/>
    <s v="1054"/>
    <x v="26"/>
    <s v="PA"/>
    <s v="S9"/>
    <m/>
    <d v="2025-03-06T00:00:00"/>
    <d v="1899-12-30T14:50:53"/>
    <d v="2025-03-06T00:00:00"/>
    <d v="1899-12-30T14:56:51"/>
    <d v="2025-03-06T00:00:00"/>
    <d v="1899-12-30T15:24:07"/>
    <x v="0"/>
    <s v="RFCPI"/>
    <s v="1321301265"/>
    <s v="FBO"/>
    <d v="1899-12-30T00:33:14"/>
    <d v="1899-12-30T00:27:16"/>
    <d v="1899-12-30T00:05:58"/>
    <s v="Granel"/>
    <s v="E001"/>
    <x v="2"/>
    <d v="1899-12-30T00:33:14"/>
    <d v="1899-12-30T00:27:16"/>
    <n v="14"/>
    <x v="9"/>
    <x v="2"/>
    <x v="2"/>
    <n v="0"/>
    <n v="0"/>
    <s v="OK"/>
    <s v="Granel"/>
    <x v="2"/>
    <n v="0"/>
    <s v="F. OURAL"/>
    <s v="A"/>
    <d v="1899-12-30T00:05:58"/>
    <d v="1899-12-30T00:05:58"/>
    <s v="OK"/>
    <m/>
    <m/>
    <d v="1899-12-30T00:00:00"/>
    <d v="1899-12-30T00:33:14"/>
    <n v="5"/>
    <d v="1899-12-30T00:05:58"/>
    <n v="33.233333333342415"/>
    <n v="15"/>
    <s v="Si"/>
  </r>
  <r>
    <s v="COUR"/>
    <s v="2025000773"/>
    <x v="0"/>
    <s v="ER4157BCC"/>
    <s v="E4426HTW"/>
    <d v="2025-03-06T00:00:00"/>
    <m/>
    <s v="1054"/>
    <x v="26"/>
    <s v="PA"/>
    <s v="S9"/>
    <m/>
    <d v="2025-03-06T00:00:00"/>
    <d v="1899-12-30T15:09:07"/>
    <d v="2025-03-06T00:00:00"/>
    <d v="1899-12-30T15:17:17"/>
    <d v="2025-03-06T00:00:00"/>
    <d v="1899-12-30T15:42:32"/>
    <x v="0"/>
    <s v="RFCPI"/>
    <s v="1321301266"/>
    <s v="FBO"/>
    <d v="1899-12-30T00:33:25"/>
    <d v="1899-12-30T00:25:15"/>
    <d v="1899-12-30T00:08:10"/>
    <s v="Granel"/>
    <s v="E001"/>
    <x v="2"/>
    <d v="1899-12-30T00:33:25"/>
    <d v="1899-12-30T00:25:15"/>
    <n v="15"/>
    <x v="9"/>
    <x v="2"/>
    <x v="2"/>
    <n v="0"/>
    <n v="0"/>
    <s v="OK"/>
    <s v="Granel"/>
    <x v="2"/>
    <n v="0"/>
    <s v="F. OURAL"/>
    <s v="A"/>
    <d v="1899-12-30T00:08:10"/>
    <d v="1899-12-30T00:08:10"/>
    <s v="OK"/>
    <m/>
    <m/>
    <d v="1899-12-30T00:00:00"/>
    <d v="1899-12-30T00:33:25"/>
    <n v="5"/>
    <d v="1899-12-30T00:08:10"/>
    <n v="33.416666666668796"/>
    <n v="15"/>
    <s v="Si"/>
  </r>
  <r>
    <s v="COUR"/>
    <s v="2025000776"/>
    <x v="0"/>
    <s v="ER0334BBD"/>
    <s v="E1731LNY"/>
    <d v="2025-03-06T00:00:00"/>
    <m/>
    <s v="1054"/>
    <x v="26"/>
    <s v="PA"/>
    <s v="S9"/>
    <m/>
    <d v="2025-03-06T00:00:00"/>
    <d v="1899-12-30T15:56:41"/>
    <d v="2025-03-06T00:00:00"/>
    <d v="1899-12-30T16:03:07"/>
    <d v="2025-03-06T00:00:00"/>
    <d v="1899-12-30T16:24:23"/>
    <x v="0"/>
    <s v="RFCPI"/>
    <s v="1321301267"/>
    <s v="FBO"/>
    <d v="1899-12-30T00:27:42"/>
    <d v="1899-12-30T00:21:16"/>
    <d v="1899-12-30T00:06:26"/>
    <s v="Granel"/>
    <s v="E001"/>
    <x v="2"/>
    <d v="1899-12-30T00:27:42"/>
    <d v="1899-12-30T00:21:16"/>
    <n v="15"/>
    <x v="9"/>
    <x v="2"/>
    <x v="2"/>
    <n v="0"/>
    <n v="0"/>
    <s v="OK"/>
    <s v="Granel"/>
    <x v="2"/>
    <n v="0"/>
    <s v="F. OURAL"/>
    <s v="A"/>
    <d v="1899-12-30T00:06:26"/>
    <d v="1899-12-30T00:06:26"/>
    <s v="OK"/>
    <m/>
    <m/>
    <d v="1899-12-30T00:00:00"/>
    <d v="1899-12-30T00:27:42"/>
    <n v="5"/>
    <d v="1899-12-30T00:06:26"/>
    <n v="27.699999999998415"/>
    <n v="16"/>
    <s v="Si"/>
  </r>
  <r>
    <s v="COUR"/>
    <s v="2025000775"/>
    <x v="0"/>
    <s v="ER3693BCF"/>
    <s v="E0493JHG"/>
    <d v="2025-03-06T00:00:00"/>
    <m/>
    <s v="2425"/>
    <x v="27"/>
    <s v="PA"/>
    <s v="S7"/>
    <m/>
    <d v="2025-03-06T00:00:00"/>
    <d v="1899-12-30T15:53:22"/>
    <d v="2025-03-06T00:00:00"/>
    <d v="1899-12-30T15:57:49"/>
    <d v="2025-03-06T00:00:00"/>
    <d v="1899-12-30T16:42:16"/>
    <x v="0"/>
    <s v="RFCPI"/>
    <s v="1321301268"/>
    <s v="FBO"/>
    <d v="1899-12-30T00:48:54"/>
    <d v="1899-12-30T00:44:27"/>
    <d v="1899-12-30T00:04:27"/>
    <s v="Granel"/>
    <s v="E001"/>
    <x v="2"/>
    <d v="1899-12-30T00:48:54"/>
    <d v="1899-12-30T00:44:27"/>
    <n v="15"/>
    <x v="9"/>
    <x v="2"/>
    <x v="2"/>
    <n v="0"/>
    <n v="0"/>
    <s v="OK"/>
    <s v="Granel"/>
    <x v="2"/>
    <n v="0"/>
    <s v="F. OURAL"/>
    <s v="B"/>
    <d v="1899-12-30T00:04:27"/>
    <d v="1899-12-30T00:04:27"/>
    <s v="OK"/>
    <m/>
    <m/>
    <d v="1899-12-30T00:00:00"/>
    <d v="1899-12-30T00:48:54"/>
    <n v="5"/>
    <d v="1899-12-30T00:04:27"/>
    <n v="48.899999999995174"/>
    <n v="16"/>
    <s v="No"/>
  </r>
  <r>
    <s v="COUR"/>
    <s v="2025000778"/>
    <x v="0"/>
    <s v="ERGR1450AZ"/>
    <s v="EGR1450AZ"/>
    <d v="2025-03-06T00:00:00"/>
    <m/>
    <s v="3320"/>
    <x v="12"/>
    <s v="PA"/>
    <s v="PA"/>
    <m/>
    <d v="2025-03-06T00:00:00"/>
    <d v="1899-12-30T16:37:26"/>
    <d v="2025-03-06T00:00:00"/>
    <d v="1899-12-30T16:53:58"/>
    <d v="2025-03-06T00:00:00"/>
    <d v="1899-12-30T16:51:02"/>
    <x v="0"/>
    <s v="RFCPI"/>
    <s v="1321301270"/>
    <s v="EXW"/>
    <d v="1899-12-30T00:19:28"/>
    <d v="1899-12-30T00:02:56"/>
    <d v="1899-12-30T00:16:32"/>
    <s v="Ensacado"/>
    <s v="E002"/>
    <x v="1"/>
    <d v="1899-12-30T00:13:36"/>
    <n v="-2.037037037039946E-3"/>
    <n v="16"/>
    <x v="9"/>
    <x v="2"/>
    <x v="1"/>
    <n v="0"/>
    <n v="0"/>
    <s v="OK"/>
    <s v="Ensacado"/>
    <x v="2"/>
    <n v="0"/>
    <s v="F. OURAL"/>
    <s v="A"/>
    <d v="1899-12-30T00:16:32"/>
    <d v="1899-12-30T00:16:32"/>
    <s v="KO"/>
    <m/>
    <m/>
    <d v="1899-12-30T00:00:00"/>
    <d v="1899-12-30T00:13:36"/>
    <n v="5"/>
    <d v="1899-12-30T00:16:32"/>
    <n v="13.599999999993653"/>
    <n v="16"/>
    <s v="Si"/>
  </r>
  <r>
    <s v="COUR"/>
    <s v="2025000784"/>
    <x v="0"/>
    <s v="ER0334BBD"/>
    <s v="E1731LNY"/>
    <d v="2025-03-07T00:00:00"/>
    <m/>
    <s v="2425"/>
    <x v="27"/>
    <s v="PA"/>
    <s v="S7"/>
    <m/>
    <d v="2025-03-07T00:00:00"/>
    <d v="1899-12-30T07:53:47"/>
    <d v="2025-03-07T00:00:00"/>
    <d v="1899-12-30T08:07:07"/>
    <d v="2025-03-07T00:00:00"/>
    <d v="1899-12-30T08:33:40"/>
    <x v="0"/>
    <s v="RFCPI"/>
    <s v="1321301271"/>
    <s v="FBO"/>
    <d v="1899-12-30T00:39:53"/>
    <d v="1899-12-30T00:26:33"/>
    <d v="1899-12-30T00:13:20"/>
    <s v="Granel"/>
    <s v="E001"/>
    <x v="2"/>
    <d v="1899-12-30T00:39:53"/>
    <d v="1899-12-30T00:26:33"/>
    <n v="7"/>
    <x v="10"/>
    <x v="2"/>
    <x v="2"/>
    <n v="0"/>
    <n v="0"/>
    <s v="OK"/>
    <s v="Granel"/>
    <x v="2"/>
    <n v="0"/>
    <s v="F. OURAL"/>
    <s v="A"/>
    <d v="1899-12-30T00:13:20"/>
    <d v="1899-12-30T00:13:20"/>
    <s v="OK"/>
    <m/>
    <m/>
    <d v="1899-12-30T00:00:00"/>
    <d v="1899-12-30T00:39:53"/>
    <n v="6"/>
    <d v="1899-12-30T00:13:20"/>
    <n v="39.883333333334427"/>
    <n v="8"/>
    <s v="Si"/>
  </r>
  <r>
    <s v="COUR"/>
    <s v="2025000785"/>
    <x v="0"/>
    <s v="ER9869BBR"/>
    <s v="E4243BFS"/>
    <d v="2025-03-07T00:00:00"/>
    <m/>
    <s v="3320"/>
    <x v="12"/>
    <s v="PA"/>
    <s v="PA"/>
    <m/>
    <d v="2025-03-07T00:00:00"/>
    <d v="1899-12-30T08:52:39"/>
    <d v="2025-03-07T00:00:00"/>
    <d v="1899-12-30T09:43:27"/>
    <d v="2025-03-07T00:00:00"/>
    <d v="1899-12-30T09:40:32"/>
    <x v="124"/>
    <s v="BVALCARCEL"/>
    <s v="1321301272"/>
    <s v="EXW"/>
    <d v="1899-12-30T00:53:43"/>
    <d v="1899-12-30T00:02:55"/>
    <d v="1899-12-30T00:50:48"/>
    <s v="Ensacado"/>
    <s v="E002"/>
    <x v="1"/>
    <d v="1899-12-30T00:47:53"/>
    <n v="-2.0254629629600229E-3"/>
    <n v="8"/>
    <x v="10"/>
    <x v="2"/>
    <x v="1"/>
    <n v="0"/>
    <n v="0"/>
    <s v="OK"/>
    <s v="Ensacado"/>
    <x v="2"/>
    <n v="0"/>
    <s v="F. OURAL"/>
    <s v="B"/>
    <d v="1899-12-30T00:50:48"/>
    <d v="1899-12-30T00:05:48"/>
    <s v="KO"/>
    <m/>
    <m/>
    <d v="1899-12-30T00:00:00"/>
    <d v="1899-12-30T00:47:53"/>
    <n v="6"/>
    <d v="1899-12-30T00:50:48"/>
    <n v="47.883333333340786"/>
    <n v="9"/>
    <s v="No"/>
  </r>
  <r>
    <s v="COUR"/>
    <s v="2025000773"/>
    <x v="0"/>
    <s v="ER4157BCC"/>
    <s v="E4426HTW"/>
    <d v="2025-03-06T00:00:00"/>
    <m/>
    <s v="1054"/>
    <x v="26"/>
    <s v="PA"/>
    <s v="S9"/>
    <m/>
    <d v="2025-03-06T00:00:00"/>
    <d v="1899-12-30T15:09:07"/>
    <d v="2025-03-06T00:00:00"/>
    <d v="1899-12-30T15:17:17"/>
    <d v="2025-03-06T00:00:00"/>
    <d v="1899-12-30T15:42:32"/>
    <x v="129"/>
    <s v="RFCPI"/>
    <s v="1321301273"/>
    <s v="FBO"/>
    <d v="1899-12-30T00:33:25"/>
    <d v="1899-12-30T00:25:15"/>
    <d v="1899-12-30T00:08:10"/>
    <s v="Granel"/>
    <s v="E001"/>
    <x v="2"/>
    <d v="1899-12-30T00:33:25"/>
    <d v="1899-12-30T00:25:15"/>
    <n v="15"/>
    <x v="9"/>
    <x v="2"/>
    <x v="2"/>
    <n v="0"/>
    <n v="0"/>
    <s v="OK"/>
    <s v="Granel"/>
    <x v="2"/>
    <n v="0"/>
    <s v="F. OURAL"/>
    <s v="A"/>
    <d v="1899-12-30T00:08:10"/>
    <d v="1899-12-30T00:08:10"/>
    <s v="OK"/>
    <m/>
    <m/>
    <d v="1899-12-30T00:00:00"/>
    <d v="1899-12-30T00:33:25"/>
    <n v="5"/>
    <d v="1899-12-30T00:08:10"/>
    <n v="33.416666666668796"/>
    <n v="15"/>
    <s v="Si"/>
  </r>
  <r>
    <s v="COUR"/>
    <s v="2025000789"/>
    <x v="0"/>
    <s v="ER7304BBC"/>
    <s v="EC3426CH"/>
    <d v="2025-03-07T00:00:00"/>
    <m/>
    <s v="2906"/>
    <x v="11"/>
    <s v="PA"/>
    <m/>
    <m/>
    <d v="2025-03-07T00:00:00"/>
    <d v="1899-12-30T10:47:05"/>
    <d v="2025-03-07T00:00:00"/>
    <d v="1899-12-30T17:58:01"/>
    <d v="2025-03-07T00:00:00"/>
    <d v="1899-12-30T11:07:48"/>
    <x v="130"/>
    <s v="BVALCARCEL"/>
    <s v="1321301274"/>
    <s v="EXW"/>
    <d v="1899-12-30T14:01:09"/>
    <d v="1899-12-30T06:50:13"/>
    <d v="1899-12-30T07:10:56"/>
    <s v="Ensacado"/>
    <s v="E002"/>
    <x v="1"/>
    <d v="1899-12-30T00:20:43"/>
    <n v="-0.28487268518519004"/>
    <n v="10"/>
    <x v="10"/>
    <x v="2"/>
    <x v="1"/>
    <n v="0"/>
    <n v="0"/>
    <s v="OK"/>
    <s v="Ensacado"/>
    <x v="2"/>
    <n v="0"/>
    <s v="F. OURAL"/>
    <s v="A"/>
    <d v="1899-12-30T07:10:56"/>
    <d v="1899-12-30T06:12:56"/>
    <s v="KO"/>
    <m/>
    <m/>
    <d v="1899-12-30T00:00:00"/>
    <d v="1899-12-30T00:20:43"/>
    <n v="6"/>
    <d v="1899-12-30T07:10:56"/>
    <n v="20.716666666660817"/>
    <n v="11"/>
    <s v="Si"/>
  </r>
  <r>
    <s v="COUR"/>
    <s v="2025000790"/>
    <x v="0"/>
    <s v="ER1456HZC"/>
    <s v="E1456HZC"/>
    <d v="2025-03-07T00:00:00"/>
    <m/>
    <s v="2906"/>
    <x v="11"/>
    <s v="PA"/>
    <s v="PA"/>
    <m/>
    <d v="2025-03-07T00:00:00"/>
    <d v="1899-12-30T11:27:12"/>
    <d v="2025-03-07T00:00:00"/>
    <d v="1899-12-30T11:44:09"/>
    <d v="2025-03-07T00:00:00"/>
    <d v="1899-12-30T11:41:07"/>
    <x v="0"/>
    <s v="RFCPI"/>
    <s v="1321301275"/>
    <s v="EXW"/>
    <d v="1899-12-30T00:19:59"/>
    <d v="1899-12-30T00:03:02"/>
    <d v="1899-12-30T00:16:57"/>
    <s v="Ensacado"/>
    <s v="E002"/>
    <x v="1"/>
    <d v="1899-12-30T00:13:55"/>
    <n v="-2.1064814814900079E-3"/>
    <n v="11"/>
    <x v="10"/>
    <x v="2"/>
    <x v="1"/>
    <n v="0"/>
    <n v="0"/>
    <s v="OK"/>
    <s v="Ensacado"/>
    <x v="2"/>
    <n v="0"/>
    <s v="F. OURAL"/>
    <s v="A"/>
    <d v="1899-12-30T00:16:57"/>
    <d v="1899-12-30T00:16:57"/>
    <s v="KO"/>
    <m/>
    <m/>
    <d v="1899-12-30T00:00:00"/>
    <d v="1899-12-30T00:13:55"/>
    <n v="6"/>
    <d v="1899-12-30T00:16:57"/>
    <n v="13.916666666663993"/>
    <n v="11"/>
    <s v="Si"/>
  </r>
  <r>
    <s v="COUR"/>
    <s v="2025000792"/>
    <x v="0"/>
    <s v="ER2466BBF"/>
    <s v="E2847GDG"/>
    <d v="2025-03-07T00:00:00"/>
    <m/>
    <s v="2425"/>
    <x v="27"/>
    <s v="PA"/>
    <s v="S7"/>
    <m/>
    <d v="2025-03-07T00:00:00"/>
    <d v="1899-12-30T11:45:32"/>
    <d v="2025-03-07T00:00:00"/>
    <d v="1899-12-30T11:52:19"/>
    <d v="2025-03-07T00:00:00"/>
    <d v="1899-12-30T12:11:36"/>
    <x v="0"/>
    <s v="RFCPI"/>
    <s v="1321301276"/>
    <s v="FBO"/>
    <d v="1899-12-30T00:26:04"/>
    <d v="1899-12-30T00:19:17"/>
    <d v="1899-12-30T00:06:47"/>
    <s v="Granel"/>
    <s v="E001"/>
    <x v="2"/>
    <d v="1899-12-30T00:26:04"/>
    <d v="1899-12-30T00:19:17"/>
    <n v="11"/>
    <x v="10"/>
    <x v="2"/>
    <x v="2"/>
    <n v="0"/>
    <n v="0"/>
    <s v="OK"/>
    <s v="Granel"/>
    <x v="2"/>
    <n v="0"/>
    <s v="F. OURAL"/>
    <s v="A"/>
    <d v="1899-12-30T00:06:47"/>
    <d v="1899-12-30T00:06:47"/>
    <s v="OK"/>
    <m/>
    <m/>
    <d v="1899-12-30T00:00:00"/>
    <d v="1899-12-30T00:26:04"/>
    <n v="6"/>
    <d v="1899-12-30T00:06:47"/>
    <n v="26.06666666667844"/>
    <n v="12"/>
    <s v="Si"/>
  </r>
  <r>
    <s v="COUR"/>
    <s v="2025000797"/>
    <x v="0"/>
    <s v="ER9869BBR"/>
    <s v="E4243BFS"/>
    <d v="2025-03-07T00:00:00"/>
    <m/>
    <s v="3320"/>
    <x v="12"/>
    <s v="PA"/>
    <s v="PA"/>
    <m/>
    <d v="2025-03-07T00:00:00"/>
    <d v="1899-12-30T12:22:04"/>
    <d v="2025-03-07T00:00:00"/>
    <d v="1899-12-30T12:27:39"/>
    <d v="2025-03-07T00:00:00"/>
    <d v="1899-12-30T12:37:18"/>
    <x v="131"/>
    <s v="BVALCARCEL"/>
    <s v="1321301278"/>
    <s v="EXW"/>
    <d v="1899-12-30T00:15:14"/>
    <d v="1899-12-30T00:09:39"/>
    <d v="1899-12-30T00:05:35"/>
    <s v="Ensacado"/>
    <s v="E002"/>
    <x v="1"/>
    <d v="1899-12-30T00:15:14"/>
    <d v="1899-12-30T00:09:39"/>
    <n v="12"/>
    <x v="10"/>
    <x v="2"/>
    <x v="1"/>
    <n v="0"/>
    <n v="0"/>
    <s v="OK"/>
    <s v="Ensacado"/>
    <x v="2"/>
    <n v="0"/>
    <s v="F. OURAL"/>
    <s v="A"/>
    <d v="1899-12-30T00:05:35"/>
    <d v="1899-12-30T00:05:35"/>
    <s v="OK"/>
    <m/>
    <m/>
    <d v="1899-12-30T00:00:00"/>
    <d v="1899-12-30T00:15:14"/>
    <n v="6"/>
    <d v="1899-12-30T00:05:35"/>
    <n v="15.233333333342483"/>
    <n v="12"/>
    <s v="Si"/>
  </r>
  <r>
    <s v="COUR"/>
    <s v="2025000795"/>
    <x v="0"/>
    <s v="ER3062BBZ"/>
    <s v="E9704JLT"/>
    <d v="2025-03-07T00:00:00"/>
    <m/>
    <s v="3320"/>
    <x v="12"/>
    <s v="PA"/>
    <s v="PA"/>
    <m/>
    <d v="2025-03-07T00:00:00"/>
    <d v="1899-12-30T12:14:01"/>
    <d v="2025-03-07T00:00:00"/>
    <d v="1899-12-30T12:49:46"/>
    <d v="2025-03-07T00:00:00"/>
    <d v="1899-12-30T12:46:33"/>
    <x v="0"/>
    <s v="RFCPI"/>
    <s v="1321301279"/>
    <s v="EXW"/>
    <d v="1899-12-30T00:38:58"/>
    <d v="1899-12-30T00:03:13"/>
    <d v="1899-12-30T00:35:45"/>
    <s v="Ensacado"/>
    <s v="E002"/>
    <x v="1"/>
    <d v="1899-12-30T00:32:32"/>
    <n v="-2.2337962963000502E-3"/>
    <n v="12"/>
    <x v="10"/>
    <x v="2"/>
    <x v="1"/>
    <n v="0"/>
    <n v="0"/>
    <s v="OK"/>
    <s v="Ensacado"/>
    <x v="2"/>
    <n v="0"/>
    <s v="F. OURAL"/>
    <s v="A"/>
    <d v="1899-12-30T00:35:45"/>
    <d v="1899-12-30T00:35:45"/>
    <s v="KO"/>
    <m/>
    <m/>
    <d v="1899-12-30T00:00:00"/>
    <d v="1899-12-30T00:32:32"/>
    <n v="6"/>
    <d v="1899-12-30T00:35:45"/>
    <n v="32.533333333329516"/>
    <n v="12"/>
    <s v="Si"/>
  </r>
  <r>
    <s v="COUR"/>
    <s v="2025000801"/>
    <x v="0"/>
    <s v="ER3693BCF"/>
    <s v="E0493JHG"/>
    <d v="2025-03-07T00:00:00"/>
    <m/>
    <s v="2425"/>
    <x v="27"/>
    <s v="PA"/>
    <s v="S7"/>
    <m/>
    <d v="2025-03-07T00:00:00"/>
    <d v="1899-12-30T16:19:40"/>
    <d v="2025-03-07T00:00:00"/>
    <d v="1899-12-30T16:26:06"/>
    <d v="2025-03-07T00:00:00"/>
    <d v="1899-12-30T16:58:02"/>
    <x v="0"/>
    <s v="RFCPI"/>
    <s v="1321301280"/>
    <s v="FBO"/>
    <d v="1899-12-30T00:38:22"/>
    <d v="1899-12-30T00:31:56"/>
    <d v="1899-12-30T00:06:26"/>
    <s v="Granel"/>
    <s v="E001"/>
    <x v="2"/>
    <d v="1899-12-30T00:38:22"/>
    <d v="1899-12-30T00:31:56"/>
    <n v="16"/>
    <x v="10"/>
    <x v="2"/>
    <x v="2"/>
    <n v="0"/>
    <n v="0"/>
    <s v="OK"/>
    <s v="Granel"/>
    <x v="2"/>
    <n v="0"/>
    <s v="F. OURAL"/>
    <s v="A"/>
    <d v="1899-12-30T00:06:26"/>
    <d v="1899-12-30T00:06:26"/>
    <s v="OK"/>
    <m/>
    <m/>
    <d v="1899-12-30T00:00:00"/>
    <d v="1899-12-30T00:38:22"/>
    <n v="6"/>
    <d v="1899-12-30T00:06:26"/>
    <n v="38.36666666666877"/>
    <n v="16"/>
    <s v="Si"/>
  </r>
  <r>
    <s v="COUR"/>
    <s v="2025000805"/>
    <x v="0"/>
    <s v="ER0582BBN"/>
    <s v="E1094JPT"/>
    <d v="2025-03-10T00:00:00"/>
    <m/>
    <s v="1054"/>
    <x v="26"/>
    <s v="PA"/>
    <s v="S9"/>
    <m/>
    <d v="2025-03-10T00:00:00"/>
    <d v="1899-12-30T09:38:58"/>
    <d v="2025-03-10T00:00:00"/>
    <d v="1899-12-30T09:43:56"/>
    <d v="2025-03-10T00:00:00"/>
    <d v="1899-12-30T10:16:05"/>
    <x v="0"/>
    <s v="RFCPI"/>
    <s v="1321301282"/>
    <s v="FBO"/>
    <d v="1899-12-30T00:37:07"/>
    <d v="1899-12-30T00:32:09"/>
    <d v="1899-12-30T00:04:58"/>
    <s v="Granel"/>
    <s v="E001"/>
    <x v="2"/>
    <d v="1899-12-30T00:37:07"/>
    <d v="1899-12-30T00:32:09"/>
    <n v="9"/>
    <x v="11"/>
    <x v="3"/>
    <x v="2"/>
    <n v="0"/>
    <n v="0"/>
    <s v="OK"/>
    <s v="Granel"/>
    <x v="2"/>
    <n v="0"/>
    <s v="F. OURAL"/>
    <s v="A"/>
    <d v="1899-12-30T00:04:58"/>
    <d v="1899-12-30T00:04:58"/>
    <s v="OK"/>
    <m/>
    <m/>
    <d v="1899-12-30T00:00:00"/>
    <d v="1899-12-30T00:37:07"/>
    <n v="2"/>
    <d v="1899-12-30T00:04:58"/>
    <n v="37.116666666662425"/>
    <n v="10"/>
    <s v="Si"/>
  </r>
  <r>
    <s v="COUR"/>
    <s v="2025000822"/>
    <x v="0"/>
    <s v="ER5198BBK"/>
    <s v="E5197FMT"/>
    <d v="2025-03-10T00:00:00"/>
    <m/>
    <s v="3320"/>
    <x v="12"/>
    <s v="PA"/>
    <s v="PA"/>
    <m/>
    <d v="2025-03-10T00:00:00"/>
    <d v="1899-12-30T16:59:49"/>
    <d v="2025-03-10T00:00:00"/>
    <d v="1899-12-30T17:43:38"/>
    <d v="2025-03-10T00:00:00"/>
    <d v="1899-12-30T17:41:48"/>
    <x v="0"/>
    <s v="RFCPI"/>
    <s v="1321301283"/>
    <s v="EXW"/>
    <d v="1899-12-30T00:45:39"/>
    <d v="1899-12-30T00:01:50"/>
    <d v="1899-12-30T00:43:49"/>
    <s v="Ensacado"/>
    <s v="E002"/>
    <x v="1"/>
    <d v="1899-12-30T00:41:59"/>
    <n v="-1.2731481481499385E-3"/>
    <n v="16"/>
    <x v="11"/>
    <x v="3"/>
    <x v="1"/>
    <n v="0"/>
    <n v="0"/>
    <s v="OK"/>
    <s v="Ensacado"/>
    <x v="2"/>
    <n v="0"/>
    <s v="F. OURAL"/>
    <s v="A"/>
    <d v="1899-12-30T00:43:49"/>
    <d v="1899-12-30T00:43:49"/>
    <s v="KO"/>
    <m/>
    <m/>
    <d v="1899-12-30T00:00:00"/>
    <d v="1899-12-30T00:41:59"/>
    <n v="2"/>
    <d v="1899-12-30T00:43:49"/>
    <n v="41.983333333329554"/>
    <n v="17"/>
    <s v="Si"/>
  </r>
  <r>
    <s v="COUR"/>
    <s v="2025000826"/>
    <x v="0"/>
    <s v="ERB1246UU"/>
    <s v="EB1246UU"/>
    <d v="2025-03-11T00:00:00"/>
    <m/>
    <s v="3320"/>
    <x v="12"/>
    <s v="PA"/>
    <s v="PA"/>
    <m/>
    <d v="2025-03-11T00:00:00"/>
    <d v="1899-12-30T09:13:52"/>
    <d v="2025-03-11T00:00:00"/>
    <d v="1899-12-30T09:51:20"/>
    <d v="2025-03-11T00:00:00"/>
    <d v="1899-12-30T09:48:06"/>
    <x v="0"/>
    <s v="RFCPI"/>
    <s v="1321301284"/>
    <s v="EXW"/>
    <d v="1899-12-30T00:40:42"/>
    <d v="1899-12-30T00:03:14"/>
    <d v="1899-12-30T00:37:28"/>
    <s v="Ensacado"/>
    <s v="E002"/>
    <x v="1"/>
    <d v="1899-12-30T00:34:14"/>
    <n v="-2.2453703703699812E-3"/>
    <n v="9"/>
    <x v="12"/>
    <x v="3"/>
    <x v="1"/>
    <n v="0"/>
    <n v="0"/>
    <s v="OK"/>
    <s v="Ensacado"/>
    <x v="2"/>
    <n v="0"/>
    <s v="F. OURAL"/>
    <s v="A"/>
    <d v="1899-12-30T00:37:28"/>
    <d v="1899-12-30T00:37:28"/>
    <s v="KO"/>
    <m/>
    <m/>
    <d v="1899-12-30T00:00:00"/>
    <d v="1899-12-30T00:34:14"/>
    <n v="3"/>
    <d v="1899-12-30T00:37:28"/>
    <n v="34.23333333333602"/>
    <n v="9"/>
    <s v="Si"/>
  </r>
  <r>
    <s v="COUR"/>
    <s v="2025000827"/>
    <x v="0"/>
    <s v="ER9057FXJ"/>
    <s v="E9057FXJ"/>
    <d v="2025-03-11T00:00:00"/>
    <m/>
    <s v="3320"/>
    <x v="12"/>
    <s v="PA"/>
    <s v="PA"/>
    <m/>
    <d v="2025-03-11T00:00:00"/>
    <d v="1899-12-30T09:35:03"/>
    <d v="2025-03-11T00:00:00"/>
    <d v="1899-12-30T09:53:24"/>
    <d v="2025-03-11T00:00:00"/>
    <d v="1899-12-30T09:51:38"/>
    <x v="0"/>
    <s v="RFCPI"/>
    <s v="1321301285"/>
    <s v="EXW"/>
    <d v="1899-12-30T00:20:07"/>
    <d v="1899-12-30T00:01:46"/>
    <d v="1899-12-30T00:18:21"/>
    <s v="Ensacado"/>
    <s v="E002"/>
    <x v="1"/>
    <d v="1899-12-30T00:16:35"/>
    <n v="-1.2268518518500082E-3"/>
    <n v="9"/>
    <x v="12"/>
    <x v="3"/>
    <x v="1"/>
    <n v="0"/>
    <n v="0"/>
    <s v="OK"/>
    <s v="Ensacado"/>
    <x v="2"/>
    <n v="0"/>
    <s v="F. OURAL"/>
    <s v="A"/>
    <d v="1899-12-30T00:18:21"/>
    <d v="1899-12-30T00:18:21"/>
    <s v="KO"/>
    <m/>
    <m/>
    <d v="1899-12-30T00:00:00"/>
    <d v="1899-12-30T00:16:35"/>
    <n v="3"/>
    <d v="1899-12-30T00:18:21"/>
    <n v="16.583333333328063"/>
    <n v="9"/>
    <s v="Si"/>
  </r>
  <r>
    <s v="COUR"/>
    <s v="2025000832"/>
    <x v="0"/>
    <s v="ER8479DSC"/>
    <s v="E8479DSC"/>
    <d v="2025-03-11T00:00:00"/>
    <m/>
    <s v="3320"/>
    <x v="12"/>
    <s v="PA"/>
    <s v="PA"/>
    <m/>
    <d v="2025-03-11T00:00:00"/>
    <d v="1899-12-30T11:05:41"/>
    <d v="2025-03-11T00:00:00"/>
    <d v="1899-12-30T11:20:48"/>
    <d v="2025-03-11T00:00:00"/>
    <d v="1899-12-30T11:18:41"/>
    <x v="0"/>
    <s v="RFCPI"/>
    <s v="1321301286"/>
    <s v="EXW"/>
    <d v="1899-12-30T00:17:14"/>
    <d v="1899-12-30T00:02:07"/>
    <d v="1899-12-30T00:15:07"/>
    <s v="Ensacado"/>
    <s v="E002"/>
    <x v="1"/>
    <d v="1899-12-30T00:13:00"/>
    <n v="-1.4699074074100427E-3"/>
    <n v="11"/>
    <x v="12"/>
    <x v="3"/>
    <x v="1"/>
    <n v="0"/>
    <n v="0"/>
    <s v="OK"/>
    <s v="Ensacado"/>
    <x v="2"/>
    <n v="0"/>
    <s v="F. OURAL"/>
    <s v="A"/>
    <d v="1899-12-30T00:15:07"/>
    <d v="1899-12-30T00:15:07"/>
    <s v="KO"/>
    <m/>
    <m/>
    <d v="1899-12-30T00:00:00"/>
    <d v="1899-12-30T00:13:00"/>
    <n v="3"/>
    <d v="1899-12-30T00:15:07"/>
    <n v="13.000000000003151"/>
    <n v="11"/>
    <s v="Si"/>
  </r>
  <r>
    <s v="COUR"/>
    <s v="2025000834"/>
    <x v="0"/>
    <s v="ER7485BCK"/>
    <s v="E5027FWV"/>
    <d v="2025-03-11T00:00:00"/>
    <m/>
    <s v="2906"/>
    <x v="11"/>
    <s v="PA"/>
    <s v="PA"/>
    <m/>
    <d v="2025-03-11T00:00:00"/>
    <d v="1899-12-30T12:16:35"/>
    <d v="2025-03-11T00:00:00"/>
    <d v="1899-12-30T12:20:59"/>
    <d v="2025-03-11T00:00:00"/>
    <d v="1899-12-30T12:42:20"/>
    <x v="0"/>
    <s v="RFCPI"/>
    <s v="1321301287"/>
    <s v="EXW"/>
    <d v="1899-12-30T00:25:45"/>
    <d v="1899-12-30T00:21:21"/>
    <d v="1899-12-30T00:04:24"/>
    <s v="Ensacado"/>
    <s v="E002"/>
    <x v="1"/>
    <d v="1899-12-30T00:25:45"/>
    <d v="1899-12-30T00:21:21"/>
    <n v="12"/>
    <x v="12"/>
    <x v="3"/>
    <x v="1"/>
    <n v="0"/>
    <n v="0"/>
    <s v="OK"/>
    <s v="Ensacado"/>
    <x v="2"/>
    <n v="0"/>
    <s v="F. OURAL"/>
    <s v="A"/>
    <d v="1899-12-30T00:04:24"/>
    <d v="1899-12-30T00:04:24"/>
    <s v="OK"/>
    <m/>
    <m/>
    <d v="1899-12-30T00:00:00"/>
    <d v="1899-12-30T00:25:45"/>
    <n v="3"/>
    <d v="1899-12-30T00:04:24"/>
    <n v="25.750000000008022"/>
    <n v="12"/>
    <s v="Si"/>
  </r>
  <r>
    <s v="COUR"/>
    <s v="2025000838"/>
    <x v="0"/>
    <s v="ER5877BBL"/>
    <s v="E6997LHG"/>
    <d v="2025-03-11T00:00:00"/>
    <m/>
    <s v="1054"/>
    <x v="26"/>
    <s v="PA"/>
    <s v="S9"/>
    <m/>
    <d v="2025-03-11T00:00:00"/>
    <d v="1899-12-30T15:36:55"/>
    <d v="2025-03-11T00:00:00"/>
    <d v="1899-12-30T15:42:42"/>
    <d v="2025-03-11T00:00:00"/>
    <d v="1899-12-30T16:11:53"/>
    <x v="0"/>
    <s v="RFCPI"/>
    <s v="1321301288"/>
    <s v="FBO"/>
    <d v="1899-12-30T00:34:58"/>
    <d v="1899-12-30T00:29:11"/>
    <d v="1899-12-30T00:05:47"/>
    <s v="Granel"/>
    <s v="E001"/>
    <x v="2"/>
    <d v="1899-12-30T00:34:58"/>
    <d v="1899-12-30T00:29:11"/>
    <n v="15"/>
    <x v="12"/>
    <x v="3"/>
    <x v="2"/>
    <n v="0"/>
    <n v="0"/>
    <s v="OK"/>
    <s v="Granel"/>
    <x v="2"/>
    <n v="0"/>
    <s v="F. OURAL"/>
    <s v="A"/>
    <d v="1899-12-30T00:05:47"/>
    <d v="1899-12-30T00:05:47"/>
    <s v="OK"/>
    <m/>
    <m/>
    <d v="1899-12-30T00:00:00"/>
    <d v="1899-12-30T00:34:58"/>
    <n v="3"/>
    <d v="1899-12-30T00:05:47"/>
    <n v="34.966666666670321"/>
    <n v="16"/>
    <s v="Si"/>
  </r>
  <r>
    <s v="COUR"/>
    <s v="2025000839"/>
    <x v="0"/>
    <s v="ERGR1450AZ"/>
    <s v="EGR1450AZ"/>
    <d v="2025-03-11T00:00:00"/>
    <m/>
    <s v="3320"/>
    <x v="12"/>
    <s v="PA"/>
    <s v="PA"/>
    <m/>
    <d v="2025-03-11T00:00:00"/>
    <d v="1899-12-30T15:54:28"/>
    <d v="2025-03-11T00:00:00"/>
    <d v="1899-12-30T15:58:17"/>
    <d v="2025-03-11T00:00:00"/>
    <d v="1899-12-30T16:14:19"/>
    <x v="0"/>
    <s v="RFCPI"/>
    <s v="1321301289"/>
    <s v="EXW"/>
    <d v="1899-12-30T00:19:51"/>
    <d v="1899-12-30T00:16:02"/>
    <d v="1899-12-30T00:03:49"/>
    <s v="Ensacado"/>
    <s v="E002"/>
    <x v="1"/>
    <d v="1899-12-30T00:19:51"/>
    <d v="1899-12-30T00:16:02"/>
    <n v="15"/>
    <x v="12"/>
    <x v="3"/>
    <x v="1"/>
    <n v="0"/>
    <n v="0"/>
    <s v="OK"/>
    <s v="Ensacado"/>
    <x v="2"/>
    <n v="0"/>
    <s v="F. OURAL"/>
    <s v="A"/>
    <d v="1899-12-30T00:03:49"/>
    <d v="1899-12-30T00:03:49"/>
    <s v="OK"/>
    <m/>
    <m/>
    <d v="1899-12-30T00:00:00"/>
    <d v="1899-12-30T00:19:51"/>
    <n v="3"/>
    <d v="1899-12-30T00:03:49"/>
    <n v="19.850000000011256"/>
    <n v="16"/>
    <s v="Si"/>
  </r>
  <r>
    <s v="COUR"/>
    <s v="2025000845"/>
    <x v="0"/>
    <s v="ER2241BDS"/>
    <s v="E3174JJN"/>
    <d v="2025-03-12T00:00:00"/>
    <m/>
    <s v="1054"/>
    <x v="26"/>
    <s v="PA"/>
    <s v="S9"/>
    <m/>
    <d v="2025-03-12T00:00:00"/>
    <d v="1899-12-30T10:28:59"/>
    <d v="2025-03-12T00:00:00"/>
    <d v="1899-12-30T10:33:37"/>
    <d v="2025-03-12T00:00:00"/>
    <d v="1899-12-30T11:05:32"/>
    <x v="0"/>
    <s v="RFCPI"/>
    <s v="1321301290"/>
    <s v="FBO"/>
    <d v="1899-12-30T00:36:33"/>
    <d v="1899-12-30T00:31:55"/>
    <d v="1899-12-30T00:04:38"/>
    <s v="Granel"/>
    <s v="E001"/>
    <x v="2"/>
    <d v="1899-12-30T00:36:33"/>
    <d v="1899-12-30T00:31:55"/>
    <n v="10"/>
    <x v="13"/>
    <x v="3"/>
    <x v="2"/>
    <n v="0"/>
    <n v="0"/>
    <s v="OK"/>
    <s v="Granel"/>
    <x v="2"/>
    <n v="0"/>
    <s v="F. OURAL"/>
    <s v="A"/>
    <d v="1899-12-30T00:04:38"/>
    <d v="1899-12-30T00:04:38"/>
    <s v="OK"/>
    <m/>
    <m/>
    <d v="1899-12-30T00:00:00"/>
    <d v="1899-12-30T00:36:33"/>
    <n v="4"/>
    <d v="1899-12-30T00:04:38"/>
    <n v="36.550000000007948"/>
    <n v="11"/>
    <s v="Si"/>
  </r>
  <r>
    <s v="COUR"/>
    <s v="2025000847"/>
    <x v="0"/>
    <s v="ER2214BCF"/>
    <s v="E9582MNV"/>
    <d v="2025-03-12T00:00:00"/>
    <m/>
    <s v="1054"/>
    <x v="26"/>
    <s v="PA"/>
    <s v="S9"/>
    <m/>
    <d v="2025-03-12T00:00:00"/>
    <d v="1899-12-30T11:24:33"/>
    <d v="2025-03-12T00:00:00"/>
    <d v="1899-12-30T11:29:14"/>
    <d v="2025-03-12T00:00:00"/>
    <d v="1899-12-30T12:17:00"/>
    <x v="0"/>
    <s v="RFCPI"/>
    <s v="1321301291"/>
    <s v="FBO"/>
    <d v="1899-12-30T00:52:27"/>
    <d v="1899-12-30T00:47:46"/>
    <d v="1899-12-30T00:04:41"/>
    <s v="Granel"/>
    <s v="E001"/>
    <x v="2"/>
    <d v="1899-12-30T00:52:27"/>
    <d v="1899-12-30T00:47:46"/>
    <n v="11"/>
    <x v="13"/>
    <x v="3"/>
    <x v="2"/>
    <n v="0"/>
    <n v="0"/>
    <s v="OK"/>
    <s v="Granel"/>
    <x v="2"/>
    <n v="0"/>
    <s v="F. OURAL"/>
    <s v="B"/>
    <d v="1899-12-30T00:04:41"/>
    <d v="1899-12-30T00:04:41"/>
    <s v="OK"/>
    <m/>
    <m/>
    <d v="1899-12-30T00:00:00"/>
    <d v="1899-12-30T00:52:27"/>
    <n v="4"/>
    <d v="1899-12-30T00:04:41"/>
    <n v="52.45000000001275"/>
    <n v="12"/>
    <s v="No"/>
  </r>
  <r>
    <s v="COUR"/>
    <s v="2025000877"/>
    <x v="0"/>
    <s v="ER5474BVV"/>
    <s v="E5474BVV"/>
    <d v="2025-03-14T00:00:00"/>
    <m/>
    <s v="3320"/>
    <x v="12"/>
    <s v="PA"/>
    <s v="PA"/>
    <m/>
    <d v="2025-03-14T00:00:00"/>
    <d v="1899-12-30T09:58:15"/>
    <d v="2025-03-14T00:00:00"/>
    <d v="1899-12-30T10:03:27"/>
    <d v="2025-03-14T00:00:00"/>
    <d v="1899-12-30T10:12:37"/>
    <x v="0"/>
    <s v="RFCPI"/>
    <s v="1321301292"/>
    <s v="EXW"/>
    <d v="1899-12-30T00:14:22"/>
    <d v="1899-12-30T00:09:10"/>
    <d v="1899-12-30T00:05:12"/>
    <s v="Ensacado"/>
    <s v="E002"/>
    <x v="1"/>
    <d v="1899-12-30T00:14:22"/>
    <d v="1899-12-30T00:09:10"/>
    <n v="9"/>
    <x v="15"/>
    <x v="3"/>
    <x v="1"/>
    <n v="0"/>
    <n v="0"/>
    <s v="OK"/>
    <s v="Ensacado"/>
    <x v="2"/>
    <n v="0"/>
    <s v="F. OURAL"/>
    <s v="A"/>
    <d v="1899-12-30T00:05:12"/>
    <d v="1899-12-30T00:05:12"/>
    <s v="OK"/>
    <m/>
    <m/>
    <d v="1899-12-30T00:00:00"/>
    <d v="1899-12-30T00:14:22"/>
    <n v="6"/>
    <d v="1899-12-30T00:05:12"/>
    <n v="14.366666666663983"/>
    <n v="10"/>
    <s v="Si"/>
  </r>
  <r>
    <s v="COUR"/>
    <s v="2025000876"/>
    <x v="0"/>
    <s v="ER9678BBK"/>
    <s v="E1219LWL"/>
    <d v="2025-03-14T00:00:00"/>
    <m/>
    <s v="1054"/>
    <x v="26"/>
    <s v="PA"/>
    <s v="S9"/>
    <m/>
    <d v="2025-03-14T00:00:00"/>
    <d v="1899-12-30T09:51:31"/>
    <d v="2025-03-14T00:00:00"/>
    <d v="1899-12-30T09:57:43"/>
    <d v="2025-03-14T00:00:00"/>
    <d v="1899-12-30T10:24:29"/>
    <x v="0"/>
    <s v="RFCPI"/>
    <s v="1321301293"/>
    <s v="FBO"/>
    <d v="1899-12-30T00:32:58"/>
    <d v="1899-12-30T00:26:46"/>
    <d v="1899-12-30T00:06:12"/>
    <s v="Granel"/>
    <s v="E001"/>
    <x v="2"/>
    <d v="1899-12-30T00:32:58"/>
    <d v="1899-12-30T00:26:46"/>
    <n v="9"/>
    <x v="15"/>
    <x v="3"/>
    <x v="2"/>
    <n v="0"/>
    <n v="0"/>
    <s v="OK"/>
    <s v="Granel"/>
    <x v="2"/>
    <n v="0"/>
    <s v="F. OURAL"/>
    <s v="A"/>
    <d v="1899-12-30T00:06:12"/>
    <d v="1899-12-30T00:06:12"/>
    <s v="OK"/>
    <m/>
    <m/>
    <d v="1899-12-30T00:00:00"/>
    <d v="1899-12-30T00:32:58"/>
    <n v="6"/>
    <d v="1899-12-30T00:06:12"/>
    <n v="32.966666666668729"/>
    <n v="10"/>
    <s v="Si"/>
  </r>
  <r>
    <s v="COUR"/>
    <s v="2025000878"/>
    <x v="0"/>
    <s v="ERC8206AC"/>
    <s v="EC8206AC"/>
    <d v="2025-03-14T00:00:00"/>
    <m/>
    <s v="3320"/>
    <x v="12"/>
    <s v="PA"/>
    <s v="PA"/>
    <m/>
    <d v="2025-03-14T00:00:00"/>
    <d v="1899-12-30T10:16:10"/>
    <d v="2025-03-14T00:00:00"/>
    <d v="1899-12-30T10:48:35"/>
    <d v="2025-03-14T00:00:00"/>
    <d v="1899-12-30T10:45:31"/>
    <x v="0"/>
    <s v="RFCPI"/>
    <s v="1321301294"/>
    <s v="EXW"/>
    <d v="1899-12-30T00:35:29"/>
    <d v="1899-12-30T00:03:04"/>
    <d v="1899-12-30T00:32:25"/>
    <s v="Ensacado"/>
    <s v="E002"/>
    <x v="1"/>
    <d v="1899-12-30T00:29:21"/>
    <n v="-2.129629629629981E-3"/>
    <n v="10"/>
    <x v="15"/>
    <x v="3"/>
    <x v="1"/>
    <n v="0"/>
    <n v="0"/>
    <s v="OK"/>
    <s v="Ensacado"/>
    <x v="2"/>
    <n v="0"/>
    <s v="F. OURAL"/>
    <s v="A"/>
    <d v="1899-12-30T00:32:25"/>
    <d v="1899-12-30T00:32:25"/>
    <s v="KO"/>
    <m/>
    <m/>
    <d v="1899-12-30T00:00:00"/>
    <d v="1899-12-30T00:29:21"/>
    <n v="6"/>
    <d v="1899-12-30T00:32:25"/>
    <n v="29.349999999993635"/>
    <n v="10"/>
    <s v="Si"/>
  </r>
  <r>
    <s v="COUR"/>
    <s v="2025000893"/>
    <x v="0"/>
    <s v="ER2241BDS"/>
    <s v="E3174JJN"/>
    <d v="2025-03-14T00:00:00"/>
    <m/>
    <s v="1054"/>
    <x v="26"/>
    <s v="PA"/>
    <s v="S9"/>
    <m/>
    <d v="2025-03-14T00:00:00"/>
    <d v="1899-12-30T16:53:15"/>
    <d v="2025-03-14T00:00:00"/>
    <d v="1899-12-30T16:58:22"/>
    <d v="2025-03-14T00:00:00"/>
    <d v="1899-12-30T17:26:48"/>
    <x v="0"/>
    <s v="RFCPI"/>
    <s v="1321301295"/>
    <s v="FBO"/>
    <d v="1899-12-30T00:33:33"/>
    <d v="1899-12-30T00:28:26"/>
    <d v="1899-12-30T00:05:07"/>
    <s v="Granel"/>
    <s v="E001"/>
    <x v="2"/>
    <d v="1899-12-30T00:33:33"/>
    <d v="1899-12-30T00:28:26"/>
    <n v="16"/>
    <x v="15"/>
    <x v="3"/>
    <x v="2"/>
    <n v="0"/>
    <n v="0"/>
    <s v="OK"/>
    <s v="Granel"/>
    <x v="2"/>
    <n v="0"/>
    <s v="F. OURAL"/>
    <s v="A"/>
    <d v="1899-12-30T00:05:07"/>
    <d v="1899-12-30T00:05:07"/>
    <s v="OK"/>
    <m/>
    <m/>
    <d v="1899-12-30T00:00:00"/>
    <d v="1899-12-30T00:33:33"/>
    <n v="6"/>
    <d v="1899-12-30T00:05:07"/>
    <n v="33.54999999999837"/>
    <n v="17"/>
    <s v="Si"/>
  </r>
  <r>
    <s v="COUR"/>
    <s v="2025000895"/>
    <x v="0"/>
    <s v="ER2214BCF"/>
    <s v="E9582MNV"/>
    <d v="2025-03-17T00:00:00"/>
    <m/>
    <s v="1054"/>
    <x v="26"/>
    <s v="PA"/>
    <s v="S9"/>
    <m/>
    <d v="2025-03-17T00:00:00"/>
    <d v="1899-12-30T08:22:07"/>
    <d v="2025-03-17T00:00:00"/>
    <d v="1899-12-30T08:28:21"/>
    <d v="2025-03-17T00:00:00"/>
    <d v="1899-12-30T08:57:47"/>
    <x v="0"/>
    <s v="RFCPI"/>
    <s v="1321301296"/>
    <s v="FBO"/>
    <d v="1899-12-30T00:35:40"/>
    <d v="1899-12-30T00:29:26"/>
    <d v="1899-12-30T00:06:14"/>
    <s v="Granel"/>
    <s v="E001"/>
    <x v="2"/>
    <d v="1899-12-30T00:35:40"/>
    <d v="1899-12-30T00:29:26"/>
    <n v="8"/>
    <x v="16"/>
    <x v="4"/>
    <x v="2"/>
    <n v="0"/>
    <n v="0"/>
    <s v="OK"/>
    <s v="Granel"/>
    <x v="2"/>
    <n v="0"/>
    <s v="F. OURAL"/>
    <s v="A"/>
    <d v="1899-12-30T00:06:14"/>
    <d v="1899-12-30T00:06:14"/>
    <s v="OK"/>
    <m/>
    <m/>
    <d v="1899-12-30T00:00:00"/>
    <d v="1899-12-30T00:35:40"/>
    <n v="2"/>
    <d v="1899-12-30T00:06:14"/>
    <n v="35.666666666668831"/>
    <n v="8"/>
    <s v="Si"/>
  </r>
  <r>
    <s v="COUR"/>
    <s v="2025000903"/>
    <x v="0"/>
    <s v="ER8800BBS"/>
    <s v="E9106MPM"/>
    <d v="2025-03-17T00:00:00"/>
    <m/>
    <s v="1054"/>
    <x v="26"/>
    <s v="PA"/>
    <s v="CALF"/>
    <m/>
    <d v="2025-03-17T00:00:00"/>
    <d v="1899-12-30T09:52:42"/>
    <d v="2025-03-17T00:00:00"/>
    <d v="1899-12-30T09:57:43"/>
    <d v="2025-03-17T00:00:00"/>
    <d v="1899-12-30T10:47:14"/>
    <x v="0"/>
    <s v="RFCPI"/>
    <s v="1321301297"/>
    <s v="FBO"/>
    <d v="1899-12-30T00:54:32"/>
    <d v="1899-12-30T00:49:31"/>
    <d v="1899-12-30T00:05:01"/>
    <s v="Granel"/>
    <s v="E001"/>
    <x v="2"/>
    <d v="1899-12-30T00:54:32"/>
    <d v="1899-12-30T00:49:31"/>
    <n v="9"/>
    <x v="16"/>
    <x v="4"/>
    <x v="2"/>
    <n v="0"/>
    <n v="0"/>
    <s v="OK"/>
    <s v="Granel"/>
    <x v="2"/>
    <n v="0"/>
    <s v="F. OURAL"/>
    <s v="B"/>
    <d v="1899-12-30T00:05:01"/>
    <d v="1899-12-30T00:05:01"/>
    <s v="OK"/>
    <m/>
    <m/>
    <d v="1899-12-30T00:00:00"/>
    <d v="1899-12-30T00:54:32"/>
    <n v="2"/>
    <d v="1899-12-30T00:05:01"/>
    <n v="54.533333333332799"/>
    <n v="10"/>
    <s v="No"/>
  </r>
  <r>
    <s v="COUR"/>
    <s v="2025000917"/>
    <x v="0"/>
    <s v="ER9057FXJ"/>
    <s v="E9057FXJ"/>
    <d v="2025-03-17T00:00:00"/>
    <m/>
    <s v="3320"/>
    <x v="12"/>
    <s v="PA"/>
    <s v="PA"/>
    <m/>
    <d v="2025-03-17T00:00:00"/>
    <d v="1899-12-30T16:01:24"/>
    <d v="2025-03-17T00:00:00"/>
    <d v="1899-12-30T16:05:34"/>
    <d v="2025-03-17T00:00:00"/>
    <d v="1899-12-30T16:14:12"/>
    <x v="0"/>
    <s v="RFCPI"/>
    <s v="1321301298"/>
    <s v="EXW"/>
    <d v="1899-12-30T00:12:48"/>
    <d v="1899-12-30T00:08:38"/>
    <d v="1899-12-30T00:04:10"/>
    <s v="Ensacado"/>
    <s v="E002"/>
    <x v="1"/>
    <d v="1899-12-30T00:12:48"/>
    <d v="1899-12-30T00:08:38"/>
    <n v="16"/>
    <x v="16"/>
    <x v="4"/>
    <x v="1"/>
    <n v="0"/>
    <n v="0"/>
    <s v="OK"/>
    <s v="Ensacado"/>
    <x v="2"/>
    <n v="0"/>
    <s v="F. OURAL"/>
    <s v="A"/>
    <d v="1899-12-30T00:04:10"/>
    <d v="1899-12-30T00:04:10"/>
    <s v="OK"/>
    <m/>
    <m/>
    <d v="1899-12-30T00:00:00"/>
    <d v="1899-12-30T00:12:48"/>
    <n v="2"/>
    <d v="1899-12-30T00:04:10"/>
    <n v="12.800000000001521"/>
    <n v="16"/>
    <s v="Si"/>
  </r>
  <r>
    <s v="COUR"/>
    <s v="2025000920"/>
    <x v="0"/>
    <s v="ER2241BDS"/>
    <s v="E3174JJN"/>
    <d v="2025-03-18T00:00:00"/>
    <m/>
    <s v="1054"/>
    <x v="26"/>
    <s v="PA"/>
    <s v="S9"/>
    <m/>
    <d v="2025-03-18T00:00:00"/>
    <d v="1899-12-30T08:01:55"/>
    <d v="2025-03-18T00:00:00"/>
    <d v="1899-12-30T08:09:03"/>
    <d v="2025-03-18T00:00:00"/>
    <d v="1899-12-30T08:31:44"/>
    <x v="0"/>
    <s v="RFCPI"/>
    <s v="1321301299"/>
    <s v="FBO"/>
    <d v="1899-12-30T00:29:49"/>
    <d v="1899-12-30T00:22:41"/>
    <d v="1899-12-30T00:07:08"/>
    <s v="Granel"/>
    <s v="E001"/>
    <x v="2"/>
    <d v="1899-12-30T00:29:49"/>
    <d v="1899-12-30T00:22:41"/>
    <n v="8"/>
    <x v="17"/>
    <x v="4"/>
    <x v="2"/>
    <n v="0"/>
    <n v="0"/>
    <s v="OK"/>
    <s v="Granel"/>
    <x v="2"/>
    <n v="0"/>
    <s v="F. OURAL"/>
    <s v="A"/>
    <d v="1899-12-30T00:07:08"/>
    <d v="1899-12-30T00:07:08"/>
    <s v="OK"/>
    <m/>
    <m/>
    <d v="1899-12-30T00:00:00"/>
    <d v="1899-12-30T00:29:49"/>
    <n v="3"/>
    <d v="1899-12-30T00:07:08"/>
    <n v="29.816666666668795"/>
    <n v="8"/>
    <s v="Si"/>
  </r>
  <r>
    <s v="COUR"/>
    <s v="2025000921"/>
    <x v="0"/>
    <s v="ELE02029R"/>
    <s v="E1680LMD"/>
    <d v="2025-03-18T00:00:00"/>
    <m/>
    <s v="3320"/>
    <x v="12"/>
    <s v="PA"/>
    <s v="PA"/>
    <m/>
    <d v="2025-03-18T00:00:00"/>
    <d v="1899-12-30T08:50:37"/>
    <d v="2025-03-18T00:00:00"/>
    <d v="1899-12-30T08:55:09"/>
    <d v="2025-03-18T00:00:00"/>
    <d v="1899-12-30T09:12:16"/>
    <x v="0"/>
    <s v="RFCPI"/>
    <s v="1321301300"/>
    <s v="EXW"/>
    <d v="1899-12-30T00:21:39"/>
    <d v="1899-12-30T00:17:07"/>
    <d v="1899-12-30T00:04:32"/>
    <s v="Ensacado"/>
    <s v="E002"/>
    <x v="1"/>
    <d v="1899-12-30T00:21:39"/>
    <d v="1899-12-30T00:17:07"/>
    <n v="8"/>
    <x v="17"/>
    <x v="4"/>
    <x v="1"/>
    <n v="0"/>
    <n v="0"/>
    <s v="OK"/>
    <s v="Ensacado"/>
    <x v="2"/>
    <n v="0"/>
    <s v="F. OURAL"/>
    <s v="A"/>
    <d v="1899-12-30T00:04:32"/>
    <d v="1899-12-30T00:04:32"/>
    <s v="OK"/>
    <m/>
    <m/>
    <d v="1899-12-30T00:00:00"/>
    <d v="1899-12-30T00:21:39"/>
    <n v="3"/>
    <d v="1899-12-30T00:04:32"/>
    <n v="21.649999999996748"/>
    <n v="9"/>
    <s v="Si"/>
  </r>
  <r>
    <s v="COUR"/>
    <s v="2025000923"/>
    <x v="0"/>
    <s v="ER2173BCX"/>
    <s v="E1246KJW"/>
    <d v="2025-03-18T00:00:00"/>
    <m/>
    <s v="3320"/>
    <x v="12"/>
    <s v="PA"/>
    <m/>
    <m/>
    <d v="2025-03-18T00:00:00"/>
    <d v="1899-12-30T09:08:05"/>
    <d v="2025-03-18T00:00:00"/>
    <d v="1899-12-30T18:16:01"/>
    <d v="2025-03-18T00:00:00"/>
    <d v="1899-12-30T09:50:31"/>
    <x v="126"/>
    <s v="BVALCARCEL"/>
    <s v="1321301301"/>
    <s v="EXW"/>
    <d v="1899-12-30T17:33:26"/>
    <d v="1899-12-30T08:25:30"/>
    <d v="1899-12-30T09:07:56"/>
    <s v="Ensacado"/>
    <s v="E002"/>
    <x v="1"/>
    <d v="1899-12-30T00:42:26"/>
    <n v="-0.35104166666666997"/>
    <n v="9"/>
    <x v="17"/>
    <x v="4"/>
    <x v="1"/>
    <n v="0"/>
    <n v="0"/>
    <s v="OK"/>
    <s v="Ensacado"/>
    <x v="2"/>
    <n v="0"/>
    <s v="F. OURAL"/>
    <s v="A"/>
    <d v="1899-12-30T09:07:56"/>
    <d v="1899-12-30T08:09:56"/>
    <s v="KO"/>
    <m/>
    <m/>
    <d v="1899-12-30T00:00:00"/>
    <d v="1899-12-30T00:42:26"/>
    <n v="3"/>
    <d v="1899-12-30T09:07:56"/>
    <n v="42.433333333329628"/>
    <n v="9"/>
    <s v="Si"/>
  </r>
  <r>
    <s v="COUR"/>
    <s v="2025000931"/>
    <x v="0"/>
    <s v="ERC8206AC"/>
    <s v="EC8206AC"/>
    <d v="2025-03-18T00:00:00"/>
    <m/>
    <s v="3320"/>
    <x v="12"/>
    <s v="PA"/>
    <s v="PA"/>
    <m/>
    <d v="2025-03-18T00:00:00"/>
    <d v="1899-12-30T10:25:02"/>
    <d v="2025-03-18T00:00:00"/>
    <d v="1899-12-30T10:51:25"/>
    <d v="2025-03-18T00:00:00"/>
    <d v="1899-12-30T10:48:04"/>
    <x v="0"/>
    <s v="RFCPI"/>
    <s v="1321301302"/>
    <s v="EXW"/>
    <d v="1899-12-30T00:29:44"/>
    <d v="1899-12-30T00:03:21"/>
    <d v="1899-12-30T00:26:23"/>
    <s v="Ensacado"/>
    <s v="E002"/>
    <x v="1"/>
    <d v="1899-12-30T00:23:02"/>
    <n v="-2.3263888888900297E-3"/>
    <n v="10"/>
    <x v="17"/>
    <x v="4"/>
    <x v="1"/>
    <n v="0"/>
    <n v="0"/>
    <s v="OK"/>
    <s v="Ensacado"/>
    <x v="2"/>
    <n v="0"/>
    <s v="F. OURAL"/>
    <s v="A"/>
    <d v="1899-12-30T00:26:23"/>
    <d v="1899-12-30T00:26:23"/>
    <s v="KO"/>
    <m/>
    <m/>
    <d v="1899-12-30T00:00:00"/>
    <d v="1899-12-30T00:23:02"/>
    <n v="3"/>
    <d v="1899-12-30T00:26:23"/>
    <n v="23.033333333332831"/>
    <n v="10"/>
    <s v="Si"/>
  </r>
  <r>
    <s v="COUR"/>
    <s v="2025000935"/>
    <x v="0"/>
    <s v="ERGR1450AZ"/>
    <s v="EGR1450AZ"/>
    <d v="2025-03-18T00:00:00"/>
    <m/>
    <s v="3320"/>
    <x v="12"/>
    <s v="PA"/>
    <s v="PA"/>
    <m/>
    <d v="2025-03-18T00:00:00"/>
    <d v="1899-12-30T12:18:58"/>
    <d v="2025-03-18T00:00:00"/>
    <d v="1899-12-30T12:33:40"/>
    <d v="2025-03-18T00:00:00"/>
    <d v="1899-12-30T12:30:48"/>
    <x v="0"/>
    <s v="RFCPI"/>
    <s v="1321301303"/>
    <s v="EXW"/>
    <d v="1899-12-30T00:17:34"/>
    <d v="1899-12-30T00:02:52"/>
    <d v="1899-12-30T00:14:42"/>
    <s v="Ensacado"/>
    <s v="E002"/>
    <x v="1"/>
    <d v="1899-12-30T00:11:50"/>
    <n v="-1.9907407407400157E-3"/>
    <n v="12"/>
    <x v="17"/>
    <x v="4"/>
    <x v="1"/>
    <n v="0"/>
    <n v="0"/>
    <s v="OK"/>
    <s v="Ensacado"/>
    <x v="2"/>
    <n v="0"/>
    <s v="F. OURAL"/>
    <s v="A"/>
    <d v="1899-12-30T00:14:42"/>
    <d v="1899-12-30T00:14:42"/>
    <s v="KO"/>
    <m/>
    <m/>
    <d v="1899-12-30T00:00:00"/>
    <d v="1899-12-30T00:11:50"/>
    <n v="3"/>
    <d v="1899-12-30T00:14:42"/>
    <n v="11.833333333329641"/>
    <n v="12"/>
    <s v="Si"/>
  </r>
  <r>
    <s v="COUR"/>
    <s v="2025000938"/>
    <x v="0"/>
    <s v="ERC8206AC"/>
    <s v="EC8206AC"/>
    <d v="2025-03-18T00:00:00"/>
    <m/>
    <s v="3320"/>
    <x v="12"/>
    <s v="PA"/>
    <s v="PA"/>
    <m/>
    <d v="2025-03-18T00:00:00"/>
    <d v="1899-12-30T14:58:46"/>
    <d v="2025-03-18T00:00:00"/>
    <d v="1899-12-30T15:33:01"/>
    <d v="2025-03-18T00:00:00"/>
    <d v="1899-12-30T15:31:17"/>
    <x v="0"/>
    <s v="RFCPI"/>
    <s v="1321301304"/>
    <s v="EXW"/>
    <d v="1899-12-30T00:35:59"/>
    <d v="1899-12-30T00:01:44"/>
    <d v="1899-12-30T00:34:15"/>
    <s v="Ensacado"/>
    <s v="E002"/>
    <x v="1"/>
    <d v="1899-12-30T00:32:31"/>
    <n v="-1.2037037036999321E-3"/>
    <n v="14"/>
    <x v="17"/>
    <x v="4"/>
    <x v="1"/>
    <n v="0"/>
    <n v="0"/>
    <s v="OK"/>
    <s v="Ensacado"/>
    <x v="2"/>
    <n v="0"/>
    <s v="F. OURAL"/>
    <s v="A"/>
    <d v="1899-12-30T00:34:15"/>
    <d v="1899-12-30T00:34:15"/>
    <s v="KO"/>
    <m/>
    <m/>
    <d v="1899-12-30T00:00:00"/>
    <d v="1899-12-30T00:32:31"/>
    <n v="3"/>
    <d v="1899-12-30T00:34:15"/>
    <n v="32.516666666668819"/>
    <n v="15"/>
    <s v="Si"/>
  </r>
  <r>
    <s v="COUR"/>
    <s v="2025000942"/>
    <x v="0"/>
    <s v="ER8192CDG"/>
    <s v="E8192CDG"/>
    <d v="2025-03-18T00:00:00"/>
    <m/>
    <s v="2906"/>
    <x v="11"/>
    <s v="PA"/>
    <s v="PA"/>
    <m/>
    <d v="2025-03-18T00:00:00"/>
    <d v="1899-12-30T15:16:56"/>
    <d v="2025-03-18T00:00:00"/>
    <d v="1899-12-30T15:21:42"/>
    <d v="2025-03-18T00:00:00"/>
    <d v="1899-12-30T15:43:48"/>
    <x v="0"/>
    <s v="RFCPI"/>
    <s v="1321301305"/>
    <s v="EXW"/>
    <d v="1899-12-30T00:26:52"/>
    <d v="1899-12-30T00:22:06"/>
    <d v="1899-12-30T00:04:46"/>
    <s v="Ensacado"/>
    <s v="E002"/>
    <x v="1"/>
    <d v="1899-12-30T00:26:52"/>
    <d v="1899-12-30T00:22:06"/>
    <n v="15"/>
    <x v="17"/>
    <x v="4"/>
    <x v="1"/>
    <n v="0"/>
    <n v="0"/>
    <s v="OK"/>
    <s v="Ensacado"/>
    <x v="2"/>
    <n v="0"/>
    <s v="F. OURAL"/>
    <s v="A"/>
    <d v="1899-12-30T00:04:46"/>
    <d v="1899-12-30T00:04:46"/>
    <s v="OK"/>
    <m/>
    <m/>
    <d v="1899-12-30T00:00:00"/>
    <d v="1899-12-30T00:26:52"/>
    <n v="3"/>
    <d v="1899-12-30T00:04:46"/>
    <n v="26.866666666670334"/>
    <n v="15"/>
    <s v="Si"/>
  </r>
  <r>
    <s v="COUR"/>
    <s v="2025000984"/>
    <x v="0"/>
    <s v="ER9057FXJ"/>
    <s v="E9057FXJ"/>
    <d v="2025-03-20T00:00:00"/>
    <m/>
    <s v="3320"/>
    <x v="12"/>
    <s v="PA"/>
    <s v="PA"/>
    <m/>
    <d v="2025-03-20T00:00:00"/>
    <d v="1899-12-30T10:16:32"/>
    <d v="2025-03-20T00:00:00"/>
    <d v="1899-12-30T10:20:42"/>
    <d v="2025-03-20T00:00:00"/>
    <d v="1899-12-30T10:36:51"/>
    <x v="0"/>
    <s v="RFCPI"/>
    <s v="1321301306"/>
    <s v="EXW"/>
    <d v="1899-12-30T00:20:19"/>
    <d v="1899-12-30T00:16:09"/>
    <d v="1899-12-30T00:04:10"/>
    <s v="Ensacado"/>
    <s v="E002"/>
    <x v="1"/>
    <d v="1899-12-30T00:20:19"/>
    <d v="1899-12-30T00:16:09"/>
    <n v="10"/>
    <x v="19"/>
    <x v="4"/>
    <x v="1"/>
    <n v="0"/>
    <n v="0"/>
    <s v="OK"/>
    <s v="Ensacado"/>
    <x v="2"/>
    <n v="0"/>
    <s v="F. OURAL"/>
    <s v="A"/>
    <d v="1899-12-30T00:04:10"/>
    <d v="1899-12-30T00:04:10"/>
    <s v="OK"/>
    <m/>
    <m/>
    <d v="1899-12-30T00:00:00"/>
    <d v="1899-12-30T00:20:19"/>
    <n v="5"/>
    <d v="1899-12-30T00:04:10"/>
    <n v="20.316666666657639"/>
    <n v="10"/>
    <s v="Si"/>
  </r>
  <r>
    <s v="COUR"/>
    <s v="2025000988"/>
    <x v="0"/>
    <s v="ER8331BCD"/>
    <s v="E0998LSS"/>
    <d v="2025-03-20T00:00:00"/>
    <m/>
    <s v="1054"/>
    <x v="26"/>
    <s v="PA"/>
    <s v="S9"/>
    <m/>
    <d v="2025-03-20T00:00:00"/>
    <d v="1899-12-30T11:35:05"/>
    <d v="2025-03-20T00:00:00"/>
    <d v="1899-12-30T11:40:10"/>
    <d v="2025-03-20T00:00:00"/>
    <d v="1899-12-30T12:09:35"/>
    <x v="0"/>
    <s v="RFCPI"/>
    <s v="1321301307"/>
    <s v="FBO"/>
    <d v="1899-12-30T00:34:30"/>
    <d v="1899-12-30T00:29:25"/>
    <d v="1899-12-30T00:05:05"/>
    <s v="Granel"/>
    <s v="E001"/>
    <x v="2"/>
    <d v="1899-12-30T00:34:30"/>
    <d v="1899-12-30T00:29:25"/>
    <n v="11"/>
    <x v="19"/>
    <x v="4"/>
    <x v="2"/>
    <n v="0"/>
    <n v="0"/>
    <s v="OK"/>
    <s v="Granel"/>
    <x v="2"/>
    <n v="0"/>
    <s v="F. OURAL"/>
    <s v="A"/>
    <d v="1899-12-30T00:05:05"/>
    <d v="1899-12-30T00:05:05"/>
    <s v="OK"/>
    <m/>
    <m/>
    <d v="1899-12-30T00:00:00"/>
    <d v="1899-12-30T00:34:30"/>
    <n v="5"/>
    <d v="1899-12-30T00:05:05"/>
    <n v="34.499999999995239"/>
    <n v="12"/>
    <s v="Si"/>
  </r>
  <r>
    <s v="COUR"/>
    <s v="2025001005"/>
    <x v="0"/>
    <s v="ER8331BCD"/>
    <s v="E0998LSS"/>
    <d v="2025-03-21T00:00:00"/>
    <m/>
    <s v="1054"/>
    <x v="26"/>
    <s v="PA"/>
    <s v="S9"/>
    <m/>
    <d v="2025-03-21T00:00:00"/>
    <d v="1899-12-30T11:09:41"/>
    <d v="2025-03-21T00:00:00"/>
    <d v="1899-12-30T11:14:24"/>
    <d v="2025-03-21T00:00:00"/>
    <d v="1899-12-30T11:41:54"/>
    <x v="0"/>
    <s v="RFCPI"/>
    <s v="1321301308"/>
    <s v="FBO"/>
    <d v="1899-12-30T00:32:13"/>
    <d v="1899-12-30T00:27:30"/>
    <d v="1899-12-30T00:04:43"/>
    <s v="Granel"/>
    <s v="E001"/>
    <x v="2"/>
    <d v="1899-12-30T00:32:13"/>
    <d v="1899-12-30T00:27:30"/>
    <n v="11"/>
    <x v="20"/>
    <x v="4"/>
    <x v="2"/>
    <n v="0"/>
    <n v="0"/>
    <s v="OK"/>
    <s v="Granel"/>
    <x v="2"/>
    <n v="0"/>
    <s v="F. OURAL"/>
    <s v="A"/>
    <d v="1899-12-30T00:04:43"/>
    <d v="1899-12-30T00:04:43"/>
    <s v="OK"/>
    <m/>
    <m/>
    <d v="1899-12-30T00:00:00"/>
    <d v="1899-12-30T00:32:13"/>
    <n v="6"/>
    <d v="1899-12-30T00:04:43"/>
    <n v="32.216666666673568"/>
    <n v="11"/>
    <s v="Si"/>
  </r>
  <r>
    <s v="COUR"/>
    <s v="2025001008"/>
    <x v="0"/>
    <s v="ER3978BCX"/>
    <s v="E8116LMF"/>
    <d v="2025-03-21T00:00:00"/>
    <m/>
    <s v="2906"/>
    <x v="11"/>
    <s v="PA"/>
    <s v="PA"/>
    <m/>
    <d v="2025-03-21T00:00:00"/>
    <d v="1899-12-30T11:56:37"/>
    <d v="2025-03-21T00:00:00"/>
    <d v="1899-12-30T12:27:44"/>
    <d v="2025-03-21T00:00:00"/>
    <d v="1899-12-30T12:24:42"/>
    <x v="0"/>
    <s v="RFCPI"/>
    <s v="1321301310"/>
    <s v="EXW"/>
    <d v="1899-12-30T00:34:09"/>
    <d v="1899-12-30T00:03:02"/>
    <d v="1899-12-30T00:31:07"/>
    <s v="Ensacado"/>
    <s v="E002"/>
    <x v="1"/>
    <d v="1899-12-30T00:28:05"/>
    <n v="-2.1064814814799604E-3"/>
    <n v="11"/>
    <x v="20"/>
    <x v="4"/>
    <x v="1"/>
    <n v="0"/>
    <n v="0"/>
    <s v="OK"/>
    <s v="Ensacado"/>
    <x v="2"/>
    <n v="0"/>
    <s v="F. OURAL"/>
    <s v="A"/>
    <d v="1899-12-30T00:31:07"/>
    <d v="1899-12-30T00:31:07"/>
    <s v="KO"/>
    <m/>
    <m/>
    <d v="1899-12-30T00:00:00"/>
    <d v="1899-12-30T00:28:05"/>
    <n v="6"/>
    <d v="1899-12-30T00:31:07"/>
    <n v="28.083333333340814"/>
    <n v="12"/>
    <s v="Si"/>
  </r>
  <r>
    <s v="COUR"/>
    <s v="2025001012"/>
    <x v="0"/>
    <s v="ER3693BCF"/>
    <s v="E0493JHG"/>
    <d v="2025-03-21T00:00:00"/>
    <m/>
    <s v="1054"/>
    <x v="26"/>
    <s v="PA"/>
    <s v="S9"/>
    <m/>
    <d v="2025-03-21T00:00:00"/>
    <d v="1899-12-30T14:59:52"/>
    <d v="2025-03-21T00:00:00"/>
    <d v="1899-12-30T15:08:56"/>
    <d v="2025-03-21T00:00:00"/>
    <d v="1899-12-30T15:39:00"/>
    <x v="0"/>
    <s v="RFCPI"/>
    <s v="1321301311"/>
    <s v="FBO"/>
    <d v="1899-12-30T00:39:08"/>
    <d v="1899-12-30T00:30:04"/>
    <d v="1899-12-30T00:09:04"/>
    <s v="Granel"/>
    <s v="E001"/>
    <x v="2"/>
    <d v="1899-12-30T00:39:08"/>
    <d v="1899-12-30T00:30:04"/>
    <n v="14"/>
    <x v="20"/>
    <x v="4"/>
    <x v="2"/>
    <n v="0"/>
    <n v="0"/>
    <s v="OK"/>
    <s v="Granel"/>
    <x v="2"/>
    <n v="0"/>
    <s v="F. OURAL"/>
    <s v="A"/>
    <d v="1899-12-30T00:09:04"/>
    <d v="1899-12-30T00:09:04"/>
    <s v="OK"/>
    <m/>
    <m/>
    <d v="1899-12-30T00:00:00"/>
    <d v="1899-12-30T00:39:08"/>
    <n v="6"/>
    <d v="1899-12-30T00:09:04"/>
    <n v="39.133333333324792"/>
    <n v="15"/>
    <s v="Si"/>
  </r>
  <r>
    <s v="COUR"/>
    <s v="2025001016"/>
    <x v="0"/>
    <s v="ER1506BCF"/>
    <s v="E3057KZK"/>
    <d v="2025-03-21T00:00:00"/>
    <m/>
    <s v="2906"/>
    <x v="11"/>
    <s v="PA"/>
    <s v="PA"/>
    <m/>
    <d v="2025-03-21T00:00:00"/>
    <d v="1899-12-30T15:11:23"/>
    <d v="2025-03-21T00:00:00"/>
    <d v="1899-12-30T15:15:42"/>
    <d v="2025-03-21T00:00:00"/>
    <d v="1899-12-30T15:44:28"/>
    <x v="0"/>
    <s v="RFCPI"/>
    <s v="1321301312"/>
    <s v="EXW"/>
    <d v="1899-12-30T00:33:05"/>
    <d v="1899-12-30T00:28:46"/>
    <d v="1899-12-30T00:04:19"/>
    <s v="Ensacado"/>
    <s v="E002"/>
    <x v="1"/>
    <d v="1899-12-30T00:33:05"/>
    <d v="1899-12-30T00:28:46"/>
    <n v="15"/>
    <x v="20"/>
    <x v="4"/>
    <x v="1"/>
    <n v="0"/>
    <n v="0"/>
    <s v="OK"/>
    <s v="Ensacado"/>
    <x v="2"/>
    <n v="0"/>
    <s v="F. OURAL"/>
    <s v="A"/>
    <d v="1899-12-30T00:04:19"/>
    <d v="1899-12-30T00:04:19"/>
    <s v="OK"/>
    <m/>
    <m/>
    <d v="1899-12-30T00:00:00"/>
    <d v="1899-12-30T00:33:05"/>
    <n v="6"/>
    <d v="1899-12-30T00:04:19"/>
    <n v="33.083333333337599"/>
    <n v="15"/>
    <s v="Si"/>
  </r>
  <r>
    <s v="COUR"/>
    <s v="2025001015"/>
    <x v="0"/>
    <s v="ER1294BCG"/>
    <s v="E3120HXB"/>
    <d v="2025-03-21T00:00:00"/>
    <m/>
    <s v="1054"/>
    <x v="26"/>
    <s v="PA"/>
    <s v="S9"/>
    <m/>
    <d v="2025-03-21T00:00:00"/>
    <d v="1899-12-30T15:09:05"/>
    <d v="2025-03-21T00:00:00"/>
    <d v="1899-12-30T15:19:26"/>
    <d v="2025-03-21T00:00:00"/>
    <d v="1899-12-30T16:06:58"/>
    <x v="0"/>
    <s v="RFCPI"/>
    <s v="1321301313"/>
    <s v="FBO"/>
    <d v="1899-12-30T00:57:53"/>
    <d v="1899-12-30T00:47:32"/>
    <d v="1899-12-30T00:10:21"/>
    <s v="Granel"/>
    <s v="E001"/>
    <x v="2"/>
    <d v="1899-12-30T00:57:53"/>
    <d v="1899-12-30T00:47:32"/>
    <n v="15"/>
    <x v="20"/>
    <x v="4"/>
    <x v="2"/>
    <n v="0"/>
    <n v="0"/>
    <s v="OK"/>
    <s v="Granel"/>
    <x v="2"/>
    <n v="0"/>
    <s v="F. OURAL"/>
    <s v="B"/>
    <d v="1899-12-30T00:10:21"/>
    <d v="1899-12-30T00:10:21"/>
    <s v="OK"/>
    <m/>
    <m/>
    <d v="1899-12-30T00:00:00"/>
    <d v="1899-12-30T00:57:53"/>
    <n v="6"/>
    <d v="1899-12-30T00:10:21"/>
    <n v="57.883333333334441"/>
    <n v="16"/>
    <s v="No"/>
  </r>
  <r>
    <s v="COUR"/>
    <s v="2025001022"/>
    <x v="0"/>
    <s v="ERGR1450AZ"/>
    <s v="EGR1450AZ"/>
    <d v="2025-03-21T00:00:00"/>
    <m/>
    <s v="3320"/>
    <x v="12"/>
    <s v="PA"/>
    <s v="PA"/>
    <m/>
    <d v="2025-03-21T00:00:00"/>
    <d v="1899-12-30T16:02:49"/>
    <d v="2025-03-21T00:00:00"/>
    <d v="1899-12-30T16:07:12"/>
    <d v="2025-03-21T00:00:00"/>
    <d v="1899-12-30T16:23:16"/>
    <x v="0"/>
    <s v="RFCPI"/>
    <s v="1321301314"/>
    <s v="EXW"/>
    <d v="1899-12-30T00:20:27"/>
    <d v="1899-12-30T00:16:04"/>
    <d v="1899-12-30T00:04:23"/>
    <s v="Ensacado"/>
    <s v="E002"/>
    <x v="1"/>
    <d v="1899-12-30T00:20:27"/>
    <d v="1899-12-30T00:16:04"/>
    <n v="16"/>
    <x v="20"/>
    <x v="4"/>
    <x v="1"/>
    <n v="0"/>
    <n v="0"/>
    <s v="OK"/>
    <s v="Ensacado"/>
    <x v="2"/>
    <n v="0"/>
    <s v="F. OURAL"/>
    <s v="A"/>
    <d v="1899-12-30T00:04:23"/>
    <d v="1899-12-30T00:04:23"/>
    <s v="OK"/>
    <m/>
    <m/>
    <d v="1899-12-30T00:00:00"/>
    <d v="1899-12-30T00:20:27"/>
    <n v="6"/>
    <d v="1899-12-30T00:04:23"/>
    <n v="20.44999999998721"/>
    <n v="16"/>
    <s v="Si"/>
  </r>
  <r>
    <s v="CORE"/>
    <s v=""/>
    <x v="0"/>
    <s v="E9465BRN"/>
    <m/>
    <d v="2025-02-25T00:00:00"/>
    <m/>
    <s v="2906"/>
    <x v="11"/>
    <s v="PA"/>
    <m/>
    <m/>
    <d v="2025-02-25T00:00:00"/>
    <d v="1899-12-30T15:30:17"/>
    <d v="2025-02-25T00:00:00"/>
    <d v="1899-12-30T19:12:00"/>
    <d v="2025-02-25T00:00:00"/>
    <d v="1899-12-30T15:31:11"/>
    <x v="132"/>
    <s v="FSANTACREU"/>
    <s v="1324082876"/>
    <s v="EXW"/>
    <d v="1899-12-30T07:22:32"/>
    <d v="1899-12-30T03:40:49"/>
    <d v="1899-12-30T03:41:43"/>
    <s v="Ensacado"/>
    <s v="E002"/>
    <x v="1"/>
    <d v="1899-12-30T00:00:54"/>
    <n v="-0.15334490740741002"/>
    <n v="15"/>
    <x v="2"/>
    <x v="1"/>
    <x v="1"/>
    <n v="1"/>
    <n v="0"/>
    <s v="KO"/>
    <s v="Ensacado"/>
    <x v="1"/>
    <n v="1"/>
    <s v="PUNTOS NORTE"/>
    <s v="A"/>
    <d v="1899-12-30T03:41:43"/>
    <d v="1899-12-30T02:43:43"/>
    <s v="KO"/>
    <m/>
    <m/>
    <d v="1899-12-30T00:00:00"/>
    <d v="1899-12-30T00:00:54"/>
    <n v="3"/>
    <d v="1899-12-30T03:41:43"/>
    <n v="0.89999999999998082"/>
    <n v="15"/>
    <s v="Si"/>
  </r>
  <r>
    <s v="CORE"/>
    <s v="2025000206"/>
    <x v="0"/>
    <s v="ER3693BCF"/>
    <s v="E0493JHG"/>
    <d v="2025-02-25T00:00:00"/>
    <m/>
    <s v="3044"/>
    <x v="25"/>
    <s v="S1"/>
    <s v="S1"/>
    <m/>
    <d v="2025-02-25T00:00:00"/>
    <d v="1899-12-30T15:32:12"/>
    <d v="2025-02-25T00:00:00"/>
    <d v="1899-12-30T15:45:21"/>
    <d v="2025-02-25T00:00:00"/>
    <d v="1899-12-30T16:05:23"/>
    <x v="0"/>
    <s v="RFCPI"/>
    <s v="1324082878"/>
    <s v="FBO"/>
    <d v="1899-12-30T00:33:11"/>
    <d v="1899-12-30T00:20:02"/>
    <d v="1899-12-30T00:13:09"/>
    <s v="Granel"/>
    <s v="E001"/>
    <x v="2"/>
    <d v="1899-12-30T00:33:11"/>
    <d v="1899-12-30T00:20:02"/>
    <n v="15"/>
    <x v="2"/>
    <x v="1"/>
    <x v="2"/>
    <n v="0"/>
    <n v="0"/>
    <s v="OK"/>
    <s v="Granel"/>
    <x v="1"/>
    <n v="0"/>
    <s v="PUNTOS NORTE"/>
    <s v="A"/>
    <d v="1899-12-30T00:13:09"/>
    <d v="1899-12-30T00:13:09"/>
    <s v="OK"/>
    <m/>
    <m/>
    <d v="1899-12-30T00:00:00"/>
    <d v="1899-12-30T00:33:11"/>
    <n v="3"/>
    <d v="1899-12-30T00:13:09"/>
    <n v="33.183333333331056"/>
    <n v="16"/>
    <s v="Si"/>
  </r>
  <r>
    <s v="CORE"/>
    <s v=""/>
    <x v="0"/>
    <s v="EOR8285P"/>
    <m/>
    <d v="2025-02-25T00:00:00"/>
    <m/>
    <s v="3320"/>
    <x v="12"/>
    <s v="PA"/>
    <m/>
    <m/>
    <d v="2025-02-25T00:00:00"/>
    <d v="1899-12-30T15:58:54"/>
    <d v="2025-02-25T00:00:00"/>
    <d v="1899-12-30T18:55:01"/>
    <d v="2025-02-25T00:00:00"/>
    <d v="1899-12-30T16:04:49"/>
    <x v="133"/>
    <s v="FSANTACREU"/>
    <s v="1324082879"/>
    <s v="EXW"/>
    <d v="1899-12-30T05:46:19"/>
    <d v="1899-12-30T02:50:12"/>
    <d v="1899-12-30T02:56:07"/>
    <s v="Ensacado"/>
    <s v="E002"/>
    <x v="1"/>
    <d v="1899-12-30T00:05:55"/>
    <n v="-0.11819444444445004"/>
    <n v="15"/>
    <x v="2"/>
    <x v="1"/>
    <x v="1"/>
    <n v="1"/>
    <n v="0"/>
    <s v="KO"/>
    <s v="Ensacado"/>
    <x v="1"/>
    <n v="1"/>
    <s v="PUNTOS NORTE"/>
    <s v="A"/>
    <d v="1899-12-30T02:56:07"/>
    <d v="1899-12-30T01:58:07"/>
    <s v="KO"/>
    <m/>
    <m/>
    <d v="1899-12-30T00:00:00"/>
    <d v="1899-12-30T00:05:55"/>
    <n v="3"/>
    <d v="1899-12-30T02:56:07"/>
    <n v="5.9166666666576262"/>
    <n v="16"/>
    <s v="Si"/>
  </r>
  <r>
    <s v="CORE"/>
    <s v=""/>
    <x v="1"/>
    <s v="EOR8285P"/>
    <m/>
    <d v="2025-02-25T00:00:00"/>
    <m/>
    <s v="2906"/>
    <x v="11"/>
    <s v="PA"/>
    <m/>
    <m/>
    <d v="2025-02-25T00:00:00"/>
    <d v="1899-12-30T17:12:01"/>
    <d v="2025-02-25T00:00:00"/>
    <d v="1899-12-30T18:55:01"/>
    <d v="2025-02-25T00:00:00"/>
    <d v="1899-12-30T17:12:51"/>
    <x v="133"/>
    <s v="FSANTACREU"/>
    <s v="1324082880"/>
    <s v="EXW"/>
    <d v="1899-12-30T03:25:10"/>
    <d v="1899-12-30T01:42:10"/>
    <d v="1899-12-30T01:43:00"/>
    <s v="Ensacado"/>
    <s v="E002"/>
    <x v="1"/>
    <d v="1899-12-30T00:00:50"/>
    <n v="-7.0949074074080021E-2"/>
    <n v="17"/>
    <x v="2"/>
    <x v="1"/>
    <x v="1"/>
    <n v="1"/>
    <n v="0"/>
    <s v="KO"/>
    <s v="Ensacado"/>
    <x v="1"/>
    <n v="1"/>
    <s v="PUNTOS NORTE"/>
    <s v="A"/>
    <d v="1899-12-30T01:43:00"/>
    <d v="1899-12-30T00:45:00"/>
    <s v="KO"/>
    <m/>
    <m/>
    <d v="1899-12-30T00:00:00"/>
    <d v="1899-12-30T00:00:50"/>
    <n v="3"/>
    <d v="1899-12-30T01:43:00"/>
    <n v="0.83333333332792137"/>
    <n v="17"/>
    <s v="Si"/>
  </r>
  <r>
    <s v="CORE"/>
    <s v="2025000207"/>
    <x v="0"/>
    <s v="ER3693BCF"/>
    <s v="E0493JHG"/>
    <d v="2025-02-25T00:00:00"/>
    <m/>
    <s v="3044"/>
    <x v="25"/>
    <s v="S1"/>
    <s v="S1"/>
    <m/>
    <d v="2025-02-25T00:00:00"/>
    <d v="1899-12-30T17:20:22"/>
    <d v="2025-02-25T00:00:00"/>
    <d v="1899-12-30T17:29:24"/>
    <d v="2025-02-25T00:00:00"/>
    <d v="1899-12-30T17:48:57"/>
    <x v="0"/>
    <s v="RFCPI"/>
    <s v="1324082881"/>
    <s v="FBO"/>
    <d v="1899-12-30T00:28:35"/>
    <d v="1899-12-30T00:19:33"/>
    <d v="1899-12-30T00:09:02"/>
    <s v="Granel"/>
    <s v="E001"/>
    <x v="2"/>
    <d v="1899-12-30T00:28:35"/>
    <d v="1899-12-30T00:19:33"/>
    <n v="17"/>
    <x v="2"/>
    <x v="1"/>
    <x v="2"/>
    <n v="0"/>
    <n v="0"/>
    <s v="OK"/>
    <s v="Granel"/>
    <x v="1"/>
    <n v="0"/>
    <s v="PUNTOS NORTE"/>
    <s v="A"/>
    <d v="1899-12-30T00:09:02"/>
    <d v="1899-12-30T00:09:02"/>
    <s v="OK"/>
    <m/>
    <m/>
    <d v="1899-12-30T00:00:00"/>
    <d v="1899-12-30T00:28:35"/>
    <n v="3"/>
    <d v="1899-12-30T00:09:02"/>
    <n v="28.583333333337695"/>
    <n v="17"/>
    <s v="Si"/>
  </r>
  <r>
    <s v="CORE"/>
    <s v="2025000208"/>
    <x v="0"/>
    <s v="ER3693BCF"/>
    <s v="E0493JHG"/>
    <d v="2025-02-26T00:00:00"/>
    <m/>
    <s v="3044"/>
    <x v="25"/>
    <s v="S1"/>
    <s v="S1"/>
    <m/>
    <d v="2025-02-26T00:00:00"/>
    <d v="1899-12-30T09:17:02"/>
    <d v="2025-02-26T00:00:00"/>
    <d v="1899-12-30T09:15:33"/>
    <d v="2025-02-26T00:00:00"/>
    <d v="1899-12-30T09:33:51"/>
    <x v="0"/>
    <s v="RFCPI"/>
    <s v="1324082882"/>
    <s v="FBO"/>
    <d v="1899-12-30T00:19:47"/>
    <d v="1899-12-30T00:18:18"/>
    <d v="1899-12-30T00:01:29"/>
    <s v="Granel"/>
    <s v="E001"/>
    <x v="2"/>
    <d v="1899-12-30T00:16:49"/>
    <d v="1899-12-30T00:18:18"/>
    <n v="9"/>
    <x v="3"/>
    <x v="1"/>
    <x v="2"/>
    <n v="0"/>
    <n v="0"/>
    <s v="OK"/>
    <s v="Granel"/>
    <x v="1"/>
    <n v="0"/>
    <s v="PUNTOS NORTE"/>
    <s v="A"/>
    <d v="1899-12-30T00:01:29"/>
    <d v="1899-12-30T00:01:29"/>
    <s v="OK"/>
    <m/>
    <m/>
    <d v="1899-12-30T00:00:00"/>
    <d v="1899-12-30T00:16:49"/>
    <n v="4"/>
    <n v="-1.0300925925899596E-3"/>
    <n v="16.816666666665643"/>
    <n v="9"/>
    <s v="Si"/>
  </r>
  <r>
    <s v="CORE"/>
    <s v=""/>
    <x v="0"/>
    <s v="E1615DRT"/>
    <m/>
    <d v="2025-02-26T00:00:00"/>
    <m/>
    <s v="2906"/>
    <x v="11"/>
    <s v="PA"/>
    <m/>
    <m/>
    <d v="2025-02-26T00:00:00"/>
    <d v="1899-12-30T10:04:14"/>
    <d v="2025-02-26T00:00:00"/>
    <d v="1899-12-30T18:55:01"/>
    <d v="2025-02-26T00:00:00"/>
    <d v="1899-12-30T10:04:50"/>
    <x v="133"/>
    <s v="FSANTACREU"/>
    <s v="1324082883"/>
    <s v="EXW"/>
    <d v="1899-12-30T17:40:58"/>
    <d v="1899-12-30T08:50:11"/>
    <d v="1899-12-30T08:50:47"/>
    <s v="Ensacado"/>
    <s v="E002"/>
    <x v="1"/>
    <d v="1899-12-30T00:00:36"/>
    <n v="-0.36818287037037001"/>
    <n v="10"/>
    <x v="3"/>
    <x v="1"/>
    <x v="1"/>
    <n v="1"/>
    <n v="0"/>
    <s v="KO"/>
    <s v="Ensacado"/>
    <x v="1"/>
    <n v="1"/>
    <s v="PUNTOS NORTE"/>
    <s v="A"/>
    <d v="1899-12-30T08:50:47"/>
    <d v="1899-12-30T07:52:47"/>
    <s v="KO"/>
    <m/>
    <m/>
    <d v="1899-12-30T00:00:00"/>
    <d v="1899-12-30T00:00:36"/>
    <n v="4"/>
    <d v="1899-12-30T08:50:47"/>
    <n v="0.60000000000481002"/>
    <n v="10"/>
    <s v="Si"/>
  </r>
  <r>
    <s v="CORE"/>
    <s v="2025000209"/>
    <x v="0"/>
    <s v="ER3752BBD"/>
    <s v="E5452JTS"/>
    <d v="2025-02-26T00:00:00"/>
    <m/>
    <s v="3042"/>
    <x v="13"/>
    <s v="S2"/>
    <s v="S2"/>
    <m/>
    <d v="2025-02-26T00:00:00"/>
    <d v="1899-12-30T10:17:52"/>
    <d v="2025-02-26T00:00:00"/>
    <d v="1899-12-30T10:16:11"/>
    <d v="2025-02-26T00:00:00"/>
    <d v="1899-12-30T10:35:04"/>
    <x v="0"/>
    <s v="RFCPI"/>
    <s v="1324082884"/>
    <s v="FBO"/>
    <d v="1899-12-30T00:20:34"/>
    <d v="1899-12-30T00:18:53"/>
    <d v="1899-12-30T00:01:41"/>
    <s v="Granel"/>
    <s v="E001"/>
    <x v="2"/>
    <d v="1899-12-30T00:17:12"/>
    <d v="1899-12-30T00:18:53"/>
    <n v="10"/>
    <x v="3"/>
    <x v="1"/>
    <x v="2"/>
    <n v="0"/>
    <n v="0"/>
    <s v="OK"/>
    <s v="Granel"/>
    <x v="1"/>
    <n v="0"/>
    <s v="PUNTOS NORTE"/>
    <s v="A"/>
    <d v="1899-12-30T00:01:41"/>
    <d v="1899-12-30T00:01:41"/>
    <s v="OK"/>
    <m/>
    <m/>
    <d v="1899-12-30T00:00:00"/>
    <d v="1899-12-30T00:17:12"/>
    <n v="4"/>
    <n v="-1.1689814814799804E-3"/>
    <n v="17.200000000007964"/>
    <n v="10"/>
    <s v="Si"/>
  </r>
  <r>
    <s v="CORE"/>
    <s v=""/>
    <x v="0"/>
    <s v="E0030GDS"/>
    <m/>
    <d v="2025-02-26T00:00:00"/>
    <m/>
    <s v="2906"/>
    <x v="11"/>
    <s v="PA"/>
    <m/>
    <m/>
    <d v="2025-02-26T00:00:00"/>
    <d v="1899-12-30T11:03:20"/>
    <d v="2025-02-26T00:00:00"/>
    <d v="1899-12-30T11:04:04"/>
    <d v="2025-02-26T00:00:00"/>
    <d v="1899-12-30T11:04:15"/>
    <x v="134"/>
    <s v="FSANTACREU"/>
    <s v="1324082885"/>
    <s v="FBO"/>
    <d v="1899-12-30T00:00:55"/>
    <d v="1899-12-30T00:00:11"/>
    <d v="1899-12-30T00:00:44"/>
    <s v="Ensacado"/>
    <s v="E002"/>
    <x v="1"/>
    <d v="1899-12-30T00:00:55"/>
    <d v="1899-12-30T00:00:11"/>
    <n v="11"/>
    <x v="3"/>
    <x v="1"/>
    <x v="1"/>
    <n v="1"/>
    <n v="0"/>
    <s v="KO"/>
    <s v="Ensacado"/>
    <x v="1"/>
    <n v="1"/>
    <s v="PUNTOS NORTE"/>
    <s v="A"/>
    <d v="1899-12-30T00:00:44"/>
    <d v="1899-12-30T00:00:44"/>
    <s v="OK"/>
    <m/>
    <m/>
    <d v="1899-12-30T00:00:00"/>
    <d v="1899-12-30T00:00:55"/>
    <n v="4"/>
    <d v="1899-12-30T00:00:44"/>
    <n v="0.91666666666076146"/>
    <n v="11"/>
    <s v="Si"/>
  </r>
  <r>
    <s v="CORE"/>
    <s v=""/>
    <x v="0"/>
    <s v="E7025JYT"/>
    <m/>
    <d v="2025-02-26T00:00:00"/>
    <m/>
    <s v="2906"/>
    <x v="11"/>
    <m/>
    <m/>
    <m/>
    <d v="2025-02-26T00:00:00"/>
    <d v="1899-12-30T11:08:14"/>
    <d v="2025-02-26T00:00:00"/>
    <d v="1899-12-30T11:08:42"/>
    <d v="2025-02-26T00:00:00"/>
    <d v="1899-12-30T11:08:56"/>
    <x v="135"/>
    <s v="FSANTACREU"/>
    <s v="1324082886"/>
    <s v="FBO"/>
    <d v="1899-12-30T00:00:42"/>
    <d v="1899-12-30T00:00:14"/>
    <d v="1899-12-30T00:00:28"/>
    <s v="Ensacado"/>
    <s v="E002"/>
    <x v="1"/>
    <d v="1899-12-30T00:00:42"/>
    <d v="1899-12-30T00:00:14"/>
    <n v="11"/>
    <x v="3"/>
    <x v="1"/>
    <x v="1"/>
    <n v="1"/>
    <n v="0"/>
    <s v="KO"/>
    <s v="Ensacado"/>
    <x v="1"/>
    <n v="1"/>
    <s v="PUNTOS NORTE"/>
    <s v="A"/>
    <d v="1899-12-30T00:00:28"/>
    <d v="1899-12-30T00:00:28"/>
    <s v="OK"/>
    <m/>
    <m/>
    <d v="1899-12-30T00:00:00"/>
    <d v="1899-12-30T00:00:42"/>
    <n v="4"/>
    <d v="1899-12-30T00:00:28"/>
    <n v="0.69999999999843077"/>
    <n v="11"/>
    <s v="Si"/>
  </r>
  <r>
    <s v="CORE"/>
    <s v="2025000208"/>
    <x v="0"/>
    <s v="ER3693BCF"/>
    <s v="E0493JHG"/>
    <d v="2025-02-26T00:00:00"/>
    <m/>
    <s v="3044"/>
    <x v="25"/>
    <s v="S1"/>
    <s v="S1"/>
    <m/>
    <d v="2025-02-26T00:00:00"/>
    <d v="1899-12-30T09:17:02"/>
    <d v="2025-02-26T00:00:00"/>
    <d v="1899-12-30T09:15:33"/>
    <d v="2025-02-26T00:00:00"/>
    <d v="1899-12-30T09:33:51"/>
    <x v="119"/>
    <s v="RFCPI"/>
    <s v="1324082887"/>
    <s v="FBO"/>
    <d v="1899-12-30T00:19:47"/>
    <d v="1899-12-30T00:18:18"/>
    <d v="1899-12-30T00:01:29"/>
    <s v="Granel"/>
    <s v="E001"/>
    <x v="2"/>
    <d v="1899-12-30T00:16:49"/>
    <d v="1899-12-30T00:18:18"/>
    <n v="9"/>
    <x v="3"/>
    <x v="1"/>
    <x v="2"/>
    <n v="0"/>
    <n v="0"/>
    <s v="OK"/>
    <s v="Granel"/>
    <x v="1"/>
    <n v="0"/>
    <s v="PUNTOS NORTE"/>
    <s v="A"/>
    <d v="1899-12-30T00:01:29"/>
    <d v="1899-12-30T00:01:29"/>
    <s v="OK"/>
    <m/>
    <m/>
    <d v="1899-12-30T00:00:00"/>
    <d v="1899-12-30T00:16:49"/>
    <n v="4"/>
    <n v="-1.0300925925899596E-3"/>
    <n v="16.816666666665643"/>
    <n v="9"/>
    <s v="Si"/>
  </r>
  <r>
    <s v="CORE"/>
    <s v="2025000210"/>
    <x v="0"/>
    <s v="ER3752BBD"/>
    <s v="E5452JTS"/>
    <d v="2025-02-26T00:00:00"/>
    <m/>
    <s v="3042"/>
    <x v="13"/>
    <s v="S2"/>
    <s v="S2"/>
    <m/>
    <d v="2025-02-26T00:00:00"/>
    <d v="1899-12-30T12:06:19"/>
    <d v="2025-02-26T00:00:00"/>
    <d v="1899-12-30T12:04:08"/>
    <d v="2025-02-26T00:00:00"/>
    <d v="1899-12-30T12:23:26"/>
    <x v="0"/>
    <s v="RFCPI"/>
    <s v="1324082888"/>
    <s v="FBO"/>
    <d v="1899-12-30T00:21:29"/>
    <d v="1899-12-30T00:19:18"/>
    <d v="1899-12-30T00:02:11"/>
    <s v="Granel"/>
    <s v="E001"/>
    <x v="2"/>
    <d v="1899-12-30T00:17:07"/>
    <d v="1899-12-30T00:19:18"/>
    <n v="12"/>
    <x v="3"/>
    <x v="1"/>
    <x v="2"/>
    <n v="0"/>
    <n v="0"/>
    <s v="OK"/>
    <s v="Granel"/>
    <x v="1"/>
    <n v="0"/>
    <s v="PUNTOS NORTE"/>
    <s v="A"/>
    <d v="1899-12-30T00:02:11"/>
    <d v="1899-12-30T00:02:11"/>
    <s v="OK"/>
    <m/>
    <m/>
    <d v="1899-12-30T00:00:00"/>
    <d v="1899-12-30T00:17:07"/>
    <n v="4"/>
    <n v="-1.5162037036999809E-3"/>
    <n v="17.116666666675204"/>
    <n v="12"/>
    <s v="Si"/>
  </r>
  <r>
    <s v="CORE"/>
    <s v="2025000211"/>
    <x v="0"/>
    <s v="ER3693BCF"/>
    <s v="E0493JHG"/>
    <d v="2025-02-26T00:00:00"/>
    <m/>
    <s v="3042"/>
    <x v="13"/>
    <s v="S2"/>
    <s v="S2"/>
    <m/>
    <d v="2025-02-26T00:00:00"/>
    <d v="1899-12-30T12:11:00"/>
    <d v="2025-02-26T00:00:00"/>
    <d v="1899-12-30T12:28:21"/>
    <d v="2025-02-26T00:00:00"/>
    <d v="1899-12-30T12:49:54"/>
    <x v="0"/>
    <s v="RFCPI"/>
    <s v="1324082889"/>
    <s v="FBO"/>
    <d v="1899-12-30T00:38:54"/>
    <d v="1899-12-30T00:21:33"/>
    <d v="1899-12-30T00:17:21"/>
    <s v="Granel"/>
    <s v="E001"/>
    <x v="2"/>
    <d v="1899-12-30T00:38:54"/>
    <d v="1899-12-30T00:21:33"/>
    <n v="12"/>
    <x v="3"/>
    <x v="1"/>
    <x v="2"/>
    <n v="0"/>
    <n v="0"/>
    <s v="OK"/>
    <s v="Granel"/>
    <x v="1"/>
    <n v="0"/>
    <s v="PUNTOS NORTE"/>
    <s v="A"/>
    <d v="1899-12-30T00:17:21"/>
    <d v="1899-12-30T00:17:21"/>
    <s v="OK"/>
    <m/>
    <m/>
    <d v="1899-12-30T00:00:00"/>
    <d v="1899-12-30T00:38:54"/>
    <n v="4"/>
    <d v="1899-12-30T00:17:21"/>
    <n v="38.900000000001604"/>
    <n v="12"/>
    <s v="Si"/>
  </r>
  <r>
    <s v="CORE"/>
    <s v="2025000212"/>
    <x v="0"/>
    <s v="ER3752BBD"/>
    <s v="E5452JTS"/>
    <d v="2025-02-26T00:00:00"/>
    <m/>
    <s v="3044"/>
    <x v="25"/>
    <s v="S1"/>
    <s v="S1"/>
    <m/>
    <d v="2025-02-26T00:00:00"/>
    <d v="1899-12-30T15:12:40"/>
    <d v="2025-02-26T00:00:00"/>
    <d v="1899-12-30T15:09:12"/>
    <d v="2025-02-26T00:00:00"/>
    <d v="1899-12-30T15:27:43"/>
    <x v="0"/>
    <s v="RFCPI"/>
    <s v="1324082890"/>
    <s v="FBO"/>
    <d v="1899-12-30T00:21:59"/>
    <d v="1899-12-30T00:18:31"/>
    <d v="1899-12-30T00:03:28"/>
    <s v="Granel"/>
    <s v="E001"/>
    <x v="2"/>
    <d v="1899-12-30T00:15:03"/>
    <d v="1899-12-30T00:18:31"/>
    <n v="15"/>
    <x v="3"/>
    <x v="1"/>
    <x v="2"/>
    <n v="0"/>
    <n v="0"/>
    <s v="OK"/>
    <s v="Granel"/>
    <x v="1"/>
    <n v="0"/>
    <s v="PUNTOS NORTE"/>
    <s v="A"/>
    <d v="1899-12-30T00:03:28"/>
    <d v="1899-12-30T00:03:28"/>
    <s v="OK"/>
    <m/>
    <m/>
    <d v="1899-12-30T00:00:00"/>
    <d v="1899-12-30T00:15:03"/>
    <n v="4"/>
    <n v="-2.4074074074099672E-3"/>
    <n v="15.050000000001713"/>
    <n v="15"/>
    <s v="Si"/>
  </r>
  <r>
    <s v="CORE"/>
    <s v="2025000213"/>
    <x v="0"/>
    <s v="ER3693BCF"/>
    <s v="E0493JHG"/>
    <d v="2025-02-26T00:00:00"/>
    <m/>
    <s v="3042"/>
    <x v="13"/>
    <s v="S2"/>
    <s v="S2"/>
    <m/>
    <d v="2025-02-26T00:00:00"/>
    <d v="1899-12-30T16:02:31"/>
    <d v="2025-02-26T00:00:00"/>
    <d v="1899-12-30T16:01:19"/>
    <d v="2025-02-26T00:00:00"/>
    <d v="1899-12-30T16:20:58"/>
    <x v="0"/>
    <s v="RFCPI"/>
    <s v="1324082891"/>
    <s v="FBO"/>
    <d v="1899-12-30T00:20:51"/>
    <d v="1899-12-30T00:19:39"/>
    <d v="1899-12-30T00:01:12"/>
    <s v="Granel"/>
    <s v="E001"/>
    <x v="2"/>
    <d v="1899-12-30T00:18:27"/>
    <d v="1899-12-30T00:19:39"/>
    <n v="16"/>
    <x v="3"/>
    <x v="1"/>
    <x v="2"/>
    <n v="0"/>
    <n v="0"/>
    <s v="OK"/>
    <s v="Granel"/>
    <x v="1"/>
    <n v="0"/>
    <s v="PUNTOS NORTE"/>
    <s v="A"/>
    <d v="1899-12-30T00:01:12"/>
    <d v="1899-12-30T00:01:12"/>
    <s v="OK"/>
    <m/>
    <m/>
    <d v="1899-12-30T00:00:00"/>
    <d v="1899-12-30T00:18:27"/>
    <n v="4"/>
    <n v="-8.3333333333002191E-4"/>
    <n v="18.449999999999847"/>
    <n v="16"/>
    <s v="Si"/>
  </r>
  <r>
    <s v="CORE"/>
    <s v="2025000216"/>
    <x v="0"/>
    <s v="ER1135BBS"/>
    <s v="E0937LCK"/>
    <d v="2025-02-27T00:00:00"/>
    <m/>
    <s v="3044"/>
    <x v="25"/>
    <s v="S1"/>
    <s v="S1"/>
    <m/>
    <d v="2025-02-27T00:00:00"/>
    <d v="1899-12-30T08:26:42"/>
    <d v="2025-02-27T00:00:00"/>
    <d v="1899-12-30T08:35:53"/>
    <d v="2025-02-27T00:00:00"/>
    <d v="1899-12-30T08:47:22"/>
    <x v="0"/>
    <s v="RFCPI"/>
    <s v="1324082892"/>
    <s v="FBO"/>
    <d v="1899-12-30T00:20:40"/>
    <d v="1899-12-30T00:11:29"/>
    <d v="1899-12-30T00:09:11"/>
    <s v="Granel"/>
    <s v="E001"/>
    <x v="1"/>
    <d v="1899-12-30T00:20:40"/>
    <d v="1899-12-30T00:11:29"/>
    <n v="8"/>
    <x v="4"/>
    <x v="1"/>
    <x v="2"/>
    <n v="0"/>
    <n v="0"/>
    <s v="OK"/>
    <s v="Granel"/>
    <x v="1"/>
    <n v="0"/>
    <s v="PUNTOS NORTE"/>
    <s v="A"/>
    <d v="1899-12-30T00:09:11"/>
    <d v="1899-12-30T00:09:11"/>
    <s v="OK"/>
    <m/>
    <m/>
    <d v="1899-12-30T00:00:00"/>
    <d v="1899-12-30T00:20:40"/>
    <n v="5"/>
    <d v="1899-12-30T00:09:11"/>
    <n v="20.666666666664007"/>
    <n v="8"/>
    <s v="Si"/>
  </r>
  <r>
    <s v="CORE"/>
    <s v="2025000214"/>
    <x v="0"/>
    <s v="ER3693BCF"/>
    <s v="E0493JHG"/>
    <d v="2025-02-27T00:00:00"/>
    <m/>
    <s v="3042"/>
    <x v="13"/>
    <s v="S2"/>
    <s v="S2"/>
    <m/>
    <d v="2025-02-26T00:00:00"/>
    <d v="1899-12-30T17:56:42"/>
    <d v="2025-02-27T00:00:00"/>
    <d v="1899-12-30T08:28:08"/>
    <d v="2025-02-27T00:00:00"/>
    <d v="1899-12-30T09:03:23"/>
    <x v="0"/>
    <s v="RFCPI"/>
    <s v="1324082893"/>
    <s v="FBO"/>
    <d v="1899-12-30T07:06:41"/>
    <d v="1899-12-30T00:35:15"/>
    <d v="1899-12-30T06:31:26"/>
    <s v="Granel"/>
    <s v="E001"/>
    <x v="2"/>
    <d v="1899-12-30T15:06:40"/>
    <d v="1899-12-30T00:35:15"/>
    <n v="17"/>
    <x v="4"/>
    <x v="1"/>
    <x v="2"/>
    <n v="0"/>
    <n v="1"/>
    <s v="KO"/>
    <s v="Granel"/>
    <x v="1"/>
    <n v="1"/>
    <s v="PUNTOS NORTE"/>
    <s v="C"/>
    <d v="1899-12-30T06:31:26"/>
    <d v="1899-12-30T05:33:26"/>
    <s v="OK"/>
    <m/>
    <m/>
    <d v="1899-12-30T00:00:00"/>
    <d v="1899-12-30T15:06:40"/>
    <n v="5"/>
    <n v="-0.39483796296295998"/>
    <n v="906.66666666667561"/>
    <n v="9"/>
    <s v="No"/>
  </r>
  <r>
    <s v="CORE"/>
    <s v="2025000215"/>
    <x v="0"/>
    <s v="ER3752BBD"/>
    <s v="E5452JTS"/>
    <d v="2025-02-27T00:00:00"/>
    <m/>
    <s v="3044"/>
    <x v="25"/>
    <s v="S1"/>
    <s v="S1"/>
    <m/>
    <d v="2025-02-26T00:00:00"/>
    <d v="1899-12-30T18:46:40"/>
    <d v="2025-02-27T00:00:00"/>
    <d v="1899-12-30T08:29:59"/>
    <d v="2025-02-27T00:00:00"/>
    <d v="1899-12-30T09:18:40"/>
    <x v="0"/>
    <s v="RFCPI"/>
    <s v="1324082894"/>
    <s v="FBO"/>
    <d v="1899-12-30T06:32:00"/>
    <d v="1899-12-30T00:48:41"/>
    <d v="1899-12-30T05:43:19"/>
    <s v="Granel"/>
    <s v="E001"/>
    <x v="2"/>
    <d v="1899-12-30T14:31:59"/>
    <d v="1899-12-30T00:48:41"/>
    <n v="18"/>
    <x v="4"/>
    <x v="1"/>
    <x v="2"/>
    <n v="0"/>
    <n v="1"/>
    <s v="KO"/>
    <s v="Granel"/>
    <x v="1"/>
    <n v="1"/>
    <s v="PUNTOS NORTE"/>
    <s v="C"/>
    <d v="1899-12-30T05:43:19"/>
    <d v="1899-12-30T04:45:19"/>
    <s v="OK"/>
    <m/>
    <m/>
    <d v="1899-12-30T00:00:00"/>
    <d v="1899-12-30T14:31:59"/>
    <n v="5"/>
    <n v="-0.42825231481482001"/>
    <n v="871.98333333332516"/>
    <n v="9"/>
    <s v="No"/>
  </r>
  <r>
    <s v="CORE"/>
    <s v=""/>
    <x v="0"/>
    <s v="EOR2353S"/>
    <m/>
    <d v="2025-02-27T00:00:00"/>
    <m/>
    <s v="2906"/>
    <x v="11"/>
    <s v="PA"/>
    <m/>
    <m/>
    <d v="2025-02-27T00:00:00"/>
    <d v="1899-12-30T10:11:13"/>
    <d v="2025-02-27T00:00:00"/>
    <d v="1899-12-30T18:49:59"/>
    <d v="2025-02-27T00:00:00"/>
    <d v="1899-12-30T10:11:32"/>
    <x v="136"/>
    <s v="FSANTACREU"/>
    <s v="1324082895"/>
    <s v="EXW"/>
    <d v="1899-12-30T17:17:13"/>
    <d v="1899-12-30T08:38:27"/>
    <d v="1899-12-30T08:38:46"/>
    <s v="Ensacado"/>
    <s v="E002"/>
    <x v="1"/>
    <d v="1899-12-30T00:00:19"/>
    <n v="-0.36003472222221994"/>
    <n v="10"/>
    <x v="4"/>
    <x v="1"/>
    <x v="1"/>
    <n v="1"/>
    <n v="0"/>
    <s v="KO"/>
    <s v="Ensacado"/>
    <x v="1"/>
    <n v="1"/>
    <s v="PUNTOS NORTE"/>
    <s v="A"/>
    <d v="1899-12-30T08:38:46"/>
    <d v="1899-12-30T07:40:46"/>
    <s v="KO"/>
    <m/>
    <m/>
    <d v="1899-12-30T00:00:00"/>
    <d v="1899-12-30T00:00:19"/>
    <n v="5"/>
    <d v="1899-12-30T08:38:46"/>
    <n v="0.31666666667041987"/>
    <n v="10"/>
    <s v="Si"/>
  </r>
  <r>
    <s v="CORE"/>
    <s v=""/>
    <x v="0"/>
    <s v="E0550BVC"/>
    <m/>
    <d v="2025-02-27T00:00:00"/>
    <m/>
    <s v="2906"/>
    <x v="11"/>
    <s v="PA"/>
    <m/>
    <m/>
    <d v="2025-02-27T00:00:00"/>
    <d v="1899-12-30T10:27:00"/>
    <d v="2025-02-27T00:00:00"/>
    <d v="1899-12-30T19:03:00"/>
    <d v="2025-02-27T00:00:00"/>
    <d v="1899-12-30T10:27:36"/>
    <x v="123"/>
    <s v="FSANTACREU"/>
    <s v="1324082896"/>
    <s v="EXW"/>
    <d v="1899-12-30T17:11:24"/>
    <d v="1899-12-30T08:35:24"/>
    <d v="1899-12-30T08:36:00"/>
    <s v="Ensacado"/>
    <s v="E002"/>
    <x v="1"/>
    <d v="1899-12-30T00:00:36"/>
    <n v="-0.35791666666666994"/>
    <n v="10"/>
    <x v="4"/>
    <x v="1"/>
    <x v="1"/>
    <n v="1"/>
    <n v="0"/>
    <s v="KO"/>
    <s v="Ensacado"/>
    <x v="1"/>
    <n v="1"/>
    <s v="PUNTOS NORTE"/>
    <s v="A"/>
    <d v="1899-12-30T08:36:00"/>
    <d v="1899-12-30T07:38:00"/>
    <s v="KO"/>
    <m/>
    <m/>
    <d v="1899-12-30T00:00:00"/>
    <d v="1899-12-30T00:00:36"/>
    <n v="5"/>
    <d v="1899-12-30T08:36:00"/>
    <n v="0.59999999999042153"/>
    <n v="10"/>
    <s v="Si"/>
  </r>
  <r>
    <s v="CORE"/>
    <s v="2025000217"/>
    <x v="0"/>
    <s v="ER3693BCF"/>
    <s v="E0493JHG"/>
    <d v="2025-02-27T00:00:00"/>
    <m/>
    <s v="3044"/>
    <x v="25"/>
    <s v="S1"/>
    <s v="S1"/>
    <m/>
    <d v="2025-02-27T00:00:00"/>
    <d v="1899-12-30T10:22:31"/>
    <d v="2025-02-27T00:00:00"/>
    <d v="1899-12-30T10:41:22"/>
    <d v="2025-02-27T00:00:00"/>
    <d v="1899-12-30T11:39:19"/>
    <x v="0"/>
    <s v="RFCPI"/>
    <s v="1324082897"/>
    <s v="FBO"/>
    <d v="1899-12-30T01:16:48"/>
    <d v="1899-12-30T00:57:57"/>
    <d v="1899-12-30T00:18:51"/>
    <s v="Granel"/>
    <s v="E001"/>
    <x v="2"/>
    <d v="1899-12-30T01:16:48"/>
    <d v="1899-12-30T00:57:57"/>
    <n v="10"/>
    <x v="4"/>
    <x v="1"/>
    <x v="2"/>
    <n v="0"/>
    <n v="0"/>
    <s v="OK"/>
    <s v="Granel"/>
    <x v="1"/>
    <n v="0"/>
    <s v="PUNTOS NORTE"/>
    <s v="B"/>
    <d v="1899-12-30T00:18:51"/>
    <d v="1899-12-30T00:18:51"/>
    <s v="OK"/>
    <m/>
    <m/>
    <d v="1899-12-30T00:00:00"/>
    <d v="1899-12-30T01:16:48"/>
    <n v="5"/>
    <d v="1899-12-30T00:18:51"/>
    <n v="76.799999999995222"/>
    <n v="11"/>
    <s v="No"/>
  </r>
  <r>
    <s v="CORE"/>
    <s v=""/>
    <x v="0"/>
    <s v="E9608BXT"/>
    <m/>
    <d v="2025-02-27T00:00:00"/>
    <m/>
    <s v="2906"/>
    <x v="11"/>
    <s v="PA"/>
    <m/>
    <m/>
    <d v="2025-02-27T00:00:00"/>
    <d v="1899-12-30T12:06:08"/>
    <d v="2025-02-27T00:00:00"/>
    <d v="1899-12-30T12:06:30"/>
    <d v="2025-02-27T00:00:00"/>
    <d v="1899-12-30T12:06:48"/>
    <x v="137"/>
    <s v="FSANTACREU"/>
    <s v="1324082900"/>
    <s v="FBO"/>
    <d v="1899-12-30T00:00:40"/>
    <d v="1899-12-30T00:00:18"/>
    <d v="1899-12-30T00:00:22"/>
    <s v="Ensacado"/>
    <s v="E002"/>
    <x v="1"/>
    <d v="1899-12-30T00:00:40"/>
    <d v="1899-12-30T00:00:18"/>
    <n v="12"/>
    <x v="4"/>
    <x v="1"/>
    <x v="1"/>
    <n v="1"/>
    <n v="0"/>
    <s v="KO"/>
    <s v="Ensacado"/>
    <x v="1"/>
    <n v="1"/>
    <s v="PUNTOS NORTE"/>
    <s v="A"/>
    <d v="1899-12-30T00:00:22"/>
    <d v="1899-12-30T00:00:22"/>
    <s v="OK"/>
    <m/>
    <m/>
    <d v="1899-12-30T00:00:00"/>
    <d v="1899-12-30T00:00:40"/>
    <n v="5"/>
    <d v="1899-12-30T00:00:22"/>
    <n v="0.66666666666240104"/>
    <n v="12"/>
    <s v="Si"/>
  </r>
  <r>
    <s v="CORE"/>
    <s v="2025000209"/>
    <x v="0"/>
    <s v="ER3752BBD"/>
    <s v="E5452JTS"/>
    <d v="2025-02-26T00:00:00"/>
    <m/>
    <s v="3042"/>
    <x v="13"/>
    <s v="S2"/>
    <s v="S2"/>
    <m/>
    <d v="2025-02-26T00:00:00"/>
    <d v="1899-12-30T10:17:52"/>
    <d v="2025-02-26T00:00:00"/>
    <d v="1899-12-30T10:16:11"/>
    <d v="2025-02-26T00:00:00"/>
    <d v="1899-12-30T10:35:04"/>
    <x v="138"/>
    <s v="RFCPI"/>
    <s v="1324082901"/>
    <s v="FBO"/>
    <d v="1899-12-30T00:20:34"/>
    <d v="1899-12-30T00:18:53"/>
    <d v="1899-12-30T00:01:41"/>
    <s v="Granel"/>
    <s v="E001"/>
    <x v="2"/>
    <d v="1899-12-30T00:17:12"/>
    <d v="1899-12-30T00:18:53"/>
    <n v="10"/>
    <x v="3"/>
    <x v="1"/>
    <x v="2"/>
    <n v="0"/>
    <n v="0"/>
    <s v="OK"/>
    <s v="Granel"/>
    <x v="1"/>
    <n v="0"/>
    <s v="PUNTOS NORTE"/>
    <s v="A"/>
    <d v="1899-12-30T00:01:41"/>
    <d v="1899-12-30T00:01:41"/>
    <s v="OK"/>
    <m/>
    <m/>
    <d v="1899-12-30T00:00:00"/>
    <d v="1899-12-30T00:17:12"/>
    <n v="4"/>
    <n v="-1.1689814814799804E-3"/>
    <n v="17.200000000007964"/>
    <n v="10"/>
    <s v="Si"/>
  </r>
  <r>
    <s v="CORE"/>
    <s v="2025000211"/>
    <x v="0"/>
    <s v="ER3693BCF"/>
    <s v="E0493JHG"/>
    <d v="2025-02-26T00:00:00"/>
    <m/>
    <s v="3042"/>
    <x v="13"/>
    <s v="S2"/>
    <s v="S2"/>
    <m/>
    <d v="2025-02-26T00:00:00"/>
    <d v="1899-12-30T12:11:00"/>
    <d v="2025-02-26T00:00:00"/>
    <d v="1899-12-30T12:28:21"/>
    <d v="2025-02-26T00:00:00"/>
    <d v="1899-12-30T12:49:54"/>
    <x v="138"/>
    <s v="RFCPI"/>
    <s v="1324082902"/>
    <s v="FBO"/>
    <d v="1899-12-30T00:38:54"/>
    <d v="1899-12-30T00:21:33"/>
    <d v="1899-12-30T00:17:21"/>
    <s v="Granel"/>
    <s v="E001"/>
    <x v="2"/>
    <d v="1899-12-30T00:38:54"/>
    <d v="1899-12-30T00:21:33"/>
    <n v="12"/>
    <x v="3"/>
    <x v="1"/>
    <x v="2"/>
    <n v="0"/>
    <n v="0"/>
    <s v="OK"/>
    <s v="Granel"/>
    <x v="1"/>
    <n v="0"/>
    <s v="PUNTOS NORTE"/>
    <s v="A"/>
    <d v="1899-12-30T00:17:21"/>
    <d v="1899-12-30T00:17:21"/>
    <s v="OK"/>
    <m/>
    <m/>
    <d v="1899-12-30T00:00:00"/>
    <d v="1899-12-30T00:38:54"/>
    <n v="4"/>
    <d v="1899-12-30T00:17:21"/>
    <n v="38.900000000001604"/>
    <n v="12"/>
    <s v="Si"/>
  </r>
  <r>
    <s v="CORE"/>
    <s v="2025000210"/>
    <x v="0"/>
    <s v="ER3752BBD"/>
    <s v="E5452JTS"/>
    <d v="2025-02-26T00:00:00"/>
    <m/>
    <s v="3042"/>
    <x v="13"/>
    <s v="S2"/>
    <s v="S2"/>
    <m/>
    <d v="2025-02-26T00:00:00"/>
    <d v="1899-12-30T12:06:19"/>
    <d v="2025-02-26T00:00:00"/>
    <d v="1899-12-30T12:04:08"/>
    <d v="2025-02-26T00:00:00"/>
    <d v="1899-12-30T12:23:26"/>
    <x v="138"/>
    <s v="RFCPI"/>
    <s v="1324082903"/>
    <s v="FBO"/>
    <d v="1899-12-30T00:21:29"/>
    <d v="1899-12-30T00:19:18"/>
    <d v="1899-12-30T00:02:11"/>
    <s v="Granel"/>
    <s v="E001"/>
    <x v="2"/>
    <d v="1899-12-30T00:17:07"/>
    <d v="1899-12-30T00:19:18"/>
    <n v="12"/>
    <x v="3"/>
    <x v="1"/>
    <x v="2"/>
    <n v="0"/>
    <n v="0"/>
    <s v="OK"/>
    <s v="Granel"/>
    <x v="1"/>
    <n v="0"/>
    <s v="PUNTOS NORTE"/>
    <s v="A"/>
    <d v="1899-12-30T00:02:11"/>
    <d v="1899-12-30T00:02:11"/>
    <s v="OK"/>
    <m/>
    <m/>
    <d v="1899-12-30T00:00:00"/>
    <d v="1899-12-30T00:17:07"/>
    <n v="4"/>
    <n v="-1.5162037036999809E-3"/>
    <n v="17.116666666675204"/>
    <n v="12"/>
    <s v="Si"/>
  </r>
  <r>
    <s v="CORE"/>
    <s v="2025000218"/>
    <x v="0"/>
    <s v="ER3752BBD"/>
    <s v="E5452JTS"/>
    <d v="2025-02-27T00:00:00"/>
    <m/>
    <s v="3044"/>
    <x v="25"/>
    <s v="S1"/>
    <s v="S1"/>
    <m/>
    <d v="2025-02-27T00:00:00"/>
    <d v="1899-12-30T10:41:18"/>
    <d v="2025-02-27T00:00:00"/>
    <d v="1899-12-30T12:20:52"/>
    <d v="2025-02-27T00:00:00"/>
    <d v="1899-12-30T12:36:58"/>
    <x v="0"/>
    <s v="CDESA"/>
    <s v="1324082904"/>
    <s v="FBO"/>
    <d v="1899-12-30T01:55:40"/>
    <d v="1899-12-30T00:16:06"/>
    <d v="1899-12-30T01:39:34"/>
    <s v="Granel"/>
    <s v="E001"/>
    <x v="2"/>
    <d v="1899-12-30T01:55:40"/>
    <d v="1899-12-30T00:16:06"/>
    <n v="10"/>
    <x v="4"/>
    <x v="1"/>
    <x v="2"/>
    <n v="0"/>
    <n v="0"/>
    <s v="OK"/>
    <s v="Granel"/>
    <x v="1"/>
    <n v="0"/>
    <s v="PUNTOS NORTE"/>
    <s v="C"/>
    <d v="1899-12-30T01:39:34"/>
    <d v="1899-12-30T00:41:34"/>
    <s v="OK"/>
    <m/>
    <m/>
    <d v="1899-12-30T00:00:00"/>
    <d v="1899-12-30T01:55:40"/>
    <n v="5"/>
    <d v="1899-12-30T01:39:34"/>
    <n v="115.66666666667525"/>
    <n v="12"/>
    <s v="No"/>
  </r>
  <r>
    <s v="CORE"/>
    <s v="2025000219"/>
    <x v="0"/>
    <s v="ER1135BBS"/>
    <s v="E0937LCK"/>
    <d v="2025-02-27T00:00:00"/>
    <m/>
    <s v="3044"/>
    <x v="25"/>
    <s v="S1"/>
    <s v="S1"/>
    <m/>
    <d v="2025-02-27T00:00:00"/>
    <d v="1899-12-30T12:25:59"/>
    <d v="2025-02-27T00:00:00"/>
    <d v="1899-12-30T12:29:02"/>
    <d v="2025-02-27T00:00:00"/>
    <d v="1899-12-30T12:49:32"/>
    <x v="0"/>
    <s v="RFCPI"/>
    <s v="1324082905"/>
    <s v="EXW"/>
    <d v="1899-12-30T00:23:33"/>
    <d v="1899-12-30T00:20:30"/>
    <d v="1899-12-30T00:03:03"/>
    <s v="Granel"/>
    <s v="E001"/>
    <x v="1"/>
    <d v="1899-12-30T00:23:33"/>
    <d v="1899-12-30T00:20:30"/>
    <n v="12"/>
    <x v="4"/>
    <x v="1"/>
    <x v="2"/>
    <n v="0"/>
    <n v="0"/>
    <s v="OK"/>
    <s v="Granel"/>
    <x v="1"/>
    <n v="0"/>
    <s v="PUNTOS NORTE"/>
    <s v="A"/>
    <d v="1899-12-30T00:03:03"/>
    <d v="1899-12-30T00:03:03"/>
    <s v="OK"/>
    <m/>
    <m/>
    <d v="1899-12-30T00:00:00"/>
    <d v="1899-12-30T00:23:33"/>
    <n v="5"/>
    <d v="1899-12-30T00:03:03"/>
    <n v="23.5500000000048"/>
    <n v="12"/>
    <s v="Si"/>
  </r>
  <r>
    <s v="CORE"/>
    <s v="2025000221"/>
    <x v="0"/>
    <s v="ER3752BBD"/>
    <s v="E5452JTS"/>
    <d v="2025-02-27T00:00:00"/>
    <m/>
    <s v="3044"/>
    <x v="25"/>
    <s v="S1"/>
    <s v="S1"/>
    <m/>
    <d v="2025-02-27T00:00:00"/>
    <d v="1899-12-30T15:29:50"/>
    <d v="2025-02-27T00:00:00"/>
    <d v="1899-12-30T15:25:49"/>
    <d v="2025-02-27T00:00:00"/>
    <d v="1899-12-30T15:43:41"/>
    <x v="0"/>
    <s v="RFCPI"/>
    <s v="1324082907"/>
    <s v="FBO"/>
    <d v="1899-12-30T00:21:53"/>
    <d v="1899-12-30T00:17:52"/>
    <d v="1899-12-30T00:04:01"/>
    <s v="Granel"/>
    <s v="E001"/>
    <x v="2"/>
    <d v="1899-12-30T00:13:51"/>
    <d v="1899-12-30T00:17:52"/>
    <n v="15"/>
    <x v="4"/>
    <x v="1"/>
    <x v="2"/>
    <n v="0"/>
    <n v="0"/>
    <s v="OK"/>
    <s v="Granel"/>
    <x v="1"/>
    <n v="0"/>
    <s v="PUNTOS NORTE"/>
    <s v="A"/>
    <d v="1899-12-30T00:04:01"/>
    <d v="1899-12-30T00:04:01"/>
    <s v="OK"/>
    <m/>
    <m/>
    <d v="1899-12-30T00:00:00"/>
    <d v="1899-12-30T00:13:51"/>
    <n v="5"/>
    <n v="-2.7893518518500304E-3"/>
    <n v="13.850000000006482"/>
    <n v="15"/>
    <s v="Si"/>
  </r>
  <r>
    <s v="CORE"/>
    <s v="2025000223"/>
    <x v="0"/>
    <s v="ER1135BBS"/>
    <s v="E0937LCK"/>
    <d v="2025-02-27T00:00:00"/>
    <m/>
    <s v="3044"/>
    <x v="25"/>
    <s v="S1"/>
    <s v="S1"/>
    <m/>
    <d v="2025-02-27T00:00:00"/>
    <d v="1899-12-30T16:10:18"/>
    <d v="2025-02-27T00:00:00"/>
    <d v="1899-12-30T16:06:45"/>
    <d v="2025-02-27T00:00:00"/>
    <d v="1899-12-30T16:24:05"/>
    <x v="0"/>
    <s v="RFCPI"/>
    <s v="1324082909"/>
    <s v="EXW"/>
    <d v="1899-12-30T00:20:53"/>
    <d v="1899-12-30T00:17:20"/>
    <d v="1899-12-30T00:03:33"/>
    <s v="Granel"/>
    <s v="E001"/>
    <x v="1"/>
    <d v="1899-12-30T00:13:47"/>
    <d v="1899-12-30T00:17:20"/>
    <n v="16"/>
    <x v="4"/>
    <x v="1"/>
    <x v="2"/>
    <n v="0"/>
    <n v="0"/>
    <s v="OK"/>
    <s v="Granel"/>
    <x v="1"/>
    <n v="0"/>
    <s v="PUNTOS NORTE"/>
    <s v="A"/>
    <d v="1899-12-30T00:03:33"/>
    <d v="1899-12-30T00:03:33"/>
    <s v="OK"/>
    <m/>
    <m/>
    <d v="1899-12-30T00:00:00"/>
    <d v="1899-12-30T00:13:47"/>
    <n v="5"/>
    <n v="-2.4652777777699475E-3"/>
    <n v="13.783333333334422"/>
    <n v="16"/>
    <s v="Si"/>
  </r>
  <r>
    <s v="CORE"/>
    <s v="2025000222"/>
    <x v="0"/>
    <s v="ER3693BCF"/>
    <s v="E0493JHG"/>
    <d v="2025-02-27T00:00:00"/>
    <m/>
    <s v="3042"/>
    <x v="13"/>
    <s v="S2"/>
    <s v="S2"/>
    <m/>
    <d v="2025-02-27T00:00:00"/>
    <d v="1899-12-30T15:59:25"/>
    <d v="2025-02-27T00:00:00"/>
    <d v="1899-12-30T17:01:41"/>
    <d v="2025-02-27T00:00:00"/>
    <d v="1899-12-30T17:25:00"/>
    <x v="0"/>
    <s v="RFCPI"/>
    <s v="1324082910"/>
    <s v="FBO"/>
    <d v="1899-12-30T01:25:35"/>
    <d v="1899-12-30T00:23:19"/>
    <d v="1899-12-30T01:02:16"/>
    <s v="Granel"/>
    <s v="E001"/>
    <x v="2"/>
    <d v="1899-12-30T01:25:35"/>
    <d v="1899-12-30T00:23:19"/>
    <n v="15"/>
    <x v="4"/>
    <x v="1"/>
    <x v="2"/>
    <n v="0"/>
    <n v="0"/>
    <s v="OK"/>
    <s v="Granel"/>
    <x v="1"/>
    <n v="0"/>
    <s v="PUNTOS NORTE"/>
    <s v="B"/>
    <d v="1899-12-30T01:02:16"/>
    <d v="1899-12-30T00:04:16"/>
    <s v="OK"/>
    <m/>
    <m/>
    <d v="1899-12-30T00:00:00"/>
    <d v="1899-12-30T01:25:35"/>
    <n v="5"/>
    <d v="1899-12-30T01:02:16"/>
    <n v="85.583333333332689"/>
    <n v="17"/>
    <s v="No"/>
  </r>
  <r>
    <s v="CORE"/>
    <s v="2025000224"/>
    <x v="0"/>
    <s v="ER3752BBD"/>
    <s v="E5452JTS"/>
    <d v="2025-02-27T00:00:00"/>
    <m/>
    <s v="3044"/>
    <x v="25"/>
    <s v="S1"/>
    <s v="S1"/>
    <m/>
    <d v="2025-02-27T00:00:00"/>
    <d v="1899-12-30T17:30:50"/>
    <d v="2025-02-27T00:00:00"/>
    <d v="1899-12-30T17:38:28"/>
    <d v="2025-02-27T00:00:00"/>
    <d v="1899-12-30T17:52:29"/>
    <x v="0"/>
    <s v="RFCPI"/>
    <s v="1324082911"/>
    <s v="FBO"/>
    <d v="1899-12-30T00:21:39"/>
    <d v="1899-12-30T00:14:01"/>
    <d v="1899-12-30T00:07:38"/>
    <s v="Granel"/>
    <s v="E001"/>
    <x v="2"/>
    <d v="1899-12-30T00:21:39"/>
    <d v="1899-12-30T00:14:01"/>
    <n v="17"/>
    <x v="4"/>
    <x v="1"/>
    <x v="2"/>
    <n v="0"/>
    <n v="0"/>
    <s v="OK"/>
    <s v="Granel"/>
    <x v="1"/>
    <n v="0"/>
    <s v="PUNTOS NORTE"/>
    <s v="A"/>
    <d v="1899-12-30T00:07:38"/>
    <d v="1899-12-30T00:07:38"/>
    <s v="OK"/>
    <m/>
    <m/>
    <d v="1899-12-30T00:00:00"/>
    <d v="1899-12-30T00:21:39"/>
    <n v="5"/>
    <d v="1899-12-30T00:07:38"/>
    <n v="21.64999999999683"/>
    <n v="17"/>
    <s v="Si"/>
  </r>
  <r>
    <s v="CORE"/>
    <s v="2025000226"/>
    <x v="0"/>
    <s v="ER1135BBS"/>
    <s v="E0937LCK"/>
    <d v="2025-02-28T00:00:00"/>
    <m/>
    <s v="3044"/>
    <x v="25"/>
    <s v="S1"/>
    <s v="S1"/>
    <m/>
    <d v="2025-02-28T00:00:00"/>
    <d v="1899-12-30T08:29:50"/>
    <d v="2025-02-28T00:00:00"/>
    <d v="1899-12-30T08:27:06"/>
    <d v="2025-02-28T00:00:00"/>
    <d v="1899-12-30T08:40:02"/>
    <x v="0"/>
    <s v="RFCPI"/>
    <s v="1324082912"/>
    <s v="FBO"/>
    <d v="1899-12-30T00:15:40"/>
    <d v="1899-12-30T00:12:56"/>
    <d v="1899-12-30T00:02:44"/>
    <s v="Granel"/>
    <s v="E001"/>
    <x v="1"/>
    <d v="1899-12-30T00:10:12"/>
    <d v="1899-12-30T00:12:56"/>
    <n v="8"/>
    <x v="5"/>
    <x v="1"/>
    <x v="2"/>
    <n v="0"/>
    <n v="0"/>
    <s v="OK"/>
    <s v="Granel"/>
    <x v="1"/>
    <n v="0"/>
    <s v="PUNTOS NORTE"/>
    <s v="A"/>
    <d v="1899-12-30T00:02:44"/>
    <d v="1899-12-30T00:02:44"/>
    <s v="OK"/>
    <m/>
    <m/>
    <d v="1899-12-30T00:00:00"/>
    <d v="1899-12-30T00:10:12"/>
    <n v="6"/>
    <n v="-1.8981481481500362E-3"/>
    <n v="10.1999999999952"/>
    <n v="8"/>
    <s v="Si"/>
  </r>
  <r>
    <s v="CORE"/>
    <s v="2025000225"/>
    <x v="0"/>
    <s v="ER3752BBD"/>
    <s v="E5452JTS"/>
    <d v="2025-02-28T00:00:00"/>
    <m/>
    <s v="3044"/>
    <x v="25"/>
    <s v="S1"/>
    <s v="S1"/>
    <m/>
    <d v="2025-02-28T00:00:00"/>
    <d v="1899-12-30T08:26:26"/>
    <d v="2025-02-28T00:00:00"/>
    <d v="1899-12-30T08:23:40"/>
    <d v="2025-02-28T00:00:00"/>
    <d v="1899-12-30T08:51:06"/>
    <x v="0"/>
    <s v="RFCPI"/>
    <s v="1324082913"/>
    <s v="FBO"/>
    <d v="1899-12-30T00:30:12"/>
    <d v="1899-12-30T00:27:26"/>
    <d v="1899-12-30T00:02:46"/>
    <s v="Granel"/>
    <s v="E001"/>
    <x v="2"/>
    <d v="1899-12-30T00:24:40"/>
    <d v="1899-12-30T00:27:26"/>
    <n v="8"/>
    <x v="5"/>
    <x v="1"/>
    <x v="2"/>
    <n v="0"/>
    <n v="0"/>
    <s v="OK"/>
    <s v="Granel"/>
    <x v="1"/>
    <n v="0"/>
    <s v="PUNTOS NORTE"/>
    <s v="A"/>
    <d v="1899-12-30T00:02:46"/>
    <d v="1899-12-30T00:02:46"/>
    <s v="OK"/>
    <m/>
    <m/>
    <d v="1899-12-30T00:00:00"/>
    <d v="1899-12-30T00:24:40"/>
    <n v="6"/>
    <n v="-1.9212962962900093E-3"/>
    <n v="24.66666666666719"/>
    <n v="8"/>
    <s v="Si"/>
  </r>
  <r>
    <s v="CORE"/>
    <s v="2025000227"/>
    <x v="0"/>
    <s v="ER3693BCF"/>
    <s v="E0493JHG"/>
    <d v="2025-02-28T00:00:00"/>
    <m/>
    <s v="3042"/>
    <x v="13"/>
    <s v="S2"/>
    <s v="S2"/>
    <m/>
    <d v="2025-02-28T00:00:00"/>
    <d v="1899-12-30T09:21:13"/>
    <d v="2025-02-28T00:00:00"/>
    <d v="1899-12-30T09:17:41"/>
    <d v="2025-02-28T00:00:00"/>
    <d v="1899-12-30T09:39:34"/>
    <x v="0"/>
    <s v="RFCPI"/>
    <s v="1324082914"/>
    <s v="FBO"/>
    <d v="1899-12-30T00:25:25"/>
    <d v="1899-12-30T00:21:53"/>
    <d v="1899-12-30T00:03:32"/>
    <s v="Granel"/>
    <s v="E001"/>
    <x v="2"/>
    <d v="1899-12-30T00:18:21"/>
    <d v="1899-12-30T00:21:53"/>
    <n v="9"/>
    <x v="5"/>
    <x v="1"/>
    <x v="2"/>
    <n v="0"/>
    <n v="0"/>
    <s v="OK"/>
    <s v="Granel"/>
    <x v="1"/>
    <n v="0"/>
    <s v="PUNTOS NORTE"/>
    <s v="A"/>
    <d v="1899-12-30T00:03:32"/>
    <d v="1899-12-30T00:03:32"/>
    <s v="OK"/>
    <m/>
    <m/>
    <d v="1899-12-30T00:00:00"/>
    <d v="1899-12-30T00:18:21"/>
    <n v="6"/>
    <n v="-2.4537037037100085E-3"/>
    <n v="18.349999999991997"/>
    <n v="9"/>
    <s v="Si"/>
  </r>
  <r>
    <s v="CORE"/>
    <s v=""/>
    <x v="0"/>
    <s v="E8876BHF"/>
    <m/>
    <d v="2025-02-28T00:00:00"/>
    <m/>
    <s v="2906"/>
    <x v="11"/>
    <s v="PA"/>
    <m/>
    <m/>
    <d v="2025-02-28T00:00:00"/>
    <d v="1899-12-30T10:39:00"/>
    <d v="2025-02-28T00:00:00"/>
    <d v="1899-12-30T19:03:00"/>
    <d v="2025-02-28T00:00:00"/>
    <d v="1899-12-30T10:39:38"/>
    <x v="123"/>
    <s v="FSANTACREU"/>
    <s v="1324082915"/>
    <s v="EXW"/>
    <d v="1899-12-30T16:47:22"/>
    <d v="1899-12-30T08:23:22"/>
    <d v="1899-12-30T08:24:00"/>
    <s v="Ensacado"/>
    <s v="E002"/>
    <x v="1"/>
    <d v="1899-12-30T00:00:38"/>
    <n v="-0.34956018518518994"/>
    <n v="10"/>
    <x v="5"/>
    <x v="1"/>
    <x v="1"/>
    <n v="1"/>
    <n v="0"/>
    <s v="KO"/>
    <s v="Ensacado"/>
    <x v="1"/>
    <n v="1"/>
    <s v="PUNTOS NORTE"/>
    <s v="A"/>
    <d v="1899-12-30T08:24:00"/>
    <d v="1899-12-30T07:26:00"/>
    <s v="KO"/>
    <m/>
    <m/>
    <d v="1899-12-30T00:00:00"/>
    <d v="1899-12-30T00:00:38"/>
    <n v="6"/>
    <d v="1899-12-30T08:24:00"/>
    <n v="0.63333333332645125"/>
    <n v="10"/>
    <s v="Si"/>
  </r>
  <r>
    <s v="CORE"/>
    <s v="2025000228"/>
    <x v="0"/>
    <s v="ER3752BBD"/>
    <s v="E5452JTS"/>
    <d v="2025-02-28T00:00:00"/>
    <m/>
    <s v="3042"/>
    <x v="13"/>
    <s v="S2"/>
    <s v="S2"/>
    <m/>
    <d v="2025-02-28T00:00:00"/>
    <d v="1899-12-30T10:29:25"/>
    <d v="2025-02-28T00:00:00"/>
    <d v="1899-12-30T10:27:02"/>
    <d v="2025-02-28T00:00:00"/>
    <d v="1899-12-30T10:45:43"/>
    <x v="0"/>
    <s v="RFCPI"/>
    <s v="1324082916"/>
    <s v="FBO"/>
    <d v="1899-12-30T00:21:04"/>
    <d v="1899-12-30T00:18:41"/>
    <d v="1899-12-30T00:02:23"/>
    <s v="Granel"/>
    <s v="E001"/>
    <x v="2"/>
    <d v="1899-12-30T00:16:18"/>
    <d v="1899-12-30T00:18:41"/>
    <n v="10"/>
    <x v="5"/>
    <x v="1"/>
    <x v="2"/>
    <n v="0"/>
    <n v="0"/>
    <s v="OK"/>
    <s v="Granel"/>
    <x v="1"/>
    <n v="0"/>
    <s v="PUNTOS NORTE"/>
    <s v="A"/>
    <d v="1899-12-30T00:02:23"/>
    <d v="1899-12-30T00:02:23"/>
    <s v="OK"/>
    <m/>
    <m/>
    <d v="1899-12-30T00:00:00"/>
    <d v="1899-12-30T00:16:18"/>
    <n v="6"/>
    <n v="-1.6550925926000493E-3"/>
    <n v="16.299999999993595"/>
    <n v="10"/>
    <s v="Si"/>
  </r>
  <r>
    <s v="CORE"/>
    <s v="2025000229"/>
    <x v="0"/>
    <s v="ER3693BCF"/>
    <s v="E0493JHG"/>
    <d v="2025-02-28T00:00:00"/>
    <m/>
    <s v="3042"/>
    <x v="13"/>
    <s v="S2"/>
    <s v="S2"/>
    <m/>
    <d v="2025-02-28T00:00:00"/>
    <d v="1899-12-30T10:56:11"/>
    <d v="2025-02-28T00:00:00"/>
    <d v="1899-12-30T10:53:24"/>
    <d v="2025-02-28T00:00:00"/>
    <d v="1899-12-30T11:16:24"/>
    <x v="0"/>
    <s v="RFCPI"/>
    <s v="1324082917"/>
    <s v="FBO"/>
    <d v="1899-12-30T00:25:47"/>
    <d v="1899-12-30T00:23:00"/>
    <d v="1899-12-30T00:02:47"/>
    <s v="Granel"/>
    <s v="E001"/>
    <x v="2"/>
    <d v="1899-12-30T00:20:13"/>
    <d v="1899-12-30T00:23:00"/>
    <n v="10"/>
    <x v="5"/>
    <x v="1"/>
    <x v="2"/>
    <n v="0"/>
    <n v="0"/>
    <s v="OK"/>
    <s v="Granel"/>
    <x v="1"/>
    <n v="0"/>
    <s v="PUNTOS NORTE"/>
    <s v="A"/>
    <d v="1899-12-30T00:02:47"/>
    <d v="1899-12-30T00:02:47"/>
    <s v="OK"/>
    <m/>
    <m/>
    <d v="1899-12-30T00:00:00"/>
    <d v="1899-12-30T00:20:13"/>
    <n v="6"/>
    <n v="-1.9328703703699879E-3"/>
    <n v="20.216666666664018"/>
    <n v="11"/>
    <s v="Si"/>
  </r>
  <r>
    <s v="CORE"/>
    <s v="2025000230"/>
    <x v="0"/>
    <s v="ER1135BBS"/>
    <s v="E0937LCK"/>
    <d v="2025-02-28T00:00:00"/>
    <m/>
    <s v="3044"/>
    <x v="25"/>
    <s v="S1"/>
    <s v="S1"/>
    <m/>
    <d v="2025-02-28T00:00:00"/>
    <d v="1899-12-30T12:18:16"/>
    <d v="2025-02-28T00:00:00"/>
    <d v="1899-12-30T12:15:28"/>
    <d v="2025-02-28T00:00:00"/>
    <d v="1899-12-30T12:29:48"/>
    <x v="0"/>
    <s v="RFCPI"/>
    <s v="1324082918"/>
    <s v="EXW"/>
    <d v="1899-12-30T00:17:08"/>
    <d v="1899-12-30T00:14:20"/>
    <d v="1899-12-30T00:02:48"/>
    <s v="Granel"/>
    <s v="E001"/>
    <x v="1"/>
    <d v="1899-12-30T00:11:32"/>
    <d v="1899-12-30T00:14:20"/>
    <n v="12"/>
    <x v="5"/>
    <x v="1"/>
    <x v="2"/>
    <n v="0"/>
    <n v="0"/>
    <s v="OK"/>
    <s v="Granel"/>
    <x v="1"/>
    <n v="0"/>
    <s v="PUNTOS NORTE"/>
    <s v="A"/>
    <d v="1899-12-30T00:02:48"/>
    <d v="1899-12-30T00:02:48"/>
    <s v="OK"/>
    <m/>
    <m/>
    <d v="1899-12-30T00:00:00"/>
    <d v="1899-12-30T00:11:32"/>
    <n v="6"/>
    <n v="-1.9444444444499664E-3"/>
    <n v="11.533333333320002"/>
    <n v="12"/>
    <s v="Si"/>
  </r>
  <r>
    <s v="CORE"/>
    <s v="2025000232"/>
    <x v="0"/>
    <s v="ER3693BCF"/>
    <s v="E0493JHG"/>
    <d v="2025-02-28T00:00:00"/>
    <m/>
    <s v="3042"/>
    <x v="13"/>
    <s v="S2"/>
    <s v="S2"/>
    <m/>
    <d v="2025-02-28T00:00:00"/>
    <d v="1899-12-30T12:52:15"/>
    <d v="2025-02-28T00:00:00"/>
    <d v="1899-12-30T15:07:57"/>
    <d v="2025-02-28T00:00:00"/>
    <d v="1899-12-30T15:35:29"/>
    <x v="0"/>
    <s v="RFCPI"/>
    <s v="1324082919"/>
    <s v="FBO"/>
    <d v="1899-12-30T02:43:14"/>
    <d v="1899-12-30T00:27:32"/>
    <d v="1899-12-30T02:15:42"/>
    <s v="Granel"/>
    <s v="E001"/>
    <x v="2"/>
    <d v="1899-12-30T02:43:14"/>
    <d v="1899-12-30T00:27:32"/>
    <n v="12"/>
    <x v="5"/>
    <x v="1"/>
    <x v="2"/>
    <n v="0"/>
    <n v="0"/>
    <s v="OK"/>
    <s v="Granel"/>
    <x v="1"/>
    <n v="0"/>
    <s v="PUNTOS NORTE"/>
    <s v="C"/>
    <d v="1899-12-30T02:15:42"/>
    <d v="1899-12-30T01:17:42"/>
    <s v="OK"/>
    <m/>
    <m/>
    <d v="1899-12-30T00:00:00"/>
    <d v="1899-12-30T02:43:14"/>
    <n v="6"/>
    <d v="1899-12-30T02:15:42"/>
    <n v="163.23333333333125"/>
    <n v="15"/>
    <s v="No"/>
  </r>
  <r>
    <s v="CORE"/>
    <s v=""/>
    <x v="0"/>
    <s v="EOU7462U"/>
    <m/>
    <d v="2025-03-03T00:00:00"/>
    <m/>
    <s v="2906"/>
    <x v="11"/>
    <s v="PA"/>
    <m/>
    <m/>
    <d v="2025-03-03T00:00:00"/>
    <d v="1899-12-30T12:13:49"/>
    <d v="2025-03-03T00:00:00"/>
    <d v="1899-12-30T19:10:59"/>
    <d v="2025-03-03T00:00:00"/>
    <d v="1899-12-30T12:14:07"/>
    <x v="139"/>
    <s v="FSANTACREU"/>
    <s v="1324082920"/>
    <s v="EXW"/>
    <d v="1899-12-30T13:54:02"/>
    <d v="1899-12-30T06:56:52"/>
    <d v="1899-12-30T06:57:10"/>
    <s v="Ensacado"/>
    <s v="E002"/>
    <x v="1"/>
    <d v="1899-12-30T00:00:18"/>
    <n v="-0.28949074074073999"/>
    <n v="12"/>
    <x v="6"/>
    <x v="2"/>
    <x v="1"/>
    <n v="1"/>
    <n v="0"/>
    <s v="KO"/>
    <s v="Ensacado"/>
    <x v="2"/>
    <n v="1"/>
    <s v="PUNTOS NORTE"/>
    <s v="A"/>
    <d v="1899-12-30T06:57:10"/>
    <d v="1899-12-30T05:59:10"/>
    <s v="KO"/>
    <m/>
    <m/>
    <d v="1899-12-30T00:00:00"/>
    <d v="1899-12-30T00:00:18"/>
    <n v="2"/>
    <d v="1899-12-30T06:57:10"/>
    <n v="0.29999999999525073"/>
    <n v="12"/>
    <s v="Si"/>
  </r>
  <r>
    <s v="CORE"/>
    <s v="2025000231"/>
    <x v="0"/>
    <s v="ER3752BBD"/>
    <s v="E5452JTS"/>
    <d v="2025-03-05T00:00:00"/>
    <m/>
    <s v="3044"/>
    <x v="25"/>
    <s v="S1"/>
    <s v="S1"/>
    <m/>
    <d v="2025-02-28T00:00:00"/>
    <d v="1899-12-30T12:20:46"/>
    <d v="2025-03-05T00:00:00"/>
    <d v="1899-12-30T08:18:41"/>
    <d v="2025-03-05T00:00:00"/>
    <d v="1899-12-30T08:37:11"/>
    <x v="0"/>
    <s v="RFCPI"/>
    <s v="1324082921"/>
    <s v="FBO"/>
    <d v="1899-12-31T20:16:25"/>
    <d v="1899-12-30T00:18:30"/>
    <d v="1899-12-31T19:57:55"/>
    <s v="Granel"/>
    <s v="E001"/>
    <x v="2"/>
    <d v="1899-12-30T20:16:24"/>
    <d v="1899-12-30T00:18:30"/>
    <n v="12"/>
    <x v="8"/>
    <x v="1"/>
    <x v="2"/>
    <n v="0"/>
    <n v="1"/>
    <s v="KO"/>
    <s v="Granel"/>
    <x v="2"/>
    <n v="1"/>
    <s v="PUNTOS NORTE"/>
    <s v="C"/>
    <d v="1899-12-31T19:57:55"/>
    <d v="1899-12-31T18:59:55"/>
    <s v="KO"/>
    <m/>
    <m/>
    <d v="1899-12-30T00:00:00"/>
    <d v="1899-12-30T20:16:24"/>
    <n v="4"/>
    <n v="-0.16811342592592998"/>
    <n v="1216.399999999991"/>
    <n v="8"/>
    <s v="No"/>
  </r>
  <r>
    <s v="CORE"/>
    <s v="2025000233"/>
    <x v="0"/>
    <s v="ER3693BCF"/>
    <s v="E0493JHG"/>
    <d v="2025-03-05T00:00:00"/>
    <m/>
    <s v="3044"/>
    <x v="25"/>
    <s v="S1"/>
    <s v="S1"/>
    <m/>
    <d v="2025-02-28T00:00:00"/>
    <d v="1899-12-30T17:51:37"/>
    <d v="2025-03-05T00:00:00"/>
    <d v="1899-12-30T08:29:55"/>
    <d v="2025-03-05T00:00:00"/>
    <d v="1899-12-30T08:53:29"/>
    <x v="0"/>
    <s v="RFCPI"/>
    <s v="1324082922"/>
    <s v="FBO"/>
    <d v="1899-12-31T15:01:52"/>
    <d v="1899-12-30T00:23:34"/>
    <d v="1899-12-31T14:38:18"/>
    <s v="Granel"/>
    <s v="E001"/>
    <x v="2"/>
    <d v="1899-12-30T15:01:51"/>
    <d v="1899-12-30T00:23:34"/>
    <n v="17"/>
    <x v="8"/>
    <x v="1"/>
    <x v="2"/>
    <n v="0"/>
    <n v="1"/>
    <s v="KO"/>
    <s v="Granel"/>
    <x v="2"/>
    <n v="1"/>
    <s v="PUNTOS NORTE"/>
    <s v="C"/>
    <d v="1899-12-31T14:38:18"/>
    <d v="1899-12-31T13:40:18"/>
    <s v="KO"/>
    <m/>
    <m/>
    <d v="1899-12-30T00:00:00"/>
    <d v="1899-12-30T15:01:51"/>
    <n v="4"/>
    <n v="-0.39006944444444003"/>
    <n v="901.85000000000525"/>
    <n v="8"/>
    <s v="No"/>
  </r>
  <r>
    <s v="CORE"/>
    <s v=""/>
    <x v="0"/>
    <s v="E0399CZY"/>
    <m/>
    <d v="2025-03-05T00:00:00"/>
    <m/>
    <s v="2906"/>
    <x v="11"/>
    <s v="PA"/>
    <m/>
    <m/>
    <d v="2025-03-05T00:00:00"/>
    <d v="1899-12-30T10:33:31"/>
    <d v="2025-03-05T00:00:00"/>
    <d v="1899-12-30T19:09:00"/>
    <d v="2025-03-05T00:00:00"/>
    <d v="1899-12-30T10:34:26"/>
    <x v="122"/>
    <s v="FSANTACREU"/>
    <s v="1324082923"/>
    <s v="EXW"/>
    <d v="1899-12-30T17:10:03"/>
    <d v="1899-12-30T08:34:34"/>
    <d v="1899-12-30T08:35:29"/>
    <s v="Ensacado"/>
    <s v="E002"/>
    <x v="1"/>
    <d v="1899-12-30T00:00:55"/>
    <n v="-0.35733796296297005"/>
    <n v="10"/>
    <x v="8"/>
    <x v="2"/>
    <x v="1"/>
    <n v="1"/>
    <n v="0"/>
    <s v="KO"/>
    <s v="Ensacado"/>
    <x v="2"/>
    <n v="1"/>
    <s v="PUNTOS NORTE"/>
    <s v="A"/>
    <d v="1899-12-30T08:35:29"/>
    <d v="1899-12-30T07:37:29"/>
    <s v="KO"/>
    <m/>
    <m/>
    <d v="1899-12-30T00:00:00"/>
    <d v="1899-12-30T00:00:55"/>
    <n v="4"/>
    <d v="1899-12-30T08:35:29"/>
    <n v="0.9166666666608414"/>
    <n v="10"/>
    <s v="Si"/>
  </r>
  <r>
    <s v="CORE"/>
    <s v=""/>
    <x v="0"/>
    <s v="EOU5031W"/>
    <m/>
    <d v="2025-03-05T00:00:00"/>
    <m/>
    <s v="2906"/>
    <x v="11"/>
    <s v="PA"/>
    <m/>
    <m/>
    <d v="2025-03-05T00:00:00"/>
    <d v="1899-12-30T11:28:42"/>
    <d v="2025-03-05T00:00:00"/>
    <d v="1899-12-30T19:03:00"/>
    <d v="2025-03-05T00:00:00"/>
    <d v="1899-12-30T11:29:15"/>
    <x v="140"/>
    <s v="FSANTACREU"/>
    <s v="1324082924"/>
    <s v="EXW"/>
    <d v="1899-12-30T15:08:03"/>
    <d v="1899-12-30T07:33:45"/>
    <d v="1899-12-30T07:34:18"/>
    <s v="Ensacado"/>
    <s v="E002"/>
    <x v="1"/>
    <d v="1899-12-30T00:00:33"/>
    <n v="-0.31510416666666996"/>
    <n v="11"/>
    <x v="8"/>
    <x v="2"/>
    <x v="1"/>
    <n v="1"/>
    <n v="0"/>
    <s v="KO"/>
    <s v="Ensacado"/>
    <x v="2"/>
    <n v="1"/>
    <s v="PUNTOS NORTE"/>
    <s v="A"/>
    <d v="1899-12-30T07:34:18"/>
    <d v="1899-12-30T06:36:18"/>
    <s v="KO"/>
    <m/>
    <m/>
    <d v="1899-12-30T00:00:00"/>
    <d v="1899-12-30T00:00:33"/>
    <n v="4"/>
    <d v="1899-12-30T07:34:18"/>
    <n v="0.54999999999361115"/>
    <n v="11"/>
    <s v="Si"/>
  </r>
  <r>
    <s v="CORE"/>
    <s v="2025000234"/>
    <x v="0"/>
    <s v="ER3693BCF"/>
    <s v="E0493JHG"/>
    <d v="2025-03-05T00:00:00"/>
    <m/>
    <s v="3042"/>
    <x v="13"/>
    <s v="S2"/>
    <s v="S2"/>
    <m/>
    <d v="2025-03-05T00:00:00"/>
    <d v="1899-12-30T11:28:51"/>
    <d v="2025-03-05T00:00:00"/>
    <d v="1899-12-30T11:27:58"/>
    <d v="2025-03-05T00:00:00"/>
    <d v="1899-12-30T11:52:24"/>
    <x v="0"/>
    <s v="RFCPI"/>
    <s v="1324082925"/>
    <s v="FBO"/>
    <d v="1899-12-30T00:25:19"/>
    <d v="1899-12-30T00:24:26"/>
    <d v="1899-12-30T00:00:53"/>
    <s v="Granel"/>
    <s v="E001"/>
    <x v="2"/>
    <d v="1899-12-30T00:23:33"/>
    <d v="1899-12-30T00:24:26"/>
    <n v="11"/>
    <x v="8"/>
    <x v="2"/>
    <x v="2"/>
    <n v="0"/>
    <n v="0"/>
    <s v="OK"/>
    <s v="Granel"/>
    <x v="2"/>
    <n v="0"/>
    <s v="PUNTOS NORTE"/>
    <s v="A"/>
    <d v="1899-12-30T00:00:53"/>
    <d v="1899-12-30T00:00:53"/>
    <s v="OK"/>
    <m/>
    <m/>
    <d v="1899-12-30T00:00:00"/>
    <d v="1899-12-30T00:23:33"/>
    <n v="4"/>
    <n v="-6.1342592593000012E-4"/>
    <n v="23.549999999990412"/>
    <n v="11"/>
    <s v="Si"/>
  </r>
  <r>
    <s v="CORE"/>
    <s v="2025000235"/>
    <x v="0"/>
    <s v="ER3752BBD"/>
    <s v="E5452JTS"/>
    <d v="2025-03-05T00:00:00"/>
    <m/>
    <s v="3042"/>
    <x v="13"/>
    <s v="S2"/>
    <s v="S2"/>
    <m/>
    <d v="2025-03-05T00:00:00"/>
    <d v="1899-12-30T11:52:04"/>
    <d v="2025-03-05T00:00:00"/>
    <d v="1899-12-30T11:53:38"/>
    <d v="2025-03-05T00:00:00"/>
    <d v="1899-12-30T12:11:46"/>
    <x v="0"/>
    <s v="RFCPI"/>
    <s v="1324082926"/>
    <s v="FBO"/>
    <d v="1899-12-30T00:19:42"/>
    <d v="1899-12-30T00:18:08"/>
    <d v="1899-12-30T00:01:34"/>
    <s v="Granel"/>
    <s v="E001"/>
    <x v="2"/>
    <d v="1899-12-30T00:19:42"/>
    <d v="1899-12-30T00:18:08"/>
    <n v="11"/>
    <x v="8"/>
    <x v="2"/>
    <x v="2"/>
    <n v="0"/>
    <n v="0"/>
    <s v="OK"/>
    <s v="Granel"/>
    <x v="2"/>
    <n v="0"/>
    <s v="PUNTOS NORTE"/>
    <s v="A"/>
    <d v="1899-12-30T00:01:34"/>
    <d v="1899-12-30T00:01:34"/>
    <s v="OK"/>
    <m/>
    <m/>
    <d v="1899-12-30T00:00:00"/>
    <d v="1899-12-30T00:19:42"/>
    <n v="4"/>
    <d v="1899-12-30T00:01:34"/>
    <n v="19.700000000006355"/>
    <n v="12"/>
    <s v="Si"/>
  </r>
  <r>
    <s v="CORE"/>
    <s v="2025000236"/>
    <x v="0"/>
    <s v="ER3752BBD"/>
    <s v="E5452JTS"/>
    <d v="2025-03-05T00:00:00"/>
    <m/>
    <s v="3044"/>
    <x v="25"/>
    <s v="S1"/>
    <s v="S1"/>
    <m/>
    <d v="2025-03-05T00:00:00"/>
    <d v="1899-12-30T14:21:29"/>
    <d v="2025-03-05T00:00:00"/>
    <d v="1899-12-30T15:02:51"/>
    <d v="2025-03-05T00:00:00"/>
    <d v="1899-12-30T15:21:50"/>
    <x v="0"/>
    <s v="RFCPI"/>
    <s v="1324082928"/>
    <s v="FBO"/>
    <d v="1899-12-30T01:00:21"/>
    <d v="1899-12-30T00:18:59"/>
    <d v="1899-12-30T00:41:22"/>
    <s v="Granel"/>
    <s v="E001"/>
    <x v="2"/>
    <d v="1899-12-30T01:00:21"/>
    <d v="1899-12-30T00:18:59"/>
    <n v="14"/>
    <x v="8"/>
    <x v="2"/>
    <x v="2"/>
    <n v="0"/>
    <n v="0"/>
    <s v="OK"/>
    <s v="Granel"/>
    <x v="2"/>
    <n v="0"/>
    <s v="PUNTOS NORTE"/>
    <s v="B"/>
    <d v="1899-12-30T00:41:22"/>
    <d v="1899-12-30T00:41:22"/>
    <s v="OK"/>
    <m/>
    <m/>
    <d v="1899-12-30T00:00:00"/>
    <d v="1899-12-30T01:00:21"/>
    <n v="4"/>
    <d v="1899-12-30T00:41:22"/>
    <n v="60.350000000011192"/>
    <n v="15"/>
    <s v="No"/>
  </r>
  <r>
    <s v="CORE"/>
    <s v="2025000237"/>
    <x v="0"/>
    <s v="ER3693BCF"/>
    <s v="E0493JHG"/>
    <d v="2025-03-05T00:00:00"/>
    <m/>
    <s v="3042"/>
    <x v="13"/>
    <s v="S2"/>
    <s v="S2"/>
    <m/>
    <d v="2025-03-05T00:00:00"/>
    <d v="1899-12-30T14:21:45"/>
    <d v="2025-03-05T00:00:00"/>
    <d v="1899-12-30T15:10:04"/>
    <d v="2025-03-05T00:00:00"/>
    <d v="1899-12-30T15:40:07"/>
    <x v="0"/>
    <s v="RFCPI"/>
    <s v="1324082929"/>
    <s v="FBO"/>
    <d v="1899-12-30T01:18:22"/>
    <d v="1899-12-30T00:30:03"/>
    <d v="1899-12-30T00:48:19"/>
    <s v="Granel"/>
    <s v="E001"/>
    <x v="2"/>
    <d v="1899-12-30T01:18:22"/>
    <d v="1899-12-30T00:30:03"/>
    <n v="14"/>
    <x v="8"/>
    <x v="2"/>
    <x v="2"/>
    <n v="0"/>
    <n v="0"/>
    <s v="OK"/>
    <s v="Granel"/>
    <x v="2"/>
    <n v="0"/>
    <s v="PUNTOS NORTE"/>
    <s v="B"/>
    <d v="1899-12-30T00:48:19"/>
    <d v="1899-12-30T00:03:19"/>
    <s v="OK"/>
    <m/>
    <m/>
    <d v="1899-12-30T00:00:00"/>
    <d v="1899-12-30T01:18:22"/>
    <n v="4"/>
    <d v="1899-12-30T00:48:19"/>
    <n v="78.366666666671989"/>
    <n v="15"/>
    <s v="No"/>
  </r>
  <r>
    <s v="CORE"/>
    <s v="2025000238"/>
    <x v="0"/>
    <s v="ER3752BBD"/>
    <s v="E5452JTS"/>
    <d v="2025-03-05T00:00:00"/>
    <m/>
    <s v="3042"/>
    <x v="13"/>
    <s v="S2"/>
    <s v="S2"/>
    <m/>
    <d v="2025-03-05T00:00:00"/>
    <d v="1899-12-30T16:40:49"/>
    <d v="2025-03-05T00:00:00"/>
    <d v="1899-12-30T16:40:54"/>
    <d v="2025-03-05T00:00:00"/>
    <d v="1899-12-30T17:01:34"/>
    <x v="0"/>
    <s v="RFCPI"/>
    <s v="1324082930"/>
    <s v="FBO"/>
    <d v="1899-12-30T00:20:45"/>
    <d v="1899-12-30T00:20:40"/>
    <d v="1899-12-30T00:00:05"/>
    <s v="Granel"/>
    <s v="E001"/>
    <x v="2"/>
    <d v="1899-12-30T00:20:45"/>
    <d v="1899-12-30T00:20:40"/>
    <n v="16"/>
    <x v="8"/>
    <x v="2"/>
    <x v="2"/>
    <n v="0"/>
    <n v="0"/>
    <s v="OK"/>
    <s v="Granel"/>
    <x v="2"/>
    <n v="0"/>
    <s v="PUNTOS NORTE"/>
    <s v="A"/>
    <d v="1899-12-30T00:00:05"/>
    <d v="1899-12-30T00:00:05"/>
    <s v="OK"/>
    <m/>
    <m/>
    <d v="1899-12-30T00:00:00"/>
    <d v="1899-12-30T00:20:45"/>
    <n v="4"/>
    <d v="1899-12-30T00:00:05"/>
    <n v="20.750000000011237"/>
    <n v="17"/>
    <s v="Si"/>
  </r>
  <r>
    <s v="CORE"/>
    <s v="2025000239"/>
    <x v="0"/>
    <s v="ER3693BCF"/>
    <s v="E0493JHG"/>
    <d v="2025-03-06T00:00:00"/>
    <m/>
    <s v="3044"/>
    <x v="25"/>
    <s v="S1"/>
    <s v="S1"/>
    <m/>
    <d v="2025-03-05T00:00:00"/>
    <d v="1899-12-30T17:14:03"/>
    <d v="2025-03-06T00:00:00"/>
    <d v="1899-12-30T08:14:45"/>
    <d v="2025-03-06T00:00:00"/>
    <d v="1899-12-30T08:35:35"/>
    <x v="0"/>
    <s v="RFCPI"/>
    <s v="1324082931"/>
    <s v="FBO"/>
    <d v="1899-12-30T07:21:32"/>
    <d v="1899-12-30T00:20:50"/>
    <d v="1899-12-30T07:00:42"/>
    <s v="Granel"/>
    <s v="E001"/>
    <x v="2"/>
    <d v="1899-12-30T15:21:31"/>
    <d v="1899-12-30T00:20:50"/>
    <n v="17"/>
    <x v="9"/>
    <x v="2"/>
    <x v="2"/>
    <n v="0"/>
    <n v="1"/>
    <s v="KO"/>
    <s v="Granel"/>
    <x v="2"/>
    <n v="1"/>
    <s v="PUNTOS NORTE"/>
    <s v="C"/>
    <d v="1899-12-30T07:00:42"/>
    <d v="1899-12-30T06:02:42"/>
    <s v="OK"/>
    <m/>
    <m/>
    <d v="1899-12-30T00:00:00"/>
    <d v="1899-12-30T15:21:31"/>
    <n v="5"/>
    <n v="-0.37451388888888998"/>
    <n v="921.51666666666119"/>
    <n v="8"/>
    <s v="No"/>
  </r>
  <r>
    <s v="CORE"/>
    <s v="2025000240"/>
    <x v="0"/>
    <s v="ER3752BBD"/>
    <s v="E5452JTS"/>
    <d v="2025-03-06T00:00:00"/>
    <m/>
    <s v="3044"/>
    <x v="25"/>
    <s v="S1"/>
    <s v="S1"/>
    <m/>
    <d v="2025-03-05T00:00:00"/>
    <d v="1899-12-30T18:21:13"/>
    <d v="2025-03-06T00:00:00"/>
    <d v="1899-12-30T08:20:39"/>
    <d v="2025-03-06T00:00:00"/>
    <d v="1899-12-30T08:47:55"/>
    <x v="0"/>
    <s v="RFCPI"/>
    <s v="1324082932"/>
    <s v="FBO"/>
    <d v="1899-12-30T06:26:42"/>
    <d v="1899-12-30T00:27:16"/>
    <d v="1899-12-30T05:59:26"/>
    <s v="Granel"/>
    <s v="E001"/>
    <x v="2"/>
    <d v="1899-12-30T14:26:41"/>
    <d v="1899-12-30T00:27:16"/>
    <n v="18"/>
    <x v="9"/>
    <x v="2"/>
    <x v="2"/>
    <n v="0"/>
    <n v="1"/>
    <s v="KO"/>
    <s v="Granel"/>
    <x v="2"/>
    <n v="1"/>
    <s v="PUNTOS NORTE"/>
    <s v="C"/>
    <d v="1899-12-30T05:59:26"/>
    <d v="1899-12-30T05:01:26"/>
    <s v="OK"/>
    <m/>
    <m/>
    <d v="1899-12-30T00:00:00"/>
    <d v="1899-12-30T14:26:41"/>
    <n v="5"/>
    <n v="-0.41706018518519"/>
    <n v="866.68333333333328"/>
    <n v="8"/>
    <s v="No"/>
  </r>
  <r>
    <s v="CORE"/>
    <s v=""/>
    <x v="0"/>
    <s v="E6472KCN"/>
    <m/>
    <d v="2025-03-06T00:00:00"/>
    <m/>
    <s v="2906"/>
    <x v="11"/>
    <s v="PA"/>
    <m/>
    <m/>
    <d v="2025-03-06T00:00:00"/>
    <d v="1899-12-30T10:39:59"/>
    <d v="2025-03-06T00:00:00"/>
    <d v="1899-12-30T18:52:01"/>
    <d v="2025-03-06T00:00:00"/>
    <d v="1899-12-30T10:40:26"/>
    <x v="121"/>
    <s v="FSANTACREU"/>
    <s v="1324082933"/>
    <s v="EXW"/>
    <d v="1899-12-30T16:23:37"/>
    <d v="1899-12-30T08:11:35"/>
    <d v="1899-12-30T08:12:02"/>
    <s v="Ensacado"/>
    <s v="E002"/>
    <x v="1"/>
    <d v="1899-12-30T00:00:27"/>
    <n v="-0.34137731481482003"/>
    <n v="10"/>
    <x v="9"/>
    <x v="2"/>
    <x v="1"/>
    <n v="1"/>
    <n v="0"/>
    <s v="KO"/>
    <s v="Ensacado"/>
    <x v="2"/>
    <n v="1"/>
    <s v="PUNTOS NORTE"/>
    <s v="A"/>
    <d v="1899-12-30T08:12:02"/>
    <d v="1899-12-30T07:14:02"/>
    <s v="KO"/>
    <m/>
    <m/>
    <d v="1899-12-30T00:00:00"/>
    <d v="1899-12-30T00:00:27"/>
    <n v="5"/>
    <d v="1899-12-30T08:12:02"/>
    <n v="0.44999999999999041"/>
    <n v="10"/>
    <s v="Si"/>
  </r>
  <r>
    <s v="CORE"/>
    <s v=""/>
    <x v="0"/>
    <s v="E2380DFJ"/>
    <m/>
    <d v="2025-03-06T00:00:00"/>
    <m/>
    <s v="2906"/>
    <x v="11"/>
    <s v="PA"/>
    <m/>
    <m/>
    <d v="2025-03-06T00:00:00"/>
    <d v="1899-12-30T10:57:45"/>
    <d v="2025-03-06T00:00:00"/>
    <d v="1899-12-30T19:28:01"/>
    <d v="2025-03-06T00:00:00"/>
    <d v="1899-12-30T10:58:07"/>
    <x v="141"/>
    <s v="FSANTACREU"/>
    <s v="1324082934"/>
    <s v="EXW"/>
    <d v="1899-12-30T17:00:10"/>
    <d v="1899-12-30T08:29:54"/>
    <d v="1899-12-30T08:30:16"/>
    <s v="Ensacado"/>
    <s v="E002"/>
    <x v="1"/>
    <d v="1899-12-30T00:00:22"/>
    <n v="-0.35409722222223006"/>
    <n v="10"/>
    <x v="9"/>
    <x v="2"/>
    <x v="1"/>
    <n v="1"/>
    <n v="0"/>
    <s v="KO"/>
    <s v="Ensacado"/>
    <x v="2"/>
    <n v="1"/>
    <s v="PUNTOS NORTE"/>
    <s v="A"/>
    <d v="1899-12-30T08:30:16"/>
    <d v="1899-12-30T07:32:16"/>
    <s v="KO"/>
    <m/>
    <m/>
    <d v="1899-12-30T00:00:00"/>
    <d v="1899-12-30T00:00:22"/>
    <n v="5"/>
    <d v="1899-12-30T08:30:16"/>
    <n v="0.36666666666715031"/>
    <n v="10"/>
    <s v="Si"/>
  </r>
  <r>
    <s v="CORE"/>
    <s v="2025000242"/>
    <x v="0"/>
    <s v="ER3752BBD"/>
    <s v="E5452JTS"/>
    <d v="2025-03-06T00:00:00"/>
    <m/>
    <s v="3044"/>
    <x v="25"/>
    <s v="S1"/>
    <s v="S1"/>
    <m/>
    <d v="2025-03-06T00:00:00"/>
    <d v="1899-12-30T11:27:17"/>
    <d v="2025-03-06T00:00:00"/>
    <d v="1899-12-30T15:50:07"/>
    <d v="2025-03-06T00:00:00"/>
    <d v="1899-12-30T16:17:43"/>
    <x v="0"/>
    <s v="RFCPI"/>
    <s v="1324082935"/>
    <s v="FBO"/>
    <d v="1899-12-30T04:50:26"/>
    <d v="1899-12-30T00:27:36"/>
    <d v="1899-12-30T04:22:50"/>
    <s v="Granel"/>
    <s v="E001"/>
    <x v="2"/>
    <d v="1899-12-30T04:50:26"/>
    <d v="1899-12-30T00:27:36"/>
    <n v="11"/>
    <x v="9"/>
    <x v="2"/>
    <x v="2"/>
    <n v="0"/>
    <n v="0"/>
    <s v="OK"/>
    <s v="Granel"/>
    <x v="2"/>
    <n v="0"/>
    <s v="PUNTOS NORTE"/>
    <s v="C"/>
    <d v="1899-12-30T04:22:50"/>
    <d v="1899-12-30T03:24:50"/>
    <s v="OK"/>
    <m/>
    <m/>
    <d v="1899-12-30T00:00:00"/>
    <d v="1899-12-30T04:50:26"/>
    <n v="5"/>
    <d v="1899-12-30T04:22:50"/>
    <n v="290.43333333334078"/>
    <n v="16"/>
    <s v="No"/>
  </r>
  <r>
    <s v="CORE"/>
    <s v=""/>
    <x v="0"/>
    <s v="E8876BHF"/>
    <m/>
    <d v="2025-03-06T00:00:00"/>
    <m/>
    <s v="2906"/>
    <x v="11"/>
    <s v="PA"/>
    <m/>
    <m/>
    <d v="2025-03-06T00:00:00"/>
    <d v="1899-12-30T16:17:19"/>
    <d v="2025-03-06T00:00:00"/>
    <d v="1899-12-30T19:03:00"/>
    <d v="2025-03-06T00:00:00"/>
    <d v="1899-12-30T16:17:41"/>
    <x v="123"/>
    <s v="FSANTACREU"/>
    <s v="1324082936"/>
    <s v="EXW"/>
    <d v="1899-12-30T05:31:00"/>
    <d v="1899-12-30T02:45:19"/>
    <d v="1899-12-30T02:45:41"/>
    <s v="Ensacado"/>
    <s v="E002"/>
    <x v="1"/>
    <d v="1899-12-30T00:00:22"/>
    <n v="-0.11480324074074"/>
    <n v="16"/>
    <x v="9"/>
    <x v="2"/>
    <x v="1"/>
    <n v="1"/>
    <n v="0"/>
    <s v="KO"/>
    <s v="Ensacado"/>
    <x v="2"/>
    <n v="1"/>
    <s v="PUNTOS NORTE"/>
    <s v="A"/>
    <d v="1899-12-30T02:45:41"/>
    <d v="1899-12-30T01:47:41"/>
    <s v="KO"/>
    <m/>
    <m/>
    <d v="1899-12-30T00:00:00"/>
    <d v="1899-12-30T00:00:22"/>
    <n v="5"/>
    <d v="1899-12-30T02:45:41"/>
    <n v="0.36666666666715031"/>
    <n v="16"/>
    <s v="Si"/>
  </r>
  <r>
    <s v="CORE"/>
    <s v="2025000243"/>
    <x v="0"/>
    <s v="ER3752BBD"/>
    <s v="E5452JTS"/>
    <d v="2025-03-06T00:00:00"/>
    <m/>
    <s v="3042"/>
    <x v="13"/>
    <s v="S2"/>
    <s v="S2"/>
    <m/>
    <d v="2025-03-06T00:00:00"/>
    <d v="1899-12-30T17:46:47"/>
    <d v="2025-03-06T00:00:00"/>
    <d v="1899-12-30T17:43:33"/>
    <d v="2025-03-06T00:00:00"/>
    <d v="1899-12-30T18:03:58"/>
    <x v="0"/>
    <s v="RFCPI"/>
    <s v="1324082937"/>
    <s v="FBO"/>
    <d v="1899-12-30T00:23:39"/>
    <d v="1899-12-30T00:20:25"/>
    <d v="1899-12-30T00:03:14"/>
    <s v="Granel"/>
    <s v="E001"/>
    <x v="2"/>
    <d v="1899-12-30T00:17:11"/>
    <d v="1899-12-30T00:20:25"/>
    <n v="17"/>
    <x v="9"/>
    <x v="2"/>
    <x v="2"/>
    <n v="0"/>
    <n v="0"/>
    <s v="OK"/>
    <s v="Granel"/>
    <x v="2"/>
    <n v="0"/>
    <s v="PUNTOS NORTE"/>
    <s v="A"/>
    <d v="1899-12-30T00:03:14"/>
    <d v="1899-12-30T00:03:14"/>
    <s v="OK"/>
    <m/>
    <m/>
    <d v="1899-12-30T00:00:00"/>
    <d v="1899-12-30T00:17:11"/>
    <n v="5"/>
    <n v="-2.2453703703699812E-3"/>
    <n v="17.183333333332875"/>
    <n v="18"/>
    <s v="Si"/>
  </r>
  <r>
    <s v="CORE"/>
    <s v=""/>
    <x v="0"/>
    <s v="E5145GGR"/>
    <m/>
    <d v="2025-03-07T00:00:00"/>
    <m/>
    <s v="2906"/>
    <x v="11"/>
    <s v="PA"/>
    <m/>
    <m/>
    <d v="2025-03-07T00:00:00"/>
    <d v="1899-12-30T08:54:57"/>
    <d v="2025-03-07T00:00:00"/>
    <d v="1899-12-30T07:31:59"/>
    <d v="2025-03-07T00:00:00"/>
    <d v="1899-12-30T08:57:51"/>
    <x v="142"/>
    <s v="FSANTACREU"/>
    <s v="1324082938"/>
    <s v="EXW"/>
    <d v="1899-12-30T02:48:50"/>
    <d v="1899-12-30T01:25:52"/>
    <d v="1899-12-30T01:22:58"/>
    <s v="Ensacado"/>
    <s v="E002"/>
    <x v="1"/>
    <d v="1899-12-30T00:02:54"/>
    <d v="1899-12-30T01:25:52"/>
    <n v="8"/>
    <x v="10"/>
    <x v="2"/>
    <x v="1"/>
    <n v="1"/>
    <n v="0"/>
    <s v="KO"/>
    <s v="Ensacado"/>
    <x v="2"/>
    <n v="1"/>
    <s v="PUNTOS NORTE"/>
    <s v="A"/>
    <d v="1899-12-30T01:22:58"/>
    <d v="1899-12-30T00:24:58"/>
    <s v="KO"/>
    <m/>
    <m/>
    <d v="1899-12-30T00:00:00"/>
    <d v="1899-12-30T00:02:54"/>
    <n v="6"/>
    <n v="-5.7615740740749988E-2"/>
    <n v="2.8999999999871839"/>
    <n v="8"/>
    <s v="Si"/>
  </r>
  <r>
    <s v="CORE"/>
    <s v="2025000244"/>
    <x v="0"/>
    <s v="ER3752BBD"/>
    <s v="E5452JTS"/>
    <d v="2025-03-07T00:00:00"/>
    <m/>
    <s v="3042"/>
    <x v="13"/>
    <s v="S2"/>
    <s v="S2"/>
    <m/>
    <d v="2025-03-07T00:00:00"/>
    <d v="1899-12-30T09:28:52"/>
    <d v="2025-03-07T00:00:00"/>
    <d v="1899-12-30T09:30:14"/>
    <d v="2025-03-07T00:00:00"/>
    <d v="1899-12-30T10:01:31"/>
    <x v="0"/>
    <s v="RFCPI"/>
    <s v="1324082939"/>
    <s v="FBO"/>
    <d v="1899-12-30T00:32:39"/>
    <d v="1899-12-30T00:31:17"/>
    <d v="1899-12-30T00:01:22"/>
    <s v="Granel"/>
    <s v="E001"/>
    <x v="2"/>
    <d v="1899-12-30T00:32:39"/>
    <d v="1899-12-30T00:31:17"/>
    <n v="9"/>
    <x v="10"/>
    <x v="2"/>
    <x v="2"/>
    <n v="0"/>
    <n v="0"/>
    <s v="OK"/>
    <s v="Granel"/>
    <x v="2"/>
    <n v="0"/>
    <s v="PUNTOS NORTE"/>
    <s v="A"/>
    <d v="1899-12-30T00:01:22"/>
    <d v="1899-12-30T00:01:22"/>
    <s v="OK"/>
    <m/>
    <m/>
    <d v="1899-12-30T00:00:00"/>
    <d v="1899-12-30T00:32:39"/>
    <n v="6"/>
    <d v="1899-12-30T00:01:22"/>
    <n v="32.649999999998386"/>
    <n v="10"/>
    <s v="Si"/>
  </r>
  <r>
    <s v="CORE"/>
    <s v=""/>
    <x v="0"/>
    <s v="ER3421BBL"/>
    <s v="E3117JGL"/>
    <d v="2025-03-07T00:00:00"/>
    <m/>
    <s v="2906"/>
    <x v="11"/>
    <s v="PA"/>
    <m/>
    <m/>
    <d v="2025-03-07T00:00:00"/>
    <d v="1899-12-30T10:35:19"/>
    <d v="2025-03-07T00:00:00"/>
    <d v="1899-12-30T10:01:59"/>
    <d v="2025-03-07T00:00:00"/>
    <d v="1899-12-30T10:36:26"/>
    <x v="142"/>
    <s v="FSANTACREU"/>
    <s v="1324082940"/>
    <s v="EXW"/>
    <d v="1899-12-30T01:07:47"/>
    <d v="1899-12-30T00:34:27"/>
    <d v="1899-12-30T00:33:20"/>
    <s v="Ensacado"/>
    <s v="E002"/>
    <x v="1"/>
    <d v="1899-12-30T00:01:07"/>
    <d v="1899-12-30T00:34:27"/>
    <n v="10"/>
    <x v="10"/>
    <x v="2"/>
    <x v="1"/>
    <n v="1"/>
    <n v="0"/>
    <s v="KO"/>
    <s v="Ensacado"/>
    <x v="2"/>
    <n v="1"/>
    <s v="PUNTOS NORTE"/>
    <s v="A"/>
    <d v="1899-12-30T00:33:20"/>
    <d v="1899-12-30T00:33:20"/>
    <s v="KO"/>
    <m/>
    <m/>
    <d v="1899-12-30T00:00:00"/>
    <d v="1899-12-30T00:01:07"/>
    <n v="6"/>
    <n v="-2.3148148148150027E-2"/>
    <n v="1.1166666666623914"/>
    <n v="10"/>
    <s v="Si"/>
  </r>
  <r>
    <s v="CORE"/>
    <s v=""/>
    <x v="0"/>
    <s v="E3255BVB"/>
    <m/>
    <d v="2025-03-07T00:00:00"/>
    <m/>
    <s v="2906"/>
    <x v="11"/>
    <s v="PA"/>
    <m/>
    <m/>
    <d v="2025-03-07T00:00:00"/>
    <d v="1899-12-30T11:08:34"/>
    <d v="2025-03-07T00:00:00"/>
    <d v="1899-12-30T19:25:59"/>
    <d v="2025-03-07T00:00:00"/>
    <d v="1899-12-30T11:09:02"/>
    <x v="119"/>
    <s v="FSANTACREU"/>
    <s v="1324082941"/>
    <s v="EXW"/>
    <d v="1899-12-30T16:34:22"/>
    <d v="1899-12-30T08:16:57"/>
    <d v="1899-12-30T08:17:25"/>
    <s v="Ensacado"/>
    <s v="E002"/>
    <x v="1"/>
    <d v="1899-12-30T00:00:28"/>
    <n v="-0.34510416666666999"/>
    <n v="11"/>
    <x v="10"/>
    <x v="2"/>
    <x v="1"/>
    <n v="1"/>
    <n v="0"/>
    <s v="KO"/>
    <s v="Ensacado"/>
    <x v="2"/>
    <n v="1"/>
    <s v="PUNTOS NORTE"/>
    <s v="A"/>
    <d v="1899-12-30T08:17:25"/>
    <d v="1899-12-30T07:19:25"/>
    <s v="KO"/>
    <m/>
    <m/>
    <d v="1899-12-30T00:00:00"/>
    <d v="1899-12-30T00:00:28"/>
    <n v="6"/>
    <d v="1899-12-30T08:17:25"/>
    <n v="0.46666666666077106"/>
    <n v="11"/>
    <s v="Si"/>
  </r>
  <r>
    <s v="CORE"/>
    <s v="2025000246"/>
    <x v="0"/>
    <s v="ER3752BBD"/>
    <s v="E5452JTS"/>
    <d v="2025-03-07T00:00:00"/>
    <m/>
    <s v="3044"/>
    <x v="25"/>
    <s v="S1"/>
    <s v="S1"/>
    <m/>
    <d v="2025-03-07T00:00:00"/>
    <d v="1899-12-30T11:33:52"/>
    <d v="2025-03-07T00:00:00"/>
    <d v="1899-12-30T16:43:41"/>
    <d v="2025-03-07T00:00:00"/>
    <d v="1899-12-30T17:02:19"/>
    <x v="0"/>
    <s v="RFCPI"/>
    <s v="1324082942"/>
    <s v="FBO"/>
    <d v="1899-12-30T05:28:27"/>
    <d v="1899-12-30T00:18:38"/>
    <d v="1899-12-30T05:09:49"/>
    <s v="Granel"/>
    <s v="E001"/>
    <x v="2"/>
    <d v="1899-12-30T05:28:27"/>
    <d v="1899-12-30T00:18:38"/>
    <n v="11"/>
    <x v="10"/>
    <x v="2"/>
    <x v="2"/>
    <n v="0"/>
    <n v="1"/>
    <s v="KO"/>
    <s v="Granel"/>
    <x v="2"/>
    <n v="1"/>
    <s v="PUNTOS NORTE"/>
    <s v="C"/>
    <d v="1899-12-30T05:09:49"/>
    <d v="1899-12-30T04:11:49"/>
    <s v="OK"/>
    <m/>
    <m/>
    <d v="1899-12-30T00:00:00"/>
    <d v="1899-12-30T05:28:27"/>
    <n v="6"/>
    <d v="1899-12-30T05:09:49"/>
    <n v="328.45000000000323"/>
    <n v="17"/>
    <s v="No"/>
  </r>
  <r>
    <s v="CORE"/>
    <s v=""/>
    <x v="0"/>
    <s v="EOR8285P"/>
    <m/>
    <d v="2025-03-07T00:00:00"/>
    <m/>
    <s v="2906"/>
    <x v="11"/>
    <s v="PA"/>
    <m/>
    <m/>
    <d v="2025-03-07T00:00:00"/>
    <d v="1899-12-30T17:16:57"/>
    <d v="2025-03-07T00:00:00"/>
    <d v="1899-12-30T18:55:01"/>
    <d v="2025-03-07T00:00:00"/>
    <d v="1899-12-30T17:17:44"/>
    <x v="133"/>
    <s v="FSANTACREU"/>
    <s v="1324082943"/>
    <s v="EXW"/>
    <d v="1899-12-30T03:15:21"/>
    <d v="1899-12-30T01:37:17"/>
    <d v="1899-12-30T01:38:04"/>
    <s v="Ensacado"/>
    <s v="E002"/>
    <x v="1"/>
    <d v="1899-12-30T00:00:47"/>
    <n v="-6.7557870370369977E-2"/>
    <n v="17"/>
    <x v="10"/>
    <x v="2"/>
    <x v="1"/>
    <n v="1"/>
    <n v="0"/>
    <s v="KO"/>
    <s v="Ensacado"/>
    <x v="2"/>
    <n v="1"/>
    <s v="PUNTOS NORTE"/>
    <s v="A"/>
    <d v="1899-12-30T01:38:04"/>
    <d v="1899-12-30T00:40:04"/>
    <s v="KO"/>
    <m/>
    <m/>
    <d v="1899-12-30T00:00:00"/>
    <d v="1899-12-30T00:00:47"/>
    <n v="6"/>
    <d v="1899-12-30T01:38:04"/>
    <n v="0.78333333333127086"/>
    <n v="17"/>
    <s v="Si"/>
  </r>
  <r>
    <s v="CORE"/>
    <s v="2025000247"/>
    <x v="0"/>
    <s v="ER3752BBD"/>
    <s v="E5452JTS"/>
    <d v="2025-03-07T00:00:00"/>
    <m/>
    <s v="3042"/>
    <x v="13"/>
    <s v="S2"/>
    <s v="S2"/>
    <m/>
    <d v="2025-03-07T00:00:00"/>
    <d v="1899-12-30T18:13:32"/>
    <d v="2025-03-07T00:00:00"/>
    <d v="1899-12-30T18:09:45"/>
    <d v="2025-03-07T00:00:00"/>
    <d v="1899-12-30T18:27:51"/>
    <x v="0"/>
    <s v="RFCPI"/>
    <s v="1324082944"/>
    <s v="FBO"/>
    <d v="1899-12-30T00:21:53"/>
    <d v="1899-12-30T00:18:06"/>
    <d v="1899-12-30T00:03:47"/>
    <s v="Granel"/>
    <s v="E001"/>
    <x v="2"/>
    <d v="1899-12-30T00:14:19"/>
    <d v="1899-12-30T00:18:06"/>
    <n v="18"/>
    <x v="10"/>
    <x v="2"/>
    <x v="2"/>
    <n v="0"/>
    <n v="0"/>
    <s v="OK"/>
    <s v="Granel"/>
    <x v="2"/>
    <n v="0"/>
    <s v="PUNTOS NORTE"/>
    <s v="A"/>
    <d v="1899-12-30T00:03:47"/>
    <d v="1899-12-30T00:03:47"/>
    <s v="OK"/>
    <m/>
    <m/>
    <d v="1899-12-30T00:00:00"/>
    <d v="1899-12-30T00:14:19"/>
    <n v="6"/>
    <n v="-2.6273148148200365E-3"/>
    <n v="14.316666666667253"/>
    <n v="18"/>
    <s v="Si"/>
  </r>
  <r>
    <s v="CORE"/>
    <s v="2025000248"/>
    <x v="0"/>
    <s v="ER1135BBS"/>
    <s v="E0937LCK"/>
    <d v="2025-03-10T00:00:00"/>
    <m/>
    <s v="3044"/>
    <x v="25"/>
    <s v="S1"/>
    <s v="S1"/>
    <m/>
    <d v="2025-03-10T00:00:00"/>
    <d v="1899-12-30T08:29:51"/>
    <d v="2025-03-10T00:00:00"/>
    <d v="1899-12-30T08:33:06"/>
    <d v="2025-03-10T00:00:00"/>
    <d v="1899-12-30T08:48:13"/>
    <x v="0"/>
    <s v="RFCPI"/>
    <s v="1324082945"/>
    <s v="EXW"/>
    <d v="1899-12-30T00:18:22"/>
    <d v="1899-12-30T00:15:07"/>
    <d v="1899-12-30T00:03:15"/>
    <s v="Granel"/>
    <s v="E001"/>
    <x v="1"/>
    <d v="1899-12-30T00:18:22"/>
    <d v="1899-12-30T00:15:07"/>
    <n v="8"/>
    <x v="11"/>
    <x v="3"/>
    <x v="2"/>
    <n v="0"/>
    <n v="0"/>
    <s v="OK"/>
    <s v="Granel"/>
    <x v="2"/>
    <n v="0"/>
    <s v="PUNTOS NORTE"/>
    <s v="A"/>
    <d v="1899-12-30T00:03:15"/>
    <d v="1899-12-30T00:03:15"/>
    <s v="OK"/>
    <m/>
    <m/>
    <d v="1899-12-30T00:00:00"/>
    <d v="1899-12-30T00:18:22"/>
    <n v="2"/>
    <d v="1899-12-30T00:03:15"/>
    <n v="18.366666666667165"/>
    <n v="8"/>
    <s v="Si"/>
  </r>
  <r>
    <s v="CORE"/>
    <s v=""/>
    <x v="0"/>
    <s v="E9959CXZ"/>
    <m/>
    <d v="2025-03-10T00:00:00"/>
    <m/>
    <s v="2906"/>
    <x v="11"/>
    <s v="PA"/>
    <m/>
    <m/>
    <d v="2025-03-10T00:00:00"/>
    <d v="1899-12-30T09:55:16"/>
    <d v="2025-03-10T00:00:00"/>
    <d v="1899-12-30T09:56:05"/>
    <d v="2025-03-10T00:00:00"/>
    <d v="1899-12-30T09:56:26"/>
    <x v="134"/>
    <s v="FSANTACREU"/>
    <s v="1324082946"/>
    <s v="EXW"/>
    <d v="1899-12-30T00:01:10"/>
    <d v="1899-12-30T00:00:21"/>
    <d v="1899-12-30T00:00:49"/>
    <s v="Ensacado"/>
    <s v="E002"/>
    <x v="1"/>
    <d v="1899-12-30T00:01:10"/>
    <d v="1899-12-30T00:00:21"/>
    <n v="9"/>
    <x v="11"/>
    <x v="3"/>
    <x v="1"/>
    <n v="1"/>
    <n v="0"/>
    <s v="KO"/>
    <s v="Ensacado"/>
    <x v="2"/>
    <n v="1"/>
    <s v="PUNTOS NORTE"/>
    <s v="A"/>
    <d v="1899-12-30T00:00:49"/>
    <d v="1899-12-30T00:00:49"/>
    <s v="OK"/>
    <m/>
    <m/>
    <d v="1899-12-30T00:00:00"/>
    <d v="1899-12-30T00:01:10"/>
    <n v="2"/>
    <d v="1899-12-30T00:00:49"/>
    <n v="1.1666666666592018"/>
    <n v="9"/>
    <s v="Si"/>
  </r>
  <r>
    <s v="CORE"/>
    <s v="2025000249"/>
    <x v="0"/>
    <s v="ER3752BBD"/>
    <s v="E5452JTS"/>
    <d v="2025-03-10T00:00:00"/>
    <m/>
    <s v="3044"/>
    <x v="25"/>
    <s v="S1"/>
    <s v="S1"/>
    <m/>
    <d v="2025-03-10T00:00:00"/>
    <d v="1899-12-30T09:58:50"/>
    <d v="2025-03-10T00:00:00"/>
    <d v="1899-12-30T09:55:20"/>
    <d v="2025-03-10T00:00:00"/>
    <d v="1899-12-30T10:12:16"/>
    <x v="0"/>
    <s v="RFCPI"/>
    <s v="1324082947"/>
    <s v="FBO"/>
    <d v="1899-12-30T00:20:26"/>
    <d v="1899-12-30T00:16:56"/>
    <d v="1899-12-30T00:03:30"/>
    <s v="Granel"/>
    <s v="E001"/>
    <x v="2"/>
    <d v="1899-12-30T00:13:26"/>
    <d v="1899-12-30T00:16:56"/>
    <n v="9"/>
    <x v="11"/>
    <x v="3"/>
    <x v="2"/>
    <n v="0"/>
    <n v="0"/>
    <s v="OK"/>
    <s v="Granel"/>
    <x v="2"/>
    <n v="0"/>
    <s v="PUNTOS NORTE"/>
    <s v="A"/>
    <d v="1899-12-30T00:03:30"/>
    <d v="1899-12-30T00:03:30"/>
    <s v="OK"/>
    <m/>
    <m/>
    <d v="1899-12-30T00:00:00"/>
    <d v="1899-12-30T00:13:26"/>
    <n v="2"/>
    <n v="-2.4305555555499958E-3"/>
    <n v="13.433333333342361"/>
    <n v="10"/>
    <s v="Si"/>
  </r>
  <r>
    <s v="CORE"/>
    <s v="2025000250"/>
    <x v="0"/>
    <s v="ER3693BCF"/>
    <s v="E0493JHG"/>
    <d v="2025-03-10T00:00:00"/>
    <m/>
    <s v="3042"/>
    <x v="13"/>
    <s v="S2"/>
    <s v="S2"/>
    <m/>
    <d v="2025-03-10T00:00:00"/>
    <d v="1899-12-30T11:06:31"/>
    <d v="2025-03-10T00:00:00"/>
    <d v="1899-12-30T11:04:18"/>
    <d v="2025-03-10T00:00:00"/>
    <d v="1899-12-30T11:24:49"/>
    <x v="0"/>
    <s v="RFCPI"/>
    <s v="1324082948"/>
    <s v="FBO"/>
    <d v="1899-12-30T00:22:44"/>
    <d v="1899-12-30T00:20:31"/>
    <d v="1899-12-30T00:02:13"/>
    <s v="Granel"/>
    <s v="E001"/>
    <x v="2"/>
    <d v="1899-12-30T00:18:18"/>
    <d v="1899-12-30T00:20:31"/>
    <n v="11"/>
    <x v="11"/>
    <x v="3"/>
    <x v="2"/>
    <n v="0"/>
    <n v="0"/>
    <s v="OK"/>
    <s v="Granel"/>
    <x v="2"/>
    <n v="0"/>
    <s v="PUNTOS NORTE"/>
    <s v="A"/>
    <d v="1899-12-30T00:02:13"/>
    <d v="1899-12-30T00:02:13"/>
    <s v="OK"/>
    <m/>
    <m/>
    <d v="1899-12-30T00:00:00"/>
    <d v="1899-12-30T00:18:18"/>
    <n v="2"/>
    <n v="-1.5393518518599936E-3"/>
    <n v="18.299999999995187"/>
    <n v="11"/>
    <s v="Si"/>
  </r>
  <r>
    <s v="CORE"/>
    <s v="2025000251"/>
    <x v="0"/>
    <s v="ER1135BBS"/>
    <s v="E0937LCK"/>
    <d v="2025-03-10T00:00:00"/>
    <m/>
    <s v="3044"/>
    <x v="25"/>
    <s v="S1"/>
    <s v="S1"/>
    <m/>
    <d v="2025-03-10T00:00:00"/>
    <d v="1899-12-30T12:00:57"/>
    <d v="2025-03-10T00:00:00"/>
    <d v="1899-12-30T11:57:12"/>
    <d v="2025-03-10T00:00:00"/>
    <d v="1899-12-30T12:13:43"/>
    <x v="0"/>
    <s v="RFCPI"/>
    <s v="1324082949"/>
    <s v="EXW"/>
    <d v="1899-12-30T00:20:16"/>
    <d v="1899-12-30T00:16:31"/>
    <d v="1899-12-30T00:03:45"/>
    <s v="Granel"/>
    <s v="E001"/>
    <x v="1"/>
    <d v="1899-12-30T00:12:46"/>
    <d v="1899-12-30T00:16:31"/>
    <n v="12"/>
    <x v="11"/>
    <x v="3"/>
    <x v="2"/>
    <n v="0"/>
    <n v="0"/>
    <s v="OK"/>
    <s v="Granel"/>
    <x v="2"/>
    <n v="0"/>
    <s v="PUNTOS NORTE"/>
    <s v="A"/>
    <d v="1899-12-30T00:03:45"/>
    <d v="1899-12-30T00:03:45"/>
    <s v="OK"/>
    <m/>
    <m/>
    <d v="1899-12-30T00:00:00"/>
    <d v="1899-12-30T00:12:46"/>
    <n v="2"/>
    <n v="-2.6041666666599683E-3"/>
    <n v="12.766666666665571"/>
    <n v="12"/>
    <s v="Si"/>
  </r>
  <r>
    <s v="CORE"/>
    <s v="2025000252"/>
    <x v="0"/>
    <s v="ER3752BBD"/>
    <s v="E5452JTS"/>
    <d v="2025-03-10T00:00:00"/>
    <m/>
    <s v="3042"/>
    <x v="13"/>
    <s v="S2"/>
    <s v="S2"/>
    <m/>
    <d v="2025-03-10T00:00:00"/>
    <d v="1899-12-30T12:42:03"/>
    <d v="2025-03-10T00:00:00"/>
    <d v="1899-12-30T12:38:17"/>
    <d v="2025-03-10T00:00:00"/>
    <d v="1899-12-30T13:01:27"/>
    <x v="0"/>
    <s v="RFCPI"/>
    <s v="1324082950"/>
    <s v="FBO"/>
    <d v="1899-12-30T00:26:56"/>
    <d v="1899-12-30T00:23:10"/>
    <d v="1899-12-30T00:03:46"/>
    <s v="Granel"/>
    <s v="E001"/>
    <x v="2"/>
    <d v="1899-12-30T00:19:24"/>
    <d v="1899-12-30T00:23:10"/>
    <n v="12"/>
    <x v="11"/>
    <x v="3"/>
    <x v="2"/>
    <n v="0"/>
    <n v="0"/>
    <s v="OK"/>
    <s v="Granel"/>
    <x v="2"/>
    <n v="0"/>
    <s v="PUNTOS NORTE"/>
    <s v="A"/>
    <d v="1899-12-30T00:03:46"/>
    <d v="1899-12-30T00:03:46"/>
    <s v="OK"/>
    <m/>
    <m/>
    <d v="1899-12-30T00:00:00"/>
    <d v="1899-12-30T00:19:24"/>
    <n v="2"/>
    <n v="-2.6157407407400024E-3"/>
    <n v="19.399999999996798"/>
    <n v="13"/>
    <s v="Si"/>
  </r>
  <r>
    <s v="CORE"/>
    <s v="2025000253"/>
    <x v="0"/>
    <s v="ER3693BCF"/>
    <s v="E0493JHG"/>
    <d v="2025-03-10T00:00:00"/>
    <m/>
    <s v="3044"/>
    <x v="25"/>
    <s v="S1"/>
    <s v="S1"/>
    <m/>
    <d v="2025-03-10T00:00:00"/>
    <d v="1899-12-30T12:54:11"/>
    <d v="2025-03-10T00:00:00"/>
    <d v="1899-12-30T12:50:54"/>
    <d v="2025-03-10T00:00:00"/>
    <d v="1899-12-30T13:15:02"/>
    <x v="0"/>
    <s v="RFCPI"/>
    <s v="1324082951"/>
    <s v="FBO"/>
    <d v="1899-12-30T00:27:25"/>
    <d v="1899-12-30T00:24:08"/>
    <d v="1899-12-30T00:03:17"/>
    <s v="Granel"/>
    <s v="E001"/>
    <x v="2"/>
    <d v="1899-12-30T00:20:51"/>
    <d v="1899-12-30T00:24:08"/>
    <n v="12"/>
    <x v="11"/>
    <x v="3"/>
    <x v="2"/>
    <n v="0"/>
    <n v="0"/>
    <s v="OK"/>
    <s v="Granel"/>
    <x v="2"/>
    <n v="0"/>
    <s v="PUNTOS NORTE"/>
    <s v="A"/>
    <d v="1899-12-30T00:03:17"/>
    <d v="1899-12-30T00:03:17"/>
    <s v="OK"/>
    <m/>
    <m/>
    <d v="1899-12-30T00:00:00"/>
    <d v="1899-12-30T00:20:51"/>
    <n v="2"/>
    <n v="-2.2800925925899884E-3"/>
    <n v="20.850000000004858"/>
    <n v="13"/>
    <s v="Si"/>
  </r>
  <r>
    <s v="CORE"/>
    <s v="2025000254"/>
    <x v="0"/>
    <s v="ER3752BBD"/>
    <s v="E5452JTS"/>
    <d v="2025-03-10T00:00:00"/>
    <m/>
    <s v="3042"/>
    <x v="13"/>
    <s v="S2"/>
    <s v="S2"/>
    <m/>
    <d v="2025-03-10T00:00:00"/>
    <d v="1899-12-30T14:20:24"/>
    <d v="2025-03-10T00:00:00"/>
    <d v="1899-12-30T14:46:57"/>
    <d v="2025-03-10T00:00:00"/>
    <d v="1899-12-30T15:17:56"/>
    <x v="0"/>
    <s v="RFCPI"/>
    <s v="1324082952"/>
    <s v="FBO"/>
    <d v="1899-12-30T00:57:32"/>
    <d v="1899-12-30T00:30:59"/>
    <d v="1899-12-30T00:26:33"/>
    <s v="Granel"/>
    <s v="E001"/>
    <x v="2"/>
    <d v="1899-12-30T00:57:32"/>
    <d v="1899-12-30T00:30:59"/>
    <n v="14"/>
    <x v="11"/>
    <x v="3"/>
    <x v="2"/>
    <n v="0"/>
    <n v="0"/>
    <s v="OK"/>
    <s v="Granel"/>
    <x v="2"/>
    <n v="0"/>
    <s v="PUNTOS NORTE"/>
    <s v="B"/>
    <d v="1899-12-30T00:26:33"/>
    <d v="1899-12-30T00:26:33"/>
    <s v="OK"/>
    <m/>
    <m/>
    <d v="1899-12-30T00:00:00"/>
    <d v="1899-12-30T00:57:32"/>
    <n v="2"/>
    <d v="1899-12-30T00:26:33"/>
    <n v="57.533333333327988"/>
    <n v="15"/>
    <s v="No"/>
  </r>
  <r>
    <s v="CORE"/>
    <s v=""/>
    <x v="0"/>
    <s v="E9465BRN"/>
    <m/>
    <d v="2025-03-10T00:00:00"/>
    <m/>
    <s v="2906"/>
    <x v="11"/>
    <s v="PA"/>
    <m/>
    <m/>
    <d v="2025-03-10T00:00:00"/>
    <d v="1899-12-30T16:01:11"/>
    <d v="2025-03-10T00:00:00"/>
    <d v="1899-12-30T19:12:00"/>
    <d v="2025-03-10T00:00:00"/>
    <d v="1899-12-30T16:01:36"/>
    <x v="132"/>
    <s v="FSANTACREU"/>
    <s v="1324082953"/>
    <s v="EXW"/>
    <d v="1899-12-30T06:21:13"/>
    <d v="1899-12-30T03:10:24"/>
    <d v="1899-12-30T03:10:49"/>
    <s v="Ensacado"/>
    <s v="E002"/>
    <x v="1"/>
    <d v="1899-12-30T00:00:25"/>
    <n v="-0.13222222222222002"/>
    <n v="16"/>
    <x v="11"/>
    <x v="3"/>
    <x v="1"/>
    <n v="1"/>
    <n v="0"/>
    <s v="KO"/>
    <s v="Ensacado"/>
    <x v="2"/>
    <n v="1"/>
    <s v="PUNTOS NORTE"/>
    <s v="A"/>
    <d v="1899-12-30T03:10:49"/>
    <d v="1899-12-30T02:12:49"/>
    <s v="KO"/>
    <m/>
    <m/>
    <d v="1899-12-30T00:00:00"/>
    <d v="1899-12-30T00:00:25"/>
    <n v="2"/>
    <d v="1899-12-30T03:10:49"/>
    <n v="0.41666666666396068"/>
    <n v="16"/>
    <s v="Si"/>
  </r>
  <r>
    <s v="CORE"/>
    <s v=""/>
    <x v="0"/>
    <s v="E0399CZY"/>
    <m/>
    <d v="2025-03-10T00:00:00"/>
    <m/>
    <s v="2906"/>
    <x v="11"/>
    <s v="PA"/>
    <m/>
    <m/>
    <d v="2025-03-10T00:00:00"/>
    <d v="1899-12-30T16:18:00"/>
    <d v="2025-03-10T00:00:00"/>
    <d v="1899-12-30T19:09:00"/>
    <d v="2025-03-10T00:00:00"/>
    <d v="1899-12-30T16:18:20"/>
    <x v="122"/>
    <s v="FSANTACREU"/>
    <s v="1324082954"/>
    <s v="EXW"/>
    <d v="1899-12-30T05:41:40"/>
    <d v="1899-12-30T02:50:40"/>
    <d v="1899-12-30T02:51:00"/>
    <s v="Ensacado"/>
    <s v="E002"/>
    <x v="1"/>
    <d v="1899-12-30T00:00:20"/>
    <n v="-0.11851851851852002"/>
    <n v="16"/>
    <x v="11"/>
    <x v="3"/>
    <x v="1"/>
    <n v="1"/>
    <n v="0"/>
    <s v="KO"/>
    <s v="Ensacado"/>
    <x v="2"/>
    <n v="1"/>
    <s v="PUNTOS NORTE"/>
    <s v="A"/>
    <d v="1899-12-30T02:51:00"/>
    <d v="1899-12-30T01:53:00"/>
    <s v="KO"/>
    <m/>
    <m/>
    <d v="1899-12-30T00:00:00"/>
    <d v="1899-12-30T00:00:20"/>
    <n v="2"/>
    <d v="1899-12-30T02:51:00"/>
    <n v="0.33333333333120052"/>
    <n v="16"/>
    <s v="Si"/>
  </r>
  <r>
    <s v="CORE"/>
    <s v="2025000255"/>
    <x v="0"/>
    <s v="ER1135BBS"/>
    <s v="E0937LCK"/>
    <d v="2025-03-10T00:00:00"/>
    <m/>
    <s v="3044"/>
    <x v="25"/>
    <s v="S1"/>
    <s v="S1"/>
    <m/>
    <d v="2025-03-10T00:00:00"/>
    <d v="1899-12-30T16:11:18"/>
    <d v="2025-03-10T00:00:00"/>
    <d v="1899-12-30T16:18:26"/>
    <d v="2025-03-10T00:00:00"/>
    <d v="1899-12-30T17:02:43"/>
    <x v="0"/>
    <s v="RFCPI"/>
    <s v="1324082955"/>
    <s v="EXW"/>
    <d v="1899-12-30T00:51:25"/>
    <d v="1899-12-30T00:44:17"/>
    <d v="1899-12-30T00:07:08"/>
    <s v="Granel"/>
    <s v="E001"/>
    <x v="1"/>
    <d v="1899-12-30T00:51:25"/>
    <d v="1899-12-30T00:44:17"/>
    <n v="16"/>
    <x v="11"/>
    <x v="3"/>
    <x v="2"/>
    <n v="0"/>
    <n v="0"/>
    <s v="OK"/>
    <s v="Granel"/>
    <x v="2"/>
    <n v="0"/>
    <s v="PUNTOS NORTE"/>
    <s v="B"/>
    <d v="1899-12-30T00:07:08"/>
    <d v="1899-12-30T00:07:08"/>
    <s v="OK"/>
    <m/>
    <m/>
    <d v="1899-12-30T00:00:00"/>
    <d v="1899-12-30T00:51:25"/>
    <n v="2"/>
    <d v="1899-12-30T00:07:08"/>
    <n v="51.416666666668895"/>
    <n v="17"/>
    <s v="No"/>
  </r>
  <r>
    <s v="CORE"/>
    <s v="2025000256"/>
    <x v="0"/>
    <s v="ER3693BCF"/>
    <s v="E0493JHG"/>
    <d v="2025-03-10T00:00:00"/>
    <m/>
    <s v="3042"/>
    <x v="13"/>
    <s v="S2"/>
    <s v="S2"/>
    <m/>
    <d v="2025-03-10T00:00:00"/>
    <d v="1899-12-30T16:31:10"/>
    <d v="2025-03-10T00:00:00"/>
    <d v="1899-12-30T17:21:01"/>
    <d v="2025-03-10T00:00:00"/>
    <d v="1899-12-30T17:55:49"/>
    <x v="0"/>
    <s v="RFCPI"/>
    <s v="1324082956"/>
    <s v="FBO"/>
    <d v="1899-12-30T01:24:39"/>
    <d v="1899-12-30T00:34:48"/>
    <d v="1899-12-30T00:49:51"/>
    <s v="Granel"/>
    <s v="E001"/>
    <x v="2"/>
    <d v="1899-12-30T01:24:39"/>
    <d v="1899-12-30T00:34:48"/>
    <n v="16"/>
    <x v="11"/>
    <x v="3"/>
    <x v="2"/>
    <n v="0"/>
    <n v="0"/>
    <s v="OK"/>
    <s v="Granel"/>
    <x v="2"/>
    <n v="0"/>
    <s v="PUNTOS NORTE"/>
    <s v="B"/>
    <d v="1899-12-30T00:49:51"/>
    <d v="1899-12-30T00:04:51"/>
    <s v="OK"/>
    <m/>
    <m/>
    <d v="1899-12-30T00:00:00"/>
    <d v="1899-12-30T01:24:39"/>
    <n v="2"/>
    <d v="1899-12-30T00:49:51"/>
    <n v="84.649999999996766"/>
    <n v="17"/>
    <s v="No"/>
  </r>
  <r>
    <s v="CORE"/>
    <s v=""/>
    <x v="0"/>
    <s v="E6472KCN"/>
    <m/>
    <d v="2025-03-10T00:00:00"/>
    <m/>
    <s v="2906"/>
    <x v="11"/>
    <s v="PA"/>
    <m/>
    <m/>
    <d v="2025-03-10T00:00:00"/>
    <d v="1899-12-30T18:04:57"/>
    <d v="2025-03-10T00:00:00"/>
    <d v="1899-12-30T18:52:01"/>
    <d v="2025-03-10T00:00:00"/>
    <d v="1899-12-30T18:05:17"/>
    <x v="121"/>
    <s v="FSANTACREU"/>
    <s v="1324082957"/>
    <s v="EXW"/>
    <d v="1899-12-30T01:33:48"/>
    <d v="1899-12-30T00:46:44"/>
    <d v="1899-12-30T00:47:04"/>
    <s v="Ensacado"/>
    <s v="E002"/>
    <x v="1"/>
    <d v="1899-12-30T00:00:20"/>
    <n v="-3.2453703703710035E-2"/>
    <n v="18"/>
    <x v="11"/>
    <x v="3"/>
    <x v="1"/>
    <n v="1"/>
    <n v="0"/>
    <s v="KO"/>
    <s v="Ensacado"/>
    <x v="2"/>
    <n v="1"/>
    <s v="PUNTOS NORTE"/>
    <s v="A"/>
    <d v="1899-12-30T00:47:04"/>
    <d v="1899-12-30T00:02:04"/>
    <s v="KO"/>
    <m/>
    <m/>
    <d v="1899-12-30T00:00:00"/>
    <d v="1899-12-30T00:00:20"/>
    <n v="2"/>
    <d v="1899-12-30T00:47:04"/>
    <n v="0.33333333333120052"/>
    <n v="18"/>
    <s v="Si"/>
  </r>
  <r>
    <s v="CORE"/>
    <s v="2025000258"/>
    <x v="0"/>
    <s v="ER1135BBS"/>
    <s v="E0937LCK"/>
    <d v="2025-03-11T00:00:00"/>
    <m/>
    <s v="3044"/>
    <x v="25"/>
    <s v="S1"/>
    <s v="S1"/>
    <m/>
    <d v="2025-03-11T00:00:00"/>
    <d v="1899-12-30T08:22:14"/>
    <d v="2025-03-11T00:00:00"/>
    <d v="1899-12-30T08:18:19"/>
    <d v="2025-03-11T00:00:00"/>
    <d v="1899-12-30T08:33:12"/>
    <x v="0"/>
    <s v="RFCPI"/>
    <s v="1324082958"/>
    <s v="EXW"/>
    <d v="1899-12-30T00:18:48"/>
    <d v="1899-12-30T00:14:53"/>
    <d v="1899-12-30T00:03:55"/>
    <s v="Granel"/>
    <s v="E001"/>
    <x v="1"/>
    <d v="1899-12-30T00:10:58"/>
    <d v="1899-12-30T00:14:53"/>
    <n v="8"/>
    <x v="12"/>
    <x v="3"/>
    <x v="2"/>
    <n v="0"/>
    <n v="0"/>
    <s v="OK"/>
    <s v="Granel"/>
    <x v="2"/>
    <n v="0"/>
    <s v="PUNTOS NORTE"/>
    <s v="A"/>
    <d v="1899-12-30T00:03:55"/>
    <d v="1899-12-30T00:03:55"/>
    <s v="OK"/>
    <m/>
    <m/>
    <d v="1899-12-30T00:00:00"/>
    <d v="1899-12-30T00:10:58"/>
    <n v="3"/>
    <n v="-2.719907407410016E-3"/>
    <n v="10.96666666666553"/>
    <n v="8"/>
    <s v="Si"/>
  </r>
  <r>
    <s v="CORE"/>
    <s v=""/>
    <x v="0"/>
    <s v="EOU5926V"/>
    <m/>
    <d v="2025-03-11T00:00:00"/>
    <m/>
    <s v="3320"/>
    <x v="12"/>
    <s v="PA"/>
    <m/>
    <m/>
    <d v="2025-03-11T00:00:00"/>
    <d v="1899-12-30T15:01:26"/>
    <d v="2025-03-11T00:00:00"/>
    <d v="1899-12-30T18:52:01"/>
    <d v="2025-03-11T00:00:00"/>
    <d v="1899-12-30T15:01:41"/>
    <x v="143"/>
    <s v="IVAZQUEZT"/>
    <s v="1324082959"/>
    <s v="EXW"/>
    <d v="1899-12-30T07:40:55"/>
    <d v="1899-12-30T03:50:20"/>
    <d v="1899-12-30T03:50:35"/>
    <s v="Ensacado"/>
    <s v="E002"/>
    <x v="1"/>
    <d v="1899-12-30T00:00:15"/>
    <n v="-0.15995370370370998"/>
    <n v="15"/>
    <x v="12"/>
    <x v="3"/>
    <x v="1"/>
    <n v="1"/>
    <n v="0"/>
    <s v="KO"/>
    <s v="Ensacado"/>
    <x v="2"/>
    <n v="1"/>
    <s v="PUNTOS NORTE"/>
    <s v="A"/>
    <d v="1899-12-30T03:50:35"/>
    <d v="1899-12-30T02:52:35"/>
    <s v="KO"/>
    <m/>
    <m/>
    <d v="1899-12-30T00:00:00"/>
    <d v="1899-12-30T00:00:15"/>
    <n v="3"/>
    <d v="1899-12-30T03:50:35"/>
    <n v="0.24999999999844036"/>
    <n v="15"/>
    <s v="Si"/>
  </r>
  <r>
    <s v="CORE"/>
    <s v=""/>
    <x v="0"/>
    <s v="EOR4759P"/>
    <m/>
    <d v="2025-03-11T00:00:00"/>
    <m/>
    <s v="2906"/>
    <x v="11"/>
    <s v="PA"/>
    <m/>
    <m/>
    <d v="2025-03-11T00:00:00"/>
    <d v="1899-12-30T15:21:19"/>
    <d v="2025-03-11T00:00:00"/>
    <d v="1899-12-30T19:13:59"/>
    <d v="2025-03-11T00:00:00"/>
    <d v="1899-12-30T15:21:41"/>
    <x v="144"/>
    <s v="IVAZQUEZT"/>
    <s v="1324082960"/>
    <s v="EXW"/>
    <d v="1899-12-30T07:44:58"/>
    <d v="1899-12-30T03:52:18"/>
    <d v="1899-12-30T03:52:40"/>
    <s v="Ensacado"/>
    <s v="E002"/>
    <x v="1"/>
    <d v="1899-12-30T00:00:22"/>
    <n v="-0.16131944444444002"/>
    <n v="15"/>
    <x v="12"/>
    <x v="3"/>
    <x v="1"/>
    <n v="1"/>
    <n v="0"/>
    <s v="KO"/>
    <s v="Ensacado"/>
    <x v="2"/>
    <n v="1"/>
    <s v="PUNTOS NORTE"/>
    <s v="A"/>
    <d v="1899-12-30T03:52:40"/>
    <d v="1899-12-30T02:54:40"/>
    <s v="KO"/>
    <m/>
    <m/>
    <d v="1899-12-30T00:00:00"/>
    <d v="1899-12-30T00:00:22"/>
    <n v="3"/>
    <d v="1899-12-30T03:52:40"/>
    <n v="0.36666666666715031"/>
    <n v="15"/>
    <s v="Si"/>
  </r>
  <r>
    <s v="CORE"/>
    <s v="2025000260"/>
    <x v="0"/>
    <s v="ER1135BBS"/>
    <s v="E0937LCK"/>
    <d v="2025-03-11T00:00:00"/>
    <m/>
    <s v="3044"/>
    <x v="25"/>
    <s v="S1"/>
    <s v="S1"/>
    <m/>
    <d v="2025-03-11T00:00:00"/>
    <d v="1899-12-30T16:41:28"/>
    <d v="2025-03-11T00:00:00"/>
    <d v="1899-12-30T16:39:34"/>
    <d v="2025-03-11T00:00:00"/>
    <d v="1899-12-30T16:53:36"/>
    <x v="0"/>
    <s v="RFCPI"/>
    <s v="1324082961"/>
    <s v="EXW"/>
    <d v="1899-12-30T00:15:56"/>
    <d v="1899-12-30T00:14:02"/>
    <d v="1899-12-30T00:01:54"/>
    <s v="Granel"/>
    <s v="E001"/>
    <x v="1"/>
    <d v="1899-12-30T00:12:08"/>
    <d v="1899-12-30T00:14:02"/>
    <n v="16"/>
    <x v="12"/>
    <x v="3"/>
    <x v="2"/>
    <n v="0"/>
    <n v="0"/>
    <s v="OK"/>
    <s v="Granel"/>
    <x v="2"/>
    <n v="0"/>
    <s v="PUNTOS NORTE"/>
    <s v="A"/>
    <d v="1899-12-30T00:01:54"/>
    <d v="1899-12-30T00:01:54"/>
    <s v="OK"/>
    <m/>
    <m/>
    <d v="1899-12-30T00:00:00"/>
    <d v="1899-12-30T00:12:08"/>
    <n v="3"/>
    <n v="-1.3194444444399878E-3"/>
    <n v="12.13333333333928"/>
    <n v="16"/>
    <s v="Si"/>
  </r>
  <r>
    <s v="CORE"/>
    <s v=""/>
    <x v="0"/>
    <s v="E3255BVB"/>
    <m/>
    <d v="2025-03-11T00:00:00"/>
    <m/>
    <s v="2906"/>
    <x v="11"/>
    <s v="PA"/>
    <m/>
    <m/>
    <d v="2025-03-11T00:00:00"/>
    <d v="1899-12-30T17:13:12"/>
    <d v="2025-03-11T00:00:00"/>
    <d v="1899-12-30T21:25:59"/>
    <d v="2025-03-11T00:00:00"/>
    <d v="1899-12-30T17:14:02"/>
    <x v="119"/>
    <s v="FSANTACREU"/>
    <s v="1324082962"/>
    <s v="EXW"/>
    <d v="1899-12-30T08:24:44"/>
    <d v="1899-12-30T04:11:57"/>
    <d v="1899-12-30T04:12:47"/>
    <s v="Ensacado"/>
    <s v="E002"/>
    <x v="1"/>
    <d v="1899-12-30T00:00:50"/>
    <n v="-0.17496527777778004"/>
    <n v="17"/>
    <x v="12"/>
    <x v="3"/>
    <x v="1"/>
    <n v="1"/>
    <n v="0"/>
    <s v="KO"/>
    <s v="Ensacado"/>
    <x v="2"/>
    <n v="1"/>
    <s v="PUNTOS NORTE"/>
    <s v="A"/>
    <d v="1899-12-30T04:12:47"/>
    <d v="1899-12-30T03:14:47"/>
    <s v="KO"/>
    <m/>
    <m/>
    <d v="1899-12-30T00:00:00"/>
    <d v="1899-12-30T00:00:50"/>
    <n v="3"/>
    <d v="1899-12-30T04:12:47"/>
    <n v="0.83333333332792137"/>
    <n v="17"/>
    <s v="Si"/>
  </r>
  <r>
    <s v="CORE"/>
    <s v="2025000257"/>
    <x v="0"/>
    <s v="ER3752BBD"/>
    <s v="E5452JTS"/>
    <d v="2025-03-11T00:00:00"/>
    <m/>
    <s v="3042"/>
    <x v="13"/>
    <s v="S2"/>
    <s v="S2"/>
    <m/>
    <d v="2025-03-10T00:00:00"/>
    <d v="1899-12-30T17:06:17"/>
    <d v="2025-03-11T00:00:00"/>
    <d v="1899-12-30T17:06:08"/>
    <d v="2025-03-11T00:00:00"/>
    <d v="1899-12-30T18:04:53"/>
    <x v="0"/>
    <s v="RFCPI"/>
    <s v="1324082963"/>
    <s v="FBO"/>
    <d v="1899-12-30T16:58:36"/>
    <d v="1899-12-30T00:58:45"/>
    <d v="1899-12-30T15:59:51"/>
    <s v="Granel"/>
    <s v="E001"/>
    <x v="2"/>
    <d v="1899-12-30T00:58:36"/>
    <d v="1899-12-30T00:58:45"/>
    <n v="17"/>
    <x v="12"/>
    <x v="3"/>
    <x v="2"/>
    <n v="0"/>
    <n v="0"/>
    <s v="OK"/>
    <s v="Granel"/>
    <x v="2"/>
    <n v="0"/>
    <s v="PUNTOS NORTE"/>
    <s v="B"/>
    <d v="1899-12-30T15:59:51"/>
    <d v="1899-12-30T15:01:51"/>
    <s v="KO"/>
    <m/>
    <m/>
    <d v="1899-12-30T00:00:00"/>
    <d v="1899-12-30T00:58:36"/>
    <n v="3"/>
    <n v="-1.0416666667001362E-4"/>
    <n v="58.599999999993649"/>
    <n v="18"/>
    <s v="No"/>
  </r>
  <r>
    <s v="CORE"/>
    <s v="2025000259"/>
    <x v="0"/>
    <s v="ER3693BCF"/>
    <s v="E0493JHG"/>
    <d v="2025-03-11T00:00:00"/>
    <m/>
    <s v="3044"/>
    <x v="25"/>
    <s v="S1"/>
    <s v="S1"/>
    <m/>
    <d v="2025-03-11T00:00:00"/>
    <d v="1899-12-30T09:27:31"/>
    <d v="2025-03-11T00:00:00"/>
    <d v="1899-12-30T17:06:21"/>
    <d v="2025-03-11T00:00:00"/>
    <d v="1899-12-30T18:20:18"/>
    <x v="0"/>
    <s v="RFCPI"/>
    <s v="1324082964"/>
    <s v="FBO"/>
    <d v="1899-12-30T08:52:47"/>
    <d v="1899-12-30T01:13:57"/>
    <d v="1899-12-30T07:38:50"/>
    <s v="Granel"/>
    <s v="E001"/>
    <x v="2"/>
    <d v="1899-12-30T08:52:47"/>
    <d v="1899-12-30T01:13:57"/>
    <n v="9"/>
    <x v="12"/>
    <x v="3"/>
    <x v="2"/>
    <n v="0"/>
    <n v="1"/>
    <s v="KO"/>
    <s v="Granel"/>
    <x v="2"/>
    <n v="1"/>
    <s v="PUNTOS NORTE"/>
    <s v="C"/>
    <d v="1899-12-30T07:38:50"/>
    <d v="1899-12-30T06:40:50"/>
    <s v="OK"/>
    <m/>
    <m/>
    <d v="1899-12-30T00:00:00"/>
    <d v="1899-12-30T08:52:47"/>
    <n v="3"/>
    <d v="1899-12-30T07:38:50"/>
    <n v="532.78333333332478"/>
    <n v="18"/>
    <s v="No"/>
  </r>
  <r>
    <s v="CORE"/>
    <s v="2025000261"/>
    <x v="0"/>
    <s v="ER1135BBS"/>
    <s v="E0937LCK"/>
    <d v="2025-03-12T00:00:00"/>
    <m/>
    <s v="3044"/>
    <x v="25"/>
    <s v="S1"/>
    <s v="S1"/>
    <m/>
    <d v="2025-03-12T00:00:00"/>
    <d v="1899-12-30T08:33:03"/>
    <d v="2025-03-12T00:00:00"/>
    <d v="1899-12-30T08:39:24"/>
    <d v="2025-03-12T00:00:00"/>
    <d v="1899-12-30T08:54:20"/>
    <x v="0"/>
    <s v="RFCPI"/>
    <s v="1324082965"/>
    <s v="EXW"/>
    <d v="1899-12-30T00:21:17"/>
    <d v="1899-12-30T00:14:56"/>
    <d v="1899-12-30T00:06:21"/>
    <s v="Granel"/>
    <s v="E001"/>
    <x v="1"/>
    <d v="1899-12-30T00:21:17"/>
    <d v="1899-12-30T00:14:56"/>
    <n v="8"/>
    <x v="13"/>
    <x v="3"/>
    <x v="2"/>
    <n v="0"/>
    <n v="0"/>
    <s v="OK"/>
    <s v="Granel"/>
    <x v="2"/>
    <n v="0"/>
    <s v="PUNTOS NORTE"/>
    <s v="A"/>
    <d v="1899-12-30T00:06:21"/>
    <d v="1899-12-30T00:06:21"/>
    <s v="OK"/>
    <m/>
    <m/>
    <d v="1899-12-30T00:00:00"/>
    <d v="1899-12-30T00:21:17"/>
    <n v="4"/>
    <d v="1899-12-30T00:06:21"/>
    <n v="21.283333333329598"/>
    <n v="8"/>
    <s v="Si"/>
  </r>
  <r>
    <s v="CORE"/>
    <s v=""/>
    <x v="0"/>
    <s v="E7335KPH"/>
    <m/>
    <d v="2025-03-12T00:00:00"/>
    <m/>
    <s v="2906"/>
    <x v="11"/>
    <s v="PA"/>
    <m/>
    <m/>
    <d v="2025-03-12T00:00:00"/>
    <d v="1899-12-30T08:52:55"/>
    <d v="2025-03-12T00:00:00"/>
    <d v="1899-12-30T11:31:59"/>
    <d v="2025-03-12T00:00:00"/>
    <d v="1899-12-30T08:53:28"/>
    <x v="142"/>
    <s v="FSANTACREU"/>
    <s v="1324082966"/>
    <s v="EXW"/>
    <d v="1899-12-30T05:17:35"/>
    <d v="1899-12-30T02:38:31"/>
    <d v="1899-12-30T02:39:04"/>
    <s v="Ensacado"/>
    <s v="E002"/>
    <x v="1"/>
    <d v="1899-12-30T00:00:33"/>
    <n v="-0.11008101851851998"/>
    <n v="8"/>
    <x v="13"/>
    <x v="3"/>
    <x v="1"/>
    <n v="1"/>
    <n v="0"/>
    <s v="KO"/>
    <s v="Ensacado"/>
    <x v="2"/>
    <n v="1"/>
    <s v="PUNTOS NORTE"/>
    <s v="A"/>
    <d v="1899-12-30T02:39:04"/>
    <d v="1899-12-30T01:41:04"/>
    <s v="KO"/>
    <m/>
    <m/>
    <d v="1899-12-30T00:00:00"/>
    <d v="1899-12-30T00:00:33"/>
    <n v="4"/>
    <d v="1899-12-30T02:39:04"/>
    <n v="0.54999999999361115"/>
    <n v="8"/>
    <s v="Si"/>
  </r>
  <r>
    <s v="CORE"/>
    <s v="2025000262"/>
    <x v="0"/>
    <s v="ER3752BBD"/>
    <s v="E5452JTS"/>
    <d v="2025-03-12T00:00:00"/>
    <m/>
    <s v="3042"/>
    <x v="13"/>
    <s v="S2"/>
    <s v="S2"/>
    <m/>
    <d v="2025-03-12T00:00:00"/>
    <d v="1899-12-30T09:41:04"/>
    <d v="2025-03-12T00:00:00"/>
    <d v="1899-12-30T10:09:38"/>
    <d v="2025-03-12T00:00:00"/>
    <d v="1899-12-30T10:34:19"/>
    <x v="0"/>
    <s v="RFCPI"/>
    <s v="1324082967"/>
    <s v="FBO"/>
    <d v="1899-12-30T00:53:15"/>
    <d v="1899-12-30T00:24:41"/>
    <d v="1899-12-30T00:28:34"/>
    <s v="Granel"/>
    <s v="E001"/>
    <x v="2"/>
    <d v="1899-12-30T00:53:15"/>
    <d v="1899-12-30T00:24:41"/>
    <n v="9"/>
    <x v="13"/>
    <x v="3"/>
    <x v="2"/>
    <n v="0"/>
    <n v="0"/>
    <s v="OK"/>
    <s v="Granel"/>
    <x v="2"/>
    <n v="0"/>
    <s v="PUNTOS NORTE"/>
    <s v="B"/>
    <d v="1899-12-30T00:28:34"/>
    <d v="1899-12-30T00:28:34"/>
    <s v="OK"/>
    <m/>
    <m/>
    <d v="1899-12-30T00:00:00"/>
    <d v="1899-12-30T00:53:15"/>
    <n v="4"/>
    <d v="1899-12-30T00:28:34"/>
    <n v="53.250000000004803"/>
    <n v="10"/>
    <s v="No"/>
  </r>
  <r>
    <s v="CORE"/>
    <s v="2025000263"/>
    <x v="0"/>
    <s v="ER3693BCF"/>
    <s v="E0493JHG"/>
    <d v="2025-03-12T00:00:00"/>
    <m/>
    <s v="3044"/>
    <x v="25"/>
    <s v="S1"/>
    <s v="S1"/>
    <m/>
    <d v="2025-03-12T00:00:00"/>
    <d v="1899-12-30T09:45:14"/>
    <d v="2025-03-12T00:00:00"/>
    <d v="1899-12-30T10:22:27"/>
    <d v="2025-03-12T00:00:00"/>
    <d v="1899-12-30T10:43:52"/>
    <x v="0"/>
    <s v="RFCPI"/>
    <s v="1324082968"/>
    <s v="FBO"/>
    <d v="1899-12-30T00:58:38"/>
    <d v="1899-12-30T00:21:25"/>
    <d v="1899-12-30T00:37:13"/>
    <s v="Granel"/>
    <s v="E001"/>
    <x v="2"/>
    <d v="1899-12-30T00:58:38"/>
    <d v="1899-12-30T00:21:25"/>
    <n v="9"/>
    <x v="13"/>
    <x v="3"/>
    <x v="2"/>
    <n v="0"/>
    <n v="0"/>
    <s v="OK"/>
    <s v="Granel"/>
    <x v="2"/>
    <n v="0"/>
    <s v="PUNTOS NORTE"/>
    <s v="B"/>
    <d v="1899-12-30T00:37:13"/>
    <d v="1899-12-30T00:37:13"/>
    <s v="OK"/>
    <m/>
    <m/>
    <d v="1899-12-30T00:00:00"/>
    <d v="1899-12-30T00:58:38"/>
    <n v="4"/>
    <d v="1899-12-30T00:37:13"/>
    <n v="58.633333333329603"/>
    <n v="10"/>
    <s v="No"/>
  </r>
  <r>
    <s v="CORE"/>
    <s v="2025000264"/>
    <x v="0"/>
    <s v="ER1135BBS"/>
    <s v="E0937LCK"/>
    <d v="2025-03-12T00:00:00"/>
    <m/>
    <s v="3044"/>
    <x v="25"/>
    <s v="S1"/>
    <s v="S1"/>
    <m/>
    <d v="2025-03-12T00:00:00"/>
    <d v="1899-12-30T11:50:41"/>
    <d v="2025-03-12T00:00:00"/>
    <d v="1899-12-30T11:45:58"/>
    <d v="2025-03-12T00:00:00"/>
    <d v="1899-12-30T12:04:00"/>
    <x v="0"/>
    <s v="RFCPI"/>
    <s v="1324082969"/>
    <s v="EXW"/>
    <d v="1899-12-30T00:22:45"/>
    <d v="1899-12-30T00:18:02"/>
    <d v="1899-12-30T00:04:43"/>
    <s v="Granel"/>
    <s v="E001"/>
    <x v="1"/>
    <d v="1899-12-30T00:13:19"/>
    <d v="1899-12-30T00:18:02"/>
    <n v="11"/>
    <x v="13"/>
    <x v="3"/>
    <x v="2"/>
    <n v="0"/>
    <n v="0"/>
    <s v="OK"/>
    <s v="Granel"/>
    <x v="2"/>
    <n v="0"/>
    <s v="PUNTOS NORTE"/>
    <s v="A"/>
    <d v="1899-12-30T00:04:43"/>
    <d v="1899-12-30T00:04:43"/>
    <s v="OK"/>
    <m/>
    <m/>
    <d v="1899-12-30T00:00:00"/>
    <d v="1899-12-30T00:13:19"/>
    <n v="4"/>
    <n v="-3.2754629629599963E-3"/>
    <n v="13.316666666673571"/>
    <n v="12"/>
    <s v="Si"/>
  </r>
  <r>
    <s v="CORE"/>
    <s v="2025000265"/>
    <x v="0"/>
    <s v="ER3752BBD"/>
    <s v="E5452JTS"/>
    <d v="2025-03-12T00:00:00"/>
    <m/>
    <s v="3042"/>
    <x v="13"/>
    <s v="S2"/>
    <s v="S2"/>
    <m/>
    <d v="2025-03-12T00:00:00"/>
    <d v="1899-12-30T12:09:20"/>
    <d v="2025-03-12T00:00:00"/>
    <d v="1899-12-30T12:06:15"/>
    <d v="2025-03-12T00:00:00"/>
    <d v="1899-12-30T12:28:03"/>
    <x v="0"/>
    <s v="RFCPI"/>
    <s v="1324082970"/>
    <s v="FBO"/>
    <d v="1899-12-30T00:24:53"/>
    <d v="1899-12-30T00:21:48"/>
    <d v="1899-12-30T00:03:05"/>
    <s v="Granel"/>
    <s v="E001"/>
    <x v="2"/>
    <d v="1899-12-30T00:18:43"/>
    <d v="1899-12-30T00:21:48"/>
    <n v="12"/>
    <x v="13"/>
    <x v="3"/>
    <x v="2"/>
    <n v="0"/>
    <n v="0"/>
    <s v="OK"/>
    <s v="Granel"/>
    <x v="2"/>
    <n v="0"/>
    <s v="PUNTOS NORTE"/>
    <s v="A"/>
    <d v="1899-12-30T00:03:05"/>
    <d v="1899-12-30T00:03:05"/>
    <s v="OK"/>
    <m/>
    <m/>
    <d v="1899-12-30T00:00:00"/>
    <d v="1899-12-30T00:18:43"/>
    <n v="4"/>
    <n v="-2.1412037036999676E-3"/>
    <n v="18.716666666673696"/>
    <n v="12"/>
    <s v="Si"/>
  </r>
  <r>
    <s v="CORE"/>
    <s v=""/>
    <x v="0"/>
    <s v="ER6431BBF"/>
    <s v="E8001JSM"/>
    <d v="2025-03-12T00:00:00"/>
    <m/>
    <s v="2906"/>
    <x v="11"/>
    <s v="PA"/>
    <m/>
    <m/>
    <d v="2025-03-12T00:00:00"/>
    <d v="1899-12-30T12:36:28"/>
    <d v="2025-03-12T00:00:00"/>
    <d v="1899-12-30T12:36:46"/>
    <d v="2025-03-12T00:00:00"/>
    <d v="1899-12-30T12:36:52"/>
    <x v="128"/>
    <s v="FSANTACREU"/>
    <s v="1324082971"/>
    <s v="FBO"/>
    <d v="1899-12-30T00:00:24"/>
    <d v="1899-12-30T00:00:06"/>
    <d v="1899-12-30T00:00:18"/>
    <s v="Ensacado"/>
    <s v="E002"/>
    <x v="1"/>
    <d v="1899-12-30T00:00:24"/>
    <d v="1899-12-30T00:00:06"/>
    <n v="12"/>
    <x v="13"/>
    <x v="3"/>
    <x v="1"/>
    <n v="1"/>
    <n v="0"/>
    <s v="KO"/>
    <s v="Ensacado"/>
    <x v="2"/>
    <n v="1"/>
    <s v="PUNTOS NORTE"/>
    <s v="A"/>
    <d v="1899-12-30T00:00:18"/>
    <d v="1899-12-30T00:00:18"/>
    <s v="OK"/>
    <m/>
    <m/>
    <d v="1899-12-30T00:00:00"/>
    <d v="1899-12-30T00:00:24"/>
    <n v="4"/>
    <d v="1899-12-30T00:00:18"/>
    <n v="0.40000000000325997"/>
    <n v="12"/>
    <s v="Si"/>
  </r>
  <r>
    <s v="CORE"/>
    <s v="2025000266"/>
    <x v="0"/>
    <s v="ER3693BCF"/>
    <s v="E0493JHG"/>
    <d v="2025-03-12T00:00:00"/>
    <m/>
    <s v="3044"/>
    <x v="25"/>
    <s v="S1"/>
    <s v="S1"/>
    <m/>
    <d v="2025-03-12T00:00:00"/>
    <d v="1899-12-30T12:32:15"/>
    <d v="2025-03-12T00:00:00"/>
    <d v="1899-12-30T12:28:18"/>
    <d v="2025-03-12T00:00:00"/>
    <d v="1899-12-30T12:48:57"/>
    <x v="0"/>
    <s v="RFCPI"/>
    <s v="1324082972"/>
    <s v="FBO"/>
    <d v="1899-12-30T00:24:36"/>
    <d v="1899-12-30T00:20:39"/>
    <d v="1899-12-30T00:03:57"/>
    <s v="Granel"/>
    <s v="E001"/>
    <x v="2"/>
    <d v="1899-12-30T00:16:42"/>
    <d v="1899-12-30T00:20:39"/>
    <n v="12"/>
    <x v="13"/>
    <x v="3"/>
    <x v="2"/>
    <n v="0"/>
    <n v="0"/>
    <s v="OK"/>
    <s v="Granel"/>
    <x v="2"/>
    <n v="0"/>
    <s v="PUNTOS NORTE"/>
    <s v="A"/>
    <d v="1899-12-30T00:03:57"/>
    <d v="1899-12-30T00:03:57"/>
    <s v="OK"/>
    <m/>
    <m/>
    <d v="1899-12-30T00:00:00"/>
    <d v="1899-12-30T00:16:42"/>
    <n v="4"/>
    <n v="-2.7430555555499891E-3"/>
    <n v="16.700000000011244"/>
    <n v="12"/>
    <s v="Si"/>
  </r>
  <r>
    <s v="CORE"/>
    <s v=""/>
    <x v="0"/>
    <s v="EOR2353S"/>
    <m/>
    <d v="2025-03-12T00:00:00"/>
    <m/>
    <s v="2906"/>
    <x v="11"/>
    <s v="PA"/>
    <m/>
    <m/>
    <d v="2025-03-12T00:00:00"/>
    <d v="1899-12-30T16:15:42"/>
    <d v="2025-03-12T00:00:00"/>
    <d v="1899-12-30T18:49:59"/>
    <d v="2025-03-12T00:00:00"/>
    <d v="1899-12-30T16:16:15"/>
    <x v="136"/>
    <s v="FSANTACREU"/>
    <s v="1324082973"/>
    <s v="EXW"/>
    <d v="1899-12-30T05:08:01"/>
    <d v="1899-12-30T02:33:44"/>
    <d v="1899-12-30T02:34:17"/>
    <s v="Ensacado"/>
    <s v="E002"/>
    <x v="1"/>
    <d v="1899-12-30T00:00:33"/>
    <n v="-0.10675925925926"/>
    <n v="16"/>
    <x v="13"/>
    <x v="3"/>
    <x v="1"/>
    <n v="1"/>
    <n v="0"/>
    <s v="KO"/>
    <s v="Ensacado"/>
    <x v="2"/>
    <n v="1"/>
    <s v="PUNTOS NORTE"/>
    <s v="A"/>
    <d v="1899-12-30T02:34:17"/>
    <d v="1899-12-30T01:36:17"/>
    <s v="KO"/>
    <m/>
    <m/>
    <d v="1899-12-30T00:00:00"/>
    <d v="1899-12-30T00:00:33"/>
    <n v="4"/>
    <d v="1899-12-30T02:34:17"/>
    <n v="0.55000000000791971"/>
    <n v="16"/>
    <s v="Si"/>
  </r>
  <r>
    <s v="CORE"/>
    <s v=""/>
    <x v="0"/>
    <s v="E6595FFB"/>
    <m/>
    <d v="2025-03-12T00:00:00"/>
    <m/>
    <s v="2906"/>
    <x v="11"/>
    <s v="PA"/>
    <m/>
    <m/>
    <d v="2025-03-12T00:00:00"/>
    <d v="1899-12-30T16:41:30"/>
    <d v="2025-03-12T00:00:00"/>
    <d v="1899-12-30T19:03:00"/>
    <d v="2025-03-12T00:00:00"/>
    <d v="1899-12-30T16:41:51"/>
    <x v="123"/>
    <s v="FSANTACREU"/>
    <s v="1324082974"/>
    <s v="EXW"/>
    <d v="1899-12-30T04:42:39"/>
    <d v="1899-12-30T02:21:09"/>
    <d v="1899-12-30T02:21:30"/>
    <s v="Ensacado"/>
    <s v="E002"/>
    <x v="1"/>
    <d v="1899-12-30T00:00:21"/>
    <n v="-9.8020833333330004E-2"/>
    <n v="16"/>
    <x v="13"/>
    <x v="3"/>
    <x v="1"/>
    <n v="1"/>
    <n v="0"/>
    <s v="KO"/>
    <s v="Ensacado"/>
    <x v="2"/>
    <n v="1"/>
    <s v="PUNTOS NORTE"/>
    <s v="A"/>
    <d v="1899-12-30T02:21:30"/>
    <d v="1899-12-30T01:23:30"/>
    <s v="KO"/>
    <m/>
    <m/>
    <d v="1899-12-30T00:00:00"/>
    <d v="1899-12-30T00:00:21"/>
    <n v="4"/>
    <d v="1899-12-30T02:21:30"/>
    <n v="0.35000000000628972"/>
    <n v="16"/>
    <s v="Si"/>
  </r>
  <r>
    <s v="CORE"/>
    <s v="2025000268"/>
    <x v="0"/>
    <s v="ER1135BBS"/>
    <s v="E0937LCK"/>
    <d v="2025-03-12T00:00:00"/>
    <m/>
    <s v="3044"/>
    <x v="25"/>
    <s v="S1"/>
    <s v="S1"/>
    <m/>
    <d v="2025-03-12T00:00:00"/>
    <d v="1899-12-30T16:27:06"/>
    <d v="2025-03-12T00:00:00"/>
    <d v="1899-12-30T16:22:01"/>
    <d v="2025-03-12T00:00:00"/>
    <d v="1899-12-30T16:52:54"/>
    <x v="0"/>
    <s v="RFCPI"/>
    <s v="1324082975"/>
    <s v="EXW"/>
    <d v="1899-12-30T00:35:58"/>
    <d v="1899-12-30T00:30:53"/>
    <d v="1899-12-30T00:05:05"/>
    <s v="Granel"/>
    <s v="E001"/>
    <x v="1"/>
    <d v="1899-12-30T00:25:48"/>
    <d v="1899-12-30T00:30:53"/>
    <n v="16"/>
    <x v="13"/>
    <x v="3"/>
    <x v="2"/>
    <n v="0"/>
    <n v="0"/>
    <s v="OK"/>
    <s v="Granel"/>
    <x v="2"/>
    <n v="0"/>
    <s v="PUNTOS NORTE"/>
    <s v="A"/>
    <d v="1899-12-30T00:05:05"/>
    <d v="1899-12-30T00:05:05"/>
    <s v="OK"/>
    <m/>
    <m/>
    <d v="1899-12-30T00:00:00"/>
    <d v="1899-12-30T00:25:48"/>
    <n v="4"/>
    <n v="-3.5300925925900728E-3"/>
    <n v="25.800000000004832"/>
    <n v="16"/>
    <s v="Si"/>
  </r>
  <r>
    <s v="CORE"/>
    <s v=""/>
    <x v="0"/>
    <s v="E9465BRN"/>
    <m/>
    <d v="2025-03-12T00:00:00"/>
    <m/>
    <s v="2906"/>
    <x v="11"/>
    <s v="PA"/>
    <m/>
    <m/>
    <d v="2025-03-12T00:00:00"/>
    <d v="1899-12-30T16:49:25"/>
    <d v="2025-03-12T00:00:00"/>
    <d v="1899-12-30T19:12:00"/>
    <d v="2025-03-12T00:00:00"/>
    <d v="1899-12-30T16:49:49"/>
    <x v="132"/>
    <s v="FSANTACREU"/>
    <s v="1324082976"/>
    <s v="EXW"/>
    <d v="1899-12-30T04:44:46"/>
    <d v="1899-12-30T02:22:11"/>
    <d v="1899-12-30T02:22:35"/>
    <s v="Ensacado"/>
    <s v="E002"/>
    <x v="1"/>
    <d v="1899-12-30T00:00:24"/>
    <n v="-9.8738425925930073E-2"/>
    <n v="16"/>
    <x v="13"/>
    <x v="3"/>
    <x v="1"/>
    <n v="1"/>
    <n v="0"/>
    <s v="KO"/>
    <s v="Ensacado"/>
    <x v="2"/>
    <n v="1"/>
    <s v="PUNTOS NORTE"/>
    <s v="A"/>
    <d v="1899-12-30T02:22:35"/>
    <d v="1899-12-30T01:24:35"/>
    <s v="KO"/>
    <m/>
    <m/>
    <d v="1899-12-30T00:00:00"/>
    <d v="1899-12-30T00:00:24"/>
    <n v="4"/>
    <d v="1899-12-30T02:22:35"/>
    <n v="0.39999999998871161"/>
    <n v="16"/>
    <s v="Si"/>
  </r>
  <r>
    <s v="CORE"/>
    <s v=""/>
    <x v="0"/>
    <s v="ER2153BCB"/>
    <s v="E0091KYX"/>
    <d v="2025-03-12T00:00:00"/>
    <m/>
    <s v="2906"/>
    <x v="11"/>
    <s v="PA"/>
    <m/>
    <m/>
    <d v="2025-03-12T00:00:00"/>
    <d v="1899-12-30T18:28:12"/>
    <d v="2025-03-12T00:00:00"/>
    <d v="1899-12-30T09:19:59"/>
    <d v="2025-03-12T00:00:00"/>
    <d v="1899-12-30T18:28:39"/>
    <x v="145"/>
    <s v="FSANTACREU"/>
    <s v="1324082977"/>
    <s v="EXW"/>
    <d v="1899-12-30T18:16:53"/>
    <d v="1899-12-30T09:08:40"/>
    <d v="1899-12-30T09:08:13"/>
    <s v="Ensacado"/>
    <s v="E002"/>
    <x v="1"/>
    <d v="1899-12-30T00:00:27"/>
    <d v="1899-12-30T09:08:40"/>
    <n v="18"/>
    <x v="13"/>
    <x v="3"/>
    <x v="1"/>
    <n v="1"/>
    <n v="0"/>
    <s v="KO"/>
    <s v="Ensacado"/>
    <x v="2"/>
    <n v="1"/>
    <s v="PUNTOS NORTE"/>
    <s v="A"/>
    <d v="1899-12-30T09:08:13"/>
    <d v="1899-12-30T08:10:13"/>
    <s v="KO"/>
    <m/>
    <m/>
    <d v="1899-12-30T00:00:00"/>
    <d v="1899-12-30T00:00:27"/>
    <n v="4"/>
    <n v="-0.38070601851851993"/>
    <n v="0.45000000000007034"/>
    <n v="18"/>
    <s v="Si"/>
  </r>
  <r>
    <s v="CORE"/>
    <s v="2025000267"/>
    <x v="0"/>
    <s v="ER3752BBD"/>
    <s v="E5452JTS"/>
    <d v="2025-03-12T00:00:00"/>
    <m/>
    <s v="3044"/>
    <x v="25"/>
    <s v="S1"/>
    <s v="S1"/>
    <m/>
    <d v="2025-03-12T00:00:00"/>
    <d v="1899-12-30T14:10:48"/>
    <d v="2025-03-12T00:00:00"/>
    <d v="1899-12-30T09:18:00"/>
    <d v="2025-03-12T00:00:00"/>
    <d v="1899-12-30T18:48:54"/>
    <x v="146"/>
    <s v="RFCPI"/>
    <s v="1324082978"/>
    <s v="FBO"/>
    <d v="1899-12-30T14:23:42"/>
    <d v="1899-12-30T09:30:54"/>
    <d v="1899-12-30T04:52:48"/>
    <s v="Granel"/>
    <s v="E001"/>
    <x v="2"/>
    <d v="1899-12-30T04:38:06"/>
    <d v="1899-12-30T09:30:54"/>
    <n v="14"/>
    <x v="13"/>
    <x v="3"/>
    <x v="2"/>
    <n v="0"/>
    <n v="0"/>
    <s v="OK"/>
    <s v="Granel"/>
    <x v="2"/>
    <n v="0"/>
    <s v="PUNTOS NORTE"/>
    <s v="C"/>
    <d v="1899-12-30T04:52:48"/>
    <d v="1899-12-30T03:54:48"/>
    <s v="KO"/>
    <m/>
    <m/>
    <d v="1899-12-30T00:00:00"/>
    <d v="1899-12-30T04:38:06"/>
    <n v="4"/>
    <n v="-0.20333333333332998"/>
    <n v="278.09999999999997"/>
    <n v="18"/>
    <s v="No"/>
  </r>
  <r>
    <s v="CORE"/>
    <s v="2025000269"/>
    <x v="0"/>
    <s v="ER3693BCF"/>
    <s v="E0493JHG"/>
    <d v="2025-03-12T00:00:00"/>
    <m/>
    <s v="3044"/>
    <x v="25"/>
    <s v="S1"/>
    <s v="S1"/>
    <m/>
    <d v="2025-03-12T00:00:00"/>
    <d v="1899-12-30T16:53:49"/>
    <d v="2025-03-12T00:00:00"/>
    <d v="1899-12-30T18:20:37"/>
    <d v="2025-03-12T00:00:00"/>
    <d v="1899-12-30T19:03:10"/>
    <x v="0"/>
    <s v="RFCPI"/>
    <s v="1324082979"/>
    <s v="FBO"/>
    <d v="1899-12-30T02:09:21"/>
    <d v="1899-12-30T00:42:33"/>
    <d v="1899-12-30T01:26:48"/>
    <s v="Granel"/>
    <s v="E001"/>
    <x v="2"/>
    <d v="1899-12-30T02:09:21"/>
    <d v="1899-12-30T00:42:33"/>
    <n v="16"/>
    <x v="13"/>
    <x v="3"/>
    <x v="2"/>
    <n v="0"/>
    <n v="0"/>
    <s v="OK"/>
    <s v="Granel"/>
    <x v="2"/>
    <n v="0"/>
    <s v="PUNTOS NORTE"/>
    <s v="C"/>
    <d v="1899-12-30T01:26:48"/>
    <d v="1899-12-30T00:28:48"/>
    <s v="OK"/>
    <m/>
    <m/>
    <d v="1899-12-30T00:00:00"/>
    <d v="1899-12-30T02:09:21"/>
    <n v="4"/>
    <d v="1899-12-30T01:26:48"/>
    <n v="129.35000000000167"/>
    <n v="19"/>
    <s v="No"/>
  </r>
  <r>
    <s v="CORE"/>
    <s v=""/>
    <x v="0"/>
    <s v="ER2153BCB"/>
    <s v="E0091KYX"/>
    <d v="2025-03-13T00:00:00"/>
    <m/>
    <s v="2906"/>
    <x v="11"/>
    <s v="PA"/>
    <m/>
    <m/>
    <d v="2025-03-13T00:00:00"/>
    <d v="1899-12-30T08:52:07"/>
    <d v="2025-03-13T00:00:00"/>
    <d v="1899-12-30T15:49:59"/>
    <d v="2025-03-13T00:00:00"/>
    <d v="1899-12-30T08:52:55"/>
    <x v="145"/>
    <s v="FSANTACREU"/>
    <s v="1324082980"/>
    <s v="EXW"/>
    <d v="1899-12-30T13:54:56"/>
    <d v="1899-12-30T06:57:04"/>
    <d v="1899-12-30T06:57:52"/>
    <s v="Ensacado"/>
    <s v="E002"/>
    <x v="1"/>
    <d v="1899-12-30T00:00:48"/>
    <n v="-0.28962962962962996"/>
    <n v="8"/>
    <x v="14"/>
    <x v="3"/>
    <x v="1"/>
    <n v="1"/>
    <n v="0"/>
    <s v="KO"/>
    <s v="Ensacado"/>
    <x v="2"/>
    <n v="1"/>
    <s v="PUNTOS NORTE"/>
    <s v="A"/>
    <d v="1899-12-30T06:57:52"/>
    <d v="1899-12-30T05:59:52"/>
    <s v="KO"/>
    <m/>
    <m/>
    <d v="1899-12-30T00:00:00"/>
    <d v="1899-12-30T00:00:48"/>
    <n v="5"/>
    <d v="1899-12-30T06:57:52"/>
    <n v="0.80000000000636007"/>
    <n v="8"/>
    <s v="Si"/>
  </r>
  <r>
    <s v="CORE"/>
    <s v="2025000270"/>
    <x v="0"/>
    <s v="ER3752BBD"/>
    <s v="E5452JTS"/>
    <d v="2025-03-13T00:00:00"/>
    <m/>
    <s v="3044"/>
    <x v="25"/>
    <s v="S1"/>
    <s v="S1"/>
    <m/>
    <d v="2025-03-13T00:00:00"/>
    <d v="1899-12-30T09:36:19"/>
    <d v="2025-03-13T00:00:00"/>
    <d v="1899-12-30T09:34:18"/>
    <d v="2025-03-13T00:00:00"/>
    <d v="1899-12-30T09:51:52"/>
    <x v="0"/>
    <s v="RFCPI"/>
    <s v="1324082981"/>
    <s v="FBO"/>
    <d v="1899-12-30T00:19:35"/>
    <d v="1899-12-30T00:17:34"/>
    <d v="1899-12-30T00:02:01"/>
    <s v="Granel"/>
    <s v="E001"/>
    <x v="2"/>
    <d v="1899-12-30T00:15:33"/>
    <d v="1899-12-30T00:17:34"/>
    <n v="9"/>
    <x v="14"/>
    <x v="3"/>
    <x v="2"/>
    <n v="0"/>
    <n v="0"/>
    <s v="OK"/>
    <s v="Granel"/>
    <x v="2"/>
    <n v="0"/>
    <s v="PUNTOS NORTE"/>
    <s v="A"/>
    <d v="1899-12-30T00:02:01"/>
    <d v="1899-12-30T00:02:01"/>
    <s v="OK"/>
    <m/>
    <m/>
    <d v="1899-12-30T00:00:00"/>
    <d v="1899-12-30T00:15:33"/>
    <n v="5"/>
    <n v="-1.4004629629699727E-3"/>
    <n v="15.549999999998434"/>
    <n v="9"/>
    <s v="Si"/>
  </r>
  <r>
    <s v="CORE"/>
    <s v=""/>
    <x v="0"/>
    <s v="E3058LVY"/>
    <m/>
    <d v="2025-03-13T00:00:00"/>
    <m/>
    <s v="2906"/>
    <x v="11"/>
    <s v="PA"/>
    <m/>
    <m/>
    <d v="2025-03-13T00:00:00"/>
    <d v="1899-12-30T16:35:50"/>
    <d v="2025-03-13T00:00:00"/>
    <d v="1899-12-30T12:33:00"/>
    <d v="2025-03-13T00:00:00"/>
    <d v="1899-12-30T16:37:20"/>
    <x v="120"/>
    <s v="FSANTACREU"/>
    <s v="1324082982"/>
    <s v="EXW"/>
    <d v="1899-12-30T08:07:10"/>
    <d v="1899-12-30T04:04:20"/>
    <d v="1899-12-30T04:02:50"/>
    <s v="Ensacado"/>
    <s v="E002"/>
    <x v="1"/>
    <d v="1899-12-30T00:01:30"/>
    <d v="1899-12-30T04:04:20"/>
    <n v="16"/>
    <x v="14"/>
    <x v="3"/>
    <x v="1"/>
    <n v="1"/>
    <n v="0"/>
    <s v="KO"/>
    <s v="Ensacado"/>
    <x v="2"/>
    <n v="1"/>
    <s v="PUNTOS NORTE"/>
    <s v="A"/>
    <d v="1899-12-30T04:02:50"/>
    <d v="1899-12-30T03:04:50"/>
    <s v="KO"/>
    <m/>
    <m/>
    <d v="1899-12-30T00:00:00"/>
    <d v="1899-12-30T00:01:30"/>
    <n v="5"/>
    <n v="-0.16863425925926001"/>
    <n v="1.4999999999903224"/>
    <n v="16"/>
    <s v="Si"/>
  </r>
  <r>
    <s v="CORE"/>
    <s v=""/>
    <x v="0"/>
    <s v="E9608BXT"/>
    <m/>
    <d v="2025-03-13T00:00:00"/>
    <m/>
    <s v="2906"/>
    <x v="11"/>
    <s v="PA"/>
    <m/>
    <m/>
    <d v="2025-03-13T00:00:00"/>
    <d v="1899-12-30T16:25:00"/>
    <d v="2025-03-13T00:00:00"/>
    <d v="1899-12-30T16:39:15"/>
    <d v="2025-03-13T00:00:00"/>
    <d v="1899-12-30T16:39:34"/>
    <x v="137"/>
    <s v="FSANTACREU"/>
    <s v="1324082983"/>
    <s v="EXW"/>
    <d v="1899-12-30T00:14:34"/>
    <d v="1899-12-30T00:00:19"/>
    <d v="1899-12-30T00:14:15"/>
    <s v="Ensacado"/>
    <s v="E002"/>
    <x v="1"/>
    <d v="1899-12-30T00:14:34"/>
    <d v="1899-12-30T00:00:19"/>
    <n v="16"/>
    <x v="14"/>
    <x v="3"/>
    <x v="1"/>
    <n v="0"/>
    <n v="0"/>
    <s v="OK"/>
    <s v="Ensacado"/>
    <x v="2"/>
    <n v="0"/>
    <s v="PUNTOS NORTE"/>
    <s v="A"/>
    <d v="1899-12-30T00:14:15"/>
    <d v="1899-12-30T00:14:15"/>
    <s v="OK"/>
    <m/>
    <m/>
    <d v="1899-12-30T00:00:00"/>
    <d v="1899-12-30T00:14:34"/>
    <n v="5"/>
    <d v="1899-12-30T00:14:15"/>
    <n v="14.566666666665533"/>
    <n v="16"/>
    <s v="Si"/>
  </r>
  <r>
    <s v="CORE"/>
    <s v="2025000271"/>
    <x v="0"/>
    <s v="ER3693BCF"/>
    <s v="E0493JHG"/>
    <d v="2025-03-14T00:00:00"/>
    <m/>
    <s v="3042"/>
    <x v="13"/>
    <s v="S2"/>
    <s v="S2"/>
    <m/>
    <d v="2025-03-13T00:00:00"/>
    <d v="1899-12-30T10:19:12"/>
    <d v="2025-03-14T00:00:00"/>
    <d v="1899-12-30T08:28:22"/>
    <d v="2025-03-14T00:00:00"/>
    <d v="1899-12-30T08:50:11"/>
    <x v="0"/>
    <s v="RFCPI"/>
    <s v="1324082984"/>
    <s v="FBO"/>
    <d v="1899-12-30T14:30:59"/>
    <d v="1899-12-30T00:21:49"/>
    <d v="1899-12-30T14:09:10"/>
    <s v="Granel"/>
    <s v="E001"/>
    <x v="2"/>
    <d v="1899-12-30T22:30:58"/>
    <d v="1899-12-30T00:21:49"/>
    <n v="10"/>
    <x v="15"/>
    <x v="3"/>
    <x v="2"/>
    <n v="0"/>
    <n v="1"/>
    <s v="KO"/>
    <s v="Granel"/>
    <x v="2"/>
    <n v="1"/>
    <s v="PUNTOS NORTE"/>
    <s v="C"/>
    <d v="1899-12-30T14:09:10"/>
    <d v="1899-12-30T13:11:10"/>
    <s v="OK"/>
    <m/>
    <m/>
    <d v="1899-12-30T00:00:00"/>
    <d v="1899-12-30T22:30:58"/>
    <n v="6"/>
    <n v="-7.6967592592590006E-2"/>
    <n v="1350.966666666666"/>
    <n v="8"/>
    <s v="No"/>
  </r>
  <r>
    <s v="CORE"/>
    <s v="2025000272"/>
    <x v="0"/>
    <s v="ER3752BBD"/>
    <s v="E5452JTS"/>
    <d v="2025-03-14T00:00:00"/>
    <m/>
    <s v="3042"/>
    <x v="13"/>
    <s v="S2"/>
    <s v="S2"/>
    <m/>
    <d v="2025-03-13T00:00:00"/>
    <d v="1899-12-30T11:25:09"/>
    <d v="2025-03-14T00:00:00"/>
    <d v="1899-12-30T08:40:49"/>
    <d v="2025-03-14T00:00:00"/>
    <d v="1899-12-30T09:06:46"/>
    <x v="0"/>
    <s v="RFCPI"/>
    <s v="1324082985"/>
    <s v="FBO"/>
    <d v="1899-12-30T13:41:37"/>
    <d v="1899-12-30T00:25:57"/>
    <d v="1899-12-30T13:15:40"/>
    <s v="Granel"/>
    <s v="E001"/>
    <x v="2"/>
    <d v="1899-12-30T21:41:36"/>
    <d v="1899-12-30T00:25:57"/>
    <n v="11"/>
    <x v="15"/>
    <x v="3"/>
    <x v="2"/>
    <n v="0"/>
    <n v="1"/>
    <s v="KO"/>
    <s v="Granel"/>
    <x v="2"/>
    <n v="1"/>
    <s v="PUNTOS NORTE"/>
    <s v="C"/>
    <d v="1899-12-30T13:15:40"/>
    <d v="1899-12-30T12:17:40"/>
    <s v="OK"/>
    <m/>
    <m/>
    <d v="1899-12-30T00:00:00"/>
    <d v="1899-12-30T21:41:36"/>
    <n v="6"/>
    <n v="-0.11412037037036998"/>
    <n v="1301.5999999999956"/>
    <n v="9"/>
    <s v="No"/>
  </r>
  <r>
    <s v="CORE"/>
    <s v="2025000273"/>
    <x v="0"/>
    <s v="ER3693BCF"/>
    <s v="E0493JHG"/>
    <d v="2025-03-14T00:00:00"/>
    <m/>
    <s v="3044"/>
    <x v="25"/>
    <s v="S1"/>
    <s v="S1"/>
    <m/>
    <d v="2025-03-14T00:00:00"/>
    <d v="1899-12-30T10:03:21"/>
    <d v="2025-03-14T00:00:00"/>
    <d v="1899-12-30T10:03:55"/>
    <d v="2025-03-14T00:00:00"/>
    <d v="1899-12-30T10:25:09"/>
    <x v="0"/>
    <s v="RFCPI"/>
    <s v="1324082986"/>
    <s v="FBO"/>
    <d v="1899-12-30T00:21:48"/>
    <d v="1899-12-30T00:21:14"/>
    <d v="1899-12-30T00:00:34"/>
    <s v="Granel"/>
    <s v="E001"/>
    <x v="2"/>
    <d v="1899-12-30T00:21:48"/>
    <d v="1899-12-30T00:21:14"/>
    <n v="10"/>
    <x v="15"/>
    <x v="3"/>
    <x v="2"/>
    <n v="0"/>
    <n v="0"/>
    <s v="OK"/>
    <s v="Granel"/>
    <x v="2"/>
    <n v="0"/>
    <s v="PUNTOS NORTE"/>
    <s v="A"/>
    <d v="1899-12-30T00:00:34"/>
    <d v="1899-12-30T00:00:34"/>
    <s v="OK"/>
    <m/>
    <m/>
    <d v="1899-12-30T00:00:00"/>
    <d v="1899-12-30T00:21:48"/>
    <n v="6"/>
    <d v="1899-12-30T00:00:34"/>
    <n v="21.799999999987179"/>
    <n v="10"/>
    <s v="Si"/>
  </r>
  <r>
    <s v="CORE"/>
    <s v=""/>
    <x v="0"/>
    <s v="E6595FFB"/>
    <m/>
    <d v="2025-03-14T00:00:00"/>
    <m/>
    <s v="2906"/>
    <x v="11"/>
    <s v="PA"/>
    <m/>
    <m/>
    <d v="2025-03-14T00:00:00"/>
    <d v="1899-12-30T10:28:52"/>
    <d v="2025-03-14T00:00:00"/>
    <d v="1899-12-30T19:03:00"/>
    <d v="2025-03-14T00:00:00"/>
    <d v="1899-12-30T10:29:14"/>
    <x v="123"/>
    <s v="FSANTACREU"/>
    <s v="1324082987"/>
    <s v="EXW"/>
    <d v="1899-12-30T17:07:54"/>
    <d v="1899-12-30T08:33:46"/>
    <d v="1899-12-30T08:34:08"/>
    <s v="Ensacado"/>
    <s v="E002"/>
    <x v="1"/>
    <d v="1899-12-30T00:00:22"/>
    <n v="-0.35678240740740996"/>
    <n v="10"/>
    <x v="15"/>
    <x v="3"/>
    <x v="1"/>
    <n v="1"/>
    <n v="0"/>
    <s v="KO"/>
    <s v="Ensacado"/>
    <x v="2"/>
    <n v="1"/>
    <s v="PUNTOS NORTE"/>
    <s v="A"/>
    <d v="1899-12-30T08:34:08"/>
    <d v="1899-12-30T07:36:08"/>
    <s v="KO"/>
    <m/>
    <m/>
    <d v="1899-12-30T00:00:00"/>
    <d v="1899-12-30T00:00:22"/>
    <n v="6"/>
    <d v="1899-12-30T08:34:08"/>
    <n v="0.36666666666715031"/>
    <n v="10"/>
    <s v="Si"/>
  </r>
  <r>
    <s v="CORE"/>
    <s v=""/>
    <x v="0"/>
    <s v="EO8430CH"/>
    <m/>
    <d v="2025-03-14T00:00:00"/>
    <m/>
    <s v="2906"/>
    <x v="11"/>
    <s v="PA"/>
    <m/>
    <m/>
    <d v="2025-03-14T00:00:00"/>
    <d v="1899-12-30T10:52:55"/>
    <d v="2025-03-14T00:00:00"/>
    <d v="1899-12-30T19:13:59"/>
    <d v="2025-03-14T00:00:00"/>
    <d v="1899-12-30T10:53:52"/>
    <x v="144"/>
    <s v="FSANTACREU"/>
    <s v="1324082988"/>
    <s v="EXW"/>
    <d v="1899-12-30T16:41:11"/>
    <d v="1899-12-30T08:20:07"/>
    <d v="1899-12-30T08:21:04"/>
    <s v="Ensacado"/>
    <s v="E002"/>
    <x v="1"/>
    <d v="1899-12-30T00:00:57"/>
    <n v="-0.34730324074073998"/>
    <n v="10"/>
    <x v="15"/>
    <x v="3"/>
    <x v="1"/>
    <n v="1"/>
    <n v="0"/>
    <s v="KO"/>
    <s v="Ensacado"/>
    <x v="2"/>
    <n v="1"/>
    <s v="PUNTOS NORTE"/>
    <s v="A"/>
    <d v="1899-12-30T08:21:04"/>
    <d v="1899-12-30T07:23:04"/>
    <s v="KO"/>
    <m/>
    <m/>
    <d v="1899-12-30T00:00:00"/>
    <d v="1899-12-30T00:00:57"/>
    <n v="6"/>
    <d v="1899-12-30T08:21:04"/>
    <n v="0.94999999999687113"/>
    <n v="10"/>
    <s v="Si"/>
  </r>
  <r>
    <s v="CORE"/>
    <s v="2025000274"/>
    <x v="0"/>
    <s v="ER3752BBD"/>
    <s v="E5452JTS"/>
    <d v="2025-03-14T00:00:00"/>
    <m/>
    <s v="3042"/>
    <x v="13"/>
    <s v="S2"/>
    <s v="S2"/>
    <m/>
    <d v="2025-03-14T00:00:00"/>
    <d v="1899-12-30T11:15:51"/>
    <d v="2025-03-14T00:00:00"/>
    <d v="1899-12-30T11:11:24"/>
    <d v="2025-03-14T00:00:00"/>
    <d v="1899-12-30T11:30:35"/>
    <x v="0"/>
    <s v="RFCPI"/>
    <s v="1324082989"/>
    <s v="FBO"/>
    <d v="1899-12-30T00:23:38"/>
    <d v="1899-12-30T00:19:11"/>
    <d v="1899-12-30T00:04:27"/>
    <s v="Granel"/>
    <s v="E001"/>
    <x v="2"/>
    <d v="1899-12-30T00:14:44"/>
    <d v="1899-12-30T00:19:11"/>
    <n v="11"/>
    <x v="15"/>
    <x v="3"/>
    <x v="2"/>
    <n v="0"/>
    <n v="0"/>
    <s v="OK"/>
    <s v="Granel"/>
    <x v="2"/>
    <n v="0"/>
    <s v="PUNTOS NORTE"/>
    <s v="A"/>
    <d v="1899-12-30T00:04:27"/>
    <d v="1899-12-30T00:04:27"/>
    <s v="OK"/>
    <m/>
    <m/>
    <d v="1899-12-30T00:00:00"/>
    <d v="1899-12-30T00:14:44"/>
    <n v="6"/>
    <n v="-3.0902777777799817E-3"/>
    <n v="14.733333333331213"/>
    <n v="11"/>
    <s v="Si"/>
  </r>
  <r>
    <s v="CORE"/>
    <s v=""/>
    <x v="0"/>
    <s v="E8591DWJ"/>
    <m/>
    <d v="2025-03-14T00:00:00"/>
    <m/>
    <s v="2906"/>
    <x v="11"/>
    <s v="PA"/>
    <m/>
    <m/>
    <d v="2025-03-14T00:00:00"/>
    <d v="1899-12-30T11:39:53"/>
    <d v="2025-03-14T00:00:00"/>
    <d v="1899-12-30T19:10:59"/>
    <d v="2025-03-14T00:00:00"/>
    <d v="1899-12-30T11:40:36"/>
    <x v="139"/>
    <s v="FSANTACREU"/>
    <s v="1324082990"/>
    <s v="EXW"/>
    <d v="1899-12-30T15:01:29"/>
    <d v="1899-12-30T07:30:23"/>
    <d v="1899-12-30T07:31:06"/>
    <s v="Ensacado"/>
    <s v="E002"/>
    <x v="1"/>
    <d v="1899-12-30T00:00:43"/>
    <n v="-0.31276620370370001"/>
    <n v="11"/>
    <x v="15"/>
    <x v="3"/>
    <x v="1"/>
    <n v="1"/>
    <n v="0"/>
    <s v="KO"/>
    <s v="Ensacado"/>
    <x v="2"/>
    <n v="1"/>
    <s v="PUNTOS NORTE"/>
    <s v="A"/>
    <d v="1899-12-30T07:31:06"/>
    <d v="1899-12-30T06:33:06"/>
    <s v="KO"/>
    <m/>
    <m/>
    <d v="1899-12-30T00:00:00"/>
    <d v="1899-12-30T00:00:43"/>
    <n v="6"/>
    <d v="1899-12-30T07:31:06"/>
    <n v="0.71666666667359991"/>
    <n v="11"/>
    <s v="Si"/>
  </r>
  <r>
    <s v="CORE"/>
    <s v=""/>
    <x v="0"/>
    <s v="E7780CDH"/>
    <m/>
    <d v="2025-03-14T00:00:00"/>
    <m/>
    <s v="2906"/>
    <x v="11"/>
    <s v="PA"/>
    <m/>
    <m/>
    <d v="2025-03-14T00:00:00"/>
    <d v="1899-12-30T12:04:44"/>
    <d v="2025-03-14T00:00:00"/>
    <d v="1899-12-30T12:05:08"/>
    <d v="2025-03-14T00:00:00"/>
    <d v="1899-12-30T12:05:14"/>
    <x v="147"/>
    <s v="FSANTACREU"/>
    <s v="1324082991"/>
    <s v="EXW"/>
    <d v="1899-12-30T00:00:30"/>
    <d v="1899-12-30T00:00:06"/>
    <d v="1899-12-30T00:00:24"/>
    <s v="Ensacado"/>
    <s v="E002"/>
    <x v="1"/>
    <d v="1899-12-30T00:00:30"/>
    <d v="1899-12-30T00:00:06"/>
    <n v="12"/>
    <x v="15"/>
    <x v="3"/>
    <x v="1"/>
    <n v="1"/>
    <n v="0"/>
    <s v="KO"/>
    <s v="Ensacado"/>
    <x v="2"/>
    <n v="1"/>
    <s v="PUNTOS NORTE"/>
    <s v="A"/>
    <d v="1899-12-30T00:00:24"/>
    <d v="1899-12-30T00:00:24"/>
    <s v="OK"/>
    <m/>
    <m/>
    <d v="1899-12-30T00:00:00"/>
    <d v="1899-12-30T00:00:30"/>
    <n v="6"/>
    <d v="1899-12-30T00:00:24"/>
    <n v="0.49999999999672085"/>
    <n v="12"/>
    <s v="Si"/>
  </r>
  <r>
    <s v="CORE"/>
    <s v=""/>
    <x v="0"/>
    <s v="EOR8285P"/>
    <m/>
    <d v="2025-03-14T00:00:00"/>
    <m/>
    <s v="2906"/>
    <x v="11"/>
    <s v="PA"/>
    <m/>
    <m/>
    <d v="2025-03-14T00:00:00"/>
    <d v="1899-12-30T12:08:09"/>
    <d v="2025-03-14T00:00:00"/>
    <d v="1899-12-30T19:04:59"/>
    <d v="2025-03-14T00:00:00"/>
    <d v="1899-12-30T12:09:28"/>
    <x v="148"/>
    <s v="FSANTACREU"/>
    <s v="1324082992"/>
    <s v="EXW"/>
    <d v="1899-12-30T13:52:21"/>
    <d v="1899-12-30T06:55:31"/>
    <d v="1899-12-30T06:56:50"/>
    <s v="Ensacado"/>
    <s v="E002"/>
    <x v="1"/>
    <d v="1899-12-30T00:01:19"/>
    <n v="-0.28855324074074007"/>
    <n v="12"/>
    <x v="15"/>
    <x v="3"/>
    <x v="1"/>
    <n v="1"/>
    <n v="0"/>
    <s v="KO"/>
    <s v="Ensacado"/>
    <x v="2"/>
    <n v="1"/>
    <s v="PUNTOS NORTE"/>
    <s v="A"/>
    <d v="1899-12-30T06:56:50"/>
    <d v="1899-12-30T05:58:50"/>
    <s v="KO"/>
    <m/>
    <m/>
    <d v="1899-12-30T00:00:00"/>
    <d v="1899-12-30T00:01:19"/>
    <n v="6"/>
    <d v="1899-12-30T06:56:50"/>
    <n v="1.3166666666639415"/>
    <n v="12"/>
    <s v="Si"/>
  </r>
  <r>
    <s v="CORE"/>
    <s v="2025000275"/>
    <x v="0"/>
    <s v="ER3693BCF"/>
    <s v="E0493JHG"/>
    <d v="2025-03-14T00:00:00"/>
    <m/>
    <s v="3044"/>
    <x v="25"/>
    <s v="S1"/>
    <s v="S1"/>
    <m/>
    <d v="2025-03-14T00:00:00"/>
    <d v="1899-12-30T11:39:45"/>
    <d v="2025-03-14T00:00:00"/>
    <d v="1899-12-30T16:28:34"/>
    <d v="2025-03-14T00:00:00"/>
    <d v="1899-12-30T16:51:20"/>
    <x v="0"/>
    <s v="RFCPI"/>
    <s v="1324082993"/>
    <s v="FBO"/>
    <d v="1899-12-30T05:11:35"/>
    <d v="1899-12-30T00:22:46"/>
    <d v="1899-12-30T04:48:49"/>
    <s v="Granel"/>
    <s v="E001"/>
    <x v="2"/>
    <d v="1899-12-30T05:11:35"/>
    <d v="1899-12-30T00:22:46"/>
    <n v="11"/>
    <x v="15"/>
    <x v="3"/>
    <x v="2"/>
    <n v="0"/>
    <n v="1"/>
    <s v="KO"/>
    <s v="Granel"/>
    <x v="2"/>
    <n v="1"/>
    <s v="PUNTOS NORTE"/>
    <s v="C"/>
    <d v="1899-12-30T04:48:49"/>
    <d v="1899-12-30T03:50:49"/>
    <s v="OK"/>
    <m/>
    <m/>
    <d v="1899-12-30T00:00:00"/>
    <d v="1899-12-30T05:11:35"/>
    <n v="6"/>
    <d v="1899-12-30T04:48:49"/>
    <n v="311.58333333332627"/>
    <n v="16"/>
    <s v="No"/>
  </r>
  <r>
    <s v="CORE"/>
    <s v=""/>
    <x v="0"/>
    <s v="ER7675BCC"/>
    <s v="E9642HZD"/>
    <d v="2025-03-14T00:00:00"/>
    <m/>
    <s v="2906"/>
    <x v="11"/>
    <s v="PA"/>
    <m/>
    <m/>
    <d v="2025-03-14T00:00:00"/>
    <d v="1899-12-30T17:02:43"/>
    <d v="2025-03-14T00:00:00"/>
    <d v="1899-12-30T17:02:53"/>
    <d v="2025-03-14T00:00:00"/>
    <d v="1899-12-30T17:02:59"/>
    <x v="149"/>
    <s v="FSANTACREU"/>
    <s v="1324082994"/>
    <s v="FBO"/>
    <d v="1899-12-30T00:00:16"/>
    <d v="1899-12-30T00:00:06"/>
    <d v="1899-12-30T00:00:10"/>
    <s v="Ensacado"/>
    <s v="E002"/>
    <x v="1"/>
    <d v="1899-12-30T00:00:16"/>
    <d v="1899-12-30T00:00:06"/>
    <n v="17"/>
    <x v="15"/>
    <x v="3"/>
    <x v="1"/>
    <n v="1"/>
    <n v="0"/>
    <s v="KO"/>
    <s v="Ensacado"/>
    <x v="2"/>
    <n v="1"/>
    <s v="PUNTOS NORTE"/>
    <s v="A"/>
    <d v="1899-12-30T00:00:10"/>
    <d v="1899-12-30T00:00:10"/>
    <s v="OK"/>
    <m/>
    <m/>
    <d v="1899-12-30T00:00:00"/>
    <d v="1899-12-30T00:00:16"/>
    <n v="6"/>
    <d v="1899-12-30T00:00:10"/>
    <n v="0.26666666665914107"/>
    <n v="17"/>
    <s v="Si"/>
  </r>
  <r>
    <s v="CORE"/>
    <s v="2025000276"/>
    <x v="0"/>
    <s v="ER3752BBD"/>
    <s v="E5452JTS"/>
    <d v="2025-03-14T00:00:00"/>
    <m/>
    <s v="3044"/>
    <x v="25"/>
    <s v="S1"/>
    <s v="S1"/>
    <m/>
    <d v="2025-03-14T00:00:00"/>
    <d v="1899-12-30T12:59:17"/>
    <d v="2025-03-14T00:00:00"/>
    <d v="1899-12-30T18:05:22"/>
    <d v="2025-03-14T00:00:00"/>
    <d v="1899-12-30T18:28:37"/>
    <x v="0"/>
    <s v="RFCPI"/>
    <s v="1324082995"/>
    <s v="FBO"/>
    <d v="1899-12-30T05:29:20"/>
    <d v="1899-12-30T00:23:15"/>
    <d v="1899-12-30T05:06:05"/>
    <s v="Granel"/>
    <s v="E001"/>
    <x v="2"/>
    <d v="1899-12-30T05:29:20"/>
    <d v="1899-12-30T00:23:15"/>
    <n v="12"/>
    <x v="15"/>
    <x v="3"/>
    <x v="2"/>
    <n v="0"/>
    <n v="1"/>
    <s v="KO"/>
    <s v="Granel"/>
    <x v="2"/>
    <n v="1"/>
    <s v="PUNTOS NORTE"/>
    <s v="C"/>
    <d v="1899-12-30T05:06:05"/>
    <d v="1899-12-30T04:08:05"/>
    <s v="OK"/>
    <m/>
    <m/>
    <d v="1899-12-30T00:00:00"/>
    <d v="1899-12-30T05:29:20"/>
    <n v="6"/>
    <d v="1899-12-30T05:06:05"/>
    <n v="329.33333333334247"/>
    <n v="18"/>
    <s v="No"/>
  </r>
  <r>
    <s v="CORE"/>
    <s v="2025000278"/>
    <x v="0"/>
    <s v="ER1135BBS"/>
    <s v="E0937LCK"/>
    <d v="2025-03-17T00:00:00"/>
    <m/>
    <s v="3044"/>
    <x v="25"/>
    <s v="S1"/>
    <s v="S1"/>
    <m/>
    <d v="2025-03-17T00:00:00"/>
    <d v="1899-12-30T08:38:34"/>
    <d v="2025-03-17T00:00:00"/>
    <d v="1899-12-30T08:34:46"/>
    <d v="2025-03-17T00:00:00"/>
    <d v="1899-12-30T08:50:39"/>
    <x v="0"/>
    <s v="RFCPI"/>
    <s v="1324082996"/>
    <s v="EXW"/>
    <d v="1899-12-30T00:19:41"/>
    <d v="1899-12-30T00:15:53"/>
    <d v="1899-12-30T00:03:48"/>
    <s v="Granel"/>
    <s v="E001"/>
    <x v="1"/>
    <d v="1899-12-30T00:12:05"/>
    <d v="1899-12-30T00:15:53"/>
    <n v="8"/>
    <x v="16"/>
    <x v="4"/>
    <x v="2"/>
    <n v="0"/>
    <n v="0"/>
    <s v="OK"/>
    <s v="Granel"/>
    <x v="2"/>
    <n v="0"/>
    <s v="PUNTOS NORTE"/>
    <s v="A"/>
    <d v="1899-12-30T00:03:48"/>
    <d v="1899-12-30T00:03:48"/>
    <s v="OK"/>
    <m/>
    <m/>
    <d v="1899-12-30T00:00:00"/>
    <d v="1899-12-30T00:12:05"/>
    <n v="2"/>
    <n v="-2.6388888888899675E-3"/>
    <n v="12.083333333328001"/>
    <n v="8"/>
    <s v="Si"/>
  </r>
  <r>
    <s v="CORE"/>
    <s v="2025000279"/>
    <x v="0"/>
    <s v="ER3752BBD"/>
    <s v="E5452JTS"/>
    <d v="2025-03-17T00:00:00"/>
    <m/>
    <s v="3044"/>
    <x v="25"/>
    <s v="S1"/>
    <s v="S1"/>
    <m/>
    <d v="2025-03-17T00:00:00"/>
    <d v="1899-12-30T09:51:55"/>
    <d v="2025-03-17T00:00:00"/>
    <d v="1899-12-30T09:54:40"/>
    <d v="2025-03-17T00:00:00"/>
    <d v="1899-12-30T10:14:34"/>
    <x v="0"/>
    <s v="RFCPI"/>
    <s v="1324082997"/>
    <s v="FBO"/>
    <d v="1899-12-30T00:22:39"/>
    <d v="1899-12-30T00:19:54"/>
    <d v="1899-12-30T00:02:45"/>
    <s v="Granel"/>
    <s v="E001"/>
    <x v="2"/>
    <d v="1899-12-30T00:22:39"/>
    <d v="1899-12-30T00:19:54"/>
    <n v="9"/>
    <x v="16"/>
    <x v="4"/>
    <x v="2"/>
    <n v="0"/>
    <n v="0"/>
    <s v="OK"/>
    <s v="Granel"/>
    <x v="2"/>
    <n v="0"/>
    <s v="PUNTOS NORTE"/>
    <s v="A"/>
    <d v="1899-12-30T00:02:45"/>
    <d v="1899-12-30T00:02:45"/>
    <s v="OK"/>
    <m/>
    <m/>
    <d v="1899-12-30T00:00:00"/>
    <d v="1899-12-30T00:22:39"/>
    <n v="2"/>
    <d v="1899-12-30T00:02:45"/>
    <n v="22.65000000000482"/>
    <n v="10"/>
    <s v="Si"/>
  </r>
  <r>
    <s v="CORE"/>
    <s v=""/>
    <x v="0"/>
    <s v="E6352CYJ"/>
    <m/>
    <d v="2025-03-17T00:00:00"/>
    <m/>
    <s v="2906"/>
    <x v="11"/>
    <s v="PA"/>
    <m/>
    <m/>
    <d v="2025-03-17T00:00:00"/>
    <d v="1899-12-30T10:34:38"/>
    <d v="2025-03-17T00:00:00"/>
    <d v="1899-12-30T12:33:00"/>
    <d v="2025-03-17T00:00:00"/>
    <d v="1899-12-30T10:35:08"/>
    <x v="120"/>
    <s v="IVAZQUEZT"/>
    <s v="1324082998"/>
    <s v="EXW"/>
    <d v="1899-12-30T03:56:14"/>
    <d v="1899-12-30T01:57:52"/>
    <d v="1899-12-30T01:58:22"/>
    <s v="Ensacado"/>
    <s v="E002"/>
    <x v="1"/>
    <d v="1899-12-30T00:00:30"/>
    <n v="-8.1851851851860002E-2"/>
    <n v="10"/>
    <x v="16"/>
    <x v="4"/>
    <x v="1"/>
    <n v="1"/>
    <n v="0"/>
    <s v="KO"/>
    <s v="Ensacado"/>
    <x v="2"/>
    <n v="1"/>
    <s v="PUNTOS NORTE"/>
    <s v="A"/>
    <d v="1899-12-30T01:58:22"/>
    <d v="1899-12-30T01:00:22"/>
    <s v="KO"/>
    <m/>
    <m/>
    <d v="1899-12-30T00:00:00"/>
    <d v="1899-12-30T00:00:30"/>
    <n v="2"/>
    <d v="1899-12-30T01:58:22"/>
    <n v="0.49999999999680078"/>
    <n v="10"/>
    <s v="Si"/>
  </r>
  <r>
    <s v="CORE"/>
    <s v=""/>
    <x v="0"/>
    <s v="E0399CZY"/>
    <m/>
    <d v="2025-03-17T00:00:00"/>
    <m/>
    <s v="2906"/>
    <x v="11"/>
    <s v="PA"/>
    <m/>
    <m/>
    <d v="2025-03-17T00:00:00"/>
    <d v="1899-12-30T11:40:26"/>
    <d v="2025-03-17T00:00:00"/>
    <d v="1899-12-30T19:09:00"/>
    <d v="2025-03-17T00:00:00"/>
    <d v="1899-12-30T11:40:56"/>
    <x v="122"/>
    <s v="FSANTACREU"/>
    <s v="1324082999"/>
    <s v="EXW"/>
    <d v="1899-12-30T14:56:38"/>
    <d v="1899-12-30T07:28:04"/>
    <d v="1899-12-30T07:28:34"/>
    <s v="Ensacado"/>
    <s v="E002"/>
    <x v="1"/>
    <d v="1899-12-30T00:00:30"/>
    <n v="-0.31115740740741005"/>
    <n v="11"/>
    <x v="16"/>
    <x v="4"/>
    <x v="1"/>
    <n v="1"/>
    <n v="0"/>
    <s v="KO"/>
    <s v="Ensacado"/>
    <x v="2"/>
    <n v="1"/>
    <s v="PUNTOS NORTE"/>
    <s v="A"/>
    <d v="1899-12-30T07:28:34"/>
    <d v="1899-12-30T06:30:34"/>
    <s v="KO"/>
    <m/>
    <m/>
    <d v="1899-12-30T00:00:00"/>
    <d v="1899-12-30T00:00:30"/>
    <n v="2"/>
    <d v="1899-12-30T07:28:34"/>
    <n v="0.49999999999680078"/>
    <n v="11"/>
    <s v="Si"/>
  </r>
  <r>
    <s v="CORE"/>
    <s v="2025000281"/>
    <x v="0"/>
    <s v="ER1135BBS"/>
    <s v="E0937LCK"/>
    <d v="2025-03-17T00:00:00"/>
    <m/>
    <s v="3044"/>
    <x v="25"/>
    <s v="S1"/>
    <s v="S1"/>
    <m/>
    <d v="2025-03-17T00:00:00"/>
    <d v="1899-12-30T11:55:49"/>
    <d v="2025-03-17T00:00:00"/>
    <d v="1899-12-30T11:50:44"/>
    <d v="2025-03-17T00:00:00"/>
    <d v="1899-12-30T12:08:08"/>
    <x v="0"/>
    <s v="RFCPI"/>
    <s v="1324083000"/>
    <s v="EXW"/>
    <d v="1899-12-30T00:22:29"/>
    <d v="1899-12-30T00:17:24"/>
    <d v="1899-12-30T00:05:05"/>
    <s v="Granel"/>
    <s v="E001"/>
    <x v="1"/>
    <d v="1899-12-30T00:12:19"/>
    <d v="1899-12-30T00:17:24"/>
    <n v="11"/>
    <x v="16"/>
    <x v="4"/>
    <x v="2"/>
    <n v="0"/>
    <n v="0"/>
    <s v="OK"/>
    <s v="Granel"/>
    <x v="2"/>
    <n v="0"/>
    <s v="PUNTOS NORTE"/>
    <s v="A"/>
    <d v="1899-12-30T00:05:05"/>
    <d v="1899-12-30T00:05:05"/>
    <s v="OK"/>
    <m/>
    <m/>
    <d v="1899-12-30T00:00:00"/>
    <d v="1899-12-30T00:12:19"/>
    <n v="2"/>
    <n v="-3.5300925926000093E-3"/>
    <n v="12.316666666665501"/>
    <n v="12"/>
    <s v="Si"/>
  </r>
  <r>
    <s v="CORE"/>
    <s v="2025000282"/>
    <x v="0"/>
    <s v="ER1135BBS"/>
    <s v="E0937LCK"/>
    <d v="2025-03-17T00:00:00"/>
    <m/>
    <s v="3044"/>
    <x v="25"/>
    <s v="S1"/>
    <s v="S1"/>
    <m/>
    <d v="2025-03-17T00:00:00"/>
    <d v="1899-12-30T16:17:05"/>
    <d v="2025-03-17T00:00:00"/>
    <d v="1899-12-30T16:11:50"/>
    <d v="2025-03-17T00:00:00"/>
    <d v="1899-12-30T16:31:35"/>
    <x v="0"/>
    <s v="RFCPI"/>
    <s v="1324083001"/>
    <s v="EXW"/>
    <d v="1899-12-30T00:25:00"/>
    <d v="1899-12-30T00:19:45"/>
    <d v="1899-12-30T00:05:15"/>
    <s v="Granel"/>
    <s v="E001"/>
    <x v="1"/>
    <d v="1899-12-30T00:14:30"/>
    <d v="1899-12-30T00:19:45"/>
    <n v="16"/>
    <x v="16"/>
    <x v="4"/>
    <x v="2"/>
    <n v="0"/>
    <n v="0"/>
    <s v="OK"/>
    <s v="Granel"/>
    <x v="2"/>
    <n v="0"/>
    <s v="PUNTOS NORTE"/>
    <s v="A"/>
    <d v="1899-12-30T00:05:15"/>
    <d v="1899-12-30T00:05:15"/>
    <s v="OK"/>
    <m/>
    <m/>
    <d v="1899-12-30T00:00:00"/>
    <d v="1899-12-30T00:14:30"/>
    <n v="2"/>
    <n v="-3.6458333333300175E-3"/>
    <n v="14.500000000008022"/>
    <n v="16"/>
    <s v="Si"/>
  </r>
  <r>
    <s v="CORE"/>
    <s v="2025000280"/>
    <x v="0"/>
    <s v="ER3752BBD"/>
    <s v="E5452JTS"/>
    <d v="2025-03-17T00:00:00"/>
    <m/>
    <s v="3042"/>
    <x v="13"/>
    <s v="S2"/>
    <s v="S2"/>
    <m/>
    <d v="2025-03-17T00:00:00"/>
    <d v="1899-12-30T11:23:26"/>
    <d v="2025-03-17T00:00:00"/>
    <d v="1899-12-30T16:56:10"/>
    <d v="2025-03-17T00:00:00"/>
    <d v="1899-12-30T17:21:35"/>
    <x v="0"/>
    <s v="RFCPI"/>
    <s v="1324083002"/>
    <s v="FBO"/>
    <d v="1899-12-30T05:58:09"/>
    <d v="1899-12-30T00:25:25"/>
    <d v="1899-12-30T05:32:44"/>
    <s v="Granel"/>
    <s v="E001"/>
    <x v="2"/>
    <d v="1899-12-30T05:58:09"/>
    <d v="1899-12-30T00:25:25"/>
    <n v="11"/>
    <x v="16"/>
    <x v="4"/>
    <x v="2"/>
    <n v="0"/>
    <n v="1"/>
    <s v="KO"/>
    <s v="Granel"/>
    <x v="2"/>
    <n v="1"/>
    <s v="PUNTOS NORTE"/>
    <s v="C"/>
    <d v="1899-12-30T05:32:44"/>
    <d v="1899-12-30T04:34:44"/>
    <s v="OK"/>
    <m/>
    <m/>
    <d v="1899-12-30T00:00:00"/>
    <d v="1899-12-30T05:58:09"/>
    <n v="2"/>
    <d v="1899-12-30T05:32:44"/>
    <n v="358.15000000000322"/>
    <n v="17"/>
    <s v="No"/>
  </r>
  <r>
    <s v="CORE"/>
    <s v="2025000283"/>
    <x v="0"/>
    <s v="ER3752BBD"/>
    <s v="E5452JTS"/>
    <d v="2025-03-18T00:00:00"/>
    <m/>
    <s v="3044"/>
    <x v="25"/>
    <s v="S1"/>
    <s v="S1"/>
    <m/>
    <d v="2025-03-18T00:00:00"/>
    <d v="1899-12-30T09:48:19"/>
    <d v="2025-03-18T00:00:00"/>
    <d v="1899-12-30T09:43:21"/>
    <d v="2025-03-18T00:00:00"/>
    <d v="1899-12-30T10:00:36"/>
    <x v="0"/>
    <s v="RFCPI"/>
    <s v="1324083003"/>
    <s v="FBO"/>
    <d v="1899-12-30T00:22:13"/>
    <d v="1899-12-30T00:17:15"/>
    <d v="1899-12-30T00:04:58"/>
    <s v="Granel"/>
    <s v="E001"/>
    <x v="2"/>
    <d v="1899-12-30T00:12:17"/>
    <d v="1899-12-30T00:17:15"/>
    <n v="9"/>
    <x v="17"/>
    <x v="4"/>
    <x v="2"/>
    <n v="0"/>
    <n v="0"/>
    <s v="OK"/>
    <s v="Granel"/>
    <x v="2"/>
    <n v="0"/>
    <s v="PUNTOS NORTE"/>
    <s v="A"/>
    <d v="1899-12-30T00:04:58"/>
    <d v="1899-12-30T00:04:58"/>
    <s v="OK"/>
    <m/>
    <m/>
    <d v="1899-12-30T00:00:00"/>
    <d v="1899-12-30T00:12:17"/>
    <n v="3"/>
    <n v="-3.4490740740700243E-3"/>
    <n v="12.283333333329551"/>
    <n v="10"/>
    <s v="Si"/>
  </r>
  <r>
    <s v="CORE"/>
    <s v=""/>
    <x v="0"/>
    <s v="E3255BVB"/>
    <m/>
    <d v="2025-03-18T00:00:00"/>
    <m/>
    <s v="2906"/>
    <x v="11"/>
    <s v="PA"/>
    <m/>
    <m/>
    <d v="2025-03-18T00:00:00"/>
    <d v="1899-12-30T10:48:52"/>
    <d v="2025-03-18T00:00:00"/>
    <d v="1899-12-30T19:25:59"/>
    <d v="2025-03-18T00:00:00"/>
    <d v="1899-12-30T10:49:33"/>
    <x v="119"/>
    <s v="FSANTACREU"/>
    <s v="1324083004"/>
    <s v="EXW"/>
    <d v="1899-12-30T17:13:33"/>
    <d v="1899-12-30T08:36:26"/>
    <d v="1899-12-30T08:37:07"/>
    <s v="Ensacado"/>
    <s v="E002"/>
    <x v="1"/>
    <d v="1899-12-30T00:00:41"/>
    <n v="-0.35863425925925996"/>
    <n v="10"/>
    <x v="17"/>
    <x v="4"/>
    <x v="1"/>
    <n v="1"/>
    <n v="0"/>
    <s v="KO"/>
    <s v="Ensacado"/>
    <x v="2"/>
    <n v="1"/>
    <s v="PUNTOS NORTE"/>
    <s v="A"/>
    <d v="1899-12-30T08:37:07"/>
    <d v="1899-12-30T07:39:07"/>
    <s v="KO"/>
    <m/>
    <m/>
    <d v="1899-12-30T00:00:00"/>
    <d v="1899-12-30T00:00:41"/>
    <n v="3"/>
    <d v="1899-12-30T08:37:07"/>
    <n v="0.68333333333765012"/>
    <n v="10"/>
    <s v="Si"/>
  </r>
  <r>
    <s v="CORE"/>
    <s v=""/>
    <x v="0"/>
    <s v="E1615DRT"/>
    <m/>
    <d v="2025-03-18T00:00:00"/>
    <m/>
    <s v="2906"/>
    <x v="11"/>
    <s v="PA"/>
    <m/>
    <m/>
    <d v="2025-03-18T00:00:00"/>
    <d v="1899-12-30T10:58:41"/>
    <d v="2025-03-18T00:00:00"/>
    <d v="1899-12-30T19:04:59"/>
    <d v="2025-03-18T00:00:00"/>
    <d v="1899-12-30T10:59:05"/>
    <x v="148"/>
    <s v="FSANTACREU"/>
    <s v="1324083005"/>
    <s v="EXW"/>
    <d v="1899-12-30T16:12:12"/>
    <d v="1899-12-30T08:05:54"/>
    <d v="1899-12-30T08:06:18"/>
    <s v="Ensacado"/>
    <s v="E002"/>
    <x v="1"/>
    <d v="1899-12-30T00:00:24"/>
    <n v="-0.33743055555555002"/>
    <n v="10"/>
    <x v="17"/>
    <x v="4"/>
    <x v="1"/>
    <n v="1"/>
    <n v="0"/>
    <s v="KO"/>
    <s v="Ensacado"/>
    <x v="2"/>
    <n v="1"/>
    <s v="PUNTOS NORTE"/>
    <s v="A"/>
    <d v="1899-12-30T08:06:18"/>
    <d v="1899-12-30T07:08:18"/>
    <s v="KO"/>
    <m/>
    <m/>
    <d v="1899-12-30T00:00:00"/>
    <d v="1899-12-30T00:00:24"/>
    <n v="3"/>
    <d v="1899-12-30T08:06:18"/>
    <n v="0.40000000000318003"/>
    <n v="10"/>
    <s v="Si"/>
  </r>
  <r>
    <s v="CORE"/>
    <s v=""/>
    <x v="0"/>
    <s v="E8970LVP"/>
    <m/>
    <d v="2025-03-18T00:00:00"/>
    <m/>
    <s v="2906"/>
    <x v="11"/>
    <s v="PA"/>
    <m/>
    <m/>
    <d v="2025-03-18T00:00:00"/>
    <d v="1899-12-30T11:33:25"/>
    <d v="2025-03-18T00:00:00"/>
    <d v="1899-12-30T11:33:34"/>
    <d v="2025-03-18T00:00:00"/>
    <d v="1899-12-30T11:33:38"/>
    <x v="150"/>
    <s v="IVAZQUEZT"/>
    <s v="1324083006"/>
    <s v="EXW"/>
    <d v="1899-12-30T00:00:13"/>
    <d v="1899-12-30T00:00:04"/>
    <d v="1899-12-30T00:00:09"/>
    <s v="Ensacado"/>
    <s v="E002"/>
    <x v="1"/>
    <d v="1899-12-30T00:00:13"/>
    <d v="1899-12-30T00:00:04"/>
    <n v="11"/>
    <x v="17"/>
    <x v="4"/>
    <x v="1"/>
    <n v="1"/>
    <n v="0"/>
    <s v="KO"/>
    <s v="Ensacado"/>
    <x v="2"/>
    <n v="1"/>
    <s v="PUNTOS NORTE"/>
    <s v="A"/>
    <d v="1899-12-30T00:00:09"/>
    <d v="1899-12-30T00:00:09"/>
    <s v="OK"/>
    <m/>
    <m/>
    <d v="1899-12-30T00:00:00"/>
    <d v="1899-12-30T00:00:13"/>
    <n v="3"/>
    <d v="1899-12-30T00:00:09"/>
    <n v="0.21666666666241063"/>
    <n v="11"/>
    <s v="Si"/>
  </r>
  <r>
    <s v="CORE"/>
    <s v="2025000284"/>
    <x v="0"/>
    <s v="ER3752BBD"/>
    <s v="E5452JTS"/>
    <d v="2025-03-18T00:00:00"/>
    <m/>
    <s v="3042"/>
    <x v="13"/>
    <s v="S2"/>
    <s v="S2"/>
    <m/>
    <d v="2025-03-18T00:00:00"/>
    <d v="1899-12-30T11:22:29"/>
    <d v="2025-03-18T00:00:00"/>
    <d v="1899-12-30T11:18:25"/>
    <d v="2025-03-18T00:00:00"/>
    <d v="1899-12-30T11:39:35"/>
    <x v="0"/>
    <s v="RFCPI"/>
    <s v="1324083007"/>
    <s v="FBO"/>
    <d v="1899-12-30T00:25:14"/>
    <d v="1899-12-30T00:21:10"/>
    <d v="1899-12-30T00:04:04"/>
    <s v="Granel"/>
    <s v="E001"/>
    <x v="2"/>
    <d v="1899-12-30T00:17:06"/>
    <d v="1899-12-30T00:21:10"/>
    <n v="11"/>
    <x v="17"/>
    <x v="4"/>
    <x v="2"/>
    <n v="0"/>
    <n v="0"/>
    <s v="OK"/>
    <s v="Granel"/>
    <x v="2"/>
    <n v="0"/>
    <s v="PUNTOS NORTE"/>
    <s v="A"/>
    <d v="1899-12-30T00:04:04"/>
    <d v="1899-12-30T00:04:04"/>
    <s v="OK"/>
    <m/>
    <m/>
    <d v="1899-12-30T00:00:00"/>
    <d v="1899-12-30T00:17:06"/>
    <n v="3"/>
    <n v="-2.8240740740699821E-3"/>
    <n v="17.100000000000033"/>
    <n v="11"/>
    <s v="Si"/>
  </r>
  <r>
    <s v="CORE"/>
    <s v="2025000285"/>
    <x v="0"/>
    <s v="ER3752BBD"/>
    <s v="E5452JTS"/>
    <d v="2025-03-18T00:00:00"/>
    <m/>
    <s v="3044"/>
    <x v="25"/>
    <s v="S1"/>
    <s v="S1"/>
    <m/>
    <d v="2025-03-18T00:00:00"/>
    <d v="1899-12-30T13:08:18"/>
    <d v="2025-03-18T00:00:00"/>
    <d v="1899-12-30T13:11:13"/>
    <d v="2025-03-18T00:00:00"/>
    <d v="1899-12-30T15:00:09"/>
    <x v="0"/>
    <s v="RFCPI"/>
    <s v="1324083008"/>
    <s v="FBO"/>
    <d v="1899-12-30T01:51:51"/>
    <d v="1899-12-30T01:48:56"/>
    <d v="1899-12-30T00:02:55"/>
    <s v="Granel"/>
    <s v="E001"/>
    <x v="2"/>
    <d v="1899-12-30T01:51:51"/>
    <d v="1899-12-30T01:48:56"/>
    <n v="13"/>
    <x v="17"/>
    <x v="4"/>
    <x v="2"/>
    <n v="0"/>
    <n v="0"/>
    <s v="OK"/>
    <s v="Granel"/>
    <x v="2"/>
    <n v="0"/>
    <s v="PUNTOS NORTE"/>
    <s v="C"/>
    <d v="1899-12-30T00:02:55"/>
    <d v="1899-12-30T00:02:55"/>
    <s v="OK"/>
    <m/>
    <m/>
    <d v="1899-12-30T00:00:00"/>
    <d v="1899-12-30T01:51:51"/>
    <n v="3"/>
    <d v="1899-12-30T00:02:55"/>
    <n v="111.84999999999846"/>
    <n v="15"/>
    <s v="No"/>
  </r>
  <r>
    <s v="CORE"/>
    <s v="2025000286"/>
    <x v="0"/>
    <s v="ER3752BBD"/>
    <s v="E5452JTS"/>
    <d v="2025-03-18T00:00:00"/>
    <m/>
    <s v="3042"/>
    <x v="13"/>
    <s v="S2"/>
    <s v="S2"/>
    <m/>
    <d v="2025-03-18T00:00:00"/>
    <d v="1899-12-30T16:21:02"/>
    <d v="2025-03-18T00:00:00"/>
    <d v="1899-12-30T16:16:08"/>
    <d v="2025-03-18T00:00:00"/>
    <d v="1899-12-30T16:34:58"/>
    <x v="0"/>
    <s v="RFCPI"/>
    <s v="1324083009"/>
    <s v="FBO"/>
    <d v="1899-12-30T00:23:44"/>
    <d v="1899-12-30T00:18:50"/>
    <d v="1899-12-30T00:04:54"/>
    <s v="Granel"/>
    <s v="E001"/>
    <x v="2"/>
    <d v="1899-12-30T00:13:56"/>
    <d v="1899-12-30T00:18:50"/>
    <n v="16"/>
    <x v="17"/>
    <x v="4"/>
    <x v="2"/>
    <n v="0"/>
    <n v="0"/>
    <s v="OK"/>
    <s v="Granel"/>
    <x v="2"/>
    <n v="0"/>
    <s v="PUNTOS NORTE"/>
    <s v="A"/>
    <d v="1899-12-30T00:04:54"/>
    <d v="1899-12-30T00:04:54"/>
    <s v="OK"/>
    <m/>
    <m/>
    <d v="1899-12-30T00:00:00"/>
    <d v="1899-12-30T00:13:56"/>
    <n v="3"/>
    <n v="-3.402777777779975E-3"/>
    <n v="13.933333333324853"/>
    <n v="16"/>
    <s v="Si"/>
  </r>
  <r>
    <s v="CORE"/>
    <s v=""/>
    <x v="0"/>
    <s v="E6352CYJ"/>
    <m/>
    <d v="2025-03-18T00:00:00"/>
    <m/>
    <s v="2906"/>
    <x v="11"/>
    <s v="PA"/>
    <m/>
    <m/>
    <d v="2025-03-18T00:00:00"/>
    <d v="1899-12-30T17:16:36"/>
    <d v="2025-03-18T00:00:00"/>
    <d v="1899-12-30T12:33:00"/>
    <d v="2025-03-18T00:00:00"/>
    <d v="1899-12-30T17:25:56"/>
    <x v="120"/>
    <s v="FSANTACREU"/>
    <s v="1324083010"/>
    <s v="EXW"/>
    <d v="1899-12-30T09:36:32"/>
    <d v="1899-12-30T04:52:56"/>
    <d v="1899-12-30T04:43:36"/>
    <s v="Ensacado"/>
    <s v="E002"/>
    <x v="1"/>
    <d v="1899-12-30T00:09:20"/>
    <d v="1899-12-30T04:52:56"/>
    <n v="17"/>
    <x v="17"/>
    <x v="4"/>
    <x v="1"/>
    <n v="1"/>
    <n v="0"/>
    <s v="KO"/>
    <s v="Ensacado"/>
    <x v="2"/>
    <n v="1"/>
    <s v="PUNTOS NORTE"/>
    <s v="A"/>
    <d v="1899-12-30T04:43:36"/>
    <d v="1899-12-30T03:45:36"/>
    <s v="KO"/>
    <m/>
    <m/>
    <d v="1899-12-30T00:00:00"/>
    <d v="1899-12-30T00:09:20"/>
    <n v="3"/>
    <n v="-0.19694444444443993"/>
    <n v="9.3333333333313284"/>
    <n v="17"/>
    <s v="Si"/>
  </r>
  <r>
    <s v="CORE"/>
    <s v="2025000287"/>
    <x v="0"/>
    <s v="ER3752BBD"/>
    <s v="E5452JTS"/>
    <d v="2025-03-18T00:00:00"/>
    <m/>
    <s v="3042"/>
    <x v="13"/>
    <s v="S2"/>
    <s v="S2"/>
    <m/>
    <d v="2025-03-18T00:00:00"/>
    <d v="1899-12-30T18:12:40"/>
    <d v="2025-03-18T00:00:00"/>
    <d v="1899-12-30T18:08:01"/>
    <d v="2025-03-18T00:00:00"/>
    <d v="1899-12-30T18:29:03"/>
    <x v="0"/>
    <s v="RFCPI"/>
    <s v="1324083011"/>
    <s v="FBO"/>
    <d v="1899-12-30T00:25:41"/>
    <d v="1899-12-30T00:21:02"/>
    <d v="1899-12-30T00:04:39"/>
    <s v="Granel"/>
    <s v="E001"/>
    <x v="2"/>
    <d v="1899-12-30T00:16:23"/>
    <d v="1899-12-30T00:21:02"/>
    <n v="18"/>
    <x v="17"/>
    <x v="4"/>
    <x v="2"/>
    <n v="0"/>
    <n v="0"/>
    <s v="OK"/>
    <s v="Granel"/>
    <x v="2"/>
    <n v="0"/>
    <s v="PUNTOS NORTE"/>
    <s v="A"/>
    <d v="1899-12-30T00:04:39"/>
    <d v="1899-12-30T00:04:39"/>
    <s v="OK"/>
    <m/>
    <m/>
    <d v="1899-12-30T00:00:00"/>
    <d v="1899-12-30T00:16:23"/>
    <n v="3"/>
    <n v="-3.229166666669947E-3"/>
    <n v="16.383333333326515"/>
    <n v="18"/>
    <s v="Si"/>
  </r>
  <r>
    <s v="CORE"/>
    <s v="2025000288"/>
    <x v="0"/>
    <s v="ER1135BBS"/>
    <s v="E0937LCK"/>
    <d v="2025-03-19T00:00:00"/>
    <m/>
    <s v="3044"/>
    <x v="25"/>
    <s v="S1"/>
    <s v="S1"/>
    <m/>
    <d v="2025-03-19T00:00:00"/>
    <d v="1899-12-30T08:18:11"/>
    <d v="2025-03-19T00:00:00"/>
    <d v="1899-12-30T08:15:51"/>
    <d v="2025-03-19T00:00:00"/>
    <d v="1899-12-30T08:31:06"/>
    <x v="0"/>
    <s v="RFCPI"/>
    <s v="1324083012"/>
    <s v="EXW"/>
    <d v="1899-12-30T00:00:00"/>
    <d v="1899-12-30T00:00:00"/>
    <d v="1899-12-30T00:00:00"/>
    <s v="Granel"/>
    <s v="E001"/>
    <x v="1"/>
    <d v="1899-12-30T00:12:55"/>
    <d v="1899-12-30T00:15:15"/>
    <n v="8"/>
    <x v="18"/>
    <x v="4"/>
    <x v="2"/>
    <n v="0"/>
    <n v="0"/>
    <s v="OK"/>
    <s v="Granel"/>
    <x v="2"/>
    <n v="0"/>
    <s v="PUNTOS NORTE"/>
    <s v="A"/>
    <d v="1899-12-30T00:00:00"/>
    <d v="1899-12-30T00:00:00"/>
    <s v="OK"/>
    <m/>
    <m/>
    <d v="1899-12-30T00:00:00"/>
    <d v="1899-12-30T00:12:55"/>
    <n v="4"/>
    <n v="-1.6203703703699945E-3"/>
    <n v="12.916666666670471"/>
    <n v="8"/>
    <s v="Si"/>
  </r>
  <r>
    <s v="CORE"/>
    <s v="2025000289"/>
    <x v="0"/>
    <s v="ER3693BCF"/>
    <s v="E0493JHG"/>
    <d v="2025-03-19T00:00:00"/>
    <m/>
    <s v="3042"/>
    <x v="13"/>
    <s v="S2"/>
    <s v="S2"/>
    <m/>
    <d v="2025-03-19T00:00:00"/>
    <d v="1899-12-30T08:19:39"/>
    <d v="2025-03-19T00:00:00"/>
    <d v="1899-12-30T08:54:24"/>
    <d v="2025-03-19T00:00:00"/>
    <d v="1899-12-30T09:19:41"/>
    <x v="0"/>
    <s v="RFCPI"/>
    <s v="1324083013"/>
    <s v="FBO"/>
    <d v="1899-12-30T00:00:00"/>
    <d v="1899-12-30T00:00:00"/>
    <d v="1899-12-30T00:00:00"/>
    <s v="Granel"/>
    <s v="E001"/>
    <x v="2"/>
    <d v="1899-12-30T01:00:02"/>
    <d v="1899-12-30T00:25:17"/>
    <n v="8"/>
    <x v="18"/>
    <x v="4"/>
    <x v="2"/>
    <n v="0"/>
    <n v="0"/>
    <s v="OK"/>
    <s v="Granel"/>
    <x v="2"/>
    <n v="0"/>
    <s v="PUNTOS NORTE"/>
    <s v="B"/>
    <d v="1899-12-30T00:00:00"/>
    <d v="1899-12-30T00:00:00"/>
    <s v="OK"/>
    <m/>
    <m/>
    <d v="1899-12-30T00:00:00"/>
    <d v="1899-12-30T01:00:02"/>
    <n v="4"/>
    <d v="1899-12-30T00:34:45"/>
    <n v="60.033333333326382"/>
    <n v="9"/>
    <s v="No"/>
  </r>
  <r>
    <s v="CORE"/>
    <s v="2025000290"/>
    <x v="0"/>
    <s v="ER3752BBD"/>
    <s v="E5452JTS"/>
    <d v="2025-03-19T00:00:00"/>
    <m/>
    <s v="3044"/>
    <x v="25"/>
    <s v="S1"/>
    <s v="S1"/>
    <m/>
    <d v="2025-03-19T00:00:00"/>
    <d v="1899-12-30T09:45:12"/>
    <d v="2025-03-19T00:00:00"/>
    <d v="1899-12-30T09:42:27"/>
    <d v="2025-03-19T00:00:00"/>
    <d v="1899-12-30T10:03:06"/>
    <x v="0"/>
    <s v="RFCPI"/>
    <s v="1324083014"/>
    <s v="FBO"/>
    <d v="1899-12-30T00:00:00"/>
    <d v="1899-12-30T00:00:00"/>
    <d v="1899-12-30T00:00:00"/>
    <s v="Granel"/>
    <s v="E001"/>
    <x v="2"/>
    <d v="1899-12-30T00:17:54"/>
    <d v="1899-12-30T00:20:39"/>
    <n v="9"/>
    <x v="18"/>
    <x v="4"/>
    <x v="2"/>
    <n v="0"/>
    <n v="0"/>
    <s v="OK"/>
    <s v="Granel"/>
    <x v="2"/>
    <n v="0"/>
    <s v="PUNTOS NORTE"/>
    <s v="A"/>
    <d v="1899-12-30T00:00:00"/>
    <d v="1899-12-30T00:00:00"/>
    <s v="OK"/>
    <m/>
    <m/>
    <d v="1899-12-30T00:00:00"/>
    <d v="1899-12-30T00:17:54"/>
    <n v="4"/>
    <n v="-1.9097222222200227E-3"/>
    <n v="17.899999999992005"/>
    <n v="10"/>
    <s v="Si"/>
  </r>
  <r>
    <s v="CORE"/>
    <s v=""/>
    <x v="0"/>
    <s v="E6472KCN"/>
    <m/>
    <d v="2025-03-19T00:00:00"/>
    <m/>
    <s v="2906"/>
    <x v="11"/>
    <s v="PA"/>
    <m/>
    <m/>
    <d v="2025-03-19T00:00:00"/>
    <d v="1899-12-30T10:50:50"/>
    <d v="2025-03-19T00:00:00"/>
    <d v="1899-12-30T18:52:01"/>
    <d v="2025-03-19T00:00:00"/>
    <d v="1899-12-30T10:51:27"/>
    <x v="121"/>
    <s v="FSANTACREU"/>
    <s v="1324083015"/>
    <s v="EXW"/>
    <d v="1899-12-30T00:00:00"/>
    <d v="1899-12-30T00:00:00"/>
    <d v="1899-12-30T00:00:00"/>
    <s v="Ensacado"/>
    <s v="E002"/>
    <x v="1"/>
    <d v="1899-12-30T00:00:37"/>
    <n v="-0.33372685185186002"/>
    <n v="10"/>
    <x v="18"/>
    <x v="4"/>
    <x v="1"/>
    <n v="1"/>
    <n v="0"/>
    <s v="KO"/>
    <s v="Ensacado"/>
    <x v="2"/>
    <n v="1"/>
    <s v="PUNTOS NORTE"/>
    <s v="A"/>
    <d v="1899-12-30T00:00:00"/>
    <d v="1899-12-30T00:00:00"/>
    <s v="OK"/>
    <m/>
    <m/>
    <d v="1899-12-30T00:00:00"/>
    <d v="1899-12-30T00:00:37"/>
    <n v="4"/>
    <d v="1899-12-30T08:01:11"/>
    <n v="0.61666666666559067"/>
    <n v="10"/>
    <s v="Si"/>
  </r>
  <r>
    <s v="CORE"/>
    <s v="2025000291"/>
    <x v="0"/>
    <s v="ER1135BBS"/>
    <s v="E0937LCK"/>
    <d v="2025-03-19T00:00:00"/>
    <m/>
    <s v="3042"/>
    <x v="13"/>
    <s v="S2"/>
    <s v="S2"/>
    <m/>
    <d v="2025-03-19T00:00:00"/>
    <d v="1899-12-30T11:55:10"/>
    <d v="2025-03-19T00:00:00"/>
    <d v="1899-12-30T11:51:24"/>
    <d v="2025-03-19T00:00:00"/>
    <d v="1899-12-30T12:10:12"/>
    <x v="0"/>
    <s v="RFCPI"/>
    <s v="1324083016"/>
    <s v="EXW"/>
    <d v="1899-12-30T00:00:00"/>
    <d v="1899-12-30T00:00:00"/>
    <d v="1899-12-30T00:00:00"/>
    <s v="Granel"/>
    <s v="E001"/>
    <x v="1"/>
    <d v="1899-12-30T00:15:02"/>
    <d v="1899-12-30T00:18:48"/>
    <n v="11"/>
    <x v="18"/>
    <x v="4"/>
    <x v="2"/>
    <n v="0"/>
    <n v="0"/>
    <s v="OK"/>
    <s v="Granel"/>
    <x v="2"/>
    <n v="0"/>
    <s v="PUNTOS NORTE"/>
    <s v="A"/>
    <d v="1899-12-30T00:00:00"/>
    <d v="1899-12-30T00:00:00"/>
    <s v="OK"/>
    <m/>
    <m/>
    <d v="1899-12-30T00:00:00"/>
    <d v="1899-12-30T00:15:02"/>
    <n v="4"/>
    <n v="-2.6157407407400024E-3"/>
    <n v="15.033333333326384"/>
    <n v="12"/>
    <s v="Si"/>
  </r>
  <r>
    <s v="CORE"/>
    <s v="2025000292"/>
    <x v="0"/>
    <s v="ER3693BCF"/>
    <s v="E0493JHG"/>
    <d v="2025-03-19T00:00:00"/>
    <m/>
    <s v="3042"/>
    <x v="13"/>
    <s v="S2"/>
    <s v="S2"/>
    <m/>
    <d v="2025-03-19T00:00:00"/>
    <d v="1899-12-30T12:40:34"/>
    <d v="2025-03-19T00:00:00"/>
    <d v="1899-12-30T12:47:30"/>
    <d v="2025-03-19T00:00:00"/>
    <d v="1899-12-30T13:13:23"/>
    <x v="0"/>
    <s v="RFCPI"/>
    <s v="1324083017"/>
    <s v="FBO"/>
    <d v="1899-12-30T00:00:00"/>
    <d v="1899-12-30T00:00:00"/>
    <d v="1899-12-30T00:00:00"/>
    <s v="Granel"/>
    <s v="E001"/>
    <x v="2"/>
    <d v="1899-12-30T00:32:49"/>
    <d v="1899-12-30T00:25:53"/>
    <n v="12"/>
    <x v="18"/>
    <x v="4"/>
    <x v="2"/>
    <n v="0"/>
    <n v="0"/>
    <s v="OK"/>
    <s v="Granel"/>
    <x v="2"/>
    <n v="0"/>
    <s v="PUNTOS NORTE"/>
    <s v="A"/>
    <d v="1899-12-30T00:00:00"/>
    <d v="1899-12-30T00:00:00"/>
    <s v="OK"/>
    <m/>
    <m/>
    <d v="1899-12-30T00:00:00"/>
    <d v="1899-12-30T00:32:49"/>
    <n v="4"/>
    <d v="1899-12-30T00:06:56"/>
    <n v="32.816666666664069"/>
    <n v="13"/>
    <s v="Si"/>
  </r>
  <r>
    <s v="CORE"/>
    <s v="2025000293"/>
    <x v="0"/>
    <s v="ER3752BBD"/>
    <s v="E5452JTS"/>
    <d v="2025-03-19T00:00:00"/>
    <m/>
    <s v="3044"/>
    <x v="25"/>
    <s v="S1"/>
    <s v="S1"/>
    <m/>
    <d v="2025-03-19T00:00:00"/>
    <d v="1899-12-30T13:14:11"/>
    <d v="2025-03-19T00:00:00"/>
    <d v="1899-12-30T14:03:56"/>
    <d v="2025-03-19T00:00:00"/>
    <d v="1899-12-30T15:02:58"/>
    <x v="0"/>
    <s v="RFCPI"/>
    <s v="1324083018"/>
    <s v="FBO"/>
    <d v="1899-12-30T00:00:00"/>
    <d v="1899-12-30T00:00:00"/>
    <d v="1899-12-30T00:00:00"/>
    <s v="Granel"/>
    <s v="E001"/>
    <x v="2"/>
    <d v="1899-12-30T01:48:47"/>
    <d v="1899-12-30T00:59:02"/>
    <n v="13"/>
    <x v="18"/>
    <x v="4"/>
    <x v="2"/>
    <n v="0"/>
    <n v="0"/>
    <s v="OK"/>
    <s v="Granel"/>
    <x v="2"/>
    <n v="0"/>
    <s v="PUNTOS NORTE"/>
    <s v="C"/>
    <d v="1899-12-30T00:00:00"/>
    <d v="1899-12-30T00:00:00"/>
    <s v="OK"/>
    <m/>
    <m/>
    <d v="1899-12-30T00:00:00"/>
    <d v="1899-12-30T01:48:47"/>
    <n v="4"/>
    <d v="1899-12-30T00:49:45"/>
    <n v="108.7833333333456"/>
    <n v="15"/>
    <s v="No"/>
  </r>
  <r>
    <s v="CORE"/>
    <s v=""/>
    <x v="0"/>
    <s v="E6352CYJ"/>
    <m/>
    <d v="2025-03-19T00:00:00"/>
    <m/>
    <s v="2906"/>
    <x v="11"/>
    <s v="PA"/>
    <m/>
    <m/>
    <d v="2025-03-19T00:00:00"/>
    <d v="1899-12-30T14:57:04"/>
    <d v="2025-03-19T00:00:00"/>
    <d v="1899-12-30T12:33:00"/>
    <d v="2025-03-19T00:00:00"/>
    <d v="1899-12-30T14:57:44"/>
    <x v="120"/>
    <s v="FSANTACREU"/>
    <s v="1324083019"/>
    <s v="EXW"/>
    <d v="1899-12-30T00:00:00"/>
    <d v="1899-12-30T00:00:00"/>
    <d v="1899-12-30T00:00:00"/>
    <s v="Ensacado"/>
    <s v="E002"/>
    <x v="1"/>
    <d v="1899-12-30T00:00:40"/>
    <d v="1899-12-30T02:24:44"/>
    <n v="14"/>
    <x v="18"/>
    <x v="4"/>
    <x v="1"/>
    <n v="1"/>
    <n v="0"/>
    <s v="KO"/>
    <s v="Ensacado"/>
    <x v="2"/>
    <n v="1"/>
    <s v="PUNTOS NORTE"/>
    <s v="A"/>
    <d v="1899-12-30T00:00:00"/>
    <d v="1899-12-30T00:00:00"/>
    <s v="OK"/>
    <m/>
    <m/>
    <d v="1899-12-30T00:00:00"/>
    <d v="1899-12-30T00:00:40"/>
    <n v="4"/>
    <n v="-0.10004629629629003"/>
    <n v="0.66666666667678953"/>
    <n v="14"/>
    <s v="Si"/>
  </r>
  <r>
    <s v="CORE"/>
    <s v=""/>
    <x v="0"/>
    <s v="ER2153BCB"/>
    <s v="E0091KYX"/>
    <d v="2025-03-19T00:00:00"/>
    <m/>
    <s v="2906"/>
    <x v="11"/>
    <s v="PA"/>
    <m/>
    <m/>
    <d v="2025-03-19T00:00:00"/>
    <d v="1899-12-30T15:27:14"/>
    <d v="2025-03-19T00:00:00"/>
    <d v="1899-12-30T18:19:59"/>
    <d v="2025-03-19T00:00:00"/>
    <d v="1899-12-30T15:27:31"/>
    <x v="145"/>
    <s v="FSANTACREU"/>
    <s v="1324083020"/>
    <s v="EXW"/>
    <d v="1899-12-30T00:00:00"/>
    <d v="1899-12-30T00:00:00"/>
    <d v="1899-12-30T00:00:00"/>
    <s v="Ensacado"/>
    <s v="E002"/>
    <x v="1"/>
    <d v="1899-12-30T00:00:17"/>
    <n v="-0.11976851851851"/>
    <n v="15"/>
    <x v="18"/>
    <x v="4"/>
    <x v="1"/>
    <n v="1"/>
    <n v="0"/>
    <s v="KO"/>
    <s v="Ensacado"/>
    <x v="2"/>
    <n v="1"/>
    <s v="PUNTOS NORTE"/>
    <s v="A"/>
    <d v="1899-12-30T00:00:00"/>
    <d v="1899-12-30T00:00:00"/>
    <s v="OK"/>
    <m/>
    <m/>
    <d v="1899-12-30T00:00:00"/>
    <d v="1899-12-30T00:00:17"/>
    <n v="4"/>
    <d v="1899-12-30T02:52:45"/>
    <n v="0.28333333333439015"/>
    <n v="15"/>
    <s v="Si"/>
  </r>
  <r>
    <s v="CORE"/>
    <s v="2025000294"/>
    <x v="0"/>
    <s v="ER3693BCF"/>
    <s v="E0493JHG"/>
    <d v="2025-03-19T00:00:00"/>
    <m/>
    <s v="3044"/>
    <x v="25"/>
    <s v="S1"/>
    <s v="S1"/>
    <m/>
    <d v="2025-03-19T00:00:00"/>
    <d v="1899-12-30T15:59:59"/>
    <d v="2025-03-19T00:00:00"/>
    <d v="1899-12-30T15:57:50"/>
    <d v="2025-03-19T00:00:00"/>
    <d v="1899-12-30T16:15:26"/>
    <x v="0"/>
    <s v="RFCPI"/>
    <s v="1324083021"/>
    <s v="FBO"/>
    <d v="1899-12-30T00:00:00"/>
    <d v="1899-12-30T00:00:00"/>
    <d v="1899-12-30T00:00:00"/>
    <s v="Granel"/>
    <s v="E001"/>
    <x v="2"/>
    <d v="1899-12-30T00:15:27"/>
    <d v="1899-12-30T00:17:36"/>
    <n v="15"/>
    <x v="18"/>
    <x v="4"/>
    <x v="2"/>
    <n v="0"/>
    <n v="0"/>
    <s v="OK"/>
    <s v="Granel"/>
    <x v="2"/>
    <n v="0"/>
    <s v="PUNTOS NORTE"/>
    <s v="A"/>
    <d v="1899-12-30T00:00:00"/>
    <d v="1899-12-30T00:00:00"/>
    <s v="OK"/>
    <m/>
    <m/>
    <d v="1899-12-30T00:00:00"/>
    <d v="1899-12-30T00:15:27"/>
    <n v="4"/>
    <n v="-1.4930555555500158E-3"/>
    <n v="15.450000000004813"/>
    <n v="16"/>
    <s v="Si"/>
  </r>
  <r>
    <s v="CORE"/>
    <s v=""/>
    <x v="0"/>
    <s v="E1615DRT"/>
    <m/>
    <d v="2025-03-19T00:00:00"/>
    <m/>
    <s v="2906"/>
    <x v="11"/>
    <s v="PA"/>
    <m/>
    <m/>
    <d v="2025-03-19T00:00:00"/>
    <d v="1899-12-30T17:06:29"/>
    <d v="2025-03-19T00:00:00"/>
    <d v="1899-12-30T19:04:59"/>
    <d v="2025-03-19T00:00:00"/>
    <d v="1899-12-30T17:06:59"/>
    <x v="148"/>
    <s v="FSANTACREU"/>
    <s v="1324083022"/>
    <s v="EXW"/>
    <d v="1899-12-30T00:00:00"/>
    <d v="1899-12-30T00:00:00"/>
    <d v="1899-12-30T00:00:00"/>
    <s v="Ensacado"/>
    <s v="E002"/>
    <x v="1"/>
    <d v="1899-12-30T00:00:30"/>
    <n v="-8.1944444444440045E-2"/>
    <n v="17"/>
    <x v="18"/>
    <x v="4"/>
    <x v="1"/>
    <n v="1"/>
    <n v="0"/>
    <s v="KO"/>
    <s v="Ensacado"/>
    <x v="2"/>
    <n v="1"/>
    <s v="PUNTOS NORTE"/>
    <s v="A"/>
    <d v="1899-12-30T00:00:00"/>
    <d v="1899-12-30T00:00:00"/>
    <s v="OK"/>
    <m/>
    <m/>
    <d v="1899-12-30T00:00:00"/>
    <d v="1899-12-30T00:00:30"/>
    <n v="4"/>
    <d v="1899-12-30T01:58:30"/>
    <n v="0.49999999999672085"/>
    <n v="17"/>
    <s v="Si"/>
  </r>
  <r>
    <s v="CORE"/>
    <s v="2025000295"/>
    <x v="0"/>
    <s v="ER3693BCF"/>
    <s v="E0493JHG"/>
    <d v="2025-03-19T00:00:00"/>
    <m/>
    <s v="3044"/>
    <x v="25"/>
    <s v="S1"/>
    <s v="S1"/>
    <m/>
    <d v="2025-03-19T00:00:00"/>
    <d v="1899-12-30T17:49:58"/>
    <d v="2025-03-19T00:00:00"/>
    <d v="1899-12-30T17:50:43"/>
    <d v="2025-03-19T00:00:00"/>
    <d v="1899-12-30T18:19:41"/>
    <x v="0"/>
    <s v="RFCPI"/>
    <s v="1324083023"/>
    <s v="FBO"/>
    <d v="1899-12-30T00:00:00"/>
    <d v="1899-12-30T00:00:00"/>
    <d v="1899-12-30T00:00:00"/>
    <s v="Granel"/>
    <s v="E001"/>
    <x v="2"/>
    <d v="1899-12-30T00:29:43"/>
    <d v="1899-12-30T00:28:58"/>
    <n v="17"/>
    <x v="18"/>
    <x v="4"/>
    <x v="2"/>
    <n v="0"/>
    <n v="0"/>
    <s v="OK"/>
    <s v="Granel"/>
    <x v="2"/>
    <n v="0"/>
    <s v="PUNTOS NORTE"/>
    <s v="A"/>
    <d v="1899-12-30T00:00:00"/>
    <d v="1899-12-30T00:00:00"/>
    <s v="OK"/>
    <m/>
    <m/>
    <d v="1899-12-30T00:00:00"/>
    <d v="1899-12-30T00:29:43"/>
    <n v="4"/>
    <d v="1899-12-30T00:00:45"/>
    <n v="29.716666666660867"/>
    <n v="18"/>
    <s v="Si"/>
  </r>
  <r>
    <s v="CORE"/>
    <s v="2025000296"/>
    <x v="0"/>
    <s v="ER3752BBD"/>
    <s v="E5452JTS"/>
    <d v="2025-03-20T00:00:00"/>
    <m/>
    <s v="3042"/>
    <x v="13"/>
    <s v="S2"/>
    <s v="S2"/>
    <m/>
    <d v="2025-03-19T00:00:00"/>
    <d v="1899-12-30T19:06:10"/>
    <d v="2025-03-20T00:00:00"/>
    <d v="1899-12-30T08:15:35"/>
    <d v="2025-03-20T00:00:00"/>
    <d v="1899-12-30T08:40:15"/>
    <x v="0"/>
    <s v="RFCPI"/>
    <s v="1324083024"/>
    <s v="FBO"/>
    <d v="1899-12-30T02:40:15"/>
    <d v="1899-12-30T00:24:40"/>
    <d v="1899-12-30T02:15:35"/>
    <s v="Granel"/>
    <s v="E001"/>
    <x v="2"/>
    <d v="1899-12-30T13:34:04"/>
    <d v="1899-12-30T00:24:40"/>
    <n v="19"/>
    <x v="19"/>
    <x v="4"/>
    <x v="2"/>
    <n v="0"/>
    <n v="1"/>
    <s v="KO"/>
    <s v="Granel"/>
    <x v="2"/>
    <n v="1"/>
    <s v="PUNTOS NORTE"/>
    <s v="C"/>
    <d v="1899-12-30T02:15:35"/>
    <d v="1899-12-30T01:17:35"/>
    <s v="OK"/>
    <m/>
    <m/>
    <d v="1899-12-30T00:00:00"/>
    <d v="1899-12-30T13:34:04"/>
    <n v="5"/>
    <n v="-0.45179398148148003"/>
    <n v="814.06666666666933"/>
    <n v="8"/>
    <s v="No"/>
  </r>
  <r>
    <s v="CORE"/>
    <s v="2025000297"/>
    <x v="0"/>
    <s v="ER3752BBD"/>
    <s v="E5452JTS"/>
    <d v="2025-03-20T00:00:00"/>
    <m/>
    <s v="3042"/>
    <x v="13"/>
    <s v="S2"/>
    <s v="S2"/>
    <m/>
    <d v="2025-03-20T00:00:00"/>
    <d v="1899-12-30T10:18:38"/>
    <d v="2025-03-20T00:00:00"/>
    <d v="1899-12-30T10:17:36"/>
    <d v="2025-03-20T00:00:00"/>
    <d v="1899-12-30T10:37:56"/>
    <x v="0"/>
    <s v="RFCPI"/>
    <s v="1324083025"/>
    <s v="FBO"/>
    <d v="1899-12-30T00:21:22"/>
    <d v="1899-12-30T00:20:20"/>
    <d v="1899-12-30T00:01:02"/>
    <s v="Granel"/>
    <s v="E001"/>
    <x v="2"/>
    <d v="1899-12-30T00:19:18"/>
    <d v="1899-12-30T00:20:20"/>
    <n v="10"/>
    <x v="19"/>
    <x v="4"/>
    <x v="2"/>
    <n v="0"/>
    <n v="0"/>
    <s v="OK"/>
    <s v="Granel"/>
    <x v="2"/>
    <n v="0"/>
    <s v="PUNTOS NORTE"/>
    <s v="A"/>
    <d v="1899-12-30T00:01:02"/>
    <d v="1899-12-30T00:01:02"/>
    <s v="OK"/>
    <m/>
    <m/>
    <d v="1899-12-30T00:00:00"/>
    <d v="1899-12-30T00:19:18"/>
    <n v="5"/>
    <n v="-7.1759259259002173E-4"/>
    <n v="19.300000000003177"/>
    <n v="10"/>
    <s v="Si"/>
  </r>
  <r>
    <s v="CORE"/>
    <s v=""/>
    <x v="0"/>
    <s v="E0399CZY"/>
    <m/>
    <d v="2025-03-20T00:00:00"/>
    <m/>
    <s v="2906"/>
    <x v="11"/>
    <s v="PA"/>
    <m/>
    <m/>
    <d v="2025-03-20T00:00:00"/>
    <d v="1899-12-30T11:36:08"/>
    <d v="2025-03-20T00:00:00"/>
    <d v="1899-12-30T19:09:00"/>
    <d v="2025-03-20T00:00:00"/>
    <d v="1899-12-30T11:37:05"/>
    <x v="122"/>
    <s v="FSANTACREU"/>
    <s v="1324083026"/>
    <s v="EXW"/>
    <d v="1899-12-30T15:04:47"/>
    <d v="1899-12-30T07:31:55"/>
    <d v="1899-12-30T07:32:52"/>
    <s v="Ensacado"/>
    <s v="E002"/>
    <x v="1"/>
    <d v="1899-12-30T00:00:57"/>
    <n v="-0.31383101851852002"/>
    <n v="11"/>
    <x v="19"/>
    <x v="4"/>
    <x v="1"/>
    <n v="1"/>
    <n v="0"/>
    <s v="KO"/>
    <s v="Ensacado"/>
    <x v="2"/>
    <n v="1"/>
    <s v="PUNTOS NORTE"/>
    <s v="A"/>
    <d v="1899-12-30T07:32:52"/>
    <d v="1899-12-30T06:34:52"/>
    <s v="KO"/>
    <m/>
    <m/>
    <d v="1899-12-30T00:00:00"/>
    <d v="1899-12-30T00:00:57"/>
    <n v="5"/>
    <d v="1899-12-30T07:32:52"/>
    <n v="0.94999999999687113"/>
    <n v="11"/>
    <s v="Si"/>
  </r>
  <r>
    <s v="CORE"/>
    <s v="2025000298"/>
    <x v="0"/>
    <s v="ER3693BCF"/>
    <s v="E0493JHG"/>
    <d v="2025-03-20T00:00:00"/>
    <m/>
    <s v="3044"/>
    <x v="25"/>
    <s v="S1"/>
    <s v="S1"/>
    <m/>
    <d v="2025-03-20T00:00:00"/>
    <d v="1899-12-30T12:20:10"/>
    <d v="2025-03-20T00:00:00"/>
    <d v="1899-12-30T12:17:21"/>
    <d v="2025-03-20T00:00:00"/>
    <d v="1899-12-30T12:37:26"/>
    <x v="0"/>
    <s v="RFCPI"/>
    <s v="1324083027"/>
    <s v="FBO"/>
    <d v="1899-12-30T00:22:54"/>
    <d v="1899-12-30T00:20:05"/>
    <d v="1899-12-30T00:02:49"/>
    <s v="Granel"/>
    <s v="E001"/>
    <x v="2"/>
    <d v="1899-12-30T00:17:16"/>
    <d v="1899-12-30T00:20:05"/>
    <n v="12"/>
    <x v="19"/>
    <x v="4"/>
    <x v="2"/>
    <n v="0"/>
    <n v="0"/>
    <s v="OK"/>
    <s v="Granel"/>
    <x v="2"/>
    <n v="0"/>
    <s v="PUNTOS NORTE"/>
    <s v="A"/>
    <d v="1899-12-30T00:02:49"/>
    <d v="1899-12-30T00:02:49"/>
    <s v="OK"/>
    <m/>
    <m/>
    <d v="1899-12-30T00:00:00"/>
    <d v="1899-12-30T00:17:16"/>
    <n v="5"/>
    <n v="-1.9560185185200085E-3"/>
    <n v="17.266666666665635"/>
    <n v="12"/>
    <s v="Si"/>
  </r>
  <r>
    <s v="CORE"/>
    <s v="2025000299"/>
    <x v="0"/>
    <s v="ER3752BBD"/>
    <s v="E5452JTS"/>
    <d v="2025-03-20T00:00:00"/>
    <m/>
    <s v="3042"/>
    <x v="13"/>
    <s v="S2"/>
    <s v="S2"/>
    <m/>
    <d v="2025-03-20T00:00:00"/>
    <d v="1899-12-30T12:20:45"/>
    <d v="2025-03-20T00:00:00"/>
    <d v="1899-12-30T16:38:37"/>
    <d v="2025-03-20T00:00:00"/>
    <d v="1899-12-30T17:08:11"/>
    <x v="0"/>
    <s v="RFCPI"/>
    <s v="1324083028"/>
    <s v="FBO"/>
    <d v="1899-12-30T04:47:26"/>
    <d v="1899-12-30T00:29:34"/>
    <d v="1899-12-30T04:17:52"/>
    <s v="Granel"/>
    <s v="E001"/>
    <x v="2"/>
    <d v="1899-12-30T04:47:26"/>
    <d v="1899-12-30T00:29:34"/>
    <n v="12"/>
    <x v="19"/>
    <x v="4"/>
    <x v="2"/>
    <n v="0"/>
    <n v="0"/>
    <s v="OK"/>
    <s v="Granel"/>
    <x v="2"/>
    <n v="0"/>
    <s v="PUNTOS NORTE"/>
    <s v="C"/>
    <d v="1899-12-30T04:17:52"/>
    <d v="1899-12-30T03:19:52"/>
    <s v="OK"/>
    <m/>
    <m/>
    <d v="1899-12-30T00:00:00"/>
    <d v="1899-12-30T04:47:26"/>
    <n v="5"/>
    <d v="1899-12-30T04:17:52"/>
    <n v="287.43333333333112"/>
    <n v="17"/>
    <s v="No"/>
  </r>
  <r>
    <s v="CORE"/>
    <s v="2025000300"/>
    <x v="0"/>
    <s v="ER3693BCF"/>
    <s v="E0493JHG"/>
    <d v="2025-03-20T00:00:00"/>
    <m/>
    <s v="3042"/>
    <x v="13"/>
    <s v="S2"/>
    <s v="S2"/>
    <m/>
    <d v="2025-03-20T00:00:00"/>
    <d v="1899-12-30T13:55:22"/>
    <d v="2025-03-20T00:00:00"/>
    <d v="1899-12-30T17:24:59"/>
    <d v="2025-03-20T00:00:00"/>
    <d v="1899-12-30T17:53:52"/>
    <x v="0"/>
    <s v="RFCPI"/>
    <s v="1324083029"/>
    <s v="FBO"/>
    <d v="1899-12-30T03:58:30"/>
    <d v="1899-12-30T00:28:53"/>
    <d v="1899-12-30T03:29:37"/>
    <s v="Granel"/>
    <s v="E001"/>
    <x v="2"/>
    <d v="1899-12-30T03:58:30"/>
    <d v="1899-12-30T00:28:53"/>
    <n v="13"/>
    <x v="19"/>
    <x v="4"/>
    <x v="2"/>
    <n v="0"/>
    <n v="0"/>
    <s v="OK"/>
    <s v="Granel"/>
    <x v="2"/>
    <n v="0"/>
    <s v="PUNTOS NORTE"/>
    <s v="C"/>
    <d v="1899-12-30T03:29:37"/>
    <d v="1899-12-30T02:31:37"/>
    <s v="OK"/>
    <m/>
    <m/>
    <d v="1899-12-30T00:00:00"/>
    <d v="1899-12-30T03:58:30"/>
    <n v="5"/>
    <d v="1899-12-30T03:29:37"/>
    <n v="238.50000000000003"/>
    <n v="17"/>
    <s v="No"/>
  </r>
  <r>
    <s v="CORE"/>
    <s v="2025000301"/>
    <x v="0"/>
    <s v="ER3752BBD"/>
    <s v="E5452JTS"/>
    <d v="2025-03-21T00:00:00"/>
    <m/>
    <s v="3042"/>
    <x v="13"/>
    <s v="S2"/>
    <s v="S2"/>
    <m/>
    <d v="2025-03-20T00:00:00"/>
    <d v="1899-12-30T19:18:00"/>
    <d v="2025-03-21T00:00:00"/>
    <d v="1899-12-30T08:24:42"/>
    <d v="2025-03-21T00:00:00"/>
    <d v="1899-12-30T08:46:52"/>
    <x v="0"/>
    <s v="RFCPI"/>
    <s v="1324083030"/>
    <s v="FBO"/>
    <d v="1899-12-30T05:28:52"/>
    <d v="1899-12-30T00:22:10"/>
    <d v="1899-12-30T05:06:42"/>
    <s v="Granel"/>
    <s v="E001"/>
    <x v="2"/>
    <d v="1899-12-30T13:28:51"/>
    <d v="1899-12-30T00:22:10"/>
    <n v="19"/>
    <x v="20"/>
    <x v="4"/>
    <x v="2"/>
    <n v="0"/>
    <n v="1"/>
    <s v="KO"/>
    <s v="Granel"/>
    <x v="2"/>
    <n v="1"/>
    <s v="PUNTOS NORTE"/>
    <s v="C"/>
    <d v="1899-12-30T05:06:42"/>
    <d v="1899-12-30T04:08:42"/>
    <s v="OK"/>
    <m/>
    <m/>
    <d v="1899-12-30T00:00:00"/>
    <d v="1899-12-30T13:28:51"/>
    <n v="6"/>
    <n v="-0.45368055555556003"/>
    <n v="808.84999999999548"/>
    <n v="8"/>
    <s v="No"/>
  </r>
  <r>
    <s v="CORE"/>
    <s v=""/>
    <x v="0"/>
    <s v="E2741CFM"/>
    <m/>
    <d v="2025-03-21T00:00:00"/>
    <m/>
    <s v="3320"/>
    <x v="12"/>
    <s v="PA"/>
    <m/>
    <m/>
    <d v="2025-03-21T00:00:00"/>
    <d v="1899-12-30T08:42:44"/>
    <d v="2025-03-21T00:00:00"/>
    <d v="1899-12-30T19:15:00"/>
    <d v="2025-03-21T00:00:00"/>
    <d v="1899-12-30T08:45:11"/>
    <x v="151"/>
    <s v="FSANTACREU"/>
    <s v="1324083031"/>
    <s v="EXW"/>
    <d v="1899-12-30T21:02:05"/>
    <d v="1899-12-30T10:29:49"/>
    <d v="1899-12-30T10:32:16"/>
    <s v="Ensacado"/>
    <s v="E002"/>
    <x v="1"/>
    <d v="1899-12-30T00:02:27"/>
    <n v="-0.43737268518518002"/>
    <n v="8"/>
    <x v="20"/>
    <x v="4"/>
    <x v="1"/>
    <n v="1"/>
    <n v="0"/>
    <s v="KO"/>
    <s v="Ensacado"/>
    <x v="2"/>
    <n v="1"/>
    <s v="PUNTOS NORTE"/>
    <s v="A"/>
    <d v="1899-12-30T10:32:16"/>
    <d v="1899-12-30T09:34:16"/>
    <s v="KO"/>
    <m/>
    <m/>
    <d v="1899-12-30T00:00:00"/>
    <d v="1899-12-30T00:02:27"/>
    <n v="6"/>
    <d v="1899-12-30T10:32:16"/>
    <n v="2.450000000001662"/>
    <n v="8"/>
    <s v="Si"/>
  </r>
  <r>
    <s v="CORE"/>
    <s v="2025000302"/>
    <x v="0"/>
    <s v="ER1135BBS"/>
    <s v="E0937LCK"/>
    <d v="2025-03-21T00:00:00"/>
    <m/>
    <s v="3044"/>
    <x v="25"/>
    <s v="S1"/>
    <s v="S1"/>
    <m/>
    <d v="2025-03-21T00:00:00"/>
    <d v="1899-12-30T08:35:08"/>
    <d v="2025-03-21T00:00:00"/>
    <d v="1899-12-30T08:31:40"/>
    <d v="2025-03-21T00:00:00"/>
    <d v="1899-12-30T08:58:54"/>
    <x v="0"/>
    <s v="RFCPI"/>
    <s v="1324083032"/>
    <s v="EXW"/>
    <d v="1899-12-30T00:30:42"/>
    <d v="1899-12-30T00:27:14"/>
    <d v="1899-12-30T00:03:28"/>
    <s v="Granel"/>
    <s v="E001"/>
    <x v="1"/>
    <d v="1899-12-30T00:23:46"/>
    <d v="1899-12-30T00:27:14"/>
    <n v="8"/>
    <x v="20"/>
    <x v="4"/>
    <x v="2"/>
    <n v="0"/>
    <n v="0"/>
    <s v="OK"/>
    <s v="Granel"/>
    <x v="2"/>
    <n v="0"/>
    <s v="PUNTOS NORTE"/>
    <s v="A"/>
    <d v="1899-12-30T00:03:28"/>
    <d v="1899-12-30T00:03:28"/>
    <s v="OK"/>
    <m/>
    <m/>
    <d v="1899-12-30T00:00:00"/>
    <d v="1899-12-30T00:23:46"/>
    <n v="6"/>
    <n v="-2.4074074074099672E-3"/>
    <n v="23.766666666667209"/>
    <n v="8"/>
    <s v="Si"/>
  </r>
  <r>
    <s v="CORE"/>
    <s v=""/>
    <x v="0"/>
    <s v="E1615DRT"/>
    <m/>
    <d v="2025-03-21T00:00:00"/>
    <m/>
    <s v="2906"/>
    <x v="11"/>
    <s v="PA"/>
    <m/>
    <m/>
    <d v="2025-03-21T00:00:00"/>
    <d v="1899-12-30T10:33:11"/>
    <d v="2025-03-21T00:00:00"/>
    <d v="1899-12-30T19:04:59"/>
    <d v="2025-03-21T00:00:00"/>
    <d v="1899-12-30T10:33:29"/>
    <x v="148"/>
    <s v="FSANTACREU"/>
    <s v="1324083033"/>
    <s v="EXW"/>
    <d v="1899-12-30T17:03:18"/>
    <d v="1899-12-30T08:31:30"/>
    <d v="1899-12-30T08:31:48"/>
    <s v="Ensacado"/>
    <s v="E002"/>
    <x v="1"/>
    <d v="1899-12-30T00:00:18"/>
    <n v="-0.35520833333333002"/>
    <n v="10"/>
    <x v="20"/>
    <x v="4"/>
    <x v="1"/>
    <n v="1"/>
    <n v="0"/>
    <s v="KO"/>
    <s v="Ensacado"/>
    <x v="2"/>
    <n v="1"/>
    <s v="PUNTOS NORTE"/>
    <s v="A"/>
    <d v="1899-12-30T08:31:48"/>
    <d v="1899-12-30T07:33:48"/>
    <s v="KO"/>
    <m/>
    <m/>
    <d v="1899-12-30T00:00:00"/>
    <d v="1899-12-30T00:00:18"/>
    <n v="6"/>
    <d v="1899-12-30T08:31:48"/>
    <n v="0.29999999999525073"/>
    <n v="10"/>
    <s v="Si"/>
  </r>
  <r>
    <s v="CORE"/>
    <s v=""/>
    <x v="0"/>
    <s v="E3255BVB"/>
    <m/>
    <d v="2025-03-21T00:00:00"/>
    <m/>
    <s v="2906"/>
    <x v="11"/>
    <s v="PA"/>
    <m/>
    <m/>
    <d v="2025-03-21T00:00:00"/>
    <d v="1899-12-30T10:46:12"/>
    <d v="2025-03-21T00:00:00"/>
    <d v="1899-12-30T19:25:59"/>
    <d v="2025-03-21T00:00:00"/>
    <d v="1899-12-30T10:47:07"/>
    <x v="119"/>
    <s v="FSANTACREU"/>
    <s v="1324083034"/>
    <s v="EXW"/>
    <d v="1899-12-30T17:18:39"/>
    <d v="1899-12-30T08:38:52"/>
    <d v="1899-12-30T08:39:47"/>
    <s v="Ensacado"/>
    <s v="E002"/>
    <x v="1"/>
    <d v="1899-12-30T00:00:55"/>
    <n v="-0.36032407407407996"/>
    <n v="10"/>
    <x v="20"/>
    <x v="4"/>
    <x v="1"/>
    <n v="1"/>
    <n v="0"/>
    <s v="KO"/>
    <s v="Ensacado"/>
    <x v="2"/>
    <n v="1"/>
    <s v="PUNTOS NORTE"/>
    <s v="A"/>
    <d v="1899-12-30T08:39:47"/>
    <d v="1899-12-30T07:41:47"/>
    <s v="KO"/>
    <m/>
    <m/>
    <d v="1899-12-30T00:00:00"/>
    <d v="1899-12-30T00:00:55"/>
    <n v="6"/>
    <d v="1899-12-30T08:39:47"/>
    <n v="0.9166666666608414"/>
    <n v="10"/>
    <s v="Si"/>
  </r>
  <r>
    <s v="CORE"/>
    <s v=""/>
    <x v="0"/>
    <s v="E4302CXX"/>
    <m/>
    <d v="2025-03-21T00:00:00"/>
    <m/>
    <s v="2906"/>
    <x v="11"/>
    <s v="PA"/>
    <m/>
    <m/>
    <d v="2025-03-21T00:00:00"/>
    <d v="1899-12-30T11:09:16"/>
    <d v="2025-03-21T00:00:00"/>
    <d v="1899-12-30T18:49:01"/>
    <d v="2025-03-21T00:00:00"/>
    <d v="1899-12-30T11:09:43"/>
    <x v="152"/>
    <s v="FSANTACREU"/>
    <s v="1324083035"/>
    <s v="EXW"/>
    <d v="1899-12-30T15:19:03"/>
    <d v="1899-12-30T07:39:18"/>
    <d v="1899-12-30T07:39:45"/>
    <s v="Ensacado"/>
    <s v="E002"/>
    <x v="1"/>
    <d v="1899-12-30T00:00:27"/>
    <n v="-0.31895833333333001"/>
    <n v="11"/>
    <x v="20"/>
    <x v="4"/>
    <x v="1"/>
    <n v="1"/>
    <n v="0"/>
    <s v="KO"/>
    <s v="Ensacado"/>
    <x v="2"/>
    <n v="1"/>
    <s v="PUNTOS NORTE"/>
    <s v="A"/>
    <d v="1899-12-30T07:39:45"/>
    <d v="1899-12-30T06:41:45"/>
    <s v="KO"/>
    <m/>
    <m/>
    <d v="1899-12-30T00:00:00"/>
    <d v="1899-12-30T00:00:27"/>
    <n v="6"/>
    <d v="1899-12-30T07:39:45"/>
    <n v="0.44999999999999041"/>
    <n v="11"/>
    <s v="Si"/>
  </r>
  <r>
    <s v="CORE"/>
    <s v="2025000305"/>
    <x v="0"/>
    <s v="ER1135BBS"/>
    <s v="E0937LCK"/>
    <d v="2025-03-21T00:00:00"/>
    <m/>
    <s v="3044"/>
    <x v="25"/>
    <s v="S1"/>
    <s v="S1"/>
    <m/>
    <d v="2025-03-21T00:00:00"/>
    <d v="1899-12-30T13:01:12"/>
    <d v="2025-03-21T00:00:00"/>
    <d v="1899-12-30T12:56:26"/>
    <d v="2025-03-21T00:00:00"/>
    <d v="1899-12-30T13:11:43"/>
    <x v="0"/>
    <s v="RFCPI"/>
    <s v="1324083036"/>
    <s v="EXW"/>
    <d v="1899-12-30T00:20:03"/>
    <d v="1899-12-30T00:15:17"/>
    <d v="1899-12-30T00:04:46"/>
    <s v="Granel"/>
    <s v="E001"/>
    <x v="1"/>
    <d v="1899-12-30T00:10:31"/>
    <d v="1899-12-30T00:15:17"/>
    <n v="13"/>
    <x v="20"/>
    <x v="4"/>
    <x v="2"/>
    <n v="0"/>
    <n v="0"/>
    <s v="OK"/>
    <s v="Granel"/>
    <x v="2"/>
    <n v="0"/>
    <s v="PUNTOS NORTE"/>
    <s v="A"/>
    <d v="1899-12-30T00:04:46"/>
    <d v="1899-12-30T00:04:46"/>
    <s v="OK"/>
    <m/>
    <m/>
    <d v="1899-12-30T00:00:00"/>
    <d v="1899-12-30T00:10:31"/>
    <n v="6"/>
    <n v="-3.3101851851899955E-3"/>
    <n v="10.516666666665699"/>
    <n v="13"/>
    <s v="Si"/>
  </r>
  <r>
    <s v="CORE"/>
    <s v=""/>
    <x v="0"/>
    <s v="E3058LVY"/>
    <m/>
    <d v="2025-03-21T00:00:00"/>
    <m/>
    <s v="2906"/>
    <x v="11"/>
    <s v="PA"/>
    <m/>
    <m/>
    <d v="2025-03-21T00:00:00"/>
    <d v="1899-12-30T15:18:16"/>
    <d v="2025-03-21T00:00:00"/>
    <d v="1899-12-30T12:33:00"/>
    <d v="2025-03-21T00:00:00"/>
    <d v="1899-12-30T15:20:13"/>
    <x v="120"/>
    <s v="FSANTACREU"/>
    <s v="1324083037"/>
    <s v="EXW"/>
    <d v="1899-12-30T05:32:29"/>
    <d v="1899-12-30T02:47:13"/>
    <d v="1899-12-30T02:45:16"/>
    <s v="Ensacado"/>
    <s v="E002"/>
    <x v="1"/>
    <d v="1899-12-30T00:01:57"/>
    <d v="1899-12-30T02:47:13"/>
    <n v="15"/>
    <x v="20"/>
    <x v="4"/>
    <x v="1"/>
    <n v="1"/>
    <n v="0"/>
    <s v="KO"/>
    <s v="Ensacado"/>
    <x v="2"/>
    <n v="1"/>
    <s v="PUNTOS NORTE"/>
    <s v="A"/>
    <d v="1899-12-30T02:45:16"/>
    <d v="1899-12-30T01:47:16"/>
    <s v="KO"/>
    <m/>
    <m/>
    <d v="1899-12-30T00:00:00"/>
    <d v="1899-12-30T00:01:57"/>
    <n v="6"/>
    <n v="-0.11476851851851999"/>
    <n v="1.9499999999903928"/>
    <n v="15"/>
    <s v="Si"/>
  </r>
  <r>
    <s v="CORE"/>
    <s v="2025000304"/>
    <x v="0"/>
    <s v="ER3752BBD"/>
    <s v="E5452JTS"/>
    <d v="2025-03-21T00:00:00"/>
    <m/>
    <s v="3042"/>
    <x v="13"/>
    <s v="S2"/>
    <s v="S2"/>
    <m/>
    <d v="2025-03-21T00:00:00"/>
    <d v="1899-12-30T10:23:38"/>
    <d v="2025-03-21T00:00:00"/>
    <d v="1899-12-30T16:16:28"/>
    <d v="2025-03-21T00:00:00"/>
    <d v="1899-12-30T16:41:35"/>
    <x v="0"/>
    <s v="RFCPI"/>
    <s v="1324083038"/>
    <s v="FBO"/>
    <d v="1899-12-30T06:17:57"/>
    <d v="1899-12-30T00:25:07"/>
    <d v="1899-12-30T05:52:50"/>
    <s v="Granel"/>
    <s v="E001"/>
    <x v="2"/>
    <d v="1899-12-30T06:17:57"/>
    <d v="1899-12-30T00:25:07"/>
    <n v="10"/>
    <x v="20"/>
    <x v="4"/>
    <x v="2"/>
    <n v="0"/>
    <n v="1"/>
    <s v="KO"/>
    <s v="Granel"/>
    <x v="2"/>
    <n v="1"/>
    <s v="PUNTOS NORTE"/>
    <s v="C"/>
    <d v="1899-12-30T05:52:50"/>
    <d v="1899-12-30T04:54:50"/>
    <s v="OK"/>
    <m/>
    <m/>
    <d v="1899-12-30T00:00:00"/>
    <d v="1899-12-30T06:17:57"/>
    <n v="6"/>
    <d v="1899-12-30T05:52:50"/>
    <n v="377.95000000000317"/>
    <n v="16"/>
    <s v="No"/>
  </r>
  <r>
    <s v="CORE"/>
    <s v=""/>
    <x v="0"/>
    <s v="E8876BHF"/>
    <m/>
    <d v="2025-03-21T00:00:00"/>
    <m/>
    <s v="2906"/>
    <x v="11"/>
    <s v="PA"/>
    <m/>
    <m/>
    <d v="2025-03-21T00:00:00"/>
    <d v="1899-12-30T17:23:09"/>
    <d v="2025-03-21T00:00:00"/>
    <d v="1899-12-30T19:03:00"/>
    <d v="2025-03-21T00:00:00"/>
    <d v="1899-12-30T17:23:54"/>
    <x v="123"/>
    <s v="FSANTACREU"/>
    <s v="1324083039"/>
    <s v="EXW"/>
    <d v="1899-12-30T03:18:57"/>
    <d v="1899-12-30T01:39:06"/>
    <d v="1899-12-30T01:39:51"/>
    <s v="Ensacado"/>
    <s v="E002"/>
    <x v="1"/>
    <d v="1899-12-30T00:00:45"/>
    <n v="-6.8819444444439992E-2"/>
    <n v="17"/>
    <x v="20"/>
    <x v="4"/>
    <x v="1"/>
    <n v="1"/>
    <n v="0"/>
    <s v="KO"/>
    <s v="Ensacado"/>
    <x v="2"/>
    <n v="1"/>
    <s v="PUNTOS NORTE"/>
    <s v="A"/>
    <d v="1899-12-30T01:39:51"/>
    <d v="1899-12-30T00:41:51"/>
    <s v="KO"/>
    <m/>
    <m/>
    <d v="1899-12-30T00:00:00"/>
    <d v="1899-12-30T00:00:45"/>
    <n v="6"/>
    <d v="1899-12-30T01:39:51"/>
    <n v="0.75000000000954969"/>
    <n v="17"/>
    <s v="Si"/>
  </r>
  <r>
    <s v="CORE"/>
    <s v=""/>
    <x v="0"/>
    <s v="E8591DWJ"/>
    <m/>
    <d v="2025-03-21T00:00:00"/>
    <m/>
    <s v="2906"/>
    <x v="11"/>
    <s v="PA"/>
    <m/>
    <m/>
    <d v="2025-03-21T00:00:00"/>
    <d v="1899-12-30T17:41:41"/>
    <d v="2025-03-21T00:00:00"/>
    <d v="1899-12-30T19:10:59"/>
    <d v="2025-03-21T00:00:00"/>
    <d v="1899-12-30T17:41:58"/>
    <x v="139"/>
    <s v="IVAZQUEZT"/>
    <s v="1324083040"/>
    <s v="EXW"/>
    <d v="1899-12-30T02:58:19"/>
    <d v="1899-12-30T01:29:01"/>
    <d v="1899-12-30T01:29:18"/>
    <s v="Ensacado"/>
    <s v="E002"/>
    <x v="1"/>
    <d v="1899-12-30T00:00:17"/>
    <n v="-6.1817129629630041E-2"/>
    <n v="17"/>
    <x v="20"/>
    <x v="4"/>
    <x v="1"/>
    <n v="1"/>
    <n v="0"/>
    <s v="KO"/>
    <s v="Ensacado"/>
    <x v="2"/>
    <n v="1"/>
    <s v="PUNTOS NORTE"/>
    <s v="A"/>
    <d v="1899-12-30T01:29:18"/>
    <d v="1899-12-30T00:31:18"/>
    <s v="KO"/>
    <m/>
    <m/>
    <d v="1899-12-30T00:00:00"/>
    <d v="1899-12-30T00:00:17"/>
    <n v="6"/>
    <d v="1899-12-30T01:29:18"/>
    <n v="0.28333333333439015"/>
    <n v="17"/>
    <s v="Si"/>
  </r>
  <r>
    <s v="CORE"/>
    <s v="2025000306"/>
    <x v="0"/>
    <s v="ER3752BBD"/>
    <s v="E5452JTS"/>
    <d v="2025-03-21T00:00:00"/>
    <m/>
    <s v="3042"/>
    <x v="13"/>
    <s v="S2"/>
    <s v="S2"/>
    <m/>
    <d v="2025-03-21T00:00:00"/>
    <d v="1899-12-30T18:15:35"/>
    <d v="2025-03-21T00:00:00"/>
    <d v="1899-12-30T18:12:04"/>
    <d v="2025-03-21T00:00:00"/>
    <d v="1899-12-30T18:33:04"/>
    <x v="0"/>
    <s v="RFCPI"/>
    <s v="1324083041"/>
    <s v="FBO"/>
    <d v="1899-12-30T00:24:31"/>
    <d v="1899-12-30T00:21:00"/>
    <d v="1899-12-30T00:03:31"/>
    <s v="Granel"/>
    <s v="E001"/>
    <x v="2"/>
    <d v="1899-12-30T00:17:29"/>
    <d v="1899-12-30T00:21:00"/>
    <n v="18"/>
    <x v="20"/>
    <x v="4"/>
    <x v="2"/>
    <n v="0"/>
    <n v="0"/>
    <s v="OK"/>
    <s v="Granel"/>
    <x v="2"/>
    <n v="0"/>
    <s v="PUNTOS NORTE"/>
    <s v="A"/>
    <d v="1899-12-30T00:03:31"/>
    <d v="1899-12-30T00:03:31"/>
    <s v="OK"/>
    <m/>
    <m/>
    <d v="1899-12-30T00:00:00"/>
    <d v="1899-12-30T00:17:29"/>
    <n v="6"/>
    <n v="-2.4421296296299744E-3"/>
    <n v="17.483333333327966"/>
    <n v="18"/>
    <s v="Si"/>
  </r>
  <r>
    <s v="CPRR"/>
    <s v=""/>
    <x v="0"/>
    <s v="PL171575"/>
    <s v="P02TP26"/>
    <d v="2025-02-24T00:00:00"/>
    <m/>
    <s v="2906"/>
    <x v="11"/>
    <s v="PA"/>
    <m/>
    <m/>
    <d v="2025-02-24T00:00:00"/>
    <d v="1899-12-30T08:31:47"/>
    <d v="2025-02-24T00:00:00"/>
    <d v="1899-12-30T08:32:05"/>
    <d v="2025-02-24T00:00:00"/>
    <d v="1899-12-30T08:32:14"/>
    <x v="153"/>
    <s v="FJPEDRO"/>
    <s v="1327141555"/>
    <s v="EXW"/>
    <d v="1899-12-30T00:00:27"/>
    <d v="1899-12-30T00:00:09"/>
    <d v="1899-12-30T00:00:18"/>
    <s v="Ensacado"/>
    <s v="E002"/>
    <x v="1"/>
    <d v="1899-12-30T00:00:27"/>
    <d v="1899-12-30T00:00:09"/>
    <n v="8"/>
    <x v="1"/>
    <x v="1"/>
    <x v="1"/>
    <n v="1"/>
    <n v="0"/>
    <s v="KO"/>
    <s v="Ensacado"/>
    <x v="1"/>
    <n v="1"/>
    <s v="PUNTOS NORTE"/>
    <s v="A"/>
    <d v="1899-12-30T00:00:18"/>
    <d v="1899-12-30T00:00:18"/>
    <s v="OK"/>
    <m/>
    <m/>
    <d v="1899-12-30T00:00:00"/>
    <d v="1899-12-30T00:00:27"/>
    <n v="2"/>
    <d v="1899-12-30T00:00:18"/>
    <n v="0.44999999999999041"/>
    <n v="8"/>
    <s v="Si"/>
  </r>
  <r>
    <s v="CPRR"/>
    <s v=""/>
    <x v="0"/>
    <s v="P107777"/>
    <s v="P08SU44"/>
    <d v="2025-02-24T00:00:00"/>
    <m/>
    <s v="3320"/>
    <x v="12"/>
    <s v="PA"/>
    <m/>
    <m/>
    <d v="2025-02-24T00:00:00"/>
    <d v="1899-12-30T08:34:59"/>
    <d v="2025-02-24T00:00:00"/>
    <d v="1899-12-30T08:35:22"/>
    <d v="2025-02-24T00:00:00"/>
    <d v="1899-12-30T08:35:28"/>
    <x v="153"/>
    <s v="FJPEDRO"/>
    <s v="1327141556"/>
    <s v="EXW"/>
    <d v="1899-12-30T00:00:29"/>
    <d v="1899-12-30T00:00:06"/>
    <d v="1899-12-30T00:00:23"/>
    <s v="Ensacado"/>
    <s v="E002"/>
    <x v="1"/>
    <d v="1899-12-30T00:00:29"/>
    <d v="1899-12-30T00:00:06"/>
    <n v="8"/>
    <x v="1"/>
    <x v="1"/>
    <x v="1"/>
    <n v="1"/>
    <n v="0"/>
    <s v="KO"/>
    <s v="Ensacado"/>
    <x v="1"/>
    <n v="1"/>
    <s v="PUNTOS NORTE"/>
    <s v="A"/>
    <d v="1899-12-30T00:00:23"/>
    <d v="1899-12-30T00:00:23"/>
    <s v="OK"/>
    <m/>
    <m/>
    <d v="1899-12-30T00:00:00"/>
    <d v="1899-12-30T00:00:29"/>
    <n v="2"/>
    <d v="1899-12-30T00:00:23"/>
    <n v="0.4833333333359402"/>
    <n v="8"/>
    <s v="Si"/>
  </r>
  <r>
    <s v="CPRR"/>
    <s v="2025000285"/>
    <x v="0"/>
    <s v="ER4820BCF"/>
    <s v="E6575LRD"/>
    <d v="2025-02-24T00:00:00"/>
    <m/>
    <s v="55"/>
    <x v="10"/>
    <s v="S2"/>
    <s v="S2"/>
    <m/>
    <d v="2025-02-24T00:00:00"/>
    <d v="1899-12-30T09:02:56"/>
    <d v="2025-02-24T00:00:00"/>
    <d v="1899-12-30T09:08:52"/>
    <d v="2025-02-24T00:00:00"/>
    <d v="1899-12-30T09:19:47"/>
    <x v="0"/>
    <s v="RFCPI"/>
    <s v="1327141557"/>
    <s v="FBO"/>
    <d v="1899-12-30T00:16:51"/>
    <d v="1899-12-30T00:10:55"/>
    <d v="1899-12-30T00:05:56"/>
    <s v="Granel"/>
    <s v="E001"/>
    <x v="2"/>
    <d v="1899-12-30T00:16:51"/>
    <d v="1899-12-30T00:10:55"/>
    <n v="9"/>
    <x v="1"/>
    <x v="1"/>
    <x v="2"/>
    <n v="0"/>
    <n v="0"/>
    <s v="OK"/>
    <s v="Granel"/>
    <x v="1"/>
    <n v="0"/>
    <s v="PUNTOS NORTE"/>
    <s v="A"/>
    <d v="1899-12-30T00:05:56"/>
    <d v="1899-12-30T00:05:56"/>
    <s v="OK"/>
    <m/>
    <m/>
    <d v="1899-12-30T00:00:00"/>
    <d v="1899-12-30T00:16:51"/>
    <n v="2"/>
    <d v="1899-12-30T00:05:56"/>
    <n v="16.850000000001593"/>
    <n v="9"/>
    <s v="Si"/>
  </r>
  <r>
    <s v="CPRR"/>
    <s v=""/>
    <x v="0"/>
    <s v="E0615DLW"/>
    <m/>
    <d v="2025-02-24T00:00:00"/>
    <m/>
    <s v="3320"/>
    <x v="12"/>
    <s v="PA"/>
    <m/>
    <m/>
    <d v="2025-02-24T00:00:00"/>
    <d v="1899-12-30T10:03:08"/>
    <d v="2025-02-24T00:00:00"/>
    <d v="1899-12-30T10:03:45"/>
    <d v="2025-02-24T00:00:00"/>
    <d v="1899-12-30T10:03:53"/>
    <x v="154"/>
    <s v="FJPEDRO"/>
    <s v="1327141558"/>
    <s v="EXW"/>
    <d v="1899-12-30T00:00:45"/>
    <d v="1899-12-30T00:00:08"/>
    <d v="1899-12-30T00:00:37"/>
    <s v="Ensacado"/>
    <s v="E002"/>
    <x v="1"/>
    <d v="1899-12-30T00:00:45"/>
    <d v="1899-12-30T00:00:08"/>
    <n v="10"/>
    <x v="1"/>
    <x v="1"/>
    <x v="1"/>
    <n v="1"/>
    <n v="0"/>
    <s v="KO"/>
    <s v="Ensacado"/>
    <x v="1"/>
    <n v="1"/>
    <s v="PUNTOS NORTE"/>
    <s v="A"/>
    <d v="1899-12-30T00:00:37"/>
    <d v="1899-12-30T00:00:37"/>
    <s v="OK"/>
    <m/>
    <m/>
    <d v="1899-12-30T00:00:00"/>
    <d v="1899-12-30T00:00:45"/>
    <n v="2"/>
    <d v="1899-12-30T00:00:37"/>
    <n v="0.75000000000962963"/>
    <n v="10"/>
    <s v="Si"/>
  </r>
  <r>
    <s v="CPRR"/>
    <s v=""/>
    <x v="0"/>
    <s v="PL152758"/>
    <s v="P24TM53"/>
    <d v="2025-02-24T00:00:00"/>
    <m/>
    <s v="3320"/>
    <x v="12"/>
    <s v="PA"/>
    <m/>
    <m/>
    <d v="2025-02-24T00:00:00"/>
    <d v="1899-12-30T10:24:54"/>
    <d v="2025-02-24T00:00:00"/>
    <d v="1899-12-30T10:25:15"/>
    <d v="2025-02-24T00:00:00"/>
    <d v="1899-12-30T10:25:21"/>
    <x v="155"/>
    <s v="FJPEDRO"/>
    <s v="1327141559"/>
    <s v="EXW"/>
    <d v="1899-12-30T00:00:27"/>
    <d v="1899-12-30T00:00:06"/>
    <d v="1899-12-30T00:00:21"/>
    <s v="Ensacado"/>
    <s v="E002"/>
    <x v="1"/>
    <d v="1899-12-30T00:00:27"/>
    <d v="1899-12-30T00:00:06"/>
    <n v="10"/>
    <x v="1"/>
    <x v="1"/>
    <x v="1"/>
    <n v="1"/>
    <n v="0"/>
    <s v="KO"/>
    <s v="Ensacado"/>
    <x v="1"/>
    <n v="1"/>
    <s v="PUNTOS NORTE"/>
    <s v="A"/>
    <d v="1899-12-30T00:00:21"/>
    <d v="1899-12-30T00:00:21"/>
    <s v="OK"/>
    <m/>
    <m/>
    <d v="1899-12-30T00:00:00"/>
    <d v="1899-12-30T00:00:27"/>
    <n v="2"/>
    <d v="1899-12-30T00:00:21"/>
    <n v="0.44999999999999041"/>
    <n v="10"/>
    <s v="Si"/>
  </r>
  <r>
    <s v="CPRR"/>
    <s v="2025000286"/>
    <x v="0"/>
    <s v="ER8081BBH"/>
    <s v="E8184JKX"/>
    <d v="2025-02-24T00:00:00"/>
    <m/>
    <s v="55"/>
    <x v="10"/>
    <s v="S2"/>
    <s v="S2"/>
    <m/>
    <d v="2025-02-24T00:00:00"/>
    <d v="1899-12-30T10:46:02"/>
    <d v="2025-02-24T00:00:00"/>
    <d v="1899-12-30T11:00:14"/>
    <d v="2025-02-24T00:00:00"/>
    <d v="1899-12-30T11:09:49"/>
    <x v="0"/>
    <s v="RFCPI"/>
    <s v="1327141560"/>
    <s v="FBO"/>
    <d v="1899-12-30T00:23:47"/>
    <d v="1899-12-30T00:09:35"/>
    <d v="1899-12-30T00:14:12"/>
    <s v="Granel"/>
    <s v="E001"/>
    <x v="2"/>
    <d v="1899-12-30T00:23:47"/>
    <d v="1899-12-30T00:09:35"/>
    <n v="10"/>
    <x v="1"/>
    <x v="1"/>
    <x v="2"/>
    <n v="0"/>
    <n v="0"/>
    <s v="OK"/>
    <s v="Granel"/>
    <x v="1"/>
    <n v="0"/>
    <s v="PUNTOS NORTE"/>
    <s v="A"/>
    <d v="1899-12-30T00:14:12"/>
    <d v="1899-12-30T00:14:12"/>
    <s v="OK"/>
    <m/>
    <m/>
    <d v="1899-12-30T00:00:00"/>
    <d v="1899-12-30T00:23:47"/>
    <n v="2"/>
    <d v="1899-12-30T00:14:12"/>
    <n v="23.783333333327992"/>
    <n v="11"/>
    <s v="Si"/>
  </r>
  <r>
    <s v="CPRR"/>
    <s v="2025000287"/>
    <x v="0"/>
    <s v="ER4820BCF"/>
    <s v="E6575LRD"/>
    <d v="2025-02-24T00:00:00"/>
    <m/>
    <s v="55"/>
    <x v="10"/>
    <s v="S2"/>
    <s v="S2"/>
    <m/>
    <d v="2025-02-24T00:00:00"/>
    <d v="1899-12-30T11:10:54"/>
    <d v="2025-02-24T00:00:00"/>
    <d v="1899-12-30T11:18:06"/>
    <d v="2025-02-24T00:00:00"/>
    <d v="1899-12-30T11:38:07"/>
    <x v="0"/>
    <s v="RFCPI"/>
    <s v="1327141561"/>
    <s v="FBO"/>
    <d v="1899-12-30T00:27:13"/>
    <d v="1899-12-30T00:20:01"/>
    <d v="1899-12-30T00:07:12"/>
    <s v="Granel"/>
    <s v="E001"/>
    <x v="2"/>
    <d v="1899-12-30T00:27:13"/>
    <d v="1899-12-30T00:20:01"/>
    <n v="11"/>
    <x v="1"/>
    <x v="1"/>
    <x v="2"/>
    <n v="0"/>
    <n v="0"/>
    <s v="OK"/>
    <s v="Granel"/>
    <x v="1"/>
    <n v="0"/>
    <s v="PUNTOS NORTE"/>
    <s v="A"/>
    <d v="1899-12-30T00:07:12"/>
    <d v="1899-12-30T00:07:12"/>
    <s v="OK"/>
    <m/>
    <m/>
    <d v="1899-12-30T00:00:00"/>
    <d v="1899-12-30T00:27:13"/>
    <n v="2"/>
    <d v="1899-12-30T00:07:12"/>
    <n v="27.216666666662395"/>
    <n v="11"/>
    <s v="Si"/>
  </r>
  <r>
    <s v="CPRR"/>
    <s v=""/>
    <x v="0"/>
    <s v="E3893BSV"/>
    <m/>
    <d v="2025-02-24T00:00:00"/>
    <m/>
    <s v="3048"/>
    <x v="28"/>
    <s v="PA"/>
    <m/>
    <m/>
    <d v="2025-02-24T00:00:00"/>
    <d v="1899-12-30T12:16:07"/>
    <d v="2025-02-24T00:00:00"/>
    <d v="1899-12-30T19:16:59"/>
    <d v="2025-02-24T00:00:00"/>
    <d v="1899-12-30T12:16:37"/>
    <x v="156"/>
    <s v="FJPEDRO"/>
    <s v="1327141562"/>
    <s v="EXW"/>
    <d v="1899-12-30T14:01:14"/>
    <d v="1899-12-30T07:00:22"/>
    <d v="1899-12-30T07:00:52"/>
    <s v="Ensacado"/>
    <s v="E002"/>
    <x v="1"/>
    <d v="1899-12-30T00:00:30"/>
    <n v="-0.29192129629630004"/>
    <n v="12"/>
    <x v="1"/>
    <x v="1"/>
    <x v="1"/>
    <n v="1"/>
    <n v="0"/>
    <s v="KO"/>
    <s v="Ensacado"/>
    <x v="1"/>
    <n v="1"/>
    <s v="PUNTOS NORTE"/>
    <s v="A"/>
    <d v="1899-12-30T07:00:52"/>
    <d v="1899-12-30T06:02:52"/>
    <s v="KO"/>
    <m/>
    <m/>
    <d v="1899-12-30T00:00:00"/>
    <d v="1899-12-30T00:00:30"/>
    <n v="2"/>
    <d v="1899-12-30T07:00:52"/>
    <n v="0.49999999999672085"/>
    <n v="12"/>
    <s v="Si"/>
  </r>
  <r>
    <s v="CPRR"/>
    <s v=""/>
    <x v="0"/>
    <s v="EPO5355BN"/>
    <m/>
    <d v="2025-02-24T00:00:00"/>
    <m/>
    <s v="2906"/>
    <x v="11"/>
    <s v="PA"/>
    <m/>
    <m/>
    <d v="2025-02-24T00:00:00"/>
    <d v="1899-12-30T12:37:26"/>
    <d v="2025-02-24T00:00:00"/>
    <d v="1899-12-30T19:07:59"/>
    <d v="2025-02-24T00:00:00"/>
    <d v="1899-12-30T12:37:59"/>
    <x v="157"/>
    <s v="FJPEDRO"/>
    <s v="1327141563"/>
    <s v="EXW"/>
    <d v="1899-12-30T13:00:33"/>
    <d v="1899-12-30T06:30:00"/>
    <d v="1899-12-30T06:30:33"/>
    <s v="Ensacado"/>
    <s v="E002"/>
    <x v="1"/>
    <d v="1899-12-30T00:00:33"/>
    <n v="-0.27083333333334003"/>
    <n v="12"/>
    <x v="1"/>
    <x v="1"/>
    <x v="1"/>
    <n v="1"/>
    <n v="0"/>
    <s v="KO"/>
    <s v="Ensacado"/>
    <x v="1"/>
    <n v="1"/>
    <s v="PUNTOS NORTE"/>
    <s v="A"/>
    <d v="1899-12-30T06:30:33"/>
    <d v="1899-12-30T05:32:33"/>
    <s v="KO"/>
    <m/>
    <m/>
    <d v="1899-12-30T00:00:00"/>
    <d v="1899-12-30T00:00:33"/>
    <n v="2"/>
    <d v="1899-12-30T06:30:33"/>
    <n v="0.54999999999353122"/>
    <n v="12"/>
    <s v="Si"/>
  </r>
  <r>
    <s v="CPRR"/>
    <s v="2025000288"/>
    <x v="0"/>
    <s v="ER3519BCD"/>
    <s v="E7095HXG"/>
    <d v="2025-02-24T00:00:00"/>
    <m/>
    <s v="55"/>
    <x v="10"/>
    <s v="S2"/>
    <s v="S2"/>
    <m/>
    <d v="2025-02-24T00:00:00"/>
    <d v="1899-12-30T11:35:06"/>
    <d v="2025-02-24T00:00:00"/>
    <d v="1899-12-30T12:29:18"/>
    <d v="2025-02-24T00:00:00"/>
    <d v="1899-12-30T12:40:39"/>
    <x v="0"/>
    <s v="RFCPI"/>
    <s v="1327141564"/>
    <s v="FBO"/>
    <d v="1899-12-30T01:05:33"/>
    <d v="1899-12-30T00:11:21"/>
    <d v="1899-12-30T00:54:12"/>
    <s v="Granel"/>
    <s v="E001"/>
    <x v="2"/>
    <d v="1899-12-30T01:05:33"/>
    <d v="1899-12-30T00:11:21"/>
    <n v="11"/>
    <x v="1"/>
    <x v="1"/>
    <x v="2"/>
    <n v="0"/>
    <n v="0"/>
    <s v="OK"/>
    <s v="Granel"/>
    <x v="1"/>
    <n v="0"/>
    <s v="PUNTOS NORTE"/>
    <s v="B"/>
    <d v="1899-12-30T00:54:12"/>
    <d v="1899-12-30T00:09:12"/>
    <s v="OK"/>
    <m/>
    <m/>
    <d v="1899-12-30T00:00:00"/>
    <d v="1899-12-30T01:05:33"/>
    <n v="2"/>
    <d v="1899-12-30T00:54:12"/>
    <n v="65.550000000009518"/>
    <n v="12"/>
    <s v="No"/>
  </r>
  <r>
    <s v="CPRR"/>
    <s v="2025000289"/>
    <x v="0"/>
    <s v="ER8081BBH"/>
    <s v="E8184JKX"/>
    <d v="2025-02-24T00:00:00"/>
    <m/>
    <s v="55"/>
    <x v="10"/>
    <s v="S2"/>
    <s v="S2"/>
    <m/>
    <d v="2025-02-24T00:00:00"/>
    <d v="1899-12-30T12:22:32"/>
    <d v="2025-02-24T00:00:00"/>
    <d v="1899-12-30T12:29:38"/>
    <d v="2025-02-24T00:00:00"/>
    <d v="1899-12-30T13:01:59"/>
    <x v="0"/>
    <s v="RFCPI"/>
    <s v="1327141565"/>
    <s v="FBO"/>
    <d v="1899-12-30T00:39:27"/>
    <d v="1899-12-30T00:32:21"/>
    <d v="1899-12-30T00:07:06"/>
    <s v="Granel"/>
    <s v="E001"/>
    <x v="2"/>
    <d v="1899-12-30T00:39:27"/>
    <d v="1899-12-30T00:32:21"/>
    <n v="12"/>
    <x v="1"/>
    <x v="1"/>
    <x v="2"/>
    <n v="0"/>
    <n v="0"/>
    <s v="OK"/>
    <s v="Granel"/>
    <x v="1"/>
    <n v="0"/>
    <s v="PUNTOS NORTE"/>
    <s v="A"/>
    <d v="1899-12-30T00:07:06"/>
    <d v="1899-12-30T00:07:06"/>
    <s v="OK"/>
    <m/>
    <m/>
    <d v="1899-12-30T00:00:00"/>
    <d v="1899-12-30T00:39:27"/>
    <n v="2"/>
    <d v="1899-12-30T00:07:06"/>
    <n v="39.449999999995292"/>
    <n v="13"/>
    <s v="Si"/>
  </r>
  <r>
    <s v="CPRR"/>
    <s v=""/>
    <x v="0"/>
    <s v="PL152758"/>
    <s v="P24TM53"/>
    <d v="2025-02-24T00:00:00"/>
    <m/>
    <s v="2906"/>
    <x v="11"/>
    <s v="PA"/>
    <m/>
    <m/>
    <d v="2025-02-24T00:00:00"/>
    <d v="1899-12-30T14:45:14"/>
    <d v="2025-02-24T00:00:00"/>
    <d v="1899-12-30T14:45:57"/>
    <d v="2025-02-24T00:00:00"/>
    <d v="1899-12-30T14:46:08"/>
    <x v="155"/>
    <s v="FJPEDRO"/>
    <s v="1327141566"/>
    <s v="EXW"/>
    <d v="1899-12-30T00:00:54"/>
    <d v="1899-12-30T00:00:11"/>
    <d v="1899-12-30T00:00:43"/>
    <s v="Ensacado"/>
    <s v="E002"/>
    <x v="1"/>
    <d v="1899-12-30T00:00:54"/>
    <d v="1899-12-30T00:00:11"/>
    <n v="14"/>
    <x v="1"/>
    <x v="1"/>
    <x v="1"/>
    <n v="1"/>
    <n v="0"/>
    <s v="KO"/>
    <s v="Ensacado"/>
    <x v="1"/>
    <n v="1"/>
    <s v="PUNTOS NORTE"/>
    <s v="A"/>
    <d v="1899-12-30T00:00:43"/>
    <d v="1899-12-30T00:00:43"/>
    <s v="OK"/>
    <m/>
    <m/>
    <d v="1899-12-30T00:00:00"/>
    <d v="1899-12-30T00:00:54"/>
    <n v="2"/>
    <d v="1899-12-30T00:00:43"/>
    <n v="0.89999999999998082"/>
    <n v="14"/>
    <s v="Si"/>
  </r>
  <r>
    <s v="CPRR"/>
    <s v=""/>
    <x v="0"/>
    <s v="EPO7662BH"/>
    <m/>
    <d v="2025-02-24T00:00:00"/>
    <m/>
    <s v="2906"/>
    <x v="11"/>
    <s v="PA"/>
    <m/>
    <m/>
    <d v="2025-02-24T00:00:00"/>
    <d v="1899-12-30T14:47:42"/>
    <d v="2025-02-24T00:00:00"/>
    <d v="1899-12-30T14:49:08"/>
    <d v="2025-02-24T00:00:00"/>
    <d v="1899-12-30T14:49:14"/>
    <x v="158"/>
    <s v="FJPEDRO"/>
    <s v="1327141567"/>
    <s v="EXW"/>
    <d v="1899-12-30T00:01:32"/>
    <d v="1899-12-30T00:00:06"/>
    <d v="1899-12-30T00:01:26"/>
    <s v="Ensacado"/>
    <s v="E002"/>
    <x v="1"/>
    <d v="1899-12-30T00:01:32"/>
    <d v="1899-12-30T00:00:06"/>
    <n v="14"/>
    <x v="1"/>
    <x v="1"/>
    <x v="1"/>
    <n v="1"/>
    <n v="0"/>
    <s v="KO"/>
    <s v="Ensacado"/>
    <x v="1"/>
    <n v="1"/>
    <s v="PUNTOS NORTE"/>
    <s v="A"/>
    <d v="1899-12-30T00:01:26"/>
    <d v="1899-12-30T00:01:26"/>
    <s v="OK"/>
    <m/>
    <m/>
    <d v="1899-12-30T00:00:00"/>
    <d v="1899-12-30T00:01:32"/>
    <n v="2"/>
    <d v="1899-12-30T00:01:26"/>
    <n v="1.5333333333408206"/>
    <n v="14"/>
    <s v="Si"/>
  </r>
  <r>
    <s v="CPRR"/>
    <s v="2025000290"/>
    <x v="0"/>
    <s v="ER4820BCF"/>
    <s v="E6575LRD"/>
    <d v="2025-02-24T00:00:00"/>
    <m/>
    <s v="55"/>
    <x v="10"/>
    <s v="S2"/>
    <s v="S2"/>
    <m/>
    <d v="2025-02-24T00:00:00"/>
    <d v="1899-12-30T14:27:15"/>
    <d v="2025-02-24T00:00:00"/>
    <d v="1899-12-30T14:50:19"/>
    <d v="2025-02-24T00:00:00"/>
    <d v="1899-12-30T14:59:01"/>
    <x v="0"/>
    <s v="RFCPI"/>
    <s v="1327141568"/>
    <s v="FBO"/>
    <d v="1899-12-30T00:31:46"/>
    <d v="1899-12-30T00:08:42"/>
    <d v="1899-12-30T00:23:04"/>
    <s v="Granel"/>
    <s v="E001"/>
    <x v="2"/>
    <d v="1899-12-30T00:31:46"/>
    <d v="1899-12-30T00:08:42"/>
    <n v="14"/>
    <x v="1"/>
    <x v="1"/>
    <x v="2"/>
    <n v="0"/>
    <n v="0"/>
    <s v="OK"/>
    <s v="Granel"/>
    <x v="1"/>
    <n v="0"/>
    <s v="PUNTOS NORTE"/>
    <s v="A"/>
    <d v="1899-12-30T00:23:04"/>
    <d v="1899-12-30T00:23:04"/>
    <s v="OK"/>
    <m/>
    <m/>
    <d v="1899-12-30T00:00:00"/>
    <d v="1899-12-30T00:31:46"/>
    <n v="2"/>
    <d v="1899-12-30T00:23:04"/>
    <n v="31.766666666673657"/>
    <n v="14"/>
    <s v="Si"/>
  </r>
  <r>
    <s v="CPRR"/>
    <s v=""/>
    <x v="0"/>
    <s v="E2391GZW"/>
    <m/>
    <d v="2025-02-24T00:00:00"/>
    <m/>
    <s v="2906"/>
    <x v="11"/>
    <s v="PA"/>
    <m/>
    <m/>
    <d v="2025-02-24T00:00:00"/>
    <d v="1899-12-30T15:46:39"/>
    <d v="2025-02-24T00:00:00"/>
    <d v="1899-12-30T11:52:01"/>
    <d v="2025-02-24T00:00:00"/>
    <d v="1899-12-30T15:47:02"/>
    <x v="159"/>
    <s v="FJPEDRO"/>
    <s v="1327141569"/>
    <s v="EXW"/>
    <d v="1899-12-30T07:49:39"/>
    <d v="1899-12-30T03:55:01"/>
    <d v="1899-12-30T03:54:38"/>
    <s v="Ensacado"/>
    <s v="E002"/>
    <x v="1"/>
    <d v="1899-12-30T00:00:23"/>
    <d v="1899-12-30T03:55:01"/>
    <n v="15"/>
    <x v="1"/>
    <x v="1"/>
    <x v="1"/>
    <n v="1"/>
    <n v="0"/>
    <s v="KO"/>
    <s v="Ensacado"/>
    <x v="1"/>
    <n v="1"/>
    <s v="PUNTOS NORTE"/>
    <s v="A"/>
    <d v="1899-12-30T03:54:38"/>
    <d v="1899-12-30T02:56:38"/>
    <s v="KO"/>
    <m/>
    <m/>
    <d v="1899-12-30T00:00:00"/>
    <d v="1899-12-30T00:00:23"/>
    <n v="2"/>
    <n v="-0.16293981481480996"/>
    <n v="0.38333333334239938"/>
    <n v="15"/>
    <s v="Si"/>
  </r>
  <r>
    <s v="CPRR"/>
    <s v="2025000291"/>
    <x v="0"/>
    <s v="ER8081BBH"/>
    <s v="E8184JKX"/>
    <d v="2025-02-24T00:00:00"/>
    <m/>
    <s v="55"/>
    <x v="10"/>
    <s v="S2"/>
    <s v="S2"/>
    <m/>
    <d v="2025-02-24T00:00:00"/>
    <d v="1899-12-30T15:30:26"/>
    <d v="2025-02-24T00:00:00"/>
    <d v="1899-12-30T15:36:43"/>
    <d v="2025-02-24T00:00:00"/>
    <d v="1899-12-30T15:44:10"/>
    <x v="0"/>
    <s v="RFCPI"/>
    <s v="1327141570"/>
    <s v="FBO"/>
    <d v="1899-12-30T00:13:44"/>
    <d v="1899-12-30T00:07:27"/>
    <d v="1899-12-30T00:06:17"/>
    <s v="Granel"/>
    <s v="E001"/>
    <x v="2"/>
    <d v="1899-12-30T00:13:44"/>
    <d v="1899-12-30T00:07:27"/>
    <n v="15"/>
    <x v="1"/>
    <x v="1"/>
    <x v="2"/>
    <n v="0"/>
    <n v="0"/>
    <s v="OK"/>
    <s v="Granel"/>
    <x v="1"/>
    <n v="0"/>
    <s v="PUNTOS NORTE"/>
    <s v="A"/>
    <d v="1899-12-30T00:06:17"/>
    <d v="1899-12-30T00:06:17"/>
    <s v="OK"/>
    <m/>
    <m/>
    <d v="1899-12-30T00:00:00"/>
    <d v="1899-12-30T00:13:44"/>
    <n v="2"/>
    <d v="1899-12-30T00:06:17"/>
    <n v="13.733333333337612"/>
    <n v="15"/>
    <s v="Si"/>
  </r>
  <r>
    <s v="CPRR"/>
    <s v=""/>
    <x v="0"/>
    <s v="P77284"/>
    <s v="P0499UD"/>
    <d v="2025-02-24T00:00:00"/>
    <m/>
    <s v="3048"/>
    <x v="28"/>
    <s v="PA"/>
    <m/>
    <m/>
    <d v="2025-02-24T00:00:00"/>
    <d v="1899-12-30T15:53:33"/>
    <d v="2025-02-24T00:00:00"/>
    <d v="1899-12-30T15:59:56"/>
    <d v="2025-02-24T00:00:00"/>
    <d v="1899-12-30T16:00:05"/>
    <x v="160"/>
    <s v="FJPEDRO"/>
    <s v="1327141571"/>
    <s v="EXW"/>
    <d v="1899-12-30T00:06:32"/>
    <d v="1899-12-30T00:00:09"/>
    <d v="1899-12-30T00:06:23"/>
    <s v="Ensacado"/>
    <s v="E002"/>
    <x v="1"/>
    <d v="1899-12-30T00:06:32"/>
    <d v="1899-12-30T00:00:09"/>
    <n v="15"/>
    <x v="1"/>
    <x v="1"/>
    <x v="1"/>
    <n v="1"/>
    <n v="0"/>
    <s v="KO"/>
    <s v="Ensacado"/>
    <x v="1"/>
    <n v="1"/>
    <s v="PUNTOS NORTE"/>
    <s v="A"/>
    <d v="1899-12-30T00:06:23"/>
    <d v="1899-12-30T00:06:23"/>
    <s v="OK"/>
    <m/>
    <m/>
    <d v="1899-12-30T00:00:00"/>
    <d v="1899-12-30T00:06:32"/>
    <n v="2"/>
    <d v="1899-12-30T00:06:23"/>
    <n v="6.5333333333376054"/>
    <n v="16"/>
    <s v="Si"/>
  </r>
  <r>
    <s v="CPRR"/>
    <s v=""/>
    <x v="0"/>
    <s v="E9608BXT"/>
    <m/>
    <d v="2025-02-24T00:00:00"/>
    <m/>
    <s v="2906"/>
    <x v="11"/>
    <s v="PA"/>
    <m/>
    <m/>
    <d v="2025-02-24T00:00:00"/>
    <d v="1899-12-30T17:02:27"/>
    <d v="2025-02-24T00:00:00"/>
    <d v="1899-12-30T12:31:59"/>
    <d v="2025-02-24T00:00:00"/>
    <d v="1899-12-30T17:02:59"/>
    <x v="157"/>
    <s v="FJPEDRO"/>
    <s v="1327141572"/>
    <s v="EXW"/>
    <d v="1899-12-30T09:01:28"/>
    <d v="1899-12-30T04:31:00"/>
    <d v="1899-12-30T04:30:28"/>
    <s v="Ensacado"/>
    <s v="E002"/>
    <x v="1"/>
    <d v="1899-12-30T00:00:32"/>
    <d v="1899-12-30T04:31:00"/>
    <n v="17"/>
    <x v="1"/>
    <x v="1"/>
    <x v="1"/>
    <n v="1"/>
    <n v="0"/>
    <s v="KO"/>
    <s v="Ensacado"/>
    <x v="1"/>
    <n v="1"/>
    <s v="PUNTOS NORTE"/>
    <s v="A"/>
    <d v="1899-12-30T04:30:28"/>
    <d v="1899-12-30T03:32:28"/>
    <s v="KO"/>
    <m/>
    <m/>
    <d v="1899-12-30T00:00:00"/>
    <d v="1899-12-30T00:00:32"/>
    <n v="2"/>
    <n v="-0.18782407407406998"/>
    <n v="0.53333333333283051"/>
    <n v="17"/>
    <s v="Si"/>
  </r>
  <r>
    <s v="CPRR"/>
    <s v=""/>
    <x v="0"/>
    <s v="E9913BCR"/>
    <m/>
    <d v="2025-02-24T00:00:00"/>
    <m/>
    <s v="2906"/>
    <x v="11"/>
    <s v="PA"/>
    <m/>
    <m/>
    <d v="2025-02-24T00:00:00"/>
    <d v="1899-12-30T17:19:21"/>
    <d v="2025-02-24T00:00:00"/>
    <d v="1899-12-30T17:19:58"/>
    <d v="2025-02-24T00:00:00"/>
    <d v="1899-12-30T17:20:06"/>
    <x v="161"/>
    <s v="FJPEDRO"/>
    <s v="1327141573"/>
    <s v="EXW"/>
    <d v="1899-12-30T00:00:45"/>
    <d v="1899-12-30T00:00:08"/>
    <d v="1899-12-30T00:00:37"/>
    <s v="Ensacado"/>
    <s v="E002"/>
    <x v="1"/>
    <d v="1899-12-30T00:00:45"/>
    <d v="1899-12-30T00:00:08"/>
    <n v="17"/>
    <x v="1"/>
    <x v="1"/>
    <x v="1"/>
    <n v="1"/>
    <n v="0"/>
    <s v="KO"/>
    <s v="Ensacado"/>
    <x v="1"/>
    <n v="1"/>
    <s v="PUNTOS NORTE"/>
    <s v="A"/>
    <d v="1899-12-30T00:00:37"/>
    <d v="1899-12-30T00:00:37"/>
    <s v="OK"/>
    <m/>
    <m/>
    <d v="1899-12-30T00:00:00"/>
    <d v="1899-12-30T00:00:45"/>
    <n v="2"/>
    <d v="1899-12-30T00:00:37"/>
    <n v="0.75000000000954969"/>
    <n v="17"/>
    <s v="Si"/>
  </r>
  <r>
    <s v="CPRR"/>
    <s v="2025000292"/>
    <x v="0"/>
    <s v="ER3519BCD"/>
    <s v="E7095HXG"/>
    <d v="2025-02-24T00:00:00"/>
    <m/>
    <s v="55"/>
    <x v="10"/>
    <s v="S2"/>
    <s v="S2"/>
    <m/>
    <d v="2025-02-24T00:00:00"/>
    <d v="1899-12-30T16:03:05"/>
    <d v="2025-02-24T00:00:00"/>
    <d v="1899-12-30T17:09:41"/>
    <d v="2025-02-24T00:00:00"/>
    <d v="1899-12-30T17:18:10"/>
    <x v="0"/>
    <s v="RFCPI"/>
    <s v="1327141574"/>
    <s v="FBO"/>
    <d v="1899-12-30T01:15:05"/>
    <d v="1899-12-30T00:08:29"/>
    <d v="1899-12-30T01:06:36"/>
    <s v="Granel"/>
    <s v="E001"/>
    <x v="2"/>
    <d v="1899-12-30T01:15:05"/>
    <d v="1899-12-30T00:08:29"/>
    <n v="16"/>
    <x v="1"/>
    <x v="1"/>
    <x v="2"/>
    <n v="0"/>
    <n v="0"/>
    <s v="OK"/>
    <s v="Granel"/>
    <x v="1"/>
    <n v="0"/>
    <s v="PUNTOS NORTE"/>
    <s v="B"/>
    <d v="1899-12-30T01:06:36"/>
    <d v="1899-12-30T00:08:36"/>
    <s v="OK"/>
    <m/>
    <m/>
    <d v="1899-12-30T00:00:00"/>
    <d v="1899-12-30T01:15:05"/>
    <n v="2"/>
    <d v="1899-12-30T01:06:36"/>
    <n v="75.083333333328014"/>
    <n v="17"/>
    <s v="No"/>
  </r>
  <r>
    <s v="CPRR"/>
    <s v="2025000293"/>
    <x v="0"/>
    <s v="ER5435BCD"/>
    <s v="E5117MNH"/>
    <d v="2025-02-24T00:00:00"/>
    <m/>
    <s v="55"/>
    <x v="10"/>
    <s v="S2"/>
    <s v="S2"/>
    <m/>
    <d v="2025-02-24T00:00:00"/>
    <d v="1899-12-30T16:47:32"/>
    <d v="2025-02-24T00:00:00"/>
    <d v="1899-12-30T17:10:16"/>
    <d v="2025-02-24T00:00:00"/>
    <d v="1899-12-30T17:42:36"/>
    <x v="0"/>
    <s v="RFCPI"/>
    <s v="1327141575"/>
    <s v="FBO"/>
    <d v="1899-12-30T00:55:04"/>
    <d v="1899-12-30T00:32:20"/>
    <d v="1899-12-30T00:22:44"/>
    <s v="Granel"/>
    <s v="E001"/>
    <x v="2"/>
    <d v="1899-12-30T00:55:04"/>
    <d v="1899-12-30T00:32:20"/>
    <n v="16"/>
    <x v="1"/>
    <x v="1"/>
    <x v="2"/>
    <n v="0"/>
    <n v="0"/>
    <s v="OK"/>
    <s v="Granel"/>
    <x v="1"/>
    <n v="0"/>
    <s v="PUNTOS NORTE"/>
    <s v="B"/>
    <d v="1899-12-30T00:22:44"/>
    <d v="1899-12-30T00:22:44"/>
    <s v="OK"/>
    <m/>
    <m/>
    <d v="1899-12-30T00:00:00"/>
    <d v="1899-12-30T00:55:04"/>
    <n v="2"/>
    <d v="1899-12-30T00:22:44"/>
    <n v="55.066666666665625"/>
    <n v="17"/>
    <s v="No"/>
  </r>
  <r>
    <s v="CPRR"/>
    <s v=""/>
    <x v="0"/>
    <s v="E1203LRM"/>
    <m/>
    <d v="2025-02-25T00:00:00"/>
    <m/>
    <s v="3320"/>
    <x v="12"/>
    <s v="PA"/>
    <m/>
    <m/>
    <d v="2025-02-25T00:00:00"/>
    <d v="1899-12-30T08:34:14"/>
    <d v="2025-02-25T00:00:00"/>
    <d v="1899-12-30T10:22:01"/>
    <d v="2025-02-25T00:00:00"/>
    <d v="1899-12-30T08:35:41"/>
    <x v="159"/>
    <s v="FJPEDRO"/>
    <s v="1327141576"/>
    <s v="EXW"/>
    <d v="1899-12-30T03:34:07"/>
    <d v="1899-12-30T01:46:20"/>
    <d v="1899-12-30T01:47:47"/>
    <s v="Ensacado"/>
    <s v="E002"/>
    <x v="1"/>
    <d v="1899-12-30T00:01:27"/>
    <n v="-7.3842592592590017E-2"/>
    <n v="8"/>
    <x v="2"/>
    <x v="1"/>
    <x v="1"/>
    <n v="1"/>
    <n v="0"/>
    <s v="KO"/>
    <s v="Ensacado"/>
    <x v="1"/>
    <n v="1"/>
    <s v="PUNTOS NORTE"/>
    <s v="A"/>
    <d v="1899-12-30T01:47:47"/>
    <d v="1899-12-30T00:49:47"/>
    <s v="KO"/>
    <m/>
    <m/>
    <d v="1899-12-30T00:00:00"/>
    <d v="1899-12-30T00:01:27"/>
    <n v="3"/>
    <d v="1899-12-30T01:47:47"/>
    <n v="1.4500000000079805"/>
    <n v="8"/>
    <s v="Si"/>
  </r>
  <r>
    <s v="CPRR"/>
    <s v=""/>
    <x v="0"/>
    <s v="PL171575"/>
    <s v="P02TP26"/>
    <d v="2025-02-25T00:00:00"/>
    <m/>
    <s v="3320"/>
    <x v="12"/>
    <s v="PA"/>
    <m/>
    <m/>
    <d v="2025-02-25T00:00:00"/>
    <d v="1899-12-30T08:38:03"/>
    <d v="2025-02-25T00:00:00"/>
    <d v="1899-12-30T08:39:39"/>
    <d v="2025-02-25T00:00:00"/>
    <d v="1899-12-30T08:39:49"/>
    <x v="153"/>
    <s v="FJPEDRO"/>
    <s v="1327141577"/>
    <s v="EXW"/>
    <d v="1899-12-30T00:01:46"/>
    <d v="1899-12-30T00:00:10"/>
    <d v="1899-12-30T00:01:36"/>
    <s v="Ensacado"/>
    <s v="E002"/>
    <x v="1"/>
    <d v="1899-12-30T00:01:46"/>
    <d v="1899-12-30T00:00:10"/>
    <n v="8"/>
    <x v="2"/>
    <x v="1"/>
    <x v="1"/>
    <n v="1"/>
    <n v="0"/>
    <s v="KO"/>
    <s v="Ensacado"/>
    <x v="1"/>
    <n v="1"/>
    <s v="PUNTOS NORTE"/>
    <s v="A"/>
    <d v="1899-12-30T00:01:36"/>
    <d v="1899-12-30T00:01:36"/>
    <s v="OK"/>
    <m/>
    <m/>
    <d v="1899-12-30T00:00:00"/>
    <d v="1899-12-30T00:01:46"/>
    <n v="3"/>
    <d v="1899-12-30T00:01:36"/>
    <n v="1.7666666666784003"/>
    <n v="8"/>
    <s v="Si"/>
  </r>
  <r>
    <s v="CPRR"/>
    <s v=""/>
    <x v="0"/>
    <s v="PL171575"/>
    <s v="P02TP26"/>
    <d v="2025-02-25T00:00:00"/>
    <m/>
    <s v="2906"/>
    <x v="11"/>
    <s v="PA"/>
    <m/>
    <m/>
    <d v="2025-02-25T00:00:00"/>
    <d v="1899-12-30T08:40:53"/>
    <d v="2025-02-25T00:00:00"/>
    <d v="1899-12-30T08:41:44"/>
    <d v="2025-02-25T00:00:00"/>
    <d v="1899-12-30T08:41:52"/>
    <x v="153"/>
    <s v="FJPEDRO"/>
    <s v="1327141578"/>
    <s v="EXW"/>
    <d v="1899-12-30T00:00:59"/>
    <d v="1899-12-30T00:00:08"/>
    <d v="1899-12-30T00:00:51"/>
    <s v="Ensacado"/>
    <s v="E002"/>
    <x v="1"/>
    <d v="1899-12-30T00:00:59"/>
    <d v="1899-12-30T00:00:08"/>
    <n v="8"/>
    <x v="2"/>
    <x v="1"/>
    <x v="1"/>
    <n v="1"/>
    <n v="0"/>
    <s v="KO"/>
    <s v="Ensacado"/>
    <x v="1"/>
    <n v="1"/>
    <s v="PUNTOS NORTE"/>
    <s v="A"/>
    <d v="1899-12-30T00:00:51"/>
    <d v="1899-12-30T00:00:51"/>
    <s v="OK"/>
    <m/>
    <m/>
    <d v="1899-12-30T00:00:00"/>
    <d v="1899-12-30T00:00:59"/>
    <n v="3"/>
    <d v="1899-12-30T00:00:51"/>
    <n v="0.98333333333282091"/>
    <n v="8"/>
    <s v="Si"/>
  </r>
  <r>
    <s v="CPRR"/>
    <s v=""/>
    <x v="0"/>
    <s v="EPO0993AZ"/>
    <m/>
    <d v="2025-02-25T00:00:00"/>
    <m/>
    <s v="2906"/>
    <x v="11"/>
    <s v="PA"/>
    <m/>
    <m/>
    <d v="2025-02-25T00:00:00"/>
    <d v="1899-12-30T09:21:42"/>
    <d v="2025-02-25T00:00:00"/>
    <d v="1899-12-30T19:04:59"/>
    <d v="2025-02-25T00:00:00"/>
    <d v="1899-12-30T09:22:44"/>
    <x v="162"/>
    <s v="FJPEDRO"/>
    <s v="1327141579"/>
    <s v="EXW"/>
    <d v="1899-12-30T19:25:32"/>
    <d v="1899-12-30T09:42:15"/>
    <d v="1899-12-30T09:43:17"/>
    <s v="Ensacado"/>
    <s v="E002"/>
    <x v="1"/>
    <d v="1899-12-30T00:01:02"/>
    <n v="-0.40434027777777004"/>
    <n v="9"/>
    <x v="2"/>
    <x v="1"/>
    <x v="1"/>
    <n v="1"/>
    <n v="0"/>
    <s v="KO"/>
    <s v="Ensacado"/>
    <x v="1"/>
    <n v="1"/>
    <s v="PUNTOS NORTE"/>
    <s v="A"/>
    <d v="1899-12-30T09:43:17"/>
    <d v="1899-12-30T08:45:17"/>
    <s v="KO"/>
    <m/>
    <m/>
    <d v="1899-12-30T00:00:00"/>
    <d v="1899-12-30T00:01:02"/>
    <n v="3"/>
    <d v="1899-12-30T09:43:17"/>
    <n v="1.0333333333439398"/>
    <n v="9"/>
    <s v="Si"/>
  </r>
  <r>
    <s v="CPRR"/>
    <s v=""/>
    <x v="0"/>
    <s v="PL152842"/>
    <s v="PAX14LC"/>
    <d v="2025-02-25T00:00:00"/>
    <m/>
    <s v="3320"/>
    <x v="12"/>
    <s v="PA"/>
    <m/>
    <m/>
    <d v="2025-02-25T00:00:00"/>
    <d v="1899-12-30T10:13:50"/>
    <d v="2025-02-25T00:00:00"/>
    <d v="1899-12-30T10:14:13"/>
    <d v="2025-02-25T00:00:00"/>
    <d v="1899-12-30T10:14:23"/>
    <x v="155"/>
    <s v="FJPEDRO"/>
    <s v="1327141581"/>
    <s v="EXW"/>
    <d v="1899-12-30T00:00:33"/>
    <d v="1899-12-30T00:00:10"/>
    <d v="1899-12-30T00:00:23"/>
    <s v="Ensacado"/>
    <s v="E002"/>
    <x v="1"/>
    <d v="1899-12-30T00:00:33"/>
    <d v="1899-12-30T00:00:10"/>
    <n v="10"/>
    <x v="2"/>
    <x v="1"/>
    <x v="1"/>
    <n v="1"/>
    <n v="0"/>
    <s v="KO"/>
    <s v="Ensacado"/>
    <x v="1"/>
    <n v="1"/>
    <s v="PUNTOS NORTE"/>
    <s v="A"/>
    <d v="1899-12-30T00:00:23"/>
    <d v="1899-12-30T00:00:23"/>
    <s v="OK"/>
    <m/>
    <m/>
    <d v="1899-12-30T00:00:00"/>
    <d v="1899-12-30T00:00:33"/>
    <n v="3"/>
    <d v="1899-12-30T00:00:23"/>
    <n v="0.54999999999361115"/>
    <n v="10"/>
    <s v="Si"/>
  </r>
  <r>
    <s v="CPRR"/>
    <s v="2025000295"/>
    <x v="0"/>
    <s v="ER5435BCD"/>
    <s v="E5117MNH"/>
    <d v="2025-02-25T00:00:00"/>
    <m/>
    <s v="55"/>
    <x v="10"/>
    <s v="S2"/>
    <s v="S2"/>
    <m/>
    <d v="2025-02-25T00:00:00"/>
    <d v="1899-12-30T10:57:33"/>
    <d v="2025-02-25T00:00:00"/>
    <d v="1899-12-30T11:04:31"/>
    <d v="2025-02-25T00:00:00"/>
    <d v="1899-12-30T11:20:17"/>
    <x v="0"/>
    <s v="RFCPI"/>
    <s v="1327141582"/>
    <s v="FBO"/>
    <d v="1899-12-30T00:22:44"/>
    <d v="1899-12-30T00:15:46"/>
    <d v="1899-12-30T00:06:58"/>
    <s v="Granel"/>
    <s v="E001"/>
    <x v="2"/>
    <d v="1899-12-30T00:22:44"/>
    <d v="1899-12-30T00:15:46"/>
    <n v="10"/>
    <x v="2"/>
    <x v="1"/>
    <x v="2"/>
    <n v="0"/>
    <n v="0"/>
    <s v="OK"/>
    <s v="Granel"/>
    <x v="1"/>
    <n v="0"/>
    <s v="PUNTOS NORTE"/>
    <s v="A"/>
    <d v="1899-12-30T00:06:58"/>
    <d v="1899-12-30T00:06:58"/>
    <s v="OK"/>
    <m/>
    <m/>
    <d v="1899-12-30T00:00:00"/>
    <d v="1899-12-30T00:22:44"/>
    <n v="3"/>
    <d v="1899-12-30T00:06:58"/>
    <n v="22.73333333333758"/>
    <n v="11"/>
    <s v="Si"/>
  </r>
  <r>
    <s v="CPRR"/>
    <s v=""/>
    <x v="0"/>
    <s v="E3893BSV"/>
    <m/>
    <d v="2025-02-25T00:00:00"/>
    <m/>
    <s v="3320"/>
    <x v="12"/>
    <s v="PA"/>
    <m/>
    <m/>
    <d v="2025-02-25T00:00:00"/>
    <d v="1899-12-30T11:34:51"/>
    <d v="2025-02-25T00:00:00"/>
    <d v="1899-12-30T19:16:59"/>
    <d v="2025-02-25T00:00:00"/>
    <d v="1899-12-30T11:35:18"/>
    <x v="156"/>
    <s v="FJPEDRO"/>
    <s v="1327141583"/>
    <s v="EXW"/>
    <d v="1899-12-30T15:23:49"/>
    <d v="1899-12-30T07:41:41"/>
    <d v="1899-12-30T07:42:08"/>
    <s v="Ensacado"/>
    <s v="E002"/>
    <x v="1"/>
    <d v="1899-12-30T00:00:27"/>
    <n v="-0.32061342592593001"/>
    <n v="11"/>
    <x v="2"/>
    <x v="1"/>
    <x v="1"/>
    <n v="1"/>
    <n v="0"/>
    <s v="KO"/>
    <s v="Ensacado"/>
    <x v="1"/>
    <n v="1"/>
    <s v="PUNTOS NORTE"/>
    <s v="A"/>
    <d v="1899-12-30T07:42:08"/>
    <d v="1899-12-30T06:44:08"/>
    <s v="KO"/>
    <m/>
    <m/>
    <d v="1899-12-30T00:00:00"/>
    <d v="1899-12-30T00:00:27"/>
    <n v="3"/>
    <d v="1899-12-30T07:42:08"/>
    <n v="0.44999999999999041"/>
    <n v="11"/>
    <s v="Si"/>
  </r>
  <r>
    <s v="CPRR"/>
    <s v=""/>
    <x v="0"/>
    <s v="E2391GZW"/>
    <m/>
    <d v="2025-02-25T00:00:00"/>
    <m/>
    <s v="2906"/>
    <x v="11"/>
    <s v="PA"/>
    <m/>
    <m/>
    <d v="2025-02-25T00:00:00"/>
    <d v="1899-12-30T11:46:02"/>
    <d v="2025-02-25T00:00:00"/>
    <d v="1899-12-30T11:52:01"/>
    <d v="2025-02-25T00:00:00"/>
    <d v="1899-12-30T11:46:43"/>
    <x v="159"/>
    <s v="FJPEDRO"/>
    <s v="1327141584"/>
    <s v="EXW"/>
    <d v="1899-12-30T00:11:17"/>
    <d v="1899-12-30T00:05:18"/>
    <d v="1899-12-30T00:05:59"/>
    <s v="Ensacado"/>
    <s v="E002"/>
    <x v="1"/>
    <d v="1899-12-30T00:00:41"/>
    <n v="-3.6805555555600167E-3"/>
    <n v="11"/>
    <x v="2"/>
    <x v="1"/>
    <x v="1"/>
    <n v="1"/>
    <n v="0"/>
    <s v="KO"/>
    <s v="Ensacado"/>
    <x v="1"/>
    <n v="1"/>
    <s v="PUNTOS NORTE"/>
    <s v="A"/>
    <d v="1899-12-30T00:05:59"/>
    <d v="1899-12-30T00:05:59"/>
    <s v="KO"/>
    <m/>
    <m/>
    <d v="1899-12-30T00:00:00"/>
    <d v="1899-12-30T00:00:41"/>
    <n v="3"/>
    <d v="1899-12-30T00:05:59"/>
    <n v="0.68333333332318169"/>
    <n v="11"/>
    <s v="Si"/>
  </r>
  <r>
    <s v="CPRR"/>
    <s v="2025000296"/>
    <x v="0"/>
    <s v="ER4820BCF"/>
    <s v="E6575LRD"/>
    <d v="2025-02-25T00:00:00"/>
    <m/>
    <s v="55"/>
    <x v="10"/>
    <s v="S2"/>
    <s v="S2"/>
    <m/>
    <d v="2025-02-25T00:00:00"/>
    <d v="1899-12-30T11:36:35"/>
    <d v="2025-02-25T00:00:00"/>
    <d v="1899-12-30T11:50:20"/>
    <d v="2025-02-25T00:00:00"/>
    <d v="1899-12-30T12:01:02"/>
    <x v="0"/>
    <s v="RFCPI"/>
    <s v="1327141585"/>
    <s v="FBO"/>
    <d v="1899-12-30T00:24:27"/>
    <d v="1899-12-30T00:10:42"/>
    <d v="1899-12-30T00:13:45"/>
    <s v="Granel"/>
    <s v="E001"/>
    <x v="2"/>
    <d v="1899-12-30T00:24:27"/>
    <d v="1899-12-30T00:10:42"/>
    <n v="11"/>
    <x v="2"/>
    <x v="1"/>
    <x v="2"/>
    <n v="0"/>
    <n v="0"/>
    <s v="OK"/>
    <s v="Granel"/>
    <x v="1"/>
    <n v="0"/>
    <s v="PUNTOS NORTE"/>
    <s v="A"/>
    <d v="1899-12-30T00:13:45"/>
    <d v="1899-12-30T00:13:45"/>
    <s v="OK"/>
    <m/>
    <m/>
    <d v="1899-12-30T00:00:00"/>
    <d v="1899-12-30T00:24:27"/>
    <n v="3"/>
    <d v="1899-12-30T00:13:45"/>
    <n v="24.449999999990311"/>
    <n v="12"/>
    <s v="Si"/>
  </r>
  <r>
    <s v="CPRR"/>
    <s v=""/>
    <x v="0"/>
    <s v="E6544FMY"/>
    <m/>
    <d v="2025-02-25T00:00:00"/>
    <m/>
    <s v="2906"/>
    <x v="11"/>
    <s v="PA"/>
    <m/>
    <m/>
    <d v="2025-02-25T00:00:00"/>
    <d v="1899-12-30T12:08:09"/>
    <d v="2025-02-25T00:00:00"/>
    <d v="1899-12-30T12:08:24"/>
    <d v="2025-02-25T00:00:00"/>
    <d v="1899-12-30T12:08:33"/>
    <x v="163"/>
    <s v="FJPEDRO"/>
    <s v="1327141586"/>
    <s v="EXW"/>
    <d v="1899-12-30T00:00:24"/>
    <d v="1899-12-30T00:00:09"/>
    <d v="1899-12-30T00:00:15"/>
    <s v="Ensacado"/>
    <s v="E002"/>
    <x v="1"/>
    <d v="1899-12-30T00:00:24"/>
    <d v="1899-12-30T00:00:09"/>
    <n v="12"/>
    <x v="2"/>
    <x v="1"/>
    <x v="1"/>
    <n v="1"/>
    <n v="0"/>
    <s v="KO"/>
    <s v="Ensacado"/>
    <x v="1"/>
    <n v="1"/>
    <s v="PUNTOS NORTE"/>
    <s v="A"/>
    <d v="1899-12-30T00:00:15"/>
    <d v="1899-12-30T00:00:15"/>
    <s v="OK"/>
    <m/>
    <m/>
    <d v="1899-12-30T00:00:00"/>
    <d v="1899-12-30T00:00:24"/>
    <n v="3"/>
    <d v="1899-12-30T00:00:15"/>
    <n v="0.40000000000325997"/>
    <n v="12"/>
    <s v="Si"/>
  </r>
  <r>
    <s v="CPRR"/>
    <s v=""/>
    <x v="0"/>
    <s v="E3772FFL"/>
    <m/>
    <d v="2025-02-25T00:00:00"/>
    <m/>
    <s v="2906"/>
    <x v="11"/>
    <s v="PA"/>
    <m/>
    <m/>
    <d v="2025-02-25T00:00:00"/>
    <d v="1899-12-30T13:02:49"/>
    <d v="2025-02-25T00:00:00"/>
    <d v="1899-12-30T13:03:06"/>
    <d v="2025-02-25T00:00:00"/>
    <d v="1899-12-30T13:03:15"/>
    <x v="164"/>
    <s v="FJPEDRO"/>
    <s v="1327141589"/>
    <s v="EXW"/>
    <d v="1899-12-30T00:00:26"/>
    <d v="1899-12-30T00:00:09"/>
    <d v="1899-12-30T00:00:17"/>
    <s v="Ensacado"/>
    <s v="E002"/>
    <x v="1"/>
    <d v="1899-12-30T00:00:26"/>
    <d v="1899-12-30T00:00:09"/>
    <n v="13"/>
    <x v="2"/>
    <x v="1"/>
    <x v="1"/>
    <n v="1"/>
    <n v="0"/>
    <s v="KO"/>
    <s v="Ensacado"/>
    <x v="1"/>
    <n v="1"/>
    <s v="PUNTOS NORTE"/>
    <s v="A"/>
    <d v="1899-12-30T00:00:17"/>
    <d v="1899-12-30T00:00:17"/>
    <s v="OK"/>
    <m/>
    <m/>
    <d v="1899-12-30T00:00:00"/>
    <d v="1899-12-30T00:00:26"/>
    <n v="3"/>
    <d v="1899-12-30T00:00:17"/>
    <n v="0.43333333332482127"/>
    <n v="13"/>
    <s v="Si"/>
  </r>
  <r>
    <s v="CPRR"/>
    <s v=""/>
    <x v="0"/>
    <s v="P107777"/>
    <s v="P08SU44"/>
    <d v="2025-02-25T00:00:00"/>
    <m/>
    <s v="2906"/>
    <x v="11"/>
    <s v="PA"/>
    <m/>
    <m/>
    <d v="2025-02-25T00:00:00"/>
    <d v="1899-12-30T14:36:14"/>
    <d v="2025-02-25T00:00:00"/>
    <d v="1899-12-30T14:37:07"/>
    <d v="2025-02-25T00:00:00"/>
    <d v="1899-12-30T14:37:16"/>
    <x v="153"/>
    <s v="FJPEDRO"/>
    <s v="1327141590"/>
    <s v="EXW"/>
    <d v="1899-12-30T00:01:02"/>
    <d v="1899-12-30T00:00:09"/>
    <d v="1899-12-30T00:00:53"/>
    <s v="Ensacado"/>
    <s v="E002"/>
    <x v="1"/>
    <d v="1899-12-30T00:01:02"/>
    <d v="1899-12-30T00:00:09"/>
    <n v="14"/>
    <x v="2"/>
    <x v="1"/>
    <x v="1"/>
    <n v="1"/>
    <n v="0"/>
    <s v="KO"/>
    <s v="Ensacado"/>
    <x v="1"/>
    <n v="1"/>
    <s v="PUNTOS NORTE"/>
    <s v="A"/>
    <d v="1899-12-30T00:00:53"/>
    <d v="1899-12-30T00:00:53"/>
    <s v="OK"/>
    <m/>
    <m/>
    <d v="1899-12-30T00:00:00"/>
    <d v="1899-12-30T00:01:02"/>
    <n v="3"/>
    <d v="1899-12-30T00:00:53"/>
    <n v="1.0333333333295514"/>
    <n v="14"/>
    <s v="Si"/>
  </r>
  <r>
    <s v="CPRR"/>
    <s v="2025000299"/>
    <x v="0"/>
    <s v="ER3519BCD"/>
    <s v="E7095HXG"/>
    <d v="2025-02-25T00:00:00"/>
    <m/>
    <s v="55"/>
    <x v="10"/>
    <s v="S2"/>
    <s v="S2"/>
    <m/>
    <d v="2025-02-25T00:00:00"/>
    <d v="1899-12-30T14:24:25"/>
    <d v="2025-02-25T00:00:00"/>
    <d v="1899-12-30T14:33:39"/>
    <d v="2025-02-25T00:00:00"/>
    <d v="1899-12-30T14:51:22"/>
    <x v="0"/>
    <s v="RFCPI"/>
    <s v="1327141591"/>
    <s v="FBO"/>
    <d v="1899-12-30T00:26:57"/>
    <d v="1899-12-30T00:17:43"/>
    <d v="1899-12-30T00:09:14"/>
    <s v="Granel"/>
    <s v="E001"/>
    <x v="2"/>
    <d v="1899-12-30T00:26:57"/>
    <d v="1899-12-30T00:17:43"/>
    <n v="14"/>
    <x v="2"/>
    <x v="1"/>
    <x v="2"/>
    <n v="0"/>
    <n v="0"/>
    <s v="OK"/>
    <s v="Granel"/>
    <x v="1"/>
    <n v="0"/>
    <s v="PUNTOS NORTE"/>
    <s v="A"/>
    <d v="1899-12-30T00:09:14"/>
    <d v="1899-12-30T00:09:14"/>
    <s v="OK"/>
    <m/>
    <m/>
    <d v="1899-12-30T00:00:00"/>
    <d v="1899-12-30T00:26:57"/>
    <n v="3"/>
    <d v="1899-12-30T00:09:14"/>
    <n v="26.950000000003254"/>
    <n v="14"/>
    <s v="Si"/>
  </r>
  <r>
    <s v="CPRR"/>
    <s v=""/>
    <x v="0"/>
    <s v="PL152842"/>
    <s v="PAX14LC"/>
    <d v="2025-02-25T00:00:00"/>
    <m/>
    <s v="3320"/>
    <x v="12"/>
    <s v="PA"/>
    <m/>
    <m/>
    <d v="2025-02-25T00:00:00"/>
    <d v="1899-12-30T15:16:58"/>
    <d v="2025-02-25T00:00:00"/>
    <d v="1899-12-30T15:17:17"/>
    <d v="2025-02-25T00:00:00"/>
    <d v="1899-12-30T15:17:49"/>
    <x v="155"/>
    <s v="FJPEDRO"/>
    <s v="1327141592"/>
    <s v="EXW"/>
    <d v="1899-12-30T00:00:51"/>
    <d v="1899-12-30T00:00:32"/>
    <d v="1899-12-30T00:00:19"/>
    <s v="Ensacado"/>
    <s v="E002"/>
    <x v="1"/>
    <d v="1899-12-30T00:00:51"/>
    <d v="1899-12-30T00:00:32"/>
    <n v="15"/>
    <x v="2"/>
    <x v="1"/>
    <x v="1"/>
    <n v="1"/>
    <n v="0"/>
    <s v="KO"/>
    <s v="Ensacado"/>
    <x v="1"/>
    <n v="1"/>
    <s v="PUNTOS NORTE"/>
    <s v="A"/>
    <d v="1899-12-30T00:00:19"/>
    <d v="1899-12-30T00:00:19"/>
    <s v="OK"/>
    <m/>
    <m/>
    <d v="1899-12-30T00:00:00"/>
    <d v="1899-12-30T00:00:51"/>
    <n v="3"/>
    <d v="1899-12-30T00:00:19"/>
    <n v="0.85000000000317044"/>
    <n v="15"/>
    <s v="Si"/>
  </r>
  <r>
    <s v="CPRR"/>
    <s v="2025000300"/>
    <x v="0"/>
    <s v="ER4820BCF"/>
    <s v="E6575LRD"/>
    <d v="2025-02-25T00:00:00"/>
    <m/>
    <s v="55"/>
    <x v="10"/>
    <s v="S2"/>
    <s v="S2"/>
    <m/>
    <d v="2025-02-25T00:00:00"/>
    <d v="1899-12-30T14:30:09"/>
    <d v="2025-02-25T00:00:00"/>
    <d v="1899-12-30T14:49:14"/>
    <d v="2025-02-25T00:00:00"/>
    <d v="1899-12-30T15:36:26"/>
    <x v="0"/>
    <s v="RFCPI"/>
    <s v="1327141593"/>
    <s v="FBO"/>
    <d v="1899-12-30T01:06:17"/>
    <d v="1899-12-30T00:47:12"/>
    <d v="1899-12-30T00:19:05"/>
    <s v="Granel"/>
    <s v="E001"/>
    <x v="2"/>
    <d v="1899-12-30T01:06:17"/>
    <d v="1899-12-30T00:47:12"/>
    <n v="14"/>
    <x v="2"/>
    <x v="1"/>
    <x v="2"/>
    <n v="0"/>
    <n v="0"/>
    <s v="OK"/>
    <s v="Granel"/>
    <x v="1"/>
    <n v="0"/>
    <s v="PUNTOS NORTE"/>
    <s v="B"/>
    <d v="1899-12-30T00:19:05"/>
    <d v="1899-12-30T00:19:05"/>
    <s v="OK"/>
    <m/>
    <m/>
    <d v="1899-12-30T00:00:00"/>
    <d v="1899-12-30T01:06:17"/>
    <n v="3"/>
    <d v="1899-12-30T00:19:05"/>
    <n v="66.283333333344061"/>
    <n v="15"/>
    <s v="No"/>
  </r>
  <r>
    <s v="CPRR"/>
    <s v=""/>
    <x v="0"/>
    <s v="EPO8906BL"/>
    <m/>
    <d v="2025-02-25T00:00:00"/>
    <m/>
    <s v="2906"/>
    <x v="11"/>
    <s v="PA"/>
    <m/>
    <m/>
    <d v="2025-02-25T00:00:00"/>
    <d v="1899-12-30T15:41:09"/>
    <d v="2025-02-25T00:00:00"/>
    <d v="1899-12-30T15:41:28"/>
    <d v="2025-02-25T00:00:00"/>
    <d v="1899-12-30T15:41:52"/>
    <x v="165"/>
    <s v="FJPEDRO"/>
    <s v="1327141594"/>
    <s v="EXW"/>
    <d v="1899-12-30T00:00:43"/>
    <d v="1899-12-30T00:00:24"/>
    <d v="1899-12-30T00:00:19"/>
    <s v="Ensacado"/>
    <s v="E002"/>
    <x v="1"/>
    <d v="1899-12-30T00:00:43"/>
    <d v="1899-12-30T00:00:24"/>
    <n v="15"/>
    <x v="2"/>
    <x v="1"/>
    <x v="1"/>
    <n v="1"/>
    <n v="0"/>
    <s v="KO"/>
    <s v="Ensacado"/>
    <x v="1"/>
    <n v="1"/>
    <s v="PUNTOS NORTE"/>
    <s v="A"/>
    <d v="1899-12-30T00:00:19"/>
    <d v="1899-12-30T00:00:19"/>
    <s v="OK"/>
    <m/>
    <m/>
    <d v="1899-12-30T00:00:00"/>
    <d v="1899-12-30T00:00:43"/>
    <n v="3"/>
    <d v="1899-12-30T00:00:19"/>
    <n v="0.71666666665921142"/>
    <n v="15"/>
    <s v="Si"/>
  </r>
  <r>
    <s v="CPRR"/>
    <s v="2025000301"/>
    <x v="0"/>
    <s v="ER5435BCD"/>
    <s v="E5117MNH"/>
    <d v="2025-02-25T00:00:00"/>
    <m/>
    <s v="55"/>
    <x v="10"/>
    <s v="S2"/>
    <s v="S2"/>
    <m/>
    <d v="2025-02-25T00:00:00"/>
    <d v="1899-12-30T16:11:43"/>
    <d v="2025-02-25T00:00:00"/>
    <d v="1899-12-30T10:42:00"/>
    <d v="2025-02-25T00:00:00"/>
    <d v="1899-12-30T16:32:32"/>
    <x v="166"/>
    <s v="RFCPI"/>
    <s v="1327141595"/>
    <s v="FBO"/>
    <d v="1899-12-30T11:20:15"/>
    <d v="1899-12-30T05:50:32"/>
    <d v="1899-12-30T05:29:43"/>
    <s v="Granel"/>
    <s v="E001"/>
    <x v="2"/>
    <d v="1899-12-30T00:20:49"/>
    <d v="1899-12-30T05:50:32"/>
    <n v="16"/>
    <x v="2"/>
    <x v="1"/>
    <x v="2"/>
    <n v="0"/>
    <n v="0"/>
    <s v="OK"/>
    <s v="Granel"/>
    <x v="1"/>
    <n v="0"/>
    <s v="PUNTOS NORTE"/>
    <s v="A"/>
    <d v="1899-12-30T05:29:43"/>
    <d v="1899-12-30T04:31:43"/>
    <s v="KO"/>
    <m/>
    <m/>
    <d v="1899-12-30T00:00:00"/>
    <d v="1899-12-30T00:20:49"/>
    <n v="3"/>
    <n v="-0.22896990740741008"/>
    <n v="20.816666666668748"/>
    <n v="16"/>
    <s v="Si"/>
  </r>
  <r>
    <s v="CPRR"/>
    <s v="2025000302"/>
    <x v="0"/>
    <s v="ER3519BCD"/>
    <s v="E7095HXG"/>
    <d v="2025-02-25T00:00:00"/>
    <m/>
    <s v="55"/>
    <x v="10"/>
    <s v="S2"/>
    <s v="S2"/>
    <m/>
    <d v="2025-02-25T00:00:00"/>
    <d v="1899-12-30T16:25:14"/>
    <d v="2025-02-25T00:00:00"/>
    <d v="1899-12-30T16:33:11"/>
    <d v="2025-02-25T00:00:00"/>
    <d v="1899-12-30T16:55:04"/>
    <x v="0"/>
    <s v="RFCPI"/>
    <s v="1327141596"/>
    <s v="FBO"/>
    <d v="1899-12-30T00:29:50"/>
    <d v="1899-12-30T00:21:53"/>
    <d v="1899-12-30T00:07:57"/>
    <s v="Granel"/>
    <s v="E001"/>
    <x v="2"/>
    <d v="1899-12-30T00:29:50"/>
    <d v="1899-12-30T00:21:53"/>
    <n v="16"/>
    <x v="2"/>
    <x v="1"/>
    <x v="2"/>
    <n v="0"/>
    <n v="0"/>
    <s v="OK"/>
    <s v="Granel"/>
    <x v="1"/>
    <n v="0"/>
    <s v="PUNTOS NORTE"/>
    <s v="A"/>
    <d v="1899-12-30T00:07:57"/>
    <d v="1899-12-30T00:07:57"/>
    <s v="OK"/>
    <m/>
    <m/>
    <d v="1899-12-30T00:00:00"/>
    <d v="1899-12-30T00:29:50"/>
    <n v="3"/>
    <d v="1899-12-30T00:07:57"/>
    <n v="29.833333333343965"/>
    <n v="16"/>
    <s v="Si"/>
  </r>
  <r>
    <s v="CPRR"/>
    <s v=""/>
    <x v="0"/>
    <s v="E5392DFH"/>
    <m/>
    <d v="2025-02-25T00:00:00"/>
    <m/>
    <s v="3320"/>
    <x v="12"/>
    <s v="PA"/>
    <m/>
    <m/>
    <d v="2025-02-25T00:00:00"/>
    <d v="1899-12-30T17:03:45"/>
    <d v="2025-02-25T00:00:00"/>
    <d v="1899-12-30T17:05:06"/>
    <d v="2025-02-25T00:00:00"/>
    <d v="1899-12-30T17:05:13"/>
    <x v="154"/>
    <s v="FJPEDRO"/>
    <s v="1327141597"/>
    <s v="EXW"/>
    <d v="1899-12-30T00:01:28"/>
    <d v="1899-12-30T00:00:07"/>
    <d v="1899-12-30T00:01:21"/>
    <s v="Ensacado"/>
    <s v="E002"/>
    <x v="1"/>
    <d v="1899-12-30T00:01:28"/>
    <d v="1899-12-30T00:00:07"/>
    <n v="17"/>
    <x v="2"/>
    <x v="1"/>
    <x v="1"/>
    <n v="1"/>
    <n v="0"/>
    <s v="KO"/>
    <s v="Ensacado"/>
    <x v="1"/>
    <n v="1"/>
    <s v="PUNTOS NORTE"/>
    <s v="A"/>
    <d v="1899-12-30T00:01:21"/>
    <d v="1899-12-30T00:01:21"/>
    <s v="OK"/>
    <m/>
    <m/>
    <d v="1899-12-30T00:00:00"/>
    <d v="1899-12-30T00:01:28"/>
    <n v="3"/>
    <d v="1899-12-30T00:01:21"/>
    <n v="1.4666666666687611"/>
    <n v="17"/>
    <s v="Si"/>
  </r>
  <r>
    <s v="CPRR"/>
    <s v=""/>
    <x v="0"/>
    <s v="PL152758"/>
    <s v="P24TM53"/>
    <d v="2025-02-26T00:00:00"/>
    <m/>
    <s v="3320"/>
    <x v="12"/>
    <s v="PA"/>
    <m/>
    <m/>
    <d v="2025-02-26T00:00:00"/>
    <d v="1899-12-30T08:39:40"/>
    <d v="2025-02-26T00:00:00"/>
    <d v="1899-12-30T08:40:01"/>
    <d v="2025-02-26T00:00:00"/>
    <d v="1899-12-30T08:40:13"/>
    <x v="155"/>
    <s v="FJPEDRO"/>
    <s v="1327141599"/>
    <s v="EXW"/>
    <d v="1899-12-30T00:00:33"/>
    <d v="1899-12-30T00:00:12"/>
    <d v="1899-12-30T00:00:21"/>
    <s v="Ensacado"/>
    <s v="E002"/>
    <x v="1"/>
    <d v="1899-12-30T00:00:33"/>
    <d v="1899-12-30T00:00:12"/>
    <n v="8"/>
    <x v="3"/>
    <x v="1"/>
    <x v="1"/>
    <n v="1"/>
    <n v="0"/>
    <s v="KO"/>
    <s v="Ensacado"/>
    <x v="1"/>
    <n v="1"/>
    <s v="PUNTOS NORTE"/>
    <s v="A"/>
    <d v="1899-12-30T00:00:21"/>
    <d v="1899-12-30T00:00:21"/>
    <s v="OK"/>
    <m/>
    <m/>
    <d v="1899-12-30T00:00:00"/>
    <d v="1899-12-30T00:00:33"/>
    <n v="4"/>
    <d v="1899-12-30T00:00:21"/>
    <n v="0.54999999999361115"/>
    <n v="8"/>
    <s v="Si"/>
  </r>
  <r>
    <s v="CPRR"/>
    <s v="2025000305"/>
    <x v="0"/>
    <s v="ER8081BBH"/>
    <s v="E8184JKX"/>
    <d v="2025-02-26T00:00:00"/>
    <m/>
    <s v="55"/>
    <x v="10"/>
    <s v="S2"/>
    <s v="S2"/>
    <m/>
    <d v="2025-02-26T00:00:00"/>
    <d v="1899-12-30T09:55:08"/>
    <d v="2025-02-26T00:00:00"/>
    <d v="1899-12-30T10:05:01"/>
    <d v="2025-02-26T00:00:00"/>
    <d v="1899-12-30T10:20:24"/>
    <x v="0"/>
    <s v="RFCPI"/>
    <s v="1327141601"/>
    <s v="FBO"/>
    <d v="1899-12-30T00:25:16"/>
    <d v="1899-12-30T00:15:23"/>
    <d v="1899-12-30T00:09:53"/>
    <s v="Granel"/>
    <s v="E001"/>
    <x v="2"/>
    <d v="1899-12-30T00:25:16"/>
    <d v="1899-12-30T00:15:23"/>
    <n v="9"/>
    <x v="3"/>
    <x v="1"/>
    <x v="2"/>
    <n v="0"/>
    <n v="0"/>
    <s v="OK"/>
    <s v="Granel"/>
    <x v="1"/>
    <n v="0"/>
    <s v="PUNTOS NORTE"/>
    <s v="A"/>
    <d v="1899-12-30T00:09:53"/>
    <d v="1899-12-30T00:09:53"/>
    <s v="OK"/>
    <m/>
    <m/>
    <d v="1899-12-30T00:00:00"/>
    <d v="1899-12-30T00:25:16"/>
    <n v="4"/>
    <d v="1899-12-30T00:09:53"/>
    <n v="25.266666666657613"/>
    <n v="10"/>
    <s v="Si"/>
  </r>
  <r>
    <s v="CPRR"/>
    <s v=""/>
    <x v="0"/>
    <s v="E9534BVC"/>
    <m/>
    <d v="2025-02-26T00:00:00"/>
    <m/>
    <s v="2906"/>
    <x v="11"/>
    <s v="PA"/>
    <m/>
    <m/>
    <d v="2025-02-26T00:00:00"/>
    <d v="1899-12-30T10:25:10"/>
    <d v="2025-02-26T00:00:00"/>
    <d v="1899-12-30T10:27:49"/>
    <d v="2025-02-26T00:00:00"/>
    <d v="1899-12-30T10:27:56"/>
    <x v="167"/>
    <s v="FJPEDRO"/>
    <s v="1327141602"/>
    <s v="EXW"/>
    <d v="1899-12-30T00:02:46"/>
    <d v="1899-12-30T00:00:07"/>
    <d v="1899-12-30T00:02:39"/>
    <s v="Ensacado"/>
    <s v="E002"/>
    <x v="1"/>
    <d v="1899-12-30T00:02:46"/>
    <d v="1899-12-30T00:00:07"/>
    <n v="10"/>
    <x v="3"/>
    <x v="1"/>
    <x v="1"/>
    <n v="1"/>
    <n v="0"/>
    <s v="KO"/>
    <s v="Ensacado"/>
    <x v="1"/>
    <n v="1"/>
    <s v="PUNTOS NORTE"/>
    <s v="A"/>
    <d v="1899-12-30T00:02:39"/>
    <d v="1899-12-30T00:02:39"/>
    <s v="OK"/>
    <m/>
    <m/>
    <d v="1899-12-30T00:00:00"/>
    <d v="1899-12-30T00:02:46"/>
    <n v="4"/>
    <d v="1899-12-30T00:02:39"/>
    <n v="2.7666666666576134"/>
    <n v="10"/>
    <s v="Si"/>
  </r>
  <r>
    <s v="CPRR"/>
    <s v=""/>
    <x v="0"/>
    <s v="E6970DHM"/>
    <m/>
    <d v="2025-02-26T00:00:00"/>
    <m/>
    <s v="2906"/>
    <x v="11"/>
    <s v="PA"/>
    <m/>
    <m/>
    <d v="2025-02-26T00:00:00"/>
    <d v="1899-12-30T10:39:33"/>
    <d v="2025-02-26T00:00:00"/>
    <d v="1899-12-30T10:40:03"/>
    <d v="2025-02-26T00:00:00"/>
    <d v="1899-12-30T10:40:13"/>
    <x v="168"/>
    <s v="FJPEDRO"/>
    <s v="1327141603"/>
    <s v="EXW"/>
    <d v="1899-12-30T00:00:40"/>
    <d v="1899-12-30T00:00:10"/>
    <d v="1899-12-30T00:00:30"/>
    <s v="Ensacado"/>
    <s v="E002"/>
    <x v="1"/>
    <d v="1899-12-30T00:00:40"/>
    <d v="1899-12-30T00:00:10"/>
    <n v="10"/>
    <x v="3"/>
    <x v="1"/>
    <x v="1"/>
    <n v="1"/>
    <n v="0"/>
    <s v="KO"/>
    <s v="Ensacado"/>
    <x v="1"/>
    <n v="1"/>
    <s v="PUNTOS NORTE"/>
    <s v="A"/>
    <d v="1899-12-30T00:00:30"/>
    <d v="1899-12-30T00:00:30"/>
    <s v="OK"/>
    <m/>
    <m/>
    <d v="1899-12-30T00:00:00"/>
    <d v="1899-12-30T00:00:40"/>
    <n v="4"/>
    <d v="1899-12-30T00:00:30"/>
    <n v="0.66666666667678953"/>
    <n v="10"/>
    <s v="Si"/>
  </r>
  <r>
    <s v="CPRR"/>
    <s v=""/>
    <x v="0"/>
    <s v="EPO01686R"/>
    <s v="E2660JCW"/>
    <d v="2025-02-26T00:00:00"/>
    <m/>
    <s v="2906"/>
    <x v="11"/>
    <s v="PA"/>
    <m/>
    <m/>
    <d v="2025-02-26T00:00:00"/>
    <d v="1899-12-30T10:44:47"/>
    <d v="2025-02-26T00:00:00"/>
    <d v="1899-12-30T19:04:59"/>
    <d v="2025-02-26T00:00:00"/>
    <d v="1899-12-30T10:45:27"/>
    <x v="162"/>
    <s v="FJPEDRO"/>
    <s v="1327141604"/>
    <s v="EXW"/>
    <d v="1899-12-30T16:39:44"/>
    <d v="1899-12-30T08:19:32"/>
    <d v="1899-12-30T08:20:12"/>
    <s v="Ensacado"/>
    <s v="E002"/>
    <x v="1"/>
    <d v="1899-12-30T00:00:40"/>
    <n v="-0.34689814814814002"/>
    <n v="10"/>
    <x v="3"/>
    <x v="1"/>
    <x v="1"/>
    <n v="1"/>
    <n v="0"/>
    <s v="KO"/>
    <s v="Ensacado"/>
    <x v="1"/>
    <n v="1"/>
    <s v="PUNTOS NORTE"/>
    <s v="A"/>
    <d v="1899-12-30T08:20:12"/>
    <d v="1899-12-30T07:22:12"/>
    <s v="KO"/>
    <m/>
    <m/>
    <d v="1899-12-30T00:00:00"/>
    <d v="1899-12-30T00:00:40"/>
    <n v="4"/>
    <d v="1899-12-30T08:20:12"/>
    <n v="0.66666666667678953"/>
    <n v="10"/>
    <s v="Si"/>
  </r>
  <r>
    <s v="CPRR"/>
    <s v="2025000306"/>
    <x v="0"/>
    <s v="ER4820BCF"/>
    <s v="E6575LRD"/>
    <d v="2025-02-26T00:00:00"/>
    <m/>
    <s v="55"/>
    <x v="10"/>
    <s v="S2"/>
    <s v="S2"/>
    <m/>
    <d v="2025-02-26T00:00:00"/>
    <d v="1899-12-30T10:09:00"/>
    <d v="2025-02-26T00:00:00"/>
    <d v="1899-12-30T10:16:01"/>
    <d v="2025-02-26T00:00:00"/>
    <d v="1899-12-30T10:49:41"/>
    <x v="0"/>
    <s v="RFCPI"/>
    <s v="1327141605"/>
    <s v="FBO"/>
    <d v="1899-12-30T00:40:41"/>
    <d v="1899-12-30T00:33:40"/>
    <d v="1899-12-30T00:07:01"/>
    <s v="Granel"/>
    <s v="E001"/>
    <x v="2"/>
    <d v="1899-12-30T00:40:41"/>
    <d v="1899-12-30T00:33:40"/>
    <n v="10"/>
    <x v="3"/>
    <x v="1"/>
    <x v="2"/>
    <n v="0"/>
    <n v="0"/>
    <s v="OK"/>
    <s v="Granel"/>
    <x v="1"/>
    <n v="0"/>
    <s v="PUNTOS NORTE"/>
    <s v="A"/>
    <d v="1899-12-30T00:07:01"/>
    <d v="1899-12-30T00:07:01"/>
    <s v="OK"/>
    <m/>
    <m/>
    <d v="1899-12-30T00:00:00"/>
    <d v="1899-12-30T00:40:41"/>
    <n v="4"/>
    <d v="1899-12-30T00:07:01"/>
    <n v="40.683333333326395"/>
    <n v="10"/>
    <s v="Si"/>
  </r>
  <r>
    <s v="CPRR"/>
    <s v=""/>
    <x v="0"/>
    <s v="EM4921TM"/>
    <m/>
    <d v="2025-02-26T00:00:00"/>
    <m/>
    <s v="2906"/>
    <x v="11"/>
    <s v="PA"/>
    <m/>
    <m/>
    <d v="2025-02-26T00:00:00"/>
    <d v="1899-12-30T11:20:56"/>
    <d v="2025-02-26T00:00:00"/>
    <d v="1899-12-30T19:15:00"/>
    <d v="2025-02-26T00:00:00"/>
    <d v="1899-12-30T11:22:17"/>
    <x v="169"/>
    <s v="FJPEDRO"/>
    <s v="1327141606"/>
    <s v="EXW"/>
    <d v="1899-12-30T15:46:47"/>
    <d v="1899-12-30T07:52:43"/>
    <d v="1899-12-30T07:54:04"/>
    <s v="Ensacado"/>
    <s v="E002"/>
    <x v="1"/>
    <d v="1899-12-30T00:01:21"/>
    <n v="-0.32827546296296006"/>
    <n v="11"/>
    <x v="3"/>
    <x v="1"/>
    <x v="1"/>
    <n v="1"/>
    <n v="0"/>
    <s v="KO"/>
    <s v="Ensacado"/>
    <x v="1"/>
    <n v="1"/>
    <s v="PUNTOS NORTE"/>
    <s v="A"/>
    <d v="1899-12-30T07:54:04"/>
    <d v="1899-12-30T06:56:04"/>
    <s v="KO"/>
    <m/>
    <m/>
    <d v="1899-12-30T00:00:00"/>
    <d v="1899-12-30T00:01:21"/>
    <n v="4"/>
    <d v="1899-12-30T07:54:04"/>
    <n v="1.3499999999999712"/>
    <n v="11"/>
    <s v="Si"/>
  </r>
  <r>
    <s v="CPRR"/>
    <s v=""/>
    <x v="0"/>
    <s v="E0948BND"/>
    <m/>
    <d v="2025-02-26T00:00:00"/>
    <m/>
    <s v="2906"/>
    <x v="11"/>
    <s v="PA"/>
    <m/>
    <m/>
    <d v="2025-02-26T00:00:00"/>
    <d v="1899-12-30T11:40:45"/>
    <d v="2025-02-26T00:00:00"/>
    <d v="1899-12-30T11:41:22"/>
    <d v="2025-02-26T00:00:00"/>
    <d v="1899-12-30T11:41:37"/>
    <x v="170"/>
    <s v="FJPEDRO"/>
    <s v="1327141607"/>
    <s v="EXW"/>
    <d v="1899-12-30T00:00:52"/>
    <d v="1899-12-30T00:00:15"/>
    <d v="1899-12-30T00:00:37"/>
    <s v="Ensacado"/>
    <s v="E002"/>
    <x v="1"/>
    <d v="1899-12-30T00:00:52"/>
    <d v="1899-12-30T00:00:15"/>
    <n v="11"/>
    <x v="3"/>
    <x v="1"/>
    <x v="1"/>
    <n v="1"/>
    <n v="0"/>
    <s v="KO"/>
    <s v="Ensacado"/>
    <x v="1"/>
    <n v="1"/>
    <s v="PUNTOS NORTE"/>
    <s v="A"/>
    <d v="1899-12-30T00:00:37"/>
    <d v="1899-12-30T00:00:37"/>
    <s v="OK"/>
    <m/>
    <m/>
    <d v="1899-12-30T00:00:00"/>
    <d v="1899-12-30T00:00:52"/>
    <n v="4"/>
    <d v="1899-12-30T00:00:37"/>
    <n v="0.86666666667833958"/>
    <n v="11"/>
    <s v="Si"/>
  </r>
  <r>
    <s v="CPRR"/>
    <s v=""/>
    <x v="0"/>
    <s v="E9907FFL"/>
    <m/>
    <d v="2025-02-26T00:00:00"/>
    <m/>
    <s v="2906"/>
    <x v="11"/>
    <s v="PA"/>
    <m/>
    <m/>
    <d v="2025-02-26T00:00:00"/>
    <d v="1899-12-30T11:57:42"/>
    <d v="2025-02-26T00:00:00"/>
    <d v="1899-12-30T11:58:01"/>
    <d v="2025-02-26T00:00:00"/>
    <d v="1899-12-30T11:58:10"/>
    <x v="168"/>
    <s v="FJPEDRO"/>
    <s v="1327141609"/>
    <s v="EXW"/>
    <d v="1899-12-30T00:00:28"/>
    <d v="1899-12-30T00:00:09"/>
    <d v="1899-12-30T00:00:19"/>
    <s v="Ensacado"/>
    <s v="E002"/>
    <x v="1"/>
    <d v="1899-12-30T00:00:28"/>
    <d v="1899-12-30T00:00:09"/>
    <n v="11"/>
    <x v="3"/>
    <x v="1"/>
    <x v="1"/>
    <n v="1"/>
    <n v="0"/>
    <s v="KO"/>
    <s v="Ensacado"/>
    <x v="1"/>
    <n v="1"/>
    <s v="PUNTOS NORTE"/>
    <s v="A"/>
    <d v="1899-12-30T00:00:19"/>
    <d v="1899-12-30T00:00:19"/>
    <s v="OK"/>
    <m/>
    <m/>
    <d v="1899-12-30T00:00:00"/>
    <d v="1899-12-30T00:00:28"/>
    <n v="4"/>
    <d v="1899-12-30T00:00:19"/>
    <n v="0.46666666666077106"/>
    <n v="11"/>
    <s v="Si"/>
  </r>
  <r>
    <s v="CPRR"/>
    <s v="2025000308"/>
    <x v="0"/>
    <s v="ER8081BBH"/>
    <s v="E8184JKX"/>
    <d v="2025-02-26T00:00:00"/>
    <m/>
    <s v="55"/>
    <x v="10"/>
    <s v="S2"/>
    <s v="S2"/>
    <m/>
    <d v="2025-02-26T00:00:00"/>
    <d v="1899-12-30T12:19:42"/>
    <d v="2025-02-26T00:00:00"/>
    <d v="1899-12-30T12:27:24"/>
    <d v="2025-02-26T00:00:00"/>
    <d v="1899-12-30T12:43:39"/>
    <x v="0"/>
    <s v="RFCPI"/>
    <s v="1327141610"/>
    <s v="FBO"/>
    <d v="1899-12-30T00:23:57"/>
    <d v="1899-12-30T00:16:15"/>
    <d v="1899-12-30T00:07:42"/>
    <s v="Granel"/>
    <s v="E001"/>
    <x v="2"/>
    <d v="1899-12-30T00:23:57"/>
    <d v="1899-12-30T00:16:15"/>
    <n v="12"/>
    <x v="3"/>
    <x v="1"/>
    <x v="2"/>
    <n v="0"/>
    <n v="0"/>
    <s v="OK"/>
    <s v="Granel"/>
    <x v="1"/>
    <n v="0"/>
    <s v="PUNTOS NORTE"/>
    <s v="A"/>
    <d v="1899-12-30T00:07:42"/>
    <d v="1899-12-30T00:07:42"/>
    <s v="OK"/>
    <m/>
    <m/>
    <d v="1899-12-30T00:00:00"/>
    <d v="1899-12-30T00:23:57"/>
    <n v="4"/>
    <d v="1899-12-30T00:07:42"/>
    <n v="23.949999999993512"/>
    <n v="12"/>
    <s v="Si"/>
  </r>
  <r>
    <s v="CPRR"/>
    <s v=""/>
    <x v="0"/>
    <s v="E0261HWD"/>
    <m/>
    <d v="2025-02-26T00:00:00"/>
    <m/>
    <s v="2906"/>
    <x v="11"/>
    <s v="PA"/>
    <m/>
    <m/>
    <d v="2025-02-26T00:00:00"/>
    <d v="1899-12-30T13:06:27"/>
    <d v="2025-02-26T00:00:00"/>
    <d v="1899-12-30T11:52:01"/>
    <d v="2025-02-26T00:00:00"/>
    <d v="1899-12-30T13:07:20"/>
    <x v="159"/>
    <s v="FJPEDRO"/>
    <s v="1327141611"/>
    <s v="EXW"/>
    <d v="1899-12-30T02:29:45"/>
    <d v="1899-12-30T01:15:19"/>
    <d v="1899-12-30T01:14:26"/>
    <s v="Ensacado"/>
    <s v="E002"/>
    <x v="1"/>
    <d v="1899-12-30T00:00:53"/>
    <d v="1899-12-30T01:15:19"/>
    <n v="13"/>
    <x v="3"/>
    <x v="1"/>
    <x v="1"/>
    <n v="1"/>
    <n v="0"/>
    <s v="KO"/>
    <s v="Ensacado"/>
    <x v="1"/>
    <n v="1"/>
    <s v="PUNTOS NORTE"/>
    <s v="A"/>
    <d v="1899-12-30T01:14:26"/>
    <d v="1899-12-30T00:16:26"/>
    <s v="KO"/>
    <m/>
    <m/>
    <d v="1899-12-30T00:00:00"/>
    <d v="1899-12-30T00:00:53"/>
    <n v="4"/>
    <n v="-5.1689814814809998E-2"/>
    <n v="0.8833333333392801"/>
    <n v="13"/>
    <s v="Si"/>
  </r>
  <r>
    <s v="CPRR"/>
    <s v=""/>
    <x v="0"/>
    <s v="E0261HWD"/>
    <m/>
    <d v="2025-02-26T00:00:00"/>
    <m/>
    <s v="3320"/>
    <x v="12"/>
    <s v="PA"/>
    <m/>
    <m/>
    <d v="2025-02-26T00:00:00"/>
    <d v="1899-12-30T13:08:05"/>
    <d v="2025-02-26T00:00:00"/>
    <d v="1899-12-30T19:22:01"/>
    <d v="2025-02-26T00:00:00"/>
    <d v="1899-12-30T13:08:54"/>
    <x v="159"/>
    <s v="FJPEDRO"/>
    <s v="1327141612"/>
    <s v="EXW"/>
    <d v="1899-12-30T12:27:03"/>
    <d v="1899-12-30T06:13:07"/>
    <d v="1899-12-30T06:13:56"/>
    <s v="Ensacado"/>
    <s v="E002"/>
    <x v="1"/>
    <d v="1899-12-30T00:00:49"/>
    <n v="-0.2591087962962999"/>
    <n v="13"/>
    <x v="3"/>
    <x v="1"/>
    <x v="1"/>
    <n v="1"/>
    <n v="0"/>
    <s v="KO"/>
    <s v="Ensacado"/>
    <x v="1"/>
    <n v="1"/>
    <s v="PUNTOS NORTE"/>
    <s v="A"/>
    <d v="1899-12-30T06:13:56"/>
    <d v="1899-12-30T05:15:56"/>
    <s v="KO"/>
    <m/>
    <m/>
    <d v="1899-12-30T00:00:00"/>
    <d v="1899-12-30T00:00:49"/>
    <n v="4"/>
    <d v="1899-12-30T06:13:56"/>
    <n v="0.81666666666722065"/>
    <n v="13"/>
    <s v="Si"/>
  </r>
  <r>
    <s v="CPRR"/>
    <s v="2025000307"/>
    <x v="0"/>
    <s v="ER3519BCD"/>
    <s v="E7095HXG"/>
    <d v="2025-02-26T00:00:00"/>
    <m/>
    <s v="55"/>
    <x v="10"/>
    <s v="S2"/>
    <s v="S2"/>
    <m/>
    <d v="2025-02-26T00:00:00"/>
    <d v="1899-12-30T12:13:17"/>
    <d v="2025-02-26T00:00:00"/>
    <d v="1899-12-30T13:03:49"/>
    <d v="2025-02-26T00:00:00"/>
    <d v="1899-12-30T13:17:06"/>
    <x v="0"/>
    <s v="RFCPI"/>
    <s v="1327141613"/>
    <s v="FBO"/>
    <d v="1899-12-30T01:03:49"/>
    <d v="1899-12-30T00:13:17"/>
    <d v="1899-12-30T00:50:32"/>
    <s v="Granel"/>
    <s v="E001"/>
    <x v="2"/>
    <d v="1899-12-30T01:03:49"/>
    <d v="1899-12-30T00:13:17"/>
    <n v="12"/>
    <x v="3"/>
    <x v="1"/>
    <x v="2"/>
    <n v="0"/>
    <n v="0"/>
    <s v="OK"/>
    <s v="Granel"/>
    <x v="1"/>
    <n v="0"/>
    <s v="PUNTOS NORTE"/>
    <s v="B"/>
    <d v="1899-12-30T00:50:32"/>
    <d v="1899-12-30T00:05:32"/>
    <s v="OK"/>
    <m/>
    <m/>
    <d v="1899-12-30T00:00:00"/>
    <d v="1899-12-30T01:03:49"/>
    <n v="4"/>
    <d v="1899-12-30T00:50:32"/>
    <n v="63.816666666667317"/>
    <n v="13"/>
    <s v="No"/>
  </r>
  <r>
    <s v="CPRR"/>
    <s v=""/>
    <x v="0"/>
    <s v="PL152758"/>
    <s v="P24TM53"/>
    <d v="2025-02-26T00:00:00"/>
    <m/>
    <s v="2906"/>
    <x v="11"/>
    <s v="PA"/>
    <m/>
    <m/>
    <d v="2025-02-26T00:00:00"/>
    <d v="1899-12-30T14:56:55"/>
    <d v="2025-02-26T00:00:00"/>
    <d v="1899-12-30T14:57:56"/>
    <d v="2025-02-26T00:00:00"/>
    <d v="1899-12-30T14:58:03"/>
    <x v="155"/>
    <s v="FJPEDRO"/>
    <s v="1327141614"/>
    <s v="EXW"/>
    <d v="1899-12-30T00:01:08"/>
    <d v="1899-12-30T00:00:07"/>
    <d v="1899-12-30T00:01:01"/>
    <s v="Ensacado"/>
    <s v="E002"/>
    <x v="1"/>
    <d v="1899-12-30T00:01:08"/>
    <d v="1899-12-30T00:00:07"/>
    <n v="14"/>
    <x v="3"/>
    <x v="1"/>
    <x v="1"/>
    <n v="1"/>
    <n v="0"/>
    <s v="KO"/>
    <s v="Ensacado"/>
    <x v="1"/>
    <n v="1"/>
    <s v="PUNTOS NORTE"/>
    <s v="A"/>
    <d v="1899-12-30T00:01:01"/>
    <d v="1899-12-30T00:01:01"/>
    <s v="OK"/>
    <m/>
    <m/>
    <d v="1899-12-30T00:00:00"/>
    <d v="1899-12-30T00:01:08"/>
    <n v="4"/>
    <d v="1899-12-30T00:01:01"/>
    <n v="1.1333333333231721"/>
    <n v="14"/>
    <s v="Si"/>
  </r>
  <r>
    <s v="CPRR"/>
    <s v="2025000309"/>
    <x v="0"/>
    <s v="ER3519BCD"/>
    <s v="E7095HXG"/>
    <d v="2025-02-26T00:00:00"/>
    <m/>
    <s v="55"/>
    <x v="10"/>
    <s v="S2"/>
    <s v="S2"/>
    <m/>
    <d v="2025-02-26T00:00:00"/>
    <d v="1899-12-30T15:22:43"/>
    <d v="2025-02-26T00:00:00"/>
    <d v="1899-12-30T15:28:45"/>
    <d v="2025-02-26T00:00:00"/>
    <d v="1899-12-30T15:40:27"/>
    <x v="0"/>
    <s v="RFCPI"/>
    <s v="1327141615"/>
    <s v="FBO"/>
    <d v="1899-12-30T00:17:44"/>
    <d v="1899-12-30T00:11:42"/>
    <d v="1899-12-30T00:06:02"/>
    <s v="Granel"/>
    <s v="E001"/>
    <x v="2"/>
    <d v="1899-12-30T00:17:44"/>
    <d v="1899-12-30T00:11:42"/>
    <n v="15"/>
    <x v="3"/>
    <x v="1"/>
    <x v="2"/>
    <n v="0"/>
    <n v="0"/>
    <s v="OK"/>
    <s v="Granel"/>
    <x v="1"/>
    <n v="0"/>
    <s v="PUNTOS NORTE"/>
    <s v="A"/>
    <d v="1899-12-30T00:06:02"/>
    <d v="1899-12-30T00:06:02"/>
    <s v="OK"/>
    <m/>
    <m/>
    <d v="1899-12-30T00:00:00"/>
    <d v="1899-12-30T00:17:44"/>
    <n v="4"/>
    <d v="1899-12-30T00:06:02"/>
    <n v="17.733333333340795"/>
    <n v="15"/>
    <s v="Si"/>
  </r>
  <r>
    <s v="CPRR"/>
    <s v="2025000313"/>
    <x v="0"/>
    <s v="ER8081BBH"/>
    <s v="E8184JKX"/>
    <d v="2025-02-26T00:00:00"/>
    <m/>
    <s v="55"/>
    <x v="10"/>
    <s v="S2"/>
    <s v="S2"/>
    <m/>
    <d v="2025-02-26T00:00:00"/>
    <d v="1899-12-30T15:28:18"/>
    <d v="2025-02-26T00:00:00"/>
    <d v="1899-12-30T15:56:59"/>
    <d v="2025-02-26T00:00:00"/>
    <d v="1899-12-30T16:07:42"/>
    <x v="0"/>
    <s v="RFCPI"/>
    <s v="1327141616"/>
    <s v="FBO"/>
    <d v="1899-12-30T00:39:24"/>
    <d v="1899-12-30T00:10:43"/>
    <d v="1899-12-30T00:28:41"/>
    <s v="Granel"/>
    <s v="E001"/>
    <x v="2"/>
    <d v="1899-12-30T00:39:24"/>
    <d v="1899-12-30T00:10:43"/>
    <n v="15"/>
    <x v="3"/>
    <x v="1"/>
    <x v="2"/>
    <n v="0"/>
    <n v="0"/>
    <s v="OK"/>
    <s v="Granel"/>
    <x v="1"/>
    <n v="0"/>
    <s v="PUNTOS NORTE"/>
    <s v="A"/>
    <d v="1899-12-30T00:28:41"/>
    <d v="1899-12-30T00:28:41"/>
    <s v="OK"/>
    <m/>
    <m/>
    <d v="1899-12-30T00:00:00"/>
    <d v="1899-12-30T00:39:24"/>
    <n v="4"/>
    <d v="1899-12-30T00:28:41"/>
    <n v="39.399999999998485"/>
    <n v="16"/>
    <s v="Si"/>
  </r>
  <r>
    <s v="CPRR"/>
    <s v="2025000314"/>
    <x v="0"/>
    <s v="ER4820BCF"/>
    <s v="E6575LRD"/>
    <d v="2025-02-26T00:00:00"/>
    <m/>
    <s v="55"/>
    <x v="10"/>
    <s v="S2"/>
    <s v="S2"/>
    <m/>
    <d v="2025-02-26T00:00:00"/>
    <d v="1899-12-30T16:45:41"/>
    <d v="2025-02-26T00:00:00"/>
    <d v="1899-12-30T16:54:02"/>
    <d v="2025-02-26T00:00:00"/>
    <d v="1899-12-30T17:09:18"/>
    <x v="0"/>
    <s v="RFCPI"/>
    <s v="1327141617"/>
    <s v="FBO"/>
    <d v="1899-12-30T00:23:37"/>
    <d v="1899-12-30T00:15:16"/>
    <d v="1899-12-30T00:08:21"/>
    <s v="Granel"/>
    <s v="E001"/>
    <x v="2"/>
    <d v="1899-12-30T00:23:37"/>
    <d v="1899-12-30T00:15:16"/>
    <n v="16"/>
    <x v="3"/>
    <x v="1"/>
    <x v="2"/>
    <n v="0"/>
    <n v="0"/>
    <s v="OK"/>
    <s v="Granel"/>
    <x v="1"/>
    <n v="0"/>
    <s v="PUNTOS NORTE"/>
    <s v="A"/>
    <d v="1899-12-30T00:08:21"/>
    <d v="1899-12-30T00:08:21"/>
    <s v="OK"/>
    <m/>
    <m/>
    <d v="1899-12-30T00:00:00"/>
    <d v="1899-12-30T00:23:37"/>
    <n v="4"/>
    <d v="1899-12-30T00:08:21"/>
    <n v="23.61666666667686"/>
    <n v="17"/>
    <s v="Si"/>
  </r>
  <r>
    <s v="CPRR"/>
    <s v=""/>
    <x v="0"/>
    <s v="E6280JXR"/>
    <m/>
    <d v="2025-02-26T00:00:00"/>
    <m/>
    <s v="3320"/>
    <x v="12"/>
    <s v="PA"/>
    <m/>
    <m/>
    <d v="2025-02-26T00:00:00"/>
    <d v="1899-12-30T17:18:47"/>
    <d v="2025-02-26T00:00:00"/>
    <d v="1899-12-30T17:21:09"/>
    <d v="2025-02-26T00:00:00"/>
    <d v="1899-12-30T17:21:16"/>
    <x v="154"/>
    <s v="FJPEDRO"/>
    <s v="1327141618"/>
    <s v="EXW"/>
    <d v="1899-12-30T00:02:29"/>
    <d v="1899-12-30T00:00:07"/>
    <d v="1899-12-30T00:02:22"/>
    <s v="Ensacado"/>
    <s v="E002"/>
    <x v="1"/>
    <d v="1899-12-30T00:02:29"/>
    <d v="1899-12-30T00:00:07"/>
    <n v="17"/>
    <x v="3"/>
    <x v="1"/>
    <x v="1"/>
    <n v="1"/>
    <n v="0"/>
    <s v="KO"/>
    <s v="Ensacado"/>
    <x v="1"/>
    <n v="1"/>
    <s v="PUNTOS NORTE"/>
    <s v="A"/>
    <d v="1899-12-30T00:02:22"/>
    <d v="1899-12-30T00:02:22"/>
    <s v="OK"/>
    <m/>
    <m/>
    <d v="1899-12-30T00:00:00"/>
    <d v="1899-12-30T00:02:29"/>
    <n v="4"/>
    <d v="1899-12-30T00:02:22"/>
    <n v="2.4833333333376117"/>
    <n v="17"/>
    <s v="Si"/>
  </r>
  <r>
    <s v="CPRR"/>
    <s v="2025000316"/>
    <x v="0"/>
    <s v="ER8081BBH"/>
    <s v="E8184JKX"/>
    <d v="2025-02-26T00:00:00"/>
    <m/>
    <s v="55"/>
    <x v="10"/>
    <s v="S2"/>
    <s v="S2"/>
    <m/>
    <d v="2025-02-26T00:00:00"/>
    <d v="1899-12-30T17:15:06"/>
    <d v="2025-02-26T00:00:00"/>
    <d v="1899-12-30T17:22:07"/>
    <d v="2025-02-26T00:00:00"/>
    <d v="1899-12-30T17:33:08"/>
    <x v="0"/>
    <s v="RFCPI"/>
    <s v="1327141619"/>
    <s v="FBO"/>
    <d v="1899-12-30T00:18:02"/>
    <d v="1899-12-30T00:11:01"/>
    <d v="1899-12-30T00:07:01"/>
    <s v="Granel"/>
    <s v="E001"/>
    <x v="2"/>
    <d v="1899-12-30T00:18:02"/>
    <d v="1899-12-30T00:11:01"/>
    <n v="17"/>
    <x v="3"/>
    <x v="1"/>
    <x v="2"/>
    <n v="0"/>
    <n v="0"/>
    <s v="OK"/>
    <s v="Granel"/>
    <x v="1"/>
    <n v="0"/>
    <s v="PUNTOS NORTE"/>
    <s v="A"/>
    <d v="1899-12-30T00:07:01"/>
    <d v="1899-12-30T00:07:01"/>
    <s v="OK"/>
    <m/>
    <m/>
    <d v="1899-12-30T00:00:00"/>
    <d v="1899-12-30T00:18:02"/>
    <n v="4"/>
    <d v="1899-12-30T00:07:01"/>
    <n v="18.033333333336046"/>
    <n v="17"/>
    <s v="Si"/>
  </r>
  <r>
    <s v="CPRR"/>
    <s v="2025000315"/>
    <x v="0"/>
    <s v="ER3519BCD"/>
    <s v="E7095HXG"/>
    <d v="2025-02-26T00:00:00"/>
    <m/>
    <s v="55"/>
    <x v="10"/>
    <s v="S2"/>
    <s v="S2"/>
    <m/>
    <d v="2025-02-26T00:00:00"/>
    <d v="1899-12-30T17:14:56"/>
    <d v="2025-02-26T00:00:00"/>
    <d v="1899-12-30T17:21:14"/>
    <d v="2025-02-26T00:00:00"/>
    <d v="1899-12-30T17:54:27"/>
    <x v="0"/>
    <s v="RFCPI"/>
    <s v="1327141620"/>
    <s v="FBO"/>
    <d v="1899-12-30T00:39:31"/>
    <d v="1899-12-30T00:33:13"/>
    <d v="1899-12-30T00:06:18"/>
    <s v="Granel"/>
    <s v="E001"/>
    <x v="2"/>
    <d v="1899-12-30T00:39:31"/>
    <d v="1899-12-30T00:33:13"/>
    <n v="17"/>
    <x v="3"/>
    <x v="1"/>
    <x v="2"/>
    <n v="0"/>
    <n v="0"/>
    <s v="OK"/>
    <s v="Granel"/>
    <x v="1"/>
    <n v="0"/>
    <s v="PUNTOS NORTE"/>
    <s v="A"/>
    <d v="1899-12-30T00:06:18"/>
    <d v="1899-12-30T00:06:18"/>
    <s v="OK"/>
    <m/>
    <m/>
    <d v="1899-12-30T00:00:00"/>
    <d v="1899-12-30T00:39:31"/>
    <n v="4"/>
    <d v="1899-12-30T00:06:18"/>
    <n v="39.516666666667192"/>
    <n v="17"/>
    <s v="Si"/>
  </r>
  <r>
    <s v="CPRR"/>
    <s v=""/>
    <x v="0"/>
    <s v="E2391GZW"/>
    <m/>
    <d v="2025-02-27T00:00:00"/>
    <m/>
    <s v="3320"/>
    <x v="12"/>
    <s v="PA"/>
    <m/>
    <m/>
    <d v="2025-02-27T00:00:00"/>
    <d v="1899-12-30T08:32:04"/>
    <d v="2025-02-27T00:00:00"/>
    <d v="1899-12-30T19:22:01"/>
    <d v="2025-02-27T00:00:00"/>
    <d v="1899-12-30T08:39:40"/>
    <x v="159"/>
    <s v="FJPEDRO"/>
    <s v="1327141621"/>
    <s v="EXW"/>
    <d v="1899-12-30T21:32:18"/>
    <d v="1899-12-30T10:42:21"/>
    <d v="1899-12-30T10:49:57"/>
    <s v="Ensacado"/>
    <s v="E002"/>
    <x v="1"/>
    <d v="1899-12-30T00:07:36"/>
    <n v="-0.44607638888888995"/>
    <n v="8"/>
    <x v="4"/>
    <x v="1"/>
    <x v="1"/>
    <n v="1"/>
    <n v="0"/>
    <s v="KO"/>
    <s v="Ensacado"/>
    <x v="1"/>
    <n v="1"/>
    <s v="PUNTOS NORTE"/>
    <s v="A"/>
    <d v="1899-12-30T10:49:57"/>
    <d v="1899-12-30T09:51:57"/>
    <s v="KO"/>
    <m/>
    <m/>
    <d v="1899-12-30T00:00:00"/>
    <d v="1899-12-30T00:07:36"/>
    <n v="5"/>
    <d v="1899-12-30T10:49:57"/>
    <n v="7.6000000000031864"/>
    <n v="8"/>
    <s v="Si"/>
  </r>
  <r>
    <s v="CPRR"/>
    <s v=""/>
    <x v="0"/>
    <s v="PL152758"/>
    <s v="P24TM53"/>
    <d v="2025-02-27T00:00:00"/>
    <m/>
    <s v="2906"/>
    <x v="11"/>
    <s v="PA"/>
    <m/>
    <m/>
    <d v="2025-02-27T00:00:00"/>
    <d v="1899-12-30T08:45:34"/>
    <d v="2025-02-27T00:00:00"/>
    <d v="1899-12-30T08:46:49"/>
    <d v="2025-02-27T00:00:00"/>
    <d v="1899-12-30T08:47:00"/>
    <x v="155"/>
    <s v="FJPEDRO"/>
    <s v="1327141622"/>
    <s v="EXW"/>
    <d v="1899-12-30T00:01:26"/>
    <d v="1899-12-30T00:00:11"/>
    <d v="1899-12-30T00:01:15"/>
    <s v="Ensacado"/>
    <s v="E002"/>
    <x v="1"/>
    <d v="1899-12-30T00:01:26"/>
    <d v="1899-12-30T00:00:11"/>
    <n v="8"/>
    <x v="4"/>
    <x v="1"/>
    <x v="1"/>
    <n v="1"/>
    <n v="0"/>
    <s v="KO"/>
    <s v="Ensacado"/>
    <x v="1"/>
    <n v="1"/>
    <s v="PUNTOS NORTE"/>
    <s v="A"/>
    <d v="1899-12-30T00:01:15"/>
    <d v="1899-12-30T00:01:15"/>
    <s v="OK"/>
    <m/>
    <m/>
    <d v="1899-12-30T00:00:00"/>
    <d v="1899-12-30T00:01:26"/>
    <n v="5"/>
    <d v="1899-12-30T00:01:15"/>
    <n v="1.4333333333327314"/>
    <n v="8"/>
    <s v="Si"/>
  </r>
  <r>
    <s v="CPRR"/>
    <s v=""/>
    <x v="0"/>
    <s v="ER7161BBF"/>
    <s v="E8190KJM"/>
    <d v="2025-02-27T00:00:00"/>
    <m/>
    <s v="3320"/>
    <x v="12"/>
    <s v="PA"/>
    <m/>
    <m/>
    <d v="2025-02-27T00:00:00"/>
    <d v="1899-12-30T08:51:27"/>
    <d v="2025-02-27T00:00:00"/>
    <d v="1899-12-30T19:16:59"/>
    <d v="2025-02-27T00:00:00"/>
    <d v="1899-12-30T08:52:32"/>
    <x v="156"/>
    <s v="FJPEDRO"/>
    <s v="1327141623"/>
    <s v="EXW"/>
    <d v="1899-12-30T20:49:59"/>
    <d v="1899-12-30T10:24:27"/>
    <d v="1899-12-30T10:25:32"/>
    <s v="Ensacado"/>
    <s v="E002"/>
    <x v="1"/>
    <d v="1899-12-30T00:01:05"/>
    <n v="-0.43364583333334"/>
    <n v="8"/>
    <x v="4"/>
    <x v="1"/>
    <x v="1"/>
    <n v="1"/>
    <n v="0"/>
    <s v="KO"/>
    <s v="Ensacado"/>
    <x v="1"/>
    <n v="1"/>
    <s v="PUNTOS NORTE"/>
    <s v="A"/>
    <d v="1899-12-30T10:25:32"/>
    <d v="1899-12-30T09:27:32"/>
    <s v="KO"/>
    <m/>
    <m/>
    <d v="1899-12-30T00:00:00"/>
    <d v="1899-12-30T00:01:05"/>
    <n v="5"/>
    <d v="1899-12-30T10:25:32"/>
    <n v="1.0833333333263617"/>
    <n v="8"/>
    <s v="Si"/>
  </r>
  <r>
    <s v="CPRR"/>
    <s v=""/>
    <x v="0"/>
    <s v="E8462FPG"/>
    <m/>
    <d v="2025-02-27T00:00:00"/>
    <m/>
    <s v="2906"/>
    <x v="11"/>
    <s v="PA"/>
    <m/>
    <m/>
    <d v="2025-02-27T00:00:00"/>
    <d v="1899-12-30T08:59:35"/>
    <d v="2025-02-27T00:00:00"/>
    <d v="1899-12-30T19:04:59"/>
    <d v="2025-02-27T00:00:00"/>
    <d v="1899-12-30T09:00:00"/>
    <x v="171"/>
    <s v="FJPEDRO"/>
    <s v="1327141624"/>
    <s v="EXW"/>
    <d v="1899-12-30T20:10:23"/>
    <d v="1899-12-30T10:04:59"/>
    <d v="1899-12-30T10:05:24"/>
    <s v="Ensacado"/>
    <s v="E002"/>
    <x v="1"/>
    <d v="1899-12-30T00:00:25"/>
    <n v="-0.42012731481481003"/>
    <n v="8"/>
    <x v="4"/>
    <x v="1"/>
    <x v="1"/>
    <n v="1"/>
    <n v="0"/>
    <s v="KO"/>
    <s v="Ensacado"/>
    <x v="1"/>
    <n v="1"/>
    <s v="PUNTOS NORTE"/>
    <s v="A"/>
    <d v="1899-12-30T10:05:24"/>
    <d v="1899-12-30T09:07:24"/>
    <s v="KO"/>
    <m/>
    <m/>
    <d v="1899-12-30T00:00:00"/>
    <d v="1899-12-30T00:00:25"/>
    <n v="5"/>
    <d v="1899-12-30T10:05:24"/>
    <n v="0.41666666666396068"/>
    <n v="9"/>
    <s v="Si"/>
  </r>
  <r>
    <s v="CPRR"/>
    <s v=""/>
    <x v="0"/>
    <s v="EPO5355BN"/>
    <m/>
    <d v="2025-02-27T00:00:00"/>
    <m/>
    <s v="2906"/>
    <x v="11"/>
    <s v="PA"/>
    <m/>
    <m/>
    <d v="2025-02-27T00:00:00"/>
    <d v="1899-12-30T09:01:24"/>
    <d v="2025-02-27T00:00:00"/>
    <d v="1899-12-30T19:15:00"/>
    <d v="2025-02-27T00:00:00"/>
    <d v="1899-12-30T09:02:55"/>
    <x v="169"/>
    <s v="FJPEDRO"/>
    <s v="1327141625"/>
    <s v="EXW"/>
    <d v="1899-12-30T20:25:41"/>
    <d v="1899-12-30T10:12:05"/>
    <d v="1899-12-30T10:13:36"/>
    <s v="Ensacado"/>
    <s v="E002"/>
    <x v="1"/>
    <d v="1899-12-30T00:01:31"/>
    <n v="-0.42505787037037002"/>
    <n v="9"/>
    <x v="4"/>
    <x v="1"/>
    <x v="1"/>
    <n v="1"/>
    <n v="0"/>
    <s v="KO"/>
    <s v="Ensacado"/>
    <x v="1"/>
    <n v="1"/>
    <s v="PUNTOS NORTE"/>
    <s v="A"/>
    <d v="1899-12-30T10:13:36"/>
    <d v="1899-12-30T09:15:36"/>
    <s v="KO"/>
    <m/>
    <m/>
    <d v="1899-12-30T00:00:00"/>
    <d v="1899-12-30T00:01:31"/>
    <n v="5"/>
    <d v="1899-12-30T10:13:36"/>
    <n v="1.5166666666656514"/>
    <n v="9"/>
    <s v="Si"/>
  </r>
  <r>
    <s v="CPRR"/>
    <s v=""/>
    <x v="0"/>
    <s v="P107915"/>
    <s v="P84PD35"/>
    <d v="2025-02-27T00:00:00"/>
    <m/>
    <s v="2906"/>
    <x v="11"/>
    <s v="PA"/>
    <m/>
    <m/>
    <d v="2025-02-27T00:00:00"/>
    <d v="1899-12-30T09:12:55"/>
    <d v="2025-02-27T00:00:00"/>
    <d v="1899-12-30T09:13:18"/>
    <d v="2025-02-27T00:00:00"/>
    <d v="1899-12-30T09:13:40"/>
    <x v="153"/>
    <s v="FJPEDRO"/>
    <s v="1327141626"/>
    <s v="EXW"/>
    <d v="1899-12-30T00:00:45"/>
    <d v="1899-12-30T00:00:22"/>
    <d v="1899-12-30T00:00:23"/>
    <s v="Ensacado"/>
    <s v="E002"/>
    <x v="1"/>
    <d v="1899-12-30T00:00:45"/>
    <d v="1899-12-30T00:00:22"/>
    <n v="9"/>
    <x v="4"/>
    <x v="1"/>
    <x v="1"/>
    <n v="1"/>
    <n v="0"/>
    <s v="KO"/>
    <s v="Ensacado"/>
    <x v="1"/>
    <n v="1"/>
    <s v="PUNTOS NORTE"/>
    <s v="A"/>
    <d v="1899-12-30T00:00:23"/>
    <d v="1899-12-30T00:00:23"/>
    <s v="OK"/>
    <m/>
    <m/>
    <d v="1899-12-30T00:00:00"/>
    <d v="1899-12-30T00:00:45"/>
    <n v="5"/>
    <d v="1899-12-30T00:00:23"/>
    <n v="0.74999999999524114"/>
    <n v="9"/>
    <s v="Si"/>
  </r>
  <r>
    <s v="CPRR"/>
    <s v=""/>
    <x v="0"/>
    <s v="P107777"/>
    <s v="P08SU44"/>
    <d v="2025-02-27T00:00:00"/>
    <m/>
    <s v="2906"/>
    <x v="11"/>
    <s v="PA"/>
    <m/>
    <m/>
    <d v="2025-02-27T00:00:00"/>
    <d v="1899-12-30T09:56:28"/>
    <d v="2025-02-27T00:00:00"/>
    <d v="1899-12-30T09:57:22"/>
    <d v="2025-02-27T00:00:00"/>
    <d v="1899-12-30T09:57:32"/>
    <x v="153"/>
    <s v="FJPEDRO"/>
    <s v="1327141627"/>
    <s v="EXW"/>
    <d v="1899-12-30T00:01:04"/>
    <d v="1899-12-30T00:00:10"/>
    <d v="1899-12-30T00:00:54"/>
    <s v="Ensacado"/>
    <s v="E002"/>
    <x v="1"/>
    <d v="1899-12-30T00:01:04"/>
    <d v="1899-12-30T00:00:10"/>
    <n v="9"/>
    <x v="4"/>
    <x v="1"/>
    <x v="1"/>
    <n v="1"/>
    <n v="0"/>
    <s v="KO"/>
    <s v="Ensacado"/>
    <x v="1"/>
    <n v="1"/>
    <s v="PUNTOS NORTE"/>
    <s v="A"/>
    <d v="1899-12-30T00:00:54"/>
    <d v="1899-12-30T00:00:54"/>
    <s v="OK"/>
    <m/>
    <m/>
    <d v="1899-12-30T00:00:00"/>
    <d v="1899-12-30T00:01:04"/>
    <n v="5"/>
    <d v="1899-12-30T00:00:54"/>
    <n v="1.0666666666655811"/>
    <n v="9"/>
    <s v="Si"/>
  </r>
  <r>
    <s v="CPRR"/>
    <s v="2025000317"/>
    <x v="0"/>
    <s v="ER3519BCD"/>
    <s v="E7095HXG"/>
    <d v="2025-02-27T00:00:00"/>
    <m/>
    <s v="55"/>
    <x v="10"/>
    <s v="S2"/>
    <s v="S2"/>
    <m/>
    <d v="2025-02-27T00:00:00"/>
    <d v="1899-12-30T09:37:26"/>
    <d v="2025-02-27T00:00:00"/>
    <d v="1899-12-30T09:47:33"/>
    <d v="2025-02-27T00:00:00"/>
    <d v="1899-12-30T10:11:16"/>
    <x v="0"/>
    <s v="RFCPI"/>
    <s v="1327141628"/>
    <s v="FBO"/>
    <d v="1899-12-30T00:33:50"/>
    <d v="1899-12-30T00:23:43"/>
    <d v="1899-12-30T00:10:07"/>
    <s v="Granel"/>
    <s v="E001"/>
    <x v="2"/>
    <d v="1899-12-30T00:33:50"/>
    <d v="1899-12-30T00:23:43"/>
    <n v="9"/>
    <x v="4"/>
    <x v="1"/>
    <x v="2"/>
    <n v="0"/>
    <n v="0"/>
    <s v="OK"/>
    <s v="Granel"/>
    <x v="1"/>
    <n v="0"/>
    <s v="PUNTOS NORTE"/>
    <s v="A"/>
    <d v="1899-12-30T00:10:07"/>
    <d v="1899-12-30T00:10:07"/>
    <s v="OK"/>
    <m/>
    <m/>
    <d v="1899-12-30T00:00:00"/>
    <d v="1899-12-30T00:33:50"/>
    <n v="5"/>
    <d v="1899-12-30T00:10:07"/>
    <n v="33.833333333332838"/>
    <n v="10"/>
    <s v="Si"/>
  </r>
  <r>
    <s v="CPRR"/>
    <s v=""/>
    <x v="0"/>
    <s v="ER7161BBF"/>
    <s v="E8190KJM"/>
    <d v="2025-02-27T00:00:00"/>
    <m/>
    <s v="3320"/>
    <x v="12"/>
    <s v="PA"/>
    <m/>
    <m/>
    <d v="2025-02-27T00:00:00"/>
    <d v="1899-12-30T10:27:48"/>
    <d v="2025-02-27T00:00:00"/>
    <d v="1899-12-30T19:16:59"/>
    <d v="2025-02-27T00:00:00"/>
    <d v="1899-12-30T10:30:04"/>
    <x v="156"/>
    <s v="FJPEDRO"/>
    <s v="1327141629"/>
    <s v="EXW"/>
    <d v="1899-12-30T17:36:06"/>
    <d v="1899-12-30T08:46:55"/>
    <d v="1899-12-30T08:49:11"/>
    <s v="Ensacado"/>
    <s v="E002"/>
    <x v="1"/>
    <d v="1899-12-30T00:02:16"/>
    <n v="-0.36591435185185001"/>
    <n v="10"/>
    <x v="4"/>
    <x v="1"/>
    <x v="1"/>
    <n v="1"/>
    <n v="0"/>
    <s v="KO"/>
    <s v="Ensacado"/>
    <x v="1"/>
    <n v="1"/>
    <s v="PUNTOS NORTE"/>
    <s v="A"/>
    <d v="1899-12-30T08:49:11"/>
    <d v="1899-12-30T07:51:11"/>
    <s v="KO"/>
    <m/>
    <m/>
    <d v="1899-12-30T00:00:00"/>
    <d v="1899-12-30T00:02:16"/>
    <n v="5"/>
    <d v="1899-12-30T08:49:11"/>
    <n v="2.2666666666752011"/>
    <n v="10"/>
    <s v="Si"/>
  </r>
  <r>
    <s v="CPRR"/>
    <s v=""/>
    <x v="0"/>
    <s v="E7472BKT"/>
    <m/>
    <d v="2025-02-27T00:00:00"/>
    <m/>
    <s v="3320"/>
    <x v="12"/>
    <s v="PA"/>
    <m/>
    <m/>
    <d v="2025-02-27T00:00:00"/>
    <d v="1899-12-30T10:44:39"/>
    <d v="2025-02-27T00:00:00"/>
    <d v="1899-12-30T19:09:00"/>
    <d v="2025-02-27T00:00:00"/>
    <d v="1899-12-30T10:45:13"/>
    <x v="172"/>
    <s v="FJPEDRO"/>
    <s v="1327141631"/>
    <s v="EXW"/>
    <d v="1899-12-30T16:48:08"/>
    <d v="1899-12-30T08:23:47"/>
    <d v="1899-12-30T08:24:21"/>
    <s v="Ensacado"/>
    <s v="E002"/>
    <x v="1"/>
    <d v="1899-12-30T00:00:34"/>
    <n v="-0.34984953703704003"/>
    <n v="10"/>
    <x v="4"/>
    <x v="1"/>
    <x v="1"/>
    <n v="1"/>
    <n v="0"/>
    <s v="KO"/>
    <s v="Ensacado"/>
    <x v="1"/>
    <n v="1"/>
    <s v="PUNTOS NORTE"/>
    <s v="A"/>
    <d v="1899-12-30T08:24:21"/>
    <d v="1899-12-30T07:26:21"/>
    <s v="KO"/>
    <m/>
    <m/>
    <d v="1899-12-30T00:00:00"/>
    <d v="1899-12-30T00:00:34"/>
    <n v="5"/>
    <d v="1899-12-30T08:24:21"/>
    <n v="0.56666666666886023"/>
    <n v="10"/>
    <s v="Si"/>
  </r>
  <r>
    <s v="CPRR"/>
    <s v="2025000319"/>
    <x v="0"/>
    <s v="ER4820BCF"/>
    <s v="E6575LRD"/>
    <d v="2025-02-27T00:00:00"/>
    <m/>
    <s v="55"/>
    <x v="10"/>
    <s v="S2"/>
    <s v="S2"/>
    <m/>
    <d v="2025-02-27T00:00:00"/>
    <d v="1899-12-30T10:34:17"/>
    <d v="2025-02-27T00:00:00"/>
    <d v="1899-12-30T10:52:30"/>
    <d v="2025-02-27T00:00:00"/>
    <d v="1899-12-30T11:10:30"/>
    <x v="0"/>
    <s v="RFCPI"/>
    <s v="1327141632"/>
    <s v="FBO"/>
    <d v="1899-12-30T00:36:13"/>
    <d v="1899-12-30T00:18:00"/>
    <d v="1899-12-30T00:18:13"/>
    <s v="Granel"/>
    <s v="E001"/>
    <x v="2"/>
    <d v="1899-12-30T00:36:13"/>
    <d v="1899-12-30T00:18:00"/>
    <n v="10"/>
    <x v="4"/>
    <x v="1"/>
    <x v="2"/>
    <n v="0"/>
    <n v="0"/>
    <s v="OK"/>
    <s v="Granel"/>
    <x v="1"/>
    <n v="0"/>
    <s v="PUNTOS NORTE"/>
    <s v="A"/>
    <d v="1899-12-30T00:18:13"/>
    <d v="1899-12-30T00:18:13"/>
    <s v="OK"/>
    <m/>
    <m/>
    <d v="1899-12-30T00:00:00"/>
    <d v="1899-12-30T00:36:13"/>
    <n v="5"/>
    <d v="1899-12-30T00:18:13"/>
    <n v="36.216666666662441"/>
    <n v="11"/>
    <s v="Si"/>
  </r>
  <r>
    <s v="CPRR"/>
    <s v=""/>
    <x v="0"/>
    <s v="E7225FMP"/>
    <m/>
    <d v="2025-02-27T00:00:00"/>
    <m/>
    <s v="2906"/>
    <x v="11"/>
    <s v="PA"/>
    <m/>
    <m/>
    <d v="2025-02-27T00:00:00"/>
    <d v="1899-12-30T11:37:52"/>
    <d v="2025-02-27T00:00:00"/>
    <d v="1899-12-30T11:38:05"/>
    <d v="2025-02-27T00:00:00"/>
    <d v="1899-12-30T11:38:12"/>
    <x v="165"/>
    <s v="FJPEDRO"/>
    <s v="1327141633"/>
    <s v="EXW"/>
    <d v="1899-12-30T00:00:20"/>
    <d v="1899-12-30T00:00:07"/>
    <d v="1899-12-30T00:00:13"/>
    <s v="Ensacado"/>
    <s v="E002"/>
    <x v="1"/>
    <d v="1899-12-30T00:00:20"/>
    <d v="1899-12-30T00:00:07"/>
    <n v="11"/>
    <x v="4"/>
    <x v="1"/>
    <x v="1"/>
    <n v="1"/>
    <n v="0"/>
    <s v="KO"/>
    <s v="Ensacado"/>
    <x v="1"/>
    <n v="1"/>
    <s v="PUNTOS NORTE"/>
    <s v="A"/>
    <d v="1899-12-30T00:00:13"/>
    <d v="1899-12-30T00:00:13"/>
    <s v="OK"/>
    <m/>
    <m/>
    <d v="1899-12-30T00:00:00"/>
    <d v="1899-12-30T00:00:20"/>
    <n v="5"/>
    <d v="1899-12-30T00:00:13"/>
    <n v="0.33333333333120052"/>
    <n v="11"/>
    <s v="Si"/>
  </r>
  <r>
    <s v="CPRR"/>
    <s v=""/>
    <x v="0"/>
    <s v="P107777"/>
    <s v="P08SU44"/>
    <d v="2025-02-27T00:00:00"/>
    <m/>
    <s v="2906"/>
    <x v="11"/>
    <s v="PA"/>
    <m/>
    <m/>
    <d v="2025-02-27T00:00:00"/>
    <d v="1899-12-30T12:11:32"/>
    <d v="2025-02-27T00:00:00"/>
    <d v="1899-12-30T12:12:13"/>
    <d v="2025-02-27T00:00:00"/>
    <d v="1899-12-30T12:12:25"/>
    <x v="153"/>
    <s v="FJPEDRO"/>
    <s v="1327141634"/>
    <s v="EXW"/>
    <d v="1899-12-30T00:00:53"/>
    <d v="1899-12-30T00:00:12"/>
    <d v="1899-12-30T00:00:41"/>
    <s v="Ensacado"/>
    <s v="E002"/>
    <x v="1"/>
    <d v="1899-12-30T00:00:53"/>
    <d v="1899-12-30T00:00:12"/>
    <n v="12"/>
    <x v="4"/>
    <x v="1"/>
    <x v="1"/>
    <n v="1"/>
    <n v="0"/>
    <s v="KO"/>
    <s v="Ensacado"/>
    <x v="1"/>
    <n v="1"/>
    <s v="PUNTOS NORTE"/>
    <s v="A"/>
    <d v="1899-12-30T00:00:41"/>
    <d v="1899-12-30T00:00:41"/>
    <s v="OK"/>
    <m/>
    <m/>
    <d v="1899-12-30T00:00:00"/>
    <d v="1899-12-30T00:00:53"/>
    <n v="5"/>
    <d v="1899-12-30T00:00:41"/>
    <n v="0.8833333333392801"/>
    <n v="12"/>
    <s v="Si"/>
  </r>
  <r>
    <s v="CPRR"/>
    <s v=""/>
    <x v="0"/>
    <s v="P107777"/>
    <s v="P08SU44"/>
    <d v="2025-02-27T00:00:00"/>
    <m/>
    <s v="3320"/>
    <x v="12"/>
    <s v="PA"/>
    <m/>
    <m/>
    <d v="2025-02-27T00:00:00"/>
    <d v="1899-12-30T12:16:53"/>
    <d v="2025-02-27T00:00:00"/>
    <d v="1899-12-30T12:17:43"/>
    <d v="2025-02-27T00:00:00"/>
    <d v="1899-12-30T12:18:28"/>
    <x v="153"/>
    <s v="FJPEDRO"/>
    <s v="1327141635"/>
    <s v="EXW"/>
    <d v="1899-12-30T00:01:35"/>
    <d v="1899-12-30T00:00:45"/>
    <d v="1899-12-30T00:00:50"/>
    <s v="Ensacado"/>
    <s v="E002"/>
    <x v="1"/>
    <d v="1899-12-30T00:01:35"/>
    <d v="1899-12-30T00:00:45"/>
    <n v="12"/>
    <x v="4"/>
    <x v="1"/>
    <x v="1"/>
    <n v="1"/>
    <n v="0"/>
    <s v="KO"/>
    <s v="Ensacado"/>
    <x v="1"/>
    <n v="1"/>
    <s v="PUNTOS NORTE"/>
    <s v="A"/>
    <d v="1899-12-30T00:00:50"/>
    <d v="1899-12-30T00:00:50"/>
    <s v="OK"/>
    <m/>
    <m/>
    <d v="1899-12-30T00:00:00"/>
    <d v="1899-12-30T00:01:35"/>
    <n v="5"/>
    <d v="1899-12-30T00:00:50"/>
    <n v="1.5833333333232424"/>
    <n v="12"/>
    <s v="Si"/>
  </r>
  <r>
    <s v="CPRR"/>
    <s v=""/>
    <x v="0"/>
    <s v="PL152758"/>
    <s v="P24TM53"/>
    <d v="2025-02-27T00:00:00"/>
    <m/>
    <s v="3320"/>
    <x v="12"/>
    <s v="PA"/>
    <m/>
    <m/>
    <d v="2025-02-27T00:00:00"/>
    <d v="1899-12-30T12:40:58"/>
    <d v="2025-02-27T00:00:00"/>
    <d v="1899-12-30T12:41:15"/>
    <d v="2025-02-27T00:00:00"/>
    <d v="1899-12-30T12:41:23"/>
    <x v="155"/>
    <s v="FJPEDRO"/>
    <s v="1327141636"/>
    <s v="EXW"/>
    <d v="1899-12-30T00:00:25"/>
    <d v="1899-12-30T00:00:08"/>
    <d v="1899-12-30T00:00:17"/>
    <s v="Ensacado"/>
    <s v="E002"/>
    <x v="1"/>
    <d v="1899-12-30T00:00:25"/>
    <d v="1899-12-30T00:00:08"/>
    <n v="12"/>
    <x v="4"/>
    <x v="1"/>
    <x v="1"/>
    <n v="1"/>
    <n v="0"/>
    <s v="KO"/>
    <s v="Ensacado"/>
    <x v="1"/>
    <n v="1"/>
    <s v="PUNTOS NORTE"/>
    <s v="A"/>
    <d v="1899-12-30T00:00:17"/>
    <d v="1899-12-30T00:00:17"/>
    <s v="OK"/>
    <m/>
    <m/>
    <d v="1899-12-30T00:00:00"/>
    <d v="1899-12-30T00:00:25"/>
    <n v="5"/>
    <d v="1899-12-30T00:00:17"/>
    <n v="0.41666666667834917"/>
    <n v="12"/>
    <s v="Si"/>
  </r>
  <r>
    <s v="CPRR"/>
    <s v="2025000320"/>
    <x v="0"/>
    <s v="ER4820BCF"/>
    <s v="E6575LRD"/>
    <d v="2025-02-27T00:00:00"/>
    <m/>
    <s v="55"/>
    <x v="10"/>
    <s v="S2"/>
    <s v="S2"/>
    <m/>
    <d v="2025-02-27T00:00:00"/>
    <d v="1899-12-30T12:34:40"/>
    <d v="2025-02-27T00:00:00"/>
    <d v="1899-12-30T12:44:48"/>
    <d v="2025-02-27T00:00:00"/>
    <d v="1899-12-30T12:55:15"/>
    <x v="0"/>
    <s v="RFCPI"/>
    <s v="1327141637"/>
    <s v="FBO"/>
    <d v="1899-12-30T00:20:35"/>
    <d v="1899-12-30T00:10:27"/>
    <d v="1899-12-30T00:10:08"/>
    <s v="Granel"/>
    <s v="E001"/>
    <x v="2"/>
    <d v="1899-12-30T00:20:35"/>
    <d v="1899-12-30T00:10:27"/>
    <n v="12"/>
    <x v="4"/>
    <x v="1"/>
    <x v="2"/>
    <n v="0"/>
    <n v="0"/>
    <s v="OK"/>
    <s v="Granel"/>
    <x v="1"/>
    <n v="0"/>
    <s v="PUNTOS NORTE"/>
    <s v="A"/>
    <d v="1899-12-30T00:10:08"/>
    <d v="1899-12-30T00:10:08"/>
    <s v="OK"/>
    <m/>
    <m/>
    <d v="1899-12-30T00:00:00"/>
    <d v="1899-12-30T00:20:35"/>
    <n v="5"/>
    <d v="1899-12-30T00:10:08"/>
    <n v="20.583333333345557"/>
    <n v="12"/>
    <s v="Si"/>
  </r>
  <r>
    <s v="CPRR"/>
    <s v="2025000321"/>
    <x v="0"/>
    <s v="ER3519BCD"/>
    <s v="E7095HXG"/>
    <d v="2025-02-27T00:00:00"/>
    <m/>
    <s v="55"/>
    <x v="10"/>
    <s v="S2"/>
    <s v="S2"/>
    <m/>
    <d v="2025-02-27T00:00:00"/>
    <d v="1899-12-30T14:26:24"/>
    <d v="2025-02-27T00:00:00"/>
    <d v="1899-12-30T14:41:07"/>
    <d v="2025-02-27T00:00:00"/>
    <d v="1899-12-30T14:53:33"/>
    <x v="0"/>
    <s v="RFCPI"/>
    <s v="1327141638"/>
    <s v="FBO"/>
    <d v="1899-12-30T00:27:09"/>
    <d v="1899-12-30T00:12:26"/>
    <d v="1899-12-30T00:14:43"/>
    <s v="Granel"/>
    <s v="E001"/>
    <x v="2"/>
    <d v="1899-12-30T00:27:09"/>
    <d v="1899-12-30T00:12:26"/>
    <n v="14"/>
    <x v="4"/>
    <x v="1"/>
    <x v="2"/>
    <n v="0"/>
    <n v="0"/>
    <s v="OK"/>
    <s v="Granel"/>
    <x v="1"/>
    <n v="0"/>
    <s v="PUNTOS NORTE"/>
    <s v="A"/>
    <d v="1899-12-30T00:14:43"/>
    <d v="1899-12-30T00:14:43"/>
    <s v="OK"/>
    <m/>
    <m/>
    <d v="1899-12-30T00:00:00"/>
    <d v="1899-12-30T00:27:09"/>
    <n v="5"/>
    <d v="1899-12-30T00:14:43"/>
    <n v="27.149999999990335"/>
    <n v="14"/>
    <s v="Si"/>
  </r>
  <r>
    <s v="CPRR"/>
    <s v="2025000322"/>
    <x v="0"/>
    <s v="ER8081BBH"/>
    <s v="E8184JKX"/>
    <d v="2025-02-27T00:00:00"/>
    <m/>
    <s v="55"/>
    <x v="10"/>
    <s v="S2"/>
    <s v="S2"/>
    <m/>
    <d v="2025-02-27T00:00:00"/>
    <d v="1899-12-30T14:26:32"/>
    <d v="2025-02-27T00:00:00"/>
    <d v="1899-12-30T15:08:15"/>
    <d v="2025-02-27T00:00:00"/>
    <d v="1899-12-30T15:34:29"/>
    <x v="0"/>
    <s v="RFCPI"/>
    <s v="1327141639"/>
    <s v="FBO"/>
    <d v="1899-12-30T01:07:57"/>
    <d v="1899-12-30T00:26:14"/>
    <d v="1899-12-30T00:41:43"/>
    <s v="Granel"/>
    <s v="E001"/>
    <x v="2"/>
    <d v="1899-12-30T01:07:57"/>
    <d v="1899-12-30T00:26:14"/>
    <n v="14"/>
    <x v="4"/>
    <x v="1"/>
    <x v="2"/>
    <n v="0"/>
    <n v="0"/>
    <s v="OK"/>
    <s v="Granel"/>
    <x v="1"/>
    <n v="0"/>
    <s v="PUNTOS NORTE"/>
    <s v="B"/>
    <d v="1899-12-30T00:41:43"/>
    <d v="1899-12-30T00:41:43"/>
    <s v="OK"/>
    <m/>
    <m/>
    <d v="1899-12-30T00:00:00"/>
    <d v="1899-12-30T01:07:57"/>
    <n v="5"/>
    <d v="1899-12-30T00:41:43"/>
    <n v="67.950000000000074"/>
    <n v="15"/>
    <s v="No"/>
  </r>
  <r>
    <s v="CPRR"/>
    <s v=""/>
    <x v="0"/>
    <s v="EPO7824AN"/>
    <m/>
    <d v="2025-02-27T00:00:00"/>
    <m/>
    <s v="2906"/>
    <x v="11"/>
    <s v="PA"/>
    <m/>
    <m/>
    <d v="2025-02-27T00:00:00"/>
    <d v="1899-12-30T15:46:18"/>
    <d v="2025-02-27T00:00:00"/>
    <d v="1899-12-30T15:47:04"/>
    <d v="2025-02-27T00:00:00"/>
    <d v="1899-12-30T15:47:20"/>
    <x v="168"/>
    <s v="FJPEDRO"/>
    <s v="1327141640"/>
    <s v="EXW"/>
    <d v="1899-12-30T00:01:02"/>
    <d v="1899-12-30T00:00:16"/>
    <d v="1899-12-30T00:00:46"/>
    <s v="Ensacado"/>
    <s v="E002"/>
    <x v="1"/>
    <d v="1899-12-30T00:01:02"/>
    <d v="1899-12-30T00:00:16"/>
    <n v="15"/>
    <x v="4"/>
    <x v="1"/>
    <x v="1"/>
    <n v="1"/>
    <n v="0"/>
    <s v="KO"/>
    <s v="Ensacado"/>
    <x v="1"/>
    <n v="1"/>
    <s v="PUNTOS NORTE"/>
    <s v="A"/>
    <d v="1899-12-30T00:00:46"/>
    <d v="1899-12-30T00:00:46"/>
    <s v="OK"/>
    <m/>
    <m/>
    <d v="1899-12-30T00:00:00"/>
    <d v="1899-12-30T00:01:02"/>
    <n v="5"/>
    <d v="1899-12-30T00:00:46"/>
    <n v="1.0333333333295514"/>
    <n v="15"/>
    <s v="Si"/>
  </r>
  <r>
    <s v="CPRR"/>
    <s v=""/>
    <x v="0"/>
    <s v="E1111FFM"/>
    <m/>
    <d v="2025-02-27T00:00:00"/>
    <m/>
    <s v="2906"/>
    <x v="11"/>
    <s v="PA"/>
    <m/>
    <m/>
    <d v="2025-02-27T00:00:00"/>
    <d v="1899-12-30T17:04:24"/>
    <d v="2025-02-27T00:00:00"/>
    <d v="1899-12-30T19:19:59"/>
    <d v="2025-02-27T00:00:00"/>
    <d v="1899-12-30T17:04:47"/>
    <x v="173"/>
    <s v="FJPEDRO"/>
    <s v="1327141641"/>
    <s v="EXW"/>
    <d v="1899-12-30T04:30:47"/>
    <d v="1899-12-30T02:15:12"/>
    <d v="1899-12-30T02:15:35"/>
    <s v="Ensacado"/>
    <s v="E002"/>
    <x v="1"/>
    <d v="1899-12-30T00:00:23"/>
    <n v="-9.3888888888890021E-2"/>
    <n v="17"/>
    <x v="4"/>
    <x v="1"/>
    <x v="1"/>
    <n v="1"/>
    <n v="0"/>
    <s v="KO"/>
    <s v="Ensacado"/>
    <x v="1"/>
    <n v="1"/>
    <s v="PUNTOS NORTE"/>
    <s v="A"/>
    <d v="1899-12-30T02:15:35"/>
    <d v="1899-12-30T01:17:35"/>
    <s v="KO"/>
    <m/>
    <m/>
    <d v="1899-12-30T00:00:00"/>
    <d v="1899-12-30T00:00:23"/>
    <n v="5"/>
    <d v="1899-12-30T02:15:35"/>
    <n v="0.38333333332801089"/>
    <n v="17"/>
    <s v="Si"/>
  </r>
  <r>
    <s v="CPRR"/>
    <s v="2025000324"/>
    <x v="0"/>
    <s v="ER3519BCD"/>
    <s v="E7095HXG"/>
    <d v="2025-02-27T00:00:00"/>
    <m/>
    <s v="55"/>
    <x v="10"/>
    <s v="S2"/>
    <s v="S2"/>
    <m/>
    <d v="2025-02-27T00:00:00"/>
    <d v="1899-12-30T17:02:04"/>
    <d v="2025-02-27T00:00:00"/>
    <d v="1899-12-30T17:22:00"/>
    <d v="2025-02-27T00:00:00"/>
    <d v="1899-12-30T18:02:31"/>
    <x v="0"/>
    <s v="RFCPI"/>
    <s v="1327141643"/>
    <s v="FBO"/>
    <d v="1899-12-30T01:00:27"/>
    <d v="1899-12-30T00:40:31"/>
    <d v="1899-12-30T00:19:56"/>
    <s v="Granel"/>
    <s v="E001"/>
    <x v="2"/>
    <d v="1899-12-30T01:00:27"/>
    <d v="1899-12-30T00:40:31"/>
    <n v="17"/>
    <x v="4"/>
    <x v="1"/>
    <x v="2"/>
    <n v="0"/>
    <n v="0"/>
    <s v="OK"/>
    <s v="Granel"/>
    <x v="1"/>
    <n v="0"/>
    <s v="PUNTOS NORTE"/>
    <s v="B"/>
    <d v="1899-12-30T00:19:56"/>
    <d v="1899-12-30T00:19:56"/>
    <s v="OK"/>
    <m/>
    <m/>
    <d v="1899-12-30T00:00:00"/>
    <d v="1899-12-30T01:00:27"/>
    <n v="5"/>
    <d v="1899-12-30T00:19:56"/>
    <n v="60.450000000004813"/>
    <n v="18"/>
    <s v="No"/>
  </r>
  <r>
    <s v="CPRR"/>
    <s v="2025000325"/>
    <x v="0"/>
    <s v="ER5435BCD"/>
    <s v="E5117MNH"/>
    <d v="2025-02-27T00:00:00"/>
    <m/>
    <s v="55"/>
    <x v="10"/>
    <s v="S2"/>
    <s v="S2"/>
    <m/>
    <d v="2025-02-27T00:00:00"/>
    <d v="1899-12-30T17:26:59"/>
    <d v="2025-02-27T00:00:00"/>
    <d v="1899-12-30T17:42:13"/>
    <d v="2025-02-27T00:00:00"/>
    <d v="1899-12-30T18:36:49"/>
    <x v="0"/>
    <s v="RFCPI"/>
    <s v="1327141644"/>
    <s v="FBO"/>
    <d v="1899-12-30T01:09:50"/>
    <d v="1899-12-30T00:54:36"/>
    <d v="1899-12-30T00:15:14"/>
    <s v="Granel"/>
    <s v="E001"/>
    <x v="2"/>
    <d v="1899-12-30T01:09:50"/>
    <d v="1899-12-30T00:54:36"/>
    <n v="17"/>
    <x v="4"/>
    <x v="1"/>
    <x v="2"/>
    <n v="0"/>
    <n v="0"/>
    <s v="OK"/>
    <s v="Granel"/>
    <x v="1"/>
    <n v="0"/>
    <s v="PUNTOS NORTE"/>
    <s v="B"/>
    <d v="1899-12-30T00:15:14"/>
    <d v="1899-12-30T00:15:14"/>
    <s v="OK"/>
    <m/>
    <m/>
    <d v="1899-12-30T00:00:00"/>
    <d v="1899-12-30T01:09:50"/>
    <n v="5"/>
    <d v="1899-12-30T00:15:14"/>
    <n v="69.833333333332789"/>
    <n v="18"/>
    <s v="No"/>
  </r>
  <r>
    <s v="CPRR"/>
    <s v=""/>
    <x v="0"/>
    <s v="P107777"/>
    <s v="P08SU44"/>
    <d v="2025-02-28T00:00:00"/>
    <m/>
    <s v="3320"/>
    <x v="12"/>
    <s v="PA"/>
    <m/>
    <m/>
    <d v="2025-02-28T00:00:00"/>
    <d v="1899-12-30T08:35:44"/>
    <d v="2025-02-28T00:00:00"/>
    <d v="1899-12-30T08:36:24"/>
    <d v="2025-02-28T00:00:00"/>
    <d v="1899-12-30T08:36:31"/>
    <x v="153"/>
    <s v="FJPEDRO"/>
    <s v="1327141645"/>
    <s v="EXW"/>
    <d v="1899-12-30T00:00:47"/>
    <d v="1899-12-30T00:00:07"/>
    <d v="1899-12-30T00:00:40"/>
    <s v="Ensacado"/>
    <s v="E002"/>
    <x v="1"/>
    <d v="1899-12-30T00:00:47"/>
    <d v="1899-12-30T00:00:07"/>
    <n v="8"/>
    <x v="5"/>
    <x v="1"/>
    <x v="1"/>
    <n v="1"/>
    <n v="0"/>
    <s v="KO"/>
    <s v="Ensacado"/>
    <x v="1"/>
    <n v="1"/>
    <s v="PUNTOS NORTE"/>
    <s v="A"/>
    <d v="1899-12-30T00:00:40"/>
    <d v="1899-12-30T00:00:40"/>
    <s v="OK"/>
    <m/>
    <m/>
    <d v="1899-12-30T00:00:00"/>
    <d v="1899-12-30T00:00:47"/>
    <n v="6"/>
    <d v="1899-12-30T00:00:40"/>
    <n v="0.78333333333119093"/>
    <n v="8"/>
    <s v="Si"/>
  </r>
  <r>
    <s v="CPRR"/>
    <s v=""/>
    <x v="0"/>
    <s v="P107915"/>
    <s v="P84PD35"/>
    <d v="2025-02-28T00:00:00"/>
    <m/>
    <s v="3320"/>
    <x v="12"/>
    <s v="PA"/>
    <m/>
    <m/>
    <d v="2025-02-28T00:00:00"/>
    <d v="1899-12-30T09:13:49"/>
    <d v="2025-02-28T00:00:00"/>
    <d v="1899-12-30T09:14:25"/>
    <d v="2025-02-28T00:00:00"/>
    <d v="1899-12-30T09:14:32"/>
    <x v="153"/>
    <s v="FJPEDRO"/>
    <s v="1327141646"/>
    <s v="EXW"/>
    <d v="1899-12-30T00:00:43"/>
    <d v="1899-12-30T00:00:07"/>
    <d v="1899-12-30T00:00:36"/>
    <s v="Ensacado"/>
    <s v="E002"/>
    <x v="1"/>
    <d v="1899-12-30T00:00:43"/>
    <d v="1899-12-30T00:00:07"/>
    <n v="9"/>
    <x v="5"/>
    <x v="1"/>
    <x v="1"/>
    <n v="1"/>
    <n v="0"/>
    <s v="KO"/>
    <s v="Ensacado"/>
    <x v="1"/>
    <n v="1"/>
    <s v="PUNTOS NORTE"/>
    <s v="A"/>
    <d v="1899-12-30T00:00:36"/>
    <d v="1899-12-30T00:00:36"/>
    <s v="OK"/>
    <m/>
    <m/>
    <d v="1899-12-30T00:00:00"/>
    <d v="1899-12-30T00:00:43"/>
    <n v="6"/>
    <d v="1899-12-30T00:00:36"/>
    <n v="0.71666666665921142"/>
    <n v="9"/>
    <s v="Si"/>
  </r>
  <r>
    <s v="CPRR"/>
    <s v=""/>
    <x v="0"/>
    <s v="P107915"/>
    <s v="P84PD35"/>
    <d v="2025-02-28T00:00:00"/>
    <m/>
    <s v="2906"/>
    <x v="11"/>
    <s v="PA"/>
    <m/>
    <m/>
    <d v="2025-02-28T00:00:00"/>
    <d v="1899-12-30T09:16:28"/>
    <d v="2025-02-28T00:00:00"/>
    <d v="1899-12-30T09:16:47"/>
    <d v="2025-02-28T00:00:00"/>
    <d v="1899-12-30T09:17:29"/>
    <x v="153"/>
    <s v="FJPEDRO"/>
    <s v="1327141647"/>
    <s v="EXW"/>
    <d v="1899-12-30T00:01:01"/>
    <d v="1899-12-30T00:00:42"/>
    <d v="1899-12-30T00:00:19"/>
    <s v="Ensacado"/>
    <s v="E002"/>
    <x v="1"/>
    <d v="1899-12-30T00:01:01"/>
    <d v="1899-12-30T00:00:42"/>
    <n v="9"/>
    <x v="5"/>
    <x v="1"/>
    <x v="1"/>
    <n v="1"/>
    <n v="0"/>
    <s v="KO"/>
    <s v="Ensacado"/>
    <x v="1"/>
    <n v="1"/>
    <s v="PUNTOS NORTE"/>
    <s v="A"/>
    <d v="1899-12-30T00:00:19"/>
    <d v="1899-12-30T00:00:19"/>
    <s v="OK"/>
    <m/>
    <m/>
    <d v="1899-12-30T00:00:00"/>
    <d v="1899-12-30T00:01:01"/>
    <n v="6"/>
    <d v="1899-12-30T00:00:19"/>
    <n v="1.0166666666543822"/>
    <n v="9"/>
    <s v="Si"/>
  </r>
  <r>
    <s v="CPRR"/>
    <s v=""/>
    <x v="0"/>
    <s v="EPO5355BN"/>
    <m/>
    <d v="2025-02-28T00:00:00"/>
    <m/>
    <s v="2906"/>
    <x v="11"/>
    <s v="PA"/>
    <m/>
    <m/>
    <d v="2025-02-28T00:00:00"/>
    <d v="1899-12-30T09:47:29"/>
    <d v="2025-02-28T00:00:00"/>
    <d v="1899-12-30T19:07:59"/>
    <d v="2025-02-28T00:00:00"/>
    <d v="1899-12-30T09:47:51"/>
    <x v="157"/>
    <s v="FJPEDRO"/>
    <s v="1327141648"/>
    <s v="EXW"/>
    <d v="1899-12-30T18:40:38"/>
    <d v="1899-12-30T09:20:08"/>
    <d v="1899-12-30T09:20:30"/>
    <s v="Ensacado"/>
    <s v="E002"/>
    <x v="1"/>
    <d v="1899-12-30T00:00:22"/>
    <n v="-0.38898148148148004"/>
    <n v="9"/>
    <x v="5"/>
    <x v="1"/>
    <x v="1"/>
    <n v="1"/>
    <n v="0"/>
    <s v="KO"/>
    <s v="Ensacado"/>
    <x v="1"/>
    <n v="1"/>
    <s v="PUNTOS NORTE"/>
    <s v="A"/>
    <d v="1899-12-30T09:20:30"/>
    <d v="1899-12-30T08:22:30"/>
    <s v="KO"/>
    <m/>
    <m/>
    <d v="1899-12-30T00:00:00"/>
    <d v="1899-12-30T00:00:22"/>
    <n v="6"/>
    <d v="1899-12-30T09:20:30"/>
    <n v="0.36666666666715031"/>
    <n v="9"/>
    <s v="Si"/>
  </r>
  <r>
    <s v="CPRR"/>
    <s v="2025000326"/>
    <x v="0"/>
    <s v="ER3519BCD"/>
    <s v="E7095HXG"/>
    <d v="2025-02-28T00:00:00"/>
    <m/>
    <s v="55"/>
    <x v="10"/>
    <s v="S2"/>
    <s v="S2"/>
    <m/>
    <d v="2025-02-28T00:00:00"/>
    <d v="1899-12-30T09:47:57"/>
    <d v="2025-02-28T00:00:00"/>
    <d v="1899-12-30T09:56:03"/>
    <d v="2025-02-28T00:00:00"/>
    <d v="1899-12-30T10:18:25"/>
    <x v="0"/>
    <s v="RFCPI"/>
    <s v="1327141649"/>
    <s v="FBO"/>
    <d v="1899-12-30T00:30:28"/>
    <d v="1899-12-30T00:22:22"/>
    <d v="1899-12-30T00:08:06"/>
    <s v="Granel"/>
    <s v="E001"/>
    <x v="2"/>
    <d v="1899-12-30T00:30:28"/>
    <d v="1899-12-30T00:22:22"/>
    <n v="9"/>
    <x v="5"/>
    <x v="1"/>
    <x v="2"/>
    <n v="0"/>
    <n v="0"/>
    <s v="OK"/>
    <s v="Granel"/>
    <x v="1"/>
    <n v="0"/>
    <s v="PUNTOS NORTE"/>
    <s v="A"/>
    <d v="1899-12-30T00:08:06"/>
    <d v="1899-12-30T00:08:06"/>
    <s v="OK"/>
    <m/>
    <m/>
    <d v="1899-12-30T00:00:00"/>
    <d v="1899-12-30T00:30:28"/>
    <n v="6"/>
    <d v="1899-12-30T00:08:06"/>
    <n v="30.466666666670417"/>
    <n v="10"/>
    <s v="Si"/>
  </r>
  <r>
    <s v="CPRR"/>
    <s v="2025000327"/>
    <x v="0"/>
    <s v="ER8081BBH"/>
    <s v="E8184JKX"/>
    <d v="2025-02-28T00:00:00"/>
    <m/>
    <s v="55"/>
    <x v="10"/>
    <s v="S2"/>
    <s v="S2"/>
    <m/>
    <d v="2025-02-28T00:00:00"/>
    <d v="1899-12-30T10:08:27"/>
    <d v="2025-02-28T00:00:00"/>
    <d v="1899-12-30T10:30:48"/>
    <d v="2025-02-28T00:00:00"/>
    <d v="1899-12-30T10:41:12"/>
    <x v="0"/>
    <s v="RFCPI"/>
    <s v="1327141650"/>
    <s v="FBO"/>
    <d v="1899-12-30T00:32:45"/>
    <d v="1899-12-30T00:10:24"/>
    <d v="1899-12-30T00:22:21"/>
    <s v="Granel"/>
    <s v="E001"/>
    <x v="2"/>
    <d v="1899-12-30T00:32:45"/>
    <d v="1899-12-30T00:10:24"/>
    <n v="10"/>
    <x v="5"/>
    <x v="1"/>
    <x v="2"/>
    <n v="0"/>
    <n v="0"/>
    <s v="OK"/>
    <s v="Granel"/>
    <x v="1"/>
    <n v="0"/>
    <s v="PUNTOS NORTE"/>
    <s v="A"/>
    <d v="1899-12-30T00:22:21"/>
    <d v="1899-12-30T00:22:21"/>
    <s v="OK"/>
    <m/>
    <m/>
    <d v="1899-12-30T00:00:00"/>
    <d v="1899-12-30T00:32:45"/>
    <n v="6"/>
    <d v="1899-12-30T00:22:21"/>
    <n v="32.750000000006395"/>
    <n v="10"/>
    <s v="Si"/>
  </r>
  <r>
    <s v="CPRR"/>
    <s v=""/>
    <x v="0"/>
    <s v="E2007FLG"/>
    <m/>
    <d v="2025-02-28T00:00:00"/>
    <m/>
    <s v="2906"/>
    <x v="11"/>
    <s v="PA"/>
    <m/>
    <m/>
    <d v="2025-02-28T00:00:00"/>
    <d v="1899-12-30T11:00:50"/>
    <d v="2025-02-28T00:00:00"/>
    <d v="1899-12-30T19:07:59"/>
    <d v="2025-02-28T00:00:00"/>
    <d v="1899-12-30T11:02:00"/>
    <x v="174"/>
    <s v="FJPEDRO"/>
    <s v="1327141651"/>
    <s v="EXW"/>
    <d v="1899-12-30T16:13:08"/>
    <d v="1899-12-30T08:05:59"/>
    <d v="1899-12-30T08:07:09"/>
    <s v="Ensacado"/>
    <s v="E002"/>
    <x v="1"/>
    <d v="1899-12-30T00:01:10"/>
    <n v="-0.33748842592593004"/>
    <n v="11"/>
    <x v="5"/>
    <x v="1"/>
    <x v="1"/>
    <n v="1"/>
    <n v="0"/>
    <s v="KO"/>
    <s v="Ensacado"/>
    <x v="1"/>
    <n v="1"/>
    <s v="PUNTOS NORTE"/>
    <s v="A"/>
    <d v="1899-12-30T08:07:09"/>
    <d v="1899-12-30T07:09:09"/>
    <s v="KO"/>
    <m/>
    <m/>
    <d v="1899-12-30T00:00:00"/>
    <d v="1899-12-30T00:01:10"/>
    <n v="6"/>
    <d v="1899-12-30T08:07:09"/>
    <n v="1.1666666666592018"/>
    <n v="11"/>
    <s v="Si"/>
  </r>
  <r>
    <s v="CPRR"/>
    <s v=""/>
    <x v="0"/>
    <s v="E2391GZW"/>
    <m/>
    <d v="2025-02-28T00:00:00"/>
    <m/>
    <s v="2906"/>
    <x v="11"/>
    <s v="PA"/>
    <m/>
    <m/>
    <d v="2025-02-28T00:00:00"/>
    <d v="1899-12-30T12:06:07"/>
    <d v="2025-02-28T00:00:00"/>
    <d v="1899-12-30T12:22:01"/>
    <d v="2025-02-28T00:00:00"/>
    <d v="1899-12-30T12:06:41"/>
    <x v="159"/>
    <s v="FJPEDRO"/>
    <s v="1327141652"/>
    <s v="EXW"/>
    <d v="1899-12-30T00:31:14"/>
    <d v="1899-12-30T00:15:20"/>
    <d v="1899-12-30T00:15:54"/>
    <s v="Ensacado"/>
    <s v="E002"/>
    <x v="1"/>
    <d v="1899-12-30T00:00:34"/>
    <n v="-1.0648148148149961E-2"/>
    <n v="12"/>
    <x v="5"/>
    <x v="1"/>
    <x v="1"/>
    <n v="1"/>
    <n v="0"/>
    <s v="KO"/>
    <s v="Ensacado"/>
    <x v="1"/>
    <n v="1"/>
    <s v="PUNTOS NORTE"/>
    <s v="A"/>
    <d v="1899-12-30T00:15:54"/>
    <d v="1899-12-30T00:15:54"/>
    <s v="KO"/>
    <m/>
    <m/>
    <d v="1899-12-30T00:00:00"/>
    <d v="1899-12-30T00:00:34"/>
    <n v="6"/>
    <d v="1899-12-30T00:15:54"/>
    <n v="0.5666666666543918"/>
    <n v="12"/>
    <s v="Si"/>
  </r>
  <r>
    <s v="CPRR"/>
    <s v="2025000329"/>
    <x v="0"/>
    <s v="ER4820BCF"/>
    <s v="E6575LRD"/>
    <d v="2025-02-28T00:00:00"/>
    <m/>
    <s v="55"/>
    <x v="10"/>
    <s v="S2"/>
    <s v="S2"/>
    <m/>
    <d v="2025-02-28T00:00:00"/>
    <d v="1899-12-30T12:15:55"/>
    <d v="2025-02-28T00:00:00"/>
    <d v="1899-12-30T12:23:19"/>
    <d v="2025-02-28T00:00:00"/>
    <d v="1899-12-30T12:34:44"/>
    <x v="0"/>
    <s v="RFCPI"/>
    <s v="1327141654"/>
    <s v="FBO"/>
    <d v="1899-12-30T00:18:49"/>
    <d v="1899-12-30T00:11:25"/>
    <d v="1899-12-30T00:07:24"/>
    <s v="Granel"/>
    <s v="E001"/>
    <x v="2"/>
    <d v="1899-12-30T00:18:49"/>
    <d v="1899-12-30T00:11:25"/>
    <n v="12"/>
    <x v="5"/>
    <x v="1"/>
    <x v="2"/>
    <n v="0"/>
    <n v="0"/>
    <s v="OK"/>
    <s v="Granel"/>
    <x v="1"/>
    <n v="0"/>
    <s v="PUNTOS NORTE"/>
    <s v="A"/>
    <d v="1899-12-30T00:07:24"/>
    <d v="1899-12-30T00:07:24"/>
    <s v="OK"/>
    <m/>
    <m/>
    <d v="1899-12-30T00:00:00"/>
    <d v="1899-12-30T00:18:49"/>
    <n v="6"/>
    <d v="1899-12-30T00:07:24"/>
    <n v="18.816666666667157"/>
    <n v="12"/>
    <s v="Si"/>
  </r>
  <r>
    <s v="CPRR"/>
    <s v=""/>
    <x v="0"/>
    <s v="E9907FFL"/>
    <m/>
    <d v="2025-02-28T00:00:00"/>
    <m/>
    <s v="2906"/>
    <x v="11"/>
    <s v="PA"/>
    <m/>
    <m/>
    <d v="2025-02-28T00:00:00"/>
    <d v="1899-12-30T12:43:04"/>
    <d v="2025-02-28T00:00:00"/>
    <d v="1899-12-30T12:43:27"/>
    <d v="2025-02-28T00:00:00"/>
    <d v="1899-12-30T12:43:51"/>
    <x v="168"/>
    <s v="FJPEDRO"/>
    <s v="1327141655"/>
    <s v="EXW"/>
    <d v="1899-12-30T00:00:47"/>
    <d v="1899-12-30T00:00:24"/>
    <d v="1899-12-30T00:00:23"/>
    <s v="Ensacado"/>
    <s v="E002"/>
    <x v="1"/>
    <d v="1899-12-30T00:00:47"/>
    <d v="1899-12-30T00:00:24"/>
    <n v="12"/>
    <x v="5"/>
    <x v="1"/>
    <x v="1"/>
    <n v="1"/>
    <n v="0"/>
    <s v="KO"/>
    <s v="Ensacado"/>
    <x v="1"/>
    <n v="1"/>
    <s v="PUNTOS NORTE"/>
    <s v="A"/>
    <d v="1899-12-30T00:00:23"/>
    <d v="1899-12-30T00:00:23"/>
    <s v="OK"/>
    <m/>
    <m/>
    <d v="1899-12-30T00:00:00"/>
    <d v="1899-12-30T00:00:47"/>
    <n v="6"/>
    <d v="1899-12-30T00:00:23"/>
    <n v="0.78333333333111099"/>
    <n v="12"/>
    <s v="Si"/>
  </r>
  <r>
    <s v="CPRR"/>
    <s v=""/>
    <x v="0"/>
    <s v="E2007FLG"/>
    <m/>
    <d v="2025-02-28T00:00:00"/>
    <m/>
    <s v="2906"/>
    <x v="11"/>
    <s v="PA"/>
    <m/>
    <m/>
    <d v="2025-02-28T00:00:00"/>
    <d v="1899-12-30T16:06:56"/>
    <d v="2025-02-28T00:00:00"/>
    <d v="1899-12-30T19:07:59"/>
    <d v="2025-02-28T00:00:00"/>
    <d v="1899-12-30T16:08:10"/>
    <x v="174"/>
    <s v="FJPEDRO"/>
    <s v="1327141656"/>
    <s v="EXW"/>
    <d v="1899-12-30T06:00:52"/>
    <d v="1899-12-30T02:59:49"/>
    <d v="1899-12-30T03:01:03"/>
    <s v="Ensacado"/>
    <s v="E002"/>
    <x v="1"/>
    <d v="1899-12-30T00:01:14"/>
    <n v="-0.12487268518519001"/>
    <n v="16"/>
    <x v="5"/>
    <x v="1"/>
    <x v="1"/>
    <n v="1"/>
    <n v="0"/>
    <s v="KO"/>
    <s v="Ensacado"/>
    <x v="1"/>
    <n v="1"/>
    <s v="PUNTOS NORTE"/>
    <s v="A"/>
    <d v="1899-12-30T03:01:03"/>
    <d v="1899-12-30T02:03:03"/>
    <s v="KO"/>
    <m/>
    <m/>
    <d v="1899-12-30T00:00:00"/>
    <d v="1899-12-30T00:01:14"/>
    <n v="6"/>
    <d v="1899-12-30T03:01:03"/>
    <n v="1.2333333333311813"/>
    <n v="16"/>
    <s v="Si"/>
  </r>
  <r>
    <s v="CPRR"/>
    <s v=""/>
    <x v="0"/>
    <s v="E4643FRV"/>
    <m/>
    <d v="2025-02-28T00:00:00"/>
    <m/>
    <s v="3320"/>
    <x v="12"/>
    <s v="PA"/>
    <m/>
    <m/>
    <d v="2025-02-28T00:00:00"/>
    <d v="1899-12-30T16:44:50"/>
    <d v="2025-02-28T00:00:00"/>
    <d v="1899-12-30T16:48:49"/>
    <d v="2025-02-28T00:00:00"/>
    <d v="1899-12-30T16:48:56"/>
    <x v="154"/>
    <s v="FJPEDRO"/>
    <s v="1327141658"/>
    <s v="EXW"/>
    <d v="1899-12-30T00:04:06"/>
    <d v="1899-12-30T00:00:07"/>
    <d v="1899-12-30T00:03:59"/>
    <s v="Ensacado"/>
    <s v="E002"/>
    <x v="1"/>
    <d v="1899-12-30T00:04:06"/>
    <d v="1899-12-30T00:00:07"/>
    <n v="16"/>
    <x v="5"/>
    <x v="1"/>
    <x v="1"/>
    <n v="1"/>
    <n v="0"/>
    <s v="KO"/>
    <s v="Ensacado"/>
    <x v="1"/>
    <n v="1"/>
    <s v="PUNTOS NORTE"/>
    <s v="A"/>
    <d v="1899-12-30T00:03:59"/>
    <d v="1899-12-30T00:03:59"/>
    <s v="OK"/>
    <m/>
    <m/>
    <d v="1899-12-30T00:00:00"/>
    <d v="1899-12-30T00:04:06"/>
    <n v="6"/>
    <d v="1899-12-30T00:03:59"/>
    <n v="4.099999999996804"/>
    <n v="16"/>
    <s v="Si"/>
  </r>
  <r>
    <s v="CPRR"/>
    <s v="2025000330"/>
    <x v="0"/>
    <s v="ER8081BBH"/>
    <s v="E8184JKX"/>
    <d v="2025-02-28T00:00:00"/>
    <m/>
    <s v="55"/>
    <x v="10"/>
    <s v="S2"/>
    <s v="S2"/>
    <m/>
    <d v="2025-02-28T00:00:00"/>
    <d v="1899-12-30T15:03:10"/>
    <d v="2025-02-28T00:00:00"/>
    <d v="1899-12-30T16:41:39"/>
    <d v="2025-02-28T00:00:00"/>
    <d v="1899-12-30T16:55:14"/>
    <x v="0"/>
    <s v="RFCPI"/>
    <s v="1327141659"/>
    <s v="FBO"/>
    <d v="1899-12-30T01:52:04"/>
    <d v="1899-12-30T00:13:35"/>
    <d v="1899-12-30T01:38:29"/>
    <s v="Granel"/>
    <s v="E001"/>
    <x v="2"/>
    <d v="1899-12-30T01:52:04"/>
    <d v="1899-12-30T00:13:35"/>
    <n v="15"/>
    <x v="5"/>
    <x v="1"/>
    <x v="2"/>
    <n v="0"/>
    <n v="0"/>
    <s v="OK"/>
    <s v="Granel"/>
    <x v="1"/>
    <n v="0"/>
    <s v="PUNTOS NORTE"/>
    <s v="C"/>
    <d v="1899-12-30T01:38:29"/>
    <d v="1899-12-30T00:40:29"/>
    <s v="OK"/>
    <m/>
    <m/>
    <d v="1899-12-30T00:00:00"/>
    <d v="1899-12-30T01:52:04"/>
    <n v="6"/>
    <d v="1899-12-30T01:38:29"/>
    <n v="112.06666666667518"/>
    <n v="16"/>
    <s v="No"/>
  </r>
  <r>
    <s v="CPRR"/>
    <s v=""/>
    <x v="0"/>
    <s v="E7472BKT"/>
    <m/>
    <d v="2025-02-28T00:00:00"/>
    <m/>
    <s v="3320"/>
    <x v="12"/>
    <s v="PA"/>
    <m/>
    <m/>
    <d v="2025-02-28T00:00:00"/>
    <d v="1899-12-30T17:04:01"/>
    <d v="2025-02-28T00:00:00"/>
    <d v="1899-12-30T19:09:00"/>
    <d v="2025-02-28T00:00:00"/>
    <d v="1899-12-30T17:04:30"/>
    <x v="172"/>
    <s v="FJPEDRO"/>
    <s v="1327141660"/>
    <s v="EXW"/>
    <d v="1899-12-30T04:09:29"/>
    <d v="1899-12-30T02:04:30"/>
    <d v="1899-12-30T02:04:59"/>
    <s v="Ensacado"/>
    <s v="E002"/>
    <x v="1"/>
    <d v="1899-12-30T00:00:29"/>
    <n v="-8.6458333333340076E-2"/>
    <n v="17"/>
    <x v="5"/>
    <x v="1"/>
    <x v="1"/>
    <n v="1"/>
    <n v="0"/>
    <s v="KO"/>
    <s v="Ensacado"/>
    <x v="1"/>
    <n v="1"/>
    <s v="PUNTOS NORTE"/>
    <s v="A"/>
    <d v="1899-12-30T02:04:59"/>
    <d v="1899-12-30T01:06:59"/>
    <s v="KO"/>
    <m/>
    <m/>
    <d v="1899-12-30T00:00:00"/>
    <d v="1899-12-30T00:00:29"/>
    <n v="6"/>
    <d v="1899-12-30T02:04:59"/>
    <n v="0.48333333332163164"/>
    <n v="17"/>
    <s v="Si"/>
  </r>
  <r>
    <s v="CPRR"/>
    <s v=""/>
    <x v="0"/>
    <s v="P107915"/>
    <s v="P84PD35"/>
    <d v="2025-03-03T00:00:00"/>
    <m/>
    <s v="2906"/>
    <x v="11"/>
    <s v="PA"/>
    <m/>
    <m/>
    <d v="2025-03-03T00:00:00"/>
    <d v="1899-12-30T08:40:29"/>
    <d v="2025-03-03T00:00:00"/>
    <d v="1899-12-30T08:50:44"/>
    <d v="2025-03-03T00:00:00"/>
    <d v="1899-12-30T08:51:06"/>
    <x v="153"/>
    <s v="FJPEDRO"/>
    <s v="1327141662"/>
    <s v="EXW"/>
    <d v="1899-12-30T00:10:37"/>
    <d v="1899-12-30T00:00:22"/>
    <d v="1899-12-30T00:10:15"/>
    <s v="Ensacado"/>
    <s v="E002"/>
    <x v="1"/>
    <d v="1899-12-30T00:10:37"/>
    <d v="1899-12-30T00:00:22"/>
    <n v="8"/>
    <x v="6"/>
    <x v="2"/>
    <x v="1"/>
    <n v="0"/>
    <n v="0"/>
    <s v="OK"/>
    <s v="Ensacado"/>
    <x v="2"/>
    <n v="0"/>
    <s v="PUNTOS NORTE"/>
    <s v="A"/>
    <d v="1899-12-30T00:10:15"/>
    <d v="1899-12-30T00:10:15"/>
    <s v="OK"/>
    <m/>
    <m/>
    <d v="1899-12-30T00:00:00"/>
    <d v="1899-12-30T00:10:37"/>
    <n v="2"/>
    <d v="1899-12-30T00:10:15"/>
    <n v="10.61666666665916"/>
    <n v="8"/>
    <s v="Si"/>
  </r>
  <r>
    <s v="CPRR"/>
    <s v=""/>
    <x v="0"/>
    <s v="P107915"/>
    <s v="P84PD35"/>
    <d v="2025-03-03T00:00:00"/>
    <m/>
    <s v="3320"/>
    <x v="12"/>
    <s v="PA"/>
    <m/>
    <m/>
    <d v="2025-03-03T00:00:00"/>
    <d v="1899-12-30T08:57:09"/>
    <d v="2025-03-03T00:00:00"/>
    <d v="1899-12-30T08:58:03"/>
    <d v="2025-03-03T00:00:00"/>
    <d v="1899-12-30T08:58:24"/>
    <x v="153"/>
    <s v="FJPEDRO"/>
    <s v="1327141663"/>
    <s v="EXW"/>
    <d v="1899-12-30T00:01:15"/>
    <d v="1899-12-30T00:00:21"/>
    <d v="1899-12-30T00:00:54"/>
    <s v="Ensacado"/>
    <s v="E002"/>
    <x v="1"/>
    <d v="1899-12-30T00:01:15"/>
    <d v="1899-12-30T00:00:21"/>
    <n v="8"/>
    <x v="6"/>
    <x v="2"/>
    <x v="1"/>
    <n v="1"/>
    <n v="0"/>
    <s v="KO"/>
    <s v="Ensacado"/>
    <x v="2"/>
    <n v="1"/>
    <s v="PUNTOS NORTE"/>
    <s v="A"/>
    <d v="1899-12-30T00:00:54"/>
    <d v="1899-12-30T00:00:54"/>
    <s v="OK"/>
    <m/>
    <m/>
    <d v="1899-12-30T00:00:00"/>
    <d v="1899-12-30T00:01:15"/>
    <n v="2"/>
    <d v="1899-12-30T00:00:54"/>
    <n v="1.2500000000063505"/>
    <n v="8"/>
    <s v="Si"/>
  </r>
  <r>
    <s v="CPRR"/>
    <s v=""/>
    <x v="0"/>
    <s v="P107777"/>
    <s v="P08SU44"/>
    <d v="2025-03-03T00:00:00"/>
    <m/>
    <s v="3320"/>
    <x v="12"/>
    <s v="PA"/>
    <m/>
    <m/>
    <d v="2025-03-03T00:00:00"/>
    <d v="1899-12-30T09:12:04"/>
    <d v="2025-03-03T00:00:00"/>
    <d v="1899-12-30T09:12:25"/>
    <d v="2025-03-03T00:00:00"/>
    <d v="1899-12-30T09:12:33"/>
    <x v="153"/>
    <s v="FJPEDRO"/>
    <s v="1327141664"/>
    <s v="EXW"/>
    <d v="1899-12-30T00:00:29"/>
    <d v="1899-12-30T00:00:08"/>
    <d v="1899-12-30T00:00:21"/>
    <s v="Ensacado"/>
    <s v="E002"/>
    <x v="1"/>
    <d v="1899-12-30T00:00:29"/>
    <d v="1899-12-30T00:00:08"/>
    <n v="9"/>
    <x v="6"/>
    <x v="2"/>
    <x v="1"/>
    <n v="1"/>
    <n v="0"/>
    <s v="KO"/>
    <s v="Ensacado"/>
    <x v="2"/>
    <n v="1"/>
    <s v="PUNTOS NORTE"/>
    <s v="A"/>
    <d v="1899-12-30T00:00:21"/>
    <d v="1899-12-30T00:00:21"/>
    <s v="OK"/>
    <m/>
    <m/>
    <d v="1899-12-30T00:00:00"/>
    <d v="1899-12-30T00:00:29"/>
    <n v="2"/>
    <d v="1899-12-30T00:00:21"/>
    <n v="0.4833333333359402"/>
    <n v="9"/>
    <s v="Si"/>
  </r>
  <r>
    <s v="CPRR"/>
    <s v=""/>
    <x v="0"/>
    <s v="PL152758"/>
    <s v="P24TM53"/>
    <d v="2025-03-03T00:00:00"/>
    <m/>
    <s v="2906"/>
    <x v="11"/>
    <s v="PA"/>
    <m/>
    <m/>
    <d v="2025-03-03T00:00:00"/>
    <d v="1899-12-30T09:14:27"/>
    <d v="2025-03-03T00:00:00"/>
    <d v="1899-12-30T09:15:19"/>
    <d v="2025-03-03T00:00:00"/>
    <d v="1899-12-30T09:15:26"/>
    <x v="155"/>
    <s v="FJPEDRO"/>
    <s v="1327141665"/>
    <s v="EXW"/>
    <d v="1899-12-30T00:00:59"/>
    <d v="1899-12-30T00:00:07"/>
    <d v="1899-12-30T00:00:52"/>
    <s v="Ensacado"/>
    <s v="E002"/>
    <x v="1"/>
    <d v="1899-12-30T00:00:59"/>
    <d v="1899-12-30T00:00:07"/>
    <n v="9"/>
    <x v="6"/>
    <x v="2"/>
    <x v="1"/>
    <n v="1"/>
    <n v="0"/>
    <s v="KO"/>
    <s v="Ensacado"/>
    <x v="2"/>
    <n v="1"/>
    <s v="PUNTOS NORTE"/>
    <s v="A"/>
    <d v="1899-12-30T00:00:52"/>
    <d v="1899-12-30T00:00:52"/>
    <s v="OK"/>
    <m/>
    <m/>
    <d v="1899-12-30T00:00:00"/>
    <d v="1899-12-30T00:00:59"/>
    <n v="2"/>
    <d v="1899-12-30T00:00:52"/>
    <n v="0.98333333333274098"/>
    <n v="9"/>
    <s v="Si"/>
  </r>
  <r>
    <s v="CPRR"/>
    <s v="2025000332"/>
    <x v="0"/>
    <s v="ER3519BCD"/>
    <s v="E7095HXG"/>
    <d v="2025-03-03T00:00:00"/>
    <m/>
    <s v="55"/>
    <x v="10"/>
    <s v="S2"/>
    <s v="S2"/>
    <m/>
    <d v="2025-02-28T00:00:00"/>
    <d v="1899-12-30T16:47:12"/>
    <d v="2025-03-03T00:00:00"/>
    <d v="1899-12-30T09:29:07"/>
    <d v="2025-03-03T00:00:00"/>
    <d v="1899-12-30T09:52:22"/>
    <x v="0"/>
    <s v="RFCPI"/>
    <s v="1327141667"/>
    <s v="FBO"/>
    <d v="1899-12-30T09:05:10"/>
    <d v="1899-12-30T00:23:15"/>
    <d v="1899-12-30T08:41:55"/>
    <s v="Granel"/>
    <s v="E001"/>
    <x v="2"/>
    <d v="1899-12-30T17:05:09"/>
    <d v="1899-12-30T00:23:15"/>
    <n v="16"/>
    <x v="6"/>
    <x v="1"/>
    <x v="2"/>
    <n v="0"/>
    <n v="1"/>
    <s v="KO"/>
    <s v="Granel"/>
    <x v="2"/>
    <n v="1"/>
    <s v="PUNTOS NORTE"/>
    <s v="C"/>
    <d v="1899-12-30T08:41:55"/>
    <d v="1899-12-30T07:43:55"/>
    <s v="OK"/>
    <m/>
    <m/>
    <d v="1899-12-30T00:00:00"/>
    <d v="1899-12-30T17:05:09"/>
    <n v="2"/>
    <n v="-0.30422453703703001"/>
    <n v="1025.1500000000053"/>
    <n v="9"/>
    <s v="No"/>
  </r>
  <r>
    <s v="CPRR"/>
    <s v="2025000333"/>
    <x v="0"/>
    <s v="ER8081BBH"/>
    <s v="E8184JKX"/>
    <d v="2025-03-03T00:00:00"/>
    <m/>
    <s v="55"/>
    <x v="10"/>
    <s v="S2"/>
    <s v="S2"/>
    <m/>
    <d v="2025-03-03T00:00:00"/>
    <d v="1899-12-30T10:21:12"/>
    <d v="2025-03-03T00:00:00"/>
    <d v="1899-12-30T10:30:06"/>
    <d v="2025-03-03T00:00:00"/>
    <d v="1899-12-30T10:36:31"/>
    <x v="0"/>
    <s v="RFCPI"/>
    <s v="1327141668"/>
    <s v="FBO"/>
    <d v="1899-12-30T00:15:19"/>
    <d v="1899-12-30T00:06:25"/>
    <d v="1899-12-30T00:08:54"/>
    <s v="Granel"/>
    <s v="E001"/>
    <x v="2"/>
    <d v="1899-12-30T00:15:19"/>
    <d v="1899-12-30T00:06:25"/>
    <n v="10"/>
    <x v="6"/>
    <x v="2"/>
    <x v="2"/>
    <n v="0"/>
    <n v="0"/>
    <s v="OK"/>
    <s v="Granel"/>
    <x v="2"/>
    <n v="0"/>
    <s v="PUNTOS NORTE"/>
    <s v="A"/>
    <d v="1899-12-30T00:08:54"/>
    <d v="1899-12-30T00:08:54"/>
    <s v="OK"/>
    <m/>
    <m/>
    <d v="1899-12-30T00:00:00"/>
    <d v="1899-12-30T00:15:19"/>
    <n v="2"/>
    <d v="1899-12-30T00:08:54"/>
    <n v="15.316666666660854"/>
    <n v="10"/>
    <s v="Si"/>
  </r>
  <r>
    <s v="CPRR"/>
    <s v=""/>
    <x v="0"/>
    <s v="E3974BXS"/>
    <m/>
    <d v="2025-03-03T00:00:00"/>
    <m/>
    <s v="2906"/>
    <x v="11"/>
    <s v="PA"/>
    <m/>
    <m/>
    <d v="2025-03-03T00:00:00"/>
    <d v="1899-12-30T11:20:33"/>
    <d v="2025-03-03T00:00:00"/>
    <d v="1899-12-30T11:20:49"/>
    <d v="2025-03-03T00:00:00"/>
    <d v="1899-12-30T11:20:56"/>
    <x v="168"/>
    <s v="FJPEDRO"/>
    <s v="1327141669"/>
    <s v="EXW"/>
    <d v="1899-12-30T00:00:23"/>
    <d v="1899-12-30T00:00:07"/>
    <d v="1899-12-30T00:00:16"/>
    <s v="Ensacado"/>
    <s v="E002"/>
    <x v="1"/>
    <d v="1899-12-30T00:00:23"/>
    <d v="1899-12-30T00:00:07"/>
    <n v="11"/>
    <x v="6"/>
    <x v="2"/>
    <x v="1"/>
    <n v="1"/>
    <n v="0"/>
    <s v="KO"/>
    <s v="Ensacado"/>
    <x v="2"/>
    <n v="1"/>
    <s v="PUNTOS NORTE"/>
    <s v="A"/>
    <d v="1899-12-30T00:00:16"/>
    <d v="1899-12-30T00:00:16"/>
    <s v="OK"/>
    <m/>
    <m/>
    <d v="1899-12-30T00:00:00"/>
    <d v="1899-12-30T00:00:23"/>
    <n v="2"/>
    <d v="1899-12-30T00:00:16"/>
    <n v="0.38333333332801089"/>
    <n v="11"/>
    <s v="Si"/>
  </r>
  <r>
    <s v="CPRR"/>
    <s v=""/>
    <x v="0"/>
    <s v="E7130BJK"/>
    <m/>
    <d v="2025-03-03T00:00:00"/>
    <m/>
    <s v="2906"/>
    <x v="11"/>
    <s v="PA"/>
    <m/>
    <m/>
    <d v="2025-03-03T00:00:00"/>
    <d v="1899-12-30T12:04:08"/>
    <d v="2025-03-03T00:00:00"/>
    <d v="1899-12-30T14:34:59"/>
    <d v="2025-03-03T00:00:00"/>
    <d v="1899-12-30T12:05:25"/>
    <x v="171"/>
    <s v="FJPEDRO"/>
    <s v="1327141671"/>
    <s v="EXW"/>
    <d v="1899-12-30T05:00:25"/>
    <d v="1899-12-30T02:29:34"/>
    <d v="1899-12-30T02:30:51"/>
    <s v="Ensacado"/>
    <s v="E002"/>
    <x v="1"/>
    <d v="1899-12-30T00:01:17"/>
    <n v="-0.10386574074074006"/>
    <n v="12"/>
    <x v="6"/>
    <x v="2"/>
    <x v="1"/>
    <n v="1"/>
    <n v="0"/>
    <s v="KO"/>
    <s v="Ensacado"/>
    <x v="2"/>
    <n v="1"/>
    <s v="PUNTOS NORTE"/>
    <s v="A"/>
    <d v="1899-12-30T02:30:51"/>
    <d v="1899-12-30T01:32:51"/>
    <s v="KO"/>
    <m/>
    <m/>
    <d v="1899-12-30T00:00:00"/>
    <d v="1899-12-30T00:01:17"/>
    <n v="2"/>
    <d v="1899-12-30T02:30:51"/>
    <n v="1.2833333333279917"/>
    <n v="12"/>
    <s v="Si"/>
  </r>
  <r>
    <s v="CPRR"/>
    <s v=""/>
    <x v="0"/>
    <s v="PL152758"/>
    <s v="P24TM53"/>
    <d v="2025-03-03T00:00:00"/>
    <m/>
    <s v="3320"/>
    <x v="12"/>
    <s v="PA"/>
    <m/>
    <m/>
    <d v="2025-03-03T00:00:00"/>
    <d v="1899-12-30T12:35:26"/>
    <d v="2025-03-03T00:00:00"/>
    <d v="1899-12-30T12:38:49"/>
    <d v="2025-03-03T00:00:00"/>
    <d v="1899-12-30T12:38:59"/>
    <x v="155"/>
    <s v="FJPEDRO"/>
    <s v="1327141673"/>
    <s v="EXW"/>
    <d v="1899-12-30T00:03:33"/>
    <d v="1899-12-30T00:00:10"/>
    <d v="1899-12-30T00:03:23"/>
    <s v="Ensacado"/>
    <s v="E002"/>
    <x v="1"/>
    <d v="1899-12-30T00:03:33"/>
    <d v="1899-12-30T00:00:10"/>
    <n v="12"/>
    <x v="6"/>
    <x v="2"/>
    <x v="1"/>
    <n v="1"/>
    <n v="0"/>
    <s v="KO"/>
    <s v="Ensacado"/>
    <x v="2"/>
    <n v="1"/>
    <s v="PUNTOS NORTE"/>
    <s v="A"/>
    <d v="1899-12-30T00:03:23"/>
    <d v="1899-12-30T00:03:23"/>
    <s v="OK"/>
    <m/>
    <m/>
    <d v="1899-12-30T00:00:00"/>
    <d v="1899-12-30T00:03:33"/>
    <n v="2"/>
    <d v="1899-12-30T00:03:23"/>
    <n v="3.5500000000031129"/>
    <n v="12"/>
    <s v="Si"/>
  </r>
  <r>
    <s v="CPRR"/>
    <s v="2025000336"/>
    <x v="0"/>
    <s v="ER4820BCF"/>
    <s v="E6575LRD"/>
    <d v="2025-03-03T00:00:00"/>
    <m/>
    <s v="55"/>
    <x v="10"/>
    <s v="S2"/>
    <s v="S2"/>
    <m/>
    <d v="2025-03-03T00:00:00"/>
    <d v="1899-12-30T11:57:39"/>
    <d v="2025-03-03T00:00:00"/>
    <d v="1899-12-30T12:12:46"/>
    <d v="2025-03-03T00:00:00"/>
    <d v="1899-12-30T12:34:41"/>
    <x v="0"/>
    <s v="RFCPI"/>
    <s v="1327141674"/>
    <s v="FBO"/>
    <d v="1899-12-30T00:37:02"/>
    <d v="1899-12-30T00:21:55"/>
    <d v="1899-12-30T00:15:07"/>
    <s v="Granel"/>
    <s v="E001"/>
    <x v="2"/>
    <d v="1899-12-30T00:37:02"/>
    <d v="1899-12-30T00:21:55"/>
    <n v="11"/>
    <x v="6"/>
    <x v="2"/>
    <x v="2"/>
    <n v="0"/>
    <n v="0"/>
    <s v="OK"/>
    <s v="Granel"/>
    <x v="2"/>
    <n v="0"/>
    <s v="PUNTOS NORTE"/>
    <s v="A"/>
    <d v="1899-12-30T00:15:07"/>
    <d v="1899-12-30T00:15:07"/>
    <s v="OK"/>
    <m/>
    <m/>
    <d v="1899-12-30T00:00:00"/>
    <d v="1899-12-30T00:37:02"/>
    <n v="2"/>
    <d v="1899-12-30T00:15:07"/>
    <n v="37.033333333329502"/>
    <n v="12"/>
    <s v="Si"/>
  </r>
  <r>
    <s v="CPRR"/>
    <s v=""/>
    <x v="0"/>
    <s v="E3381CMJ"/>
    <m/>
    <d v="2025-03-03T00:00:00"/>
    <m/>
    <s v="2906"/>
    <x v="11"/>
    <s v="PA"/>
    <m/>
    <m/>
    <d v="2025-03-03T00:00:00"/>
    <d v="1899-12-30T12:47:59"/>
    <d v="2025-03-03T00:00:00"/>
    <d v="1899-12-30T12:22:01"/>
    <d v="2025-03-03T00:00:00"/>
    <d v="1899-12-30T12:48:43"/>
    <x v="159"/>
    <s v="FJPEDRO"/>
    <s v="1327141675"/>
    <s v="EXW"/>
    <d v="1899-12-30T00:52:40"/>
    <d v="1899-12-30T00:26:42"/>
    <d v="1899-12-30T00:25:58"/>
    <s v="Ensacado"/>
    <s v="E002"/>
    <x v="1"/>
    <d v="1899-12-30T00:00:44"/>
    <d v="1899-12-30T00:26:42"/>
    <n v="12"/>
    <x v="6"/>
    <x v="2"/>
    <x v="1"/>
    <n v="1"/>
    <n v="0"/>
    <s v="KO"/>
    <s v="Ensacado"/>
    <x v="2"/>
    <n v="1"/>
    <s v="PUNTOS NORTE"/>
    <s v="A"/>
    <d v="1899-12-30T00:25:58"/>
    <d v="1899-12-30T00:25:58"/>
    <s v="KO"/>
    <m/>
    <m/>
    <d v="1899-12-30T00:00:00"/>
    <d v="1899-12-30T00:00:44"/>
    <n v="2"/>
    <n v="-1.8032407407409967E-2"/>
    <n v="0.73333333333446049"/>
    <n v="12"/>
    <s v="Si"/>
  </r>
  <r>
    <s v="CPRR"/>
    <s v=""/>
    <x v="0"/>
    <s v="PL173407"/>
    <s v="PAE60FZ"/>
    <d v="2025-03-03T00:00:00"/>
    <m/>
    <s v="3320"/>
    <x v="12"/>
    <s v="PA"/>
    <m/>
    <m/>
    <d v="2025-03-03T00:00:00"/>
    <d v="1899-12-30T14:36:13"/>
    <d v="2025-03-03T00:00:00"/>
    <d v="1899-12-30T14:36:27"/>
    <d v="2025-03-03T00:00:00"/>
    <d v="1899-12-30T14:36:34"/>
    <x v="155"/>
    <s v="FJPEDRO"/>
    <s v="1327141678"/>
    <s v="EXW"/>
    <d v="1899-12-30T00:00:21"/>
    <d v="1899-12-30T00:00:07"/>
    <d v="1899-12-30T00:00:14"/>
    <s v="Ensacado"/>
    <s v="E002"/>
    <x v="1"/>
    <d v="1899-12-30T00:00:21"/>
    <d v="1899-12-30T00:00:07"/>
    <n v="14"/>
    <x v="6"/>
    <x v="2"/>
    <x v="1"/>
    <n v="1"/>
    <n v="0"/>
    <s v="KO"/>
    <s v="Ensacado"/>
    <x v="2"/>
    <n v="1"/>
    <s v="PUNTOS NORTE"/>
    <s v="A"/>
    <d v="1899-12-30T00:00:14"/>
    <d v="1899-12-30T00:00:14"/>
    <s v="OK"/>
    <m/>
    <m/>
    <d v="1899-12-30T00:00:00"/>
    <d v="1899-12-30T00:00:21"/>
    <n v="2"/>
    <d v="1899-12-30T00:00:14"/>
    <n v="0.34999999999206111"/>
    <n v="14"/>
    <s v="Si"/>
  </r>
  <r>
    <s v="CPRR"/>
    <s v=""/>
    <x v="0"/>
    <s v="E1269MNF"/>
    <m/>
    <d v="2025-03-03T00:00:00"/>
    <m/>
    <s v="2906"/>
    <x v="11"/>
    <s v="PA"/>
    <m/>
    <m/>
    <d v="2025-03-03T00:00:00"/>
    <d v="1899-12-30T15:35:31"/>
    <d v="2025-03-03T00:00:00"/>
    <d v="1899-12-30T15:35:55"/>
    <d v="2025-03-03T00:00:00"/>
    <d v="1899-12-30T15:36:04"/>
    <x v="161"/>
    <s v="FJPEDRO"/>
    <s v="1327141679"/>
    <s v="EXW"/>
    <d v="1899-12-30T00:00:33"/>
    <d v="1899-12-30T00:00:09"/>
    <d v="1899-12-30T00:00:24"/>
    <s v="Ensacado"/>
    <s v="E002"/>
    <x v="1"/>
    <d v="1899-12-30T00:00:33"/>
    <d v="1899-12-30T00:00:09"/>
    <n v="15"/>
    <x v="6"/>
    <x v="2"/>
    <x v="1"/>
    <n v="1"/>
    <n v="0"/>
    <s v="KO"/>
    <s v="Ensacado"/>
    <x v="2"/>
    <n v="1"/>
    <s v="PUNTOS NORTE"/>
    <s v="A"/>
    <d v="1899-12-30T00:00:24"/>
    <d v="1899-12-30T00:00:24"/>
    <s v="OK"/>
    <m/>
    <m/>
    <d v="1899-12-30T00:00:00"/>
    <d v="1899-12-30T00:00:33"/>
    <n v="2"/>
    <d v="1899-12-30T00:00:24"/>
    <n v="0.55000000000791971"/>
    <n v="15"/>
    <s v="Si"/>
  </r>
  <r>
    <s v="CPRR"/>
    <s v=""/>
    <x v="0"/>
    <s v="PL171575"/>
    <s v="P02TP26"/>
    <d v="2025-03-03T00:00:00"/>
    <m/>
    <s v="2906"/>
    <x v="11"/>
    <s v="PA"/>
    <m/>
    <m/>
    <d v="2025-03-03T00:00:00"/>
    <d v="1899-12-30T15:50:20"/>
    <d v="2025-03-03T00:00:00"/>
    <d v="1899-12-30T15:50:41"/>
    <d v="2025-03-03T00:00:00"/>
    <d v="1899-12-30T15:51:29"/>
    <x v="153"/>
    <s v="FJPEDRO"/>
    <s v="1327141680"/>
    <s v="EXW"/>
    <d v="1899-12-30T00:01:09"/>
    <d v="1899-12-30T00:00:48"/>
    <d v="1899-12-30T00:00:21"/>
    <s v="Ensacado"/>
    <s v="E002"/>
    <x v="1"/>
    <d v="1899-12-30T00:01:09"/>
    <d v="1899-12-30T00:00:48"/>
    <n v="15"/>
    <x v="6"/>
    <x v="2"/>
    <x v="1"/>
    <n v="1"/>
    <n v="0"/>
    <s v="KO"/>
    <s v="Ensacado"/>
    <x v="2"/>
    <n v="1"/>
    <s v="PUNTOS NORTE"/>
    <s v="A"/>
    <d v="1899-12-30T00:00:21"/>
    <d v="1899-12-30T00:00:21"/>
    <s v="OK"/>
    <m/>
    <m/>
    <d v="1899-12-30T00:00:00"/>
    <d v="1899-12-30T00:01:09"/>
    <n v="2"/>
    <d v="1899-12-30T00:00:21"/>
    <n v="1.1499999999984212"/>
    <n v="15"/>
    <s v="Si"/>
  </r>
  <r>
    <s v="CPRR"/>
    <s v=""/>
    <x v="0"/>
    <s v="PL152758"/>
    <s v="P24TM53"/>
    <d v="2025-03-03T00:00:00"/>
    <m/>
    <s v="2906"/>
    <x v="11"/>
    <s v="PA"/>
    <m/>
    <m/>
    <d v="2025-03-03T00:00:00"/>
    <d v="1899-12-30T16:13:33"/>
    <d v="2025-03-03T00:00:00"/>
    <d v="1899-12-30T16:14:39"/>
    <d v="2025-03-03T00:00:00"/>
    <d v="1899-12-30T16:14:45"/>
    <x v="155"/>
    <s v="FJPEDRO"/>
    <s v="1327141681"/>
    <s v="EXW"/>
    <d v="1899-12-30T00:01:12"/>
    <d v="1899-12-30T00:00:06"/>
    <d v="1899-12-30T00:01:06"/>
    <s v="Ensacado"/>
    <s v="E002"/>
    <x v="1"/>
    <d v="1899-12-30T00:01:12"/>
    <d v="1899-12-30T00:00:06"/>
    <n v="16"/>
    <x v="6"/>
    <x v="2"/>
    <x v="1"/>
    <n v="1"/>
    <n v="0"/>
    <s v="KO"/>
    <s v="Ensacado"/>
    <x v="2"/>
    <n v="1"/>
    <s v="PUNTOS NORTE"/>
    <s v="A"/>
    <d v="1899-12-30T00:01:06"/>
    <d v="1899-12-30T00:01:06"/>
    <s v="OK"/>
    <m/>
    <m/>
    <d v="1899-12-30T00:00:00"/>
    <d v="1899-12-30T00:01:12"/>
    <n v="2"/>
    <d v="1899-12-30T00:01:06"/>
    <n v="1.1999999999952315"/>
    <n v="16"/>
    <s v="Si"/>
  </r>
  <r>
    <s v="CPRR"/>
    <s v="2025000337"/>
    <x v="0"/>
    <s v="ER3519BCD"/>
    <s v="E7095HXG"/>
    <d v="2025-03-03T00:00:00"/>
    <m/>
    <s v="55"/>
    <x v="10"/>
    <s v="S2"/>
    <s v="S2"/>
    <m/>
    <d v="2025-03-03T00:00:00"/>
    <d v="1899-12-30T16:57:44"/>
    <d v="2025-03-03T00:00:00"/>
    <d v="1899-12-30T17:39:44"/>
    <d v="2025-03-03T00:00:00"/>
    <d v="1899-12-30T17:46:04"/>
    <x v="0"/>
    <s v="RFCPI"/>
    <s v="1327141682"/>
    <s v="FBO"/>
    <d v="1899-12-30T00:48:20"/>
    <d v="1899-12-30T00:06:20"/>
    <d v="1899-12-30T00:42:00"/>
    <s v="Granel"/>
    <s v="E001"/>
    <x v="2"/>
    <d v="1899-12-30T00:48:20"/>
    <d v="1899-12-30T00:06:20"/>
    <n v="16"/>
    <x v="6"/>
    <x v="2"/>
    <x v="2"/>
    <n v="0"/>
    <n v="0"/>
    <s v="OK"/>
    <s v="Granel"/>
    <x v="2"/>
    <n v="0"/>
    <s v="PUNTOS NORTE"/>
    <s v="B"/>
    <d v="1899-12-30T00:42:00"/>
    <d v="1899-12-30T00:42:00"/>
    <s v="OK"/>
    <m/>
    <m/>
    <d v="1899-12-30T00:00:00"/>
    <d v="1899-12-30T00:48:20"/>
    <n v="2"/>
    <d v="1899-12-30T00:42:00"/>
    <n v="48.333333333326394"/>
    <n v="17"/>
    <s v="No"/>
  </r>
  <r>
    <s v="CPRR"/>
    <s v=""/>
    <x v="0"/>
    <s v="EM4921TM"/>
    <m/>
    <d v="2025-03-04T00:00:00"/>
    <m/>
    <s v="2906"/>
    <x v="11"/>
    <s v="PA"/>
    <m/>
    <m/>
    <d v="2025-03-04T00:00:00"/>
    <d v="1899-12-30T10:30:16"/>
    <d v="2025-03-04T00:00:00"/>
    <d v="1899-12-30T19:15:00"/>
    <d v="2025-03-04T00:00:00"/>
    <d v="1899-12-30T10:30:43"/>
    <x v="169"/>
    <s v="FJPEDRO"/>
    <s v="1327141683"/>
    <s v="EXW"/>
    <d v="1899-12-30T17:29:01"/>
    <d v="1899-12-30T08:44:17"/>
    <d v="1899-12-30T08:44:44"/>
    <s v="Ensacado"/>
    <s v="E002"/>
    <x v="1"/>
    <d v="1899-12-30T00:00:27"/>
    <n v="-0.36408564814814004"/>
    <n v="10"/>
    <x v="7"/>
    <x v="2"/>
    <x v="1"/>
    <n v="1"/>
    <n v="0"/>
    <s v="KO"/>
    <s v="Ensacado"/>
    <x v="2"/>
    <n v="1"/>
    <s v="PUNTOS NORTE"/>
    <s v="A"/>
    <d v="1899-12-30T08:44:44"/>
    <d v="1899-12-30T07:46:44"/>
    <s v="KO"/>
    <m/>
    <m/>
    <d v="1899-12-30T00:00:00"/>
    <d v="1899-12-30T00:00:27"/>
    <n v="3"/>
    <d v="1899-12-30T08:44:44"/>
    <n v="0.44999999999999041"/>
    <n v="10"/>
    <s v="Si"/>
  </r>
  <r>
    <s v="CPRR"/>
    <s v=""/>
    <x v="0"/>
    <s v="E9907FFL"/>
    <m/>
    <d v="2025-03-04T00:00:00"/>
    <m/>
    <s v="2906"/>
    <x v="11"/>
    <s v="PA"/>
    <m/>
    <m/>
    <d v="2025-03-04T00:00:00"/>
    <d v="1899-12-30T11:03:54"/>
    <d v="2025-03-04T00:00:00"/>
    <d v="1899-12-30T11:05:05"/>
    <d v="2025-03-04T00:00:00"/>
    <d v="1899-12-30T11:05:12"/>
    <x v="168"/>
    <s v="FJPEDRO"/>
    <s v="1327141684"/>
    <s v="EXW"/>
    <d v="1899-12-30T00:01:18"/>
    <d v="1899-12-30T00:00:07"/>
    <d v="1899-12-30T00:01:11"/>
    <s v="Ensacado"/>
    <s v="E002"/>
    <x v="1"/>
    <d v="1899-12-30T00:01:18"/>
    <d v="1899-12-30T00:00:07"/>
    <n v="11"/>
    <x v="7"/>
    <x v="2"/>
    <x v="1"/>
    <n v="1"/>
    <n v="0"/>
    <s v="KO"/>
    <s v="Ensacado"/>
    <x v="2"/>
    <n v="1"/>
    <s v="PUNTOS NORTE"/>
    <s v="A"/>
    <d v="1899-12-30T00:01:11"/>
    <d v="1899-12-30T00:01:11"/>
    <s v="OK"/>
    <m/>
    <m/>
    <d v="1899-12-30T00:00:00"/>
    <d v="1899-12-30T00:01:18"/>
    <n v="3"/>
    <d v="1899-12-30T00:01:11"/>
    <n v="1.2999999999887724"/>
    <n v="11"/>
    <s v="Si"/>
  </r>
  <r>
    <s v="CPRR"/>
    <s v=""/>
    <x v="0"/>
    <s v="ER6579BBM"/>
    <s v="E2051JVW"/>
    <d v="2025-03-04T00:00:00"/>
    <m/>
    <s v="2906"/>
    <x v="11"/>
    <s v="PA"/>
    <m/>
    <m/>
    <d v="2025-03-04T00:00:00"/>
    <d v="1899-12-30T11:24:02"/>
    <d v="2025-03-04T00:00:00"/>
    <d v="1899-12-30T15:04:59"/>
    <d v="2025-03-04T00:00:00"/>
    <d v="1899-12-30T11:26:53"/>
    <x v="171"/>
    <s v="FJPEDRO"/>
    <s v="1327141686"/>
    <s v="EXW"/>
    <d v="1899-12-30T07:19:03"/>
    <d v="1899-12-30T03:38:06"/>
    <d v="1899-12-30T03:40:57"/>
    <s v="Ensacado"/>
    <s v="E002"/>
    <x v="1"/>
    <d v="1899-12-30T00:02:51"/>
    <n v="-0.15145833333333997"/>
    <n v="11"/>
    <x v="7"/>
    <x v="2"/>
    <x v="1"/>
    <n v="1"/>
    <n v="0"/>
    <s v="KO"/>
    <s v="Ensacado"/>
    <x v="2"/>
    <n v="1"/>
    <s v="PUNTOS NORTE"/>
    <s v="A"/>
    <d v="1899-12-30T03:40:57"/>
    <d v="1899-12-30T02:42:57"/>
    <s v="KO"/>
    <m/>
    <m/>
    <d v="1899-12-30T00:00:00"/>
    <d v="1899-12-30T00:02:51"/>
    <n v="3"/>
    <d v="1899-12-30T03:40:57"/>
    <n v="2.8499999999903736"/>
    <n v="11"/>
    <s v="Si"/>
  </r>
  <r>
    <s v="CPRR"/>
    <s v="2025000340"/>
    <x v="0"/>
    <s v="ER4820BCF"/>
    <s v="E6575LRD"/>
    <d v="2025-03-05T00:00:00"/>
    <m/>
    <s v="55"/>
    <x v="10"/>
    <s v="S2"/>
    <s v="S2"/>
    <m/>
    <d v="2025-03-05T00:00:00"/>
    <d v="1899-12-30T08:19:15"/>
    <d v="2025-03-05T00:00:00"/>
    <d v="1899-12-30T08:38:18"/>
    <d v="2025-03-05T00:00:00"/>
    <d v="1899-12-30T08:49:32"/>
    <x v="0"/>
    <s v="RFCPI"/>
    <s v="1327141689"/>
    <s v="FBO"/>
    <d v="1899-12-30T00:30:17"/>
    <d v="1899-12-30T00:11:14"/>
    <d v="1899-12-30T00:19:03"/>
    <s v="Granel"/>
    <s v="E001"/>
    <x v="2"/>
    <d v="1899-12-30T00:30:17"/>
    <d v="1899-12-30T00:11:14"/>
    <n v="8"/>
    <x v="8"/>
    <x v="2"/>
    <x v="2"/>
    <n v="0"/>
    <n v="0"/>
    <s v="OK"/>
    <s v="Granel"/>
    <x v="2"/>
    <n v="0"/>
    <s v="PUNTOS NORTE"/>
    <s v="A"/>
    <d v="1899-12-30T00:19:03"/>
    <d v="1899-12-30T00:19:03"/>
    <s v="OK"/>
    <m/>
    <m/>
    <d v="1899-12-30T00:00:00"/>
    <d v="1899-12-30T00:30:17"/>
    <n v="4"/>
    <d v="1899-12-30T00:19:03"/>
    <n v="30.283333333329566"/>
    <n v="8"/>
    <s v="Si"/>
  </r>
  <r>
    <s v="CPRR"/>
    <s v=""/>
    <x v="0"/>
    <s v="E6280JXR"/>
    <m/>
    <d v="2025-03-05T00:00:00"/>
    <m/>
    <s v="3320"/>
    <x v="12"/>
    <s v="PA"/>
    <m/>
    <m/>
    <d v="2025-03-05T00:00:00"/>
    <d v="1899-12-30T09:49:31"/>
    <d v="2025-03-05T00:00:00"/>
    <d v="1899-12-30T09:58:36"/>
    <d v="2025-03-05T00:00:00"/>
    <d v="1899-12-30T09:58:42"/>
    <x v="154"/>
    <s v="FJPEDRO"/>
    <s v="1327141691"/>
    <s v="EXW"/>
    <d v="1899-12-30T00:09:11"/>
    <d v="1899-12-30T00:00:06"/>
    <d v="1899-12-30T00:09:05"/>
    <s v="Ensacado"/>
    <s v="E002"/>
    <x v="1"/>
    <d v="1899-12-30T00:09:11"/>
    <d v="1899-12-30T00:00:06"/>
    <n v="9"/>
    <x v="8"/>
    <x v="2"/>
    <x v="1"/>
    <n v="1"/>
    <n v="0"/>
    <s v="KO"/>
    <s v="Ensacado"/>
    <x v="2"/>
    <n v="1"/>
    <s v="PUNTOS NORTE"/>
    <s v="A"/>
    <d v="1899-12-30T00:09:05"/>
    <d v="1899-12-30T00:09:05"/>
    <s v="OK"/>
    <m/>
    <m/>
    <d v="1899-12-30T00:00:00"/>
    <d v="1899-12-30T00:09:11"/>
    <n v="4"/>
    <d v="1899-12-30T00:09:05"/>
    <n v="9.1833333333408174"/>
    <n v="9"/>
    <s v="Si"/>
  </r>
  <r>
    <s v="CPRR"/>
    <s v="2025000341"/>
    <x v="0"/>
    <s v="ER4820BCF"/>
    <s v="E6575LRD"/>
    <d v="2025-03-05T00:00:00"/>
    <m/>
    <s v="55"/>
    <x v="10"/>
    <s v="S2"/>
    <s v="S2"/>
    <m/>
    <d v="2025-03-05T00:00:00"/>
    <d v="1899-12-30T10:36:53"/>
    <d v="2025-03-05T00:00:00"/>
    <d v="1899-12-30T10:48:42"/>
    <d v="2025-03-05T00:00:00"/>
    <d v="1899-12-30T10:56:14"/>
    <x v="0"/>
    <s v="RFCPI"/>
    <s v="1327141692"/>
    <s v="FBO"/>
    <d v="1899-12-30T00:19:21"/>
    <d v="1899-12-30T00:07:32"/>
    <d v="1899-12-30T00:11:49"/>
    <s v="Granel"/>
    <s v="E001"/>
    <x v="2"/>
    <d v="1899-12-30T00:19:21"/>
    <d v="1899-12-30T00:07:32"/>
    <n v="10"/>
    <x v="8"/>
    <x v="2"/>
    <x v="2"/>
    <n v="0"/>
    <n v="0"/>
    <s v="OK"/>
    <s v="Granel"/>
    <x v="2"/>
    <n v="0"/>
    <s v="PUNTOS NORTE"/>
    <s v="A"/>
    <d v="1899-12-30T00:11:49"/>
    <d v="1899-12-30T00:11:49"/>
    <s v="OK"/>
    <m/>
    <m/>
    <d v="1899-12-30T00:00:00"/>
    <d v="1899-12-30T00:19:21"/>
    <n v="4"/>
    <d v="1899-12-30T00:11:49"/>
    <n v="19.349999999999987"/>
    <n v="10"/>
    <s v="Si"/>
  </r>
  <r>
    <s v="CPRR"/>
    <s v=""/>
    <x v="0"/>
    <s v="E2007FLG"/>
    <m/>
    <d v="2025-03-05T00:00:00"/>
    <m/>
    <s v="2906"/>
    <x v="11"/>
    <s v="PA"/>
    <m/>
    <m/>
    <d v="2025-03-05T00:00:00"/>
    <d v="1899-12-30T11:21:54"/>
    <d v="2025-03-05T00:00:00"/>
    <d v="1899-12-30T19:07:59"/>
    <d v="2025-03-05T00:00:00"/>
    <d v="1899-12-30T11:22:41"/>
    <x v="174"/>
    <s v="FJPEDRO"/>
    <s v="1327141693"/>
    <s v="EXW"/>
    <d v="1899-12-30T15:31:23"/>
    <d v="1899-12-30T07:45:18"/>
    <d v="1899-12-30T07:46:05"/>
    <s v="Ensacado"/>
    <s v="E002"/>
    <x v="1"/>
    <d v="1899-12-30T00:00:47"/>
    <n v="-0.323125"/>
    <n v="11"/>
    <x v="8"/>
    <x v="2"/>
    <x v="1"/>
    <n v="1"/>
    <n v="0"/>
    <s v="KO"/>
    <s v="Ensacado"/>
    <x v="2"/>
    <n v="1"/>
    <s v="PUNTOS NORTE"/>
    <s v="A"/>
    <d v="1899-12-30T07:46:05"/>
    <d v="1899-12-30T06:48:05"/>
    <s v="KO"/>
    <m/>
    <m/>
    <d v="1899-12-30T00:00:00"/>
    <d v="1899-12-30T00:00:47"/>
    <n v="4"/>
    <d v="1899-12-30T07:46:05"/>
    <n v="0.78333333333119093"/>
    <n v="11"/>
    <s v="Si"/>
  </r>
  <r>
    <s v="CPRR"/>
    <s v="2025000342"/>
    <x v="0"/>
    <s v="ER3519BCD"/>
    <s v="E7095HXG"/>
    <d v="2025-03-05T00:00:00"/>
    <m/>
    <s v="55"/>
    <x v="10"/>
    <s v="S2"/>
    <s v="S2"/>
    <m/>
    <d v="2025-03-05T00:00:00"/>
    <d v="1899-12-30T11:08:11"/>
    <d v="2025-03-05T00:00:00"/>
    <d v="1899-12-30T11:17:11"/>
    <d v="2025-03-05T00:00:00"/>
    <d v="1899-12-30T11:26:25"/>
    <x v="0"/>
    <s v="RFCPI"/>
    <s v="1327141694"/>
    <s v="FBO"/>
    <d v="1899-12-30T00:18:14"/>
    <d v="1899-12-30T00:09:14"/>
    <d v="1899-12-30T00:09:00"/>
    <s v="Granel"/>
    <s v="E001"/>
    <x v="2"/>
    <d v="1899-12-30T00:18:14"/>
    <d v="1899-12-30T00:09:14"/>
    <n v="11"/>
    <x v="8"/>
    <x v="2"/>
    <x v="2"/>
    <n v="0"/>
    <n v="0"/>
    <s v="OK"/>
    <s v="Granel"/>
    <x v="2"/>
    <n v="0"/>
    <s v="PUNTOS NORTE"/>
    <s v="A"/>
    <d v="1899-12-30T00:09:00"/>
    <d v="1899-12-30T00:09:00"/>
    <s v="OK"/>
    <m/>
    <m/>
    <d v="1899-12-30T00:00:00"/>
    <d v="1899-12-30T00:18:14"/>
    <n v="4"/>
    <d v="1899-12-30T00:09:00"/>
    <n v="18.233333333337594"/>
    <n v="11"/>
    <s v="Si"/>
  </r>
  <r>
    <s v="CPRR"/>
    <s v=""/>
    <x v="0"/>
    <s v="E9913BCR"/>
    <m/>
    <d v="2025-03-05T00:00:00"/>
    <m/>
    <s v="2906"/>
    <x v="11"/>
    <s v="PA"/>
    <m/>
    <m/>
    <d v="2025-03-05T00:00:00"/>
    <d v="1899-12-30T11:40:52"/>
    <d v="2025-03-05T00:00:00"/>
    <d v="1899-12-30T11:41:18"/>
    <d v="2025-03-05T00:00:00"/>
    <d v="1899-12-30T11:41:48"/>
    <x v="161"/>
    <s v="FJPEDRO"/>
    <s v="1327141696"/>
    <s v="EXW"/>
    <d v="1899-12-30T00:00:56"/>
    <d v="1899-12-30T00:00:30"/>
    <d v="1899-12-30T00:00:26"/>
    <s v="Ensacado"/>
    <s v="E002"/>
    <x v="1"/>
    <d v="1899-12-30T00:00:56"/>
    <d v="1899-12-30T00:00:30"/>
    <n v="11"/>
    <x v="8"/>
    <x v="2"/>
    <x v="1"/>
    <n v="1"/>
    <n v="0"/>
    <s v="KO"/>
    <s v="Ensacado"/>
    <x v="2"/>
    <n v="1"/>
    <s v="PUNTOS NORTE"/>
    <s v="A"/>
    <d v="1899-12-30T00:00:26"/>
    <d v="1899-12-30T00:00:26"/>
    <s v="OK"/>
    <m/>
    <m/>
    <d v="1899-12-30T00:00:00"/>
    <d v="1899-12-30T00:00:56"/>
    <n v="4"/>
    <d v="1899-12-30T00:00:26"/>
    <n v="0.93333333333601054"/>
    <n v="11"/>
    <s v="Si"/>
  </r>
  <r>
    <s v="CPRR"/>
    <s v=""/>
    <x v="0"/>
    <s v="E3381CMJ"/>
    <m/>
    <d v="2025-03-05T00:00:00"/>
    <m/>
    <s v="2906"/>
    <x v="11"/>
    <s v="PA"/>
    <m/>
    <m/>
    <d v="2025-03-05T00:00:00"/>
    <d v="1899-12-30T12:31:18"/>
    <d v="2025-03-05T00:00:00"/>
    <d v="1899-12-30T12:22:01"/>
    <d v="2025-03-05T00:00:00"/>
    <d v="1899-12-30T12:31:56"/>
    <x v="159"/>
    <s v="FJPEDRO"/>
    <s v="1327141697"/>
    <s v="EXW"/>
    <d v="1899-12-30T00:19:12"/>
    <d v="1899-12-30T00:09:55"/>
    <d v="1899-12-30T00:09:17"/>
    <s v="Ensacado"/>
    <s v="E002"/>
    <x v="1"/>
    <d v="1899-12-30T00:00:38"/>
    <d v="1899-12-30T00:09:55"/>
    <n v="12"/>
    <x v="8"/>
    <x v="2"/>
    <x v="1"/>
    <n v="1"/>
    <n v="0"/>
    <s v="KO"/>
    <s v="Ensacado"/>
    <x v="2"/>
    <n v="1"/>
    <s v="PUNTOS NORTE"/>
    <s v="A"/>
    <d v="1899-12-30T00:09:17"/>
    <d v="1899-12-30T00:09:17"/>
    <s v="KO"/>
    <m/>
    <m/>
    <d v="1899-12-30T00:00:00"/>
    <d v="1899-12-30T00:00:38"/>
    <n v="4"/>
    <n v="-6.446759259259971E-3"/>
    <n v="0.63333333334083974"/>
    <n v="12"/>
    <s v="Si"/>
  </r>
  <r>
    <s v="CPRR"/>
    <s v=""/>
    <x v="0"/>
    <s v="PL150431"/>
    <s v="PAE60FZ"/>
    <d v="2025-03-05T00:00:00"/>
    <m/>
    <s v="3320"/>
    <x v="12"/>
    <s v="PA"/>
    <m/>
    <m/>
    <d v="2025-03-05T00:00:00"/>
    <d v="1899-12-30T14:44:07"/>
    <d v="2025-03-05T00:00:00"/>
    <d v="1899-12-30T14:45:05"/>
    <d v="2025-03-05T00:00:00"/>
    <d v="1899-12-30T14:45:18"/>
    <x v="155"/>
    <s v="FJPEDRO"/>
    <s v="1327141698"/>
    <s v="EXW"/>
    <d v="1899-12-30T00:01:11"/>
    <d v="1899-12-30T00:00:13"/>
    <d v="1899-12-30T00:00:58"/>
    <s v="Ensacado"/>
    <s v="E002"/>
    <x v="1"/>
    <d v="1899-12-30T00:01:11"/>
    <d v="1899-12-30T00:00:13"/>
    <n v="14"/>
    <x v="8"/>
    <x v="2"/>
    <x v="1"/>
    <n v="1"/>
    <n v="0"/>
    <s v="KO"/>
    <s v="Ensacado"/>
    <x v="2"/>
    <n v="1"/>
    <s v="PUNTOS NORTE"/>
    <s v="A"/>
    <d v="1899-12-30T00:00:58"/>
    <d v="1899-12-30T00:00:58"/>
    <s v="OK"/>
    <m/>
    <m/>
    <d v="1899-12-30T00:00:00"/>
    <d v="1899-12-30T00:01:11"/>
    <n v="4"/>
    <d v="1899-12-30T00:00:58"/>
    <n v="1.183333333334371"/>
    <n v="14"/>
    <s v="Si"/>
  </r>
  <r>
    <s v="CPRR"/>
    <s v="2025000343"/>
    <x v="0"/>
    <s v="ER8081BBH"/>
    <s v="E8184JKX"/>
    <d v="2025-03-05T00:00:00"/>
    <m/>
    <s v="55"/>
    <x v="10"/>
    <s v="S2"/>
    <s v="S2"/>
    <m/>
    <d v="2025-03-05T00:00:00"/>
    <d v="1899-12-30T12:00:07"/>
    <d v="2025-03-05T00:00:00"/>
    <d v="1899-12-30T14:45:24"/>
    <d v="2025-03-05T00:00:00"/>
    <d v="1899-12-30T14:50:00"/>
    <x v="0"/>
    <s v="RFCPI"/>
    <s v="1327141699"/>
    <s v="FBO"/>
    <d v="1899-12-30T02:49:53"/>
    <d v="1899-12-30T00:04:36"/>
    <d v="1899-12-30T02:45:17"/>
    <s v="Granel"/>
    <s v="E001"/>
    <x v="2"/>
    <d v="1899-12-30T02:49:53"/>
    <d v="1899-12-30T00:04:36"/>
    <n v="12"/>
    <x v="8"/>
    <x v="2"/>
    <x v="2"/>
    <n v="0"/>
    <n v="0"/>
    <s v="OK"/>
    <s v="Granel"/>
    <x v="2"/>
    <n v="0"/>
    <s v="PUNTOS NORTE"/>
    <s v="C"/>
    <d v="1899-12-30T02:45:17"/>
    <d v="1899-12-30T01:47:17"/>
    <s v="OK"/>
    <m/>
    <m/>
    <d v="1899-12-30T00:00:00"/>
    <d v="1899-12-30T02:49:53"/>
    <n v="4"/>
    <d v="1899-12-30T02:45:17"/>
    <n v="169.88333333333756"/>
    <n v="14"/>
    <s v="No"/>
  </r>
  <r>
    <s v="CPRR"/>
    <s v=""/>
    <x v="0"/>
    <s v="E5392DFH"/>
    <m/>
    <d v="2025-03-05T00:00:00"/>
    <m/>
    <s v="3320"/>
    <x v="12"/>
    <s v="PA"/>
    <m/>
    <m/>
    <d v="2025-03-05T00:00:00"/>
    <d v="1899-12-30T15:28:30"/>
    <d v="2025-03-05T00:00:00"/>
    <d v="1899-12-30T15:28:51"/>
    <d v="2025-03-05T00:00:00"/>
    <d v="1899-12-30T15:28:57"/>
    <x v="154"/>
    <s v="FJPEDRO"/>
    <s v="1327141700"/>
    <s v="EXW"/>
    <d v="1899-12-30T00:00:27"/>
    <d v="1899-12-30T00:00:06"/>
    <d v="1899-12-30T00:00:21"/>
    <s v="Ensacado"/>
    <s v="E002"/>
    <x v="1"/>
    <d v="1899-12-30T00:00:27"/>
    <d v="1899-12-30T00:00:06"/>
    <n v="15"/>
    <x v="8"/>
    <x v="2"/>
    <x v="1"/>
    <n v="1"/>
    <n v="0"/>
    <s v="KO"/>
    <s v="Ensacado"/>
    <x v="2"/>
    <n v="1"/>
    <s v="PUNTOS NORTE"/>
    <s v="A"/>
    <d v="1899-12-30T00:00:21"/>
    <d v="1899-12-30T00:00:21"/>
    <s v="OK"/>
    <m/>
    <m/>
    <d v="1899-12-30T00:00:00"/>
    <d v="1899-12-30T00:00:27"/>
    <n v="4"/>
    <d v="1899-12-30T00:00:21"/>
    <n v="0.45000000000007034"/>
    <n v="15"/>
    <s v="Si"/>
  </r>
  <r>
    <s v="CPRR"/>
    <s v=""/>
    <x v="0"/>
    <s v="PL152472"/>
    <s v="P58NA84"/>
    <d v="2025-03-05T00:00:00"/>
    <m/>
    <s v="2906"/>
    <x v="11"/>
    <s v="PA"/>
    <m/>
    <m/>
    <d v="2025-03-05T00:00:00"/>
    <d v="1899-12-30T15:45:01"/>
    <d v="2025-03-05T00:00:00"/>
    <d v="1899-12-30T15:45:44"/>
    <d v="2025-03-05T00:00:00"/>
    <d v="1899-12-30T15:45:51"/>
    <x v="155"/>
    <s v="FJPEDRO"/>
    <s v="1327141701"/>
    <s v="EXW"/>
    <d v="1899-12-30T00:00:50"/>
    <d v="1899-12-30T00:00:07"/>
    <d v="1899-12-30T00:00:43"/>
    <s v="Ensacado"/>
    <s v="E002"/>
    <x v="1"/>
    <d v="1899-12-30T00:00:50"/>
    <d v="1899-12-30T00:00:07"/>
    <n v="15"/>
    <x v="8"/>
    <x v="2"/>
    <x v="1"/>
    <n v="1"/>
    <n v="0"/>
    <s v="KO"/>
    <s v="Ensacado"/>
    <x v="2"/>
    <n v="1"/>
    <s v="PUNTOS NORTE"/>
    <s v="A"/>
    <d v="1899-12-30T00:00:43"/>
    <d v="1899-12-30T00:00:43"/>
    <s v="OK"/>
    <m/>
    <m/>
    <d v="1899-12-30T00:00:00"/>
    <d v="1899-12-30T00:00:50"/>
    <n v="4"/>
    <d v="1899-12-30T00:00:43"/>
    <n v="0.83333333334230986"/>
    <n v="15"/>
    <s v="Si"/>
  </r>
  <r>
    <s v="CPRR"/>
    <s v=""/>
    <x v="0"/>
    <s v="E7377LJM"/>
    <m/>
    <d v="2025-03-05T00:00:00"/>
    <m/>
    <s v="2906"/>
    <x v="11"/>
    <s v="PA"/>
    <m/>
    <m/>
    <d v="2025-03-05T00:00:00"/>
    <d v="1899-12-30T16:40:48"/>
    <d v="2025-03-05T00:00:00"/>
    <d v="1899-12-30T19:24:00"/>
    <d v="2025-03-05T00:00:00"/>
    <d v="1899-12-30T16:41:18"/>
    <x v="175"/>
    <s v="FJPEDRO"/>
    <s v="1327141702"/>
    <s v="EXW"/>
    <d v="1899-12-30T05:25:54"/>
    <d v="1899-12-30T02:42:42"/>
    <d v="1899-12-30T02:43:12"/>
    <s v="Ensacado"/>
    <s v="E002"/>
    <x v="1"/>
    <d v="1899-12-30T00:00:30"/>
    <n v="-0.11298611111111001"/>
    <n v="16"/>
    <x v="8"/>
    <x v="2"/>
    <x v="1"/>
    <n v="1"/>
    <n v="0"/>
    <s v="KO"/>
    <s v="Ensacado"/>
    <x v="2"/>
    <n v="1"/>
    <s v="PUNTOS NORTE"/>
    <s v="A"/>
    <d v="1899-12-30T02:43:12"/>
    <d v="1899-12-30T01:45:12"/>
    <s v="KO"/>
    <m/>
    <m/>
    <d v="1899-12-30T00:00:00"/>
    <d v="1899-12-30T00:00:30"/>
    <n v="4"/>
    <d v="1899-12-30T02:43:12"/>
    <n v="0.49999999999688072"/>
    <n v="16"/>
    <s v="Si"/>
  </r>
  <r>
    <s v="CPRR"/>
    <s v=""/>
    <x v="0"/>
    <s v="EPO8906BL"/>
    <m/>
    <d v="2025-03-05T00:00:00"/>
    <m/>
    <s v="2906"/>
    <x v="11"/>
    <s v="PA"/>
    <m/>
    <m/>
    <d v="2025-03-05T00:00:00"/>
    <d v="1899-12-30T17:11:04"/>
    <d v="2025-03-05T00:00:00"/>
    <d v="1899-12-30T17:11:21"/>
    <d v="2025-03-05T00:00:00"/>
    <d v="1899-12-30T17:11:33"/>
    <x v="165"/>
    <s v="FJPEDRO"/>
    <s v="1327141703"/>
    <s v="EXW"/>
    <d v="1899-12-30T00:00:29"/>
    <d v="1899-12-30T00:00:12"/>
    <d v="1899-12-30T00:00:17"/>
    <s v="Ensacado"/>
    <s v="E002"/>
    <x v="1"/>
    <d v="1899-12-30T00:00:29"/>
    <d v="1899-12-30T00:00:12"/>
    <n v="17"/>
    <x v="8"/>
    <x v="2"/>
    <x v="1"/>
    <n v="1"/>
    <n v="0"/>
    <s v="KO"/>
    <s v="Ensacado"/>
    <x v="2"/>
    <n v="1"/>
    <s v="PUNTOS NORTE"/>
    <s v="A"/>
    <d v="1899-12-30T00:00:17"/>
    <d v="1899-12-30T00:00:17"/>
    <s v="OK"/>
    <m/>
    <m/>
    <d v="1899-12-30T00:00:00"/>
    <d v="1899-12-30T00:00:29"/>
    <n v="4"/>
    <d v="1899-12-30T00:00:17"/>
    <n v="0.48333333333586026"/>
    <n v="17"/>
    <s v="Si"/>
  </r>
  <r>
    <s v="CPRR"/>
    <s v="2025000348"/>
    <x v="0"/>
    <s v="ER3519BCD"/>
    <s v="E7095HXG"/>
    <d v="2025-03-06T00:00:00"/>
    <m/>
    <s v="55"/>
    <x v="10"/>
    <s v="S2"/>
    <s v="S2"/>
    <m/>
    <d v="2025-03-05T00:00:00"/>
    <d v="1899-12-30T17:50:21"/>
    <d v="2025-03-06T00:00:00"/>
    <d v="1899-12-30T08:34:29"/>
    <d v="2025-03-06T00:00:00"/>
    <d v="1899-12-30T08:51:37"/>
    <x v="0"/>
    <s v="RFCPI"/>
    <s v="1327141706"/>
    <s v="FBO"/>
    <d v="1899-12-30T07:01:16"/>
    <d v="1899-12-30T00:17:08"/>
    <d v="1899-12-30T06:44:08"/>
    <s v="Granel"/>
    <s v="E001"/>
    <x v="2"/>
    <d v="1899-12-30T15:01:15"/>
    <d v="1899-12-30T00:17:08"/>
    <n v="17"/>
    <x v="9"/>
    <x v="2"/>
    <x v="2"/>
    <n v="0"/>
    <n v="1"/>
    <s v="KO"/>
    <s v="Granel"/>
    <x v="2"/>
    <n v="1"/>
    <s v="PUNTOS NORTE"/>
    <s v="C"/>
    <d v="1899-12-30T06:44:08"/>
    <d v="1899-12-30T05:46:08"/>
    <s v="OK"/>
    <m/>
    <m/>
    <d v="1899-12-30T00:00:00"/>
    <d v="1899-12-30T15:01:15"/>
    <n v="5"/>
    <n v="-0.38601851851851993"/>
    <n v="901.25000000000045"/>
    <n v="8"/>
    <s v="No"/>
  </r>
  <r>
    <s v="CPRR"/>
    <s v="2025000349"/>
    <x v="0"/>
    <s v="ER8081BBH"/>
    <s v="E8184JKX"/>
    <d v="2025-03-06T00:00:00"/>
    <m/>
    <s v="55"/>
    <x v="10"/>
    <s v="S2"/>
    <s v="S2"/>
    <m/>
    <d v="2025-03-06T00:00:00"/>
    <d v="1899-12-30T08:44:52"/>
    <d v="2025-03-06T00:00:00"/>
    <d v="1899-12-30T09:30:17"/>
    <d v="2025-03-06T00:00:00"/>
    <d v="1899-12-30T09:37:10"/>
    <x v="0"/>
    <s v="RFCPI"/>
    <s v="1327141707"/>
    <s v="FBO"/>
    <d v="1899-12-30T00:52:18"/>
    <d v="1899-12-30T00:06:53"/>
    <d v="1899-12-30T00:45:25"/>
    <s v="Granel"/>
    <s v="E001"/>
    <x v="2"/>
    <d v="1899-12-30T00:52:18"/>
    <d v="1899-12-30T00:06:53"/>
    <n v="8"/>
    <x v="9"/>
    <x v="2"/>
    <x v="2"/>
    <n v="0"/>
    <n v="0"/>
    <s v="OK"/>
    <s v="Granel"/>
    <x v="2"/>
    <n v="0"/>
    <s v="PUNTOS NORTE"/>
    <s v="B"/>
    <d v="1899-12-30T00:45:25"/>
    <d v="1899-12-30T00:00:25"/>
    <s v="OK"/>
    <m/>
    <m/>
    <d v="1899-12-30T00:00:00"/>
    <d v="1899-12-30T00:52:18"/>
    <n v="5"/>
    <d v="1899-12-30T00:45:25"/>
    <n v="52.300000000008012"/>
    <n v="9"/>
    <s v="No"/>
  </r>
  <r>
    <s v="CPRR"/>
    <s v="2025000350"/>
    <x v="0"/>
    <s v="ER8081BBH"/>
    <s v="E8184JKX"/>
    <d v="2025-03-06T00:00:00"/>
    <m/>
    <s v="55"/>
    <x v="10"/>
    <s v="S2"/>
    <s v="S2"/>
    <m/>
    <d v="2025-03-06T00:00:00"/>
    <d v="1899-12-30T10:43:09"/>
    <d v="2025-03-06T00:00:00"/>
    <d v="1899-12-30T10:53:36"/>
    <d v="2025-03-06T00:00:00"/>
    <d v="1899-12-30T11:03:27"/>
    <x v="0"/>
    <s v="RFCPI"/>
    <s v="1327141711"/>
    <s v="FBO"/>
    <d v="1899-12-30T00:20:18"/>
    <d v="1899-12-30T00:09:51"/>
    <d v="1899-12-30T00:10:27"/>
    <s v="Granel"/>
    <s v="E001"/>
    <x v="2"/>
    <d v="1899-12-30T00:20:18"/>
    <d v="1899-12-30T00:09:51"/>
    <n v="10"/>
    <x v="9"/>
    <x v="2"/>
    <x v="2"/>
    <n v="0"/>
    <n v="0"/>
    <s v="OK"/>
    <s v="Granel"/>
    <x v="2"/>
    <n v="0"/>
    <s v="PUNTOS NORTE"/>
    <s v="A"/>
    <d v="1899-12-30T00:10:27"/>
    <d v="1899-12-30T00:10:27"/>
    <s v="OK"/>
    <m/>
    <m/>
    <d v="1899-12-30T00:00:00"/>
    <d v="1899-12-30T00:20:18"/>
    <n v="5"/>
    <d v="1899-12-30T00:10:27"/>
    <n v="20.300000000011245"/>
    <n v="11"/>
    <s v="Si"/>
  </r>
  <r>
    <s v="CPRR"/>
    <s v=""/>
    <x v="0"/>
    <s v="EPO9973BC"/>
    <m/>
    <d v="2025-03-06T00:00:00"/>
    <m/>
    <s v="3320"/>
    <x v="12"/>
    <s v="PA"/>
    <m/>
    <m/>
    <d v="2025-03-06T00:00:00"/>
    <d v="1899-12-30T11:16:31"/>
    <d v="2025-03-06T00:00:00"/>
    <d v="1899-12-30T11:21:13"/>
    <d v="2025-03-06T00:00:00"/>
    <d v="1899-12-30T11:21:25"/>
    <x v="154"/>
    <s v="FJPEDRO"/>
    <s v="1327141712"/>
    <s v="EXW"/>
    <d v="1899-12-30T00:04:54"/>
    <d v="1899-12-30T00:00:12"/>
    <d v="1899-12-30T00:04:42"/>
    <s v="Ensacado"/>
    <s v="E002"/>
    <x v="1"/>
    <d v="1899-12-30T00:04:54"/>
    <d v="1899-12-30T00:00:12"/>
    <n v="11"/>
    <x v="9"/>
    <x v="2"/>
    <x v="1"/>
    <n v="1"/>
    <n v="0"/>
    <s v="KO"/>
    <s v="Ensacado"/>
    <x v="2"/>
    <n v="1"/>
    <s v="PUNTOS NORTE"/>
    <s v="A"/>
    <d v="1899-12-30T00:04:42"/>
    <d v="1899-12-30T00:04:42"/>
    <s v="OK"/>
    <m/>
    <m/>
    <d v="1899-12-30T00:00:00"/>
    <d v="1899-12-30T00:04:54"/>
    <n v="5"/>
    <d v="1899-12-30T00:04:42"/>
    <n v="4.900000000003244"/>
    <n v="11"/>
    <s v="Si"/>
  </r>
  <r>
    <s v="CPRR"/>
    <s v="2025000351"/>
    <x v="0"/>
    <s v="ER3519BCD"/>
    <s v="E7095HXG"/>
    <d v="2025-03-06T00:00:00"/>
    <m/>
    <s v="3044"/>
    <x v="25"/>
    <s v="S1"/>
    <s v="S1"/>
    <m/>
    <d v="2025-03-06T00:00:00"/>
    <d v="1899-12-30T11:56:25"/>
    <d v="2025-03-06T00:00:00"/>
    <d v="1899-12-30T12:07:44"/>
    <d v="2025-03-06T00:00:00"/>
    <d v="1899-12-30T12:18:11"/>
    <x v="0"/>
    <s v="RFCPI"/>
    <s v="1327141713"/>
    <s v="FBO"/>
    <d v="1899-12-30T00:21:46"/>
    <d v="1899-12-30T00:10:27"/>
    <d v="1899-12-30T00:11:19"/>
    <s v="Granel"/>
    <s v="E001"/>
    <x v="2"/>
    <d v="1899-12-30T00:21:46"/>
    <d v="1899-12-30T00:10:27"/>
    <n v="11"/>
    <x v="9"/>
    <x v="2"/>
    <x v="2"/>
    <n v="0"/>
    <n v="0"/>
    <s v="OK"/>
    <s v="Granel"/>
    <x v="2"/>
    <n v="0"/>
    <s v="PUNTOS NORTE"/>
    <s v="A"/>
    <d v="1899-12-30T00:11:19"/>
    <d v="1899-12-30T00:11:19"/>
    <s v="OK"/>
    <m/>
    <m/>
    <d v="1899-12-30T00:00:00"/>
    <d v="1899-12-30T00:21:46"/>
    <n v="5"/>
    <d v="1899-12-30T00:11:19"/>
    <n v="21.766666666665699"/>
    <n v="12"/>
    <s v="Si"/>
  </r>
  <r>
    <s v="CPRR"/>
    <s v="2025000352"/>
    <x v="0"/>
    <s v="ER4820BCF"/>
    <s v="E6575LRD"/>
    <d v="2025-03-06T00:00:00"/>
    <m/>
    <s v="55"/>
    <x v="10"/>
    <s v="S2"/>
    <s v="S2"/>
    <m/>
    <d v="2025-03-06T00:00:00"/>
    <d v="1899-12-30T12:05:02"/>
    <d v="2025-03-06T00:00:00"/>
    <d v="1899-12-30T12:11:09"/>
    <d v="2025-03-06T00:00:00"/>
    <d v="1899-12-30T12:22:17"/>
    <x v="0"/>
    <s v="RFCPI"/>
    <s v="1327141714"/>
    <s v="FBO"/>
    <d v="1899-12-30T00:17:15"/>
    <d v="1899-12-30T00:11:08"/>
    <d v="1899-12-30T00:06:07"/>
    <s v="Granel"/>
    <s v="E001"/>
    <x v="2"/>
    <d v="1899-12-30T00:17:15"/>
    <d v="1899-12-30T00:11:08"/>
    <n v="12"/>
    <x v="9"/>
    <x v="2"/>
    <x v="2"/>
    <n v="0"/>
    <n v="0"/>
    <s v="OK"/>
    <s v="Granel"/>
    <x v="2"/>
    <n v="0"/>
    <s v="PUNTOS NORTE"/>
    <s v="A"/>
    <d v="1899-12-30T00:06:07"/>
    <d v="1899-12-30T00:06:07"/>
    <s v="OK"/>
    <m/>
    <m/>
    <d v="1899-12-30T00:00:00"/>
    <d v="1899-12-30T00:17:15"/>
    <n v="5"/>
    <d v="1899-12-30T00:06:07"/>
    <n v="17.250000000004935"/>
    <n v="12"/>
    <s v="Si"/>
  </r>
  <r>
    <s v="CPRR"/>
    <s v="2025000353"/>
    <x v="0"/>
    <s v="ER8081BBH"/>
    <s v="E8184JKX"/>
    <d v="2025-03-06T00:00:00"/>
    <m/>
    <s v="3044"/>
    <x v="25"/>
    <s v="S1"/>
    <s v="S1"/>
    <m/>
    <d v="2025-03-06T00:00:00"/>
    <d v="1899-12-30T12:07:21"/>
    <d v="2025-03-06T00:00:00"/>
    <d v="1899-12-30T12:51:23"/>
    <d v="2025-03-06T00:00:00"/>
    <d v="1899-12-30T13:01:22"/>
    <x v="0"/>
    <s v="RFCPI"/>
    <s v="1327141715"/>
    <s v="FBO"/>
    <d v="1899-12-30T00:54:01"/>
    <d v="1899-12-30T00:09:59"/>
    <d v="1899-12-30T00:44:02"/>
    <s v="Granel"/>
    <s v="E001"/>
    <x v="2"/>
    <d v="1899-12-30T00:54:01"/>
    <d v="1899-12-30T00:09:59"/>
    <n v="12"/>
    <x v="9"/>
    <x v="2"/>
    <x v="2"/>
    <n v="0"/>
    <n v="0"/>
    <s v="OK"/>
    <s v="Granel"/>
    <x v="2"/>
    <n v="0"/>
    <s v="PUNTOS NORTE"/>
    <s v="B"/>
    <d v="1899-12-30T00:44:02"/>
    <d v="1899-12-30T00:44:02"/>
    <s v="OK"/>
    <m/>
    <m/>
    <d v="1899-12-30T00:00:00"/>
    <d v="1899-12-30T00:54:01"/>
    <n v="5"/>
    <d v="1899-12-30T00:44:02"/>
    <n v="54.016666666660825"/>
    <n v="13"/>
    <s v="No"/>
  </r>
  <r>
    <s v="CPRR"/>
    <s v=""/>
    <x v="0"/>
    <s v="ELU02067R"/>
    <s v="E2675DXR"/>
    <d v="2025-03-06T00:00:00"/>
    <m/>
    <s v="2906"/>
    <x v="11"/>
    <s v="PA"/>
    <m/>
    <m/>
    <d v="2025-03-06T00:00:00"/>
    <d v="1899-12-30T15:15:45"/>
    <d v="2025-03-06T00:00:00"/>
    <d v="1899-12-30T12:31:59"/>
    <d v="2025-03-06T00:00:00"/>
    <d v="1899-12-30T15:16:16"/>
    <x v="157"/>
    <s v="FJPEDRO"/>
    <s v="1327141720"/>
    <s v="EXW"/>
    <d v="1899-12-30T05:28:03"/>
    <d v="1899-12-30T02:44:17"/>
    <d v="1899-12-30T02:43:46"/>
    <s v="Ensacado"/>
    <s v="E002"/>
    <x v="1"/>
    <d v="1899-12-30T00:00:31"/>
    <d v="1899-12-30T02:44:17"/>
    <n v="15"/>
    <x v="9"/>
    <x v="2"/>
    <x v="1"/>
    <n v="1"/>
    <n v="0"/>
    <s v="KO"/>
    <s v="Ensacado"/>
    <x v="2"/>
    <n v="1"/>
    <s v="PUNTOS NORTE"/>
    <s v="A"/>
    <d v="1899-12-30T02:43:46"/>
    <d v="1899-12-30T01:45:46"/>
    <s v="KO"/>
    <m/>
    <m/>
    <d v="1899-12-30T00:00:00"/>
    <d v="1899-12-30T00:00:31"/>
    <n v="5"/>
    <n v="-0.11372685185185005"/>
    <n v="0.51666666667196992"/>
    <n v="15"/>
    <s v="Si"/>
  </r>
  <r>
    <s v="CPRR"/>
    <s v="2025000354"/>
    <x v="0"/>
    <s v="ER3519BCD"/>
    <s v="E7095HXG"/>
    <d v="2025-03-06T00:00:00"/>
    <m/>
    <s v="55"/>
    <x v="10"/>
    <s v="S2"/>
    <s v="S2"/>
    <m/>
    <d v="2025-03-06T00:00:00"/>
    <d v="1899-12-30T15:07:55"/>
    <d v="2025-03-06T00:00:00"/>
    <d v="1899-12-30T15:19:38"/>
    <d v="2025-03-06T00:00:00"/>
    <d v="1899-12-30T15:25:14"/>
    <x v="0"/>
    <s v="RFCPI"/>
    <s v="1327141721"/>
    <s v="FBO"/>
    <d v="1899-12-30T00:17:19"/>
    <d v="1899-12-30T00:05:36"/>
    <d v="1899-12-30T00:11:43"/>
    <s v="Granel"/>
    <s v="E001"/>
    <x v="2"/>
    <d v="1899-12-30T00:17:19"/>
    <d v="1899-12-30T00:05:36"/>
    <n v="15"/>
    <x v="9"/>
    <x v="2"/>
    <x v="2"/>
    <n v="0"/>
    <n v="0"/>
    <s v="OK"/>
    <s v="Granel"/>
    <x v="2"/>
    <n v="0"/>
    <s v="PUNTOS NORTE"/>
    <s v="A"/>
    <d v="1899-12-30T00:11:43"/>
    <d v="1899-12-30T00:11:43"/>
    <s v="OK"/>
    <m/>
    <m/>
    <d v="1899-12-30T00:00:00"/>
    <d v="1899-12-30T00:17:19"/>
    <n v="5"/>
    <d v="1899-12-30T00:11:43"/>
    <n v="17.316666666662446"/>
    <n v="15"/>
    <s v="Si"/>
  </r>
  <r>
    <s v="CPRR"/>
    <s v="2025000355"/>
    <x v="0"/>
    <s v="ER4820BCF"/>
    <s v="E6575LRD"/>
    <d v="2025-03-06T00:00:00"/>
    <m/>
    <s v="55"/>
    <x v="10"/>
    <s v="S2"/>
    <s v="S2"/>
    <m/>
    <d v="2025-03-06T00:00:00"/>
    <d v="1899-12-30T16:51:53"/>
    <d v="2025-03-06T00:00:00"/>
    <d v="1899-12-30T17:01:59"/>
    <d v="2025-03-06T00:00:00"/>
    <d v="1899-12-30T17:25:27"/>
    <x v="0"/>
    <s v="RFCPI"/>
    <s v="1327141722"/>
    <s v="FBO"/>
    <d v="1899-12-30T00:33:34"/>
    <d v="1899-12-30T00:23:28"/>
    <d v="1899-12-30T00:10:06"/>
    <s v="Granel"/>
    <s v="E001"/>
    <x v="2"/>
    <d v="1899-12-30T00:33:34"/>
    <d v="1899-12-30T00:23:28"/>
    <n v="16"/>
    <x v="9"/>
    <x v="2"/>
    <x v="2"/>
    <n v="0"/>
    <n v="0"/>
    <s v="OK"/>
    <s v="Granel"/>
    <x v="2"/>
    <n v="0"/>
    <s v="PUNTOS NORTE"/>
    <s v="A"/>
    <d v="1899-12-30T00:10:06"/>
    <d v="1899-12-30T00:10:06"/>
    <s v="OK"/>
    <m/>
    <m/>
    <d v="1899-12-30T00:00:00"/>
    <d v="1899-12-30T00:33:34"/>
    <n v="5"/>
    <d v="1899-12-30T00:10:06"/>
    <n v="33.566666666659231"/>
    <n v="17"/>
    <s v="Si"/>
  </r>
  <r>
    <s v="CPRR"/>
    <s v=""/>
    <x v="0"/>
    <s v="E6280JXR"/>
    <m/>
    <d v="2025-03-06T00:00:00"/>
    <m/>
    <s v="3320"/>
    <x v="12"/>
    <s v="PA"/>
    <m/>
    <m/>
    <d v="2025-03-06T00:00:00"/>
    <d v="1899-12-30T17:52:41"/>
    <d v="2025-03-06T00:00:00"/>
    <d v="1899-12-30T17:52:57"/>
    <d v="2025-03-06T00:00:00"/>
    <d v="1899-12-30T17:53:04"/>
    <x v="154"/>
    <s v="FJPEDRO"/>
    <s v="1327141724"/>
    <s v="EXW"/>
    <d v="1899-12-30T00:00:23"/>
    <d v="1899-12-30T00:00:07"/>
    <d v="1899-12-30T00:00:16"/>
    <s v="Ensacado"/>
    <s v="E002"/>
    <x v="1"/>
    <d v="1899-12-30T00:00:23"/>
    <d v="1899-12-30T00:00:07"/>
    <n v="17"/>
    <x v="9"/>
    <x v="2"/>
    <x v="1"/>
    <n v="1"/>
    <n v="0"/>
    <s v="KO"/>
    <s v="Ensacado"/>
    <x v="2"/>
    <n v="1"/>
    <s v="PUNTOS NORTE"/>
    <s v="A"/>
    <d v="1899-12-30T00:00:16"/>
    <d v="1899-12-30T00:00:16"/>
    <s v="OK"/>
    <m/>
    <m/>
    <d v="1899-12-30T00:00:00"/>
    <d v="1899-12-30T00:00:23"/>
    <n v="5"/>
    <d v="1899-12-30T00:00:16"/>
    <n v="0.38333333334239938"/>
    <n v="17"/>
    <s v="Si"/>
  </r>
  <r>
    <s v="CPRR"/>
    <s v=""/>
    <x v="0"/>
    <s v="P107915"/>
    <s v="P84PD35"/>
    <d v="2025-03-07T00:00:00"/>
    <m/>
    <s v="3320"/>
    <x v="12"/>
    <s v="PA"/>
    <m/>
    <m/>
    <d v="2025-03-07T00:00:00"/>
    <d v="1899-12-30T08:44:49"/>
    <d v="2025-03-07T00:00:00"/>
    <d v="1899-12-30T08:45:06"/>
    <d v="2025-03-07T00:00:00"/>
    <d v="1899-12-30T08:45:13"/>
    <x v="153"/>
    <s v="FJPEDRO"/>
    <s v="1327141725"/>
    <s v="EXW"/>
    <d v="1899-12-30T00:00:24"/>
    <d v="1899-12-30T00:00:07"/>
    <d v="1899-12-30T00:00:17"/>
    <s v="Ensacado"/>
    <s v="E002"/>
    <x v="1"/>
    <d v="1899-12-30T00:00:24"/>
    <d v="1899-12-30T00:00:07"/>
    <n v="8"/>
    <x v="10"/>
    <x v="2"/>
    <x v="1"/>
    <n v="1"/>
    <n v="0"/>
    <s v="KO"/>
    <s v="Ensacado"/>
    <x v="2"/>
    <n v="1"/>
    <s v="PUNTOS NORTE"/>
    <s v="A"/>
    <d v="1899-12-30T00:00:17"/>
    <d v="1899-12-30T00:00:17"/>
    <s v="OK"/>
    <m/>
    <m/>
    <d v="1899-12-30T00:00:00"/>
    <d v="1899-12-30T00:00:24"/>
    <n v="6"/>
    <d v="1899-12-30T00:00:17"/>
    <n v="0.40000000000318003"/>
    <n v="8"/>
    <s v="Si"/>
  </r>
  <r>
    <s v="CPRR"/>
    <s v=""/>
    <x v="0"/>
    <s v="E5392DFH"/>
    <m/>
    <d v="2025-03-07T00:00:00"/>
    <m/>
    <s v="3320"/>
    <x v="12"/>
    <s v="PA"/>
    <m/>
    <m/>
    <d v="2025-03-07T00:00:00"/>
    <d v="1899-12-30T09:49:12"/>
    <d v="2025-03-07T00:00:00"/>
    <d v="1899-12-30T09:49:34"/>
    <d v="2025-03-07T00:00:00"/>
    <d v="1899-12-30T09:49:42"/>
    <x v="154"/>
    <s v="FJPEDRO"/>
    <s v="1327141726"/>
    <s v="EXW"/>
    <d v="1899-12-30T00:00:30"/>
    <d v="1899-12-30T00:00:08"/>
    <d v="1899-12-30T00:00:22"/>
    <s v="Ensacado"/>
    <s v="E002"/>
    <x v="1"/>
    <d v="1899-12-30T00:00:30"/>
    <d v="1899-12-30T00:00:08"/>
    <n v="9"/>
    <x v="10"/>
    <x v="2"/>
    <x v="1"/>
    <n v="1"/>
    <n v="0"/>
    <s v="KO"/>
    <s v="Ensacado"/>
    <x v="2"/>
    <n v="1"/>
    <s v="PUNTOS NORTE"/>
    <s v="A"/>
    <d v="1899-12-30T00:00:22"/>
    <d v="1899-12-30T00:00:22"/>
    <s v="OK"/>
    <m/>
    <m/>
    <d v="1899-12-30T00:00:00"/>
    <d v="1899-12-30T00:00:30"/>
    <n v="6"/>
    <d v="1899-12-30T00:00:22"/>
    <n v="0.49999999999680078"/>
    <n v="9"/>
    <s v="Si"/>
  </r>
  <r>
    <s v="CPRR"/>
    <s v=""/>
    <x v="0"/>
    <s v="EPO01686R"/>
    <s v="E2660JCW"/>
    <d v="2025-03-07T00:00:00"/>
    <m/>
    <s v="2906"/>
    <x v="11"/>
    <s v="PA"/>
    <m/>
    <m/>
    <d v="2025-03-07T00:00:00"/>
    <d v="1899-12-30T10:22:09"/>
    <d v="2025-03-07T00:00:00"/>
    <d v="1899-12-30T10:04:59"/>
    <d v="2025-03-07T00:00:00"/>
    <d v="1899-12-30T10:23:08"/>
    <x v="162"/>
    <s v="FJPEDRO"/>
    <s v="1327141727"/>
    <s v="EXW"/>
    <d v="1899-12-30T00:35:19"/>
    <d v="1899-12-30T00:18:09"/>
    <d v="1899-12-30T00:17:10"/>
    <s v="Ensacado"/>
    <s v="E002"/>
    <x v="1"/>
    <d v="1899-12-30T00:00:59"/>
    <d v="1899-12-30T00:18:09"/>
    <n v="10"/>
    <x v="10"/>
    <x v="2"/>
    <x v="1"/>
    <n v="1"/>
    <n v="0"/>
    <s v="KO"/>
    <s v="Ensacado"/>
    <x v="2"/>
    <n v="1"/>
    <s v="PUNTOS NORTE"/>
    <s v="A"/>
    <d v="1899-12-30T00:17:10"/>
    <d v="1899-12-30T00:17:10"/>
    <s v="KO"/>
    <m/>
    <m/>
    <d v="1899-12-30T00:00:00"/>
    <d v="1899-12-30T00:00:59"/>
    <n v="6"/>
    <n v="-1.1921296296299955E-2"/>
    <n v="0.98333333333282091"/>
    <n v="10"/>
    <s v="Si"/>
  </r>
  <r>
    <s v="CPRR"/>
    <s v=""/>
    <x v="0"/>
    <s v="E0393CBH"/>
    <m/>
    <d v="2025-03-07T00:00:00"/>
    <m/>
    <s v="2906"/>
    <x v="11"/>
    <s v="PA"/>
    <m/>
    <m/>
    <d v="2025-03-07T00:00:00"/>
    <d v="1899-12-30T10:24:46"/>
    <d v="2025-03-07T00:00:00"/>
    <d v="1899-12-30T10:24:56"/>
    <d v="2025-03-07T00:00:00"/>
    <d v="1899-12-30T10:25:03"/>
    <x v="163"/>
    <s v="FJPEDRO"/>
    <s v="1327141728"/>
    <s v="EXW"/>
    <d v="1899-12-30T00:00:17"/>
    <d v="1899-12-30T00:00:07"/>
    <d v="1899-12-30T00:00:10"/>
    <s v="Ensacado"/>
    <s v="E002"/>
    <x v="1"/>
    <d v="1899-12-30T00:00:17"/>
    <d v="1899-12-30T00:00:07"/>
    <n v="10"/>
    <x v="10"/>
    <x v="2"/>
    <x v="1"/>
    <n v="1"/>
    <n v="0"/>
    <s v="KO"/>
    <s v="Ensacado"/>
    <x v="2"/>
    <n v="1"/>
    <s v="PUNTOS NORTE"/>
    <s v="A"/>
    <d v="1899-12-30T00:00:10"/>
    <d v="1899-12-30T00:00:10"/>
    <s v="OK"/>
    <m/>
    <m/>
    <d v="1899-12-30T00:00:00"/>
    <d v="1899-12-30T00:00:17"/>
    <n v="6"/>
    <d v="1899-12-30T00:00:10"/>
    <n v="0.28333333333439015"/>
    <n v="10"/>
    <s v="Si"/>
  </r>
  <r>
    <s v="CPRR"/>
    <s v=""/>
    <x v="0"/>
    <s v="E2391GZW"/>
    <m/>
    <d v="2025-03-07T00:00:00"/>
    <m/>
    <s v="2906"/>
    <x v="11"/>
    <s v="PA"/>
    <m/>
    <m/>
    <d v="2025-03-07T00:00:00"/>
    <d v="1899-12-30T10:30:16"/>
    <d v="2025-03-07T00:00:00"/>
    <d v="1899-12-30T12:52:01"/>
    <d v="2025-03-07T00:00:00"/>
    <d v="1899-12-30T10:30:44"/>
    <x v="159"/>
    <s v="FJPEDRO"/>
    <s v="1327141729"/>
    <s v="EXW"/>
    <d v="1899-12-30T04:43:02"/>
    <d v="1899-12-30T02:21:17"/>
    <d v="1899-12-30T02:21:45"/>
    <s v="Ensacado"/>
    <s v="E002"/>
    <x v="1"/>
    <d v="1899-12-30T00:00:28"/>
    <n v="-9.8113425925930031E-2"/>
    <n v="10"/>
    <x v="10"/>
    <x v="2"/>
    <x v="1"/>
    <n v="1"/>
    <n v="0"/>
    <s v="KO"/>
    <s v="Ensacado"/>
    <x v="2"/>
    <n v="1"/>
    <s v="PUNTOS NORTE"/>
    <s v="A"/>
    <d v="1899-12-30T02:21:45"/>
    <d v="1899-12-30T01:23:45"/>
    <s v="KO"/>
    <m/>
    <m/>
    <d v="1899-12-30T00:00:00"/>
    <d v="1899-12-30T00:00:28"/>
    <n v="6"/>
    <d v="1899-12-30T02:21:45"/>
    <n v="0.46666666666077106"/>
    <n v="10"/>
    <s v="Si"/>
  </r>
  <r>
    <s v="CPRR"/>
    <s v=""/>
    <x v="0"/>
    <s v="E0261HWD"/>
    <m/>
    <d v="2025-03-07T00:00:00"/>
    <m/>
    <s v="2906"/>
    <x v="11"/>
    <s v="PA"/>
    <m/>
    <m/>
    <d v="2025-03-07T00:00:00"/>
    <d v="1899-12-30T11:00:45"/>
    <d v="2025-03-07T00:00:00"/>
    <d v="1899-12-30T12:52:01"/>
    <d v="2025-03-07T00:00:00"/>
    <d v="1899-12-30T11:01:37"/>
    <x v="159"/>
    <s v="FJPEDRO"/>
    <s v="1327141730"/>
    <s v="EXW"/>
    <d v="1899-12-30T03:41:40"/>
    <d v="1899-12-30T01:50:24"/>
    <d v="1899-12-30T01:51:16"/>
    <s v="Ensacado"/>
    <s v="E002"/>
    <x v="1"/>
    <d v="1899-12-30T00:00:52"/>
    <n v="-7.6666666666669991E-2"/>
    <n v="11"/>
    <x v="10"/>
    <x v="2"/>
    <x v="1"/>
    <n v="1"/>
    <n v="0"/>
    <s v="KO"/>
    <s v="Ensacado"/>
    <x v="2"/>
    <n v="1"/>
    <s v="PUNTOS NORTE"/>
    <s v="A"/>
    <d v="1899-12-30T01:51:16"/>
    <d v="1899-12-30T00:53:16"/>
    <s v="KO"/>
    <m/>
    <m/>
    <d v="1899-12-30T00:00:00"/>
    <d v="1899-12-30T00:00:52"/>
    <n v="6"/>
    <d v="1899-12-30T01:51:16"/>
    <n v="0.86666666666403103"/>
    <n v="11"/>
    <s v="Si"/>
  </r>
  <r>
    <s v="CPRR"/>
    <s v="2025000357"/>
    <x v="0"/>
    <s v="ER8081BBH"/>
    <s v="E8184JKX"/>
    <d v="2025-03-07T00:00:00"/>
    <m/>
    <s v="3044"/>
    <x v="25"/>
    <s v="S1"/>
    <s v="S1"/>
    <m/>
    <d v="2025-03-06T00:00:00"/>
    <d v="1899-12-30T17:33:39"/>
    <d v="2025-03-07T00:00:00"/>
    <d v="1899-12-30T11:33:05"/>
    <d v="2025-03-07T00:00:00"/>
    <d v="1899-12-30T11:46:10"/>
    <x v="0"/>
    <s v="RFCPI"/>
    <s v="1327141731"/>
    <s v="FBO"/>
    <d v="1899-12-30T10:12:31"/>
    <d v="1899-12-30T00:13:05"/>
    <d v="1899-12-30T09:59:26"/>
    <s v="Granel"/>
    <s v="E001"/>
    <x v="2"/>
    <d v="1899-12-30T18:12:30"/>
    <d v="1899-12-30T00:13:05"/>
    <n v="17"/>
    <x v="10"/>
    <x v="2"/>
    <x v="2"/>
    <n v="0"/>
    <n v="1"/>
    <s v="KO"/>
    <s v="Granel"/>
    <x v="2"/>
    <n v="1"/>
    <s v="PUNTOS NORTE"/>
    <s v="C"/>
    <d v="1899-12-30T09:59:26"/>
    <d v="1899-12-30T09:01:26"/>
    <s v="OK"/>
    <m/>
    <m/>
    <d v="1899-12-30T00:00:00"/>
    <d v="1899-12-30T18:12:30"/>
    <n v="6"/>
    <n v="-0.25039351851852004"/>
    <n v="1092.5000000000002"/>
    <n v="11"/>
    <s v="No"/>
  </r>
  <r>
    <s v="CPRR"/>
    <s v=""/>
    <x v="0"/>
    <s v="E3772FFL"/>
    <m/>
    <d v="2025-03-07T00:00:00"/>
    <m/>
    <s v="2906"/>
    <x v="11"/>
    <s v="PA"/>
    <m/>
    <m/>
    <d v="2025-03-07T00:00:00"/>
    <d v="1899-12-30T11:55:52"/>
    <d v="2025-03-07T00:00:00"/>
    <d v="1899-12-30T11:56:07"/>
    <d v="2025-03-07T00:00:00"/>
    <d v="1899-12-30T11:56:20"/>
    <x v="164"/>
    <s v="FJPEDRO"/>
    <s v="1327141732"/>
    <s v="EXW"/>
    <d v="1899-12-30T00:00:28"/>
    <d v="1899-12-30T00:00:13"/>
    <d v="1899-12-30T00:00:15"/>
    <s v="Ensacado"/>
    <s v="E002"/>
    <x v="1"/>
    <d v="1899-12-30T00:00:28"/>
    <d v="1899-12-30T00:00:13"/>
    <n v="11"/>
    <x v="10"/>
    <x v="2"/>
    <x v="1"/>
    <n v="1"/>
    <n v="0"/>
    <s v="KO"/>
    <s v="Ensacado"/>
    <x v="2"/>
    <n v="1"/>
    <s v="PUNTOS NORTE"/>
    <s v="A"/>
    <d v="1899-12-30T00:00:15"/>
    <d v="1899-12-30T00:00:15"/>
    <s v="OK"/>
    <m/>
    <m/>
    <d v="1899-12-30T00:00:00"/>
    <d v="1899-12-30T00:00:28"/>
    <n v="6"/>
    <d v="1899-12-30T00:00:15"/>
    <n v="0.46666666666085099"/>
    <n v="11"/>
    <s v="Si"/>
  </r>
  <r>
    <s v="CPRR"/>
    <s v=""/>
    <x v="0"/>
    <s v="E3381CMJ"/>
    <m/>
    <d v="2025-03-07T00:00:00"/>
    <m/>
    <s v="2906"/>
    <x v="11"/>
    <s v="PA"/>
    <m/>
    <m/>
    <d v="2025-03-07T00:00:00"/>
    <d v="1899-12-30T12:06:32"/>
    <d v="2025-03-07T00:00:00"/>
    <d v="1899-12-30T12:52:01"/>
    <d v="2025-03-07T00:00:00"/>
    <d v="1899-12-30T12:07:05"/>
    <x v="159"/>
    <s v="FJPEDRO"/>
    <s v="1327141733"/>
    <s v="EXW"/>
    <d v="1899-12-30T01:30:25"/>
    <d v="1899-12-30T00:44:56"/>
    <d v="1899-12-30T00:45:29"/>
    <s v="Ensacado"/>
    <s v="E002"/>
    <x v="1"/>
    <d v="1899-12-30T00:00:33"/>
    <n v="-3.1203703703710062E-2"/>
    <n v="12"/>
    <x v="10"/>
    <x v="2"/>
    <x v="1"/>
    <n v="1"/>
    <n v="0"/>
    <s v="KO"/>
    <s v="Ensacado"/>
    <x v="2"/>
    <n v="1"/>
    <s v="PUNTOS NORTE"/>
    <s v="A"/>
    <d v="1899-12-30T00:45:29"/>
    <d v="1899-12-30T00:00:29"/>
    <s v="KO"/>
    <m/>
    <m/>
    <d v="1899-12-30T00:00:00"/>
    <d v="1899-12-30T00:00:33"/>
    <n v="6"/>
    <d v="1899-12-30T00:45:29"/>
    <n v="0.54999999999353122"/>
    <n v="12"/>
    <s v="Si"/>
  </r>
  <r>
    <s v="CPRR"/>
    <s v="2025000358"/>
    <x v="0"/>
    <s v="ER4820BCF"/>
    <s v="E6575LRD"/>
    <d v="2025-03-07T00:00:00"/>
    <m/>
    <s v="3044"/>
    <x v="25"/>
    <s v="S1"/>
    <s v="S1"/>
    <m/>
    <d v="2025-03-07T00:00:00"/>
    <d v="1899-12-30T10:45:19"/>
    <d v="2025-03-07T00:00:00"/>
    <d v="1899-12-30T12:36:30"/>
    <d v="2025-03-07T00:00:00"/>
    <d v="1899-12-30T12:55:22"/>
    <x v="0"/>
    <s v="RFCPI"/>
    <s v="1327141734"/>
    <s v="FBO"/>
    <d v="1899-12-30T02:10:03"/>
    <d v="1899-12-30T00:18:52"/>
    <d v="1899-12-30T01:51:11"/>
    <s v="Granel"/>
    <s v="E001"/>
    <x v="2"/>
    <d v="1899-12-30T02:10:03"/>
    <d v="1899-12-30T00:18:52"/>
    <n v="10"/>
    <x v="10"/>
    <x v="2"/>
    <x v="2"/>
    <n v="0"/>
    <n v="0"/>
    <s v="OK"/>
    <s v="Granel"/>
    <x v="2"/>
    <n v="0"/>
    <s v="PUNTOS NORTE"/>
    <s v="C"/>
    <d v="1899-12-30T01:51:11"/>
    <d v="1899-12-30T00:53:11"/>
    <s v="OK"/>
    <m/>
    <m/>
    <d v="1899-12-30T00:00:00"/>
    <d v="1899-12-30T02:10:03"/>
    <n v="6"/>
    <d v="1899-12-30T01:51:11"/>
    <n v="130.0500000000001"/>
    <n v="12"/>
    <s v="No"/>
  </r>
  <r>
    <s v="CPRR"/>
    <s v=""/>
    <x v="0"/>
    <s v="E9455DKD"/>
    <m/>
    <d v="2025-03-07T00:00:00"/>
    <m/>
    <s v="2906"/>
    <x v="11"/>
    <s v="PA"/>
    <m/>
    <m/>
    <d v="2025-03-07T00:00:00"/>
    <d v="1899-12-30T14:29:39"/>
    <d v="2025-03-07T00:00:00"/>
    <d v="1899-12-30T14:30:01"/>
    <d v="2025-03-07T00:00:00"/>
    <d v="1899-12-30T14:30:16"/>
    <x v="168"/>
    <s v="FJPEDRO"/>
    <s v="1327141735"/>
    <s v="EXW"/>
    <d v="1899-12-30T00:00:37"/>
    <d v="1899-12-30T00:00:15"/>
    <d v="1899-12-30T00:00:22"/>
    <s v="Ensacado"/>
    <s v="E002"/>
    <x v="1"/>
    <d v="1899-12-30T00:00:37"/>
    <d v="1899-12-30T00:00:15"/>
    <n v="14"/>
    <x v="10"/>
    <x v="2"/>
    <x v="1"/>
    <n v="1"/>
    <n v="0"/>
    <s v="KO"/>
    <s v="Ensacado"/>
    <x v="2"/>
    <n v="1"/>
    <s v="PUNTOS NORTE"/>
    <s v="A"/>
    <d v="1899-12-30T00:00:22"/>
    <d v="1899-12-30T00:00:22"/>
    <s v="OK"/>
    <m/>
    <m/>
    <d v="1899-12-30T00:00:00"/>
    <d v="1899-12-30T00:00:37"/>
    <n v="6"/>
    <d v="1899-12-30T00:00:22"/>
    <n v="0.61666666666559067"/>
    <n v="14"/>
    <s v="Si"/>
  </r>
  <r>
    <s v="CPRR"/>
    <s v=""/>
    <x v="0"/>
    <s v="E5564FXC"/>
    <m/>
    <d v="2025-03-07T00:00:00"/>
    <m/>
    <s v="2906"/>
    <x v="11"/>
    <s v="PA"/>
    <m/>
    <m/>
    <d v="2025-03-07T00:00:00"/>
    <d v="1899-12-30T14:59:01"/>
    <d v="2025-03-07T00:00:00"/>
    <d v="1899-12-30T19:07:59"/>
    <d v="2025-03-07T00:00:00"/>
    <d v="1899-12-30T15:01:14"/>
    <x v="157"/>
    <s v="FJPEDRO"/>
    <s v="1327141736"/>
    <s v="EXW"/>
    <d v="1899-12-30T08:15:43"/>
    <d v="1899-12-30T04:06:45"/>
    <d v="1899-12-30T04:08:58"/>
    <s v="Ensacado"/>
    <s v="E002"/>
    <x v="1"/>
    <d v="1899-12-30T00:02:13"/>
    <n v="-0.17135416666667003"/>
    <n v="14"/>
    <x v="10"/>
    <x v="2"/>
    <x v="1"/>
    <n v="1"/>
    <n v="0"/>
    <s v="KO"/>
    <s v="Ensacado"/>
    <x v="2"/>
    <n v="1"/>
    <s v="PUNTOS NORTE"/>
    <s v="A"/>
    <d v="1899-12-30T04:08:58"/>
    <d v="1899-12-30T03:10:58"/>
    <s v="KO"/>
    <m/>
    <m/>
    <d v="1899-12-30T00:00:00"/>
    <d v="1899-12-30T00:02:13"/>
    <n v="6"/>
    <d v="1899-12-30T04:08:58"/>
    <n v="2.2166666666639223"/>
    <n v="15"/>
    <s v="Si"/>
  </r>
  <r>
    <s v="CPRR"/>
    <s v=""/>
    <x v="0"/>
    <s v="E6970DHM"/>
    <m/>
    <d v="2025-03-07T00:00:00"/>
    <m/>
    <s v="2906"/>
    <x v="11"/>
    <s v="PA"/>
    <m/>
    <m/>
    <d v="2025-03-07T00:00:00"/>
    <d v="1899-12-30T15:20:38"/>
    <d v="2025-03-07T00:00:00"/>
    <d v="1899-12-30T15:25:44"/>
    <d v="2025-03-07T00:00:00"/>
    <d v="1899-12-30T15:26:15"/>
    <x v="168"/>
    <s v="NRODRIGUEZ"/>
    <s v="1327141737"/>
    <s v="EXW"/>
    <d v="1899-12-30T00:05:37"/>
    <d v="1899-12-30T00:00:31"/>
    <d v="1899-12-30T00:05:06"/>
    <s v="Ensacado"/>
    <s v="E002"/>
    <x v="1"/>
    <d v="1899-12-30T00:05:37"/>
    <d v="1899-12-30T00:00:31"/>
    <n v="15"/>
    <x v="10"/>
    <x v="2"/>
    <x v="1"/>
    <n v="1"/>
    <n v="0"/>
    <s v="KO"/>
    <s v="Ensacado"/>
    <x v="2"/>
    <n v="1"/>
    <s v="PUNTOS NORTE"/>
    <s v="A"/>
    <d v="1899-12-30T00:05:06"/>
    <d v="1899-12-30T00:05:06"/>
    <s v="OK"/>
    <m/>
    <m/>
    <d v="1899-12-30T00:00:00"/>
    <d v="1899-12-30T00:05:37"/>
    <n v="6"/>
    <d v="1899-12-30T00:05:06"/>
    <n v="5.616666666676764"/>
    <n v="15"/>
    <s v="Si"/>
  </r>
  <r>
    <s v="CPRR"/>
    <s v="2025000359"/>
    <x v="0"/>
    <s v="ER3519BCD"/>
    <s v="E7095HXG"/>
    <d v="2025-03-07T00:00:00"/>
    <m/>
    <s v="55"/>
    <x v="10"/>
    <s v="S2"/>
    <s v="S2"/>
    <m/>
    <d v="2025-03-07T00:00:00"/>
    <d v="1899-12-30T11:16:36"/>
    <d v="2025-03-07T00:00:00"/>
    <d v="1899-12-30T16:35:07"/>
    <d v="2025-03-07T00:00:00"/>
    <d v="1899-12-30T16:43:47"/>
    <x v="0"/>
    <s v="RFCPI"/>
    <s v="1327141738"/>
    <s v="FBO"/>
    <d v="1899-12-30T05:27:11"/>
    <d v="1899-12-30T00:08:40"/>
    <d v="1899-12-30T05:18:31"/>
    <s v="Granel"/>
    <s v="E001"/>
    <x v="2"/>
    <d v="1899-12-30T05:27:11"/>
    <d v="1899-12-30T00:08:40"/>
    <n v="11"/>
    <x v="10"/>
    <x v="2"/>
    <x v="2"/>
    <n v="0"/>
    <n v="1"/>
    <s v="KO"/>
    <s v="Granel"/>
    <x v="2"/>
    <n v="1"/>
    <s v="PUNTOS NORTE"/>
    <s v="C"/>
    <d v="1899-12-30T05:18:31"/>
    <d v="1899-12-30T04:20:31"/>
    <s v="OK"/>
    <m/>
    <m/>
    <d v="1899-12-30T00:00:00"/>
    <d v="1899-12-30T05:27:11"/>
    <n v="6"/>
    <d v="1899-12-30T05:18:31"/>
    <n v="327.18333333333601"/>
    <n v="16"/>
    <s v="No"/>
  </r>
  <r>
    <s v="CPRR"/>
    <s v="2025000360"/>
    <x v="0"/>
    <s v="ER8081BBH"/>
    <s v="E8184JKX"/>
    <d v="2025-03-07T00:00:00"/>
    <m/>
    <s v="3044"/>
    <x v="25"/>
    <s v="S1"/>
    <s v="S1"/>
    <m/>
    <d v="2025-03-07T00:00:00"/>
    <d v="1899-12-30T15:33:39"/>
    <d v="2025-03-07T00:00:00"/>
    <d v="1899-12-30T16:30:36"/>
    <d v="2025-03-07T00:00:00"/>
    <d v="1899-12-30T16:44:08"/>
    <x v="0"/>
    <s v="RFCPI"/>
    <s v="1327141739"/>
    <s v="FBO"/>
    <d v="1899-12-30T01:10:29"/>
    <d v="1899-12-30T00:13:32"/>
    <d v="1899-12-30T00:56:57"/>
    <s v="Granel"/>
    <s v="E001"/>
    <x v="2"/>
    <d v="1899-12-30T01:10:29"/>
    <d v="1899-12-30T00:13:32"/>
    <n v="15"/>
    <x v="10"/>
    <x v="2"/>
    <x v="2"/>
    <n v="0"/>
    <n v="0"/>
    <s v="OK"/>
    <s v="Granel"/>
    <x v="2"/>
    <n v="0"/>
    <s v="PUNTOS NORTE"/>
    <s v="B"/>
    <d v="1899-12-30T00:56:57"/>
    <d v="1899-12-30T00:11:57"/>
    <s v="OK"/>
    <m/>
    <m/>
    <d v="1899-12-30T00:00:00"/>
    <d v="1899-12-30T01:10:29"/>
    <n v="6"/>
    <d v="1899-12-30T00:56:57"/>
    <n v="70.483333333319948"/>
    <n v="16"/>
    <s v="No"/>
  </r>
  <r>
    <s v="CPRR"/>
    <s v=""/>
    <x v="0"/>
    <s v="ER6579BBM"/>
    <s v="E2051JVW"/>
    <d v="2025-03-07T00:00:00"/>
    <m/>
    <s v="2906"/>
    <x v="11"/>
    <s v="PA"/>
    <m/>
    <m/>
    <d v="2025-03-07T00:00:00"/>
    <d v="1899-12-30T16:59:24"/>
    <d v="2025-03-07T00:00:00"/>
    <d v="1899-12-30T16:34:59"/>
    <d v="2025-03-07T00:00:00"/>
    <d v="1899-12-30T16:59:47"/>
    <x v="171"/>
    <s v="FJPEDRO"/>
    <s v="1327141740"/>
    <s v="EXW"/>
    <d v="1899-12-30T00:49:13"/>
    <d v="1899-12-30T00:24:48"/>
    <d v="1899-12-30T00:24:25"/>
    <s v="Ensacado"/>
    <s v="E002"/>
    <x v="1"/>
    <d v="1899-12-30T00:00:23"/>
    <d v="1899-12-30T00:24:48"/>
    <n v="16"/>
    <x v="10"/>
    <x v="2"/>
    <x v="1"/>
    <n v="1"/>
    <n v="0"/>
    <s v="KO"/>
    <s v="Ensacado"/>
    <x v="2"/>
    <n v="1"/>
    <s v="PUNTOS NORTE"/>
    <s v="A"/>
    <d v="1899-12-30T00:24:25"/>
    <d v="1899-12-30T00:24:25"/>
    <s v="KO"/>
    <m/>
    <m/>
    <d v="1899-12-30T00:00:00"/>
    <d v="1899-12-30T00:00:23"/>
    <n v="6"/>
    <n v="-1.6956018518520022E-2"/>
    <n v="0.38333333332801089"/>
    <n v="16"/>
    <s v="Si"/>
  </r>
  <r>
    <s v="CPRR"/>
    <s v=""/>
    <x v="0"/>
    <s v="E9913BCR"/>
    <m/>
    <d v="2025-03-07T00:00:00"/>
    <m/>
    <s v="2906"/>
    <x v="11"/>
    <s v="PA"/>
    <m/>
    <m/>
    <d v="2025-03-07T00:00:00"/>
    <d v="1899-12-30T17:04:44"/>
    <d v="2025-03-07T00:00:00"/>
    <d v="1899-12-30T17:05:38"/>
    <d v="2025-03-07T00:00:00"/>
    <d v="1899-12-30T17:06:39"/>
    <x v="161"/>
    <s v="FJPEDRO"/>
    <s v="1327141741"/>
    <s v="EXW"/>
    <d v="1899-12-30T00:01:55"/>
    <d v="1899-12-30T00:01:01"/>
    <d v="1899-12-30T00:00:54"/>
    <s v="Ensacado"/>
    <s v="E002"/>
    <x v="1"/>
    <d v="1899-12-30T00:01:55"/>
    <d v="1899-12-30T00:01:01"/>
    <n v="17"/>
    <x v="10"/>
    <x v="2"/>
    <x v="1"/>
    <n v="1"/>
    <n v="0"/>
    <s v="KO"/>
    <s v="Ensacado"/>
    <x v="2"/>
    <n v="1"/>
    <s v="PUNTOS NORTE"/>
    <s v="A"/>
    <d v="1899-12-30T00:00:54"/>
    <d v="1899-12-30T00:00:54"/>
    <s v="OK"/>
    <m/>
    <m/>
    <d v="1899-12-30T00:00:00"/>
    <d v="1899-12-30T00:01:55"/>
    <n v="6"/>
    <d v="1899-12-30T00:00:54"/>
    <n v="1.9166666666688315"/>
    <n v="17"/>
    <s v="Si"/>
  </r>
  <r>
    <s v="CPRR"/>
    <s v=""/>
    <x v="0"/>
    <s v="E4643FRV"/>
    <m/>
    <d v="2025-03-07T00:00:00"/>
    <m/>
    <s v="3320"/>
    <x v="12"/>
    <s v="PA"/>
    <m/>
    <m/>
    <d v="2025-03-07T00:00:00"/>
    <d v="1899-12-30T17:19:27"/>
    <d v="2025-03-07T00:00:00"/>
    <d v="1899-12-30T17:19:49"/>
    <d v="2025-03-07T00:00:00"/>
    <d v="1899-12-30T17:20:03"/>
    <x v="154"/>
    <s v="FJPEDRO"/>
    <s v="1327141742"/>
    <s v="EXW"/>
    <d v="1899-12-30T00:00:36"/>
    <d v="1899-12-30T00:00:14"/>
    <d v="1899-12-30T00:00:22"/>
    <s v="Ensacado"/>
    <s v="E002"/>
    <x v="1"/>
    <d v="1899-12-30T00:00:36"/>
    <d v="1899-12-30T00:00:14"/>
    <n v="17"/>
    <x v="10"/>
    <x v="2"/>
    <x v="1"/>
    <n v="1"/>
    <n v="0"/>
    <s v="KO"/>
    <s v="Ensacado"/>
    <x v="2"/>
    <n v="1"/>
    <s v="PUNTOS NORTE"/>
    <s v="A"/>
    <d v="1899-12-30T00:00:22"/>
    <d v="1899-12-30T00:00:22"/>
    <s v="OK"/>
    <m/>
    <m/>
    <d v="1899-12-30T00:00:00"/>
    <d v="1899-12-30T00:00:36"/>
    <n v="6"/>
    <d v="1899-12-30T00:00:22"/>
    <n v="0.59999999999034159"/>
    <n v="17"/>
    <s v="Si"/>
  </r>
  <r>
    <s v="CPRR"/>
    <s v=""/>
    <x v="0"/>
    <s v="E0615DLW"/>
    <m/>
    <d v="2025-03-10T00:00:00"/>
    <m/>
    <s v="3320"/>
    <x v="12"/>
    <s v="PA"/>
    <m/>
    <m/>
    <d v="2025-03-10T00:00:00"/>
    <d v="1899-12-30T09:20:55"/>
    <d v="2025-03-10T00:00:00"/>
    <d v="1899-12-30T09:21:36"/>
    <d v="2025-03-10T00:00:00"/>
    <d v="1899-12-30T09:21:48"/>
    <x v="154"/>
    <s v="FJPEDRO"/>
    <s v="1327141744"/>
    <s v="EXW"/>
    <d v="1899-12-30T00:00:53"/>
    <d v="1899-12-30T00:00:12"/>
    <d v="1899-12-30T00:00:41"/>
    <s v="Ensacado"/>
    <s v="E002"/>
    <x v="1"/>
    <d v="1899-12-30T00:00:53"/>
    <d v="1899-12-30T00:00:12"/>
    <n v="9"/>
    <x v="11"/>
    <x v="3"/>
    <x v="1"/>
    <n v="1"/>
    <n v="0"/>
    <s v="KO"/>
    <s v="Ensacado"/>
    <x v="2"/>
    <n v="1"/>
    <s v="PUNTOS NORTE"/>
    <s v="A"/>
    <d v="1899-12-30T00:00:41"/>
    <d v="1899-12-30T00:00:41"/>
    <s v="OK"/>
    <m/>
    <m/>
    <d v="1899-12-30T00:00:00"/>
    <d v="1899-12-30T00:00:53"/>
    <n v="2"/>
    <d v="1899-12-30T00:00:41"/>
    <n v="0.88333333333920017"/>
    <n v="9"/>
    <s v="Si"/>
  </r>
  <r>
    <s v="CPRR"/>
    <s v="2025000362"/>
    <x v="0"/>
    <s v="ER3519BCD"/>
    <s v="E7095HXG"/>
    <d v="2025-03-10T00:00:00"/>
    <m/>
    <s v="3044"/>
    <x v="25"/>
    <s v="S1"/>
    <s v="S1"/>
    <m/>
    <d v="2025-03-10T00:00:00"/>
    <d v="1899-12-30T09:28:00"/>
    <d v="2025-03-10T00:00:00"/>
    <d v="1899-12-30T09:35:07"/>
    <d v="2025-03-10T00:00:00"/>
    <d v="1899-12-30T09:42:45"/>
    <x v="0"/>
    <s v="RFCPI"/>
    <s v="1327141746"/>
    <s v="FBO"/>
    <d v="1899-12-30T00:14:45"/>
    <d v="1899-12-30T00:07:38"/>
    <d v="1899-12-30T00:07:07"/>
    <s v="Granel"/>
    <s v="E001"/>
    <x v="2"/>
    <d v="1899-12-30T00:14:45"/>
    <d v="1899-12-30T00:07:38"/>
    <n v="9"/>
    <x v="11"/>
    <x v="3"/>
    <x v="2"/>
    <n v="0"/>
    <n v="0"/>
    <s v="OK"/>
    <s v="Granel"/>
    <x v="2"/>
    <n v="0"/>
    <s v="PUNTOS NORTE"/>
    <s v="A"/>
    <d v="1899-12-30T00:07:07"/>
    <d v="1899-12-30T00:07:07"/>
    <s v="OK"/>
    <m/>
    <m/>
    <d v="1899-12-30T00:00:00"/>
    <d v="1899-12-30T00:14:45"/>
    <n v="2"/>
    <d v="1899-12-30T00:07:07"/>
    <n v="14.750000000006382"/>
    <n v="9"/>
    <s v="Si"/>
  </r>
  <r>
    <s v="CPRR"/>
    <s v="2025000363"/>
    <x v="0"/>
    <s v="ER8081BBH"/>
    <s v="E8184JKX"/>
    <d v="2025-03-10T00:00:00"/>
    <m/>
    <s v="3044"/>
    <x v="25"/>
    <s v="S1"/>
    <s v="S1"/>
    <m/>
    <d v="2025-03-10T00:00:00"/>
    <d v="1899-12-30T10:25:24"/>
    <d v="2025-03-10T00:00:00"/>
    <d v="1899-12-30T10:34:52"/>
    <d v="2025-03-10T00:00:00"/>
    <d v="1899-12-30T10:50:46"/>
    <x v="0"/>
    <s v="RFCPI"/>
    <s v="1327141747"/>
    <s v="FBO"/>
    <d v="1899-12-30T00:25:22"/>
    <d v="1899-12-30T00:15:54"/>
    <d v="1899-12-30T00:09:28"/>
    <s v="Granel"/>
    <s v="E001"/>
    <x v="2"/>
    <d v="1899-12-30T00:25:22"/>
    <d v="1899-12-30T00:15:54"/>
    <n v="10"/>
    <x v="11"/>
    <x v="3"/>
    <x v="2"/>
    <n v="0"/>
    <n v="0"/>
    <s v="OK"/>
    <s v="Granel"/>
    <x v="2"/>
    <n v="0"/>
    <s v="PUNTOS NORTE"/>
    <s v="A"/>
    <d v="1899-12-30T00:09:28"/>
    <d v="1899-12-30T00:09:28"/>
    <s v="OK"/>
    <m/>
    <m/>
    <d v="1899-12-30T00:00:00"/>
    <d v="1899-12-30T00:25:22"/>
    <n v="2"/>
    <d v="1899-12-30T00:09:28"/>
    <n v="25.366666666665623"/>
    <n v="10"/>
    <s v="Si"/>
  </r>
  <r>
    <s v="CPRR"/>
    <s v=""/>
    <x v="0"/>
    <s v="E9913BCR"/>
    <m/>
    <d v="2025-03-10T00:00:00"/>
    <m/>
    <s v="2906"/>
    <x v="11"/>
    <s v="PA"/>
    <m/>
    <m/>
    <d v="2025-03-10T00:00:00"/>
    <d v="1899-12-30T11:20:57"/>
    <d v="2025-03-10T00:00:00"/>
    <d v="1899-12-30T11:22:42"/>
    <d v="2025-03-10T00:00:00"/>
    <d v="1899-12-30T11:22:49"/>
    <x v="161"/>
    <s v="FJPEDRO"/>
    <s v="1327141748"/>
    <s v="EXW"/>
    <d v="1899-12-30T00:01:52"/>
    <d v="1899-12-30T00:00:07"/>
    <d v="1899-12-30T00:01:45"/>
    <s v="Ensacado"/>
    <s v="E002"/>
    <x v="1"/>
    <d v="1899-12-30T00:01:52"/>
    <d v="1899-12-30T00:00:07"/>
    <n v="11"/>
    <x v="11"/>
    <x v="3"/>
    <x v="1"/>
    <n v="1"/>
    <n v="0"/>
    <s v="KO"/>
    <s v="Ensacado"/>
    <x v="2"/>
    <n v="1"/>
    <s v="PUNTOS NORTE"/>
    <s v="A"/>
    <d v="1899-12-30T00:01:45"/>
    <d v="1899-12-30T00:01:45"/>
    <s v="OK"/>
    <m/>
    <m/>
    <d v="1899-12-30T00:00:00"/>
    <d v="1899-12-30T00:01:52"/>
    <n v="2"/>
    <d v="1899-12-30T00:01:45"/>
    <n v="1.8666666666720211"/>
    <n v="11"/>
    <s v="Si"/>
  </r>
  <r>
    <s v="CPRR"/>
    <s v=""/>
    <x v="0"/>
    <s v="E3695CDH"/>
    <m/>
    <d v="2025-03-10T00:00:00"/>
    <m/>
    <s v="2906"/>
    <x v="11"/>
    <s v="PA"/>
    <m/>
    <m/>
    <d v="2025-03-10T00:00:00"/>
    <d v="1899-12-30T11:33:28"/>
    <d v="2025-03-10T00:00:00"/>
    <d v="1899-12-30T19:04:59"/>
    <d v="2025-03-10T00:00:00"/>
    <d v="1899-12-30T11:34:01"/>
    <x v="162"/>
    <s v="FJPEDRO"/>
    <s v="1327141749"/>
    <s v="EXW"/>
    <d v="1899-12-30T15:02:29"/>
    <d v="1899-12-30T07:30:58"/>
    <d v="1899-12-30T07:31:31"/>
    <s v="Ensacado"/>
    <s v="E002"/>
    <x v="1"/>
    <d v="1899-12-30T00:00:33"/>
    <n v="-0.31317129629629004"/>
    <n v="11"/>
    <x v="11"/>
    <x v="3"/>
    <x v="1"/>
    <n v="1"/>
    <n v="0"/>
    <s v="KO"/>
    <s v="Ensacado"/>
    <x v="2"/>
    <n v="1"/>
    <s v="PUNTOS NORTE"/>
    <s v="A"/>
    <d v="1899-12-30T07:31:31"/>
    <d v="1899-12-30T06:33:31"/>
    <s v="KO"/>
    <m/>
    <m/>
    <d v="1899-12-30T00:00:00"/>
    <d v="1899-12-30T00:00:33"/>
    <n v="2"/>
    <d v="1899-12-30T07:31:31"/>
    <n v="0.55000000000799965"/>
    <n v="11"/>
    <s v="Si"/>
  </r>
  <r>
    <s v="CPRR"/>
    <s v=""/>
    <x v="0"/>
    <s v="E7472BKT"/>
    <m/>
    <d v="2025-03-10T00:00:00"/>
    <m/>
    <s v="3320"/>
    <x v="12"/>
    <s v="PA"/>
    <m/>
    <m/>
    <d v="2025-03-10T00:00:00"/>
    <d v="1899-12-30T11:37:21"/>
    <d v="2025-03-10T00:00:00"/>
    <d v="1899-12-30T19:09:00"/>
    <d v="2025-03-10T00:00:00"/>
    <d v="1899-12-30T11:37:39"/>
    <x v="172"/>
    <s v="FJPEDRO"/>
    <s v="1327141750"/>
    <s v="EXW"/>
    <d v="1899-12-30T15:03:00"/>
    <d v="1899-12-30T07:31:21"/>
    <d v="1899-12-30T07:31:39"/>
    <s v="Ensacado"/>
    <s v="E002"/>
    <x v="1"/>
    <d v="1899-12-30T00:00:18"/>
    <n v="-0.31343750000000004"/>
    <n v="11"/>
    <x v="11"/>
    <x v="3"/>
    <x v="1"/>
    <n v="1"/>
    <n v="0"/>
    <s v="KO"/>
    <s v="Ensacado"/>
    <x v="2"/>
    <n v="1"/>
    <s v="PUNTOS NORTE"/>
    <s v="A"/>
    <d v="1899-12-30T07:31:39"/>
    <d v="1899-12-30T06:33:39"/>
    <s v="KO"/>
    <m/>
    <m/>
    <d v="1899-12-30T00:00:00"/>
    <d v="1899-12-30T00:00:18"/>
    <n v="2"/>
    <d v="1899-12-30T07:31:39"/>
    <n v="0.30000000000963922"/>
    <n v="11"/>
    <s v="Si"/>
  </r>
  <r>
    <s v="CPRR"/>
    <s v=""/>
    <x v="0"/>
    <s v="E2391GZW"/>
    <m/>
    <d v="2025-03-10T00:00:00"/>
    <m/>
    <s v="2906"/>
    <x v="11"/>
    <s v="PA"/>
    <m/>
    <m/>
    <d v="2025-03-10T00:00:00"/>
    <d v="1899-12-30T12:48:26"/>
    <d v="2025-03-10T00:00:00"/>
    <d v="1899-12-30T12:52:01"/>
    <d v="2025-03-10T00:00:00"/>
    <d v="1899-12-30T12:52:01"/>
    <x v="159"/>
    <s v="FJPEDRO"/>
    <s v="1327141752"/>
    <s v="EXW"/>
    <d v="1899-12-30T00:03:35"/>
    <d v="1899-12-30T00:00:00"/>
    <d v="1899-12-30T00:03:35"/>
    <s v="Ensacado"/>
    <s v="E002"/>
    <x v="1"/>
    <d v="1899-12-30T00:03:35"/>
    <d v="1899-12-30T00:00:00"/>
    <n v="12"/>
    <x v="11"/>
    <x v="3"/>
    <x v="1"/>
    <n v="1"/>
    <n v="0"/>
    <s v="KO"/>
    <s v="Ensacado"/>
    <x v="2"/>
    <n v="1"/>
    <s v="PUNTOS NORTE"/>
    <s v="A"/>
    <d v="1899-12-30T00:03:35"/>
    <d v="1899-12-30T00:03:35"/>
    <s v="OK"/>
    <m/>
    <m/>
    <d v="1899-12-30T00:00:00"/>
    <d v="1899-12-30T00:03:35"/>
    <n v="2"/>
    <d v="1899-12-30T00:03:35"/>
    <n v="3.5833333333392225"/>
    <n v="12"/>
    <s v="Si"/>
  </r>
  <r>
    <s v="CPRR"/>
    <s v=""/>
    <x v="0"/>
    <s v="E4643FRV"/>
    <m/>
    <d v="2025-03-10T00:00:00"/>
    <m/>
    <s v="3320"/>
    <x v="12"/>
    <s v="PA"/>
    <m/>
    <m/>
    <d v="2025-03-10T00:00:00"/>
    <d v="1899-12-30T16:24:43"/>
    <d v="2025-03-10T00:00:00"/>
    <d v="1899-12-30T16:25:03"/>
    <d v="2025-03-10T00:00:00"/>
    <d v="1899-12-30T16:25:17"/>
    <x v="154"/>
    <s v="FJPEDRO"/>
    <s v="1327141756"/>
    <s v="EXW"/>
    <d v="1899-12-30T00:00:34"/>
    <d v="1899-12-30T00:00:14"/>
    <d v="1899-12-30T00:00:20"/>
    <s v="Ensacado"/>
    <s v="E002"/>
    <x v="1"/>
    <d v="1899-12-30T00:00:34"/>
    <d v="1899-12-30T00:00:14"/>
    <n v="16"/>
    <x v="11"/>
    <x v="3"/>
    <x v="1"/>
    <n v="1"/>
    <n v="0"/>
    <s v="KO"/>
    <s v="Ensacado"/>
    <x v="2"/>
    <n v="1"/>
    <s v="PUNTOS NORTE"/>
    <s v="A"/>
    <d v="1899-12-30T00:00:20"/>
    <d v="1899-12-30T00:00:20"/>
    <s v="OK"/>
    <m/>
    <m/>
    <d v="1899-12-30T00:00:00"/>
    <d v="1899-12-30T00:00:34"/>
    <n v="2"/>
    <d v="1899-12-30T00:00:20"/>
    <n v="0.56666666666878029"/>
    <n v="16"/>
    <s v="Si"/>
  </r>
  <r>
    <s v="CPRR"/>
    <s v=""/>
    <x v="0"/>
    <s v="E9907FFL"/>
    <m/>
    <d v="2025-03-10T00:00:00"/>
    <m/>
    <s v="2906"/>
    <x v="11"/>
    <s v="PA"/>
    <m/>
    <m/>
    <d v="2025-03-10T00:00:00"/>
    <d v="1899-12-30T16:53:53"/>
    <d v="2025-03-10T00:00:00"/>
    <d v="1899-12-30T16:54:26"/>
    <d v="2025-03-10T00:00:00"/>
    <d v="1899-12-30T16:54:53"/>
    <x v="168"/>
    <s v="FJPEDRO"/>
    <s v="1327141757"/>
    <s v="EXW"/>
    <d v="1899-12-30T00:01:00"/>
    <d v="1899-12-30T00:00:27"/>
    <d v="1899-12-30T00:00:33"/>
    <s v="Ensacado"/>
    <s v="E002"/>
    <x v="1"/>
    <d v="1899-12-30T00:01:00"/>
    <d v="1899-12-30T00:00:27"/>
    <n v="16"/>
    <x v="11"/>
    <x v="3"/>
    <x v="1"/>
    <n v="1"/>
    <n v="0"/>
    <s v="KO"/>
    <s v="Ensacado"/>
    <x v="2"/>
    <n v="1"/>
    <s v="PUNTOS NORTE"/>
    <s v="A"/>
    <d v="1899-12-30T00:00:33"/>
    <d v="1899-12-30T00:00:33"/>
    <s v="OK"/>
    <m/>
    <m/>
    <d v="1899-12-30T00:00:00"/>
    <d v="1899-12-30T00:01:00"/>
    <n v="2"/>
    <d v="1899-12-30T00:00:33"/>
    <n v="0.99999999999360156"/>
    <n v="16"/>
    <s v="Si"/>
  </r>
  <r>
    <s v="CPRR"/>
    <s v="2025000364"/>
    <x v="0"/>
    <s v="ER3519BCD"/>
    <s v="E7095HXG"/>
    <d v="2025-03-10T00:00:00"/>
    <m/>
    <s v="55"/>
    <x v="10"/>
    <s v="S2"/>
    <s v="S2"/>
    <m/>
    <d v="2025-03-10T00:00:00"/>
    <d v="1899-12-30T11:11:52"/>
    <d v="2025-03-10T00:00:00"/>
    <d v="1899-12-30T17:23:51"/>
    <d v="2025-03-10T00:00:00"/>
    <d v="1899-12-30T17:41:36"/>
    <x v="0"/>
    <s v="RFCPI"/>
    <s v="1327141758"/>
    <s v="FBO"/>
    <d v="1899-12-30T06:29:44"/>
    <d v="1899-12-30T00:17:45"/>
    <d v="1899-12-30T06:11:59"/>
    <s v="Granel"/>
    <s v="E001"/>
    <x v="2"/>
    <d v="1899-12-30T06:29:44"/>
    <d v="1899-12-30T00:17:45"/>
    <n v="11"/>
    <x v="11"/>
    <x v="3"/>
    <x v="2"/>
    <n v="0"/>
    <n v="1"/>
    <s v="KO"/>
    <s v="Granel"/>
    <x v="2"/>
    <n v="1"/>
    <s v="PUNTOS NORTE"/>
    <s v="C"/>
    <d v="1899-12-30T06:11:59"/>
    <d v="1899-12-30T05:13:59"/>
    <s v="OK"/>
    <m/>
    <m/>
    <d v="1899-12-30T00:00:00"/>
    <d v="1899-12-30T06:29:44"/>
    <n v="2"/>
    <d v="1899-12-30T06:11:59"/>
    <n v="389.73333333333602"/>
    <n v="17"/>
    <s v="No"/>
  </r>
  <r>
    <s v="CPRR"/>
    <s v=""/>
    <x v="0"/>
    <s v="PL171575"/>
    <s v="P02TP26"/>
    <d v="2025-03-11T00:00:00"/>
    <m/>
    <s v="3320"/>
    <x v="12"/>
    <s v="PA"/>
    <m/>
    <m/>
    <d v="2025-03-11T00:00:00"/>
    <d v="1899-12-30T08:38:51"/>
    <d v="2025-03-11T00:00:00"/>
    <d v="1899-12-30T08:39:17"/>
    <d v="2025-03-11T00:00:00"/>
    <d v="1899-12-30T08:39:26"/>
    <x v="153"/>
    <s v="FJPEDRO"/>
    <s v="1327141759"/>
    <s v="EXW"/>
    <d v="1899-12-30T00:00:35"/>
    <d v="1899-12-30T00:00:09"/>
    <d v="1899-12-30T00:00:26"/>
    <s v="Ensacado"/>
    <s v="E002"/>
    <x v="1"/>
    <d v="1899-12-30T00:00:35"/>
    <d v="1899-12-30T00:00:09"/>
    <n v="8"/>
    <x v="12"/>
    <x v="3"/>
    <x v="1"/>
    <n v="1"/>
    <n v="0"/>
    <s v="KO"/>
    <s v="Ensacado"/>
    <x v="2"/>
    <n v="1"/>
    <s v="PUNTOS NORTE"/>
    <s v="A"/>
    <d v="1899-12-30T00:00:26"/>
    <d v="1899-12-30T00:00:26"/>
    <s v="OK"/>
    <m/>
    <m/>
    <d v="1899-12-30T00:00:00"/>
    <d v="1899-12-30T00:00:35"/>
    <n v="3"/>
    <d v="1899-12-30T00:00:26"/>
    <n v="0.58333333332964088"/>
    <n v="8"/>
    <s v="Si"/>
  </r>
  <r>
    <s v="CPRR"/>
    <s v="2025000365"/>
    <x v="0"/>
    <s v="ER4820BCF"/>
    <s v="E6575LRD"/>
    <d v="2025-03-11T00:00:00"/>
    <m/>
    <s v="3044"/>
    <x v="25"/>
    <s v="S1"/>
    <s v="S1"/>
    <m/>
    <d v="2025-03-10T00:00:00"/>
    <d v="1899-12-30T12:42:19"/>
    <d v="2025-03-11T00:00:00"/>
    <d v="1899-12-30T08:33:11"/>
    <d v="2025-03-11T00:00:00"/>
    <d v="1899-12-30T08:46:42"/>
    <x v="0"/>
    <s v="RFCPI"/>
    <s v="1327141761"/>
    <s v="FBO"/>
    <d v="1899-12-30T12:04:23"/>
    <d v="1899-12-30T00:13:31"/>
    <d v="1899-12-30T11:50:52"/>
    <s v="Granel"/>
    <s v="E001"/>
    <x v="2"/>
    <d v="1899-12-30T20:04:22"/>
    <d v="1899-12-30T00:13:31"/>
    <n v="12"/>
    <x v="12"/>
    <x v="3"/>
    <x v="2"/>
    <n v="0"/>
    <n v="1"/>
    <s v="KO"/>
    <s v="Granel"/>
    <x v="2"/>
    <n v="1"/>
    <s v="PUNTOS NORTE"/>
    <s v="C"/>
    <d v="1899-12-30T11:50:52"/>
    <d v="1899-12-30T10:52:52"/>
    <s v="OK"/>
    <m/>
    <m/>
    <d v="1899-12-30T00:00:00"/>
    <d v="1899-12-30T20:04:22"/>
    <n v="3"/>
    <n v="-0.17300925925925997"/>
    <n v="1204.3666666666741"/>
    <n v="8"/>
    <s v="No"/>
  </r>
  <r>
    <s v="CPRR"/>
    <s v="2025000366"/>
    <x v="0"/>
    <s v="ER8081BBH"/>
    <s v="E8184JKX"/>
    <d v="2025-03-11T00:00:00"/>
    <m/>
    <s v="55"/>
    <x v="10"/>
    <s v="S2"/>
    <s v="S2"/>
    <m/>
    <d v="2025-03-11T00:00:00"/>
    <d v="1899-12-30T08:52:25"/>
    <d v="2025-03-11T00:00:00"/>
    <d v="1899-12-30T09:23:55"/>
    <d v="2025-03-11T00:00:00"/>
    <d v="1899-12-30T09:28:12"/>
    <x v="0"/>
    <s v="RFCPI"/>
    <s v="1327141762"/>
    <s v="FBO"/>
    <d v="1899-12-30T00:35:47"/>
    <d v="1899-12-30T00:04:17"/>
    <d v="1899-12-30T00:31:30"/>
    <s v="Granel"/>
    <s v="E001"/>
    <x v="2"/>
    <d v="1899-12-30T00:35:47"/>
    <d v="1899-12-30T00:04:17"/>
    <n v="8"/>
    <x v="12"/>
    <x v="3"/>
    <x v="2"/>
    <n v="0"/>
    <n v="0"/>
    <s v="OK"/>
    <s v="Granel"/>
    <x v="2"/>
    <n v="0"/>
    <s v="PUNTOS NORTE"/>
    <s v="A"/>
    <d v="1899-12-30T00:31:30"/>
    <d v="1899-12-30T00:31:30"/>
    <s v="OK"/>
    <m/>
    <m/>
    <d v="1899-12-30T00:00:00"/>
    <d v="1899-12-30T00:35:47"/>
    <n v="3"/>
    <d v="1899-12-30T00:31:30"/>
    <n v="35.783333333323235"/>
    <n v="9"/>
    <s v="Si"/>
  </r>
  <r>
    <s v="CPRR"/>
    <s v=""/>
    <x v="0"/>
    <s v="E6280JXR"/>
    <m/>
    <d v="2025-03-11T00:00:00"/>
    <m/>
    <s v="3320"/>
    <x v="12"/>
    <s v="PA"/>
    <m/>
    <m/>
    <d v="2025-03-11T00:00:00"/>
    <d v="1899-12-30T09:41:45"/>
    <d v="2025-03-11T00:00:00"/>
    <d v="1899-12-30T09:42:03"/>
    <d v="2025-03-11T00:00:00"/>
    <d v="1899-12-30T09:42:10"/>
    <x v="154"/>
    <s v="FJPEDRO"/>
    <s v="1327141763"/>
    <s v="EXW"/>
    <d v="1899-12-30T00:00:25"/>
    <d v="1899-12-30T00:00:07"/>
    <d v="1899-12-30T00:00:18"/>
    <s v="Ensacado"/>
    <s v="E002"/>
    <x v="1"/>
    <d v="1899-12-30T00:00:25"/>
    <d v="1899-12-30T00:00:07"/>
    <n v="9"/>
    <x v="12"/>
    <x v="3"/>
    <x v="1"/>
    <n v="1"/>
    <n v="0"/>
    <s v="KO"/>
    <s v="Ensacado"/>
    <x v="2"/>
    <n v="1"/>
    <s v="PUNTOS NORTE"/>
    <s v="A"/>
    <d v="1899-12-30T00:00:18"/>
    <d v="1899-12-30T00:00:18"/>
    <s v="OK"/>
    <m/>
    <m/>
    <d v="1899-12-30T00:00:00"/>
    <d v="1899-12-30T00:00:25"/>
    <n v="3"/>
    <d v="1899-12-30T00:00:18"/>
    <n v="0.41666666666404062"/>
    <n v="9"/>
    <s v="Si"/>
  </r>
  <r>
    <s v="CPRR"/>
    <s v=""/>
    <x v="0"/>
    <s v="E7711GYD"/>
    <m/>
    <d v="2025-03-11T00:00:00"/>
    <m/>
    <s v="2906"/>
    <x v="11"/>
    <s v="PA"/>
    <m/>
    <m/>
    <d v="2025-03-11T00:00:00"/>
    <d v="1899-12-30T10:39:58"/>
    <d v="2025-03-11T00:00:00"/>
    <d v="1899-12-30T19:24:00"/>
    <d v="2025-03-11T00:00:00"/>
    <d v="1899-12-30T10:41:25"/>
    <x v="176"/>
    <s v="FJPEDRO"/>
    <s v="1327141765"/>
    <s v="EXW"/>
    <d v="1899-12-30T17:26:37"/>
    <d v="1899-12-30T08:42:35"/>
    <d v="1899-12-30T08:44:02"/>
    <s v="Ensacado"/>
    <s v="E002"/>
    <x v="1"/>
    <d v="1899-12-30T00:01:27"/>
    <n v="-0.36290509259259002"/>
    <n v="10"/>
    <x v="12"/>
    <x v="3"/>
    <x v="1"/>
    <n v="1"/>
    <n v="0"/>
    <s v="KO"/>
    <s v="Ensacado"/>
    <x v="2"/>
    <n v="1"/>
    <s v="PUNTOS NORTE"/>
    <s v="A"/>
    <d v="1899-12-30T08:44:02"/>
    <d v="1899-12-30T07:46:02"/>
    <s v="KO"/>
    <m/>
    <m/>
    <d v="1899-12-30T00:00:00"/>
    <d v="1899-12-30T00:01:27"/>
    <n v="3"/>
    <d v="1899-12-30T08:44:02"/>
    <n v="1.449999999993592"/>
    <n v="10"/>
    <s v="Si"/>
  </r>
  <r>
    <s v="CPRR"/>
    <s v=""/>
    <x v="0"/>
    <s v="E0615DLW"/>
    <m/>
    <d v="2025-03-11T00:00:00"/>
    <m/>
    <s v="3320"/>
    <x v="12"/>
    <s v="PA"/>
    <m/>
    <m/>
    <d v="2025-03-11T00:00:00"/>
    <d v="1899-12-30T10:49:47"/>
    <d v="2025-03-11T00:00:00"/>
    <d v="1899-12-30T10:50:05"/>
    <d v="2025-03-11T00:00:00"/>
    <d v="1899-12-30T10:50:13"/>
    <x v="154"/>
    <s v="FJPEDRO"/>
    <s v="1327141766"/>
    <s v="EXW"/>
    <d v="1899-12-30T00:00:26"/>
    <d v="1899-12-30T00:00:08"/>
    <d v="1899-12-30T00:00:18"/>
    <s v="Ensacado"/>
    <s v="E002"/>
    <x v="1"/>
    <d v="1899-12-30T00:00:26"/>
    <d v="1899-12-30T00:00:08"/>
    <n v="10"/>
    <x v="12"/>
    <x v="3"/>
    <x v="1"/>
    <n v="1"/>
    <n v="0"/>
    <s v="KO"/>
    <s v="Ensacado"/>
    <x v="2"/>
    <n v="1"/>
    <s v="PUNTOS NORTE"/>
    <s v="A"/>
    <d v="1899-12-30T00:00:18"/>
    <d v="1899-12-30T00:00:18"/>
    <s v="OK"/>
    <m/>
    <m/>
    <d v="1899-12-30T00:00:00"/>
    <d v="1899-12-30T00:00:26"/>
    <n v="3"/>
    <d v="1899-12-30T00:00:18"/>
    <n v="0.43333333332482127"/>
    <n v="10"/>
    <s v="Si"/>
  </r>
  <r>
    <s v="CPRR"/>
    <s v=""/>
    <x v="0"/>
    <s v="E0029DYG"/>
    <m/>
    <d v="2025-03-11T00:00:00"/>
    <m/>
    <s v="2906"/>
    <x v="11"/>
    <s v="PA"/>
    <m/>
    <m/>
    <d v="2025-03-11T00:00:00"/>
    <d v="1899-12-30T11:56:01"/>
    <d v="2025-03-11T00:00:00"/>
    <d v="1899-12-30T14:34:59"/>
    <d v="2025-03-11T00:00:00"/>
    <d v="1899-12-30T11:59:13"/>
    <x v="171"/>
    <s v="FJPEDRO"/>
    <s v="1327141768"/>
    <s v="EXW"/>
    <d v="1899-12-30T05:14:44"/>
    <d v="1899-12-30T02:35:46"/>
    <d v="1899-12-30T02:38:58"/>
    <s v="Ensacado"/>
    <s v="E002"/>
    <x v="1"/>
    <d v="1899-12-30T00:03:12"/>
    <n v="-0.10817129629629002"/>
    <n v="11"/>
    <x v="12"/>
    <x v="3"/>
    <x v="1"/>
    <n v="1"/>
    <n v="0"/>
    <s v="KO"/>
    <s v="Ensacado"/>
    <x v="2"/>
    <n v="1"/>
    <s v="PUNTOS NORTE"/>
    <s v="A"/>
    <d v="1899-12-30T02:38:58"/>
    <d v="1899-12-30T01:40:58"/>
    <s v="KO"/>
    <m/>
    <m/>
    <d v="1899-12-30T00:00:00"/>
    <d v="1899-12-30T00:03:12"/>
    <n v="3"/>
    <d v="1899-12-30T02:38:58"/>
    <n v="3.1999999999968232"/>
    <n v="11"/>
    <s v="Si"/>
  </r>
  <r>
    <s v="CPRR"/>
    <s v="2025000368"/>
    <x v="0"/>
    <s v="ER4820BCF"/>
    <s v="E6575LRD"/>
    <d v="2025-03-11T00:00:00"/>
    <m/>
    <s v="55"/>
    <x v="10"/>
    <s v="S2"/>
    <s v="S2"/>
    <m/>
    <d v="2025-03-11T00:00:00"/>
    <d v="1899-12-30T11:33:03"/>
    <d v="2025-03-11T00:00:00"/>
    <d v="1899-12-30T11:42:53"/>
    <d v="2025-03-11T00:00:00"/>
    <d v="1899-12-30T11:57:01"/>
    <x v="0"/>
    <s v="RFCPI"/>
    <s v="1327141769"/>
    <s v="FBO"/>
    <d v="1899-12-30T00:23:58"/>
    <d v="1899-12-30T00:14:08"/>
    <d v="1899-12-30T00:09:50"/>
    <s v="Granel"/>
    <s v="E001"/>
    <x v="2"/>
    <d v="1899-12-30T00:23:58"/>
    <d v="1899-12-30T00:14:08"/>
    <n v="11"/>
    <x v="12"/>
    <x v="3"/>
    <x v="2"/>
    <n v="0"/>
    <n v="0"/>
    <s v="OK"/>
    <s v="Granel"/>
    <x v="2"/>
    <n v="0"/>
    <s v="PUNTOS NORTE"/>
    <s v="A"/>
    <d v="1899-12-30T00:09:50"/>
    <d v="1899-12-30T00:09:50"/>
    <s v="OK"/>
    <m/>
    <m/>
    <d v="1899-12-30T00:00:00"/>
    <d v="1899-12-30T00:23:58"/>
    <n v="3"/>
    <d v="1899-12-30T00:09:50"/>
    <n v="23.966666666668761"/>
    <n v="11"/>
    <s v="Si"/>
  </r>
  <r>
    <s v="CPRR"/>
    <s v="2025000369"/>
    <x v="0"/>
    <s v="ER8081BBH"/>
    <s v="E8184JKX"/>
    <d v="2025-03-11T00:00:00"/>
    <m/>
    <s v="3044"/>
    <x v="25"/>
    <s v="S1"/>
    <s v="S1"/>
    <m/>
    <d v="2025-03-11T00:00:00"/>
    <d v="1899-12-30T11:49:17"/>
    <d v="2025-03-11T00:00:00"/>
    <d v="1899-12-30T12:01:59"/>
    <d v="2025-03-11T00:00:00"/>
    <d v="1899-12-30T12:06:30"/>
    <x v="0"/>
    <s v="RFCPI"/>
    <s v="1327141770"/>
    <s v="FBO"/>
    <d v="1899-12-30T00:17:13"/>
    <d v="1899-12-30T00:04:31"/>
    <d v="1899-12-30T00:12:42"/>
    <s v="Granel"/>
    <s v="E001"/>
    <x v="2"/>
    <d v="1899-12-30T00:17:13"/>
    <d v="1899-12-30T00:04:31"/>
    <n v="11"/>
    <x v="12"/>
    <x v="3"/>
    <x v="2"/>
    <n v="0"/>
    <n v="0"/>
    <s v="OK"/>
    <s v="Granel"/>
    <x v="2"/>
    <n v="0"/>
    <s v="PUNTOS NORTE"/>
    <s v="A"/>
    <d v="1899-12-30T00:12:42"/>
    <d v="1899-12-30T00:12:42"/>
    <s v="OK"/>
    <m/>
    <m/>
    <d v="1899-12-30T00:00:00"/>
    <d v="1899-12-30T00:17:13"/>
    <n v="3"/>
    <d v="1899-12-30T00:12:42"/>
    <n v="17.216666666668825"/>
    <n v="12"/>
    <s v="Si"/>
  </r>
  <r>
    <s v="CPRR"/>
    <s v=""/>
    <x v="0"/>
    <s v="ER0028BBV"/>
    <s v="E6042FSC"/>
    <d v="2025-03-11T00:00:00"/>
    <m/>
    <s v="3320"/>
    <x v="12"/>
    <s v="PA"/>
    <m/>
    <m/>
    <d v="2025-03-11T00:00:00"/>
    <d v="1899-12-30T12:51:58"/>
    <d v="2025-03-11T00:00:00"/>
    <d v="1899-12-30T19:22:01"/>
    <d v="2025-03-11T00:00:00"/>
    <d v="1899-12-30T12:55:51"/>
    <x v="159"/>
    <s v="FJPEDRO"/>
    <s v="1327141771"/>
    <s v="EXW"/>
    <d v="1899-12-30T12:56:13"/>
    <d v="1899-12-30T06:26:10"/>
    <d v="1899-12-30T06:30:03"/>
    <s v="Ensacado"/>
    <s v="E002"/>
    <x v="1"/>
    <d v="1899-12-30T00:03:53"/>
    <n v="-0.26817129629629999"/>
    <n v="12"/>
    <x v="12"/>
    <x v="3"/>
    <x v="1"/>
    <n v="1"/>
    <n v="0"/>
    <s v="KO"/>
    <s v="Ensacado"/>
    <x v="2"/>
    <n v="1"/>
    <s v="PUNTOS NORTE"/>
    <s v="A"/>
    <d v="1899-12-30T06:30:03"/>
    <d v="1899-12-30T05:32:03"/>
    <s v="KO"/>
    <m/>
    <m/>
    <d v="1899-12-30T00:00:00"/>
    <d v="1899-12-30T00:03:53"/>
    <n v="3"/>
    <d v="1899-12-30T06:30:03"/>
    <n v="3.8833333333343134"/>
    <n v="12"/>
    <s v="Si"/>
  </r>
  <r>
    <s v="CPRR"/>
    <s v=""/>
    <x v="0"/>
    <s v="ER0028BBV"/>
    <s v="E6042FSC"/>
    <d v="2025-03-11T00:00:00"/>
    <m/>
    <s v="2906"/>
    <x v="11"/>
    <s v="PA"/>
    <m/>
    <m/>
    <d v="2025-03-11T00:00:00"/>
    <d v="1899-12-30T12:57:18"/>
    <d v="2025-03-11T00:00:00"/>
    <d v="1899-12-30T12:52:01"/>
    <d v="2025-03-11T00:00:00"/>
    <d v="1899-12-30T12:58:19"/>
    <x v="159"/>
    <s v="FJPEDRO"/>
    <s v="1327141772"/>
    <s v="EXW"/>
    <d v="1899-12-30T00:11:35"/>
    <d v="1899-12-30T00:06:18"/>
    <d v="1899-12-30T00:05:17"/>
    <s v="Ensacado"/>
    <s v="E002"/>
    <x v="1"/>
    <d v="1899-12-30T00:01:01"/>
    <d v="1899-12-30T00:06:18"/>
    <n v="12"/>
    <x v="12"/>
    <x v="3"/>
    <x v="1"/>
    <n v="1"/>
    <n v="0"/>
    <s v="KO"/>
    <s v="Ensacado"/>
    <x v="2"/>
    <n v="1"/>
    <s v="PUNTOS NORTE"/>
    <s v="A"/>
    <d v="1899-12-30T00:05:17"/>
    <d v="1899-12-30T00:05:17"/>
    <s v="KO"/>
    <m/>
    <m/>
    <d v="1899-12-30T00:00:00"/>
    <d v="1899-12-30T00:01:01"/>
    <n v="3"/>
    <n v="-3.6689814814799826E-3"/>
    <n v="1.0166666666688506"/>
    <n v="12"/>
    <s v="Si"/>
  </r>
  <r>
    <s v="CPRR"/>
    <s v="2025000370"/>
    <x v="0"/>
    <s v="ER8081BBH"/>
    <s v="E8184JKX"/>
    <d v="2025-03-11T00:00:00"/>
    <m/>
    <s v="55"/>
    <x v="10"/>
    <s v="S2"/>
    <s v="S2"/>
    <m/>
    <d v="2025-03-11T00:00:00"/>
    <d v="1899-12-30T13:15:23"/>
    <d v="2025-03-11T00:00:00"/>
    <d v="1899-12-30T13:24:41"/>
    <d v="2025-03-11T00:00:00"/>
    <d v="1899-12-30T13:29:24"/>
    <x v="0"/>
    <s v="RFCPI"/>
    <s v="1327141774"/>
    <s v="FBO"/>
    <d v="1899-12-30T00:14:01"/>
    <d v="1899-12-30T00:04:43"/>
    <d v="1899-12-30T00:09:18"/>
    <s v="Granel"/>
    <s v="E001"/>
    <x v="2"/>
    <d v="1899-12-30T00:14:01"/>
    <d v="1899-12-30T00:04:43"/>
    <n v="13"/>
    <x v="12"/>
    <x v="3"/>
    <x v="2"/>
    <n v="0"/>
    <n v="0"/>
    <s v="OK"/>
    <s v="Granel"/>
    <x v="2"/>
    <n v="0"/>
    <s v="PUNTOS NORTE"/>
    <s v="A"/>
    <d v="1899-12-30T00:09:18"/>
    <d v="1899-12-30T00:09:18"/>
    <s v="OK"/>
    <m/>
    <m/>
    <d v="1899-12-30T00:00:00"/>
    <d v="1899-12-30T00:14:01"/>
    <n v="3"/>
    <d v="1899-12-30T00:09:18"/>
    <n v="14.016666666657613"/>
    <n v="13"/>
    <s v="Si"/>
  </r>
  <r>
    <s v="CPRR"/>
    <s v="2025000371"/>
    <x v="0"/>
    <s v="ER3519BCD"/>
    <s v="E7095HXG"/>
    <d v="2025-03-11T00:00:00"/>
    <m/>
    <s v="55"/>
    <x v="10"/>
    <s v="S2"/>
    <s v="S2"/>
    <m/>
    <d v="2025-03-11T00:00:00"/>
    <d v="1899-12-30T13:15:38"/>
    <d v="2025-03-11T00:00:00"/>
    <d v="1899-12-30T13:25:16"/>
    <d v="2025-03-11T00:00:00"/>
    <d v="1899-12-30T13:42:45"/>
    <x v="0"/>
    <s v="RFCPI"/>
    <s v="1327141775"/>
    <s v="FBO"/>
    <d v="1899-12-30T00:27:07"/>
    <d v="1899-12-30T00:17:29"/>
    <d v="1899-12-30T00:09:38"/>
    <s v="Granel"/>
    <s v="E001"/>
    <x v="2"/>
    <d v="1899-12-30T00:27:07"/>
    <d v="1899-12-30T00:17:29"/>
    <n v="13"/>
    <x v="12"/>
    <x v="3"/>
    <x v="2"/>
    <n v="0"/>
    <n v="0"/>
    <s v="OK"/>
    <s v="Granel"/>
    <x v="2"/>
    <n v="0"/>
    <s v="PUNTOS NORTE"/>
    <s v="A"/>
    <d v="1899-12-30T00:09:38"/>
    <d v="1899-12-30T00:09:38"/>
    <s v="OK"/>
    <m/>
    <m/>
    <d v="1899-12-30T00:00:00"/>
    <d v="1899-12-30T00:27:07"/>
    <n v="3"/>
    <d v="1899-12-30T00:09:38"/>
    <n v="27.116666666668934"/>
    <n v="13"/>
    <s v="Si"/>
  </r>
  <r>
    <s v="CPRR"/>
    <s v=""/>
    <x v="0"/>
    <s v="E7225FMP"/>
    <m/>
    <d v="2025-03-11T00:00:00"/>
    <m/>
    <s v="2906"/>
    <x v="11"/>
    <s v="PA"/>
    <m/>
    <m/>
    <d v="2025-03-11T00:00:00"/>
    <d v="1899-12-30T14:31:09"/>
    <d v="2025-03-11T00:00:00"/>
    <d v="1899-12-30T14:36:01"/>
    <d v="2025-03-11T00:00:00"/>
    <d v="1899-12-30T14:36:36"/>
    <x v="165"/>
    <s v="FJPEDRO"/>
    <s v="1327141776"/>
    <s v="EXW"/>
    <d v="1899-12-30T00:05:27"/>
    <d v="1899-12-30T00:00:35"/>
    <d v="1899-12-30T00:04:52"/>
    <s v="Ensacado"/>
    <s v="E002"/>
    <x v="1"/>
    <d v="1899-12-30T00:05:27"/>
    <d v="1899-12-30T00:00:35"/>
    <n v="14"/>
    <x v="12"/>
    <x v="3"/>
    <x v="1"/>
    <n v="1"/>
    <n v="0"/>
    <s v="KO"/>
    <s v="Ensacado"/>
    <x v="2"/>
    <n v="1"/>
    <s v="PUNTOS NORTE"/>
    <s v="A"/>
    <d v="1899-12-30T00:04:52"/>
    <d v="1899-12-30T00:04:52"/>
    <s v="OK"/>
    <m/>
    <m/>
    <d v="1899-12-30T00:00:00"/>
    <d v="1899-12-30T00:05:27"/>
    <n v="3"/>
    <d v="1899-12-30T00:04:52"/>
    <n v="5.4499999999968551"/>
    <n v="14"/>
    <s v="Si"/>
  </r>
  <r>
    <s v="CPRR"/>
    <s v="2025000373"/>
    <x v="0"/>
    <s v="ER8081BBH"/>
    <s v="E8184JKX"/>
    <d v="2025-03-11T00:00:00"/>
    <m/>
    <s v="3044"/>
    <x v="25"/>
    <s v="S1"/>
    <s v="S1"/>
    <m/>
    <d v="2025-03-11T00:00:00"/>
    <d v="1899-12-30T14:56:09"/>
    <d v="2025-03-11T00:00:00"/>
    <d v="1899-12-30T15:10:27"/>
    <d v="2025-03-11T00:00:00"/>
    <d v="1899-12-30T15:15:10"/>
    <x v="0"/>
    <s v="RFCPI"/>
    <s v="1327141779"/>
    <s v="FBO"/>
    <d v="1899-12-30T00:19:01"/>
    <d v="1899-12-30T00:04:43"/>
    <d v="1899-12-30T00:14:18"/>
    <s v="Granel"/>
    <s v="E001"/>
    <x v="2"/>
    <d v="1899-12-30T00:19:01"/>
    <d v="1899-12-30T00:04:43"/>
    <n v="14"/>
    <x v="12"/>
    <x v="3"/>
    <x v="2"/>
    <n v="0"/>
    <n v="0"/>
    <s v="OK"/>
    <s v="Granel"/>
    <x v="2"/>
    <n v="0"/>
    <s v="PUNTOS NORTE"/>
    <s v="A"/>
    <d v="1899-12-30T00:14:18"/>
    <d v="1899-12-30T00:14:18"/>
    <s v="OK"/>
    <m/>
    <m/>
    <d v="1899-12-30T00:00:00"/>
    <d v="1899-12-30T00:19:01"/>
    <n v="3"/>
    <d v="1899-12-30T00:14:18"/>
    <n v="19.016666666668787"/>
    <n v="15"/>
    <s v="Si"/>
  </r>
  <r>
    <s v="CPRR"/>
    <s v=""/>
    <x v="0"/>
    <s v="PL208415"/>
    <s v="P94VS83"/>
    <d v="2025-03-11T00:00:00"/>
    <m/>
    <s v="3320"/>
    <x v="12"/>
    <s v="PA"/>
    <m/>
    <m/>
    <d v="2025-03-11T00:00:00"/>
    <d v="1899-12-30T15:26:36"/>
    <d v="2025-03-11T00:00:00"/>
    <d v="1899-12-30T19:01:59"/>
    <d v="2025-03-11T00:00:00"/>
    <d v="1899-12-30T15:27:13"/>
    <x v="157"/>
    <s v="FJPEDRO"/>
    <s v="1327141780"/>
    <s v="EXW"/>
    <d v="1899-12-30T07:10:09"/>
    <d v="1899-12-30T03:34:46"/>
    <d v="1899-12-30T03:35:23"/>
    <s v="Ensacado"/>
    <s v="E002"/>
    <x v="1"/>
    <d v="1899-12-30T00:00:37"/>
    <n v="-0.14914351851852004"/>
    <n v="15"/>
    <x v="12"/>
    <x v="3"/>
    <x v="1"/>
    <n v="1"/>
    <n v="0"/>
    <s v="KO"/>
    <s v="Ensacado"/>
    <x v="2"/>
    <n v="1"/>
    <s v="PUNTOS NORTE"/>
    <s v="A"/>
    <d v="1899-12-30T03:35:23"/>
    <d v="1899-12-30T02:37:23"/>
    <s v="KO"/>
    <m/>
    <m/>
    <d v="1899-12-30T00:00:00"/>
    <d v="1899-12-30T00:00:37"/>
    <n v="3"/>
    <d v="1899-12-30T03:35:23"/>
    <n v="0.61666666666559067"/>
    <n v="15"/>
    <s v="Si"/>
  </r>
  <r>
    <s v="CPRR"/>
    <s v="2025000374"/>
    <x v="0"/>
    <s v="ER3519BCD"/>
    <s v="E7095HXG"/>
    <d v="2025-03-11T00:00:00"/>
    <m/>
    <s v="3044"/>
    <x v="25"/>
    <s v="S1"/>
    <s v="S1"/>
    <m/>
    <d v="2025-03-11T00:00:00"/>
    <d v="1899-12-30T15:15:24"/>
    <d v="2025-03-11T00:00:00"/>
    <d v="1899-12-30T15:44:04"/>
    <d v="2025-03-11T00:00:00"/>
    <d v="1899-12-30T15:49:25"/>
    <x v="0"/>
    <s v="RFCPI"/>
    <s v="1327141781"/>
    <s v="FBO"/>
    <d v="1899-12-30T00:34:01"/>
    <d v="1899-12-30T00:05:21"/>
    <d v="1899-12-30T00:28:40"/>
    <s v="Granel"/>
    <s v="E001"/>
    <x v="2"/>
    <d v="1899-12-30T00:34:01"/>
    <d v="1899-12-30T00:05:21"/>
    <n v="15"/>
    <x v="12"/>
    <x v="3"/>
    <x v="2"/>
    <n v="0"/>
    <n v="0"/>
    <s v="OK"/>
    <s v="Granel"/>
    <x v="2"/>
    <n v="0"/>
    <s v="PUNTOS NORTE"/>
    <s v="A"/>
    <d v="1899-12-30T00:28:40"/>
    <d v="1899-12-30T00:28:40"/>
    <s v="OK"/>
    <m/>
    <m/>
    <d v="1899-12-30T00:00:00"/>
    <d v="1899-12-30T00:34:01"/>
    <n v="3"/>
    <d v="1899-12-30T00:28:40"/>
    <n v="34.01666666667353"/>
    <n v="15"/>
    <s v="Si"/>
  </r>
  <r>
    <s v="CPRR"/>
    <s v=""/>
    <x v="0"/>
    <s v="E9907FFL"/>
    <m/>
    <d v="2025-03-11T00:00:00"/>
    <m/>
    <s v="2906"/>
    <x v="11"/>
    <s v="PA"/>
    <m/>
    <m/>
    <d v="2025-03-11T00:00:00"/>
    <d v="1899-12-30T15:57:56"/>
    <d v="2025-03-11T00:00:00"/>
    <d v="1899-12-30T15:59:26"/>
    <d v="2025-03-11T00:00:00"/>
    <d v="1899-12-30T15:59:36"/>
    <x v="168"/>
    <s v="FJPEDRO"/>
    <s v="1327141782"/>
    <s v="EXW"/>
    <d v="1899-12-30T00:01:40"/>
    <d v="1899-12-30T00:00:10"/>
    <d v="1899-12-30T00:01:30"/>
    <s v="Ensacado"/>
    <s v="E002"/>
    <x v="1"/>
    <d v="1899-12-30T00:01:40"/>
    <d v="1899-12-30T00:00:10"/>
    <n v="15"/>
    <x v="12"/>
    <x v="3"/>
    <x v="1"/>
    <n v="1"/>
    <n v="0"/>
    <s v="KO"/>
    <s v="Ensacado"/>
    <x v="2"/>
    <n v="1"/>
    <s v="PUNTOS NORTE"/>
    <s v="A"/>
    <d v="1899-12-30T00:01:30"/>
    <d v="1899-12-30T00:01:30"/>
    <s v="OK"/>
    <m/>
    <m/>
    <d v="1899-12-30T00:00:00"/>
    <d v="1899-12-30T00:01:40"/>
    <n v="3"/>
    <d v="1899-12-30T00:01:30"/>
    <n v="1.6666666666703911"/>
    <n v="15"/>
    <s v="Si"/>
  </r>
  <r>
    <s v="CPRR"/>
    <s v=""/>
    <x v="0"/>
    <s v="E2391GZW"/>
    <m/>
    <d v="2025-03-11T00:00:00"/>
    <m/>
    <s v="2906"/>
    <x v="11"/>
    <s v="PA"/>
    <m/>
    <m/>
    <d v="2025-03-11T00:00:00"/>
    <d v="1899-12-30T17:02:50"/>
    <d v="2025-03-11T00:00:00"/>
    <d v="1899-12-30T12:52:01"/>
    <d v="2025-03-11T00:00:00"/>
    <d v="1899-12-30T17:03:28"/>
    <x v="159"/>
    <s v="FJPEDRO"/>
    <s v="1327141783"/>
    <s v="EXW"/>
    <d v="1899-12-30T08:22:16"/>
    <d v="1899-12-30T04:11:27"/>
    <d v="1899-12-30T04:10:49"/>
    <s v="Ensacado"/>
    <s v="E002"/>
    <x v="1"/>
    <d v="1899-12-30T00:00:38"/>
    <d v="1899-12-30T04:11:27"/>
    <n v="17"/>
    <x v="12"/>
    <x v="3"/>
    <x v="1"/>
    <n v="1"/>
    <n v="0"/>
    <s v="KO"/>
    <s v="Ensacado"/>
    <x v="2"/>
    <n v="1"/>
    <s v="PUNTOS NORTE"/>
    <s v="A"/>
    <d v="1899-12-30T04:10:49"/>
    <d v="1899-12-30T03:12:49"/>
    <s v="KO"/>
    <m/>
    <m/>
    <d v="1899-12-30T00:00:00"/>
    <d v="1899-12-30T00:00:38"/>
    <n v="3"/>
    <n v="-0.17417824074073995"/>
    <n v="0.63333333332645125"/>
    <n v="17"/>
    <s v="Si"/>
  </r>
  <r>
    <s v="CPRR"/>
    <s v=""/>
    <x v="0"/>
    <s v="ER5815BBB"/>
    <s v="E2405JLC"/>
    <d v="2025-03-11T00:00:00"/>
    <m/>
    <s v="3320"/>
    <x v="12"/>
    <s v="PA"/>
    <m/>
    <m/>
    <d v="2025-03-11T00:00:00"/>
    <d v="1899-12-30T17:32:23"/>
    <d v="2025-03-11T00:00:00"/>
    <d v="1899-12-30T19:09:00"/>
    <d v="2025-03-11T00:00:00"/>
    <d v="1899-12-30T17:32:40"/>
    <x v="172"/>
    <s v="FJPEDRO"/>
    <s v="1327141784"/>
    <s v="FBO"/>
    <d v="1899-12-30T03:12:57"/>
    <d v="1899-12-30T01:36:20"/>
    <d v="1899-12-30T01:36:37"/>
    <s v="Ensacado"/>
    <s v="E002"/>
    <x v="2"/>
    <d v="1899-12-30T00:00:17"/>
    <n v="-6.6898148148150094E-2"/>
    <n v="17"/>
    <x v="12"/>
    <x v="3"/>
    <x v="1"/>
    <n v="1"/>
    <n v="0"/>
    <s v="KO"/>
    <s v="Ensacado"/>
    <x v="2"/>
    <n v="1"/>
    <s v="PUNTOS NORTE"/>
    <s v="A"/>
    <d v="1899-12-30T01:36:37"/>
    <d v="1899-12-30T00:38:37"/>
    <s v="KO"/>
    <m/>
    <m/>
    <d v="1899-12-30T00:00:00"/>
    <d v="1899-12-30T00:00:17"/>
    <n v="3"/>
    <d v="1899-12-30T01:36:37"/>
    <n v="0.28333333333439015"/>
    <n v="17"/>
    <s v="Si"/>
  </r>
  <r>
    <s v="CPRR"/>
    <s v="2025000375"/>
    <x v="0"/>
    <s v="ER8081BBH"/>
    <s v="E8184JKX"/>
    <d v="2025-03-11T00:00:00"/>
    <m/>
    <s v="3044"/>
    <x v="25"/>
    <s v="S1"/>
    <s v="S1"/>
    <m/>
    <d v="2025-03-11T00:00:00"/>
    <d v="1899-12-30T17:38:33"/>
    <d v="2025-03-11T00:00:00"/>
    <d v="1899-12-30T17:47:09"/>
    <d v="2025-03-11T00:00:00"/>
    <d v="1899-12-30T18:09:11"/>
    <x v="0"/>
    <s v="RFCPI"/>
    <s v="1327141785"/>
    <s v="FBO"/>
    <d v="1899-12-30T00:30:38"/>
    <d v="1899-12-30T00:22:02"/>
    <d v="1899-12-30T00:08:36"/>
    <s v="Granel"/>
    <s v="E001"/>
    <x v="2"/>
    <d v="1899-12-30T00:30:38"/>
    <d v="1899-12-30T00:22:02"/>
    <n v="17"/>
    <x v="12"/>
    <x v="3"/>
    <x v="2"/>
    <n v="0"/>
    <n v="0"/>
    <s v="OK"/>
    <s v="Granel"/>
    <x v="2"/>
    <n v="0"/>
    <s v="PUNTOS NORTE"/>
    <s v="A"/>
    <d v="1899-12-30T00:08:36"/>
    <d v="1899-12-30T00:08:36"/>
    <s v="OK"/>
    <m/>
    <m/>
    <d v="1899-12-30T00:00:00"/>
    <d v="1899-12-30T00:30:38"/>
    <n v="3"/>
    <d v="1899-12-30T00:08:36"/>
    <n v="30.633333333321549"/>
    <n v="18"/>
    <s v="Si"/>
  </r>
  <r>
    <s v="CPRR"/>
    <s v="2025000376"/>
    <x v="0"/>
    <s v="ER3519BCD"/>
    <s v="E7095HXG"/>
    <d v="2025-03-11T00:00:00"/>
    <m/>
    <s v="3044"/>
    <x v="25"/>
    <s v="S1"/>
    <s v="S1"/>
    <m/>
    <d v="2025-03-11T00:00:00"/>
    <d v="1899-12-30T17:38:46"/>
    <d v="2025-03-11T00:00:00"/>
    <d v="1899-12-30T17:47:30"/>
    <d v="2025-03-11T00:00:00"/>
    <d v="1899-12-30T18:21:42"/>
    <x v="0"/>
    <s v="RFCPI"/>
    <s v="1327141786"/>
    <s v="FBO"/>
    <d v="1899-12-30T00:42:56"/>
    <d v="1899-12-30T00:34:12"/>
    <d v="1899-12-30T00:08:44"/>
    <s v="Granel"/>
    <s v="E001"/>
    <x v="2"/>
    <d v="1899-12-30T00:42:56"/>
    <d v="1899-12-30T00:34:12"/>
    <n v="17"/>
    <x v="12"/>
    <x v="3"/>
    <x v="2"/>
    <n v="0"/>
    <n v="0"/>
    <s v="OK"/>
    <s v="Granel"/>
    <x v="2"/>
    <n v="0"/>
    <s v="PUNTOS NORTE"/>
    <s v="A"/>
    <d v="1899-12-30T00:08:44"/>
    <d v="1899-12-30T00:08:44"/>
    <s v="OK"/>
    <m/>
    <m/>
    <d v="1899-12-30T00:00:00"/>
    <d v="1899-12-30T00:42:56"/>
    <n v="3"/>
    <d v="1899-12-30T00:08:44"/>
    <n v="42.933333333326509"/>
    <n v="18"/>
    <s v="Si"/>
  </r>
  <r>
    <s v="CPRR"/>
    <s v=""/>
    <x v="0"/>
    <s v="E6280JXR"/>
    <m/>
    <d v="2025-03-12T00:00:00"/>
    <m/>
    <s v="3320"/>
    <x v="12"/>
    <s v="PA"/>
    <m/>
    <m/>
    <d v="2025-03-12T00:00:00"/>
    <d v="1899-12-30T08:48:01"/>
    <d v="2025-03-12T00:00:00"/>
    <d v="1899-12-30T08:48:48"/>
    <d v="2025-03-12T00:00:00"/>
    <d v="1899-12-30T08:48:54"/>
    <x v="154"/>
    <s v="FJPEDRO"/>
    <s v="1327141788"/>
    <s v="EXW"/>
    <d v="1899-12-30T00:00:53"/>
    <d v="1899-12-30T00:00:06"/>
    <d v="1899-12-30T00:00:47"/>
    <s v="Ensacado"/>
    <s v="E002"/>
    <x v="1"/>
    <d v="1899-12-30T00:00:53"/>
    <d v="1899-12-30T00:00:06"/>
    <n v="8"/>
    <x v="13"/>
    <x v="3"/>
    <x v="1"/>
    <n v="1"/>
    <n v="0"/>
    <s v="KO"/>
    <s v="Ensacado"/>
    <x v="2"/>
    <n v="1"/>
    <s v="PUNTOS NORTE"/>
    <s v="A"/>
    <d v="1899-12-30T00:00:47"/>
    <d v="1899-12-30T00:00:47"/>
    <s v="OK"/>
    <m/>
    <m/>
    <d v="1899-12-30T00:00:00"/>
    <d v="1899-12-30T00:00:53"/>
    <n v="4"/>
    <d v="1899-12-30T00:00:47"/>
    <n v="0.88333333333920017"/>
    <n v="8"/>
    <s v="Si"/>
  </r>
  <r>
    <s v="CPRR"/>
    <s v="2025000377"/>
    <x v="0"/>
    <s v="ER4820BCF"/>
    <s v="E6575LRD"/>
    <d v="2025-03-12T00:00:00"/>
    <m/>
    <s v="3044"/>
    <x v="25"/>
    <s v="S1"/>
    <s v="S1"/>
    <m/>
    <d v="2025-03-11T00:00:00"/>
    <d v="1899-12-30T18:17:19"/>
    <d v="2025-03-12T00:00:00"/>
    <d v="1899-12-30T08:41:23"/>
    <d v="2025-03-12T00:00:00"/>
    <d v="1899-12-30T08:54:57"/>
    <x v="0"/>
    <s v="RFCPI"/>
    <s v="1327141789"/>
    <s v="FBO"/>
    <d v="1899-12-30T06:37:38"/>
    <d v="1899-12-30T00:13:34"/>
    <d v="1899-12-30T06:24:04"/>
    <s v="Granel"/>
    <s v="E001"/>
    <x v="2"/>
    <d v="1899-12-30T14:37:37"/>
    <d v="1899-12-30T00:13:34"/>
    <n v="18"/>
    <x v="13"/>
    <x v="3"/>
    <x v="2"/>
    <n v="0"/>
    <n v="1"/>
    <s v="KO"/>
    <s v="Granel"/>
    <x v="2"/>
    <n v="1"/>
    <s v="PUNTOS NORTE"/>
    <s v="C"/>
    <d v="1899-12-30T06:24:04"/>
    <d v="1899-12-30T05:26:04"/>
    <s v="OK"/>
    <m/>
    <m/>
    <d v="1899-12-30T00:00:00"/>
    <d v="1899-12-30T14:37:37"/>
    <n v="4"/>
    <n v="-0.39995370370370004"/>
    <n v="877.61666666667713"/>
    <n v="8"/>
    <s v="No"/>
  </r>
  <r>
    <s v="CPRR"/>
    <s v=""/>
    <x v="0"/>
    <s v="E7314DHC"/>
    <m/>
    <d v="2025-03-12T00:00:00"/>
    <m/>
    <s v="2906"/>
    <x v="11"/>
    <s v="PA"/>
    <m/>
    <m/>
    <d v="2025-03-12T00:00:00"/>
    <d v="1899-12-30T10:14:45"/>
    <d v="2025-03-12T00:00:00"/>
    <d v="1899-12-30T10:15:03"/>
    <d v="2025-03-12T00:00:00"/>
    <d v="1899-12-30T10:15:14"/>
    <x v="177"/>
    <s v="FJPEDRO"/>
    <s v="1327141791"/>
    <s v="EXW"/>
    <d v="1899-12-30T00:00:29"/>
    <d v="1899-12-30T00:00:11"/>
    <d v="1899-12-30T00:00:18"/>
    <s v="Ensacado"/>
    <s v="E002"/>
    <x v="1"/>
    <d v="1899-12-30T00:00:29"/>
    <d v="1899-12-30T00:00:11"/>
    <n v="10"/>
    <x v="13"/>
    <x v="3"/>
    <x v="1"/>
    <n v="1"/>
    <n v="0"/>
    <s v="KO"/>
    <s v="Ensacado"/>
    <x v="2"/>
    <n v="1"/>
    <s v="PUNTOS NORTE"/>
    <s v="A"/>
    <d v="1899-12-30T00:00:18"/>
    <d v="1899-12-30T00:00:18"/>
    <s v="OK"/>
    <m/>
    <m/>
    <d v="1899-12-30T00:00:00"/>
    <d v="1899-12-30T00:00:29"/>
    <n v="4"/>
    <d v="1899-12-30T00:00:18"/>
    <n v="0.48333333333602013"/>
    <n v="10"/>
    <s v="Si"/>
  </r>
  <r>
    <s v="CPRR"/>
    <s v=""/>
    <x v="0"/>
    <s v="EM4921TM"/>
    <m/>
    <d v="2025-03-12T00:00:00"/>
    <m/>
    <s v="2906"/>
    <x v="11"/>
    <s v="PA"/>
    <m/>
    <m/>
    <d v="2025-03-12T00:00:00"/>
    <d v="1899-12-30T10:16:51"/>
    <d v="2025-03-12T00:00:00"/>
    <d v="1899-12-30T19:15:00"/>
    <d v="2025-03-12T00:00:00"/>
    <d v="1899-12-30T10:17:13"/>
    <x v="169"/>
    <s v="FJPEDRO"/>
    <s v="1327141792"/>
    <s v="EXW"/>
    <d v="1899-12-30T17:55:56"/>
    <d v="1899-12-30T08:57:47"/>
    <d v="1899-12-30T08:58:09"/>
    <s v="Ensacado"/>
    <s v="E002"/>
    <x v="1"/>
    <d v="1899-12-30T00:00:22"/>
    <n v="-0.37346064814814006"/>
    <n v="10"/>
    <x v="13"/>
    <x v="3"/>
    <x v="1"/>
    <n v="1"/>
    <n v="0"/>
    <s v="KO"/>
    <s v="Ensacado"/>
    <x v="2"/>
    <n v="1"/>
    <s v="PUNTOS NORTE"/>
    <s v="A"/>
    <d v="1899-12-30T08:58:09"/>
    <d v="1899-12-30T08:00:09"/>
    <s v="KO"/>
    <m/>
    <m/>
    <d v="1899-12-30T00:00:00"/>
    <d v="1899-12-30T00:00:22"/>
    <n v="4"/>
    <d v="1899-12-30T08:58:09"/>
    <n v="0.36666666666715031"/>
    <n v="10"/>
    <s v="Si"/>
  </r>
  <r>
    <s v="CPRR"/>
    <s v="2025000379"/>
    <x v="0"/>
    <s v="ER4820BCF"/>
    <s v="E6575LRD"/>
    <d v="2025-03-12T00:00:00"/>
    <m/>
    <s v="3044"/>
    <x v="25"/>
    <s v="S1"/>
    <s v="S1"/>
    <m/>
    <d v="2025-03-12T00:00:00"/>
    <d v="1899-12-30T10:26:40"/>
    <d v="2025-03-12T00:00:00"/>
    <d v="1899-12-30T10:33:59"/>
    <d v="2025-03-12T00:00:00"/>
    <d v="1899-12-30T10:44:43"/>
    <x v="0"/>
    <s v="RFCPI"/>
    <s v="1327141793"/>
    <s v="FBO"/>
    <d v="1899-12-30T00:18:03"/>
    <d v="1899-12-30T00:10:44"/>
    <d v="1899-12-30T00:07:19"/>
    <s v="Granel"/>
    <s v="E001"/>
    <x v="2"/>
    <d v="1899-12-30T00:18:03"/>
    <d v="1899-12-30T00:10:44"/>
    <n v="10"/>
    <x v="13"/>
    <x v="3"/>
    <x v="2"/>
    <n v="0"/>
    <n v="0"/>
    <s v="OK"/>
    <s v="Granel"/>
    <x v="2"/>
    <n v="0"/>
    <s v="PUNTOS NORTE"/>
    <s v="A"/>
    <d v="1899-12-30T00:07:19"/>
    <d v="1899-12-30T00:07:19"/>
    <s v="OK"/>
    <m/>
    <m/>
    <d v="1899-12-30T00:00:00"/>
    <d v="1899-12-30T00:18:03"/>
    <n v="4"/>
    <d v="1899-12-30T00:07:19"/>
    <n v="18.049999999996825"/>
    <n v="10"/>
    <s v="Si"/>
  </r>
  <r>
    <s v="CPRR"/>
    <s v=""/>
    <x v="0"/>
    <s v="E3381CMJ"/>
    <m/>
    <d v="2025-03-12T00:00:00"/>
    <m/>
    <s v="2906"/>
    <x v="11"/>
    <s v="PA"/>
    <m/>
    <m/>
    <d v="2025-03-12T00:00:00"/>
    <d v="1899-12-30T10:54:03"/>
    <d v="2025-03-12T00:00:00"/>
    <d v="1899-12-30T12:52:01"/>
    <d v="2025-03-12T00:00:00"/>
    <d v="1899-12-30T10:54:30"/>
    <x v="159"/>
    <s v="FJPEDRO"/>
    <s v="1327141794"/>
    <s v="EXW"/>
    <d v="1899-12-30T03:55:29"/>
    <d v="1899-12-30T01:57:31"/>
    <d v="1899-12-30T01:57:58"/>
    <s v="Ensacado"/>
    <s v="E002"/>
    <x v="1"/>
    <d v="1899-12-30T00:00:27"/>
    <n v="-8.1608796296300024E-2"/>
    <n v="10"/>
    <x v="13"/>
    <x v="3"/>
    <x v="1"/>
    <n v="1"/>
    <n v="0"/>
    <s v="KO"/>
    <s v="Ensacado"/>
    <x v="2"/>
    <n v="1"/>
    <s v="PUNTOS NORTE"/>
    <s v="A"/>
    <d v="1899-12-30T01:57:58"/>
    <d v="1899-12-30T00:59:58"/>
    <s v="KO"/>
    <m/>
    <m/>
    <d v="1899-12-30T00:00:00"/>
    <d v="1899-12-30T00:00:27"/>
    <n v="4"/>
    <d v="1899-12-30T01:57:58"/>
    <n v="0.44999999999999041"/>
    <n v="10"/>
    <s v="Si"/>
  </r>
  <r>
    <s v="CPRR"/>
    <s v=""/>
    <x v="0"/>
    <s v="E2391GZW"/>
    <m/>
    <d v="2025-03-12T00:00:00"/>
    <m/>
    <s v="3320"/>
    <x v="12"/>
    <s v="PA"/>
    <m/>
    <m/>
    <d v="2025-03-12T00:00:00"/>
    <d v="1899-12-30T11:22:25"/>
    <d v="2025-03-12T00:00:00"/>
    <d v="1899-12-30T10:22:01"/>
    <d v="2025-03-12T00:00:00"/>
    <d v="1899-12-30T11:22:57"/>
    <x v="159"/>
    <s v="FJPEDRO"/>
    <s v="1327141796"/>
    <s v="EXW"/>
    <d v="1899-12-30T02:01:20"/>
    <d v="1899-12-30T01:00:56"/>
    <d v="1899-12-30T01:00:24"/>
    <s v="Ensacado"/>
    <s v="E002"/>
    <x v="1"/>
    <d v="1899-12-30T00:00:32"/>
    <d v="1899-12-30T01:00:56"/>
    <n v="11"/>
    <x v="13"/>
    <x v="3"/>
    <x v="1"/>
    <n v="1"/>
    <n v="0"/>
    <s v="KO"/>
    <s v="Ensacado"/>
    <x v="2"/>
    <n v="1"/>
    <s v="PUNTOS NORTE"/>
    <s v="A"/>
    <d v="1899-12-30T01:00:24"/>
    <d v="1899-12-30T00:02:24"/>
    <s v="KO"/>
    <m/>
    <m/>
    <d v="1899-12-30T00:00:00"/>
    <d v="1899-12-30T00:00:32"/>
    <n v="4"/>
    <n v="-4.194444444444001E-2"/>
    <n v="0.53333333333275057"/>
    <n v="11"/>
    <s v="Si"/>
  </r>
  <r>
    <s v="CPRR"/>
    <s v="2025000380"/>
    <x v="0"/>
    <s v="ER8081BBH"/>
    <s v="E8184JKX"/>
    <d v="2025-03-12T00:00:00"/>
    <m/>
    <s v="3044"/>
    <x v="25"/>
    <s v="S1"/>
    <s v="S1"/>
    <m/>
    <d v="2025-03-12T00:00:00"/>
    <d v="1899-12-30T11:15:10"/>
    <d v="2025-03-12T00:00:00"/>
    <d v="1899-12-30T11:26:35"/>
    <d v="2025-03-12T00:00:00"/>
    <d v="1899-12-30T11:33:35"/>
    <x v="0"/>
    <s v="RFCPI"/>
    <s v="1327141797"/>
    <s v="FBO"/>
    <d v="1899-12-30T00:18:25"/>
    <d v="1899-12-30T00:07:00"/>
    <d v="1899-12-30T00:11:25"/>
    <s v="Granel"/>
    <s v="E001"/>
    <x v="2"/>
    <d v="1899-12-30T00:18:25"/>
    <d v="1899-12-30T00:07:00"/>
    <n v="11"/>
    <x v="13"/>
    <x v="3"/>
    <x v="2"/>
    <n v="0"/>
    <n v="0"/>
    <s v="OK"/>
    <s v="Granel"/>
    <x v="2"/>
    <n v="0"/>
    <s v="PUNTOS NORTE"/>
    <s v="A"/>
    <d v="1899-12-30T00:11:25"/>
    <d v="1899-12-30T00:11:25"/>
    <s v="OK"/>
    <m/>
    <m/>
    <d v="1899-12-30T00:00:00"/>
    <d v="1899-12-30T00:18:25"/>
    <n v="4"/>
    <d v="1899-12-30T00:11:25"/>
    <n v="18.416666666663975"/>
    <n v="11"/>
    <s v="Si"/>
  </r>
  <r>
    <s v="CPRR"/>
    <s v=""/>
    <x v="0"/>
    <s v="E3381CMJ"/>
    <m/>
    <d v="2025-03-12T00:00:00"/>
    <m/>
    <s v="2906"/>
    <x v="11"/>
    <s v="PA"/>
    <m/>
    <m/>
    <d v="2025-03-12T00:00:00"/>
    <d v="1899-12-30T12:15:25"/>
    <d v="2025-03-12T00:00:00"/>
    <d v="1899-12-30T12:52:01"/>
    <d v="2025-03-12T00:00:00"/>
    <d v="1899-12-30T12:16:08"/>
    <x v="159"/>
    <s v="FJPEDRO"/>
    <s v="1327141798"/>
    <s v="EXW"/>
    <d v="1899-12-30T01:12:29"/>
    <d v="1899-12-30T00:35:53"/>
    <d v="1899-12-30T00:36:36"/>
    <s v="Ensacado"/>
    <s v="E002"/>
    <x v="1"/>
    <d v="1899-12-30T00:00:43"/>
    <n v="-2.4918981481489966E-2"/>
    <n v="12"/>
    <x v="13"/>
    <x v="3"/>
    <x v="1"/>
    <n v="1"/>
    <n v="0"/>
    <s v="KO"/>
    <s v="Ensacado"/>
    <x v="2"/>
    <n v="1"/>
    <s v="PUNTOS NORTE"/>
    <s v="A"/>
    <d v="1899-12-30T00:36:36"/>
    <d v="1899-12-30T00:36:36"/>
    <s v="KO"/>
    <m/>
    <m/>
    <d v="1899-12-30T00:00:00"/>
    <d v="1899-12-30T00:00:43"/>
    <n v="4"/>
    <d v="1899-12-30T00:36:36"/>
    <n v="0.71666666665921142"/>
    <n v="12"/>
    <s v="Si"/>
  </r>
  <r>
    <s v="CPRR"/>
    <s v=""/>
    <x v="0"/>
    <s v="E7711GYD"/>
    <m/>
    <d v="2025-03-12T00:00:00"/>
    <m/>
    <s v="2906"/>
    <x v="11"/>
    <s v="PA"/>
    <m/>
    <m/>
    <d v="2025-03-12T00:00:00"/>
    <d v="1899-12-30T12:24:55"/>
    <d v="2025-03-12T00:00:00"/>
    <d v="1899-12-30T19:24:00"/>
    <d v="2025-03-12T00:00:00"/>
    <d v="1899-12-30T12:25:59"/>
    <x v="176"/>
    <s v="FJPEDRO"/>
    <s v="1327141800"/>
    <s v="EXW"/>
    <d v="1899-12-30T13:57:06"/>
    <d v="1899-12-30T06:58:01"/>
    <d v="1899-12-30T06:59:05"/>
    <s v="Ensacado"/>
    <s v="E002"/>
    <x v="1"/>
    <d v="1899-12-30T00:01:04"/>
    <n v="-0.29028935185185001"/>
    <n v="12"/>
    <x v="13"/>
    <x v="3"/>
    <x v="1"/>
    <n v="1"/>
    <n v="0"/>
    <s v="KO"/>
    <s v="Ensacado"/>
    <x v="2"/>
    <n v="1"/>
    <s v="PUNTOS NORTE"/>
    <s v="A"/>
    <d v="1899-12-30T06:59:05"/>
    <d v="1899-12-30T06:01:05"/>
    <s v="KO"/>
    <m/>
    <m/>
    <d v="1899-12-30T00:00:00"/>
    <d v="1899-12-30T00:01:04"/>
    <n v="4"/>
    <d v="1899-12-30T06:59:05"/>
    <n v="1.066666666665661"/>
    <n v="12"/>
    <s v="Si"/>
  </r>
  <r>
    <s v="CPRR"/>
    <s v="2025000382"/>
    <x v="0"/>
    <s v="ER3519BCD"/>
    <s v="E7095HXG"/>
    <d v="2025-03-12T00:00:00"/>
    <m/>
    <s v="55"/>
    <x v="10"/>
    <s v="S2"/>
    <s v="S2"/>
    <m/>
    <d v="2025-03-12T00:00:00"/>
    <d v="1899-12-30T12:54:09"/>
    <d v="2025-03-12T00:00:00"/>
    <d v="1899-12-30T13:01:47"/>
    <d v="2025-03-12T00:00:00"/>
    <d v="1899-12-30T13:09:19"/>
    <x v="0"/>
    <s v="RFCPI"/>
    <s v="1327141802"/>
    <s v="FBO"/>
    <d v="1899-12-30T00:15:10"/>
    <d v="1899-12-30T00:07:32"/>
    <d v="1899-12-30T00:07:38"/>
    <s v="Granel"/>
    <s v="E001"/>
    <x v="2"/>
    <d v="1899-12-30T00:15:10"/>
    <d v="1899-12-30T00:07:32"/>
    <n v="12"/>
    <x v="13"/>
    <x v="3"/>
    <x v="2"/>
    <n v="0"/>
    <n v="0"/>
    <s v="OK"/>
    <s v="Granel"/>
    <x v="2"/>
    <n v="0"/>
    <s v="PUNTOS NORTE"/>
    <s v="A"/>
    <d v="1899-12-30T00:07:38"/>
    <d v="1899-12-30T00:07:38"/>
    <s v="OK"/>
    <m/>
    <m/>
    <d v="1899-12-30T00:00:00"/>
    <d v="1899-12-30T00:15:10"/>
    <n v="4"/>
    <d v="1899-12-30T00:07:38"/>
    <n v="15.166666666656035"/>
    <n v="13"/>
    <s v="Si"/>
  </r>
  <r>
    <s v="CPRR"/>
    <s v="2025000383"/>
    <x v="0"/>
    <s v="ER8081BBH"/>
    <s v="E8184JKX"/>
    <d v="2025-03-12T00:00:00"/>
    <m/>
    <s v="3044"/>
    <x v="25"/>
    <s v="S1"/>
    <s v="S1"/>
    <m/>
    <d v="2025-03-12T00:00:00"/>
    <d v="1899-12-30T14:29:33"/>
    <d v="2025-03-12T00:00:00"/>
    <d v="1899-12-30T15:02:58"/>
    <d v="2025-03-12T00:00:00"/>
    <d v="1899-12-30T15:11:50"/>
    <x v="0"/>
    <s v="RFCPI"/>
    <s v="1327141804"/>
    <s v="FBO"/>
    <d v="1899-12-30T00:42:17"/>
    <d v="1899-12-30T00:08:52"/>
    <d v="1899-12-30T00:33:25"/>
    <s v="Granel"/>
    <s v="E001"/>
    <x v="2"/>
    <d v="1899-12-30T00:42:17"/>
    <d v="1899-12-30T00:08:52"/>
    <n v="14"/>
    <x v="13"/>
    <x v="3"/>
    <x v="2"/>
    <n v="0"/>
    <n v="0"/>
    <s v="OK"/>
    <s v="Granel"/>
    <x v="2"/>
    <n v="0"/>
    <s v="PUNTOS NORTE"/>
    <s v="A"/>
    <d v="1899-12-30T00:33:25"/>
    <d v="1899-12-30T00:33:25"/>
    <s v="OK"/>
    <m/>
    <m/>
    <d v="1899-12-30T00:00:00"/>
    <d v="1899-12-30T00:42:17"/>
    <n v="4"/>
    <d v="1899-12-30T00:33:25"/>
    <n v="42.283333333324805"/>
    <n v="15"/>
    <s v="Si"/>
  </r>
  <r>
    <s v="CPRR"/>
    <s v="2025000385"/>
    <x v="0"/>
    <s v="ER8081BBH"/>
    <s v="E8184JKX"/>
    <d v="2025-03-12T00:00:00"/>
    <m/>
    <s v="3044"/>
    <x v="25"/>
    <s v="S1"/>
    <s v="S1"/>
    <m/>
    <d v="2025-03-12T00:00:00"/>
    <d v="1899-12-30T16:26:37"/>
    <d v="2025-03-12T00:00:00"/>
    <d v="1899-12-30T16:33:59"/>
    <d v="2025-03-12T00:00:00"/>
    <d v="1899-12-30T16:39:03"/>
    <x v="0"/>
    <s v="RFCPI"/>
    <s v="1327141805"/>
    <s v="FBO"/>
    <d v="1899-12-30T00:12:26"/>
    <d v="1899-12-30T00:05:04"/>
    <d v="1899-12-30T00:07:22"/>
    <s v="Granel"/>
    <s v="E001"/>
    <x v="2"/>
    <d v="1899-12-30T00:12:26"/>
    <d v="1899-12-30T00:05:04"/>
    <n v="16"/>
    <x v="13"/>
    <x v="3"/>
    <x v="2"/>
    <n v="0"/>
    <n v="0"/>
    <s v="OK"/>
    <s v="Granel"/>
    <x v="2"/>
    <n v="0"/>
    <s v="PUNTOS NORTE"/>
    <s v="A"/>
    <d v="1899-12-30T00:07:22"/>
    <d v="1899-12-30T00:07:22"/>
    <s v="OK"/>
    <m/>
    <m/>
    <d v="1899-12-30T00:00:00"/>
    <d v="1899-12-30T00:12:26"/>
    <n v="4"/>
    <d v="1899-12-30T00:07:22"/>
    <n v="12.433333333334371"/>
    <n v="16"/>
    <s v="Si"/>
  </r>
  <r>
    <s v="CPRR"/>
    <s v=""/>
    <x v="0"/>
    <s v="E7469BTL"/>
    <m/>
    <d v="2025-03-12T00:00:00"/>
    <m/>
    <s v="3320"/>
    <x v="12"/>
    <s v="PA"/>
    <m/>
    <m/>
    <d v="2025-03-12T00:00:00"/>
    <d v="1899-12-30T16:48:40"/>
    <d v="2025-03-12T00:00:00"/>
    <d v="1899-12-30T19:15:00"/>
    <d v="2025-03-12T00:00:00"/>
    <d v="1899-12-30T16:50:30"/>
    <x v="178"/>
    <s v="FJPEDRO"/>
    <s v="1327141806"/>
    <s v="EXW"/>
    <d v="1899-12-30T04:50:50"/>
    <d v="1899-12-30T02:24:30"/>
    <d v="1899-12-30T02:26:20"/>
    <s v="Ensacado"/>
    <s v="E002"/>
    <x v="1"/>
    <d v="1899-12-30T00:01:50"/>
    <n v="-0.10034722222222003"/>
    <n v="16"/>
    <x v="13"/>
    <x v="3"/>
    <x v="1"/>
    <n v="1"/>
    <n v="0"/>
    <s v="KO"/>
    <s v="Ensacado"/>
    <x v="2"/>
    <n v="1"/>
    <s v="PUNTOS NORTE"/>
    <s v="A"/>
    <d v="1899-12-30T02:26:20"/>
    <d v="1899-12-30T01:28:20"/>
    <s v="KO"/>
    <m/>
    <m/>
    <d v="1899-12-30T00:00:00"/>
    <d v="1899-12-30T00:01:50"/>
    <n v="4"/>
    <d v="1899-12-30T02:26:20"/>
    <n v="1.8333333333360713"/>
    <n v="16"/>
    <s v="Si"/>
  </r>
  <r>
    <s v="CPRR"/>
    <s v="2025000386"/>
    <x v="0"/>
    <s v="ER4820BCF"/>
    <s v="E6575LRD"/>
    <d v="2025-03-12T00:00:00"/>
    <m/>
    <s v="55"/>
    <x v="10"/>
    <s v="S2"/>
    <s v="S2"/>
    <m/>
    <d v="2025-03-12T00:00:00"/>
    <d v="1899-12-30T16:30:56"/>
    <d v="2025-03-12T00:00:00"/>
    <d v="1899-12-30T16:37:17"/>
    <d v="2025-03-12T00:00:00"/>
    <d v="1899-12-30T16:57:40"/>
    <x v="0"/>
    <s v="RFCPI"/>
    <s v="1327141807"/>
    <s v="FBO"/>
    <d v="1899-12-30T00:26:44"/>
    <d v="1899-12-30T00:20:23"/>
    <d v="1899-12-30T00:06:21"/>
    <s v="Granel"/>
    <s v="E001"/>
    <x v="2"/>
    <d v="1899-12-30T00:26:44"/>
    <d v="1899-12-30T00:20:23"/>
    <n v="16"/>
    <x v="13"/>
    <x v="3"/>
    <x v="2"/>
    <n v="0"/>
    <n v="0"/>
    <s v="OK"/>
    <s v="Granel"/>
    <x v="2"/>
    <n v="0"/>
    <s v="PUNTOS NORTE"/>
    <s v="A"/>
    <d v="1899-12-30T00:06:21"/>
    <d v="1899-12-30T00:06:21"/>
    <s v="OK"/>
    <m/>
    <m/>
    <d v="1899-12-30T00:00:00"/>
    <d v="1899-12-30T00:26:44"/>
    <n v="4"/>
    <d v="1899-12-30T00:06:21"/>
    <n v="26.733333333326534"/>
    <n v="16"/>
    <s v="Si"/>
  </r>
  <r>
    <s v="CPRR"/>
    <s v="2025000387"/>
    <x v="0"/>
    <s v="ER8081BBH"/>
    <s v="E8184JKX"/>
    <d v="2025-03-13T00:00:00"/>
    <m/>
    <s v="55"/>
    <x v="10"/>
    <s v="S2"/>
    <s v="S2"/>
    <m/>
    <d v="2025-03-13T00:00:00"/>
    <d v="1899-12-30T08:23:53"/>
    <d v="2025-03-13T00:00:00"/>
    <d v="1899-12-30T08:31:08"/>
    <d v="2025-03-13T00:00:00"/>
    <d v="1899-12-30T08:43:38"/>
    <x v="0"/>
    <s v="RFCPI"/>
    <s v="1327141812"/>
    <s v="FBO"/>
    <d v="1899-12-30T00:19:45"/>
    <d v="1899-12-30T00:12:30"/>
    <d v="1899-12-30T00:07:15"/>
    <s v="Granel"/>
    <s v="E001"/>
    <x v="2"/>
    <d v="1899-12-30T00:19:45"/>
    <d v="1899-12-30T00:12:30"/>
    <n v="8"/>
    <x v="14"/>
    <x v="3"/>
    <x v="2"/>
    <n v="0"/>
    <n v="0"/>
    <s v="OK"/>
    <s v="Granel"/>
    <x v="2"/>
    <n v="0"/>
    <s v="PUNTOS NORTE"/>
    <s v="A"/>
    <d v="1899-12-30T00:07:15"/>
    <d v="1899-12-30T00:07:15"/>
    <s v="OK"/>
    <m/>
    <m/>
    <d v="1899-12-30T00:00:00"/>
    <d v="1899-12-30T00:19:45"/>
    <n v="5"/>
    <d v="1899-12-30T00:07:15"/>
    <n v="19.750000000003247"/>
    <n v="8"/>
    <s v="Si"/>
  </r>
  <r>
    <s v="CPRR"/>
    <s v="2025000388"/>
    <x v="0"/>
    <s v="ER4820BCF"/>
    <s v="E6575LRD"/>
    <d v="2025-03-13T00:00:00"/>
    <m/>
    <s v="3044"/>
    <x v="25"/>
    <s v="S1"/>
    <s v="S1"/>
    <m/>
    <d v="2025-03-13T00:00:00"/>
    <d v="1899-12-30T08:27:08"/>
    <d v="2025-03-13T00:00:00"/>
    <d v="1899-12-30T08:37:34"/>
    <d v="2025-03-13T00:00:00"/>
    <d v="1899-12-30T08:48:29"/>
    <x v="0"/>
    <s v="RFCPI"/>
    <s v="1327141813"/>
    <s v="FBO"/>
    <d v="1899-12-30T00:21:21"/>
    <d v="1899-12-30T00:10:55"/>
    <d v="1899-12-30T00:10:26"/>
    <s v="Granel"/>
    <s v="E001"/>
    <x v="2"/>
    <d v="1899-12-30T00:21:21"/>
    <d v="1899-12-30T00:10:55"/>
    <n v="8"/>
    <x v="14"/>
    <x v="3"/>
    <x v="2"/>
    <n v="0"/>
    <n v="0"/>
    <s v="OK"/>
    <s v="Granel"/>
    <x v="2"/>
    <n v="0"/>
    <s v="PUNTOS NORTE"/>
    <s v="A"/>
    <d v="1899-12-30T00:10:26"/>
    <d v="1899-12-30T00:10:26"/>
    <s v="OK"/>
    <m/>
    <m/>
    <d v="1899-12-30T00:00:00"/>
    <d v="1899-12-30T00:21:21"/>
    <n v="5"/>
    <d v="1899-12-30T00:10:26"/>
    <n v="21.34999999998719"/>
    <n v="8"/>
    <s v="Si"/>
  </r>
  <r>
    <s v="CPRR"/>
    <s v=""/>
    <x v="0"/>
    <s v="E6970DHM"/>
    <m/>
    <d v="2025-03-13T00:00:00"/>
    <m/>
    <s v="3320"/>
    <x v="12"/>
    <s v="PA"/>
    <m/>
    <m/>
    <d v="2025-03-13T00:00:00"/>
    <d v="1899-12-30T10:10:56"/>
    <d v="2025-03-13T00:00:00"/>
    <d v="1899-12-30T10:12:38"/>
    <d v="2025-03-13T00:00:00"/>
    <d v="1899-12-30T10:12:49"/>
    <x v="168"/>
    <s v="FJPEDRO"/>
    <s v="1327141816"/>
    <s v="EXW"/>
    <d v="1899-12-30T00:01:53"/>
    <d v="1899-12-30T00:00:11"/>
    <d v="1899-12-30T00:01:42"/>
    <s v="Ensacado"/>
    <s v="E002"/>
    <x v="1"/>
    <d v="1899-12-30T00:01:53"/>
    <d v="1899-12-30T00:00:11"/>
    <n v="10"/>
    <x v="14"/>
    <x v="3"/>
    <x v="1"/>
    <n v="1"/>
    <n v="0"/>
    <s v="KO"/>
    <s v="Ensacado"/>
    <x v="2"/>
    <n v="1"/>
    <s v="PUNTOS NORTE"/>
    <s v="A"/>
    <d v="1899-12-30T00:01:42"/>
    <d v="1899-12-30T00:01:42"/>
    <s v="OK"/>
    <m/>
    <m/>
    <d v="1899-12-30T00:00:00"/>
    <d v="1899-12-30T00:01:53"/>
    <n v="5"/>
    <d v="1899-12-30T00:01:42"/>
    <n v="1.8833333333328017"/>
    <n v="10"/>
    <s v="Si"/>
  </r>
  <r>
    <s v="CPRR"/>
    <s v=""/>
    <x v="0"/>
    <s v="E2391GZW"/>
    <m/>
    <d v="2025-03-13T00:00:00"/>
    <m/>
    <s v="2906"/>
    <x v="11"/>
    <s v="PA"/>
    <m/>
    <m/>
    <d v="2025-03-13T00:00:00"/>
    <d v="1899-12-30T10:44:34"/>
    <d v="2025-03-13T00:00:00"/>
    <d v="1899-12-30T12:52:01"/>
    <d v="2025-03-13T00:00:00"/>
    <d v="1899-12-30T10:46:07"/>
    <x v="159"/>
    <s v="FJPEDRO"/>
    <s v="1327141817"/>
    <s v="EXW"/>
    <d v="1899-12-30T04:13:21"/>
    <d v="1899-12-30T02:05:54"/>
    <d v="1899-12-30T02:07:27"/>
    <s v="Ensacado"/>
    <s v="E002"/>
    <x v="1"/>
    <d v="1899-12-30T00:01:33"/>
    <n v="-8.7430555555560008E-2"/>
    <n v="10"/>
    <x v="14"/>
    <x v="3"/>
    <x v="1"/>
    <n v="1"/>
    <n v="0"/>
    <s v="KO"/>
    <s v="Ensacado"/>
    <x v="2"/>
    <n v="1"/>
    <s v="PUNTOS NORTE"/>
    <s v="A"/>
    <d v="1899-12-30T02:07:27"/>
    <d v="1899-12-30T01:09:27"/>
    <s v="KO"/>
    <m/>
    <m/>
    <d v="1899-12-30T00:00:00"/>
    <d v="1899-12-30T00:01:33"/>
    <n v="5"/>
    <d v="1899-12-30T02:07:27"/>
    <n v="1.5500000000016012"/>
    <n v="10"/>
    <s v="Si"/>
  </r>
  <r>
    <s v="CPRR"/>
    <s v=""/>
    <x v="0"/>
    <s v="E2007FLG"/>
    <m/>
    <d v="2025-03-13T00:00:00"/>
    <m/>
    <s v="2906"/>
    <x v="11"/>
    <s v="PA"/>
    <m/>
    <m/>
    <d v="2025-03-13T00:00:00"/>
    <d v="1899-12-30T11:20:11"/>
    <d v="2025-03-13T00:00:00"/>
    <d v="1899-12-30T19:37:59"/>
    <d v="2025-03-13T00:00:00"/>
    <d v="1899-12-30T11:20:46"/>
    <x v="174"/>
    <s v="MQUINOY"/>
    <s v="1327141819"/>
    <s v="EXW"/>
    <d v="1899-12-30T16:35:01"/>
    <d v="1899-12-30T08:17:13"/>
    <d v="1899-12-30T08:17:48"/>
    <s v="Ensacado"/>
    <s v="E002"/>
    <x v="1"/>
    <d v="1899-12-30T00:00:35"/>
    <n v="-0.34528935185185006"/>
    <n v="11"/>
    <x v="14"/>
    <x v="3"/>
    <x v="1"/>
    <n v="1"/>
    <n v="0"/>
    <s v="KO"/>
    <s v="Ensacado"/>
    <x v="2"/>
    <n v="1"/>
    <s v="PUNTOS NORTE"/>
    <s v="A"/>
    <d v="1899-12-30T08:17:48"/>
    <d v="1899-12-30T07:19:48"/>
    <s v="KO"/>
    <m/>
    <m/>
    <d v="1899-12-30T00:00:00"/>
    <d v="1899-12-30T00:00:35"/>
    <n v="5"/>
    <d v="1899-12-30T08:17:48"/>
    <n v="0.58333333332956094"/>
    <n v="11"/>
    <s v="Si"/>
  </r>
  <r>
    <s v="CPRR"/>
    <s v="2025000391"/>
    <x v="0"/>
    <s v="ER8081BBH"/>
    <s v="E8184JKX"/>
    <d v="2025-03-13T00:00:00"/>
    <m/>
    <s v="3044"/>
    <x v="25"/>
    <s v="S1"/>
    <s v="S1"/>
    <m/>
    <d v="2025-03-13T00:00:00"/>
    <d v="1899-12-30T11:19:01"/>
    <d v="2025-03-13T00:00:00"/>
    <d v="1899-12-30T11:27:47"/>
    <d v="2025-03-13T00:00:00"/>
    <d v="1899-12-30T11:38:34"/>
    <x v="0"/>
    <s v="RFCPI"/>
    <s v="1327141821"/>
    <s v="FBO"/>
    <d v="1899-12-30T00:19:33"/>
    <d v="1899-12-30T00:10:47"/>
    <d v="1899-12-30T00:08:46"/>
    <s v="Granel"/>
    <s v="E001"/>
    <x v="2"/>
    <d v="1899-12-30T00:19:33"/>
    <d v="1899-12-30T00:10:47"/>
    <n v="11"/>
    <x v="14"/>
    <x v="3"/>
    <x v="2"/>
    <n v="0"/>
    <n v="0"/>
    <s v="OK"/>
    <s v="Granel"/>
    <x v="2"/>
    <n v="0"/>
    <s v="PUNTOS NORTE"/>
    <s v="A"/>
    <d v="1899-12-30T00:08:46"/>
    <d v="1899-12-30T00:08:46"/>
    <s v="OK"/>
    <m/>
    <m/>
    <d v="1899-12-30T00:00:00"/>
    <d v="1899-12-30T00:19:33"/>
    <n v="5"/>
    <d v="1899-12-30T00:08:46"/>
    <n v="19.550000000001617"/>
    <n v="11"/>
    <s v="Si"/>
  </r>
  <r>
    <s v="CPRR"/>
    <s v=""/>
    <x v="0"/>
    <s v="E0393CBH"/>
    <m/>
    <d v="2025-03-13T00:00:00"/>
    <m/>
    <s v="3320"/>
    <x v="12"/>
    <s v="PA"/>
    <m/>
    <m/>
    <d v="2025-03-13T00:00:00"/>
    <d v="1899-12-30T11:30:03"/>
    <d v="2025-03-13T00:00:00"/>
    <d v="1899-12-30T11:45:51"/>
    <d v="2025-03-13T00:00:00"/>
    <d v="1899-12-30T11:46:02"/>
    <x v="163"/>
    <s v="FJPEDRO"/>
    <s v="1327141822"/>
    <s v="EXW"/>
    <d v="1899-12-30T00:15:59"/>
    <d v="1899-12-30T00:00:11"/>
    <d v="1899-12-30T00:15:48"/>
    <s v="Ensacado"/>
    <s v="E002"/>
    <x v="1"/>
    <d v="1899-12-30T00:15:59"/>
    <d v="1899-12-30T00:00:11"/>
    <n v="11"/>
    <x v="14"/>
    <x v="3"/>
    <x v="1"/>
    <n v="0"/>
    <n v="0"/>
    <s v="OK"/>
    <s v="Ensacado"/>
    <x v="2"/>
    <n v="0"/>
    <s v="PUNTOS NORTE"/>
    <s v="A"/>
    <d v="1899-12-30T00:15:48"/>
    <d v="1899-12-30T00:15:48"/>
    <s v="OK"/>
    <m/>
    <m/>
    <d v="1899-12-30T00:00:00"/>
    <d v="1899-12-30T00:15:59"/>
    <n v="5"/>
    <d v="1899-12-30T00:15:48"/>
    <n v="15.983333333337564"/>
    <n v="11"/>
    <s v="Si"/>
  </r>
  <r>
    <s v="CPRR"/>
    <s v=""/>
    <x v="0"/>
    <s v="E1111FFM"/>
    <m/>
    <d v="2025-03-13T00:00:00"/>
    <m/>
    <s v="2906"/>
    <x v="11"/>
    <s v="PA"/>
    <m/>
    <m/>
    <d v="2025-03-13T00:00:00"/>
    <d v="1899-12-30T11:52:11"/>
    <d v="2025-03-13T00:00:00"/>
    <d v="1899-12-30T19:19:59"/>
    <d v="2025-03-13T00:00:00"/>
    <d v="1899-12-30T11:52:50"/>
    <x v="173"/>
    <s v="FJPEDRO"/>
    <s v="1327141823"/>
    <s v="EXW"/>
    <d v="1899-12-30T14:54:57"/>
    <d v="1899-12-30T07:27:09"/>
    <d v="1899-12-30T07:27:48"/>
    <s v="Ensacado"/>
    <s v="E002"/>
    <x v="1"/>
    <d v="1899-12-30T00:00:39"/>
    <n v="-0.31052083333332997"/>
    <n v="11"/>
    <x v="14"/>
    <x v="3"/>
    <x v="1"/>
    <n v="1"/>
    <n v="0"/>
    <s v="KO"/>
    <s v="Ensacado"/>
    <x v="2"/>
    <n v="1"/>
    <s v="PUNTOS NORTE"/>
    <s v="A"/>
    <d v="1899-12-30T07:27:48"/>
    <d v="1899-12-30T06:29:48"/>
    <s v="KO"/>
    <m/>
    <m/>
    <d v="1899-12-30T00:00:00"/>
    <d v="1899-12-30T00:00:39"/>
    <n v="5"/>
    <d v="1899-12-30T07:27:48"/>
    <n v="0.65000000000162039"/>
    <n v="11"/>
    <s v="Si"/>
  </r>
  <r>
    <s v="CPRR"/>
    <s v="2025000392"/>
    <x v="0"/>
    <s v="ER8081BBH"/>
    <s v="E8184JKX"/>
    <d v="2025-03-13T00:00:00"/>
    <m/>
    <s v="55"/>
    <x v="10"/>
    <s v="S2"/>
    <s v="S2"/>
    <m/>
    <d v="2025-03-13T00:00:00"/>
    <d v="1899-12-30T12:48:23"/>
    <d v="2025-03-13T00:00:00"/>
    <d v="1899-12-30T12:55:54"/>
    <d v="2025-03-13T00:00:00"/>
    <d v="1899-12-30T13:01:12"/>
    <x v="0"/>
    <s v="RFCPI"/>
    <s v="1327141824"/>
    <s v="FBO"/>
    <d v="1899-12-30T00:12:49"/>
    <d v="1899-12-30T00:05:18"/>
    <d v="1899-12-30T00:07:31"/>
    <s v="Granel"/>
    <s v="E001"/>
    <x v="2"/>
    <d v="1899-12-30T00:12:49"/>
    <d v="1899-12-30T00:05:18"/>
    <n v="12"/>
    <x v="14"/>
    <x v="3"/>
    <x v="2"/>
    <n v="0"/>
    <n v="0"/>
    <s v="OK"/>
    <s v="Granel"/>
    <x v="2"/>
    <n v="0"/>
    <s v="PUNTOS NORTE"/>
    <s v="A"/>
    <d v="1899-12-30T00:07:31"/>
    <d v="1899-12-30T00:07:31"/>
    <s v="OK"/>
    <m/>
    <m/>
    <d v="1899-12-30T00:00:00"/>
    <d v="1899-12-30T00:12:49"/>
    <n v="5"/>
    <d v="1899-12-30T00:07:31"/>
    <n v="12.816666666662382"/>
    <n v="13"/>
    <s v="Si"/>
  </r>
  <r>
    <s v="CPRR"/>
    <s v="2025000393"/>
    <x v="0"/>
    <s v="ER3519BCD"/>
    <s v="E7095HXG"/>
    <d v="2025-03-13T00:00:00"/>
    <m/>
    <s v="3044"/>
    <x v="25"/>
    <s v="S1"/>
    <s v="S1"/>
    <m/>
    <d v="2025-03-13T00:00:00"/>
    <d v="1899-12-30T14:30:46"/>
    <d v="2025-03-13T00:00:00"/>
    <d v="1899-12-30T14:40:33"/>
    <d v="2025-03-13T00:00:00"/>
    <d v="1899-12-30T14:51:32"/>
    <x v="0"/>
    <s v="RFCPI"/>
    <s v="1327141826"/>
    <s v="FBO"/>
    <d v="1899-12-30T00:20:46"/>
    <d v="1899-12-30T00:10:59"/>
    <d v="1899-12-30T00:09:47"/>
    <s v="Granel"/>
    <s v="E001"/>
    <x v="2"/>
    <d v="1899-12-30T00:20:46"/>
    <d v="1899-12-30T00:10:59"/>
    <n v="14"/>
    <x v="14"/>
    <x v="3"/>
    <x v="2"/>
    <n v="0"/>
    <n v="0"/>
    <s v="OK"/>
    <s v="Granel"/>
    <x v="2"/>
    <n v="0"/>
    <s v="PUNTOS NORTE"/>
    <s v="A"/>
    <d v="1899-12-30T00:09:47"/>
    <d v="1899-12-30T00:09:47"/>
    <s v="OK"/>
    <m/>
    <m/>
    <d v="1899-12-30T00:00:00"/>
    <d v="1899-12-30T00:20:46"/>
    <n v="5"/>
    <d v="1899-12-30T00:09:47"/>
    <n v="20.766666666672098"/>
    <n v="14"/>
    <s v="Si"/>
  </r>
  <r>
    <s v="CPRR"/>
    <s v=""/>
    <x v="0"/>
    <s v="E0948BND"/>
    <m/>
    <d v="2025-03-13T00:00:00"/>
    <m/>
    <s v="2906"/>
    <x v="11"/>
    <s v="PA"/>
    <m/>
    <m/>
    <d v="2025-03-13T00:00:00"/>
    <d v="1899-12-30T14:58:36"/>
    <d v="2025-03-13T00:00:00"/>
    <d v="1899-12-30T14:58:59"/>
    <d v="2025-03-13T00:00:00"/>
    <d v="1899-12-30T14:59:06"/>
    <x v="170"/>
    <s v="FJPEDRO"/>
    <s v="1327141827"/>
    <s v="EXW"/>
    <d v="1899-12-30T00:00:30"/>
    <d v="1899-12-30T00:00:07"/>
    <d v="1899-12-30T00:00:23"/>
    <s v="Ensacado"/>
    <s v="E002"/>
    <x v="1"/>
    <d v="1899-12-30T00:00:30"/>
    <d v="1899-12-30T00:00:07"/>
    <n v="14"/>
    <x v="14"/>
    <x v="3"/>
    <x v="1"/>
    <n v="1"/>
    <n v="0"/>
    <s v="KO"/>
    <s v="Ensacado"/>
    <x v="2"/>
    <n v="1"/>
    <s v="PUNTOS NORTE"/>
    <s v="A"/>
    <d v="1899-12-30T00:00:23"/>
    <d v="1899-12-30T00:00:23"/>
    <s v="OK"/>
    <m/>
    <m/>
    <d v="1899-12-30T00:00:00"/>
    <d v="1899-12-30T00:00:30"/>
    <n v="5"/>
    <d v="1899-12-30T00:00:23"/>
    <n v="0.49999999999688072"/>
    <n v="14"/>
    <s v="Si"/>
  </r>
  <r>
    <s v="CPRR"/>
    <s v="2025000394"/>
    <x v="0"/>
    <s v="ER4820BCF"/>
    <s v="E6575LRD"/>
    <d v="2025-03-13T00:00:00"/>
    <m/>
    <s v="55"/>
    <x v="10"/>
    <s v="S2"/>
    <s v="S2"/>
    <m/>
    <d v="2025-03-13T00:00:00"/>
    <d v="1899-12-30T15:05:20"/>
    <d v="2025-03-13T00:00:00"/>
    <d v="1899-12-30T15:12:33"/>
    <d v="2025-03-13T00:00:00"/>
    <d v="1899-12-30T15:16:52"/>
    <x v="0"/>
    <s v="RFCPI"/>
    <s v="1327141829"/>
    <s v="FBO"/>
    <d v="1899-12-30T00:11:32"/>
    <d v="1899-12-30T00:04:19"/>
    <d v="1899-12-30T00:07:13"/>
    <s v="Granel"/>
    <s v="E001"/>
    <x v="2"/>
    <d v="1899-12-30T00:11:32"/>
    <d v="1899-12-30T00:04:19"/>
    <n v="15"/>
    <x v="14"/>
    <x v="3"/>
    <x v="2"/>
    <n v="0"/>
    <n v="0"/>
    <s v="OK"/>
    <s v="Granel"/>
    <x v="2"/>
    <n v="0"/>
    <s v="PUNTOS NORTE"/>
    <s v="A"/>
    <d v="1899-12-30T00:07:13"/>
    <d v="1899-12-30T00:07:13"/>
    <s v="OK"/>
    <m/>
    <m/>
    <d v="1899-12-30T00:00:00"/>
    <d v="1899-12-30T00:11:32"/>
    <n v="5"/>
    <d v="1899-12-30T00:07:13"/>
    <n v="11.53333333333439"/>
    <n v="15"/>
    <s v="Si"/>
  </r>
  <r>
    <s v="CPRR"/>
    <s v=""/>
    <x v="0"/>
    <s v="E3772FFL"/>
    <m/>
    <d v="2025-03-13T00:00:00"/>
    <m/>
    <s v="2906"/>
    <x v="11"/>
    <s v="PA"/>
    <m/>
    <m/>
    <d v="2025-03-13T00:00:00"/>
    <d v="1899-12-30T15:28:35"/>
    <d v="2025-03-13T00:00:00"/>
    <d v="1899-12-30T15:29:35"/>
    <d v="2025-03-13T00:00:00"/>
    <d v="1899-12-30T15:29:57"/>
    <x v="164"/>
    <s v="FJPEDRO"/>
    <s v="1327141830"/>
    <s v="EXW"/>
    <d v="1899-12-30T00:01:22"/>
    <d v="1899-12-30T00:00:22"/>
    <d v="1899-12-30T00:01:00"/>
    <s v="Ensacado"/>
    <s v="E002"/>
    <x v="1"/>
    <d v="1899-12-30T00:01:22"/>
    <d v="1899-12-30T00:00:22"/>
    <n v="15"/>
    <x v="14"/>
    <x v="3"/>
    <x v="1"/>
    <n v="1"/>
    <n v="0"/>
    <s v="KO"/>
    <s v="Ensacado"/>
    <x v="2"/>
    <n v="1"/>
    <s v="PUNTOS NORTE"/>
    <s v="A"/>
    <d v="1899-12-30T00:01:00"/>
    <d v="1899-12-30T00:01:00"/>
    <s v="OK"/>
    <m/>
    <m/>
    <d v="1899-12-30T00:00:00"/>
    <d v="1899-12-30T00:01:22"/>
    <n v="5"/>
    <d v="1899-12-30T00:01:00"/>
    <n v="1.3666666666609117"/>
    <n v="15"/>
    <s v="Si"/>
  </r>
  <r>
    <s v="CPRR"/>
    <s v="2025000395"/>
    <x v="0"/>
    <s v="ER8081BBH"/>
    <s v="E8184JKX"/>
    <d v="2025-03-13T00:00:00"/>
    <m/>
    <s v="55"/>
    <x v="10"/>
    <s v="S2"/>
    <s v="S2"/>
    <m/>
    <d v="2025-03-13T00:00:00"/>
    <d v="1899-12-30T15:05:31"/>
    <d v="2025-03-13T00:00:00"/>
    <d v="1899-12-30T15:13:28"/>
    <d v="2025-03-13T00:00:00"/>
    <d v="1899-12-30T15:28:42"/>
    <x v="0"/>
    <s v="RFCPI"/>
    <s v="1327141831"/>
    <s v="FBO"/>
    <d v="1899-12-30T00:23:11"/>
    <d v="1899-12-30T00:15:14"/>
    <d v="1899-12-30T00:07:57"/>
    <s v="Granel"/>
    <s v="E001"/>
    <x v="2"/>
    <d v="1899-12-30T00:23:11"/>
    <d v="1899-12-30T00:15:14"/>
    <n v="15"/>
    <x v="14"/>
    <x v="3"/>
    <x v="2"/>
    <n v="0"/>
    <n v="0"/>
    <s v="OK"/>
    <s v="Granel"/>
    <x v="2"/>
    <n v="0"/>
    <s v="PUNTOS NORTE"/>
    <s v="A"/>
    <d v="1899-12-30T00:07:57"/>
    <d v="1899-12-30T00:07:57"/>
    <s v="OK"/>
    <m/>
    <m/>
    <d v="1899-12-30T00:00:00"/>
    <d v="1899-12-30T00:23:11"/>
    <n v="5"/>
    <d v="1899-12-30T00:07:57"/>
    <n v="23.18333333333765"/>
    <n v="15"/>
    <s v="Si"/>
  </r>
  <r>
    <s v="CPRR"/>
    <s v="2025000396"/>
    <x v="0"/>
    <s v="ER8081BBH"/>
    <s v="E8184JKX"/>
    <d v="2025-03-13T00:00:00"/>
    <m/>
    <s v="55"/>
    <x v="10"/>
    <s v="S2"/>
    <s v="S2"/>
    <m/>
    <d v="2025-03-13T00:00:00"/>
    <d v="1899-12-30T16:24:27"/>
    <d v="2025-03-13T00:00:00"/>
    <d v="1899-12-30T16:32:03"/>
    <d v="2025-03-13T00:00:00"/>
    <d v="1899-12-30T16:42:45"/>
    <x v="0"/>
    <s v="RFCPI"/>
    <s v="1327141832"/>
    <s v="FBO"/>
    <d v="1899-12-30T00:18:18"/>
    <d v="1899-12-30T00:10:42"/>
    <d v="1899-12-30T00:07:36"/>
    <s v="Granel"/>
    <s v="E001"/>
    <x v="2"/>
    <d v="1899-12-30T00:18:18"/>
    <d v="1899-12-30T00:10:42"/>
    <n v="16"/>
    <x v="14"/>
    <x v="3"/>
    <x v="2"/>
    <n v="0"/>
    <n v="0"/>
    <s v="OK"/>
    <s v="Granel"/>
    <x v="2"/>
    <n v="0"/>
    <s v="PUNTOS NORTE"/>
    <s v="A"/>
    <d v="1899-12-30T00:07:36"/>
    <d v="1899-12-30T00:07:36"/>
    <s v="OK"/>
    <m/>
    <m/>
    <d v="1899-12-30T00:00:00"/>
    <d v="1899-12-30T00:18:18"/>
    <n v="5"/>
    <d v="1899-12-30T00:07:36"/>
    <n v="18.300000000009735"/>
    <n v="16"/>
    <s v="Si"/>
  </r>
  <r>
    <s v="CPRR"/>
    <s v=""/>
    <x v="0"/>
    <s v="EPO8374AT"/>
    <m/>
    <d v="2025-03-13T00:00:00"/>
    <m/>
    <s v="2906"/>
    <x v="11"/>
    <s v="PA"/>
    <m/>
    <m/>
    <d v="2025-03-13T00:00:00"/>
    <d v="1899-12-30T16:53:17"/>
    <d v="2025-03-13T00:00:00"/>
    <d v="1899-12-30T16:53:36"/>
    <d v="2025-03-13T00:00:00"/>
    <d v="1899-12-30T16:53:45"/>
    <x v="168"/>
    <s v="FJPEDRO"/>
    <s v="1327141833"/>
    <s v="EXW"/>
    <d v="1899-12-30T00:00:28"/>
    <d v="1899-12-30T00:00:09"/>
    <d v="1899-12-30T00:00:19"/>
    <s v="Ensacado"/>
    <s v="E002"/>
    <x v="1"/>
    <d v="1899-12-30T00:00:28"/>
    <d v="1899-12-30T00:00:09"/>
    <n v="16"/>
    <x v="14"/>
    <x v="3"/>
    <x v="1"/>
    <n v="1"/>
    <n v="0"/>
    <s v="KO"/>
    <s v="Ensacado"/>
    <x v="2"/>
    <n v="1"/>
    <s v="PUNTOS NORTE"/>
    <s v="A"/>
    <d v="1899-12-30T00:00:19"/>
    <d v="1899-12-30T00:00:19"/>
    <s v="OK"/>
    <m/>
    <m/>
    <d v="1899-12-30T00:00:00"/>
    <d v="1899-12-30T00:00:28"/>
    <n v="5"/>
    <d v="1899-12-30T00:00:19"/>
    <n v="0.46666666667515955"/>
    <n v="16"/>
    <s v="Si"/>
  </r>
  <r>
    <s v="CPRR"/>
    <s v=""/>
    <x v="0"/>
    <s v="E2391GZW"/>
    <m/>
    <d v="2025-03-13T00:00:00"/>
    <m/>
    <s v="2906"/>
    <x v="11"/>
    <s v="PA"/>
    <m/>
    <m/>
    <d v="2025-03-13T00:00:00"/>
    <d v="1899-12-30T17:50:38"/>
    <d v="2025-03-13T00:00:00"/>
    <d v="1899-12-30T19:00:00"/>
    <d v="2025-03-13T00:00:00"/>
    <d v="1899-12-30T17:54:33"/>
    <x v="179"/>
    <s v="FJPEDRO"/>
    <s v="1327141835"/>
    <s v="EXW"/>
    <d v="1899-12-30T02:14:49"/>
    <d v="1899-12-30T01:05:27"/>
    <d v="1899-12-30T01:09:22"/>
    <s v="Ensacado"/>
    <s v="E002"/>
    <x v="1"/>
    <d v="1899-12-30T00:03:55"/>
    <n v="-4.5451388888889999E-2"/>
    <n v="17"/>
    <x v="14"/>
    <x v="3"/>
    <x v="1"/>
    <n v="1"/>
    <n v="0"/>
    <s v="KO"/>
    <s v="Ensacado"/>
    <x v="2"/>
    <n v="1"/>
    <s v="PUNTOS NORTE"/>
    <s v="A"/>
    <d v="1899-12-30T01:09:22"/>
    <d v="1899-12-30T00:11:22"/>
    <s v="KO"/>
    <m/>
    <m/>
    <d v="1899-12-30T00:00:00"/>
    <d v="1899-12-30T00:03:55"/>
    <n v="5"/>
    <d v="1899-12-30T01:09:22"/>
    <n v="3.9166666666704231"/>
    <n v="17"/>
    <s v="Si"/>
  </r>
  <r>
    <s v="CPRR"/>
    <s v="2025000398"/>
    <x v="0"/>
    <s v="ER8081BBH"/>
    <s v="E8184JKX"/>
    <d v="2025-03-13T00:00:00"/>
    <m/>
    <s v="3044"/>
    <x v="25"/>
    <s v="S1"/>
    <s v="S1"/>
    <m/>
    <d v="2025-03-13T00:00:00"/>
    <d v="1899-12-30T17:41:43"/>
    <d v="2025-03-13T00:00:00"/>
    <d v="1899-12-30T17:50:48"/>
    <d v="2025-03-13T00:00:00"/>
    <d v="1899-12-30T17:56:43"/>
    <x v="0"/>
    <s v="RFCPI"/>
    <s v="1327141836"/>
    <s v="FBO"/>
    <d v="1899-12-30T00:15:00"/>
    <d v="1899-12-30T00:05:55"/>
    <d v="1899-12-30T00:09:05"/>
    <s v="Granel"/>
    <s v="E001"/>
    <x v="2"/>
    <d v="1899-12-30T00:15:00"/>
    <d v="1899-12-30T00:05:55"/>
    <n v="17"/>
    <x v="14"/>
    <x v="3"/>
    <x v="2"/>
    <n v="0"/>
    <n v="0"/>
    <s v="OK"/>
    <s v="Granel"/>
    <x v="2"/>
    <n v="0"/>
    <s v="PUNTOS NORTE"/>
    <s v="A"/>
    <d v="1899-12-30T00:09:05"/>
    <d v="1899-12-30T00:09:05"/>
    <s v="OK"/>
    <m/>
    <m/>
    <d v="1899-12-30T00:00:00"/>
    <d v="1899-12-30T00:15:00"/>
    <n v="5"/>
    <d v="1899-12-30T00:09:05"/>
    <n v="15.000000000004743"/>
    <n v="17"/>
    <s v="Si"/>
  </r>
  <r>
    <s v="CPRR"/>
    <s v="2025000399"/>
    <x v="0"/>
    <s v="ER3519BCD"/>
    <s v="E7095HXG"/>
    <d v="2025-03-13T00:00:00"/>
    <m/>
    <s v="3044"/>
    <x v="25"/>
    <s v="S1"/>
    <s v="S1"/>
    <m/>
    <d v="2025-03-13T00:00:00"/>
    <d v="1899-12-30T17:41:53"/>
    <d v="2025-03-13T00:00:00"/>
    <d v="1899-12-30T17:51:40"/>
    <d v="2025-03-13T00:00:00"/>
    <d v="1899-12-30T18:09:36"/>
    <x v="0"/>
    <s v="RFCPI"/>
    <s v="1327141837"/>
    <s v="FBO"/>
    <d v="1899-12-30T00:27:43"/>
    <d v="1899-12-30T00:17:56"/>
    <d v="1899-12-30T00:09:47"/>
    <s v="Granel"/>
    <s v="E001"/>
    <x v="2"/>
    <d v="1899-12-30T00:27:43"/>
    <d v="1899-12-30T00:17:56"/>
    <n v="17"/>
    <x v="14"/>
    <x v="3"/>
    <x v="2"/>
    <n v="0"/>
    <n v="0"/>
    <s v="OK"/>
    <s v="Granel"/>
    <x v="2"/>
    <n v="0"/>
    <s v="PUNTOS NORTE"/>
    <s v="A"/>
    <d v="1899-12-30T00:09:47"/>
    <d v="1899-12-30T00:09:47"/>
    <s v="OK"/>
    <m/>
    <m/>
    <d v="1899-12-30T00:00:00"/>
    <d v="1899-12-30T00:27:43"/>
    <n v="5"/>
    <d v="1899-12-30T00:09:47"/>
    <n v="27.716666666673664"/>
    <n v="18"/>
    <s v="Si"/>
  </r>
  <r>
    <s v="CPRR"/>
    <s v="2025000400"/>
    <x v="0"/>
    <s v="ER3519BCD"/>
    <s v="E7095HXG"/>
    <d v="2025-03-14T00:00:00"/>
    <m/>
    <s v="3044"/>
    <x v="25"/>
    <s v="S1"/>
    <s v="S1"/>
    <m/>
    <d v="2025-03-14T00:00:00"/>
    <d v="1899-12-30T09:08:13"/>
    <d v="2025-03-14T00:00:00"/>
    <d v="1899-12-30T09:36:39"/>
    <d v="2025-03-14T00:00:00"/>
    <d v="1899-12-30T09:46:42"/>
    <x v="0"/>
    <s v="RFCPI"/>
    <s v="1327141838"/>
    <s v="FBO"/>
    <d v="1899-12-30T00:38:29"/>
    <d v="1899-12-30T00:10:03"/>
    <d v="1899-12-30T00:28:26"/>
    <s v="Granel"/>
    <s v="E001"/>
    <x v="2"/>
    <d v="1899-12-30T00:38:29"/>
    <d v="1899-12-30T00:10:03"/>
    <n v="9"/>
    <x v="15"/>
    <x v="3"/>
    <x v="2"/>
    <n v="0"/>
    <n v="0"/>
    <s v="OK"/>
    <s v="Granel"/>
    <x v="2"/>
    <n v="0"/>
    <s v="PUNTOS NORTE"/>
    <s v="A"/>
    <d v="1899-12-30T00:28:26"/>
    <d v="1899-12-30T00:28:26"/>
    <s v="OK"/>
    <m/>
    <m/>
    <d v="1899-12-30T00:00:00"/>
    <d v="1899-12-30T00:38:29"/>
    <n v="6"/>
    <d v="1899-12-30T00:28:26"/>
    <n v="38.48333333333764"/>
    <n v="9"/>
    <s v="Si"/>
  </r>
  <r>
    <s v="CPRR"/>
    <s v=""/>
    <x v="0"/>
    <s v="ER0028BBV"/>
    <s v="E6042FSC"/>
    <d v="2025-03-14T00:00:00"/>
    <m/>
    <s v="2906"/>
    <x v="11"/>
    <s v="PA"/>
    <m/>
    <m/>
    <d v="2025-03-14T00:00:00"/>
    <d v="1899-12-30T09:51:59"/>
    <d v="2025-03-14T00:00:00"/>
    <d v="1899-12-30T12:52:01"/>
    <d v="2025-03-14T00:00:00"/>
    <d v="1899-12-30T10:01:09"/>
    <x v="159"/>
    <s v="FJPEDRO"/>
    <s v="1327141839"/>
    <s v="EXW"/>
    <d v="1899-12-30T05:50:54"/>
    <d v="1899-12-30T02:50:52"/>
    <d v="1899-12-30T03:00:02"/>
    <s v="Ensacado"/>
    <s v="E002"/>
    <x v="1"/>
    <d v="1899-12-30T00:09:10"/>
    <n v="-0.11865740740741004"/>
    <n v="9"/>
    <x v="15"/>
    <x v="3"/>
    <x v="1"/>
    <n v="1"/>
    <n v="0"/>
    <s v="KO"/>
    <s v="Ensacado"/>
    <x v="2"/>
    <n v="1"/>
    <s v="PUNTOS NORTE"/>
    <s v="A"/>
    <d v="1899-12-30T03:00:02"/>
    <d v="1899-12-30T02:02:02"/>
    <s v="KO"/>
    <m/>
    <m/>
    <d v="1899-12-30T00:00:00"/>
    <d v="1899-12-30T00:09:10"/>
    <n v="6"/>
    <d v="1899-12-30T03:00:02"/>
    <n v="9.1666666666655683"/>
    <n v="10"/>
    <s v="Si"/>
  </r>
  <r>
    <s v="CPRR"/>
    <s v=""/>
    <x v="0"/>
    <s v="E2391GZW"/>
    <m/>
    <d v="2025-03-14T00:00:00"/>
    <m/>
    <s v="3320"/>
    <x v="12"/>
    <s v="PA"/>
    <m/>
    <m/>
    <d v="2025-03-14T00:00:00"/>
    <d v="1899-12-30T10:03:07"/>
    <d v="2025-03-14T00:00:00"/>
    <d v="1899-12-30T10:22:01"/>
    <d v="2025-03-14T00:00:00"/>
    <d v="1899-12-30T10:05:50"/>
    <x v="159"/>
    <s v="FJPEDRO"/>
    <s v="1327141840"/>
    <s v="EXW"/>
    <d v="1899-12-30T00:35:05"/>
    <d v="1899-12-30T00:16:11"/>
    <d v="1899-12-30T00:18:54"/>
    <s v="Ensacado"/>
    <s v="E002"/>
    <x v="1"/>
    <d v="1899-12-30T00:02:43"/>
    <n v="-1.1238425925929996E-2"/>
    <n v="10"/>
    <x v="15"/>
    <x v="3"/>
    <x v="1"/>
    <n v="1"/>
    <n v="0"/>
    <s v="KO"/>
    <s v="Ensacado"/>
    <x v="2"/>
    <n v="1"/>
    <s v="PUNTOS NORTE"/>
    <s v="A"/>
    <d v="1899-12-30T00:18:54"/>
    <d v="1899-12-30T00:18:54"/>
    <s v="KO"/>
    <m/>
    <m/>
    <d v="1899-12-30T00:00:00"/>
    <d v="1899-12-30T00:02:43"/>
    <n v="6"/>
    <d v="1899-12-30T00:18:54"/>
    <n v="2.716666666660803"/>
    <n v="10"/>
    <s v="Si"/>
  </r>
  <r>
    <s v="CPRR"/>
    <s v="2025000401"/>
    <x v="0"/>
    <s v="ER8081BBH"/>
    <s v="E8184JKX"/>
    <d v="2025-03-14T00:00:00"/>
    <m/>
    <s v="3044"/>
    <x v="25"/>
    <s v="S1"/>
    <s v="S1"/>
    <m/>
    <d v="2025-03-14T00:00:00"/>
    <d v="1899-12-30T10:17:56"/>
    <d v="2025-03-14T00:00:00"/>
    <d v="1899-12-30T10:32:08"/>
    <d v="2025-03-14T00:00:00"/>
    <d v="1899-12-30T10:36:24"/>
    <x v="0"/>
    <s v="RFCPI"/>
    <s v="1327141841"/>
    <s v="FBO"/>
    <d v="1899-12-30T00:18:28"/>
    <d v="1899-12-30T00:04:16"/>
    <d v="1899-12-30T00:14:12"/>
    <s v="Granel"/>
    <s v="E001"/>
    <x v="2"/>
    <d v="1899-12-30T00:18:28"/>
    <d v="1899-12-30T00:04:16"/>
    <n v="10"/>
    <x v="15"/>
    <x v="3"/>
    <x v="2"/>
    <n v="0"/>
    <n v="0"/>
    <s v="OK"/>
    <s v="Granel"/>
    <x v="2"/>
    <n v="0"/>
    <s v="PUNTOS NORTE"/>
    <s v="A"/>
    <d v="1899-12-30T00:14:12"/>
    <d v="1899-12-30T00:14:12"/>
    <s v="OK"/>
    <m/>
    <m/>
    <d v="1899-12-30T00:00:00"/>
    <d v="1899-12-30T00:18:28"/>
    <n v="6"/>
    <d v="1899-12-30T00:14:12"/>
    <n v="18.466666666660785"/>
    <n v="10"/>
    <s v="Si"/>
  </r>
  <r>
    <s v="CPRR"/>
    <s v=""/>
    <x v="0"/>
    <s v="E7225FMP"/>
    <m/>
    <d v="2025-03-14T00:00:00"/>
    <m/>
    <s v="3320"/>
    <x v="12"/>
    <s v="PA"/>
    <m/>
    <m/>
    <d v="2025-03-14T00:00:00"/>
    <d v="1899-12-30T10:48:50"/>
    <d v="2025-03-14T00:00:00"/>
    <d v="1899-12-30T10:49:14"/>
    <d v="2025-03-14T00:00:00"/>
    <d v="1899-12-30T10:49:25"/>
    <x v="165"/>
    <s v="FJPEDRO"/>
    <s v="1327141842"/>
    <s v="EXW"/>
    <d v="1899-12-30T00:00:35"/>
    <d v="1899-12-30T00:00:11"/>
    <d v="1899-12-30T00:00:24"/>
    <s v="Ensacado"/>
    <s v="E002"/>
    <x v="1"/>
    <d v="1899-12-30T00:00:35"/>
    <d v="1899-12-30T00:00:11"/>
    <n v="10"/>
    <x v="15"/>
    <x v="3"/>
    <x v="1"/>
    <n v="1"/>
    <n v="0"/>
    <s v="KO"/>
    <s v="Ensacado"/>
    <x v="2"/>
    <n v="1"/>
    <s v="PUNTOS NORTE"/>
    <s v="A"/>
    <d v="1899-12-30T00:00:24"/>
    <d v="1899-12-30T00:00:24"/>
    <s v="OK"/>
    <m/>
    <m/>
    <d v="1899-12-30T00:00:00"/>
    <d v="1899-12-30T00:00:35"/>
    <n v="6"/>
    <d v="1899-12-30T00:00:24"/>
    <n v="0.58333333334394943"/>
    <n v="10"/>
    <s v="Si"/>
  </r>
  <r>
    <s v="CPRR"/>
    <s v=""/>
    <x v="0"/>
    <s v="E0948BND"/>
    <m/>
    <d v="2025-03-14T00:00:00"/>
    <m/>
    <s v="2906"/>
    <x v="11"/>
    <s v="PA"/>
    <m/>
    <m/>
    <d v="2025-03-14T00:00:00"/>
    <d v="1899-12-30T11:55:57"/>
    <d v="2025-03-14T00:00:00"/>
    <d v="1899-12-30T11:56:24"/>
    <d v="2025-03-14T00:00:00"/>
    <d v="1899-12-30T11:56:56"/>
    <x v="170"/>
    <s v="FJPEDRO"/>
    <s v="1327141843"/>
    <s v="EXW"/>
    <d v="1899-12-30T00:00:59"/>
    <d v="1899-12-30T00:00:32"/>
    <d v="1899-12-30T00:00:27"/>
    <s v="Ensacado"/>
    <s v="E002"/>
    <x v="1"/>
    <d v="1899-12-30T00:00:59"/>
    <d v="1899-12-30T00:00:32"/>
    <n v="11"/>
    <x v="15"/>
    <x v="3"/>
    <x v="1"/>
    <n v="1"/>
    <n v="0"/>
    <s v="KO"/>
    <s v="Ensacado"/>
    <x v="2"/>
    <n v="1"/>
    <s v="PUNTOS NORTE"/>
    <s v="A"/>
    <d v="1899-12-30T00:00:27"/>
    <d v="1899-12-30T00:00:27"/>
    <s v="OK"/>
    <m/>
    <m/>
    <d v="1899-12-30T00:00:00"/>
    <d v="1899-12-30T00:00:59"/>
    <n v="6"/>
    <d v="1899-12-30T00:00:27"/>
    <n v="0.98333333333282091"/>
    <n v="11"/>
    <s v="Si"/>
  </r>
  <r>
    <s v="CPRR"/>
    <s v=""/>
    <x v="0"/>
    <s v="ER0028BBV"/>
    <s v="E6042FSC"/>
    <d v="2025-03-14T00:00:00"/>
    <m/>
    <s v="2906"/>
    <x v="11"/>
    <s v="PA"/>
    <m/>
    <m/>
    <d v="2025-03-14T00:00:00"/>
    <d v="1899-12-30T12:01:33"/>
    <d v="2025-03-14T00:00:00"/>
    <d v="1899-12-30T19:22:01"/>
    <d v="2025-03-14T00:00:00"/>
    <d v="1899-12-30T12:13:12"/>
    <x v="159"/>
    <s v="FJPEDRO"/>
    <s v="1327141844"/>
    <s v="EXW"/>
    <d v="1899-12-30T14:29:17"/>
    <d v="1899-12-30T07:08:49"/>
    <d v="1899-12-30T07:20:28"/>
    <s v="Ensacado"/>
    <s v="E002"/>
    <x v="1"/>
    <d v="1899-12-30T00:11:39"/>
    <n v="-0.29778935185184996"/>
    <n v="12"/>
    <x v="15"/>
    <x v="3"/>
    <x v="1"/>
    <n v="0"/>
    <n v="0"/>
    <s v="OK"/>
    <s v="Ensacado"/>
    <x v="2"/>
    <n v="0"/>
    <s v="PUNTOS NORTE"/>
    <s v="A"/>
    <d v="1899-12-30T07:20:28"/>
    <d v="1899-12-30T06:22:28"/>
    <s v="KO"/>
    <m/>
    <m/>
    <d v="1899-12-30T00:00:00"/>
    <d v="1899-12-30T00:11:39"/>
    <n v="6"/>
    <d v="1899-12-30T07:20:28"/>
    <n v="11.65000000000326"/>
    <n v="12"/>
    <s v="Si"/>
  </r>
  <r>
    <s v="CPRR"/>
    <s v="2025000403"/>
    <x v="0"/>
    <s v="ER3519BCD"/>
    <s v="E7095HXG"/>
    <d v="2025-03-14T00:00:00"/>
    <m/>
    <s v="55"/>
    <x v="10"/>
    <s v="S2"/>
    <s v="S2"/>
    <m/>
    <d v="2025-03-14T00:00:00"/>
    <d v="1899-12-30T12:34:43"/>
    <d v="2025-03-14T00:00:00"/>
    <d v="1899-12-30T12:41:34"/>
    <d v="2025-03-14T00:00:00"/>
    <d v="1899-12-30T12:50:38"/>
    <x v="0"/>
    <s v="RFCPI"/>
    <s v="1327141846"/>
    <s v="FBO"/>
    <d v="1899-12-30T00:15:55"/>
    <d v="1899-12-30T00:09:04"/>
    <d v="1899-12-30T00:06:51"/>
    <s v="Granel"/>
    <s v="E001"/>
    <x v="2"/>
    <d v="1899-12-30T00:15:55"/>
    <d v="1899-12-30T00:09:04"/>
    <n v="12"/>
    <x v="15"/>
    <x v="3"/>
    <x v="2"/>
    <n v="0"/>
    <n v="0"/>
    <s v="OK"/>
    <s v="Granel"/>
    <x v="2"/>
    <n v="0"/>
    <s v="PUNTOS NORTE"/>
    <s v="A"/>
    <d v="1899-12-30T00:06:51"/>
    <d v="1899-12-30T00:06:51"/>
    <s v="OK"/>
    <m/>
    <m/>
    <d v="1899-12-30T00:00:00"/>
    <d v="1899-12-30T00:15:55"/>
    <n v="6"/>
    <d v="1899-12-30T00:06:51"/>
    <n v="15.916666666665584"/>
    <n v="12"/>
    <s v="Si"/>
  </r>
  <r>
    <s v="CPRR"/>
    <s v="2025000404"/>
    <x v="0"/>
    <s v="ER8081BBH"/>
    <s v="E8184JKX"/>
    <d v="2025-03-14T00:00:00"/>
    <m/>
    <s v="3044"/>
    <x v="25"/>
    <s v="S1"/>
    <s v="S1"/>
    <m/>
    <d v="2025-03-14T00:00:00"/>
    <d v="1899-12-30T12:50:59"/>
    <d v="2025-03-14T00:00:00"/>
    <d v="1899-12-30T12:58:24"/>
    <d v="2025-03-14T00:00:00"/>
    <d v="1899-12-30T13:43:08"/>
    <x v="0"/>
    <s v="RFCPI"/>
    <s v="1327141851"/>
    <s v="FBO"/>
    <d v="1899-12-30T00:52:09"/>
    <d v="1899-12-30T00:44:44"/>
    <d v="1899-12-30T00:07:25"/>
    <s v="Granel"/>
    <s v="E001"/>
    <x v="2"/>
    <d v="1899-12-30T00:52:09"/>
    <d v="1899-12-30T00:44:44"/>
    <n v="12"/>
    <x v="15"/>
    <x v="3"/>
    <x v="2"/>
    <n v="0"/>
    <n v="0"/>
    <s v="OK"/>
    <s v="Granel"/>
    <x v="2"/>
    <n v="0"/>
    <s v="PUNTOS NORTE"/>
    <s v="B"/>
    <d v="1899-12-30T00:07:25"/>
    <d v="1899-12-30T00:07:25"/>
    <s v="OK"/>
    <m/>
    <m/>
    <d v="1899-12-30T00:00:00"/>
    <d v="1899-12-30T00:52:09"/>
    <n v="6"/>
    <d v="1899-12-30T00:07:25"/>
    <n v="52.150000000003196"/>
    <n v="13"/>
    <s v="No"/>
  </r>
  <r>
    <s v="CPRR"/>
    <s v=""/>
    <x v="0"/>
    <s v="E9590LXB"/>
    <m/>
    <d v="2025-03-14T00:00:00"/>
    <m/>
    <s v="2906"/>
    <x v="11"/>
    <s v="PA"/>
    <m/>
    <m/>
    <d v="2025-03-14T00:00:00"/>
    <d v="1899-12-30T14:33:33"/>
    <d v="2025-03-14T00:00:00"/>
    <d v="1899-12-30T14:41:18"/>
    <d v="2025-03-14T00:00:00"/>
    <d v="1899-12-30T14:41:26"/>
    <x v="158"/>
    <s v="FJPEDRO"/>
    <s v="1327141853"/>
    <s v="EXW"/>
    <d v="1899-12-30T00:07:53"/>
    <d v="1899-12-30T00:00:08"/>
    <d v="1899-12-30T00:07:45"/>
    <s v="Ensacado"/>
    <s v="E002"/>
    <x v="1"/>
    <d v="1899-12-30T00:07:53"/>
    <d v="1899-12-30T00:00:08"/>
    <n v="14"/>
    <x v="15"/>
    <x v="3"/>
    <x v="1"/>
    <n v="1"/>
    <n v="0"/>
    <s v="KO"/>
    <s v="Ensacado"/>
    <x v="2"/>
    <n v="1"/>
    <s v="PUNTOS NORTE"/>
    <s v="A"/>
    <d v="1899-12-30T00:07:45"/>
    <d v="1899-12-30T00:07:45"/>
    <s v="OK"/>
    <m/>
    <m/>
    <d v="1899-12-30T00:00:00"/>
    <d v="1899-12-30T00:07:53"/>
    <n v="6"/>
    <d v="1899-12-30T00:07:45"/>
    <n v="7.8833333333374966"/>
    <n v="14"/>
    <s v="Si"/>
  </r>
  <r>
    <s v="CPRR"/>
    <s v="2025000405"/>
    <x v="0"/>
    <s v="ER8081BBH"/>
    <s v="E8184JKX"/>
    <d v="2025-03-14T00:00:00"/>
    <m/>
    <s v="3044"/>
    <x v="25"/>
    <s v="S1"/>
    <s v="S1"/>
    <m/>
    <d v="2025-03-14T00:00:00"/>
    <d v="1899-12-30T14:55:10"/>
    <d v="2025-03-14T00:00:00"/>
    <d v="1899-12-30T15:03:28"/>
    <d v="2025-03-14T00:00:00"/>
    <d v="1899-12-30T15:09:28"/>
    <x v="0"/>
    <s v="RFCPI"/>
    <s v="1327141854"/>
    <s v="FBO"/>
    <d v="1899-12-30T00:14:18"/>
    <d v="1899-12-30T00:06:00"/>
    <d v="1899-12-30T00:08:18"/>
    <s v="Granel"/>
    <s v="E001"/>
    <x v="2"/>
    <d v="1899-12-30T00:14:18"/>
    <d v="1899-12-30T00:06:00"/>
    <n v="14"/>
    <x v="15"/>
    <x v="3"/>
    <x v="2"/>
    <n v="0"/>
    <n v="0"/>
    <s v="OK"/>
    <s v="Granel"/>
    <x v="2"/>
    <n v="0"/>
    <s v="PUNTOS NORTE"/>
    <s v="A"/>
    <d v="1899-12-30T00:08:18"/>
    <d v="1899-12-30T00:08:18"/>
    <s v="OK"/>
    <m/>
    <m/>
    <d v="1899-12-30T00:00:00"/>
    <d v="1899-12-30T00:14:18"/>
    <n v="6"/>
    <d v="1899-12-30T00:08:18"/>
    <n v="14.299999999992004"/>
    <n v="15"/>
    <s v="Si"/>
  </r>
  <r>
    <s v="CPRR"/>
    <s v="2025000406"/>
    <x v="0"/>
    <s v="ER3519BCD"/>
    <s v="E7095HXG"/>
    <d v="2025-03-14T00:00:00"/>
    <m/>
    <s v="55"/>
    <x v="10"/>
    <s v="S2"/>
    <s v="S2"/>
    <m/>
    <d v="2025-03-14T00:00:00"/>
    <d v="1899-12-30T15:27:04"/>
    <d v="2025-03-14T00:00:00"/>
    <d v="1899-12-30T16:52:59"/>
    <d v="2025-03-14T00:00:00"/>
    <d v="1899-12-30T17:03:19"/>
    <x v="0"/>
    <s v="RFCPI"/>
    <s v="1327141858"/>
    <s v="FBO"/>
    <d v="1899-12-30T01:36:15"/>
    <d v="1899-12-30T00:10:20"/>
    <d v="1899-12-30T01:25:55"/>
    <s v="Granel"/>
    <s v="E001"/>
    <x v="2"/>
    <d v="1899-12-30T01:36:15"/>
    <d v="1899-12-30T00:10:20"/>
    <n v="15"/>
    <x v="15"/>
    <x v="3"/>
    <x v="2"/>
    <n v="0"/>
    <n v="0"/>
    <s v="OK"/>
    <s v="Granel"/>
    <x v="2"/>
    <n v="0"/>
    <s v="PUNTOS NORTE"/>
    <s v="C"/>
    <d v="1899-12-30T01:25:55"/>
    <d v="1899-12-30T00:27:55"/>
    <s v="OK"/>
    <m/>
    <m/>
    <d v="1899-12-30T00:00:00"/>
    <d v="1899-12-30T01:36:15"/>
    <n v="6"/>
    <d v="1899-12-30T01:25:55"/>
    <n v="96.249999999988816"/>
    <n v="17"/>
    <s v="No"/>
  </r>
  <r>
    <s v="CPRR"/>
    <s v="2025000407"/>
    <x v="0"/>
    <s v="ER4820BCF"/>
    <s v="E6575LRD"/>
    <d v="2025-03-14T00:00:00"/>
    <m/>
    <s v="55"/>
    <x v="10"/>
    <s v="S2"/>
    <s v="S2"/>
    <m/>
    <d v="2025-03-14T00:00:00"/>
    <d v="1899-12-30T15:50:42"/>
    <d v="2025-03-14T00:00:00"/>
    <d v="1899-12-30T16:48:12"/>
    <d v="2025-03-14T00:00:00"/>
    <d v="1899-12-30T17:25:46"/>
    <x v="0"/>
    <s v="RFCPI"/>
    <s v="1327141859"/>
    <s v="FBO"/>
    <d v="1899-12-30T01:35:04"/>
    <d v="1899-12-30T00:37:34"/>
    <d v="1899-12-30T00:57:30"/>
    <s v="Granel"/>
    <s v="E001"/>
    <x v="2"/>
    <d v="1899-12-30T01:35:04"/>
    <d v="1899-12-30T00:37:34"/>
    <n v="15"/>
    <x v="15"/>
    <x v="3"/>
    <x v="2"/>
    <n v="0"/>
    <n v="0"/>
    <s v="OK"/>
    <s v="Granel"/>
    <x v="2"/>
    <n v="0"/>
    <s v="PUNTOS NORTE"/>
    <s v="C"/>
    <d v="1899-12-30T00:57:30"/>
    <d v="1899-12-30T00:12:30"/>
    <s v="OK"/>
    <m/>
    <m/>
    <d v="1899-12-30T00:00:00"/>
    <d v="1899-12-30T01:35:04"/>
    <n v="6"/>
    <d v="1899-12-30T00:57:30"/>
    <n v="95.066666666668837"/>
    <n v="17"/>
    <s v="No"/>
  </r>
  <r>
    <s v="CPRR"/>
    <s v="2025000408"/>
    <x v="0"/>
    <s v="ER8081BBH"/>
    <s v="E8184JKX"/>
    <d v="2025-03-14T00:00:00"/>
    <m/>
    <s v="55"/>
    <x v="10"/>
    <s v="S2"/>
    <s v="S2"/>
    <m/>
    <d v="2025-03-14T00:00:00"/>
    <d v="1899-12-30T17:20:27"/>
    <d v="2025-03-14T00:00:00"/>
    <d v="1899-12-30T17:29:57"/>
    <d v="2025-03-14T00:00:00"/>
    <d v="1899-12-30T17:45:57"/>
    <x v="0"/>
    <s v="RFCPI"/>
    <s v="1327141860"/>
    <s v="FBO"/>
    <d v="1899-12-30T00:25:30"/>
    <d v="1899-12-30T00:16:00"/>
    <d v="1899-12-30T00:09:30"/>
    <s v="Granel"/>
    <s v="E001"/>
    <x v="2"/>
    <d v="1899-12-30T00:25:30"/>
    <d v="1899-12-30T00:16:00"/>
    <n v="17"/>
    <x v="15"/>
    <x v="3"/>
    <x v="2"/>
    <n v="0"/>
    <n v="0"/>
    <s v="OK"/>
    <s v="Granel"/>
    <x v="2"/>
    <n v="0"/>
    <s v="PUNTOS NORTE"/>
    <s v="A"/>
    <d v="1899-12-30T00:09:30"/>
    <d v="1899-12-30T00:09:30"/>
    <s v="OK"/>
    <m/>
    <m/>
    <d v="1899-12-30T00:00:00"/>
    <d v="1899-12-30T00:25:30"/>
    <n v="6"/>
    <d v="1899-12-30T00:09:30"/>
    <n v="25.500000000009582"/>
    <n v="17"/>
    <s v="Si"/>
  </r>
  <r>
    <s v="CPRR"/>
    <s v=""/>
    <x v="0"/>
    <s v="E8183BTP"/>
    <m/>
    <d v="2025-03-17T00:00:00"/>
    <m/>
    <s v="2906"/>
    <x v="11"/>
    <s v="PA"/>
    <m/>
    <m/>
    <d v="2025-03-17T00:00:00"/>
    <d v="1899-12-30T09:55:23"/>
    <d v="2025-03-17T00:00:00"/>
    <d v="1899-12-30T10:01:47"/>
    <d v="2025-03-17T00:00:00"/>
    <d v="1899-12-30T10:02:20"/>
    <x v="164"/>
    <s v="FJPEDRO"/>
    <s v="1327141865"/>
    <s v="EXW"/>
    <d v="1899-12-30T00:06:57"/>
    <d v="1899-12-30T00:00:33"/>
    <d v="1899-12-30T00:06:24"/>
    <s v="Ensacado"/>
    <s v="E002"/>
    <x v="1"/>
    <d v="1899-12-30T00:06:57"/>
    <d v="1899-12-30T00:00:33"/>
    <n v="9"/>
    <x v="16"/>
    <x v="4"/>
    <x v="1"/>
    <n v="1"/>
    <n v="0"/>
    <s v="KO"/>
    <s v="Ensacado"/>
    <x v="2"/>
    <n v="1"/>
    <s v="PUNTOS NORTE"/>
    <s v="A"/>
    <d v="1899-12-30T00:06:24"/>
    <d v="1899-12-30T00:06:24"/>
    <s v="OK"/>
    <m/>
    <m/>
    <d v="1899-12-30T00:00:00"/>
    <d v="1899-12-30T00:06:57"/>
    <n v="2"/>
    <d v="1899-12-30T00:06:24"/>
    <n v="6.950000000001646"/>
    <n v="10"/>
    <s v="Si"/>
  </r>
  <r>
    <s v="CPRR"/>
    <s v=""/>
    <x v="0"/>
    <s v="E0948BND"/>
    <m/>
    <d v="2025-03-17T00:00:00"/>
    <m/>
    <s v="2906"/>
    <x v="11"/>
    <s v="PA"/>
    <m/>
    <m/>
    <d v="2025-03-17T00:00:00"/>
    <d v="1899-12-30T11:29:39"/>
    <d v="2025-03-17T00:00:00"/>
    <d v="1899-12-30T11:30:03"/>
    <d v="2025-03-17T00:00:00"/>
    <d v="1899-12-30T11:30:11"/>
    <x v="170"/>
    <s v="FJPEDRO"/>
    <s v="1327141869"/>
    <s v="EXW"/>
    <d v="1899-12-30T00:00:32"/>
    <d v="1899-12-30T00:00:08"/>
    <d v="1899-12-30T00:00:24"/>
    <s v="Ensacado"/>
    <s v="E002"/>
    <x v="1"/>
    <d v="1899-12-30T00:00:32"/>
    <d v="1899-12-30T00:00:08"/>
    <n v="11"/>
    <x v="16"/>
    <x v="4"/>
    <x v="1"/>
    <n v="1"/>
    <n v="0"/>
    <s v="KO"/>
    <s v="Ensacado"/>
    <x v="2"/>
    <n v="1"/>
    <s v="PUNTOS NORTE"/>
    <s v="A"/>
    <d v="1899-12-30T00:00:24"/>
    <d v="1899-12-30T00:00:24"/>
    <s v="OK"/>
    <m/>
    <m/>
    <d v="1899-12-30T00:00:00"/>
    <d v="1899-12-30T00:00:32"/>
    <n v="2"/>
    <d v="1899-12-30T00:00:24"/>
    <n v="0.53333333333283051"/>
    <n v="11"/>
    <s v="Si"/>
  </r>
  <r>
    <s v="CPRR"/>
    <s v=""/>
    <x v="0"/>
    <s v="E0261HWD"/>
    <m/>
    <d v="2025-03-17T00:00:00"/>
    <m/>
    <s v="3320"/>
    <x v="12"/>
    <s v="PA"/>
    <m/>
    <m/>
    <d v="2025-03-17T00:00:00"/>
    <d v="1899-12-30T16:09:29"/>
    <d v="2025-03-17T00:00:00"/>
    <d v="1899-12-30T16:52:01"/>
    <d v="2025-03-17T00:00:00"/>
    <d v="1899-12-30T16:10:50"/>
    <x v="159"/>
    <s v="FJPEDRO"/>
    <s v="1327141872"/>
    <s v="EXW"/>
    <d v="1899-12-30T01:23:43"/>
    <d v="1899-12-30T00:41:11"/>
    <d v="1899-12-30T00:42:32"/>
    <s v="Ensacado"/>
    <s v="E002"/>
    <x v="1"/>
    <d v="1899-12-30T00:01:21"/>
    <n v="-2.859953703703999E-2"/>
    <n v="16"/>
    <x v="16"/>
    <x v="4"/>
    <x v="1"/>
    <n v="1"/>
    <n v="0"/>
    <s v="KO"/>
    <s v="Ensacado"/>
    <x v="2"/>
    <n v="1"/>
    <s v="PUNTOS NORTE"/>
    <s v="A"/>
    <d v="1899-12-30T00:42:32"/>
    <d v="1899-12-30T00:42:32"/>
    <s v="KO"/>
    <m/>
    <m/>
    <d v="1899-12-30T00:00:00"/>
    <d v="1899-12-30T00:01:21"/>
    <n v="2"/>
    <d v="1899-12-30T00:42:32"/>
    <n v="1.3500000000000512"/>
    <n v="16"/>
    <s v="Si"/>
  </r>
  <r>
    <s v="CPRR"/>
    <s v="2025000413"/>
    <x v="0"/>
    <s v="ER4820BCF"/>
    <s v="E6575LRD"/>
    <d v="2025-03-17T00:00:00"/>
    <m/>
    <s v="55"/>
    <x v="10"/>
    <s v="S2"/>
    <s v="S2"/>
    <m/>
    <d v="2025-03-17T00:00:00"/>
    <d v="1899-12-30T15:18:52"/>
    <d v="2025-03-17T00:00:00"/>
    <d v="1899-12-30T16:52:43"/>
    <d v="2025-03-17T00:00:00"/>
    <d v="1899-12-30T17:32:22"/>
    <x v="0"/>
    <s v="RFCPI"/>
    <s v="1327141874"/>
    <s v="FBO"/>
    <d v="1899-12-30T02:13:30"/>
    <d v="1899-12-30T00:39:39"/>
    <d v="1899-12-30T01:33:51"/>
    <s v="Granel"/>
    <s v="E001"/>
    <x v="2"/>
    <d v="1899-12-30T02:13:30"/>
    <d v="1899-12-30T00:39:39"/>
    <n v="15"/>
    <x v="16"/>
    <x v="4"/>
    <x v="2"/>
    <n v="0"/>
    <n v="0"/>
    <s v="OK"/>
    <s v="Granel"/>
    <x v="2"/>
    <n v="0"/>
    <s v="PUNTOS NORTE"/>
    <s v="C"/>
    <d v="1899-12-30T01:33:51"/>
    <d v="1899-12-30T00:35:51"/>
    <s v="OK"/>
    <m/>
    <m/>
    <d v="1899-12-30T00:00:00"/>
    <d v="1899-12-30T02:13:30"/>
    <n v="2"/>
    <d v="1899-12-30T01:33:51"/>
    <n v="133.50000000000966"/>
    <n v="17"/>
    <s v="No"/>
  </r>
  <r>
    <s v="CPRR"/>
    <s v=""/>
    <x v="0"/>
    <s v="E0261HWD"/>
    <m/>
    <d v="2025-03-17T00:00:00"/>
    <m/>
    <s v="2906"/>
    <x v="11"/>
    <s v="PA"/>
    <m/>
    <m/>
    <d v="2025-03-17T00:00:00"/>
    <d v="1899-12-30T17:40:42"/>
    <d v="2025-03-17T00:00:00"/>
    <d v="1899-12-30T12:52:01"/>
    <d v="2025-03-17T00:00:00"/>
    <d v="1899-12-30T17:41:10"/>
    <x v="159"/>
    <s v="FJPEDRO"/>
    <s v="1327141875"/>
    <s v="EXW"/>
    <d v="1899-12-30T09:37:50"/>
    <d v="1899-12-30T04:49:09"/>
    <d v="1899-12-30T04:48:41"/>
    <s v="Ensacado"/>
    <s v="E002"/>
    <x v="1"/>
    <d v="1899-12-30T00:00:28"/>
    <d v="1899-12-30T04:49:09"/>
    <n v="17"/>
    <x v="16"/>
    <x v="4"/>
    <x v="1"/>
    <n v="1"/>
    <n v="0"/>
    <s v="KO"/>
    <s v="Ensacado"/>
    <x v="2"/>
    <n v="1"/>
    <s v="PUNTOS NORTE"/>
    <s v="A"/>
    <d v="1899-12-30T04:48:41"/>
    <d v="1899-12-30T03:50:41"/>
    <s v="KO"/>
    <m/>
    <m/>
    <d v="1899-12-30T00:00:00"/>
    <d v="1899-12-30T00:00:28"/>
    <n v="2"/>
    <n v="-0.20047453703703"/>
    <n v="0.46666666667515955"/>
    <n v="17"/>
    <s v="Si"/>
  </r>
  <r>
    <s v="CPRR"/>
    <s v="2025000414"/>
    <x v="0"/>
    <s v="ER4820BCF"/>
    <s v="E6575LRD"/>
    <d v="2025-03-18T00:00:00"/>
    <m/>
    <s v="55"/>
    <x v="10"/>
    <s v="S2"/>
    <s v="S2"/>
    <m/>
    <d v="2025-03-18T00:00:00"/>
    <d v="1899-12-30T09:37:56"/>
    <d v="2025-03-18T00:00:00"/>
    <d v="1899-12-30T09:44:48"/>
    <d v="2025-03-18T00:00:00"/>
    <d v="1899-12-30T09:54:14"/>
    <x v="0"/>
    <s v="RFCPI"/>
    <s v="1327141877"/>
    <s v="FBO"/>
    <d v="1899-12-30T00:16:18"/>
    <d v="1899-12-30T00:09:26"/>
    <d v="1899-12-30T00:06:52"/>
    <s v="Granel"/>
    <s v="E001"/>
    <x v="2"/>
    <d v="1899-12-30T00:16:18"/>
    <d v="1899-12-30T00:09:26"/>
    <n v="9"/>
    <x v="17"/>
    <x v="4"/>
    <x v="2"/>
    <n v="0"/>
    <n v="0"/>
    <s v="OK"/>
    <s v="Granel"/>
    <x v="2"/>
    <n v="0"/>
    <s v="PUNTOS NORTE"/>
    <s v="A"/>
    <d v="1899-12-30T00:06:52"/>
    <d v="1899-12-30T00:06:52"/>
    <s v="OK"/>
    <m/>
    <m/>
    <d v="1899-12-30T00:00:00"/>
    <d v="1899-12-30T00:16:18"/>
    <n v="3"/>
    <d v="1899-12-30T00:06:52"/>
    <n v="16.300000000008062"/>
    <n v="9"/>
    <s v="Si"/>
  </r>
  <r>
    <s v="CPRR"/>
    <s v=""/>
    <x v="0"/>
    <s v="E1269MNF"/>
    <m/>
    <d v="2025-03-18T00:00:00"/>
    <m/>
    <s v="2906"/>
    <x v="11"/>
    <s v="PA"/>
    <m/>
    <m/>
    <d v="2025-03-18T00:00:00"/>
    <d v="1899-12-30T10:27:49"/>
    <d v="2025-03-18T00:00:00"/>
    <d v="1899-12-30T10:28:40"/>
    <d v="2025-03-18T00:00:00"/>
    <d v="1899-12-30T10:28:45"/>
    <x v="161"/>
    <s v="FJPEDRO"/>
    <s v="1327141880"/>
    <s v="EXW"/>
    <d v="1899-12-30T00:00:56"/>
    <d v="1899-12-30T00:00:05"/>
    <d v="1899-12-30T00:00:51"/>
    <s v="Ensacado"/>
    <s v="E002"/>
    <x v="1"/>
    <d v="1899-12-30T00:00:56"/>
    <d v="1899-12-30T00:00:05"/>
    <n v="10"/>
    <x v="17"/>
    <x v="4"/>
    <x v="1"/>
    <n v="1"/>
    <n v="0"/>
    <s v="KO"/>
    <s v="Ensacado"/>
    <x v="2"/>
    <n v="1"/>
    <s v="PUNTOS NORTE"/>
    <s v="A"/>
    <d v="1899-12-30T00:00:51"/>
    <d v="1899-12-30T00:00:51"/>
    <s v="OK"/>
    <m/>
    <m/>
    <d v="1899-12-30T00:00:00"/>
    <d v="1899-12-30T00:00:56"/>
    <n v="3"/>
    <d v="1899-12-30T00:00:51"/>
    <n v="0.93333333332154211"/>
    <n v="10"/>
    <s v="Si"/>
  </r>
  <r>
    <s v="CPRR"/>
    <s v=""/>
    <x v="0"/>
    <s v="E2707MZD"/>
    <m/>
    <d v="2025-03-18T00:00:00"/>
    <m/>
    <s v="3320"/>
    <x v="12"/>
    <s v="PA"/>
    <m/>
    <m/>
    <d v="2025-03-18T00:00:00"/>
    <d v="1899-12-30T11:24:49"/>
    <d v="2025-03-18T00:00:00"/>
    <d v="1899-12-30T11:52:01"/>
    <d v="2025-03-18T00:00:00"/>
    <d v="1899-12-30T11:27:26"/>
    <x v="159"/>
    <s v="FJPEDRO"/>
    <s v="1327141881"/>
    <s v="EXW"/>
    <d v="1899-12-30T00:51:47"/>
    <d v="1899-12-30T00:24:35"/>
    <d v="1899-12-30T00:27:12"/>
    <s v="Ensacado"/>
    <s v="E002"/>
    <x v="1"/>
    <d v="1899-12-30T00:02:37"/>
    <n v="-1.7071759259260022E-2"/>
    <n v="11"/>
    <x v="17"/>
    <x v="4"/>
    <x v="1"/>
    <n v="1"/>
    <n v="0"/>
    <s v="KO"/>
    <s v="Ensacado"/>
    <x v="2"/>
    <n v="1"/>
    <s v="PUNTOS NORTE"/>
    <s v="A"/>
    <d v="1899-12-30T00:27:12"/>
    <d v="1899-12-30T00:27:12"/>
    <s v="KO"/>
    <m/>
    <m/>
    <d v="1899-12-30T00:00:00"/>
    <d v="1899-12-30T00:02:37"/>
    <n v="3"/>
    <d v="1899-12-30T00:27:12"/>
    <n v="2.6166666666671823"/>
    <n v="11"/>
    <s v="Si"/>
  </r>
  <r>
    <s v="CPRR"/>
    <s v="2025000415"/>
    <x v="0"/>
    <s v="ER4820BCF"/>
    <s v="E6575LRD"/>
    <d v="2025-03-18T00:00:00"/>
    <m/>
    <s v="55"/>
    <x v="10"/>
    <s v="S2"/>
    <s v="S2"/>
    <m/>
    <d v="2025-03-18T00:00:00"/>
    <d v="1899-12-30T11:15:05"/>
    <d v="2025-03-18T00:00:00"/>
    <d v="1899-12-30T11:23:37"/>
    <d v="2025-03-18T00:00:00"/>
    <d v="1899-12-30T11:31:31"/>
    <x v="0"/>
    <s v="RFCPI"/>
    <s v="1327141882"/>
    <s v="FBO"/>
    <d v="1899-12-30T00:16:26"/>
    <d v="1899-12-30T00:07:54"/>
    <d v="1899-12-30T00:08:32"/>
    <s v="Granel"/>
    <s v="E001"/>
    <x v="2"/>
    <d v="1899-12-30T00:16:26"/>
    <d v="1899-12-30T00:07:54"/>
    <n v="11"/>
    <x v="17"/>
    <x v="4"/>
    <x v="2"/>
    <n v="0"/>
    <n v="0"/>
    <s v="OK"/>
    <s v="Granel"/>
    <x v="2"/>
    <n v="0"/>
    <s v="PUNTOS NORTE"/>
    <s v="A"/>
    <d v="1899-12-30T00:08:32"/>
    <d v="1899-12-30T00:08:32"/>
    <s v="OK"/>
    <m/>
    <m/>
    <d v="1899-12-30T00:00:00"/>
    <d v="1899-12-30T00:16:26"/>
    <n v="3"/>
    <d v="1899-12-30T00:08:32"/>
    <n v="16.433333333337632"/>
    <n v="11"/>
    <s v="Si"/>
  </r>
  <r>
    <s v="CPRR"/>
    <s v="2025000416"/>
    <x v="0"/>
    <s v="ER3519BCD"/>
    <s v="E7095HXG"/>
    <d v="2025-03-18T00:00:00"/>
    <m/>
    <s v="55"/>
    <x v="10"/>
    <s v="S2"/>
    <s v="S2"/>
    <m/>
    <d v="2025-03-18T00:00:00"/>
    <d v="1899-12-30T11:16:41"/>
    <d v="2025-03-18T00:00:00"/>
    <d v="1899-12-30T11:24:36"/>
    <d v="2025-03-18T00:00:00"/>
    <d v="1899-12-30T11:47:47"/>
    <x v="0"/>
    <s v="RFCPI"/>
    <s v="1327141883"/>
    <s v="FBO"/>
    <d v="1899-12-30T00:31:06"/>
    <d v="1899-12-30T00:23:11"/>
    <d v="1899-12-30T00:07:55"/>
    <s v="Granel"/>
    <s v="E001"/>
    <x v="2"/>
    <d v="1899-12-30T00:31:06"/>
    <d v="1899-12-30T00:23:11"/>
    <n v="11"/>
    <x v="17"/>
    <x v="4"/>
    <x v="2"/>
    <n v="0"/>
    <n v="0"/>
    <s v="OK"/>
    <s v="Granel"/>
    <x v="2"/>
    <n v="0"/>
    <s v="PUNTOS NORTE"/>
    <s v="A"/>
    <d v="1899-12-30T00:07:55"/>
    <d v="1899-12-30T00:07:55"/>
    <s v="OK"/>
    <m/>
    <m/>
    <d v="1899-12-30T00:00:00"/>
    <d v="1899-12-30T00:31:06"/>
    <n v="3"/>
    <d v="1899-12-30T00:07:55"/>
    <n v="31.099999999996868"/>
    <n v="11"/>
    <s v="Si"/>
  </r>
  <r>
    <s v="CPRR"/>
    <s v=""/>
    <x v="0"/>
    <s v="E5392DFH"/>
    <m/>
    <d v="2025-03-18T00:00:00"/>
    <m/>
    <s v="3320"/>
    <x v="12"/>
    <s v="PA"/>
    <m/>
    <m/>
    <d v="2025-03-18T00:00:00"/>
    <d v="1899-12-30T12:40:04"/>
    <d v="2025-03-18T00:00:00"/>
    <d v="1899-12-30T12:40:37"/>
    <d v="2025-03-18T00:00:00"/>
    <d v="1899-12-30T12:40:54"/>
    <x v="154"/>
    <s v="FJPEDRO"/>
    <s v="1327141884"/>
    <s v="EXW"/>
    <d v="1899-12-30T00:00:50"/>
    <d v="1899-12-30T00:00:17"/>
    <d v="1899-12-30T00:00:33"/>
    <s v="Ensacado"/>
    <s v="E002"/>
    <x v="1"/>
    <d v="1899-12-30T00:00:50"/>
    <d v="1899-12-30T00:00:17"/>
    <n v="12"/>
    <x v="17"/>
    <x v="4"/>
    <x v="1"/>
    <n v="1"/>
    <n v="0"/>
    <s v="KO"/>
    <s v="Ensacado"/>
    <x v="2"/>
    <n v="1"/>
    <s v="PUNTOS NORTE"/>
    <s v="A"/>
    <d v="1899-12-30T00:00:33"/>
    <d v="1899-12-30T00:00:33"/>
    <s v="OK"/>
    <m/>
    <m/>
    <d v="1899-12-30T00:00:00"/>
    <d v="1899-12-30T00:00:50"/>
    <n v="3"/>
    <d v="1899-12-30T00:00:33"/>
    <n v="0.83333333334246973"/>
    <n v="12"/>
    <s v="Si"/>
  </r>
  <r>
    <s v="CPRR"/>
    <s v=""/>
    <x v="0"/>
    <s v="E2707MZD"/>
    <m/>
    <d v="2025-03-18T00:00:00"/>
    <m/>
    <s v="3320"/>
    <x v="12"/>
    <s v="PA"/>
    <m/>
    <m/>
    <d v="2025-03-18T00:00:00"/>
    <d v="1899-12-30T12:59:05"/>
    <d v="2025-03-18T00:00:00"/>
    <d v="1899-12-30T11:52:01"/>
    <d v="2025-03-18T00:00:00"/>
    <d v="1899-12-30T13:00:20"/>
    <x v="159"/>
    <s v="FJPEDRO"/>
    <s v="1327141886"/>
    <s v="EXW"/>
    <d v="1899-12-30T02:15:23"/>
    <d v="1899-12-30T01:08:19"/>
    <d v="1899-12-30T01:07:04"/>
    <s v="Ensacado"/>
    <s v="E002"/>
    <x v="1"/>
    <d v="1899-12-30T00:01:15"/>
    <d v="1899-12-30T01:08:19"/>
    <n v="12"/>
    <x v="17"/>
    <x v="4"/>
    <x v="1"/>
    <n v="1"/>
    <n v="0"/>
    <s v="KO"/>
    <s v="Ensacado"/>
    <x v="2"/>
    <n v="1"/>
    <s v="PUNTOS NORTE"/>
    <s v="A"/>
    <d v="1899-12-30T01:07:04"/>
    <d v="1899-12-30T00:09:04"/>
    <s v="KO"/>
    <m/>
    <m/>
    <d v="1899-12-30T00:00:00"/>
    <d v="1899-12-30T00:01:15"/>
    <n v="3"/>
    <n v="-4.6574074074070049E-2"/>
    <n v="1.2500000000062705"/>
    <n v="13"/>
    <s v="Si"/>
  </r>
  <r>
    <s v="CPRR"/>
    <s v=""/>
    <x v="0"/>
    <s v="E2707MZD"/>
    <m/>
    <d v="2025-03-18T00:00:00"/>
    <m/>
    <s v="2906"/>
    <x v="11"/>
    <s v="PA"/>
    <m/>
    <m/>
    <d v="2025-03-18T00:00:00"/>
    <d v="1899-12-30T13:01:02"/>
    <d v="2025-03-18T00:00:00"/>
    <d v="1899-12-30T07:22:01"/>
    <d v="2025-03-18T00:00:00"/>
    <d v="1899-12-30T13:01:35"/>
    <x v="159"/>
    <s v="FJPEDRO"/>
    <s v="1327141887"/>
    <s v="EXW"/>
    <d v="1899-12-30T11:18:35"/>
    <d v="1899-12-30T05:39:34"/>
    <d v="1899-12-30T05:39:01"/>
    <s v="Ensacado"/>
    <s v="E002"/>
    <x v="1"/>
    <d v="1899-12-30T00:00:33"/>
    <d v="1899-12-30T05:39:34"/>
    <n v="13"/>
    <x v="17"/>
    <x v="4"/>
    <x v="1"/>
    <n v="1"/>
    <n v="0"/>
    <s v="KO"/>
    <s v="Ensacado"/>
    <x v="2"/>
    <n v="1"/>
    <s v="PUNTOS NORTE"/>
    <s v="A"/>
    <d v="1899-12-30T05:39:01"/>
    <d v="1899-12-30T04:41:01"/>
    <s v="KO"/>
    <m/>
    <m/>
    <d v="1899-12-30T00:00:00"/>
    <d v="1899-12-30T00:00:33"/>
    <n v="3"/>
    <n v="-0.23542824074074004"/>
    <n v="0.54999999999353122"/>
    <n v="13"/>
    <s v="Si"/>
  </r>
  <r>
    <s v="CPRR"/>
    <s v="2025000417"/>
    <x v="0"/>
    <s v="ER3519BCD"/>
    <s v="E7095HXG"/>
    <d v="2025-03-18T00:00:00"/>
    <m/>
    <s v="55"/>
    <x v="10"/>
    <s v="S2"/>
    <s v="S2"/>
    <m/>
    <d v="2025-03-18T00:00:00"/>
    <d v="1899-12-30T13:25:13"/>
    <d v="2025-03-18T00:00:00"/>
    <d v="1899-12-30T13:37:55"/>
    <d v="2025-03-18T00:00:00"/>
    <d v="1899-12-30T13:47:00"/>
    <x v="0"/>
    <s v="RFCPI"/>
    <s v="1327141888"/>
    <s v="FBO"/>
    <d v="1899-12-30T00:21:47"/>
    <d v="1899-12-30T00:09:05"/>
    <d v="1899-12-30T00:12:42"/>
    <s v="Granel"/>
    <s v="E001"/>
    <x v="2"/>
    <d v="1899-12-30T00:21:47"/>
    <d v="1899-12-30T00:09:05"/>
    <n v="13"/>
    <x v="17"/>
    <x v="4"/>
    <x v="2"/>
    <n v="0"/>
    <n v="0"/>
    <s v="OK"/>
    <s v="Granel"/>
    <x v="2"/>
    <n v="0"/>
    <s v="PUNTOS NORTE"/>
    <s v="A"/>
    <d v="1899-12-30T00:12:42"/>
    <d v="1899-12-30T00:12:42"/>
    <s v="OK"/>
    <m/>
    <m/>
    <d v="1899-12-30T00:00:00"/>
    <d v="1899-12-30T00:21:47"/>
    <n v="3"/>
    <d v="1899-12-30T00:12:42"/>
    <n v="21.783333333340789"/>
    <n v="13"/>
    <s v="Si"/>
  </r>
  <r>
    <s v="CPRR"/>
    <s v="2025000418"/>
    <x v="0"/>
    <s v="ER4820BCF"/>
    <s v="E6575LRD"/>
    <d v="2025-03-18T00:00:00"/>
    <m/>
    <s v="55"/>
    <x v="10"/>
    <s v="S2"/>
    <s v="S2"/>
    <m/>
    <d v="2025-03-18T00:00:00"/>
    <d v="1899-12-30T13:25:52"/>
    <d v="2025-03-18T00:00:00"/>
    <d v="1899-12-30T13:38:20"/>
    <d v="2025-03-18T00:00:00"/>
    <d v="1899-12-30T14:08:55"/>
    <x v="0"/>
    <s v="RFCPI"/>
    <s v="1327141889"/>
    <s v="FBO"/>
    <d v="1899-12-30T00:43:03"/>
    <d v="1899-12-30T00:30:35"/>
    <d v="1899-12-30T00:12:28"/>
    <s v="Granel"/>
    <s v="E001"/>
    <x v="2"/>
    <d v="1899-12-30T00:43:03"/>
    <d v="1899-12-30T00:30:35"/>
    <n v="13"/>
    <x v="17"/>
    <x v="4"/>
    <x v="2"/>
    <n v="0"/>
    <n v="0"/>
    <s v="OK"/>
    <s v="Granel"/>
    <x v="2"/>
    <n v="0"/>
    <s v="PUNTOS NORTE"/>
    <s v="A"/>
    <d v="1899-12-30T00:12:28"/>
    <d v="1899-12-30T00:12:28"/>
    <s v="OK"/>
    <m/>
    <m/>
    <d v="1899-12-30T00:00:00"/>
    <d v="1899-12-30T00:43:03"/>
    <n v="3"/>
    <d v="1899-12-30T00:12:28"/>
    <n v="43.049999999995215"/>
    <n v="14"/>
    <s v="Si"/>
  </r>
  <r>
    <s v="CPRR"/>
    <s v="2025000419"/>
    <x v="0"/>
    <s v="ER3519BCD"/>
    <s v="E7095HXG"/>
    <d v="2025-03-18T00:00:00"/>
    <m/>
    <s v="55"/>
    <x v="10"/>
    <s v="S2"/>
    <s v="S2"/>
    <m/>
    <d v="2025-03-18T00:00:00"/>
    <d v="1899-12-30T15:40:48"/>
    <d v="2025-03-18T00:00:00"/>
    <d v="1899-12-30T15:49:29"/>
    <d v="2025-03-18T00:00:00"/>
    <d v="1899-12-30T15:56:47"/>
    <x v="0"/>
    <s v="RFCPI"/>
    <s v="1327141891"/>
    <s v="FBO"/>
    <d v="1899-12-30T00:15:59"/>
    <d v="1899-12-30T00:07:18"/>
    <d v="1899-12-30T00:08:41"/>
    <s v="Granel"/>
    <s v="E001"/>
    <x v="2"/>
    <d v="1899-12-30T00:15:59"/>
    <d v="1899-12-30T00:07:18"/>
    <n v="15"/>
    <x v="17"/>
    <x v="4"/>
    <x v="2"/>
    <n v="0"/>
    <n v="0"/>
    <s v="OK"/>
    <s v="Granel"/>
    <x v="2"/>
    <n v="0"/>
    <s v="PUNTOS NORTE"/>
    <s v="A"/>
    <d v="1899-12-30T00:08:41"/>
    <d v="1899-12-30T00:08:41"/>
    <s v="OK"/>
    <m/>
    <m/>
    <d v="1899-12-30T00:00:00"/>
    <d v="1899-12-30T00:15:59"/>
    <n v="3"/>
    <d v="1899-12-30T00:08:41"/>
    <n v="15.983333333337644"/>
    <n v="15"/>
    <s v="Si"/>
  </r>
  <r>
    <s v="CPRR"/>
    <s v=""/>
    <x v="0"/>
    <s v="E6970DHM"/>
    <m/>
    <d v="2025-03-18T00:00:00"/>
    <m/>
    <s v="2906"/>
    <x v="11"/>
    <s v="PA"/>
    <m/>
    <m/>
    <d v="2025-03-18T00:00:00"/>
    <d v="1899-12-30T16:15:18"/>
    <d v="2025-03-18T00:00:00"/>
    <d v="1899-12-30T16:15:47"/>
    <d v="2025-03-18T00:00:00"/>
    <d v="1899-12-30T16:15:54"/>
    <x v="168"/>
    <s v="FJPEDRO"/>
    <s v="1327141892"/>
    <s v="EXW"/>
    <d v="1899-12-30T00:00:36"/>
    <d v="1899-12-30T00:00:07"/>
    <d v="1899-12-30T00:00:29"/>
    <s v="Ensacado"/>
    <s v="E002"/>
    <x v="1"/>
    <d v="1899-12-30T00:00:36"/>
    <d v="1899-12-30T00:00:07"/>
    <n v="16"/>
    <x v="17"/>
    <x v="4"/>
    <x v="1"/>
    <n v="1"/>
    <n v="0"/>
    <s v="KO"/>
    <s v="Ensacado"/>
    <x v="2"/>
    <n v="1"/>
    <s v="PUNTOS NORTE"/>
    <s v="A"/>
    <d v="1899-12-30T00:00:29"/>
    <d v="1899-12-30T00:00:29"/>
    <s v="OK"/>
    <m/>
    <m/>
    <d v="1899-12-30T00:00:00"/>
    <d v="1899-12-30T00:00:36"/>
    <n v="3"/>
    <d v="1899-12-30T00:00:29"/>
    <n v="0.59999999999050146"/>
    <n v="16"/>
    <s v="Si"/>
  </r>
  <r>
    <s v="CPRR"/>
    <s v=""/>
    <x v="0"/>
    <s v="E0948BND"/>
    <m/>
    <d v="2025-03-18T00:00:00"/>
    <m/>
    <s v="2906"/>
    <x v="11"/>
    <s v="PA"/>
    <m/>
    <m/>
    <d v="2025-03-18T00:00:00"/>
    <d v="1899-12-30T17:28:19"/>
    <d v="2025-03-18T00:00:00"/>
    <d v="1899-12-30T17:28:53"/>
    <d v="2025-03-18T00:00:00"/>
    <d v="1899-12-30T17:28:59"/>
    <x v="170"/>
    <s v="FJPEDRO"/>
    <s v="1327141896"/>
    <s v="EXW"/>
    <d v="1899-12-30T00:00:40"/>
    <d v="1899-12-30T00:00:06"/>
    <d v="1899-12-30T00:00:34"/>
    <s v="Ensacado"/>
    <s v="E002"/>
    <x v="1"/>
    <d v="1899-12-30T00:00:40"/>
    <d v="1899-12-30T00:00:06"/>
    <n v="17"/>
    <x v="17"/>
    <x v="4"/>
    <x v="1"/>
    <n v="1"/>
    <n v="0"/>
    <s v="KO"/>
    <s v="Ensacado"/>
    <x v="2"/>
    <n v="1"/>
    <s v="PUNTOS NORTE"/>
    <s v="A"/>
    <d v="1899-12-30T00:00:34"/>
    <d v="1899-12-30T00:00:34"/>
    <s v="OK"/>
    <m/>
    <m/>
    <d v="1899-12-30T00:00:00"/>
    <d v="1899-12-30T00:00:40"/>
    <n v="3"/>
    <d v="1899-12-30T00:00:34"/>
    <n v="0.66666666666240104"/>
    <n v="17"/>
    <s v="Si"/>
  </r>
  <r>
    <s v="CPRR"/>
    <s v="2025000421"/>
    <x v="0"/>
    <s v="ER3519BCD"/>
    <s v="E7095HXG"/>
    <d v="2025-03-18T00:00:00"/>
    <m/>
    <s v="3044"/>
    <x v="25"/>
    <s v="S1"/>
    <s v="S1"/>
    <m/>
    <d v="2025-03-18T00:00:00"/>
    <d v="1899-12-30T17:12:00"/>
    <d v="2025-03-18T00:00:00"/>
    <d v="1899-12-30T17:23:47"/>
    <d v="2025-03-18T00:00:00"/>
    <d v="1899-12-30T17:36:15"/>
    <x v="0"/>
    <s v="RFCPI"/>
    <s v="1327141897"/>
    <s v="FBO"/>
    <d v="1899-12-30T00:24:15"/>
    <d v="1899-12-30T00:12:28"/>
    <d v="1899-12-30T00:11:47"/>
    <s v="Granel"/>
    <s v="E001"/>
    <x v="2"/>
    <d v="1899-12-30T00:24:15"/>
    <d v="1899-12-30T00:12:28"/>
    <n v="17"/>
    <x v="17"/>
    <x v="4"/>
    <x v="2"/>
    <n v="0"/>
    <n v="0"/>
    <s v="OK"/>
    <s v="Granel"/>
    <x v="2"/>
    <n v="0"/>
    <s v="PUNTOS NORTE"/>
    <s v="A"/>
    <d v="1899-12-30T00:11:47"/>
    <d v="1899-12-30T00:11:47"/>
    <s v="OK"/>
    <m/>
    <m/>
    <d v="1899-12-30T00:00:00"/>
    <d v="1899-12-30T00:24:15"/>
    <n v="3"/>
    <d v="1899-12-30T00:11:47"/>
    <n v="24.249999999988763"/>
    <n v="17"/>
    <s v="Si"/>
  </r>
  <r>
    <s v="CPRR"/>
    <s v=""/>
    <x v="0"/>
    <s v="EPO8906BL"/>
    <m/>
    <d v="2025-03-19T00:00:00"/>
    <m/>
    <s v="2906"/>
    <x v="11"/>
    <s v="PA"/>
    <m/>
    <m/>
    <d v="2025-03-19T00:00:00"/>
    <d v="1899-12-30T08:45:10"/>
    <d v="2025-03-19T00:00:00"/>
    <d v="1899-12-30T08:45:49"/>
    <d v="2025-03-19T00:00:00"/>
    <d v="1899-12-30T08:45:58"/>
    <x v="165"/>
    <s v="FJPEDRO"/>
    <s v="1327141898"/>
    <s v="EXW"/>
    <d v="1899-12-30T00:00:00"/>
    <d v="1899-12-30T00:00:00"/>
    <d v="1899-12-30T00:00:00"/>
    <s v="Ensacado"/>
    <s v="E002"/>
    <x v="1"/>
    <d v="1899-12-30T00:00:48"/>
    <d v="1899-12-30T00:00:09"/>
    <n v="8"/>
    <x v="18"/>
    <x v="4"/>
    <x v="1"/>
    <n v="1"/>
    <n v="0"/>
    <s v="KO"/>
    <s v="Ensacado"/>
    <x v="2"/>
    <n v="1"/>
    <s v="PUNTOS NORTE"/>
    <s v="A"/>
    <d v="1899-12-30T00:00:00"/>
    <d v="1899-12-30T00:00:00"/>
    <s v="OK"/>
    <m/>
    <m/>
    <d v="1899-12-30T00:00:00"/>
    <d v="1899-12-30T00:00:48"/>
    <n v="4"/>
    <d v="1899-12-30T00:00:39"/>
    <n v="0.80000000000644"/>
    <n v="8"/>
    <s v="Si"/>
  </r>
  <r>
    <s v="CPRR"/>
    <s v="2025000422"/>
    <x v="0"/>
    <s v="ER8081BBH"/>
    <s v="E8184JKX"/>
    <d v="2025-03-19T00:00:00"/>
    <m/>
    <s v="55"/>
    <x v="10"/>
    <s v="S2"/>
    <s v="S2"/>
    <m/>
    <d v="2025-03-19T00:00:00"/>
    <d v="1899-12-30T08:36:03"/>
    <d v="2025-03-19T00:00:00"/>
    <d v="1899-12-30T08:44:40"/>
    <d v="2025-03-19T00:00:00"/>
    <d v="1899-12-30T08:53:18"/>
    <x v="0"/>
    <s v="RFCPI"/>
    <s v="1327141902"/>
    <s v="FBO"/>
    <d v="1899-12-30T00:00:00"/>
    <d v="1899-12-30T00:00:00"/>
    <d v="1899-12-30T00:00:00"/>
    <s v="Granel"/>
    <s v="E001"/>
    <x v="2"/>
    <d v="1899-12-30T00:17:15"/>
    <d v="1899-12-30T00:08:38"/>
    <n v="8"/>
    <x v="18"/>
    <x v="4"/>
    <x v="2"/>
    <n v="0"/>
    <n v="0"/>
    <s v="OK"/>
    <s v="Granel"/>
    <x v="2"/>
    <n v="0"/>
    <s v="PUNTOS NORTE"/>
    <s v="A"/>
    <d v="1899-12-30T00:00:00"/>
    <d v="1899-12-30T00:00:00"/>
    <s v="OK"/>
    <m/>
    <m/>
    <d v="1899-12-30T00:00:00"/>
    <d v="1899-12-30T00:17:15"/>
    <n v="4"/>
    <d v="1899-12-30T00:08:37"/>
    <n v="17.249999999990386"/>
    <n v="8"/>
    <s v="Si"/>
  </r>
  <r>
    <s v="CPRR"/>
    <s v="2025000423"/>
    <x v="0"/>
    <s v="ER3519BCD"/>
    <s v="E7095HXG"/>
    <d v="2025-03-19T00:00:00"/>
    <m/>
    <s v="3044"/>
    <x v="25"/>
    <s v="S1"/>
    <s v="S1"/>
    <m/>
    <d v="2025-03-19T00:00:00"/>
    <d v="1899-12-30T09:14:15"/>
    <d v="2025-03-19T00:00:00"/>
    <d v="1899-12-30T09:22:45"/>
    <d v="2025-03-19T00:00:00"/>
    <d v="1899-12-30T09:29:33"/>
    <x v="0"/>
    <s v="RFCPI"/>
    <s v="1327141903"/>
    <s v="FBO"/>
    <d v="1899-12-30T00:00:00"/>
    <d v="1899-12-30T00:00:00"/>
    <d v="1899-12-30T00:00:00"/>
    <s v="Granel"/>
    <s v="E001"/>
    <x v="2"/>
    <d v="1899-12-30T00:15:18"/>
    <d v="1899-12-30T00:06:48"/>
    <n v="9"/>
    <x v="18"/>
    <x v="4"/>
    <x v="2"/>
    <n v="0"/>
    <n v="0"/>
    <s v="OK"/>
    <s v="Granel"/>
    <x v="2"/>
    <n v="0"/>
    <s v="PUNTOS NORTE"/>
    <s v="A"/>
    <d v="1899-12-30T00:00:00"/>
    <d v="1899-12-30T00:00:00"/>
    <s v="OK"/>
    <m/>
    <m/>
    <d v="1899-12-30T00:00:00"/>
    <d v="1899-12-30T00:15:18"/>
    <n v="4"/>
    <d v="1899-12-30T00:08:30"/>
    <n v="15.299999999999994"/>
    <n v="9"/>
    <s v="Si"/>
  </r>
  <r>
    <s v="CPRR"/>
    <s v="2025000424"/>
    <x v="0"/>
    <s v="ER3519BCD"/>
    <s v="E7095HXG"/>
    <d v="2025-03-19T00:00:00"/>
    <m/>
    <s v="55"/>
    <x v="10"/>
    <s v="S2"/>
    <s v="S2"/>
    <m/>
    <d v="2025-03-19T00:00:00"/>
    <d v="1899-12-30T10:48:15"/>
    <d v="2025-03-19T00:00:00"/>
    <d v="1899-12-30T10:58:38"/>
    <d v="2025-03-19T00:00:00"/>
    <d v="1899-12-30T11:08:59"/>
    <x v="0"/>
    <s v="RFCPI"/>
    <s v="1327141906"/>
    <s v="FBO"/>
    <d v="1899-12-30T00:00:00"/>
    <d v="1899-12-30T00:00:00"/>
    <d v="1899-12-30T00:00:00"/>
    <s v="Granel"/>
    <s v="E001"/>
    <x v="2"/>
    <d v="1899-12-30T00:20:44"/>
    <d v="1899-12-30T00:10:21"/>
    <n v="10"/>
    <x v="18"/>
    <x v="4"/>
    <x v="2"/>
    <n v="0"/>
    <n v="0"/>
    <s v="OK"/>
    <s v="Granel"/>
    <x v="2"/>
    <n v="0"/>
    <s v="PUNTOS NORTE"/>
    <s v="A"/>
    <d v="1899-12-30T00:00:00"/>
    <d v="1899-12-30T00:00:00"/>
    <s v="OK"/>
    <m/>
    <m/>
    <d v="1899-12-30T00:00:00"/>
    <d v="1899-12-30T00:20:44"/>
    <n v="4"/>
    <d v="1899-12-30T00:10:23"/>
    <n v="20.733333333335988"/>
    <n v="11"/>
    <s v="Si"/>
  </r>
  <r>
    <s v="CPRR"/>
    <s v=""/>
    <x v="0"/>
    <s v="E8462FPG"/>
    <m/>
    <d v="2025-03-19T00:00:00"/>
    <m/>
    <s v="2906"/>
    <x v="11"/>
    <s v="PA"/>
    <m/>
    <m/>
    <d v="2025-03-19T00:00:00"/>
    <d v="1899-12-30T11:40:48"/>
    <d v="2025-03-19T00:00:00"/>
    <d v="1899-12-30T13:34:59"/>
    <d v="2025-03-19T00:00:00"/>
    <d v="1899-12-30T11:41:25"/>
    <x v="171"/>
    <s v="FJPEDRO"/>
    <s v="1327141907"/>
    <s v="EXW"/>
    <d v="1899-12-30T00:00:00"/>
    <d v="1899-12-30T00:00:00"/>
    <d v="1899-12-30T00:00:00"/>
    <s v="Ensacado"/>
    <s v="E002"/>
    <x v="1"/>
    <d v="1899-12-30T00:00:37"/>
    <n v="-7.8865740740739931E-2"/>
    <n v="11"/>
    <x v="18"/>
    <x v="4"/>
    <x v="1"/>
    <n v="1"/>
    <n v="0"/>
    <s v="KO"/>
    <s v="Ensacado"/>
    <x v="2"/>
    <n v="1"/>
    <s v="PUNTOS NORTE"/>
    <s v="A"/>
    <d v="1899-12-30T00:00:00"/>
    <d v="1899-12-30T00:00:00"/>
    <s v="OK"/>
    <m/>
    <m/>
    <d v="1899-12-30T00:00:00"/>
    <d v="1899-12-30T00:00:37"/>
    <n v="4"/>
    <d v="1899-12-30T01:54:11"/>
    <n v="0.61666666666559067"/>
    <n v="11"/>
    <s v="Si"/>
  </r>
  <r>
    <s v="CPRR"/>
    <s v="2025000425"/>
    <x v="0"/>
    <s v="ER8081BBH"/>
    <s v="E8184JKX"/>
    <d v="2025-03-19T00:00:00"/>
    <m/>
    <s v="3044"/>
    <x v="25"/>
    <s v="S1"/>
    <s v="S1"/>
    <m/>
    <d v="2025-03-19T00:00:00"/>
    <d v="1899-12-30T11:09:36"/>
    <d v="2025-03-19T00:00:00"/>
    <d v="1899-12-30T11:32:37"/>
    <d v="2025-03-19T00:00:00"/>
    <d v="1899-12-30T11:39:33"/>
    <x v="0"/>
    <s v="RFCPI"/>
    <s v="1327141908"/>
    <s v="FBO"/>
    <d v="1899-12-30T00:00:00"/>
    <d v="1899-12-30T00:00:00"/>
    <d v="1899-12-30T00:00:00"/>
    <s v="Granel"/>
    <s v="E001"/>
    <x v="2"/>
    <d v="1899-12-30T00:29:57"/>
    <d v="1899-12-30T00:06:56"/>
    <n v="11"/>
    <x v="18"/>
    <x v="4"/>
    <x v="2"/>
    <n v="0"/>
    <n v="0"/>
    <s v="OK"/>
    <s v="Granel"/>
    <x v="2"/>
    <n v="0"/>
    <s v="PUNTOS NORTE"/>
    <s v="A"/>
    <d v="1899-12-30T00:00:00"/>
    <d v="1899-12-30T00:00:00"/>
    <s v="OK"/>
    <m/>
    <m/>
    <d v="1899-12-30T00:00:00"/>
    <d v="1899-12-30T00:29:57"/>
    <n v="4"/>
    <d v="1899-12-30T00:23:01"/>
    <n v="29.949999999998365"/>
    <n v="11"/>
    <s v="Si"/>
  </r>
  <r>
    <s v="CPRR"/>
    <s v="2025000426"/>
    <x v="0"/>
    <s v="ER4820BCF"/>
    <s v="E6575LRD"/>
    <d v="2025-03-19T00:00:00"/>
    <m/>
    <s v="55"/>
    <x v="10"/>
    <s v="S2"/>
    <s v="S2"/>
    <m/>
    <d v="2025-03-19T00:00:00"/>
    <d v="1899-12-30T11:56:11"/>
    <d v="2025-03-19T00:00:00"/>
    <d v="1899-12-30T12:04:20"/>
    <d v="2025-03-19T00:00:00"/>
    <d v="1899-12-30T12:13:29"/>
    <x v="0"/>
    <s v="RFCPI"/>
    <s v="1327141909"/>
    <s v="FBO"/>
    <d v="1899-12-30T00:00:00"/>
    <d v="1899-12-30T00:00:00"/>
    <d v="1899-12-30T00:00:00"/>
    <s v="Granel"/>
    <s v="E001"/>
    <x v="2"/>
    <d v="1899-12-30T00:17:18"/>
    <d v="1899-12-30T00:09:09"/>
    <n v="11"/>
    <x v="18"/>
    <x v="4"/>
    <x v="2"/>
    <n v="0"/>
    <n v="0"/>
    <s v="OK"/>
    <s v="Granel"/>
    <x v="2"/>
    <n v="0"/>
    <s v="PUNTOS NORTE"/>
    <s v="A"/>
    <d v="1899-12-30T00:00:00"/>
    <d v="1899-12-30T00:00:00"/>
    <s v="OK"/>
    <m/>
    <m/>
    <d v="1899-12-30T00:00:00"/>
    <d v="1899-12-30T00:17:18"/>
    <n v="4"/>
    <d v="1899-12-30T00:08:09"/>
    <n v="17.300000000001585"/>
    <n v="12"/>
    <s v="Si"/>
  </r>
  <r>
    <s v="CPRR"/>
    <s v=""/>
    <x v="0"/>
    <s v="E3381CMJ"/>
    <m/>
    <d v="2025-03-19T00:00:00"/>
    <m/>
    <s v="2906"/>
    <x v="11"/>
    <s v="PA"/>
    <m/>
    <m/>
    <d v="2025-03-19T00:00:00"/>
    <d v="1899-12-30T12:35:01"/>
    <d v="2025-03-19T00:00:00"/>
    <d v="1899-12-30T16:52:01"/>
    <d v="2025-03-19T00:00:00"/>
    <d v="1899-12-30T12:36:03"/>
    <x v="159"/>
    <s v="FJPEDRO"/>
    <s v="1327141910"/>
    <s v="EXW"/>
    <d v="1899-12-30T00:00:00"/>
    <d v="1899-12-30T00:00:00"/>
    <d v="1899-12-30T00:00:00"/>
    <s v="Ensacado"/>
    <s v="E002"/>
    <x v="1"/>
    <d v="1899-12-30T00:01:02"/>
    <n v="-0.17775462962962996"/>
    <n v="12"/>
    <x v="18"/>
    <x v="4"/>
    <x v="1"/>
    <n v="1"/>
    <n v="0"/>
    <s v="KO"/>
    <s v="Ensacado"/>
    <x v="2"/>
    <n v="1"/>
    <s v="PUNTOS NORTE"/>
    <s v="A"/>
    <d v="1899-12-30T00:00:00"/>
    <d v="1899-12-30T00:00:00"/>
    <s v="OK"/>
    <m/>
    <m/>
    <d v="1899-12-30T00:00:00"/>
    <d v="1899-12-30T00:01:02"/>
    <n v="4"/>
    <d v="1899-12-30T04:17:00"/>
    <n v="1.0333333333297112"/>
    <n v="12"/>
    <s v="Si"/>
  </r>
  <r>
    <s v="CPRR"/>
    <s v="2025000428"/>
    <x v="0"/>
    <s v="ER4820BCF"/>
    <s v="E6575LRD"/>
    <d v="2025-03-19T00:00:00"/>
    <m/>
    <s v="3044"/>
    <x v="25"/>
    <s v="S1"/>
    <s v="S1"/>
    <m/>
    <d v="2025-03-19T00:00:00"/>
    <d v="1899-12-30T14:40:21"/>
    <d v="2025-03-19T00:00:00"/>
    <d v="1899-12-30T14:47:17"/>
    <d v="2025-03-19T00:00:00"/>
    <d v="1899-12-30T15:01:52"/>
    <x v="0"/>
    <s v="RFCPI"/>
    <s v="1327141914"/>
    <s v="FBO"/>
    <d v="1899-12-30T00:00:00"/>
    <d v="1899-12-30T00:00:00"/>
    <d v="1899-12-30T00:00:00"/>
    <s v="Granel"/>
    <s v="E001"/>
    <x v="2"/>
    <d v="1899-12-30T00:21:31"/>
    <d v="1899-12-30T00:14:35"/>
    <n v="14"/>
    <x v="18"/>
    <x v="4"/>
    <x v="2"/>
    <n v="0"/>
    <n v="0"/>
    <s v="OK"/>
    <s v="Granel"/>
    <x v="2"/>
    <n v="0"/>
    <s v="PUNTOS NORTE"/>
    <s v="A"/>
    <d v="1899-12-30T00:00:00"/>
    <d v="1899-12-30T00:00:00"/>
    <s v="OK"/>
    <m/>
    <m/>
    <d v="1899-12-30T00:00:00"/>
    <d v="1899-12-30T00:21:31"/>
    <n v="4"/>
    <d v="1899-12-30T00:06:56"/>
    <n v="21.516666666667259"/>
    <n v="15"/>
    <s v="Si"/>
  </r>
  <r>
    <s v="CPRR"/>
    <s v=""/>
    <x v="0"/>
    <s v="ER0028BBV"/>
    <s v="E6042FSC"/>
    <d v="2025-03-19T00:00:00"/>
    <m/>
    <s v="2906"/>
    <x v="11"/>
    <s v="PA"/>
    <m/>
    <m/>
    <d v="2025-03-19T00:00:00"/>
    <d v="1899-12-30T15:20:38"/>
    <d v="2025-03-19T00:00:00"/>
    <d v="1899-12-30T12:52:01"/>
    <d v="2025-03-19T00:00:00"/>
    <d v="1899-12-30T15:21:16"/>
    <x v="159"/>
    <s v="FJPEDRO"/>
    <s v="1327141915"/>
    <s v="EXW"/>
    <d v="1899-12-30T00:00:00"/>
    <d v="1899-12-30T00:00:00"/>
    <d v="1899-12-30T00:00:00"/>
    <s v="Ensacado"/>
    <s v="E002"/>
    <x v="1"/>
    <d v="1899-12-30T00:00:38"/>
    <d v="1899-12-30T02:29:15"/>
    <n v="15"/>
    <x v="18"/>
    <x v="4"/>
    <x v="1"/>
    <n v="1"/>
    <n v="0"/>
    <s v="KO"/>
    <s v="Ensacado"/>
    <x v="2"/>
    <n v="1"/>
    <s v="PUNTOS NORTE"/>
    <s v="A"/>
    <d v="1899-12-30T00:00:00"/>
    <d v="1899-12-30T00:00:00"/>
    <s v="OK"/>
    <m/>
    <m/>
    <d v="1899-12-30T00:00:00"/>
    <d v="1899-12-30T00:00:38"/>
    <n v="4"/>
    <n v="-0.10320601851850997"/>
    <n v="0.63333333334083974"/>
    <n v="15"/>
    <s v="Si"/>
  </r>
  <r>
    <s v="CPRR"/>
    <s v=""/>
    <x v="0"/>
    <s v="ER0028BBV"/>
    <s v="E6042FSC"/>
    <d v="2025-03-19T00:00:00"/>
    <m/>
    <s v="3320"/>
    <x v="12"/>
    <s v="PA"/>
    <m/>
    <m/>
    <d v="2025-03-19T00:00:00"/>
    <d v="1899-12-30T15:22:04"/>
    <d v="2025-03-19T00:00:00"/>
    <d v="1899-12-30T11:52:01"/>
    <d v="2025-03-19T00:00:00"/>
    <d v="1899-12-30T15:22:32"/>
    <x v="159"/>
    <s v="FJPEDRO"/>
    <s v="1327141916"/>
    <s v="EXW"/>
    <d v="1899-12-30T00:00:00"/>
    <d v="1899-12-30T00:00:00"/>
    <d v="1899-12-30T00:00:00"/>
    <s v="Ensacado"/>
    <s v="E002"/>
    <x v="1"/>
    <d v="1899-12-30T00:00:28"/>
    <d v="1899-12-30T03:30:31"/>
    <n v="15"/>
    <x v="18"/>
    <x v="4"/>
    <x v="1"/>
    <n v="1"/>
    <n v="0"/>
    <s v="KO"/>
    <s v="Ensacado"/>
    <x v="2"/>
    <n v="1"/>
    <s v="PUNTOS NORTE"/>
    <s v="A"/>
    <d v="1899-12-30T00:00:00"/>
    <d v="1899-12-30T00:00:00"/>
    <s v="OK"/>
    <m/>
    <m/>
    <d v="1899-12-30T00:00:00"/>
    <d v="1899-12-30T00:00:28"/>
    <n v="4"/>
    <n v="-0.14586805555554999"/>
    <n v="0.46666666667515955"/>
    <n v="15"/>
    <s v="Si"/>
  </r>
  <r>
    <s v="CPRR"/>
    <s v="2025000429"/>
    <x v="0"/>
    <s v="ER8081BBH"/>
    <s v="E8184JKX"/>
    <d v="2025-03-19T00:00:00"/>
    <m/>
    <s v="3044"/>
    <x v="25"/>
    <s v="S1"/>
    <s v="S1"/>
    <m/>
    <d v="2025-03-19T00:00:00"/>
    <d v="1899-12-30T15:08:30"/>
    <d v="2025-03-19T00:00:00"/>
    <d v="1899-12-30T15:15:27"/>
    <d v="2025-03-19T00:00:00"/>
    <d v="1899-12-30T15:22:36"/>
    <x v="0"/>
    <s v="RFCPI"/>
    <s v="1327141917"/>
    <s v="FBO"/>
    <d v="1899-12-30T00:00:00"/>
    <d v="1899-12-30T00:00:00"/>
    <d v="1899-12-30T00:00:00"/>
    <s v="Granel"/>
    <s v="E001"/>
    <x v="2"/>
    <d v="1899-12-30T00:14:06"/>
    <d v="1899-12-30T00:07:09"/>
    <n v="15"/>
    <x v="18"/>
    <x v="4"/>
    <x v="2"/>
    <n v="0"/>
    <n v="0"/>
    <s v="OK"/>
    <s v="Granel"/>
    <x v="2"/>
    <n v="0"/>
    <s v="PUNTOS NORTE"/>
    <s v="A"/>
    <d v="1899-12-30T00:00:00"/>
    <d v="1899-12-30T00:00:00"/>
    <s v="OK"/>
    <m/>
    <m/>
    <d v="1899-12-30T00:00:00"/>
    <d v="1899-12-30T00:14:06"/>
    <n v="4"/>
    <d v="1899-12-30T00:06:57"/>
    <n v="14.099999999990374"/>
    <n v="15"/>
    <s v="Si"/>
  </r>
  <r>
    <s v="CPRR"/>
    <s v=""/>
    <x v="0"/>
    <s v="E5392DFH"/>
    <m/>
    <d v="2025-03-19T00:00:00"/>
    <m/>
    <s v="3320"/>
    <x v="12"/>
    <s v="PA"/>
    <m/>
    <m/>
    <d v="2025-03-19T00:00:00"/>
    <d v="1899-12-30T15:55:46"/>
    <d v="2025-03-19T00:00:00"/>
    <d v="1899-12-30T15:56:36"/>
    <d v="2025-03-19T00:00:00"/>
    <d v="1899-12-30T15:56:45"/>
    <x v="154"/>
    <s v="FJPEDRO"/>
    <s v="1327141918"/>
    <s v="EXW"/>
    <d v="1899-12-30T00:00:00"/>
    <d v="1899-12-30T00:00:00"/>
    <d v="1899-12-30T00:00:00"/>
    <s v="Ensacado"/>
    <s v="E002"/>
    <x v="1"/>
    <d v="1899-12-30T00:00:59"/>
    <d v="1899-12-30T00:00:09"/>
    <n v="15"/>
    <x v="18"/>
    <x v="4"/>
    <x v="1"/>
    <n v="1"/>
    <n v="0"/>
    <s v="KO"/>
    <s v="Ensacado"/>
    <x v="2"/>
    <n v="1"/>
    <s v="PUNTOS NORTE"/>
    <s v="A"/>
    <d v="1899-12-30T00:00:00"/>
    <d v="1899-12-30T00:00:00"/>
    <s v="OK"/>
    <m/>
    <m/>
    <d v="1899-12-30T00:00:00"/>
    <d v="1899-12-30T00:00:59"/>
    <n v="4"/>
    <d v="1899-12-30T00:00:50"/>
    <n v="0.98333333333274098"/>
    <n v="15"/>
    <s v="Si"/>
  </r>
  <r>
    <s v="CPRR"/>
    <s v=""/>
    <x v="0"/>
    <s v="E2007FLG"/>
    <m/>
    <d v="2025-03-19T00:00:00"/>
    <m/>
    <s v="2906"/>
    <x v="11"/>
    <s v="PA"/>
    <m/>
    <m/>
    <d v="2025-03-19T00:00:00"/>
    <d v="1899-12-30T16:12:06"/>
    <d v="2025-03-19T00:00:00"/>
    <d v="1899-12-30T19:07:59"/>
    <d v="2025-03-19T00:00:00"/>
    <d v="1899-12-30T16:12:51"/>
    <x v="174"/>
    <s v="FJPEDRO"/>
    <s v="1327141919"/>
    <s v="EXW"/>
    <d v="1899-12-30T00:00:00"/>
    <d v="1899-12-30T00:00:00"/>
    <d v="1899-12-30T00:00:00"/>
    <s v="Ensacado"/>
    <s v="E002"/>
    <x v="1"/>
    <d v="1899-12-30T00:00:45"/>
    <n v="-0.12162037037036999"/>
    <n v="16"/>
    <x v="18"/>
    <x v="4"/>
    <x v="1"/>
    <n v="1"/>
    <n v="0"/>
    <s v="KO"/>
    <s v="Ensacado"/>
    <x v="2"/>
    <n v="1"/>
    <s v="PUNTOS NORTE"/>
    <s v="A"/>
    <d v="1899-12-30T00:00:00"/>
    <d v="1899-12-30T00:00:00"/>
    <s v="OK"/>
    <m/>
    <m/>
    <d v="1899-12-30T00:00:00"/>
    <d v="1899-12-30T00:00:45"/>
    <n v="4"/>
    <d v="1899-12-30T02:55:53"/>
    <n v="0.75000000000970957"/>
    <n v="16"/>
    <s v="Si"/>
  </r>
  <r>
    <s v="CPRR"/>
    <s v=""/>
    <x v="0"/>
    <s v="E9907FFL"/>
    <m/>
    <d v="2025-03-19T00:00:00"/>
    <m/>
    <s v="2906"/>
    <x v="11"/>
    <s v="PA"/>
    <m/>
    <m/>
    <d v="2025-03-19T00:00:00"/>
    <d v="1899-12-30T16:21:51"/>
    <d v="2025-03-19T00:00:00"/>
    <d v="1899-12-30T16:22:13"/>
    <d v="2025-03-19T00:00:00"/>
    <d v="1899-12-30T16:22:23"/>
    <x v="168"/>
    <s v="FJPEDRO"/>
    <s v="1327141920"/>
    <s v="EXW"/>
    <d v="1899-12-30T00:00:00"/>
    <d v="1899-12-30T00:00:00"/>
    <d v="1899-12-30T00:00:00"/>
    <s v="Ensacado"/>
    <s v="E002"/>
    <x v="1"/>
    <d v="1899-12-30T00:00:32"/>
    <d v="1899-12-30T00:00:10"/>
    <n v="16"/>
    <x v="18"/>
    <x v="4"/>
    <x v="1"/>
    <n v="1"/>
    <n v="0"/>
    <s v="KO"/>
    <s v="Ensacado"/>
    <x v="2"/>
    <n v="1"/>
    <s v="PUNTOS NORTE"/>
    <s v="A"/>
    <d v="1899-12-30T00:00:00"/>
    <d v="1899-12-30T00:00:00"/>
    <s v="OK"/>
    <m/>
    <m/>
    <d v="1899-12-30T00:00:00"/>
    <d v="1899-12-30T00:00:32"/>
    <n v="4"/>
    <d v="1899-12-30T00:00:22"/>
    <n v="0.53333333333283051"/>
    <n v="16"/>
    <s v="Si"/>
  </r>
  <r>
    <s v="CPRR"/>
    <s v="2025000430"/>
    <x v="0"/>
    <s v="ER3519BCD"/>
    <s v="E7095HXG"/>
    <d v="2025-03-19T00:00:00"/>
    <m/>
    <s v="55"/>
    <x v="10"/>
    <s v="S2"/>
    <s v="S2"/>
    <m/>
    <d v="2025-03-19T00:00:00"/>
    <d v="1899-12-30T16:27:16"/>
    <d v="2025-03-19T00:00:00"/>
    <d v="1899-12-30T16:36:56"/>
    <d v="2025-03-19T00:00:00"/>
    <d v="1899-12-30T16:42:00"/>
    <x v="0"/>
    <s v="RFCPI"/>
    <s v="1327141921"/>
    <s v="FBO"/>
    <d v="1899-12-30T00:00:00"/>
    <d v="1899-12-30T00:00:00"/>
    <d v="1899-12-30T00:00:00"/>
    <s v="Granel"/>
    <s v="E001"/>
    <x v="2"/>
    <d v="1899-12-30T00:14:44"/>
    <d v="1899-12-30T00:05:04"/>
    <n v="16"/>
    <x v="18"/>
    <x v="4"/>
    <x v="2"/>
    <n v="0"/>
    <n v="0"/>
    <s v="OK"/>
    <s v="Granel"/>
    <x v="2"/>
    <n v="0"/>
    <s v="PUNTOS NORTE"/>
    <s v="A"/>
    <d v="1899-12-30T00:00:00"/>
    <d v="1899-12-30T00:00:00"/>
    <s v="OK"/>
    <m/>
    <m/>
    <d v="1899-12-30T00:00:00"/>
    <d v="1899-12-30T00:14:44"/>
    <n v="4"/>
    <d v="1899-12-30T00:09:40"/>
    <n v="14.733333333331213"/>
    <n v="16"/>
    <s v="Si"/>
  </r>
  <r>
    <s v="CPRR"/>
    <s v=""/>
    <x v="0"/>
    <s v="EM4921TM"/>
    <m/>
    <d v="2025-03-19T00:00:00"/>
    <m/>
    <s v="2906"/>
    <x v="11"/>
    <s v="PA"/>
    <m/>
    <m/>
    <d v="2025-03-19T00:00:00"/>
    <d v="1899-12-30T16:58:30"/>
    <d v="2025-03-19T00:00:00"/>
    <d v="1899-12-30T19:15:00"/>
    <d v="2025-03-19T00:00:00"/>
    <d v="1899-12-30T16:58:57"/>
    <x v="169"/>
    <s v="FJPEDRO"/>
    <s v="1327141923"/>
    <s v="EXW"/>
    <d v="1899-12-30T00:00:00"/>
    <d v="1899-12-30T00:00:00"/>
    <d v="1899-12-30T00:00:00"/>
    <s v="Ensacado"/>
    <s v="E002"/>
    <x v="1"/>
    <d v="1899-12-30T00:00:27"/>
    <n v="-9.4479166666660008E-2"/>
    <n v="16"/>
    <x v="18"/>
    <x v="4"/>
    <x v="1"/>
    <n v="1"/>
    <n v="0"/>
    <s v="KO"/>
    <s v="Ensacado"/>
    <x v="2"/>
    <n v="1"/>
    <s v="PUNTOS NORTE"/>
    <s v="A"/>
    <d v="1899-12-30T00:00:00"/>
    <d v="1899-12-30T00:00:00"/>
    <s v="OK"/>
    <m/>
    <m/>
    <d v="1899-12-30T00:00:00"/>
    <d v="1899-12-30T00:00:27"/>
    <n v="4"/>
    <d v="1899-12-30T02:16:30"/>
    <n v="0.45000000000007034"/>
    <n v="16"/>
    <s v="Si"/>
  </r>
  <r>
    <s v="CPRR"/>
    <s v="2025000431"/>
    <x v="0"/>
    <s v="ER8081BBH"/>
    <s v="E8184JKX"/>
    <d v="2025-03-19T00:00:00"/>
    <m/>
    <s v="3044"/>
    <x v="25"/>
    <s v="S1"/>
    <s v="S1"/>
    <m/>
    <d v="2025-03-19T00:00:00"/>
    <d v="1899-12-30T16:36:54"/>
    <d v="2025-03-19T00:00:00"/>
    <d v="1899-12-30T16:46:38"/>
    <d v="2025-03-19T00:00:00"/>
    <d v="1899-12-30T16:55:22"/>
    <x v="0"/>
    <s v="RFCPI"/>
    <s v="1327141924"/>
    <s v="FBO"/>
    <d v="1899-12-30T00:00:00"/>
    <d v="1899-12-30T00:00:00"/>
    <d v="1899-12-30T00:00:00"/>
    <s v="Granel"/>
    <s v="E001"/>
    <x v="2"/>
    <d v="1899-12-30T00:18:28"/>
    <d v="1899-12-30T00:08:44"/>
    <n v="16"/>
    <x v="18"/>
    <x v="4"/>
    <x v="2"/>
    <n v="0"/>
    <n v="0"/>
    <s v="OK"/>
    <s v="Granel"/>
    <x v="2"/>
    <n v="0"/>
    <s v="PUNTOS NORTE"/>
    <s v="A"/>
    <d v="1899-12-30T00:00:00"/>
    <d v="1899-12-30T00:00:00"/>
    <s v="OK"/>
    <m/>
    <m/>
    <d v="1899-12-30T00:00:00"/>
    <d v="1899-12-30T00:18:28"/>
    <n v="4"/>
    <d v="1899-12-30T00:09:44"/>
    <n v="18.466666666660867"/>
    <n v="16"/>
    <s v="Si"/>
  </r>
  <r>
    <s v="CPRR"/>
    <s v=""/>
    <x v="0"/>
    <s v="EPO5355BN"/>
    <m/>
    <d v="2025-03-20T00:00:00"/>
    <m/>
    <s v="2906"/>
    <x v="11"/>
    <s v="PA"/>
    <m/>
    <m/>
    <d v="2025-03-20T00:00:00"/>
    <d v="1899-12-30T08:41:56"/>
    <d v="2025-03-20T00:00:00"/>
    <d v="1899-12-30T19:15:00"/>
    <d v="2025-03-20T00:00:00"/>
    <d v="1899-12-30T08:42:18"/>
    <x v="169"/>
    <s v="FJPEDRO"/>
    <s v="1327141930"/>
    <s v="EXW"/>
    <d v="1899-12-30T21:05:46"/>
    <d v="1899-12-30T10:32:42"/>
    <d v="1899-12-30T10:33:04"/>
    <s v="Ensacado"/>
    <s v="E002"/>
    <x v="1"/>
    <d v="1899-12-30T00:00:22"/>
    <n v="-0.43937500000000002"/>
    <n v="8"/>
    <x v="19"/>
    <x v="4"/>
    <x v="1"/>
    <n v="1"/>
    <n v="0"/>
    <s v="KO"/>
    <s v="Ensacado"/>
    <x v="2"/>
    <n v="1"/>
    <s v="PUNTOS NORTE"/>
    <s v="A"/>
    <d v="1899-12-30T10:33:04"/>
    <d v="1899-12-30T09:35:04"/>
    <s v="KO"/>
    <m/>
    <m/>
    <d v="1899-12-30T00:00:00"/>
    <d v="1899-12-30T00:00:22"/>
    <n v="5"/>
    <d v="1899-12-30T10:33:04"/>
    <n v="0.36666666666723025"/>
    <n v="8"/>
    <s v="Si"/>
  </r>
  <r>
    <s v="CPRR"/>
    <s v="2025000434"/>
    <x v="0"/>
    <s v="ER8081BBH"/>
    <s v="E8184JKX"/>
    <d v="2025-03-20T00:00:00"/>
    <m/>
    <s v="3044"/>
    <x v="25"/>
    <s v="S1"/>
    <s v="S1"/>
    <m/>
    <d v="2025-03-20T00:00:00"/>
    <d v="1899-12-30T10:27:45"/>
    <d v="2025-03-20T00:00:00"/>
    <d v="1899-12-30T10:35:41"/>
    <d v="2025-03-20T00:00:00"/>
    <d v="1899-12-30T10:43:05"/>
    <x v="0"/>
    <s v="RFCPI"/>
    <s v="1327141931"/>
    <s v="FBO"/>
    <d v="1899-12-30T00:15:20"/>
    <d v="1899-12-30T00:07:24"/>
    <d v="1899-12-30T00:07:56"/>
    <s v="Granel"/>
    <s v="E001"/>
    <x v="2"/>
    <d v="1899-12-30T00:15:20"/>
    <d v="1899-12-30T00:07:24"/>
    <n v="10"/>
    <x v="19"/>
    <x v="4"/>
    <x v="2"/>
    <n v="0"/>
    <n v="0"/>
    <s v="OK"/>
    <s v="Granel"/>
    <x v="2"/>
    <n v="0"/>
    <s v="PUNTOS NORTE"/>
    <s v="A"/>
    <d v="1899-12-30T00:07:56"/>
    <d v="1899-12-30T00:07:56"/>
    <s v="OK"/>
    <m/>
    <m/>
    <d v="1899-12-30T00:00:00"/>
    <d v="1899-12-30T00:15:20"/>
    <n v="5"/>
    <d v="1899-12-30T00:07:56"/>
    <n v="15.333333333336023"/>
    <n v="10"/>
    <s v="Si"/>
  </r>
  <r>
    <s v="CPRR"/>
    <s v=""/>
    <x v="0"/>
    <s v="E7225FMP"/>
    <m/>
    <d v="2025-03-20T00:00:00"/>
    <m/>
    <s v="2906"/>
    <x v="11"/>
    <s v="PA"/>
    <m/>
    <m/>
    <d v="2025-03-20T00:00:00"/>
    <d v="1899-12-30T10:58:49"/>
    <d v="2025-03-20T00:00:00"/>
    <d v="1899-12-30T10:59:55"/>
    <d v="2025-03-20T00:00:00"/>
    <d v="1899-12-30T11:00:09"/>
    <x v="165"/>
    <s v="FJPEDRO"/>
    <s v="1327141932"/>
    <s v="EXW"/>
    <d v="1899-12-30T00:01:20"/>
    <d v="1899-12-30T00:00:14"/>
    <d v="1899-12-30T00:01:06"/>
    <s v="Ensacado"/>
    <s v="E002"/>
    <x v="1"/>
    <d v="1899-12-30T00:01:20"/>
    <d v="1899-12-30T00:00:14"/>
    <n v="10"/>
    <x v="19"/>
    <x v="4"/>
    <x v="1"/>
    <n v="1"/>
    <n v="0"/>
    <s v="KO"/>
    <s v="Ensacado"/>
    <x v="2"/>
    <n v="1"/>
    <s v="PUNTOS NORTE"/>
    <s v="A"/>
    <d v="1899-12-30T00:01:06"/>
    <d v="1899-12-30T00:01:06"/>
    <s v="OK"/>
    <m/>
    <m/>
    <d v="1899-12-30T00:00:00"/>
    <d v="1899-12-30T00:01:20"/>
    <n v="5"/>
    <d v="1899-12-30T00:01:06"/>
    <n v="1.3333333333391906"/>
    <n v="11"/>
    <s v="Si"/>
  </r>
  <r>
    <s v="CPRR"/>
    <s v=""/>
    <x v="0"/>
    <s v="E0393CBH"/>
    <m/>
    <d v="2025-03-20T00:00:00"/>
    <m/>
    <s v="2906"/>
    <x v="11"/>
    <s v="PA"/>
    <m/>
    <m/>
    <d v="2025-03-20T00:00:00"/>
    <d v="1899-12-30T11:11:05"/>
    <d v="2025-03-20T00:00:00"/>
    <d v="1899-12-30T11:11:19"/>
    <d v="2025-03-20T00:00:00"/>
    <d v="1899-12-30T11:11:33"/>
    <x v="163"/>
    <s v="FJPEDRO"/>
    <s v="1327141933"/>
    <s v="EXW"/>
    <d v="1899-12-30T00:00:28"/>
    <d v="1899-12-30T00:00:14"/>
    <d v="1899-12-30T00:00:14"/>
    <s v="Ensacado"/>
    <s v="E002"/>
    <x v="1"/>
    <d v="1899-12-30T00:00:28"/>
    <d v="1899-12-30T00:00:14"/>
    <n v="11"/>
    <x v="19"/>
    <x v="4"/>
    <x v="1"/>
    <n v="1"/>
    <n v="0"/>
    <s v="KO"/>
    <s v="Ensacado"/>
    <x v="2"/>
    <n v="1"/>
    <s v="PUNTOS NORTE"/>
    <s v="A"/>
    <d v="1899-12-30T00:00:14"/>
    <d v="1899-12-30T00:00:14"/>
    <s v="OK"/>
    <m/>
    <m/>
    <d v="1899-12-30T00:00:00"/>
    <d v="1899-12-30T00:00:28"/>
    <n v="5"/>
    <d v="1899-12-30T00:00:14"/>
    <n v="0.46666666667523948"/>
    <n v="11"/>
    <s v="Si"/>
  </r>
  <r>
    <s v="CPRR"/>
    <s v="2025000435"/>
    <x v="0"/>
    <s v="ER3519BCD"/>
    <s v="E7095HXG"/>
    <d v="2025-03-20T00:00:00"/>
    <m/>
    <s v="3044"/>
    <x v="25"/>
    <s v="S1"/>
    <s v="S1"/>
    <m/>
    <d v="2025-03-20T00:00:00"/>
    <d v="1899-12-30T10:42:27"/>
    <d v="2025-03-20T00:00:00"/>
    <d v="1899-12-30T11:02:44"/>
    <d v="2025-03-20T00:00:00"/>
    <d v="1899-12-30T11:14:09"/>
    <x v="0"/>
    <s v="RFCPI"/>
    <s v="1327141934"/>
    <s v="FBO"/>
    <d v="1899-12-30T00:31:42"/>
    <d v="1899-12-30T00:11:25"/>
    <d v="1899-12-30T00:20:17"/>
    <s v="Granel"/>
    <s v="E001"/>
    <x v="2"/>
    <d v="1899-12-30T00:31:42"/>
    <d v="1899-12-30T00:11:25"/>
    <n v="10"/>
    <x v="19"/>
    <x v="4"/>
    <x v="2"/>
    <n v="0"/>
    <n v="0"/>
    <s v="OK"/>
    <s v="Granel"/>
    <x v="2"/>
    <n v="0"/>
    <s v="PUNTOS NORTE"/>
    <s v="A"/>
    <d v="1899-12-30T00:20:17"/>
    <d v="1899-12-30T00:20:17"/>
    <s v="OK"/>
    <m/>
    <m/>
    <d v="1899-12-30T00:00:00"/>
    <d v="1899-12-30T00:31:42"/>
    <n v="5"/>
    <d v="1899-12-30T00:20:17"/>
    <n v="31.700000000001598"/>
    <n v="11"/>
    <s v="Si"/>
  </r>
  <r>
    <s v="CPRR"/>
    <s v=""/>
    <x v="0"/>
    <s v="E9455DKD"/>
    <m/>
    <d v="2025-03-20T00:00:00"/>
    <m/>
    <s v="2906"/>
    <x v="11"/>
    <s v="PA"/>
    <m/>
    <m/>
    <d v="2025-03-20T00:00:00"/>
    <d v="1899-12-30T11:35:23"/>
    <d v="2025-03-20T00:00:00"/>
    <d v="1899-12-30T11:35:39"/>
    <d v="2025-03-20T00:00:00"/>
    <d v="1899-12-30T11:35:48"/>
    <x v="168"/>
    <s v="FJPEDRO"/>
    <s v="1327141935"/>
    <s v="EXW"/>
    <d v="1899-12-30T00:00:25"/>
    <d v="1899-12-30T00:00:09"/>
    <d v="1899-12-30T00:00:16"/>
    <s v="Ensacado"/>
    <s v="E002"/>
    <x v="1"/>
    <d v="1899-12-30T00:00:25"/>
    <d v="1899-12-30T00:00:09"/>
    <n v="11"/>
    <x v="19"/>
    <x v="4"/>
    <x v="1"/>
    <n v="1"/>
    <n v="0"/>
    <s v="KO"/>
    <s v="Ensacado"/>
    <x v="2"/>
    <n v="1"/>
    <s v="PUNTOS NORTE"/>
    <s v="A"/>
    <d v="1899-12-30T00:00:16"/>
    <d v="1899-12-30T00:00:16"/>
    <s v="OK"/>
    <m/>
    <m/>
    <d v="1899-12-30T00:00:00"/>
    <d v="1899-12-30T00:00:25"/>
    <n v="5"/>
    <d v="1899-12-30T00:00:16"/>
    <n v="0.41666666666396068"/>
    <n v="11"/>
    <s v="Si"/>
  </r>
  <r>
    <s v="CPRR"/>
    <s v="2025000436"/>
    <x v="0"/>
    <s v="ER4820BCF"/>
    <s v="E6575LRD"/>
    <d v="2025-03-20T00:00:00"/>
    <m/>
    <s v="55"/>
    <x v="10"/>
    <s v="S2"/>
    <s v="S2"/>
    <m/>
    <d v="2025-03-20T00:00:00"/>
    <d v="1899-12-30T11:02:56"/>
    <d v="2025-03-20T00:00:00"/>
    <d v="1899-12-30T11:15:42"/>
    <d v="2025-03-20T00:00:00"/>
    <d v="1899-12-30T11:32:03"/>
    <x v="0"/>
    <s v="RFCPI"/>
    <s v="1327141936"/>
    <s v="FBO"/>
    <d v="1899-12-30T00:29:07"/>
    <d v="1899-12-30T00:16:21"/>
    <d v="1899-12-30T00:12:46"/>
    <s v="Granel"/>
    <s v="E001"/>
    <x v="2"/>
    <d v="1899-12-30T00:29:07"/>
    <d v="1899-12-30T00:16:21"/>
    <n v="11"/>
    <x v="19"/>
    <x v="4"/>
    <x v="2"/>
    <n v="0"/>
    <n v="0"/>
    <s v="OK"/>
    <s v="Granel"/>
    <x v="2"/>
    <n v="0"/>
    <s v="PUNTOS NORTE"/>
    <s v="A"/>
    <d v="1899-12-30T00:12:46"/>
    <d v="1899-12-30T00:12:46"/>
    <s v="OK"/>
    <m/>
    <m/>
    <d v="1899-12-30T00:00:00"/>
    <d v="1899-12-30T00:29:07"/>
    <n v="5"/>
    <d v="1899-12-30T00:12:46"/>
    <n v="29.116666666670444"/>
    <n v="11"/>
    <s v="Si"/>
  </r>
  <r>
    <s v="CPRR"/>
    <s v=""/>
    <x v="0"/>
    <s v="E6280JXR"/>
    <m/>
    <d v="2025-03-20T00:00:00"/>
    <m/>
    <s v="3320"/>
    <x v="12"/>
    <s v="PA"/>
    <m/>
    <m/>
    <d v="2025-03-20T00:00:00"/>
    <d v="1899-12-30T12:31:30"/>
    <d v="2025-03-20T00:00:00"/>
    <d v="1899-12-30T12:31:58"/>
    <d v="2025-03-20T00:00:00"/>
    <d v="1899-12-30T12:32:20"/>
    <x v="154"/>
    <s v="FJPEDRO"/>
    <s v="1327141938"/>
    <s v="EXW"/>
    <d v="1899-12-30T00:00:50"/>
    <d v="1899-12-30T00:00:22"/>
    <d v="1899-12-30T00:00:28"/>
    <s v="Ensacado"/>
    <s v="E002"/>
    <x v="1"/>
    <d v="1899-12-30T00:00:50"/>
    <d v="1899-12-30T00:00:22"/>
    <n v="12"/>
    <x v="19"/>
    <x v="4"/>
    <x v="1"/>
    <n v="1"/>
    <n v="0"/>
    <s v="KO"/>
    <s v="Ensacado"/>
    <x v="2"/>
    <n v="1"/>
    <s v="PUNTOS NORTE"/>
    <s v="A"/>
    <d v="1899-12-30T00:00:28"/>
    <d v="1899-12-30T00:00:28"/>
    <s v="OK"/>
    <m/>
    <m/>
    <d v="1899-12-30T00:00:00"/>
    <d v="1899-12-30T00:00:50"/>
    <n v="5"/>
    <d v="1899-12-30T00:00:28"/>
    <n v="0.83333333332808124"/>
    <n v="12"/>
    <s v="Si"/>
  </r>
  <r>
    <s v="CPRR"/>
    <s v="2025000437"/>
    <x v="0"/>
    <s v="ER3519BCD"/>
    <s v="E7095HXG"/>
    <d v="2025-03-20T00:00:00"/>
    <m/>
    <s v="3044"/>
    <x v="25"/>
    <s v="S1"/>
    <s v="S1"/>
    <m/>
    <d v="2025-03-20T00:00:00"/>
    <d v="1899-12-30T12:30:13"/>
    <d v="2025-03-20T00:00:00"/>
    <d v="1899-12-30T12:50:19"/>
    <d v="2025-03-20T00:00:00"/>
    <d v="1899-12-30T13:01:09"/>
    <x v="0"/>
    <s v="RFCPI"/>
    <s v="1327141940"/>
    <s v="FBO"/>
    <d v="1899-12-30T00:30:56"/>
    <d v="1899-12-30T00:10:50"/>
    <d v="1899-12-30T00:20:06"/>
    <s v="Granel"/>
    <s v="E001"/>
    <x v="2"/>
    <d v="1899-12-30T00:30:56"/>
    <d v="1899-12-30T00:10:50"/>
    <n v="12"/>
    <x v="19"/>
    <x v="4"/>
    <x v="2"/>
    <n v="0"/>
    <n v="0"/>
    <s v="OK"/>
    <s v="Granel"/>
    <x v="2"/>
    <n v="0"/>
    <s v="PUNTOS NORTE"/>
    <s v="A"/>
    <d v="1899-12-30T00:20:06"/>
    <d v="1899-12-30T00:20:06"/>
    <s v="OK"/>
    <m/>
    <m/>
    <d v="1899-12-30T00:00:00"/>
    <d v="1899-12-30T00:30:56"/>
    <n v="5"/>
    <d v="1899-12-30T00:20:06"/>
    <n v="30.933333333331188"/>
    <n v="13"/>
    <s v="Si"/>
  </r>
  <r>
    <s v="CPRR"/>
    <s v=""/>
    <x v="0"/>
    <s v="ER2103BBX"/>
    <s v="E2051JVW"/>
    <d v="2025-03-20T00:00:00"/>
    <m/>
    <s v="2906"/>
    <x v="11"/>
    <s v="PA"/>
    <m/>
    <m/>
    <d v="2025-03-20T00:00:00"/>
    <d v="1899-12-30T14:56:33"/>
    <d v="2025-03-20T00:00:00"/>
    <d v="1899-12-30T14:34:59"/>
    <d v="2025-03-20T00:00:00"/>
    <d v="1899-12-30T14:59:03"/>
    <x v="171"/>
    <s v="FJPEDRO"/>
    <s v="1327141942"/>
    <s v="EXW"/>
    <d v="1899-12-30T00:45:38"/>
    <d v="1899-12-30T00:24:04"/>
    <d v="1899-12-30T00:21:34"/>
    <s v="Ensacado"/>
    <s v="E002"/>
    <x v="1"/>
    <d v="1899-12-30T00:02:30"/>
    <d v="1899-12-30T00:24:04"/>
    <n v="14"/>
    <x v="19"/>
    <x v="4"/>
    <x v="1"/>
    <n v="1"/>
    <n v="0"/>
    <s v="KO"/>
    <s v="Ensacado"/>
    <x v="2"/>
    <n v="1"/>
    <s v="PUNTOS NORTE"/>
    <s v="A"/>
    <d v="1899-12-30T00:21:34"/>
    <d v="1899-12-30T00:21:34"/>
    <s v="KO"/>
    <m/>
    <m/>
    <d v="1899-12-30T00:00:00"/>
    <d v="1899-12-30T00:02:30"/>
    <n v="5"/>
    <n v="-1.4976851851859929E-2"/>
    <n v="2.4999999999984723"/>
    <n v="14"/>
    <s v="Si"/>
  </r>
  <r>
    <s v="CPRR"/>
    <s v="2025000438"/>
    <x v="0"/>
    <s v="ER4820BCF"/>
    <s v="E6575LRD"/>
    <d v="2025-03-20T00:00:00"/>
    <m/>
    <s v="3044"/>
    <x v="25"/>
    <s v="S1"/>
    <s v="S1"/>
    <m/>
    <d v="2025-03-20T00:00:00"/>
    <d v="1899-12-30T14:19:35"/>
    <d v="2025-03-20T00:00:00"/>
    <d v="1899-12-30T14:50:34"/>
    <d v="2025-03-20T00:00:00"/>
    <d v="1899-12-30T15:07:42"/>
    <x v="0"/>
    <s v="RFCPI"/>
    <s v="1327141943"/>
    <s v="FBO"/>
    <d v="1899-12-30T00:48:07"/>
    <d v="1899-12-30T00:17:08"/>
    <d v="1899-12-30T00:30:59"/>
    <s v="Granel"/>
    <s v="E001"/>
    <x v="2"/>
    <d v="1899-12-30T00:48:07"/>
    <d v="1899-12-30T00:17:08"/>
    <n v="14"/>
    <x v="19"/>
    <x v="4"/>
    <x v="2"/>
    <n v="0"/>
    <n v="0"/>
    <s v="OK"/>
    <s v="Granel"/>
    <x v="2"/>
    <n v="0"/>
    <s v="PUNTOS NORTE"/>
    <s v="B"/>
    <d v="1899-12-30T00:30:59"/>
    <d v="1899-12-30T00:30:59"/>
    <s v="OK"/>
    <m/>
    <m/>
    <d v="1899-12-30T00:00:00"/>
    <d v="1899-12-30T00:48:07"/>
    <n v="5"/>
    <d v="1899-12-30T00:30:59"/>
    <n v="48.116666666663903"/>
    <n v="15"/>
    <s v="No"/>
  </r>
  <r>
    <s v="CPRR"/>
    <s v="2025000439"/>
    <x v="0"/>
    <s v="ER8081BBH"/>
    <s v="E8184JKX"/>
    <d v="2025-03-20T00:00:00"/>
    <m/>
    <s v="3044"/>
    <x v="25"/>
    <s v="S1"/>
    <s v="S1"/>
    <m/>
    <d v="2025-03-20T00:00:00"/>
    <d v="1899-12-30T14:50:00"/>
    <d v="2025-03-20T00:00:00"/>
    <d v="1899-12-30T15:02:24"/>
    <d v="2025-03-20T00:00:00"/>
    <d v="1899-12-30T15:24:27"/>
    <x v="0"/>
    <s v="RFCPI"/>
    <s v="1327141944"/>
    <s v="FBO"/>
    <d v="1899-12-30T00:34:27"/>
    <d v="1899-12-30T00:22:03"/>
    <d v="1899-12-30T00:12:24"/>
    <s v="Granel"/>
    <s v="E001"/>
    <x v="2"/>
    <d v="1899-12-30T00:34:27"/>
    <d v="1899-12-30T00:22:03"/>
    <n v="14"/>
    <x v="19"/>
    <x v="4"/>
    <x v="2"/>
    <n v="0"/>
    <n v="0"/>
    <s v="OK"/>
    <s v="Granel"/>
    <x v="2"/>
    <n v="0"/>
    <s v="PUNTOS NORTE"/>
    <s v="A"/>
    <d v="1899-12-30T00:12:24"/>
    <d v="1899-12-30T00:12:24"/>
    <s v="OK"/>
    <m/>
    <m/>
    <d v="1899-12-30T00:00:00"/>
    <d v="1899-12-30T00:34:27"/>
    <n v="5"/>
    <d v="1899-12-30T00:12:24"/>
    <n v="34.449999999998347"/>
    <n v="15"/>
    <s v="Si"/>
  </r>
  <r>
    <s v="CPRR"/>
    <s v=""/>
    <x v="0"/>
    <s v="EPO0468AW"/>
    <m/>
    <d v="2025-03-20T00:00:00"/>
    <m/>
    <s v="2906"/>
    <x v="11"/>
    <s v="PA"/>
    <m/>
    <m/>
    <d v="2025-03-20T00:00:00"/>
    <d v="1899-12-30T16:04:31"/>
    <d v="2025-03-20T00:00:00"/>
    <d v="1899-12-30T15:04:59"/>
    <d v="2025-03-20T00:00:00"/>
    <d v="1899-12-30T16:04:56"/>
    <x v="171"/>
    <s v="FJPEDRO"/>
    <s v="1327141945"/>
    <s v="EXW"/>
    <d v="1899-12-30T01:59:29"/>
    <d v="1899-12-30T00:59:57"/>
    <d v="1899-12-30T00:59:32"/>
    <s v="Ensacado"/>
    <s v="E002"/>
    <x v="1"/>
    <d v="1899-12-30T00:00:25"/>
    <d v="1899-12-30T00:59:57"/>
    <n v="16"/>
    <x v="19"/>
    <x v="4"/>
    <x v="1"/>
    <n v="1"/>
    <n v="0"/>
    <s v="KO"/>
    <s v="Ensacado"/>
    <x v="2"/>
    <n v="1"/>
    <s v="PUNTOS NORTE"/>
    <s v="A"/>
    <d v="1899-12-30T00:59:32"/>
    <d v="1899-12-30T00:01:32"/>
    <s v="KO"/>
    <m/>
    <m/>
    <d v="1899-12-30T00:00:00"/>
    <d v="1899-12-30T00:00:25"/>
    <n v="5"/>
    <n v="-4.1342592592590099E-2"/>
    <n v="0.41666666666396068"/>
    <n v="16"/>
    <s v="Si"/>
  </r>
  <r>
    <s v="CPRR"/>
    <s v=""/>
    <x v="0"/>
    <s v="E3381CMJ"/>
    <m/>
    <d v="2025-03-20T00:00:00"/>
    <m/>
    <s v="2906"/>
    <x v="11"/>
    <s v="PA"/>
    <m/>
    <m/>
    <d v="2025-03-20T00:00:00"/>
    <d v="1899-12-30T17:18:38"/>
    <d v="2025-03-20T00:00:00"/>
    <d v="1899-12-30T16:52:01"/>
    <d v="2025-03-20T00:00:00"/>
    <d v="1899-12-30T17:19:04"/>
    <x v="159"/>
    <s v="FJPEDRO"/>
    <s v="1327141949"/>
    <s v="EXW"/>
    <d v="1899-12-30T00:53:40"/>
    <d v="1899-12-30T00:27:03"/>
    <d v="1899-12-30T00:26:37"/>
    <s v="Ensacado"/>
    <s v="E002"/>
    <x v="1"/>
    <d v="1899-12-30T00:00:26"/>
    <d v="1899-12-30T00:27:03"/>
    <n v="17"/>
    <x v="19"/>
    <x v="4"/>
    <x v="1"/>
    <n v="1"/>
    <n v="0"/>
    <s v="KO"/>
    <s v="Ensacado"/>
    <x v="2"/>
    <n v="1"/>
    <s v="PUNTOS NORTE"/>
    <s v="A"/>
    <d v="1899-12-30T00:26:37"/>
    <d v="1899-12-30T00:26:37"/>
    <s v="KO"/>
    <m/>
    <m/>
    <d v="1899-12-30T00:00:00"/>
    <d v="1899-12-30T00:00:26"/>
    <n v="5"/>
    <n v="-1.8483796296300037E-2"/>
    <n v="0.43333333332482127"/>
    <n v="17"/>
    <s v="Si"/>
  </r>
  <r>
    <s v="CPRR"/>
    <s v="2025000441"/>
    <x v="0"/>
    <s v="ER5435BCD"/>
    <s v="E5117MNH"/>
    <d v="2025-03-20T00:00:00"/>
    <m/>
    <s v="3044"/>
    <x v="25"/>
    <s v="S1"/>
    <s v="S1"/>
    <m/>
    <d v="2025-03-20T00:00:00"/>
    <d v="1899-12-30T17:14:02"/>
    <d v="2025-03-20T00:00:00"/>
    <d v="1899-12-30T17:23:39"/>
    <d v="2025-03-20T00:00:00"/>
    <d v="1899-12-30T17:43:03"/>
    <x v="0"/>
    <s v="RFCPI"/>
    <s v="1327141950"/>
    <s v="FBO"/>
    <d v="1899-12-30T00:29:01"/>
    <d v="1899-12-30T00:19:24"/>
    <d v="1899-12-30T00:09:37"/>
    <s v="Granel"/>
    <s v="E001"/>
    <x v="2"/>
    <d v="1899-12-30T00:29:01"/>
    <d v="1899-12-30T00:19:24"/>
    <n v="17"/>
    <x v="19"/>
    <x v="4"/>
    <x v="2"/>
    <n v="0"/>
    <n v="0"/>
    <s v="OK"/>
    <s v="Granel"/>
    <x v="2"/>
    <n v="0"/>
    <s v="PUNTOS NORTE"/>
    <s v="A"/>
    <d v="1899-12-30T00:09:37"/>
    <d v="1899-12-30T00:09:37"/>
    <s v="OK"/>
    <m/>
    <m/>
    <d v="1899-12-30T00:00:00"/>
    <d v="1899-12-30T00:29:01"/>
    <n v="5"/>
    <d v="1899-12-30T00:09:37"/>
    <n v="29.016666666676905"/>
    <n v="17"/>
    <s v="Si"/>
  </r>
  <r>
    <s v="CPRR"/>
    <s v="2025000442"/>
    <x v="0"/>
    <s v="ER4820BCF"/>
    <s v="E6575LRD"/>
    <d v="2025-03-20T00:00:00"/>
    <m/>
    <s v="55"/>
    <x v="10"/>
    <s v="S2"/>
    <s v="S2"/>
    <m/>
    <d v="2025-03-20T00:00:00"/>
    <d v="1899-12-30T17:33:59"/>
    <d v="2025-03-20T00:00:00"/>
    <d v="1899-12-30T17:40:43"/>
    <d v="2025-03-20T00:00:00"/>
    <d v="1899-12-30T17:51:43"/>
    <x v="0"/>
    <s v="RFCPI"/>
    <s v="1327141951"/>
    <s v="FBO"/>
    <d v="1899-12-30T00:17:44"/>
    <d v="1899-12-30T00:11:00"/>
    <d v="1899-12-30T00:06:44"/>
    <s v="Granel"/>
    <s v="E001"/>
    <x v="2"/>
    <d v="1899-12-30T00:17:44"/>
    <d v="1899-12-30T00:11:00"/>
    <n v="17"/>
    <x v="19"/>
    <x v="4"/>
    <x v="2"/>
    <n v="0"/>
    <n v="0"/>
    <s v="OK"/>
    <s v="Granel"/>
    <x v="2"/>
    <n v="0"/>
    <s v="PUNTOS NORTE"/>
    <s v="A"/>
    <d v="1899-12-30T00:06:44"/>
    <d v="1899-12-30T00:06:44"/>
    <s v="OK"/>
    <m/>
    <m/>
    <d v="1899-12-30T00:00:00"/>
    <d v="1899-12-30T00:17:44"/>
    <n v="5"/>
    <d v="1899-12-30T00:06:44"/>
    <n v="17.733333333340795"/>
    <n v="17"/>
    <s v="Si"/>
  </r>
  <r>
    <s v="CPRR"/>
    <s v=""/>
    <x v="0"/>
    <s v="E6280JXR"/>
    <m/>
    <d v="2025-03-21T00:00:00"/>
    <m/>
    <s v="3320"/>
    <x v="12"/>
    <s v="PA"/>
    <m/>
    <m/>
    <d v="2025-03-21T00:00:00"/>
    <d v="1899-12-30T09:30:09"/>
    <d v="2025-03-21T00:00:00"/>
    <d v="1899-12-30T09:30:32"/>
    <d v="2025-03-21T00:00:00"/>
    <d v="1899-12-30T09:30:42"/>
    <x v="154"/>
    <s v="FJPEDRO"/>
    <s v="1327141953"/>
    <s v="EXW"/>
    <d v="1899-12-30T00:00:33"/>
    <d v="1899-12-30T00:00:10"/>
    <d v="1899-12-30T00:00:23"/>
    <s v="Ensacado"/>
    <s v="E002"/>
    <x v="1"/>
    <d v="1899-12-30T00:00:33"/>
    <d v="1899-12-30T00:00:10"/>
    <n v="9"/>
    <x v="20"/>
    <x v="4"/>
    <x v="1"/>
    <n v="1"/>
    <n v="0"/>
    <s v="KO"/>
    <s v="Ensacado"/>
    <x v="2"/>
    <n v="1"/>
    <s v="PUNTOS NORTE"/>
    <s v="A"/>
    <d v="1899-12-30T00:00:23"/>
    <d v="1899-12-30T00:00:23"/>
    <s v="OK"/>
    <m/>
    <m/>
    <d v="1899-12-30T00:00:00"/>
    <d v="1899-12-30T00:00:33"/>
    <n v="6"/>
    <d v="1899-12-30T00:00:23"/>
    <n v="0.54999999999361115"/>
    <n v="9"/>
    <s v="Si"/>
  </r>
  <r>
    <s v="CPRR"/>
    <s v=""/>
    <x v="0"/>
    <s v="E9907FFL"/>
    <m/>
    <d v="2025-03-21T00:00:00"/>
    <m/>
    <s v="2906"/>
    <x v="11"/>
    <s v="PA"/>
    <m/>
    <m/>
    <d v="2025-03-21T00:00:00"/>
    <d v="1899-12-30T10:24:03"/>
    <d v="2025-03-21T00:00:00"/>
    <d v="1899-12-30T10:24:47"/>
    <d v="2025-03-21T00:00:00"/>
    <d v="1899-12-30T10:24:56"/>
    <x v="168"/>
    <s v="FJPEDRO"/>
    <s v="1327141954"/>
    <s v="EXW"/>
    <d v="1899-12-30T00:00:53"/>
    <d v="1899-12-30T00:00:09"/>
    <d v="1899-12-30T00:00:44"/>
    <s v="Ensacado"/>
    <s v="E002"/>
    <x v="1"/>
    <d v="1899-12-30T00:00:53"/>
    <d v="1899-12-30T00:00:09"/>
    <n v="10"/>
    <x v="20"/>
    <x v="4"/>
    <x v="1"/>
    <n v="1"/>
    <n v="0"/>
    <s v="KO"/>
    <s v="Ensacado"/>
    <x v="2"/>
    <n v="1"/>
    <s v="PUNTOS NORTE"/>
    <s v="A"/>
    <d v="1899-12-30T00:00:44"/>
    <d v="1899-12-30T00:00:44"/>
    <s v="OK"/>
    <m/>
    <m/>
    <d v="1899-12-30T00:00:00"/>
    <d v="1899-12-30T00:00:53"/>
    <n v="6"/>
    <d v="1899-12-30T00:00:44"/>
    <n v="0.88333333332481168"/>
    <n v="10"/>
    <s v="Si"/>
  </r>
  <r>
    <s v="CPRR"/>
    <s v=""/>
    <x v="0"/>
    <s v="E2707MZD"/>
    <m/>
    <d v="2025-03-21T00:00:00"/>
    <m/>
    <s v="2906"/>
    <x v="11"/>
    <s v="PA"/>
    <m/>
    <m/>
    <d v="2025-03-21T00:00:00"/>
    <d v="1899-12-30T10:27:29"/>
    <d v="2025-03-21T00:00:00"/>
    <d v="1899-12-30T12:52:01"/>
    <d v="2025-03-21T00:00:00"/>
    <d v="1899-12-30T10:29:13"/>
    <x v="159"/>
    <s v="FJPEDRO"/>
    <s v="1327141956"/>
    <s v="EXW"/>
    <d v="1899-12-30T04:47:20"/>
    <d v="1899-12-30T02:22:48"/>
    <d v="1899-12-30T02:24:32"/>
    <s v="Ensacado"/>
    <s v="E002"/>
    <x v="1"/>
    <d v="1899-12-30T00:01:44"/>
    <n v="-9.9166666666670011E-2"/>
    <n v="10"/>
    <x v="20"/>
    <x v="4"/>
    <x v="1"/>
    <n v="1"/>
    <n v="0"/>
    <s v="KO"/>
    <s v="Ensacado"/>
    <x v="2"/>
    <n v="1"/>
    <s v="PUNTOS NORTE"/>
    <s v="A"/>
    <d v="1899-12-30T02:24:32"/>
    <d v="1899-12-30T01:26:32"/>
    <s v="KO"/>
    <m/>
    <m/>
    <d v="1899-12-30T00:00:00"/>
    <d v="1899-12-30T00:01:44"/>
    <n v="6"/>
    <d v="1899-12-30T02:24:32"/>
    <n v="1.7333333333423706"/>
    <n v="10"/>
    <s v="Si"/>
  </r>
  <r>
    <s v="CPRR"/>
    <s v=""/>
    <x v="0"/>
    <s v="E2707MZD"/>
    <m/>
    <d v="2025-03-21T00:00:00"/>
    <m/>
    <s v="3320"/>
    <x v="12"/>
    <s v="PA"/>
    <m/>
    <m/>
    <d v="2025-03-21T00:00:00"/>
    <d v="1899-12-30T10:37:58"/>
    <d v="2025-03-21T00:00:00"/>
    <d v="1899-12-30T10:22:01"/>
    <d v="2025-03-21T00:00:00"/>
    <d v="1899-12-30T10:38:35"/>
    <x v="159"/>
    <s v="FJPEDRO"/>
    <s v="1327141957"/>
    <s v="EXW"/>
    <d v="1899-12-30T00:32:31"/>
    <d v="1899-12-30T00:16:34"/>
    <d v="1899-12-30T00:15:57"/>
    <s v="Ensacado"/>
    <s v="E002"/>
    <x v="1"/>
    <d v="1899-12-30T00:00:37"/>
    <d v="1899-12-30T00:16:34"/>
    <n v="10"/>
    <x v="20"/>
    <x v="4"/>
    <x v="1"/>
    <n v="1"/>
    <n v="0"/>
    <s v="KO"/>
    <s v="Ensacado"/>
    <x v="2"/>
    <n v="1"/>
    <s v="PUNTOS NORTE"/>
    <s v="A"/>
    <d v="1899-12-30T00:15:57"/>
    <d v="1899-12-30T00:15:57"/>
    <s v="KO"/>
    <m/>
    <m/>
    <d v="1899-12-30T00:00:00"/>
    <d v="1899-12-30T00:00:37"/>
    <n v="6"/>
    <n v="-1.107638888889001E-2"/>
    <n v="0.61666666666559067"/>
    <n v="10"/>
    <s v="Si"/>
  </r>
  <r>
    <s v="CPRR"/>
    <s v=""/>
    <x v="0"/>
    <s v="E6970DHM"/>
    <m/>
    <d v="2025-03-21T00:00:00"/>
    <m/>
    <s v="3320"/>
    <x v="12"/>
    <s v="PA"/>
    <m/>
    <m/>
    <d v="2025-03-21T00:00:00"/>
    <d v="1899-12-30T11:13:05"/>
    <d v="2025-03-21T00:00:00"/>
    <d v="1899-12-30T11:20:49"/>
    <d v="2025-03-21T00:00:00"/>
    <d v="1899-12-30T11:21:18"/>
    <x v="168"/>
    <s v="FJPEDRO"/>
    <s v="1327141958"/>
    <s v="EXW"/>
    <d v="1899-12-30T00:08:13"/>
    <d v="1899-12-30T00:00:29"/>
    <d v="1899-12-30T00:07:44"/>
    <s v="Ensacado"/>
    <s v="E002"/>
    <x v="1"/>
    <d v="1899-12-30T00:08:13"/>
    <d v="1899-12-30T00:00:29"/>
    <n v="11"/>
    <x v="20"/>
    <x v="4"/>
    <x v="1"/>
    <n v="1"/>
    <n v="0"/>
    <s v="KO"/>
    <s v="Ensacado"/>
    <x v="2"/>
    <n v="1"/>
    <s v="PUNTOS NORTE"/>
    <s v="A"/>
    <d v="1899-12-30T00:07:44"/>
    <d v="1899-12-30T00:07:44"/>
    <s v="OK"/>
    <m/>
    <m/>
    <d v="1899-12-30T00:00:00"/>
    <d v="1899-12-30T00:08:13"/>
    <n v="6"/>
    <d v="1899-12-30T00:07:44"/>
    <n v="8.216666666668857"/>
    <n v="11"/>
    <s v="Si"/>
  </r>
  <r>
    <s v="CPRR"/>
    <s v="2025000444"/>
    <x v="0"/>
    <s v="ER5435BCD"/>
    <s v="E5117MNH"/>
    <d v="2025-03-21T00:00:00"/>
    <m/>
    <s v="3044"/>
    <x v="25"/>
    <s v="S1"/>
    <s v="S1"/>
    <m/>
    <d v="2025-03-21T00:00:00"/>
    <d v="1899-12-30T11:02:39"/>
    <d v="2025-03-21T00:00:00"/>
    <d v="1899-12-30T11:11:52"/>
    <d v="2025-03-21T00:00:00"/>
    <d v="1899-12-30T11:20:04"/>
    <x v="0"/>
    <s v="RFCPI"/>
    <s v="1327141959"/>
    <s v="FBO"/>
    <d v="1899-12-30T00:17:25"/>
    <d v="1899-12-30T00:08:12"/>
    <d v="1899-12-30T00:09:13"/>
    <s v="Granel"/>
    <s v="E001"/>
    <x v="2"/>
    <d v="1899-12-30T00:17:25"/>
    <d v="1899-12-30T00:08:12"/>
    <n v="11"/>
    <x v="20"/>
    <x v="4"/>
    <x v="2"/>
    <n v="0"/>
    <n v="0"/>
    <s v="OK"/>
    <s v="Granel"/>
    <x v="2"/>
    <n v="0"/>
    <s v="PUNTOS NORTE"/>
    <s v="A"/>
    <d v="1899-12-30T00:09:13"/>
    <d v="1899-12-30T00:09:13"/>
    <s v="OK"/>
    <m/>
    <m/>
    <d v="1899-12-30T00:00:00"/>
    <d v="1899-12-30T00:17:25"/>
    <n v="6"/>
    <d v="1899-12-30T00:09:13"/>
    <n v="17.416666666670373"/>
    <n v="11"/>
    <s v="Si"/>
  </r>
  <r>
    <s v="CPRR"/>
    <s v="2025000445"/>
    <x v="0"/>
    <s v="ER3519BCD"/>
    <s v="E7095HXG"/>
    <d v="2025-03-21T00:00:00"/>
    <m/>
    <s v="55"/>
    <x v="10"/>
    <s v="S2"/>
    <s v="S2"/>
    <m/>
    <d v="2025-03-21T00:00:00"/>
    <d v="1899-12-30T11:05:07"/>
    <d v="2025-03-21T00:00:00"/>
    <d v="1899-12-30T11:12:32"/>
    <d v="2025-03-21T00:00:00"/>
    <d v="1899-12-30T11:26:41"/>
    <x v="0"/>
    <s v="RFCPI"/>
    <s v="1327141960"/>
    <s v="FBO"/>
    <d v="1899-12-30T00:21:34"/>
    <d v="1899-12-30T00:14:09"/>
    <d v="1899-12-30T00:07:25"/>
    <s v="Granel"/>
    <s v="E001"/>
    <x v="2"/>
    <d v="1899-12-30T00:21:34"/>
    <d v="1899-12-30T00:14:09"/>
    <n v="11"/>
    <x v="20"/>
    <x v="4"/>
    <x v="2"/>
    <n v="0"/>
    <n v="0"/>
    <s v="OK"/>
    <s v="Granel"/>
    <x v="2"/>
    <n v="0"/>
    <s v="PUNTOS NORTE"/>
    <s v="A"/>
    <d v="1899-12-30T00:07:25"/>
    <d v="1899-12-30T00:07:25"/>
    <s v="OK"/>
    <m/>
    <m/>
    <d v="1899-12-30T00:00:00"/>
    <d v="1899-12-30T00:21:34"/>
    <n v="6"/>
    <d v="1899-12-30T00:07:25"/>
    <n v="21.566666666678376"/>
    <n v="11"/>
    <s v="Si"/>
  </r>
  <r>
    <s v="CPRR"/>
    <s v=""/>
    <x v="0"/>
    <s v="EPO02198R"/>
    <s v="E3833CVT"/>
    <d v="2025-03-21T00:00:00"/>
    <m/>
    <s v="2906"/>
    <x v="11"/>
    <s v="PA"/>
    <m/>
    <m/>
    <d v="2025-03-21T00:00:00"/>
    <d v="1899-12-30T11:36:11"/>
    <d v="2025-03-21T00:00:00"/>
    <d v="1899-12-30T14:34:59"/>
    <d v="2025-03-21T00:00:00"/>
    <d v="1899-12-30T11:36:45"/>
    <x v="171"/>
    <s v="FJPEDRO"/>
    <s v="1327141961"/>
    <s v="EXW"/>
    <d v="1899-12-30T05:57:02"/>
    <d v="1899-12-30T02:58:14"/>
    <d v="1899-12-30T02:58:48"/>
    <s v="Ensacado"/>
    <s v="E002"/>
    <x v="1"/>
    <d v="1899-12-30T00:00:34"/>
    <n v="-0.12377314814814"/>
    <n v="11"/>
    <x v="20"/>
    <x v="4"/>
    <x v="1"/>
    <n v="1"/>
    <n v="0"/>
    <s v="KO"/>
    <s v="Ensacado"/>
    <x v="2"/>
    <n v="1"/>
    <s v="PUNTOS NORTE"/>
    <s v="A"/>
    <d v="1899-12-30T02:58:48"/>
    <d v="1899-12-30T02:00:48"/>
    <s v="KO"/>
    <m/>
    <m/>
    <d v="1899-12-30T00:00:00"/>
    <d v="1899-12-30T00:00:34"/>
    <n v="6"/>
    <d v="1899-12-30T02:58:48"/>
    <n v="0.56666666666886023"/>
    <n v="11"/>
    <s v="Si"/>
  </r>
  <r>
    <s v="CPRR"/>
    <s v=""/>
    <x v="0"/>
    <s v="E5392DFH"/>
    <m/>
    <d v="2025-03-21T00:00:00"/>
    <m/>
    <s v="3320"/>
    <x v="12"/>
    <s v="PA"/>
    <m/>
    <m/>
    <d v="2025-03-21T00:00:00"/>
    <d v="1899-12-30T11:42:07"/>
    <d v="2025-03-21T00:00:00"/>
    <d v="1899-12-30T11:42:22"/>
    <d v="2025-03-21T00:00:00"/>
    <d v="1899-12-30T11:42:29"/>
    <x v="154"/>
    <s v="FJPEDRO"/>
    <s v="1327141962"/>
    <s v="EXW"/>
    <d v="1899-12-30T00:00:22"/>
    <d v="1899-12-30T00:00:07"/>
    <d v="1899-12-30T00:00:15"/>
    <s v="Ensacado"/>
    <s v="E002"/>
    <x v="1"/>
    <d v="1899-12-30T00:00:22"/>
    <d v="1899-12-30T00:00:07"/>
    <n v="11"/>
    <x v="20"/>
    <x v="4"/>
    <x v="1"/>
    <n v="1"/>
    <n v="0"/>
    <s v="KO"/>
    <s v="Ensacado"/>
    <x v="2"/>
    <n v="1"/>
    <s v="PUNTOS NORTE"/>
    <s v="A"/>
    <d v="1899-12-30T00:00:15"/>
    <d v="1899-12-30T00:00:15"/>
    <s v="OK"/>
    <m/>
    <m/>
    <d v="1899-12-30T00:00:00"/>
    <d v="1899-12-30T00:00:22"/>
    <n v="6"/>
    <d v="1899-12-30T00:00:15"/>
    <n v="0.36666666666723025"/>
    <n v="11"/>
    <s v="Si"/>
  </r>
  <r>
    <s v="CPRR"/>
    <s v=""/>
    <x v="0"/>
    <s v="EPO0993AZ"/>
    <m/>
    <d v="2025-03-21T00:00:00"/>
    <m/>
    <s v="3320"/>
    <x v="12"/>
    <s v="PA"/>
    <m/>
    <m/>
    <d v="2025-03-21T00:00:00"/>
    <d v="1899-12-30T11:52:42"/>
    <d v="2025-03-21T00:00:00"/>
    <d v="1899-12-30T19:04:59"/>
    <d v="2025-03-21T00:00:00"/>
    <d v="1899-12-30T11:54:06"/>
    <x v="162"/>
    <s v="FJPEDRO"/>
    <s v="1327141963"/>
    <s v="EXW"/>
    <d v="1899-12-30T14:23:10"/>
    <d v="1899-12-30T07:10:53"/>
    <d v="1899-12-30T07:12:17"/>
    <s v="Ensacado"/>
    <s v="E002"/>
    <x v="1"/>
    <d v="1899-12-30T00:01:24"/>
    <n v="-0.29922453703703"/>
    <n v="11"/>
    <x v="20"/>
    <x v="4"/>
    <x v="1"/>
    <n v="1"/>
    <n v="0"/>
    <s v="KO"/>
    <s v="Ensacado"/>
    <x v="2"/>
    <n v="1"/>
    <s v="PUNTOS NORTE"/>
    <s v="A"/>
    <d v="1899-12-30T07:12:17"/>
    <d v="1899-12-30T06:14:17"/>
    <s v="KO"/>
    <m/>
    <m/>
    <d v="1899-12-30T00:00:00"/>
    <d v="1899-12-30T00:01:24"/>
    <n v="6"/>
    <d v="1899-12-30T07:12:17"/>
    <n v="1.3999999999968615"/>
    <n v="11"/>
    <s v="Si"/>
  </r>
  <r>
    <s v="CPRR"/>
    <s v=""/>
    <x v="0"/>
    <s v="E2707MZD"/>
    <m/>
    <d v="2025-03-21T00:00:00"/>
    <m/>
    <s v="3320"/>
    <x v="12"/>
    <s v="PA"/>
    <m/>
    <m/>
    <d v="2025-03-21T00:00:00"/>
    <d v="1899-12-30T12:45:59"/>
    <d v="2025-03-21T00:00:00"/>
    <d v="1899-12-30T10:22:01"/>
    <d v="2025-03-21T00:00:00"/>
    <d v="1899-12-30T12:46:52"/>
    <x v="159"/>
    <s v="FJPEDRO"/>
    <s v="1327141965"/>
    <s v="EXW"/>
    <d v="1899-12-30T04:48:49"/>
    <d v="1899-12-30T02:24:51"/>
    <d v="1899-12-30T02:23:58"/>
    <s v="Ensacado"/>
    <s v="E002"/>
    <x v="1"/>
    <d v="1899-12-30T00:00:53"/>
    <d v="1899-12-30T02:24:51"/>
    <n v="12"/>
    <x v="20"/>
    <x v="4"/>
    <x v="1"/>
    <n v="1"/>
    <n v="0"/>
    <s v="KO"/>
    <s v="Ensacado"/>
    <x v="2"/>
    <n v="1"/>
    <s v="PUNTOS NORTE"/>
    <s v="A"/>
    <d v="1899-12-30T02:23:58"/>
    <d v="1899-12-30T01:25:58"/>
    <s v="KO"/>
    <m/>
    <m/>
    <d v="1899-12-30T00:00:00"/>
    <d v="1899-12-30T00:00:53"/>
    <n v="6"/>
    <n v="-9.9976851851849957E-2"/>
    <n v="0.8833333333392801"/>
    <n v="12"/>
    <s v="Si"/>
  </r>
  <r>
    <s v="CPRR"/>
    <s v="2025000446"/>
    <x v="0"/>
    <s v="ER5435BCD"/>
    <s v="E5117MNH"/>
    <d v="2025-03-21T00:00:00"/>
    <m/>
    <s v="55"/>
    <x v="10"/>
    <s v="S2"/>
    <s v="S2"/>
    <m/>
    <d v="2025-03-21T00:00:00"/>
    <d v="1899-12-30T12:18:50"/>
    <d v="2025-03-21T00:00:00"/>
    <d v="1899-12-30T12:27:17"/>
    <d v="2025-03-21T00:00:00"/>
    <d v="1899-12-30T12:41:42"/>
    <x v="0"/>
    <s v="RFCPI"/>
    <s v="1327141966"/>
    <s v="FBO"/>
    <d v="1899-12-30T00:22:52"/>
    <d v="1899-12-30T00:14:25"/>
    <d v="1899-12-30T00:08:27"/>
    <s v="Granel"/>
    <s v="E001"/>
    <x v="2"/>
    <d v="1899-12-30T00:22:52"/>
    <d v="1899-12-30T00:14:25"/>
    <n v="12"/>
    <x v="20"/>
    <x v="4"/>
    <x v="2"/>
    <n v="0"/>
    <n v="0"/>
    <s v="OK"/>
    <s v="Granel"/>
    <x v="2"/>
    <n v="0"/>
    <s v="PUNTOS NORTE"/>
    <s v="A"/>
    <d v="1899-12-30T00:08:27"/>
    <d v="1899-12-30T00:08:27"/>
    <s v="OK"/>
    <m/>
    <m/>
    <d v="1899-12-30T00:00:00"/>
    <d v="1899-12-30T00:22:52"/>
    <n v="6"/>
    <d v="1899-12-30T00:08:27"/>
    <n v="22.86666666666715"/>
    <n v="12"/>
    <s v="Si"/>
  </r>
  <r>
    <s v="CPRR"/>
    <s v=""/>
    <x v="0"/>
    <s v="E2707MZD"/>
    <m/>
    <d v="2025-03-21T00:00:00"/>
    <m/>
    <s v="2906"/>
    <x v="11"/>
    <s v="PA"/>
    <m/>
    <m/>
    <d v="2025-03-21T00:00:00"/>
    <d v="1899-12-30T12:47:20"/>
    <d v="2025-03-21T00:00:00"/>
    <d v="1899-12-30T12:52:01"/>
    <d v="2025-03-21T00:00:00"/>
    <d v="1899-12-30T12:49:06"/>
    <x v="159"/>
    <s v="FJPEDRO"/>
    <s v="1327141967"/>
    <s v="EXW"/>
    <d v="1899-12-30T00:07:36"/>
    <d v="1899-12-30T00:02:55"/>
    <d v="1899-12-30T00:04:41"/>
    <s v="Ensacado"/>
    <s v="E002"/>
    <x v="1"/>
    <d v="1899-12-30T00:01:46"/>
    <n v="-2.0254629629700149E-3"/>
    <n v="12"/>
    <x v="20"/>
    <x v="4"/>
    <x v="1"/>
    <n v="1"/>
    <n v="0"/>
    <s v="KO"/>
    <s v="Ensacado"/>
    <x v="2"/>
    <n v="1"/>
    <s v="PUNTOS NORTE"/>
    <s v="A"/>
    <d v="1899-12-30T00:04:41"/>
    <d v="1899-12-30T00:04:41"/>
    <s v="KO"/>
    <m/>
    <m/>
    <d v="1899-12-30T00:00:00"/>
    <d v="1899-12-30T00:01:46"/>
    <n v="6"/>
    <d v="1899-12-30T00:04:41"/>
    <n v="1.7666666666640118"/>
    <n v="12"/>
    <s v="Si"/>
  </r>
  <r>
    <s v="CPRR"/>
    <s v="2025000447"/>
    <x v="0"/>
    <s v="ER3519BCD"/>
    <s v="E7095HXG"/>
    <d v="2025-03-21T00:00:00"/>
    <m/>
    <s v="55"/>
    <x v="10"/>
    <s v="S2"/>
    <s v="S2"/>
    <m/>
    <d v="2025-03-21T00:00:00"/>
    <d v="1899-12-30T12:35:48"/>
    <d v="2025-03-21T00:00:00"/>
    <d v="1899-12-30T12:42:20"/>
    <d v="2025-03-21T00:00:00"/>
    <d v="1899-12-30T12:56:19"/>
    <x v="0"/>
    <s v="RFCPI"/>
    <s v="1327141968"/>
    <s v="FBO"/>
    <d v="1899-12-30T00:20:31"/>
    <d v="1899-12-30T00:13:59"/>
    <d v="1899-12-30T00:06:32"/>
    <s v="Granel"/>
    <s v="E001"/>
    <x v="2"/>
    <d v="1899-12-30T00:20:31"/>
    <d v="1899-12-30T00:13:59"/>
    <n v="12"/>
    <x v="20"/>
    <x v="4"/>
    <x v="2"/>
    <n v="0"/>
    <n v="0"/>
    <s v="OK"/>
    <s v="Granel"/>
    <x v="2"/>
    <n v="0"/>
    <s v="PUNTOS NORTE"/>
    <s v="A"/>
    <d v="1899-12-30T00:06:32"/>
    <d v="1899-12-30T00:06:32"/>
    <s v="OK"/>
    <m/>
    <m/>
    <d v="1899-12-30T00:00:00"/>
    <d v="1899-12-30T00:20:31"/>
    <n v="6"/>
    <d v="1899-12-30T00:06:32"/>
    <n v="20.516666666673657"/>
    <n v="12"/>
    <s v="Si"/>
  </r>
  <r>
    <s v="CPRR"/>
    <s v="2025000448"/>
    <x v="0"/>
    <s v="ER4820BCF"/>
    <s v="E6575LRD"/>
    <d v="2025-03-21T00:00:00"/>
    <m/>
    <s v="55"/>
    <x v="10"/>
    <s v="S2"/>
    <s v="S2"/>
    <m/>
    <d v="2025-03-21T00:00:00"/>
    <d v="1899-12-30T13:41:08"/>
    <d v="2025-03-21T00:00:00"/>
    <d v="1899-12-30T14:36:19"/>
    <d v="2025-03-21T00:00:00"/>
    <d v="1899-12-30T14:45:30"/>
    <x v="0"/>
    <s v="RFCPI"/>
    <s v="1327141969"/>
    <s v="FBO"/>
    <d v="1899-12-30T01:04:22"/>
    <d v="1899-12-30T00:09:11"/>
    <d v="1899-12-30T00:55:11"/>
    <s v="Granel"/>
    <s v="E001"/>
    <x v="2"/>
    <d v="1899-12-30T01:04:22"/>
    <d v="1899-12-30T00:09:11"/>
    <n v="13"/>
    <x v="20"/>
    <x v="4"/>
    <x v="2"/>
    <n v="0"/>
    <n v="0"/>
    <s v="OK"/>
    <s v="Granel"/>
    <x v="2"/>
    <n v="0"/>
    <s v="PUNTOS NORTE"/>
    <s v="B"/>
    <d v="1899-12-30T00:55:11"/>
    <d v="1899-12-30T00:10:11"/>
    <s v="OK"/>
    <m/>
    <m/>
    <d v="1899-12-30T00:00:00"/>
    <d v="1899-12-30T01:04:22"/>
    <n v="6"/>
    <d v="1899-12-30T00:55:11"/>
    <n v="64.366666666675229"/>
    <n v="14"/>
    <s v="No"/>
  </r>
  <r>
    <s v="CPRR"/>
    <s v="2025000449"/>
    <x v="0"/>
    <s v="ER3519BCD"/>
    <s v="E7095HXG"/>
    <d v="2025-03-21T00:00:00"/>
    <m/>
    <s v="55"/>
    <x v="10"/>
    <s v="S2"/>
    <s v="S2"/>
    <m/>
    <d v="2025-03-21T00:00:00"/>
    <d v="1899-12-30T15:17:17"/>
    <d v="2025-03-21T00:00:00"/>
    <d v="1899-12-30T15:27:29"/>
    <d v="2025-03-21T00:00:00"/>
    <d v="1899-12-30T15:34:33"/>
    <x v="0"/>
    <s v="RFCPI"/>
    <s v="1327141970"/>
    <s v="FBO"/>
    <d v="1899-12-30T00:17:16"/>
    <d v="1899-12-30T00:07:04"/>
    <d v="1899-12-30T00:10:12"/>
    <s v="Granel"/>
    <s v="E001"/>
    <x v="2"/>
    <d v="1899-12-30T00:17:16"/>
    <d v="1899-12-30T00:07:04"/>
    <n v="15"/>
    <x v="20"/>
    <x v="4"/>
    <x v="2"/>
    <n v="0"/>
    <n v="0"/>
    <s v="OK"/>
    <s v="Granel"/>
    <x v="2"/>
    <n v="0"/>
    <s v="PUNTOS NORTE"/>
    <s v="A"/>
    <d v="1899-12-30T00:10:12"/>
    <d v="1899-12-30T00:10:12"/>
    <s v="OK"/>
    <m/>
    <m/>
    <d v="1899-12-30T00:00:00"/>
    <d v="1899-12-30T00:17:16"/>
    <n v="6"/>
    <d v="1899-12-30T00:10:12"/>
    <n v="17.266666666680024"/>
    <n v="15"/>
    <s v="Si"/>
  </r>
  <r>
    <s v="CPRR"/>
    <s v=""/>
    <x v="0"/>
    <s v="E7314DHC"/>
    <m/>
    <d v="2025-03-21T00:00:00"/>
    <m/>
    <s v="2906"/>
    <x v="11"/>
    <s v="PA"/>
    <m/>
    <m/>
    <d v="2025-03-21T00:00:00"/>
    <d v="1899-12-30T16:20:38"/>
    <d v="2025-03-21T00:00:00"/>
    <d v="1899-12-30T16:20:57"/>
    <d v="2025-03-21T00:00:00"/>
    <d v="1899-12-30T16:21:04"/>
    <x v="177"/>
    <s v="FJPEDRO"/>
    <s v="1327141972"/>
    <s v="EXW"/>
    <d v="1899-12-30T00:00:26"/>
    <d v="1899-12-30T00:00:07"/>
    <d v="1899-12-30T00:00:19"/>
    <s v="Ensacado"/>
    <s v="E002"/>
    <x v="1"/>
    <d v="1899-12-30T00:00:26"/>
    <d v="1899-12-30T00:00:07"/>
    <n v="16"/>
    <x v="20"/>
    <x v="4"/>
    <x v="1"/>
    <n v="1"/>
    <n v="0"/>
    <s v="KO"/>
    <s v="Ensacado"/>
    <x v="2"/>
    <n v="1"/>
    <s v="PUNTOS NORTE"/>
    <s v="A"/>
    <d v="1899-12-30T00:00:19"/>
    <d v="1899-12-30T00:00:19"/>
    <s v="OK"/>
    <m/>
    <m/>
    <d v="1899-12-30T00:00:00"/>
    <d v="1899-12-30T00:00:26"/>
    <n v="6"/>
    <d v="1899-12-30T00:00:19"/>
    <n v="0.43333333333920976"/>
    <n v="16"/>
    <s v="Si"/>
  </r>
  <r>
    <s v="CPRR"/>
    <s v="2025000450"/>
    <x v="0"/>
    <s v="ER5435BCD"/>
    <s v="E5117MNH"/>
    <d v="2025-03-21T00:00:00"/>
    <m/>
    <s v="3044"/>
    <x v="25"/>
    <s v="S1"/>
    <s v="S1"/>
    <m/>
    <d v="2025-03-21T00:00:00"/>
    <d v="1899-12-30T16:10:16"/>
    <d v="2025-03-21T00:00:00"/>
    <d v="1899-12-30T16:19:46"/>
    <d v="2025-03-21T00:00:00"/>
    <d v="1899-12-30T16:34:53"/>
    <x v="0"/>
    <s v="RFCPI"/>
    <s v="1327141973"/>
    <s v="FBO"/>
    <d v="1899-12-30T00:24:37"/>
    <d v="1899-12-30T00:15:07"/>
    <d v="1899-12-30T00:09:30"/>
    <s v="Granel"/>
    <s v="E001"/>
    <x v="2"/>
    <d v="1899-12-30T00:24:37"/>
    <d v="1899-12-30T00:15:07"/>
    <n v="16"/>
    <x v="20"/>
    <x v="4"/>
    <x v="2"/>
    <n v="0"/>
    <n v="0"/>
    <s v="OK"/>
    <s v="Granel"/>
    <x v="2"/>
    <n v="0"/>
    <s v="PUNTOS NORTE"/>
    <s v="A"/>
    <d v="1899-12-30T00:09:30"/>
    <d v="1899-12-30T00:09:30"/>
    <s v="OK"/>
    <m/>
    <m/>
    <d v="1899-12-30T00:00:00"/>
    <d v="1899-12-30T00:24:37"/>
    <n v="6"/>
    <d v="1899-12-30T00:09:30"/>
    <n v="24.616666666656073"/>
    <n v="16"/>
    <s v="Si"/>
  </r>
  <r>
    <s v="CPRR"/>
    <s v=""/>
    <x v="0"/>
    <s v="ER3789BBF"/>
    <s v="E4049DVJ"/>
    <d v="2025-03-21T00:00:00"/>
    <m/>
    <s v="2906"/>
    <x v="11"/>
    <s v="PA"/>
    <m/>
    <m/>
    <d v="2025-03-21T00:00:00"/>
    <d v="1899-12-30T16:48:45"/>
    <d v="2025-03-21T00:00:00"/>
    <d v="1899-12-30T16:49:27"/>
    <d v="2025-03-21T00:00:00"/>
    <d v="1899-12-30T16:49:36"/>
    <x v="180"/>
    <s v="FJPEDRO"/>
    <s v="1327141974"/>
    <s v="EXW"/>
    <d v="1899-12-30T00:00:51"/>
    <d v="1899-12-30T00:00:09"/>
    <d v="1899-12-30T00:00:42"/>
    <s v="Ensacado"/>
    <s v="E002"/>
    <x v="1"/>
    <d v="1899-12-30T00:00:51"/>
    <d v="1899-12-30T00:00:09"/>
    <n v="16"/>
    <x v="20"/>
    <x v="4"/>
    <x v="1"/>
    <n v="1"/>
    <n v="0"/>
    <s v="KO"/>
    <s v="Ensacado"/>
    <x v="2"/>
    <n v="1"/>
    <s v="PUNTOS NORTE"/>
    <s v="A"/>
    <d v="1899-12-30T00:00:42"/>
    <d v="1899-12-30T00:00:42"/>
    <s v="OK"/>
    <m/>
    <m/>
    <d v="1899-12-30T00:00:00"/>
    <d v="1899-12-30T00:00:51"/>
    <n v="6"/>
    <d v="1899-12-30T00:00:42"/>
    <n v="0.85000000000317044"/>
    <n v="16"/>
    <s v="Si"/>
  </r>
  <r>
    <s v="CPRR"/>
    <s v=""/>
    <x v="0"/>
    <s v="ER3789BBF"/>
    <s v="E4049DVJ"/>
    <d v="2025-03-21T00:00:00"/>
    <m/>
    <s v="3320"/>
    <x v="12"/>
    <s v="PA"/>
    <m/>
    <m/>
    <d v="2025-03-21T00:00:00"/>
    <d v="1899-12-30T16:51:37"/>
    <d v="2025-03-21T00:00:00"/>
    <d v="1899-12-30T16:53:15"/>
    <d v="2025-03-21T00:00:00"/>
    <d v="1899-12-30T16:53:43"/>
    <x v="170"/>
    <s v="FJPEDRO"/>
    <s v="1327141975"/>
    <s v="EXW"/>
    <d v="1899-12-30T00:02:06"/>
    <d v="1899-12-30T00:00:28"/>
    <d v="1899-12-30T00:01:38"/>
    <s v="Ensacado"/>
    <s v="E002"/>
    <x v="1"/>
    <d v="1899-12-30T00:02:06"/>
    <d v="1899-12-30T00:00:28"/>
    <n v="16"/>
    <x v="20"/>
    <x v="4"/>
    <x v="1"/>
    <n v="1"/>
    <n v="0"/>
    <s v="KO"/>
    <s v="Ensacado"/>
    <x v="2"/>
    <n v="1"/>
    <s v="PUNTOS NORTE"/>
    <s v="A"/>
    <d v="1899-12-30T00:01:38"/>
    <d v="1899-12-30T00:01:38"/>
    <s v="OK"/>
    <m/>
    <m/>
    <d v="1899-12-30T00:00:00"/>
    <d v="1899-12-30T00:02:06"/>
    <n v="6"/>
    <d v="1899-12-30T00:01:38"/>
    <n v="2.100000000009441"/>
    <n v="16"/>
    <s v="Si"/>
  </r>
  <r>
    <s v="CPRR"/>
    <s v="2025000452"/>
    <x v="0"/>
    <s v="ER3519BCD"/>
    <s v="E7095HXG"/>
    <d v="2025-03-21T00:00:00"/>
    <m/>
    <s v="55"/>
    <x v="10"/>
    <s v="S2"/>
    <s v="S2"/>
    <m/>
    <d v="2025-03-21T00:00:00"/>
    <d v="1899-12-30T17:02:41"/>
    <d v="2025-03-21T00:00:00"/>
    <d v="1899-12-30T17:09:42"/>
    <d v="2025-03-21T00:00:00"/>
    <d v="1899-12-30T17:18:19"/>
    <x v="0"/>
    <s v="RFCPI"/>
    <s v="1327141977"/>
    <s v="FBO"/>
    <d v="1899-12-30T00:15:38"/>
    <d v="1899-12-30T00:08:37"/>
    <d v="1899-12-30T00:07:01"/>
    <s v="Granel"/>
    <s v="E001"/>
    <x v="2"/>
    <d v="1899-12-30T00:15:38"/>
    <d v="1899-12-30T00:08:37"/>
    <n v="17"/>
    <x v="20"/>
    <x v="4"/>
    <x v="2"/>
    <n v="0"/>
    <n v="0"/>
    <s v="OK"/>
    <s v="Granel"/>
    <x v="2"/>
    <n v="0"/>
    <s v="PUNTOS NORTE"/>
    <s v="A"/>
    <d v="1899-12-30T00:07:01"/>
    <d v="1899-12-30T00:07:01"/>
    <s v="OK"/>
    <m/>
    <m/>
    <d v="1899-12-30T00:00:00"/>
    <d v="1899-12-30T00:15:38"/>
    <n v="6"/>
    <d v="1899-12-30T00:07:01"/>
    <n v="15.633333333331194"/>
    <n v="17"/>
    <s v="Si"/>
  </r>
  <r>
    <s v="CPRR"/>
    <s v="2025000453"/>
    <x v="0"/>
    <s v="ER8081BBH"/>
    <s v="E8184JKX"/>
    <d v="2025-03-21T00:00:00"/>
    <m/>
    <s v="3044"/>
    <x v="25"/>
    <s v="S1"/>
    <s v="S1"/>
    <m/>
    <d v="2025-03-21T00:00:00"/>
    <d v="1899-12-30T17:06:04"/>
    <d v="2025-03-21T00:00:00"/>
    <d v="1899-12-30T17:12:21"/>
    <d v="2025-03-21T00:00:00"/>
    <d v="1899-12-30T17:50:10"/>
    <x v="0"/>
    <s v="RFCPI"/>
    <s v="1327141978"/>
    <s v="FBO"/>
    <d v="1899-12-30T00:44:06"/>
    <d v="1899-12-30T00:37:49"/>
    <d v="1899-12-30T00:06:17"/>
    <s v="Granel"/>
    <s v="E001"/>
    <x v="2"/>
    <d v="1899-12-30T00:44:06"/>
    <d v="1899-12-30T00:37:49"/>
    <n v="17"/>
    <x v="20"/>
    <x v="4"/>
    <x v="2"/>
    <n v="0"/>
    <n v="0"/>
    <s v="OK"/>
    <s v="Granel"/>
    <x v="2"/>
    <n v="0"/>
    <s v="PUNTOS NORTE"/>
    <s v="A"/>
    <d v="1899-12-30T00:06:17"/>
    <d v="1899-12-30T00:06:17"/>
    <s v="OK"/>
    <m/>
    <m/>
    <d v="1899-12-30T00:00:00"/>
    <d v="1899-12-30T00:44:06"/>
    <n v="6"/>
    <d v="1899-12-30T00:06:17"/>
    <n v="44.100000000000016"/>
    <n v="17"/>
    <s v="Si"/>
  </r>
  <r>
    <s v="COUR"/>
    <s v="2025003972"/>
    <x v="0"/>
    <s v="ER2524BCB"/>
    <s v="E5316JZJ"/>
    <d v="2025-02-24T00:00:00"/>
    <s v="CTOR"/>
    <s v="2906"/>
    <x v="11"/>
    <s v="PA"/>
    <s v="PA"/>
    <m/>
    <d v="2025-02-24T00:00:00"/>
    <d v="1899-12-30T15:47:46"/>
    <d v="2025-02-24T00:00:00"/>
    <d v="1899-12-30T11:48:13"/>
    <d v="2025-02-24T00:00:00"/>
    <d v="1899-12-30T12:11:02"/>
    <x v="0"/>
    <s v="BVALCARCEL"/>
    <s v="2108139525"/>
    <s v="FBO"/>
    <d v="1899-12-30T04:22:22"/>
    <d v="1899-12-30T00:22:49"/>
    <d v="1899-12-30T03:59:33"/>
    <s v="Ensacado"/>
    <s v="E002"/>
    <x v="0"/>
    <d v="1899-12-30T20:23:15"/>
    <d v="1899-12-30T00:22:49"/>
    <n v="15"/>
    <x v="1"/>
    <x v="1"/>
    <x v="1"/>
    <n v="0"/>
    <n v="1"/>
    <s v="KO"/>
    <s v="Ensacado"/>
    <x v="1"/>
    <n v="1"/>
    <s v="F. OURAL"/>
    <s v="C"/>
    <d v="1899-12-30T03:59:33"/>
    <d v="1899-12-30T03:01:33"/>
    <s v="OK"/>
    <m/>
    <m/>
    <d v="1899-12-30T00:00:00"/>
    <d v="1899-12-30T20:23:15"/>
    <n v="2"/>
    <n v="-0.16635416666667002"/>
    <n v="1223.2499999999989"/>
    <n v="12"/>
    <s v="No"/>
  </r>
  <r>
    <s v="COUR"/>
    <s v="2025003999"/>
    <x v="0"/>
    <s v="ER3068BCC"/>
    <s v="E1437MRF"/>
    <d v="2025-02-24T00:00:00"/>
    <s v="CTOR"/>
    <s v="3320"/>
    <x v="12"/>
    <s v="PA"/>
    <s v="PA"/>
    <m/>
    <d v="2025-02-24T00:00:00"/>
    <d v="1899-12-30T18:02:41"/>
    <d v="2025-02-24T00:00:00"/>
    <d v="1899-12-30T13:53:28"/>
    <d v="2025-02-24T00:00:00"/>
    <d v="1899-12-30T14:35:29"/>
    <x v="0"/>
    <s v="BVALCARCEL"/>
    <s v="2108139529"/>
    <s v="FBO"/>
    <d v="1899-12-30T04:51:14"/>
    <d v="1899-12-30T00:42:01"/>
    <d v="1899-12-30T04:09:13"/>
    <s v="Ensacado"/>
    <s v="E002"/>
    <x v="0"/>
    <d v="1899-12-30T20:32:47"/>
    <d v="1899-12-30T00:42:01"/>
    <n v="18"/>
    <x v="1"/>
    <x v="1"/>
    <x v="1"/>
    <n v="0"/>
    <n v="1"/>
    <s v="KO"/>
    <s v="Ensacado"/>
    <x v="1"/>
    <n v="1"/>
    <s v="F. OURAL"/>
    <s v="C"/>
    <d v="1899-12-30T04:09:13"/>
    <d v="1899-12-30T03:11:13"/>
    <s v="OK"/>
    <m/>
    <m/>
    <d v="1899-12-30T00:00:00"/>
    <d v="1899-12-30T20:32:47"/>
    <n v="2"/>
    <n v="-0.17306712962963"/>
    <n v="1232.7833333333315"/>
    <n v="14"/>
    <s v="No"/>
  </r>
  <r>
    <s v="COUR"/>
    <s v="2025004033"/>
    <x v="0"/>
    <s v="ER5554BCF"/>
    <s v="E9055JGZ"/>
    <d v="2025-02-24T00:00:00"/>
    <s v="CTOR"/>
    <s v="3320"/>
    <x v="12"/>
    <s v="PA"/>
    <s v="PA"/>
    <m/>
    <d v="2025-02-25T00:00:00"/>
    <d v="1899-12-30T12:40:03"/>
    <d v="2025-02-24T00:00:00"/>
    <d v="1899-12-30T16:38:00"/>
    <d v="2025-02-24T00:00:00"/>
    <d v="1899-12-30T16:38:07"/>
    <x v="0"/>
    <s v="BVALCARCEL"/>
    <s v="2108139530"/>
    <s v="FBO"/>
    <d v="1899-12-30T00:00:07"/>
    <d v="1899-12-30T00:00:07"/>
    <d v="1899-12-30T00:00:00"/>
    <s v="Ensacado"/>
    <s v="E002"/>
    <x v="0"/>
    <d v="1899-12-30T03:58:04"/>
    <d v="1899-12-30T00:00:07"/>
    <n v="12"/>
    <x v="1"/>
    <x v="1"/>
    <x v="1"/>
    <n v="0"/>
    <n v="0"/>
    <s v="OK"/>
    <s v="Ensacado"/>
    <x v="1"/>
    <n v="0"/>
    <s v="F. OURAL"/>
    <s v="C"/>
    <d v="1899-12-30T00:00:00"/>
    <d v="1899-12-30T00:00:00"/>
    <s v="OK"/>
    <m/>
    <m/>
    <d v="1899-12-30T00:00:00"/>
    <d v="1899-12-30T03:58:04"/>
    <n v="2"/>
    <d v="1899-12-30T03:57:57"/>
    <n v="238.06666666666081"/>
    <n v="16"/>
    <s v="No"/>
  </r>
  <r>
    <s v="COUR"/>
    <s v="2025004084"/>
    <x v="0"/>
    <s v="ER2524BCB"/>
    <s v="E5316JZJ"/>
    <d v="2025-02-25T00:00:00"/>
    <s v="CTOR"/>
    <s v="2906"/>
    <x v="11"/>
    <s v="PA"/>
    <s v="PA"/>
    <m/>
    <d v="2025-02-25T00:00:00"/>
    <d v="1899-12-30T12:56:52"/>
    <d v="2025-02-25T00:00:00"/>
    <d v="1899-12-30T10:41:26"/>
    <d v="2025-02-25T00:00:00"/>
    <d v="1899-12-30T11:11:25"/>
    <x v="0"/>
    <s v="BVALCARCEL"/>
    <s v="2108139545"/>
    <s v="FBO"/>
    <d v="1899-12-30T02:45:25"/>
    <d v="1899-12-30T00:29:59"/>
    <d v="1899-12-30T02:15:26"/>
    <s v="Ensacado"/>
    <s v="E002"/>
    <x v="0"/>
    <d v="1899-12-30T22:14:32"/>
    <d v="1899-12-30T00:29:59"/>
    <n v="12"/>
    <x v="2"/>
    <x v="1"/>
    <x v="1"/>
    <n v="0"/>
    <n v="1"/>
    <s v="KO"/>
    <s v="Ensacado"/>
    <x v="1"/>
    <n v="1"/>
    <s v="F. OURAL"/>
    <s v="C"/>
    <d v="1899-12-30T02:15:26"/>
    <d v="1899-12-30T01:17:26"/>
    <s v="OK"/>
    <m/>
    <m/>
    <d v="1899-12-30T00:00:00"/>
    <d v="1899-12-30T22:14:32"/>
    <n v="3"/>
    <n v="-9.4050925925930007E-2"/>
    <n v="1334.5333333333283"/>
    <n v="11"/>
    <s v="No"/>
  </r>
  <r>
    <s v="CORE"/>
    <s v="2025004213"/>
    <x v="0"/>
    <s v="ER2524BCB"/>
    <s v="E5316JZJ"/>
    <d v="2025-02-26T00:00:00"/>
    <s v="CTOR"/>
    <s v="2906"/>
    <x v="11"/>
    <s v="PA"/>
    <s v="PA"/>
    <m/>
    <d v="2025-02-26T00:00:00"/>
    <d v="1899-12-30T15:18:55"/>
    <d v="2025-02-26T00:00:00"/>
    <d v="1899-12-30T11:46:04"/>
    <d v="2025-02-26T00:00:00"/>
    <d v="1899-12-30T12:08:32"/>
    <x v="0"/>
    <s v="FSANTACREU"/>
    <s v="2108139562"/>
    <s v="FBO"/>
    <d v="1899-12-30T03:55:19"/>
    <d v="1899-12-30T00:22:28"/>
    <d v="1899-12-30T03:32:51"/>
    <s v="Ensacado"/>
    <s v="E002"/>
    <x v="0"/>
    <d v="1899-12-30T20:49:36"/>
    <d v="1899-12-30T00:22:28"/>
    <n v="15"/>
    <x v="3"/>
    <x v="1"/>
    <x v="1"/>
    <n v="0"/>
    <n v="1"/>
    <s v="KO"/>
    <s v="Ensacado"/>
    <x v="1"/>
    <n v="1"/>
    <s v="PUNTOS NORTE"/>
    <s v="C"/>
    <d v="1899-12-30T03:32:51"/>
    <d v="1899-12-30T02:34:51"/>
    <s v="OK"/>
    <m/>
    <m/>
    <d v="1899-12-30T00:00:00"/>
    <d v="1899-12-30T20:49:36"/>
    <n v="4"/>
    <n v="-0.14781249999999996"/>
    <n v="1249.6000000000115"/>
    <n v="12"/>
    <s v="No"/>
  </r>
  <r>
    <s v="CORE"/>
    <s v="2025004225"/>
    <x v="0"/>
    <s v="ER7186BCW"/>
    <s v="E9059LCN"/>
    <d v="2025-02-26T00:00:00"/>
    <s v="CTOR"/>
    <s v="2906"/>
    <x v="11"/>
    <s v="PA"/>
    <s v="PA"/>
    <m/>
    <d v="2025-02-26T00:00:00"/>
    <d v="1899-12-30T18:21:30"/>
    <d v="2025-02-26T00:00:00"/>
    <d v="1899-12-30T12:49:30"/>
    <d v="2025-02-26T00:00:00"/>
    <d v="1899-12-30T13:28:10"/>
    <x v="0"/>
    <s v="FSANTACREU"/>
    <s v="2108139564"/>
    <s v="FBO"/>
    <d v="1899-12-30T06:10:40"/>
    <d v="1899-12-30T00:38:40"/>
    <d v="1899-12-30T05:32:00"/>
    <s v="Ensacado"/>
    <s v="E002"/>
    <x v="0"/>
    <d v="1899-12-30T19:06:39"/>
    <d v="1899-12-30T00:38:40"/>
    <n v="18"/>
    <x v="3"/>
    <x v="1"/>
    <x v="1"/>
    <n v="0"/>
    <n v="1"/>
    <s v="KO"/>
    <s v="Ensacado"/>
    <x v="1"/>
    <n v="1"/>
    <s v="PUNTOS NORTE"/>
    <s v="C"/>
    <d v="1899-12-30T05:32:00"/>
    <d v="1899-12-30T04:34:00"/>
    <s v="OK"/>
    <m/>
    <m/>
    <d v="1899-12-30T00:00:00"/>
    <d v="1899-12-30T19:06:39"/>
    <n v="4"/>
    <n v="-0.23055555555555995"/>
    <n v="1146.6499999999908"/>
    <n v="13"/>
    <s v="No"/>
  </r>
  <r>
    <s v="CORE"/>
    <s v="2025004513"/>
    <x v="0"/>
    <s v="ER5554BCF"/>
    <s v="E9055JGZ"/>
    <d v="2025-02-28T00:00:00"/>
    <s v="CTOR"/>
    <s v="2906"/>
    <x v="11"/>
    <s v="PA"/>
    <s v="PA"/>
    <m/>
    <d v="2025-03-03T00:00:00"/>
    <d v="1899-12-30T15:10:19"/>
    <d v="2025-02-28T00:00:00"/>
    <d v="1899-12-30T15:39:50"/>
    <d v="2025-02-28T00:00:00"/>
    <d v="1899-12-30T16:05:57"/>
    <x v="0"/>
    <s v="FSANTACREU"/>
    <s v="2108139593"/>
    <s v="FBO"/>
    <d v="1899-12-30T00:26:07"/>
    <d v="1899-12-30T00:26:07"/>
    <d v="1899-12-30T00:00:00"/>
    <s v="Ensacado"/>
    <s v="E002"/>
    <x v="0"/>
    <d v="1899-12-30T00:55:38"/>
    <d v="1899-12-30T00:26:07"/>
    <n v="15"/>
    <x v="5"/>
    <x v="2"/>
    <x v="1"/>
    <n v="0"/>
    <n v="0"/>
    <s v="OK"/>
    <s v="Ensacado"/>
    <x v="1"/>
    <n v="0"/>
    <s v="PUNTOS NORTE"/>
    <s v="B"/>
    <d v="1899-12-30T00:00:00"/>
    <d v="1899-12-30T00:00:00"/>
    <s v="OK"/>
    <m/>
    <m/>
    <d v="1899-12-30T00:00:00"/>
    <d v="1899-12-30T00:55:38"/>
    <n v="6"/>
    <d v="1899-12-30T00:29:31"/>
    <n v="55.633333333334406"/>
    <n v="16"/>
    <s v="No"/>
  </r>
  <r>
    <s v="CORE"/>
    <s v="2025004516"/>
    <x v="0"/>
    <s v="ER4191BCC"/>
    <s v="E3167MNG"/>
    <d v="2025-02-28T00:00:00"/>
    <s v="CTOR"/>
    <s v="2906"/>
    <x v="11"/>
    <s v="PA"/>
    <s v="PA"/>
    <m/>
    <d v="2025-03-03T00:00:00"/>
    <d v="1899-12-30T10:41:57"/>
    <d v="2025-02-28T00:00:00"/>
    <d v="1899-12-30T15:59:38"/>
    <d v="2025-02-28T00:00:00"/>
    <d v="1899-12-30T16:24:26"/>
    <x v="0"/>
    <s v="FSANTACREU"/>
    <s v="2108139594"/>
    <s v="FBO"/>
    <d v="1899-12-30T00:24:48"/>
    <d v="1899-12-30T00:24:48"/>
    <d v="1899-12-30T00:00:00"/>
    <s v="Ensacado"/>
    <s v="E002"/>
    <x v="0"/>
    <d v="1899-12-30T05:42:29"/>
    <d v="1899-12-30T00:24:48"/>
    <n v="10"/>
    <x v="5"/>
    <x v="2"/>
    <x v="1"/>
    <n v="0"/>
    <n v="1"/>
    <s v="KO"/>
    <s v="Ensacado"/>
    <x v="1"/>
    <n v="1"/>
    <s v="PUNTOS NORTE"/>
    <s v="C"/>
    <d v="1899-12-30T00:00:00"/>
    <d v="1899-12-30T00:00:00"/>
    <s v="OK"/>
    <m/>
    <m/>
    <d v="1899-12-30T00:00:00"/>
    <d v="1899-12-30T05:42:29"/>
    <n v="6"/>
    <d v="1899-12-30T05:17:41"/>
    <n v="342.48333333333596"/>
    <n v="16"/>
    <s v="No"/>
  </r>
  <r>
    <s v="CORE"/>
    <s v="2025004542"/>
    <x v="0"/>
    <s v="ER3068BCC"/>
    <s v="E1437MRF"/>
    <d v="2025-02-28T00:00:00"/>
    <s v="CTOR"/>
    <s v="2906"/>
    <x v="11"/>
    <s v="PA"/>
    <s v="PA"/>
    <m/>
    <d v="2025-03-03T00:00:00"/>
    <d v="1899-12-30T10:41:39"/>
    <d v="2025-02-28T00:00:00"/>
    <d v="1899-12-30T17:42:57"/>
    <d v="2025-02-28T00:00:00"/>
    <d v="1899-12-30T18:18:11"/>
    <x v="0"/>
    <s v="FSANTACREU"/>
    <s v="2108139596"/>
    <s v="FBO"/>
    <d v="1899-12-30T00:35:14"/>
    <d v="1899-12-30T00:35:14"/>
    <d v="1899-12-30T00:00:00"/>
    <s v="Ensacado"/>
    <s v="E002"/>
    <x v="0"/>
    <d v="1899-12-30T07:36:32"/>
    <d v="1899-12-30T00:35:14"/>
    <n v="10"/>
    <x v="5"/>
    <x v="2"/>
    <x v="1"/>
    <n v="0"/>
    <n v="1"/>
    <s v="KO"/>
    <s v="Ensacado"/>
    <x v="1"/>
    <n v="1"/>
    <s v="PUNTOS NORTE"/>
    <s v="C"/>
    <d v="1899-12-30T00:00:00"/>
    <d v="1899-12-30T00:00:00"/>
    <s v="OK"/>
    <m/>
    <m/>
    <d v="1899-12-30T00:00:00"/>
    <d v="1899-12-30T07:36:32"/>
    <n v="6"/>
    <d v="1899-12-30T07:01:18"/>
    <n v="456.5333333333233"/>
    <n v="18"/>
    <s v="No"/>
  </r>
  <r>
    <s v="CORE"/>
    <s v="2025004712"/>
    <x v="0"/>
    <s v="ER2524BCB"/>
    <s v="E5316JZJ"/>
    <d v="2025-03-04T00:00:00"/>
    <s v="CTOR"/>
    <s v="2906"/>
    <x v="11"/>
    <s v="PA"/>
    <s v="PA"/>
    <m/>
    <d v="2025-03-05T00:00:00"/>
    <d v="1899-12-30T08:39:28"/>
    <d v="2025-03-04T00:00:00"/>
    <d v="1899-12-30T16:40:31"/>
    <d v="2025-03-04T00:00:00"/>
    <d v="1899-12-30T17:25:48"/>
    <x v="0"/>
    <s v="FSANTACREU"/>
    <s v="2108139612"/>
    <s v="FBO"/>
    <d v="1899-12-30T00:45:17"/>
    <d v="1899-12-30T00:45:17"/>
    <d v="1899-12-30T00:00:00"/>
    <s v="Ensacado"/>
    <s v="E002"/>
    <x v="0"/>
    <d v="1899-12-30T08:46:20"/>
    <d v="1899-12-30T00:45:17"/>
    <n v="8"/>
    <x v="7"/>
    <x v="2"/>
    <x v="1"/>
    <n v="0"/>
    <n v="1"/>
    <s v="KO"/>
    <s v="Ensacado"/>
    <x v="2"/>
    <n v="1"/>
    <s v="PUNTOS NORTE"/>
    <s v="C"/>
    <d v="1899-12-30T00:00:00"/>
    <d v="1899-12-30T00:00:00"/>
    <s v="OK"/>
    <m/>
    <m/>
    <d v="1899-12-30T00:00:00"/>
    <d v="1899-12-30T08:46:20"/>
    <n v="3"/>
    <d v="1899-12-30T08:01:03"/>
    <n v="526.33333333333439"/>
    <n v="17"/>
    <s v="No"/>
  </r>
  <r>
    <s v="CORE"/>
    <s v="2025004722"/>
    <x v="0"/>
    <s v="ER5554BCF"/>
    <s v="E9055JGZ"/>
    <d v="2025-03-04T00:00:00"/>
    <s v="CTOR"/>
    <s v="2906"/>
    <x v="11"/>
    <s v="PA"/>
    <s v="PA"/>
    <m/>
    <d v="2025-03-05T00:00:00"/>
    <d v="1899-12-30T18:50:46"/>
    <d v="2025-03-04T00:00:00"/>
    <d v="1899-12-30T18:43:18"/>
    <d v="2025-03-04T00:00:00"/>
    <d v="1899-12-30T19:34:04"/>
    <x v="0"/>
    <s v="FSANTACREU"/>
    <s v="2108139613"/>
    <s v="FBO"/>
    <d v="1899-12-30T00:50:46"/>
    <d v="1899-12-30T00:50:46"/>
    <d v="1899-12-30T00:00:00"/>
    <s v="Ensacado"/>
    <s v="E002"/>
    <x v="0"/>
    <d v="1899-12-30T00:43:18"/>
    <d v="1899-12-30T00:50:46"/>
    <n v="18"/>
    <x v="7"/>
    <x v="2"/>
    <x v="1"/>
    <n v="0"/>
    <n v="0"/>
    <s v="OK"/>
    <s v="Ensacado"/>
    <x v="2"/>
    <n v="0"/>
    <s v="PUNTOS NORTE"/>
    <s v="A"/>
    <d v="1899-12-30T00:00:00"/>
    <d v="1899-12-30T00:00:00"/>
    <s v="OK"/>
    <m/>
    <m/>
    <d v="1899-12-30T00:00:00"/>
    <d v="1899-12-30T00:43:18"/>
    <n v="3"/>
    <n v="-5.1851851851899555E-3"/>
    <n v="43.299999999993659"/>
    <n v="19"/>
    <s v="Si"/>
  </r>
  <r>
    <s v="COUR"/>
    <s v="2025004879"/>
    <x v="0"/>
    <s v="ER2524BCB"/>
    <s v="E5316JZJ"/>
    <d v="2025-03-06T00:00:00"/>
    <s v="CTOR"/>
    <s v="3320"/>
    <x v="12"/>
    <s v="PA"/>
    <s v="PA"/>
    <m/>
    <d v="2025-03-06T00:00:00"/>
    <d v="1899-12-30T15:29:19"/>
    <d v="2025-03-06T00:00:00"/>
    <d v="1899-12-30T11:57:59"/>
    <d v="2025-03-06T00:00:00"/>
    <d v="1899-12-30T12:46:20"/>
    <x v="0"/>
    <s v="BVALCARCEL"/>
    <s v="2108139624"/>
    <s v="FBO"/>
    <d v="1899-12-30T04:19:41"/>
    <d v="1899-12-30T00:48:21"/>
    <d v="1899-12-30T03:31:20"/>
    <s v="Ensacado"/>
    <s v="E002"/>
    <x v="0"/>
    <d v="1899-12-30T21:17:00"/>
    <d v="1899-12-30T00:48:21"/>
    <n v="15"/>
    <x v="9"/>
    <x v="2"/>
    <x v="1"/>
    <n v="0"/>
    <n v="1"/>
    <s v="KO"/>
    <s v="Ensacado"/>
    <x v="2"/>
    <n v="1"/>
    <s v="F. OURAL"/>
    <s v="C"/>
    <d v="1899-12-30T03:31:20"/>
    <d v="1899-12-30T02:33:20"/>
    <s v="OK"/>
    <m/>
    <m/>
    <d v="1899-12-30T00:00:00"/>
    <d v="1899-12-30T21:17:00"/>
    <n v="5"/>
    <n v="-0.14675925925925998"/>
    <n v="1277.0000000000005"/>
    <n v="12"/>
    <s v="No"/>
  </r>
  <r>
    <s v="COUR"/>
    <s v="2025004902"/>
    <x v="0"/>
    <s v="ER5554BCF"/>
    <s v="E9055JGZ"/>
    <d v="2025-03-06T00:00:00"/>
    <s v="CTOR"/>
    <s v="3320"/>
    <x v="12"/>
    <s v="PA"/>
    <s v="PA"/>
    <m/>
    <d v="2025-03-06T00:00:00"/>
    <d v="1899-12-30T17:27:48"/>
    <d v="2025-03-06T00:00:00"/>
    <d v="1899-12-30T13:53:17"/>
    <d v="2025-03-06T00:00:00"/>
    <d v="1899-12-30T15:07:03"/>
    <x v="0"/>
    <s v="BVALCARCEL"/>
    <s v="2108139625"/>
    <s v="FBO"/>
    <d v="1899-12-30T04:48:17"/>
    <d v="1899-12-30T01:13:46"/>
    <d v="1899-12-30T03:34:31"/>
    <s v="Ensacado"/>
    <s v="E002"/>
    <x v="0"/>
    <d v="1899-12-30T21:39:14"/>
    <d v="1899-12-30T01:13:46"/>
    <n v="17"/>
    <x v="9"/>
    <x v="2"/>
    <x v="1"/>
    <n v="0"/>
    <n v="1"/>
    <s v="KO"/>
    <s v="Ensacado"/>
    <x v="2"/>
    <n v="1"/>
    <s v="F. OURAL"/>
    <s v="C"/>
    <d v="1899-12-30T03:34:31"/>
    <d v="1899-12-30T02:36:31"/>
    <s v="OK"/>
    <m/>
    <m/>
    <d v="1899-12-30T00:00:00"/>
    <d v="1899-12-30T21:39:14"/>
    <n v="5"/>
    <n v="-0.1489699074074099"/>
    <n v="1299.2333333333268"/>
    <n v="15"/>
    <s v="No"/>
  </r>
  <r>
    <s v="CORE"/>
    <s v="2025005064"/>
    <x v="0"/>
    <s v="ER9390BBK"/>
    <s v="E7567GYY"/>
    <d v="2025-03-07T00:00:00"/>
    <s v="CTOR"/>
    <s v="3044"/>
    <x v="25"/>
    <s v="PA"/>
    <n v="12"/>
    <m/>
    <d v="2025-03-10T00:00:00"/>
    <d v="1899-12-30T12:57:48"/>
    <d v="2025-03-07T00:00:00"/>
    <d v="1899-12-30T18:22:39"/>
    <d v="2025-03-07T00:00:00"/>
    <d v="1899-12-30T19:16:49"/>
    <x v="0"/>
    <s v="IVAZQUEZT"/>
    <s v="2108139638"/>
    <s v="FBO"/>
    <d v="1899-12-30T00:54:10"/>
    <d v="1899-12-30T00:54:10"/>
    <d v="1899-12-30T00:00:00"/>
    <s v="Granel"/>
    <s v="E001"/>
    <x v="0"/>
    <d v="1899-12-30T06:19:01"/>
    <d v="1899-12-30T00:54:10"/>
    <n v="12"/>
    <x v="10"/>
    <x v="3"/>
    <x v="2"/>
    <n v="0"/>
    <n v="1"/>
    <s v="KO"/>
    <s v="Granel"/>
    <x v="2"/>
    <n v="1"/>
    <s v="PUNTOS NORTE"/>
    <s v="C"/>
    <d v="1899-12-30T00:00:00"/>
    <d v="1899-12-30T00:00:00"/>
    <s v="OK"/>
    <m/>
    <m/>
    <d v="1899-12-30T00:00:00"/>
    <d v="1899-12-30T06:19:01"/>
    <n v="6"/>
    <d v="1899-12-30T05:24:51"/>
    <n v="379.01666666666893"/>
    <n v="19"/>
    <s v="No"/>
  </r>
  <r>
    <s v="CORE"/>
    <s v="2025005065"/>
    <x v="0"/>
    <s v="ER5139BBS"/>
    <s v="E3174JJN"/>
    <d v="2025-03-07T00:00:00"/>
    <s v="CTOR"/>
    <s v="3044"/>
    <x v="25"/>
    <s v="PA"/>
    <n v="12"/>
    <m/>
    <d v="2025-03-10T00:00:00"/>
    <d v="1899-12-30T12:58:08"/>
    <d v="2025-03-07T00:00:00"/>
    <d v="1899-12-30T18:26:03"/>
    <d v="2025-03-07T00:00:00"/>
    <d v="1899-12-30T19:49:11"/>
    <x v="0"/>
    <s v="IVAZQUEZT"/>
    <s v="2108139639"/>
    <s v="FBO"/>
    <d v="1899-12-30T01:23:08"/>
    <d v="1899-12-30T01:23:08"/>
    <d v="1899-12-30T00:00:00"/>
    <s v="Granel"/>
    <s v="E001"/>
    <x v="0"/>
    <d v="1899-12-30T06:51:03"/>
    <d v="1899-12-30T01:23:08"/>
    <n v="12"/>
    <x v="10"/>
    <x v="3"/>
    <x v="2"/>
    <n v="0"/>
    <n v="1"/>
    <s v="KO"/>
    <s v="Granel"/>
    <x v="2"/>
    <n v="1"/>
    <s v="PUNTOS NORTE"/>
    <s v="C"/>
    <d v="1899-12-30T00:00:00"/>
    <d v="1899-12-30T00:00:00"/>
    <s v="OK"/>
    <m/>
    <m/>
    <d v="1899-12-30T00:00:00"/>
    <d v="1899-12-30T06:51:03"/>
    <n v="6"/>
    <d v="1899-12-30T05:27:55"/>
    <n v="411.05000000000172"/>
    <n v="19"/>
    <s v="No"/>
  </r>
  <r>
    <s v="CORE"/>
    <s v="2025005066"/>
    <x v="0"/>
    <s v="ER9678BBK"/>
    <s v="E1219LWL"/>
    <d v="2025-03-07T00:00:00"/>
    <s v="CTOR"/>
    <s v="3044"/>
    <x v="25"/>
    <s v="PA"/>
    <n v="12"/>
    <m/>
    <d v="2025-03-10T00:00:00"/>
    <d v="1899-12-30T12:58:32"/>
    <d v="2025-03-07T00:00:00"/>
    <d v="1899-12-30T18:28:01"/>
    <d v="2025-03-07T00:00:00"/>
    <d v="1899-12-30T20:20:59"/>
    <x v="0"/>
    <s v="IVAZQUEZT"/>
    <s v="2108139640"/>
    <s v="FBO"/>
    <d v="1899-12-30T01:52:58"/>
    <d v="1899-12-30T01:52:58"/>
    <d v="1899-12-30T00:00:00"/>
    <s v="Granel"/>
    <s v="E001"/>
    <x v="0"/>
    <d v="1899-12-30T07:22:27"/>
    <d v="1899-12-30T01:52:58"/>
    <n v="12"/>
    <x v="10"/>
    <x v="3"/>
    <x v="2"/>
    <n v="0"/>
    <n v="1"/>
    <s v="KO"/>
    <s v="Granel"/>
    <x v="2"/>
    <n v="1"/>
    <s v="PUNTOS NORTE"/>
    <s v="C"/>
    <d v="1899-12-30T00:00:00"/>
    <d v="1899-12-30T00:00:00"/>
    <s v="OK"/>
    <m/>
    <m/>
    <d v="1899-12-30T00:00:00"/>
    <d v="1899-12-30T07:22:27"/>
    <n v="6"/>
    <d v="1899-12-30T05:29:29"/>
    <n v="442.44999999999351"/>
    <n v="20"/>
    <s v="No"/>
  </r>
  <r>
    <s v="COUR"/>
    <s v="2025005083"/>
    <x v="0"/>
    <s v="ER2524BCB"/>
    <s v="E5316JZJ"/>
    <d v="2025-03-10T00:00:00"/>
    <s v="CTOR"/>
    <s v="3320"/>
    <x v="12"/>
    <s v="PA"/>
    <s v="PA"/>
    <m/>
    <d v="2025-03-10T00:00:00"/>
    <d v="1899-12-30T11:03:49"/>
    <d v="2025-03-10T00:00:00"/>
    <d v="1899-12-30T08:43:42"/>
    <d v="2025-03-10T00:00:00"/>
    <d v="1899-12-30T09:04:57"/>
    <x v="0"/>
    <s v="BVALCARCEL"/>
    <s v="2108139644"/>
    <s v="FBO"/>
    <d v="1899-12-30T02:41:22"/>
    <d v="1899-12-30T00:21:15"/>
    <d v="1899-12-30T02:20:07"/>
    <s v="Ensacado"/>
    <s v="E002"/>
    <x v="0"/>
    <d v="1899-12-30T22:01:07"/>
    <d v="1899-12-30T00:21:15"/>
    <n v="11"/>
    <x v="11"/>
    <x v="3"/>
    <x v="1"/>
    <n v="0"/>
    <n v="1"/>
    <s v="KO"/>
    <s v="Ensacado"/>
    <x v="2"/>
    <n v="1"/>
    <s v="F. OURAL"/>
    <s v="C"/>
    <d v="1899-12-30T02:20:07"/>
    <d v="1899-12-30T01:22:07"/>
    <s v="OK"/>
    <m/>
    <m/>
    <d v="1899-12-30T00:00:00"/>
    <d v="1899-12-30T22:01:07"/>
    <n v="2"/>
    <n v="-9.7303240740739982E-2"/>
    <n v="1321.1166666666611"/>
    <n v="9"/>
    <s v="No"/>
  </r>
  <r>
    <s v="CORE"/>
    <s v="2025005098"/>
    <x v="0"/>
    <s v="ER1294BCG"/>
    <s v="E3120HXB"/>
    <d v="2025-03-10T00:00:00"/>
    <s v="CTOR"/>
    <s v="3042"/>
    <x v="13"/>
    <s v="PA"/>
    <n v="14"/>
    <m/>
    <d v="2025-03-10T00:00:00"/>
    <d v="1899-12-30T15:40:59"/>
    <d v="2025-03-10T00:00:00"/>
    <d v="1899-12-30T10:11:07"/>
    <d v="2025-03-10T00:00:00"/>
    <d v="1899-12-30T10:40:14"/>
    <x v="0"/>
    <s v="IVAZQUEZT"/>
    <s v="2108139645"/>
    <s v="FBO"/>
    <d v="1899-12-30T05:58:59"/>
    <d v="1899-12-30T00:29:07"/>
    <d v="1899-12-30T05:29:52"/>
    <s v="Granel"/>
    <s v="E001"/>
    <x v="0"/>
    <d v="1899-12-30T18:59:14"/>
    <d v="1899-12-30T00:29:07"/>
    <n v="15"/>
    <x v="11"/>
    <x v="3"/>
    <x v="2"/>
    <n v="0"/>
    <n v="1"/>
    <s v="KO"/>
    <s v="Granel"/>
    <x v="2"/>
    <n v="1"/>
    <s v="PUNTOS NORTE"/>
    <s v="C"/>
    <d v="1899-12-30T05:29:52"/>
    <d v="1899-12-30T04:31:52"/>
    <s v="OK"/>
    <m/>
    <m/>
    <d v="1899-12-30T00:00:00"/>
    <d v="1899-12-30T18:59:14"/>
    <n v="2"/>
    <n v="-0.22907407407407998"/>
    <n v="1139.2333333333283"/>
    <n v="10"/>
    <s v="No"/>
  </r>
  <r>
    <s v="CORE"/>
    <s v="2025005099"/>
    <x v="0"/>
    <s v="ER4667BBH"/>
    <s v="E2163JCB"/>
    <d v="2025-03-10T00:00:00"/>
    <s v="CTOR"/>
    <s v="3042"/>
    <x v="13"/>
    <s v="PA"/>
    <n v="14"/>
    <m/>
    <d v="2025-03-10T00:00:00"/>
    <d v="1899-12-30T15:41:28"/>
    <d v="2025-03-10T00:00:00"/>
    <d v="1899-12-30T10:12:45"/>
    <d v="2025-03-10T00:00:00"/>
    <d v="1899-12-30T11:09:48"/>
    <x v="0"/>
    <s v="IVAZQUEZT"/>
    <s v="2108139646"/>
    <s v="FBO"/>
    <d v="1899-12-30T06:25:46"/>
    <d v="1899-12-30T00:57:03"/>
    <d v="1899-12-30T05:28:43"/>
    <s v="Granel"/>
    <s v="E001"/>
    <x v="0"/>
    <d v="1899-12-30T19:28:19"/>
    <d v="1899-12-30T00:57:03"/>
    <n v="15"/>
    <x v="11"/>
    <x v="3"/>
    <x v="2"/>
    <n v="0"/>
    <n v="1"/>
    <s v="KO"/>
    <s v="Granel"/>
    <x v="2"/>
    <n v="1"/>
    <s v="PUNTOS NORTE"/>
    <s v="C"/>
    <d v="1899-12-30T05:28:43"/>
    <d v="1899-12-30T04:30:43"/>
    <s v="OK"/>
    <m/>
    <m/>
    <d v="1899-12-30T00:00:00"/>
    <d v="1899-12-30T19:28:19"/>
    <n v="2"/>
    <n v="-0.22827546296296997"/>
    <n v="1168.3166666666627"/>
    <n v="11"/>
    <s v="No"/>
  </r>
  <r>
    <s v="CORE"/>
    <s v="2025005107"/>
    <x v="0"/>
    <s v="ER7977BCH"/>
    <s v="E1832JSR"/>
    <d v="2025-03-10T00:00:00"/>
    <s v="CTOR"/>
    <s v="3042"/>
    <x v="13"/>
    <s v="PA"/>
    <n v="14"/>
    <m/>
    <d v="2025-03-10T00:00:00"/>
    <d v="1899-12-30T16:30:47"/>
    <d v="2025-03-10T00:00:00"/>
    <d v="1899-12-30T11:25:57"/>
    <d v="2025-03-10T00:00:00"/>
    <d v="1899-12-30T11:52:24"/>
    <x v="0"/>
    <s v="IVAZQUEZT"/>
    <s v="2108139647"/>
    <s v="FBO"/>
    <d v="1899-12-30T05:31:17"/>
    <d v="1899-12-30T00:26:27"/>
    <d v="1899-12-30T05:04:50"/>
    <s v="Granel"/>
    <s v="E001"/>
    <x v="0"/>
    <d v="1899-12-30T19:21:36"/>
    <d v="1899-12-30T00:26:27"/>
    <n v="16"/>
    <x v="11"/>
    <x v="3"/>
    <x v="2"/>
    <n v="0"/>
    <n v="1"/>
    <s v="KO"/>
    <s v="Granel"/>
    <x v="2"/>
    <n v="1"/>
    <s v="PUNTOS NORTE"/>
    <s v="C"/>
    <d v="1899-12-30T05:04:50"/>
    <d v="1899-12-30T04:06:50"/>
    <s v="OK"/>
    <m/>
    <m/>
    <d v="1899-12-30T00:00:00"/>
    <d v="1899-12-30T19:21:36"/>
    <n v="2"/>
    <n v="-0.21168981481481003"/>
    <n v="1161.5999999999985"/>
    <n v="11"/>
    <s v="No"/>
  </r>
  <r>
    <s v="CORE"/>
    <s v="2025005112"/>
    <x v="0"/>
    <s v="ER3777BBH"/>
    <s v="E4280KCL"/>
    <d v="2025-03-10T00:00:00"/>
    <s v="CTOR"/>
    <s v="3044"/>
    <x v="25"/>
    <s v="PA"/>
    <n v="12"/>
    <m/>
    <d v="2025-03-10T00:00:00"/>
    <d v="1899-12-30T15:41:50"/>
    <d v="2025-03-10T00:00:00"/>
    <d v="1899-12-30T11:39:59"/>
    <d v="2025-03-10T00:00:00"/>
    <d v="1899-12-30T12:28:04"/>
    <x v="0"/>
    <s v="IVAZQUEZT"/>
    <s v="2108139648"/>
    <s v="FBO"/>
    <d v="1899-12-30T04:49:56"/>
    <d v="1899-12-30T00:48:05"/>
    <d v="1899-12-30T04:01:51"/>
    <s v="Granel"/>
    <s v="E001"/>
    <x v="0"/>
    <d v="1899-12-30T20:46:13"/>
    <d v="1899-12-30T00:48:05"/>
    <n v="15"/>
    <x v="11"/>
    <x v="3"/>
    <x v="2"/>
    <n v="0"/>
    <n v="1"/>
    <s v="KO"/>
    <s v="Granel"/>
    <x v="2"/>
    <n v="1"/>
    <s v="PUNTOS NORTE"/>
    <s v="C"/>
    <d v="1899-12-30T04:01:51"/>
    <d v="1899-12-30T03:03:51"/>
    <s v="OK"/>
    <m/>
    <m/>
    <d v="1899-12-30T00:00:00"/>
    <d v="1899-12-30T20:46:13"/>
    <n v="2"/>
    <n v="-0.16795138888888994"/>
    <n v="1246.2166666666596"/>
    <n v="12"/>
    <s v="No"/>
  </r>
  <r>
    <s v="CORE"/>
    <s v="2025005108"/>
    <x v="0"/>
    <s v="ER2214BCF"/>
    <s v="E9582MNV"/>
    <d v="2025-03-10T00:00:00"/>
    <s v="CTOR"/>
    <s v="3042"/>
    <x v="13"/>
    <s v="PA"/>
    <n v="14"/>
    <m/>
    <d v="2025-03-10T00:00:00"/>
    <d v="1899-12-30T16:31:07"/>
    <d v="2025-03-10T00:00:00"/>
    <d v="1899-12-30T11:27:27"/>
    <d v="2025-03-10T00:00:00"/>
    <d v="1899-12-30T12:31:11"/>
    <x v="0"/>
    <s v="IVAZQUEZT"/>
    <s v="2108139649"/>
    <s v="FBO"/>
    <d v="1899-12-30T06:07:24"/>
    <d v="1899-12-30T01:03:44"/>
    <d v="1899-12-30T05:03:40"/>
    <s v="Granel"/>
    <s v="E001"/>
    <x v="0"/>
    <d v="1899-12-30T20:00:03"/>
    <d v="1899-12-30T01:03:44"/>
    <n v="16"/>
    <x v="11"/>
    <x v="3"/>
    <x v="2"/>
    <n v="0"/>
    <n v="1"/>
    <s v="KO"/>
    <s v="Granel"/>
    <x v="2"/>
    <n v="1"/>
    <s v="PUNTOS NORTE"/>
    <s v="C"/>
    <d v="1899-12-30T05:03:40"/>
    <d v="1899-12-30T04:05:40"/>
    <s v="OK"/>
    <m/>
    <m/>
    <d v="1899-12-30T00:00:00"/>
    <d v="1899-12-30T20:00:03"/>
    <n v="2"/>
    <n v="-0.21087962962963003"/>
    <n v="1200.0500000000004"/>
    <n v="12"/>
    <s v="No"/>
  </r>
  <r>
    <s v="CORE"/>
    <s v="2025005113"/>
    <x v="0"/>
    <s v="ER5877BBL"/>
    <s v="E6997LHG"/>
    <d v="2025-03-10T00:00:00"/>
    <s v="CTOR"/>
    <s v="3044"/>
    <x v="25"/>
    <s v="PA"/>
    <n v="12"/>
    <m/>
    <d v="2025-03-10T00:00:00"/>
    <d v="1899-12-30T15:42:17"/>
    <d v="2025-03-10T00:00:00"/>
    <d v="1899-12-30T11:53:25"/>
    <d v="2025-03-10T00:00:00"/>
    <d v="1899-12-30T12:39:59"/>
    <x v="0"/>
    <s v="IVAZQUEZT"/>
    <s v="2108139650"/>
    <s v="FBO"/>
    <d v="1899-12-30T04:35:26"/>
    <d v="1899-12-30T00:46:34"/>
    <d v="1899-12-30T03:48:52"/>
    <s v="Granel"/>
    <s v="E001"/>
    <x v="0"/>
    <d v="1899-12-30T20:57:41"/>
    <d v="1899-12-30T00:46:34"/>
    <n v="15"/>
    <x v="11"/>
    <x v="3"/>
    <x v="2"/>
    <n v="0"/>
    <n v="1"/>
    <s v="KO"/>
    <s v="Granel"/>
    <x v="2"/>
    <n v="1"/>
    <s v="PUNTOS NORTE"/>
    <s v="C"/>
    <d v="1899-12-30T03:48:52"/>
    <d v="1899-12-30T02:50:52"/>
    <s v="OK"/>
    <m/>
    <m/>
    <d v="1899-12-30T00:00:00"/>
    <d v="1899-12-30T20:57:41"/>
    <n v="2"/>
    <n v="-0.15893518518519001"/>
    <n v="1257.683333333322"/>
    <n v="12"/>
    <s v="No"/>
  </r>
  <r>
    <s v="CORE"/>
    <s v="2025005123"/>
    <x v="0"/>
    <s v="ER8331BCD"/>
    <s v="E0998LSS"/>
    <d v="2025-03-10T00:00:00"/>
    <s v="CTOR"/>
    <s v="3044"/>
    <x v="25"/>
    <s v="PA"/>
    <n v="4"/>
    <m/>
    <d v="2025-03-10T00:00:00"/>
    <d v="1899-12-30T17:26:16"/>
    <d v="2025-03-10T00:00:00"/>
    <d v="1899-12-30T12:14:36"/>
    <d v="2025-03-10T00:00:00"/>
    <d v="1899-12-30T13:17:04"/>
    <x v="0"/>
    <s v="IVAZQUEZT"/>
    <s v="2108139651"/>
    <s v="FBO"/>
    <d v="1899-12-30T06:14:08"/>
    <d v="1899-12-30T01:02:28"/>
    <d v="1899-12-30T05:11:40"/>
    <s v="Granel"/>
    <s v="E001"/>
    <x v="0"/>
    <d v="1899-12-30T19:50:47"/>
    <d v="1899-12-30T01:02:28"/>
    <n v="17"/>
    <x v="11"/>
    <x v="3"/>
    <x v="2"/>
    <n v="0"/>
    <n v="1"/>
    <s v="KO"/>
    <s v="Granel"/>
    <x v="2"/>
    <n v="1"/>
    <s v="PUNTOS NORTE"/>
    <s v="C"/>
    <d v="1899-12-30T05:11:40"/>
    <d v="1899-12-30T04:13:40"/>
    <s v="OK"/>
    <m/>
    <m/>
    <d v="1899-12-30T00:00:00"/>
    <d v="1899-12-30T19:50:47"/>
    <n v="2"/>
    <n v="-0.21643518518518001"/>
    <n v="1190.783333333341"/>
    <n v="13"/>
    <s v="No"/>
  </r>
  <r>
    <s v="CORE"/>
    <s v="2025005131"/>
    <x v="0"/>
    <s v="ER7711BCD"/>
    <s v="E6158KLG"/>
    <d v="2025-03-10T00:00:00"/>
    <s v="CTOR"/>
    <s v="3042"/>
    <x v="13"/>
    <s v="PA"/>
    <n v="14"/>
    <m/>
    <d v="2025-03-10T00:00:00"/>
    <d v="1899-12-30T17:26:51"/>
    <d v="2025-03-10T00:00:00"/>
    <d v="1899-12-30T12:50:13"/>
    <d v="2025-03-10T00:00:00"/>
    <d v="1899-12-30T13:18:20"/>
    <x v="0"/>
    <s v="IVAZQUEZT"/>
    <s v="2108139652"/>
    <s v="FBO"/>
    <d v="1899-12-30T05:04:45"/>
    <d v="1899-12-30T00:28:07"/>
    <d v="1899-12-30T04:36:38"/>
    <s v="Granel"/>
    <s v="E001"/>
    <x v="0"/>
    <d v="1899-12-30T19:51:28"/>
    <d v="1899-12-30T00:28:07"/>
    <n v="17"/>
    <x v="11"/>
    <x v="3"/>
    <x v="2"/>
    <n v="0"/>
    <n v="1"/>
    <s v="KO"/>
    <s v="Granel"/>
    <x v="2"/>
    <n v="1"/>
    <s v="PUNTOS NORTE"/>
    <s v="C"/>
    <d v="1899-12-30T04:36:38"/>
    <d v="1899-12-30T03:38:38"/>
    <s v="OK"/>
    <m/>
    <m/>
    <d v="1899-12-30T00:00:00"/>
    <d v="1899-12-30T19:51:28"/>
    <n v="2"/>
    <n v="-0.19210648148147991"/>
    <n v="1191.4666666666644"/>
    <n v="13"/>
    <s v="No"/>
  </r>
  <r>
    <s v="COUR"/>
    <s v="2025005145"/>
    <x v="0"/>
    <s v="ER3068BCC"/>
    <s v="E1437MRF"/>
    <d v="2025-03-10T00:00:00"/>
    <s v="CTOR"/>
    <s v="3320"/>
    <x v="12"/>
    <s v="PA"/>
    <s v="PA"/>
    <m/>
    <d v="2025-03-10T00:00:00"/>
    <d v="1899-12-30T17:40:11"/>
    <d v="2025-03-10T00:00:00"/>
    <d v="1899-12-30T14:24:54"/>
    <d v="2025-03-10T00:00:00"/>
    <d v="1899-12-30T14:51:51"/>
    <x v="0"/>
    <s v="BVALCARCEL"/>
    <s v="2108139653"/>
    <s v="FBO"/>
    <d v="1899-12-30T03:42:14"/>
    <d v="1899-12-30T00:26:57"/>
    <d v="1899-12-30T03:15:17"/>
    <s v="Ensacado"/>
    <s v="E002"/>
    <x v="0"/>
    <d v="1899-12-30T21:11:39"/>
    <d v="1899-12-30T00:26:57"/>
    <n v="17"/>
    <x v="11"/>
    <x v="3"/>
    <x v="1"/>
    <n v="0"/>
    <n v="1"/>
    <s v="KO"/>
    <s v="Ensacado"/>
    <x v="2"/>
    <n v="1"/>
    <s v="F. OURAL"/>
    <s v="C"/>
    <d v="1899-12-30T03:15:17"/>
    <d v="1899-12-30T02:17:17"/>
    <s v="OK"/>
    <m/>
    <m/>
    <d v="1899-12-30T00:00:00"/>
    <d v="1899-12-30T21:11:39"/>
    <n v="2"/>
    <n v="-0.13561342592593006"/>
    <n v="1271.6499999999971"/>
    <n v="14"/>
    <s v="No"/>
  </r>
  <r>
    <s v="CORE"/>
    <s v="2025005244"/>
    <x v="0"/>
    <s v="ER5821BBZ"/>
    <s v="E2459GSW"/>
    <d v="2025-03-11T00:00:00"/>
    <s v="CTOR"/>
    <s v="3042"/>
    <x v="13"/>
    <s v="PA"/>
    <n v="14"/>
    <m/>
    <d v="2025-03-11T00:00:00"/>
    <d v="1899-12-30T16:30:20"/>
    <d v="2025-03-11T00:00:00"/>
    <d v="1899-12-30T12:08:58"/>
    <d v="2025-03-11T00:00:00"/>
    <d v="1899-12-30T12:50:31"/>
    <x v="0"/>
    <s v="IVAZQUEZT"/>
    <s v="2108139662"/>
    <s v="FBO"/>
    <d v="1899-12-30T05:02:55"/>
    <d v="1899-12-30T00:41:33"/>
    <d v="1899-12-30T04:21:22"/>
    <s v="Granel"/>
    <s v="E001"/>
    <x v="0"/>
    <d v="1899-12-30T20:20:10"/>
    <d v="1899-12-30T00:41:33"/>
    <n v="16"/>
    <x v="12"/>
    <x v="3"/>
    <x v="2"/>
    <n v="0"/>
    <n v="1"/>
    <s v="KO"/>
    <s v="Granel"/>
    <x v="2"/>
    <n v="1"/>
    <s v="PUNTOS NORTE"/>
    <s v="C"/>
    <d v="1899-12-30T04:21:22"/>
    <d v="1899-12-30T03:23:22"/>
    <s v="OK"/>
    <m/>
    <m/>
    <d v="1899-12-30T00:00:00"/>
    <d v="1899-12-30T20:20:10"/>
    <n v="3"/>
    <n v="-0.18150462962962999"/>
    <n v="1220.1666666666708"/>
    <n v="12"/>
    <s v="No"/>
  </r>
  <r>
    <s v="CORE"/>
    <s v="2025005246"/>
    <x v="0"/>
    <s v="ER7567BBL"/>
    <s v="E2543HVB"/>
    <d v="2025-03-11T00:00:00"/>
    <s v="CTOR"/>
    <s v="3042"/>
    <x v="13"/>
    <s v="PA"/>
    <n v="14"/>
    <m/>
    <d v="2025-03-11T00:00:00"/>
    <d v="1899-12-30T15:59:12"/>
    <d v="2025-03-11T00:00:00"/>
    <d v="1899-12-30T12:12:29"/>
    <d v="2025-03-11T00:00:00"/>
    <d v="1899-12-30T13:09:27"/>
    <x v="0"/>
    <s v="IVAZQUEZT"/>
    <s v="2108139663"/>
    <s v="FBO"/>
    <d v="1899-12-30T04:43:41"/>
    <d v="1899-12-30T00:56:58"/>
    <d v="1899-12-30T03:46:43"/>
    <s v="Granel"/>
    <s v="E001"/>
    <x v="0"/>
    <d v="1899-12-30T21:10:14"/>
    <d v="1899-12-30T00:56:58"/>
    <n v="15"/>
    <x v="12"/>
    <x v="3"/>
    <x v="2"/>
    <n v="0"/>
    <n v="1"/>
    <s v="KO"/>
    <s v="Granel"/>
    <x v="2"/>
    <n v="1"/>
    <s v="PUNTOS NORTE"/>
    <s v="C"/>
    <d v="1899-12-30T03:46:43"/>
    <d v="1899-12-30T02:48:43"/>
    <s v="OK"/>
    <m/>
    <m/>
    <d v="1899-12-30T00:00:00"/>
    <d v="1899-12-30T21:10:14"/>
    <n v="3"/>
    <n v="-0.15744212962963"/>
    <n v="1270.2333333333395"/>
    <n v="13"/>
    <s v="No"/>
  </r>
  <r>
    <s v="CORE"/>
    <s v="2025005252"/>
    <x v="0"/>
    <s v="ER8800BBS"/>
    <s v="E9106MPM"/>
    <d v="2025-03-11T00:00:00"/>
    <s v="CTOR"/>
    <s v="3044"/>
    <x v="25"/>
    <s v="PA"/>
    <n v="12"/>
    <m/>
    <d v="2025-03-11T00:00:00"/>
    <d v="1899-12-30T15:59:47"/>
    <d v="2025-03-11T00:00:00"/>
    <d v="1899-12-30T12:44:15"/>
    <d v="2025-03-11T00:00:00"/>
    <d v="1899-12-30T13:11:06"/>
    <x v="0"/>
    <s v="IVAZQUEZT"/>
    <s v="2108139664"/>
    <s v="FBO"/>
    <d v="1899-12-30T03:42:23"/>
    <d v="1899-12-30T00:26:51"/>
    <d v="1899-12-30T03:15:32"/>
    <s v="Granel"/>
    <s v="E001"/>
    <x v="0"/>
    <d v="1899-12-30T21:11:18"/>
    <d v="1899-12-30T00:26:51"/>
    <n v="15"/>
    <x v="12"/>
    <x v="3"/>
    <x v="2"/>
    <n v="0"/>
    <n v="1"/>
    <s v="KO"/>
    <s v="Granel"/>
    <x v="2"/>
    <n v="1"/>
    <s v="PUNTOS NORTE"/>
    <s v="C"/>
    <d v="1899-12-30T03:15:32"/>
    <d v="1899-12-30T02:17:32"/>
    <s v="OK"/>
    <m/>
    <m/>
    <d v="1899-12-30T00:00:00"/>
    <d v="1899-12-30T21:11:18"/>
    <n v="3"/>
    <n v="-0.13578703703702999"/>
    <n v="1271.3000000000052"/>
    <n v="13"/>
    <s v="No"/>
  </r>
  <r>
    <s v="COUR"/>
    <s v="2025005268"/>
    <x v="0"/>
    <s v="ER4184BCC"/>
    <s v="E6907LCY"/>
    <d v="2025-03-11T00:00:00"/>
    <s v="CTOR"/>
    <s v="2906"/>
    <x v="11"/>
    <s v="PA"/>
    <s v="PA"/>
    <m/>
    <d v="2025-03-11T00:00:00"/>
    <d v="1899-12-30T15:55:23"/>
    <d v="2025-03-11T00:00:00"/>
    <d v="1899-12-30T13:10:11"/>
    <d v="2025-03-11T00:00:00"/>
    <d v="1899-12-30T13:45:58"/>
    <x v="0"/>
    <s v="BVALCARCEL"/>
    <s v="2108139666"/>
    <s v="FBO"/>
    <d v="1899-12-30T03:20:59"/>
    <d v="1899-12-30T00:35:47"/>
    <d v="1899-12-30T02:45:12"/>
    <s v="Ensacado"/>
    <s v="E002"/>
    <x v="0"/>
    <d v="1899-12-30T21:50:34"/>
    <d v="1899-12-30T00:35:47"/>
    <n v="15"/>
    <x v="12"/>
    <x v="3"/>
    <x v="1"/>
    <n v="0"/>
    <n v="1"/>
    <s v="KO"/>
    <s v="Ensacado"/>
    <x v="2"/>
    <n v="1"/>
    <s v="F. OURAL"/>
    <s v="C"/>
    <d v="1899-12-30T02:45:12"/>
    <d v="1899-12-30T01:47:12"/>
    <s v="OK"/>
    <m/>
    <m/>
    <d v="1899-12-30T00:00:00"/>
    <d v="1899-12-30T21:50:34"/>
    <n v="3"/>
    <n v="-0.11472222222221995"/>
    <n v="1310.5666666666596"/>
    <n v="13"/>
    <s v="No"/>
  </r>
  <r>
    <s v="CORE"/>
    <s v="2025005253"/>
    <x v="0"/>
    <s v="ER2466BBF"/>
    <s v="E2847GDG"/>
    <d v="2025-03-11T00:00:00"/>
    <s v="CTOR"/>
    <s v="3044"/>
    <x v="25"/>
    <s v="PA"/>
    <n v="4"/>
    <m/>
    <d v="2025-03-11T00:00:00"/>
    <d v="1899-12-30T17:22:58"/>
    <d v="2025-03-11T00:00:00"/>
    <d v="1899-12-30T12:45:39"/>
    <d v="2025-03-11T00:00:00"/>
    <d v="1899-12-30T14:56:14"/>
    <x v="0"/>
    <s v="IVAZQUEZT"/>
    <s v="2108139667"/>
    <s v="FBO"/>
    <d v="1899-12-30T06:47:54"/>
    <d v="1899-12-30T02:10:35"/>
    <d v="1899-12-30T04:37:19"/>
    <s v="Granel"/>
    <s v="E001"/>
    <x v="0"/>
    <d v="1899-12-30T21:33:15"/>
    <d v="1899-12-30T02:10:35"/>
    <n v="17"/>
    <x v="12"/>
    <x v="3"/>
    <x v="2"/>
    <n v="0"/>
    <n v="1"/>
    <s v="KO"/>
    <s v="Granel"/>
    <x v="2"/>
    <n v="1"/>
    <s v="PUNTOS NORTE"/>
    <s v="C"/>
    <d v="1899-12-30T04:37:19"/>
    <d v="1899-12-30T03:39:19"/>
    <s v="OK"/>
    <m/>
    <m/>
    <d v="1899-12-30T00:00:00"/>
    <d v="1899-12-30T21:33:15"/>
    <n v="3"/>
    <n v="-0.19258101851852005"/>
    <n v="1293.249999999997"/>
    <n v="14"/>
    <s v="No"/>
  </r>
  <r>
    <s v="COUR"/>
    <s v="2025005282"/>
    <x v="0"/>
    <s v="ER3068BCC"/>
    <s v="E1437MRF"/>
    <d v="2025-03-11T00:00:00"/>
    <s v="CTOR"/>
    <s v="3320"/>
    <x v="12"/>
    <s v="PA"/>
    <s v="PA"/>
    <m/>
    <d v="2025-03-11T00:00:00"/>
    <d v="1899-12-30T17:33:59"/>
    <d v="2025-03-11T00:00:00"/>
    <d v="1899-12-30T14:41:55"/>
    <d v="2025-03-11T00:00:00"/>
    <d v="1899-12-30T14:59:24"/>
    <x v="0"/>
    <s v="BVALCARCEL"/>
    <s v="2108139668"/>
    <s v="FBO"/>
    <d v="1899-12-30T03:09:33"/>
    <d v="1899-12-30T00:17:29"/>
    <d v="1899-12-30T02:52:04"/>
    <s v="Ensacado"/>
    <s v="E002"/>
    <x v="0"/>
    <d v="1899-12-30T21:25:24"/>
    <d v="1899-12-30T00:17:29"/>
    <n v="17"/>
    <x v="12"/>
    <x v="3"/>
    <x v="1"/>
    <n v="0"/>
    <n v="1"/>
    <s v="KO"/>
    <s v="Ensacado"/>
    <x v="2"/>
    <n v="1"/>
    <s v="F. OURAL"/>
    <s v="C"/>
    <d v="1899-12-30T02:52:04"/>
    <d v="1899-12-30T01:54:04"/>
    <s v="OK"/>
    <m/>
    <m/>
    <d v="1899-12-30T00:00:00"/>
    <d v="1899-12-30T21:25:24"/>
    <n v="3"/>
    <n v="-0.11949074074074006"/>
    <n v="1285.3999999999955"/>
    <n v="14"/>
    <s v="No"/>
  </r>
  <r>
    <s v="CORE"/>
    <s v="2025005296"/>
    <x v="0"/>
    <s v="ER0933BBN"/>
    <s v="E5872HZF"/>
    <d v="2025-03-11T00:00:00"/>
    <s v="CTOR"/>
    <s v="3044"/>
    <x v="25"/>
    <s v="PA"/>
    <n v="4"/>
    <m/>
    <d v="2025-03-12T00:00:00"/>
    <d v="1899-12-30T09:13:20"/>
    <d v="2025-03-11T00:00:00"/>
    <d v="1899-12-30T16:10:26"/>
    <d v="2025-03-11T00:00:00"/>
    <d v="1899-12-30T17:24:47"/>
    <x v="0"/>
    <s v="IVAZQUEZT"/>
    <s v="2108139669"/>
    <s v="FBO"/>
    <d v="1899-12-30T01:14:21"/>
    <d v="1899-12-30T01:14:21"/>
    <d v="1899-12-30T00:00:00"/>
    <s v="Granel"/>
    <s v="E001"/>
    <x v="0"/>
    <d v="1899-12-30T08:11:27"/>
    <d v="1899-12-30T01:14:21"/>
    <n v="9"/>
    <x v="12"/>
    <x v="3"/>
    <x v="2"/>
    <n v="0"/>
    <n v="1"/>
    <s v="KO"/>
    <s v="Granel"/>
    <x v="2"/>
    <n v="1"/>
    <s v="PUNTOS NORTE"/>
    <s v="C"/>
    <d v="1899-12-30T00:00:00"/>
    <d v="1899-12-30T00:00:00"/>
    <s v="OK"/>
    <m/>
    <m/>
    <d v="1899-12-30T00:00:00"/>
    <d v="1899-12-30T08:11:27"/>
    <n v="3"/>
    <d v="1899-12-30T06:57:06"/>
    <n v="491.44999999999681"/>
    <n v="17"/>
    <s v="No"/>
  </r>
  <r>
    <s v="CORE"/>
    <s v="2025005299"/>
    <x v="0"/>
    <s v="ER5217BBR"/>
    <s v="E1202JHG"/>
    <d v="2025-03-11T00:00:00"/>
    <s v="CTOR"/>
    <s v="3044"/>
    <x v="25"/>
    <s v="PA"/>
    <n v="12"/>
    <m/>
    <d v="2025-03-12T00:00:00"/>
    <d v="1899-12-30T09:13:43"/>
    <d v="2025-03-11T00:00:00"/>
    <d v="1899-12-30T16:19:50"/>
    <d v="2025-03-11T00:00:00"/>
    <d v="1899-12-30T18:02:35"/>
    <x v="0"/>
    <s v="IVAZQUEZT"/>
    <s v="2108139671"/>
    <s v="FBO"/>
    <d v="1899-12-30T01:42:45"/>
    <d v="1899-12-30T01:42:45"/>
    <d v="1899-12-30T00:00:00"/>
    <s v="Granel"/>
    <s v="E001"/>
    <x v="0"/>
    <d v="1899-12-30T08:48:52"/>
    <d v="1899-12-30T01:42:45"/>
    <n v="9"/>
    <x v="12"/>
    <x v="3"/>
    <x v="2"/>
    <n v="0"/>
    <n v="1"/>
    <s v="KO"/>
    <s v="Granel"/>
    <x v="2"/>
    <n v="1"/>
    <s v="PUNTOS NORTE"/>
    <s v="C"/>
    <d v="1899-12-30T00:00:00"/>
    <d v="1899-12-30T00:00:00"/>
    <s v="OK"/>
    <m/>
    <m/>
    <d v="1899-12-30T00:00:00"/>
    <d v="1899-12-30T08:48:52"/>
    <n v="3"/>
    <d v="1899-12-30T07:06:07"/>
    <n v="528.86666666666883"/>
    <n v="18"/>
    <s v="No"/>
  </r>
  <r>
    <s v="CORE"/>
    <s v="2025005305"/>
    <x v="0"/>
    <s v="ER3186BBT"/>
    <s v="E2376GDG"/>
    <d v="2025-03-11T00:00:00"/>
    <s v="CTOR"/>
    <s v="3044"/>
    <x v="25"/>
    <s v="PA"/>
    <n v="4"/>
    <m/>
    <d v="2025-03-12T00:00:00"/>
    <d v="1899-12-30T09:55:55"/>
    <d v="2025-03-11T00:00:00"/>
    <d v="1899-12-30T17:02:52"/>
    <d v="2025-03-11T00:00:00"/>
    <d v="1899-12-30T18:59:19"/>
    <x v="0"/>
    <s v="IVAZQUEZT"/>
    <s v="2108139672"/>
    <s v="FBO"/>
    <d v="1899-12-30T01:56:27"/>
    <d v="1899-12-30T01:56:27"/>
    <d v="1899-12-30T00:00:00"/>
    <s v="Granel"/>
    <s v="E001"/>
    <x v="0"/>
    <d v="1899-12-30T09:03:24"/>
    <d v="1899-12-30T01:56:27"/>
    <n v="9"/>
    <x v="12"/>
    <x v="3"/>
    <x v="2"/>
    <n v="0"/>
    <n v="1"/>
    <s v="KO"/>
    <s v="Granel"/>
    <x v="2"/>
    <n v="1"/>
    <s v="PUNTOS NORTE"/>
    <s v="C"/>
    <d v="1899-12-30T00:00:00"/>
    <d v="1899-12-30T00:00:00"/>
    <s v="OK"/>
    <m/>
    <m/>
    <d v="1899-12-30T00:00:00"/>
    <d v="1899-12-30T09:03:24"/>
    <n v="3"/>
    <d v="1899-12-30T07:06:57"/>
    <n v="543.39999999999839"/>
    <n v="18"/>
    <s v="No"/>
  </r>
  <r>
    <s v="CORE"/>
    <s v="2025005317"/>
    <x v="0"/>
    <s v="ER7977BCH"/>
    <s v="E1832JSR"/>
    <d v="2025-03-11T00:00:00"/>
    <s v="CTOR"/>
    <s v="3044"/>
    <x v="25"/>
    <s v="PA"/>
    <n v="4"/>
    <m/>
    <d v="2025-03-12T00:00:00"/>
    <d v="1899-12-30T10:56:35"/>
    <d v="2025-03-11T00:00:00"/>
    <d v="1899-12-30T18:28:31"/>
    <d v="2025-03-11T00:00:00"/>
    <d v="1899-12-30T19:55:48"/>
    <x v="0"/>
    <s v="IVAZQUEZT"/>
    <s v="2108139674"/>
    <s v="FBO"/>
    <d v="1899-12-30T01:27:17"/>
    <d v="1899-12-30T01:27:17"/>
    <d v="1899-12-30T00:00:00"/>
    <s v="Granel"/>
    <s v="E001"/>
    <x v="0"/>
    <d v="1899-12-30T08:59:13"/>
    <d v="1899-12-30T01:27:17"/>
    <n v="10"/>
    <x v="12"/>
    <x v="3"/>
    <x v="2"/>
    <n v="0"/>
    <n v="1"/>
    <s v="KO"/>
    <s v="Granel"/>
    <x v="2"/>
    <n v="1"/>
    <s v="PUNTOS NORTE"/>
    <s v="C"/>
    <d v="1899-12-30T00:00:00"/>
    <d v="1899-12-30T00:00:00"/>
    <s v="OK"/>
    <m/>
    <m/>
    <d v="1899-12-30T00:00:00"/>
    <d v="1899-12-30T08:59:13"/>
    <n v="3"/>
    <d v="1899-12-30T07:31:56"/>
    <n v="539.21666666666874"/>
    <n v="19"/>
    <s v="No"/>
  </r>
  <r>
    <s v="CORE"/>
    <s v="2025005323"/>
    <x v="0"/>
    <s v="ER1582BDJ"/>
    <s v="E4570MKW"/>
    <d v="2025-03-11T00:00:00"/>
    <s v="CTOR"/>
    <s v="3044"/>
    <x v="25"/>
    <s v="PA"/>
    <n v="12"/>
    <m/>
    <d v="2025-03-12T00:00:00"/>
    <d v="1899-12-30T10:56:54"/>
    <d v="2025-03-11T00:00:00"/>
    <d v="1899-12-30T19:08:09"/>
    <d v="2025-03-11T00:00:00"/>
    <d v="1899-12-30T20:05:10"/>
    <x v="0"/>
    <s v="IVAZQUEZT"/>
    <s v="2108139675"/>
    <s v="FBO"/>
    <d v="1899-12-30T00:57:01"/>
    <d v="1899-12-30T00:57:01"/>
    <d v="1899-12-30T00:00:00"/>
    <s v="Granel"/>
    <s v="E001"/>
    <x v="0"/>
    <d v="1899-12-30T09:08:16"/>
    <d v="1899-12-30T00:57:01"/>
    <n v="10"/>
    <x v="12"/>
    <x v="3"/>
    <x v="2"/>
    <n v="0"/>
    <n v="1"/>
    <s v="KO"/>
    <s v="Granel"/>
    <x v="2"/>
    <n v="1"/>
    <s v="PUNTOS NORTE"/>
    <s v="C"/>
    <d v="1899-12-30T00:00:00"/>
    <d v="1899-12-30T00:00:00"/>
    <s v="OK"/>
    <m/>
    <m/>
    <d v="1899-12-30T00:00:00"/>
    <d v="1899-12-30T09:08:16"/>
    <n v="3"/>
    <d v="1899-12-30T08:11:15"/>
    <n v="548.26666666666551"/>
    <n v="20"/>
    <s v="No"/>
  </r>
  <r>
    <s v="CORE"/>
    <s v="2025005361"/>
    <x v="0"/>
    <s v="ER1294BCG"/>
    <s v="E3120HXB"/>
    <d v="2025-03-12T00:00:00"/>
    <s v="CTOR"/>
    <s v="3044"/>
    <x v="25"/>
    <s v="PA"/>
    <n v="12"/>
    <m/>
    <d v="2025-03-12T00:00:00"/>
    <d v="1899-12-30T15:30:01"/>
    <d v="2025-03-12T00:00:00"/>
    <d v="1899-12-30T11:05:43"/>
    <d v="2025-03-12T00:00:00"/>
    <d v="1899-12-30T11:40:58"/>
    <x v="0"/>
    <s v="IVAZQUEZT"/>
    <s v="2108139679"/>
    <s v="FBO"/>
    <d v="1899-12-30T04:59:33"/>
    <d v="1899-12-30T00:35:15"/>
    <d v="1899-12-30T04:24:18"/>
    <s v="Granel"/>
    <s v="E001"/>
    <x v="0"/>
    <d v="1899-12-30T20:10:56"/>
    <d v="1899-12-30T00:35:15"/>
    <n v="15"/>
    <x v="13"/>
    <x v="3"/>
    <x v="2"/>
    <n v="0"/>
    <n v="1"/>
    <s v="KO"/>
    <s v="Granel"/>
    <x v="2"/>
    <n v="1"/>
    <s v="PUNTOS NORTE"/>
    <s v="C"/>
    <d v="1899-12-30T04:24:18"/>
    <d v="1899-12-30T03:26:18"/>
    <s v="OK"/>
    <m/>
    <m/>
    <d v="1899-12-30T00:00:00"/>
    <d v="1899-12-30T20:10:56"/>
    <n v="4"/>
    <n v="-0.18354166666666999"/>
    <n v="1210.9333333333332"/>
    <n v="11"/>
    <s v="No"/>
  </r>
  <r>
    <s v="CORE"/>
    <s v="2025005364"/>
    <x v="0"/>
    <s v="ER4157BCC"/>
    <s v="E4426HTW"/>
    <d v="2025-03-12T00:00:00"/>
    <s v="CTOR"/>
    <s v="3044"/>
    <x v="25"/>
    <s v="PA"/>
    <n v="12"/>
    <m/>
    <d v="2025-03-12T00:00:00"/>
    <d v="1899-12-30T16:22:08"/>
    <d v="2025-03-12T00:00:00"/>
    <d v="1899-12-30T11:09:54"/>
    <d v="2025-03-12T00:00:00"/>
    <d v="1899-12-30T12:01:34"/>
    <x v="0"/>
    <s v="IVAZQUEZT"/>
    <s v="2108139680"/>
    <s v="FBO"/>
    <d v="1899-12-30T06:03:54"/>
    <d v="1899-12-30T00:51:40"/>
    <d v="1899-12-30T05:12:14"/>
    <s v="Granel"/>
    <s v="E001"/>
    <x v="0"/>
    <d v="1899-12-30T19:39:25"/>
    <d v="1899-12-30T00:51:40"/>
    <n v="16"/>
    <x v="13"/>
    <x v="3"/>
    <x v="2"/>
    <n v="0"/>
    <n v="1"/>
    <s v="KO"/>
    <s v="Granel"/>
    <x v="2"/>
    <n v="1"/>
    <s v="PUNTOS NORTE"/>
    <s v="C"/>
    <d v="1899-12-30T05:12:14"/>
    <d v="1899-12-30T04:14:14"/>
    <s v="OK"/>
    <m/>
    <m/>
    <d v="1899-12-30T00:00:00"/>
    <d v="1899-12-30T19:39:25"/>
    <n v="4"/>
    <n v="-0.21682870370370999"/>
    <n v="1179.4166666666579"/>
    <n v="12"/>
    <s v="No"/>
  </r>
  <r>
    <s v="CORE"/>
    <s v="2025005363"/>
    <x v="0"/>
    <s v="ER8331BCD"/>
    <s v="E0998LSS"/>
    <d v="2025-03-12T00:00:00"/>
    <s v="CTOR"/>
    <s v="3044"/>
    <x v="25"/>
    <s v="PA"/>
    <n v="4"/>
    <m/>
    <d v="2025-03-12T00:00:00"/>
    <d v="1899-12-30T15:30:28"/>
    <d v="2025-03-12T00:00:00"/>
    <d v="1899-12-30T11:08:20"/>
    <d v="2025-03-12T00:00:00"/>
    <d v="1899-12-30T12:03:59"/>
    <x v="0"/>
    <s v="IVAZQUEZT"/>
    <s v="2108139681"/>
    <s v="FBO"/>
    <d v="1899-12-30T05:17:47"/>
    <d v="1899-12-30T00:55:39"/>
    <d v="1899-12-30T04:22:08"/>
    <s v="Granel"/>
    <s v="E001"/>
    <x v="0"/>
    <d v="1899-12-30T20:33:30"/>
    <d v="1899-12-30T00:55:39"/>
    <n v="15"/>
    <x v="13"/>
    <x v="3"/>
    <x v="2"/>
    <n v="0"/>
    <n v="1"/>
    <s v="KO"/>
    <s v="Granel"/>
    <x v="2"/>
    <n v="1"/>
    <s v="PUNTOS NORTE"/>
    <s v="C"/>
    <d v="1899-12-30T04:22:08"/>
    <d v="1899-12-30T03:24:08"/>
    <s v="OK"/>
    <m/>
    <m/>
    <d v="1899-12-30T00:00:00"/>
    <d v="1899-12-30T20:33:30"/>
    <n v="4"/>
    <n v="-0.18203703703703999"/>
    <n v="1233.4999999999907"/>
    <n v="12"/>
    <s v="No"/>
  </r>
  <r>
    <s v="CORE"/>
    <s v="2025005366"/>
    <x v="0"/>
    <s v="ER5877BBL"/>
    <s v="E6997LHG"/>
    <d v="2025-03-12T00:00:00"/>
    <s v="CTOR"/>
    <s v="3044"/>
    <x v="25"/>
    <s v="PA"/>
    <n v="12"/>
    <m/>
    <d v="2025-03-12T00:00:00"/>
    <d v="1899-12-30T16:22:29"/>
    <d v="2025-03-12T00:00:00"/>
    <d v="1899-12-30T11:44:59"/>
    <d v="2025-03-12T00:00:00"/>
    <d v="1899-12-30T13:01:22"/>
    <x v="0"/>
    <s v="IVAZQUEZT"/>
    <s v="2108139682"/>
    <s v="FBO"/>
    <d v="1899-12-30T05:53:53"/>
    <d v="1899-12-30T01:16:23"/>
    <d v="1899-12-30T04:37:30"/>
    <s v="Granel"/>
    <s v="E001"/>
    <x v="0"/>
    <d v="1899-12-30T20:38:52"/>
    <d v="1899-12-30T01:16:23"/>
    <n v="16"/>
    <x v="13"/>
    <x v="3"/>
    <x v="2"/>
    <n v="0"/>
    <n v="1"/>
    <s v="KO"/>
    <s v="Granel"/>
    <x v="2"/>
    <n v="1"/>
    <s v="PUNTOS NORTE"/>
    <s v="C"/>
    <d v="1899-12-30T04:37:30"/>
    <d v="1899-12-30T03:39:30"/>
    <s v="OK"/>
    <m/>
    <m/>
    <d v="1899-12-30T00:00:00"/>
    <d v="1899-12-30T20:38:52"/>
    <n v="4"/>
    <n v="-0.19270833333333004"/>
    <n v="1238.8666666666693"/>
    <n v="13"/>
    <s v="No"/>
  </r>
  <r>
    <s v="CORE"/>
    <s v="2025005378"/>
    <x v="0"/>
    <s v="ER2524BCB"/>
    <s v="E5316JZJ"/>
    <d v="2025-03-12T00:00:00"/>
    <s v="CTOR"/>
    <s v="2906"/>
    <x v="11"/>
    <s v="PA"/>
    <s v="PA"/>
    <m/>
    <d v="2025-03-13T00:00:00"/>
    <d v="1899-12-30T08:41:30"/>
    <d v="2025-03-12T00:00:00"/>
    <d v="1899-12-30T12:36:42"/>
    <d v="2025-03-12T00:00:00"/>
    <d v="1899-12-30T13:12:39"/>
    <x v="0"/>
    <s v="FSANTACREU"/>
    <s v="2108139683"/>
    <s v="FBO"/>
    <d v="1899-12-30T00:35:57"/>
    <d v="1899-12-30T00:35:57"/>
    <d v="1899-12-30T00:00:00"/>
    <s v="Ensacado"/>
    <s v="E002"/>
    <x v="0"/>
    <d v="1899-12-30T04:31:09"/>
    <d v="1899-12-30T00:35:57"/>
    <n v="8"/>
    <x v="13"/>
    <x v="3"/>
    <x v="1"/>
    <n v="0"/>
    <n v="0"/>
    <s v="OK"/>
    <s v="Ensacado"/>
    <x v="2"/>
    <n v="0"/>
    <s v="PUNTOS NORTE"/>
    <s v="C"/>
    <d v="1899-12-30T00:00:00"/>
    <d v="1899-12-30T00:00:00"/>
    <s v="OK"/>
    <m/>
    <m/>
    <d v="1899-12-30T00:00:00"/>
    <d v="1899-12-30T04:31:09"/>
    <n v="4"/>
    <d v="1899-12-30T03:55:12"/>
    <n v="271.14999999999839"/>
    <n v="13"/>
    <s v="No"/>
  </r>
  <r>
    <s v="CORE"/>
    <s v="2025005374"/>
    <x v="0"/>
    <s v="ER0582BBN"/>
    <s v="E1094JPT"/>
    <d v="2025-03-12T00:00:00"/>
    <s v="CTOR"/>
    <s v="3044"/>
    <x v="25"/>
    <s v="PA"/>
    <n v="12"/>
    <m/>
    <d v="2025-03-12T00:00:00"/>
    <d v="1899-12-30T17:06:04"/>
    <d v="2025-03-12T00:00:00"/>
    <d v="1899-12-30T12:15:49"/>
    <d v="2025-03-12T00:00:00"/>
    <d v="1899-12-30T13:30:04"/>
    <x v="0"/>
    <s v="IVAZQUEZT"/>
    <s v="2108139684"/>
    <s v="FBO"/>
    <d v="1899-12-30T06:04:30"/>
    <d v="1899-12-30T01:14:15"/>
    <d v="1899-12-30T04:50:15"/>
    <s v="Granel"/>
    <s v="E001"/>
    <x v="0"/>
    <d v="1899-12-30T20:23:59"/>
    <d v="1899-12-30T01:14:15"/>
    <n v="17"/>
    <x v="13"/>
    <x v="3"/>
    <x v="2"/>
    <n v="0"/>
    <n v="1"/>
    <s v="KO"/>
    <s v="Granel"/>
    <x v="2"/>
    <n v="1"/>
    <s v="PUNTOS NORTE"/>
    <s v="C"/>
    <d v="1899-12-30T04:50:15"/>
    <d v="1899-12-30T03:52:15"/>
    <s v="OK"/>
    <m/>
    <m/>
    <d v="1899-12-30T00:00:00"/>
    <d v="1899-12-30T20:23:59"/>
    <n v="4"/>
    <n v="-0.20156249999999998"/>
    <n v="1223.9833333333333"/>
    <n v="13"/>
    <s v="No"/>
  </r>
  <r>
    <s v="CORE"/>
    <s v="2025005375"/>
    <x v="0"/>
    <s v="ER4667BBH"/>
    <s v="E2163JCB"/>
    <d v="2025-03-12T00:00:00"/>
    <s v="CTOR"/>
    <s v="3044"/>
    <x v="25"/>
    <s v="PA"/>
    <n v="12"/>
    <m/>
    <d v="2025-03-12T00:00:00"/>
    <d v="1899-12-30T17:06:26"/>
    <d v="2025-03-12T00:00:00"/>
    <d v="1899-12-30T12:18:13"/>
    <d v="2025-03-12T00:00:00"/>
    <d v="1899-12-30T13:41:54"/>
    <x v="0"/>
    <s v="IVAZQUEZT"/>
    <s v="2108139685"/>
    <s v="FBO"/>
    <d v="1899-12-30T06:11:54"/>
    <d v="1899-12-30T01:23:41"/>
    <d v="1899-12-30T04:48:13"/>
    <s v="Granel"/>
    <s v="E001"/>
    <x v="0"/>
    <d v="1899-12-30T20:35:27"/>
    <d v="1899-12-30T01:23:41"/>
    <n v="17"/>
    <x v="13"/>
    <x v="3"/>
    <x v="2"/>
    <n v="0"/>
    <n v="1"/>
    <s v="KO"/>
    <s v="Granel"/>
    <x v="2"/>
    <n v="1"/>
    <s v="PUNTOS NORTE"/>
    <s v="C"/>
    <d v="1899-12-30T04:48:13"/>
    <d v="1899-12-30T03:50:13"/>
    <s v="OK"/>
    <m/>
    <m/>
    <d v="1899-12-30T00:00:00"/>
    <d v="1899-12-30T20:35:27"/>
    <n v="4"/>
    <n v="-0.20015046296297001"/>
    <n v="1235.4499999999955"/>
    <n v="13"/>
    <s v="No"/>
  </r>
  <r>
    <s v="CORE"/>
    <s v="2025005388"/>
    <x v="0"/>
    <s v="ER7186BCW"/>
    <s v="E9059LCN"/>
    <d v="2025-03-12T00:00:00"/>
    <s v="CTOR"/>
    <s v="2906"/>
    <x v="11"/>
    <s v="PA"/>
    <s v="PA"/>
    <m/>
    <d v="2025-03-13T00:00:00"/>
    <d v="1899-12-30T08:55:29"/>
    <d v="2025-03-12T00:00:00"/>
    <d v="1899-12-30T14:58:39"/>
    <d v="2025-03-12T00:00:00"/>
    <d v="1899-12-30T16:03:11"/>
    <x v="0"/>
    <s v="FSANTACREU"/>
    <s v="2108139687"/>
    <s v="FBO"/>
    <d v="1899-12-30T01:04:32"/>
    <d v="1899-12-30T01:04:32"/>
    <d v="1899-12-30T00:00:00"/>
    <s v="Ensacado"/>
    <s v="E002"/>
    <x v="0"/>
    <d v="1899-12-30T07:07:42"/>
    <d v="1899-12-30T01:04:32"/>
    <n v="8"/>
    <x v="13"/>
    <x v="3"/>
    <x v="1"/>
    <n v="0"/>
    <n v="1"/>
    <s v="KO"/>
    <s v="Ensacado"/>
    <x v="2"/>
    <n v="1"/>
    <s v="PUNTOS NORTE"/>
    <s v="C"/>
    <d v="1899-12-30T00:00:00"/>
    <d v="1899-12-30T00:00:00"/>
    <s v="OK"/>
    <m/>
    <m/>
    <d v="1899-12-30T00:00:00"/>
    <d v="1899-12-30T07:07:42"/>
    <n v="4"/>
    <d v="1899-12-30T06:03:10"/>
    <n v="427.6999999999872"/>
    <n v="16"/>
    <s v="No"/>
  </r>
  <r>
    <s v="COUR"/>
    <s v="2025005417"/>
    <x v="0"/>
    <s v="ER7919BDP"/>
    <s v="E7396KMH"/>
    <d v="2025-03-12T00:00:00"/>
    <s v="CTOR"/>
    <s v="2906"/>
    <x v="11"/>
    <s v="PA"/>
    <s v="PA"/>
    <m/>
    <d v="2025-03-13T00:00:00"/>
    <d v="1899-12-30T08:50:18"/>
    <d v="2025-03-12T00:00:00"/>
    <d v="1899-12-30T16:41:39"/>
    <d v="2025-03-12T00:00:00"/>
    <d v="1899-12-30T17:28:38"/>
    <x v="0"/>
    <s v="BVALCARCEL"/>
    <s v="2108139688"/>
    <s v="FBO"/>
    <d v="1899-12-30T00:46:59"/>
    <d v="1899-12-30T00:46:59"/>
    <d v="1899-12-30T00:00:00"/>
    <s v="Ensacado"/>
    <s v="E002"/>
    <x v="0"/>
    <d v="1899-12-30T08:38:20"/>
    <d v="1899-12-30T00:46:59"/>
    <n v="8"/>
    <x v="13"/>
    <x v="3"/>
    <x v="1"/>
    <n v="0"/>
    <n v="1"/>
    <s v="KO"/>
    <s v="Ensacado"/>
    <x v="2"/>
    <n v="1"/>
    <s v="F. OURAL"/>
    <s v="C"/>
    <d v="1899-12-30T00:00:00"/>
    <d v="1899-12-30T00:00:00"/>
    <s v="OK"/>
    <m/>
    <m/>
    <d v="1899-12-30T00:00:00"/>
    <d v="1899-12-30T08:38:20"/>
    <n v="4"/>
    <d v="1899-12-30T07:51:21"/>
    <n v="518.33333333332803"/>
    <n v="17"/>
    <s v="No"/>
  </r>
  <r>
    <s v="COUR"/>
    <s v="2025005476"/>
    <x v="0"/>
    <s v="ER2524BCB"/>
    <s v="E5316JZJ"/>
    <d v="2025-03-13T00:00:00"/>
    <s v="CTOR"/>
    <s v="3320"/>
    <x v="12"/>
    <s v="PA"/>
    <s v="PA"/>
    <m/>
    <d v="2025-03-13T00:00:00"/>
    <d v="1899-12-30T13:03:14"/>
    <d v="2025-03-13T00:00:00"/>
    <d v="1899-12-30T10:23:47"/>
    <d v="2025-03-13T00:00:00"/>
    <d v="1899-12-30T11:06:02"/>
    <x v="0"/>
    <s v="BVALCARCEL"/>
    <s v="2108139695"/>
    <s v="FBO"/>
    <d v="1899-12-30T03:21:42"/>
    <d v="1899-12-30T00:42:15"/>
    <d v="1899-12-30T02:39:27"/>
    <s v="Ensacado"/>
    <s v="E002"/>
    <x v="0"/>
    <d v="1899-12-30T22:02:47"/>
    <d v="1899-12-30T00:42:15"/>
    <n v="13"/>
    <x v="14"/>
    <x v="3"/>
    <x v="1"/>
    <n v="0"/>
    <n v="1"/>
    <s v="KO"/>
    <s v="Ensacado"/>
    <x v="2"/>
    <n v="1"/>
    <s v="F. OURAL"/>
    <s v="C"/>
    <d v="1899-12-30T02:39:27"/>
    <d v="1899-12-30T01:41:27"/>
    <s v="OK"/>
    <m/>
    <m/>
    <d v="1899-12-30T00:00:00"/>
    <d v="1899-12-30T22:02:47"/>
    <n v="5"/>
    <n v="-0.11072916666667004"/>
    <n v="1322.7833333333315"/>
    <n v="11"/>
    <s v="No"/>
  </r>
  <r>
    <s v="CORE"/>
    <s v="2025005494"/>
    <x v="0"/>
    <s v="ER3270BDF"/>
    <s v="E6436MSF"/>
    <d v="2025-03-13T00:00:00"/>
    <s v="CTOR"/>
    <s v="2906"/>
    <x v="11"/>
    <s v="PA"/>
    <s v="PA"/>
    <m/>
    <d v="2025-03-13T00:00:00"/>
    <d v="1899-12-30T16:20:09"/>
    <d v="2025-03-13T00:00:00"/>
    <d v="1899-12-30T12:14:54"/>
    <d v="2025-03-13T00:00:00"/>
    <d v="1899-12-30T13:44:58"/>
    <x v="0"/>
    <s v="FSANTACREU"/>
    <s v="2108139697"/>
    <s v="FBO"/>
    <d v="1899-12-30T05:35:19"/>
    <d v="1899-12-30T01:30:04"/>
    <d v="1899-12-30T04:05:15"/>
    <s v="Ensacado"/>
    <s v="E002"/>
    <x v="0"/>
    <d v="1899-12-30T21:24:48"/>
    <d v="1899-12-30T01:30:04"/>
    <n v="16"/>
    <x v="14"/>
    <x v="3"/>
    <x v="1"/>
    <n v="0"/>
    <n v="1"/>
    <s v="KO"/>
    <s v="Ensacado"/>
    <x v="2"/>
    <n v="1"/>
    <s v="PUNTOS NORTE"/>
    <s v="C"/>
    <d v="1899-12-30T04:05:15"/>
    <d v="1899-12-30T03:07:15"/>
    <s v="OK"/>
    <m/>
    <m/>
    <d v="1899-12-30T00:00:00"/>
    <d v="1899-12-30T21:24:48"/>
    <n v="5"/>
    <n v="-0.17031250000000009"/>
    <n v="1284.8000000000052"/>
    <n v="13"/>
    <s v="No"/>
  </r>
  <r>
    <s v="COUR"/>
    <s v="2025005508"/>
    <x v="0"/>
    <s v="ER5554BCF"/>
    <s v="E9055JGZ"/>
    <d v="2025-03-13T00:00:00"/>
    <s v="CTOR"/>
    <s v="2906"/>
    <x v="11"/>
    <s v="PA"/>
    <s v="PA"/>
    <m/>
    <d v="2025-03-14T00:00:00"/>
    <d v="1899-12-30T09:04:46"/>
    <d v="2025-03-13T00:00:00"/>
    <d v="1899-12-30T14:48:53"/>
    <d v="2025-03-13T00:00:00"/>
    <d v="1899-12-30T15:25:06"/>
    <x v="0"/>
    <s v="BVALCARCEL"/>
    <s v="2108139698"/>
    <s v="FBO"/>
    <d v="1899-12-30T00:36:13"/>
    <d v="1899-12-30T00:36:13"/>
    <d v="1899-12-30T00:00:00"/>
    <s v="Ensacado"/>
    <s v="E002"/>
    <x v="0"/>
    <d v="1899-12-30T06:20:20"/>
    <d v="1899-12-30T00:36:13"/>
    <n v="9"/>
    <x v="14"/>
    <x v="3"/>
    <x v="1"/>
    <n v="0"/>
    <n v="1"/>
    <s v="KO"/>
    <s v="Ensacado"/>
    <x v="2"/>
    <n v="1"/>
    <s v="F. OURAL"/>
    <s v="C"/>
    <d v="1899-12-30T00:00:00"/>
    <d v="1899-12-30T00:00:00"/>
    <s v="OK"/>
    <m/>
    <m/>
    <d v="1899-12-30T00:00:00"/>
    <d v="1899-12-30T06:20:20"/>
    <n v="5"/>
    <d v="1899-12-30T05:44:07"/>
    <n v="380.33333333333269"/>
    <n v="15"/>
    <s v="No"/>
  </r>
  <r>
    <s v="COUR"/>
    <s v="2025005511"/>
    <x v="0"/>
    <s v="ER2524BCB"/>
    <s v="E5316JZJ"/>
    <d v="2025-03-13T00:00:00"/>
    <s v="CTOR"/>
    <s v="2906"/>
    <x v="11"/>
    <s v="PA"/>
    <s v="PA"/>
    <m/>
    <d v="2025-03-14T00:00:00"/>
    <d v="1899-12-30T09:04:07"/>
    <d v="2025-03-13T00:00:00"/>
    <d v="1899-12-30T15:06:08"/>
    <d v="2025-03-13T00:00:00"/>
    <d v="1899-12-30T15:39:25"/>
    <x v="0"/>
    <s v="BVALCARCEL"/>
    <s v="2108139699"/>
    <s v="FBO"/>
    <d v="1899-12-30T00:33:17"/>
    <d v="1899-12-30T00:33:17"/>
    <d v="1899-12-30T00:00:00"/>
    <s v="Ensacado"/>
    <s v="E002"/>
    <x v="0"/>
    <d v="1899-12-30T06:35:18"/>
    <d v="1899-12-30T00:33:17"/>
    <n v="9"/>
    <x v="14"/>
    <x v="3"/>
    <x v="1"/>
    <n v="0"/>
    <n v="1"/>
    <s v="KO"/>
    <s v="Ensacado"/>
    <x v="2"/>
    <n v="1"/>
    <s v="F. OURAL"/>
    <s v="C"/>
    <d v="1899-12-30T00:00:00"/>
    <d v="1899-12-30T00:00:00"/>
    <s v="OK"/>
    <m/>
    <m/>
    <d v="1899-12-30T00:00:00"/>
    <d v="1899-12-30T06:35:18"/>
    <n v="5"/>
    <d v="1899-12-30T06:02:01"/>
    <n v="395.3000000000016"/>
    <n v="15"/>
    <s v="No"/>
  </r>
  <r>
    <s v="CORE"/>
    <s v="2025005526"/>
    <x v="0"/>
    <s v="ER4184BCC"/>
    <s v="E6907LCY"/>
    <d v="2025-03-13T00:00:00"/>
    <s v="CTOR"/>
    <s v="2906"/>
    <x v="11"/>
    <s v="PA"/>
    <s v="PA"/>
    <m/>
    <d v="2025-03-14T00:00:00"/>
    <d v="1899-12-30T08:46:30"/>
    <d v="2025-03-13T00:00:00"/>
    <d v="1899-12-30T16:14:54"/>
    <d v="2025-03-13T00:00:00"/>
    <d v="1899-12-30T16:52:01"/>
    <x v="0"/>
    <s v="FSANTACREU"/>
    <s v="2108139700"/>
    <s v="FBO"/>
    <d v="1899-12-30T00:37:07"/>
    <d v="1899-12-30T00:37:07"/>
    <d v="1899-12-30T00:00:00"/>
    <s v="Ensacado"/>
    <s v="E002"/>
    <x v="0"/>
    <d v="1899-12-30T08:05:31"/>
    <d v="1899-12-30T00:37:07"/>
    <n v="8"/>
    <x v="14"/>
    <x v="3"/>
    <x v="1"/>
    <n v="0"/>
    <n v="1"/>
    <s v="KO"/>
    <s v="Ensacado"/>
    <x v="2"/>
    <n v="1"/>
    <s v="PUNTOS NORTE"/>
    <s v="C"/>
    <d v="1899-12-30T00:00:00"/>
    <d v="1899-12-30T00:00:00"/>
    <s v="OK"/>
    <m/>
    <m/>
    <d v="1899-12-30T00:00:00"/>
    <d v="1899-12-30T08:05:31"/>
    <n v="5"/>
    <d v="1899-12-30T07:28:24"/>
    <n v="485.51666666666398"/>
    <n v="16"/>
    <s v="No"/>
  </r>
  <r>
    <s v="CORE"/>
    <s v="2025005527"/>
    <x v="0"/>
    <s v="ER3068BCC"/>
    <s v="E1437MRF"/>
    <d v="2025-03-13T00:00:00"/>
    <s v="CTOR"/>
    <s v="2906"/>
    <x v="11"/>
    <s v="PA"/>
    <s v="PA"/>
    <m/>
    <d v="2025-03-14T00:00:00"/>
    <d v="1899-12-30T12:21:39"/>
    <d v="2025-03-13T00:00:00"/>
    <d v="1899-12-30T16:16:38"/>
    <d v="2025-03-13T00:00:00"/>
    <d v="1899-12-30T17:20:40"/>
    <x v="0"/>
    <s v="IVAZQUEZT"/>
    <s v="2108139701"/>
    <s v="FBO"/>
    <d v="1899-12-30T01:04:02"/>
    <d v="1899-12-30T01:04:02"/>
    <d v="1899-12-30T00:00:00"/>
    <s v="Ensacado"/>
    <s v="E002"/>
    <x v="0"/>
    <d v="1899-12-30T04:59:01"/>
    <d v="1899-12-30T01:04:02"/>
    <n v="12"/>
    <x v="14"/>
    <x v="3"/>
    <x v="1"/>
    <n v="0"/>
    <n v="0"/>
    <s v="OK"/>
    <s v="Ensacado"/>
    <x v="2"/>
    <n v="0"/>
    <s v="PUNTOS NORTE"/>
    <s v="C"/>
    <d v="1899-12-30T00:00:00"/>
    <d v="1899-12-30T00:00:00"/>
    <s v="OK"/>
    <m/>
    <m/>
    <d v="1899-12-30T00:00:00"/>
    <d v="1899-12-30T04:59:01"/>
    <n v="5"/>
    <d v="1899-12-30T03:54:59"/>
    <n v="299.01666666667671"/>
    <n v="17"/>
    <s v="No"/>
  </r>
  <r>
    <s v="COUR"/>
    <s v="2025005604"/>
    <x v="0"/>
    <s v="ER3068BCC"/>
    <s v="E1437MRF"/>
    <d v="2025-03-14T00:00:00"/>
    <s v="CTOR"/>
    <s v="3320"/>
    <x v="12"/>
    <s v="PA"/>
    <s v="PA"/>
    <m/>
    <d v="2025-03-14T00:00:00"/>
    <d v="1899-12-30T17:28:29"/>
    <d v="2025-03-14T00:00:00"/>
    <d v="1899-12-30T11:48:02"/>
    <d v="2025-03-14T00:00:00"/>
    <d v="1899-12-30T13:33:35"/>
    <x v="0"/>
    <s v="BVALCARCEL"/>
    <s v="2108139707"/>
    <s v="FBO"/>
    <d v="1899-12-30T07:26:00"/>
    <d v="1899-12-30T01:45:33"/>
    <d v="1899-12-30T05:40:27"/>
    <s v="Ensacado"/>
    <s v="E002"/>
    <x v="0"/>
    <d v="1899-12-30T20:05:05"/>
    <d v="1899-12-30T01:45:33"/>
    <n v="17"/>
    <x v="15"/>
    <x v="3"/>
    <x v="1"/>
    <n v="0"/>
    <n v="1"/>
    <s v="KO"/>
    <s v="Ensacado"/>
    <x v="2"/>
    <n v="1"/>
    <s v="F. OURAL"/>
    <s v="C"/>
    <d v="1899-12-30T05:40:27"/>
    <d v="1899-12-30T04:42:27"/>
    <s v="OK"/>
    <m/>
    <m/>
    <d v="1899-12-30T00:00:00"/>
    <d v="1899-12-30T20:05:05"/>
    <n v="6"/>
    <n v="-0.23642361111111998"/>
    <n v="1205.0833333333333"/>
    <n v="13"/>
    <s v="No"/>
  </r>
  <r>
    <s v="CORE"/>
    <s v="2025005663"/>
    <x v="0"/>
    <s v="ER3068BCC"/>
    <s v="E1437MRF"/>
    <d v="2025-03-14T00:00:00"/>
    <s v="CTOR"/>
    <s v="2906"/>
    <x v="11"/>
    <s v="PA"/>
    <s v="PA"/>
    <m/>
    <d v="2025-03-17T00:00:00"/>
    <d v="1899-12-30T10:23:13"/>
    <d v="2025-03-14T00:00:00"/>
    <d v="1899-12-30T17:55:28"/>
    <d v="2025-03-14T00:00:00"/>
    <d v="1899-12-30T18:32:57"/>
    <x v="0"/>
    <s v="FSANTACREU"/>
    <s v="2108139712"/>
    <s v="FBO"/>
    <d v="1899-12-30T00:37:29"/>
    <d v="1899-12-30T00:37:29"/>
    <d v="1899-12-30T00:00:00"/>
    <s v="Ensacado"/>
    <s v="E002"/>
    <x v="0"/>
    <d v="1899-12-30T08:09:44"/>
    <d v="1899-12-30T00:37:29"/>
    <n v="10"/>
    <x v="15"/>
    <x v="4"/>
    <x v="1"/>
    <n v="0"/>
    <n v="1"/>
    <s v="KO"/>
    <s v="Ensacado"/>
    <x v="2"/>
    <n v="1"/>
    <s v="PUNTOS NORTE"/>
    <s v="C"/>
    <d v="1899-12-30T00:00:00"/>
    <d v="1899-12-30T00:00:00"/>
    <s v="OK"/>
    <m/>
    <m/>
    <d v="1899-12-30T00:00:00"/>
    <d v="1899-12-30T08:09:44"/>
    <n v="6"/>
    <d v="1899-12-30T07:32:15"/>
    <n v="489.7333333333296"/>
    <n v="18"/>
    <s v="No"/>
  </r>
  <r>
    <s v="CORE"/>
    <s v="2025005698"/>
    <x v="0"/>
    <s v="ER4191BCC"/>
    <s v="E3167MNG"/>
    <d v="2025-03-17T00:00:00"/>
    <s v="CTOR"/>
    <s v="2906"/>
    <x v="11"/>
    <s v="PA"/>
    <s v="PA"/>
    <m/>
    <d v="2025-03-17T00:00:00"/>
    <d v="1899-12-30T13:03:58"/>
    <d v="2025-03-17T00:00:00"/>
    <d v="1899-12-30T10:16:07"/>
    <d v="2025-03-17T00:00:00"/>
    <d v="1899-12-30T10:16:37"/>
    <x v="0"/>
    <s v="FSANTACREU"/>
    <s v="2108139718"/>
    <s v="FBO"/>
    <d v="1899-12-30T02:48:21"/>
    <d v="1899-12-30T00:00:30"/>
    <d v="1899-12-30T02:47:51"/>
    <s v="Ensacado"/>
    <s v="E002"/>
    <x v="0"/>
    <d v="1899-12-30T21:12:38"/>
    <d v="1899-12-30T00:00:30"/>
    <n v="13"/>
    <x v="16"/>
    <x v="4"/>
    <x v="1"/>
    <n v="0"/>
    <n v="1"/>
    <s v="KO"/>
    <s v="Ensacado"/>
    <x v="2"/>
    <n v="1"/>
    <s v="PUNTOS NORTE"/>
    <s v="C"/>
    <d v="1899-12-30T02:47:51"/>
    <d v="1899-12-30T01:49:51"/>
    <s v="OK"/>
    <m/>
    <m/>
    <d v="1899-12-30T00:00:00"/>
    <d v="1899-12-30T21:12:38"/>
    <n v="2"/>
    <n v="-0.11656249999999996"/>
    <n v="1272.63333333333"/>
    <n v="10"/>
    <s v="No"/>
  </r>
  <r>
    <s v="COUR"/>
    <s v="2025005704"/>
    <x v="0"/>
    <s v="ER4184BCC"/>
    <s v="E6907LCY"/>
    <d v="2025-03-17T00:00:00"/>
    <s v="CTOR"/>
    <s v="3320"/>
    <x v="12"/>
    <s v="PA"/>
    <s v="PA"/>
    <m/>
    <d v="2025-03-17T00:00:00"/>
    <d v="1899-12-30T12:56:20"/>
    <d v="2025-03-17T00:00:00"/>
    <d v="1899-12-30T10:42:24"/>
    <d v="2025-03-17T00:00:00"/>
    <d v="1899-12-30T10:42:32"/>
    <x v="0"/>
    <s v="BVALCARCEL"/>
    <s v="2108139719"/>
    <s v="FBO"/>
    <d v="1899-12-30T02:14:04"/>
    <d v="1899-12-30T00:00:08"/>
    <d v="1899-12-30T02:13:56"/>
    <s v="Ensacado"/>
    <s v="E002"/>
    <x v="0"/>
    <d v="1899-12-30T21:46:11"/>
    <d v="1899-12-30T00:00:08"/>
    <n v="12"/>
    <x v="16"/>
    <x v="4"/>
    <x v="1"/>
    <n v="0"/>
    <n v="1"/>
    <s v="KO"/>
    <s v="Ensacado"/>
    <x v="2"/>
    <n v="1"/>
    <s v="F. OURAL"/>
    <s v="C"/>
    <d v="1899-12-30T02:13:56"/>
    <d v="1899-12-30T01:15:56"/>
    <s v="OK"/>
    <m/>
    <m/>
    <d v="1899-12-30T00:00:00"/>
    <d v="1899-12-30T21:46:11"/>
    <n v="2"/>
    <n v="-9.3009259259259958E-2"/>
    <n v="1306.1833333333284"/>
    <n v="10"/>
    <s v="No"/>
  </r>
  <r>
    <s v="COUR"/>
    <s v="2025005728"/>
    <x v="0"/>
    <s v="ER3068BCC"/>
    <s v="E1437MRF"/>
    <d v="2025-03-17T00:00:00"/>
    <s v="CTOR"/>
    <s v="3320"/>
    <x v="12"/>
    <s v="PA"/>
    <s v="PA"/>
    <m/>
    <d v="2025-03-17T00:00:00"/>
    <d v="1899-12-30T16:16:58"/>
    <d v="2025-03-17T00:00:00"/>
    <d v="1899-12-30T12:37:53"/>
    <d v="2025-03-17T00:00:00"/>
    <d v="1899-12-30T13:14:43"/>
    <x v="0"/>
    <s v="BVALCARCEL"/>
    <s v="2108139720"/>
    <s v="FBO"/>
    <d v="1899-12-30T04:15:55"/>
    <d v="1899-12-30T00:36:50"/>
    <d v="1899-12-30T03:39:05"/>
    <s v="Ensacado"/>
    <s v="E002"/>
    <x v="0"/>
    <d v="1899-12-30T20:57:44"/>
    <d v="1899-12-30T00:36:50"/>
    <n v="16"/>
    <x v="16"/>
    <x v="4"/>
    <x v="1"/>
    <n v="0"/>
    <n v="1"/>
    <s v="KO"/>
    <s v="Ensacado"/>
    <x v="2"/>
    <n v="1"/>
    <s v="F. OURAL"/>
    <s v="C"/>
    <d v="1899-12-30T03:39:05"/>
    <d v="1899-12-30T02:41:05"/>
    <s v="OK"/>
    <m/>
    <m/>
    <d v="1899-12-30T00:00:00"/>
    <d v="1899-12-30T20:57:44"/>
    <n v="2"/>
    <n v="-0.15214120370369999"/>
    <n v="1257.7333333333333"/>
    <n v="13"/>
    <s v="No"/>
  </r>
  <r>
    <s v="COUR"/>
    <s v="2025005835"/>
    <x v="0"/>
    <s v="ER3068BCC"/>
    <s v="E1437MRF"/>
    <d v="2025-03-18T00:00:00"/>
    <s v="CTOR"/>
    <s v="3320"/>
    <x v="12"/>
    <s v="PA"/>
    <s v="PA"/>
    <m/>
    <d v="2025-03-18T00:00:00"/>
    <d v="1899-12-30T16:49:08"/>
    <d v="2025-03-18T00:00:00"/>
    <d v="1899-12-30T13:25:35"/>
    <d v="2025-03-18T00:00:00"/>
    <d v="1899-12-30T13:25:56"/>
    <x v="0"/>
    <s v="BVALCARCEL"/>
    <s v="2108139725"/>
    <s v="FBO"/>
    <d v="1899-12-30T03:23:54"/>
    <d v="1899-12-30T00:00:21"/>
    <d v="1899-12-30T03:23:33"/>
    <s v="Ensacado"/>
    <s v="E002"/>
    <x v="0"/>
    <d v="1899-12-30T20:36:47"/>
    <d v="1899-12-30T00:00:21"/>
    <n v="16"/>
    <x v="17"/>
    <x v="4"/>
    <x v="1"/>
    <n v="0"/>
    <n v="1"/>
    <s v="KO"/>
    <s v="Ensacado"/>
    <x v="2"/>
    <n v="1"/>
    <s v="F. OURAL"/>
    <s v="C"/>
    <d v="1899-12-30T03:23:33"/>
    <d v="1899-12-30T02:25:33"/>
    <s v="OK"/>
    <m/>
    <m/>
    <d v="1899-12-30T00:00:00"/>
    <d v="1899-12-30T20:36:47"/>
    <n v="3"/>
    <n v="-0.14135416666667"/>
    <n v="1236.7833333333347"/>
    <n v="13"/>
    <s v="No"/>
  </r>
  <r>
    <s v="CORE"/>
    <s v="2025005842"/>
    <x v="0"/>
    <s v="ER2261BDH"/>
    <s v="E0678HZJ"/>
    <d v="2025-03-18T00:00:00"/>
    <s v="CTOR"/>
    <s v="2906"/>
    <x v="11"/>
    <s v="PA"/>
    <s v="PA"/>
    <m/>
    <d v="2025-03-18T00:00:00"/>
    <d v="1899-12-30T17:59:17"/>
    <d v="2025-03-18T00:00:00"/>
    <d v="1899-12-30T14:24:38"/>
    <d v="2025-03-18T00:00:00"/>
    <d v="1899-12-30T14:37:24"/>
    <x v="0"/>
    <s v="IVAZQUEZT"/>
    <s v="2108139726"/>
    <s v="FBO"/>
    <d v="1899-12-30T03:47:25"/>
    <d v="1899-12-30T00:12:46"/>
    <d v="1899-12-30T03:34:39"/>
    <s v="Ensacado"/>
    <s v="E002"/>
    <x v="0"/>
    <d v="1899-12-30T20:38:06"/>
    <d v="1899-12-30T00:12:46"/>
    <n v="17"/>
    <x v="17"/>
    <x v="4"/>
    <x v="1"/>
    <n v="0"/>
    <n v="1"/>
    <s v="KO"/>
    <s v="Ensacado"/>
    <x v="2"/>
    <n v="1"/>
    <s v="PUNTOS NORTE"/>
    <s v="C"/>
    <d v="1899-12-30T03:34:39"/>
    <d v="1899-12-30T02:36:39"/>
    <s v="OK"/>
    <m/>
    <m/>
    <d v="1899-12-30T00:00:00"/>
    <d v="1899-12-30T20:38:06"/>
    <n v="3"/>
    <n v="-0.14906249999999999"/>
    <n v="1238.1000000000131"/>
    <n v="14"/>
    <s v="No"/>
  </r>
  <r>
    <s v="COUR"/>
    <s v="2025005843"/>
    <x v="0"/>
    <s v="ER5554BCF"/>
    <s v="E9055JGZ"/>
    <d v="2025-03-18T00:00:00"/>
    <s v="CTOR"/>
    <s v="3320"/>
    <x v="12"/>
    <s v="PA"/>
    <s v="PA"/>
    <m/>
    <d v="2025-03-18T00:00:00"/>
    <d v="1899-12-30T17:44:10"/>
    <d v="2025-03-18T00:00:00"/>
    <d v="1899-12-30T14:49:41"/>
    <d v="2025-03-18T00:00:00"/>
    <d v="1899-12-30T15:34:34"/>
    <x v="0"/>
    <s v="BVALCARCEL"/>
    <s v="2108139727"/>
    <s v="FBO"/>
    <d v="1899-12-30T03:39:22"/>
    <d v="1899-12-30T00:44:53"/>
    <d v="1899-12-30T02:54:29"/>
    <s v="Ensacado"/>
    <s v="E002"/>
    <x v="0"/>
    <d v="1899-12-30T21:50:23"/>
    <d v="1899-12-30T00:44:53"/>
    <n v="17"/>
    <x v="17"/>
    <x v="4"/>
    <x v="1"/>
    <n v="0"/>
    <n v="1"/>
    <s v="KO"/>
    <s v="Ensacado"/>
    <x v="2"/>
    <n v="1"/>
    <s v="F. OURAL"/>
    <s v="C"/>
    <d v="1899-12-30T02:54:29"/>
    <d v="1899-12-30T01:56:29"/>
    <s v="OK"/>
    <m/>
    <m/>
    <d v="1899-12-30T00:00:00"/>
    <d v="1899-12-30T21:50:23"/>
    <n v="3"/>
    <n v="-0.12116898148148003"/>
    <n v="1310.3833333333332"/>
    <n v="15"/>
    <s v="No"/>
  </r>
  <r>
    <s v="CORE"/>
    <s v="2025005900"/>
    <x v="0"/>
    <s v="ER2261BDH"/>
    <s v="E0678HZJ"/>
    <d v="2025-03-19T00:00:00"/>
    <s v="CTOR"/>
    <s v="2906"/>
    <x v="11"/>
    <s v="PA"/>
    <s v="PA"/>
    <m/>
    <d v="2025-03-19T00:00:00"/>
    <d v="1899-12-30T15:23:27"/>
    <d v="2025-03-19T00:00:00"/>
    <d v="1899-12-30T10:46:06"/>
    <d v="2025-03-19T00:00:00"/>
    <d v="1899-12-30T11:04:23"/>
    <x v="0"/>
    <s v="FSANTACREU"/>
    <s v="2108139732"/>
    <s v="FBO"/>
    <d v="1899-12-30T00:00:00"/>
    <d v="1899-12-30T00:00:00"/>
    <d v="1899-12-30T00:00:00"/>
    <s v="Ensacado"/>
    <s v="E002"/>
    <x v="0"/>
    <d v="1899-12-30T19:40:55"/>
    <d v="1899-12-30T00:18:17"/>
    <n v="15"/>
    <x v="18"/>
    <x v="4"/>
    <x v="1"/>
    <n v="0"/>
    <n v="1"/>
    <s v="KO"/>
    <s v="Ensacado"/>
    <x v="2"/>
    <n v="1"/>
    <s v="PUNTOS NORTE"/>
    <s v="C"/>
    <d v="1899-12-30T00:00:00"/>
    <d v="1899-12-30T00:00:00"/>
    <s v="OK"/>
    <m/>
    <m/>
    <d v="1899-12-30T00:00:00"/>
    <d v="1899-12-30T19:40:55"/>
    <n v="4"/>
    <n v="-0.19260416666665997"/>
    <n v="1180.9166666666629"/>
    <n v="11"/>
    <s v="No"/>
  </r>
  <r>
    <s v="COUR"/>
    <s v="2025005924"/>
    <x v="0"/>
    <s v="ER5554BCF"/>
    <s v="E9055JGZ"/>
    <d v="2025-03-19T00:00:00"/>
    <s v="CTOR"/>
    <s v="3320"/>
    <x v="12"/>
    <s v="PA"/>
    <s v="PA"/>
    <m/>
    <d v="2025-03-19T00:00:00"/>
    <d v="1899-12-30T18:01:17"/>
    <d v="2025-03-19T00:00:00"/>
    <d v="1899-12-30T15:28:53"/>
    <d v="2025-03-19T00:00:00"/>
    <d v="1899-12-30T15:44:08"/>
    <x v="0"/>
    <s v="BVALCARCEL"/>
    <s v="2108139734"/>
    <s v="FBO"/>
    <d v="1899-12-30T00:00:00"/>
    <d v="1899-12-30T00:00:00"/>
    <d v="1899-12-30T00:00:00"/>
    <s v="Ensacado"/>
    <s v="E002"/>
    <x v="0"/>
    <d v="1899-12-30T21:42:50"/>
    <d v="1899-12-30T00:15:15"/>
    <n v="18"/>
    <x v="18"/>
    <x v="4"/>
    <x v="1"/>
    <n v="0"/>
    <n v="1"/>
    <s v="KO"/>
    <s v="Ensacado"/>
    <x v="2"/>
    <n v="1"/>
    <s v="F. OURAL"/>
    <s v="C"/>
    <d v="1899-12-30T00:00:00"/>
    <d v="1899-12-30T00:00:00"/>
    <s v="OK"/>
    <m/>
    <m/>
    <d v="1899-12-30T00:00:00"/>
    <d v="1899-12-30T21:42:50"/>
    <n v="4"/>
    <n v="-0.10583333333333"/>
    <n v="1302.8333333333412"/>
    <n v="15"/>
    <s v="No"/>
  </r>
  <r>
    <s v="COUR"/>
    <s v="2025005931"/>
    <x v="0"/>
    <s v="ER2524BCB"/>
    <s v="E5316JZJ"/>
    <d v="2025-03-19T00:00:00"/>
    <s v="CTOR"/>
    <s v="3320"/>
    <x v="12"/>
    <s v="PA"/>
    <s v="PA"/>
    <m/>
    <d v="2025-03-20T00:00:00"/>
    <d v="1899-12-30T08:43:19"/>
    <d v="2025-03-19T00:00:00"/>
    <d v="1899-12-30T15:44:42"/>
    <d v="2025-03-19T00:00:00"/>
    <d v="1899-12-30T15:58:55"/>
    <x v="0"/>
    <s v="BVALCARCEL"/>
    <s v="2108139735"/>
    <s v="FBO"/>
    <d v="1899-12-30T00:00:00"/>
    <d v="1899-12-30T00:00:00"/>
    <d v="1899-12-30T00:00:00"/>
    <s v="Ensacado"/>
    <s v="E002"/>
    <x v="0"/>
    <d v="1899-12-30T07:15:36"/>
    <d v="1899-12-30T00:14:13"/>
    <n v="8"/>
    <x v="18"/>
    <x v="4"/>
    <x v="1"/>
    <n v="0"/>
    <n v="1"/>
    <s v="KO"/>
    <s v="Ensacado"/>
    <x v="2"/>
    <n v="1"/>
    <s v="F. OURAL"/>
    <s v="C"/>
    <d v="1899-12-30T00:00:00"/>
    <d v="1899-12-30T00:00:00"/>
    <s v="OK"/>
    <m/>
    <m/>
    <d v="1899-12-30T00:00:00"/>
    <d v="1899-12-30T07:15:36"/>
    <n v="4"/>
    <d v="1899-12-30T07:01:23"/>
    <n v="435.59999999999997"/>
    <n v="15"/>
    <s v="No"/>
  </r>
  <r>
    <s v="CORE"/>
    <s v="2025005966"/>
    <x v="0"/>
    <s v="ER3068BCC"/>
    <s v="E1437MRF"/>
    <d v="2025-03-19T00:00:00"/>
    <s v="CTOR"/>
    <s v="2906"/>
    <x v="11"/>
    <s v="PA"/>
    <s v="PA"/>
    <m/>
    <d v="2025-03-20T00:00:00"/>
    <d v="1899-12-30T10:15:35"/>
    <d v="2025-03-19T00:00:00"/>
    <d v="1899-12-30T17:55:37"/>
    <d v="2025-03-19T00:00:00"/>
    <d v="1899-12-30T18:06:41"/>
    <x v="0"/>
    <s v="FSANTACREU"/>
    <s v="2108139739"/>
    <s v="FBO"/>
    <d v="1899-12-30T00:00:00"/>
    <d v="1899-12-30T00:00:00"/>
    <d v="1899-12-30T00:00:00"/>
    <s v="Ensacado"/>
    <s v="E002"/>
    <x v="0"/>
    <d v="1899-12-30T07:51:06"/>
    <d v="1899-12-30T00:11:04"/>
    <n v="10"/>
    <x v="18"/>
    <x v="4"/>
    <x v="1"/>
    <n v="0"/>
    <n v="1"/>
    <s v="KO"/>
    <s v="Ensacado"/>
    <x v="2"/>
    <n v="1"/>
    <s v="PUNTOS NORTE"/>
    <s v="C"/>
    <d v="1899-12-30T00:00:00"/>
    <d v="1899-12-30T00:00:00"/>
    <s v="OK"/>
    <m/>
    <m/>
    <d v="1899-12-30T00:00:00"/>
    <d v="1899-12-30T07:51:06"/>
    <n v="4"/>
    <d v="1899-12-30T07:40:02"/>
    <n v="471.09999999998882"/>
    <n v="18"/>
    <s v="No"/>
  </r>
  <r>
    <s v="COUR"/>
    <s v="2025005971"/>
    <x v="0"/>
    <s v="ER5554BCF"/>
    <s v="E9055JGZ"/>
    <d v="2025-03-19T00:00:00"/>
    <s v="CTOR"/>
    <s v="3320"/>
    <x v="12"/>
    <s v="PA"/>
    <s v="PA"/>
    <m/>
    <d v="2025-03-20T00:00:00"/>
    <d v="1899-12-30T10:25:05"/>
    <d v="2025-03-19T00:00:00"/>
    <d v="1899-12-30T19:27:54"/>
    <d v="2025-03-19T00:00:00"/>
    <d v="1899-12-30T19:52:15"/>
    <x v="0"/>
    <s v="BVALCARCEL"/>
    <s v="2108139740"/>
    <s v="FBO"/>
    <d v="1899-12-30T00:00:00"/>
    <d v="1899-12-30T00:00:00"/>
    <d v="1899-12-30T00:00:00"/>
    <s v="Ensacado"/>
    <s v="E002"/>
    <x v="0"/>
    <d v="1899-12-30T09:27:10"/>
    <d v="1899-12-30T00:24:21"/>
    <n v="10"/>
    <x v="18"/>
    <x v="4"/>
    <x v="1"/>
    <n v="0"/>
    <n v="1"/>
    <s v="KO"/>
    <s v="Ensacado"/>
    <x v="2"/>
    <n v="1"/>
    <s v="F. OURAL"/>
    <s v="C"/>
    <d v="1899-12-30T00:00:00"/>
    <d v="1899-12-30T00:00:00"/>
    <s v="OK"/>
    <m/>
    <m/>
    <d v="1899-12-30T00:00:00"/>
    <d v="1899-12-30T09:27:10"/>
    <n v="4"/>
    <d v="1899-12-30T09:02:49"/>
    <n v="567.16666666666561"/>
    <n v="19"/>
    <s v="No"/>
  </r>
  <r>
    <s v="CORE"/>
    <s v="2025005997"/>
    <x v="0"/>
    <s v="ER4191BCC"/>
    <s v="E3167MNG"/>
    <d v="2025-03-20T00:00:00"/>
    <s v="CTOR"/>
    <s v="2906"/>
    <x v="11"/>
    <s v="PA"/>
    <s v="PA"/>
    <m/>
    <d v="2025-03-20T00:00:00"/>
    <d v="1899-12-30T12:54:28"/>
    <d v="2025-03-20T00:00:00"/>
    <d v="1899-12-30T09:58:47"/>
    <d v="2025-03-20T00:00:00"/>
    <d v="1899-12-30T10:29:17"/>
    <x v="0"/>
    <s v="IVAZQUEZT"/>
    <s v="2108139745"/>
    <s v="FBO"/>
    <d v="1899-12-30T03:26:11"/>
    <d v="1899-12-30T00:30:30"/>
    <d v="1899-12-30T02:55:41"/>
    <s v="Ensacado"/>
    <s v="E002"/>
    <x v="0"/>
    <d v="1899-12-30T21:34:48"/>
    <d v="1899-12-30T00:30:30"/>
    <n v="12"/>
    <x v="19"/>
    <x v="4"/>
    <x v="1"/>
    <n v="0"/>
    <n v="1"/>
    <s v="KO"/>
    <s v="Ensacado"/>
    <x v="2"/>
    <n v="1"/>
    <s v="PUNTOS NORTE"/>
    <s v="C"/>
    <d v="1899-12-30T02:55:41"/>
    <d v="1899-12-30T01:57:41"/>
    <s v="OK"/>
    <m/>
    <m/>
    <d v="1899-12-30T00:00:00"/>
    <d v="1899-12-30T21:34:48"/>
    <n v="5"/>
    <n v="-0.12200231481480994"/>
    <n v="1294.7999999999988"/>
    <n v="10"/>
    <s v="No"/>
  </r>
  <r>
    <s v="COUR"/>
    <s v="2025006008"/>
    <x v="0"/>
    <s v="ER5554BCF"/>
    <s v="E9055JGZ"/>
    <d v="2025-03-20T00:00:00"/>
    <s v="CTOR"/>
    <s v="3320"/>
    <x v="12"/>
    <s v="PA"/>
    <s v="PA"/>
    <m/>
    <d v="2025-03-20T00:00:00"/>
    <d v="1899-12-30T17:43:13"/>
    <d v="2025-03-20T00:00:00"/>
    <d v="1899-12-30T11:52:29"/>
    <d v="2025-03-20T00:00:00"/>
    <d v="1899-12-30T12:21:40"/>
    <x v="0"/>
    <s v="BVALCARCEL"/>
    <s v="2108139758"/>
    <s v="FBO"/>
    <d v="1899-12-30T06:19:55"/>
    <d v="1899-12-30T00:29:11"/>
    <d v="1899-12-30T05:50:44"/>
    <s v="Ensacado"/>
    <s v="E002"/>
    <x v="0"/>
    <d v="1899-12-30T18:38:26"/>
    <d v="1899-12-30T00:29:11"/>
    <n v="17"/>
    <x v="19"/>
    <x v="4"/>
    <x v="1"/>
    <n v="0"/>
    <n v="1"/>
    <s v="KO"/>
    <s v="Ensacado"/>
    <x v="2"/>
    <n v="1"/>
    <s v="F. OURAL"/>
    <s v="C"/>
    <d v="1899-12-30T05:50:44"/>
    <d v="1899-12-30T04:52:44"/>
    <s v="OK"/>
    <m/>
    <m/>
    <d v="1899-12-30T00:00:00"/>
    <d v="1899-12-30T18:38:26"/>
    <n v="5"/>
    <n v="-0.24356481481482001"/>
    <n v="1118.433333333335"/>
    <n v="12"/>
    <s v="No"/>
  </r>
  <r>
    <s v="CORE"/>
    <s v="2025006022"/>
    <x v="0"/>
    <s v="ER3068BCC"/>
    <s v="E1437MRF"/>
    <d v="2025-03-20T00:00:00"/>
    <s v="CTOR"/>
    <s v="2906"/>
    <x v="11"/>
    <s v="PA"/>
    <s v="PA"/>
    <m/>
    <d v="2025-03-20T00:00:00"/>
    <d v="1899-12-30T17:08:33"/>
    <d v="2025-03-20T00:00:00"/>
    <d v="1899-12-30T12:54:38"/>
    <d v="2025-03-20T00:00:00"/>
    <d v="1899-12-30T14:36:54"/>
    <x v="0"/>
    <s v="IVAZQUEZT"/>
    <s v="2108139761"/>
    <s v="FBO"/>
    <d v="1899-12-30T05:56:11"/>
    <d v="1899-12-30T01:42:16"/>
    <d v="1899-12-30T04:13:55"/>
    <s v="Ensacado"/>
    <s v="E002"/>
    <x v="0"/>
    <d v="1899-12-30T21:28:20"/>
    <d v="1899-12-30T01:42:16"/>
    <n v="17"/>
    <x v="19"/>
    <x v="4"/>
    <x v="1"/>
    <n v="0"/>
    <n v="1"/>
    <s v="KO"/>
    <s v="Ensacado"/>
    <x v="2"/>
    <n v="1"/>
    <s v="PUNTOS NORTE"/>
    <s v="C"/>
    <d v="1899-12-30T04:13:55"/>
    <d v="1899-12-30T03:15:55"/>
    <s v="OK"/>
    <m/>
    <m/>
    <d v="1899-12-30T00:00:00"/>
    <d v="1899-12-30T21:28:20"/>
    <n v="5"/>
    <n v="-0.17633101851851996"/>
    <n v="1288.3333333333333"/>
    <n v="14"/>
    <s v="No"/>
  </r>
  <r>
    <s v="CORE"/>
    <s v="2025006025"/>
    <x v="0"/>
    <s v="ER2524BCB"/>
    <s v="E5316JZJ"/>
    <d v="2025-03-20T00:00:00"/>
    <s v="CTOR"/>
    <s v="2906"/>
    <x v="11"/>
    <s v="PA"/>
    <s v="PA"/>
    <m/>
    <d v="2025-03-21T00:00:00"/>
    <d v="1899-12-30T09:18:59"/>
    <d v="2025-03-20T00:00:00"/>
    <d v="1899-12-30T14:29:26"/>
    <d v="2025-03-20T00:00:00"/>
    <d v="1899-12-30T15:06:43"/>
    <x v="0"/>
    <s v="IVAZQUEZT"/>
    <s v="2108139762"/>
    <s v="FBO"/>
    <d v="1899-12-30T00:37:17"/>
    <d v="1899-12-30T00:37:17"/>
    <d v="1899-12-30T00:00:00"/>
    <s v="Ensacado"/>
    <s v="E002"/>
    <x v="0"/>
    <d v="1899-12-30T05:47:44"/>
    <d v="1899-12-30T00:37:17"/>
    <n v="9"/>
    <x v="19"/>
    <x v="4"/>
    <x v="1"/>
    <n v="0"/>
    <n v="1"/>
    <s v="KO"/>
    <s v="Ensacado"/>
    <x v="2"/>
    <n v="1"/>
    <s v="PUNTOS NORTE"/>
    <s v="C"/>
    <d v="1899-12-30T00:00:00"/>
    <d v="1899-12-30T00:00:00"/>
    <s v="OK"/>
    <m/>
    <m/>
    <d v="1899-12-30T00:00:00"/>
    <d v="1899-12-30T05:47:44"/>
    <n v="5"/>
    <d v="1899-12-30T05:10:27"/>
    <n v="347.73333333333113"/>
    <n v="15"/>
    <s v="No"/>
  </r>
  <r>
    <s v="CORE"/>
    <s v="2025006108"/>
    <x v="0"/>
    <s v="ER2524BCB"/>
    <s v="E5316JZJ"/>
    <d v="2025-03-21T00:00:00"/>
    <s v="CTOR"/>
    <s v="3320"/>
    <x v="12"/>
    <s v="PA"/>
    <s v="PA"/>
    <m/>
    <d v="2025-03-21T00:00:00"/>
    <d v="1899-12-30T12:59:11"/>
    <d v="2025-03-21T00:00:00"/>
    <d v="1899-12-30T10:06:43"/>
    <d v="2025-03-21T00:00:00"/>
    <d v="1899-12-30T10:28:43"/>
    <x v="0"/>
    <s v="FSANTACREU"/>
    <s v="2108139804"/>
    <s v="FBO"/>
    <d v="1899-12-30T03:14:28"/>
    <d v="1899-12-30T00:22:00"/>
    <d v="1899-12-30T02:52:28"/>
    <s v="Ensacado"/>
    <s v="E002"/>
    <x v="0"/>
    <d v="1899-12-30T21:29:31"/>
    <d v="1899-12-30T00:22:00"/>
    <n v="12"/>
    <x v="20"/>
    <x v="4"/>
    <x v="1"/>
    <n v="0"/>
    <n v="1"/>
    <s v="KO"/>
    <s v="Ensacado"/>
    <x v="2"/>
    <n v="1"/>
    <s v="PUNTOS NORTE"/>
    <s v="C"/>
    <d v="1899-12-30T02:52:28"/>
    <d v="1899-12-30T01:54:28"/>
    <s v="OK"/>
    <m/>
    <m/>
    <d v="1899-12-30T00:00:00"/>
    <d v="1899-12-30T21:29:31"/>
    <n v="6"/>
    <n v="-0.11976851851851994"/>
    <n v="1289.5166666666676"/>
    <n v="10"/>
    <s v="No"/>
  </r>
  <r>
    <s v="COUR"/>
    <s v="2025006154"/>
    <x v="0"/>
    <s v="ER3068BCC"/>
    <s v="E1437MRF"/>
    <d v="2025-03-21T00:00:00"/>
    <s v="CTOR"/>
    <s v="2906"/>
    <x v="11"/>
    <s v="PA"/>
    <s v="PA"/>
    <m/>
    <d v="2025-03-21T00:00:00"/>
    <d v="1899-12-30T16:46:05"/>
    <d v="2025-03-21T00:00:00"/>
    <d v="1899-12-30T16:46:46"/>
    <d v="2025-03-21T00:00:00"/>
    <d v="1899-12-30T16:53:22"/>
    <x v="0"/>
    <s v="RFCPI"/>
    <s v="2108139810"/>
    <s v="FBO"/>
    <d v="1899-12-30T00:07:17"/>
    <d v="1899-12-30T00:06:36"/>
    <d v="1899-12-30T00:00:41"/>
    <s v="Ensacado"/>
    <s v="E002"/>
    <x v="0"/>
    <d v="1899-12-30T00:07:17"/>
    <d v="1899-12-30T00:06:36"/>
    <n v="16"/>
    <x v="20"/>
    <x v="4"/>
    <x v="1"/>
    <n v="1"/>
    <n v="0"/>
    <s v="KO"/>
    <s v="Ensacado"/>
    <x v="2"/>
    <n v="1"/>
    <s v="F. OURAL"/>
    <s v="A"/>
    <d v="1899-12-30T00:00:41"/>
    <d v="1899-12-30T00:00:41"/>
    <s v="OK"/>
    <m/>
    <m/>
    <d v="1899-12-30T00:00:00"/>
    <d v="1899-12-30T00:07:17"/>
    <n v="6"/>
    <d v="1899-12-30T00:00:41"/>
    <n v="7.2833333333327666"/>
    <n v="16"/>
    <s v="Si"/>
  </r>
  <r>
    <s v="COUR"/>
    <s v="2025000565"/>
    <x v="0"/>
    <s v="ER5844BCB"/>
    <s v="E2785MTN"/>
    <d v="2025-02-24T00:00:00"/>
    <m/>
    <s v="399"/>
    <x v="29"/>
    <s v="PA"/>
    <s v="CALF"/>
    <m/>
    <d v="2025-02-24T00:00:00"/>
    <d v="1899-12-30T07:50:09"/>
    <d v="2025-02-24T00:00:00"/>
    <d v="1899-12-30T07:54:29"/>
    <d v="2025-02-24T00:00:00"/>
    <d v="1899-12-30T08:27:15"/>
    <x v="0"/>
    <s v="RFCPI"/>
    <s v="3116015640"/>
    <s v="FBO"/>
    <d v="1899-12-30T00:37:06"/>
    <d v="1899-12-30T00:32:46"/>
    <d v="1899-12-30T00:04:20"/>
    <s v="Granel"/>
    <s v="E001"/>
    <x v="2"/>
    <d v="1899-12-30T00:37:06"/>
    <d v="1899-12-30T00:32:46"/>
    <n v="7"/>
    <x v="1"/>
    <x v="1"/>
    <x v="2"/>
    <n v="0"/>
    <n v="0"/>
    <s v="OK"/>
    <s v="MP"/>
    <x v="1"/>
    <n v="0"/>
    <s v="F. OURAL"/>
    <s v="A"/>
    <d v="1899-12-30T00:04:20"/>
    <d v="1899-12-30T00:04:20"/>
    <s v="OK"/>
    <m/>
    <m/>
    <d v="1899-12-30T00:00:00"/>
    <d v="1899-12-30T00:37:06"/>
    <n v="2"/>
    <d v="1899-12-30T00:04:20"/>
    <n v="37.099999999987176"/>
    <n v="8"/>
    <s v="Si"/>
  </r>
  <r>
    <s v="COUR"/>
    <s v="2025000566"/>
    <x v="0"/>
    <s v="ER0592BCL"/>
    <s v="E6496KCR"/>
    <d v="2025-02-24T00:00:00"/>
    <m/>
    <s v="3146"/>
    <x v="30"/>
    <s v="PA"/>
    <s v="CALF"/>
    <m/>
    <d v="2025-02-24T00:00:00"/>
    <d v="1899-12-30T07:52:35"/>
    <d v="2025-02-24T00:00:00"/>
    <d v="1899-12-30T08:37:55"/>
    <d v="2025-02-24T00:00:00"/>
    <d v="1899-12-30T08:40:44"/>
    <x v="0"/>
    <s v="RFCPI"/>
    <s v="3116015641"/>
    <s v="EXW"/>
    <d v="1899-12-30T00:48:09"/>
    <d v="1899-12-30T00:02:49"/>
    <d v="1899-12-30T00:45:20"/>
    <s v="Granel"/>
    <s v="E001"/>
    <x v="1"/>
    <d v="1899-12-30T00:48:09"/>
    <d v="1899-12-30T00:02:49"/>
    <n v="7"/>
    <x v="1"/>
    <x v="1"/>
    <x v="2"/>
    <n v="0"/>
    <n v="0"/>
    <s v="OK"/>
    <s v="MP"/>
    <x v="1"/>
    <n v="0"/>
    <s v="F. OURAL"/>
    <s v="B"/>
    <d v="1899-12-30T00:45:20"/>
    <d v="1899-12-30T00:00:20"/>
    <s v="OK"/>
    <m/>
    <m/>
    <d v="1899-12-30T00:00:00"/>
    <d v="1899-12-30T00:48:09"/>
    <n v="2"/>
    <d v="1899-12-30T00:45:20"/>
    <n v="48.150000000000013"/>
    <n v="8"/>
    <s v="No"/>
  </r>
  <r>
    <s v="COUR"/>
    <s v="2025000575"/>
    <x v="0"/>
    <s v="ER1909BBC"/>
    <s v="E3903KDW"/>
    <d v="2025-02-24T00:00:00"/>
    <m/>
    <s v="393"/>
    <x v="31"/>
    <s v="PA"/>
    <s v="CALF"/>
    <m/>
    <d v="2025-02-24T00:00:00"/>
    <d v="1899-12-30T10:47:31"/>
    <d v="2025-02-24T00:00:00"/>
    <d v="1899-12-30T11:17:58"/>
    <d v="2025-02-24T00:00:00"/>
    <d v="1899-12-30T11:14:58"/>
    <x v="0"/>
    <s v="RFCPI"/>
    <s v="3116015642"/>
    <s v="EXW"/>
    <d v="1899-12-30T00:33:27"/>
    <d v="1899-12-30T00:03:00"/>
    <d v="1899-12-30T00:30:27"/>
    <s v="Granel"/>
    <s v="E001"/>
    <x v="1"/>
    <d v="1899-12-30T00:27:27"/>
    <n v="-2.0833333333400428E-3"/>
    <n v="10"/>
    <x v="1"/>
    <x v="1"/>
    <x v="2"/>
    <n v="0"/>
    <n v="0"/>
    <s v="OK"/>
    <s v="MP"/>
    <x v="1"/>
    <n v="0"/>
    <s v="F. OURAL"/>
    <s v="A"/>
    <d v="1899-12-30T00:30:27"/>
    <d v="1899-12-30T00:30:27"/>
    <s v="KO"/>
    <m/>
    <m/>
    <d v="1899-12-30T00:00:00"/>
    <d v="1899-12-30T00:27:27"/>
    <n v="2"/>
    <d v="1899-12-30T00:30:27"/>
    <n v="27.449999999999974"/>
    <n v="11"/>
    <s v="Si"/>
  </r>
  <r>
    <s v="COUR"/>
    <s v="2025000577"/>
    <x v="0"/>
    <s v="ER8326BCD"/>
    <s v="E6231JGH"/>
    <d v="2025-02-24T00:00:00"/>
    <m/>
    <s v="399"/>
    <x v="29"/>
    <s v="PA"/>
    <s v="CALF"/>
    <m/>
    <d v="2025-02-24T00:00:00"/>
    <d v="1899-12-30T12:18:48"/>
    <d v="2025-02-24T00:00:00"/>
    <d v="1899-12-30T12:22:32"/>
    <d v="2025-02-24T00:00:00"/>
    <d v="1899-12-30T12:49:25"/>
    <x v="0"/>
    <s v="RFCPI"/>
    <s v="3116015643"/>
    <s v="FBO"/>
    <d v="1899-12-30T00:30:37"/>
    <d v="1899-12-30T00:26:53"/>
    <d v="1899-12-30T00:03:44"/>
    <s v="Granel"/>
    <s v="E001"/>
    <x v="2"/>
    <d v="1899-12-30T00:30:37"/>
    <d v="1899-12-30T00:26:53"/>
    <n v="12"/>
    <x v="1"/>
    <x v="1"/>
    <x v="2"/>
    <n v="0"/>
    <n v="0"/>
    <s v="OK"/>
    <s v="MP"/>
    <x v="1"/>
    <n v="0"/>
    <s v="F. OURAL"/>
    <s v="A"/>
    <d v="1899-12-30T00:03:44"/>
    <d v="1899-12-30T00:03:44"/>
    <s v="OK"/>
    <m/>
    <m/>
    <d v="1899-12-30T00:00:00"/>
    <d v="1899-12-30T00:30:37"/>
    <n v="2"/>
    <d v="1899-12-30T00:03:44"/>
    <n v="30.616666666660688"/>
    <n v="12"/>
    <s v="Si"/>
  </r>
  <r>
    <s v="COUR"/>
    <s v="2025000579"/>
    <x v="0"/>
    <s v="ER1975BDN"/>
    <s v="E6102LLH"/>
    <d v="2025-02-24T00:00:00"/>
    <m/>
    <s v="399"/>
    <x v="29"/>
    <s v="PA"/>
    <s v="CALF"/>
    <m/>
    <d v="2025-02-24T00:00:00"/>
    <d v="1899-12-30T15:00:40"/>
    <d v="2025-02-24T00:00:00"/>
    <d v="1899-12-30T15:05:36"/>
    <d v="2025-02-24T00:00:00"/>
    <d v="1899-12-30T15:29:37"/>
    <x v="0"/>
    <s v="RFCPI"/>
    <s v="3116015644"/>
    <s v="FBO"/>
    <d v="1899-12-30T00:28:57"/>
    <d v="1899-12-30T00:24:01"/>
    <d v="1899-12-30T00:04:56"/>
    <s v="Granel"/>
    <s v="E001"/>
    <x v="2"/>
    <d v="1899-12-30T00:28:57"/>
    <d v="1899-12-30T00:24:01"/>
    <n v="15"/>
    <x v="1"/>
    <x v="1"/>
    <x v="2"/>
    <n v="0"/>
    <n v="0"/>
    <s v="OK"/>
    <s v="MP"/>
    <x v="1"/>
    <n v="0"/>
    <s v="F. OURAL"/>
    <s v="A"/>
    <d v="1899-12-30T00:04:56"/>
    <d v="1899-12-30T00:04:56"/>
    <s v="OK"/>
    <m/>
    <m/>
    <d v="1899-12-30T00:00:00"/>
    <d v="1899-12-30T00:28:57"/>
    <n v="2"/>
    <d v="1899-12-30T00:04:56"/>
    <n v="28.950000000004845"/>
    <n v="15"/>
    <s v="Si"/>
  </r>
  <r>
    <s v="COUR"/>
    <s v="2025000588"/>
    <x v="0"/>
    <s v="ER5206BBX"/>
    <s v="E7141KVS"/>
    <d v="2025-02-24T00:00:00"/>
    <m/>
    <s v="3146"/>
    <x v="30"/>
    <s v="PA"/>
    <s v="CALF"/>
    <m/>
    <d v="2025-02-24T00:00:00"/>
    <d v="1899-12-30T16:25:45"/>
    <d v="2025-02-24T00:00:00"/>
    <d v="1899-12-30T16:29:32"/>
    <d v="2025-02-24T00:00:00"/>
    <d v="1899-12-30T16:57:20"/>
    <x v="0"/>
    <s v="RFCPI"/>
    <s v="3116015645"/>
    <s v="EXW"/>
    <d v="1899-12-30T00:31:35"/>
    <d v="1899-12-30T00:27:48"/>
    <d v="1899-12-30T00:03:47"/>
    <s v="Granel"/>
    <s v="E001"/>
    <x v="1"/>
    <d v="1899-12-30T00:31:35"/>
    <d v="1899-12-30T00:27:48"/>
    <n v="16"/>
    <x v="1"/>
    <x v="1"/>
    <x v="2"/>
    <n v="0"/>
    <n v="0"/>
    <s v="OK"/>
    <s v="MP"/>
    <x v="1"/>
    <n v="0"/>
    <s v="F. OURAL"/>
    <s v="A"/>
    <d v="1899-12-30T00:03:47"/>
    <d v="1899-12-30T00:03:47"/>
    <s v="OK"/>
    <m/>
    <m/>
    <d v="1899-12-30T00:00:00"/>
    <d v="1899-12-30T00:31:35"/>
    <n v="2"/>
    <d v="1899-12-30T00:03:47"/>
    <n v="31.583333333332888"/>
    <n v="16"/>
    <s v="Si"/>
  </r>
  <r>
    <s v="COUR"/>
    <s v=""/>
    <x v="0"/>
    <s v="ER2073BGN"/>
    <s v="E2073BGN"/>
    <d v="2025-02-24T00:00:00"/>
    <m/>
    <s v="395"/>
    <x v="32"/>
    <s v="PA"/>
    <s v="PA"/>
    <m/>
    <d v="2025-02-24T00:00:00"/>
    <d v="1899-12-30T17:37:50"/>
    <d v="2025-02-24T00:00:00"/>
    <d v="1899-12-30T17:38:05"/>
    <d v="2025-02-24T00:00:00"/>
    <d v="1899-12-30T17:40:50"/>
    <x v="181"/>
    <s v="BVALCARCEL"/>
    <s v="3116015646"/>
    <s v="EXW"/>
    <d v="1899-12-30T00:03:00"/>
    <d v="1899-12-30T00:02:45"/>
    <d v="1899-12-30T00:00:15"/>
    <s v="Granel"/>
    <s v="E001"/>
    <x v="1"/>
    <d v="1899-12-30T00:03:00"/>
    <d v="1899-12-30T00:02:45"/>
    <n v="17"/>
    <x v="1"/>
    <x v="1"/>
    <x v="2"/>
    <n v="1"/>
    <n v="0"/>
    <s v="KO"/>
    <s v="MP"/>
    <x v="1"/>
    <n v="1"/>
    <s v="F. OURAL"/>
    <s v="A"/>
    <d v="1899-12-30T00:00:15"/>
    <d v="1899-12-30T00:00:15"/>
    <s v="OK"/>
    <m/>
    <m/>
    <d v="1899-12-30T00:00:00"/>
    <d v="1899-12-30T00:03:00"/>
    <n v="2"/>
    <d v="1899-12-30T00:00:15"/>
    <n v="2.9999999999951932"/>
    <n v="17"/>
    <s v="Si"/>
  </r>
  <r>
    <s v="COUR"/>
    <s v="2025000597"/>
    <x v="0"/>
    <s v="ER8870BDB"/>
    <s v="E6217KMD"/>
    <d v="2025-02-25T00:00:00"/>
    <m/>
    <s v="393"/>
    <x v="31"/>
    <s v="PA"/>
    <s v="CALF"/>
    <m/>
    <d v="2025-02-25T00:00:00"/>
    <d v="1899-12-30T08:38:10"/>
    <d v="2025-02-25T00:00:00"/>
    <d v="1899-12-30T09:29:27"/>
    <d v="2025-02-25T00:00:00"/>
    <d v="1899-12-30T09:26:39"/>
    <x v="0"/>
    <s v="RFCPI"/>
    <s v="3116015647"/>
    <s v="EXW"/>
    <d v="1899-12-30T00:54:05"/>
    <d v="1899-12-30T00:02:48"/>
    <d v="1899-12-30T00:51:17"/>
    <s v="Granel"/>
    <s v="E001"/>
    <x v="1"/>
    <d v="1899-12-30T00:48:29"/>
    <n v="-1.9444444444499664E-3"/>
    <n v="8"/>
    <x v="2"/>
    <x v="1"/>
    <x v="2"/>
    <n v="0"/>
    <n v="0"/>
    <s v="OK"/>
    <s v="MP"/>
    <x v="1"/>
    <n v="0"/>
    <s v="F. OURAL"/>
    <s v="B"/>
    <d v="1899-12-30T00:51:17"/>
    <d v="1899-12-30T00:06:17"/>
    <s v="KO"/>
    <m/>
    <m/>
    <d v="1899-12-30T00:00:00"/>
    <d v="1899-12-30T00:48:29"/>
    <n v="3"/>
    <d v="1899-12-30T00:51:17"/>
    <n v="48.48333333333121"/>
    <n v="9"/>
    <s v="No"/>
  </r>
  <r>
    <s v="COUR"/>
    <s v="2025000599"/>
    <x v="0"/>
    <s v="ER7577BBM"/>
    <s v="ELU3931W"/>
    <d v="2025-02-25T00:00:00"/>
    <m/>
    <s v="393"/>
    <x v="31"/>
    <s v="PA"/>
    <s v="PA"/>
    <m/>
    <d v="2025-02-25T00:00:00"/>
    <d v="1899-12-30T08:59:50"/>
    <d v="2025-02-25T00:00:00"/>
    <d v="1899-12-30T10:30:43"/>
    <d v="2025-02-25T00:00:00"/>
    <d v="1899-12-30T10:31:44"/>
    <x v="0"/>
    <s v="BVALCARCEL"/>
    <s v="3116015648"/>
    <s v="EXW"/>
    <d v="1899-12-30T01:31:54"/>
    <d v="1899-12-30T00:01:01"/>
    <d v="1899-12-30T01:30:53"/>
    <s v="Granel"/>
    <s v="E001"/>
    <x v="1"/>
    <d v="1899-12-30T01:31:54"/>
    <d v="1899-12-30T00:01:01"/>
    <n v="8"/>
    <x v="2"/>
    <x v="1"/>
    <x v="2"/>
    <n v="0"/>
    <n v="0"/>
    <s v="OK"/>
    <s v="MP"/>
    <x v="1"/>
    <n v="0"/>
    <s v="F. OURAL"/>
    <s v="C"/>
    <d v="1899-12-30T01:30:53"/>
    <d v="1899-12-30T00:32:53"/>
    <s v="OK"/>
    <m/>
    <m/>
    <d v="1899-12-30T00:00:00"/>
    <d v="1899-12-30T01:31:54"/>
    <n v="3"/>
    <d v="1899-12-30T01:30:53"/>
    <n v="91.899999999993582"/>
    <n v="10"/>
    <s v="No"/>
  </r>
  <r>
    <s v="COUR"/>
    <s v="2025000605"/>
    <x v="0"/>
    <s v="ER9380BBZ"/>
    <s v="E6367KCR"/>
    <d v="2025-02-25T00:00:00"/>
    <m/>
    <s v="3146"/>
    <x v="30"/>
    <s v="PA"/>
    <s v="CALF"/>
    <m/>
    <d v="2025-02-25T00:00:00"/>
    <d v="1899-12-30T10:31:26"/>
    <d v="2025-02-25T00:00:00"/>
    <d v="1899-12-30T11:12:50"/>
    <d v="2025-02-25T00:00:00"/>
    <d v="1899-12-30T11:09:53"/>
    <x v="0"/>
    <s v="RFCPI"/>
    <s v="3116015649"/>
    <s v="EXW"/>
    <d v="1899-12-30T00:44:21"/>
    <d v="1899-12-30T00:02:57"/>
    <d v="1899-12-30T00:41:24"/>
    <s v="Granel"/>
    <s v="E001"/>
    <x v="1"/>
    <d v="1899-12-30T00:38:27"/>
    <n v="-2.0486111111099881E-3"/>
    <n v="10"/>
    <x v="2"/>
    <x v="1"/>
    <x v="2"/>
    <n v="0"/>
    <n v="0"/>
    <s v="OK"/>
    <s v="MP"/>
    <x v="1"/>
    <n v="0"/>
    <s v="F. OURAL"/>
    <s v="A"/>
    <d v="1899-12-30T00:41:24"/>
    <d v="1899-12-30T00:41:24"/>
    <s v="KO"/>
    <m/>
    <m/>
    <d v="1899-12-30T00:00:00"/>
    <d v="1899-12-30T00:38:27"/>
    <n v="3"/>
    <d v="1899-12-30T00:41:24"/>
    <n v="38.450000000001616"/>
    <n v="11"/>
    <s v="Si"/>
  </r>
  <r>
    <s v="COUR"/>
    <s v="2025000608"/>
    <x v="0"/>
    <s v="ER0850BBR"/>
    <s v="E3670HBF"/>
    <d v="2025-02-25T00:00:00"/>
    <m/>
    <s v="393"/>
    <x v="31"/>
    <s v="PA"/>
    <s v="CALF"/>
    <m/>
    <d v="2025-02-25T00:00:00"/>
    <d v="1899-12-30T11:05:25"/>
    <d v="2025-02-25T00:00:00"/>
    <d v="1899-12-30T11:46:16"/>
    <d v="2025-02-25T00:00:00"/>
    <d v="1899-12-30T11:43:18"/>
    <x v="0"/>
    <s v="RFCPI"/>
    <s v="3116015650"/>
    <s v="EXW"/>
    <d v="1899-12-30T00:43:49"/>
    <d v="1899-12-30T00:02:58"/>
    <d v="1899-12-30T00:40:51"/>
    <s v="Granel"/>
    <s v="E001"/>
    <x v="1"/>
    <d v="1899-12-30T00:37:53"/>
    <n v="-2.0601851851799746E-3"/>
    <n v="11"/>
    <x v="2"/>
    <x v="1"/>
    <x v="2"/>
    <n v="0"/>
    <n v="0"/>
    <s v="OK"/>
    <s v="MP"/>
    <x v="1"/>
    <n v="0"/>
    <s v="F. OURAL"/>
    <s v="A"/>
    <d v="1899-12-30T00:40:51"/>
    <d v="1899-12-30T00:40:51"/>
    <s v="KO"/>
    <m/>
    <m/>
    <d v="1899-12-30T00:00:00"/>
    <d v="1899-12-30T00:37:53"/>
    <n v="3"/>
    <d v="1899-12-30T00:40:51"/>
    <n v="37.883333333332835"/>
    <n v="11"/>
    <s v="Si"/>
  </r>
  <r>
    <s v="COUR"/>
    <s v="2025000601"/>
    <x v="0"/>
    <s v="ER1909BBC"/>
    <s v="E3903KDW"/>
    <d v="2025-02-25T00:00:00"/>
    <m/>
    <s v="393"/>
    <x v="31"/>
    <s v="PA"/>
    <s v="CALF"/>
    <m/>
    <d v="2025-02-25T00:00:00"/>
    <d v="1899-12-30T10:22:02"/>
    <d v="2025-02-25T00:00:00"/>
    <d v="1899-12-30T12:13:58"/>
    <d v="2025-02-25T00:00:00"/>
    <d v="1899-12-30T12:11:02"/>
    <x v="0"/>
    <s v="RFCPI"/>
    <s v="3116015651"/>
    <s v="EXW"/>
    <d v="1899-12-30T01:54:52"/>
    <d v="1899-12-30T00:02:56"/>
    <d v="1899-12-30T01:51:56"/>
    <s v="Granel"/>
    <s v="E001"/>
    <x v="1"/>
    <d v="1899-12-30T01:49:00"/>
    <n v="-2.037037037029954E-3"/>
    <n v="10"/>
    <x v="2"/>
    <x v="1"/>
    <x v="2"/>
    <n v="0"/>
    <n v="0"/>
    <s v="OK"/>
    <s v="MP"/>
    <x v="1"/>
    <n v="0"/>
    <s v="F. OURAL"/>
    <s v="C"/>
    <d v="1899-12-30T01:51:56"/>
    <d v="1899-12-30T00:53:56"/>
    <s v="KO"/>
    <m/>
    <m/>
    <d v="1899-12-30T00:00:00"/>
    <d v="1899-12-30T01:49:00"/>
    <n v="3"/>
    <d v="1899-12-30T01:51:56"/>
    <n v="109.00000000000809"/>
    <n v="12"/>
    <s v="No"/>
  </r>
  <r>
    <s v="COUR"/>
    <s v="2025000618"/>
    <x v="0"/>
    <s v="ER3777BBH"/>
    <s v="E4280KCL"/>
    <d v="2025-02-25T00:00:00"/>
    <m/>
    <s v="3324"/>
    <x v="33"/>
    <s v="PA"/>
    <s v="CALF"/>
    <m/>
    <d v="2025-02-25T00:00:00"/>
    <d v="1899-12-30T16:06:14"/>
    <d v="2025-02-25T00:00:00"/>
    <d v="1899-12-30T16:10:05"/>
    <d v="2025-02-25T00:00:00"/>
    <d v="1899-12-30T16:32:49"/>
    <x v="0"/>
    <s v="RFCPI"/>
    <s v="3116015652"/>
    <s v="FBO"/>
    <d v="1899-12-30T00:26:35"/>
    <d v="1899-12-30T00:22:44"/>
    <d v="1899-12-30T00:03:51"/>
    <s v="Granel"/>
    <s v="E001"/>
    <x v="2"/>
    <d v="1899-12-30T00:26:35"/>
    <d v="1899-12-30T00:22:44"/>
    <n v="16"/>
    <x v="2"/>
    <x v="1"/>
    <x v="2"/>
    <n v="0"/>
    <n v="0"/>
    <s v="OK"/>
    <s v="Granel"/>
    <x v="1"/>
    <n v="0"/>
    <s v="F. OURAL"/>
    <s v="A"/>
    <d v="1899-12-30T00:03:51"/>
    <d v="1899-12-30T00:03:51"/>
    <s v="OK"/>
    <m/>
    <m/>
    <d v="1899-12-30T00:00:00"/>
    <d v="1899-12-30T00:26:35"/>
    <n v="3"/>
    <d v="1899-12-30T00:03:51"/>
    <n v="26.583333333335943"/>
    <n v="16"/>
    <s v="Si"/>
  </r>
  <r>
    <s v="COUR"/>
    <s v="2025000617"/>
    <x v="0"/>
    <s v="ER5206BBX"/>
    <s v="E7141KVS"/>
    <d v="2025-02-25T00:00:00"/>
    <m/>
    <s v="393"/>
    <x v="31"/>
    <s v="PA"/>
    <s v="CALF"/>
    <m/>
    <d v="2025-02-25T00:00:00"/>
    <d v="1899-12-30T16:01:06"/>
    <d v="2025-02-25T00:00:00"/>
    <d v="1899-12-30T16:41:22"/>
    <d v="2025-02-25T00:00:00"/>
    <d v="1899-12-30T16:38:35"/>
    <x v="0"/>
    <s v="RFCPI"/>
    <s v="3116015653"/>
    <s v="EXW"/>
    <d v="1899-12-30T00:43:03"/>
    <d v="1899-12-30T00:02:47"/>
    <d v="1899-12-30T00:40:16"/>
    <s v="Granel"/>
    <s v="E001"/>
    <x v="1"/>
    <d v="1899-12-30T00:37:29"/>
    <n v="-1.9328703703700434E-3"/>
    <n v="16"/>
    <x v="2"/>
    <x v="1"/>
    <x v="2"/>
    <n v="0"/>
    <n v="0"/>
    <s v="OK"/>
    <s v="MP"/>
    <x v="1"/>
    <n v="0"/>
    <s v="F. OURAL"/>
    <s v="A"/>
    <d v="1899-12-30T00:40:16"/>
    <d v="1899-12-30T00:40:16"/>
    <s v="KO"/>
    <m/>
    <m/>
    <d v="1899-12-30T00:00:00"/>
    <d v="1899-12-30T00:37:29"/>
    <n v="3"/>
    <d v="1899-12-30T00:40:16"/>
    <n v="37.483333333329654"/>
    <n v="16"/>
    <s v="Si"/>
  </r>
  <r>
    <s v="COUR"/>
    <s v="2025000620"/>
    <x v="0"/>
    <s v="ER1909BBC"/>
    <s v="E3903KDW"/>
    <d v="2025-02-25T00:00:00"/>
    <m/>
    <s v="393"/>
    <x v="31"/>
    <s v="PA"/>
    <s v="CALF"/>
    <m/>
    <d v="2025-02-25T00:00:00"/>
    <d v="1899-12-30T16:52:58"/>
    <d v="2025-02-25T00:00:00"/>
    <d v="1899-12-30T17:33:41"/>
    <d v="2025-02-25T00:00:00"/>
    <d v="1899-12-30T17:30:42"/>
    <x v="0"/>
    <s v="RFCPI"/>
    <s v="3116015654"/>
    <s v="EXW"/>
    <d v="1899-12-30T00:43:42"/>
    <d v="1899-12-30T00:02:59"/>
    <d v="1899-12-30T00:40:43"/>
    <s v="Granel"/>
    <s v="E001"/>
    <x v="1"/>
    <d v="1899-12-30T00:37:44"/>
    <n v="-2.0717592592599532E-3"/>
    <n v="16"/>
    <x v="2"/>
    <x v="1"/>
    <x v="2"/>
    <n v="0"/>
    <n v="0"/>
    <s v="OK"/>
    <s v="MP"/>
    <x v="1"/>
    <n v="0"/>
    <s v="F. OURAL"/>
    <s v="A"/>
    <d v="1899-12-30T00:40:43"/>
    <d v="1899-12-30T00:40:43"/>
    <s v="KO"/>
    <m/>
    <m/>
    <d v="1899-12-30T00:00:00"/>
    <d v="1899-12-30T00:37:44"/>
    <n v="3"/>
    <d v="1899-12-30T00:40:43"/>
    <n v="37.733333333342479"/>
    <n v="17"/>
    <s v="Si"/>
  </r>
  <r>
    <s v="COUR"/>
    <s v=""/>
    <x v="0"/>
    <s v="ERC8206AC"/>
    <s v="EC8206AC"/>
    <d v="2025-02-25T00:00:00"/>
    <m/>
    <s v="393"/>
    <x v="31"/>
    <s v="PA"/>
    <s v="PA"/>
    <m/>
    <d v="2025-02-25T00:00:00"/>
    <d v="1899-12-30T17:36:14"/>
    <d v="2025-02-25T00:00:00"/>
    <d v="1899-12-30T17:36:53"/>
    <d v="2025-02-25T00:00:00"/>
    <d v="1899-12-30T17:37:45"/>
    <x v="181"/>
    <s v="BVALCARCEL"/>
    <s v="3116015655"/>
    <s v="EXW"/>
    <d v="1899-12-30T00:01:31"/>
    <d v="1899-12-30T00:00:52"/>
    <d v="1899-12-30T00:00:39"/>
    <s v="Granel"/>
    <s v="E001"/>
    <x v="1"/>
    <d v="1899-12-30T00:01:31"/>
    <d v="1899-12-30T00:00:52"/>
    <n v="17"/>
    <x v="2"/>
    <x v="1"/>
    <x v="2"/>
    <n v="1"/>
    <n v="0"/>
    <s v="KO"/>
    <s v="MP"/>
    <x v="1"/>
    <n v="1"/>
    <s v="F. OURAL"/>
    <s v="A"/>
    <d v="1899-12-30T00:00:39"/>
    <d v="1899-12-30T00:00:39"/>
    <s v="OK"/>
    <m/>
    <m/>
    <d v="1899-12-30T00:00:00"/>
    <d v="1899-12-30T00:01:31"/>
    <n v="3"/>
    <d v="1899-12-30T00:00:39"/>
    <n v="1.5166666666655715"/>
    <n v="17"/>
    <s v="Si"/>
  </r>
  <r>
    <s v="COUR"/>
    <s v="2025000621"/>
    <x v="0"/>
    <s v="ER0850BBR"/>
    <s v="E3670HBF"/>
    <d v="2025-02-25T00:00:00"/>
    <m/>
    <s v="393"/>
    <x v="31"/>
    <s v="PA"/>
    <s v="CALF"/>
    <m/>
    <d v="2025-02-25T00:00:00"/>
    <d v="1899-12-30T17:29:26"/>
    <d v="2025-02-25T00:00:00"/>
    <d v="1899-12-30T17:39:51"/>
    <d v="2025-02-25T00:00:00"/>
    <d v="1899-12-30T17:52:26"/>
    <x v="0"/>
    <s v="RFCPI"/>
    <s v="3116015656"/>
    <s v="EXW"/>
    <d v="1899-12-30T00:23:00"/>
    <d v="1899-12-30T00:12:35"/>
    <d v="1899-12-30T00:10:25"/>
    <s v="Granel"/>
    <s v="E001"/>
    <x v="1"/>
    <d v="1899-12-30T00:23:00"/>
    <d v="1899-12-30T00:12:35"/>
    <n v="17"/>
    <x v="2"/>
    <x v="1"/>
    <x v="2"/>
    <n v="0"/>
    <n v="0"/>
    <s v="OK"/>
    <s v="MP"/>
    <x v="1"/>
    <n v="0"/>
    <s v="F. OURAL"/>
    <s v="A"/>
    <d v="1899-12-30T00:10:25"/>
    <d v="1899-12-30T00:10:25"/>
    <s v="OK"/>
    <m/>
    <m/>
    <d v="1899-12-30T00:00:00"/>
    <d v="1899-12-30T00:23:00"/>
    <n v="3"/>
    <d v="1899-12-30T00:10:25"/>
    <n v="22.999999999996881"/>
    <n v="17"/>
    <s v="Si"/>
  </r>
  <r>
    <s v="COUR"/>
    <s v="2025000632"/>
    <x v="0"/>
    <s v="ER0850BBR"/>
    <s v="E3670HBF"/>
    <d v="2025-02-26T00:00:00"/>
    <m/>
    <s v="393"/>
    <x v="31"/>
    <s v="PA"/>
    <s v="CALF"/>
    <m/>
    <d v="2025-02-26T00:00:00"/>
    <d v="1899-12-30T11:18:51"/>
    <d v="2025-02-26T00:00:00"/>
    <d v="1899-12-30T12:00:25"/>
    <d v="2025-02-26T00:00:00"/>
    <d v="1899-12-30T11:57:36"/>
    <x v="0"/>
    <s v="RFCPI"/>
    <s v="3116015657"/>
    <s v="EXW"/>
    <d v="1899-12-30T00:44:23"/>
    <d v="1899-12-30T00:02:49"/>
    <d v="1899-12-30T00:41:34"/>
    <s v="Granel"/>
    <s v="E001"/>
    <x v="1"/>
    <d v="1899-12-30T00:38:45"/>
    <n v="-1.956018518519953E-3"/>
    <n v="11"/>
    <x v="3"/>
    <x v="1"/>
    <x v="2"/>
    <n v="0"/>
    <n v="0"/>
    <s v="OK"/>
    <s v="MP"/>
    <x v="1"/>
    <n v="0"/>
    <s v="F. OURAL"/>
    <s v="A"/>
    <d v="1899-12-30T00:41:34"/>
    <d v="1899-12-30T00:41:34"/>
    <s v="KO"/>
    <m/>
    <m/>
    <d v="1899-12-30T00:00:00"/>
    <d v="1899-12-30T00:38:45"/>
    <n v="4"/>
    <d v="1899-12-30T00:41:34"/>
    <n v="38.749999999996867"/>
    <n v="11"/>
    <s v="Si"/>
  </r>
  <r>
    <s v="COUR"/>
    <s v="2025000633"/>
    <x v="0"/>
    <s v="ER5084BBP"/>
    <s v="E5130MSV"/>
    <d v="2025-02-26T00:00:00"/>
    <m/>
    <s v="3146"/>
    <x v="30"/>
    <s v="PA"/>
    <s v="CALF"/>
    <m/>
    <d v="2025-02-26T00:00:00"/>
    <d v="1899-12-30T11:40:40"/>
    <d v="2025-02-26T00:00:00"/>
    <d v="1899-12-30T12:05:40"/>
    <d v="2025-02-26T00:00:00"/>
    <d v="1899-12-30T12:02:50"/>
    <x v="0"/>
    <s v="RFCPI"/>
    <s v="3116015658"/>
    <s v="EXW"/>
    <d v="1899-12-30T00:27:50"/>
    <d v="1899-12-30T00:02:50"/>
    <d v="1899-12-30T00:25:00"/>
    <s v="Granel"/>
    <s v="E001"/>
    <x v="1"/>
    <d v="1899-12-30T00:22:10"/>
    <n v="-1.9675925925999316E-3"/>
    <n v="11"/>
    <x v="3"/>
    <x v="1"/>
    <x v="2"/>
    <n v="0"/>
    <n v="0"/>
    <s v="OK"/>
    <s v="MP"/>
    <x v="1"/>
    <n v="0"/>
    <s v="F. OURAL"/>
    <s v="A"/>
    <d v="1899-12-30T00:25:00"/>
    <d v="1899-12-30T00:25:00"/>
    <s v="KO"/>
    <m/>
    <m/>
    <d v="1899-12-30T00:00:00"/>
    <d v="1899-12-30T00:22:10"/>
    <n v="4"/>
    <d v="1899-12-30T00:25:00"/>
    <n v="22.166666666668878"/>
    <n v="12"/>
    <s v="Si"/>
  </r>
  <r>
    <s v="COUR"/>
    <s v="2025000634"/>
    <x v="0"/>
    <s v="ER5980BCD"/>
    <s v="E2784MTN"/>
    <d v="2025-02-26T00:00:00"/>
    <m/>
    <s v="3146"/>
    <x v="30"/>
    <s v="PA"/>
    <s v="CALF"/>
    <m/>
    <d v="2025-02-26T00:00:00"/>
    <d v="1899-12-30T11:43:02"/>
    <d v="2025-02-26T00:00:00"/>
    <d v="1899-12-30T11:47:04"/>
    <d v="2025-02-26T00:00:00"/>
    <d v="1899-12-30T12:22:31"/>
    <x v="0"/>
    <s v="RFCPI"/>
    <s v="3116015659"/>
    <s v="FBO"/>
    <d v="1899-12-30T00:39:29"/>
    <d v="1899-12-30T00:35:27"/>
    <d v="1899-12-30T00:04:02"/>
    <s v="Granel"/>
    <s v="E001"/>
    <x v="2"/>
    <d v="1899-12-30T00:39:29"/>
    <d v="1899-12-30T00:35:27"/>
    <n v="11"/>
    <x v="3"/>
    <x v="1"/>
    <x v="2"/>
    <n v="0"/>
    <n v="0"/>
    <s v="OK"/>
    <s v="MP"/>
    <x v="1"/>
    <n v="0"/>
    <s v="F. OURAL"/>
    <s v="A"/>
    <d v="1899-12-30T00:04:02"/>
    <d v="1899-12-30T00:04:02"/>
    <s v="OK"/>
    <m/>
    <m/>
    <d v="1899-12-30T00:00:00"/>
    <d v="1899-12-30T00:39:29"/>
    <n v="4"/>
    <d v="1899-12-30T00:04:02"/>
    <n v="39.483333333331245"/>
    <n v="12"/>
    <s v="Si"/>
  </r>
  <r>
    <s v="COUR"/>
    <s v="2025000635"/>
    <x v="0"/>
    <s v="ER5206BBX"/>
    <s v="E7141KVS"/>
    <d v="2025-02-26T00:00:00"/>
    <m/>
    <s v="393"/>
    <x v="31"/>
    <s v="PA"/>
    <s v="CALF"/>
    <m/>
    <d v="2025-02-26T00:00:00"/>
    <d v="1899-12-30T11:48:13"/>
    <d v="2025-02-26T00:00:00"/>
    <d v="1899-12-30T12:30:20"/>
    <d v="2025-02-26T00:00:00"/>
    <d v="1899-12-30T12:27:20"/>
    <x v="0"/>
    <s v="RFCPI"/>
    <s v="3116015660"/>
    <s v="EXW"/>
    <d v="1899-12-30T00:45:07"/>
    <d v="1899-12-30T00:03:00"/>
    <d v="1899-12-30T00:42:07"/>
    <s v="Granel"/>
    <s v="E001"/>
    <x v="1"/>
    <d v="1899-12-30T00:39:07"/>
    <n v="-2.0833333333299953E-3"/>
    <n v="11"/>
    <x v="3"/>
    <x v="1"/>
    <x v="2"/>
    <n v="0"/>
    <n v="0"/>
    <s v="OK"/>
    <s v="MP"/>
    <x v="1"/>
    <n v="0"/>
    <s v="F. OURAL"/>
    <s v="A"/>
    <d v="1899-12-30T00:42:07"/>
    <d v="1899-12-30T00:42:07"/>
    <s v="KO"/>
    <m/>
    <m/>
    <d v="1899-12-30T00:00:00"/>
    <d v="1899-12-30T00:39:07"/>
    <n v="4"/>
    <d v="1899-12-30T00:42:07"/>
    <n v="39.116666666664095"/>
    <n v="12"/>
    <s v="Si"/>
  </r>
  <r>
    <s v="COUR"/>
    <s v="2025000636"/>
    <x v="0"/>
    <s v="ER2432BCF"/>
    <s v="E4423MVM"/>
    <d v="2025-02-26T00:00:00"/>
    <m/>
    <s v="3186"/>
    <x v="34"/>
    <s v="PA"/>
    <s v="CALF"/>
    <m/>
    <d v="2025-02-26T00:00:00"/>
    <d v="1899-12-30T11:51:42"/>
    <d v="2025-02-26T00:00:00"/>
    <d v="1899-12-30T11:55:28"/>
    <d v="2025-02-26T00:00:00"/>
    <d v="1899-12-30T12:33:04"/>
    <x v="0"/>
    <s v="RFCPI"/>
    <s v="3116015661"/>
    <s v="FBO"/>
    <d v="1899-12-30T00:41:22"/>
    <d v="1899-12-30T00:37:36"/>
    <d v="1899-12-30T00:03:46"/>
    <s v="Granel"/>
    <s v="E001"/>
    <x v="2"/>
    <d v="1899-12-30T00:41:22"/>
    <d v="1899-12-30T00:37:36"/>
    <n v="11"/>
    <x v="3"/>
    <x v="1"/>
    <x v="2"/>
    <n v="0"/>
    <n v="0"/>
    <s v="OK"/>
    <s v="MP"/>
    <x v="1"/>
    <n v="0"/>
    <s v="F. OURAL"/>
    <s v="A"/>
    <d v="1899-12-30T00:03:46"/>
    <d v="1899-12-30T00:03:46"/>
    <s v="OK"/>
    <m/>
    <m/>
    <d v="1899-12-30T00:00:00"/>
    <d v="1899-12-30T00:41:22"/>
    <n v="4"/>
    <d v="1899-12-30T00:03:46"/>
    <n v="41.366666666663967"/>
    <n v="12"/>
    <s v="Si"/>
  </r>
  <r>
    <s v="COUR"/>
    <s v="2025000642"/>
    <x v="0"/>
    <s v="ER1909BBC"/>
    <s v="E3903KDW"/>
    <d v="2025-02-26T00:00:00"/>
    <m/>
    <s v="3146"/>
    <x v="30"/>
    <s v="PA"/>
    <s v="CALF"/>
    <m/>
    <d v="2025-02-26T00:00:00"/>
    <d v="1899-12-30T15:52:41"/>
    <d v="2025-02-26T00:00:00"/>
    <d v="1899-12-30T15:56:35"/>
    <d v="2025-02-26T00:00:00"/>
    <d v="1899-12-30T16:22:47"/>
    <x v="0"/>
    <s v="RFCPI"/>
    <s v="3116015662"/>
    <s v="EXW"/>
    <d v="1899-12-30T00:30:06"/>
    <d v="1899-12-30T00:26:12"/>
    <d v="1899-12-30T00:03:54"/>
    <s v="Granel"/>
    <s v="E001"/>
    <x v="1"/>
    <d v="1899-12-30T00:30:06"/>
    <d v="1899-12-30T00:26:12"/>
    <n v="15"/>
    <x v="3"/>
    <x v="1"/>
    <x v="2"/>
    <n v="0"/>
    <n v="0"/>
    <s v="OK"/>
    <s v="MP"/>
    <x v="1"/>
    <n v="0"/>
    <s v="F. OURAL"/>
    <s v="A"/>
    <d v="1899-12-30T00:03:54"/>
    <d v="1899-12-30T00:03:54"/>
    <s v="OK"/>
    <m/>
    <m/>
    <d v="1899-12-30T00:00:00"/>
    <d v="1899-12-30T00:30:06"/>
    <n v="4"/>
    <d v="1899-12-30T00:03:54"/>
    <n v="30.100000000003106"/>
    <n v="16"/>
    <s v="Si"/>
  </r>
  <r>
    <s v="COUR"/>
    <s v="2025000643"/>
    <x v="0"/>
    <s v="ER8326BCD"/>
    <s v="E6231JGH"/>
    <d v="2025-02-26T00:00:00"/>
    <m/>
    <s v="399"/>
    <x v="29"/>
    <s v="PA"/>
    <s v="CALF"/>
    <m/>
    <d v="2025-02-26T00:00:00"/>
    <d v="1899-12-30T16:08:12"/>
    <d v="2025-02-26T00:00:00"/>
    <d v="1899-12-30T16:12:06"/>
    <d v="2025-02-26T00:00:00"/>
    <d v="1899-12-30T16:44:51"/>
    <x v="0"/>
    <s v="RFCPI"/>
    <s v="3116015663"/>
    <s v="FBO"/>
    <d v="1899-12-30T00:36:39"/>
    <d v="1899-12-30T00:32:45"/>
    <d v="1899-12-30T00:03:54"/>
    <s v="Granel"/>
    <s v="E001"/>
    <x v="2"/>
    <d v="1899-12-30T00:36:39"/>
    <d v="1899-12-30T00:32:45"/>
    <n v="16"/>
    <x v="3"/>
    <x v="1"/>
    <x v="2"/>
    <n v="0"/>
    <n v="0"/>
    <s v="OK"/>
    <s v="MP"/>
    <x v="1"/>
    <n v="0"/>
    <s v="F. OURAL"/>
    <s v="A"/>
    <d v="1899-12-30T00:03:54"/>
    <d v="1899-12-30T00:03:54"/>
    <s v="OK"/>
    <m/>
    <m/>
    <d v="1899-12-30T00:00:00"/>
    <d v="1899-12-30T00:36:39"/>
    <n v="4"/>
    <d v="1899-12-30T00:03:54"/>
    <n v="36.650000000001569"/>
    <n v="16"/>
    <s v="Si"/>
  </r>
  <r>
    <s v="COUR"/>
    <s v="2025000646"/>
    <x v="0"/>
    <s v="ERLU0401S"/>
    <s v="ELU0401S"/>
    <d v="2025-02-26T00:00:00"/>
    <m/>
    <s v="395"/>
    <x v="32"/>
    <s v="PA"/>
    <s v="PA"/>
    <m/>
    <d v="2025-02-26T00:00:00"/>
    <d v="1899-12-30T17:29:21"/>
    <d v="2025-02-26T00:00:00"/>
    <d v="1899-12-30T17:33:09"/>
    <d v="2025-02-26T00:00:00"/>
    <d v="1899-12-30T17:34:32"/>
    <x v="0"/>
    <s v="BVALCARCEL"/>
    <s v="3116015664"/>
    <s v="EXW"/>
    <d v="1899-12-30T00:05:11"/>
    <d v="1899-12-30T00:01:23"/>
    <d v="1899-12-30T00:03:48"/>
    <s v="Granel"/>
    <s v="E001"/>
    <x v="1"/>
    <d v="1899-12-30T00:05:11"/>
    <d v="1899-12-30T00:01:23"/>
    <n v="17"/>
    <x v="3"/>
    <x v="1"/>
    <x v="2"/>
    <n v="1"/>
    <n v="0"/>
    <s v="KO"/>
    <s v="MP"/>
    <x v="1"/>
    <n v="1"/>
    <s v="F. OURAL"/>
    <s v="A"/>
    <d v="1899-12-30T00:03:48"/>
    <d v="1899-12-30T00:03:48"/>
    <s v="OK"/>
    <m/>
    <m/>
    <d v="1899-12-30T00:00:00"/>
    <d v="1899-12-30T00:05:11"/>
    <n v="4"/>
    <d v="1899-12-30T00:03:48"/>
    <n v="5.1833333333231657"/>
    <n v="17"/>
    <s v="Si"/>
  </r>
  <r>
    <s v="COUR"/>
    <s v=""/>
    <x v="0"/>
    <s v="ER0151BKP"/>
    <s v="E0151BKP"/>
    <d v="2025-02-26T00:00:00"/>
    <m/>
    <s v="393"/>
    <x v="31"/>
    <s v="PA"/>
    <s v="PA"/>
    <m/>
    <d v="2025-02-26T00:00:00"/>
    <d v="1899-12-30T17:36:31"/>
    <d v="2025-02-26T00:00:00"/>
    <d v="1899-12-30T17:36:39"/>
    <d v="2025-02-26T00:00:00"/>
    <d v="1899-12-30T17:37:03"/>
    <x v="181"/>
    <s v="BVALCARCEL"/>
    <s v="3116015665"/>
    <s v="EXW"/>
    <d v="1899-12-30T00:00:32"/>
    <d v="1899-12-30T00:00:24"/>
    <d v="1899-12-30T00:00:08"/>
    <s v="Granel"/>
    <s v="E001"/>
    <x v="1"/>
    <d v="1899-12-30T00:00:32"/>
    <d v="1899-12-30T00:00:24"/>
    <n v="17"/>
    <x v="3"/>
    <x v="1"/>
    <x v="2"/>
    <n v="1"/>
    <n v="0"/>
    <s v="KO"/>
    <s v="MP"/>
    <x v="1"/>
    <n v="1"/>
    <s v="F. OURAL"/>
    <s v="A"/>
    <d v="1899-12-30T00:00:08"/>
    <d v="1899-12-30T00:00:08"/>
    <s v="OK"/>
    <m/>
    <m/>
    <d v="1899-12-30T00:00:00"/>
    <d v="1899-12-30T00:00:32"/>
    <n v="4"/>
    <d v="1899-12-30T00:00:08"/>
    <n v="0.53333333333267063"/>
    <n v="17"/>
    <s v="Si"/>
  </r>
  <r>
    <s v="COUR"/>
    <s v=""/>
    <x v="0"/>
    <s v="ER0151BKP"/>
    <s v="E0151BKP"/>
    <d v="2025-02-26T00:00:00"/>
    <m/>
    <s v="395"/>
    <x v="32"/>
    <s v="PA"/>
    <s v="PA"/>
    <m/>
    <d v="2025-02-26T00:00:00"/>
    <d v="1899-12-30T17:37:47"/>
    <d v="2025-02-26T00:00:00"/>
    <d v="1899-12-30T17:37:57"/>
    <d v="2025-02-26T00:00:00"/>
    <d v="1899-12-30T17:38:17"/>
    <x v="181"/>
    <s v="BVALCARCEL"/>
    <s v="3116015666"/>
    <s v="EXW"/>
    <d v="1899-12-30T00:00:30"/>
    <d v="1899-12-30T00:00:20"/>
    <d v="1899-12-30T00:00:10"/>
    <s v="Granel"/>
    <s v="E001"/>
    <x v="1"/>
    <d v="1899-12-30T00:00:30"/>
    <d v="1899-12-30T00:00:20"/>
    <n v="17"/>
    <x v="3"/>
    <x v="1"/>
    <x v="2"/>
    <n v="1"/>
    <n v="0"/>
    <s v="KO"/>
    <s v="MP"/>
    <x v="1"/>
    <n v="1"/>
    <s v="F. OURAL"/>
    <s v="A"/>
    <d v="1899-12-30T00:00:10"/>
    <d v="1899-12-30T00:00:10"/>
    <s v="OK"/>
    <m/>
    <m/>
    <d v="1899-12-30T00:00:00"/>
    <d v="1899-12-30T00:00:30"/>
    <n v="4"/>
    <d v="1899-12-30T00:00:10"/>
    <n v="0.49999999999688072"/>
    <n v="17"/>
    <s v="Si"/>
  </r>
  <r>
    <s v="COUR"/>
    <s v="2025000645"/>
    <x v="0"/>
    <s v="ER0850BBR"/>
    <s v="E3670HBF"/>
    <d v="2025-02-26T00:00:00"/>
    <m/>
    <s v="393"/>
    <x v="31"/>
    <s v="PA"/>
    <s v="PA"/>
    <m/>
    <d v="2025-02-26T00:00:00"/>
    <d v="1899-12-30T17:22:15"/>
    <d v="2025-02-26T00:00:00"/>
    <d v="1899-12-30T17:40:29"/>
    <d v="2025-02-26T00:00:00"/>
    <d v="1899-12-30T17:55:57"/>
    <x v="0"/>
    <s v="BVALCARCEL"/>
    <s v="3116015667"/>
    <s v="EXW"/>
    <d v="1899-12-30T00:33:42"/>
    <d v="1899-12-30T00:15:28"/>
    <d v="1899-12-30T00:18:14"/>
    <s v="Granel"/>
    <s v="E001"/>
    <x v="1"/>
    <d v="1899-12-30T00:33:42"/>
    <d v="1899-12-30T00:15:28"/>
    <n v="17"/>
    <x v="3"/>
    <x v="1"/>
    <x v="2"/>
    <n v="0"/>
    <n v="0"/>
    <s v="OK"/>
    <s v="MP"/>
    <x v="1"/>
    <n v="0"/>
    <s v="F. OURAL"/>
    <s v="A"/>
    <d v="1899-12-30T00:18:14"/>
    <d v="1899-12-30T00:18:14"/>
    <s v="OK"/>
    <m/>
    <m/>
    <d v="1899-12-30T00:00:00"/>
    <d v="1899-12-30T00:33:42"/>
    <n v="4"/>
    <d v="1899-12-30T00:18:14"/>
    <n v="33.700000000003186"/>
    <n v="17"/>
    <s v="Si"/>
  </r>
  <r>
    <s v="COUR"/>
    <s v="2025000650"/>
    <x v="0"/>
    <s v="ER5206BBX"/>
    <s v="E7141KVS"/>
    <d v="2025-02-27T00:00:00"/>
    <m/>
    <s v="393"/>
    <x v="31"/>
    <s v="PA"/>
    <s v="CALF"/>
    <m/>
    <d v="2025-02-27T00:00:00"/>
    <d v="1899-12-30T08:54:11"/>
    <d v="2025-02-27T00:00:00"/>
    <d v="1899-12-30T09:34:02"/>
    <d v="2025-02-27T00:00:00"/>
    <d v="1899-12-30T09:31:02"/>
    <x v="0"/>
    <s v="RFCPI"/>
    <s v="3116015668"/>
    <s v="EXW"/>
    <d v="1899-12-30T00:42:51"/>
    <d v="1899-12-30T00:03:00"/>
    <d v="1899-12-30T00:39:51"/>
    <s v="Granel"/>
    <s v="E001"/>
    <x v="1"/>
    <d v="1899-12-30T00:36:51"/>
    <n v="-2.0833333333299953E-3"/>
    <n v="8"/>
    <x v="4"/>
    <x v="1"/>
    <x v="2"/>
    <n v="0"/>
    <n v="0"/>
    <s v="OK"/>
    <s v="MP"/>
    <x v="1"/>
    <n v="0"/>
    <s v="F. OURAL"/>
    <s v="A"/>
    <d v="1899-12-30T00:39:51"/>
    <d v="1899-12-30T00:39:51"/>
    <s v="KO"/>
    <m/>
    <m/>
    <d v="1899-12-30T00:00:00"/>
    <d v="1899-12-30T00:36:51"/>
    <n v="5"/>
    <d v="1899-12-30T00:39:51"/>
    <n v="36.850000000003199"/>
    <n v="9"/>
    <s v="Si"/>
  </r>
  <r>
    <s v="COUR"/>
    <s v="2025000651"/>
    <x v="0"/>
    <s v="ER7577BBM"/>
    <s v="ELU3931W"/>
    <d v="2025-02-27T00:00:00"/>
    <m/>
    <s v="393"/>
    <x v="31"/>
    <s v="PA"/>
    <s v="PA"/>
    <m/>
    <d v="2025-02-27T00:00:00"/>
    <d v="1899-12-30T09:08:28"/>
    <d v="2025-02-27T00:00:00"/>
    <d v="1899-12-30T09:50:28"/>
    <d v="2025-02-27T00:00:00"/>
    <d v="1899-12-30T09:51:53"/>
    <x v="0"/>
    <s v="BVALCARCEL"/>
    <s v="3116015669"/>
    <s v="EXW"/>
    <d v="1899-12-30T00:43:25"/>
    <d v="1899-12-30T00:01:25"/>
    <d v="1899-12-30T00:42:00"/>
    <s v="Granel"/>
    <s v="E001"/>
    <x v="1"/>
    <d v="1899-12-30T00:43:25"/>
    <d v="1899-12-30T00:01:25"/>
    <n v="9"/>
    <x v="4"/>
    <x v="1"/>
    <x v="2"/>
    <n v="0"/>
    <n v="0"/>
    <s v="OK"/>
    <s v="MP"/>
    <x v="1"/>
    <n v="0"/>
    <s v="F. OURAL"/>
    <s v="A"/>
    <d v="1899-12-30T00:42:00"/>
    <d v="1899-12-30T00:42:00"/>
    <s v="OK"/>
    <m/>
    <m/>
    <d v="1899-12-30T00:00:00"/>
    <d v="1899-12-30T00:43:25"/>
    <n v="5"/>
    <d v="1899-12-30T00:42:00"/>
    <n v="43.416666666662366"/>
    <n v="9"/>
    <s v="Si"/>
  </r>
  <r>
    <s v="COUR"/>
    <s v=""/>
    <x v="0"/>
    <s v="ER9869BBR"/>
    <s v="E4243BFS"/>
    <d v="2025-02-27T00:00:00"/>
    <m/>
    <s v="393"/>
    <x v="31"/>
    <s v="PA"/>
    <s v="PA"/>
    <m/>
    <d v="2025-02-27T00:00:00"/>
    <d v="1899-12-30T09:27:15"/>
    <d v="2025-02-27T00:00:00"/>
    <d v="1899-12-30T10:45:03"/>
    <d v="2025-02-27T00:00:00"/>
    <d v="1899-12-30T10:45:36"/>
    <x v="181"/>
    <s v="BVALCARCEL"/>
    <s v="3116015670"/>
    <s v="EXW"/>
    <d v="1899-12-30T01:18:21"/>
    <d v="1899-12-30T00:00:33"/>
    <d v="1899-12-30T01:17:48"/>
    <s v="Granel"/>
    <s v="E001"/>
    <x v="1"/>
    <d v="1899-12-30T01:18:21"/>
    <d v="1899-12-30T00:00:33"/>
    <n v="9"/>
    <x v="4"/>
    <x v="1"/>
    <x v="2"/>
    <n v="0"/>
    <n v="0"/>
    <s v="OK"/>
    <s v="MP"/>
    <x v="1"/>
    <n v="0"/>
    <s v="F. OURAL"/>
    <s v="B"/>
    <d v="1899-12-30T01:17:48"/>
    <d v="1899-12-30T00:19:48"/>
    <s v="OK"/>
    <m/>
    <m/>
    <d v="1899-12-30T00:00:00"/>
    <d v="1899-12-30T01:18:21"/>
    <n v="5"/>
    <d v="1899-12-30T01:17:48"/>
    <n v="78.34999999999674"/>
    <n v="10"/>
    <s v="No"/>
  </r>
  <r>
    <s v="COUR"/>
    <s v="2025000660"/>
    <x v="0"/>
    <s v="ER5084BBP"/>
    <s v="E5130MSV"/>
    <d v="2025-02-27T00:00:00"/>
    <m/>
    <s v="3146"/>
    <x v="30"/>
    <s v="PA"/>
    <s v="CALF"/>
    <m/>
    <d v="2025-02-27T00:00:00"/>
    <d v="1899-12-30T11:16:09"/>
    <d v="2025-02-27T00:00:00"/>
    <d v="1899-12-30T11:30:42"/>
    <d v="2025-02-27T00:00:00"/>
    <d v="1899-12-30T11:43:04"/>
    <x v="0"/>
    <s v="RFCPI"/>
    <s v="3116015671"/>
    <s v="EXW"/>
    <d v="1899-12-30T00:26:55"/>
    <d v="1899-12-30T00:12:22"/>
    <d v="1899-12-30T00:14:33"/>
    <s v="Granel"/>
    <s v="E001"/>
    <x v="1"/>
    <d v="1899-12-30T00:26:55"/>
    <d v="1899-12-30T00:12:22"/>
    <n v="11"/>
    <x v="4"/>
    <x v="1"/>
    <x v="2"/>
    <n v="0"/>
    <n v="0"/>
    <s v="OK"/>
    <s v="MP"/>
    <x v="1"/>
    <n v="0"/>
    <s v="F. OURAL"/>
    <s v="A"/>
    <d v="1899-12-30T00:14:33"/>
    <d v="1899-12-30T00:14:33"/>
    <s v="OK"/>
    <m/>
    <m/>
    <d v="1899-12-30T00:00:00"/>
    <d v="1899-12-30T00:26:55"/>
    <n v="5"/>
    <d v="1899-12-30T00:14:33"/>
    <n v="26.916666666667144"/>
    <n v="11"/>
    <s v="Si"/>
  </r>
  <r>
    <s v="COUR"/>
    <s v="2025000662"/>
    <x v="0"/>
    <s v="ER5980BCD"/>
    <s v="E2784MTN"/>
    <d v="2025-02-27T00:00:00"/>
    <m/>
    <s v="3146"/>
    <x v="30"/>
    <s v="PA"/>
    <s v="CALF"/>
    <m/>
    <d v="2025-02-27T00:00:00"/>
    <d v="1899-12-30T12:05:37"/>
    <d v="2025-02-27T00:00:00"/>
    <d v="1899-12-30T12:09:33"/>
    <d v="2025-02-27T00:00:00"/>
    <d v="1899-12-30T12:34:39"/>
    <x v="0"/>
    <s v="RFCPI"/>
    <s v="3116015672"/>
    <s v="FBO"/>
    <d v="1899-12-30T00:29:02"/>
    <d v="1899-12-30T00:25:06"/>
    <d v="1899-12-30T00:03:56"/>
    <s v="Granel"/>
    <s v="E001"/>
    <x v="2"/>
    <d v="1899-12-30T00:29:02"/>
    <d v="1899-12-30T00:25:06"/>
    <n v="12"/>
    <x v="4"/>
    <x v="1"/>
    <x v="2"/>
    <n v="0"/>
    <n v="0"/>
    <s v="OK"/>
    <s v="MP"/>
    <x v="1"/>
    <n v="0"/>
    <s v="F. OURAL"/>
    <s v="A"/>
    <d v="1899-12-30T00:03:56"/>
    <d v="1899-12-30T00:03:56"/>
    <s v="OK"/>
    <m/>
    <m/>
    <d v="1899-12-30T00:00:00"/>
    <d v="1899-12-30T00:29:02"/>
    <n v="5"/>
    <d v="1899-12-30T00:03:56"/>
    <n v="29.033333333337605"/>
    <n v="12"/>
    <s v="Si"/>
  </r>
  <r>
    <s v="COUR"/>
    <s v="2025000663"/>
    <x v="0"/>
    <s v="ER0850BBR"/>
    <s v="E3670HBF"/>
    <d v="2025-02-27T00:00:00"/>
    <m/>
    <s v="395"/>
    <x v="32"/>
    <s v="PA"/>
    <s v="PA"/>
    <m/>
    <d v="2025-02-27T00:00:00"/>
    <d v="1899-12-30T12:24:58"/>
    <d v="2025-02-27T00:00:00"/>
    <d v="1899-12-30T13:02:08"/>
    <d v="2025-02-27T00:00:00"/>
    <d v="1899-12-30T13:03:08"/>
    <x v="0"/>
    <s v="BVALCARCEL"/>
    <s v="3116015673"/>
    <s v="EXW"/>
    <d v="1899-12-30T00:38:10"/>
    <d v="1899-12-30T00:01:00"/>
    <d v="1899-12-30T00:37:10"/>
    <s v="Granel"/>
    <s v="E001"/>
    <x v="1"/>
    <d v="1899-12-30T00:38:10"/>
    <d v="1899-12-30T00:01:00"/>
    <n v="12"/>
    <x v="4"/>
    <x v="1"/>
    <x v="2"/>
    <n v="0"/>
    <n v="0"/>
    <s v="OK"/>
    <s v="MP"/>
    <x v="1"/>
    <n v="0"/>
    <s v="F. OURAL"/>
    <s v="A"/>
    <d v="1899-12-30T00:37:10"/>
    <d v="1899-12-30T00:37:10"/>
    <s v="OK"/>
    <m/>
    <m/>
    <d v="1899-12-30T00:00:00"/>
    <d v="1899-12-30T00:38:10"/>
    <n v="5"/>
    <d v="1899-12-30T00:37:10"/>
    <n v="38.166666666667304"/>
    <n v="13"/>
    <s v="Si"/>
  </r>
  <r>
    <s v="COUR"/>
    <s v="2025000667"/>
    <x v="0"/>
    <s v="ER5844BCB"/>
    <s v="E2785MTN"/>
    <d v="2025-02-27T00:00:00"/>
    <m/>
    <s v="399"/>
    <x v="29"/>
    <s v="PA"/>
    <s v="CALF"/>
    <m/>
    <d v="2025-02-27T00:00:00"/>
    <d v="1899-12-30T15:32:07"/>
    <d v="2025-02-27T00:00:00"/>
    <d v="1899-12-30T15:35:59"/>
    <d v="2025-02-27T00:00:00"/>
    <d v="1899-12-30T16:02:09"/>
    <x v="0"/>
    <s v="RFCPI"/>
    <s v="3116015674"/>
    <s v="FBO"/>
    <d v="1899-12-30T00:30:02"/>
    <d v="1899-12-30T00:26:10"/>
    <d v="1899-12-30T00:03:52"/>
    <s v="Granel"/>
    <s v="E001"/>
    <x v="2"/>
    <d v="1899-12-30T00:30:02"/>
    <d v="1899-12-30T00:26:10"/>
    <n v="15"/>
    <x v="4"/>
    <x v="1"/>
    <x v="2"/>
    <n v="0"/>
    <n v="0"/>
    <s v="OK"/>
    <s v="MP"/>
    <x v="1"/>
    <n v="0"/>
    <s v="F. OURAL"/>
    <s v="A"/>
    <d v="1899-12-30T00:03:52"/>
    <d v="1899-12-30T00:03:52"/>
    <s v="OK"/>
    <m/>
    <m/>
    <d v="1899-12-30T00:00:00"/>
    <d v="1899-12-30T00:30:02"/>
    <n v="5"/>
    <d v="1899-12-30T00:03:52"/>
    <n v="30.033333333331207"/>
    <n v="16"/>
    <s v="Si"/>
  </r>
  <r>
    <s v="COUR"/>
    <s v="2025000672"/>
    <x v="0"/>
    <s v="ER1909BBC"/>
    <s v="E3903KDW"/>
    <d v="2025-02-27T00:00:00"/>
    <m/>
    <s v="393"/>
    <x v="31"/>
    <s v="PA"/>
    <s v="PA"/>
    <m/>
    <d v="2025-02-27T00:00:00"/>
    <d v="1899-12-30T16:00:23"/>
    <d v="2025-02-27T00:00:00"/>
    <d v="1899-12-30T17:35:44"/>
    <d v="2025-02-27T00:00:00"/>
    <d v="1899-12-30T17:36:11"/>
    <x v="0"/>
    <s v="BVALCARCEL"/>
    <s v="3116015675"/>
    <s v="EXW"/>
    <d v="1899-12-30T01:35:48"/>
    <d v="1899-12-30T00:00:27"/>
    <d v="1899-12-30T01:35:21"/>
    <s v="Granel"/>
    <s v="E001"/>
    <x v="1"/>
    <d v="1899-12-30T01:35:48"/>
    <d v="1899-12-30T00:00:27"/>
    <n v="16"/>
    <x v="4"/>
    <x v="1"/>
    <x v="2"/>
    <n v="0"/>
    <n v="0"/>
    <s v="OK"/>
    <s v="MP"/>
    <x v="1"/>
    <n v="0"/>
    <s v="F. OURAL"/>
    <s v="C"/>
    <d v="1899-12-30T01:35:21"/>
    <d v="1899-12-30T00:37:21"/>
    <s v="OK"/>
    <m/>
    <m/>
    <d v="1899-12-30T00:00:00"/>
    <d v="1899-12-30T01:35:48"/>
    <n v="5"/>
    <d v="1899-12-30T01:35:21"/>
    <n v="95.800000000003294"/>
    <n v="17"/>
    <s v="No"/>
  </r>
  <r>
    <s v="COUR"/>
    <s v=""/>
    <x v="0"/>
    <s v="ER9869BBR"/>
    <s v="E4243BFS"/>
    <d v="2025-02-27T00:00:00"/>
    <m/>
    <s v="393"/>
    <x v="31"/>
    <s v="PA"/>
    <s v="PA"/>
    <m/>
    <d v="2025-02-27T00:00:00"/>
    <d v="1899-12-30T17:37:29"/>
    <d v="2025-02-27T00:00:00"/>
    <d v="1899-12-30T17:37:37"/>
    <d v="2025-02-27T00:00:00"/>
    <d v="1899-12-30T17:38:07"/>
    <x v="181"/>
    <s v="BVALCARCEL"/>
    <s v="3116015676"/>
    <s v="EXW"/>
    <d v="1899-12-30T00:00:38"/>
    <d v="1899-12-30T00:00:30"/>
    <d v="1899-12-30T00:00:08"/>
    <s v="Granel"/>
    <s v="E001"/>
    <x v="1"/>
    <d v="1899-12-30T00:00:38"/>
    <d v="1899-12-30T00:00:30"/>
    <n v="17"/>
    <x v="4"/>
    <x v="1"/>
    <x v="2"/>
    <n v="1"/>
    <n v="0"/>
    <s v="KO"/>
    <s v="MP"/>
    <x v="1"/>
    <n v="1"/>
    <s v="F. OURAL"/>
    <s v="A"/>
    <d v="1899-12-30T00:00:08"/>
    <d v="1899-12-30T00:00:08"/>
    <s v="OK"/>
    <m/>
    <m/>
    <d v="1899-12-30T00:00:00"/>
    <d v="1899-12-30T00:00:38"/>
    <n v="5"/>
    <d v="1899-12-30T00:00:08"/>
    <n v="0.63333333332645125"/>
    <n v="17"/>
    <s v="Si"/>
  </r>
  <r>
    <s v="COUR"/>
    <s v="2025000676"/>
    <x v="0"/>
    <s v="ER5844BCB"/>
    <s v="E2785MTN"/>
    <d v="2025-02-28T00:00:00"/>
    <m/>
    <s v="399"/>
    <x v="29"/>
    <s v="PA"/>
    <s v="CALF"/>
    <m/>
    <d v="2025-02-28T00:00:00"/>
    <d v="1899-12-30T07:53:12"/>
    <d v="2025-02-28T00:00:00"/>
    <d v="1899-12-30T08:02:16"/>
    <d v="2025-02-28T00:00:00"/>
    <d v="1899-12-30T08:25:10"/>
    <x v="0"/>
    <s v="RFCPI"/>
    <s v="3116015677"/>
    <s v="FBO"/>
    <d v="1899-12-30T00:31:58"/>
    <d v="1899-12-30T00:22:54"/>
    <d v="1899-12-30T00:09:04"/>
    <s v="Granel"/>
    <s v="E001"/>
    <x v="2"/>
    <d v="1899-12-30T00:31:58"/>
    <d v="1899-12-30T00:22:54"/>
    <n v="7"/>
    <x v="5"/>
    <x v="1"/>
    <x v="2"/>
    <n v="0"/>
    <n v="0"/>
    <s v="OK"/>
    <s v="MP"/>
    <x v="1"/>
    <n v="0"/>
    <s v="F. OURAL"/>
    <s v="A"/>
    <d v="1899-12-30T00:09:04"/>
    <d v="1899-12-30T00:09:04"/>
    <s v="OK"/>
    <m/>
    <m/>
    <d v="1899-12-30T00:00:00"/>
    <d v="1899-12-30T00:31:58"/>
    <n v="6"/>
    <d v="1899-12-30T00:09:04"/>
    <n v="31.966666666675206"/>
    <n v="8"/>
    <s v="Si"/>
  </r>
  <r>
    <s v="COUR"/>
    <s v="2025000679"/>
    <x v="0"/>
    <s v="ER9380BBZ"/>
    <s v="E6367KCR"/>
    <d v="2025-02-28T00:00:00"/>
    <m/>
    <s v="3146"/>
    <x v="30"/>
    <s v="PA"/>
    <s v="CALF"/>
    <m/>
    <d v="2025-02-28T00:00:00"/>
    <d v="1899-12-30T08:34:38"/>
    <d v="2025-02-28T00:00:00"/>
    <d v="1899-12-30T08:50:32"/>
    <d v="2025-02-28T00:00:00"/>
    <d v="1899-12-30T09:04:53"/>
    <x v="0"/>
    <s v="RFCPI"/>
    <s v="3116015678"/>
    <s v="EXW"/>
    <d v="1899-12-30T00:30:15"/>
    <d v="1899-12-30T00:14:21"/>
    <d v="1899-12-30T00:15:54"/>
    <s v="Granel"/>
    <s v="E001"/>
    <x v="1"/>
    <d v="1899-12-30T00:30:15"/>
    <d v="1899-12-30T00:14:21"/>
    <n v="8"/>
    <x v="5"/>
    <x v="1"/>
    <x v="2"/>
    <n v="0"/>
    <n v="0"/>
    <s v="OK"/>
    <s v="MP"/>
    <x v="1"/>
    <n v="0"/>
    <s v="F. OURAL"/>
    <s v="A"/>
    <d v="1899-12-30T00:15:54"/>
    <d v="1899-12-30T00:15:54"/>
    <s v="OK"/>
    <m/>
    <m/>
    <d v="1899-12-30T00:00:00"/>
    <d v="1899-12-30T00:30:15"/>
    <n v="6"/>
    <d v="1899-12-30T00:15:54"/>
    <n v="30.249999999993616"/>
    <n v="9"/>
    <s v="Si"/>
  </r>
  <r>
    <s v="COUR"/>
    <s v="2025000680"/>
    <x v="0"/>
    <s v="ER3756BDF"/>
    <s v="E8566LPV"/>
    <d v="2025-02-28T00:00:00"/>
    <m/>
    <s v="3146"/>
    <x v="30"/>
    <s v="PA"/>
    <s v="CALF"/>
    <m/>
    <d v="2025-02-28T00:00:00"/>
    <d v="1899-12-30T08:46:39"/>
    <d v="2025-02-28T00:00:00"/>
    <d v="1899-12-30T09:24:27"/>
    <d v="2025-02-28T00:00:00"/>
    <d v="1899-12-30T09:21:26"/>
    <x v="0"/>
    <s v="RFCPI"/>
    <s v="3116015679"/>
    <s v="EXW"/>
    <d v="1899-12-30T00:40:49"/>
    <d v="1899-12-30T00:03:01"/>
    <d v="1899-12-30T00:37:48"/>
    <s v="Granel"/>
    <s v="E001"/>
    <x v="1"/>
    <d v="1899-12-30T00:34:47"/>
    <n v="-2.0949074074099738E-3"/>
    <n v="8"/>
    <x v="5"/>
    <x v="1"/>
    <x v="2"/>
    <n v="0"/>
    <n v="0"/>
    <s v="OK"/>
    <s v="MP"/>
    <x v="1"/>
    <n v="0"/>
    <s v="F. OURAL"/>
    <s v="A"/>
    <d v="1899-12-30T00:37:48"/>
    <d v="1899-12-30T00:37:48"/>
    <s v="KO"/>
    <m/>
    <m/>
    <d v="1899-12-30T00:00:00"/>
    <d v="1899-12-30T00:34:47"/>
    <n v="6"/>
    <d v="1899-12-30T00:37:48"/>
    <n v="34.78333333332963"/>
    <n v="9"/>
    <s v="Si"/>
  </r>
  <r>
    <s v="COUR"/>
    <s v="2025000687"/>
    <x v="0"/>
    <s v="ER9390BBK"/>
    <s v="E7567GYY"/>
    <d v="2025-02-28T00:00:00"/>
    <m/>
    <s v="399"/>
    <x v="29"/>
    <s v="PA"/>
    <s v="CALF"/>
    <m/>
    <d v="2025-02-28T00:00:00"/>
    <d v="1899-12-30T14:59:23"/>
    <d v="2025-02-28T00:00:00"/>
    <d v="1899-12-30T15:03:56"/>
    <d v="2025-02-28T00:00:00"/>
    <d v="1899-12-30T15:37:52"/>
    <x v="0"/>
    <s v="RFCPI"/>
    <s v="3116015680"/>
    <s v="FBO"/>
    <d v="1899-12-30T00:38:29"/>
    <d v="1899-12-30T00:33:56"/>
    <d v="1899-12-30T00:04:33"/>
    <s v="Granel"/>
    <s v="E001"/>
    <x v="2"/>
    <d v="1899-12-30T00:38:29"/>
    <d v="1899-12-30T00:33:56"/>
    <n v="14"/>
    <x v="5"/>
    <x v="1"/>
    <x v="2"/>
    <n v="0"/>
    <n v="0"/>
    <s v="OK"/>
    <s v="MP"/>
    <x v="1"/>
    <n v="0"/>
    <s v="F. OURAL"/>
    <s v="A"/>
    <d v="1899-12-30T00:04:33"/>
    <d v="1899-12-30T00:04:33"/>
    <s v="OK"/>
    <m/>
    <m/>
    <d v="1899-12-30T00:00:00"/>
    <d v="1899-12-30T00:38:29"/>
    <n v="6"/>
    <d v="1899-12-30T00:04:33"/>
    <n v="38.48333333333764"/>
    <n v="15"/>
    <s v="Si"/>
  </r>
  <r>
    <s v="COUR"/>
    <s v="2025000689"/>
    <x v="0"/>
    <s v="ER0850BBR"/>
    <s v="E3670HBF"/>
    <d v="2025-02-28T00:00:00"/>
    <m/>
    <s v="3146"/>
    <x v="30"/>
    <s v="PA"/>
    <s v="CALF"/>
    <m/>
    <d v="2025-02-28T00:00:00"/>
    <d v="1899-12-30T15:10:05"/>
    <d v="2025-02-28T00:00:00"/>
    <d v="1899-12-30T16:00:29"/>
    <d v="2025-02-28T00:00:00"/>
    <d v="1899-12-30T15:57:40"/>
    <x v="0"/>
    <s v="RFCPI"/>
    <s v="3116015681"/>
    <s v="EXW"/>
    <d v="1899-12-30T00:53:13"/>
    <d v="1899-12-30T00:02:49"/>
    <d v="1899-12-30T00:50:24"/>
    <s v="Granel"/>
    <s v="E001"/>
    <x v="1"/>
    <d v="1899-12-30T00:47:35"/>
    <n v="-1.9560185185100165E-3"/>
    <n v="15"/>
    <x v="5"/>
    <x v="1"/>
    <x v="2"/>
    <n v="0"/>
    <n v="0"/>
    <s v="OK"/>
    <s v="MP"/>
    <x v="1"/>
    <n v="0"/>
    <s v="F. OURAL"/>
    <s v="B"/>
    <d v="1899-12-30T00:50:24"/>
    <d v="1899-12-30T00:05:24"/>
    <s v="KO"/>
    <m/>
    <m/>
    <d v="1899-12-30T00:00:00"/>
    <d v="1899-12-30T00:47:35"/>
    <n v="6"/>
    <d v="1899-12-30T00:50:24"/>
    <n v="47.583333333345621"/>
    <n v="15"/>
    <s v="No"/>
  </r>
  <r>
    <s v="COUR"/>
    <s v="2025000692"/>
    <x v="0"/>
    <s v="ER9710BCG"/>
    <s v="E8163CLZ"/>
    <d v="2025-02-28T00:00:00"/>
    <m/>
    <s v="395"/>
    <x v="32"/>
    <s v="PA"/>
    <s v="CALF"/>
    <m/>
    <d v="2025-02-28T00:00:00"/>
    <d v="1899-12-30T16:04:09"/>
    <d v="2025-02-28T00:00:00"/>
    <d v="1899-12-30T16:51:19"/>
    <d v="2025-02-28T00:00:00"/>
    <d v="1899-12-30T16:48:35"/>
    <x v="0"/>
    <s v="RFCPI"/>
    <s v="3116015682"/>
    <s v="EXW"/>
    <d v="1899-12-30T00:49:54"/>
    <d v="1899-12-30T00:02:44"/>
    <d v="1899-12-30T00:47:10"/>
    <s v="Granel"/>
    <s v="E001"/>
    <x v="1"/>
    <d v="1899-12-30T00:44:26"/>
    <n v="-1.8981481481500362E-3"/>
    <n v="16"/>
    <x v="5"/>
    <x v="1"/>
    <x v="2"/>
    <n v="0"/>
    <n v="0"/>
    <s v="OK"/>
    <s v="MP"/>
    <x v="1"/>
    <n v="0"/>
    <s v="F. OURAL"/>
    <s v="A"/>
    <d v="1899-12-30T00:47:10"/>
    <d v="1899-12-30T00:02:10"/>
    <s v="KO"/>
    <m/>
    <m/>
    <d v="1899-12-30T00:00:00"/>
    <d v="1899-12-30T00:44:26"/>
    <n v="6"/>
    <d v="1899-12-30T00:47:10"/>
    <n v="44.43333333333122"/>
    <n v="16"/>
    <s v="Si"/>
  </r>
  <r>
    <s v="COUR"/>
    <s v="2025000693"/>
    <x v="0"/>
    <s v="ER5206BBX"/>
    <s v="E7141KVS"/>
    <d v="2025-02-28T00:00:00"/>
    <m/>
    <s v="393"/>
    <x v="31"/>
    <s v="PA"/>
    <s v="CALF"/>
    <m/>
    <d v="2025-02-28T00:00:00"/>
    <d v="1899-12-30T16:05:46"/>
    <d v="2025-02-28T00:00:00"/>
    <d v="1899-12-30T17:27:48"/>
    <d v="2025-02-28T00:00:00"/>
    <d v="1899-12-30T17:24:44"/>
    <x v="0"/>
    <s v="RFCPI"/>
    <s v="3116015683"/>
    <s v="EXW"/>
    <d v="1899-12-30T01:25:06"/>
    <d v="1899-12-30T00:03:04"/>
    <d v="1899-12-30T01:22:02"/>
    <s v="Granel"/>
    <s v="E001"/>
    <x v="1"/>
    <d v="1899-12-30T01:18:58"/>
    <n v="-2.1296296296299255E-3"/>
    <n v="16"/>
    <x v="5"/>
    <x v="1"/>
    <x v="2"/>
    <n v="0"/>
    <n v="0"/>
    <s v="OK"/>
    <s v="MP"/>
    <x v="1"/>
    <n v="0"/>
    <s v="F. OURAL"/>
    <s v="B"/>
    <d v="1899-12-30T01:22:02"/>
    <d v="1899-12-30T00:24:02"/>
    <s v="KO"/>
    <m/>
    <m/>
    <d v="1899-12-30T00:00:00"/>
    <d v="1899-12-30T01:18:58"/>
    <n v="6"/>
    <d v="1899-12-30T01:22:02"/>
    <n v="78.966666666662491"/>
    <n v="17"/>
    <s v="No"/>
  </r>
  <r>
    <s v="COUR"/>
    <s v="2025000695"/>
    <x v="0"/>
    <s v="ER7577BBM"/>
    <s v="ELU3931W"/>
    <d v="2025-02-28T00:00:00"/>
    <m/>
    <s v="393"/>
    <x v="31"/>
    <s v="PA"/>
    <s v="PA"/>
    <m/>
    <d v="2025-02-28T00:00:00"/>
    <d v="1899-12-30T16:22:22"/>
    <d v="2025-02-28T00:00:00"/>
    <d v="1899-12-30T17:40:00"/>
    <d v="2025-02-28T00:00:00"/>
    <d v="1899-12-30T17:40:25"/>
    <x v="0"/>
    <s v="BVALCARCEL"/>
    <s v="3116015684"/>
    <s v="EXW"/>
    <d v="1899-12-30T01:18:03"/>
    <d v="1899-12-30T00:00:25"/>
    <d v="1899-12-30T01:17:38"/>
    <s v="Granel"/>
    <s v="E001"/>
    <x v="1"/>
    <d v="1899-12-30T01:18:03"/>
    <d v="1899-12-30T00:00:25"/>
    <n v="16"/>
    <x v="5"/>
    <x v="1"/>
    <x v="2"/>
    <n v="0"/>
    <n v="0"/>
    <s v="OK"/>
    <s v="MP"/>
    <x v="1"/>
    <n v="0"/>
    <s v="F. OURAL"/>
    <s v="B"/>
    <d v="1899-12-30T01:17:38"/>
    <d v="1899-12-30T00:19:38"/>
    <s v="OK"/>
    <m/>
    <m/>
    <d v="1899-12-30T00:00:00"/>
    <d v="1899-12-30T01:18:03"/>
    <n v="6"/>
    <d v="1899-12-30T01:17:38"/>
    <n v="78.050000000001646"/>
    <n v="17"/>
    <s v="No"/>
  </r>
  <r>
    <s v="COUR"/>
    <s v=""/>
    <x v="0"/>
    <s v="ER2073BGN"/>
    <s v="E2073BGN"/>
    <d v="2025-02-28T00:00:00"/>
    <m/>
    <s v="393"/>
    <x v="31"/>
    <s v="PA"/>
    <s v="PA"/>
    <m/>
    <d v="2025-02-28T00:00:00"/>
    <d v="1899-12-30T17:41:24"/>
    <d v="2025-02-28T00:00:00"/>
    <d v="1899-12-30T17:41:34"/>
    <d v="2025-02-28T00:00:00"/>
    <d v="1899-12-30T17:41:55"/>
    <x v="181"/>
    <s v="BVALCARCEL"/>
    <s v="3116015685"/>
    <s v="EXW"/>
    <d v="1899-12-30T00:00:31"/>
    <d v="1899-12-30T00:00:21"/>
    <d v="1899-12-30T00:00:10"/>
    <s v="Granel"/>
    <s v="E001"/>
    <x v="1"/>
    <d v="1899-12-30T00:00:31"/>
    <d v="1899-12-30T00:00:21"/>
    <n v="17"/>
    <x v="5"/>
    <x v="1"/>
    <x v="2"/>
    <n v="1"/>
    <n v="0"/>
    <s v="KO"/>
    <s v="MP"/>
    <x v="1"/>
    <n v="1"/>
    <s v="F. OURAL"/>
    <s v="A"/>
    <d v="1899-12-30T00:00:10"/>
    <d v="1899-12-30T00:00:10"/>
    <s v="OK"/>
    <m/>
    <m/>
    <d v="1899-12-30T00:00:00"/>
    <d v="1899-12-30T00:00:31"/>
    <n v="6"/>
    <d v="1899-12-30T00:00:10"/>
    <n v="0.51666666667196992"/>
    <n v="17"/>
    <s v="Si"/>
  </r>
  <r>
    <s v="COUR"/>
    <s v=""/>
    <x v="0"/>
    <s v="ER7577BBM"/>
    <s v="ELU3931W"/>
    <d v="2025-02-28T00:00:00"/>
    <m/>
    <s v="393"/>
    <x v="31"/>
    <s v="PA"/>
    <s v="PA"/>
    <m/>
    <d v="2025-02-28T00:00:00"/>
    <d v="1899-12-30T17:44:02"/>
    <d v="2025-02-28T00:00:00"/>
    <d v="1899-12-30T17:44:21"/>
    <d v="2025-02-28T00:00:00"/>
    <d v="1899-12-30T17:44:49"/>
    <x v="181"/>
    <s v="BVALCARCEL"/>
    <s v="3116015686"/>
    <s v="EXW"/>
    <d v="1899-12-30T00:00:47"/>
    <d v="1899-12-30T00:00:28"/>
    <d v="1899-12-30T00:00:19"/>
    <s v="Granel"/>
    <s v="E001"/>
    <x v="1"/>
    <d v="1899-12-30T00:00:47"/>
    <d v="1899-12-30T00:00:28"/>
    <n v="17"/>
    <x v="5"/>
    <x v="1"/>
    <x v="2"/>
    <n v="1"/>
    <n v="0"/>
    <s v="KO"/>
    <s v="MP"/>
    <x v="1"/>
    <n v="1"/>
    <s v="F. OURAL"/>
    <s v="A"/>
    <d v="1899-12-30T00:00:19"/>
    <d v="1899-12-30T00:00:19"/>
    <s v="OK"/>
    <m/>
    <m/>
    <d v="1899-12-30T00:00:00"/>
    <d v="1899-12-30T00:00:47"/>
    <n v="6"/>
    <d v="1899-12-30T00:00:19"/>
    <n v="0.78333333333127086"/>
    <n v="17"/>
    <s v="Si"/>
  </r>
  <r>
    <s v="COUR"/>
    <s v=""/>
    <x v="0"/>
    <s v="ER7577BBM"/>
    <s v="ELU3931W"/>
    <d v="2025-02-28T00:00:00"/>
    <m/>
    <s v="395"/>
    <x v="32"/>
    <s v="PA"/>
    <s v="PA"/>
    <m/>
    <d v="2025-02-28T00:00:00"/>
    <d v="1899-12-30T17:46:25"/>
    <d v="2025-02-28T00:00:00"/>
    <d v="1899-12-30T17:46:37"/>
    <d v="2025-02-28T00:00:00"/>
    <d v="1899-12-30T17:46:59"/>
    <x v="181"/>
    <s v="BVALCARCEL"/>
    <s v="3116015687"/>
    <s v="EXW"/>
    <d v="1899-12-30T00:00:34"/>
    <d v="1899-12-30T00:00:22"/>
    <d v="1899-12-30T00:00:12"/>
    <s v="Granel"/>
    <s v="E001"/>
    <x v="1"/>
    <d v="1899-12-30T00:00:34"/>
    <d v="1899-12-30T00:00:22"/>
    <n v="17"/>
    <x v="5"/>
    <x v="1"/>
    <x v="2"/>
    <n v="1"/>
    <n v="0"/>
    <s v="KO"/>
    <s v="MP"/>
    <x v="1"/>
    <n v="1"/>
    <s v="F. OURAL"/>
    <s v="A"/>
    <d v="1899-12-30T00:00:12"/>
    <d v="1899-12-30T00:00:12"/>
    <s v="OK"/>
    <m/>
    <m/>
    <d v="1899-12-30T00:00:00"/>
    <d v="1899-12-30T00:00:34"/>
    <n v="6"/>
    <d v="1899-12-30T00:00:12"/>
    <n v="0.56666666666878029"/>
    <n v="17"/>
    <s v="Si"/>
  </r>
  <r>
    <s v="COUR"/>
    <s v="2025000702"/>
    <x v="0"/>
    <s v="ER5206BBX"/>
    <s v="E7141KVS"/>
    <d v="2025-03-03T00:00:00"/>
    <m/>
    <s v="3146"/>
    <x v="30"/>
    <s v="PA"/>
    <s v="CALF"/>
    <m/>
    <d v="2025-03-03T00:00:00"/>
    <d v="1899-12-30T12:02:09"/>
    <d v="2025-03-03T00:00:00"/>
    <d v="1899-12-30T12:09:52"/>
    <d v="2025-03-03T00:00:00"/>
    <d v="1899-12-30T12:26:20"/>
    <x v="0"/>
    <s v="RFCPI"/>
    <s v="3116015688"/>
    <s v="EXW"/>
    <d v="1899-12-30T00:24:11"/>
    <d v="1899-12-30T00:16:28"/>
    <d v="1899-12-30T00:07:43"/>
    <s v="Granel"/>
    <s v="E001"/>
    <x v="1"/>
    <d v="1899-12-30T00:24:11"/>
    <d v="1899-12-30T00:16:28"/>
    <n v="12"/>
    <x v="6"/>
    <x v="2"/>
    <x v="2"/>
    <n v="0"/>
    <n v="0"/>
    <s v="OK"/>
    <s v="MP"/>
    <x v="2"/>
    <n v="0"/>
    <s v="F. OURAL"/>
    <s v="A"/>
    <d v="1899-12-30T00:07:43"/>
    <d v="1899-12-30T00:07:43"/>
    <s v="OK"/>
    <m/>
    <m/>
    <d v="1899-12-30T00:00:00"/>
    <d v="1899-12-30T00:24:11"/>
    <n v="2"/>
    <d v="1899-12-30T00:07:43"/>
    <n v="24.183333333331252"/>
    <n v="12"/>
    <s v="Si"/>
  </r>
  <r>
    <s v="COUR"/>
    <s v="2025000698"/>
    <x v="0"/>
    <s v="ERC8206AC"/>
    <s v="EC8206AC"/>
    <d v="2025-03-03T00:00:00"/>
    <m/>
    <s v="393"/>
    <x v="31"/>
    <s v="PA"/>
    <s v="PA"/>
    <m/>
    <d v="2025-03-03T00:00:00"/>
    <d v="1899-12-30T09:15:57"/>
    <d v="2025-03-03T00:00:00"/>
    <d v="1899-12-30T15:38:26"/>
    <d v="2025-03-03T00:00:00"/>
    <d v="1899-12-30T15:42:03"/>
    <x v="181"/>
    <s v="CDESA"/>
    <s v="3116015689"/>
    <s v="EXW"/>
    <d v="1899-12-30T06:26:06"/>
    <d v="1899-12-30T00:03:37"/>
    <d v="1899-12-30T06:22:29"/>
    <s v="Granel"/>
    <s v="E001"/>
    <x v="1"/>
    <d v="1899-12-30T06:26:06"/>
    <d v="1899-12-30T00:03:37"/>
    <n v="9"/>
    <x v="6"/>
    <x v="2"/>
    <x v="2"/>
    <n v="0"/>
    <n v="1"/>
    <s v="KO"/>
    <s v="MP"/>
    <x v="2"/>
    <n v="1"/>
    <s v="F. OURAL"/>
    <s v="C"/>
    <d v="1899-12-30T06:22:29"/>
    <d v="1899-12-30T05:24:29"/>
    <s v="OK"/>
    <m/>
    <m/>
    <d v="1899-12-30T00:00:00"/>
    <d v="1899-12-30T06:26:06"/>
    <n v="2"/>
    <d v="1899-12-30T06:22:29"/>
    <n v="386.09999999999997"/>
    <n v="15"/>
    <s v="No"/>
  </r>
  <r>
    <s v="COUR"/>
    <s v="2025000713"/>
    <x v="0"/>
    <s v="ER9710BCG"/>
    <s v="E8163CLZ"/>
    <d v="2025-03-03T00:00:00"/>
    <m/>
    <s v="395"/>
    <x v="32"/>
    <s v="PA"/>
    <s v="CALF"/>
    <m/>
    <d v="2025-03-03T00:00:00"/>
    <d v="1899-12-30T16:28:55"/>
    <d v="2025-03-03T00:00:00"/>
    <d v="1899-12-30T17:52:16"/>
    <d v="2025-03-03T00:00:00"/>
    <d v="1899-12-30T17:49:21"/>
    <x v="0"/>
    <s v="RFCPI"/>
    <s v="3116015690"/>
    <s v="EXW"/>
    <d v="1899-12-30T01:26:16"/>
    <d v="1899-12-30T00:02:55"/>
    <d v="1899-12-30T01:23:21"/>
    <s v="Granel"/>
    <s v="E001"/>
    <x v="1"/>
    <d v="1899-12-30T01:20:26"/>
    <n v="-2.0254629629600229E-3"/>
    <n v="16"/>
    <x v="6"/>
    <x v="2"/>
    <x v="2"/>
    <n v="0"/>
    <n v="0"/>
    <s v="OK"/>
    <s v="MP"/>
    <x v="2"/>
    <n v="0"/>
    <s v="F. OURAL"/>
    <s v="B"/>
    <d v="1899-12-30T01:23:21"/>
    <d v="1899-12-30T00:25:21"/>
    <s v="KO"/>
    <m/>
    <m/>
    <d v="1899-12-30T00:00:00"/>
    <d v="1899-12-30T01:20:26"/>
    <n v="2"/>
    <d v="1899-12-30T01:23:21"/>
    <n v="80.433333333331092"/>
    <n v="17"/>
    <s v="No"/>
  </r>
  <r>
    <s v="COUR"/>
    <s v="2025000716"/>
    <x v="0"/>
    <s v="ER0850BBR"/>
    <s v="E3670HBF"/>
    <d v="2025-03-03T00:00:00"/>
    <m/>
    <s v="393"/>
    <x v="31"/>
    <s v="PA"/>
    <s v="CALF"/>
    <m/>
    <d v="2025-03-03T00:00:00"/>
    <d v="1899-12-30T16:54:47"/>
    <d v="2025-03-03T00:00:00"/>
    <d v="1899-12-30T17:54:40"/>
    <d v="2025-03-03T00:00:00"/>
    <d v="1899-12-30T17:51:37"/>
    <x v="0"/>
    <s v="RFCPI"/>
    <s v="3116015691"/>
    <s v="EXW"/>
    <d v="1899-12-30T01:02:56"/>
    <d v="1899-12-30T00:03:03"/>
    <d v="1899-12-30T00:59:53"/>
    <s v="Granel"/>
    <s v="E001"/>
    <x v="1"/>
    <d v="1899-12-30T00:56:50"/>
    <n v="-2.1180555555599945E-3"/>
    <n v="16"/>
    <x v="6"/>
    <x v="2"/>
    <x v="2"/>
    <n v="0"/>
    <n v="0"/>
    <s v="OK"/>
    <s v="MP"/>
    <x v="2"/>
    <n v="0"/>
    <s v="F. OURAL"/>
    <s v="B"/>
    <d v="1899-12-30T00:59:53"/>
    <d v="1899-12-30T00:01:53"/>
    <s v="KO"/>
    <m/>
    <m/>
    <d v="1899-12-30T00:00:00"/>
    <d v="1899-12-30T00:56:50"/>
    <n v="2"/>
    <d v="1899-12-30T00:59:53"/>
    <n v="56.833333333329641"/>
    <n v="17"/>
    <s v="No"/>
  </r>
  <r>
    <s v="COUR"/>
    <s v=""/>
    <x v="0"/>
    <s v="E5910GMK"/>
    <m/>
    <d v="2025-03-03T00:00:00"/>
    <m/>
    <s v="393"/>
    <x v="31"/>
    <s v="PA"/>
    <s v="PA"/>
    <m/>
    <d v="2025-03-03T00:00:00"/>
    <d v="1899-12-30T18:17:00"/>
    <d v="2025-03-03T00:00:00"/>
    <d v="1899-12-30T18:27:19"/>
    <d v="2025-03-03T00:00:00"/>
    <d v="1899-12-30T18:28:09"/>
    <x v="181"/>
    <s v="PROMERO"/>
    <s v="3116015692"/>
    <s v="EXW"/>
    <d v="1899-12-30T00:11:09"/>
    <d v="1899-12-30T00:00:50"/>
    <d v="1899-12-30T00:10:19"/>
    <s v="Granel"/>
    <s v="E001"/>
    <x v="1"/>
    <d v="1899-12-30T00:11:09"/>
    <d v="1899-12-30T00:00:50"/>
    <n v="18"/>
    <x v="6"/>
    <x v="2"/>
    <x v="2"/>
    <n v="0"/>
    <n v="0"/>
    <s v="OK"/>
    <s v="MP"/>
    <x v="2"/>
    <n v="0"/>
    <s v="F. OURAL"/>
    <s v="A"/>
    <d v="1899-12-30T00:10:19"/>
    <d v="1899-12-30T00:10:19"/>
    <s v="OK"/>
    <m/>
    <m/>
    <d v="1899-12-30T00:00:00"/>
    <d v="1899-12-30T00:11:09"/>
    <n v="2"/>
    <d v="1899-12-30T00:10:19"/>
    <n v="11.149999999991991"/>
    <n v="18"/>
    <s v="Si"/>
  </r>
  <r>
    <s v="COUR"/>
    <s v="2025000727"/>
    <x v="0"/>
    <s v="ER5844BCB"/>
    <s v="E2785MTN"/>
    <d v="2025-03-04T00:00:00"/>
    <m/>
    <s v="3146"/>
    <x v="30"/>
    <s v="PA"/>
    <s v="CALF"/>
    <m/>
    <d v="2025-03-04T00:00:00"/>
    <d v="1899-12-30T10:51:43"/>
    <d v="2025-03-04T00:00:00"/>
    <d v="1899-12-30T11:05:00"/>
    <d v="2025-03-04T00:00:00"/>
    <d v="1899-12-30T11:30:49"/>
    <x v="0"/>
    <s v="RFCPI"/>
    <s v="3116015693"/>
    <s v="FBO"/>
    <d v="1899-12-30T00:39:06"/>
    <d v="1899-12-30T00:25:49"/>
    <d v="1899-12-30T00:13:17"/>
    <s v="Granel"/>
    <s v="E001"/>
    <x v="2"/>
    <d v="1899-12-30T00:39:06"/>
    <d v="1899-12-30T00:25:49"/>
    <n v="10"/>
    <x v="7"/>
    <x v="2"/>
    <x v="2"/>
    <n v="0"/>
    <n v="0"/>
    <s v="OK"/>
    <s v="MP"/>
    <x v="2"/>
    <n v="0"/>
    <s v="F. OURAL"/>
    <s v="A"/>
    <d v="1899-12-30T00:13:17"/>
    <d v="1899-12-30T00:13:17"/>
    <s v="OK"/>
    <m/>
    <m/>
    <d v="1899-12-30T00:00:00"/>
    <d v="1899-12-30T00:39:06"/>
    <n v="3"/>
    <d v="1899-12-30T00:13:17"/>
    <n v="39.100000000003156"/>
    <n v="11"/>
    <s v="Si"/>
  </r>
  <r>
    <s v="COUR"/>
    <s v="2025000726"/>
    <x v="0"/>
    <s v="ER7577BBM"/>
    <s v="ELU3931W"/>
    <d v="2025-03-04T00:00:00"/>
    <m/>
    <s v="393"/>
    <x v="31"/>
    <s v="PA"/>
    <s v="PA"/>
    <m/>
    <d v="2025-03-04T00:00:00"/>
    <d v="1899-12-30T10:14:50"/>
    <d v="2025-03-04T00:00:00"/>
    <d v="1899-12-30T11:41:23"/>
    <d v="2025-03-04T00:00:00"/>
    <d v="1899-12-30T11:42:37"/>
    <x v="181"/>
    <s v="CDESA"/>
    <s v="3116015694"/>
    <s v="EXW"/>
    <d v="1899-12-30T01:27:47"/>
    <d v="1899-12-30T00:01:14"/>
    <d v="1899-12-30T01:26:33"/>
    <s v="Granel"/>
    <s v="E001"/>
    <x v="1"/>
    <d v="1899-12-30T01:27:47"/>
    <d v="1899-12-30T00:01:14"/>
    <n v="10"/>
    <x v="7"/>
    <x v="2"/>
    <x v="2"/>
    <n v="0"/>
    <n v="0"/>
    <s v="OK"/>
    <s v="MP"/>
    <x v="2"/>
    <n v="0"/>
    <s v="F. OURAL"/>
    <s v="B"/>
    <d v="1899-12-30T01:26:33"/>
    <d v="1899-12-30T00:28:33"/>
    <s v="OK"/>
    <m/>
    <m/>
    <d v="1899-12-30T00:00:00"/>
    <d v="1899-12-30T01:27:47"/>
    <n v="3"/>
    <d v="1899-12-30T01:26:33"/>
    <n v="87.783333333335989"/>
    <n v="11"/>
    <s v="No"/>
  </r>
  <r>
    <s v="COUR"/>
    <s v=""/>
    <x v="0"/>
    <s v="ER6418BCZ"/>
    <s v="E0429JCB"/>
    <d v="2025-03-04T00:00:00"/>
    <m/>
    <s v="393"/>
    <x v="31"/>
    <s v="PA"/>
    <s v="PA"/>
    <m/>
    <d v="2025-03-04T00:00:00"/>
    <d v="1899-12-30T12:32:36"/>
    <d v="2025-03-04T00:00:00"/>
    <d v="1899-12-30T12:37:35"/>
    <d v="2025-03-04T00:00:00"/>
    <d v="1899-12-30T12:38:07"/>
    <x v="181"/>
    <s v="PROMERO"/>
    <s v="3116015695"/>
    <s v="EXW"/>
    <d v="1899-12-30T00:05:31"/>
    <d v="1899-12-30T00:00:32"/>
    <d v="1899-12-30T00:04:59"/>
    <s v="Granel"/>
    <s v="E001"/>
    <x v="1"/>
    <d v="1899-12-30T00:05:31"/>
    <d v="1899-12-30T00:00:32"/>
    <n v="12"/>
    <x v="7"/>
    <x v="2"/>
    <x v="2"/>
    <n v="1"/>
    <n v="0"/>
    <s v="KO"/>
    <s v="MP"/>
    <x v="2"/>
    <n v="1"/>
    <s v="F. OURAL"/>
    <s v="A"/>
    <d v="1899-12-30T00:04:59"/>
    <d v="1899-12-30T00:04:59"/>
    <s v="OK"/>
    <m/>
    <m/>
    <d v="1899-12-30T00:00:00"/>
    <d v="1899-12-30T00:05:31"/>
    <n v="3"/>
    <d v="1899-12-30T00:04:59"/>
    <n v="5.5166666666687547"/>
    <n v="12"/>
    <s v="Si"/>
  </r>
  <r>
    <s v="COUR"/>
    <s v="2025000732"/>
    <x v="0"/>
    <s v="ER1909BBC"/>
    <s v="E3903KDW"/>
    <d v="2025-03-05T00:00:00"/>
    <m/>
    <s v="393"/>
    <x v="31"/>
    <s v="PA"/>
    <s v="PA"/>
    <m/>
    <d v="2025-03-04T00:00:00"/>
    <d v="1899-12-30T16:37:17"/>
    <d v="2025-03-05T00:00:00"/>
    <d v="1899-12-30T08:04:56"/>
    <d v="2025-03-05T00:00:00"/>
    <d v="1899-12-30T08:05:56"/>
    <x v="0"/>
    <s v="BVALCARCEL"/>
    <s v="3116015696"/>
    <s v="EXW"/>
    <d v="1899-12-30T07:28:39"/>
    <d v="1899-12-30T00:01:00"/>
    <d v="1899-12-30T07:27:39"/>
    <s v="Granel"/>
    <s v="E001"/>
    <x v="1"/>
    <d v="1899-12-30T15:28:38"/>
    <d v="1899-12-30T00:01:00"/>
    <n v="16"/>
    <x v="8"/>
    <x v="2"/>
    <x v="2"/>
    <n v="0"/>
    <n v="1"/>
    <s v="KO"/>
    <s v="MP"/>
    <x v="2"/>
    <n v="1"/>
    <s v="F. OURAL"/>
    <s v="C"/>
    <d v="1899-12-30T07:27:39"/>
    <d v="1899-12-30T06:29:39"/>
    <s v="OK"/>
    <m/>
    <m/>
    <d v="1899-12-30T00:00:00"/>
    <d v="1899-12-30T15:28:38"/>
    <n v="4"/>
    <n v="-0.35579861111111"/>
    <n v="928.63333333332844"/>
    <n v="8"/>
    <s v="No"/>
  </r>
  <r>
    <s v="COUR"/>
    <s v="2025000738"/>
    <x v="0"/>
    <s v="ER1909BBC"/>
    <s v="E3903KDW"/>
    <d v="2025-03-05T00:00:00"/>
    <m/>
    <s v="395"/>
    <x v="32"/>
    <s v="PA"/>
    <s v="CALF"/>
    <m/>
    <d v="2025-03-05T00:00:00"/>
    <d v="1899-12-30T09:39:08"/>
    <d v="2025-03-05T00:00:00"/>
    <d v="1899-12-30T09:43:14"/>
    <d v="2025-03-05T00:00:00"/>
    <d v="1899-12-30T09:40:11"/>
    <x v="0"/>
    <s v="RFCPI"/>
    <s v="3116015697"/>
    <s v="EXW"/>
    <d v="1899-12-30T00:07:09"/>
    <d v="1899-12-30T00:03:03"/>
    <d v="1899-12-30T00:04:06"/>
    <s v="Granel"/>
    <s v="E001"/>
    <x v="1"/>
    <d v="1899-12-30T00:01:03"/>
    <n v="-2.1180555555599945E-3"/>
    <n v="9"/>
    <x v="8"/>
    <x v="2"/>
    <x v="2"/>
    <n v="1"/>
    <n v="0"/>
    <s v="KO"/>
    <s v="MP"/>
    <x v="2"/>
    <n v="1"/>
    <s v="F. OURAL"/>
    <s v="A"/>
    <d v="1899-12-30T00:04:06"/>
    <d v="1899-12-30T00:04:06"/>
    <s v="KO"/>
    <m/>
    <m/>
    <d v="1899-12-30T00:00:00"/>
    <d v="1899-12-30T00:01:03"/>
    <n v="4"/>
    <d v="1899-12-30T00:04:06"/>
    <n v="1.0499999999904119"/>
    <n v="9"/>
    <s v="Si"/>
  </r>
  <r>
    <s v="COUR"/>
    <s v="2025000737"/>
    <x v="0"/>
    <s v="ER5206BBX"/>
    <s v="E7141KVS"/>
    <d v="2025-03-05T00:00:00"/>
    <m/>
    <s v="393"/>
    <x v="31"/>
    <s v="PA"/>
    <s v="CALF"/>
    <m/>
    <d v="2025-03-05T00:00:00"/>
    <d v="1899-12-30T08:33:47"/>
    <d v="2025-03-05T00:00:00"/>
    <d v="1899-12-30T09:45:18"/>
    <d v="2025-03-05T00:00:00"/>
    <d v="1899-12-30T09:42:17"/>
    <x v="0"/>
    <s v="RFCPI"/>
    <s v="3116015698"/>
    <s v="EXW"/>
    <d v="1899-12-30T01:14:32"/>
    <d v="1899-12-30T00:03:01"/>
    <d v="1899-12-30T01:11:31"/>
    <s v="Granel"/>
    <s v="E001"/>
    <x v="1"/>
    <d v="1899-12-30T01:08:30"/>
    <n v="-2.0949074073999818E-3"/>
    <n v="8"/>
    <x v="8"/>
    <x v="2"/>
    <x v="2"/>
    <n v="0"/>
    <n v="0"/>
    <s v="OK"/>
    <s v="MP"/>
    <x v="2"/>
    <n v="0"/>
    <s v="F. OURAL"/>
    <s v="B"/>
    <d v="1899-12-30T01:11:31"/>
    <d v="1899-12-30T00:13:31"/>
    <s v="KO"/>
    <m/>
    <m/>
    <d v="1899-12-30T00:00:00"/>
    <d v="1899-12-30T01:08:30"/>
    <n v="4"/>
    <d v="1899-12-30T01:11:31"/>
    <n v="68.500000000007987"/>
    <n v="9"/>
    <s v="No"/>
  </r>
  <r>
    <s v="COUR"/>
    <s v="2025000739"/>
    <x v="0"/>
    <s v="ER3757BDF"/>
    <s v="E4362JYZ"/>
    <d v="2025-03-05T00:00:00"/>
    <m/>
    <s v="3146"/>
    <x v="30"/>
    <s v="PA"/>
    <s v="CALF"/>
    <m/>
    <d v="2025-03-05T00:00:00"/>
    <d v="1899-12-30T09:46:23"/>
    <d v="2025-03-05T00:00:00"/>
    <d v="1899-12-30T10:11:42"/>
    <d v="2025-03-05T00:00:00"/>
    <d v="1899-12-30T10:08:44"/>
    <x v="0"/>
    <s v="RFCPI"/>
    <s v="3116015699"/>
    <s v="EXW"/>
    <d v="1899-12-30T00:28:17"/>
    <d v="1899-12-30T00:02:58"/>
    <d v="1899-12-30T00:25:19"/>
    <s v="Granel"/>
    <s v="E001"/>
    <x v="1"/>
    <d v="1899-12-30T00:22:21"/>
    <n v="-2.0601851851900221E-3"/>
    <n v="9"/>
    <x v="8"/>
    <x v="2"/>
    <x v="2"/>
    <n v="0"/>
    <n v="0"/>
    <s v="OK"/>
    <s v="MP"/>
    <x v="2"/>
    <n v="0"/>
    <s v="F. OURAL"/>
    <s v="A"/>
    <d v="1899-12-30T00:25:19"/>
    <d v="1899-12-30T00:25:19"/>
    <s v="KO"/>
    <m/>
    <m/>
    <d v="1899-12-30T00:00:00"/>
    <d v="1899-12-30T00:22:21"/>
    <n v="4"/>
    <d v="1899-12-30T00:25:19"/>
    <n v="22.34999999999518"/>
    <n v="10"/>
    <s v="Si"/>
  </r>
  <r>
    <s v="COUR"/>
    <s v="2025000745"/>
    <x v="0"/>
    <s v="ER0850BBR"/>
    <s v="E3670HBF"/>
    <d v="2025-03-05T00:00:00"/>
    <m/>
    <s v="393"/>
    <x v="31"/>
    <s v="PA"/>
    <s v="CALF"/>
    <m/>
    <d v="2025-03-05T00:00:00"/>
    <d v="1899-12-30T12:20:42"/>
    <d v="2025-03-05T00:00:00"/>
    <d v="1899-12-30T15:03:38"/>
    <d v="2025-03-05T00:00:00"/>
    <d v="1899-12-30T15:01:05"/>
    <x v="0"/>
    <s v="RFCPI"/>
    <s v="3116015700"/>
    <s v="EXW"/>
    <d v="1899-12-30T02:45:29"/>
    <d v="1899-12-30T00:02:33"/>
    <d v="1899-12-30T02:42:56"/>
    <s v="Granel"/>
    <s v="E001"/>
    <x v="1"/>
    <d v="1899-12-30T02:40:23"/>
    <n v="-1.7708333333400494E-3"/>
    <n v="12"/>
    <x v="8"/>
    <x v="2"/>
    <x v="2"/>
    <n v="0"/>
    <n v="0"/>
    <s v="OK"/>
    <s v="MP"/>
    <x v="2"/>
    <n v="0"/>
    <s v="F. OURAL"/>
    <s v="C"/>
    <d v="1899-12-30T02:42:56"/>
    <d v="1899-12-30T01:44:56"/>
    <s v="KO"/>
    <m/>
    <m/>
    <d v="1899-12-30T00:00:00"/>
    <d v="1899-12-30T02:40:23"/>
    <n v="4"/>
    <d v="1899-12-30T02:42:56"/>
    <n v="160.38333333332631"/>
    <n v="15"/>
    <s v="No"/>
  </r>
  <r>
    <s v="COUR"/>
    <s v="2025000746"/>
    <x v="0"/>
    <s v="ER8351BBF"/>
    <s v="E7958FWG"/>
    <d v="2025-03-05T00:00:00"/>
    <m/>
    <s v="393"/>
    <x v="31"/>
    <s v="PA"/>
    <s v="CALF"/>
    <m/>
    <d v="2025-03-05T00:00:00"/>
    <d v="1899-12-30T16:17:31"/>
    <d v="2025-03-05T00:00:00"/>
    <d v="1899-12-30T16:23:27"/>
    <d v="2025-03-05T00:00:00"/>
    <d v="1899-12-30T16:50:15"/>
    <x v="0"/>
    <s v="RFCPI"/>
    <s v="3116015701"/>
    <s v="EXW"/>
    <d v="1899-12-30T00:32:44"/>
    <d v="1899-12-30T00:26:48"/>
    <d v="1899-12-30T00:05:56"/>
    <s v="Granel"/>
    <s v="E001"/>
    <x v="1"/>
    <d v="1899-12-30T00:32:44"/>
    <d v="1899-12-30T00:26:48"/>
    <n v="16"/>
    <x v="8"/>
    <x v="2"/>
    <x v="2"/>
    <n v="0"/>
    <n v="0"/>
    <s v="OK"/>
    <s v="MP"/>
    <x v="2"/>
    <n v="0"/>
    <s v="F. OURAL"/>
    <s v="A"/>
    <d v="1899-12-30T00:05:56"/>
    <d v="1899-12-30T00:05:56"/>
    <s v="OK"/>
    <m/>
    <m/>
    <d v="1899-12-30T00:00:00"/>
    <d v="1899-12-30T00:32:44"/>
    <n v="4"/>
    <d v="1899-12-30T00:05:56"/>
    <n v="32.733333333331146"/>
    <n v="16"/>
    <s v="Si"/>
  </r>
  <r>
    <s v="COUR"/>
    <s v="2025000747"/>
    <x v="0"/>
    <s v="ER8326BCD"/>
    <s v="E6231JGH"/>
    <d v="2025-03-05T00:00:00"/>
    <m/>
    <s v="399"/>
    <x v="29"/>
    <s v="PA"/>
    <s v="CALF"/>
    <m/>
    <d v="2025-03-05T00:00:00"/>
    <d v="1899-12-30T16:21:32"/>
    <d v="2025-03-05T00:00:00"/>
    <d v="1899-12-30T16:25:20"/>
    <d v="2025-03-05T00:00:00"/>
    <d v="1899-12-30T17:04:58"/>
    <x v="0"/>
    <s v="RFCPI"/>
    <s v="3116015702"/>
    <s v="FBO"/>
    <d v="1899-12-30T00:43:26"/>
    <d v="1899-12-30T00:39:38"/>
    <d v="1899-12-30T00:03:48"/>
    <s v="Granel"/>
    <s v="E001"/>
    <x v="2"/>
    <d v="1899-12-30T00:43:26"/>
    <d v="1899-12-30T00:39:38"/>
    <n v="16"/>
    <x v="8"/>
    <x v="2"/>
    <x v="2"/>
    <n v="0"/>
    <n v="0"/>
    <s v="OK"/>
    <s v="MP"/>
    <x v="2"/>
    <n v="0"/>
    <s v="F. OURAL"/>
    <s v="A"/>
    <d v="1899-12-30T00:03:48"/>
    <d v="1899-12-30T00:03:48"/>
    <s v="OK"/>
    <m/>
    <m/>
    <d v="1899-12-30T00:00:00"/>
    <d v="1899-12-30T00:43:26"/>
    <n v="4"/>
    <d v="1899-12-30T00:03:48"/>
    <n v="43.433333333337458"/>
    <n v="17"/>
    <s v="Si"/>
  </r>
  <r>
    <s v="COUR"/>
    <s v="2025000748"/>
    <x v="0"/>
    <s v="ER9710BCG"/>
    <s v="E8163CLZ"/>
    <d v="2025-03-05T00:00:00"/>
    <m/>
    <s v="395"/>
    <x v="32"/>
    <s v="PA"/>
    <s v="CALF"/>
    <m/>
    <d v="2025-03-05T00:00:00"/>
    <d v="1899-12-30T16:44:10"/>
    <d v="2025-03-05T00:00:00"/>
    <d v="1899-12-30T17:17:31"/>
    <d v="2025-03-05T00:00:00"/>
    <d v="1899-12-30T17:15:11"/>
    <x v="0"/>
    <s v="RFCPI"/>
    <s v="3116015703"/>
    <s v="EXW"/>
    <d v="1899-12-30T00:35:41"/>
    <d v="1899-12-30T00:02:20"/>
    <d v="1899-12-30T00:33:21"/>
    <s v="Granel"/>
    <s v="E001"/>
    <x v="1"/>
    <d v="1899-12-30T00:31:01"/>
    <n v="-1.6203703703799865E-3"/>
    <n v="16"/>
    <x v="8"/>
    <x v="2"/>
    <x v="2"/>
    <n v="0"/>
    <n v="0"/>
    <s v="OK"/>
    <s v="MP"/>
    <x v="2"/>
    <n v="0"/>
    <s v="F. OURAL"/>
    <s v="A"/>
    <d v="1899-12-30T00:33:21"/>
    <d v="1899-12-30T00:33:21"/>
    <s v="KO"/>
    <m/>
    <m/>
    <d v="1899-12-30T00:00:00"/>
    <d v="1899-12-30T00:31:01"/>
    <n v="4"/>
    <d v="1899-12-30T00:33:21"/>
    <n v="31.016666666663948"/>
    <n v="17"/>
    <s v="Si"/>
  </r>
  <r>
    <s v="COUR"/>
    <s v=""/>
    <x v="0"/>
    <s v="ER0151BKP"/>
    <s v="E0151BKP"/>
    <d v="2025-03-05T00:00:00"/>
    <m/>
    <s v="395"/>
    <x v="32"/>
    <s v="PA"/>
    <s v="PA"/>
    <m/>
    <d v="2025-03-05T00:00:00"/>
    <d v="1899-12-30T17:37:48"/>
    <d v="2025-03-05T00:00:00"/>
    <d v="1899-12-30T17:38:21"/>
    <d v="2025-03-05T00:00:00"/>
    <d v="1899-12-30T17:39:32"/>
    <x v="181"/>
    <s v="BVALCARCEL"/>
    <s v="3116015704"/>
    <s v="EXW"/>
    <d v="1899-12-30T00:01:44"/>
    <d v="1899-12-30T00:01:11"/>
    <d v="1899-12-30T00:00:33"/>
    <s v="Granel"/>
    <s v="E001"/>
    <x v="1"/>
    <d v="1899-12-30T00:01:44"/>
    <d v="1899-12-30T00:01:11"/>
    <n v="17"/>
    <x v="8"/>
    <x v="2"/>
    <x v="2"/>
    <n v="1"/>
    <n v="0"/>
    <s v="KO"/>
    <s v="MP"/>
    <x v="2"/>
    <n v="1"/>
    <s v="F. OURAL"/>
    <s v="A"/>
    <d v="1899-12-30T00:00:33"/>
    <d v="1899-12-30T00:00:33"/>
    <s v="OK"/>
    <m/>
    <m/>
    <d v="1899-12-30T00:00:00"/>
    <d v="1899-12-30T00:01:44"/>
    <n v="4"/>
    <d v="1899-12-30T00:00:33"/>
    <n v="1.7333333333422907"/>
    <n v="17"/>
    <s v="Si"/>
  </r>
  <r>
    <s v="COUR"/>
    <s v="2025000750"/>
    <x v="0"/>
    <s v="ER1909BBC"/>
    <s v="E3903KDW"/>
    <d v="2025-03-05T00:00:00"/>
    <m/>
    <s v="3146"/>
    <x v="30"/>
    <s v="PA"/>
    <s v="CALF"/>
    <m/>
    <d v="2025-03-05T00:00:00"/>
    <d v="1899-12-30T16:55:53"/>
    <d v="2025-03-05T00:00:00"/>
    <d v="1899-12-30T17:41:36"/>
    <d v="2025-03-05T00:00:00"/>
    <d v="1899-12-30T17:38:47"/>
    <x v="0"/>
    <s v="RFCPI"/>
    <s v="3116015705"/>
    <s v="EXW"/>
    <d v="1899-12-30T00:48:32"/>
    <d v="1899-12-30T00:02:49"/>
    <d v="1899-12-30T00:45:43"/>
    <s v="Granel"/>
    <s v="E001"/>
    <x v="1"/>
    <d v="1899-12-30T00:42:54"/>
    <n v="-1.9560185185200085E-3"/>
    <n v="16"/>
    <x v="8"/>
    <x v="2"/>
    <x v="2"/>
    <n v="0"/>
    <n v="0"/>
    <s v="OK"/>
    <s v="MP"/>
    <x v="2"/>
    <n v="0"/>
    <s v="F. OURAL"/>
    <s v="A"/>
    <d v="1899-12-30T00:45:43"/>
    <d v="1899-12-30T00:00:43"/>
    <s v="KO"/>
    <m/>
    <m/>
    <d v="1899-12-30T00:00:00"/>
    <d v="1899-12-30T00:42:54"/>
    <n v="4"/>
    <d v="1899-12-30T00:45:43"/>
    <n v="42.899999999990399"/>
    <n v="17"/>
    <s v="Si"/>
  </r>
  <r>
    <s v="COUR"/>
    <s v=""/>
    <x v="0"/>
    <s v="ER9869BBR"/>
    <s v="E4243BFS"/>
    <d v="2025-03-05T00:00:00"/>
    <m/>
    <s v="395"/>
    <x v="32"/>
    <s v="PA"/>
    <s v="PA"/>
    <m/>
    <d v="2025-03-05T00:00:00"/>
    <d v="1899-12-30T17:04:34"/>
    <d v="2025-03-05T00:00:00"/>
    <d v="1899-12-30T17:40:56"/>
    <d v="2025-03-05T00:00:00"/>
    <d v="1899-12-30T17:43:01"/>
    <x v="181"/>
    <s v="BVALCARCEL"/>
    <s v="3116015706"/>
    <s v="EXW"/>
    <d v="1899-12-30T00:38:27"/>
    <d v="1899-12-30T00:02:05"/>
    <d v="1899-12-30T00:36:22"/>
    <s v="Granel"/>
    <s v="E001"/>
    <x v="1"/>
    <d v="1899-12-30T00:38:27"/>
    <d v="1899-12-30T00:02:05"/>
    <n v="17"/>
    <x v="8"/>
    <x v="2"/>
    <x v="2"/>
    <n v="0"/>
    <n v="0"/>
    <s v="OK"/>
    <s v="MP"/>
    <x v="2"/>
    <n v="0"/>
    <s v="F. OURAL"/>
    <s v="A"/>
    <d v="1899-12-30T00:36:22"/>
    <d v="1899-12-30T00:36:22"/>
    <s v="OK"/>
    <m/>
    <m/>
    <d v="1899-12-30T00:00:00"/>
    <d v="1899-12-30T00:38:27"/>
    <n v="4"/>
    <d v="1899-12-30T00:36:22"/>
    <n v="38.450000000001531"/>
    <n v="17"/>
    <s v="Si"/>
  </r>
  <r>
    <s v="COUR"/>
    <s v=""/>
    <x v="0"/>
    <s v="ER9869BBR"/>
    <s v="E4243BFS"/>
    <d v="2025-03-05T00:00:00"/>
    <m/>
    <s v="393"/>
    <x v="31"/>
    <s v="PA"/>
    <s v="PA"/>
    <m/>
    <d v="2025-03-05T00:00:00"/>
    <d v="1899-12-30T17:44:15"/>
    <d v="2025-03-05T00:00:00"/>
    <d v="1899-12-30T17:44:28"/>
    <d v="2025-03-05T00:00:00"/>
    <d v="1899-12-30T17:44:59"/>
    <x v="181"/>
    <s v="BVALCARCEL"/>
    <s v="3116015707"/>
    <s v="EXW"/>
    <d v="1899-12-30T00:00:44"/>
    <d v="1899-12-30T00:00:31"/>
    <d v="1899-12-30T00:00:13"/>
    <s v="Granel"/>
    <s v="E001"/>
    <x v="1"/>
    <d v="1899-12-30T00:00:44"/>
    <d v="1899-12-30T00:00:31"/>
    <n v="17"/>
    <x v="8"/>
    <x v="2"/>
    <x v="2"/>
    <n v="1"/>
    <n v="0"/>
    <s v="KO"/>
    <s v="MP"/>
    <x v="2"/>
    <n v="1"/>
    <s v="F. OURAL"/>
    <s v="A"/>
    <d v="1899-12-30T00:00:13"/>
    <d v="1899-12-30T00:00:13"/>
    <s v="OK"/>
    <m/>
    <m/>
    <d v="1899-12-30T00:00:00"/>
    <d v="1899-12-30T00:00:44"/>
    <n v="4"/>
    <d v="1899-12-30T00:00:13"/>
    <n v="0.73333333333446049"/>
    <n v="17"/>
    <s v="Si"/>
  </r>
  <r>
    <s v="COUR"/>
    <s v="2025000752"/>
    <x v="0"/>
    <s v="ER0850BBR"/>
    <s v="E3670HBF"/>
    <d v="2025-03-05T00:00:00"/>
    <m/>
    <s v="393"/>
    <x v="31"/>
    <s v="PA"/>
    <s v="CALF"/>
    <m/>
    <d v="2025-03-05T00:00:00"/>
    <d v="1899-12-30T17:03:22"/>
    <d v="2025-03-05T00:00:00"/>
    <d v="1899-12-30T17:48:19"/>
    <d v="2025-03-05T00:00:00"/>
    <d v="1899-12-30T17:45:19"/>
    <x v="0"/>
    <s v="RFCPI"/>
    <s v="3116015708"/>
    <s v="EXW"/>
    <d v="1899-12-30T00:47:57"/>
    <d v="1899-12-30T00:03:00"/>
    <d v="1899-12-30T00:44:57"/>
    <s v="Granel"/>
    <s v="E001"/>
    <x v="1"/>
    <d v="1899-12-30T00:41:57"/>
    <n v="-2.0833333333299953E-3"/>
    <n v="17"/>
    <x v="8"/>
    <x v="2"/>
    <x v="2"/>
    <n v="0"/>
    <n v="0"/>
    <s v="OK"/>
    <s v="MP"/>
    <x v="2"/>
    <n v="0"/>
    <s v="F. OURAL"/>
    <s v="A"/>
    <d v="1899-12-30T00:44:57"/>
    <d v="1899-12-30T00:44:57"/>
    <s v="KO"/>
    <m/>
    <m/>
    <d v="1899-12-30T00:00:00"/>
    <d v="1899-12-30T00:41:57"/>
    <n v="4"/>
    <d v="1899-12-30T00:44:57"/>
    <n v="41.949999999993608"/>
    <n v="17"/>
    <s v="Si"/>
  </r>
  <r>
    <s v="COUR"/>
    <s v="2025000755"/>
    <x v="0"/>
    <s v="ER5206BBX"/>
    <s v="E7141KVS"/>
    <d v="2025-03-05T00:00:00"/>
    <m/>
    <s v="393"/>
    <x v="31"/>
    <s v="PA"/>
    <s v="CALF"/>
    <m/>
    <d v="2025-03-05T00:00:00"/>
    <d v="1899-12-30T17:31:30"/>
    <d v="2025-03-05T00:00:00"/>
    <d v="1899-12-30T17:54:33"/>
    <d v="2025-03-05T00:00:00"/>
    <d v="1899-12-30T17:51:22"/>
    <x v="0"/>
    <s v="RFCPI"/>
    <s v="3116015709"/>
    <s v="EXW"/>
    <d v="1899-12-30T00:26:14"/>
    <d v="1899-12-30T00:03:11"/>
    <d v="1899-12-30T00:23:03"/>
    <s v="Granel"/>
    <s v="E001"/>
    <x v="1"/>
    <d v="1899-12-30T00:19:52"/>
    <n v="-2.210648148149974E-3"/>
    <n v="17"/>
    <x v="8"/>
    <x v="2"/>
    <x v="2"/>
    <n v="0"/>
    <n v="0"/>
    <s v="OK"/>
    <s v="MP"/>
    <x v="2"/>
    <n v="0"/>
    <s v="F. OURAL"/>
    <s v="A"/>
    <d v="1899-12-30T00:23:03"/>
    <d v="1899-12-30T00:23:03"/>
    <s v="KO"/>
    <m/>
    <m/>
    <d v="1899-12-30T00:00:00"/>
    <d v="1899-12-30T00:19:52"/>
    <n v="4"/>
    <d v="1899-12-30T00:23:03"/>
    <n v="19.866666666671957"/>
    <n v="17"/>
    <s v="Si"/>
  </r>
  <r>
    <s v="COUR"/>
    <s v="2025000753"/>
    <x v="0"/>
    <s v="ER5084BBP"/>
    <s v="E5130MSV"/>
    <d v="2025-03-05T00:00:00"/>
    <m/>
    <s v="3146"/>
    <x v="30"/>
    <s v="PA"/>
    <s v="CALF"/>
    <m/>
    <d v="2025-03-05T00:00:00"/>
    <d v="1899-12-30T17:08:33"/>
    <d v="2025-03-05T00:00:00"/>
    <d v="1899-12-30T17:12:45"/>
    <d v="2025-03-05T00:00:00"/>
    <d v="1899-12-30T17:52:32"/>
    <x v="0"/>
    <s v="RFCPI"/>
    <s v="3116015710"/>
    <s v="EXW"/>
    <d v="1899-12-30T00:43:59"/>
    <d v="1899-12-30T00:39:47"/>
    <d v="1899-12-30T00:04:12"/>
    <s v="Granel"/>
    <s v="E001"/>
    <x v="1"/>
    <d v="1899-12-30T00:43:59"/>
    <d v="1899-12-30T00:39:47"/>
    <n v="17"/>
    <x v="8"/>
    <x v="2"/>
    <x v="2"/>
    <n v="0"/>
    <n v="0"/>
    <s v="OK"/>
    <s v="MP"/>
    <x v="2"/>
    <n v="0"/>
    <s v="F. OURAL"/>
    <s v="A"/>
    <d v="1899-12-30T00:04:12"/>
    <d v="1899-12-30T00:04:12"/>
    <s v="OK"/>
    <m/>
    <m/>
    <d v="1899-12-30T00:00:00"/>
    <d v="1899-12-30T00:43:59"/>
    <n v="4"/>
    <d v="1899-12-30T00:04:12"/>
    <n v="43.983333333331309"/>
    <n v="17"/>
    <s v="Si"/>
  </r>
  <r>
    <s v="COUR"/>
    <s v="2025000758"/>
    <x v="0"/>
    <s v="ER9515BCX"/>
    <s v="E7093HYD"/>
    <d v="2025-03-06T00:00:00"/>
    <m/>
    <s v="393"/>
    <x v="31"/>
    <s v="PA"/>
    <s v="CALF"/>
    <m/>
    <d v="2025-03-06T00:00:00"/>
    <d v="1899-12-30T08:34:22"/>
    <d v="2025-03-06T00:00:00"/>
    <d v="1899-12-30T09:25:06"/>
    <d v="2025-03-06T00:00:00"/>
    <d v="1899-12-30T09:21:56"/>
    <x v="0"/>
    <s v="RFCPI"/>
    <s v="3116015711"/>
    <s v="EXW"/>
    <d v="1899-12-30T00:53:54"/>
    <d v="1899-12-30T00:03:10"/>
    <d v="1899-12-30T00:50:44"/>
    <s v="Granel"/>
    <s v="E001"/>
    <x v="1"/>
    <d v="1899-12-30T00:47:34"/>
    <n v="-2.1990740740799875E-3"/>
    <n v="8"/>
    <x v="9"/>
    <x v="2"/>
    <x v="2"/>
    <n v="0"/>
    <n v="0"/>
    <s v="OK"/>
    <s v="MP"/>
    <x v="2"/>
    <n v="0"/>
    <s v="F. OURAL"/>
    <s v="B"/>
    <d v="1899-12-30T00:50:44"/>
    <d v="1899-12-30T00:05:44"/>
    <s v="KO"/>
    <m/>
    <m/>
    <d v="1899-12-30T00:00:00"/>
    <d v="1899-12-30T00:47:34"/>
    <n v="5"/>
    <d v="1899-12-30T00:50:44"/>
    <n v="47.56666666667045"/>
    <n v="9"/>
    <s v="No"/>
  </r>
  <r>
    <s v="COUR"/>
    <s v="2025000760"/>
    <x v="0"/>
    <s v="ER7577BBM"/>
    <s v="ELU3931W"/>
    <d v="2025-03-06T00:00:00"/>
    <m/>
    <s v="393"/>
    <x v="31"/>
    <s v="PA"/>
    <s v="PA"/>
    <m/>
    <d v="2025-03-06T00:00:00"/>
    <d v="1899-12-30T09:55:38"/>
    <d v="2025-03-06T00:00:00"/>
    <d v="1899-12-30T11:02:44"/>
    <d v="2025-03-06T00:00:00"/>
    <d v="1899-12-30T11:05:02"/>
    <x v="0"/>
    <s v="BVALCARCEL"/>
    <s v="3116015712"/>
    <s v="EXW"/>
    <d v="1899-12-30T01:09:24"/>
    <d v="1899-12-30T00:02:18"/>
    <d v="1899-12-30T01:07:06"/>
    <s v="Granel"/>
    <s v="E001"/>
    <x v="1"/>
    <d v="1899-12-30T01:09:24"/>
    <d v="1899-12-30T00:02:18"/>
    <n v="9"/>
    <x v="9"/>
    <x v="2"/>
    <x v="2"/>
    <n v="0"/>
    <n v="0"/>
    <s v="OK"/>
    <s v="MP"/>
    <x v="2"/>
    <n v="0"/>
    <s v="F. OURAL"/>
    <s v="B"/>
    <d v="1899-12-30T01:07:06"/>
    <d v="1899-12-30T00:09:06"/>
    <s v="OK"/>
    <m/>
    <m/>
    <d v="1899-12-30T00:00:00"/>
    <d v="1899-12-30T01:09:24"/>
    <n v="5"/>
    <d v="1899-12-30T01:07:06"/>
    <n v="69.399999999993582"/>
    <n v="11"/>
    <s v="No"/>
  </r>
  <r>
    <s v="COUR"/>
    <s v="2025000766"/>
    <x v="0"/>
    <s v="ER3757BDF"/>
    <s v="E4362JYZ"/>
    <d v="2025-03-06T00:00:00"/>
    <m/>
    <s v="3146"/>
    <x v="30"/>
    <s v="PA"/>
    <s v="CALF"/>
    <m/>
    <d v="2025-03-06T00:00:00"/>
    <d v="1899-12-30T11:22:40"/>
    <d v="2025-03-06T00:00:00"/>
    <d v="1899-12-30T11:45:04"/>
    <d v="2025-03-06T00:00:00"/>
    <d v="1899-12-30T11:52:11"/>
    <x v="0"/>
    <s v="RFCPI"/>
    <s v="3116015713"/>
    <s v="EXW"/>
    <d v="1899-12-30T00:29:31"/>
    <d v="1899-12-30T00:07:07"/>
    <d v="1899-12-30T00:22:24"/>
    <s v="Granel"/>
    <s v="E001"/>
    <x v="1"/>
    <d v="1899-12-30T00:29:31"/>
    <d v="1899-12-30T00:07:07"/>
    <n v="11"/>
    <x v="9"/>
    <x v="2"/>
    <x v="2"/>
    <n v="0"/>
    <n v="0"/>
    <s v="OK"/>
    <s v="MP"/>
    <x v="2"/>
    <n v="0"/>
    <s v="F. OURAL"/>
    <s v="A"/>
    <d v="1899-12-30T00:22:24"/>
    <d v="1899-12-30T00:22:24"/>
    <s v="OK"/>
    <m/>
    <m/>
    <d v="1899-12-30T00:00:00"/>
    <d v="1899-12-30T00:29:31"/>
    <n v="5"/>
    <d v="1899-12-30T00:22:24"/>
    <n v="29.516666666673625"/>
    <n v="11"/>
    <s v="Si"/>
  </r>
  <r>
    <s v="COUR"/>
    <s v="2025000767"/>
    <x v="0"/>
    <s v="ER3756BDF"/>
    <s v="E8566LPV"/>
    <d v="2025-03-06T00:00:00"/>
    <m/>
    <s v="3146"/>
    <x v="30"/>
    <s v="PA"/>
    <s v="CALF"/>
    <m/>
    <d v="2025-03-06T00:00:00"/>
    <d v="1899-12-30T11:36:34"/>
    <d v="2025-03-06T00:00:00"/>
    <d v="1899-12-30T12:05:56"/>
    <d v="2025-03-06T00:00:00"/>
    <d v="1899-12-30T12:06:12"/>
    <x v="0"/>
    <s v="RFCPI"/>
    <s v="3116015714"/>
    <s v="EXW"/>
    <d v="1899-12-30T00:29:38"/>
    <d v="1899-12-30T00:00:16"/>
    <d v="1899-12-30T00:29:22"/>
    <s v="Granel"/>
    <s v="E001"/>
    <x v="1"/>
    <d v="1899-12-30T00:29:38"/>
    <d v="1899-12-30T00:00:16"/>
    <n v="11"/>
    <x v="9"/>
    <x v="2"/>
    <x v="2"/>
    <n v="0"/>
    <n v="0"/>
    <s v="OK"/>
    <s v="MP"/>
    <x v="2"/>
    <n v="0"/>
    <s v="F. OURAL"/>
    <s v="A"/>
    <d v="1899-12-30T00:29:22"/>
    <d v="1899-12-30T00:29:22"/>
    <s v="OK"/>
    <m/>
    <m/>
    <d v="1899-12-30T00:00:00"/>
    <d v="1899-12-30T00:29:38"/>
    <n v="5"/>
    <d v="1899-12-30T00:29:22"/>
    <n v="29.633333333342414"/>
    <n v="12"/>
    <s v="Si"/>
  </r>
  <r>
    <s v="COUR"/>
    <s v="2025000774"/>
    <x v="0"/>
    <s v="ER8326BCD"/>
    <s v="E6231JGH"/>
    <d v="2025-03-06T00:00:00"/>
    <m/>
    <s v="399"/>
    <x v="29"/>
    <s v="PA"/>
    <s v="CALF"/>
    <m/>
    <d v="2025-03-06T00:00:00"/>
    <d v="1899-12-30T15:17:43"/>
    <d v="2025-03-06T00:00:00"/>
    <d v="1899-12-30T15:21:53"/>
    <d v="2025-03-06T00:00:00"/>
    <d v="1899-12-30T16:01:02"/>
    <x v="0"/>
    <s v="RFCPI"/>
    <s v="3116015715"/>
    <s v="FBO"/>
    <d v="1899-12-30T00:43:19"/>
    <d v="1899-12-30T00:39:09"/>
    <d v="1899-12-30T00:04:10"/>
    <s v="Granel"/>
    <s v="E001"/>
    <x v="2"/>
    <d v="1899-12-30T00:43:19"/>
    <d v="1899-12-30T00:39:09"/>
    <n v="15"/>
    <x v="9"/>
    <x v="2"/>
    <x v="2"/>
    <n v="0"/>
    <n v="0"/>
    <s v="OK"/>
    <s v="MP"/>
    <x v="2"/>
    <n v="0"/>
    <s v="F. OURAL"/>
    <s v="A"/>
    <d v="1899-12-30T00:04:10"/>
    <d v="1899-12-30T00:04:10"/>
    <s v="OK"/>
    <m/>
    <m/>
    <d v="1899-12-30T00:00:00"/>
    <d v="1899-12-30T00:43:19"/>
    <n v="5"/>
    <d v="1899-12-30T00:04:10"/>
    <n v="43.316666666668908"/>
    <n v="16"/>
    <s v="Si"/>
  </r>
  <r>
    <s v="COUR"/>
    <s v="2025000772"/>
    <x v="0"/>
    <s v="ER9710BCG"/>
    <s v="E8163CLZ"/>
    <d v="2025-03-06T00:00:00"/>
    <m/>
    <s v="395"/>
    <x v="32"/>
    <s v="PA"/>
    <s v="CALF"/>
    <m/>
    <d v="2025-03-06T00:00:00"/>
    <d v="1899-12-30T15:02:23"/>
    <d v="2025-03-06T00:00:00"/>
    <d v="1899-12-30T16:31:13"/>
    <d v="2025-03-06T00:00:00"/>
    <d v="1899-12-30T16:28:39"/>
    <x v="0"/>
    <s v="RFCPI"/>
    <s v="3116015716"/>
    <s v="EXW"/>
    <d v="1899-12-30T01:31:24"/>
    <d v="1899-12-30T00:02:34"/>
    <d v="1899-12-30T01:28:50"/>
    <s v="Granel"/>
    <s v="E001"/>
    <x v="1"/>
    <d v="1899-12-30T01:26:16"/>
    <n v="-1.7824074074099805E-3"/>
    <n v="15"/>
    <x v="9"/>
    <x v="2"/>
    <x v="2"/>
    <n v="0"/>
    <n v="0"/>
    <s v="OK"/>
    <s v="MP"/>
    <x v="2"/>
    <n v="0"/>
    <s v="F. OURAL"/>
    <s v="B"/>
    <d v="1899-12-30T01:28:50"/>
    <d v="1899-12-30T00:30:50"/>
    <s v="KO"/>
    <m/>
    <m/>
    <d v="1899-12-30T00:00:00"/>
    <d v="1899-12-30T01:26:16"/>
    <n v="5"/>
    <d v="1899-12-30T01:28:50"/>
    <n v="86.266666666670346"/>
    <n v="16"/>
    <s v="No"/>
  </r>
  <r>
    <s v="COUR"/>
    <s v=""/>
    <x v="0"/>
    <s v="ER4865DJD"/>
    <s v="E4865DJD"/>
    <d v="2025-03-06T00:00:00"/>
    <m/>
    <s v="393"/>
    <x v="31"/>
    <s v="PA"/>
    <s v="PA"/>
    <m/>
    <d v="2025-03-06T00:00:00"/>
    <d v="1899-12-30T17:39:35"/>
    <d v="2025-03-06T00:00:00"/>
    <d v="1899-12-30T17:39:45"/>
    <d v="2025-03-06T00:00:00"/>
    <d v="1899-12-30T17:40:30"/>
    <x v="181"/>
    <s v="BVALCARCEL"/>
    <s v="3116015717"/>
    <s v="EXW"/>
    <d v="1899-12-30T00:00:55"/>
    <d v="1899-12-30T00:00:45"/>
    <d v="1899-12-30T00:00:10"/>
    <s v="Granel"/>
    <s v="E001"/>
    <x v="1"/>
    <d v="1899-12-30T00:00:55"/>
    <d v="1899-12-30T00:00:45"/>
    <n v="17"/>
    <x v="9"/>
    <x v="2"/>
    <x v="2"/>
    <n v="1"/>
    <n v="0"/>
    <s v="KO"/>
    <s v="MP"/>
    <x v="2"/>
    <n v="1"/>
    <s v="F. OURAL"/>
    <s v="A"/>
    <d v="1899-12-30T00:00:10"/>
    <d v="1899-12-30T00:00:10"/>
    <s v="OK"/>
    <m/>
    <m/>
    <d v="1899-12-30T00:00:00"/>
    <d v="1899-12-30T00:00:55"/>
    <n v="5"/>
    <d v="1899-12-30T00:00:10"/>
    <n v="0.9166666666608414"/>
    <n v="17"/>
    <s v="Si"/>
  </r>
  <r>
    <s v="COUR"/>
    <s v="2025000782"/>
    <x v="0"/>
    <s v="ER5844BCB"/>
    <s v="E2785MTN"/>
    <d v="2025-03-06T00:00:00"/>
    <m/>
    <s v="3324"/>
    <x v="33"/>
    <s v="PA"/>
    <s v="CALF"/>
    <m/>
    <d v="2025-03-06T00:00:00"/>
    <d v="1899-12-30T17:27:41"/>
    <d v="2025-03-06T00:00:00"/>
    <d v="1899-12-30T17:31:32"/>
    <d v="2025-03-06T00:00:00"/>
    <d v="1899-12-30T17:57:46"/>
    <x v="0"/>
    <s v="RFCPI"/>
    <s v="3116015718"/>
    <s v="FBO"/>
    <d v="1899-12-30T00:30:05"/>
    <d v="1899-12-30T00:26:14"/>
    <d v="1899-12-30T00:03:51"/>
    <s v="Granel"/>
    <s v="E001"/>
    <x v="2"/>
    <d v="1899-12-30T00:30:05"/>
    <d v="1899-12-30T00:26:14"/>
    <n v="17"/>
    <x v="9"/>
    <x v="2"/>
    <x v="2"/>
    <n v="0"/>
    <n v="0"/>
    <s v="OK"/>
    <s v="Granel"/>
    <x v="2"/>
    <n v="0"/>
    <s v="F. OURAL"/>
    <s v="A"/>
    <d v="1899-12-30T00:03:51"/>
    <d v="1899-12-30T00:03:51"/>
    <s v="OK"/>
    <m/>
    <m/>
    <d v="1899-12-30T00:00:00"/>
    <d v="1899-12-30T00:30:05"/>
    <n v="5"/>
    <d v="1899-12-30T00:03:51"/>
    <n v="30.083333333328017"/>
    <n v="17"/>
    <s v="Si"/>
  </r>
  <r>
    <s v="COUR"/>
    <s v="2025000786"/>
    <x v="0"/>
    <s v="ER3756BDF"/>
    <s v="E8566LPV"/>
    <d v="2025-03-07T00:00:00"/>
    <m/>
    <s v="3146"/>
    <x v="30"/>
    <s v="PA"/>
    <s v="CALF"/>
    <m/>
    <d v="2025-03-07T00:00:00"/>
    <d v="1899-12-30T09:44:57"/>
    <d v="2025-03-07T00:00:00"/>
    <d v="1899-12-30T09:51:58"/>
    <d v="2025-03-07T00:00:00"/>
    <d v="1899-12-30T10:11:18"/>
    <x v="0"/>
    <s v="RFCPI"/>
    <s v="3116015719"/>
    <s v="EXW"/>
    <d v="1899-12-30T00:26:21"/>
    <d v="1899-12-30T00:19:20"/>
    <d v="1899-12-30T00:07:01"/>
    <s v="Granel"/>
    <s v="E001"/>
    <x v="1"/>
    <d v="1899-12-30T00:26:21"/>
    <d v="1899-12-30T00:19:20"/>
    <n v="9"/>
    <x v="10"/>
    <x v="2"/>
    <x v="2"/>
    <n v="0"/>
    <n v="0"/>
    <s v="OK"/>
    <s v="MP"/>
    <x v="2"/>
    <n v="0"/>
    <s v="F. OURAL"/>
    <s v="A"/>
    <d v="1899-12-30T00:07:01"/>
    <d v="1899-12-30T00:07:01"/>
    <s v="OK"/>
    <m/>
    <m/>
    <d v="1899-12-30T00:00:00"/>
    <d v="1899-12-30T00:26:21"/>
    <n v="6"/>
    <d v="1899-12-30T00:07:01"/>
    <n v="26.349999999998442"/>
    <n v="10"/>
    <s v="Si"/>
  </r>
  <r>
    <s v="COUR"/>
    <s v="2025000787"/>
    <x v="0"/>
    <s v="ER0850BBR"/>
    <s v="E3670HBF"/>
    <d v="2025-03-07T00:00:00"/>
    <m/>
    <s v="393"/>
    <x v="31"/>
    <s v="PA"/>
    <s v="CALF"/>
    <m/>
    <d v="2025-03-07T00:00:00"/>
    <d v="1899-12-30T10:07:46"/>
    <d v="2025-03-07T00:00:00"/>
    <d v="1899-12-30T10:50:49"/>
    <d v="2025-03-07T00:00:00"/>
    <d v="1899-12-30T10:47:42"/>
    <x v="0"/>
    <s v="RFCPI"/>
    <s v="3116015720"/>
    <s v="EXW"/>
    <d v="1899-12-30T00:46:10"/>
    <d v="1899-12-30T00:03:07"/>
    <d v="1899-12-30T00:43:03"/>
    <s v="Granel"/>
    <s v="E001"/>
    <x v="1"/>
    <d v="1899-12-30T00:39:56"/>
    <n v="-2.1643518518500438E-3"/>
    <n v="10"/>
    <x v="10"/>
    <x v="2"/>
    <x v="2"/>
    <n v="0"/>
    <n v="0"/>
    <s v="OK"/>
    <s v="MP"/>
    <x v="2"/>
    <n v="0"/>
    <s v="F. OURAL"/>
    <s v="A"/>
    <d v="1899-12-30T00:43:03"/>
    <d v="1899-12-30T00:43:03"/>
    <s v="KO"/>
    <m/>
    <m/>
    <d v="1899-12-30T00:00:00"/>
    <d v="1899-12-30T00:39:56"/>
    <n v="6"/>
    <d v="1899-12-30T00:43:03"/>
    <n v="39.933333333331156"/>
    <n v="10"/>
    <s v="Si"/>
  </r>
  <r>
    <s v="COUR"/>
    <s v="2025000781"/>
    <x v="0"/>
    <s v="ER1909BBC"/>
    <s v="E3903KDW"/>
    <d v="2025-03-07T00:00:00"/>
    <m/>
    <s v="393"/>
    <x v="31"/>
    <s v="PA"/>
    <s v="CALF"/>
    <m/>
    <d v="2025-03-06T00:00:00"/>
    <d v="1899-12-30T17:12:21"/>
    <d v="2025-03-07T00:00:00"/>
    <d v="1899-12-30T11:23:09"/>
    <d v="2025-03-07T00:00:00"/>
    <d v="1899-12-30T11:20:13"/>
    <x v="0"/>
    <s v="RFCPI"/>
    <s v="3116015721"/>
    <s v="EXW"/>
    <d v="1899-12-30T10:13:44"/>
    <d v="1899-12-30T00:02:56"/>
    <d v="1899-12-30T10:10:48"/>
    <s v="Granel"/>
    <s v="E001"/>
    <x v="1"/>
    <d v="1899-12-30T18:07:51"/>
    <n v="-2.0370370370300095E-3"/>
    <n v="17"/>
    <x v="10"/>
    <x v="2"/>
    <x v="2"/>
    <n v="0"/>
    <n v="1"/>
    <s v="KO"/>
    <s v="MP"/>
    <x v="2"/>
    <n v="1"/>
    <s v="F. OURAL"/>
    <s v="C"/>
    <d v="1899-12-30T10:10:48"/>
    <d v="1899-12-30T09:12:48"/>
    <s v="OK"/>
    <m/>
    <m/>
    <d v="1899-12-30T00:00:00"/>
    <d v="1899-12-30T18:07:51"/>
    <n v="6"/>
    <n v="-0.24250000000000005"/>
    <n v="1087.8500000000099"/>
    <n v="11"/>
    <s v="No"/>
  </r>
  <r>
    <s v="COUR"/>
    <s v="2025000791"/>
    <x v="0"/>
    <s v="ER5966DNB"/>
    <s v="E5966DNB"/>
    <d v="2025-03-07T00:00:00"/>
    <m/>
    <s v="393"/>
    <x v="31"/>
    <s v="PA"/>
    <s v="CALF"/>
    <m/>
    <d v="2025-03-07T00:00:00"/>
    <d v="1899-12-30T11:35:43"/>
    <d v="2025-03-07T00:00:00"/>
    <d v="1899-12-30T11:40:24"/>
    <d v="2025-03-07T00:00:00"/>
    <d v="1899-12-30T12:27:33"/>
    <x v="0"/>
    <s v="RFCPI"/>
    <s v="3116015722"/>
    <s v="EXW"/>
    <d v="1899-12-30T00:51:50"/>
    <d v="1899-12-30T00:47:09"/>
    <d v="1899-12-30T00:04:41"/>
    <s v="Granel"/>
    <s v="E001"/>
    <x v="1"/>
    <d v="1899-12-30T00:51:50"/>
    <d v="1899-12-30T00:47:09"/>
    <n v="11"/>
    <x v="10"/>
    <x v="2"/>
    <x v="2"/>
    <n v="0"/>
    <n v="0"/>
    <s v="OK"/>
    <s v="MP"/>
    <x v="2"/>
    <n v="0"/>
    <s v="F. OURAL"/>
    <s v="B"/>
    <d v="1899-12-30T00:04:41"/>
    <d v="1899-12-30T00:04:41"/>
    <s v="OK"/>
    <m/>
    <m/>
    <d v="1899-12-30T00:00:00"/>
    <d v="1899-12-30T00:51:50"/>
    <n v="6"/>
    <d v="1899-12-30T00:04:41"/>
    <n v="51.833333333332774"/>
    <n v="12"/>
    <s v="No"/>
  </r>
  <r>
    <s v="COUR"/>
    <s v="2025000793"/>
    <x v="0"/>
    <s v="ER5084BBP"/>
    <s v="E5130MSV"/>
    <d v="2025-03-07T00:00:00"/>
    <m/>
    <s v="3146"/>
    <x v="30"/>
    <s v="PA"/>
    <s v="CALF"/>
    <m/>
    <d v="2025-03-07T00:00:00"/>
    <d v="1899-12-30T11:51:55"/>
    <d v="2025-03-07T00:00:00"/>
    <d v="1899-12-30T11:55:43"/>
    <d v="2025-03-07T00:00:00"/>
    <d v="1899-12-30T12:29:17"/>
    <x v="0"/>
    <s v="RFCPI"/>
    <s v="3116015723"/>
    <s v="EXW"/>
    <d v="1899-12-30T00:37:22"/>
    <d v="1899-12-30T00:33:34"/>
    <d v="1899-12-30T00:03:48"/>
    <s v="Granel"/>
    <s v="E001"/>
    <x v="1"/>
    <d v="1899-12-30T00:37:22"/>
    <d v="1899-12-30T00:33:34"/>
    <n v="11"/>
    <x v="10"/>
    <x v="2"/>
    <x v="2"/>
    <n v="0"/>
    <n v="0"/>
    <s v="OK"/>
    <s v="MP"/>
    <x v="2"/>
    <n v="0"/>
    <s v="F. OURAL"/>
    <s v="A"/>
    <d v="1899-12-30T00:03:48"/>
    <d v="1899-12-30T00:03:48"/>
    <s v="OK"/>
    <m/>
    <m/>
    <d v="1899-12-30T00:00:00"/>
    <d v="1899-12-30T00:37:22"/>
    <n v="6"/>
    <d v="1899-12-30T00:03:48"/>
    <n v="37.36666666667525"/>
    <n v="12"/>
    <s v="Si"/>
  </r>
  <r>
    <s v="COUR"/>
    <s v="2025000799"/>
    <x v="0"/>
    <s v="ER5980BCD"/>
    <s v="E2784MTN"/>
    <d v="2025-03-07T00:00:00"/>
    <m/>
    <s v="3324"/>
    <x v="33"/>
    <s v="PA"/>
    <s v="CALF"/>
    <m/>
    <d v="2025-03-07T00:00:00"/>
    <d v="1899-12-30T15:02:36"/>
    <d v="2025-03-07T00:00:00"/>
    <d v="1899-12-30T15:06:41"/>
    <d v="2025-03-07T00:00:00"/>
    <d v="1899-12-30T15:37:39"/>
    <x v="0"/>
    <s v="RFCPI"/>
    <s v="3116015724"/>
    <s v="FBO"/>
    <d v="1899-12-30T00:35:03"/>
    <d v="1899-12-30T00:30:58"/>
    <d v="1899-12-30T00:04:05"/>
    <s v="Granel"/>
    <s v="E001"/>
    <x v="2"/>
    <d v="1899-12-30T00:35:03"/>
    <d v="1899-12-30T00:30:58"/>
    <n v="15"/>
    <x v="10"/>
    <x v="2"/>
    <x v="2"/>
    <n v="0"/>
    <n v="0"/>
    <s v="OK"/>
    <s v="Granel"/>
    <x v="2"/>
    <n v="0"/>
    <s v="F. OURAL"/>
    <s v="A"/>
    <d v="1899-12-30T00:04:05"/>
    <d v="1899-12-30T00:04:05"/>
    <s v="OK"/>
    <m/>
    <m/>
    <d v="1899-12-30T00:00:00"/>
    <d v="1899-12-30T00:35:03"/>
    <n v="6"/>
    <d v="1899-12-30T00:04:05"/>
    <n v="35.049999999988849"/>
    <n v="15"/>
    <s v="Si"/>
  </r>
  <r>
    <s v="COUR"/>
    <s v="2025000798"/>
    <x v="0"/>
    <s v="ER5206BBX"/>
    <s v="E7141KVS"/>
    <d v="2025-03-07T00:00:00"/>
    <m/>
    <s v="393"/>
    <x v="31"/>
    <s v="PA"/>
    <s v="CALF"/>
    <m/>
    <d v="2025-03-07T00:00:00"/>
    <d v="1899-12-30T15:01:39"/>
    <d v="2025-03-07T00:00:00"/>
    <d v="1899-12-30T17:06:03"/>
    <d v="2025-03-07T00:00:00"/>
    <d v="1899-12-30T17:02:59"/>
    <x v="0"/>
    <s v="RFCPI"/>
    <s v="3116015725"/>
    <s v="EXW"/>
    <d v="1899-12-30T02:07:28"/>
    <d v="1899-12-30T00:03:04"/>
    <d v="1899-12-30T02:04:24"/>
    <s v="Granel"/>
    <s v="E001"/>
    <x v="1"/>
    <d v="1899-12-30T02:01:20"/>
    <n v="-2.1296296296300365E-3"/>
    <n v="15"/>
    <x v="10"/>
    <x v="2"/>
    <x v="2"/>
    <n v="0"/>
    <n v="0"/>
    <s v="OK"/>
    <s v="MP"/>
    <x v="2"/>
    <n v="0"/>
    <s v="F. OURAL"/>
    <s v="C"/>
    <d v="1899-12-30T02:04:24"/>
    <d v="1899-12-30T01:06:24"/>
    <s v="KO"/>
    <m/>
    <m/>
    <d v="1899-12-30T00:00:00"/>
    <d v="1899-12-30T02:01:20"/>
    <n v="6"/>
    <d v="1899-12-30T02:04:24"/>
    <n v="121.33333333333444"/>
    <n v="17"/>
    <s v="No"/>
  </r>
  <r>
    <s v="COUR"/>
    <s v=""/>
    <x v="0"/>
    <s v="ER5206BBX"/>
    <s v="E7141KVS"/>
    <d v="2025-03-07T00:00:00"/>
    <m/>
    <s v="393"/>
    <x v="31"/>
    <s v="PA"/>
    <s v="PA"/>
    <m/>
    <d v="2025-03-07T00:00:00"/>
    <d v="1899-12-30T17:35:27"/>
    <d v="2025-03-07T00:00:00"/>
    <d v="1899-12-30T17:35:36"/>
    <d v="2025-03-07T00:00:00"/>
    <d v="1899-12-30T17:36:05"/>
    <x v="181"/>
    <s v="BVALCARCEL"/>
    <s v="3116015726"/>
    <s v="EXW"/>
    <d v="1899-12-30T00:00:38"/>
    <d v="1899-12-30T00:00:29"/>
    <d v="1899-12-30T00:00:09"/>
    <s v="Granel"/>
    <s v="E001"/>
    <x v="1"/>
    <d v="1899-12-30T00:00:38"/>
    <d v="1899-12-30T00:00:29"/>
    <n v="17"/>
    <x v="10"/>
    <x v="2"/>
    <x v="2"/>
    <n v="1"/>
    <n v="0"/>
    <s v="KO"/>
    <s v="MP"/>
    <x v="2"/>
    <n v="1"/>
    <s v="F. OURAL"/>
    <s v="A"/>
    <d v="1899-12-30T00:00:09"/>
    <d v="1899-12-30T00:00:09"/>
    <s v="OK"/>
    <m/>
    <m/>
    <d v="1899-12-30T00:00:00"/>
    <d v="1899-12-30T00:00:38"/>
    <n v="6"/>
    <d v="1899-12-30T00:00:09"/>
    <n v="0.63333333332645125"/>
    <n v="17"/>
    <s v="Si"/>
  </r>
  <r>
    <s v="COUR"/>
    <s v="2025000783"/>
    <x v="0"/>
    <s v="ER7577BBM"/>
    <s v="ELU3931W"/>
    <d v="2025-03-07T00:00:00"/>
    <m/>
    <s v="395"/>
    <x v="32"/>
    <s v="PA"/>
    <s v="CALF"/>
    <m/>
    <d v="2025-03-06T00:00:00"/>
    <d v="1899-12-30T17:45:08"/>
    <d v="2025-03-07T00:00:00"/>
    <d v="1899-12-30T17:37:12"/>
    <d v="2025-03-07T00:00:00"/>
    <d v="1899-12-30T17:34:42"/>
    <x v="0"/>
    <s v="RFCPI"/>
    <s v="3116015727"/>
    <s v="EXW"/>
    <d v="1899-12-30T15:54:34"/>
    <d v="1899-12-30T00:02:30"/>
    <d v="1899-12-30T15:52:04"/>
    <s v="Granel"/>
    <s v="E001"/>
    <x v="1"/>
    <d v="1899-12-30T23:49:33"/>
    <n v="-1.7361111111099392E-3"/>
    <n v="17"/>
    <x v="10"/>
    <x v="2"/>
    <x v="2"/>
    <n v="0"/>
    <n v="1"/>
    <s v="KO"/>
    <s v="MP"/>
    <x v="2"/>
    <n v="1"/>
    <s v="F. OURAL"/>
    <s v="C"/>
    <d v="1899-12-30T15:52:04"/>
    <d v="1899-12-30T14:54:04"/>
    <s v="OK"/>
    <m/>
    <m/>
    <d v="1899-12-30T00:00:00"/>
    <d v="1899-12-30T23:49:33"/>
    <n v="6"/>
    <n v="-5.5092592592600464E-3"/>
    <n v="1429.5500000000004"/>
    <n v="17"/>
    <s v="No"/>
  </r>
  <r>
    <s v="COUR"/>
    <s v=""/>
    <x v="0"/>
    <s v="ER2073BGN"/>
    <s v="E2073BGN"/>
    <d v="2025-03-07T00:00:00"/>
    <m/>
    <s v="393"/>
    <x v="31"/>
    <s v="PA"/>
    <s v="PA"/>
    <m/>
    <d v="2025-03-07T00:00:00"/>
    <d v="1899-12-30T17:39:17"/>
    <d v="2025-03-07T00:00:00"/>
    <d v="1899-12-30T17:40:26"/>
    <d v="2025-03-07T00:00:00"/>
    <d v="1899-12-30T17:40:54"/>
    <x v="181"/>
    <s v="BVALCARCEL"/>
    <s v="3116015728"/>
    <s v="EXW"/>
    <d v="1899-12-30T00:01:37"/>
    <d v="1899-12-30T00:00:28"/>
    <d v="1899-12-30T00:01:09"/>
    <s v="Granel"/>
    <s v="E001"/>
    <x v="1"/>
    <d v="1899-12-30T00:01:37"/>
    <d v="1899-12-30T00:00:28"/>
    <n v="17"/>
    <x v="10"/>
    <x v="2"/>
    <x v="2"/>
    <n v="1"/>
    <n v="0"/>
    <s v="KO"/>
    <s v="MP"/>
    <x v="2"/>
    <n v="1"/>
    <s v="F. OURAL"/>
    <s v="A"/>
    <d v="1899-12-30T00:01:09"/>
    <d v="1899-12-30T00:01:09"/>
    <s v="OK"/>
    <m/>
    <m/>
    <d v="1899-12-30T00:00:00"/>
    <d v="1899-12-30T00:01:37"/>
    <n v="6"/>
    <d v="1899-12-30T00:01:09"/>
    <n v="1.6166666666591922"/>
    <n v="17"/>
    <s v="Si"/>
  </r>
  <r>
    <s v="COUR"/>
    <s v=""/>
    <x v="0"/>
    <s v="ER7577BBM"/>
    <s v="ELU3931W"/>
    <d v="2025-03-07T00:00:00"/>
    <m/>
    <s v="395"/>
    <x v="32"/>
    <s v="PA"/>
    <s v="PA"/>
    <m/>
    <d v="2025-03-07T00:00:00"/>
    <d v="1899-12-30T17:42:19"/>
    <d v="2025-03-07T00:00:00"/>
    <d v="1899-12-30T17:42:28"/>
    <d v="2025-03-07T00:00:00"/>
    <d v="1899-12-30T17:42:55"/>
    <x v="181"/>
    <s v="BVALCARCEL"/>
    <s v="3116015729"/>
    <s v="EXW"/>
    <d v="1899-12-30T00:00:36"/>
    <d v="1899-12-30T00:00:27"/>
    <d v="1899-12-30T00:00:09"/>
    <s v="Granel"/>
    <s v="E001"/>
    <x v="1"/>
    <d v="1899-12-30T00:00:36"/>
    <d v="1899-12-30T00:00:27"/>
    <n v="17"/>
    <x v="10"/>
    <x v="2"/>
    <x v="2"/>
    <n v="1"/>
    <n v="0"/>
    <s v="KO"/>
    <s v="MP"/>
    <x v="2"/>
    <n v="1"/>
    <s v="F. OURAL"/>
    <s v="A"/>
    <d v="1899-12-30T00:00:09"/>
    <d v="1899-12-30T00:00:09"/>
    <s v="OK"/>
    <m/>
    <m/>
    <d v="1899-12-30T00:00:00"/>
    <d v="1899-12-30T00:00:36"/>
    <n v="6"/>
    <d v="1899-12-30T00:00:09"/>
    <n v="0.59999999999034159"/>
    <n v="17"/>
    <s v="Si"/>
  </r>
  <r>
    <s v="COUR"/>
    <s v="2025000802"/>
    <x v="0"/>
    <s v="ER5844BCB"/>
    <s v="E2785MTN"/>
    <d v="2025-03-10T00:00:00"/>
    <m/>
    <s v="399"/>
    <x v="29"/>
    <s v="PA"/>
    <s v="CALF"/>
    <m/>
    <d v="2025-03-10T00:00:00"/>
    <d v="1899-12-30T07:52:19"/>
    <d v="2025-03-10T00:00:00"/>
    <d v="1899-12-30T08:01:15"/>
    <d v="2025-03-10T00:00:00"/>
    <d v="1899-12-30T08:28:55"/>
    <x v="0"/>
    <s v="RFCPI"/>
    <s v="3116015730"/>
    <s v="FBO"/>
    <d v="1899-12-30T00:36:36"/>
    <d v="1899-12-30T00:27:40"/>
    <d v="1899-12-30T00:08:56"/>
    <s v="Granel"/>
    <s v="E001"/>
    <x v="2"/>
    <d v="1899-12-30T00:36:36"/>
    <d v="1899-12-30T00:27:40"/>
    <n v="7"/>
    <x v="11"/>
    <x v="3"/>
    <x v="2"/>
    <n v="0"/>
    <n v="0"/>
    <s v="OK"/>
    <s v="MP"/>
    <x v="2"/>
    <n v="0"/>
    <s v="F. OURAL"/>
    <s v="A"/>
    <d v="1899-12-30T00:08:56"/>
    <d v="1899-12-30T00:08:56"/>
    <s v="OK"/>
    <m/>
    <m/>
    <d v="1899-12-30T00:00:00"/>
    <d v="1899-12-30T00:36:36"/>
    <n v="2"/>
    <d v="1899-12-30T00:08:56"/>
    <n v="36.599999999990374"/>
    <n v="8"/>
    <s v="Si"/>
  </r>
  <r>
    <s v="COUR"/>
    <s v="2025000803"/>
    <x v="0"/>
    <s v="ER2432BCF"/>
    <s v="E4423MVM"/>
    <d v="2025-03-10T00:00:00"/>
    <m/>
    <s v="3324"/>
    <x v="33"/>
    <s v="PA"/>
    <s v="CALF"/>
    <m/>
    <d v="2025-03-10T00:00:00"/>
    <d v="1899-12-30T08:15:40"/>
    <d v="2025-03-10T00:00:00"/>
    <d v="1899-12-30T08:20:03"/>
    <d v="2025-03-10T00:00:00"/>
    <d v="1899-12-30T08:42:02"/>
    <x v="0"/>
    <s v="RFCPI"/>
    <s v="3116015731"/>
    <s v="FBO"/>
    <d v="1899-12-30T00:26:22"/>
    <d v="1899-12-30T00:21:59"/>
    <d v="1899-12-30T00:04:23"/>
    <s v="Granel"/>
    <s v="E001"/>
    <x v="2"/>
    <d v="1899-12-30T00:26:22"/>
    <d v="1899-12-30T00:21:59"/>
    <n v="8"/>
    <x v="11"/>
    <x v="3"/>
    <x v="2"/>
    <n v="0"/>
    <n v="0"/>
    <s v="OK"/>
    <s v="Granel"/>
    <x v="2"/>
    <n v="0"/>
    <s v="F. OURAL"/>
    <s v="A"/>
    <d v="1899-12-30T00:04:23"/>
    <d v="1899-12-30T00:04:23"/>
    <s v="OK"/>
    <m/>
    <m/>
    <d v="1899-12-30T00:00:00"/>
    <d v="1899-12-30T00:26:22"/>
    <n v="2"/>
    <d v="1899-12-30T00:04:23"/>
    <n v="26.366666666673613"/>
    <n v="8"/>
    <s v="Si"/>
  </r>
  <r>
    <s v="COUR"/>
    <s v="2025000804"/>
    <x v="0"/>
    <s v="ER8644BDN"/>
    <s v="E1376MDW"/>
    <d v="2025-03-10T00:00:00"/>
    <m/>
    <s v="393"/>
    <x v="31"/>
    <s v="PA"/>
    <s v="CALF"/>
    <m/>
    <d v="2025-03-10T00:00:00"/>
    <d v="1899-12-30T08:48:48"/>
    <d v="2025-03-10T00:00:00"/>
    <d v="1899-12-30T09:58:05"/>
    <d v="2025-03-10T00:00:00"/>
    <d v="1899-12-30T09:55:19"/>
    <x v="0"/>
    <s v="RFCPI"/>
    <s v="3116015732"/>
    <s v="EXW"/>
    <d v="1899-12-30T01:12:03"/>
    <d v="1899-12-30T00:02:46"/>
    <d v="1899-12-30T01:09:17"/>
    <s v="Granel"/>
    <s v="E001"/>
    <x v="1"/>
    <d v="1899-12-30T01:06:31"/>
    <n v="-1.9212962963000013E-3"/>
    <n v="8"/>
    <x v="11"/>
    <x v="3"/>
    <x v="2"/>
    <n v="0"/>
    <n v="0"/>
    <s v="OK"/>
    <s v="MP"/>
    <x v="2"/>
    <n v="0"/>
    <s v="F. OURAL"/>
    <s v="B"/>
    <d v="1899-12-30T01:09:17"/>
    <d v="1899-12-30T00:11:17"/>
    <s v="KO"/>
    <m/>
    <m/>
    <d v="1899-12-30T00:00:00"/>
    <d v="1899-12-30T01:06:31"/>
    <n v="2"/>
    <d v="1899-12-30T01:09:17"/>
    <n v="66.516666666667177"/>
    <n v="9"/>
    <s v="No"/>
  </r>
  <r>
    <s v="COUR"/>
    <s v=""/>
    <x v="0"/>
    <s v="ER8644BDN"/>
    <s v="E1376MDW"/>
    <d v="2025-03-10T00:00:00"/>
    <m/>
    <s v="395"/>
    <x v="32"/>
    <s v="PA"/>
    <s v="PA"/>
    <m/>
    <d v="2025-03-10T00:00:00"/>
    <d v="1899-12-30T10:00:47"/>
    <d v="2025-03-10T00:00:00"/>
    <d v="1899-12-30T10:01:02"/>
    <d v="2025-03-10T00:00:00"/>
    <d v="1899-12-30T10:03:18"/>
    <x v="181"/>
    <s v="BVALCARCEL"/>
    <s v="3116015733"/>
    <s v="EXW"/>
    <d v="1899-12-30T00:02:31"/>
    <d v="1899-12-30T00:02:16"/>
    <d v="1899-12-30T00:00:15"/>
    <s v="Granel"/>
    <s v="E001"/>
    <x v="1"/>
    <d v="1899-12-30T00:02:31"/>
    <d v="1899-12-30T00:02:16"/>
    <n v="10"/>
    <x v="11"/>
    <x v="3"/>
    <x v="2"/>
    <n v="1"/>
    <n v="0"/>
    <s v="KO"/>
    <s v="MP"/>
    <x v="2"/>
    <n v="1"/>
    <s v="F. OURAL"/>
    <s v="A"/>
    <d v="1899-12-30T00:00:15"/>
    <d v="1899-12-30T00:00:15"/>
    <s v="OK"/>
    <m/>
    <m/>
    <d v="1899-12-30T00:00:00"/>
    <d v="1899-12-30T00:02:31"/>
    <n v="2"/>
    <d v="1899-12-30T00:00:15"/>
    <n v="2.516666666659173"/>
    <n v="10"/>
    <s v="Si"/>
  </r>
  <r>
    <s v="COUR"/>
    <s v="2025000812"/>
    <x v="0"/>
    <s v="ER0850BBR"/>
    <s v="E3670HBF"/>
    <d v="2025-03-10T00:00:00"/>
    <m/>
    <s v="393"/>
    <x v="31"/>
    <s v="PA"/>
    <s v="CALF"/>
    <m/>
    <d v="2025-03-10T00:00:00"/>
    <d v="1899-12-30T10:40:28"/>
    <d v="2025-03-10T00:00:00"/>
    <d v="1899-12-30T11:20:43"/>
    <d v="2025-03-10T00:00:00"/>
    <d v="1899-12-30T11:17:32"/>
    <x v="0"/>
    <s v="RFCPI"/>
    <s v="3116015734"/>
    <s v="EXW"/>
    <d v="1899-12-30T00:43:26"/>
    <d v="1899-12-30T00:03:11"/>
    <d v="1899-12-30T00:40:15"/>
    <s v="Granel"/>
    <s v="E001"/>
    <x v="1"/>
    <d v="1899-12-30T00:37:04"/>
    <n v="-2.210648148149974E-3"/>
    <n v="10"/>
    <x v="11"/>
    <x v="3"/>
    <x v="2"/>
    <n v="0"/>
    <n v="0"/>
    <s v="OK"/>
    <s v="MP"/>
    <x v="2"/>
    <n v="0"/>
    <s v="F. OURAL"/>
    <s v="A"/>
    <d v="1899-12-30T00:40:15"/>
    <d v="1899-12-30T00:40:15"/>
    <s v="KO"/>
    <m/>
    <m/>
    <d v="1899-12-30T00:00:00"/>
    <d v="1899-12-30T00:37:04"/>
    <n v="2"/>
    <d v="1899-12-30T00:40:15"/>
    <n v="37.066666666665611"/>
    <n v="11"/>
    <s v="Si"/>
  </r>
  <r>
    <s v="COUR"/>
    <s v="2025000815"/>
    <x v="0"/>
    <s v="ER5844BCB"/>
    <s v="E2785MTN"/>
    <d v="2025-03-10T00:00:00"/>
    <m/>
    <s v="3186"/>
    <x v="34"/>
    <s v="PA"/>
    <s v="CALF"/>
    <m/>
    <d v="2025-03-10T00:00:00"/>
    <d v="1899-12-30T11:44:39"/>
    <d v="2025-03-10T00:00:00"/>
    <d v="1899-12-30T11:48:54"/>
    <d v="2025-03-10T00:00:00"/>
    <d v="1899-12-30T12:15:49"/>
    <x v="0"/>
    <s v="RFCPI"/>
    <s v="3116015735"/>
    <s v="FBO"/>
    <d v="1899-12-30T00:31:10"/>
    <d v="1899-12-30T00:26:55"/>
    <d v="1899-12-30T00:04:15"/>
    <s v="Granel"/>
    <s v="E001"/>
    <x v="2"/>
    <d v="1899-12-30T00:31:10"/>
    <d v="1899-12-30T00:26:55"/>
    <n v="11"/>
    <x v="11"/>
    <x v="3"/>
    <x v="2"/>
    <n v="0"/>
    <n v="0"/>
    <s v="OK"/>
    <s v="MP"/>
    <x v="2"/>
    <n v="0"/>
    <s v="F. OURAL"/>
    <s v="A"/>
    <d v="1899-12-30T00:04:15"/>
    <d v="1899-12-30T00:04:15"/>
    <s v="OK"/>
    <m/>
    <m/>
    <d v="1899-12-30T00:00:00"/>
    <d v="1899-12-30T00:31:10"/>
    <n v="2"/>
    <d v="1899-12-30T00:04:15"/>
    <n v="31.166666666668768"/>
    <n v="12"/>
    <s v="Si"/>
  </r>
  <r>
    <s v="COUR"/>
    <s v="2025000816"/>
    <x v="0"/>
    <s v="ER5084BBP"/>
    <s v="E5130MSV"/>
    <d v="2025-03-10T00:00:00"/>
    <m/>
    <s v="3146"/>
    <x v="30"/>
    <s v="PA"/>
    <s v="CALF"/>
    <m/>
    <d v="2025-03-10T00:00:00"/>
    <d v="1899-12-30T15:00:29"/>
    <d v="2025-03-10T00:00:00"/>
    <d v="1899-12-30T15:06:24"/>
    <d v="2025-03-10T00:00:00"/>
    <d v="1899-12-30T15:22:32"/>
    <x v="0"/>
    <s v="RFCPI"/>
    <s v="3116015736"/>
    <s v="EXW"/>
    <d v="1899-12-30T00:22:03"/>
    <d v="1899-12-30T00:16:08"/>
    <d v="1899-12-30T00:05:55"/>
    <s v="Granel"/>
    <s v="E001"/>
    <x v="1"/>
    <d v="1899-12-30T00:22:03"/>
    <d v="1899-12-30T00:16:08"/>
    <n v="15"/>
    <x v="11"/>
    <x v="3"/>
    <x v="2"/>
    <n v="0"/>
    <n v="0"/>
    <s v="OK"/>
    <s v="MP"/>
    <x v="2"/>
    <n v="0"/>
    <s v="F. OURAL"/>
    <s v="A"/>
    <d v="1899-12-30T00:05:55"/>
    <d v="1899-12-30T00:05:55"/>
    <s v="OK"/>
    <m/>
    <m/>
    <d v="1899-12-30T00:00:00"/>
    <d v="1899-12-30T00:22:03"/>
    <n v="2"/>
    <d v="1899-12-30T00:05:55"/>
    <n v="22.04999999999993"/>
    <n v="15"/>
    <s v="Si"/>
  </r>
  <r>
    <s v="COUR"/>
    <s v="2025000817"/>
    <x v="0"/>
    <s v="ER3757BDF"/>
    <s v="E4362JYZ"/>
    <d v="2025-03-10T00:00:00"/>
    <m/>
    <s v="3146"/>
    <x v="30"/>
    <s v="PA"/>
    <s v="CALF"/>
    <m/>
    <d v="2025-03-10T00:00:00"/>
    <d v="1899-12-30T15:02:01"/>
    <d v="2025-03-10T00:00:00"/>
    <d v="1899-12-30T15:28:44"/>
    <d v="2025-03-10T00:00:00"/>
    <d v="1899-12-30T15:34:58"/>
    <x v="0"/>
    <s v="RFCPI"/>
    <s v="3116015737"/>
    <s v="EXW"/>
    <d v="1899-12-30T00:32:57"/>
    <d v="1899-12-30T00:06:14"/>
    <d v="1899-12-30T00:26:43"/>
    <s v="Granel"/>
    <s v="E001"/>
    <x v="1"/>
    <d v="1899-12-30T00:32:57"/>
    <d v="1899-12-30T00:06:14"/>
    <n v="15"/>
    <x v="11"/>
    <x v="3"/>
    <x v="2"/>
    <n v="0"/>
    <n v="0"/>
    <s v="OK"/>
    <s v="MP"/>
    <x v="2"/>
    <n v="0"/>
    <s v="F. OURAL"/>
    <s v="A"/>
    <d v="1899-12-30T00:26:43"/>
    <d v="1899-12-30T00:26:43"/>
    <s v="OK"/>
    <m/>
    <m/>
    <d v="1899-12-30T00:00:00"/>
    <d v="1899-12-30T00:32:57"/>
    <n v="2"/>
    <d v="1899-12-30T00:26:43"/>
    <n v="32.950000000007869"/>
    <n v="15"/>
    <s v="Si"/>
  </r>
  <r>
    <s v="COUR"/>
    <s v="2025000819"/>
    <x v="0"/>
    <s v="ER8326BCD"/>
    <s v="E6231JGH"/>
    <d v="2025-03-10T00:00:00"/>
    <m/>
    <s v="399"/>
    <x v="29"/>
    <s v="PA"/>
    <s v="CALF"/>
    <m/>
    <d v="2025-03-10T00:00:00"/>
    <d v="1899-12-30T15:33:31"/>
    <d v="2025-03-10T00:00:00"/>
    <d v="1899-12-30T15:37:37"/>
    <d v="2025-03-10T00:00:00"/>
    <d v="1899-12-30T16:15:49"/>
    <x v="0"/>
    <s v="RFCPI"/>
    <s v="3116015738"/>
    <s v="FBO"/>
    <d v="1899-12-30T00:42:18"/>
    <d v="1899-12-30T00:38:12"/>
    <d v="1899-12-30T00:04:06"/>
    <s v="Granel"/>
    <s v="E001"/>
    <x v="2"/>
    <d v="1899-12-30T00:42:18"/>
    <d v="1899-12-30T00:38:12"/>
    <n v="15"/>
    <x v="11"/>
    <x v="3"/>
    <x v="2"/>
    <n v="0"/>
    <n v="0"/>
    <s v="OK"/>
    <s v="MP"/>
    <x v="2"/>
    <n v="0"/>
    <s v="F. OURAL"/>
    <s v="A"/>
    <d v="1899-12-30T00:04:06"/>
    <d v="1899-12-30T00:04:06"/>
    <s v="OK"/>
    <m/>
    <m/>
    <d v="1899-12-30T00:00:00"/>
    <d v="1899-12-30T00:42:18"/>
    <n v="2"/>
    <d v="1899-12-30T00:04:06"/>
    <n v="42.300000000000054"/>
    <n v="16"/>
    <s v="Si"/>
  </r>
  <r>
    <s v="COUR"/>
    <s v="2025000800"/>
    <x v="0"/>
    <s v="ER1909BBC"/>
    <s v="E3903KDW"/>
    <d v="2025-03-10T00:00:00"/>
    <m/>
    <s v="393"/>
    <x v="31"/>
    <s v="PA"/>
    <s v="CALF"/>
    <m/>
    <d v="2025-03-07T00:00:00"/>
    <d v="1899-12-30T16:03:48"/>
    <d v="2025-03-10T00:00:00"/>
    <d v="1899-12-30T17:07:41"/>
    <d v="2025-03-10T00:00:00"/>
    <d v="1899-12-30T17:04:33"/>
    <x v="0"/>
    <s v="RFCPI"/>
    <s v="3116015739"/>
    <s v="EXW"/>
    <d v="1899-12-30T17:07:01"/>
    <d v="1899-12-30T00:03:08"/>
    <d v="1899-12-30T17:03:53"/>
    <s v="Granel"/>
    <s v="E001"/>
    <x v="1"/>
    <d v="1899-12-30T01:00:45"/>
    <n v="-2.1759259259199748E-3"/>
    <n v="16"/>
    <x v="11"/>
    <x v="2"/>
    <x v="2"/>
    <n v="0"/>
    <n v="0"/>
    <s v="OK"/>
    <s v="MP"/>
    <x v="2"/>
    <n v="0"/>
    <s v="F. OURAL"/>
    <s v="B"/>
    <d v="1899-12-30T17:03:53"/>
    <d v="1899-12-30T16:05:53"/>
    <s v="KO"/>
    <m/>
    <m/>
    <d v="1899-12-30T00:00:00"/>
    <d v="1899-12-30T01:00:45"/>
    <n v="2"/>
    <d v="1899-12-30T01:03:53"/>
    <n v="60.749999999999901"/>
    <n v="17"/>
    <s v="No"/>
  </r>
  <r>
    <s v="COUR"/>
    <s v="2025000820"/>
    <x v="0"/>
    <s v="ER5206BBX"/>
    <s v="E7141KVS"/>
    <d v="2025-03-10T00:00:00"/>
    <m/>
    <s v="3146"/>
    <x v="30"/>
    <s v="PA"/>
    <s v="CALF"/>
    <m/>
    <d v="2025-03-10T00:00:00"/>
    <d v="1899-12-30T16:35:47"/>
    <d v="2025-03-10T00:00:00"/>
    <d v="1899-12-30T16:54:02"/>
    <d v="2025-03-10T00:00:00"/>
    <d v="1899-12-30T17:20:47"/>
    <x v="0"/>
    <s v="RFCPI"/>
    <s v="3116015740"/>
    <s v="EXW"/>
    <d v="1899-12-30T00:45:00"/>
    <d v="1899-12-30T00:26:45"/>
    <d v="1899-12-30T00:18:15"/>
    <s v="Granel"/>
    <s v="E001"/>
    <x v="1"/>
    <d v="1899-12-30T00:45:00"/>
    <d v="1899-12-30T00:26:45"/>
    <n v="16"/>
    <x v="11"/>
    <x v="3"/>
    <x v="2"/>
    <n v="0"/>
    <n v="0"/>
    <s v="OK"/>
    <s v="MP"/>
    <x v="2"/>
    <n v="0"/>
    <s v="F. OURAL"/>
    <s v="B"/>
    <d v="1899-12-30T00:18:15"/>
    <d v="1899-12-30T00:18:15"/>
    <s v="OK"/>
    <m/>
    <m/>
    <d v="1899-12-30T00:00:00"/>
    <d v="1899-12-30T00:45:00"/>
    <n v="2"/>
    <d v="1899-12-30T00:18:15"/>
    <n v="45"/>
    <n v="17"/>
    <s v="No"/>
  </r>
  <r>
    <s v="COUR"/>
    <s v=""/>
    <x v="0"/>
    <s v="ER4225LNP"/>
    <s v="E4225LNP"/>
    <d v="2025-03-10T00:00:00"/>
    <m/>
    <s v="393"/>
    <x v="31"/>
    <s v="PA"/>
    <s v="PA"/>
    <m/>
    <d v="2025-03-10T00:00:00"/>
    <d v="1899-12-30T17:39:18"/>
    <d v="2025-03-10T00:00:00"/>
    <d v="1899-12-30T17:39:35"/>
    <d v="2025-03-10T00:00:00"/>
    <d v="1899-12-30T17:39:56"/>
    <x v="181"/>
    <s v="BVALCARCEL"/>
    <s v="3116015741"/>
    <s v="EXW"/>
    <d v="1899-12-30T00:00:38"/>
    <d v="1899-12-30T00:00:21"/>
    <d v="1899-12-30T00:00:17"/>
    <s v="Granel"/>
    <s v="E001"/>
    <x v="1"/>
    <d v="1899-12-30T00:00:38"/>
    <d v="1899-12-30T00:00:21"/>
    <n v="17"/>
    <x v="11"/>
    <x v="3"/>
    <x v="2"/>
    <n v="1"/>
    <n v="0"/>
    <s v="KO"/>
    <s v="MP"/>
    <x v="2"/>
    <n v="1"/>
    <s v="F. OURAL"/>
    <s v="A"/>
    <d v="1899-12-30T00:00:17"/>
    <d v="1899-12-30T00:00:17"/>
    <s v="OK"/>
    <m/>
    <m/>
    <d v="1899-12-30T00:00:00"/>
    <d v="1899-12-30T00:00:38"/>
    <n v="2"/>
    <d v="1899-12-30T00:00:17"/>
    <n v="0.63333333332645125"/>
    <n v="17"/>
    <s v="Si"/>
  </r>
  <r>
    <s v="COUR"/>
    <s v="2025000825"/>
    <x v="0"/>
    <s v="ER3757BDF"/>
    <s v="E4362JYZ"/>
    <d v="2025-03-11T00:00:00"/>
    <m/>
    <s v="3146"/>
    <x v="30"/>
    <s v="PA"/>
    <s v="CALF"/>
    <m/>
    <d v="2025-03-11T00:00:00"/>
    <d v="1899-12-30T08:02:38"/>
    <d v="2025-03-11T00:00:00"/>
    <d v="1899-12-30T08:09:21"/>
    <d v="2025-03-11T00:00:00"/>
    <d v="1899-12-30T08:27:22"/>
    <x v="0"/>
    <s v="RFCPI"/>
    <s v="3116015742"/>
    <s v="EXW"/>
    <d v="1899-12-30T00:24:44"/>
    <d v="1899-12-30T00:18:01"/>
    <d v="1899-12-30T00:06:43"/>
    <s v="Granel"/>
    <s v="E001"/>
    <x v="1"/>
    <d v="1899-12-30T00:24:44"/>
    <d v="1899-12-30T00:18:01"/>
    <n v="8"/>
    <x v="12"/>
    <x v="3"/>
    <x v="2"/>
    <n v="0"/>
    <n v="0"/>
    <s v="OK"/>
    <s v="MP"/>
    <x v="2"/>
    <n v="0"/>
    <s v="F. OURAL"/>
    <s v="A"/>
    <d v="1899-12-30T00:06:43"/>
    <d v="1899-12-30T00:06:43"/>
    <s v="OK"/>
    <m/>
    <m/>
    <d v="1899-12-30T00:00:00"/>
    <d v="1899-12-30T00:24:44"/>
    <n v="3"/>
    <d v="1899-12-30T00:06:43"/>
    <n v="24.733333333324783"/>
    <n v="8"/>
    <s v="Si"/>
  </r>
  <r>
    <s v="COUR"/>
    <s v="2025000830"/>
    <x v="0"/>
    <s v="ER6526BDH"/>
    <s v="E2743MKZ"/>
    <d v="2025-03-11T00:00:00"/>
    <m/>
    <s v="399"/>
    <x v="29"/>
    <s v="PA"/>
    <s v="CALF"/>
    <m/>
    <d v="2025-03-11T00:00:00"/>
    <d v="1899-12-30T10:26:03"/>
    <d v="2025-03-11T00:00:00"/>
    <d v="1899-12-30T10:38:02"/>
    <d v="2025-03-11T00:00:00"/>
    <d v="1899-12-30T11:10:14"/>
    <x v="0"/>
    <s v="RFCPI"/>
    <s v="3116015743"/>
    <s v="FBO"/>
    <d v="1899-12-30T00:44:11"/>
    <d v="1899-12-30T00:32:12"/>
    <d v="1899-12-30T00:11:59"/>
    <s v="Granel"/>
    <s v="E001"/>
    <x v="2"/>
    <d v="1899-12-30T00:44:11"/>
    <d v="1899-12-30T00:32:12"/>
    <n v="10"/>
    <x v="12"/>
    <x v="3"/>
    <x v="2"/>
    <n v="0"/>
    <n v="0"/>
    <s v="OK"/>
    <s v="MP"/>
    <x v="2"/>
    <n v="0"/>
    <s v="F. OURAL"/>
    <s v="A"/>
    <d v="1899-12-30T00:11:59"/>
    <d v="1899-12-30T00:11:59"/>
    <s v="OK"/>
    <m/>
    <m/>
    <d v="1899-12-30T00:00:00"/>
    <d v="1899-12-30T00:44:11"/>
    <n v="3"/>
    <d v="1899-12-30T00:11:59"/>
    <n v="44.183333333332776"/>
    <n v="11"/>
    <s v="Si"/>
  </r>
  <r>
    <s v="COUR"/>
    <s v="2025000831"/>
    <x v="0"/>
    <s v="ER1909BBC"/>
    <s v="E3903KDW"/>
    <d v="2025-03-11T00:00:00"/>
    <m/>
    <s v="393"/>
    <x v="31"/>
    <s v="PA"/>
    <s v="CALF"/>
    <m/>
    <d v="2025-03-11T00:00:00"/>
    <d v="1899-12-30T11:01:23"/>
    <d v="2025-03-11T00:00:00"/>
    <d v="1899-12-30T11:55:33"/>
    <d v="2025-03-11T00:00:00"/>
    <d v="1899-12-30T11:52:35"/>
    <x v="0"/>
    <s v="RFCPI"/>
    <s v="3116015744"/>
    <s v="EXW"/>
    <d v="1899-12-30T00:57:08"/>
    <d v="1899-12-30T00:02:58"/>
    <d v="1899-12-30T00:54:10"/>
    <s v="Granel"/>
    <s v="E001"/>
    <x v="1"/>
    <d v="1899-12-30T00:51:12"/>
    <n v="-2.0601851851800301E-3"/>
    <n v="11"/>
    <x v="12"/>
    <x v="3"/>
    <x v="2"/>
    <n v="0"/>
    <n v="0"/>
    <s v="OK"/>
    <s v="MP"/>
    <x v="2"/>
    <n v="0"/>
    <s v="F. OURAL"/>
    <s v="B"/>
    <d v="1899-12-30T00:54:10"/>
    <d v="1899-12-30T00:09:10"/>
    <s v="KO"/>
    <m/>
    <m/>
    <d v="1899-12-30T00:00:00"/>
    <d v="1899-12-30T00:51:12"/>
    <n v="3"/>
    <d v="1899-12-30T00:54:10"/>
    <n v="51.200000000006405"/>
    <n v="11"/>
    <s v="No"/>
  </r>
  <r>
    <s v="COUR"/>
    <s v="2025000837"/>
    <x v="0"/>
    <s v="ER0850BBR"/>
    <s v="E3670HBF"/>
    <d v="2025-03-11T00:00:00"/>
    <m/>
    <s v="393"/>
    <x v="31"/>
    <s v="PA"/>
    <s v="CALF"/>
    <m/>
    <d v="2025-03-11T00:00:00"/>
    <d v="1899-12-30T15:22:51"/>
    <d v="2025-03-11T00:00:00"/>
    <d v="1899-12-30T15:56:05"/>
    <d v="2025-03-11T00:00:00"/>
    <d v="1899-12-30T15:52:53"/>
    <x v="0"/>
    <s v="RFCPI"/>
    <s v="3116015745"/>
    <s v="EXW"/>
    <d v="1899-12-30T00:36:26"/>
    <d v="1899-12-30T00:03:12"/>
    <d v="1899-12-30T00:33:14"/>
    <s v="Granel"/>
    <s v="E001"/>
    <x v="1"/>
    <d v="1899-12-30T00:30:02"/>
    <n v="-2.2222222222200161E-3"/>
    <n v="15"/>
    <x v="12"/>
    <x v="3"/>
    <x v="2"/>
    <n v="0"/>
    <n v="0"/>
    <s v="OK"/>
    <s v="MP"/>
    <x v="2"/>
    <n v="0"/>
    <s v="F. OURAL"/>
    <s v="A"/>
    <d v="1899-12-30T00:33:14"/>
    <d v="1899-12-30T00:33:14"/>
    <s v="KO"/>
    <m/>
    <m/>
    <d v="1899-12-30T00:00:00"/>
    <d v="1899-12-30T00:30:02"/>
    <n v="3"/>
    <d v="1899-12-30T00:33:14"/>
    <n v="30.033333333331207"/>
    <n v="15"/>
    <s v="Si"/>
  </r>
  <r>
    <s v="COUR"/>
    <s v="2025000835"/>
    <x v="0"/>
    <s v="ER5206BBX"/>
    <s v="E7141KVS"/>
    <d v="2025-03-11T00:00:00"/>
    <m/>
    <s v="393"/>
    <x v="31"/>
    <s v="PA"/>
    <s v="CALF"/>
    <m/>
    <d v="2025-03-11T00:00:00"/>
    <d v="1899-12-30T15:04:55"/>
    <d v="2025-03-11T00:00:00"/>
    <d v="1899-12-30T16:27:12"/>
    <d v="2025-03-11T00:00:00"/>
    <d v="1899-12-30T16:23:56"/>
    <x v="0"/>
    <s v="RFCPI"/>
    <s v="3116015746"/>
    <s v="EXW"/>
    <d v="1899-12-30T01:25:33"/>
    <d v="1899-12-30T00:03:16"/>
    <d v="1899-12-30T01:22:17"/>
    <s v="Granel"/>
    <s v="E001"/>
    <x v="1"/>
    <d v="1899-12-30T01:19:01"/>
    <n v="-2.2685185185200574E-3"/>
    <n v="15"/>
    <x v="12"/>
    <x v="3"/>
    <x v="2"/>
    <n v="0"/>
    <n v="0"/>
    <s v="OK"/>
    <s v="MP"/>
    <x v="2"/>
    <n v="0"/>
    <s v="F. OURAL"/>
    <s v="B"/>
    <d v="1899-12-30T01:22:17"/>
    <d v="1899-12-30T00:24:17"/>
    <s v="KO"/>
    <m/>
    <m/>
    <d v="1899-12-30T00:00:00"/>
    <d v="1899-12-30T01:19:01"/>
    <n v="3"/>
    <d v="1899-12-30T01:22:17"/>
    <n v="79.01666666667353"/>
    <n v="16"/>
    <s v="No"/>
  </r>
  <r>
    <s v="COUR"/>
    <s v="2025000842"/>
    <x v="0"/>
    <s v="ER5844BCB"/>
    <s v="E2785MTN"/>
    <d v="2025-03-11T00:00:00"/>
    <m/>
    <s v="399"/>
    <x v="29"/>
    <s v="PA"/>
    <s v="CALF"/>
    <m/>
    <d v="2025-03-11T00:00:00"/>
    <d v="1899-12-30T17:08:25"/>
    <d v="2025-03-11T00:00:00"/>
    <d v="1899-12-30T17:13:41"/>
    <d v="2025-03-11T00:00:00"/>
    <d v="1899-12-30T17:40:07"/>
    <x v="0"/>
    <s v="RFCPI"/>
    <s v="3116015747"/>
    <s v="FBO"/>
    <d v="1899-12-30T00:31:42"/>
    <d v="1899-12-30T00:26:26"/>
    <d v="1899-12-30T00:05:16"/>
    <s v="Granel"/>
    <s v="E001"/>
    <x v="2"/>
    <d v="1899-12-30T00:31:42"/>
    <d v="1899-12-30T00:26:26"/>
    <n v="17"/>
    <x v="12"/>
    <x v="3"/>
    <x v="2"/>
    <n v="0"/>
    <n v="0"/>
    <s v="OK"/>
    <s v="MP"/>
    <x v="2"/>
    <n v="0"/>
    <s v="F. OURAL"/>
    <s v="A"/>
    <d v="1899-12-30T00:05:16"/>
    <d v="1899-12-30T00:05:16"/>
    <s v="OK"/>
    <m/>
    <m/>
    <d v="1899-12-30T00:00:00"/>
    <d v="1899-12-30T00:31:42"/>
    <n v="3"/>
    <d v="1899-12-30T00:05:16"/>
    <n v="31.700000000001598"/>
    <n v="17"/>
    <s v="Si"/>
  </r>
  <r>
    <s v="COUR"/>
    <s v="2025000843"/>
    <x v="0"/>
    <s v="ER5084BBP"/>
    <s v="E5130MSV"/>
    <d v="2025-03-12T00:00:00"/>
    <m/>
    <s v="3146"/>
    <x v="30"/>
    <s v="PA"/>
    <s v="CALF"/>
    <m/>
    <d v="2025-03-12T00:00:00"/>
    <d v="1899-12-30T08:34:31"/>
    <d v="2025-03-12T00:00:00"/>
    <d v="1899-12-30T09:01:39"/>
    <d v="2025-03-12T00:00:00"/>
    <d v="1899-12-30T08:58:22"/>
    <x v="0"/>
    <s v="RFCPI"/>
    <s v="3116015748"/>
    <s v="EXW"/>
    <d v="1899-12-30T00:30:25"/>
    <d v="1899-12-30T00:03:17"/>
    <d v="1899-12-30T00:27:08"/>
    <s v="Granel"/>
    <s v="E001"/>
    <x v="1"/>
    <d v="1899-12-30T00:23:51"/>
    <n v="-2.2800925925899884E-3"/>
    <n v="8"/>
    <x v="13"/>
    <x v="3"/>
    <x v="2"/>
    <n v="0"/>
    <n v="0"/>
    <s v="OK"/>
    <s v="MP"/>
    <x v="2"/>
    <n v="0"/>
    <s v="F. OURAL"/>
    <s v="A"/>
    <d v="1899-12-30T00:27:08"/>
    <d v="1899-12-30T00:27:08"/>
    <s v="KO"/>
    <m/>
    <m/>
    <d v="1899-12-30T00:00:00"/>
    <d v="1899-12-30T00:23:51"/>
    <n v="4"/>
    <d v="1899-12-30T00:27:08"/>
    <n v="23.850000000000051"/>
    <n v="8"/>
    <s v="Si"/>
  </r>
  <r>
    <s v="COUR"/>
    <s v="2025000840"/>
    <x v="0"/>
    <s v="ER1909BBC"/>
    <s v="E3903KDW"/>
    <d v="2025-03-12T00:00:00"/>
    <m/>
    <s v="395"/>
    <x v="32"/>
    <s v="PA"/>
    <s v="CALF"/>
    <m/>
    <d v="2025-03-11T00:00:00"/>
    <d v="1899-12-30T16:06:50"/>
    <d v="2025-03-12T00:00:00"/>
    <d v="1899-12-30T09:28:15"/>
    <d v="2025-03-12T00:00:00"/>
    <d v="1899-12-30T09:25:11"/>
    <x v="0"/>
    <s v="RFCPI"/>
    <s v="3116015749"/>
    <s v="EXW"/>
    <d v="1899-12-30T09:24:29"/>
    <d v="1899-12-30T00:03:04"/>
    <d v="1899-12-30T09:21:25"/>
    <s v="Granel"/>
    <s v="E001"/>
    <x v="1"/>
    <d v="1899-12-30T17:18:20"/>
    <n v="-2.1296296296300365E-3"/>
    <n v="16"/>
    <x v="13"/>
    <x v="3"/>
    <x v="2"/>
    <n v="0"/>
    <n v="1"/>
    <s v="KO"/>
    <s v="MP"/>
    <x v="2"/>
    <n v="1"/>
    <s v="F. OURAL"/>
    <s v="C"/>
    <d v="1899-12-30T09:21:25"/>
    <d v="1899-12-30T08:23:25"/>
    <s v="OK"/>
    <m/>
    <m/>
    <d v="1899-12-30T00:00:00"/>
    <d v="1899-12-30T17:18:20"/>
    <n v="4"/>
    <n v="-0.27679398148147999"/>
    <n v="1038.3333333333346"/>
    <n v="9"/>
    <s v="No"/>
  </r>
  <r>
    <s v="COUR"/>
    <s v="2025000846"/>
    <x v="0"/>
    <s v="ER5206BBX"/>
    <s v="E7141KVS"/>
    <d v="2025-03-12T00:00:00"/>
    <m/>
    <s v="393"/>
    <x v="31"/>
    <s v="PA"/>
    <s v="CALF"/>
    <m/>
    <d v="2025-03-12T00:00:00"/>
    <d v="1899-12-30T10:33:47"/>
    <d v="2025-03-12T00:00:00"/>
    <d v="1899-12-30T11:24:22"/>
    <d v="2025-03-12T00:00:00"/>
    <d v="1899-12-30T11:21:08"/>
    <x v="0"/>
    <s v="RFCPI"/>
    <s v="3116015750"/>
    <s v="EXW"/>
    <d v="1899-12-30T00:53:49"/>
    <d v="1899-12-30T00:03:14"/>
    <d v="1899-12-30T00:50:35"/>
    <s v="Granel"/>
    <s v="E001"/>
    <x v="1"/>
    <d v="1899-12-30T00:47:21"/>
    <n v="-2.2453703703699812E-3"/>
    <n v="10"/>
    <x v="13"/>
    <x v="3"/>
    <x v="2"/>
    <n v="0"/>
    <n v="0"/>
    <s v="OK"/>
    <s v="MP"/>
    <x v="2"/>
    <n v="0"/>
    <s v="F. OURAL"/>
    <s v="B"/>
    <d v="1899-12-30T00:50:35"/>
    <d v="1899-12-30T00:05:35"/>
    <s v="KO"/>
    <m/>
    <m/>
    <d v="1899-12-30T00:00:00"/>
    <d v="1899-12-30T00:47:21"/>
    <n v="4"/>
    <d v="1899-12-30T00:50:35"/>
    <n v="47.350000000008038"/>
    <n v="11"/>
    <s v="No"/>
  </r>
  <r>
    <s v="COUR"/>
    <s v="2025000851"/>
    <x v="0"/>
    <s v="ER8326BCD"/>
    <s v="E6231JGH"/>
    <d v="2025-03-12T00:00:00"/>
    <m/>
    <s v="399"/>
    <x v="29"/>
    <s v="PA"/>
    <s v="CALF"/>
    <m/>
    <d v="2025-03-12T00:00:00"/>
    <d v="1899-12-30T14:59:14"/>
    <d v="2025-03-12T00:00:00"/>
    <d v="1899-12-30T15:03:08"/>
    <d v="2025-03-12T00:00:00"/>
    <d v="1899-12-30T15:36:28"/>
    <x v="0"/>
    <s v="RFCPI"/>
    <s v="3116015751"/>
    <s v="FBO"/>
    <d v="1899-12-30T00:37:14"/>
    <d v="1899-12-30T00:33:20"/>
    <d v="1899-12-30T00:03:54"/>
    <s v="Granel"/>
    <s v="E001"/>
    <x v="2"/>
    <d v="1899-12-30T00:37:14"/>
    <d v="1899-12-30T00:33:20"/>
    <n v="14"/>
    <x v="13"/>
    <x v="3"/>
    <x v="2"/>
    <n v="0"/>
    <n v="0"/>
    <s v="OK"/>
    <s v="MP"/>
    <x v="2"/>
    <n v="0"/>
    <s v="F. OURAL"/>
    <s v="A"/>
    <d v="1899-12-30T00:03:54"/>
    <d v="1899-12-30T00:03:54"/>
    <s v="OK"/>
    <m/>
    <m/>
    <d v="1899-12-30T00:00:00"/>
    <d v="1899-12-30T00:37:14"/>
    <n v="4"/>
    <d v="1899-12-30T00:03:54"/>
    <n v="37.23333333333121"/>
    <n v="15"/>
    <s v="Si"/>
  </r>
  <r>
    <s v="COUR"/>
    <s v="2025000848"/>
    <x v="0"/>
    <s v="ER1909BBC"/>
    <s v="E3903KDW"/>
    <d v="2025-03-12T00:00:00"/>
    <m/>
    <s v="393"/>
    <x v="31"/>
    <s v="PA"/>
    <s v="CALF"/>
    <m/>
    <d v="2025-03-12T00:00:00"/>
    <d v="1899-12-30T12:26:10"/>
    <d v="2025-03-12T00:00:00"/>
    <d v="1899-12-30T16:49:34"/>
    <d v="2025-03-12T00:00:00"/>
    <d v="1899-12-30T16:46:53"/>
    <x v="0"/>
    <s v="RFCPI"/>
    <s v="3116015752"/>
    <s v="EXW"/>
    <d v="1899-12-30T04:26:05"/>
    <d v="1899-12-30T00:02:41"/>
    <d v="1899-12-30T04:23:24"/>
    <s v="Granel"/>
    <s v="E001"/>
    <x v="1"/>
    <d v="1899-12-30T04:20:43"/>
    <n v="-1.863425925920037E-3"/>
    <n v="12"/>
    <x v="13"/>
    <x v="3"/>
    <x v="2"/>
    <n v="0"/>
    <n v="0"/>
    <s v="OK"/>
    <s v="MP"/>
    <x v="2"/>
    <n v="0"/>
    <s v="F. OURAL"/>
    <s v="C"/>
    <d v="1899-12-30T04:23:24"/>
    <d v="1899-12-30T03:25:24"/>
    <s v="KO"/>
    <m/>
    <m/>
    <d v="1899-12-30T00:00:00"/>
    <d v="1899-12-30T04:20:43"/>
    <n v="4"/>
    <d v="1899-12-30T04:23:24"/>
    <n v="260.71666666666562"/>
    <n v="16"/>
    <s v="No"/>
  </r>
  <r>
    <s v="COUR"/>
    <s v=""/>
    <x v="0"/>
    <s v="ER8027BCV"/>
    <s v="E6554HRN"/>
    <d v="2025-03-12T00:00:00"/>
    <m/>
    <s v="393"/>
    <x v="31"/>
    <s v="PA"/>
    <s v="PA"/>
    <m/>
    <d v="2025-03-12T00:00:00"/>
    <d v="1899-12-30T16:20:13"/>
    <d v="2025-03-12T00:00:00"/>
    <d v="1899-12-30T16:53:57"/>
    <d v="2025-03-12T00:00:00"/>
    <d v="1899-12-30T16:55:20"/>
    <x v="181"/>
    <s v="BVALCARCEL"/>
    <s v="3116015753"/>
    <s v="EXW"/>
    <d v="1899-12-30T00:35:07"/>
    <d v="1899-12-30T00:01:23"/>
    <d v="1899-12-30T00:33:44"/>
    <s v="Granel"/>
    <s v="E001"/>
    <x v="1"/>
    <d v="1899-12-30T00:35:07"/>
    <d v="1899-12-30T00:01:23"/>
    <n v="16"/>
    <x v="13"/>
    <x v="3"/>
    <x v="2"/>
    <n v="0"/>
    <n v="0"/>
    <s v="OK"/>
    <s v="MP"/>
    <x v="2"/>
    <n v="0"/>
    <s v="F. OURAL"/>
    <s v="A"/>
    <d v="1899-12-30T00:33:44"/>
    <d v="1899-12-30T00:33:44"/>
    <s v="OK"/>
    <m/>
    <m/>
    <d v="1899-12-30T00:00:00"/>
    <d v="1899-12-30T00:35:07"/>
    <n v="4"/>
    <d v="1899-12-30T00:33:44"/>
    <n v="35.116666666660912"/>
    <n v="16"/>
    <s v="Si"/>
  </r>
  <r>
    <s v="COUR"/>
    <s v="2025000853"/>
    <x v="0"/>
    <s v="ER1909BBC"/>
    <s v="E3903KDW"/>
    <d v="2025-03-12T00:00:00"/>
    <m/>
    <s v="3146"/>
    <x v="30"/>
    <s v="PA"/>
    <s v="CALF"/>
    <m/>
    <d v="2025-03-12T00:00:00"/>
    <d v="1899-12-30T16:47:17"/>
    <d v="2025-03-12T00:00:00"/>
    <d v="1899-12-30T16:53:00"/>
    <d v="2025-03-12T00:00:00"/>
    <d v="1899-12-30T17:13:44"/>
    <x v="0"/>
    <s v="RFCPI"/>
    <s v="3116015754"/>
    <s v="EXW"/>
    <d v="1899-12-30T00:26:27"/>
    <d v="1899-12-30T00:20:44"/>
    <d v="1899-12-30T00:05:43"/>
    <s v="Granel"/>
    <s v="E001"/>
    <x v="1"/>
    <d v="1899-12-30T00:26:27"/>
    <d v="1899-12-30T00:20:44"/>
    <n v="16"/>
    <x v="13"/>
    <x v="3"/>
    <x v="2"/>
    <n v="0"/>
    <n v="0"/>
    <s v="OK"/>
    <s v="MP"/>
    <x v="2"/>
    <n v="0"/>
    <s v="F. OURAL"/>
    <s v="A"/>
    <d v="1899-12-30T00:05:43"/>
    <d v="1899-12-30T00:05:43"/>
    <s v="OK"/>
    <m/>
    <m/>
    <d v="1899-12-30T00:00:00"/>
    <d v="1899-12-30T00:26:27"/>
    <n v="4"/>
    <d v="1899-12-30T00:05:43"/>
    <n v="26.450000000006533"/>
    <n v="17"/>
    <s v="Si"/>
  </r>
  <r>
    <s v="COUR"/>
    <s v=""/>
    <x v="0"/>
    <s v="ER9869BBR"/>
    <s v="E4243BFS"/>
    <d v="2025-03-12T00:00:00"/>
    <m/>
    <s v="393"/>
    <x v="31"/>
    <s v="PA"/>
    <s v="PA"/>
    <m/>
    <d v="2025-03-12T00:00:00"/>
    <d v="1899-12-30T17:33:56"/>
    <d v="2025-03-12T00:00:00"/>
    <d v="1899-12-30T17:37:31"/>
    <d v="2025-03-12T00:00:00"/>
    <d v="1899-12-30T17:38:01"/>
    <x v="181"/>
    <s v="BVALCARCEL"/>
    <s v="3116015755"/>
    <s v="EXW"/>
    <d v="1899-12-30T00:04:05"/>
    <d v="1899-12-30T00:00:30"/>
    <d v="1899-12-30T00:03:35"/>
    <s v="Granel"/>
    <s v="E001"/>
    <x v="1"/>
    <d v="1899-12-30T00:04:05"/>
    <d v="1899-12-30T00:00:30"/>
    <n v="17"/>
    <x v="13"/>
    <x v="3"/>
    <x v="2"/>
    <n v="1"/>
    <n v="0"/>
    <s v="KO"/>
    <s v="MP"/>
    <x v="2"/>
    <n v="1"/>
    <s v="F. OURAL"/>
    <s v="A"/>
    <d v="1899-12-30T00:03:35"/>
    <d v="1899-12-30T00:03:35"/>
    <s v="OK"/>
    <m/>
    <m/>
    <d v="1899-12-30T00:00:00"/>
    <d v="1899-12-30T00:04:05"/>
    <n v="4"/>
    <d v="1899-12-30T00:03:35"/>
    <n v="4.0833333333359434"/>
    <n v="17"/>
    <s v="Si"/>
  </r>
  <r>
    <s v="COUR"/>
    <s v="2025000850"/>
    <x v="0"/>
    <s v="ER7577BBM"/>
    <s v="ELU3931W"/>
    <d v="2025-03-12T00:00:00"/>
    <m/>
    <s v="393"/>
    <x v="31"/>
    <s v="PA"/>
    <s v="CALF"/>
    <m/>
    <d v="2025-03-12T00:00:00"/>
    <d v="1899-12-30T12:55:30"/>
    <d v="2025-03-12T00:00:00"/>
    <d v="1899-12-30T17:39:18"/>
    <d v="2025-03-12T00:00:00"/>
    <d v="1899-12-30T17:37:12"/>
    <x v="0"/>
    <s v="RFCPI"/>
    <s v="3116015756"/>
    <s v="EXW"/>
    <d v="1899-12-30T04:45:54"/>
    <d v="1899-12-30T00:02:06"/>
    <d v="1899-12-30T04:43:48"/>
    <s v="Granel"/>
    <s v="E001"/>
    <x v="1"/>
    <d v="1899-12-30T04:41:42"/>
    <n v="-1.4583333333300086E-3"/>
    <n v="12"/>
    <x v="13"/>
    <x v="3"/>
    <x v="2"/>
    <n v="0"/>
    <n v="0"/>
    <s v="OK"/>
    <s v="MP"/>
    <x v="2"/>
    <n v="0"/>
    <s v="F. OURAL"/>
    <s v="C"/>
    <d v="1899-12-30T04:43:48"/>
    <d v="1899-12-30T03:45:48"/>
    <s v="KO"/>
    <m/>
    <m/>
    <d v="1899-12-30T00:00:00"/>
    <d v="1899-12-30T04:41:42"/>
    <n v="4"/>
    <d v="1899-12-30T04:43:48"/>
    <n v="281.69999999999987"/>
    <n v="17"/>
    <s v="No"/>
  </r>
  <r>
    <s v="COUR"/>
    <s v=""/>
    <x v="0"/>
    <s v="ER7577BBM"/>
    <s v="ELU3931W"/>
    <d v="2025-03-12T00:00:00"/>
    <m/>
    <s v="395"/>
    <x v="32"/>
    <s v="PA"/>
    <s v="PA"/>
    <m/>
    <d v="2025-03-12T00:00:00"/>
    <d v="1899-12-30T17:43:21"/>
    <d v="2025-03-12T00:00:00"/>
    <d v="1899-12-30T17:43:31"/>
    <d v="2025-03-12T00:00:00"/>
    <d v="1899-12-30T17:46:01"/>
    <x v="181"/>
    <s v="BVALCARCEL"/>
    <s v="3116015757"/>
    <s v="EXW"/>
    <d v="1899-12-30T00:02:40"/>
    <d v="1899-12-30T00:02:30"/>
    <d v="1899-12-30T00:00:10"/>
    <s v="Granel"/>
    <s v="E001"/>
    <x v="1"/>
    <d v="1899-12-30T00:02:40"/>
    <d v="1899-12-30T00:02:30"/>
    <n v="17"/>
    <x v="13"/>
    <x v="3"/>
    <x v="2"/>
    <n v="1"/>
    <n v="0"/>
    <s v="KO"/>
    <s v="MP"/>
    <x v="2"/>
    <n v="1"/>
    <s v="F. OURAL"/>
    <s v="A"/>
    <d v="1899-12-30T00:00:10"/>
    <d v="1899-12-30T00:00:10"/>
    <s v="OK"/>
    <m/>
    <m/>
    <d v="1899-12-30T00:00:00"/>
    <d v="1899-12-30T00:02:40"/>
    <n v="4"/>
    <d v="1899-12-30T00:00:10"/>
    <n v="2.6666666666639927"/>
    <n v="17"/>
    <s v="Si"/>
  </r>
  <r>
    <s v="COUR"/>
    <s v="2025000856"/>
    <x v="0"/>
    <s v="ER5844BCB"/>
    <s v="E2785MTN"/>
    <d v="2025-03-13T00:00:00"/>
    <m/>
    <s v="3146"/>
    <x v="30"/>
    <s v="PA"/>
    <s v="CALF"/>
    <m/>
    <d v="2025-03-13T00:00:00"/>
    <d v="1899-12-30T07:59:32"/>
    <d v="2025-03-13T00:00:00"/>
    <d v="1899-12-30T08:06:31"/>
    <d v="2025-03-13T00:00:00"/>
    <d v="1899-12-30T08:32:39"/>
    <x v="0"/>
    <s v="RFCPI"/>
    <s v="3116015758"/>
    <s v="FBO"/>
    <d v="1899-12-30T00:33:07"/>
    <d v="1899-12-30T00:26:08"/>
    <d v="1899-12-30T00:06:59"/>
    <s v="Granel"/>
    <s v="E001"/>
    <x v="2"/>
    <d v="1899-12-30T00:33:07"/>
    <d v="1899-12-30T00:26:08"/>
    <n v="7"/>
    <x v="14"/>
    <x v="3"/>
    <x v="2"/>
    <n v="0"/>
    <n v="0"/>
    <s v="OK"/>
    <s v="MP"/>
    <x v="2"/>
    <n v="0"/>
    <s v="F. OURAL"/>
    <s v="A"/>
    <d v="1899-12-30T00:06:59"/>
    <d v="1899-12-30T00:06:59"/>
    <s v="OK"/>
    <m/>
    <m/>
    <d v="1899-12-30T00:00:00"/>
    <d v="1899-12-30T00:33:07"/>
    <n v="5"/>
    <d v="1899-12-30T00:06:59"/>
    <n v="33.116666666659157"/>
    <n v="8"/>
    <s v="Si"/>
  </r>
  <r>
    <s v="COUR"/>
    <s v="2025000859"/>
    <x v="0"/>
    <s v="ER3756BDF"/>
    <s v="E8566LPV"/>
    <d v="2025-03-13T00:00:00"/>
    <m/>
    <s v="3146"/>
    <x v="30"/>
    <s v="PA"/>
    <s v="CALF"/>
    <m/>
    <d v="2025-03-13T00:00:00"/>
    <d v="1899-12-30T08:55:51"/>
    <d v="2025-03-13T00:00:00"/>
    <d v="1899-12-30T09:01:39"/>
    <d v="2025-03-13T00:00:00"/>
    <d v="1899-12-30T09:25:22"/>
    <x v="0"/>
    <s v="RFCPI"/>
    <s v="3116015759"/>
    <s v="EXW"/>
    <d v="1899-12-30T00:29:31"/>
    <d v="1899-12-30T00:23:43"/>
    <d v="1899-12-30T00:05:48"/>
    <s v="Granel"/>
    <s v="E001"/>
    <x v="1"/>
    <d v="1899-12-30T00:29:31"/>
    <d v="1899-12-30T00:23:43"/>
    <n v="8"/>
    <x v="14"/>
    <x v="3"/>
    <x v="2"/>
    <n v="0"/>
    <n v="0"/>
    <s v="OK"/>
    <s v="MP"/>
    <x v="2"/>
    <n v="0"/>
    <s v="F. OURAL"/>
    <s v="A"/>
    <d v="1899-12-30T00:05:48"/>
    <d v="1899-12-30T00:05:48"/>
    <s v="OK"/>
    <m/>
    <m/>
    <d v="1899-12-30T00:00:00"/>
    <d v="1899-12-30T00:29:31"/>
    <n v="5"/>
    <d v="1899-12-30T00:05:48"/>
    <n v="29.516666666659237"/>
    <n v="9"/>
    <s v="Si"/>
  </r>
  <r>
    <s v="COUR"/>
    <s v="2025000860"/>
    <x v="0"/>
    <s v="ER5980BCD"/>
    <s v="E2784MTN"/>
    <d v="2025-03-13T00:00:00"/>
    <m/>
    <s v="399"/>
    <x v="29"/>
    <s v="PA"/>
    <s v="CALF"/>
    <m/>
    <d v="2025-03-13T00:00:00"/>
    <d v="1899-12-30T11:56:30"/>
    <d v="2025-03-13T00:00:00"/>
    <d v="1899-12-30T12:00:50"/>
    <d v="2025-03-13T00:00:00"/>
    <d v="1899-12-30T12:25:43"/>
    <x v="0"/>
    <s v="RFCPI"/>
    <s v="3116015760"/>
    <s v="FBO"/>
    <d v="1899-12-30T00:29:13"/>
    <d v="1899-12-30T00:24:53"/>
    <d v="1899-12-30T00:04:20"/>
    <s v="Granel"/>
    <s v="E001"/>
    <x v="2"/>
    <d v="1899-12-30T00:29:13"/>
    <d v="1899-12-30T00:24:53"/>
    <n v="11"/>
    <x v="14"/>
    <x v="3"/>
    <x v="2"/>
    <n v="0"/>
    <n v="0"/>
    <s v="OK"/>
    <s v="MP"/>
    <x v="2"/>
    <n v="0"/>
    <s v="F. OURAL"/>
    <s v="A"/>
    <d v="1899-12-30T00:04:20"/>
    <d v="1899-12-30T00:04:20"/>
    <s v="OK"/>
    <m/>
    <m/>
    <d v="1899-12-30T00:00:00"/>
    <d v="1899-12-30T00:29:13"/>
    <n v="5"/>
    <d v="1899-12-30T00:04:20"/>
    <n v="29.216666666678453"/>
    <n v="12"/>
    <s v="Si"/>
  </r>
  <r>
    <s v="COUR"/>
    <s v="2025000862"/>
    <x v="0"/>
    <s v="ER5084BBP"/>
    <s v="E5130MSV"/>
    <d v="2025-03-13T00:00:00"/>
    <m/>
    <s v="3146"/>
    <x v="30"/>
    <s v="PA"/>
    <s v="CALF"/>
    <m/>
    <d v="2025-03-13T00:00:00"/>
    <d v="1899-12-30T12:12:52"/>
    <d v="2025-03-13T00:00:00"/>
    <d v="1899-12-30T12:36:12"/>
    <d v="2025-03-13T00:00:00"/>
    <d v="1899-12-30T12:33:01"/>
    <x v="0"/>
    <s v="RFCPI"/>
    <s v="3116015761"/>
    <s v="EXW"/>
    <d v="1899-12-30T00:26:31"/>
    <d v="1899-12-30T00:03:11"/>
    <d v="1899-12-30T00:23:20"/>
    <s v="Granel"/>
    <s v="E001"/>
    <x v="1"/>
    <d v="1899-12-30T00:20:09"/>
    <n v="-2.210648148150085E-3"/>
    <n v="12"/>
    <x v="14"/>
    <x v="3"/>
    <x v="2"/>
    <n v="0"/>
    <n v="0"/>
    <s v="OK"/>
    <s v="MP"/>
    <x v="2"/>
    <n v="0"/>
    <s v="F. OURAL"/>
    <s v="A"/>
    <d v="1899-12-30T00:23:20"/>
    <d v="1899-12-30T00:23:20"/>
    <s v="KO"/>
    <m/>
    <m/>
    <d v="1899-12-30T00:00:00"/>
    <d v="1899-12-30T00:20:09"/>
    <n v="5"/>
    <d v="1899-12-30T00:23:20"/>
    <n v="20.149999999991959"/>
    <n v="12"/>
    <s v="Si"/>
  </r>
  <r>
    <s v="COUR"/>
    <s v="2025000865"/>
    <x v="0"/>
    <s v="ER0850BBR"/>
    <s v="E3670HBF"/>
    <d v="2025-03-13T00:00:00"/>
    <m/>
    <s v="3146"/>
    <x v="30"/>
    <s v="PA"/>
    <s v="CALF"/>
    <m/>
    <d v="2025-03-13T00:00:00"/>
    <d v="1899-12-30T15:09:10"/>
    <d v="2025-03-13T00:00:00"/>
    <d v="1899-12-30T15:13:43"/>
    <d v="2025-03-13T00:00:00"/>
    <d v="1899-12-30T15:53:36"/>
    <x v="0"/>
    <s v="RFCPI"/>
    <s v="3116015762"/>
    <s v="EXW"/>
    <d v="1899-12-30T00:44:26"/>
    <d v="1899-12-30T00:39:53"/>
    <d v="1899-12-30T00:04:33"/>
    <s v="Granel"/>
    <s v="E001"/>
    <x v="1"/>
    <d v="1899-12-30T00:44:26"/>
    <d v="1899-12-30T00:39:53"/>
    <n v="15"/>
    <x v="14"/>
    <x v="3"/>
    <x v="2"/>
    <n v="0"/>
    <n v="0"/>
    <s v="OK"/>
    <s v="MP"/>
    <x v="2"/>
    <n v="0"/>
    <s v="F. OURAL"/>
    <s v="A"/>
    <d v="1899-12-30T00:04:33"/>
    <d v="1899-12-30T00:04:33"/>
    <s v="OK"/>
    <m/>
    <m/>
    <d v="1899-12-30T00:00:00"/>
    <d v="1899-12-30T00:44:26"/>
    <n v="5"/>
    <d v="1899-12-30T00:04:33"/>
    <n v="44.43333333333122"/>
    <n v="15"/>
    <s v="Si"/>
  </r>
  <r>
    <s v="COUR"/>
    <s v="2025000866"/>
    <x v="0"/>
    <s v="ER5206BBX"/>
    <s v="E7141KVS"/>
    <d v="2025-03-13T00:00:00"/>
    <m/>
    <s v="393"/>
    <x v="31"/>
    <s v="PA"/>
    <s v="CALF"/>
    <m/>
    <d v="2025-03-13T00:00:00"/>
    <d v="1899-12-30T15:17:09"/>
    <d v="2025-03-13T00:00:00"/>
    <d v="1899-12-30T16:23:04"/>
    <d v="2025-03-13T00:00:00"/>
    <d v="1899-12-30T16:19:46"/>
    <x v="0"/>
    <s v="RFCPI"/>
    <s v="3116015763"/>
    <s v="EXW"/>
    <d v="1899-12-30T01:09:13"/>
    <d v="1899-12-30T00:03:18"/>
    <d v="1899-12-30T01:05:55"/>
    <s v="Granel"/>
    <s v="E001"/>
    <x v="1"/>
    <d v="1899-12-30T01:02:37"/>
    <n v="-2.2916666666699115E-3"/>
    <n v="15"/>
    <x v="14"/>
    <x v="3"/>
    <x v="2"/>
    <n v="0"/>
    <n v="0"/>
    <s v="OK"/>
    <s v="MP"/>
    <x v="2"/>
    <n v="0"/>
    <s v="F. OURAL"/>
    <s v="B"/>
    <d v="1899-12-30T01:05:55"/>
    <d v="1899-12-30T00:07:55"/>
    <s v="KO"/>
    <m/>
    <m/>
    <d v="1899-12-30T00:00:00"/>
    <d v="1899-12-30T01:02:37"/>
    <n v="5"/>
    <d v="1899-12-30T01:05:55"/>
    <n v="62.616666666672081"/>
    <n v="16"/>
    <s v="No"/>
  </r>
  <r>
    <s v="COUR"/>
    <s v="2025000867"/>
    <x v="0"/>
    <s v="ER8870BDB"/>
    <s v="E6217KMD"/>
    <d v="2025-03-13T00:00:00"/>
    <m/>
    <s v="393"/>
    <x v="31"/>
    <s v="PA"/>
    <s v="CALF"/>
    <m/>
    <d v="2025-03-13T00:00:00"/>
    <d v="1899-12-30T15:44:28"/>
    <d v="2025-03-13T00:00:00"/>
    <d v="1899-12-30T16:47:24"/>
    <d v="2025-03-13T00:00:00"/>
    <d v="1899-12-30T16:44:11"/>
    <x v="0"/>
    <s v="RFCPI"/>
    <s v="3116015764"/>
    <s v="EXW"/>
    <d v="1899-12-30T01:06:09"/>
    <d v="1899-12-30T00:03:13"/>
    <d v="1899-12-30T01:02:56"/>
    <s v="Granel"/>
    <s v="E001"/>
    <x v="1"/>
    <d v="1899-12-30T00:59:43"/>
    <n v="-2.2337962962900582E-3"/>
    <n v="15"/>
    <x v="14"/>
    <x v="3"/>
    <x v="2"/>
    <n v="0"/>
    <n v="0"/>
    <s v="OK"/>
    <s v="MP"/>
    <x v="2"/>
    <n v="0"/>
    <s v="F. OURAL"/>
    <s v="B"/>
    <d v="1899-12-30T01:02:56"/>
    <d v="1899-12-30T00:04:56"/>
    <s v="KO"/>
    <m/>
    <m/>
    <d v="1899-12-30T00:00:00"/>
    <d v="1899-12-30T00:59:43"/>
    <n v="5"/>
    <d v="1899-12-30T01:02:56"/>
    <n v="59.716666666670349"/>
    <n v="16"/>
    <s v="No"/>
  </r>
  <r>
    <s v="COUR"/>
    <s v=""/>
    <x v="0"/>
    <s v="ER0151BKP"/>
    <s v="E0151BKP"/>
    <d v="2025-03-13T00:00:00"/>
    <m/>
    <s v="393"/>
    <x v="31"/>
    <s v="PA"/>
    <s v="PA"/>
    <m/>
    <d v="2025-03-13T00:00:00"/>
    <d v="1899-12-30T17:18:21"/>
    <d v="2025-03-13T00:00:00"/>
    <d v="1899-12-30T17:18:34"/>
    <d v="2025-03-13T00:00:00"/>
    <d v="1899-12-30T17:19:09"/>
    <x v="181"/>
    <s v="BVALCARCEL"/>
    <s v="3116015765"/>
    <s v="EXW"/>
    <d v="1899-12-30T00:00:48"/>
    <d v="1899-12-30T00:00:35"/>
    <d v="1899-12-30T00:00:13"/>
    <s v="Granel"/>
    <s v="E001"/>
    <x v="1"/>
    <d v="1899-12-30T00:00:48"/>
    <d v="1899-12-30T00:00:35"/>
    <n v="17"/>
    <x v="14"/>
    <x v="3"/>
    <x v="2"/>
    <n v="1"/>
    <n v="0"/>
    <s v="KO"/>
    <s v="MP"/>
    <x v="2"/>
    <n v="1"/>
    <s v="F. OURAL"/>
    <s v="A"/>
    <d v="1899-12-30T00:00:13"/>
    <d v="1899-12-30T00:00:13"/>
    <s v="OK"/>
    <m/>
    <m/>
    <d v="1899-12-30T00:00:00"/>
    <d v="1899-12-30T00:00:48"/>
    <n v="5"/>
    <d v="1899-12-30T00:00:13"/>
    <n v="0.79999999999197158"/>
    <n v="17"/>
    <s v="Si"/>
  </r>
  <r>
    <s v="COUR"/>
    <s v="2025000868"/>
    <x v="0"/>
    <s v="ER1909BBC"/>
    <s v="E3903KDW"/>
    <d v="2025-03-13T00:00:00"/>
    <m/>
    <s v="393"/>
    <x v="31"/>
    <s v="PA"/>
    <s v="CALF"/>
    <m/>
    <d v="2025-03-13T00:00:00"/>
    <d v="1899-12-30T15:51:35"/>
    <d v="2025-03-13T00:00:00"/>
    <d v="1899-12-30T17:20:01"/>
    <d v="2025-03-13T00:00:00"/>
    <d v="1899-12-30T17:27:59"/>
    <x v="0"/>
    <s v="RFCPI"/>
    <s v="3116015766"/>
    <s v="EXW"/>
    <d v="1899-12-30T01:36:24"/>
    <d v="1899-12-30T00:07:58"/>
    <d v="1899-12-30T01:28:26"/>
    <s v="Granel"/>
    <s v="E001"/>
    <x v="1"/>
    <d v="1899-12-30T01:36:24"/>
    <d v="1899-12-30T00:07:58"/>
    <n v="15"/>
    <x v="14"/>
    <x v="3"/>
    <x v="2"/>
    <n v="0"/>
    <n v="0"/>
    <s v="OK"/>
    <s v="MP"/>
    <x v="2"/>
    <n v="0"/>
    <s v="F. OURAL"/>
    <s v="C"/>
    <d v="1899-12-30T01:28:26"/>
    <d v="1899-12-30T00:30:26"/>
    <s v="OK"/>
    <m/>
    <m/>
    <d v="1899-12-30T00:00:00"/>
    <d v="1899-12-30T01:36:24"/>
    <n v="5"/>
    <d v="1899-12-30T01:28:26"/>
    <n v="96.399999999993639"/>
    <n v="17"/>
    <s v="No"/>
  </r>
  <r>
    <s v="COUR"/>
    <s v="2025000871"/>
    <x v="0"/>
    <s v="ER5084BBP"/>
    <s v="E5130MSV"/>
    <d v="2025-03-14T00:00:00"/>
    <m/>
    <s v="3146"/>
    <x v="30"/>
    <s v="PA"/>
    <s v="CALF"/>
    <m/>
    <d v="2025-03-14T00:00:00"/>
    <d v="1899-12-30T08:01:27"/>
    <d v="2025-03-14T00:00:00"/>
    <d v="1899-12-30T08:41:54"/>
    <d v="2025-03-14T00:00:00"/>
    <d v="1899-12-30T08:38:38"/>
    <x v="0"/>
    <s v="RFCPI"/>
    <s v="3116015767"/>
    <s v="EXW"/>
    <d v="1899-12-30T00:43:43"/>
    <d v="1899-12-30T00:03:16"/>
    <d v="1899-12-30T00:40:27"/>
    <s v="Granel"/>
    <s v="E001"/>
    <x v="1"/>
    <d v="1899-12-30T00:37:11"/>
    <n v="-2.2685185185200019E-3"/>
    <n v="8"/>
    <x v="15"/>
    <x v="3"/>
    <x v="2"/>
    <n v="0"/>
    <n v="0"/>
    <s v="OK"/>
    <s v="MP"/>
    <x v="2"/>
    <n v="0"/>
    <s v="F. OURAL"/>
    <s v="A"/>
    <d v="1899-12-30T00:40:27"/>
    <d v="1899-12-30T00:40:27"/>
    <s v="KO"/>
    <m/>
    <m/>
    <d v="1899-12-30T00:00:00"/>
    <d v="1899-12-30T00:37:11"/>
    <n v="6"/>
    <d v="1899-12-30T00:40:27"/>
    <n v="37.183333333334325"/>
    <n v="8"/>
    <s v="Si"/>
  </r>
  <r>
    <s v="COUR"/>
    <s v="2025000875"/>
    <x v="0"/>
    <s v="ER3756BDF"/>
    <s v="E8566LPV"/>
    <d v="2025-03-14T00:00:00"/>
    <m/>
    <s v="3146"/>
    <x v="30"/>
    <s v="PA"/>
    <s v="CALF"/>
    <m/>
    <d v="2025-03-14T00:00:00"/>
    <d v="1899-12-30T09:18:24"/>
    <d v="2025-03-14T00:00:00"/>
    <d v="1899-12-30T09:23:36"/>
    <d v="2025-03-14T00:00:00"/>
    <d v="1899-12-30T09:44:41"/>
    <x v="0"/>
    <s v="RFCPI"/>
    <s v="3116015768"/>
    <s v="EXW"/>
    <d v="1899-12-30T00:26:17"/>
    <d v="1899-12-30T00:21:05"/>
    <d v="1899-12-30T00:05:12"/>
    <s v="Granel"/>
    <s v="E001"/>
    <x v="1"/>
    <d v="1899-12-30T00:26:17"/>
    <d v="1899-12-30T00:21:05"/>
    <n v="9"/>
    <x v="15"/>
    <x v="3"/>
    <x v="2"/>
    <n v="0"/>
    <n v="0"/>
    <s v="OK"/>
    <s v="MP"/>
    <x v="2"/>
    <n v="0"/>
    <s v="F. OURAL"/>
    <s v="A"/>
    <d v="1899-12-30T00:05:12"/>
    <d v="1899-12-30T00:05:12"/>
    <s v="OK"/>
    <m/>
    <m/>
    <d v="1899-12-30T00:00:00"/>
    <d v="1899-12-30T00:26:17"/>
    <n v="6"/>
    <d v="1899-12-30T00:05:12"/>
    <n v="26.283333333326382"/>
    <n v="9"/>
    <s v="Si"/>
  </r>
  <r>
    <s v="COUR"/>
    <s v="2025000880"/>
    <x v="0"/>
    <s v="ER2432BCF"/>
    <s v="E4423MVM"/>
    <d v="2025-03-14T00:00:00"/>
    <m/>
    <s v="399"/>
    <x v="29"/>
    <s v="PA"/>
    <s v="CALF"/>
    <m/>
    <d v="2025-03-14T00:00:00"/>
    <d v="1899-12-30T10:50:27"/>
    <d v="2025-03-14T00:00:00"/>
    <d v="1899-12-30T10:54:19"/>
    <d v="2025-03-14T00:00:00"/>
    <d v="1899-12-30T11:16:45"/>
    <x v="0"/>
    <s v="RFCPI"/>
    <s v="3116015769"/>
    <s v="FBO"/>
    <d v="1899-12-30T00:26:18"/>
    <d v="1899-12-30T00:22:26"/>
    <d v="1899-12-30T00:03:52"/>
    <s v="Granel"/>
    <s v="E001"/>
    <x v="2"/>
    <d v="1899-12-30T00:26:18"/>
    <d v="1899-12-30T00:22:26"/>
    <n v="10"/>
    <x v="15"/>
    <x v="3"/>
    <x v="2"/>
    <n v="0"/>
    <n v="0"/>
    <s v="OK"/>
    <s v="MP"/>
    <x v="2"/>
    <n v="0"/>
    <s v="F. OURAL"/>
    <s v="A"/>
    <d v="1899-12-30T00:03:52"/>
    <d v="1899-12-30T00:03:52"/>
    <s v="OK"/>
    <m/>
    <m/>
    <d v="1899-12-30T00:00:00"/>
    <d v="1899-12-30T00:26:18"/>
    <n v="6"/>
    <d v="1899-12-30T00:03:52"/>
    <n v="26.300000000001631"/>
    <n v="11"/>
    <s v="Si"/>
  </r>
  <r>
    <s v="COUR"/>
    <s v="2025000879"/>
    <x v="0"/>
    <s v="ER5206BBX"/>
    <s v="E7141KVS"/>
    <d v="2025-03-14T00:00:00"/>
    <m/>
    <s v="393"/>
    <x v="31"/>
    <s v="PA"/>
    <s v="CALF"/>
    <m/>
    <d v="2025-03-14T00:00:00"/>
    <d v="1899-12-30T10:48:53"/>
    <d v="2025-03-14T00:00:00"/>
    <d v="1899-12-30T11:41:34"/>
    <d v="2025-03-14T00:00:00"/>
    <d v="1899-12-30T11:38:15"/>
    <x v="0"/>
    <s v="RFCPI"/>
    <s v="3116015770"/>
    <s v="EXW"/>
    <d v="1899-12-30T00:56:00"/>
    <d v="1899-12-30T00:03:19"/>
    <d v="1899-12-30T00:52:41"/>
    <s v="Granel"/>
    <s v="E001"/>
    <x v="1"/>
    <d v="1899-12-30T00:49:22"/>
    <n v="-2.3032407407400091E-3"/>
    <n v="10"/>
    <x v="15"/>
    <x v="3"/>
    <x v="2"/>
    <n v="0"/>
    <n v="0"/>
    <s v="OK"/>
    <s v="MP"/>
    <x v="2"/>
    <n v="0"/>
    <s v="F. OURAL"/>
    <s v="B"/>
    <d v="1899-12-30T00:52:41"/>
    <d v="1899-12-30T00:07:41"/>
    <s v="KO"/>
    <m/>
    <m/>
    <d v="1899-12-30T00:00:00"/>
    <d v="1899-12-30T00:49:22"/>
    <n v="6"/>
    <d v="1899-12-30T00:52:41"/>
    <n v="49.366666666655945"/>
    <n v="11"/>
    <s v="No"/>
  </r>
  <r>
    <s v="COUR"/>
    <s v=""/>
    <x v="0"/>
    <s v="ER7577BBM"/>
    <s v="ELU3931W"/>
    <d v="2025-03-14T00:00:00"/>
    <m/>
    <s v="393"/>
    <x v="31"/>
    <s v="PA"/>
    <s v="PA"/>
    <m/>
    <d v="2025-03-14T00:00:00"/>
    <d v="1899-12-30T11:02:28"/>
    <d v="2025-03-14T00:00:00"/>
    <d v="1899-12-30T11:43:18"/>
    <d v="2025-03-14T00:00:00"/>
    <d v="1899-12-30T11:44:25"/>
    <x v="181"/>
    <s v="BVALCARCEL"/>
    <s v="3116015771"/>
    <s v="EXW"/>
    <d v="1899-12-30T00:41:57"/>
    <d v="1899-12-30T00:01:07"/>
    <d v="1899-12-30T00:40:50"/>
    <s v="Granel"/>
    <s v="E001"/>
    <x v="1"/>
    <d v="1899-12-30T00:41:57"/>
    <d v="1899-12-30T00:01:07"/>
    <n v="11"/>
    <x v="15"/>
    <x v="3"/>
    <x v="2"/>
    <n v="0"/>
    <n v="0"/>
    <s v="OK"/>
    <s v="MP"/>
    <x v="2"/>
    <n v="0"/>
    <s v="F. OURAL"/>
    <s v="A"/>
    <d v="1899-12-30T00:40:50"/>
    <d v="1899-12-30T00:40:50"/>
    <s v="OK"/>
    <m/>
    <m/>
    <d v="1899-12-30T00:00:00"/>
    <d v="1899-12-30T00:41:57"/>
    <n v="6"/>
    <d v="1899-12-30T00:40:50"/>
    <n v="41.949999999993608"/>
    <n v="11"/>
    <s v="Si"/>
  </r>
  <r>
    <s v="COUR"/>
    <s v="2025000889"/>
    <x v="0"/>
    <s v="ER5084BBP"/>
    <s v="E5130MSV"/>
    <d v="2025-03-14T00:00:00"/>
    <m/>
    <s v="3146"/>
    <x v="30"/>
    <s v="PA"/>
    <s v="CALF"/>
    <m/>
    <d v="2025-03-14T00:00:00"/>
    <d v="1899-12-30T15:51:21"/>
    <d v="2025-03-14T00:00:00"/>
    <d v="1899-12-30T16:14:07"/>
    <d v="2025-03-14T00:00:00"/>
    <d v="1899-12-30T16:10:51"/>
    <x v="0"/>
    <s v="RFCPI"/>
    <s v="3116015772"/>
    <s v="EXW"/>
    <d v="1899-12-30T00:26:02"/>
    <d v="1899-12-30T00:03:16"/>
    <d v="1899-12-30T00:22:46"/>
    <s v="Granel"/>
    <s v="E001"/>
    <x v="1"/>
    <d v="1899-12-30T00:19:30"/>
    <n v="-2.2685185185199463E-3"/>
    <n v="15"/>
    <x v="15"/>
    <x v="3"/>
    <x v="2"/>
    <n v="0"/>
    <n v="0"/>
    <s v="OK"/>
    <s v="MP"/>
    <x v="2"/>
    <n v="0"/>
    <s v="F. OURAL"/>
    <s v="A"/>
    <d v="1899-12-30T00:22:46"/>
    <d v="1899-12-30T00:22:46"/>
    <s v="KO"/>
    <m/>
    <m/>
    <d v="1899-12-30T00:00:00"/>
    <d v="1899-12-30T00:19:30"/>
    <n v="6"/>
    <d v="1899-12-30T00:22:46"/>
    <n v="19.500000000004807"/>
    <n v="16"/>
    <s v="Si"/>
  </r>
  <r>
    <s v="COUR"/>
    <s v="2025000891"/>
    <x v="0"/>
    <s v="ER1909BBC"/>
    <s v="E3903KDW"/>
    <d v="2025-03-14T00:00:00"/>
    <m/>
    <s v="395"/>
    <x v="32"/>
    <s v="PA"/>
    <s v="CALF"/>
    <m/>
    <d v="2025-03-14T00:00:00"/>
    <d v="1899-12-30T16:09:29"/>
    <d v="2025-03-14T00:00:00"/>
    <d v="1899-12-30T17:00:33"/>
    <d v="2025-03-14T00:00:00"/>
    <d v="1899-12-30T16:57:23"/>
    <x v="0"/>
    <s v="RFCPI"/>
    <s v="3116015773"/>
    <s v="EXW"/>
    <d v="1899-12-30T00:54:14"/>
    <d v="1899-12-30T00:03:10"/>
    <d v="1899-12-30T00:51:04"/>
    <s v="Granel"/>
    <s v="E001"/>
    <x v="1"/>
    <d v="1899-12-30T00:47:54"/>
    <n v="-2.1990740740799319E-3"/>
    <n v="16"/>
    <x v="15"/>
    <x v="3"/>
    <x v="2"/>
    <n v="0"/>
    <n v="0"/>
    <s v="OK"/>
    <s v="MP"/>
    <x v="2"/>
    <n v="0"/>
    <s v="F. OURAL"/>
    <s v="B"/>
    <d v="1899-12-30T00:51:04"/>
    <d v="1899-12-30T00:06:04"/>
    <s v="KO"/>
    <m/>
    <m/>
    <d v="1899-12-30T00:00:00"/>
    <d v="1899-12-30T00:47:54"/>
    <n v="6"/>
    <d v="1899-12-30T00:51:04"/>
    <n v="47.900000000001732"/>
    <n v="16"/>
    <s v="No"/>
  </r>
  <r>
    <s v="COUR"/>
    <s v="2025000892"/>
    <x v="0"/>
    <s v="ER0850BBR"/>
    <s v="E3670HBF"/>
    <d v="2025-03-14T00:00:00"/>
    <m/>
    <s v="393"/>
    <x v="31"/>
    <s v="PA"/>
    <s v="CALF"/>
    <m/>
    <d v="2025-03-14T00:00:00"/>
    <d v="1899-12-30T16:42:33"/>
    <d v="2025-03-14T00:00:00"/>
    <d v="1899-12-30T16:47:11"/>
    <d v="2025-03-14T00:00:00"/>
    <d v="1899-12-30T17:09:43"/>
    <x v="0"/>
    <s v="RFCPI"/>
    <s v="3116015774"/>
    <s v="EXW"/>
    <d v="1899-12-30T00:27:10"/>
    <d v="1899-12-30T00:22:32"/>
    <d v="1899-12-30T00:04:38"/>
    <s v="Granel"/>
    <s v="E001"/>
    <x v="1"/>
    <d v="1899-12-30T00:27:10"/>
    <d v="1899-12-30T00:22:32"/>
    <n v="16"/>
    <x v="15"/>
    <x v="3"/>
    <x v="2"/>
    <n v="0"/>
    <n v="0"/>
    <s v="OK"/>
    <s v="MP"/>
    <x v="2"/>
    <n v="0"/>
    <s v="F. OURAL"/>
    <s v="A"/>
    <d v="1899-12-30T00:04:38"/>
    <d v="1899-12-30T00:04:38"/>
    <s v="OK"/>
    <m/>
    <m/>
    <d v="1899-12-30T00:00:00"/>
    <d v="1899-12-30T00:27:10"/>
    <n v="6"/>
    <d v="1899-12-30T00:04:38"/>
    <n v="27.166666666665584"/>
    <n v="17"/>
    <s v="Si"/>
  </r>
  <r>
    <s v="COUR"/>
    <s v="2025000896"/>
    <x v="0"/>
    <s v="ER5206BBX"/>
    <s v="E7141KVS"/>
    <d v="2025-03-17T00:00:00"/>
    <m/>
    <s v="393"/>
    <x v="31"/>
    <s v="PA"/>
    <s v="CALF"/>
    <m/>
    <d v="2025-03-17T00:00:00"/>
    <d v="1899-12-30T08:26:07"/>
    <d v="2025-03-17T00:00:00"/>
    <d v="1899-12-30T08:30:21"/>
    <d v="2025-03-17T00:00:00"/>
    <d v="1899-12-30T08:53:01"/>
    <x v="0"/>
    <s v="RFCPI"/>
    <s v="3116015775"/>
    <s v="EXW"/>
    <d v="1899-12-30T00:26:54"/>
    <d v="1899-12-30T00:22:40"/>
    <d v="1899-12-30T00:04:14"/>
    <s v="Granel"/>
    <s v="E001"/>
    <x v="1"/>
    <d v="1899-12-30T00:26:54"/>
    <d v="1899-12-30T00:22:40"/>
    <n v="8"/>
    <x v="16"/>
    <x v="4"/>
    <x v="2"/>
    <n v="0"/>
    <n v="0"/>
    <s v="OK"/>
    <s v="MP"/>
    <x v="2"/>
    <n v="0"/>
    <s v="F. OURAL"/>
    <s v="A"/>
    <d v="1899-12-30T00:04:14"/>
    <d v="1899-12-30T00:04:14"/>
    <s v="OK"/>
    <m/>
    <m/>
    <d v="1899-12-30T00:00:00"/>
    <d v="1899-12-30T00:26:54"/>
    <n v="2"/>
    <d v="1899-12-30T00:04:14"/>
    <n v="26.899999999991973"/>
    <n v="8"/>
    <s v="Si"/>
  </r>
  <r>
    <s v="COUR"/>
    <s v="2025000898"/>
    <x v="0"/>
    <s v="ERC8206AC"/>
    <s v="EC8206AC"/>
    <d v="2025-03-17T00:00:00"/>
    <m/>
    <s v="395"/>
    <x v="32"/>
    <s v="PA"/>
    <s v="CALF"/>
    <m/>
    <d v="2025-03-17T00:00:00"/>
    <d v="1899-12-30T08:44:24"/>
    <d v="2025-03-17T00:00:00"/>
    <d v="1899-12-30T10:05:14"/>
    <d v="2025-03-17T00:00:00"/>
    <d v="1899-12-30T10:02:15"/>
    <x v="0"/>
    <s v="RFCPI"/>
    <s v="3116015776"/>
    <s v="EXW"/>
    <d v="1899-12-30T01:23:49"/>
    <d v="1899-12-30T00:02:59"/>
    <d v="1899-12-30T01:20:50"/>
    <s v="Granel"/>
    <s v="E001"/>
    <x v="1"/>
    <d v="1899-12-30T01:17:51"/>
    <n v="-2.0717592592600087E-3"/>
    <n v="8"/>
    <x v="16"/>
    <x v="4"/>
    <x v="2"/>
    <n v="0"/>
    <n v="0"/>
    <s v="OK"/>
    <s v="MP"/>
    <x v="2"/>
    <n v="0"/>
    <s v="F. OURAL"/>
    <s v="B"/>
    <d v="1899-12-30T01:20:50"/>
    <d v="1899-12-30T00:22:50"/>
    <s v="KO"/>
    <m/>
    <m/>
    <d v="1899-12-30T00:00:00"/>
    <d v="1899-12-30T01:17:51"/>
    <n v="2"/>
    <d v="1899-12-30T01:20:50"/>
    <n v="77.849999999999937"/>
    <n v="10"/>
    <s v="No"/>
  </r>
  <r>
    <s v="COUR"/>
    <s v=""/>
    <x v="0"/>
    <s v="ERC8206AC"/>
    <s v="EC8206AC"/>
    <d v="2025-03-17T00:00:00"/>
    <m/>
    <s v="393"/>
    <x v="31"/>
    <s v="PA"/>
    <s v="PA"/>
    <m/>
    <d v="2025-03-17T00:00:00"/>
    <d v="1899-12-30T10:07:33"/>
    <d v="2025-03-17T00:00:00"/>
    <d v="1899-12-30T10:07:53"/>
    <d v="2025-03-17T00:00:00"/>
    <d v="1899-12-30T10:08:51"/>
    <x v="181"/>
    <s v="BVALCARCEL"/>
    <s v="3116015777"/>
    <s v="EXW"/>
    <d v="1899-12-30T00:01:18"/>
    <d v="1899-12-30T00:00:58"/>
    <d v="1899-12-30T00:00:20"/>
    <s v="Granel"/>
    <s v="E001"/>
    <x v="1"/>
    <d v="1899-12-30T00:01:18"/>
    <d v="1899-12-30T00:00:58"/>
    <n v="10"/>
    <x v="16"/>
    <x v="4"/>
    <x v="2"/>
    <n v="1"/>
    <n v="0"/>
    <s v="KO"/>
    <s v="MP"/>
    <x v="2"/>
    <n v="1"/>
    <s v="F. OURAL"/>
    <s v="A"/>
    <d v="1899-12-30T00:00:20"/>
    <d v="1899-12-30T00:00:20"/>
    <s v="OK"/>
    <m/>
    <m/>
    <d v="1899-12-30T00:00:00"/>
    <d v="1899-12-30T00:01:18"/>
    <n v="2"/>
    <d v="1899-12-30T00:00:20"/>
    <n v="1.3000000000031608"/>
    <n v="10"/>
    <s v="Si"/>
  </r>
  <r>
    <s v="COUR"/>
    <s v="2025000900"/>
    <x v="0"/>
    <s v="ER9710BCG"/>
    <s v="E8163CLZ"/>
    <d v="2025-03-17T00:00:00"/>
    <m/>
    <s v="3146"/>
    <x v="30"/>
    <s v="PA"/>
    <s v="CALF"/>
    <m/>
    <d v="2025-03-17T00:00:00"/>
    <d v="1899-12-30T09:15:03"/>
    <d v="2025-03-17T00:00:00"/>
    <d v="1899-12-30T10:16:13"/>
    <d v="2025-03-17T00:00:00"/>
    <d v="1899-12-30T10:13:25"/>
    <x v="0"/>
    <s v="RFCPI"/>
    <s v="3116015778"/>
    <s v="EXW"/>
    <d v="1899-12-30T01:03:58"/>
    <d v="1899-12-30T00:02:48"/>
    <d v="1899-12-30T01:01:10"/>
    <s v="Granel"/>
    <s v="E001"/>
    <x v="1"/>
    <d v="1899-12-30T00:58:22"/>
    <n v="-1.9444444444399744E-3"/>
    <n v="9"/>
    <x v="16"/>
    <x v="4"/>
    <x v="2"/>
    <n v="0"/>
    <n v="0"/>
    <s v="OK"/>
    <s v="MP"/>
    <x v="2"/>
    <n v="0"/>
    <s v="F. OURAL"/>
    <s v="B"/>
    <d v="1899-12-30T01:01:10"/>
    <d v="1899-12-30T00:03:10"/>
    <s v="KO"/>
    <m/>
    <m/>
    <d v="1899-12-30T00:00:00"/>
    <d v="1899-12-30T00:58:22"/>
    <n v="2"/>
    <d v="1899-12-30T01:01:10"/>
    <n v="58.366666666670376"/>
    <n v="10"/>
    <s v="No"/>
  </r>
  <r>
    <s v="COUR"/>
    <s v="2025000901"/>
    <x v="0"/>
    <s v="ER5844BCB"/>
    <s v="E2785MTN"/>
    <d v="2025-03-17T00:00:00"/>
    <m/>
    <s v="399"/>
    <x v="29"/>
    <s v="PA"/>
    <s v="CALF"/>
    <m/>
    <d v="2025-03-17T00:00:00"/>
    <d v="1899-12-30T09:41:52"/>
    <d v="2025-03-17T00:00:00"/>
    <d v="1899-12-30T09:46:20"/>
    <d v="2025-03-17T00:00:00"/>
    <d v="1899-12-30T10:32:22"/>
    <x v="0"/>
    <s v="RFCPI"/>
    <s v="3116015779"/>
    <s v="FBO"/>
    <d v="1899-12-30T00:50:30"/>
    <d v="1899-12-30T00:46:02"/>
    <d v="1899-12-30T00:04:28"/>
    <s v="Granel"/>
    <s v="E001"/>
    <x v="2"/>
    <d v="1899-12-30T00:50:30"/>
    <d v="1899-12-30T00:46:02"/>
    <n v="9"/>
    <x v="16"/>
    <x v="4"/>
    <x v="2"/>
    <n v="0"/>
    <n v="0"/>
    <s v="OK"/>
    <s v="MP"/>
    <x v="2"/>
    <n v="0"/>
    <s v="F. OURAL"/>
    <s v="B"/>
    <d v="1899-12-30T00:04:28"/>
    <d v="1899-12-30T00:04:28"/>
    <s v="OK"/>
    <m/>
    <m/>
    <d v="1899-12-30T00:00:00"/>
    <d v="1899-12-30T00:50:30"/>
    <n v="2"/>
    <d v="1899-12-30T00:04:28"/>
    <n v="50.50000000000805"/>
    <n v="10"/>
    <s v="No"/>
  </r>
  <r>
    <s v="COUR"/>
    <s v="2025000899"/>
    <x v="0"/>
    <s v="ER5966DNB"/>
    <s v="E5966DNB"/>
    <d v="2025-03-17T00:00:00"/>
    <m/>
    <s v="393"/>
    <x v="31"/>
    <s v="PA"/>
    <s v="CALF"/>
    <m/>
    <d v="2025-03-17T00:00:00"/>
    <d v="1899-12-30T09:05:16"/>
    <d v="2025-03-17T00:00:00"/>
    <d v="1899-12-30T09:19:17"/>
    <d v="2025-03-17T00:00:00"/>
    <d v="1899-12-30T10:34:49"/>
    <x v="0"/>
    <s v="RFCPI"/>
    <s v="3116015780"/>
    <s v="EXW"/>
    <d v="1899-12-30T01:29:33"/>
    <d v="1899-12-30T01:15:32"/>
    <d v="1899-12-30T00:14:01"/>
    <s v="Granel"/>
    <s v="E001"/>
    <x v="1"/>
    <d v="1899-12-30T01:29:33"/>
    <d v="1899-12-30T01:15:32"/>
    <n v="9"/>
    <x v="16"/>
    <x v="4"/>
    <x v="2"/>
    <n v="0"/>
    <n v="0"/>
    <s v="OK"/>
    <s v="MP"/>
    <x v="2"/>
    <n v="0"/>
    <s v="F. OURAL"/>
    <s v="B"/>
    <d v="1899-12-30T00:14:01"/>
    <d v="1899-12-30T00:14:01"/>
    <s v="OK"/>
    <m/>
    <m/>
    <d v="1899-12-30T00:00:00"/>
    <d v="1899-12-30T01:29:33"/>
    <n v="2"/>
    <d v="1899-12-30T00:14:01"/>
    <n v="89.550000000000011"/>
    <n v="10"/>
    <s v="No"/>
  </r>
  <r>
    <s v="COUR"/>
    <s v="2025000905"/>
    <x v="0"/>
    <s v="ER5084BBP"/>
    <s v="E5130MSV"/>
    <d v="2025-03-17T00:00:00"/>
    <m/>
    <s v="3146"/>
    <x v="30"/>
    <s v="PA"/>
    <s v="CALF"/>
    <m/>
    <d v="2025-03-17T00:00:00"/>
    <d v="1899-12-30T12:05:13"/>
    <d v="2025-03-17T00:00:00"/>
    <d v="1899-12-30T12:09:22"/>
    <d v="2025-03-17T00:00:00"/>
    <d v="1899-12-30T12:30:04"/>
    <x v="0"/>
    <s v="RFCPI"/>
    <s v="3116015781"/>
    <s v="EXW"/>
    <d v="1899-12-30T00:24:51"/>
    <d v="1899-12-30T00:20:42"/>
    <d v="1899-12-30T00:04:09"/>
    <s v="Granel"/>
    <s v="E001"/>
    <x v="1"/>
    <d v="1899-12-30T00:24:51"/>
    <d v="1899-12-30T00:20:42"/>
    <n v="12"/>
    <x v="16"/>
    <x v="4"/>
    <x v="2"/>
    <n v="0"/>
    <n v="0"/>
    <s v="OK"/>
    <s v="MP"/>
    <x v="2"/>
    <n v="0"/>
    <s v="F. OURAL"/>
    <s v="A"/>
    <d v="1899-12-30T00:04:09"/>
    <d v="1899-12-30T00:04:09"/>
    <s v="OK"/>
    <m/>
    <m/>
    <d v="1899-12-30T00:00:00"/>
    <d v="1899-12-30T00:24:51"/>
    <n v="2"/>
    <d v="1899-12-30T00:04:09"/>
    <n v="24.849999999993493"/>
    <n v="12"/>
    <s v="Si"/>
  </r>
  <r>
    <s v="COUR"/>
    <s v="2025000910"/>
    <x v="0"/>
    <s v="ER2432BCF"/>
    <s v="E4423MVM"/>
    <d v="2025-03-17T00:00:00"/>
    <m/>
    <s v="399"/>
    <x v="29"/>
    <s v="PA"/>
    <s v="CALF"/>
    <m/>
    <d v="2025-03-17T00:00:00"/>
    <d v="1899-12-30T15:15:58"/>
    <d v="2025-03-17T00:00:00"/>
    <d v="1899-12-30T15:20:20"/>
    <d v="2025-03-17T00:00:00"/>
    <d v="1899-12-30T15:42:09"/>
    <x v="0"/>
    <s v="RFCPI"/>
    <s v="3116015782"/>
    <s v="FBO"/>
    <d v="1899-12-30T00:26:11"/>
    <d v="1899-12-30T00:21:49"/>
    <d v="1899-12-30T00:04:22"/>
    <s v="Granel"/>
    <s v="E001"/>
    <x v="2"/>
    <d v="1899-12-30T00:26:11"/>
    <d v="1899-12-30T00:21:49"/>
    <n v="15"/>
    <x v="16"/>
    <x v="4"/>
    <x v="2"/>
    <n v="0"/>
    <n v="0"/>
    <s v="OK"/>
    <s v="MP"/>
    <x v="2"/>
    <n v="0"/>
    <s v="F. OURAL"/>
    <s v="A"/>
    <d v="1899-12-30T00:04:22"/>
    <d v="1899-12-30T00:04:22"/>
    <s v="OK"/>
    <m/>
    <m/>
    <d v="1899-12-30T00:00:00"/>
    <d v="1899-12-30T00:26:11"/>
    <n v="2"/>
    <d v="1899-12-30T00:04:22"/>
    <n v="26.183333333332843"/>
    <n v="15"/>
    <s v="Si"/>
  </r>
  <r>
    <s v="COUR"/>
    <s v="2025000909"/>
    <x v="0"/>
    <s v="ER5206BBX"/>
    <s v="E7141KVS"/>
    <d v="2025-03-17T00:00:00"/>
    <m/>
    <s v="395"/>
    <x v="32"/>
    <s v="PA"/>
    <s v="CALF"/>
    <m/>
    <d v="2025-03-17T00:00:00"/>
    <d v="1899-12-30T15:04:04"/>
    <d v="2025-03-17T00:00:00"/>
    <d v="1899-12-30T16:44:21"/>
    <d v="2025-03-17T00:00:00"/>
    <d v="1899-12-30T16:41:16"/>
    <x v="0"/>
    <s v="RFCPI"/>
    <s v="3116015783"/>
    <s v="EXW"/>
    <d v="1899-12-30T01:43:22"/>
    <d v="1899-12-30T00:03:05"/>
    <d v="1899-12-30T01:40:17"/>
    <s v="Granel"/>
    <s v="E001"/>
    <x v="1"/>
    <d v="1899-12-30T01:37:12"/>
    <n v="-2.1412037037099596E-3"/>
    <n v="15"/>
    <x v="16"/>
    <x v="4"/>
    <x v="2"/>
    <n v="0"/>
    <n v="0"/>
    <s v="OK"/>
    <s v="MP"/>
    <x v="2"/>
    <n v="0"/>
    <s v="F. OURAL"/>
    <s v="C"/>
    <d v="1899-12-30T01:40:17"/>
    <d v="1899-12-30T00:42:17"/>
    <s v="KO"/>
    <m/>
    <m/>
    <d v="1899-12-30T00:00:00"/>
    <d v="1899-12-30T01:37:12"/>
    <n v="2"/>
    <d v="1899-12-30T01:40:17"/>
    <n v="97.2"/>
    <n v="16"/>
    <s v="No"/>
  </r>
  <r>
    <s v="COUR"/>
    <s v=""/>
    <x v="0"/>
    <s v="ER2073BGN"/>
    <s v="E2073BGN"/>
    <d v="2025-03-17T00:00:00"/>
    <m/>
    <s v="395"/>
    <x v="32"/>
    <s v="PA"/>
    <s v="PA"/>
    <m/>
    <d v="2025-03-17T00:00:00"/>
    <d v="1899-12-30T17:29:01"/>
    <d v="2025-03-17T00:00:00"/>
    <d v="1899-12-30T17:29:12"/>
    <d v="2025-03-17T00:00:00"/>
    <d v="1899-12-30T17:29:32"/>
    <x v="181"/>
    <s v="BVALCARCEL"/>
    <s v="3116015784"/>
    <s v="EXW"/>
    <d v="1899-12-30T00:00:31"/>
    <d v="1899-12-30T00:00:20"/>
    <d v="1899-12-30T00:00:11"/>
    <s v="Granel"/>
    <s v="E001"/>
    <x v="1"/>
    <d v="1899-12-30T00:00:31"/>
    <d v="1899-12-30T00:00:20"/>
    <n v="17"/>
    <x v="16"/>
    <x v="4"/>
    <x v="2"/>
    <n v="1"/>
    <n v="0"/>
    <s v="KO"/>
    <s v="MP"/>
    <x v="2"/>
    <n v="1"/>
    <s v="F. OURAL"/>
    <s v="A"/>
    <d v="1899-12-30T00:00:11"/>
    <d v="1899-12-30T00:00:11"/>
    <s v="OK"/>
    <m/>
    <m/>
    <d v="1899-12-30T00:00:00"/>
    <d v="1899-12-30T00:00:31"/>
    <n v="2"/>
    <d v="1899-12-30T00:00:11"/>
    <n v="0.51666666665758143"/>
    <n v="17"/>
    <s v="Si"/>
  </r>
  <r>
    <s v="COUR"/>
    <s v=""/>
    <x v="0"/>
    <s v="ER2073BGN"/>
    <s v="E2073BGN"/>
    <d v="2025-03-17T00:00:00"/>
    <m/>
    <s v="393"/>
    <x v="31"/>
    <s v="PA"/>
    <s v="PA"/>
    <m/>
    <d v="2025-03-17T00:00:00"/>
    <d v="1899-12-30T17:30:32"/>
    <d v="2025-03-17T00:00:00"/>
    <d v="1899-12-30T17:30:46"/>
    <d v="2025-03-17T00:00:00"/>
    <d v="1899-12-30T17:31:21"/>
    <x v="181"/>
    <s v="BVALCARCEL"/>
    <s v="3116015785"/>
    <s v="EXW"/>
    <d v="1899-12-30T00:00:49"/>
    <d v="1899-12-30T00:00:35"/>
    <d v="1899-12-30T00:00:14"/>
    <s v="Granel"/>
    <s v="E001"/>
    <x v="1"/>
    <d v="1899-12-30T00:00:49"/>
    <d v="1899-12-30T00:00:35"/>
    <n v="17"/>
    <x v="16"/>
    <x v="4"/>
    <x v="2"/>
    <n v="1"/>
    <n v="0"/>
    <s v="KO"/>
    <s v="MP"/>
    <x v="2"/>
    <n v="1"/>
    <s v="F. OURAL"/>
    <s v="A"/>
    <d v="1899-12-30T00:00:14"/>
    <d v="1899-12-30T00:00:14"/>
    <s v="OK"/>
    <m/>
    <m/>
    <d v="1899-12-30T00:00:00"/>
    <d v="1899-12-30T00:00:49"/>
    <n v="2"/>
    <d v="1899-12-30T00:00:14"/>
    <n v="0.81666666666722065"/>
    <n v="17"/>
    <s v="Si"/>
  </r>
  <r>
    <s v="COUR"/>
    <s v="2025000922"/>
    <x v="0"/>
    <s v="ER9710BCG"/>
    <s v="E8163CLZ"/>
    <d v="2025-03-18T00:00:00"/>
    <m/>
    <s v="395"/>
    <x v="32"/>
    <s v="PA"/>
    <s v="CALF"/>
    <m/>
    <d v="2025-03-18T00:00:00"/>
    <d v="1899-12-30T08:58:00"/>
    <d v="2025-03-18T00:00:00"/>
    <d v="1899-12-30T09:52:53"/>
    <d v="2025-03-18T00:00:00"/>
    <d v="1899-12-30T09:49:42"/>
    <x v="0"/>
    <s v="RFCPI"/>
    <s v="3116015786"/>
    <s v="EXW"/>
    <d v="1899-12-30T00:58:04"/>
    <d v="1899-12-30T00:03:11"/>
    <d v="1899-12-30T00:54:53"/>
    <s v="Granel"/>
    <s v="E001"/>
    <x v="1"/>
    <d v="1899-12-30T00:51:42"/>
    <n v="-2.210648148149974E-3"/>
    <n v="8"/>
    <x v="17"/>
    <x v="4"/>
    <x v="2"/>
    <n v="0"/>
    <n v="0"/>
    <s v="OK"/>
    <s v="MP"/>
    <x v="2"/>
    <n v="0"/>
    <s v="F. OURAL"/>
    <s v="B"/>
    <d v="1899-12-30T00:54:53"/>
    <d v="1899-12-30T00:09:53"/>
    <s v="KO"/>
    <m/>
    <m/>
    <d v="1899-12-30T00:00:00"/>
    <d v="1899-12-30T00:51:42"/>
    <n v="3"/>
    <d v="1899-12-30T00:54:53"/>
    <n v="51.7000000000032"/>
    <n v="9"/>
    <s v="No"/>
  </r>
  <r>
    <s v="COUR"/>
    <s v="2025000929"/>
    <x v="0"/>
    <s v="ER0850BBR"/>
    <s v="E3670HBF"/>
    <d v="2025-03-18T00:00:00"/>
    <m/>
    <s v="393"/>
    <x v="31"/>
    <s v="PA"/>
    <s v="CALF"/>
    <m/>
    <d v="2025-03-18T00:00:00"/>
    <d v="1899-12-30T10:06:18"/>
    <d v="2025-03-18T00:00:00"/>
    <d v="1899-12-30T10:10:32"/>
    <d v="2025-03-18T00:00:00"/>
    <d v="1899-12-30T10:31:11"/>
    <x v="0"/>
    <s v="RFCPI"/>
    <s v="3116015787"/>
    <s v="EXW"/>
    <d v="1899-12-30T00:24:53"/>
    <d v="1899-12-30T00:20:39"/>
    <d v="1899-12-30T00:04:14"/>
    <s v="Granel"/>
    <s v="E001"/>
    <x v="1"/>
    <d v="1899-12-30T00:24:53"/>
    <d v="1899-12-30T00:20:39"/>
    <n v="10"/>
    <x v="17"/>
    <x v="4"/>
    <x v="2"/>
    <n v="0"/>
    <n v="0"/>
    <s v="OK"/>
    <s v="MP"/>
    <x v="2"/>
    <n v="0"/>
    <s v="F. OURAL"/>
    <s v="A"/>
    <d v="1899-12-30T00:04:14"/>
    <d v="1899-12-30T00:04:14"/>
    <s v="OK"/>
    <m/>
    <m/>
    <d v="1899-12-30T00:00:00"/>
    <d v="1899-12-30T00:24:53"/>
    <n v="3"/>
    <d v="1899-12-30T00:04:14"/>
    <n v="24.883333333329603"/>
    <n v="10"/>
    <s v="Si"/>
  </r>
  <r>
    <s v="COUR"/>
    <s v="2025000934"/>
    <x v="0"/>
    <s v="ER5844BCB"/>
    <s v="E2785MTN"/>
    <d v="2025-03-18T00:00:00"/>
    <m/>
    <s v="399"/>
    <x v="29"/>
    <s v="PA"/>
    <s v="CALF"/>
    <m/>
    <d v="2025-03-18T00:00:00"/>
    <d v="1899-12-30T11:43:34"/>
    <d v="2025-03-18T00:00:00"/>
    <d v="1899-12-30T11:47:47"/>
    <d v="2025-03-18T00:00:00"/>
    <d v="1899-12-30T12:05:07"/>
    <x v="0"/>
    <s v="RFCPI"/>
    <s v="3116015788"/>
    <s v="FBO"/>
    <d v="1899-12-30T00:21:33"/>
    <d v="1899-12-30T00:17:20"/>
    <d v="1899-12-30T00:04:13"/>
    <s v="Granel"/>
    <s v="E001"/>
    <x v="2"/>
    <d v="1899-12-30T00:21:33"/>
    <d v="1899-12-30T00:17:20"/>
    <n v="11"/>
    <x v="17"/>
    <x v="4"/>
    <x v="2"/>
    <n v="0"/>
    <n v="0"/>
    <s v="OK"/>
    <s v="MP"/>
    <x v="2"/>
    <n v="0"/>
    <s v="F. OURAL"/>
    <s v="A"/>
    <d v="1899-12-30T00:04:13"/>
    <d v="1899-12-30T00:04:13"/>
    <s v="OK"/>
    <m/>
    <m/>
    <d v="1899-12-30T00:00:00"/>
    <d v="1899-12-30T00:21:33"/>
    <n v="3"/>
    <d v="1899-12-30T00:04:13"/>
    <n v="21.550000000003287"/>
    <n v="12"/>
    <s v="Si"/>
  </r>
  <r>
    <s v="COUR"/>
    <s v="2025000949"/>
    <x v="0"/>
    <s v="ER2432BCF"/>
    <s v="E4423MVM"/>
    <d v="2025-03-18T00:00:00"/>
    <m/>
    <s v="399"/>
    <x v="29"/>
    <s v="PA"/>
    <s v="CALF"/>
    <m/>
    <d v="2025-03-18T00:00:00"/>
    <d v="1899-12-30T15:47:42"/>
    <d v="2025-03-18T00:00:00"/>
    <d v="1899-12-30T15:51:56"/>
    <d v="2025-03-18T00:00:00"/>
    <d v="1899-12-30T16:10:55"/>
    <x v="0"/>
    <s v="RFCPI"/>
    <s v="3116015789"/>
    <s v="FBO"/>
    <d v="1899-12-30T00:23:13"/>
    <d v="1899-12-30T00:18:59"/>
    <d v="1899-12-30T00:04:14"/>
    <s v="Granel"/>
    <s v="E001"/>
    <x v="2"/>
    <d v="1899-12-30T00:23:13"/>
    <d v="1899-12-30T00:18:59"/>
    <n v="15"/>
    <x v="17"/>
    <x v="4"/>
    <x v="2"/>
    <n v="0"/>
    <n v="0"/>
    <s v="OK"/>
    <s v="MP"/>
    <x v="2"/>
    <n v="0"/>
    <s v="F. OURAL"/>
    <s v="A"/>
    <d v="1899-12-30T00:04:14"/>
    <d v="1899-12-30T00:04:14"/>
    <s v="OK"/>
    <m/>
    <m/>
    <d v="1899-12-30T00:00:00"/>
    <d v="1899-12-30T00:23:13"/>
    <n v="3"/>
    <d v="1899-12-30T00:04:14"/>
    <n v="23.2166666666736"/>
    <n v="16"/>
    <s v="Si"/>
  </r>
  <r>
    <s v="COUR"/>
    <s v="2025000939"/>
    <x v="0"/>
    <s v="ER5206BBX"/>
    <s v="E7141KVS"/>
    <d v="2025-03-18T00:00:00"/>
    <m/>
    <s v="393"/>
    <x v="31"/>
    <s v="PA"/>
    <s v="CALF"/>
    <m/>
    <d v="2025-03-18T00:00:00"/>
    <d v="1899-12-30T15:05:30"/>
    <d v="2025-03-18T00:00:00"/>
    <d v="1899-12-30T16:43:24"/>
    <d v="2025-03-18T00:00:00"/>
    <d v="1899-12-30T16:40:03"/>
    <x v="0"/>
    <s v="RFCPI"/>
    <s v="3116015790"/>
    <s v="EXW"/>
    <d v="1899-12-30T01:41:15"/>
    <d v="1899-12-30T00:03:21"/>
    <d v="1899-12-30T01:37:54"/>
    <s v="Granel"/>
    <s v="E001"/>
    <x v="1"/>
    <d v="1899-12-30T01:34:33"/>
    <n v="-2.3263888888900297E-3"/>
    <n v="15"/>
    <x v="17"/>
    <x v="4"/>
    <x v="2"/>
    <n v="0"/>
    <n v="0"/>
    <s v="OK"/>
    <s v="MP"/>
    <x v="2"/>
    <n v="0"/>
    <s v="F. OURAL"/>
    <s v="C"/>
    <d v="1899-12-30T01:37:54"/>
    <d v="1899-12-30T00:39:54"/>
    <s v="KO"/>
    <m/>
    <m/>
    <d v="1899-12-30T00:00:00"/>
    <d v="1899-12-30T01:34:33"/>
    <n v="3"/>
    <d v="1899-12-30T01:37:54"/>
    <n v="94.550000000011096"/>
    <n v="16"/>
    <s v="No"/>
  </r>
  <r>
    <s v="COUR"/>
    <s v="2025000954"/>
    <x v="0"/>
    <s v="ER0850BBR"/>
    <s v="E3670HBF"/>
    <d v="2025-03-18T00:00:00"/>
    <m/>
    <s v="393"/>
    <x v="31"/>
    <s v="PA"/>
    <s v="CALF"/>
    <m/>
    <d v="2025-03-18T00:00:00"/>
    <d v="1899-12-30T16:57:05"/>
    <d v="2025-03-18T00:00:00"/>
    <d v="1899-12-30T17:27:38"/>
    <d v="2025-03-18T00:00:00"/>
    <d v="1899-12-30T17:24:15"/>
    <x v="0"/>
    <s v="RFCPI"/>
    <s v="3116015791"/>
    <s v="EXW"/>
    <d v="1899-12-30T00:33:56"/>
    <d v="1899-12-30T00:03:23"/>
    <d v="1899-12-30T00:30:33"/>
    <s v="Granel"/>
    <s v="E001"/>
    <x v="1"/>
    <d v="1899-12-30T00:27:10"/>
    <n v="-2.3495370370399948E-3"/>
    <n v="16"/>
    <x v="17"/>
    <x v="4"/>
    <x v="2"/>
    <n v="0"/>
    <n v="0"/>
    <s v="OK"/>
    <s v="MP"/>
    <x v="2"/>
    <n v="0"/>
    <s v="F. OURAL"/>
    <s v="A"/>
    <d v="1899-12-30T00:30:33"/>
    <d v="1899-12-30T00:30:33"/>
    <s v="KO"/>
    <m/>
    <m/>
    <d v="1899-12-30T00:00:00"/>
    <d v="1899-12-30T00:27:10"/>
    <n v="3"/>
    <d v="1899-12-30T00:30:33"/>
    <n v="27.166666666665584"/>
    <n v="17"/>
    <s v="Si"/>
  </r>
  <r>
    <s v="COUR"/>
    <s v=""/>
    <x v="0"/>
    <s v="ECR02657R"/>
    <s v="E2138HLR"/>
    <d v="2025-03-18T00:00:00"/>
    <m/>
    <s v="393"/>
    <x v="31"/>
    <s v="PA"/>
    <s v="PA"/>
    <m/>
    <d v="2025-03-18T00:00:00"/>
    <d v="1899-12-30T17:29:23"/>
    <d v="2025-03-18T00:00:00"/>
    <d v="1899-12-30T17:29:32"/>
    <d v="2025-03-18T00:00:00"/>
    <d v="1899-12-30T17:30:01"/>
    <x v="181"/>
    <s v="BVALCARCEL"/>
    <s v="3116015792"/>
    <s v="EXW"/>
    <d v="1899-12-30T00:00:38"/>
    <d v="1899-12-30T00:00:29"/>
    <d v="1899-12-30T00:00:09"/>
    <s v="Granel"/>
    <s v="E001"/>
    <x v="1"/>
    <d v="1899-12-30T00:00:38"/>
    <d v="1899-12-30T00:00:29"/>
    <n v="17"/>
    <x v="17"/>
    <x v="4"/>
    <x v="2"/>
    <n v="1"/>
    <n v="0"/>
    <s v="KO"/>
    <s v="MP"/>
    <x v="2"/>
    <n v="1"/>
    <s v="F. OURAL"/>
    <s v="A"/>
    <d v="1899-12-30T00:00:09"/>
    <d v="1899-12-30T00:00:09"/>
    <s v="OK"/>
    <m/>
    <m/>
    <d v="1899-12-30T00:00:00"/>
    <d v="1899-12-30T00:00:38"/>
    <n v="3"/>
    <d v="1899-12-30T00:00:09"/>
    <n v="0.63333333332645125"/>
    <n v="17"/>
    <s v="Si"/>
  </r>
  <r>
    <s v="COUR"/>
    <s v="2025000957"/>
    <x v="0"/>
    <s v="ER5844BCB"/>
    <s v="E2785MTN"/>
    <d v="2025-03-19T00:00:00"/>
    <m/>
    <s v="3186"/>
    <x v="34"/>
    <s v="PA"/>
    <s v="CALF"/>
    <m/>
    <d v="2025-03-19T00:00:00"/>
    <d v="1899-12-30T07:54:32"/>
    <d v="2025-03-19T00:00:00"/>
    <d v="1899-12-30T08:02:06"/>
    <d v="2025-03-19T00:00:00"/>
    <d v="1899-12-30T08:41:30"/>
    <x v="0"/>
    <s v="RFCPI"/>
    <s v="3116015793"/>
    <s v="FBO"/>
    <d v="1899-12-30T00:00:00"/>
    <d v="1899-12-30T00:00:00"/>
    <d v="1899-12-30T00:00:00"/>
    <s v="Granel"/>
    <s v="E001"/>
    <x v="2"/>
    <d v="1899-12-30T00:46:58"/>
    <d v="1899-12-30T00:39:24"/>
    <n v="7"/>
    <x v="18"/>
    <x v="4"/>
    <x v="2"/>
    <n v="0"/>
    <n v="0"/>
    <s v="OK"/>
    <s v="MP"/>
    <x v="2"/>
    <n v="0"/>
    <s v="F. OURAL"/>
    <s v="B"/>
    <d v="1899-12-30T00:00:00"/>
    <d v="1899-12-30T00:00:00"/>
    <s v="OK"/>
    <m/>
    <m/>
    <d v="1899-12-30T00:00:00"/>
    <d v="1899-12-30T00:46:58"/>
    <n v="4"/>
    <d v="1899-12-30T00:07:34"/>
    <n v="46.96666666666556"/>
    <n v="8"/>
    <s v="No"/>
  </r>
  <r>
    <s v="COUR"/>
    <s v="2025000958"/>
    <x v="0"/>
    <s v="ER9379BBZ"/>
    <s v="E4362JYZ"/>
    <d v="2025-03-19T00:00:00"/>
    <m/>
    <s v="3146"/>
    <x v="30"/>
    <s v="PA"/>
    <s v="CALF"/>
    <m/>
    <d v="2025-03-19T00:00:00"/>
    <d v="1899-12-30T08:02:58"/>
    <d v="2025-03-19T00:00:00"/>
    <d v="1899-12-30T09:03:06"/>
    <d v="2025-03-19T00:00:00"/>
    <d v="1899-12-30T08:59:40"/>
    <x v="0"/>
    <s v="RFCPI"/>
    <s v="3116015794"/>
    <s v="EXW"/>
    <d v="1899-12-30T00:00:00"/>
    <d v="1899-12-30T00:00:00"/>
    <d v="1899-12-30T00:00:00"/>
    <s v="Granel"/>
    <s v="E001"/>
    <x v="1"/>
    <d v="1899-12-30T00:56:42"/>
    <n v="-2.384259259260002E-3"/>
    <n v="8"/>
    <x v="18"/>
    <x v="4"/>
    <x v="2"/>
    <n v="0"/>
    <n v="0"/>
    <s v="OK"/>
    <s v="MP"/>
    <x v="2"/>
    <n v="0"/>
    <s v="F. OURAL"/>
    <s v="B"/>
    <d v="1899-12-30T00:00:00"/>
    <d v="1899-12-30T00:00:00"/>
    <s v="OK"/>
    <m/>
    <m/>
    <d v="1899-12-30T00:00:00"/>
    <d v="1899-12-30T00:56:42"/>
    <n v="4"/>
    <d v="1899-12-30T01:00:08"/>
    <n v="56.699999999999989"/>
    <n v="8"/>
    <s v="No"/>
  </r>
  <r>
    <s v="COUR"/>
    <s v="2025000959"/>
    <x v="0"/>
    <s v="ER3756BDF"/>
    <s v="E8566LPV"/>
    <d v="2025-03-19T00:00:00"/>
    <m/>
    <s v="3146"/>
    <x v="30"/>
    <s v="PA"/>
    <s v="CALF"/>
    <m/>
    <d v="2025-03-19T00:00:00"/>
    <d v="1899-12-30T08:50:56"/>
    <d v="2025-03-19T00:00:00"/>
    <d v="1899-12-30T09:17:44"/>
    <d v="2025-03-19T00:00:00"/>
    <d v="1899-12-30T09:14:23"/>
    <x v="0"/>
    <s v="RFCPI"/>
    <s v="3116015795"/>
    <s v="EXW"/>
    <d v="1899-12-30T00:00:00"/>
    <d v="1899-12-30T00:00:00"/>
    <d v="1899-12-30T00:00:00"/>
    <s v="Granel"/>
    <s v="E001"/>
    <x v="1"/>
    <d v="1899-12-30T00:23:27"/>
    <n v="-2.3263888888799822E-3"/>
    <n v="8"/>
    <x v="18"/>
    <x v="4"/>
    <x v="2"/>
    <n v="0"/>
    <n v="0"/>
    <s v="OK"/>
    <s v="MP"/>
    <x v="2"/>
    <n v="0"/>
    <s v="F. OURAL"/>
    <s v="A"/>
    <d v="1899-12-30T00:00:00"/>
    <d v="1899-12-30T00:00:00"/>
    <s v="OK"/>
    <m/>
    <m/>
    <d v="1899-12-30T00:00:00"/>
    <d v="1899-12-30T00:23:27"/>
    <n v="4"/>
    <d v="1899-12-30T00:26:48"/>
    <n v="23.450000000011258"/>
    <n v="9"/>
    <s v="Si"/>
  </r>
  <r>
    <s v="COUR"/>
    <s v="2025000960"/>
    <x v="0"/>
    <s v="ER9710BCG"/>
    <s v="E8163CLZ"/>
    <d v="2025-03-19T00:00:00"/>
    <m/>
    <s v="393"/>
    <x v="31"/>
    <s v="PA"/>
    <s v="CALF"/>
    <m/>
    <d v="2025-03-19T00:00:00"/>
    <d v="1899-12-30T08:56:18"/>
    <d v="2025-03-19T00:00:00"/>
    <d v="1899-12-30T09:57:18"/>
    <d v="2025-03-19T00:00:00"/>
    <d v="1899-12-30T09:54:24"/>
    <x v="0"/>
    <s v="RFCPI"/>
    <s v="3116015796"/>
    <s v="EXW"/>
    <d v="1899-12-30T00:00:00"/>
    <d v="1899-12-30T00:00:00"/>
    <d v="1899-12-30T00:00:00"/>
    <s v="Granel"/>
    <s v="E001"/>
    <x v="1"/>
    <d v="1899-12-30T00:58:06"/>
    <n v="-2.0138888888899809E-3"/>
    <n v="8"/>
    <x v="18"/>
    <x v="4"/>
    <x v="2"/>
    <n v="0"/>
    <n v="0"/>
    <s v="OK"/>
    <s v="MP"/>
    <x v="2"/>
    <n v="0"/>
    <s v="F. OURAL"/>
    <s v="B"/>
    <d v="1899-12-30T00:00:00"/>
    <d v="1899-12-30T00:00:00"/>
    <s v="OK"/>
    <m/>
    <m/>
    <d v="1899-12-30T00:00:00"/>
    <d v="1899-12-30T00:58:06"/>
    <n v="4"/>
    <d v="1899-12-30T01:01:00"/>
    <n v="58.099999999996847"/>
    <n v="9"/>
    <s v="No"/>
  </r>
  <r>
    <s v="COUR"/>
    <s v="2025000963"/>
    <x v="0"/>
    <s v="ER5966DNB"/>
    <s v="E5966DNB"/>
    <d v="2025-03-19T00:00:00"/>
    <m/>
    <s v="393"/>
    <x v="31"/>
    <s v="PA"/>
    <s v="CALF"/>
    <m/>
    <d v="2025-03-19T00:00:00"/>
    <d v="1899-12-30T10:00:56"/>
    <d v="2025-03-19T00:00:00"/>
    <d v="1899-12-30T10:05:42"/>
    <d v="2025-03-19T00:00:00"/>
    <d v="1899-12-30T11:10:28"/>
    <x v="0"/>
    <s v="RFCPI"/>
    <s v="3116015797"/>
    <s v="EXW"/>
    <d v="1899-12-30T00:00:00"/>
    <d v="1899-12-30T00:00:00"/>
    <d v="1899-12-30T00:00:00"/>
    <s v="Granel"/>
    <s v="E001"/>
    <x v="1"/>
    <d v="1899-12-30T01:09:32"/>
    <d v="1899-12-30T01:04:46"/>
    <n v="10"/>
    <x v="18"/>
    <x v="4"/>
    <x v="2"/>
    <n v="0"/>
    <n v="0"/>
    <s v="OK"/>
    <s v="MP"/>
    <x v="2"/>
    <n v="0"/>
    <s v="F. OURAL"/>
    <s v="B"/>
    <d v="1899-12-30T00:00:00"/>
    <d v="1899-12-30T00:00:00"/>
    <s v="OK"/>
    <m/>
    <m/>
    <d v="1899-12-30T00:00:00"/>
    <d v="1899-12-30T01:09:32"/>
    <n v="4"/>
    <d v="1899-12-30T00:04:46"/>
    <n v="69.533333333337623"/>
    <n v="11"/>
    <s v="No"/>
  </r>
  <r>
    <s v="COUR"/>
    <s v="2025000916"/>
    <x v="0"/>
    <s v="ER1909BBC"/>
    <s v="E3903KDW"/>
    <d v="2025-03-19T00:00:00"/>
    <m/>
    <s v="393"/>
    <x v="31"/>
    <s v="PA"/>
    <s v="CALF"/>
    <m/>
    <d v="2025-03-17T00:00:00"/>
    <d v="1899-12-30T15:56:37"/>
    <d v="2025-03-19T00:00:00"/>
    <d v="1899-12-30T12:52:32"/>
    <d v="2025-03-19T00:00:00"/>
    <d v="1899-12-30T12:49:10"/>
    <x v="0"/>
    <s v="RFCPI"/>
    <s v="3116015798"/>
    <s v="EXW"/>
    <d v="1899-12-30T22:03:23"/>
    <d v="1899-12-30T00:00:00"/>
    <d v="1899-12-30T22:03:23"/>
    <s v="Granel"/>
    <s v="E001"/>
    <x v="1"/>
    <d v="1899-12-30T20:52:32"/>
    <n v="-2.3379629629599608E-3"/>
    <n v="15"/>
    <x v="18"/>
    <x v="4"/>
    <x v="2"/>
    <n v="0"/>
    <n v="1"/>
    <s v="KO"/>
    <s v="MP"/>
    <x v="2"/>
    <n v="1"/>
    <s v="F. OURAL"/>
    <s v="C"/>
    <d v="1899-12-30T22:03:23"/>
    <d v="1899-12-30T21:05:23"/>
    <s v="KO"/>
    <m/>
    <m/>
    <d v="1899-12-30T00:00:00"/>
    <d v="1899-12-30T20:52:32"/>
    <n v="4"/>
    <n v="-0.12783564814814996"/>
    <n v="1252.5333333333349"/>
    <n v="12"/>
    <s v="No"/>
  </r>
  <r>
    <s v="COUR"/>
    <s v="2025000970"/>
    <x v="0"/>
    <s v="ER5844BCB"/>
    <s v="E2785MTN"/>
    <d v="2025-03-19T00:00:00"/>
    <m/>
    <s v="399"/>
    <x v="29"/>
    <s v="PA"/>
    <s v="CALF"/>
    <m/>
    <d v="2025-03-19T00:00:00"/>
    <d v="1899-12-30T15:31:49"/>
    <d v="2025-03-19T00:00:00"/>
    <d v="1899-12-30T15:35:58"/>
    <d v="2025-03-19T00:00:00"/>
    <d v="1899-12-30T15:57:55"/>
    <x v="0"/>
    <s v="RFCPI"/>
    <s v="3116015799"/>
    <s v="FBO"/>
    <d v="1899-12-30T00:00:00"/>
    <d v="1899-12-30T00:00:00"/>
    <d v="1899-12-30T00:00:00"/>
    <s v="Granel"/>
    <s v="E001"/>
    <x v="2"/>
    <d v="1899-12-30T00:26:06"/>
    <d v="1899-12-30T00:21:57"/>
    <n v="15"/>
    <x v="18"/>
    <x v="4"/>
    <x v="2"/>
    <n v="0"/>
    <n v="0"/>
    <s v="OK"/>
    <s v="MP"/>
    <x v="2"/>
    <n v="0"/>
    <s v="F. OURAL"/>
    <s v="A"/>
    <d v="1899-12-30T00:00:00"/>
    <d v="1899-12-30T00:00:00"/>
    <s v="OK"/>
    <m/>
    <m/>
    <d v="1899-12-30T00:00:00"/>
    <d v="1899-12-30T00:26:06"/>
    <n v="4"/>
    <d v="1899-12-30T00:04:09"/>
    <n v="26.099999999999923"/>
    <n v="15"/>
    <s v="Si"/>
  </r>
  <r>
    <s v="COUR"/>
    <s v="2025000971"/>
    <x v="0"/>
    <s v="ER5206BBX"/>
    <s v="E7141KVS"/>
    <d v="2025-03-19T00:00:00"/>
    <m/>
    <s v="3146"/>
    <x v="30"/>
    <s v="PA"/>
    <s v="CALF"/>
    <m/>
    <d v="2025-03-19T00:00:00"/>
    <d v="1899-12-30T16:00:35"/>
    <d v="2025-03-19T00:00:00"/>
    <d v="1899-12-30T16:16:57"/>
    <d v="2025-03-19T00:00:00"/>
    <d v="1899-12-30T16:38:28"/>
    <x v="0"/>
    <s v="RFCPI"/>
    <s v="3116015800"/>
    <s v="EXW"/>
    <d v="1899-12-30T00:00:00"/>
    <d v="1899-12-30T00:00:00"/>
    <d v="1899-12-30T00:00:00"/>
    <s v="Granel"/>
    <s v="E001"/>
    <x v="1"/>
    <d v="1899-12-30T00:37:53"/>
    <d v="1899-12-30T00:21:31"/>
    <n v="16"/>
    <x v="18"/>
    <x v="4"/>
    <x v="2"/>
    <n v="0"/>
    <n v="0"/>
    <s v="OK"/>
    <s v="MP"/>
    <x v="2"/>
    <n v="0"/>
    <s v="F. OURAL"/>
    <s v="A"/>
    <d v="1899-12-30T00:00:00"/>
    <d v="1899-12-30T00:00:00"/>
    <s v="OK"/>
    <m/>
    <m/>
    <d v="1899-12-30T00:00:00"/>
    <d v="1899-12-30T00:37:53"/>
    <n v="4"/>
    <d v="1899-12-30T00:16:22"/>
    <n v="37.88333333333275"/>
    <n v="16"/>
    <s v="Si"/>
  </r>
  <r>
    <s v="COUR"/>
    <s v="2025000956"/>
    <x v="0"/>
    <s v="ER7577BBM"/>
    <s v="ELU3931W"/>
    <d v="2025-03-19T00:00:00"/>
    <m/>
    <s v="393"/>
    <x v="31"/>
    <s v="PA"/>
    <s v="PA"/>
    <m/>
    <d v="2025-03-18T00:00:00"/>
    <d v="1899-12-30T17:42:09"/>
    <d v="2025-03-19T00:00:00"/>
    <d v="1899-12-30T17:37:29"/>
    <d v="2025-03-19T00:00:00"/>
    <d v="1899-12-30T17:37:54"/>
    <x v="0"/>
    <s v="BVALCARCEL"/>
    <s v="3116015801"/>
    <s v="EXW"/>
    <d v="1899-12-30T04:17:51"/>
    <d v="1899-12-30T00:00:00"/>
    <d v="1899-12-30T04:17:51"/>
    <s v="Granel"/>
    <s v="E001"/>
    <x v="1"/>
    <d v="1899-12-30T23:55:44"/>
    <d v="1899-12-30T00:00:25"/>
    <n v="17"/>
    <x v="18"/>
    <x v="4"/>
    <x v="2"/>
    <n v="0"/>
    <n v="1"/>
    <s v="KO"/>
    <s v="MP"/>
    <x v="2"/>
    <n v="1"/>
    <s v="F. OURAL"/>
    <s v="C"/>
    <d v="1899-12-30T04:17:51"/>
    <d v="1899-12-30T03:19:51"/>
    <s v="OK"/>
    <m/>
    <m/>
    <d v="1899-12-30T00:00:00"/>
    <d v="1899-12-30T23:55:44"/>
    <n v="4"/>
    <n v="-3.2407407407399891E-3"/>
    <n v="1435.7333333333318"/>
    <n v="17"/>
    <s v="No"/>
  </r>
  <r>
    <s v="COUR"/>
    <s v=""/>
    <x v="0"/>
    <s v="ER2073BGN"/>
    <s v="E2073BGN"/>
    <d v="2025-03-19T00:00:00"/>
    <m/>
    <s v="393"/>
    <x v="31"/>
    <s v="PA"/>
    <s v="PA"/>
    <m/>
    <d v="2025-03-19T00:00:00"/>
    <d v="1899-12-30T17:41:42"/>
    <d v="2025-03-19T00:00:00"/>
    <d v="1899-12-30T17:42:15"/>
    <d v="2025-03-19T00:00:00"/>
    <d v="1899-12-30T17:42:50"/>
    <x v="181"/>
    <s v="BVALCARCEL"/>
    <s v="3116015802"/>
    <s v="EXW"/>
    <d v="1899-12-30T00:00:00"/>
    <d v="1899-12-30T00:00:00"/>
    <d v="1899-12-30T00:00:00"/>
    <s v="Granel"/>
    <s v="E001"/>
    <x v="1"/>
    <d v="1899-12-30T00:01:08"/>
    <d v="1899-12-30T00:00:35"/>
    <n v="17"/>
    <x v="18"/>
    <x v="4"/>
    <x v="2"/>
    <n v="1"/>
    <n v="0"/>
    <s v="KO"/>
    <s v="MP"/>
    <x v="2"/>
    <n v="1"/>
    <s v="F. OURAL"/>
    <s v="A"/>
    <d v="1899-12-30T00:00:00"/>
    <d v="1899-12-30T00:00:00"/>
    <s v="OK"/>
    <m/>
    <m/>
    <d v="1899-12-30T00:00:00"/>
    <d v="1899-12-30T00:01:08"/>
    <n v="4"/>
    <d v="1899-12-30T00:00:33"/>
    <n v="1.1333333333231721"/>
    <n v="17"/>
    <s v="Si"/>
  </r>
  <r>
    <s v="COUR"/>
    <s v="2025000972"/>
    <x v="0"/>
    <s v="ER5980BCD"/>
    <s v="E2784MTN"/>
    <d v="2025-03-19T00:00:00"/>
    <m/>
    <s v="3146"/>
    <x v="30"/>
    <s v="PA"/>
    <s v="CALF"/>
    <m/>
    <d v="2025-03-19T00:00:00"/>
    <d v="1899-12-30T16:43:24"/>
    <d v="2025-03-19T00:00:00"/>
    <d v="1899-12-30T16:47:54"/>
    <d v="2025-03-19T00:00:00"/>
    <d v="1899-12-30T17:41:24"/>
    <x v="0"/>
    <s v="RFCPI"/>
    <s v="3116015803"/>
    <s v="FBO"/>
    <d v="1899-12-30T00:00:00"/>
    <d v="1899-12-30T00:00:00"/>
    <d v="1899-12-30T00:00:00"/>
    <s v="Granel"/>
    <s v="E001"/>
    <x v="2"/>
    <d v="1899-12-30T00:58:00"/>
    <d v="1899-12-30T00:53:30"/>
    <n v="16"/>
    <x v="18"/>
    <x v="4"/>
    <x v="2"/>
    <n v="0"/>
    <n v="0"/>
    <s v="OK"/>
    <s v="MP"/>
    <x v="2"/>
    <n v="0"/>
    <s v="F. OURAL"/>
    <s v="B"/>
    <d v="1899-12-30T00:00:00"/>
    <d v="1899-12-30T00:00:00"/>
    <s v="OK"/>
    <m/>
    <m/>
    <d v="1899-12-30T00:00:00"/>
    <d v="1899-12-30T00:58:00"/>
    <n v="4"/>
    <d v="1899-12-30T00:04:30"/>
    <n v="57.999999999988759"/>
    <n v="17"/>
    <s v="No"/>
  </r>
  <r>
    <s v="COUR"/>
    <s v="2025000973"/>
    <x v="0"/>
    <s v="ER9710BCG"/>
    <s v="E8163CLZ"/>
    <d v="2025-03-19T00:00:00"/>
    <m/>
    <s v="393"/>
    <x v="31"/>
    <s v="PA"/>
    <s v="CALF"/>
    <m/>
    <d v="2025-03-19T00:00:00"/>
    <d v="1899-12-30T17:12:41"/>
    <d v="2025-03-19T00:00:00"/>
    <d v="1899-12-30T17:16:55"/>
    <d v="2025-03-19T00:00:00"/>
    <d v="1899-12-30T17:46:28"/>
    <x v="0"/>
    <s v="RFCPI"/>
    <s v="3116015804"/>
    <s v="EXW"/>
    <d v="1899-12-30T00:00:00"/>
    <d v="1899-12-30T00:00:00"/>
    <d v="1899-12-30T00:00:00"/>
    <s v="Granel"/>
    <s v="E001"/>
    <x v="1"/>
    <d v="1899-12-30T00:33:47"/>
    <d v="1899-12-30T00:29:33"/>
    <n v="17"/>
    <x v="18"/>
    <x v="4"/>
    <x v="2"/>
    <n v="0"/>
    <n v="0"/>
    <s v="OK"/>
    <s v="MP"/>
    <x v="2"/>
    <n v="0"/>
    <s v="F. OURAL"/>
    <s v="A"/>
    <d v="1899-12-30T00:00:00"/>
    <d v="1899-12-30T00:00:00"/>
    <s v="OK"/>
    <m/>
    <m/>
    <d v="1899-12-30T00:00:00"/>
    <d v="1899-12-30T00:33:47"/>
    <n v="4"/>
    <d v="1899-12-30T00:04:14"/>
    <n v="33.783333333335946"/>
    <n v="17"/>
    <s v="Si"/>
  </r>
  <r>
    <s v="COUR"/>
    <s v="2025000980"/>
    <x v="0"/>
    <s v="ER3756BDF"/>
    <s v="E8566LPV"/>
    <d v="2025-03-20T00:00:00"/>
    <m/>
    <s v="3146"/>
    <x v="30"/>
    <s v="PA"/>
    <s v="CALF"/>
    <m/>
    <d v="2025-03-20T00:00:00"/>
    <d v="1899-12-30T09:26:10"/>
    <d v="2025-03-20T00:00:00"/>
    <d v="1899-12-30T09:32:06"/>
    <d v="2025-03-20T00:00:00"/>
    <d v="1899-12-30T09:50:50"/>
    <x v="0"/>
    <s v="RFCPI"/>
    <s v="3116015805"/>
    <s v="EXW"/>
    <d v="1899-12-30T00:24:40"/>
    <d v="1899-12-30T00:18:44"/>
    <d v="1899-12-30T00:05:56"/>
    <s v="Granel"/>
    <s v="E001"/>
    <x v="1"/>
    <d v="1899-12-30T00:24:40"/>
    <d v="1899-12-30T00:18:44"/>
    <n v="9"/>
    <x v="19"/>
    <x v="4"/>
    <x v="2"/>
    <n v="0"/>
    <n v="0"/>
    <s v="OK"/>
    <s v="MP"/>
    <x v="2"/>
    <n v="0"/>
    <s v="F. OURAL"/>
    <s v="A"/>
    <d v="1899-12-30T00:05:56"/>
    <d v="1899-12-30T00:05:56"/>
    <s v="OK"/>
    <m/>
    <m/>
    <d v="1899-12-30T00:00:00"/>
    <d v="1899-12-30T00:24:40"/>
    <n v="5"/>
    <d v="1899-12-30T00:05:56"/>
    <n v="24.66666666666719"/>
    <n v="9"/>
    <s v="Si"/>
  </r>
  <r>
    <s v="COUR"/>
    <s v="2025000989"/>
    <x v="0"/>
    <s v="ER5844BCB"/>
    <s v="E2785MTN"/>
    <d v="2025-03-20T00:00:00"/>
    <m/>
    <s v="399"/>
    <x v="29"/>
    <s v="PA"/>
    <s v="CALF"/>
    <m/>
    <d v="2025-03-20T00:00:00"/>
    <d v="1899-12-30T14:58:28"/>
    <d v="2025-03-20T00:00:00"/>
    <d v="1899-12-30T15:02:40"/>
    <d v="2025-03-20T00:00:00"/>
    <d v="1899-12-30T15:28:23"/>
    <x v="0"/>
    <s v="RFCPI"/>
    <s v="3116015806"/>
    <s v="FBO"/>
    <d v="1899-12-30T00:29:55"/>
    <d v="1899-12-30T00:25:43"/>
    <d v="1899-12-30T00:04:12"/>
    <s v="Granel"/>
    <s v="E001"/>
    <x v="2"/>
    <d v="1899-12-30T00:29:55"/>
    <d v="1899-12-30T00:25:43"/>
    <n v="14"/>
    <x v="19"/>
    <x v="4"/>
    <x v="2"/>
    <n v="0"/>
    <n v="0"/>
    <s v="OK"/>
    <s v="MP"/>
    <x v="2"/>
    <n v="0"/>
    <s v="F. OURAL"/>
    <s v="A"/>
    <d v="1899-12-30T00:04:12"/>
    <d v="1899-12-30T00:04:12"/>
    <s v="OK"/>
    <m/>
    <m/>
    <d v="1899-12-30T00:00:00"/>
    <d v="1899-12-30T00:29:55"/>
    <n v="5"/>
    <d v="1899-12-30T00:04:12"/>
    <n v="29.916666666662497"/>
    <n v="15"/>
    <s v="Si"/>
  </r>
  <r>
    <s v="COUR"/>
    <s v=""/>
    <x v="0"/>
    <s v="ER0151BKP"/>
    <s v="E0151BKP"/>
    <d v="2025-03-20T00:00:00"/>
    <m/>
    <s v="395"/>
    <x v="32"/>
    <s v="PA"/>
    <s v="PA"/>
    <m/>
    <d v="2025-03-20T00:00:00"/>
    <d v="1899-12-30T17:30:02"/>
    <d v="2025-03-20T00:00:00"/>
    <d v="1899-12-30T17:30:21"/>
    <d v="2025-03-20T00:00:00"/>
    <d v="1899-12-30T17:31:36"/>
    <x v="181"/>
    <s v="BVALCARCEL"/>
    <s v="3116015807"/>
    <s v="EXW"/>
    <d v="1899-12-30T00:01:34"/>
    <d v="1899-12-30T00:01:15"/>
    <d v="1899-12-30T00:00:19"/>
    <s v="Granel"/>
    <s v="E001"/>
    <x v="1"/>
    <d v="1899-12-30T00:01:34"/>
    <d v="1899-12-30T00:01:15"/>
    <n v="17"/>
    <x v="19"/>
    <x v="4"/>
    <x v="2"/>
    <n v="1"/>
    <n v="0"/>
    <s v="KO"/>
    <s v="MP"/>
    <x v="2"/>
    <n v="1"/>
    <s v="F. OURAL"/>
    <s v="A"/>
    <d v="1899-12-30T00:00:19"/>
    <d v="1899-12-30T00:00:19"/>
    <s v="OK"/>
    <m/>
    <m/>
    <d v="1899-12-30T00:00:00"/>
    <d v="1899-12-30T00:01:34"/>
    <n v="5"/>
    <d v="1899-12-30T00:00:19"/>
    <n v="1.5666666666767703"/>
    <n v="17"/>
    <s v="Si"/>
  </r>
  <r>
    <s v="COUR"/>
    <s v="2025000992"/>
    <x v="0"/>
    <s v="ER0850BBR"/>
    <s v="E3670HBF"/>
    <d v="2025-03-20T00:00:00"/>
    <m/>
    <s v="3146"/>
    <x v="30"/>
    <s v="PA"/>
    <s v="CALF"/>
    <m/>
    <d v="2025-03-20T00:00:00"/>
    <d v="1899-12-30T16:47:46"/>
    <d v="2025-03-20T00:00:00"/>
    <d v="1899-12-30T17:51:51"/>
    <d v="2025-03-20T00:00:00"/>
    <d v="1899-12-30T17:59:04"/>
    <x v="0"/>
    <s v="RFCPI"/>
    <s v="3116015808"/>
    <s v="EXW"/>
    <d v="1899-12-30T01:11:18"/>
    <d v="1899-12-30T00:07:13"/>
    <d v="1899-12-30T01:04:05"/>
    <s v="Granel"/>
    <s v="E001"/>
    <x v="1"/>
    <d v="1899-12-30T01:11:18"/>
    <d v="1899-12-30T00:07:13"/>
    <n v="16"/>
    <x v="19"/>
    <x v="4"/>
    <x v="2"/>
    <n v="0"/>
    <n v="0"/>
    <s v="OK"/>
    <s v="MP"/>
    <x v="2"/>
    <n v="0"/>
    <s v="F. OURAL"/>
    <s v="B"/>
    <d v="1899-12-30T01:04:05"/>
    <d v="1899-12-30T00:06:05"/>
    <s v="OK"/>
    <m/>
    <m/>
    <d v="1899-12-30T00:00:00"/>
    <d v="1899-12-30T01:11:18"/>
    <n v="5"/>
    <d v="1899-12-30T01:04:05"/>
    <n v="71.300000000001717"/>
    <n v="17"/>
    <s v="No"/>
  </r>
  <r>
    <s v="COUR"/>
    <s v="2025000993"/>
    <x v="0"/>
    <s v="ER3756BDF"/>
    <s v="E8566LPV"/>
    <d v="2025-03-21T00:00:00"/>
    <m/>
    <s v="3146"/>
    <x v="30"/>
    <s v="PA"/>
    <s v="CALF"/>
    <m/>
    <d v="2025-03-21T00:00:00"/>
    <d v="1899-12-30T08:44:08"/>
    <d v="2025-03-21T00:00:00"/>
    <d v="1899-12-30T09:16:36"/>
    <d v="2025-03-21T00:00:00"/>
    <d v="1899-12-30T09:13:21"/>
    <x v="0"/>
    <s v="RFCPI"/>
    <s v="3116015809"/>
    <s v="EXW"/>
    <d v="1899-12-30T00:35:43"/>
    <d v="1899-12-30T00:03:15"/>
    <d v="1899-12-30T00:32:28"/>
    <s v="Granel"/>
    <s v="E001"/>
    <x v="1"/>
    <d v="1899-12-30T00:29:13"/>
    <n v="-2.2569444444500153E-3"/>
    <n v="8"/>
    <x v="20"/>
    <x v="4"/>
    <x v="2"/>
    <n v="0"/>
    <n v="0"/>
    <s v="OK"/>
    <s v="MP"/>
    <x v="2"/>
    <n v="0"/>
    <s v="F. OURAL"/>
    <s v="A"/>
    <d v="1899-12-30T00:32:28"/>
    <d v="1899-12-30T00:32:28"/>
    <s v="KO"/>
    <m/>
    <m/>
    <d v="1899-12-30T00:00:00"/>
    <d v="1899-12-30T00:29:13"/>
    <n v="6"/>
    <d v="1899-12-30T00:32:28"/>
    <n v="29.216666666663986"/>
    <n v="9"/>
    <s v="Si"/>
  </r>
  <r>
    <s v="COUR"/>
    <s v="2025000994"/>
    <x v="0"/>
    <s v="ER7577BBM"/>
    <s v="ELU3931W"/>
    <d v="2025-03-21T00:00:00"/>
    <m/>
    <s v="393"/>
    <x v="31"/>
    <s v="PA"/>
    <s v="PA"/>
    <m/>
    <d v="2025-03-21T00:00:00"/>
    <d v="1899-12-30T09:21:44"/>
    <d v="2025-03-21T00:00:00"/>
    <d v="1899-12-30T10:28:49"/>
    <d v="2025-03-21T00:00:00"/>
    <d v="1899-12-30T10:30:05"/>
    <x v="0"/>
    <s v="BVALCARCEL"/>
    <s v="3116015810"/>
    <s v="EXW"/>
    <d v="1899-12-30T01:08:21"/>
    <d v="1899-12-30T00:01:16"/>
    <d v="1899-12-30T01:07:05"/>
    <s v="Granel"/>
    <s v="E001"/>
    <x v="1"/>
    <d v="1899-12-30T01:08:21"/>
    <d v="1899-12-30T00:01:16"/>
    <n v="9"/>
    <x v="20"/>
    <x v="4"/>
    <x v="2"/>
    <n v="0"/>
    <n v="0"/>
    <s v="OK"/>
    <s v="MP"/>
    <x v="2"/>
    <n v="0"/>
    <s v="F. OURAL"/>
    <s v="B"/>
    <d v="1899-12-30T01:07:05"/>
    <d v="1899-12-30T00:09:05"/>
    <s v="OK"/>
    <m/>
    <m/>
    <d v="1899-12-30T00:00:00"/>
    <d v="1899-12-30T01:08:21"/>
    <n v="6"/>
    <d v="1899-12-30T01:07:05"/>
    <n v="68.350000000003163"/>
    <n v="10"/>
    <s v="No"/>
  </r>
  <r>
    <s v="COUR"/>
    <s v="2025001014"/>
    <x v="0"/>
    <s v="ER5206BBX"/>
    <s v="E7141KVS"/>
    <d v="2025-03-21T00:00:00"/>
    <m/>
    <s v="393"/>
    <x v="31"/>
    <s v="PA"/>
    <s v="CALF"/>
    <m/>
    <d v="2025-03-21T00:00:00"/>
    <d v="1899-12-30T15:07:54"/>
    <d v="2025-03-21T00:00:00"/>
    <d v="1899-12-30T15:12:08"/>
    <d v="2025-03-21T00:00:00"/>
    <d v="1899-12-30T15:30:25"/>
    <x v="0"/>
    <s v="RFCPI"/>
    <s v="3116015811"/>
    <s v="EXW"/>
    <d v="1899-12-30T00:22:31"/>
    <d v="1899-12-30T00:18:17"/>
    <d v="1899-12-30T00:04:14"/>
    <s v="Granel"/>
    <s v="E001"/>
    <x v="1"/>
    <d v="1899-12-30T00:22:31"/>
    <d v="1899-12-30T00:18:17"/>
    <n v="15"/>
    <x v="20"/>
    <x v="4"/>
    <x v="2"/>
    <n v="0"/>
    <n v="0"/>
    <s v="OK"/>
    <s v="MP"/>
    <x v="2"/>
    <n v="0"/>
    <s v="F. OURAL"/>
    <s v="A"/>
    <d v="1899-12-30T00:04:14"/>
    <d v="1899-12-30T00:04:14"/>
    <s v="OK"/>
    <m/>
    <m/>
    <d v="1899-12-30T00:00:00"/>
    <d v="1899-12-30T00:22:31"/>
    <n v="6"/>
    <d v="1899-12-30T00:04:14"/>
    <n v="22.516666666675249"/>
    <n v="15"/>
    <s v="Si"/>
  </r>
  <r>
    <s v="COUR"/>
    <s v="2025001021"/>
    <x v="0"/>
    <s v="ER7577BBM"/>
    <s v="ELU3931W"/>
    <d v="2025-03-21T00:00:00"/>
    <m/>
    <s v="393"/>
    <x v="31"/>
    <s v="PA"/>
    <s v="PA"/>
    <m/>
    <d v="2025-03-21T00:00:00"/>
    <d v="1899-12-30T15:42:42"/>
    <d v="2025-03-21T00:00:00"/>
    <d v="1899-12-30T17:04:09"/>
    <d v="2025-03-21T00:00:00"/>
    <d v="1899-12-30T17:05:00"/>
    <x v="0"/>
    <s v="BVALCARCEL"/>
    <s v="3116015812"/>
    <s v="EXW"/>
    <d v="1899-12-30T01:22:18"/>
    <d v="1899-12-30T00:00:51"/>
    <d v="1899-12-30T01:21:27"/>
    <s v="Granel"/>
    <s v="E001"/>
    <x v="1"/>
    <d v="1899-12-30T01:22:18"/>
    <d v="1899-12-30T00:00:51"/>
    <n v="15"/>
    <x v="20"/>
    <x v="4"/>
    <x v="2"/>
    <n v="0"/>
    <n v="0"/>
    <s v="OK"/>
    <s v="MP"/>
    <x v="2"/>
    <n v="0"/>
    <s v="F. OURAL"/>
    <s v="B"/>
    <d v="1899-12-30T01:21:27"/>
    <d v="1899-12-30T00:23:27"/>
    <s v="OK"/>
    <m/>
    <m/>
    <d v="1899-12-30T00:00:00"/>
    <d v="1899-12-30T01:22:18"/>
    <n v="6"/>
    <d v="1899-12-30T01:21:27"/>
    <n v="82.300000000003266"/>
    <n v="17"/>
    <s v="No"/>
  </r>
  <r>
    <s v="COUR"/>
    <s v="2025001025"/>
    <x v="0"/>
    <s v="ER5844BCB"/>
    <s v="E2785MTN"/>
    <d v="2025-03-21T00:00:00"/>
    <m/>
    <s v="399"/>
    <x v="29"/>
    <s v="PA"/>
    <s v="CALF"/>
    <m/>
    <d v="2025-03-21T00:00:00"/>
    <d v="1899-12-30T17:07:41"/>
    <d v="2025-03-21T00:00:00"/>
    <d v="1899-12-30T17:11:48"/>
    <d v="2025-03-21T00:00:00"/>
    <d v="1899-12-30T17:40:55"/>
    <x v="0"/>
    <s v="RFCPI"/>
    <s v="3116015813"/>
    <s v="FBO"/>
    <d v="1899-12-30T00:33:14"/>
    <d v="1899-12-30T00:29:07"/>
    <d v="1899-12-30T00:04:07"/>
    <s v="Granel"/>
    <s v="E001"/>
    <x v="2"/>
    <d v="1899-12-30T00:33:14"/>
    <d v="1899-12-30T00:29:07"/>
    <n v="17"/>
    <x v="20"/>
    <x v="4"/>
    <x v="2"/>
    <n v="0"/>
    <n v="0"/>
    <s v="OK"/>
    <s v="MP"/>
    <x v="2"/>
    <n v="0"/>
    <s v="F. OURAL"/>
    <s v="A"/>
    <d v="1899-12-30T00:04:07"/>
    <d v="1899-12-30T00:04:07"/>
    <s v="OK"/>
    <m/>
    <m/>
    <d v="1899-12-30T00:00:00"/>
    <d v="1899-12-30T00:33:14"/>
    <n v="6"/>
    <d v="1899-12-30T00:04:07"/>
    <n v="33.233333333342415"/>
    <n v="17"/>
    <s v="Si"/>
  </r>
  <r>
    <s v="CPRR"/>
    <s v="2025000294"/>
    <x v="0"/>
    <s v="ER3519BCD"/>
    <s v="E7095HXG"/>
    <d v="2025-02-25T00:00:00"/>
    <m/>
    <s v="55"/>
    <x v="10"/>
    <s v="S2"/>
    <s v="S2"/>
    <m/>
    <d v="2025-02-25T00:00:00"/>
    <d v="1899-12-30T09:43:05"/>
    <d v="2025-02-25T00:00:00"/>
    <d v="1899-12-30T09:50:01"/>
    <d v="2025-02-25T00:00:00"/>
    <d v="1899-12-30T10:06:18"/>
    <x v="0"/>
    <s v="RFCPI"/>
    <s v="1327141580"/>
    <s v="FBO"/>
    <d v="1899-12-30T00:23:13"/>
    <d v="1899-12-30T00:16:17"/>
    <d v="1899-12-30T00:06:56"/>
    <s v="Granel"/>
    <s v="E001"/>
    <x v="2"/>
    <d v="1899-12-30T00:23:13"/>
    <d v="1899-12-30T00:16:17"/>
    <n v="9"/>
    <x v="2"/>
    <x v="1"/>
    <x v="2"/>
    <n v="0"/>
    <n v="0"/>
    <s v="OK"/>
    <s v="Granel"/>
    <x v="1"/>
    <n v="0"/>
    <s v="PUNTOS NORTE"/>
    <s v="A"/>
    <d v="1899-12-30T00:06:56"/>
    <d v="1899-12-30T00:06:56"/>
    <s v="OK"/>
    <m/>
    <m/>
    <d v="1899-12-30T00:00:00"/>
    <d v="1899-12-30T00:23:13"/>
    <n v="3"/>
    <d v="1899-12-30T00:06:56"/>
    <n v="23.2166666666736"/>
    <n v="10"/>
    <s v="Si"/>
  </r>
  <r>
    <s v="CPRR"/>
    <s v=""/>
    <x v="0"/>
    <s v="PL173407"/>
    <s v="PAE60FZ"/>
    <d v="2025-02-25T00:00:00"/>
    <m/>
    <s v="2906"/>
    <x v="11"/>
    <s v="PA"/>
    <m/>
    <m/>
    <d v="2025-02-25T00:00:00"/>
    <d v="1899-12-30T12:44:45"/>
    <d v="2025-02-25T00:00:00"/>
    <d v="1899-12-30T12:45:06"/>
    <d v="2025-02-25T00:00:00"/>
    <d v="1899-12-30T12:45:18"/>
    <x v="155"/>
    <s v="FJPEDRO"/>
    <s v="1327141587"/>
    <s v="EXW"/>
    <d v="1899-12-30T00:00:33"/>
    <d v="1899-12-30T00:00:12"/>
    <d v="1899-12-30T00:00:21"/>
    <s v="Ensacado"/>
    <s v="E002"/>
    <x v="1"/>
    <d v="1899-12-30T00:00:33"/>
    <d v="1899-12-30T00:00:12"/>
    <n v="12"/>
    <x v="2"/>
    <x v="1"/>
    <x v="1"/>
    <n v="1"/>
    <n v="0"/>
    <s v="KO"/>
    <s v="Ensacado"/>
    <x v="1"/>
    <n v="1"/>
    <s v="PUNTOS NORTE"/>
    <s v="A"/>
    <d v="1899-12-30T00:00:21"/>
    <d v="1899-12-30T00:00:21"/>
    <s v="OK"/>
    <m/>
    <m/>
    <d v="1899-12-30T00:00:00"/>
    <d v="1899-12-30T00:00:33"/>
    <n v="3"/>
    <d v="1899-12-30T00:00:21"/>
    <n v="0.54999999999369109"/>
    <n v="12"/>
    <s v="Si"/>
  </r>
  <r>
    <s v="CPRR"/>
    <s v="2025000297"/>
    <x v="0"/>
    <s v="ER5435BCD"/>
    <s v="E5117MNH"/>
    <d v="2025-02-25T00:00:00"/>
    <m/>
    <s v="55"/>
    <x v="10"/>
    <s v="S2"/>
    <s v="S2"/>
    <m/>
    <d v="2025-02-25T00:00:00"/>
    <d v="1899-12-30T12:36:35"/>
    <d v="2025-02-25T00:00:00"/>
    <d v="1899-12-30T12:43:42"/>
    <d v="2025-02-25T00:00:00"/>
    <d v="1899-12-30T12:55:08"/>
    <x v="0"/>
    <s v="RFCPI"/>
    <s v="1327141588"/>
    <s v="FBO"/>
    <d v="1899-12-30T00:18:33"/>
    <d v="1899-12-30T00:11:26"/>
    <d v="1899-12-30T00:07:07"/>
    <s v="Granel"/>
    <s v="E001"/>
    <x v="2"/>
    <d v="1899-12-30T00:18:33"/>
    <d v="1899-12-30T00:11:26"/>
    <n v="12"/>
    <x v="2"/>
    <x v="1"/>
    <x v="2"/>
    <n v="0"/>
    <n v="0"/>
    <s v="OK"/>
    <s v="Granel"/>
    <x v="1"/>
    <n v="0"/>
    <s v="PUNTOS NORTE"/>
    <s v="A"/>
    <d v="1899-12-30T00:07:07"/>
    <d v="1899-12-30T00:07:07"/>
    <s v="OK"/>
    <m/>
    <m/>
    <d v="1899-12-30T00:00:00"/>
    <d v="1899-12-30T00:18:33"/>
    <n v="3"/>
    <d v="1899-12-30T00:07:07"/>
    <n v="18.550000000007856"/>
    <n v="12"/>
    <s v="Si"/>
  </r>
  <r>
    <s v="CPRR"/>
    <s v="2025000303"/>
    <x v="0"/>
    <s v="ER4820BCF"/>
    <s v="E6575LRD"/>
    <d v="2025-02-25T00:00:00"/>
    <m/>
    <s v="55"/>
    <x v="10"/>
    <s v="S2"/>
    <s v="S2"/>
    <m/>
    <d v="2025-02-25T00:00:00"/>
    <d v="1899-12-30T17:34:18"/>
    <d v="2025-02-25T00:00:00"/>
    <d v="1899-12-30T17:40:48"/>
    <d v="2025-02-25T00:00:00"/>
    <d v="1899-12-30T17:56:33"/>
    <x v="0"/>
    <s v="RFCPI"/>
    <s v="1327141598"/>
    <s v="FBO"/>
    <d v="1899-12-30T00:22:15"/>
    <d v="1899-12-30T00:15:45"/>
    <d v="1899-12-30T00:06:30"/>
    <s v="Granel"/>
    <s v="E001"/>
    <x v="2"/>
    <d v="1899-12-30T00:22:15"/>
    <d v="1899-12-30T00:15:45"/>
    <n v="17"/>
    <x v="2"/>
    <x v="1"/>
    <x v="2"/>
    <n v="0"/>
    <n v="0"/>
    <s v="OK"/>
    <s v="Granel"/>
    <x v="1"/>
    <n v="0"/>
    <s v="PUNTOS NORTE"/>
    <s v="A"/>
    <d v="1899-12-30T00:06:30"/>
    <d v="1899-12-30T00:06:30"/>
    <s v="OK"/>
    <m/>
    <m/>
    <d v="1899-12-30T00:00:00"/>
    <d v="1899-12-30T00:22:15"/>
    <n v="3"/>
    <d v="1899-12-30T00:06:30"/>
    <n v="22.25000000000156"/>
    <n v="17"/>
    <s v="Si"/>
  </r>
  <r>
    <s v="CPRR"/>
    <s v="2025000304"/>
    <x v="0"/>
    <s v="ER3519BCD"/>
    <s v="E7095HXG"/>
    <d v="2025-02-26T00:00:00"/>
    <m/>
    <s v="55"/>
    <x v="10"/>
    <s v="S2"/>
    <s v="S2"/>
    <m/>
    <d v="2025-02-26T00:00:00"/>
    <d v="1899-12-30T08:34:55"/>
    <d v="2025-02-26T00:00:00"/>
    <d v="1899-12-30T08:46:24"/>
    <d v="2025-02-26T00:00:00"/>
    <d v="1899-12-30T09:08:48"/>
    <x v="0"/>
    <s v="RFCPI"/>
    <s v="1327141600"/>
    <s v="FBO"/>
    <d v="1899-12-30T00:33:53"/>
    <d v="1899-12-30T00:22:24"/>
    <d v="1899-12-30T00:11:29"/>
    <s v="Granel"/>
    <s v="E001"/>
    <x v="2"/>
    <d v="1899-12-30T00:33:53"/>
    <d v="1899-12-30T00:22:24"/>
    <n v="8"/>
    <x v="3"/>
    <x v="1"/>
    <x v="2"/>
    <n v="0"/>
    <n v="0"/>
    <s v="OK"/>
    <s v="Granel"/>
    <x v="1"/>
    <n v="0"/>
    <s v="PUNTOS NORTE"/>
    <s v="A"/>
    <d v="1899-12-30T00:11:29"/>
    <d v="1899-12-30T00:11:29"/>
    <s v="OK"/>
    <m/>
    <m/>
    <d v="1899-12-30T00:00:00"/>
    <d v="1899-12-30T00:33:53"/>
    <n v="4"/>
    <d v="1899-12-30T00:11:29"/>
    <n v="33.883333333329652"/>
    <n v="9"/>
    <s v="Si"/>
  </r>
  <r>
    <s v="CPRR"/>
    <s v=""/>
    <x v="0"/>
    <s v="PL152758"/>
    <s v="P24TM53"/>
    <d v="2025-02-26T00:00:00"/>
    <m/>
    <s v="2906"/>
    <x v="11"/>
    <s v="PA"/>
    <m/>
    <m/>
    <d v="2025-02-26T00:00:00"/>
    <d v="1899-12-30T11:42:47"/>
    <d v="2025-02-26T00:00:00"/>
    <d v="1899-12-30T11:43:00"/>
    <d v="2025-02-26T00:00:00"/>
    <d v="1899-12-30T11:43:06"/>
    <x v="155"/>
    <s v="FJPEDRO"/>
    <s v="1327141608"/>
    <s v="EXW"/>
    <d v="1899-12-30T00:00:19"/>
    <d v="1899-12-30T00:00:06"/>
    <d v="1899-12-30T00:00:13"/>
    <s v="Ensacado"/>
    <s v="E002"/>
    <x v="1"/>
    <d v="1899-12-30T00:00:19"/>
    <d v="1899-12-30T00:00:06"/>
    <n v="11"/>
    <x v="3"/>
    <x v="1"/>
    <x v="1"/>
    <n v="1"/>
    <n v="0"/>
    <s v="KO"/>
    <s v="Ensacado"/>
    <x v="1"/>
    <n v="1"/>
    <s v="PUNTOS NORTE"/>
    <s v="A"/>
    <d v="1899-12-30T00:00:13"/>
    <d v="1899-12-30T00:00:13"/>
    <s v="OK"/>
    <m/>
    <m/>
    <d v="1899-12-30T00:00:00"/>
    <d v="1899-12-30T00:00:19"/>
    <n v="4"/>
    <d v="1899-12-30T00:00:13"/>
    <n v="0.31666666667041987"/>
    <n v="11"/>
    <s v="Si"/>
  </r>
  <r>
    <s v="CPRR"/>
    <s v="2025000318"/>
    <x v="0"/>
    <s v="ER8081BBH"/>
    <s v="E8184JKX"/>
    <d v="2025-02-27T00:00:00"/>
    <m/>
    <s v="55"/>
    <x v="10"/>
    <s v="S2"/>
    <s v="S2"/>
    <m/>
    <d v="2025-02-27T00:00:00"/>
    <d v="1899-12-30T09:51:07"/>
    <d v="2025-02-27T00:00:00"/>
    <d v="1899-12-30T10:06:47"/>
    <d v="2025-02-27T00:00:00"/>
    <d v="1899-12-30T10:38:07"/>
    <x v="0"/>
    <s v="RFCPI"/>
    <s v="1327141630"/>
    <s v="FBO"/>
    <d v="1899-12-30T00:47:00"/>
    <d v="1899-12-30T00:31:20"/>
    <d v="1899-12-30T00:15:40"/>
    <s v="Granel"/>
    <s v="E001"/>
    <x v="2"/>
    <d v="1899-12-30T00:47:00"/>
    <d v="1899-12-30T00:31:20"/>
    <n v="9"/>
    <x v="4"/>
    <x v="1"/>
    <x v="2"/>
    <n v="0"/>
    <n v="0"/>
    <s v="OK"/>
    <s v="Granel"/>
    <x v="1"/>
    <n v="0"/>
    <s v="PUNTOS NORTE"/>
    <s v="B"/>
    <d v="1899-12-30T00:15:40"/>
    <d v="1899-12-30T00:15:40"/>
    <s v="OK"/>
    <m/>
    <m/>
    <d v="1899-12-30T00:00:00"/>
    <d v="1899-12-30T00:47:00"/>
    <n v="5"/>
    <d v="1899-12-30T00:15:40"/>
    <n v="46.999999999987203"/>
    <n v="10"/>
    <s v="No"/>
  </r>
  <r>
    <s v="CPRR"/>
    <s v="2025000323"/>
    <x v="0"/>
    <s v="ER4820BCF"/>
    <s v="E6575LRD"/>
    <d v="2025-02-27T00:00:00"/>
    <m/>
    <s v="55"/>
    <x v="10"/>
    <s v="S2"/>
    <s v="S2"/>
    <m/>
    <d v="2025-02-27T00:00:00"/>
    <d v="1899-12-30T15:52:49"/>
    <d v="2025-02-27T00:00:00"/>
    <d v="1899-12-30T16:55:36"/>
    <d v="2025-02-27T00:00:00"/>
    <d v="1899-12-30T17:27:26"/>
    <x v="0"/>
    <s v="RFCPI"/>
    <s v="1327141642"/>
    <s v="FBO"/>
    <d v="1899-12-30T01:34:37"/>
    <d v="1899-12-30T00:31:50"/>
    <d v="1899-12-30T01:02:47"/>
    <s v="Granel"/>
    <s v="E001"/>
    <x v="2"/>
    <d v="1899-12-30T01:34:37"/>
    <d v="1899-12-30T00:31:50"/>
    <n v="15"/>
    <x v="4"/>
    <x v="1"/>
    <x v="2"/>
    <n v="0"/>
    <n v="0"/>
    <s v="OK"/>
    <s v="Granel"/>
    <x v="1"/>
    <n v="0"/>
    <s v="PUNTOS NORTE"/>
    <s v="C"/>
    <d v="1899-12-30T01:02:47"/>
    <d v="1899-12-30T00:04:47"/>
    <s v="OK"/>
    <m/>
    <m/>
    <d v="1899-12-30T00:00:00"/>
    <d v="1899-12-30T01:34:37"/>
    <n v="5"/>
    <d v="1899-12-30T01:02:47"/>
    <n v="94.616666666668763"/>
    <n v="17"/>
    <s v="No"/>
  </r>
  <r>
    <s v="CPRR"/>
    <s v="2025000328"/>
    <x v="0"/>
    <s v="ER3519BCD"/>
    <s v="E7095HXG"/>
    <d v="2025-02-28T00:00:00"/>
    <m/>
    <s v="55"/>
    <x v="10"/>
    <s v="S2"/>
    <s v="S2"/>
    <m/>
    <d v="2025-02-28T00:00:00"/>
    <d v="1899-12-30T11:48:57"/>
    <d v="2025-02-28T00:00:00"/>
    <d v="1899-12-30T11:56:10"/>
    <d v="2025-02-28T00:00:00"/>
    <d v="1899-12-30T12:05:11"/>
    <x v="0"/>
    <s v="RFCPI"/>
    <s v="1327141653"/>
    <s v="FBO"/>
    <d v="1899-12-30T00:16:14"/>
    <d v="1899-12-30T00:09:01"/>
    <d v="1899-12-30T00:07:13"/>
    <s v="Granel"/>
    <s v="E001"/>
    <x v="2"/>
    <d v="1899-12-30T00:16:14"/>
    <d v="1899-12-30T00:09:01"/>
    <n v="11"/>
    <x v="5"/>
    <x v="1"/>
    <x v="2"/>
    <n v="0"/>
    <n v="0"/>
    <s v="OK"/>
    <s v="Granel"/>
    <x v="1"/>
    <n v="0"/>
    <s v="PUNTOS NORTE"/>
    <s v="A"/>
    <d v="1899-12-30T00:07:13"/>
    <d v="1899-12-30T00:07:13"/>
    <s v="OK"/>
    <m/>
    <m/>
    <d v="1899-12-30T00:00:00"/>
    <d v="1899-12-30T00:16:14"/>
    <n v="6"/>
    <d v="1899-12-30T00:07:13"/>
    <n v="16.233333333335924"/>
    <n v="12"/>
    <s v="Si"/>
  </r>
  <r>
    <s v="CPRR"/>
    <s v=""/>
    <x v="0"/>
    <s v="PL152472"/>
    <s v="PAX14LC"/>
    <d v="2025-02-28T00:00:00"/>
    <m/>
    <s v="3320"/>
    <x v="12"/>
    <s v="PA"/>
    <m/>
    <m/>
    <d v="2025-02-28T00:00:00"/>
    <d v="1899-12-30T16:13:10"/>
    <d v="2025-02-28T00:00:00"/>
    <d v="1899-12-30T18:22:01"/>
    <d v="2025-02-28T00:00:00"/>
    <d v="1899-12-30T16:20:44"/>
    <x v="182"/>
    <s v="FJPEDRO"/>
    <s v="1327141657"/>
    <s v="EXW"/>
    <d v="1899-12-30T04:10:08"/>
    <d v="1899-12-30T02:01:17"/>
    <d v="1899-12-30T02:08:51"/>
    <s v="Ensacado"/>
    <s v="E002"/>
    <x v="1"/>
    <d v="1899-12-30T00:07:34"/>
    <n v="-8.4224537037040026E-2"/>
    <n v="16"/>
    <x v="5"/>
    <x v="1"/>
    <x v="1"/>
    <n v="1"/>
    <n v="0"/>
    <s v="KO"/>
    <s v="Ensacado"/>
    <x v="1"/>
    <n v="1"/>
    <s v="PUNTOS NORTE"/>
    <s v="A"/>
    <d v="1899-12-30T02:08:51"/>
    <d v="1899-12-30T01:10:51"/>
    <s v="KO"/>
    <m/>
    <m/>
    <d v="1899-12-30T00:00:00"/>
    <d v="1899-12-30T00:07:34"/>
    <n v="6"/>
    <d v="1899-12-30T02:08:51"/>
    <n v="7.5666666666527682"/>
    <n v="16"/>
    <s v="Si"/>
  </r>
  <r>
    <s v="CPRR"/>
    <s v="2025000331"/>
    <x v="0"/>
    <s v="ER4820BCF"/>
    <s v="E6575LRD"/>
    <d v="2025-02-28T00:00:00"/>
    <m/>
    <s v="55"/>
    <x v="10"/>
    <s v="S2"/>
    <s v="S2"/>
    <m/>
    <d v="2025-02-28T00:00:00"/>
    <d v="1899-12-30T15:05:47"/>
    <d v="2025-02-28T00:00:00"/>
    <d v="1899-12-30T16:42:53"/>
    <d v="2025-02-28T00:00:00"/>
    <d v="1899-12-30T17:21:48"/>
    <x v="0"/>
    <s v="RFCPI"/>
    <s v="1327141661"/>
    <s v="FBO"/>
    <d v="1899-12-30T02:16:01"/>
    <d v="1899-12-30T00:38:55"/>
    <d v="1899-12-30T01:37:06"/>
    <s v="Granel"/>
    <s v="E001"/>
    <x v="2"/>
    <d v="1899-12-30T02:16:01"/>
    <d v="1899-12-30T00:38:55"/>
    <n v="15"/>
    <x v="5"/>
    <x v="1"/>
    <x v="2"/>
    <n v="0"/>
    <n v="0"/>
    <s v="OK"/>
    <s v="Granel"/>
    <x v="1"/>
    <n v="0"/>
    <s v="PUNTOS NORTE"/>
    <s v="C"/>
    <d v="1899-12-30T01:37:06"/>
    <d v="1899-12-30T00:39:06"/>
    <s v="OK"/>
    <m/>
    <m/>
    <d v="1899-12-30T00:00:00"/>
    <d v="1899-12-30T02:16:01"/>
    <n v="6"/>
    <d v="1899-12-30T01:37:06"/>
    <n v="136.0166666666687"/>
    <n v="17"/>
    <s v="No"/>
  </r>
  <r>
    <s v="CPRR"/>
    <s v=""/>
    <x v="0"/>
    <s v="P77284"/>
    <s v="P0499UD"/>
    <d v="2025-03-03T00:00:00"/>
    <m/>
    <s v="2906"/>
    <x v="11"/>
    <s v="PA"/>
    <m/>
    <m/>
    <d v="2025-03-03T00:00:00"/>
    <d v="1899-12-30T09:16:45"/>
    <d v="2025-03-03T00:00:00"/>
    <d v="1899-12-30T09:17:05"/>
    <d v="2025-03-03T00:00:00"/>
    <d v="1899-12-30T09:17:19"/>
    <x v="160"/>
    <s v="FJPEDRO"/>
    <s v="1327141666"/>
    <s v="EXW"/>
    <d v="1899-12-30T00:00:34"/>
    <d v="1899-12-30T00:00:14"/>
    <d v="1899-12-30T00:00:20"/>
    <s v="Ensacado"/>
    <s v="E002"/>
    <x v="1"/>
    <d v="1899-12-30T00:00:34"/>
    <d v="1899-12-30T00:00:14"/>
    <n v="9"/>
    <x v="6"/>
    <x v="2"/>
    <x v="1"/>
    <n v="1"/>
    <n v="0"/>
    <s v="KO"/>
    <s v="Ensacado"/>
    <x v="2"/>
    <n v="1"/>
    <s v="PUNTOS NORTE"/>
    <s v="A"/>
    <d v="1899-12-30T00:00:20"/>
    <d v="1899-12-30T00:00:20"/>
    <s v="OK"/>
    <m/>
    <m/>
    <d v="1899-12-30T00:00:00"/>
    <d v="1899-12-30T00:00:34"/>
    <n v="2"/>
    <d v="1899-12-30T00:00:20"/>
    <n v="0.56666666666878029"/>
    <n v="9"/>
    <s v="Si"/>
  </r>
  <r>
    <s v="CPRR"/>
    <s v=""/>
    <x v="0"/>
    <s v="PL173407"/>
    <s v="PAE60FZ"/>
    <d v="2025-03-03T00:00:00"/>
    <m/>
    <s v="2906"/>
    <x v="11"/>
    <s v="PA"/>
    <m/>
    <m/>
    <d v="2025-03-03T00:00:00"/>
    <d v="1899-12-30T11:45:13"/>
    <d v="2025-03-03T00:00:00"/>
    <d v="1899-12-30T18:22:01"/>
    <d v="2025-03-03T00:00:00"/>
    <d v="1899-12-30T11:45:35"/>
    <x v="182"/>
    <s v="FJPEDRO"/>
    <s v="1327141670"/>
    <s v="EXW"/>
    <d v="1899-12-30T13:13:14"/>
    <d v="1899-12-30T06:36:26"/>
    <d v="1899-12-30T06:36:48"/>
    <s v="Ensacado"/>
    <s v="E002"/>
    <x v="1"/>
    <d v="1899-12-30T00:00:22"/>
    <n v="-0.27530092592591998"/>
    <n v="11"/>
    <x v="6"/>
    <x v="2"/>
    <x v="1"/>
    <n v="1"/>
    <n v="0"/>
    <s v="KO"/>
    <s v="Ensacado"/>
    <x v="2"/>
    <n v="1"/>
    <s v="PUNTOS NORTE"/>
    <s v="A"/>
    <d v="1899-12-30T06:36:48"/>
    <d v="1899-12-30T05:38:48"/>
    <s v="KO"/>
    <m/>
    <m/>
    <d v="1899-12-30T00:00:00"/>
    <d v="1899-12-30T00:00:22"/>
    <n v="2"/>
    <d v="1899-12-30T06:36:48"/>
    <n v="0.36666666666723025"/>
    <n v="11"/>
    <s v="Si"/>
  </r>
  <r>
    <s v="CPRR"/>
    <s v=""/>
    <x v="0"/>
    <s v="PC71663"/>
    <s v="P67UF94"/>
    <d v="2025-03-03T00:00:00"/>
    <m/>
    <s v="3320"/>
    <x v="12"/>
    <s v="PA"/>
    <m/>
    <m/>
    <d v="2025-03-03T00:00:00"/>
    <d v="1899-12-30T12:28:58"/>
    <d v="2025-03-03T00:00:00"/>
    <d v="1899-12-30T12:30:33"/>
    <d v="2025-03-03T00:00:00"/>
    <d v="1899-12-30T12:30:57"/>
    <x v="183"/>
    <s v="FJPEDRO"/>
    <s v="1327141672"/>
    <s v="EXW"/>
    <d v="1899-12-30T00:01:59"/>
    <d v="1899-12-30T00:00:24"/>
    <d v="1899-12-30T00:01:35"/>
    <s v="Ensacado"/>
    <s v="E002"/>
    <x v="1"/>
    <d v="1899-12-30T00:01:59"/>
    <d v="1899-12-30T00:00:24"/>
    <n v="12"/>
    <x v="6"/>
    <x v="2"/>
    <x v="1"/>
    <n v="1"/>
    <n v="0"/>
    <s v="KO"/>
    <s v="Ensacado"/>
    <x v="2"/>
    <n v="1"/>
    <s v="PUNTOS NORTE"/>
    <s v="A"/>
    <d v="1899-12-30T00:01:35"/>
    <d v="1899-12-30T00:01:35"/>
    <s v="OK"/>
    <m/>
    <m/>
    <d v="1899-12-30T00:00:00"/>
    <d v="1899-12-30T00:01:59"/>
    <n v="2"/>
    <d v="1899-12-30T00:01:35"/>
    <n v="1.9833333333408909"/>
    <n v="12"/>
    <s v="Si"/>
  </r>
  <r>
    <s v="CPRR"/>
    <s v="2025000334"/>
    <x v="0"/>
    <s v="ER3519BCD"/>
    <s v="E7095HXG"/>
    <d v="2025-03-03T00:00:00"/>
    <m/>
    <s v="55"/>
    <x v="10"/>
    <s v="S2"/>
    <s v="S2"/>
    <m/>
    <d v="2025-03-03T00:00:00"/>
    <d v="1899-12-30T11:11:58"/>
    <d v="2025-03-03T00:00:00"/>
    <d v="1899-12-30T12:34:52"/>
    <d v="2025-03-03T00:00:00"/>
    <d v="1899-12-30T12:45:06"/>
    <x v="0"/>
    <s v="RFCPI"/>
    <s v="1327141676"/>
    <s v="FBO"/>
    <d v="1899-12-30T01:33:08"/>
    <d v="1899-12-30T00:10:14"/>
    <d v="1899-12-30T01:22:54"/>
    <s v="Granel"/>
    <s v="E001"/>
    <x v="2"/>
    <d v="1899-12-30T01:33:08"/>
    <d v="1899-12-30T00:10:14"/>
    <n v="11"/>
    <x v="6"/>
    <x v="2"/>
    <x v="2"/>
    <n v="0"/>
    <n v="0"/>
    <s v="OK"/>
    <s v="Granel"/>
    <x v="2"/>
    <n v="0"/>
    <s v="PUNTOS NORTE"/>
    <s v="C"/>
    <d v="1899-12-30T01:22:54"/>
    <d v="1899-12-30T00:24:54"/>
    <s v="OK"/>
    <m/>
    <m/>
    <d v="1899-12-30T00:00:00"/>
    <d v="1899-12-30T01:33:08"/>
    <n v="2"/>
    <d v="1899-12-30T01:22:54"/>
    <n v="93.133333333324842"/>
    <n v="12"/>
    <s v="No"/>
  </r>
  <r>
    <s v="CPRR"/>
    <s v="2025000335"/>
    <x v="0"/>
    <s v="ER8081BBH"/>
    <s v="E8184JKX"/>
    <d v="2025-03-03T00:00:00"/>
    <m/>
    <s v="55"/>
    <x v="10"/>
    <s v="S2"/>
    <s v="S2"/>
    <m/>
    <d v="2025-03-03T00:00:00"/>
    <d v="1899-12-30T11:57:07"/>
    <d v="2025-03-03T00:00:00"/>
    <d v="1899-12-30T12:35:24"/>
    <d v="2025-03-03T00:00:00"/>
    <d v="1899-12-30T12:56:29"/>
    <x v="0"/>
    <s v="RFCPI"/>
    <s v="1327141677"/>
    <s v="FBO"/>
    <d v="1899-12-30T00:59:22"/>
    <d v="1899-12-30T00:21:05"/>
    <d v="1899-12-30T00:38:17"/>
    <s v="Granel"/>
    <s v="E001"/>
    <x v="2"/>
    <d v="1899-12-30T00:59:22"/>
    <d v="1899-12-30T00:21:05"/>
    <n v="11"/>
    <x v="6"/>
    <x v="2"/>
    <x v="2"/>
    <n v="0"/>
    <n v="0"/>
    <s v="OK"/>
    <s v="Granel"/>
    <x v="2"/>
    <n v="0"/>
    <s v="PUNTOS NORTE"/>
    <s v="B"/>
    <d v="1899-12-30T00:38:17"/>
    <d v="1899-12-30T00:38:17"/>
    <s v="OK"/>
    <m/>
    <m/>
    <d v="1899-12-30T00:00:00"/>
    <d v="1899-12-30T00:59:22"/>
    <n v="2"/>
    <d v="1899-12-30T00:38:17"/>
    <n v="59.366666666663981"/>
    <n v="12"/>
    <s v="No"/>
  </r>
  <r>
    <s v="CPRR"/>
    <s v="2025000339"/>
    <x v="0"/>
    <s v="ER3519BCD"/>
    <s v="E7095HXG"/>
    <d v="2025-03-04T00:00:00"/>
    <m/>
    <s v="55"/>
    <x v="10"/>
    <s v="S2"/>
    <s v="S2"/>
    <m/>
    <d v="2025-03-04T00:00:00"/>
    <d v="1899-12-30T09:49:49"/>
    <d v="2025-03-04T00:00:00"/>
    <d v="1899-12-30T10:54:37"/>
    <d v="2025-03-04T00:00:00"/>
    <d v="1899-12-30T10:59:44"/>
    <x v="0"/>
    <s v="RFCPI"/>
    <s v="1327141685"/>
    <s v="FBO"/>
    <d v="1899-12-30T01:09:55"/>
    <d v="1899-12-30T00:05:07"/>
    <d v="1899-12-30T01:04:48"/>
    <s v="Granel"/>
    <s v="E001"/>
    <x v="2"/>
    <d v="1899-12-30T01:09:55"/>
    <d v="1899-12-30T00:05:07"/>
    <n v="9"/>
    <x v="7"/>
    <x v="2"/>
    <x v="2"/>
    <n v="0"/>
    <n v="0"/>
    <s v="OK"/>
    <s v="Granel"/>
    <x v="2"/>
    <n v="0"/>
    <s v="PUNTOS NORTE"/>
    <s v="B"/>
    <d v="1899-12-30T01:04:48"/>
    <d v="1899-12-30T00:06:48"/>
    <s v="OK"/>
    <m/>
    <m/>
    <d v="1899-12-30T00:00:00"/>
    <d v="1899-12-30T01:09:55"/>
    <n v="3"/>
    <d v="1899-12-30T01:04:48"/>
    <n v="69.916666666665634"/>
    <n v="10"/>
    <s v="No"/>
  </r>
  <r>
    <s v="CPRR"/>
    <s v="2025000338"/>
    <x v="0"/>
    <s v="ER8081BBH"/>
    <s v="E8184JKX"/>
    <d v="2025-03-04T00:00:00"/>
    <m/>
    <s v="55"/>
    <x v="10"/>
    <s v="S2"/>
    <s v="S2"/>
    <m/>
    <d v="2025-03-03T00:00:00"/>
    <d v="1899-12-30T16:58:00"/>
    <d v="2025-03-04T00:00:00"/>
    <d v="1899-12-30T12:24:48"/>
    <d v="2025-03-04T00:00:00"/>
    <d v="1899-12-30T12:34:13"/>
    <x v="0"/>
    <s v="RFCPI"/>
    <s v="1327141687"/>
    <s v="FBO"/>
    <d v="1899-12-30T11:36:13"/>
    <d v="1899-12-30T00:09:25"/>
    <d v="1899-12-30T11:26:48"/>
    <s v="Granel"/>
    <s v="E001"/>
    <x v="2"/>
    <d v="1899-12-30T19:36:12"/>
    <d v="1899-12-30T00:09:25"/>
    <n v="16"/>
    <x v="7"/>
    <x v="2"/>
    <x v="2"/>
    <n v="0"/>
    <n v="1"/>
    <s v="KO"/>
    <s v="Granel"/>
    <x v="2"/>
    <n v="1"/>
    <s v="PUNTOS NORTE"/>
    <s v="C"/>
    <d v="1899-12-30T11:26:48"/>
    <d v="1899-12-30T10:28:48"/>
    <s v="OK"/>
    <m/>
    <m/>
    <d v="1899-12-30T00:00:00"/>
    <d v="1899-12-30T19:36:12"/>
    <n v="3"/>
    <n v="-0.18972222222222002"/>
    <n v="1176.2000000000003"/>
    <n v="12"/>
    <s v="No"/>
  </r>
  <r>
    <s v="CPRR"/>
    <s v=""/>
    <x v="0"/>
    <s v="P107777"/>
    <s v="PAB01ED"/>
    <d v="2025-03-05T00:00:00"/>
    <m/>
    <s v="2906"/>
    <x v="11"/>
    <s v="PA"/>
    <m/>
    <m/>
    <d v="2025-03-05T00:00:00"/>
    <d v="1899-12-30T08:35:38"/>
    <d v="2025-03-05T00:00:00"/>
    <d v="1899-12-30T08:51:11"/>
    <d v="2025-03-05T00:00:00"/>
    <d v="1899-12-30T08:51:19"/>
    <x v="153"/>
    <s v="FJPEDRO"/>
    <s v="1327141688"/>
    <s v="EXW"/>
    <d v="1899-12-30T00:15:41"/>
    <d v="1899-12-30T00:00:08"/>
    <d v="1899-12-30T00:15:33"/>
    <s v="Ensacado"/>
    <s v="E002"/>
    <x v="1"/>
    <d v="1899-12-30T00:15:41"/>
    <d v="1899-12-30T00:00:08"/>
    <n v="8"/>
    <x v="8"/>
    <x v="2"/>
    <x v="1"/>
    <n v="0"/>
    <n v="0"/>
    <s v="OK"/>
    <s v="Ensacado"/>
    <x v="2"/>
    <n v="0"/>
    <s v="PUNTOS NORTE"/>
    <s v="A"/>
    <d v="1899-12-30T00:15:33"/>
    <d v="1899-12-30T00:15:33"/>
    <s v="OK"/>
    <m/>
    <m/>
    <d v="1899-12-30T00:00:00"/>
    <d v="1899-12-30T00:15:41"/>
    <n v="4"/>
    <d v="1899-12-30T00:15:33"/>
    <n v="15.683333333342393"/>
    <n v="8"/>
    <s v="Si"/>
  </r>
  <r>
    <s v="CPRR"/>
    <s v=""/>
    <x v="0"/>
    <s v="PBR9434"/>
    <s v="P5740HC"/>
    <d v="2025-03-05T00:00:00"/>
    <m/>
    <s v="3320"/>
    <x v="12"/>
    <s v="PA"/>
    <m/>
    <m/>
    <d v="2025-03-05T00:00:00"/>
    <d v="1899-12-30T09:17:52"/>
    <d v="2025-03-05T00:00:00"/>
    <d v="1899-12-30T09:18:07"/>
    <d v="2025-03-05T00:00:00"/>
    <d v="1899-12-30T09:18:24"/>
    <x v="184"/>
    <s v="FJPEDRO"/>
    <s v="1327141690"/>
    <s v="EXW"/>
    <d v="1899-12-30T00:00:32"/>
    <d v="1899-12-30T00:00:17"/>
    <d v="1899-12-30T00:00:15"/>
    <s v="Ensacado"/>
    <s v="E002"/>
    <x v="1"/>
    <d v="1899-12-30T00:00:32"/>
    <d v="1899-12-30T00:00:17"/>
    <n v="9"/>
    <x v="8"/>
    <x v="2"/>
    <x v="1"/>
    <n v="1"/>
    <n v="0"/>
    <s v="KO"/>
    <s v="Ensacado"/>
    <x v="2"/>
    <n v="1"/>
    <s v="PUNTOS NORTE"/>
    <s v="A"/>
    <d v="1899-12-30T00:00:15"/>
    <d v="1899-12-30T00:00:15"/>
    <s v="OK"/>
    <m/>
    <m/>
    <d v="1899-12-30T00:00:00"/>
    <d v="1899-12-30T00:00:32"/>
    <n v="4"/>
    <d v="1899-12-30T00:00:15"/>
    <n v="0.53333333333283051"/>
    <n v="9"/>
    <s v="Si"/>
  </r>
  <r>
    <s v="CPRR"/>
    <s v=""/>
    <x v="0"/>
    <s v="PL152758"/>
    <s v="P24TM53"/>
    <d v="2025-03-05T00:00:00"/>
    <m/>
    <s v="2906"/>
    <x v="11"/>
    <s v="PA"/>
    <m/>
    <m/>
    <d v="2025-03-05T00:00:00"/>
    <d v="1899-12-30T11:30:55"/>
    <d v="2025-03-05T00:00:00"/>
    <d v="1899-12-30T11:32:06"/>
    <d v="2025-03-05T00:00:00"/>
    <d v="1899-12-30T11:32:20"/>
    <x v="155"/>
    <s v="FJPEDRO"/>
    <s v="1327141695"/>
    <s v="EXW"/>
    <d v="1899-12-30T00:01:25"/>
    <d v="1899-12-30T00:00:14"/>
    <d v="1899-12-30T00:01:11"/>
    <s v="Ensacado"/>
    <s v="E002"/>
    <x v="1"/>
    <d v="1899-12-30T00:01:25"/>
    <d v="1899-12-30T00:00:14"/>
    <n v="11"/>
    <x v="8"/>
    <x v="2"/>
    <x v="1"/>
    <n v="1"/>
    <n v="0"/>
    <s v="KO"/>
    <s v="Ensacado"/>
    <x v="2"/>
    <n v="1"/>
    <s v="PUNTOS NORTE"/>
    <s v="A"/>
    <d v="1899-12-30T00:01:11"/>
    <d v="1899-12-30T00:01:11"/>
    <s v="OK"/>
    <m/>
    <m/>
    <d v="1899-12-30T00:00:00"/>
    <d v="1899-12-30T00:01:25"/>
    <n v="4"/>
    <d v="1899-12-30T00:01:11"/>
    <n v="1.4166666666720307"/>
    <n v="11"/>
    <s v="Si"/>
  </r>
  <r>
    <s v="CPRR"/>
    <s v="2025000347"/>
    <x v="0"/>
    <s v="ER4820BCF"/>
    <s v="E6575LRD"/>
    <d v="2025-03-05T00:00:00"/>
    <m/>
    <s v="3044"/>
    <x v="25"/>
    <s v="S1"/>
    <s v="S1"/>
    <m/>
    <d v="2025-03-05T00:00:00"/>
    <d v="1899-12-30T15:35:44"/>
    <d v="2025-03-05T00:00:00"/>
    <d v="1899-12-30T17:24:51"/>
    <d v="2025-03-05T00:00:00"/>
    <d v="1899-12-30T17:34:47"/>
    <x v="0"/>
    <s v="RFCPI"/>
    <s v="1327141704"/>
    <s v="FBO"/>
    <d v="1899-12-30T01:59:03"/>
    <d v="1899-12-30T00:09:56"/>
    <d v="1899-12-30T01:49:07"/>
    <s v="Granel"/>
    <s v="E001"/>
    <x v="2"/>
    <d v="1899-12-30T01:59:03"/>
    <d v="1899-12-30T00:09:56"/>
    <n v="15"/>
    <x v="8"/>
    <x v="2"/>
    <x v="2"/>
    <n v="0"/>
    <n v="0"/>
    <s v="OK"/>
    <s v="Granel"/>
    <x v="2"/>
    <n v="0"/>
    <s v="PUNTOS NORTE"/>
    <s v="C"/>
    <d v="1899-12-30T01:49:07"/>
    <d v="1899-12-30T00:51:07"/>
    <s v="OK"/>
    <m/>
    <m/>
    <d v="1899-12-30T00:00:00"/>
    <d v="1899-12-30T01:59:03"/>
    <n v="4"/>
    <d v="1899-12-30T01:49:07"/>
    <n v="119.05000000001284"/>
    <n v="17"/>
    <s v="No"/>
  </r>
  <r>
    <s v="CPRR"/>
    <s v=""/>
    <x v="0"/>
    <s v="PL171575"/>
    <s v="P02TP26"/>
    <d v="2025-03-06T00:00:00"/>
    <m/>
    <s v="2906"/>
    <x v="11"/>
    <s v="PA"/>
    <m/>
    <m/>
    <d v="2025-03-06T00:00:00"/>
    <d v="1899-12-30T08:27:03"/>
    <d v="2025-03-06T00:00:00"/>
    <d v="1899-12-30T08:38:07"/>
    <d v="2025-03-06T00:00:00"/>
    <d v="1899-12-30T08:38:17"/>
    <x v="153"/>
    <s v="FJPEDRO"/>
    <s v="1327141705"/>
    <s v="EXW"/>
    <d v="1899-12-30T00:11:14"/>
    <d v="1899-12-30T00:00:10"/>
    <d v="1899-12-30T00:11:04"/>
    <s v="Ensacado"/>
    <s v="E002"/>
    <x v="1"/>
    <d v="1899-12-30T00:11:14"/>
    <d v="1899-12-30T00:00:10"/>
    <n v="8"/>
    <x v="9"/>
    <x v="2"/>
    <x v="1"/>
    <n v="0"/>
    <n v="0"/>
    <s v="OK"/>
    <s v="Ensacado"/>
    <x v="2"/>
    <n v="0"/>
    <s v="PUNTOS NORTE"/>
    <s v="A"/>
    <d v="1899-12-30T00:11:04"/>
    <d v="1899-12-30T00:11:04"/>
    <s v="OK"/>
    <m/>
    <m/>
    <d v="1899-12-30T00:00:00"/>
    <d v="1899-12-30T00:11:14"/>
    <n v="5"/>
    <d v="1899-12-30T00:11:04"/>
    <n v="11.233333333324831"/>
    <n v="8"/>
    <s v="Si"/>
  </r>
  <r>
    <s v="CPRR"/>
    <s v=""/>
    <x v="0"/>
    <s v="PL150431"/>
    <s v="PAE60FZ"/>
    <d v="2025-03-06T00:00:00"/>
    <m/>
    <s v="3320"/>
    <x v="12"/>
    <s v="PA"/>
    <m/>
    <m/>
    <d v="2025-03-06T00:00:00"/>
    <d v="1899-12-30T09:52:37"/>
    <d v="2025-03-06T00:00:00"/>
    <d v="1899-12-30T09:53:23"/>
    <d v="2025-03-06T00:00:00"/>
    <d v="1899-12-30T09:53:30"/>
    <x v="155"/>
    <s v="FJPEDRO"/>
    <s v="1327141708"/>
    <s v="EXW"/>
    <d v="1899-12-30T00:00:53"/>
    <d v="1899-12-30T00:00:07"/>
    <d v="1899-12-30T00:00:46"/>
    <s v="Ensacado"/>
    <s v="E002"/>
    <x v="1"/>
    <d v="1899-12-30T00:00:53"/>
    <d v="1899-12-30T00:00:07"/>
    <n v="9"/>
    <x v="9"/>
    <x v="2"/>
    <x v="1"/>
    <n v="1"/>
    <n v="0"/>
    <s v="KO"/>
    <s v="Ensacado"/>
    <x v="2"/>
    <n v="1"/>
    <s v="PUNTOS NORTE"/>
    <s v="A"/>
    <d v="1899-12-30T00:00:46"/>
    <d v="1899-12-30T00:00:46"/>
    <s v="OK"/>
    <m/>
    <m/>
    <d v="1899-12-30T00:00:00"/>
    <d v="1899-12-30T00:00:53"/>
    <n v="5"/>
    <d v="1899-12-30T00:00:46"/>
    <n v="0.88333333333920017"/>
    <n v="9"/>
    <s v="Si"/>
  </r>
  <r>
    <s v="CPRR"/>
    <s v=""/>
    <x v="0"/>
    <s v="PL152472"/>
    <s v="P58NA84"/>
    <d v="2025-03-06T00:00:00"/>
    <m/>
    <s v="2906"/>
    <x v="11"/>
    <s v="PA"/>
    <m/>
    <m/>
    <d v="2025-03-06T00:00:00"/>
    <d v="1899-12-30T10:29:27"/>
    <d v="2025-03-06T00:00:00"/>
    <d v="1899-12-30T10:30:03"/>
    <d v="2025-03-06T00:00:00"/>
    <d v="1899-12-30T10:30:21"/>
    <x v="155"/>
    <s v="FJPEDRO"/>
    <s v="1327141709"/>
    <s v="EXW"/>
    <d v="1899-12-30T00:00:54"/>
    <d v="1899-12-30T00:00:18"/>
    <d v="1899-12-30T00:00:36"/>
    <s v="Ensacado"/>
    <s v="E002"/>
    <x v="1"/>
    <d v="1899-12-30T00:00:54"/>
    <d v="1899-12-30T00:00:18"/>
    <n v="10"/>
    <x v="9"/>
    <x v="2"/>
    <x v="1"/>
    <n v="1"/>
    <n v="0"/>
    <s v="KO"/>
    <s v="Ensacado"/>
    <x v="2"/>
    <n v="1"/>
    <s v="PUNTOS NORTE"/>
    <s v="A"/>
    <d v="1899-12-30T00:00:36"/>
    <d v="1899-12-30T00:00:36"/>
    <s v="OK"/>
    <m/>
    <m/>
    <d v="1899-12-30T00:00:00"/>
    <d v="1899-12-30T00:00:54"/>
    <n v="5"/>
    <d v="1899-12-30T00:00:36"/>
    <n v="0.89999999999998082"/>
    <n v="10"/>
    <s v="Si"/>
  </r>
  <r>
    <s v="CPRR"/>
    <s v=""/>
    <x v="0"/>
    <s v="PL149732"/>
    <s v="PAX14LC"/>
    <d v="2025-03-06T00:00:00"/>
    <m/>
    <s v="2906"/>
    <x v="11"/>
    <s v="PA"/>
    <m/>
    <m/>
    <d v="2025-03-06T00:00:00"/>
    <d v="1899-12-30T10:33:11"/>
    <d v="2025-03-06T00:00:00"/>
    <d v="1899-12-30T10:33:37"/>
    <d v="2025-03-06T00:00:00"/>
    <d v="1899-12-30T10:33:45"/>
    <x v="155"/>
    <s v="FJPEDRO"/>
    <s v="1327141710"/>
    <s v="EXW"/>
    <d v="1899-12-30T00:00:34"/>
    <d v="1899-12-30T00:00:08"/>
    <d v="1899-12-30T00:00:26"/>
    <s v="Ensacado"/>
    <s v="E002"/>
    <x v="1"/>
    <d v="1899-12-30T00:00:34"/>
    <d v="1899-12-30T00:00:08"/>
    <n v="10"/>
    <x v="9"/>
    <x v="2"/>
    <x v="1"/>
    <n v="1"/>
    <n v="0"/>
    <s v="KO"/>
    <s v="Ensacado"/>
    <x v="2"/>
    <n v="1"/>
    <s v="PUNTOS NORTE"/>
    <s v="A"/>
    <d v="1899-12-30T00:00:26"/>
    <d v="1899-12-30T00:00:26"/>
    <s v="OK"/>
    <m/>
    <m/>
    <d v="1899-12-30T00:00:00"/>
    <d v="1899-12-30T00:00:34"/>
    <n v="5"/>
    <d v="1899-12-30T00:00:26"/>
    <n v="0.56666666666886023"/>
    <n v="10"/>
    <s v="Si"/>
  </r>
  <r>
    <s v="CPRR"/>
    <s v=""/>
    <x v="0"/>
    <s v="PL152472"/>
    <s v="P58NA84"/>
    <d v="2025-03-06T00:00:00"/>
    <m/>
    <s v="3320"/>
    <x v="12"/>
    <s v="PA"/>
    <m/>
    <m/>
    <d v="2025-03-06T00:00:00"/>
    <d v="1899-12-30T14:29:24"/>
    <d v="2025-03-06T00:00:00"/>
    <d v="1899-12-30T14:29:39"/>
    <d v="2025-03-06T00:00:00"/>
    <d v="1899-12-30T14:29:54"/>
    <x v="155"/>
    <s v="FJPEDRO"/>
    <s v="1327141716"/>
    <s v="EXW"/>
    <d v="1899-12-30T00:00:30"/>
    <d v="1899-12-30T00:00:15"/>
    <d v="1899-12-30T00:00:15"/>
    <s v="Ensacado"/>
    <s v="E002"/>
    <x v="1"/>
    <d v="1899-12-30T00:00:30"/>
    <d v="1899-12-30T00:00:15"/>
    <n v="14"/>
    <x v="9"/>
    <x v="2"/>
    <x v="1"/>
    <n v="1"/>
    <n v="0"/>
    <s v="KO"/>
    <s v="Ensacado"/>
    <x v="2"/>
    <n v="1"/>
    <s v="PUNTOS NORTE"/>
    <s v="A"/>
    <d v="1899-12-30T00:00:15"/>
    <d v="1899-12-30T00:00:15"/>
    <s v="OK"/>
    <m/>
    <m/>
    <d v="1899-12-30T00:00:00"/>
    <d v="1899-12-30T00:00:30"/>
    <n v="5"/>
    <d v="1899-12-30T00:00:15"/>
    <n v="0.49999999999672085"/>
    <n v="14"/>
    <s v="Si"/>
  </r>
  <r>
    <s v="CPRR"/>
    <s v=""/>
    <x v="0"/>
    <s v="PL149732"/>
    <s v="PAX14LC"/>
    <d v="2025-03-06T00:00:00"/>
    <m/>
    <s v="2906"/>
    <x v="11"/>
    <s v="PA"/>
    <m/>
    <m/>
    <d v="2025-03-06T00:00:00"/>
    <d v="1899-12-30T14:34:27"/>
    <d v="2025-03-06T00:00:00"/>
    <d v="1899-12-30T18:22:01"/>
    <d v="2025-03-06T00:00:00"/>
    <d v="1899-12-30T14:35:10"/>
    <x v="182"/>
    <s v="FJPEDRO"/>
    <s v="1327141717"/>
    <s v="EXW"/>
    <d v="1899-12-30T07:34:25"/>
    <d v="1899-12-30T03:46:51"/>
    <d v="1899-12-30T03:47:34"/>
    <s v="Ensacado"/>
    <s v="E002"/>
    <x v="1"/>
    <d v="1899-12-30T00:00:43"/>
    <n v="-0.15753472222221998"/>
    <n v="14"/>
    <x v="9"/>
    <x v="2"/>
    <x v="1"/>
    <n v="1"/>
    <n v="0"/>
    <s v="KO"/>
    <s v="Ensacado"/>
    <x v="2"/>
    <n v="1"/>
    <s v="PUNTOS NORTE"/>
    <s v="A"/>
    <d v="1899-12-30T03:47:34"/>
    <d v="1899-12-30T02:49:34"/>
    <s v="KO"/>
    <m/>
    <m/>
    <d v="1899-12-30T00:00:00"/>
    <d v="1899-12-30T00:00:43"/>
    <n v="5"/>
    <d v="1899-12-30T03:47:34"/>
    <n v="0.71666666667359991"/>
    <n v="14"/>
    <s v="Si"/>
  </r>
  <r>
    <s v="CPRR"/>
    <s v=""/>
    <x v="0"/>
    <s v="PL150431"/>
    <s v="PAE60FZ"/>
    <d v="2025-03-06T00:00:00"/>
    <m/>
    <s v="2906"/>
    <x v="11"/>
    <s v="PA"/>
    <m/>
    <m/>
    <d v="2025-03-06T00:00:00"/>
    <d v="1899-12-30T14:36:55"/>
    <d v="2025-03-06T00:00:00"/>
    <d v="1899-12-30T18:22:01"/>
    <d v="2025-03-06T00:00:00"/>
    <d v="1899-12-30T14:37:44"/>
    <x v="182"/>
    <s v="FJPEDRO"/>
    <s v="1327141718"/>
    <s v="EXW"/>
    <d v="1899-12-30T07:29:23"/>
    <d v="1899-12-30T03:44:17"/>
    <d v="1899-12-30T03:45:06"/>
    <s v="Ensacado"/>
    <s v="E002"/>
    <x v="1"/>
    <d v="1899-12-30T00:00:49"/>
    <n v="-0.15575231481481"/>
    <n v="14"/>
    <x v="9"/>
    <x v="2"/>
    <x v="1"/>
    <n v="1"/>
    <n v="0"/>
    <s v="KO"/>
    <s v="Ensacado"/>
    <x v="2"/>
    <n v="1"/>
    <s v="PUNTOS NORTE"/>
    <s v="A"/>
    <d v="1899-12-30T03:45:06"/>
    <d v="1899-12-30T02:47:06"/>
    <s v="KO"/>
    <m/>
    <m/>
    <d v="1899-12-30T00:00:00"/>
    <d v="1899-12-30T00:00:49"/>
    <n v="5"/>
    <d v="1899-12-30T03:45:06"/>
    <n v="0.81666666666722065"/>
    <n v="14"/>
    <s v="Si"/>
  </r>
  <r>
    <s v="CPRR"/>
    <s v=""/>
    <x v="0"/>
    <s v="PVI7080"/>
    <s v="P80XF71"/>
    <d v="2025-03-06T00:00:00"/>
    <m/>
    <s v="3320"/>
    <x v="12"/>
    <s v="PA"/>
    <m/>
    <m/>
    <d v="2025-03-06T00:00:00"/>
    <d v="1899-12-30T14:31:57"/>
    <d v="2025-03-06T00:00:00"/>
    <d v="1899-12-30T14:57:41"/>
    <d v="2025-03-06T00:00:00"/>
    <d v="1899-12-30T14:57:49"/>
    <x v="183"/>
    <s v="FJPEDRO"/>
    <s v="1327141719"/>
    <s v="EXW"/>
    <d v="1899-12-30T00:25:52"/>
    <d v="1899-12-30T00:00:08"/>
    <d v="1899-12-30T00:25:44"/>
    <s v="Ensacado"/>
    <s v="E002"/>
    <x v="1"/>
    <d v="1899-12-30T00:25:52"/>
    <d v="1899-12-30T00:00:08"/>
    <n v="14"/>
    <x v="9"/>
    <x v="2"/>
    <x v="1"/>
    <n v="0"/>
    <n v="0"/>
    <s v="OK"/>
    <s v="Ensacado"/>
    <x v="2"/>
    <n v="0"/>
    <s v="PUNTOS NORTE"/>
    <s v="A"/>
    <d v="1899-12-30T00:25:44"/>
    <d v="1899-12-30T00:25:44"/>
    <s v="OK"/>
    <m/>
    <m/>
    <d v="1899-12-30T00:00:00"/>
    <d v="1899-12-30T00:25:52"/>
    <n v="5"/>
    <d v="1899-12-30T00:25:44"/>
    <n v="25.866666666676892"/>
    <n v="14"/>
    <s v="Si"/>
  </r>
  <r>
    <s v="CPRR"/>
    <s v="2025000356"/>
    <x v="0"/>
    <s v="ER3519BCD"/>
    <s v="E7095HXG"/>
    <d v="2025-03-06T00:00:00"/>
    <m/>
    <s v="55"/>
    <x v="10"/>
    <s v="S2"/>
    <s v="S2"/>
    <m/>
    <d v="2025-03-06T00:00:00"/>
    <d v="1899-12-30T16:53:39"/>
    <d v="2025-03-06T00:00:00"/>
    <d v="1899-12-30T17:31:02"/>
    <d v="2025-03-06T00:00:00"/>
    <d v="1899-12-30T17:44:57"/>
    <x v="0"/>
    <s v="RFCPI"/>
    <s v="1327141723"/>
    <s v="FBO"/>
    <d v="1899-12-30T00:51:18"/>
    <d v="1899-12-30T00:13:55"/>
    <d v="1899-12-30T00:37:23"/>
    <s v="Granel"/>
    <s v="E001"/>
    <x v="2"/>
    <d v="1899-12-30T00:51:18"/>
    <d v="1899-12-30T00:13:55"/>
    <n v="16"/>
    <x v="9"/>
    <x v="2"/>
    <x v="2"/>
    <n v="0"/>
    <n v="0"/>
    <s v="OK"/>
    <s v="Granel"/>
    <x v="2"/>
    <n v="0"/>
    <s v="PUNTOS NORTE"/>
    <s v="B"/>
    <d v="1899-12-30T00:37:23"/>
    <d v="1899-12-30T00:37:23"/>
    <s v="OK"/>
    <m/>
    <m/>
    <d v="1899-12-30T00:00:00"/>
    <d v="1899-12-30T00:51:18"/>
    <n v="5"/>
    <d v="1899-12-30T00:37:23"/>
    <n v="51.300000000000026"/>
    <n v="17"/>
    <s v="No"/>
  </r>
  <r>
    <s v="CPRR"/>
    <s v=""/>
    <x v="0"/>
    <s v="PL152842"/>
    <s v="PAX14LC"/>
    <d v="2025-03-10T00:00:00"/>
    <m/>
    <s v="2906"/>
    <x v="11"/>
    <s v="PA"/>
    <m/>
    <m/>
    <d v="2025-03-10T00:00:00"/>
    <d v="1899-12-30T08:40:40"/>
    <d v="2025-03-10T00:00:00"/>
    <d v="1899-12-30T08:53:03"/>
    <d v="2025-03-10T00:00:00"/>
    <d v="1899-12-30T08:53:15"/>
    <x v="155"/>
    <s v="FJPEDRO"/>
    <s v="1327141743"/>
    <s v="EXW"/>
    <d v="1899-12-30T00:12:35"/>
    <d v="1899-12-30T00:00:12"/>
    <d v="1899-12-30T00:12:23"/>
    <s v="Ensacado"/>
    <s v="E002"/>
    <x v="1"/>
    <d v="1899-12-30T00:12:35"/>
    <d v="1899-12-30T00:00:12"/>
    <n v="8"/>
    <x v="11"/>
    <x v="3"/>
    <x v="1"/>
    <n v="0"/>
    <n v="0"/>
    <s v="OK"/>
    <s v="Ensacado"/>
    <x v="2"/>
    <n v="0"/>
    <s v="PUNTOS NORTE"/>
    <s v="A"/>
    <d v="1899-12-30T00:12:23"/>
    <d v="1899-12-30T00:12:23"/>
    <s v="OK"/>
    <m/>
    <m/>
    <d v="1899-12-30T00:00:00"/>
    <d v="1899-12-30T00:12:35"/>
    <n v="2"/>
    <d v="1899-12-30T00:12:23"/>
    <n v="12.583333333339191"/>
    <n v="8"/>
    <s v="Si"/>
  </r>
  <r>
    <s v="CPRR"/>
    <s v="2025000361"/>
    <x v="0"/>
    <s v="ER4820BCF"/>
    <s v="E6575LRD"/>
    <d v="2025-03-10T00:00:00"/>
    <m/>
    <s v="55"/>
    <x v="10"/>
    <s v="S2"/>
    <s v="S2"/>
    <m/>
    <d v="2025-03-07T00:00:00"/>
    <d v="1899-12-30T15:35:40"/>
    <d v="2025-03-10T00:00:00"/>
    <d v="1899-12-30T08:22:35"/>
    <d v="2025-03-10T00:00:00"/>
    <d v="1899-12-30T09:17:34"/>
    <x v="0"/>
    <s v="RFCPI"/>
    <s v="1327141745"/>
    <s v="FBO"/>
    <d v="1899-12-30T09:41:54"/>
    <d v="1899-12-30T00:54:59"/>
    <d v="1899-12-30T08:46:55"/>
    <s v="Granel"/>
    <s v="E001"/>
    <x v="2"/>
    <d v="1899-12-30T17:41:53"/>
    <d v="1899-12-30T00:54:59"/>
    <n v="15"/>
    <x v="11"/>
    <x v="2"/>
    <x v="2"/>
    <n v="0"/>
    <n v="1"/>
    <s v="KO"/>
    <s v="Granel"/>
    <x v="2"/>
    <n v="1"/>
    <s v="PUNTOS NORTE"/>
    <s v="C"/>
    <d v="1899-12-30T08:46:55"/>
    <d v="1899-12-30T07:48:55"/>
    <s v="OK"/>
    <m/>
    <m/>
    <d v="1899-12-30T00:00:00"/>
    <d v="1899-12-30T17:41:53"/>
    <n v="2"/>
    <n v="-0.30075231481482001"/>
    <n v="1061.883333333325"/>
    <n v="9"/>
    <s v="No"/>
  </r>
  <r>
    <s v="CPRR"/>
    <s v=""/>
    <x v="0"/>
    <s v="PL152842"/>
    <s v="PAX14LC"/>
    <d v="2025-03-10T00:00:00"/>
    <m/>
    <s v="2906"/>
    <x v="11"/>
    <s v="PA"/>
    <m/>
    <m/>
    <d v="2025-03-10T00:00:00"/>
    <d v="1899-12-30T12:34:56"/>
    <d v="2025-03-10T00:00:00"/>
    <d v="1899-12-30T18:22:01"/>
    <d v="2025-03-10T00:00:00"/>
    <d v="1899-12-30T12:35:23"/>
    <x v="182"/>
    <s v="FJPEDRO"/>
    <s v="1327141751"/>
    <s v="EXW"/>
    <d v="1899-12-30T11:33:43"/>
    <d v="1899-12-30T05:46:38"/>
    <d v="1899-12-30T05:47:05"/>
    <s v="Ensacado"/>
    <s v="E002"/>
    <x v="1"/>
    <d v="1899-12-30T00:00:27"/>
    <n v="-0.24071759259258996"/>
    <n v="12"/>
    <x v="11"/>
    <x v="3"/>
    <x v="1"/>
    <n v="1"/>
    <n v="0"/>
    <s v="KO"/>
    <s v="Ensacado"/>
    <x v="2"/>
    <n v="1"/>
    <s v="PUNTOS NORTE"/>
    <s v="A"/>
    <d v="1899-12-30T05:47:05"/>
    <d v="1899-12-30T04:49:05"/>
    <s v="KO"/>
    <m/>
    <m/>
    <d v="1899-12-30T00:00:00"/>
    <d v="1899-12-30T00:00:27"/>
    <n v="2"/>
    <d v="1899-12-30T05:47:05"/>
    <n v="0.45000000000007034"/>
    <n v="12"/>
    <s v="Si"/>
  </r>
  <r>
    <s v="CPRR"/>
    <s v=""/>
    <x v="0"/>
    <s v="PL152472"/>
    <s v="P58NA84"/>
    <d v="2025-03-10T00:00:00"/>
    <m/>
    <s v="2906"/>
    <x v="11"/>
    <s v="PA"/>
    <m/>
    <m/>
    <d v="2025-03-10T00:00:00"/>
    <d v="1899-12-30T15:27:36"/>
    <d v="2025-03-10T00:00:00"/>
    <d v="1899-12-30T15:27:52"/>
    <d v="2025-03-10T00:00:00"/>
    <d v="1899-12-30T15:27:59"/>
    <x v="155"/>
    <s v="FJPEDRO"/>
    <s v="1327141753"/>
    <s v="EXW"/>
    <d v="1899-12-30T00:00:23"/>
    <d v="1899-12-30T00:00:07"/>
    <d v="1899-12-30T00:00:16"/>
    <s v="Ensacado"/>
    <s v="E002"/>
    <x v="1"/>
    <d v="1899-12-30T00:00:23"/>
    <d v="1899-12-30T00:00:07"/>
    <n v="15"/>
    <x v="11"/>
    <x v="3"/>
    <x v="1"/>
    <n v="1"/>
    <n v="0"/>
    <s v="KO"/>
    <s v="Ensacado"/>
    <x v="2"/>
    <n v="1"/>
    <s v="PUNTOS NORTE"/>
    <s v="A"/>
    <d v="1899-12-30T00:00:16"/>
    <d v="1899-12-30T00:00:16"/>
    <s v="OK"/>
    <m/>
    <m/>
    <d v="1899-12-30T00:00:00"/>
    <d v="1899-12-30T00:00:23"/>
    <n v="2"/>
    <d v="1899-12-30T00:00:16"/>
    <n v="0.38333333332801089"/>
    <n v="15"/>
    <s v="Si"/>
  </r>
  <r>
    <s v="CPRR"/>
    <s v=""/>
    <x v="0"/>
    <s v="PL152842"/>
    <s v="PAX14LC"/>
    <d v="2025-03-10T00:00:00"/>
    <m/>
    <s v="2906"/>
    <x v="11"/>
    <s v="PA"/>
    <m/>
    <m/>
    <d v="2025-03-10T00:00:00"/>
    <d v="1899-12-30T15:55:26"/>
    <d v="2025-03-10T00:00:00"/>
    <d v="1899-12-30T15:55:41"/>
    <d v="2025-03-10T00:00:00"/>
    <d v="1899-12-30T15:55:51"/>
    <x v="155"/>
    <s v="FJPEDRO"/>
    <s v="1327141754"/>
    <s v="EXW"/>
    <d v="1899-12-30T00:00:25"/>
    <d v="1899-12-30T00:00:10"/>
    <d v="1899-12-30T00:00:15"/>
    <s v="Ensacado"/>
    <s v="E002"/>
    <x v="1"/>
    <d v="1899-12-30T00:00:25"/>
    <d v="1899-12-30T00:00:10"/>
    <n v="15"/>
    <x v="11"/>
    <x v="3"/>
    <x v="1"/>
    <n v="1"/>
    <n v="0"/>
    <s v="KO"/>
    <s v="Ensacado"/>
    <x v="2"/>
    <n v="1"/>
    <s v="PUNTOS NORTE"/>
    <s v="A"/>
    <d v="1899-12-30T00:00:15"/>
    <d v="1899-12-30T00:00:15"/>
    <s v="OK"/>
    <m/>
    <m/>
    <d v="1899-12-30T00:00:00"/>
    <d v="1899-12-30T00:00:25"/>
    <n v="2"/>
    <d v="1899-12-30T00:00:15"/>
    <n v="0.41666666666396068"/>
    <n v="15"/>
    <s v="Si"/>
  </r>
  <r>
    <s v="CPRR"/>
    <s v=""/>
    <x v="0"/>
    <s v="PL214824"/>
    <s v="P26ZT41"/>
    <d v="2025-03-10T00:00:00"/>
    <m/>
    <s v="3320"/>
    <x v="12"/>
    <s v="PA"/>
    <m/>
    <m/>
    <d v="2025-03-10T00:00:00"/>
    <d v="1899-12-30T16:12:52"/>
    <d v="2025-03-10T00:00:00"/>
    <d v="1899-12-30T16:13:10"/>
    <d v="2025-03-10T00:00:00"/>
    <d v="1899-12-30T16:13:17"/>
    <x v="185"/>
    <s v="FJPEDRO"/>
    <s v="1327141755"/>
    <s v="EXW"/>
    <d v="1899-12-30T00:00:25"/>
    <d v="1899-12-30T00:00:07"/>
    <d v="1899-12-30T00:00:18"/>
    <s v="Ensacado"/>
    <s v="E002"/>
    <x v="1"/>
    <d v="1899-12-30T00:00:25"/>
    <d v="1899-12-30T00:00:07"/>
    <n v="16"/>
    <x v="11"/>
    <x v="3"/>
    <x v="1"/>
    <n v="1"/>
    <n v="0"/>
    <s v="KO"/>
    <s v="Ensacado"/>
    <x v="2"/>
    <n v="1"/>
    <s v="PUNTOS NORTE"/>
    <s v="A"/>
    <d v="1899-12-30T00:00:18"/>
    <d v="1899-12-30T00:00:18"/>
    <s v="OK"/>
    <m/>
    <m/>
    <d v="1899-12-30T00:00:00"/>
    <d v="1899-12-30T00:00:25"/>
    <n v="2"/>
    <d v="1899-12-30T00:00:18"/>
    <n v="0.41666666666412056"/>
    <n v="16"/>
    <s v="Si"/>
  </r>
  <r>
    <s v="CPRR"/>
    <s v=""/>
    <x v="0"/>
    <s v="PL152842"/>
    <s v="PAX14LC"/>
    <d v="2025-03-11T00:00:00"/>
    <m/>
    <s v="3320"/>
    <x v="12"/>
    <s v="PA"/>
    <m/>
    <m/>
    <d v="2025-03-11T00:00:00"/>
    <d v="1899-12-30T08:42:58"/>
    <d v="2025-03-11T00:00:00"/>
    <d v="1899-12-30T08:43:19"/>
    <d v="2025-03-11T00:00:00"/>
    <d v="1899-12-30T08:43:26"/>
    <x v="155"/>
    <s v="FJPEDRO"/>
    <s v="1327141760"/>
    <s v="EXW"/>
    <d v="1899-12-30T00:00:28"/>
    <d v="1899-12-30T00:00:07"/>
    <d v="1899-12-30T00:00:21"/>
    <s v="Ensacado"/>
    <s v="E002"/>
    <x v="1"/>
    <d v="1899-12-30T00:00:28"/>
    <d v="1899-12-30T00:00:07"/>
    <n v="8"/>
    <x v="12"/>
    <x v="3"/>
    <x v="1"/>
    <n v="1"/>
    <n v="0"/>
    <s v="KO"/>
    <s v="Ensacado"/>
    <x v="2"/>
    <n v="1"/>
    <s v="PUNTOS NORTE"/>
    <s v="A"/>
    <d v="1899-12-30T00:00:21"/>
    <d v="1899-12-30T00:00:21"/>
    <s v="OK"/>
    <m/>
    <m/>
    <d v="1899-12-30T00:00:00"/>
    <d v="1899-12-30T00:00:28"/>
    <n v="3"/>
    <d v="1899-12-30T00:00:21"/>
    <n v="0.46666666666077106"/>
    <n v="8"/>
    <s v="Si"/>
  </r>
  <r>
    <s v="CPRR"/>
    <s v=""/>
    <x v="0"/>
    <s v="PL152842"/>
    <s v="PAX14LC"/>
    <d v="2025-03-11T00:00:00"/>
    <m/>
    <s v="3320"/>
    <x v="12"/>
    <s v="PA"/>
    <m/>
    <m/>
    <d v="2025-03-11T00:00:00"/>
    <d v="1899-12-30T13:00:23"/>
    <d v="2025-03-11T00:00:00"/>
    <d v="1899-12-30T13:00:41"/>
    <d v="2025-03-11T00:00:00"/>
    <d v="1899-12-30T13:01:00"/>
    <x v="155"/>
    <s v="FJPEDRO"/>
    <s v="1327141773"/>
    <s v="EXW"/>
    <d v="1899-12-30T00:00:37"/>
    <d v="1899-12-30T00:00:19"/>
    <d v="1899-12-30T00:00:18"/>
    <s v="Ensacado"/>
    <s v="E002"/>
    <x v="1"/>
    <d v="1899-12-30T00:00:37"/>
    <d v="1899-12-30T00:00:19"/>
    <n v="13"/>
    <x v="12"/>
    <x v="3"/>
    <x v="1"/>
    <n v="1"/>
    <n v="0"/>
    <s v="KO"/>
    <s v="Ensacado"/>
    <x v="2"/>
    <n v="1"/>
    <s v="PUNTOS NORTE"/>
    <s v="A"/>
    <d v="1899-12-30T00:00:18"/>
    <d v="1899-12-30T00:00:18"/>
    <s v="OK"/>
    <m/>
    <m/>
    <d v="1899-12-30T00:00:00"/>
    <d v="1899-12-30T00:00:37"/>
    <n v="3"/>
    <d v="1899-12-30T00:00:18"/>
    <n v="0.61666666666559067"/>
    <n v="13"/>
    <s v="Si"/>
  </r>
  <r>
    <s v="CPRR"/>
    <s v="2025000372"/>
    <x v="0"/>
    <s v="ER4820BCF"/>
    <s v="E6575LRD"/>
    <d v="2025-03-11T00:00:00"/>
    <m/>
    <s v="55"/>
    <x v="10"/>
    <s v="S2"/>
    <s v="S2"/>
    <m/>
    <d v="2025-03-11T00:00:00"/>
    <d v="1899-12-30T13:42:34"/>
    <d v="2025-03-11T00:00:00"/>
    <d v="1899-12-30T14:37:10"/>
    <d v="2025-03-11T00:00:00"/>
    <d v="1899-12-30T14:47:16"/>
    <x v="0"/>
    <s v="RFCPI"/>
    <s v="1327141777"/>
    <s v="FBO"/>
    <d v="1899-12-30T01:04:42"/>
    <d v="1899-12-30T00:10:06"/>
    <d v="1899-12-30T00:54:36"/>
    <s v="Granel"/>
    <s v="E001"/>
    <x v="2"/>
    <d v="1899-12-30T01:04:42"/>
    <d v="1899-12-30T00:10:06"/>
    <n v="13"/>
    <x v="12"/>
    <x v="3"/>
    <x v="2"/>
    <n v="0"/>
    <n v="0"/>
    <s v="OK"/>
    <s v="Granel"/>
    <x v="2"/>
    <n v="0"/>
    <s v="PUNTOS NORTE"/>
    <s v="B"/>
    <d v="1899-12-30T00:54:36"/>
    <d v="1899-12-30T00:09:36"/>
    <s v="OK"/>
    <m/>
    <m/>
    <d v="1899-12-30T00:00:00"/>
    <d v="1899-12-30T01:04:42"/>
    <n v="3"/>
    <d v="1899-12-30T00:54:36"/>
    <n v="64.70000000000644"/>
    <n v="14"/>
    <s v="No"/>
  </r>
  <r>
    <s v="CPRR"/>
    <s v=""/>
    <x v="0"/>
    <s v="PBD80VV"/>
    <m/>
    <d v="2025-03-11T00:00:00"/>
    <m/>
    <s v="2906"/>
    <x v="11"/>
    <s v="PA"/>
    <m/>
    <m/>
    <d v="2025-03-11T00:00:00"/>
    <d v="1899-12-30T15:03:47"/>
    <d v="2025-03-11T00:00:00"/>
    <d v="1899-12-30T15:04:56"/>
    <d v="2025-03-11T00:00:00"/>
    <d v="1899-12-30T15:05:30"/>
    <x v="160"/>
    <s v="FJPEDRO"/>
    <s v="1327141778"/>
    <s v="EXW"/>
    <d v="1899-12-30T00:01:43"/>
    <d v="1899-12-30T00:00:34"/>
    <d v="1899-12-30T00:01:09"/>
    <s v="Ensacado"/>
    <s v="E002"/>
    <x v="1"/>
    <d v="1899-12-30T00:01:43"/>
    <d v="1899-12-30T00:00:34"/>
    <n v="15"/>
    <x v="12"/>
    <x v="3"/>
    <x v="1"/>
    <n v="1"/>
    <n v="0"/>
    <s v="KO"/>
    <s v="Ensacado"/>
    <x v="2"/>
    <n v="1"/>
    <s v="PUNTOS NORTE"/>
    <s v="A"/>
    <d v="1899-12-30T00:01:09"/>
    <d v="1899-12-30T00:01:09"/>
    <s v="OK"/>
    <m/>
    <m/>
    <d v="1899-12-30T00:00:00"/>
    <d v="1899-12-30T00:01:43"/>
    <n v="3"/>
    <d v="1899-12-30T00:01:09"/>
    <n v="1.7166666666672015"/>
    <n v="15"/>
    <s v="Si"/>
  </r>
  <r>
    <s v="CPRR"/>
    <s v=""/>
    <x v="0"/>
    <s v="PL186556"/>
    <s v="PAB01ED"/>
    <d v="2025-03-12T00:00:00"/>
    <m/>
    <s v="2906"/>
    <x v="11"/>
    <s v="PA"/>
    <m/>
    <m/>
    <d v="2025-03-12T00:00:00"/>
    <d v="1899-12-30T08:39:39"/>
    <d v="2025-03-12T00:00:00"/>
    <d v="1899-12-30T08:40:33"/>
    <d v="2025-03-12T00:00:00"/>
    <d v="1899-12-30T08:40:45"/>
    <x v="153"/>
    <s v="FJPEDRO"/>
    <s v="1327141787"/>
    <s v="EXW"/>
    <d v="1899-12-30T00:01:06"/>
    <d v="1899-12-30T00:00:12"/>
    <d v="1899-12-30T00:00:54"/>
    <s v="Ensacado"/>
    <s v="E002"/>
    <x v="1"/>
    <d v="1899-12-30T00:01:06"/>
    <d v="1899-12-30T00:00:12"/>
    <n v="8"/>
    <x v="13"/>
    <x v="3"/>
    <x v="1"/>
    <n v="1"/>
    <n v="0"/>
    <s v="KO"/>
    <s v="Ensacado"/>
    <x v="2"/>
    <n v="1"/>
    <s v="PUNTOS NORTE"/>
    <s v="A"/>
    <d v="1899-12-30T00:00:54"/>
    <d v="1899-12-30T00:00:54"/>
    <s v="OK"/>
    <m/>
    <m/>
    <d v="1899-12-30T00:00:00"/>
    <d v="1899-12-30T00:01:06"/>
    <n v="4"/>
    <d v="1899-12-30T00:00:54"/>
    <n v="1.0999999999872223"/>
    <n v="8"/>
    <s v="Si"/>
  </r>
  <r>
    <s v="CPRR"/>
    <s v="2025000378"/>
    <x v="0"/>
    <s v="ER3519BCD"/>
    <s v="E7095HXG"/>
    <d v="2025-03-12T00:00:00"/>
    <m/>
    <s v="55"/>
    <x v="10"/>
    <s v="S2"/>
    <s v="S2"/>
    <m/>
    <d v="2025-03-12T00:00:00"/>
    <d v="1899-12-30T09:37:21"/>
    <d v="2025-03-12T00:00:00"/>
    <d v="1899-12-30T09:45:00"/>
    <d v="2025-03-12T00:00:00"/>
    <d v="1899-12-30T09:51:12"/>
    <x v="0"/>
    <s v="RFCPI"/>
    <s v="1327141790"/>
    <s v="FBO"/>
    <d v="1899-12-30T00:13:51"/>
    <d v="1899-12-30T00:06:12"/>
    <d v="1899-12-30T00:07:39"/>
    <s v="Granel"/>
    <s v="E001"/>
    <x v="2"/>
    <d v="1899-12-30T00:13:51"/>
    <d v="1899-12-30T00:06:12"/>
    <n v="9"/>
    <x v="13"/>
    <x v="3"/>
    <x v="2"/>
    <n v="0"/>
    <n v="0"/>
    <s v="OK"/>
    <s v="Granel"/>
    <x v="2"/>
    <n v="0"/>
    <s v="PUNTOS NORTE"/>
    <s v="A"/>
    <d v="1899-12-30T00:07:39"/>
    <d v="1899-12-30T00:07:39"/>
    <s v="OK"/>
    <m/>
    <m/>
    <d v="1899-12-30T00:00:00"/>
    <d v="1899-12-30T00:13:51"/>
    <n v="4"/>
    <d v="1899-12-30T00:07:39"/>
    <n v="13.850000000006402"/>
    <n v="9"/>
    <s v="Si"/>
  </r>
  <r>
    <s v="CPRR"/>
    <s v=""/>
    <x v="0"/>
    <s v="PL152842"/>
    <s v="PAX14LC"/>
    <d v="2025-03-12T00:00:00"/>
    <m/>
    <s v="2906"/>
    <x v="11"/>
    <s v="PA"/>
    <m/>
    <m/>
    <d v="2025-03-12T00:00:00"/>
    <d v="1899-12-30T11:18:47"/>
    <d v="2025-03-12T00:00:00"/>
    <d v="1899-12-30T18:22:01"/>
    <d v="2025-03-12T00:00:00"/>
    <d v="1899-12-30T11:19:57"/>
    <x v="182"/>
    <s v="FJPEDRO"/>
    <s v="1327141795"/>
    <s v="EXW"/>
    <d v="1899-12-30T14:05:18"/>
    <d v="1899-12-30T07:02:04"/>
    <d v="1899-12-30T07:03:14"/>
    <s v="Ensacado"/>
    <s v="E002"/>
    <x v="1"/>
    <d v="1899-12-30T00:01:10"/>
    <n v="-0.29310185185185"/>
    <n v="11"/>
    <x v="13"/>
    <x v="3"/>
    <x v="1"/>
    <n v="1"/>
    <n v="0"/>
    <s v="KO"/>
    <s v="Ensacado"/>
    <x v="2"/>
    <n v="1"/>
    <s v="PUNTOS NORTE"/>
    <s v="A"/>
    <d v="1899-12-30T07:03:14"/>
    <d v="1899-12-30T06:05:14"/>
    <s v="KO"/>
    <m/>
    <m/>
    <d v="1899-12-30T00:00:00"/>
    <d v="1899-12-30T00:01:10"/>
    <n v="4"/>
    <d v="1899-12-30T07:03:14"/>
    <n v="1.1666666666735903"/>
    <n v="11"/>
    <s v="Si"/>
  </r>
  <r>
    <s v="CPRR"/>
    <s v=""/>
    <x v="0"/>
    <s v="PC60081"/>
    <s v="PAE60FZ"/>
    <d v="2025-03-12T00:00:00"/>
    <m/>
    <s v="2906"/>
    <x v="11"/>
    <s v="PA"/>
    <m/>
    <m/>
    <d v="2025-03-12T00:00:00"/>
    <d v="1899-12-30T12:19:28"/>
    <d v="2025-03-12T00:00:00"/>
    <d v="1899-12-30T12:20:08"/>
    <d v="2025-03-12T00:00:00"/>
    <d v="1899-12-30T12:20:31"/>
    <x v="155"/>
    <s v="FJPEDRO"/>
    <s v="1327141799"/>
    <s v="EXW"/>
    <d v="1899-12-30T00:01:03"/>
    <d v="1899-12-30T00:00:23"/>
    <d v="1899-12-30T00:00:40"/>
    <s v="Ensacado"/>
    <s v="E002"/>
    <x v="1"/>
    <d v="1899-12-30T00:01:03"/>
    <d v="1899-12-30T00:00:23"/>
    <n v="12"/>
    <x v="13"/>
    <x v="3"/>
    <x v="1"/>
    <n v="1"/>
    <n v="0"/>
    <s v="KO"/>
    <s v="Ensacado"/>
    <x v="2"/>
    <n v="1"/>
    <s v="PUNTOS NORTE"/>
    <s v="A"/>
    <d v="1899-12-30T00:00:40"/>
    <d v="1899-12-30T00:00:40"/>
    <s v="OK"/>
    <m/>
    <m/>
    <d v="1899-12-30T00:00:00"/>
    <d v="1899-12-30T00:01:03"/>
    <n v="4"/>
    <d v="1899-12-30T00:00:40"/>
    <n v="1.0500000000048004"/>
    <n v="12"/>
    <s v="Si"/>
  </r>
  <r>
    <s v="CPRR"/>
    <s v="2025000381"/>
    <x v="0"/>
    <s v="ER4820BCF"/>
    <s v="E6575LRD"/>
    <d v="2025-03-12T00:00:00"/>
    <m/>
    <s v="55"/>
    <x v="10"/>
    <s v="S2"/>
    <s v="S2"/>
    <m/>
    <d v="2025-03-12T00:00:00"/>
    <d v="1899-12-30T12:30:20"/>
    <d v="2025-03-12T00:00:00"/>
    <d v="1899-12-30T12:36:58"/>
    <d v="2025-03-12T00:00:00"/>
    <d v="1899-12-30T12:49:02"/>
    <x v="0"/>
    <s v="RFCPI"/>
    <s v="1327141801"/>
    <s v="FBO"/>
    <d v="1899-12-30T00:18:42"/>
    <d v="1899-12-30T00:12:04"/>
    <d v="1899-12-30T00:06:38"/>
    <s v="Granel"/>
    <s v="E001"/>
    <x v="2"/>
    <d v="1899-12-30T00:18:42"/>
    <d v="1899-12-30T00:12:04"/>
    <n v="12"/>
    <x v="13"/>
    <x v="3"/>
    <x v="2"/>
    <n v="0"/>
    <n v="0"/>
    <s v="OK"/>
    <s v="Granel"/>
    <x v="2"/>
    <n v="0"/>
    <s v="PUNTOS NORTE"/>
    <s v="A"/>
    <d v="1899-12-30T00:06:38"/>
    <d v="1899-12-30T00:06:38"/>
    <s v="OK"/>
    <m/>
    <m/>
    <d v="1899-12-30T00:00:00"/>
    <d v="1899-12-30T00:18:42"/>
    <n v="4"/>
    <d v="1899-12-30T00:06:38"/>
    <n v="18.700000000012675"/>
    <n v="12"/>
    <s v="Si"/>
  </r>
  <r>
    <s v="CPRR"/>
    <s v=""/>
    <x v="0"/>
    <s v="PL152842"/>
    <s v="PAX14LC"/>
    <d v="2025-03-12T00:00:00"/>
    <m/>
    <s v="2906"/>
    <x v="11"/>
    <s v="PA"/>
    <m/>
    <m/>
    <d v="2025-03-12T00:00:00"/>
    <d v="1899-12-30T14:29:07"/>
    <d v="2025-03-12T00:00:00"/>
    <d v="1899-12-30T14:29:29"/>
    <d v="2025-03-12T00:00:00"/>
    <d v="1899-12-30T14:29:44"/>
    <x v="155"/>
    <s v="FJPEDRO"/>
    <s v="1327141803"/>
    <s v="EXW"/>
    <d v="1899-12-30T00:00:37"/>
    <d v="1899-12-30T00:00:15"/>
    <d v="1899-12-30T00:00:22"/>
    <s v="Ensacado"/>
    <s v="E002"/>
    <x v="1"/>
    <d v="1899-12-30T00:00:37"/>
    <d v="1899-12-30T00:00:15"/>
    <n v="14"/>
    <x v="13"/>
    <x v="3"/>
    <x v="1"/>
    <n v="1"/>
    <n v="0"/>
    <s v="KO"/>
    <s v="Ensacado"/>
    <x v="2"/>
    <n v="1"/>
    <s v="PUNTOS NORTE"/>
    <s v="A"/>
    <d v="1899-12-30T00:00:22"/>
    <d v="1899-12-30T00:00:22"/>
    <s v="OK"/>
    <m/>
    <m/>
    <d v="1899-12-30T00:00:00"/>
    <d v="1899-12-30T00:00:37"/>
    <n v="4"/>
    <d v="1899-12-30T00:00:22"/>
    <n v="0.61666666666559067"/>
    <n v="14"/>
    <s v="Si"/>
  </r>
  <r>
    <s v="CPRR"/>
    <s v="2025000384"/>
    <x v="0"/>
    <s v="ER3519BCD"/>
    <s v="E7095HXG"/>
    <d v="2025-03-12T00:00:00"/>
    <m/>
    <s v="55"/>
    <x v="10"/>
    <s v="S2"/>
    <s v="S2"/>
    <m/>
    <d v="2025-03-12T00:00:00"/>
    <d v="1899-12-30T15:40:55"/>
    <d v="2025-03-12T00:00:00"/>
    <d v="1899-12-30T17:01:13"/>
    <d v="2025-03-12T00:00:00"/>
    <d v="1899-12-30T17:15:03"/>
    <x v="0"/>
    <s v="RFCPI"/>
    <s v="1327141808"/>
    <s v="FBO"/>
    <d v="1899-12-30T01:34:08"/>
    <d v="1899-12-30T00:13:50"/>
    <d v="1899-12-30T01:20:18"/>
    <s v="Granel"/>
    <s v="E001"/>
    <x v="2"/>
    <d v="1899-12-30T01:34:08"/>
    <d v="1899-12-30T00:13:50"/>
    <n v="15"/>
    <x v="13"/>
    <x v="3"/>
    <x v="2"/>
    <n v="0"/>
    <n v="0"/>
    <s v="OK"/>
    <s v="Granel"/>
    <x v="2"/>
    <n v="0"/>
    <s v="PUNTOS NORTE"/>
    <s v="C"/>
    <d v="1899-12-30T01:20:18"/>
    <d v="1899-12-30T00:22:18"/>
    <s v="OK"/>
    <m/>
    <m/>
    <d v="1899-12-30T00:00:00"/>
    <d v="1899-12-30T01:34:08"/>
    <n v="4"/>
    <d v="1899-12-30T01:20:18"/>
    <n v="94.133333333332743"/>
    <n v="17"/>
    <s v="No"/>
  </r>
  <r>
    <s v="CPRR"/>
    <s v=""/>
    <x v="0"/>
    <s v="PL171575"/>
    <s v="P02TP26"/>
    <d v="2025-03-13T00:00:00"/>
    <m/>
    <s v="3320"/>
    <x v="12"/>
    <s v="PA"/>
    <m/>
    <m/>
    <d v="2025-03-13T00:00:00"/>
    <d v="1899-12-30T08:36:21"/>
    <d v="2025-03-13T00:00:00"/>
    <d v="1899-12-30T08:38:11"/>
    <d v="2025-03-13T00:00:00"/>
    <d v="1899-12-30T08:38:25"/>
    <x v="153"/>
    <s v="FJPEDRO"/>
    <s v="1327141809"/>
    <s v="EXW"/>
    <d v="1899-12-30T00:02:04"/>
    <d v="1899-12-30T00:00:14"/>
    <d v="1899-12-30T00:01:50"/>
    <s v="Ensacado"/>
    <s v="E002"/>
    <x v="1"/>
    <d v="1899-12-30T00:02:04"/>
    <d v="1899-12-30T00:00:14"/>
    <n v="8"/>
    <x v="14"/>
    <x v="3"/>
    <x v="1"/>
    <n v="1"/>
    <n v="0"/>
    <s v="KO"/>
    <s v="Ensacado"/>
    <x v="2"/>
    <n v="1"/>
    <s v="PUNTOS NORTE"/>
    <s v="A"/>
    <d v="1899-12-30T00:01:50"/>
    <d v="1899-12-30T00:01:50"/>
    <s v="OK"/>
    <m/>
    <m/>
    <d v="1899-12-30T00:00:00"/>
    <d v="1899-12-30T00:02:04"/>
    <n v="5"/>
    <d v="1899-12-30T00:01:50"/>
    <n v="2.0666666666591826"/>
    <n v="8"/>
    <s v="Si"/>
  </r>
  <r>
    <s v="CPRR"/>
    <s v=""/>
    <x v="0"/>
    <s v="PL186556"/>
    <s v="PAB01ED"/>
    <d v="2025-03-13T00:00:00"/>
    <m/>
    <s v="2906"/>
    <x v="11"/>
    <s v="PA"/>
    <m/>
    <m/>
    <d v="2025-03-13T00:00:00"/>
    <d v="1899-12-30T08:40:16"/>
    <d v="2025-03-13T00:00:00"/>
    <d v="1899-12-30T08:41:01"/>
    <d v="2025-03-13T00:00:00"/>
    <d v="1899-12-30T08:41:16"/>
    <x v="153"/>
    <s v="FJPEDRO"/>
    <s v="1327141810"/>
    <s v="EXW"/>
    <d v="1899-12-30T00:01:00"/>
    <d v="1899-12-30T00:00:15"/>
    <d v="1899-12-30T00:00:45"/>
    <s v="Ensacado"/>
    <s v="E002"/>
    <x v="1"/>
    <d v="1899-12-30T00:01:00"/>
    <d v="1899-12-30T00:00:15"/>
    <n v="8"/>
    <x v="14"/>
    <x v="3"/>
    <x v="1"/>
    <n v="1"/>
    <n v="0"/>
    <s v="KO"/>
    <s v="Ensacado"/>
    <x v="2"/>
    <n v="1"/>
    <s v="PUNTOS NORTE"/>
    <s v="A"/>
    <d v="1899-12-30T00:00:45"/>
    <d v="1899-12-30T00:00:45"/>
    <s v="OK"/>
    <m/>
    <m/>
    <d v="1899-12-30T00:00:00"/>
    <d v="1899-12-30T00:01:00"/>
    <n v="5"/>
    <d v="1899-12-30T00:00:45"/>
    <n v="0.99999999999360156"/>
    <n v="8"/>
    <s v="Si"/>
  </r>
  <r>
    <s v="CPRR"/>
    <s v=""/>
    <x v="0"/>
    <s v="PL186556"/>
    <s v="PAB01ED"/>
    <d v="2025-03-13T00:00:00"/>
    <m/>
    <s v="3320"/>
    <x v="12"/>
    <s v="PA"/>
    <m/>
    <m/>
    <d v="2025-03-13T00:00:00"/>
    <d v="1899-12-30T08:42:39"/>
    <d v="2025-03-13T00:00:00"/>
    <d v="1899-12-30T08:43:09"/>
    <d v="2025-03-13T00:00:00"/>
    <d v="1899-12-30T08:43:24"/>
    <x v="153"/>
    <s v="FJPEDRO"/>
    <s v="1327141811"/>
    <s v="EXW"/>
    <d v="1899-12-30T00:00:45"/>
    <d v="1899-12-30T00:00:15"/>
    <d v="1899-12-30T00:00:30"/>
    <s v="Ensacado"/>
    <s v="E002"/>
    <x v="1"/>
    <d v="1899-12-30T00:00:45"/>
    <d v="1899-12-30T00:00:15"/>
    <n v="8"/>
    <x v="14"/>
    <x v="3"/>
    <x v="1"/>
    <n v="1"/>
    <n v="0"/>
    <s v="KO"/>
    <s v="Ensacado"/>
    <x v="2"/>
    <n v="1"/>
    <s v="PUNTOS NORTE"/>
    <s v="A"/>
    <d v="1899-12-30T00:00:30"/>
    <d v="1899-12-30T00:00:30"/>
    <s v="OK"/>
    <m/>
    <m/>
    <d v="1899-12-30T00:00:00"/>
    <d v="1899-12-30T00:00:45"/>
    <n v="5"/>
    <d v="1899-12-30T00:00:30"/>
    <n v="0.7499999999951612"/>
    <n v="8"/>
    <s v="Si"/>
  </r>
  <r>
    <s v="CPRR"/>
    <s v=""/>
    <x v="0"/>
    <s v="PL152842"/>
    <s v="PAX14LC"/>
    <d v="2025-03-13T00:00:00"/>
    <m/>
    <s v="3320"/>
    <x v="12"/>
    <s v="PA"/>
    <m/>
    <m/>
    <d v="2025-03-13T00:00:00"/>
    <d v="1899-12-30T08:56:41"/>
    <d v="2025-03-13T00:00:00"/>
    <d v="1899-12-30T08:57:22"/>
    <d v="2025-03-13T00:00:00"/>
    <d v="1899-12-30T08:57:37"/>
    <x v="155"/>
    <s v="FJPEDRO"/>
    <s v="1327141814"/>
    <s v="EXW"/>
    <d v="1899-12-30T00:00:56"/>
    <d v="1899-12-30T00:00:15"/>
    <d v="1899-12-30T00:00:41"/>
    <s v="Ensacado"/>
    <s v="E002"/>
    <x v="1"/>
    <d v="1899-12-30T00:00:56"/>
    <d v="1899-12-30T00:00:15"/>
    <n v="8"/>
    <x v="14"/>
    <x v="3"/>
    <x v="1"/>
    <n v="1"/>
    <n v="0"/>
    <s v="KO"/>
    <s v="Ensacado"/>
    <x v="2"/>
    <n v="1"/>
    <s v="PUNTOS NORTE"/>
    <s v="A"/>
    <d v="1899-12-30T00:00:41"/>
    <d v="1899-12-30T00:00:41"/>
    <s v="OK"/>
    <m/>
    <m/>
    <d v="1899-12-30T00:00:00"/>
    <d v="1899-12-30T00:00:56"/>
    <n v="5"/>
    <d v="1899-12-30T00:00:41"/>
    <n v="0.93333333333601054"/>
    <n v="8"/>
    <s v="Si"/>
  </r>
  <r>
    <s v="CPRR"/>
    <s v=""/>
    <x v="0"/>
    <s v="PBR9650"/>
    <s v="P68CR52"/>
    <d v="2025-03-13T00:00:00"/>
    <m/>
    <s v="2906"/>
    <x v="11"/>
    <s v="PA"/>
    <m/>
    <m/>
    <d v="2025-03-13T00:00:00"/>
    <d v="1899-12-30T09:39:15"/>
    <d v="2025-03-13T00:00:00"/>
    <d v="1899-12-30T09:39:51"/>
    <d v="2025-03-13T00:00:00"/>
    <d v="1899-12-30T09:41:37"/>
    <x v="153"/>
    <s v="FJPEDRO"/>
    <s v="1327141815"/>
    <s v="EXW"/>
    <d v="1899-12-30T00:02:22"/>
    <d v="1899-12-30T00:01:46"/>
    <d v="1899-12-30T00:00:36"/>
    <s v="Ensacado"/>
    <s v="E002"/>
    <x v="1"/>
    <d v="1899-12-30T00:02:22"/>
    <d v="1899-12-30T00:01:46"/>
    <n v="9"/>
    <x v="14"/>
    <x v="3"/>
    <x v="1"/>
    <n v="1"/>
    <n v="0"/>
    <s v="KO"/>
    <s v="Ensacado"/>
    <x v="2"/>
    <n v="1"/>
    <s v="PUNTOS NORTE"/>
    <s v="A"/>
    <d v="1899-12-30T00:00:36"/>
    <d v="1899-12-30T00:00:36"/>
    <s v="OK"/>
    <m/>
    <m/>
    <d v="1899-12-30T00:00:00"/>
    <d v="1899-12-30T00:02:22"/>
    <n v="5"/>
    <d v="1899-12-30T00:00:36"/>
    <n v="2.3666666666688219"/>
    <n v="9"/>
    <s v="Si"/>
  </r>
  <r>
    <s v="CPRR"/>
    <s v="2025000389"/>
    <x v="0"/>
    <s v="ER4820BCF"/>
    <s v="E6575LRD"/>
    <d v="2025-03-13T00:00:00"/>
    <m/>
    <s v="55"/>
    <x v="10"/>
    <s v="S2"/>
    <s v="S2"/>
    <m/>
    <d v="2025-03-13T00:00:00"/>
    <d v="1899-12-30T10:20:09"/>
    <d v="2025-03-13T00:00:00"/>
    <d v="1899-12-30T10:52:25"/>
    <d v="2025-03-13T00:00:00"/>
    <d v="1899-12-30T11:14:49"/>
    <x v="0"/>
    <s v="RFCPI"/>
    <s v="1327141818"/>
    <s v="FBO"/>
    <d v="1899-12-30T00:54:40"/>
    <d v="1899-12-30T00:22:24"/>
    <d v="1899-12-30T00:32:16"/>
    <s v="Granel"/>
    <s v="E001"/>
    <x v="2"/>
    <d v="1899-12-30T00:54:40"/>
    <d v="1899-12-30T00:22:24"/>
    <n v="10"/>
    <x v="14"/>
    <x v="3"/>
    <x v="2"/>
    <n v="0"/>
    <n v="0"/>
    <s v="OK"/>
    <s v="Granel"/>
    <x v="2"/>
    <n v="0"/>
    <s v="PUNTOS NORTE"/>
    <s v="B"/>
    <d v="1899-12-30T00:32:16"/>
    <d v="1899-12-30T00:32:16"/>
    <s v="OK"/>
    <m/>
    <m/>
    <d v="1899-12-30T00:00:00"/>
    <d v="1899-12-30T00:54:40"/>
    <n v="5"/>
    <d v="1899-12-30T00:32:16"/>
    <n v="54.666666666676832"/>
    <n v="11"/>
    <s v="No"/>
  </r>
  <r>
    <s v="CPRR"/>
    <s v="2025000390"/>
    <x v="0"/>
    <s v="ER3519BCD"/>
    <s v="E7095HXG"/>
    <d v="2025-03-13T00:00:00"/>
    <m/>
    <s v="55"/>
    <x v="10"/>
    <s v="S2"/>
    <s v="S2"/>
    <m/>
    <d v="2025-03-13T00:00:00"/>
    <d v="1899-12-30T11:18:52"/>
    <d v="2025-03-13T00:00:00"/>
    <d v="1899-12-30T11:27:09"/>
    <d v="2025-03-13T00:00:00"/>
    <d v="1899-12-30T11:31:56"/>
    <x v="0"/>
    <s v="RFCPI"/>
    <s v="1327141820"/>
    <s v="FBO"/>
    <d v="1899-12-30T00:13:04"/>
    <d v="1899-12-30T00:04:47"/>
    <d v="1899-12-30T00:08:17"/>
    <s v="Granel"/>
    <s v="E001"/>
    <x v="2"/>
    <d v="1899-12-30T00:13:04"/>
    <d v="1899-12-30T00:04:47"/>
    <n v="11"/>
    <x v="14"/>
    <x v="3"/>
    <x v="2"/>
    <n v="0"/>
    <n v="0"/>
    <s v="OK"/>
    <s v="Granel"/>
    <x v="2"/>
    <n v="0"/>
    <s v="PUNTOS NORTE"/>
    <s v="A"/>
    <d v="1899-12-30T00:08:17"/>
    <d v="1899-12-30T00:08:17"/>
    <s v="OK"/>
    <m/>
    <m/>
    <d v="1899-12-30T00:00:00"/>
    <d v="1899-12-30T00:13:04"/>
    <n v="5"/>
    <d v="1899-12-30T00:08:17"/>
    <n v="13.066666666660822"/>
    <n v="11"/>
    <s v="Si"/>
  </r>
  <r>
    <s v="CPRR"/>
    <s v=""/>
    <x v="0"/>
    <s v="PL152842"/>
    <s v="PAX14LC"/>
    <d v="2025-03-13T00:00:00"/>
    <m/>
    <s v="2906"/>
    <x v="11"/>
    <s v="PA"/>
    <m/>
    <m/>
    <d v="2025-03-13T00:00:00"/>
    <d v="1899-12-30T14:41:43"/>
    <d v="2025-03-13T00:00:00"/>
    <d v="1899-12-30T14:42:29"/>
    <d v="2025-03-13T00:00:00"/>
    <d v="1899-12-30T14:42:47"/>
    <x v="155"/>
    <s v="FJPEDRO"/>
    <s v="1327141825"/>
    <s v="EXW"/>
    <d v="1899-12-30T00:01:04"/>
    <d v="1899-12-30T00:00:18"/>
    <d v="1899-12-30T00:00:46"/>
    <s v="Ensacado"/>
    <s v="E002"/>
    <x v="1"/>
    <d v="1899-12-30T00:01:04"/>
    <d v="1899-12-30T00:00:18"/>
    <n v="14"/>
    <x v="14"/>
    <x v="3"/>
    <x v="1"/>
    <n v="1"/>
    <n v="0"/>
    <s v="KO"/>
    <s v="Ensacado"/>
    <x v="2"/>
    <n v="1"/>
    <s v="PUNTOS NORTE"/>
    <s v="A"/>
    <d v="1899-12-30T00:00:46"/>
    <d v="1899-12-30T00:00:46"/>
    <s v="OK"/>
    <m/>
    <m/>
    <d v="1899-12-30T00:00:00"/>
    <d v="1899-12-30T00:01:04"/>
    <n v="5"/>
    <d v="1899-12-30T00:00:46"/>
    <n v="1.0666666666655011"/>
    <n v="14"/>
    <s v="Si"/>
  </r>
  <r>
    <s v="CPRR"/>
    <s v=""/>
    <x v="0"/>
    <s v="PL152472"/>
    <s v="P58NA84"/>
    <d v="2025-03-13T00:00:00"/>
    <m/>
    <s v="2906"/>
    <x v="11"/>
    <s v="PA"/>
    <m/>
    <m/>
    <d v="2025-03-13T00:00:00"/>
    <d v="1899-12-30T15:11:11"/>
    <d v="2025-03-13T00:00:00"/>
    <d v="1899-12-30T18:22:01"/>
    <d v="2025-03-13T00:00:00"/>
    <d v="1899-12-30T15:11:39"/>
    <x v="182"/>
    <s v="FJPEDRO"/>
    <s v="1327141828"/>
    <s v="EXW"/>
    <d v="1899-12-30T06:21:12"/>
    <d v="1899-12-30T03:10:22"/>
    <d v="1899-12-30T03:10:50"/>
    <s v="Ensacado"/>
    <s v="E002"/>
    <x v="1"/>
    <d v="1899-12-30T00:00:28"/>
    <n v="-0.13219907407406994"/>
    <n v="15"/>
    <x v="14"/>
    <x v="3"/>
    <x v="1"/>
    <n v="1"/>
    <n v="0"/>
    <s v="KO"/>
    <s v="Ensacado"/>
    <x v="2"/>
    <n v="1"/>
    <s v="PUNTOS NORTE"/>
    <s v="A"/>
    <d v="1899-12-30T03:10:50"/>
    <d v="1899-12-30T02:12:50"/>
    <s v="KO"/>
    <m/>
    <m/>
    <d v="1899-12-30T00:00:00"/>
    <d v="1899-12-30T00:00:28"/>
    <n v="5"/>
    <d v="1899-12-30T03:10:50"/>
    <n v="0.46666666667531942"/>
    <n v="15"/>
    <s v="Si"/>
  </r>
  <r>
    <s v="CPRR"/>
    <s v="2025000397"/>
    <x v="0"/>
    <s v="ER4820BCF"/>
    <s v="E6575LRD"/>
    <d v="2025-03-13T00:00:00"/>
    <m/>
    <s v="3044"/>
    <x v="25"/>
    <s v="S1"/>
    <s v="S1"/>
    <m/>
    <d v="2025-03-13T00:00:00"/>
    <d v="1899-12-30T17:10:21"/>
    <d v="2025-03-13T00:00:00"/>
    <d v="1899-12-30T17:17:35"/>
    <d v="2025-03-13T00:00:00"/>
    <d v="1899-12-30T17:34:16"/>
    <x v="0"/>
    <s v="RFCPI"/>
    <s v="1327141834"/>
    <s v="FBO"/>
    <d v="1899-12-30T00:23:55"/>
    <d v="1899-12-30T00:16:41"/>
    <d v="1899-12-30T00:07:14"/>
    <s v="Granel"/>
    <s v="E001"/>
    <x v="2"/>
    <d v="1899-12-30T00:23:55"/>
    <d v="1899-12-30T00:16:41"/>
    <n v="17"/>
    <x v="14"/>
    <x v="3"/>
    <x v="2"/>
    <n v="0"/>
    <n v="0"/>
    <s v="OK"/>
    <s v="Granel"/>
    <x v="2"/>
    <n v="0"/>
    <s v="PUNTOS NORTE"/>
    <s v="A"/>
    <d v="1899-12-30T00:07:14"/>
    <d v="1899-12-30T00:07:14"/>
    <s v="OK"/>
    <m/>
    <m/>
    <d v="1899-12-30T00:00:00"/>
    <d v="1899-12-30T00:23:55"/>
    <n v="5"/>
    <d v="1899-12-30T00:07:14"/>
    <n v="23.916666666671951"/>
    <n v="17"/>
    <s v="Si"/>
  </r>
  <r>
    <s v="CPRR"/>
    <s v=""/>
    <x v="0"/>
    <s v="PL173407"/>
    <s v="PAE60FZ"/>
    <d v="2025-03-14T00:00:00"/>
    <m/>
    <s v="3320"/>
    <x v="12"/>
    <s v="PA"/>
    <m/>
    <m/>
    <d v="2025-03-14T00:00:00"/>
    <d v="1899-12-30T12:29:14"/>
    <d v="2025-03-14T00:00:00"/>
    <d v="1899-12-30T12:44:47"/>
    <d v="2025-03-14T00:00:00"/>
    <d v="1899-12-30T12:44:58"/>
    <x v="186"/>
    <s v="FJPEDRO"/>
    <s v="1327141845"/>
    <s v="EXW"/>
    <d v="1899-12-30T00:15:44"/>
    <d v="1899-12-30T00:00:11"/>
    <d v="1899-12-30T00:15:33"/>
    <s v="Ensacado"/>
    <s v="E002"/>
    <x v="1"/>
    <d v="1899-12-30T00:15:44"/>
    <d v="1899-12-30T00:00:11"/>
    <n v="12"/>
    <x v="15"/>
    <x v="3"/>
    <x v="1"/>
    <n v="0"/>
    <n v="0"/>
    <s v="OK"/>
    <s v="Ensacado"/>
    <x v="2"/>
    <n v="0"/>
    <s v="PUNTOS NORTE"/>
    <s v="A"/>
    <d v="1899-12-30T00:15:33"/>
    <d v="1899-12-30T00:15:33"/>
    <s v="OK"/>
    <m/>
    <m/>
    <d v="1899-12-30T00:00:00"/>
    <d v="1899-12-30T00:15:44"/>
    <n v="6"/>
    <d v="1899-12-30T00:15:33"/>
    <n v="15.733333333324815"/>
    <n v="12"/>
    <s v="Si"/>
  </r>
  <r>
    <s v="CPRR"/>
    <s v=""/>
    <x v="0"/>
    <s v="PL171575"/>
    <s v="P02TP26"/>
    <d v="2025-03-14T00:00:00"/>
    <m/>
    <s v="2906"/>
    <x v="11"/>
    <s v="PA"/>
    <m/>
    <m/>
    <d v="2025-03-14T00:00:00"/>
    <d v="1899-12-30T10:07:18"/>
    <d v="2025-03-14T00:00:00"/>
    <d v="1899-12-30T11:10:29"/>
    <d v="2025-03-14T00:00:00"/>
    <d v="1899-12-30T11:10:35"/>
    <x v="153"/>
    <s v="FJPEDRO"/>
    <s v="1327141847"/>
    <s v="EXW"/>
    <d v="1899-12-30T01:03:17"/>
    <d v="1899-12-30T00:00:06"/>
    <d v="1899-12-30T01:03:11"/>
    <s v="Ensacado"/>
    <s v="E002"/>
    <x v="1"/>
    <d v="1899-12-30T01:03:17"/>
    <d v="1899-12-30T00:00:06"/>
    <n v="10"/>
    <x v="15"/>
    <x v="3"/>
    <x v="1"/>
    <n v="0"/>
    <n v="0"/>
    <s v="OK"/>
    <s v="Ensacado"/>
    <x v="2"/>
    <n v="0"/>
    <s v="PUNTOS NORTE"/>
    <s v="B"/>
    <d v="1899-12-30T01:03:11"/>
    <d v="1899-12-30T00:05:11"/>
    <s v="OK"/>
    <m/>
    <m/>
    <d v="1899-12-30T00:00:00"/>
    <d v="1899-12-30T01:03:17"/>
    <n v="6"/>
    <d v="1899-12-30T01:03:11"/>
    <n v="63.283333333334404"/>
    <n v="11"/>
    <s v="No"/>
  </r>
  <r>
    <s v="CPRR"/>
    <s v=""/>
    <x v="0"/>
    <s v="PL149732"/>
    <s v="PAX14LC"/>
    <d v="2025-03-14T00:00:00"/>
    <m/>
    <s v="3320"/>
    <x v="12"/>
    <s v="PA"/>
    <m/>
    <m/>
    <d v="2025-03-14T00:00:00"/>
    <d v="1899-12-30T10:52:13"/>
    <d v="2025-03-14T00:00:00"/>
    <d v="1899-12-30T11:05:23"/>
    <d v="2025-03-14T00:00:00"/>
    <d v="1899-12-30T11:05:33"/>
    <x v="155"/>
    <s v="FJPEDRO"/>
    <s v="1327141848"/>
    <s v="EXW"/>
    <d v="1899-12-30T00:13:20"/>
    <d v="1899-12-30T00:00:10"/>
    <d v="1899-12-30T00:13:10"/>
    <s v="Ensacado"/>
    <s v="E002"/>
    <x v="1"/>
    <d v="1899-12-30T00:13:20"/>
    <d v="1899-12-30T00:00:10"/>
    <n v="10"/>
    <x v="15"/>
    <x v="3"/>
    <x v="1"/>
    <n v="0"/>
    <n v="0"/>
    <s v="OK"/>
    <s v="Ensacado"/>
    <x v="2"/>
    <n v="0"/>
    <s v="PUNTOS NORTE"/>
    <s v="A"/>
    <d v="1899-12-30T00:13:10"/>
    <d v="1899-12-30T00:13:10"/>
    <s v="OK"/>
    <m/>
    <m/>
    <d v="1899-12-30T00:00:00"/>
    <d v="1899-12-30T00:13:20"/>
    <n v="6"/>
    <d v="1899-12-30T00:13:10"/>
    <n v="13.333333333334352"/>
    <n v="11"/>
    <s v="Si"/>
  </r>
  <r>
    <s v="CPRR"/>
    <s v=""/>
    <x v="0"/>
    <s v="PL186556"/>
    <s v="PAB01ED"/>
    <d v="2025-03-14T00:00:00"/>
    <m/>
    <s v="3320"/>
    <x v="12"/>
    <s v="PA"/>
    <m/>
    <m/>
    <d v="2025-03-14T00:00:00"/>
    <d v="1899-12-30T09:03:02"/>
    <d v="2025-03-14T00:00:00"/>
    <d v="1899-12-30T10:59:27"/>
    <d v="2025-03-14T00:00:00"/>
    <d v="1899-12-30T11:00:26"/>
    <x v="153"/>
    <s v="FJPEDRO"/>
    <s v="1327141849"/>
    <s v="EXW"/>
    <d v="1899-12-30T01:57:24"/>
    <d v="1899-12-30T00:00:59"/>
    <d v="1899-12-30T01:56:25"/>
    <s v="Ensacado"/>
    <s v="E002"/>
    <x v="1"/>
    <d v="1899-12-30T01:57:24"/>
    <d v="1899-12-30T00:00:59"/>
    <n v="9"/>
    <x v="15"/>
    <x v="3"/>
    <x v="1"/>
    <n v="0"/>
    <n v="0"/>
    <s v="OK"/>
    <s v="Ensacado"/>
    <x v="2"/>
    <n v="0"/>
    <s v="PUNTOS NORTE"/>
    <s v="C"/>
    <d v="1899-12-30T01:56:25"/>
    <d v="1899-12-30T00:58:25"/>
    <s v="OK"/>
    <m/>
    <m/>
    <d v="1899-12-30T00:00:00"/>
    <d v="1899-12-30T01:57:24"/>
    <n v="6"/>
    <d v="1899-12-30T01:56:25"/>
    <n v="117.40000000000316"/>
    <n v="11"/>
    <s v="No"/>
  </r>
  <r>
    <s v="CPRR"/>
    <s v="2025000402"/>
    <x v="0"/>
    <s v="ER4820BCF"/>
    <s v="E6575LRD"/>
    <d v="2025-03-14T00:00:00"/>
    <m/>
    <s v="55"/>
    <x v="10"/>
    <s v="S2"/>
    <s v="S2"/>
    <m/>
    <d v="2025-03-14T00:00:00"/>
    <d v="1899-12-30T11:40:43"/>
    <d v="2025-03-14T00:00:00"/>
    <d v="1899-12-30T11:47:58"/>
    <d v="2025-03-14T00:00:00"/>
    <d v="1899-12-30T11:53:51"/>
    <x v="0"/>
    <s v="RFCPI"/>
    <s v="1327141850"/>
    <s v="FBO"/>
    <d v="1899-12-30T00:13:08"/>
    <d v="1899-12-30T00:05:53"/>
    <d v="1899-12-30T00:07:15"/>
    <s v="Granel"/>
    <s v="E001"/>
    <x v="2"/>
    <d v="1899-12-30T00:13:08"/>
    <d v="1899-12-30T00:05:53"/>
    <n v="11"/>
    <x v="15"/>
    <x v="3"/>
    <x v="2"/>
    <n v="0"/>
    <n v="0"/>
    <s v="OK"/>
    <s v="Granel"/>
    <x v="2"/>
    <n v="0"/>
    <s v="PUNTOS NORTE"/>
    <s v="A"/>
    <d v="1899-12-30T00:07:15"/>
    <d v="1899-12-30T00:07:15"/>
    <s v="OK"/>
    <m/>
    <m/>
    <d v="1899-12-30T00:00:00"/>
    <d v="1899-12-30T00:13:08"/>
    <n v="6"/>
    <d v="1899-12-30T00:07:15"/>
    <n v="13.133333333332802"/>
    <n v="11"/>
    <s v="Si"/>
  </r>
  <r>
    <s v="CPRR"/>
    <s v=""/>
    <x v="0"/>
    <s v="PL149732"/>
    <s v="PAX14LC"/>
    <d v="2025-03-14T00:00:00"/>
    <m/>
    <s v="2906"/>
    <x v="11"/>
    <s v="PA"/>
    <m/>
    <m/>
    <d v="2025-03-14T00:00:00"/>
    <d v="1899-12-30T14:31:19"/>
    <d v="2025-03-14T00:00:00"/>
    <d v="1899-12-30T14:31:43"/>
    <d v="2025-03-14T00:00:00"/>
    <d v="1899-12-30T14:31:51"/>
    <x v="155"/>
    <s v="FJPEDRO"/>
    <s v="1327141852"/>
    <s v="EXW"/>
    <d v="1899-12-30T00:00:32"/>
    <d v="1899-12-30T00:00:08"/>
    <d v="1899-12-30T00:00:24"/>
    <s v="Ensacado"/>
    <s v="E002"/>
    <x v="1"/>
    <d v="1899-12-30T00:00:32"/>
    <d v="1899-12-30T00:00:08"/>
    <n v="14"/>
    <x v="15"/>
    <x v="3"/>
    <x v="1"/>
    <n v="1"/>
    <n v="0"/>
    <s v="KO"/>
    <s v="Ensacado"/>
    <x v="2"/>
    <n v="1"/>
    <s v="PUNTOS NORTE"/>
    <s v="A"/>
    <d v="1899-12-30T00:00:24"/>
    <d v="1899-12-30T00:00:24"/>
    <s v="OK"/>
    <m/>
    <m/>
    <d v="1899-12-30T00:00:00"/>
    <d v="1899-12-30T00:00:32"/>
    <n v="6"/>
    <d v="1899-12-30T00:00:24"/>
    <n v="0.53333333333283051"/>
    <n v="14"/>
    <s v="Si"/>
  </r>
  <r>
    <s v="CPRR"/>
    <s v=""/>
    <x v="0"/>
    <s v="PBR9434"/>
    <s v="P5740HC"/>
    <d v="2025-03-14T00:00:00"/>
    <m/>
    <s v="3320"/>
    <x v="12"/>
    <s v="PA"/>
    <m/>
    <m/>
    <d v="2025-03-14T00:00:00"/>
    <d v="1899-12-30T15:40:32"/>
    <d v="2025-03-14T00:00:00"/>
    <d v="1899-12-30T15:41:24"/>
    <d v="2025-03-14T00:00:00"/>
    <d v="1899-12-30T15:41:33"/>
    <x v="184"/>
    <s v="FJPEDRO"/>
    <s v="1327141855"/>
    <s v="EXW"/>
    <d v="1899-12-30T00:01:01"/>
    <d v="1899-12-30T00:00:09"/>
    <d v="1899-12-30T00:00:52"/>
    <s v="Ensacado"/>
    <s v="E002"/>
    <x v="1"/>
    <d v="1899-12-30T00:01:01"/>
    <d v="1899-12-30T00:00:09"/>
    <n v="15"/>
    <x v="15"/>
    <x v="3"/>
    <x v="1"/>
    <n v="1"/>
    <n v="0"/>
    <s v="KO"/>
    <s v="Ensacado"/>
    <x v="2"/>
    <n v="1"/>
    <s v="PUNTOS NORTE"/>
    <s v="A"/>
    <d v="1899-12-30T00:00:52"/>
    <d v="1899-12-30T00:00:52"/>
    <s v="OK"/>
    <m/>
    <m/>
    <d v="1899-12-30T00:00:00"/>
    <d v="1899-12-30T00:01:01"/>
    <n v="6"/>
    <d v="1899-12-30T00:00:52"/>
    <n v="1.0166666666686908"/>
    <n v="15"/>
    <s v="Si"/>
  </r>
  <r>
    <s v="CPRR"/>
    <s v=""/>
    <x v="0"/>
    <s v="PL173407"/>
    <s v="PAE60FZ"/>
    <d v="2025-03-14T00:00:00"/>
    <m/>
    <s v="2906"/>
    <x v="11"/>
    <s v="PA"/>
    <m/>
    <m/>
    <d v="2025-03-14T00:00:00"/>
    <d v="1899-12-30T16:20:26"/>
    <d v="2025-03-14T00:00:00"/>
    <d v="1899-12-30T18:22:01"/>
    <d v="2025-03-14T00:00:00"/>
    <d v="1899-12-30T16:46:03"/>
    <x v="182"/>
    <s v="FJPEDRO"/>
    <s v="1327141856"/>
    <s v="EXW"/>
    <d v="1899-12-30T03:37:33"/>
    <d v="1899-12-30T01:35:58"/>
    <d v="1899-12-30T02:01:35"/>
    <s v="Ensacado"/>
    <s v="E002"/>
    <x v="1"/>
    <d v="1899-12-30T00:25:37"/>
    <n v="-6.6643518518520017E-2"/>
    <n v="16"/>
    <x v="15"/>
    <x v="3"/>
    <x v="1"/>
    <n v="0"/>
    <n v="0"/>
    <s v="OK"/>
    <s v="Ensacado"/>
    <x v="2"/>
    <n v="0"/>
    <s v="PUNTOS NORTE"/>
    <s v="A"/>
    <d v="1899-12-30T02:01:35"/>
    <d v="1899-12-30T01:03:35"/>
    <s v="KO"/>
    <m/>
    <m/>
    <d v="1899-12-30T00:00:00"/>
    <d v="1899-12-30T00:25:37"/>
    <n v="6"/>
    <d v="1899-12-30T02:01:35"/>
    <n v="25.616666666663903"/>
    <n v="16"/>
    <s v="Si"/>
  </r>
  <r>
    <s v="CPRR"/>
    <s v=""/>
    <x v="0"/>
    <s v="PVI7080"/>
    <s v="P80XF71"/>
    <d v="2025-03-14T00:00:00"/>
    <m/>
    <s v="3320"/>
    <x v="12"/>
    <s v="PA"/>
    <m/>
    <m/>
    <d v="2025-03-14T00:00:00"/>
    <d v="1899-12-30T16:55:14"/>
    <d v="2025-03-14T00:00:00"/>
    <d v="1899-12-30T17:04:51"/>
    <d v="2025-03-14T00:00:00"/>
    <d v="1899-12-30T17:04:58"/>
    <x v="183"/>
    <s v="FJPEDRO"/>
    <s v="1327141857"/>
    <s v="EXW"/>
    <d v="1899-12-30T00:09:44"/>
    <d v="1899-12-30T00:00:07"/>
    <d v="1899-12-30T00:09:37"/>
    <s v="Ensacado"/>
    <s v="E002"/>
    <x v="1"/>
    <d v="1899-12-30T00:09:44"/>
    <d v="1899-12-30T00:00:07"/>
    <n v="16"/>
    <x v="15"/>
    <x v="3"/>
    <x v="1"/>
    <n v="1"/>
    <n v="0"/>
    <s v="KO"/>
    <s v="Ensacado"/>
    <x v="2"/>
    <n v="1"/>
    <s v="PUNTOS NORTE"/>
    <s v="A"/>
    <d v="1899-12-30T00:09:37"/>
    <d v="1899-12-30T00:09:37"/>
    <s v="OK"/>
    <m/>
    <m/>
    <d v="1899-12-30T00:00:00"/>
    <d v="1899-12-30T00:09:44"/>
    <n v="6"/>
    <d v="1899-12-30T00:09:37"/>
    <n v="9.7333333333342686"/>
    <n v="17"/>
    <s v="Si"/>
  </r>
  <r>
    <s v="CPRR"/>
    <s v=""/>
    <x v="0"/>
    <s v="PL171575"/>
    <s v="P02TP26"/>
    <d v="2025-03-17T00:00:00"/>
    <m/>
    <s v="3320"/>
    <x v="12"/>
    <s v="PA"/>
    <m/>
    <m/>
    <d v="2025-03-17T00:00:00"/>
    <d v="1899-12-30T08:36:28"/>
    <d v="2025-03-17T00:00:00"/>
    <d v="1899-12-30T08:37:06"/>
    <d v="2025-03-17T00:00:00"/>
    <d v="1899-12-30T08:37:22"/>
    <x v="153"/>
    <s v="FJPEDRO"/>
    <s v="1327141861"/>
    <s v="EXW"/>
    <d v="1899-12-30T00:00:54"/>
    <d v="1899-12-30T00:00:16"/>
    <d v="1899-12-30T00:00:38"/>
    <s v="Ensacado"/>
    <s v="E002"/>
    <x v="1"/>
    <d v="1899-12-30T00:00:54"/>
    <d v="1899-12-30T00:00:16"/>
    <n v="8"/>
    <x v="16"/>
    <x v="4"/>
    <x v="1"/>
    <n v="1"/>
    <n v="0"/>
    <s v="KO"/>
    <s v="Ensacado"/>
    <x v="2"/>
    <n v="1"/>
    <s v="PUNTOS NORTE"/>
    <s v="A"/>
    <d v="1899-12-30T00:00:38"/>
    <d v="1899-12-30T00:00:38"/>
    <s v="OK"/>
    <m/>
    <m/>
    <d v="1899-12-30T00:00:00"/>
    <d v="1899-12-30T00:00:54"/>
    <n v="2"/>
    <d v="1899-12-30T00:00:38"/>
    <n v="0.90000000000006075"/>
    <n v="8"/>
    <s v="Si"/>
  </r>
  <r>
    <s v="CPRR"/>
    <s v=""/>
    <x v="0"/>
    <s v="P107777"/>
    <s v="P08SU44"/>
    <d v="2025-03-17T00:00:00"/>
    <m/>
    <s v="2906"/>
    <x v="11"/>
    <s v="PA"/>
    <m/>
    <m/>
    <d v="2025-03-17T00:00:00"/>
    <d v="1899-12-30T08:38:58"/>
    <d v="2025-03-17T00:00:00"/>
    <d v="1899-12-30T08:39:26"/>
    <d v="2025-03-17T00:00:00"/>
    <d v="1899-12-30T08:39:37"/>
    <x v="153"/>
    <s v="FJPEDRO"/>
    <s v="1327141862"/>
    <s v="EXW"/>
    <d v="1899-12-30T00:00:39"/>
    <d v="1899-12-30T00:00:11"/>
    <d v="1899-12-30T00:00:28"/>
    <s v="Ensacado"/>
    <s v="E002"/>
    <x v="1"/>
    <d v="1899-12-30T00:00:39"/>
    <d v="1899-12-30T00:00:11"/>
    <n v="8"/>
    <x v="16"/>
    <x v="4"/>
    <x v="1"/>
    <n v="1"/>
    <n v="0"/>
    <s v="KO"/>
    <s v="Ensacado"/>
    <x v="2"/>
    <n v="1"/>
    <s v="PUNTOS NORTE"/>
    <s v="A"/>
    <d v="1899-12-30T00:00:28"/>
    <d v="1899-12-30T00:00:28"/>
    <s v="OK"/>
    <m/>
    <m/>
    <d v="1899-12-30T00:00:00"/>
    <d v="1899-12-30T00:00:39"/>
    <n v="2"/>
    <d v="1899-12-30T00:00:28"/>
    <n v="0.65000000000162039"/>
    <n v="8"/>
    <s v="Si"/>
  </r>
  <r>
    <s v="CPRR"/>
    <s v=""/>
    <x v="0"/>
    <s v="PL152472"/>
    <s v="P58NA84"/>
    <d v="2025-03-17T00:00:00"/>
    <m/>
    <s v="3320"/>
    <x v="12"/>
    <s v="PA"/>
    <m/>
    <m/>
    <d v="2025-03-17T00:00:00"/>
    <d v="1899-12-30T09:11:53"/>
    <d v="2025-03-17T00:00:00"/>
    <d v="1899-12-30T09:12:16"/>
    <d v="2025-03-17T00:00:00"/>
    <d v="1899-12-30T09:12:25"/>
    <x v="155"/>
    <s v="FJPEDRO"/>
    <s v="1327141863"/>
    <s v="EXW"/>
    <d v="1899-12-30T00:00:32"/>
    <d v="1899-12-30T00:00:09"/>
    <d v="1899-12-30T00:00:23"/>
    <s v="Ensacado"/>
    <s v="E002"/>
    <x v="1"/>
    <d v="1899-12-30T00:00:32"/>
    <d v="1899-12-30T00:00:09"/>
    <n v="9"/>
    <x v="16"/>
    <x v="4"/>
    <x v="1"/>
    <n v="1"/>
    <n v="0"/>
    <s v="KO"/>
    <s v="Ensacado"/>
    <x v="2"/>
    <n v="1"/>
    <s v="PUNTOS NORTE"/>
    <s v="A"/>
    <d v="1899-12-30T00:00:23"/>
    <d v="1899-12-30T00:00:23"/>
    <s v="OK"/>
    <m/>
    <m/>
    <d v="1899-12-30T00:00:00"/>
    <d v="1899-12-30T00:00:32"/>
    <n v="2"/>
    <d v="1899-12-30T00:00:23"/>
    <n v="0.533333333347219"/>
    <n v="9"/>
    <s v="Si"/>
  </r>
  <r>
    <s v="CPRR"/>
    <s v=""/>
    <x v="0"/>
    <s v="PL173407"/>
    <s v="PAE60FZ"/>
    <d v="2025-03-17T00:00:00"/>
    <m/>
    <s v="3320"/>
    <x v="12"/>
    <s v="PA"/>
    <m/>
    <m/>
    <d v="2025-03-17T00:00:00"/>
    <d v="1899-12-30T09:30:05"/>
    <d v="2025-03-17T00:00:00"/>
    <d v="1899-12-30T09:30:33"/>
    <d v="2025-03-17T00:00:00"/>
    <d v="1899-12-30T09:30:42"/>
    <x v="155"/>
    <s v="FJPEDRO"/>
    <s v="1327141864"/>
    <s v="EXW"/>
    <d v="1899-12-30T00:00:37"/>
    <d v="1899-12-30T00:00:09"/>
    <d v="1899-12-30T00:00:28"/>
    <s v="Ensacado"/>
    <s v="E002"/>
    <x v="1"/>
    <d v="1899-12-30T00:00:37"/>
    <d v="1899-12-30T00:00:09"/>
    <n v="9"/>
    <x v="16"/>
    <x v="4"/>
    <x v="1"/>
    <n v="1"/>
    <n v="0"/>
    <s v="KO"/>
    <s v="Ensacado"/>
    <x v="2"/>
    <n v="1"/>
    <s v="PUNTOS NORTE"/>
    <s v="A"/>
    <d v="1899-12-30T00:00:28"/>
    <d v="1899-12-30T00:00:28"/>
    <s v="OK"/>
    <m/>
    <m/>
    <d v="1899-12-30T00:00:00"/>
    <d v="1899-12-30T00:00:37"/>
    <n v="2"/>
    <d v="1899-12-30T00:00:28"/>
    <n v="0.61666666666559067"/>
    <n v="9"/>
    <s v="Si"/>
  </r>
  <r>
    <s v="CPRR"/>
    <s v="2025000409"/>
    <x v="0"/>
    <s v="ER3519BCD"/>
    <s v="E7095HXG"/>
    <d v="2025-03-17T00:00:00"/>
    <m/>
    <s v="55"/>
    <x v="10"/>
    <s v="S2"/>
    <s v="S2"/>
    <m/>
    <d v="2025-03-17T00:00:00"/>
    <d v="1899-12-30T09:54:48"/>
    <d v="2025-03-17T00:00:00"/>
    <d v="1899-12-30T10:08:03"/>
    <d v="2025-03-17T00:00:00"/>
    <d v="1899-12-30T10:18:59"/>
    <x v="0"/>
    <s v="RFCPI"/>
    <s v="1327141866"/>
    <s v="FBO"/>
    <d v="1899-12-30T00:24:11"/>
    <d v="1899-12-30T00:10:56"/>
    <d v="1899-12-30T00:13:15"/>
    <s v="Granel"/>
    <s v="E001"/>
    <x v="2"/>
    <d v="1899-12-30T00:24:11"/>
    <d v="1899-12-30T00:10:56"/>
    <n v="9"/>
    <x v="16"/>
    <x v="4"/>
    <x v="2"/>
    <n v="0"/>
    <n v="0"/>
    <s v="OK"/>
    <s v="Granel"/>
    <x v="2"/>
    <n v="0"/>
    <s v="PUNTOS NORTE"/>
    <s v="A"/>
    <d v="1899-12-30T00:13:15"/>
    <d v="1899-12-30T00:13:15"/>
    <s v="OK"/>
    <m/>
    <m/>
    <d v="1899-12-30T00:00:00"/>
    <d v="1899-12-30T00:24:11"/>
    <n v="2"/>
    <d v="1899-12-30T00:13:15"/>
    <n v="24.18333333333117"/>
    <n v="10"/>
    <s v="Si"/>
  </r>
  <r>
    <s v="CPRR"/>
    <s v=""/>
    <x v="0"/>
    <s v="PBD80VV"/>
    <m/>
    <d v="2025-03-17T00:00:00"/>
    <m/>
    <s v="2906"/>
    <x v="11"/>
    <s v="PA"/>
    <m/>
    <m/>
    <d v="2025-03-17T00:00:00"/>
    <d v="1899-12-30T10:49:34"/>
    <d v="2025-03-17T00:00:00"/>
    <d v="1899-12-30T10:49:50"/>
    <d v="2025-03-17T00:00:00"/>
    <d v="1899-12-30T10:49:56"/>
    <x v="160"/>
    <s v="FJPEDRO"/>
    <s v="1327141867"/>
    <s v="EXW"/>
    <d v="1899-12-30T00:00:22"/>
    <d v="1899-12-30T00:00:06"/>
    <d v="1899-12-30T00:00:16"/>
    <s v="Ensacado"/>
    <s v="E002"/>
    <x v="1"/>
    <d v="1899-12-30T00:00:22"/>
    <d v="1899-12-30T00:00:06"/>
    <n v="10"/>
    <x v="16"/>
    <x v="4"/>
    <x v="1"/>
    <n v="1"/>
    <n v="0"/>
    <s v="KO"/>
    <s v="Ensacado"/>
    <x v="2"/>
    <n v="1"/>
    <s v="PUNTOS NORTE"/>
    <s v="A"/>
    <d v="1899-12-30T00:00:16"/>
    <d v="1899-12-30T00:00:16"/>
    <s v="OK"/>
    <m/>
    <m/>
    <d v="1899-12-30T00:00:00"/>
    <d v="1899-12-30T00:00:22"/>
    <n v="2"/>
    <d v="1899-12-30T00:00:16"/>
    <n v="0.36666666666723025"/>
    <n v="10"/>
    <s v="Si"/>
  </r>
  <r>
    <s v="CPRR"/>
    <s v="2025000410"/>
    <x v="0"/>
    <s v="ER4820BCF"/>
    <s v="E6575LRD"/>
    <d v="2025-03-17T00:00:00"/>
    <m/>
    <s v="55"/>
    <x v="10"/>
    <s v="S2"/>
    <s v="S2"/>
    <m/>
    <d v="2025-03-17T00:00:00"/>
    <d v="1899-12-30T10:55:55"/>
    <d v="2025-03-17T00:00:00"/>
    <d v="1899-12-30T11:04:30"/>
    <d v="2025-03-17T00:00:00"/>
    <d v="1899-12-30T11:16:08"/>
    <x v="0"/>
    <s v="RFCPI"/>
    <s v="1327141868"/>
    <s v="FBO"/>
    <d v="1899-12-30T00:20:13"/>
    <d v="1899-12-30T00:11:38"/>
    <d v="1899-12-30T00:08:35"/>
    <s v="Granel"/>
    <s v="E001"/>
    <x v="2"/>
    <d v="1899-12-30T00:20:13"/>
    <d v="1899-12-30T00:11:38"/>
    <n v="10"/>
    <x v="16"/>
    <x v="4"/>
    <x v="2"/>
    <n v="0"/>
    <n v="0"/>
    <s v="OK"/>
    <s v="Granel"/>
    <x v="2"/>
    <n v="0"/>
    <s v="PUNTOS NORTE"/>
    <s v="A"/>
    <d v="1899-12-30T00:08:35"/>
    <d v="1899-12-30T00:08:35"/>
    <s v="OK"/>
    <m/>
    <m/>
    <d v="1899-12-30T00:00:00"/>
    <d v="1899-12-30T00:20:13"/>
    <n v="2"/>
    <d v="1899-12-30T00:08:35"/>
    <n v="20.216666666663937"/>
    <n v="11"/>
    <s v="Si"/>
  </r>
  <r>
    <s v="CPRR"/>
    <s v=""/>
    <x v="0"/>
    <s v="PL173407"/>
    <s v="PAE60FZ"/>
    <d v="2025-03-17T00:00:00"/>
    <m/>
    <s v="2906"/>
    <x v="11"/>
    <s v="PA"/>
    <m/>
    <m/>
    <d v="2025-03-17T00:00:00"/>
    <d v="1899-12-30T13:06:21"/>
    <d v="2025-03-17T00:00:00"/>
    <d v="1899-12-30T18:22:01"/>
    <d v="2025-03-17T00:00:00"/>
    <d v="1899-12-30T13:06:52"/>
    <x v="182"/>
    <s v="FJPEDRO"/>
    <s v="1327141870"/>
    <s v="EXW"/>
    <d v="1899-12-30T10:30:49"/>
    <d v="1899-12-30T05:15:09"/>
    <d v="1899-12-30T05:15:40"/>
    <s v="Ensacado"/>
    <s v="E002"/>
    <x v="1"/>
    <d v="1899-12-30T00:00:31"/>
    <n v="-0.21885416666666002"/>
    <n v="13"/>
    <x v="16"/>
    <x v="4"/>
    <x v="1"/>
    <n v="1"/>
    <n v="0"/>
    <s v="KO"/>
    <s v="Ensacado"/>
    <x v="2"/>
    <n v="1"/>
    <s v="PUNTOS NORTE"/>
    <s v="A"/>
    <d v="1899-12-30T05:15:40"/>
    <d v="1899-12-30T04:17:40"/>
    <s v="KO"/>
    <m/>
    <m/>
    <d v="1899-12-30T00:00:00"/>
    <d v="1899-12-30T00:00:31"/>
    <n v="2"/>
    <d v="1899-12-30T05:15:40"/>
    <n v="0.51666666667196992"/>
    <n v="13"/>
    <s v="Si"/>
  </r>
  <r>
    <s v="CPRR"/>
    <s v=""/>
    <x v="0"/>
    <s v="PL152472"/>
    <s v="P58NA84"/>
    <d v="2025-03-17T00:00:00"/>
    <m/>
    <s v="3320"/>
    <x v="12"/>
    <s v="PA"/>
    <m/>
    <m/>
    <d v="2025-03-17T00:00:00"/>
    <d v="1899-12-30T14:34:20"/>
    <d v="2025-03-17T00:00:00"/>
    <d v="1899-12-30T14:34:36"/>
    <d v="2025-03-17T00:00:00"/>
    <d v="1899-12-30T14:34:45"/>
    <x v="155"/>
    <s v="FJPEDRO"/>
    <s v="1327141871"/>
    <s v="EXW"/>
    <d v="1899-12-30T00:00:25"/>
    <d v="1899-12-30T00:00:09"/>
    <d v="1899-12-30T00:00:16"/>
    <s v="Ensacado"/>
    <s v="E002"/>
    <x v="1"/>
    <d v="1899-12-30T00:00:25"/>
    <d v="1899-12-30T00:00:09"/>
    <n v="14"/>
    <x v="16"/>
    <x v="4"/>
    <x v="1"/>
    <n v="1"/>
    <n v="0"/>
    <s v="KO"/>
    <s v="Ensacado"/>
    <x v="2"/>
    <n v="1"/>
    <s v="PUNTOS NORTE"/>
    <s v="A"/>
    <d v="1899-12-30T00:00:16"/>
    <d v="1899-12-30T00:00:16"/>
    <s v="OK"/>
    <m/>
    <m/>
    <d v="1899-12-30T00:00:00"/>
    <d v="1899-12-30T00:00:25"/>
    <n v="2"/>
    <d v="1899-12-30T00:00:16"/>
    <n v="0.41666666666412056"/>
    <n v="14"/>
    <s v="Si"/>
  </r>
  <r>
    <s v="CPRR"/>
    <s v="2025000412"/>
    <x v="0"/>
    <s v="ER3519BCD"/>
    <s v="E7095HXG"/>
    <d v="2025-03-17T00:00:00"/>
    <m/>
    <s v="55"/>
    <x v="10"/>
    <s v="S2"/>
    <s v="S2"/>
    <m/>
    <d v="2025-03-17T00:00:00"/>
    <d v="1899-12-30T14:32:51"/>
    <d v="2025-03-17T00:00:00"/>
    <d v="1899-12-30T16:52:03"/>
    <d v="2025-03-17T00:00:00"/>
    <d v="1899-12-30T17:06:50"/>
    <x v="0"/>
    <s v="RFCPI"/>
    <s v="1327141873"/>
    <s v="FBO"/>
    <d v="1899-12-30T02:33:59"/>
    <d v="1899-12-30T00:14:47"/>
    <d v="1899-12-30T02:19:12"/>
    <s v="Granel"/>
    <s v="E001"/>
    <x v="2"/>
    <d v="1899-12-30T02:33:59"/>
    <d v="1899-12-30T00:14:47"/>
    <n v="14"/>
    <x v="16"/>
    <x v="4"/>
    <x v="2"/>
    <n v="0"/>
    <n v="0"/>
    <s v="OK"/>
    <s v="Granel"/>
    <x v="2"/>
    <n v="0"/>
    <s v="PUNTOS NORTE"/>
    <s v="C"/>
    <d v="1899-12-30T02:19:12"/>
    <d v="1899-12-30T01:21:12"/>
    <s v="OK"/>
    <m/>
    <m/>
    <d v="1899-12-30T00:00:00"/>
    <d v="1899-12-30T02:33:59"/>
    <n v="2"/>
    <d v="1899-12-30T02:19:12"/>
    <n v="153.98333333333267"/>
    <n v="17"/>
    <s v="No"/>
  </r>
  <r>
    <s v="CPRR"/>
    <s v=""/>
    <x v="0"/>
    <s v="PL152472"/>
    <s v="P58NA84"/>
    <d v="2025-03-18T00:00:00"/>
    <m/>
    <s v="2906"/>
    <x v="11"/>
    <s v="PA"/>
    <m/>
    <m/>
    <d v="2025-03-18T00:00:00"/>
    <d v="1899-12-30T08:34:05"/>
    <d v="2025-03-18T00:00:00"/>
    <d v="1899-12-30T08:34:28"/>
    <d v="2025-03-18T00:00:00"/>
    <d v="1899-12-30T08:34:35"/>
    <x v="155"/>
    <s v="FJPEDRO"/>
    <s v="1327141876"/>
    <s v="EXW"/>
    <d v="1899-12-30T00:00:30"/>
    <d v="1899-12-30T00:00:07"/>
    <d v="1899-12-30T00:00:23"/>
    <s v="Ensacado"/>
    <s v="E002"/>
    <x v="1"/>
    <d v="1899-12-30T00:00:30"/>
    <d v="1899-12-30T00:00:07"/>
    <n v="8"/>
    <x v="17"/>
    <x v="4"/>
    <x v="1"/>
    <n v="1"/>
    <n v="0"/>
    <s v="KO"/>
    <s v="Ensacado"/>
    <x v="2"/>
    <n v="1"/>
    <s v="PUNTOS NORTE"/>
    <s v="A"/>
    <d v="1899-12-30T00:00:23"/>
    <d v="1899-12-30T00:00:23"/>
    <s v="OK"/>
    <m/>
    <m/>
    <d v="1899-12-30T00:00:00"/>
    <d v="1899-12-30T00:00:30"/>
    <n v="3"/>
    <d v="1899-12-30T00:00:23"/>
    <n v="0.50000000001118927"/>
    <n v="8"/>
    <s v="Si"/>
  </r>
  <r>
    <s v="CPRR"/>
    <s v=""/>
    <x v="0"/>
    <s v="PL171575"/>
    <s v="P02TP26"/>
    <d v="2025-03-18T00:00:00"/>
    <m/>
    <s v="2906"/>
    <x v="11"/>
    <s v="PA"/>
    <m/>
    <m/>
    <d v="2025-03-18T00:00:00"/>
    <d v="1899-12-30T09:59:51"/>
    <d v="2025-03-18T00:00:00"/>
    <d v="1899-12-30T10:00:43"/>
    <d v="2025-03-18T00:00:00"/>
    <d v="1899-12-30T10:00:50"/>
    <x v="153"/>
    <s v="FJPEDRO"/>
    <s v="1327141878"/>
    <s v="EXW"/>
    <d v="1899-12-30T00:00:59"/>
    <d v="1899-12-30T00:00:07"/>
    <d v="1899-12-30T00:00:52"/>
    <s v="Ensacado"/>
    <s v="E002"/>
    <x v="1"/>
    <d v="1899-12-30T00:00:59"/>
    <d v="1899-12-30T00:00:07"/>
    <n v="9"/>
    <x v="17"/>
    <x v="4"/>
    <x v="1"/>
    <n v="1"/>
    <n v="0"/>
    <s v="KO"/>
    <s v="Ensacado"/>
    <x v="2"/>
    <n v="1"/>
    <s v="PUNTOS NORTE"/>
    <s v="A"/>
    <d v="1899-12-30T00:00:52"/>
    <d v="1899-12-30T00:00:52"/>
    <s v="OK"/>
    <m/>
    <m/>
    <d v="1899-12-30T00:00:00"/>
    <d v="1899-12-30T00:00:59"/>
    <n v="3"/>
    <d v="1899-12-30T00:00:52"/>
    <n v="0.98333333333282091"/>
    <n v="10"/>
    <s v="Si"/>
  </r>
  <r>
    <s v="CPRR"/>
    <s v=""/>
    <x v="0"/>
    <s v="PL171575"/>
    <s v="P02TP26"/>
    <d v="2025-03-18T00:00:00"/>
    <m/>
    <s v="3320"/>
    <x v="12"/>
    <s v="PA"/>
    <m/>
    <m/>
    <d v="2025-03-18T00:00:00"/>
    <d v="1899-12-30T10:02:31"/>
    <d v="2025-03-18T00:00:00"/>
    <d v="1899-12-30T10:03:51"/>
    <d v="2025-03-18T00:00:00"/>
    <d v="1899-12-30T10:04:01"/>
    <x v="153"/>
    <s v="FJPEDRO"/>
    <s v="1327141879"/>
    <s v="EXW"/>
    <d v="1899-12-30T00:01:30"/>
    <d v="1899-12-30T00:00:10"/>
    <d v="1899-12-30T00:01:20"/>
    <s v="Ensacado"/>
    <s v="E002"/>
    <x v="1"/>
    <d v="1899-12-30T00:01:30"/>
    <d v="1899-12-30T00:00:10"/>
    <n v="10"/>
    <x v="17"/>
    <x v="4"/>
    <x v="1"/>
    <n v="1"/>
    <n v="0"/>
    <s v="KO"/>
    <s v="Ensacado"/>
    <x v="2"/>
    <n v="1"/>
    <s v="PUNTOS NORTE"/>
    <s v="A"/>
    <d v="1899-12-30T00:01:20"/>
    <d v="1899-12-30T00:01:20"/>
    <s v="OK"/>
    <m/>
    <m/>
    <d v="1899-12-30T00:00:00"/>
    <d v="1899-12-30T00:01:30"/>
    <n v="3"/>
    <d v="1899-12-30T00:01:20"/>
    <n v="1.5000000000047908"/>
    <n v="10"/>
    <s v="Si"/>
  </r>
  <r>
    <s v="CPRR"/>
    <s v=""/>
    <x v="0"/>
    <s v="PL152472"/>
    <s v="P58NA84"/>
    <d v="2025-03-18T00:00:00"/>
    <m/>
    <s v="3320"/>
    <x v="12"/>
    <s v="PA"/>
    <m/>
    <m/>
    <d v="2025-03-18T00:00:00"/>
    <d v="1899-12-30T12:46:04"/>
    <d v="2025-03-18T00:00:00"/>
    <d v="1899-12-30T12:46:18"/>
    <d v="2025-03-18T00:00:00"/>
    <d v="1899-12-30T12:46:24"/>
    <x v="155"/>
    <s v="FJPEDRO"/>
    <s v="1327141885"/>
    <s v="EXW"/>
    <d v="1899-12-30T00:00:20"/>
    <d v="1899-12-30T00:00:06"/>
    <d v="1899-12-30T00:00:14"/>
    <s v="Ensacado"/>
    <s v="E002"/>
    <x v="1"/>
    <d v="1899-12-30T00:00:20"/>
    <d v="1899-12-30T00:00:06"/>
    <n v="12"/>
    <x v="17"/>
    <x v="4"/>
    <x v="1"/>
    <n v="1"/>
    <n v="0"/>
    <s v="KO"/>
    <s v="Ensacado"/>
    <x v="2"/>
    <n v="1"/>
    <s v="PUNTOS NORTE"/>
    <s v="A"/>
    <d v="1899-12-30T00:00:14"/>
    <d v="1899-12-30T00:00:14"/>
    <s v="OK"/>
    <m/>
    <m/>
    <d v="1899-12-30T00:00:00"/>
    <d v="1899-12-30T00:00:20"/>
    <n v="3"/>
    <d v="1899-12-30T00:00:14"/>
    <n v="0.33333333333120052"/>
    <n v="12"/>
    <s v="Si"/>
  </r>
  <r>
    <s v="CPRR"/>
    <s v=""/>
    <x v="0"/>
    <s v="PL212656"/>
    <s v="PAR98ZA"/>
    <d v="2025-03-18T00:00:00"/>
    <m/>
    <s v="3320"/>
    <x v="12"/>
    <s v="PA"/>
    <m/>
    <m/>
    <d v="2025-03-18T00:00:00"/>
    <d v="1899-12-30T14:45:01"/>
    <d v="2025-03-18T00:00:00"/>
    <d v="1899-12-30T14:45:23"/>
    <d v="2025-03-18T00:00:00"/>
    <d v="1899-12-30T14:45:40"/>
    <x v="153"/>
    <s v="FJPEDRO"/>
    <s v="1327141890"/>
    <s v="EXW"/>
    <d v="1899-12-30T00:00:39"/>
    <d v="1899-12-30T00:00:17"/>
    <d v="1899-12-30T00:00:22"/>
    <s v="Ensacado"/>
    <s v="E002"/>
    <x v="1"/>
    <d v="1899-12-30T00:00:39"/>
    <d v="1899-12-30T00:00:17"/>
    <n v="14"/>
    <x v="17"/>
    <x v="4"/>
    <x v="1"/>
    <n v="1"/>
    <n v="0"/>
    <s v="KO"/>
    <s v="Ensacado"/>
    <x v="2"/>
    <n v="1"/>
    <s v="PUNTOS NORTE"/>
    <s v="A"/>
    <d v="1899-12-30T00:00:22"/>
    <d v="1899-12-30T00:00:22"/>
    <s v="OK"/>
    <m/>
    <m/>
    <d v="1899-12-30T00:00:00"/>
    <d v="1899-12-30T00:00:39"/>
    <n v="3"/>
    <d v="1899-12-30T00:00:22"/>
    <n v="0.65000000000170033"/>
    <n v="14"/>
    <s v="Si"/>
  </r>
  <r>
    <s v="CPRR"/>
    <s v=""/>
    <x v="0"/>
    <s v="PL152758"/>
    <s v="P24TM53"/>
    <d v="2025-03-18T00:00:00"/>
    <m/>
    <s v="2906"/>
    <x v="11"/>
    <s v="PA"/>
    <m/>
    <m/>
    <d v="2025-03-18T00:00:00"/>
    <d v="1899-12-30T16:20:01"/>
    <d v="2025-03-18T00:00:00"/>
    <d v="1899-12-30T16:20:18"/>
    <d v="2025-03-18T00:00:00"/>
    <d v="1899-12-30T16:20:26"/>
    <x v="155"/>
    <s v="FJPEDRO"/>
    <s v="1327141893"/>
    <s v="EXW"/>
    <d v="1899-12-30T00:00:25"/>
    <d v="1899-12-30T00:00:08"/>
    <d v="1899-12-30T00:00:17"/>
    <s v="Ensacado"/>
    <s v="E002"/>
    <x v="1"/>
    <d v="1899-12-30T00:00:25"/>
    <d v="1899-12-30T00:00:08"/>
    <n v="16"/>
    <x v="17"/>
    <x v="4"/>
    <x v="1"/>
    <n v="1"/>
    <n v="0"/>
    <s v="KO"/>
    <s v="Ensacado"/>
    <x v="2"/>
    <n v="1"/>
    <s v="PUNTOS NORTE"/>
    <s v="A"/>
    <d v="1899-12-30T00:00:17"/>
    <d v="1899-12-30T00:00:17"/>
    <s v="OK"/>
    <m/>
    <m/>
    <d v="1899-12-30T00:00:00"/>
    <d v="1899-12-30T00:00:25"/>
    <n v="3"/>
    <d v="1899-12-30T00:00:17"/>
    <n v="0.41666666666412056"/>
    <n v="16"/>
    <s v="Si"/>
  </r>
  <r>
    <s v="CPRR"/>
    <s v=""/>
    <x v="0"/>
    <s v="PL152472"/>
    <s v="P58NA84"/>
    <d v="2025-03-18T00:00:00"/>
    <m/>
    <s v="3320"/>
    <x v="12"/>
    <s v="PA"/>
    <m/>
    <m/>
    <d v="2025-03-18T00:00:00"/>
    <d v="1899-12-30T16:54:04"/>
    <d v="2025-03-18T00:00:00"/>
    <d v="1899-12-30T16:54:16"/>
    <d v="2025-03-18T00:00:00"/>
    <d v="1899-12-30T16:54:25"/>
    <x v="155"/>
    <s v="FJPEDRO"/>
    <s v="1327141894"/>
    <s v="EXW"/>
    <d v="1899-12-30T00:00:21"/>
    <d v="1899-12-30T00:00:09"/>
    <d v="1899-12-30T00:00:12"/>
    <s v="Ensacado"/>
    <s v="E002"/>
    <x v="1"/>
    <d v="1899-12-30T00:00:21"/>
    <d v="1899-12-30T00:00:09"/>
    <n v="16"/>
    <x v="17"/>
    <x v="4"/>
    <x v="1"/>
    <n v="1"/>
    <n v="0"/>
    <s v="KO"/>
    <s v="Ensacado"/>
    <x v="2"/>
    <n v="1"/>
    <s v="PUNTOS NORTE"/>
    <s v="A"/>
    <d v="1899-12-30T00:00:12"/>
    <d v="1899-12-30T00:00:12"/>
    <s v="OK"/>
    <m/>
    <m/>
    <d v="1899-12-30T00:00:00"/>
    <d v="1899-12-30T00:00:21"/>
    <n v="3"/>
    <d v="1899-12-30T00:00:12"/>
    <n v="0.3500000000064496"/>
    <n v="16"/>
    <s v="Si"/>
  </r>
  <r>
    <s v="CPRR"/>
    <s v="2025000420"/>
    <x v="0"/>
    <s v="ER4820BCF"/>
    <s v="E6575LRD"/>
    <d v="2025-03-18T00:00:00"/>
    <m/>
    <s v="3044"/>
    <x v="25"/>
    <s v="S1"/>
    <s v="S1"/>
    <m/>
    <d v="2025-03-18T00:00:00"/>
    <d v="1899-12-30T16:00:17"/>
    <d v="2025-03-18T00:00:00"/>
    <d v="1899-12-30T16:53:07"/>
    <d v="2025-03-18T00:00:00"/>
    <d v="1899-12-30T17:08:22"/>
    <x v="0"/>
    <s v="RFCPI"/>
    <s v="1327141895"/>
    <s v="FBO"/>
    <d v="1899-12-30T01:08:05"/>
    <d v="1899-12-30T00:15:15"/>
    <d v="1899-12-30T00:52:50"/>
    <s v="Granel"/>
    <s v="E001"/>
    <x v="2"/>
    <d v="1899-12-30T01:08:05"/>
    <d v="1899-12-30T00:15:15"/>
    <n v="16"/>
    <x v="17"/>
    <x v="4"/>
    <x v="2"/>
    <n v="0"/>
    <n v="0"/>
    <s v="OK"/>
    <s v="Granel"/>
    <x v="2"/>
    <n v="0"/>
    <s v="PUNTOS NORTE"/>
    <s v="B"/>
    <d v="1899-12-30T00:52:50"/>
    <d v="1899-12-30T00:07:50"/>
    <s v="OK"/>
    <m/>
    <m/>
    <d v="1899-12-30T00:00:00"/>
    <d v="1899-12-30T01:08:05"/>
    <n v="3"/>
    <d v="1899-12-30T00:52:50"/>
    <n v="68.083333333329634"/>
    <n v="17"/>
    <s v="No"/>
  </r>
  <r>
    <s v="CPRR"/>
    <s v=""/>
    <x v="0"/>
    <s v="P107777"/>
    <s v="P08SU44"/>
    <d v="2025-03-19T00:00:00"/>
    <m/>
    <s v="2906"/>
    <x v="11"/>
    <s v="PA"/>
    <m/>
    <m/>
    <d v="2025-03-19T00:00:00"/>
    <d v="1899-12-30T08:51:01"/>
    <d v="2025-03-19T00:00:00"/>
    <d v="1899-12-30T08:52:09"/>
    <d v="2025-03-19T00:00:00"/>
    <d v="1899-12-30T08:52:38"/>
    <x v="153"/>
    <s v="FJPEDRO"/>
    <s v="1327141899"/>
    <s v="EXW"/>
    <d v="1899-12-30T00:00:00"/>
    <d v="1899-12-30T00:00:00"/>
    <d v="1899-12-30T00:00:00"/>
    <s v="Ensacado"/>
    <s v="E002"/>
    <x v="1"/>
    <d v="1899-12-30T00:01:37"/>
    <d v="1899-12-30T00:00:29"/>
    <n v="8"/>
    <x v="18"/>
    <x v="4"/>
    <x v="1"/>
    <n v="1"/>
    <n v="0"/>
    <s v="KO"/>
    <s v="Ensacado"/>
    <x v="2"/>
    <n v="1"/>
    <s v="PUNTOS NORTE"/>
    <s v="A"/>
    <d v="1899-12-30T00:00:00"/>
    <d v="1899-12-30T00:00:00"/>
    <s v="OK"/>
    <m/>
    <m/>
    <d v="1899-12-30T00:00:00"/>
    <d v="1899-12-30T00:01:37"/>
    <n v="4"/>
    <d v="1899-12-30T00:01:08"/>
    <n v="1.6166666666735807"/>
    <n v="8"/>
    <s v="Si"/>
  </r>
  <r>
    <s v="CPRR"/>
    <s v=""/>
    <x v="0"/>
    <s v="P107777"/>
    <s v="P08SU44"/>
    <d v="2025-03-19T00:00:00"/>
    <m/>
    <s v="3320"/>
    <x v="12"/>
    <s v="PA"/>
    <m/>
    <m/>
    <d v="2025-03-19T00:00:00"/>
    <d v="1899-12-30T08:54:03"/>
    <d v="2025-03-19T00:00:00"/>
    <d v="1899-12-30T08:56:07"/>
    <d v="2025-03-19T00:00:00"/>
    <d v="1899-12-30T08:56:26"/>
    <x v="153"/>
    <s v="FJPEDRO"/>
    <s v="1327141900"/>
    <s v="EXW"/>
    <d v="1899-12-30T00:00:00"/>
    <d v="1899-12-30T00:00:00"/>
    <d v="1899-12-30T00:00:00"/>
    <s v="Ensacado"/>
    <s v="E002"/>
    <x v="1"/>
    <d v="1899-12-30T00:02:23"/>
    <d v="1899-12-30T00:00:19"/>
    <n v="8"/>
    <x v="18"/>
    <x v="4"/>
    <x v="1"/>
    <n v="1"/>
    <n v="0"/>
    <s v="KO"/>
    <s v="Ensacado"/>
    <x v="2"/>
    <n v="1"/>
    <s v="PUNTOS NORTE"/>
    <s v="A"/>
    <d v="1899-12-30T00:00:00"/>
    <d v="1899-12-30T00:00:00"/>
    <s v="OK"/>
    <m/>
    <m/>
    <d v="1899-12-30T00:00:00"/>
    <d v="1899-12-30T00:02:23"/>
    <n v="4"/>
    <d v="1899-12-30T00:02:04"/>
    <n v="2.3833333333296025"/>
    <n v="8"/>
    <s v="Si"/>
  </r>
  <r>
    <s v="CPRR"/>
    <s v=""/>
    <x v="0"/>
    <s v="PL171575"/>
    <s v="P02TP26"/>
    <d v="2025-03-19T00:00:00"/>
    <m/>
    <s v="3320"/>
    <x v="12"/>
    <s v="PA"/>
    <m/>
    <m/>
    <d v="2025-03-19T00:00:00"/>
    <d v="1899-12-30T08:34:47"/>
    <d v="2025-03-19T00:00:00"/>
    <d v="1899-12-30T08:58:23"/>
    <d v="2025-03-19T00:00:00"/>
    <d v="1899-12-30T08:58:31"/>
    <x v="153"/>
    <s v="FJPEDRO"/>
    <s v="1327141901"/>
    <s v="EXW"/>
    <d v="1899-12-30T00:00:00"/>
    <d v="1899-12-30T00:00:00"/>
    <d v="1899-12-30T00:00:00"/>
    <s v="Ensacado"/>
    <s v="E002"/>
    <x v="1"/>
    <d v="1899-12-30T00:23:44"/>
    <d v="1899-12-30T00:00:08"/>
    <n v="8"/>
    <x v="18"/>
    <x v="4"/>
    <x v="1"/>
    <n v="0"/>
    <n v="0"/>
    <s v="OK"/>
    <s v="Ensacado"/>
    <x v="2"/>
    <n v="0"/>
    <s v="PUNTOS NORTE"/>
    <s v="A"/>
    <d v="1899-12-30T00:00:00"/>
    <d v="1899-12-30T00:00:00"/>
    <s v="OK"/>
    <m/>
    <m/>
    <d v="1899-12-30T00:00:00"/>
    <d v="1899-12-30T00:23:44"/>
    <n v="4"/>
    <d v="1899-12-30T00:23:36"/>
    <n v="23.733333333331181"/>
    <n v="8"/>
    <s v="Si"/>
  </r>
  <r>
    <s v="CPRR"/>
    <s v=""/>
    <x v="0"/>
    <s v="PVI7080"/>
    <s v="P80XF71"/>
    <d v="2025-03-19T00:00:00"/>
    <m/>
    <s v="2906"/>
    <x v="11"/>
    <s v="PA"/>
    <m/>
    <m/>
    <d v="2025-03-19T00:00:00"/>
    <d v="1899-12-30T10:33:38"/>
    <d v="2025-03-19T00:00:00"/>
    <d v="1899-12-30T10:33:52"/>
    <d v="2025-03-19T00:00:00"/>
    <d v="1899-12-30T10:34:01"/>
    <x v="183"/>
    <s v="FJPEDRO"/>
    <s v="1327141904"/>
    <s v="EXW"/>
    <d v="1899-12-30T00:00:00"/>
    <d v="1899-12-30T00:00:00"/>
    <d v="1899-12-30T00:00:00"/>
    <s v="Ensacado"/>
    <s v="E002"/>
    <x v="1"/>
    <d v="1899-12-30T00:00:23"/>
    <d v="1899-12-30T00:00:09"/>
    <n v="10"/>
    <x v="18"/>
    <x v="4"/>
    <x v="1"/>
    <n v="1"/>
    <n v="0"/>
    <s v="KO"/>
    <s v="Ensacado"/>
    <x v="2"/>
    <n v="1"/>
    <s v="PUNTOS NORTE"/>
    <s v="A"/>
    <d v="1899-12-30T00:00:00"/>
    <d v="1899-12-30T00:00:00"/>
    <s v="OK"/>
    <m/>
    <m/>
    <d v="1899-12-30T00:00:00"/>
    <d v="1899-12-30T00:00:23"/>
    <n v="4"/>
    <d v="1899-12-30T00:00:14"/>
    <n v="0.38333333332793096"/>
    <n v="10"/>
    <s v="Si"/>
  </r>
  <r>
    <s v="CPRR"/>
    <s v=""/>
    <x v="0"/>
    <s v="PL152758"/>
    <s v="P24TM53"/>
    <d v="2025-03-19T00:00:00"/>
    <m/>
    <s v="3320"/>
    <x v="12"/>
    <s v="PA"/>
    <m/>
    <m/>
    <d v="2025-03-19T00:00:00"/>
    <d v="1899-12-30T10:53:53"/>
    <d v="2025-03-19T00:00:00"/>
    <d v="1899-12-30T10:54:34"/>
    <d v="2025-03-19T00:00:00"/>
    <d v="1899-12-30T10:54:41"/>
    <x v="155"/>
    <s v="FJPEDRO"/>
    <s v="1327141905"/>
    <s v="EXW"/>
    <d v="1899-12-30T00:00:00"/>
    <d v="1899-12-30T00:00:00"/>
    <d v="1899-12-30T00:00:00"/>
    <s v="Ensacado"/>
    <s v="E002"/>
    <x v="1"/>
    <d v="1899-12-30T00:00:48"/>
    <d v="1899-12-30T00:00:07"/>
    <n v="10"/>
    <x v="18"/>
    <x v="4"/>
    <x v="1"/>
    <n v="1"/>
    <n v="0"/>
    <s v="KO"/>
    <s v="Ensacado"/>
    <x v="2"/>
    <n v="1"/>
    <s v="PUNTOS NORTE"/>
    <s v="A"/>
    <d v="1899-12-30T00:00:00"/>
    <d v="1899-12-30T00:00:00"/>
    <s v="OK"/>
    <m/>
    <m/>
    <d v="1899-12-30T00:00:00"/>
    <d v="1899-12-30T00:00:48"/>
    <n v="4"/>
    <d v="1899-12-30T00:00:41"/>
    <n v="0.79999999999197158"/>
    <n v="10"/>
    <s v="Si"/>
  </r>
  <r>
    <s v="CPRR"/>
    <s v="2025000427"/>
    <x v="0"/>
    <s v="ER3519BCD"/>
    <s v="E7095HXG"/>
    <d v="2025-03-19T00:00:00"/>
    <m/>
    <s v="55"/>
    <x v="10"/>
    <s v="S2"/>
    <s v="S2"/>
    <m/>
    <d v="2025-03-19T00:00:00"/>
    <d v="1899-12-30T12:22:01"/>
    <d v="2025-03-19T00:00:00"/>
    <d v="1899-12-30T12:32:31"/>
    <d v="2025-03-19T00:00:00"/>
    <d v="1899-12-30T12:40:04"/>
    <x v="0"/>
    <s v="RFCPI"/>
    <s v="1327141911"/>
    <s v="FBO"/>
    <d v="1899-12-30T00:00:00"/>
    <d v="1899-12-30T00:00:00"/>
    <d v="1899-12-30T00:00:00"/>
    <s v="Granel"/>
    <s v="E001"/>
    <x v="2"/>
    <d v="1899-12-30T00:18:03"/>
    <d v="1899-12-30T00:07:33"/>
    <n v="12"/>
    <x v="18"/>
    <x v="4"/>
    <x v="2"/>
    <n v="0"/>
    <n v="0"/>
    <s v="OK"/>
    <s v="Granel"/>
    <x v="2"/>
    <n v="0"/>
    <s v="PUNTOS NORTE"/>
    <s v="A"/>
    <d v="1899-12-30T00:00:00"/>
    <d v="1899-12-30T00:00:00"/>
    <s v="OK"/>
    <m/>
    <m/>
    <d v="1899-12-30T00:00:00"/>
    <d v="1899-12-30T00:18:03"/>
    <n v="4"/>
    <d v="1899-12-30T00:10:30"/>
    <n v="18.049999999996746"/>
    <n v="12"/>
    <s v="Si"/>
  </r>
  <r>
    <s v="CPRR"/>
    <s v=""/>
    <x v="0"/>
    <s v="PC60081"/>
    <s v="P58NA84"/>
    <d v="2025-03-19T00:00:00"/>
    <m/>
    <s v="2906"/>
    <x v="11"/>
    <s v="PA"/>
    <m/>
    <m/>
    <d v="2025-03-19T00:00:00"/>
    <d v="1899-12-30T14:35:03"/>
    <d v="2025-03-19T00:00:00"/>
    <d v="1899-12-30T14:35:21"/>
    <d v="2025-03-19T00:00:00"/>
    <d v="1899-12-30T14:35:27"/>
    <x v="187"/>
    <s v="FJPEDRO"/>
    <s v="1327141912"/>
    <s v="EXW"/>
    <d v="1899-12-30T00:00:00"/>
    <d v="1899-12-30T00:00:00"/>
    <d v="1899-12-30T00:00:00"/>
    <s v="Ensacado"/>
    <s v="E002"/>
    <x v="1"/>
    <d v="1899-12-30T00:00:24"/>
    <d v="1899-12-30T00:00:06"/>
    <n v="14"/>
    <x v="18"/>
    <x v="4"/>
    <x v="1"/>
    <n v="1"/>
    <n v="0"/>
    <s v="KO"/>
    <s v="Ensacado"/>
    <x v="2"/>
    <n v="1"/>
    <s v="PUNTOS NORTE"/>
    <s v="A"/>
    <d v="1899-12-30T00:00:00"/>
    <d v="1899-12-30T00:00:00"/>
    <s v="OK"/>
    <m/>
    <m/>
    <d v="1899-12-30T00:00:00"/>
    <d v="1899-12-30T00:00:24"/>
    <n v="4"/>
    <d v="1899-12-30T00:00:18"/>
    <n v="0.40000000000325997"/>
    <n v="14"/>
    <s v="Si"/>
  </r>
  <r>
    <s v="CPRR"/>
    <s v=""/>
    <x v="0"/>
    <s v="PL152758"/>
    <s v="P24TM53"/>
    <d v="2025-03-19T00:00:00"/>
    <m/>
    <s v="2906"/>
    <x v="11"/>
    <s v="PA"/>
    <m/>
    <m/>
    <d v="2025-03-19T00:00:00"/>
    <d v="1899-12-30T14:37:14"/>
    <d v="2025-03-19T00:00:00"/>
    <d v="1899-12-30T18:22:01"/>
    <d v="2025-03-19T00:00:00"/>
    <d v="1899-12-30T14:38:29"/>
    <x v="182"/>
    <s v="FJPEDRO"/>
    <s v="1327141913"/>
    <s v="EXW"/>
    <d v="1899-12-30T00:00:00"/>
    <d v="1899-12-30T00:00:00"/>
    <d v="1899-12-30T00:00:00"/>
    <s v="Ensacado"/>
    <s v="E002"/>
    <x v="1"/>
    <d v="1899-12-30T00:01:15"/>
    <n v="-0.15523148148148003"/>
    <n v="14"/>
    <x v="18"/>
    <x v="4"/>
    <x v="1"/>
    <n v="1"/>
    <n v="0"/>
    <s v="KO"/>
    <s v="Ensacado"/>
    <x v="2"/>
    <n v="1"/>
    <s v="PUNTOS NORTE"/>
    <s v="A"/>
    <d v="1899-12-30T00:00:00"/>
    <d v="1899-12-30T00:00:00"/>
    <s v="OK"/>
    <m/>
    <m/>
    <d v="1899-12-30T00:00:00"/>
    <d v="1899-12-30T00:01:15"/>
    <n v="4"/>
    <d v="1899-12-30T03:44:47"/>
    <n v="1.2500000000062705"/>
    <n v="14"/>
    <s v="Si"/>
  </r>
  <r>
    <s v="CPRR"/>
    <s v=""/>
    <x v="0"/>
    <s v="PC60081"/>
    <s v="P58NA84"/>
    <d v="2025-03-19T00:00:00"/>
    <m/>
    <s v="2906"/>
    <x v="11"/>
    <s v="PA"/>
    <m/>
    <m/>
    <d v="2025-03-19T00:00:00"/>
    <d v="1899-12-30T16:49:44"/>
    <d v="2025-03-19T00:00:00"/>
    <d v="1899-12-30T16:54:40"/>
    <d v="2025-03-19T00:00:00"/>
    <d v="1899-12-30T16:54:48"/>
    <x v="155"/>
    <s v="FJPEDRO"/>
    <s v="1327141922"/>
    <s v="EXW"/>
    <d v="1899-12-30T00:00:00"/>
    <d v="1899-12-30T00:00:00"/>
    <d v="1899-12-30T00:00:00"/>
    <s v="Ensacado"/>
    <s v="E002"/>
    <x v="1"/>
    <d v="1899-12-30T00:05:04"/>
    <d v="1899-12-30T00:00:08"/>
    <n v="16"/>
    <x v="18"/>
    <x v="4"/>
    <x v="1"/>
    <n v="1"/>
    <n v="0"/>
    <s v="KO"/>
    <s v="Ensacado"/>
    <x v="2"/>
    <n v="1"/>
    <s v="PUNTOS NORTE"/>
    <s v="A"/>
    <d v="1899-12-30T00:00:00"/>
    <d v="1899-12-30T00:00:00"/>
    <s v="OK"/>
    <m/>
    <m/>
    <d v="1899-12-30T00:00:00"/>
    <d v="1899-12-30T00:05:04"/>
    <n v="4"/>
    <d v="1899-12-30T00:04:56"/>
    <n v="5.0666666666688442"/>
    <n v="16"/>
    <s v="Si"/>
  </r>
  <r>
    <s v="CPRR"/>
    <s v=""/>
    <x v="0"/>
    <s v="PL152758"/>
    <s v="P24TM53"/>
    <d v="2025-03-19T00:00:00"/>
    <m/>
    <s v="3320"/>
    <x v="12"/>
    <s v="PA"/>
    <m/>
    <m/>
    <d v="2025-03-19T00:00:00"/>
    <d v="1899-12-30T17:20:33"/>
    <d v="2025-03-19T00:00:00"/>
    <d v="1899-12-30T17:22:35"/>
    <d v="2025-03-19T00:00:00"/>
    <d v="1899-12-30T17:22:43"/>
    <x v="155"/>
    <s v="MQUINOY"/>
    <s v="1327141925"/>
    <s v="EXW"/>
    <d v="1899-12-30T00:00:00"/>
    <d v="1899-12-30T00:00:00"/>
    <d v="1899-12-30T00:00:00"/>
    <s v="Ensacado"/>
    <s v="E002"/>
    <x v="1"/>
    <d v="1899-12-30T00:02:10"/>
    <d v="1899-12-30T00:00:08"/>
    <n v="17"/>
    <x v="18"/>
    <x v="4"/>
    <x v="1"/>
    <n v="1"/>
    <n v="0"/>
    <s v="KO"/>
    <s v="Ensacado"/>
    <x v="2"/>
    <n v="1"/>
    <s v="PUNTOS NORTE"/>
    <s v="A"/>
    <d v="1899-12-30T00:00:00"/>
    <d v="1899-12-30T00:00:00"/>
    <s v="OK"/>
    <m/>
    <m/>
    <d v="1899-12-30T00:00:00"/>
    <d v="1899-12-30T00:02:10"/>
    <n v="4"/>
    <d v="1899-12-30T00:02:02"/>
    <n v="2.1666666666671119"/>
    <n v="17"/>
    <s v="Si"/>
  </r>
  <r>
    <s v="CPRR"/>
    <s v="2025000432"/>
    <x v="0"/>
    <s v="ER4820BCF"/>
    <s v="E6575LRD"/>
    <d v="2025-03-19T00:00:00"/>
    <m/>
    <s v="55"/>
    <x v="10"/>
    <s v="S2"/>
    <s v="S2"/>
    <m/>
    <d v="2025-03-19T00:00:00"/>
    <d v="1899-12-30T17:28:01"/>
    <d v="2025-03-19T00:00:00"/>
    <d v="1899-12-30T17:36:24"/>
    <d v="2025-03-19T00:00:00"/>
    <d v="1899-12-30T17:45:19"/>
    <x v="0"/>
    <s v="RFCPI"/>
    <s v="1327141926"/>
    <s v="FBO"/>
    <d v="1899-12-30T00:00:00"/>
    <d v="1899-12-30T00:00:00"/>
    <d v="1899-12-30T00:00:00"/>
    <s v="Granel"/>
    <s v="E001"/>
    <x v="2"/>
    <d v="1899-12-30T00:17:18"/>
    <d v="1899-12-30T00:08:55"/>
    <n v="17"/>
    <x v="18"/>
    <x v="4"/>
    <x v="2"/>
    <n v="0"/>
    <n v="0"/>
    <s v="OK"/>
    <s v="Granel"/>
    <x v="2"/>
    <n v="0"/>
    <s v="PUNTOS NORTE"/>
    <s v="A"/>
    <d v="1899-12-30T00:00:00"/>
    <d v="1899-12-30T00:00:00"/>
    <s v="OK"/>
    <m/>
    <m/>
    <d v="1899-12-30T00:00:00"/>
    <d v="1899-12-30T00:17:18"/>
    <n v="4"/>
    <d v="1899-12-30T00:08:23"/>
    <n v="17.300000000001585"/>
    <n v="17"/>
    <s v="Si"/>
  </r>
  <r>
    <s v="CPRR"/>
    <s v="2025000433"/>
    <x v="0"/>
    <s v="ER3519BCD"/>
    <s v="E7095HXG"/>
    <d v="2025-03-19T00:00:00"/>
    <m/>
    <s v="55"/>
    <x v="10"/>
    <s v="S2"/>
    <s v="S2"/>
    <m/>
    <d v="2025-03-19T00:00:00"/>
    <d v="1899-12-30T17:49:07"/>
    <d v="2025-03-19T00:00:00"/>
    <d v="1899-12-30T17:57:05"/>
    <d v="2025-03-19T00:00:00"/>
    <d v="1899-12-30T18:04:38"/>
    <x v="0"/>
    <s v="RFCPI"/>
    <s v="1327141927"/>
    <s v="FBO"/>
    <d v="1899-12-30T00:00:00"/>
    <d v="1899-12-30T00:00:00"/>
    <d v="1899-12-30T00:00:00"/>
    <s v="Granel"/>
    <s v="E001"/>
    <x v="2"/>
    <d v="1899-12-30T00:15:31"/>
    <d v="1899-12-30T00:07:33"/>
    <n v="17"/>
    <x v="18"/>
    <x v="4"/>
    <x v="2"/>
    <n v="0"/>
    <n v="0"/>
    <s v="OK"/>
    <s v="Granel"/>
    <x v="2"/>
    <n v="0"/>
    <s v="PUNTOS NORTE"/>
    <s v="A"/>
    <d v="1899-12-30T00:00:00"/>
    <d v="1899-12-30T00:00:00"/>
    <s v="OK"/>
    <m/>
    <m/>
    <d v="1899-12-30T00:00:00"/>
    <d v="1899-12-30T00:15:31"/>
    <n v="4"/>
    <d v="1899-12-30T00:07:58"/>
    <n v="15.516666666662484"/>
    <n v="18"/>
    <s v="Si"/>
  </r>
  <r>
    <s v="CPRR"/>
    <s v=""/>
    <x v="0"/>
    <s v="P107915"/>
    <s v="P84PD35"/>
    <d v="2025-03-20T00:00:00"/>
    <m/>
    <s v="3320"/>
    <x v="12"/>
    <s v="PA"/>
    <m/>
    <m/>
    <d v="2025-03-20T00:00:00"/>
    <d v="1899-12-30T08:36:29"/>
    <d v="2025-03-20T00:00:00"/>
    <d v="1899-12-30T08:37:14"/>
    <d v="2025-03-20T00:00:00"/>
    <d v="1899-12-30T08:37:23"/>
    <x v="153"/>
    <s v="FJPEDRO"/>
    <s v="1327141928"/>
    <s v="EXW"/>
    <d v="1899-12-30T00:00:54"/>
    <d v="1899-12-30T00:00:09"/>
    <d v="1899-12-30T00:00:45"/>
    <s v="Ensacado"/>
    <s v="E002"/>
    <x v="1"/>
    <d v="1899-12-30T00:00:54"/>
    <d v="1899-12-30T00:00:09"/>
    <n v="8"/>
    <x v="19"/>
    <x v="4"/>
    <x v="1"/>
    <n v="1"/>
    <n v="0"/>
    <s v="KO"/>
    <s v="Ensacado"/>
    <x v="2"/>
    <n v="1"/>
    <s v="PUNTOS NORTE"/>
    <s v="A"/>
    <d v="1899-12-30T00:00:45"/>
    <d v="1899-12-30T00:00:45"/>
    <s v="OK"/>
    <m/>
    <m/>
    <d v="1899-12-30T00:00:00"/>
    <d v="1899-12-30T00:00:54"/>
    <n v="5"/>
    <d v="1899-12-30T00:00:45"/>
    <n v="0.89999999999998082"/>
    <n v="8"/>
    <s v="Si"/>
  </r>
  <r>
    <s v="CPRR"/>
    <s v=""/>
    <x v="0"/>
    <s v="PC60081"/>
    <s v="P58NA84"/>
    <d v="2025-03-20T00:00:00"/>
    <m/>
    <s v="3320"/>
    <x v="12"/>
    <s v="PA"/>
    <m/>
    <m/>
    <d v="2025-03-20T00:00:00"/>
    <d v="1899-12-30T08:39:25"/>
    <d v="2025-03-20T00:00:00"/>
    <d v="1899-12-30T08:39:41"/>
    <d v="2025-03-20T00:00:00"/>
    <d v="1899-12-30T08:39:50"/>
    <x v="155"/>
    <s v="FJPEDRO"/>
    <s v="1327141929"/>
    <s v="EXW"/>
    <d v="1899-12-30T00:00:25"/>
    <d v="1899-12-30T00:00:09"/>
    <d v="1899-12-30T00:00:16"/>
    <s v="Ensacado"/>
    <s v="E002"/>
    <x v="1"/>
    <d v="1899-12-30T00:00:25"/>
    <d v="1899-12-30T00:00:09"/>
    <n v="8"/>
    <x v="19"/>
    <x v="4"/>
    <x v="1"/>
    <n v="1"/>
    <n v="0"/>
    <s v="KO"/>
    <s v="Ensacado"/>
    <x v="2"/>
    <n v="1"/>
    <s v="PUNTOS NORTE"/>
    <s v="A"/>
    <d v="1899-12-30T00:00:16"/>
    <d v="1899-12-30T00:00:16"/>
    <s v="OK"/>
    <m/>
    <m/>
    <d v="1899-12-30T00:00:00"/>
    <d v="1899-12-30T00:00:25"/>
    <n v="5"/>
    <d v="1899-12-30T00:00:16"/>
    <n v="0.41666666666396068"/>
    <n v="8"/>
    <s v="Si"/>
  </r>
  <r>
    <s v="CPRR"/>
    <s v=""/>
    <x v="0"/>
    <s v="PBD80VV"/>
    <m/>
    <d v="2025-03-20T00:00:00"/>
    <m/>
    <s v="2906"/>
    <x v="11"/>
    <s v="PA"/>
    <m/>
    <m/>
    <d v="2025-03-20T00:00:00"/>
    <d v="1899-12-30T11:53:36"/>
    <d v="2025-03-20T00:00:00"/>
    <d v="1899-12-30T11:58:01"/>
    <d v="2025-03-20T00:00:00"/>
    <d v="1899-12-30T11:58:11"/>
    <x v="160"/>
    <s v="FJPEDRO"/>
    <s v="1327141937"/>
    <s v="EXW"/>
    <d v="1899-12-30T00:04:35"/>
    <d v="1899-12-30T00:00:10"/>
    <d v="1899-12-30T00:04:25"/>
    <s v="Ensacado"/>
    <s v="E002"/>
    <x v="1"/>
    <d v="1899-12-30T00:04:35"/>
    <d v="1899-12-30T00:00:10"/>
    <n v="11"/>
    <x v="19"/>
    <x v="4"/>
    <x v="1"/>
    <n v="1"/>
    <n v="0"/>
    <s v="KO"/>
    <s v="Ensacado"/>
    <x v="2"/>
    <n v="1"/>
    <s v="PUNTOS NORTE"/>
    <s v="A"/>
    <d v="1899-12-30T00:04:25"/>
    <d v="1899-12-30T00:04:25"/>
    <s v="OK"/>
    <m/>
    <m/>
    <d v="1899-12-30T00:00:00"/>
    <d v="1899-12-30T00:04:35"/>
    <n v="5"/>
    <d v="1899-12-30T00:04:25"/>
    <n v="4.5833333333327442"/>
    <n v="11"/>
    <s v="Si"/>
  </r>
  <r>
    <s v="CPRR"/>
    <s v=""/>
    <x v="0"/>
    <s v="PAV51406"/>
    <s v="P77NX18"/>
    <d v="2025-03-20T00:00:00"/>
    <m/>
    <s v="3320"/>
    <x v="12"/>
    <s v="PA"/>
    <m/>
    <m/>
    <d v="2025-03-20T00:00:00"/>
    <d v="1899-12-30T12:44:42"/>
    <d v="2025-03-20T00:00:00"/>
    <d v="1899-12-30T12:45:06"/>
    <d v="2025-03-20T00:00:00"/>
    <d v="1899-12-30T12:45:13"/>
    <x v="185"/>
    <s v="FJPEDRO"/>
    <s v="1327141939"/>
    <s v="EXW"/>
    <d v="1899-12-30T00:00:31"/>
    <d v="1899-12-30T00:00:07"/>
    <d v="1899-12-30T00:00:24"/>
    <s v="Ensacado"/>
    <s v="E002"/>
    <x v="1"/>
    <d v="1899-12-30T00:00:31"/>
    <d v="1899-12-30T00:00:07"/>
    <n v="12"/>
    <x v="19"/>
    <x v="4"/>
    <x v="1"/>
    <n v="1"/>
    <n v="0"/>
    <s v="KO"/>
    <s v="Ensacado"/>
    <x v="2"/>
    <n v="1"/>
    <s v="PUNTOS NORTE"/>
    <s v="A"/>
    <d v="1899-12-30T00:00:24"/>
    <d v="1899-12-30T00:00:24"/>
    <s v="OK"/>
    <m/>
    <m/>
    <d v="1899-12-30T00:00:00"/>
    <d v="1899-12-30T00:00:31"/>
    <n v="5"/>
    <d v="1899-12-30T00:00:24"/>
    <n v="0.51666666665758143"/>
    <n v="12"/>
    <s v="Si"/>
  </r>
  <r>
    <s v="CPRR"/>
    <s v=""/>
    <x v="0"/>
    <s v="PC60081"/>
    <s v="P58NA84"/>
    <d v="2025-03-20T00:00:00"/>
    <m/>
    <s v="2906"/>
    <x v="11"/>
    <s v="PA"/>
    <m/>
    <m/>
    <d v="2025-03-20T00:00:00"/>
    <d v="1899-12-30T14:38:01"/>
    <d v="2025-03-20T00:00:00"/>
    <d v="1899-12-30T14:41:01"/>
    <d v="2025-03-20T00:00:00"/>
    <d v="1899-12-30T14:41:20"/>
    <x v="155"/>
    <s v="FJPEDRO"/>
    <s v="1327141941"/>
    <s v="EXW"/>
    <d v="1899-12-30T00:03:19"/>
    <d v="1899-12-30T00:00:19"/>
    <d v="1899-12-30T00:03:00"/>
    <s v="Ensacado"/>
    <s v="E002"/>
    <x v="1"/>
    <d v="1899-12-30T00:03:19"/>
    <d v="1899-12-30T00:00:19"/>
    <n v="14"/>
    <x v="19"/>
    <x v="4"/>
    <x v="1"/>
    <n v="1"/>
    <n v="0"/>
    <s v="KO"/>
    <s v="Ensacado"/>
    <x v="2"/>
    <n v="1"/>
    <s v="PUNTOS NORTE"/>
    <s v="A"/>
    <d v="1899-12-30T00:03:00"/>
    <d v="1899-12-30T00:03:00"/>
    <s v="OK"/>
    <m/>
    <m/>
    <d v="1899-12-30T00:00:00"/>
    <d v="1899-12-30T00:03:19"/>
    <n v="5"/>
    <d v="1899-12-30T00:03:00"/>
    <n v="3.316666666665693"/>
    <n v="14"/>
    <s v="Si"/>
  </r>
  <r>
    <s v="CPRR"/>
    <s v=""/>
    <x v="0"/>
    <s v="PC60081"/>
    <s v="P58NA84"/>
    <d v="2025-03-20T00:00:00"/>
    <m/>
    <s v="2906"/>
    <x v="11"/>
    <s v="PA"/>
    <m/>
    <m/>
    <d v="2025-03-20T00:00:00"/>
    <d v="1899-12-30T17:06:49"/>
    <d v="2025-03-20T00:00:00"/>
    <d v="1899-12-30T17:10:16"/>
    <d v="2025-03-20T00:00:00"/>
    <d v="1899-12-30T17:10:54"/>
    <x v="155"/>
    <s v="FJPEDRO"/>
    <s v="1327141946"/>
    <s v="EXW"/>
    <d v="1899-12-30T00:04:05"/>
    <d v="1899-12-30T00:00:38"/>
    <d v="1899-12-30T00:03:27"/>
    <s v="Ensacado"/>
    <s v="E002"/>
    <x v="1"/>
    <d v="1899-12-30T00:04:05"/>
    <d v="1899-12-30T00:00:38"/>
    <n v="17"/>
    <x v="19"/>
    <x v="4"/>
    <x v="1"/>
    <n v="1"/>
    <n v="0"/>
    <s v="KO"/>
    <s v="Ensacado"/>
    <x v="2"/>
    <n v="1"/>
    <s v="PUNTOS NORTE"/>
    <s v="A"/>
    <d v="1899-12-30T00:03:27"/>
    <d v="1899-12-30T00:03:27"/>
    <s v="OK"/>
    <m/>
    <m/>
    <d v="1899-12-30T00:00:00"/>
    <d v="1899-12-30T00:04:05"/>
    <n v="5"/>
    <d v="1899-12-30T00:03:27"/>
    <n v="4.0833333333359434"/>
    <n v="17"/>
    <s v="Si"/>
  </r>
  <r>
    <s v="CPRR"/>
    <s v="2025000440"/>
    <x v="0"/>
    <s v="ER3519BCD"/>
    <s v="E7095HXG"/>
    <d v="2025-03-20T00:00:00"/>
    <m/>
    <s v="55"/>
    <x v="10"/>
    <s v="S2"/>
    <s v="S2"/>
    <m/>
    <d v="2025-03-20T00:00:00"/>
    <d v="1899-12-30T16:42:58"/>
    <d v="2025-03-20T00:00:00"/>
    <d v="1899-12-30T05:46:59"/>
    <d v="2025-03-20T00:00:00"/>
    <d v="1899-12-30T17:08:13"/>
    <x v="188"/>
    <s v="RFCPI"/>
    <s v="1327141947"/>
    <s v="FBO"/>
    <d v="1899-12-30T22:17:13"/>
    <d v="1899-12-30T11:21:14"/>
    <d v="1899-12-30T10:55:59"/>
    <s v="Granel"/>
    <s v="E001"/>
    <x v="2"/>
    <d v="1899-12-30T00:25:15"/>
    <d v="1899-12-30T11:21:14"/>
    <n v="16"/>
    <x v="19"/>
    <x v="4"/>
    <x v="2"/>
    <n v="0"/>
    <n v="0"/>
    <s v="OK"/>
    <s v="Granel"/>
    <x v="2"/>
    <n v="0"/>
    <s v="PUNTOS NORTE"/>
    <s v="A"/>
    <d v="1899-12-30T10:55:59"/>
    <d v="1899-12-30T09:57:59"/>
    <s v="KO"/>
    <m/>
    <m/>
    <d v="1899-12-30T00:00:00"/>
    <d v="1899-12-30T00:25:15"/>
    <n v="5"/>
    <n v="-0.45554398148148001"/>
    <n v="25.249999999996753"/>
    <n v="17"/>
    <s v="Si"/>
  </r>
  <r>
    <s v="CPRR"/>
    <s v=""/>
    <x v="0"/>
    <s v="PC60081"/>
    <s v="P58NA84"/>
    <d v="2025-03-21T00:00:00"/>
    <m/>
    <s v="2906"/>
    <x v="11"/>
    <s v="PA"/>
    <m/>
    <m/>
    <d v="2025-03-21T00:00:00"/>
    <d v="1899-12-30T08:35:26"/>
    <d v="2025-03-21T00:00:00"/>
    <d v="1899-12-30T08:36:50"/>
    <d v="2025-03-21T00:00:00"/>
    <d v="1899-12-30T08:37:11"/>
    <x v="155"/>
    <s v="FJPEDRO"/>
    <s v="1327141952"/>
    <s v="EXW"/>
    <d v="1899-12-30T00:01:45"/>
    <d v="1899-12-30T00:00:21"/>
    <d v="1899-12-30T00:01:24"/>
    <s v="Ensacado"/>
    <s v="E002"/>
    <x v="1"/>
    <d v="1899-12-30T00:01:45"/>
    <d v="1899-12-30T00:00:21"/>
    <n v="8"/>
    <x v="20"/>
    <x v="4"/>
    <x v="1"/>
    <n v="1"/>
    <n v="0"/>
    <s v="KO"/>
    <s v="Ensacado"/>
    <x v="2"/>
    <n v="1"/>
    <s v="PUNTOS NORTE"/>
    <s v="A"/>
    <d v="1899-12-30T00:01:24"/>
    <d v="1899-12-30T00:01:24"/>
    <s v="OK"/>
    <m/>
    <m/>
    <d v="1899-12-30T00:00:00"/>
    <d v="1899-12-30T00:01:45"/>
    <n v="6"/>
    <d v="1899-12-30T00:01:24"/>
    <n v="1.7500000000031513"/>
    <n v="8"/>
    <s v="Si"/>
  </r>
  <r>
    <s v="CPRR"/>
    <s v="2025000443"/>
    <x v="0"/>
    <s v="ER4820BCF"/>
    <s v="E6575LRD"/>
    <d v="2025-03-21T00:00:00"/>
    <m/>
    <s v="55"/>
    <x v="10"/>
    <s v="S2"/>
    <s v="S2"/>
    <m/>
    <d v="2025-03-21T00:00:00"/>
    <d v="1899-12-30T09:54:48"/>
    <d v="2025-03-21T00:00:00"/>
    <d v="1899-12-30T10:11:56"/>
    <d v="2025-03-21T00:00:00"/>
    <d v="1899-12-30T10:22:02"/>
    <x v="0"/>
    <s v="RFCPI"/>
    <s v="1327141955"/>
    <s v="FBO"/>
    <d v="1899-12-30T00:27:14"/>
    <d v="1899-12-30T00:10:06"/>
    <d v="1899-12-30T00:17:08"/>
    <s v="Granel"/>
    <s v="E001"/>
    <x v="2"/>
    <d v="1899-12-30T00:27:14"/>
    <d v="1899-12-30T00:10:06"/>
    <n v="9"/>
    <x v="20"/>
    <x v="4"/>
    <x v="2"/>
    <n v="0"/>
    <n v="0"/>
    <s v="OK"/>
    <s v="Granel"/>
    <x v="2"/>
    <n v="0"/>
    <s v="PUNTOS NORTE"/>
    <s v="A"/>
    <d v="1899-12-30T00:17:08"/>
    <d v="1899-12-30T00:17:08"/>
    <s v="OK"/>
    <m/>
    <m/>
    <d v="1899-12-30T00:00:00"/>
    <d v="1899-12-30T00:27:14"/>
    <n v="6"/>
    <d v="1899-12-30T00:17:08"/>
    <n v="27.233333333323174"/>
    <n v="10"/>
    <s v="Si"/>
  </r>
  <r>
    <s v="CPRR"/>
    <s v=""/>
    <x v="0"/>
    <s v="PC60081"/>
    <s v="P58NA84"/>
    <d v="2025-03-21T00:00:00"/>
    <m/>
    <s v="2906"/>
    <x v="11"/>
    <s v="PA"/>
    <m/>
    <m/>
    <d v="2025-03-21T00:00:00"/>
    <d v="1899-12-30T12:10:01"/>
    <d v="2025-03-21T00:00:00"/>
    <d v="1899-12-30T18:22:01"/>
    <d v="2025-03-21T00:00:00"/>
    <d v="1899-12-30T12:10:31"/>
    <x v="182"/>
    <s v="FJPEDRO"/>
    <s v="1327141964"/>
    <s v="EXW"/>
    <d v="1899-12-30T12:23:30"/>
    <d v="1899-12-30T06:11:30"/>
    <d v="1899-12-30T06:12:00"/>
    <s v="Ensacado"/>
    <s v="E002"/>
    <x v="1"/>
    <d v="1899-12-30T00:00:30"/>
    <n v="-0.25798611111111003"/>
    <n v="12"/>
    <x v="20"/>
    <x v="4"/>
    <x v="1"/>
    <n v="1"/>
    <n v="0"/>
    <s v="KO"/>
    <s v="Ensacado"/>
    <x v="2"/>
    <n v="1"/>
    <s v="PUNTOS NORTE"/>
    <s v="A"/>
    <d v="1899-12-30T06:12:00"/>
    <d v="1899-12-30T05:14:00"/>
    <s v="KO"/>
    <m/>
    <m/>
    <d v="1899-12-30T00:00:00"/>
    <d v="1899-12-30T00:00:30"/>
    <n v="6"/>
    <d v="1899-12-30T06:12:00"/>
    <n v="0.49999999999672085"/>
    <n v="12"/>
    <s v="Si"/>
  </r>
  <r>
    <s v="CPRR"/>
    <s v=""/>
    <x v="0"/>
    <s v="PC60081"/>
    <s v="P58NA84"/>
    <d v="2025-03-21T00:00:00"/>
    <m/>
    <s v="2906"/>
    <x v="11"/>
    <s v="PA"/>
    <m/>
    <m/>
    <d v="2025-03-21T00:00:00"/>
    <d v="1899-12-30T15:50:30"/>
    <d v="2025-03-21T00:00:00"/>
    <d v="1899-12-30T18:22:01"/>
    <d v="2025-03-21T00:00:00"/>
    <d v="1899-12-30T15:51:25"/>
    <x v="182"/>
    <s v="FJPEDRO"/>
    <s v="1327141971"/>
    <s v="EXW"/>
    <d v="1899-12-30T05:02:07"/>
    <d v="1899-12-30T02:30:36"/>
    <d v="1899-12-30T02:31:31"/>
    <s v="Ensacado"/>
    <s v="E002"/>
    <x v="1"/>
    <d v="1899-12-30T00:00:55"/>
    <n v="-0.10458333333333003"/>
    <n v="15"/>
    <x v="20"/>
    <x v="4"/>
    <x v="1"/>
    <n v="1"/>
    <n v="0"/>
    <s v="KO"/>
    <s v="Ensacado"/>
    <x v="2"/>
    <n v="1"/>
    <s v="PUNTOS NORTE"/>
    <s v="A"/>
    <d v="1899-12-30T02:31:31"/>
    <d v="1899-12-30T01:33:31"/>
    <s v="KO"/>
    <m/>
    <m/>
    <d v="1899-12-30T00:00:00"/>
    <d v="1899-12-30T00:00:55"/>
    <n v="6"/>
    <d v="1899-12-30T02:31:31"/>
    <n v="0.91666666667507002"/>
    <n v="15"/>
    <s v="Si"/>
  </r>
  <r>
    <s v="CPRR"/>
    <s v="2025000451"/>
    <x v="0"/>
    <s v="ER4820BCF"/>
    <s v="E6575LRD"/>
    <d v="2025-03-21T00:00:00"/>
    <m/>
    <s v="3044"/>
    <x v="25"/>
    <s v="S1"/>
    <s v="S1"/>
    <m/>
    <d v="2025-03-21T00:00:00"/>
    <d v="1899-12-30T16:40:51"/>
    <d v="2025-03-21T00:00:00"/>
    <d v="1899-12-30T16:48:01"/>
    <d v="2025-03-21T00:00:00"/>
    <d v="1899-12-30T17:10:24"/>
    <x v="0"/>
    <s v="RFCPI"/>
    <s v="1327141976"/>
    <s v="FBO"/>
    <d v="1899-12-30T00:29:33"/>
    <d v="1899-12-30T00:22:23"/>
    <d v="1899-12-30T00:07:10"/>
    <s v="Granel"/>
    <s v="E001"/>
    <x v="2"/>
    <d v="1899-12-30T00:29:33"/>
    <d v="1899-12-30T00:22:23"/>
    <n v="16"/>
    <x v="20"/>
    <x v="4"/>
    <x v="2"/>
    <n v="0"/>
    <n v="0"/>
    <s v="OK"/>
    <s v="Granel"/>
    <x v="2"/>
    <n v="0"/>
    <s v="PUNTOS NORTE"/>
    <s v="A"/>
    <d v="1899-12-30T00:07:10"/>
    <d v="1899-12-30T00:07:10"/>
    <s v="OK"/>
    <m/>
    <m/>
    <d v="1899-12-30T00:00:00"/>
    <d v="1899-12-30T00:29:33"/>
    <n v="6"/>
    <d v="1899-12-30T00:07:10"/>
    <n v="29.550000000009735"/>
    <n v="17"/>
    <s v="Si"/>
  </r>
  <r>
    <s v="CPRR"/>
    <s v="2025004260"/>
    <x v="0"/>
    <s v="ER2261BDH"/>
    <s v="E0678HZJ"/>
    <d v="2025-02-26T00:00:00"/>
    <s v="CTOR"/>
    <s v="2906"/>
    <x v="11"/>
    <s v="PA"/>
    <s v="PA"/>
    <m/>
    <d v="2025-02-27T00:00:00"/>
    <d v="1899-12-30T12:53:58"/>
    <d v="2025-02-26T00:00:00"/>
    <d v="1899-12-30T00:00:00"/>
    <d v="2025-02-26T00:00:00"/>
    <d v="1899-12-30T17:54:36"/>
    <x v="189"/>
    <s v="FJPEDRO"/>
    <s v="2108139567"/>
    <s v="FBO"/>
    <d v="1899-12-30T17:54:36"/>
    <d v="1899-12-30T17:54:36"/>
    <d v="1899-12-30T00:00:00"/>
    <s v="Ensacado"/>
    <s v="E002"/>
    <x v="0"/>
    <d v="1899-12-30T05:00:38"/>
    <d v="1899-12-30T17:54:36"/>
    <n v="12"/>
    <x v="3"/>
    <x v="1"/>
    <x v="1"/>
    <n v="0"/>
    <n v="1"/>
    <s v="KO"/>
    <s v="Ensacado"/>
    <x v="1"/>
    <n v="1"/>
    <s v="PUNTOS NORTE"/>
    <s v="C"/>
    <d v="1899-12-30T00:00:00"/>
    <d v="1899-12-30T00:00:00"/>
    <s v="OK"/>
    <m/>
    <m/>
    <d v="1899-12-30T00:00:00"/>
    <d v="1899-12-30T05:00:38"/>
    <n v="4"/>
    <n v="-0.53747685185185001"/>
    <n v="300.63333333333594"/>
    <n v="17"/>
    <s v="No"/>
  </r>
  <r>
    <s v="CPRR"/>
    <s v="2025004275"/>
    <x v="0"/>
    <s v="ER7186BCW"/>
    <s v="E9059LCN"/>
    <d v="2025-02-26T00:00:00"/>
    <s v="CTOR"/>
    <s v="2906"/>
    <x v="11"/>
    <s v="PA"/>
    <s v="PA"/>
    <m/>
    <d v="2025-02-27T00:00:00"/>
    <d v="1899-12-30T12:53:09"/>
    <d v="2025-02-26T00:00:00"/>
    <d v="1899-12-30T19:08:36"/>
    <d v="2025-02-26T00:00:00"/>
    <d v="1899-12-30T19:37:08"/>
    <x v="0"/>
    <s v="FJPEDRO"/>
    <s v="2108139568"/>
    <s v="FBO"/>
    <d v="1899-12-30T00:28:32"/>
    <d v="1899-12-30T00:28:32"/>
    <d v="1899-12-30T00:00:00"/>
    <s v="Ensacado"/>
    <s v="E002"/>
    <x v="0"/>
    <d v="1899-12-30T06:43:59"/>
    <d v="1899-12-30T00:28:32"/>
    <n v="12"/>
    <x v="3"/>
    <x v="1"/>
    <x v="1"/>
    <n v="0"/>
    <n v="1"/>
    <s v="KO"/>
    <s v="Ensacado"/>
    <x v="1"/>
    <n v="1"/>
    <s v="PUNTOS NORTE"/>
    <s v="C"/>
    <d v="1899-12-30T00:00:00"/>
    <d v="1899-12-30T00:00:00"/>
    <s v="OK"/>
    <m/>
    <m/>
    <d v="1899-12-30T00:00:00"/>
    <d v="1899-12-30T06:43:59"/>
    <n v="4"/>
    <d v="1899-12-30T06:15:27"/>
    <n v="403.98333333333113"/>
    <n v="19"/>
    <s v="No"/>
  </r>
  <r>
    <s v="CSCB"/>
    <s v="2025000398"/>
    <x v="0"/>
    <s v="ER4521BBS"/>
    <s v="E0536LWW"/>
    <d v="2025-02-24T00:00:00"/>
    <m/>
    <s v="3269"/>
    <x v="35"/>
    <s v="S4"/>
    <s v="S4"/>
    <m/>
    <d v="2025-02-24T00:00:00"/>
    <d v="1899-12-30T06:42:52"/>
    <d v="2025-02-24T00:00:00"/>
    <d v="1899-12-30T06:42:47"/>
    <d v="2025-02-24T00:00:00"/>
    <d v="1899-12-30T07:04:03"/>
    <x v="0"/>
    <s v="RFCPI"/>
    <s v="7003117252"/>
    <s v="EXW"/>
    <d v="1899-12-30T00:21:21"/>
    <d v="1899-12-30T00:21:16"/>
    <d v="1899-12-30T00:00:05"/>
    <s v="Granel"/>
    <s v="E001"/>
    <x v="1"/>
    <d v="1899-12-30T00:21:11"/>
    <d v="1899-12-30T00:21:16"/>
    <n v="6"/>
    <x v="1"/>
    <x v="1"/>
    <x v="2"/>
    <n v="0"/>
    <n v="0"/>
    <s v="OK"/>
    <s v="Granel"/>
    <x v="1"/>
    <n v="0"/>
    <s v="F. CORDOBA"/>
    <s v="A"/>
    <d v="1899-12-30T00:00:05"/>
    <d v="1899-12-30T00:00:05"/>
    <s v="OK"/>
    <m/>
    <m/>
    <d v="1899-12-30T00:00:00"/>
    <d v="1899-12-30T00:21:11"/>
    <n v="2"/>
    <n v="-5.7870370370027846E-5"/>
    <n v="21.183333333335977"/>
    <n v="7"/>
    <s v="Si"/>
  </r>
  <r>
    <s v="CSCB"/>
    <s v="2025000399"/>
    <x v="0"/>
    <s v="ER9402BBC"/>
    <s v="E1243MJV"/>
    <d v="2025-02-24T00:00:00"/>
    <m/>
    <s v="3264"/>
    <x v="36"/>
    <s v="S7"/>
    <s v="S7"/>
    <m/>
    <d v="2025-02-24T00:00:00"/>
    <d v="1899-12-30T07:20:22"/>
    <d v="2025-02-24T00:00:00"/>
    <d v="1899-12-30T07:20:32"/>
    <d v="2025-02-24T00:00:00"/>
    <d v="1899-12-30T07:51:07"/>
    <x v="0"/>
    <s v="RFCPI"/>
    <s v="7003117253"/>
    <s v="EXW"/>
    <d v="1899-12-30T00:30:45"/>
    <d v="1899-12-30T00:30:35"/>
    <d v="1899-12-30T00:00:10"/>
    <s v="Granel"/>
    <s v="E001"/>
    <x v="1"/>
    <d v="1899-12-30T00:30:45"/>
    <d v="1899-12-30T00:30:35"/>
    <n v="7"/>
    <x v="1"/>
    <x v="1"/>
    <x v="2"/>
    <n v="0"/>
    <n v="0"/>
    <s v="OK"/>
    <s v="Granel"/>
    <x v="1"/>
    <n v="0"/>
    <s v="F. CORDOBA"/>
    <s v="A"/>
    <d v="1899-12-30T00:00:10"/>
    <d v="1899-12-30T00:00:10"/>
    <s v="OK"/>
    <m/>
    <m/>
    <d v="1899-12-30T00:00:00"/>
    <d v="1899-12-30T00:30:45"/>
    <n v="2"/>
    <d v="1899-12-30T00:00:10"/>
    <n v="30.749999999990418"/>
    <n v="7"/>
    <s v="Si"/>
  </r>
  <r>
    <s v="CSCB"/>
    <s v="2025000400"/>
    <x v="0"/>
    <s v="ER5888BDP"/>
    <s v="E2277MGP"/>
    <d v="2025-02-24T00:00:00"/>
    <m/>
    <s v="3269"/>
    <x v="35"/>
    <s v="S4"/>
    <s v="S4"/>
    <m/>
    <d v="2025-02-24T00:00:00"/>
    <d v="1899-12-30T08:09:31"/>
    <d v="2025-02-24T00:00:00"/>
    <d v="1899-12-30T08:09:55"/>
    <d v="2025-02-24T00:00:00"/>
    <d v="1899-12-30T08:39:13"/>
    <x v="0"/>
    <s v="RFCPI"/>
    <s v="7003117254"/>
    <s v="EXW"/>
    <d v="1899-12-30T00:29:42"/>
    <d v="1899-12-30T00:29:18"/>
    <d v="1899-12-30T00:00:24"/>
    <s v="Granel"/>
    <s v="E001"/>
    <x v="1"/>
    <d v="1899-12-30T00:29:42"/>
    <d v="1899-12-30T00:29:18"/>
    <n v="8"/>
    <x v="1"/>
    <x v="1"/>
    <x v="2"/>
    <n v="0"/>
    <n v="0"/>
    <s v="OK"/>
    <s v="Granel"/>
    <x v="1"/>
    <n v="0"/>
    <s v="F. CORDOBA"/>
    <s v="A"/>
    <d v="1899-12-30T00:00:24"/>
    <d v="1899-12-30T00:00:24"/>
    <s v="OK"/>
    <m/>
    <m/>
    <d v="1899-12-30T00:00:00"/>
    <d v="1899-12-30T00:29:42"/>
    <n v="2"/>
    <d v="1899-12-30T00:00:24"/>
    <n v="29.700000000000006"/>
    <n v="8"/>
    <s v="Si"/>
  </r>
  <r>
    <s v="CSCB"/>
    <s v="2025000401"/>
    <x v="0"/>
    <s v="ER5888BDP"/>
    <s v="E2277MGP"/>
    <d v="2025-02-24T00:00:00"/>
    <m/>
    <s v="3269"/>
    <x v="35"/>
    <s v="S4"/>
    <s v="S4"/>
    <m/>
    <d v="2025-02-24T00:00:00"/>
    <d v="1899-12-30T10:07:07"/>
    <d v="2025-02-24T00:00:00"/>
    <d v="1899-12-30T10:07:56"/>
    <d v="2025-02-24T00:00:00"/>
    <d v="1899-12-30T10:36:54"/>
    <x v="0"/>
    <s v="RFCPI"/>
    <s v="7003117255"/>
    <s v="EXW"/>
    <d v="1899-12-30T00:29:47"/>
    <d v="1899-12-30T00:28:58"/>
    <d v="1899-12-30T00:00:49"/>
    <s v="Granel"/>
    <s v="E001"/>
    <x v="1"/>
    <d v="1899-12-30T00:29:47"/>
    <d v="1899-12-30T00:28:58"/>
    <n v="10"/>
    <x v="1"/>
    <x v="1"/>
    <x v="2"/>
    <n v="0"/>
    <n v="0"/>
    <s v="OK"/>
    <s v="Granel"/>
    <x v="1"/>
    <n v="0"/>
    <s v="F. CORDOBA"/>
    <s v="A"/>
    <d v="1899-12-30T00:00:49"/>
    <d v="1899-12-30T00:00:49"/>
    <s v="OK"/>
    <m/>
    <m/>
    <d v="1899-12-30T00:00:00"/>
    <d v="1899-12-30T00:29:47"/>
    <n v="2"/>
    <d v="1899-12-30T00:00:49"/>
    <n v="29.783333333332845"/>
    <n v="10"/>
    <s v="Si"/>
  </r>
  <r>
    <s v="CSCB"/>
    <s v="2025000402"/>
    <x v="0"/>
    <s v="ER5279BBS"/>
    <s v="E4562GFG"/>
    <d v="2025-02-24T00:00:00"/>
    <m/>
    <s v="3283"/>
    <x v="37"/>
    <s v="PA"/>
    <s v="PA"/>
    <m/>
    <d v="2025-02-24T00:00:00"/>
    <d v="1899-12-30T10:42:16"/>
    <d v="2025-02-24T00:00:00"/>
    <d v="1899-12-30T10:44:27"/>
    <d v="2025-02-24T00:00:00"/>
    <d v="1899-12-30T11:09:15"/>
    <x v="0"/>
    <s v="RFCPI"/>
    <s v="7003117256"/>
    <s v="EXW"/>
    <d v="1899-12-30T00:26:59"/>
    <d v="1899-12-30T00:24:48"/>
    <d v="1899-12-30T00:02:11"/>
    <s v="Ensacado"/>
    <s v="E002"/>
    <x v="1"/>
    <d v="1899-12-30T00:26:59"/>
    <d v="1899-12-30T00:24:48"/>
    <n v="10"/>
    <x v="1"/>
    <x v="1"/>
    <x v="1"/>
    <n v="0"/>
    <n v="0"/>
    <s v="OK"/>
    <s v="Ensacado"/>
    <x v="1"/>
    <n v="0"/>
    <s v="F. CORDOBA"/>
    <s v="A"/>
    <d v="1899-12-30T00:02:11"/>
    <d v="1899-12-30T00:02:11"/>
    <s v="OK"/>
    <m/>
    <m/>
    <d v="1899-12-30T00:00:00"/>
    <d v="1899-12-30T00:26:59"/>
    <n v="2"/>
    <d v="1899-12-30T00:02:11"/>
    <n v="26.983333333324815"/>
    <n v="11"/>
    <s v="Si"/>
  </r>
  <r>
    <s v="CSCB"/>
    <s v="2025000403"/>
    <x v="0"/>
    <s v="ER2285BBK"/>
    <s v="E0404KCN"/>
    <d v="2025-02-24T00:00:00"/>
    <m/>
    <s v="3269"/>
    <x v="35"/>
    <s v="S4"/>
    <s v="S4"/>
    <m/>
    <d v="2025-02-24T00:00:00"/>
    <d v="1899-12-30T11:04:56"/>
    <d v="2025-02-24T00:00:00"/>
    <d v="1899-12-30T11:06:52"/>
    <d v="2025-02-24T00:00:00"/>
    <d v="1899-12-30T11:27:21"/>
    <x v="0"/>
    <s v="RFCPI"/>
    <s v="7003117257"/>
    <s v="EXW"/>
    <d v="1899-12-30T00:22:25"/>
    <d v="1899-12-30T00:20:29"/>
    <d v="1899-12-30T00:01:56"/>
    <s v="Granel"/>
    <s v="E001"/>
    <x v="1"/>
    <d v="1899-12-30T00:22:25"/>
    <d v="1899-12-30T00:20:29"/>
    <n v="11"/>
    <x v="1"/>
    <x v="1"/>
    <x v="2"/>
    <n v="0"/>
    <n v="0"/>
    <s v="OK"/>
    <s v="Granel"/>
    <x v="1"/>
    <n v="0"/>
    <s v="F. CORDOBA"/>
    <s v="A"/>
    <d v="1899-12-30T00:01:56"/>
    <d v="1899-12-30T00:01:56"/>
    <s v="OK"/>
    <m/>
    <m/>
    <d v="1899-12-30T00:00:00"/>
    <d v="1899-12-30T00:22:25"/>
    <n v="2"/>
    <d v="1899-12-30T00:01:56"/>
    <n v="22.41666666666724"/>
    <n v="11"/>
    <s v="Si"/>
  </r>
  <r>
    <s v="CSCB"/>
    <s v="2025000404"/>
    <x v="0"/>
    <s v="ER7252BBV"/>
    <s v="E3178LFN"/>
    <d v="2025-02-24T00:00:00"/>
    <m/>
    <s v="3264"/>
    <x v="36"/>
    <s v="S7"/>
    <s v="S7"/>
    <m/>
    <d v="2025-02-24T00:00:00"/>
    <d v="1899-12-30T11:55:41"/>
    <d v="2025-02-24T00:00:00"/>
    <d v="1899-12-30T11:57:02"/>
    <d v="2025-02-24T00:00:00"/>
    <d v="1899-12-30T12:25:24"/>
    <x v="0"/>
    <s v="RFCPI"/>
    <s v="7003117258"/>
    <s v="EXW"/>
    <d v="1899-12-30T00:29:43"/>
    <d v="1899-12-30T00:28:22"/>
    <d v="1899-12-30T00:01:21"/>
    <s v="Granel"/>
    <s v="E001"/>
    <x v="1"/>
    <d v="1899-12-30T00:29:43"/>
    <d v="1899-12-30T00:28:22"/>
    <n v="11"/>
    <x v="1"/>
    <x v="1"/>
    <x v="2"/>
    <n v="0"/>
    <n v="0"/>
    <s v="OK"/>
    <s v="Granel"/>
    <x v="1"/>
    <n v="0"/>
    <s v="F. CORDOBA"/>
    <s v="A"/>
    <d v="1899-12-30T00:01:21"/>
    <d v="1899-12-30T00:01:21"/>
    <s v="OK"/>
    <m/>
    <m/>
    <d v="1899-12-30T00:00:00"/>
    <d v="1899-12-30T00:29:43"/>
    <n v="2"/>
    <d v="1899-12-30T00:01:21"/>
    <n v="29.716666666675174"/>
    <n v="12"/>
    <s v="Si"/>
  </r>
  <r>
    <s v="CSCB"/>
    <s v="2025000405"/>
    <x v="0"/>
    <s v="ER5888BDP"/>
    <s v="E2277MGP"/>
    <d v="2025-02-24T00:00:00"/>
    <m/>
    <s v="3269"/>
    <x v="35"/>
    <s v="S4"/>
    <s v="S4"/>
    <m/>
    <d v="2025-02-24T00:00:00"/>
    <d v="1899-12-30T12:11:22"/>
    <d v="2025-02-24T00:00:00"/>
    <d v="1899-12-30T12:13:49"/>
    <d v="2025-02-24T00:00:00"/>
    <d v="1899-12-30T12:48:16"/>
    <x v="0"/>
    <s v="RFCPI"/>
    <s v="7003117259"/>
    <s v="EXW"/>
    <d v="1899-12-30T00:36:54"/>
    <d v="1899-12-30T00:34:27"/>
    <d v="1899-12-30T00:02:27"/>
    <s v="Granel"/>
    <s v="E001"/>
    <x v="1"/>
    <d v="1899-12-30T00:36:54"/>
    <d v="1899-12-30T00:34:27"/>
    <n v="12"/>
    <x v="1"/>
    <x v="1"/>
    <x v="2"/>
    <n v="0"/>
    <n v="0"/>
    <s v="OK"/>
    <s v="Granel"/>
    <x v="1"/>
    <n v="0"/>
    <s v="F. CORDOBA"/>
    <s v="A"/>
    <d v="1899-12-30T00:02:27"/>
    <d v="1899-12-30T00:02:27"/>
    <s v="OK"/>
    <m/>
    <m/>
    <d v="1899-12-30T00:00:00"/>
    <d v="1899-12-30T00:36:54"/>
    <n v="2"/>
    <d v="1899-12-30T00:02:27"/>
    <n v="36.899999999999849"/>
    <n v="12"/>
    <s v="Si"/>
  </r>
  <r>
    <s v="CSCB"/>
    <s v="2025000406"/>
    <x v="0"/>
    <s v="ER9402BBC"/>
    <s v="E1243MJV"/>
    <d v="2025-02-24T00:00:00"/>
    <m/>
    <s v="3264"/>
    <x v="36"/>
    <s v="S7"/>
    <s v="S7"/>
    <m/>
    <d v="2025-02-24T00:00:00"/>
    <d v="1899-12-30T12:15:36"/>
    <d v="2025-02-24T00:00:00"/>
    <d v="1899-12-30T12:15:29"/>
    <d v="2025-02-24T00:00:00"/>
    <d v="1899-12-30T12:52:05"/>
    <x v="0"/>
    <s v="RFCPI"/>
    <s v="7003117260"/>
    <s v="EXW"/>
    <d v="1899-12-30T00:36:43"/>
    <d v="1899-12-30T00:36:36"/>
    <d v="1899-12-30T00:00:07"/>
    <s v="Granel"/>
    <s v="E001"/>
    <x v="1"/>
    <d v="1899-12-30T00:36:29"/>
    <d v="1899-12-30T00:36:36"/>
    <n v="12"/>
    <x v="1"/>
    <x v="1"/>
    <x v="2"/>
    <n v="0"/>
    <n v="0"/>
    <s v="OK"/>
    <s v="Granel"/>
    <x v="1"/>
    <n v="0"/>
    <s v="F. CORDOBA"/>
    <s v="A"/>
    <d v="1899-12-30T00:00:07"/>
    <d v="1899-12-30T00:00:07"/>
    <s v="OK"/>
    <m/>
    <m/>
    <d v="1899-12-30T00:00:00"/>
    <d v="1899-12-30T00:36:29"/>
    <n v="2"/>
    <n v="-8.1018518520048488E-5"/>
    <n v="36.483333333335892"/>
    <n v="12"/>
    <s v="Si"/>
  </r>
  <r>
    <s v="CSCB"/>
    <s v="2025000407"/>
    <x v="0"/>
    <s v="ER2285BBK"/>
    <s v="E0404KCN"/>
    <d v="2025-02-24T00:00:00"/>
    <m/>
    <s v="3269"/>
    <x v="35"/>
    <s v="S4"/>
    <s v="S4"/>
    <m/>
    <d v="2025-02-24T00:00:00"/>
    <d v="1899-12-30T13:19:53"/>
    <d v="2025-02-24T00:00:00"/>
    <d v="1899-12-30T13:21:29"/>
    <d v="2025-02-24T00:00:00"/>
    <d v="1899-12-30T13:40:16"/>
    <x v="0"/>
    <s v="RFCPI"/>
    <s v="7003117261"/>
    <s v="EXW"/>
    <d v="1899-12-30T00:20:23"/>
    <d v="1899-12-30T00:18:47"/>
    <d v="1899-12-30T00:01:36"/>
    <s v="Granel"/>
    <s v="E001"/>
    <x v="1"/>
    <d v="1899-12-30T00:20:23"/>
    <d v="1899-12-30T00:18:47"/>
    <n v="13"/>
    <x v="1"/>
    <x v="1"/>
    <x v="2"/>
    <n v="0"/>
    <n v="0"/>
    <s v="OK"/>
    <s v="Granel"/>
    <x v="1"/>
    <n v="0"/>
    <s v="F. CORDOBA"/>
    <s v="A"/>
    <d v="1899-12-30T00:01:36"/>
    <d v="1899-12-30T00:01:36"/>
    <s v="OK"/>
    <m/>
    <m/>
    <d v="1899-12-30T00:00:00"/>
    <d v="1899-12-30T00:20:23"/>
    <n v="2"/>
    <d v="1899-12-30T00:01:36"/>
    <n v="20.383333333329698"/>
    <n v="13"/>
    <s v="Si"/>
  </r>
  <r>
    <s v="CSCB"/>
    <s v="2025000408"/>
    <x v="0"/>
    <s v="ER2285BBK"/>
    <s v="E0404KCN"/>
    <d v="2025-02-24T00:00:00"/>
    <m/>
    <s v="3269"/>
    <x v="35"/>
    <s v="S4"/>
    <s v="S4"/>
    <m/>
    <d v="2025-02-24T00:00:00"/>
    <d v="1899-12-30T15:18:10"/>
    <d v="2025-02-24T00:00:00"/>
    <d v="1899-12-30T15:25:16"/>
    <d v="2025-02-24T00:00:00"/>
    <d v="1899-12-30T15:45:18"/>
    <x v="0"/>
    <s v="RFCPI"/>
    <s v="7003117262"/>
    <s v="EXW"/>
    <d v="1899-12-30T00:27:08"/>
    <d v="1899-12-30T00:20:02"/>
    <d v="1899-12-30T00:07:06"/>
    <s v="Granel"/>
    <s v="E001"/>
    <x v="1"/>
    <d v="1899-12-30T00:27:08"/>
    <d v="1899-12-30T00:20:02"/>
    <n v="15"/>
    <x v="1"/>
    <x v="1"/>
    <x v="2"/>
    <n v="0"/>
    <n v="0"/>
    <s v="OK"/>
    <s v="Granel"/>
    <x v="1"/>
    <n v="0"/>
    <s v="F. CORDOBA"/>
    <s v="A"/>
    <d v="1899-12-30T00:07:06"/>
    <d v="1899-12-30T00:07:06"/>
    <s v="OK"/>
    <m/>
    <m/>
    <d v="1899-12-30T00:00:00"/>
    <d v="1899-12-30T00:27:08"/>
    <n v="2"/>
    <d v="1899-12-30T00:07:06"/>
    <n v="27.133333333329634"/>
    <n v="15"/>
    <s v="Si"/>
  </r>
  <r>
    <s v="CSCB"/>
    <s v="2025000409"/>
    <x v="0"/>
    <s v="ER5888BDP"/>
    <s v="E2277MGP"/>
    <d v="2025-02-24T00:00:00"/>
    <m/>
    <s v="3269"/>
    <x v="35"/>
    <s v="S4"/>
    <s v="S4"/>
    <m/>
    <d v="2025-02-24T00:00:00"/>
    <d v="1899-12-30T15:28:58"/>
    <d v="2025-02-24T00:00:00"/>
    <d v="1899-12-30T15:31:49"/>
    <d v="2025-02-24T00:00:00"/>
    <d v="1899-12-30T15:57:05"/>
    <x v="0"/>
    <s v="RFCPI"/>
    <s v="7003117263"/>
    <s v="EXW"/>
    <d v="1899-12-30T00:28:07"/>
    <d v="1899-12-30T00:25:16"/>
    <d v="1899-12-30T00:02:51"/>
    <s v="Granel"/>
    <s v="E001"/>
    <x v="1"/>
    <d v="1899-12-30T00:28:07"/>
    <d v="1899-12-30T00:25:16"/>
    <n v="15"/>
    <x v="1"/>
    <x v="1"/>
    <x v="2"/>
    <n v="0"/>
    <n v="0"/>
    <s v="OK"/>
    <s v="Granel"/>
    <x v="1"/>
    <n v="0"/>
    <s v="F. CORDOBA"/>
    <s v="A"/>
    <d v="1899-12-30T00:02:51"/>
    <d v="1899-12-30T00:02:51"/>
    <s v="OK"/>
    <m/>
    <m/>
    <d v="1899-12-30T00:00:00"/>
    <d v="1899-12-30T00:28:07"/>
    <n v="2"/>
    <d v="1899-12-30T00:02:51"/>
    <n v="28.116666666662375"/>
    <n v="15"/>
    <s v="Si"/>
  </r>
  <r>
    <s v="CSCB"/>
    <s v="2025000410"/>
    <x v="0"/>
    <s v="ER4521BBS"/>
    <s v="E0536LWW"/>
    <d v="2025-02-24T00:00:00"/>
    <m/>
    <s v="3269"/>
    <x v="35"/>
    <s v="S4"/>
    <s v="S4"/>
    <m/>
    <d v="2025-02-24T00:00:00"/>
    <d v="1899-12-30T15:31:23"/>
    <d v="2025-02-24T00:00:00"/>
    <d v="1899-12-30T15:50:18"/>
    <d v="2025-02-24T00:00:00"/>
    <d v="1899-12-30T16:11:54"/>
    <x v="0"/>
    <s v="RFCPI"/>
    <s v="7003117264"/>
    <s v="EXW"/>
    <d v="1899-12-30T00:40:31"/>
    <d v="1899-12-30T00:21:36"/>
    <d v="1899-12-30T00:18:55"/>
    <s v="Granel"/>
    <s v="E001"/>
    <x v="1"/>
    <d v="1899-12-30T00:40:31"/>
    <d v="1899-12-30T00:21:36"/>
    <n v="15"/>
    <x v="1"/>
    <x v="1"/>
    <x v="2"/>
    <n v="0"/>
    <n v="0"/>
    <s v="OK"/>
    <s v="Granel"/>
    <x v="1"/>
    <n v="0"/>
    <s v="F. CORDOBA"/>
    <s v="A"/>
    <d v="1899-12-30T00:18:55"/>
    <d v="1899-12-30T00:18:55"/>
    <s v="OK"/>
    <m/>
    <m/>
    <d v="1899-12-30T00:00:00"/>
    <d v="1899-12-30T00:40:31"/>
    <n v="2"/>
    <d v="1899-12-30T00:18:55"/>
    <n v="40.516666666675185"/>
    <n v="16"/>
    <s v="Si"/>
  </r>
  <r>
    <s v="CSCB"/>
    <s v="2025000411"/>
    <x v="0"/>
    <s v="ER3673BBX"/>
    <s v="E1228KBR"/>
    <d v="2025-02-25T00:00:00"/>
    <m/>
    <s v="3269"/>
    <x v="35"/>
    <s v="S4"/>
    <s v="S4"/>
    <m/>
    <d v="2025-02-25T00:00:00"/>
    <d v="1899-12-30T06:02:44"/>
    <d v="2025-02-25T00:00:00"/>
    <d v="1899-12-30T06:02:27"/>
    <d v="2025-02-25T00:00:00"/>
    <d v="1899-12-30T06:33:49"/>
    <x v="0"/>
    <s v="RFCPI"/>
    <s v="7003117265"/>
    <s v="EXW"/>
    <d v="1899-12-30T00:31:39"/>
    <d v="1899-12-30T00:31:22"/>
    <d v="1899-12-30T00:00:17"/>
    <s v="Granel"/>
    <s v="E001"/>
    <x v="1"/>
    <d v="1899-12-30T00:31:05"/>
    <d v="1899-12-30T00:31:22"/>
    <n v="6"/>
    <x v="2"/>
    <x v="1"/>
    <x v="2"/>
    <n v="0"/>
    <n v="0"/>
    <s v="OK"/>
    <s v="Granel"/>
    <x v="1"/>
    <n v="0"/>
    <s v="F. CORDOBA"/>
    <s v="A"/>
    <d v="1899-12-30T00:00:17"/>
    <d v="1899-12-30T00:00:17"/>
    <s v="OK"/>
    <m/>
    <m/>
    <d v="1899-12-30T00:00:00"/>
    <d v="1899-12-30T00:31:05"/>
    <n v="3"/>
    <n v="-1.9675925925999316E-4"/>
    <n v="31.083333333336007"/>
    <n v="6"/>
    <s v="Si"/>
  </r>
  <r>
    <s v="CSCB"/>
    <s v="2025000412"/>
    <x v="0"/>
    <s v="ER0013BDS"/>
    <s v="E0472MWT"/>
    <d v="2025-02-25T00:00:00"/>
    <m/>
    <s v="3261"/>
    <x v="38"/>
    <s v="S6"/>
    <s v="S6"/>
    <m/>
    <d v="2025-02-25T00:00:00"/>
    <d v="1899-12-30T06:17:45"/>
    <d v="2025-02-25T00:00:00"/>
    <d v="1899-12-30T06:18:38"/>
    <d v="2025-02-25T00:00:00"/>
    <d v="1899-12-30T06:59:41"/>
    <x v="0"/>
    <s v="RFCPI"/>
    <s v="7003117266"/>
    <s v="EXW"/>
    <d v="1899-12-30T00:41:56"/>
    <d v="1899-12-30T00:41:03"/>
    <d v="1899-12-30T00:00:53"/>
    <s v="Granel"/>
    <s v="E001"/>
    <x v="1"/>
    <d v="1899-12-30T00:41:56"/>
    <d v="1899-12-30T00:41:03"/>
    <n v="6"/>
    <x v="2"/>
    <x v="1"/>
    <x v="2"/>
    <n v="0"/>
    <n v="0"/>
    <s v="OK"/>
    <s v="Granel"/>
    <x v="1"/>
    <n v="0"/>
    <s v="F. CORDOBA"/>
    <s v="A"/>
    <d v="1899-12-30T00:00:53"/>
    <d v="1899-12-30T00:00:53"/>
    <s v="OK"/>
    <m/>
    <m/>
    <d v="1899-12-30T00:00:00"/>
    <d v="1899-12-30T00:41:56"/>
    <n v="3"/>
    <d v="1899-12-30T00:00:53"/>
    <n v="41.933333333332826"/>
    <n v="6"/>
    <s v="Si"/>
  </r>
  <r>
    <s v="CSCB"/>
    <s v="2025000413"/>
    <x v="0"/>
    <s v="ER5888BDP"/>
    <s v="E2277MGP"/>
    <d v="2025-02-25T00:00:00"/>
    <m/>
    <s v="3269"/>
    <x v="35"/>
    <s v="S4"/>
    <s v="S4"/>
    <m/>
    <d v="2025-02-25T00:00:00"/>
    <d v="1899-12-30T08:12:47"/>
    <d v="2025-02-25T00:00:00"/>
    <d v="1899-12-30T08:14:53"/>
    <d v="2025-02-25T00:00:00"/>
    <d v="1899-12-30T08:34:16"/>
    <x v="0"/>
    <s v="RFCPI"/>
    <s v="7003117267"/>
    <s v="EXW"/>
    <d v="1899-12-30T00:21:29"/>
    <d v="1899-12-30T00:19:23"/>
    <d v="1899-12-30T00:02:06"/>
    <s v="Granel"/>
    <s v="E001"/>
    <x v="1"/>
    <d v="1899-12-30T00:21:29"/>
    <d v="1899-12-30T00:19:23"/>
    <n v="8"/>
    <x v="2"/>
    <x v="1"/>
    <x v="2"/>
    <n v="0"/>
    <n v="0"/>
    <s v="OK"/>
    <s v="Granel"/>
    <x v="1"/>
    <n v="0"/>
    <s v="F. CORDOBA"/>
    <s v="A"/>
    <d v="1899-12-30T00:02:06"/>
    <d v="1899-12-30T00:02:06"/>
    <s v="OK"/>
    <m/>
    <m/>
    <d v="1899-12-30T00:00:00"/>
    <d v="1899-12-30T00:21:29"/>
    <n v="3"/>
    <d v="1899-12-30T00:02:06"/>
    <n v="21.483333333331228"/>
    <n v="8"/>
    <s v="Si"/>
  </r>
  <r>
    <s v="CSCB"/>
    <s v="2025000414"/>
    <x v="0"/>
    <s v="ER3673BBX"/>
    <s v="E1228KBR"/>
    <d v="2025-02-25T00:00:00"/>
    <m/>
    <s v="3269"/>
    <x v="35"/>
    <s v="S4"/>
    <s v="S4"/>
    <m/>
    <d v="2025-02-25T00:00:00"/>
    <d v="1899-12-30T08:33:11"/>
    <d v="2025-02-25T00:00:00"/>
    <d v="1899-12-30T08:35:45"/>
    <d v="2025-02-25T00:00:00"/>
    <d v="1899-12-30T09:00:08"/>
    <x v="0"/>
    <s v="RFCPI"/>
    <s v="7003117268"/>
    <s v="EXW"/>
    <d v="1899-12-30T00:26:57"/>
    <d v="1899-12-30T00:24:23"/>
    <d v="1899-12-30T00:02:34"/>
    <s v="Granel"/>
    <s v="E001"/>
    <x v="1"/>
    <d v="1899-12-30T00:26:57"/>
    <d v="1899-12-30T00:24:23"/>
    <n v="8"/>
    <x v="2"/>
    <x v="1"/>
    <x v="2"/>
    <n v="0"/>
    <n v="0"/>
    <s v="OK"/>
    <s v="Granel"/>
    <x v="1"/>
    <n v="0"/>
    <s v="F. CORDOBA"/>
    <s v="A"/>
    <d v="1899-12-30T00:02:34"/>
    <d v="1899-12-30T00:02:34"/>
    <s v="OK"/>
    <m/>
    <m/>
    <d v="1899-12-30T00:00:00"/>
    <d v="1899-12-30T00:26:57"/>
    <n v="3"/>
    <d v="1899-12-30T00:02:34"/>
    <n v="26.950000000003172"/>
    <n v="9"/>
    <s v="Si"/>
  </r>
  <r>
    <s v="CSCB"/>
    <s v="2025000415"/>
    <x v="0"/>
    <s v="ER4521BBS"/>
    <s v="E0536LWW"/>
    <d v="2025-02-25T00:00:00"/>
    <m/>
    <s v="3269"/>
    <x v="35"/>
    <s v="S4"/>
    <s v="S4"/>
    <m/>
    <d v="2025-02-25T00:00:00"/>
    <d v="1899-12-30T08:38:41"/>
    <d v="2025-02-25T00:00:00"/>
    <d v="1899-12-30T08:42:06"/>
    <d v="2025-02-25T00:00:00"/>
    <d v="1899-12-30T09:13:31"/>
    <x v="0"/>
    <s v="RFCPI"/>
    <s v="7003117269"/>
    <s v="EXW"/>
    <d v="1899-12-30T00:34:50"/>
    <d v="1899-12-30T00:31:25"/>
    <d v="1899-12-30T00:03:25"/>
    <s v="Granel"/>
    <s v="E001"/>
    <x v="1"/>
    <d v="1899-12-30T00:34:50"/>
    <d v="1899-12-30T00:31:25"/>
    <n v="8"/>
    <x v="2"/>
    <x v="1"/>
    <x v="2"/>
    <n v="0"/>
    <n v="0"/>
    <s v="OK"/>
    <s v="Granel"/>
    <x v="1"/>
    <n v="0"/>
    <s v="F. CORDOBA"/>
    <s v="A"/>
    <d v="1899-12-30T00:03:25"/>
    <d v="1899-12-30T00:03:25"/>
    <s v="OK"/>
    <m/>
    <m/>
    <d v="1899-12-30T00:00:00"/>
    <d v="1899-12-30T00:34:50"/>
    <n v="3"/>
    <d v="1899-12-30T00:03:25"/>
    <n v="34.833333333326443"/>
    <n v="9"/>
    <s v="Si"/>
  </r>
  <r>
    <s v="CSCB"/>
    <s v="2025000416"/>
    <x v="0"/>
    <s v="ER2285BBK"/>
    <s v="E0404KCN"/>
    <d v="2025-02-25T00:00:00"/>
    <m/>
    <s v="3269"/>
    <x v="35"/>
    <s v="S4"/>
    <s v="S4"/>
    <m/>
    <d v="2025-02-25T00:00:00"/>
    <d v="1899-12-30T09:30:54"/>
    <d v="2025-02-25T00:00:00"/>
    <d v="1899-12-30T09:32:38"/>
    <d v="2025-02-25T00:00:00"/>
    <d v="1899-12-30T09:53:27"/>
    <x v="0"/>
    <s v="RFCPI"/>
    <s v="7003117270"/>
    <s v="EXW"/>
    <d v="1899-12-30T00:22:33"/>
    <d v="1899-12-30T00:20:49"/>
    <d v="1899-12-30T00:01:44"/>
    <s v="Granel"/>
    <s v="E001"/>
    <x v="1"/>
    <d v="1899-12-30T00:22:33"/>
    <d v="1899-12-30T00:20:49"/>
    <n v="9"/>
    <x v="2"/>
    <x v="1"/>
    <x v="2"/>
    <n v="0"/>
    <n v="0"/>
    <s v="OK"/>
    <s v="Granel"/>
    <x v="1"/>
    <n v="0"/>
    <s v="F. CORDOBA"/>
    <s v="A"/>
    <d v="1899-12-30T00:01:44"/>
    <d v="1899-12-30T00:01:44"/>
    <s v="OK"/>
    <m/>
    <m/>
    <d v="1899-12-30T00:00:00"/>
    <d v="1899-12-30T00:22:33"/>
    <n v="3"/>
    <d v="1899-12-30T00:01:44"/>
    <n v="22.550000000011199"/>
    <n v="9"/>
    <s v="Si"/>
  </r>
  <r>
    <s v="CSCB"/>
    <s v="2025000417"/>
    <x v="0"/>
    <s v="ER1766FPT"/>
    <s v="E1766FPT"/>
    <d v="2025-02-25T00:00:00"/>
    <m/>
    <s v="3283"/>
    <x v="37"/>
    <s v="PA"/>
    <s v="PA"/>
    <m/>
    <d v="2025-02-25T00:00:00"/>
    <d v="1899-12-30T10:24:05"/>
    <d v="2025-02-25T00:00:00"/>
    <d v="1899-12-30T10:23:55"/>
    <d v="2025-02-25T00:00:00"/>
    <d v="1899-12-30T10:41:59"/>
    <x v="0"/>
    <s v="RFCPI"/>
    <s v="7003117271"/>
    <s v="EXW"/>
    <d v="1899-12-30T00:18:14"/>
    <d v="1899-12-30T00:18:04"/>
    <d v="1899-12-30T00:00:10"/>
    <s v="Ensacado"/>
    <s v="E002"/>
    <x v="1"/>
    <d v="1899-12-30T00:17:54"/>
    <d v="1899-12-30T00:18:04"/>
    <n v="10"/>
    <x v="2"/>
    <x v="1"/>
    <x v="1"/>
    <n v="0"/>
    <n v="0"/>
    <s v="OK"/>
    <s v="Ensacado"/>
    <x v="1"/>
    <n v="0"/>
    <s v="F. CORDOBA"/>
    <s v="A"/>
    <d v="1899-12-30T00:00:10"/>
    <d v="1899-12-30T00:00:10"/>
    <s v="OK"/>
    <m/>
    <m/>
    <d v="1899-12-30T00:00:00"/>
    <d v="1899-12-30T00:17:54"/>
    <n v="3"/>
    <n v="-1.1574074074000018E-4"/>
    <n v="17.900000000006393"/>
    <n v="10"/>
    <s v="Si"/>
  </r>
  <r>
    <s v="CSCB"/>
    <s v="2025000418"/>
    <x v="0"/>
    <s v="ER5888BDP"/>
    <s v="E2277MGP"/>
    <d v="2025-02-25T00:00:00"/>
    <m/>
    <s v="3269"/>
    <x v="35"/>
    <s v="S4"/>
    <s v="S4"/>
    <m/>
    <d v="2025-02-25T00:00:00"/>
    <d v="1899-12-30T10:32:30"/>
    <d v="2025-02-25T00:00:00"/>
    <d v="1899-12-30T10:32:44"/>
    <d v="2025-02-25T00:00:00"/>
    <d v="1899-12-30T11:03:38"/>
    <x v="0"/>
    <s v="RFCPI"/>
    <s v="7003117272"/>
    <s v="EXW"/>
    <d v="1899-12-30T00:31:08"/>
    <d v="1899-12-30T00:30:54"/>
    <d v="1899-12-30T00:00:14"/>
    <s v="Granel"/>
    <s v="E001"/>
    <x v="1"/>
    <d v="1899-12-30T00:31:08"/>
    <d v="1899-12-30T00:30:54"/>
    <n v="10"/>
    <x v="2"/>
    <x v="1"/>
    <x v="2"/>
    <n v="0"/>
    <n v="0"/>
    <s v="OK"/>
    <s v="Granel"/>
    <x v="1"/>
    <n v="0"/>
    <s v="F. CORDOBA"/>
    <s v="A"/>
    <d v="1899-12-30T00:00:14"/>
    <d v="1899-12-30T00:00:14"/>
    <s v="OK"/>
    <m/>
    <m/>
    <d v="1899-12-30T00:00:00"/>
    <d v="1899-12-30T00:31:08"/>
    <n v="3"/>
    <d v="1899-12-30T00:00:14"/>
    <n v="31.133333333332818"/>
    <n v="11"/>
    <s v="Si"/>
  </r>
  <r>
    <s v="CSCB"/>
    <s v="2025000419"/>
    <x v="0"/>
    <s v="ER2285BBK"/>
    <s v="E0404KCN"/>
    <d v="2025-02-25T00:00:00"/>
    <m/>
    <s v="3269"/>
    <x v="35"/>
    <s v="S4"/>
    <s v="S4"/>
    <m/>
    <d v="2025-02-25T00:00:00"/>
    <d v="1899-12-30T11:45:07"/>
    <d v="2025-02-25T00:00:00"/>
    <d v="1899-12-30T11:46:37"/>
    <d v="2025-02-25T00:00:00"/>
    <d v="1899-12-30T12:13:06"/>
    <x v="0"/>
    <s v="RFCPI"/>
    <s v="7003117273"/>
    <s v="EXW"/>
    <d v="1899-12-30T00:27:59"/>
    <d v="1899-12-30T00:26:29"/>
    <d v="1899-12-30T00:01:30"/>
    <s v="Granel"/>
    <s v="E001"/>
    <x v="1"/>
    <d v="1899-12-30T00:27:59"/>
    <d v="1899-12-30T00:26:29"/>
    <n v="11"/>
    <x v="2"/>
    <x v="1"/>
    <x v="2"/>
    <n v="0"/>
    <n v="0"/>
    <s v="OK"/>
    <s v="Granel"/>
    <x v="1"/>
    <n v="0"/>
    <s v="F. CORDOBA"/>
    <s v="A"/>
    <d v="1899-12-30T00:01:30"/>
    <d v="1899-12-30T00:01:30"/>
    <s v="OK"/>
    <m/>
    <m/>
    <d v="1899-12-30T00:00:00"/>
    <d v="1899-12-30T00:27:59"/>
    <n v="3"/>
    <d v="1899-12-30T00:01:30"/>
    <n v="27.983333333332805"/>
    <n v="12"/>
    <s v="Si"/>
  </r>
  <r>
    <s v="CSCB"/>
    <s v="2025000420"/>
    <x v="0"/>
    <s v="ER0992BBW"/>
    <s v="E1519GWP"/>
    <d v="2025-02-25T00:00:00"/>
    <m/>
    <s v="3283"/>
    <x v="37"/>
    <s v="PA"/>
    <s v="PA"/>
    <m/>
    <d v="2025-02-25T00:00:00"/>
    <d v="1899-12-30T12:02:39"/>
    <d v="2025-02-25T00:00:00"/>
    <d v="1899-12-30T12:02:35"/>
    <d v="2025-02-25T00:00:00"/>
    <d v="1899-12-30T12:26:00"/>
    <x v="0"/>
    <s v="RFCPI"/>
    <s v="7003117274"/>
    <s v="EXW"/>
    <d v="1899-12-30T00:23:29"/>
    <d v="1899-12-30T00:23:25"/>
    <d v="1899-12-30T00:00:04"/>
    <s v="Ensacado"/>
    <s v="E002"/>
    <x v="1"/>
    <d v="1899-12-30T00:23:21"/>
    <d v="1899-12-30T00:23:25"/>
    <n v="12"/>
    <x v="2"/>
    <x v="1"/>
    <x v="1"/>
    <n v="0"/>
    <n v="0"/>
    <s v="OK"/>
    <s v="Ensacado"/>
    <x v="1"/>
    <n v="0"/>
    <s v="F. CORDOBA"/>
    <s v="A"/>
    <d v="1899-12-30T00:00:04"/>
    <d v="1899-12-30T00:00:04"/>
    <s v="OK"/>
    <m/>
    <m/>
    <d v="1899-12-30T00:00:00"/>
    <d v="1899-12-30T00:23:21"/>
    <n v="3"/>
    <n v="-4.6296296299930262E-5"/>
    <n v="23.35000000000333"/>
    <n v="12"/>
    <s v="Si"/>
  </r>
  <r>
    <s v="CSCB"/>
    <s v="2025000421"/>
    <x v="0"/>
    <s v="ER4521BBS"/>
    <s v="E0536LWW"/>
    <d v="2025-02-25T00:00:00"/>
    <m/>
    <s v="3269"/>
    <x v="35"/>
    <s v="S4"/>
    <s v="S4"/>
    <m/>
    <d v="2025-02-25T00:00:00"/>
    <d v="1899-12-30T12:07:53"/>
    <d v="2025-02-25T00:00:00"/>
    <d v="1899-12-30T12:09:14"/>
    <d v="2025-02-25T00:00:00"/>
    <d v="1899-12-30T12:29:56"/>
    <x v="0"/>
    <s v="RFCPI"/>
    <s v="7003117275"/>
    <s v="EXW"/>
    <d v="1899-12-30T00:22:03"/>
    <d v="1899-12-30T00:20:42"/>
    <d v="1899-12-30T00:01:21"/>
    <s v="Granel"/>
    <s v="E001"/>
    <x v="1"/>
    <d v="1899-12-30T00:22:03"/>
    <d v="1899-12-30T00:20:42"/>
    <n v="12"/>
    <x v="2"/>
    <x v="1"/>
    <x v="2"/>
    <n v="0"/>
    <n v="0"/>
    <s v="OK"/>
    <s v="Granel"/>
    <x v="1"/>
    <n v="0"/>
    <s v="F. CORDOBA"/>
    <s v="A"/>
    <d v="1899-12-30T00:01:21"/>
    <d v="1899-12-30T00:01:21"/>
    <s v="OK"/>
    <m/>
    <m/>
    <d v="1899-12-30T00:00:00"/>
    <d v="1899-12-30T00:22:03"/>
    <n v="3"/>
    <d v="1899-12-30T00:01:21"/>
    <n v="22.04999999999993"/>
    <n v="12"/>
    <s v="Si"/>
  </r>
  <r>
    <s v="CSCB"/>
    <s v="2025000422"/>
    <x v="0"/>
    <s v="ER5888BDP"/>
    <s v="E2277MGP"/>
    <d v="2025-02-25T00:00:00"/>
    <m/>
    <s v="3269"/>
    <x v="35"/>
    <s v="S4"/>
    <s v="S4"/>
    <m/>
    <d v="2025-02-25T00:00:00"/>
    <d v="1899-12-30T12:25:20"/>
    <d v="2025-02-25T00:00:00"/>
    <d v="1899-12-30T12:24:48"/>
    <d v="2025-02-25T00:00:00"/>
    <d v="1899-12-30T12:44:46"/>
    <x v="0"/>
    <s v="RFCPI"/>
    <s v="7003117276"/>
    <s v="EXW"/>
    <d v="1899-12-30T00:20:30"/>
    <d v="1899-12-30T00:19:58"/>
    <d v="1899-12-30T00:00:32"/>
    <s v="Granel"/>
    <s v="E001"/>
    <x v="1"/>
    <d v="1899-12-30T00:19:26"/>
    <d v="1899-12-30T00:19:58"/>
    <n v="12"/>
    <x v="2"/>
    <x v="1"/>
    <x v="2"/>
    <n v="0"/>
    <n v="0"/>
    <s v="OK"/>
    <s v="Granel"/>
    <x v="1"/>
    <n v="0"/>
    <s v="F. CORDOBA"/>
    <s v="A"/>
    <d v="1899-12-30T00:00:32"/>
    <d v="1899-12-30T00:00:32"/>
    <s v="OK"/>
    <m/>
    <m/>
    <d v="1899-12-30T00:00:00"/>
    <d v="1899-12-30T00:19:26"/>
    <n v="3"/>
    <n v="-3.7037037037002118E-4"/>
    <n v="19.433333333332747"/>
    <n v="12"/>
    <s v="Si"/>
  </r>
  <r>
    <s v="CSCB"/>
    <s v="2025000423"/>
    <x v="0"/>
    <s v="ER5888BDP"/>
    <s v="E2277MGP"/>
    <d v="2025-02-25T00:00:00"/>
    <m/>
    <s v="3269"/>
    <x v="35"/>
    <s v="S4"/>
    <s v="S4"/>
    <m/>
    <d v="2025-02-25T00:00:00"/>
    <d v="1899-12-30T14:37:06"/>
    <d v="2025-02-25T00:00:00"/>
    <d v="1899-12-30T14:43:10"/>
    <d v="2025-02-25T00:00:00"/>
    <d v="1899-12-30T15:01:19"/>
    <x v="0"/>
    <s v="RFCPI"/>
    <s v="7003117277"/>
    <s v="EXW"/>
    <d v="1899-12-30T00:24:13"/>
    <d v="1899-12-30T00:18:09"/>
    <d v="1899-12-30T00:06:04"/>
    <s v="Granel"/>
    <s v="E001"/>
    <x v="1"/>
    <d v="1899-12-30T00:24:13"/>
    <d v="1899-12-30T00:18:09"/>
    <n v="14"/>
    <x v="2"/>
    <x v="1"/>
    <x v="2"/>
    <n v="0"/>
    <n v="0"/>
    <s v="OK"/>
    <s v="Granel"/>
    <x v="1"/>
    <n v="0"/>
    <s v="F. CORDOBA"/>
    <s v="A"/>
    <d v="1899-12-30T00:06:04"/>
    <d v="1899-12-30T00:06:04"/>
    <s v="OK"/>
    <m/>
    <m/>
    <d v="1899-12-30T00:00:00"/>
    <d v="1899-12-30T00:24:13"/>
    <n v="3"/>
    <d v="1899-12-30T00:06:04"/>
    <n v="24.216666666667201"/>
    <n v="15"/>
    <s v="Si"/>
  </r>
  <r>
    <s v="CSCB"/>
    <s v="2025000424"/>
    <x v="0"/>
    <s v="ER9402BBC"/>
    <s v="E1243MJV"/>
    <d v="2025-02-25T00:00:00"/>
    <m/>
    <s v="3264"/>
    <x v="36"/>
    <s v="S7"/>
    <s v="S7"/>
    <m/>
    <d v="2025-02-25T00:00:00"/>
    <d v="1899-12-30T15:29:28"/>
    <d v="2025-02-25T00:00:00"/>
    <d v="1899-12-30T15:30:59"/>
    <d v="2025-02-25T00:00:00"/>
    <d v="1899-12-30T16:12:39"/>
    <x v="0"/>
    <s v="RFCPI"/>
    <s v="7003117278"/>
    <s v="EXW"/>
    <d v="1899-12-30T00:43:11"/>
    <d v="1899-12-30T00:41:40"/>
    <d v="1899-12-30T00:01:31"/>
    <s v="Granel"/>
    <s v="E001"/>
    <x v="1"/>
    <d v="1899-12-30T00:43:11"/>
    <d v="1899-12-30T00:41:40"/>
    <n v="15"/>
    <x v="2"/>
    <x v="1"/>
    <x v="2"/>
    <n v="0"/>
    <n v="0"/>
    <s v="OK"/>
    <s v="Granel"/>
    <x v="1"/>
    <n v="0"/>
    <s v="F. CORDOBA"/>
    <s v="A"/>
    <d v="1899-12-30T00:01:31"/>
    <d v="1899-12-30T00:01:31"/>
    <s v="OK"/>
    <m/>
    <m/>
    <d v="1899-12-30T00:00:00"/>
    <d v="1899-12-30T00:43:11"/>
    <n v="3"/>
    <d v="1899-12-30T00:01:31"/>
    <n v="43.183333333339178"/>
    <n v="16"/>
    <s v="Si"/>
  </r>
  <r>
    <s v="CSCB"/>
    <s v="2025000425"/>
    <x v="0"/>
    <s v="ERMU6091BY"/>
    <s v="EMU6091BY"/>
    <d v="2025-02-25T00:00:00"/>
    <m/>
    <s v="3283"/>
    <x v="37"/>
    <s v="PA"/>
    <s v="PA"/>
    <m/>
    <d v="2025-02-25T00:00:00"/>
    <d v="1899-12-30T17:12:38"/>
    <d v="2025-02-25T00:00:00"/>
    <d v="1899-12-30T17:14:32"/>
    <d v="2025-02-25T00:00:00"/>
    <d v="1899-12-30T17:41:53"/>
    <x v="0"/>
    <s v="RFCPI"/>
    <s v="7003117279"/>
    <s v="EXW"/>
    <d v="1899-12-30T00:29:15"/>
    <d v="1899-12-30T00:27:21"/>
    <d v="1899-12-30T00:01:54"/>
    <s v="Ensacado"/>
    <s v="E002"/>
    <x v="1"/>
    <d v="1899-12-30T00:29:15"/>
    <d v="1899-12-30T00:27:21"/>
    <n v="17"/>
    <x v="2"/>
    <x v="1"/>
    <x v="1"/>
    <n v="0"/>
    <n v="0"/>
    <s v="OK"/>
    <s v="Ensacado"/>
    <x v="1"/>
    <n v="0"/>
    <s v="F. CORDOBA"/>
    <s v="A"/>
    <d v="1899-12-30T00:01:54"/>
    <d v="1899-12-30T00:01:54"/>
    <s v="OK"/>
    <m/>
    <m/>
    <d v="1899-12-30T00:00:00"/>
    <d v="1899-12-30T00:29:15"/>
    <n v="3"/>
    <d v="1899-12-30T00:01:54"/>
    <n v="29.249999999999936"/>
    <n v="17"/>
    <s v="Si"/>
  </r>
  <r>
    <s v="CSCB"/>
    <s v="2025000426"/>
    <x v="0"/>
    <s v="ECO02731R"/>
    <s v="E4801MTX"/>
    <d v="2025-02-25T00:00:00"/>
    <m/>
    <s v="3283"/>
    <x v="37"/>
    <s v="PA"/>
    <s v="PA"/>
    <m/>
    <d v="2025-02-25T00:00:00"/>
    <d v="1899-12-30T17:22:39"/>
    <d v="2025-02-25T00:00:00"/>
    <d v="1899-12-30T17:22:39"/>
    <d v="2025-02-25T00:00:00"/>
    <d v="1899-12-30T18:07:28"/>
    <x v="0"/>
    <s v="RFCPI"/>
    <s v="7003117280"/>
    <s v="EXW"/>
    <d v="1899-12-30T00:44:49"/>
    <d v="1899-12-30T00:44:49"/>
    <d v="1899-12-30T00:00:00"/>
    <s v="Ensacado"/>
    <s v="E002"/>
    <x v="1"/>
    <d v="1899-12-30T00:44:49"/>
    <d v="1899-12-30T00:44:49"/>
    <n v="17"/>
    <x v="2"/>
    <x v="1"/>
    <x v="1"/>
    <n v="0"/>
    <n v="0"/>
    <s v="OK"/>
    <s v="Ensacado"/>
    <x v="1"/>
    <n v="0"/>
    <s v="F. CORDOBA"/>
    <s v="A"/>
    <d v="1899-12-30T00:00:00"/>
    <d v="1899-12-30T00:00:00"/>
    <s v="OK"/>
    <m/>
    <m/>
    <d v="1899-12-30T00:00:00"/>
    <d v="1899-12-30T00:44:49"/>
    <n v="3"/>
    <d v="1899-12-30T00:00:00"/>
    <n v="44.816666666673456"/>
    <n v="18"/>
    <s v="Si"/>
  </r>
  <r>
    <s v="CSCB"/>
    <s v="2025000427"/>
    <x v="0"/>
    <s v="ER9402BBC"/>
    <s v="E1243MJV"/>
    <d v="2025-02-26T00:00:00"/>
    <m/>
    <s v="3264"/>
    <x v="36"/>
    <s v="S7"/>
    <s v="S7"/>
    <m/>
    <d v="2025-02-26T00:00:00"/>
    <d v="1899-12-30T07:52:17"/>
    <d v="2025-02-26T00:00:00"/>
    <d v="1899-12-30T07:53:41"/>
    <d v="2025-02-26T00:00:00"/>
    <d v="1899-12-30T08:31:37"/>
    <x v="0"/>
    <s v="RFCPI"/>
    <s v="7003117281"/>
    <s v="EXW"/>
    <d v="1899-12-30T00:39:20"/>
    <d v="1899-12-30T00:37:56"/>
    <d v="1899-12-30T00:01:24"/>
    <s v="Granel"/>
    <s v="E001"/>
    <x v="1"/>
    <d v="1899-12-30T00:39:20"/>
    <d v="1899-12-30T00:37:56"/>
    <n v="7"/>
    <x v="3"/>
    <x v="1"/>
    <x v="2"/>
    <n v="0"/>
    <n v="0"/>
    <s v="OK"/>
    <s v="Granel"/>
    <x v="1"/>
    <n v="0"/>
    <s v="F. CORDOBA"/>
    <s v="A"/>
    <d v="1899-12-30T00:01:24"/>
    <d v="1899-12-30T00:01:24"/>
    <s v="OK"/>
    <m/>
    <m/>
    <d v="1899-12-30T00:00:00"/>
    <d v="1899-12-30T00:39:20"/>
    <n v="4"/>
    <d v="1899-12-30T00:01:24"/>
    <n v="39.333333333326422"/>
    <n v="8"/>
    <s v="Si"/>
  </r>
  <r>
    <s v="CSCB"/>
    <s v="2025000428"/>
    <x v="0"/>
    <s v="ER4521BBS"/>
    <s v="E0536LWW"/>
    <d v="2025-02-26T00:00:00"/>
    <m/>
    <s v="3269"/>
    <x v="35"/>
    <s v="S4"/>
    <s v="S4"/>
    <m/>
    <d v="2025-02-26T00:00:00"/>
    <d v="1899-12-30T08:43:58"/>
    <d v="2025-02-26T00:00:00"/>
    <d v="1899-12-30T08:47:58"/>
    <d v="2025-02-26T00:00:00"/>
    <d v="1899-12-30T09:06:14"/>
    <x v="0"/>
    <s v="RFCPI"/>
    <s v="7003117282"/>
    <s v="EXW"/>
    <d v="1899-12-30T00:22:16"/>
    <d v="1899-12-30T00:18:16"/>
    <d v="1899-12-30T00:04:00"/>
    <s v="Granel"/>
    <s v="E001"/>
    <x v="1"/>
    <d v="1899-12-30T00:22:16"/>
    <d v="1899-12-30T00:18:16"/>
    <n v="8"/>
    <x v="3"/>
    <x v="1"/>
    <x v="2"/>
    <n v="0"/>
    <n v="0"/>
    <s v="OK"/>
    <s v="Granel"/>
    <x v="1"/>
    <n v="0"/>
    <s v="F. CORDOBA"/>
    <s v="A"/>
    <d v="1899-12-30T00:04:00"/>
    <d v="1899-12-30T00:04:00"/>
    <s v="OK"/>
    <m/>
    <m/>
    <d v="1899-12-30T00:00:00"/>
    <d v="1899-12-30T00:22:16"/>
    <n v="4"/>
    <d v="1899-12-30T00:04:00"/>
    <n v="22.266666666662339"/>
    <n v="9"/>
    <s v="Si"/>
  </r>
  <r>
    <s v="CSCB"/>
    <s v="2025000429"/>
    <x v="0"/>
    <s v="ER5888BDP"/>
    <s v="E2277MGP"/>
    <d v="2025-02-26T00:00:00"/>
    <m/>
    <s v="3269"/>
    <x v="35"/>
    <s v="S4"/>
    <s v="S4"/>
    <m/>
    <d v="2025-02-26T00:00:00"/>
    <d v="1899-12-30T09:18:07"/>
    <d v="2025-02-26T00:00:00"/>
    <d v="1899-12-30T09:19:13"/>
    <d v="2025-02-26T00:00:00"/>
    <d v="1899-12-30T09:36:53"/>
    <x v="0"/>
    <s v="RFCPI"/>
    <s v="7003117283"/>
    <s v="EXW"/>
    <d v="1899-12-30T00:18:46"/>
    <d v="1899-12-30T00:17:40"/>
    <d v="1899-12-30T00:01:06"/>
    <s v="Granel"/>
    <s v="E001"/>
    <x v="1"/>
    <d v="1899-12-30T00:18:46"/>
    <d v="1899-12-30T00:17:40"/>
    <n v="9"/>
    <x v="3"/>
    <x v="1"/>
    <x v="2"/>
    <n v="0"/>
    <n v="0"/>
    <s v="OK"/>
    <s v="Granel"/>
    <x v="1"/>
    <n v="0"/>
    <s v="F. CORDOBA"/>
    <s v="A"/>
    <d v="1899-12-30T00:01:06"/>
    <d v="1899-12-30T00:01:06"/>
    <s v="OK"/>
    <m/>
    <m/>
    <d v="1899-12-30T00:00:00"/>
    <d v="1899-12-30T00:18:46"/>
    <n v="4"/>
    <d v="1899-12-30T00:01:06"/>
    <n v="18.766666666670424"/>
    <n v="9"/>
    <s v="Si"/>
  </r>
  <r>
    <s v="CSCB"/>
    <s v="2025000433"/>
    <x v="0"/>
    <s v="ER5888BDP"/>
    <s v="E2277MGP"/>
    <d v="2025-02-26T00:00:00"/>
    <m/>
    <s v="3269"/>
    <x v="35"/>
    <s v="S4"/>
    <s v="S4"/>
    <m/>
    <d v="2025-02-26T00:00:00"/>
    <d v="1899-12-30T11:01:53"/>
    <d v="2025-02-26T00:00:00"/>
    <d v="1899-12-30T11:03:08"/>
    <d v="2025-02-26T00:00:00"/>
    <d v="1899-12-30T11:20:21"/>
    <x v="0"/>
    <s v="RFCPI"/>
    <s v="7003117284"/>
    <s v="EXW"/>
    <d v="1899-12-30T00:18:28"/>
    <d v="1899-12-30T00:17:13"/>
    <d v="1899-12-30T00:01:15"/>
    <s v="Granel"/>
    <s v="E001"/>
    <x v="1"/>
    <d v="1899-12-30T00:18:28"/>
    <d v="1899-12-30T00:17:13"/>
    <n v="11"/>
    <x v="3"/>
    <x v="1"/>
    <x v="2"/>
    <n v="0"/>
    <n v="0"/>
    <s v="OK"/>
    <s v="Granel"/>
    <x v="1"/>
    <n v="0"/>
    <s v="F. CORDOBA"/>
    <s v="A"/>
    <d v="1899-12-30T00:01:15"/>
    <d v="1899-12-30T00:01:15"/>
    <s v="OK"/>
    <m/>
    <m/>
    <d v="1899-12-30T00:00:00"/>
    <d v="1899-12-30T00:18:28"/>
    <n v="4"/>
    <d v="1899-12-30T00:01:15"/>
    <n v="18.466666666675255"/>
    <n v="11"/>
    <s v="Si"/>
  </r>
  <r>
    <s v="CSCB"/>
    <s v="2025000432"/>
    <x v="0"/>
    <s v="ER2861BDR"/>
    <s v="E4491LCV"/>
    <d v="2025-02-26T00:00:00"/>
    <m/>
    <s v="3283"/>
    <x v="37"/>
    <s v="PA"/>
    <s v="PA"/>
    <m/>
    <d v="2025-02-26T00:00:00"/>
    <d v="1899-12-30T10:55:24"/>
    <d v="2025-02-26T00:00:00"/>
    <d v="1899-12-30T10:56:18"/>
    <d v="2025-02-26T00:00:00"/>
    <d v="1899-12-30T11:35:45"/>
    <x v="0"/>
    <s v="RFCPI"/>
    <s v="7003117285"/>
    <s v="EXW"/>
    <d v="1899-12-30T00:40:21"/>
    <d v="1899-12-30T00:39:27"/>
    <d v="1899-12-30T00:00:54"/>
    <s v="Ensacado"/>
    <s v="E002"/>
    <x v="1"/>
    <d v="1899-12-30T00:40:21"/>
    <d v="1899-12-30T00:39:27"/>
    <n v="10"/>
    <x v="3"/>
    <x v="1"/>
    <x v="1"/>
    <n v="0"/>
    <n v="0"/>
    <s v="OK"/>
    <s v="Ensacado"/>
    <x v="1"/>
    <n v="0"/>
    <s v="F. CORDOBA"/>
    <s v="A"/>
    <d v="1899-12-30T00:00:54"/>
    <d v="1899-12-30T00:00:54"/>
    <s v="OK"/>
    <m/>
    <m/>
    <d v="1899-12-30T00:00:00"/>
    <d v="1899-12-30T00:40:21"/>
    <n v="4"/>
    <d v="1899-12-30T00:00:54"/>
    <n v="40.349999999995198"/>
    <n v="11"/>
    <s v="Si"/>
  </r>
  <r>
    <s v="CSCB"/>
    <s v="2025000434"/>
    <x v="0"/>
    <s v="ER9402BBC"/>
    <s v="E1243MJV"/>
    <d v="2025-02-26T00:00:00"/>
    <m/>
    <s v="3264"/>
    <x v="36"/>
    <s v="S7"/>
    <s v="S7"/>
    <m/>
    <d v="2025-02-26T00:00:00"/>
    <d v="1899-12-30T11:18:52"/>
    <d v="2025-02-26T00:00:00"/>
    <d v="1899-12-30T11:20:12"/>
    <d v="2025-02-26T00:00:00"/>
    <d v="1899-12-30T11:52:54"/>
    <x v="0"/>
    <s v="RFCPI"/>
    <s v="7003117286"/>
    <s v="EXW"/>
    <d v="1899-12-30T00:34:02"/>
    <d v="1899-12-30T00:32:42"/>
    <d v="1899-12-30T00:01:20"/>
    <s v="Granel"/>
    <s v="E001"/>
    <x v="1"/>
    <d v="1899-12-30T00:34:02"/>
    <d v="1899-12-30T00:32:42"/>
    <n v="11"/>
    <x v="3"/>
    <x v="1"/>
    <x v="2"/>
    <n v="0"/>
    <n v="0"/>
    <s v="OK"/>
    <s v="Granel"/>
    <x v="1"/>
    <n v="0"/>
    <s v="F. CORDOBA"/>
    <s v="A"/>
    <d v="1899-12-30T00:01:20"/>
    <d v="1899-12-30T00:01:20"/>
    <s v="OK"/>
    <m/>
    <m/>
    <d v="1899-12-30T00:00:00"/>
    <d v="1899-12-30T00:34:02"/>
    <n v="4"/>
    <d v="1899-12-30T00:01:20"/>
    <n v="34.033333333320002"/>
    <n v="11"/>
    <s v="Si"/>
  </r>
  <r>
    <s v="CSCB"/>
    <s v="2025000435"/>
    <x v="0"/>
    <s v="ER4521BBS"/>
    <s v="E0536LWW"/>
    <d v="2025-02-26T00:00:00"/>
    <m/>
    <s v="3269"/>
    <x v="35"/>
    <s v="S4"/>
    <s v="S4"/>
    <m/>
    <d v="2025-02-26T00:00:00"/>
    <d v="1899-12-30T11:41:29"/>
    <d v="2025-02-26T00:00:00"/>
    <d v="1899-12-30T11:43:54"/>
    <d v="2025-02-26T00:00:00"/>
    <d v="1899-12-30T12:01:26"/>
    <x v="0"/>
    <s v="RFCPI"/>
    <s v="7003117287"/>
    <s v="EXW"/>
    <d v="1899-12-30T00:19:57"/>
    <d v="1899-12-30T00:17:32"/>
    <d v="1899-12-30T00:02:25"/>
    <s v="Granel"/>
    <s v="E001"/>
    <x v="1"/>
    <d v="1899-12-30T00:19:57"/>
    <d v="1899-12-30T00:17:32"/>
    <n v="11"/>
    <x v="3"/>
    <x v="1"/>
    <x v="2"/>
    <n v="0"/>
    <n v="0"/>
    <s v="OK"/>
    <s v="Granel"/>
    <x v="1"/>
    <n v="0"/>
    <s v="F. CORDOBA"/>
    <s v="A"/>
    <d v="1899-12-30T00:02:25"/>
    <d v="1899-12-30T00:02:25"/>
    <s v="OK"/>
    <m/>
    <m/>
    <d v="1899-12-30T00:00:00"/>
    <d v="1899-12-30T00:19:57"/>
    <n v="4"/>
    <d v="1899-12-30T00:02:25"/>
    <n v="19.950000000004795"/>
    <n v="12"/>
    <s v="Si"/>
  </r>
  <r>
    <s v="CSCB"/>
    <s v="2025000436"/>
    <x v="0"/>
    <s v="ER2285BBK"/>
    <s v="E0404KCN"/>
    <d v="2025-02-26T00:00:00"/>
    <m/>
    <s v="3269"/>
    <x v="35"/>
    <s v="S4"/>
    <s v="S4"/>
    <m/>
    <d v="2025-02-26T00:00:00"/>
    <d v="1899-12-30T11:45:25"/>
    <d v="2025-02-26T00:00:00"/>
    <d v="1899-12-30T11:47:02"/>
    <d v="2025-02-26T00:00:00"/>
    <d v="1899-12-30T12:18:55"/>
    <x v="0"/>
    <s v="RFCPI"/>
    <s v="7003117288"/>
    <s v="EXW"/>
    <d v="1899-12-30T00:33:30"/>
    <d v="1899-12-30T00:31:53"/>
    <d v="1899-12-30T00:01:37"/>
    <s v="Granel"/>
    <s v="E001"/>
    <x v="1"/>
    <d v="1899-12-30T00:33:30"/>
    <d v="1899-12-30T00:31:53"/>
    <n v="11"/>
    <x v="3"/>
    <x v="1"/>
    <x v="2"/>
    <n v="0"/>
    <n v="0"/>
    <s v="OK"/>
    <s v="Granel"/>
    <x v="1"/>
    <n v="0"/>
    <s v="F. CORDOBA"/>
    <s v="A"/>
    <d v="1899-12-30T00:01:37"/>
    <d v="1899-12-30T00:01:37"/>
    <s v="OK"/>
    <m/>
    <m/>
    <d v="1899-12-30T00:00:00"/>
    <d v="1899-12-30T00:33:30"/>
    <n v="4"/>
    <d v="1899-12-30T00:01:37"/>
    <n v="33.499999999987168"/>
    <n v="12"/>
    <s v="Si"/>
  </r>
  <r>
    <s v="CSCB"/>
    <s v="2025000437"/>
    <x v="0"/>
    <s v="ER6822BBP"/>
    <s v="E9297MPF"/>
    <d v="2025-02-26T00:00:00"/>
    <m/>
    <s v="3283"/>
    <x v="37"/>
    <s v="PA"/>
    <s v="PA"/>
    <m/>
    <d v="2025-02-26T00:00:00"/>
    <d v="1899-12-30T11:52:48"/>
    <d v="2025-02-26T00:00:00"/>
    <d v="1899-12-30T12:07:20"/>
    <d v="2025-02-26T00:00:00"/>
    <d v="1899-12-30T12:41:05"/>
    <x v="0"/>
    <s v="RFCPI"/>
    <s v="7003117289"/>
    <s v="EXW"/>
    <d v="1899-12-30T00:48:17"/>
    <d v="1899-12-30T00:33:45"/>
    <d v="1899-12-30T00:14:32"/>
    <s v="Ensacado"/>
    <s v="E002"/>
    <x v="1"/>
    <d v="1899-12-30T00:48:17"/>
    <d v="1899-12-30T00:33:45"/>
    <n v="11"/>
    <x v="3"/>
    <x v="1"/>
    <x v="1"/>
    <n v="0"/>
    <n v="0"/>
    <s v="OK"/>
    <s v="Ensacado"/>
    <x v="1"/>
    <n v="0"/>
    <s v="F. CORDOBA"/>
    <s v="B"/>
    <d v="1899-12-30T00:14:32"/>
    <d v="1899-12-30T00:14:32"/>
    <s v="OK"/>
    <m/>
    <m/>
    <d v="1899-12-30T00:00:00"/>
    <d v="1899-12-30T00:48:17"/>
    <n v="4"/>
    <d v="1899-12-30T00:14:32"/>
    <n v="48.28333333332958"/>
    <n v="12"/>
    <s v="No"/>
  </r>
  <r>
    <s v="CSCB"/>
    <s v="2025000438"/>
    <x v="0"/>
    <s v="ER5888BDP"/>
    <s v="E2277MGP"/>
    <d v="2025-02-26T00:00:00"/>
    <m/>
    <s v="3269"/>
    <x v="35"/>
    <s v="S4"/>
    <s v="S4"/>
    <m/>
    <d v="2025-02-26T00:00:00"/>
    <d v="1899-12-30T12:39:10"/>
    <d v="2025-02-26T00:00:00"/>
    <d v="1899-12-30T12:53:53"/>
    <d v="2025-02-26T00:00:00"/>
    <d v="1899-12-30T13:12:52"/>
    <x v="0"/>
    <s v="RFCPI"/>
    <s v="7003117290"/>
    <s v="EXW"/>
    <d v="1899-12-30T00:33:42"/>
    <d v="1899-12-30T00:18:59"/>
    <d v="1899-12-30T00:14:43"/>
    <s v="Granel"/>
    <s v="E001"/>
    <x v="1"/>
    <d v="1899-12-30T00:33:42"/>
    <d v="1899-12-30T00:18:59"/>
    <n v="12"/>
    <x v="3"/>
    <x v="1"/>
    <x v="2"/>
    <n v="0"/>
    <n v="0"/>
    <s v="OK"/>
    <s v="Granel"/>
    <x v="1"/>
    <n v="0"/>
    <s v="F. CORDOBA"/>
    <s v="A"/>
    <d v="1899-12-30T00:14:43"/>
    <d v="1899-12-30T00:14:43"/>
    <s v="OK"/>
    <m/>
    <m/>
    <d v="1899-12-30T00:00:00"/>
    <d v="1899-12-30T00:33:42"/>
    <n v="4"/>
    <d v="1899-12-30T00:14:43"/>
    <n v="33.700000000003186"/>
    <n v="13"/>
    <s v="Si"/>
  </r>
  <r>
    <s v="CSCB"/>
    <s v="2025000439"/>
    <x v="0"/>
    <s v="ER5888BDP"/>
    <s v="E2277MGP"/>
    <d v="2025-02-26T00:00:00"/>
    <m/>
    <s v="3269"/>
    <x v="35"/>
    <s v="S4"/>
    <s v="S4"/>
    <m/>
    <d v="2025-02-26T00:00:00"/>
    <d v="1899-12-30T14:33:21"/>
    <d v="2025-02-26T00:00:00"/>
    <d v="1899-12-30T14:34:13"/>
    <d v="2025-02-26T00:00:00"/>
    <d v="1899-12-30T14:53:21"/>
    <x v="0"/>
    <s v="RFCPI"/>
    <s v="7003117291"/>
    <s v="EXW"/>
    <d v="1899-12-30T00:20:00"/>
    <d v="1899-12-30T00:19:08"/>
    <d v="1899-12-30T00:00:52"/>
    <s v="Granel"/>
    <s v="E001"/>
    <x v="1"/>
    <d v="1899-12-30T00:20:00"/>
    <d v="1899-12-30T00:19:08"/>
    <n v="14"/>
    <x v="3"/>
    <x v="1"/>
    <x v="2"/>
    <n v="0"/>
    <n v="0"/>
    <s v="OK"/>
    <s v="Granel"/>
    <x v="1"/>
    <n v="0"/>
    <s v="F. CORDOBA"/>
    <s v="A"/>
    <d v="1899-12-30T00:00:52"/>
    <d v="1899-12-30T00:00:52"/>
    <s v="OK"/>
    <m/>
    <m/>
    <d v="1899-12-30T00:00:00"/>
    <d v="1899-12-30T00:20:00"/>
    <n v="4"/>
    <d v="1899-12-30T00:00:52"/>
    <n v="19.999999999987139"/>
    <n v="14"/>
    <s v="Si"/>
  </r>
  <r>
    <s v="CSCB"/>
    <s v="2025000440"/>
    <x v="0"/>
    <s v="ER2285BBK"/>
    <s v="E0404KCN"/>
    <d v="2025-02-26T00:00:00"/>
    <m/>
    <s v="3269"/>
    <x v="35"/>
    <s v="S4"/>
    <s v="S4"/>
    <m/>
    <d v="2025-02-26T00:00:00"/>
    <d v="1899-12-30T14:49:54"/>
    <d v="2025-02-26T00:00:00"/>
    <d v="1899-12-30T14:52:08"/>
    <d v="2025-02-26T00:00:00"/>
    <d v="1899-12-30T15:12:36"/>
    <x v="0"/>
    <s v="RFCPI"/>
    <s v="7003117292"/>
    <s v="EXW"/>
    <d v="1899-12-30T00:22:42"/>
    <d v="1899-12-30T00:20:28"/>
    <d v="1899-12-30T00:02:14"/>
    <s v="Granel"/>
    <s v="E001"/>
    <x v="1"/>
    <d v="1899-12-30T00:22:42"/>
    <d v="1899-12-30T00:20:28"/>
    <n v="14"/>
    <x v="3"/>
    <x v="1"/>
    <x v="2"/>
    <n v="0"/>
    <n v="0"/>
    <s v="OK"/>
    <s v="Granel"/>
    <x v="1"/>
    <n v="0"/>
    <s v="F. CORDOBA"/>
    <s v="A"/>
    <d v="1899-12-30T00:02:14"/>
    <d v="1899-12-30T00:02:14"/>
    <s v="OK"/>
    <m/>
    <m/>
    <d v="1899-12-30T00:00:00"/>
    <d v="1899-12-30T00:22:42"/>
    <n v="4"/>
    <d v="1899-12-30T00:02:14"/>
    <n v="22.70000000000163"/>
    <n v="15"/>
    <s v="Si"/>
  </r>
  <r>
    <s v="CSCB"/>
    <s v="2025000441"/>
    <x v="0"/>
    <s v="ER9402BBC"/>
    <s v="E1243MJV"/>
    <d v="2025-02-26T00:00:00"/>
    <m/>
    <s v="3264"/>
    <x v="36"/>
    <s v="S7"/>
    <s v="S7"/>
    <m/>
    <d v="2025-02-26T00:00:00"/>
    <d v="1899-12-30T15:34:01"/>
    <d v="2025-02-26T00:00:00"/>
    <d v="1899-12-30T15:33:49"/>
    <d v="2025-02-26T00:00:00"/>
    <d v="1899-12-30T15:59:45"/>
    <x v="0"/>
    <s v="RFCPI"/>
    <s v="7003117293"/>
    <s v="EXW"/>
    <d v="1899-12-30T00:26:08"/>
    <d v="1899-12-30T00:25:56"/>
    <d v="1899-12-30T00:00:12"/>
    <s v="Granel"/>
    <s v="E001"/>
    <x v="1"/>
    <d v="1899-12-30T00:25:44"/>
    <d v="1899-12-30T00:25:56"/>
    <n v="15"/>
    <x v="3"/>
    <x v="1"/>
    <x v="2"/>
    <n v="0"/>
    <n v="0"/>
    <s v="OK"/>
    <s v="Granel"/>
    <x v="1"/>
    <n v="0"/>
    <s v="F. CORDOBA"/>
    <s v="A"/>
    <d v="1899-12-30T00:00:12"/>
    <d v="1899-12-30T00:00:12"/>
    <s v="OK"/>
    <m/>
    <m/>
    <d v="1899-12-30T00:00:00"/>
    <d v="1899-12-30T00:25:44"/>
    <n v="4"/>
    <n v="-1.388888888899098E-4"/>
    <n v="25.733333333332933"/>
    <n v="15"/>
    <s v="Si"/>
  </r>
  <r>
    <s v="CSCB"/>
    <s v="2025000442"/>
    <x v="0"/>
    <s v="ER2861BDR"/>
    <s v="E4491LCV"/>
    <d v="2025-02-26T00:00:00"/>
    <m/>
    <s v="3283"/>
    <x v="37"/>
    <s v="PA"/>
    <s v="PA"/>
    <m/>
    <d v="2025-02-26T00:00:00"/>
    <d v="1899-12-30T17:00:54"/>
    <d v="2025-02-26T00:00:00"/>
    <d v="1899-12-30T17:00:15"/>
    <d v="2025-02-26T00:00:00"/>
    <d v="1899-12-30T17:39:37"/>
    <x v="0"/>
    <s v="RFCPI"/>
    <s v="7003117294"/>
    <s v="EXW"/>
    <d v="1899-12-30T00:40:01"/>
    <d v="1899-12-30T00:39:22"/>
    <d v="1899-12-30T00:00:39"/>
    <s v="Ensacado"/>
    <s v="E002"/>
    <x v="1"/>
    <d v="1899-12-30T00:38:43"/>
    <d v="1899-12-30T00:39:22"/>
    <n v="17"/>
    <x v="3"/>
    <x v="1"/>
    <x v="1"/>
    <n v="0"/>
    <n v="0"/>
    <s v="OK"/>
    <s v="Ensacado"/>
    <x v="1"/>
    <n v="0"/>
    <s v="F. CORDOBA"/>
    <s v="A"/>
    <d v="1899-12-30T00:00:39"/>
    <d v="1899-12-30T00:00:39"/>
    <s v="OK"/>
    <m/>
    <m/>
    <d v="1899-12-30T00:00:00"/>
    <d v="1899-12-30T00:38:43"/>
    <n v="4"/>
    <n v="-4.5138888889006967E-4"/>
    <n v="38.716666666675223"/>
    <n v="17"/>
    <s v="Si"/>
  </r>
  <r>
    <s v="CSCB"/>
    <s v="2025000443"/>
    <x v="0"/>
    <s v="ER0013BDS"/>
    <s v="E0472MWT"/>
    <d v="2025-02-27T00:00:00"/>
    <m/>
    <s v="3261"/>
    <x v="38"/>
    <s v="S6"/>
    <s v="S6"/>
    <m/>
    <d v="2025-02-27T00:00:00"/>
    <d v="1899-12-30T06:42:44"/>
    <d v="2025-02-27T00:00:00"/>
    <d v="1899-12-30T06:42:25"/>
    <d v="2025-02-27T00:00:00"/>
    <d v="1899-12-30T07:27:12"/>
    <x v="0"/>
    <s v="RFCPI"/>
    <s v="7003117295"/>
    <s v="EXW"/>
    <d v="1899-12-30T00:45:06"/>
    <d v="1899-12-30T00:44:47"/>
    <d v="1899-12-30T00:00:19"/>
    <s v="Granel"/>
    <s v="E001"/>
    <x v="1"/>
    <d v="1899-12-30T00:44:28"/>
    <d v="1899-12-30T00:44:47"/>
    <n v="6"/>
    <x v="4"/>
    <x v="1"/>
    <x v="2"/>
    <n v="0"/>
    <n v="0"/>
    <s v="OK"/>
    <s v="Granel"/>
    <x v="1"/>
    <n v="0"/>
    <s v="F. CORDOBA"/>
    <s v="A"/>
    <d v="1899-12-30T00:00:19"/>
    <d v="1899-12-30T00:00:19"/>
    <s v="OK"/>
    <m/>
    <m/>
    <d v="1899-12-30T00:00:00"/>
    <d v="1899-12-30T00:44:28"/>
    <n v="5"/>
    <n v="-2.199074074100138E-4"/>
    <n v="44.466666666667251"/>
    <n v="7"/>
    <s v="Si"/>
  </r>
  <r>
    <s v="CSCB"/>
    <s v="2025000444"/>
    <x v="0"/>
    <s v="ER5888BDP"/>
    <s v="E2277MGP"/>
    <d v="2025-02-27T00:00:00"/>
    <m/>
    <s v="3269"/>
    <x v="35"/>
    <s v="S4"/>
    <s v="S4"/>
    <m/>
    <d v="2025-02-27T00:00:00"/>
    <d v="1899-12-30T07:12:32"/>
    <d v="2025-02-27T00:00:00"/>
    <d v="1899-12-30T07:13:53"/>
    <d v="2025-02-27T00:00:00"/>
    <d v="1899-12-30T07:31:59"/>
    <x v="0"/>
    <s v="RFCPI"/>
    <s v="7003117296"/>
    <s v="EXW"/>
    <d v="1899-12-30T00:19:27"/>
    <d v="1899-12-30T00:18:06"/>
    <d v="1899-12-30T00:01:21"/>
    <s v="Granel"/>
    <s v="E001"/>
    <x v="1"/>
    <d v="1899-12-30T00:19:27"/>
    <d v="1899-12-30T00:18:06"/>
    <n v="7"/>
    <x v="4"/>
    <x v="1"/>
    <x v="2"/>
    <n v="0"/>
    <n v="0"/>
    <s v="OK"/>
    <s v="Granel"/>
    <x v="1"/>
    <n v="0"/>
    <s v="F. CORDOBA"/>
    <s v="A"/>
    <d v="1899-12-30T00:01:21"/>
    <d v="1899-12-30T00:01:21"/>
    <s v="OK"/>
    <m/>
    <m/>
    <d v="1899-12-30T00:00:00"/>
    <d v="1899-12-30T00:19:27"/>
    <n v="5"/>
    <d v="1899-12-30T00:01:21"/>
    <n v="19.449999999993608"/>
    <n v="7"/>
    <s v="Si"/>
  </r>
  <r>
    <s v="CSCB"/>
    <s v="2025000445"/>
    <x v="0"/>
    <s v="ER4521BBS"/>
    <s v="E0536LWW"/>
    <d v="2025-02-27T00:00:00"/>
    <m/>
    <s v="3269"/>
    <x v="35"/>
    <s v="S4"/>
    <s v="S4"/>
    <m/>
    <d v="2025-02-27T00:00:00"/>
    <d v="1899-12-30T08:43:28"/>
    <d v="2025-02-27T00:00:00"/>
    <d v="1899-12-30T08:45:20"/>
    <d v="2025-02-27T00:00:00"/>
    <d v="1899-12-30T09:07:28"/>
    <x v="0"/>
    <s v="RFCPI"/>
    <s v="7003117297"/>
    <s v="EXW"/>
    <d v="1899-12-30T00:24:00"/>
    <d v="1899-12-30T00:22:08"/>
    <d v="1899-12-30T00:01:52"/>
    <s v="Granel"/>
    <s v="E001"/>
    <x v="1"/>
    <d v="1899-12-30T00:24:00"/>
    <d v="1899-12-30T00:22:08"/>
    <n v="8"/>
    <x v="4"/>
    <x v="1"/>
    <x v="2"/>
    <n v="0"/>
    <n v="0"/>
    <s v="OK"/>
    <s v="Granel"/>
    <x v="1"/>
    <n v="0"/>
    <s v="F. CORDOBA"/>
    <s v="A"/>
    <d v="1899-12-30T00:01:52"/>
    <d v="1899-12-30T00:01:52"/>
    <s v="OK"/>
    <m/>
    <m/>
    <d v="1899-12-30T00:00:00"/>
    <d v="1899-12-30T00:24:00"/>
    <n v="5"/>
    <d v="1899-12-30T00:01:52"/>
    <n v="24.000000000004789"/>
    <n v="9"/>
    <s v="Si"/>
  </r>
  <r>
    <s v="CSCB"/>
    <s v="2025000446"/>
    <x v="0"/>
    <s v="ER5888BDP"/>
    <s v="E2277MGP"/>
    <d v="2025-02-27T00:00:00"/>
    <m/>
    <s v="3269"/>
    <x v="35"/>
    <s v="S4"/>
    <s v="S4"/>
    <m/>
    <d v="2025-02-27T00:00:00"/>
    <d v="1899-12-30T09:03:19"/>
    <d v="2025-02-27T00:00:00"/>
    <d v="1899-12-30T09:05:03"/>
    <d v="2025-02-27T00:00:00"/>
    <d v="1899-12-30T09:22:35"/>
    <x v="0"/>
    <s v="RFCPI"/>
    <s v="7003117298"/>
    <s v="EXW"/>
    <d v="1899-12-30T00:19:16"/>
    <d v="1899-12-30T00:17:32"/>
    <d v="1899-12-30T00:01:44"/>
    <s v="Granel"/>
    <s v="E001"/>
    <x v="1"/>
    <d v="1899-12-30T00:19:16"/>
    <d v="1899-12-30T00:17:32"/>
    <n v="9"/>
    <x v="4"/>
    <x v="1"/>
    <x v="2"/>
    <n v="0"/>
    <n v="0"/>
    <s v="OK"/>
    <s v="Granel"/>
    <x v="1"/>
    <n v="0"/>
    <s v="F. CORDOBA"/>
    <s v="A"/>
    <d v="1899-12-30T00:01:44"/>
    <d v="1899-12-30T00:01:44"/>
    <s v="OK"/>
    <m/>
    <m/>
    <d v="1899-12-30T00:00:00"/>
    <d v="1899-12-30T00:19:16"/>
    <n v="5"/>
    <d v="1899-12-30T00:01:44"/>
    <n v="19.266666666667145"/>
    <n v="9"/>
    <s v="Si"/>
  </r>
  <r>
    <s v="CSCB"/>
    <s v="2025000448"/>
    <x v="0"/>
    <s v="ER2559BBJ"/>
    <s v="E0350HNY"/>
    <d v="2025-02-27T00:00:00"/>
    <m/>
    <s v="3269"/>
    <x v="35"/>
    <s v="S4"/>
    <s v="S4"/>
    <m/>
    <d v="2025-02-27T00:00:00"/>
    <d v="1899-12-30T10:02:57"/>
    <d v="2025-02-27T00:00:00"/>
    <d v="1899-12-30T10:07:05"/>
    <d v="2025-02-27T00:00:00"/>
    <d v="1899-12-30T10:27:10"/>
    <x v="0"/>
    <s v="RFCPI"/>
    <s v="7003117299"/>
    <s v="EXW"/>
    <d v="1899-12-30T00:24:13"/>
    <d v="1899-12-30T00:20:05"/>
    <d v="1899-12-30T00:04:08"/>
    <s v="Granel"/>
    <s v="E001"/>
    <x v="1"/>
    <d v="1899-12-30T00:24:13"/>
    <d v="1899-12-30T00:20:05"/>
    <n v="10"/>
    <x v="4"/>
    <x v="1"/>
    <x v="2"/>
    <n v="0"/>
    <n v="0"/>
    <s v="OK"/>
    <s v="Granel"/>
    <x v="1"/>
    <n v="0"/>
    <s v="F. CORDOBA"/>
    <s v="A"/>
    <d v="1899-12-30T00:04:08"/>
    <d v="1899-12-30T00:04:08"/>
    <s v="OK"/>
    <m/>
    <m/>
    <d v="1899-12-30T00:00:00"/>
    <d v="1899-12-30T00:24:13"/>
    <n v="5"/>
    <d v="1899-12-30T00:04:08"/>
    <n v="24.216666666667201"/>
    <n v="10"/>
    <s v="Si"/>
  </r>
  <r>
    <s v="CSCB"/>
    <s v="2025000449"/>
    <x v="0"/>
    <s v="ER4521BBS"/>
    <s v="E0536LWW"/>
    <d v="2025-02-27T00:00:00"/>
    <m/>
    <s v="3269"/>
    <x v="35"/>
    <s v="S4"/>
    <s v="S4"/>
    <m/>
    <d v="2025-02-27T00:00:00"/>
    <d v="1899-12-30T12:21:08"/>
    <d v="2025-02-27T00:00:00"/>
    <d v="1899-12-30T12:22:19"/>
    <d v="2025-02-27T00:00:00"/>
    <d v="1899-12-30T12:40:14"/>
    <x v="0"/>
    <s v="RFCPI"/>
    <s v="7003117300"/>
    <s v="EXW"/>
    <d v="1899-12-30T00:19:06"/>
    <d v="1899-12-30T00:17:55"/>
    <d v="1899-12-30T00:01:11"/>
    <s v="Granel"/>
    <s v="E001"/>
    <x v="1"/>
    <d v="1899-12-30T00:19:06"/>
    <d v="1899-12-30T00:17:55"/>
    <n v="12"/>
    <x v="4"/>
    <x v="1"/>
    <x v="2"/>
    <n v="0"/>
    <n v="0"/>
    <s v="OK"/>
    <s v="Granel"/>
    <x v="1"/>
    <n v="0"/>
    <s v="F. CORDOBA"/>
    <s v="A"/>
    <d v="1899-12-30T00:01:11"/>
    <d v="1899-12-30T00:01:11"/>
    <s v="OK"/>
    <m/>
    <m/>
    <d v="1899-12-30T00:00:00"/>
    <d v="1899-12-30T00:19:06"/>
    <n v="5"/>
    <d v="1899-12-30T00:01:11"/>
    <n v="19.099999999987158"/>
    <n v="12"/>
    <s v="Si"/>
  </r>
  <r>
    <s v="CSCB"/>
    <s v="2025000450"/>
    <x v="0"/>
    <s v="ER5888BDP"/>
    <s v="E2277MGP"/>
    <d v="2025-02-27T00:00:00"/>
    <m/>
    <s v="3269"/>
    <x v="35"/>
    <s v="S4"/>
    <s v="S4"/>
    <m/>
    <d v="2025-02-27T00:00:00"/>
    <d v="1899-12-30T12:29:12"/>
    <d v="2025-02-27T00:00:00"/>
    <d v="1899-12-30T12:33:01"/>
    <d v="2025-02-27T00:00:00"/>
    <d v="1899-12-30T12:54:45"/>
    <x v="0"/>
    <s v="RFCPI"/>
    <s v="7003117301"/>
    <s v="EXW"/>
    <d v="1899-12-30T00:25:33"/>
    <d v="1899-12-30T00:21:44"/>
    <d v="1899-12-30T00:03:49"/>
    <s v="Granel"/>
    <s v="E001"/>
    <x v="1"/>
    <d v="1899-12-30T00:25:33"/>
    <d v="1899-12-30T00:21:44"/>
    <n v="12"/>
    <x v="4"/>
    <x v="1"/>
    <x v="2"/>
    <n v="0"/>
    <n v="0"/>
    <s v="OK"/>
    <s v="Granel"/>
    <x v="1"/>
    <n v="0"/>
    <s v="F. CORDOBA"/>
    <s v="A"/>
    <d v="1899-12-30T00:03:49"/>
    <d v="1899-12-30T00:03:49"/>
    <s v="OK"/>
    <m/>
    <m/>
    <d v="1899-12-30T00:00:00"/>
    <d v="1899-12-30T00:25:33"/>
    <n v="5"/>
    <d v="1899-12-30T00:03:49"/>
    <n v="25.549999999992004"/>
    <n v="12"/>
    <s v="Si"/>
  </r>
  <r>
    <s v="CSCB"/>
    <s v="2025000451"/>
    <x v="0"/>
    <s v="ER2559BBJ"/>
    <s v="E0350HNY"/>
    <d v="2025-02-27T00:00:00"/>
    <m/>
    <s v="3269"/>
    <x v="35"/>
    <s v="S4"/>
    <s v="S4"/>
    <m/>
    <d v="2025-02-27T00:00:00"/>
    <d v="1899-12-30T12:52:53"/>
    <d v="2025-02-27T00:00:00"/>
    <d v="1899-12-30T12:52:25"/>
    <d v="2025-02-27T00:00:00"/>
    <d v="1899-12-30T13:13:01"/>
    <x v="0"/>
    <s v="RFCPI"/>
    <s v="7003117302"/>
    <s v="EXW"/>
    <d v="1899-12-30T00:21:04"/>
    <d v="1899-12-30T00:20:36"/>
    <d v="1899-12-30T00:00:28"/>
    <s v="Granel"/>
    <s v="E001"/>
    <x v="1"/>
    <d v="1899-12-30T00:20:08"/>
    <d v="1899-12-30T00:20:36"/>
    <n v="12"/>
    <x v="4"/>
    <x v="1"/>
    <x v="2"/>
    <n v="0"/>
    <n v="0"/>
    <s v="OK"/>
    <s v="Granel"/>
    <x v="1"/>
    <n v="0"/>
    <s v="F. CORDOBA"/>
    <s v="A"/>
    <d v="1899-12-30T00:00:28"/>
    <d v="1899-12-30T00:00:28"/>
    <s v="OK"/>
    <m/>
    <m/>
    <d v="1899-12-30T00:00:00"/>
    <d v="1899-12-30T00:20:08"/>
    <n v="5"/>
    <n v="-3.2407407408008293E-4"/>
    <n v="20.133333333331098"/>
    <n v="13"/>
    <s v="Si"/>
  </r>
  <r>
    <s v="CSCB"/>
    <s v="2025000453"/>
    <x v="0"/>
    <s v="ER7252BBV"/>
    <s v="E3178LFN"/>
    <d v="2025-02-27T00:00:00"/>
    <m/>
    <s v="3264"/>
    <x v="36"/>
    <s v="S7"/>
    <s v="S7"/>
    <m/>
    <d v="2025-02-27T00:00:00"/>
    <d v="1899-12-30T13:12:20"/>
    <d v="2025-02-27T00:00:00"/>
    <d v="1899-12-30T13:12:06"/>
    <d v="2025-02-27T00:00:00"/>
    <d v="1899-12-30T13:38:18"/>
    <x v="0"/>
    <s v="RFCPI"/>
    <s v="7003117303"/>
    <s v="EXW"/>
    <d v="1899-12-30T00:26:26"/>
    <d v="1899-12-30T00:26:12"/>
    <d v="1899-12-30T00:00:14"/>
    <s v="Granel"/>
    <s v="E001"/>
    <x v="1"/>
    <d v="1899-12-30T00:25:58"/>
    <d v="1899-12-30T00:26:12"/>
    <n v="13"/>
    <x v="4"/>
    <x v="1"/>
    <x v="2"/>
    <n v="0"/>
    <n v="0"/>
    <s v="OK"/>
    <s v="Granel"/>
    <x v="1"/>
    <n v="0"/>
    <s v="F. CORDOBA"/>
    <s v="A"/>
    <d v="1899-12-30T00:00:14"/>
    <d v="1899-12-30T00:00:14"/>
    <s v="OK"/>
    <m/>
    <m/>
    <d v="1899-12-30T00:00:00"/>
    <d v="1899-12-30T00:25:58"/>
    <n v="5"/>
    <n v="-1.6203703704009698E-4"/>
    <n v="25.966666666670353"/>
    <n v="13"/>
    <s v="Si"/>
  </r>
  <r>
    <s v="CSCB"/>
    <s v="2025000454"/>
    <x v="0"/>
    <s v="ER2285BBK"/>
    <s v="E0404KCN"/>
    <d v="2025-02-27T00:00:00"/>
    <m/>
    <s v="3269"/>
    <x v="35"/>
    <s v="S4"/>
    <s v="S4"/>
    <m/>
    <d v="2025-02-27T00:00:00"/>
    <d v="1899-12-30T14:23:47"/>
    <d v="2025-02-27T00:00:00"/>
    <d v="1899-12-30T14:25:44"/>
    <d v="2025-02-27T00:00:00"/>
    <d v="1899-12-30T14:48:30"/>
    <x v="0"/>
    <s v="RFCPI"/>
    <s v="7003117304"/>
    <s v="EXW"/>
    <d v="1899-12-30T00:24:43"/>
    <d v="1899-12-30T00:22:46"/>
    <d v="1899-12-30T00:01:57"/>
    <s v="Granel"/>
    <s v="E001"/>
    <x v="1"/>
    <d v="1899-12-30T00:24:43"/>
    <d v="1899-12-30T00:22:46"/>
    <n v="14"/>
    <x v="4"/>
    <x v="1"/>
    <x v="2"/>
    <n v="0"/>
    <n v="0"/>
    <s v="OK"/>
    <s v="Granel"/>
    <x v="1"/>
    <n v="0"/>
    <s v="F. CORDOBA"/>
    <s v="A"/>
    <d v="1899-12-30T00:01:57"/>
    <d v="1899-12-30T00:01:57"/>
    <s v="OK"/>
    <m/>
    <m/>
    <d v="1899-12-30T00:00:00"/>
    <d v="1899-12-30T00:24:43"/>
    <n v="5"/>
    <d v="1899-12-30T00:01:57"/>
    <n v="24.716666666663922"/>
    <n v="14"/>
    <s v="Si"/>
  </r>
  <r>
    <s v="CSCB"/>
    <s v="2025000457"/>
    <x v="0"/>
    <s v="ER9402BBC"/>
    <s v="E1243MJV"/>
    <d v="2025-03-03T00:00:00"/>
    <m/>
    <s v="3264"/>
    <x v="36"/>
    <s v="S7"/>
    <s v="S7"/>
    <m/>
    <d v="2025-03-03T00:00:00"/>
    <d v="1899-12-30T07:12:20"/>
    <d v="2025-03-03T00:00:00"/>
    <d v="1899-12-30T07:11:42"/>
    <d v="2025-03-03T00:00:00"/>
    <d v="1899-12-30T07:41:59"/>
    <x v="0"/>
    <s v="RFCPI"/>
    <s v="7003117306"/>
    <s v="EXW"/>
    <d v="1899-12-30T00:30:55"/>
    <d v="1899-12-30T00:30:17"/>
    <d v="1899-12-30T00:00:38"/>
    <s v="Granel"/>
    <s v="E001"/>
    <x v="1"/>
    <d v="1899-12-30T00:29:39"/>
    <d v="1899-12-30T00:30:17"/>
    <n v="7"/>
    <x v="6"/>
    <x v="2"/>
    <x v="2"/>
    <n v="0"/>
    <n v="0"/>
    <s v="OK"/>
    <s v="Granel"/>
    <x v="2"/>
    <n v="0"/>
    <s v="F. CORDOBA"/>
    <s v="A"/>
    <d v="1899-12-30T00:00:38"/>
    <d v="1899-12-30T00:00:38"/>
    <s v="OK"/>
    <m/>
    <m/>
    <d v="1899-12-30T00:00:00"/>
    <d v="1899-12-30T00:29:39"/>
    <n v="2"/>
    <n v="-4.3981481480998008E-4"/>
    <n v="29.650000000003196"/>
    <n v="7"/>
    <s v="Si"/>
  </r>
  <r>
    <s v="CSCB"/>
    <s v="2025000456"/>
    <x v="0"/>
    <s v="ER2285BBK"/>
    <s v="E0404KCN"/>
    <d v="2025-03-03T00:00:00"/>
    <m/>
    <s v="3269"/>
    <x v="35"/>
    <s v="S4"/>
    <s v="S4"/>
    <m/>
    <d v="2025-03-03T00:00:00"/>
    <d v="1899-12-30T07:06:07"/>
    <d v="2025-03-03T00:00:00"/>
    <d v="1899-12-30T07:11:11"/>
    <d v="2025-03-03T00:00:00"/>
    <d v="1899-12-30T07:45:40"/>
    <x v="0"/>
    <s v="RFCPI"/>
    <s v="7003117307"/>
    <s v="EXW"/>
    <d v="1899-12-30T00:39:33"/>
    <d v="1899-12-30T00:34:29"/>
    <d v="1899-12-30T00:05:04"/>
    <s v="Granel"/>
    <s v="E001"/>
    <x v="1"/>
    <d v="1899-12-30T00:39:33"/>
    <d v="1899-12-30T00:34:29"/>
    <n v="7"/>
    <x v="6"/>
    <x v="2"/>
    <x v="2"/>
    <n v="0"/>
    <n v="0"/>
    <s v="OK"/>
    <s v="Granel"/>
    <x v="2"/>
    <n v="0"/>
    <s v="F. CORDOBA"/>
    <s v="A"/>
    <d v="1899-12-30T00:05:04"/>
    <d v="1899-12-30T00:05:04"/>
    <s v="OK"/>
    <m/>
    <m/>
    <d v="1899-12-30T00:00:00"/>
    <d v="1899-12-30T00:39:33"/>
    <n v="2"/>
    <d v="1899-12-30T00:05:04"/>
    <n v="39.550000000003223"/>
    <n v="7"/>
    <s v="Si"/>
  </r>
  <r>
    <s v="CSCB"/>
    <s v="2025000458"/>
    <x v="0"/>
    <s v="ER3546BBZ"/>
    <s v="E7437MTL"/>
    <d v="2025-03-03T00:00:00"/>
    <m/>
    <s v="3269"/>
    <x v="35"/>
    <s v="S4"/>
    <s v="S4"/>
    <m/>
    <d v="2025-03-03T00:00:00"/>
    <d v="1899-12-30T07:21:03"/>
    <d v="2025-03-03T00:00:00"/>
    <d v="1899-12-30T07:27:17"/>
    <d v="2025-03-03T00:00:00"/>
    <d v="1899-12-30T08:13:20"/>
    <x v="0"/>
    <s v="RFCPI"/>
    <s v="7003117308"/>
    <s v="EXW"/>
    <d v="1899-12-30T00:52:17"/>
    <d v="1899-12-30T00:46:03"/>
    <d v="1899-12-30T00:06:14"/>
    <s v="Granel"/>
    <s v="E001"/>
    <x v="1"/>
    <d v="1899-12-30T00:52:17"/>
    <d v="1899-12-30T00:46:03"/>
    <n v="7"/>
    <x v="6"/>
    <x v="2"/>
    <x v="2"/>
    <n v="0"/>
    <n v="0"/>
    <s v="OK"/>
    <s v="Granel"/>
    <x v="2"/>
    <n v="0"/>
    <s v="F. CORDOBA"/>
    <s v="B"/>
    <d v="1899-12-30T00:06:14"/>
    <d v="1899-12-30T00:06:14"/>
    <s v="OK"/>
    <m/>
    <m/>
    <d v="1899-12-30T00:00:00"/>
    <d v="1899-12-30T00:52:17"/>
    <n v="2"/>
    <d v="1899-12-30T00:06:14"/>
    <n v="52.283333333332841"/>
    <n v="8"/>
    <s v="No"/>
  </r>
  <r>
    <s v="CSCB"/>
    <s v="2025000459"/>
    <x v="0"/>
    <s v="ER5888BDP"/>
    <s v="E2277MGP"/>
    <d v="2025-03-03T00:00:00"/>
    <m/>
    <s v="3269"/>
    <x v="35"/>
    <s v="S4"/>
    <s v="S4"/>
    <m/>
    <d v="2025-03-03T00:00:00"/>
    <d v="1899-12-30T08:23:46"/>
    <d v="2025-03-03T00:00:00"/>
    <d v="1899-12-30T08:25:34"/>
    <d v="2025-03-03T00:00:00"/>
    <d v="1899-12-30T08:46:48"/>
    <x v="0"/>
    <s v="RFCPI"/>
    <s v="7003117309"/>
    <s v="EXW"/>
    <d v="1899-12-30T00:23:02"/>
    <d v="1899-12-30T00:21:14"/>
    <d v="1899-12-30T00:01:48"/>
    <s v="Granel"/>
    <s v="E001"/>
    <x v="1"/>
    <d v="1899-12-30T00:23:02"/>
    <d v="1899-12-30T00:21:14"/>
    <n v="8"/>
    <x v="6"/>
    <x v="2"/>
    <x v="2"/>
    <n v="0"/>
    <n v="0"/>
    <s v="OK"/>
    <s v="Granel"/>
    <x v="2"/>
    <n v="0"/>
    <s v="F. CORDOBA"/>
    <s v="A"/>
    <d v="1899-12-30T00:01:48"/>
    <d v="1899-12-30T00:01:48"/>
    <s v="OK"/>
    <m/>
    <m/>
    <d v="1899-12-30T00:00:00"/>
    <d v="1899-12-30T00:23:02"/>
    <n v="2"/>
    <d v="1899-12-30T00:01:48"/>
    <n v="23.033333333332831"/>
    <n v="8"/>
    <s v="Si"/>
  </r>
  <r>
    <s v="CSCB"/>
    <s v="2025000461"/>
    <x v="0"/>
    <s v="ER4521BBS"/>
    <s v="E0536LWW"/>
    <d v="2025-03-03T00:00:00"/>
    <m/>
    <s v="3269"/>
    <x v="35"/>
    <s v="S4"/>
    <s v="S4"/>
    <m/>
    <d v="2025-03-03T00:00:00"/>
    <d v="1899-12-30T08:40:21"/>
    <d v="2025-03-03T00:00:00"/>
    <d v="1899-12-30T08:42:48"/>
    <d v="2025-03-03T00:00:00"/>
    <d v="1899-12-30T09:02:40"/>
    <x v="0"/>
    <s v="RFCPI"/>
    <s v="7003117310"/>
    <s v="EXW"/>
    <d v="1899-12-30T00:22:19"/>
    <d v="1899-12-30T00:19:52"/>
    <d v="1899-12-30T00:02:27"/>
    <s v="Granel"/>
    <s v="E001"/>
    <x v="1"/>
    <d v="1899-12-30T00:22:19"/>
    <d v="1899-12-30T00:19:52"/>
    <n v="8"/>
    <x v="6"/>
    <x v="2"/>
    <x v="2"/>
    <n v="0"/>
    <n v="0"/>
    <s v="OK"/>
    <s v="Granel"/>
    <x v="2"/>
    <n v="0"/>
    <s v="F. CORDOBA"/>
    <s v="A"/>
    <d v="1899-12-30T00:02:27"/>
    <d v="1899-12-30T00:02:27"/>
    <s v="OK"/>
    <m/>
    <m/>
    <d v="1899-12-30T00:00:00"/>
    <d v="1899-12-30T00:22:19"/>
    <n v="2"/>
    <d v="1899-12-30T00:02:27"/>
    <n v="22.316666666659231"/>
    <n v="9"/>
    <s v="Si"/>
  </r>
  <r>
    <s v="CSCB"/>
    <s v="2025000462"/>
    <x v="0"/>
    <s v="ER3546BBZ"/>
    <s v="E7437MTL"/>
    <d v="2025-03-03T00:00:00"/>
    <m/>
    <s v="3269"/>
    <x v="35"/>
    <s v="S4"/>
    <s v="S4"/>
    <m/>
    <d v="2025-03-03T00:00:00"/>
    <d v="1899-12-30T10:07:42"/>
    <d v="2025-03-03T00:00:00"/>
    <d v="1899-12-30T10:12:59"/>
    <d v="2025-03-03T00:00:00"/>
    <d v="1899-12-30T10:37:27"/>
    <x v="0"/>
    <s v="RFCPI"/>
    <s v="7003117311"/>
    <s v="EXW"/>
    <d v="1899-12-30T00:29:45"/>
    <d v="1899-12-30T00:24:28"/>
    <d v="1899-12-30T00:05:17"/>
    <s v="Granel"/>
    <s v="E001"/>
    <x v="1"/>
    <d v="1899-12-30T00:29:45"/>
    <d v="1899-12-30T00:24:28"/>
    <n v="10"/>
    <x v="6"/>
    <x v="2"/>
    <x v="2"/>
    <n v="0"/>
    <n v="0"/>
    <s v="OK"/>
    <s v="Granel"/>
    <x v="2"/>
    <n v="0"/>
    <s v="F. CORDOBA"/>
    <s v="A"/>
    <d v="1899-12-30T00:05:17"/>
    <d v="1899-12-30T00:05:17"/>
    <s v="OK"/>
    <m/>
    <m/>
    <d v="1899-12-30T00:00:00"/>
    <d v="1899-12-30T00:29:45"/>
    <n v="2"/>
    <d v="1899-12-30T00:05:17"/>
    <n v="29.749999999996735"/>
    <n v="10"/>
    <s v="Si"/>
  </r>
  <r>
    <s v="CSCB"/>
    <s v="2025000464"/>
    <x v="0"/>
    <s v="ER5888BDP"/>
    <s v="E2277MGP"/>
    <d v="2025-03-03T00:00:00"/>
    <m/>
    <s v="3269"/>
    <x v="35"/>
    <s v="S4"/>
    <s v="S4"/>
    <m/>
    <d v="2025-03-03T00:00:00"/>
    <d v="1899-12-30T10:13:46"/>
    <d v="2025-03-03T00:00:00"/>
    <d v="1899-12-30T10:17:19"/>
    <d v="2025-03-03T00:00:00"/>
    <d v="1899-12-30T10:54:20"/>
    <x v="0"/>
    <s v="RFCPI"/>
    <s v="7003117312"/>
    <s v="EXW"/>
    <d v="1899-12-30T00:40:34"/>
    <d v="1899-12-30T00:37:01"/>
    <d v="1899-12-30T00:03:33"/>
    <s v="Granel"/>
    <s v="E001"/>
    <x v="1"/>
    <d v="1899-12-30T00:40:34"/>
    <d v="1899-12-30T00:37:01"/>
    <n v="10"/>
    <x v="6"/>
    <x v="2"/>
    <x v="2"/>
    <n v="0"/>
    <n v="0"/>
    <s v="OK"/>
    <s v="Granel"/>
    <x v="2"/>
    <n v="0"/>
    <s v="F. CORDOBA"/>
    <s v="A"/>
    <d v="1899-12-30T00:03:33"/>
    <d v="1899-12-30T00:03:33"/>
    <s v="OK"/>
    <m/>
    <m/>
    <d v="1899-12-30T00:00:00"/>
    <d v="1899-12-30T00:40:34"/>
    <n v="2"/>
    <d v="1899-12-30T00:03:33"/>
    <n v="40.566666666671992"/>
    <n v="10"/>
    <s v="Si"/>
  </r>
  <r>
    <s v="CSCB"/>
    <s v="2025000463"/>
    <x v="0"/>
    <s v="ER9670LPH"/>
    <s v="E9670LPH"/>
    <d v="2025-03-03T00:00:00"/>
    <m/>
    <s v="3283"/>
    <x v="37"/>
    <s v="PA"/>
    <s v="PA"/>
    <m/>
    <d v="2025-03-03T00:00:00"/>
    <d v="1899-12-30T10:08:51"/>
    <d v="2025-03-03T00:00:00"/>
    <d v="1899-12-30T10:12:01"/>
    <d v="2025-03-03T00:00:00"/>
    <d v="1899-12-30T10:56:54"/>
    <x v="190"/>
    <s v="E_RBALTANAS"/>
    <s v="7003117313"/>
    <s v="EXW"/>
    <d v="1899-12-30T00:48:03"/>
    <d v="1899-12-30T00:44:53"/>
    <d v="1899-12-30T00:03:10"/>
    <s v="Ensacado"/>
    <s v="E002"/>
    <x v="1"/>
    <d v="1899-12-30T00:48:03"/>
    <d v="1899-12-30T00:44:53"/>
    <n v="10"/>
    <x v="6"/>
    <x v="2"/>
    <x v="1"/>
    <n v="0"/>
    <n v="0"/>
    <s v="OK"/>
    <s v="Ensacado"/>
    <x v="2"/>
    <n v="0"/>
    <s v="F. CORDOBA"/>
    <s v="B"/>
    <d v="1899-12-30T00:03:10"/>
    <d v="1899-12-30T00:03:10"/>
    <s v="OK"/>
    <m/>
    <m/>
    <d v="1899-12-30T00:00:00"/>
    <d v="1899-12-30T00:48:03"/>
    <n v="2"/>
    <d v="1899-12-30T00:03:10"/>
    <n v="48.050000000006392"/>
    <n v="10"/>
    <s v="No"/>
  </r>
  <r>
    <s v="CSCB"/>
    <s v="2025000465"/>
    <x v="0"/>
    <s v="ER4521BBS"/>
    <s v="E0536LWW"/>
    <d v="2025-03-03T00:00:00"/>
    <m/>
    <s v="3269"/>
    <x v="35"/>
    <s v="S4"/>
    <s v="S4"/>
    <m/>
    <d v="2025-03-03T00:00:00"/>
    <d v="1899-12-30T11:40:07"/>
    <d v="2025-03-03T00:00:00"/>
    <d v="1899-12-30T11:40:42"/>
    <d v="2025-03-03T00:00:00"/>
    <d v="1899-12-30T11:59:26"/>
    <x v="0"/>
    <s v="RFCPI"/>
    <s v="7003117314"/>
    <s v="EXW"/>
    <d v="1899-12-30T00:19:19"/>
    <d v="1899-12-30T00:18:44"/>
    <d v="1899-12-30T00:00:35"/>
    <s v="Granel"/>
    <s v="E001"/>
    <x v="1"/>
    <d v="1899-12-30T00:19:19"/>
    <d v="1899-12-30T00:18:44"/>
    <n v="11"/>
    <x v="6"/>
    <x v="2"/>
    <x v="2"/>
    <n v="0"/>
    <n v="0"/>
    <s v="OK"/>
    <s v="Granel"/>
    <x v="2"/>
    <n v="0"/>
    <s v="F. CORDOBA"/>
    <s v="A"/>
    <d v="1899-12-30T00:00:35"/>
    <d v="1899-12-30T00:00:35"/>
    <s v="OK"/>
    <m/>
    <m/>
    <d v="1899-12-30T00:00:00"/>
    <d v="1899-12-30T00:19:19"/>
    <n v="2"/>
    <d v="1899-12-30T00:00:35"/>
    <n v="19.316666666664037"/>
    <n v="11"/>
    <s v="Si"/>
  </r>
  <r>
    <s v="CSCB"/>
    <s v="2025000466"/>
    <x v="0"/>
    <s v="ER3546BBZ"/>
    <s v="E7437MTL"/>
    <d v="2025-03-03T00:00:00"/>
    <m/>
    <s v="3269"/>
    <x v="35"/>
    <s v="S4"/>
    <s v="S4"/>
    <m/>
    <d v="2025-03-03T00:00:00"/>
    <d v="1899-12-30T12:15:51"/>
    <d v="2025-03-03T00:00:00"/>
    <d v="1899-12-30T12:20:06"/>
    <d v="2025-03-03T00:00:00"/>
    <d v="1899-12-30T12:46:16"/>
    <x v="0"/>
    <s v="RFCPI"/>
    <s v="7003117315"/>
    <s v="EXW"/>
    <d v="1899-12-30T00:30:25"/>
    <d v="1899-12-30T00:26:10"/>
    <d v="1899-12-30T00:04:15"/>
    <s v="Granel"/>
    <s v="E001"/>
    <x v="1"/>
    <d v="1899-12-30T00:30:25"/>
    <d v="1899-12-30T00:26:10"/>
    <n v="12"/>
    <x v="6"/>
    <x v="2"/>
    <x v="2"/>
    <n v="0"/>
    <n v="0"/>
    <s v="OK"/>
    <s v="Granel"/>
    <x v="2"/>
    <n v="0"/>
    <s v="F. CORDOBA"/>
    <s v="A"/>
    <d v="1899-12-30T00:04:15"/>
    <d v="1899-12-30T00:04:15"/>
    <s v="OK"/>
    <m/>
    <m/>
    <d v="1899-12-30T00:00:00"/>
    <d v="1899-12-30T00:30:25"/>
    <n v="2"/>
    <d v="1899-12-30T00:04:15"/>
    <n v="30.416666666673606"/>
    <n v="12"/>
    <s v="Si"/>
  </r>
  <r>
    <s v="CSCB"/>
    <s v="2025000467"/>
    <x v="0"/>
    <s v="ER5888BDP"/>
    <s v="E2277MGP"/>
    <d v="2025-03-03T00:00:00"/>
    <m/>
    <s v="3269"/>
    <x v="35"/>
    <s v="S4"/>
    <s v="S4"/>
    <m/>
    <d v="2025-03-03T00:00:00"/>
    <d v="1899-12-30T12:26:10"/>
    <d v="2025-03-03T00:00:00"/>
    <d v="1899-12-30T12:25:30"/>
    <d v="2025-03-03T00:00:00"/>
    <d v="1899-12-30T12:58:16"/>
    <x v="0"/>
    <s v="RFCPI"/>
    <s v="7003117316"/>
    <s v="EXW"/>
    <d v="1899-12-30T00:33:26"/>
    <d v="1899-12-30T00:32:46"/>
    <d v="1899-12-30T00:00:40"/>
    <s v="Granel"/>
    <s v="E001"/>
    <x v="1"/>
    <d v="1899-12-30T00:32:06"/>
    <d v="1899-12-30T00:32:46"/>
    <n v="12"/>
    <x v="6"/>
    <x v="2"/>
    <x v="2"/>
    <n v="0"/>
    <n v="0"/>
    <s v="OK"/>
    <s v="Granel"/>
    <x v="2"/>
    <n v="0"/>
    <s v="F. CORDOBA"/>
    <s v="A"/>
    <d v="1899-12-30T00:00:40"/>
    <d v="1899-12-30T00:00:40"/>
    <s v="OK"/>
    <m/>
    <m/>
    <d v="1899-12-30T00:00:00"/>
    <d v="1899-12-30T00:32:06"/>
    <n v="2"/>
    <n v="-4.6296296296999273E-4"/>
    <n v="32.099999999990466"/>
    <n v="12"/>
    <s v="Si"/>
  </r>
  <r>
    <s v="CSCB"/>
    <s v="2025000468"/>
    <x v="0"/>
    <s v="ER9402BBC"/>
    <s v="E1243MJV"/>
    <d v="2025-03-03T00:00:00"/>
    <m/>
    <s v="3264"/>
    <x v="36"/>
    <s v="S7"/>
    <s v="S7"/>
    <m/>
    <d v="2025-03-03T00:00:00"/>
    <d v="1899-12-30T12:35:43"/>
    <d v="2025-03-03T00:00:00"/>
    <d v="1899-12-30T12:37:17"/>
    <d v="2025-03-03T00:00:00"/>
    <d v="1899-12-30T13:04:14"/>
    <x v="0"/>
    <s v="RFCPI"/>
    <s v="7003117317"/>
    <s v="EXW"/>
    <d v="1899-12-30T00:28:31"/>
    <d v="1899-12-30T00:26:57"/>
    <d v="1899-12-30T00:01:34"/>
    <s v="Granel"/>
    <s v="E001"/>
    <x v="1"/>
    <d v="1899-12-30T00:28:31"/>
    <d v="1899-12-30T00:26:57"/>
    <n v="12"/>
    <x v="6"/>
    <x v="2"/>
    <x v="2"/>
    <n v="0"/>
    <n v="0"/>
    <s v="OK"/>
    <s v="Granel"/>
    <x v="2"/>
    <n v="0"/>
    <s v="F. CORDOBA"/>
    <s v="A"/>
    <d v="1899-12-30T00:01:34"/>
    <d v="1899-12-30T00:01:34"/>
    <s v="OK"/>
    <m/>
    <m/>
    <d v="1899-12-30T00:00:00"/>
    <d v="1899-12-30T00:28:31"/>
    <n v="2"/>
    <d v="1899-12-30T00:01:34"/>
    <n v="28.516666666665635"/>
    <n v="13"/>
    <s v="Si"/>
  </r>
  <r>
    <s v="CSCB"/>
    <s v="2025000469"/>
    <x v="0"/>
    <s v="ER7685DXC"/>
    <s v="E7685DXC"/>
    <d v="2025-03-03T00:00:00"/>
    <m/>
    <s v="3283"/>
    <x v="37"/>
    <s v="PA"/>
    <s v="PA"/>
    <m/>
    <d v="2025-03-03T00:00:00"/>
    <d v="1899-12-30T14:05:17"/>
    <d v="2025-03-03T00:00:00"/>
    <d v="1899-12-30T14:10:00"/>
    <d v="2025-03-03T00:00:00"/>
    <d v="1899-12-30T14:21:49"/>
    <x v="0"/>
    <s v="RFCPI"/>
    <s v="7003117318"/>
    <s v="EXW"/>
    <d v="1899-12-30T00:16:32"/>
    <d v="1899-12-30T00:11:49"/>
    <d v="1899-12-30T00:04:43"/>
    <s v="Ensacado"/>
    <s v="E002"/>
    <x v="1"/>
    <d v="1899-12-30T00:16:32"/>
    <d v="1899-12-30T00:11:49"/>
    <n v="14"/>
    <x v="6"/>
    <x v="2"/>
    <x v="1"/>
    <n v="0"/>
    <n v="0"/>
    <s v="OK"/>
    <s v="Ensacado"/>
    <x v="2"/>
    <n v="0"/>
    <s v="F. CORDOBA"/>
    <s v="A"/>
    <d v="1899-12-30T00:04:43"/>
    <d v="1899-12-30T00:04:43"/>
    <s v="OK"/>
    <m/>
    <m/>
    <d v="1899-12-30T00:00:00"/>
    <d v="1899-12-30T00:16:32"/>
    <n v="2"/>
    <d v="1899-12-30T00:04:43"/>
    <n v="16.533333333345563"/>
    <n v="14"/>
    <s v="Si"/>
  </r>
  <r>
    <s v="CSCB"/>
    <s v="2025000470"/>
    <x v="0"/>
    <s v="ER1638BBG"/>
    <s v="E8041LTJ"/>
    <d v="2025-03-03T00:00:00"/>
    <m/>
    <s v="3283"/>
    <x v="37"/>
    <s v="PA"/>
    <s v="PA"/>
    <m/>
    <d v="2025-03-03T00:00:00"/>
    <d v="1899-12-30T14:42:59"/>
    <d v="2025-03-03T00:00:00"/>
    <d v="1899-12-30T14:53:36"/>
    <d v="2025-03-03T00:00:00"/>
    <d v="1899-12-30T15:24:26"/>
    <x v="0"/>
    <s v="RFCPI"/>
    <s v="7003117319"/>
    <s v="EXW"/>
    <d v="1899-12-30T00:41:27"/>
    <d v="1899-12-30T00:30:50"/>
    <d v="1899-12-30T00:10:37"/>
    <s v="Ensacado"/>
    <s v="E002"/>
    <x v="1"/>
    <d v="1899-12-30T00:41:27"/>
    <d v="1899-12-30T00:30:50"/>
    <n v="14"/>
    <x v="6"/>
    <x v="2"/>
    <x v="1"/>
    <n v="0"/>
    <n v="0"/>
    <s v="OK"/>
    <s v="Ensacado"/>
    <x v="2"/>
    <n v="0"/>
    <s v="F. CORDOBA"/>
    <s v="A"/>
    <d v="1899-12-30T00:10:37"/>
    <d v="1899-12-30T00:10:37"/>
    <s v="OK"/>
    <m/>
    <m/>
    <d v="1899-12-30T00:00:00"/>
    <d v="1899-12-30T00:41:27"/>
    <n v="2"/>
    <d v="1899-12-30T00:10:37"/>
    <n v="41.449999999996727"/>
    <n v="15"/>
    <s v="Si"/>
  </r>
  <r>
    <s v="CSCB"/>
    <s v="2025000471"/>
    <x v="0"/>
    <s v="ER4521BBS"/>
    <s v="E0536LWW"/>
    <d v="2025-03-03T00:00:00"/>
    <m/>
    <s v="3269"/>
    <x v="35"/>
    <s v="S4"/>
    <s v="S4"/>
    <m/>
    <d v="2025-03-03T00:00:00"/>
    <d v="1899-12-30T15:59:47"/>
    <d v="2025-03-03T00:00:00"/>
    <d v="1899-12-30T16:12:28"/>
    <d v="2025-03-03T00:00:00"/>
    <d v="1899-12-30T16:31:58"/>
    <x v="0"/>
    <s v="RFCPI"/>
    <s v="7003117320"/>
    <s v="EXW"/>
    <d v="1899-12-30T00:32:11"/>
    <d v="1899-12-30T00:19:30"/>
    <d v="1899-12-30T00:12:41"/>
    <s v="Granel"/>
    <s v="E001"/>
    <x v="1"/>
    <d v="1899-12-30T00:32:11"/>
    <d v="1899-12-30T00:19:30"/>
    <n v="15"/>
    <x v="6"/>
    <x v="2"/>
    <x v="2"/>
    <n v="0"/>
    <n v="0"/>
    <s v="OK"/>
    <s v="Granel"/>
    <x v="2"/>
    <n v="0"/>
    <s v="F. CORDOBA"/>
    <s v="A"/>
    <d v="1899-12-30T00:12:41"/>
    <d v="1899-12-30T00:12:41"/>
    <s v="OK"/>
    <m/>
    <m/>
    <d v="1899-12-30T00:00:00"/>
    <d v="1899-12-30T00:32:11"/>
    <n v="2"/>
    <d v="1899-12-30T00:12:41"/>
    <n v="32.183333333337615"/>
    <n v="16"/>
    <s v="Si"/>
  </r>
  <r>
    <s v="CSCB"/>
    <s v="2025000475"/>
    <x v="0"/>
    <s v="ER2666DVJ"/>
    <s v="E2666DVJ"/>
    <d v="2025-03-03T00:00:00"/>
    <m/>
    <s v="3283"/>
    <x v="37"/>
    <s v="PA"/>
    <s v="PA"/>
    <m/>
    <d v="2025-03-03T00:00:00"/>
    <d v="1899-12-30T17:39:54"/>
    <d v="2025-03-03T00:00:00"/>
    <d v="1899-12-30T17:42:29"/>
    <d v="2025-03-03T00:00:00"/>
    <d v="1899-12-30T18:02:21"/>
    <x v="0"/>
    <s v="RFCPI"/>
    <s v="7003117321"/>
    <s v="EXW"/>
    <d v="1899-12-30T00:22:27"/>
    <d v="1899-12-30T00:19:52"/>
    <d v="1899-12-30T00:02:35"/>
    <s v="Ensacado"/>
    <s v="E002"/>
    <x v="1"/>
    <d v="1899-12-30T00:22:27"/>
    <d v="1899-12-30T00:19:52"/>
    <n v="17"/>
    <x v="6"/>
    <x v="2"/>
    <x v="1"/>
    <n v="0"/>
    <n v="0"/>
    <s v="OK"/>
    <s v="Ensacado"/>
    <x v="2"/>
    <n v="0"/>
    <s v="F. CORDOBA"/>
    <s v="A"/>
    <d v="1899-12-30T00:02:35"/>
    <d v="1899-12-30T00:02:35"/>
    <s v="OK"/>
    <m/>
    <m/>
    <d v="1899-12-30T00:00:00"/>
    <d v="1899-12-30T00:22:27"/>
    <n v="2"/>
    <d v="1899-12-30T00:02:35"/>
    <n v="22.449999999988801"/>
    <n v="18"/>
    <s v="Si"/>
  </r>
  <r>
    <s v="CSCB"/>
    <s v=""/>
    <x v="0"/>
    <s v="ER0013BBX"/>
    <s v="E4483KKV"/>
    <d v="2025-03-03T00:00:00"/>
    <m/>
    <s v="3269"/>
    <x v="35"/>
    <s v="S4"/>
    <s v="S4"/>
    <m/>
    <d v="2025-03-03T00:00:00"/>
    <d v="1899-12-30T19:29:00"/>
    <d v="2025-03-03T00:00:00"/>
    <d v="1899-12-30T19:34:26"/>
    <d v="2025-03-03T00:00:00"/>
    <d v="1899-12-30T19:37:00"/>
    <x v="191"/>
    <s v="E_JORDONEZ"/>
    <s v="7003117322"/>
    <s v="EXW"/>
    <d v="1899-12-30T00:08:00"/>
    <d v="1899-12-30T00:02:34"/>
    <d v="1899-12-30T00:05:26"/>
    <s v="Granel"/>
    <s v="E001"/>
    <x v="1"/>
    <d v="1899-12-30T00:08:00"/>
    <d v="1899-12-30T00:02:34"/>
    <n v="19"/>
    <x v="6"/>
    <x v="2"/>
    <x v="2"/>
    <n v="1"/>
    <n v="0"/>
    <s v="KO"/>
    <s v="Granel"/>
    <x v="2"/>
    <n v="1"/>
    <s v="F. CORDOBA"/>
    <s v="A"/>
    <d v="1899-12-30T00:05:26"/>
    <d v="1899-12-30T00:05:26"/>
    <s v="OK"/>
    <m/>
    <m/>
    <d v="1899-12-30T00:00:00"/>
    <d v="1899-12-30T00:08:00"/>
    <n v="2"/>
    <d v="1899-12-30T00:05:26"/>
    <n v="7.999999999991978"/>
    <n v="19"/>
    <s v="Si"/>
  </r>
  <r>
    <s v="CSCB"/>
    <s v="2025000476"/>
    <x v="0"/>
    <s v="ER5888BDP"/>
    <s v="E2277MGP"/>
    <d v="2025-03-04T00:00:00"/>
    <m/>
    <s v="3269"/>
    <x v="35"/>
    <s v="S4"/>
    <s v="S4"/>
    <m/>
    <d v="2025-03-04T00:00:00"/>
    <d v="1899-12-30T08:11:30"/>
    <d v="2025-03-04T00:00:00"/>
    <d v="1899-12-30T08:12:46"/>
    <d v="2025-03-04T00:00:00"/>
    <d v="1899-12-30T08:35:43"/>
    <x v="0"/>
    <s v="RFCPI"/>
    <s v="7003117323"/>
    <s v="EXW"/>
    <d v="1899-12-30T00:24:13"/>
    <d v="1899-12-30T00:22:57"/>
    <d v="1899-12-30T00:01:16"/>
    <s v="Granel"/>
    <s v="E001"/>
    <x v="1"/>
    <d v="1899-12-30T00:24:13"/>
    <d v="1899-12-30T00:22:57"/>
    <n v="8"/>
    <x v="7"/>
    <x v="2"/>
    <x v="2"/>
    <n v="0"/>
    <n v="0"/>
    <s v="OK"/>
    <s v="Granel"/>
    <x v="2"/>
    <n v="0"/>
    <s v="F. CORDOBA"/>
    <s v="A"/>
    <d v="1899-12-30T00:01:16"/>
    <d v="1899-12-30T00:01:16"/>
    <s v="OK"/>
    <m/>
    <m/>
    <d v="1899-12-30T00:00:00"/>
    <d v="1899-12-30T00:24:13"/>
    <n v="3"/>
    <d v="1899-12-30T00:01:16"/>
    <n v="24.216666666667201"/>
    <n v="8"/>
    <s v="Si"/>
  </r>
  <r>
    <s v="CSCB"/>
    <s v="2025000477"/>
    <x v="0"/>
    <s v="ER4521BBS"/>
    <s v="E0536LWW"/>
    <d v="2025-03-04T00:00:00"/>
    <m/>
    <s v="3269"/>
    <x v="35"/>
    <s v="S4"/>
    <s v="S4"/>
    <m/>
    <d v="2025-03-04T00:00:00"/>
    <d v="1899-12-30T09:45:11"/>
    <d v="2025-03-04T00:00:00"/>
    <d v="1899-12-30T09:46:38"/>
    <d v="2025-03-04T00:00:00"/>
    <d v="1899-12-30T10:08:15"/>
    <x v="0"/>
    <s v="RFCPI"/>
    <s v="7003117325"/>
    <s v="EXW"/>
    <d v="1899-12-30T00:23:04"/>
    <d v="1899-12-30T00:21:37"/>
    <d v="1899-12-30T00:01:27"/>
    <s v="Granel"/>
    <s v="E001"/>
    <x v="1"/>
    <d v="1899-12-30T00:23:04"/>
    <d v="1899-12-30T00:21:37"/>
    <n v="9"/>
    <x v="7"/>
    <x v="2"/>
    <x v="2"/>
    <n v="0"/>
    <n v="0"/>
    <s v="OK"/>
    <s v="Granel"/>
    <x v="2"/>
    <n v="0"/>
    <s v="F. CORDOBA"/>
    <s v="A"/>
    <d v="1899-12-30T00:01:27"/>
    <d v="1899-12-30T00:01:27"/>
    <s v="OK"/>
    <m/>
    <m/>
    <d v="1899-12-30T00:00:00"/>
    <d v="1899-12-30T00:23:04"/>
    <n v="3"/>
    <d v="1899-12-30T00:01:27"/>
    <n v="23.06666666666878"/>
    <n v="10"/>
    <s v="Si"/>
  </r>
  <r>
    <s v="CSCB"/>
    <s v="2025000478"/>
    <x v="0"/>
    <s v="ER5888BDP"/>
    <s v="E2277MGP"/>
    <d v="2025-03-04T00:00:00"/>
    <m/>
    <s v="3269"/>
    <x v="35"/>
    <s v="S4"/>
    <s v="S4"/>
    <m/>
    <d v="2025-03-04T00:00:00"/>
    <d v="1899-12-30T10:18:40"/>
    <d v="2025-03-04T00:00:00"/>
    <d v="1899-12-30T10:21:59"/>
    <d v="2025-03-04T00:00:00"/>
    <d v="1899-12-30T10:39:32"/>
    <x v="0"/>
    <s v="RFCPI"/>
    <s v="7003117326"/>
    <s v="EXW"/>
    <d v="1899-12-30T00:20:52"/>
    <d v="1899-12-30T00:17:33"/>
    <d v="1899-12-30T00:03:19"/>
    <s v="Granel"/>
    <s v="E001"/>
    <x v="1"/>
    <d v="1899-12-30T00:20:52"/>
    <d v="1899-12-30T00:17:33"/>
    <n v="10"/>
    <x v="7"/>
    <x v="2"/>
    <x v="2"/>
    <n v="0"/>
    <n v="0"/>
    <s v="OK"/>
    <s v="Granel"/>
    <x v="2"/>
    <n v="0"/>
    <s v="F. CORDOBA"/>
    <s v="A"/>
    <d v="1899-12-30T00:03:19"/>
    <d v="1899-12-30T00:03:19"/>
    <s v="OK"/>
    <m/>
    <m/>
    <d v="1899-12-30T00:00:00"/>
    <d v="1899-12-30T00:20:52"/>
    <n v="3"/>
    <d v="1899-12-30T00:03:19"/>
    <n v="20.866666666665559"/>
    <n v="10"/>
    <s v="Si"/>
  </r>
  <r>
    <s v="CSCB"/>
    <s v="2025000479"/>
    <x v="0"/>
    <s v="ER2559BBJ"/>
    <s v="E0350HNY"/>
    <d v="2025-03-04T00:00:00"/>
    <m/>
    <s v="3269"/>
    <x v="35"/>
    <s v="S4"/>
    <s v="S4"/>
    <m/>
    <d v="2025-03-04T00:00:00"/>
    <d v="1899-12-30T10:23:59"/>
    <d v="2025-03-04T00:00:00"/>
    <d v="1899-12-30T10:25:25"/>
    <d v="2025-03-04T00:00:00"/>
    <d v="1899-12-30T10:54:56"/>
    <x v="0"/>
    <s v="RFCPI"/>
    <s v="7003117327"/>
    <s v="EXW"/>
    <d v="1899-12-30T00:30:57"/>
    <d v="1899-12-30T00:29:31"/>
    <d v="1899-12-30T00:01:26"/>
    <s v="Granel"/>
    <s v="E001"/>
    <x v="1"/>
    <d v="1899-12-30T00:30:57"/>
    <d v="1899-12-30T00:29:31"/>
    <n v="10"/>
    <x v="7"/>
    <x v="2"/>
    <x v="2"/>
    <n v="0"/>
    <n v="0"/>
    <s v="OK"/>
    <s v="Granel"/>
    <x v="2"/>
    <n v="0"/>
    <s v="F. CORDOBA"/>
    <s v="A"/>
    <d v="1899-12-30T00:01:26"/>
    <d v="1899-12-30T00:01:26"/>
    <s v="OK"/>
    <m/>
    <m/>
    <d v="1899-12-30T00:00:00"/>
    <d v="1899-12-30T00:30:57"/>
    <n v="3"/>
    <d v="1899-12-30T00:01:26"/>
    <n v="30.949999999992048"/>
    <n v="10"/>
    <s v="Si"/>
  </r>
  <r>
    <s v="CSCB"/>
    <s v="2025000480"/>
    <x v="0"/>
    <s v="ER9574KHH"/>
    <s v="E9574KHH"/>
    <d v="2025-03-04T00:00:00"/>
    <m/>
    <s v="3283"/>
    <x v="37"/>
    <s v="PA"/>
    <s v="PA"/>
    <m/>
    <d v="2025-03-04T00:00:00"/>
    <d v="1899-12-30T11:08:55"/>
    <d v="2025-03-04T00:00:00"/>
    <d v="1899-12-30T11:11:14"/>
    <d v="2025-03-04T00:00:00"/>
    <d v="1899-12-30T11:35:40"/>
    <x v="0"/>
    <s v="RFCPI"/>
    <s v="7003117328"/>
    <s v="EXW"/>
    <d v="1899-12-30T00:26:45"/>
    <d v="1899-12-30T00:24:26"/>
    <d v="1899-12-30T00:02:19"/>
    <s v="Ensacado"/>
    <s v="E002"/>
    <x v="1"/>
    <d v="1899-12-30T00:26:45"/>
    <d v="1899-12-30T00:24:26"/>
    <n v="11"/>
    <x v="7"/>
    <x v="2"/>
    <x v="1"/>
    <n v="0"/>
    <n v="0"/>
    <s v="OK"/>
    <s v="Ensacado"/>
    <x v="2"/>
    <n v="0"/>
    <s v="F. CORDOBA"/>
    <s v="A"/>
    <d v="1899-12-30T00:02:19"/>
    <d v="1899-12-30T00:02:19"/>
    <s v="OK"/>
    <m/>
    <m/>
    <d v="1899-12-30T00:00:00"/>
    <d v="1899-12-30T00:26:45"/>
    <n v="3"/>
    <d v="1899-12-30T00:02:19"/>
    <n v="26.750000000001624"/>
    <n v="11"/>
    <s v="Si"/>
  </r>
  <r>
    <s v="CSCB"/>
    <s v="2025000482"/>
    <x v="0"/>
    <s v="ER0992BBW"/>
    <s v="E1519GWP"/>
    <d v="2025-03-04T00:00:00"/>
    <m/>
    <s v="3283"/>
    <x v="37"/>
    <s v="PA"/>
    <s v="PA"/>
    <m/>
    <d v="2025-03-04T00:00:00"/>
    <d v="1899-12-30T11:29:17"/>
    <d v="2025-03-04T00:00:00"/>
    <d v="1899-12-30T11:32:19"/>
    <d v="2025-03-04T00:00:00"/>
    <d v="1899-12-30T11:46:58"/>
    <x v="0"/>
    <s v="RFCPI"/>
    <s v="7003117329"/>
    <s v="EXW"/>
    <d v="1899-12-30T00:17:41"/>
    <d v="1899-12-30T00:14:39"/>
    <d v="1899-12-30T00:03:02"/>
    <s v="Ensacado"/>
    <s v="E002"/>
    <x v="1"/>
    <d v="1899-12-30T00:17:41"/>
    <d v="1899-12-30T00:14:39"/>
    <n v="11"/>
    <x v="7"/>
    <x v="2"/>
    <x v="1"/>
    <n v="0"/>
    <n v="0"/>
    <s v="OK"/>
    <s v="Ensacado"/>
    <x v="2"/>
    <n v="0"/>
    <s v="F. CORDOBA"/>
    <s v="A"/>
    <d v="1899-12-30T00:03:02"/>
    <d v="1899-12-30T00:03:02"/>
    <s v="OK"/>
    <m/>
    <m/>
    <d v="1899-12-30T00:00:00"/>
    <d v="1899-12-30T00:17:41"/>
    <n v="3"/>
    <d v="1899-12-30T00:03:02"/>
    <n v="17.683333333329596"/>
    <n v="11"/>
    <s v="Si"/>
  </r>
  <r>
    <s v="CSCB"/>
    <s v="2025000483"/>
    <x v="0"/>
    <s v="ER6314BBN"/>
    <s v="E3044DJB"/>
    <d v="2025-03-04T00:00:00"/>
    <m/>
    <s v="3269"/>
    <x v="35"/>
    <s v="S4"/>
    <s v="S4"/>
    <m/>
    <d v="2025-03-04T00:00:00"/>
    <d v="1899-12-30T12:06:11"/>
    <d v="2025-03-04T00:00:00"/>
    <d v="1899-12-30T12:12:58"/>
    <d v="2025-03-04T00:00:00"/>
    <d v="1899-12-30T12:32:25"/>
    <x v="0"/>
    <s v="RFCPI"/>
    <s v="7003117330"/>
    <s v="EXW"/>
    <d v="1899-12-30T00:26:14"/>
    <d v="1899-12-30T00:19:27"/>
    <d v="1899-12-30T00:06:47"/>
    <s v="Granel"/>
    <s v="E001"/>
    <x v="1"/>
    <d v="1899-12-30T00:26:14"/>
    <d v="1899-12-30T00:19:27"/>
    <n v="12"/>
    <x v="7"/>
    <x v="2"/>
    <x v="2"/>
    <n v="0"/>
    <n v="0"/>
    <s v="OK"/>
    <s v="Granel"/>
    <x v="2"/>
    <n v="0"/>
    <s v="F. CORDOBA"/>
    <s v="A"/>
    <d v="1899-12-30T00:06:47"/>
    <d v="1899-12-30T00:06:47"/>
    <s v="OK"/>
    <m/>
    <m/>
    <d v="1899-12-30T00:00:00"/>
    <d v="1899-12-30T00:26:14"/>
    <n v="3"/>
    <d v="1899-12-30T00:06:47"/>
    <n v="26.233333333329654"/>
    <n v="12"/>
    <s v="Si"/>
  </r>
  <r>
    <s v="CSCB"/>
    <s v="2025000485"/>
    <x v="0"/>
    <s v="ER2559BBJ"/>
    <s v="E0350HNY"/>
    <d v="2025-03-04T00:00:00"/>
    <m/>
    <s v="3269"/>
    <x v="35"/>
    <s v="S4"/>
    <s v="S4"/>
    <m/>
    <d v="2025-03-04T00:00:00"/>
    <d v="1899-12-30T12:47:10"/>
    <d v="2025-03-04T00:00:00"/>
    <d v="1899-12-30T12:48:25"/>
    <d v="2025-03-04T00:00:00"/>
    <d v="1899-12-30T13:12:09"/>
    <x v="0"/>
    <s v="RFCPI"/>
    <s v="7003117331"/>
    <s v="EXW"/>
    <d v="1899-12-30T00:24:59"/>
    <d v="1899-12-30T00:23:44"/>
    <d v="1899-12-30T00:01:15"/>
    <s v="Granel"/>
    <s v="E001"/>
    <x v="1"/>
    <d v="1899-12-30T00:24:59"/>
    <d v="1899-12-30T00:23:44"/>
    <n v="12"/>
    <x v="7"/>
    <x v="2"/>
    <x v="2"/>
    <n v="0"/>
    <n v="0"/>
    <s v="OK"/>
    <s v="Granel"/>
    <x v="2"/>
    <n v="0"/>
    <s v="F. CORDOBA"/>
    <s v="A"/>
    <d v="1899-12-30T00:01:15"/>
    <d v="1899-12-30T00:01:15"/>
    <s v="OK"/>
    <m/>
    <m/>
    <d v="1899-12-30T00:00:00"/>
    <d v="1899-12-30T00:24:59"/>
    <n v="3"/>
    <d v="1899-12-30T00:01:15"/>
    <n v="24.983333333337452"/>
    <n v="13"/>
    <s v="Si"/>
  </r>
  <r>
    <s v="CSCB"/>
    <s v="2025000484"/>
    <x v="0"/>
    <s v="ER7701BBS"/>
    <s v="E6942JKS"/>
    <d v="2025-03-04T00:00:00"/>
    <m/>
    <s v="3283"/>
    <x v="37"/>
    <s v="PA"/>
    <s v="PA"/>
    <m/>
    <d v="2025-03-04T00:00:00"/>
    <d v="1899-12-30T12:46:03"/>
    <d v="2025-03-04T00:00:00"/>
    <d v="1899-12-30T12:48:05"/>
    <d v="2025-03-04T00:00:00"/>
    <d v="1899-12-30T13:15:19"/>
    <x v="0"/>
    <s v="RFCPI"/>
    <s v="7003117332"/>
    <s v="EXW"/>
    <d v="1899-12-30T00:29:16"/>
    <d v="1899-12-30T00:27:14"/>
    <d v="1899-12-30T00:02:02"/>
    <s v="Ensacado"/>
    <s v="E002"/>
    <x v="1"/>
    <d v="1899-12-30T00:29:16"/>
    <d v="1899-12-30T00:27:14"/>
    <n v="12"/>
    <x v="7"/>
    <x v="2"/>
    <x v="1"/>
    <n v="0"/>
    <n v="0"/>
    <s v="OK"/>
    <s v="Ensacado"/>
    <x v="2"/>
    <n v="0"/>
    <s v="F. CORDOBA"/>
    <s v="A"/>
    <d v="1899-12-30T00:02:02"/>
    <d v="1899-12-30T00:02:02"/>
    <s v="OK"/>
    <m/>
    <m/>
    <d v="1899-12-30T00:00:00"/>
    <d v="1899-12-30T00:29:16"/>
    <n v="3"/>
    <d v="1899-12-30T00:02:02"/>
    <n v="29.266666666660797"/>
    <n v="13"/>
    <s v="Si"/>
  </r>
  <r>
    <s v="CSCB"/>
    <s v="2025000486"/>
    <x v="0"/>
    <s v="ER5888BDP"/>
    <s v="E2277MGP"/>
    <d v="2025-03-04T00:00:00"/>
    <m/>
    <s v="3269"/>
    <x v="35"/>
    <s v="S4"/>
    <s v="S4"/>
    <m/>
    <d v="2025-03-04T00:00:00"/>
    <d v="1899-12-30T13:24:18"/>
    <d v="2025-03-04T00:00:00"/>
    <d v="1899-12-30T13:24:47"/>
    <d v="2025-03-04T00:00:00"/>
    <d v="1899-12-30T13:48:01"/>
    <x v="0"/>
    <s v="RFCPI"/>
    <s v="7003117333"/>
    <s v="EXW"/>
    <d v="1899-12-30T00:23:43"/>
    <d v="1899-12-30T00:23:14"/>
    <d v="1899-12-30T00:00:29"/>
    <s v="Granel"/>
    <s v="E001"/>
    <x v="1"/>
    <d v="1899-12-30T00:23:43"/>
    <d v="1899-12-30T00:23:14"/>
    <n v="13"/>
    <x v="7"/>
    <x v="2"/>
    <x v="2"/>
    <n v="0"/>
    <n v="0"/>
    <s v="OK"/>
    <s v="Granel"/>
    <x v="2"/>
    <n v="0"/>
    <s v="F. CORDOBA"/>
    <s v="A"/>
    <d v="1899-12-30T00:00:29"/>
    <d v="1899-12-30T00:00:29"/>
    <s v="OK"/>
    <m/>
    <m/>
    <d v="1899-12-30T00:00:00"/>
    <d v="1899-12-30T00:23:43"/>
    <n v="3"/>
    <d v="1899-12-30T00:00:29"/>
    <n v="23.716666666655932"/>
    <n v="13"/>
    <s v="Si"/>
  </r>
  <r>
    <s v="CSCB"/>
    <s v="2025000487"/>
    <x v="0"/>
    <s v="ER3992BBX"/>
    <s v="E7158FCX"/>
    <d v="2025-03-04T00:00:00"/>
    <m/>
    <s v="3283"/>
    <x v="37"/>
    <s v="PA"/>
    <s v="PA"/>
    <m/>
    <d v="2025-03-04T00:00:00"/>
    <d v="1899-12-30T17:35:07"/>
    <d v="2025-03-04T00:00:00"/>
    <d v="1899-12-30T17:34:11"/>
    <d v="2025-03-04T00:00:00"/>
    <d v="1899-12-30T17:58:48"/>
    <x v="0"/>
    <s v="RFCPI"/>
    <s v="7003117334"/>
    <s v="EXW"/>
    <d v="1899-12-30T00:25:33"/>
    <d v="1899-12-30T00:24:37"/>
    <d v="1899-12-30T00:00:56"/>
    <s v="Ensacado"/>
    <s v="E002"/>
    <x v="1"/>
    <d v="1899-12-30T00:23:41"/>
    <d v="1899-12-30T00:24:37"/>
    <n v="17"/>
    <x v="7"/>
    <x v="2"/>
    <x v="1"/>
    <n v="0"/>
    <n v="0"/>
    <s v="OK"/>
    <s v="Ensacado"/>
    <x v="2"/>
    <n v="0"/>
    <s v="F. CORDOBA"/>
    <s v="A"/>
    <d v="1899-12-30T00:00:56"/>
    <d v="1899-12-30T00:00:56"/>
    <s v="OK"/>
    <m/>
    <m/>
    <d v="1899-12-30T00:00:00"/>
    <d v="1899-12-30T00:23:41"/>
    <n v="3"/>
    <n v="-6.4814814814995181E-4"/>
    <n v="23.683333333334371"/>
    <n v="17"/>
    <s v="Si"/>
  </r>
  <r>
    <s v="CSCB"/>
    <s v="2025000488"/>
    <x v="0"/>
    <s v="ER3673BBX"/>
    <s v="E1228KBR"/>
    <d v="2025-03-05T00:00:00"/>
    <m/>
    <s v="3269"/>
    <x v="35"/>
    <s v="S4"/>
    <s v="S4"/>
    <m/>
    <d v="2025-03-05T00:00:00"/>
    <d v="1899-12-30T06:06:53"/>
    <d v="2025-03-05T00:00:00"/>
    <d v="1899-12-30T06:11:22"/>
    <d v="2025-03-05T00:00:00"/>
    <d v="1899-12-30T06:53:37"/>
    <x v="0"/>
    <s v="RFCPI"/>
    <s v="7003117335"/>
    <s v="EXW"/>
    <d v="1899-12-30T00:46:44"/>
    <d v="1899-12-30T00:42:15"/>
    <d v="1899-12-30T00:04:29"/>
    <s v="Granel"/>
    <s v="E001"/>
    <x v="1"/>
    <d v="1899-12-30T00:46:44"/>
    <d v="1899-12-30T00:42:15"/>
    <n v="6"/>
    <x v="8"/>
    <x v="2"/>
    <x v="2"/>
    <n v="0"/>
    <n v="0"/>
    <s v="OK"/>
    <s v="Granel"/>
    <x v="2"/>
    <n v="0"/>
    <s v="F. CORDOBA"/>
    <s v="B"/>
    <d v="1899-12-30T00:04:29"/>
    <d v="1899-12-30T00:04:29"/>
    <s v="OK"/>
    <m/>
    <m/>
    <d v="1899-12-30T00:00:00"/>
    <d v="1899-12-30T00:46:44"/>
    <n v="4"/>
    <d v="1899-12-30T00:04:29"/>
    <n v="46.733333333342451"/>
    <n v="6"/>
    <s v="No"/>
  </r>
  <r>
    <s v="CSCB"/>
    <s v="2025000489"/>
    <x v="0"/>
    <s v="ER9402BBC"/>
    <s v="E1243MJV"/>
    <d v="2025-03-05T00:00:00"/>
    <m/>
    <s v="3264"/>
    <x v="36"/>
    <s v="S5"/>
    <s v="S5"/>
    <m/>
    <d v="2025-03-05T00:00:00"/>
    <d v="1899-12-30T07:51:57"/>
    <d v="2025-03-05T00:00:00"/>
    <d v="1899-12-30T07:54:37"/>
    <d v="2025-03-05T00:00:00"/>
    <d v="1899-12-30T08:38:50"/>
    <x v="0"/>
    <s v="RFCPI"/>
    <s v="7003117336"/>
    <s v="EXW"/>
    <d v="1899-12-30T00:46:53"/>
    <d v="1899-12-30T00:44:13"/>
    <d v="1899-12-30T00:02:40"/>
    <s v="Granel"/>
    <s v="E001"/>
    <x v="1"/>
    <d v="1899-12-30T00:46:53"/>
    <d v="1899-12-30T00:44:13"/>
    <n v="7"/>
    <x v="8"/>
    <x v="2"/>
    <x v="2"/>
    <n v="0"/>
    <n v="0"/>
    <s v="OK"/>
    <s v="Granel"/>
    <x v="2"/>
    <n v="0"/>
    <s v="F. CORDOBA"/>
    <s v="B"/>
    <d v="1899-12-30T00:02:40"/>
    <d v="1899-12-30T00:02:40"/>
    <s v="OK"/>
    <m/>
    <m/>
    <d v="1899-12-30T00:00:00"/>
    <d v="1899-12-30T00:46:53"/>
    <n v="4"/>
    <d v="1899-12-30T00:02:40"/>
    <n v="46.8833333333328"/>
    <n v="8"/>
    <s v="No"/>
  </r>
  <r>
    <s v="CSCB"/>
    <s v="2025000490"/>
    <x v="0"/>
    <s v="ER5888BDP"/>
    <s v="E2277MGP"/>
    <d v="2025-03-05T00:00:00"/>
    <m/>
    <s v="3269"/>
    <x v="35"/>
    <s v="S4"/>
    <s v="S4"/>
    <m/>
    <d v="2025-03-05T00:00:00"/>
    <d v="1899-12-30T08:14:21"/>
    <d v="2025-03-05T00:00:00"/>
    <d v="1899-12-30T08:15:39"/>
    <d v="2025-03-05T00:00:00"/>
    <d v="1899-12-30T08:41:50"/>
    <x v="0"/>
    <s v="RFCPI"/>
    <s v="7003117337"/>
    <s v="EXW"/>
    <d v="1899-12-30T00:27:29"/>
    <d v="1899-12-30T00:26:11"/>
    <d v="1899-12-30T00:01:18"/>
    <s v="Granel"/>
    <s v="E001"/>
    <x v="1"/>
    <d v="1899-12-30T00:27:29"/>
    <d v="1899-12-30T00:26:11"/>
    <n v="8"/>
    <x v="8"/>
    <x v="2"/>
    <x v="2"/>
    <n v="0"/>
    <n v="0"/>
    <s v="OK"/>
    <s v="Granel"/>
    <x v="2"/>
    <n v="0"/>
    <s v="F. CORDOBA"/>
    <s v="A"/>
    <d v="1899-12-30T00:01:18"/>
    <d v="1899-12-30T00:01:18"/>
    <s v="OK"/>
    <m/>
    <m/>
    <d v="1899-12-30T00:00:00"/>
    <d v="1899-12-30T00:27:29"/>
    <n v="4"/>
    <d v="1899-12-30T00:01:18"/>
    <n v="27.483333333336002"/>
    <n v="8"/>
    <s v="Si"/>
  </r>
  <r>
    <s v="CSCB"/>
    <s v="2025000491"/>
    <x v="0"/>
    <s v="ER3673BBX"/>
    <s v="E1228KBR"/>
    <d v="2025-03-05T00:00:00"/>
    <m/>
    <s v="3264"/>
    <x v="36"/>
    <s v="S7"/>
    <s v="S7"/>
    <m/>
    <d v="2025-03-05T00:00:00"/>
    <d v="1899-12-30T09:03:39"/>
    <d v="2025-03-05T00:00:00"/>
    <d v="1899-12-30T09:04:16"/>
    <d v="2025-03-05T00:00:00"/>
    <d v="1899-12-30T09:27:01"/>
    <x v="0"/>
    <s v="RFCPI"/>
    <s v="7003117338"/>
    <s v="EXW"/>
    <d v="1899-12-30T00:23:22"/>
    <d v="1899-12-30T00:22:45"/>
    <d v="1899-12-30T00:00:37"/>
    <s v="Granel"/>
    <s v="E001"/>
    <x v="1"/>
    <d v="1899-12-30T00:23:22"/>
    <d v="1899-12-30T00:22:45"/>
    <n v="9"/>
    <x v="8"/>
    <x v="2"/>
    <x v="2"/>
    <n v="0"/>
    <n v="0"/>
    <s v="OK"/>
    <s v="Granel"/>
    <x v="2"/>
    <n v="0"/>
    <s v="F. CORDOBA"/>
    <s v="A"/>
    <d v="1899-12-30T00:00:37"/>
    <d v="1899-12-30T00:00:37"/>
    <s v="OK"/>
    <m/>
    <m/>
    <d v="1899-12-30T00:00:00"/>
    <d v="1899-12-30T00:23:22"/>
    <n v="4"/>
    <d v="1899-12-30T00:00:37"/>
    <n v="23.366666666663949"/>
    <n v="9"/>
    <s v="Si"/>
  </r>
  <r>
    <s v="CSCB"/>
    <s v="2025000492"/>
    <x v="0"/>
    <s v="ERCO4520AX"/>
    <s v="ECO4520AX"/>
    <d v="2025-03-05T00:00:00"/>
    <m/>
    <s v="3283"/>
    <x v="37"/>
    <s v="PA"/>
    <s v="PA"/>
    <m/>
    <d v="2025-03-05T00:00:00"/>
    <d v="1899-12-30T09:04:57"/>
    <d v="2025-03-05T00:00:00"/>
    <d v="1899-12-30T09:05:08"/>
    <d v="2025-03-05T00:00:00"/>
    <d v="1899-12-30T09:33:16"/>
    <x v="0"/>
    <s v="RFCPI"/>
    <s v="7003117339"/>
    <s v="EXW"/>
    <d v="1899-12-30T00:28:19"/>
    <d v="1899-12-30T00:28:08"/>
    <d v="1899-12-30T00:00:11"/>
    <s v="Ensacado"/>
    <s v="E002"/>
    <x v="1"/>
    <d v="1899-12-30T00:28:19"/>
    <d v="1899-12-30T00:28:08"/>
    <n v="9"/>
    <x v="8"/>
    <x v="2"/>
    <x v="1"/>
    <n v="0"/>
    <n v="0"/>
    <s v="OK"/>
    <s v="Ensacado"/>
    <x v="2"/>
    <n v="0"/>
    <s v="F. CORDOBA"/>
    <s v="A"/>
    <d v="1899-12-30T00:00:11"/>
    <d v="1899-12-30T00:00:11"/>
    <s v="OK"/>
    <m/>
    <m/>
    <d v="1899-12-30T00:00:00"/>
    <d v="1899-12-30T00:28:19"/>
    <n v="4"/>
    <d v="1899-12-30T00:00:11"/>
    <n v="28.316666666664005"/>
    <n v="9"/>
    <s v="Si"/>
  </r>
  <r>
    <s v="CSCB"/>
    <s v="2025000493"/>
    <x v="0"/>
    <s v="ER6975FJC"/>
    <s v="E6975FJC"/>
    <d v="2025-03-05T00:00:00"/>
    <m/>
    <s v="3283"/>
    <x v="37"/>
    <s v="PA"/>
    <s v="PA"/>
    <m/>
    <d v="2025-03-05T00:00:00"/>
    <d v="1899-12-30T10:30:08"/>
    <d v="2025-03-05T00:00:00"/>
    <d v="1899-12-30T10:30:47"/>
    <d v="2025-03-05T00:00:00"/>
    <d v="1899-12-30T10:51:09"/>
    <x v="0"/>
    <s v="RFCPI"/>
    <s v="7003117340"/>
    <s v="EXW"/>
    <d v="1899-12-30T00:21:01"/>
    <d v="1899-12-30T00:20:22"/>
    <d v="1899-12-30T00:00:39"/>
    <s v="Ensacado"/>
    <s v="E002"/>
    <x v="1"/>
    <d v="1899-12-30T00:21:01"/>
    <d v="1899-12-30T00:20:22"/>
    <n v="10"/>
    <x v="8"/>
    <x v="2"/>
    <x v="1"/>
    <n v="0"/>
    <n v="0"/>
    <s v="OK"/>
    <s v="Ensacado"/>
    <x v="2"/>
    <n v="0"/>
    <s v="F. CORDOBA"/>
    <s v="A"/>
    <d v="1899-12-30T00:00:39"/>
    <d v="1899-12-30T00:00:39"/>
    <s v="OK"/>
    <m/>
    <m/>
    <d v="1899-12-30T00:00:00"/>
    <d v="1899-12-30T00:21:01"/>
    <n v="4"/>
    <d v="1899-12-30T00:00:39"/>
    <n v="21.016666666670456"/>
    <n v="10"/>
    <s v="Si"/>
  </r>
  <r>
    <s v="CSCB"/>
    <s v="2025000494"/>
    <x v="0"/>
    <s v="ER5888BDP"/>
    <s v="E2277MGP"/>
    <d v="2025-03-05T00:00:00"/>
    <m/>
    <s v="3269"/>
    <x v="35"/>
    <s v="S4"/>
    <s v="S4"/>
    <m/>
    <d v="2025-03-05T00:00:00"/>
    <d v="1899-12-30T10:43:54"/>
    <d v="2025-03-05T00:00:00"/>
    <d v="1899-12-30T10:44:15"/>
    <d v="2025-03-05T00:00:00"/>
    <d v="1899-12-30T11:03:33"/>
    <x v="0"/>
    <s v="RFCPI"/>
    <s v="7003117341"/>
    <s v="EXW"/>
    <d v="1899-12-30T00:19:39"/>
    <d v="1899-12-30T00:19:18"/>
    <d v="1899-12-30T00:00:21"/>
    <s v="Granel"/>
    <s v="E001"/>
    <x v="1"/>
    <d v="1899-12-30T00:19:39"/>
    <d v="1899-12-30T00:19:18"/>
    <n v="10"/>
    <x v="8"/>
    <x v="2"/>
    <x v="2"/>
    <n v="0"/>
    <n v="0"/>
    <s v="OK"/>
    <s v="Granel"/>
    <x v="2"/>
    <n v="0"/>
    <s v="F. CORDOBA"/>
    <s v="A"/>
    <d v="1899-12-30T00:00:21"/>
    <d v="1899-12-30T00:00:21"/>
    <s v="OK"/>
    <m/>
    <m/>
    <d v="1899-12-30T00:00:00"/>
    <d v="1899-12-30T00:19:39"/>
    <n v="4"/>
    <d v="1899-12-30T00:00:21"/>
    <n v="19.649999999995156"/>
    <n v="11"/>
    <s v="Si"/>
  </r>
  <r>
    <s v="CSCB"/>
    <s v="2025000496"/>
    <x v="0"/>
    <s v="ER9402BBC"/>
    <s v="E1243MJV"/>
    <d v="2025-03-05T00:00:00"/>
    <m/>
    <s v="3264"/>
    <x v="36"/>
    <s v="S7"/>
    <s v="S7"/>
    <m/>
    <d v="2025-03-05T00:00:00"/>
    <d v="1899-12-30T11:30:49"/>
    <d v="2025-03-05T00:00:00"/>
    <d v="1899-12-30T11:32:29"/>
    <d v="2025-03-05T00:00:00"/>
    <d v="1899-12-30T11:54:51"/>
    <x v="0"/>
    <s v="RFCPI"/>
    <s v="7003117342"/>
    <s v="EXW"/>
    <d v="1899-12-30T00:24:02"/>
    <d v="1899-12-30T00:22:22"/>
    <d v="1899-12-30T00:01:40"/>
    <s v="Granel"/>
    <s v="E001"/>
    <x v="1"/>
    <d v="1899-12-30T00:24:02"/>
    <d v="1899-12-30T00:22:22"/>
    <n v="11"/>
    <x v="8"/>
    <x v="2"/>
    <x v="2"/>
    <n v="0"/>
    <n v="0"/>
    <s v="OK"/>
    <s v="Granel"/>
    <x v="2"/>
    <n v="0"/>
    <s v="F. CORDOBA"/>
    <s v="A"/>
    <d v="1899-12-30T00:01:40"/>
    <d v="1899-12-30T00:01:40"/>
    <s v="OK"/>
    <m/>
    <m/>
    <d v="1899-12-30T00:00:00"/>
    <d v="1899-12-30T00:24:02"/>
    <n v="4"/>
    <d v="1899-12-30T00:01:40"/>
    <n v="24.033333333326432"/>
    <n v="11"/>
    <s v="Si"/>
  </r>
  <r>
    <s v="CSCB"/>
    <s v="2025000495"/>
    <x v="0"/>
    <s v="ER0100BDB"/>
    <s v="E7439MTL"/>
    <d v="2025-03-05T00:00:00"/>
    <m/>
    <s v="3269"/>
    <x v="35"/>
    <s v="S4"/>
    <s v="S4"/>
    <m/>
    <d v="2025-03-05T00:00:00"/>
    <d v="1899-12-30T11:03:33"/>
    <d v="2025-03-05T00:00:00"/>
    <d v="1899-12-30T11:18:52"/>
    <d v="2025-03-05T00:00:00"/>
    <d v="1899-12-30T12:00:53"/>
    <x v="0"/>
    <s v="RFCPI"/>
    <s v="7003117343"/>
    <s v="EXW"/>
    <d v="1899-12-30T00:57:20"/>
    <d v="1899-12-30T00:42:01"/>
    <d v="1899-12-30T00:15:19"/>
    <s v="Granel"/>
    <s v="E001"/>
    <x v="1"/>
    <d v="1899-12-30T00:57:20"/>
    <d v="1899-12-30T00:42:01"/>
    <n v="11"/>
    <x v="8"/>
    <x v="2"/>
    <x v="2"/>
    <n v="0"/>
    <n v="0"/>
    <s v="OK"/>
    <s v="Granel"/>
    <x v="2"/>
    <n v="0"/>
    <s v="F. CORDOBA"/>
    <s v="B"/>
    <d v="1899-12-30T00:15:19"/>
    <d v="1899-12-30T00:15:19"/>
    <s v="OK"/>
    <m/>
    <m/>
    <d v="1899-12-30T00:00:00"/>
    <d v="1899-12-30T00:57:20"/>
    <n v="4"/>
    <d v="1899-12-30T00:15:19"/>
    <n v="57.333333333340747"/>
    <n v="12"/>
    <s v="No"/>
  </r>
  <r>
    <s v="CSCB"/>
    <s v="2025000497"/>
    <x v="0"/>
    <s v="ER5888BDP"/>
    <s v="E2277MGP"/>
    <d v="2025-03-05T00:00:00"/>
    <m/>
    <s v="3269"/>
    <x v="35"/>
    <s v="S4"/>
    <s v="S4"/>
    <m/>
    <d v="2025-03-05T00:00:00"/>
    <d v="1899-12-30T12:26:33"/>
    <d v="2025-03-05T00:00:00"/>
    <d v="1899-12-30T12:26:55"/>
    <d v="2025-03-05T00:00:00"/>
    <d v="1899-12-30T12:46:51"/>
    <x v="0"/>
    <s v="RFCPI"/>
    <s v="7003117344"/>
    <s v="EXW"/>
    <d v="1899-12-30T00:20:18"/>
    <d v="1899-12-30T00:19:56"/>
    <d v="1899-12-30T00:00:22"/>
    <s v="Granel"/>
    <s v="E001"/>
    <x v="1"/>
    <d v="1899-12-30T00:20:18"/>
    <d v="1899-12-30T00:19:56"/>
    <n v="12"/>
    <x v="8"/>
    <x v="2"/>
    <x v="2"/>
    <n v="0"/>
    <n v="0"/>
    <s v="OK"/>
    <s v="Granel"/>
    <x v="2"/>
    <n v="0"/>
    <s v="F. CORDOBA"/>
    <s v="A"/>
    <d v="1899-12-30T00:00:22"/>
    <d v="1899-12-30T00:00:22"/>
    <s v="OK"/>
    <m/>
    <m/>
    <d v="1899-12-30T00:00:00"/>
    <d v="1899-12-30T00:20:18"/>
    <n v="4"/>
    <d v="1899-12-30T00:00:22"/>
    <n v="20.299999999996778"/>
    <n v="12"/>
    <s v="Si"/>
  </r>
  <r>
    <s v="CSCB"/>
    <s v="2025000498"/>
    <x v="0"/>
    <s v="ER0100BDB"/>
    <s v="E7439MTL"/>
    <d v="2025-03-05T00:00:00"/>
    <m/>
    <s v="3269"/>
    <x v="35"/>
    <s v="S4"/>
    <s v="S4"/>
    <m/>
    <d v="2025-03-05T00:00:00"/>
    <d v="1899-12-30T13:54:37"/>
    <d v="2025-03-05T00:00:00"/>
    <d v="1899-12-30T13:55:52"/>
    <d v="2025-03-05T00:00:00"/>
    <d v="1899-12-30T14:28:55"/>
    <x v="0"/>
    <s v="RFCPI"/>
    <s v="7003117345"/>
    <s v="EXW"/>
    <d v="1899-12-30T00:34:18"/>
    <d v="1899-12-30T00:33:03"/>
    <d v="1899-12-30T00:01:15"/>
    <s v="Granel"/>
    <s v="E001"/>
    <x v="1"/>
    <d v="1899-12-30T00:34:18"/>
    <d v="1899-12-30T00:33:03"/>
    <n v="13"/>
    <x v="8"/>
    <x v="2"/>
    <x v="2"/>
    <n v="0"/>
    <n v="0"/>
    <s v="OK"/>
    <s v="Granel"/>
    <x v="2"/>
    <n v="0"/>
    <s v="F. CORDOBA"/>
    <s v="A"/>
    <d v="1899-12-30T00:01:15"/>
    <d v="1899-12-30T00:01:15"/>
    <s v="OK"/>
    <m/>
    <m/>
    <d v="1899-12-30T00:00:00"/>
    <d v="1899-12-30T00:34:18"/>
    <n v="4"/>
    <d v="1899-12-30T00:01:15"/>
    <n v="34.299999999993531"/>
    <n v="14"/>
    <s v="Si"/>
  </r>
  <r>
    <s v="CSCB"/>
    <s v="2025000499"/>
    <x v="0"/>
    <s v="ER5888BDP"/>
    <s v="E2277MGP"/>
    <d v="2025-03-05T00:00:00"/>
    <m/>
    <s v="3269"/>
    <x v="35"/>
    <s v="S4"/>
    <s v="S4"/>
    <m/>
    <d v="2025-03-05T00:00:00"/>
    <d v="1899-12-30T14:18:47"/>
    <d v="2025-03-05T00:00:00"/>
    <d v="1899-12-30T14:19:38"/>
    <d v="2025-03-05T00:00:00"/>
    <d v="1899-12-30T14:40:07"/>
    <x v="0"/>
    <s v="RFCPI"/>
    <s v="7003117346"/>
    <s v="EXW"/>
    <d v="1899-12-30T00:21:20"/>
    <d v="1899-12-30T00:20:29"/>
    <d v="1899-12-30T00:00:51"/>
    <s v="Granel"/>
    <s v="E001"/>
    <x v="1"/>
    <d v="1899-12-30T00:21:20"/>
    <d v="1899-12-30T00:20:29"/>
    <n v="14"/>
    <x v="8"/>
    <x v="2"/>
    <x v="2"/>
    <n v="0"/>
    <n v="0"/>
    <s v="OK"/>
    <s v="Granel"/>
    <x v="2"/>
    <n v="0"/>
    <s v="F. CORDOBA"/>
    <s v="A"/>
    <d v="1899-12-30T00:00:51"/>
    <d v="1899-12-30T00:00:51"/>
    <s v="OK"/>
    <m/>
    <m/>
    <d v="1899-12-30T00:00:00"/>
    <d v="1899-12-30T00:21:20"/>
    <n v="4"/>
    <d v="1899-12-30T00:00:51"/>
    <n v="21.333333333340718"/>
    <n v="14"/>
    <s v="Si"/>
  </r>
  <r>
    <s v="CSCB"/>
    <s v="2025000500"/>
    <x v="0"/>
    <s v="ER6822BBP"/>
    <s v="E3178LFN"/>
    <d v="2025-03-05T00:00:00"/>
    <m/>
    <s v="3283"/>
    <x v="37"/>
    <s v="PA"/>
    <s v="PA"/>
    <m/>
    <d v="2025-03-05T00:00:00"/>
    <d v="1899-12-30T14:42:17"/>
    <d v="2025-03-05T00:00:00"/>
    <d v="1899-12-30T14:41:22"/>
    <d v="2025-03-05T00:00:00"/>
    <d v="1899-12-30T15:14:29"/>
    <x v="0"/>
    <s v="RFCPI"/>
    <s v="7003117347"/>
    <s v="EXW"/>
    <d v="1899-12-30T00:34:02"/>
    <d v="1899-12-30T00:33:07"/>
    <d v="1899-12-30T00:00:55"/>
    <s v="Ensacado"/>
    <s v="E002"/>
    <x v="1"/>
    <d v="1899-12-30T00:32:12"/>
    <d v="1899-12-30T00:33:07"/>
    <n v="14"/>
    <x v="8"/>
    <x v="2"/>
    <x v="1"/>
    <n v="0"/>
    <n v="0"/>
    <s v="OK"/>
    <s v="Ensacado"/>
    <x v="2"/>
    <n v="0"/>
    <s v="F. CORDOBA"/>
    <s v="A"/>
    <d v="1899-12-30T00:00:55"/>
    <d v="1899-12-30T00:00:55"/>
    <s v="OK"/>
    <m/>
    <m/>
    <d v="1899-12-30T00:00:00"/>
    <d v="1899-12-30T00:32:12"/>
    <n v="4"/>
    <n v="-6.3657407407002875E-4"/>
    <n v="32.199999999998319"/>
    <n v="15"/>
    <s v="Si"/>
  </r>
  <r>
    <s v="CSCB"/>
    <s v="2025000501"/>
    <x v="0"/>
    <s v="ER9402BBC"/>
    <s v="E1243MJV"/>
    <d v="2025-03-05T00:00:00"/>
    <m/>
    <s v="3264"/>
    <x v="36"/>
    <s v="S7"/>
    <s v="S7"/>
    <m/>
    <d v="2025-03-05T00:00:00"/>
    <d v="1899-12-30T15:20:31"/>
    <d v="2025-03-05T00:00:00"/>
    <d v="1899-12-30T15:19:21"/>
    <d v="2025-03-05T00:00:00"/>
    <d v="1899-12-30T15:50:19"/>
    <x v="0"/>
    <s v="RFCPI"/>
    <s v="7003117348"/>
    <s v="EXW"/>
    <d v="1899-12-30T00:32:08"/>
    <d v="1899-12-30T00:30:58"/>
    <d v="1899-12-30T00:01:10"/>
    <s v="Granel"/>
    <s v="E001"/>
    <x v="1"/>
    <d v="1899-12-30T00:29:48"/>
    <d v="1899-12-30T00:30:58"/>
    <n v="15"/>
    <x v="8"/>
    <x v="2"/>
    <x v="2"/>
    <n v="0"/>
    <n v="0"/>
    <s v="OK"/>
    <s v="Granel"/>
    <x v="2"/>
    <n v="0"/>
    <s v="F. CORDOBA"/>
    <s v="A"/>
    <d v="1899-12-30T00:01:10"/>
    <d v="1899-12-30T00:01:10"/>
    <s v="OK"/>
    <m/>
    <m/>
    <d v="1899-12-30T00:00:00"/>
    <d v="1899-12-30T00:29:48"/>
    <n v="4"/>
    <n v="-8.1018518519004878E-4"/>
    <n v="29.799999999993467"/>
    <n v="15"/>
    <s v="Si"/>
  </r>
  <r>
    <s v="CSCB"/>
    <s v="2025000502"/>
    <x v="0"/>
    <s v="ER3673BBX"/>
    <s v="E1228KBR"/>
    <d v="2025-03-06T00:00:00"/>
    <m/>
    <s v="3264"/>
    <x v="36"/>
    <s v="S7"/>
    <s v="S7"/>
    <m/>
    <d v="2025-03-06T00:00:00"/>
    <d v="1899-12-30T06:03:35"/>
    <d v="2025-03-06T00:00:00"/>
    <d v="1899-12-30T06:03:18"/>
    <d v="2025-03-06T00:00:00"/>
    <d v="1899-12-30T06:30:58"/>
    <x v="0"/>
    <s v="RFCPI"/>
    <s v="7003117349"/>
    <s v="EXW"/>
    <d v="1899-12-30T00:27:57"/>
    <d v="1899-12-30T00:27:40"/>
    <d v="1899-12-30T00:00:17"/>
    <s v="Granel"/>
    <s v="E001"/>
    <x v="1"/>
    <d v="1899-12-30T00:27:23"/>
    <d v="1899-12-30T00:27:40"/>
    <n v="6"/>
    <x v="9"/>
    <x v="2"/>
    <x v="2"/>
    <n v="0"/>
    <n v="0"/>
    <s v="OK"/>
    <s v="Granel"/>
    <x v="2"/>
    <n v="0"/>
    <s v="F. CORDOBA"/>
    <s v="A"/>
    <d v="1899-12-30T00:00:17"/>
    <d v="1899-12-30T00:00:17"/>
    <s v="OK"/>
    <m/>
    <m/>
    <d v="1899-12-30T00:00:00"/>
    <d v="1899-12-30T00:27:23"/>
    <n v="5"/>
    <n v="-1.9675925925999316E-4"/>
    <n v="27.383333333327993"/>
    <n v="6"/>
    <s v="Si"/>
  </r>
  <r>
    <s v="CSCB"/>
    <s v="2025000503"/>
    <x v="0"/>
    <s v="ER2285BBK"/>
    <s v="E0404KCN"/>
    <d v="2025-03-06T00:00:00"/>
    <m/>
    <s v="3269"/>
    <x v="35"/>
    <s v="S4"/>
    <s v="S4"/>
    <m/>
    <d v="2025-03-06T00:00:00"/>
    <d v="1899-12-30T08:10:04"/>
    <d v="2025-03-06T00:00:00"/>
    <d v="1899-12-30T08:12:17"/>
    <d v="2025-03-06T00:00:00"/>
    <d v="1899-12-30T08:32:14"/>
    <x v="0"/>
    <s v="RFCPI"/>
    <s v="7003117350"/>
    <s v="EXW"/>
    <d v="1899-12-30T00:22:10"/>
    <d v="1899-12-30T00:19:57"/>
    <d v="1899-12-30T00:02:13"/>
    <s v="Granel"/>
    <s v="E001"/>
    <x v="1"/>
    <d v="1899-12-30T00:22:10"/>
    <d v="1899-12-30T00:19:57"/>
    <n v="8"/>
    <x v="9"/>
    <x v="2"/>
    <x v="2"/>
    <n v="0"/>
    <n v="0"/>
    <s v="OK"/>
    <s v="Granel"/>
    <x v="2"/>
    <n v="0"/>
    <s v="F. CORDOBA"/>
    <s v="A"/>
    <d v="1899-12-30T00:02:13"/>
    <d v="1899-12-30T00:02:13"/>
    <s v="OK"/>
    <m/>
    <m/>
    <d v="1899-12-30T00:00:00"/>
    <d v="1899-12-30T00:22:10"/>
    <n v="5"/>
    <d v="1899-12-30T00:02:13"/>
    <n v="22.166666666668799"/>
    <n v="8"/>
    <s v="Si"/>
  </r>
  <r>
    <s v="CSCB"/>
    <s v="2025000504"/>
    <x v="0"/>
    <s v="ER5888BDP"/>
    <s v="E2277MGP"/>
    <d v="2025-03-06T00:00:00"/>
    <m/>
    <s v="3269"/>
    <x v="35"/>
    <s v="S4"/>
    <s v="S4"/>
    <m/>
    <d v="2025-03-06T00:00:00"/>
    <d v="1899-12-30T08:17:27"/>
    <d v="2025-03-06T00:00:00"/>
    <d v="1899-12-30T08:18:14"/>
    <d v="2025-03-06T00:00:00"/>
    <d v="1899-12-30T08:45:22"/>
    <x v="0"/>
    <s v="RFCPI"/>
    <s v="7003117351"/>
    <s v="EXW"/>
    <d v="1899-12-30T00:27:55"/>
    <d v="1899-12-30T00:27:08"/>
    <d v="1899-12-30T00:00:47"/>
    <s v="Granel"/>
    <s v="E001"/>
    <x v="1"/>
    <d v="1899-12-30T00:27:55"/>
    <d v="1899-12-30T00:27:08"/>
    <n v="8"/>
    <x v="9"/>
    <x v="2"/>
    <x v="2"/>
    <n v="0"/>
    <n v="0"/>
    <s v="OK"/>
    <s v="Granel"/>
    <x v="2"/>
    <n v="0"/>
    <s v="F. CORDOBA"/>
    <s v="A"/>
    <d v="1899-12-30T00:00:47"/>
    <d v="1899-12-30T00:00:47"/>
    <s v="OK"/>
    <m/>
    <m/>
    <d v="1899-12-30T00:00:00"/>
    <d v="1899-12-30T00:27:55"/>
    <n v="5"/>
    <d v="1899-12-30T00:00:47"/>
    <n v="27.916666666660824"/>
    <n v="8"/>
    <s v="Si"/>
  </r>
  <r>
    <s v="CSCB"/>
    <s v="2025000505"/>
    <x v="0"/>
    <s v="ER3673BBX"/>
    <s v="E1228KBR"/>
    <d v="2025-03-06T00:00:00"/>
    <m/>
    <s v="3264"/>
    <x v="36"/>
    <s v="S7"/>
    <s v="S7"/>
    <m/>
    <d v="2025-03-06T00:00:00"/>
    <d v="1899-12-30T09:53:22"/>
    <d v="2025-03-06T00:00:00"/>
    <d v="1899-12-30T09:54:35"/>
    <d v="2025-03-06T00:00:00"/>
    <d v="1899-12-30T10:25:14"/>
    <x v="0"/>
    <s v="RFCPI"/>
    <s v="7003117352"/>
    <s v="EXW"/>
    <d v="1899-12-30T00:31:52"/>
    <d v="1899-12-30T00:30:39"/>
    <d v="1899-12-30T00:01:13"/>
    <s v="Granel"/>
    <s v="E001"/>
    <x v="1"/>
    <d v="1899-12-30T00:31:52"/>
    <d v="1899-12-30T00:30:39"/>
    <n v="9"/>
    <x v="9"/>
    <x v="2"/>
    <x v="2"/>
    <n v="0"/>
    <n v="0"/>
    <s v="OK"/>
    <s v="Granel"/>
    <x v="2"/>
    <n v="0"/>
    <s v="F. CORDOBA"/>
    <s v="A"/>
    <d v="1899-12-30T00:01:13"/>
    <d v="1899-12-30T00:01:13"/>
    <s v="OK"/>
    <m/>
    <m/>
    <d v="1899-12-30T00:00:00"/>
    <d v="1899-12-30T00:31:52"/>
    <n v="5"/>
    <d v="1899-12-30T00:01:13"/>
    <n v="31.866666666652808"/>
    <n v="10"/>
    <s v="Si"/>
  </r>
  <r>
    <s v="CSCB"/>
    <s v=""/>
    <x v="0"/>
    <s v="ER0013BBX"/>
    <s v="E4483KKV"/>
    <d v="2025-03-06T00:00:00"/>
    <m/>
    <s v="3269"/>
    <x v="35"/>
    <s v="S4"/>
    <s v="S4"/>
    <m/>
    <d v="2025-03-06T00:00:00"/>
    <d v="1899-12-30T12:41:53"/>
    <d v="2025-03-06T00:00:00"/>
    <d v="1899-12-30T12:42:12"/>
    <d v="2025-03-06T00:00:00"/>
    <d v="1899-12-30T12:42:44"/>
    <x v="191"/>
    <s v="E_ISANTACRUZ"/>
    <s v="7003117353"/>
    <s v="EXW"/>
    <d v="1899-12-30T00:00:51"/>
    <d v="1899-12-30T00:00:32"/>
    <d v="1899-12-30T00:00:19"/>
    <s v="Granel"/>
    <s v="E001"/>
    <x v="1"/>
    <d v="1899-12-30T00:00:51"/>
    <d v="1899-12-30T00:00:32"/>
    <n v="12"/>
    <x v="9"/>
    <x v="2"/>
    <x v="2"/>
    <n v="1"/>
    <n v="0"/>
    <s v="KO"/>
    <s v="Granel"/>
    <x v="2"/>
    <n v="1"/>
    <s v="F. CORDOBA"/>
    <s v="A"/>
    <d v="1899-12-30T00:00:19"/>
    <d v="1899-12-30T00:00:19"/>
    <s v="OK"/>
    <m/>
    <m/>
    <d v="1899-12-30T00:00:00"/>
    <d v="1899-12-30T00:00:51"/>
    <n v="5"/>
    <d v="1899-12-30T00:00:19"/>
    <n v="0.85000000000333031"/>
    <n v="12"/>
    <s v="Si"/>
  </r>
  <r>
    <s v="CSCB"/>
    <s v="2025000507"/>
    <x v="0"/>
    <s v="ER0074BVR"/>
    <s v="E0074BVR"/>
    <d v="2025-03-06T00:00:00"/>
    <m/>
    <s v="3283"/>
    <x v="37"/>
    <s v="PA"/>
    <s v="PA"/>
    <m/>
    <d v="2025-03-06T00:00:00"/>
    <d v="1899-12-30T17:38:06"/>
    <d v="2025-03-06T00:00:00"/>
    <d v="1899-12-30T17:39:50"/>
    <d v="2025-03-06T00:00:00"/>
    <d v="1899-12-30T18:03:08"/>
    <x v="0"/>
    <s v="RFCPI"/>
    <s v="7003117354"/>
    <s v="EXW"/>
    <d v="1899-12-30T00:25:02"/>
    <d v="1899-12-30T00:23:18"/>
    <d v="1899-12-30T00:01:44"/>
    <s v="Ensacado"/>
    <s v="E002"/>
    <x v="1"/>
    <d v="1899-12-30T00:25:02"/>
    <d v="1899-12-30T00:23:18"/>
    <n v="17"/>
    <x v="9"/>
    <x v="2"/>
    <x v="1"/>
    <n v="0"/>
    <n v="0"/>
    <s v="OK"/>
    <s v="Ensacado"/>
    <x v="2"/>
    <n v="0"/>
    <s v="F. CORDOBA"/>
    <s v="A"/>
    <d v="1899-12-30T00:01:44"/>
    <d v="1899-12-30T00:01:44"/>
    <s v="OK"/>
    <m/>
    <m/>
    <d v="1899-12-30T00:00:00"/>
    <d v="1899-12-30T00:25:02"/>
    <n v="5"/>
    <d v="1899-12-30T00:01:44"/>
    <n v="25.033333333334422"/>
    <n v="18"/>
    <s v="Si"/>
  </r>
  <r>
    <s v="CSCB"/>
    <s v="2025000508"/>
    <x v="0"/>
    <s v="ER5888BDP"/>
    <s v="E2277MGP"/>
    <d v="2025-03-06T00:00:00"/>
    <m/>
    <s v="3269"/>
    <x v="35"/>
    <s v="S4"/>
    <s v="S4"/>
    <m/>
    <d v="2025-03-06T00:00:00"/>
    <d v="1899-12-30T17:52:45"/>
    <d v="2025-03-06T00:00:00"/>
    <d v="1899-12-30T17:52:37"/>
    <d v="2025-03-06T00:00:00"/>
    <d v="1899-12-30T18:21:42"/>
    <x v="0"/>
    <s v="RFCPI"/>
    <s v="7003117355"/>
    <s v="EXW"/>
    <d v="1899-12-30T00:29:13"/>
    <d v="1899-12-30T00:29:05"/>
    <d v="1899-12-30T00:00:08"/>
    <s v="Granel"/>
    <s v="E001"/>
    <x v="1"/>
    <d v="1899-12-30T00:28:57"/>
    <d v="1899-12-30T00:29:05"/>
    <n v="17"/>
    <x v="9"/>
    <x v="2"/>
    <x v="2"/>
    <n v="0"/>
    <n v="0"/>
    <s v="OK"/>
    <s v="Granel"/>
    <x v="2"/>
    <n v="0"/>
    <s v="F. CORDOBA"/>
    <s v="A"/>
    <d v="1899-12-30T00:00:08"/>
    <d v="1899-12-30T00:00:08"/>
    <s v="OK"/>
    <m/>
    <m/>
    <d v="1899-12-30T00:00:00"/>
    <d v="1899-12-30T00:28:57"/>
    <n v="5"/>
    <n v="-9.2592592589979539E-5"/>
    <n v="28.949999999990457"/>
    <n v="18"/>
    <s v="Si"/>
  </r>
  <r>
    <s v="CSCB"/>
    <s v="2025000509"/>
    <x v="0"/>
    <s v="ER9968BCD"/>
    <s v="E1688JTS"/>
    <d v="2025-03-07T00:00:00"/>
    <m/>
    <s v="3264"/>
    <x v="36"/>
    <s v="S7"/>
    <s v="S7"/>
    <m/>
    <d v="2025-03-07T00:00:00"/>
    <d v="1899-12-30T06:04:29"/>
    <d v="2025-03-07T00:00:00"/>
    <d v="1899-12-30T06:03:05"/>
    <d v="2025-03-07T00:00:00"/>
    <d v="1899-12-30T06:32:43"/>
    <x v="0"/>
    <s v="RFCPI"/>
    <s v="7003117356"/>
    <s v="EXW"/>
    <d v="1899-12-30T00:31:02"/>
    <d v="1899-12-30T00:29:38"/>
    <d v="1899-12-30T00:01:24"/>
    <s v="Granel"/>
    <s v="E001"/>
    <x v="1"/>
    <d v="1899-12-30T00:28:14"/>
    <d v="1899-12-30T00:29:38"/>
    <n v="6"/>
    <x v="10"/>
    <x v="2"/>
    <x v="2"/>
    <n v="0"/>
    <n v="0"/>
    <s v="OK"/>
    <s v="Granel"/>
    <x v="2"/>
    <n v="0"/>
    <s v="F. CORDOBA"/>
    <s v="A"/>
    <d v="1899-12-30T00:01:24"/>
    <d v="1899-12-30T00:01:24"/>
    <s v="OK"/>
    <m/>
    <m/>
    <d v="1899-12-30T00:00:00"/>
    <d v="1899-12-30T00:28:14"/>
    <n v="6"/>
    <n v="-9.7222222222997923E-4"/>
    <n v="28.233333333331164"/>
    <n v="6"/>
    <s v="Si"/>
  </r>
  <r>
    <s v="CSCB"/>
    <s v="2025000511"/>
    <x v="0"/>
    <s v="ER9402BBC"/>
    <s v="E1243MJV"/>
    <d v="2025-03-07T00:00:00"/>
    <m/>
    <s v="3264"/>
    <x v="36"/>
    <s v="S5"/>
    <s v="S5"/>
    <m/>
    <d v="2025-03-07T00:00:00"/>
    <d v="1899-12-30T07:09:51"/>
    <d v="2025-03-07T00:00:00"/>
    <d v="1899-12-30T07:09:03"/>
    <d v="2025-03-07T00:00:00"/>
    <d v="1899-12-30T07:32:21"/>
    <x v="0"/>
    <s v="RFCPI"/>
    <s v="7003117357"/>
    <s v="EXW"/>
    <d v="1899-12-30T00:24:06"/>
    <d v="1899-12-30T00:23:18"/>
    <d v="1899-12-30T00:00:48"/>
    <s v="Granel"/>
    <s v="E001"/>
    <x v="1"/>
    <d v="1899-12-30T00:22:30"/>
    <d v="1899-12-30T00:23:18"/>
    <n v="7"/>
    <x v="10"/>
    <x v="2"/>
    <x v="2"/>
    <n v="0"/>
    <n v="0"/>
    <s v="OK"/>
    <s v="Granel"/>
    <x v="2"/>
    <n v="0"/>
    <s v="F. CORDOBA"/>
    <s v="A"/>
    <d v="1899-12-30T00:00:48"/>
    <d v="1899-12-30T00:00:48"/>
    <s v="OK"/>
    <m/>
    <m/>
    <d v="1899-12-30T00:00:00"/>
    <d v="1899-12-30T00:22:30"/>
    <n v="6"/>
    <n v="-5.5555555554998026E-4"/>
    <n v="22.5"/>
    <n v="7"/>
    <s v="Si"/>
  </r>
  <r>
    <s v="CSCB"/>
    <s v="2025000510"/>
    <x v="0"/>
    <s v="ER2285BBK"/>
    <s v="E0404KCN"/>
    <d v="2025-03-07T00:00:00"/>
    <m/>
    <s v="3269"/>
    <x v="35"/>
    <s v="S4"/>
    <s v="S4"/>
    <m/>
    <d v="2025-03-07T00:00:00"/>
    <d v="1899-12-30T07:03:34"/>
    <d v="2025-03-07T00:00:00"/>
    <d v="1899-12-30T07:07:51"/>
    <d v="2025-03-07T00:00:00"/>
    <d v="1899-12-30T07:37:37"/>
    <x v="0"/>
    <s v="RFCPI"/>
    <s v="7003117358"/>
    <s v="EXW"/>
    <d v="1899-12-30T00:34:03"/>
    <d v="1899-12-30T00:29:46"/>
    <d v="1899-12-30T00:04:17"/>
    <s v="Granel"/>
    <s v="E001"/>
    <x v="1"/>
    <d v="1899-12-30T00:34:03"/>
    <d v="1899-12-30T00:29:46"/>
    <n v="7"/>
    <x v="10"/>
    <x v="2"/>
    <x v="2"/>
    <n v="0"/>
    <n v="0"/>
    <s v="OK"/>
    <s v="Granel"/>
    <x v="2"/>
    <n v="0"/>
    <s v="F. CORDOBA"/>
    <s v="A"/>
    <d v="1899-12-30T00:04:17"/>
    <d v="1899-12-30T00:04:17"/>
    <s v="OK"/>
    <m/>
    <m/>
    <d v="1899-12-30T00:00:00"/>
    <d v="1899-12-30T00:34:03"/>
    <n v="6"/>
    <d v="1899-12-30T00:04:17"/>
    <n v="34.049999999995173"/>
    <n v="7"/>
    <s v="Si"/>
  </r>
  <r>
    <s v="CSCB"/>
    <s v="2025000512"/>
    <x v="0"/>
    <s v="ER4521BBS"/>
    <s v="E0536LWW"/>
    <d v="2025-03-07T00:00:00"/>
    <m/>
    <s v="3269"/>
    <x v="35"/>
    <s v="S4"/>
    <s v="S4"/>
    <m/>
    <d v="2025-03-07T00:00:00"/>
    <d v="1899-12-30T08:42:44"/>
    <d v="2025-03-07T00:00:00"/>
    <d v="1899-12-30T08:44:15"/>
    <d v="2025-03-07T00:00:00"/>
    <d v="1899-12-30T09:04:13"/>
    <x v="0"/>
    <s v="RFCPI"/>
    <s v="7003117359"/>
    <s v="EXW"/>
    <d v="1899-12-30T00:21:29"/>
    <d v="1899-12-30T00:19:58"/>
    <d v="1899-12-30T00:01:31"/>
    <s v="Granel"/>
    <s v="E001"/>
    <x v="1"/>
    <d v="1899-12-30T00:21:29"/>
    <d v="1899-12-30T00:19:58"/>
    <n v="8"/>
    <x v="10"/>
    <x v="2"/>
    <x v="2"/>
    <n v="0"/>
    <n v="0"/>
    <s v="OK"/>
    <s v="Granel"/>
    <x v="2"/>
    <n v="0"/>
    <s v="F. CORDOBA"/>
    <s v="A"/>
    <d v="1899-12-30T00:01:31"/>
    <d v="1899-12-30T00:01:31"/>
    <s v="OK"/>
    <m/>
    <m/>
    <d v="1899-12-30T00:00:00"/>
    <d v="1899-12-30T00:21:29"/>
    <n v="6"/>
    <d v="1899-12-30T00:01:31"/>
    <n v="21.483333333331228"/>
    <n v="9"/>
    <s v="Si"/>
  </r>
  <r>
    <s v="CSCB"/>
    <s v="2025000513"/>
    <x v="0"/>
    <s v="ER2285BBK"/>
    <s v="E0404KCN"/>
    <d v="2025-03-07T00:00:00"/>
    <m/>
    <s v="3269"/>
    <x v="35"/>
    <s v="S4"/>
    <s v="S4"/>
    <m/>
    <d v="2025-03-07T00:00:00"/>
    <d v="1899-12-30T09:12:37"/>
    <d v="2025-03-07T00:00:00"/>
    <d v="1899-12-30T09:13:42"/>
    <d v="2025-03-07T00:00:00"/>
    <d v="1899-12-30T09:33:10"/>
    <x v="0"/>
    <s v="RFCPI"/>
    <s v="7003117360"/>
    <s v="EXW"/>
    <d v="1899-12-30T00:20:33"/>
    <d v="1899-12-30T00:19:28"/>
    <d v="1899-12-30T00:01:05"/>
    <s v="Granel"/>
    <s v="E001"/>
    <x v="1"/>
    <d v="1899-12-30T00:20:33"/>
    <d v="1899-12-30T00:19:28"/>
    <n v="9"/>
    <x v="10"/>
    <x v="2"/>
    <x v="2"/>
    <n v="0"/>
    <n v="0"/>
    <s v="OK"/>
    <s v="Granel"/>
    <x v="2"/>
    <n v="0"/>
    <s v="F. CORDOBA"/>
    <s v="A"/>
    <d v="1899-12-30T00:01:05"/>
    <d v="1899-12-30T00:01:05"/>
    <s v="OK"/>
    <m/>
    <m/>
    <d v="1899-12-30T00:00:00"/>
    <d v="1899-12-30T00:20:33"/>
    <n v="6"/>
    <d v="1899-12-30T00:01:05"/>
    <n v="20.550000000009607"/>
    <n v="9"/>
    <s v="Si"/>
  </r>
  <r>
    <s v="CSCB"/>
    <s v="2025000514"/>
    <x v="0"/>
    <s v="ER9968BCD"/>
    <s v="E1688JTS"/>
    <d v="2025-03-07T00:00:00"/>
    <m/>
    <s v="3264"/>
    <x v="36"/>
    <s v="S5"/>
    <s v="S5"/>
    <m/>
    <d v="2025-03-07T00:00:00"/>
    <d v="1899-12-30T10:58:06"/>
    <d v="2025-03-07T00:00:00"/>
    <d v="1899-12-30T10:57:04"/>
    <d v="2025-03-07T00:00:00"/>
    <d v="1899-12-30T11:22:31"/>
    <x v="0"/>
    <s v="RFCPI"/>
    <s v="7003117361"/>
    <s v="EXW"/>
    <d v="1899-12-30T00:26:29"/>
    <d v="1899-12-30T00:25:27"/>
    <d v="1899-12-30T00:01:02"/>
    <s v="Granel"/>
    <s v="E001"/>
    <x v="1"/>
    <d v="1899-12-30T00:24:25"/>
    <d v="1899-12-30T00:25:27"/>
    <n v="10"/>
    <x v="10"/>
    <x v="2"/>
    <x v="2"/>
    <n v="0"/>
    <n v="0"/>
    <s v="OK"/>
    <s v="Granel"/>
    <x v="2"/>
    <n v="0"/>
    <s v="F. CORDOBA"/>
    <s v="A"/>
    <d v="1899-12-30T00:01:02"/>
    <d v="1899-12-30T00:01:02"/>
    <s v="OK"/>
    <m/>
    <m/>
    <d v="1899-12-30T00:00:00"/>
    <d v="1899-12-30T00:24:25"/>
    <n v="6"/>
    <n v="-7.1759259259002173E-4"/>
    <n v="24.416666666668831"/>
    <n v="11"/>
    <s v="Si"/>
  </r>
  <r>
    <s v="CSCB"/>
    <s v="2025000515"/>
    <x v="0"/>
    <s v="ER5973BBL"/>
    <s v="E0247JRH"/>
    <d v="2025-03-07T00:00:00"/>
    <m/>
    <s v="3264"/>
    <x v="36"/>
    <s v="S5"/>
    <s v="S5"/>
    <m/>
    <d v="2025-03-07T00:00:00"/>
    <d v="1899-12-30T11:25:09"/>
    <d v="2025-03-07T00:00:00"/>
    <d v="1899-12-30T11:24:48"/>
    <d v="2025-03-07T00:00:00"/>
    <d v="1899-12-30T11:49:22"/>
    <x v="0"/>
    <s v="RFCPI"/>
    <s v="7003117362"/>
    <s v="EXW"/>
    <d v="1899-12-30T00:24:55"/>
    <d v="1899-12-30T00:24:34"/>
    <d v="1899-12-30T00:00:21"/>
    <s v="Granel"/>
    <s v="E001"/>
    <x v="1"/>
    <d v="1899-12-30T00:24:13"/>
    <d v="1899-12-30T00:24:34"/>
    <n v="11"/>
    <x v="10"/>
    <x v="2"/>
    <x v="2"/>
    <n v="0"/>
    <n v="0"/>
    <s v="OK"/>
    <s v="Granel"/>
    <x v="2"/>
    <n v="0"/>
    <s v="F. CORDOBA"/>
    <s v="A"/>
    <d v="1899-12-30T00:00:21"/>
    <d v="1899-12-30T00:00:21"/>
    <s v="OK"/>
    <m/>
    <m/>
    <d v="1899-12-30T00:00:00"/>
    <d v="1899-12-30T00:24:13"/>
    <n v="6"/>
    <n v="-2.4305555554998692E-4"/>
    <n v="24.216666666667201"/>
    <n v="11"/>
    <s v="Si"/>
  </r>
  <r>
    <s v="CSCB"/>
    <s v="2025000516"/>
    <x v="0"/>
    <s v="ER4521BBS"/>
    <s v="E0536LWW"/>
    <d v="2025-03-07T00:00:00"/>
    <m/>
    <s v="3269"/>
    <x v="35"/>
    <s v="S4"/>
    <s v="S4"/>
    <m/>
    <d v="2025-03-07T00:00:00"/>
    <d v="1899-12-30T12:45:00"/>
    <d v="2025-03-07T00:00:00"/>
    <d v="1899-12-30T12:46:20"/>
    <d v="2025-03-07T00:00:00"/>
    <d v="1899-12-30T13:21:37"/>
    <x v="0"/>
    <s v="RFCPI"/>
    <s v="7003117363"/>
    <s v="EXW"/>
    <d v="1899-12-30T00:36:37"/>
    <d v="1899-12-30T00:35:17"/>
    <d v="1899-12-30T00:01:20"/>
    <s v="Granel"/>
    <s v="E001"/>
    <x v="1"/>
    <d v="1899-12-30T00:36:37"/>
    <d v="1899-12-30T00:35:17"/>
    <n v="12"/>
    <x v="10"/>
    <x v="2"/>
    <x v="2"/>
    <n v="0"/>
    <n v="0"/>
    <s v="OK"/>
    <s v="Granel"/>
    <x v="2"/>
    <n v="0"/>
    <s v="F. CORDOBA"/>
    <s v="A"/>
    <d v="1899-12-30T00:01:20"/>
    <d v="1899-12-30T00:01:20"/>
    <s v="OK"/>
    <m/>
    <m/>
    <d v="1899-12-30T00:00:00"/>
    <d v="1899-12-30T00:36:37"/>
    <n v="6"/>
    <d v="1899-12-30T00:01:20"/>
    <n v="36.616666666665623"/>
    <n v="13"/>
    <s v="Si"/>
  </r>
  <r>
    <s v="CSCB"/>
    <s v="2025000517"/>
    <x v="0"/>
    <s v="ER0013BDS"/>
    <s v="E0472MWT"/>
    <d v="2025-03-10T00:00:00"/>
    <m/>
    <s v="3261"/>
    <x v="38"/>
    <s v="S6"/>
    <s v="S6"/>
    <m/>
    <d v="2025-03-10T00:00:00"/>
    <d v="1899-12-30T06:37:53"/>
    <d v="2025-03-10T00:00:00"/>
    <d v="1899-12-30T06:39:03"/>
    <d v="2025-03-10T00:00:00"/>
    <d v="1899-12-30T07:19:14"/>
    <x v="0"/>
    <s v="RFCPI"/>
    <s v="7003117364"/>
    <s v="EXW"/>
    <d v="1899-12-30T00:41:21"/>
    <d v="1899-12-30T00:40:11"/>
    <d v="1899-12-30T00:01:10"/>
    <s v="Granel"/>
    <s v="E001"/>
    <x v="1"/>
    <d v="1899-12-30T00:41:21"/>
    <d v="1899-12-30T00:40:11"/>
    <n v="6"/>
    <x v="11"/>
    <x v="3"/>
    <x v="2"/>
    <n v="0"/>
    <n v="0"/>
    <s v="OK"/>
    <s v="Granel"/>
    <x v="2"/>
    <n v="0"/>
    <s v="F. CORDOBA"/>
    <s v="A"/>
    <d v="1899-12-30T00:01:10"/>
    <d v="1899-12-30T00:01:10"/>
    <s v="OK"/>
    <m/>
    <m/>
    <d v="1899-12-30T00:00:00"/>
    <d v="1899-12-30T00:41:21"/>
    <n v="2"/>
    <d v="1899-12-30T00:01:10"/>
    <n v="41.350000000003185"/>
    <n v="7"/>
    <s v="Si"/>
  </r>
  <r>
    <s v="CSCB"/>
    <s v="2025000518"/>
    <x v="0"/>
    <s v="ER7252BBV"/>
    <s v="E3178LFN"/>
    <d v="2025-03-10T00:00:00"/>
    <m/>
    <s v="3269"/>
    <x v="35"/>
    <s v="S4"/>
    <s v="S4"/>
    <m/>
    <d v="2025-03-10T00:00:00"/>
    <d v="1899-12-30T07:02:51"/>
    <d v="2025-03-10T00:00:00"/>
    <d v="1899-12-30T07:04:23"/>
    <d v="2025-03-10T00:00:00"/>
    <d v="1899-12-30T07:26:33"/>
    <x v="0"/>
    <s v="RFCPI"/>
    <s v="7003117365"/>
    <s v="EXW"/>
    <d v="1899-12-30T00:23:42"/>
    <d v="1899-12-30T00:22:10"/>
    <d v="1899-12-30T00:01:32"/>
    <s v="Granel"/>
    <s v="E001"/>
    <x v="1"/>
    <d v="1899-12-30T00:23:42"/>
    <d v="1899-12-30T00:22:10"/>
    <n v="7"/>
    <x v="11"/>
    <x v="3"/>
    <x v="2"/>
    <n v="0"/>
    <n v="0"/>
    <s v="OK"/>
    <s v="Granel"/>
    <x v="2"/>
    <n v="0"/>
    <s v="F. CORDOBA"/>
    <s v="A"/>
    <d v="1899-12-30T00:01:32"/>
    <d v="1899-12-30T00:01:32"/>
    <s v="OK"/>
    <m/>
    <m/>
    <d v="1899-12-30T00:00:00"/>
    <d v="1899-12-30T00:23:42"/>
    <n v="2"/>
    <d v="1899-12-30T00:01:32"/>
    <n v="23.70000000000962"/>
    <n v="7"/>
    <s v="Si"/>
  </r>
  <r>
    <s v="CSCB"/>
    <s v="2025000519"/>
    <x v="0"/>
    <s v="ER9402BBC"/>
    <s v="E1243MJV"/>
    <d v="2025-03-10T00:00:00"/>
    <m/>
    <s v="3264"/>
    <x v="36"/>
    <s v="S5"/>
    <s v="S5"/>
    <m/>
    <d v="2025-03-10T00:00:00"/>
    <d v="1899-12-30T07:13:15"/>
    <d v="2025-03-10T00:00:00"/>
    <d v="1899-12-30T07:14:22"/>
    <d v="2025-03-10T00:00:00"/>
    <d v="1899-12-30T07:45:26"/>
    <x v="0"/>
    <s v="RFCPI"/>
    <s v="7003117366"/>
    <s v="EXW"/>
    <d v="1899-12-30T00:32:11"/>
    <d v="1899-12-30T00:31:04"/>
    <d v="1899-12-30T00:01:07"/>
    <s v="Granel"/>
    <s v="E001"/>
    <x v="1"/>
    <d v="1899-12-30T00:32:11"/>
    <d v="1899-12-30T00:31:04"/>
    <n v="7"/>
    <x v="11"/>
    <x v="3"/>
    <x v="2"/>
    <n v="0"/>
    <n v="0"/>
    <s v="OK"/>
    <s v="Granel"/>
    <x v="2"/>
    <n v="0"/>
    <s v="F. CORDOBA"/>
    <s v="A"/>
    <d v="1899-12-30T00:01:07"/>
    <d v="1899-12-30T00:01:07"/>
    <s v="OK"/>
    <m/>
    <m/>
    <d v="1899-12-30T00:00:00"/>
    <d v="1899-12-30T00:32:11"/>
    <n v="2"/>
    <d v="1899-12-30T00:01:07"/>
    <n v="32.183333333323148"/>
    <n v="7"/>
    <s v="Si"/>
  </r>
  <r>
    <s v="CSCB"/>
    <s v="2025000521"/>
    <x v="0"/>
    <s v="ER5888BDP"/>
    <s v="E2277MGP"/>
    <d v="2025-03-10T00:00:00"/>
    <m/>
    <s v="3269"/>
    <x v="35"/>
    <s v="S4"/>
    <s v="S4"/>
    <m/>
    <d v="2025-03-10T00:00:00"/>
    <d v="1899-12-30T08:10:53"/>
    <d v="2025-03-10T00:00:00"/>
    <d v="1899-12-30T08:11:33"/>
    <d v="2025-03-10T00:00:00"/>
    <d v="1899-12-30T08:29:48"/>
    <x v="0"/>
    <s v="RFCPI"/>
    <s v="7003117367"/>
    <s v="EXW"/>
    <d v="1899-12-30T00:18:55"/>
    <d v="1899-12-30T00:18:15"/>
    <d v="1899-12-30T00:00:40"/>
    <s v="Granel"/>
    <s v="E001"/>
    <x v="1"/>
    <d v="1899-12-30T00:18:55"/>
    <d v="1899-12-30T00:18:15"/>
    <n v="8"/>
    <x v="11"/>
    <x v="3"/>
    <x v="2"/>
    <n v="0"/>
    <n v="0"/>
    <s v="OK"/>
    <s v="Granel"/>
    <x v="2"/>
    <n v="0"/>
    <s v="F. CORDOBA"/>
    <s v="A"/>
    <d v="1899-12-30T00:00:40"/>
    <d v="1899-12-30T00:00:40"/>
    <s v="OK"/>
    <m/>
    <m/>
    <d v="1899-12-30T00:00:00"/>
    <d v="1899-12-30T00:18:55"/>
    <n v="2"/>
    <d v="1899-12-30T00:00:40"/>
    <n v="18.916666666675166"/>
    <n v="8"/>
    <s v="Si"/>
  </r>
  <r>
    <s v="CSCB"/>
    <s v="2025000522"/>
    <x v="0"/>
    <s v="ER4521BBS"/>
    <s v="E0536LWW"/>
    <d v="2025-03-10T00:00:00"/>
    <m/>
    <s v="3269"/>
    <x v="35"/>
    <s v="S4"/>
    <s v="S4"/>
    <m/>
    <d v="2025-03-10T00:00:00"/>
    <d v="1899-12-30T08:53:24"/>
    <d v="2025-03-10T00:00:00"/>
    <d v="1899-12-30T08:54:15"/>
    <d v="2025-03-10T00:00:00"/>
    <d v="1899-12-30T09:15:22"/>
    <x v="0"/>
    <s v="RFCPI"/>
    <s v="7003117368"/>
    <s v="EXW"/>
    <d v="1899-12-30T00:21:58"/>
    <d v="1899-12-30T00:21:07"/>
    <d v="1899-12-30T00:00:51"/>
    <s v="Granel"/>
    <s v="E001"/>
    <x v="1"/>
    <d v="1899-12-30T00:21:58"/>
    <d v="1899-12-30T00:21:07"/>
    <n v="8"/>
    <x v="11"/>
    <x v="3"/>
    <x v="2"/>
    <n v="0"/>
    <n v="0"/>
    <s v="OK"/>
    <s v="Granel"/>
    <x v="2"/>
    <n v="0"/>
    <s v="F. CORDOBA"/>
    <s v="A"/>
    <d v="1899-12-30T00:00:51"/>
    <d v="1899-12-30T00:00:51"/>
    <s v="OK"/>
    <m/>
    <m/>
    <d v="1899-12-30T00:00:00"/>
    <d v="1899-12-30T00:21:58"/>
    <n v="2"/>
    <d v="1899-12-30T00:00:51"/>
    <n v="21.966666666667169"/>
    <n v="9"/>
    <s v="Si"/>
  </r>
  <r>
    <s v="CSCB"/>
    <s v="2025000520"/>
    <x v="0"/>
    <s v="ER3546BBZ"/>
    <s v="E7437MTL"/>
    <d v="2025-03-10T00:00:00"/>
    <m/>
    <s v="2945"/>
    <x v="39"/>
    <s v="S2"/>
    <s v="S2"/>
    <m/>
    <d v="2025-03-10T00:00:00"/>
    <d v="1899-12-30T08:04:19"/>
    <d v="2025-03-10T00:00:00"/>
    <d v="1899-12-30T08:05:35"/>
    <d v="2025-03-10T00:00:00"/>
    <d v="1899-12-30T09:45:47"/>
    <x v="0"/>
    <s v="RFCPI"/>
    <s v="7003117369"/>
    <s v="FBO"/>
    <d v="1899-12-30T01:41:28"/>
    <d v="1899-12-30T01:40:12"/>
    <d v="1899-12-30T00:01:16"/>
    <s v="Granel"/>
    <s v="E001"/>
    <x v="2"/>
    <d v="1899-12-30T01:41:28"/>
    <d v="1899-12-30T01:40:12"/>
    <n v="8"/>
    <x v="11"/>
    <x v="3"/>
    <x v="2"/>
    <n v="0"/>
    <n v="0"/>
    <s v="OK"/>
    <s v="Granel"/>
    <x v="2"/>
    <n v="0"/>
    <s v="F. CORDOBA"/>
    <s v="C"/>
    <d v="1899-12-30T00:01:16"/>
    <d v="1899-12-30T00:01:16"/>
    <s v="OK"/>
    <m/>
    <m/>
    <d v="1899-12-30T00:00:00"/>
    <d v="1899-12-30T01:41:28"/>
    <n v="2"/>
    <d v="1899-12-30T00:01:16"/>
    <n v="101.46666666666241"/>
    <n v="9"/>
    <s v="No"/>
  </r>
  <r>
    <s v="CSCB"/>
    <s v="2025000523"/>
    <x v="0"/>
    <s v="ER5888BDP"/>
    <s v="E2277MGP"/>
    <d v="2025-03-10T00:00:00"/>
    <m/>
    <s v="3269"/>
    <x v="35"/>
    <s v="S4"/>
    <s v="S4"/>
    <m/>
    <d v="2025-03-10T00:00:00"/>
    <d v="1899-12-30T09:55:11"/>
    <d v="2025-03-10T00:00:00"/>
    <d v="1899-12-30T09:55:41"/>
    <d v="2025-03-10T00:00:00"/>
    <d v="1899-12-30T10:13:17"/>
    <x v="0"/>
    <s v="RFCPI"/>
    <s v="7003117370"/>
    <s v="EXW"/>
    <d v="1899-12-30T00:18:06"/>
    <d v="1899-12-30T00:17:36"/>
    <d v="1899-12-30T00:00:30"/>
    <s v="Granel"/>
    <s v="E001"/>
    <x v="1"/>
    <d v="1899-12-30T00:18:06"/>
    <d v="1899-12-30T00:17:36"/>
    <n v="9"/>
    <x v="11"/>
    <x v="3"/>
    <x v="2"/>
    <n v="0"/>
    <n v="0"/>
    <s v="OK"/>
    <s v="Granel"/>
    <x v="2"/>
    <n v="0"/>
    <s v="F. CORDOBA"/>
    <s v="A"/>
    <d v="1899-12-30T00:00:30"/>
    <d v="1899-12-30T00:00:30"/>
    <s v="OK"/>
    <m/>
    <m/>
    <d v="1899-12-30T00:00:00"/>
    <d v="1899-12-30T00:18:06"/>
    <n v="2"/>
    <d v="1899-12-30T00:00:30"/>
    <n v="18.099999999993557"/>
    <n v="10"/>
    <s v="Si"/>
  </r>
  <r>
    <s v="CSCB"/>
    <s v="2025000524"/>
    <x v="0"/>
    <s v="ER7252BBV"/>
    <s v="E3178LFN"/>
    <d v="2025-03-10T00:00:00"/>
    <m/>
    <s v="3264"/>
    <x v="36"/>
    <s v="S7"/>
    <s v="S7"/>
    <m/>
    <d v="2025-03-10T00:00:00"/>
    <d v="1899-12-30T09:57:18"/>
    <d v="2025-03-10T00:00:00"/>
    <d v="1899-12-30T09:59:45"/>
    <d v="2025-03-10T00:00:00"/>
    <d v="1899-12-30T10:26:04"/>
    <x v="0"/>
    <s v="RFCPI"/>
    <s v="7003117371"/>
    <s v="EXW"/>
    <d v="1899-12-30T00:28:46"/>
    <d v="1899-12-30T00:26:19"/>
    <d v="1899-12-30T00:02:27"/>
    <s v="Granel"/>
    <s v="E001"/>
    <x v="1"/>
    <d v="1899-12-30T00:28:46"/>
    <d v="1899-12-30T00:26:19"/>
    <n v="9"/>
    <x v="11"/>
    <x v="3"/>
    <x v="2"/>
    <n v="0"/>
    <n v="0"/>
    <s v="OK"/>
    <s v="Granel"/>
    <x v="2"/>
    <n v="0"/>
    <s v="F. CORDOBA"/>
    <s v="A"/>
    <d v="1899-12-30T00:02:27"/>
    <d v="1899-12-30T00:02:27"/>
    <s v="OK"/>
    <m/>
    <m/>
    <d v="1899-12-30T00:00:00"/>
    <d v="1899-12-30T00:28:46"/>
    <n v="2"/>
    <d v="1899-12-30T00:02:27"/>
    <n v="28.766666666663994"/>
    <n v="10"/>
    <s v="Si"/>
  </r>
  <r>
    <s v="CSCB"/>
    <s v="2025000525"/>
    <x v="0"/>
    <s v="ER5279BBS"/>
    <s v="E4562GFG"/>
    <d v="2025-03-10T00:00:00"/>
    <m/>
    <s v="3283"/>
    <x v="37"/>
    <s v="PA"/>
    <s v="PA"/>
    <m/>
    <d v="2025-03-10T00:00:00"/>
    <d v="1899-12-30T10:55:30"/>
    <d v="2025-03-10T00:00:00"/>
    <d v="1899-12-30T10:54:19"/>
    <d v="2025-03-10T00:00:00"/>
    <d v="1899-12-30T11:32:32"/>
    <x v="0"/>
    <s v="RFCPI"/>
    <s v="7003117372"/>
    <s v="EXW"/>
    <d v="1899-12-30T00:39:24"/>
    <d v="1899-12-30T00:38:13"/>
    <d v="1899-12-30T00:01:11"/>
    <s v="Ensacado"/>
    <s v="E002"/>
    <x v="1"/>
    <d v="1899-12-30T00:37:02"/>
    <d v="1899-12-30T00:38:13"/>
    <n v="10"/>
    <x v="11"/>
    <x v="3"/>
    <x v="1"/>
    <n v="0"/>
    <n v="0"/>
    <s v="OK"/>
    <s v="Ensacado"/>
    <x v="2"/>
    <n v="0"/>
    <s v="F. CORDOBA"/>
    <s v="A"/>
    <d v="1899-12-30T00:01:11"/>
    <d v="1899-12-30T00:01:11"/>
    <s v="OK"/>
    <m/>
    <m/>
    <d v="1899-12-30T00:00:00"/>
    <d v="1899-12-30T00:37:02"/>
    <n v="2"/>
    <n v="-8.2175925925997984E-4"/>
    <n v="37.033333333343968"/>
    <n v="11"/>
    <s v="Si"/>
  </r>
  <r>
    <s v="CSCB"/>
    <s v="2025000526"/>
    <x v="0"/>
    <s v="ER5888BDP"/>
    <s v="E2277MGP"/>
    <d v="2025-03-10T00:00:00"/>
    <m/>
    <s v="3269"/>
    <x v="35"/>
    <s v="S4"/>
    <s v="S4"/>
    <m/>
    <d v="2025-03-10T00:00:00"/>
    <d v="1899-12-30T11:52:24"/>
    <d v="2025-03-10T00:00:00"/>
    <d v="1899-12-30T11:53:48"/>
    <d v="2025-03-10T00:00:00"/>
    <d v="1899-12-30T12:14:18"/>
    <x v="0"/>
    <s v="RFCPI"/>
    <s v="7003117373"/>
    <s v="EXW"/>
    <d v="1899-12-30T00:21:54"/>
    <d v="1899-12-30T00:20:30"/>
    <d v="1899-12-30T00:01:24"/>
    <s v="Granel"/>
    <s v="E001"/>
    <x v="1"/>
    <d v="1899-12-30T00:21:54"/>
    <d v="1899-12-30T00:20:30"/>
    <n v="11"/>
    <x v="11"/>
    <x v="3"/>
    <x v="2"/>
    <n v="0"/>
    <n v="0"/>
    <s v="OK"/>
    <s v="Granel"/>
    <x v="2"/>
    <n v="0"/>
    <s v="F. CORDOBA"/>
    <s v="A"/>
    <d v="1899-12-30T00:01:24"/>
    <d v="1899-12-30T00:01:24"/>
    <s v="OK"/>
    <m/>
    <m/>
    <d v="1899-12-30T00:00:00"/>
    <d v="1899-12-30T00:21:54"/>
    <n v="2"/>
    <d v="1899-12-30T00:01:24"/>
    <n v="21.900000000009577"/>
    <n v="12"/>
    <s v="Si"/>
  </r>
  <r>
    <s v="CSCB"/>
    <s v="2025000528"/>
    <x v="0"/>
    <s v="ER4521BBS"/>
    <s v="E0536LWW"/>
    <d v="2025-03-10T00:00:00"/>
    <m/>
    <s v="3269"/>
    <x v="35"/>
    <s v="S4"/>
    <s v="S4"/>
    <m/>
    <d v="2025-03-10T00:00:00"/>
    <d v="1899-12-30T12:57:36"/>
    <d v="2025-03-10T00:00:00"/>
    <d v="1899-12-30T12:58:09"/>
    <d v="2025-03-10T00:00:00"/>
    <d v="1899-12-30T13:15:53"/>
    <x v="0"/>
    <s v="RFCPI"/>
    <s v="7003117374"/>
    <s v="EXW"/>
    <d v="1899-12-30T00:18:17"/>
    <d v="1899-12-30T00:17:44"/>
    <d v="1899-12-30T00:00:33"/>
    <s v="Granel"/>
    <s v="E001"/>
    <x v="1"/>
    <d v="1899-12-30T00:18:17"/>
    <d v="1899-12-30T00:17:44"/>
    <n v="12"/>
    <x v="11"/>
    <x v="3"/>
    <x v="2"/>
    <n v="0"/>
    <n v="0"/>
    <s v="OK"/>
    <s v="Granel"/>
    <x v="2"/>
    <n v="0"/>
    <s v="F. CORDOBA"/>
    <s v="A"/>
    <d v="1899-12-30T00:00:33"/>
    <d v="1899-12-30T00:00:33"/>
    <s v="OK"/>
    <m/>
    <m/>
    <d v="1899-12-30T00:00:00"/>
    <d v="1899-12-30T00:18:17"/>
    <n v="2"/>
    <d v="1899-12-30T00:00:33"/>
    <n v="18.283333333334326"/>
    <n v="13"/>
    <s v="Si"/>
  </r>
  <r>
    <s v="CSCB"/>
    <s v="2025000529"/>
    <x v="0"/>
    <s v="ER2285BBK"/>
    <s v="E0404KCN"/>
    <d v="2025-03-10T00:00:00"/>
    <m/>
    <s v="3269"/>
    <x v="35"/>
    <s v="S4"/>
    <s v="S4"/>
    <m/>
    <d v="2025-03-10T00:00:00"/>
    <d v="1899-12-30T13:24:16"/>
    <d v="2025-03-10T00:00:00"/>
    <d v="1899-12-30T13:26:38"/>
    <d v="2025-03-10T00:00:00"/>
    <d v="1899-12-30T13:45:11"/>
    <x v="0"/>
    <s v="RFCPI"/>
    <s v="7003117375"/>
    <s v="EXW"/>
    <d v="1899-12-30T00:20:55"/>
    <d v="1899-12-30T00:18:33"/>
    <d v="1899-12-30T00:02:22"/>
    <s v="Granel"/>
    <s v="E001"/>
    <x v="1"/>
    <d v="1899-12-30T00:20:55"/>
    <d v="1899-12-30T00:18:33"/>
    <n v="13"/>
    <x v="11"/>
    <x v="3"/>
    <x v="2"/>
    <n v="0"/>
    <n v="0"/>
    <s v="OK"/>
    <s v="Granel"/>
    <x v="2"/>
    <n v="0"/>
    <s v="F. CORDOBA"/>
    <s v="A"/>
    <d v="1899-12-30T00:02:22"/>
    <d v="1899-12-30T00:02:22"/>
    <s v="OK"/>
    <m/>
    <m/>
    <d v="1899-12-30T00:00:00"/>
    <d v="1899-12-30T00:20:55"/>
    <n v="2"/>
    <d v="1899-12-30T00:02:22"/>
    <n v="20.916666666662369"/>
    <n v="13"/>
    <s v="Si"/>
  </r>
  <r>
    <s v="CSCB"/>
    <s v="2025000530"/>
    <x v="0"/>
    <s v="ER5888BDP"/>
    <s v="E2277MGP"/>
    <d v="2025-03-10T00:00:00"/>
    <m/>
    <s v="3269"/>
    <x v="35"/>
    <s v="S4"/>
    <s v="S4"/>
    <m/>
    <d v="2025-03-10T00:00:00"/>
    <d v="1899-12-30T13:45:58"/>
    <d v="2025-03-10T00:00:00"/>
    <d v="1899-12-30T13:46:25"/>
    <d v="2025-03-10T00:00:00"/>
    <d v="1899-12-30T14:05:19"/>
    <x v="0"/>
    <s v="RFCPI"/>
    <s v="7003117376"/>
    <s v="EXW"/>
    <d v="1899-12-30T00:19:21"/>
    <d v="1899-12-30T00:18:54"/>
    <d v="1899-12-30T00:00:27"/>
    <s v="Granel"/>
    <s v="E001"/>
    <x v="1"/>
    <d v="1899-12-30T00:19:21"/>
    <d v="1899-12-30T00:18:54"/>
    <n v="13"/>
    <x v="11"/>
    <x v="3"/>
    <x v="2"/>
    <n v="0"/>
    <n v="0"/>
    <s v="OK"/>
    <s v="Granel"/>
    <x v="2"/>
    <n v="0"/>
    <s v="F. CORDOBA"/>
    <s v="A"/>
    <d v="1899-12-30T00:00:27"/>
    <d v="1899-12-30T00:00:27"/>
    <s v="OK"/>
    <m/>
    <m/>
    <d v="1899-12-30T00:00:00"/>
    <d v="1899-12-30T00:19:21"/>
    <n v="2"/>
    <d v="1899-12-30T00:00:27"/>
    <n v="19.349999999999987"/>
    <n v="14"/>
    <s v="Si"/>
  </r>
  <r>
    <s v="CSCB"/>
    <s v="2025000531"/>
    <x v="0"/>
    <s v="ECO02731R"/>
    <s v="E4801MTX"/>
    <d v="2025-03-10T00:00:00"/>
    <m/>
    <s v="3283"/>
    <x v="37"/>
    <s v="PA"/>
    <s v="PA"/>
    <m/>
    <d v="2025-03-10T00:00:00"/>
    <d v="1899-12-30T17:44:59"/>
    <d v="2025-03-10T00:00:00"/>
    <d v="1899-12-30T17:44:07"/>
    <d v="2025-03-10T00:00:00"/>
    <d v="1899-12-30T18:06:56"/>
    <x v="0"/>
    <s v="RFCPI"/>
    <s v="7003117377"/>
    <s v="EXW"/>
    <d v="1899-12-30T00:23:41"/>
    <d v="1899-12-30T00:22:49"/>
    <d v="1899-12-30T00:00:52"/>
    <s v="Ensacado"/>
    <s v="E002"/>
    <x v="1"/>
    <d v="1899-12-30T00:21:57"/>
    <d v="1899-12-30T00:22:49"/>
    <n v="17"/>
    <x v="11"/>
    <x v="3"/>
    <x v="1"/>
    <n v="0"/>
    <n v="0"/>
    <s v="OK"/>
    <s v="Ensacado"/>
    <x v="2"/>
    <n v="0"/>
    <s v="F. CORDOBA"/>
    <s v="A"/>
    <d v="1899-12-30T00:00:52"/>
    <d v="1899-12-30T00:00:52"/>
    <s v="OK"/>
    <m/>
    <m/>
    <d v="1899-12-30T00:00:00"/>
    <d v="1899-12-30T00:21:57"/>
    <n v="2"/>
    <n v="-6.0185185185002155E-4"/>
    <n v="21.94999999999208"/>
    <n v="18"/>
    <s v="Si"/>
  </r>
  <r>
    <s v="CSCB"/>
    <s v="2025000533"/>
    <x v="0"/>
    <s v="ER9402BBC"/>
    <s v="E1243MJV"/>
    <d v="2025-03-11T00:00:00"/>
    <m/>
    <s v="3264"/>
    <x v="36"/>
    <s v="S5"/>
    <s v="S5"/>
    <m/>
    <d v="2025-03-11T00:00:00"/>
    <d v="1899-12-30T07:15:18"/>
    <d v="2025-03-11T00:00:00"/>
    <d v="1899-12-30T07:14:27"/>
    <d v="2025-03-11T00:00:00"/>
    <d v="1899-12-30T07:53:49"/>
    <x v="0"/>
    <s v="RFCPI"/>
    <s v="7003117378"/>
    <s v="EXW"/>
    <d v="1899-12-30T00:40:13"/>
    <d v="1899-12-30T00:39:22"/>
    <d v="1899-12-30T00:00:51"/>
    <s v="Granel"/>
    <s v="E001"/>
    <x v="1"/>
    <d v="1899-12-30T00:38:31"/>
    <d v="1899-12-30T00:39:22"/>
    <n v="7"/>
    <x v="12"/>
    <x v="3"/>
    <x v="2"/>
    <n v="0"/>
    <n v="0"/>
    <s v="OK"/>
    <s v="Granel"/>
    <x v="2"/>
    <n v="0"/>
    <s v="F. CORDOBA"/>
    <s v="A"/>
    <d v="1899-12-30T00:00:51"/>
    <d v="1899-12-30T00:00:51"/>
    <s v="OK"/>
    <m/>
    <m/>
    <d v="1899-12-30T00:00:00"/>
    <d v="1899-12-30T00:38:31"/>
    <n v="3"/>
    <n v="-5.9027777778003498E-4"/>
    <n v="38.516666666659205"/>
    <n v="7"/>
    <s v="Si"/>
  </r>
  <r>
    <s v="CSCB"/>
    <s v="2025000534"/>
    <x v="0"/>
    <s v="ER2285BBK"/>
    <s v="E0404KCN"/>
    <d v="2025-03-11T00:00:00"/>
    <m/>
    <s v="3261"/>
    <x v="38"/>
    <s v="S6"/>
    <s v="S6"/>
    <m/>
    <d v="2025-03-11T00:00:00"/>
    <d v="1899-12-30T07:46:48"/>
    <d v="2025-03-11T00:00:00"/>
    <d v="1899-12-30T07:48:55"/>
    <d v="2025-03-11T00:00:00"/>
    <d v="1899-12-30T08:17:55"/>
    <x v="0"/>
    <s v="RFCPI"/>
    <s v="7003117379"/>
    <s v="EXW"/>
    <d v="1899-12-30T00:31:07"/>
    <d v="1899-12-30T00:29:00"/>
    <d v="1899-12-30T00:02:07"/>
    <s v="Granel"/>
    <s v="E001"/>
    <x v="1"/>
    <d v="1899-12-30T00:31:07"/>
    <d v="1899-12-30T00:29:00"/>
    <n v="7"/>
    <x v="12"/>
    <x v="3"/>
    <x v="2"/>
    <n v="0"/>
    <n v="0"/>
    <s v="OK"/>
    <s v="Granel"/>
    <x v="2"/>
    <n v="0"/>
    <s v="F. CORDOBA"/>
    <s v="A"/>
    <d v="1899-12-30T00:02:07"/>
    <d v="1899-12-30T00:02:07"/>
    <s v="OK"/>
    <m/>
    <m/>
    <d v="1899-12-30T00:00:00"/>
    <d v="1899-12-30T00:31:07"/>
    <n v="3"/>
    <d v="1899-12-30T00:02:07"/>
    <n v="31.116666666657647"/>
    <n v="8"/>
    <s v="Si"/>
  </r>
  <r>
    <s v="CSCB"/>
    <s v="2025000535"/>
    <x v="0"/>
    <s v="ER5888BDP"/>
    <s v="E2277MGP"/>
    <d v="2025-03-11T00:00:00"/>
    <m/>
    <s v="3269"/>
    <x v="35"/>
    <s v="S4"/>
    <s v="S4"/>
    <m/>
    <d v="2025-03-11T00:00:00"/>
    <d v="1899-12-30T08:20:57"/>
    <d v="2025-03-11T00:00:00"/>
    <d v="1899-12-30T08:22:43"/>
    <d v="2025-03-11T00:00:00"/>
    <d v="1899-12-30T08:50:43"/>
    <x v="0"/>
    <s v="RFCPI"/>
    <s v="7003117380"/>
    <s v="EXW"/>
    <d v="1899-12-30T00:29:46"/>
    <d v="1899-12-30T00:28:00"/>
    <d v="1899-12-30T00:01:46"/>
    <s v="Granel"/>
    <s v="E001"/>
    <x v="1"/>
    <d v="1899-12-30T00:29:46"/>
    <d v="1899-12-30T00:28:00"/>
    <n v="8"/>
    <x v="12"/>
    <x v="3"/>
    <x v="2"/>
    <n v="0"/>
    <n v="0"/>
    <s v="OK"/>
    <s v="Granel"/>
    <x v="2"/>
    <n v="0"/>
    <s v="F. CORDOBA"/>
    <s v="A"/>
    <d v="1899-12-30T00:01:46"/>
    <d v="1899-12-30T00:01:46"/>
    <s v="OK"/>
    <m/>
    <m/>
    <d v="1899-12-30T00:00:00"/>
    <d v="1899-12-30T00:29:46"/>
    <n v="3"/>
    <d v="1899-12-30T00:01:46"/>
    <n v="29.766666666671984"/>
    <n v="8"/>
    <s v="Si"/>
  </r>
  <r>
    <s v="CSCB"/>
    <s v="2025000536"/>
    <x v="0"/>
    <s v="ER9300BDB"/>
    <s v="E1097KGF"/>
    <d v="2025-03-11T00:00:00"/>
    <m/>
    <s v="3283"/>
    <x v="37"/>
    <s v="PA"/>
    <s v="PA"/>
    <m/>
    <d v="2025-03-11T00:00:00"/>
    <d v="1899-12-30T08:27:42"/>
    <d v="2025-03-11T00:00:00"/>
    <d v="1899-12-30T08:26:47"/>
    <d v="2025-03-11T00:00:00"/>
    <d v="1899-12-30T08:56:26"/>
    <x v="0"/>
    <s v="RFCPI"/>
    <s v="7003117381"/>
    <s v="EXW"/>
    <d v="1899-12-30T00:30:34"/>
    <d v="1899-12-30T00:29:39"/>
    <d v="1899-12-30T00:00:55"/>
    <s v="Ensacado"/>
    <s v="E002"/>
    <x v="1"/>
    <d v="1899-12-30T00:28:44"/>
    <d v="1899-12-30T00:29:39"/>
    <n v="8"/>
    <x v="12"/>
    <x v="3"/>
    <x v="1"/>
    <n v="0"/>
    <n v="0"/>
    <s v="OK"/>
    <s v="Ensacado"/>
    <x v="2"/>
    <n v="0"/>
    <s v="F. CORDOBA"/>
    <s v="A"/>
    <d v="1899-12-30T00:00:55"/>
    <d v="1899-12-30T00:00:55"/>
    <s v="OK"/>
    <m/>
    <m/>
    <d v="1899-12-30T00:00:00"/>
    <d v="1899-12-30T00:28:44"/>
    <n v="3"/>
    <n v="-6.3657407406997324E-4"/>
    <n v="28.733333333342433"/>
    <n v="8"/>
    <s v="Si"/>
  </r>
  <r>
    <s v="CSCB"/>
    <s v=""/>
    <x v="0"/>
    <s v="ER7252BBV"/>
    <s v="E3178LFN"/>
    <d v="2025-03-11T00:00:00"/>
    <m/>
    <s v="3269"/>
    <x v="35"/>
    <s v="S4"/>
    <s v="S4"/>
    <m/>
    <d v="2025-03-11T00:00:00"/>
    <d v="1899-12-30T09:54:21"/>
    <d v="2025-03-11T00:00:00"/>
    <d v="1899-12-30T09:54:32"/>
    <d v="2025-03-11T00:00:00"/>
    <d v="1899-12-30T09:55:28"/>
    <x v="192"/>
    <s v="E_ISANTACRUZ"/>
    <s v="7003117382"/>
    <s v="EXW"/>
    <d v="1899-12-30T00:01:07"/>
    <d v="1899-12-30T00:00:56"/>
    <d v="1899-12-30T00:00:11"/>
    <s v="Granel"/>
    <s v="E001"/>
    <x v="1"/>
    <d v="1899-12-30T00:01:07"/>
    <d v="1899-12-30T00:00:56"/>
    <n v="9"/>
    <x v="12"/>
    <x v="3"/>
    <x v="2"/>
    <n v="1"/>
    <n v="0"/>
    <s v="KO"/>
    <s v="Granel"/>
    <x v="2"/>
    <n v="1"/>
    <s v="F. CORDOBA"/>
    <s v="A"/>
    <d v="1899-12-30T00:00:11"/>
    <d v="1899-12-30T00:00:11"/>
    <s v="OK"/>
    <m/>
    <m/>
    <d v="1899-12-30T00:00:00"/>
    <d v="1899-12-30T00:01:07"/>
    <n v="3"/>
    <d v="1899-12-30T00:00:11"/>
    <n v="1.1166666666623914"/>
    <n v="9"/>
    <s v="Si"/>
  </r>
  <r>
    <s v="CSCB"/>
    <s v="2025000537"/>
    <x v="0"/>
    <s v="ER5888BDP"/>
    <s v="E2277MGP"/>
    <d v="2025-03-11T00:00:00"/>
    <m/>
    <s v="3269"/>
    <x v="35"/>
    <s v="S4"/>
    <s v="S4"/>
    <m/>
    <d v="2025-03-11T00:00:00"/>
    <d v="1899-12-30T10:27:46"/>
    <d v="2025-03-11T00:00:00"/>
    <d v="1899-12-30T10:28:54"/>
    <d v="2025-03-11T00:00:00"/>
    <d v="1899-12-30T10:48:06"/>
    <x v="0"/>
    <s v="RFCPI"/>
    <s v="7003117383"/>
    <s v="EXW"/>
    <d v="1899-12-30T00:20:20"/>
    <d v="1899-12-30T00:19:12"/>
    <d v="1899-12-30T00:01:08"/>
    <s v="Granel"/>
    <s v="E001"/>
    <x v="1"/>
    <d v="1899-12-30T00:20:20"/>
    <d v="1899-12-30T00:19:12"/>
    <n v="10"/>
    <x v="12"/>
    <x v="3"/>
    <x v="2"/>
    <n v="0"/>
    <n v="0"/>
    <s v="OK"/>
    <s v="Granel"/>
    <x v="2"/>
    <n v="0"/>
    <s v="F. CORDOBA"/>
    <s v="A"/>
    <d v="1899-12-30T00:01:08"/>
    <d v="1899-12-30T00:01:08"/>
    <s v="OK"/>
    <m/>
    <m/>
    <d v="1899-12-30T00:00:00"/>
    <d v="1899-12-30T00:20:20"/>
    <n v="3"/>
    <d v="1899-12-30T00:01:08"/>
    <n v="20.333333333332806"/>
    <n v="10"/>
    <s v="Si"/>
  </r>
  <r>
    <s v="CSCB"/>
    <s v="2025000538"/>
    <x v="0"/>
    <s v="ER7252BBV"/>
    <s v="E3178LFN"/>
    <d v="2025-03-11T00:00:00"/>
    <m/>
    <s v="3264"/>
    <x v="36"/>
    <s v="S5"/>
    <s v="S5"/>
    <m/>
    <d v="2025-03-11T00:00:00"/>
    <d v="1899-12-30T12:46:00"/>
    <d v="2025-03-11T00:00:00"/>
    <d v="1899-12-30T12:45:25"/>
    <d v="2025-03-11T00:00:00"/>
    <d v="1899-12-30T13:14:35"/>
    <x v="0"/>
    <s v="RFCPI"/>
    <s v="7003117384"/>
    <s v="EXW"/>
    <d v="1899-12-30T00:29:45"/>
    <d v="1899-12-30T00:29:10"/>
    <d v="1899-12-30T00:00:35"/>
    <s v="Granel"/>
    <s v="E001"/>
    <x v="1"/>
    <d v="1899-12-30T00:28:35"/>
    <d v="1899-12-30T00:29:10"/>
    <n v="12"/>
    <x v="12"/>
    <x v="3"/>
    <x v="2"/>
    <n v="0"/>
    <n v="0"/>
    <s v="OK"/>
    <s v="Granel"/>
    <x v="2"/>
    <n v="0"/>
    <s v="F. CORDOBA"/>
    <s v="A"/>
    <d v="1899-12-30T00:00:35"/>
    <d v="1899-12-30T00:00:35"/>
    <s v="OK"/>
    <m/>
    <m/>
    <d v="1899-12-30T00:00:00"/>
    <d v="1899-12-30T00:28:35"/>
    <n v="3"/>
    <n v="-4.0509259259002839E-4"/>
    <n v="28.583333333337535"/>
    <n v="13"/>
    <s v="Si"/>
  </r>
  <r>
    <s v="CSCB"/>
    <s v="2025000539"/>
    <x v="0"/>
    <s v="ER5888BDP"/>
    <s v="E2277MGP"/>
    <d v="2025-03-11T00:00:00"/>
    <m/>
    <s v="3269"/>
    <x v="35"/>
    <s v="S4"/>
    <s v="S4"/>
    <m/>
    <d v="2025-03-11T00:00:00"/>
    <d v="1899-12-30T13:17:00"/>
    <d v="2025-03-11T00:00:00"/>
    <d v="1899-12-30T13:15:41"/>
    <d v="2025-03-11T00:00:00"/>
    <d v="1899-12-30T13:43:38"/>
    <x v="0"/>
    <s v="RFCPI"/>
    <s v="7003117385"/>
    <s v="EXW"/>
    <d v="1899-12-30T00:29:16"/>
    <d v="1899-12-30T00:27:57"/>
    <d v="1899-12-30T00:01:19"/>
    <s v="Granel"/>
    <s v="E001"/>
    <x v="1"/>
    <d v="1899-12-30T00:26:38"/>
    <d v="1899-12-30T00:27:57"/>
    <n v="13"/>
    <x v="12"/>
    <x v="3"/>
    <x v="2"/>
    <n v="0"/>
    <n v="0"/>
    <s v="OK"/>
    <s v="Granel"/>
    <x v="2"/>
    <n v="0"/>
    <s v="F. CORDOBA"/>
    <s v="A"/>
    <d v="1899-12-30T00:01:19"/>
    <d v="1899-12-30T00:01:19"/>
    <s v="OK"/>
    <m/>
    <m/>
    <d v="1899-12-30T00:00:00"/>
    <d v="1899-12-30T00:26:38"/>
    <n v="3"/>
    <n v="-9.143518518500704E-4"/>
    <n v="26.633333333332754"/>
    <n v="13"/>
    <s v="Si"/>
  </r>
  <r>
    <s v="CSCB"/>
    <s v="2025000540"/>
    <x v="0"/>
    <s v="ER7685DXC"/>
    <s v="E7685DXC"/>
    <d v="2025-03-11T00:00:00"/>
    <m/>
    <s v="3283"/>
    <x v="37"/>
    <s v="PA"/>
    <s v="PA"/>
    <m/>
    <d v="2025-03-11T00:00:00"/>
    <d v="1899-12-30T17:26:34"/>
    <d v="2025-03-11T00:00:00"/>
    <d v="1899-12-30T17:28:10"/>
    <d v="2025-03-11T00:00:00"/>
    <d v="1899-12-30T18:18:49"/>
    <x v="0"/>
    <s v="RFCPI"/>
    <s v="7003117386"/>
    <s v="EXW"/>
    <d v="1899-12-30T00:52:15"/>
    <d v="1899-12-30T00:50:39"/>
    <d v="1899-12-30T00:01:36"/>
    <s v="Ensacado"/>
    <s v="E002"/>
    <x v="1"/>
    <d v="1899-12-30T00:52:15"/>
    <d v="1899-12-30T00:50:39"/>
    <n v="17"/>
    <x v="12"/>
    <x v="3"/>
    <x v="1"/>
    <n v="0"/>
    <n v="0"/>
    <s v="OK"/>
    <s v="Ensacado"/>
    <x v="2"/>
    <n v="0"/>
    <s v="F. CORDOBA"/>
    <s v="B"/>
    <d v="1899-12-30T00:01:36"/>
    <d v="1899-12-30T00:01:36"/>
    <s v="OK"/>
    <m/>
    <m/>
    <d v="1899-12-30T00:00:00"/>
    <d v="1899-12-30T00:52:15"/>
    <n v="3"/>
    <d v="1899-12-30T00:01:36"/>
    <n v="52.249999999996817"/>
    <n v="18"/>
    <s v="No"/>
  </r>
  <r>
    <s v="CSCB"/>
    <s v="2025000541"/>
    <x v="0"/>
    <s v="ER4521BBS"/>
    <s v="E0536LWW"/>
    <d v="2025-03-12T00:00:00"/>
    <m/>
    <s v="3269"/>
    <x v="35"/>
    <s v="S4"/>
    <s v="S4"/>
    <m/>
    <d v="2025-03-12T00:00:00"/>
    <d v="1899-12-30T08:55:15"/>
    <d v="2025-03-12T00:00:00"/>
    <d v="1899-12-30T08:56:46"/>
    <d v="2025-03-12T00:00:00"/>
    <d v="1899-12-30T09:16:26"/>
    <x v="0"/>
    <s v="RFCPI"/>
    <s v="7003117387"/>
    <s v="EXW"/>
    <d v="1899-12-30T00:21:11"/>
    <d v="1899-12-30T00:19:40"/>
    <d v="1899-12-30T00:01:31"/>
    <s v="Granel"/>
    <s v="E001"/>
    <x v="1"/>
    <d v="1899-12-30T00:21:11"/>
    <d v="1899-12-30T00:19:40"/>
    <n v="8"/>
    <x v="13"/>
    <x v="3"/>
    <x v="2"/>
    <n v="0"/>
    <n v="0"/>
    <s v="OK"/>
    <s v="Granel"/>
    <x v="2"/>
    <n v="0"/>
    <s v="F. CORDOBA"/>
    <s v="A"/>
    <d v="1899-12-30T00:01:31"/>
    <d v="1899-12-30T00:01:31"/>
    <s v="OK"/>
    <m/>
    <m/>
    <d v="1899-12-30T00:00:00"/>
    <d v="1899-12-30T00:21:11"/>
    <n v="4"/>
    <d v="1899-12-30T00:01:31"/>
    <n v="21.183333333336059"/>
    <n v="9"/>
    <s v="Si"/>
  </r>
  <r>
    <s v="CSCB"/>
    <s v="2025000542"/>
    <x v="0"/>
    <s v="ER1766FPT"/>
    <s v="E1766FPT"/>
    <d v="2025-03-12T00:00:00"/>
    <m/>
    <s v="3283"/>
    <x v="37"/>
    <s v="PA"/>
    <s v="PA"/>
    <m/>
    <d v="2025-03-12T00:00:00"/>
    <d v="1899-12-30T11:44:43"/>
    <d v="2025-03-12T00:00:00"/>
    <d v="1899-12-30T11:58:59"/>
    <d v="2025-03-12T00:00:00"/>
    <d v="1899-12-30T12:15:10"/>
    <x v="0"/>
    <s v="RFCPI"/>
    <s v="7003117388"/>
    <s v="EXW"/>
    <d v="1899-12-30T00:30:27"/>
    <d v="1899-12-30T00:16:11"/>
    <d v="1899-12-30T00:14:16"/>
    <s v="Ensacado"/>
    <s v="E002"/>
    <x v="1"/>
    <d v="1899-12-30T00:30:27"/>
    <d v="1899-12-30T00:16:11"/>
    <n v="11"/>
    <x v="13"/>
    <x v="3"/>
    <x v="1"/>
    <n v="0"/>
    <n v="0"/>
    <s v="OK"/>
    <s v="Ensacado"/>
    <x v="2"/>
    <n v="0"/>
    <s v="F. CORDOBA"/>
    <s v="A"/>
    <d v="1899-12-30T00:14:16"/>
    <d v="1899-12-30T00:14:16"/>
    <s v="OK"/>
    <m/>
    <m/>
    <d v="1899-12-30T00:00:00"/>
    <d v="1899-12-30T00:30:27"/>
    <n v="4"/>
    <d v="1899-12-30T00:14:16"/>
    <n v="30.450000000009634"/>
    <n v="12"/>
    <s v="Si"/>
  </r>
  <r>
    <s v="CSCB"/>
    <s v="2025000543"/>
    <x v="0"/>
    <s v="ER5292BYB"/>
    <s v="E5292BYB"/>
    <d v="2025-03-12T00:00:00"/>
    <m/>
    <s v="3283"/>
    <x v="37"/>
    <s v="PA"/>
    <s v="PA"/>
    <m/>
    <d v="2025-03-12T00:00:00"/>
    <d v="1899-12-30T13:53:47"/>
    <d v="2025-03-12T00:00:00"/>
    <d v="1899-12-30T14:02:16"/>
    <d v="2025-03-12T00:00:00"/>
    <d v="1899-12-30T14:23:08"/>
    <x v="0"/>
    <s v="RFCPI"/>
    <s v="7003117389"/>
    <s v="EXW"/>
    <d v="1899-12-30T00:29:21"/>
    <d v="1899-12-30T00:20:52"/>
    <d v="1899-12-30T00:08:29"/>
    <s v="Ensacado"/>
    <s v="E002"/>
    <x v="1"/>
    <d v="1899-12-30T00:29:21"/>
    <d v="1899-12-30T00:20:52"/>
    <n v="13"/>
    <x v="13"/>
    <x v="3"/>
    <x v="1"/>
    <n v="0"/>
    <n v="0"/>
    <s v="OK"/>
    <s v="Ensacado"/>
    <x v="2"/>
    <n v="0"/>
    <s v="F. CORDOBA"/>
    <s v="A"/>
    <d v="1899-12-30T00:08:29"/>
    <d v="1899-12-30T00:08:29"/>
    <s v="OK"/>
    <m/>
    <m/>
    <d v="1899-12-30T00:00:00"/>
    <d v="1899-12-30T00:29:21"/>
    <n v="4"/>
    <d v="1899-12-30T00:08:29"/>
    <n v="29.350000000007945"/>
    <n v="14"/>
    <s v="Si"/>
  </r>
  <r>
    <s v="CSCB"/>
    <s v="2025000544"/>
    <x v="0"/>
    <s v="ER9402BBC"/>
    <s v="E1243MJV"/>
    <d v="2025-03-12T00:00:00"/>
    <m/>
    <s v="3264"/>
    <x v="36"/>
    <s v="S7"/>
    <s v="S7"/>
    <m/>
    <d v="2025-03-12T00:00:00"/>
    <d v="1899-12-30T15:01:05"/>
    <d v="2025-03-12T00:00:00"/>
    <d v="1899-12-30T15:01:00"/>
    <d v="2025-03-12T00:00:00"/>
    <d v="1899-12-30T15:59:50"/>
    <x v="0"/>
    <s v="RFCPI"/>
    <s v="7003117390"/>
    <s v="EXW"/>
    <d v="1899-12-30T00:58:55"/>
    <d v="1899-12-30T00:58:50"/>
    <d v="1899-12-30T00:00:05"/>
    <s v="Granel"/>
    <s v="E001"/>
    <x v="1"/>
    <d v="1899-12-30T00:58:45"/>
    <d v="1899-12-30T00:58:50"/>
    <n v="15"/>
    <x v="13"/>
    <x v="3"/>
    <x v="2"/>
    <n v="0"/>
    <n v="0"/>
    <s v="OK"/>
    <s v="Granel"/>
    <x v="2"/>
    <n v="0"/>
    <s v="F. CORDOBA"/>
    <s v="B"/>
    <d v="1899-12-30T00:00:05"/>
    <d v="1899-12-30T00:00:05"/>
    <s v="OK"/>
    <m/>
    <m/>
    <d v="1899-12-30T00:00:00"/>
    <d v="1899-12-30T00:58:45"/>
    <n v="4"/>
    <n v="-5.7870370369972335E-5"/>
    <n v="58.750000000012861"/>
    <n v="15"/>
    <s v="No"/>
  </r>
  <r>
    <s v="CSCB"/>
    <s v="2025000546"/>
    <x v="0"/>
    <s v="ER2285BBK"/>
    <s v="E0404KCN"/>
    <d v="2025-03-13T00:00:00"/>
    <m/>
    <s v="3269"/>
    <x v="35"/>
    <s v="S4"/>
    <s v="S4"/>
    <m/>
    <d v="2025-03-13T00:00:00"/>
    <d v="1899-12-30T08:15:52"/>
    <d v="2025-03-13T00:00:00"/>
    <d v="1899-12-30T08:14:47"/>
    <d v="2025-03-13T00:00:00"/>
    <d v="1899-12-30T08:36:53"/>
    <x v="0"/>
    <s v="RFCPI"/>
    <s v="7003117391"/>
    <s v="EXW"/>
    <d v="1899-12-30T00:23:11"/>
    <d v="1899-12-30T00:22:06"/>
    <d v="1899-12-30T00:01:05"/>
    <s v="Granel"/>
    <s v="E001"/>
    <x v="1"/>
    <d v="1899-12-30T00:21:01"/>
    <d v="1899-12-30T00:22:06"/>
    <n v="8"/>
    <x v="14"/>
    <x v="3"/>
    <x v="2"/>
    <n v="0"/>
    <n v="0"/>
    <s v="OK"/>
    <s v="Granel"/>
    <x v="2"/>
    <n v="0"/>
    <s v="F. CORDOBA"/>
    <s v="A"/>
    <d v="1899-12-30T00:01:05"/>
    <d v="1899-12-30T00:01:05"/>
    <s v="OK"/>
    <m/>
    <m/>
    <d v="1899-12-30T00:00:00"/>
    <d v="1899-12-30T00:21:01"/>
    <n v="5"/>
    <n v="-7.5231481481002893E-4"/>
    <n v="21.016666666670378"/>
    <n v="8"/>
    <s v="Si"/>
  </r>
  <r>
    <s v="CSCB"/>
    <s v="2025000547"/>
    <x v="0"/>
    <s v="ER5888BDP"/>
    <s v="E2277MGP"/>
    <d v="2025-03-13T00:00:00"/>
    <m/>
    <s v="3269"/>
    <x v="35"/>
    <s v="S4"/>
    <s v="S4"/>
    <m/>
    <d v="2025-03-13T00:00:00"/>
    <d v="1899-12-30T08:44:25"/>
    <d v="2025-03-13T00:00:00"/>
    <d v="1899-12-30T08:45:21"/>
    <d v="2025-03-13T00:00:00"/>
    <d v="1899-12-30T09:04:13"/>
    <x v="0"/>
    <s v="RFCPI"/>
    <s v="7003117392"/>
    <s v="EXW"/>
    <d v="1899-12-30T00:19:48"/>
    <d v="1899-12-30T00:18:52"/>
    <d v="1899-12-30T00:00:56"/>
    <s v="Granel"/>
    <s v="E001"/>
    <x v="1"/>
    <d v="1899-12-30T00:19:48"/>
    <d v="1899-12-30T00:18:52"/>
    <n v="8"/>
    <x v="14"/>
    <x v="3"/>
    <x v="2"/>
    <n v="0"/>
    <n v="0"/>
    <s v="OK"/>
    <s v="Granel"/>
    <x v="2"/>
    <n v="0"/>
    <s v="F. CORDOBA"/>
    <s v="A"/>
    <d v="1899-12-30T00:00:56"/>
    <d v="1899-12-30T00:00:56"/>
    <s v="OK"/>
    <m/>
    <m/>
    <d v="1899-12-30T00:00:00"/>
    <d v="1899-12-30T00:19:48"/>
    <n v="5"/>
    <d v="1899-12-30T00:00:56"/>
    <n v="19.799999999999976"/>
    <n v="9"/>
    <s v="Si"/>
  </r>
  <r>
    <s v="CSCB"/>
    <s v="2025000548"/>
    <x v="0"/>
    <s v="ER4521BBS"/>
    <s v="E0536LWW"/>
    <d v="2025-03-13T00:00:00"/>
    <m/>
    <s v="3269"/>
    <x v="35"/>
    <s v="S4"/>
    <s v="S4"/>
    <m/>
    <d v="2025-03-13T00:00:00"/>
    <d v="1899-12-30T08:47:01"/>
    <d v="2025-03-13T00:00:00"/>
    <d v="1899-12-30T08:46:29"/>
    <d v="2025-03-13T00:00:00"/>
    <d v="1899-12-30T09:17:49"/>
    <x v="0"/>
    <s v="RFCPI"/>
    <s v="7003117393"/>
    <s v="EXW"/>
    <d v="1899-12-30T00:31:52"/>
    <d v="1899-12-30T00:31:20"/>
    <d v="1899-12-30T00:00:32"/>
    <s v="Granel"/>
    <s v="E001"/>
    <x v="1"/>
    <d v="1899-12-30T00:30:48"/>
    <d v="1899-12-30T00:31:20"/>
    <n v="8"/>
    <x v="14"/>
    <x v="3"/>
    <x v="2"/>
    <n v="0"/>
    <n v="0"/>
    <s v="OK"/>
    <s v="Granel"/>
    <x v="2"/>
    <n v="0"/>
    <s v="F. CORDOBA"/>
    <s v="A"/>
    <d v="1899-12-30T00:00:32"/>
    <d v="1899-12-30T00:00:32"/>
    <s v="OK"/>
    <m/>
    <m/>
    <d v="1899-12-30T00:00:00"/>
    <d v="1899-12-30T00:30:48"/>
    <n v="5"/>
    <n v="-3.7037037037002118E-4"/>
    <n v="30.800000000001617"/>
    <n v="9"/>
    <s v="Si"/>
  </r>
  <r>
    <s v="CSCB"/>
    <s v="2025000549"/>
    <x v="0"/>
    <s v="ER5888BDP"/>
    <s v="E2277MGP"/>
    <d v="2025-03-13T00:00:00"/>
    <m/>
    <s v="3269"/>
    <x v="35"/>
    <s v="S4"/>
    <s v="S4"/>
    <m/>
    <d v="2025-03-13T00:00:00"/>
    <d v="1899-12-30T10:31:08"/>
    <d v="2025-03-13T00:00:00"/>
    <d v="1899-12-30T10:32:35"/>
    <d v="2025-03-13T00:00:00"/>
    <d v="1899-12-30T10:57:33"/>
    <x v="0"/>
    <s v="RFCPI"/>
    <s v="7003117394"/>
    <s v="EXW"/>
    <d v="1899-12-30T00:26:25"/>
    <d v="1899-12-30T00:24:58"/>
    <d v="1899-12-30T00:01:27"/>
    <s v="Granel"/>
    <s v="E001"/>
    <x v="1"/>
    <d v="1899-12-30T00:26:25"/>
    <d v="1899-12-30T00:24:58"/>
    <n v="10"/>
    <x v="14"/>
    <x v="3"/>
    <x v="2"/>
    <n v="0"/>
    <n v="0"/>
    <s v="OK"/>
    <s v="Granel"/>
    <x v="2"/>
    <n v="0"/>
    <s v="F. CORDOBA"/>
    <s v="A"/>
    <d v="1899-12-30T00:01:27"/>
    <d v="1899-12-30T00:01:27"/>
    <s v="OK"/>
    <m/>
    <m/>
    <d v="1899-12-30T00:00:00"/>
    <d v="1899-12-30T00:26:25"/>
    <n v="5"/>
    <d v="1899-12-30T00:01:27"/>
    <n v="26.416666666656035"/>
    <n v="10"/>
    <s v="Si"/>
  </r>
  <r>
    <s v="CSCB"/>
    <s v="2025000550"/>
    <x v="0"/>
    <s v="ER5888BDP"/>
    <s v="E2277MGP"/>
    <d v="2025-03-13T00:00:00"/>
    <m/>
    <s v="3269"/>
    <x v="35"/>
    <s v="S4"/>
    <s v="S4"/>
    <m/>
    <d v="2025-03-13T00:00:00"/>
    <d v="1899-12-30T12:23:04"/>
    <d v="2025-03-13T00:00:00"/>
    <d v="1899-12-30T12:25:17"/>
    <d v="2025-03-13T00:00:00"/>
    <d v="1899-12-30T12:45:32"/>
    <x v="0"/>
    <s v="RFCPI"/>
    <s v="7003117395"/>
    <s v="EXW"/>
    <d v="1899-12-30T00:22:28"/>
    <d v="1899-12-30T00:20:15"/>
    <d v="1899-12-30T00:02:13"/>
    <s v="Granel"/>
    <s v="E001"/>
    <x v="1"/>
    <d v="1899-12-30T00:22:28"/>
    <d v="1899-12-30T00:20:15"/>
    <n v="12"/>
    <x v="14"/>
    <x v="3"/>
    <x v="2"/>
    <n v="0"/>
    <n v="0"/>
    <s v="OK"/>
    <s v="Granel"/>
    <x v="2"/>
    <n v="0"/>
    <s v="F. CORDOBA"/>
    <s v="A"/>
    <d v="1899-12-30T00:02:13"/>
    <d v="1899-12-30T00:02:13"/>
    <s v="OK"/>
    <m/>
    <m/>
    <d v="1899-12-30T00:00:00"/>
    <d v="1899-12-30T00:22:28"/>
    <n v="5"/>
    <d v="1899-12-30T00:02:13"/>
    <n v="22.46666666666405"/>
    <n v="12"/>
    <s v="Si"/>
  </r>
  <r>
    <s v="CSCB"/>
    <s v="2025000555"/>
    <x v="0"/>
    <s v="ER2813DMK"/>
    <s v="E2813DMK"/>
    <d v="2025-03-13T00:00:00"/>
    <m/>
    <s v="3283"/>
    <x v="37"/>
    <s v="PA"/>
    <s v="PA"/>
    <m/>
    <d v="2025-03-13T00:00:00"/>
    <d v="1899-12-30T13:46:17"/>
    <d v="2025-03-13T00:00:00"/>
    <d v="1899-12-30T13:52:10"/>
    <d v="2025-03-13T00:00:00"/>
    <d v="1899-12-30T14:17:43"/>
    <x v="0"/>
    <s v="RFCPI"/>
    <s v="7003117396"/>
    <s v="EXW"/>
    <d v="1899-12-30T00:31:26"/>
    <d v="1899-12-30T00:25:33"/>
    <d v="1899-12-30T00:05:53"/>
    <s v="Ensacado"/>
    <s v="E002"/>
    <x v="1"/>
    <d v="1899-12-30T00:31:26"/>
    <d v="1899-12-30T00:25:33"/>
    <n v="13"/>
    <x v="14"/>
    <x v="3"/>
    <x v="1"/>
    <n v="0"/>
    <n v="0"/>
    <s v="OK"/>
    <s v="Ensacado"/>
    <x v="2"/>
    <n v="0"/>
    <s v="F. CORDOBA"/>
    <s v="A"/>
    <d v="1899-12-30T00:05:53"/>
    <d v="1899-12-30T00:05:53"/>
    <s v="OK"/>
    <m/>
    <m/>
    <d v="1899-12-30T00:00:00"/>
    <d v="1899-12-30T00:31:26"/>
    <n v="5"/>
    <d v="1899-12-30T00:05:53"/>
    <n v="31.433333333328068"/>
    <n v="14"/>
    <s v="Si"/>
  </r>
  <r>
    <s v="CSCB"/>
    <s v="2025000556"/>
    <x v="0"/>
    <s v="ER9670LPH"/>
    <s v="E9670LPH"/>
    <d v="2025-03-13T00:00:00"/>
    <m/>
    <s v="3283"/>
    <x v="37"/>
    <s v="PA"/>
    <s v="PA"/>
    <m/>
    <d v="2025-03-13T00:00:00"/>
    <d v="1899-12-30T16:23:05"/>
    <d v="2025-03-13T00:00:00"/>
    <d v="1899-12-30T16:26:21"/>
    <d v="2025-03-13T00:00:00"/>
    <d v="1899-12-30T16:58:10"/>
    <x v="190"/>
    <s v="E_JORDONEZ"/>
    <s v="7003117397"/>
    <s v="EXW"/>
    <d v="1899-12-30T00:35:05"/>
    <d v="1899-12-30T00:31:49"/>
    <d v="1899-12-30T00:03:16"/>
    <s v="Ensacado"/>
    <s v="E002"/>
    <x v="1"/>
    <d v="1899-12-30T00:35:05"/>
    <d v="1899-12-30T00:31:49"/>
    <n v="16"/>
    <x v="14"/>
    <x v="3"/>
    <x v="1"/>
    <n v="0"/>
    <n v="0"/>
    <s v="OK"/>
    <s v="Ensacado"/>
    <x v="2"/>
    <n v="0"/>
    <s v="F. CORDOBA"/>
    <s v="A"/>
    <d v="1899-12-30T00:03:16"/>
    <d v="1899-12-30T00:03:16"/>
    <s v="OK"/>
    <m/>
    <m/>
    <d v="1899-12-30T00:00:00"/>
    <d v="1899-12-30T00:35:05"/>
    <n v="5"/>
    <d v="1899-12-30T00:03:16"/>
    <n v="35.083333333339191"/>
    <n v="16"/>
    <s v="Si"/>
  </r>
  <r>
    <s v="CSCB"/>
    <s v="2025000557"/>
    <x v="0"/>
    <s v="ER9402BBC"/>
    <s v="E1243MJV"/>
    <d v="2025-03-14T00:00:00"/>
    <m/>
    <s v="3264"/>
    <x v="36"/>
    <s v="S5"/>
    <s v="S5"/>
    <m/>
    <d v="2025-03-14T00:00:00"/>
    <d v="1899-12-30T08:06:08"/>
    <d v="2025-03-14T00:00:00"/>
    <d v="1899-12-30T08:06:25"/>
    <d v="2025-03-14T00:00:00"/>
    <d v="1899-12-30T08:36:30"/>
    <x v="0"/>
    <s v="RFCPI"/>
    <s v="7003117398"/>
    <s v="EXW"/>
    <d v="1899-12-30T00:30:22"/>
    <d v="1899-12-30T00:30:05"/>
    <d v="1899-12-30T00:00:17"/>
    <s v="Granel"/>
    <s v="E001"/>
    <x v="1"/>
    <d v="1899-12-30T00:30:22"/>
    <d v="1899-12-30T00:30:05"/>
    <n v="8"/>
    <x v="15"/>
    <x v="3"/>
    <x v="2"/>
    <n v="0"/>
    <n v="0"/>
    <s v="OK"/>
    <s v="Granel"/>
    <x v="2"/>
    <n v="0"/>
    <s v="F. CORDOBA"/>
    <s v="A"/>
    <d v="1899-12-30T00:00:17"/>
    <d v="1899-12-30T00:00:17"/>
    <s v="OK"/>
    <m/>
    <m/>
    <d v="1899-12-30T00:00:00"/>
    <d v="1899-12-30T00:30:22"/>
    <n v="6"/>
    <d v="1899-12-30T00:00:17"/>
    <n v="30.366666666676796"/>
    <n v="8"/>
    <s v="Si"/>
  </r>
  <r>
    <s v="CSCB"/>
    <s v="2025000558"/>
    <x v="0"/>
    <s v="ER5888BDP"/>
    <s v="E2277MGP"/>
    <d v="2025-03-14T00:00:00"/>
    <m/>
    <s v="3269"/>
    <x v="35"/>
    <s v="S4"/>
    <s v="S4"/>
    <m/>
    <d v="2025-03-14T00:00:00"/>
    <d v="1899-12-30T08:31:34"/>
    <d v="2025-03-14T00:00:00"/>
    <d v="1899-12-30T08:32:14"/>
    <d v="2025-03-14T00:00:00"/>
    <d v="1899-12-30T08:52:46"/>
    <x v="0"/>
    <s v="RFCPI"/>
    <s v="7003117399"/>
    <s v="EXW"/>
    <d v="1899-12-30T00:21:12"/>
    <d v="1899-12-30T00:20:32"/>
    <d v="1899-12-30T00:00:40"/>
    <s v="Granel"/>
    <s v="E001"/>
    <x v="1"/>
    <d v="1899-12-30T00:21:12"/>
    <d v="1899-12-30T00:20:32"/>
    <n v="8"/>
    <x v="15"/>
    <x v="3"/>
    <x v="2"/>
    <n v="0"/>
    <n v="0"/>
    <s v="OK"/>
    <s v="Granel"/>
    <x v="2"/>
    <n v="0"/>
    <s v="F. CORDOBA"/>
    <s v="A"/>
    <d v="1899-12-30T00:00:40"/>
    <d v="1899-12-30T00:00:40"/>
    <s v="OK"/>
    <m/>
    <m/>
    <d v="1899-12-30T00:00:00"/>
    <d v="1899-12-30T00:21:12"/>
    <n v="6"/>
    <d v="1899-12-30T00:00:40"/>
    <n v="21.199999999996759"/>
    <n v="8"/>
    <s v="Si"/>
  </r>
  <r>
    <s v="CSCB"/>
    <s v="2025000559"/>
    <x v="0"/>
    <s v="ER5888BDP"/>
    <s v="E2277MGP"/>
    <d v="2025-03-14T00:00:00"/>
    <m/>
    <s v="3269"/>
    <x v="35"/>
    <s v="S4"/>
    <s v="S4"/>
    <m/>
    <d v="2025-03-14T00:00:00"/>
    <d v="1899-12-30T10:26:35"/>
    <d v="2025-03-14T00:00:00"/>
    <d v="1899-12-30T10:26:19"/>
    <d v="2025-03-14T00:00:00"/>
    <d v="1899-12-30T10:49:53"/>
    <x v="0"/>
    <s v="RFCPI"/>
    <s v="7003117400"/>
    <s v="EXW"/>
    <d v="1899-12-30T00:23:50"/>
    <d v="1899-12-30T00:23:34"/>
    <d v="1899-12-30T00:00:16"/>
    <s v="Granel"/>
    <s v="E001"/>
    <x v="1"/>
    <d v="1899-12-30T00:23:18"/>
    <d v="1899-12-30T00:23:34"/>
    <n v="10"/>
    <x v="15"/>
    <x v="3"/>
    <x v="2"/>
    <n v="0"/>
    <n v="0"/>
    <s v="OK"/>
    <s v="Granel"/>
    <x v="2"/>
    <n v="0"/>
    <s v="F. CORDOBA"/>
    <s v="A"/>
    <d v="1899-12-30T00:00:16"/>
    <d v="1899-12-30T00:00:16"/>
    <s v="OK"/>
    <m/>
    <m/>
    <d v="1899-12-30T00:00:00"/>
    <d v="1899-12-30T00:23:18"/>
    <n v="6"/>
    <n v="-1.8518518517995908E-4"/>
    <n v="23.300000000006438"/>
    <n v="10"/>
    <s v="Si"/>
  </r>
  <r>
    <s v="CSCB"/>
    <s v="2025000560"/>
    <x v="0"/>
    <s v="ER9402BBC"/>
    <s v="E1243MJV"/>
    <d v="2025-03-14T00:00:00"/>
    <m/>
    <s v="3264"/>
    <x v="36"/>
    <s v="S5"/>
    <s v="S5"/>
    <m/>
    <d v="2025-03-14T00:00:00"/>
    <d v="1899-12-30T11:55:15"/>
    <d v="2025-03-14T00:00:00"/>
    <d v="1899-12-30T11:54:53"/>
    <d v="2025-03-14T00:00:00"/>
    <d v="1899-12-30T12:47:34"/>
    <x v="0"/>
    <s v="RFCPI"/>
    <s v="7003117401"/>
    <s v="EXW"/>
    <d v="1899-12-30T00:53:03"/>
    <d v="1899-12-30T00:52:41"/>
    <d v="1899-12-30T00:00:22"/>
    <s v="Granel"/>
    <s v="E001"/>
    <x v="1"/>
    <d v="1899-12-30T00:52:19"/>
    <d v="1899-12-30T00:52:41"/>
    <n v="11"/>
    <x v="15"/>
    <x v="3"/>
    <x v="2"/>
    <n v="0"/>
    <n v="0"/>
    <s v="OK"/>
    <s v="Granel"/>
    <x v="2"/>
    <n v="0"/>
    <s v="F. CORDOBA"/>
    <s v="B"/>
    <d v="1899-12-30T00:00:22"/>
    <d v="1899-12-30T00:00:22"/>
    <s v="OK"/>
    <m/>
    <m/>
    <d v="1899-12-30T00:00:00"/>
    <d v="1899-12-30T00:52:19"/>
    <n v="6"/>
    <n v="-2.5462962962996549E-4"/>
    <n v="52.316666666668795"/>
    <n v="12"/>
    <s v="No"/>
  </r>
  <r>
    <s v="CSCB"/>
    <s v="2025000561"/>
    <x v="0"/>
    <s v="ER5888BDP"/>
    <s v="E2277MGP"/>
    <d v="2025-03-14T00:00:00"/>
    <m/>
    <s v="3269"/>
    <x v="35"/>
    <s v="S4"/>
    <s v="S4"/>
    <m/>
    <d v="2025-03-14T00:00:00"/>
    <d v="1899-12-30T12:21:29"/>
    <d v="2025-03-14T00:00:00"/>
    <d v="1899-12-30T12:22:13"/>
    <d v="2025-03-14T00:00:00"/>
    <d v="1899-12-30T12:51:10"/>
    <x v="0"/>
    <s v="RFCPI"/>
    <s v="7003117402"/>
    <s v="EXW"/>
    <d v="1899-12-30T00:29:41"/>
    <d v="1899-12-30T00:28:57"/>
    <d v="1899-12-30T00:00:44"/>
    <s v="Granel"/>
    <s v="E001"/>
    <x v="1"/>
    <d v="1899-12-30T00:29:41"/>
    <d v="1899-12-30T00:28:57"/>
    <n v="12"/>
    <x v="15"/>
    <x v="3"/>
    <x v="2"/>
    <n v="0"/>
    <n v="0"/>
    <s v="OK"/>
    <s v="Granel"/>
    <x v="2"/>
    <n v="0"/>
    <s v="F. CORDOBA"/>
    <s v="A"/>
    <d v="1899-12-30T00:00:44"/>
    <d v="1899-12-30T00:00:44"/>
    <s v="OK"/>
    <m/>
    <m/>
    <d v="1899-12-30T00:00:00"/>
    <d v="1899-12-30T00:29:41"/>
    <n v="6"/>
    <d v="1899-12-30T00:00:44"/>
    <n v="29.683333333339306"/>
    <n v="12"/>
    <s v="Si"/>
  </r>
  <r>
    <s v="CSCB"/>
    <s v="2025000564"/>
    <x v="0"/>
    <s v="ER4521BBS"/>
    <s v="E0536LWW"/>
    <d v="2025-03-17T00:00:00"/>
    <m/>
    <s v="3269"/>
    <x v="35"/>
    <s v="S4"/>
    <s v="S4"/>
    <m/>
    <d v="2025-03-17T00:00:00"/>
    <d v="1899-12-30T08:59:05"/>
    <d v="2025-03-17T00:00:00"/>
    <d v="1899-12-30T09:00:46"/>
    <d v="2025-03-17T00:00:00"/>
    <d v="1899-12-30T09:22:52"/>
    <x v="0"/>
    <s v="RFCPI"/>
    <s v="7003117403"/>
    <s v="EXW"/>
    <d v="1899-12-30T00:23:47"/>
    <d v="1899-12-30T00:22:06"/>
    <d v="1899-12-30T00:01:41"/>
    <s v="Granel"/>
    <s v="E001"/>
    <x v="1"/>
    <d v="1899-12-30T00:23:47"/>
    <d v="1899-12-30T00:22:06"/>
    <n v="8"/>
    <x v="16"/>
    <x v="4"/>
    <x v="2"/>
    <n v="0"/>
    <n v="0"/>
    <s v="OK"/>
    <s v="Granel"/>
    <x v="2"/>
    <n v="0"/>
    <s v="F. CORDOBA"/>
    <s v="A"/>
    <d v="1899-12-30T00:01:41"/>
    <d v="1899-12-30T00:01:41"/>
    <s v="OK"/>
    <m/>
    <m/>
    <d v="1899-12-30T00:00:00"/>
    <d v="1899-12-30T00:23:47"/>
    <n v="2"/>
    <d v="1899-12-30T00:01:41"/>
    <n v="23.783333333327992"/>
    <n v="9"/>
    <s v="Si"/>
  </r>
  <r>
    <s v="CSCB"/>
    <s v="2025000563"/>
    <x v="0"/>
    <s v="ER2861BDR"/>
    <s v="E6942JKS"/>
    <d v="2025-03-17T00:00:00"/>
    <m/>
    <s v="3283"/>
    <x v="37"/>
    <s v="PA"/>
    <m/>
    <m/>
    <d v="2025-03-17T00:00:00"/>
    <d v="1899-12-30T08:26:06"/>
    <d v="2025-03-17T00:00:00"/>
    <d v="1899-12-30T18:13:59"/>
    <d v="2025-03-17T00:00:00"/>
    <d v="1899-12-30T09:46:01"/>
    <x v="193"/>
    <s v="E_RBALTANAS"/>
    <s v="7003117404"/>
    <s v="EXW"/>
    <d v="1899-12-30T18:15:51"/>
    <d v="1899-12-30T08:27:58"/>
    <d v="1899-12-30T09:47:53"/>
    <s v="Ensacado"/>
    <s v="E002"/>
    <x v="1"/>
    <d v="1899-12-30T01:19:55"/>
    <n v="-0.35275462962963006"/>
    <n v="8"/>
    <x v="16"/>
    <x v="4"/>
    <x v="1"/>
    <n v="0"/>
    <n v="0"/>
    <s v="OK"/>
    <s v="Ensacado"/>
    <x v="2"/>
    <n v="0"/>
    <s v="F. CORDOBA"/>
    <s v="B"/>
    <d v="1899-12-30T09:47:53"/>
    <d v="1899-12-30T08:49:53"/>
    <s v="KO"/>
    <m/>
    <m/>
    <d v="1899-12-30T00:00:00"/>
    <d v="1899-12-30T01:19:55"/>
    <n v="2"/>
    <d v="1899-12-30T09:47:53"/>
    <n v="79.916666666673592"/>
    <n v="9"/>
    <s v="No"/>
  </r>
  <r>
    <s v="CSCB"/>
    <s v=""/>
    <x v="0"/>
    <s v="ER3809BBS"/>
    <s v="E9449KGB"/>
    <d v="2025-03-17T00:00:00"/>
    <m/>
    <s v="3269"/>
    <x v="35"/>
    <s v="S4"/>
    <s v="S4"/>
    <m/>
    <d v="2025-03-17T00:00:00"/>
    <d v="1899-12-30T09:54:01"/>
    <d v="2025-03-17T00:00:00"/>
    <d v="1899-12-30T09:54:27"/>
    <d v="2025-03-17T00:00:00"/>
    <d v="1899-12-30T09:55:25"/>
    <x v="191"/>
    <s v="E_RBALTANAS"/>
    <s v="7003117405"/>
    <s v="EXW"/>
    <d v="1899-12-30T00:01:24"/>
    <d v="1899-12-30T00:00:58"/>
    <d v="1899-12-30T00:00:26"/>
    <s v="Granel"/>
    <s v="E001"/>
    <x v="1"/>
    <d v="1899-12-30T00:01:24"/>
    <d v="1899-12-30T00:00:58"/>
    <n v="9"/>
    <x v="16"/>
    <x v="4"/>
    <x v="2"/>
    <n v="1"/>
    <n v="0"/>
    <s v="KO"/>
    <s v="Granel"/>
    <x v="2"/>
    <n v="1"/>
    <s v="F. CORDOBA"/>
    <s v="A"/>
    <d v="1899-12-30T00:00:26"/>
    <d v="1899-12-30T00:00:26"/>
    <s v="OK"/>
    <m/>
    <m/>
    <d v="1899-12-30T00:00:00"/>
    <d v="1899-12-30T00:01:24"/>
    <n v="2"/>
    <d v="1899-12-30T00:00:26"/>
    <n v="1.4000000000111701"/>
    <n v="9"/>
    <s v="Si"/>
  </r>
  <r>
    <s v="CSCB"/>
    <s v="2025000565"/>
    <x v="0"/>
    <s v="ER4898BCJ"/>
    <s v="E0990KXG"/>
    <d v="2025-03-17T00:00:00"/>
    <m/>
    <s v="3283"/>
    <x v="37"/>
    <s v="PA"/>
    <s v="PA"/>
    <m/>
    <d v="2025-03-17T00:00:00"/>
    <d v="1899-12-30T09:30:26"/>
    <d v="2025-03-17T00:00:00"/>
    <d v="1899-12-30T09:55:02"/>
    <d v="2025-03-17T00:00:00"/>
    <d v="1899-12-30T10:39:18"/>
    <x v="0"/>
    <s v="RFCPI"/>
    <s v="7003117406"/>
    <s v="EXW"/>
    <d v="1899-12-30T01:08:52"/>
    <d v="1899-12-30T00:44:16"/>
    <d v="1899-12-30T00:24:36"/>
    <s v="Ensacado"/>
    <s v="E002"/>
    <x v="1"/>
    <d v="1899-12-30T01:08:52"/>
    <d v="1899-12-30T00:44:16"/>
    <n v="9"/>
    <x v="16"/>
    <x v="4"/>
    <x v="1"/>
    <n v="0"/>
    <n v="0"/>
    <s v="OK"/>
    <s v="Ensacado"/>
    <x v="2"/>
    <n v="0"/>
    <s v="F. CORDOBA"/>
    <s v="B"/>
    <d v="1899-12-30T00:24:36"/>
    <d v="1899-12-30T00:24:36"/>
    <s v="OK"/>
    <m/>
    <m/>
    <d v="1899-12-30T00:00:00"/>
    <d v="1899-12-30T01:08:52"/>
    <n v="2"/>
    <d v="1899-12-30T00:24:36"/>
    <n v="68.866666666660834"/>
    <n v="10"/>
    <s v="No"/>
  </r>
  <r>
    <s v="CSCB"/>
    <s v="2025000567"/>
    <x v="0"/>
    <s v="ER4521BBS"/>
    <s v="E0536LWW"/>
    <d v="2025-03-17T00:00:00"/>
    <m/>
    <s v="3269"/>
    <x v="35"/>
    <s v="S4"/>
    <s v="S4"/>
    <m/>
    <d v="2025-03-17T00:00:00"/>
    <d v="1899-12-30T12:18:45"/>
    <d v="2025-03-17T00:00:00"/>
    <d v="1899-12-30T12:22:51"/>
    <d v="2025-03-17T00:00:00"/>
    <d v="1899-12-30T12:41:34"/>
    <x v="0"/>
    <s v="RFCPI"/>
    <s v="7003117407"/>
    <s v="EXW"/>
    <d v="1899-12-30T00:22:49"/>
    <d v="1899-12-30T00:18:43"/>
    <d v="1899-12-30T00:04:06"/>
    <s v="Granel"/>
    <s v="E001"/>
    <x v="1"/>
    <d v="1899-12-30T00:22:49"/>
    <d v="1899-12-30T00:18:43"/>
    <n v="12"/>
    <x v="16"/>
    <x v="4"/>
    <x v="2"/>
    <n v="0"/>
    <n v="0"/>
    <s v="OK"/>
    <s v="Granel"/>
    <x v="2"/>
    <n v="0"/>
    <s v="F. CORDOBA"/>
    <s v="A"/>
    <d v="1899-12-30T00:04:06"/>
    <d v="1899-12-30T00:04:06"/>
    <s v="OK"/>
    <m/>
    <m/>
    <d v="1899-12-30T00:00:00"/>
    <d v="1899-12-30T00:22:49"/>
    <n v="2"/>
    <d v="1899-12-30T00:04:06"/>
    <n v="22.81666666667034"/>
    <n v="12"/>
    <s v="Si"/>
  </r>
  <r>
    <s v="CSCB"/>
    <s v="2025000566"/>
    <x v="0"/>
    <s v="ER3673BBX"/>
    <s v="E1228KBR"/>
    <d v="2025-03-17T00:00:00"/>
    <m/>
    <s v="3264"/>
    <x v="36"/>
    <s v="S5"/>
    <s v="S5"/>
    <m/>
    <d v="2025-03-17T00:00:00"/>
    <d v="1899-12-30T12:13:55"/>
    <d v="2025-03-17T00:00:00"/>
    <d v="1899-12-30T12:14:15"/>
    <d v="2025-03-17T00:00:00"/>
    <d v="1899-12-30T12:43:43"/>
    <x v="0"/>
    <s v="RFCPI"/>
    <s v="7003117408"/>
    <s v="EXW"/>
    <d v="1899-12-30T00:29:48"/>
    <d v="1899-12-30T00:29:28"/>
    <d v="1899-12-30T00:00:20"/>
    <s v="Granel"/>
    <s v="E001"/>
    <x v="1"/>
    <d v="1899-12-30T00:29:48"/>
    <d v="1899-12-30T00:29:28"/>
    <n v="12"/>
    <x v="16"/>
    <x v="4"/>
    <x v="2"/>
    <n v="0"/>
    <n v="0"/>
    <s v="OK"/>
    <s v="Granel"/>
    <x v="2"/>
    <n v="0"/>
    <s v="F. CORDOBA"/>
    <s v="A"/>
    <d v="1899-12-30T00:00:20"/>
    <d v="1899-12-30T00:00:20"/>
    <s v="OK"/>
    <m/>
    <m/>
    <d v="1899-12-30T00:00:00"/>
    <d v="1899-12-30T00:29:48"/>
    <n v="2"/>
    <d v="1899-12-30T00:00:20"/>
    <n v="29.800000000008016"/>
    <n v="12"/>
    <s v="Si"/>
  </r>
  <r>
    <s v="CSCB"/>
    <s v="2025000568"/>
    <x v="0"/>
    <s v="ECO02731R"/>
    <s v="E4801MTX"/>
    <d v="2025-03-17T00:00:00"/>
    <m/>
    <s v="3283"/>
    <x v="37"/>
    <s v="PA"/>
    <s v="PA"/>
    <m/>
    <d v="2025-03-17T00:00:00"/>
    <d v="1899-12-30T18:12:22"/>
    <d v="2025-03-17T00:00:00"/>
    <d v="1899-12-30T18:11:08"/>
    <d v="2025-03-17T00:00:00"/>
    <d v="1899-12-30T18:32:42"/>
    <x v="0"/>
    <s v="RFCPI"/>
    <s v="7003117409"/>
    <s v="EXW"/>
    <d v="1899-12-30T00:22:48"/>
    <d v="1899-12-30T00:21:34"/>
    <d v="1899-12-30T00:01:14"/>
    <s v="Ensacado"/>
    <s v="E002"/>
    <x v="1"/>
    <d v="1899-12-30T00:20:20"/>
    <d v="1899-12-30T00:21:34"/>
    <n v="18"/>
    <x v="16"/>
    <x v="4"/>
    <x v="1"/>
    <n v="0"/>
    <n v="0"/>
    <s v="OK"/>
    <s v="Ensacado"/>
    <x v="2"/>
    <n v="0"/>
    <s v="F. CORDOBA"/>
    <s v="A"/>
    <d v="1899-12-30T00:01:14"/>
    <d v="1899-12-30T00:01:14"/>
    <s v="OK"/>
    <m/>
    <m/>
    <d v="1899-12-30T00:00:00"/>
    <d v="1899-12-30T00:20:20"/>
    <n v="2"/>
    <n v="-8.5648148148009806E-4"/>
    <n v="20.333333333332728"/>
    <n v="18"/>
    <s v="Si"/>
  </r>
  <r>
    <s v="CSCB"/>
    <s v="2025000569"/>
    <x v="0"/>
    <s v="ER5973BBL"/>
    <s v="E0247JRH"/>
    <d v="2025-03-18T00:00:00"/>
    <m/>
    <s v="3264"/>
    <x v="36"/>
    <s v="S7"/>
    <s v="S7"/>
    <m/>
    <d v="2025-03-18T00:00:00"/>
    <d v="1899-12-30T06:23:40"/>
    <d v="2025-03-18T00:00:00"/>
    <d v="1899-12-30T06:23:16"/>
    <d v="2025-03-18T00:00:00"/>
    <d v="1899-12-30T06:56:26"/>
    <x v="0"/>
    <s v="RFCPI"/>
    <s v="7003117410"/>
    <s v="EXW"/>
    <d v="1899-12-30T00:33:34"/>
    <d v="1899-12-30T00:33:10"/>
    <d v="1899-12-30T00:00:24"/>
    <s v="Granel"/>
    <s v="E001"/>
    <x v="1"/>
    <d v="1899-12-30T00:32:46"/>
    <d v="1899-12-30T00:33:10"/>
    <n v="6"/>
    <x v="17"/>
    <x v="4"/>
    <x v="2"/>
    <n v="0"/>
    <n v="0"/>
    <s v="OK"/>
    <s v="Granel"/>
    <x v="2"/>
    <n v="0"/>
    <s v="F. CORDOBA"/>
    <s v="A"/>
    <d v="1899-12-30T00:00:24"/>
    <d v="1899-12-30T00:00:24"/>
    <s v="OK"/>
    <m/>
    <m/>
    <d v="1899-12-30T00:00:00"/>
    <d v="1899-12-30T00:32:46"/>
    <n v="3"/>
    <n v="-2.7777777777998613E-4"/>
    <n v="32.766666666652789"/>
    <n v="6"/>
    <s v="Si"/>
  </r>
  <r>
    <s v="CSCB"/>
    <s v="2025000570"/>
    <x v="0"/>
    <s v="ER2285BBK"/>
    <s v="E0404KCN"/>
    <d v="2025-03-18T00:00:00"/>
    <m/>
    <s v="3269"/>
    <x v="35"/>
    <s v="S4"/>
    <s v="S4"/>
    <m/>
    <d v="2025-03-18T00:00:00"/>
    <d v="1899-12-30T07:51:48"/>
    <d v="2025-03-18T00:00:00"/>
    <d v="1899-12-30T07:54:12"/>
    <d v="2025-03-18T00:00:00"/>
    <d v="1899-12-30T08:20:06"/>
    <x v="0"/>
    <s v="RFCPI"/>
    <s v="7003117411"/>
    <s v="EXW"/>
    <d v="1899-12-30T00:28:18"/>
    <d v="1899-12-30T00:25:54"/>
    <d v="1899-12-30T00:02:24"/>
    <s v="Granel"/>
    <s v="E001"/>
    <x v="1"/>
    <d v="1899-12-30T00:28:18"/>
    <d v="1899-12-30T00:25:54"/>
    <n v="7"/>
    <x v="17"/>
    <x v="4"/>
    <x v="2"/>
    <n v="0"/>
    <n v="0"/>
    <s v="OK"/>
    <s v="Granel"/>
    <x v="2"/>
    <n v="0"/>
    <s v="F. CORDOBA"/>
    <s v="A"/>
    <d v="1899-12-30T00:02:24"/>
    <d v="1899-12-30T00:02:24"/>
    <s v="OK"/>
    <m/>
    <m/>
    <d v="1899-12-30T00:00:00"/>
    <d v="1899-12-30T00:28:18"/>
    <n v="3"/>
    <d v="1899-12-30T00:02:24"/>
    <n v="28.300000000003223"/>
    <n v="8"/>
    <s v="Si"/>
  </r>
  <r>
    <s v="CSCB"/>
    <s v="2025000571"/>
    <x v="0"/>
    <s v="ER3012BCX"/>
    <s v="E4491LCV"/>
    <d v="2025-03-18T00:00:00"/>
    <m/>
    <s v="3283"/>
    <x v="37"/>
    <s v="PA"/>
    <s v="PA"/>
    <m/>
    <d v="2025-03-18T00:00:00"/>
    <d v="1899-12-30T08:09:22"/>
    <d v="2025-03-18T00:00:00"/>
    <d v="1899-12-30T08:09:36"/>
    <d v="2025-03-18T00:00:00"/>
    <d v="1899-12-30T08:41:27"/>
    <x v="0"/>
    <s v="RFCPI"/>
    <s v="7003117412"/>
    <s v="EXW"/>
    <d v="1899-12-30T00:32:05"/>
    <d v="1899-12-30T00:31:51"/>
    <d v="1899-12-30T00:00:14"/>
    <s v="Ensacado"/>
    <s v="E002"/>
    <x v="1"/>
    <d v="1899-12-30T00:32:05"/>
    <d v="1899-12-30T00:31:51"/>
    <n v="8"/>
    <x v="17"/>
    <x v="4"/>
    <x v="1"/>
    <n v="0"/>
    <n v="0"/>
    <s v="OK"/>
    <s v="Ensacado"/>
    <x v="2"/>
    <n v="0"/>
    <s v="F. CORDOBA"/>
    <s v="A"/>
    <d v="1899-12-30T00:00:14"/>
    <d v="1899-12-30T00:00:14"/>
    <s v="OK"/>
    <m/>
    <m/>
    <d v="1899-12-30T00:00:00"/>
    <d v="1899-12-30T00:32:05"/>
    <n v="3"/>
    <d v="1899-12-30T00:00:14"/>
    <n v="32.083333333343994"/>
    <n v="8"/>
    <s v="Si"/>
  </r>
  <r>
    <s v="CSCB"/>
    <s v="2025000573"/>
    <x v="0"/>
    <s v="ER2556MHH"/>
    <s v="E2556MHH"/>
    <d v="2025-03-18T00:00:00"/>
    <m/>
    <s v="3283"/>
    <x v="37"/>
    <s v="PA"/>
    <s v="PA"/>
    <m/>
    <d v="2025-03-18T00:00:00"/>
    <d v="1899-12-30T16:07:19"/>
    <d v="2025-03-18T00:00:00"/>
    <d v="1899-12-30T16:08:00"/>
    <d v="2025-03-18T00:00:00"/>
    <d v="1899-12-30T16:35:08"/>
    <x v="0"/>
    <s v="RFCPI"/>
    <s v="7003117413"/>
    <s v="EXW"/>
    <d v="1899-12-30T00:27:49"/>
    <d v="1899-12-30T00:27:08"/>
    <d v="1899-12-30T00:00:41"/>
    <s v="Ensacado"/>
    <s v="E002"/>
    <x v="1"/>
    <d v="1899-12-30T00:27:49"/>
    <d v="1899-12-30T00:27:08"/>
    <n v="16"/>
    <x v="17"/>
    <x v="4"/>
    <x v="1"/>
    <n v="0"/>
    <n v="0"/>
    <s v="OK"/>
    <s v="Ensacado"/>
    <x v="2"/>
    <n v="0"/>
    <s v="F. CORDOBA"/>
    <s v="A"/>
    <d v="1899-12-30T00:00:41"/>
    <d v="1899-12-30T00:00:41"/>
    <s v="OK"/>
    <m/>
    <m/>
    <d v="1899-12-30T00:00:00"/>
    <d v="1899-12-30T00:27:49"/>
    <n v="3"/>
    <d v="1899-12-30T00:00:41"/>
    <n v="27.816666666652736"/>
    <n v="16"/>
    <s v="Si"/>
  </r>
  <r>
    <s v="CSCB"/>
    <s v="2025000575"/>
    <x v="0"/>
    <s v="ER5888BDP"/>
    <s v="E2277MGP"/>
    <d v="2025-03-19T00:00:00"/>
    <m/>
    <s v="3269"/>
    <x v="35"/>
    <s v="S4"/>
    <s v="S4"/>
    <m/>
    <d v="2025-03-19T00:00:00"/>
    <d v="1899-12-30T08:25:39"/>
    <d v="2025-03-19T00:00:00"/>
    <d v="1899-12-30T08:26:40"/>
    <d v="2025-03-19T00:00:00"/>
    <d v="1899-12-30T08:52:34"/>
    <x v="0"/>
    <s v="RFCPI"/>
    <s v="7003117414"/>
    <s v="EXW"/>
    <d v="1899-12-30T00:00:00"/>
    <d v="1899-12-30T00:00:00"/>
    <d v="1899-12-30T00:00:00"/>
    <s v="Granel"/>
    <s v="E001"/>
    <x v="1"/>
    <d v="1899-12-30T00:26:55"/>
    <d v="1899-12-30T00:25:54"/>
    <n v="8"/>
    <x v="18"/>
    <x v="4"/>
    <x v="2"/>
    <n v="0"/>
    <n v="0"/>
    <s v="OK"/>
    <s v="Granel"/>
    <x v="2"/>
    <n v="0"/>
    <s v="F. CORDOBA"/>
    <s v="A"/>
    <d v="1899-12-30T00:00:00"/>
    <d v="1899-12-30T00:00:00"/>
    <s v="OK"/>
    <m/>
    <m/>
    <d v="1899-12-30T00:00:00"/>
    <d v="1899-12-30T00:26:55"/>
    <n v="4"/>
    <d v="1899-12-30T00:01:01"/>
    <n v="26.916666666667222"/>
    <n v="8"/>
    <s v="Si"/>
  </r>
  <r>
    <s v="CSCB"/>
    <s v="2025000574"/>
    <x v="0"/>
    <s v="ER8798BBS"/>
    <s v="E4443KBP"/>
    <d v="2025-03-19T00:00:00"/>
    <m/>
    <s v="2945"/>
    <x v="39"/>
    <s v="S2"/>
    <s v="S2"/>
    <m/>
    <d v="2025-03-19T00:00:00"/>
    <d v="1899-12-30T07:55:11"/>
    <d v="2025-03-19T00:00:00"/>
    <d v="1899-12-30T07:59:05"/>
    <d v="2025-03-19T00:00:00"/>
    <d v="1899-12-30T10:17:22"/>
    <x v="0"/>
    <s v="RFCPI"/>
    <s v="7003117415"/>
    <s v="FBO"/>
    <d v="1899-12-30T00:00:00"/>
    <d v="1899-12-30T00:00:00"/>
    <d v="1899-12-30T00:00:00"/>
    <s v="Granel"/>
    <s v="E001"/>
    <x v="2"/>
    <d v="1899-12-30T02:22:11"/>
    <d v="1899-12-30T02:18:17"/>
    <n v="7"/>
    <x v="18"/>
    <x v="4"/>
    <x v="2"/>
    <n v="0"/>
    <n v="0"/>
    <s v="OK"/>
    <s v="Granel"/>
    <x v="2"/>
    <n v="0"/>
    <s v="F. CORDOBA"/>
    <s v="C"/>
    <d v="1899-12-30T00:00:00"/>
    <d v="1899-12-30T00:00:00"/>
    <s v="OK"/>
    <m/>
    <m/>
    <d v="1899-12-30T00:00:00"/>
    <d v="1899-12-30T02:22:11"/>
    <n v="4"/>
    <d v="1899-12-30T00:03:54"/>
    <n v="142.18333333332484"/>
    <n v="10"/>
    <s v="No"/>
  </r>
  <r>
    <s v="CSCB"/>
    <s v="2025000576"/>
    <x v="0"/>
    <s v="ER5888BDP"/>
    <s v="E2277MGP"/>
    <d v="2025-03-19T00:00:00"/>
    <m/>
    <s v="3269"/>
    <x v="35"/>
    <s v="S4"/>
    <s v="S4"/>
    <m/>
    <d v="2025-03-19T00:00:00"/>
    <d v="1899-12-30T10:21:17"/>
    <d v="2025-03-19T00:00:00"/>
    <d v="1899-12-30T10:23:00"/>
    <d v="2025-03-19T00:00:00"/>
    <d v="1899-12-30T11:10:41"/>
    <x v="0"/>
    <s v="RFCPI"/>
    <s v="7003117416"/>
    <s v="EXW"/>
    <d v="1899-12-30T00:00:00"/>
    <d v="1899-12-30T00:00:00"/>
    <d v="1899-12-30T00:00:00"/>
    <s v="Granel"/>
    <s v="E001"/>
    <x v="1"/>
    <d v="1899-12-30T00:49:24"/>
    <d v="1899-12-30T00:47:41"/>
    <n v="10"/>
    <x v="18"/>
    <x v="4"/>
    <x v="2"/>
    <n v="0"/>
    <n v="0"/>
    <s v="OK"/>
    <s v="Granel"/>
    <x v="2"/>
    <n v="0"/>
    <s v="F. CORDOBA"/>
    <s v="B"/>
    <d v="1899-12-30T00:00:00"/>
    <d v="1899-12-30T00:00:00"/>
    <s v="OK"/>
    <m/>
    <m/>
    <d v="1899-12-30T00:00:00"/>
    <d v="1899-12-30T00:49:24"/>
    <n v="4"/>
    <d v="1899-12-30T00:01:43"/>
    <n v="49.399999999991969"/>
    <n v="11"/>
    <s v="No"/>
  </r>
  <r>
    <s v="CSCB"/>
    <s v="2025000577"/>
    <x v="0"/>
    <s v="ER8798BBS"/>
    <s v="E4443KBP"/>
    <d v="2025-03-19T00:00:00"/>
    <m/>
    <s v="3269"/>
    <x v="35"/>
    <s v="S4"/>
    <s v="S4"/>
    <m/>
    <d v="2025-03-19T00:00:00"/>
    <d v="1899-12-30T11:27:01"/>
    <d v="2025-03-19T00:00:00"/>
    <d v="1899-12-30T11:30:26"/>
    <d v="2025-03-19T00:00:00"/>
    <d v="1899-12-30T11:52:08"/>
    <x v="0"/>
    <s v="RFCPI"/>
    <s v="7003117417"/>
    <s v="EXW"/>
    <d v="1899-12-30T00:00:00"/>
    <d v="1899-12-30T00:00:00"/>
    <d v="1899-12-30T00:00:00"/>
    <s v="Granel"/>
    <s v="E001"/>
    <x v="1"/>
    <d v="1899-12-30T00:25:07"/>
    <d v="1899-12-30T00:21:42"/>
    <n v="11"/>
    <x v="18"/>
    <x v="4"/>
    <x v="2"/>
    <n v="0"/>
    <n v="0"/>
    <s v="OK"/>
    <s v="Granel"/>
    <x v="2"/>
    <n v="0"/>
    <s v="F. CORDOBA"/>
    <s v="A"/>
    <d v="1899-12-30T00:00:00"/>
    <d v="1899-12-30T00:00:00"/>
    <s v="OK"/>
    <m/>
    <m/>
    <d v="1899-12-30T00:00:00"/>
    <d v="1899-12-30T00:25:07"/>
    <n v="4"/>
    <d v="1899-12-30T00:03:25"/>
    <n v="25.116666666667182"/>
    <n v="11"/>
    <s v="Si"/>
  </r>
  <r>
    <s v="CSCB"/>
    <s v="2025000578"/>
    <x v="0"/>
    <s v="ER5888BDP"/>
    <s v="E2277MGP"/>
    <d v="2025-03-19T00:00:00"/>
    <m/>
    <s v="3269"/>
    <x v="35"/>
    <s v="S4"/>
    <s v="S4"/>
    <m/>
    <d v="2025-03-19T00:00:00"/>
    <d v="1899-12-30T12:40:52"/>
    <d v="2025-03-19T00:00:00"/>
    <d v="1899-12-30T12:42:56"/>
    <d v="2025-03-19T00:00:00"/>
    <d v="1899-12-30T13:03:04"/>
    <x v="0"/>
    <s v="RFCPI"/>
    <s v="7003117418"/>
    <s v="EXW"/>
    <d v="1899-12-30T00:00:00"/>
    <d v="1899-12-30T00:00:00"/>
    <d v="1899-12-30T00:00:00"/>
    <s v="Granel"/>
    <s v="E001"/>
    <x v="1"/>
    <d v="1899-12-30T00:22:12"/>
    <d v="1899-12-30T00:20:08"/>
    <n v="12"/>
    <x v="18"/>
    <x v="4"/>
    <x v="2"/>
    <n v="0"/>
    <n v="0"/>
    <s v="OK"/>
    <s v="Granel"/>
    <x v="2"/>
    <n v="0"/>
    <s v="F. CORDOBA"/>
    <s v="A"/>
    <d v="1899-12-30T00:00:00"/>
    <d v="1899-12-30T00:00:00"/>
    <s v="OK"/>
    <m/>
    <m/>
    <d v="1899-12-30T00:00:00"/>
    <d v="1899-12-30T00:22:12"/>
    <n v="4"/>
    <d v="1899-12-30T00:02:04"/>
    <n v="22.200000000004749"/>
    <n v="13"/>
    <s v="Si"/>
  </r>
  <r>
    <s v="CSCB"/>
    <s v="2025000579"/>
    <x v="0"/>
    <s v="ER4521BBS"/>
    <s v="E0536LWW"/>
    <d v="2025-03-19T00:00:00"/>
    <m/>
    <s v="3269"/>
    <x v="35"/>
    <s v="S4"/>
    <s v="S4"/>
    <m/>
    <d v="2025-03-19T00:00:00"/>
    <d v="1899-12-30T13:16:54"/>
    <d v="2025-03-19T00:00:00"/>
    <d v="1899-12-30T13:18:03"/>
    <d v="2025-03-19T00:00:00"/>
    <d v="1899-12-30T13:35:47"/>
    <x v="0"/>
    <s v="RFCPI"/>
    <s v="7003117419"/>
    <s v="EXW"/>
    <d v="1899-12-30T00:00:00"/>
    <d v="1899-12-30T00:00:00"/>
    <d v="1899-12-30T00:00:00"/>
    <s v="Granel"/>
    <s v="E001"/>
    <x v="1"/>
    <d v="1899-12-30T00:18:53"/>
    <d v="1899-12-30T00:17:44"/>
    <n v="13"/>
    <x v="18"/>
    <x v="4"/>
    <x v="2"/>
    <n v="0"/>
    <n v="0"/>
    <s v="OK"/>
    <s v="Granel"/>
    <x v="2"/>
    <n v="0"/>
    <s v="F. CORDOBA"/>
    <s v="A"/>
    <d v="1899-12-30T00:00:00"/>
    <d v="1899-12-30T00:00:00"/>
    <s v="OK"/>
    <m/>
    <m/>
    <d v="1899-12-30T00:00:00"/>
    <d v="1899-12-30T00:18:53"/>
    <n v="4"/>
    <d v="1899-12-30T00:01:09"/>
    <n v="18.883333333324828"/>
    <n v="13"/>
    <s v="Si"/>
  </r>
  <r>
    <s v="CSCB"/>
    <s v="2025000580"/>
    <x v="0"/>
    <s v="ER2285BBK"/>
    <s v="E0404KCN"/>
    <d v="2025-03-19T00:00:00"/>
    <m/>
    <s v="3269"/>
    <x v="35"/>
    <s v="S4"/>
    <s v="S4"/>
    <m/>
    <d v="2025-03-19T00:00:00"/>
    <d v="1899-12-30T13:32:19"/>
    <d v="2025-03-19T00:00:00"/>
    <d v="1899-12-30T13:40:38"/>
    <d v="2025-03-19T00:00:00"/>
    <d v="1899-12-30T13:58:06"/>
    <x v="0"/>
    <s v="RFCPI"/>
    <s v="7003117420"/>
    <s v="EXW"/>
    <d v="1899-12-30T00:00:00"/>
    <d v="1899-12-30T00:00:00"/>
    <d v="1899-12-30T00:00:00"/>
    <s v="Granel"/>
    <s v="E001"/>
    <x v="1"/>
    <d v="1899-12-30T00:25:47"/>
    <d v="1899-12-30T00:17:28"/>
    <n v="13"/>
    <x v="18"/>
    <x v="4"/>
    <x v="2"/>
    <n v="0"/>
    <n v="0"/>
    <s v="OK"/>
    <s v="Granel"/>
    <x v="2"/>
    <n v="0"/>
    <s v="F. CORDOBA"/>
    <s v="A"/>
    <d v="1899-12-30T00:00:00"/>
    <d v="1899-12-30T00:00:00"/>
    <s v="OK"/>
    <m/>
    <m/>
    <d v="1899-12-30T00:00:00"/>
    <d v="1899-12-30T00:25:47"/>
    <n v="4"/>
    <d v="1899-12-30T00:08:19"/>
    <n v="25.783333333329743"/>
    <n v="13"/>
    <s v="Si"/>
  </r>
  <r>
    <s v="CSCB"/>
    <s v="2025000581"/>
    <x v="0"/>
    <s v="ER8656CZD"/>
    <s v="E8656CZD"/>
    <d v="2025-03-19T00:00:00"/>
    <m/>
    <s v="3283"/>
    <x v="37"/>
    <s v="PA"/>
    <s v="PA"/>
    <m/>
    <d v="2025-03-19T00:00:00"/>
    <d v="1899-12-30T15:17:12"/>
    <d v="2025-03-19T00:00:00"/>
    <d v="1899-12-30T15:17:57"/>
    <d v="2025-03-19T00:00:00"/>
    <d v="1899-12-30T15:37:05"/>
    <x v="0"/>
    <s v="RFCPI"/>
    <s v="7003117421"/>
    <s v="EXW"/>
    <d v="1899-12-30T00:00:00"/>
    <d v="1899-12-30T00:00:00"/>
    <d v="1899-12-30T00:00:00"/>
    <s v="Ensacado"/>
    <s v="E002"/>
    <x v="1"/>
    <d v="1899-12-30T00:19:53"/>
    <d v="1899-12-30T00:19:08"/>
    <n v="15"/>
    <x v="18"/>
    <x v="4"/>
    <x v="1"/>
    <n v="0"/>
    <n v="0"/>
    <s v="OK"/>
    <s v="Ensacado"/>
    <x v="2"/>
    <n v="0"/>
    <s v="F. CORDOBA"/>
    <s v="A"/>
    <d v="1899-12-30T00:00:00"/>
    <d v="1899-12-30T00:00:00"/>
    <s v="OK"/>
    <m/>
    <m/>
    <d v="1899-12-30T00:00:00"/>
    <d v="1899-12-30T00:19:53"/>
    <n v="4"/>
    <d v="1899-12-30T00:00:45"/>
    <n v="19.883333333332818"/>
    <n v="15"/>
    <s v="Si"/>
  </r>
  <r>
    <s v="CSCB"/>
    <s v="2025000582"/>
    <x v="0"/>
    <s v="ER2285BBK"/>
    <s v="E0404KCN"/>
    <d v="2025-03-20T00:00:00"/>
    <m/>
    <s v="3269"/>
    <x v="35"/>
    <s v="S4"/>
    <s v="S4"/>
    <m/>
    <d v="2025-03-20T00:00:00"/>
    <d v="1899-12-30T07:45:08"/>
    <d v="2025-03-20T00:00:00"/>
    <d v="1899-12-30T07:46:29"/>
    <d v="2025-03-20T00:00:00"/>
    <d v="1899-12-30T08:04:12"/>
    <x v="0"/>
    <s v="RFCPI"/>
    <s v="7003117422"/>
    <s v="EXW"/>
    <d v="1899-12-30T00:19:04"/>
    <d v="1899-12-30T00:17:43"/>
    <d v="1899-12-30T00:01:21"/>
    <s v="Granel"/>
    <s v="E001"/>
    <x v="1"/>
    <d v="1899-12-30T00:19:04"/>
    <d v="1899-12-30T00:17:43"/>
    <n v="7"/>
    <x v="19"/>
    <x v="4"/>
    <x v="2"/>
    <n v="0"/>
    <n v="0"/>
    <s v="OK"/>
    <s v="Granel"/>
    <x v="2"/>
    <n v="0"/>
    <s v="F. CORDOBA"/>
    <s v="A"/>
    <d v="1899-12-30T00:01:21"/>
    <d v="1899-12-30T00:01:21"/>
    <s v="OK"/>
    <m/>
    <m/>
    <d v="1899-12-30T00:00:00"/>
    <d v="1899-12-30T00:19:04"/>
    <n v="5"/>
    <d v="1899-12-30T00:01:21"/>
    <n v="19.066666666665597"/>
    <n v="8"/>
    <s v="Si"/>
  </r>
  <r>
    <s v="CSCB"/>
    <s v="2025000583"/>
    <x v="0"/>
    <s v="ER3012BCX"/>
    <s v="E4491LCV"/>
    <d v="2025-03-20T00:00:00"/>
    <m/>
    <s v="3283"/>
    <x v="37"/>
    <s v="PA"/>
    <s v="PA"/>
    <m/>
    <d v="2025-03-20T00:00:00"/>
    <d v="1899-12-30T08:07:09"/>
    <d v="2025-03-20T00:00:00"/>
    <d v="1899-12-30T08:06:05"/>
    <d v="2025-03-20T00:00:00"/>
    <d v="1899-12-30T08:47:05"/>
    <x v="0"/>
    <s v="RFCPI"/>
    <s v="7003117423"/>
    <s v="EXW"/>
    <d v="1899-12-30T00:42:04"/>
    <d v="1899-12-30T00:41:00"/>
    <d v="1899-12-30T00:01:04"/>
    <s v="Ensacado"/>
    <s v="E002"/>
    <x v="1"/>
    <d v="1899-12-30T00:39:56"/>
    <d v="1899-12-30T00:41:00"/>
    <n v="8"/>
    <x v="19"/>
    <x v="4"/>
    <x v="1"/>
    <n v="0"/>
    <n v="0"/>
    <s v="OK"/>
    <s v="Ensacado"/>
    <x v="2"/>
    <n v="0"/>
    <s v="F. CORDOBA"/>
    <s v="A"/>
    <d v="1899-12-30T00:01:04"/>
    <d v="1899-12-30T00:01:04"/>
    <s v="OK"/>
    <m/>
    <m/>
    <d v="1899-12-30T00:00:00"/>
    <d v="1899-12-30T00:39:56"/>
    <n v="5"/>
    <n v="-7.4074074073998686E-4"/>
    <n v="39.933333333331234"/>
    <n v="8"/>
    <s v="Si"/>
  </r>
  <r>
    <s v="CSCB"/>
    <s v="2025000584"/>
    <x v="0"/>
    <s v="ER4521BBS"/>
    <s v="E0536LWW"/>
    <d v="2025-03-20T00:00:00"/>
    <m/>
    <s v="3269"/>
    <x v="35"/>
    <s v="S4"/>
    <s v="S4"/>
    <m/>
    <d v="2025-03-20T00:00:00"/>
    <d v="1899-12-30T08:53:56"/>
    <d v="2025-03-20T00:00:00"/>
    <d v="1899-12-30T08:55:08"/>
    <d v="2025-03-20T00:00:00"/>
    <d v="1899-12-30T09:19:00"/>
    <x v="0"/>
    <s v="RFCPI"/>
    <s v="7003117424"/>
    <s v="EXW"/>
    <d v="1899-12-30T00:25:04"/>
    <d v="1899-12-30T00:23:52"/>
    <d v="1899-12-30T00:01:12"/>
    <s v="Granel"/>
    <s v="E001"/>
    <x v="1"/>
    <d v="1899-12-30T00:25:04"/>
    <d v="1899-12-30T00:23:52"/>
    <n v="8"/>
    <x v="19"/>
    <x v="4"/>
    <x v="2"/>
    <n v="0"/>
    <n v="0"/>
    <s v="OK"/>
    <s v="Granel"/>
    <x v="2"/>
    <n v="0"/>
    <s v="F. CORDOBA"/>
    <s v="A"/>
    <d v="1899-12-30T00:01:12"/>
    <d v="1899-12-30T00:01:12"/>
    <s v="OK"/>
    <m/>
    <m/>
    <d v="1899-12-30T00:00:00"/>
    <d v="1899-12-30T00:25:04"/>
    <n v="5"/>
    <d v="1899-12-30T00:01:12"/>
    <n v="25.066666666655983"/>
    <n v="9"/>
    <s v="Si"/>
  </r>
  <r>
    <s v="CSCB"/>
    <s v="2025000585"/>
    <x v="0"/>
    <s v="ER2285BBK"/>
    <s v="E0404KCN"/>
    <d v="2025-03-20T00:00:00"/>
    <m/>
    <s v="3269"/>
    <x v="35"/>
    <s v="S4"/>
    <s v="S4"/>
    <m/>
    <d v="2025-03-20T00:00:00"/>
    <d v="1899-12-30T09:39:27"/>
    <d v="2025-03-20T00:00:00"/>
    <d v="1899-12-30T09:43:30"/>
    <d v="2025-03-20T00:00:00"/>
    <d v="1899-12-30T10:02:18"/>
    <x v="0"/>
    <s v="RFCPI"/>
    <s v="7003117425"/>
    <s v="EXW"/>
    <d v="1899-12-30T00:22:51"/>
    <d v="1899-12-30T00:18:48"/>
    <d v="1899-12-30T00:04:03"/>
    <s v="Granel"/>
    <s v="E001"/>
    <x v="1"/>
    <d v="1899-12-30T00:22:51"/>
    <d v="1899-12-30T00:18:48"/>
    <n v="9"/>
    <x v="19"/>
    <x v="4"/>
    <x v="2"/>
    <n v="0"/>
    <n v="0"/>
    <s v="OK"/>
    <s v="Granel"/>
    <x v="2"/>
    <n v="0"/>
    <s v="F. CORDOBA"/>
    <s v="A"/>
    <d v="1899-12-30T00:04:03"/>
    <d v="1899-12-30T00:04:03"/>
    <s v="OK"/>
    <m/>
    <m/>
    <d v="1899-12-30T00:00:00"/>
    <d v="1899-12-30T00:22:51"/>
    <n v="5"/>
    <d v="1899-12-30T00:04:03"/>
    <n v="22.850000000006368"/>
    <n v="10"/>
    <s v="Si"/>
  </r>
  <r>
    <s v="CSCB"/>
    <s v="2025000587"/>
    <x v="0"/>
    <s v="ER3809BBS"/>
    <s v="E9449KGB"/>
    <d v="2025-03-20T00:00:00"/>
    <m/>
    <s v="3269"/>
    <x v="35"/>
    <s v="S4"/>
    <s v="S4"/>
    <m/>
    <d v="2025-03-20T00:00:00"/>
    <d v="1899-12-30T10:54:47"/>
    <d v="2025-03-20T00:00:00"/>
    <d v="1899-12-30T10:53:43"/>
    <d v="2025-03-20T00:00:00"/>
    <d v="1899-12-30T11:15:06"/>
    <x v="0"/>
    <s v="RFCPI"/>
    <s v="7003117426"/>
    <s v="EXW"/>
    <d v="1899-12-30T00:22:27"/>
    <d v="1899-12-30T00:21:23"/>
    <d v="1899-12-30T00:01:04"/>
    <s v="Granel"/>
    <s v="E001"/>
    <x v="1"/>
    <d v="1899-12-30T00:20:19"/>
    <d v="1899-12-30T00:21:23"/>
    <n v="10"/>
    <x v="19"/>
    <x v="4"/>
    <x v="2"/>
    <n v="0"/>
    <n v="0"/>
    <s v="OK"/>
    <s v="Granel"/>
    <x v="2"/>
    <n v="0"/>
    <s v="F. CORDOBA"/>
    <s v="A"/>
    <d v="1899-12-30T00:01:04"/>
    <d v="1899-12-30T00:01:04"/>
    <s v="OK"/>
    <m/>
    <m/>
    <d v="1899-12-30T00:00:00"/>
    <d v="1899-12-30T00:20:19"/>
    <n v="5"/>
    <n v="-7.4074074073998686E-4"/>
    <n v="20.316666666657639"/>
    <n v="11"/>
    <s v="Si"/>
  </r>
  <r>
    <s v="CSCB"/>
    <s v="2025000588"/>
    <x v="0"/>
    <s v="ER6314BBN"/>
    <s v="E3044DJB"/>
    <d v="2025-03-20T00:00:00"/>
    <m/>
    <s v="3269"/>
    <x v="35"/>
    <s v="S4"/>
    <s v="S4"/>
    <m/>
    <d v="2025-03-20T00:00:00"/>
    <d v="1899-12-30T15:54:10"/>
    <d v="2025-03-20T00:00:00"/>
    <d v="1899-12-30T15:53:10"/>
    <d v="2025-03-20T00:00:00"/>
    <d v="1899-12-30T16:20:43"/>
    <x v="0"/>
    <s v="RFCPI"/>
    <s v="7003117427"/>
    <s v="EXW"/>
    <d v="1899-12-30T00:28:33"/>
    <d v="1899-12-30T00:27:33"/>
    <d v="1899-12-30T00:01:00"/>
    <s v="Granel"/>
    <s v="E001"/>
    <x v="1"/>
    <d v="1899-12-30T00:26:33"/>
    <d v="1899-12-30T00:27:33"/>
    <n v="15"/>
    <x v="19"/>
    <x v="4"/>
    <x v="2"/>
    <n v="0"/>
    <n v="0"/>
    <s v="OK"/>
    <s v="Granel"/>
    <x v="2"/>
    <n v="0"/>
    <s v="F. CORDOBA"/>
    <s v="A"/>
    <d v="1899-12-30T00:01:00"/>
    <d v="1899-12-30T00:01:00"/>
    <s v="OK"/>
    <m/>
    <m/>
    <d v="1899-12-30T00:00:00"/>
    <d v="1899-12-30T00:26:33"/>
    <n v="5"/>
    <n v="-6.9444444444000109E-4"/>
    <n v="26.549999999999994"/>
    <n v="16"/>
    <s v="Si"/>
  </r>
  <r>
    <s v="CSCB"/>
    <s v="2025000590"/>
    <x v="0"/>
    <s v="ER7252BBV"/>
    <s v="E3178LFN"/>
    <d v="2025-03-21T00:00:00"/>
    <m/>
    <s v="3264"/>
    <x v="36"/>
    <s v="S7"/>
    <s v="S7"/>
    <m/>
    <d v="2025-03-21T00:00:00"/>
    <d v="1899-12-30T06:03:58"/>
    <d v="2025-03-21T00:00:00"/>
    <d v="1899-12-30T06:08:35"/>
    <d v="2025-03-21T00:00:00"/>
    <d v="1899-12-30T06:37:05"/>
    <x v="0"/>
    <s v="RFCPI"/>
    <s v="7003117428"/>
    <s v="EXW"/>
    <d v="1899-12-30T00:33:07"/>
    <d v="1899-12-30T00:28:30"/>
    <d v="1899-12-30T00:04:37"/>
    <s v="Granel"/>
    <s v="E001"/>
    <x v="1"/>
    <d v="1899-12-30T00:33:07"/>
    <d v="1899-12-30T00:28:30"/>
    <n v="6"/>
    <x v="20"/>
    <x v="4"/>
    <x v="2"/>
    <n v="0"/>
    <n v="0"/>
    <s v="OK"/>
    <s v="Granel"/>
    <x v="2"/>
    <n v="0"/>
    <s v="F. CORDOBA"/>
    <s v="A"/>
    <d v="1899-12-30T00:04:37"/>
    <d v="1899-12-30T00:04:37"/>
    <s v="OK"/>
    <m/>
    <m/>
    <d v="1899-12-30T00:00:00"/>
    <d v="1899-12-30T00:33:07"/>
    <n v="6"/>
    <d v="1899-12-30T00:04:37"/>
    <n v="33.116666666659157"/>
    <n v="6"/>
    <s v="Si"/>
  </r>
  <r>
    <s v="CSCB"/>
    <s v="2025000591"/>
    <x v="0"/>
    <s v="ER1638BBG"/>
    <s v="E8041LTJ"/>
    <d v="2025-03-21T00:00:00"/>
    <m/>
    <s v="3283"/>
    <x v="37"/>
    <s v="PA"/>
    <s v="PA"/>
    <m/>
    <d v="2025-03-21T00:00:00"/>
    <d v="1899-12-30T08:07:45"/>
    <d v="2025-03-21T00:00:00"/>
    <d v="1899-12-30T08:05:53"/>
    <d v="2025-03-21T00:00:00"/>
    <d v="1899-12-30T08:35:55"/>
    <x v="0"/>
    <s v="RFCPI"/>
    <s v="7003117429"/>
    <s v="EXW"/>
    <d v="1899-12-30T00:31:54"/>
    <d v="1899-12-30T00:30:02"/>
    <d v="1899-12-30T00:01:52"/>
    <s v="Ensacado"/>
    <s v="E002"/>
    <x v="1"/>
    <d v="1899-12-30T00:28:10"/>
    <d v="1899-12-30T00:30:02"/>
    <n v="8"/>
    <x v="20"/>
    <x v="4"/>
    <x v="1"/>
    <n v="0"/>
    <n v="0"/>
    <s v="OK"/>
    <s v="Ensacado"/>
    <x v="2"/>
    <n v="0"/>
    <s v="F. CORDOBA"/>
    <s v="A"/>
    <d v="1899-12-30T00:01:52"/>
    <d v="1899-12-30T00:01:52"/>
    <s v="OK"/>
    <m/>
    <m/>
    <d v="1899-12-30T00:00:00"/>
    <d v="1899-12-30T00:28:10"/>
    <n v="6"/>
    <n v="-1.2962962963000146E-3"/>
    <n v="28.166666666659186"/>
    <n v="8"/>
    <s v="Si"/>
  </r>
  <r>
    <s v="CSCB"/>
    <s v="2025000592"/>
    <x v="0"/>
    <s v="ER6314BBN"/>
    <s v="E3044DJB"/>
    <d v="2025-03-21T00:00:00"/>
    <m/>
    <s v="3269"/>
    <x v="35"/>
    <s v="S4"/>
    <s v="S4"/>
    <m/>
    <d v="2025-03-21T00:00:00"/>
    <d v="1899-12-30T09:00:17"/>
    <d v="2025-03-21T00:00:00"/>
    <d v="1899-12-30T08:59:26"/>
    <d v="2025-03-21T00:00:00"/>
    <d v="1899-12-30T09:29:45"/>
    <x v="0"/>
    <s v="RFCPI"/>
    <s v="7003117430"/>
    <s v="EXW"/>
    <d v="1899-12-30T00:31:10"/>
    <d v="1899-12-30T00:30:19"/>
    <d v="1899-12-30T00:00:51"/>
    <s v="Granel"/>
    <s v="E001"/>
    <x v="1"/>
    <d v="1899-12-30T00:29:28"/>
    <d v="1899-12-30T00:30:19"/>
    <n v="9"/>
    <x v="20"/>
    <x v="4"/>
    <x v="2"/>
    <n v="0"/>
    <n v="0"/>
    <s v="OK"/>
    <s v="Granel"/>
    <x v="2"/>
    <n v="0"/>
    <s v="F. CORDOBA"/>
    <s v="A"/>
    <d v="1899-12-30T00:00:51"/>
    <d v="1899-12-30T00:00:51"/>
    <s v="OK"/>
    <m/>
    <m/>
    <d v="1899-12-30T00:00:00"/>
    <d v="1899-12-30T00:29:28"/>
    <n v="6"/>
    <n v="-5.9027777777997947E-4"/>
    <n v="29.466666666662427"/>
    <n v="9"/>
    <s v="Si"/>
  </r>
  <r>
    <s v="CSCB"/>
    <s v="2025000593"/>
    <x v="0"/>
    <s v="ER6314BBN"/>
    <s v="E3044DJB"/>
    <d v="2025-03-21T00:00:00"/>
    <m/>
    <s v="3269"/>
    <x v="35"/>
    <s v="S4"/>
    <s v="S4"/>
    <m/>
    <d v="2025-03-21T00:00:00"/>
    <d v="1899-12-30T10:46:38"/>
    <d v="2025-03-21T00:00:00"/>
    <d v="1899-12-30T10:45:54"/>
    <d v="2025-03-21T00:00:00"/>
    <d v="1899-12-30T11:17:09"/>
    <x v="0"/>
    <s v="RFCPI"/>
    <s v="7003117431"/>
    <s v="EXW"/>
    <d v="1899-12-30T00:31:59"/>
    <d v="1899-12-30T00:31:15"/>
    <d v="1899-12-30T00:00:44"/>
    <s v="Granel"/>
    <s v="E001"/>
    <x v="1"/>
    <d v="1899-12-30T00:30:31"/>
    <d v="1899-12-30T00:31:15"/>
    <n v="10"/>
    <x v="20"/>
    <x v="4"/>
    <x v="2"/>
    <n v="0"/>
    <n v="0"/>
    <s v="OK"/>
    <s v="Granel"/>
    <x v="2"/>
    <n v="0"/>
    <s v="F. CORDOBA"/>
    <s v="A"/>
    <d v="1899-12-30T00:00:44"/>
    <d v="1899-12-30T00:00:44"/>
    <s v="OK"/>
    <m/>
    <m/>
    <d v="1899-12-30T00:00:00"/>
    <d v="1899-12-30T00:30:31"/>
    <n v="6"/>
    <n v="-5.092592592599865E-4"/>
    <n v="30.516666666667227"/>
    <n v="11"/>
    <s v="Si"/>
  </r>
  <r>
    <s v="CSCB"/>
    <s v="2025000594"/>
    <x v="0"/>
    <s v="ER7252BBV"/>
    <s v="E3178LFN"/>
    <d v="2025-03-21T00:00:00"/>
    <m/>
    <s v="3264"/>
    <x v="36"/>
    <s v="S5"/>
    <s v="S5"/>
    <m/>
    <d v="2025-03-21T00:00:00"/>
    <d v="1899-12-30T11:00:34"/>
    <d v="2025-03-21T00:00:00"/>
    <d v="1899-12-30T11:00:00"/>
    <d v="2025-03-21T00:00:00"/>
    <d v="1899-12-30T11:37:58"/>
    <x v="0"/>
    <s v="RFCPI"/>
    <s v="7003117432"/>
    <s v="EXW"/>
    <d v="1899-12-30T00:38:32"/>
    <d v="1899-12-30T00:37:58"/>
    <d v="1899-12-30T00:00:34"/>
    <s v="Granel"/>
    <s v="E001"/>
    <x v="1"/>
    <d v="1899-12-30T00:37:24"/>
    <d v="1899-12-30T00:37:58"/>
    <n v="11"/>
    <x v="20"/>
    <x v="4"/>
    <x v="2"/>
    <n v="0"/>
    <n v="0"/>
    <s v="OK"/>
    <s v="Granel"/>
    <x v="2"/>
    <n v="0"/>
    <s v="F. CORDOBA"/>
    <s v="A"/>
    <d v="1899-12-30T00:00:34"/>
    <d v="1899-12-30T00:00:34"/>
    <s v="OK"/>
    <m/>
    <m/>
    <d v="1899-12-30T00:00:00"/>
    <d v="1899-12-30T00:37:24"/>
    <n v="6"/>
    <n v="-3.9351851852004183E-4"/>
    <n v="37.39999999999673"/>
    <n v="11"/>
    <s v="Si"/>
  </r>
  <r>
    <s v="CSCB"/>
    <s v="2025000595"/>
    <x v="0"/>
    <s v="ER0992BBW"/>
    <s v="E1519GWP"/>
    <d v="2025-03-21T00:00:00"/>
    <m/>
    <s v="3283"/>
    <x v="37"/>
    <s v="PA"/>
    <s v="PA"/>
    <m/>
    <d v="2025-03-21T00:00:00"/>
    <d v="1899-12-30T11:21:45"/>
    <d v="2025-03-21T00:00:00"/>
    <d v="1899-12-30T11:22:57"/>
    <d v="2025-03-21T00:00:00"/>
    <d v="1899-12-30T11:41:47"/>
    <x v="0"/>
    <s v="RFCPI"/>
    <s v="7003117433"/>
    <s v="EXW"/>
    <d v="1899-12-30T00:20:02"/>
    <d v="1899-12-30T00:18:50"/>
    <d v="1899-12-30T00:01:12"/>
    <s v="Ensacado"/>
    <s v="E002"/>
    <x v="1"/>
    <d v="1899-12-30T00:20:02"/>
    <d v="1899-12-30T00:18:50"/>
    <n v="11"/>
    <x v="20"/>
    <x v="4"/>
    <x v="1"/>
    <n v="0"/>
    <n v="0"/>
    <s v="OK"/>
    <s v="Ensacado"/>
    <x v="2"/>
    <n v="0"/>
    <s v="F. CORDOBA"/>
    <s v="A"/>
    <d v="1899-12-30T00:01:12"/>
    <d v="1899-12-30T00:01:12"/>
    <s v="OK"/>
    <m/>
    <m/>
    <d v="1899-12-30T00:00:00"/>
    <d v="1899-12-30T00:20:02"/>
    <n v="6"/>
    <d v="1899-12-30T00:01:12"/>
    <n v="20.033333333337556"/>
    <n v="11"/>
    <s v="Si"/>
  </r>
  <r>
    <s v="CSMA"/>
    <s v="2025007395"/>
    <x v="0"/>
    <s v="ER8221BBJ"/>
    <s v="E3888GZR"/>
    <d v="2025-02-24T00:00:00"/>
    <m/>
    <s v="3269"/>
    <x v="35"/>
    <s v="PA"/>
    <s v="S2"/>
    <m/>
    <d v="2025-02-24T00:00:00"/>
    <d v="1899-12-30T05:05:22"/>
    <d v="2025-02-24T00:00:00"/>
    <d v="1899-12-30T05:03:29"/>
    <d v="2025-02-24T00:00:00"/>
    <d v="1899-12-30T05:25:16"/>
    <x v="0"/>
    <s v="RFCPI"/>
    <s v="7022043487"/>
    <s v="EXW"/>
    <d v="1899-12-30T00:23:40"/>
    <d v="1899-12-30T00:21:47"/>
    <d v="1899-12-30T00:01:53"/>
    <s v="Granel"/>
    <s v="E001"/>
    <x v="1"/>
    <d v="1899-12-30T00:19:54"/>
    <d v="1899-12-30T00:21:47"/>
    <n v="5"/>
    <x v="1"/>
    <x v="1"/>
    <x v="2"/>
    <n v="0"/>
    <n v="0"/>
    <s v="OK"/>
    <s v="Granel"/>
    <x v="1"/>
    <n v="0"/>
    <s v="F. MALAGA"/>
    <s v="A"/>
    <d v="1899-12-30T00:01:53"/>
    <d v="1899-12-30T00:01:53"/>
    <s v="OK"/>
    <m/>
    <m/>
    <d v="1899-12-30T00:00:00"/>
    <d v="1899-12-30T00:19:54"/>
    <n v="2"/>
    <n v="-1.3078703703799932E-3"/>
    <n v="19.899999999993639"/>
    <n v="5"/>
    <s v="Si"/>
  </r>
  <r>
    <s v="CSMA"/>
    <s v="2025007394"/>
    <x v="0"/>
    <s v="ER7726BBG"/>
    <s v="E7970JYD"/>
    <d v="2025-02-24T00:00:00"/>
    <m/>
    <s v="3264"/>
    <x v="36"/>
    <s v="PA"/>
    <s v="S1"/>
    <m/>
    <d v="2025-02-24T00:00:00"/>
    <d v="1899-12-30T05:05:07"/>
    <d v="2025-02-24T00:00:00"/>
    <d v="1899-12-30T05:03:18"/>
    <d v="2025-02-24T00:00:00"/>
    <d v="1899-12-30T05:27:15"/>
    <x v="0"/>
    <s v="RFCPI"/>
    <s v="7022043488"/>
    <s v="EXW"/>
    <d v="1899-12-30T00:25:46"/>
    <d v="1899-12-30T00:23:57"/>
    <d v="1899-12-30T00:01:49"/>
    <s v="Granel"/>
    <s v="E001"/>
    <x v="1"/>
    <d v="1899-12-30T00:22:08"/>
    <d v="1899-12-30T00:23:57"/>
    <n v="5"/>
    <x v="1"/>
    <x v="1"/>
    <x v="2"/>
    <n v="0"/>
    <n v="0"/>
    <s v="OK"/>
    <s v="Granel"/>
    <x v="1"/>
    <n v="0"/>
    <s v="F. MALAGA"/>
    <s v="A"/>
    <d v="1899-12-30T00:01:49"/>
    <d v="1899-12-30T00:01:49"/>
    <s v="OK"/>
    <m/>
    <m/>
    <d v="1899-12-30T00:00:00"/>
    <d v="1899-12-30T00:22:08"/>
    <n v="2"/>
    <n v="-1.2615740740699877E-3"/>
    <n v="22.133333333332811"/>
    <n v="5"/>
    <s v="Si"/>
  </r>
  <r>
    <s v="CSMA"/>
    <s v="2025007396"/>
    <x v="0"/>
    <s v="ER8349BDL"/>
    <s v="E9043KYN"/>
    <d v="2025-02-24T00:00:00"/>
    <m/>
    <s v="3262"/>
    <x v="40"/>
    <s v="PA"/>
    <s v="S6"/>
    <m/>
    <d v="2025-02-24T00:00:00"/>
    <d v="1899-12-30T05:05:45"/>
    <d v="2025-02-24T00:00:00"/>
    <d v="1899-12-30T05:03:51"/>
    <d v="2025-02-24T00:00:00"/>
    <d v="1899-12-30T05:31:04"/>
    <x v="0"/>
    <s v="RFCPI"/>
    <s v="7022043489"/>
    <s v="EXW"/>
    <d v="1899-12-30T00:29:07"/>
    <d v="1899-12-30T00:27:13"/>
    <d v="1899-12-30T00:01:54"/>
    <s v="Granel"/>
    <s v="E001"/>
    <x v="1"/>
    <d v="1899-12-30T00:25:19"/>
    <d v="1899-12-30T00:27:13"/>
    <n v="5"/>
    <x v="1"/>
    <x v="1"/>
    <x v="2"/>
    <n v="0"/>
    <n v="0"/>
    <s v="OK"/>
    <s v="Granel"/>
    <x v="1"/>
    <n v="0"/>
    <s v="F. MALAGA"/>
    <s v="A"/>
    <d v="1899-12-30T00:01:54"/>
    <d v="1899-12-30T00:01:54"/>
    <s v="OK"/>
    <m/>
    <m/>
    <d v="1899-12-30T00:00:00"/>
    <d v="1899-12-30T00:25:19"/>
    <n v="2"/>
    <n v="-1.3194444444500075E-3"/>
    <n v="25.316666666668812"/>
    <n v="5"/>
    <s v="Si"/>
  </r>
  <r>
    <s v="CSMA"/>
    <s v="2025007397"/>
    <x v="0"/>
    <s v="ER3673BBX"/>
    <s v="E1228KBR"/>
    <d v="2025-02-24T00:00:00"/>
    <m/>
    <s v="3260"/>
    <x v="41"/>
    <s v="PA"/>
    <s v="S8"/>
    <m/>
    <d v="2025-02-24T00:00:00"/>
    <d v="1899-12-30T05:09:40"/>
    <d v="2025-02-24T00:00:00"/>
    <d v="1899-12-30T05:07:47"/>
    <d v="2025-02-24T00:00:00"/>
    <d v="1899-12-30T05:34:12"/>
    <x v="0"/>
    <s v="RFCPI"/>
    <s v="7022043490"/>
    <s v="EXW"/>
    <d v="1899-12-30T00:28:18"/>
    <d v="1899-12-30T00:26:25"/>
    <d v="1899-12-30T00:01:53"/>
    <s v="Granel"/>
    <s v="E001"/>
    <x v="1"/>
    <d v="1899-12-30T00:24:32"/>
    <d v="1899-12-30T00:26:25"/>
    <n v="5"/>
    <x v="1"/>
    <x v="1"/>
    <x v="2"/>
    <n v="0"/>
    <n v="0"/>
    <s v="OK"/>
    <s v="Granel"/>
    <x v="1"/>
    <n v="0"/>
    <s v="F. MALAGA"/>
    <s v="A"/>
    <d v="1899-12-30T00:01:53"/>
    <d v="1899-12-30T00:01:53"/>
    <s v="OK"/>
    <m/>
    <m/>
    <d v="1899-12-30T00:00:00"/>
    <d v="1899-12-30T00:24:32"/>
    <n v="2"/>
    <n v="-1.3078703703700012E-3"/>
    <n v="24.533333333323192"/>
    <n v="5"/>
    <s v="Si"/>
  </r>
  <r>
    <s v="CSMA"/>
    <s v="2025007398"/>
    <x v="0"/>
    <s v="ER0013BDS"/>
    <s v="E0472MWT"/>
    <d v="2025-02-24T00:00:00"/>
    <m/>
    <s v="3260"/>
    <x v="41"/>
    <s v="PA"/>
    <s v="S8"/>
    <m/>
    <d v="2025-02-24T00:00:00"/>
    <d v="1899-12-30T05:13:44"/>
    <d v="2025-02-24T00:00:00"/>
    <d v="1899-12-30T05:11:50"/>
    <d v="2025-02-24T00:00:00"/>
    <d v="1899-12-30T05:42:30"/>
    <x v="0"/>
    <s v="RFCPI"/>
    <s v="7022043491"/>
    <s v="EXW"/>
    <d v="1899-12-30T00:32:34"/>
    <d v="1899-12-30T00:30:40"/>
    <d v="1899-12-30T00:01:54"/>
    <s v="Granel"/>
    <s v="E001"/>
    <x v="1"/>
    <d v="1899-12-30T00:28:46"/>
    <d v="1899-12-30T00:30:40"/>
    <n v="5"/>
    <x v="1"/>
    <x v="1"/>
    <x v="2"/>
    <n v="0"/>
    <n v="0"/>
    <s v="OK"/>
    <s v="Granel"/>
    <x v="1"/>
    <n v="0"/>
    <s v="F. MALAGA"/>
    <s v="A"/>
    <d v="1899-12-30T00:01:54"/>
    <d v="1899-12-30T00:01:54"/>
    <s v="OK"/>
    <m/>
    <m/>
    <d v="1899-12-30T00:00:00"/>
    <d v="1899-12-30T00:28:46"/>
    <n v="2"/>
    <n v="-1.3194444444399878E-3"/>
    <n v="28.766666666663994"/>
    <n v="5"/>
    <s v="Si"/>
  </r>
  <r>
    <s v="CSMA"/>
    <s v="2025007399"/>
    <x v="0"/>
    <s v="ER9151BBT"/>
    <s v="E8976JGF"/>
    <d v="2025-02-24T00:00:00"/>
    <m/>
    <s v="3264"/>
    <x v="36"/>
    <s v="PA"/>
    <s v="S1"/>
    <m/>
    <d v="2025-02-24T00:00:00"/>
    <d v="1899-12-30T05:33:57"/>
    <d v="2025-02-24T00:00:00"/>
    <d v="1899-12-30T05:32:02"/>
    <d v="2025-02-24T00:00:00"/>
    <d v="1899-12-30T06:01:22"/>
    <x v="0"/>
    <s v="RFCPI"/>
    <s v="7022043492"/>
    <s v="EXW"/>
    <d v="1899-12-30T00:31:15"/>
    <d v="1899-12-30T00:29:20"/>
    <d v="1899-12-30T00:01:55"/>
    <s v="Granel"/>
    <s v="E001"/>
    <x v="1"/>
    <d v="1899-12-30T00:27:25"/>
    <d v="1899-12-30T00:29:20"/>
    <n v="5"/>
    <x v="1"/>
    <x v="1"/>
    <x v="2"/>
    <n v="0"/>
    <n v="0"/>
    <s v="OK"/>
    <s v="Granel"/>
    <x v="1"/>
    <n v="0"/>
    <s v="F. MALAGA"/>
    <s v="A"/>
    <d v="1899-12-30T00:01:55"/>
    <d v="1899-12-30T00:01:55"/>
    <s v="OK"/>
    <m/>
    <m/>
    <d v="1899-12-30T00:00:00"/>
    <d v="1899-12-30T00:27:25"/>
    <n v="2"/>
    <n v="-1.3310185185199941E-3"/>
    <n v="27.416666666664025"/>
    <n v="6"/>
    <s v="Si"/>
  </r>
  <r>
    <s v="CSMA"/>
    <s v="2025007401"/>
    <x v="0"/>
    <s v="ER2524BBY"/>
    <s v="E8306MSJ"/>
    <d v="2025-02-24T00:00:00"/>
    <m/>
    <s v="3269"/>
    <x v="35"/>
    <s v="PA"/>
    <s v="S2"/>
    <m/>
    <d v="2025-02-24T00:00:00"/>
    <d v="1899-12-30T05:41:01"/>
    <d v="2025-02-24T00:00:00"/>
    <d v="1899-12-30T05:39:06"/>
    <d v="2025-02-24T00:00:00"/>
    <d v="1899-12-30T06:08:32"/>
    <x v="0"/>
    <s v="RFCPI"/>
    <s v="7022043493"/>
    <s v="FBO"/>
    <d v="1899-12-30T00:31:21"/>
    <d v="1899-12-30T00:29:26"/>
    <d v="1899-12-30T00:01:55"/>
    <s v="Granel"/>
    <s v="E001"/>
    <x v="2"/>
    <d v="1899-12-30T00:27:31"/>
    <d v="1899-12-30T00:29:26"/>
    <n v="5"/>
    <x v="1"/>
    <x v="1"/>
    <x v="2"/>
    <n v="0"/>
    <n v="0"/>
    <s v="OK"/>
    <s v="Granel"/>
    <x v="1"/>
    <n v="0"/>
    <s v="F. MALAGA"/>
    <s v="A"/>
    <d v="1899-12-30T00:01:55"/>
    <d v="1899-12-30T00:01:55"/>
    <s v="OK"/>
    <m/>
    <m/>
    <d v="1899-12-30T00:00:00"/>
    <d v="1899-12-30T00:27:31"/>
    <n v="2"/>
    <n v="-1.3310185185199941E-3"/>
    <n v="27.516666666671991"/>
    <n v="6"/>
    <s v="Si"/>
  </r>
  <r>
    <s v="CSMA"/>
    <s v="2025007400"/>
    <x v="0"/>
    <s v="EGR03345R"/>
    <s v="E7812KXB"/>
    <d v="2025-02-24T00:00:00"/>
    <m/>
    <s v="3264"/>
    <x v="36"/>
    <s v="PA"/>
    <s v="S1"/>
    <m/>
    <d v="2025-02-24T00:00:00"/>
    <d v="1899-12-30T05:35:46"/>
    <d v="2025-02-24T00:00:00"/>
    <d v="1899-12-30T05:33:51"/>
    <d v="2025-02-24T00:00:00"/>
    <d v="1899-12-30T06:17:24"/>
    <x v="0"/>
    <s v="RFCPI"/>
    <s v="7022043494"/>
    <s v="EXW"/>
    <d v="1899-12-30T00:45:28"/>
    <d v="1899-12-30T00:43:33"/>
    <d v="1899-12-30T00:01:55"/>
    <s v="Granel"/>
    <s v="E001"/>
    <x v="1"/>
    <d v="1899-12-30T00:41:38"/>
    <d v="1899-12-30T00:43:33"/>
    <n v="5"/>
    <x v="1"/>
    <x v="1"/>
    <x v="2"/>
    <n v="0"/>
    <n v="0"/>
    <s v="OK"/>
    <s v="Granel"/>
    <x v="1"/>
    <n v="0"/>
    <s v="F. MALAGA"/>
    <s v="A"/>
    <d v="1899-12-30T00:01:55"/>
    <d v="1899-12-30T00:01:55"/>
    <s v="OK"/>
    <m/>
    <m/>
    <d v="1899-12-30T00:00:00"/>
    <d v="1899-12-30T00:41:38"/>
    <n v="2"/>
    <n v="-1.3310185185200218E-3"/>
    <n v="41.633333333323186"/>
    <n v="6"/>
    <s v="Si"/>
  </r>
  <r>
    <s v="CSMA"/>
    <s v="2025007403"/>
    <x v="0"/>
    <s v="ER0898BBG"/>
    <s v="E2340KGX"/>
    <d v="2025-02-24T00:00:00"/>
    <m/>
    <s v="3269"/>
    <x v="35"/>
    <s v="PA"/>
    <s v="S2"/>
    <m/>
    <d v="2025-02-24T00:00:00"/>
    <d v="1899-12-30T05:55:52"/>
    <d v="2025-02-24T00:00:00"/>
    <d v="1899-12-30T05:53:57"/>
    <d v="2025-02-24T00:00:00"/>
    <d v="1899-12-30T06:23:29"/>
    <x v="0"/>
    <s v="RFCPI"/>
    <s v="7022043495"/>
    <s v="FBO"/>
    <d v="1899-12-30T00:31:27"/>
    <d v="1899-12-30T00:29:32"/>
    <d v="1899-12-30T00:01:55"/>
    <s v="Granel"/>
    <s v="E001"/>
    <x v="2"/>
    <d v="1899-12-30T00:27:37"/>
    <d v="1899-12-30T00:29:32"/>
    <n v="5"/>
    <x v="1"/>
    <x v="1"/>
    <x v="2"/>
    <n v="0"/>
    <n v="0"/>
    <s v="OK"/>
    <s v="Granel"/>
    <x v="1"/>
    <n v="0"/>
    <s v="F. MALAGA"/>
    <s v="A"/>
    <d v="1899-12-30T00:01:55"/>
    <d v="1899-12-30T00:01:55"/>
    <s v="OK"/>
    <m/>
    <m/>
    <d v="1899-12-30T00:00:00"/>
    <d v="1899-12-30T00:27:37"/>
    <n v="2"/>
    <n v="-1.3310185185199941E-3"/>
    <n v="27.616666666665612"/>
    <n v="6"/>
    <s v="Si"/>
  </r>
  <r>
    <s v="CSMA"/>
    <s v="2025007402"/>
    <x v="0"/>
    <s v="ER4551BBJ"/>
    <s v="E6688FFY"/>
    <d v="2025-02-24T00:00:00"/>
    <m/>
    <s v="3283"/>
    <x v="37"/>
    <s v="PA"/>
    <s v="PA"/>
    <m/>
    <d v="2025-02-24T00:00:00"/>
    <d v="1899-12-30T05:53:54"/>
    <d v="2025-02-24T00:00:00"/>
    <d v="1899-12-30T05:51:59"/>
    <d v="2025-02-24T00:00:00"/>
    <d v="1899-12-30T06:28:39"/>
    <x v="0"/>
    <s v="RFCPI"/>
    <s v="7022043496"/>
    <s v="FBO"/>
    <d v="1899-12-30T00:38:35"/>
    <d v="1899-12-30T00:36:40"/>
    <d v="1899-12-30T00:01:55"/>
    <s v="Ensacado"/>
    <s v="E002"/>
    <x v="2"/>
    <d v="1899-12-30T00:34:45"/>
    <d v="1899-12-30T00:36:40"/>
    <n v="5"/>
    <x v="1"/>
    <x v="1"/>
    <x v="1"/>
    <n v="0"/>
    <n v="0"/>
    <s v="OK"/>
    <s v="Ensacado"/>
    <x v="1"/>
    <n v="0"/>
    <s v="F. MALAGA"/>
    <s v="A"/>
    <d v="1899-12-30T00:01:55"/>
    <d v="1899-12-30T00:01:55"/>
    <s v="OK"/>
    <m/>
    <m/>
    <d v="1899-12-30T00:00:00"/>
    <d v="1899-12-30T00:34:45"/>
    <n v="2"/>
    <n v="-1.3310185185199941E-3"/>
    <n v="34.749999999993598"/>
    <n v="6"/>
    <s v="Si"/>
  </r>
  <r>
    <s v="CSMA"/>
    <s v="2025007405"/>
    <x v="0"/>
    <s v="ER1055BBH"/>
    <s v="E0721JRZ"/>
    <d v="2025-02-24T00:00:00"/>
    <m/>
    <s v="3264"/>
    <x v="36"/>
    <s v="PA"/>
    <s v="S1"/>
    <m/>
    <d v="2025-02-24T00:00:00"/>
    <d v="1899-12-30T06:01:46"/>
    <d v="2025-02-24T00:00:00"/>
    <d v="1899-12-30T05:59:52"/>
    <d v="2025-02-24T00:00:00"/>
    <d v="1899-12-30T06:35:20"/>
    <x v="0"/>
    <s v="RFCPI"/>
    <s v="7022043497"/>
    <s v="FBO"/>
    <d v="1899-12-30T00:37:22"/>
    <d v="1899-12-30T00:35:28"/>
    <d v="1899-12-30T00:01:54"/>
    <s v="Granel"/>
    <s v="E001"/>
    <x v="2"/>
    <d v="1899-12-30T00:33:34"/>
    <d v="1899-12-30T00:35:28"/>
    <n v="6"/>
    <x v="1"/>
    <x v="1"/>
    <x v="2"/>
    <n v="0"/>
    <n v="0"/>
    <s v="OK"/>
    <s v="Granel"/>
    <x v="1"/>
    <n v="0"/>
    <s v="F. MALAGA"/>
    <s v="A"/>
    <d v="1899-12-30T00:01:54"/>
    <d v="1899-12-30T00:01:54"/>
    <s v="OK"/>
    <m/>
    <m/>
    <d v="1899-12-30T00:00:00"/>
    <d v="1899-12-30T00:33:34"/>
    <n v="2"/>
    <n v="-1.3194444444400155E-3"/>
    <n v="33.566666666673619"/>
    <n v="6"/>
    <s v="Si"/>
  </r>
  <r>
    <s v="CSMA"/>
    <s v="2025007408"/>
    <x v="0"/>
    <s v="ER0936BBS"/>
    <s v="E1632JZF"/>
    <d v="2025-02-24T00:00:00"/>
    <m/>
    <s v="3269"/>
    <x v="35"/>
    <s v="PA"/>
    <s v="S2"/>
    <m/>
    <d v="2025-02-24T00:00:00"/>
    <d v="1899-12-30T06:15:07"/>
    <d v="2025-02-24T00:00:00"/>
    <d v="1899-12-30T06:13:13"/>
    <d v="2025-02-24T00:00:00"/>
    <d v="1899-12-30T06:39:24"/>
    <x v="0"/>
    <s v="RFCPI"/>
    <s v="7022043498"/>
    <s v="FBO"/>
    <d v="1899-12-30T00:28:05"/>
    <d v="1899-12-30T00:26:11"/>
    <d v="1899-12-30T00:01:54"/>
    <s v="Granel"/>
    <s v="E001"/>
    <x v="2"/>
    <d v="1899-12-30T00:24:17"/>
    <d v="1899-12-30T00:26:11"/>
    <n v="6"/>
    <x v="1"/>
    <x v="1"/>
    <x v="2"/>
    <n v="0"/>
    <n v="0"/>
    <s v="OK"/>
    <s v="Granel"/>
    <x v="1"/>
    <n v="0"/>
    <s v="F. MALAGA"/>
    <s v="A"/>
    <d v="1899-12-30T00:01:54"/>
    <d v="1899-12-30T00:01:54"/>
    <s v="OK"/>
    <m/>
    <m/>
    <d v="1899-12-30T00:00:00"/>
    <d v="1899-12-30T00:24:17"/>
    <n v="2"/>
    <n v="-1.3194444444500353E-3"/>
    <n v="24.283333333324791"/>
    <n v="6"/>
    <s v="Si"/>
  </r>
  <r>
    <s v="CSMA"/>
    <s v="2025007406"/>
    <x v="0"/>
    <s v="ER1864BBP"/>
    <s v="E9297MPF"/>
    <d v="2025-02-24T00:00:00"/>
    <m/>
    <s v="3260"/>
    <x v="41"/>
    <s v="PA"/>
    <s v="S8"/>
    <m/>
    <d v="2025-02-24T00:00:00"/>
    <d v="1899-12-30T06:13:24"/>
    <d v="2025-02-24T00:00:00"/>
    <d v="1899-12-30T06:11:30"/>
    <d v="2025-02-24T00:00:00"/>
    <d v="1899-12-30T06:43:49"/>
    <x v="0"/>
    <s v="RFCPI"/>
    <s v="7022043499"/>
    <s v="EXW"/>
    <d v="1899-12-30T00:34:13"/>
    <d v="1899-12-30T00:32:19"/>
    <d v="1899-12-30T00:01:54"/>
    <s v="Granel"/>
    <s v="E001"/>
    <x v="1"/>
    <d v="1899-12-30T00:30:25"/>
    <d v="1899-12-30T00:32:19"/>
    <n v="6"/>
    <x v="1"/>
    <x v="1"/>
    <x v="2"/>
    <n v="0"/>
    <n v="0"/>
    <s v="OK"/>
    <s v="Granel"/>
    <x v="1"/>
    <n v="0"/>
    <s v="F. MALAGA"/>
    <s v="A"/>
    <d v="1899-12-30T00:01:54"/>
    <d v="1899-12-30T00:01:54"/>
    <s v="OK"/>
    <m/>
    <m/>
    <d v="1899-12-30T00:00:00"/>
    <d v="1899-12-30T00:30:25"/>
    <n v="2"/>
    <n v="-1.3194444444500353E-3"/>
    <n v="30.416666666659218"/>
    <n v="6"/>
    <s v="Si"/>
  </r>
  <r>
    <s v="CSMA"/>
    <s v="2025007407"/>
    <x v="0"/>
    <s v="ER2341BBC"/>
    <s v="E2348KGX"/>
    <d v="2025-02-24T00:00:00"/>
    <m/>
    <s v="3262"/>
    <x v="40"/>
    <s v="PA"/>
    <s v="S6"/>
    <m/>
    <d v="2025-02-24T00:00:00"/>
    <d v="1899-12-30T06:15:01"/>
    <d v="2025-02-24T00:00:00"/>
    <d v="1899-12-30T06:13:08"/>
    <d v="2025-02-24T00:00:00"/>
    <d v="1899-12-30T06:50:13"/>
    <x v="0"/>
    <s v="RFCPI"/>
    <s v="7022043500"/>
    <s v="FBO"/>
    <d v="1899-12-30T00:38:58"/>
    <d v="1899-12-30T00:37:05"/>
    <d v="1899-12-30T00:01:53"/>
    <s v="Granel"/>
    <s v="E001"/>
    <x v="2"/>
    <d v="1899-12-30T00:35:12"/>
    <d v="1899-12-30T00:37:05"/>
    <n v="6"/>
    <x v="1"/>
    <x v="1"/>
    <x v="2"/>
    <n v="0"/>
    <n v="0"/>
    <s v="OK"/>
    <s v="Granel"/>
    <x v="1"/>
    <n v="0"/>
    <s v="F. MALAGA"/>
    <s v="A"/>
    <d v="1899-12-30T00:01:53"/>
    <d v="1899-12-30T00:01:53"/>
    <s v="OK"/>
    <m/>
    <m/>
    <d v="1899-12-30T00:00:00"/>
    <d v="1899-12-30T00:35:12"/>
    <n v="2"/>
    <n v="-1.3078703703700012E-3"/>
    <n v="35.200000000007982"/>
    <n v="6"/>
    <s v="Si"/>
  </r>
  <r>
    <s v="CSMA"/>
    <s v="2025007411"/>
    <x v="0"/>
    <s v="ER8110BCC"/>
    <s v="E7844JTT"/>
    <d v="2025-02-24T00:00:00"/>
    <m/>
    <s v="3264"/>
    <x v="36"/>
    <s v="PA"/>
    <s v="S1"/>
    <m/>
    <d v="2025-02-24T00:00:00"/>
    <d v="1899-12-30T06:35:44"/>
    <d v="2025-02-24T00:00:00"/>
    <d v="1899-12-30T06:33:50"/>
    <d v="2025-02-24T00:00:00"/>
    <d v="1899-12-30T07:04:26"/>
    <x v="0"/>
    <s v="RFCPI"/>
    <s v="7022043501"/>
    <s v="FBO"/>
    <d v="1899-12-30T00:32:30"/>
    <d v="1899-12-30T00:30:36"/>
    <d v="1899-12-30T00:01:54"/>
    <s v="Granel"/>
    <s v="E001"/>
    <x v="2"/>
    <d v="1899-12-30T00:28:42"/>
    <d v="1899-12-30T00:30:36"/>
    <n v="6"/>
    <x v="1"/>
    <x v="1"/>
    <x v="2"/>
    <n v="0"/>
    <n v="0"/>
    <s v="OK"/>
    <s v="Granel"/>
    <x v="1"/>
    <n v="0"/>
    <s v="F. MALAGA"/>
    <s v="A"/>
    <d v="1899-12-30T00:01:54"/>
    <d v="1899-12-30T00:01:54"/>
    <s v="OK"/>
    <m/>
    <m/>
    <d v="1899-12-30T00:00:00"/>
    <d v="1899-12-30T00:28:42"/>
    <n v="2"/>
    <n v="-1.3194444444400433E-3"/>
    <n v="28.700000000006405"/>
    <n v="7"/>
    <s v="Si"/>
  </r>
  <r>
    <s v="CSMA"/>
    <s v="2025007410"/>
    <x v="0"/>
    <s v="ER7777BBS"/>
    <s v="E5114LBB"/>
    <d v="2025-02-24T00:00:00"/>
    <m/>
    <s v="3262"/>
    <x v="40"/>
    <s v="PA"/>
    <s v="S6"/>
    <m/>
    <d v="2025-02-24T00:00:00"/>
    <d v="1899-12-30T06:18:01"/>
    <d v="2025-02-24T00:00:00"/>
    <d v="1899-12-30T06:16:07"/>
    <d v="2025-02-24T00:00:00"/>
    <d v="1899-12-30T07:08:54"/>
    <x v="0"/>
    <s v="RFCPI"/>
    <s v="7022043502"/>
    <s v="FBO"/>
    <d v="1899-12-30T00:54:41"/>
    <d v="1899-12-30T00:52:47"/>
    <d v="1899-12-30T00:01:54"/>
    <s v="Granel"/>
    <s v="E001"/>
    <x v="2"/>
    <d v="1899-12-30T00:50:53"/>
    <d v="1899-12-30T00:52:47"/>
    <n v="6"/>
    <x v="1"/>
    <x v="1"/>
    <x v="2"/>
    <n v="0"/>
    <n v="0"/>
    <s v="OK"/>
    <s v="Granel"/>
    <x v="1"/>
    <n v="0"/>
    <s v="F. MALAGA"/>
    <s v="B"/>
    <d v="1899-12-30T00:01:54"/>
    <d v="1899-12-30T00:01:54"/>
    <s v="OK"/>
    <m/>
    <m/>
    <d v="1899-12-30T00:00:00"/>
    <d v="1899-12-30T00:50:53"/>
    <n v="2"/>
    <n v="-1.3194444444399878E-3"/>
    <n v="50.883333333335983"/>
    <n v="7"/>
    <s v="No"/>
  </r>
  <r>
    <s v="CSMA"/>
    <s v=""/>
    <x v="0"/>
    <s v="E3038MPXR8127BDM"/>
    <s v="ER6668BDPR8609BDH"/>
    <d v="2025-02-24T00:00:00"/>
    <m/>
    <s v="3269"/>
    <x v="35"/>
    <s v="PA"/>
    <s v="PA"/>
    <m/>
    <d v="2025-02-24T00:00:00"/>
    <d v="1899-12-30T06:14:49"/>
    <d v="2025-02-24T00:00:00"/>
    <d v="1899-12-30T06:15:48"/>
    <d v="2025-02-24T00:00:00"/>
    <d v="1899-12-30T07:07:44"/>
    <x v="194"/>
    <s v="JSANTOSL"/>
    <s v="7022043503"/>
    <s v="FBO"/>
    <d v="1899-12-30T00:52:55"/>
    <d v="1899-12-30T00:51:56"/>
    <d v="1899-12-30T00:00:59"/>
    <s v="Granel"/>
    <s v="E001"/>
    <x v="2"/>
    <d v="1899-12-30T00:52:55"/>
    <d v="1899-12-30T00:51:56"/>
    <n v="6"/>
    <x v="1"/>
    <x v="1"/>
    <x v="2"/>
    <n v="0"/>
    <n v="0"/>
    <s v="OK"/>
    <s v="Granel"/>
    <x v="1"/>
    <n v="0"/>
    <s v="F. MALAGA"/>
    <s v="B"/>
    <d v="1899-12-30T00:00:59"/>
    <d v="1899-12-30T00:00:59"/>
    <s v="OK"/>
    <m/>
    <m/>
    <d v="1899-12-30T00:00:00"/>
    <d v="1899-12-30T00:52:55"/>
    <n v="2"/>
    <d v="1899-12-30T00:00:59"/>
    <n v="52.916666666673606"/>
    <n v="7"/>
    <s v="No"/>
  </r>
  <r>
    <s v="CSMA"/>
    <s v="2025007415"/>
    <x v="0"/>
    <s v="EE0224HDX"/>
    <s v="EE0224HDX"/>
    <d v="2025-02-24T00:00:00"/>
    <m/>
    <s v="3282"/>
    <x v="42"/>
    <s v="PA"/>
    <m/>
    <m/>
    <d v="2025-02-24T00:00:00"/>
    <d v="1899-12-30T06:45:07"/>
    <d v="2025-02-24T00:00:00"/>
    <d v="1899-12-30T18:15:00"/>
    <d v="2025-02-24T00:00:00"/>
    <d v="1899-12-30T07:19:28"/>
    <x v="195"/>
    <s v="JSANTOSL"/>
    <s v="7022043505"/>
    <s v="FBO"/>
    <d v="1899-12-30T22:25:25"/>
    <d v="1899-12-30T10:55:32"/>
    <d v="1899-12-30T11:29:53"/>
    <s v="Ensacado"/>
    <s v="E002"/>
    <x v="2"/>
    <d v="1899-12-30T00:34:21"/>
    <n v="-0.45523148148147996"/>
    <n v="6"/>
    <x v="1"/>
    <x v="1"/>
    <x v="1"/>
    <n v="0"/>
    <n v="0"/>
    <s v="OK"/>
    <s v="Ensacado"/>
    <x v="1"/>
    <n v="0"/>
    <s v="F. MALAGA"/>
    <s v="A"/>
    <d v="1899-12-30T11:29:53"/>
    <d v="1899-12-30T10:31:53"/>
    <s v="KO"/>
    <m/>
    <m/>
    <d v="1899-12-30T00:00:00"/>
    <d v="1899-12-30T00:34:21"/>
    <n v="2"/>
    <d v="1899-12-30T11:29:53"/>
    <n v="34.350000000004812"/>
    <n v="7"/>
    <s v="Si"/>
  </r>
  <r>
    <s v="CSMA"/>
    <s v="2025007414"/>
    <x v="0"/>
    <s v="ER4763BBY"/>
    <s v="E4421MGY"/>
    <d v="2025-02-24T00:00:00"/>
    <m/>
    <s v="3264"/>
    <x v="36"/>
    <s v="PA"/>
    <s v="S1"/>
    <m/>
    <d v="2025-02-24T00:00:00"/>
    <d v="1899-12-30T06:44:38"/>
    <d v="2025-02-24T00:00:00"/>
    <d v="1899-12-30T06:42:44"/>
    <d v="2025-02-24T00:00:00"/>
    <d v="1899-12-30T07:22:59"/>
    <x v="0"/>
    <s v="RFCPI"/>
    <s v="7022043506"/>
    <s v="FBO"/>
    <d v="1899-12-30T00:42:09"/>
    <d v="1899-12-30T00:40:15"/>
    <d v="1899-12-30T00:01:54"/>
    <s v="Granel"/>
    <s v="E001"/>
    <x v="2"/>
    <d v="1899-12-30T00:38:21"/>
    <d v="1899-12-30T00:40:15"/>
    <n v="6"/>
    <x v="1"/>
    <x v="1"/>
    <x v="2"/>
    <n v="0"/>
    <n v="0"/>
    <s v="OK"/>
    <s v="Granel"/>
    <x v="1"/>
    <n v="0"/>
    <s v="F. MALAGA"/>
    <s v="A"/>
    <d v="1899-12-30T00:01:54"/>
    <d v="1899-12-30T00:01:54"/>
    <s v="OK"/>
    <m/>
    <m/>
    <d v="1899-12-30T00:00:00"/>
    <d v="1899-12-30T00:38:21"/>
    <n v="2"/>
    <n v="-1.3194444444399878E-3"/>
    <n v="38.349999999993607"/>
    <n v="7"/>
    <s v="Si"/>
  </r>
  <r>
    <s v="CSMA"/>
    <s v="2025007417"/>
    <x v="0"/>
    <s v="EVA02467R"/>
    <s v="E4771KNH"/>
    <d v="2025-02-24T00:00:00"/>
    <m/>
    <s v="3262"/>
    <x v="40"/>
    <s v="PA"/>
    <s v="S6"/>
    <m/>
    <d v="2025-02-24T00:00:00"/>
    <d v="1899-12-30T07:02:12"/>
    <d v="2025-02-24T00:00:00"/>
    <d v="1899-12-30T07:00:18"/>
    <d v="2025-02-24T00:00:00"/>
    <d v="1899-12-30T07:31:36"/>
    <x v="0"/>
    <s v="RFCPI"/>
    <s v="7022043507"/>
    <s v="FBO"/>
    <d v="1899-12-30T00:33:12"/>
    <d v="1899-12-30T00:31:18"/>
    <d v="1899-12-30T00:01:54"/>
    <s v="Granel"/>
    <s v="E001"/>
    <x v="2"/>
    <d v="1899-12-30T00:29:24"/>
    <d v="1899-12-30T00:31:18"/>
    <n v="7"/>
    <x v="1"/>
    <x v="1"/>
    <x v="2"/>
    <n v="0"/>
    <n v="0"/>
    <s v="OK"/>
    <s v="Granel"/>
    <x v="1"/>
    <n v="0"/>
    <s v="F. MALAGA"/>
    <s v="A"/>
    <d v="1899-12-30T00:01:54"/>
    <d v="1899-12-30T00:01:54"/>
    <s v="OK"/>
    <m/>
    <m/>
    <d v="1899-12-30T00:00:00"/>
    <d v="1899-12-30T00:29:24"/>
    <n v="2"/>
    <n v="-1.3194444444399878E-3"/>
    <n v="29.400000000004834"/>
    <n v="7"/>
    <s v="Si"/>
  </r>
  <r>
    <s v="CSMA"/>
    <s v="2025007420"/>
    <x v="0"/>
    <s v="ER4695BDR"/>
    <s v="E9461JBD"/>
    <d v="2025-02-24T00:00:00"/>
    <m/>
    <s v="3264"/>
    <x v="36"/>
    <s v="PA"/>
    <s v="S1"/>
    <m/>
    <d v="2025-02-24T00:00:00"/>
    <d v="1899-12-30T07:13:03"/>
    <d v="2025-02-24T00:00:00"/>
    <d v="1899-12-30T07:11:09"/>
    <d v="2025-02-24T00:00:00"/>
    <d v="1899-12-30T07:37:26"/>
    <x v="0"/>
    <s v="RFCPI"/>
    <s v="7022043508"/>
    <s v="EXW"/>
    <d v="1899-12-30T00:28:11"/>
    <d v="1899-12-30T00:26:17"/>
    <d v="1899-12-30T00:01:54"/>
    <s v="Granel"/>
    <s v="E001"/>
    <x v="1"/>
    <d v="1899-12-30T00:24:23"/>
    <d v="1899-12-30T00:26:17"/>
    <n v="7"/>
    <x v="1"/>
    <x v="1"/>
    <x v="2"/>
    <n v="0"/>
    <n v="0"/>
    <s v="OK"/>
    <s v="Granel"/>
    <x v="1"/>
    <n v="0"/>
    <s v="F. MALAGA"/>
    <s v="A"/>
    <d v="1899-12-30T00:01:54"/>
    <d v="1899-12-30T00:01:54"/>
    <s v="OK"/>
    <m/>
    <m/>
    <d v="1899-12-30T00:00:00"/>
    <d v="1899-12-30T00:24:23"/>
    <n v="2"/>
    <n v="-1.3194444444499798E-3"/>
    <n v="24.3833333333328"/>
    <n v="7"/>
    <s v="Si"/>
  </r>
  <r>
    <s v="CSMA"/>
    <s v="2025007419"/>
    <x v="0"/>
    <s v="ER9443BDF"/>
    <s v="E4941MFZ"/>
    <d v="2025-02-24T00:00:00"/>
    <m/>
    <s v="3263"/>
    <x v="43"/>
    <s v="PA"/>
    <s v="S5"/>
    <m/>
    <d v="2025-02-24T00:00:00"/>
    <d v="1899-12-30T07:12:25"/>
    <d v="2025-02-24T00:00:00"/>
    <d v="1899-12-30T07:10:31"/>
    <d v="2025-02-24T00:00:00"/>
    <d v="1899-12-30T07:39:12"/>
    <x v="0"/>
    <s v="RFCPI"/>
    <s v="7022043509"/>
    <s v="EXW"/>
    <d v="1899-12-30T00:30:35"/>
    <d v="1899-12-30T00:28:41"/>
    <d v="1899-12-30T00:01:54"/>
    <s v="Granel"/>
    <s v="E001"/>
    <x v="1"/>
    <d v="1899-12-30T00:26:47"/>
    <d v="1899-12-30T00:28:41"/>
    <n v="7"/>
    <x v="1"/>
    <x v="1"/>
    <x v="2"/>
    <n v="0"/>
    <n v="0"/>
    <s v="OK"/>
    <s v="Granel"/>
    <x v="1"/>
    <n v="0"/>
    <s v="F. MALAGA"/>
    <s v="A"/>
    <d v="1899-12-30T00:01:54"/>
    <d v="1899-12-30T00:01:54"/>
    <s v="OK"/>
    <m/>
    <m/>
    <d v="1899-12-30T00:00:00"/>
    <d v="1899-12-30T00:26:47"/>
    <n v="2"/>
    <n v="-1.3194444444400433E-3"/>
    <n v="26.783333333337573"/>
    <n v="7"/>
    <s v="Si"/>
  </r>
  <r>
    <s v="CSMA"/>
    <s v="2025007421"/>
    <x v="0"/>
    <s v="ER3520BBL"/>
    <s v="E4768KNH"/>
    <d v="2025-02-24T00:00:00"/>
    <m/>
    <s v="3264"/>
    <x v="36"/>
    <s v="PA"/>
    <s v="S1"/>
    <m/>
    <d v="2025-02-24T00:00:00"/>
    <d v="1899-12-30T07:14:08"/>
    <d v="2025-02-24T00:00:00"/>
    <d v="1899-12-30T07:12:14"/>
    <d v="2025-02-24T00:00:00"/>
    <d v="1899-12-30T07:43:18"/>
    <x v="0"/>
    <s v="RFCPI"/>
    <s v="7022043510"/>
    <s v="FBO"/>
    <d v="1899-12-30T00:32:58"/>
    <d v="1899-12-30T00:31:04"/>
    <d v="1899-12-30T00:01:54"/>
    <s v="Granel"/>
    <s v="E001"/>
    <x v="2"/>
    <d v="1899-12-30T00:29:10"/>
    <d v="1899-12-30T00:31:04"/>
    <n v="7"/>
    <x v="1"/>
    <x v="1"/>
    <x v="2"/>
    <n v="0"/>
    <n v="0"/>
    <s v="OK"/>
    <s v="Granel"/>
    <x v="1"/>
    <n v="0"/>
    <s v="F. MALAGA"/>
    <s v="A"/>
    <d v="1899-12-30T00:01:54"/>
    <d v="1899-12-30T00:01:54"/>
    <s v="OK"/>
    <m/>
    <m/>
    <d v="1899-12-30T00:00:00"/>
    <d v="1899-12-30T00:29:10"/>
    <n v="2"/>
    <n v="-1.3194444444400433E-3"/>
    <n v="29.166666666667176"/>
    <n v="7"/>
    <s v="Si"/>
  </r>
  <r>
    <s v="CSMA"/>
    <s v="2025007425"/>
    <x v="0"/>
    <s v="ECO02335R"/>
    <s v="E9161DGH"/>
    <d v="2025-02-24T00:00:00"/>
    <m/>
    <s v="3283"/>
    <x v="37"/>
    <s v="PA"/>
    <s v="PA"/>
    <m/>
    <d v="2025-02-24T00:00:00"/>
    <d v="1899-12-30T07:26:08"/>
    <d v="2025-02-24T00:00:00"/>
    <d v="1899-12-30T07:24:15"/>
    <d v="2025-02-24T00:00:00"/>
    <d v="1899-12-30T07:50:12"/>
    <x v="0"/>
    <s v="RFCPI"/>
    <s v="7022043511"/>
    <s v="EXW"/>
    <d v="1899-12-30T00:27:50"/>
    <d v="1899-12-30T00:25:57"/>
    <d v="1899-12-30T00:01:53"/>
    <s v="Ensacado"/>
    <s v="E002"/>
    <x v="1"/>
    <d v="1899-12-30T00:24:04"/>
    <d v="1899-12-30T00:25:57"/>
    <n v="7"/>
    <x v="1"/>
    <x v="1"/>
    <x v="1"/>
    <n v="0"/>
    <n v="0"/>
    <s v="OK"/>
    <s v="Ensacado"/>
    <x v="1"/>
    <n v="0"/>
    <s v="F. MALAGA"/>
    <s v="A"/>
    <d v="1899-12-30T00:01:53"/>
    <d v="1899-12-30T00:01:53"/>
    <s v="OK"/>
    <m/>
    <m/>
    <d v="1899-12-30T00:00:00"/>
    <d v="1899-12-30T00:24:04"/>
    <n v="2"/>
    <n v="-1.3078703703700012E-3"/>
    <n v="24.066666666676849"/>
    <n v="7"/>
    <s v="Si"/>
  </r>
  <r>
    <s v="CSMA"/>
    <s v="2025007427"/>
    <x v="0"/>
    <s v="ER2400BCC"/>
    <s v="E2345KGX"/>
    <d v="2025-02-24T00:00:00"/>
    <m/>
    <s v="3264"/>
    <x v="36"/>
    <s v="PA"/>
    <s v="S1"/>
    <m/>
    <d v="2025-02-24T00:00:00"/>
    <d v="1899-12-30T07:27:24"/>
    <d v="2025-02-24T00:00:00"/>
    <d v="1899-12-30T07:25:30"/>
    <d v="2025-02-24T00:00:00"/>
    <d v="1899-12-30T07:52:08"/>
    <x v="0"/>
    <s v="RFCPI"/>
    <s v="7022043512"/>
    <s v="FBO"/>
    <d v="1899-12-30T00:28:32"/>
    <d v="1899-12-30T00:26:38"/>
    <d v="1899-12-30T00:01:54"/>
    <s v="Granel"/>
    <s v="E001"/>
    <x v="2"/>
    <d v="1899-12-30T00:24:44"/>
    <d v="1899-12-30T00:26:38"/>
    <n v="7"/>
    <x v="1"/>
    <x v="1"/>
    <x v="2"/>
    <n v="0"/>
    <n v="0"/>
    <s v="OK"/>
    <s v="Granel"/>
    <x v="1"/>
    <n v="0"/>
    <s v="F. MALAGA"/>
    <s v="A"/>
    <d v="1899-12-30T00:01:54"/>
    <d v="1899-12-30T00:01:54"/>
    <s v="OK"/>
    <m/>
    <m/>
    <d v="1899-12-30T00:00:00"/>
    <d v="1899-12-30T00:24:44"/>
    <n v="2"/>
    <n v="-1.3194444444399878E-3"/>
    <n v="24.733333333339171"/>
    <n v="7"/>
    <s v="Si"/>
  </r>
  <r>
    <s v="CSMA"/>
    <s v="2025007422"/>
    <x v="0"/>
    <s v="ER4619BBY"/>
    <s v="E8822FFZ"/>
    <d v="2025-02-24T00:00:00"/>
    <m/>
    <s v="3262"/>
    <x v="40"/>
    <s v="PA"/>
    <s v="S6"/>
    <m/>
    <d v="2025-02-24T00:00:00"/>
    <d v="1899-12-30T07:16:51"/>
    <d v="2025-02-24T00:00:00"/>
    <d v="1899-12-30T07:14:57"/>
    <d v="2025-02-24T00:00:00"/>
    <d v="1899-12-30T07:57:06"/>
    <x v="0"/>
    <s v="RFCPI"/>
    <s v="7022043514"/>
    <s v="FBO"/>
    <d v="1899-12-30T00:44:03"/>
    <d v="1899-12-30T00:42:09"/>
    <d v="1899-12-30T00:01:54"/>
    <s v="Granel"/>
    <s v="E001"/>
    <x v="2"/>
    <d v="1899-12-30T00:40:15"/>
    <d v="1899-12-30T00:42:09"/>
    <n v="7"/>
    <x v="1"/>
    <x v="1"/>
    <x v="2"/>
    <n v="0"/>
    <n v="0"/>
    <s v="OK"/>
    <s v="Granel"/>
    <x v="1"/>
    <n v="0"/>
    <s v="F. MALAGA"/>
    <s v="A"/>
    <d v="1899-12-30T00:01:54"/>
    <d v="1899-12-30T00:01:54"/>
    <s v="OK"/>
    <m/>
    <m/>
    <d v="1899-12-30T00:00:00"/>
    <d v="1899-12-30T00:40:15"/>
    <n v="2"/>
    <n v="-1.3194444444500353E-3"/>
    <n v="40.249999999987189"/>
    <n v="7"/>
    <s v="Si"/>
  </r>
  <r>
    <s v="CSMA"/>
    <s v="2025007428"/>
    <x v="0"/>
    <s v="ER7726BBG"/>
    <s v="E7970JYD"/>
    <d v="2025-02-24T00:00:00"/>
    <m/>
    <s v="3264"/>
    <x v="36"/>
    <s v="PA"/>
    <s v="S1"/>
    <m/>
    <d v="2025-02-24T00:00:00"/>
    <d v="1899-12-30T07:30:49"/>
    <d v="2025-02-24T00:00:00"/>
    <d v="1899-12-30T07:28:56"/>
    <d v="2025-02-24T00:00:00"/>
    <d v="1899-12-30T08:00:23"/>
    <x v="0"/>
    <s v="RFCPI"/>
    <s v="7022043515"/>
    <s v="EXW"/>
    <d v="1899-12-30T00:33:20"/>
    <d v="1899-12-30T00:31:27"/>
    <d v="1899-12-30T00:01:53"/>
    <s v="Granel"/>
    <s v="E001"/>
    <x v="1"/>
    <d v="1899-12-30T00:29:34"/>
    <d v="1899-12-30T00:31:27"/>
    <n v="7"/>
    <x v="1"/>
    <x v="1"/>
    <x v="2"/>
    <n v="0"/>
    <n v="0"/>
    <s v="OK"/>
    <s v="Granel"/>
    <x v="1"/>
    <n v="0"/>
    <s v="F. MALAGA"/>
    <s v="A"/>
    <d v="1899-12-30T00:01:53"/>
    <d v="1899-12-30T00:01:53"/>
    <s v="OK"/>
    <m/>
    <m/>
    <d v="1899-12-30T00:00:00"/>
    <d v="1899-12-30T00:29:34"/>
    <n v="2"/>
    <n v="-1.3078703703700012E-3"/>
    <n v="29.566666666670354"/>
    <n v="8"/>
    <s v="Si"/>
  </r>
  <r>
    <s v="CSMA"/>
    <s v="2025007430"/>
    <x v="0"/>
    <s v="ER4687BBY"/>
    <s v="E8077LMM"/>
    <d v="2025-02-24T00:00:00"/>
    <m/>
    <s v="3269"/>
    <x v="35"/>
    <s v="PA"/>
    <s v="S2"/>
    <m/>
    <d v="2025-02-24T00:00:00"/>
    <d v="1899-12-30T07:48:12"/>
    <d v="2025-02-24T00:00:00"/>
    <d v="1899-12-30T07:46:18"/>
    <d v="2025-02-24T00:00:00"/>
    <d v="1899-12-30T08:11:01"/>
    <x v="0"/>
    <s v="RFCPI"/>
    <s v="7022043516"/>
    <s v="FBO"/>
    <d v="1899-12-30T00:26:37"/>
    <d v="1899-12-30T00:24:43"/>
    <d v="1899-12-30T00:01:54"/>
    <s v="Granel"/>
    <s v="E001"/>
    <x v="2"/>
    <d v="1899-12-30T00:22:49"/>
    <d v="1899-12-30T00:24:43"/>
    <n v="7"/>
    <x v="1"/>
    <x v="1"/>
    <x v="2"/>
    <n v="0"/>
    <n v="0"/>
    <s v="OK"/>
    <s v="Granel"/>
    <x v="1"/>
    <n v="0"/>
    <s v="F. MALAGA"/>
    <s v="A"/>
    <d v="1899-12-30T00:01:54"/>
    <d v="1899-12-30T00:01:54"/>
    <s v="OK"/>
    <m/>
    <m/>
    <d v="1899-12-30T00:00:00"/>
    <d v="1899-12-30T00:22:49"/>
    <n v="2"/>
    <n v="-1.3194444444499798E-3"/>
    <n v="22.816666666670418"/>
    <n v="8"/>
    <s v="Si"/>
  </r>
  <r>
    <s v="CSMA"/>
    <s v="2025007432"/>
    <x v="0"/>
    <s v="ER6006BBN"/>
    <s v="E2274KKH"/>
    <d v="2025-02-24T00:00:00"/>
    <m/>
    <s v="3264"/>
    <x v="36"/>
    <s v="PA"/>
    <s v="S1"/>
    <m/>
    <d v="2025-02-24T00:00:00"/>
    <d v="1899-12-30T07:51:54"/>
    <d v="2025-02-24T00:00:00"/>
    <d v="1899-12-30T07:49:59"/>
    <d v="2025-02-24T00:00:00"/>
    <d v="1899-12-30T08:17:17"/>
    <x v="0"/>
    <s v="RFCPI"/>
    <s v="7022043517"/>
    <s v="FBO"/>
    <d v="1899-12-30T00:29:13"/>
    <d v="1899-12-30T00:27:18"/>
    <d v="1899-12-30T00:01:55"/>
    <s v="Granel"/>
    <s v="E001"/>
    <x v="2"/>
    <d v="1899-12-30T00:25:23"/>
    <d v="1899-12-30T00:27:18"/>
    <n v="7"/>
    <x v="1"/>
    <x v="1"/>
    <x v="2"/>
    <n v="0"/>
    <n v="0"/>
    <s v="OK"/>
    <s v="Granel"/>
    <x v="1"/>
    <n v="0"/>
    <s v="F. MALAGA"/>
    <s v="A"/>
    <d v="1899-12-30T00:01:55"/>
    <d v="1899-12-30T00:01:55"/>
    <s v="OK"/>
    <m/>
    <m/>
    <d v="1899-12-30T00:00:00"/>
    <d v="1899-12-30T00:25:23"/>
    <n v="2"/>
    <n v="-1.3310185185199663E-3"/>
    <n v="25.38333333334079"/>
    <n v="8"/>
    <s v="Si"/>
  </r>
  <r>
    <s v="CSMA"/>
    <s v="2025007431"/>
    <x v="0"/>
    <s v="ER0860BBM"/>
    <s v="E5730JVY"/>
    <d v="2025-02-24T00:00:00"/>
    <m/>
    <s v="3262"/>
    <x v="40"/>
    <s v="PA"/>
    <s v="S6"/>
    <m/>
    <d v="2025-02-24T00:00:00"/>
    <d v="1899-12-30T07:49:36"/>
    <d v="2025-02-24T00:00:00"/>
    <d v="1899-12-30T07:47:41"/>
    <d v="2025-02-24T00:00:00"/>
    <d v="1899-12-30T08:21:24"/>
    <x v="0"/>
    <s v="RFCPI"/>
    <s v="7022043518"/>
    <s v="FBO"/>
    <d v="1899-12-30T00:35:38"/>
    <d v="1899-12-30T00:33:43"/>
    <d v="1899-12-30T00:01:55"/>
    <s v="Granel"/>
    <s v="E001"/>
    <x v="2"/>
    <d v="1899-12-30T00:31:48"/>
    <d v="1899-12-30T00:33:43"/>
    <n v="7"/>
    <x v="1"/>
    <x v="1"/>
    <x v="2"/>
    <n v="0"/>
    <n v="0"/>
    <s v="OK"/>
    <s v="Granel"/>
    <x v="1"/>
    <n v="0"/>
    <s v="F. MALAGA"/>
    <s v="A"/>
    <d v="1899-12-30T00:01:55"/>
    <d v="1899-12-30T00:01:55"/>
    <s v="OK"/>
    <m/>
    <m/>
    <d v="1899-12-30T00:00:00"/>
    <d v="1899-12-30T00:31:48"/>
    <n v="2"/>
    <n v="-1.3310185185200218E-3"/>
    <n v="31.799999999995137"/>
    <n v="8"/>
    <s v="Si"/>
  </r>
  <r>
    <s v="CSMA"/>
    <s v="2025007433"/>
    <x v="0"/>
    <s v="ER1055BBH"/>
    <s v="E0721JRZ"/>
    <d v="2025-02-24T00:00:00"/>
    <m/>
    <s v="3264"/>
    <x v="36"/>
    <s v="PA"/>
    <s v="S1"/>
    <m/>
    <d v="2025-02-24T00:00:00"/>
    <d v="1899-12-30T08:06:21"/>
    <d v="2025-02-24T00:00:00"/>
    <d v="1899-12-30T08:04:28"/>
    <d v="2025-02-24T00:00:00"/>
    <d v="1899-12-30T08:29:17"/>
    <x v="0"/>
    <s v="RFCPI"/>
    <s v="7022043519"/>
    <s v="FBO"/>
    <d v="1899-12-30T00:26:42"/>
    <d v="1899-12-30T00:24:49"/>
    <d v="1899-12-30T00:01:53"/>
    <s v="Granel"/>
    <s v="E001"/>
    <x v="2"/>
    <d v="1899-12-30T00:22:56"/>
    <d v="1899-12-30T00:24:49"/>
    <n v="8"/>
    <x v="1"/>
    <x v="1"/>
    <x v="2"/>
    <n v="0"/>
    <n v="0"/>
    <s v="OK"/>
    <s v="Granel"/>
    <x v="1"/>
    <n v="0"/>
    <s v="F. MALAGA"/>
    <s v="A"/>
    <d v="1899-12-30T00:01:53"/>
    <d v="1899-12-30T00:01:53"/>
    <s v="OK"/>
    <m/>
    <m/>
    <d v="1899-12-30T00:00:00"/>
    <d v="1899-12-30T00:22:56"/>
    <n v="2"/>
    <n v="-1.3078703703700012E-3"/>
    <n v="22.933333333324821"/>
    <n v="8"/>
    <s v="Si"/>
  </r>
  <r>
    <s v="CSMA"/>
    <s v="2025007434"/>
    <x v="0"/>
    <s v="ER8221BBJ"/>
    <s v="E3888GZR"/>
    <d v="2025-02-24T00:00:00"/>
    <m/>
    <s v="3269"/>
    <x v="35"/>
    <s v="PA"/>
    <s v="S2"/>
    <m/>
    <d v="2025-02-24T00:00:00"/>
    <d v="1899-12-30T08:10:59"/>
    <d v="2025-02-24T00:00:00"/>
    <d v="1899-12-30T08:09:05"/>
    <d v="2025-02-24T00:00:00"/>
    <d v="1899-12-30T08:32:16"/>
    <x v="0"/>
    <s v="RFCPI"/>
    <s v="7022043520"/>
    <s v="EXW"/>
    <d v="1899-12-30T00:25:05"/>
    <d v="1899-12-30T00:23:11"/>
    <d v="1899-12-30T00:01:54"/>
    <s v="Granel"/>
    <s v="E001"/>
    <x v="1"/>
    <d v="1899-12-30T00:21:17"/>
    <d v="1899-12-30T00:23:11"/>
    <n v="8"/>
    <x v="1"/>
    <x v="1"/>
    <x v="2"/>
    <n v="0"/>
    <n v="0"/>
    <s v="OK"/>
    <s v="Granel"/>
    <x v="1"/>
    <n v="0"/>
    <s v="F. MALAGA"/>
    <s v="A"/>
    <d v="1899-12-30T00:01:54"/>
    <d v="1899-12-30T00:01:54"/>
    <s v="OK"/>
    <m/>
    <m/>
    <d v="1899-12-30T00:00:00"/>
    <d v="1899-12-30T00:21:17"/>
    <n v="2"/>
    <n v="-1.3194444444500353E-3"/>
    <n v="21.283333333329598"/>
    <n v="8"/>
    <s v="Si"/>
  </r>
  <r>
    <s v="CSMA"/>
    <s v="2025007435"/>
    <x v="0"/>
    <s v="ER4625BBH"/>
    <s v="E7318LYM"/>
    <d v="2025-02-24T00:00:00"/>
    <m/>
    <s v="3264"/>
    <x v="36"/>
    <s v="PA"/>
    <s v="S1"/>
    <m/>
    <d v="2025-02-24T00:00:00"/>
    <d v="1899-12-30T08:18:41"/>
    <d v="2025-02-24T00:00:00"/>
    <d v="1899-12-30T08:16:47"/>
    <d v="2025-02-24T00:00:00"/>
    <d v="1899-12-30T08:44:49"/>
    <x v="0"/>
    <s v="RFCPI"/>
    <s v="7022043521"/>
    <s v="FBO"/>
    <d v="1899-12-30T00:29:56"/>
    <d v="1899-12-30T00:28:02"/>
    <d v="1899-12-30T00:01:54"/>
    <s v="Granel"/>
    <s v="E001"/>
    <x v="2"/>
    <d v="1899-12-30T00:26:08"/>
    <d v="1899-12-30T00:28:02"/>
    <n v="8"/>
    <x v="1"/>
    <x v="1"/>
    <x v="2"/>
    <n v="0"/>
    <n v="0"/>
    <s v="OK"/>
    <s v="Granel"/>
    <x v="1"/>
    <n v="0"/>
    <s v="F. MALAGA"/>
    <s v="A"/>
    <d v="1899-12-30T00:01:54"/>
    <d v="1899-12-30T00:01:54"/>
    <s v="OK"/>
    <m/>
    <m/>
    <d v="1899-12-30T00:00:00"/>
    <d v="1899-12-30T00:26:08"/>
    <n v="2"/>
    <n v="-1.3194444444399878E-3"/>
    <n v="26.133333333336033"/>
    <n v="8"/>
    <s v="Si"/>
  </r>
  <r>
    <s v="CSMA"/>
    <s v="2025007437"/>
    <x v="0"/>
    <s v="ER7860BBY"/>
    <s v="E8669MSV"/>
    <d v="2025-02-24T00:00:00"/>
    <m/>
    <s v="3269"/>
    <x v="35"/>
    <s v="PA"/>
    <s v="S2"/>
    <m/>
    <d v="2025-02-24T00:00:00"/>
    <d v="1899-12-30T08:24:04"/>
    <d v="2025-02-24T00:00:00"/>
    <d v="1899-12-30T08:22:11"/>
    <d v="2025-02-24T00:00:00"/>
    <d v="1899-12-30T08:48:47"/>
    <x v="0"/>
    <s v="RFCPI"/>
    <s v="7022043522"/>
    <s v="FBO"/>
    <d v="1899-12-30T00:28:29"/>
    <d v="1899-12-30T00:26:36"/>
    <d v="1899-12-30T00:01:53"/>
    <s v="Granel"/>
    <s v="E001"/>
    <x v="2"/>
    <d v="1899-12-30T00:24:43"/>
    <d v="1899-12-30T00:26:36"/>
    <n v="8"/>
    <x v="1"/>
    <x v="1"/>
    <x v="2"/>
    <n v="0"/>
    <n v="0"/>
    <s v="OK"/>
    <s v="Granel"/>
    <x v="1"/>
    <n v="0"/>
    <s v="F. MALAGA"/>
    <s v="A"/>
    <d v="1899-12-30T00:01:53"/>
    <d v="1899-12-30T00:01:53"/>
    <s v="OK"/>
    <m/>
    <m/>
    <d v="1899-12-30T00:00:00"/>
    <d v="1899-12-30T00:24:43"/>
    <n v="2"/>
    <n v="-1.3078703703700012E-3"/>
    <n v="24.716666666664"/>
    <n v="8"/>
    <s v="Si"/>
  </r>
  <r>
    <s v="CSMA"/>
    <s v="2025007438"/>
    <x v="0"/>
    <s v="ER7610BBD"/>
    <s v="E8745MLM"/>
    <d v="2025-02-24T00:00:00"/>
    <m/>
    <s v="3269"/>
    <x v="35"/>
    <s v="PA"/>
    <s v="S2"/>
    <m/>
    <d v="2025-02-24T00:00:00"/>
    <d v="1899-12-30T08:37:21"/>
    <d v="2025-02-24T00:00:00"/>
    <d v="1899-12-30T08:35:27"/>
    <d v="2025-02-24T00:00:00"/>
    <d v="1899-12-30T09:05:14"/>
    <x v="0"/>
    <s v="RFCPI"/>
    <s v="7022043523"/>
    <s v="FBO"/>
    <d v="1899-12-30T00:31:41"/>
    <d v="1899-12-30T00:29:47"/>
    <d v="1899-12-30T00:01:54"/>
    <s v="Granel"/>
    <s v="E001"/>
    <x v="2"/>
    <d v="1899-12-30T00:27:53"/>
    <d v="1899-12-30T00:29:47"/>
    <n v="8"/>
    <x v="1"/>
    <x v="1"/>
    <x v="2"/>
    <n v="0"/>
    <n v="0"/>
    <s v="OK"/>
    <s v="Granel"/>
    <x v="1"/>
    <n v="0"/>
    <s v="F. MALAGA"/>
    <s v="A"/>
    <d v="1899-12-30T00:01:54"/>
    <d v="1899-12-30T00:01:54"/>
    <s v="OK"/>
    <m/>
    <m/>
    <d v="1899-12-30T00:00:00"/>
    <d v="1899-12-30T00:27:53"/>
    <n v="2"/>
    <n v="-1.3194444444399878E-3"/>
    <n v="27.883333333339184"/>
    <n v="9"/>
    <s v="Si"/>
  </r>
  <r>
    <s v="CSMA"/>
    <s v="2025007443"/>
    <x v="0"/>
    <s v="ER5929BBB"/>
    <s v="E9884JZD"/>
    <d v="2025-02-24T00:00:00"/>
    <m/>
    <s v="3269"/>
    <x v="35"/>
    <s v="PA"/>
    <s v="S2"/>
    <m/>
    <d v="2025-02-24T00:00:00"/>
    <d v="1899-12-30T08:51:59"/>
    <d v="2025-02-24T00:00:00"/>
    <d v="1899-12-30T08:50:44"/>
    <d v="2025-02-24T00:00:00"/>
    <d v="1899-12-30T09:22:39"/>
    <x v="196"/>
    <s v="FGARCIAR"/>
    <s v="7022043524"/>
    <s v="FBO"/>
    <d v="1899-12-30T00:33:10"/>
    <d v="1899-12-30T00:31:55"/>
    <d v="1899-12-30T00:01:15"/>
    <s v="Granel"/>
    <s v="E001"/>
    <x v="2"/>
    <d v="1899-12-30T00:30:40"/>
    <d v="1899-12-30T00:31:55"/>
    <n v="8"/>
    <x v="1"/>
    <x v="1"/>
    <x v="2"/>
    <n v="0"/>
    <n v="0"/>
    <s v="OK"/>
    <s v="Granel"/>
    <x v="1"/>
    <n v="0"/>
    <s v="F. MALAGA"/>
    <s v="A"/>
    <d v="1899-12-30T00:01:15"/>
    <d v="1899-12-30T00:01:15"/>
    <s v="OK"/>
    <m/>
    <m/>
    <d v="1899-12-30T00:00:00"/>
    <d v="1899-12-30T00:30:40"/>
    <n v="2"/>
    <n v="-8.6805555555996561E-4"/>
    <n v="30.666666666672047"/>
    <n v="9"/>
    <s v="Si"/>
  </r>
  <r>
    <s v="CSMA"/>
    <s v="2025007446"/>
    <x v="0"/>
    <s v="ER7400BBF"/>
    <s v="E8916KGF"/>
    <d v="2025-02-24T00:00:00"/>
    <m/>
    <s v="3264"/>
    <x v="36"/>
    <s v="PA"/>
    <s v="S1"/>
    <m/>
    <d v="2025-02-24T00:00:00"/>
    <d v="1899-12-30T09:12:17"/>
    <d v="2025-02-24T00:00:00"/>
    <d v="1899-12-30T09:10:24"/>
    <d v="2025-02-24T00:00:00"/>
    <d v="1899-12-30T09:32:50"/>
    <x v="0"/>
    <s v="RFCPI"/>
    <s v="7022043525"/>
    <s v="FBO"/>
    <d v="1899-12-30T00:24:19"/>
    <d v="1899-12-30T00:22:26"/>
    <d v="1899-12-30T00:01:53"/>
    <s v="Granel"/>
    <s v="E001"/>
    <x v="2"/>
    <d v="1899-12-30T00:20:33"/>
    <d v="1899-12-30T00:22:26"/>
    <n v="9"/>
    <x v="1"/>
    <x v="1"/>
    <x v="2"/>
    <n v="0"/>
    <n v="0"/>
    <s v="OK"/>
    <s v="Granel"/>
    <x v="1"/>
    <n v="0"/>
    <s v="F. MALAGA"/>
    <s v="A"/>
    <d v="1899-12-30T00:01:53"/>
    <d v="1899-12-30T00:01:53"/>
    <s v="OK"/>
    <m/>
    <m/>
    <d v="1899-12-30T00:00:00"/>
    <d v="1899-12-30T00:20:33"/>
    <n v="2"/>
    <n v="-1.3078703703700012E-3"/>
    <n v="20.550000000009607"/>
    <n v="9"/>
    <s v="Si"/>
  </r>
  <r>
    <s v="CSMA"/>
    <s v="2025007453"/>
    <x v="0"/>
    <s v="ER8349BDL"/>
    <s v="E9043KYN"/>
    <d v="2025-02-24T00:00:00"/>
    <m/>
    <s v="3262"/>
    <x v="40"/>
    <s v="PA"/>
    <s v="S6"/>
    <m/>
    <d v="2025-02-24T00:00:00"/>
    <d v="1899-12-30T09:26:48"/>
    <d v="2025-02-24T00:00:00"/>
    <d v="1899-12-30T09:24:54"/>
    <d v="2025-02-24T00:00:00"/>
    <d v="1899-12-30T09:46:35"/>
    <x v="0"/>
    <s v="RFCPI"/>
    <s v="7022043526"/>
    <s v="EXW"/>
    <d v="1899-12-30T00:23:35"/>
    <d v="1899-12-30T00:21:41"/>
    <d v="1899-12-30T00:01:54"/>
    <s v="Granel"/>
    <s v="E001"/>
    <x v="1"/>
    <d v="1899-12-30T00:19:47"/>
    <d v="1899-12-30T00:21:41"/>
    <n v="9"/>
    <x v="1"/>
    <x v="1"/>
    <x v="2"/>
    <n v="0"/>
    <n v="0"/>
    <s v="OK"/>
    <s v="Granel"/>
    <x v="1"/>
    <n v="0"/>
    <s v="F. MALAGA"/>
    <s v="A"/>
    <d v="1899-12-30T00:01:54"/>
    <d v="1899-12-30T00:01:54"/>
    <s v="OK"/>
    <m/>
    <m/>
    <d v="1899-12-30T00:00:00"/>
    <d v="1899-12-30T00:19:47"/>
    <n v="2"/>
    <n v="-1.3194444444400433E-3"/>
    <n v="19.783333333339197"/>
    <n v="9"/>
    <s v="Si"/>
  </r>
  <r>
    <s v="CSMA"/>
    <s v="2025007450"/>
    <x v="0"/>
    <s v="ER4695BDR"/>
    <s v="E9461JBD"/>
    <d v="2025-02-24T00:00:00"/>
    <m/>
    <s v="3264"/>
    <x v="36"/>
    <s v="PA"/>
    <s v="S1"/>
    <m/>
    <d v="2025-02-24T00:00:00"/>
    <d v="1899-12-30T09:24:29"/>
    <d v="2025-02-24T00:00:00"/>
    <d v="1899-12-30T09:22:36"/>
    <d v="2025-02-24T00:00:00"/>
    <d v="1899-12-30T09:49:42"/>
    <x v="0"/>
    <s v="RFCPI"/>
    <s v="7022043527"/>
    <s v="EXW"/>
    <d v="1899-12-30T00:28:59"/>
    <d v="1899-12-30T00:27:06"/>
    <d v="1899-12-30T00:01:53"/>
    <s v="Granel"/>
    <s v="E001"/>
    <x v="1"/>
    <d v="1899-12-30T00:25:13"/>
    <d v="1899-12-30T00:27:06"/>
    <n v="9"/>
    <x v="1"/>
    <x v="1"/>
    <x v="2"/>
    <n v="0"/>
    <n v="0"/>
    <s v="OK"/>
    <s v="Granel"/>
    <x v="1"/>
    <n v="0"/>
    <s v="F. MALAGA"/>
    <s v="A"/>
    <d v="1899-12-30T00:01:53"/>
    <d v="1899-12-30T00:01:53"/>
    <s v="OK"/>
    <m/>
    <m/>
    <d v="1899-12-30T00:00:00"/>
    <d v="1899-12-30T00:25:13"/>
    <n v="2"/>
    <n v="-1.3078703703700012E-3"/>
    <n v="25.216666666675192"/>
    <n v="9"/>
    <s v="Si"/>
  </r>
  <r>
    <s v="CSMA"/>
    <s v="2025007447"/>
    <x v="0"/>
    <s v="ER0936BBS"/>
    <s v="E1632JZF"/>
    <d v="2025-02-24T00:00:00"/>
    <m/>
    <s v="3269"/>
    <x v="35"/>
    <s v="PA"/>
    <s v="S2"/>
    <m/>
    <d v="2025-02-24T00:00:00"/>
    <d v="1899-12-30T09:12:46"/>
    <d v="2025-02-24T00:00:00"/>
    <d v="1899-12-30T09:10:52"/>
    <d v="2025-02-24T00:00:00"/>
    <d v="1899-12-30T09:53:24"/>
    <x v="0"/>
    <s v="RFCPI"/>
    <s v="7022043528"/>
    <s v="FBO"/>
    <d v="1899-12-30T00:44:26"/>
    <d v="1899-12-30T00:42:32"/>
    <d v="1899-12-30T00:01:54"/>
    <s v="Granel"/>
    <s v="E001"/>
    <x v="2"/>
    <d v="1899-12-30T00:40:38"/>
    <d v="1899-12-30T00:42:32"/>
    <n v="9"/>
    <x v="1"/>
    <x v="1"/>
    <x v="2"/>
    <n v="0"/>
    <n v="0"/>
    <s v="OK"/>
    <s v="Granel"/>
    <x v="1"/>
    <n v="0"/>
    <s v="F. MALAGA"/>
    <s v="A"/>
    <d v="1899-12-30T00:01:54"/>
    <d v="1899-12-30T00:01:54"/>
    <s v="OK"/>
    <m/>
    <m/>
    <d v="1899-12-30T00:00:00"/>
    <d v="1899-12-30T00:40:38"/>
    <n v="2"/>
    <n v="-1.3194444444399878E-3"/>
    <n v="40.633333333329666"/>
    <n v="9"/>
    <s v="Si"/>
  </r>
  <r>
    <s v="CSMA"/>
    <s v="2025007452"/>
    <x v="0"/>
    <s v="ER8880BDL"/>
    <s v="E1376KSX"/>
    <d v="2025-02-24T00:00:00"/>
    <m/>
    <s v="3264"/>
    <x v="36"/>
    <s v="PA"/>
    <s v="S1"/>
    <m/>
    <d v="2025-02-24T00:00:00"/>
    <d v="1899-12-30T09:25:38"/>
    <d v="2025-02-24T00:00:00"/>
    <d v="1899-12-30T09:23:44"/>
    <d v="2025-02-24T00:00:00"/>
    <d v="1899-12-30T09:56:53"/>
    <x v="0"/>
    <s v="RFCPI"/>
    <s v="7022043529"/>
    <s v="EXW"/>
    <d v="1899-12-30T00:35:03"/>
    <d v="1899-12-30T00:33:09"/>
    <d v="1899-12-30T00:01:54"/>
    <s v="Granel"/>
    <s v="E001"/>
    <x v="1"/>
    <d v="1899-12-30T00:31:15"/>
    <d v="1899-12-30T00:33:09"/>
    <n v="9"/>
    <x v="1"/>
    <x v="1"/>
    <x v="2"/>
    <n v="0"/>
    <n v="0"/>
    <s v="OK"/>
    <s v="Granel"/>
    <x v="1"/>
    <n v="0"/>
    <s v="F. MALAGA"/>
    <s v="A"/>
    <d v="1899-12-30T00:01:54"/>
    <d v="1899-12-30T00:01:54"/>
    <s v="OK"/>
    <m/>
    <m/>
    <d v="1899-12-30T00:00:00"/>
    <d v="1899-12-30T00:31:15"/>
    <n v="2"/>
    <n v="-1.3194444444500353E-3"/>
    <n v="31.249999999987139"/>
    <n v="9"/>
    <s v="Si"/>
  </r>
  <r>
    <s v="CSMA"/>
    <s v="2025007454"/>
    <x v="0"/>
    <s v="ER0229BBR"/>
    <s v="E0631LTH"/>
    <d v="2025-02-24T00:00:00"/>
    <m/>
    <s v="3264"/>
    <x v="36"/>
    <s v="PA"/>
    <s v="S1"/>
    <m/>
    <d v="2025-02-24T00:00:00"/>
    <d v="1899-12-30T09:27:51"/>
    <d v="2025-02-24T00:00:00"/>
    <d v="1899-12-30T09:25:56"/>
    <d v="2025-02-24T00:00:00"/>
    <d v="1899-12-30T10:02:45"/>
    <x v="0"/>
    <s v="RFCPI"/>
    <s v="7022043530"/>
    <s v="FBO"/>
    <d v="1899-12-30T00:38:44"/>
    <d v="1899-12-30T00:36:49"/>
    <d v="1899-12-30T00:01:55"/>
    <s v="Granel"/>
    <s v="E001"/>
    <x v="2"/>
    <d v="1899-12-30T00:34:54"/>
    <d v="1899-12-30T00:36:49"/>
    <n v="9"/>
    <x v="1"/>
    <x v="1"/>
    <x v="2"/>
    <n v="0"/>
    <n v="0"/>
    <s v="OK"/>
    <s v="Granel"/>
    <x v="1"/>
    <n v="0"/>
    <s v="F. MALAGA"/>
    <s v="A"/>
    <d v="1899-12-30T00:01:55"/>
    <d v="1899-12-30T00:01:55"/>
    <s v="OK"/>
    <m/>
    <m/>
    <d v="1899-12-30T00:00:00"/>
    <d v="1899-12-30T00:34:54"/>
    <n v="2"/>
    <n v="-1.3310185185200218E-3"/>
    <n v="34.899999999998343"/>
    <n v="10"/>
    <s v="Si"/>
  </r>
  <r>
    <s v="CSMA"/>
    <s v="2025007449"/>
    <x v="0"/>
    <s v="ER8360BCF"/>
    <s v="E4598JCD"/>
    <d v="2025-02-24T00:00:00"/>
    <m/>
    <s v="3269"/>
    <x v="35"/>
    <s v="PA"/>
    <s v="S2"/>
    <m/>
    <d v="2025-02-24T00:00:00"/>
    <d v="1899-12-30T09:19:47"/>
    <d v="2025-02-24T00:00:00"/>
    <d v="1899-12-30T09:17:54"/>
    <d v="2025-02-24T00:00:00"/>
    <d v="1899-12-30T10:04:04"/>
    <x v="0"/>
    <s v="RFCPI"/>
    <s v="7022043531"/>
    <s v="FBO"/>
    <d v="1899-12-30T00:48:03"/>
    <d v="1899-12-30T00:46:10"/>
    <d v="1899-12-30T00:01:53"/>
    <s v="Granel"/>
    <s v="E001"/>
    <x v="2"/>
    <d v="1899-12-30T00:44:17"/>
    <d v="1899-12-30T00:46:10"/>
    <n v="9"/>
    <x v="1"/>
    <x v="1"/>
    <x v="2"/>
    <n v="0"/>
    <n v="0"/>
    <s v="OK"/>
    <s v="Granel"/>
    <x v="1"/>
    <n v="0"/>
    <s v="F. MALAGA"/>
    <s v="A"/>
    <d v="1899-12-30T00:01:53"/>
    <d v="1899-12-30T00:01:53"/>
    <s v="OK"/>
    <m/>
    <m/>
    <d v="1899-12-30T00:00:00"/>
    <d v="1899-12-30T00:44:17"/>
    <n v="2"/>
    <n v="-1.3078703703700012E-3"/>
    <n v="44.283333333326397"/>
    <n v="10"/>
    <s v="Si"/>
  </r>
  <r>
    <s v="CSMA"/>
    <s v="2025007451"/>
    <x v="0"/>
    <s v="ER3631BBH"/>
    <s v="E1303MMC"/>
    <d v="2025-02-24T00:00:00"/>
    <m/>
    <s v="3268"/>
    <x v="25"/>
    <s v="PA"/>
    <s v="S2"/>
    <m/>
    <d v="2025-02-24T00:00:00"/>
    <d v="1899-12-30T09:24:54"/>
    <d v="2025-02-24T00:00:00"/>
    <d v="1899-12-30T09:23:00"/>
    <d v="2025-02-24T00:00:00"/>
    <d v="1899-12-30T10:08:04"/>
    <x v="0"/>
    <s v="RFCPI"/>
    <s v="7022043532"/>
    <s v="FBO"/>
    <d v="1899-12-30T00:46:58"/>
    <d v="1899-12-30T00:45:04"/>
    <d v="1899-12-30T00:01:54"/>
    <s v="Granel"/>
    <s v="E001"/>
    <x v="2"/>
    <d v="1899-12-30T00:43:10"/>
    <d v="1899-12-30T00:45:04"/>
    <n v="9"/>
    <x v="1"/>
    <x v="1"/>
    <x v="2"/>
    <n v="0"/>
    <n v="0"/>
    <s v="OK"/>
    <s v="Granel"/>
    <x v="1"/>
    <n v="0"/>
    <s v="F. MALAGA"/>
    <s v="A"/>
    <d v="1899-12-30T00:01:54"/>
    <d v="1899-12-30T00:01:54"/>
    <s v="OK"/>
    <m/>
    <m/>
    <d v="1899-12-30T00:00:00"/>
    <d v="1899-12-30T00:43:10"/>
    <n v="2"/>
    <n v="-1.3194444444499798E-3"/>
    <n v="43.166666666664007"/>
    <n v="10"/>
    <s v="Si"/>
  </r>
  <r>
    <s v="CSMA"/>
    <s v="2025007460"/>
    <x v="0"/>
    <s v="ER6912BCX"/>
    <s v="E2177KCC"/>
    <d v="2025-02-24T00:00:00"/>
    <m/>
    <s v="3283"/>
    <x v="37"/>
    <s v="PA"/>
    <s v="PA"/>
    <m/>
    <d v="2025-02-24T00:00:00"/>
    <d v="1899-12-30T09:40:08"/>
    <d v="2025-02-24T00:00:00"/>
    <d v="1899-12-30T09:38:14"/>
    <d v="2025-02-24T00:00:00"/>
    <d v="1899-12-30T10:11:00"/>
    <x v="0"/>
    <s v="RFCPI"/>
    <s v="7022043533"/>
    <s v="EXW"/>
    <d v="1899-12-30T00:34:40"/>
    <d v="1899-12-30T00:32:46"/>
    <d v="1899-12-30T00:01:54"/>
    <s v="Ensacado"/>
    <s v="E002"/>
    <x v="1"/>
    <d v="1899-12-30T00:30:52"/>
    <d v="1899-12-30T00:32:46"/>
    <n v="9"/>
    <x v="1"/>
    <x v="1"/>
    <x v="1"/>
    <n v="0"/>
    <n v="0"/>
    <s v="OK"/>
    <s v="Ensacado"/>
    <x v="1"/>
    <n v="0"/>
    <s v="F. MALAGA"/>
    <s v="A"/>
    <d v="1899-12-30T00:01:54"/>
    <d v="1899-12-30T00:01:54"/>
    <s v="OK"/>
    <m/>
    <m/>
    <d v="1899-12-30T00:00:00"/>
    <d v="1899-12-30T00:30:52"/>
    <n v="2"/>
    <n v="-1.3194444444399878E-3"/>
    <n v="30.866666666673595"/>
    <n v="10"/>
    <s v="Si"/>
  </r>
  <r>
    <s v="CSMA"/>
    <s v="2025007462"/>
    <x v="0"/>
    <s v="ER3673BBX"/>
    <s v="E1228KBR"/>
    <d v="2025-02-24T00:00:00"/>
    <m/>
    <s v="3260"/>
    <x v="41"/>
    <s v="PA"/>
    <s v="S8"/>
    <m/>
    <d v="2025-02-24T00:00:00"/>
    <d v="1899-12-30T09:49:08"/>
    <d v="2025-02-24T00:00:00"/>
    <d v="1899-12-30T09:47:15"/>
    <d v="2025-02-24T00:00:00"/>
    <d v="1899-12-30T10:14:51"/>
    <x v="0"/>
    <s v="RFCPI"/>
    <s v="7022043534"/>
    <s v="EXW"/>
    <d v="1899-12-30T00:29:29"/>
    <d v="1899-12-30T00:27:36"/>
    <d v="1899-12-30T00:01:53"/>
    <s v="Granel"/>
    <s v="E001"/>
    <x v="1"/>
    <d v="1899-12-30T00:25:43"/>
    <d v="1899-12-30T00:27:36"/>
    <n v="9"/>
    <x v="1"/>
    <x v="1"/>
    <x v="2"/>
    <n v="0"/>
    <n v="0"/>
    <s v="OK"/>
    <s v="Granel"/>
    <x v="1"/>
    <n v="0"/>
    <s v="F. MALAGA"/>
    <s v="A"/>
    <d v="1899-12-30T00:01:53"/>
    <d v="1899-12-30T00:01:53"/>
    <s v="OK"/>
    <m/>
    <m/>
    <d v="1899-12-30T00:00:00"/>
    <d v="1899-12-30T00:25:43"/>
    <n v="2"/>
    <n v="-1.3078703703700012E-3"/>
    <n v="25.716666666671991"/>
    <n v="10"/>
    <s v="Si"/>
  </r>
  <r>
    <s v="CSMA"/>
    <s v="2025007456"/>
    <x v="0"/>
    <s v="ER2352BBS"/>
    <s v="E5509KSH"/>
    <d v="2025-02-24T00:00:00"/>
    <m/>
    <s v="3269"/>
    <x v="35"/>
    <s v="PA"/>
    <s v="S2"/>
    <m/>
    <d v="2025-02-24T00:00:00"/>
    <d v="1899-12-30T09:29:46"/>
    <d v="2025-02-24T00:00:00"/>
    <d v="1899-12-30T09:27:52"/>
    <d v="2025-02-24T00:00:00"/>
    <d v="1899-12-30T10:17:17"/>
    <x v="0"/>
    <s v="RFCPI"/>
    <s v="7022043535"/>
    <s v="FBO"/>
    <d v="1899-12-30T00:51:19"/>
    <d v="1899-12-30T00:49:25"/>
    <d v="1899-12-30T00:01:54"/>
    <s v="Granel"/>
    <s v="E001"/>
    <x v="2"/>
    <d v="1899-12-30T00:47:31"/>
    <d v="1899-12-30T00:49:25"/>
    <n v="9"/>
    <x v="1"/>
    <x v="1"/>
    <x v="2"/>
    <n v="0"/>
    <n v="0"/>
    <s v="OK"/>
    <s v="Granel"/>
    <x v="1"/>
    <n v="0"/>
    <s v="F. MALAGA"/>
    <s v="B"/>
    <d v="1899-12-30T00:01:54"/>
    <d v="1899-12-30T00:01:54"/>
    <s v="OK"/>
    <m/>
    <m/>
    <d v="1899-12-30T00:00:00"/>
    <d v="1899-12-30T00:47:31"/>
    <n v="2"/>
    <n v="-1.3194444444499798E-3"/>
    <n v="47.516666666659248"/>
    <n v="10"/>
    <s v="No"/>
  </r>
  <r>
    <s v="CSMA"/>
    <s v="2025007464"/>
    <x v="0"/>
    <s v="ER4551BBJ"/>
    <s v="E6688FFY"/>
    <d v="2025-02-24T00:00:00"/>
    <m/>
    <s v="3283"/>
    <x v="37"/>
    <s v="PA"/>
    <s v="PA"/>
    <m/>
    <d v="2025-02-24T00:00:00"/>
    <d v="1899-12-30T09:51:21"/>
    <d v="2025-02-24T00:00:00"/>
    <d v="1899-12-30T09:49:27"/>
    <d v="2025-02-24T00:00:00"/>
    <d v="1899-12-30T10:20:12"/>
    <x v="0"/>
    <s v="RFCPI"/>
    <s v="7022043536"/>
    <s v="FBO"/>
    <d v="1899-12-30T00:32:39"/>
    <d v="1899-12-30T00:30:45"/>
    <d v="1899-12-30T00:01:54"/>
    <s v="Ensacado"/>
    <s v="E002"/>
    <x v="2"/>
    <d v="1899-12-30T00:28:51"/>
    <d v="1899-12-30T00:30:45"/>
    <n v="9"/>
    <x v="1"/>
    <x v="1"/>
    <x v="1"/>
    <n v="0"/>
    <n v="0"/>
    <s v="OK"/>
    <s v="Ensacado"/>
    <x v="1"/>
    <n v="0"/>
    <s v="F. MALAGA"/>
    <s v="A"/>
    <d v="1899-12-30T00:01:54"/>
    <d v="1899-12-30T00:01:54"/>
    <s v="OK"/>
    <m/>
    <m/>
    <d v="1899-12-30T00:00:00"/>
    <d v="1899-12-30T00:28:51"/>
    <n v="2"/>
    <n v="-1.3194444444400433E-3"/>
    <n v="28.849999999996754"/>
    <n v="10"/>
    <s v="Si"/>
  </r>
  <r>
    <s v="CSMA"/>
    <s v="2025007459"/>
    <x v="0"/>
    <s v="EMA02414R"/>
    <s v="E4258HML"/>
    <d v="2025-02-24T00:00:00"/>
    <m/>
    <s v="3269"/>
    <x v="35"/>
    <s v="PA"/>
    <s v="S2"/>
    <m/>
    <d v="2025-02-24T00:00:00"/>
    <d v="1899-12-30T09:38:47"/>
    <d v="2025-02-24T00:00:00"/>
    <d v="1899-12-30T09:36:53"/>
    <d v="2025-02-24T00:00:00"/>
    <d v="1899-12-30T10:28:13"/>
    <x v="0"/>
    <s v="RFCPI"/>
    <s v="7022043537"/>
    <s v="FBO"/>
    <d v="1899-12-30T00:53:14"/>
    <d v="1899-12-30T00:51:20"/>
    <d v="1899-12-30T00:01:54"/>
    <s v="Granel"/>
    <s v="E001"/>
    <x v="2"/>
    <d v="1899-12-30T00:49:26"/>
    <d v="1899-12-30T00:51:20"/>
    <n v="9"/>
    <x v="1"/>
    <x v="1"/>
    <x v="2"/>
    <n v="0"/>
    <n v="0"/>
    <s v="OK"/>
    <s v="Granel"/>
    <x v="1"/>
    <n v="0"/>
    <s v="F. MALAGA"/>
    <s v="B"/>
    <d v="1899-12-30T00:01:54"/>
    <d v="1899-12-30T00:01:54"/>
    <s v="OK"/>
    <m/>
    <m/>
    <d v="1899-12-30T00:00:00"/>
    <d v="1899-12-30T00:49:26"/>
    <n v="2"/>
    <n v="-1.3194444444399878E-3"/>
    <n v="49.433333333328001"/>
    <n v="10"/>
    <s v="No"/>
  </r>
  <r>
    <s v="CSMA"/>
    <s v="2025007455"/>
    <x v="0"/>
    <s v="EGR03345R"/>
    <s v="E7812KXB"/>
    <d v="2025-02-24T00:00:00"/>
    <m/>
    <s v="3264"/>
    <x v="36"/>
    <s v="PA"/>
    <s v="S1"/>
    <m/>
    <d v="2025-02-24T00:00:00"/>
    <d v="1899-12-30T09:28:23"/>
    <d v="2025-02-24T00:00:00"/>
    <d v="1899-12-30T09:26:29"/>
    <d v="2025-02-24T00:00:00"/>
    <d v="1899-12-30T10:28:28"/>
    <x v="0"/>
    <s v="RFCPI"/>
    <s v="7022043538"/>
    <s v="EXW"/>
    <d v="1899-12-30T01:03:53"/>
    <d v="1899-12-30T01:01:59"/>
    <d v="1899-12-30T00:01:54"/>
    <s v="Granel"/>
    <s v="E001"/>
    <x v="1"/>
    <d v="1899-12-30T01:00:05"/>
    <d v="1899-12-30T01:01:59"/>
    <n v="9"/>
    <x v="1"/>
    <x v="1"/>
    <x v="2"/>
    <n v="0"/>
    <n v="0"/>
    <s v="OK"/>
    <s v="Granel"/>
    <x v="1"/>
    <n v="0"/>
    <s v="F. MALAGA"/>
    <s v="B"/>
    <d v="1899-12-30T00:01:54"/>
    <d v="1899-12-30T00:01:54"/>
    <s v="OK"/>
    <m/>
    <m/>
    <d v="1899-12-30T00:00:00"/>
    <d v="1899-12-30T01:00:05"/>
    <n v="2"/>
    <n v="-1.3194444444499798E-3"/>
    <n v="60.083333333337578"/>
    <n v="10"/>
    <s v="No"/>
  </r>
  <r>
    <s v="CSMA"/>
    <s v="2025007461"/>
    <x v="0"/>
    <s v="ELE02494R"/>
    <s v="E7977MGZ"/>
    <d v="2025-02-24T00:00:00"/>
    <m/>
    <s v="3269"/>
    <x v="35"/>
    <s v="PA"/>
    <s v="S2"/>
    <m/>
    <d v="2025-02-24T00:00:00"/>
    <d v="1899-12-30T09:41:47"/>
    <d v="2025-02-24T00:00:00"/>
    <d v="1899-12-30T09:39:53"/>
    <d v="2025-02-24T00:00:00"/>
    <d v="1899-12-30T10:33:18"/>
    <x v="0"/>
    <s v="RFCPI"/>
    <s v="7022043539"/>
    <s v="FBO"/>
    <d v="1899-12-30T00:55:19"/>
    <d v="1899-12-30T00:53:25"/>
    <d v="1899-12-30T00:01:54"/>
    <s v="Granel"/>
    <s v="E001"/>
    <x v="2"/>
    <d v="1899-12-30T00:51:31"/>
    <d v="1899-12-30T00:53:25"/>
    <n v="9"/>
    <x v="1"/>
    <x v="1"/>
    <x v="2"/>
    <n v="0"/>
    <n v="0"/>
    <s v="OK"/>
    <s v="Granel"/>
    <x v="1"/>
    <n v="0"/>
    <s v="F. MALAGA"/>
    <s v="B"/>
    <d v="1899-12-30T00:01:54"/>
    <d v="1899-12-30T00:01:54"/>
    <s v="OK"/>
    <m/>
    <m/>
    <d v="1899-12-30T00:00:00"/>
    <d v="1899-12-30T00:51:31"/>
    <n v="2"/>
    <n v="-1.3194444444399878E-3"/>
    <n v="51.516666666676819"/>
    <n v="10"/>
    <s v="No"/>
  </r>
  <r>
    <s v="CSMA"/>
    <s v="2025007465"/>
    <x v="0"/>
    <s v="ER0013BDS"/>
    <s v="E0472MWT"/>
    <d v="2025-02-24T00:00:00"/>
    <m/>
    <s v="3262"/>
    <x v="40"/>
    <s v="PA"/>
    <s v="S6"/>
    <m/>
    <d v="2025-02-24T00:00:00"/>
    <d v="1899-12-30T09:59:52"/>
    <d v="2025-02-24T00:00:00"/>
    <d v="1899-12-30T09:57:58"/>
    <d v="2025-02-24T00:00:00"/>
    <d v="1899-12-30T10:35:46"/>
    <x v="0"/>
    <s v="RFCPI"/>
    <s v="7022043540"/>
    <s v="EXW"/>
    <d v="1899-12-30T00:39:42"/>
    <d v="1899-12-30T00:37:48"/>
    <d v="1899-12-30T00:01:54"/>
    <s v="Granel"/>
    <s v="E001"/>
    <x v="1"/>
    <d v="1899-12-30T00:35:54"/>
    <d v="1899-12-30T00:37:48"/>
    <n v="9"/>
    <x v="1"/>
    <x v="1"/>
    <x v="2"/>
    <n v="0"/>
    <n v="0"/>
    <s v="OK"/>
    <s v="Granel"/>
    <x v="1"/>
    <n v="0"/>
    <s v="F. MALAGA"/>
    <s v="A"/>
    <d v="1899-12-30T00:01:54"/>
    <d v="1899-12-30T00:01:54"/>
    <s v="OK"/>
    <m/>
    <m/>
    <d v="1899-12-30T00:00:00"/>
    <d v="1899-12-30T00:35:54"/>
    <n v="2"/>
    <n v="-1.3194444444399878E-3"/>
    <n v="35.900000000006408"/>
    <n v="10"/>
    <s v="Si"/>
  </r>
  <r>
    <s v="CSMA"/>
    <s v="2025007474"/>
    <x v="0"/>
    <s v="EE4428DBB"/>
    <m/>
    <d v="2025-02-24T00:00:00"/>
    <m/>
    <s v="3283"/>
    <x v="37"/>
    <s v="PA"/>
    <s v="PA"/>
    <m/>
    <d v="2025-02-24T00:00:00"/>
    <d v="1899-12-30T10:12:14"/>
    <d v="2025-02-24T00:00:00"/>
    <d v="1899-12-30T10:10:21"/>
    <d v="2025-02-24T00:00:00"/>
    <d v="1899-12-30T10:38:03"/>
    <x v="0"/>
    <s v="RFCPI"/>
    <s v="7022043541"/>
    <s v="EXW"/>
    <d v="1899-12-30T00:29:35"/>
    <d v="1899-12-30T00:27:42"/>
    <d v="1899-12-30T00:01:53"/>
    <s v="Ensacado"/>
    <s v="E002"/>
    <x v="1"/>
    <d v="1899-12-30T00:25:49"/>
    <d v="1899-12-30T00:27:42"/>
    <n v="10"/>
    <x v="1"/>
    <x v="1"/>
    <x v="1"/>
    <n v="0"/>
    <n v="0"/>
    <s v="OK"/>
    <s v="Ensacado"/>
    <x v="1"/>
    <n v="0"/>
    <s v="F. MALAGA"/>
    <s v="A"/>
    <d v="1899-12-30T00:01:53"/>
    <d v="1899-12-30T00:01:53"/>
    <s v="OK"/>
    <m/>
    <m/>
    <d v="1899-12-30T00:00:00"/>
    <d v="1899-12-30T00:25:49"/>
    <n v="2"/>
    <n v="-1.3078703703700012E-3"/>
    <n v="25.816666666665611"/>
    <n v="10"/>
    <s v="Si"/>
  </r>
  <r>
    <s v="CSMA"/>
    <s v="2025007469"/>
    <x v="0"/>
    <s v="ER4521BBS"/>
    <s v="E0536LWW"/>
    <d v="2025-02-24T00:00:00"/>
    <m/>
    <s v="3263"/>
    <x v="43"/>
    <s v="PA"/>
    <s v="S5"/>
    <m/>
    <d v="2025-02-24T00:00:00"/>
    <d v="1899-12-30T10:06:44"/>
    <d v="2025-02-24T00:00:00"/>
    <d v="1899-12-30T10:04:50"/>
    <d v="2025-02-24T00:00:00"/>
    <d v="1899-12-30T10:39:51"/>
    <x v="0"/>
    <s v="RFCPI"/>
    <s v="7022043542"/>
    <s v="EXW"/>
    <d v="1899-12-30T00:36:55"/>
    <d v="1899-12-30T00:35:01"/>
    <d v="1899-12-30T00:01:54"/>
    <s v="Granel"/>
    <s v="E001"/>
    <x v="1"/>
    <d v="1899-12-30T00:33:07"/>
    <d v="1899-12-30T00:35:01"/>
    <n v="10"/>
    <x v="1"/>
    <x v="1"/>
    <x v="2"/>
    <n v="0"/>
    <n v="0"/>
    <s v="OK"/>
    <s v="Granel"/>
    <x v="1"/>
    <n v="0"/>
    <s v="F. MALAGA"/>
    <s v="A"/>
    <d v="1899-12-30T00:01:54"/>
    <d v="1899-12-30T00:01:54"/>
    <s v="OK"/>
    <m/>
    <m/>
    <d v="1899-12-30T00:00:00"/>
    <d v="1899-12-30T00:33:07"/>
    <n v="2"/>
    <n v="-1.3194444444399878E-3"/>
    <n v="33.11666666667363"/>
    <n v="10"/>
    <s v="Si"/>
  </r>
  <r>
    <s v="CSMA"/>
    <s v="2025007457"/>
    <x v="0"/>
    <s v="ER9151BBT"/>
    <s v="E8976JGF"/>
    <d v="2025-02-24T00:00:00"/>
    <m/>
    <s v="3264"/>
    <x v="36"/>
    <s v="PA"/>
    <s v="S1"/>
    <m/>
    <d v="2025-02-24T00:00:00"/>
    <d v="1899-12-30T09:31:38"/>
    <d v="2025-02-24T00:00:00"/>
    <d v="1899-12-30T09:29:45"/>
    <d v="2025-02-24T00:00:00"/>
    <d v="1899-12-30T10:43:36"/>
    <x v="0"/>
    <s v="RFCPI"/>
    <s v="7022043543"/>
    <s v="EXW"/>
    <d v="1899-12-30T01:15:44"/>
    <d v="1899-12-30T01:13:51"/>
    <d v="1899-12-30T00:01:53"/>
    <s v="Granel"/>
    <s v="E001"/>
    <x v="1"/>
    <d v="1899-12-30T01:11:58"/>
    <d v="1899-12-30T01:13:51"/>
    <n v="9"/>
    <x v="1"/>
    <x v="1"/>
    <x v="2"/>
    <n v="0"/>
    <n v="0"/>
    <s v="OK"/>
    <s v="Granel"/>
    <x v="1"/>
    <n v="0"/>
    <s v="F. MALAGA"/>
    <s v="B"/>
    <d v="1899-12-30T00:01:53"/>
    <d v="1899-12-30T00:01:53"/>
    <s v="OK"/>
    <m/>
    <m/>
    <d v="1899-12-30T00:00:00"/>
    <d v="1899-12-30T01:11:58"/>
    <n v="2"/>
    <n v="-1.3078703703700012E-3"/>
    <n v="71.966666666663954"/>
    <n v="10"/>
    <s v="No"/>
  </r>
  <r>
    <s v="CSMA"/>
    <s v="2025007468"/>
    <x v="0"/>
    <s v="ER5973BBL"/>
    <s v="E0247JRH"/>
    <d v="2025-02-24T00:00:00"/>
    <m/>
    <s v="3262"/>
    <x v="40"/>
    <s v="PA"/>
    <s v="S6"/>
    <m/>
    <d v="2025-02-24T00:00:00"/>
    <d v="1899-12-30T10:06:21"/>
    <d v="2025-02-24T00:00:00"/>
    <d v="1899-12-30T10:04:28"/>
    <d v="2025-02-24T00:00:00"/>
    <d v="1899-12-30T10:45:14"/>
    <x v="0"/>
    <s v="RFCPI"/>
    <s v="7022043545"/>
    <s v="EXW"/>
    <d v="1899-12-30T00:42:39"/>
    <d v="1899-12-30T00:40:46"/>
    <d v="1899-12-30T00:01:53"/>
    <s v="Granel"/>
    <s v="E001"/>
    <x v="1"/>
    <d v="1899-12-30T00:38:53"/>
    <d v="1899-12-30T00:40:46"/>
    <n v="10"/>
    <x v="1"/>
    <x v="1"/>
    <x v="2"/>
    <n v="0"/>
    <n v="0"/>
    <s v="OK"/>
    <s v="Granel"/>
    <x v="1"/>
    <n v="0"/>
    <s v="F. MALAGA"/>
    <s v="A"/>
    <d v="1899-12-30T00:01:53"/>
    <d v="1899-12-30T00:01:53"/>
    <s v="OK"/>
    <m/>
    <m/>
    <d v="1899-12-30T00:00:00"/>
    <d v="1899-12-30T00:38:53"/>
    <n v="2"/>
    <n v="-1.3078703703700012E-3"/>
    <n v="38.883333333326433"/>
    <n v="10"/>
    <s v="Si"/>
  </r>
  <r>
    <s v="CSMA"/>
    <s v="2025007466"/>
    <x v="0"/>
    <s v="ER1055BBH"/>
    <s v="E0721JRZ"/>
    <d v="2025-02-24T00:00:00"/>
    <m/>
    <s v="3264"/>
    <x v="36"/>
    <s v="PA"/>
    <s v="S1"/>
    <m/>
    <d v="2025-02-24T00:00:00"/>
    <d v="1899-12-30T10:00:28"/>
    <d v="2025-02-24T00:00:00"/>
    <d v="1899-12-30T09:58:34"/>
    <d v="2025-02-24T00:00:00"/>
    <d v="1899-12-30T10:47:51"/>
    <x v="0"/>
    <s v="RFCPI"/>
    <s v="7022043546"/>
    <s v="FBO"/>
    <d v="1899-12-30T00:51:11"/>
    <d v="1899-12-30T00:49:17"/>
    <d v="1899-12-30T00:01:54"/>
    <s v="Granel"/>
    <s v="E001"/>
    <x v="2"/>
    <d v="1899-12-30T00:47:23"/>
    <d v="1899-12-30T00:49:17"/>
    <n v="10"/>
    <x v="1"/>
    <x v="1"/>
    <x v="2"/>
    <n v="0"/>
    <n v="0"/>
    <s v="OK"/>
    <s v="Granel"/>
    <x v="1"/>
    <n v="0"/>
    <s v="F. MALAGA"/>
    <s v="B"/>
    <d v="1899-12-30T00:01:54"/>
    <d v="1899-12-30T00:01:54"/>
    <s v="OK"/>
    <m/>
    <m/>
    <d v="1899-12-30T00:00:00"/>
    <d v="1899-12-30T00:47:23"/>
    <n v="2"/>
    <n v="-1.3194444444399878E-3"/>
    <n v="47.383333333329603"/>
    <n v="10"/>
    <s v="No"/>
  </r>
  <r>
    <s v="CSMA"/>
    <s v="2025007479"/>
    <x v="0"/>
    <s v="ER8110BCC"/>
    <s v="E7844JTT"/>
    <d v="2025-02-24T00:00:00"/>
    <m/>
    <s v="3264"/>
    <x v="36"/>
    <s v="PA"/>
    <s v="S1"/>
    <m/>
    <d v="2025-02-24T00:00:00"/>
    <d v="1899-12-30T10:23:11"/>
    <d v="2025-02-24T00:00:00"/>
    <d v="1899-12-30T10:21:17"/>
    <d v="2025-02-24T00:00:00"/>
    <d v="1899-12-30T10:53:53"/>
    <x v="0"/>
    <s v="RFCPI"/>
    <s v="7022043547"/>
    <s v="FBO"/>
    <d v="1899-12-30T00:34:30"/>
    <d v="1899-12-30T00:32:36"/>
    <d v="1899-12-30T00:01:54"/>
    <s v="Granel"/>
    <s v="E001"/>
    <x v="2"/>
    <d v="1899-12-30T00:30:42"/>
    <d v="1899-12-30T00:32:36"/>
    <n v="10"/>
    <x v="1"/>
    <x v="1"/>
    <x v="2"/>
    <n v="0"/>
    <n v="0"/>
    <s v="OK"/>
    <s v="Granel"/>
    <x v="1"/>
    <n v="0"/>
    <s v="F. MALAGA"/>
    <s v="A"/>
    <d v="1899-12-30T00:01:54"/>
    <d v="1899-12-30T00:01:54"/>
    <s v="OK"/>
    <m/>
    <m/>
    <d v="1899-12-30T00:00:00"/>
    <d v="1899-12-30T00:30:42"/>
    <n v="2"/>
    <n v="-1.3194444444399878E-3"/>
    <n v="30.700000000007996"/>
    <n v="10"/>
    <s v="Si"/>
  </r>
  <r>
    <s v="CSMA"/>
    <s v="2025007481"/>
    <x v="0"/>
    <s v="ER7777BBS"/>
    <s v="E5114LBB"/>
    <d v="2025-02-24T00:00:00"/>
    <m/>
    <s v="3264"/>
    <x v="36"/>
    <s v="PA"/>
    <s v="S1"/>
    <m/>
    <d v="2025-02-24T00:00:00"/>
    <d v="1899-12-30T10:32:02"/>
    <d v="2025-02-24T00:00:00"/>
    <d v="1899-12-30T10:30:08"/>
    <d v="2025-02-24T00:00:00"/>
    <d v="1899-12-30T10:58:35"/>
    <x v="0"/>
    <s v="RFCPI"/>
    <s v="7022043548"/>
    <s v="FBO"/>
    <d v="1899-12-30T00:30:21"/>
    <d v="1899-12-30T00:28:27"/>
    <d v="1899-12-30T00:01:54"/>
    <s v="Granel"/>
    <s v="E001"/>
    <x v="2"/>
    <d v="1899-12-30T00:26:33"/>
    <d v="1899-12-30T00:28:27"/>
    <n v="10"/>
    <x v="1"/>
    <x v="1"/>
    <x v="2"/>
    <n v="0"/>
    <n v="0"/>
    <s v="OK"/>
    <s v="Granel"/>
    <x v="1"/>
    <n v="0"/>
    <s v="F. MALAGA"/>
    <s v="A"/>
    <d v="1899-12-30T00:01:54"/>
    <d v="1899-12-30T00:01:54"/>
    <s v="OK"/>
    <m/>
    <m/>
    <d v="1899-12-30T00:00:00"/>
    <d v="1899-12-30T00:26:33"/>
    <n v="2"/>
    <n v="-1.3194444444500353E-3"/>
    <n v="26.549999999999994"/>
    <n v="10"/>
    <s v="Si"/>
  </r>
  <r>
    <s v="CSMA"/>
    <s v="2025007485"/>
    <x v="0"/>
    <s v="ER8221BBJ"/>
    <s v="E3888GZR"/>
    <d v="2025-02-24T00:00:00"/>
    <m/>
    <s v="3269"/>
    <x v="35"/>
    <s v="PA"/>
    <s v="S2"/>
    <m/>
    <d v="2025-02-24T00:00:00"/>
    <d v="1899-12-30T10:35:38"/>
    <d v="2025-02-24T00:00:00"/>
    <d v="1899-12-30T10:33:43"/>
    <d v="2025-02-24T00:00:00"/>
    <d v="1899-12-30T11:00:23"/>
    <x v="0"/>
    <s v="RFCPI"/>
    <s v="7022043549"/>
    <s v="EXW"/>
    <d v="1899-12-30T00:28:35"/>
    <d v="1899-12-30T00:26:40"/>
    <d v="1899-12-30T00:01:55"/>
    <s v="Granel"/>
    <s v="E001"/>
    <x v="1"/>
    <d v="1899-12-30T00:24:45"/>
    <d v="1899-12-30T00:26:40"/>
    <n v="10"/>
    <x v="1"/>
    <x v="1"/>
    <x v="2"/>
    <n v="0"/>
    <n v="0"/>
    <s v="OK"/>
    <s v="Granel"/>
    <x v="1"/>
    <n v="0"/>
    <s v="F. MALAGA"/>
    <s v="A"/>
    <d v="1899-12-30T00:01:55"/>
    <d v="1899-12-30T00:01:55"/>
    <s v="OK"/>
    <m/>
    <m/>
    <d v="1899-12-30T00:00:00"/>
    <d v="1899-12-30T00:24:45"/>
    <n v="2"/>
    <n v="-1.3310185185200218E-3"/>
    <n v="24.74999999999995"/>
    <n v="11"/>
    <s v="Si"/>
  </r>
  <r>
    <s v="CSMA"/>
    <s v="2025007484"/>
    <x v="0"/>
    <s v="ER6807BBV"/>
    <s v="E8120GLY"/>
    <d v="2025-02-24T00:00:00"/>
    <m/>
    <s v="3264"/>
    <x v="36"/>
    <s v="PA"/>
    <s v="S1"/>
    <m/>
    <d v="2025-02-24T00:00:00"/>
    <d v="1899-12-30T10:34:45"/>
    <d v="2025-02-24T00:00:00"/>
    <d v="1899-12-30T10:32:51"/>
    <d v="2025-02-24T00:00:00"/>
    <d v="1899-12-30T11:07:27"/>
    <x v="0"/>
    <s v="RFCPI"/>
    <s v="7022043550"/>
    <s v="FBO"/>
    <d v="1899-12-30T00:36:30"/>
    <d v="1899-12-30T00:34:36"/>
    <d v="1899-12-30T00:01:54"/>
    <s v="Granel"/>
    <s v="E001"/>
    <x v="2"/>
    <d v="1899-12-30T00:32:42"/>
    <d v="1899-12-30T00:34:36"/>
    <n v="10"/>
    <x v="1"/>
    <x v="1"/>
    <x v="2"/>
    <n v="0"/>
    <n v="0"/>
    <s v="OK"/>
    <s v="Granel"/>
    <x v="1"/>
    <n v="0"/>
    <s v="F. MALAGA"/>
    <s v="A"/>
    <d v="1899-12-30T00:01:54"/>
    <d v="1899-12-30T00:01:54"/>
    <s v="OK"/>
    <m/>
    <m/>
    <d v="1899-12-30T00:00:00"/>
    <d v="1899-12-30T00:32:42"/>
    <n v="2"/>
    <n v="-1.3194444444400433E-3"/>
    <n v="32.6999999999952"/>
    <n v="11"/>
    <s v="Si"/>
  </r>
  <r>
    <s v="CSMA"/>
    <s v="2025007486"/>
    <x v="0"/>
    <s v="EVA01741R"/>
    <s v="E5813KFK"/>
    <d v="2025-02-24T00:00:00"/>
    <m/>
    <s v="3269"/>
    <x v="35"/>
    <s v="PA"/>
    <s v="S2"/>
    <m/>
    <d v="2025-02-24T00:00:00"/>
    <d v="1899-12-30T10:39:48"/>
    <d v="2025-02-24T00:00:00"/>
    <d v="1899-12-30T10:37:54"/>
    <d v="2025-02-24T00:00:00"/>
    <d v="1899-12-30T11:15:57"/>
    <x v="0"/>
    <s v="RFCPI"/>
    <s v="7022043551"/>
    <s v="FBO"/>
    <d v="1899-12-30T00:39:57"/>
    <d v="1899-12-30T00:38:03"/>
    <d v="1899-12-30T00:01:54"/>
    <s v="Granel"/>
    <s v="E001"/>
    <x v="2"/>
    <d v="1899-12-30T00:36:09"/>
    <d v="1899-12-30T00:38:03"/>
    <n v="10"/>
    <x v="1"/>
    <x v="1"/>
    <x v="2"/>
    <n v="0"/>
    <n v="0"/>
    <s v="OK"/>
    <s v="Granel"/>
    <x v="1"/>
    <n v="0"/>
    <s v="F. MALAGA"/>
    <s v="A"/>
    <d v="1899-12-30T00:01:54"/>
    <d v="1899-12-30T00:01:54"/>
    <s v="OK"/>
    <m/>
    <m/>
    <d v="1899-12-30T00:00:00"/>
    <d v="1899-12-30T00:36:09"/>
    <n v="2"/>
    <n v="-1.3194444444499798E-3"/>
    <n v="36.149999999990385"/>
    <n v="11"/>
    <s v="Si"/>
  </r>
  <r>
    <s v="CSMA"/>
    <s v="2025007489"/>
    <x v="0"/>
    <s v="ER2025BBG"/>
    <s v="E4428JRN"/>
    <d v="2025-02-24T00:00:00"/>
    <m/>
    <s v="3264"/>
    <x v="36"/>
    <s v="PA"/>
    <s v="S1"/>
    <m/>
    <d v="2025-02-24T00:00:00"/>
    <d v="1899-12-30T10:46:30"/>
    <d v="2025-02-24T00:00:00"/>
    <d v="1899-12-30T10:44:36"/>
    <d v="2025-02-24T00:00:00"/>
    <d v="1899-12-30T11:22:15"/>
    <x v="0"/>
    <s v="RFCPI"/>
    <s v="7022043552"/>
    <s v="FBO"/>
    <d v="1899-12-30T00:39:33"/>
    <d v="1899-12-30T00:37:39"/>
    <d v="1899-12-30T00:01:54"/>
    <s v="Granel"/>
    <s v="E001"/>
    <x v="2"/>
    <d v="1899-12-30T00:35:45"/>
    <d v="1899-12-30T00:37:39"/>
    <n v="10"/>
    <x v="1"/>
    <x v="1"/>
    <x v="2"/>
    <n v="0"/>
    <n v="0"/>
    <s v="OK"/>
    <s v="Granel"/>
    <x v="1"/>
    <n v="0"/>
    <s v="F. MALAGA"/>
    <s v="A"/>
    <d v="1899-12-30T00:01:54"/>
    <d v="1899-12-30T00:01:54"/>
    <s v="OK"/>
    <m/>
    <m/>
    <d v="1899-12-30T00:00:00"/>
    <d v="1899-12-30T00:35:45"/>
    <n v="2"/>
    <n v="-1.3194444444400433E-3"/>
    <n v="35.750000000001592"/>
    <n v="11"/>
    <s v="Si"/>
  </r>
  <r>
    <s v="CSMA"/>
    <s v="2025007488"/>
    <x v="0"/>
    <s v="ER5878BCD"/>
    <s v="E6372HZN"/>
    <d v="2025-02-24T00:00:00"/>
    <m/>
    <s v="3269"/>
    <x v="35"/>
    <s v="PA"/>
    <s v="S2"/>
    <m/>
    <d v="2025-02-24T00:00:00"/>
    <d v="1899-12-30T10:41:07"/>
    <d v="2025-02-24T00:00:00"/>
    <d v="1899-12-30T10:39:12"/>
    <d v="2025-02-24T00:00:00"/>
    <d v="1899-12-30T11:22:55"/>
    <x v="0"/>
    <s v="RFCPI"/>
    <s v="7022043553"/>
    <s v="FBO"/>
    <d v="1899-12-30T00:45:38"/>
    <d v="1899-12-30T00:43:43"/>
    <d v="1899-12-30T00:01:55"/>
    <s v="Granel"/>
    <s v="E001"/>
    <x v="2"/>
    <d v="1899-12-30T00:41:48"/>
    <d v="1899-12-30T00:43:43"/>
    <n v="10"/>
    <x v="1"/>
    <x v="1"/>
    <x v="2"/>
    <n v="0"/>
    <n v="0"/>
    <s v="OK"/>
    <s v="Granel"/>
    <x v="1"/>
    <n v="0"/>
    <s v="F. MALAGA"/>
    <s v="A"/>
    <d v="1899-12-30T00:01:55"/>
    <d v="1899-12-30T00:01:55"/>
    <s v="OK"/>
    <m/>
    <m/>
    <d v="1899-12-30T00:00:00"/>
    <d v="1899-12-30T00:41:48"/>
    <n v="2"/>
    <n v="-1.3310185185200218E-3"/>
    <n v="41.800000000003173"/>
    <n v="11"/>
    <s v="Si"/>
  </r>
  <r>
    <s v="CSMA"/>
    <s v="2025007496"/>
    <x v="0"/>
    <s v="ER6611BCD"/>
    <s v="E0824KCR"/>
    <d v="2025-02-24T00:00:00"/>
    <m/>
    <s v="3283"/>
    <x v="37"/>
    <s v="PA"/>
    <s v="PA"/>
    <m/>
    <d v="2025-02-24T00:00:00"/>
    <d v="1899-12-30T11:06:22"/>
    <d v="2025-02-24T00:00:00"/>
    <d v="1899-12-30T11:04:29"/>
    <d v="2025-02-24T00:00:00"/>
    <d v="1899-12-30T11:25:10"/>
    <x v="0"/>
    <s v="RFCPI"/>
    <s v="7022043554"/>
    <s v="EXW"/>
    <d v="1899-12-30T00:22:34"/>
    <d v="1899-12-30T00:20:41"/>
    <d v="1899-12-30T00:01:53"/>
    <s v="Ensacado"/>
    <s v="E002"/>
    <x v="1"/>
    <d v="1899-12-30T00:18:48"/>
    <d v="1899-12-30T00:20:41"/>
    <n v="11"/>
    <x v="1"/>
    <x v="1"/>
    <x v="1"/>
    <n v="0"/>
    <n v="0"/>
    <s v="OK"/>
    <s v="Ensacado"/>
    <x v="1"/>
    <n v="0"/>
    <s v="F. MALAGA"/>
    <s v="A"/>
    <d v="1899-12-30T00:01:53"/>
    <d v="1899-12-30T00:01:53"/>
    <s v="OK"/>
    <m/>
    <m/>
    <d v="1899-12-30T00:00:00"/>
    <d v="1899-12-30T00:18:48"/>
    <n v="2"/>
    <n v="-1.3078703703700012E-3"/>
    <n v="18.800000000006456"/>
    <n v="11"/>
    <s v="Si"/>
  </r>
  <r>
    <s v="CSMA"/>
    <s v="2025007492"/>
    <x v="0"/>
    <s v="ER4763BBY"/>
    <s v="E4421MGY"/>
    <d v="2025-02-24T00:00:00"/>
    <m/>
    <s v="3262"/>
    <x v="40"/>
    <s v="PA"/>
    <s v="S6"/>
    <m/>
    <d v="2025-02-24T00:00:00"/>
    <d v="1899-12-30T10:53:08"/>
    <d v="2025-02-24T00:00:00"/>
    <d v="1899-12-30T10:51:14"/>
    <d v="2025-02-24T00:00:00"/>
    <d v="1899-12-30T11:30:57"/>
    <x v="0"/>
    <s v="RFCPI"/>
    <s v="7022043555"/>
    <s v="FBO"/>
    <d v="1899-12-30T00:41:37"/>
    <d v="1899-12-30T00:39:43"/>
    <d v="1899-12-30T00:01:54"/>
    <s v="Granel"/>
    <s v="E001"/>
    <x v="2"/>
    <d v="1899-12-30T00:37:49"/>
    <d v="1899-12-30T00:39:43"/>
    <n v="10"/>
    <x v="1"/>
    <x v="1"/>
    <x v="2"/>
    <n v="0"/>
    <n v="0"/>
    <s v="OK"/>
    <s v="Granel"/>
    <x v="1"/>
    <n v="0"/>
    <s v="F. MALAGA"/>
    <s v="A"/>
    <d v="1899-12-30T00:01:54"/>
    <d v="1899-12-30T00:01:54"/>
    <s v="OK"/>
    <m/>
    <m/>
    <d v="1899-12-30T00:00:00"/>
    <d v="1899-12-30T00:37:49"/>
    <n v="2"/>
    <n v="-1.3194444444399878E-3"/>
    <n v="37.816666666675239"/>
    <n v="11"/>
    <s v="Si"/>
  </r>
  <r>
    <s v="CSMA"/>
    <s v="2025007500"/>
    <x v="0"/>
    <s v="EE0224HDX"/>
    <s v="EE0224HDX"/>
    <d v="2025-02-24T00:00:00"/>
    <m/>
    <s v="3282"/>
    <x v="42"/>
    <s v="PA"/>
    <m/>
    <m/>
    <d v="2025-02-24T00:00:00"/>
    <d v="1899-12-30T11:20:31"/>
    <d v="2025-02-24T00:00:00"/>
    <d v="1899-12-30T18:25:01"/>
    <d v="2025-02-24T00:00:00"/>
    <d v="1899-12-30T11:34:58"/>
    <x v="197"/>
    <s v="JSANTOSL"/>
    <s v="7022043556"/>
    <s v="FBO"/>
    <d v="1899-12-30T13:54:33"/>
    <d v="1899-12-30T06:50:03"/>
    <d v="1899-12-30T07:04:30"/>
    <s v="Ensacado"/>
    <s v="E002"/>
    <x v="2"/>
    <d v="1899-12-30T00:14:27"/>
    <n v="-0.28475694444444999"/>
    <n v="11"/>
    <x v="1"/>
    <x v="1"/>
    <x v="1"/>
    <n v="0"/>
    <n v="0"/>
    <s v="OK"/>
    <s v="Ensacado"/>
    <x v="1"/>
    <n v="0"/>
    <s v="F. MALAGA"/>
    <s v="A"/>
    <d v="1899-12-30T07:04:30"/>
    <d v="1899-12-30T06:06:30"/>
    <s v="KO"/>
    <m/>
    <m/>
    <d v="1899-12-30T00:00:00"/>
    <d v="1899-12-30T00:14:27"/>
    <n v="2"/>
    <d v="1899-12-30T07:04:30"/>
    <n v="14.449999999996743"/>
    <n v="11"/>
    <s v="Si"/>
  </r>
  <r>
    <s v="CSMA"/>
    <s v="2025007497"/>
    <x v="0"/>
    <s v="EVA02467R"/>
    <s v="E4771KNH"/>
    <d v="2025-02-24T00:00:00"/>
    <m/>
    <s v="3269"/>
    <x v="35"/>
    <s v="PA"/>
    <s v="S2"/>
    <m/>
    <d v="2025-02-24T00:00:00"/>
    <d v="1899-12-30T11:12:48"/>
    <d v="2025-02-24T00:00:00"/>
    <d v="1899-12-30T11:10:54"/>
    <d v="2025-02-24T00:00:00"/>
    <d v="1899-12-30T11:42:02"/>
    <x v="0"/>
    <s v="RFCPI"/>
    <s v="7022043557"/>
    <s v="FBO"/>
    <d v="1899-12-30T00:33:02"/>
    <d v="1899-12-30T00:31:08"/>
    <d v="1899-12-30T00:01:54"/>
    <s v="Granel"/>
    <s v="E001"/>
    <x v="2"/>
    <d v="1899-12-30T00:29:14"/>
    <d v="1899-12-30T00:31:08"/>
    <n v="11"/>
    <x v="1"/>
    <x v="1"/>
    <x v="2"/>
    <n v="0"/>
    <n v="0"/>
    <s v="OK"/>
    <s v="Granel"/>
    <x v="1"/>
    <n v="0"/>
    <s v="F. MALAGA"/>
    <s v="A"/>
    <d v="1899-12-30T00:01:54"/>
    <d v="1899-12-30T00:01:54"/>
    <s v="OK"/>
    <m/>
    <m/>
    <d v="1899-12-30T00:00:00"/>
    <d v="1899-12-30T00:29:14"/>
    <n v="2"/>
    <n v="-1.3194444444399878E-3"/>
    <n v="29.233333333339235"/>
    <n v="11"/>
    <s v="Si"/>
  </r>
  <r>
    <s v="CSMA"/>
    <s v="2025007491"/>
    <x v="0"/>
    <s v="ER2310BBX"/>
    <s v="E5477KKG"/>
    <d v="2025-02-24T00:00:00"/>
    <m/>
    <s v="3264"/>
    <x v="36"/>
    <s v="PA"/>
    <s v="S1"/>
    <m/>
    <d v="2025-02-24T00:00:00"/>
    <d v="1899-12-30T10:51:28"/>
    <d v="2025-02-24T00:00:00"/>
    <d v="1899-12-30T10:49:34"/>
    <d v="2025-02-24T00:00:00"/>
    <d v="1899-12-30T11:43:20"/>
    <x v="0"/>
    <s v="RFCPI"/>
    <s v="7022043558"/>
    <s v="FBO"/>
    <d v="1899-12-30T00:55:40"/>
    <d v="1899-12-30T00:53:46"/>
    <d v="1899-12-30T00:01:54"/>
    <s v="Granel"/>
    <s v="E001"/>
    <x v="2"/>
    <d v="1899-12-30T00:51:52"/>
    <d v="1899-12-30T00:53:46"/>
    <n v="10"/>
    <x v="1"/>
    <x v="1"/>
    <x v="2"/>
    <n v="0"/>
    <n v="0"/>
    <s v="OK"/>
    <s v="Granel"/>
    <x v="1"/>
    <n v="0"/>
    <s v="F. MALAGA"/>
    <s v="B"/>
    <d v="1899-12-30T00:01:54"/>
    <d v="1899-12-30T00:01:54"/>
    <s v="OK"/>
    <m/>
    <m/>
    <d v="1899-12-30T00:00:00"/>
    <d v="1899-12-30T00:51:52"/>
    <n v="2"/>
    <n v="-1.3194444444499798E-3"/>
    <n v="51.866666666668806"/>
    <n v="11"/>
    <s v="No"/>
  </r>
  <r>
    <s v="CSMA"/>
    <s v="2025007493"/>
    <x v="0"/>
    <s v="ER2633BBZ"/>
    <s v="E0483MTJ"/>
    <d v="2025-02-24T00:00:00"/>
    <m/>
    <s v="3264"/>
    <x v="36"/>
    <s v="PA"/>
    <s v="S1"/>
    <m/>
    <d v="2025-02-24T00:00:00"/>
    <d v="1899-12-30T10:55:15"/>
    <d v="2025-02-24T00:00:00"/>
    <d v="1899-12-30T10:53:20"/>
    <d v="2025-02-24T00:00:00"/>
    <d v="1899-12-30T11:48:33"/>
    <x v="0"/>
    <s v="RFCPI"/>
    <s v="7022043559"/>
    <s v="FBO"/>
    <d v="1899-12-30T00:57:08"/>
    <d v="1899-12-30T00:55:13"/>
    <d v="1899-12-30T00:01:55"/>
    <s v="Granel"/>
    <s v="E001"/>
    <x v="2"/>
    <d v="1899-12-30T00:53:18"/>
    <d v="1899-12-30T00:55:13"/>
    <n v="10"/>
    <x v="1"/>
    <x v="1"/>
    <x v="2"/>
    <n v="0"/>
    <n v="0"/>
    <s v="OK"/>
    <s v="Granel"/>
    <x v="1"/>
    <n v="0"/>
    <s v="F. MALAGA"/>
    <s v="B"/>
    <d v="1899-12-30T00:01:55"/>
    <d v="1899-12-30T00:01:55"/>
    <s v="OK"/>
    <m/>
    <m/>
    <d v="1899-12-30T00:00:00"/>
    <d v="1899-12-30T00:53:18"/>
    <n v="2"/>
    <n v="-1.3310185185200218E-3"/>
    <n v="53.300000000001532"/>
    <n v="11"/>
    <s v="No"/>
  </r>
  <r>
    <s v="CSMA"/>
    <s v="2025007499"/>
    <x v="0"/>
    <s v="ER7726BBG"/>
    <s v="E7970JYD"/>
    <d v="2025-02-24T00:00:00"/>
    <m/>
    <s v="3264"/>
    <x v="36"/>
    <s v="PA"/>
    <s v="S1"/>
    <m/>
    <d v="2025-02-24T00:00:00"/>
    <d v="1899-12-30T11:18:41"/>
    <d v="2025-02-24T00:00:00"/>
    <d v="1899-12-30T11:16:48"/>
    <d v="2025-02-24T00:00:00"/>
    <d v="1899-12-30T11:56:50"/>
    <x v="0"/>
    <s v="RFCPI"/>
    <s v="7022043560"/>
    <s v="EXW"/>
    <d v="1899-12-30T00:41:55"/>
    <d v="1899-12-30T00:40:02"/>
    <d v="1899-12-30T00:01:53"/>
    <s v="Granel"/>
    <s v="E001"/>
    <x v="1"/>
    <d v="1899-12-30T00:38:09"/>
    <d v="1899-12-30T00:40:02"/>
    <n v="11"/>
    <x v="1"/>
    <x v="1"/>
    <x v="2"/>
    <n v="0"/>
    <n v="0"/>
    <s v="OK"/>
    <s v="Granel"/>
    <x v="1"/>
    <n v="0"/>
    <s v="F. MALAGA"/>
    <s v="A"/>
    <d v="1899-12-30T00:01:53"/>
    <d v="1899-12-30T00:01:53"/>
    <s v="OK"/>
    <m/>
    <m/>
    <d v="1899-12-30T00:00:00"/>
    <d v="1899-12-30T00:38:09"/>
    <n v="2"/>
    <n v="-1.3078703703700012E-3"/>
    <n v="38.150000000006443"/>
    <n v="11"/>
    <s v="Si"/>
  </r>
  <r>
    <s v="CSMA"/>
    <s v="2025007501"/>
    <x v="0"/>
    <s v="ER5929BBB"/>
    <s v="E9884JZD"/>
    <d v="2025-02-24T00:00:00"/>
    <m/>
    <s v="3269"/>
    <x v="35"/>
    <s v="PA"/>
    <s v="S2"/>
    <m/>
    <d v="2025-02-24T00:00:00"/>
    <d v="1899-12-30T11:23:26"/>
    <d v="2025-02-24T00:00:00"/>
    <d v="1899-12-30T11:21:55"/>
    <d v="2025-02-24T00:00:00"/>
    <d v="1899-12-30T12:06:57"/>
    <x v="198"/>
    <s v="JSANTOSL"/>
    <s v="7022043561"/>
    <s v="FBO"/>
    <d v="1899-12-30T00:46:33"/>
    <d v="1899-12-30T00:45:02"/>
    <d v="1899-12-30T00:01:31"/>
    <s v="Granel"/>
    <s v="E001"/>
    <x v="2"/>
    <d v="1899-12-30T00:43:31"/>
    <d v="1899-12-30T00:45:02"/>
    <n v="11"/>
    <x v="1"/>
    <x v="1"/>
    <x v="2"/>
    <n v="0"/>
    <n v="0"/>
    <s v="OK"/>
    <s v="Granel"/>
    <x v="1"/>
    <n v="0"/>
    <s v="F. MALAGA"/>
    <s v="A"/>
    <d v="1899-12-30T00:01:31"/>
    <d v="1899-12-30T00:01:31"/>
    <s v="OK"/>
    <m/>
    <m/>
    <d v="1899-12-30T00:00:00"/>
    <d v="1899-12-30T00:43:31"/>
    <n v="2"/>
    <n v="-1.0532407407399802E-3"/>
    <n v="43.516666666670375"/>
    <n v="12"/>
    <s v="Si"/>
  </r>
  <r>
    <s v="CSMA"/>
    <s v="2025007507"/>
    <x v="0"/>
    <s v="ER4695BDR"/>
    <s v="E9461JBD"/>
    <d v="2025-02-24T00:00:00"/>
    <m/>
    <s v="3264"/>
    <x v="36"/>
    <s v="PA"/>
    <s v="S1"/>
    <m/>
    <d v="2025-02-24T00:00:00"/>
    <d v="1899-12-30T11:44:54"/>
    <d v="2025-02-24T00:00:00"/>
    <d v="1899-12-30T11:43:01"/>
    <d v="2025-02-24T00:00:00"/>
    <d v="1899-12-30T12:23:59"/>
    <x v="0"/>
    <s v="RFCPI"/>
    <s v="7022043563"/>
    <s v="EXW"/>
    <d v="1899-12-30T00:42:51"/>
    <d v="1899-12-30T00:40:58"/>
    <d v="1899-12-30T00:01:53"/>
    <s v="Granel"/>
    <s v="E001"/>
    <x v="1"/>
    <d v="1899-12-30T00:39:05"/>
    <d v="1899-12-30T00:40:58"/>
    <n v="11"/>
    <x v="1"/>
    <x v="1"/>
    <x v="2"/>
    <n v="0"/>
    <n v="0"/>
    <s v="OK"/>
    <s v="Granel"/>
    <x v="1"/>
    <n v="0"/>
    <s v="F. MALAGA"/>
    <s v="A"/>
    <d v="1899-12-30T00:01:53"/>
    <d v="1899-12-30T00:01:53"/>
    <s v="OK"/>
    <m/>
    <m/>
    <d v="1899-12-30T00:00:00"/>
    <d v="1899-12-30T00:39:05"/>
    <n v="2"/>
    <n v="-1.3078703703700012E-3"/>
    <n v="39.083333333327985"/>
    <n v="12"/>
    <s v="Si"/>
  </r>
  <r>
    <s v="CSMA"/>
    <s v="2025007505"/>
    <x v="0"/>
    <s v="ER1993BBH"/>
    <s v="E8631GGR"/>
    <d v="2025-02-24T00:00:00"/>
    <m/>
    <s v="3264"/>
    <x v="36"/>
    <s v="PA"/>
    <s v="S1"/>
    <m/>
    <d v="2025-02-24T00:00:00"/>
    <d v="1899-12-30T11:37:54"/>
    <d v="2025-02-24T00:00:00"/>
    <d v="1899-12-30T11:36:03"/>
    <d v="2025-02-24T00:00:00"/>
    <d v="1899-12-30T12:26:05"/>
    <x v="0"/>
    <s v="RFCPI"/>
    <s v="7022043564"/>
    <s v="FBO"/>
    <d v="1899-12-30T00:51:53"/>
    <d v="1899-12-30T00:50:02"/>
    <d v="1899-12-30T00:01:51"/>
    <s v="Granel"/>
    <s v="E001"/>
    <x v="2"/>
    <d v="1899-12-30T00:48:11"/>
    <d v="1899-12-30T00:50:02"/>
    <n v="11"/>
    <x v="1"/>
    <x v="1"/>
    <x v="2"/>
    <n v="0"/>
    <n v="0"/>
    <s v="OK"/>
    <s v="Granel"/>
    <x v="1"/>
    <n v="0"/>
    <s v="F. MALAGA"/>
    <s v="B"/>
    <d v="1899-12-30T00:01:51"/>
    <d v="1899-12-30T00:01:51"/>
    <s v="OK"/>
    <m/>
    <m/>
    <d v="1899-12-30T00:00:00"/>
    <d v="1899-12-30T00:48:11"/>
    <n v="2"/>
    <n v="-1.2847222222199806E-3"/>
    <n v="48.183333333336037"/>
    <n v="12"/>
    <s v="No"/>
  </r>
  <r>
    <s v="CSMA"/>
    <s v="2025007516"/>
    <x v="0"/>
    <s v="ER5267BCF"/>
    <s v="E5140DFP"/>
    <d v="2025-02-24T00:00:00"/>
    <m/>
    <s v="3282"/>
    <x v="42"/>
    <s v="PA"/>
    <m/>
    <m/>
    <d v="2025-02-24T00:00:00"/>
    <d v="1899-12-30T11:58:47"/>
    <d v="2025-02-24T00:00:00"/>
    <d v="1899-12-30T14:36:00"/>
    <d v="2025-02-24T00:00:00"/>
    <d v="1899-12-30T12:27:44"/>
    <x v="199"/>
    <s v="JSANTOSL"/>
    <s v="7022043565"/>
    <s v="EXW"/>
    <d v="1899-12-30T04:45:29"/>
    <d v="1899-12-30T02:08:16"/>
    <d v="1899-12-30T02:37:13"/>
    <s v="Ensacado"/>
    <s v="E002"/>
    <x v="1"/>
    <d v="1899-12-30T00:28:57"/>
    <n v="-8.9074074074069975E-2"/>
    <n v="11"/>
    <x v="1"/>
    <x v="1"/>
    <x v="1"/>
    <n v="0"/>
    <n v="0"/>
    <s v="OK"/>
    <s v="Ensacado"/>
    <x v="1"/>
    <n v="0"/>
    <s v="F. MALAGA"/>
    <s v="A"/>
    <d v="1899-12-30T02:37:13"/>
    <d v="1899-12-30T01:39:13"/>
    <s v="KO"/>
    <m/>
    <m/>
    <d v="1899-12-30T00:00:00"/>
    <d v="1899-12-30T00:28:57"/>
    <n v="2"/>
    <d v="1899-12-30T02:37:13"/>
    <n v="28.950000000004763"/>
    <n v="12"/>
    <s v="Si"/>
  </r>
  <r>
    <s v="CSMA"/>
    <s v="2025007519"/>
    <x v="0"/>
    <s v="ER9443BDF"/>
    <s v="E4941MFZ"/>
    <d v="2025-02-24T00:00:00"/>
    <m/>
    <s v="3263"/>
    <x v="43"/>
    <s v="PA"/>
    <s v="S5"/>
    <m/>
    <d v="2025-02-24T00:00:00"/>
    <d v="1899-12-30T12:02:11"/>
    <d v="2025-02-24T00:00:00"/>
    <d v="1899-12-30T12:00:17"/>
    <d v="2025-02-24T00:00:00"/>
    <d v="1899-12-30T12:30:18"/>
    <x v="0"/>
    <s v="RFCPI"/>
    <s v="7022043566"/>
    <s v="EXW"/>
    <d v="1899-12-30T00:31:55"/>
    <d v="1899-12-30T00:30:01"/>
    <d v="1899-12-30T00:01:54"/>
    <s v="Granel"/>
    <s v="E001"/>
    <x v="1"/>
    <d v="1899-12-30T00:28:07"/>
    <d v="1899-12-30T00:30:01"/>
    <n v="12"/>
    <x v="1"/>
    <x v="1"/>
    <x v="2"/>
    <n v="0"/>
    <n v="0"/>
    <s v="OK"/>
    <s v="Granel"/>
    <x v="1"/>
    <n v="0"/>
    <s v="F. MALAGA"/>
    <s v="A"/>
    <d v="1899-12-30T00:01:54"/>
    <d v="1899-12-30T00:01:54"/>
    <s v="OK"/>
    <m/>
    <m/>
    <d v="1899-12-30T00:00:00"/>
    <d v="1899-12-30T00:28:07"/>
    <n v="2"/>
    <n v="-1.3194444444399878E-3"/>
    <n v="28.116666666676764"/>
    <n v="12"/>
    <s v="Si"/>
  </r>
  <r>
    <s v="CSMA"/>
    <s v="2025007504"/>
    <x v="0"/>
    <s v="ECO02335R"/>
    <s v="E9161DGH"/>
    <d v="2025-02-24T00:00:00"/>
    <m/>
    <s v="3283"/>
    <x v="37"/>
    <s v="PA"/>
    <m/>
    <m/>
    <d v="2025-02-24T00:00:00"/>
    <d v="1899-12-30T11:30:37"/>
    <d v="2025-02-24T00:00:00"/>
    <d v="1899-12-30T11:28:43"/>
    <d v="2025-02-24T00:00:00"/>
    <d v="1899-12-30T12:31:43"/>
    <x v="200"/>
    <s v="JSANTOSL"/>
    <s v="7022043567"/>
    <s v="EXW"/>
    <d v="1899-12-30T01:04:54"/>
    <d v="1899-12-30T01:03:00"/>
    <d v="1899-12-30T00:01:54"/>
    <s v="Ensacado"/>
    <s v="E002"/>
    <x v="1"/>
    <d v="1899-12-30T01:01:06"/>
    <d v="1899-12-30T01:03:00"/>
    <n v="11"/>
    <x v="1"/>
    <x v="1"/>
    <x v="1"/>
    <n v="0"/>
    <n v="0"/>
    <s v="OK"/>
    <s v="Ensacado"/>
    <x v="1"/>
    <n v="0"/>
    <s v="F. MALAGA"/>
    <s v="B"/>
    <d v="1899-12-30T00:01:54"/>
    <d v="1899-12-30T00:01:54"/>
    <s v="OK"/>
    <m/>
    <m/>
    <d v="1899-12-30T00:00:00"/>
    <d v="1899-12-30T01:01:06"/>
    <n v="2"/>
    <n v="-1.3194444444500353E-3"/>
    <n v="61.099999999992043"/>
    <n v="12"/>
    <s v="No"/>
  </r>
  <r>
    <s v="CSMA"/>
    <s v="2025007513"/>
    <x v="0"/>
    <s v="ER3520BBL"/>
    <s v="E4768KNH"/>
    <d v="2025-02-24T00:00:00"/>
    <m/>
    <s v="3264"/>
    <x v="36"/>
    <s v="PA"/>
    <s v="S1"/>
    <m/>
    <d v="2025-02-24T00:00:00"/>
    <d v="1899-12-30T11:49:18"/>
    <d v="2025-02-24T00:00:00"/>
    <d v="1899-12-30T11:47:23"/>
    <d v="2025-02-24T00:00:00"/>
    <d v="1899-12-30T12:36:39"/>
    <x v="0"/>
    <s v="RFCPI"/>
    <s v="7022043568"/>
    <s v="FBO"/>
    <d v="1899-12-30T00:51:11"/>
    <d v="1899-12-30T00:49:16"/>
    <d v="1899-12-30T00:01:55"/>
    <s v="Granel"/>
    <s v="E001"/>
    <x v="2"/>
    <d v="1899-12-30T00:47:21"/>
    <d v="1899-12-30T00:49:16"/>
    <n v="11"/>
    <x v="1"/>
    <x v="1"/>
    <x v="2"/>
    <n v="0"/>
    <n v="0"/>
    <s v="OK"/>
    <s v="Granel"/>
    <x v="1"/>
    <n v="0"/>
    <s v="F. MALAGA"/>
    <s v="B"/>
    <d v="1899-12-30T00:01:55"/>
    <d v="1899-12-30T00:01:55"/>
    <s v="OK"/>
    <m/>
    <m/>
    <d v="1899-12-30T00:00:00"/>
    <d v="1899-12-30T00:47:21"/>
    <n v="2"/>
    <n v="-1.3310185185100298E-3"/>
    <n v="47.350000000007959"/>
    <n v="12"/>
    <s v="No"/>
  </r>
  <r>
    <s v="CSMA"/>
    <s v="2025007502"/>
    <x v="0"/>
    <s v="ER2858BDR"/>
    <s v="E2363KTK"/>
    <d v="2025-02-24T00:00:00"/>
    <m/>
    <s v="3269"/>
    <x v="35"/>
    <s v="PA"/>
    <s v="S2"/>
    <m/>
    <d v="2025-02-24T00:00:00"/>
    <d v="1899-12-30T11:26:46"/>
    <d v="2025-02-24T00:00:00"/>
    <d v="1899-12-30T11:24:52"/>
    <d v="2025-02-24T00:00:00"/>
    <d v="1899-12-30T12:43:01"/>
    <x v="0"/>
    <s v="RFCPI"/>
    <s v="7022043569"/>
    <s v="FBO"/>
    <d v="1899-12-30T01:20:03"/>
    <d v="1899-12-30T01:18:09"/>
    <d v="1899-12-30T00:01:54"/>
    <s v="Granel"/>
    <s v="E001"/>
    <x v="2"/>
    <d v="1899-12-30T01:16:15"/>
    <d v="1899-12-30T01:18:09"/>
    <n v="11"/>
    <x v="1"/>
    <x v="1"/>
    <x v="2"/>
    <n v="0"/>
    <n v="0"/>
    <s v="OK"/>
    <s v="Granel"/>
    <x v="1"/>
    <n v="0"/>
    <s v="F. MALAGA"/>
    <s v="B"/>
    <d v="1899-12-30T00:01:54"/>
    <d v="1899-12-30T00:01:54"/>
    <s v="OK"/>
    <m/>
    <m/>
    <d v="1899-12-30T00:00:00"/>
    <d v="1899-12-30T01:16:15"/>
    <n v="2"/>
    <n v="-1.3194444444499798E-3"/>
    <n v="76.250000000001691"/>
    <n v="12"/>
    <s v="No"/>
  </r>
  <r>
    <s v="CSMA"/>
    <s v="2025007517"/>
    <x v="0"/>
    <s v="ER0936BBS"/>
    <s v="E1632JZF"/>
    <d v="2025-02-24T00:00:00"/>
    <m/>
    <s v="3269"/>
    <x v="35"/>
    <s v="PA"/>
    <s v="S2"/>
    <m/>
    <d v="2025-02-24T00:00:00"/>
    <d v="1899-12-30T12:01:07"/>
    <d v="2025-02-24T00:00:00"/>
    <d v="1899-12-30T11:59:13"/>
    <d v="2025-02-24T00:00:00"/>
    <d v="1899-12-30T12:52:34"/>
    <x v="0"/>
    <s v="RFCPI"/>
    <s v="7022043571"/>
    <s v="FBO"/>
    <d v="1899-12-30T00:55:15"/>
    <d v="1899-12-30T00:53:21"/>
    <d v="1899-12-30T00:01:54"/>
    <s v="Granel"/>
    <s v="E001"/>
    <x v="2"/>
    <d v="1899-12-30T00:51:27"/>
    <d v="1899-12-30T00:53:21"/>
    <n v="12"/>
    <x v="1"/>
    <x v="1"/>
    <x v="2"/>
    <n v="0"/>
    <n v="0"/>
    <s v="OK"/>
    <s v="Granel"/>
    <x v="1"/>
    <n v="0"/>
    <s v="F. MALAGA"/>
    <s v="B"/>
    <d v="1899-12-30T00:01:54"/>
    <d v="1899-12-30T00:01:54"/>
    <s v="OK"/>
    <m/>
    <m/>
    <d v="1899-12-30T00:00:00"/>
    <d v="1899-12-30T00:51:27"/>
    <n v="2"/>
    <n v="-1.3194444444400433E-3"/>
    <n v="51.450000000004685"/>
    <n v="12"/>
    <s v="No"/>
  </r>
  <r>
    <s v="CSMA"/>
    <s v="2025007524"/>
    <x v="0"/>
    <s v="ER0271BBT"/>
    <s v="E3861LZF"/>
    <d v="2025-02-24T00:00:00"/>
    <m/>
    <s v="3269"/>
    <x v="35"/>
    <s v="PA"/>
    <s v="S2"/>
    <m/>
    <d v="2025-02-24T00:00:00"/>
    <d v="1899-12-30T12:12:23"/>
    <d v="2025-02-24T00:00:00"/>
    <d v="1899-12-30T12:10:29"/>
    <d v="2025-02-24T00:00:00"/>
    <d v="1899-12-30T12:59:07"/>
    <x v="0"/>
    <s v="RFCPI"/>
    <s v="7022043572"/>
    <s v="FBO"/>
    <d v="1899-12-30T00:50:32"/>
    <d v="1899-12-30T00:48:38"/>
    <d v="1899-12-30T00:01:54"/>
    <s v="Granel"/>
    <s v="E001"/>
    <x v="2"/>
    <d v="1899-12-30T00:46:44"/>
    <d v="1899-12-30T00:48:38"/>
    <n v="12"/>
    <x v="1"/>
    <x v="1"/>
    <x v="2"/>
    <n v="0"/>
    <n v="0"/>
    <s v="OK"/>
    <s v="Granel"/>
    <x v="1"/>
    <n v="0"/>
    <s v="F. MALAGA"/>
    <s v="B"/>
    <d v="1899-12-30T00:01:54"/>
    <d v="1899-12-30T00:01:54"/>
    <s v="OK"/>
    <m/>
    <m/>
    <d v="1899-12-30T00:00:00"/>
    <d v="1899-12-30T00:46:44"/>
    <n v="2"/>
    <n v="-1.3194444444499798E-3"/>
    <n v="46.733333333328062"/>
    <n v="12"/>
    <s v="No"/>
  </r>
  <r>
    <s v="CSMA"/>
    <s v="2025007522"/>
    <x v="0"/>
    <s v="EMA03008R"/>
    <s v="E0680JVK"/>
    <d v="2025-02-24T00:00:00"/>
    <m/>
    <s v="3264"/>
    <x v="36"/>
    <s v="PA"/>
    <s v="S1"/>
    <m/>
    <d v="2025-02-24T00:00:00"/>
    <d v="1899-12-30T12:07:22"/>
    <d v="2025-02-24T00:00:00"/>
    <d v="1899-12-30T12:05:28"/>
    <d v="2025-02-24T00:00:00"/>
    <d v="1899-12-30T13:10:41"/>
    <x v="0"/>
    <s v="RFCPI"/>
    <s v="7022043573"/>
    <s v="FBO"/>
    <d v="1899-12-30T01:07:07"/>
    <d v="1899-12-30T01:05:13"/>
    <d v="1899-12-30T00:01:54"/>
    <s v="Granel"/>
    <s v="E001"/>
    <x v="2"/>
    <d v="1899-12-30T01:03:19"/>
    <d v="1899-12-30T01:05:13"/>
    <n v="12"/>
    <x v="1"/>
    <x v="1"/>
    <x v="2"/>
    <n v="0"/>
    <n v="0"/>
    <s v="OK"/>
    <s v="Granel"/>
    <x v="1"/>
    <n v="0"/>
    <s v="F. MALAGA"/>
    <s v="B"/>
    <d v="1899-12-30T00:01:54"/>
    <d v="1899-12-30T00:01:54"/>
    <s v="OK"/>
    <m/>
    <m/>
    <d v="1899-12-30T00:00:00"/>
    <d v="1899-12-30T01:03:19"/>
    <n v="2"/>
    <n v="-1.3194444444399878E-3"/>
    <n v="63.316666666670436"/>
    <n v="13"/>
    <s v="No"/>
  </r>
  <r>
    <s v="CSMA"/>
    <s v="2025007521"/>
    <x v="0"/>
    <s v="ER0860BBM"/>
    <s v="E5730JVY"/>
    <d v="2025-02-24T00:00:00"/>
    <m/>
    <s v="3264"/>
    <x v="36"/>
    <s v="PA"/>
    <s v="S1"/>
    <m/>
    <d v="2025-02-24T00:00:00"/>
    <d v="1899-12-30T12:04:14"/>
    <d v="2025-02-24T00:00:00"/>
    <d v="1899-12-30T12:40:01"/>
    <d v="2025-02-24T00:00:00"/>
    <d v="1899-12-30T13:16:34"/>
    <x v="201"/>
    <s v="RFCPI"/>
    <s v="7022043574"/>
    <s v="FBO"/>
    <d v="1899-12-30T01:12:20"/>
    <d v="1899-12-30T00:36:33"/>
    <d v="1899-12-30T00:35:47"/>
    <s v="Granel"/>
    <s v="E001"/>
    <x v="2"/>
    <d v="1899-12-30T01:12:20"/>
    <d v="1899-12-30T00:36:33"/>
    <n v="12"/>
    <x v="1"/>
    <x v="1"/>
    <x v="2"/>
    <n v="0"/>
    <n v="0"/>
    <s v="OK"/>
    <s v="Granel"/>
    <x v="1"/>
    <n v="0"/>
    <s v="F. MALAGA"/>
    <s v="B"/>
    <d v="1899-12-30T00:35:47"/>
    <d v="1899-12-30T00:35:47"/>
    <s v="OK"/>
    <m/>
    <m/>
    <d v="1899-12-30T00:00:00"/>
    <d v="1899-12-30T01:12:20"/>
    <n v="2"/>
    <d v="1899-12-30T00:35:47"/>
    <n v="72.333333333345649"/>
    <n v="13"/>
    <s v="No"/>
  </r>
  <r>
    <s v="CSMA"/>
    <s v="2025007529"/>
    <x v="0"/>
    <s v="ER4736BBF"/>
    <s v="E6462JZW"/>
    <d v="2025-02-24T00:00:00"/>
    <m/>
    <s v="3269"/>
    <x v="35"/>
    <s v="PA"/>
    <s v="S2"/>
    <m/>
    <d v="2025-02-24T00:00:00"/>
    <d v="1899-12-30T12:47:23"/>
    <d v="2025-02-24T00:00:00"/>
    <d v="1899-12-30T12:45:29"/>
    <d v="2025-02-24T00:00:00"/>
    <d v="1899-12-30T13:18:59"/>
    <x v="0"/>
    <s v="RFCPI"/>
    <s v="7022043575"/>
    <s v="FBO"/>
    <d v="1899-12-30T00:35:24"/>
    <d v="1899-12-30T00:33:30"/>
    <d v="1899-12-30T00:01:54"/>
    <s v="Granel"/>
    <s v="E001"/>
    <x v="2"/>
    <d v="1899-12-30T00:31:36"/>
    <d v="1899-12-30T00:33:30"/>
    <n v="12"/>
    <x v="1"/>
    <x v="1"/>
    <x v="2"/>
    <n v="0"/>
    <n v="0"/>
    <s v="OK"/>
    <s v="Granel"/>
    <x v="1"/>
    <n v="0"/>
    <s v="F. MALAGA"/>
    <s v="A"/>
    <d v="1899-12-30T00:01:54"/>
    <d v="1899-12-30T00:01:54"/>
    <s v="OK"/>
    <m/>
    <m/>
    <d v="1899-12-30T00:00:00"/>
    <d v="1899-12-30T00:31:36"/>
    <n v="2"/>
    <n v="-1.3194444444399878E-3"/>
    <n v="31.600000000007977"/>
    <n v="13"/>
    <s v="Si"/>
  </r>
  <r>
    <s v="CSMA"/>
    <s v="2025007537"/>
    <x v="0"/>
    <s v="ER1456BDC"/>
    <s v="E8321KVG"/>
    <d v="2025-02-24T00:00:00"/>
    <m/>
    <s v="3283"/>
    <x v="37"/>
    <s v="PA"/>
    <s v="PA"/>
    <m/>
    <d v="2025-02-24T00:00:00"/>
    <d v="1899-12-30T13:03:35"/>
    <d v="2025-02-24T00:00:00"/>
    <d v="1899-12-30T13:01:41"/>
    <d v="2025-02-24T00:00:00"/>
    <d v="1899-12-30T13:43:35"/>
    <x v="0"/>
    <s v="RFCPI"/>
    <s v="7022043576"/>
    <s v="FBO"/>
    <d v="1899-12-30T00:43:48"/>
    <d v="1899-12-30T00:41:54"/>
    <d v="1899-12-30T00:01:54"/>
    <s v="Ensacado"/>
    <s v="E002"/>
    <x v="2"/>
    <d v="1899-12-30T00:40:00"/>
    <d v="1899-12-30T00:41:54"/>
    <n v="13"/>
    <x v="1"/>
    <x v="1"/>
    <x v="1"/>
    <n v="0"/>
    <n v="0"/>
    <s v="OK"/>
    <s v="Ensacado"/>
    <x v="1"/>
    <n v="0"/>
    <s v="F. MALAGA"/>
    <s v="A"/>
    <d v="1899-12-30T00:01:54"/>
    <d v="1899-12-30T00:01:54"/>
    <s v="OK"/>
    <m/>
    <m/>
    <d v="1899-12-30T00:00:00"/>
    <d v="1899-12-30T00:40:00"/>
    <n v="2"/>
    <n v="-1.3194444444399878E-3"/>
    <n v="40.000000000003212"/>
    <n v="13"/>
    <s v="Si"/>
  </r>
  <r>
    <s v="CSMA"/>
    <s v="2025007542"/>
    <x v="0"/>
    <s v="EJ02544R"/>
    <s v="E9533LGJ"/>
    <d v="2025-02-24T00:00:00"/>
    <m/>
    <s v="3283"/>
    <x v="37"/>
    <s v="PA"/>
    <s v="PA"/>
    <m/>
    <d v="2025-02-24T00:00:00"/>
    <d v="1899-12-30T13:16:13"/>
    <d v="2025-02-24T00:00:00"/>
    <d v="1899-12-30T13:14:19"/>
    <d v="2025-02-24T00:00:00"/>
    <d v="1899-12-30T13:55:04"/>
    <x v="0"/>
    <s v="RFCPI"/>
    <s v="7022043577"/>
    <s v="FBO"/>
    <d v="1899-12-30T00:42:39"/>
    <d v="1899-12-30T00:40:45"/>
    <d v="1899-12-30T00:01:54"/>
    <s v="Ensacado"/>
    <s v="E002"/>
    <x v="2"/>
    <d v="1899-12-30T00:38:51"/>
    <d v="1899-12-30T00:40:45"/>
    <n v="13"/>
    <x v="1"/>
    <x v="1"/>
    <x v="1"/>
    <n v="0"/>
    <n v="0"/>
    <s v="OK"/>
    <s v="Ensacado"/>
    <x v="1"/>
    <n v="0"/>
    <s v="F. MALAGA"/>
    <s v="A"/>
    <d v="1899-12-30T00:01:54"/>
    <d v="1899-12-30T00:01:54"/>
    <s v="OK"/>
    <m/>
    <m/>
    <d v="1899-12-30T00:00:00"/>
    <d v="1899-12-30T00:38:51"/>
    <n v="2"/>
    <n v="-1.3194444444399878E-3"/>
    <n v="38.85000000000479"/>
    <n v="13"/>
    <s v="Si"/>
  </r>
  <r>
    <s v="CSMA"/>
    <s v="2025007538"/>
    <x v="0"/>
    <s v="ER8880BDL"/>
    <s v="E1376KSX"/>
    <d v="2025-02-24T00:00:00"/>
    <m/>
    <s v="3264"/>
    <x v="36"/>
    <s v="PA"/>
    <s v="S1"/>
    <m/>
    <d v="2025-02-24T00:00:00"/>
    <d v="1899-12-30T13:06:46"/>
    <d v="2025-02-24T00:00:00"/>
    <d v="1899-12-30T13:04:52"/>
    <d v="2025-02-24T00:00:00"/>
    <d v="1899-12-30T13:58:00"/>
    <x v="0"/>
    <s v="RFCPI"/>
    <s v="7022043578"/>
    <s v="EXW"/>
    <d v="1899-12-30T00:55:02"/>
    <d v="1899-12-30T00:53:08"/>
    <d v="1899-12-30T00:01:54"/>
    <s v="Granel"/>
    <s v="E001"/>
    <x v="1"/>
    <d v="1899-12-30T00:51:14"/>
    <d v="1899-12-30T00:53:08"/>
    <n v="13"/>
    <x v="1"/>
    <x v="1"/>
    <x v="2"/>
    <n v="0"/>
    <n v="0"/>
    <s v="OK"/>
    <s v="Granel"/>
    <x v="1"/>
    <n v="0"/>
    <s v="F. MALAGA"/>
    <s v="B"/>
    <d v="1899-12-30T00:01:54"/>
    <d v="1899-12-30T00:01:54"/>
    <s v="OK"/>
    <m/>
    <m/>
    <d v="1899-12-30T00:00:00"/>
    <d v="1899-12-30T00:51:14"/>
    <n v="2"/>
    <n v="-1.3194444444399878E-3"/>
    <n v="51.233333333328126"/>
    <n v="13"/>
    <s v="No"/>
  </r>
  <r>
    <s v="CSMA"/>
    <s v="2025007544"/>
    <x v="0"/>
    <s v="ER3242BBZ"/>
    <s v="E1394HHV"/>
    <d v="2025-02-24T00:00:00"/>
    <m/>
    <s v="3269"/>
    <x v="35"/>
    <s v="PA"/>
    <s v="S2"/>
    <m/>
    <d v="2025-02-24T00:00:00"/>
    <d v="1899-12-30T13:21:59"/>
    <d v="2025-02-24T00:00:00"/>
    <d v="1899-12-30T13:20:06"/>
    <d v="2025-02-24T00:00:00"/>
    <d v="1899-12-30T13:58:10"/>
    <x v="0"/>
    <s v="RFCPI"/>
    <s v="7022043579"/>
    <s v="FBO"/>
    <d v="1899-12-30T00:39:57"/>
    <d v="1899-12-30T00:38:04"/>
    <d v="1899-12-30T00:01:53"/>
    <s v="Granel"/>
    <s v="E001"/>
    <x v="2"/>
    <d v="1899-12-30T00:36:11"/>
    <d v="1899-12-30T00:38:04"/>
    <n v="13"/>
    <x v="1"/>
    <x v="1"/>
    <x v="2"/>
    <n v="0"/>
    <n v="0"/>
    <s v="OK"/>
    <s v="Granel"/>
    <x v="1"/>
    <n v="0"/>
    <s v="F. MALAGA"/>
    <s v="A"/>
    <d v="1899-12-30T00:01:53"/>
    <d v="1899-12-30T00:01:53"/>
    <s v="OK"/>
    <m/>
    <m/>
    <d v="1899-12-30T00:00:00"/>
    <d v="1899-12-30T00:36:11"/>
    <n v="2"/>
    <n v="-1.3078703703699457E-3"/>
    <n v="36.183333333340798"/>
    <n v="13"/>
    <s v="Si"/>
  </r>
  <r>
    <s v="CSMA"/>
    <s v="2025007545"/>
    <x v="0"/>
    <s v="ER4687BBY"/>
    <s v="E8077LMM"/>
    <d v="2025-02-24T00:00:00"/>
    <m/>
    <s v="3264"/>
    <x v="36"/>
    <s v="PA"/>
    <s v="S1"/>
    <m/>
    <d v="2025-02-24T00:00:00"/>
    <d v="1899-12-30T13:23:03"/>
    <d v="2025-02-24T00:00:00"/>
    <d v="1899-12-30T13:21:08"/>
    <d v="2025-02-24T00:00:00"/>
    <d v="1899-12-30T14:00:51"/>
    <x v="0"/>
    <s v="RFCPI"/>
    <s v="7022043580"/>
    <s v="FBO"/>
    <d v="1899-12-30T00:41:38"/>
    <d v="1899-12-30T00:39:43"/>
    <d v="1899-12-30T00:01:55"/>
    <s v="Granel"/>
    <s v="E001"/>
    <x v="2"/>
    <d v="1899-12-30T00:37:48"/>
    <d v="1899-12-30T00:39:43"/>
    <n v="13"/>
    <x v="1"/>
    <x v="1"/>
    <x v="2"/>
    <n v="0"/>
    <n v="0"/>
    <s v="OK"/>
    <s v="Granel"/>
    <x v="1"/>
    <n v="0"/>
    <s v="F. MALAGA"/>
    <s v="A"/>
    <d v="1899-12-30T00:01:55"/>
    <d v="1899-12-30T00:01:55"/>
    <s v="OK"/>
    <m/>
    <m/>
    <d v="1899-12-30T00:00:00"/>
    <d v="1899-12-30T00:37:48"/>
    <n v="2"/>
    <n v="-1.3310185185200218E-3"/>
    <n v="37.79999999999999"/>
    <n v="14"/>
    <s v="Si"/>
  </r>
  <r>
    <s v="CSMA"/>
    <s v="2025007541"/>
    <x v="0"/>
    <s v="ER3338BBZ"/>
    <s v="E3410KWV"/>
    <d v="2025-02-24T00:00:00"/>
    <m/>
    <s v="3283"/>
    <x v="37"/>
    <s v="PA"/>
    <s v="PA"/>
    <m/>
    <d v="2025-02-24T00:00:00"/>
    <d v="1899-12-30T13:13:10"/>
    <d v="2025-02-24T00:00:00"/>
    <d v="1899-12-30T13:11:16"/>
    <d v="2025-02-24T00:00:00"/>
    <d v="1899-12-30T14:11:55"/>
    <x v="0"/>
    <s v="RFCPI"/>
    <s v="7022043582"/>
    <s v="EXW"/>
    <d v="1899-12-30T01:02:33"/>
    <d v="1899-12-30T01:00:39"/>
    <d v="1899-12-30T00:01:54"/>
    <s v="Ensacado"/>
    <s v="E002"/>
    <x v="1"/>
    <d v="1899-12-30T00:58:45"/>
    <d v="1899-12-30T01:00:39"/>
    <n v="13"/>
    <x v="1"/>
    <x v="1"/>
    <x v="1"/>
    <n v="0"/>
    <n v="0"/>
    <s v="OK"/>
    <s v="Ensacado"/>
    <x v="1"/>
    <n v="0"/>
    <s v="F. MALAGA"/>
    <s v="B"/>
    <d v="1899-12-30T00:01:54"/>
    <d v="1899-12-30T00:01:54"/>
    <s v="OK"/>
    <m/>
    <m/>
    <d v="1899-12-30T00:00:00"/>
    <d v="1899-12-30T00:58:45"/>
    <n v="2"/>
    <n v="-1.3194444444499798E-3"/>
    <n v="58.749999999998472"/>
    <n v="14"/>
    <s v="No"/>
  </r>
  <r>
    <s v="CSMA"/>
    <s v="2025007548"/>
    <x v="0"/>
    <s v="ER0272BBT"/>
    <s v="E2254MLP"/>
    <d v="2025-02-24T00:00:00"/>
    <m/>
    <s v="3269"/>
    <x v="35"/>
    <s v="PA"/>
    <s v="S2"/>
    <m/>
    <d v="2025-02-24T00:00:00"/>
    <d v="1899-12-30T13:39:05"/>
    <d v="2025-02-24T00:00:00"/>
    <d v="1899-12-30T13:37:11"/>
    <d v="2025-02-24T00:00:00"/>
    <d v="1899-12-30T14:18:26"/>
    <x v="0"/>
    <s v="RFCPI"/>
    <s v="7022043583"/>
    <s v="FBO"/>
    <d v="1899-12-30T00:43:09"/>
    <d v="1899-12-30T00:41:15"/>
    <d v="1899-12-30T00:01:54"/>
    <s v="Granel"/>
    <s v="E001"/>
    <x v="2"/>
    <d v="1899-12-30T00:39:21"/>
    <d v="1899-12-30T00:41:15"/>
    <n v="13"/>
    <x v="1"/>
    <x v="1"/>
    <x v="2"/>
    <n v="0"/>
    <n v="0"/>
    <s v="OK"/>
    <s v="Granel"/>
    <x v="1"/>
    <n v="0"/>
    <s v="F. MALAGA"/>
    <s v="A"/>
    <d v="1899-12-30T00:01:54"/>
    <d v="1899-12-30T00:01:54"/>
    <s v="OK"/>
    <m/>
    <m/>
    <d v="1899-12-30T00:00:00"/>
    <d v="1899-12-30T00:39:21"/>
    <n v="2"/>
    <n v="-1.3194444444399878E-3"/>
    <n v="39.350000000001671"/>
    <n v="14"/>
    <s v="Si"/>
  </r>
  <r>
    <s v="CSMA"/>
    <s v="2025007556"/>
    <x v="0"/>
    <s v="ER1864BBP"/>
    <s v="E9297MPF"/>
    <d v="2025-02-24T00:00:00"/>
    <m/>
    <s v="3260"/>
    <x v="41"/>
    <s v="PA"/>
    <s v="S8"/>
    <m/>
    <d v="2025-02-24T00:00:00"/>
    <d v="1899-12-30T14:04:58"/>
    <d v="2025-02-24T00:00:00"/>
    <d v="1899-12-30T14:03:04"/>
    <d v="2025-02-24T00:00:00"/>
    <d v="1899-12-30T14:28:48"/>
    <x v="0"/>
    <s v="RFCPI"/>
    <s v="7022043584"/>
    <s v="EXW"/>
    <d v="1899-12-30T00:27:38"/>
    <d v="1899-12-30T00:25:44"/>
    <d v="1899-12-30T00:01:54"/>
    <s v="Granel"/>
    <s v="E001"/>
    <x v="1"/>
    <d v="1899-12-30T00:23:50"/>
    <d v="1899-12-30T00:25:44"/>
    <n v="14"/>
    <x v="1"/>
    <x v="1"/>
    <x v="2"/>
    <n v="0"/>
    <n v="0"/>
    <s v="OK"/>
    <s v="Granel"/>
    <x v="1"/>
    <n v="0"/>
    <s v="F. MALAGA"/>
    <s v="A"/>
    <d v="1899-12-30T00:01:54"/>
    <d v="1899-12-30T00:01:54"/>
    <s v="OK"/>
    <m/>
    <m/>
    <d v="1899-12-30T00:00:00"/>
    <d v="1899-12-30T00:23:50"/>
    <n v="2"/>
    <n v="-1.3194444444499798E-3"/>
    <n v="23.833333333324802"/>
    <n v="14"/>
    <s v="Si"/>
  </r>
  <r>
    <s v="CSMA"/>
    <s v="2025007551"/>
    <x v="0"/>
    <s v="ER2857BDR"/>
    <s v="E2375MVP"/>
    <d v="2025-02-24T00:00:00"/>
    <m/>
    <s v="3262"/>
    <x v="40"/>
    <s v="PA"/>
    <s v="S6"/>
    <m/>
    <d v="2025-02-24T00:00:00"/>
    <d v="1899-12-30T13:53:55"/>
    <d v="2025-02-24T00:00:00"/>
    <d v="1899-12-30T13:52:02"/>
    <d v="2025-02-24T00:00:00"/>
    <d v="1899-12-30T14:32:06"/>
    <x v="0"/>
    <s v="RFCPI"/>
    <s v="7022043585"/>
    <s v="FBO"/>
    <d v="1899-12-30T00:41:57"/>
    <d v="1899-12-30T00:40:04"/>
    <d v="1899-12-30T00:01:53"/>
    <s v="Granel"/>
    <s v="E001"/>
    <x v="2"/>
    <d v="1899-12-30T00:38:11"/>
    <d v="1899-12-30T00:40:04"/>
    <n v="13"/>
    <x v="1"/>
    <x v="1"/>
    <x v="2"/>
    <n v="0"/>
    <n v="0"/>
    <s v="OK"/>
    <s v="Granel"/>
    <x v="1"/>
    <n v="0"/>
    <s v="F. MALAGA"/>
    <s v="A"/>
    <d v="1899-12-30T00:01:53"/>
    <d v="1899-12-30T00:01:53"/>
    <s v="OK"/>
    <m/>
    <m/>
    <d v="1899-12-30T00:00:00"/>
    <d v="1899-12-30T00:38:11"/>
    <n v="2"/>
    <n v="-1.3078703703699457E-3"/>
    <n v="38.183333333328001"/>
    <n v="14"/>
    <s v="Si"/>
  </r>
  <r>
    <s v="CSMA"/>
    <s v="2025007555"/>
    <x v="0"/>
    <s v="ER2559BBJ"/>
    <s v="E0350HNY"/>
    <d v="2025-02-24T00:00:00"/>
    <m/>
    <s v="3264"/>
    <x v="36"/>
    <s v="PA"/>
    <s v="S1"/>
    <m/>
    <d v="2025-02-24T00:00:00"/>
    <d v="1899-12-30T14:04:21"/>
    <d v="2025-02-24T00:00:00"/>
    <d v="1899-12-30T14:02:29"/>
    <d v="2025-02-24T00:00:00"/>
    <d v="1899-12-30T14:39:08"/>
    <x v="0"/>
    <s v="RFCPI"/>
    <s v="7022043586"/>
    <s v="FBO"/>
    <d v="1899-12-30T00:38:31"/>
    <d v="1899-12-30T00:36:39"/>
    <d v="1899-12-30T00:01:52"/>
    <s v="Granel"/>
    <s v="E001"/>
    <x v="2"/>
    <d v="1899-12-30T00:34:47"/>
    <d v="1899-12-30T00:36:39"/>
    <n v="14"/>
    <x v="1"/>
    <x v="1"/>
    <x v="2"/>
    <n v="0"/>
    <n v="0"/>
    <s v="OK"/>
    <s v="Granel"/>
    <x v="1"/>
    <n v="0"/>
    <s v="F. MALAGA"/>
    <s v="A"/>
    <d v="1899-12-30T00:01:52"/>
    <d v="1899-12-30T00:01:52"/>
    <s v="OK"/>
    <m/>
    <m/>
    <d v="1899-12-30T00:00:00"/>
    <d v="1899-12-30T00:34:47"/>
    <n v="2"/>
    <n v="-1.2962962962999036E-3"/>
    <n v="34.783333333329708"/>
    <n v="14"/>
    <s v="Si"/>
  </r>
  <r>
    <s v="CSMA"/>
    <s v="2025007557"/>
    <x v="0"/>
    <s v="ER1055BBH"/>
    <s v="E0721JRZ"/>
    <d v="2025-02-24T00:00:00"/>
    <m/>
    <s v="3264"/>
    <x v="36"/>
    <s v="PA"/>
    <s v="S1"/>
    <m/>
    <d v="2025-02-24T00:00:00"/>
    <d v="1899-12-30T14:05:26"/>
    <d v="2025-02-24T00:00:00"/>
    <d v="1899-12-30T14:03:32"/>
    <d v="2025-02-24T00:00:00"/>
    <d v="1899-12-30T14:50:35"/>
    <x v="0"/>
    <s v="RFCPI"/>
    <s v="7022043587"/>
    <s v="FBO"/>
    <d v="1899-12-30T00:48:57"/>
    <d v="1899-12-30T00:47:03"/>
    <d v="1899-12-30T00:01:54"/>
    <s v="Granel"/>
    <s v="E001"/>
    <x v="2"/>
    <d v="1899-12-30T00:45:09"/>
    <d v="1899-12-30T00:47:03"/>
    <n v="14"/>
    <x v="1"/>
    <x v="1"/>
    <x v="2"/>
    <n v="0"/>
    <n v="0"/>
    <s v="OK"/>
    <s v="Granel"/>
    <x v="1"/>
    <n v="0"/>
    <s v="F. MALAGA"/>
    <s v="B"/>
    <d v="1899-12-30T00:01:54"/>
    <d v="1899-12-30T00:01:54"/>
    <s v="OK"/>
    <m/>
    <m/>
    <d v="1899-12-30T00:00:00"/>
    <d v="1899-12-30T00:45:09"/>
    <n v="2"/>
    <n v="-1.3194444444399878E-3"/>
    <n v="45.150000000004816"/>
    <n v="14"/>
    <s v="No"/>
  </r>
  <r>
    <s v="CSMA"/>
    <s v="2025007552"/>
    <x v="0"/>
    <s v="ER2352BBS"/>
    <s v="E5509KSH"/>
    <d v="2025-02-24T00:00:00"/>
    <m/>
    <s v="3262"/>
    <x v="40"/>
    <s v="PA"/>
    <s v="S6"/>
    <m/>
    <d v="2025-02-24T00:00:00"/>
    <d v="1899-12-30T13:57:26"/>
    <d v="2025-02-24T00:00:00"/>
    <d v="1899-12-30T13:55:31"/>
    <d v="2025-02-24T00:00:00"/>
    <d v="1899-12-30T14:57:24"/>
    <x v="0"/>
    <s v="RFCPI"/>
    <s v="7022043589"/>
    <s v="FBO"/>
    <d v="1899-12-30T01:03:48"/>
    <d v="1899-12-30T01:01:53"/>
    <d v="1899-12-30T00:01:55"/>
    <s v="Granel"/>
    <s v="E001"/>
    <x v="2"/>
    <d v="1899-12-30T00:59:58"/>
    <d v="1899-12-30T01:01:53"/>
    <n v="13"/>
    <x v="1"/>
    <x v="1"/>
    <x v="2"/>
    <n v="0"/>
    <n v="0"/>
    <s v="OK"/>
    <s v="Granel"/>
    <x v="1"/>
    <n v="0"/>
    <s v="F. MALAGA"/>
    <s v="B"/>
    <d v="1899-12-30T00:01:55"/>
    <d v="1899-12-30T00:01:55"/>
    <s v="OK"/>
    <m/>
    <m/>
    <d v="1899-12-30T00:00:00"/>
    <d v="1899-12-30T00:59:58"/>
    <n v="2"/>
    <n v="-1.3310185185200218E-3"/>
    <n v="59.966666666654405"/>
    <n v="14"/>
    <s v="No"/>
  </r>
  <r>
    <s v="CSMA"/>
    <s v="2025007562"/>
    <x v="0"/>
    <s v="ER7400BBF"/>
    <s v="E8916KGF"/>
    <d v="2025-02-24T00:00:00"/>
    <m/>
    <s v="3264"/>
    <x v="36"/>
    <s v="PA"/>
    <s v="S1"/>
    <m/>
    <d v="2025-02-24T00:00:00"/>
    <d v="1899-12-30T14:16:43"/>
    <d v="2025-02-24T00:00:00"/>
    <d v="1899-12-30T14:14:49"/>
    <d v="2025-02-24T00:00:00"/>
    <d v="1899-12-30T15:02:59"/>
    <x v="0"/>
    <s v="RFCPI"/>
    <s v="7022043590"/>
    <s v="FBO"/>
    <d v="1899-12-30T00:50:04"/>
    <d v="1899-12-30T00:48:10"/>
    <d v="1899-12-30T00:01:54"/>
    <s v="Granel"/>
    <s v="E001"/>
    <x v="2"/>
    <d v="1899-12-30T00:46:16"/>
    <d v="1899-12-30T00:48:10"/>
    <n v="14"/>
    <x v="1"/>
    <x v="1"/>
    <x v="2"/>
    <n v="0"/>
    <n v="0"/>
    <s v="OK"/>
    <s v="Granel"/>
    <x v="1"/>
    <n v="0"/>
    <s v="F. MALAGA"/>
    <s v="B"/>
    <d v="1899-12-30T00:01:54"/>
    <d v="1899-12-30T00:01:54"/>
    <s v="OK"/>
    <m/>
    <m/>
    <d v="1899-12-30T00:00:00"/>
    <d v="1899-12-30T00:46:16"/>
    <n v="2"/>
    <n v="-1.3194444444399878E-3"/>
    <n v="46.266666666667128"/>
    <n v="15"/>
    <s v="No"/>
  </r>
  <r>
    <s v="CSMA"/>
    <s v="2025007558"/>
    <x v="0"/>
    <s v="ER4695BDR"/>
    <s v="E9461JBD"/>
    <d v="2025-02-24T00:00:00"/>
    <m/>
    <s v="3264"/>
    <x v="36"/>
    <s v="PA"/>
    <s v="S1"/>
    <m/>
    <d v="2025-02-24T00:00:00"/>
    <d v="1899-12-30T14:06:04"/>
    <d v="2025-02-24T00:00:00"/>
    <d v="1899-12-30T14:04:10"/>
    <d v="2025-02-24T00:00:00"/>
    <d v="1899-12-30T15:04:40"/>
    <x v="0"/>
    <s v="RFCPI"/>
    <s v="7022043591"/>
    <s v="EXW"/>
    <d v="1899-12-30T01:02:24"/>
    <d v="1899-12-30T01:00:30"/>
    <d v="1899-12-30T00:01:54"/>
    <s v="Granel"/>
    <s v="E001"/>
    <x v="1"/>
    <d v="1899-12-30T00:58:36"/>
    <d v="1899-12-30T01:00:30"/>
    <n v="14"/>
    <x v="1"/>
    <x v="1"/>
    <x v="2"/>
    <n v="0"/>
    <n v="0"/>
    <s v="OK"/>
    <s v="Granel"/>
    <x v="1"/>
    <n v="0"/>
    <s v="F. MALAGA"/>
    <s v="B"/>
    <d v="1899-12-30T00:01:54"/>
    <d v="1899-12-30T00:01:54"/>
    <s v="OK"/>
    <m/>
    <m/>
    <d v="1899-12-30T00:00:00"/>
    <d v="1899-12-30T00:58:36"/>
    <n v="2"/>
    <n v="-1.3194444444499798E-3"/>
    <n v="58.599999999993649"/>
    <n v="15"/>
    <s v="No"/>
  </r>
  <r>
    <s v="CSMA"/>
    <s v="2025007565"/>
    <x v="0"/>
    <s v="EMA02414R"/>
    <s v="E4258HML"/>
    <d v="2025-02-24T00:00:00"/>
    <m/>
    <s v="3269"/>
    <x v="35"/>
    <s v="PA"/>
    <s v="S2"/>
    <m/>
    <d v="2025-02-24T00:00:00"/>
    <d v="1899-12-30T14:41:24"/>
    <d v="2025-02-24T00:00:00"/>
    <d v="1899-12-30T14:39:31"/>
    <d v="2025-02-24T00:00:00"/>
    <d v="1899-12-30T15:16:22"/>
    <x v="0"/>
    <s v="RFCPI"/>
    <s v="7022043593"/>
    <s v="FBO"/>
    <d v="1899-12-30T00:38:44"/>
    <d v="1899-12-30T00:36:51"/>
    <d v="1899-12-30T00:01:53"/>
    <s v="Granel"/>
    <s v="E001"/>
    <x v="2"/>
    <d v="1899-12-30T00:34:58"/>
    <d v="1899-12-30T00:36:51"/>
    <n v="14"/>
    <x v="1"/>
    <x v="1"/>
    <x v="2"/>
    <n v="0"/>
    <n v="0"/>
    <s v="OK"/>
    <s v="Granel"/>
    <x v="1"/>
    <n v="0"/>
    <s v="F. MALAGA"/>
    <s v="A"/>
    <d v="1899-12-30T00:01:53"/>
    <d v="1899-12-30T00:01:53"/>
    <s v="OK"/>
    <m/>
    <m/>
    <d v="1899-12-30T00:00:00"/>
    <d v="1899-12-30T00:34:58"/>
    <n v="2"/>
    <n v="-1.3078703703699457E-3"/>
    <n v="34.966666666670477"/>
    <n v="15"/>
    <s v="Si"/>
  </r>
  <r>
    <s v="CSMA"/>
    <s v="2025007576"/>
    <x v="0"/>
    <s v="EVA01741R"/>
    <s v="E5813KFK"/>
    <d v="2025-02-24T00:00:00"/>
    <m/>
    <s v="3269"/>
    <x v="35"/>
    <s v="PA"/>
    <s v="S2"/>
    <m/>
    <d v="2025-02-24T00:00:00"/>
    <d v="1899-12-30T14:56:17"/>
    <d v="2025-02-24T00:00:00"/>
    <d v="1899-12-30T14:54:24"/>
    <d v="2025-02-24T00:00:00"/>
    <d v="1899-12-30T15:32:03"/>
    <x v="0"/>
    <s v="RFCPI"/>
    <s v="7022043594"/>
    <s v="FBO"/>
    <d v="1899-12-30T00:39:32"/>
    <d v="1899-12-30T00:37:39"/>
    <d v="1899-12-30T00:01:53"/>
    <s v="Granel"/>
    <s v="E001"/>
    <x v="2"/>
    <d v="1899-12-30T00:35:46"/>
    <d v="1899-12-30T00:37:39"/>
    <n v="14"/>
    <x v="1"/>
    <x v="1"/>
    <x v="2"/>
    <n v="0"/>
    <n v="0"/>
    <s v="OK"/>
    <s v="Granel"/>
    <x v="1"/>
    <n v="0"/>
    <s v="F. MALAGA"/>
    <s v="A"/>
    <d v="1899-12-30T00:01:53"/>
    <d v="1899-12-30T00:01:53"/>
    <s v="OK"/>
    <m/>
    <m/>
    <d v="1899-12-30T00:00:00"/>
    <d v="1899-12-30T00:35:46"/>
    <n v="2"/>
    <n v="-1.3078703703700567E-3"/>
    <n v="35.766666666662452"/>
    <n v="15"/>
    <s v="Si"/>
  </r>
  <r>
    <s v="CSMA"/>
    <s v="2025007571"/>
    <x v="0"/>
    <s v="ETO01801R"/>
    <s v="E8831LZK"/>
    <d v="2025-02-24T00:00:00"/>
    <m/>
    <s v="3264"/>
    <x v="36"/>
    <s v="PA"/>
    <s v="S1"/>
    <m/>
    <d v="2025-02-24T00:00:00"/>
    <d v="1899-12-30T14:46:43"/>
    <d v="2025-02-24T00:00:00"/>
    <d v="1899-12-30T14:44:50"/>
    <d v="2025-02-24T00:00:00"/>
    <d v="1899-12-30T15:32:57"/>
    <x v="0"/>
    <s v="RFCPI"/>
    <s v="7022043595"/>
    <s v="FBO"/>
    <d v="1899-12-30T00:50:00"/>
    <d v="1899-12-30T00:48:07"/>
    <d v="1899-12-30T00:01:53"/>
    <s v="Granel"/>
    <s v="E001"/>
    <x v="2"/>
    <d v="1899-12-30T00:46:14"/>
    <d v="1899-12-30T00:48:07"/>
    <n v="14"/>
    <x v="1"/>
    <x v="1"/>
    <x v="2"/>
    <n v="0"/>
    <n v="0"/>
    <s v="OK"/>
    <s v="Granel"/>
    <x v="1"/>
    <n v="0"/>
    <s v="F. MALAGA"/>
    <s v="B"/>
    <d v="1899-12-30T00:01:53"/>
    <d v="1899-12-30T00:01:53"/>
    <s v="OK"/>
    <m/>
    <m/>
    <d v="1899-12-30T00:00:00"/>
    <d v="1899-12-30T00:46:14"/>
    <n v="2"/>
    <n v="-1.3078703703700567E-3"/>
    <n v="46.233333333331181"/>
    <n v="15"/>
    <s v="No"/>
  </r>
  <r>
    <s v="CSMA"/>
    <s v="2025007578"/>
    <x v="0"/>
    <s v="ER5973BBL"/>
    <s v="E0247JRH"/>
    <d v="2025-02-24T00:00:00"/>
    <m/>
    <s v="3260"/>
    <x v="41"/>
    <s v="PA"/>
    <s v="S8"/>
    <m/>
    <d v="2025-02-24T00:00:00"/>
    <d v="1899-12-30T15:08:25"/>
    <d v="2025-02-24T00:00:00"/>
    <d v="1899-12-30T15:06:33"/>
    <d v="2025-02-24T00:00:00"/>
    <d v="1899-12-30T15:37:08"/>
    <x v="0"/>
    <s v="RFCPI"/>
    <s v="7022043596"/>
    <s v="EXW"/>
    <d v="1899-12-30T00:32:27"/>
    <d v="1899-12-30T00:30:35"/>
    <d v="1899-12-30T00:01:52"/>
    <s v="Granel"/>
    <s v="E001"/>
    <x v="1"/>
    <d v="1899-12-30T00:28:43"/>
    <d v="1899-12-30T00:30:35"/>
    <n v="15"/>
    <x v="1"/>
    <x v="1"/>
    <x v="2"/>
    <n v="0"/>
    <n v="0"/>
    <s v="OK"/>
    <s v="Granel"/>
    <x v="1"/>
    <n v="0"/>
    <s v="F. MALAGA"/>
    <s v="A"/>
    <d v="1899-12-30T00:01:52"/>
    <d v="1899-12-30T00:01:52"/>
    <s v="OK"/>
    <m/>
    <m/>
    <d v="1899-12-30T00:00:00"/>
    <d v="1899-12-30T00:28:43"/>
    <n v="2"/>
    <n v="-1.2962962962999036E-3"/>
    <n v="28.716666666667265"/>
    <n v="15"/>
    <s v="Si"/>
  </r>
  <r>
    <s v="CSMA"/>
    <s v="2025007581"/>
    <x v="0"/>
    <s v="ER5267BCF"/>
    <s v="E5140DFP"/>
    <d v="2025-02-24T00:00:00"/>
    <m/>
    <s v="3282"/>
    <x v="42"/>
    <s v="PA"/>
    <m/>
    <m/>
    <d v="2025-02-24T00:00:00"/>
    <d v="1899-12-30T15:13:14"/>
    <d v="2025-02-24T00:00:00"/>
    <d v="1899-12-30T14:36:00"/>
    <d v="2025-02-24T00:00:00"/>
    <d v="1899-12-30T15:46:44"/>
    <x v="199"/>
    <s v="E_AROMEROR"/>
    <s v="7022043597"/>
    <s v="EXW"/>
    <d v="1899-12-30T01:47:58"/>
    <d v="1899-12-30T01:10:44"/>
    <d v="1899-12-30T00:37:14"/>
    <s v="Ensacado"/>
    <s v="E002"/>
    <x v="1"/>
    <d v="1899-12-30T00:33:30"/>
    <d v="1899-12-30T01:10:44"/>
    <n v="15"/>
    <x v="1"/>
    <x v="1"/>
    <x v="1"/>
    <n v="0"/>
    <n v="0"/>
    <s v="OK"/>
    <s v="Ensacado"/>
    <x v="1"/>
    <n v="0"/>
    <s v="F. MALAGA"/>
    <s v="A"/>
    <d v="1899-12-30T00:37:14"/>
    <d v="1899-12-30T00:37:14"/>
    <s v="KO"/>
    <m/>
    <m/>
    <d v="1899-12-30T00:00:00"/>
    <d v="1899-12-30T00:33:30"/>
    <n v="2"/>
    <n v="-2.5856481481480009E-2"/>
    <n v="33.50000000000172"/>
    <n v="15"/>
    <s v="Si"/>
  </r>
  <r>
    <s v="CSMA"/>
    <s v="2025007579"/>
    <x v="0"/>
    <s v="ER4619BBY"/>
    <s v="E8822FFZ"/>
    <d v="2025-02-24T00:00:00"/>
    <m/>
    <s v="3264"/>
    <x v="36"/>
    <s v="PA"/>
    <s v="S1"/>
    <m/>
    <d v="2025-02-24T00:00:00"/>
    <d v="1899-12-30T15:11:45"/>
    <d v="2025-02-24T00:00:00"/>
    <d v="1899-12-30T15:09:53"/>
    <d v="2025-02-24T00:00:00"/>
    <d v="1899-12-30T15:51:34"/>
    <x v="0"/>
    <s v="RFCPI"/>
    <s v="7022043598"/>
    <s v="FBO"/>
    <d v="1899-12-30T00:43:33"/>
    <d v="1899-12-30T00:41:41"/>
    <d v="1899-12-30T00:01:52"/>
    <s v="Granel"/>
    <s v="E001"/>
    <x v="2"/>
    <d v="1899-12-30T00:39:49"/>
    <d v="1899-12-30T00:41:41"/>
    <n v="15"/>
    <x v="1"/>
    <x v="1"/>
    <x v="2"/>
    <n v="0"/>
    <n v="0"/>
    <s v="OK"/>
    <s v="Granel"/>
    <x v="1"/>
    <n v="0"/>
    <s v="F. MALAGA"/>
    <s v="A"/>
    <d v="1899-12-30T00:01:52"/>
    <d v="1899-12-30T00:01:52"/>
    <s v="OK"/>
    <m/>
    <m/>
    <d v="1899-12-30T00:00:00"/>
    <d v="1899-12-30T00:39:49"/>
    <n v="2"/>
    <n v="-1.2962962962899116E-3"/>
    <n v="39.816666666676831"/>
    <n v="15"/>
    <s v="Si"/>
  </r>
  <r>
    <s v="CSMA"/>
    <s v="2025007585"/>
    <x v="0"/>
    <s v="ER3065BBC"/>
    <s v="E5086KXC"/>
    <d v="2025-02-24T00:00:00"/>
    <m/>
    <s v="3264"/>
    <x v="36"/>
    <s v="PA"/>
    <s v="S1"/>
    <m/>
    <d v="2025-02-24T00:00:00"/>
    <d v="1899-12-30T15:36:28"/>
    <d v="2025-02-24T00:00:00"/>
    <d v="1899-12-30T15:34:35"/>
    <d v="2025-02-24T00:00:00"/>
    <d v="1899-12-30T16:03:34"/>
    <x v="0"/>
    <s v="RFCPI"/>
    <s v="7022043599"/>
    <s v="EXW"/>
    <d v="1899-12-30T00:30:52"/>
    <d v="1899-12-30T00:28:59"/>
    <d v="1899-12-30T00:01:53"/>
    <s v="Granel"/>
    <s v="E001"/>
    <x v="1"/>
    <d v="1899-12-30T00:27:06"/>
    <d v="1899-12-30T00:28:59"/>
    <n v="15"/>
    <x v="1"/>
    <x v="1"/>
    <x v="2"/>
    <n v="0"/>
    <n v="0"/>
    <s v="OK"/>
    <s v="Granel"/>
    <x v="1"/>
    <n v="0"/>
    <s v="F. MALAGA"/>
    <s v="A"/>
    <d v="1899-12-30T00:01:53"/>
    <d v="1899-12-30T00:01:53"/>
    <s v="OK"/>
    <m/>
    <m/>
    <d v="1899-12-30T00:00:00"/>
    <d v="1899-12-30T00:27:06"/>
    <n v="2"/>
    <n v="-1.3078703703700567E-3"/>
    <n v="27.100000000008073"/>
    <n v="16"/>
    <s v="Si"/>
  </r>
  <r>
    <s v="CSMA"/>
    <s v="2025007583"/>
    <x v="0"/>
    <s v="ER8381BBJ"/>
    <s v="E0509JJH"/>
    <d v="2025-02-24T00:00:00"/>
    <m/>
    <s v="3269"/>
    <x v="35"/>
    <s v="PA"/>
    <s v="S2"/>
    <m/>
    <d v="2025-02-24T00:00:00"/>
    <d v="1899-12-30T15:21:55"/>
    <d v="2025-02-24T00:00:00"/>
    <d v="1899-12-30T15:20:02"/>
    <d v="2025-02-24T00:00:00"/>
    <d v="1899-12-30T16:06:19"/>
    <x v="0"/>
    <s v="RFCPI"/>
    <s v="7022043600"/>
    <s v="FBO"/>
    <d v="1899-12-30T00:48:10"/>
    <d v="1899-12-30T00:46:17"/>
    <d v="1899-12-30T00:01:53"/>
    <s v="Granel"/>
    <s v="E001"/>
    <x v="2"/>
    <d v="1899-12-30T00:44:24"/>
    <d v="1899-12-30T00:46:17"/>
    <n v="15"/>
    <x v="1"/>
    <x v="1"/>
    <x v="2"/>
    <n v="0"/>
    <n v="0"/>
    <s v="OK"/>
    <s v="Granel"/>
    <x v="1"/>
    <n v="0"/>
    <s v="F. MALAGA"/>
    <s v="A"/>
    <d v="1899-12-30T00:01:53"/>
    <d v="1899-12-30T00:01:53"/>
    <s v="OK"/>
    <m/>
    <m/>
    <d v="1899-12-30T00:00:00"/>
    <d v="1899-12-30T00:44:24"/>
    <n v="2"/>
    <n v="-1.3078703703699457E-3"/>
    <n v="44.399999999995266"/>
    <n v="16"/>
    <s v="Si"/>
  </r>
  <r>
    <s v="CSMA"/>
    <s v="2025007584"/>
    <x v="0"/>
    <s v="ELE02494R"/>
    <s v="E7977MGZ"/>
    <d v="2025-02-24T00:00:00"/>
    <m/>
    <s v="3268"/>
    <x v="25"/>
    <s v="PA"/>
    <s v="S2"/>
    <m/>
    <d v="2025-02-24T00:00:00"/>
    <d v="1899-12-30T15:30:03"/>
    <d v="2025-02-24T00:00:00"/>
    <d v="1899-12-30T15:28:10"/>
    <d v="2025-02-24T00:00:00"/>
    <d v="1899-12-30T16:13:07"/>
    <x v="0"/>
    <s v="RFCPI"/>
    <s v="7022043601"/>
    <s v="FBO"/>
    <d v="1899-12-30T00:46:50"/>
    <d v="1899-12-30T00:44:57"/>
    <d v="1899-12-30T00:01:53"/>
    <s v="Granel"/>
    <s v="E001"/>
    <x v="2"/>
    <d v="1899-12-30T00:43:04"/>
    <d v="1899-12-30T00:44:57"/>
    <n v="15"/>
    <x v="1"/>
    <x v="1"/>
    <x v="2"/>
    <n v="0"/>
    <n v="0"/>
    <s v="OK"/>
    <s v="Granel"/>
    <x v="1"/>
    <n v="0"/>
    <s v="F. MALAGA"/>
    <s v="A"/>
    <d v="1899-12-30T00:01:53"/>
    <d v="1899-12-30T00:01:53"/>
    <s v="OK"/>
    <m/>
    <m/>
    <d v="1899-12-30T00:00:00"/>
    <d v="1899-12-30T00:43:04"/>
    <n v="2"/>
    <n v="-1.3078703703700567E-3"/>
    <n v="43.066666666655919"/>
    <n v="16"/>
    <s v="Si"/>
  </r>
  <r>
    <s v="CSMA"/>
    <s v="2025007586"/>
    <x v="0"/>
    <s v="ER1030BBJ"/>
    <s v="E0463JRH"/>
    <d v="2025-02-24T00:00:00"/>
    <m/>
    <s v="3269"/>
    <x v="35"/>
    <s v="PA"/>
    <s v="S2"/>
    <m/>
    <d v="2025-02-24T00:00:00"/>
    <d v="1899-12-30T15:39:56"/>
    <d v="2025-02-24T00:00:00"/>
    <d v="1899-12-30T15:38:04"/>
    <d v="2025-02-24T00:00:00"/>
    <d v="1899-12-30T16:22:12"/>
    <x v="0"/>
    <s v="RFCPI"/>
    <s v="7022043602"/>
    <s v="FBO"/>
    <d v="1899-12-30T00:46:00"/>
    <d v="1899-12-30T00:44:08"/>
    <d v="1899-12-30T00:01:52"/>
    <s v="Granel"/>
    <s v="E001"/>
    <x v="2"/>
    <d v="1899-12-30T00:42:16"/>
    <d v="1899-12-30T00:44:08"/>
    <n v="15"/>
    <x v="1"/>
    <x v="1"/>
    <x v="2"/>
    <n v="0"/>
    <n v="0"/>
    <s v="OK"/>
    <s v="Granel"/>
    <x v="1"/>
    <n v="0"/>
    <s v="F. MALAGA"/>
    <s v="A"/>
    <d v="1899-12-30T00:01:52"/>
    <d v="1899-12-30T00:01:52"/>
    <s v="OK"/>
    <m/>
    <m/>
    <d v="1899-12-30T00:00:00"/>
    <d v="1899-12-30T00:42:16"/>
    <n v="2"/>
    <n v="-1.2962962962900226E-3"/>
    <n v="42.266666666664108"/>
    <n v="16"/>
    <s v="Si"/>
  </r>
  <r>
    <s v="CSMA"/>
    <s v="2025007593"/>
    <x v="0"/>
    <s v="ER7621BBD"/>
    <s v="E3209LFN"/>
    <d v="2025-02-24T00:00:00"/>
    <m/>
    <s v="3283"/>
    <x v="37"/>
    <s v="PA"/>
    <s v="PA"/>
    <m/>
    <d v="2025-02-24T00:00:00"/>
    <d v="1899-12-30T16:06:29"/>
    <d v="2025-02-24T00:00:00"/>
    <d v="1899-12-30T16:04:35"/>
    <d v="2025-02-24T00:00:00"/>
    <d v="1899-12-30T16:28:11"/>
    <x v="0"/>
    <s v="RFCPI"/>
    <s v="7022043603"/>
    <s v="EXW"/>
    <d v="1899-12-30T00:25:30"/>
    <d v="1899-12-30T00:23:36"/>
    <d v="1899-12-30T00:01:54"/>
    <s v="Ensacado"/>
    <s v="E002"/>
    <x v="1"/>
    <d v="1899-12-30T00:21:42"/>
    <d v="1899-12-30T00:23:36"/>
    <n v="16"/>
    <x v="1"/>
    <x v="1"/>
    <x v="1"/>
    <n v="0"/>
    <n v="0"/>
    <s v="OK"/>
    <s v="Ensacado"/>
    <x v="1"/>
    <n v="0"/>
    <s v="F. MALAGA"/>
    <s v="A"/>
    <d v="1899-12-30T00:01:54"/>
    <d v="1899-12-30T00:01:54"/>
    <s v="OK"/>
    <m/>
    <m/>
    <d v="1899-12-30T00:00:00"/>
    <d v="1899-12-30T00:21:42"/>
    <n v="2"/>
    <n v="-1.3194444444399878E-3"/>
    <n v="21.700000000008028"/>
    <n v="16"/>
    <s v="Si"/>
  </r>
  <r>
    <s v="CSMA"/>
    <s v="2025007594"/>
    <x v="0"/>
    <s v="ER5330BCG"/>
    <s v="E0806FFY"/>
    <d v="2025-02-24T00:00:00"/>
    <m/>
    <s v="3283"/>
    <x v="37"/>
    <s v="PA"/>
    <s v="PA"/>
    <m/>
    <d v="2025-02-24T00:00:00"/>
    <d v="1899-12-30T16:16:04"/>
    <d v="2025-02-24T00:00:00"/>
    <d v="1899-12-30T16:14:11"/>
    <d v="2025-02-24T00:00:00"/>
    <d v="1899-12-30T16:42:22"/>
    <x v="0"/>
    <s v="RFCPI"/>
    <s v="7022043606"/>
    <s v="EXW"/>
    <d v="1899-12-30T00:30:04"/>
    <d v="1899-12-30T00:28:11"/>
    <d v="1899-12-30T00:01:53"/>
    <s v="Ensacado"/>
    <s v="E002"/>
    <x v="1"/>
    <d v="1899-12-30T00:26:18"/>
    <d v="1899-12-30T00:28:11"/>
    <n v="16"/>
    <x v="1"/>
    <x v="1"/>
    <x v="1"/>
    <n v="0"/>
    <n v="0"/>
    <s v="OK"/>
    <s v="Ensacado"/>
    <x v="1"/>
    <n v="0"/>
    <s v="F. MALAGA"/>
    <s v="A"/>
    <d v="1899-12-30T00:01:53"/>
    <d v="1899-12-30T00:01:53"/>
    <s v="OK"/>
    <m/>
    <m/>
    <d v="1899-12-30T00:00:00"/>
    <d v="1899-12-30T00:26:18"/>
    <n v="2"/>
    <n v="-1.3078703703699457E-3"/>
    <n v="26.300000000001713"/>
    <n v="16"/>
    <s v="Si"/>
  </r>
  <r>
    <s v="CSMA"/>
    <s v="2025007590"/>
    <x v="0"/>
    <s v="ER0936BBS"/>
    <s v="E1632JZF"/>
    <d v="2025-02-24T00:00:00"/>
    <m/>
    <s v="3269"/>
    <x v="35"/>
    <s v="PA"/>
    <s v="S2"/>
    <m/>
    <d v="2025-02-24T00:00:00"/>
    <d v="1899-12-30T15:56:04"/>
    <d v="2025-02-24T00:00:00"/>
    <d v="1899-12-30T15:54:12"/>
    <d v="2025-02-24T00:00:00"/>
    <d v="1899-12-30T16:43:21"/>
    <x v="0"/>
    <s v="RFCPI"/>
    <s v="7022043607"/>
    <s v="FBO"/>
    <d v="1899-12-30T00:51:01"/>
    <d v="1899-12-30T00:49:09"/>
    <d v="1899-12-30T00:01:52"/>
    <s v="Granel"/>
    <s v="E001"/>
    <x v="2"/>
    <d v="1899-12-30T00:47:17"/>
    <d v="1899-12-30T00:49:09"/>
    <n v="15"/>
    <x v="1"/>
    <x v="1"/>
    <x v="2"/>
    <n v="0"/>
    <n v="0"/>
    <s v="OK"/>
    <s v="Granel"/>
    <x v="1"/>
    <n v="0"/>
    <s v="F. MALAGA"/>
    <s v="B"/>
    <d v="1899-12-30T00:01:52"/>
    <d v="1899-12-30T00:01:52"/>
    <s v="OK"/>
    <m/>
    <m/>
    <d v="1899-12-30T00:00:00"/>
    <d v="1899-12-30T00:47:17"/>
    <n v="2"/>
    <n v="-1.2962962963000146E-3"/>
    <n v="47.283333333321593"/>
    <n v="16"/>
    <s v="No"/>
  </r>
  <r>
    <s v="CSMA"/>
    <s v="2025007599"/>
    <x v="0"/>
    <s v="EJ02544R"/>
    <s v="E9533LGJ"/>
    <d v="2025-02-24T00:00:00"/>
    <m/>
    <s v="3283"/>
    <x v="37"/>
    <s v="PA"/>
    <s v="PA"/>
    <m/>
    <d v="2025-02-24T00:00:00"/>
    <d v="1899-12-30T16:35:47"/>
    <d v="2025-02-24T00:00:00"/>
    <d v="1899-12-30T16:33:53"/>
    <d v="2025-02-24T00:00:00"/>
    <d v="1899-12-30T16:52:52"/>
    <x v="0"/>
    <s v="RFCPI"/>
    <s v="7022043610"/>
    <s v="FBO"/>
    <d v="1899-12-30T00:20:53"/>
    <d v="1899-12-30T00:18:59"/>
    <d v="1899-12-30T00:01:54"/>
    <s v="Ensacado"/>
    <s v="E002"/>
    <x v="2"/>
    <d v="1899-12-30T00:17:05"/>
    <d v="1899-12-30T00:18:59"/>
    <n v="16"/>
    <x v="1"/>
    <x v="1"/>
    <x v="1"/>
    <n v="0"/>
    <n v="0"/>
    <s v="OK"/>
    <s v="Ensacado"/>
    <x v="1"/>
    <n v="0"/>
    <s v="F. MALAGA"/>
    <s v="A"/>
    <d v="1899-12-30T00:01:54"/>
    <d v="1899-12-30T00:01:54"/>
    <s v="OK"/>
    <m/>
    <m/>
    <d v="1899-12-30T00:00:00"/>
    <d v="1899-12-30T00:17:05"/>
    <n v="2"/>
    <n v="-1.3194444444399878E-3"/>
    <n v="17.083333333339095"/>
    <n v="16"/>
    <s v="Si"/>
  </r>
  <r>
    <s v="CSMA"/>
    <s v="2025007597"/>
    <x v="0"/>
    <s v="ER4758BBH"/>
    <s v="E7926JMH"/>
    <d v="2025-02-24T00:00:00"/>
    <m/>
    <s v="3269"/>
    <x v="35"/>
    <s v="PA"/>
    <s v="S2"/>
    <m/>
    <d v="2025-02-24T00:00:00"/>
    <d v="1899-12-30T16:30:01"/>
    <d v="2025-02-24T00:00:00"/>
    <d v="1899-12-30T16:28:07"/>
    <d v="2025-02-24T00:00:00"/>
    <d v="1899-12-30T17:09:22"/>
    <x v="0"/>
    <s v="RFCPI"/>
    <s v="7022043613"/>
    <s v="FBO"/>
    <d v="1899-12-30T00:43:09"/>
    <d v="1899-12-30T00:41:15"/>
    <d v="1899-12-30T00:01:54"/>
    <s v="Granel"/>
    <s v="E001"/>
    <x v="2"/>
    <d v="1899-12-30T00:39:21"/>
    <d v="1899-12-30T00:41:15"/>
    <n v="16"/>
    <x v="1"/>
    <x v="1"/>
    <x v="2"/>
    <n v="0"/>
    <n v="0"/>
    <s v="OK"/>
    <s v="Granel"/>
    <x v="1"/>
    <n v="0"/>
    <s v="F. MALAGA"/>
    <s v="A"/>
    <d v="1899-12-30T00:01:54"/>
    <d v="1899-12-30T00:01:54"/>
    <s v="OK"/>
    <m/>
    <m/>
    <d v="1899-12-30T00:00:00"/>
    <d v="1899-12-30T00:39:21"/>
    <n v="2"/>
    <n v="-1.3194444444399878E-3"/>
    <n v="39.350000000001515"/>
    <n v="17"/>
    <s v="Si"/>
  </r>
  <r>
    <s v="CSMA"/>
    <s v="2025007603"/>
    <x v="0"/>
    <s v="ER4388BBN"/>
    <s v="E8728KDD"/>
    <d v="2025-02-24T00:00:00"/>
    <m/>
    <s v="3264"/>
    <x v="36"/>
    <s v="PA"/>
    <s v="S1"/>
    <m/>
    <d v="2025-02-24T00:00:00"/>
    <d v="1899-12-30T16:51:18"/>
    <d v="2025-02-24T00:00:00"/>
    <d v="1899-12-30T16:49:25"/>
    <d v="2025-02-24T00:00:00"/>
    <d v="1899-12-30T17:17:44"/>
    <x v="0"/>
    <s v="RFCPI"/>
    <s v="7022043614"/>
    <s v="FBO"/>
    <d v="1899-12-30T00:30:12"/>
    <d v="1899-12-30T00:28:19"/>
    <d v="1899-12-30T00:01:53"/>
    <s v="Granel"/>
    <s v="E001"/>
    <x v="2"/>
    <d v="1899-12-30T00:26:26"/>
    <d v="1899-12-30T00:28:19"/>
    <n v="16"/>
    <x v="1"/>
    <x v="1"/>
    <x v="2"/>
    <n v="0"/>
    <n v="0"/>
    <s v="OK"/>
    <s v="Granel"/>
    <x v="1"/>
    <n v="0"/>
    <s v="F. MALAGA"/>
    <s v="A"/>
    <d v="1899-12-30T00:01:53"/>
    <d v="1899-12-30T00:01:53"/>
    <s v="OK"/>
    <m/>
    <m/>
    <d v="1899-12-30T00:00:00"/>
    <d v="1899-12-30T00:26:26"/>
    <n v="2"/>
    <n v="-1.3078703703699457E-3"/>
    <n v="26.433333333331284"/>
    <n v="17"/>
    <s v="Si"/>
  </r>
  <r>
    <s v="CSMA"/>
    <s v="2025007600"/>
    <x v="0"/>
    <s v="ER2545BBZ"/>
    <s v="E7037MJW"/>
    <d v="2025-02-24T00:00:00"/>
    <m/>
    <s v="3283"/>
    <x v="37"/>
    <s v="PA"/>
    <s v="PA"/>
    <m/>
    <d v="2025-02-24T00:00:00"/>
    <d v="1899-12-30T16:38:09"/>
    <d v="2025-02-24T00:00:00"/>
    <d v="1899-12-30T16:36:16"/>
    <d v="2025-02-24T00:00:00"/>
    <d v="1899-12-30T17:20:49"/>
    <x v="0"/>
    <s v="RFCPI"/>
    <s v="7022043615"/>
    <s v="FBO"/>
    <d v="1899-12-30T00:46:26"/>
    <d v="1899-12-30T00:44:33"/>
    <d v="1899-12-30T00:01:53"/>
    <s v="Ensacado"/>
    <s v="E002"/>
    <x v="2"/>
    <d v="1899-12-30T00:42:40"/>
    <d v="1899-12-30T00:44:33"/>
    <n v="16"/>
    <x v="1"/>
    <x v="1"/>
    <x v="1"/>
    <n v="0"/>
    <n v="0"/>
    <s v="OK"/>
    <s v="Ensacado"/>
    <x v="1"/>
    <n v="0"/>
    <s v="F. MALAGA"/>
    <s v="A"/>
    <d v="1899-12-30T00:01:53"/>
    <d v="1899-12-30T00:01:53"/>
    <s v="OK"/>
    <m/>
    <m/>
    <d v="1899-12-30T00:00:00"/>
    <d v="1899-12-30T00:42:40"/>
    <n v="2"/>
    <n v="-1.3078703703699457E-3"/>
    <n v="42.666666666667204"/>
    <n v="17"/>
    <s v="Si"/>
  </r>
  <r>
    <s v="CSMA"/>
    <s v="2025007605"/>
    <x v="0"/>
    <s v="ER4687BBY"/>
    <s v="E8077LMM"/>
    <d v="2025-02-24T00:00:00"/>
    <m/>
    <s v="3264"/>
    <x v="36"/>
    <s v="PA"/>
    <s v="S1"/>
    <m/>
    <d v="2025-02-24T00:00:00"/>
    <d v="1899-12-30T17:14:48"/>
    <d v="2025-02-24T00:00:00"/>
    <d v="1899-12-30T17:12:54"/>
    <d v="2025-02-24T00:00:00"/>
    <d v="1899-12-30T17:46:13"/>
    <x v="0"/>
    <s v="RFCPI"/>
    <s v="7022043616"/>
    <s v="EXW"/>
    <d v="1899-12-30T00:35:13"/>
    <d v="1899-12-30T00:33:19"/>
    <d v="1899-12-30T00:01:54"/>
    <s v="Granel"/>
    <s v="E001"/>
    <x v="1"/>
    <d v="1899-12-30T00:31:25"/>
    <d v="1899-12-30T00:33:19"/>
    <n v="17"/>
    <x v="1"/>
    <x v="1"/>
    <x v="2"/>
    <n v="0"/>
    <n v="0"/>
    <s v="OK"/>
    <s v="Granel"/>
    <x v="1"/>
    <n v="0"/>
    <s v="F. MALAGA"/>
    <s v="A"/>
    <d v="1899-12-30T00:01:54"/>
    <d v="1899-12-30T00:01:54"/>
    <s v="OK"/>
    <m/>
    <m/>
    <d v="1899-12-30T00:00:00"/>
    <d v="1899-12-30T00:31:25"/>
    <n v="2"/>
    <n v="-1.3194444444399878E-3"/>
    <n v="31.416666666667208"/>
    <n v="17"/>
    <s v="Si"/>
  </r>
  <r>
    <s v="CSMA"/>
    <s v="2025007606"/>
    <x v="0"/>
    <s v="ER7123BCC"/>
    <s v="E3410KWV"/>
    <d v="2025-02-24T00:00:00"/>
    <m/>
    <s v="3283"/>
    <x v="37"/>
    <s v="PA"/>
    <s v="PA"/>
    <m/>
    <d v="2025-02-24T00:00:00"/>
    <d v="1899-12-30T17:41:37"/>
    <d v="2025-02-24T00:00:00"/>
    <d v="1899-12-30T17:39:44"/>
    <d v="2025-02-24T00:00:00"/>
    <d v="1899-12-30T18:13:54"/>
    <x v="0"/>
    <s v="RFCPI"/>
    <s v="7022043618"/>
    <s v="EXW"/>
    <d v="1899-12-30T00:36:03"/>
    <d v="1899-12-30T00:34:10"/>
    <d v="1899-12-30T00:01:53"/>
    <s v="Ensacado"/>
    <s v="E002"/>
    <x v="1"/>
    <d v="1899-12-30T00:32:17"/>
    <d v="1899-12-30T00:34:10"/>
    <n v="17"/>
    <x v="1"/>
    <x v="1"/>
    <x v="1"/>
    <n v="0"/>
    <n v="0"/>
    <s v="OK"/>
    <s v="Ensacado"/>
    <x v="1"/>
    <n v="0"/>
    <s v="F. MALAGA"/>
    <s v="A"/>
    <d v="1899-12-30T00:01:53"/>
    <d v="1899-12-30T00:01:53"/>
    <s v="OK"/>
    <m/>
    <m/>
    <d v="1899-12-30T00:00:00"/>
    <d v="1899-12-30T00:32:17"/>
    <n v="2"/>
    <n v="-1.3078703703700567E-3"/>
    <n v="32.283333333331079"/>
    <n v="18"/>
    <s v="Si"/>
  </r>
  <r>
    <s v="CSMA"/>
    <s v="2025007610"/>
    <x v="0"/>
    <s v="ER8349BDL"/>
    <s v="E9043KYN"/>
    <d v="2025-02-25T00:00:00"/>
    <m/>
    <s v="3264"/>
    <x v="36"/>
    <s v="PA"/>
    <s v="S1"/>
    <m/>
    <d v="2025-02-25T00:00:00"/>
    <d v="1899-12-30T05:07:36"/>
    <d v="2025-02-25T00:00:00"/>
    <d v="1899-12-30T05:05:48"/>
    <d v="2025-02-25T00:00:00"/>
    <d v="1899-12-30T05:28:50"/>
    <x v="0"/>
    <s v="RFCPI"/>
    <s v="7022043619"/>
    <s v="EXW"/>
    <d v="1899-12-30T00:24:50"/>
    <d v="1899-12-30T00:23:02"/>
    <d v="1899-12-30T00:01:48"/>
    <s v="Granel"/>
    <s v="E001"/>
    <x v="1"/>
    <d v="1899-12-30T00:21:14"/>
    <d v="1899-12-30T00:23:02"/>
    <n v="5"/>
    <x v="2"/>
    <x v="1"/>
    <x v="2"/>
    <n v="0"/>
    <n v="0"/>
    <s v="OK"/>
    <s v="Granel"/>
    <x v="1"/>
    <n v="0"/>
    <s v="F. MALAGA"/>
    <s v="A"/>
    <d v="1899-12-30T00:01:48"/>
    <d v="1899-12-30T00:01:48"/>
    <s v="OK"/>
    <m/>
    <m/>
    <d v="1899-12-30T00:00:00"/>
    <d v="1899-12-30T00:21:14"/>
    <n v="3"/>
    <n v="-1.2500000000000011E-3"/>
    <n v="21.233333333332787"/>
    <n v="5"/>
    <s v="Si"/>
  </r>
  <r>
    <s v="CSMA"/>
    <s v="2025007611"/>
    <x v="0"/>
    <s v="ER8221BBJ"/>
    <s v="E3888GZR"/>
    <d v="2025-02-25T00:00:00"/>
    <m/>
    <s v="3269"/>
    <x v="35"/>
    <s v="PA"/>
    <s v="S2"/>
    <m/>
    <d v="2025-02-25T00:00:00"/>
    <d v="1899-12-30T05:07:45"/>
    <d v="2025-02-25T00:00:00"/>
    <d v="1899-12-30T05:05:52"/>
    <d v="2025-02-25T00:00:00"/>
    <d v="1899-12-30T05:33:35"/>
    <x v="0"/>
    <s v="RFCPI"/>
    <s v="7022043620"/>
    <s v="EXW"/>
    <d v="1899-12-30T00:29:36"/>
    <d v="1899-12-30T00:27:43"/>
    <d v="1899-12-30T00:01:53"/>
    <s v="Granel"/>
    <s v="E001"/>
    <x v="1"/>
    <d v="1899-12-30T00:25:50"/>
    <d v="1899-12-30T00:27:43"/>
    <n v="5"/>
    <x v="2"/>
    <x v="1"/>
    <x v="2"/>
    <n v="0"/>
    <n v="0"/>
    <s v="OK"/>
    <s v="Granel"/>
    <x v="1"/>
    <n v="0"/>
    <s v="F. MALAGA"/>
    <s v="A"/>
    <d v="1899-12-30T00:01:53"/>
    <d v="1899-12-30T00:01:53"/>
    <s v="OK"/>
    <m/>
    <m/>
    <d v="1899-12-30T00:00:00"/>
    <d v="1899-12-30T00:25:50"/>
    <n v="3"/>
    <n v="-1.3078703703700012E-3"/>
    <n v="25.833333333326433"/>
    <n v="5"/>
    <s v="Si"/>
  </r>
  <r>
    <s v="CSMA"/>
    <s v="2025007612"/>
    <x v="0"/>
    <s v="ER7726BBG"/>
    <s v="E7970JYD"/>
    <d v="2025-02-25T00:00:00"/>
    <m/>
    <s v="3262"/>
    <x v="40"/>
    <s v="PA"/>
    <s v="S6"/>
    <m/>
    <d v="2025-02-25T00:00:00"/>
    <d v="1899-12-30T05:08:03"/>
    <d v="2025-02-25T00:00:00"/>
    <d v="1899-12-30T05:06:11"/>
    <d v="2025-02-25T00:00:00"/>
    <d v="1899-12-30T05:33:45"/>
    <x v="0"/>
    <s v="RFCPI"/>
    <s v="7022043621"/>
    <s v="EXW"/>
    <d v="1899-12-30T00:29:26"/>
    <d v="1899-12-30T00:27:34"/>
    <d v="1899-12-30T00:01:52"/>
    <s v="Granel"/>
    <s v="E001"/>
    <x v="1"/>
    <d v="1899-12-30T00:25:42"/>
    <d v="1899-12-30T00:27:34"/>
    <n v="5"/>
    <x v="2"/>
    <x v="1"/>
    <x v="2"/>
    <n v="0"/>
    <n v="0"/>
    <s v="OK"/>
    <s v="Granel"/>
    <x v="1"/>
    <n v="0"/>
    <s v="F. MALAGA"/>
    <s v="A"/>
    <d v="1899-12-30T00:01:52"/>
    <d v="1899-12-30T00:01:52"/>
    <s v="OK"/>
    <m/>
    <m/>
    <d v="1899-12-30T00:00:00"/>
    <d v="1899-12-30T00:25:42"/>
    <n v="3"/>
    <n v="-1.2962962962999869E-3"/>
    <n v="25.699999999996823"/>
    <n v="5"/>
    <s v="Si"/>
  </r>
  <r>
    <s v="CSMA"/>
    <s v="2025007615"/>
    <x v="0"/>
    <s v="ECO02801R"/>
    <s v="E8474FTB"/>
    <d v="2025-02-25T00:00:00"/>
    <m/>
    <s v="3262"/>
    <x v="40"/>
    <s v="PA"/>
    <s v="S6"/>
    <m/>
    <d v="2025-02-25T00:00:00"/>
    <d v="1899-12-30T05:43:43"/>
    <d v="2025-02-25T00:00:00"/>
    <d v="1899-12-30T05:41:49"/>
    <d v="2025-02-25T00:00:00"/>
    <d v="1899-12-30T06:15:26"/>
    <x v="0"/>
    <s v="RFCPI"/>
    <s v="7022043623"/>
    <s v="FBO"/>
    <d v="1899-12-30T00:35:31"/>
    <d v="1899-12-30T00:33:37"/>
    <d v="1899-12-30T00:01:54"/>
    <s v="Granel"/>
    <s v="E001"/>
    <x v="2"/>
    <d v="1899-12-30T00:31:43"/>
    <d v="1899-12-30T00:33:37"/>
    <n v="5"/>
    <x v="2"/>
    <x v="1"/>
    <x v="2"/>
    <n v="0"/>
    <n v="0"/>
    <s v="OK"/>
    <s v="Granel"/>
    <x v="1"/>
    <n v="0"/>
    <s v="F. MALAGA"/>
    <s v="A"/>
    <d v="1899-12-30T00:01:54"/>
    <d v="1899-12-30T00:01:54"/>
    <s v="OK"/>
    <m/>
    <m/>
    <d v="1899-12-30T00:00:00"/>
    <d v="1899-12-30T00:31:43"/>
    <n v="3"/>
    <n v="-1.3194444444399878E-3"/>
    <n v="31.716666666662377"/>
    <n v="6"/>
    <s v="Si"/>
  </r>
  <r>
    <s v="CSMA"/>
    <s v="2025007621"/>
    <x v="0"/>
    <s v="ER0936BBS"/>
    <s v="E1632JZF"/>
    <d v="2025-02-25T00:00:00"/>
    <m/>
    <s v="3260"/>
    <x v="41"/>
    <s v="PA"/>
    <s v="S8"/>
    <m/>
    <d v="2025-02-25T00:00:00"/>
    <d v="1899-12-30T05:58:51"/>
    <d v="2025-02-25T00:00:00"/>
    <d v="1899-12-30T05:56:58"/>
    <d v="2025-02-25T00:00:00"/>
    <d v="1899-12-30T06:20:53"/>
    <x v="0"/>
    <s v="RFCPI"/>
    <s v="7022043624"/>
    <s v="FBO"/>
    <d v="1899-12-30T00:25:48"/>
    <d v="1899-12-30T00:23:55"/>
    <d v="1899-12-30T00:01:53"/>
    <s v="Granel"/>
    <s v="E001"/>
    <x v="2"/>
    <d v="1899-12-30T00:22:02"/>
    <d v="1899-12-30T00:23:55"/>
    <n v="5"/>
    <x v="2"/>
    <x v="1"/>
    <x v="2"/>
    <n v="0"/>
    <n v="0"/>
    <s v="OK"/>
    <s v="Granel"/>
    <x v="1"/>
    <n v="0"/>
    <s v="F. MALAGA"/>
    <s v="A"/>
    <d v="1899-12-30T00:01:53"/>
    <d v="1899-12-30T00:01:53"/>
    <s v="OK"/>
    <m/>
    <m/>
    <d v="1899-12-30T00:00:00"/>
    <d v="1899-12-30T00:22:02"/>
    <n v="3"/>
    <n v="-1.3078703703700012E-3"/>
    <n v="22.033333333324801"/>
    <n v="6"/>
    <s v="Si"/>
  </r>
  <r>
    <s v="CSMA"/>
    <s v="2025007622"/>
    <x v="0"/>
    <s v="ER2341BBC"/>
    <s v="E2348KGX"/>
    <d v="2025-02-25T00:00:00"/>
    <m/>
    <s v="3269"/>
    <x v="35"/>
    <s v="PA"/>
    <s v="S2"/>
    <m/>
    <d v="2025-02-25T00:00:00"/>
    <d v="1899-12-30T06:01:54"/>
    <d v="2025-02-25T00:00:00"/>
    <d v="1899-12-30T06:00:02"/>
    <d v="2025-02-25T00:00:00"/>
    <d v="1899-12-30T06:23:31"/>
    <x v="0"/>
    <s v="RFCPI"/>
    <s v="7022043626"/>
    <s v="FBO"/>
    <d v="1899-12-30T00:25:21"/>
    <d v="1899-12-30T00:23:29"/>
    <d v="1899-12-30T00:01:52"/>
    <s v="Granel"/>
    <s v="E001"/>
    <x v="2"/>
    <d v="1899-12-30T00:21:37"/>
    <d v="1899-12-30T00:23:29"/>
    <n v="6"/>
    <x v="2"/>
    <x v="1"/>
    <x v="2"/>
    <n v="0"/>
    <n v="0"/>
    <s v="OK"/>
    <s v="Granel"/>
    <x v="1"/>
    <n v="0"/>
    <s v="F. MALAGA"/>
    <s v="A"/>
    <d v="1899-12-30T00:01:52"/>
    <d v="1899-12-30T00:01:52"/>
    <s v="OK"/>
    <m/>
    <m/>
    <d v="1899-12-30T00:00:00"/>
    <d v="1899-12-30T00:21:37"/>
    <n v="3"/>
    <n v="-1.2962962962899671E-3"/>
    <n v="21.616666666675187"/>
    <n v="6"/>
    <s v="Si"/>
  </r>
  <r>
    <s v="CSMA"/>
    <s v="2025007618"/>
    <x v="0"/>
    <s v="ER4551BBJ"/>
    <s v="E6688FFY"/>
    <d v="2025-02-25T00:00:00"/>
    <m/>
    <s v="3283"/>
    <x v="37"/>
    <s v="PA"/>
    <s v="PA"/>
    <m/>
    <d v="2025-02-25T00:00:00"/>
    <d v="1899-12-30T05:49:49"/>
    <d v="2025-02-25T00:00:00"/>
    <d v="1899-12-30T05:47:55"/>
    <d v="2025-02-25T00:00:00"/>
    <d v="1899-12-30T06:25:37"/>
    <x v="0"/>
    <s v="RFCPI"/>
    <s v="7022043627"/>
    <s v="FBO"/>
    <d v="1899-12-30T00:39:36"/>
    <d v="1899-12-30T00:37:42"/>
    <d v="1899-12-30T00:01:54"/>
    <s v="Ensacado"/>
    <s v="E002"/>
    <x v="2"/>
    <d v="1899-12-30T00:35:48"/>
    <d v="1899-12-30T00:37:42"/>
    <n v="5"/>
    <x v="2"/>
    <x v="1"/>
    <x v="1"/>
    <n v="0"/>
    <n v="0"/>
    <s v="OK"/>
    <s v="Ensacado"/>
    <x v="1"/>
    <n v="0"/>
    <s v="F. MALAGA"/>
    <s v="A"/>
    <d v="1899-12-30T00:01:54"/>
    <d v="1899-12-30T00:01:54"/>
    <s v="OK"/>
    <m/>
    <m/>
    <d v="1899-12-30T00:00:00"/>
    <d v="1899-12-30T00:35:48"/>
    <n v="3"/>
    <n v="-1.3194444444399878E-3"/>
    <n v="35.799999999998398"/>
    <n v="6"/>
    <s v="Si"/>
  </r>
  <r>
    <s v="CSMA"/>
    <s v="2025007623"/>
    <x v="0"/>
    <s v="ER0865BBP"/>
    <s v="E0262CVL"/>
    <d v="2025-02-25T00:00:00"/>
    <m/>
    <s v="3269"/>
    <x v="35"/>
    <s v="PA"/>
    <s v="S2"/>
    <m/>
    <d v="2025-02-25T00:00:00"/>
    <d v="1899-12-30T06:27:00"/>
    <d v="2025-02-25T00:00:00"/>
    <d v="1899-12-30T06:25:07"/>
    <d v="2025-02-25T00:00:00"/>
    <d v="1899-12-30T06:47:49"/>
    <x v="0"/>
    <s v="RFCPI"/>
    <s v="7022043631"/>
    <s v="EXW"/>
    <d v="1899-12-30T00:24:35"/>
    <d v="1899-12-30T00:22:42"/>
    <d v="1899-12-30T00:01:53"/>
    <s v="Granel"/>
    <s v="E001"/>
    <x v="1"/>
    <d v="1899-12-30T00:20:49"/>
    <d v="1899-12-30T00:22:42"/>
    <n v="6"/>
    <x v="2"/>
    <x v="1"/>
    <x v="2"/>
    <n v="0"/>
    <n v="0"/>
    <s v="OK"/>
    <s v="Granel"/>
    <x v="1"/>
    <n v="0"/>
    <s v="F. MALAGA"/>
    <s v="A"/>
    <d v="1899-12-30T00:01:53"/>
    <d v="1899-12-30T00:01:53"/>
    <s v="OK"/>
    <m/>
    <m/>
    <d v="1899-12-30T00:00:00"/>
    <d v="1899-12-30T00:20:49"/>
    <n v="3"/>
    <n v="-1.3078703703700012E-3"/>
    <n v="20.816666666668826"/>
    <n v="6"/>
    <s v="Si"/>
  </r>
  <r>
    <s v="CSMA"/>
    <s v="2025007624"/>
    <x v="0"/>
    <s v="ER8167BCF"/>
    <s v="E2589JTB"/>
    <d v="2025-02-25T00:00:00"/>
    <m/>
    <s v="3264"/>
    <x v="36"/>
    <s v="PA"/>
    <s v="S1"/>
    <m/>
    <d v="2025-02-25T00:00:00"/>
    <d v="1899-12-30T06:40:07"/>
    <d v="2025-02-25T00:00:00"/>
    <d v="1899-12-30T06:38:14"/>
    <d v="2025-02-25T00:00:00"/>
    <d v="1899-12-30T07:07:38"/>
    <x v="0"/>
    <s v="RFCPI"/>
    <s v="7022043632"/>
    <s v="FBO"/>
    <d v="1899-12-30T00:31:17"/>
    <d v="1899-12-30T00:29:24"/>
    <d v="1899-12-30T00:01:53"/>
    <s v="Granel"/>
    <s v="E001"/>
    <x v="2"/>
    <d v="1899-12-30T00:27:31"/>
    <d v="1899-12-30T00:29:24"/>
    <n v="6"/>
    <x v="2"/>
    <x v="1"/>
    <x v="2"/>
    <n v="0"/>
    <n v="0"/>
    <s v="OK"/>
    <s v="Granel"/>
    <x v="1"/>
    <n v="0"/>
    <s v="F. MALAGA"/>
    <s v="A"/>
    <d v="1899-12-30T00:01:53"/>
    <d v="1899-12-30T00:01:53"/>
    <s v="OK"/>
    <m/>
    <m/>
    <d v="1899-12-30T00:00:00"/>
    <d v="1899-12-30T00:27:31"/>
    <n v="3"/>
    <n v="-1.3078703703700012E-3"/>
    <n v="27.516666666657564"/>
    <n v="7"/>
    <s v="Si"/>
  </r>
  <r>
    <s v="CSMA"/>
    <s v="2025007625"/>
    <x v="0"/>
    <s v="ER2310BBX"/>
    <s v="E5477KKG"/>
    <d v="2025-02-25T00:00:00"/>
    <m/>
    <s v="3264"/>
    <x v="36"/>
    <s v="PA"/>
    <s v="S1"/>
    <m/>
    <d v="2025-02-25T00:00:00"/>
    <d v="1899-12-30T06:40:13"/>
    <d v="2025-02-25T00:00:00"/>
    <d v="1899-12-30T06:38:20"/>
    <d v="2025-02-25T00:00:00"/>
    <d v="1899-12-30T07:11:50"/>
    <x v="0"/>
    <s v="RFCPI"/>
    <s v="7022043633"/>
    <s v="FBO"/>
    <d v="1899-12-30T00:35:23"/>
    <d v="1899-12-30T00:33:30"/>
    <d v="1899-12-30T00:01:53"/>
    <s v="Granel"/>
    <s v="E001"/>
    <x v="2"/>
    <d v="1899-12-30T00:31:37"/>
    <d v="1899-12-30T00:33:30"/>
    <n v="6"/>
    <x v="2"/>
    <x v="1"/>
    <x v="2"/>
    <n v="0"/>
    <n v="0"/>
    <s v="OK"/>
    <s v="Granel"/>
    <x v="1"/>
    <n v="0"/>
    <s v="F. MALAGA"/>
    <s v="A"/>
    <d v="1899-12-30T00:01:53"/>
    <d v="1899-12-30T00:01:53"/>
    <s v="OK"/>
    <m/>
    <m/>
    <d v="1899-12-30T00:00:00"/>
    <d v="1899-12-30T00:31:37"/>
    <n v="3"/>
    <n v="-1.3078703703700012E-3"/>
    <n v="31.616666666668756"/>
    <n v="7"/>
    <s v="Si"/>
  </r>
  <r>
    <s v="CSMA"/>
    <s v="2025007631"/>
    <x v="0"/>
    <s v="EE0224HDX"/>
    <s v="EE0224HDX"/>
    <d v="2025-02-25T00:00:00"/>
    <m/>
    <s v="3282"/>
    <x v="42"/>
    <s v="PA"/>
    <m/>
    <m/>
    <d v="2025-02-25T00:00:00"/>
    <d v="1899-12-30T06:58:19"/>
    <d v="2025-02-25T00:00:00"/>
    <d v="1899-12-30T18:33:00"/>
    <d v="2025-02-25T00:00:00"/>
    <d v="1899-12-30T07:21:12"/>
    <x v="202"/>
    <s v="JSANTOSL"/>
    <s v="7022043636"/>
    <s v="FBO"/>
    <d v="1899-12-30T22:46:29"/>
    <d v="1899-12-30T11:11:48"/>
    <d v="1899-12-30T11:34:41"/>
    <s v="Ensacado"/>
    <s v="E002"/>
    <x v="2"/>
    <d v="1899-12-30T00:22:53"/>
    <n v="-0.46652777777778004"/>
    <n v="6"/>
    <x v="2"/>
    <x v="1"/>
    <x v="1"/>
    <n v="0"/>
    <n v="0"/>
    <s v="OK"/>
    <s v="Ensacado"/>
    <x v="1"/>
    <n v="0"/>
    <s v="F. MALAGA"/>
    <s v="A"/>
    <d v="1899-12-30T11:34:41"/>
    <d v="1899-12-30T10:36:41"/>
    <s v="KO"/>
    <m/>
    <m/>
    <d v="1899-12-30T00:00:00"/>
    <d v="1899-12-30T00:22:53"/>
    <n v="3"/>
    <d v="1899-12-30T11:34:41"/>
    <n v="22.883333333328011"/>
    <n v="7"/>
    <s v="Si"/>
  </r>
  <r>
    <s v="CSMA"/>
    <s v="2025007634"/>
    <x v="0"/>
    <s v="ER4695BDR"/>
    <s v="E9461JBD"/>
    <d v="2025-02-25T00:00:00"/>
    <m/>
    <s v="3264"/>
    <x v="36"/>
    <s v="PA"/>
    <s v="S1"/>
    <m/>
    <d v="2025-02-25T00:00:00"/>
    <d v="1899-12-30T06:59:58"/>
    <d v="2025-02-25T00:00:00"/>
    <d v="1899-12-30T06:58:05"/>
    <d v="2025-02-25T00:00:00"/>
    <d v="1899-12-30T07:25:32"/>
    <x v="0"/>
    <s v="RFCPI"/>
    <s v="7022043637"/>
    <s v="EXW"/>
    <d v="1899-12-30T00:29:20"/>
    <d v="1899-12-30T00:27:27"/>
    <d v="1899-12-30T00:01:53"/>
    <s v="Granel"/>
    <s v="E001"/>
    <x v="1"/>
    <d v="1899-12-30T00:25:34"/>
    <d v="1899-12-30T00:27:27"/>
    <n v="6"/>
    <x v="2"/>
    <x v="1"/>
    <x v="2"/>
    <n v="0"/>
    <n v="0"/>
    <s v="OK"/>
    <s v="Granel"/>
    <x v="1"/>
    <n v="0"/>
    <s v="F. MALAGA"/>
    <s v="A"/>
    <d v="1899-12-30T00:01:53"/>
    <d v="1899-12-30T00:01:53"/>
    <s v="OK"/>
    <m/>
    <m/>
    <d v="1899-12-30T00:00:00"/>
    <d v="1899-12-30T00:25:34"/>
    <n v="3"/>
    <n v="-1.3078703703700012E-3"/>
    <n v="25.566666666667171"/>
    <n v="7"/>
    <s v="Si"/>
  </r>
  <r>
    <s v="CSMA"/>
    <s v="2025007633"/>
    <x v="0"/>
    <s v="ER0271BBT"/>
    <s v="E3861LZF"/>
    <d v="2025-02-25T00:00:00"/>
    <m/>
    <s v="3269"/>
    <x v="35"/>
    <s v="PA"/>
    <s v="S2"/>
    <m/>
    <d v="2025-02-25T00:00:00"/>
    <d v="1899-12-30T06:59:05"/>
    <d v="2025-02-25T00:00:00"/>
    <d v="1899-12-30T06:57:11"/>
    <d v="2025-02-25T00:00:00"/>
    <d v="1899-12-30T07:35:55"/>
    <x v="0"/>
    <s v="RFCPI"/>
    <s v="7022043638"/>
    <s v="FBO"/>
    <d v="1899-12-30T00:40:38"/>
    <d v="1899-12-30T00:38:44"/>
    <d v="1899-12-30T00:01:54"/>
    <s v="Granel"/>
    <s v="E001"/>
    <x v="2"/>
    <d v="1899-12-30T00:36:50"/>
    <d v="1899-12-30T00:38:44"/>
    <n v="6"/>
    <x v="2"/>
    <x v="1"/>
    <x v="2"/>
    <n v="0"/>
    <n v="0"/>
    <s v="OK"/>
    <s v="Granel"/>
    <x v="1"/>
    <n v="0"/>
    <s v="F. MALAGA"/>
    <s v="A"/>
    <d v="1899-12-30T00:01:54"/>
    <d v="1899-12-30T00:01:54"/>
    <s v="OK"/>
    <m/>
    <m/>
    <d v="1899-12-30T00:00:00"/>
    <d v="1899-12-30T00:36:50"/>
    <n v="3"/>
    <n v="-1.3194444444399878E-3"/>
    <n v="36.833333333342424"/>
    <n v="7"/>
    <s v="Si"/>
  </r>
  <r>
    <s v="CSMA"/>
    <s v="2025007638"/>
    <x v="0"/>
    <s v="ER9443BDF"/>
    <s v="E4941MFZ"/>
    <d v="2025-02-25T00:00:00"/>
    <m/>
    <s v="3263"/>
    <x v="43"/>
    <s v="PA"/>
    <s v="S5"/>
    <m/>
    <d v="2025-02-25T00:00:00"/>
    <d v="1899-12-30T07:11:35"/>
    <d v="2025-02-25T00:00:00"/>
    <d v="1899-12-30T07:09:43"/>
    <d v="2025-02-25T00:00:00"/>
    <d v="1899-12-30T07:38:42"/>
    <x v="0"/>
    <s v="RFCPI"/>
    <s v="7022043639"/>
    <s v="EXW"/>
    <d v="1899-12-30T00:30:51"/>
    <d v="1899-12-30T00:28:59"/>
    <d v="1899-12-30T00:01:52"/>
    <s v="Granel"/>
    <s v="E001"/>
    <x v="1"/>
    <d v="1899-12-30T00:27:07"/>
    <d v="1899-12-30T00:28:59"/>
    <n v="7"/>
    <x v="2"/>
    <x v="1"/>
    <x v="2"/>
    <n v="0"/>
    <n v="0"/>
    <s v="OK"/>
    <s v="Granel"/>
    <x v="1"/>
    <n v="0"/>
    <s v="F. MALAGA"/>
    <s v="A"/>
    <d v="1899-12-30T00:01:52"/>
    <d v="1899-12-30T00:01:52"/>
    <s v="OK"/>
    <m/>
    <m/>
    <d v="1899-12-30T00:00:00"/>
    <d v="1899-12-30T00:27:07"/>
    <n v="3"/>
    <n v="-1.2962962963000146E-3"/>
    <n v="27.116666666668774"/>
    <n v="7"/>
    <s v="Si"/>
  </r>
  <r>
    <s v="CSMA"/>
    <s v="2025007645"/>
    <x v="0"/>
    <s v="ER8349BDL"/>
    <s v="E9043KYN"/>
    <d v="2025-02-25T00:00:00"/>
    <m/>
    <s v="3264"/>
    <x v="36"/>
    <s v="PA"/>
    <s v="S1"/>
    <m/>
    <d v="2025-02-25T00:00:00"/>
    <d v="1899-12-30T07:35:47"/>
    <d v="2025-02-25T00:00:00"/>
    <d v="1899-12-30T07:33:55"/>
    <d v="2025-02-25T00:00:00"/>
    <d v="1899-12-30T08:08:30"/>
    <x v="0"/>
    <s v="RFCPI"/>
    <s v="7022043640"/>
    <s v="EXW"/>
    <d v="1899-12-30T00:36:27"/>
    <d v="1899-12-30T00:34:35"/>
    <d v="1899-12-30T00:01:52"/>
    <s v="Granel"/>
    <s v="E001"/>
    <x v="1"/>
    <d v="1899-12-30T00:32:43"/>
    <d v="1899-12-30T00:34:35"/>
    <n v="7"/>
    <x v="2"/>
    <x v="1"/>
    <x v="2"/>
    <n v="0"/>
    <n v="0"/>
    <s v="OK"/>
    <s v="Granel"/>
    <x v="1"/>
    <n v="0"/>
    <s v="F. MALAGA"/>
    <s v="A"/>
    <d v="1899-12-30T00:01:52"/>
    <d v="1899-12-30T00:01:52"/>
    <s v="OK"/>
    <m/>
    <m/>
    <d v="1899-12-30T00:00:00"/>
    <d v="1899-12-30T00:32:43"/>
    <n v="3"/>
    <n v="-1.2962962962899671E-3"/>
    <n v="32.716666666670449"/>
    <n v="8"/>
    <s v="Si"/>
  </r>
  <r>
    <s v="CSMA"/>
    <s v="2025007651"/>
    <x v="0"/>
    <s v="ER4551BBJ"/>
    <s v="E6688FFY"/>
    <d v="2025-02-25T00:00:00"/>
    <m/>
    <s v="3282"/>
    <x v="42"/>
    <s v="PA"/>
    <s v="PA"/>
    <m/>
    <d v="2025-02-25T00:00:00"/>
    <d v="1899-12-30T07:58:58"/>
    <d v="2025-02-25T00:00:00"/>
    <d v="1899-12-30T07:57:06"/>
    <d v="2025-02-25T00:00:00"/>
    <d v="1899-12-30T08:23:11"/>
    <x v="0"/>
    <s v="RFCPI"/>
    <s v="7022043643"/>
    <s v="FBO"/>
    <d v="1899-12-30T00:27:57"/>
    <d v="1899-12-30T00:26:05"/>
    <d v="1899-12-30T00:01:52"/>
    <s v="Ensacado"/>
    <s v="E002"/>
    <x v="2"/>
    <d v="1899-12-30T00:24:13"/>
    <d v="1899-12-30T00:26:05"/>
    <n v="7"/>
    <x v="2"/>
    <x v="1"/>
    <x v="1"/>
    <n v="0"/>
    <n v="0"/>
    <s v="OK"/>
    <s v="Ensacado"/>
    <x v="1"/>
    <n v="0"/>
    <s v="F. MALAGA"/>
    <s v="A"/>
    <d v="1899-12-30T00:01:52"/>
    <d v="1899-12-30T00:01:52"/>
    <s v="OK"/>
    <m/>
    <m/>
    <d v="1899-12-30T00:00:00"/>
    <d v="1899-12-30T00:24:13"/>
    <n v="3"/>
    <n v="-1.2962962963000146E-3"/>
    <n v="24.216666666667201"/>
    <n v="8"/>
    <s v="Si"/>
  </r>
  <r>
    <s v="CSMA"/>
    <s v="2025007653"/>
    <x v="0"/>
    <s v="ER8221BBJ"/>
    <s v="E3888GZR"/>
    <d v="2025-02-25T00:00:00"/>
    <m/>
    <s v="3269"/>
    <x v="35"/>
    <s v="PA"/>
    <s v="S2"/>
    <m/>
    <d v="2025-02-25T00:00:00"/>
    <d v="1899-12-30T08:15:36"/>
    <d v="2025-02-25T00:00:00"/>
    <d v="1899-12-30T08:13:46"/>
    <d v="2025-02-25T00:00:00"/>
    <d v="1899-12-30T08:42:07"/>
    <x v="0"/>
    <s v="RFCPI"/>
    <s v="7022043644"/>
    <s v="EXW"/>
    <d v="1899-12-30T00:30:11"/>
    <d v="1899-12-30T00:28:21"/>
    <d v="1899-12-30T00:01:50"/>
    <s v="Granel"/>
    <s v="E001"/>
    <x v="1"/>
    <d v="1899-12-30T00:26:31"/>
    <d v="1899-12-30T00:28:21"/>
    <n v="8"/>
    <x v="2"/>
    <x v="1"/>
    <x v="2"/>
    <n v="0"/>
    <n v="0"/>
    <s v="OK"/>
    <s v="Granel"/>
    <x v="1"/>
    <n v="0"/>
    <s v="F. MALAGA"/>
    <s v="A"/>
    <d v="1899-12-30T00:01:50"/>
    <d v="1899-12-30T00:01:50"/>
    <s v="OK"/>
    <m/>
    <m/>
    <d v="1899-12-30T00:00:00"/>
    <d v="1899-12-30T00:26:31"/>
    <n v="3"/>
    <n v="-1.273148148149994E-3"/>
    <n v="26.516666666663962"/>
    <n v="8"/>
    <s v="Si"/>
  </r>
  <r>
    <s v="CSMA"/>
    <s v="2025007652"/>
    <x v="0"/>
    <s v="ER0272BBT"/>
    <s v="E2254MLP"/>
    <d v="2025-02-25T00:00:00"/>
    <m/>
    <s v="3269"/>
    <x v="35"/>
    <s v="PA"/>
    <s v="S2"/>
    <m/>
    <d v="2025-02-25T00:00:00"/>
    <d v="1899-12-30T08:10:38"/>
    <d v="2025-02-25T00:00:00"/>
    <d v="1899-12-30T08:08:47"/>
    <d v="2025-02-25T00:00:00"/>
    <d v="1899-12-30T08:42:17"/>
    <x v="0"/>
    <s v="RFCPI"/>
    <s v="7022043646"/>
    <s v="FBO"/>
    <d v="1899-12-30T00:35:21"/>
    <d v="1899-12-30T00:33:30"/>
    <d v="1899-12-30T00:01:51"/>
    <s v="Granel"/>
    <s v="E001"/>
    <x v="2"/>
    <d v="1899-12-30T00:31:39"/>
    <d v="1899-12-30T00:33:30"/>
    <n v="8"/>
    <x v="2"/>
    <x v="1"/>
    <x v="2"/>
    <n v="0"/>
    <n v="0"/>
    <s v="OK"/>
    <s v="Granel"/>
    <x v="1"/>
    <n v="0"/>
    <s v="F. MALAGA"/>
    <s v="A"/>
    <d v="1899-12-30T00:01:51"/>
    <d v="1899-12-30T00:01:51"/>
    <s v="OK"/>
    <m/>
    <m/>
    <d v="1899-12-30T00:00:00"/>
    <d v="1899-12-30T00:31:39"/>
    <n v="3"/>
    <n v="-1.2847222222199806E-3"/>
    <n v="31.650000000004788"/>
    <n v="8"/>
    <s v="Si"/>
  </r>
  <r>
    <s v="CSMA"/>
    <s v="2025007656"/>
    <x v="0"/>
    <s v="ER4625BBH"/>
    <s v="E7318LYM"/>
    <d v="2025-02-25T00:00:00"/>
    <m/>
    <s v="3269"/>
    <x v="35"/>
    <s v="PA"/>
    <s v="S2"/>
    <m/>
    <d v="2025-02-25T00:00:00"/>
    <d v="1899-12-30T08:29:17"/>
    <d v="2025-02-25T00:00:00"/>
    <d v="1899-12-30T08:27:25"/>
    <d v="2025-02-25T00:00:00"/>
    <d v="1899-12-30T08:59:17"/>
    <x v="0"/>
    <s v="RFCPI"/>
    <s v="7022043647"/>
    <s v="FBO"/>
    <d v="1899-12-30T00:33:44"/>
    <d v="1899-12-30T00:31:52"/>
    <d v="1899-12-30T00:01:52"/>
    <s v="Granel"/>
    <s v="E001"/>
    <x v="2"/>
    <d v="1899-12-30T00:30:00"/>
    <d v="1899-12-30T00:31:52"/>
    <n v="8"/>
    <x v="2"/>
    <x v="1"/>
    <x v="2"/>
    <n v="0"/>
    <n v="0"/>
    <s v="OK"/>
    <s v="Granel"/>
    <x v="1"/>
    <n v="0"/>
    <s v="F. MALAGA"/>
    <s v="A"/>
    <d v="1899-12-30T00:01:52"/>
    <d v="1899-12-30T00:01:52"/>
    <s v="OK"/>
    <m/>
    <m/>
    <d v="1899-12-30T00:00:00"/>
    <d v="1899-12-30T00:30:00"/>
    <n v="3"/>
    <n v="-1.2962962962900226E-3"/>
    <n v="29.999999999995175"/>
    <n v="8"/>
    <s v="Si"/>
  </r>
  <r>
    <s v="CSMA"/>
    <s v="2025007657"/>
    <x v="0"/>
    <s v="ER0208BBV"/>
    <s v="E3093FMF"/>
    <d v="2025-02-25T00:00:00"/>
    <m/>
    <s v="3269"/>
    <x v="35"/>
    <s v="PA"/>
    <s v="S2"/>
    <m/>
    <d v="2025-02-25T00:00:00"/>
    <d v="1899-12-30T08:31:57"/>
    <d v="2025-02-25T00:00:00"/>
    <d v="1899-12-30T08:30:05"/>
    <d v="2025-02-25T00:00:00"/>
    <d v="1899-12-30T09:06:05"/>
    <x v="0"/>
    <s v="RFCPI"/>
    <s v="7022043648"/>
    <s v="FBO"/>
    <d v="1899-12-30T00:37:52"/>
    <d v="1899-12-30T00:36:00"/>
    <d v="1899-12-30T00:01:52"/>
    <s v="Granel"/>
    <s v="E001"/>
    <x v="2"/>
    <d v="1899-12-30T00:34:08"/>
    <d v="1899-12-30T00:36:00"/>
    <n v="8"/>
    <x v="2"/>
    <x v="1"/>
    <x v="2"/>
    <n v="0"/>
    <n v="0"/>
    <s v="OK"/>
    <s v="Granel"/>
    <x v="1"/>
    <n v="0"/>
    <s v="F. MALAGA"/>
    <s v="A"/>
    <d v="1899-12-30T00:01:52"/>
    <d v="1899-12-30T00:01:52"/>
    <s v="OK"/>
    <m/>
    <m/>
    <d v="1899-12-30T00:00:00"/>
    <d v="1899-12-30T00:34:08"/>
    <n v="3"/>
    <n v="-1.2962962962900226E-3"/>
    <n v="34.133333333342399"/>
    <n v="9"/>
    <s v="Si"/>
  </r>
  <r>
    <s v="CSMA"/>
    <s v="2025007666"/>
    <x v="0"/>
    <s v="ER0865BBP"/>
    <s v="E0262CVL"/>
    <d v="2025-02-25T00:00:00"/>
    <m/>
    <s v="3269"/>
    <x v="35"/>
    <s v="PA"/>
    <s v="S2"/>
    <m/>
    <d v="2025-02-25T00:00:00"/>
    <d v="1899-12-30T08:53:16"/>
    <d v="2025-02-25T00:00:00"/>
    <d v="1899-12-30T08:51:25"/>
    <d v="2025-02-25T00:00:00"/>
    <d v="1899-12-30T09:35:42"/>
    <x v="0"/>
    <s v="RFCPI"/>
    <s v="7022043650"/>
    <s v="EXW"/>
    <d v="1899-12-30T00:46:08"/>
    <d v="1899-12-30T00:44:17"/>
    <d v="1899-12-30T00:01:51"/>
    <s v="Granel"/>
    <s v="E001"/>
    <x v="1"/>
    <d v="1899-12-30T00:42:26"/>
    <d v="1899-12-30T00:44:17"/>
    <n v="8"/>
    <x v="2"/>
    <x v="1"/>
    <x v="2"/>
    <n v="0"/>
    <n v="0"/>
    <s v="OK"/>
    <s v="Granel"/>
    <x v="1"/>
    <n v="0"/>
    <s v="F. MALAGA"/>
    <s v="A"/>
    <d v="1899-12-30T00:01:51"/>
    <d v="1899-12-30T00:01:51"/>
    <s v="OK"/>
    <m/>
    <m/>
    <d v="1899-12-30T00:00:00"/>
    <d v="1899-12-30T00:42:26"/>
    <n v="3"/>
    <n v="-1.2847222222199806E-3"/>
    <n v="42.433333333344017"/>
    <n v="9"/>
    <s v="Si"/>
  </r>
  <r>
    <s v="CSMA"/>
    <s v="2025007670"/>
    <x v="0"/>
    <s v="EJ02544R"/>
    <s v="E9533LGJ"/>
    <d v="2025-02-25T00:00:00"/>
    <m/>
    <s v="3282"/>
    <x v="42"/>
    <s v="PA"/>
    <s v="PA"/>
    <m/>
    <d v="2025-02-25T00:00:00"/>
    <d v="1899-12-30T09:14:52"/>
    <d v="2025-02-25T00:00:00"/>
    <d v="1899-12-30T09:13:00"/>
    <d v="2025-02-25T00:00:00"/>
    <d v="1899-12-30T09:41:36"/>
    <x v="0"/>
    <s v="RFCPI"/>
    <s v="7022043651"/>
    <s v="FBO"/>
    <d v="1899-12-30T00:30:28"/>
    <d v="1899-12-30T00:28:36"/>
    <d v="1899-12-30T00:01:52"/>
    <s v="Ensacado"/>
    <s v="E002"/>
    <x v="2"/>
    <d v="1899-12-30T00:26:44"/>
    <d v="1899-12-30T00:28:36"/>
    <n v="9"/>
    <x v="2"/>
    <x v="1"/>
    <x v="1"/>
    <n v="0"/>
    <n v="0"/>
    <s v="OK"/>
    <s v="Ensacado"/>
    <x v="1"/>
    <n v="0"/>
    <s v="F. MALAGA"/>
    <s v="A"/>
    <d v="1899-12-30T00:01:52"/>
    <d v="1899-12-30T00:01:52"/>
    <s v="OK"/>
    <m/>
    <m/>
    <d v="1899-12-30T00:00:00"/>
    <d v="1899-12-30T00:26:44"/>
    <n v="3"/>
    <n v="-1.2962962962899671E-3"/>
    <n v="26.733333333340841"/>
    <n v="9"/>
    <s v="Si"/>
  </r>
  <r>
    <s v="CSMA"/>
    <s v="2025007672"/>
    <x v="0"/>
    <s v="ER4695BDR"/>
    <s v="E9461JBD"/>
    <d v="2025-02-25T00:00:00"/>
    <m/>
    <s v="3264"/>
    <x v="36"/>
    <s v="PA"/>
    <s v="S1"/>
    <m/>
    <d v="2025-02-25T00:00:00"/>
    <d v="1899-12-30T09:21:16"/>
    <d v="2025-02-25T00:00:00"/>
    <d v="1899-12-30T09:19:25"/>
    <d v="2025-02-25T00:00:00"/>
    <d v="1899-12-30T09:47:28"/>
    <x v="0"/>
    <s v="RFCPI"/>
    <s v="7022043652"/>
    <s v="EXW"/>
    <d v="1899-12-30T00:29:54"/>
    <d v="1899-12-30T00:28:03"/>
    <d v="1899-12-30T00:01:51"/>
    <s v="Granel"/>
    <s v="E001"/>
    <x v="1"/>
    <d v="1899-12-30T00:26:12"/>
    <d v="1899-12-30T00:28:03"/>
    <n v="9"/>
    <x v="2"/>
    <x v="1"/>
    <x v="2"/>
    <n v="0"/>
    <n v="0"/>
    <s v="OK"/>
    <s v="Granel"/>
    <x v="1"/>
    <n v="0"/>
    <s v="F. MALAGA"/>
    <s v="A"/>
    <d v="1899-12-30T00:01:51"/>
    <d v="1899-12-30T00:01:51"/>
    <s v="OK"/>
    <m/>
    <m/>
    <d v="1899-12-30T00:00:00"/>
    <d v="1899-12-30T00:26:12"/>
    <n v="3"/>
    <n v="-1.2847222222200361E-3"/>
    <n v="26.199999999993544"/>
    <n v="9"/>
    <s v="Si"/>
  </r>
  <r>
    <s v="CSMA"/>
    <s v="2025007674"/>
    <x v="0"/>
    <s v="ER3631BBH"/>
    <s v="E1303MMC"/>
    <d v="2025-02-25T00:00:00"/>
    <m/>
    <s v="3269"/>
    <x v="35"/>
    <s v="PA"/>
    <s v="S2"/>
    <m/>
    <d v="2025-02-25T00:00:00"/>
    <d v="1899-12-30T09:26:14"/>
    <d v="2025-02-25T00:00:00"/>
    <d v="1899-12-30T09:24:21"/>
    <d v="2025-02-25T00:00:00"/>
    <d v="1899-12-30T09:47:47"/>
    <x v="0"/>
    <s v="RFCPI"/>
    <s v="7022043653"/>
    <s v="FBO"/>
    <d v="1899-12-30T00:25:19"/>
    <d v="1899-12-30T00:23:26"/>
    <d v="1899-12-30T00:01:53"/>
    <s v="Granel"/>
    <s v="E001"/>
    <x v="2"/>
    <d v="1899-12-30T00:21:33"/>
    <d v="1899-12-30T00:23:26"/>
    <n v="9"/>
    <x v="2"/>
    <x v="1"/>
    <x v="2"/>
    <n v="0"/>
    <n v="0"/>
    <s v="OK"/>
    <s v="Granel"/>
    <x v="1"/>
    <n v="0"/>
    <s v="F. MALAGA"/>
    <s v="A"/>
    <d v="1899-12-30T00:01:53"/>
    <d v="1899-12-30T00:01:53"/>
    <s v="OK"/>
    <m/>
    <m/>
    <d v="1899-12-30T00:00:00"/>
    <d v="1899-12-30T00:21:33"/>
    <n v="3"/>
    <n v="-1.3078703703700012E-3"/>
    <n v="21.550000000003209"/>
    <n v="9"/>
    <s v="Si"/>
  </r>
  <r>
    <s v="CSMA"/>
    <s v="2025007673"/>
    <x v="0"/>
    <s v="ER7726BBG"/>
    <s v="E7970JYD"/>
    <d v="2025-02-25T00:00:00"/>
    <m/>
    <s v="3264"/>
    <x v="36"/>
    <s v="PA"/>
    <s v="S1"/>
    <m/>
    <d v="2025-02-25T00:00:00"/>
    <d v="1899-12-30T09:22:47"/>
    <d v="2025-02-25T00:00:00"/>
    <d v="1899-12-30T09:20:55"/>
    <d v="2025-02-25T00:00:00"/>
    <d v="1899-12-30T09:50:57"/>
    <x v="0"/>
    <s v="RFCPI"/>
    <s v="7022043654"/>
    <s v="EXW"/>
    <d v="1899-12-30T00:31:54"/>
    <d v="1899-12-30T00:30:02"/>
    <d v="1899-12-30T00:01:52"/>
    <s v="Granel"/>
    <s v="E001"/>
    <x v="1"/>
    <d v="1899-12-30T00:28:10"/>
    <d v="1899-12-30T00:30:02"/>
    <n v="9"/>
    <x v="2"/>
    <x v="1"/>
    <x v="2"/>
    <n v="0"/>
    <n v="0"/>
    <s v="OK"/>
    <s v="Granel"/>
    <x v="1"/>
    <n v="0"/>
    <s v="F. MALAGA"/>
    <s v="A"/>
    <d v="1899-12-30T00:01:52"/>
    <d v="1899-12-30T00:01:52"/>
    <s v="OK"/>
    <m/>
    <m/>
    <d v="1899-12-30T00:00:00"/>
    <d v="1899-12-30T00:28:10"/>
    <n v="3"/>
    <n v="-1.2962962963000146E-3"/>
    <n v="28.166666666659186"/>
    <n v="9"/>
    <s v="Si"/>
  </r>
  <r>
    <s v="CSMA"/>
    <s v="2025007675"/>
    <x v="0"/>
    <s v="ELE02494R"/>
    <s v="E7977MGZ"/>
    <d v="2025-02-25T00:00:00"/>
    <m/>
    <s v="3269"/>
    <x v="35"/>
    <s v="PA"/>
    <s v="S2"/>
    <m/>
    <d v="2025-02-25T00:00:00"/>
    <d v="1899-12-30T09:29:55"/>
    <d v="2025-02-25T00:00:00"/>
    <d v="1899-12-30T09:28:04"/>
    <d v="2025-02-25T00:00:00"/>
    <d v="1899-12-30T09:58:11"/>
    <x v="0"/>
    <s v="RFCPI"/>
    <s v="7022043655"/>
    <s v="FBO"/>
    <d v="1899-12-30T00:31:58"/>
    <d v="1899-12-30T00:30:07"/>
    <d v="1899-12-30T00:01:51"/>
    <s v="Granel"/>
    <s v="E001"/>
    <x v="2"/>
    <d v="1899-12-30T00:28:16"/>
    <d v="1899-12-30T00:30:07"/>
    <n v="9"/>
    <x v="2"/>
    <x v="1"/>
    <x v="2"/>
    <n v="0"/>
    <n v="0"/>
    <s v="OK"/>
    <s v="Granel"/>
    <x v="1"/>
    <n v="0"/>
    <s v="F. MALAGA"/>
    <s v="A"/>
    <d v="1899-12-30T00:01:51"/>
    <d v="1899-12-30T00:01:51"/>
    <s v="OK"/>
    <m/>
    <m/>
    <d v="1899-12-30T00:00:00"/>
    <d v="1899-12-30T00:28:16"/>
    <n v="3"/>
    <n v="-1.2847222222200361E-3"/>
    <n v="28.266666666667195"/>
    <n v="9"/>
    <s v="Si"/>
  </r>
  <r>
    <s v="CSMA"/>
    <s v="2025007676"/>
    <x v="0"/>
    <s v="ER1030BBJ"/>
    <s v="E0463JRH"/>
    <d v="2025-02-25T00:00:00"/>
    <m/>
    <s v="3269"/>
    <x v="35"/>
    <s v="PA"/>
    <s v="S2"/>
    <m/>
    <d v="2025-02-25T00:00:00"/>
    <d v="1899-12-30T09:29:58"/>
    <d v="2025-02-25T00:00:00"/>
    <d v="1899-12-30T09:28:07"/>
    <d v="2025-02-25T00:00:00"/>
    <d v="1899-12-30T10:02:10"/>
    <x v="0"/>
    <s v="RFCPI"/>
    <s v="7022043657"/>
    <s v="FBO"/>
    <d v="1899-12-30T00:35:54"/>
    <d v="1899-12-30T00:34:03"/>
    <d v="1899-12-30T00:01:51"/>
    <s v="Granel"/>
    <s v="E001"/>
    <x v="2"/>
    <d v="1899-12-30T00:32:12"/>
    <d v="1899-12-30T00:34:03"/>
    <n v="9"/>
    <x v="2"/>
    <x v="1"/>
    <x v="2"/>
    <n v="0"/>
    <n v="0"/>
    <s v="OK"/>
    <s v="Granel"/>
    <x v="1"/>
    <n v="0"/>
    <s v="F. MALAGA"/>
    <s v="A"/>
    <d v="1899-12-30T00:01:51"/>
    <d v="1899-12-30T00:01:51"/>
    <s v="OK"/>
    <m/>
    <m/>
    <d v="1899-12-30T00:00:00"/>
    <d v="1899-12-30T00:32:12"/>
    <n v="3"/>
    <n v="-1.2847222222300281E-3"/>
    <n v="32.199999999998397"/>
    <n v="10"/>
    <s v="Si"/>
  </r>
  <r>
    <s v="CSMA"/>
    <s v="2025007678"/>
    <x v="0"/>
    <s v="ER2400BCC"/>
    <s v="E2345KGX"/>
    <d v="2025-02-25T00:00:00"/>
    <m/>
    <s v="3264"/>
    <x v="36"/>
    <s v="PA"/>
    <s v="S1"/>
    <m/>
    <d v="2025-02-25T00:00:00"/>
    <d v="1899-12-30T09:37:07"/>
    <d v="2025-02-25T00:00:00"/>
    <d v="1899-12-30T09:35:15"/>
    <d v="2025-02-25T00:00:00"/>
    <d v="1899-12-30T10:07:38"/>
    <x v="0"/>
    <s v="RFCPI"/>
    <s v="7022043658"/>
    <s v="FBO"/>
    <d v="1899-12-30T00:34:15"/>
    <d v="1899-12-30T00:32:23"/>
    <d v="1899-12-30T00:01:52"/>
    <s v="Granel"/>
    <s v="E001"/>
    <x v="2"/>
    <d v="1899-12-30T00:30:31"/>
    <d v="1899-12-30T00:32:23"/>
    <n v="9"/>
    <x v="2"/>
    <x v="1"/>
    <x v="2"/>
    <n v="0"/>
    <n v="0"/>
    <s v="OK"/>
    <s v="Granel"/>
    <x v="1"/>
    <n v="0"/>
    <s v="F. MALAGA"/>
    <s v="A"/>
    <d v="1899-12-30T00:01:52"/>
    <d v="1899-12-30T00:01:52"/>
    <s v="OK"/>
    <m/>
    <m/>
    <d v="1899-12-30T00:00:00"/>
    <d v="1899-12-30T00:30:31"/>
    <n v="3"/>
    <n v="-1.2962962962900226E-3"/>
    <n v="30.516666666667145"/>
    <n v="10"/>
    <s v="Si"/>
  </r>
  <r>
    <s v="CSMA"/>
    <s v="2025007691"/>
    <x v="0"/>
    <s v="ER4758BBH"/>
    <s v="E7926JMH"/>
    <d v="2025-02-25T00:00:00"/>
    <m/>
    <s v="3264"/>
    <x v="36"/>
    <s v="PA"/>
    <s v="S1"/>
    <m/>
    <d v="2025-02-25T00:00:00"/>
    <d v="1899-12-30T10:04:51"/>
    <d v="2025-02-25T00:00:00"/>
    <d v="1899-12-30T10:03:00"/>
    <d v="2025-02-25T00:00:00"/>
    <d v="1899-12-30T10:34:49"/>
    <x v="0"/>
    <s v="RFCPI"/>
    <s v="7022043660"/>
    <s v="FBO"/>
    <d v="1899-12-30T00:33:40"/>
    <d v="1899-12-30T00:31:49"/>
    <d v="1899-12-30T00:01:51"/>
    <s v="Granel"/>
    <s v="E001"/>
    <x v="2"/>
    <d v="1899-12-30T00:29:58"/>
    <d v="1899-12-30T00:31:49"/>
    <n v="10"/>
    <x v="2"/>
    <x v="1"/>
    <x v="2"/>
    <n v="0"/>
    <n v="0"/>
    <s v="OK"/>
    <s v="Granel"/>
    <x v="1"/>
    <n v="0"/>
    <s v="F. MALAGA"/>
    <s v="A"/>
    <d v="1899-12-30T00:01:51"/>
    <d v="1899-12-30T00:01:51"/>
    <s v="OK"/>
    <m/>
    <m/>
    <d v="1899-12-30T00:00:00"/>
    <d v="1899-12-30T00:29:58"/>
    <n v="3"/>
    <n v="-1.2847222222199806E-3"/>
    <n v="29.966666666673614"/>
    <n v="10"/>
    <s v="Si"/>
  </r>
  <r>
    <s v="CSMA"/>
    <s v="2025007688"/>
    <x v="0"/>
    <s v="ER4617BDR"/>
    <s v="E5684LDD"/>
    <d v="2025-02-25T00:00:00"/>
    <m/>
    <s v="3283"/>
    <x v="37"/>
    <s v="PA"/>
    <s v="PA"/>
    <m/>
    <d v="2025-02-25T00:00:00"/>
    <d v="1899-12-30T09:54:21"/>
    <d v="2025-02-25T00:00:00"/>
    <d v="1899-12-30T09:52:29"/>
    <d v="2025-02-25T00:00:00"/>
    <d v="1899-12-30T10:40:44"/>
    <x v="0"/>
    <s v="RFCPI"/>
    <s v="7022043663"/>
    <s v="EXW"/>
    <d v="1899-12-30T00:50:07"/>
    <d v="1899-12-30T00:48:15"/>
    <d v="1899-12-30T00:01:52"/>
    <s v="Ensacado"/>
    <s v="E002"/>
    <x v="1"/>
    <d v="1899-12-30T00:46:23"/>
    <d v="1899-12-30T00:48:15"/>
    <n v="9"/>
    <x v="2"/>
    <x v="1"/>
    <x v="1"/>
    <n v="0"/>
    <n v="0"/>
    <s v="OK"/>
    <s v="Ensacado"/>
    <x v="1"/>
    <n v="0"/>
    <s v="F. MALAGA"/>
    <s v="B"/>
    <d v="1899-12-30T00:01:52"/>
    <d v="1899-12-30T00:01:52"/>
    <s v="OK"/>
    <m/>
    <m/>
    <d v="1899-12-30T00:00:00"/>
    <d v="1899-12-30T00:46:23"/>
    <n v="3"/>
    <n v="-1.2962962963000146E-3"/>
    <n v="46.383333333321609"/>
    <n v="10"/>
    <s v="No"/>
  </r>
  <r>
    <s v="CSMA"/>
    <s v="2025007692"/>
    <x v="0"/>
    <s v="ER2341BBC"/>
    <s v="E2348KGX"/>
    <d v="2025-02-25T00:00:00"/>
    <m/>
    <s v="3264"/>
    <x v="36"/>
    <s v="PA"/>
    <s v="S1"/>
    <m/>
    <d v="2025-02-25T00:00:00"/>
    <d v="1899-12-30T10:06:49"/>
    <d v="2025-02-25T00:00:00"/>
    <d v="1899-12-30T10:04:59"/>
    <d v="2025-02-25T00:00:00"/>
    <d v="1899-12-30T10:43:45"/>
    <x v="0"/>
    <s v="RFCPI"/>
    <s v="7022043664"/>
    <s v="FBO"/>
    <d v="1899-12-30T00:40:36"/>
    <d v="1899-12-30T00:38:46"/>
    <d v="1899-12-30T00:01:50"/>
    <s v="Granel"/>
    <s v="E001"/>
    <x v="2"/>
    <d v="1899-12-30T00:36:56"/>
    <d v="1899-12-30T00:38:46"/>
    <n v="10"/>
    <x v="2"/>
    <x v="1"/>
    <x v="2"/>
    <n v="0"/>
    <n v="0"/>
    <s v="OK"/>
    <s v="Granel"/>
    <x v="1"/>
    <n v="0"/>
    <s v="F. MALAGA"/>
    <s v="A"/>
    <d v="1899-12-30T00:01:50"/>
    <d v="1899-12-30T00:01:50"/>
    <s v="OK"/>
    <m/>
    <m/>
    <d v="1899-12-30T00:00:00"/>
    <d v="1899-12-30T00:36:56"/>
    <n v="3"/>
    <n v="-1.273148148149994E-3"/>
    <n v="36.933333333335959"/>
    <n v="10"/>
    <s v="Si"/>
  </r>
  <r>
    <s v="CSMA"/>
    <s v="2025007694"/>
    <x v="0"/>
    <s v="ER8349BDL"/>
    <s v="E9043KYN"/>
    <d v="2025-02-25T00:00:00"/>
    <m/>
    <s v="3264"/>
    <x v="36"/>
    <s v="PA"/>
    <s v="S1"/>
    <m/>
    <d v="2025-02-25T00:00:00"/>
    <d v="1899-12-30T10:23:09"/>
    <d v="2025-02-25T00:00:00"/>
    <d v="1899-12-30T10:21:18"/>
    <d v="2025-02-25T00:00:00"/>
    <d v="1899-12-30T10:47:32"/>
    <x v="0"/>
    <s v="RFCPI"/>
    <s v="7022043665"/>
    <s v="EXW"/>
    <d v="1899-12-30T00:28:05"/>
    <d v="1899-12-30T00:26:14"/>
    <d v="1899-12-30T00:01:51"/>
    <s v="Granel"/>
    <s v="E001"/>
    <x v="1"/>
    <d v="1899-12-30T00:24:23"/>
    <d v="1899-12-30T00:26:14"/>
    <n v="10"/>
    <x v="2"/>
    <x v="1"/>
    <x v="2"/>
    <n v="0"/>
    <n v="0"/>
    <s v="OK"/>
    <s v="Granel"/>
    <x v="1"/>
    <n v="0"/>
    <s v="F. MALAGA"/>
    <s v="A"/>
    <d v="1899-12-30T00:01:51"/>
    <d v="1899-12-30T00:01:51"/>
    <s v="OK"/>
    <m/>
    <m/>
    <d v="1899-12-30T00:00:00"/>
    <d v="1899-12-30T00:24:23"/>
    <n v="3"/>
    <n v="-1.2847222222299726E-3"/>
    <n v="24.3833333333328"/>
    <n v="10"/>
    <s v="Si"/>
  </r>
  <r>
    <s v="CSMA"/>
    <s v="2025007697"/>
    <x v="0"/>
    <s v="EE0224HDX"/>
    <s v="EE0224HDX"/>
    <d v="2025-02-25T00:00:00"/>
    <m/>
    <s v="3282"/>
    <x v="42"/>
    <s v="PA"/>
    <m/>
    <m/>
    <d v="2025-02-25T00:00:00"/>
    <d v="1899-12-30T10:28:39"/>
    <d v="2025-02-25T00:00:00"/>
    <d v="1899-12-30T19:22:59"/>
    <d v="2025-02-25T00:00:00"/>
    <d v="1899-12-30T10:47:44"/>
    <x v="203"/>
    <s v="JSANTOSL"/>
    <s v="7022043666"/>
    <s v="FBO"/>
    <d v="1899-12-30T17:29:35"/>
    <d v="1899-12-30T08:35:15"/>
    <d v="1899-12-30T08:54:20"/>
    <s v="Ensacado"/>
    <s v="E002"/>
    <x v="2"/>
    <d v="1899-12-30T00:19:05"/>
    <n v="-0.35781249999999998"/>
    <n v="10"/>
    <x v="2"/>
    <x v="1"/>
    <x v="1"/>
    <n v="0"/>
    <n v="0"/>
    <s v="OK"/>
    <s v="Ensacado"/>
    <x v="1"/>
    <n v="0"/>
    <s v="F. MALAGA"/>
    <s v="A"/>
    <d v="1899-12-30T08:54:20"/>
    <d v="1899-12-30T07:56:20"/>
    <s v="KO"/>
    <m/>
    <m/>
    <d v="1899-12-30T00:00:00"/>
    <d v="1899-12-30T00:19:05"/>
    <n v="3"/>
    <d v="1899-12-30T08:54:20"/>
    <n v="19.083333333326376"/>
    <n v="10"/>
    <s v="Si"/>
  </r>
  <r>
    <s v="CSMA"/>
    <s v="2025007714"/>
    <x v="0"/>
    <s v="ER4736BBF"/>
    <s v="E6462JZW"/>
    <d v="2025-02-25T00:00:00"/>
    <m/>
    <s v="3262"/>
    <x v="40"/>
    <s v="PA"/>
    <s v="S6"/>
    <m/>
    <d v="2025-02-25T00:00:00"/>
    <d v="1899-12-30T10:43:52"/>
    <d v="2025-02-25T00:00:00"/>
    <d v="1899-12-30T10:41:59"/>
    <d v="2025-02-25T00:00:00"/>
    <d v="1899-12-30T11:12:37"/>
    <x v="0"/>
    <s v="RFCPI"/>
    <s v="7022043671"/>
    <s v="FBO"/>
    <d v="1899-12-30T00:32:31"/>
    <d v="1899-12-30T00:30:38"/>
    <d v="1899-12-30T00:01:53"/>
    <s v="Granel"/>
    <s v="E001"/>
    <x v="2"/>
    <d v="1899-12-30T00:28:45"/>
    <d v="1899-12-30T00:30:38"/>
    <n v="10"/>
    <x v="2"/>
    <x v="1"/>
    <x v="2"/>
    <n v="0"/>
    <n v="0"/>
    <s v="OK"/>
    <s v="Granel"/>
    <x v="1"/>
    <n v="0"/>
    <s v="F. MALAGA"/>
    <s v="A"/>
    <d v="1899-12-30T00:01:53"/>
    <d v="1899-12-30T00:01:53"/>
    <s v="OK"/>
    <m/>
    <m/>
    <d v="1899-12-30T00:00:00"/>
    <d v="1899-12-30T00:28:45"/>
    <n v="3"/>
    <n v="-1.3078703703700012E-3"/>
    <n v="28.750000000003215"/>
    <n v="11"/>
    <s v="Si"/>
  </r>
  <r>
    <s v="CSMA"/>
    <s v="2025007707"/>
    <x v="0"/>
    <s v="ER7873BDG"/>
    <s v="E2490KMW"/>
    <d v="2025-02-25T00:00:00"/>
    <m/>
    <s v="3283"/>
    <x v="37"/>
    <s v="PA"/>
    <s v="PA"/>
    <m/>
    <d v="2025-02-25T00:00:00"/>
    <d v="1899-12-30T10:32:17"/>
    <d v="2025-02-25T00:00:00"/>
    <d v="1899-12-30T10:30:25"/>
    <d v="2025-02-25T00:00:00"/>
    <d v="1899-12-30T11:12:41"/>
    <x v="0"/>
    <s v="RFCPI"/>
    <s v="7022043672"/>
    <s v="FBO"/>
    <d v="1899-12-30T00:44:08"/>
    <d v="1899-12-30T00:42:16"/>
    <d v="1899-12-30T00:01:52"/>
    <s v="Ensacado"/>
    <s v="E002"/>
    <x v="2"/>
    <d v="1899-12-30T00:40:24"/>
    <d v="1899-12-30T00:42:16"/>
    <n v="10"/>
    <x v="2"/>
    <x v="1"/>
    <x v="1"/>
    <n v="0"/>
    <n v="0"/>
    <s v="OK"/>
    <s v="Ensacado"/>
    <x v="1"/>
    <n v="0"/>
    <s v="F. MALAGA"/>
    <s v="A"/>
    <d v="1899-12-30T00:01:52"/>
    <d v="1899-12-30T00:01:52"/>
    <s v="OK"/>
    <m/>
    <m/>
    <d v="1899-12-30T00:00:00"/>
    <d v="1899-12-30T00:40:24"/>
    <n v="3"/>
    <n v="-1.2962962963000146E-3"/>
    <n v="40.399999999992005"/>
    <n v="11"/>
    <s v="Si"/>
  </r>
  <r>
    <s v="CSMA"/>
    <s v="2025007708"/>
    <x v="0"/>
    <s v="ER4551BBJ"/>
    <s v="E6688FFY"/>
    <d v="2025-02-25T00:00:00"/>
    <m/>
    <s v="3283"/>
    <x v="37"/>
    <s v="PA"/>
    <s v="PA"/>
    <m/>
    <d v="2025-02-25T00:00:00"/>
    <d v="1899-12-30T10:32:41"/>
    <d v="2025-02-25T00:00:00"/>
    <d v="1899-12-30T10:30:49"/>
    <d v="2025-02-25T00:00:00"/>
    <d v="1899-12-30T11:15:23"/>
    <x v="0"/>
    <s v="RFCPI"/>
    <s v="7022043674"/>
    <s v="FBO"/>
    <d v="1899-12-30T00:46:26"/>
    <d v="1899-12-30T00:44:34"/>
    <d v="1899-12-30T00:01:52"/>
    <s v="Ensacado"/>
    <s v="E002"/>
    <x v="2"/>
    <d v="1899-12-30T00:42:42"/>
    <d v="1899-12-30T00:44:34"/>
    <n v="10"/>
    <x v="2"/>
    <x v="1"/>
    <x v="1"/>
    <n v="0"/>
    <n v="0"/>
    <s v="OK"/>
    <s v="Ensacado"/>
    <x v="1"/>
    <n v="0"/>
    <s v="F. MALAGA"/>
    <s v="A"/>
    <d v="1899-12-30T00:01:52"/>
    <d v="1899-12-30T00:01:52"/>
    <s v="OK"/>
    <m/>
    <m/>
    <d v="1899-12-30T00:00:00"/>
    <d v="1899-12-30T00:42:42"/>
    <n v="3"/>
    <n v="-1.2962962962999591E-3"/>
    <n v="42.699999999988847"/>
    <n v="11"/>
    <s v="Si"/>
  </r>
  <r>
    <s v="CSMA"/>
    <s v="2025007715"/>
    <x v="0"/>
    <s v="ETO01801R"/>
    <s v="E8831LZK"/>
    <d v="2025-02-25T00:00:00"/>
    <m/>
    <s v="3264"/>
    <x v="36"/>
    <s v="PA"/>
    <s v="S1"/>
    <m/>
    <d v="2025-02-25T00:00:00"/>
    <d v="1899-12-30T10:48:52"/>
    <d v="2025-02-25T00:00:00"/>
    <d v="1899-12-30T10:47:00"/>
    <d v="2025-02-25T00:00:00"/>
    <d v="1899-12-30T11:32:54"/>
    <x v="0"/>
    <s v="RFCPI"/>
    <s v="7022043676"/>
    <s v="FBO"/>
    <d v="1899-12-30T00:47:46"/>
    <d v="1899-12-30T00:45:54"/>
    <d v="1899-12-30T00:01:52"/>
    <s v="Granel"/>
    <s v="E001"/>
    <x v="2"/>
    <d v="1899-12-30T00:44:02"/>
    <d v="1899-12-30T00:45:54"/>
    <n v="10"/>
    <x v="2"/>
    <x v="1"/>
    <x v="2"/>
    <n v="0"/>
    <n v="0"/>
    <s v="OK"/>
    <s v="Granel"/>
    <x v="1"/>
    <n v="0"/>
    <s v="F. MALAGA"/>
    <s v="A"/>
    <d v="1899-12-30T00:01:52"/>
    <d v="1899-12-30T00:01:52"/>
    <s v="OK"/>
    <m/>
    <m/>
    <d v="1899-12-30T00:00:00"/>
    <d v="1899-12-30T00:44:02"/>
    <n v="3"/>
    <n v="-1.2962962962899671E-3"/>
    <n v="44.033333333342426"/>
    <n v="11"/>
    <s v="Si"/>
  </r>
  <r>
    <s v="CSMA"/>
    <s v="2025007726"/>
    <x v="0"/>
    <s v="ER0865BBP"/>
    <s v="E0262CVL"/>
    <d v="2025-02-25T00:00:00"/>
    <m/>
    <s v="3269"/>
    <x v="35"/>
    <s v="PA"/>
    <s v="S2"/>
    <m/>
    <d v="2025-02-25T00:00:00"/>
    <d v="1899-12-30T11:29:54"/>
    <d v="2025-02-25T00:00:00"/>
    <d v="1899-12-30T11:28:02"/>
    <d v="2025-02-25T00:00:00"/>
    <d v="1899-12-30T11:55:20"/>
    <x v="0"/>
    <s v="RFCPI"/>
    <s v="7022043678"/>
    <s v="EXW"/>
    <d v="1899-12-30T00:29:10"/>
    <d v="1899-12-30T00:27:18"/>
    <d v="1899-12-30T00:01:52"/>
    <s v="Granel"/>
    <s v="E001"/>
    <x v="1"/>
    <d v="1899-12-30T00:25:26"/>
    <d v="1899-12-30T00:27:18"/>
    <n v="11"/>
    <x v="2"/>
    <x v="1"/>
    <x v="2"/>
    <n v="0"/>
    <n v="0"/>
    <s v="OK"/>
    <s v="Granel"/>
    <x v="1"/>
    <n v="0"/>
    <s v="F. MALAGA"/>
    <s v="A"/>
    <d v="1899-12-30T00:01:52"/>
    <d v="1899-12-30T00:01:52"/>
    <s v="OK"/>
    <m/>
    <m/>
    <d v="1899-12-30T00:00:00"/>
    <d v="1899-12-30T00:25:26"/>
    <n v="3"/>
    <n v="-1.2962962962900226E-3"/>
    <n v="25.4333333333376"/>
    <n v="11"/>
    <s v="Si"/>
  </r>
  <r>
    <s v="CSMA"/>
    <s v="2025007732"/>
    <x v="0"/>
    <s v="ER4391BCD"/>
    <s v="E7127KJB"/>
    <d v="2025-02-25T00:00:00"/>
    <m/>
    <s v="3269"/>
    <x v="35"/>
    <s v="PA"/>
    <s v="S2"/>
    <m/>
    <d v="2025-02-25T00:00:00"/>
    <d v="1899-12-30T11:50:53"/>
    <d v="2025-02-25T00:00:00"/>
    <d v="1899-12-30T11:49:01"/>
    <d v="2025-02-25T00:00:00"/>
    <d v="1899-12-30T12:23:15"/>
    <x v="0"/>
    <s v="RFCPI"/>
    <s v="7022043682"/>
    <s v="FBO"/>
    <d v="1899-12-30T00:36:06"/>
    <d v="1899-12-30T00:34:14"/>
    <d v="1899-12-30T00:01:52"/>
    <s v="Granel"/>
    <s v="E001"/>
    <x v="2"/>
    <d v="1899-12-30T00:32:22"/>
    <d v="1899-12-30T00:34:14"/>
    <n v="11"/>
    <x v="2"/>
    <x v="1"/>
    <x v="2"/>
    <n v="0"/>
    <n v="0"/>
    <s v="OK"/>
    <s v="Granel"/>
    <x v="1"/>
    <n v="0"/>
    <s v="F. MALAGA"/>
    <s v="A"/>
    <d v="1899-12-30T00:01:52"/>
    <d v="1899-12-30T00:01:52"/>
    <s v="OK"/>
    <m/>
    <m/>
    <d v="1899-12-30T00:00:00"/>
    <d v="1899-12-30T00:32:22"/>
    <n v="3"/>
    <n v="-1.2962962962899671E-3"/>
    <n v="32.366666666663995"/>
    <n v="12"/>
    <s v="Si"/>
  </r>
  <r>
    <s v="CSMA"/>
    <s v="2025007736"/>
    <x v="0"/>
    <s v="ER9443BDF"/>
    <s v="E4941MFZ"/>
    <d v="2025-02-25T00:00:00"/>
    <m/>
    <s v="3263"/>
    <x v="43"/>
    <s v="PA"/>
    <s v="S5"/>
    <m/>
    <d v="2025-02-25T00:00:00"/>
    <d v="1899-12-30T12:08:58"/>
    <d v="2025-02-25T00:00:00"/>
    <d v="1899-12-30T12:07:06"/>
    <d v="2025-02-25T00:00:00"/>
    <d v="1899-12-30T12:35:10"/>
    <x v="0"/>
    <s v="RFCPI"/>
    <s v="7022043684"/>
    <s v="EXW"/>
    <d v="1899-12-30T00:29:56"/>
    <d v="1899-12-30T00:28:04"/>
    <d v="1899-12-30T00:01:52"/>
    <s v="Granel"/>
    <s v="E001"/>
    <x v="1"/>
    <d v="1899-12-30T00:26:12"/>
    <d v="1899-12-30T00:28:04"/>
    <n v="12"/>
    <x v="2"/>
    <x v="1"/>
    <x v="2"/>
    <n v="0"/>
    <n v="0"/>
    <s v="OK"/>
    <s v="Granel"/>
    <x v="1"/>
    <n v="0"/>
    <s v="F. MALAGA"/>
    <s v="A"/>
    <d v="1899-12-30T00:01:52"/>
    <d v="1899-12-30T00:01:52"/>
    <s v="OK"/>
    <m/>
    <m/>
    <d v="1899-12-30T00:00:00"/>
    <d v="1899-12-30T00:26:12"/>
    <n v="3"/>
    <n v="-1.2962962962900226E-3"/>
    <n v="26.200000000007932"/>
    <n v="12"/>
    <s v="Si"/>
  </r>
  <r>
    <s v="CSMA"/>
    <s v="2025007738"/>
    <x v="0"/>
    <s v="EJ02544R"/>
    <s v="E9533LGJ"/>
    <d v="2025-02-25T00:00:00"/>
    <m/>
    <s v="3283"/>
    <x v="37"/>
    <s v="PA"/>
    <s v="PA"/>
    <m/>
    <d v="2025-02-25T00:00:00"/>
    <d v="1899-12-30T12:14:35"/>
    <d v="2025-02-25T00:00:00"/>
    <d v="1899-12-30T12:12:43"/>
    <d v="2025-02-25T00:00:00"/>
    <d v="1899-12-30T12:36:01"/>
    <x v="0"/>
    <s v="RFCPI"/>
    <s v="7022043685"/>
    <s v="FBO"/>
    <d v="1899-12-30T00:25:10"/>
    <d v="1899-12-30T00:23:18"/>
    <d v="1899-12-30T00:01:52"/>
    <s v="Ensacado"/>
    <s v="E002"/>
    <x v="2"/>
    <d v="1899-12-30T00:21:26"/>
    <d v="1899-12-30T00:23:18"/>
    <n v="12"/>
    <x v="2"/>
    <x v="1"/>
    <x v="1"/>
    <n v="0"/>
    <n v="0"/>
    <s v="OK"/>
    <s v="Ensacado"/>
    <x v="1"/>
    <n v="0"/>
    <s v="F. MALAGA"/>
    <s v="A"/>
    <d v="1899-12-30T00:01:52"/>
    <d v="1899-12-30T00:01:52"/>
    <s v="OK"/>
    <m/>
    <m/>
    <d v="1899-12-30T00:00:00"/>
    <d v="1899-12-30T00:21:26"/>
    <n v="3"/>
    <n v="-1.2962962962900226E-3"/>
    <n v="21.433333333334339"/>
    <n v="12"/>
    <s v="Si"/>
  </r>
  <r>
    <s v="CSMA"/>
    <s v="2025007741"/>
    <x v="0"/>
    <s v="ER8349BDL"/>
    <s v="E9043KYN"/>
    <d v="2025-02-25T00:00:00"/>
    <m/>
    <s v="3264"/>
    <x v="36"/>
    <s v="PA"/>
    <s v="S1"/>
    <m/>
    <d v="2025-02-25T00:00:00"/>
    <d v="1899-12-30T12:21:39"/>
    <d v="2025-02-25T00:00:00"/>
    <d v="1899-12-30T12:19:48"/>
    <d v="2025-02-25T00:00:00"/>
    <d v="1899-12-30T12:46:50"/>
    <x v="0"/>
    <s v="RFCPI"/>
    <s v="7022043689"/>
    <s v="EXW"/>
    <d v="1899-12-30T00:28:53"/>
    <d v="1899-12-30T00:27:02"/>
    <d v="1899-12-30T00:01:51"/>
    <s v="Granel"/>
    <s v="E001"/>
    <x v="1"/>
    <d v="1899-12-30T00:25:11"/>
    <d v="1899-12-30T00:27:02"/>
    <n v="12"/>
    <x v="2"/>
    <x v="1"/>
    <x v="2"/>
    <n v="0"/>
    <n v="0"/>
    <s v="OK"/>
    <s v="Granel"/>
    <x v="1"/>
    <n v="0"/>
    <s v="F. MALAGA"/>
    <s v="A"/>
    <d v="1899-12-30T00:01:51"/>
    <d v="1899-12-30T00:01:51"/>
    <s v="OK"/>
    <m/>
    <m/>
    <d v="1899-12-30T00:00:00"/>
    <d v="1899-12-30T00:25:11"/>
    <n v="3"/>
    <n v="-1.2847222222199806E-3"/>
    <n v="25.183333333339242"/>
    <n v="12"/>
    <s v="Si"/>
  </r>
  <r>
    <s v="CSMA"/>
    <s v="2025007745"/>
    <x v="0"/>
    <s v="ER9858BBY"/>
    <s v="E8263KDM"/>
    <d v="2025-02-25T00:00:00"/>
    <m/>
    <s v="3264"/>
    <x v="36"/>
    <s v="PA"/>
    <s v="S1"/>
    <m/>
    <d v="2025-02-25T00:00:00"/>
    <d v="1899-12-30T12:30:43"/>
    <d v="2025-02-25T00:00:00"/>
    <d v="1899-12-30T12:28:51"/>
    <d v="2025-02-25T00:00:00"/>
    <d v="1899-12-30T12:56:50"/>
    <x v="0"/>
    <s v="RFCPI"/>
    <s v="7022043690"/>
    <s v="FBO"/>
    <d v="1899-12-30T00:29:51"/>
    <d v="1899-12-30T00:27:59"/>
    <d v="1899-12-30T00:01:52"/>
    <s v="Granel"/>
    <s v="E001"/>
    <x v="2"/>
    <d v="1899-12-30T00:26:07"/>
    <d v="1899-12-30T00:27:59"/>
    <n v="12"/>
    <x v="2"/>
    <x v="1"/>
    <x v="2"/>
    <n v="0"/>
    <n v="0"/>
    <s v="OK"/>
    <s v="Granel"/>
    <x v="1"/>
    <n v="0"/>
    <s v="F. MALAGA"/>
    <s v="A"/>
    <d v="1899-12-30T00:01:52"/>
    <d v="1899-12-30T00:01:52"/>
    <s v="OK"/>
    <m/>
    <m/>
    <d v="1899-12-30T00:00:00"/>
    <d v="1899-12-30T00:26:07"/>
    <n v="3"/>
    <n v="-1.2962962963000146E-3"/>
    <n v="26.116666666660784"/>
    <n v="12"/>
    <s v="Si"/>
  </r>
  <r>
    <s v="CSMA"/>
    <s v="2025007744"/>
    <x v="0"/>
    <s v="ER5877BCD"/>
    <s v="E9689JRL"/>
    <d v="2025-02-25T00:00:00"/>
    <m/>
    <s v="3269"/>
    <x v="35"/>
    <s v="PA"/>
    <s v="S2"/>
    <m/>
    <d v="2025-02-25T00:00:00"/>
    <d v="1899-12-30T12:30:03"/>
    <d v="2025-02-25T00:00:00"/>
    <d v="1899-12-30T12:28:11"/>
    <d v="2025-02-25T00:00:00"/>
    <d v="1899-12-30T13:07:30"/>
    <x v="0"/>
    <s v="RFCPI"/>
    <s v="7022043691"/>
    <s v="FBO"/>
    <d v="1899-12-30T00:41:11"/>
    <d v="1899-12-30T00:39:19"/>
    <d v="1899-12-30T00:01:52"/>
    <s v="Granel"/>
    <s v="E001"/>
    <x v="2"/>
    <d v="1899-12-30T00:37:27"/>
    <d v="1899-12-30T00:39:19"/>
    <n v="12"/>
    <x v="2"/>
    <x v="1"/>
    <x v="2"/>
    <n v="0"/>
    <n v="0"/>
    <s v="OK"/>
    <s v="Granel"/>
    <x v="1"/>
    <n v="0"/>
    <s v="F. MALAGA"/>
    <s v="A"/>
    <d v="1899-12-30T00:01:52"/>
    <d v="1899-12-30T00:01:52"/>
    <s v="OK"/>
    <m/>
    <m/>
    <d v="1899-12-30T00:00:00"/>
    <d v="1899-12-30T00:37:27"/>
    <n v="3"/>
    <n v="-1.2962962963000146E-3"/>
    <n v="37.449999999993544"/>
    <n v="13"/>
    <s v="Si"/>
  </r>
  <r>
    <s v="CSMA"/>
    <s v="2025007746"/>
    <x v="0"/>
    <s v="ER4096BBS"/>
    <s v="E5291FBM"/>
    <d v="2025-02-25T00:00:00"/>
    <m/>
    <s v="3269"/>
    <x v="35"/>
    <s v="PA"/>
    <s v="S2"/>
    <m/>
    <d v="2025-02-25T00:00:00"/>
    <d v="1899-12-30T12:33:04"/>
    <d v="2025-02-25T00:00:00"/>
    <d v="1899-12-30T12:31:12"/>
    <d v="2025-02-25T00:00:00"/>
    <d v="1899-12-30T13:13:01"/>
    <x v="0"/>
    <s v="RFCPI"/>
    <s v="7022043693"/>
    <s v="FBO"/>
    <d v="1899-12-30T00:43:41"/>
    <d v="1899-12-30T00:41:49"/>
    <d v="1899-12-30T00:01:52"/>
    <s v="Granel"/>
    <s v="E001"/>
    <x v="2"/>
    <d v="1899-12-30T00:39:57"/>
    <d v="1899-12-30T00:41:49"/>
    <n v="12"/>
    <x v="2"/>
    <x v="1"/>
    <x v="2"/>
    <n v="0"/>
    <n v="0"/>
    <s v="OK"/>
    <s v="Granel"/>
    <x v="1"/>
    <n v="0"/>
    <s v="F. MALAGA"/>
    <s v="A"/>
    <d v="1899-12-30T00:01:52"/>
    <d v="1899-12-30T00:01:52"/>
    <s v="OK"/>
    <m/>
    <m/>
    <d v="1899-12-30T00:00:00"/>
    <d v="1899-12-30T00:39:57"/>
    <n v="3"/>
    <n v="-1.2962962962899116E-3"/>
    <n v="39.950000000006405"/>
    <n v="13"/>
    <s v="Si"/>
  </r>
  <r>
    <s v="CSMA"/>
    <s v="2025007762"/>
    <x v="0"/>
    <s v="ER7686BCJ"/>
    <s v="E0504LWN"/>
    <d v="2025-02-25T00:00:00"/>
    <m/>
    <s v="3283"/>
    <x v="37"/>
    <s v="PA"/>
    <s v="PA"/>
    <m/>
    <d v="2025-02-25T00:00:00"/>
    <d v="1899-12-30T13:50:26"/>
    <d v="2025-02-25T00:00:00"/>
    <d v="1899-12-30T13:48:33"/>
    <d v="2025-02-25T00:00:00"/>
    <d v="1899-12-30T14:18:11"/>
    <x v="0"/>
    <s v="RFCPI"/>
    <s v="7022043703"/>
    <s v="FBO"/>
    <d v="1899-12-30T00:31:31"/>
    <d v="1899-12-30T00:29:38"/>
    <d v="1899-12-30T00:01:53"/>
    <s v="Ensacado"/>
    <s v="E002"/>
    <x v="2"/>
    <d v="1899-12-30T00:27:45"/>
    <d v="1899-12-30T00:29:38"/>
    <n v="13"/>
    <x v="2"/>
    <x v="1"/>
    <x v="1"/>
    <n v="0"/>
    <n v="0"/>
    <s v="OK"/>
    <s v="Ensacado"/>
    <x v="1"/>
    <n v="0"/>
    <s v="F. MALAGA"/>
    <s v="A"/>
    <d v="1899-12-30T00:01:53"/>
    <d v="1899-12-30T00:01:53"/>
    <s v="OK"/>
    <m/>
    <m/>
    <d v="1899-12-30T00:00:00"/>
    <d v="1899-12-30T00:27:45"/>
    <n v="3"/>
    <n v="-1.3078703703699457E-3"/>
    <n v="27.750000000009614"/>
    <n v="14"/>
    <s v="Si"/>
  </r>
  <r>
    <s v="CSMA"/>
    <s v="2025007764"/>
    <x v="0"/>
    <s v="ER0272BBT"/>
    <s v="E2254MLP"/>
    <d v="2025-02-25T00:00:00"/>
    <m/>
    <s v="3269"/>
    <x v="35"/>
    <s v="PA"/>
    <s v="S2"/>
    <m/>
    <d v="2025-02-25T00:00:00"/>
    <d v="1899-12-30T13:53:10"/>
    <d v="2025-02-25T00:00:00"/>
    <d v="1899-12-30T13:51:17"/>
    <d v="2025-02-25T00:00:00"/>
    <d v="1899-12-30T14:32:04"/>
    <x v="0"/>
    <s v="RFCPI"/>
    <s v="7022043706"/>
    <s v="FBO"/>
    <d v="1899-12-30T00:42:40"/>
    <d v="1899-12-30T00:40:47"/>
    <d v="1899-12-30T00:01:53"/>
    <s v="Granel"/>
    <s v="E001"/>
    <x v="2"/>
    <d v="1899-12-30T00:38:54"/>
    <d v="1899-12-30T00:40:47"/>
    <n v="13"/>
    <x v="2"/>
    <x v="1"/>
    <x v="2"/>
    <n v="0"/>
    <n v="0"/>
    <s v="OK"/>
    <s v="Granel"/>
    <x v="1"/>
    <n v="0"/>
    <s v="F. MALAGA"/>
    <s v="A"/>
    <d v="1899-12-30T00:01:53"/>
    <d v="1899-12-30T00:01:53"/>
    <s v="OK"/>
    <m/>
    <m/>
    <d v="1899-12-30T00:00:00"/>
    <d v="1899-12-30T00:38:54"/>
    <n v="3"/>
    <n v="-1.3078703703699457E-3"/>
    <n v="38.900000000001604"/>
    <n v="14"/>
    <s v="Si"/>
  </r>
  <r>
    <s v="CSMA"/>
    <s v="2025007767"/>
    <x v="0"/>
    <s v="ER4695BDR"/>
    <s v="E9461JBD"/>
    <d v="2025-02-25T00:00:00"/>
    <m/>
    <s v="3264"/>
    <x v="36"/>
    <s v="PA"/>
    <s v="S1"/>
    <m/>
    <d v="2025-02-25T00:00:00"/>
    <d v="1899-12-30T14:07:28"/>
    <d v="2025-02-25T00:00:00"/>
    <d v="1899-12-30T14:05:36"/>
    <d v="2025-02-25T00:00:00"/>
    <d v="1899-12-30T14:37:31"/>
    <x v="0"/>
    <s v="RFCPI"/>
    <s v="7022043707"/>
    <s v="EXW"/>
    <d v="1899-12-30T00:33:47"/>
    <d v="1899-12-30T00:31:55"/>
    <d v="1899-12-30T00:01:52"/>
    <s v="Granel"/>
    <s v="E001"/>
    <x v="1"/>
    <d v="1899-12-30T00:30:03"/>
    <d v="1899-12-30T00:31:55"/>
    <n v="14"/>
    <x v="2"/>
    <x v="1"/>
    <x v="2"/>
    <n v="0"/>
    <n v="0"/>
    <s v="OK"/>
    <s v="Granel"/>
    <x v="1"/>
    <n v="0"/>
    <s v="F. MALAGA"/>
    <s v="A"/>
    <d v="1899-12-30T00:01:52"/>
    <d v="1899-12-30T00:01:52"/>
    <s v="OK"/>
    <m/>
    <m/>
    <d v="1899-12-30T00:00:00"/>
    <d v="1899-12-30T00:30:03"/>
    <n v="3"/>
    <n v="-1.2962962963000146E-3"/>
    <n v="30.049999999992068"/>
    <n v="14"/>
    <s v="Si"/>
  </r>
  <r>
    <s v="CSMA"/>
    <s v="2025007773"/>
    <x v="0"/>
    <s v="ER4551BBJ"/>
    <s v="E6688FFY"/>
    <d v="2025-02-25T00:00:00"/>
    <m/>
    <s v="3295"/>
    <x v="15"/>
    <s v="PA"/>
    <s v="PA"/>
    <m/>
    <d v="2025-02-25T00:00:00"/>
    <d v="1899-12-30T14:35:22"/>
    <d v="2025-02-25T00:00:00"/>
    <d v="1899-12-30T14:33:29"/>
    <d v="2025-02-25T00:00:00"/>
    <d v="1899-12-30T14:58:14"/>
    <x v="0"/>
    <s v="RFCPI"/>
    <s v="7022043710"/>
    <s v="FBO"/>
    <d v="1899-12-30T00:26:38"/>
    <d v="1899-12-30T00:24:45"/>
    <d v="1899-12-30T00:01:53"/>
    <s v="Ensacado"/>
    <s v="E002"/>
    <x v="2"/>
    <d v="1899-12-30T00:22:52"/>
    <d v="1899-12-30T00:24:45"/>
    <n v="14"/>
    <x v="2"/>
    <x v="1"/>
    <x v="1"/>
    <n v="0"/>
    <n v="0"/>
    <s v="OK"/>
    <s v="Ensacado"/>
    <x v="1"/>
    <n v="0"/>
    <s v="F. MALAGA"/>
    <s v="A"/>
    <d v="1899-12-30T00:01:53"/>
    <d v="1899-12-30T00:01:53"/>
    <s v="OK"/>
    <m/>
    <m/>
    <d v="1899-12-30T00:00:00"/>
    <d v="1899-12-30T00:22:52"/>
    <n v="3"/>
    <n v="-1.3078703703700567E-3"/>
    <n v="22.86666666666715"/>
    <n v="14"/>
    <s v="Si"/>
  </r>
  <r>
    <s v="CSMA"/>
    <s v="2025007793"/>
    <x v="0"/>
    <s v="EJ02544R"/>
    <s v="E9533LGJ"/>
    <d v="2025-02-25T00:00:00"/>
    <m/>
    <s v="3283"/>
    <x v="37"/>
    <s v="PA"/>
    <s v="PA"/>
    <m/>
    <d v="2025-02-25T00:00:00"/>
    <d v="1899-12-30T15:42:39"/>
    <d v="2025-02-25T00:00:00"/>
    <d v="1899-12-30T15:40:47"/>
    <d v="2025-02-25T00:00:00"/>
    <d v="1899-12-30T16:07:25"/>
    <x v="0"/>
    <s v="RFCPI"/>
    <s v="7022043722"/>
    <s v="FBO"/>
    <d v="1899-12-30T00:28:30"/>
    <d v="1899-12-30T00:26:38"/>
    <d v="1899-12-30T00:01:52"/>
    <s v="Ensacado"/>
    <s v="E002"/>
    <x v="2"/>
    <d v="1899-12-30T00:24:46"/>
    <d v="1899-12-30T00:26:38"/>
    <n v="15"/>
    <x v="2"/>
    <x v="1"/>
    <x v="1"/>
    <n v="0"/>
    <n v="0"/>
    <s v="OK"/>
    <s v="Ensacado"/>
    <x v="1"/>
    <n v="0"/>
    <s v="F. MALAGA"/>
    <s v="A"/>
    <d v="1899-12-30T00:01:52"/>
    <d v="1899-12-30T00:01:52"/>
    <s v="OK"/>
    <m/>
    <m/>
    <d v="1899-12-30T00:00:00"/>
    <d v="1899-12-30T00:24:46"/>
    <n v="3"/>
    <n v="-1.2962962963000146E-3"/>
    <n v="24.766666666660893"/>
    <n v="16"/>
    <s v="Si"/>
  </r>
  <r>
    <s v="CSMA"/>
    <s v="2025007794"/>
    <x v="0"/>
    <s v="ER3254BBW"/>
    <s v="E4741HBW"/>
    <d v="2025-02-25T00:00:00"/>
    <m/>
    <s v="3269"/>
    <x v="35"/>
    <s v="PA"/>
    <s v="S2"/>
    <m/>
    <d v="2025-02-25T00:00:00"/>
    <d v="1899-12-30T15:43:07"/>
    <d v="2025-02-25T00:00:00"/>
    <d v="1899-12-30T15:41:15"/>
    <d v="2025-02-25T00:00:00"/>
    <d v="1899-12-30T16:20:27"/>
    <x v="0"/>
    <s v="RFCPI"/>
    <s v="7022043725"/>
    <s v="FBO"/>
    <d v="1899-12-30T00:41:04"/>
    <d v="1899-12-30T00:39:12"/>
    <d v="1899-12-30T00:01:52"/>
    <s v="Granel"/>
    <s v="E001"/>
    <x v="2"/>
    <d v="1899-12-30T00:37:20"/>
    <d v="1899-12-30T00:39:12"/>
    <n v="15"/>
    <x v="2"/>
    <x v="1"/>
    <x v="2"/>
    <n v="0"/>
    <n v="0"/>
    <s v="OK"/>
    <s v="Granel"/>
    <x v="1"/>
    <n v="0"/>
    <s v="F. MALAGA"/>
    <s v="A"/>
    <d v="1899-12-30T00:01:52"/>
    <d v="1899-12-30T00:01:52"/>
    <s v="OK"/>
    <m/>
    <m/>
    <d v="1899-12-30T00:00:00"/>
    <d v="1899-12-30T00:37:20"/>
    <n v="3"/>
    <n v="-1.2962962963000146E-3"/>
    <n v="37.333333333339063"/>
    <n v="16"/>
    <s v="Si"/>
  </r>
  <r>
    <s v="CSMA"/>
    <s v="2025007824"/>
    <x v="0"/>
    <s v="ER2216BDC"/>
    <s v="E7334MMS"/>
    <d v="2025-02-25T00:00:00"/>
    <m/>
    <s v="3295"/>
    <x v="15"/>
    <s v="PA"/>
    <s v="PA"/>
    <m/>
    <d v="2025-02-25T00:00:00"/>
    <d v="1899-12-30T18:09:13"/>
    <d v="2025-02-25T00:00:00"/>
    <d v="1899-12-30T18:07:22"/>
    <d v="2025-02-25T00:00:00"/>
    <d v="1899-12-30T18:39:00"/>
    <x v="0"/>
    <s v="RFCPI"/>
    <s v="7022043738"/>
    <s v="FBO"/>
    <d v="1899-12-30T00:33:29"/>
    <d v="1899-12-30T00:31:38"/>
    <d v="1899-12-30T00:01:51"/>
    <s v="Ensacado"/>
    <s v="E002"/>
    <x v="2"/>
    <d v="1899-12-30T00:29:47"/>
    <d v="1899-12-30T00:31:38"/>
    <n v="18"/>
    <x v="2"/>
    <x v="1"/>
    <x v="1"/>
    <n v="0"/>
    <n v="0"/>
    <s v="OK"/>
    <s v="Ensacado"/>
    <x v="1"/>
    <n v="0"/>
    <s v="F. MALAGA"/>
    <s v="A"/>
    <d v="1899-12-30T00:01:51"/>
    <d v="1899-12-30T00:01:51"/>
    <s v="OK"/>
    <m/>
    <m/>
    <d v="1899-12-30T00:00:00"/>
    <d v="1899-12-30T00:29:47"/>
    <n v="3"/>
    <n v="-1.2847222222200916E-3"/>
    <n v="29.783333333332767"/>
    <n v="18"/>
    <s v="Si"/>
  </r>
  <r>
    <s v="CSMA"/>
    <s v="2025007858"/>
    <x v="0"/>
    <s v="ER0013BBX"/>
    <s v="E4483KKV"/>
    <d v="2025-02-26T00:00:00"/>
    <m/>
    <s v="3264"/>
    <x v="36"/>
    <s v="PA"/>
    <s v="S1"/>
    <m/>
    <d v="2025-02-26T00:00:00"/>
    <d v="1899-12-30T07:08:45"/>
    <d v="2025-02-26T00:00:00"/>
    <d v="1899-12-30T07:06:54"/>
    <d v="2025-02-26T00:00:00"/>
    <d v="1899-12-30T07:32:05"/>
    <x v="0"/>
    <s v="RFCPI"/>
    <s v="7022043760"/>
    <s v="FBO"/>
    <d v="1899-12-30T00:27:02"/>
    <d v="1899-12-30T00:25:11"/>
    <d v="1899-12-30T00:01:51"/>
    <s v="Granel"/>
    <s v="E001"/>
    <x v="2"/>
    <d v="1899-12-30T00:23:20"/>
    <d v="1899-12-30T00:25:11"/>
    <n v="7"/>
    <x v="3"/>
    <x v="1"/>
    <x v="2"/>
    <n v="0"/>
    <n v="0"/>
    <s v="OK"/>
    <s v="Granel"/>
    <x v="1"/>
    <n v="0"/>
    <s v="F. MALAGA"/>
    <s v="A"/>
    <d v="1899-12-30T00:01:51"/>
    <d v="1899-12-30T00:01:51"/>
    <s v="OK"/>
    <m/>
    <m/>
    <d v="1899-12-30T00:00:00"/>
    <d v="1899-12-30T00:23:20"/>
    <n v="4"/>
    <n v="-1.2847222222300281E-3"/>
    <n v="23.333333333328"/>
    <n v="7"/>
    <s v="Si"/>
  </r>
  <r>
    <s v="CSMA"/>
    <s v="2025007860"/>
    <x v="0"/>
    <s v="ER9443BDF"/>
    <s v="E4941MFZ"/>
    <d v="2025-02-26T00:00:00"/>
    <m/>
    <s v="3263"/>
    <x v="43"/>
    <s v="PA"/>
    <s v="S5"/>
    <m/>
    <d v="2025-02-26T00:00:00"/>
    <d v="1899-12-30T07:12:22"/>
    <d v="2025-02-26T00:00:00"/>
    <d v="1899-12-30T07:10:31"/>
    <d v="2025-02-26T00:00:00"/>
    <d v="1899-12-30T07:38:22"/>
    <x v="0"/>
    <s v="RFCPI"/>
    <s v="7022043762"/>
    <s v="EXW"/>
    <d v="1899-12-30T00:29:42"/>
    <d v="1899-12-30T00:27:51"/>
    <d v="1899-12-30T00:01:51"/>
    <s v="Granel"/>
    <s v="E001"/>
    <x v="1"/>
    <d v="1899-12-30T00:26:00"/>
    <d v="1899-12-30T00:27:51"/>
    <n v="7"/>
    <x v="3"/>
    <x v="1"/>
    <x v="2"/>
    <n v="0"/>
    <n v="0"/>
    <s v="OK"/>
    <s v="Granel"/>
    <x v="1"/>
    <n v="0"/>
    <s v="F. MALAGA"/>
    <s v="A"/>
    <d v="1899-12-30T00:01:51"/>
    <d v="1899-12-30T00:01:51"/>
    <s v="OK"/>
    <m/>
    <m/>
    <d v="1899-12-30T00:00:00"/>
    <d v="1899-12-30T00:26:00"/>
    <n v="4"/>
    <n v="-1.2847222222200361E-3"/>
    <n v="26.000000000006381"/>
    <n v="7"/>
    <s v="Si"/>
  </r>
  <r>
    <s v="CSMA"/>
    <s v="2025007956"/>
    <x v="0"/>
    <s v="EJ02544R"/>
    <s v="E9533LGJ"/>
    <d v="2025-02-26T00:00:00"/>
    <m/>
    <s v="3283"/>
    <x v="37"/>
    <s v="PA"/>
    <s v="PA"/>
    <m/>
    <d v="2025-02-26T00:00:00"/>
    <d v="1899-12-30T12:25:26"/>
    <d v="2025-02-26T00:00:00"/>
    <d v="1899-12-30T12:23:37"/>
    <d v="2025-02-26T00:00:00"/>
    <d v="1899-12-30T12:53:28"/>
    <x v="0"/>
    <s v="RFCPI"/>
    <s v="7022043825"/>
    <s v="FBO"/>
    <d v="1899-12-30T00:31:40"/>
    <d v="1899-12-30T00:29:51"/>
    <d v="1899-12-30T00:01:49"/>
    <s v="Ensacado"/>
    <s v="E002"/>
    <x v="2"/>
    <d v="1899-12-30T00:28:02"/>
    <d v="1899-12-30T00:29:51"/>
    <n v="12"/>
    <x v="3"/>
    <x v="1"/>
    <x v="1"/>
    <n v="0"/>
    <n v="0"/>
    <s v="OK"/>
    <s v="Ensacado"/>
    <x v="1"/>
    <n v="0"/>
    <s v="F. MALAGA"/>
    <s v="A"/>
    <d v="1899-12-30T00:01:49"/>
    <d v="1899-12-30T00:01:49"/>
    <s v="OK"/>
    <m/>
    <m/>
    <d v="1899-12-30T00:00:00"/>
    <d v="1899-12-30T00:28:02"/>
    <n v="4"/>
    <n v="-1.2615740740798964E-3"/>
    <n v="28.033333333329615"/>
    <n v="12"/>
    <s v="Si"/>
  </r>
  <r>
    <s v="CSMA"/>
    <s v="2025007957"/>
    <x v="0"/>
    <s v="ER0834BDK"/>
    <s v="E5014MPL"/>
    <d v="2025-02-26T00:00:00"/>
    <m/>
    <s v="3283"/>
    <x v="37"/>
    <s v="PA"/>
    <s v="PA"/>
    <m/>
    <d v="2025-02-26T00:00:00"/>
    <d v="1899-12-30T12:30:24"/>
    <d v="2025-02-26T00:00:00"/>
    <d v="1899-12-30T12:28:35"/>
    <d v="2025-02-26T00:00:00"/>
    <d v="1899-12-30T13:11:12"/>
    <x v="0"/>
    <s v="RFCPI"/>
    <s v="7022043827"/>
    <s v="FBO"/>
    <d v="1899-12-30T00:44:26"/>
    <d v="1899-12-30T00:42:37"/>
    <d v="1899-12-30T00:01:49"/>
    <s v="Ensacado"/>
    <s v="E002"/>
    <x v="2"/>
    <d v="1899-12-30T00:40:48"/>
    <d v="1899-12-30T00:42:37"/>
    <n v="12"/>
    <x v="3"/>
    <x v="1"/>
    <x v="1"/>
    <n v="0"/>
    <n v="0"/>
    <s v="OK"/>
    <s v="Ensacado"/>
    <x v="1"/>
    <n v="0"/>
    <s v="F. MALAGA"/>
    <s v="A"/>
    <d v="1899-12-30T00:01:49"/>
    <d v="1899-12-30T00:01:49"/>
    <s v="OK"/>
    <m/>
    <m/>
    <d v="1899-12-30T00:00:00"/>
    <d v="1899-12-30T00:40:48"/>
    <n v="4"/>
    <n v="-1.2615740740700154E-3"/>
    <n v="40.799999999995187"/>
    <n v="13"/>
    <s v="Si"/>
  </r>
  <r>
    <s v="CSMA"/>
    <s v="2025007972"/>
    <x v="0"/>
    <s v="ER4371BCN"/>
    <s v="E4487KSS"/>
    <d v="2025-02-26T00:00:00"/>
    <m/>
    <s v="3295"/>
    <x v="15"/>
    <s v="PA"/>
    <s v="PA"/>
    <m/>
    <d v="2025-02-26T00:00:00"/>
    <d v="1899-12-30T13:32:59"/>
    <d v="2025-02-26T00:00:00"/>
    <d v="1899-12-30T13:31:07"/>
    <d v="2025-02-26T00:00:00"/>
    <d v="1899-12-30T14:15:30"/>
    <x v="0"/>
    <s v="RFCPI"/>
    <s v="7022043837"/>
    <s v="FBO"/>
    <d v="1899-12-30T00:46:15"/>
    <d v="1899-12-30T00:44:23"/>
    <d v="1899-12-30T00:01:52"/>
    <s v="Ensacado"/>
    <s v="E002"/>
    <x v="2"/>
    <d v="1899-12-30T00:42:31"/>
    <d v="1899-12-30T00:44:23"/>
    <n v="13"/>
    <x v="3"/>
    <x v="1"/>
    <x v="1"/>
    <n v="0"/>
    <n v="0"/>
    <s v="OK"/>
    <s v="Ensacado"/>
    <x v="1"/>
    <n v="0"/>
    <s v="F. MALAGA"/>
    <s v="A"/>
    <d v="1899-12-30T00:01:52"/>
    <d v="1899-12-30T00:01:52"/>
    <s v="OK"/>
    <m/>
    <m/>
    <d v="1899-12-30T00:00:00"/>
    <d v="1899-12-30T00:42:31"/>
    <n v="4"/>
    <n v="-1.2962962962999036E-3"/>
    <n v="42.516666666662388"/>
    <n v="14"/>
    <s v="Si"/>
  </r>
  <r>
    <s v="CSMA"/>
    <s v="2025007997"/>
    <x v="0"/>
    <s v="EMA03008R"/>
    <s v="E0680JVK"/>
    <d v="2025-02-26T00:00:00"/>
    <m/>
    <s v="3264"/>
    <x v="36"/>
    <s v="PA"/>
    <s v="S1"/>
    <m/>
    <d v="2025-02-26T00:00:00"/>
    <d v="1899-12-30T15:05:40"/>
    <d v="2025-02-26T00:00:00"/>
    <d v="1899-12-30T15:03:48"/>
    <d v="2025-02-26T00:00:00"/>
    <d v="1899-12-30T15:44:53"/>
    <x v="0"/>
    <s v="RFCPI"/>
    <s v="7022043855"/>
    <s v="FBO"/>
    <d v="1899-12-30T00:42:57"/>
    <d v="1899-12-30T00:41:05"/>
    <d v="1899-12-30T00:01:52"/>
    <s v="Granel"/>
    <s v="E001"/>
    <x v="2"/>
    <d v="1899-12-30T00:39:13"/>
    <d v="1899-12-30T00:41:05"/>
    <n v="15"/>
    <x v="3"/>
    <x v="1"/>
    <x v="2"/>
    <n v="0"/>
    <n v="0"/>
    <s v="OK"/>
    <s v="Granel"/>
    <x v="1"/>
    <n v="0"/>
    <s v="F. MALAGA"/>
    <s v="A"/>
    <d v="1899-12-30T00:01:52"/>
    <d v="1899-12-30T00:01:52"/>
    <s v="OK"/>
    <m/>
    <m/>
    <d v="1899-12-30T00:00:00"/>
    <d v="1899-12-30T00:39:13"/>
    <n v="4"/>
    <n v="-1.2962962963000146E-3"/>
    <n v="39.216666666657552"/>
    <n v="15"/>
    <s v="Si"/>
  </r>
  <r>
    <s v="CSMA"/>
    <s v="2025008076"/>
    <x v="0"/>
    <s v="EM23188R"/>
    <s v="E4446DBR"/>
    <d v="2025-02-27T00:00:00"/>
    <m/>
    <s v="3283"/>
    <x v="37"/>
    <s v="PA"/>
    <s v="PA"/>
    <m/>
    <d v="2025-02-27T00:00:00"/>
    <d v="1899-12-30T07:34:50"/>
    <d v="2025-02-27T00:00:00"/>
    <d v="1899-12-30T07:33:01"/>
    <d v="2025-02-27T00:00:00"/>
    <d v="1899-12-30T07:53:21"/>
    <x v="0"/>
    <s v="RFCPI"/>
    <s v="7022043909"/>
    <s v="EXW"/>
    <d v="1899-12-30T00:22:09"/>
    <d v="1899-12-30T00:20:20"/>
    <d v="1899-12-30T00:01:49"/>
    <s v="Ensacado"/>
    <s v="E002"/>
    <x v="1"/>
    <d v="1899-12-30T00:18:31"/>
    <d v="1899-12-30T00:20:20"/>
    <n v="7"/>
    <x v="4"/>
    <x v="1"/>
    <x v="1"/>
    <n v="0"/>
    <n v="0"/>
    <s v="OK"/>
    <s v="Ensacado"/>
    <x v="1"/>
    <n v="0"/>
    <s v="F. MALAGA"/>
    <s v="A"/>
    <d v="1899-12-30T00:01:49"/>
    <d v="1899-12-30T00:01:49"/>
    <s v="OK"/>
    <m/>
    <m/>
    <d v="1899-12-30T00:00:00"/>
    <d v="1899-12-30T00:18:31"/>
    <n v="5"/>
    <n v="-1.2615740740700154E-3"/>
    <n v="18.516666666671984"/>
    <n v="7"/>
    <s v="Si"/>
  </r>
  <r>
    <s v="CSMA"/>
    <s v="2025008180"/>
    <x v="0"/>
    <s v="ER4551BBJ"/>
    <s v="E6688FFY"/>
    <d v="2025-02-27T00:00:00"/>
    <m/>
    <s v="3283"/>
    <x v="37"/>
    <s v="PA"/>
    <s v="PA"/>
    <m/>
    <d v="2025-02-27T00:00:00"/>
    <d v="1899-12-30T11:56:01"/>
    <d v="2025-02-27T00:00:00"/>
    <d v="1899-12-30T11:54:11"/>
    <d v="2025-02-27T00:00:00"/>
    <d v="1899-12-30T12:32:08"/>
    <x v="0"/>
    <s v="RFCPI"/>
    <s v="7022043984"/>
    <s v="FBO"/>
    <d v="1899-12-30T00:39:47"/>
    <d v="1899-12-30T00:37:57"/>
    <d v="1899-12-30T00:01:50"/>
    <s v="Ensacado"/>
    <s v="E002"/>
    <x v="2"/>
    <d v="1899-12-30T00:36:07"/>
    <d v="1899-12-30T00:37:57"/>
    <n v="11"/>
    <x v="4"/>
    <x v="1"/>
    <x v="1"/>
    <n v="0"/>
    <n v="0"/>
    <s v="OK"/>
    <s v="Ensacado"/>
    <x v="1"/>
    <n v="0"/>
    <s v="F. MALAGA"/>
    <s v="A"/>
    <d v="1899-12-30T00:01:50"/>
    <d v="1899-12-30T00:01:50"/>
    <s v="OK"/>
    <m/>
    <m/>
    <d v="1899-12-30T00:00:00"/>
    <d v="1899-12-30T00:36:07"/>
    <n v="5"/>
    <n v="-1.273148148149994E-3"/>
    <n v="36.116666666654432"/>
    <n v="12"/>
    <s v="Si"/>
  </r>
  <r>
    <s v="CSCB"/>
    <s v="2025007440"/>
    <x v="0"/>
    <s v="ER2349BCD"/>
    <s v="E6468JZW"/>
    <d v="2025-02-24T00:00:00"/>
    <s v="CSMA"/>
    <s v="3264"/>
    <x v="36"/>
    <s v="PA"/>
    <s v="S1"/>
    <m/>
    <d v="2025-02-24T00:00:00"/>
    <d v="1899-12-30T12:36:29"/>
    <d v="2025-02-24T00:00:00"/>
    <d v="1899-12-30T08:47:32"/>
    <d v="2025-02-24T00:00:00"/>
    <d v="1899-12-30T09:11:17"/>
    <x v="0"/>
    <s v="E_ISANTACRUZ"/>
    <s v="7026013361"/>
    <s v="FBO"/>
    <d v="1899-12-30T04:12:42"/>
    <d v="1899-12-30T00:23:45"/>
    <d v="1899-12-30T03:48:57"/>
    <s v="Granel"/>
    <s v="E001"/>
    <x v="0"/>
    <d v="1899-12-30T20:34:47"/>
    <d v="1899-12-30T00:23:45"/>
    <n v="12"/>
    <x v="1"/>
    <x v="1"/>
    <x v="2"/>
    <n v="0"/>
    <n v="1"/>
    <s v="KO"/>
    <s v="Granel"/>
    <x v="1"/>
    <n v="1"/>
    <s v="F. CORDOBA"/>
    <s v="C"/>
    <d v="1899-12-30T03:48:57"/>
    <d v="1899-12-30T02:50:57"/>
    <s v="OK"/>
    <m/>
    <m/>
    <d v="1899-12-30T00:00:00"/>
    <d v="1899-12-30T20:34:47"/>
    <n v="2"/>
    <n v="-0.15899305555556004"/>
    <n v="1234.7833333333333"/>
    <n v="9"/>
    <s v="No"/>
  </r>
  <r>
    <s v="CSCB"/>
    <s v="2025007444"/>
    <x v="0"/>
    <s v="ER3809BBS"/>
    <s v="E9449KGB"/>
    <d v="2025-02-24T00:00:00"/>
    <s v="CSMA"/>
    <s v="3269"/>
    <x v="35"/>
    <s v="PA"/>
    <s v="S2"/>
    <m/>
    <d v="2025-02-24T00:00:00"/>
    <d v="1899-12-30T12:40:01"/>
    <d v="2025-02-24T00:00:00"/>
    <d v="1899-12-30T09:04:47"/>
    <d v="2025-02-24T00:00:00"/>
    <d v="1899-12-30T09:32:22"/>
    <x v="0"/>
    <s v="E_ISANTACRUZ"/>
    <s v="7026013362"/>
    <s v="FBO"/>
    <d v="1899-12-30T04:02:49"/>
    <d v="1899-12-30T00:27:35"/>
    <d v="1899-12-30T03:35:14"/>
    <s v="Granel"/>
    <s v="E001"/>
    <x v="0"/>
    <d v="1899-12-30T20:52:20"/>
    <d v="1899-12-30T00:27:35"/>
    <n v="12"/>
    <x v="1"/>
    <x v="1"/>
    <x v="2"/>
    <n v="0"/>
    <n v="1"/>
    <s v="KO"/>
    <s v="Granel"/>
    <x v="1"/>
    <n v="1"/>
    <s v="F. CORDOBA"/>
    <s v="C"/>
    <d v="1899-12-30T03:35:14"/>
    <d v="1899-12-30T02:37:14"/>
    <s v="OK"/>
    <m/>
    <m/>
    <d v="1899-12-30T00:00:00"/>
    <d v="1899-12-30T20:52:20"/>
    <n v="2"/>
    <n v="-0.14946759259259007"/>
    <n v="1252.333333333333"/>
    <n v="9"/>
    <s v="No"/>
  </r>
  <r>
    <s v="CSCB"/>
    <s v="2025007445"/>
    <x v="0"/>
    <s v="ER0013BBX"/>
    <s v="E4483KKV"/>
    <d v="2025-02-24T00:00:00"/>
    <s v="CSMA"/>
    <s v="3269"/>
    <x v="35"/>
    <s v="PA"/>
    <s v="S2"/>
    <m/>
    <d v="2025-02-24T00:00:00"/>
    <d v="1899-12-30T13:46:37"/>
    <d v="2025-02-24T00:00:00"/>
    <d v="1899-12-30T09:07:04"/>
    <d v="2025-02-24T00:00:00"/>
    <d v="1899-12-30T09:35:43"/>
    <x v="0"/>
    <s v="E_ISANTACRUZ"/>
    <s v="7026013363"/>
    <s v="FBO"/>
    <d v="1899-12-30T05:08:12"/>
    <d v="1899-12-30T00:28:39"/>
    <d v="1899-12-30T04:39:33"/>
    <s v="Granel"/>
    <s v="E001"/>
    <x v="0"/>
    <d v="1899-12-30T19:49:05"/>
    <d v="1899-12-30T00:28:39"/>
    <n v="13"/>
    <x v="1"/>
    <x v="1"/>
    <x v="2"/>
    <n v="0"/>
    <n v="1"/>
    <s v="KO"/>
    <s v="Granel"/>
    <x v="1"/>
    <n v="1"/>
    <s v="F. CORDOBA"/>
    <s v="C"/>
    <d v="1899-12-30T04:39:33"/>
    <d v="1899-12-30T03:41:33"/>
    <s v="OK"/>
    <m/>
    <m/>
    <d v="1899-12-30T00:00:00"/>
    <d v="1899-12-30T19:49:05"/>
    <n v="2"/>
    <n v="-0.19413194444443993"/>
    <n v="1189.0833333333346"/>
    <n v="9"/>
    <s v="No"/>
  </r>
  <r>
    <s v="CSCB"/>
    <s v="2025007490"/>
    <x v="0"/>
    <s v="ER2341BBC"/>
    <s v="E2348KGX"/>
    <d v="2025-02-24T00:00:00"/>
    <s v="CSMA"/>
    <s v="3269"/>
    <x v="35"/>
    <s v="PA"/>
    <s v="S2"/>
    <m/>
    <d v="2025-02-24T00:00:00"/>
    <d v="1899-12-30T14:46:27"/>
    <d v="2025-02-24T00:00:00"/>
    <d v="1899-12-30T10:46:54"/>
    <d v="2025-02-24T00:00:00"/>
    <d v="1899-12-30T11:32:07"/>
    <x v="0"/>
    <s v="E_JORDONEZ"/>
    <s v="7026013364"/>
    <s v="FBO"/>
    <d v="1899-12-30T04:44:46"/>
    <d v="1899-12-30T00:45:13"/>
    <d v="1899-12-30T03:59:33"/>
    <s v="Granel"/>
    <s v="E001"/>
    <x v="0"/>
    <d v="1899-12-30T20:45:39"/>
    <d v="1899-12-30T00:45:13"/>
    <n v="14"/>
    <x v="1"/>
    <x v="1"/>
    <x v="2"/>
    <n v="0"/>
    <n v="1"/>
    <s v="KO"/>
    <s v="Granel"/>
    <x v="1"/>
    <n v="1"/>
    <s v="F. CORDOBA"/>
    <s v="C"/>
    <d v="1899-12-30T03:59:33"/>
    <d v="1899-12-30T03:01:33"/>
    <s v="OK"/>
    <m/>
    <m/>
    <d v="1899-12-30T00:00:00"/>
    <d v="1899-12-30T20:45:39"/>
    <n v="2"/>
    <n v="-0.16635416666666997"/>
    <n v="1245.6499999999908"/>
    <n v="11"/>
    <s v="No"/>
  </r>
  <r>
    <s v="CSCB"/>
    <s v="2025007512"/>
    <x v="0"/>
    <s v="ER6006BBN"/>
    <s v="E2274KKH"/>
    <d v="2025-02-24T00:00:00"/>
    <s v="CSMA"/>
    <s v="3269"/>
    <x v="35"/>
    <s v="PA"/>
    <s v="S2"/>
    <m/>
    <d v="2025-02-24T00:00:00"/>
    <d v="1899-12-30T16:00:58"/>
    <d v="2025-02-24T00:00:00"/>
    <d v="1899-12-30T11:45:19"/>
    <d v="2025-02-24T00:00:00"/>
    <d v="1899-12-30T12:17:46"/>
    <x v="0"/>
    <s v="E_JORDONEZ"/>
    <s v="7026013366"/>
    <s v="FBO"/>
    <d v="1899-12-30T04:48:06"/>
    <d v="1899-12-30T00:32:27"/>
    <d v="1899-12-30T04:15:39"/>
    <s v="Granel"/>
    <s v="E001"/>
    <x v="0"/>
    <d v="1899-12-30T20:16:47"/>
    <d v="1899-12-30T00:32:27"/>
    <n v="16"/>
    <x v="1"/>
    <x v="1"/>
    <x v="2"/>
    <n v="0"/>
    <n v="1"/>
    <s v="KO"/>
    <s v="Granel"/>
    <x v="1"/>
    <n v="1"/>
    <s v="F. CORDOBA"/>
    <s v="C"/>
    <d v="1899-12-30T04:15:39"/>
    <d v="1899-12-30T03:17:39"/>
    <s v="OK"/>
    <m/>
    <m/>
    <d v="1899-12-30T00:00:00"/>
    <d v="1899-12-30T20:16:47"/>
    <n v="2"/>
    <n v="-0.17753472222222"/>
    <n v="1216.7833333333331"/>
    <n v="12"/>
    <s v="No"/>
  </r>
  <r>
    <s v="CSCB"/>
    <s v="2025007518"/>
    <x v="0"/>
    <s v="ER8167BCF"/>
    <s v="E2589JTB"/>
    <d v="2025-02-24T00:00:00"/>
    <s v="CSMA"/>
    <s v="3269"/>
    <x v="35"/>
    <s v="PA"/>
    <s v="S2"/>
    <m/>
    <d v="2025-02-24T00:00:00"/>
    <d v="1899-12-30T17:12:17"/>
    <d v="2025-02-24T00:00:00"/>
    <d v="1899-12-30T11:59:45"/>
    <d v="2025-02-24T00:00:00"/>
    <d v="1899-12-30T12:48:27"/>
    <x v="0"/>
    <s v="E_JORDONEZ"/>
    <s v="7026013368"/>
    <s v="FBO"/>
    <d v="1899-12-30T06:01:14"/>
    <d v="1899-12-30T00:48:42"/>
    <d v="1899-12-30T05:12:32"/>
    <s v="Granel"/>
    <s v="E001"/>
    <x v="0"/>
    <d v="1899-12-30T19:36:09"/>
    <d v="1899-12-30T00:48:42"/>
    <n v="17"/>
    <x v="1"/>
    <x v="1"/>
    <x v="2"/>
    <n v="0"/>
    <n v="1"/>
    <s v="KO"/>
    <s v="Granel"/>
    <x v="1"/>
    <n v="1"/>
    <s v="F. CORDOBA"/>
    <s v="C"/>
    <d v="1899-12-30T05:12:32"/>
    <d v="1899-12-30T04:14:32"/>
    <s v="OK"/>
    <m/>
    <m/>
    <d v="1899-12-30T00:00:00"/>
    <d v="1899-12-30T19:36:09"/>
    <n v="2"/>
    <n v="-0.21703703703703997"/>
    <n v="1176.1499999999892"/>
    <n v="12"/>
    <s v="No"/>
  </r>
  <r>
    <s v="CSCB"/>
    <s v="2025007543"/>
    <x v="0"/>
    <s v="ER9403BBD"/>
    <s v="E5260KKG"/>
    <d v="2025-02-24T00:00:00"/>
    <s v="CSMA"/>
    <s v="3269"/>
    <x v="35"/>
    <s v="PA"/>
    <s v="S2"/>
    <m/>
    <d v="2025-02-24T00:00:00"/>
    <d v="1899-12-30T18:05:59"/>
    <d v="2025-02-24T00:00:00"/>
    <d v="1899-12-30T13:17:56"/>
    <d v="2025-02-24T00:00:00"/>
    <d v="1899-12-30T13:50:25"/>
    <x v="0"/>
    <s v="E_JORDONEZ"/>
    <s v="7026013372"/>
    <s v="FBO"/>
    <d v="1899-12-30T05:20:32"/>
    <d v="1899-12-30T00:32:29"/>
    <d v="1899-12-30T04:48:03"/>
    <s v="Granel"/>
    <s v="E001"/>
    <x v="0"/>
    <d v="1899-12-30T19:44:25"/>
    <d v="1899-12-30T00:32:29"/>
    <n v="18"/>
    <x v="1"/>
    <x v="1"/>
    <x v="2"/>
    <n v="0"/>
    <n v="1"/>
    <s v="KO"/>
    <s v="Granel"/>
    <x v="1"/>
    <n v="1"/>
    <s v="F. CORDOBA"/>
    <s v="C"/>
    <d v="1899-12-30T04:48:03"/>
    <d v="1899-12-30T03:50:03"/>
    <s v="OK"/>
    <m/>
    <m/>
    <d v="1899-12-30T00:00:00"/>
    <d v="1899-12-30T19:44:25"/>
    <n v="2"/>
    <n v="-0.20003472222221996"/>
    <n v="1184.4166666666692"/>
    <n v="13"/>
    <s v="No"/>
  </r>
  <r>
    <s v="CSCB"/>
    <s v="2025007546"/>
    <x v="0"/>
    <s v="ER9858BBY"/>
    <s v="E8263KDM"/>
    <d v="2025-02-24T00:00:00"/>
    <s v="CSMA"/>
    <s v="3269"/>
    <x v="35"/>
    <s v="PA"/>
    <s v="S2"/>
    <m/>
    <d v="2025-02-25T00:00:00"/>
    <d v="1899-12-30T13:03:46"/>
    <d v="2025-02-24T00:00:00"/>
    <d v="1899-12-30T13:24:49"/>
    <d v="2025-02-24T00:00:00"/>
    <d v="1899-12-30T14:22:57"/>
    <x v="0"/>
    <s v="E_ISANTACRUZ"/>
    <s v="7026013373"/>
    <s v="FBO"/>
    <d v="1899-12-30T00:58:08"/>
    <d v="1899-12-30T00:58:08"/>
    <d v="1899-12-30T00:00:00"/>
    <s v="Granel"/>
    <s v="E001"/>
    <x v="0"/>
    <d v="1899-12-30T01:19:11"/>
    <d v="1899-12-30T00:58:08"/>
    <n v="13"/>
    <x v="1"/>
    <x v="1"/>
    <x v="2"/>
    <n v="0"/>
    <n v="0"/>
    <s v="OK"/>
    <s v="Granel"/>
    <x v="1"/>
    <n v="0"/>
    <s v="F. CORDOBA"/>
    <s v="B"/>
    <d v="1899-12-30T00:00:00"/>
    <d v="1899-12-30T00:00:00"/>
    <s v="OK"/>
    <m/>
    <m/>
    <d v="1899-12-30T00:00:00"/>
    <d v="1899-12-30T01:19:11"/>
    <n v="2"/>
    <d v="1899-12-30T00:21:03"/>
    <n v="79.183333333324825"/>
    <n v="14"/>
    <s v="No"/>
  </r>
  <r>
    <s v="CSGR"/>
    <s v="2025007563"/>
    <x v="0"/>
    <s v="ER6611BCD"/>
    <s v="E0824KCR"/>
    <d v="2025-02-24T00:00:00"/>
    <s v="CSMA"/>
    <s v="3282"/>
    <x v="42"/>
    <s v="PA"/>
    <s v="PA"/>
    <m/>
    <d v="2025-02-24T00:00:00"/>
    <d v="1899-12-30T16:52:11"/>
    <d v="2025-02-24T00:00:00"/>
    <d v="1899-12-30T14:24:19"/>
    <d v="2025-02-24T00:00:00"/>
    <d v="1899-12-30T14:46:10"/>
    <x v="0"/>
    <s v="E_MSAEZ"/>
    <s v="7026013374"/>
    <s v="FBO"/>
    <d v="1899-12-30T02:49:43"/>
    <d v="1899-12-30T00:21:51"/>
    <d v="1899-12-30T02:27:52"/>
    <s v="Ensacado"/>
    <s v="E002"/>
    <x v="0"/>
    <d v="1899-12-30T21:53:58"/>
    <d v="1899-12-30T00:21:51"/>
    <n v="16"/>
    <x v="1"/>
    <x v="1"/>
    <x v="1"/>
    <n v="0"/>
    <n v="1"/>
    <s v="KO"/>
    <s v="Ensacado"/>
    <x v="1"/>
    <n v="1"/>
    <s v="PUNTOS SUR"/>
    <s v="C"/>
    <d v="1899-12-30T02:27:52"/>
    <d v="1899-12-30T01:29:52"/>
    <s v="OK"/>
    <m/>
    <m/>
    <d v="1899-12-30T00:00:00"/>
    <d v="1899-12-30T21:53:58"/>
    <n v="2"/>
    <n v="-0.10268518518517999"/>
    <n v="1313.9666666666724"/>
    <n v="14"/>
    <s v="No"/>
  </r>
  <r>
    <s v="CSCB"/>
    <s v="2025007572"/>
    <x v="0"/>
    <s v="ER2349BCD"/>
    <s v="E6468JZW"/>
    <d v="2025-02-24T00:00:00"/>
    <s v="CSMA"/>
    <s v="3269"/>
    <x v="35"/>
    <s v="PA"/>
    <s v="S2"/>
    <m/>
    <d v="2025-02-24T00:00:00"/>
    <d v="1899-12-30T20:25:38"/>
    <d v="2025-02-24T00:00:00"/>
    <d v="1899-12-30T14:45:22"/>
    <d v="2025-02-24T00:00:00"/>
    <d v="1899-12-30T15:32:46"/>
    <x v="0"/>
    <s v="E_JORDONEZ"/>
    <s v="7026013376"/>
    <s v="FBO"/>
    <d v="1899-12-30T06:27:40"/>
    <d v="1899-12-30T00:47:24"/>
    <d v="1899-12-30T05:40:16"/>
    <s v="Granel"/>
    <s v="E001"/>
    <x v="0"/>
    <d v="1899-12-30T19:07:07"/>
    <d v="1899-12-30T00:47:24"/>
    <n v="20"/>
    <x v="1"/>
    <x v="1"/>
    <x v="2"/>
    <n v="0"/>
    <n v="1"/>
    <s v="KO"/>
    <s v="Granel"/>
    <x v="1"/>
    <n v="1"/>
    <s v="F. CORDOBA"/>
    <s v="C"/>
    <d v="1899-12-30T05:40:16"/>
    <d v="1899-12-30T04:42:16"/>
    <s v="OK"/>
    <m/>
    <m/>
    <d v="1899-12-30T00:00:00"/>
    <d v="1899-12-30T19:07:07"/>
    <n v="2"/>
    <n v="-0.2362962962963"/>
    <n v="1147.1166666666661"/>
    <n v="15"/>
    <s v="No"/>
  </r>
  <r>
    <s v="CSCB"/>
    <s v="2025007577"/>
    <x v="0"/>
    <s v="ER7741BCJ"/>
    <s v="E3654KVD"/>
    <d v="2025-02-24T00:00:00"/>
    <s v="CSMA"/>
    <s v="3264"/>
    <x v="36"/>
    <s v="PA"/>
    <s v="S1"/>
    <m/>
    <d v="2025-02-24T00:00:00"/>
    <d v="1899-12-30T19:29:25"/>
    <d v="2025-02-24T00:00:00"/>
    <d v="1899-12-30T15:05:19"/>
    <d v="2025-02-24T00:00:00"/>
    <d v="1899-12-30T15:45:11"/>
    <x v="0"/>
    <s v="E_JORDONEZ"/>
    <s v="7026013377"/>
    <s v="FBO"/>
    <d v="1899-12-30T05:03:58"/>
    <d v="1899-12-30T00:39:52"/>
    <d v="1899-12-30T04:24:06"/>
    <s v="Granel"/>
    <s v="E001"/>
    <x v="0"/>
    <d v="1899-12-30T20:15:45"/>
    <d v="1899-12-30T00:39:52"/>
    <n v="19"/>
    <x v="1"/>
    <x v="1"/>
    <x v="2"/>
    <n v="0"/>
    <n v="1"/>
    <s v="KO"/>
    <s v="Granel"/>
    <x v="1"/>
    <n v="1"/>
    <s v="F. CORDOBA"/>
    <s v="C"/>
    <d v="1899-12-30T04:24:06"/>
    <d v="1899-12-30T03:26:06"/>
    <s v="OK"/>
    <m/>
    <m/>
    <d v="1899-12-30T00:00:00"/>
    <d v="1899-12-30T20:15:45"/>
    <n v="2"/>
    <n v="-0.18340277777778002"/>
    <n v="1215.7499999999891"/>
    <n v="15"/>
    <s v="No"/>
  </r>
  <r>
    <s v="CSCB"/>
    <s v="2025007582"/>
    <x v="0"/>
    <s v="ER0100BDB"/>
    <s v="E7439MTL"/>
    <d v="2025-02-24T00:00:00"/>
    <s v="CSMA"/>
    <s v="3269"/>
    <x v="35"/>
    <s v="PA"/>
    <s v="S2"/>
    <m/>
    <d v="2025-02-24T00:00:00"/>
    <d v="1899-12-30T19:28:41"/>
    <d v="2025-02-24T00:00:00"/>
    <d v="1899-12-30T15:16:05"/>
    <d v="2025-02-24T00:00:00"/>
    <d v="1899-12-30T15:50:07"/>
    <x v="0"/>
    <s v="E_JORDONEZ"/>
    <s v="7026013378"/>
    <s v="FBO"/>
    <d v="1899-12-30T04:46:38"/>
    <d v="1899-12-30T00:34:02"/>
    <d v="1899-12-30T04:12:36"/>
    <s v="Granel"/>
    <s v="E001"/>
    <x v="0"/>
    <d v="1899-12-30T20:21:25"/>
    <d v="1899-12-30T00:34:02"/>
    <n v="19"/>
    <x v="1"/>
    <x v="1"/>
    <x v="2"/>
    <n v="0"/>
    <n v="1"/>
    <s v="KO"/>
    <s v="Granel"/>
    <x v="1"/>
    <n v="1"/>
    <s v="F. CORDOBA"/>
    <s v="C"/>
    <d v="1899-12-30T04:12:36"/>
    <d v="1899-12-30T03:14:36"/>
    <s v="OK"/>
    <m/>
    <m/>
    <d v="1899-12-30T00:00:00"/>
    <d v="1899-12-30T20:21:25"/>
    <n v="2"/>
    <n v="-0.17541666666667"/>
    <n v="1221.4166666666629"/>
    <n v="15"/>
    <s v="No"/>
  </r>
  <r>
    <s v="CSCB"/>
    <s v="2025007595"/>
    <x v="0"/>
    <s v="ER2083BBG"/>
    <s v="E8228JWJ"/>
    <d v="2025-02-24T00:00:00"/>
    <s v="CSMA"/>
    <s v="3269"/>
    <x v="35"/>
    <s v="PA"/>
    <s v="S2"/>
    <m/>
    <d v="2025-02-25T00:00:00"/>
    <d v="1899-12-30T14:05:46"/>
    <d v="2025-02-24T00:00:00"/>
    <d v="1899-12-30T16:21:16"/>
    <d v="2025-02-24T00:00:00"/>
    <d v="1899-12-30T16:51:29"/>
    <x v="0"/>
    <s v="E_RBALTANAS"/>
    <s v="7026013379"/>
    <s v="FBO"/>
    <d v="1899-12-30T00:30:13"/>
    <d v="1899-12-30T00:30:13"/>
    <d v="1899-12-30T00:00:00"/>
    <s v="Granel"/>
    <s v="E001"/>
    <x v="0"/>
    <d v="1899-12-30T02:45:43"/>
    <d v="1899-12-30T00:30:13"/>
    <n v="14"/>
    <x v="1"/>
    <x v="1"/>
    <x v="2"/>
    <n v="0"/>
    <n v="0"/>
    <s v="OK"/>
    <s v="Granel"/>
    <x v="1"/>
    <n v="0"/>
    <s v="F. CORDOBA"/>
    <s v="C"/>
    <d v="1899-12-30T00:00:00"/>
    <d v="1899-12-30T00:00:00"/>
    <s v="OK"/>
    <m/>
    <m/>
    <d v="1899-12-30T00:00:00"/>
    <d v="1899-12-30T02:45:43"/>
    <n v="2"/>
    <d v="1899-12-30T02:15:30"/>
    <n v="165.71666666666869"/>
    <n v="16"/>
    <s v="No"/>
  </r>
  <r>
    <s v="CSCB"/>
    <s v=""/>
    <x v="0"/>
    <s v="E0483MTJR9982BDP"/>
    <s v="ER1962BDRR2633BBZ"/>
    <d v="2025-02-24T00:00:00"/>
    <s v="CSMA"/>
    <s v="3269"/>
    <x v="35"/>
    <s v="PA"/>
    <s v="PA"/>
    <m/>
    <d v="2025-02-25T00:00:00"/>
    <d v="1899-12-30T11:59:21"/>
    <d v="2025-02-24T00:00:00"/>
    <d v="1899-12-30T18:37:24"/>
    <d v="2025-02-24T00:00:00"/>
    <d v="1899-12-30T19:00:33"/>
    <x v="204"/>
    <s v="E_ISANTACRUZ"/>
    <s v="7026013381"/>
    <s v="FBO"/>
    <d v="1899-12-30T00:23:09"/>
    <d v="1899-12-30T00:23:09"/>
    <d v="1899-12-30T00:00:00"/>
    <s v="Granel"/>
    <s v="E001"/>
    <x v="0"/>
    <d v="1899-12-30T07:01:12"/>
    <d v="1899-12-30T00:23:09"/>
    <n v="11"/>
    <x v="1"/>
    <x v="1"/>
    <x v="2"/>
    <n v="0"/>
    <n v="1"/>
    <s v="KO"/>
    <s v="Granel"/>
    <x v="1"/>
    <n v="1"/>
    <s v="F. CORDOBA"/>
    <s v="C"/>
    <d v="1899-12-30T00:00:00"/>
    <d v="1899-12-30T00:00:00"/>
    <s v="OK"/>
    <m/>
    <m/>
    <d v="1899-12-30T00:00:00"/>
    <d v="1899-12-30T07:01:12"/>
    <n v="2"/>
    <d v="1899-12-30T06:38:03"/>
    <n v="421.20000000000005"/>
    <n v="19"/>
    <s v="No"/>
  </r>
  <r>
    <s v="CSCB"/>
    <s v="2025007617"/>
    <x v="0"/>
    <s v="ER9082BBY"/>
    <s v="E0356HBC"/>
    <d v="2025-02-25T00:00:00"/>
    <s v="CSMA"/>
    <s v="3283"/>
    <x v="37"/>
    <s v="PA"/>
    <s v="PA"/>
    <m/>
    <d v="2025-02-25T00:00:00"/>
    <d v="1899-12-30T09:40:02"/>
    <d v="2025-02-25T00:00:00"/>
    <d v="1899-12-30T05:45:15"/>
    <d v="2025-02-25T00:00:00"/>
    <d v="1899-12-30T06:35:27"/>
    <x v="0"/>
    <s v="E_ISANTACRUZ"/>
    <s v="7026013382"/>
    <s v="FBO"/>
    <d v="1899-12-30T04:44:59"/>
    <d v="1899-12-30T00:50:12"/>
    <d v="1899-12-30T03:54:47"/>
    <s v="Ensacado"/>
    <s v="E002"/>
    <x v="0"/>
    <d v="1899-12-30T20:55:24"/>
    <d v="1899-12-30T00:50:12"/>
    <n v="9"/>
    <x v="2"/>
    <x v="1"/>
    <x v="1"/>
    <n v="0"/>
    <n v="1"/>
    <s v="KO"/>
    <s v="Ensacado"/>
    <x v="1"/>
    <n v="1"/>
    <s v="F. CORDOBA"/>
    <s v="C"/>
    <d v="1899-12-30T03:54:47"/>
    <d v="1899-12-30T02:56:47"/>
    <s v="OK"/>
    <m/>
    <m/>
    <d v="1899-12-30T00:00:00"/>
    <d v="1899-12-30T20:55:24"/>
    <n v="3"/>
    <n v="-0.16304398148148996"/>
    <n v="1255.4000000000005"/>
    <n v="6"/>
    <s v="No"/>
  </r>
  <r>
    <s v="CSCB"/>
    <s v="2025007649"/>
    <x v="0"/>
    <s v="ER3809BBS"/>
    <s v="E9449KGB"/>
    <d v="2025-02-25T00:00:00"/>
    <s v="CSMA"/>
    <s v="3269"/>
    <x v="35"/>
    <s v="PA"/>
    <s v="S2"/>
    <m/>
    <d v="2025-02-25T00:00:00"/>
    <d v="1899-12-30T14:14:01"/>
    <d v="2025-02-25T00:00:00"/>
    <d v="1899-12-30T07:54:21"/>
    <d v="2025-02-25T00:00:00"/>
    <d v="1899-12-30T08:23:27"/>
    <x v="0"/>
    <s v="E_RBALTANAS"/>
    <s v="7026013386"/>
    <s v="FBO"/>
    <d v="1899-12-30T06:48:46"/>
    <d v="1899-12-30T00:29:06"/>
    <d v="1899-12-30T06:19:40"/>
    <s v="Granel"/>
    <s v="E001"/>
    <x v="0"/>
    <d v="1899-12-30T18:09:25"/>
    <d v="1899-12-30T00:29:06"/>
    <n v="14"/>
    <x v="2"/>
    <x v="1"/>
    <x v="2"/>
    <n v="0"/>
    <n v="1"/>
    <s v="KO"/>
    <s v="Granel"/>
    <x v="1"/>
    <n v="1"/>
    <s v="F. CORDOBA"/>
    <s v="C"/>
    <d v="1899-12-30T06:19:40"/>
    <d v="1899-12-30T05:21:40"/>
    <s v="OK"/>
    <m/>
    <m/>
    <d v="1899-12-30T00:00:00"/>
    <d v="1899-12-30T18:09:25"/>
    <n v="3"/>
    <n v="-0.26365740740741006"/>
    <n v="1089.4166666666724"/>
    <n v="8"/>
    <s v="No"/>
  </r>
  <r>
    <s v="CSCB"/>
    <s v="2025007663"/>
    <x v="0"/>
    <s v="ER0013BBX"/>
    <s v="E4483KKV"/>
    <d v="2025-02-25T00:00:00"/>
    <s v="CSMA"/>
    <s v="3269"/>
    <x v="35"/>
    <s v="PA"/>
    <s v="S2"/>
    <m/>
    <d v="2025-02-25T00:00:00"/>
    <d v="1899-12-30T16:12:04"/>
    <d v="2025-02-25T00:00:00"/>
    <d v="1899-12-30T08:37:39"/>
    <d v="2025-02-25T00:00:00"/>
    <d v="1899-12-30T09:22:31"/>
    <x v="0"/>
    <s v="E_RBALTANAS"/>
    <s v="7026013388"/>
    <s v="FBO"/>
    <d v="1899-12-30T08:19:17"/>
    <d v="1899-12-30T00:44:52"/>
    <d v="1899-12-30T07:34:25"/>
    <s v="Granel"/>
    <s v="E001"/>
    <x v="0"/>
    <d v="1899-12-30T17:10:26"/>
    <d v="1899-12-30T00:44:52"/>
    <n v="16"/>
    <x v="2"/>
    <x v="1"/>
    <x v="2"/>
    <n v="0"/>
    <n v="1"/>
    <s v="KO"/>
    <s v="Granel"/>
    <x v="1"/>
    <n v="1"/>
    <s v="F. CORDOBA"/>
    <s v="C"/>
    <d v="1899-12-30T07:34:25"/>
    <d v="1899-12-30T06:36:25"/>
    <s v="OK"/>
    <m/>
    <m/>
    <d v="1899-12-30T00:00:00"/>
    <d v="1899-12-30T17:10:26"/>
    <n v="3"/>
    <n v="-0.31556712962962996"/>
    <n v="1030.433333333322"/>
    <n v="9"/>
    <s v="No"/>
  </r>
  <r>
    <s v="CSCB"/>
    <s v="2025007667"/>
    <x v="0"/>
    <s v="ER2349BCD"/>
    <s v="E6468JZW"/>
    <d v="2025-02-25T00:00:00"/>
    <s v="CSMA"/>
    <s v="3269"/>
    <x v="35"/>
    <s v="PA"/>
    <s v="S2"/>
    <m/>
    <d v="2025-02-25T00:00:00"/>
    <d v="1899-12-30T15:09:19"/>
    <d v="2025-02-25T00:00:00"/>
    <d v="1899-12-30T08:53:39"/>
    <d v="2025-02-25T00:00:00"/>
    <d v="1899-12-30T09:33:28"/>
    <x v="0"/>
    <s v="E_RBALTANAS"/>
    <s v="7026013389"/>
    <s v="FBO"/>
    <d v="1899-12-30T06:55:29"/>
    <d v="1899-12-30T00:39:49"/>
    <d v="1899-12-30T06:15:40"/>
    <s v="Granel"/>
    <s v="E001"/>
    <x v="0"/>
    <d v="1899-12-30T18:24:08"/>
    <d v="1899-12-30T00:39:49"/>
    <n v="15"/>
    <x v="2"/>
    <x v="1"/>
    <x v="2"/>
    <n v="0"/>
    <n v="1"/>
    <s v="KO"/>
    <s v="Granel"/>
    <x v="1"/>
    <n v="1"/>
    <s v="F. CORDOBA"/>
    <s v="C"/>
    <d v="1899-12-30T06:15:40"/>
    <d v="1899-12-30T05:17:40"/>
    <s v="OK"/>
    <m/>
    <m/>
    <d v="1899-12-30T00:00:00"/>
    <d v="1899-12-30T18:24:08"/>
    <n v="3"/>
    <n v="-0.26087962962963007"/>
    <n v="1104.1333333333284"/>
    <n v="9"/>
    <s v="No"/>
  </r>
  <r>
    <s v="CSCB"/>
    <s v="2025007727"/>
    <x v="0"/>
    <s v="ER8167BCF"/>
    <s v="E2589JTB"/>
    <d v="2025-02-25T00:00:00"/>
    <s v="CSMA"/>
    <s v="3269"/>
    <x v="35"/>
    <s v="PA"/>
    <s v="S2"/>
    <m/>
    <d v="2025-02-25T00:00:00"/>
    <d v="1899-12-30T17:07:35"/>
    <d v="2025-02-25T00:00:00"/>
    <d v="1899-12-30T11:30:20"/>
    <d v="2025-02-25T00:00:00"/>
    <d v="1899-12-30T12:14:49"/>
    <x v="0"/>
    <s v="E_RBALTANAS"/>
    <s v="7026013394"/>
    <s v="FBO"/>
    <d v="1899-12-30T06:21:44"/>
    <d v="1899-12-30T00:44:29"/>
    <d v="1899-12-30T05:37:15"/>
    <s v="Granel"/>
    <s v="E001"/>
    <x v="0"/>
    <d v="1899-12-30T19:07:13"/>
    <d v="1899-12-30T00:44:29"/>
    <n v="17"/>
    <x v="2"/>
    <x v="1"/>
    <x v="2"/>
    <n v="0"/>
    <n v="1"/>
    <s v="KO"/>
    <s v="Granel"/>
    <x v="1"/>
    <n v="1"/>
    <s v="F. CORDOBA"/>
    <s v="C"/>
    <d v="1899-12-30T05:37:15"/>
    <d v="1899-12-30T04:39:15"/>
    <s v="OK"/>
    <m/>
    <m/>
    <d v="1899-12-30T00:00:00"/>
    <d v="1899-12-30T19:07:13"/>
    <n v="3"/>
    <n v="-0.23420138888889003"/>
    <n v="1147.2166666666594"/>
    <n v="12"/>
    <s v="No"/>
  </r>
  <r>
    <s v="CSCB"/>
    <s v="2025007743"/>
    <x v="0"/>
    <s v="ER7741BCJ"/>
    <s v="E3654KVD"/>
    <d v="2025-02-25T00:00:00"/>
    <s v="CSMA"/>
    <s v="3269"/>
    <x v="35"/>
    <s v="PA"/>
    <s v="S2"/>
    <m/>
    <d v="2025-02-25T00:00:00"/>
    <d v="1899-12-30T17:54:00"/>
    <d v="2025-02-25T00:00:00"/>
    <d v="1899-12-30T12:26:34"/>
    <d v="2025-02-25T00:00:00"/>
    <d v="1899-12-30T12:57:21"/>
    <x v="0"/>
    <s v="E_RBALTANAS"/>
    <s v="7026013395"/>
    <s v="FBO"/>
    <d v="1899-12-30T05:58:13"/>
    <d v="1899-12-30T00:30:47"/>
    <d v="1899-12-30T05:27:26"/>
    <s v="Granel"/>
    <s v="E001"/>
    <x v="0"/>
    <d v="1899-12-30T19:03:20"/>
    <d v="1899-12-30T00:30:47"/>
    <n v="17"/>
    <x v="2"/>
    <x v="1"/>
    <x v="2"/>
    <n v="0"/>
    <n v="1"/>
    <s v="KO"/>
    <s v="Granel"/>
    <x v="1"/>
    <n v="1"/>
    <s v="F. CORDOBA"/>
    <s v="C"/>
    <d v="1899-12-30T05:27:26"/>
    <d v="1899-12-30T04:29:26"/>
    <s v="OK"/>
    <m/>
    <m/>
    <d v="1899-12-30T00:00:00"/>
    <d v="1899-12-30T19:03:20"/>
    <n v="3"/>
    <n v="-0.22738425925925998"/>
    <n v="1143.3333333333396"/>
    <n v="12"/>
    <s v="No"/>
  </r>
  <r>
    <s v="CSCB"/>
    <s v="2025007771"/>
    <x v="0"/>
    <s v="ER2310BBX"/>
    <s v="E5477KKG"/>
    <d v="2025-02-25T00:00:00"/>
    <s v="CSMA"/>
    <s v="3264"/>
    <x v="36"/>
    <s v="PA"/>
    <s v="S1"/>
    <m/>
    <d v="2025-02-26T00:00:00"/>
    <d v="1899-12-30T06:15:16"/>
    <d v="2025-02-25T00:00:00"/>
    <d v="1899-12-30T14:26:32"/>
    <d v="2025-02-25T00:00:00"/>
    <d v="1899-12-30T14:51:14"/>
    <x v="0"/>
    <s v="E_RBALTANAS"/>
    <s v="7026013397"/>
    <s v="FBO"/>
    <d v="1899-12-30T00:24:42"/>
    <d v="1899-12-30T00:24:42"/>
    <d v="1899-12-30T00:00:00"/>
    <s v="Granel"/>
    <s v="E001"/>
    <x v="0"/>
    <d v="1899-12-30T08:35:58"/>
    <d v="1899-12-30T00:24:42"/>
    <n v="6"/>
    <x v="2"/>
    <x v="1"/>
    <x v="2"/>
    <n v="0"/>
    <n v="1"/>
    <s v="KO"/>
    <s v="Granel"/>
    <x v="1"/>
    <n v="1"/>
    <s v="F. CORDOBA"/>
    <s v="C"/>
    <d v="1899-12-30T00:00:00"/>
    <d v="1899-12-30T00:00:00"/>
    <s v="OK"/>
    <m/>
    <m/>
    <d v="1899-12-30T00:00:00"/>
    <d v="1899-12-30T08:35:58"/>
    <n v="3"/>
    <d v="1899-12-30T08:11:16"/>
    <n v="515.96666666667363"/>
    <n v="14"/>
    <s v="No"/>
  </r>
  <r>
    <s v="CSGR"/>
    <s v="2025007779"/>
    <x v="0"/>
    <s v="ER6611BCD"/>
    <s v="E0824KCR"/>
    <d v="2025-02-25T00:00:00"/>
    <s v="CSMA"/>
    <s v="3283"/>
    <x v="37"/>
    <s v="PA"/>
    <s v="PA"/>
    <m/>
    <d v="2025-02-25T00:00:00"/>
    <d v="1899-12-30T17:24:59"/>
    <d v="2025-02-25T00:00:00"/>
    <d v="1899-12-30T14:47:32"/>
    <d v="2025-02-25T00:00:00"/>
    <d v="1899-12-30T15:07:20"/>
    <x v="0"/>
    <s v="E_MSAEZ"/>
    <s v="7026013398"/>
    <s v="FBO"/>
    <d v="1899-12-30T02:57:15"/>
    <d v="1899-12-30T00:19:48"/>
    <d v="1899-12-30T02:37:27"/>
    <s v="Ensacado"/>
    <s v="E002"/>
    <x v="0"/>
    <d v="1899-12-30T21:42:20"/>
    <d v="1899-12-30T00:19:48"/>
    <n v="17"/>
    <x v="2"/>
    <x v="1"/>
    <x v="1"/>
    <n v="0"/>
    <n v="1"/>
    <s v="KO"/>
    <s v="Ensacado"/>
    <x v="1"/>
    <n v="1"/>
    <s v="PUNTOS SUR"/>
    <s v="C"/>
    <d v="1899-12-30T02:37:27"/>
    <d v="1899-12-30T01:39:27"/>
    <s v="OK"/>
    <m/>
    <m/>
    <d v="1899-12-30T00:00:00"/>
    <d v="1899-12-30T21:42:20"/>
    <n v="3"/>
    <n v="-0.10934027777777999"/>
    <n v="1302.3333333333298"/>
    <n v="15"/>
    <s v="No"/>
  </r>
  <r>
    <s v="CSCB"/>
    <s v=""/>
    <x v="0"/>
    <s v="E3038MPXR8127BDM"/>
    <s v="ER6668BDPR8609BDH"/>
    <d v="2025-02-25T00:00:00"/>
    <s v="CSMA"/>
    <s v="3269"/>
    <x v="35"/>
    <s v="PA"/>
    <s v="PA"/>
    <m/>
    <d v="2025-02-25T00:00:00"/>
    <d v="1899-12-30T19:14:34"/>
    <d v="2025-02-25T00:00:00"/>
    <d v="1899-12-30T14:37:50"/>
    <d v="2025-02-25T00:00:00"/>
    <d v="1899-12-30T15:21:08"/>
    <x v="204"/>
    <s v="E_RBALTANAS"/>
    <s v="7026013399"/>
    <s v="FBO"/>
    <d v="1899-12-30T05:20:02"/>
    <d v="1899-12-30T00:43:18"/>
    <d v="1899-12-30T04:36:44"/>
    <s v="Granel"/>
    <s v="E001"/>
    <x v="0"/>
    <d v="1899-12-30T20:06:33"/>
    <d v="1899-12-30T00:43:18"/>
    <n v="19"/>
    <x v="2"/>
    <x v="1"/>
    <x v="2"/>
    <n v="0"/>
    <n v="1"/>
    <s v="KO"/>
    <s v="Granel"/>
    <x v="1"/>
    <n v="1"/>
    <s v="F. CORDOBA"/>
    <s v="C"/>
    <d v="1899-12-30T04:36:44"/>
    <d v="1899-12-30T03:38:44"/>
    <s v="OK"/>
    <m/>
    <m/>
    <d v="1899-12-30T00:00:00"/>
    <d v="1899-12-30T20:06:33"/>
    <n v="3"/>
    <n v="-0.19217592592593002"/>
    <n v="1206.550000000002"/>
    <n v="15"/>
    <s v="No"/>
  </r>
  <r>
    <s v="CSCB"/>
    <s v="2025007805"/>
    <x v="0"/>
    <s v="ER2083BBG"/>
    <s v="E8228JWJ"/>
    <d v="2025-02-25T00:00:00"/>
    <s v="CSMA"/>
    <s v="3269"/>
    <x v="35"/>
    <s v="PA"/>
    <s v="S2"/>
    <m/>
    <d v="2025-02-26T00:00:00"/>
    <d v="1899-12-30T09:22:43"/>
    <d v="2025-02-25T00:00:00"/>
    <d v="1899-12-30T16:23:39"/>
    <d v="2025-02-25T00:00:00"/>
    <d v="1899-12-30T18:26:04"/>
    <x v="0"/>
    <s v="E_RBALTANAS"/>
    <s v="7026013400"/>
    <s v="FBO"/>
    <d v="1899-12-30T02:02:25"/>
    <d v="1899-12-30T02:02:25"/>
    <d v="1899-12-30T00:00:00"/>
    <s v="Granel"/>
    <s v="E001"/>
    <x v="0"/>
    <d v="1899-12-30T09:03:21"/>
    <d v="1899-12-30T02:02:25"/>
    <n v="9"/>
    <x v="2"/>
    <x v="1"/>
    <x v="2"/>
    <n v="0"/>
    <n v="1"/>
    <s v="KO"/>
    <s v="Granel"/>
    <x v="1"/>
    <n v="1"/>
    <s v="F. CORDOBA"/>
    <s v="C"/>
    <d v="1899-12-30T00:00:00"/>
    <d v="1899-12-30T00:00:00"/>
    <s v="OK"/>
    <m/>
    <m/>
    <d v="1899-12-30T00:00:00"/>
    <d v="1899-12-30T09:03:21"/>
    <n v="3"/>
    <d v="1899-12-30T07:00:56"/>
    <n v="543.3500000000015"/>
    <n v="18"/>
    <s v="No"/>
  </r>
  <r>
    <s v="CSCB"/>
    <s v="2025007829"/>
    <x v="0"/>
    <s v="EVA02101R"/>
    <s v="E6469JZW"/>
    <d v="2025-02-25T00:00:00"/>
    <s v="CSMA"/>
    <s v="3269"/>
    <x v="35"/>
    <s v="PA"/>
    <s v="S2"/>
    <m/>
    <d v="2025-02-26T00:00:00"/>
    <d v="1899-12-30T07:12:23"/>
    <d v="2025-02-25T00:00:00"/>
    <d v="1899-12-30T18:33:55"/>
    <d v="2025-02-25T00:00:00"/>
    <d v="1899-12-30T19:01:05"/>
    <x v="0"/>
    <s v="E_RBALTANAS"/>
    <s v="7026013401"/>
    <s v="FBO"/>
    <d v="1899-12-30T00:27:10"/>
    <d v="1899-12-30T00:27:10"/>
    <d v="1899-12-30T00:00:00"/>
    <s v="Granel"/>
    <s v="E001"/>
    <x v="0"/>
    <d v="1899-12-30T11:48:42"/>
    <d v="1899-12-30T00:27:10"/>
    <n v="7"/>
    <x v="2"/>
    <x v="1"/>
    <x v="2"/>
    <n v="0"/>
    <n v="1"/>
    <s v="KO"/>
    <s v="Granel"/>
    <x v="1"/>
    <n v="1"/>
    <s v="F. CORDOBA"/>
    <s v="C"/>
    <d v="1899-12-30T00:00:00"/>
    <d v="1899-12-30T00:00:00"/>
    <s v="OK"/>
    <m/>
    <m/>
    <d v="1899-12-30T00:00:00"/>
    <d v="1899-12-30T11:48:42"/>
    <n v="3"/>
    <d v="1899-12-30T11:21:32"/>
    <n v="708.70000000000323"/>
    <n v="19"/>
    <s v="No"/>
  </r>
  <r>
    <s v="CSCB"/>
    <s v="2025007830"/>
    <x v="0"/>
    <s v="ER8133BCZ"/>
    <s v="E2546JFF"/>
    <d v="2025-02-25T00:00:00"/>
    <s v="CSMA"/>
    <s v="3264"/>
    <x v="36"/>
    <s v="PA"/>
    <s v="S1"/>
    <m/>
    <d v="2025-02-26T00:00:00"/>
    <d v="1899-12-30T08:34:28"/>
    <d v="2025-02-25T00:00:00"/>
    <d v="1899-12-30T19:04:34"/>
    <d v="2025-02-25T00:00:00"/>
    <d v="1899-12-30T19:45:37"/>
    <x v="0"/>
    <s v="E_RBALTANAS"/>
    <s v="7026013402"/>
    <s v="FBO"/>
    <d v="1899-12-30T00:41:03"/>
    <d v="1899-12-30T00:41:03"/>
    <d v="1899-12-30T00:00:00"/>
    <s v="Granel"/>
    <s v="E001"/>
    <x v="0"/>
    <d v="1899-12-30T11:11:09"/>
    <d v="1899-12-30T00:41:03"/>
    <n v="8"/>
    <x v="2"/>
    <x v="1"/>
    <x v="2"/>
    <n v="0"/>
    <n v="1"/>
    <s v="KO"/>
    <s v="Granel"/>
    <x v="1"/>
    <n v="1"/>
    <s v="F. CORDOBA"/>
    <s v="C"/>
    <d v="1899-12-30T00:00:00"/>
    <d v="1899-12-30T00:00:00"/>
    <s v="OK"/>
    <m/>
    <m/>
    <d v="1899-12-30T00:00:00"/>
    <d v="1899-12-30T11:11:09"/>
    <n v="3"/>
    <d v="1899-12-30T10:30:06"/>
    <n v="671.15000000000157"/>
    <n v="19"/>
    <s v="No"/>
  </r>
  <r>
    <s v="CSCB"/>
    <s v="2025007842"/>
    <x v="0"/>
    <s v="ER9082BBY"/>
    <s v="E0356HBC"/>
    <d v="2025-02-26T00:00:00"/>
    <s v="CSMA"/>
    <s v="3283"/>
    <x v="37"/>
    <s v="PA"/>
    <s v="PA"/>
    <m/>
    <d v="2025-02-26T00:00:00"/>
    <d v="1899-12-30T08:46:36"/>
    <d v="2025-02-26T00:00:00"/>
    <d v="1899-12-30T05:53:48"/>
    <d v="2025-02-26T00:00:00"/>
    <d v="1899-12-30T06:26:54"/>
    <x v="0"/>
    <s v="E_RBALTANAS"/>
    <s v="7026013403"/>
    <s v="FBO"/>
    <d v="1899-12-30T03:25:54"/>
    <d v="1899-12-30T00:33:06"/>
    <d v="1899-12-30T02:52:48"/>
    <s v="Ensacado"/>
    <s v="E002"/>
    <x v="0"/>
    <d v="1899-12-30T21:40:17"/>
    <d v="1899-12-30T00:33:06"/>
    <n v="8"/>
    <x v="3"/>
    <x v="1"/>
    <x v="1"/>
    <n v="0"/>
    <n v="1"/>
    <s v="KO"/>
    <s v="Ensacado"/>
    <x v="1"/>
    <n v="1"/>
    <s v="F. CORDOBA"/>
    <s v="C"/>
    <d v="1899-12-30T02:52:48"/>
    <d v="1899-12-30T01:54:48"/>
    <s v="OK"/>
    <m/>
    <m/>
    <d v="1899-12-30T00:00:00"/>
    <d v="1899-12-30T21:40:17"/>
    <n v="4"/>
    <n v="-0.12"/>
    <n v="1300.283333333346"/>
    <n v="6"/>
    <s v="No"/>
  </r>
  <r>
    <s v="CSCB"/>
    <s v="2025007844"/>
    <x v="0"/>
    <s v="ER3394BBD"/>
    <s v="E1381DRF"/>
    <d v="2025-02-26T00:00:00"/>
    <s v="CSMA"/>
    <s v="3283"/>
    <x v="37"/>
    <s v="PA"/>
    <s v="PA"/>
    <m/>
    <d v="2025-02-26T00:00:00"/>
    <d v="1899-12-30T09:06:18"/>
    <d v="2025-02-26T00:00:00"/>
    <d v="1899-12-30T06:00:13"/>
    <d v="2025-02-26T00:00:00"/>
    <d v="1899-12-30T06:46:37"/>
    <x v="0"/>
    <s v="E_RBALTANAS"/>
    <s v="7026013404"/>
    <s v="FBO"/>
    <d v="1899-12-30T03:52:29"/>
    <d v="1899-12-30T00:46:24"/>
    <d v="1899-12-30T03:06:05"/>
    <s v="Ensacado"/>
    <s v="E002"/>
    <x v="0"/>
    <d v="1899-12-30T21:40:18"/>
    <d v="1899-12-30T00:46:24"/>
    <n v="9"/>
    <x v="3"/>
    <x v="1"/>
    <x v="1"/>
    <n v="0"/>
    <n v="1"/>
    <s v="KO"/>
    <s v="Ensacado"/>
    <x v="1"/>
    <n v="1"/>
    <s v="F. CORDOBA"/>
    <s v="C"/>
    <d v="1899-12-30T03:06:05"/>
    <d v="1899-12-30T02:08:05"/>
    <s v="OK"/>
    <m/>
    <m/>
    <d v="1899-12-30T00:00:00"/>
    <d v="1899-12-30T21:40:18"/>
    <n v="4"/>
    <n v="-0.12922453703704001"/>
    <n v="1300.3000000000068"/>
    <n v="6"/>
    <s v="No"/>
  </r>
  <r>
    <s v="CSGR"/>
    <s v="2025007950"/>
    <x v="0"/>
    <s v="ER6611BCD"/>
    <s v="E0824KCR"/>
    <d v="2025-02-26T00:00:00"/>
    <s v="CSMA"/>
    <s v="3283"/>
    <x v="37"/>
    <s v="PA"/>
    <s v="PA"/>
    <m/>
    <d v="2025-02-26T00:00:00"/>
    <d v="1899-12-30T16:05:01"/>
    <d v="2025-02-26T00:00:00"/>
    <d v="1899-12-30T12:10:19"/>
    <d v="2025-02-26T00:00:00"/>
    <d v="1899-12-30T12:29:10"/>
    <x v="0"/>
    <s v="E_MSAEZ"/>
    <s v="7026013405"/>
    <s v="FBO"/>
    <d v="1899-12-30T04:13:33"/>
    <d v="1899-12-30T00:18:51"/>
    <d v="1899-12-30T03:54:42"/>
    <s v="Ensacado"/>
    <s v="E002"/>
    <x v="0"/>
    <d v="1899-12-30T20:24:08"/>
    <d v="1899-12-30T00:18:51"/>
    <n v="16"/>
    <x v="3"/>
    <x v="1"/>
    <x v="1"/>
    <n v="0"/>
    <n v="1"/>
    <s v="KO"/>
    <s v="Ensacado"/>
    <x v="1"/>
    <n v="1"/>
    <s v="PUNTOS SUR"/>
    <s v="C"/>
    <d v="1899-12-30T03:54:42"/>
    <d v="1899-12-30T02:56:42"/>
    <s v="OK"/>
    <m/>
    <m/>
    <d v="1899-12-30T00:00:00"/>
    <d v="1899-12-30T20:24:08"/>
    <n v="4"/>
    <n v="-0.16298611111110994"/>
    <n v="1224.133333333338"/>
    <n v="12"/>
    <s v="No"/>
  </r>
  <r>
    <s v="CSCB"/>
    <s v="2025007959"/>
    <x v="0"/>
    <s v="ER2349BCD"/>
    <s v="E6468JZW"/>
    <d v="2025-02-26T00:00:00"/>
    <s v="CSMA"/>
    <s v="3264"/>
    <x v="36"/>
    <s v="PA"/>
    <s v="S1"/>
    <m/>
    <d v="2025-02-26T00:00:00"/>
    <d v="1899-12-30T16:48:15"/>
    <d v="2025-02-26T00:00:00"/>
    <d v="1899-12-30T12:36:57"/>
    <d v="2025-02-26T00:00:00"/>
    <d v="1899-12-30T13:04:37"/>
    <x v="0"/>
    <s v="E_ISANTACRUZ"/>
    <s v="7026013406"/>
    <s v="FBO"/>
    <d v="1899-12-30T04:38:58"/>
    <d v="1899-12-30T00:27:40"/>
    <d v="1899-12-30T04:11:18"/>
    <s v="Granel"/>
    <s v="E001"/>
    <x v="0"/>
    <d v="1899-12-30T20:16:21"/>
    <d v="1899-12-30T00:27:40"/>
    <n v="16"/>
    <x v="3"/>
    <x v="1"/>
    <x v="2"/>
    <n v="0"/>
    <n v="1"/>
    <s v="KO"/>
    <s v="Granel"/>
    <x v="1"/>
    <n v="1"/>
    <s v="F. CORDOBA"/>
    <s v="C"/>
    <d v="1899-12-30T04:11:18"/>
    <d v="1899-12-30T03:13:18"/>
    <s v="OK"/>
    <m/>
    <m/>
    <d v="1899-12-30T00:00:00"/>
    <d v="1899-12-30T20:16:21"/>
    <n v="4"/>
    <n v="-0.17451388888888997"/>
    <n v="1216.3500000000085"/>
    <n v="13"/>
    <s v="No"/>
  </r>
  <r>
    <s v="CSCB"/>
    <s v="2025007971"/>
    <x v="0"/>
    <s v="ER7741BCJ"/>
    <s v="E3654KVD"/>
    <d v="2025-02-26T00:00:00"/>
    <s v="CSMA"/>
    <s v="3264"/>
    <x v="36"/>
    <s v="PA"/>
    <s v="S1"/>
    <m/>
    <d v="2025-02-26T00:00:00"/>
    <d v="1899-12-30T17:01:03"/>
    <d v="2025-02-26T00:00:00"/>
    <d v="1899-12-30T13:20:11"/>
    <d v="2025-02-26T00:00:00"/>
    <d v="1899-12-30T13:40:55"/>
    <x v="0"/>
    <s v="E_ISANTACRUZ"/>
    <s v="7026013408"/>
    <s v="FBO"/>
    <d v="1899-12-30T04:01:36"/>
    <d v="1899-12-30T00:20:44"/>
    <d v="1899-12-30T03:40:52"/>
    <s v="Granel"/>
    <s v="E001"/>
    <x v="0"/>
    <d v="1899-12-30T20:39:51"/>
    <d v="1899-12-30T00:20:44"/>
    <n v="17"/>
    <x v="3"/>
    <x v="1"/>
    <x v="2"/>
    <n v="0"/>
    <n v="1"/>
    <s v="KO"/>
    <s v="Granel"/>
    <x v="1"/>
    <n v="1"/>
    <s v="F. CORDOBA"/>
    <s v="C"/>
    <d v="1899-12-30T03:40:52"/>
    <d v="1899-12-30T02:42:52"/>
    <s v="OK"/>
    <m/>
    <m/>
    <d v="1899-12-30T00:00:00"/>
    <d v="1899-12-30T20:39:51"/>
    <n v="4"/>
    <n v="-0.15337962962963003"/>
    <n v="1239.850000000002"/>
    <n v="13"/>
    <s v="No"/>
  </r>
  <r>
    <s v="CSCB"/>
    <s v="2025007973"/>
    <x v="0"/>
    <s v="ER9403BBD"/>
    <s v="E5260KKG"/>
    <d v="2025-02-26T00:00:00"/>
    <s v="CSMA"/>
    <s v="3264"/>
    <x v="36"/>
    <s v="PA"/>
    <s v="S1"/>
    <m/>
    <d v="2025-02-27T00:00:00"/>
    <d v="1899-12-30T07:01:05"/>
    <d v="2025-02-26T00:00:00"/>
    <d v="1899-12-30T13:31:55"/>
    <d v="2025-02-26T00:00:00"/>
    <d v="1899-12-30T13:59:31"/>
    <x v="0"/>
    <s v="E_ISANTACRUZ"/>
    <s v="7026013409"/>
    <s v="FBO"/>
    <d v="1899-12-30T00:27:36"/>
    <d v="1899-12-30T00:27:36"/>
    <d v="1899-12-30T00:00:00"/>
    <s v="Granel"/>
    <s v="E001"/>
    <x v="0"/>
    <d v="1899-12-30T06:58:26"/>
    <d v="1899-12-30T00:27:36"/>
    <n v="7"/>
    <x v="3"/>
    <x v="1"/>
    <x v="2"/>
    <n v="0"/>
    <n v="1"/>
    <s v="KO"/>
    <s v="Granel"/>
    <x v="1"/>
    <n v="1"/>
    <s v="F. CORDOBA"/>
    <s v="C"/>
    <d v="1899-12-30T00:00:00"/>
    <d v="1899-12-30T00:00:00"/>
    <s v="OK"/>
    <m/>
    <m/>
    <d v="1899-12-30T00:00:00"/>
    <d v="1899-12-30T06:58:26"/>
    <n v="4"/>
    <d v="1899-12-30T06:30:50"/>
    <n v="418.43333333334243"/>
    <n v="13"/>
    <s v="No"/>
  </r>
  <r>
    <s v="CSCB"/>
    <s v="2025008015"/>
    <x v="0"/>
    <s v="EVA02101R"/>
    <s v="E6469JZW"/>
    <d v="2025-02-26T00:00:00"/>
    <s v="CSMA"/>
    <s v="3269"/>
    <x v="35"/>
    <s v="PA"/>
    <s v="S2"/>
    <m/>
    <d v="2025-02-26T00:00:00"/>
    <d v="1899-12-30T20:32:43"/>
    <d v="2025-02-26T00:00:00"/>
    <d v="1899-12-30T16:00:36"/>
    <d v="2025-02-26T00:00:00"/>
    <d v="1899-12-30T16:25:40"/>
    <x v="0"/>
    <s v="E_ISANTACRUZ"/>
    <s v="7026013410"/>
    <s v="FBO"/>
    <d v="1899-12-30T04:57:11"/>
    <d v="1899-12-30T00:25:04"/>
    <d v="1899-12-30T04:32:07"/>
    <s v="Granel"/>
    <s v="E001"/>
    <x v="0"/>
    <d v="1899-12-30T19:52:56"/>
    <d v="1899-12-30T00:25:04"/>
    <n v="20"/>
    <x v="3"/>
    <x v="1"/>
    <x v="2"/>
    <n v="0"/>
    <n v="1"/>
    <s v="KO"/>
    <s v="Granel"/>
    <x v="1"/>
    <n v="1"/>
    <s v="F. CORDOBA"/>
    <s v="C"/>
    <d v="1899-12-30T04:32:07"/>
    <d v="1899-12-30T03:34:07"/>
    <s v="OK"/>
    <m/>
    <m/>
    <d v="1899-12-30T00:00:00"/>
    <d v="1899-12-30T19:52:56"/>
    <n v="4"/>
    <n v="-0.18896990740740993"/>
    <n v="1192.9333333333332"/>
    <n v="16"/>
    <s v="No"/>
  </r>
  <r>
    <s v="CSCB"/>
    <s v="2025008057"/>
    <x v="0"/>
    <s v="ER3394BBD"/>
    <s v="E1381DRF"/>
    <d v="2025-02-27T00:00:00"/>
    <s v="CSMA"/>
    <s v="3283"/>
    <x v="37"/>
    <s v="PA"/>
    <s v="PA"/>
    <m/>
    <d v="2025-02-27T00:00:00"/>
    <d v="1899-12-30T09:18:52"/>
    <d v="2025-02-27T00:00:00"/>
    <d v="1899-12-30T06:03:24"/>
    <d v="2025-02-27T00:00:00"/>
    <d v="1899-12-30T06:36:49"/>
    <x v="0"/>
    <s v="E_ISANTACRUZ"/>
    <s v="7026013411"/>
    <s v="FBO"/>
    <d v="1899-12-30T03:48:53"/>
    <d v="1899-12-30T00:33:25"/>
    <d v="1899-12-30T03:15:28"/>
    <s v="Ensacado"/>
    <s v="E002"/>
    <x v="0"/>
    <d v="1899-12-30T21:17:56"/>
    <d v="1899-12-30T00:33:25"/>
    <n v="9"/>
    <x v="4"/>
    <x v="1"/>
    <x v="1"/>
    <n v="0"/>
    <n v="1"/>
    <s v="KO"/>
    <s v="Ensacado"/>
    <x v="1"/>
    <n v="1"/>
    <s v="F. CORDOBA"/>
    <s v="C"/>
    <d v="1899-12-30T03:15:28"/>
    <d v="1899-12-30T02:17:28"/>
    <s v="OK"/>
    <m/>
    <m/>
    <d v="1899-12-30T00:00:00"/>
    <d v="1899-12-30T21:17:56"/>
    <n v="5"/>
    <n v="-0.13574074074074"/>
    <n v="1277.9333333333363"/>
    <n v="6"/>
    <s v="No"/>
  </r>
  <r>
    <s v="CSCB"/>
    <s v="2025008149"/>
    <x v="0"/>
    <s v="ER7741BCJ"/>
    <s v="E3654KVD"/>
    <d v="2025-02-27T00:00:00"/>
    <s v="CSMA"/>
    <s v="3269"/>
    <x v="35"/>
    <s v="PA"/>
    <s v="S2"/>
    <m/>
    <d v="2025-02-27T00:00:00"/>
    <d v="1899-12-30T14:17:11"/>
    <d v="2025-02-27T00:00:00"/>
    <d v="1899-12-30T10:44:07"/>
    <d v="2025-02-27T00:00:00"/>
    <d v="1899-12-30T11:41:00"/>
    <x v="0"/>
    <s v="E_RBALTANAS"/>
    <s v="7026013412"/>
    <s v="FBO"/>
    <d v="1899-12-30T04:29:57"/>
    <d v="1899-12-30T00:56:53"/>
    <d v="1899-12-30T03:33:04"/>
    <s v="Granel"/>
    <s v="E001"/>
    <x v="0"/>
    <d v="1899-12-30T21:23:48"/>
    <d v="1899-12-30T00:56:53"/>
    <n v="14"/>
    <x v="4"/>
    <x v="1"/>
    <x v="2"/>
    <n v="0"/>
    <n v="1"/>
    <s v="KO"/>
    <s v="Granel"/>
    <x v="1"/>
    <n v="1"/>
    <s v="F. CORDOBA"/>
    <s v="C"/>
    <d v="1899-12-30T03:33:04"/>
    <d v="1899-12-30T02:35:04"/>
    <s v="OK"/>
    <m/>
    <m/>
    <d v="1899-12-30T00:00:00"/>
    <d v="1899-12-30T21:23:48"/>
    <n v="5"/>
    <n v="-0.14796296296295997"/>
    <n v="1283.8000000000118"/>
    <n v="11"/>
    <s v="No"/>
  </r>
  <r>
    <s v="CSCB"/>
    <s v="2025008150"/>
    <x v="0"/>
    <s v="ER2349BCD"/>
    <s v="E6468JZW"/>
    <d v="2025-02-27T00:00:00"/>
    <s v="CSMA"/>
    <s v="3269"/>
    <x v="35"/>
    <s v="PA"/>
    <s v="S2"/>
    <m/>
    <d v="2025-02-27T00:00:00"/>
    <d v="1899-12-30T14:48:40"/>
    <d v="2025-02-27T00:00:00"/>
    <d v="1899-12-30T10:44:26"/>
    <d v="2025-02-27T00:00:00"/>
    <d v="1899-12-30T11:44:11"/>
    <x v="0"/>
    <s v="E_RBALTANAS"/>
    <s v="7026013413"/>
    <s v="FBO"/>
    <d v="1899-12-30T05:03:59"/>
    <d v="1899-12-30T00:59:45"/>
    <d v="1899-12-30T04:04:14"/>
    <s v="Granel"/>
    <s v="E001"/>
    <x v="0"/>
    <d v="1899-12-30T20:55:30"/>
    <d v="1899-12-30T00:59:45"/>
    <n v="14"/>
    <x v="4"/>
    <x v="1"/>
    <x v="2"/>
    <n v="0"/>
    <n v="1"/>
    <s v="KO"/>
    <s v="Granel"/>
    <x v="1"/>
    <n v="1"/>
    <s v="F. CORDOBA"/>
    <s v="C"/>
    <d v="1899-12-30T04:04:14"/>
    <d v="1899-12-30T03:06:14"/>
    <s v="OK"/>
    <m/>
    <m/>
    <d v="1899-12-30T00:00:00"/>
    <d v="1899-12-30T20:55:30"/>
    <n v="5"/>
    <n v="-0.16960648148148005"/>
    <n v="1255.4999999999939"/>
    <n v="11"/>
    <s v="No"/>
  </r>
  <r>
    <s v="CSCB"/>
    <s v="2025008165"/>
    <x v="0"/>
    <s v="ER6006BBN"/>
    <s v="E2274KKH"/>
    <d v="2025-02-27T00:00:00"/>
    <s v="CSMA"/>
    <s v="3269"/>
    <x v="35"/>
    <s v="PA"/>
    <s v="S2"/>
    <m/>
    <d v="2025-02-27T00:00:00"/>
    <d v="1899-12-30T16:08:48"/>
    <d v="2025-02-27T00:00:00"/>
    <d v="1899-12-30T11:25:59"/>
    <d v="2025-02-27T00:00:00"/>
    <d v="1899-12-30T12:10:17"/>
    <x v="0"/>
    <s v="E_RBALTANAS"/>
    <s v="7026013414"/>
    <s v="FBO"/>
    <d v="1899-12-30T05:27:07"/>
    <d v="1899-12-30T00:44:18"/>
    <d v="1899-12-30T04:42:49"/>
    <s v="Granel"/>
    <s v="E001"/>
    <x v="0"/>
    <d v="1899-12-30T20:01:28"/>
    <d v="1899-12-30T00:44:18"/>
    <n v="16"/>
    <x v="4"/>
    <x v="1"/>
    <x v="2"/>
    <n v="0"/>
    <n v="1"/>
    <s v="KO"/>
    <s v="Granel"/>
    <x v="1"/>
    <n v="1"/>
    <s v="F. CORDOBA"/>
    <s v="C"/>
    <d v="1899-12-30T04:42:49"/>
    <d v="1899-12-30T03:44:49"/>
    <s v="OK"/>
    <m/>
    <m/>
    <d v="1899-12-30T00:00:00"/>
    <d v="1899-12-30T20:01:28"/>
    <n v="5"/>
    <n v="-0.19640046296297003"/>
    <n v="1201.4666666666578"/>
    <n v="12"/>
    <s v="No"/>
  </r>
  <r>
    <s v="CSCB"/>
    <s v="2025008177"/>
    <x v="0"/>
    <s v="ER8167BCF"/>
    <s v="E2589JTB"/>
    <d v="2025-02-27T00:00:00"/>
    <s v="CSMA"/>
    <s v="3269"/>
    <x v="35"/>
    <s v="PA"/>
    <s v="S2"/>
    <m/>
    <d v="2025-02-27T00:00:00"/>
    <d v="1899-12-30T16:56:40"/>
    <d v="2025-02-27T00:00:00"/>
    <d v="1899-12-30T11:48:49"/>
    <d v="2025-02-27T00:00:00"/>
    <d v="1899-12-30T12:32:58"/>
    <x v="0"/>
    <s v="E_RBALTANAS"/>
    <s v="7026013415"/>
    <s v="FBO"/>
    <d v="1899-12-30T05:52:00"/>
    <d v="1899-12-30T00:44:09"/>
    <d v="1899-12-30T05:07:51"/>
    <s v="Granel"/>
    <s v="E001"/>
    <x v="0"/>
    <d v="1899-12-30T19:36:17"/>
    <d v="1899-12-30T00:44:09"/>
    <n v="16"/>
    <x v="4"/>
    <x v="1"/>
    <x v="2"/>
    <n v="0"/>
    <n v="1"/>
    <s v="KO"/>
    <s v="Granel"/>
    <x v="1"/>
    <n v="1"/>
    <s v="F. CORDOBA"/>
    <s v="C"/>
    <d v="1899-12-30T05:07:51"/>
    <d v="1899-12-30T04:09:51"/>
    <s v="OK"/>
    <m/>
    <m/>
    <d v="1899-12-30T00:00:00"/>
    <d v="1899-12-30T19:36:17"/>
    <n v="5"/>
    <n v="-0.21378472222222006"/>
    <n v="1176.2833333333331"/>
    <n v="12"/>
    <s v="No"/>
  </r>
  <r>
    <s v="CSCB"/>
    <s v=""/>
    <x v="0"/>
    <s v="E3038MPXR8127BDM"/>
    <s v="ER6668BDPR8609BDH"/>
    <d v="2025-02-27T00:00:00"/>
    <s v="CSMA"/>
    <s v="3269"/>
    <x v="35"/>
    <s v="PA"/>
    <s v="PA"/>
    <m/>
    <d v="2025-02-27T00:00:00"/>
    <d v="1899-12-30T17:54:44"/>
    <d v="2025-02-27T00:00:00"/>
    <d v="1899-12-30T12:05:32"/>
    <d v="2025-02-27T00:00:00"/>
    <d v="1899-12-30T12:48:15"/>
    <x v="204"/>
    <s v="E_RBALTANAS"/>
    <s v="7026013416"/>
    <s v="FBO"/>
    <d v="1899-12-30T06:31:55"/>
    <d v="1899-12-30T00:42:43"/>
    <d v="1899-12-30T05:49:12"/>
    <s v="Granel"/>
    <s v="E001"/>
    <x v="0"/>
    <d v="1899-12-30T18:53:30"/>
    <d v="1899-12-30T00:42:43"/>
    <n v="17"/>
    <x v="4"/>
    <x v="1"/>
    <x v="2"/>
    <n v="0"/>
    <n v="1"/>
    <s v="KO"/>
    <s v="Granel"/>
    <x v="1"/>
    <n v="1"/>
    <s v="F. CORDOBA"/>
    <s v="C"/>
    <d v="1899-12-30T05:49:12"/>
    <d v="1899-12-30T04:51:12"/>
    <s v="OK"/>
    <m/>
    <m/>
    <d v="1899-12-30T00:00:00"/>
    <d v="1899-12-30T18:53:30"/>
    <n v="5"/>
    <n v="-0.24249999999999994"/>
    <n v="1133.4999999999973"/>
    <n v="12"/>
    <s v="No"/>
  </r>
  <r>
    <s v="CSCB"/>
    <s v="2025008189"/>
    <x v="0"/>
    <s v="ER9858BBY"/>
    <s v="E8263KDM"/>
    <d v="2025-02-27T00:00:00"/>
    <s v="CSMA"/>
    <s v="3264"/>
    <x v="36"/>
    <s v="PA"/>
    <s v="S1"/>
    <m/>
    <d v="2025-02-27T00:00:00"/>
    <d v="1899-12-30T15:08:56"/>
    <d v="2025-02-27T00:00:00"/>
    <d v="1899-12-30T12:28:17"/>
    <d v="2025-02-27T00:00:00"/>
    <d v="1899-12-30T13:03:21"/>
    <x v="0"/>
    <s v="E_RBALTANAS"/>
    <s v="7026013417"/>
    <s v="FBO"/>
    <d v="1899-12-30T03:15:43"/>
    <d v="1899-12-30T00:35:04"/>
    <d v="1899-12-30T02:40:39"/>
    <s v="Granel"/>
    <s v="E001"/>
    <x v="0"/>
    <d v="1899-12-30T21:54:24"/>
    <d v="1899-12-30T00:35:04"/>
    <n v="15"/>
    <x v="4"/>
    <x v="1"/>
    <x v="2"/>
    <n v="0"/>
    <n v="1"/>
    <s v="KO"/>
    <s v="Granel"/>
    <x v="1"/>
    <n v="1"/>
    <s v="F. CORDOBA"/>
    <s v="C"/>
    <d v="1899-12-30T02:40:39"/>
    <d v="1899-12-30T01:42:39"/>
    <s v="OK"/>
    <m/>
    <m/>
    <d v="1899-12-30T00:00:00"/>
    <d v="1899-12-30T21:54:24"/>
    <n v="5"/>
    <n v="-0.11156250000000001"/>
    <n v="1314.4000000000115"/>
    <n v="13"/>
    <s v="No"/>
  </r>
  <r>
    <s v="CSCB"/>
    <s v="2025008208"/>
    <x v="0"/>
    <s v="ER0100BDB"/>
    <s v="E7439MTL"/>
    <d v="2025-02-27T00:00:00"/>
    <s v="CSMA"/>
    <s v="3269"/>
    <x v="35"/>
    <s v="PA"/>
    <s v="S2"/>
    <m/>
    <d v="2025-03-03T00:00:00"/>
    <d v="1899-12-30T08:14:06"/>
    <d v="2025-02-27T00:00:00"/>
    <d v="1899-12-30T13:49:13"/>
    <d v="2025-02-27T00:00:00"/>
    <d v="1899-12-30T14:25:55"/>
    <x v="0"/>
    <s v="E_RBALTANAS"/>
    <s v="7026013418"/>
    <s v="FBO"/>
    <d v="1899-12-30T00:36:42"/>
    <d v="1899-12-30T00:36:42"/>
    <d v="1899-12-30T00:00:00"/>
    <s v="Granel"/>
    <s v="E001"/>
    <x v="0"/>
    <d v="1899-12-30T06:11:49"/>
    <d v="1899-12-30T00:36:42"/>
    <n v="8"/>
    <x v="4"/>
    <x v="2"/>
    <x v="2"/>
    <n v="0"/>
    <n v="1"/>
    <s v="KO"/>
    <s v="Granel"/>
    <x v="1"/>
    <n v="1"/>
    <s v="F. CORDOBA"/>
    <s v="C"/>
    <d v="1899-12-30T00:00:00"/>
    <d v="1899-12-30T00:00:00"/>
    <s v="OK"/>
    <m/>
    <m/>
    <d v="1899-12-30T00:00:00"/>
    <d v="1899-12-30T06:11:49"/>
    <n v="5"/>
    <d v="1899-12-30T05:35:07"/>
    <n v="371.81666666666877"/>
    <n v="14"/>
    <s v="No"/>
  </r>
  <r>
    <s v="CSCB"/>
    <s v=""/>
    <x v="0"/>
    <s v="E0483MTJR9982BDP"/>
    <s v="ER1962BDRR2633BBZ"/>
    <d v="2025-02-27T00:00:00"/>
    <s v="CSMA"/>
    <s v="3269"/>
    <x v="35"/>
    <s v="PA"/>
    <s v="PA"/>
    <m/>
    <d v="2025-03-03T00:00:00"/>
    <d v="1899-12-30T07:19:08"/>
    <d v="2025-02-27T00:00:00"/>
    <d v="1899-12-30T14:04:19"/>
    <d v="2025-02-27T00:00:00"/>
    <d v="1899-12-30T15:53:57"/>
    <x v="204"/>
    <s v="E_RBALTANAS"/>
    <s v="7026013421"/>
    <s v="FBO"/>
    <d v="1899-12-30T01:49:38"/>
    <d v="1899-12-30T01:49:38"/>
    <d v="1899-12-30T00:00:00"/>
    <s v="Granel"/>
    <s v="E001"/>
    <x v="0"/>
    <d v="1899-12-30T08:34:49"/>
    <d v="1899-12-30T01:49:38"/>
    <n v="7"/>
    <x v="4"/>
    <x v="2"/>
    <x v="2"/>
    <n v="0"/>
    <n v="1"/>
    <s v="KO"/>
    <s v="Granel"/>
    <x v="1"/>
    <n v="1"/>
    <s v="F. CORDOBA"/>
    <s v="C"/>
    <d v="1899-12-30T00:00:00"/>
    <d v="1899-12-30T00:00:00"/>
    <s v="OK"/>
    <m/>
    <m/>
    <d v="1899-12-30T00:00:00"/>
    <d v="1899-12-30T08:34:49"/>
    <n v="5"/>
    <d v="1899-12-30T06:45:11"/>
    <n v="514.81666666667513"/>
    <n v="15"/>
    <s v="No"/>
  </r>
  <r>
    <s v="CSCB"/>
    <s v="2025008330"/>
    <x v="0"/>
    <s v="ER9082BBY"/>
    <s v="E0356HBC"/>
    <d v="2025-03-03T00:00:00"/>
    <s v="CSMA"/>
    <s v="3283"/>
    <x v="37"/>
    <s v="PA"/>
    <s v="PA"/>
    <m/>
    <d v="2025-03-03T00:00:00"/>
    <d v="1899-12-30T09:09:18"/>
    <d v="2025-03-03T00:00:00"/>
    <d v="1899-12-30T05:58:19"/>
    <d v="2025-03-03T00:00:00"/>
    <d v="1899-12-30T06:37:20"/>
    <x v="0"/>
    <s v="E_RBALTANAS"/>
    <s v="7026013450"/>
    <s v="FBO"/>
    <d v="1899-12-30T03:50:00"/>
    <d v="1899-12-30T00:39:01"/>
    <d v="1899-12-30T03:10:59"/>
    <s v="Ensacado"/>
    <s v="E002"/>
    <x v="0"/>
    <d v="1899-12-30T21:28:01"/>
    <d v="1899-12-30T00:39:01"/>
    <n v="9"/>
    <x v="6"/>
    <x v="2"/>
    <x v="1"/>
    <n v="0"/>
    <n v="1"/>
    <s v="KO"/>
    <s v="Ensacado"/>
    <x v="2"/>
    <n v="1"/>
    <s v="F. CORDOBA"/>
    <s v="C"/>
    <d v="1899-12-30T03:10:59"/>
    <d v="1899-12-30T02:12:59"/>
    <s v="OK"/>
    <m/>
    <m/>
    <d v="1899-12-30T00:00:00"/>
    <d v="1899-12-30T21:28:01"/>
    <n v="2"/>
    <n v="-0.13262731481481002"/>
    <n v="1288.0166666666771"/>
    <n v="6"/>
    <s v="No"/>
  </r>
  <r>
    <s v="CSCB"/>
    <s v=""/>
    <x v="0"/>
    <s v="E3038MPXR8127BDM"/>
    <s v="ER6668BDPR8609BDH"/>
    <d v="2025-03-03T00:00:00"/>
    <s v="CSMA"/>
    <s v="3269"/>
    <x v="35"/>
    <s v="PA"/>
    <s v="PA"/>
    <m/>
    <d v="2025-03-03T00:00:00"/>
    <d v="1899-12-30T12:23:21"/>
    <d v="2025-03-03T00:00:00"/>
    <d v="1899-12-30T09:07:56"/>
    <d v="2025-03-03T00:00:00"/>
    <d v="1899-12-30T09:43:20"/>
    <x v="204"/>
    <s v="E_RBALTANAS"/>
    <s v="7026013453"/>
    <s v="FBO"/>
    <d v="1899-12-30T03:50:49"/>
    <d v="1899-12-30T00:35:24"/>
    <d v="1899-12-30T03:15:25"/>
    <s v="Granel"/>
    <s v="E001"/>
    <x v="0"/>
    <d v="1899-12-30T21:19:58"/>
    <d v="1899-12-30T00:35:24"/>
    <n v="12"/>
    <x v="6"/>
    <x v="2"/>
    <x v="2"/>
    <n v="0"/>
    <n v="1"/>
    <s v="KO"/>
    <s v="Granel"/>
    <x v="2"/>
    <n v="1"/>
    <s v="F. CORDOBA"/>
    <s v="C"/>
    <d v="1899-12-30T03:15:25"/>
    <d v="1899-12-30T02:17:25"/>
    <s v="OK"/>
    <m/>
    <m/>
    <d v="1899-12-30T00:00:00"/>
    <d v="1899-12-30T21:19:58"/>
    <n v="2"/>
    <n v="-0.13570601851851999"/>
    <n v="1279.9666666666596"/>
    <n v="9"/>
    <s v="No"/>
  </r>
  <r>
    <s v="CSCB"/>
    <s v=""/>
    <x v="0"/>
    <s v="E0483MTJR9982BDP"/>
    <s v="ER1962BDRR2633BBZ"/>
    <d v="2025-03-03T00:00:00"/>
    <s v="CSMA"/>
    <s v="3269"/>
    <x v="35"/>
    <s v="PA"/>
    <s v="PA"/>
    <m/>
    <d v="2025-03-03T00:00:00"/>
    <d v="1899-12-30T16:32:18"/>
    <d v="2025-03-03T00:00:00"/>
    <d v="1899-12-30T11:34:55"/>
    <d v="2025-03-03T00:00:00"/>
    <d v="1899-12-30T11:35:26"/>
    <x v="204"/>
    <s v="E_JORDONEZ"/>
    <s v="7026013456"/>
    <s v="FBO"/>
    <d v="1899-12-30T04:57:54"/>
    <d v="1899-12-30T00:00:31"/>
    <d v="1899-12-30T04:57:23"/>
    <s v="Granel"/>
    <s v="E001"/>
    <x v="0"/>
    <d v="1899-12-30T19:03:07"/>
    <d v="1899-12-30T00:00:31"/>
    <n v="16"/>
    <x v="6"/>
    <x v="2"/>
    <x v="2"/>
    <n v="0"/>
    <n v="1"/>
    <s v="KO"/>
    <s v="Granel"/>
    <x v="2"/>
    <n v="1"/>
    <s v="F. CORDOBA"/>
    <s v="C"/>
    <d v="1899-12-30T04:57:23"/>
    <d v="1899-12-30T03:59:23"/>
    <s v="OK"/>
    <m/>
    <m/>
    <d v="1899-12-30T00:00:00"/>
    <d v="1899-12-30T19:03:07"/>
    <n v="2"/>
    <n v="-0.20651620370370005"/>
    <n v="1143.1166666666627"/>
    <n v="11"/>
    <s v="No"/>
  </r>
  <r>
    <s v="CSCB"/>
    <s v="2025008448"/>
    <x v="0"/>
    <s v="ER0013BBX"/>
    <s v="E4483KKV"/>
    <d v="2025-03-03T00:00:00"/>
    <s v="CSMA"/>
    <s v="3269"/>
    <x v="35"/>
    <s v="PA"/>
    <s v="S2"/>
    <m/>
    <d v="2025-03-03T00:00:00"/>
    <d v="1899-12-30T19:22:32"/>
    <d v="2025-03-03T00:00:00"/>
    <d v="1899-12-30T11:01:52"/>
    <d v="2025-03-03T00:00:00"/>
    <d v="1899-12-30T11:46:27"/>
    <x v="0"/>
    <s v="E_JORDONEZ"/>
    <s v="7026013457"/>
    <s v="FBO"/>
    <d v="1899-12-30T09:05:15"/>
    <d v="1899-12-30T00:44:35"/>
    <d v="1899-12-30T08:20:40"/>
    <s v="Granel"/>
    <s v="E001"/>
    <x v="0"/>
    <d v="1899-12-30T16:23:54"/>
    <d v="1899-12-30T00:44:35"/>
    <n v="19"/>
    <x v="6"/>
    <x v="2"/>
    <x v="2"/>
    <n v="0"/>
    <n v="1"/>
    <s v="KO"/>
    <s v="Granel"/>
    <x v="2"/>
    <n v="1"/>
    <s v="F. CORDOBA"/>
    <s v="C"/>
    <d v="1899-12-30T08:20:40"/>
    <d v="1899-12-30T07:22:40"/>
    <s v="OK"/>
    <m/>
    <m/>
    <d v="1899-12-30T00:00:00"/>
    <d v="1899-12-30T16:23:54"/>
    <n v="2"/>
    <n v="-0.34768518518518005"/>
    <n v="983.90000000000987"/>
    <n v="11"/>
    <s v="No"/>
  </r>
  <r>
    <s v="CSCB"/>
    <s v="2025008459"/>
    <x v="0"/>
    <s v="ECO02801R"/>
    <s v="E8474FTB"/>
    <d v="2025-03-03T00:00:00"/>
    <s v="CSMA"/>
    <s v="3269"/>
    <x v="35"/>
    <s v="PA"/>
    <s v="S2"/>
    <m/>
    <d v="2025-03-03T00:00:00"/>
    <d v="1899-12-30T17:46:57"/>
    <d v="2025-03-03T00:00:00"/>
    <d v="1899-12-30T11:15:45"/>
    <d v="2025-03-03T00:00:00"/>
    <d v="1899-12-30T12:00:12"/>
    <x v="0"/>
    <s v="E_JORDONEZ"/>
    <s v="7026013459"/>
    <s v="FBO"/>
    <d v="1899-12-30T07:15:39"/>
    <d v="1899-12-30T00:44:27"/>
    <d v="1899-12-30T06:31:12"/>
    <s v="Granel"/>
    <s v="E001"/>
    <x v="0"/>
    <d v="1899-12-30T18:13:14"/>
    <d v="1899-12-30T00:44:27"/>
    <n v="17"/>
    <x v="6"/>
    <x v="2"/>
    <x v="2"/>
    <n v="0"/>
    <n v="1"/>
    <s v="KO"/>
    <s v="Granel"/>
    <x v="2"/>
    <n v="1"/>
    <s v="F. CORDOBA"/>
    <s v="C"/>
    <d v="1899-12-30T06:31:12"/>
    <d v="1899-12-30T05:33:12"/>
    <s v="OK"/>
    <m/>
    <m/>
    <d v="1899-12-30T00:00:00"/>
    <d v="1899-12-30T18:13:14"/>
    <n v="2"/>
    <n v="-0.27166666666667005"/>
    <n v="1093.2333333333347"/>
    <n v="12"/>
    <s v="No"/>
  </r>
  <r>
    <s v="CSCB"/>
    <s v="2025008464"/>
    <x v="0"/>
    <s v="ER7741BCJ"/>
    <s v="E3654KVD"/>
    <d v="2025-03-03T00:00:00"/>
    <s v="CSMA"/>
    <s v="3269"/>
    <x v="35"/>
    <s v="PA"/>
    <s v="S2"/>
    <m/>
    <d v="2025-03-03T00:00:00"/>
    <d v="1899-12-30T19:59:43"/>
    <d v="2025-03-03T00:00:00"/>
    <d v="1899-12-30T11:28:24"/>
    <d v="2025-03-03T00:00:00"/>
    <d v="1899-12-30T12:20:35"/>
    <x v="0"/>
    <s v="E_JORDONEZ"/>
    <s v="7026013460"/>
    <s v="FBO"/>
    <d v="1899-12-30T09:23:30"/>
    <d v="1899-12-30T00:52:11"/>
    <d v="1899-12-30T08:31:19"/>
    <s v="Granel"/>
    <s v="E001"/>
    <x v="0"/>
    <d v="1899-12-30T16:20:51"/>
    <d v="1899-12-30T00:52:11"/>
    <n v="19"/>
    <x v="6"/>
    <x v="2"/>
    <x v="2"/>
    <n v="0"/>
    <n v="1"/>
    <s v="KO"/>
    <s v="Granel"/>
    <x v="2"/>
    <n v="1"/>
    <s v="F. CORDOBA"/>
    <s v="C"/>
    <d v="1899-12-30T08:31:19"/>
    <d v="1899-12-30T07:33:19"/>
    <s v="OK"/>
    <m/>
    <m/>
    <d v="1899-12-30T00:00:00"/>
    <d v="1899-12-30T16:20:51"/>
    <n v="2"/>
    <n v="-0.35508101851851004"/>
    <n v="980.85000000000343"/>
    <n v="12"/>
    <s v="No"/>
  </r>
  <r>
    <s v="CSCB"/>
    <s v="2025008483"/>
    <x v="0"/>
    <s v="ER0898BBG"/>
    <s v="E2340KGX"/>
    <d v="2025-03-03T00:00:00"/>
    <s v="CSMA"/>
    <s v="3269"/>
    <x v="35"/>
    <s v="PA"/>
    <s v="S2"/>
    <m/>
    <d v="2025-03-03T00:00:00"/>
    <d v="1899-12-30T19:58:26"/>
    <d v="2025-03-03T00:00:00"/>
    <d v="1899-12-30T11:57:16"/>
    <d v="2025-03-03T00:00:00"/>
    <d v="1899-12-30T13:06:25"/>
    <x v="0"/>
    <s v="E_JORDONEZ"/>
    <s v="7026013462"/>
    <s v="FBO"/>
    <d v="1899-12-30T09:10:19"/>
    <d v="1899-12-30T01:09:09"/>
    <d v="1899-12-30T08:01:10"/>
    <s v="Granel"/>
    <s v="E001"/>
    <x v="0"/>
    <d v="1899-12-30T17:07:58"/>
    <d v="1899-12-30T01:09:09"/>
    <n v="19"/>
    <x v="6"/>
    <x v="2"/>
    <x v="2"/>
    <n v="0"/>
    <n v="1"/>
    <s v="KO"/>
    <s v="Granel"/>
    <x v="2"/>
    <n v="1"/>
    <s v="F. CORDOBA"/>
    <s v="C"/>
    <d v="1899-12-30T08:01:10"/>
    <d v="1899-12-30T07:03:10"/>
    <s v="OK"/>
    <m/>
    <m/>
    <d v="1899-12-30T00:00:00"/>
    <d v="1899-12-30T17:07:58"/>
    <n v="2"/>
    <n v="-0.33414351851852003"/>
    <n v="1027.966666666674"/>
    <n v="13"/>
    <s v="No"/>
  </r>
  <r>
    <s v="CSCB"/>
    <s v="2025008491"/>
    <x v="0"/>
    <s v="EVA02101R"/>
    <s v="E6469JZW"/>
    <d v="2025-03-03T00:00:00"/>
    <s v="CSMA"/>
    <s v="3269"/>
    <x v="35"/>
    <s v="PA"/>
    <s v="S2"/>
    <m/>
    <d v="2025-03-03T00:00:00"/>
    <d v="1899-12-30T21:50:46"/>
    <d v="2025-03-03T00:00:00"/>
    <d v="1899-12-30T12:05:54"/>
    <d v="2025-03-03T00:00:00"/>
    <d v="1899-12-30T13:16:41"/>
    <x v="0"/>
    <s v="E_JORDONEZ"/>
    <s v="7026013464"/>
    <s v="FBO"/>
    <d v="1899-12-30T10:55:39"/>
    <d v="1899-12-30T01:10:47"/>
    <d v="1899-12-30T09:44:52"/>
    <s v="Granel"/>
    <s v="E001"/>
    <x v="0"/>
    <d v="1899-12-30T15:25:54"/>
    <d v="1899-12-30T01:10:47"/>
    <n v="21"/>
    <x v="6"/>
    <x v="2"/>
    <x v="2"/>
    <n v="0"/>
    <n v="1"/>
    <s v="KO"/>
    <s v="Granel"/>
    <x v="2"/>
    <n v="1"/>
    <s v="F. CORDOBA"/>
    <s v="C"/>
    <d v="1899-12-30T09:44:52"/>
    <d v="1899-12-30T08:46:52"/>
    <s v="OK"/>
    <m/>
    <m/>
    <d v="1899-12-30T00:00:00"/>
    <d v="1899-12-30T15:25:54"/>
    <n v="2"/>
    <n v="-0.40615740740741002"/>
    <n v="925.89999999999236"/>
    <n v="13"/>
    <s v="No"/>
  </r>
  <r>
    <s v="CSGR"/>
    <s v="2025008554"/>
    <x v="0"/>
    <s v="ER6611BCD"/>
    <s v="E0824KCR"/>
    <d v="2025-03-03T00:00:00"/>
    <s v="CSMA"/>
    <s v="3283"/>
    <x v="37"/>
    <s v="PA"/>
    <s v="PA"/>
    <m/>
    <d v="2025-03-03T00:00:00"/>
    <d v="1899-12-30T17:00:42"/>
    <d v="2025-03-03T00:00:00"/>
    <d v="1899-12-30T14:16:04"/>
    <d v="2025-03-03T00:00:00"/>
    <d v="1899-12-30T14:36:50"/>
    <x v="0"/>
    <s v="E_MSAEZ"/>
    <s v="7026013470"/>
    <s v="FBO"/>
    <d v="1899-12-30T03:05:24"/>
    <d v="1899-12-30T00:20:46"/>
    <d v="1899-12-30T02:44:38"/>
    <s v="Ensacado"/>
    <s v="E002"/>
    <x v="0"/>
    <d v="1899-12-30T21:36:07"/>
    <d v="1899-12-30T00:20:46"/>
    <n v="17"/>
    <x v="6"/>
    <x v="2"/>
    <x v="1"/>
    <n v="0"/>
    <n v="1"/>
    <s v="KO"/>
    <s v="Ensacado"/>
    <x v="2"/>
    <n v="1"/>
    <s v="PUNTOS SUR"/>
    <s v="C"/>
    <d v="1899-12-30T02:44:38"/>
    <d v="1899-12-30T01:46:38"/>
    <s v="OK"/>
    <m/>
    <m/>
    <d v="1899-12-30T00:00:00"/>
    <d v="1899-12-30T21:36:07"/>
    <n v="2"/>
    <n v="-0.11432870370369996"/>
    <n v="1296.1166666666772"/>
    <n v="14"/>
    <s v="No"/>
  </r>
  <r>
    <s v="CSCB"/>
    <s v="2025008557"/>
    <x v="0"/>
    <s v="ER2083BBG"/>
    <s v="E7583HYR"/>
    <d v="2025-03-03T00:00:00"/>
    <s v="CSMA"/>
    <s v="3269"/>
    <x v="35"/>
    <s v="PA"/>
    <s v="S2"/>
    <m/>
    <d v="2025-03-04T00:00:00"/>
    <d v="1899-12-30T07:41:41"/>
    <d v="2025-03-03T00:00:00"/>
    <d v="1899-12-30T14:26:42"/>
    <d v="2025-03-03T00:00:00"/>
    <d v="1899-12-30T15:26:20"/>
    <x v="0"/>
    <s v="E_RBALTANAS"/>
    <s v="7026013474"/>
    <s v="FBO"/>
    <d v="1899-12-30T00:59:38"/>
    <d v="1899-12-30T00:59:38"/>
    <d v="1899-12-30T00:00:00"/>
    <s v="Granel"/>
    <s v="E001"/>
    <x v="0"/>
    <d v="1899-12-30T07:44:39"/>
    <d v="1899-12-30T00:59:38"/>
    <n v="7"/>
    <x v="6"/>
    <x v="2"/>
    <x v="2"/>
    <n v="0"/>
    <n v="1"/>
    <s v="KO"/>
    <s v="Granel"/>
    <x v="2"/>
    <n v="1"/>
    <s v="F. CORDOBA"/>
    <s v="C"/>
    <d v="1899-12-30T00:00:00"/>
    <d v="1899-12-30T00:00:00"/>
    <s v="OK"/>
    <m/>
    <m/>
    <d v="1899-12-30T00:00:00"/>
    <d v="1899-12-30T07:44:39"/>
    <n v="2"/>
    <d v="1899-12-30T06:45:01"/>
    <n v="464.64999999999844"/>
    <n v="15"/>
    <s v="No"/>
  </r>
  <r>
    <s v="CSGR"/>
    <s v="2025008574"/>
    <x v="0"/>
    <s v="ER9772BBD"/>
    <s v="E4657FGR"/>
    <d v="2025-03-03T00:00:00"/>
    <s v="CSMA"/>
    <s v="3282"/>
    <x v="42"/>
    <s v="PA"/>
    <s v="PA"/>
    <m/>
    <d v="2025-03-04T00:00:00"/>
    <d v="1899-12-30T08:36:37"/>
    <d v="2025-03-03T00:00:00"/>
    <d v="1899-12-30T15:25:15"/>
    <d v="2025-03-03T00:00:00"/>
    <d v="1899-12-30T16:15:25"/>
    <x v="0"/>
    <s v="E_MSAEZ"/>
    <s v="7026013476"/>
    <s v="FBO"/>
    <d v="1899-12-30T00:50:10"/>
    <d v="1899-12-30T00:50:10"/>
    <d v="1899-12-30T00:00:00"/>
    <s v="Ensacado"/>
    <s v="E002"/>
    <x v="0"/>
    <d v="1899-12-30T07:38:48"/>
    <d v="1899-12-30T00:50:10"/>
    <n v="8"/>
    <x v="6"/>
    <x v="2"/>
    <x v="1"/>
    <n v="0"/>
    <n v="1"/>
    <s v="KO"/>
    <s v="Ensacado"/>
    <x v="2"/>
    <n v="1"/>
    <s v="PUNTOS SUR"/>
    <s v="C"/>
    <d v="1899-12-30T00:00:00"/>
    <d v="1899-12-30T00:00:00"/>
    <s v="OK"/>
    <m/>
    <m/>
    <d v="1899-12-30T00:00:00"/>
    <d v="1899-12-30T07:38:48"/>
    <n v="2"/>
    <d v="1899-12-30T06:48:38"/>
    <n v="458.8000000000128"/>
    <n v="16"/>
    <s v="No"/>
  </r>
  <r>
    <s v="CSCB"/>
    <s v="2025008627"/>
    <x v="0"/>
    <s v="ER9082BBY"/>
    <s v="E0356HBC"/>
    <d v="2025-03-04T00:00:00"/>
    <s v="CSMA"/>
    <s v="3283"/>
    <x v="37"/>
    <s v="PA"/>
    <s v="PA"/>
    <m/>
    <d v="2025-03-04T00:00:00"/>
    <d v="1899-12-30T09:09:15"/>
    <d v="2025-03-04T00:00:00"/>
    <d v="1899-12-30T06:08:48"/>
    <d v="2025-03-04T00:00:00"/>
    <d v="1899-12-30T06:37:01"/>
    <x v="0"/>
    <s v="E_RBALTANAS"/>
    <s v="7026013479"/>
    <s v="FBO"/>
    <d v="1899-12-30T03:28:40"/>
    <d v="1899-12-30T00:28:13"/>
    <d v="1899-12-30T03:00:27"/>
    <s v="Ensacado"/>
    <s v="E002"/>
    <x v="0"/>
    <d v="1899-12-30T21:27:45"/>
    <d v="1899-12-30T00:28:13"/>
    <n v="9"/>
    <x v="7"/>
    <x v="2"/>
    <x v="1"/>
    <n v="0"/>
    <n v="1"/>
    <s v="KO"/>
    <s v="Ensacado"/>
    <x v="2"/>
    <n v="1"/>
    <s v="F. CORDOBA"/>
    <s v="C"/>
    <d v="1899-12-30T03:00:27"/>
    <d v="1899-12-30T02:02:27"/>
    <s v="OK"/>
    <m/>
    <m/>
    <d v="1899-12-30T00:00:00"/>
    <d v="1899-12-30T21:27:45"/>
    <n v="3"/>
    <n v="-0.12531249999999999"/>
    <n v="1287.7500000000034"/>
    <n v="6"/>
    <s v="No"/>
  </r>
  <r>
    <s v="CSCB"/>
    <s v="2025008637"/>
    <x v="0"/>
    <s v="ER2310BBX"/>
    <s v="E5477KKG"/>
    <d v="2025-03-04T00:00:00"/>
    <s v="CSMA"/>
    <s v="3269"/>
    <x v="35"/>
    <s v="PA"/>
    <s v="S2"/>
    <m/>
    <d v="2025-03-04T00:00:00"/>
    <d v="1899-12-30T11:11:35"/>
    <d v="2025-03-04T00:00:00"/>
    <d v="1899-12-30T06:40:27"/>
    <d v="2025-03-04T00:00:00"/>
    <d v="1899-12-30T07:27:45"/>
    <x v="0"/>
    <s v="E_RBALTANAS"/>
    <s v="7026013480"/>
    <s v="FBO"/>
    <d v="1899-12-30T05:18:26"/>
    <d v="1899-12-30T00:47:18"/>
    <d v="1899-12-30T04:31:08"/>
    <s v="Granel"/>
    <s v="E001"/>
    <x v="0"/>
    <d v="1899-12-30T20:16:09"/>
    <d v="1899-12-30T00:47:18"/>
    <n v="11"/>
    <x v="7"/>
    <x v="2"/>
    <x v="2"/>
    <n v="0"/>
    <n v="1"/>
    <s v="KO"/>
    <s v="Granel"/>
    <x v="2"/>
    <n v="1"/>
    <s v="F. CORDOBA"/>
    <s v="C"/>
    <d v="1899-12-30T04:31:08"/>
    <d v="1899-12-30T03:33:08"/>
    <s v="OK"/>
    <m/>
    <m/>
    <d v="1899-12-30T00:00:00"/>
    <d v="1899-12-30T20:16:09"/>
    <n v="3"/>
    <n v="-0.18828703703702998"/>
    <n v="1216.1500000000067"/>
    <n v="7"/>
    <s v="No"/>
  </r>
  <r>
    <s v="CSCB"/>
    <s v="2025008623"/>
    <x v="0"/>
    <s v="ER9858BBY"/>
    <s v="E8263KDM"/>
    <d v="2025-03-04T00:00:00"/>
    <s v="CSMA"/>
    <s v="3269"/>
    <x v="35"/>
    <s v="PA"/>
    <s v="S2"/>
    <m/>
    <d v="2025-03-04T00:00:00"/>
    <d v="1899-12-30T09:44:55"/>
    <d v="2025-03-04T00:00:00"/>
    <d v="1899-12-30T05:35:47"/>
    <d v="2025-03-04T00:00:00"/>
    <d v="1899-12-30T07:36:27"/>
    <x v="0"/>
    <s v="E_RBALTANAS"/>
    <s v="7026013481"/>
    <s v="FBO"/>
    <d v="1899-12-30T06:09:48"/>
    <d v="1899-12-30T02:00:40"/>
    <d v="1899-12-30T04:09:08"/>
    <s v="Granel"/>
    <s v="E001"/>
    <x v="0"/>
    <d v="1899-12-30T21:51:31"/>
    <d v="1899-12-30T02:00:40"/>
    <n v="9"/>
    <x v="7"/>
    <x v="2"/>
    <x v="2"/>
    <n v="0"/>
    <n v="1"/>
    <s v="KO"/>
    <s v="Granel"/>
    <x v="2"/>
    <n v="1"/>
    <s v="F. CORDOBA"/>
    <s v="C"/>
    <d v="1899-12-30T04:09:08"/>
    <d v="1899-12-30T03:11:08"/>
    <s v="OK"/>
    <m/>
    <m/>
    <d v="1899-12-30T00:00:00"/>
    <d v="1899-12-30T21:51:31"/>
    <n v="3"/>
    <n v="-0.17300925925926003"/>
    <n v="1311.5166666666707"/>
    <n v="7"/>
    <s v="No"/>
  </r>
  <r>
    <s v="CSCB"/>
    <s v="2025008651"/>
    <x v="0"/>
    <s v="ER9403BBD"/>
    <s v="E5260KKG"/>
    <d v="2025-03-04T00:00:00"/>
    <s v="CSMA"/>
    <s v="3269"/>
    <x v="35"/>
    <s v="PA"/>
    <s v="S2"/>
    <m/>
    <d v="2025-03-04T00:00:00"/>
    <d v="1899-12-30T12:46:52"/>
    <d v="2025-03-04T00:00:00"/>
    <d v="1899-12-30T07:53:10"/>
    <d v="2025-03-04T00:00:00"/>
    <d v="1899-12-30T08:35:19"/>
    <x v="0"/>
    <s v="E_RBALTANAS"/>
    <s v="7026013482"/>
    <s v="FBO"/>
    <d v="1899-12-30T05:35:51"/>
    <d v="1899-12-30T00:42:09"/>
    <d v="1899-12-30T04:53:42"/>
    <s v="Granel"/>
    <s v="E001"/>
    <x v="0"/>
    <d v="1899-12-30T19:48:26"/>
    <d v="1899-12-30T00:42:09"/>
    <n v="12"/>
    <x v="7"/>
    <x v="2"/>
    <x v="2"/>
    <n v="0"/>
    <n v="1"/>
    <s v="KO"/>
    <s v="Granel"/>
    <x v="2"/>
    <n v="1"/>
    <s v="F. CORDOBA"/>
    <s v="C"/>
    <d v="1899-12-30T04:53:42"/>
    <d v="1899-12-30T03:55:42"/>
    <s v="OK"/>
    <m/>
    <m/>
    <d v="1899-12-30T00:00:00"/>
    <d v="1899-12-30T19:48:26"/>
    <n v="3"/>
    <n v="-0.20395833333334001"/>
    <n v="1188.4333333333332"/>
    <n v="8"/>
    <s v="No"/>
  </r>
  <r>
    <s v="CSCB"/>
    <s v="2025008664"/>
    <x v="0"/>
    <s v="ER2400BCC"/>
    <s v="E2345KGX"/>
    <d v="2025-03-04T00:00:00"/>
    <s v="CSMA"/>
    <s v="3264"/>
    <x v="36"/>
    <s v="PA"/>
    <s v="S1"/>
    <m/>
    <d v="2025-03-04T00:00:00"/>
    <d v="1899-12-30T12:47:33"/>
    <d v="2025-03-04T00:00:00"/>
    <d v="1899-12-30T08:38:19"/>
    <d v="2025-03-04T00:00:00"/>
    <d v="1899-12-30T10:03:27"/>
    <x v="0"/>
    <s v="E_RBALTANAS"/>
    <s v="7026013487"/>
    <s v="FBO"/>
    <d v="1899-12-30T05:34:22"/>
    <d v="1899-12-30T01:25:08"/>
    <d v="1899-12-30T04:09:14"/>
    <s v="Granel"/>
    <s v="E001"/>
    <x v="0"/>
    <d v="1899-12-30T21:15:53"/>
    <d v="1899-12-30T01:25:08"/>
    <n v="12"/>
    <x v="7"/>
    <x v="2"/>
    <x v="2"/>
    <n v="0"/>
    <n v="1"/>
    <s v="KO"/>
    <s v="Granel"/>
    <x v="2"/>
    <n v="1"/>
    <s v="F. CORDOBA"/>
    <s v="C"/>
    <d v="1899-12-30T04:09:14"/>
    <d v="1899-12-30T03:11:14"/>
    <s v="OK"/>
    <m/>
    <m/>
    <d v="1899-12-30T00:00:00"/>
    <d v="1899-12-30T21:15:53"/>
    <n v="3"/>
    <n v="-0.17307870370369993"/>
    <n v="1275.883333333338"/>
    <n v="10"/>
    <s v="No"/>
  </r>
  <r>
    <s v="CSCB"/>
    <s v=""/>
    <x v="0"/>
    <s v="E7440MTLR9981BDP"/>
    <s v="ER1963BDRR8610BDH"/>
    <d v="2025-03-04T00:00:00"/>
    <s v="CSMA"/>
    <s v="3269"/>
    <x v="35"/>
    <s v="PA"/>
    <s v="PA"/>
    <m/>
    <d v="2025-03-04T00:00:00"/>
    <d v="1899-12-30T13:47:43"/>
    <d v="2025-03-04T00:00:00"/>
    <d v="1899-12-30T09:28:54"/>
    <d v="2025-03-04T00:00:00"/>
    <d v="1899-12-30T10:25:48"/>
    <x v="204"/>
    <s v="E_RBALTANAS"/>
    <s v="7026013488"/>
    <s v="FBO"/>
    <d v="1899-12-30T05:15:43"/>
    <d v="1899-12-30T00:56:54"/>
    <d v="1899-12-30T04:18:49"/>
    <s v="Granel"/>
    <s v="E001"/>
    <x v="0"/>
    <d v="1899-12-30T20:38:04"/>
    <d v="1899-12-30T00:56:54"/>
    <n v="13"/>
    <x v="7"/>
    <x v="2"/>
    <x v="2"/>
    <n v="0"/>
    <n v="1"/>
    <s v="KO"/>
    <s v="Granel"/>
    <x v="2"/>
    <n v="1"/>
    <s v="F. CORDOBA"/>
    <s v="C"/>
    <d v="1899-12-30T04:18:49"/>
    <d v="1899-12-30T03:20:49"/>
    <s v="OK"/>
    <m/>
    <m/>
    <d v="1899-12-30T00:00:00"/>
    <d v="1899-12-30T20:38:04"/>
    <n v="3"/>
    <n v="-0.17973379629629999"/>
    <n v="1238.0666666666627"/>
    <n v="10"/>
    <s v="No"/>
  </r>
  <r>
    <s v="CSCB"/>
    <s v="2025008701"/>
    <x v="0"/>
    <s v="ER2083BBG"/>
    <s v="E7583HYR"/>
    <d v="2025-03-04T00:00:00"/>
    <s v="CSMA"/>
    <s v="3269"/>
    <x v="35"/>
    <s v="PA"/>
    <s v="S2"/>
    <m/>
    <d v="2025-03-04T00:00:00"/>
    <d v="1899-12-30T17:24:21"/>
    <d v="2025-03-04T00:00:00"/>
    <d v="1899-12-30T10:38:15"/>
    <d v="2025-03-04T00:00:00"/>
    <d v="1899-12-30T11:25:37"/>
    <x v="0"/>
    <s v="E_JORDONEZ"/>
    <s v="7026013489"/>
    <s v="FBO"/>
    <d v="1899-12-30T07:33:28"/>
    <d v="1899-12-30T00:47:22"/>
    <d v="1899-12-30T06:46:06"/>
    <s v="Granel"/>
    <s v="E001"/>
    <x v="0"/>
    <d v="1899-12-30T18:01:15"/>
    <d v="1899-12-30T00:47:22"/>
    <n v="17"/>
    <x v="7"/>
    <x v="2"/>
    <x v="2"/>
    <n v="0"/>
    <n v="1"/>
    <s v="KO"/>
    <s v="Granel"/>
    <x v="2"/>
    <n v="1"/>
    <s v="F. CORDOBA"/>
    <s v="C"/>
    <d v="1899-12-30T06:46:06"/>
    <d v="1899-12-30T05:48:06"/>
    <s v="OK"/>
    <m/>
    <m/>
    <d v="1899-12-30T00:00:00"/>
    <d v="1899-12-30T18:01:15"/>
    <n v="3"/>
    <n v="-0.28201388888889001"/>
    <n v="1081.2500000000002"/>
    <n v="11"/>
    <s v="No"/>
  </r>
  <r>
    <s v="CSCB"/>
    <s v="2025008756"/>
    <x v="0"/>
    <s v="ER7741BCJ"/>
    <s v="E3654KVD"/>
    <d v="2025-03-04T00:00:00"/>
    <s v="CSMA"/>
    <s v="3269"/>
    <x v="35"/>
    <s v="PA"/>
    <s v="S2"/>
    <m/>
    <d v="2025-03-04T00:00:00"/>
    <d v="1899-12-30T19:42:07"/>
    <d v="2025-03-04T00:00:00"/>
    <d v="1899-12-30T12:35:56"/>
    <d v="2025-03-04T00:00:00"/>
    <d v="1899-12-30T13:15:06"/>
    <x v="0"/>
    <s v="E_JORDONEZ"/>
    <s v="7026013495"/>
    <s v="FBO"/>
    <d v="1899-12-30T07:45:21"/>
    <d v="1899-12-30T00:39:10"/>
    <d v="1899-12-30T07:06:11"/>
    <s v="Granel"/>
    <s v="E001"/>
    <x v="0"/>
    <d v="1899-12-30T17:32:58"/>
    <d v="1899-12-30T00:39:10"/>
    <n v="19"/>
    <x v="7"/>
    <x v="2"/>
    <x v="2"/>
    <n v="0"/>
    <n v="1"/>
    <s v="KO"/>
    <s v="Granel"/>
    <x v="2"/>
    <n v="1"/>
    <s v="F. CORDOBA"/>
    <s v="C"/>
    <d v="1899-12-30T07:06:11"/>
    <d v="1899-12-30T06:08:11"/>
    <s v="OK"/>
    <m/>
    <m/>
    <d v="1899-12-30T00:00:00"/>
    <d v="1899-12-30T17:32:58"/>
    <n v="3"/>
    <n v="-0.29596064814815004"/>
    <n v="1052.9666666666724"/>
    <n v="13"/>
    <s v="No"/>
  </r>
  <r>
    <s v="CSCB"/>
    <s v="2025008754"/>
    <x v="0"/>
    <s v="ETO01801R"/>
    <s v="E8831LZK"/>
    <d v="2025-03-04T00:00:00"/>
    <s v="CSMA"/>
    <s v="3269"/>
    <x v="35"/>
    <s v="PA"/>
    <s v="S2"/>
    <m/>
    <d v="2025-03-05T00:00:00"/>
    <d v="1899-12-30T09:42:54"/>
    <d v="2025-03-04T00:00:00"/>
    <d v="1899-12-30T12:35:10"/>
    <d v="2025-03-04T00:00:00"/>
    <d v="1899-12-30T13:18:57"/>
    <x v="0"/>
    <s v="E_RBALTANAS"/>
    <s v="7026013496"/>
    <s v="FBO"/>
    <d v="1899-12-30T00:43:47"/>
    <d v="1899-12-30T00:43:47"/>
    <d v="1899-12-30T00:00:00"/>
    <s v="Granel"/>
    <s v="E001"/>
    <x v="0"/>
    <d v="1899-12-30T03:36:03"/>
    <d v="1899-12-30T00:43:47"/>
    <n v="9"/>
    <x v="7"/>
    <x v="2"/>
    <x v="2"/>
    <n v="0"/>
    <n v="0"/>
    <s v="OK"/>
    <s v="Granel"/>
    <x v="2"/>
    <n v="0"/>
    <s v="F. CORDOBA"/>
    <s v="C"/>
    <d v="1899-12-30T00:00:00"/>
    <d v="1899-12-30T00:00:00"/>
    <s v="OK"/>
    <m/>
    <m/>
    <d v="1899-12-30T00:00:00"/>
    <d v="1899-12-30T03:36:03"/>
    <n v="3"/>
    <d v="1899-12-30T02:52:16"/>
    <n v="216.04999999999683"/>
    <n v="13"/>
    <s v="No"/>
  </r>
  <r>
    <s v="CSCB"/>
    <s v="2025008724"/>
    <x v="0"/>
    <s v="ECO02801R"/>
    <s v="E8474FTB"/>
    <d v="2025-03-04T00:00:00"/>
    <s v="CSMA"/>
    <s v="3264"/>
    <x v="36"/>
    <s v="PA"/>
    <s v="S1"/>
    <m/>
    <d v="2025-03-04T00:00:00"/>
    <d v="1899-12-30T16:50:56"/>
    <d v="2025-03-04T00:00:00"/>
    <d v="1899-12-30T11:36:03"/>
    <d v="2025-03-04T00:00:00"/>
    <d v="1899-12-30T13:28:05"/>
    <x v="0"/>
    <s v="E_JORDONEZ"/>
    <s v="7026013497"/>
    <s v="FBO"/>
    <d v="1899-12-30T07:06:55"/>
    <d v="1899-12-30T01:52:02"/>
    <d v="1899-12-30T05:14:53"/>
    <s v="Granel"/>
    <s v="E001"/>
    <x v="0"/>
    <d v="1899-12-30T20:37:08"/>
    <d v="1899-12-30T01:52:02"/>
    <n v="16"/>
    <x v="7"/>
    <x v="2"/>
    <x v="2"/>
    <n v="0"/>
    <n v="1"/>
    <s v="KO"/>
    <s v="Granel"/>
    <x v="2"/>
    <n v="1"/>
    <s v="F. CORDOBA"/>
    <s v="C"/>
    <d v="1899-12-30T05:14:53"/>
    <d v="1899-12-30T04:16:53"/>
    <s v="OK"/>
    <m/>
    <m/>
    <d v="1899-12-30T00:00:00"/>
    <d v="1899-12-30T20:37:08"/>
    <n v="3"/>
    <n v="-0.21866898148148001"/>
    <n v="1237.1333333333266"/>
    <n v="13"/>
    <s v="No"/>
  </r>
  <r>
    <s v="CSCB"/>
    <s v="2025008769"/>
    <x v="0"/>
    <s v="ER9082BBY"/>
    <s v="E0356HBC"/>
    <d v="2025-03-04T00:00:00"/>
    <s v="CSMA"/>
    <s v="3283"/>
    <x v="37"/>
    <s v="PA"/>
    <s v="PA"/>
    <m/>
    <d v="2025-03-05T00:00:00"/>
    <d v="1899-12-30T06:25:42"/>
    <d v="2025-03-04T00:00:00"/>
    <d v="1899-12-30T13:12:46"/>
    <d v="2025-03-04T00:00:00"/>
    <d v="1899-12-30T14:14:49"/>
    <x v="0"/>
    <s v="E_RBALTANAS"/>
    <s v="7026013499"/>
    <s v="FBO"/>
    <d v="1899-12-30T01:02:03"/>
    <d v="1899-12-30T01:02:03"/>
    <d v="1899-12-30T00:00:00"/>
    <s v="Ensacado"/>
    <s v="E002"/>
    <x v="0"/>
    <d v="1899-12-30T07:49:07"/>
    <d v="1899-12-30T01:02:03"/>
    <n v="6"/>
    <x v="7"/>
    <x v="2"/>
    <x v="1"/>
    <n v="0"/>
    <n v="1"/>
    <s v="KO"/>
    <s v="Ensacado"/>
    <x v="2"/>
    <n v="1"/>
    <s v="F. CORDOBA"/>
    <s v="C"/>
    <d v="1899-12-30T00:00:00"/>
    <d v="1899-12-30T00:00:00"/>
    <s v="OK"/>
    <m/>
    <m/>
    <d v="1899-12-30T00:00:00"/>
    <d v="1899-12-30T07:49:07"/>
    <n v="3"/>
    <d v="1899-12-30T06:47:04"/>
    <n v="469.11666666667679"/>
    <n v="14"/>
    <s v="No"/>
  </r>
  <r>
    <s v="CSCB"/>
    <s v=""/>
    <x v="0"/>
    <s v="E0483MTJR9982BDP"/>
    <s v="ER1962BDRR2633BBZ"/>
    <d v="2025-03-04T00:00:00"/>
    <s v="CSMA"/>
    <s v="3269"/>
    <x v="35"/>
    <s v="PA"/>
    <s v="PA"/>
    <m/>
    <d v="2025-03-05T00:00:00"/>
    <d v="1899-12-30T07:59:06"/>
    <d v="2025-03-04T00:00:00"/>
    <d v="1899-12-30T14:22:29"/>
    <d v="2025-03-04T00:00:00"/>
    <d v="1899-12-30T14:22:56"/>
    <x v="204"/>
    <s v="E_RBALTANAS"/>
    <s v="7026013500"/>
    <s v="FBO"/>
    <d v="1899-12-30T00:00:27"/>
    <d v="1899-12-30T00:00:27"/>
    <d v="1899-12-30T00:00:00"/>
    <s v="Granel"/>
    <s v="E001"/>
    <x v="0"/>
    <d v="1899-12-30T06:23:50"/>
    <d v="1899-12-30T00:00:27"/>
    <n v="7"/>
    <x v="7"/>
    <x v="2"/>
    <x v="2"/>
    <n v="0"/>
    <n v="1"/>
    <s v="KO"/>
    <s v="Granel"/>
    <x v="2"/>
    <n v="1"/>
    <s v="F. CORDOBA"/>
    <s v="C"/>
    <d v="1899-12-30T00:00:00"/>
    <d v="1899-12-30T00:00:00"/>
    <s v="OK"/>
    <m/>
    <m/>
    <d v="1899-12-30T00:00:00"/>
    <d v="1899-12-30T06:23:50"/>
    <n v="3"/>
    <d v="1899-12-30T06:23:23"/>
    <n v="383.83333333333928"/>
    <n v="14"/>
    <s v="No"/>
  </r>
  <r>
    <s v="CSCB"/>
    <s v="2025008777"/>
    <x v="0"/>
    <s v="ER2349BCD"/>
    <s v="E6468JZW"/>
    <d v="2025-03-04T00:00:00"/>
    <s v="CSMA"/>
    <s v="3269"/>
    <x v="35"/>
    <s v="PA"/>
    <s v="S2"/>
    <m/>
    <d v="2025-03-05T00:00:00"/>
    <d v="1899-12-30T10:51:00"/>
    <d v="2025-03-04T00:00:00"/>
    <d v="1899-12-30T13:45:30"/>
    <d v="2025-03-04T00:00:00"/>
    <d v="1899-12-30T14:31:56"/>
    <x v="0"/>
    <s v="E_RBALTANAS"/>
    <s v="7026013501"/>
    <s v="FBO"/>
    <d v="1899-12-30T00:46:26"/>
    <d v="1899-12-30T00:46:26"/>
    <d v="1899-12-30T00:00:00"/>
    <s v="Granel"/>
    <s v="E001"/>
    <x v="0"/>
    <d v="1899-12-30T03:40:56"/>
    <d v="1899-12-30T00:46:26"/>
    <n v="10"/>
    <x v="7"/>
    <x v="2"/>
    <x v="2"/>
    <n v="0"/>
    <n v="0"/>
    <s v="OK"/>
    <s v="Granel"/>
    <x v="2"/>
    <n v="0"/>
    <s v="F. CORDOBA"/>
    <s v="C"/>
    <d v="1899-12-30T00:00:00"/>
    <d v="1899-12-30T00:00:00"/>
    <s v="OK"/>
    <m/>
    <m/>
    <d v="1899-12-30T00:00:00"/>
    <d v="1899-12-30T03:40:56"/>
    <n v="3"/>
    <d v="1899-12-30T02:54:30"/>
    <n v="220.93333333333922"/>
    <n v="14"/>
    <s v="No"/>
  </r>
  <r>
    <s v="CSCB"/>
    <s v="2025008783"/>
    <x v="0"/>
    <s v="ER2310BBX"/>
    <s v="E5477KKG"/>
    <d v="2025-03-04T00:00:00"/>
    <s v="CSMA"/>
    <s v="3269"/>
    <x v="35"/>
    <s v="PA"/>
    <s v="S2"/>
    <m/>
    <d v="2025-03-05T00:00:00"/>
    <d v="1899-12-30T06:59:35"/>
    <d v="2025-03-04T00:00:00"/>
    <d v="1899-12-30T14:16:05"/>
    <d v="2025-03-04T00:00:00"/>
    <d v="1899-12-30T15:01:18"/>
    <x v="0"/>
    <s v="E_RBALTANAS"/>
    <s v="7026013503"/>
    <s v="FBO"/>
    <d v="1899-12-30T00:45:13"/>
    <d v="1899-12-30T00:45:13"/>
    <d v="1899-12-30T00:00:00"/>
    <s v="Granel"/>
    <s v="E001"/>
    <x v="0"/>
    <d v="1899-12-30T08:01:43"/>
    <d v="1899-12-30T00:45:13"/>
    <n v="6"/>
    <x v="7"/>
    <x v="2"/>
    <x v="2"/>
    <n v="0"/>
    <n v="1"/>
    <s v="KO"/>
    <s v="Granel"/>
    <x v="2"/>
    <n v="1"/>
    <s v="F. CORDOBA"/>
    <s v="C"/>
    <d v="1899-12-30T00:00:00"/>
    <d v="1899-12-30T00:00:00"/>
    <s v="OK"/>
    <m/>
    <m/>
    <d v="1899-12-30T00:00:00"/>
    <d v="1899-12-30T08:01:43"/>
    <n v="3"/>
    <d v="1899-12-30T07:16:30"/>
    <n v="481.71666666667682"/>
    <n v="15"/>
    <s v="No"/>
  </r>
  <r>
    <s v="CSCB"/>
    <s v="2025008822"/>
    <x v="0"/>
    <s v="EVA02101R"/>
    <s v="E6469JZW"/>
    <d v="2025-03-04T00:00:00"/>
    <s v="CSMA"/>
    <s v="3269"/>
    <x v="35"/>
    <s v="PA"/>
    <s v="S2"/>
    <m/>
    <d v="2025-03-04T00:00:00"/>
    <d v="1899-12-30T21:05:58"/>
    <d v="2025-03-04T00:00:00"/>
    <d v="1899-12-30T17:10:18"/>
    <d v="2025-03-04T00:00:00"/>
    <d v="1899-12-30T17:39:04"/>
    <x v="0"/>
    <s v="E_JORDONEZ"/>
    <s v="7026013504"/>
    <s v="FBO"/>
    <d v="1899-12-30T04:24:26"/>
    <d v="1899-12-30T00:28:46"/>
    <d v="1899-12-30T03:55:40"/>
    <s v="Granel"/>
    <s v="E001"/>
    <x v="0"/>
    <d v="1899-12-30T20:33:05"/>
    <d v="1899-12-30T00:28:46"/>
    <n v="21"/>
    <x v="7"/>
    <x v="2"/>
    <x v="2"/>
    <n v="0"/>
    <n v="1"/>
    <s v="KO"/>
    <s v="Granel"/>
    <x v="2"/>
    <n v="1"/>
    <s v="F. CORDOBA"/>
    <s v="C"/>
    <d v="1899-12-30T03:55:40"/>
    <d v="1899-12-30T02:57:40"/>
    <s v="OK"/>
    <m/>
    <m/>
    <d v="1899-12-30T00:00:00"/>
    <d v="1899-12-30T20:33:05"/>
    <n v="3"/>
    <n v="-0.16365740740740997"/>
    <n v="1233.0833333333267"/>
    <n v="17"/>
    <s v="No"/>
  </r>
  <r>
    <s v="CSCB"/>
    <s v="2025008853"/>
    <x v="0"/>
    <s v="ER2559BBJ"/>
    <s v="E0350HNY"/>
    <d v="2025-03-05T00:00:00"/>
    <s v="CSMA"/>
    <s v="3269"/>
    <x v="35"/>
    <s v="PA"/>
    <s v="S2"/>
    <m/>
    <d v="2025-03-05T00:00:00"/>
    <d v="1899-12-30T11:54:55"/>
    <d v="2025-03-05T00:00:00"/>
    <d v="1899-12-30T06:58:55"/>
    <d v="2025-03-05T00:00:00"/>
    <d v="1899-12-30T07:36:29"/>
    <x v="0"/>
    <s v="E_RBALTANAS"/>
    <s v="7026013505"/>
    <s v="FBO"/>
    <d v="1899-12-30T05:33:34"/>
    <d v="1899-12-30T00:37:34"/>
    <d v="1899-12-30T04:56:00"/>
    <s v="Granel"/>
    <s v="E001"/>
    <x v="0"/>
    <d v="1899-12-30T19:41:33"/>
    <d v="1899-12-30T00:37:34"/>
    <n v="11"/>
    <x v="8"/>
    <x v="2"/>
    <x v="2"/>
    <n v="0"/>
    <n v="1"/>
    <s v="KO"/>
    <s v="Granel"/>
    <x v="2"/>
    <n v="1"/>
    <s v="F. CORDOBA"/>
    <s v="C"/>
    <d v="1899-12-30T04:56:00"/>
    <d v="1899-12-30T03:58:00"/>
    <s v="OK"/>
    <m/>
    <m/>
    <d v="1899-12-30T00:00:00"/>
    <d v="1899-12-30T19:41:33"/>
    <n v="4"/>
    <n v="-0.20555555555555999"/>
    <n v="1181.549999999989"/>
    <n v="7"/>
    <s v="No"/>
  </r>
  <r>
    <s v="CSCB"/>
    <s v="2025008865"/>
    <x v="0"/>
    <s v="ER3809BBS"/>
    <s v="E9449KGB"/>
    <d v="2025-03-05T00:00:00"/>
    <s v="CSMA"/>
    <s v="3269"/>
    <x v="35"/>
    <s v="PA"/>
    <s v="S2"/>
    <m/>
    <d v="2025-03-05T00:00:00"/>
    <d v="1899-12-30T12:53:19"/>
    <d v="2025-03-05T00:00:00"/>
    <d v="1899-12-30T07:31:20"/>
    <d v="2025-03-05T00:00:00"/>
    <d v="1899-12-30T08:06:40"/>
    <x v="0"/>
    <s v="E_RBALTANAS"/>
    <s v="7026013507"/>
    <s v="FBO"/>
    <d v="1899-12-30T05:57:19"/>
    <d v="1899-12-30T00:35:20"/>
    <d v="1899-12-30T05:21:59"/>
    <s v="Granel"/>
    <s v="E001"/>
    <x v="0"/>
    <d v="1899-12-30T19:13:20"/>
    <d v="1899-12-30T00:35:20"/>
    <n v="12"/>
    <x v="8"/>
    <x v="2"/>
    <x v="2"/>
    <n v="0"/>
    <n v="1"/>
    <s v="KO"/>
    <s v="Granel"/>
    <x v="2"/>
    <n v="1"/>
    <s v="F. CORDOBA"/>
    <s v="C"/>
    <d v="1899-12-30T05:21:59"/>
    <d v="1899-12-30T04:23:59"/>
    <s v="OK"/>
    <m/>
    <m/>
    <d v="1899-12-30T00:00:00"/>
    <d v="1899-12-30T19:13:20"/>
    <n v="4"/>
    <n v="-0.22359953703703006"/>
    <n v="1153.333333333333"/>
    <n v="8"/>
    <s v="No"/>
  </r>
  <r>
    <s v="CSCB"/>
    <s v="2025008881"/>
    <x v="0"/>
    <s v="ER9082BBY"/>
    <s v="E0356HBC"/>
    <d v="2025-03-05T00:00:00"/>
    <s v="CSMA"/>
    <s v="3283"/>
    <x v="37"/>
    <s v="PA"/>
    <s v="PA"/>
    <m/>
    <d v="2025-03-05T00:00:00"/>
    <d v="1899-12-30T11:53:30"/>
    <d v="2025-03-05T00:00:00"/>
    <d v="1899-12-30T08:45:47"/>
    <d v="2025-03-05T00:00:00"/>
    <d v="1899-12-30T09:22:01"/>
    <x v="0"/>
    <s v="E_RBALTANAS"/>
    <s v="7026013509"/>
    <s v="FBO"/>
    <d v="1899-12-30T03:43:57"/>
    <d v="1899-12-30T00:36:14"/>
    <d v="1899-12-30T03:07:43"/>
    <s v="Ensacado"/>
    <s v="E002"/>
    <x v="0"/>
    <d v="1899-12-30T21:28:30"/>
    <d v="1899-12-30T00:36:14"/>
    <n v="11"/>
    <x v="8"/>
    <x v="2"/>
    <x v="1"/>
    <n v="0"/>
    <n v="1"/>
    <s v="KO"/>
    <s v="Ensacado"/>
    <x v="2"/>
    <n v="1"/>
    <s v="F. CORDOBA"/>
    <s v="C"/>
    <d v="1899-12-30T03:07:43"/>
    <d v="1899-12-30T02:09:43"/>
    <s v="OK"/>
    <m/>
    <m/>
    <d v="1899-12-30T00:00:00"/>
    <d v="1899-12-30T21:28:30"/>
    <n v="4"/>
    <n v="-0.13035879629630004"/>
    <n v="1288.4999999999986"/>
    <n v="9"/>
    <s v="No"/>
  </r>
  <r>
    <s v="CSGR"/>
    <s v="2025008937"/>
    <x v="0"/>
    <s v="ER5851BBY"/>
    <s v="E4536MXR"/>
    <d v="2025-03-05T00:00:00"/>
    <s v="CSMA"/>
    <s v="3283"/>
    <x v="37"/>
    <s v="PA"/>
    <s v="PA"/>
    <m/>
    <d v="2025-03-05T00:00:00"/>
    <d v="1899-12-30T15:05:56"/>
    <d v="2025-03-05T00:00:00"/>
    <d v="1899-12-30T11:33:58"/>
    <d v="2025-03-05T00:00:00"/>
    <d v="1899-12-30T12:06:32"/>
    <x v="0"/>
    <s v="E_MSAEZ"/>
    <s v="7026013511"/>
    <s v="FBO"/>
    <d v="1899-12-30T04:04:32"/>
    <d v="1899-12-30T00:32:34"/>
    <d v="1899-12-30T03:31:58"/>
    <s v="Ensacado"/>
    <s v="E002"/>
    <x v="0"/>
    <d v="1899-12-30T21:00:35"/>
    <d v="1899-12-30T00:32:34"/>
    <n v="15"/>
    <x v="8"/>
    <x v="2"/>
    <x v="1"/>
    <n v="0"/>
    <n v="1"/>
    <s v="KO"/>
    <s v="Ensacado"/>
    <x v="2"/>
    <n v="1"/>
    <s v="PUNTOS SUR"/>
    <s v="C"/>
    <d v="1899-12-30T03:31:58"/>
    <d v="1899-12-30T02:33:58"/>
    <s v="OK"/>
    <m/>
    <m/>
    <d v="1899-12-30T00:00:00"/>
    <d v="1899-12-30T21:00:35"/>
    <n v="4"/>
    <n v="-0.14719907407407007"/>
    <n v="1260.5833333333378"/>
    <n v="12"/>
    <s v="No"/>
  </r>
  <r>
    <s v="CSCB"/>
    <s v="2025008957"/>
    <x v="0"/>
    <s v="ER8131BCZ"/>
    <s v="E0197KMV"/>
    <d v="2025-03-05T00:00:00"/>
    <s v="CSMA"/>
    <s v="3269"/>
    <x v="35"/>
    <s v="PA"/>
    <s v="S2"/>
    <m/>
    <d v="2025-03-05T00:00:00"/>
    <d v="1899-12-30T16:36:27"/>
    <d v="2025-03-05T00:00:00"/>
    <d v="1899-12-30T12:23:35"/>
    <d v="2025-03-05T00:00:00"/>
    <d v="1899-12-30T13:16:05"/>
    <x v="0"/>
    <s v="E_ISANTACRUZ"/>
    <s v="7026013513"/>
    <s v="FBO"/>
    <d v="1899-12-30T05:05:22"/>
    <d v="1899-12-30T00:52:30"/>
    <d v="1899-12-30T04:12:52"/>
    <s v="Granel"/>
    <s v="E001"/>
    <x v="0"/>
    <d v="1899-12-30T20:39:37"/>
    <d v="1899-12-30T00:52:30"/>
    <n v="16"/>
    <x v="8"/>
    <x v="2"/>
    <x v="2"/>
    <n v="0"/>
    <n v="1"/>
    <s v="KO"/>
    <s v="Granel"/>
    <x v="2"/>
    <n v="1"/>
    <s v="F. CORDOBA"/>
    <s v="C"/>
    <d v="1899-12-30T04:12:52"/>
    <d v="1899-12-30T03:14:52"/>
    <s v="OK"/>
    <m/>
    <m/>
    <d v="1899-12-30T00:00:00"/>
    <d v="1899-12-30T20:39:37"/>
    <n v="4"/>
    <n v="-0.17560185185186006"/>
    <n v="1239.6166666666643"/>
    <n v="13"/>
    <s v="No"/>
  </r>
  <r>
    <s v="CSCB"/>
    <s v="2025008958"/>
    <x v="0"/>
    <s v="ER9403BBD"/>
    <s v="E5260KKG"/>
    <d v="2025-03-05T00:00:00"/>
    <s v="CSMA"/>
    <s v="3269"/>
    <x v="35"/>
    <s v="PA"/>
    <s v="S2"/>
    <m/>
    <d v="2025-03-05T00:00:00"/>
    <d v="1899-12-30T17:45:42"/>
    <d v="2025-03-05T00:00:00"/>
    <d v="1899-12-30T12:25:44"/>
    <d v="2025-03-05T00:00:00"/>
    <d v="1899-12-30T13:19:05"/>
    <x v="0"/>
    <s v="E_ISANTACRUZ"/>
    <s v="7026013514"/>
    <s v="FBO"/>
    <d v="1899-12-30T06:13:19"/>
    <d v="1899-12-30T00:53:21"/>
    <d v="1899-12-30T05:19:58"/>
    <s v="Granel"/>
    <s v="E001"/>
    <x v="0"/>
    <d v="1899-12-30T19:33:22"/>
    <d v="1899-12-30T00:53:21"/>
    <n v="17"/>
    <x v="8"/>
    <x v="2"/>
    <x v="2"/>
    <n v="0"/>
    <n v="1"/>
    <s v="KO"/>
    <s v="Granel"/>
    <x v="2"/>
    <n v="1"/>
    <s v="F. CORDOBA"/>
    <s v="C"/>
    <d v="1899-12-30T05:19:58"/>
    <d v="1899-12-30T04:21:58"/>
    <s v="OK"/>
    <m/>
    <m/>
    <d v="1899-12-30T00:00:00"/>
    <d v="1899-12-30T19:33:22"/>
    <n v="4"/>
    <n v="-0.22219907407407002"/>
    <n v="1173.3666666666709"/>
    <n v="13"/>
    <s v="No"/>
  </r>
  <r>
    <s v="CSCB"/>
    <s v="2025008954"/>
    <x v="0"/>
    <s v="ER7741BCJ"/>
    <s v="E3654KVD"/>
    <d v="2025-03-05T00:00:00"/>
    <s v="CSMA"/>
    <s v="3264"/>
    <x v="36"/>
    <s v="PA"/>
    <s v="S1"/>
    <m/>
    <d v="2025-03-05T00:00:00"/>
    <d v="1899-12-30T16:50:40"/>
    <d v="2025-03-05T00:00:00"/>
    <d v="1899-12-30T12:14:23"/>
    <d v="2025-03-05T00:00:00"/>
    <d v="1899-12-30T13:27:13"/>
    <x v="0"/>
    <s v="E_ISANTACRUZ"/>
    <s v="7026013516"/>
    <s v="FBO"/>
    <d v="1899-12-30T05:49:07"/>
    <d v="1899-12-30T01:12:50"/>
    <d v="1899-12-30T04:36:17"/>
    <s v="Granel"/>
    <s v="E001"/>
    <x v="0"/>
    <d v="1899-12-30T20:36:32"/>
    <d v="1899-12-30T01:12:50"/>
    <n v="16"/>
    <x v="8"/>
    <x v="2"/>
    <x v="2"/>
    <n v="0"/>
    <n v="1"/>
    <s v="KO"/>
    <s v="Granel"/>
    <x v="2"/>
    <n v="1"/>
    <s v="F. CORDOBA"/>
    <s v="C"/>
    <d v="1899-12-30T04:36:17"/>
    <d v="1899-12-30T03:38:17"/>
    <s v="OK"/>
    <m/>
    <m/>
    <d v="1899-12-30T00:00:00"/>
    <d v="1899-12-30T20:36:32"/>
    <n v="4"/>
    <n v="-0.19186342592591998"/>
    <n v="1236.5333333333365"/>
    <n v="13"/>
    <s v="No"/>
  </r>
  <r>
    <s v="CSCB"/>
    <s v=""/>
    <x v="0"/>
    <s v="E3038MPXR8127BDM"/>
    <s v="ER6668BDPR8609BDH"/>
    <d v="2025-03-05T00:00:00"/>
    <s v="CSMA"/>
    <s v="3269"/>
    <x v="35"/>
    <s v="PA"/>
    <s v="PA"/>
    <m/>
    <d v="2025-03-05T00:00:00"/>
    <d v="1899-12-30T19:32:56"/>
    <d v="2025-03-05T00:00:00"/>
    <d v="1899-12-30T13:59:13"/>
    <d v="2025-03-05T00:00:00"/>
    <d v="1899-12-30T14:43:25"/>
    <x v="204"/>
    <s v="E_ISANTACRUZ"/>
    <s v="7026013517"/>
    <s v="FBO"/>
    <d v="1899-12-30T06:17:55"/>
    <d v="1899-12-30T00:44:12"/>
    <d v="1899-12-30T05:33:43"/>
    <s v="Granel"/>
    <s v="E001"/>
    <x v="0"/>
    <d v="1899-12-30T19:10:28"/>
    <d v="1899-12-30T00:44:12"/>
    <n v="19"/>
    <x v="8"/>
    <x v="2"/>
    <x v="2"/>
    <n v="0"/>
    <n v="1"/>
    <s v="KO"/>
    <s v="Granel"/>
    <x v="2"/>
    <n v="1"/>
    <s v="F. CORDOBA"/>
    <s v="C"/>
    <d v="1899-12-30T05:33:43"/>
    <d v="1899-12-30T04:35:43"/>
    <s v="OK"/>
    <m/>
    <m/>
    <d v="1899-12-30T00:00:00"/>
    <d v="1899-12-30T19:10:28"/>
    <n v="4"/>
    <n v="-0.23174768518518996"/>
    <n v="1150.4666666666676"/>
    <n v="14"/>
    <s v="No"/>
  </r>
  <r>
    <s v="CSCB"/>
    <s v="2025008982"/>
    <x v="0"/>
    <s v="EVA01465R"/>
    <s v="E7890HZN"/>
    <d v="2025-03-05T00:00:00"/>
    <s v="CSMA"/>
    <s v="3269"/>
    <x v="35"/>
    <s v="PA"/>
    <s v="S2"/>
    <m/>
    <d v="2025-03-05T00:00:00"/>
    <d v="1899-12-30T20:17:37"/>
    <d v="2025-03-05T00:00:00"/>
    <d v="1899-12-30T13:25:28"/>
    <d v="2025-03-05T00:00:00"/>
    <d v="1899-12-30T14:58:59"/>
    <x v="0"/>
    <s v="E_ISANTACRUZ"/>
    <s v="7026013518"/>
    <s v="FBO"/>
    <d v="1899-12-30T08:25:40"/>
    <d v="1899-12-30T01:33:31"/>
    <d v="1899-12-30T06:52:09"/>
    <s v="Granel"/>
    <s v="E001"/>
    <x v="0"/>
    <d v="1899-12-30T18:41:21"/>
    <d v="1899-12-30T01:33:31"/>
    <n v="20"/>
    <x v="8"/>
    <x v="2"/>
    <x v="2"/>
    <n v="0"/>
    <n v="1"/>
    <s v="KO"/>
    <s v="Granel"/>
    <x v="2"/>
    <n v="1"/>
    <s v="F. CORDOBA"/>
    <s v="C"/>
    <d v="1899-12-30T06:52:09"/>
    <d v="1899-12-30T05:54:09"/>
    <s v="OK"/>
    <m/>
    <m/>
    <d v="1899-12-30T00:00:00"/>
    <d v="1899-12-30T18:41:21"/>
    <n v="4"/>
    <n v="-0.28621527777778"/>
    <n v="1121.3499999999972"/>
    <n v="14"/>
    <s v="No"/>
  </r>
  <r>
    <s v="CSCB"/>
    <s v="2025009029"/>
    <x v="0"/>
    <s v="ESG00748R"/>
    <s v="E8228JWJ"/>
    <d v="2025-03-05T00:00:00"/>
    <s v="CSMA"/>
    <s v="3269"/>
    <x v="35"/>
    <s v="PA"/>
    <s v="S2"/>
    <m/>
    <d v="2025-03-06T00:00:00"/>
    <d v="1899-12-30T07:02:28"/>
    <d v="2025-03-05T00:00:00"/>
    <d v="1899-12-30T16:00:19"/>
    <d v="2025-03-05T00:00:00"/>
    <d v="1899-12-30T16:31:20"/>
    <x v="0"/>
    <s v="E_ISANTACRUZ"/>
    <s v="7026013519"/>
    <s v="FBO"/>
    <d v="1899-12-30T00:31:01"/>
    <d v="1899-12-30T00:31:01"/>
    <d v="1899-12-30T00:00:00"/>
    <s v="Granel"/>
    <s v="E001"/>
    <x v="0"/>
    <d v="1899-12-30T09:28:52"/>
    <d v="1899-12-30T00:31:01"/>
    <n v="7"/>
    <x v="8"/>
    <x v="2"/>
    <x v="2"/>
    <n v="0"/>
    <n v="1"/>
    <s v="KO"/>
    <s v="Granel"/>
    <x v="2"/>
    <n v="1"/>
    <s v="F. CORDOBA"/>
    <s v="C"/>
    <d v="1899-12-30T00:00:00"/>
    <d v="1899-12-30T00:00:00"/>
    <s v="OK"/>
    <m/>
    <m/>
    <d v="1899-12-30T00:00:00"/>
    <d v="1899-12-30T09:28:52"/>
    <n v="4"/>
    <d v="1899-12-30T08:57:51"/>
    <n v="568.86666666667202"/>
    <n v="16"/>
    <s v="No"/>
  </r>
  <r>
    <s v="CSGR"/>
    <s v="2025009040"/>
    <x v="0"/>
    <s v="ER9772BBD"/>
    <s v="E4657FGR"/>
    <d v="2025-03-05T00:00:00"/>
    <s v="CSMA"/>
    <s v="3282"/>
    <x v="42"/>
    <s v="PA"/>
    <s v="PA"/>
    <m/>
    <d v="2025-03-06T00:00:00"/>
    <d v="1899-12-30T09:44:43"/>
    <d v="2025-03-05T00:00:00"/>
    <d v="1899-12-30T16:25:40"/>
    <d v="2025-03-05T00:00:00"/>
    <d v="1899-12-30T16:56:22"/>
    <x v="0"/>
    <s v="E_MSAEZ"/>
    <s v="7026013520"/>
    <s v="FBO"/>
    <d v="1899-12-30T00:30:42"/>
    <d v="1899-12-30T00:30:42"/>
    <d v="1899-12-30T00:00:00"/>
    <s v="Ensacado"/>
    <s v="E002"/>
    <x v="0"/>
    <d v="1899-12-30T07:11:39"/>
    <d v="1899-12-30T00:30:42"/>
    <n v="9"/>
    <x v="8"/>
    <x v="2"/>
    <x v="1"/>
    <n v="0"/>
    <n v="1"/>
    <s v="KO"/>
    <s v="Ensacado"/>
    <x v="2"/>
    <n v="1"/>
    <s v="PUNTOS SUR"/>
    <s v="C"/>
    <d v="1899-12-30T00:00:00"/>
    <d v="1899-12-30T00:00:00"/>
    <s v="OK"/>
    <m/>
    <m/>
    <d v="1899-12-30T00:00:00"/>
    <d v="1899-12-30T07:11:39"/>
    <n v="4"/>
    <d v="1899-12-30T06:40:57"/>
    <n v="431.65000000000799"/>
    <n v="16"/>
    <s v="No"/>
  </r>
  <r>
    <s v="CSCB"/>
    <s v="2025009046"/>
    <x v="0"/>
    <s v="ER2083BBG"/>
    <s v="E7583HYR"/>
    <d v="2025-03-05T00:00:00"/>
    <s v="CSMA"/>
    <s v="3269"/>
    <x v="35"/>
    <s v="PA"/>
    <s v="S2"/>
    <m/>
    <d v="2025-03-06T00:00:00"/>
    <d v="1899-12-30T10:44:15"/>
    <d v="2025-03-05T00:00:00"/>
    <d v="1899-12-30T17:16:35"/>
    <d v="2025-03-05T00:00:00"/>
    <d v="1899-12-30T18:04:27"/>
    <x v="0"/>
    <s v="E_ISANTACRUZ"/>
    <s v="7026013522"/>
    <s v="FBO"/>
    <d v="1899-12-30T00:47:52"/>
    <d v="1899-12-30T00:47:52"/>
    <d v="1899-12-30T00:00:00"/>
    <s v="Granel"/>
    <s v="E001"/>
    <x v="0"/>
    <d v="1899-12-30T07:20:12"/>
    <d v="1899-12-30T00:47:52"/>
    <n v="10"/>
    <x v="8"/>
    <x v="2"/>
    <x v="2"/>
    <n v="0"/>
    <n v="1"/>
    <s v="KO"/>
    <s v="Granel"/>
    <x v="2"/>
    <n v="1"/>
    <s v="F. CORDOBA"/>
    <s v="C"/>
    <d v="1899-12-30T00:00:00"/>
    <d v="1899-12-30T00:00:00"/>
    <s v="OK"/>
    <m/>
    <m/>
    <d v="1899-12-30T00:00:00"/>
    <d v="1899-12-30T07:20:12"/>
    <n v="4"/>
    <d v="1899-12-30T06:32:20"/>
    <n v="440.20000000000806"/>
    <n v="18"/>
    <s v="No"/>
  </r>
  <r>
    <s v="CSCB"/>
    <s v=""/>
    <x v="0"/>
    <s v="E0483MTJR9982BDP"/>
    <s v="ER1962BDRR2633BBZ"/>
    <d v="2025-03-05T00:00:00"/>
    <s v="CSMA"/>
    <s v="3264"/>
    <x v="36"/>
    <s v="PA"/>
    <s v="PA"/>
    <m/>
    <d v="2025-03-06T00:00:00"/>
    <d v="1899-12-30T10:06:07"/>
    <d v="2025-03-05T00:00:00"/>
    <d v="1899-12-30T18:28:42"/>
    <d v="2025-03-05T00:00:00"/>
    <d v="1899-12-30T19:41:12"/>
    <x v="204"/>
    <s v="E_ISANTACRUZ"/>
    <s v="7026013523"/>
    <s v="FBO"/>
    <d v="1899-12-30T01:12:30"/>
    <d v="1899-12-30T01:12:30"/>
    <d v="1899-12-30T00:00:00"/>
    <s v="Granel"/>
    <s v="E001"/>
    <x v="0"/>
    <d v="1899-12-30T09:35:05"/>
    <d v="1899-12-30T01:12:30"/>
    <n v="10"/>
    <x v="8"/>
    <x v="2"/>
    <x v="2"/>
    <n v="0"/>
    <n v="1"/>
    <s v="KO"/>
    <s v="Granel"/>
    <x v="2"/>
    <n v="1"/>
    <s v="F. CORDOBA"/>
    <s v="C"/>
    <d v="1899-12-30T00:00:00"/>
    <d v="1899-12-30T00:00:00"/>
    <s v="OK"/>
    <m/>
    <m/>
    <d v="1899-12-30T00:00:00"/>
    <d v="1899-12-30T09:35:05"/>
    <n v="4"/>
    <d v="1899-12-30T08:22:35"/>
    <n v="575.08333333333917"/>
    <n v="19"/>
    <s v="No"/>
  </r>
  <r>
    <s v="CSCB"/>
    <s v="2025009065"/>
    <x v="0"/>
    <s v="ER9082BBY"/>
    <s v="E0356HBC"/>
    <d v="2025-03-06T00:00:00"/>
    <s v="CSMA"/>
    <s v="3283"/>
    <x v="37"/>
    <s v="PA"/>
    <s v="PA"/>
    <m/>
    <d v="2025-03-06T00:00:00"/>
    <d v="1899-12-30T09:25:55"/>
    <d v="2025-03-06T00:00:00"/>
    <d v="1899-12-30T06:00:19"/>
    <d v="2025-03-06T00:00:00"/>
    <d v="1899-12-30T06:23:38"/>
    <x v="0"/>
    <s v="E_ISANTACRUZ"/>
    <s v="7026013524"/>
    <s v="FBO"/>
    <d v="1899-12-30T03:48:55"/>
    <d v="1899-12-30T00:23:19"/>
    <d v="1899-12-30T03:25:36"/>
    <s v="Ensacado"/>
    <s v="E002"/>
    <x v="0"/>
    <d v="1899-12-30T20:57:42"/>
    <d v="1899-12-30T00:23:19"/>
    <n v="9"/>
    <x v="9"/>
    <x v="2"/>
    <x v="1"/>
    <n v="0"/>
    <n v="1"/>
    <s v="KO"/>
    <s v="Ensacado"/>
    <x v="2"/>
    <n v="1"/>
    <s v="F. CORDOBA"/>
    <s v="C"/>
    <d v="1899-12-30T03:25:36"/>
    <d v="1899-12-30T02:27:36"/>
    <s v="OK"/>
    <m/>
    <m/>
    <d v="1899-12-30T00:00:00"/>
    <d v="1899-12-30T20:57:42"/>
    <n v="5"/>
    <n v="-0.14277777777778"/>
    <n v="1257.6999999999971"/>
    <n v="6"/>
    <s v="No"/>
  </r>
  <r>
    <s v="CSCB"/>
    <s v="2025009092"/>
    <x v="0"/>
    <s v="ECO02801R"/>
    <s v="E8474FTB"/>
    <d v="2025-03-06T00:00:00"/>
    <s v="CSMA"/>
    <s v="3269"/>
    <x v="35"/>
    <s v="PA"/>
    <s v="S2"/>
    <m/>
    <d v="2025-03-06T00:00:00"/>
    <d v="1899-12-30T11:59:16"/>
    <d v="2025-03-06T00:00:00"/>
    <d v="1899-12-30T07:12:26"/>
    <d v="2025-03-06T00:00:00"/>
    <d v="1899-12-30T07:44:03"/>
    <x v="0"/>
    <s v="E_ISANTACRUZ"/>
    <s v="7026013528"/>
    <s v="FBO"/>
    <d v="1899-12-30T05:18:27"/>
    <d v="1899-12-30T00:31:37"/>
    <d v="1899-12-30T04:46:50"/>
    <s v="Granel"/>
    <s v="E001"/>
    <x v="0"/>
    <d v="1899-12-30T19:44:46"/>
    <d v="1899-12-30T00:31:37"/>
    <n v="11"/>
    <x v="9"/>
    <x v="2"/>
    <x v="2"/>
    <n v="0"/>
    <n v="1"/>
    <s v="KO"/>
    <s v="Granel"/>
    <x v="2"/>
    <n v="1"/>
    <s v="F. CORDOBA"/>
    <s v="C"/>
    <d v="1899-12-30T04:46:50"/>
    <d v="1899-12-30T03:48:50"/>
    <s v="OK"/>
    <m/>
    <m/>
    <d v="1899-12-30T00:00:00"/>
    <d v="1899-12-30T19:44:46"/>
    <n v="5"/>
    <n v="-0.19918981481481002"/>
    <n v="1184.766666666661"/>
    <n v="7"/>
    <s v="No"/>
  </r>
  <r>
    <s v="CSCB"/>
    <s v="2025009114"/>
    <x v="0"/>
    <s v="ER0013BBX"/>
    <s v="E4483KKV"/>
    <d v="2025-03-06T00:00:00"/>
    <s v="CSMA"/>
    <s v="3269"/>
    <x v="35"/>
    <s v="PA"/>
    <s v="S2"/>
    <m/>
    <d v="2025-03-06T00:00:00"/>
    <d v="1899-12-30T12:07:10"/>
    <d v="2025-03-06T00:00:00"/>
    <d v="1899-12-30T08:25:52"/>
    <d v="2025-03-06T00:00:00"/>
    <d v="1899-12-30T09:10:45"/>
    <x v="0"/>
    <s v="E_ISANTACRUZ"/>
    <s v="7026013529"/>
    <s v="FBO"/>
    <d v="1899-12-30T04:26:11"/>
    <d v="1899-12-30T00:44:53"/>
    <d v="1899-12-30T03:41:18"/>
    <s v="Granel"/>
    <s v="E001"/>
    <x v="0"/>
    <d v="1899-12-30T21:03:34"/>
    <d v="1899-12-30T00:44:53"/>
    <n v="12"/>
    <x v="9"/>
    <x v="2"/>
    <x v="2"/>
    <n v="0"/>
    <n v="1"/>
    <s v="KO"/>
    <s v="Granel"/>
    <x v="2"/>
    <n v="1"/>
    <s v="F. CORDOBA"/>
    <s v="C"/>
    <d v="1899-12-30T03:41:18"/>
    <d v="1899-12-30T02:43:18"/>
    <s v="OK"/>
    <m/>
    <m/>
    <d v="1899-12-30T00:00:00"/>
    <d v="1899-12-30T21:03:34"/>
    <n v="5"/>
    <n v="-0.15368055555555005"/>
    <n v="1263.5666666666723"/>
    <n v="9"/>
    <s v="No"/>
  </r>
  <r>
    <s v="CSCB"/>
    <s v=""/>
    <x v="0"/>
    <s v="E3038MPXR8127BDM"/>
    <s v="ER6668BDPR8609BDH"/>
    <d v="2025-03-06T00:00:00"/>
    <s v="CSMA"/>
    <s v="3264"/>
    <x v="36"/>
    <s v="PA"/>
    <s v="PA"/>
    <m/>
    <d v="2025-03-06T00:00:00"/>
    <d v="1899-12-30T14:30:11"/>
    <d v="2025-03-06T00:00:00"/>
    <d v="1899-12-30T08:45:27"/>
    <d v="2025-03-06T00:00:00"/>
    <d v="1899-12-30T10:36:53"/>
    <x v="204"/>
    <s v="E_RBALTANAS"/>
    <s v="7026013531"/>
    <s v="FBO"/>
    <d v="1899-12-30T07:36:10"/>
    <d v="1899-12-30T01:51:26"/>
    <d v="1899-12-30T05:44:44"/>
    <s v="Granel"/>
    <s v="E001"/>
    <x v="0"/>
    <d v="1899-12-30T20:06:41"/>
    <d v="1899-12-30T01:51:26"/>
    <n v="14"/>
    <x v="9"/>
    <x v="2"/>
    <x v="2"/>
    <n v="0"/>
    <n v="1"/>
    <s v="KO"/>
    <s v="Granel"/>
    <x v="2"/>
    <n v="1"/>
    <s v="F. CORDOBA"/>
    <s v="C"/>
    <d v="1899-12-30T05:44:44"/>
    <d v="1899-12-30T04:46:44"/>
    <s v="OK"/>
    <m/>
    <m/>
    <d v="1899-12-30T00:00:00"/>
    <d v="1899-12-30T20:06:41"/>
    <n v="5"/>
    <n v="-0.23939814814814997"/>
    <n v="1206.6833333333318"/>
    <n v="10"/>
    <s v="No"/>
  </r>
  <r>
    <s v="CSCB"/>
    <s v="2025009158"/>
    <x v="0"/>
    <s v="ESG00748R"/>
    <s v="E8228JWJ"/>
    <d v="2025-03-06T00:00:00"/>
    <s v="CSMA"/>
    <s v="3264"/>
    <x v="36"/>
    <s v="PA"/>
    <s v="S1"/>
    <m/>
    <d v="2025-03-06T00:00:00"/>
    <d v="1899-12-30T14:39:05"/>
    <d v="2025-03-06T00:00:00"/>
    <d v="1899-12-30T10:13:46"/>
    <d v="2025-03-06T00:00:00"/>
    <d v="1899-12-30T10:50:39"/>
    <x v="0"/>
    <s v="E_RBALTANAS"/>
    <s v="7026013532"/>
    <s v="FBO"/>
    <d v="1899-12-30T05:02:12"/>
    <d v="1899-12-30T00:36:53"/>
    <d v="1899-12-30T04:25:19"/>
    <s v="Granel"/>
    <s v="E001"/>
    <x v="0"/>
    <d v="1899-12-30T20:11:33"/>
    <d v="1899-12-30T00:36:53"/>
    <n v="14"/>
    <x v="9"/>
    <x v="2"/>
    <x v="2"/>
    <n v="0"/>
    <n v="1"/>
    <s v="KO"/>
    <s v="Granel"/>
    <x v="2"/>
    <n v="1"/>
    <s v="F. CORDOBA"/>
    <s v="C"/>
    <d v="1899-12-30T04:25:19"/>
    <d v="1899-12-30T03:27:19"/>
    <s v="OK"/>
    <m/>
    <m/>
    <d v="1899-12-30T00:00:00"/>
    <d v="1899-12-30T20:11:33"/>
    <n v="5"/>
    <n v="-0.18424768518519002"/>
    <n v="1211.5499999999988"/>
    <n v="10"/>
    <s v="No"/>
  </r>
  <r>
    <s v="CSCB"/>
    <s v="2025009168"/>
    <x v="0"/>
    <s v="ER9403BBD"/>
    <s v="E5260KKG"/>
    <d v="2025-03-06T00:00:00"/>
    <s v="CSMA"/>
    <s v="3269"/>
    <x v="35"/>
    <s v="PA"/>
    <s v="S2"/>
    <m/>
    <d v="2025-03-06T00:00:00"/>
    <d v="1899-12-30T14:23:01"/>
    <d v="2025-03-06T00:00:00"/>
    <d v="1899-12-30T10:29:55"/>
    <d v="2025-03-06T00:00:00"/>
    <d v="1899-12-30T11:06:10"/>
    <x v="0"/>
    <s v="E_RBALTANAS"/>
    <s v="7026013533"/>
    <s v="FBO"/>
    <d v="1899-12-30T04:29:21"/>
    <d v="1899-12-30T00:36:15"/>
    <d v="1899-12-30T03:53:06"/>
    <s v="Granel"/>
    <s v="E001"/>
    <x v="0"/>
    <d v="1899-12-30T20:43:08"/>
    <d v="1899-12-30T00:36:15"/>
    <n v="14"/>
    <x v="9"/>
    <x v="2"/>
    <x v="2"/>
    <n v="0"/>
    <n v="1"/>
    <s v="KO"/>
    <s v="Granel"/>
    <x v="2"/>
    <n v="1"/>
    <s v="F. CORDOBA"/>
    <s v="C"/>
    <d v="1899-12-30T03:53:06"/>
    <d v="1899-12-30T02:55:06"/>
    <s v="OK"/>
    <m/>
    <m/>
    <d v="1899-12-30T00:00:00"/>
    <d v="1899-12-30T20:43:08"/>
    <n v="5"/>
    <n v="-0.16187499999999999"/>
    <n v="1243.1333333333314"/>
    <n v="11"/>
    <s v="No"/>
  </r>
  <r>
    <s v="CSCB"/>
    <s v="2025009174"/>
    <x v="0"/>
    <s v="ER2310BBX"/>
    <s v="E5477KKG"/>
    <d v="2025-03-06T00:00:00"/>
    <s v="CSMA"/>
    <s v="3269"/>
    <x v="35"/>
    <s v="PA"/>
    <s v="S2"/>
    <m/>
    <d v="2025-03-06T00:00:00"/>
    <d v="1899-12-30T14:30:40"/>
    <d v="2025-03-06T00:00:00"/>
    <d v="1899-12-30T10:36:27"/>
    <d v="2025-03-06T00:00:00"/>
    <d v="1899-12-30T11:18:11"/>
    <x v="0"/>
    <s v="E_RBALTANAS"/>
    <s v="7026013534"/>
    <s v="FBO"/>
    <d v="1899-12-30T04:35:57"/>
    <d v="1899-12-30T00:41:44"/>
    <d v="1899-12-30T03:54:13"/>
    <s v="Granel"/>
    <s v="E001"/>
    <x v="0"/>
    <d v="1899-12-30T20:47:30"/>
    <d v="1899-12-30T00:41:44"/>
    <n v="14"/>
    <x v="9"/>
    <x v="2"/>
    <x v="2"/>
    <n v="0"/>
    <n v="1"/>
    <s v="KO"/>
    <s v="Granel"/>
    <x v="2"/>
    <n v="1"/>
    <s v="F. CORDOBA"/>
    <s v="C"/>
    <d v="1899-12-30T03:54:13"/>
    <d v="1899-12-30T02:56:13"/>
    <s v="OK"/>
    <m/>
    <m/>
    <d v="1899-12-30T00:00:00"/>
    <d v="1899-12-30T20:47:30"/>
    <n v="5"/>
    <n v="-0.16265046296295999"/>
    <n v="1247.500000000002"/>
    <n v="11"/>
    <s v="No"/>
  </r>
  <r>
    <s v="CSCB"/>
    <s v="2025009195"/>
    <x v="0"/>
    <s v="ER2349BCD"/>
    <s v="E6468JZW"/>
    <d v="2025-03-06T00:00:00"/>
    <s v="CSMA"/>
    <s v="3269"/>
    <x v="35"/>
    <s v="PA"/>
    <s v="S2"/>
    <m/>
    <d v="2025-03-07T00:00:00"/>
    <d v="1899-12-30T10:30:59"/>
    <d v="2025-03-06T00:00:00"/>
    <d v="1899-12-30T11:35:12"/>
    <d v="2025-03-06T00:00:00"/>
    <d v="1899-12-30T12:05:12"/>
    <x v="0"/>
    <s v="E_ISANTACRUZ"/>
    <s v="7026013536"/>
    <s v="FBO"/>
    <d v="1899-12-30T00:30:00"/>
    <d v="1899-12-30T00:30:00"/>
    <d v="1899-12-30T00:00:00"/>
    <s v="Granel"/>
    <s v="E001"/>
    <x v="0"/>
    <d v="1899-12-30T01:34:13"/>
    <d v="1899-12-30T00:30:00"/>
    <n v="10"/>
    <x v="9"/>
    <x v="2"/>
    <x v="2"/>
    <n v="0"/>
    <n v="0"/>
    <s v="OK"/>
    <s v="Granel"/>
    <x v="2"/>
    <n v="0"/>
    <s v="F. CORDOBA"/>
    <s v="C"/>
    <d v="1899-12-30T00:00:00"/>
    <d v="1899-12-30T00:00:00"/>
    <s v="OK"/>
    <m/>
    <m/>
    <d v="1899-12-30T00:00:00"/>
    <d v="1899-12-30T01:34:13"/>
    <n v="5"/>
    <d v="1899-12-30T01:04:13"/>
    <n v="94.216666666665589"/>
    <n v="12"/>
    <s v="No"/>
  </r>
  <r>
    <s v="CSCB"/>
    <s v="2025009198"/>
    <x v="0"/>
    <s v="ER9082BBY"/>
    <s v="E0356HBC"/>
    <d v="2025-03-06T00:00:00"/>
    <s v="CSMA"/>
    <s v="3283"/>
    <x v="37"/>
    <s v="PA"/>
    <s v="PA"/>
    <m/>
    <d v="2025-03-07T00:00:00"/>
    <d v="1899-12-30T06:25:44"/>
    <d v="2025-03-06T00:00:00"/>
    <d v="1899-12-30T11:37:07"/>
    <d v="2025-03-06T00:00:00"/>
    <d v="1899-12-30T12:10:57"/>
    <x v="0"/>
    <s v="E_ISANTACRUZ"/>
    <s v="7026013538"/>
    <s v="FBO"/>
    <d v="1899-12-30T00:33:50"/>
    <d v="1899-12-30T00:33:50"/>
    <d v="1899-12-30T00:00:00"/>
    <s v="Ensacado"/>
    <s v="E002"/>
    <x v="0"/>
    <d v="1899-12-30T05:45:13"/>
    <d v="1899-12-30T00:33:50"/>
    <n v="6"/>
    <x v="9"/>
    <x v="2"/>
    <x v="1"/>
    <n v="0"/>
    <n v="1"/>
    <s v="KO"/>
    <s v="Ensacado"/>
    <x v="2"/>
    <n v="1"/>
    <s v="F. CORDOBA"/>
    <s v="C"/>
    <d v="1899-12-30T00:00:00"/>
    <d v="1899-12-30T00:00:00"/>
    <s v="OK"/>
    <m/>
    <m/>
    <d v="1899-12-30T00:00:00"/>
    <d v="1899-12-30T05:45:13"/>
    <n v="5"/>
    <d v="1899-12-30T05:11:23"/>
    <n v="345.21666666667198"/>
    <n v="12"/>
    <s v="No"/>
  </r>
  <r>
    <s v="CSGR"/>
    <s v="2025009203"/>
    <x v="0"/>
    <s v="ER5851BBY"/>
    <s v="E4536MXR"/>
    <d v="2025-03-06T00:00:00"/>
    <s v="CSMA"/>
    <s v="3283"/>
    <x v="37"/>
    <s v="PA"/>
    <s v="PA"/>
    <m/>
    <d v="2025-03-06T00:00:00"/>
    <d v="1899-12-30T15:32:42"/>
    <d v="2025-03-06T00:00:00"/>
    <d v="1899-12-30T11:54:32"/>
    <d v="2025-03-06T00:00:00"/>
    <d v="1899-12-30T12:38:40"/>
    <x v="0"/>
    <s v="E_MSAEZ"/>
    <s v="7026013540"/>
    <s v="FBO"/>
    <d v="1899-12-30T04:22:18"/>
    <d v="1899-12-30T00:44:08"/>
    <d v="1899-12-30T03:38:10"/>
    <s v="Ensacado"/>
    <s v="E002"/>
    <x v="0"/>
    <d v="1899-12-30T21:05:57"/>
    <d v="1899-12-30T00:44:08"/>
    <n v="15"/>
    <x v="9"/>
    <x v="2"/>
    <x v="1"/>
    <n v="0"/>
    <n v="1"/>
    <s v="KO"/>
    <s v="Ensacado"/>
    <x v="2"/>
    <n v="1"/>
    <s v="PUNTOS SUR"/>
    <s v="C"/>
    <d v="1899-12-30T03:38:10"/>
    <d v="1899-12-30T02:40:10"/>
    <s v="OK"/>
    <m/>
    <m/>
    <d v="1899-12-30T00:00:00"/>
    <d v="1899-12-30T21:05:57"/>
    <n v="5"/>
    <n v="-0.15150462962963002"/>
    <n v="1265.9500000000021"/>
    <n v="12"/>
    <s v="No"/>
  </r>
  <r>
    <s v="CSCB"/>
    <s v="2025009219"/>
    <x v="0"/>
    <s v="EVA01465R"/>
    <s v="E7890HZN"/>
    <d v="2025-03-06T00:00:00"/>
    <s v="CSMA"/>
    <s v="3269"/>
    <x v="35"/>
    <s v="PA"/>
    <s v="S2"/>
    <m/>
    <d v="2025-03-06T00:00:00"/>
    <d v="1899-12-30T15:23:12"/>
    <d v="2025-03-06T00:00:00"/>
    <d v="1899-12-30T12:32:12"/>
    <d v="2025-03-06T00:00:00"/>
    <d v="1899-12-30T13:00:20"/>
    <x v="0"/>
    <s v="E_RBALTANAS"/>
    <s v="7026013543"/>
    <s v="FBO"/>
    <d v="1899-12-30T03:19:08"/>
    <d v="1899-12-30T00:28:08"/>
    <d v="1899-12-30T02:51:00"/>
    <s v="Granel"/>
    <s v="E001"/>
    <x v="0"/>
    <d v="1899-12-30T21:37:07"/>
    <d v="1899-12-30T00:28:08"/>
    <n v="15"/>
    <x v="9"/>
    <x v="2"/>
    <x v="2"/>
    <n v="0"/>
    <n v="1"/>
    <s v="KO"/>
    <s v="Granel"/>
    <x v="2"/>
    <n v="1"/>
    <s v="F. CORDOBA"/>
    <s v="C"/>
    <d v="1899-12-30T02:51:00"/>
    <d v="1899-12-30T01:53:00"/>
    <s v="OK"/>
    <m/>
    <m/>
    <d v="1899-12-30T00:00:00"/>
    <d v="1899-12-30T21:37:07"/>
    <n v="5"/>
    <n v="-0.11874999999999991"/>
    <n v="1297.1166666666709"/>
    <n v="13"/>
    <s v="No"/>
  </r>
  <r>
    <s v="CSCB"/>
    <s v="2025009230"/>
    <x v="0"/>
    <s v="EVA02101R"/>
    <s v="E6469JZW"/>
    <d v="2025-03-06T00:00:00"/>
    <s v="CSMA"/>
    <s v="3269"/>
    <x v="35"/>
    <s v="PA"/>
    <s v="S2"/>
    <m/>
    <d v="2025-03-06T00:00:00"/>
    <d v="1899-12-30T15:56:38"/>
    <d v="2025-03-06T00:00:00"/>
    <d v="1899-12-30T13:10:53"/>
    <d v="2025-03-06T00:00:00"/>
    <d v="1899-12-30T13:40:37"/>
    <x v="0"/>
    <s v="E_RBALTANAS"/>
    <s v="7026013545"/>
    <s v="FBO"/>
    <d v="1899-12-30T03:15:29"/>
    <d v="1899-12-30T00:29:44"/>
    <d v="1899-12-30T02:45:45"/>
    <s v="Granel"/>
    <s v="E001"/>
    <x v="0"/>
    <d v="1899-12-30T21:43:58"/>
    <d v="1899-12-30T00:29:44"/>
    <n v="15"/>
    <x v="9"/>
    <x v="2"/>
    <x v="2"/>
    <n v="0"/>
    <n v="1"/>
    <s v="KO"/>
    <s v="Granel"/>
    <x v="2"/>
    <n v="1"/>
    <s v="F. CORDOBA"/>
    <s v="C"/>
    <d v="1899-12-30T02:45:45"/>
    <d v="1899-12-30T01:47:45"/>
    <s v="OK"/>
    <m/>
    <m/>
    <d v="1899-12-30T00:00:00"/>
    <d v="1899-12-30T21:43:58"/>
    <n v="5"/>
    <n v="-0.11510416666666001"/>
    <n v="1303.9666666666787"/>
    <n v="13"/>
    <s v="No"/>
  </r>
  <r>
    <s v="CSCB"/>
    <s v="2025009233"/>
    <x v="0"/>
    <s v="ER2083BBG"/>
    <s v="E7583HYR"/>
    <d v="2025-03-06T00:00:00"/>
    <s v="CSMA"/>
    <s v="3269"/>
    <x v="35"/>
    <s v="PA"/>
    <s v="S2"/>
    <m/>
    <d v="2025-03-06T00:00:00"/>
    <d v="1899-12-30T18:20:37"/>
    <d v="2025-03-06T00:00:00"/>
    <d v="1899-12-30T13:19:50"/>
    <d v="2025-03-06T00:00:00"/>
    <d v="1899-12-30T13:57:05"/>
    <x v="0"/>
    <s v="E_RBALTANAS"/>
    <s v="7026013548"/>
    <s v="FBO"/>
    <d v="1899-12-30T05:38:02"/>
    <d v="1899-12-30T00:37:15"/>
    <d v="1899-12-30T05:00:47"/>
    <s v="Granel"/>
    <s v="E001"/>
    <x v="0"/>
    <d v="1899-12-30T19:36:27"/>
    <d v="1899-12-30T00:37:15"/>
    <n v="18"/>
    <x v="9"/>
    <x v="2"/>
    <x v="2"/>
    <n v="0"/>
    <n v="1"/>
    <s v="KO"/>
    <s v="Granel"/>
    <x v="2"/>
    <n v="1"/>
    <s v="F. CORDOBA"/>
    <s v="C"/>
    <d v="1899-12-30T05:00:47"/>
    <d v="1899-12-30T04:02:47"/>
    <s v="OK"/>
    <m/>
    <m/>
    <d v="1899-12-30T00:00:00"/>
    <d v="1899-12-30T19:36:27"/>
    <n v="5"/>
    <n v="-0.20887731481482008"/>
    <n v="1176.4499999999987"/>
    <n v="13"/>
    <s v="No"/>
  </r>
  <r>
    <s v="CSCB"/>
    <s v="2025009250"/>
    <x v="0"/>
    <s v="ER7741BCJ"/>
    <s v="E3654KVD"/>
    <d v="2025-03-06T00:00:00"/>
    <s v="CSMA"/>
    <s v="3269"/>
    <x v="35"/>
    <s v="PA"/>
    <s v="S2"/>
    <m/>
    <d v="2025-03-06T00:00:00"/>
    <d v="1899-12-30T18:21:46"/>
    <d v="2025-03-06T00:00:00"/>
    <d v="1899-12-30T14:11:31"/>
    <d v="2025-03-06T00:00:00"/>
    <d v="1899-12-30T14:51:18"/>
    <x v="0"/>
    <s v="E_RBALTANAS"/>
    <s v="7026013549"/>
    <s v="FBO"/>
    <d v="1899-12-30T04:50:02"/>
    <d v="1899-12-30T00:39:47"/>
    <d v="1899-12-30T04:10:15"/>
    <s v="Granel"/>
    <s v="E001"/>
    <x v="0"/>
    <d v="1899-12-30T20:29:31"/>
    <d v="1899-12-30T00:39:47"/>
    <n v="18"/>
    <x v="9"/>
    <x v="2"/>
    <x v="2"/>
    <n v="0"/>
    <n v="1"/>
    <s v="KO"/>
    <s v="Granel"/>
    <x v="2"/>
    <n v="1"/>
    <s v="F. CORDOBA"/>
    <s v="C"/>
    <d v="1899-12-30T04:10:15"/>
    <d v="1899-12-30T03:12:15"/>
    <s v="OK"/>
    <m/>
    <m/>
    <d v="1899-12-30T00:00:00"/>
    <d v="1899-12-30T20:29:31"/>
    <n v="5"/>
    <n v="-0.17378472222221997"/>
    <n v="1229.5166666666628"/>
    <n v="14"/>
    <s v="No"/>
  </r>
  <r>
    <s v="CSCB"/>
    <s v=""/>
    <x v="0"/>
    <s v="E7440MTLR9981BDP"/>
    <s v="ER1963BDRR8610BDH"/>
    <d v="2025-03-06T00:00:00"/>
    <s v="CSMA"/>
    <s v="3269"/>
    <x v="35"/>
    <s v="PA"/>
    <s v="PA"/>
    <m/>
    <d v="2025-03-07T00:00:00"/>
    <d v="1899-12-30T08:01:46"/>
    <d v="2025-03-06T00:00:00"/>
    <d v="1899-12-30T15:39:15"/>
    <d v="2025-03-06T00:00:00"/>
    <d v="1899-12-30T16:26:04"/>
    <x v="204"/>
    <s v="E_ISANTACRUZ"/>
    <s v="7026013551"/>
    <s v="FBO"/>
    <d v="1899-12-30T00:46:49"/>
    <d v="1899-12-30T00:46:49"/>
    <d v="1899-12-30T00:00:00"/>
    <s v="Granel"/>
    <s v="E001"/>
    <x v="0"/>
    <d v="1899-12-30T08:24:18"/>
    <d v="1899-12-30T00:46:49"/>
    <n v="8"/>
    <x v="9"/>
    <x v="2"/>
    <x v="2"/>
    <n v="0"/>
    <n v="1"/>
    <s v="KO"/>
    <s v="Granel"/>
    <x v="2"/>
    <n v="1"/>
    <s v="F. CORDOBA"/>
    <s v="C"/>
    <d v="1899-12-30T00:00:00"/>
    <d v="1899-12-30T00:00:00"/>
    <s v="OK"/>
    <m/>
    <m/>
    <d v="1899-12-30T00:00:00"/>
    <d v="1899-12-30T08:24:18"/>
    <n v="5"/>
    <d v="1899-12-30T07:37:29"/>
    <n v="504.29999999999529"/>
    <n v="16"/>
    <s v="No"/>
  </r>
  <r>
    <s v="CSCB"/>
    <s v="2025009294"/>
    <x v="0"/>
    <s v="ESG00748R"/>
    <s v="E8228JWJ"/>
    <d v="2025-03-06T00:00:00"/>
    <s v="CSMA"/>
    <s v="3269"/>
    <x v="35"/>
    <s v="PA"/>
    <s v="S2"/>
    <m/>
    <d v="2025-03-07T00:00:00"/>
    <d v="1899-12-30T08:58:14"/>
    <d v="2025-03-06T00:00:00"/>
    <d v="1899-12-30T18:02:41"/>
    <d v="2025-03-06T00:00:00"/>
    <d v="1899-12-30T18:26:18"/>
    <x v="0"/>
    <s v="E_ISANTACRUZ"/>
    <s v="7026013554"/>
    <s v="FBO"/>
    <d v="1899-12-30T00:23:37"/>
    <d v="1899-12-30T00:23:37"/>
    <d v="1899-12-30T00:00:00"/>
    <s v="Granel"/>
    <s v="E001"/>
    <x v="0"/>
    <d v="1899-12-30T09:28:04"/>
    <d v="1899-12-30T00:23:37"/>
    <n v="8"/>
    <x v="9"/>
    <x v="2"/>
    <x v="2"/>
    <n v="0"/>
    <n v="1"/>
    <s v="KO"/>
    <s v="Granel"/>
    <x v="2"/>
    <n v="1"/>
    <s v="F. CORDOBA"/>
    <s v="C"/>
    <d v="1899-12-30T00:00:00"/>
    <d v="1899-12-30T00:00:00"/>
    <s v="OK"/>
    <m/>
    <m/>
    <d v="1899-12-30T00:00:00"/>
    <d v="1899-12-30T09:28:04"/>
    <n v="5"/>
    <d v="1899-12-30T09:04:27"/>
    <n v="568.06666666666558"/>
    <n v="18"/>
    <s v="No"/>
  </r>
  <r>
    <s v="CSCB"/>
    <s v="2025009365"/>
    <x v="0"/>
    <s v="ER9082BBY"/>
    <s v="E0356HBC"/>
    <d v="2025-03-07T00:00:00"/>
    <s v="CSMA"/>
    <s v="3283"/>
    <x v="37"/>
    <s v="PA"/>
    <s v="PA"/>
    <m/>
    <d v="2025-03-07T00:00:00"/>
    <d v="1899-12-30T11:56:48"/>
    <d v="2025-03-07T00:00:00"/>
    <d v="1899-12-30T08:33:36"/>
    <d v="2025-03-07T00:00:00"/>
    <d v="1899-12-30T09:09:46"/>
    <x v="0"/>
    <s v="E_ISANTACRUZ"/>
    <s v="7026013558"/>
    <s v="FBO"/>
    <d v="1899-12-30T03:59:22"/>
    <d v="1899-12-30T00:36:10"/>
    <d v="1899-12-30T03:23:12"/>
    <s v="Ensacado"/>
    <s v="E002"/>
    <x v="0"/>
    <d v="1899-12-30T21:12:57"/>
    <d v="1899-12-30T00:36:10"/>
    <n v="11"/>
    <x v="10"/>
    <x v="2"/>
    <x v="1"/>
    <n v="0"/>
    <n v="1"/>
    <s v="KO"/>
    <s v="Ensacado"/>
    <x v="2"/>
    <n v="1"/>
    <s v="F. CORDOBA"/>
    <s v="C"/>
    <d v="1899-12-30T03:23:12"/>
    <d v="1899-12-30T02:25:12"/>
    <s v="OK"/>
    <m/>
    <m/>
    <d v="1899-12-30T00:00:00"/>
    <d v="1899-12-30T21:12:57"/>
    <n v="6"/>
    <n v="-0.14111111111110997"/>
    <n v="1272.9500000000003"/>
    <n v="9"/>
    <s v="No"/>
  </r>
  <r>
    <s v="CSCB"/>
    <s v=""/>
    <x v="0"/>
    <s v="E3038MPXR8127BDM"/>
    <s v="ER6668BDPR8609BDH"/>
    <d v="2025-03-07T00:00:00"/>
    <s v="CSMA"/>
    <s v="3269"/>
    <x v="35"/>
    <s v="PA"/>
    <s v="PA"/>
    <m/>
    <d v="2025-03-07T00:00:00"/>
    <d v="1899-12-30T13:46:17"/>
    <d v="2025-03-07T00:00:00"/>
    <d v="1899-12-30T08:39:44"/>
    <d v="2025-03-07T00:00:00"/>
    <d v="1899-12-30T09:26:13"/>
    <x v="204"/>
    <s v="E_ISANTACRUZ"/>
    <s v="7026013559"/>
    <s v="FBO"/>
    <d v="1899-12-30T05:53:02"/>
    <d v="1899-12-30T00:46:29"/>
    <d v="1899-12-30T05:06:33"/>
    <s v="Granel"/>
    <s v="E001"/>
    <x v="0"/>
    <d v="1899-12-30T19:39:55"/>
    <d v="1899-12-30T00:46:29"/>
    <n v="13"/>
    <x v="10"/>
    <x v="2"/>
    <x v="2"/>
    <n v="0"/>
    <n v="1"/>
    <s v="KO"/>
    <s v="Granel"/>
    <x v="2"/>
    <n v="1"/>
    <s v="F. CORDOBA"/>
    <s v="C"/>
    <d v="1899-12-30T05:06:33"/>
    <d v="1899-12-30T04:08:33"/>
    <s v="OK"/>
    <m/>
    <m/>
    <d v="1899-12-30T00:00:00"/>
    <d v="1899-12-30T19:39:55"/>
    <n v="6"/>
    <n v="-0.21288194444443997"/>
    <n v="1179.9166666666692"/>
    <n v="9"/>
    <s v="No"/>
  </r>
  <r>
    <s v="CSCB"/>
    <s v="2025009379"/>
    <x v="0"/>
    <s v="ER0013BBX"/>
    <s v="E4483KKV"/>
    <d v="2025-03-07T00:00:00"/>
    <s v="CSMA"/>
    <s v="3269"/>
    <x v="35"/>
    <s v="PA"/>
    <s v="S2"/>
    <m/>
    <d v="2025-03-07T00:00:00"/>
    <d v="1899-12-30T14:15:01"/>
    <d v="2025-03-07T00:00:00"/>
    <d v="1899-12-30T08:56:44"/>
    <d v="2025-03-07T00:00:00"/>
    <d v="1899-12-30T09:55:05"/>
    <x v="0"/>
    <s v="E_RBALTANAS"/>
    <s v="7026013562"/>
    <s v="FBO"/>
    <d v="1899-12-30T06:16:38"/>
    <d v="1899-12-30T00:58:21"/>
    <d v="1899-12-30T05:18:17"/>
    <s v="Granel"/>
    <s v="E001"/>
    <x v="0"/>
    <d v="1899-12-30T19:40:03"/>
    <d v="1899-12-30T00:58:21"/>
    <n v="14"/>
    <x v="10"/>
    <x v="2"/>
    <x v="2"/>
    <n v="0"/>
    <n v="1"/>
    <s v="KO"/>
    <s v="Granel"/>
    <x v="2"/>
    <n v="1"/>
    <s v="F. CORDOBA"/>
    <s v="C"/>
    <d v="1899-12-30T05:18:17"/>
    <d v="1899-12-30T04:20:17"/>
    <s v="OK"/>
    <m/>
    <m/>
    <d v="1899-12-30T00:00:00"/>
    <d v="1899-12-30T19:40:03"/>
    <n v="6"/>
    <n v="-0.22103009259259004"/>
    <n v="1180.0499999999988"/>
    <n v="9"/>
    <s v="No"/>
  </r>
  <r>
    <s v="CSCB"/>
    <s v="2025009386"/>
    <x v="0"/>
    <s v="ER0100BDB"/>
    <s v="E7439MTL"/>
    <d v="2025-03-07T00:00:00"/>
    <s v="CSMA"/>
    <s v="3269"/>
    <x v="35"/>
    <s v="PA"/>
    <s v="S2"/>
    <m/>
    <d v="2025-03-07T00:00:00"/>
    <d v="1899-12-30T15:11:00"/>
    <d v="2025-03-07T00:00:00"/>
    <d v="1899-12-30T09:04:58"/>
    <d v="2025-03-07T00:00:00"/>
    <d v="1899-12-30T10:15:32"/>
    <x v="0"/>
    <s v="E_RBALTANAS"/>
    <s v="7026013564"/>
    <s v="FBO"/>
    <d v="1899-12-30T07:16:36"/>
    <d v="1899-12-30T01:10:34"/>
    <d v="1899-12-30T06:06:02"/>
    <s v="Granel"/>
    <s v="E001"/>
    <x v="0"/>
    <d v="1899-12-30T19:04:31"/>
    <d v="1899-12-30T01:10:34"/>
    <n v="15"/>
    <x v="10"/>
    <x v="2"/>
    <x v="2"/>
    <n v="0"/>
    <n v="1"/>
    <s v="KO"/>
    <s v="Granel"/>
    <x v="2"/>
    <n v="1"/>
    <s v="F. CORDOBA"/>
    <s v="C"/>
    <d v="1899-12-30T06:06:02"/>
    <d v="1899-12-30T05:08:02"/>
    <s v="OK"/>
    <m/>
    <m/>
    <d v="1899-12-30T00:00:00"/>
    <d v="1899-12-30T19:04:31"/>
    <n v="6"/>
    <n v="-0.25418981481481995"/>
    <n v="1144.5166666666596"/>
    <n v="10"/>
    <s v="No"/>
  </r>
  <r>
    <s v="CSCB"/>
    <s v="2025009403"/>
    <x v="0"/>
    <s v="ER7741BCJ"/>
    <s v="E3654KVD"/>
    <d v="2025-03-07T00:00:00"/>
    <s v="CSMA"/>
    <s v="3264"/>
    <x v="36"/>
    <s v="PA"/>
    <s v="S1"/>
    <m/>
    <d v="2025-03-07T00:00:00"/>
    <d v="1899-12-30T14:14:11"/>
    <d v="2025-03-07T00:00:00"/>
    <d v="1899-12-30T09:54:08"/>
    <d v="2025-03-07T00:00:00"/>
    <d v="1899-12-30T10:38:28"/>
    <x v="0"/>
    <s v="E_RBALTANAS"/>
    <s v="7026013565"/>
    <s v="FBO"/>
    <d v="1899-12-30T05:04:23"/>
    <d v="1899-12-30T00:44:20"/>
    <d v="1899-12-30T04:20:03"/>
    <s v="Granel"/>
    <s v="E001"/>
    <x v="0"/>
    <d v="1899-12-30T20:24:16"/>
    <d v="1899-12-30T00:44:20"/>
    <n v="14"/>
    <x v="10"/>
    <x v="2"/>
    <x v="2"/>
    <n v="0"/>
    <n v="1"/>
    <s v="KO"/>
    <s v="Granel"/>
    <x v="2"/>
    <n v="1"/>
    <s v="F. CORDOBA"/>
    <s v="C"/>
    <d v="1899-12-30T04:20:03"/>
    <d v="1899-12-30T03:22:03"/>
    <s v="OK"/>
    <m/>
    <m/>
    <d v="1899-12-30T00:00:00"/>
    <d v="1899-12-30T20:24:16"/>
    <n v="6"/>
    <n v="-0.18059027777777997"/>
    <n v="1224.2666666666676"/>
    <n v="10"/>
    <s v="No"/>
  </r>
  <r>
    <s v="CSCB"/>
    <s v="2025009405"/>
    <x v="0"/>
    <s v="EVA01465R"/>
    <s v="E7890HZN"/>
    <d v="2025-03-07T00:00:00"/>
    <s v="CSMA"/>
    <s v="3269"/>
    <x v="35"/>
    <s v="PA"/>
    <s v="S2"/>
    <m/>
    <d v="2025-03-07T00:00:00"/>
    <d v="1899-12-30T18:17:29"/>
    <d v="2025-03-07T00:00:00"/>
    <d v="1899-12-30T09:54:58"/>
    <d v="2025-03-07T00:00:00"/>
    <d v="1899-12-30T10:41:59"/>
    <x v="0"/>
    <s v="E_RBALTANAS"/>
    <s v="7026013566"/>
    <s v="FBO"/>
    <d v="1899-12-30T09:09:32"/>
    <d v="1899-12-30T00:47:01"/>
    <d v="1899-12-30T08:22:31"/>
    <s v="Granel"/>
    <s v="E001"/>
    <x v="0"/>
    <d v="1899-12-30T16:24:29"/>
    <d v="1899-12-30T00:47:01"/>
    <n v="18"/>
    <x v="10"/>
    <x v="2"/>
    <x v="2"/>
    <n v="0"/>
    <n v="1"/>
    <s v="KO"/>
    <s v="Granel"/>
    <x v="2"/>
    <n v="1"/>
    <s v="F. CORDOBA"/>
    <s v="C"/>
    <d v="1899-12-30T08:22:31"/>
    <d v="1899-12-30T07:24:31"/>
    <s v="OK"/>
    <m/>
    <m/>
    <d v="1899-12-30T00:00:00"/>
    <d v="1899-12-30T16:24:29"/>
    <n v="6"/>
    <n v="-0.34896990740739997"/>
    <n v="984.48333333333949"/>
    <n v="10"/>
    <s v="No"/>
  </r>
  <r>
    <s v="CSCB"/>
    <s v="2025009430"/>
    <x v="0"/>
    <s v="ESG00748R"/>
    <s v="E8228JWJ"/>
    <d v="2025-03-07T00:00:00"/>
    <s v="CSMA"/>
    <s v="3269"/>
    <x v="35"/>
    <s v="PA"/>
    <s v="S2"/>
    <m/>
    <d v="2025-03-07T00:00:00"/>
    <d v="1899-12-30T15:46:20"/>
    <d v="2025-03-07T00:00:00"/>
    <d v="1899-12-30T11:01:22"/>
    <d v="2025-03-07T00:00:00"/>
    <d v="1899-12-30T11:32:02"/>
    <x v="0"/>
    <s v="E_RBALTANAS"/>
    <s v="7026013569"/>
    <s v="FBO"/>
    <d v="1899-12-30T05:15:38"/>
    <d v="1899-12-30T00:30:40"/>
    <d v="1899-12-30T04:44:58"/>
    <s v="Granel"/>
    <s v="E001"/>
    <x v="0"/>
    <d v="1899-12-30T19:45:41"/>
    <d v="1899-12-30T00:30:40"/>
    <n v="15"/>
    <x v="10"/>
    <x v="2"/>
    <x v="2"/>
    <n v="0"/>
    <n v="1"/>
    <s v="KO"/>
    <s v="Granel"/>
    <x v="2"/>
    <n v="1"/>
    <s v="F. CORDOBA"/>
    <s v="C"/>
    <d v="1899-12-30T04:44:58"/>
    <d v="1899-12-30T03:46:58"/>
    <s v="OK"/>
    <m/>
    <m/>
    <d v="1899-12-30T00:00:00"/>
    <d v="1899-12-30T19:45:41"/>
    <n v="6"/>
    <n v="-0.19789351851852"/>
    <n v="1185.683333333322"/>
    <n v="11"/>
    <s v="No"/>
  </r>
  <r>
    <s v="CSGR"/>
    <s v="2025009435"/>
    <x v="0"/>
    <s v="ER6719BDD"/>
    <s v="E9276LSH"/>
    <d v="2025-03-07T00:00:00"/>
    <s v="CSMA"/>
    <s v="3282"/>
    <x v="42"/>
    <s v="PA"/>
    <s v="PA"/>
    <m/>
    <d v="2025-03-07T00:00:00"/>
    <d v="1899-12-30T14:43:24"/>
    <d v="2025-03-07T00:00:00"/>
    <d v="1899-12-30T11:18:03"/>
    <d v="2025-03-07T00:00:00"/>
    <d v="1899-12-30T11:44:04"/>
    <x v="0"/>
    <s v="E_MSAEZ"/>
    <s v="7026013570"/>
    <s v="FBO"/>
    <d v="1899-12-30T03:51:22"/>
    <d v="1899-12-30T00:26:01"/>
    <d v="1899-12-30T03:25:21"/>
    <s v="Ensacado"/>
    <s v="E002"/>
    <x v="0"/>
    <d v="1899-12-30T21:00:39"/>
    <d v="1899-12-30T00:26:01"/>
    <n v="14"/>
    <x v="10"/>
    <x v="2"/>
    <x v="1"/>
    <n v="0"/>
    <n v="1"/>
    <s v="KO"/>
    <s v="Ensacado"/>
    <x v="2"/>
    <n v="1"/>
    <s v="PUNTOS SUR"/>
    <s v="C"/>
    <d v="1899-12-30T03:25:21"/>
    <d v="1899-12-30T02:27:21"/>
    <s v="OK"/>
    <m/>
    <m/>
    <d v="1899-12-30T00:00:00"/>
    <d v="1899-12-30T21:00:39"/>
    <n v="6"/>
    <n v="-0.14260416666665998"/>
    <n v="1260.6500000000101"/>
    <n v="11"/>
    <s v="No"/>
  </r>
  <r>
    <s v="CSCB"/>
    <s v=""/>
    <x v="0"/>
    <s v="E7440MTLR9981BDP"/>
    <s v="ER1963BDRR8610BDH"/>
    <d v="2025-03-07T00:00:00"/>
    <s v="CSMA"/>
    <s v="3269"/>
    <x v="35"/>
    <s v="PA"/>
    <s v="PA"/>
    <m/>
    <d v="2025-03-07T00:00:00"/>
    <d v="1899-12-30T16:32:54"/>
    <d v="2025-03-07T00:00:00"/>
    <d v="1899-12-30T11:28:00"/>
    <d v="2025-03-07T00:00:00"/>
    <d v="1899-12-30T11:56:51"/>
    <x v="204"/>
    <s v="E_RBALTANAS"/>
    <s v="7026013571"/>
    <s v="FBO"/>
    <d v="1899-12-30T05:33:45"/>
    <d v="1899-12-30T00:28:51"/>
    <d v="1899-12-30T05:04:54"/>
    <s v="Granel"/>
    <s v="E001"/>
    <x v="0"/>
    <d v="1899-12-30T19:23:56"/>
    <d v="1899-12-30T00:28:51"/>
    <n v="16"/>
    <x v="10"/>
    <x v="2"/>
    <x v="2"/>
    <n v="0"/>
    <n v="1"/>
    <s v="KO"/>
    <s v="Granel"/>
    <x v="2"/>
    <n v="1"/>
    <s v="F. CORDOBA"/>
    <s v="C"/>
    <d v="1899-12-30T05:04:54"/>
    <d v="1899-12-30T04:06:54"/>
    <s v="OK"/>
    <m/>
    <m/>
    <d v="1899-12-30T00:00:00"/>
    <d v="1899-12-30T19:23:56"/>
    <n v="6"/>
    <n v="-0.21173611111110996"/>
    <n v="1163.9333333333316"/>
    <n v="11"/>
    <s v="No"/>
  </r>
  <r>
    <s v="CSCB"/>
    <s v="2025009442"/>
    <x v="0"/>
    <s v="ER3546BBZ"/>
    <s v="E7437MTL"/>
    <d v="2025-03-07T00:00:00"/>
    <s v="CSMA"/>
    <s v="3269"/>
    <x v="35"/>
    <s v="PA"/>
    <s v="S2"/>
    <m/>
    <d v="2025-03-10T00:00:00"/>
    <d v="1899-12-30T06:39:45"/>
    <d v="2025-03-07T00:00:00"/>
    <d v="1899-12-30T11:33:22"/>
    <d v="2025-03-07T00:00:00"/>
    <d v="1899-12-30T12:11:19"/>
    <x v="0"/>
    <s v="E_RBALTANAS"/>
    <s v="7026013572"/>
    <s v="FBO"/>
    <d v="1899-12-30T00:37:57"/>
    <d v="1899-12-30T00:37:57"/>
    <d v="1899-12-30T00:00:00"/>
    <s v="Granel"/>
    <s v="E001"/>
    <x v="0"/>
    <d v="1899-12-30T05:31:34"/>
    <d v="1899-12-30T00:37:57"/>
    <n v="6"/>
    <x v="10"/>
    <x v="3"/>
    <x v="2"/>
    <n v="0"/>
    <n v="1"/>
    <s v="KO"/>
    <s v="Granel"/>
    <x v="2"/>
    <n v="1"/>
    <s v="F. CORDOBA"/>
    <s v="C"/>
    <d v="1899-12-30T00:00:00"/>
    <d v="1899-12-30T00:00:00"/>
    <s v="OK"/>
    <m/>
    <m/>
    <d v="1899-12-30T00:00:00"/>
    <d v="1899-12-30T05:31:34"/>
    <n v="6"/>
    <d v="1899-12-30T04:53:37"/>
    <n v="331.56666666666729"/>
    <n v="12"/>
    <s v="No"/>
  </r>
  <r>
    <s v="CSCB"/>
    <s v="2025009467"/>
    <x v="0"/>
    <s v="ER0229BBR"/>
    <s v="E0631LTH"/>
    <d v="2025-03-07T00:00:00"/>
    <s v="CSMA"/>
    <s v="3264"/>
    <x v="36"/>
    <s v="PA"/>
    <s v="S1"/>
    <m/>
    <d v="2025-03-07T00:00:00"/>
    <d v="1899-12-30T15:11:51"/>
    <d v="2025-03-07T00:00:00"/>
    <d v="1899-12-30T12:36:23"/>
    <d v="2025-03-07T00:00:00"/>
    <d v="1899-12-30T13:01:16"/>
    <x v="0"/>
    <s v="E_RBALTANAS"/>
    <s v="7026013573"/>
    <s v="FBO"/>
    <d v="1899-12-30T03:00:21"/>
    <d v="1899-12-30T00:24:53"/>
    <d v="1899-12-30T02:35:28"/>
    <s v="Granel"/>
    <s v="E001"/>
    <x v="0"/>
    <d v="1899-12-30T21:49:24"/>
    <d v="1899-12-30T00:24:53"/>
    <n v="15"/>
    <x v="10"/>
    <x v="2"/>
    <x v="2"/>
    <n v="0"/>
    <n v="1"/>
    <s v="KO"/>
    <s v="Granel"/>
    <x v="2"/>
    <n v="1"/>
    <s v="F. CORDOBA"/>
    <s v="C"/>
    <d v="1899-12-30T02:35:28"/>
    <d v="1899-12-30T01:37:28"/>
    <s v="OK"/>
    <m/>
    <m/>
    <d v="1899-12-30T00:00:00"/>
    <d v="1899-12-30T21:49:24"/>
    <n v="6"/>
    <n v="-0.10796296296296992"/>
    <n v="1309.4000000000005"/>
    <n v="13"/>
    <s v="No"/>
  </r>
  <r>
    <s v="CSGR"/>
    <s v="2025009473"/>
    <x v="0"/>
    <s v="ER2615BDB"/>
    <s v="E6274MXV"/>
    <d v="2025-03-07T00:00:00"/>
    <s v="CSMA"/>
    <s v="3283"/>
    <x v="37"/>
    <s v="PA"/>
    <s v="PA"/>
    <m/>
    <d v="2025-03-07T00:00:00"/>
    <d v="1899-12-30T15:32:01"/>
    <d v="2025-03-07T00:00:00"/>
    <d v="1899-12-30T12:48:33"/>
    <d v="2025-03-07T00:00:00"/>
    <d v="1899-12-30T13:17:52"/>
    <x v="0"/>
    <s v="E_MSAEZ"/>
    <s v="7026013574"/>
    <s v="FBO"/>
    <d v="1899-12-30T03:12:47"/>
    <d v="1899-12-30T00:29:19"/>
    <d v="1899-12-30T02:43:28"/>
    <s v="Ensacado"/>
    <s v="E002"/>
    <x v="0"/>
    <d v="1899-12-30T21:45:50"/>
    <d v="1899-12-30T00:29:19"/>
    <n v="15"/>
    <x v="10"/>
    <x v="2"/>
    <x v="1"/>
    <n v="0"/>
    <n v="1"/>
    <s v="KO"/>
    <s v="Ensacado"/>
    <x v="2"/>
    <n v="1"/>
    <s v="PUNTOS SUR"/>
    <s v="C"/>
    <d v="1899-12-30T02:43:28"/>
    <d v="1899-12-30T01:45:28"/>
    <s v="OK"/>
    <m/>
    <m/>
    <d v="1899-12-30T00:00:00"/>
    <d v="1899-12-30T21:45:50"/>
    <n v="6"/>
    <n v="-0.11351851851851991"/>
    <n v="1305.8333333333221"/>
    <n v="13"/>
    <s v="No"/>
  </r>
  <r>
    <s v="CSCB"/>
    <s v="2025009474"/>
    <x v="0"/>
    <s v="ER9858BBY"/>
    <s v="E8263KDM"/>
    <d v="2025-03-07T00:00:00"/>
    <s v="CSMA"/>
    <s v="3264"/>
    <x v="36"/>
    <s v="PA"/>
    <s v="S1"/>
    <m/>
    <d v="2025-03-07T00:00:00"/>
    <d v="1899-12-30T16:07:23"/>
    <d v="2025-03-07T00:00:00"/>
    <d v="1899-12-30T12:50:06"/>
    <d v="2025-03-07T00:00:00"/>
    <d v="1899-12-30T13:29:05"/>
    <x v="0"/>
    <s v="E_RBALTANAS"/>
    <s v="7026013575"/>
    <s v="FBO"/>
    <d v="1899-12-30T03:56:16"/>
    <d v="1899-12-30T00:38:59"/>
    <d v="1899-12-30T03:17:17"/>
    <s v="Granel"/>
    <s v="E001"/>
    <x v="0"/>
    <d v="1899-12-30T21:21:41"/>
    <d v="1899-12-30T00:38:59"/>
    <n v="16"/>
    <x v="10"/>
    <x v="2"/>
    <x v="2"/>
    <n v="0"/>
    <n v="1"/>
    <s v="KO"/>
    <s v="Granel"/>
    <x v="2"/>
    <n v="1"/>
    <s v="F. CORDOBA"/>
    <s v="C"/>
    <d v="1899-12-30T03:17:17"/>
    <d v="1899-12-30T02:19:17"/>
    <s v="OK"/>
    <m/>
    <m/>
    <d v="1899-12-30T00:00:00"/>
    <d v="1899-12-30T21:21:41"/>
    <n v="6"/>
    <n v="-0.13700231481480996"/>
    <n v="1281.6833333333411"/>
    <n v="13"/>
    <s v="No"/>
  </r>
  <r>
    <s v="CSCB"/>
    <s v="2025009489"/>
    <x v="0"/>
    <s v="EVA02101R"/>
    <s v="E6469JZW"/>
    <d v="2025-03-07T00:00:00"/>
    <s v="CSMA"/>
    <s v="3269"/>
    <x v="35"/>
    <s v="PA"/>
    <s v="S2"/>
    <m/>
    <d v="2025-03-07T00:00:00"/>
    <d v="1899-12-30T18:51:35"/>
    <d v="2025-03-07T00:00:00"/>
    <d v="1899-12-30T13:35:17"/>
    <d v="2025-03-07T00:00:00"/>
    <d v="1899-12-30T14:02:09"/>
    <x v="0"/>
    <s v="E_RBALTANAS"/>
    <s v="7026013578"/>
    <s v="FBO"/>
    <d v="1899-12-30T05:43:10"/>
    <d v="1899-12-30T00:26:52"/>
    <d v="1899-12-30T05:16:18"/>
    <s v="Granel"/>
    <s v="E001"/>
    <x v="0"/>
    <d v="1899-12-30T19:10:33"/>
    <d v="1899-12-30T00:26:52"/>
    <n v="18"/>
    <x v="10"/>
    <x v="2"/>
    <x v="2"/>
    <n v="0"/>
    <n v="1"/>
    <s v="KO"/>
    <s v="Granel"/>
    <x v="2"/>
    <n v="1"/>
    <s v="F. CORDOBA"/>
    <s v="C"/>
    <d v="1899-12-30T05:16:18"/>
    <d v="1899-12-30T04:18:18"/>
    <s v="OK"/>
    <m/>
    <m/>
    <d v="1899-12-30T00:00:00"/>
    <d v="1899-12-30T19:10:33"/>
    <n v="6"/>
    <n v="-0.21965277777778003"/>
    <n v="1150.5500000000004"/>
    <n v="14"/>
    <s v="No"/>
  </r>
  <r>
    <s v="CSCB"/>
    <s v="2025009527"/>
    <x v="0"/>
    <s v="ER2083BBG"/>
    <s v="E7583HYR"/>
    <d v="2025-03-07T00:00:00"/>
    <s v="CSMA"/>
    <s v="3269"/>
    <x v="35"/>
    <s v="PA"/>
    <s v="S2"/>
    <m/>
    <d v="2025-03-10T00:00:00"/>
    <d v="1899-12-30T09:05:05"/>
    <d v="2025-03-07T00:00:00"/>
    <d v="1899-12-30T15:08:36"/>
    <d v="2025-03-07T00:00:00"/>
    <d v="1899-12-30T15:47:07"/>
    <x v="0"/>
    <s v="E_RBALTANAS"/>
    <s v="7026013581"/>
    <s v="FBO"/>
    <d v="1899-12-30T00:38:31"/>
    <d v="1899-12-30T00:38:31"/>
    <d v="1899-12-30T00:00:00"/>
    <s v="Granel"/>
    <s v="E001"/>
    <x v="0"/>
    <d v="1899-12-30T06:42:02"/>
    <d v="1899-12-30T00:38:31"/>
    <n v="9"/>
    <x v="10"/>
    <x v="3"/>
    <x v="2"/>
    <n v="0"/>
    <n v="1"/>
    <s v="KO"/>
    <s v="Granel"/>
    <x v="2"/>
    <n v="1"/>
    <s v="F. CORDOBA"/>
    <s v="C"/>
    <d v="1899-12-30T00:00:00"/>
    <d v="1899-12-30T00:00:00"/>
    <s v="OK"/>
    <m/>
    <m/>
    <d v="1899-12-30T00:00:00"/>
    <d v="1899-12-30T06:42:02"/>
    <n v="6"/>
    <d v="1899-12-30T06:03:31"/>
    <n v="402.03333333334081"/>
    <n v="15"/>
    <s v="No"/>
  </r>
  <r>
    <s v="CSGR"/>
    <s v="2025009530"/>
    <x v="0"/>
    <s v="ER9772BBD"/>
    <s v="E4657FGR"/>
    <d v="2025-03-07T00:00:00"/>
    <s v="CSMA"/>
    <s v="3283"/>
    <x v="37"/>
    <s v="PA"/>
    <s v="PA"/>
    <m/>
    <d v="2025-03-07T00:00:00"/>
    <d v="1899-12-30T18:00:50"/>
    <d v="2025-03-07T00:00:00"/>
    <d v="1899-12-30T15:25:30"/>
    <d v="2025-03-07T00:00:00"/>
    <d v="1899-12-30T15:52:43"/>
    <x v="0"/>
    <s v="E_MSAEZ"/>
    <s v="7026013582"/>
    <s v="FBO"/>
    <d v="1899-12-30T03:02:33"/>
    <d v="1899-12-30T00:27:13"/>
    <d v="1899-12-30T02:35:20"/>
    <s v="Ensacado"/>
    <s v="E002"/>
    <x v="0"/>
    <d v="1899-12-30T21:51:52"/>
    <d v="1899-12-30T00:27:13"/>
    <n v="18"/>
    <x v="10"/>
    <x v="2"/>
    <x v="1"/>
    <n v="0"/>
    <n v="1"/>
    <s v="KO"/>
    <s v="Ensacado"/>
    <x v="2"/>
    <n v="1"/>
    <s v="PUNTOS SUR"/>
    <s v="C"/>
    <d v="1899-12-30T02:35:20"/>
    <d v="1899-12-30T01:37:20"/>
    <s v="OK"/>
    <m/>
    <m/>
    <d v="1899-12-30T00:00:00"/>
    <d v="1899-12-30T21:51:52"/>
    <n v="6"/>
    <n v="-0.10787037037036995"/>
    <n v="1311.8666666666772"/>
    <n v="15"/>
    <s v="No"/>
  </r>
  <r>
    <s v="CSCB"/>
    <s v="2025009561"/>
    <x v="0"/>
    <s v="ER9082BBY"/>
    <s v="E0356HBC"/>
    <d v="2025-03-10T00:00:00"/>
    <s v="CSMA"/>
    <s v="3283"/>
    <x v="37"/>
    <s v="PA"/>
    <s v="PA"/>
    <m/>
    <d v="2025-03-10T00:00:00"/>
    <d v="1899-12-30T09:06:54"/>
    <d v="2025-03-10T00:00:00"/>
    <d v="1899-12-30T05:57:32"/>
    <d v="2025-03-10T00:00:00"/>
    <d v="1899-12-30T06:46:37"/>
    <x v="0"/>
    <s v="E_RBALTANAS"/>
    <s v="7026013584"/>
    <s v="FBO"/>
    <d v="1899-12-30T03:58:27"/>
    <d v="1899-12-30T00:49:05"/>
    <d v="1899-12-30T03:09:22"/>
    <s v="Ensacado"/>
    <s v="E002"/>
    <x v="0"/>
    <d v="1899-12-30T21:39:42"/>
    <d v="1899-12-30T00:49:05"/>
    <n v="9"/>
    <x v="11"/>
    <x v="3"/>
    <x v="1"/>
    <n v="0"/>
    <n v="1"/>
    <s v="KO"/>
    <s v="Ensacado"/>
    <x v="2"/>
    <n v="1"/>
    <s v="F. CORDOBA"/>
    <s v="C"/>
    <d v="1899-12-30T03:09:22"/>
    <d v="1899-12-30T02:11:22"/>
    <s v="OK"/>
    <m/>
    <m/>
    <d v="1899-12-30T00:00:00"/>
    <d v="1899-12-30T21:39:42"/>
    <n v="2"/>
    <n v="-0.13150462962963003"/>
    <n v="1299.7000000000021"/>
    <n v="6"/>
    <s v="No"/>
  </r>
  <r>
    <s v="CSCB"/>
    <s v="2025009575"/>
    <x v="0"/>
    <s v="ER0013BBX"/>
    <s v="E4483KKV"/>
    <d v="2025-03-10T00:00:00"/>
    <s v="CSMA"/>
    <s v="3269"/>
    <x v="35"/>
    <s v="PA"/>
    <s v="S2"/>
    <m/>
    <d v="2025-03-10T00:00:00"/>
    <d v="1899-12-30T10:52:23"/>
    <d v="2025-03-10T00:00:00"/>
    <d v="1899-12-30T07:02:00"/>
    <d v="2025-03-10T00:00:00"/>
    <d v="1899-12-30T07:40:33"/>
    <x v="0"/>
    <s v="E_RBALTANAS"/>
    <s v="7026013587"/>
    <s v="FBO"/>
    <d v="1899-12-30T04:28:56"/>
    <d v="1899-12-30T00:38:33"/>
    <d v="1899-12-30T03:50:23"/>
    <s v="Granel"/>
    <s v="E001"/>
    <x v="0"/>
    <d v="1899-12-30T20:48:09"/>
    <d v="1899-12-30T00:38:33"/>
    <n v="10"/>
    <x v="11"/>
    <x v="3"/>
    <x v="2"/>
    <n v="0"/>
    <n v="1"/>
    <s v="KO"/>
    <s v="Granel"/>
    <x v="2"/>
    <n v="1"/>
    <s v="F. CORDOBA"/>
    <s v="C"/>
    <d v="1899-12-30T03:50:23"/>
    <d v="1899-12-30T02:52:23"/>
    <s v="OK"/>
    <m/>
    <m/>
    <d v="1899-12-30T00:00:00"/>
    <d v="1899-12-30T20:48:09"/>
    <n v="2"/>
    <n v="-0.15998842592592"/>
    <n v="1248.1500000000035"/>
    <n v="7"/>
    <s v="No"/>
  </r>
  <r>
    <s v="CSCB"/>
    <s v="2025009620"/>
    <x v="0"/>
    <s v="ER2349BCD"/>
    <s v="E6468JZW"/>
    <d v="2025-03-10T00:00:00"/>
    <s v="CSMA"/>
    <s v="3269"/>
    <x v="35"/>
    <s v="PA"/>
    <s v="S2"/>
    <m/>
    <d v="2025-03-10T00:00:00"/>
    <d v="1899-12-30T14:45:15"/>
    <d v="2025-03-10T00:00:00"/>
    <d v="1899-12-30T09:49:31"/>
    <d v="2025-03-10T00:00:00"/>
    <d v="1899-12-30T10:21:36"/>
    <x v="0"/>
    <s v="E_ISANTACRUZ"/>
    <s v="7026013592"/>
    <s v="FBO"/>
    <d v="1899-12-30T05:27:49"/>
    <d v="1899-12-30T00:32:05"/>
    <d v="1899-12-30T04:55:44"/>
    <s v="Granel"/>
    <s v="E001"/>
    <x v="0"/>
    <d v="1899-12-30T19:36:20"/>
    <d v="1899-12-30T00:32:05"/>
    <n v="14"/>
    <x v="11"/>
    <x v="3"/>
    <x v="2"/>
    <n v="0"/>
    <n v="1"/>
    <s v="KO"/>
    <s v="Granel"/>
    <x v="2"/>
    <n v="1"/>
    <s v="F. CORDOBA"/>
    <s v="C"/>
    <d v="1899-12-30T04:55:44"/>
    <d v="1899-12-30T03:57:44"/>
    <s v="OK"/>
    <m/>
    <m/>
    <d v="1899-12-30T00:00:00"/>
    <d v="1899-12-30T19:36:20"/>
    <n v="2"/>
    <n v="-0.20537037037036998"/>
    <n v="1176.3333333333444"/>
    <n v="10"/>
    <s v="No"/>
  </r>
  <r>
    <s v="CSCB"/>
    <s v="2025009660"/>
    <x v="0"/>
    <s v="EVA02101R"/>
    <s v="E6469JZW"/>
    <d v="2025-03-10T00:00:00"/>
    <s v="CSMA"/>
    <s v="3269"/>
    <x v="35"/>
    <s v="PA"/>
    <s v="S2"/>
    <m/>
    <d v="2025-03-10T00:00:00"/>
    <d v="1899-12-30T16:57:10"/>
    <d v="2025-03-10T00:00:00"/>
    <d v="1899-12-30T10:39:33"/>
    <d v="2025-03-10T00:00:00"/>
    <d v="1899-12-30T11:17:43"/>
    <x v="0"/>
    <s v="E_ISANTACRUZ"/>
    <s v="7026013595"/>
    <s v="FBO"/>
    <d v="1899-12-30T06:55:47"/>
    <d v="1899-12-30T00:38:10"/>
    <d v="1899-12-30T06:17:37"/>
    <s v="Granel"/>
    <s v="E001"/>
    <x v="0"/>
    <d v="1899-12-30T18:20:32"/>
    <d v="1899-12-30T00:38:10"/>
    <n v="16"/>
    <x v="11"/>
    <x v="3"/>
    <x v="2"/>
    <n v="0"/>
    <n v="1"/>
    <s v="KO"/>
    <s v="Granel"/>
    <x v="2"/>
    <n v="1"/>
    <s v="F. CORDOBA"/>
    <s v="C"/>
    <d v="1899-12-30T06:17:37"/>
    <d v="1899-12-30T05:19:37"/>
    <s v="OK"/>
    <m/>
    <m/>
    <d v="1899-12-30T00:00:00"/>
    <d v="1899-12-30T18:20:32"/>
    <n v="2"/>
    <n v="-0.2622337962963"/>
    <n v="1100.5333333333283"/>
    <n v="11"/>
    <s v="No"/>
  </r>
  <r>
    <s v="CSCB"/>
    <s v="2025009669"/>
    <x v="0"/>
    <s v="ESG00748R"/>
    <s v="E8228JWJ"/>
    <d v="2025-03-10T00:00:00"/>
    <s v="CSMA"/>
    <s v="3269"/>
    <x v="35"/>
    <s v="PA"/>
    <s v="S2"/>
    <m/>
    <d v="2025-03-10T00:00:00"/>
    <d v="1899-12-30T15:42:11"/>
    <d v="2025-03-10T00:00:00"/>
    <d v="1899-12-30T10:56:36"/>
    <d v="2025-03-10T00:00:00"/>
    <d v="1899-12-30T11:38:00"/>
    <x v="0"/>
    <s v="E_ISANTACRUZ"/>
    <s v="7026013598"/>
    <s v="FBO"/>
    <d v="1899-12-30T05:26:59"/>
    <d v="1899-12-30T00:41:24"/>
    <d v="1899-12-30T04:45:35"/>
    <s v="Granel"/>
    <s v="E001"/>
    <x v="0"/>
    <d v="1899-12-30T19:55:48"/>
    <d v="1899-12-30T00:41:24"/>
    <n v="15"/>
    <x v="11"/>
    <x v="3"/>
    <x v="2"/>
    <n v="0"/>
    <n v="1"/>
    <s v="KO"/>
    <s v="Granel"/>
    <x v="2"/>
    <n v="1"/>
    <s v="F. CORDOBA"/>
    <s v="C"/>
    <d v="1899-12-30T04:45:35"/>
    <d v="1899-12-30T03:47:35"/>
    <s v="OK"/>
    <m/>
    <m/>
    <d v="1899-12-30T00:00:00"/>
    <d v="1899-12-30T19:55:48"/>
    <n v="2"/>
    <n v="-0.19832175925925999"/>
    <n v="1195.7999999999988"/>
    <n v="11"/>
    <s v="No"/>
  </r>
  <r>
    <s v="CSCB"/>
    <s v="2025009683"/>
    <x v="0"/>
    <s v="ER8798BBS"/>
    <s v="E4443KBP"/>
    <d v="2025-03-10T00:00:00"/>
    <s v="CSMA"/>
    <s v="3269"/>
    <x v="35"/>
    <s v="PA"/>
    <s v="S2"/>
    <m/>
    <d v="2025-03-10T00:00:00"/>
    <d v="1899-12-30T18:58:05"/>
    <d v="2025-03-10T00:00:00"/>
    <d v="1899-12-30T11:25:23"/>
    <d v="2025-03-10T00:00:00"/>
    <d v="1899-12-30T12:10:40"/>
    <x v="0"/>
    <s v="E_ISANTACRUZ"/>
    <s v="7026013599"/>
    <s v="FBO"/>
    <d v="1899-12-30T08:17:59"/>
    <d v="1899-12-30T00:45:17"/>
    <d v="1899-12-30T07:32:42"/>
    <s v="Granel"/>
    <s v="E001"/>
    <x v="0"/>
    <d v="1899-12-30T17:12:34"/>
    <d v="1899-12-30T00:45:17"/>
    <n v="18"/>
    <x v="11"/>
    <x v="3"/>
    <x v="2"/>
    <n v="0"/>
    <n v="1"/>
    <s v="KO"/>
    <s v="Granel"/>
    <x v="2"/>
    <n v="1"/>
    <s v="F. CORDOBA"/>
    <s v="C"/>
    <d v="1899-12-30T07:32:42"/>
    <d v="1899-12-30T06:34:42"/>
    <s v="OK"/>
    <m/>
    <m/>
    <d v="1899-12-30T00:00:00"/>
    <d v="1899-12-30T17:12:34"/>
    <n v="2"/>
    <n v="-0.31437500000000007"/>
    <n v="1032.5666666666675"/>
    <n v="12"/>
    <s v="No"/>
  </r>
  <r>
    <s v="CSCB"/>
    <s v="2025009692"/>
    <x v="0"/>
    <s v="ER2310BBX"/>
    <s v="E5477KKG"/>
    <d v="2025-03-10T00:00:00"/>
    <s v="CSMA"/>
    <s v="3269"/>
    <x v="35"/>
    <s v="PA"/>
    <s v="S2"/>
    <m/>
    <d v="2025-03-10T00:00:00"/>
    <d v="1899-12-30T17:55:17"/>
    <d v="2025-03-10T00:00:00"/>
    <d v="1899-12-30T11:48:02"/>
    <d v="2025-03-10T00:00:00"/>
    <d v="1899-12-30T12:21:47"/>
    <x v="0"/>
    <s v="E_ISANTACRUZ"/>
    <s v="7026013600"/>
    <s v="FBO"/>
    <d v="1899-12-30T06:41:00"/>
    <d v="1899-12-30T00:33:45"/>
    <d v="1899-12-30T06:07:15"/>
    <s v="Granel"/>
    <s v="E001"/>
    <x v="0"/>
    <d v="1899-12-30T18:26:29"/>
    <d v="1899-12-30T00:33:45"/>
    <n v="17"/>
    <x v="11"/>
    <x v="3"/>
    <x v="2"/>
    <n v="0"/>
    <n v="1"/>
    <s v="KO"/>
    <s v="Granel"/>
    <x v="2"/>
    <n v="1"/>
    <s v="F. CORDOBA"/>
    <s v="C"/>
    <d v="1899-12-30T06:07:15"/>
    <d v="1899-12-30T05:09:15"/>
    <s v="OK"/>
    <m/>
    <m/>
    <d v="1899-12-30T00:00:00"/>
    <d v="1899-12-30T18:26:29"/>
    <n v="2"/>
    <n v="-0.25503472222223"/>
    <n v="1106.483333333322"/>
    <n v="12"/>
    <s v="No"/>
  </r>
  <r>
    <s v="CSCB"/>
    <s v="2025009694"/>
    <x v="0"/>
    <s v="ER2559BBJ"/>
    <s v="E0350HNY"/>
    <d v="2025-03-10T00:00:00"/>
    <s v="CSMA"/>
    <s v="3269"/>
    <x v="35"/>
    <s v="PA"/>
    <s v="S2"/>
    <m/>
    <d v="2025-03-10T00:00:00"/>
    <d v="1899-12-30T20:01:21"/>
    <d v="2025-03-10T00:00:00"/>
    <d v="1899-12-30T11:59:13"/>
    <d v="2025-03-10T00:00:00"/>
    <d v="1899-12-30T13:01:45"/>
    <x v="0"/>
    <s v="E_ISANTACRUZ"/>
    <s v="7026013604"/>
    <s v="FBO"/>
    <d v="1899-12-30T09:04:40"/>
    <d v="1899-12-30T01:02:32"/>
    <d v="1899-12-30T08:02:08"/>
    <s v="Granel"/>
    <s v="E001"/>
    <x v="0"/>
    <d v="1899-12-30T17:00:23"/>
    <d v="1899-12-30T01:02:32"/>
    <n v="20"/>
    <x v="11"/>
    <x v="3"/>
    <x v="2"/>
    <n v="0"/>
    <n v="1"/>
    <s v="KO"/>
    <s v="Granel"/>
    <x v="2"/>
    <n v="1"/>
    <s v="F. CORDOBA"/>
    <s v="C"/>
    <d v="1899-12-30T08:02:08"/>
    <d v="1899-12-30T07:04:08"/>
    <s v="OK"/>
    <m/>
    <m/>
    <d v="1899-12-30T00:00:00"/>
    <d v="1899-12-30T17:00:23"/>
    <n v="2"/>
    <n v="-0.33481481481480996"/>
    <n v="1020.3833333333317"/>
    <n v="13"/>
    <s v="No"/>
  </r>
  <r>
    <s v="CSCB"/>
    <s v=""/>
    <x v="0"/>
    <s v="E0483MTJR9982BDP"/>
    <s v="ER1962BDRR2633BBZ"/>
    <d v="2025-03-10T00:00:00"/>
    <s v="CSMA"/>
    <s v="3269"/>
    <x v="35"/>
    <s v="PA"/>
    <s v="PA"/>
    <m/>
    <d v="2025-03-11T00:00:00"/>
    <d v="1899-12-30T09:06:29"/>
    <d v="2025-03-10T00:00:00"/>
    <d v="1899-12-30T11:35:34"/>
    <d v="2025-03-10T00:00:00"/>
    <d v="1899-12-30T14:10:04"/>
    <x v="204"/>
    <s v="E_ISANTACRUZ"/>
    <s v="7026013609"/>
    <s v="FBO"/>
    <d v="1899-12-30T02:34:30"/>
    <d v="1899-12-30T02:34:30"/>
    <d v="1899-12-30T00:00:00"/>
    <s v="Granel"/>
    <s v="E001"/>
    <x v="0"/>
    <d v="1899-12-30T05:03:35"/>
    <d v="1899-12-30T02:34:30"/>
    <n v="9"/>
    <x v="11"/>
    <x v="3"/>
    <x v="2"/>
    <n v="0"/>
    <n v="1"/>
    <s v="KO"/>
    <s v="Granel"/>
    <x v="2"/>
    <n v="1"/>
    <s v="F. CORDOBA"/>
    <s v="C"/>
    <d v="1899-12-30T00:00:00"/>
    <d v="1899-12-30T00:00:00"/>
    <s v="OK"/>
    <m/>
    <m/>
    <d v="1899-12-30T00:00:00"/>
    <d v="1899-12-30T05:03:35"/>
    <n v="2"/>
    <d v="1899-12-30T02:29:05"/>
    <n v="303.58333333333428"/>
    <n v="14"/>
    <s v="No"/>
  </r>
  <r>
    <s v="CSCB"/>
    <s v="2025009721"/>
    <x v="0"/>
    <s v="ER6566BBT"/>
    <s v="E5251LBB"/>
    <d v="2025-03-10T00:00:00"/>
    <s v="CSMA"/>
    <s v="3269"/>
    <x v="35"/>
    <s v="PA"/>
    <s v="S2"/>
    <m/>
    <d v="2025-03-10T00:00:00"/>
    <d v="1899-12-30T21:18:55"/>
    <d v="2025-03-10T00:00:00"/>
    <d v="1899-12-30T13:28:21"/>
    <d v="2025-03-10T00:00:00"/>
    <d v="1899-12-30T14:13:03"/>
    <x v="0"/>
    <s v="E_ISANTACRUZ"/>
    <s v="7026013610"/>
    <s v="FBO"/>
    <d v="1899-12-30T08:35:16"/>
    <d v="1899-12-30T00:44:42"/>
    <d v="1899-12-30T07:50:34"/>
    <s v="Granel"/>
    <s v="E001"/>
    <x v="0"/>
    <d v="1899-12-30T16:54:07"/>
    <d v="1899-12-30T00:44:42"/>
    <n v="21"/>
    <x v="11"/>
    <x v="3"/>
    <x v="2"/>
    <n v="0"/>
    <n v="1"/>
    <s v="KO"/>
    <s v="Granel"/>
    <x v="2"/>
    <n v="1"/>
    <s v="F. CORDOBA"/>
    <s v="C"/>
    <d v="1899-12-30T07:50:34"/>
    <d v="1899-12-30T06:52:34"/>
    <s v="OK"/>
    <m/>
    <m/>
    <d v="1899-12-30T00:00:00"/>
    <d v="1899-12-30T16:54:07"/>
    <n v="2"/>
    <n v="-0.32678240740739994"/>
    <n v="1014.1166666666676"/>
    <n v="14"/>
    <s v="No"/>
  </r>
  <r>
    <s v="CSCB"/>
    <s v="2025009727"/>
    <x v="0"/>
    <s v="ER2083BBG"/>
    <s v="E3654KVD"/>
    <d v="2025-03-10T00:00:00"/>
    <s v="CSMA"/>
    <s v="3264"/>
    <x v="36"/>
    <s v="PA"/>
    <s v="S1"/>
    <m/>
    <d v="2025-03-11T00:00:00"/>
    <d v="1899-12-30T09:42:13"/>
    <d v="2025-03-10T00:00:00"/>
    <d v="1899-12-30T13:42:24"/>
    <d v="2025-03-10T00:00:00"/>
    <d v="1899-12-30T14:33:57"/>
    <x v="0"/>
    <s v="E_ISANTACRUZ"/>
    <s v="7026013612"/>
    <s v="FBO"/>
    <d v="1899-12-30T00:51:33"/>
    <d v="1899-12-30T00:51:33"/>
    <d v="1899-12-30T00:00:00"/>
    <s v="Granel"/>
    <s v="E001"/>
    <x v="0"/>
    <d v="1899-12-30T04:51:44"/>
    <d v="1899-12-30T00:51:33"/>
    <n v="9"/>
    <x v="11"/>
    <x v="3"/>
    <x v="2"/>
    <n v="0"/>
    <n v="0"/>
    <s v="OK"/>
    <s v="Granel"/>
    <x v="2"/>
    <n v="0"/>
    <s v="F. CORDOBA"/>
    <s v="C"/>
    <d v="1899-12-30T00:00:00"/>
    <d v="1899-12-30T00:00:00"/>
    <s v="OK"/>
    <m/>
    <m/>
    <d v="1899-12-30T00:00:00"/>
    <d v="1899-12-30T04:51:44"/>
    <n v="2"/>
    <d v="1899-12-30T04:00:11"/>
    <n v="291.73333333332948"/>
    <n v="14"/>
    <s v="No"/>
  </r>
  <r>
    <s v="CSGR"/>
    <s v="2025009743"/>
    <x v="0"/>
    <s v="ER6611BCD"/>
    <s v="E0824KCR"/>
    <d v="2025-03-10T00:00:00"/>
    <s v="CSMA"/>
    <s v="3283"/>
    <x v="37"/>
    <s v="PA"/>
    <s v="PA"/>
    <m/>
    <d v="2025-03-10T00:00:00"/>
    <d v="1899-12-30T17:44:51"/>
    <d v="2025-03-10T00:00:00"/>
    <d v="1899-12-30T14:29:25"/>
    <d v="2025-03-10T00:00:00"/>
    <d v="1899-12-30T14:52:18"/>
    <x v="0"/>
    <s v="E_MSAEZ"/>
    <s v="7026013614"/>
    <s v="FBO"/>
    <d v="1899-12-30T03:38:19"/>
    <d v="1899-12-30T00:22:53"/>
    <d v="1899-12-30T03:15:26"/>
    <s v="Ensacado"/>
    <s v="E002"/>
    <x v="0"/>
    <d v="1899-12-30T21:07:26"/>
    <d v="1899-12-30T00:22:53"/>
    <n v="17"/>
    <x v="11"/>
    <x v="3"/>
    <x v="1"/>
    <n v="0"/>
    <n v="1"/>
    <s v="KO"/>
    <s v="Ensacado"/>
    <x v="2"/>
    <n v="1"/>
    <s v="PUNTOS SUR"/>
    <s v="C"/>
    <d v="1899-12-30T03:15:26"/>
    <d v="1899-12-30T02:17:26"/>
    <s v="OK"/>
    <m/>
    <m/>
    <d v="1899-12-30T00:00:00"/>
    <d v="1899-12-30T21:07:26"/>
    <n v="2"/>
    <n v="-0.13571759259259997"/>
    <n v="1267.4333333333316"/>
    <n v="14"/>
    <s v="No"/>
  </r>
  <r>
    <s v="CSCB"/>
    <s v="2025009737"/>
    <x v="0"/>
    <s v="ER0013BBX"/>
    <s v="E4483KKV"/>
    <d v="2025-03-10T00:00:00"/>
    <s v="CSMA"/>
    <s v="3269"/>
    <x v="35"/>
    <s v="PA"/>
    <s v="S2"/>
    <m/>
    <d v="2025-03-11T00:00:00"/>
    <d v="1899-12-30T10:06:06"/>
    <d v="2025-03-10T00:00:00"/>
    <d v="1899-12-30T14:15:14"/>
    <d v="2025-03-10T00:00:00"/>
    <d v="1899-12-30T15:05:11"/>
    <x v="0"/>
    <s v="E_ISANTACRUZ"/>
    <s v="7026013615"/>
    <s v="FBO"/>
    <d v="1899-12-30T00:49:57"/>
    <d v="1899-12-30T00:49:57"/>
    <d v="1899-12-30T00:00:00"/>
    <s v="Granel"/>
    <s v="E001"/>
    <x v="0"/>
    <d v="1899-12-30T04:59:05"/>
    <d v="1899-12-30T00:49:57"/>
    <n v="10"/>
    <x v="11"/>
    <x v="3"/>
    <x v="2"/>
    <n v="0"/>
    <n v="0"/>
    <s v="OK"/>
    <s v="Granel"/>
    <x v="2"/>
    <n v="0"/>
    <s v="F. CORDOBA"/>
    <s v="C"/>
    <d v="1899-12-30T00:00:00"/>
    <d v="1899-12-30T00:00:00"/>
    <s v="OK"/>
    <m/>
    <m/>
    <d v="1899-12-30T00:00:00"/>
    <d v="1899-12-30T04:59:05"/>
    <n v="2"/>
    <d v="1899-12-30T04:09:08"/>
    <n v="299.08333333333434"/>
    <n v="15"/>
    <s v="No"/>
  </r>
  <r>
    <s v="CSCB"/>
    <s v="2025009799"/>
    <x v="0"/>
    <s v="ER9082BBY"/>
    <s v="E0356HBC"/>
    <d v="2025-03-11T00:00:00"/>
    <s v="CSMA"/>
    <s v="3283"/>
    <x v="37"/>
    <s v="PA"/>
    <s v="PA"/>
    <m/>
    <d v="2025-03-11T00:00:00"/>
    <d v="1899-12-30T10:00:36"/>
    <d v="2025-03-11T00:00:00"/>
    <d v="1899-12-30T05:59:44"/>
    <d v="2025-03-11T00:00:00"/>
    <d v="1899-12-30T07:06:09"/>
    <x v="0"/>
    <s v="E_ISANTACRUZ"/>
    <s v="7026013627"/>
    <s v="FBO"/>
    <d v="1899-12-30T05:07:17"/>
    <d v="1899-12-30T01:06:25"/>
    <d v="1899-12-30T04:00:52"/>
    <s v="Ensacado"/>
    <s v="E002"/>
    <x v="0"/>
    <d v="1899-12-30T21:05:32"/>
    <d v="1899-12-30T01:06:25"/>
    <n v="10"/>
    <x v="12"/>
    <x v="3"/>
    <x v="1"/>
    <n v="0"/>
    <n v="1"/>
    <s v="KO"/>
    <s v="Ensacado"/>
    <x v="2"/>
    <n v="1"/>
    <s v="F. CORDOBA"/>
    <s v="C"/>
    <d v="1899-12-30T04:00:52"/>
    <d v="1899-12-30T03:02:52"/>
    <s v="OK"/>
    <m/>
    <m/>
    <d v="1899-12-30T00:00:00"/>
    <d v="1899-12-30T21:05:32"/>
    <n v="3"/>
    <n v="-0.16726851851851998"/>
    <n v="1265.5333333333381"/>
    <n v="7"/>
    <s v="No"/>
  </r>
  <r>
    <s v="CSCB"/>
    <s v="2025009810"/>
    <x v="0"/>
    <s v="ER7252BBV"/>
    <s v="E3178LFN"/>
    <d v="2025-03-11T00:00:00"/>
    <s v="CSMA"/>
    <s v="3269"/>
    <x v="35"/>
    <s v="PA"/>
    <s v="S2"/>
    <m/>
    <d v="2025-03-11T00:00:00"/>
    <d v="1899-12-30T09:48:47"/>
    <d v="2025-03-11T00:00:00"/>
    <d v="1899-12-30T06:48:16"/>
    <d v="2025-03-11T00:00:00"/>
    <d v="1899-12-30T07:20:52"/>
    <x v="0"/>
    <s v="E_ISANTACRUZ"/>
    <s v="7026013628"/>
    <s v="FBO"/>
    <d v="1899-12-30T03:33:07"/>
    <d v="1899-12-30T00:32:36"/>
    <d v="1899-12-30T03:00:31"/>
    <s v="Granel"/>
    <s v="E001"/>
    <x v="0"/>
    <d v="1899-12-30T21:32:04"/>
    <d v="1899-12-30T00:32:36"/>
    <n v="9"/>
    <x v="12"/>
    <x v="3"/>
    <x v="2"/>
    <n v="0"/>
    <n v="1"/>
    <s v="KO"/>
    <s v="Granel"/>
    <x v="2"/>
    <n v="1"/>
    <s v="F. CORDOBA"/>
    <s v="C"/>
    <d v="1899-12-30T03:00:31"/>
    <d v="1899-12-30T02:02:31"/>
    <s v="OK"/>
    <m/>
    <m/>
    <d v="1899-12-30T00:00:00"/>
    <d v="1899-12-30T21:32:04"/>
    <n v="3"/>
    <n v="-0.12535879629628999"/>
    <n v="1292.0666666666771"/>
    <n v="7"/>
    <s v="No"/>
  </r>
  <r>
    <s v="CSCB"/>
    <s v="2025009814"/>
    <x v="0"/>
    <s v="ER9403BBD"/>
    <s v="E5260KKG"/>
    <d v="2025-03-11T00:00:00"/>
    <s v="CSMA"/>
    <s v="3269"/>
    <x v="35"/>
    <s v="PA"/>
    <s v="S2"/>
    <m/>
    <d v="2025-03-11T00:00:00"/>
    <d v="1899-12-30T11:01:02"/>
    <d v="2025-03-11T00:00:00"/>
    <d v="1899-12-30T07:05:41"/>
    <d v="2025-03-11T00:00:00"/>
    <d v="1899-12-30T07:36:32"/>
    <x v="0"/>
    <s v="E_ISANTACRUZ"/>
    <s v="7026013629"/>
    <s v="FBO"/>
    <d v="1899-12-30T04:26:12"/>
    <d v="1899-12-30T00:30:51"/>
    <d v="1899-12-30T03:55:21"/>
    <s v="Granel"/>
    <s v="E001"/>
    <x v="0"/>
    <d v="1899-12-30T20:35:29"/>
    <d v="1899-12-30T00:30:51"/>
    <n v="11"/>
    <x v="12"/>
    <x v="3"/>
    <x v="2"/>
    <n v="0"/>
    <n v="1"/>
    <s v="KO"/>
    <s v="Granel"/>
    <x v="2"/>
    <n v="1"/>
    <s v="F. CORDOBA"/>
    <s v="C"/>
    <d v="1899-12-30T03:55:21"/>
    <d v="1899-12-30T02:57:21"/>
    <s v="OK"/>
    <m/>
    <m/>
    <d v="1899-12-30T00:00:00"/>
    <d v="1899-12-30T20:35:29"/>
    <n v="3"/>
    <n v="-0.16343750000000001"/>
    <n v="1235.4833333333315"/>
    <n v="7"/>
    <s v="No"/>
  </r>
  <r>
    <s v="CSCB"/>
    <s v="2025009819"/>
    <x v="0"/>
    <s v="ER7738BBC"/>
    <s v="E0307HGB"/>
    <d v="2025-03-11T00:00:00"/>
    <s v="CSMA"/>
    <s v="3283"/>
    <x v="37"/>
    <s v="PA"/>
    <s v="PA"/>
    <m/>
    <d v="2025-03-11T00:00:00"/>
    <d v="1899-12-30T11:42:21"/>
    <d v="2025-03-11T00:00:00"/>
    <d v="1899-12-30T07:39:17"/>
    <d v="2025-03-11T00:00:00"/>
    <d v="1899-12-30T08:14:03"/>
    <x v="0"/>
    <s v="E_ISANTACRUZ"/>
    <s v="7026013633"/>
    <s v="FBO"/>
    <d v="1899-12-30T04:37:50"/>
    <d v="1899-12-30T00:34:46"/>
    <d v="1899-12-30T04:03:04"/>
    <s v="Ensacado"/>
    <s v="E002"/>
    <x v="0"/>
    <d v="1899-12-30T20:31:41"/>
    <d v="1899-12-30T00:34:46"/>
    <n v="11"/>
    <x v="12"/>
    <x v="3"/>
    <x v="1"/>
    <n v="0"/>
    <n v="1"/>
    <s v="KO"/>
    <s v="Ensacado"/>
    <x v="2"/>
    <n v="1"/>
    <s v="F. CORDOBA"/>
    <s v="C"/>
    <d v="1899-12-30T04:03:04"/>
    <d v="1899-12-30T03:05:04"/>
    <s v="OK"/>
    <m/>
    <m/>
    <d v="1899-12-30T00:00:00"/>
    <d v="1899-12-30T20:31:41"/>
    <n v="3"/>
    <n v="-0.1687962962963"/>
    <n v="1231.68333333333"/>
    <n v="8"/>
    <s v="No"/>
  </r>
  <r>
    <s v="CSCB"/>
    <s v="2025009821"/>
    <x v="0"/>
    <s v="ER3809BBS"/>
    <s v="E9449KGB"/>
    <d v="2025-03-11T00:00:00"/>
    <s v="CSMA"/>
    <s v="3269"/>
    <x v="35"/>
    <s v="PA"/>
    <s v="S2"/>
    <m/>
    <d v="2025-03-11T00:00:00"/>
    <d v="1899-12-30T11:54:28"/>
    <d v="2025-03-11T00:00:00"/>
    <d v="1899-12-30T07:58:08"/>
    <d v="2025-03-11T00:00:00"/>
    <d v="1899-12-30T08:23:42"/>
    <x v="0"/>
    <s v="E_ISANTACRUZ"/>
    <s v="7026013634"/>
    <s v="FBO"/>
    <d v="1899-12-30T04:21:54"/>
    <d v="1899-12-30T00:25:34"/>
    <d v="1899-12-30T03:56:20"/>
    <s v="Granel"/>
    <s v="E001"/>
    <x v="0"/>
    <d v="1899-12-30T20:29:13"/>
    <d v="1899-12-30T00:25:34"/>
    <n v="11"/>
    <x v="12"/>
    <x v="3"/>
    <x v="2"/>
    <n v="0"/>
    <n v="1"/>
    <s v="KO"/>
    <s v="Granel"/>
    <x v="2"/>
    <n v="1"/>
    <s v="F. CORDOBA"/>
    <s v="C"/>
    <d v="1899-12-30T03:56:20"/>
    <d v="1899-12-30T02:58:20"/>
    <s v="OK"/>
    <m/>
    <m/>
    <d v="1899-12-30T00:00:00"/>
    <d v="1899-12-30T20:29:13"/>
    <n v="3"/>
    <n v="-0.16412037037036997"/>
    <n v="1229.2166666666676"/>
    <n v="8"/>
    <s v="No"/>
  </r>
  <r>
    <s v="CSCB"/>
    <s v="2025009824"/>
    <x v="0"/>
    <s v="ER6006BBN"/>
    <s v="E2274KKH"/>
    <d v="2025-03-11T00:00:00"/>
    <s v="CSMA"/>
    <s v="3269"/>
    <x v="35"/>
    <s v="PA"/>
    <s v="S2"/>
    <m/>
    <d v="2025-03-11T00:00:00"/>
    <d v="1899-12-30T13:06:16"/>
    <d v="2025-03-11T00:00:00"/>
    <d v="1899-12-30T08:07:45"/>
    <d v="2025-03-11T00:00:00"/>
    <d v="1899-12-30T08:39:52"/>
    <x v="0"/>
    <s v="E_ISANTACRUZ"/>
    <s v="7026013635"/>
    <s v="FBO"/>
    <d v="1899-12-30T05:30:38"/>
    <d v="1899-12-30T00:32:07"/>
    <d v="1899-12-30T04:58:31"/>
    <s v="Granel"/>
    <s v="E001"/>
    <x v="0"/>
    <d v="1899-12-30T19:33:35"/>
    <d v="1899-12-30T00:32:07"/>
    <n v="13"/>
    <x v="12"/>
    <x v="3"/>
    <x v="2"/>
    <n v="0"/>
    <n v="1"/>
    <s v="KO"/>
    <s v="Granel"/>
    <x v="2"/>
    <n v="1"/>
    <s v="F. CORDOBA"/>
    <s v="C"/>
    <d v="1899-12-30T04:58:31"/>
    <d v="1899-12-30T04:00:31"/>
    <s v="OK"/>
    <m/>
    <m/>
    <d v="1899-12-30T00:00:00"/>
    <d v="1899-12-30T19:33:35"/>
    <n v="3"/>
    <n v="-0.20730324074074002"/>
    <n v="1173.5833333333333"/>
    <n v="8"/>
    <s v="No"/>
  </r>
  <r>
    <s v="CSCB"/>
    <s v=""/>
    <x v="0"/>
    <s v="E3038MPXR8127BDM"/>
    <s v="ER6668BDPR8609BDH"/>
    <d v="2025-03-11T00:00:00"/>
    <s v="CSMA"/>
    <s v="3269"/>
    <x v="35"/>
    <s v="PA"/>
    <s v="PA"/>
    <m/>
    <d v="2025-03-11T00:00:00"/>
    <d v="1899-12-30T14:20:27"/>
    <d v="2025-03-11T00:00:00"/>
    <d v="1899-12-30T08:26:16"/>
    <d v="2025-03-11T00:00:00"/>
    <d v="1899-12-30T09:08:10"/>
    <x v="204"/>
    <s v="E_RBALTANAS"/>
    <s v="7026013636"/>
    <s v="FBO"/>
    <d v="1899-12-30T06:36:05"/>
    <d v="1899-12-30T00:41:54"/>
    <d v="1899-12-30T05:54:11"/>
    <s v="Granel"/>
    <s v="E001"/>
    <x v="0"/>
    <d v="1899-12-30T18:47:42"/>
    <d v="1899-12-30T00:41:54"/>
    <n v="14"/>
    <x v="12"/>
    <x v="3"/>
    <x v="2"/>
    <n v="0"/>
    <n v="1"/>
    <s v="KO"/>
    <s v="Granel"/>
    <x v="2"/>
    <n v="1"/>
    <s v="F. CORDOBA"/>
    <s v="C"/>
    <d v="1899-12-30T05:54:11"/>
    <d v="1899-12-30T04:56:11"/>
    <s v="OK"/>
    <m/>
    <m/>
    <d v="1899-12-30T00:00:00"/>
    <d v="1899-12-30T18:47:42"/>
    <n v="3"/>
    <n v="-0.24596064814815005"/>
    <n v="1127.7000000000085"/>
    <n v="9"/>
    <s v="No"/>
  </r>
  <r>
    <s v="CSCB"/>
    <s v=""/>
    <x v="0"/>
    <s v="E7440MTLR9981BDP"/>
    <s v="ER1963BDRR8610BDH"/>
    <d v="2025-03-11T00:00:00"/>
    <s v="CSMA"/>
    <s v="3269"/>
    <x v="35"/>
    <s v="PA"/>
    <s v="PA"/>
    <m/>
    <d v="2025-03-11T00:00:00"/>
    <d v="1899-12-30T14:21:00"/>
    <d v="2025-03-11T00:00:00"/>
    <d v="1899-12-30T09:03:32"/>
    <d v="2025-03-11T00:00:00"/>
    <d v="1899-12-30T09:37:00"/>
    <x v="204"/>
    <s v="E_RBALTANAS"/>
    <s v="7026013637"/>
    <s v="FBO"/>
    <d v="1899-12-30T05:50:56"/>
    <d v="1899-12-30T00:33:28"/>
    <d v="1899-12-30T05:17:28"/>
    <s v="Granel"/>
    <s v="E001"/>
    <x v="0"/>
    <d v="1899-12-30T19:15:59"/>
    <d v="1899-12-30T00:33:28"/>
    <n v="14"/>
    <x v="12"/>
    <x v="3"/>
    <x v="2"/>
    <n v="0"/>
    <n v="1"/>
    <s v="KO"/>
    <s v="Granel"/>
    <x v="2"/>
    <n v="1"/>
    <s v="F. CORDOBA"/>
    <s v="C"/>
    <d v="1899-12-30T05:17:28"/>
    <d v="1899-12-30T04:19:28"/>
    <s v="OK"/>
    <m/>
    <m/>
    <d v="1899-12-30T00:00:00"/>
    <d v="1899-12-30T19:15:59"/>
    <n v="3"/>
    <n v="-0.22046296296296997"/>
    <n v="1155.983333333322"/>
    <n v="9"/>
    <s v="No"/>
  </r>
  <r>
    <s v="CSCB"/>
    <s v="2025009865"/>
    <x v="0"/>
    <s v="ER8167BCF"/>
    <s v="E2589JTB"/>
    <d v="2025-03-11T00:00:00"/>
    <s v="CSMA"/>
    <s v="3269"/>
    <x v="35"/>
    <s v="PA"/>
    <s v="S2"/>
    <m/>
    <d v="2025-03-11T00:00:00"/>
    <d v="1899-12-30T16:29:13"/>
    <d v="2025-03-11T00:00:00"/>
    <d v="1899-12-30T10:35:57"/>
    <d v="2025-03-11T00:00:00"/>
    <d v="1899-12-30T11:14:18"/>
    <x v="0"/>
    <s v="E_RBALTANAS"/>
    <s v="7026013639"/>
    <s v="FBO"/>
    <d v="1899-12-30T06:31:37"/>
    <d v="1899-12-30T00:38:21"/>
    <d v="1899-12-30T05:53:16"/>
    <s v="Granel"/>
    <s v="E001"/>
    <x v="0"/>
    <d v="1899-12-30T18:45:04"/>
    <d v="1899-12-30T00:38:21"/>
    <n v="16"/>
    <x v="12"/>
    <x v="3"/>
    <x v="2"/>
    <n v="0"/>
    <n v="1"/>
    <s v="KO"/>
    <s v="Granel"/>
    <x v="2"/>
    <n v="1"/>
    <s v="F. CORDOBA"/>
    <s v="C"/>
    <d v="1899-12-30T05:53:16"/>
    <d v="1899-12-30T04:55:16"/>
    <s v="OK"/>
    <m/>
    <m/>
    <d v="1899-12-30T00:00:00"/>
    <d v="1899-12-30T18:45:04"/>
    <n v="3"/>
    <n v="-0.24532407407407997"/>
    <n v="1125.0666666666662"/>
    <n v="11"/>
    <s v="No"/>
  </r>
  <r>
    <s v="CSCB"/>
    <s v="2025009892"/>
    <x v="0"/>
    <s v="ER2310BBX"/>
    <s v="E5477KKG"/>
    <d v="2025-03-11T00:00:00"/>
    <s v="CSMA"/>
    <s v="3269"/>
    <x v="35"/>
    <s v="PA"/>
    <s v="S2"/>
    <m/>
    <d v="2025-03-11T00:00:00"/>
    <d v="1899-12-30T17:33:30"/>
    <d v="2025-03-11T00:00:00"/>
    <d v="1899-12-30T11:27:32"/>
    <d v="2025-03-11T00:00:00"/>
    <d v="1899-12-30T12:04:59"/>
    <x v="0"/>
    <s v="E_RBALTANAS"/>
    <s v="7026013642"/>
    <s v="FBO"/>
    <d v="1899-12-30T06:43:25"/>
    <d v="1899-12-30T00:37:27"/>
    <d v="1899-12-30T06:05:58"/>
    <s v="Granel"/>
    <s v="E001"/>
    <x v="0"/>
    <d v="1899-12-30T18:31:28"/>
    <d v="1899-12-30T00:37:27"/>
    <n v="17"/>
    <x v="12"/>
    <x v="3"/>
    <x v="2"/>
    <n v="0"/>
    <n v="1"/>
    <s v="KO"/>
    <s v="Granel"/>
    <x v="2"/>
    <n v="1"/>
    <s v="F. CORDOBA"/>
    <s v="C"/>
    <d v="1899-12-30T06:05:58"/>
    <d v="1899-12-30T05:07:58"/>
    <s v="OK"/>
    <m/>
    <m/>
    <d v="1899-12-30T00:00:00"/>
    <d v="1899-12-30T18:31:28"/>
    <n v="3"/>
    <n v="-0.25414351851852002"/>
    <n v="1111.4666666666724"/>
    <n v="12"/>
    <s v="No"/>
  </r>
  <r>
    <s v="CSCB"/>
    <s v="2025009902"/>
    <x v="0"/>
    <s v="ER2559BBJ"/>
    <s v="E0350HNY"/>
    <d v="2025-03-11T00:00:00"/>
    <s v="CSMA"/>
    <s v="3269"/>
    <x v="35"/>
    <s v="PA"/>
    <s v="S2"/>
    <m/>
    <d v="2025-03-11T00:00:00"/>
    <d v="1899-12-30T18:25:33"/>
    <d v="2025-03-11T00:00:00"/>
    <d v="1899-12-30T11:57:14"/>
    <d v="2025-03-11T00:00:00"/>
    <d v="1899-12-30T12:28:41"/>
    <x v="0"/>
    <s v="E_RBALTANAS"/>
    <s v="7026013645"/>
    <s v="FBO"/>
    <d v="1899-12-30T06:59:46"/>
    <d v="1899-12-30T00:31:27"/>
    <d v="1899-12-30T06:28:19"/>
    <s v="Granel"/>
    <s v="E001"/>
    <x v="0"/>
    <d v="1899-12-30T18:03:07"/>
    <d v="1899-12-30T00:31:27"/>
    <n v="18"/>
    <x v="12"/>
    <x v="3"/>
    <x v="2"/>
    <n v="0"/>
    <n v="1"/>
    <s v="KO"/>
    <s v="Granel"/>
    <x v="2"/>
    <n v="1"/>
    <s v="F. CORDOBA"/>
    <s v="C"/>
    <d v="1899-12-30T06:28:19"/>
    <d v="1899-12-30T05:30:19"/>
    <s v="OK"/>
    <m/>
    <m/>
    <d v="1899-12-30T00:00:00"/>
    <d v="1899-12-30T18:03:07"/>
    <n v="3"/>
    <n v="-0.26966435185186"/>
    <n v="1083.1166666666579"/>
    <n v="12"/>
    <s v="No"/>
  </r>
  <r>
    <s v="CSCB"/>
    <s v=""/>
    <x v="0"/>
    <s v="E0483MTJR9982BDP"/>
    <s v="ER1962BDRR2633BBZ"/>
    <d v="2025-03-11T00:00:00"/>
    <s v="CSMA"/>
    <s v="3269"/>
    <x v="35"/>
    <s v="PA"/>
    <s v="PA"/>
    <m/>
    <d v="2025-03-12T00:00:00"/>
    <d v="1899-12-30T06:41:32"/>
    <d v="2025-03-11T00:00:00"/>
    <d v="1899-12-30T11:44:39"/>
    <d v="2025-03-11T00:00:00"/>
    <d v="1899-12-30T12:34:28"/>
    <x v="204"/>
    <s v="E_RBALTANAS"/>
    <s v="7026013646"/>
    <s v="FBO"/>
    <d v="1899-12-30T00:49:49"/>
    <d v="1899-12-30T00:49:49"/>
    <d v="1899-12-30T00:00:00"/>
    <s v="Granel"/>
    <s v="E001"/>
    <x v="0"/>
    <d v="1899-12-30T05:52:56"/>
    <d v="1899-12-30T00:49:49"/>
    <n v="6"/>
    <x v="12"/>
    <x v="3"/>
    <x v="2"/>
    <n v="0"/>
    <n v="1"/>
    <s v="KO"/>
    <s v="Granel"/>
    <x v="2"/>
    <n v="1"/>
    <s v="F. CORDOBA"/>
    <s v="C"/>
    <d v="1899-12-30T00:00:00"/>
    <d v="1899-12-30T00:00:00"/>
    <s v="OK"/>
    <m/>
    <m/>
    <d v="1899-12-30T00:00:00"/>
    <d v="1899-12-30T05:52:56"/>
    <n v="3"/>
    <d v="1899-12-30T05:03:07"/>
    <n v="352.93333333334402"/>
    <n v="12"/>
    <s v="No"/>
  </r>
  <r>
    <s v="CSCB"/>
    <s v="2025009921"/>
    <x v="0"/>
    <s v="EVA01465R"/>
    <s v="E7890HZN"/>
    <d v="2025-03-11T00:00:00"/>
    <s v="CSMA"/>
    <s v="3264"/>
    <x v="36"/>
    <s v="PA"/>
    <s v="S1"/>
    <m/>
    <d v="2025-03-11T00:00:00"/>
    <d v="1899-12-30T19:14:11"/>
    <d v="2025-03-11T00:00:00"/>
    <d v="1899-12-30T12:30:40"/>
    <d v="2025-03-11T00:00:00"/>
    <d v="1899-12-30T12:53:31"/>
    <x v="0"/>
    <s v="E_RBALTANAS"/>
    <s v="7026013648"/>
    <s v="FBO"/>
    <d v="1899-12-30T07:06:22"/>
    <d v="1899-12-30T00:22:51"/>
    <d v="1899-12-30T06:43:31"/>
    <s v="Granel"/>
    <s v="E001"/>
    <x v="0"/>
    <d v="1899-12-30T17:39:19"/>
    <d v="1899-12-30T00:22:51"/>
    <n v="19"/>
    <x v="12"/>
    <x v="3"/>
    <x v="2"/>
    <n v="0"/>
    <n v="1"/>
    <s v="KO"/>
    <s v="Granel"/>
    <x v="2"/>
    <n v="1"/>
    <s v="F. CORDOBA"/>
    <s v="C"/>
    <d v="1899-12-30T06:43:31"/>
    <d v="1899-12-30T05:45:31"/>
    <s v="OK"/>
    <m/>
    <m/>
    <d v="1899-12-30T00:00:00"/>
    <d v="1899-12-30T17:39:19"/>
    <n v="3"/>
    <n v="-0.28021990740739999"/>
    <n v="1059.3166666666691"/>
    <n v="12"/>
    <s v="No"/>
  </r>
  <r>
    <s v="CSGR"/>
    <s v="2025009925"/>
    <x v="0"/>
    <s v="ER6611BCD"/>
    <s v="E0824KCR"/>
    <d v="2025-03-11T00:00:00"/>
    <s v="CSMA"/>
    <s v="3283"/>
    <x v="37"/>
    <s v="PA"/>
    <s v="PA"/>
    <m/>
    <d v="2025-03-11T00:00:00"/>
    <d v="1899-12-30T15:33:55"/>
    <d v="2025-03-11T00:00:00"/>
    <d v="1899-12-30T12:51:18"/>
    <d v="2025-03-11T00:00:00"/>
    <d v="1899-12-30T13:10:30"/>
    <x v="0"/>
    <s v="E_MSAEZ"/>
    <s v="7026013650"/>
    <s v="FBO"/>
    <d v="1899-12-30T03:01:49"/>
    <d v="1899-12-30T00:19:12"/>
    <d v="1899-12-30T02:42:37"/>
    <s v="Ensacado"/>
    <s v="E002"/>
    <x v="0"/>
    <d v="1899-12-30T21:36:34"/>
    <d v="1899-12-30T00:19:12"/>
    <n v="15"/>
    <x v="12"/>
    <x v="3"/>
    <x v="1"/>
    <n v="0"/>
    <n v="1"/>
    <s v="KO"/>
    <s v="Ensacado"/>
    <x v="2"/>
    <n v="1"/>
    <s v="PUNTOS SUR"/>
    <s v="C"/>
    <d v="1899-12-30T02:42:37"/>
    <d v="1899-12-30T01:44:37"/>
    <s v="OK"/>
    <m/>
    <m/>
    <d v="1899-12-30T00:00:00"/>
    <d v="1899-12-30T21:36:34"/>
    <n v="3"/>
    <n v="-0.11292824074073993"/>
    <n v="1296.5666666666627"/>
    <n v="13"/>
    <s v="No"/>
  </r>
  <r>
    <s v="CSCB"/>
    <s v="2025009918"/>
    <x v="0"/>
    <s v="ER0013BBX"/>
    <s v="E4483KKV"/>
    <d v="2025-03-11T00:00:00"/>
    <s v="CSMA"/>
    <s v="3269"/>
    <x v="35"/>
    <s v="PA"/>
    <s v="S2"/>
    <m/>
    <d v="2025-03-12T00:00:00"/>
    <d v="1899-12-30T08:10:18"/>
    <d v="2025-03-11T00:00:00"/>
    <d v="1899-12-30T12:16:24"/>
    <d v="2025-03-11T00:00:00"/>
    <d v="1899-12-30T13:14:24"/>
    <x v="0"/>
    <s v="E_RBALTANAS"/>
    <s v="7026013651"/>
    <s v="FBO"/>
    <d v="1899-12-30T00:58:00"/>
    <d v="1899-12-30T00:58:00"/>
    <d v="1899-12-30T00:00:00"/>
    <s v="Granel"/>
    <s v="E001"/>
    <x v="0"/>
    <d v="1899-12-30T05:04:06"/>
    <d v="1899-12-30T00:58:00"/>
    <n v="8"/>
    <x v="12"/>
    <x v="3"/>
    <x v="2"/>
    <n v="0"/>
    <n v="1"/>
    <s v="KO"/>
    <s v="Granel"/>
    <x v="2"/>
    <n v="1"/>
    <s v="F. CORDOBA"/>
    <s v="C"/>
    <d v="1899-12-30T00:00:00"/>
    <d v="1899-12-30T00:00:00"/>
    <s v="OK"/>
    <m/>
    <m/>
    <d v="1899-12-30T00:00:00"/>
    <d v="1899-12-30T05:04:06"/>
    <n v="3"/>
    <d v="1899-12-30T04:06:06"/>
    <n v="304.10000000000633"/>
    <n v="13"/>
    <s v="No"/>
  </r>
  <r>
    <s v="CSCB"/>
    <s v="2025009956"/>
    <x v="0"/>
    <s v="ESG00748R"/>
    <s v="E8228JWJ"/>
    <d v="2025-03-11T00:00:00"/>
    <s v="CSMA"/>
    <s v="3269"/>
    <x v="35"/>
    <s v="PA"/>
    <s v="S2"/>
    <m/>
    <d v="2025-03-12T00:00:00"/>
    <d v="1899-12-30T06:40:33"/>
    <d v="2025-03-11T00:00:00"/>
    <d v="1899-12-30T14:15:08"/>
    <d v="2025-03-11T00:00:00"/>
    <d v="1899-12-30T14:44:48"/>
    <x v="0"/>
    <s v="E_RBALTANAS"/>
    <s v="7026013654"/>
    <s v="FBO"/>
    <d v="1899-12-30T00:29:40"/>
    <d v="1899-12-30T00:29:40"/>
    <d v="1899-12-30T00:00:00"/>
    <s v="Granel"/>
    <s v="E001"/>
    <x v="0"/>
    <d v="1899-12-30T08:04:15"/>
    <d v="1899-12-30T00:29:40"/>
    <n v="6"/>
    <x v="12"/>
    <x v="3"/>
    <x v="2"/>
    <n v="0"/>
    <n v="1"/>
    <s v="KO"/>
    <s v="Granel"/>
    <x v="2"/>
    <n v="1"/>
    <s v="F. CORDOBA"/>
    <s v="C"/>
    <d v="1899-12-30T00:00:00"/>
    <d v="1899-12-30T00:00:00"/>
    <s v="OK"/>
    <m/>
    <m/>
    <d v="1899-12-30T00:00:00"/>
    <d v="1899-12-30T08:04:15"/>
    <n v="3"/>
    <d v="1899-12-30T07:34:35"/>
    <n v="484.24999999999676"/>
    <n v="14"/>
    <s v="No"/>
  </r>
  <r>
    <s v="CSCB"/>
    <s v="2025009979"/>
    <x v="0"/>
    <s v="ER7800BBX"/>
    <s v="E3654KVD"/>
    <d v="2025-03-11T00:00:00"/>
    <s v="CSMA"/>
    <s v="3264"/>
    <x v="36"/>
    <s v="PA"/>
    <s v="S1"/>
    <m/>
    <d v="2025-03-11T00:00:00"/>
    <d v="1899-12-30T18:39:35"/>
    <d v="2025-03-11T00:00:00"/>
    <d v="1899-12-30T15:41:35"/>
    <d v="2025-03-11T00:00:00"/>
    <d v="1899-12-30T16:22:42"/>
    <x v="0"/>
    <s v="E_RBALTANAS"/>
    <s v="7026013656"/>
    <s v="FBO"/>
    <d v="1899-12-30T03:39:07"/>
    <d v="1899-12-30T00:41:07"/>
    <d v="1899-12-30T02:58:00"/>
    <s v="Granel"/>
    <s v="E001"/>
    <x v="0"/>
    <d v="1899-12-30T21:43:06"/>
    <d v="1899-12-30T00:41:07"/>
    <n v="18"/>
    <x v="12"/>
    <x v="3"/>
    <x v="2"/>
    <n v="0"/>
    <n v="1"/>
    <s v="KO"/>
    <s v="Granel"/>
    <x v="2"/>
    <n v="1"/>
    <s v="F. CORDOBA"/>
    <s v="C"/>
    <d v="1899-12-30T02:58:00"/>
    <d v="1899-12-30T02:00:00"/>
    <s v="OK"/>
    <m/>
    <m/>
    <d v="1899-12-30T00:00:00"/>
    <d v="1899-12-30T21:43:06"/>
    <n v="3"/>
    <n v="-0.12361111111112"/>
    <n v="1303.1000000000004"/>
    <n v="16"/>
    <s v="No"/>
  </r>
  <r>
    <s v="CSCB"/>
    <s v="2025010034"/>
    <x v="0"/>
    <s v="ER9403BBD"/>
    <s v="E5260KKG"/>
    <d v="2025-03-12T00:00:00"/>
    <s v="CSMA"/>
    <s v="3269"/>
    <x v="35"/>
    <s v="PA"/>
    <s v="S2"/>
    <m/>
    <d v="2025-03-12T00:00:00"/>
    <d v="1899-12-30T09:45:01"/>
    <d v="2025-03-12T00:00:00"/>
    <d v="1899-12-30T07:01:22"/>
    <d v="2025-03-12T00:00:00"/>
    <d v="1899-12-30T07:34:44"/>
    <x v="0"/>
    <s v="E_RBALTANAS"/>
    <s v="7026013657"/>
    <s v="FBO"/>
    <d v="1899-12-30T03:17:01"/>
    <d v="1899-12-30T00:33:22"/>
    <d v="1899-12-30T02:43:39"/>
    <s v="Granel"/>
    <s v="E001"/>
    <x v="0"/>
    <d v="1899-12-30T21:49:42"/>
    <d v="1899-12-30T00:33:22"/>
    <n v="9"/>
    <x v="13"/>
    <x v="3"/>
    <x v="2"/>
    <n v="0"/>
    <n v="1"/>
    <s v="KO"/>
    <s v="Granel"/>
    <x v="2"/>
    <n v="1"/>
    <s v="F. CORDOBA"/>
    <s v="C"/>
    <d v="1899-12-30T02:43:39"/>
    <d v="1899-12-30T01:45:39"/>
    <s v="OK"/>
    <m/>
    <m/>
    <d v="1899-12-30T00:00:00"/>
    <d v="1899-12-30T21:49:42"/>
    <n v="4"/>
    <n v="-0.11364583333333"/>
    <n v="1309.70000000001"/>
    <n v="7"/>
    <s v="No"/>
  </r>
  <r>
    <s v="CSCB"/>
    <s v="2025010035"/>
    <x v="0"/>
    <s v="ER3809BBS"/>
    <s v="E9449KGB"/>
    <d v="2025-03-12T00:00:00"/>
    <s v="CSMA"/>
    <s v="3269"/>
    <x v="35"/>
    <s v="PA"/>
    <s v="S2"/>
    <m/>
    <d v="2025-03-12T00:00:00"/>
    <d v="1899-12-30T10:40:40"/>
    <d v="2025-03-12T00:00:00"/>
    <d v="1899-12-30T07:05:37"/>
    <d v="2025-03-12T00:00:00"/>
    <d v="1899-12-30T07:38:57"/>
    <x v="0"/>
    <s v="E_RBALTANAS"/>
    <s v="7026013658"/>
    <s v="FBO"/>
    <d v="1899-12-30T04:08:23"/>
    <d v="1899-12-30T00:33:20"/>
    <d v="1899-12-30T03:35:03"/>
    <s v="Granel"/>
    <s v="E001"/>
    <x v="0"/>
    <d v="1899-12-30T20:58:16"/>
    <d v="1899-12-30T00:33:20"/>
    <n v="10"/>
    <x v="13"/>
    <x v="3"/>
    <x v="2"/>
    <n v="0"/>
    <n v="1"/>
    <s v="KO"/>
    <s v="Granel"/>
    <x v="2"/>
    <n v="1"/>
    <s v="F. CORDOBA"/>
    <s v="C"/>
    <d v="1899-12-30T03:35:03"/>
    <d v="1899-12-30T02:37:03"/>
    <s v="OK"/>
    <m/>
    <m/>
    <d v="1899-12-30T00:00:00"/>
    <d v="1899-12-30T20:58:16"/>
    <n v="4"/>
    <n v="-0.14934027777778003"/>
    <n v="1258.266666666666"/>
    <n v="7"/>
    <s v="No"/>
  </r>
  <r>
    <s v="CSCB"/>
    <s v="2025010046"/>
    <x v="0"/>
    <s v="ER2601BDM"/>
    <s v="E8521JTL"/>
    <d v="2025-03-12T00:00:00"/>
    <s v="CSMA"/>
    <s v="3269"/>
    <x v="35"/>
    <s v="PA"/>
    <s v="S2"/>
    <m/>
    <d v="2025-03-12T00:00:00"/>
    <d v="1899-12-30T11:19:23"/>
    <d v="2025-03-12T00:00:00"/>
    <d v="1899-12-30T08:19:36"/>
    <d v="2025-03-12T00:00:00"/>
    <d v="1899-12-30T09:00:05"/>
    <x v="0"/>
    <s v="E_RBALTANAS"/>
    <s v="7026013659"/>
    <s v="FBO"/>
    <d v="1899-12-30T03:40:16"/>
    <d v="1899-12-30T00:40:29"/>
    <d v="1899-12-30T02:59:47"/>
    <s v="Granel"/>
    <s v="E001"/>
    <x v="0"/>
    <d v="1899-12-30T21:40:41"/>
    <d v="1899-12-30T00:40:29"/>
    <n v="11"/>
    <x v="13"/>
    <x v="3"/>
    <x v="2"/>
    <n v="0"/>
    <n v="1"/>
    <s v="KO"/>
    <s v="Granel"/>
    <x v="2"/>
    <n v="1"/>
    <s v="F. CORDOBA"/>
    <s v="C"/>
    <d v="1899-12-30T02:59:47"/>
    <d v="1899-12-30T02:01:47"/>
    <s v="OK"/>
    <m/>
    <m/>
    <d v="1899-12-30T00:00:00"/>
    <d v="1899-12-30T21:40:41"/>
    <n v="4"/>
    <n v="-0.12484953703703999"/>
    <n v="1300.6833333333348"/>
    <n v="9"/>
    <s v="No"/>
  </r>
  <r>
    <s v="CSCB"/>
    <s v="2025010061"/>
    <x v="0"/>
    <s v="ESG00748R"/>
    <s v="E8228JWJ"/>
    <d v="2025-03-12T00:00:00"/>
    <s v="CSMA"/>
    <s v="3269"/>
    <x v="35"/>
    <s v="PA"/>
    <s v="S2"/>
    <m/>
    <d v="2025-03-12T00:00:00"/>
    <d v="1899-12-30T12:34:35"/>
    <d v="2025-03-12T00:00:00"/>
    <d v="1899-12-30T08:54:31"/>
    <d v="2025-03-12T00:00:00"/>
    <d v="1899-12-30T09:20:23"/>
    <x v="0"/>
    <s v="E_RBALTANAS"/>
    <s v="7026013660"/>
    <s v="FBO"/>
    <d v="1899-12-30T04:05:56"/>
    <d v="1899-12-30T00:25:52"/>
    <d v="1899-12-30T03:40:04"/>
    <s v="Granel"/>
    <s v="E001"/>
    <x v="0"/>
    <d v="1899-12-30T20:45:47"/>
    <d v="1899-12-30T00:25:52"/>
    <n v="12"/>
    <x v="13"/>
    <x v="3"/>
    <x v="2"/>
    <n v="0"/>
    <n v="1"/>
    <s v="KO"/>
    <s v="Granel"/>
    <x v="2"/>
    <n v="1"/>
    <s v="F. CORDOBA"/>
    <s v="C"/>
    <d v="1899-12-30T03:40:04"/>
    <d v="1899-12-30T02:42:04"/>
    <s v="OK"/>
    <m/>
    <m/>
    <d v="1899-12-30T00:00:00"/>
    <d v="1899-12-30T20:45:47"/>
    <n v="4"/>
    <n v="-0.15282407407406995"/>
    <n v="1245.7833333333349"/>
    <n v="9"/>
    <s v="No"/>
  </r>
  <r>
    <s v="CSCB"/>
    <s v="2025010071"/>
    <x v="0"/>
    <s v="ER7741BCJ"/>
    <s v="E3654KVD"/>
    <d v="2025-03-12T00:00:00"/>
    <s v="CSMA"/>
    <s v="3264"/>
    <x v="36"/>
    <s v="PA"/>
    <s v="S1"/>
    <m/>
    <d v="2025-03-12T00:00:00"/>
    <d v="1899-12-30T12:46:37"/>
    <d v="2025-03-12T00:00:00"/>
    <d v="1899-12-30T09:44:30"/>
    <d v="2025-03-12T00:00:00"/>
    <d v="1899-12-30T10:09:49"/>
    <x v="0"/>
    <s v="E_RBALTANAS"/>
    <s v="7026013661"/>
    <s v="FBO"/>
    <d v="1899-12-30T03:27:26"/>
    <d v="1899-12-30T00:25:19"/>
    <d v="1899-12-30T03:02:07"/>
    <s v="Granel"/>
    <s v="E001"/>
    <x v="0"/>
    <d v="1899-12-30T21:23:11"/>
    <d v="1899-12-30T00:25:19"/>
    <n v="12"/>
    <x v="13"/>
    <x v="3"/>
    <x v="2"/>
    <n v="0"/>
    <n v="1"/>
    <s v="KO"/>
    <s v="Granel"/>
    <x v="2"/>
    <n v="1"/>
    <s v="F. CORDOBA"/>
    <s v="C"/>
    <d v="1899-12-30T03:02:07"/>
    <d v="1899-12-30T02:04:07"/>
    <s v="OK"/>
    <m/>
    <m/>
    <d v="1899-12-30T00:00:00"/>
    <d v="1899-12-30T21:23:11"/>
    <n v="4"/>
    <n v="-0.12646990740740999"/>
    <n v="1283.1833333333316"/>
    <n v="10"/>
    <s v="No"/>
  </r>
  <r>
    <s v="CSCB"/>
    <s v="2025010080"/>
    <x v="0"/>
    <s v="ER2559BBJ"/>
    <s v="E0350HNY"/>
    <d v="2025-03-12T00:00:00"/>
    <s v="CSMA"/>
    <s v="3269"/>
    <x v="35"/>
    <s v="PA"/>
    <s v="S2"/>
    <m/>
    <d v="2025-03-12T00:00:00"/>
    <d v="1899-12-30T13:26:20"/>
    <d v="2025-03-12T00:00:00"/>
    <d v="1899-12-30T10:11:45"/>
    <d v="2025-03-12T00:00:00"/>
    <d v="1899-12-30T10:39:43"/>
    <x v="0"/>
    <s v="E_RBALTANAS"/>
    <s v="7026013662"/>
    <s v="FBO"/>
    <d v="1899-12-30T03:42:33"/>
    <d v="1899-12-30T00:27:58"/>
    <d v="1899-12-30T03:14:35"/>
    <s v="Granel"/>
    <s v="E001"/>
    <x v="0"/>
    <d v="1899-12-30T21:13:22"/>
    <d v="1899-12-30T00:27:58"/>
    <n v="13"/>
    <x v="13"/>
    <x v="3"/>
    <x v="2"/>
    <n v="0"/>
    <n v="1"/>
    <s v="KO"/>
    <s v="Granel"/>
    <x v="2"/>
    <n v="1"/>
    <s v="F. CORDOBA"/>
    <s v="C"/>
    <d v="1899-12-30T03:14:35"/>
    <d v="1899-12-30T02:16:35"/>
    <s v="OK"/>
    <m/>
    <m/>
    <d v="1899-12-30T00:00:00"/>
    <d v="1899-12-30T21:13:22"/>
    <n v="4"/>
    <n v="-0.13512731481481"/>
    <n v="1273.3666666666788"/>
    <n v="10"/>
    <s v="No"/>
  </r>
  <r>
    <s v="CSCB"/>
    <s v="2025010088"/>
    <x v="0"/>
    <s v="ER6006BBN"/>
    <s v="E2274KKH"/>
    <d v="2025-03-12T00:00:00"/>
    <s v="CSMA"/>
    <s v="3269"/>
    <x v="35"/>
    <s v="PA"/>
    <s v="S2"/>
    <m/>
    <d v="2025-03-12T00:00:00"/>
    <d v="1899-12-30T15:38:13"/>
    <d v="2025-03-12T00:00:00"/>
    <d v="1899-12-30T10:33:06"/>
    <d v="2025-03-12T00:00:00"/>
    <d v="1899-12-30T11:10:17"/>
    <x v="0"/>
    <s v="E_ISANTACRUZ"/>
    <s v="7026013663"/>
    <s v="FBO"/>
    <d v="1899-12-30T05:42:18"/>
    <d v="1899-12-30T00:37:11"/>
    <d v="1899-12-30T05:05:07"/>
    <s v="Granel"/>
    <s v="E001"/>
    <x v="0"/>
    <d v="1899-12-30T19:32:03"/>
    <d v="1899-12-30T00:37:11"/>
    <n v="15"/>
    <x v="13"/>
    <x v="3"/>
    <x v="2"/>
    <n v="0"/>
    <n v="1"/>
    <s v="KO"/>
    <s v="Granel"/>
    <x v="2"/>
    <n v="1"/>
    <s v="F. CORDOBA"/>
    <s v="C"/>
    <d v="1899-12-30T05:05:07"/>
    <d v="1899-12-30T04:07:07"/>
    <s v="OK"/>
    <m/>
    <m/>
    <d v="1899-12-30T00:00:00"/>
    <d v="1899-12-30T19:32:03"/>
    <n v="4"/>
    <n v="-0.21188657407406997"/>
    <n v="1172.0500000000068"/>
    <n v="11"/>
    <s v="No"/>
  </r>
  <r>
    <s v="CSCB"/>
    <s v=""/>
    <x v="0"/>
    <s v="E0483MTJR9982BDP"/>
    <s v="ER1962BDRR2633BBZ"/>
    <d v="2025-03-12T00:00:00"/>
    <s v="CSMA"/>
    <s v="3269"/>
    <x v="35"/>
    <s v="PA"/>
    <s v="PA"/>
    <m/>
    <d v="2025-03-12T00:00:00"/>
    <d v="1899-12-30T17:29:34"/>
    <d v="2025-03-12T00:00:00"/>
    <d v="1899-12-30T10:55:12"/>
    <d v="2025-03-12T00:00:00"/>
    <d v="1899-12-30T11:37:21"/>
    <x v="204"/>
    <s v="E_ISANTACRUZ"/>
    <s v="7026013664"/>
    <s v="FBO"/>
    <d v="1899-12-30T07:16:31"/>
    <d v="1899-12-30T00:42:09"/>
    <d v="1899-12-30T06:34:22"/>
    <s v="Granel"/>
    <s v="E001"/>
    <x v="0"/>
    <d v="1899-12-30T18:07:46"/>
    <d v="1899-12-30T00:42:09"/>
    <n v="17"/>
    <x v="13"/>
    <x v="3"/>
    <x v="2"/>
    <n v="0"/>
    <n v="1"/>
    <s v="KO"/>
    <s v="Granel"/>
    <x v="2"/>
    <n v="1"/>
    <s v="F. CORDOBA"/>
    <s v="C"/>
    <d v="1899-12-30T06:34:22"/>
    <d v="1899-12-30T05:36:22"/>
    <s v="OK"/>
    <m/>
    <m/>
    <d v="1899-12-30T00:00:00"/>
    <d v="1899-12-30T18:07:46"/>
    <n v="4"/>
    <n v="-0.27386574074073994"/>
    <n v="1087.7666666666628"/>
    <n v="11"/>
    <s v="No"/>
  </r>
  <r>
    <s v="CSCB"/>
    <s v="2025010105"/>
    <x v="0"/>
    <s v="ER8167BCF"/>
    <s v="E2589JTB"/>
    <d v="2025-03-12T00:00:00"/>
    <s v="CSMA"/>
    <s v="3269"/>
    <x v="35"/>
    <s v="PA"/>
    <s v="S2"/>
    <m/>
    <d v="2025-03-12T00:00:00"/>
    <d v="1899-12-30T18:23:25"/>
    <d v="2025-03-12T00:00:00"/>
    <d v="1899-12-30T11:34:27"/>
    <d v="2025-03-12T00:00:00"/>
    <d v="1899-12-30T12:05:25"/>
    <x v="0"/>
    <s v="E_ISANTACRUZ"/>
    <s v="7026013665"/>
    <s v="FBO"/>
    <d v="1899-12-30T07:19:56"/>
    <d v="1899-12-30T00:30:58"/>
    <d v="1899-12-30T06:48:58"/>
    <s v="Granel"/>
    <s v="E001"/>
    <x v="0"/>
    <d v="1899-12-30T17:41:59"/>
    <d v="1899-12-30T00:30:58"/>
    <n v="18"/>
    <x v="13"/>
    <x v="3"/>
    <x v="2"/>
    <n v="0"/>
    <n v="1"/>
    <s v="KO"/>
    <s v="Granel"/>
    <x v="2"/>
    <n v="1"/>
    <s v="F. CORDOBA"/>
    <s v="C"/>
    <d v="1899-12-30T06:48:58"/>
    <d v="1899-12-30T05:50:58"/>
    <s v="OK"/>
    <m/>
    <m/>
    <d v="1899-12-30T00:00:00"/>
    <d v="1899-12-30T17:41:59"/>
    <n v="4"/>
    <n v="-0.28400462962963002"/>
    <n v="1061.9833333333331"/>
    <n v="12"/>
    <s v="No"/>
  </r>
  <r>
    <s v="CSCB"/>
    <s v="2025010107"/>
    <x v="0"/>
    <s v="ER0013BBX"/>
    <s v="E4483KKV"/>
    <d v="2025-03-12T00:00:00"/>
    <s v="CSMA"/>
    <s v="3269"/>
    <x v="35"/>
    <s v="PA"/>
    <s v="S2"/>
    <m/>
    <d v="2025-03-13T00:00:00"/>
    <d v="1899-12-30T09:19:20"/>
    <d v="2025-03-12T00:00:00"/>
    <d v="1899-12-30T11:38:26"/>
    <d v="2025-03-12T00:00:00"/>
    <d v="1899-12-30T12:16:34"/>
    <x v="0"/>
    <s v="E_ISANTACRUZ"/>
    <s v="7026013666"/>
    <s v="FBO"/>
    <d v="1899-12-30T00:38:08"/>
    <d v="1899-12-30T00:38:08"/>
    <d v="1899-12-30T00:00:00"/>
    <s v="Granel"/>
    <s v="E001"/>
    <x v="0"/>
    <d v="1899-12-30T02:57:14"/>
    <d v="1899-12-30T00:38:08"/>
    <n v="9"/>
    <x v="13"/>
    <x v="3"/>
    <x v="2"/>
    <n v="0"/>
    <n v="0"/>
    <s v="OK"/>
    <s v="Granel"/>
    <x v="2"/>
    <n v="0"/>
    <s v="F. CORDOBA"/>
    <s v="C"/>
    <d v="1899-12-30T00:00:00"/>
    <d v="1899-12-30T00:00:00"/>
    <s v="OK"/>
    <m/>
    <m/>
    <d v="1899-12-30T00:00:00"/>
    <d v="1899-12-30T02:57:14"/>
    <n v="4"/>
    <d v="1899-12-30T02:19:06"/>
    <n v="177.23333333332792"/>
    <n v="12"/>
    <s v="No"/>
  </r>
  <r>
    <s v="CSCB"/>
    <s v="2025010112"/>
    <x v="0"/>
    <s v="ER2310BBX"/>
    <s v="E5477KKG"/>
    <d v="2025-03-12T00:00:00"/>
    <s v="CSMA"/>
    <s v="3269"/>
    <x v="35"/>
    <s v="PA"/>
    <s v="S2"/>
    <m/>
    <d v="2025-03-13T00:00:00"/>
    <d v="1899-12-30T07:04:53"/>
    <d v="2025-03-12T00:00:00"/>
    <d v="1899-12-30T11:53:41"/>
    <d v="2025-03-12T00:00:00"/>
    <d v="1899-12-30T12:20:30"/>
    <x v="0"/>
    <s v="E_ISANTACRUZ"/>
    <s v="7026013667"/>
    <s v="FBO"/>
    <d v="1899-12-30T00:26:49"/>
    <d v="1899-12-30T00:26:49"/>
    <d v="1899-12-30T00:00:00"/>
    <s v="Granel"/>
    <s v="E001"/>
    <x v="0"/>
    <d v="1899-12-30T05:15:37"/>
    <d v="1899-12-30T00:26:49"/>
    <n v="7"/>
    <x v="13"/>
    <x v="3"/>
    <x v="2"/>
    <n v="0"/>
    <n v="1"/>
    <s v="KO"/>
    <s v="Granel"/>
    <x v="2"/>
    <n v="1"/>
    <s v="F. CORDOBA"/>
    <s v="C"/>
    <d v="1899-12-30T00:00:00"/>
    <d v="1899-12-30T00:00:00"/>
    <s v="OK"/>
    <m/>
    <m/>
    <d v="1899-12-30T00:00:00"/>
    <d v="1899-12-30T05:15:37"/>
    <n v="4"/>
    <d v="1899-12-30T04:48:48"/>
    <n v="315.61666666666559"/>
    <n v="12"/>
    <s v="No"/>
  </r>
  <r>
    <s v="CSCB"/>
    <s v="2025010154"/>
    <x v="0"/>
    <s v="ER9297BDL"/>
    <s v="E2184KJS"/>
    <d v="2025-03-12T00:00:00"/>
    <s v="CSMA"/>
    <s v="3269"/>
    <x v="35"/>
    <s v="PA"/>
    <s v="S2"/>
    <m/>
    <d v="2025-03-12T00:00:00"/>
    <d v="1899-12-30T19:15:07"/>
    <d v="2025-03-12T00:00:00"/>
    <d v="1899-12-30T14:06:11"/>
    <d v="2025-03-12T00:00:00"/>
    <d v="1899-12-30T14:53:08"/>
    <x v="0"/>
    <s v="E_ISANTACRUZ"/>
    <s v="7026013668"/>
    <s v="FBO"/>
    <d v="1899-12-30T05:55:53"/>
    <d v="1899-12-30T00:46:57"/>
    <d v="1899-12-30T05:08:56"/>
    <s v="Granel"/>
    <s v="E001"/>
    <x v="0"/>
    <d v="1899-12-30T19:38:00"/>
    <d v="1899-12-30T00:46:57"/>
    <n v="19"/>
    <x v="13"/>
    <x v="3"/>
    <x v="2"/>
    <n v="0"/>
    <n v="1"/>
    <s v="KO"/>
    <s v="Granel"/>
    <x v="2"/>
    <n v="1"/>
    <s v="F. CORDOBA"/>
    <s v="C"/>
    <d v="1899-12-30T05:08:56"/>
    <d v="1899-12-30T04:10:56"/>
    <s v="OK"/>
    <m/>
    <m/>
    <d v="1899-12-30T00:00:00"/>
    <d v="1899-12-30T19:38:00"/>
    <n v="4"/>
    <n v="-0.21453703703703997"/>
    <n v="1178.0000000000005"/>
    <n v="14"/>
    <s v="No"/>
  </r>
  <r>
    <s v="CSCB"/>
    <s v="2025010190"/>
    <x v="0"/>
    <s v="ER8403BDR"/>
    <s v="E0520MWJ"/>
    <d v="2025-03-12T00:00:00"/>
    <s v="CSMA"/>
    <s v="3269"/>
    <x v="35"/>
    <s v="PA"/>
    <s v="S7"/>
    <m/>
    <d v="2025-03-12T00:00:00"/>
    <d v="1899-12-30T20:10:12"/>
    <d v="2025-03-12T00:00:00"/>
    <d v="1899-12-30T16:19:31"/>
    <d v="2025-03-12T00:00:00"/>
    <d v="1899-12-30T16:50:33"/>
    <x v="0"/>
    <s v="E_ISANTACRUZ"/>
    <s v="7026013669"/>
    <s v="FBO"/>
    <d v="1899-12-30T04:21:43"/>
    <d v="1899-12-30T00:31:02"/>
    <d v="1899-12-30T03:50:41"/>
    <s v="Granel"/>
    <s v="E001"/>
    <x v="0"/>
    <d v="1899-12-30T20:40:20"/>
    <d v="1899-12-30T00:31:02"/>
    <n v="20"/>
    <x v="13"/>
    <x v="3"/>
    <x v="2"/>
    <n v="0"/>
    <n v="1"/>
    <s v="KO"/>
    <s v="Granel"/>
    <x v="2"/>
    <n v="1"/>
    <s v="F. CORDOBA"/>
    <s v="C"/>
    <d v="1899-12-30T03:50:41"/>
    <d v="1899-12-30T02:52:41"/>
    <s v="OK"/>
    <m/>
    <m/>
    <d v="1899-12-30T00:00:00"/>
    <d v="1899-12-30T20:40:20"/>
    <n v="4"/>
    <n v="-0.16019675925926002"/>
    <n v="1240.3333333333235"/>
    <n v="16"/>
    <s v="No"/>
  </r>
  <r>
    <s v="CSCB"/>
    <s v="2025010198"/>
    <x v="0"/>
    <s v="ER3546BBZ"/>
    <s v="E7437MTL"/>
    <d v="2025-03-12T00:00:00"/>
    <s v="CSMA"/>
    <s v="3269"/>
    <x v="35"/>
    <s v="PA"/>
    <s v="S7"/>
    <m/>
    <d v="2025-03-13T00:00:00"/>
    <d v="1899-12-30T08:10:22"/>
    <d v="2025-03-12T00:00:00"/>
    <d v="1899-12-30T16:56:33"/>
    <d v="2025-03-12T00:00:00"/>
    <d v="1899-12-30T18:09:44"/>
    <x v="0"/>
    <s v="E_ISANTACRUZ"/>
    <s v="7026013670"/>
    <s v="FBO"/>
    <d v="1899-12-30T01:13:11"/>
    <d v="1899-12-30T01:13:11"/>
    <d v="1899-12-30T00:00:00"/>
    <s v="Granel"/>
    <s v="E001"/>
    <x v="0"/>
    <d v="1899-12-30T09:59:22"/>
    <d v="1899-12-30T01:13:11"/>
    <n v="8"/>
    <x v="13"/>
    <x v="3"/>
    <x v="2"/>
    <n v="0"/>
    <n v="1"/>
    <s v="KO"/>
    <s v="Granel"/>
    <x v="2"/>
    <n v="1"/>
    <s v="F. CORDOBA"/>
    <s v="C"/>
    <d v="1899-12-30T00:00:00"/>
    <d v="1899-12-30T00:00:00"/>
    <s v="OK"/>
    <m/>
    <m/>
    <d v="1899-12-30T00:00:00"/>
    <d v="1899-12-30T09:59:22"/>
    <n v="4"/>
    <d v="1899-12-30T08:46:11"/>
    <n v="599.36666666666406"/>
    <n v="18"/>
    <s v="No"/>
  </r>
  <r>
    <s v="CSCB"/>
    <s v="2025010205"/>
    <x v="0"/>
    <s v="ER2083BBG"/>
    <s v="E7583HYR"/>
    <d v="2025-03-12T00:00:00"/>
    <s v="CSMA"/>
    <s v="3269"/>
    <x v="35"/>
    <s v="PA"/>
    <s v="S7"/>
    <m/>
    <d v="2025-03-13T00:00:00"/>
    <d v="1899-12-30T10:40:33"/>
    <d v="2025-03-12T00:00:00"/>
    <d v="1899-12-30T18:28:42"/>
    <d v="2025-03-12T00:00:00"/>
    <d v="1899-12-30T19:16:03"/>
    <x v="0"/>
    <s v="E_ISANTACRUZ"/>
    <s v="7026013671"/>
    <s v="FBO"/>
    <d v="1899-12-30T00:47:21"/>
    <d v="1899-12-30T00:47:21"/>
    <d v="1899-12-30T00:00:00"/>
    <s v="Granel"/>
    <s v="E001"/>
    <x v="0"/>
    <d v="1899-12-30T08:35:30"/>
    <d v="1899-12-30T00:47:21"/>
    <n v="10"/>
    <x v="13"/>
    <x v="3"/>
    <x v="2"/>
    <n v="0"/>
    <n v="1"/>
    <s v="KO"/>
    <s v="Granel"/>
    <x v="2"/>
    <n v="1"/>
    <s v="F. CORDOBA"/>
    <s v="C"/>
    <d v="1899-12-30T00:00:00"/>
    <d v="1899-12-30T00:00:00"/>
    <s v="OK"/>
    <m/>
    <m/>
    <d v="1899-12-30T00:00:00"/>
    <d v="1899-12-30T08:35:30"/>
    <n v="4"/>
    <d v="1899-12-30T07:48:09"/>
    <n v="515.49999999999852"/>
    <n v="19"/>
    <s v="No"/>
  </r>
  <r>
    <s v="CSCB"/>
    <s v="2025010221"/>
    <x v="0"/>
    <s v="ER8167BCF"/>
    <s v="E2589JTB"/>
    <d v="2025-03-13T00:00:00"/>
    <s v="CSMA"/>
    <s v="3269"/>
    <x v="35"/>
    <s v="PA"/>
    <s v="S2"/>
    <m/>
    <d v="2025-03-13T00:00:00"/>
    <d v="1899-12-30T11:44:45"/>
    <d v="2025-03-13T00:00:00"/>
    <d v="1899-12-30T06:46:56"/>
    <d v="2025-03-13T00:00:00"/>
    <d v="1899-12-30T07:21:11"/>
    <x v="0"/>
    <s v="E_ISANTACRUZ"/>
    <s v="7026013672"/>
    <s v="FBO"/>
    <d v="1899-12-30T05:32:04"/>
    <d v="1899-12-30T00:34:15"/>
    <d v="1899-12-30T04:57:49"/>
    <s v="Granel"/>
    <s v="E001"/>
    <x v="0"/>
    <d v="1899-12-30T19:36:25"/>
    <d v="1899-12-30T00:34:15"/>
    <n v="11"/>
    <x v="14"/>
    <x v="3"/>
    <x v="2"/>
    <n v="0"/>
    <n v="1"/>
    <s v="KO"/>
    <s v="Granel"/>
    <x v="2"/>
    <n v="1"/>
    <s v="F. CORDOBA"/>
    <s v="C"/>
    <d v="1899-12-30T04:57:49"/>
    <d v="1899-12-30T03:59:49"/>
    <s v="OK"/>
    <m/>
    <m/>
    <d v="1899-12-30T00:00:00"/>
    <d v="1899-12-30T19:36:25"/>
    <n v="5"/>
    <n v="-0.20681712962963"/>
    <n v="1176.4166666666629"/>
    <n v="7"/>
    <s v="No"/>
  </r>
  <r>
    <s v="CSCB"/>
    <s v="2025010231"/>
    <x v="0"/>
    <s v="ER3809BBS"/>
    <s v="E9449KGB"/>
    <d v="2025-03-13T00:00:00"/>
    <s v="CSMA"/>
    <s v="3269"/>
    <x v="35"/>
    <s v="PA"/>
    <s v="S2"/>
    <m/>
    <d v="2025-03-13T00:00:00"/>
    <d v="1899-12-30T12:40:26"/>
    <d v="2025-03-13T00:00:00"/>
    <d v="1899-12-30T07:15:26"/>
    <d v="2025-03-13T00:00:00"/>
    <d v="1899-12-30T07:39:16"/>
    <x v="0"/>
    <s v="E_ISANTACRUZ"/>
    <s v="7026013673"/>
    <s v="FBO"/>
    <d v="1899-12-30T05:48:50"/>
    <d v="1899-12-30T00:23:50"/>
    <d v="1899-12-30T05:25:00"/>
    <s v="Granel"/>
    <s v="E001"/>
    <x v="0"/>
    <d v="1899-12-30T18:58:49"/>
    <d v="1899-12-30T00:23:50"/>
    <n v="12"/>
    <x v="14"/>
    <x v="3"/>
    <x v="2"/>
    <n v="0"/>
    <n v="1"/>
    <s v="KO"/>
    <s v="Granel"/>
    <x v="2"/>
    <n v="1"/>
    <s v="F. CORDOBA"/>
    <s v="C"/>
    <d v="1899-12-30T05:25:00"/>
    <d v="1899-12-30T04:27:00"/>
    <s v="OK"/>
    <m/>
    <m/>
    <d v="1899-12-30T00:00:00"/>
    <d v="1899-12-30T18:58:49"/>
    <n v="5"/>
    <n v="-0.22569444444444003"/>
    <n v="1138.8166666666787"/>
    <n v="7"/>
    <s v="No"/>
  </r>
  <r>
    <s v="CSCB"/>
    <s v="2025010240"/>
    <x v="0"/>
    <s v="ER2559BBJ"/>
    <s v="E0350HNY"/>
    <d v="2025-03-13T00:00:00"/>
    <s v="CSMA"/>
    <s v="3269"/>
    <x v="35"/>
    <s v="PA"/>
    <s v="S2"/>
    <m/>
    <d v="2025-03-13T00:00:00"/>
    <d v="1899-12-30T13:52:00"/>
    <d v="2025-03-13T00:00:00"/>
    <d v="1899-12-30T07:51:14"/>
    <d v="2025-03-13T00:00:00"/>
    <d v="1899-12-30T08:13:30"/>
    <x v="0"/>
    <s v="E_ISANTACRUZ"/>
    <s v="7026013674"/>
    <s v="FBO"/>
    <d v="1899-12-30T06:23:02"/>
    <d v="1899-12-30T00:22:16"/>
    <d v="1899-12-30T06:00:46"/>
    <s v="Granel"/>
    <s v="E001"/>
    <x v="0"/>
    <d v="1899-12-30T18:21:29"/>
    <d v="1899-12-30T00:22:16"/>
    <n v="13"/>
    <x v="14"/>
    <x v="3"/>
    <x v="2"/>
    <n v="0"/>
    <n v="1"/>
    <s v="KO"/>
    <s v="Granel"/>
    <x v="2"/>
    <n v="1"/>
    <s v="F. CORDOBA"/>
    <s v="C"/>
    <d v="1899-12-30T06:00:46"/>
    <d v="1899-12-30T05:02:46"/>
    <s v="OK"/>
    <m/>
    <m/>
    <d v="1899-12-30T00:00:00"/>
    <d v="1899-12-30T18:21:29"/>
    <n v="5"/>
    <n v="-0.25053240740741006"/>
    <n v="1101.4833333333252"/>
    <n v="8"/>
    <s v="No"/>
  </r>
  <r>
    <s v="CSCB"/>
    <s v=""/>
    <x v="0"/>
    <s v="E7440MTLR9981BDP"/>
    <s v="ER1963BDRR8610BDH"/>
    <d v="2025-03-13T00:00:00"/>
    <s v="CSMA"/>
    <s v="3269"/>
    <x v="35"/>
    <s v="PA"/>
    <s v="PA"/>
    <m/>
    <d v="2025-03-13T00:00:00"/>
    <d v="1899-12-30T16:23:07"/>
    <d v="2025-03-13T00:00:00"/>
    <d v="1899-12-30T08:29:00"/>
    <d v="2025-03-13T00:00:00"/>
    <d v="1899-12-30T09:16:09"/>
    <x v="204"/>
    <s v="E_JORDONEZ"/>
    <s v="7026013675"/>
    <s v="FBO"/>
    <d v="1899-12-30T08:41:16"/>
    <d v="1899-12-30T00:47:09"/>
    <d v="1899-12-30T07:54:07"/>
    <s v="Granel"/>
    <s v="E001"/>
    <x v="0"/>
    <d v="1899-12-30T16:53:01"/>
    <d v="1899-12-30T00:47:09"/>
    <n v="16"/>
    <x v="14"/>
    <x v="3"/>
    <x v="2"/>
    <n v="0"/>
    <n v="1"/>
    <s v="KO"/>
    <s v="Granel"/>
    <x v="2"/>
    <n v="1"/>
    <s v="F. CORDOBA"/>
    <s v="C"/>
    <d v="1899-12-30T07:54:07"/>
    <d v="1899-12-30T06:56:07"/>
    <s v="OK"/>
    <m/>
    <m/>
    <d v="1899-12-30T00:00:00"/>
    <d v="1899-12-30T16:53:01"/>
    <n v="5"/>
    <n v="-0.32924768518518993"/>
    <n v="1013.016666666666"/>
    <n v="9"/>
    <s v="No"/>
  </r>
  <r>
    <s v="CSCB"/>
    <s v="2025010277"/>
    <x v="0"/>
    <s v="ER2310BBX"/>
    <s v="E5477KKG"/>
    <d v="2025-03-13T00:00:00"/>
    <s v="CSMA"/>
    <s v="3269"/>
    <x v="35"/>
    <s v="PA"/>
    <s v="S2"/>
    <m/>
    <d v="2025-03-13T00:00:00"/>
    <d v="1899-12-30T14:45:37"/>
    <d v="2025-03-13T00:00:00"/>
    <d v="1899-12-30T09:13:47"/>
    <d v="2025-03-13T00:00:00"/>
    <d v="1899-12-30T09:38:11"/>
    <x v="0"/>
    <s v="E_ISANTACRUZ"/>
    <s v="7026013676"/>
    <s v="FBO"/>
    <d v="1899-12-30T05:56:14"/>
    <d v="1899-12-30T00:24:24"/>
    <d v="1899-12-30T05:31:50"/>
    <s v="Granel"/>
    <s v="E001"/>
    <x v="0"/>
    <d v="1899-12-30T18:52:33"/>
    <d v="1899-12-30T00:24:24"/>
    <n v="14"/>
    <x v="14"/>
    <x v="3"/>
    <x v="2"/>
    <n v="0"/>
    <n v="1"/>
    <s v="KO"/>
    <s v="Granel"/>
    <x v="2"/>
    <n v="1"/>
    <s v="F. CORDOBA"/>
    <s v="C"/>
    <d v="1899-12-30T05:31:50"/>
    <d v="1899-12-30T04:33:50"/>
    <s v="OK"/>
    <m/>
    <m/>
    <d v="1899-12-30T00:00:00"/>
    <d v="1899-12-30T18:52:33"/>
    <n v="5"/>
    <n v="-0.23043981481481002"/>
    <n v="1132.5500000000004"/>
    <n v="9"/>
    <s v="No"/>
  </r>
  <r>
    <s v="CSCB"/>
    <s v="2025010284"/>
    <x v="0"/>
    <s v="ER2349BCD"/>
    <s v="E6468JZW"/>
    <d v="2025-03-13T00:00:00"/>
    <s v="CSMA"/>
    <s v="3269"/>
    <x v="35"/>
    <s v="PA"/>
    <s v="S2"/>
    <m/>
    <d v="2025-03-13T00:00:00"/>
    <d v="1899-12-30T17:31:18"/>
    <d v="2025-03-13T00:00:00"/>
    <d v="1899-12-30T09:36:36"/>
    <d v="2025-03-13T00:00:00"/>
    <d v="1899-12-30T10:23:10"/>
    <x v="0"/>
    <s v="E_JORDONEZ"/>
    <s v="7026013677"/>
    <s v="FBO"/>
    <d v="1899-12-30T08:41:16"/>
    <d v="1899-12-30T00:46:34"/>
    <d v="1899-12-30T07:54:42"/>
    <s v="Granel"/>
    <s v="E001"/>
    <x v="0"/>
    <d v="1899-12-30T16:51:51"/>
    <d v="1899-12-30T00:46:34"/>
    <n v="17"/>
    <x v="14"/>
    <x v="3"/>
    <x v="2"/>
    <n v="0"/>
    <n v="1"/>
    <s v="KO"/>
    <s v="Granel"/>
    <x v="2"/>
    <n v="1"/>
    <s v="F. CORDOBA"/>
    <s v="C"/>
    <d v="1899-12-30T07:54:42"/>
    <d v="1899-12-30T06:56:42"/>
    <s v="OK"/>
    <m/>
    <m/>
    <d v="1899-12-30T00:00:00"/>
    <d v="1899-12-30T16:51:51"/>
    <n v="5"/>
    <n v="-0.32965277777777002"/>
    <n v="1011.8500000000067"/>
    <n v="10"/>
    <s v="No"/>
  </r>
  <r>
    <s v="CSCB"/>
    <s v=""/>
    <x v="0"/>
    <s v="E0483MTJR9982BDP"/>
    <s v="ER1962BDRR2633BBZ"/>
    <d v="2025-03-13T00:00:00"/>
    <s v="CSMA"/>
    <s v="3269"/>
    <x v="35"/>
    <s v="PA"/>
    <s v="PA"/>
    <m/>
    <d v="2025-03-13T00:00:00"/>
    <d v="1899-12-30T20:51:16"/>
    <d v="2025-03-13T00:00:00"/>
    <d v="1899-12-30T10:09:55"/>
    <d v="2025-03-13T00:00:00"/>
    <d v="1899-12-30T11:08:29"/>
    <x v="204"/>
    <s v="E_JORDONEZ"/>
    <s v="7026013678"/>
    <s v="FBO"/>
    <d v="1899-12-30T11:39:55"/>
    <d v="1899-12-30T00:58:34"/>
    <d v="1899-12-30T10:41:21"/>
    <s v="Granel"/>
    <s v="E001"/>
    <x v="0"/>
    <d v="1899-12-30T14:17:12"/>
    <d v="1899-12-30T00:58:34"/>
    <n v="20"/>
    <x v="14"/>
    <x v="3"/>
    <x v="2"/>
    <n v="0"/>
    <n v="1"/>
    <s v="KO"/>
    <s v="Granel"/>
    <x v="2"/>
    <n v="1"/>
    <s v="F. CORDOBA"/>
    <s v="C"/>
    <d v="1899-12-30T10:41:21"/>
    <d v="1899-12-30T09:43:21"/>
    <s v="OK"/>
    <m/>
    <m/>
    <d v="1899-12-30T00:00:00"/>
    <d v="1899-12-30T14:17:12"/>
    <n v="5"/>
    <n v="-0.44538194444444995"/>
    <n v="857.19999999999709"/>
    <n v="11"/>
    <s v="No"/>
  </r>
  <r>
    <s v="CSCB"/>
    <s v="2025010316"/>
    <x v="0"/>
    <s v="ER9858BBY"/>
    <s v="E8263KDM"/>
    <d v="2025-03-13T00:00:00"/>
    <s v="CSMA"/>
    <s v="3264"/>
    <x v="36"/>
    <s v="PA"/>
    <s v="S1"/>
    <m/>
    <d v="2025-03-13T00:00:00"/>
    <d v="1899-12-30T15:01:16"/>
    <d v="2025-03-13T00:00:00"/>
    <d v="1899-12-30T10:55:03"/>
    <d v="2025-03-13T00:00:00"/>
    <d v="1899-12-30T11:25:54"/>
    <x v="0"/>
    <s v="E_JORDONEZ"/>
    <s v="7026013679"/>
    <s v="FBO"/>
    <d v="1899-12-30T04:37:04"/>
    <d v="1899-12-30T00:30:51"/>
    <d v="1899-12-30T04:06:13"/>
    <s v="Granel"/>
    <s v="E001"/>
    <x v="0"/>
    <d v="1899-12-30T20:24:37"/>
    <d v="1899-12-30T00:30:51"/>
    <n v="15"/>
    <x v="14"/>
    <x v="3"/>
    <x v="2"/>
    <n v="0"/>
    <n v="1"/>
    <s v="KO"/>
    <s v="Granel"/>
    <x v="2"/>
    <n v="1"/>
    <s v="F. CORDOBA"/>
    <s v="C"/>
    <d v="1899-12-30T04:06:13"/>
    <d v="1899-12-30T03:08:13"/>
    <s v="OK"/>
    <m/>
    <m/>
    <d v="1899-12-30T00:00:00"/>
    <d v="1899-12-30T20:24:37"/>
    <n v="5"/>
    <n v="-0.17098379629629995"/>
    <n v="1224.6166666666597"/>
    <n v="11"/>
    <s v="No"/>
  </r>
  <r>
    <s v="CSCB"/>
    <s v="2025010315"/>
    <x v="0"/>
    <s v="EVA02101R"/>
    <s v="E6469JZW"/>
    <d v="2025-03-13T00:00:00"/>
    <s v="CSMA"/>
    <s v="3269"/>
    <x v="35"/>
    <s v="PA"/>
    <s v="S2"/>
    <m/>
    <d v="2025-03-13T00:00:00"/>
    <d v="1899-12-30T19:21:16"/>
    <d v="2025-03-13T00:00:00"/>
    <d v="1899-12-30T10:51:38"/>
    <d v="2025-03-13T00:00:00"/>
    <d v="1899-12-30T11:28:46"/>
    <x v="0"/>
    <s v="E_JORDONEZ"/>
    <s v="7026013680"/>
    <s v="FBO"/>
    <d v="1899-12-30T09:06:46"/>
    <d v="1899-12-30T00:37:08"/>
    <d v="1899-12-30T08:29:38"/>
    <s v="Granel"/>
    <s v="E001"/>
    <x v="0"/>
    <d v="1899-12-30T16:07:29"/>
    <d v="1899-12-30T00:37:08"/>
    <n v="19"/>
    <x v="14"/>
    <x v="3"/>
    <x v="2"/>
    <n v="0"/>
    <n v="1"/>
    <s v="KO"/>
    <s v="Granel"/>
    <x v="2"/>
    <n v="1"/>
    <s v="F. CORDOBA"/>
    <s v="C"/>
    <d v="1899-12-30T08:29:38"/>
    <d v="1899-12-30T07:31:38"/>
    <s v="OK"/>
    <m/>
    <m/>
    <d v="1899-12-30T00:00:00"/>
    <d v="1899-12-30T16:07:29"/>
    <n v="5"/>
    <n v="-0.35391203703703999"/>
    <n v="967.48333333333323"/>
    <n v="11"/>
    <s v="No"/>
  </r>
  <r>
    <s v="CSCB"/>
    <s v="2025010328"/>
    <x v="0"/>
    <s v="EVA01465R"/>
    <s v="E7890HZN"/>
    <d v="2025-03-13T00:00:00"/>
    <s v="CSMA"/>
    <s v="3269"/>
    <x v="35"/>
    <s v="PA"/>
    <s v="S2"/>
    <m/>
    <d v="2025-03-14T00:00:00"/>
    <d v="1899-12-30T08:10:16"/>
    <d v="2025-03-13T00:00:00"/>
    <d v="1899-12-30T11:20:29"/>
    <d v="2025-03-13T00:00:00"/>
    <d v="1899-12-30T11:50:54"/>
    <x v="0"/>
    <s v="E_ISANTACRUZ"/>
    <s v="7026013681"/>
    <s v="FBO"/>
    <d v="1899-12-30T00:30:25"/>
    <d v="1899-12-30T00:30:25"/>
    <d v="1899-12-30T00:00:00"/>
    <s v="Granel"/>
    <s v="E001"/>
    <x v="0"/>
    <d v="1899-12-30T03:40:38"/>
    <d v="1899-12-30T00:30:25"/>
    <n v="8"/>
    <x v="14"/>
    <x v="3"/>
    <x v="2"/>
    <n v="0"/>
    <n v="0"/>
    <s v="OK"/>
    <s v="Granel"/>
    <x v="2"/>
    <n v="0"/>
    <s v="F. CORDOBA"/>
    <s v="C"/>
    <d v="1899-12-30T00:00:00"/>
    <d v="1899-12-30T00:00:00"/>
    <s v="OK"/>
    <m/>
    <m/>
    <d v="1899-12-30T00:00:00"/>
    <d v="1899-12-30T03:40:38"/>
    <n v="5"/>
    <d v="1899-12-30T03:10:13"/>
    <n v="220.63333333334396"/>
    <n v="11"/>
    <s v="No"/>
  </r>
  <r>
    <s v="CSCB"/>
    <s v="2025010335"/>
    <x v="0"/>
    <s v="ER0013BBX"/>
    <s v="E4483KKV"/>
    <d v="2025-03-13T00:00:00"/>
    <s v="CSMA"/>
    <s v="3269"/>
    <x v="35"/>
    <s v="PA"/>
    <s v="S2"/>
    <m/>
    <d v="2025-03-14T00:00:00"/>
    <d v="1899-12-30T10:35:33"/>
    <d v="2025-03-13T00:00:00"/>
    <d v="1899-12-30T11:46:15"/>
    <d v="2025-03-13T00:00:00"/>
    <d v="1899-12-30T12:14:53"/>
    <x v="0"/>
    <s v="E_ISANTACRUZ"/>
    <s v="7026013682"/>
    <s v="FBO"/>
    <d v="1899-12-30T00:28:38"/>
    <d v="1899-12-30T00:28:38"/>
    <d v="1899-12-30T00:00:00"/>
    <s v="Granel"/>
    <s v="E001"/>
    <x v="0"/>
    <d v="1899-12-30T01:39:20"/>
    <d v="1899-12-30T00:28:38"/>
    <n v="10"/>
    <x v="14"/>
    <x v="3"/>
    <x v="2"/>
    <n v="0"/>
    <n v="0"/>
    <s v="OK"/>
    <s v="Granel"/>
    <x v="2"/>
    <n v="0"/>
    <s v="F. CORDOBA"/>
    <s v="C"/>
    <d v="1899-12-30T00:00:00"/>
    <d v="1899-12-30T00:00:00"/>
    <s v="OK"/>
    <m/>
    <m/>
    <d v="1899-12-30T00:00:00"/>
    <d v="1899-12-30T01:39:20"/>
    <n v="5"/>
    <d v="1899-12-30T01:10:42"/>
    <n v="99.33333333333124"/>
    <n v="12"/>
    <s v="No"/>
  </r>
  <r>
    <s v="CSCB"/>
    <s v="2025010349"/>
    <x v="0"/>
    <s v="ER9403BBD"/>
    <s v="E5260KKG"/>
    <d v="2025-03-13T00:00:00"/>
    <s v="CSMA"/>
    <s v="3264"/>
    <x v="36"/>
    <s v="PA"/>
    <s v="S1"/>
    <m/>
    <d v="2025-03-13T00:00:00"/>
    <d v="1899-12-30T16:11:43"/>
    <d v="2025-03-13T00:00:00"/>
    <d v="1899-12-30T12:28:20"/>
    <d v="2025-03-13T00:00:00"/>
    <d v="1899-12-30T12:54:56"/>
    <x v="0"/>
    <s v="E_JORDONEZ"/>
    <s v="7026013683"/>
    <s v="FBO"/>
    <d v="1899-12-30T04:09:59"/>
    <d v="1899-12-30T00:26:36"/>
    <d v="1899-12-30T03:43:23"/>
    <s v="Granel"/>
    <s v="E001"/>
    <x v="0"/>
    <d v="1899-12-30T20:43:12"/>
    <d v="1899-12-30T00:26:36"/>
    <n v="16"/>
    <x v="14"/>
    <x v="3"/>
    <x v="2"/>
    <n v="0"/>
    <n v="1"/>
    <s v="KO"/>
    <s v="Granel"/>
    <x v="2"/>
    <n v="1"/>
    <s v="F. CORDOBA"/>
    <s v="C"/>
    <d v="1899-12-30T03:43:23"/>
    <d v="1899-12-30T02:45:23"/>
    <s v="OK"/>
    <m/>
    <m/>
    <d v="1899-12-30T00:00:00"/>
    <d v="1899-12-30T20:43:12"/>
    <n v="5"/>
    <n v="-0.15512731481481001"/>
    <n v="1243.2000000000035"/>
    <n v="12"/>
    <s v="No"/>
  </r>
  <r>
    <s v="CSCB"/>
    <s v="2025010348"/>
    <x v="0"/>
    <s v="ER6006BBN"/>
    <s v="E2274KKH"/>
    <d v="2025-03-13T00:00:00"/>
    <s v="CSMA"/>
    <s v="3269"/>
    <x v="35"/>
    <s v="PA"/>
    <s v="S2"/>
    <m/>
    <d v="2025-03-14T00:00:00"/>
    <d v="1899-12-30T07:14:37"/>
    <d v="2025-03-13T00:00:00"/>
    <d v="1899-12-30T12:24:39"/>
    <d v="2025-03-13T00:00:00"/>
    <d v="1899-12-30T13:02:05"/>
    <x v="0"/>
    <s v="E_ISANTACRUZ"/>
    <s v="7026013684"/>
    <s v="FBO"/>
    <d v="1899-12-30T00:37:26"/>
    <d v="1899-12-30T00:37:26"/>
    <d v="1899-12-30T00:00:00"/>
    <s v="Granel"/>
    <s v="E001"/>
    <x v="0"/>
    <d v="1899-12-30T05:47:28"/>
    <d v="1899-12-30T00:37:26"/>
    <n v="7"/>
    <x v="14"/>
    <x v="3"/>
    <x v="2"/>
    <n v="0"/>
    <n v="1"/>
    <s v="KO"/>
    <s v="Granel"/>
    <x v="2"/>
    <n v="1"/>
    <s v="F. CORDOBA"/>
    <s v="C"/>
    <d v="1899-12-30T00:00:00"/>
    <d v="1899-12-30T00:00:00"/>
    <s v="OK"/>
    <m/>
    <m/>
    <d v="1899-12-30T00:00:00"/>
    <d v="1899-12-30T05:47:28"/>
    <n v="5"/>
    <d v="1899-12-30T05:10:02"/>
    <n v="347.4666666666721"/>
    <n v="13"/>
    <s v="No"/>
  </r>
  <r>
    <s v="CSCB"/>
    <s v="2025010352"/>
    <x v="0"/>
    <s v="ER2083BBG"/>
    <s v="E7583HYR"/>
    <d v="2025-03-13T00:00:00"/>
    <s v="CSMA"/>
    <s v="3264"/>
    <x v="36"/>
    <s v="PA"/>
    <s v="S1"/>
    <m/>
    <d v="2025-03-13T00:00:00"/>
    <d v="1899-12-30T18:28:19"/>
    <d v="2025-03-13T00:00:00"/>
    <d v="1899-12-30T12:49:24"/>
    <d v="2025-03-13T00:00:00"/>
    <d v="1899-12-30T13:41:42"/>
    <x v="0"/>
    <s v="E_JORDONEZ"/>
    <s v="7026013685"/>
    <s v="FBO"/>
    <d v="1899-12-30T06:31:13"/>
    <d v="1899-12-30T00:52:18"/>
    <d v="1899-12-30T05:38:55"/>
    <s v="Granel"/>
    <s v="E001"/>
    <x v="0"/>
    <d v="1899-12-30T19:13:22"/>
    <d v="1899-12-30T00:52:18"/>
    <n v="18"/>
    <x v="14"/>
    <x v="3"/>
    <x v="2"/>
    <n v="0"/>
    <n v="1"/>
    <s v="KO"/>
    <s v="Granel"/>
    <x v="2"/>
    <n v="1"/>
    <s v="F. CORDOBA"/>
    <s v="C"/>
    <d v="1899-12-30T05:38:55"/>
    <d v="1899-12-30T04:40:55"/>
    <s v="OK"/>
    <m/>
    <m/>
    <d v="1899-12-30T00:00:00"/>
    <d v="1899-12-30T19:13:22"/>
    <n v="5"/>
    <n v="-0.23535879629628997"/>
    <n v="1153.3666666666693"/>
    <n v="13"/>
    <s v="No"/>
  </r>
  <r>
    <s v="CSCB"/>
    <s v="2025010371"/>
    <x v="0"/>
    <s v="ER7741BCJ"/>
    <s v="E3654KVD"/>
    <d v="2025-03-13T00:00:00"/>
    <s v="CSMA"/>
    <s v="3269"/>
    <x v="35"/>
    <s v="PA"/>
    <s v="S2"/>
    <m/>
    <d v="2025-03-14T00:00:00"/>
    <d v="1899-12-30T09:23:28"/>
    <d v="2025-03-13T00:00:00"/>
    <d v="1899-12-30T14:00:18"/>
    <d v="2025-03-13T00:00:00"/>
    <d v="1899-12-30T14:37:01"/>
    <x v="0"/>
    <s v="E_ISANTACRUZ"/>
    <s v="7026013686"/>
    <s v="FBO"/>
    <d v="1899-12-30T00:36:43"/>
    <d v="1899-12-30T00:36:43"/>
    <d v="1899-12-30T00:00:00"/>
    <s v="Granel"/>
    <s v="E001"/>
    <x v="0"/>
    <d v="1899-12-30T05:13:33"/>
    <d v="1899-12-30T00:36:43"/>
    <n v="9"/>
    <x v="14"/>
    <x v="3"/>
    <x v="2"/>
    <n v="0"/>
    <n v="1"/>
    <s v="KO"/>
    <s v="Granel"/>
    <x v="2"/>
    <n v="1"/>
    <s v="F. CORDOBA"/>
    <s v="C"/>
    <d v="1899-12-30T00:00:00"/>
    <d v="1899-12-30T00:00:00"/>
    <s v="OK"/>
    <m/>
    <m/>
    <d v="1899-12-30T00:00:00"/>
    <d v="1899-12-30T05:13:33"/>
    <n v="5"/>
    <d v="1899-12-30T04:36:50"/>
    <n v="313.549999999992"/>
    <n v="14"/>
    <s v="No"/>
  </r>
  <r>
    <s v="CSCB"/>
    <s v="2025010377"/>
    <x v="0"/>
    <s v="ESG00748R"/>
    <s v="E8228JWJ"/>
    <d v="2025-03-13T00:00:00"/>
    <s v="CSMA"/>
    <s v="3269"/>
    <x v="35"/>
    <s v="PA"/>
    <s v="S2"/>
    <m/>
    <d v="2025-03-14T00:00:00"/>
    <d v="1899-12-30T14:41:28"/>
    <d v="2025-03-13T00:00:00"/>
    <d v="1899-12-30T14:22:16"/>
    <d v="2025-03-13T00:00:00"/>
    <d v="1899-12-30T15:01:16"/>
    <x v="0"/>
    <s v="E_ISANTACRUZ"/>
    <s v="7026013687"/>
    <s v="FBO"/>
    <d v="1899-12-30T00:39:00"/>
    <d v="1899-12-30T00:39:00"/>
    <d v="1899-12-30T00:00:00"/>
    <s v="Granel"/>
    <s v="E001"/>
    <x v="0"/>
    <d v="1899-12-30T00:19:48"/>
    <d v="1899-12-30T00:39:00"/>
    <n v="14"/>
    <x v="14"/>
    <x v="3"/>
    <x v="2"/>
    <n v="0"/>
    <n v="0"/>
    <s v="OK"/>
    <s v="Granel"/>
    <x v="2"/>
    <n v="0"/>
    <s v="F. CORDOBA"/>
    <s v="A"/>
    <d v="1899-12-30T00:00:00"/>
    <d v="1899-12-30T00:00:00"/>
    <s v="OK"/>
    <m/>
    <m/>
    <d v="1899-12-30T00:00:00"/>
    <d v="1899-12-30T00:19:48"/>
    <n v="5"/>
    <n v="-1.3333333333329977E-2"/>
    <n v="19.799999999999898"/>
    <n v="15"/>
    <s v="Si"/>
  </r>
  <r>
    <s v="CSCB"/>
    <s v="2025010427"/>
    <x v="0"/>
    <s v="ER9329BBT"/>
    <s v="E5714JWS"/>
    <d v="2025-03-14T00:00:00"/>
    <s v="CSMA"/>
    <s v="3269"/>
    <x v="35"/>
    <s v="PA"/>
    <s v="S2"/>
    <m/>
    <d v="2025-03-14T00:00:00"/>
    <d v="1899-12-30T12:42:19"/>
    <d v="2025-03-14T00:00:00"/>
    <d v="1899-12-30T05:48:44"/>
    <d v="2025-03-14T00:00:00"/>
    <d v="1899-12-30T06:19:10"/>
    <x v="0"/>
    <s v="E_ISANTACRUZ"/>
    <s v="7026013690"/>
    <s v="FBO"/>
    <d v="1899-12-30T07:24:01"/>
    <d v="1899-12-30T00:30:26"/>
    <d v="1899-12-30T06:53:35"/>
    <s v="Granel"/>
    <s v="E001"/>
    <x v="0"/>
    <d v="1899-12-30T17:36:50"/>
    <d v="1899-12-30T00:30:26"/>
    <n v="12"/>
    <x v="15"/>
    <x v="3"/>
    <x v="2"/>
    <n v="0"/>
    <n v="1"/>
    <s v="KO"/>
    <s v="Granel"/>
    <x v="2"/>
    <n v="1"/>
    <s v="F. CORDOBA"/>
    <s v="C"/>
    <d v="1899-12-30T06:53:35"/>
    <d v="1899-12-30T05:55:35"/>
    <s v="OK"/>
    <m/>
    <m/>
    <d v="1899-12-30T00:00:00"/>
    <d v="1899-12-30T17:36:50"/>
    <n v="6"/>
    <n v="-0.28721064814813996"/>
    <n v="1056.833333333346"/>
    <n v="6"/>
    <s v="No"/>
  </r>
  <r>
    <s v="CSCB"/>
    <s v="2025010429"/>
    <x v="0"/>
    <s v="ER5124BCC"/>
    <s v="E5164KRK"/>
    <d v="2025-03-14T00:00:00"/>
    <s v="CSMA"/>
    <s v="3283"/>
    <x v="37"/>
    <s v="PA"/>
    <s v="PA"/>
    <m/>
    <d v="2025-03-14T00:00:00"/>
    <d v="1899-12-30T09:17:30"/>
    <d v="2025-03-14T00:00:00"/>
    <d v="1899-12-30T05:56:24"/>
    <d v="2025-03-14T00:00:00"/>
    <d v="1899-12-30T06:28:23"/>
    <x v="0"/>
    <s v="E_ISANTACRUZ"/>
    <s v="7026013691"/>
    <s v="FBO"/>
    <d v="1899-12-30T03:53:05"/>
    <d v="1899-12-30T00:31:59"/>
    <d v="1899-12-30T03:21:06"/>
    <s v="Ensacado"/>
    <s v="E002"/>
    <x v="0"/>
    <d v="1899-12-30T21:10:52"/>
    <d v="1899-12-30T00:31:59"/>
    <n v="9"/>
    <x v="15"/>
    <x v="3"/>
    <x v="1"/>
    <n v="0"/>
    <n v="1"/>
    <s v="KO"/>
    <s v="Ensacado"/>
    <x v="2"/>
    <n v="1"/>
    <s v="F. CORDOBA"/>
    <s v="C"/>
    <d v="1899-12-30T03:21:06"/>
    <d v="1899-12-30T02:23:06"/>
    <s v="OK"/>
    <m/>
    <m/>
    <d v="1899-12-30T00:00:00"/>
    <d v="1899-12-30T21:10:52"/>
    <n v="6"/>
    <n v="-0.13965277777778001"/>
    <n v="1270.8666666666659"/>
    <n v="6"/>
    <s v="No"/>
  </r>
  <r>
    <s v="CSCB"/>
    <s v="2025010437"/>
    <x v="0"/>
    <s v="ER7738BBC"/>
    <s v="E0307HGB"/>
    <d v="2025-03-14T00:00:00"/>
    <s v="CSMA"/>
    <s v="3283"/>
    <x v="37"/>
    <s v="PA"/>
    <s v="PA"/>
    <m/>
    <d v="2025-03-14T00:00:00"/>
    <d v="1899-12-30T10:08:02"/>
    <d v="2025-03-14T00:00:00"/>
    <d v="1899-12-30T06:33:33"/>
    <d v="2025-03-14T00:00:00"/>
    <d v="1899-12-30T07:11:49"/>
    <x v="0"/>
    <s v="E_ISANTACRUZ"/>
    <s v="7026013692"/>
    <s v="FBO"/>
    <d v="1899-12-30T04:12:45"/>
    <d v="1899-12-30T00:38:16"/>
    <d v="1899-12-30T03:34:29"/>
    <s v="Ensacado"/>
    <s v="E002"/>
    <x v="0"/>
    <d v="1899-12-30T21:03:46"/>
    <d v="1899-12-30T00:38:16"/>
    <n v="10"/>
    <x v="15"/>
    <x v="3"/>
    <x v="1"/>
    <n v="0"/>
    <n v="1"/>
    <s v="KO"/>
    <s v="Ensacado"/>
    <x v="2"/>
    <n v="1"/>
    <s v="F. CORDOBA"/>
    <s v="C"/>
    <d v="1899-12-30T03:34:29"/>
    <d v="1899-12-30T02:36:29"/>
    <s v="OK"/>
    <m/>
    <m/>
    <d v="1899-12-30T00:00:00"/>
    <d v="1899-12-30T21:03:46"/>
    <n v="6"/>
    <n v="-0.14894675925926004"/>
    <n v="1263.7666666666739"/>
    <n v="7"/>
    <s v="No"/>
  </r>
  <r>
    <s v="CSCB"/>
    <s v="2025010440"/>
    <x v="0"/>
    <s v="ER7800BBX"/>
    <s v="E8228JWJ"/>
    <d v="2025-03-14T00:00:00"/>
    <s v="CSMA"/>
    <s v="3269"/>
    <x v="35"/>
    <s v="PA"/>
    <s v="S2"/>
    <m/>
    <d v="2025-03-14T00:00:00"/>
    <d v="1899-12-30T11:34:59"/>
    <d v="2025-03-14T00:00:00"/>
    <d v="1899-12-30T06:38:56"/>
    <d v="2025-03-14T00:00:00"/>
    <d v="1899-12-30T07:18:11"/>
    <x v="0"/>
    <s v="E_ISANTACRUZ"/>
    <s v="7026013693"/>
    <s v="FBO"/>
    <d v="1899-12-30T05:35:18"/>
    <d v="1899-12-30T00:39:15"/>
    <d v="1899-12-30T04:56:03"/>
    <s v="Granel"/>
    <s v="E001"/>
    <x v="0"/>
    <d v="1899-12-30T19:43:11"/>
    <d v="1899-12-30T00:39:15"/>
    <n v="11"/>
    <x v="15"/>
    <x v="3"/>
    <x v="2"/>
    <n v="0"/>
    <n v="1"/>
    <s v="KO"/>
    <s v="Granel"/>
    <x v="2"/>
    <n v="1"/>
    <s v="F. CORDOBA"/>
    <s v="C"/>
    <d v="1899-12-30T04:56:03"/>
    <d v="1899-12-30T03:58:03"/>
    <s v="OK"/>
    <m/>
    <m/>
    <d v="1899-12-30T00:00:00"/>
    <d v="1899-12-30T19:43:11"/>
    <n v="6"/>
    <n v="-0.20559027777777"/>
    <n v="1183.1833333333379"/>
    <n v="7"/>
    <s v="No"/>
  </r>
  <r>
    <s v="CSCB"/>
    <s v="2025010441"/>
    <x v="0"/>
    <s v="ER2310BBX"/>
    <s v="E5477KKG"/>
    <d v="2025-03-14T00:00:00"/>
    <s v="CSMA"/>
    <s v="3269"/>
    <x v="35"/>
    <s v="PA"/>
    <s v="S2"/>
    <m/>
    <d v="2025-03-14T00:00:00"/>
    <d v="1899-12-30T13:41:57"/>
    <d v="2025-03-14T00:00:00"/>
    <d v="1899-12-30T06:39:30"/>
    <d v="2025-03-14T00:00:00"/>
    <d v="1899-12-30T07:20:03"/>
    <x v="0"/>
    <s v="E_ISANTACRUZ"/>
    <s v="7026013694"/>
    <s v="FBO"/>
    <d v="1899-12-30T07:43:00"/>
    <d v="1899-12-30T00:40:33"/>
    <d v="1899-12-30T07:02:27"/>
    <s v="Granel"/>
    <s v="E001"/>
    <x v="0"/>
    <d v="1899-12-30T17:38:05"/>
    <d v="1899-12-30T00:40:33"/>
    <n v="13"/>
    <x v="15"/>
    <x v="3"/>
    <x v="2"/>
    <n v="0"/>
    <n v="1"/>
    <s v="KO"/>
    <s v="Granel"/>
    <x v="2"/>
    <n v="1"/>
    <s v="F. CORDOBA"/>
    <s v="C"/>
    <d v="1899-12-30T07:02:27"/>
    <d v="1899-12-30T06:04:27"/>
    <s v="OK"/>
    <m/>
    <m/>
    <d v="1899-12-30T00:00:00"/>
    <d v="1899-12-30T17:38:05"/>
    <n v="6"/>
    <n v="-0.29336805555554996"/>
    <n v="1058.0833333333378"/>
    <n v="7"/>
    <s v="No"/>
  </r>
  <r>
    <s v="CSCB"/>
    <s v="2025010443"/>
    <x v="0"/>
    <s v="ER3809BBS"/>
    <s v="E9449KGB"/>
    <d v="2025-03-14T00:00:00"/>
    <s v="CSMA"/>
    <s v="3269"/>
    <x v="35"/>
    <s v="PA"/>
    <s v="S2"/>
    <m/>
    <d v="2025-03-17T00:00:00"/>
    <d v="1899-12-30T08:59:12"/>
    <d v="2025-03-14T00:00:00"/>
    <d v="1899-12-30T06:43:51"/>
    <d v="2025-03-14T00:00:00"/>
    <d v="1899-12-30T07:36:10"/>
    <x v="0"/>
    <s v="E_RBALTANAS"/>
    <s v="7026013695"/>
    <s v="FBO"/>
    <d v="1899-12-30T00:52:19"/>
    <d v="1899-12-30T00:52:19"/>
    <d v="1899-12-30T00:00:00"/>
    <s v="Granel"/>
    <s v="E001"/>
    <x v="0"/>
    <d v="1899-12-30T22:36:57"/>
    <d v="1899-12-30T00:52:19"/>
    <n v="8"/>
    <x v="15"/>
    <x v="4"/>
    <x v="2"/>
    <n v="0"/>
    <n v="1"/>
    <s v="KO"/>
    <s v="Granel"/>
    <x v="2"/>
    <n v="1"/>
    <s v="F. CORDOBA"/>
    <s v="C"/>
    <d v="1899-12-30T00:00:00"/>
    <d v="1899-12-30T00:00:00"/>
    <s v="OK"/>
    <m/>
    <m/>
    <d v="1899-12-30T00:00:00"/>
    <d v="1899-12-30T22:36:57"/>
    <n v="6"/>
    <n v="-9.3993055555550042E-2"/>
    <n v="1356.9500000000098"/>
    <n v="7"/>
    <s v="No"/>
  </r>
  <r>
    <s v="CSCB"/>
    <s v="2025010462"/>
    <x v="0"/>
    <s v="ER8643BCC"/>
    <s v="E7698LMM"/>
    <d v="2025-03-14T00:00:00"/>
    <s v="CSMA"/>
    <s v="3269"/>
    <x v="35"/>
    <s v="PA"/>
    <s v="S2"/>
    <m/>
    <d v="2025-03-14T00:00:00"/>
    <d v="1899-12-30T15:22:01"/>
    <d v="2025-03-14T00:00:00"/>
    <d v="1899-12-30T07:46:53"/>
    <d v="2025-03-14T00:00:00"/>
    <d v="1899-12-30T08:13:47"/>
    <x v="0"/>
    <s v="E_JORDONEZ"/>
    <s v="7026013696"/>
    <s v="FBO"/>
    <d v="1899-12-30T08:02:02"/>
    <d v="1899-12-30T00:26:54"/>
    <d v="1899-12-30T07:35:08"/>
    <s v="Granel"/>
    <s v="E001"/>
    <x v="0"/>
    <d v="1899-12-30T16:51:45"/>
    <d v="1899-12-30T00:26:54"/>
    <n v="15"/>
    <x v="15"/>
    <x v="3"/>
    <x v="2"/>
    <n v="0"/>
    <n v="1"/>
    <s v="KO"/>
    <s v="Granel"/>
    <x v="2"/>
    <n v="1"/>
    <s v="F. CORDOBA"/>
    <s v="C"/>
    <d v="1899-12-30T07:35:08"/>
    <d v="1899-12-30T06:37:08"/>
    <s v="OK"/>
    <m/>
    <m/>
    <d v="1899-12-30T00:00:00"/>
    <d v="1899-12-30T16:51:45"/>
    <n v="6"/>
    <n v="-0.31606481481480997"/>
    <n v="1011.7499999999987"/>
    <n v="8"/>
    <s v="No"/>
  </r>
  <r>
    <s v="CSCB"/>
    <s v="2025010461"/>
    <x v="0"/>
    <s v="ER2559BBJ"/>
    <s v="E0350HNY"/>
    <d v="2025-03-14T00:00:00"/>
    <s v="CSMA"/>
    <s v="3269"/>
    <x v="35"/>
    <s v="PA"/>
    <s v="S2"/>
    <m/>
    <d v="2025-03-14T00:00:00"/>
    <d v="1899-12-30T16:51:38"/>
    <d v="2025-03-14T00:00:00"/>
    <d v="1899-12-30T07:46:49"/>
    <d v="2025-03-14T00:00:00"/>
    <d v="1899-12-30T08:17:15"/>
    <x v="0"/>
    <s v="E_JORDONEZ"/>
    <s v="7026013697"/>
    <s v="FBO"/>
    <d v="1899-12-30T09:35:15"/>
    <d v="1899-12-30T00:30:26"/>
    <d v="1899-12-30T09:04:49"/>
    <s v="Granel"/>
    <s v="E001"/>
    <x v="0"/>
    <d v="1899-12-30T15:25:36"/>
    <d v="1899-12-30T00:30:26"/>
    <n v="16"/>
    <x v="15"/>
    <x v="3"/>
    <x v="2"/>
    <n v="0"/>
    <n v="1"/>
    <s v="KO"/>
    <s v="Granel"/>
    <x v="2"/>
    <n v="1"/>
    <s v="F. CORDOBA"/>
    <s v="C"/>
    <d v="1899-12-30T09:04:49"/>
    <d v="1899-12-30T08:06:49"/>
    <s v="OK"/>
    <m/>
    <m/>
    <d v="1899-12-30T00:00:00"/>
    <d v="1899-12-30T15:25:36"/>
    <n v="6"/>
    <n v="-0.37834490740741"/>
    <n v="925.59999999999729"/>
    <n v="8"/>
    <s v="No"/>
  </r>
  <r>
    <s v="CSCB"/>
    <s v=""/>
    <x v="0"/>
    <s v="E0483MTJR9982BDP"/>
    <s v="ER1962BDRR2633BBZ"/>
    <d v="2025-03-14T00:00:00"/>
    <s v="CSMA"/>
    <s v="3269"/>
    <x v="35"/>
    <s v="PA"/>
    <s v="PA"/>
    <m/>
    <d v="2025-03-14T00:00:00"/>
    <d v="1899-12-30T18:46:48"/>
    <d v="2025-03-14T00:00:00"/>
    <d v="1899-12-30T07:43:53"/>
    <d v="2025-03-14T00:00:00"/>
    <d v="1899-12-30T08:41:30"/>
    <x v="204"/>
    <s v="E_JORDONEZ"/>
    <s v="7026013698"/>
    <s v="FBO"/>
    <d v="1899-12-30T12:00:32"/>
    <d v="1899-12-30T00:57:37"/>
    <d v="1899-12-30T11:02:55"/>
    <s v="Granel"/>
    <s v="E001"/>
    <x v="0"/>
    <d v="1899-12-30T13:54:41"/>
    <d v="1899-12-30T00:57:37"/>
    <n v="18"/>
    <x v="15"/>
    <x v="3"/>
    <x v="2"/>
    <n v="0"/>
    <n v="1"/>
    <s v="KO"/>
    <s v="Granel"/>
    <x v="2"/>
    <n v="1"/>
    <s v="F. CORDOBA"/>
    <s v="C"/>
    <d v="1899-12-30T11:02:55"/>
    <d v="1899-12-30T10:04:55"/>
    <s v="OK"/>
    <m/>
    <m/>
    <d v="1899-12-30T00:00:00"/>
    <d v="1899-12-30T13:54:41"/>
    <n v="6"/>
    <n v="-0.4603587962963"/>
    <n v="834.68333333333646"/>
    <n v="8"/>
    <s v="No"/>
  </r>
  <r>
    <s v="CSCB"/>
    <s v="2025010490"/>
    <x v="0"/>
    <s v="ER8271BBD"/>
    <s v="E2291HBT"/>
    <d v="2025-03-14T00:00:00"/>
    <s v="CSMA"/>
    <s v="3269"/>
    <x v="35"/>
    <s v="PA"/>
    <s v="S2"/>
    <m/>
    <d v="2025-03-14T00:00:00"/>
    <d v="1899-12-30T19:11:15"/>
    <d v="2025-03-14T00:00:00"/>
    <d v="1899-12-30T08:44:20"/>
    <d v="2025-03-14T00:00:00"/>
    <d v="1899-12-30T09:06:34"/>
    <x v="0"/>
    <s v="E_JORDONEZ"/>
    <s v="7026013699"/>
    <s v="FBO"/>
    <d v="1899-12-30T10:49:09"/>
    <d v="1899-12-30T00:22:14"/>
    <d v="1899-12-30T10:26:55"/>
    <s v="Granel"/>
    <s v="E001"/>
    <x v="0"/>
    <d v="1899-12-30T13:55:18"/>
    <d v="1899-12-30T00:22:14"/>
    <n v="19"/>
    <x v="15"/>
    <x v="3"/>
    <x v="2"/>
    <n v="0"/>
    <n v="1"/>
    <s v="KO"/>
    <s v="Granel"/>
    <x v="2"/>
    <n v="1"/>
    <s v="F. CORDOBA"/>
    <s v="C"/>
    <d v="1899-12-30T10:26:55"/>
    <d v="1899-12-30T09:28:55"/>
    <s v="OK"/>
    <m/>
    <m/>
    <d v="1899-12-30T00:00:00"/>
    <d v="1899-12-30T13:55:18"/>
    <n v="6"/>
    <n v="-0.43535879629629998"/>
    <n v="835.300000000002"/>
    <n v="9"/>
    <s v="No"/>
  </r>
  <r>
    <s v="CSCB"/>
    <s v=""/>
    <x v="0"/>
    <s v="E7440MTLR9981BDP"/>
    <s v="ER1963BDRR8610BDH"/>
    <d v="2025-03-14T00:00:00"/>
    <s v="CSMA"/>
    <s v="3269"/>
    <x v="35"/>
    <s v="PA"/>
    <s v="PA"/>
    <m/>
    <d v="2025-03-14T00:00:00"/>
    <d v="1899-12-30T20:49:44"/>
    <d v="2025-03-14T00:00:00"/>
    <d v="1899-12-30T08:27:45"/>
    <d v="2025-03-14T00:00:00"/>
    <d v="1899-12-30T09:08:16"/>
    <x v="204"/>
    <s v="E_JORDONEZ"/>
    <s v="7026013700"/>
    <s v="FBO"/>
    <d v="1899-12-30T13:02:30"/>
    <d v="1899-12-30T00:40:31"/>
    <d v="1899-12-30T12:21:59"/>
    <s v="Granel"/>
    <s v="E001"/>
    <x v="0"/>
    <d v="1899-12-30T12:18:31"/>
    <d v="1899-12-30T00:40:31"/>
    <n v="20"/>
    <x v="15"/>
    <x v="3"/>
    <x v="2"/>
    <n v="0"/>
    <n v="1"/>
    <s v="KO"/>
    <s v="Granel"/>
    <x v="2"/>
    <n v="1"/>
    <s v="F. CORDOBA"/>
    <s v="C"/>
    <d v="1899-12-30T12:21:59"/>
    <d v="1899-12-30T11:23:59"/>
    <s v="KO"/>
    <m/>
    <m/>
    <d v="1899-12-30T00:00:00"/>
    <d v="1899-12-30T12:18:31"/>
    <n v="6"/>
    <n v="-0.51526620370369991"/>
    <n v="738.51666666666597"/>
    <n v="9"/>
    <s v="No"/>
  </r>
  <r>
    <s v="CSCB"/>
    <s v="2025010504"/>
    <x v="0"/>
    <s v="ER6006BBN"/>
    <s v="E2274KKH"/>
    <d v="2025-03-14T00:00:00"/>
    <s v="CSMA"/>
    <s v="3269"/>
    <x v="35"/>
    <s v="PA"/>
    <s v="S2"/>
    <m/>
    <d v="2025-03-17T00:00:00"/>
    <d v="1899-12-30T15:42:08"/>
    <d v="2025-03-14T00:00:00"/>
    <d v="1899-12-30T09:22:26"/>
    <d v="2025-03-14T00:00:00"/>
    <d v="1899-12-30T09:57:42"/>
    <x v="0"/>
    <s v="E_ISANTACRUZ"/>
    <s v="7026013702"/>
    <s v="FBO"/>
    <d v="1899-12-30T00:35:16"/>
    <d v="1899-12-30T00:35:16"/>
    <d v="1899-12-30T00:00:00"/>
    <s v="Granel"/>
    <s v="E001"/>
    <x v="0"/>
    <d v="1899-12-30T18:15:33"/>
    <d v="1899-12-30T00:35:16"/>
    <n v="15"/>
    <x v="15"/>
    <x v="4"/>
    <x v="2"/>
    <n v="0"/>
    <n v="1"/>
    <s v="KO"/>
    <s v="Granel"/>
    <x v="2"/>
    <n v="1"/>
    <s v="F. CORDOBA"/>
    <s v="C"/>
    <d v="1899-12-30T00:00:00"/>
    <d v="1899-12-30T00:00:00"/>
    <s v="OK"/>
    <m/>
    <m/>
    <d v="1899-12-30T00:00:00"/>
    <d v="1899-12-30T18:15:33"/>
    <n v="6"/>
    <n v="-0.26368055555555997"/>
    <n v="1095.5499999999922"/>
    <n v="9"/>
    <s v="No"/>
  </r>
  <r>
    <s v="CSGR"/>
    <s v="2025010517"/>
    <x v="0"/>
    <s v="ER2615BDB"/>
    <s v="E6274MXV"/>
    <d v="2025-03-14T00:00:00"/>
    <s v="CSMA"/>
    <s v="3282"/>
    <x v="42"/>
    <s v="PA"/>
    <s v="PA"/>
    <m/>
    <d v="2025-03-14T00:00:00"/>
    <d v="1899-12-30T15:43:05"/>
    <d v="2025-03-14T00:00:00"/>
    <d v="1899-12-30T10:17:16"/>
    <d v="2025-03-14T00:00:00"/>
    <d v="1899-12-30T10:45:44"/>
    <x v="0"/>
    <s v="E_MSAEZ"/>
    <s v="7026013703"/>
    <s v="FBO"/>
    <d v="1899-12-30T05:54:17"/>
    <d v="1899-12-30T00:28:28"/>
    <d v="1899-12-30T05:25:49"/>
    <s v="Ensacado"/>
    <s v="E002"/>
    <x v="0"/>
    <d v="1899-12-30T19:02:38"/>
    <d v="1899-12-30T00:28:28"/>
    <n v="15"/>
    <x v="15"/>
    <x v="3"/>
    <x v="1"/>
    <n v="0"/>
    <n v="1"/>
    <s v="KO"/>
    <s v="Ensacado"/>
    <x v="2"/>
    <n v="1"/>
    <s v="PUNTOS SUR"/>
    <s v="C"/>
    <d v="1899-12-30T05:25:49"/>
    <d v="1899-12-30T04:27:49"/>
    <s v="OK"/>
    <m/>
    <m/>
    <d v="1899-12-30T00:00:00"/>
    <d v="1899-12-30T19:02:38"/>
    <n v="6"/>
    <n v="-0.22626157407406999"/>
    <n v="1142.6333333333412"/>
    <n v="10"/>
    <s v="No"/>
  </r>
  <r>
    <s v="CSCB"/>
    <s v="2025010526"/>
    <x v="0"/>
    <s v="ER8167BCF"/>
    <s v="E2589JTB"/>
    <d v="2025-03-14T00:00:00"/>
    <s v="CSMA"/>
    <s v="3264"/>
    <x v="36"/>
    <s v="PA"/>
    <s v="S1"/>
    <m/>
    <d v="2025-03-14T00:00:00"/>
    <d v="1899-12-30T14:27:25"/>
    <d v="2025-03-14T00:00:00"/>
    <d v="1899-12-30T10:29:22"/>
    <d v="2025-03-14T00:00:00"/>
    <d v="1899-12-30T11:03:13"/>
    <x v="0"/>
    <s v="E_ISANTACRUZ"/>
    <s v="7026013704"/>
    <s v="FBO"/>
    <d v="1899-12-30T04:31:54"/>
    <d v="1899-12-30T00:33:51"/>
    <d v="1899-12-30T03:58:03"/>
    <s v="Granel"/>
    <s v="E001"/>
    <x v="0"/>
    <d v="1899-12-30T20:35:47"/>
    <d v="1899-12-30T00:33:51"/>
    <n v="14"/>
    <x v="15"/>
    <x v="3"/>
    <x v="2"/>
    <n v="0"/>
    <n v="1"/>
    <s v="KO"/>
    <s v="Granel"/>
    <x v="2"/>
    <n v="1"/>
    <s v="F. CORDOBA"/>
    <s v="C"/>
    <d v="1899-12-30T03:58:03"/>
    <d v="1899-12-30T03:00:03"/>
    <s v="OK"/>
    <m/>
    <m/>
    <d v="1899-12-30T00:00:00"/>
    <d v="1899-12-30T20:35:47"/>
    <n v="6"/>
    <n v="-0.16531250000000003"/>
    <n v="1235.7833333333267"/>
    <n v="11"/>
    <s v="No"/>
  </r>
  <r>
    <s v="CSCB"/>
    <s v="2025010592"/>
    <x v="0"/>
    <s v="EVA02101R"/>
    <s v="E6469JZW"/>
    <d v="2025-03-14T00:00:00"/>
    <s v="CSMA"/>
    <s v="3269"/>
    <x v="35"/>
    <s v="PA"/>
    <s v="S2"/>
    <m/>
    <d v="2025-03-17T00:00:00"/>
    <d v="1899-12-30T06:30:33"/>
    <d v="2025-03-14T00:00:00"/>
    <d v="1899-12-30T16:57:20"/>
    <d v="2025-03-14T00:00:00"/>
    <d v="1899-12-30T17:22:08"/>
    <x v="0"/>
    <s v="E_RBALTANAS"/>
    <s v="7026013710"/>
    <s v="FBO"/>
    <d v="1899-12-30T00:24:48"/>
    <d v="1899-12-30T00:24:48"/>
    <d v="1899-12-30T00:00:00"/>
    <s v="Granel"/>
    <s v="E001"/>
    <x v="0"/>
    <d v="1899-12-30T10:51:35"/>
    <d v="1899-12-30T00:24:48"/>
    <n v="6"/>
    <x v="15"/>
    <x v="4"/>
    <x v="2"/>
    <n v="0"/>
    <n v="1"/>
    <s v="KO"/>
    <s v="Granel"/>
    <x v="2"/>
    <n v="1"/>
    <s v="F. CORDOBA"/>
    <s v="C"/>
    <d v="1899-12-30T00:00:00"/>
    <d v="1899-12-30T00:00:00"/>
    <s v="OK"/>
    <m/>
    <m/>
    <d v="1899-12-30T00:00:00"/>
    <d v="1899-12-30T10:51:35"/>
    <n v="6"/>
    <d v="1899-12-30T10:26:47"/>
    <n v="651.58333333332473"/>
    <n v="17"/>
    <s v="No"/>
  </r>
  <r>
    <s v="CSCB"/>
    <s v="2025010597"/>
    <x v="0"/>
    <s v="ER7741BCJ"/>
    <s v="E3654KVD"/>
    <d v="2025-03-14T00:00:00"/>
    <s v="CSMA"/>
    <s v="3269"/>
    <x v="35"/>
    <s v="PA"/>
    <s v="S2"/>
    <m/>
    <d v="2025-03-19T00:00:00"/>
    <d v="1899-12-30T14:38:58"/>
    <d v="2025-03-14T00:00:00"/>
    <d v="1899-12-30T18:08:03"/>
    <d v="2025-03-14T00:00:00"/>
    <d v="1899-12-30T18:36:21"/>
    <x v="0"/>
    <s v="E_ISANTACRUZ"/>
    <s v="7026013712"/>
    <s v="FBO"/>
    <d v="1899-12-30T00:28:18"/>
    <d v="1899-12-30T00:28:18"/>
    <d v="1899-12-30T00:00:00"/>
    <s v="Granel"/>
    <s v="E001"/>
    <x v="0"/>
    <d v="1899-12-30T03:57:23"/>
    <d v="1899-12-30T00:28:18"/>
    <n v="14"/>
    <x v="15"/>
    <x v="4"/>
    <x v="2"/>
    <n v="0"/>
    <n v="0"/>
    <s v="OK"/>
    <s v="Granel"/>
    <x v="2"/>
    <n v="0"/>
    <s v="F. CORDOBA"/>
    <s v="C"/>
    <d v="1899-12-30T00:00:00"/>
    <d v="1899-12-30T00:00:00"/>
    <s v="OK"/>
    <m/>
    <m/>
    <d v="1899-12-30T00:00:00"/>
    <d v="1899-12-30T03:57:23"/>
    <n v="6"/>
    <d v="1899-12-30T03:29:05"/>
    <n v="237.38333333333756"/>
    <n v="18"/>
    <s v="No"/>
  </r>
  <r>
    <s v="CSCB"/>
    <s v="2025010635"/>
    <x v="0"/>
    <s v="ER0891BBT"/>
    <s v="E3470GSX"/>
    <d v="2025-03-17T00:00:00"/>
    <s v="CSMA"/>
    <s v="3269"/>
    <x v="35"/>
    <s v="PA"/>
    <s v="S2"/>
    <m/>
    <d v="2025-03-19T00:00:00"/>
    <d v="1899-12-30T13:30:27"/>
    <d v="2025-03-17T00:00:00"/>
    <d v="1899-12-30T07:45:29"/>
    <d v="2025-03-17T00:00:00"/>
    <d v="1899-12-30T08:26:31"/>
    <x v="0"/>
    <s v="E_RBALTANAS"/>
    <s v="7026013713"/>
    <s v="FBO"/>
    <d v="1899-12-30T00:41:02"/>
    <d v="1899-12-30T00:41:02"/>
    <d v="1899-12-30T00:00:00"/>
    <s v="Granel"/>
    <s v="E001"/>
    <x v="0"/>
    <d v="1899-12-30T18:56:03"/>
    <d v="1899-12-30T00:41:02"/>
    <n v="13"/>
    <x v="16"/>
    <x v="4"/>
    <x v="2"/>
    <n v="0"/>
    <n v="1"/>
    <s v="KO"/>
    <s v="Granel"/>
    <x v="2"/>
    <n v="1"/>
    <s v="F. CORDOBA"/>
    <s v="C"/>
    <d v="1899-12-30T00:00:00"/>
    <d v="1899-12-30T00:00:00"/>
    <s v="OK"/>
    <m/>
    <m/>
    <d v="1899-12-30T00:00:00"/>
    <d v="1899-12-30T18:56:03"/>
    <n v="2"/>
    <n v="-0.23956018518519007"/>
    <n v="1136.0500000000065"/>
    <n v="8"/>
    <s v="No"/>
  </r>
  <r>
    <s v="CSCB"/>
    <s v=""/>
    <x v="0"/>
    <s v="E0483MTJR9982BDP"/>
    <s v="ER1962BDRR2633BBZ"/>
    <d v="2025-03-17T00:00:00"/>
    <s v="CSMA"/>
    <s v="3269"/>
    <x v="35"/>
    <s v="PA"/>
    <s v="PA"/>
    <m/>
    <d v="2025-03-20T00:00:00"/>
    <d v="1899-12-30T09:46:25"/>
    <d v="2025-03-17T00:00:00"/>
    <d v="1899-12-30T07:31:40"/>
    <d v="2025-03-17T00:00:00"/>
    <d v="1899-12-30T08:30:53"/>
    <x v="204"/>
    <s v="E_ISANTACRUZ"/>
    <s v="7026013714"/>
    <s v="FBO"/>
    <d v="1899-12-30T00:59:13"/>
    <d v="1899-12-30T00:59:13"/>
    <d v="1899-12-30T00:00:00"/>
    <s v="Granel"/>
    <s v="E001"/>
    <x v="0"/>
    <d v="1899-12-30T22:44:27"/>
    <d v="1899-12-30T00:59:13"/>
    <n v="9"/>
    <x v="16"/>
    <x v="4"/>
    <x v="2"/>
    <n v="0"/>
    <n v="1"/>
    <s v="KO"/>
    <s v="Granel"/>
    <x v="2"/>
    <n v="1"/>
    <s v="F. CORDOBA"/>
    <s v="C"/>
    <d v="1899-12-30T00:00:00"/>
    <d v="1899-12-30T00:00:00"/>
    <s v="OK"/>
    <m/>
    <m/>
    <d v="1899-12-30T00:00:00"/>
    <d v="1899-12-30T22:44:27"/>
    <n v="2"/>
    <n v="-9.3576388888890027E-2"/>
    <n v="1364.449999999991"/>
    <n v="8"/>
    <s v="No"/>
  </r>
  <r>
    <s v="CSGR"/>
    <s v="2025010645"/>
    <x v="0"/>
    <s v="ER6611BCD"/>
    <s v="E0824KCR"/>
    <d v="2025-03-17T00:00:00"/>
    <s v="CSMA"/>
    <s v="3283"/>
    <x v="37"/>
    <s v="PA"/>
    <s v="PA"/>
    <m/>
    <d v="2025-03-17T00:00:00"/>
    <d v="1899-12-30T11:16:17"/>
    <d v="2025-03-17T00:00:00"/>
    <d v="1899-12-30T08:29:27"/>
    <d v="2025-03-17T00:00:00"/>
    <d v="1899-12-30T08:52:05"/>
    <x v="0"/>
    <s v="E_MSAEZ"/>
    <s v="7026013715"/>
    <s v="FBO"/>
    <d v="1899-12-30T03:09:28"/>
    <d v="1899-12-30T00:22:38"/>
    <d v="1899-12-30T02:46:50"/>
    <s v="Ensacado"/>
    <s v="E002"/>
    <x v="0"/>
    <d v="1899-12-30T21:35:47"/>
    <d v="1899-12-30T00:22:38"/>
    <n v="11"/>
    <x v="16"/>
    <x v="4"/>
    <x v="1"/>
    <n v="0"/>
    <n v="1"/>
    <s v="KO"/>
    <s v="Ensacado"/>
    <x v="2"/>
    <n v="1"/>
    <s v="PUNTOS SUR"/>
    <s v="C"/>
    <d v="1899-12-30T02:46:50"/>
    <d v="1899-12-30T01:48:50"/>
    <s v="OK"/>
    <m/>
    <m/>
    <d v="1899-12-30T00:00:00"/>
    <d v="1899-12-30T21:35:47"/>
    <n v="2"/>
    <n v="-0.11585648148147998"/>
    <n v="1295.7833333333315"/>
    <n v="8"/>
    <s v="No"/>
  </r>
  <r>
    <s v="CSCB"/>
    <s v=""/>
    <x v="0"/>
    <s v="E7440MTLR9981BDP"/>
    <s v="ER1963BDRR8610BDH"/>
    <d v="2025-03-17T00:00:00"/>
    <s v="CSMA"/>
    <s v="3269"/>
    <x v="35"/>
    <s v="PA"/>
    <s v="PA"/>
    <m/>
    <d v="2025-03-20T00:00:00"/>
    <d v="1899-12-30T12:20:30"/>
    <d v="2025-03-17T00:00:00"/>
    <d v="1899-12-30T09:30:47"/>
    <d v="2025-03-17T00:00:00"/>
    <d v="1899-12-30T09:31:27"/>
    <x v="204"/>
    <s v="E_ISANTACRUZ"/>
    <s v="7026013718"/>
    <s v="FBO"/>
    <d v="1899-12-30T00:00:40"/>
    <d v="1899-12-30T00:00:40"/>
    <d v="1899-12-30T00:00:00"/>
    <s v="Granel"/>
    <s v="E001"/>
    <x v="0"/>
    <d v="1899-12-30T21:10:56"/>
    <d v="1899-12-30T00:00:40"/>
    <n v="12"/>
    <x v="16"/>
    <x v="4"/>
    <x v="2"/>
    <n v="0"/>
    <n v="1"/>
    <s v="KO"/>
    <s v="Granel"/>
    <x v="2"/>
    <n v="1"/>
    <s v="F. CORDOBA"/>
    <s v="C"/>
    <d v="1899-12-30T00:00:00"/>
    <d v="1899-12-30T00:00:00"/>
    <s v="OK"/>
    <m/>
    <m/>
    <d v="1899-12-30T00:00:00"/>
    <d v="1899-12-30T21:10:56"/>
    <n v="2"/>
    <n v="-0.11785879629630003"/>
    <n v="1270.9333333333382"/>
    <n v="9"/>
    <s v="No"/>
  </r>
  <r>
    <s v="CSCB"/>
    <s v="2025010713"/>
    <x v="0"/>
    <s v="ER6950BDC"/>
    <s v="E3661MCV"/>
    <d v="2025-03-17T00:00:00"/>
    <s v="CSMA"/>
    <s v="3283"/>
    <x v="37"/>
    <s v="PA"/>
    <s v="PA"/>
    <m/>
    <d v="2025-03-17T00:00:00"/>
    <d v="1899-12-30T16:25:46"/>
    <d v="2025-03-17T00:00:00"/>
    <d v="1899-12-30T12:07:32"/>
    <d v="2025-03-17T00:00:00"/>
    <d v="1899-12-30T12:35:50"/>
    <x v="0"/>
    <s v="E_ISANTACRUZ"/>
    <s v="7026013720"/>
    <s v="FBO"/>
    <d v="1899-12-30T04:46:32"/>
    <d v="1899-12-30T00:28:18"/>
    <d v="1899-12-30T04:18:14"/>
    <s v="Ensacado"/>
    <s v="E002"/>
    <x v="0"/>
    <d v="1899-12-30T20:10:03"/>
    <d v="1899-12-30T00:28:18"/>
    <n v="16"/>
    <x v="16"/>
    <x v="4"/>
    <x v="1"/>
    <n v="0"/>
    <n v="1"/>
    <s v="KO"/>
    <s v="Ensacado"/>
    <x v="2"/>
    <n v="1"/>
    <s v="F. CORDOBA"/>
    <s v="C"/>
    <d v="1899-12-30T04:18:14"/>
    <d v="1899-12-30T03:20:14"/>
    <s v="OK"/>
    <m/>
    <m/>
    <d v="1899-12-30T00:00:00"/>
    <d v="1899-12-30T20:10:03"/>
    <n v="2"/>
    <n v="-0.17932870370371001"/>
    <n v="1210.0499999999938"/>
    <n v="12"/>
    <s v="No"/>
  </r>
  <r>
    <s v="CSCB"/>
    <s v="2025010911"/>
    <x v="0"/>
    <s v="ER0815BBX"/>
    <s v="E6770JSS"/>
    <d v="2025-03-18T00:00:00"/>
    <s v="CSMA"/>
    <s v="3283"/>
    <x v="37"/>
    <s v="PA"/>
    <s v="PA"/>
    <m/>
    <d v="2025-03-18T00:00:00"/>
    <d v="1899-12-30T15:24:25"/>
    <d v="2025-03-18T00:00:00"/>
    <d v="1899-12-30T12:16:54"/>
    <d v="2025-03-18T00:00:00"/>
    <d v="1899-12-30T12:48:35"/>
    <x v="0"/>
    <s v="E_RBALTANAS"/>
    <s v="7026013747"/>
    <s v="FBO"/>
    <d v="1899-12-30T03:39:12"/>
    <d v="1899-12-30T00:31:41"/>
    <d v="1899-12-30T03:07:31"/>
    <s v="Ensacado"/>
    <s v="E002"/>
    <x v="0"/>
    <d v="1899-12-30T21:24:09"/>
    <d v="1899-12-30T00:31:41"/>
    <n v="15"/>
    <x v="17"/>
    <x v="4"/>
    <x v="1"/>
    <n v="0"/>
    <n v="1"/>
    <s v="KO"/>
    <s v="Ensacado"/>
    <x v="2"/>
    <n v="1"/>
    <s v="F. CORDOBA"/>
    <s v="C"/>
    <d v="1899-12-30T03:07:31"/>
    <d v="1899-12-30T02:09:31"/>
    <s v="OK"/>
    <m/>
    <m/>
    <d v="1899-12-30T00:00:00"/>
    <d v="1899-12-30T21:24:09"/>
    <n v="3"/>
    <n v="-0.13021990740741007"/>
    <n v="1284.1500000000035"/>
    <n v="12"/>
    <s v="No"/>
  </r>
  <r>
    <s v="CSCB"/>
    <s v="2025011096"/>
    <x v="0"/>
    <s v="ER8659BDM"/>
    <s v="E7862MGZ"/>
    <d v="2025-03-19T00:00:00"/>
    <s v="CSMA"/>
    <s v="3283"/>
    <x v="37"/>
    <s v="PA"/>
    <s v="PA"/>
    <m/>
    <d v="2025-03-19T00:00:00"/>
    <d v="1899-12-30T15:12:37"/>
    <d v="2025-03-19T00:00:00"/>
    <d v="1899-12-30T11:28:56"/>
    <d v="2025-03-19T00:00:00"/>
    <d v="1899-12-30T12:04:18"/>
    <x v="0"/>
    <s v="E_ISANTACRUZ"/>
    <s v="7026013760"/>
    <s v="FBO"/>
    <d v="1899-12-30T00:00:00"/>
    <d v="1899-12-30T00:00:00"/>
    <d v="1899-12-30T00:00:00"/>
    <s v="Ensacado"/>
    <s v="E002"/>
    <x v="0"/>
    <d v="1899-12-30T20:51:40"/>
    <d v="1899-12-30T00:35:22"/>
    <n v="15"/>
    <x v="18"/>
    <x v="4"/>
    <x v="1"/>
    <n v="0"/>
    <n v="1"/>
    <s v="KO"/>
    <s v="Ensacado"/>
    <x v="2"/>
    <n v="1"/>
    <s v="F. CORDOBA"/>
    <s v="C"/>
    <d v="1899-12-30T00:00:00"/>
    <d v="1899-12-30T00:00:00"/>
    <s v="OK"/>
    <m/>
    <m/>
    <d v="1899-12-30T00:00:00"/>
    <d v="1899-12-30T20:51:40"/>
    <n v="4"/>
    <n v="-0.15533564814813999"/>
    <n v="1251.6666666666708"/>
    <n v="12"/>
    <s v="No"/>
  </r>
  <r>
    <s v="CSGR"/>
    <s v="2025011106"/>
    <x v="0"/>
    <s v="ER9772BBD"/>
    <s v="E4657FGR"/>
    <d v="2025-03-19T00:00:00"/>
    <s v="CSMA"/>
    <s v="3283"/>
    <x v="37"/>
    <s v="PA"/>
    <s v="PA"/>
    <m/>
    <d v="2025-03-19T00:00:00"/>
    <d v="1899-12-30T15:49:06"/>
    <d v="2025-03-19T00:00:00"/>
    <d v="1899-12-30T12:27:08"/>
    <d v="2025-03-19T00:00:00"/>
    <d v="1899-12-30T13:02:06"/>
    <x v="0"/>
    <s v="E_MSAEZ"/>
    <s v="7026013761"/>
    <s v="FBO"/>
    <d v="1899-12-30T00:00:00"/>
    <d v="1899-12-30T00:00:00"/>
    <d v="1899-12-30T00:00:00"/>
    <s v="Ensacado"/>
    <s v="E002"/>
    <x v="0"/>
    <d v="1899-12-30T21:12:59"/>
    <d v="1899-12-30T00:34:58"/>
    <n v="15"/>
    <x v="18"/>
    <x v="4"/>
    <x v="1"/>
    <n v="0"/>
    <n v="1"/>
    <s v="KO"/>
    <s v="Ensacado"/>
    <x v="2"/>
    <n v="1"/>
    <s v="PUNTOS SUR"/>
    <s v="C"/>
    <d v="1899-12-30T00:00:00"/>
    <d v="1899-12-30T00:00:00"/>
    <s v="OK"/>
    <m/>
    <m/>
    <d v="1899-12-30T00:00:00"/>
    <d v="1899-12-30T21:12:59"/>
    <n v="4"/>
    <n v="-0.14025462962962998"/>
    <n v="1272.9833333333363"/>
    <n v="13"/>
    <s v="No"/>
  </r>
  <r>
    <s v="CSCB"/>
    <s v="2025011254"/>
    <x v="0"/>
    <s v="ER0186BCB"/>
    <s v="E6599LTW"/>
    <d v="2025-03-20T00:00:00"/>
    <s v="CSMA"/>
    <s v="3283"/>
    <x v="37"/>
    <s v="PA"/>
    <s v="PA"/>
    <m/>
    <d v="2025-03-20T00:00:00"/>
    <d v="1899-12-30T13:19:14"/>
    <d v="2025-03-20T00:00:00"/>
    <d v="1899-12-30T10:14:26"/>
    <d v="2025-03-20T00:00:00"/>
    <d v="1899-12-30T10:49:46"/>
    <x v="0"/>
    <s v="E_ISANTACRUZ"/>
    <s v="7026013767"/>
    <s v="FBO"/>
    <d v="1899-12-30T03:40:08"/>
    <d v="1899-12-30T00:35:20"/>
    <d v="1899-12-30T03:04:48"/>
    <s v="Ensacado"/>
    <s v="E002"/>
    <x v="0"/>
    <d v="1899-12-30T21:30:31"/>
    <d v="1899-12-30T00:35:20"/>
    <n v="13"/>
    <x v="19"/>
    <x v="4"/>
    <x v="1"/>
    <n v="0"/>
    <n v="1"/>
    <s v="KO"/>
    <s v="Ensacado"/>
    <x v="2"/>
    <n v="1"/>
    <s v="F. CORDOBA"/>
    <s v="C"/>
    <d v="1899-12-30T03:04:48"/>
    <d v="1899-12-30T02:06:48"/>
    <s v="OK"/>
    <m/>
    <m/>
    <d v="1899-12-30T00:00:00"/>
    <d v="1899-12-30T21:30:31"/>
    <n v="5"/>
    <n v="-0.12833333333334002"/>
    <n v="1290.5166666666612"/>
    <n v="10"/>
    <s v="No"/>
  </r>
  <r>
    <s v="CSGR"/>
    <s v="2025011261"/>
    <x v="0"/>
    <s v="ER3724BBY"/>
    <s v="E4998MLS"/>
    <d v="2025-03-20T00:00:00"/>
    <s v="CSMA"/>
    <s v="3283"/>
    <x v="37"/>
    <s v="PA"/>
    <s v="PA"/>
    <m/>
    <d v="2025-03-20T00:00:00"/>
    <d v="1899-12-30T13:34:45"/>
    <d v="2025-03-20T00:00:00"/>
    <d v="1899-12-30T10:39:57"/>
    <d v="2025-03-20T00:00:00"/>
    <d v="1899-12-30T11:00:46"/>
    <x v="0"/>
    <s v="E_MSAEZ"/>
    <s v="7026013768"/>
    <s v="FBO"/>
    <d v="1899-12-30T03:15:37"/>
    <d v="1899-12-30T00:20:49"/>
    <d v="1899-12-30T02:54:48"/>
    <s v="Ensacado"/>
    <s v="E002"/>
    <x v="0"/>
    <d v="1899-12-30T21:26:00"/>
    <d v="1899-12-30T00:20:49"/>
    <n v="13"/>
    <x v="19"/>
    <x v="4"/>
    <x v="1"/>
    <n v="0"/>
    <n v="1"/>
    <s v="KO"/>
    <s v="Ensacado"/>
    <x v="2"/>
    <n v="1"/>
    <s v="PUNTOS SUR"/>
    <s v="C"/>
    <d v="1899-12-30T02:54:48"/>
    <d v="1899-12-30T01:56:48"/>
    <s v="OK"/>
    <m/>
    <m/>
    <d v="1899-12-30T00:00:00"/>
    <d v="1899-12-30T21:26:00"/>
    <n v="5"/>
    <n v="-0.12138888888888993"/>
    <n v="1286.0000000000005"/>
    <n v="11"/>
    <s v="No"/>
  </r>
  <r>
    <s v="CSGR"/>
    <s v="2025011275"/>
    <x v="0"/>
    <s v="ER4701BBW"/>
    <s v="E4496HYR"/>
    <d v="2025-03-20T00:00:00"/>
    <s v="CSMA"/>
    <s v="3282"/>
    <x v="42"/>
    <s v="PA"/>
    <s v="PA"/>
    <m/>
    <d v="2025-03-20T00:00:00"/>
    <d v="1899-12-30T15:34:55"/>
    <d v="2025-03-20T00:00:00"/>
    <d v="1899-12-30T11:22:25"/>
    <d v="2025-03-20T00:00:00"/>
    <d v="1899-12-30T12:02:16"/>
    <x v="0"/>
    <s v="E_MSAEZ"/>
    <s v="7026013772"/>
    <s v="FBO"/>
    <d v="1899-12-30T04:52:21"/>
    <d v="1899-12-30T00:39:51"/>
    <d v="1899-12-30T04:12:30"/>
    <s v="Ensacado"/>
    <s v="E002"/>
    <x v="0"/>
    <d v="1899-12-30T20:27:20"/>
    <d v="1899-12-30T00:39:51"/>
    <n v="15"/>
    <x v="19"/>
    <x v="4"/>
    <x v="1"/>
    <n v="0"/>
    <n v="1"/>
    <s v="KO"/>
    <s v="Ensacado"/>
    <x v="2"/>
    <n v="1"/>
    <s v="PUNTOS SUR"/>
    <s v="C"/>
    <d v="1899-12-30T04:12:30"/>
    <d v="1899-12-30T03:14:30"/>
    <s v="OK"/>
    <m/>
    <m/>
    <d v="1899-12-30T00:00:00"/>
    <d v="1899-12-30T20:27:20"/>
    <n v="5"/>
    <n v="-0.17534722222223004"/>
    <n v="1227.3333333333203"/>
    <n v="12"/>
    <s v="No"/>
  </r>
  <r>
    <s v="CSGR"/>
    <s v="2025011283"/>
    <x v="0"/>
    <s v="ER2615BDB"/>
    <s v="E6274MXV"/>
    <d v="2025-03-20T00:00:00"/>
    <s v="CSMA"/>
    <s v="3282"/>
    <x v="42"/>
    <s v="PA"/>
    <s v="PA"/>
    <m/>
    <d v="2025-03-20T00:00:00"/>
    <d v="1899-12-30T15:52:10"/>
    <d v="2025-03-20T00:00:00"/>
    <d v="1899-12-30T11:48:15"/>
    <d v="2025-03-20T00:00:00"/>
    <d v="1899-12-30T12:25:52"/>
    <x v="0"/>
    <s v="E_MSAEZ"/>
    <s v="7026013773"/>
    <s v="FBO"/>
    <d v="1899-12-30T04:41:32"/>
    <d v="1899-12-30T00:37:37"/>
    <d v="1899-12-30T04:03:55"/>
    <s v="Ensacado"/>
    <s v="E002"/>
    <x v="0"/>
    <d v="1899-12-30T20:33:41"/>
    <d v="1899-12-30T00:37:37"/>
    <n v="15"/>
    <x v="19"/>
    <x v="4"/>
    <x v="1"/>
    <n v="0"/>
    <n v="1"/>
    <s v="KO"/>
    <s v="Ensacado"/>
    <x v="2"/>
    <n v="1"/>
    <s v="PUNTOS SUR"/>
    <s v="C"/>
    <d v="1899-12-30T04:03:55"/>
    <d v="1899-12-30T03:05:55"/>
    <s v="OK"/>
    <m/>
    <m/>
    <d v="1899-12-30T00:00:00"/>
    <d v="1899-12-30T20:33:41"/>
    <n v="5"/>
    <n v="-0.16938657407407004"/>
    <n v="1233.6833333333316"/>
    <n v="12"/>
    <s v="No"/>
  </r>
  <r>
    <s v="CSCB"/>
    <s v="2025011308"/>
    <x v="0"/>
    <s v="ER6128BDF"/>
    <s v="E0593KKN"/>
    <d v="2025-03-20T00:00:00"/>
    <s v="CSMA"/>
    <s v="3283"/>
    <x v="37"/>
    <s v="PA"/>
    <s v="PA"/>
    <m/>
    <d v="2025-03-20T00:00:00"/>
    <d v="1899-12-30T17:31:53"/>
    <d v="2025-03-20T00:00:00"/>
    <d v="1899-12-30T12:47:45"/>
    <d v="2025-03-20T00:00:00"/>
    <d v="1899-12-30T13:59:15"/>
    <x v="0"/>
    <s v="E_RBALTANAS"/>
    <s v="7026013777"/>
    <s v="FBO"/>
    <d v="1899-12-30T05:55:38"/>
    <d v="1899-12-30T01:11:30"/>
    <d v="1899-12-30T04:44:08"/>
    <s v="Ensacado"/>
    <s v="E002"/>
    <x v="0"/>
    <d v="1899-12-30T20:27:21"/>
    <d v="1899-12-30T01:11:30"/>
    <n v="17"/>
    <x v="19"/>
    <x v="4"/>
    <x v="1"/>
    <n v="0"/>
    <n v="1"/>
    <s v="KO"/>
    <s v="Ensacado"/>
    <x v="2"/>
    <n v="1"/>
    <s v="F. CORDOBA"/>
    <s v="C"/>
    <d v="1899-12-30T04:44:08"/>
    <d v="1899-12-30T03:46:08"/>
    <s v="OK"/>
    <m/>
    <m/>
    <d v="1899-12-30T00:00:00"/>
    <d v="1899-12-30T20:27:21"/>
    <n v="5"/>
    <n v="-0.19731481481482005"/>
    <n v="1227.3499999999956"/>
    <n v="13"/>
    <s v="No"/>
  </r>
  <r>
    <s v="CSCB"/>
    <s v="2025011344"/>
    <x v="0"/>
    <s v="ER2310BBX"/>
    <s v="E5477KKG"/>
    <d v="2025-03-20T00:00:00"/>
    <s v="CSMA"/>
    <s v="3269"/>
    <x v="35"/>
    <s v="PA"/>
    <s v="S2"/>
    <m/>
    <d v="2025-03-21T00:00:00"/>
    <d v="1899-12-30T07:49:18"/>
    <d v="2025-03-20T00:00:00"/>
    <d v="1899-12-30T15:38:09"/>
    <d v="2025-03-20T00:00:00"/>
    <d v="1899-12-30T16:10:30"/>
    <x v="0"/>
    <s v="E_ISANTACRUZ"/>
    <s v="7026013783"/>
    <s v="FBO"/>
    <d v="1899-12-30T00:32:21"/>
    <d v="1899-12-30T00:32:21"/>
    <d v="1899-12-30T00:00:00"/>
    <s v="Granel"/>
    <s v="E001"/>
    <x v="0"/>
    <d v="1899-12-30T08:21:12"/>
    <d v="1899-12-30T00:32:21"/>
    <n v="7"/>
    <x v="19"/>
    <x v="4"/>
    <x v="2"/>
    <n v="0"/>
    <n v="1"/>
    <s v="KO"/>
    <s v="Granel"/>
    <x v="2"/>
    <n v="1"/>
    <s v="F. CORDOBA"/>
    <s v="C"/>
    <d v="1899-12-30T00:00:00"/>
    <d v="1899-12-30T00:00:00"/>
    <s v="OK"/>
    <m/>
    <m/>
    <d v="1899-12-30T00:00:00"/>
    <d v="1899-12-30T08:21:12"/>
    <n v="5"/>
    <d v="1899-12-30T07:48:51"/>
    <n v="501.19999999999197"/>
    <n v="16"/>
    <s v="No"/>
  </r>
  <r>
    <s v="CSCB"/>
    <s v="2025011352"/>
    <x v="0"/>
    <s v="ER8167BCF"/>
    <s v="E2589JTB"/>
    <d v="2025-03-20T00:00:00"/>
    <s v="CSMA"/>
    <s v="3269"/>
    <x v="35"/>
    <s v="PA"/>
    <s v="S2"/>
    <m/>
    <d v="2025-03-21T00:00:00"/>
    <d v="1899-12-30T09:12:29"/>
    <d v="2025-03-20T00:00:00"/>
    <d v="1899-12-30T16:17:46"/>
    <d v="2025-03-20T00:00:00"/>
    <d v="1899-12-30T16:51:16"/>
    <x v="0"/>
    <s v="E_ISANTACRUZ"/>
    <s v="7026013784"/>
    <s v="FBO"/>
    <d v="1899-12-30T00:33:30"/>
    <d v="1899-12-30T00:33:30"/>
    <d v="1899-12-30T00:00:00"/>
    <s v="Granel"/>
    <s v="E001"/>
    <x v="0"/>
    <d v="1899-12-30T07:38:47"/>
    <d v="1899-12-30T00:33:30"/>
    <n v="9"/>
    <x v="19"/>
    <x v="4"/>
    <x v="2"/>
    <n v="0"/>
    <n v="1"/>
    <s v="KO"/>
    <s v="Granel"/>
    <x v="2"/>
    <n v="1"/>
    <s v="F. CORDOBA"/>
    <s v="C"/>
    <d v="1899-12-30T00:00:00"/>
    <d v="1899-12-30T00:00:00"/>
    <s v="OK"/>
    <m/>
    <m/>
    <d v="1899-12-30T00:00:00"/>
    <d v="1899-12-30T07:38:47"/>
    <n v="5"/>
    <d v="1899-12-30T07:05:17"/>
    <n v="458.78333333333762"/>
    <n v="16"/>
    <s v="No"/>
  </r>
  <r>
    <s v="CSCB"/>
    <s v="2025011397"/>
    <x v="0"/>
    <s v="ER2083BBG"/>
    <s v="E7583HYR"/>
    <d v="2025-03-21T00:00:00"/>
    <s v="CSMA"/>
    <s v="3269"/>
    <x v="35"/>
    <s v="PA"/>
    <s v="S2"/>
    <m/>
    <d v="2025-03-21T00:00:00"/>
    <d v="1899-12-30T12:28:30"/>
    <d v="2025-03-21T00:00:00"/>
    <d v="1899-12-30T07:45:38"/>
    <d v="2025-03-21T00:00:00"/>
    <d v="1899-12-30T08:21:39"/>
    <x v="0"/>
    <s v="E_ISANTACRUZ"/>
    <s v="7026013787"/>
    <s v="FBO"/>
    <d v="1899-12-30T05:18:53"/>
    <d v="1899-12-30T00:36:01"/>
    <d v="1899-12-30T04:42:52"/>
    <s v="Granel"/>
    <s v="E001"/>
    <x v="0"/>
    <d v="1899-12-30T19:53:08"/>
    <d v="1899-12-30T00:36:01"/>
    <n v="12"/>
    <x v="20"/>
    <x v="4"/>
    <x v="2"/>
    <n v="0"/>
    <n v="1"/>
    <s v="KO"/>
    <s v="Granel"/>
    <x v="2"/>
    <n v="1"/>
    <s v="F. CORDOBA"/>
    <s v="C"/>
    <d v="1899-12-30T04:42:52"/>
    <d v="1899-12-30T03:44:52"/>
    <s v="OK"/>
    <m/>
    <m/>
    <d v="1899-12-30T00:00:00"/>
    <d v="1899-12-30T19:53:08"/>
    <n v="6"/>
    <n v="-0.19643518518518999"/>
    <n v="1193.1333333333348"/>
    <n v="8"/>
    <s v="No"/>
  </r>
  <r>
    <s v="CSCB"/>
    <s v="2025011437"/>
    <x v="0"/>
    <s v="ER2349BCD"/>
    <s v="E6468JZW"/>
    <d v="2025-03-21T00:00:00"/>
    <s v="CSMA"/>
    <s v="3269"/>
    <x v="35"/>
    <s v="PA"/>
    <s v="S2"/>
    <m/>
    <d v="2025-03-21T00:00:00"/>
    <d v="1899-12-30T10:05:11"/>
    <d v="2025-03-21T00:00:00"/>
    <d v="1899-12-30T10:02:40"/>
    <d v="2025-03-21T00:00:00"/>
    <d v="1899-12-30T10:29:03"/>
    <x v="0"/>
    <s v="RFCPI"/>
    <s v="7026013794"/>
    <s v="FBO"/>
    <d v="1899-12-30T00:28:54"/>
    <d v="1899-12-30T00:26:23"/>
    <d v="1899-12-30T00:02:31"/>
    <s v="Granel"/>
    <s v="E001"/>
    <x v="0"/>
    <d v="1899-12-30T00:23:52"/>
    <d v="1899-12-30T00:26:23"/>
    <n v="10"/>
    <x v="20"/>
    <x v="4"/>
    <x v="2"/>
    <n v="0"/>
    <n v="0"/>
    <s v="OK"/>
    <s v="Granel"/>
    <x v="2"/>
    <n v="0"/>
    <s v="F. CORDOBA"/>
    <s v="A"/>
    <d v="1899-12-30T00:02:31"/>
    <d v="1899-12-30T00:02:31"/>
    <s v="OK"/>
    <m/>
    <m/>
    <d v="1899-12-30T00:00:00"/>
    <d v="1899-12-30T00:23:52"/>
    <n v="6"/>
    <n v="-1.7476851851799813E-3"/>
    <n v="23.866666666675219"/>
    <n v="10"/>
    <s v="Si"/>
  </r>
  <r>
    <s v="CSGR"/>
    <s v="2025011526"/>
    <x v="0"/>
    <s v="ER5851BBY"/>
    <s v="E4536MXR"/>
    <d v="2025-03-21T00:00:00"/>
    <s v="CSMA"/>
    <s v="3283"/>
    <x v="37"/>
    <s v="PA"/>
    <s v="PA"/>
    <m/>
    <d v="2025-03-21T00:00:00"/>
    <d v="1899-12-30T14:30:28"/>
    <d v="2025-03-21T00:00:00"/>
    <d v="1899-12-30T14:27:56"/>
    <d v="2025-03-21T00:00:00"/>
    <d v="1899-12-30T15:04:16"/>
    <x v="0"/>
    <s v="RFCPI"/>
    <s v="7026013818"/>
    <s v="FBO"/>
    <d v="1899-12-30T00:38:52"/>
    <d v="1899-12-30T00:36:20"/>
    <d v="1899-12-30T00:02:32"/>
    <s v="Ensacado"/>
    <s v="E002"/>
    <x v="0"/>
    <d v="1899-12-30T00:33:48"/>
    <d v="1899-12-30T00:36:20"/>
    <n v="14"/>
    <x v="20"/>
    <x v="4"/>
    <x v="1"/>
    <n v="0"/>
    <n v="0"/>
    <s v="OK"/>
    <s v="Ensacado"/>
    <x v="2"/>
    <n v="0"/>
    <s v="PUNTOS SUR"/>
    <s v="A"/>
    <d v="1899-12-30T00:02:32"/>
    <d v="1899-12-30T00:02:32"/>
    <s v="OK"/>
    <m/>
    <m/>
    <d v="1899-12-30T00:00:00"/>
    <d v="1899-12-30T00:33:48"/>
    <n v="6"/>
    <n v="-1.7592592592600154E-3"/>
    <n v="33.799999999996651"/>
    <n v="15"/>
    <s v="Si"/>
  </r>
  <r>
    <s v="CSGR"/>
    <s v=""/>
    <x v="0"/>
    <s v="ER6611BCD"/>
    <s v="E0824KCR"/>
    <d v="2025-02-24T00:00:00"/>
    <m/>
    <s v="3282"/>
    <x v="42"/>
    <s v="PA"/>
    <m/>
    <m/>
    <d v="2025-02-21T00:00:00"/>
    <d v="1899-12-30T09:42:07"/>
    <d v="2025-02-21T00:00:00"/>
    <d v="1899-12-30T09:43:31"/>
    <d v="2025-02-21T00:00:00"/>
    <d v="1899-12-30T09:43:58"/>
    <x v="205"/>
    <s v="E_MSAEZ"/>
    <s v="7038001257"/>
    <s v="FBO"/>
    <d v="1899-12-30T00:01:51"/>
    <d v="1899-12-30T00:00:27"/>
    <d v="1899-12-30T00:01:24"/>
    <s v="Ensacado"/>
    <s v="E002"/>
    <x v="1"/>
    <d v="1899-12-30T00:01:51"/>
    <d v="1899-12-30T00:00:27"/>
    <n v="9"/>
    <x v="20"/>
    <x v="5"/>
    <x v="1"/>
    <n v="1"/>
    <n v="0"/>
    <s v="KO"/>
    <s v="Ensacado"/>
    <x v="1"/>
    <n v="1"/>
    <s v="PUNTOS SUR"/>
    <s v="A"/>
    <d v="1899-12-30T00:01:24"/>
    <d v="1899-12-30T00:01:24"/>
    <s v="OK"/>
    <m/>
    <m/>
    <d v="1899-12-30T00:00:00"/>
    <d v="1899-12-30T00:01:51"/>
    <n v="6"/>
    <d v="1899-12-30T00:01:24"/>
    <n v="1.849999999996772"/>
    <n v="9"/>
    <s v="Si"/>
  </r>
  <r>
    <s v="CSGR"/>
    <s v=""/>
    <x v="0"/>
    <s v="E2330GRD"/>
    <m/>
    <d v="2025-02-24T00:00:00"/>
    <m/>
    <s v="3282"/>
    <x v="42"/>
    <s v="PA"/>
    <m/>
    <m/>
    <d v="2025-02-24T00:00:00"/>
    <d v="1899-12-30T16:24:15"/>
    <d v="2025-02-24T00:00:00"/>
    <d v="1899-12-30T18:40:01"/>
    <d v="2025-02-24T00:00:00"/>
    <d v="1899-12-30T16:24:50"/>
    <x v="206"/>
    <s v="E_MSAEZ"/>
    <s v="7038001258"/>
    <s v="FBO"/>
    <d v="1899-12-30T04:30:57"/>
    <d v="1899-12-30T02:15:11"/>
    <d v="1899-12-30T02:15:46"/>
    <s v="Ensacado"/>
    <s v="E002"/>
    <x v="2"/>
    <d v="1899-12-30T00:00:35"/>
    <n v="-9.3877314814810098E-2"/>
    <n v="16"/>
    <x v="1"/>
    <x v="1"/>
    <x v="1"/>
    <n v="1"/>
    <n v="0"/>
    <s v="KO"/>
    <s v="Ensacado"/>
    <x v="1"/>
    <n v="1"/>
    <s v="PUNTOS SUR"/>
    <s v="A"/>
    <d v="1899-12-30T02:15:46"/>
    <d v="1899-12-30T01:17:46"/>
    <s v="KO"/>
    <m/>
    <m/>
    <d v="1899-12-30T00:00:00"/>
    <d v="1899-12-30T00:00:35"/>
    <n v="2"/>
    <d v="1899-12-30T02:15:46"/>
    <n v="0.5833333333438695"/>
    <n v="16"/>
    <s v="Si"/>
  </r>
  <r>
    <s v="CSGR"/>
    <s v=""/>
    <x v="0"/>
    <s v="E7280JTW"/>
    <m/>
    <d v="2025-02-25T00:00:00"/>
    <m/>
    <s v="3282"/>
    <x v="42"/>
    <s v="PA"/>
    <m/>
    <m/>
    <d v="2025-02-25T00:00:00"/>
    <d v="1899-12-30T09:48:42"/>
    <d v="2025-02-25T00:00:00"/>
    <d v="1899-12-30T09:49:46"/>
    <d v="2025-02-25T00:00:00"/>
    <d v="1899-12-30T09:49:53"/>
    <x v="207"/>
    <s v="E_MSAEZ"/>
    <s v="7038001259"/>
    <s v="FBO"/>
    <d v="1899-12-30T00:01:11"/>
    <d v="1899-12-30T00:00:07"/>
    <d v="1899-12-30T00:01:04"/>
    <s v="Ensacado"/>
    <s v="E002"/>
    <x v="1"/>
    <d v="1899-12-30T00:01:11"/>
    <d v="1899-12-30T00:00:07"/>
    <n v="9"/>
    <x v="2"/>
    <x v="1"/>
    <x v="1"/>
    <n v="1"/>
    <n v="0"/>
    <s v="KO"/>
    <s v="Ensacado"/>
    <x v="1"/>
    <n v="1"/>
    <s v="PUNTOS SUR"/>
    <s v="A"/>
    <d v="1899-12-30T00:01:04"/>
    <d v="1899-12-30T00:01:04"/>
    <s v="OK"/>
    <m/>
    <m/>
    <d v="1899-12-30T00:00:00"/>
    <d v="1899-12-30T00:01:11"/>
    <n v="3"/>
    <d v="1899-12-30T00:01:04"/>
    <n v="1.183333333334371"/>
    <n v="9"/>
    <s v="Si"/>
  </r>
  <r>
    <s v="CSGR"/>
    <s v=""/>
    <x v="0"/>
    <s v="EGR5231AY"/>
    <m/>
    <d v="2025-02-25T00:00:00"/>
    <m/>
    <s v="3283"/>
    <x v="37"/>
    <s v="PA"/>
    <m/>
    <m/>
    <d v="2025-02-25T00:00:00"/>
    <d v="1899-12-30T13:08:01"/>
    <d v="2025-02-25T00:00:00"/>
    <d v="1899-12-30T15:37:01"/>
    <d v="2025-02-25T00:00:00"/>
    <d v="1899-12-30T13:09:04"/>
    <x v="208"/>
    <s v="E_MSAEZ"/>
    <s v="7038001260"/>
    <s v="EXW"/>
    <d v="1899-12-30T04:56:57"/>
    <d v="1899-12-30T02:27:57"/>
    <d v="1899-12-30T02:29:00"/>
    <s v="Ensacado"/>
    <s v="E002"/>
    <x v="1"/>
    <d v="1899-12-30T00:01:03"/>
    <n v="-0.10274305555555996"/>
    <n v="13"/>
    <x v="2"/>
    <x v="1"/>
    <x v="1"/>
    <n v="1"/>
    <n v="0"/>
    <s v="KO"/>
    <s v="Ensacado"/>
    <x v="1"/>
    <n v="1"/>
    <s v="PUNTOS SUR"/>
    <s v="A"/>
    <d v="1899-12-30T02:29:00"/>
    <d v="1899-12-30T01:31:00"/>
    <s v="KO"/>
    <m/>
    <m/>
    <d v="1899-12-30T00:00:00"/>
    <d v="1899-12-30T00:01:03"/>
    <n v="3"/>
    <d v="1899-12-30T02:29:00"/>
    <n v="1.0499999999904119"/>
    <n v="13"/>
    <s v="Si"/>
  </r>
  <r>
    <s v="CSGR"/>
    <s v=""/>
    <x v="0"/>
    <s v="ER6611BCD"/>
    <s v="E0824KCR"/>
    <d v="2025-02-25T00:00:00"/>
    <m/>
    <s v="3283"/>
    <x v="37"/>
    <s v="PA"/>
    <m/>
    <m/>
    <d v="2025-02-25T00:00:00"/>
    <d v="1899-12-30T17:25:52"/>
    <d v="2025-02-25T00:00:00"/>
    <d v="1899-12-30T17:26:55"/>
    <d v="2025-02-25T00:00:00"/>
    <d v="1899-12-30T17:27:13"/>
    <x v="209"/>
    <s v="E_MSAEZ"/>
    <s v="7038001261"/>
    <s v="EXW"/>
    <d v="1899-12-30T00:01:21"/>
    <d v="1899-12-30T00:00:18"/>
    <d v="1899-12-30T00:01:03"/>
    <s v="Ensacado"/>
    <s v="E002"/>
    <x v="1"/>
    <d v="1899-12-30T00:01:21"/>
    <d v="1899-12-30T00:00:18"/>
    <n v="17"/>
    <x v="2"/>
    <x v="1"/>
    <x v="1"/>
    <n v="1"/>
    <n v="0"/>
    <s v="KO"/>
    <s v="Ensacado"/>
    <x v="1"/>
    <n v="1"/>
    <s v="PUNTOS SUR"/>
    <s v="A"/>
    <d v="1899-12-30T00:01:03"/>
    <d v="1899-12-30T00:01:03"/>
    <s v="OK"/>
    <m/>
    <m/>
    <d v="1899-12-30T00:00:00"/>
    <d v="1899-12-30T00:01:21"/>
    <n v="3"/>
    <d v="1899-12-30T00:01:03"/>
    <n v="1.3500000000000512"/>
    <n v="17"/>
    <s v="Si"/>
  </r>
  <r>
    <s v="CSGR"/>
    <s v=""/>
    <x v="0"/>
    <s v="E3900GNG"/>
    <m/>
    <d v="2025-02-26T00:00:00"/>
    <m/>
    <s v="3283"/>
    <x v="37"/>
    <s v="PA"/>
    <m/>
    <m/>
    <d v="2025-02-26T00:00:00"/>
    <d v="1899-12-30T12:24:17"/>
    <d v="2025-02-26T00:00:00"/>
    <d v="1899-12-30T12:25:04"/>
    <d v="2025-02-26T00:00:00"/>
    <d v="1899-12-30T12:25:09"/>
    <x v="210"/>
    <s v="E_MSAEZ"/>
    <s v="7038001263"/>
    <s v="EXW"/>
    <d v="1899-12-30T00:00:52"/>
    <d v="1899-12-30T00:00:05"/>
    <d v="1899-12-30T00:00:47"/>
    <s v="Ensacado"/>
    <s v="E002"/>
    <x v="1"/>
    <d v="1899-12-30T00:00:52"/>
    <d v="1899-12-30T00:00:05"/>
    <n v="12"/>
    <x v="3"/>
    <x v="1"/>
    <x v="1"/>
    <n v="1"/>
    <n v="0"/>
    <s v="KO"/>
    <s v="Ensacado"/>
    <x v="1"/>
    <n v="1"/>
    <s v="PUNTOS SUR"/>
    <s v="A"/>
    <d v="1899-12-30T00:00:47"/>
    <d v="1899-12-30T00:00:47"/>
    <s v="OK"/>
    <m/>
    <m/>
    <d v="1899-12-30T00:00:00"/>
    <d v="1899-12-30T00:00:52"/>
    <n v="4"/>
    <d v="1899-12-30T00:00:47"/>
    <n v="0.86666666666387115"/>
    <n v="12"/>
    <s v="Si"/>
  </r>
  <r>
    <s v="CSGR"/>
    <s v=""/>
    <x v="0"/>
    <s v="EGR1280AS"/>
    <m/>
    <d v="2025-02-26T00:00:00"/>
    <m/>
    <s v="3283"/>
    <x v="37"/>
    <s v="PA"/>
    <m/>
    <m/>
    <d v="2025-02-26T00:00:00"/>
    <d v="1899-12-30T13:12:25"/>
    <d v="2025-02-26T00:00:00"/>
    <d v="1899-12-30T13:13:26"/>
    <d v="2025-02-26T00:00:00"/>
    <d v="1899-12-30T13:13:32"/>
    <x v="211"/>
    <s v="E_MSAEZ"/>
    <s v="7038001264"/>
    <s v="EXW"/>
    <d v="1899-12-30T00:01:07"/>
    <d v="1899-12-30T00:00:06"/>
    <d v="1899-12-30T00:01:01"/>
    <s v="Ensacado"/>
    <s v="E002"/>
    <x v="1"/>
    <d v="1899-12-30T00:01:07"/>
    <d v="1899-12-30T00:00:06"/>
    <n v="13"/>
    <x v="3"/>
    <x v="1"/>
    <x v="1"/>
    <n v="1"/>
    <n v="0"/>
    <s v="KO"/>
    <s v="Ensacado"/>
    <x v="1"/>
    <n v="1"/>
    <s v="PUNTOS SUR"/>
    <s v="A"/>
    <d v="1899-12-30T00:01:01"/>
    <d v="1899-12-30T00:01:01"/>
    <s v="OK"/>
    <m/>
    <m/>
    <d v="1899-12-30T00:00:00"/>
    <d v="1899-12-30T00:01:07"/>
    <n v="4"/>
    <d v="1899-12-30T00:01:01"/>
    <n v="1.1166666666623115"/>
    <n v="13"/>
    <s v="Si"/>
  </r>
  <r>
    <s v="CSGR"/>
    <s v=""/>
    <x v="0"/>
    <s v="EGR1280AS"/>
    <m/>
    <d v="2025-02-26T00:00:00"/>
    <m/>
    <s v="3283"/>
    <x v="37"/>
    <s v="PA"/>
    <m/>
    <m/>
    <d v="2025-02-26T00:00:00"/>
    <d v="1899-12-30T16:06:02"/>
    <d v="2025-02-26T00:00:00"/>
    <d v="1899-12-30T16:06:37"/>
    <d v="2025-02-26T00:00:00"/>
    <d v="1899-12-30T16:06:45"/>
    <x v="211"/>
    <s v="E_MSAEZ"/>
    <s v="7038001265"/>
    <s v="EXW"/>
    <d v="1899-12-30T00:00:43"/>
    <d v="1899-12-30T00:00:08"/>
    <d v="1899-12-30T00:00:35"/>
    <s v="Ensacado"/>
    <s v="E002"/>
    <x v="1"/>
    <d v="1899-12-30T00:00:43"/>
    <d v="1899-12-30T00:00:08"/>
    <n v="16"/>
    <x v="3"/>
    <x v="1"/>
    <x v="1"/>
    <n v="1"/>
    <n v="0"/>
    <s v="KO"/>
    <s v="Ensacado"/>
    <x v="1"/>
    <n v="1"/>
    <s v="PUNTOS SUR"/>
    <s v="A"/>
    <d v="1899-12-30T00:00:35"/>
    <d v="1899-12-30T00:00:35"/>
    <s v="OK"/>
    <m/>
    <m/>
    <d v="1899-12-30T00:00:00"/>
    <d v="1899-12-30T00:00:43"/>
    <n v="4"/>
    <d v="1899-12-30T00:00:35"/>
    <n v="0.71666666667359991"/>
    <n v="16"/>
    <s v="Si"/>
  </r>
  <r>
    <s v="CSGR"/>
    <s v=""/>
    <x v="0"/>
    <s v="EGR1280AS"/>
    <m/>
    <d v="2025-02-26T00:00:00"/>
    <m/>
    <s v="3283"/>
    <x v="37"/>
    <s v="PA"/>
    <m/>
    <m/>
    <d v="2025-02-26T00:00:00"/>
    <d v="1899-12-30T16:28:24"/>
    <d v="2025-02-26T00:00:00"/>
    <d v="1899-12-30T16:28:39"/>
    <d v="2025-02-26T00:00:00"/>
    <d v="1899-12-30T16:28:45"/>
    <x v="211"/>
    <s v="E_MSAEZ"/>
    <s v="7038001266"/>
    <s v="EXW"/>
    <d v="1899-12-30T00:00:21"/>
    <d v="1899-12-30T00:00:06"/>
    <d v="1899-12-30T00:00:15"/>
    <s v="Ensacado"/>
    <s v="E002"/>
    <x v="1"/>
    <d v="1899-12-30T00:00:21"/>
    <d v="1899-12-30T00:00:06"/>
    <n v="16"/>
    <x v="3"/>
    <x v="1"/>
    <x v="1"/>
    <n v="1"/>
    <n v="0"/>
    <s v="KO"/>
    <s v="Ensacado"/>
    <x v="1"/>
    <n v="1"/>
    <s v="PUNTOS SUR"/>
    <s v="A"/>
    <d v="1899-12-30T00:00:15"/>
    <d v="1899-12-30T00:00:15"/>
    <s v="OK"/>
    <m/>
    <m/>
    <d v="1899-12-30T00:00:00"/>
    <d v="1899-12-30T00:00:21"/>
    <n v="4"/>
    <d v="1899-12-30T00:00:15"/>
    <n v="0.34999999999190123"/>
    <n v="16"/>
    <s v="Si"/>
  </r>
  <r>
    <s v="CSGR"/>
    <s v=""/>
    <x v="0"/>
    <s v="EGR5378AK"/>
    <m/>
    <d v="2025-03-03T00:00:00"/>
    <m/>
    <s v="3283"/>
    <x v="37"/>
    <s v="PA"/>
    <m/>
    <m/>
    <d v="2025-03-03T00:00:00"/>
    <d v="1899-12-30T09:32:12"/>
    <d v="2025-03-03T00:00:00"/>
    <d v="1899-12-30T12:40:01"/>
    <d v="2025-03-03T00:00:00"/>
    <d v="1899-12-30T09:33:00"/>
    <x v="212"/>
    <s v="E_MSAEZ"/>
    <s v="7038001267"/>
    <s v="EXW"/>
    <d v="1899-12-30T06:14:50"/>
    <d v="1899-12-30T03:07:01"/>
    <d v="1899-12-30T03:07:49"/>
    <s v="Ensacado"/>
    <s v="E002"/>
    <x v="1"/>
    <d v="1899-12-30T00:00:48"/>
    <n v="-0.12987268518518003"/>
    <n v="9"/>
    <x v="6"/>
    <x v="2"/>
    <x v="1"/>
    <n v="1"/>
    <n v="0"/>
    <s v="KO"/>
    <s v="Ensacado"/>
    <x v="2"/>
    <n v="1"/>
    <s v="PUNTOS SUR"/>
    <s v="A"/>
    <d v="1899-12-30T03:07:49"/>
    <d v="1899-12-30T02:09:49"/>
    <s v="KO"/>
    <m/>
    <m/>
    <d v="1899-12-30T00:00:00"/>
    <d v="1899-12-30T00:00:48"/>
    <n v="2"/>
    <d v="1899-12-30T03:07:49"/>
    <n v="0.80000000000644"/>
    <n v="9"/>
    <s v="Si"/>
  </r>
  <r>
    <s v="CSGR"/>
    <s v=""/>
    <x v="0"/>
    <s v="ER6611BCD"/>
    <s v="E0824KCR"/>
    <d v="2025-03-03T00:00:00"/>
    <m/>
    <s v="3283"/>
    <x v="37"/>
    <s v="PA"/>
    <m/>
    <m/>
    <d v="2025-03-03T00:00:00"/>
    <d v="1899-12-30T17:01:09"/>
    <d v="2025-03-03T00:00:00"/>
    <d v="1899-12-30T17:01:29"/>
    <d v="2025-03-03T00:00:00"/>
    <d v="1899-12-30T17:01:38"/>
    <x v="213"/>
    <s v="E_MSAEZ"/>
    <s v="7038001268"/>
    <s v="EXW"/>
    <d v="1899-12-30T00:00:29"/>
    <d v="1899-12-30T00:00:09"/>
    <d v="1899-12-30T00:00:20"/>
    <s v="Ensacado"/>
    <s v="E002"/>
    <x v="1"/>
    <d v="1899-12-30T00:00:29"/>
    <d v="1899-12-30T00:00:09"/>
    <n v="17"/>
    <x v="6"/>
    <x v="2"/>
    <x v="1"/>
    <n v="1"/>
    <n v="0"/>
    <s v="KO"/>
    <s v="Ensacado"/>
    <x v="2"/>
    <n v="1"/>
    <s v="PUNTOS SUR"/>
    <s v="A"/>
    <d v="1899-12-30T00:00:20"/>
    <d v="1899-12-30T00:00:20"/>
    <s v="OK"/>
    <m/>
    <m/>
    <d v="1899-12-30T00:00:00"/>
    <d v="1899-12-30T00:00:29"/>
    <n v="2"/>
    <d v="1899-12-30T00:00:20"/>
    <n v="0.48333333333586026"/>
    <n v="17"/>
    <s v="Si"/>
  </r>
  <r>
    <s v="CSGR"/>
    <s v=""/>
    <x v="0"/>
    <s v="ER9772BBD"/>
    <s v="E4657FGR"/>
    <d v="2025-03-04T00:00:00"/>
    <m/>
    <s v="3283"/>
    <x v="37"/>
    <s v="PA"/>
    <m/>
    <m/>
    <d v="2025-03-04T00:00:00"/>
    <d v="1899-12-30T08:37:47"/>
    <d v="2025-03-04T00:00:00"/>
    <d v="1899-12-30T19:28:01"/>
    <d v="2025-03-04T00:00:00"/>
    <d v="1899-12-30T08:38:48"/>
    <x v="214"/>
    <s v="E_MSAEZ"/>
    <s v="7038001269"/>
    <s v="FBO"/>
    <d v="1899-12-30T21:39:27"/>
    <d v="1899-12-30T10:49:13"/>
    <d v="1899-12-30T10:50:14"/>
    <s v="Ensacado"/>
    <s v="E002"/>
    <x v="2"/>
    <d v="1899-12-30T00:01:01"/>
    <n v="-0.45084490740741007"/>
    <n v="8"/>
    <x v="7"/>
    <x v="2"/>
    <x v="1"/>
    <n v="1"/>
    <n v="0"/>
    <s v="KO"/>
    <s v="Ensacado"/>
    <x v="2"/>
    <n v="1"/>
    <s v="PUNTOS SUR"/>
    <s v="A"/>
    <d v="1899-12-30T10:50:14"/>
    <d v="1899-12-30T09:52:14"/>
    <s v="KO"/>
    <m/>
    <m/>
    <d v="1899-12-30T00:00:00"/>
    <d v="1899-12-30T00:01:01"/>
    <n v="3"/>
    <d v="1899-12-30T10:50:14"/>
    <n v="1.0166666666687707"/>
    <n v="8"/>
    <s v="Si"/>
  </r>
  <r>
    <s v="CSGR"/>
    <s v=""/>
    <x v="0"/>
    <s v="ER6611BCD"/>
    <s v="E0824KCR"/>
    <d v="2025-03-04T00:00:00"/>
    <m/>
    <s v="3282"/>
    <x v="42"/>
    <s v="PA"/>
    <m/>
    <m/>
    <d v="2025-03-04T00:00:00"/>
    <d v="1899-12-30T09:04:53"/>
    <d v="2025-03-04T00:00:00"/>
    <d v="1899-12-30T09:06:27"/>
    <d v="2025-03-04T00:00:00"/>
    <d v="1899-12-30T09:06:53"/>
    <x v="205"/>
    <s v="E_MSAEZ"/>
    <s v="7038001270"/>
    <s v="FBO"/>
    <d v="1899-12-30T00:02:00"/>
    <d v="1899-12-30T00:00:26"/>
    <d v="1899-12-30T00:01:34"/>
    <s v="Ensacado"/>
    <s v="E002"/>
    <x v="1"/>
    <d v="1899-12-30T00:02:00"/>
    <d v="1899-12-30T00:00:26"/>
    <n v="9"/>
    <x v="7"/>
    <x v="2"/>
    <x v="1"/>
    <n v="1"/>
    <n v="0"/>
    <s v="KO"/>
    <s v="Ensacado"/>
    <x v="2"/>
    <n v="1"/>
    <s v="PUNTOS SUR"/>
    <s v="A"/>
    <d v="1899-12-30T00:01:34"/>
    <d v="1899-12-30T00:01:34"/>
    <s v="OK"/>
    <m/>
    <m/>
    <d v="1899-12-30T00:00:00"/>
    <d v="1899-12-30T00:02:00"/>
    <n v="3"/>
    <d v="1899-12-30T00:01:34"/>
    <n v="2.0000000000015916"/>
    <n v="9"/>
    <s v="Si"/>
  </r>
  <r>
    <s v="CSGR"/>
    <s v=""/>
    <x v="0"/>
    <s v="ER6611BCD"/>
    <s v="E0824KCR"/>
    <d v="2025-03-04T00:00:00"/>
    <m/>
    <s v="3283"/>
    <x v="37"/>
    <s v="PA"/>
    <m/>
    <m/>
    <d v="2025-03-04T00:00:00"/>
    <d v="1899-12-30T11:25:46"/>
    <d v="2025-03-04T00:00:00"/>
    <d v="1899-12-30T11:26:04"/>
    <d v="2025-03-04T00:00:00"/>
    <d v="1899-12-30T11:26:10"/>
    <x v="209"/>
    <s v="E_MSAEZ"/>
    <s v="7038001272"/>
    <s v="FBO"/>
    <d v="1899-12-30T00:00:24"/>
    <d v="1899-12-30T00:00:06"/>
    <d v="1899-12-30T00:00:18"/>
    <s v="Ensacado"/>
    <s v="E002"/>
    <x v="1"/>
    <d v="1899-12-30T00:00:24"/>
    <d v="1899-12-30T00:00:06"/>
    <n v="11"/>
    <x v="7"/>
    <x v="2"/>
    <x v="1"/>
    <n v="1"/>
    <n v="0"/>
    <s v="KO"/>
    <s v="Ensacado"/>
    <x v="2"/>
    <n v="1"/>
    <s v="PUNTOS SUR"/>
    <s v="A"/>
    <d v="1899-12-30T00:00:18"/>
    <d v="1899-12-30T00:00:18"/>
    <s v="OK"/>
    <m/>
    <m/>
    <d v="1899-12-30T00:00:00"/>
    <d v="1899-12-30T00:00:24"/>
    <n v="3"/>
    <d v="1899-12-30T00:00:18"/>
    <n v="0.40000000000325997"/>
    <n v="11"/>
    <s v="Si"/>
  </r>
  <r>
    <s v="CSGR"/>
    <s v=""/>
    <x v="0"/>
    <s v="EGR1280AS"/>
    <m/>
    <d v="2025-03-04T00:00:00"/>
    <m/>
    <s v="3283"/>
    <x v="37"/>
    <s v="PA"/>
    <m/>
    <m/>
    <d v="2025-03-04T00:00:00"/>
    <d v="1899-12-30T12:29:15"/>
    <d v="2025-03-04T00:00:00"/>
    <d v="1899-12-30T12:29:33"/>
    <d v="2025-03-04T00:00:00"/>
    <d v="1899-12-30T12:29:37"/>
    <x v="211"/>
    <s v="E_MSAEZ"/>
    <s v="7038001273"/>
    <s v="FBO"/>
    <d v="1899-12-30T00:00:22"/>
    <d v="1899-12-30T00:00:04"/>
    <d v="1899-12-30T00:00:18"/>
    <s v="Ensacado"/>
    <s v="E002"/>
    <x v="1"/>
    <d v="1899-12-30T00:00:22"/>
    <d v="1899-12-30T00:00:04"/>
    <n v="12"/>
    <x v="7"/>
    <x v="2"/>
    <x v="1"/>
    <n v="1"/>
    <n v="0"/>
    <s v="KO"/>
    <s v="Ensacado"/>
    <x v="2"/>
    <n v="1"/>
    <s v="PUNTOS SUR"/>
    <s v="A"/>
    <d v="1899-12-30T00:00:18"/>
    <d v="1899-12-30T00:00:18"/>
    <s v="OK"/>
    <m/>
    <m/>
    <d v="1899-12-30T00:00:00"/>
    <d v="1899-12-30T00:00:22"/>
    <n v="3"/>
    <d v="1899-12-30T00:00:18"/>
    <n v="0.36666666666731018"/>
    <n v="12"/>
    <s v="Si"/>
  </r>
  <r>
    <s v="CSGR"/>
    <s v=""/>
    <x v="0"/>
    <s v="E3326FCX"/>
    <m/>
    <d v="2025-03-04T00:00:00"/>
    <m/>
    <s v="3282"/>
    <x v="42"/>
    <s v="PA"/>
    <m/>
    <m/>
    <d v="2025-03-04T00:00:00"/>
    <d v="1899-12-30T15:09:09"/>
    <d v="2025-03-04T00:00:00"/>
    <d v="1899-12-30T06:40:01"/>
    <d v="2025-03-04T00:00:00"/>
    <d v="1899-12-30T15:10:21"/>
    <x v="206"/>
    <s v="E_MSAEZ"/>
    <s v="7038001275"/>
    <s v="FBO"/>
    <d v="1899-12-30T16:59:28"/>
    <d v="1899-12-30T08:30:20"/>
    <d v="1899-12-30T08:29:08"/>
    <s v="Ensacado"/>
    <s v="E002"/>
    <x v="2"/>
    <d v="1899-12-30T00:01:12"/>
    <d v="1899-12-30T08:30:20"/>
    <n v="15"/>
    <x v="7"/>
    <x v="2"/>
    <x v="1"/>
    <n v="1"/>
    <n v="0"/>
    <s v="KO"/>
    <s v="Ensacado"/>
    <x v="2"/>
    <n v="1"/>
    <s v="PUNTOS SUR"/>
    <s v="A"/>
    <d v="1899-12-30T08:29:08"/>
    <d v="1899-12-30T07:31:08"/>
    <s v="KO"/>
    <m/>
    <m/>
    <d v="1899-12-30T00:00:00"/>
    <d v="1899-12-30T00:01:12"/>
    <n v="3"/>
    <n v="-0.35356481481481999"/>
    <n v="1.1999999999952315"/>
    <n v="15"/>
    <s v="Si"/>
  </r>
  <r>
    <s v="CSGR"/>
    <s v=""/>
    <x v="0"/>
    <s v="EGR5378AK"/>
    <m/>
    <d v="2025-03-05T00:00:00"/>
    <m/>
    <s v="3283"/>
    <x v="37"/>
    <s v="PA"/>
    <m/>
    <m/>
    <d v="2025-03-05T00:00:00"/>
    <d v="1899-12-30T11:38:52"/>
    <d v="2025-03-05T00:00:00"/>
    <d v="1899-12-30T14:10:01"/>
    <d v="2025-03-05T00:00:00"/>
    <d v="1899-12-30T11:39:47"/>
    <x v="212"/>
    <s v="E_MSAEZ"/>
    <s v="7038001277"/>
    <s v="EXW"/>
    <d v="1899-12-30T05:01:23"/>
    <d v="1899-12-30T02:30:14"/>
    <d v="1899-12-30T02:31:09"/>
    <s v="Ensacado"/>
    <s v="E002"/>
    <x v="1"/>
    <d v="1899-12-30T00:00:55"/>
    <n v="-0.10432870370370007"/>
    <n v="11"/>
    <x v="8"/>
    <x v="2"/>
    <x v="1"/>
    <n v="1"/>
    <n v="0"/>
    <s v="KO"/>
    <s v="Ensacado"/>
    <x v="2"/>
    <n v="1"/>
    <s v="PUNTOS SUR"/>
    <s v="A"/>
    <d v="1899-12-30T02:31:09"/>
    <d v="1899-12-30T01:33:09"/>
    <s v="KO"/>
    <m/>
    <m/>
    <d v="1899-12-30T00:00:00"/>
    <d v="1899-12-30T00:00:55"/>
    <n v="4"/>
    <d v="1899-12-30T02:31:09"/>
    <n v="0.91666666667514995"/>
    <n v="11"/>
    <s v="Si"/>
  </r>
  <r>
    <s v="CSGR"/>
    <s v=""/>
    <x v="0"/>
    <s v="EGR5231AY"/>
    <m/>
    <d v="2025-03-05T00:00:00"/>
    <m/>
    <s v="3283"/>
    <x v="37"/>
    <s v="PA"/>
    <m/>
    <m/>
    <d v="2025-03-05T00:00:00"/>
    <d v="1899-12-30T12:29:39"/>
    <d v="2025-03-05T00:00:00"/>
    <d v="1899-12-30T15:07:01"/>
    <d v="2025-03-05T00:00:00"/>
    <d v="1899-12-30T12:31:09"/>
    <x v="208"/>
    <s v="E_MSAEZ"/>
    <s v="7038001278"/>
    <s v="EXW"/>
    <d v="1899-12-30T05:13:14"/>
    <d v="1899-12-30T02:35:52"/>
    <d v="1899-12-30T02:37:22"/>
    <s v="Ensacado"/>
    <s v="E002"/>
    <x v="1"/>
    <d v="1899-12-30T00:01:30"/>
    <n v="-0.10824074074074996"/>
    <n v="12"/>
    <x v="8"/>
    <x v="2"/>
    <x v="1"/>
    <n v="1"/>
    <n v="0"/>
    <s v="KO"/>
    <s v="Ensacado"/>
    <x v="2"/>
    <n v="1"/>
    <s v="PUNTOS SUR"/>
    <s v="A"/>
    <d v="1899-12-30T02:37:22"/>
    <d v="1899-12-30T01:39:22"/>
    <s v="KO"/>
    <m/>
    <m/>
    <d v="1899-12-30T00:00:00"/>
    <d v="1899-12-30T00:01:30"/>
    <n v="4"/>
    <d v="1899-12-30T02:37:22"/>
    <n v="1.4999999999904823"/>
    <n v="12"/>
    <s v="Si"/>
  </r>
  <r>
    <s v="CSGR"/>
    <s v=""/>
    <x v="0"/>
    <s v="ER5851BBY"/>
    <s v="E4536MXR"/>
    <d v="2025-03-05T00:00:00"/>
    <m/>
    <s v="3283"/>
    <x v="37"/>
    <s v="PA"/>
    <m/>
    <m/>
    <d v="2025-03-05T00:00:00"/>
    <d v="1899-12-30T15:06:26"/>
    <d v="2025-03-05T00:00:00"/>
    <d v="1899-12-30T19:28:01"/>
    <d v="2025-03-05T00:00:00"/>
    <d v="1899-12-30T15:07:06"/>
    <x v="214"/>
    <s v="E_MSAEZ"/>
    <s v="7038001279"/>
    <s v="FBO"/>
    <d v="1899-12-30T08:42:30"/>
    <d v="1899-12-30T04:20:55"/>
    <d v="1899-12-30T04:21:35"/>
    <s v="Ensacado"/>
    <s v="E002"/>
    <x v="2"/>
    <d v="1899-12-30T00:00:40"/>
    <n v="-0.18119212962963005"/>
    <n v="15"/>
    <x v="8"/>
    <x v="2"/>
    <x v="1"/>
    <n v="1"/>
    <n v="0"/>
    <s v="KO"/>
    <s v="Ensacado"/>
    <x v="2"/>
    <n v="1"/>
    <s v="PUNTOS SUR"/>
    <s v="A"/>
    <d v="1899-12-30T04:21:35"/>
    <d v="1899-12-30T03:23:35"/>
    <s v="KO"/>
    <m/>
    <m/>
    <d v="1899-12-30T00:00:00"/>
    <d v="1899-12-30T00:00:40"/>
    <n v="4"/>
    <d v="1899-12-30T04:21:35"/>
    <n v="0.66666666667678953"/>
    <n v="15"/>
    <s v="Si"/>
  </r>
  <r>
    <s v="CSGR"/>
    <s v=""/>
    <x v="0"/>
    <s v="ER2615BDB"/>
    <s v="E6274MXV"/>
    <d v="2025-03-07T00:00:00"/>
    <m/>
    <s v="3283"/>
    <x v="37"/>
    <s v="PA"/>
    <m/>
    <m/>
    <d v="2025-03-07T00:00:00"/>
    <d v="1899-12-30T15:33:23"/>
    <d v="2025-03-07T00:00:00"/>
    <d v="1899-12-30T19:28:01"/>
    <d v="2025-03-07T00:00:00"/>
    <d v="1899-12-30T15:35:10"/>
    <x v="214"/>
    <s v="E_MSAEZ"/>
    <s v="7038001280"/>
    <s v="FBO"/>
    <d v="1899-12-30T07:47:29"/>
    <d v="1899-12-30T03:52:51"/>
    <d v="1899-12-30T03:54:38"/>
    <s v="Ensacado"/>
    <s v="E002"/>
    <x v="2"/>
    <d v="1899-12-30T00:01:47"/>
    <n v="-0.16170138888889007"/>
    <n v="15"/>
    <x v="10"/>
    <x v="2"/>
    <x v="1"/>
    <n v="1"/>
    <n v="0"/>
    <s v="KO"/>
    <s v="Ensacado"/>
    <x v="2"/>
    <n v="1"/>
    <s v="PUNTOS SUR"/>
    <s v="A"/>
    <d v="1899-12-30T03:54:38"/>
    <d v="1899-12-30T02:56:38"/>
    <s v="KO"/>
    <m/>
    <m/>
    <d v="1899-12-30T00:00:00"/>
    <d v="1899-12-30T00:01:47"/>
    <n v="6"/>
    <d v="1899-12-30T03:54:38"/>
    <n v="1.783333333339101"/>
    <n v="15"/>
    <s v="Si"/>
  </r>
  <r>
    <s v="CSGR"/>
    <s v=""/>
    <x v="0"/>
    <s v="EMA6081CV"/>
    <m/>
    <d v="2025-03-10T00:00:00"/>
    <m/>
    <s v="3283"/>
    <x v="37"/>
    <s v="PA"/>
    <m/>
    <m/>
    <d v="2025-03-10T00:00:00"/>
    <d v="1899-12-30T12:30:41"/>
    <d v="2025-03-10T00:00:00"/>
    <d v="1899-12-30T12:30:56"/>
    <d v="2025-03-10T00:00:00"/>
    <d v="1899-12-30T12:31:03"/>
    <x v="210"/>
    <s v="E_MSAEZ"/>
    <s v="7038001281"/>
    <s v="FBO"/>
    <d v="1899-12-30T00:00:22"/>
    <d v="1899-12-30T00:00:07"/>
    <d v="1899-12-30T00:00:15"/>
    <s v="Ensacado"/>
    <s v="E002"/>
    <x v="1"/>
    <d v="1899-12-30T00:00:22"/>
    <d v="1899-12-30T00:00:07"/>
    <n v="12"/>
    <x v="11"/>
    <x v="3"/>
    <x v="1"/>
    <n v="1"/>
    <n v="0"/>
    <s v="KO"/>
    <s v="Ensacado"/>
    <x v="2"/>
    <n v="1"/>
    <s v="PUNTOS SUR"/>
    <s v="A"/>
    <d v="1899-12-30T00:00:15"/>
    <d v="1899-12-30T00:00:15"/>
    <s v="OK"/>
    <m/>
    <m/>
    <d v="1899-12-30T00:00:00"/>
    <d v="1899-12-30T00:00:22"/>
    <n v="2"/>
    <d v="1899-12-30T00:00:15"/>
    <n v="0.36666666666731018"/>
    <n v="12"/>
    <s v="Si"/>
  </r>
  <r>
    <s v="CSGR"/>
    <s v=""/>
    <x v="0"/>
    <s v="E3205FCT"/>
    <m/>
    <d v="2025-03-10T00:00:00"/>
    <m/>
    <s v="3283"/>
    <x v="37"/>
    <s v="PA"/>
    <m/>
    <m/>
    <d v="2025-03-10T00:00:00"/>
    <d v="1899-12-30T15:50:48"/>
    <d v="2025-03-10T00:00:00"/>
    <d v="1899-12-30T15:51:41"/>
    <d v="2025-03-10T00:00:00"/>
    <d v="1899-12-30T15:51:46"/>
    <x v="215"/>
    <s v="E_MSAEZ"/>
    <s v="7038001282"/>
    <s v="FBO"/>
    <d v="1899-12-30T00:00:58"/>
    <d v="1899-12-30T00:00:05"/>
    <d v="1899-12-30T00:00:53"/>
    <s v="Ensacado"/>
    <s v="E002"/>
    <x v="1"/>
    <d v="1899-12-30T00:00:58"/>
    <d v="1899-12-30T00:00:05"/>
    <n v="15"/>
    <x v="11"/>
    <x v="3"/>
    <x v="1"/>
    <n v="1"/>
    <n v="0"/>
    <s v="KO"/>
    <s v="Ensacado"/>
    <x v="2"/>
    <n v="1"/>
    <s v="PUNTOS SUR"/>
    <s v="A"/>
    <d v="1899-12-30T00:00:53"/>
    <d v="1899-12-30T00:00:53"/>
    <s v="OK"/>
    <m/>
    <m/>
    <d v="1899-12-30T00:00:00"/>
    <d v="1899-12-30T00:00:58"/>
    <n v="2"/>
    <d v="1899-12-30T00:00:53"/>
    <n v="0.96666666665765177"/>
    <n v="15"/>
    <s v="Si"/>
  </r>
  <r>
    <s v="CSGR"/>
    <s v=""/>
    <x v="0"/>
    <s v="E7280JTW"/>
    <m/>
    <d v="2025-03-11T00:00:00"/>
    <m/>
    <s v="3282"/>
    <x v="42"/>
    <s v="PA"/>
    <m/>
    <m/>
    <d v="2025-03-11T00:00:00"/>
    <d v="1899-12-30T11:22:48"/>
    <d v="2025-03-11T00:00:00"/>
    <d v="1899-12-30T11:23:50"/>
    <d v="2025-03-11T00:00:00"/>
    <d v="1899-12-30T11:24:09"/>
    <x v="207"/>
    <s v="E_MSAEZ"/>
    <s v="7038001283"/>
    <s v="FBO"/>
    <d v="1899-12-30T00:01:21"/>
    <d v="1899-12-30T00:00:19"/>
    <d v="1899-12-30T00:01:02"/>
    <s v="Ensacado"/>
    <s v="E002"/>
    <x v="1"/>
    <d v="1899-12-30T00:01:21"/>
    <d v="1899-12-30T00:00:19"/>
    <n v="11"/>
    <x v="12"/>
    <x v="3"/>
    <x v="1"/>
    <n v="1"/>
    <n v="0"/>
    <s v="KO"/>
    <s v="Ensacado"/>
    <x v="2"/>
    <n v="1"/>
    <s v="PUNTOS SUR"/>
    <s v="A"/>
    <d v="1899-12-30T00:01:02"/>
    <d v="1899-12-30T00:01:02"/>
    <s v="OK"/>
    <m/>
    <m/>
    <d v="1899-12-30T00:00:00"/>
    <d v="1899-12-30T00:01:21"/>
    <n v="3"/>
    <d v="1899-12-30T00:01:02"/>
    <n v="1.3499999999999712"/>
    <n v="11"/>
    <s v="Si"/>
  </r>
  <r>
    <s v="CSGR"/>
    <s v=""/>
    <x v="0"/>
    <s v="E3326FCX"/>
    <m/>
    <d v="2025-03-11T00:00:00"/>
    <m/>
    <s v="3282"/>
    <x v="42"/>
    <s v="PA"/>
    <m/>
    <m/>
    <d v="2025-03-11T00:00:00"/>
    <d v="1899-12-30T15:15:24"/>
    <d v="2025-03-11T00:00:00"/>
    <d v="1899-12-30T18:40:01"/>
    <d v="2025-03-11T00:00:00"/>
    <d v="1899-12-30T15:16:57"/>
    <x v="206"/>
    <s v="E_MSAEZ"/>
    <s v="7038001284"/>
    <s v="FBO"/>
    <d v="1899-12-30T06:47:41"/>
    <d v="1899-12-30T03:23:04"/>
    <d v="1899-12-30T03:24:37"/>
    <s v="Ensacado"/>
    <s v="E002"/>
    <x v="2"/>
    <d v="1899-12-30T00:01:33"/>
    <n v="-0.1410185185185201"/>
    <n v="15"/>
    <x v="12"/>
    <x v="3"/>
    <x v="1"/>
    <n v="1"/>
    <n v="0"/>
    <s v="KO"/>
    <s v="Ensacado"/>
    <x v="2"/>
    <n v="1"/>
    <s v="PUNTOS SUR"/>
    <s v="A"/>
    <d v="1899-12-30T03:24:37"/>
    <d v="1899-12-30T02:26:37"/>
    <s v="KO"/>
    <m/>
    <m/>
    <d v="1899-12-30T00:00:00"/>
    <d v="1899-12-30T00:01:33"/>
    <n v="3"/>
    <d v="1899-12-30T03:24:37"/>
    <n v="1.5500000000015213"/>
    <n v="15"/>
    <s v="Si"/>
  </r>
  <r>
    <s v="CSGR"/>
    <s v=""/>
    <x v="0"/>
    <s v="ER6611BCD"/>
    <s v="E0824KCR"/>
    <d v="2025-03-11T00:00:00"/>
    <m/>
    <s v="3283"/>
    <x v="37"/>
    <s v="PA"/>
    <m/>
    <m/>
    <d v="2025-03-11T00:00:00"/>
    <d v="1899-12-30T15:34:38"/>
    <d v="2025-03-11T00:00:00"/>
    <d v="1899-12-30T19:28:01"/>
    <d v="2025-03-11T00:00:00"/>
    <d v="1899-12-30T15:36:09"/>
    <x v="214"/>
    <s v="E_MSAEZ"/>
    <s v="7038001285"/>
    <s v="FBO"/>
    <d v="1899-12-30T07:45:15"/>
    <d v="1899-12-30T03:51:52"/>
    <d v="1899-12-30T03:53:23"/>
    <s v="Ensacado"/>
    <s v="E002"/>
    <x v="2"/>
    <d v="1899-12-30T00:01:31"/>
    <n v="-0.16101851851852"/>
    <n v="15"/>
    <x v="12"/>
    <x v="3"/>
    <x v="1"/>
    <n v="1"/>
    <n v="0"/>
    <s v="KO"/>
    <s v="Ensacado"/>
    <x v="2"/>
    <n v="1"/>
    <s v="PUNTOS SUR"/>
    <s v="A"/>
    <d v="1899-12-30T03:53:23"/>
    <d v="1899-12-30T02:55:23"/>
    <s v="KO"/>
    <m/>
    <m/>
    <d v="1899-12-30T00:00:00"/>
    <d v="1899-12-30T00:01:31"/>
    <n v="3"/>
    <d v="1899-12-30T03:53:23"/>
    <n v="1.5166666666657314"/>
    <n v="15"/>
    <s v="Si"/>
  </r>
  <r>
    <s v="CSGR"/>
    <s v=""/>
    <x v="0"/>
    <s v="E3702CJF"/>
    <m/>
    <d v="2025-03-12T00:00:00"/>
    <m/>
    <s v="3283"/>
    <x v="37"/>
    <s v="PA"/>
    <m/>
    <m/>
    <d v="2025-03-12T00:00:00"/>
    <d v="1899-12-30T09:10:23"/>
    <d v="2025-03-12T00:00:00"/>
    <d v="1899-12-30T09:12:08"/>
    <d v="2025-03-12T00:00:00"/>
    <d v="1899-12-30T09:12:41"/>
    <x v="216"/>
    <s v="E_MSAEZ"/>
    <s v="7038001287"/>
    <s v="FBO"/>
    <d v="1899-12-30T00:02:18"/>
    <d v="1899-12-30T00:00:33"/>
    <d v="1899-12-30T00:01:45"/>
    <s v="Ensacado"/>
    <s v="E002"/>
    <x v="1"/>
    <d v="1899-12-30T00:02:18"/>
    <d v="1899-12-30T00:00:33"/>
    <n v="9"/>
    <x v="13"/>
    <x v="3"/>
    <x v="1"/>
    <n v="1"/>
    <n v="0"/>
    <s v="KO"/>
    <s v="Ensacado"/>
    <x v="2"/>
    <n v="1"/>
    <s v="PUNTOS SUR"/>
    <s v="A"/>
    <d v="1899-12-30T00:01:45"/>
    <d v="1899-12-30T00:01:45"/>
    <s v="OK"/>
    <m/>
    <m/>
    <d v="1899-12-30T00:00:00"/>
    <d v="1899-12-30T00:02:18"/>
    <n v="4"/>
    <d v="1899-12-30T00:01:45"/>
    <n v="2.2999999999968423"/>
    <n v="9"/>
    <s v="Si"/>
  </r>
  <r>
    <s v="CSGR"/>
    <s v=""/>
    <x v="0"/>
    <s v="E1276DKT"/>
    <m/>
    <d v="2025-03-12T00:00:00"/>
    <m/>
    <s v="3283"/>
    <x v="37"/>
    <s v="PA"/>
    <m/>
    <m/>
    <d v="2025-03-12T00:00:00"/>
    <d v="1899-12-30T10:58:54"/>
    <d v="2025-03-12T00:00:00"/>
    <d v="1899-12-30T10:59:49"/>
    <d v="2025-03-12T00:00:00"/>
    <d v="1899-12-30T11:00:05"/>
    <x v="216"/>
    <s v="E_MSAEZ"/>
    <s v="7038001288"/>
    <s v="FBO"/>
    <d v="1899-12-30T00:01:11"/>
    <d v="1899-12-30T00:00:16"/>
    <d v="1899-12-30T00:00:55"/>
    <s v="Ensacado"/>
    <s v="E002"/>
    <x v="1"/>
    <d v="1899-12-30T00:01:11"/>
    <d v="1899-12-30T00:00:16"/>
    <n v="10"/>
    <x v="13"/>
    <x v="3"/>
    <x v="1"/>
    <n v="1"/>
    <n v="0"/>
    <s v="KO"/>
    <s v="Ensacado"/>
    <x v="2"/>
    <n v="1"/>
    <s v="PUNTOS SUR"/>
    <s v="A"/>
    <d v="1899-12-30T00:00:55"/>
    <d v="1899-12-30T00:00:55"/>
    <s v="OK"/>
    <m/>
    <m/>
    <d v="1899-12-30T00:00:00"/>
    <d v="1899-12-30T00:01:11"/>
    <n v="4"/>
    <d v="1899-12-30T00:00:55"/>
    <n v="1.1833333333344509"/>
    <n v="11"/>
    <s v="Si"/>
  </r>
  <r>
    <s v="CSGR"/>
    <s v=""/>
    <x v="0"/>
    <s v="E7480FVB"/>
    <m/>
    <d v="2025-03-12T00:00:00"/>
    <m/>
    <s v="3282"/>
    <x v="42"/>
    <s v="PA"/>
    <m/>
    <m/>
    <d v="2025-03-12T00:00:00"/>
    <d v="1899-12-30T11:16:30"/>
    <d v="2025-03-12T00:00:00"/>
    <d v="1899-12-30T19:15:00"/>
    <d v="2025-03-12T00:00:00"/>
    <d v="1899-12-30T11:18:01"/>
    <x v="217"/>
    <s v="E_MSAEZ"/>
    <s v="7038001289"/>
    <s v="FBO"/>
    <d v="1899-12-30T15:55:29"/>
    <d v="1899-12-30T07:56:59"/>
    <d v="1899-12-30T07:58:30"/>
    <s v="Ensacado"/>
    <s v="E002"/>
    <x v="2"/>
    <d v="1899-12-30T00:01:31"/>
    <n v="-0.33123842592592007"/>
    <n v="11"/>
    <x v="13"/>
    <x v="3"/>
    <x v="1"/>
    <n v="1"/>
    <n v="0"/>
    <s v="KO"/>
    <s v="Ensacado"/>
    <x v="2"/>
    <n v="1"/>
    <s v="PUNTOS SUR"/>
    <s v="A"/>
    <d v="1899-12-30T07:58:30"/>
    <d v="1899-12-30T07:00:30"/>
    <s v="KO"/>
    <m/>
    <m/>
    <d v="1899-12-30T00:00:00"/>
    <d v="1899-12-30T00:01:31"/>
    <n v="4"/>
    <d v="1899-12-30T07:58:30"/>
    <n v="1.5166666666655715"/>
    <n v="11"/>
    <s v="Si"/>
  </r>
  <r>
    <s v="CSGR"/>
    <s v=""/>
    <x v="0"/>
    <s v="EGR1280AS"/>
    <m/>
    <d v="2025-03-12T00:00:00"/>
    <m/>
    <s v="3283"/>
    <x v="37"/>
    <s v="PA"/>
    <m/>
    <m/>
    <d v="2025-03-12T00:00:00"/>
    <d v="1899-12-30T12:01:10"/>
    <d v="2025-03-12T00:00:00"/>
    <d v="1899-12-30T12:52:01"/>
    <d v="2025-03-12T00:00:00"/>
    <d v="1899-12-30T12:02:54"/>
    <x v="218"/>
    <s v="E_MSAEZ"/>
    <s v="7038001290"/>
    <s v="EXW"/>
    <d v="1899-12-30T01:39:58"/>
    <d v="1899-12-30T00:49:07"/>
    <d v="1899-12-30T00:50:51"/>
    <s v="Ensacado"/>
    <s v="E002"/>
    <x v="1"/>
    <d v="1899-12-30T00:01:44"/>
    <n v="-3.4108796296300037E-2"/>
    <n v="12"/>
    <x v="13"/>
    <x v="3"/>
    <x v="1"/>
    <n v="1"/>
    <n v="0"/>
    <s v="KO"/>
    <s v="Ensacado"/>
    <x v="2"/>
    <n v="1"/>
    <s v="PUNTOS SUR"/>
    <s v="A"/>
    <d v="1899-12-30T00:50:51"/>
    <d v="1899-12-30T00:05:51"/>
    <s v="KO"/>
    <m/>
    <m/>
    <d v="1899-12-30T00:00:00"/>
    <d v="1899-12-30T00:01:44"/>
    <n v="4"/>
    <d v="1899-12-30T00:50:51"/>
    <n v="1.7333333333279022"/>
    <n v="12"/>
    <s v="Si"/>
  </r>
  <r>
    <s v="CSGR"/>
    <s v=""/>
    <x v="0"/>
    <s v="ER6611BCD"/>
    <s v="E0472MWT"/>
    <d v="2025-03-13T00:00:00"/>
    <m/>
    <s v="3282"/>
    <x v="42"/>
    <s v="PA"/>
    <m/>
    <m/>
    <d v="2025-03-13T00:00:00"/>
    <d v="1899-12-30T10:52:34"/>
    <d v="2025-03-13T00:00:00"/>
    <d v="1899-12-30T10:53:15"/>
    <d v="2025-03-13T00:00:00"/>
    <d v="1899-12-30T10:53:33"/>
    <x v="205"/>
    <s v="E_MSAEZ"/>
    <s v="7038001292"/>
    <s v="EXW"/>
    <d v="1899-12-30T00:00:59"/>
    <d v="1899-12-30T00:00:18"/>
    <d v="1899-12-30T00:00:41"/>
    <s v="Ensacado"/>
    <s v="E002"/>
    <x v="1"/>
    <d v="1899-12-30T00:00:59"/>
    <d v="1899-12-30T00:00:18"/>
    <n v="10"/>
    <x v="14"/>
    <x v="3"/>
    <x v="1"/>
    <n v="1"/>
    <n v="0"/>
    <s v="KO"/>
    <s v="Ensacado"/>
    <x v="2"/>
    <n v="1"/>
    <s v="PUNTOS SUR"/>
    <s v="A"/>
    <d v="1899-12-30T00:00:41"/>
    <d v="1899-12-30T00:00:41"/>
    <s v="OK"/>
    <m/>
    <m/>
    <d v="1899-12-30T00:00:00"/>
    <d v="1899-12-30T00:00:59"/>
    <n v="5"/>
    <d v="1899-12-30T00:00:41"/>
    <n v="0.98333333333282091"/>
    <n v="10"/>
    <s v="Si"/>
  </r>
  <r>
    <s v="CSGR"/>
    <s v=""/>
    <x v="0"/>
    <s v="E2994DWB"/>
    <m/>
    <d v="2025-03-13T00:00:00"/>
    <m/>
    <s v="3283"/>
    <x v="37"/>
    <s v="PA"/>
    <m/>
    <m/>
    <d v="2025-03-13T00:00:00"/>
    <d v="1899-12-30T12:11:49"/>
    <d v="2025-03-13T00:00:00"/>
    <d v="1899-12-30T12:12:26"/>
    <d v="2025-03-13T00:00:00"/>
    <d v="1899-12-30T12:12:51"/>
    <x v="219"/>
    <s v="E_MSAEZ"/>
    <s v="7038001294"/>
    <s v="EXW"/>
    <d v="1899-12-30T00:01:02"/>
    <d v="1899-12-30T00:00:25"/>
    <d v="1899-12-30T00:00:37"/>
    <s v="Ensacado"/>
    <s v="E002"/>
    <x v="1"/>
    <d v="1899-12-30T00:01:02"/>
    <d v="1899-12-30T00:00:25"/>
    <n v="12"/>
    <x v="14"/>
    <x v="3"/>
    <x v="1"/>
    <n v="1"/>
    <n v="0"/>
    <s v="KO"/>
    <s v="Ensacado"/>
    <x v="2"/>
    <n v="1"/>
    <s v="PUNTOS SUR"/>
    <s v="A"/>
    <d v="1899-12-30T00:00:37"/>
    <d v="1899-12-30T00:00:37"/>
    <s v="OK"/>
    <m/>
    <m/>
    <d v="1899-12-30T00:00:00"/>
    <d v="1899-12-30T00:01:02"/>
    <n v="5"/>
    <d v="1899-12-30T00:00:37"/>
    <n v="1.0333333333295514"/>
    <n v="12"/>
    <s v="Si"/>
  </r>
  <r>
    <s v="CSGR"/>
    <s v=""/>
    <x v="0"/>
    <s v="EGR5231AY"/>
    <m/>
    <d v="2025-03-14T00:00:00"/>
    <m/>
    <s v="3283"/>
    <x v="37"/>
    <s v="PA"/>
    <m/>
    <m/>
    <d v="2025-03-14T00:00:00"/>
    <d v="1899-12-30T12:13:05"/>
    <d v="2025-03-14T00:00:00"/>
    <d v="1899-12-30T15:07:01"/>
    <d v="2025-03-14T00:00:00"/>
    <d v="1899-12-30T12:14:32"/>
    <x v="208"/>
    <s v="E_MSAEZ"/>
    <s v="7038001297"/>
    <s v="EXW"/>
    <d v="1899-12-30T05:46:25"/>
    <d v="1899-12-30T02:52:29"/>
    <d v="1899-12-30T02:53:56"/>
    <s v="Ensacado"/>
    <s v="E002"/>
    <x v="1"/>
    <d v="1899-12-30T00:01:27"/>
    <n v="-0.11978009259260003"/>
    <n v="12"/>
    <x v="15"/>
    <x v="3"/>
    <x v="1"/>
    <n v="1"/>
    <n v="0"/>
    <s v="KO"/>
    <s v="Ensacado"/>
    <x v="2"/>
    <n v="1"/>
    <s v="PUNTOS SUR"/>
    <s v="A"/>
    <d v="1899-12-30T02:53:56"/>
    <d v="1899-12-30T01:55:56"/>
    <s v="KO"/>
    <m/>
    <m/>
    <d v="1899-12-30T00:00:00"/>
    <d v="1899-12-30T00:01:27"/>
    <n v="6"/>
    <d v="1899-12-30T02:53:56"/>
    <n v="1.449999999993512"/>
    <n v="12"/>
    <s v="Si"/>
  </r>
  <r>
    <s v="CSGR"/>
    <s v=""/>
    <x v="0"/>
    <s v="E3326FCX"/>
    <m/>
    <d v="2025-03-17T00:00:00"/>
    <m/>
    <s v="3282"/>
    <x v="42"/>
    <s v="PA"/>
    <m/>
    <m/>
    <d v="2025-03-17T00:00:00"/>
    <d v="1899-12-30T09:21:53"/>
    <d v="2025-03-17T00:00:00"/>
    <d v="1899-12-30T06:40:01"/>
    <d v="2025-03-17T00:00:00"/>
    <d v="1899-12-30T09:22:58"/>
    <x v="206"/>
    <s v="E_MSAEZ"/>
    <s v="7038001298"/>
    <s v="FBO"/>
    <d v="1899-12-30T05:24:49"/>
    <d v="1899-12-30T02:42:57"/>
    <d v="1899-12-30T02:41:52"/>
    <s v="Ensacado"/>
    <s v="E002"/>
    <x v="2"/>
    <d v="1899-12-30T00:01:05"/>
    <d v="1899-12-30T02:42:57"/>
    <n v="9"/>
    <x v="16"/>
    <x v="4"/>
    <x v="1"/>
    <n v="1"/>
    <n v="0"/>
    <s v="KO"/>
    <s v="Ensacado"/>
    <x v="2"/>
    <n v="1"/>
    <s v="PUNTOS SUR"/>
    <s v="A"/>
    <d v="1899-12-30T02:41:52"/>
    <d v="1899-12-30T01:43:52"/>
    <s v="KO"/>
    <m/>
    <m/>
    <d v="1899-12-30T00:00:00"/>
    <d v="1899-12-30T00:01:05"/>
    <n v="2"/>
    <n v="-0.11240740740741001"/>
    <n v="1.0833333333263617"/>
    <n v="9"/>
    <s v="Si"/>
  </r>
  <r>
    <s v="CSGR"/>
    <s v=""/>
    <x v="0"/>
    <s v="E7280JTW"/>
    <m/>
    <d v="2025-03-17T00:00:00"/>
    <m/>
    <s v="3282"/>
    <x v="42"/>
    <s v="PA"/>
    <m/>
    <m/>
    <d v="2025-03-17T00:00:00"/>
    <d v="1899-12-30T10:38:41"/>
    <d v="2025-03-17T00:00:00"/>
    <d v="1899-12-30T10:39:06"/>
    <d v="2025-03-17T00:00:00"/>
    <d v="1899-12-30T10:39:15"/>
    <x v="207"/>
    <s v="E_MSAEZ"/>
    <s v="7038001299"/>
    <s v="FBO"/>
    <d v="1899-12-30T00:00:34"/>
    <d v="1899-12-30T00:00:09"/>
    <d v="1899-12-30T00:00:25"/>
    <s v="Ensacado"/>
    <s v="E002"/>
    <x v="1"/>
    <d v="1899-12-30T00:00:34"/>
    <d v="1899-12-30T00:00:09"/>
    <n v="10"/>
    <x v="16"/>
    <x v="4"/>
    <x v="1"/>
    <n v="1"/>
    <n v="0"/>
    <s v="KO"/>
    <s v="Ensacado"/>
    <x v="2"/>
    <n v="1"/>
    <s v="PUNTOS SUR"/>
    <s v="A"/>
    <d v="1899-12-30T00:00:25"/>
    <d v="1899-12-30T00:00:25"/>
    <s v="OK"/>
    <m/>
    <m/>
    <d v="1899-12-30T00:00:00"/>
    <d v="1899-12-30T00:00:34"/>
    <n v="2"/>
    <d v="1899-12-30T00:00:25"/>
    <n v="0.56666666666878029"/>
    <n v="10"/>
    <s v="Si"/>
  </r>
  <r>
    <s v="CSGR"/>
    <s v=""/>
    <x v="0"/>
    <s v="ER6611BCD"/>
    <s v="E0824KCR"/>
    <d v="2025-03-17T00:00:00"/>
    <m/>
    <s v="3282"/>
    <x v="42"/>
    <s v="PA"/>
    <m/>
    <m/>
    <d v="2025-03-17T00:00:00"/>
    <d v="1899-12-30T11:16:40"/>
    <d v="2025-03-17T00:00:00"/>
    <d v="1899-12-30T16:28:01"/>
    <d v="2025-03-17T00:00:00"/>
    <d v="1899-12-30T11:17:58"/>
    <x v="214"/>
    <s v="E_MSAEZ"/>
    <s v="7038001300"/>
    <s v="FBO"/>
    <d v="1899-12-30T10:21:24"/>
    <d v="1899-12-30T05:10:03"/>
    <d v="1899-12-30T05:11:21"/>
    <s v="Ensacado"/>
    <s v="E002"/>
    <x v="2"/>
    <d v="1899-12-30T00:01:18"/>
    <n v="-0.21531250000000002"/>
    <n v="11"/>
    <x v="16"/>
    <x v="4"/>
    <x v="1"/>
    <n v="1"/>
    <n v="0"/>
    <s v="KO"/>
    <s v="Ensacado"/>
    <x v="2"/>
    <n v="1"/>
    <s v="PUNTOS SUR"/>
    <s v="A"/>
    <d v="1899-12-30T05:11:21"/>
    <d v="1899-12-30T04:13:21"/>
    <s v="KO"/>
    <m/>
    <m/>
    <d v="1899-12-30T00:00:00"/>
    <d v="1899-12-30T00:01:18"/>
    <n v="2"/>
    <d v="1899-12-30T05:11:21"/>
    <n v="1.3000000000032408"/>
    <n v="11"/>
    <s v="Si"/>
  </r>
  <r>
    <s v="CSGR"/>
    <s v=""/>
    <x v="0"/>
    <s v="ER6719BDD"/>
    <s v="E9276LSH"/>
    <d v="2025-03-19T00:00:00"/>
    <m/>
    <s v="3282"/>
    <x v="42"/>
    <s v="PA"/>
    <m/>
    <m/>
    <d v="2025-03-19T00:00:00"/>
    <d v="1899-12-30T10:05:21"/>
    <d v="2025-03-19T00:00:00"/>
    <d v="1899-12-30T10:06:19"/>
    <d v="2025-03-19T00:00:00"/>
    <d v="1899-12-30T10:06:52"/>
    <x v="220"/>
    <s v="E_MSAEZ"/>
    <s v="7038001303"/>
    <s v="FBO"/>
    <d v="1899-12-30T00:00:00"/>
    <d v="1899-12-30T00:00:00"/>
    <d v="1899-12-30T00:00:00"/>
    <s v="Ensacado"/>
    <s v="E002"/>
    <x v="2"/>
    <d v="1899-12-30T00:01:31"/>
    <d v="1899-12-30T00:00:33"/>
    <n v="10"/>
    <x v="18"/>
    <x v="4"/>
    <x v="1"/>
    <n v="1"/>
    <n v="0"/>
    <s v="KO"/>
    <s v="Ensacado"/>
    <x v="2"/>
    <n v="1"/>
    <s v="PUNTOS SUR"/>
    <s v="A"/>
    <d v="1899-12-30T00:00:00"/>
    <d v="1899-12-30T00:00:00"/>
    <s v="OK"/>
    <m/>
    <m/>
    <d v="1899-12-30T00:00:00"/>
    <d v="1899-12-30T00:01:31"/>
    <n v="4"/>
    <d v="1899-12-30T00:00:58"/>
    <n v="1.5166666666800399"/>
    <n v="10"/>
    <s v="Si"/>
  </r>
  <r>
    <s v="CSGR"/>
    <s v=""/>
    <x v="0"/>
    <s v="ER9772BBD"/>
    <s v="E4657FGR"/>
    <d v="2025-03-19T00:00:00"/>
    <m/>
    <s v="3283"/>
    <x v="37"/>
    <s v="PA"/>
    <m/>
    <m/>
    <d v="2025-03-19T00:00:00"/>
    <d v="1899-12-30T15:50:11"/>
    <d v="2025-03-19T00:00:00"/>
    <d v="1899-12-30T17:28:01"/>
    <d v="2025-03-19T00:00:00"/>
    <d v="1899-12-30T15:51:46"/>
    <x v="214"/>
    <s v="E_MSAEZ"/>
    <s v="7038001304"/>
    <s v="FBO"/>
    <d v="1899-12-30T00:00:00"/>
    <d v="1899-12-30T00:00:00"/>
    <d v="1899-12-30T00:00:00"/>
    <s v="Ensacado"/>
    <s v="E002"/>
    <x v="2"/>
    <d v="1899-12-30T00:01:35"/>
    <n v="-6.6840277777780011E-2"/>
    <n v="15"/>
    <x v="18"/>
    <x v="4"/>
    <x v="1"/>
    <n v="1"/>
    <n v="0"/>
    <s v="KO"/>
    <s v="Ensacado"/>
    <x v="2"/>
    <n v="1"/>
    <s v="PUNTOS SUR"/>
    <s v="A"/>
    <d v="1899-12-30T00:00:00"/>
    <d v="1899-12-30T00:00:00"/>
    <s v="OK"/>
    <m/>
    <m/>
    <d v="1899-12-30T00:00:00"/>
    <d v="1899-12-30T00:01:35"/>
    <n v="4"/>
    <d v="1899-12-30T01:37:50"/>
    <n v="1.5833333333232424"/>
    <n v="15"/>
    <s v="Si"/>
  </r>
  <r>
    <s v="CSGR"/>
    <s v=""/>
    <x v="0"/>
    <s v="E3326FCX"/>
    <m/>
    <d v="2025-03-20T00:00:00"/>
    <m/>
    <s v="3282"/>
    <x v="42"/>
    <s v="PA"/>
    <m/>
    <m/>
    <d v="2025-03-20T00:00:00"/>
    <d v="1899-12-30T08:24:04"/>
    <d v="2025-03-20T00:00:00"/>
    <d v="1899-12-30T06:40:01"/>
    <d v="2025-03-20T00:00:00"/>
    <d v="1899-12-30T08:24:21"/>
    <x v="206"/>
    <s v="E_MSAEZ"/>
    <s v="7038001306"/>
    <s v="FBO"/>
    <d v="1899-12-30T03:28:23"/>
    <d v="1899-12-30T01:44:20"/>
    <d v="1899-12-30T01:44:03"/>
    <s v="Ensacado"/>
    <s v="E002"/>
    <x v="2"/>
    <d v="1899-12-30T00:00:17"/>
    <d v="1899-12-30T01:44:20"/>
    <n v="8"/>
    <x v="19"/>
    <x v="4"/>
    <x v="1"/>
    <n v="1"/>
    <n v="0"/>
    <s v="KO"/>
    <s v="Ensacado"/>
    <x v="2"/>
    <n v="1"/>
    <s v="PUNTOS SUR"/>
    <s v="A"/>
    <d v="1899-12-30T01:44:03"/>
    <d v="1899-12-30T00:46:03"/>
    <s v="KO"/>
    <m/>
    <m/>
    <d v="1899-12-30T00:00:00"/>
    <d v="1899-12-30T00:00:17"/>
    <n v="5"/>
    <n v="-7.2256944444450022E-2"/>
    <n v="0.28333333333439015"/>
    <n v="8"/>
    <s v="Si"/>
  </r>
  <r>
    <s v="CSGR"/>
    <s v=""/>
    <x v="0"/>
    <s v="E5363MRC"/>
    <m/>
    <d v="2025-03-20T00:00:00"/>
    <m/>
    <s v="3283"/>
    <x v="37"/>
    <s v="PA"/>
    <m/>
    <m/>
    <d v="2025-03-20T00:00:00"/>
    <d v="1899-12-30T09:14:29"/>
    <d v="2025-03-20T00:00:00"/>
    <d v="1899-12-30T09:14:50"/>
    <d v="2025-03-20T00:00:00"/>
    <d v="1899-12-30T09:15:24"/>
    <x v="221"/>
    <s v="E_MSAEZ"/>
    <s v="7038001307"/>
    <s v="FBO"/>
    <d v="1899-12-30T00:00:55"/>
    <d v="1899-12-30T00:00:34"/>
    <d v="1899-12-30T00:00:21"/>
    <s v="Ensacado"/>
    <s v="E002"/>
    <x v="1"/>
    <d v="1899-12-30T00:00:55"/>
    <d v="1899-12-30T00:00:34"/>
    <n v="9"/>
    <x v="19"/>
    <x v="4"/>
    <x v="1"/>
    <n v="1"/>
    <n v="0"/>
    <s v="KO"/>
    <s v="Ensacado"/>
    <x v="2"/>
    <n v="1"/>
    <s v="PUNTOS SUR"/>
    <s v="A"/>
    <d v="1899-12-30T00:00:21"/>
    <d v="1899-12-30T00:00:21"/>
    <s v="OK"/>
    <m/>
    <m/>
    <d v="1899-12-30T00:00:00"/>
    <d v="1899-12-30T00:00:55"/>
    <n v="5"/>
    <d v="1899-12-30T00:00:21"/>
    <n v="0.9166666666608414"/>
    <n v="9"/>
    <s v="Si"/>
  </r>
  <r>
    <s v="CSGR"/>
    <s v=""/>
    <x v="0"/>
    <s v="E7618DKV"/>
    <m/>
    <d v="2025-03-20T00:00:00"/>
    <m/>
    <s v="3283"/>
    <x v="37"/>
    <s v="PA"/>
    <m/>
    <m/>
    <d v="2025-03-20T00:00:00"/>
    <d v="1899-12-30T10:33:51"/>
    <d v="2025-03-20T00:00:00"/>
    <d v="1899-12-30T19:16:01"/>
    <d v="2025-03-20T00:00:00"/>
    <d v="1899-12-30T10:35:31"/>
    <x v="222"/>
    <s v="E_MSAEZ"/>
    <s v="7038001308"/>
    <s v="EXW"/>
    <d v="1899-12-30T17:22:40"/>
    <d v="1899-12-30T08:40:30"/>
    <d v="1899-12-30T08:42:10"/>
    <s v="Ensacado"/>
    <s v="E002"/>
    <x v="1"/>
    <d v="1899-12-30T00:01:40"/>
    <n v="-0.36145833333332994"/>
    <n v="10"/>
    <x v="19"/>
    <x v="4"/>
    <x v="1"/>
    <n v="1"/>
    <n v="0"/>
    <s v="KO"/>
    <s v="Ensacado"/>
    <x v="2"/>
    <n v="1"/>
    <s v="PUNTOS SUR"/>
    <s v="A"/>
    <d v="1899-12-30T08:42:10"/>
    <d v="1899-12-30T07:44:10"/>
    <s v="KO"/>
    <m/>
    <m/>
    <d v="1899-12-30T00:00:00"/>
    <d v="1899-12-30T00:01:40"/>
    <n v="5"/>
    <d v="1899-12-30T08:42:10"/>
    <n v="1.666666666670471"/>
    <n v="10"/>
    <s v="Si"/>
  </r>
  <r>
    <s v="CSGR"/>
    <s v=""/>
    <x v="0"/>
    <s v="EGR5378AK"/>
    <m/>
    <d v="2025-03-20T00:00:00"/>
    <m/>
    <s v="3283"/>
    <x v="37"/>
    <s v="PA"/>
    <m/>
    <m/>
    <d v="2025-03-20T00:00:00"/>
    <d v="1899-12-30T12:03:53"/>
    <d v="2025-03-20T00:00:00"/>
    <d v="1899-12-30T12:10:01"/>
    <d v="2025-03-20T00:00:00"/>
    <d v="1899-12-30T12:05:08"/>
    <x v="212"/>
    <s v="E_MSAEZ"/>
    <s v="7038001310"/>
    <s v="EXW"/>
    <d v="1899-12-30T00:11:01"/>
    <d v="1899-12-30T00:04:53"/>
    <d v="1899-12-30T00:06:08"/>
    <s v="Ensacado"/>
    <s v="E002"/>
    <x v="1"/>
    <d v="1899-12-30T00:01:15"/>
    <n v="-3.391203703710044E-3"/>
    <n v="12"/>
    <x v="19"/>
    <x v="4"/>
    <x v="1"/>
    <n v="1"/>
    <n v="0"/>
    <s v="KO"/>
    <s v="Ensacado"/>
    <x v="2"/>
    <n v="1"/>
    <s v="PUNTOS SUR"/>
    <s v="A"/>
    <d v="1899-12-30T00:06:08"/>
    <d v="1899-12-30T00:06:08"/>
    <s v="KO"/>
    <m/>
    <m/>
    <d v="1899-12-30T00:00:00"/>
    <d v="1899-12-30T00:01:15"/>
    <n v="5"/>
    <d v="1899-12-30T00:06:08"/>
    <n v="1.249999999991882"/>
    <n v="12"/>
    <s v="Si"/>
  </r>
  <r>
    <s v="CSGR"/>
    <s v=""/>
    <x v="0"/>
    <s v="E3900GNG"/>
    <m/>
    <d v="2025-03-21T00:00:00"/>
    <m/>
    <s v="3283"/>
    <x v="37"/>
    <s v="PA"/>
    <m/>
    <m/>
    <d v="2025-03-21T00:00:00"/>
    <d v="1899-12-30T09:45:37"/>
    <d v="2025-03-21T00:00:00"/>
    <d v="1899-12-30T09:46:12"/>
    <d v="2025-03-21T00:00:00"/>
    <d v="1899-12-30T09:46:24"/>
    <x v="210"/>
    <s v="E_MSAEZ"/>
    <s v="7038001311"/>
    <s v="EXW"/>
    <d v="1899-12-30T00:00:47"/>
    <d v="1899-12-30T00:00:12"/>
    <d v="1899-12-30T00:00:35"/>
    <s v="Ensacado"/>
    <s v="E002"/>
    <x v="1"/>
    <d v="1899-12-30T00:00:47"/>
    <d v="1899-12-30T00:00:12"/>
    <n v="9"/>
    <x v="20"/>
    <x v="4"/>
    <x v="1"/>
    <n v="1"/>
    <n v="0"/>
    <s v="KO"/>
    <s v="Ensacado"/>
    <x v="2"/>
    <n v="1"/>
    <s v="PUNTOS SUR"/>
    <s v="A"/>
    <d v="1899-12-30T00:00:35"/>
    <d v="1899-12-30T00:00:35"/>
    <s v="OK"/>
    <m/>
    <m/>
    <d v="1899-12-30T00:00:00"/>
    <d v="1899-12-30T00:00:47"/>
    <n v="6"/>
    <d v="1899-12-30T00:00:35"/>
    <n v="0.78333333333119093"/>
    <n v="9"/>
    <s v="Si"/>
  </r>
  <r>
    <s v="CSGR"/>
    <s v=""/>
    <x v="0"/>
    <s v="ER5851BBY"/>
    <s v="E4536MXR"/>
    <d v="2025-03-21T00:00:00"/>
    <m/>
    <s v="3283"/>
    <x v="37"/>
    <s v="PA"/>
    <m/>
    <m/>
    <d v="2025-03-21T00:00:00"/>
    <d v="1899-12-30T17:34:15"/>
    <d v="2025-03-21T00:00:00"/>
    <d v="1899-12-30T19:28:01"/>
    <d v="2025-03-21T00:00:00"/>
    <d v="1899-12-30T17:36:12"/>
    <x v="214"/>
    <s v="E_MSAEZ"/>
    <s v="7038001312"/>
    <s v="FBO"/>
    <d v="1899-12-30T03:45:35"/>
    <d v="1899-12-30T01:51:49"/>
    <d v="1899-12-30T01:53:46"/>
    <s v="Ensacado"/>
    <s v="E002"/>
    <x v="2"/>
    <d v="1899-12-30T00:01:57"/>
    <n v="-7.7650462962970068E-2"/>
    <n v="17"/>
    <x v="20"/>
    <x v="4"/>
    <x v="1"/>
    <n v="1"/>
    <n v="0"/>
    <s v="KO"/>
    <s v="Ensacado"/>
    <x v="2"/>
    <n v="1"/>
    <s v="PUNTOS SUR"/>
    <s v="A"/>
    <d v="1899-12-30T01:53:46"/>
    <d v="1899-12-30T00:55:46"/>
    <s v="KO"/>
    <m/>
    <m/>
    <d v="1899-12-30T00:00:00"/>
    <d v="1899-12-30T00:01:57"/>
    <n v="6"/>
    <d v="1899-12-30T01:53:46"/>
    <n v="1.9499999999903928"/>
    <n v="17"/>
    <s v="Si"/>
  </r>
  <r>
    <s v="CPRR"/>
    <s v=""/>
    <x v="0"/>
    <s v="PL186556"/>
    <s v="PAB01ED"/>
    <d v="2025-03-14T00:00:00"/>
    <m/>
    <s v="3320"/>
    <x v="12"/>
    <s v="PA"/>
    <m/>
    <m/>
    <d v="2025-03-14T00:00:00"/>
    <d v="1899-12-30T09:03:02"/>
    <d v="2025-03-14T00:00:00"/>
    <d v="1899-12-30T10:59:27"/>
    <d v="2025-03-14T00:00:00"/>
    <d v="1899-12-30T11:00:26"/>
    <x v="153"/>
    <s v="FJPEDRO"/>
    <s v="8800000104"/>
    <s v="EXW"/>
    <d v="1899-12-30T01:57:24"/>
    <d v="1899-12-30T00:00:59"/>
    <d v="1899-12-30T01:56:25"/>
    <s v="Ensacado"/>
    <s v="E002"/>
    <x v="1"/>
    <d v="1899-12-30T01:57:24"/>
    <d v="1899-12-30T00:00:59"/>
    <n v="9"/>
    <x v="15"/>
    <x v="3"/>
    <x v="1"/>
    <n v="0"/>
    <n v="0"/>
    <s v="OK"/>
    <s v="Ensacado"/>
    <x v="2"/>
    <n v="0"/>
    <s v="PUNTOS NORTE"/>
    <s v="C"/>
    <d v="1899-12-30T01:56:25"/>
    <d v="1899-12-30T00:58:25"/>
    <s v="OK"/>
    <m/>
    <m/>
    <d v="1899-12-30T00:00:00"/>
    <d v="1899-12-30T01:57:24"/>
    <n v="6"/>
    <d v="1899-12-30T01:56:25"/>
    <n v="117.40000000000316"/>
    <n v="11"/>
    <s v="No"/>
  </r>
  <r>
    <s v="CPRR"/>
    <s v=""/>
    <x v="0"/>
    <s v="PL149732"/>
    <s v="PAX14LC"/>
    <d v="2025-03-14T00:00:00"/>
    <m/>
    <s v="3320"/>
    <x v="12"/>
    <s v="PA"/>
    <m/>
    <m/>
    <d v="2025-03-14T00:00:00"/>
    <d v="1899-12-30T10:52:13"/>
    <d v="2025-03-14T00:00:00"/>
    <d v="1899-12-30T11:05:23"/>
    <d v="2025-03-14T00:00:00"/>
    <d v="1899-12-30T11:05:33"/>
    <x v="155"/>
    <s v="FJPEDRO"/>
    <s v="8800000105"/>
    <s v="EXW"/>
    <d v="1899-12-30T00:13:20"/>
    <d v="1899-12-30T00:00:10"/>
    <d v="1899-12-30T00:13:10"/>
    <s v="Ensacado"/>
    <s v="E002"/>
    <x v="1"/>
    <d v="1899-12-30T00:13:20"/>
    <d v="1899-12-30T00:00:10"/>
    <n v="10"/>
    <x v="15"/>
    <x v="3"/>
    <x v="1"/>
    <n v="0"/>
    <n v="0"/>
    <s v="OK"/>
    <s v="Ensacado"/>
    <x v="2"/>
    <n v="0"/>
    <s v="PUNTOS NORTE"/>
    <s v="A"/>
    <d v="1899-12-30T00:13:10"/>
    <d v="1899-12-30T00:13:10"/>
    <s v="OK"/>
    <m/>
    <m/>
    <d v="1899-12-30T00:00:00"/>
    <d v="1899-12-30T00:13:20"/>
    <n v="6"/>
    <d v="1899-12-30T00:13:10"/>
    <n v="13.333333333334352"/>
    <n v="11"/>
    <s v="Si"/>
  </r>
  <r>
    <s v="CPRR"/>
    <s v=""/>
    <x v="0"/>
    <s v="PL171575"/>
    <s v="P02TP26"/>
    <d v="2025-03-14T00:00:00"/>
    <m/>
    <s v="2906"/>
    <x v="11"/>
    <s v="PA"/>
    <m/>
    <m/>
    <d v="2025-03-14T00:00:00"/>
    <d v="1899-12-30T10:07:18"/>
    <d v="2025-03-14T00:00:00"/>
    <d v="1899-12-30T11:10:29"/>
    <d v="2025-03-14T00:00:00"/>
    <d v="1899-12-30T11:10:35"/>
    <x v="153"/>
    <s v="FJPEDRO"/>
    <s v="8800000106"/>
    <s v="EXW"/>
    <d v="1899-12-30T01:03:17"/>
    <d v="1899-12-30T00:00:06"/>
    <d v="1899-12-30T01:03:11"/>
    <s v="Ensacado"/>
    <s v="E002"/>
    <x v="1"/>
    <d v="1899-12-30T01:03:17"/>
    <d v="1899-12-30T00:00:06"/>
    <n v="10"/>
    <x v="15"/>
    <x v="3"/>
    <x v="1"/>
    <n v="0"/>
    <n v="0"/>
    <s v="OK"/>
    <s v="Ensacado"/>
    <x v="2"/>
    <n v="0"/>
    <s v="PUNTOS NORTE"/>
    <s v="B"/>
    <d v="1899-12-30T01:03:11"/>
    <d v="1899-12-30T00:05:11"/>
    <s v="OK"/>
    <m/>
    <m/>
    <d v="1899-12-30T00:00:00"/>
    <d v="1899-12-30T01:03:17"/>
    <n v="6"/>
    <d v="1899-12-30T01:03:11"/>
    <n v="63.283333333334404"/>
    <n v="11"/>
    <s v="No"/>
  </r>
  <r>
    <s v="CPRR"/>
    <s v="2025000402"/>
    <x v="0"/>
    <s v="ER4820BCF"/>
    <s v="E6575LRD"/>
    <d v="2025-03-14T00:00:00"/>
    <m/>
    <s v="55"/>
    <x v="10"/>
    <s v="S2"/>
    <s v="S2"/>
    <m/>
    <d v="2025-03-14T00:00:00"/>
    <d v="1899-12-30T11:40:43"/>
    <d v="2025-03-14T00:00:00"/>
    <d v="1899-12-30T11:47:58"/>
    <d v="2025-03-14T00:00:00"/>
    <d v="1899-12-30T11:53:51"/>
    <x v="0"/>
    <s v="RFCPI"/>
    <s v="8800000109"/>
    <s v="FBO"/>
    <d v="1899-12-30T00:13:08"/>
    <d v="1899-12-30T00:05:53"/>
    <d v="1899-12-30T00:07:15"/>
    <s v="Granel"/>
    <s v="E001"/>
    <x v="2"/>
    <d v="1899-12-30T00:13:08"/>
    <d v="1899-12-30T00:05:53"/>
    <n v="11"/>
    <x v="15"/>
    <x v="3"/>
    <x v="2"/>
    <n v="0"/>
    <n v="0"/>
    <s v="OK"/>
    <s v="Granel"/>
    <x v="2"/>
    <n v="0"/>
    <s v="PUNTOS NORTE"/>
    <s v="A"/>
    <d v="1899-12-30T00:07:15"/>
    <d v="1899-12-30T00:07:15"/>
    <s v="OK"/>
    <m/>
    <m/>
    <d v="1899-12-30T00:00:00"/>
    <d v="1899-12-30T00:13:08"/>
    <n v="6"/>
    <d v="1899-12-30T00:07:15"/>
    <n v="13.133333333332802"/>
    <n v="11"/>
    <s v="Si"/>
  </r>
  <r>
    <s v="CSGR"/>
    <s v=""/>
    <x v="0"/>
    <s v="EM0781VD"/>
    <m/>
    <d v="2025-03-20T00:00:00"/>
    <m/>
    <s v="3282"/>
    <x v="42"/>
    <s v="PA"/>
    <m/>
    <m/>
    <d v="2025-03-20T00:00:00"/>
    <d v="1899-12-30T08:27:38"/>
    <d v="2025-03-20T00:00:00"/>
    <d v="1899-12-30T19:15:00"/>
    <d v="2025-03-20T00:00:00"/>
    <d v="1899-12-30T08:46:16"/>
    <x v="223"/>
    <s v="E_MSAEZ"/>
    <s v="8800000128"/>
    <s v="EXW"/>
    <d v="1899-12-30T21:16:06"/>
    <d v="1899-12-30T10:28:44"/>
    <d v="1899-12-30T10:47:22"/>
    <s v="Ensacado"/>
    <s v="E002"/>
    <x v="1"/>
    <d v="1899-12-30T00:18:38"/>
    <n v="-0.43662037037037005"/>
    <n v="8"/>
    <x v="19"/>
    <x v="4"/>
    <x v="1"/>
    <n v="0"/>
    <n v="0"/>
    <s v="OK"/>
    <s v="Ensacado"/>
    <x v="2"/>
    <n v="0"/>
    <s v="PUNTOS SUR"/>
    <s v="A"/>
    <d v="1899-12-30T10:47:22"/>
    <d v="1899-12-30T09:49:22"/>
    <s v="KO"/>
    <m/>
    <m/>
    <d v="1899-12-30T00:00:00"/>
    <d v="1899-12-30T00:18:38"/>
    <n v="5"/>
    <d v="1899-12-30T10:47:22"/>
    <n v="18.633333333326387"/>
    <n v="8"/>
    <s v="Si"/>
  </r>
  <r>
    <s v="CSMA"/>
    <s v="2025007580"/>
    <x v="0"/>
    <s v="ER4763BBY"/>
    <s v="E4421MGY"/>
    <d v="2025-02-24T00:00:00"/>
    <m/>
    <s v="3264"/>
    <x v="36"/>
    <s v="PA"/>
    <s v="S1"/>
    <m/>
    <d v="2025-02-24T00:00:00"/>
    <d v="1899-12-30T15:12:44"/>
    <d v="2025-02-24T00:00:00"/>
    <d v="1899-12-30T15:10:51"/>
    <d v="2025-02-24T00:00:00"/>
    <d v="1899-12-30T16:29:12"/>
    <x v="0"/>
    <s v="RFCPI"/>
    <s v="7022043604"/>
    <s v="FBO"/>
    <d v="1899-12-30T01:20:14"/>
    <d v="1899-12-30T01:18:21"/>
    <d v="1899-12-30T00:01:53"/>
    <s v="Granel"/>
    <s v="E001"/>
    <x v="2"/>
    <d v="1899-12-30T01:16:28"/>
    <d v="1899-12-30T01:18:21"/>
    <n v="15"/>
    <x v="1"/>
    <x v="1"/>
    <x v="2"/>
    <n v="0"/>
    <n v="0"/>
    <s v="OK"/>
    <s v="Granel"/>
    <x v="1"/>
    <n v="0"/>
    <s v="F. MALAGA"/>
    <s v="B"/>
    <d v="1899-12-30T00:01:53"/>
    <d v="1899-12-30T00:01:53"/>
    <s v="OK"/>
    <m/>
    <m/>
    <d v="1899-12-30T00:00:00"/>
    <d v="1899-12-30T01:16:28"/>
    <n v="2"/>
    <n v="-1.3078703703700567E-3"/>
    <n v="76.466666666664011"/>
    <n v="16"/>
    <s v="No"/>
  </r>
  <r>
    <s v="CSMA"/>
    <s v="2025007589"/>
    <x v="0"/>
    <s v="ER8141BBG"/>
    <s v="E5824JVY"/>
    <d v="2025-02-24T00:00:00"/>
    <m/>
    <s v="3269"/>
    <x v="35"/>
    <s v="PA"/>
    <s v="S2"/>
    <m/>
    <d v="2025-02-24T00:00:00"/>
    <d v="1899-12-30T15:55:00"/>
    <d v="2025-02-24T00:00:00"/>
    <d v="1899-12-30T15:53:07"/>
    <d v="2025-02-24T00:00:00"/>
    <d v="1899-12-30T16:34:08"/>
    <x v="0"/>
    <s v="RFCPI"/>
    <s v="7022043605"/>
    <s v="FBO"/>
    <d v="1899-12-30T00:42:54"/>
    <d v="1899-12-30T00:41:01"/>
    <d v="1899-12-30T00:01:53"/>
    <s v="Granel"/>
    <s v="E001"/>
    <x v="2"/>
    <d v="1899-12-30T00:39:08"/>
    <d v="1899-12-30T00:41:01"/>
    <n v="15"/>
    <x v="1"/>
    <x v="1"/>
    <x v="2"/>
    <n v="0"/>
    <n v="0"/>
    <s v="OK"/>
    <s v="Granel"/>
    <x v="1"/>
    <n v="0"/>
    <s v="F. MALAGA"/>
    <s v="A"/>
    <d v="1899-12-30T00:01:53"/>
    <d v="1899-12-30T00:01:53"/>
    <s v="OK"/>
    <m/>
    <m/>
    <d v="1899-12-30T00:00:00"/>
    <d v="1899-12-30T00:39:08"/>
    <n v="2"/>
    <n v="-1.3078703703699457E-3"/>
    <n v="39.133333333339181"/>
    <n v="16"/>
    <s v="Si"/>
  </r>
  <r>
    <s v="CSMA"/>
    <s v="2025007588"/>
    <x v="0"/>
    <s v="EVA02467R"/>
    <s v="E4771KNH"/>
    <d v="2025-02-24T00:00:00"/>
    <m/>
    <s v="3264"/>
    <x v="36"/>
    <s v="PA"/>
    <s v="S1"/>
    <m/>
    <d v="2025-02-24T00:00:00"/>
    <d v="1899-12-30T15:42:55"/>
    <d v="2025-02-24T00:00:00"/>
    <d v="1899-12-30T15:41:04"/>
    <d v="2025-02-24T00:00:00"/>
    <d v="1899-12-30T16:45:02"/>
    <x v="0"/>
    <s v="RFCPI"/>
    <s v="7022043608"/>
    <s v="FBO"/>
    <d v="1899-12-30T01:05:49"/>
    <d v="1899-12-30T01:03:58"/>
    <d v="1899-12-30T00:01:51"/>
    <s v="Granel"/>
    <s v="E001"/>
    <x v="2"/>
    <d v="1899-12-30T01:02:07"/>
    <d v="1899-12-30T01:03:58"/>
    <n v="15"/>
    <x v="1"/>
    <x v="1"/>
    <x v="2"/>
    <n v="0"/>
    <n v="0"/>
    <s v="OK"/>
    <s v="Granel"/>
    <x v="1"/>
    <n v="0"/>
    <s v="F. MALAGA"/>
    <s v="B"/>
    <d v="1899-12-30T00:01:51"/>
    <d v="1899-12-30T00:01:51"/>
    <s v="OK"/>
    <m/>
    <m/>
    <d v="1899-12-30T00:00:00"/>
    <d v="1899-12-30T01:02:07"/>
    <n v="2"/>
    <n v="-1.2847222222199806E-3"/>
    <n v="62.116666666660812"/>
    <n v="16"/>
    <s v="No"/>
  </r>
  <r>
    <s v="CSMA"/>
    <s v="2025007592"/>
    <x v="0"/>
    <s v="ER2524BBY"/>
    <s v="E8306MSJ"/>
    <d v="2025-02-24T00:00:00"/>
    <m/>
    <s v="3269"/>
    <x v="35"/>
    <s v="PA"/>
    <s v="S2"/>
    <m/>
    <d v="2025-02-24T00:00:00"/>
    <d v="1899-12-30T16:03:53"/>
    <d v="2025-02-24T00:00:00"/>
    <d v="1899-12-30T16:02:00"/>
    <d v="2025-02-24T00:00:00"/>
    <d v="1899-12-30T16:47:22"/>
    <x v="0"/>
    <s v="RFCPI"/>
    <s v="7022043609"/>
    <s v="FBO"/>
    <d v="1899-12-30T00:47:15"/>
    <d v="1899-12-30T00:45:22"/>
    <d v="1899-12-30T00:01:53"/>
    <s v="Granel"/>
    <s v="E001"/>
    <x v="2"/>
    <d v="1899-12-30T00:43:29"/>
    <d v="1899-12-30T00:45:22"/>
    <n v="16"/>
    <x v="1"/>
    <x v="1"/>
    <x v="2"/>
    <n v="0"/>
    <n v="0"/>
    <s v="OK"/>
    <s v="Granel"/>
    <x v="1"/>
    <n v="0"/>
    <s v="F. MALAGA"/>
    <s v="A"/>
    <d v="1899-12-30T00:01:53"/>
    <d v="1899-12-30T00:01:53"/>
    <s v="OK"/>
    <m/>
    <m/>
    <d v="1899-12-30T00:00:00"/>
    <d v="1899-12-30T00:43:29"/>
    <n v="2"/>
    <n v="-1.3078703703700567E-3"/>
    <n v="43.483333333334429"/>
    <n v="16"/>
    <s v="Si"/>
  </r>
  <r>
    <s v="CSMA"/>
    <s v="2025007591"/>
    <x v="0"/>
    <s v="ER8110BCC"/>
    <s v="E7844JTT"/>
    <d v="2025-02-24T00:00:00"/>
    <m/>
    <s v="3264"/>
    <x v="36"/>
    <s v="PA"/>
    <s v="S1"/>
    <m/>
    <d v="2025-02-24T00:00:00"/>
    <d v="1899-12-30T15:57:43"/>
    <d v="2025-02-24T00:00:00"/>
    <d v="1899-12-30T15:55:50"/>
    <d v="2025-02-24T00:00:00"/>
    <d v="1899-12-30T17:01:24"/>
    <x v="0"/>
    <s v="RFCPI"/>
    <s v="7022043611"/>
    <s v="FBO"/>
    <d v="1899-12-30T01:07:27"/>
    <d v="1899-12-30T01:05:34"/>
    <d v="1899-12-30T00:01:53"/>
    <s v="Granel"/>
    <s v="E001"/>
    <x v="2"/>
    <d v="1899-12-30T01:03:41"/>
    <d v="1899-12-30T01:05:34"/>
    <n v="15"/>
    <x v="1"/>
    <x v="1"/>
    <x v="2"/>
    <n v="0"/>
    <n v="0"/>
    <s v="OK"/>
    <s v="Granel"/>
    <x v="1"/>
    <n v="0"/>
    <s v="F. MALAGA"/>
    <s v="B"/>
    <d v="1899-12-30T00:01:53"/>
    <d v="1899-12-30T00:01:53"/>
    <s v="OK"/>
    <m/>
    <m/>
    <d v="1899-12-30T00:00:00"/>
    <d v="1899-12-30T01:03:41"/>
    <n v="2"/>
    <n v="-1.3078703703699457E-3"/>
    <n v="63.683333333337586"/>
    <n v="17"/>
    <s v="No"/>
  </r>
  <r>
    <s v="CSMA"/>
    <s v="2025007598"/>
    <x v="0"/>
    <s v="ER4533BBP"/>
    <s v="E5811MHB"/>
    <d v="2025-02-24T00:00:00"/>
    <m/>
    <s v="3269"/>
    <x v="35"/>
    <s v="PA"/>
    <s v="S2"/>
    <m/>
    <d v="2025-02-24T00:00:00"/>
    <d v="1899-12-30T16:35:17"/>
    <d v="2025-02-24T00:00:00"/>
    <d v="1899-12-30T16:33:24"/>
    <d v="2025-02-24T00:00:00"/>
    <d v="1899-12-30T17:03:31"/>
    <x v="0"/>
    <s v="RFCPI"/>
    <s v="7022043612"/>
    <s v="FBO"/>
    <d v="1899-12-30T00:32:00"/>
    <d v="1899-12-30T00:30:07"/>
    <d v="1899-12-30T00:01:53"/>
    <s v="Granel"/>
    <s v="E001"/>
    <x v="2"/>
    <d v="1899-12-30T00:28:14"/>
    <d v="1899-12-30T00:30:07"/>
    <n v="16"/>
    <x v="1"/>
    <x v="1"/>
    <x v="2"/>
    <n v="0"/>
    <n v="0"/>
    <s v="OK"/>
    <s v="Granel"/>
    <x v="1"/>
    <n v="0"/>
    <s v="F. MALAGA"/>
    <s v="A"/>
    <d v="1899-12-30T00:01:53"/>
    <d v="1899-12-30T00:01:53"/>
    <s v="OK"/>
    <m/>
    <m/>
    <d v="1899-12-30T00:00:00"/>
    <d v="1899-12-30T00:28:14"/>
    <n v="2"/>
    <n v="-1.3078703703699457E-3"/>
    <n v="28.233333333331245"/>
    <n v="17"/>
    <s v="Si"/>
  </r>
  <r>
    <s v="CSMA"/>
    <s v=""/>
    <x v="0"/>
    <s v="E7440MTLR9981BDP"/>
    <s v="ER1963BDRR8610BDH"/>
    <d v="2025-02-24T00:00:00"/>
    <m/>
    <s v="3269"/>
    <x v="35"/>
    <s v="PA"/>
    <s v="PA"/>
    <m/>
    <d v="2025-02-24T00:00:00"/>
    <d v="1899-12-30T17:24:22"/>
    <d v="2025-02-24T00:00:00"/>
    <d v="1899-12-30T17:24:35"/>
    <d v="2025-02-24T00:00:00"/>
    <d v="1899-12-30T17:57:55"/>
    <x v="194"/>
    <s v="E_AROMEROR"/>
    <s v="7022043617"/>
    <s v="FBO"/>
    <d v="1899-12-30T00:33:33"/>
    <d v="1899-12-30T00:33:20"/>
    <d v="1899-12-30T00:00:13"/>
    <s v="Granel"/>
    <s v="E001"/>
    <x v="2"/>
    <d v="1899-12-30T00:33:33"/>
    <d v="1899-12-30T00:33:20"/>
    <n v="17"/>
    <x v="1"/>
    <x v="1"/>
    <x v="2"/>
    <n v="0"/>
    <n v="0"/>
    <s v="OK"/>
    <s v="Granel"/>
    <x v="1"/>
    <n v="0"/>
    <s v="F. MALAGA"/>
    <s v="A"/>
    <d v="1899-12-30T00:00:13"/>
    <d v="1899-12-30T00:00:13"/>
    <s v="OK"/>
    <m/>
    <m/>
    <d v="1899-12-30T00:00:00"/>
    <d v="1899-12-30T00:33:33"/>
    <n v="2"/>
    <d v="1899-12-30T00:00:13"/>
    <n v="33.54999999999837"/>
    <n v="17"/>
    <s v="Si"/>
  </r>
  <r>
    <s v="CSMA"/>
    <s v="2025007613"/>
    <x v="0"/>
    <s v="ECS00572R"/>
    <s v="E8631GGR"/>
    <d v="2025-02-25T00:00:00"/>
    <m/>
    <s v="3264"/>
    <x v="36"/>
    <s v="PA"/>
    <s v="S1"/>
    <m/>
    <d v="2025-02-25T00:00:00"/>
    <d v="1899-12-30T05:13:27"/>
    <d v="2025-02-25T00:00:00"/>
    <d v="1899-12-30T05:11:35"/>
    <d v="2025-02-25T00:00:00"/>
    <d v="1899-12-30T06:15:23"/>
    <x v="0"/>
    <s v="RFCPI"/>
    <s v="7022043622"/>
    <s v="FBO"/>
    <d v="1899-12-30T01:05:40"/>
    <d v="1899-12-30T01:03:48"/>
    <d v="1899-12-30T00:01:52"/>
    <s v="Granel"/>
    <s v="E001"/>
    <x v="2"/>
    <d v="1899-12-30T01:01:56"/>
    <d v="1899-12-30T01:03:48"/>
    <n v="5"/>
    <x v="2"/>
    <x v="1"/>
    <x v="2"/>
    <n v="0"/>
    <n v="0"/>
    <s v="OK"/>
    <s v="Granel"/>
    <x v="1"/>
    <n v="0"/>
    <s v="F. MALAGA"/>
    <s v="B"/>
    <d v="1899-12-30T00:01:52"/>
    <d v="1899-12-30T00:01:52"/>
    <s v="OK"/>
    <m/>
    <m/>
    <d v="1899-12-30T00:00:00"/>
    <d v="1899-12-30T01:01:56"/>
    <n v="3"/>
    <n v="-1.2962962962999869E-3"/>
    <n v="61.933333333334431"/>
    <n v="6"/>
    <s v="No"/>
  </r>
  <r>
    <s v="CSMA"/>
    <s v="2025007616"/>
    <x v="0"/>
    <s v="ER1055BBH"/>
    <s v="E0721JRZ"/>
    <d v="2025-02-25T00:00:00"/>
    <m/>
    <s v="3264"/>
    <x v="36"/>
    <s v="PA"/>
    <s v="S1"/>
    <m/>
    <d v="2025-02-25T00:00:00"/>
    <d v="1899-12-30T05:45:55"/>
    <d v="2025-02-25T00:00:00"/>
    <d v="1899-12-30T05:44:01"/>
    <d v="2025-02-25T00:00:00"/>
    <d v="1899-12-30T06:21:02"/>
    <x v="0"/>
    <s v="RFCPI"/>
    <s v="7022043625"/>
    <s v="FBO"/>
    <d v="1899-12-30T00:38:55"/>
    <d v="1899-12-30T00:37:01"/>
    <d v="1899-12-30T00:01:54"/>
    <s v="Granel"/>
    <s v="E001"/>
    <x v="2"/>
    <d v="1899-12-30T00:35:07"/>
    <d v="1899-12-30T00:37:01"/>
    <n v="5"/>
    <x v="2"/>
    <x v="1"/>
    <x v="2"/>
    <n v="0"/>
    <n v="0"/>
    <s v="OK"/>
    <s v="Granel"/>
    <x v="1"/>
    <n v="0"/>
    <s v="F. MALAGA"/>
    <s v="A"/>
    <d v="1899-12-30T00:01:54"/>
    <d v="1899-12-30T00:01:54"/>
    <s v="OK"/>
    <m/>
    <m/>
    <d v="1899-12-30T00:00:00"/>
    <d v="1899-12-30T00:35:07"/>
    <n v="3"/>
    <n v="-1.3194444444500075E-3"/>
    <n v="35.116666666660834"/>
    <n v="6"/>
    <s v="Si"/>
  </r>
  <r>
    <s v="CSMA"/>
    <s v="2025007614"/>
    <x v="0"/>
    <s v="EGR03345R"/>
    <s v="E7812KXB"/>
    <d v="2025-02-25T00:00:00"/>
    <m/>
    <s v="3264"/>
    <x v="36"/>
    <s v="PA"/>
    <s v="S1"/>
    <m/>
    <d v="2025-02-25T00:00:00"/>
    <d v="1899-12-30T05:35:52"/>
    <d v="2025-02-25T00:00:00"/>
    <d v="1899-12-30T05:34:00"/>
    <d v="2025-02-25T00:00:00"/>
    <d v="1899-12-30T06:32:11"/>
    <x v="0"/>
    <s v="RFCPI"/>
    <s v="7022043629"/>
    <s v="EXW"/>
    <d v="1899-12-30T01:00:03"/>
    <d v="1899-12-30T00:58:11"/>
    <d v="1899-12-30T00:01:52"/>
    <s v="Granel"/>
    <s v="E001"/>
    <x v="1"/>
    <d v="1899-12-30T00:56:19"/>
    <d v="1899-12-30T00:58:11"/>
    <n v="5"/>
    <x v="2"/>
    <x v="1"/>
    <x v="2"/>
    <n v="0"/>
    <n v="0"/>
    <s v="OK"/>
    <s v="Granel"/>
    <x v="1"/>
    <n v="0"/>
    <s v="F. MALAGA"/>
    <s v="B"/>
    <d v="1899-12-30T00:01:52"/>
    <d v="1899-12-30T00:01:52"/>
    <s v="OK"/>
    <m/>
    <m/>
    <d v="1899-12-30T00:00:00"/>
    <d v="1899-12-30T00:56:19"/>
    <n v="3"/>
    <n v="-1.2962962962999869E-3"/>
    <n v="56.31666666667202"/>
    <n v="6"/>
    <s v="No"/>
  </r>
  <r>
    <s v="CSMA"/>
    <s v="2025007620"/>
    <x v="0"/>
    <s v="ER3035BDJ"/>
    <s v="E1617MGZ"/>
    <d v="2025-02-25T00:00:00"/>
    <m/>
    <s v="3264"/>
    <x v="36"/>
    <s v="PA"/>
    <s v="S1"/>
    <m/>
    <d v="2025-02-25T00:00:00"/>
    <d v="1899-12-30T05:57:56"/>
    <d v="2025-02-25T00:00:00"/>
    <d v="1899-12-30T05:56:03"/>
    <d v="2025-02-25T00:00:00"/>
    <d v="1899-12-30T06:37:51"/>
    <x v="0"/>
    <s v="RFCPI"/>
    <s v="7022043630"/>
    <s v="FBO"/>
    <d v="1899-12-30T00:43:41"/>
    <d v="1899-12-30T00:41:48"/>
    <d v="1899-12-30T00:01:53"/>
    <s v="Granel"/>
    <s v="E001"/>
    <x v="2"/>
    <d v="1899-12-30T00:39:55"/>
    <d v="1899-12-30T00:41:48"/>
    <n v="5"/>
    <x v="2"/>
    <x v="1"/>
    <x v="2"/>
    <n v="0"/>
    <n v="0"/>
    <s v="OK"/>
    <s v="Granel"/>
    <x v="1"/>
    <n v="0"/>
    <s v="F. MALAGA"/>
    <s v="A"/>
    <d v="1899-12-30T00:01:53"/>
    <d v="1899-12-30T00:01:53"/>
    <s v="OK"/>
    <m/>
    <m/>
    <d v="1899-12-30T00:00:00"/>
    <d v="1899-12-30T00:39:55"/>
    <n v="3"/>
    <n v="-1.3078703703700012E-3"/>
    <n v="39.916666666670416"/>
    <n v="6"/>
    <s v="Si"/>
  </r>
  <r>
    <s v="CSMA"/>
    <s v="2025007626"/>
    <x v="0"/>
    <s v="ER6807BBV"/>
    <s v="E8120GLY"/>
    <d v="2025-02-25T00:00:00"/>
    <m/>
    <s v="3264"/>
    <x v="36"/>
    <s v="PA"/>
    <s v="S1"/>
    <m/>
    <d v="2025-02-25T00:00:00"/>
    <d v="1899-12-30T06:43:14"/>
    <d v="2025-02-25T00:00:00"/>
    <d v="1899-12-30T06:41:20"/>
    <d v="2025-02-25T00:00:00"/>
    <d v="1899-12-30T07:14:46"/>
    <x v="0"/>
    <s v="RFCPI"/>
    <s v="7022043634"/>
    <s v="FBO"/>
    <d v="1899-12-30T00:35:20"/>
    <d v="1899-12-30T00:33:26"/>
    <d v="1899-12-30T00:01:54"/>
    <s v="Granel"/>
    <s v="E001"/>
    <x v="2"/>
    <d v="1899-12-30T00:31:32"/>
    <d v="1899-12-30T00:33:26"/>
    <n v="6"/>
    <x v="2"/>
    <x v="1"/>
    <x v="2"/>
    <n v="0"/>
    <n v="0"/>
    <s v="OK"/>
    <s v="Granel"/>
    <x v="1"/>
    <n v="0"/>
    <s v="F. MALAGA"/>
    <s v="A"/>
    <d v="1899-12-30T00:01:54"/>
    <d v="1899-12-30T00:01:54"/>
    <s v="OK"/>
    <m/>
    <m/>
    <d v="1899-12-30T00:00:00"/>
    <d v="1899-12-30T00:31:32"/>
    <n v="3"/>
    <n v="-1.3194444444499798E-3"/>
    <n v="31.533333333335996"/>
    <n v="7"/>
    <s v="Si"/>
  </r>
  <r>
    <s v="CSMA"/>
    <s v="2025007627"/>
    <x v="0"/>
    <s v="ER0860BBM"/>
    <s v="E5730JVY"/>
    <d v="2025-02-25T00:00:00"/>
    <m/>
    <s v="3269"/>
    <x v="35"/>
    <s v="PA"/>
    <s v="S2"/>
    <m/>
    <d v="2025-02-25T00:00:00"/>
    <d v="1899-12-30T06:49:40"/>
    <d v="2025-02-25T00:00:00"/>
    <d v="1899-12-30T06:47:46"/>
    <d v="2025-02-25T00:00:00"/>
    <d v="1899-12-30T07:18:45"/>
    <x v="0"/>
    <s v="RFCPI"/>
    <s v="7022043635"/>
    <s v="FBO"/>
    <d v="1899-12-30T00:32:53"/>
    <d v="1899-12-30T00:30:59"/>
    <d v="1899-12-30T00:01:54"/>
    <s v="Granel"/>
    <s v="E001"/>
    <x v="2"/>
    <d v="1899-12-30T00:29:05"/>
    <d v="1899-12-30T00:30:59"/>
    <n v="6"/>
    <x v="2"/>
    <x v="1"/>
    <x v="2"/>
    <n v="0"/>
    <n v="0"/>
    <s v="OK"/>
    <s v="Granel"/>
    <x v="1"/>
    <n v="0"/>
    <s v="F. MALAGA"/>
    <s v="A"/>
    <d v="1899-12-30T00:01:54"/>
    <d v="1899-12-30T00:01:54"/>
    <s v="OK"/>
    <m/>
    <m/>
    <d v="1899-12-30T00:00:00"/>
    <d v="1899-12-30T00:29:05"/>
    <n v="3"/>
    <n v="-1.3194444444399878E-3"/>
    <n v="29.083333333334416"/>
    <n v="7"/>
    <s v="Si"/>
  </r>
  <r>
    <s v="CSMA"/>
    <s v="2025007646"/>
    <x v="0"/>
    <s v="ER1055BBH"/>
    <s v="E0721JRZ"/>
    <d v="2025-02-25T00:00:00"/>
    <m/>
    <s v="3264"/>
    <x v="36"/>
    <s v="PA"/>
    <s v="S1"/>
    <m/>
    <d v="2025-02-25T00:00:00"/>
    <d v="1899-12-30T07:39:55"/>
    <d v="2025-02-25T00:00:00"/>
    <d v="1899-12-30T07:38:03"/>
    <d v="2025-02-25T00:00:00"/>
    <d v="1899-12-30T08:10:57"/>
    <x v="0"/>
    <s v="RFCPI"/>
    <s v="7022043641"/>
    <s v="FBO"/>
    <d v="1899-12-30T00:34:46"/>
    <d v="1899-12-30T00:32:54"/>
    <d v="1899-12-30T00:01:52"/>
    <s v="Granel"/>
    <s v="E001"/>
    <x v="2"/>
    <d v="1899-12-30T00:31:02"/>
    <d v="1899-12-30T00:32:54"/>
    <n v="7"/>
    <x v="2"/>
    <x v="1"/>
    <x v="2"/>
    <n v="0"/>
    <n v="0"/>
    <s v="OK"/>
    <s v="Granel"/>
    <x v="1"/>
    <n v="0"/>
    <s v="F. MALAGA"/>
    <s v="A"/>
    <d v="1899-12-30T00:01:52"/>
    <d v="1899-12-30T00:01:52"/>
    <s v="OK"/>
    <m/>
    <m/>
    <d v="1899-12-30T00:00:00"/>
    <d v="1899-12-30T00:31:02"/>
    <n v="3"/>
    <n v="-1.2962962962900226E-3"/>
    <n v="31.033333333339197"/>
    <n v="8"/>
    <s v="Si"/>
  </r>
  <r>
    <s v="CSMA"/>
    <s v="2025007648"/>
    <x v="0"/>
    <s v="ER7252BBV"/>
    <s v="E3178LFN"/>
    <d v="2025-02-25T00:00:00"/>
    <m/>
    <s v="3260"/>
    <x v="41"/>
    <s v="PA"/>
    <s v="S8"/>
    <m/>
    <d v="2025-02-25T00:00:00"/>
    <d v="1899-12-30T07:51:43"/>
    <d v="2025-02-25T00:00:00"/>
    <d v="1899-12-30T07:49:51"/>
    <d v="2025-02-25T00:00:00"/>
    <d v="1899-12-30T08:19:44"/>
    <x v="0"/>
    <s v="RFCPI"/>
    <s v="7022043642"/>
    <s v="EXW"/>
    <d v="1899-12-30T00:31:45"/>
    <d v="1899-12-30T00:29:53"/>
    <d v="1899-12-30T00:01:52"/>
    <s v="Granel"/>
    <s v="E001"/>
    <x v="1"/>
    <d v="1899-12-30T00:28:01"/>
    <d v="1899-12-30T00:29:53"/>
    <n v="7"/>
    <x v="2"/>
    <x v="1"/>
    <x v="2"/>
    <n v="0"/>
    <n v="0"/>
    <s v="OK"/>
    <s v="Granel"/>
    <x v="1"/>
    <n v="0"/>
    <s v="F. MALAGA"/>
    <s v="A"/>
    <d v="1899-12-30T00:01:52"/>
    <d v="1899-12-30T00:01:52"/>
    <s v="OK"/>
    <m/>
    <m/>
    <d v="1899-12-30T00:00:00"/>
    <d v="1899-12-30T00:28:01"/>
    <n v="3"/>
    <n v="-1.2962962963000146E-3"/>
    <n v="28.016666666668755"/>
    <n v="8"/>
    <s v="Si"/>
  </r>
  <r>
    <s v="CSMA"/>
    <s v="2025007677"/>
    <x v="0"/>
    <s v="ER1055BBH"/>
    <s v="E0721JRZ"/>
    <d v="2025-02-25T00:00:00"/>
    <m/>
    <s v="3264"/>
    <x v="36"/>
    <s v="PA"/>
    <s v="S1"/>
    <m/>
    <d v="2025-02-25T00:00:00"/>
    <d v="1899-12-30T09:30:43"/>
    <d v="2025-02-25T00:00:00"/>
    <d v="1899-12-30T09:28:51"/>
    <d v="2025-02-25T00:00:00"/>
    <d v="1899-12-30T10:00:03"/>
    <x v="0"/>
    <s v="RFCPI"/>
    <s v="7022043656"/>
    <s v="FBO"/>
    <d v="1899-12-30T00:33:04"/>
    <d v="1899-12-30T00:31:12"/>
    <d v="1899-12-30T00:01:52"/>
    <s v="Granel"/>
    <s v="E001"/>
    <x v="2"/>
    <d v="1899-12-30T00:29:20"/>
    <d v="1899-12-30T00:31:12"/>
    <n v="9"/>
    <x v="2"/>
    <x v="1"/>
    <x v="2"/>
    <n v="0"/>
    <n v="0"/>
    <s v="OK"/>
    <s v="Granel"/>
    <x v="1"/>
    <n v="0"/>
    <s v="F. MALAGA"/>
    <s v="A"/>
    <d v="1899-12-30T00:01:52"/>
    <d v="1899-12-30T00:01:52"/>
    <s v="OK"/>
    <m/>
    <m/>
    <d v="1899-12-30T00:00:00"/>
    <d v="1899-12-30T00:29:20"/>
    <n v="3"/>
    <n v="-1.2962962962999591E-3"/>
    <n v="29.333333333332856"/>
    <n v="10"/>
    <s v="Si"/>
  </r>
  <r>
    <s v="CSMA"/>
    <s v="2025007690"/>
    <x v="0"/>
    <s v="ER4763BBY"/>
    <s v="E4421MGY"/>
    <d v="2025-02-25T00:00:00"/>
    <m/>
    <s v="3269"/>
    <x v="35"/>
    <s v="PA"/>
    <s v="S2"/>
    <m/>
    <d v="2025-02-25T00:00:00"/>
    <d v="1899-12-30T10:01:27"/>
    <d v="2025-02-25T00:00:00"/>
    <d v="1899-12-30T09:59:35"/>
    <d v="2025-02-25T00:00:00"/>
    <d v="1899-12-30T10:28:07"/>
    <x v="0"/>
    <s v="RFCPI"/>
    <s v="7022043659"/>
    <s v="FBO"/>
    <d v="1899-12-30T00:30:24"/>
    <d v="1899-12-30T00:28:32"/>
    <d v="1899-12-30T00:01:52"/>
    <s v="Granel"/>
    <s v="E001"/>
    <x v="2"/>
    <d v="1899-12-30T00:26:40"/>
    <d v="1899-12-30T00:28:32"/>
    <n v="10"/>
    <x v="2"/>
    <x v="1"/>
    <x v="2"/>
    <n v="0"/>
    <n v="0"/>
    <s v="OK"/>
    <s v="Granel"/>
    <x v="1"/>
    <n v="0"/>
    <s v="F. MALAGA"/>
    <s v="A"/>
    <d v="1899-12-30T00:01:52"/>
    <d v="1899-12-30T00:01:52"/>
    <s v="OK"/>
    <m/>
    <m/>
    <d v="1899-12-30T00:00:00"/>
    <d v="1899-12-30T00:26:40"/>
    <n v="3"/>
    <n v="-1.2962962963000146E-3"/>
    <n v="26.666666666668782"/>
    <n v="10"/>
    <s v="Si"/>
  </r>
  <r>
    <s v="CSMA"/>
    <s v="2025007693"/>
    <x v="0"/>
    <s v="ER5973BBL"/>
    <s v="E0247JRH"/>
    <d v="2025-02-25T00:00:00"/>
    <m/>
    <s v="3260"/>
    <x v="41"/>
    <s v="PA"/>
    <s v="S8"/>
    <m/>
    <d v="2025-02-25T00:00:00"/>
    <d v="1899-12-30T10:08:56"/>
    <d v="2025-02-25T00:00:00"/>
    <d v="1899-12-30T10:07:04"/>
    <d v="2025-02-25T00:00:00"/>
    <d v="1899-12-30T10:37:14"/>
    <x v="0"/>
    <s v="RFCPI"/>
    <s v="7022043661"/>
    <s v="EXW"/>
    <d v="1899-12-30T00:32:02"/>
    <d v="1899-12-30T00:30:10"/>
    <d v="1899-12-30T00:01:52"/>
    <s v="Granel"/>
    <s v="E001"/>
    <x v="1"/>
    <d v="1899-12-30T00:28:18"/>
    <d v="1899-12-30T00:30:10"/>
    <n v="10"/>
    <x v="2"/>
    <x v="1"/>
    <x v="2"/>
    <n v="0"/>
    <n v="0"/>
    <s v="OK"/>
    <s v="Granel"/>
    <x v="1"/>
    <n v="0"/>
    <s v="F. MALAGA"/>
    <s v="A"/>
    <d v="1899-12-30T00:01:52"/>
    <d v="1899-12-30T00:01:52"/>
    <s v="OK"/>
    <m/>
    <m/>
    <d v="1899-12-30T00:00:00"/>
    <d v="1899-12-30T00:28:18"/>
    <n v="3"/>
    <n v="-1.2962962963000146E-3"/>
    <n v="28.300000000003223"/>
    <n v="10"/>
    <s v="Si"/>
  </r>
  <r>
    <s v="CSMA"/>
    <s v="2025007689"/>
    <x v="0"/>
    <s v="ER8110BCC"/>
    <s v="E7844JTT"/>
    <d v="2025-02-25T00:00:00"/>
    <m/>
    <s v="3264"/>
    <x v="36"/>
    <s v="PA"/>
    <s v="S1"/>
    <m/>
    <d v="2025-02-25T00:00:00"/>
    <d v="1899-12-30T10:01:02"/>
    <d v="2025-02-25T00:00:00"/>
    <d v="1899-12-30T09:59:10"/>
    <d v="2025-02-25T00:00:00"/>
    <d v="1899-12-30T10:40:19"/>
    <x v="0"/>
    <s v="RFCPI"/>
    <s v="7022043662"/>
    <s v="FBO"/>
    <d v="1899-12-30T00:43:01"/>
    <d v="1899-12-30T00:41:09"/>
    <d v="1899-12-30T00:01:52"/>
    <s v="Granel"/>
    <s v="E001"/>
    <x v="2"/>
    <d v="1899-12-30T00:39:17"/>
    <d v="1899-12-30T00:41:09"/>
    <n v="10"/>
    <x v="2"/>
    <x v="1"/>
    <x v="2"/>
    <n v="0"/>
    <n v="0"/>
    <s v="OK"/>
    <s v="Granel"/>
    <x v="1"/>
    <n v="0"/>
    <s v="F. MALAGA"/>
    <s v="A"/>
    <d v="1899-12-30T00:01:52"/>
    <d v="1899-12-30T00:01:52"/>
    <s v="OK"/>
    <m/>
    <m/>
    <d v="1899-12-30T00:00:00"/>
    <d v="1899-12-30T00:39:17"/>
    <n v="3"/>
    <n v="-1.2962962962999591E-3"/>
    <n v="39.283333333329615"/>
    <n v="10"/>
    <s v="Si"/>
  </r>
  <r>
    <s v="CSMA"/>
    <s v="2025007706"/>
    <x v="0"/>
    <s v="ER7123BCC"/>
    <s v="E3410KWV"/>
    <d v="2025-02-25T00:00:00"/>
    <m/>
    <s v="3283"/>
    <x v="37"/>
    <s v="PA"/>
    <s v="PA"/>
    <m/>
    <d v="2025-02-25T00:00:00"/>
    <d v="1899-12-30T10:31:44"/>
    <d v="2025-02-25T00:00:00"/>
    <d v="1899-12-30T10:29:52"/>
    <d v="2025-02-25T00:00:00"/>
    <d v="1899-12-30T10:51:31"/>
    <x v="0"/>
    <s v="RFCPI"/>
    <s v="7022043667"/>
    <s v="EXW"/>
    <d v="1899-12-30T00:23:31"/>
    <d v="1899-12-30T00:21:39"/>
    <d v="1899-12-30T00:01:52"/>
    <s v="Ensacado"/>
    <s v="E002"/>
    <x v="1"/>
    <d v="1899-12-30T00:19:47"/>
    <d v="1899-12-30T00:21:39"/>
    <n v="10"/>
    <x v="2"/>
    <x v="1"/>
    <x v="1"/>
    <n v="0"/>
    <n v="0"/>
    <s v="OK"/>
    <s v="Ensacado"/>
    <x v="1"/>
    <n v="0"/>
    <s v="F. MALAGA"/>
    <s v="A"/>
    <d v="1899-12-30T00:01:52"/>
    <d v="1899-12-30T00:01:52"/>
    <s v="OK"/>
    <m/>
    <m/>
    <d v="1899-12-30T00:00:00"/>
    <d v="1899-12-30T00:19:47"/>
    <n v="3"/>
    <n v="-1.2962962962899671E-3"/>
    <n v="19.783333333339197"/>
    <n v="10"/>
    <s v="Si"/>
  </r>
  <r>
    <s v="CSMA"/>
    <s v="2025007695"/>
    <x v="0"/>
    <s v="ER3035BDJ"/>
    <s v="E1617MGZ"/>
    <d v="2025-02-25T00:00:00"/>
    <m/>
    <s v="3264"/>
    <x v="36"/>
    <s v="PA"/>
    <s v="S1"/>
    <m/>
    <d v="2025-02-25T00:00:00"/>
    <d v="1899-12-30T10:25:19"/>
    <d v="2025-02-25T00:00:00"/>
    <d v="1899-12-30T10:23:26"/>
    <d v="2025-02-25T00:00:00"/>
    <d v="1899-12-30T10:58:16"/>
    <x v="0"/>
    <s v="RFCPI"/>
    <s v="7022043668"/>
    <s v="FBO"/>
    <d v="1899-12-30T00:36:43"/>
    <d v="1899-12-30T00:34:50"/>
    <d v="1899-12-30T00:01:53"/>
    <s v="Granel"/>
    <s v="E001"/>
    <x v="2"/>
    <d v="1899-12-30T00:32:57"/>
    <d v="1899-12-30T00:34:50"/>
    <n v="10"/>
    <x v="2"/>
    <x v="1"/>
    <x v="2"/>
    <n v="0"/>
    <n v="0"/>
    <s v="OK"/>
    <s v="Granel"/>
    <x v="1"/>
    <n v="0"/>
    <s v="F. MALAGA"/>
    <s v="A"/>
    <d v="1899-12-30T00:01:53"/>
    <d v="1899-12-30T00:01:53"/>
    <s v="OK"/>
    <m/>
    <m/>
    <d v="1899-12-30T00:00:00"/>
    <d v="1899-12-30T00:32:57"/>
    <n v="3"/>
    <n v="-1.3078703703800487E-3"/>
    <n v="32.949999999993558"/>
    <n v="10"/>
    <s v="Si"/>
  </r>
  <r>
    <s v="CSMA"/>
    <s v="2025007710"/>
    <x v="0"/>
    <s v="EGR03345R"/>
    <s v="E7812KXB"/>
    <d v="2025-02-25T00:00:00"/>
    <m/>
    <s v="3260"/>
    <x v="41"/>
    <s v="PA"/>
    <s v="S8"/>
    <m/>
    <d v="2025-02-25T00:00:00"/>
    <d v="1899-12-30T10:38:50"/>
    <d v="2025-02-25T00:00:00"/>
    <d v="1899-12-30T10:36:59"/>
    <d v="2025-02-25T00:00:00"/>
    <d v="1899-12-30T11:05:22"/>
    <x v="0"/>
    <s v="RFCPI"/>
    <s v="7022043669"/>
    <s v="EXW"/>
    <d v="1899-12-30T00:30:14"/>
    <d v="1899-12-30T00:28:23"/>
    <d v="1899-12-30T00:01:51"/>
    <s v="Granel"/>
    <s v="E001"/>
    <x v="1"/>
    <d v="1899-12-30T00:26:32"/>
    <d v="1899-12-30T00:28:23"/>
    <n v="10"/>
    <x v="2"/>
    <x v="1"/>
    <x v="2"/>
    <n v="0"/>
    <n v="0"/>
    <s v="OK"/>
    <s v="Granel"/>
    <x v="1"/>
    <n v="0"/>
    <s v="F. MALAGA"/>
    <s v="A"/>
    <d v="1899-12-30T00:01:51"/>
    <d v="1899-12-30T00:01:51"/>
    <s v="OK"/>
    <m/>
    <m/>
    <d v="1899-12-30T00:00:00"/>
    <d v="1899-12-30T00:26:32"/>
    <n v="3"/>
    <n v="-1.2847222222199806E-3"/>
    <n v="26.533333333339211"/>
    <n v="11"/>
    <s v="Si"/>
  </r>
  <r>
    <s v="CSMA"/>
    <s v="2025007712"/>
    <x v="0"/>
    <s v="EMA02414R"/>
    <s v="E4258HML"/>
    <d v="2025-02-25T00:00:00"/>
    <m/>
    <s v="3269"/>
    <x v="35"/>
    <s v="PA"/>
    <s v="S2"/>
    <m/>
    <d v="2025-02-25T00:00:00"/>
    <d v="1899-12-30T10:42:50"/>
    <d v="2025-02-25T00:00:00"/>
    <d v="1899-12-30T10:40:58"/>
    <d v="2025-02-25T00:00:00"/>
    <d v="1899-12-30T11:15:09"/>
    <x v="0"/>
    <s v="RFCPI"/>
    <s v="7022043673"/>
    <s v="FBO"/>
    <d v="1899-12-30T00:36:03"/>
    <d v="1899-12-30T00:34:11"/>
    <d v="1899-12-30T00:01:52"/>
    <s v="Granel"/>
    <s v="E001"/>
    <x v="2"/>
    <d v="1899-12-30T00:32:19"/>
    <d v="1899-12-30T00:34:11"/>
    <n v="10"/>
    <x v="2"/>
    <x v="1"/>
    <x v="2"/>
    <n v="0"/>
    <n v="0"/>
    <s v="OK"/>
    <s v="Granel"/>
    <x v="1"/>
    <n v="0"/>
    <s v="F. MALAGA"/>
    <s v="A"/>
    <d v="1899-12-30T00:01:52"/>
    <d v="1899-12-30T00:01:52"/>
    <s v="OK"/>
    <m/>
    <m/>
    <d v="1899-12-30T00:00:00"/>
    <d v="1899-12-30T00:32:19"/>
    <n v="3"/>
    <n v="-1.2962962963000146E-3"/>
    <n v="32.316666666667189"/>
    <n v="11"/>
    <s v="Si"/>
  </r>
  <r>
    <s v="CSMA"/>
    <s v="2025007709"/>
    <x v="0"/>
    <s v="ER2559BBJ"/>
    <s v="E0350HNY"/>
    <d v="2025-02-25T00:00:00"/>
    <m/>
    <s v="3264"/>
    <x v="36"/>
    <s v="PA"/>
    <s v="S1"/>
    <m/>
    <d v="2025-02-25T00:00:00"/>
    <d v="1899-12-30T10:37:49"/>
    <d v="2025-02-25T00:00:00"/>
    <d v="1899-12-30T10:35:58"/>
    <d v="2025-02-25T00:00:00"/>
    <d v="1899-12-30T11:17:37"/>
    <x v="0"/>
    <s v="RFCPI"/>
    <s v="7022043675"/>
    <s v="FBO"/>
    <d v="1899-12-30T00:43:30"/>
    <d v="1899-12-30T00:41:39"/>
    <d v="1899-12-30T00:01:51"/>
    <s v="Granel"/>
    <s v="E001"/>
    <x v="2"/>
    <d v="1899-12-30T00:39:48"/>
    <d v="1899-12-30T00:41:39"/>
    <n v="10"/>
    <x v="2"/>
    <x v="1"/>
    <x v="2"/>
    <n v="0"/>
    <n v="0"/>
    <s v="OK"/>
    <s v="Granel"/>
    <x v="1"/>
    <n v="0"/>
    <s v="F. MALAGA"/>
    <s v="A"/>
    <d v="1899-12-30T00:01:51"/>
    <d v="1899-12-30T00:01:51"/>
    <s v="OK"/>
    <m/>
    <m/>
    <d v="1899-12-30T00:00:00"/>
    <d v="1899-12-30T00:39:48"/>
    <n v="3"/>
    <n v="-1.2847222222199806E-3"/>
    <n v="39.800000000001582"/>
    <n v="11"/>
    <s v="Si"/>
  </r>
  <r>
    <s v="CSMA"/>
    <s v="2025007724"/>
    <x v="0"/>
    <s v="ER1055BBH"/>
    <s v="E0721JRZ"/>
    <d v="2025-02-25T00:00:00"/>
    <m/>
    <s v="3264"/>
    <x v="36"/>
    <s v="PA"/>
    <s v="S1"/>
    <m/>
    <d v="2025-02-25T00:00:00"/>
    <d v="1899-12-30T11:17:03"/>
    <d v="2025-02-25T00:00:00"/>
    <d v="1899-12-30T11:15:12"/>
    <d v="2025-02-25T00:00:00"/>
    <d v="1899-12-30T11:40:15"/>
    <x v="0"/>
    <s v="RFCPI"/>
    <s v="7022043677"/>
    <s v="FBO"/>
    <d v="1899-12-30T00:26:54"/>
    <d v="1899-12-30T00:25:03"/>
    <d v="1899-12-30T00:01:51"/>
    <s v="Granel"/>
    <s v="E001"/>
    <x v="2"/>
    <d v="1899-12-30T00:23:12"/>
    <d v="1899-12-30T00:25:03"/>
    <n v="11"/>
    <x v="2"/>
    <x v="1"/>
    <x v="2"/>
    <n v="0"/>
    <n v="0"/>
    <s v="OK"/>
    <s v="Granel"/>
    <x v="1"/>
    <n v="0"/>
    <s v="F. MALAGA"/>
    <s v="A"/>
    <d v="1899-12-30T00:01:51"/>
    <d v="1899-12-30T00:01:51"/>
    <s v="OK"/>
    <m/>
    <m/>
    <d v="1899-12-30T00:00:00"/>
    <d v="1899-12-30T00:23:12"/>
    <n v="3"/>
    <n v="-1.2847222222199806E-3"/>
    <n v="23.199999999998429"/>
    <n v="11"/>
    <s v="Si"/>
  </r>
  <r>
    <s v="CSMA"/>
    <s v="2025007723"/>
    <x v="0"/>
    <s v="ER2310BBX"/>
    <s v="E5477KKG"/>
    <d v="2025-02-25T00:00:00"/>
    <m/>
    <s v="3262"/>
    <x v="40"/>
    <s v="PA"/>
    <s v="S6"/>
    <m/>
    <d v="2025-02-25T00:00:00"/>
    <d v="1899-12-30T11:14:47"/>
    <d v="2025-02-25T00:00:00"/>
    <d v="1899-12-30T11:12:55"/>
    <d v="2025-02-25T00:00:00"/>
    <d v="1899-12-30T11:57:52"/>
    <x v="0"/>
    <s v="RFCPI"/>
    <s v="7022043679"/>
    <s v="FBO"/>
    <d v="1899-12-30T00:46:49"/>
    <d v="1899-12-30T00:44:57"/>
    <d v="1899-12-30T00:01:52"/>
    <s v="Granel"/>
    <s v="E001"/>
    <x v="2"/>
    <d v="1899-12-30T00:43:05"/>
    <d v="1899-12-30T00:44:57"/>
    <n v="11"/>
    <x v="2"/>
    <x v="1"/>
    <x v="2"/>
    <n v="0"/>
    <n v="0"/>
    <s v="OK"/>
    <s v="Granel"/>
    <x v="1"/>
    <n v="0"/>
    <s v="F. MALAGA"/>
    <s v="A"/>
    <d v="1899-12-30T00:01:52"/>
    <d v="1899-12-30T00:01:52"/>
    <s v="OK"/>
    <m/>
    <m/>
    <d v="1899-12-30T00:00:00"/>
    <d v="1899-12-30T00:43:05"/>
    <n v="3"/>
    <n v="-1.2962962963000146E-3"/>
    <n v="43.083333333331247"/>
    <n v="11"/>
    <s v="Si"/>
  </r>
  <r>
    <s v="CSMA"/>
    <s v="2025007729"/>
    <x v="0"/>
    <s v="ER8141BBG"/>
    <s v="E5824JVY"/>
    <d v="2025-02-25T00:00:00"/>
    <m/>
    <s v="3269"/>
    <x v="35"/>
    <s v="PA"/>
    <s v="S2"/>
    <m/>
    <d v="2025-02-25T00:00:00"/>
    <d v="1899-12-30T11:33:13"/>
    <d v="2025-02-25T00:00:00"/>
    <d v="1899-12-30T11:31:21"/>
    <d v="2025-02-25T00:00:00"/>
    <d v="1899-12-30T12:13:31"/>
    <x v="0"/>
    <s v="RFCPI"/>
    <s v="7022043680"/>
    <s v="FBO"/>
    <d v="1899-12-30T00:44:02"/>
    <d v="1899-12-30T00:42:10"/>
    <d v="1899-12-30T00:01:52"/>
    <s v="Granel"/>
    <s v="E001"/>
    <x v="2"/>
    <d v="1899-12-30T00:40:18"/>
    <d v="1899-12-30T00:42:10"/>
    <n v="11"/>
    <x v="2"/>
    <x v="1"/>
    <x v="2"/>
    <n v="0"/>
    <n v="0"/>
    <s v="OK"/>
    <s v="Granel"/>
    <x v="1"/>
    <n v="0"/>
    <s v="F. MALAGA"/>
    <s v="A"/>
    <d v="1899-12-30T00:01:52"/>
    <d v="1899-12-30T00:01:52"/>
    <s v="OK"/>
    <m/>
    <m/>
    <d v="1899-12-30T00:00:00"/>
    <d v="1899-12-30T00:40:18"/>
    <n v="3"/>
    <n v="-1.2962962962900226E-3"/>
    <n v="40.299999999998306"/>
    <n v="12"/>
    <s v="Si"/>
  </r>
  <r>
    <s v="CSMA"/>
    <s v="2025007731"/>
    <x v="0"/>
    <s v="ER4695BDR"/>
    <s v="E9461JBD"/>
    <d v="2025-02-25T00:00:00"/>
    <m/>
    <s v="3264"/>
    <x v="36"/>
    <s v="PA"/>
    <s v="S1"/>
    <m/>
    <d v="2025-02-25T00:00:00"/>
    <d v="1899-12-30T11:49:49"/>
    <d v="2025-02-25T00:00:00"/>
    <d v="1899-12-30T11:47:57"/>
    <d v="2025-02-25T00:00:00"/>
    <d v="1899-12-30T12:17:27"/>
    <x v="0"/>
    <s v="RFCPI"/>
    <s v="7022043681"/>
    <s v="EXW"/>
    <d v="1899-12-30T00:31:22"/>
    <d v="1899-12-30T00:29:30"/>
    <d v="1899-12-30T00:01:52"/>
    <s v="Granel"/>
    <s v="E001"/>
    <x v="1"/>
    <d v="1899-12-30T00:27:38"/>
    <d v="1899-12-30T00:29:30"/>
    <n v="11"/>
    <x v="2"/>
    <x v="1"/>
    <x v="2"/>
    <n v="0"/>
    <n v="0"/>
    <s v="OK"/>
    <s v="Granel"/>
    <x v="1"/>
    <n v="0"/>
    <s v="F. MALAGA"/>
    <s v="A"/>
    <d v="1899-12-30T00:01:52"/>
    <d v="1899-12-30T00:01:52"/>
    <s v="OK"/>
    <m/>
    <m/>
    <d v="1899-12-30T00:00:00"/>
    <d v="1899-12-30T00:27:38"/>
    <n v="3"/>
    <n v="-1.2962962962999591E-3"/>
    <n v="27.633333333340822"/>
    <n v="12"/>
    <s v="Si"/>
  </r>
  <r>
    <s v="CSMA"/>
    <s v="2025007735"/>
    <x v="0"/>
    <s v="ER8643BCC"/>
    <s v="E7698LMM"/>
    <d v="2025-02-25T00:00:00"/>
    <m/>
    <s v="3264"/>
    <x v="36"/>
    <s v="PA"/>
    <s v="S1"/>
    <m/>
    <d v="2025-02-25T00:00:00"/>
    <d v="1899-12-30T12:08:31"/>
    <d v="2025-02-25T00:00:00"/>
    <d v="1899-12-30T12:06:39"/>
    <d v="2025-02-25T00:00:00"/>
    <d v="1899-12-30T12:27:16"/>
    <x v="0"/>
    <s v="RFCPI"/>
    <s v="7022043683"/>
    <s v="EXW"/>
    <d v="1899-12-30T00:22:29"/>
    <d v="1899-12-30T00:20:37"/>
    <d v="1899-12-30T00:01:52"/>
    <s v="Granel"/>
    <s v="E001"/>
    <x v="1"/>
    <d v="1899-12-30T00:18:45"/>
    <d v="1899-12-30T00:20:37"/>
    <n v="12"/>
    <x v="2"/>
    <x v="1"/>
    <x v="2"/>
    <n v="0"/>
    <n v="0"/>
    <s v="OK"/>
    <s v="Granel"/>
    <x v="1"/>
    <n v="0"/>
    <s v="F. MALAGA"/>
    <s v="A"/>
    <d v="1899-12-30T00:01:52"/>
    <d v="1899-12-30T00:01:52"/>
    <s v="OK"/>
    <m/>
    <m/>
    <d v="1899-12-30T00:00:00"/>
    <d v="1899-12-30T00:18:45"/>
    <n v="3"/>
    <n v="-1.2962962962899116E-3"/>
    <n v="18.750000000009646"/>
    <n v="12"/>
    <s v="Si"/>
  </r>
  <r>
    <s v="CSMA"/>
    <s v="2025007739"/>
    <x v="0"/>
    <s v="ER7252BBV"/>
    <s v="E3178LFN"/>
    <d v="2025-02-25T00:00:00"/>
    <m/>
    <s v="3260"/>
    <x v="41"/>
    <s v="PA"/>
    <s v="S8"/>
    <m/>
    <d v="2025-02-25T00:00:00"/>
    <d v="1899-12-30T12:15:50"/>
    <d v="2025-02-25T00:00:00"/>
    <d v="1899-12-30T12:13:58"/>
    <d v="2025-02-25T00:00:00"/>
    <d v="1899-12-30T12:38:40"/>
    <x v="0"/>
    <s v="RFCPI"/>
    <s v="7022043686"/>
    <s v="EXW"/>
    <d v="1899-12-30T00:26:34"/>
    <d v="1899-12-30T00:24:42"/>
    <d v="1899-12-30T00:01:52"/>
    <s v="Granel"/>
    <s v="E001"/>
    <x v="1"/>
    <d v="1899-12-30T00:22:50"/>
    <d v="1899-12-30T00:24:42"/>
    <n v="12"/>
    <x v="2"/>
    <x v="1"/>
    <x v="2"/>
    <n v="0"/>
    <n v="0"/>
    <s v="OK"/>
    <s v="Granel"/>
    <x v="1"/>
    <n v="0"/>
    <s v="F. MALAGA"/>
    <s v="A"/>
    <d v="1899-12-30T00:01:52"/>
    <d v="1899-12-30T00:01:52"/>
    <s v="OK"/>
    <m/>
    <m/>
    <d v="1899-12-30T00:00:00"/>
    <d v="1899-12-30T00:22:50"/>
    <n v="3"/>
    <n v="-1.2962962963000146E-3"/>
    <n v="22.833333333331201"/>
    <n v="12"/>
    <s v="Si"/>
  </r>
  <r>
    <s v="CSMA"/>
    <s v="2025007734"/>
    <x v="0"/>
    <s v="ER0860BBM"/>
    <s v="E5730JVY"/>
    <d v="2025-02-25T00:00:00"/>
    <m/>
    <s v="3262"/>
    <x v="40"/>
    <s v="PA"/>
    <s v="S6"/>
    <m/>
    <d v="2025-02-25T00:00:00"/>
    <d v="1899-12-30T11:53:54"/>
    <d v="2025-02-25T00:00:00"/>
    <d v="1899-12-30T11:52:03"/>
    <d v="2025-02-25T00:00:00"/>
    <d v="1899-12-30T12:41:45"/>
    <x v="0"/>
    <s v="RFCPI"/>
    <s v="7022043687"/>
    <s v="FBO"/>
    <d v="1899-12-30T00:51:33"/>
    <d v="1899-12-30T00:49:42"/>
    <d v="1899-12-30T00:01:51"/>
    <s v="Granel"/>
    <s v="E001"/>
    <x v="2"/>
    <d v="1899-12-30T00:47:51"/>
    <d v="1899-12-30T00:49:42"/>
    <n v="11"/>
    <x v="2"/>
    <x v="1"/>
    <x v="2"/>
    <n v="0"/>
    <n v="0"/>
    <s v="OK"/>
    <s v="Granel"/>
    <x v="1"/>
    <n v="0"/>
    <s v="F. MALAGA"/>
    <s v="B"/>
    <d v="1899-12-30T00:01:51"/>
    <d v="1899-12-30T00:01:51"/>
    <s v="OK"/>
    <m/>
    <m/>
    <d v="1899-12-30T00:00:00"/>
    <d v="1899-12-30T00:47:51"/>
    <n v="3"/>
    <n v="-1.2847222222199806E-3"/>
    <n v="47.850000000004762"/>
    <n v="12"/>
    <s v="No"/>
  </r>
  <r>
    <s v="CSMA"/>
    <s v="2025007737"/>
    <x v="0"/>
    <s v="EVA02467R"/>
    <s v="E4771KNH"/>
    <d v="2025-02-25T00:00:00"/>
    <m/>
    <s v="3269"/>
    <x v="35"/>
    <s v="PA"/>
    <s v="S2"/>
    <m/>
    <d v="2025-02-25T00:00:00"/>
    <d v="1899-12-30T12:14:18"/>
    <d v="2025-02-25T00:00:00"/>
    <d v="1899-12-30T12:12:26"/>
    <d v="2025-02-25T00:00:00"/>
    <d v="1899-12-30T12:44:44"/>
    <x v="0"/>
    <s v="RFCPI"/>
    <s v="7022043688"/>
    <s v="FBO"/>
    <d v="1899-12-30T00:34:10"/>
    <d v="1899-12-30T00:32:18"/>
    <d v="1899-12-30T00:01:52"/>
    <s v="Granel"/>
    <s v="E001"/>
    <x v="2"/>
    <d v="1899-12-30T00:30:26"/>
    <d v="1899-12-30T00:32:18"/>
    <n v="12"/>
    <x v="2"/>
    <x v="1"/>
    <x v="2"/>
    <n v="0"/>
    <n v="0"/>
    <s v="OK"/>
    <s v="Granel"/>
    <x v="1"/>
    <n v="0"/>
    <s v="F. MALAGA"/>
    <s v="A"/>
    <d v="1899-12-30T00:01:52"/>
    <d v="1899-12-30T00:01:52"/>
    <s v="OK"/>
    <m/>
    <m/>
    <d v="1899-12-30T00:00:00"/>
    <d v="1899-12-30T00:30:26"/>
    <n v="3"/>
    <n v="-1.2962962963000146E-3"/>
    <n v="30.433333333320078"/>
    <n v="12"/>
    <s v="Si"/>
  </r>
  <r>
    <s v="CSMA"/>
    <s v="2025007747"/>
    <x v="0"/>
    <s v="EE0224HDX"/>
    <s v="EE0224HDX"/>
    <d v="2025-02-25T00:00:00"/>
    <m/>
    <s v="3282"/>
    <x v="42"/>
    <s v="PA"/>
    <m/>
    <m/>
    <d v="2025-02-25T00:00:00"/>
    <d v="1899-12-30T12:47:04"/>
    <d v="2025-02-25T00:00:00"/>
    <d v="1899-12-30T18:10:01"/>
    <d v="2025-02-25T00:00:00"/>
    <d v="1899-12-30T13:08:34"/>
    <x v="224"/>
    <s v="FGARCIAR"/>
    <s v="7022043692"/>
    <s v="FBO"/>
    <d v="1899-12-30T10:24:24"/>
    <d v="1899-12-30T05:01:27"/>
    <d v="1899-12-30T05:22:57"/>
    <s v="Ensacado"/>
    <s v="E002"/>
    <x v="2"/>
    <d v="1899-12-30T00:21:30"/>
    <n v="-0.20934027777777997"/>
    <n v="12"/>
    <x v="2"/>
    <x v="1"/>
    <x v="1"/>
    <n v="0"/>
    <n v="0"/>
    <s v="OK"/>
    <s v="Ensacado"/>
    <x v="1"/>
    <n v="0"/>
    <s v="F. MALAGA"/>
    <s v="A"/>
    <d v="1899-12-30T05:22:57"/>
    <d v="1899-12-30T04:24:57"/>
    <s v="KO"/>
    <m/>
    <m/>
    <d v="1899-12-30T00:00:00"/>
    <d v="1899-12-30T00:21:30"/>
    <n v="3"/>
    <d v="1899-12-30T05:22:57"/>
    <n v="21.49999999999201"/>
    <n v="13"/>
    <s v="Si"/>
  </r>
  <r>
    <s v="CSMA"/>
    <s v="2025007748"/>
    <x v="0"/>
    <s v="ER0013BDS"/>
    <s v="E0472MWT"/>
    <d v="2025-02-25T00:00:00"/>
    <m/>
    <s v="3262"/>
    <x v="40"/>
    <s v="PA"/>
    <s v="S6"/>
    <m/>
    <d v="2025-02-25T00:00:00"/>
    <d v="1899-12-30T12:48:41"/>
    <d v="2025-02-25T00:00:00"/>
    <d v="1899-12-30T12:46:49"/>
    <d v="2025-02-25T00:00:00"/>
    <d v="1899-12-30T13:16:16"/>
    <x v="0"/>
    <s v="RFCPI"/>
    <s v="7022043694"/>
    <s v="EXW"/>
    <d v="1899-12-30T00:31:19"/>
    <d v="1899-12-30T00:29:27"/>
    <d v="1899-12-30T00:01:52"/>
    <s v="Granel"/>
    <s v="E001"/>
    <x v="1"/>
    <d v="1899-12-30T00:27:35"/>
    <d v="1899-12-30T00:29:27"/>
    <n v="12"/>
    <x v="2"/>
    <x v="1"/>
    <x v="2"/>
    <n v="0"/>
    <n v="0"/>
    <s v="OK"/>
    <s v="Granel"/>
    <x v="1"/>
    <n v="0"/>
    <s v="F. MALAGA"/>
    <s v="A"/>
    <d v="1899-12-30T00:01:52"/>
    <d v="1899-12-30T00:01:52"/>
    <s v="OK"/>
    <m/>
    <m/>
    <d v="1899-12-30T00:00:00"/>
    <d v="1899-12-30T00:27:35"/>
    <n v="3"/>
    <n v="-1.2962962963000146E-3"/>
    <n v="27.583333333329545"/>
    <n v="13"/>
    <s v="Si"/>
  </r>
  <r>
    <s v="CSMA"/>
    <s v="2025007751"/>
    <x v="0"/>
    <s v="ER1295BBJ"/>
    <s v="E3563DWC"/>
    <d v="2025-02-25T00:00:00"/>
    <m/>
    <s v="3283"/>
    <x v="37"/>
    <s v="PA"/>
    <s v="PA"/>
    <m/>
    <d v="2025-02-25T00:00:00"/>
    <d v="1899-12-30T12:55:53"/>
    <d v="2025-02-25T00:00:00"/>
    <d v="1899-12-30T12:54:01"/>
    <d v="2025-02-25T00:00:00"/>
    <d v="1899-12-30T13:26:17"/>
    <x v="0"/>
    <s v="RFCPI"/>
    <s v="7022043695"/>
    <s v="FBO"/>
    <d v="1899-12-30T00:34:08"/>
    <d v="1899-12-30T00:32:16"/>
    <d v="1899-12-30T00:01:52"/>
    <s v="Ensacado"/>
    <s v="E002"/>
    <x v="2"/>
    <d v="1899-12-30T00:30:24"/>
    <d v="1899-12-30T00:32:16"/>
    <n v="12"/>
    <x v="2"/>
    <x v="1"/>
    <x v="1"/>
    <n v="0"/>
    <n v="0"/>
    <s v="OK"/>
    <s v="Ensacado"/>
    <x v="1"/>
    <n v="0"/>
    <s v="F. MALAGA"/>
    <s v="A"/>
    <d v="1899-12-30T00:01:52"/>
    <d v="1899-12-30T00:01:52"/>
    <s v="OK"/>
    <m/>
    <m/>
    <d v="1899-12-30T00:00:00"/>
    <d v="1899-12-30T00:30:24"/>
    <n v="3"/>
    <n v="-1.2962962963000146E-3"/>
    <n v="30.399999999998357"/>
    <n v="13"/>
    <s v="Si"/>
  </r>
  <r>
    <s v="CSMA"/>
    <s v="2025007756"/>
    <x v="0"/>
    <s v="EE6205CWY"/>
    <m/>
    <d v="2025-02-25T00:00:00"/>
    <m/>
    <s v="3283"/>
    <x v="37"/>
    <s v="PA"/>
    <s v="PA"/>
    <m/>
    <d v="2025-02-25T00:00:00"/>
    <d v="1899-12-30T13:13:32"/>
    <d v="2025-02-25T00:00:00"/>
    <d v="1899-12-30T13:11:40"/>
    <d v="2025-02-25T00:00:00"/>
    <d v="1899-12-30T13:28:44"/>
    <x v="0"/>
    <s v="RFCPI"/>
    <s v="7022043696"/>
    <s v="EXW"/>
    <d v="1899-12-30T00:18:56"/>
    <d v="1899-12-30T00:17:04"/>
    <d v="1899-12-30T00:01:52"/>
    <s v="Ensacado"/>
    <s v="E002"/>
    <x v="1"/>
    <d v="1899-12-30T00:15:12"/>
    <d v="1899-12-30T00:17:04"/>
    <n v="13"/>
    <x v="2"/>
    <x v="1"/>
    <x v="1"/>
    <n v="0"/>
    <n v="0"/>
    <s v="OK"/>
    <s v="Ensacado"/>
    <x v="1"/>
    <n v="0"/>
    <s v="F. MALAGA"/>
    <s v="A"/>
    <d v="1899-12-30T00:01:52"/>
    <d v="1899-12-30T00:01:52"/>
    <s v="OK"/>
    <m/>
    <m/>
    <d v="1899-12-30T00:00:00"/>
    <d v="1899-12-30T00:15:12"/>
    <n v="3"/>
    <n v="-1.2962962962899116E-3"/>
    <n v="15.200000000006533"/>
    <n v="13"/>
    <s v="Si"/>
  </r>
  <r>
    <s v="CSMA"/>
    <s v="2025007755"/>
    <x v="0"/>
    <s v="ER1055BBH"/>
    <s v="E0721JRZ"/>
    <d v="2025-02-25T00:00:00"/>
    <m/>
    <s v="3269"/>
    <x v="35"/>
    <s v="PA"/>
    <s v="S2"/>
    <m/>
    <d v="2025-02-25T00:00:00"/>
    <d v="1899-12-30T13:05:20"/>
    <d v="2025-02-25T00:00:00"/>
    <d v="1899-12-30T13:03:28"/>
    <d v="2025-02-25T00:00:00"/>
    <d v="1899-12-30T13:30:20"/>
    <x v="0"/>
    <s v="RFCPI"/>
    <s v="7022043697"/>
    <s v="EXW"/>
    <d v="1899-12-30T00:28:44"/>
    <d v="1899-12-30T00:26:52"/>
    <d v="1899-12-30T00:01:52"/>
    <s v="Granel"/>
    <s v="E001"/>
    <x v="1"/>
    <d v="1899-12-30T00:25:00"/>
    <d v="1899-12-30T00:26:52"/>
    <n v="13"/>
    <x v="2"/>
    <x v="1"/>
    <x v="2"/>
    <n v="0"/>
    <n v="0"/>
    <s v="OK"/>
    <s v="Granel"/>
    <x v="1"/>
    <n v="0"/>
    <s v="F. MALAGA"/>
    <s v="A"/>
    <d v="1899-12-30T00:01:52"/>
    <d v="1899-12-30T00:01:52"/>
    <s v="OK"/>
    <m/>
    <m/>
    <d v="1899-12-30T00:00:00"/>
    <d v="1899-12-30T00:25:00"/>
    <n v="3"/>
    <n v="-1.2962962962999036E-3"/>
    <n v="24.999999999998472"/>
    <n v="13"/>
    <s v="Si"/>
  </r>
  <r>
    <s v="CSMA"/>
    <s v="2025007757"/>
    <x v="0"/>
    <s v="ER8271BBD"/>
    <s v="E2291HBT"/>
    <d v="2025-02-25T00:00:00"/>
    <m/>
    <s v="3264"/>
    <x v="36"/>
    <s v="PA"/>
    <s v="S1"/>
    <m/>
    <d v="2025-02-25T00:00:00"/>
    <d v="1899-12-30T13:15:37"/>
    <d v="2025-02-25T00:00:00"/>
    <d v="1899-12-30T13:13:46"/>
    <d v="2025-02-25T00:00:00"/>
    <d v="1899-12-30T13:35:44"/>
    <x v="0"/>
    <s v="RFCPI"/>
    <s v="7022043698"/>
    <s v="FBO"/>
    <d v="1899-12-30T00:23:49"/>
    <d v="1899-12-30T00:21:58"/>
    <d v="1899-12-30T00:01:51"/>
    <s v="Granel"/>
    <s v="E001"/>
    <x v="2"/>
    <d v="1899-12-30T00:20:07"/>
    <d v="1899-12-30T00:21:58"/>
    <n v="13"/>
    <x v="2"/>
    <x v="1"/>
    <x v="2"/>
    <n v="0"/>
    <n v="0"/>
    <s v="OK"/>
    <s v="Granel"/>
    <x v="1"/>
    <n v="0"/>
    <s v="F. MALAGA"/>
    <s v="A"/>
    <d v="1899-12-30T00:01:51"/>
    <d v="1899-12-30T00:01:51"/>
    <s v="OK"/>
    <m/>
    <m/>
    <d v="1899-12-30T00:00:00"/>
    <d v="1899-12-30T00:20:07"/>
    <n v="3"/>
    <n v="-1.2847222222199806E-3"/>
    <n v="20.116666666670397"/>
    <n v="13"/>
    <s v="Si"/>
  </r>
  <r>
    <s v="CSMA"/>
    <s v="2025007758"/>
    <x v="0"/>
    <s v="ER2545BBZ"/>
    <s v="E7037MJW"/>
    <d v="2025-02-25T00:00:00"/>
    <m/>
    <s v="3283"/>
    <x v="37"/>
    <s v="PA"/>
    <s v="PA"/>
    <m/>
    <d v="2025-02-25T00:00:00"/>
    <d v="1899-12-30T13:19:58"/>
    <d v="2025-02-25T00:00:00"/>
    <d v="1899-12-30T13:18:06"/>
    <d v="2025-02-25T00:00:00"/>
    <d v="1899-12-30T13:53:52"/>
    <x v="0"/>
    <s v="RFCPI"/>
    <s v="7022043699"/>
    <s v="FBO"/>
    <d v="1899-12-30T00:37:38"/>
    <d v="1899-12-30T00:35:46"/>
    <d v="1899-12-30T00:01:52"/>
    <s v="Ensacado"/>
    <s v="E002"/>
    <x v="2"/>
    <d v="1899-12-30T00:33:54"/>
    <d v="1899-12-30T00:35:46"/>
    <n v="13"/>
    <x v="2"/>
    <x v="1"/>
    <x v="1"/>
    <n v="0"/>
    <n v="0"/>
    <s v="OK"/>
    <s v="Ensacado"/>
    <x v="1"/>
    <n v="0"/>
    <s v="F. MALAGA"/>
    <s v="A"/>
    <d v="1899-12-30T00:01:52"/>
    <d v="1899-12-30T00:01:52"/>
    <s v="OK"/>
    <m/>
    <m/>
    <d v="1899-12-30T00:00:00"/>
    <d v="1899-12-30T00:33:54"/>
    <n v="3"/>
    <n v="-1.2962962962999036E-3"/>
    <n v="33.899999999990428"/>
    <n v="13"/>
    <s v="Si"/>
  </r>
  <r>
    <s v="CSMA"/>
    <s v="2025007759"/>
    <x v="0"/>
    <s v="ER9403BBD"/>
    <s v="E5260KKG"/>
    <d v="2025-02-25T00:00:00"/>
    <m/>
    <s v="3264"/>
    <x v="36"/>
    <s v="PA"/>
    <s v="S1"/>
    <m/>
    <d v="2025-02-25T00:00:00"/>
    <d v="1899-12-30T13:23:12"/>
    <d v="2025-02-25T00:00:00"/>
    <d v="1899-12-30T13:21:19"/>
    <d v="2025-02-25T00:00:00"/>
    <d v="1899-12-30T13:56:47"/>
    <x v="0"/>
    <s v="RFCPI"/>
    <s v="7022043700"/>
    <s v="FBO"/>
    <d v="1899-12-30T00:37:21"/>
    <d v="1899-12-30T00:35:28"/>
    <d v="1899-12-30T00:01:53"/>
    <s v="Granel"/>
    <s v="E001"/>
    <x v="2"/>
    <d v="1899-12-30T00:33:35"/>
    <d v="1899-12-30T00:35:28"/>
    <n v="13"/>
    <x v="2"/>
    <x v="1"/>
    <x v="2"/>
    <n v="0"/>
    <n v="0"/>
    <s v="OK"/>
    <s v="Granel"/>
    <x v="1"/>
    <n v="0"/>
    <s v="F. MALAGA"/>
    <s v="A"/>
    <d v="1899-12-30T00:01:53"/>
    <d v="1899-12-30T00:01:53"/>
    <s v="OK"/>
    <m/>
    <m/>
    <d v="1899-12-30T00:00:00"/>
    <d v="1899-12-30T00:33:35"/>
    <n v="3"/>
    <n v="-1.3078703703700567E-3"/>
    <n v="33.583333333334316"/>
    <n v="13"/>
    <s v="Si"/>
  </r>
  <r>
    <s v="CSMA"/>
    <s v="2025007760"/>
    <x v="0"/>
    <s v="ELE02494R"/>
    <s v="E7977MGZ"/>
    <d v="2025-02-25T00:00:00"/>
    <m/>
    <s v="3268"/>
    <x v="25"/>
    <s v="PA"/>
    <s v="S2"/>
    <m/>
    <d v="2025-02-25T00:00:00"/>
    <d v="1899-12-30T13:29:52"/>
    <d v="2025-02-25T00:00:00"/>
    <d v="1899-12-30T13:28:00"/>
    <d v="2025-02-25T00:00:00"/>
    <d v="1899-12-30T14:03:42"/>
    <x v="0"/>
    <s v="RFCPI"/>
    <s v="7022043701"/>
    <s v="FBO"/>
    <d v="1899-12-30T00:37:34"/>
    <d v="1899-12-30T00:35:42"/>
    <d v="1899-12-30T00:01:52"/>
    <s v="Granel"/>
    <s v="E001"/>
    <x v="2"/>
    <d v="1899-12-30T00:33:50"/>
    <d v="1899-12-30T00:35:42"/>
    <n v="13"/>
    <x v="2"/>
    <x v="1"/>
    <x v="2"/>
    <n v="0"/>
    <n v="0"/>
    <s v="OK"/>
    <s v="Granel"/>
    <x v="1"/>
    <n v="0"/>
    <s v="F. MALAGA"/>
    <s v="A"/>
    <d v="1899-12-30T00:01:52"/>
    <d v="1899-12-30T00:01:52"/>
    <s v="OK"/>
    <m/>
    <m/>
    <d v="1899-12-30T00:00:00"/>
    <d v="1899-12-30T00:33:50"/>
    <n v="3"/>
    <n v="-1.2962962963000146E-3"/>
    <n v="33.83333333333276"/>
    <n v="14"/>
    <s v="Si"/>
  </r>
  <r>
    <s v="CSMA"/>
    <s v="2025007761"/>
    <x v="0"/>
    <s v="ER0865BBP"/>
    <s v="E0262CVL"/>
    <d v="2025-02-25T00:00:00"/>
    <m/>
    <s v="3269"/>
    <x v="35"/>
    <s v="PA"/>
    <s v="S2"/>
    <m/>
    <d v="2025-02-25T00:00:00"/>
    <d v="1899-12-30T13:47:57"/>
    <d v="2025-02-25T00:00:00"/>
    <d v="1899-12-30T13:46:04"/>
    <d v="2025-02-25T00:00:00"/>
    <d v="1899-12-30T14:16:02"/>
    <x v="0"/>
    <s v="RFCPI"/>
    <s v="7022043702"/>
    <s v="EXW"/>
    <d v="1899-12-30T00:31:51"/>
    <d v="1899-12-30T00:29:58"/>
    <d v="1899-12-30T00:01:53"/>
    <s v="Granel"/>
    <s v="E001"/>
    <x v="1"/>
    <d v="1899-12-30T00:28:05"/>
    <d v="1899-12-30T00:29:58"/>
    <n v="13"/>
    <x v="2"/>
    <x v="1"/>
    <x v="2"/>
    <n v="0"/>
    <n v="0"/>
    <s v="OK"/>
    <s v="Granel"/>
    <x v="1"/>
    <n v="0"/>
    <s v="F. MALAGA"/>
    <s v="A"/>
    <d v="1899-12-30T00:01:53"/>
    <d v="1899-12-30T00:01:53"/>
    <s v="OK"/>
    <m/>
    <m/>
    <d v="1899-12-30T00:00:00"/>
    <d v="1899-12-30T00:28:05"/>
    <n v="3"/>
    <n v="-1.3078703703699457E-3"/>
    <n v="28.083333333326426"/>
    <n v="14"/>
    <s v="Si"/>
  </r>
  <r>
    <s v="CSMA"/>
    <s v="2025007766"/>
    <x v="0"/>
    <s v="ER2705BBZ"/>
    <s v="E1459JJZ"/>
    <d v="2025-02-25T00:00:00"/>
    <m/>
    <s v="3269"/>
    <x v="35"/>
    <s v="PA"/>
    <s v="S2"/>
    <m/>
    <d v="2025-02-25T00:00:00"/>
    <d v="1899-12-30T13:55:35"/>
    <d v="2025-02-25T00:00:00"/>
    <d v="1899-12-30T13:53:43"/>
    <d v="2025-02-25T00:00:00"/>
    <d v="1899-12-30T14:19:10"/>
    <x v="0"/>
    <s v="RFCPI"/>
    <s v="7022043704"/>
    <s v="FBO"/>
    <d v="1899-12-30T00:27:19"/>
    <d v="1899-12-30T00:25:27"/>
    <d v="1899-12-30T00:01:52"/>
    <s v="Granel"/>
    <s v="E001"/>
    <x v="2"/>
    <d v="1899-12-30T00:23:35"/>
    <d v="1899-12-30T00:25:27"/>
    <n v="13"/>
    <x v="2"/>
    <x v="1"/>
    <x v="2"/>
    <n v="0"/>
    <n v="0"/>
    <s v="OK"/>
    <s v="Granel"/>
    <x v="1"/>
    <n v="0"/>
    <s v="F. MALAGA"/>
    <s v="A"/>
    <d v="1899-12-30T00:01:52"/>
    <d v="1899-12-30T00:01:52"/>
    <s v="OK"/>
    <m/>
    <m/>
    <d v="1899-12-30T00:00:00"/>
    <d v="1899-12-30T00:23:35"/>
    <n v="3"/>
    <n v="-1.2962962962900226E-3"/>
    <n v="23.58333333334091"/>
    <n v="14"/>
    <s v="Si"/>
  </r>
  <r>
    <s v="CSMA"/>
    <s v="2025007763"/>
    <x v="0"/>
    <s v="EEMA1266CW"/>
    <m/>
    <d v="2025-02-25T00:00:00"/>
    <m/>
    <s v="3282"/>
    <x v="42"/>
    <s v="PA"/>
    <s v="PA"/>
    <m/>
    <d v="2025-02-25T00:00:00"/>
    <d v="1899-12-30T13:51:35"/>
    <d v="2025-02-25T00:00:00"/>
    <d v="1899-12-30T13:49:43"/>
    <d v="2025-02-25T00:00:00"/>
    <d v="1899-12-30T14:25:52"/>
    <x v="0"/>
    <s v="RFCPI"/>
    <s v="7022043705"/>
    <s v="EXW"/>
    <d v="1899-12-30T00:38:01"/>
    <d v="1899-12-30T00:36:09"/>
    <d v="1899-12-30T00:01:52"/>
    <s v="Ensacado"/>
    <s v="E002"/>
    <x v="1"/>
    <d v="1899-12-30T00:34:17"/>
    <d v="1899-12-30T00:36:09"/>
    <n v="13"/>
    <x v="2"/>
    <x v="1"/>
    <x v="1"/>
    <n v="0"/>
    <n v="0"/>
    <s v="OK"/>
    <s v="Ensacado"/>
    <x v="1"/>
    <n v="0"/>
    <s v="F. MALAGA"/>
    <s v="A"/>
    <d v="1899-12-30T00:01:52"/>
    <d v="1899-12-30T00:01:52"/>
    <s v="OK"/>
    <m/>
    <m/>
    <d v="1899-12-30T00:00:00"/>
    <d v="1899-12-30T00:34:17"/>
    <n v="3"/>
    <n v="-1.2962962963000146E-3"/>
    <n v="34.283333333332827"/>
    <n v="14"/>
    <s v="Si"/>
  </r>
  <r>
    <s v="CSMA"/>
    <s v="2025007769"/>
    <x v="0"/>
    <s v="ER5973BBL"/>
    <s v="E0247JRH"/>
    <d v="2025-02-25T00:00:00"/>
    <m/>
    <s v="3260"/>
    <x v="41"/>
    <s v="PA"/>
    <s v="S8"/>
    <m/>
    <d v="2025-02-25T00:00:00"/>
    <d v="1899-12-30T14:21:33"/>
    <d v="2025-02-25T00:00:00"/>
    <d v="1899-12-30T14:19:41"/>
    <d v="2025-02-25T00:00:00"/>
    <d v="1899-12-30T14:44:54"/>
    <x v="0"/>
    <s v="RFCPI"/>
    <s v="7022043708"/>
    <s v="EXW"/>
    <d v="1899-12-30T00:27:05"/>
    <d v="1899-12-30T00:25:13"/>
    <d v="1899-12-30T00:01:52"/>
    <s v="Granel"/>
    <s v="E001"/>
    <x v="1"/>
    <d v="1899-12-30T00:23:21"/>
    <d v="1899-12-30T00:25:13"/>
    <n v="14"/>
    <x v="2"/>
    <x v="1"/>
    <x v="2"/>
    <n v="0"/>
    <n v="0"/>
    <s v="OK"/>
    <s v="Granel"/>
    <x v="1"/>
    <n v="0"/>
    <s v="F. MALAGA"/>
    <s v="A"/>
    <d v="1899-12-30T00:01:52"/>
    <d v="1899-12-30T00:01:52"/>
    <s v="OK"/>
    <m/>
    <m/>
    <d v="1899-12-30T00:00:00"/>
    <d v="1899-12-30T00:23:21"/>
    <n v="3"/>
    <n v="-1.2962962963000146E-3"/>
    <n v="23.35000000000317"/>
    <n v="14"/>
    <s v="Si"/>
  </r>
  <r>
    <s v="CSMA"/>
    <s v="2025007772"/>
    <x v="0"/>
    <s v="ER5019BBT"/>
    <s v="E8662MSV"/>
    <d v="2025-02-25T00:00:00"/>
    <m/>
    <s v="3269"/>
    <x v="35"/>
    <s v="PA"/>
    <s v="S2"/>
    <m/>
    <d v="2025-02-25T00:00:00"/>
    <d v="1899-12-30T14:31:44"/>
    <d v="2025-02-25T00:00:00"/>
    <d v="1899-12-30T14:29:52"/>
    <d v="2025-02-25T00:00:00"/>
    <d v="1899-12-30T14:55:47"/>
    <x v="0"/>
    <s v="RFCPI"/>
    <s v="7022043709"/>
    <s v="FBO"/>
    <d v="1899-12-30T00:27:47"/>
    <d v="1899-12-30T00:25:55"/>
    <d v="1899-12-30T00:01:52"/>
    <s v="Granel"/>
    <s v="E001"/>
    <x v="2"/>
    <d v="1899-12-30T00:24:03"/>
    <d v="1899-12-30T00:25:55"/>
    <n v="14"/>
    <x v="2"/>
    <x v="1"/>
    <x v="2"/>
    <n v="0"/>
    <n v="0"/>
    <s v="OK"/>
    <s v="Granel"/>
    <x v="1"/>
    <n v="0"/>
    <s v="F. MALAGA"/>
    <s v="A"/>
    <d v="1899-12-30T00:01:52"/>
    <d v="1899-12-30T00:01:52"/>
    <s v="OK"/>
    <m/>
    <m/>
    <d v="1899-12-30T00:00:00"/>
    <d v="1899-12-30T00:24:03"/>
    <n v="3"/>
    <n v="-1.2962962963000146E-3"/>
    <n v="24.050000000001521"/>
    <n v="14"/>
    <s v="Si"/>
  </r>
  <r>
    <s v="CSMA"/>
    <s v="2025007780"/>
    <x v="0"/>
    <s v="EVA01741R"/>
    <s v="E5813KFK"/>
    <d v="2025-02-25T00:00:00"/>
    <m/>
    <s v="3264"/>
    <x v="36"/>
    <s v="PA"/>
    <s v="S1"/>
    <m/>
    <d v="2025-02-25T00:00:00"/>
    <d v="1899-12-30T14:51:54"/>
    <d v="2025-02-25T00:00:00"/>
    <d v="1899-12-30T14:50:02"/>
    <d v="2025-02-25T00:00:00"/>
    <d v="1899-12-30T15:13:01"/>
    <x v="0"/>
    <s v="RFCPI"/>
    <s v="7022043711"/>
    <s v="FBO"/>
    <d v="1899-12-30T00:24:51"/>
    <d v="1899-12-30T00:22:59"/>
    <d v="1899-12-30T00:01:52"/>
    <s v="Granel"/>
    <s v="E001"/>
    <x v="2"/>
    <d v="1899-12-30T00:21:07"/>
    <d v="1899-12-30T00:22:59"/>
    <n v="14"/>
    <x v="2"/>
    <x v="1"/>
    <x v="2"/>
    <n v="0"/>
    <n v="0"/>
    <s v="OK"/>
    <s v="Granel"/>
    <x v="1"/>
    <n v="0"/>
    <s v="F. MALAGA"/>
    <s v="A"/>
    <d v="1899-12-30T00:01:52"/>
    <d v="1899-12-30T00:01:52"/>
    <s v="OK"/>
    <m/>
    <m/>
    <d v="1899-12-30T00:00:00"/>
    <d v="1899-12-30T00:21:07"/>
    <n v="3"/>
    <n v="-1.2962962963000146E-3"/>
    <n v="21.116666666663999"/>
    <n v="15"/>
    <s v="Si"/>
  </r>
  <r>
    <s v="CSMA"/>
    <s v="2025007782"/>
    <x v="0"/>
    <s v="ER6822BBP"/>
    <s v="E9297MPF"/>
    <d v="2025-02-25T00:00:00"/>
    <m/>
    <s v="3283"/>
    <x v="37"/>
    <s v="PA"/>
    <s v="PA"/>
    <m/>
    <d v="2025-02-25T00:00:00"/>
    <d v="1899-12-30T14:54:26"/>
    <d v="2025-02-25T00:00:00"/>
    <d v="1899-12-30T14:52:33"/>
    <d v="2025-02-25T00:00:00"/>
    <d v="1899-12-30T15:22:15"/>
    <x v="0"/>
    <s v="RFCPI"/>
    <s v="7022043712"/>
    <s v="EXW"/>
    <d v="1899-12-30T00:31:35"/>
    <d v="1899-12-30T00:29:42"/>
    <d v="1899-12-30T00:01:53"/>
    <s v="Ensacado"/>
    <s v="E002"/>
    <x v="1"/>
    <d v="1899-12-30T00:27:49"/>
    <d v="1899-12-30T00:29:42"/>
    <n v="14"/>
    <x v="2"/>
    <x v="1"/>
    <x v="1"/>
    <n v="0"/>
    <n v="0"/>
    <s v="OK"/>
    <s v="Ensacado"/>
    <x v="1"/>
    <n v="0"/>
    <s v="F. MALAGA"/>
    <s v="A"/>
    <d v="1899-12-30T00:01:53"/>
    <d v="1899-12-30T00:01:53"/>
    <s v="OK"/>
    <m/>
    <m/>
    <d v="1899-12-30T00:00:00"/>
    <d v="1899-12-30T00:27:49"/>
    <n v="3"/>
    <n v="-1.3078703703700567E-3"/>
    <n v="27.816666666667125"/>
    <n v="15"/>
    <s v="Si"/>
  </r>
  <r>
    <s v="CSMA"/>
    <s v="2025007777"/>
    <x v="0"/>
    <s v="ER4687BBY"/>
    <s v="E8077LMM"/>
    <d v="2025-02-25T00:00:00"/>
    <m/>
    <s v="3268"/>
    <x v="25"/>
    <s v="PA"/>
    <s v="S2"/>
    <m/>
    <d v="2025-02-25T00:00:00"/>
    <d v="1899-12-30T14:39:19"/>
    <d v="2025-02-25T00:00:00"/>
    <d v="1899-12-30T14:37:26"/>
    <d v="2025-02-25T00:00:00"/>
    <d v="1899-12-30T15:26:57"/>
    <x v="0"/>
    <s v="RFCPI"/>
    <s v="7022043713"/>
    <s v="FBO"/>
    <d v="1899-12-30T00:51:24"/>
    <d v="1899-12-30T00:49:31"/>
    <d v="1899-12-30T00:01:53"/>
    <s v="Granel"/>
    <s v="E001"/>
    <x v="2"/>
    <d v="1899-12-30T00:47:38"/>
    <d v="1899-12-30T00:49:31"/>
    <n v="14"/>
    <x v="2"/>
    <x v="1"/>
    <x v="2"/>
    <n v="0"/>
    <n v="0"/>
    <s v="OK"/>
    <s v="Granel"/>
    <x v="1"/>
    <n v="0"/>
    <s v="F. MALAGA"/>
    <s v="B"/>
    <d v="1899-12-30T00:01:53"/>
    <d v="1899-12-30T00:01:53"/>
    <s v="OK"/>
    <m/>
    <m/>
    <d v="1899-12-30T00:00:00"/>
    <d v="1899-12-30T00:47:38"/>
    <n v="3"/>
    <n v="-1.3078703703700567E-3"/>
    <n v="47.633333333342428"/>
    <n v="15"/>
    <s v="No"/>
  </r>
  <r>
    <s v="CSMA"/>
    <s v="2025007783"/>
    <x v="0"/>
    <s v="ER4758BBH"/>
    <s v="E7926JMH"/>
    <d v="2025-02-25T00:00:00"/>
    <m/>
    <s v="3262"/>
    <x v="40"/>
    <s v="PA"/>
    <s v="S6"/>
    <m/>
    <d v="2025-02-25T00:00:00"/>
    <d v="1899-12-30T14:54:33"/>
    <d v="2025-02-25T00:00:00"/>
    <d v="1899-12-30T14:52:39"/>
    <d v="2025-02-25T00:00:00"/>
    <d v="1899-12-30T15:33:40"/>
    <x v="0"/>
    <s v="RFCPI"/>
    <s v="7022043714"/>
    <s v="FBO"/>
    <d v="1899-12-30T00:42:55"/>
    <d v="1899-12-30T00:41:01"/>
    <d v="1899-12-30T00:01:54"/>
    <s v="Granel"/>
    <s v="E001"/>
    <x v="2"/>
    <d v="1899-12-30T00:39:07"/>
    <d v="1899-12-30T00:41:01"/>
    <n v="14"/>
    <x v="2"/>
    <x v="1"/>
    <x v="2"/>
    <n v="0"/>
    <n v="0"/>
    <s v="OK"/>
    <s v="Granel"/>
    <x v="1"/>
    <n v="0"/>
    <s v="F. MALAGA"/>
    <s v="A"/>
    <d v="1899-12-30T00:01:54"/>
    <d v="1899-12-30T00:01:54"/>
    <s v="OK"/>
    <m/>
    <m/>
    <d v="1899-12-30T00:00:00"/>
    <d v="1899-12-30T00:39:07"/>
    <n v="3"/>
    <n v="-1.3194444444499798E-3"/>
    <n v="39.116666666664095"/>
    <n v="15"/>
    <s v="Si"/>
  </r>
  <r>
    <s v="CSMA"/>
    <s v="2025007785"/>
    <x v="0"/>
    <s v="ER6006BBN"/>
    <s v="E2274KKH"/>
    <d v="2025-02-25T00:00:00"/>
    <m/>
    <s v="3264"/>
    <x v="36"/>
    <s v="PA"/>
    <s v="S1"/>
    <m/>
    <d v="2025-02-25T00:00:00"/>
    <d v="1899-12-30T15:14:04"/>
    <d v="2025-02-25T00:00:00"/>
    <d v="1899-12-30T15:12:11"/>
    <d v="2025-02-25T00:00:00"/>
    <d v="1899-12-30T15:39:45"/>
    <x v="0"/>
    <s v="RFCPI"/>
    <s v="7022043715"/>
    <s v="FBO"/>
    <d v="1899-12-30T00:29:27"/>
    <d v="1899-12-30T00:27:34"/>
    <d v="1899-12-30T00:01:53"/>
    <s v="Granel"/>
    <s v="E001"/>
    <x v="2"/>
    <d v="1899-12-30T00:25:41"/>
    <d v="1899-12-30T00:27:34"/>
    <n v="15"/>
    <x v="2"/>
    <x v="1"/>
    <x v="2"/>
    <n v="0"/>
    <n v="0"/>
    <s v="OK"/>
    <s v="Granel"/>
    <x v="1"/>
    <n v="0"/>
    <s v="F. MALAGA"/>
    <s v="A"/>
    <d v="1899-12-30T00:01:53"/>
    <d v="1899-12-30T00:01:53"/>
    <s v="OK"/>
    <m/>
    <m/>
    <d v="1899-12-30T00:00:00"/>
    <d v="1899-12-30T00:25:41"/>
    <n v="3"/>
    <n v="-1.3078703703700567E-3"/>
    <n v="25.683333333335963"/>
    <n v="15"/>
    <s v="Si"/>
  </r>
  <r>
    <s v="CSMA"/>
    <s v="2025007788"/>
    <x v="0"/>
    <s v="ER3873BBW"/>
    <s v="E0235DVV"/>
    <d v="2025-02-25T00:00:00"/>
    <m/>
    <s v="3283"/>
    <x v="37"/>
    <s v="PA"/>
    <s v="PA"/>
    <m/>
    <d v="2025-02-25T00:00:00"/>
    <d v="1899-12-30T15:24:00"/>
    <d v="2025-02-25T00:00:00"/>
    <d v="1899-12-30T15:22:09"/>
    <d v="2025-02-25T00:00:00"/>
    <d v="1899-12-30T15:44:15"/>
    <x v="0"/>
    <s v="RFCPI"/>
    <s v="7022043716"/>
    <s v="EXW"/>
    <d v="1899-12-30T00:23:57"/>
    <d v="1899-12-30T00:22:06"/>
    <d v="1899-12-30T00:01:51"/>
    <s v="Ensacado"/>
    <s v="E002"/>
    <x v="1"/>
    <d v="1899-12-30T00:20:15"/>
    <d v="1899-12-30T00:22:06"/>
    <n v="15"/>
    <x v="2"/>
    <x v="1"/>
    <x v="1"/>
    <n v="0"/>
    <n v="0"/>
    <s v="OK"/>
    <s v="Ensacado"/>
    <x v="1"/>
    <n v="0"/>
    <s v="F. MALAGA"/>
    <s v="A"/>
    <d v="1899-12-30T00:01:51"/>
    <d v="1899-12-30T00:01:51"/>
    <s v="OK"/>
    <m/>
    <m/>
    <d v="1899-12-30T00:00:00"/>
    <d v="1899-12-30T00:20:15"/>
    <n v="3"/>
    <n v="-1.2847222222300836E-3"/>
    <n v="20.249999999999968"/>
    <n v="15"/>
    <s v="Si"/>
  </r>
  <r>
    <s v="CSMA"/>
    <s v="2025007784"/>
    <x v="0"/>
    <s v="ER3035BDJ"/>
    <s v="E1617MGZ"/>
    <d v="2025-02-25T00:00:00"/>
    <m/>
    <s v="3262"/>
    <x v="40"/>
    <s v="PA"/>
    <s v="S6"/>
    <m/>
    <d v="2025-02-25T00:00:00"/>
    <d v="1899-12-30T15:02:21"/>
    <d v="2025-02-25T00:00:00"/>
    <d v="1899-12-30T15:00:28"/>
    <d v="2025-02-25T00:00:00"/>
    <d v="1899-12-30T15:46:27"/>
    <x v="0"/>
    <s v="RFCPI"/>
    <s v="7022043717"/>
    <s v="FBO"/>
    <d v="1899-12-30T00:47:52"/>
    <d v="1899-12-30T00:45:59"/>
    <d v="1899-12-30T00:01:53"/>
    <s v="Granel"/>
    <s v="E001"/>
    <x v="2"/>
    <d v="1899-12-30T00:44:06"/>
    <d v="1899-12-30T00:45:59"/>
    <n v="15"/>
    <x v="2"/>
    <x v="1"/>
    <x v="2"/>
    <n v="0"/>
    <n v="0"/>
    <s v="OK"/>
    <s v="Granel"/>
    <x v="1"/>
    <n v="0"/>
    <s v="F. MALAGA"/>
    <s v="A"/>
    <d v="1899-12-30T00:01:53"/>
    <d v="1899-12-30T00:01:53"/>
    <s v="OK"/>
    <m/>
    <m/>
    <d v="1899-12-30T00:00:00"/>
    <d v="1899-12-30T00:44:06"/>
    <n v="3"/>
    <n v="-1.3078703703700567E-3"/>
    <n v="44.100000000000016"/>
    <n v="15"/>
    <s v="Si"/>
  </r>
  <r>
    <s v="CSMA"/>
    <s v="2025007786"/>
    <x v="0"/>
    <s v="ER3520BBL"/>
    <s v="E4768KNH"/>
    <d v="2025-02-25T00:00:00"/>
    <m/>
    <s v="3268"/>
    <x v="25"/>
    <s v="PA"/>
    <s v="S2"/>
    <m/>
    <d v="2025-02-25T00:00:00"/>
    <d v="1899-12-30T15:21:35"/>
    <d v="2025-02-25T00:00:00"/>
    <d v="1899-12-30T15:19:43"/>
    <d v="2025-02-25T00:00:00"/>
    <d v="1899-12-30T15:51:52"/>
    <x v="0"/>
    <s v="RFCPI"/>
    <s v="7022043718"/>
    <s v="FBO"/>
    <d v="1899-12-30T00:34:01"/>
    <d v="1899-12-30T00:32:09"/>
    <d v="1899-12-30T00:01:52"/>
    <s v="Granel"/>
    <s v="E001"/>
    <x v="2"/>
    <d v="1899-12-30T00:30:17"/>
    <d v="1899-12-30T00:32:09"/>
    <n v="15"/>
    <x v="2"/>
    <x v="1"/>
    <x v="2"/>
    <n v="0"/>
    <n v="0"/>
    <s v="OK"/>
    <s v="Granel"/>
    <x v="1"/>
    <n v="0"/>
    <s v="F. MALAGA"/>
    <s v="A"/>
    <d v="1899-12-30T00:01:52"/>
    <d v="1899-12-30T00:01:52"/>
    <s v="OK"/>
    <m/>
    <m/>
    <d v="1899-12-30T00:00:00"/>
    <d v="1899-12-30T00:30:17"/>
    <n v="3"/>
    <n v="-1.2962962963000146E-3"/>
    <n v="30.283333333329647"/>
    <n v="15"/>
    <s v="Si"/>
  </r>
  <r>
    <s v="CSMA"/>
    <s v="2025007787"/>
    <x v="0"/>
    <s v="ER2025BBG"/>
    <s v="E4428JRN"/>
    <d v="2025-02-25T00:00:00"/>
    <m/>
    <s v="3264"/>
    <x v="36"/>
    <s v="PA"/>
    <s v="S1"/>
    <m/>
    <d v="2025-02-25T00:00:00"/>
    <d v="1899-12-30T15:23:50"/>
    <d v="2025-02-25T00:00:00"/>
    <d v="1899-12-30T15:21:58"/>
    <d v="2025-02-25T00:00:00"/>
    <d v="1899-12-30T15:53:59"/>
    <x v="0"/>
    <s v="RFCPI"/>
    <s v="7022043719"/>
    <s v="FBO"/>
    <d v="1899-12-30T00:33:53"/>
    <d v="1899-12-30T00:32:01"/>
    <d v="1899-12-30T00:01:52"/>
    <s v="Granel"/>
    <s v="E001"/>
    <x v="2"/>
    <d v="1899-12-30T00:30:09"/>
    <d v="1899-12-30T00:32:01"/>
    <n v="15"/>
    <x v="2"/>
    <x v="1"/>
    <x v="2"/>
    <n v="0"/>
    <n v="0"/>
    <s v="OK"/>
    <s v="Granel"/>
    <x v="1"/>
    <n v="0"/>
    <s v="F. MALAGA"/>
    <s v="A"/>
    <d v="1899-12-30T00:01:52"/>
    <d v="1899-12-30T00:01:52"/>
    <s v="OK"/>
    <m/>
    <m/>
    <d v="1899-12-30T00:00:00"/>
    <d v="1899-12-30T00:30:09"/>
    <n v="3"/>
    <n v="-1.2962962963000146E-3"/>
    <n v="30.150000000000077"/>
    <n v="15"/>
    <s v="Si"/>
  </r>
  <r>
    <s v="CSMA"/>
    <s v="2025007789"/>
    <x v="0"/>
    <s v="ER8110BCC"/>
    <s v="E7844JTT"/>
    <d v="2025-02-25T00:00:00"/>
    <m/>
    <s v="3264"/>
    <x v="36"/>
    <s v="PA"/>
    <s v="S1"/>
    <m/>
    <d v="2025-02-25T00:00:00"/>
    <d v="1899-12-30T15:24:24"/>
    <d v="2025-02-25T00:00:00"/>
    <d v="1899-12-30T15:22:32"/>
    <d v="2025-02-25T00:00:00"/>
    <d v="1899-12-30T15:54:20"/>
    <x v="0"/>
    <s v="RFCPI"/>
    <s v="7022043720"/>
    <s v="FBO"/>
    <d v="1899-12-30T00:33:40"/>
    <d v="1899-12-30T00:31:48"/>
    <d v="1899-12-30T00:01:52"/>
    <s v="Granel"/>
    <s v="E001"/>
    <x v="2"/>
    <d v="1899-12-30T00:29:56"/>
    <d v="1899-12-30T00:31:48"/>
    <n v="15"/>
    <x v="2"/>
    <x v="1"/>
    <x v="2"/>
    <n v="0"/>
    <n v="0"/>
    <s v="OK"/>
    <s v="Granel"/>
    <x v="1"/>
    <n v="0"/>
    <s v="F. MALAGA"/>
    <s v="A"/>
    <d v="1899-12-30T00:01:52"/>
    <d v="1899-12-30T00:01:52"/>
    <s v="OK"/>
    <m/>
    <m/>
    <d v="1899-12-30T00:00:00"/>
    <d v="1899-12-30T00:29:56"/>
    <n v="3"/>
    <n v="-1.2962962962900226E-3"/>
    <n v="29.933333333337586"/>
    <n v="15"/>
    <s v="Si"/>
  </r>
  <r>
    <s v="CSMA"/>
    <s v="2025007792"/>
    <x v="0"/>
    <s v="ER4533BBP"/>
    <s v="E5811MHB"/>
    <d v="2025-02-25T00:00:00"/>
    <m/>
    <s v="3264"/>
    <x v="36"/>
    <s v="PA"/>
    <s v="S1"/>
    <m/>
    <d v="2025-02-25T00:00:00"/>
    <d v="1899-12-30T15:38:41"/>
    <d v="2025-02-25T00:00:00"/>
    <d v="1899-12-30T15:36:49"/>
    <d v="2025-02-25T00:00:00"/>
    <d v="1899-12-30T16:05:22"/>
    <x v="0"/>
    <s v="RFCPI"/>
    <s v="7022043721"/>
    <s v="FBO"/>
    <d v="1899-12-30T00:30:25"/>
    <d v="1899-12-30T00:28:33"/>
    <d v="1899-12-30T00:01:52"/>
    <s v="Granel"/>
    <s v="E001"/>
    <x v="2"/>
    <d v="1899-12-30T00:26:41"/>
    <d v="1899-12-30T00:28:33"/>
    <n v="15"/>
    <x v="2"/>
    <x v="1"/>
    <x v="2"/>
    <n v="0"/>
    <n v="0"/>
    <s v="OK"/>
    <s v="Granel"/>
    <x v="1"/>
    <n v="0"/>
    <s v="F. MALAGA"/>
    <s v="A"/>
    <d v="1899-12-30T00:01:52"/>
    <d v="1899-12-30T00:01:52"/>
    <s v="OK"/>
    <m/>
    <m/>
    <d v="1899-12-30T00:00:00"/>
    <d v="1899-12-30T00:26:41"/>
    <n v="3"/>
    <n v="-1.2962962963000146E-3"/>
    <n v="26.683333333329564"/>
    <n v="16"/>
    <s v="Si"/>
  </r>
  <r>
    <s v="CSMA"/>
    <s v="2025007795"/>
    <x v="0"/>
    <s v="ER4736BBF"/>
    <s v="E6462JZW"/>
    <d v="2025-02-25T00:00:00"/>
    <m/>
    <s v="3269"/>
    <x v="35"/>
    <s v="PA"/>
    <s v="S2"/>
    <m/>
    <d v="2025-02-25T00:00:00"/>
    <d v="1899-12-30T15:44:12"/>
    <d v="2025-02-25T00:00:00"/>
    <d v="1899-12-30T15:42:19"/>
    <d v="2025-02-25T00:00:00"/>
    <d v="1899-12-30T16:09:18"/>
    <x v="0"/>
    <s v="RFCPI"/>
    <s v="7022043723"/>
    <s v="FBO"/>
    <d v="1899-12-30T00:28:52"/>
    <d v="1899-12-30T00:26:59"/>
    <d v="1899-12-30T00:01:53"/>
    <s v="Granel"/>
    <s v="E001"/>
    <x v="2"/>
    <d v="1899-12-30T00:25:06"/>
    <d v="1899-12-30T00:26:59"/>
    <n v="15"/>
    <x v="2"/>
    <x v="1"/>
    <x v="2"/>
    <n v="0"/>
    <n v="0"/>
    <s v="OK"/>
    <s v="Granel"/>
    <x v="1"/>
    <n v="0"/>
    <s v="F. MALAGA"/>
    <s v="A"/>
    <d v="1899-12-30T00:01:53"/>
    <d v="1899-12-30T00:01:53"/>
    <s v="OK"/>
    <m/>
    <m/>
    <d v="1899-12-30T00:00:00"/>
    <d v="1899-12-30T00:25:06"/>
    <n v="3"/>
    <n v="-1.3078703703700567E-3"/>
    <n v="25.100000000006322"/>
    <n v="16"/>
    <s v="Si"/>
  </r>
  <r>
    <s v="CSMA"/>
    <s v="2025007797"/>
    <x v="0"/>
    <s v="EMA02414R"/>
    <s v="E4258HML"/>
    <d v="2025-02-25T00:00:00"/>
    <m/>
    <s v="3264"/>
    <x v="36"/>
    <s v="PA"/>
    <s v="S1"/>
    <m/>
    <d v="2025-02-25T00:00:00"/>
    <d v="1899-12-30T15:46:22"/>
    <d v="2025-02-25T00:00:00"/>
    <d v="1899-12-30T15:44:30"/>
    <d v="2025-02-25T00:00:00"/>
    <d v="1899-12-30T16:16:04"/>
    <x v="0"/>
    <s v="RFCPI"/>
    <s v="7022043724"/>
    <s v="FBO"/>
    <d v="1899-12-30T00:33:26"/>
    <d v="1899-12-30T00:31:34"/>
    <d v="1899-12-30T00:01:52"/>
    <s v="Granel"/>
    <s v="E001"/>
    <x v="2"/>
    <d v="1899-12-30T00:29:42"/>
    <d v="1899-12-30T00:31:34"/>
    <n v="15"/>
    <x v="2"/>
    <x v="1"/>
    <x v="2"/>
    <n v="0"/>
    <n v="0"/>
    <s v="OK"/>
    <s v="Granel"/>
    <x v="1"/>
    <n v="0"/>
    <s v="F. MALAGA"/>
    <s v="A"/>
    <d v="1899-12-30T00:01:52"/>
    <d v="1899-12-30T00:01:52"/>
    <s v="OK"/>
    <m/>
    <m/>
    <d v="1899-12-30T00:00:00"/>
    <d v="1899-12-30T00:29:42"/>
    <n v="3"/>
    <n v="-1.2962962962899116E-3"/>
    <n v="29.700000000000006"/>
    <n v="16"/>
    <s v="Si"/>
  </r>
  <r>
    <s v="CSMA"/>
    <s v="2025007798"/>
    <x v="0"/>
    <s v="ESE07849R"/>
    <s v="E8094GLY"/>
    <d v="2025-02-25T00:00:00"/>
    <m/>
    <s v="3264"/>
    <x v="36"/>
    <s v="PA"/>
    <s v="S1"/>
    <m/>
    <d v="2025-02-25T00:00:00"/>
    <d v="1899-12-30T15:46:52"/>
    <d v="2025-02-25T00:00:00"/>
    <d v="1899-12-30T15:44:59"/>
    <d v="2025-02-25T00:00:00"/>
    <d v="1899-12-30T16:22:50"/>
    <x v="0"/>
    <s v="RFCPI"/>
    <s v="7022043726"/>
    <s v="FBO"/>
    <d v="1899-12-30T00:39:44"/>
    <d v="1899-12-30T00:37:51"/>
    <d v="1899-12-30T00:01:53"/>
    <s v="Granel"/>
    <s v="E001"/>
    <x v="2"/>
    <d v="1899-12-30T00:35:58"/>
    <d v="1899-12-30T00:37:51"/>
    <n v="15"/>
    <x v="2"/>
    <x v="1"/>
    <x v="2"/>
    <n v="0"/>
    <n v="0"/>
    <s v="OK"/>
    <s v="Granel"/>
    <x v="1"/>
    <n v="0"/>
    <s v="F. MALAGA"/>
    <s v="A"/>
    <d v="1899-12-30T00:01:53"/>
    <d v="1899-12-30T00:01:53"/>
    <s v="OK"/>
    <m/>
    <m/>
    <d v="1899-12-30T00:00:00"/>
    <d v="1899-12-30T00:35:58"/>
    <n v="3"/>
    <n v="-1.3078703703700567E-3"/>
    <n v="35.966666666663919"/>
    <n v="16"/>
    <s v="Si"/>
  </r>
  <r>
    <s v="CSMA"/>
    <s v="2025007800"/>
    <x v="0"/>
    <s v="ER4763BBY"/>
    <s v="E4421MGY"/>
    <d v="2025-02-25T00:00:00"/>
    <m/>
    <s v="3269"/>
    <x v="35"/>
    <s v="PA"/>
    <s v="S2"/>
    <m/>
    <d v="2025-02-25T00:00:00"/>
    <d v="1899-12-30T16:03:26"/>
    <d v="2025-02-25T00:00:00"/>
    <d v="1899-12-30T16:01:35"/>
    <d v="2025-02-25T00:00:00"/>
    <d v="1899-12-30T16:25:11"/>
    <x v="0"/>
    <s v="RFCPI"/>
    <s v="7022043727"/>
    <s v="FBO"/>
    <d v="1899-12-30T00:25:27"/>
    <d v="1899-12-30T00:23:36"/>
    <d v="1899-12-30T00:01:51"/>
    <s v="Granel"/>
    <s v="E001"/>
    <x v="2"/>
    <d v="1899-12-30T00:21:45"/>
    <d v="1899-12-30T00:23:36"/>
    <n v="16"/>
    <x v="2"/>
    <x v="1"/>
    <x v="2"/>
    <n v="0"/>
    <n v="0"/>
    <s v="OK"/>
    <s v="Granel"/>
    <x v="1"/>
    <n v="0"/>
    <s v="F. MALAGA"/>
    <s v="A"/>
    <d v="1899-12-30T00:01:51"/>
    <d v="1899-12-30T00:01:51"/>
    <s v="OK"/>
    <m/>
    <m/>
    <d v="1899-12-30T00:00:00"/>
    <d v="1899-12-30T00:21:45"/>
    <n v="3"/>
    <n v="-1.2847222222299726E-3"/>
    <n v="21.74999999999045"/>
    <n v="16"/>
    <s v="Si"/>
  </r>
  <r>
    <s v="CSMA"/>
    <s v="2025007802"/>
    <x v="0"/>
    <s v="ER4695BDR"/>
    <s v="E9461JBD"/>
    <d v="2025-02-25T00:00:00"/>
    <m/>
    <s v="3264"/>
    <x v="36"/>
    <s v="PA"/>
    <s v="S1"/>
    <m/>
    <d v="2025-02-25T00:00:00"/>
    <d v="1899-12-30T16:08:35"/>
    <d v="2025-02-25T00:00:00"/>
    <d v="1899-12-30T16:06:42"/>
    <d v="2025-02-25T00:00:00"/>
    <d v="1899-12-30T16:33:14"/>
    <x v="0"/>
    <s v="RFCPI"/>
    <s v="7022043728"/>
    <s v="EXW"/>
    <d v="1899-12-30T00:28:25"/>
    <d v="1899-12-30T00:26:32"/>
    <d v="1899-12-30T00:01:53"/>
    <s v="Granel"/>
    <s v="E001"/>
    <x v="1"/>
    <d v="1899-12-30T00:24:39"/>
    <d v="1899-12-30T00:26:32"/>
    <n v="16"/>
    <x v="2"/>
    <x v="1"/>
    <x v="2"/>
    <n v="0"/>
    <n v="0"/>
    <s v="OK"/>
    <s v="Granel"/>
    <x v="1"/>
    <n v="0"/>
    <s v="F. MALAGA"/>
    <s v="A"/>
    <d v="1899-12-30T00:01:53"/>
    <d v="1899-12-30T00:01:53"/>
    <s v="OK"/>
    <m/>
    <m/>
    <d v="1899-12-30T00:00:00"/>
    <d v="1899-12-30T00:24:39"/>
    <n v="3"/>
    <n v="-1.3078703703699457E-3"/>
    <n v="24.650000000006411"/>
    <n v="16"/>
    <s v="Si"/>
  </r>
  <r>
    <s v="CSMA"/>
    <s v="2025007803"/>
    <x v="0"/>
    <s v="EVA02467R"/>
    <s v="E4771KNH"/>
    <d v="2025-02-25T00:00:00"/>
    <m/>
    <s v="3264"/>
    <x v="36"/>
    <s v="PA"/>
    <s v="S1"/>
    <m/>
    <d v="2025-02-25T00:00:00"/>
    <d v="1899-12-30T16:10:34"/>
    <d v="2025-02-25T00:00:00"/>
    <d v="1899-12-30T16:08:42"/>
    <d v="2025-02-25T00:00:00"/>
    <d v="1899-12-30T16:37:33"/>
    <x v="0"/>
    <s v="RFCPI"/>
    <s v="7022043729"/>
    <s v="FBO"/>
    <d v="1899-12-30T00:30:43"/>
    <d v="1899-12-30T00:28:51"/>
    <d v="1899-12-30T00:01:52"/>
    <s v="Granel"/>
    <s v="E001"/>
    <x v="2"/>
    <d v="1899-12-30T00:26:59"/>
    <d v="1899-12-30T00:28:51"/>
    <n v="16"/>
    <x v="2"/>
    <x v="1"/>
    <x v="2"/>
    <n v="0"/>
    <n v="0"/>
    <s v="OK"/>
    <s v="Granel"/>
    <x v="1"/>
    <n v="0"/>
    <s v="F. MALAGA"/>
    <s v="A"/>
    <d v="1899-12-30T00:01:52"/>
    <d v="1899-12-30T00:01:52"/>
    <s v="OK"/>
    <m/>
    <m/>
    <d v="1899-12-30T00:00:00"/>
    <d v="1899-12-30T00:26:59"/>
    <n v="3"/>
    <n v="-1.2962962963000146E-3"/>
    <n v="26.983333333339203"/>
    <n v="16"/>
    <s v="Si"/>
  </r>
  <r>
    <s v="CSMA"/>
    <s v="2025007801"/>
    <x v="0"/>
    <s v="ER2858BDR"/>
    <s v="E2363KTK"/>
    <d v="2025-02-25T00:00:00"/>
    <m/>
    <s v="3262"/>
    <x v="40"/>
    <s v="PA"/>
    <s v="S6"/>
    <m/>
    <d v="2025-02-25T00:00:00"/>
    <d v="1899-12-30T16:08:11"/>
    <d v="2025-02-25T00:00:00"/>
    <d v="1899-12-30T16:06:18"/>
    <d v="2025-02-25T00:00:00"/>
    <d v="1899-12-30T16:45:51"/>
    <x v="0"/>
    <s v="RFCPI"/>
    <s v="7022043731"/>
    <s v="FBO"/>
    <d v="1899-12-30T00:41:26"/>
    <d v="1899-12-30T00:39:33"/>
    <d v="1899-12-30T00:01:53"/>
    <s v="Granel"/>
    <s v="E001"/>
    <x v="2"/>
    <d v="1899-12-30T00:37:40"/>
    <d v="1899-12-30T00:39:33"/>
    <n v="16"/>
    <x v="2"/>
    <x v="1"/>
    <x v="2"/>
    <n v="0"/>
    <n v="0"/>
    <s v="OK"/>
    <s v="Granel"/>
    <x v="1"/>
    <n v="0"/>
    <s v="F. MALAGA"/>
    <s v="A"/>
    <d v="1899-12-30T00:01:53"/>
    <d v="1899-12-30T00:01:53"/>
    <s v="OK"/>
    <m/>
    <m/>
    <d v="1899-12-30T00:00:00"/>
    <d v="1899-12-30T00:37:40"/>
    <n v="3"/>
    <n v="-1.3078703703700567E-3"/>
    <n v="37.666666666655871"/>
    <n v="16"/>
    <s v="Si"/>
  </r>
  <r>
    <s v="CSMA"/>
    <s v="2025007807"/>
    <x v="0"/>
    <s v="ER8381BBJ"/>
    <s v="E0509JJH"/>
    <d v="2025-02-25T00:00:00"/>
    <m/>
    <s v="3269"/>
    <x v="35"/>
    <s v="PA"/>
    <s v="S2"/>
    <m/>
    <d v="2025-02-25T00:00:00"/>
    <d v="1899-12-30T16:38:36"/>
    <d v="2025-02-25T00:00:00"/>
    <d v="1899-12-30T16:36:43"/>
    <d v="2025-02-25T00:00:00"/>
    <d v="1899-12-30T17:07:14"/>
    <x v="0"/>
    <s v="RFCPI"/>
    <s v="7022043732"/>
    <s v="FBO"/>
    <d v="1899-12-30T00:32:24"/>
    <d v="1899-12-30T00:30:31"/>
    <d v="1899-12-30T00:01:53"/>
    <s v="Granel"/>
    <s v="E001"/>
    <x v="2"/>
    <d v="1899-12-30T00:28:38"/>
    <d v="1899-12-30T00:30:31"/>
    <n v="16"/>
    <x v="2"/>
    <x v="1"/>
    <x v="2"/>
    <n v="0"/>
    <n v="0"/>
    <s v="OK"/>
    <s v="Granel"/>
    <x v="1"/>
    <n v="0"/>
    <s v="F. MALAGA"/>
    <s v="A"/>
    <d v="1899-12-30T00:01:53"/>
    <d v="1899-12-30T00:01:53"/>
    <s v="OK"/>
    <m/>
    <m/>
    <d v="1899-12-30T00:00:00"/>
    <d v="1899-12-30T00:28:38"/>
    <n v="3"/>
    <n v="-1.3078703703700567E-3"/>
    <n v="28.633333333334345"/>
    <n v="17"/>
    <s v="Si"/>
  </r>
  <r>
    <s v="CSMA"/>
    <s v="2025007808"/>
    <x v="0"/>
    <s v="ER5124BCC"/>
    <s v="E9619HBS"/>
    <d v="2025-02-25T00:00:00"/>
    <m/>
    <s v="3283"/>
    <x v="37"/>
    <s v="PA"/>
    <s v="PA"/>
    <m/>
    <d v="2025-02-25T00:00:00"/>
    <d v="1899-12-30T16:52:01"/>
    <d v="2025-02-25T00:00:00"/>
    <d v="1899-12-30T16:50:09"/>
    <d v="2025-02-25T00:00:00"/>
    <d v="1899-12-30T17:16:56"/>
    <x v="0"/>
    <s v="RFCPI"/>
    <s v="7022043733"/>
    <s v="FBO"/>
    <d v="1899-12-30T00:28:39"/>
    <d v="1899-12-30T00:26:47"/>
    <d v="1899-12-30T00:01:52"/>
    <s v="Ensacado"/>
    <s v="E002"/>
    <x v="2"/>
    <d v="1899-12-30T00:24:55"/>
    <d v="1899-12-30T00:26:47"/>
    <n v="16"/>
    <x v="2"/>
    <x v="1"/>
    <x v="1"/>
    <n v="0"/>
    <n v="0"/>
    <s v="OK"/>
    <s v="Ensacado"/>
    <x v="1"/>
    <n v="0"/>
    <s v="F. MALAGA"/>
    <s v="A"/>
    <d v="1899-12-30T00:01:52"/>
    <d v="1899-12-30T00:01:52"/>
    <s v="OK"/>
    <m/>
    <m/>
    <d v="1899-12-30T00:00:00"/>
    <d v="1899-12-30T00:24:55"/>
    <n v="3"/>
    <n v="-1.2962962962900226E-3"/>
    <n v="24.916666666665552"/>
    <n v="17"/>
    <s v="Si"/>
  </r>
  <r>
    <s v="CSMA"/>
    <s v="2025007818"/>
    <x v="0"/>
    <s v="ER1295BBJ"/>
    <s v="E3563DWC"/>
    <d v="2025-02-25T00:00:00"/>
    <m/>
    <s v="3283"/>
    <x v="37"/>
    <s v="PA"/>
    <s v="PA"/>
    <m/>
    <d v="2025-02-25T00:00:00"/>
    <d v="1899-12-30T17:40:43"/>
    <d v="2025-02-25T00:00:00"/>
    <d v="1899-12-30T17:38:50"/>
    <d v="2025-02-25T00:00:00"/>
    <d v="1899-12-30T18:05:53"/>
    <x v="0"/>
    <s v="RFCPI"/>
    <s v="7022043735"/>
    <s v="EXW"/>
    <d v="1899-12-30T00:28:56"/>
    <d v="1899-12-30T00:27:03"/>
    <d v="1899-12-30T00:01:53"/>
    <s v="Ensacado"/>
    <s v="E002"/>
    <x v="1"/>
    <d v="1899-12-30T00:25:10"/>
    <d v="1899-12-30T00:27:03"/>
    <n v="17"/>
    <x v="2"/>
    <x v="1"/>
    <x v="1"/>
    <n v="0"/>
    <n v="0"/>
    <s v="OK"/>
    <s v="Ensacado"/>
    <x v="1"/>
    <n v="0"/>
    <s v="F. MALAGA"/>
    <s v="A"/>
    <d v="1899-12-30T00:01:53"/>
    <d v="1899-12-30T00:01:53"/>
    <s v="OK"/>
    <m/>
    <m/>
    <d v="1899-12-30T00:00:00"/>
    <d v="1899-12-30T00:25:10"/>
    <n v="3"/>
    <n v="-1.3078703703700567E-3"/>
    <n v="25.166666666663993"/>
    <n v="18"/>
    <s v="Si"/>
  </r>
  <r>
    <s v="CSMA"/>
    <s v="2025007821"/>
    <x v="0"/>
    <s v="ER5124BCC"/>
    <s v="E9619HBS"/>
    <d v="2025-02-25T00:00:00"/>
    <m/>
    <s v="3283"/>
    <x v="37"/>
    <s v="PA"/>
    <s v="PA"/>
    <m/>
    <d v="2025-02-25T00:00:00"/>
    <d v="1899-12-30T18:00:30"/>
    <d v="2025-02-25T00:00:00"/>
    <d v="1899-12-30T17:58:37"/>
    <d v="2025-02-25T00:00:00"/>
    <d v="1899-12-30T18:16:47"/>
    <x v="0"/>
    <s v="RFCPI"/>
    <s v="7022043736"/>
    <s v="FBO"/>
    <d v="1899-12-30T00:20:03"/>
    <d v="1899-12-30T00:18:10"/>
    <d v="1899-12-30T00:01:53"/>
    <s v="Ensacado"/>
    <s v="E002"/>
    <x v="2"/>
    <d v="1899-12-30T00:16:17"/>
    <d v="1899-12-30T00:18:10"/>
    <n v="18"/>
    <x v="2"/>
    <x v="1"/>
    <x v="1"/>
    <n v="0"/>
    <n v="0"/>
    <s v="OK"/>
    <s v="Ensacado"/>
    <x v="1"/>
    <n v="0"/>
    <s v="F. MALAGA"/>
    <s v="A"/>
    <d v="1899-12-30T00:01:53"/>
    <d v="1899-12-30T00:01:53"/>
    <s v="OK"/>
    <m/>
    <m/>
    <d v="1899-12-30T00:00:00"/>
    <d v="1899-12-30T00:16:17"/>
    <n v="3"/>
    <n v="-1.3078703703699457E-3"/>
    <n v="16.283333333332894"/>
    <n v="18"/>
    <s v="Si"/>
  </r>
  <r>
    <s v="CSMA"/>
    <s v="2025007819"/>
    <x v="0"/>
    <s v="ER2965BBS"/>
    <s v="E3473FXC"/>
    <d v="2025-02-25T00:00:00"/>
    <m/>
    <s v="3269"/>
    <x v="35"/>
    <s v="PA"/>
    <s v="S2"/>
    <m/>
    <d v="2025-02-25T00:00:00"/>
    <d v="1899-12-30T17:48:24"/>
    <d v="2025-02-25T00:00:00"/>
    <d v="1899-12-30T17:46:31"/>
    <d v="2025-02-25T00:00:00"/>
    <d v="1899-12-30T18:34:50"/>
    <x v="0"/>
    <s v="RFCPI"/>
    <s v="7022043737"/>
    <s v="FBO"/>
    <d v="1899-12-30T00:50:12"/>
    <d v="1899-12-30T00:48:19"/>
    <d v="1899-12-30T00:01:53"/>
    <s v="Granel"/>
    <s v="E001"/>
    <x v="2"/>
    <d v="1899-12-30T00:46:26"/>
    <d v="1899-12-30T00:48:19"/>
    <n v="17"/>
    <x v="2"/>
    <x v="1"/>
    <x v="2"/>
    <n v="0"/>
    <n v="0"/>
    <s v="OK"/>
    <s v="Granel"/>
    <x v="1"/>
    <n v="0"/>
    <s v="F. MALAGA"/>
    <s v="B"/>
    <d v="1899-12-30T00:01:53"/>
    <d v="1899-12-30T00:01:53"/>
    <s v="OK"/>
    <m/>
    <m/>
    <d v="1899-12-30T00:00:00"/>
    <d v="1899-12-30T00:46:26"/>
    <n v="3"/>
    <n v="-1.3078703703699457E-3"/>
    <n v="46.433333333332811"/>
    <n v="18"/>
    <s v="No"/>
  </r>
  <r>
    <s v="CSMA"/>
    <s v="2025007833"/>
    <x v="0"/>
    <s v="ER8221BBJ"/>
    <s v="E3888GZR"/>
    <d v="2025-02-26T00:00:00"/>
    <m/>
    <s v="3269"/>
    <x v="35"/>
    <s v="PA"/>
    <s v="S2"/>
    <m/>
    <d v="2025-02-26T00:00:00"/>
    <d v="1899-12-30T05:08:15"/>
    <d v="2025-02-26T00:00:00"/>
    <d v="1899-12-30T05:06:24"/>
    <d v="2025-02-26T00:00:00"/>
    <d v="1899-12-30T05:28:31"/>
    <x v="0"/>
    <s v="RFCPI"/>
    <s v="7022043740"/>
    <s v="EXW"/>
    <d v="1899-12-30T00:23:58"/>
    <d v="1899-12-30T00:22:07"/>
    <d v="1899-12-30T00:01:51"/>
    <s v="Granel"/>
    <s v="E001"/>
    <x v="1"/>
    <d v="1899-12-30T00:20:16"/>
    <d v="1899-12-30T00:22:07"/>
    <n v="5"/>
    <x v="3"/>
    <x v="1"/>
    <x v="2"/>
    <n v="0"/>
    <n v="0"/>
    <s v="OK"/>
    <s v="Granel"/>
    <x v="1"/>
    <n v="0"/>
    <s v="F. MALAGA"/>
    <s v="A"/>
    <d v="1899-12-30T00:01:51"/>
    <d v="1899-12-30T00:01:51"/>
    <s v="OK"/>
    <m/>
    <m/>
    <d v="1899-12-30T00:00:00"/>
    <d v="1899-12-30T00:20:16"/>
    <n v="4"/>
    <n v="-1.2847222222199806E-3"/>
    <n v="20.266666666660829"/>
    <n v="5"/>
    <s v="Si"/>
  </r>
  <r>
    <s v="CSMA"/>
    <s v="2025007832"/>
    <x v="0"/>
    <s v="ER7726BBG"/>
    <s v="E7970JYD"/>
    <d v="2025-02-26T00:00:00"/>
    <m/>
    <s v="3264"/>
    <x v="36"/>
    <s v="PA"/>
    <s v="S1"/>
    <m/>
    <d v="2025-02-26T00:00:00"/>
    <d v="1899-12-30T05:08:09"/>
    <d v="2025-02-26T00:00:00"/>
    <d v="1899-12-30T05:06:20"/>
    <d v="2025-02-26T00:00:00"/>
    <d v="1899-12-30T05:48:24"/>
    <x v="0"/>
    <s v="RFCPI"/>
    <s v="7022043741"/>
    <s v="EXW"/>
    <d v="1899-12-30T00:43:53"/>
    <d v="1899-12-30T00:42:04"/>
    <d v="1899-12-30T00:01:49"/>
    <s v="Granel"/>
    <s v="E001"/>
    <x v="1"/>
    <d v="1899-12-30T00:40:15"/>
    <d v="1899-12-30T00:42:04"/>
    <n v="5"/>
    <x v="3"/>
    <x v="1"/>
    <x v="2"/>
    <n v="0"/>
    <n v="0"/>
    <s v="OK"/>
    <s v="Granel"/>
    <x v="1"/>
    <n v="0"/>
    <s v="F. MALAGA"/>
    <s v="A"/>
    <d v="1899-12-30T00:01:49"/>
    <d v="1899-12-30T00:01:49"/>
    <s v="OK"/>
    <m/>
    <m/>
    <d v="1899-12-30T00:00:00"/>
    <d v="1899-12-30T00:40:15"/>
    <n v="4"/>
    <n v="-1.2615740740800074E-3"/>
    <n v="40.249999999987189"/>
    <n v="5"/>
    <s v="Si"/>
  </r>
  <r>
    <s v="CSMA"/>
    <s v="2025007834"/>
    <x v="0"/>
    <s v="ER8349BDL"/>
    <s v="E9043KYN"/>
    <d v="2025-02-26T00:00:00"/>
    <m/>
    <s v="3264"/>
    <x v="36"/>
    <s v="PA"/>
    <s v="S1"/>
    <m/>
    <d v="2025-02-26T00:00:00"/>
    <d v="1899-12-30T05:08:44"/>
    <d v="2025-02-26T00:00:00"/>
    <d v="1899-12-30T05:06:53"/>
    <d v="2025-02-26T00:00:00"/>
    <d v="1899-12-30T05:49:48"/>
    <x v="0"/>
    <s v="RFCPI"/>
    <s v="7022043742"/>
    <s v="EXW"/>
    <d v="1899-12-30T00:44:46"/>
    <d v="1899-12-30T00:42:55"/>
    <d v="1899-12-30T00:01:51"/>
    <s v="Granel"/>
    <s v="E001"/>
    <x v="1"/>
    <d v="1899-12-30T00:41:04"/>
    <d v="1899-12-30T00:42:55"/>
    <n v="5"/>
    <x v="3"/>
    <x v="1"/>
    <x v="2"/>
    <n v="0"/>
    <n v="0"/>
    <s v="OK"/>
    <s v="Granel"/>
    <x v="1"/>
    <n v="0"/>
    <s v="F. MALAGA"/>
    <s v="A"/>
    <d v="1899-12-30T00:01:51"/>
    <d v="1899-12-30T00:01:51"/>
    <s v="OK"/>
    <m/>
    <m/>
    <d v="1899-12-30T00:00:00"/>
    <d v="1899-12-30T00:41:04"/>
    <n v="4"/>
    <n v="-1.2847222222200083E-3"/>
    <n v="41.066666666668795"/>
    <n v="5"/>
    <s v="Si"/>
  </r>
  <r>
    <s v="CSMA"/>
    <s v="2025007838"/>
    <x v="0"/>
    <s v="ER7212BCC"/>
    <s v="E5594KKR"/>
    <d v="2025-02-26T00:00:00"/>
    <m/>
    <s v="3269"/>
    <x v="35"/>
    <s v="PA"/>
    <s v="S2"/>
    <m/>
    <d v="2025-02-26T00:00:00"/>
    <d v="1899-12-30T05:34:34"/>
    <d v="2025-02-26T00:00:00"/>
    <d v="1899-12-30T05:32:43"/>
    <d v="2025-02-26T00:00:00"/>
    <d v="1899-12-30T06:05:05"/>
    <x v="0"/>
    <s v="RFCPI"/>
    <s v="7022043743"/>
    <s v="FBO"/>
    <d v="1899-12-30T00:34:13"/>
    <d v="1899-12-30T00:32:22"/>
    <d v="1899-12-30T00:01:51"/>
    <s v="Granel"/>
    <s v="E001"/>
    <x v="2"/>
    <d v="1899-12-30T00:30:31"/>
    <d v="1899-12-30T00:32:22"/>
    <n v="5"/>
    <x v="3"/>
    <x v="1"/>
    <x v="2"/>
    <n v="0"/>
    <n v="0"/>
    <s v="OK"/>
    <s v="Granel"/>
    <x v="1"/>
    <n v="0"/>
    <s v="F. MALAGA"/>
    <s v="A"/>
    <d v="1899-12-30T00:01:51"/>
    <d v="1899-12-30T00:01:51"/>
    <s v="OK"/>
    <m/>
    <m/>
    <d v="1899-12-30T00:00:00"/>
    <d v="1899-12-30T00:30:31"/>
    <n v="4"/>
    <n v="-1.2847222222200083E-3"/>
    <n v="30.516666666667227"/>
    <n v="6"/>
    <s v="Si"/>
  </r>
  <r>
    <s v="CSMA"/>
    <s v="2025007837"/>
    <x v="0"/>
    <s v="ER3673BBX"/>
    <s v="E1228KBR"/>
    <d v="2025-02-26T00:00:00"/>
    <m/>
    <s v="3264"/>
    <x v="36"/>
    <s v="PA"/>
    <s v="S1"/>
    <m/>
    <d v="2025-02-26T00:00:00"/>
    <d v="1899-12-30T05:12:20"/>
    <d v="2025-02-26T00:00:00"/>
    <d v="1899-12-30T05:10:29"/>
    <d v="2025-02-26T00:00:00"/>
    <d v="1899-12-30T06:05:21"/>
    <x v="0"/>
    <s v="RFCPI"/>
    <s v="7022043744"/>
    <s v="FBO"/>
    <d v="1899-12-30T00:56:43"/>
    <d v="1899-12-30T00:54:52"/>
    <d v="1899-12-30T00:01:51"/>
    <s v="Granel"/>
    <s v="E001"/>
    <x v="2"/>
    <d v="1899-12-30T00:53:01"/>
    <d v="1899-12-30T00:54:52"/>
    <n v="5"/>
    <x v="3"/>
    <x v="1"/>
    <x v="2"/>
    <n v="0"/>
    <n v="0"/>
    <s v="OK"/>
    <s v="Granel"/>
    <x v="1"/>
    <n v="0"/>
    <s v="F. MALAGA"/>
    <s v="B"/>
    <d v="1899-12-30T00:01:51"/>
    <d v="1899-12-30T00:01:51"/>
    <s v="OK"/>
    <m/>
    <m/>
    <d v="1899-12-30T00:00:00"/>
    <d v="1899-12-30T00:53:01"/>
    <n v="4"/>
    <n v="-1.2847222222200083E-3"/>
    <n v="53.016666666667227"/>
    <n v="6"/>
    <s v="No"/>
  </r>
  <r>
    <s v="CSMA"/>
    <s v="2025007835"/>
    <x v="0"/>
    <s v="ER2915BBJ"/>
    <s v="E7812KXB"/>
    <d v="2025-02-26T00:00:00"/>
    <m/>
    <s v="3264"/>
    <x v="36"/>
    <s v="PA"/>
    <s v="S1"/>
    <m/>
    <d v="2025-02-26T00:00:00"/>
    <d v="1899-12-30T05:09:10"/>
    <d v="2025-02-26T00:00:00"/>
    <d v="1899-12-30T05:07:20"/>
    <d v="2025-02-26T00:00:00"/>
    <d v="1899-12-30T06:09:40"/>
    <x v="0"/>
    <s v="RFCPI"/>
    <s v="7022043745"/>
    <s v="EXW"/>
    <d v="1899-12-30T01:04:10"/>
    <d v="1899-12-30T01:02:20"/>
    <d v="1899-12-30T00:01:50"/>
    <s v="Granel"/>
    <s v="E001"/>
    <x v="1"/>
    <d v="1899-12-30T01:00:30"/>
    <d v="1899-12-30T01:02:20"/>
    <n v="5"/>
    <x v="3"/>
    <x v="1"/>
    <x v="2"/>
    <n v="0"/>
    <n v="0"/>
    <s v="OK"/>
    <s v="Granel"/>
    <x v="1"/>
    <n v="0"/>
    <s v="F. MALAGA"/>
    <s v="B"/>
    <d v="1899-12-30T00:01:50"/>
    <d v="1899-12-30T00:01:50"/>
    <s v="OK"/>
    <m/>
    <m/>
    <d v="1899-12-30T00:00:00"/>
    <d v="1899-12-30T01:00:30"/>
    <n v="4"/>
    <n v="-1.273148148140002E-3"/>
    <n v="60.500000000001585"/>
    <n v="6"/>
    <s v="No"/>
  </r>
  <r>
    <s v="CSMA"/>
    <s v="2025007836"/>
    <x v="0"/>
    <s v="ER9151BBT"/>
    <s v="E8976JGF"/>
    <d v="2025-02-26T00:00:00"/>
    <m/>
    <s v="3264"/>
    <x v="36"/>
    <s v="PA"/>
    <s v="S1"/>
    <m/>
    <d v="2025-02-26T00:00:00"/>
    <d v="1899-12-30T05:09:27"/>
    <d v="2025-02-26T00:00:00"/>
    <d v="1899-12-30T05:07:36"/>
    <d v="2025-02-26T00:00:00"/>
    <d v="1899-12-30T06:20:59"/>
    <x v="0"/>
    <s v="RFCPI"/>
    <s v="7022043746"/>
    <s v="EXW"/>
    <d v="1899-12-30T01:15:14"/>
    <d v="1899-12-30T01:13:23"/>
    <d v="1899-12-30T00:01:51"/>
    <s v="Granel"/>
    <s v="E001"/>
    <x v="1"/>
    <d v="1899-12-30T01:11:32"/>
    <d v="1899-12-30T01:13:23"/>
    <n v="5"/>
    <x v="3"/>
    <x v="1"/>
    <x v="2"/>
    <n v="0"/>
    <n v="0"/>
    <s v="OK"/>
    <s v="Granel"/>
    <x v="1"/>
    <n v="0"/>
    <s v="F. MALAGA"/>
    <s v="B"/>
    <d v="1899-12-30T00:01:51"/>
    <d v="1899-12-30T00:01:51"/>
    <s v="OK"/>
    <m/>
    <m/>
    <d v="1899-12-30T00:00:00"/>
    <d v="1899-12-30T01:11:32"/>
    <n v="4"/>
    <n v="-1.2847222222200083E-3"/>
    <n v="71.533333333339215"/>
    <n v="6"/>
    <s v="No"/>
  </r>
  <r>
    <s v="CSMA"/>
    <s v="2025007840"/>
    <x v="0"/>
    <s v="ER1055BBH"/>
    <s v="E0721JRZ"/>
    <d v="2025-02-26T00:00:00"/>
    <m/>
    <s v="3264"/>
    <x v="36"/>
    <s v="PA"/>
    <s v="S1"/>
    <m/>
    <d v="2025-02-26T00:00:00"/>
    <d v="1899-12-30T05:46:59"/>
    <d v="2025-02-26T00:00:00"/>
    <d v="1899-12-30T05:45:08"/>
    <d v="2025-02-26T00:00:00"/>
    <d v="1899-12-30T06:22:04"/>
    <x v="0"/>
    <s v="RFCPI"/>
    <s v="7022043747"/>
    <s v="FBO"/>
    <d v="1899-12-30T00:38:47"/>
    <d v="1899-12-30T00:36:56"/>
    <d v="1899-12-30T00:01:51"/>
    <s v="Granel"/>
    <s v="E001"/>
    <x v="2"/>
    <d v="1899-12-30T00:35:05"/>
    <d v="1899-12-30T00:36:56"/>
    <n v="5"/>
    <x v="3"/>
    <x v="1"/>
    <x v="2"/>
    <n v="0"/>
    <n v="0"/>
    <s v="OK"/>
    <s v="Granel"/>
    <x v="1"/>
    <n v="0"/>
    <s v="F. MALAGA"/>
    <s v="A"/>
    <d v="1899-12-30T00:01:51"/>
    <d v="1899-12-30T00:01:51"/>
    <s v="OK"/>
    <m/>
    <m/>
    <d v="1899-12-30T00:00:00"/>
    <d v="1899-12-30T00:35:05"/>
    <n v="4"/>
    <n v="-1.2847222222199806E-3"/>
    <n v="35.083333333324802"/>
    <n v="6"/>
    <s v="Si"/>
  </r>
  <r>
    <s v="CSMA"/>
    <s v="2025007841"/>
    <x v="0"/>
    <s v="ER8141BBG"/>
    <s v="E5824JVY"/>
    <d v="2025-02-26T00:00:00"/>
    <m/>
    <s v="3262"/>
    <x v="40"/>
    <s v="PA"/>
    <s v="S6"/>
    <m/>
    <d v="2025-02-26T00:00:00"/>
    <d v="1899-12-30T05:54:44"/>
    <d v="2025-02-26T00:00:00"/>
    <d v="1899-12-30T05:52:53"/>
    <d v="2025-02-26T00:00:00"/>
    <d v="1899-12-30T06:23:41"/>
    <x v="0"/>
    <s v="RFCPI"/>
    <s v="7022043748"/>
    <s v="FBO"/>
    <d v="1899-12-30T00:32:39"/>
    <d v="1899-12-30T00:30:48"/>
    <d v="1899-12-30T00:01:51"/>
    <s v="Granel"/>
    <s v="E001"/>
    <x v="2"/>
    <d v="1899-12-30T00:28:57"/>
    <d v="1899-12-30T00:30:48"/>
    <n v="5"/>
    <x v="3"/>
    <x v="1"/>
    <x v="2"/>
    <n v="0"/>
    <n v="0"/>
    <s v="OK"/>
    <s v="Granel"/>
    <x v="1"/>
    <n v="0"/>
    <s v="F. MALAGA"/>
    <s v="A"/>
    <d v="1899-12-30T00:01:51"/>
    <d v="1899-12-30T00:01:51"/>
    <s v="OK"/>
    <m/>
    <m/>
    <d v="1899-12-30T00:00:00"/>
    <d v="1899-12-30T00:28:57"/>
    <n v="4"/>
    <n v="-1.2847222222200083E-3"/>
    <n v="28.950000000004763"/>
    <n v="6"/>
    <s v="Si"/>
  </r>
  <r>
    <s v="CSMA"/>
    <s v="2025007843"/>
    <x v="0"/>
    <s v="ER0013BDS"/>
    <s v="E0472MWT"/>
    <d v="2025-02-26T00:00:00"/>
    <m/>
    <s v="3260"/>
    <x v="41"/>
    <s v="PA"/>
    <s v="S8"/>
    <m/>
    <d v="2025-02-26T00:00:00"/>
    <d v="1899-12-30T06:00:00"/>
    <d v="2025-02-26T00:00:00"/>
    <d v="1899-12-30T05:58:09"/>
    <d v="2025-02-26T00:00:00"/>
    <d v="1899-12-30T06:25:12"/>
    <x v="0"/>
    <s v="RFCPI"/>
    <s v="7022043749"/>
    <s v="EXW"/>
    <d v="1899-12-30T00:28:54"/>
    <d v="1899-12-30T00:27:03"/>
    <d v="1899-12-30T00:01:51"/>
    <s v="Granel"/>
    <s v="E001"/>
    <x v="1"/>
    <d v="1899-12-30T00:25:12"/>
    <d v="1899-12-30T00:27:03"/>
    <n v="6"/>
    <x v="3"/>
    <x v="1"/>
    <x v="2"/>
    <n v="0"/>
    <n v="0"/>
    <s v="OK"/>
    <s v="Granel"/>
    <x v="1"/>
    <n v="0"/>
    <s v="F. MALAGA"/>
    <s v="A"/>
    <d v="1899-12-30T00:01:51"/>
    <d v="1899-12-30T00:01:51"/>
    <s v="OK"/>
    <m/>
    <m/>
    <d v="1899-12-30T00:00:00"/>
    <d v="1899-12-30T00:25:12"/>
    <n v="4"/>
    <n v="-1.2847222222200083E-3"/>
    <n v="25.200000000000021"/>
    <n v="6"/>
    <s v="Si"/>
  </r>
  <r>
    <s v="CSMA"/>
    <s v="2025007846"/>
    <x v="0"/>
    <s v="ER0891BBT"/>
    <s v="E3470GSX"/>
    <d v="2025-02-26T00:00:00"/>
    <m/>
    <s v="3269"/>
    <x v="35"/>
    <s v="PA"/>
    <s v="S2"/>
    <m/>
    <d v="2025-02-26T00:00:00"/>
    <d v="1899-12-30T06:09:28"/>
    <d v="2025-02-26T00:00:00"/>
    <d v="1899-12-30T06:07:38"/>
    <d v="2025-02-26T00:00:00"/>
    <d v="1899-12-30T06:29:38"/>
    <x v="0"/>
    <s v="RFCPI"/>
    <s v="7022043750"/>
    <s v="FBO"/>
    <d v="1899-12-30T00:23:50"/>
    <d v="1899-12-30T00:22:00"/>
    <d v="1899-12-30T00:01:50"/>
    <s v="Granel"/>
    <s v="E001"/>
    <x v="2"/>
    <d v="1899-12-30T00:20:10"/>
    <d v="1899-12-30T00:22:00"/>
    <n v="6"/>
    <x v="3"/>
    <x v="1"/>
    <x v="2"/>
    <n v="0"/>
    <n v="0"/>
    <s v="OK"/>
    <s v="Granel"/>
    <x v="1"/>
    <n v="0"/>
    <s v="F. MALAGA"/>
    <s v="A"/>
    <d v="1899-12-30T00:01:50"/>
    <d v="1899-12-30T00:01:50"/>
    <s v="OK"/>
    <m/>
    <m/>
    <d v="1899-12-30T00:00:00"/>
    <d v="1899-12-30T00:20:10"/>
    <n v="4"/>
    <n v="-1.273148148140002E-3"/>
    <n v="20.166666666667208"/>
    <n v="6"/>
    <s v="Si"/>
  </r>
  <r>
    <s v="CSMA"/>
    <s v="2025007847"/>
    <x v="0"/>
    <s v="ECO02801R"/>
    <s v="E8474FTB"/>
    <d v="2025-02-26T00:00:00"/>
    <m/>
    <s v="3264"/>
    <x v="36"/>
    <s v="PA"/>
    <s v="S1"/>
    <m/>
    <d v="2025-02-26T00:00:00"/>
    <d v="1899-12-30T06:10:45"/>
    <d v="2025-02-26T00:00:00"/>
    <d v="1899-12-30T06:08:54"/>
    <d v="2025-02-26T00:00:00"/>
    <d v="1899-12-30T06:38:18"/>
    <x v="0"/>
    <s v="RFCPI"/>
    <s v="7022043751"/>
    <s v="FBO"/>
    <d v="1899-12-30T00:31:15"/>
    <d v="1899-12-30T00:29:24"/>
    <d v="1899-12-30T00:01:51"/>
    <s v="Granel"/>
    <s v="E001"/>
    <x v="2"/>
    <d v="1899-12-30T00:27:33"/>
    <d v="1899-12-30T00:29:24"/>
    <n v="6"/>
    <x v="3"/>
    <x v="1"/>
    <x v="2"/>
    <n v="0"/>
    <n v="0"/>
    <s v="OK"/>
    <s v="Granel"/>
    <x v="1"/>
    <n v="0"/>
    <s v="F. MALAGA"/>
    <s v="A"/>
    <d v="1899-12-30T00:01:51"/>
    <d v="1899-12-30T00:01:51"/>
    <s v="OK"/>
    <m/>
    <m/>
    <d v="1899-12-30T00:00:00"/>
    <d v="1899-12-30T00:27:33"/>
    <n v="4"/>
    <n v="-1.2847222222199806E-3"/>
    <n v="27.549999999993595"/>
    <n v="6"/>
    <s v="Si"/>
  </r>
  <r>
    <s v="CSMA"/>
    <s v="2025007850"/>
    <x v="0"/>
    <s v="ER7252BBV"/>
    <s v="E3178LFN"/>
    <d v="2025-02-26T00:00:00"/>
    <m/>
    <s v="3264"/>
    <x v="36"/>
    <s v="PA"/>
    <s v="S1"/>
    <m/>
    <d v="2025-02-26T00:00:00"/>
    <d v="1899-12-30T06:33:29"/>
    <d v="2025-02-26T00:00:00"/>
    <d v="1899-12-30T06:31:38"/>
    <d v="2025-02-26T00:00:00"/>
    <d v="1899-12-30T06:56:53"/>
    <x v="0"/>
    <s v="RFCPI"/>
    <s v="7022043752"/>
    <s v="EXW"/>
    <d v="1899-12-30T00:27:06"/>
    <d v="1899-12-30T00:25:15"/>
    <d v="1899-12-30T00:01:51"/>
    <s v="Granel"/>
    <s v="E001"/>
    <x v="1"/>
    <d v="1899-12-30T00:23:24"/>
    <d v="1899-12-30T00:25:15"/>
    <n v="6"/>
    <x v="3"/>
    <x v="1"/>
    <x v="2"/>
    <n v="0"/>
    <n v="0"/>
    <s v="OK"/>
    <s v="Granel"/>
    <x v="1"/>
    <n v="0"/>
    <s v="F. MALAGA"/>
    <s v="A"/>
    <d v="1899-12-30T00:01:51"/>
    <d v="1899-12-30T00:01:51"/>
    <s v="OK"/>
    <m/>
    <m/>
    <d v="1899-12-30T00:00:00"/>
    <d v="1899-12-30T00:23:24"/>
    <n v="4"/>
    <n v="-1.2847222222199806E-3"/>
    <n v="23.399999999999981"/>
    <n v="6"/>
    <s v="Si"/>
  </r>
  <r>
    <s v="CSMA"/>
    <s v="2025007849"/>
    <x v="0"/>
    <s v="ER7400BBF"/>
    <s v="E8916KGF"/>
    <d v="2025-02-26T00:00:00"/>
    <m/>
    <s v="3269"/>
    <x v="35"/>
    <s v="PA"/>
    <s v="S2"/>
    <m/>
    <d v="2025-02-26T00:00:00"/>
    <d v="1899-12-30T06:32:55"/>
    <d v="2025-02-26T00:00:00"/>
    <d v="1899-12-30T06:31:04"/>
    <d v="2025-02-26T00:00:00"/>
    <d v="1899-12-30T06:57:50"/>
    <x v="0"/>
    <s v="RFCPI"/>
    <s v="7022043753"/>
    <s v="FBO"/>
    <d v="1899-12-30T00:28:37"/>
    <d v="1899-12-30T00:26:46"/>
    <d v="1899-12-30T00:01:51"/>
    <s v="Granel"/>
    <s v="E001"/>
    <x v="2"/>
    <d v="1899-12-30T00:24:55"/>
    <d v="1899-12-30T00:26:46"/>
    <n v="6"/>
    <x v="3"/>
    <x v="1"/>
    <x v="2"/>
    <n v="0"/>
    <n v="0"/>
    <s v="OK"/>
    <s v="Granel"/>
    <x v="1"/>
    <n v="0"/>
    <s v="F. MALAGA"/>
    <s v="A"/>
    <d v="1899-12-30T00:01:51"/>
    <d v="1899-12-30T00:01:51"/>
    <s v="OK"/>
    <m/>
    <m/>
    <d v="1899-12-30T00:00:00"/>
    <d v="1899-12-30T00:24:55"/>
    <n v="4"/>
    <n v="-1.2847222222299726E-3"/>
    <n v="24.91666666666563"/>
    <n v="6"/>
    <s v="Si"/>
  </r>
  <r>
    <s v="CSMA"/>
    <s v="2025007851"/>
    <x v="0"/>
    <s v="ER7123BCC"/>
    <s v="E3410KWV"/>
    <d v="2025-02-26T00:00:00"/>
    <m/>
    <s v="3283"/>
    <x v="37"/>
    <s v="PA"/>
    <s v="PA"/>
    <m/>
    <d v="2025-02-26T00:00:00"/>
    <d v="1899-12-30T06:35:03"/>
    <d v="2025-02-26T00:00:00"/>
    <d v="1899-12-30T06:33:12"/>
    <d v="2025-02-26T00:00:00"/>
    <d v="1899-12-30T07:05:11"/>
    <x v="0"/>
    <s v="RFCPI"/>
    <s v="7022043754"/>
    <s v="EXW"/>
    <d v="1899-12-30T00:33:50"/>
    <d v="1899-12-30T00:31:59"/>
    <d v="1899-12-30T00:01:51"/>
    <s v="Ensacado"/>
    <s v="E002"/>
    <x v="1"/>
    <d v="1899-12-30T00:30:08"/>
    <d v="1899-12-30T00:31:59"/>
    <n v="6"/>
    <x v="3"/>
    <x v="1"/>
    <x v="1"/>
    <n v="0"/>
    <n v="0"/>
    <s v="OK"/>
    <s v="Ensacado"/>
    <x v="1"/>
    <n v="0"/>
    <s v="F. MALAGA"/>
    <s v="A"/>
    <d v="1899-12-30T00:01:51"/>
    <d v="1899-12-30T00:01:51"/>
    <s v="OK"/>
    <m/>
    <m/>
    <d v="1899-12-30T00:00:00"/>
    <d v="1899-12-30T00:30:08"/>
    <n v="4"/>
    <n v="-1.2847222222199806E-3"/>
    <n v="30.133333333324828"/>
    <n v="7"/>
    <s v="Si"/>
  </r>
  <r>
    <s v="CSMA"/>
    <s v="2025007852"/>
    <x v="0"/>
    <s v="ER0860BBM"/>
    <s v="E5730JVY"/>
    <d v="2025-02-26T00:00:00"/>
    <m/>
    <s v="3262"/>
    <x v="40"/>
    <s v="PA"/>
    <s v="S6"/>
    <m/>
    <d v="2025-02-26T00:00:00"/>
    <d v="1899-12-30T06:44:44"/>
    <d v="2025-02-26T00:00:00"/>
    <d v="1899-12-30T06:42:53"/>
    <d v="2025-02-26T00:00:00"/>
    <d v="1899-12-30T07:12:51"/>
    <x v="0"/>
    <s v="RFCPI"/>
    <s v="7022043755"/>
    <s v="FBO"/>
    <d v="1899-12-30T00:31:49"/>
    <d v="1899-12-30T00:29:58"/>
    <d v="1899-12-30T00:01:51"/>
    <s v="Granel"/>
    <s v="E001"/>
    <x v="2"/>
    <d v="1899-12-30T00:28:07"/>
    <d v="1899-12-30T00:29:58"/>
    <n v="6"/>
    <x v="3"/>
    <x v="1"/>
    <x v="2"/>
    <n v="0"/>
    <n v="0"/>
    <s v="OK"/>
    <s v="Granel"/>
    <x v="1"/>
    <n v="0"/>
    <s v="F. MALAGA"/>
    <s v="A"/>
    <d v="1899-12-30T00:01:51"/>
    <d v="1899-12-30T00:01:51"/>
    <s v="OK"/>
    <m/>
    <m/>
    <d v="1899-12-30T00:00:00"/>
    <d v="1899-12-30T00:28:07"/>
    <n v="4"/>
    <n v="-1.2847222222199806E-3"/>
    <n v="28.116666666676842"/>
    <n v="7"/>
    <s v="Si"/>
  </r>
  <r>
    <s v="CSMA"/>
    <s v="2025007854"/>
    <x v="0"/>
    <s v="EE0224HDX"/>
    <s v="EE0224HDX"/>
    <d v="2025-02-26T00:00:00"/>
    <m/>
    <s v="3282"/>
    <x v="42"/>
    <s v="PA"/>
    <m/>
    <m/>
    <d v="2025-02-26T00:00:00"/>
    <d v="1899-12-30T06:54:04"/>
    <d v="2025-02-26T00:00:00"/>
    <d v="1899-12-30T18:43:59"/>
    <d v="2025-02-26T00:00:00"/>
    <d v="1899-12-30T07:14:56"/>
    <x v="225"/>
    <s v="JSANTOSL"/>
    <s v="7022043756"/>
    <s v="FBO"/>
    <d v="1899-12-30T23:18:58"/>
    <d v="1899-12-30T11:29:03"/>
    <d v="1899-12-30T11:49:55"/>
    <s v="Ensacado"/>
    <s v="E002"/>
    <x v="2"/>
    <d v="1899-12-30T00:20:52"/>
    <n v="-0.47850694444443997"/>
    <n v="6"/>
    <x v="3"/>
    <x v="1"/>
    <x v="1"/>
    <n v="0"/>
    <n v="0"/>
    <s v="OK"/>
    <s v="Ensacado"/>
    <x v="1"/>
    <n v="0"/>
    <s v="F. MALAGA"/>
    <s v="A"/>
    <d v="1899-12-30T11:49:55"/>
    <d v="1899-12-30T10:51:55"/>
    <s v="KO"/>
    <m/>
    <m/>
    <d v="1899-12-30T00:00:00"/>
    <d v="1899-12-30T00:20:52"/>
    <n v="4"/>
    <d v="1899-12-30T11:49:55"/>
    <n v="20.866666666665559"/>
    <n v="7"/>
    <s v="Si"/>
  </r>
  <r>
    <s v="CSMA"/>
    <s v="2025007853"/>
    <x v="0"/>
    <s v="ER4619BBY"/>
    <s v="E8822FFZ"/>
    <d v="2025-02-26T00:00:00"/>
    <m/>
    <s v="3269"/>
    <x v="35"/>
    <s v="PA"/>
    <s v="S2"/>
    <m/>
    <d v="2025-02-26T00:00:00"/>
    <d v="1899-12-30T06:49:54"/>
    <d v="2025-02-26T00:00:00"/>
    <d v="1899-12-30T06:48:04"/>
    <d v="2025-02-26T00:00:00"/>
    <d v="1899-12-30T07:17:36"/>
    <x v="0"/>
    <s v="RFCPI"/>
    <s v="7022043757"/>
    <s v="FBO"/>
    <d v="1899-12-30T00:31:22"/>
    <d v="1899-12-30T00:29:32"/>
    <d v="1899-12-30T00:01:50"/>
    <s v="Granel"/>
    <s v="E001"/>
    <x v="2"/>
    <d v="1899-12-30T00:27:42"/>
    <d v="1899-12-30T00:29:32"/>
    <n v="6"/>
    <x v="3"/>
    <x v="1"/>
    <x v="2"/>
    <n v="0"/>
    <n v="0"/>
    <s v="OK"/>
    <s v="Granel"/>
    <x v="1"/>
    <n v="0"/>
    <s v="F. MALAGA"/>
    <s v="A"/>
    <d v="1899-12-30T00:01:50"/>
    <d v="1899-12-30T00:01:50"/>
    <s v="OK"/>
    <m/>
    <m/>
    <d v="1899-12-30T00:00:00"/>
    <d v="1899-12-30T00:27:42"/>
    <n v="4"/>
    <n v="-1.273148148149994E-3"/>
    <n v="27.699999999998415"/>
    <n v="7"/>
    <s v="Si"/>
  </r>
  <r>
    <s v="CSMA"/>
    <s v="2025007855"/>
    <x v="0"/>
    <s v="ER4695BDR"/>
    <s v="E9461JBD"/>
    <d v="2025-02-26T00:00:00"/>
    <m/>
    <s v="3264"/>
    <x v="36"/>
    <s v="PA"/>
    <s v="S1"/>
    <m/>
    <d v="2025-02-26T00:00:00"/>
    <d v="1899-12-30T06:58:29"/>
    <d v="2025-02-26T00:00:00"/>
    <d v="1899-12-30T06:56:39"/>
    <d v="2025-02-26T00:00:00"/>
    <d v="1899-12-30T07:20:05"/>
    <x v="0"/>
    <s v="RFCPI"/>
    <s v="7022043758"/>
    <s v="EXW"/>
    <d v="1899-12-30T00:25:16"/>
    <d v="1899-12-30T00:23:26"/>
    <d v="1899-12-30T00:01:50"/>
    <s v="Granel"/>
    <s v="E001"/>
    <x v="1"/>
    <d v="1899-12-30T00:21:36"/>
    <d v="1899-12-30T00:23:26"/>
    <n v="6"/>
    <x v="3"/>
    <x v="1"/>
    <x v="2"/>
    <n v="0"/>
    <n v="0"/>
    <s v="OK"/>
    <s v="Granel"/>
    <x v="1"/>
    <n v="0"/>
    <s v="F. MALAGA"/>
    <s v="A"/>
    <d v="1899-12-30T00:01:50"/>
    <d v="1899-12-30T00:01:50"/>
    <s v="OK"/>
    <m/>
    <m/>
    <d v="1899-12-30T00:00:00"/>
    <d v="1899-12-30T00:21:36"/>
    <n v="4"/>
    <n v="-1.273148148149994E-3"/>
    <n v="21.600000000000019"/>
    <n v="7"/>
    <s v="Si"/>
  </r>
  <r>
    <s v="CSMA"/>
    <s v="2025007857"/>
    <x v="0"/>
    <s v="ER3809BBS"/>
    <s v="E9449KGB"/>
    <d v="2025-02-26T00:00:00"/>
    <m/>
    <s v="3269"/>
    <x v="35"/>
    <s v="PA"/>
    <s v="S2"/>
    <m/>
    <d v="2025-02-26T00:00:00"/>
    <d v="1899-12-30T07:07:47"/>
    <d v="2025-02-26T00:00:00"/>
    <d v="1899-12-30T07:05:56"/>
    <d v="2025-02-26T00:00:00"/>
    <d v="1899-12-30T07:35:05"/>
    <x v="0"/>
    <s v="RFCPI"/>
    <s v="7022043761"/>
    <s v="FBO"/>
    <d v="1899-12-30T00:31:00"/>
    <d v="1899-12-30T00:29:09"/>
    <d v="1899-12-30T00:01:51"/>
    <s v="Granel"/>
    <s v="E001"/>
    <x v="2"/>
    <d v="1899-12-30T00:27:18"/>
    <d v="1899-12-30T00:29:09"/>
    <n v="7"/>
    <x v="3"/>
    <x v="1"/>
    <x v="2"/>
    <n v="0"/>
    <n v="0"/>
    <s v="OK"/>
    <s v="Granel"/>
    <x v="1"/>
    <n v="0"/>
    <s v="F. MALAGA"/>
    <s v="A"/>
    <d v="1899-12-30T00:01:51"/>
    <d v="1899-12-30T00:01:51"/>
    <s v="OK"/>
    <m/>
    <m/>
    <d v="1899-12-30T00:00:00"/>
    <d v="1899-12-30T00:27:18"/>
    <n v="4"/>
    <n v="-1.2847222222199806E-3"/>
    <n v="27.299999999995233"/>
    <n v="7"/>
    <s v="Si"/>
  </r>
  <r>
    <s v="CSMA"/>
    <s v="2025007859"/>
    <x v="0"/>
    <s v="EJ02544R"/>
    <s v="E9533LGJ"/>
    <d v="2025-02-26T00:00:00"/>
    <m/>
    <s v="3295"/>
    <x v="15"/>
    <s v="PA"/>
    <s v="PA"/>
    <m/>
    <d v="2025-02-26T00:00:00"/>
    <d v="1899-12-30T07:09:31"/>
    <d v="2025-02-26T00:00:00"/>
    <d v="1899-12-30T07:07:40"/>
    <d v="2025-02-26T00:00:00"/>
    <d v="1899-12-30T07:41:08"/>
    <x v="0"/>
    <s v="RFCPI"/>
    <s v="7022043763"/>
    <s v="FBO"/>
    <d v="1899-12-30T00:35:19"/>
    <d v="1899-12-30T00:33:28"/>
    <d v="1899-12-30T00:01:51"/>
    <s v="Ensacado"/>
    <s v="E002"/>
    <x v="2"/>
    <d v="1899-12-30T00:31:37"/>
    <d v="1899-12-30T00:33:28"/>
    <n v="7"/>
    <x v="3"/>
    <x v="1"/>
    <x v="1"/>
    <n v="0"/>
    <n v="0"/>
    <s v="OK"/>
    <s v="Ensacado"/>
    <x v="1"/>
    <n v="0"/>
    <s v="F. MALAGA"/>
    <s v="A"/>
    <d v="1899-12-30T00:01:51"/>
    <d v="1899-12-30T00:01:51"/>
    <s v="OK"/>
    <m/>
    <m/>
    <d v="1899-12-30T00:00:00"/>
    <d v="1899-12-30T00:31:37"/>
    <n v="4"/>
    <n v="-1.2847222222199806E-3"/>
    <n v="31.616666666668838"/>
    <n v="7"/>
    <s v="Si"/>
  </r>
  <r>
    <s v="CSMA"/>
    <s v="2025007861"/>
    <x v="0"/>
    <s v="ER7726BBG"/>
    <s v="E7970JYD"/>
    <d v="2025-02-26T00:00:00"/>
    <m/>
    <s v="3264"/>
    <x v="36"/>
    <s v="PA"/>
    <s v="S1"/>
    <m/>
    <d v="2025-02-26T00:00:00"/>
    <d v="1899-12-30T07:13:28"/>
    <d v="2025-02-26T00:00:00"/>
    <d v="1899-12-30T07:11:39"/>
    <d v="2025-02-26T00:00:00"/>
    <d v="1899-12-30T07:43:56"/>
    <x v="0"/>
    <s v="RFCPI"/>
    <s v="7022043764"/>
    <s v="EXW"/>
    <d v="1899-12-30T00:34:06"/>
    <d v="1899-12-30T00:32:17"/>
    <d v="1899-12-30T00:01:49"/>
    <s v="Granel"/>
    <s v="E001"/>
    <x v="1"/>
    <d v="1899-12-30T00:30:28"/>
    <d v="1899-12-30T00:32:17"/>
    <n v="7"/>
    <x v="3"/>
    <x v="1"/>
    <x v="2"/>
    <n v="0"/>
    <n v="0"/>
    <s v="OK"/>
    <s v="Granel"/>
    <x v="1"/>
    <n v="0"/>
    <s v="F. MALAGA"/>
    <s v="A"/>
    <d v="1899-12-30T00:01:49"/>
    <d v="1899-12-30T00:01:49"/>
    <s v="OK"/>
    <m/>
    <m/>
    <d v="1899-12-30T00:00:00"/>
    <d v="1899-12-30T00:30:28"/>
    <n v="4"/>
    <n v="-1.2615740740800074E-3"/>
    <n v="30.466666666670335"/>
    <n v="7"/>
    <s v="Si"/>
  </r>
  <r>
    <s v="CSMA"/>
    <s v="2025007862"/>
    <x v="0"/>
    <s v="ER1030BBJ"/>
    <s v="E0463JRH"/>
    <d v="2025-02-26T00:00:00"/>
    <m/>
    <s v="3264"/>
    <x v="36"/>
    <s v="PA"/>
    <s v="S1"/>
    <m/>
    <d v="2025-02-26T00:00:00"/>
    <d v="1899-12-30T07:20:48"/>
    <d v="2025-02-26T00:00:00"/>
    <d v="1899-12-30T07:18:57"/>
    <d v="2025-02-26T00:00:00"/>
    <d v="1899-12-30T07:46:17"/>
    <x v="0"/>
    <s v="RFCPI"/>
    <s v="7022043765"/>
    <s v="FBO"/>
    <d v="1899-12-30T00:29:11"/>
    <d v="1899-12-30T00:27:20"/>
    <d v="1899-12-30T00:01:51"/>
    <s v="Granel"/>
    <s v="E001"/>
    <x v="2"/>
    <d v="1899-12-30T00:25:29"/>
    <d v="1899-12-30T00:27:20"/>
    <n v="7"/>
    <x v="3"/>
    <x v="1"/>
    <x v="2"/>
    <n v="0"/>
    <n v="0"/>
    <s v="OK"/>
    <s v="Granel"/>
    <x v="1"/>
    <n v="0"/>
    <s v="F. MALAGA"/>
    <s v="A"/>
    <d v="1899-12-30T00:01:51"/>
    <d v="1899-12-30T00:01:51"/>
    <s v="OK"/>
    <m/>
    <m/>
    <d v="1899-12-30T00:00:00"/>
    <d v="1899-12-30T00:25:29"/>
    <n v="4"/>
    <n v="-1.2847222222199806E-3"/>
    <n v="25.483333333334411"/>
    <n v="7"/>
    <s v="Si"/>
  </r>
  <r>
    <s v="CSMA"/>
    <s v="2025007863"/>
    <x v="0"/>
    <s v="ER8167BCF"/>
    <s v="E2589JTB"/>
    <d v="2025-02-26T00:00:00"/>
    <m/>
    <s v="3264"/>
    <x v="36"/>
    <s v="PA"/>
    <s v="S1"/>
    <m/>
    <d v="2025-02-26T00:00:00"/>
    <d v="1899-12-30T07:26:51"/>
    <d v="2025-02-26T00:00:00"/>
    <d v="1899-12-30T07:25:00"/>
    <d v="2025-02-26T00:00:00"/>
    <d v="1899-12-30T07:59:31"/>
    <x v="0"/>
    <s v="RFCPI"/>
    <s v="7022043767"/>
    <s v="FBO"/>
    <d v="1899-12-30T00:36:22"/>
    <d v="1899-12-30T00:34:31"/>
    <d v="1899-12-30T00:01:51"/>
    <s v="Granel"/>
    <s v="E001"/>
    <x v="2"/>
    <d v="1899-12-30T00:32:40"/>
    <d v="1899-12-30T00:34:31"/>
    <n v="7"/>
    <x v="3"/>
    <x v="1"/>
    <x v="2"/>
    <n v="0"/>
    <n v="0"/>
    <s v="OK"/>
    <s v="Granel"/>
    <x v="1"/>
    <n v="0"/>
    <s v="F. MALAGA"/>
    <s v="A"/>
    <d v="1899-12-30T00:01:51"/>
    <d v="1899-12-30T00:01:51"/>
    <s v="OK"/>
    <m/>
    <m/>
    <d v="1899-12-30T00:00:00"/>
    <d v="1899-12-30T00:32:40"/>
    <n v="4"/>
    <n v="-1.2847222222199806E-3"/>
    <n v="32.666666666673635"/>
    <n v="7"/>
    <s v="Si"/>
  </r>
  <r>
    <s v="CSMA"/>
    <s v="2025007867"/>
    <x v="0"/>
    <s v="ER1055BBH"/>
    <s v="E0721JRZ"/>
    <d v="2025-02-26T00:00:00"/>
    <m/>
    <s v="3264"/>
    <x v="36"/>
    <s v="PA"/>
    <s v="S1"/>
    <m/>
    <d v="2025-02-26T00:00:00"/>
    <d v="1899-12-30T07:49:33"/>
    <d v="2025-02-26T00:00:00"/>
    <d v="1899-12-30T07:47:42"/>
    <d v="2025-02-26T00:00:00"/>
    <d v="1899-12-30T08:13:19"/>
    <x v="0"/>
    <s v="RFCPI"/>
    <s v="7022043768"/>
    <s v="FBO"/>
    <d v="1899-12-30T00:27:28"/>
    <d v="1899-12-30T00:25:37"/>
    <d v="1899-12-30T00:01:51"/>
    <s v="Granel"/>
    <s v="E001"/>
    <x v="2"/>
    <d v="1899-12-30T00:23:46"/>
    <d v="1899-12-30T00:25:37"/>
    <n v="7"/>
    <x v="3"/>
    <x v="1"/>
    <x v="2"/>
    <n v="0"/>
    <n v="0"/>
    <s v="OK"/>
    <s v="Granel"/>
    <x v="1"/>
    <n v="0"/>
    <s v="F. MALAGA"/>
    <s v="A"/>
    <d v="1899-12-30T00:01:51"/>
    <d v="1899-12-30T00:01:51"/>
    <s v="OK"/>
    <m/>
    <m/>
    <d v="1899-12-30T00:00:00"/>
    <d v="1899-12-30T00:23:46"/>
    <n v="4"/>
    <n v="-1.2847222222200361E-3"/>
    <n v="23.766666666667209"/>
    <n v="8"/>
    <s v="Si"/>
  </r>
  <r>
    <s v="CSMA"/>
    <s v="2025007870"/>
    <x v="0"/>
    <s v="ER8349BDL"/>
    <s v="E9043KYN"/>
    <d v="2025-02-26T00:00:00"/>
    <m/>
    <s v="3264"/>
    <x v="36"/>
    <s v="PA"/>
    <s v="S1"/>
    <m/>
    <d v="2025-02-26T00:00:00"/>
    <d v="1899-12-30T07:56:23"/>
    <d v="2025-02-26T00:00:00"/>
    <d v="1899-12-30T07:54:32"/>
    <d v="2025-02-26T00:00:00"/>
    <d v="1899-12-30T08:17:30"/>
    <x v="0"/>
    <s v="RFCPI"/>
    <s v="7022043769"/>
    <s v="EXW"/>
    <d v="1899-12-30T00:24:49"/>
    <d v="1899-12-30T00:22:58"/>
    <d v="1899-12-30T00:01:51"/>
    <s v="Granel"/>
    <s v="E001"/>
    <x v="1"/>
    <d v="1899-12-30T00:21:07"/>
    <d v="1899-12-30T00:22:58"/>
    <n v="7"/>
    <x v="3"/>
    <x v="1"/>
    <x v="2"/>
    <n v="0"/>
    <n v="0"/>
    <s v="OK"/>
    <s v="Granel"/>
    <x v="1"/>
    <n v="0"/>
    <s v="F. MALAGA"/>
    <s v="A"/>
    <d v="1899-12-30T00:01:51"/>
    <d v="1899-12-30T00:01:51"/>
    <s v="OK"/>
    <m/>
    <m/>
    <d v="1899-12-30T00:00:00"/>
    <d v="1899-12-30T00:21:07"/>
    <n v="4"/>
    <n v="-1.2847222222199806E-3"/>
    <n v="21.116666666663999"/>
    <n v="8"/>
    <s v="Si"/>
  </r>
  <r>
    <s v="CSMA"/>
    <s v=""/>
    <x v="0"/>
    <s v="E0483MTJR9982BDP"/>
    <s v="ER1962BDRR2633BBZ"/>
    <d v="2025-02-26T00:00:00"/>
    <m/>
    <s v="3269"/>
    <x v="35"/>
    <s v="PA"/>
    <s v="PA"/>
    <m/>
    <d v="2025-02-26T00:00:00"/>
    <d v="1899-12-30T07:34:59"/>
    <d v="2025-02-26T00:00:00"/>
    <d v="1899-12-30T07:35:21"/>
    <d v="2025-02-26T00:00:00"/>
    <d v="1899-12-30T08:19:43"/>
    <x v="194"/>
    <s v="JSANTOSL"/>
    <s v="7022043770"/>
    <s v="FBO"/>
    <d v="1899-12-30T00:44:44"/>
    <d v="1899-12-30T00:44:22"/>
    <d v="1899-12-30T00:00:22"/>
    <s v="Granel"/>
    <s v="E001"/>
    <x v="2"/>
    <d v="1899-12-30T00:44:44"/>
    <d v="1899-12-30T00:44:22"/>
    <n v="7"/>
    <x v="3"/>
    <x v="1"/>
    <x v="2"/>
    <n v="0"/>
    <n v="0"/>
    <s v="OK"/>
    <s v="Granel"/>
    <x v="1"/>
    <n v="0"/>
    <s v="F. MALAGA"/>
    <s v="A"/>
    <d v="1899-12-30T00:00:22"/>
    <d v="1899-12-30T00:00:22"/>
    <s v="OK"/>
    <m/>
    <m/>
    <d v="1899-12-30T00:00:00"/>
    <d v="1899-12-30T00:44:44"/>
    <n v="4"/>
    <d v="1899-12-30T00:00:22"/>
    <n v="44.733333333326392"/>
    <n v="8"/>
    <s v="Si"/>
  </r>
  <r>
    <s v="CSMA"/>
    <s v="2025007871"/>
    <x v="0"/>
    <s v="ER8221BBJ"/>
    <s v="E3888GZR"/>
    <d v="2025-02-26T00:00:00"/>
    <m/>
    <s v="3269"/>
    <x v="35"/>
    <s v="PA"/>
    <s v="S2"/>
    <m/>
    <d v="2025-02-26T00:00:00"/>
    <d v="1899-12-30T08:01:02"/>
    <d v="2025-02-26T00:00:00"/>
    <d v="1899-12-30T07:59:11"/>
    <d v="2025-02-26T00:00:00"/>
    <d v="1899-12-30T08:23:55"/>
    <x v="0"/>
    <s v="RFCPI"/>
    <s v="7022043771"/>
    <s v="EXW"/>
    <d v="1899-12-30T00:26:35"/>
    <d v="1899-12-30T00:24:44"/>
    <d v="1899-12-30T00:01:51"/>
    <s v="Granel"/>
    <s v="E001"/>
    <x v="1"/>
    <d v="1899-12-30T00:22:53"/>
    <d v="1899-12-30T00:24:44"/>
    <n v="8"/>
    <x v="3"/>
    <x v="1"/>
    <x v="2"/>
    <n v="0"/>
    <n v="0"/>
    <s v="OK"/>
    <s v="Granel"/>
    <x v="1"/>
    <n v="0"/>
    <s v="F. MALAGA"/>
    <s v="A"/>
    <d v="1899-12-30T00:01:51"/>
    <d v="1899-12-30T00:01:51"/>
    <s v="OK"/>
    <m/>
    <m/>
    <d v="1899-12-30T00:00:00"/>
    <d v="1899-12-30T00:22:53"/>
    <n v="4"/>
    <n v="-1.2847222222299726E-3"/>
    <n v="22.883333333328011"/>
    <n v="8"/>
    <s v="Si"/>
  </r>
  <r>
    <s v="CSMA"/>
    <s v="2025007872"/>
    <x v="0"/>
    <s v="ER2341BBC"/>
    <s v="E2348KGX"/>
    <d v="2025-02-26T00:00:00"/>
    <m/>
    <s v="3269"/>
    <x v="35"/>
    <s v="PA"/>
    <s v="S2"/>
    <m/>
    <d v="2025-02-26T00:00:00"/>
    <d v="1899-12-30T08:14:13"/>
    <d v="2025-02-26T00:00:00"/>
    <d v="1899-12-30T08:12:21"/>
    <d v="2025-02-26T00:00:00"/>
    <d v="1899-12-30T08:39:26"/>
    <x v="0"/>
    <s v="RFCPI"/>
    <s v="7022043772"/>
    <s v="FBO"/>
    <d v="1899-12-30T00:28:57"/>
    <d v="1899-12-30T00:27:05"/>
    <d v="1899-12-30T00:01:52"/>
    <s v="Granel"/>
    <s v="E001"/>
    <x v="2"/>
    <d v="1899-12-30T00:25:13"/>
    <d v="1899-12-30T00:27:05"/>
    <n v="8"/>
    <x v="3"/>
    <x v="1"/>
    <x v="2"/>
    <n v="0"/>
    <n v="0"/>
    <s v="OK"/>
    <s v="Granel"/>
    <x v="1"/>
    <n v="0"/>
    <s v="F. MALAGA"/>
    <s v="A"/>
    <d v="1899-12-30T00:01:52"/>
    <d v="1899-12-30T00:01:52"/>
    <s v="OK"/>
    <m/>
    <m/>
    <d v="1899-12-30T00:00:00"/>
    <d v="1899-12-30T00:25:13"/>
    <n v="4"/>
    <n v="-1.2962962963000146E-3"/>
    <n v="25.216666666660803"/>
    <n v="8"/>
    <s v="Si"/>
  </r>
  <r>
    <s v="CSMA"/>
    <s v="2025007873"/>
    <x v="0"/>
    <s v="ER0272BBT"/>
    <s v="E2254MLP"/>
    <d v="2025-02-26T00:00:00"/>
    <m/>
    <s v="3260"/>
    <x v="41"/>
    <s v="PA"/>
    <s v="S8"/>
    <m/>
    <d v="2025-02-26T00:00:00"/>
    <d v="1899-12-30T08:17:41"/>
    <d v="2025-02-26T00:00:00"/>
    <d v="1899-12-30T08:15:49"/>
    <d v="2025-02-26T00:00:00"/>
    <d v="1899-12-30T08:45:44"/>
    <x v="0"/>
    <s v="RFCPI"/>
    <s v="7022043773"/>
    <s v="FBO"/>
    <d v="1899-12-30T00:31:47"/>
    <d v="1899-12-30T00:29:55"/>
    <d v="1899-12-30T00:01:52"/>
    <s v="Granel"/>
    <s v="E001"/>
    <x v="2"/>
    <d v="1899-12-30T00:28:03"/>
    <d v="1899-12-30T00:29:55"/>
    <n v="8"/>
    <x v="3"/>
    <x v="1"/>
    <x v="2"/>
    <n v="0"/>
    <n v="0"/>
    <s v="OK"/>
    <s v="Granel"/>
    <x v="1"/>
    <n v="0"/>
    <s v="F. MALAGA"/>
    <s v="A"/>
    <d v="1899-12-30T00:01:52"/>
    <d v="1899-12-30T00:01:52"/>
    <s v="OK"/>
    <m/>
    <m/>
    <d v="1899-12-30T00:00:00"/>
    <d v="1899-12-30T00:28:03"/>
    <n v="4"/>
    <n v="-1.2962962962999591E-3"/>
    <n v="28.049999999990476"/>
    <n v="8"/>
    <s v="Si"/>
  </r>
  <r>
    <s v="CSMA"/>
    <s v="2025007874"/>
    <x v="0"/>
    <s v="ER9154BBC"/>
    <s v="E0974JKJ"/>
    <d v="2025-02-26T00:00:00"/>
    <m/>
    <s v="3264"/>
    <x v="36"/>
    <s v="PA"/>
    <s v="S1"/>
    <m/>
    <d v="2025-02-26T00:00:00"/>
    <d v="1899-12-30T08:23:46"/>
    <d v="2025-02-26T00:00:00"/>
    <d v="1899-12-30T08:21:56"/>
    <d v="2025-02-26T00:00:00"/>
    <d v="1899-12-30T08:54:16"/>
    <x v="0"/>
    <s v="RFCPI"/>
    <s v="7022043774"/>
    <s v="FBO"/>
    <d v="1899-12-30T00:34:10"/>
    <d v="1899-12-30T00:32:20"/>
    <d v="1899-12-30T00:01:50"/>
    <s v="Granel"/>
    <s v="E001"/>
    <x v="2"/>
    <d v="1899-12-30T00:30:30"/>
    <d v="1899-12-30T00:32:20"/>
    <n v="8"/>
    <x v="3"/>
    <x v="1"/>
    <x v="2"/>
    <n v="0"/>
    <n v="0"/>
    <s v="OK"/>
    <s v="Granel"/>
    <x v="1"/>
    <n v="0"/>
    <s v="F. MALAGA"/>
    <s v="A"/>
    <d v="1899-12-30T00:01:50"/>
    <d v="1899-12-30T00:01:50"/>
    <s v="OK"/>
    <m/>
    <m/>
    <d v="1899-12-30T00:00:00"/>
    <d v="1899-12-30T00:30:30"/>
    <n v="4"/>
    <n v="-1.273148148149994E-3"/>
    <n v="30.500000000006445"/>
    <n v="8"/>
    <s v="Si"/>
  </r>
  <r>
    <s v="CSMA"/>
    <s v="2025007876"/>
    <x v="0"/>
    <s v="ER0271BBT"/>
    <s v="E3861LZF"/>
    <d v="2025-02-26T00:00:00"/>
    <m/>
    <s v="3269"/>
    <x v="35"/>
    <s v="PA"/>
    <s v="S2"/>
    <m/>
    <d v="2025-02-26T00:00:00"/>
    <d v="1899-12-30T08:47:55"/>
    <d v="2025-02-26T00:00:00"/>
    <d v="1899-12-30T08:46:05"/>
    <d v="2025-02-26T00:00:00"/>
    <d v="1899-12-30T09:15:54"/>
    <x v="0"/>
    <s v="RFCPI"/>
    <s v="7022043775"/>
    <s v="FBO"/>
    <d v="1899-12-30T00:31:39"/>
    <d v="1899-12-30T00:29:49"/>
    <d v="1899-12-30T00:01:50"/>
    <s v="Granel"/>
    <s v="E001"/>
    <x v="2"/>
    <d v="1899-12-30T00:27:59"/>
    <d v="1899-12-30T00:29:49"/>
    <n v="8"/>
    <x v="3"/>
    <x v="1"/>
    <x v="2"/>
    <n v="0"/>
    <n v="0"/>
    <s v="OK"/>
    <s v="Granel"/>
    <x v="1"/>
    <n v="0"/>
    <s v="F. MALAGA"/>
    <s v="A"/>
    <d v="1899-12-30T00:01:50"/>
    <d v="1899-12-30T00:01:50"/>
    <s v="OK"/>
    <m/>
    <m/>
    <d v="1899-12-30T00:00:00"/>
    <d v="1899-12-30T00:27:59"/>
    <n v="4"/>
    <n v="-1.273148148149994E-3"/>
    <n v="27.983333333332805"/>
    <n v="9"/>
    <s v="Si"/>
  </r>
  <r>
    <s v="CSMA"/>
    <s v="2025007880"/>
    <x v="0"/>
    <s v="ER7611BBD"/>
    <s v="E7307LYM"/>
    <d v="2025-02-26T00:00:00"/>
    <m/>
    <s v="3269"/>
    <x v="35"/>
    <s v="PA"/>
    <s v="S2"/>
    <m/>
    <d v="2025-02-26T00:00:00"/>
    <d v="1899-12-30T08:54:21"/>
    <d v="2025-02-26T00:00:00"/>
    <d v="1899-12-30T08:52:30"/>
    <d v="2025-02-26T00:00:00"/>
    <d v="1899-12-30T09:32:34"/>
    <x v="0"/>
    <s v="RFCPI"/>
    <s v="7022043776"/>
    <s v="FBO"/>
    <d v="1899-12-30T00:41:55"/>
    <d v="1899-12-30T00:40:04"/>
    <d v="1899-12-30T00:01:51"/>
    <s v="Granel"/>
    <s v="E001"/>
    <x v="2"/>
    <d v="1899-12-30T00:38:13"/>
    <d v="1899-12-30T00:40:04"/>
    <n v="8"/>
    <x v="3"/>
    <x v="1"/>
    <x v="2"/>
    <n v="0"/>
    <n v="0"/>
    <s v="OK"/>
    <s v="Granel"/>
    <x v="1"/>
    <n v="0"/>
    <s v="F. MALAGA"/>
    <s v="A"/>
    <d v="1899-12-30T00:01:51"/>
    <d v="1899-12-30T00:01:51"/>
    <s v="OK"/>
    <m/>
    <m/>
    <d v="1899-12-30T00:00:00"/>
    <d v="1899-12-30T00:38:13"/>
    <n v="4"/>
    <n v="-1.2847222222199806E-3"/>
    <n v="38.216666666664032"/>
    <n v="9"/>
    <s v="Si"/>
  </r>
  <r>
    <s v="CSMA"/>
    <s v="2025007889"/>
    <x v="0"/>
    <s v="ER4695BDR"/>
    <s v="E9461JBD"/>
    <d v="2025-02-26T00:00:00"/>
    <m/>
    <s v="3264"/>
    <x v="36"/>
    <s v="PA"/>
    <s v="S1"/>
    <m/>
    <d v="2025-02-26T00:00:00"/>
    <d v="1899-12-30T09:16:35"/>
    <d v="2025-02-26T00:00:00"/>
    <d v="1899-12-30T09:14:45"/>
    <d v="2025-02-26T00:00:00"/>
    <d v="1899-12-30T09:43:00"/>
    <x v="0"/>
    <s v="RFCPI"/>
    <s v="7022043777"/>
    <s v="EXW"/>
    <d v="1899-12-30T00:30:05"/>
    <d v="1899-12-30T00:28:15"/>
    <d v="1899-12-30T00:01:50"/>
    <s v="Granel"/>
    <s v="E001"/>
    <x v="1"/>
    <d v="1899-12-30T00:26:25"/>
    <d v="1899-12-30T00:28:15"/>
    <n v="9"/>
    <x v="3"/>
    <x v="1"/>
    <x v="2"/>
    <n v="0"/>
    <n v="0"/>
    <s v="OK"/>
    <s v="Granel"/>
    <x v="1"/>
    <n v="0"/>
    <s v="F. MALAGA"/>
    <s v="A"/>
    <d v="1899-12-30T00:01:50"/>
    <d v="1899-12-30T00:01:50"/>
    <s v="OK"/>
    <m/>
    <m/>
    <d v="1899-12-30T00:00:00"/>
    <d v="1899-12-30T00:26:25"/>
    <n v="4"/>
    <n v="-1.273148148140002E-3"/>
    <n v="26.416666666670423"/>
    <n v="9"/>
    <s v="Si"/>
  </r>
  <r>
    <s v="CSMA"/>
    <s v="2025007884"/>
    <x v="0"/>
    <s v="ER4619BBY"/>
    <s v="E8822FFZ"/>
    <d v="2025-02-26T00:00:00"/>
    <m/>
    <s v="3269"/>
    <x v="35"/>
    <s v="PA"/>
    <s v="S2"/>
    <m/>
    <d v="2025-02-26T00:00:00"/>
    <d v="1899-12-30T09:12:33"/>
    <d v="2025-02-26T00:00:00"/>
    <d v="1899-12-30T09:10:42"/>
    <d v="2025-02-26T00:00:00"/>
    <d v="1899-12-30T09:44:20"/>
    <x v="0"/>
    <s v="RFCPI"/>
    <s v="7022043778"/>
    <s v="FBO"/>
    <d v="1899-12-30T00:35:29"/>
    <d v="1899-12-30T00:33:38"/>
    <d v="1899-12-30T00:01:51"/>
    <s v="Granel"/>
    <s v="E001"/>
    <x v="2"/>
    <d v="1899-12-30T00:31:47"/>
    <d v="1899-12-30T00:33:38"/>
    <n v="9"/>
    <x v="3"/>
    <x v="1"/>
    <x v="2"/>
    <n v="0"/>
    <n v="0"/>
    <s v="OK"/>
    <s v="Granel"/>
    <x v="1"/>
    <n v="0"/>
    <s v="F. MALAGA"/>
    <s v="A"/>
    <d v="1899-12-30T00:01:51"/>
    <d v="1899-12-30T00:01:51"/>
    <s v="OK"/>
    <m/>
    <m/>
    <d v="1899-12-30T00:00:00"/>
    <d v="1899-12-30T00:31:47"/>
    <n v="4"/>
    <n v="-1.2847222222199806E-3"/>
    <n v="31.783333333334436"/>
    <n v="9"/>
    <s v="Si"/>
  </r>
  <r>
    <s v="CSMA"/>
    <s v="2025007877"/>
    <x v="0"/>
    <s v="ER3520BBL"/>
    <s v="E4768KNH"/>
    <d v="2025-02-26T00:00:00"/>
    <m/>
    <s v="3269"/>
    <x v="35"/>
    <s v="PA"/>
    <s v="S2"/>
    <m/>
    <d v="2025-02-26T00:00:00"/>
    <d v="1899-12-30T08:51:44"/>
    <d v="2025-02-26T00:00:00"/>
    <d v="1899-12-30T08:49:54"/>
    <d v="2025-02-26T00:00:00"/>
    <d v="1899-12-30T09:52:20"/>
    <x v="0"/>
    <s v="RFCPI"/>
    <s v="7022043779"/>
    <s v="FBO"/>
    <d v="1899-12-30T01:04:16"/>
    <d v="1899-12-30T01:02:26"/>
    <d v="1899-12-30T00:01:50"/>
    <s v="Granel"/>
    <s v="E001"/>
    <x v="2"/>
    <d v="1899-12-30T01:00:36"/>
    <d v="1899-12-30T01:02:26"/>
    <n v="8"/>
    <x v="3"/>
    <x v="1"/>
    <x v="2"/>
    <n v="0"/>
    <n v="0"/>
    <s v="OK"/>
    <s v="Granel"/>
    <x v="1"/>
    <n v="0"/>
    <s v="F. MALAGA"/>
    <s v="B"/>
    <d v="1899-12-30T00:01:50"/>
    <d v="1899-12-30T00:01:50"/>
    <s v="OK"/>
    <m/>
    <m/>
    <d v="1899-12-30T00:00:00"/>
    <d v="1899-12-30T01:00:36"/>
    <n v="4"/>
    <n v="-1.273148148149994E-3"/>
    <n v="60.599999999995163"/>
    <n v="9"/>
    <s v="No"/>
  </r>
  <r>
    <s v="CSMA"/>
    <s v="2025007881"/>
    <x v="0"/>
    <s v="ER6807BBV"/>
    <s v="E8120GLY"/>
    <d v="2025-02-26T00:00:00"/>
    <m/>
    <s v="3269"/>
    <x v="35"/>
    <s v="PA"/>
    <s v="S2"/>
    <m/>
    <d v="2025-02-26T00:00:00"/>
    <d v="1899-12-30T08:54:50"/>
    <d v="2025-02-26T00:00:00"/>
    <d v="1899-12-30T08:52:59"/>
    <d v="2025-02-26T00:00:00"/>
    <d v="1899-12-30T09:55:19"/>
    <x v="0"/>
    <s v="RFCPI"/>
    <s v="7022043780"/>
    <s v="FBO"/>
    <d v="1899-12-30T01:04:11"/>
    <d v="1899-12-30T01:02:20"/>
    <d v="1899-12-30T00:01:51"/>
    <s v="Granel"/>
    <s v="E001"/>
    <x v="2"/>
    <d v="1899-12-30T01:00:29"/>
    <d v="1899-12-30T01:02:20"/>
    <n v="8"/>
    <x v="3"/>
    <x v="1"/>
    <x v="2"/>
    <n v="0"/>
    <n v="0"/>
    <s v="OK"/>
    <s v="Granel"/>
    <x v="1"/>
    <n v="0"/>
    <s v="F. MALAGA"/>
    <s v="B"/>
    <d v="1899-12-30T00:01:51"/>
    <d v="1899-12-30T00:01:51"/>
    <s v="OK"/>
    <m/>
    <m/>
    <d v="1899-12-30T00:00:00"/>
    <d v="1899-12-30T01:00:29"/>
    <n v="4"/>
    <n v="-1.2847222222300281E-3"/>
    <n v="60.483333333326371"/>
    <n v="9"/>
    <s v="No"/>
  </r>
  <r>
    <s v="CSMA"/>
    <s v="2025007888"/>
    <x v="0"/>
    <s v="ER9151BBT"/>
    <s v="E8976JGF"/>
    <d v="2025-02-26T00:00:00"/>
    <m/>
    <s v="3264"/>
    <x v="36"/>
    <s v="PA"/>
    <s v="S1"/>
    <m/>
    <d v="2025-02-26T00:00:00"/>
    <d v="1899-12-30T09:15:22"/>
    <d v="2025-02-26T00:00:00"/>
    <d v="1899-12-30T09:13:32"/>
    <d v="2025-02-26T00:00:00"/>
    <d v="1899-12-30T10:00:55"/>
    <x v="0"/>
    <s v="RFCPI"/>
    <s v="7022043781"/>
    <s v="EXW"/>
    <d v="1899-12-30T00:49:13"/>
    <d v="1899-12-30T00:47:23"/>
    <d v="1899-12-30T00:01:50"/>
    <s v="Granel"/>
    <s v="E001"/>
    <x v="1"/>
    <d v="1899-12-30T00:45:33"/>
    <d v="1899-12-30T00:47:23"/>
    <n v="9"/>
    <x v="3"/>
    <x v="1"/>
    <x v="2"/>
    <n v="0"/>
    <n v="0"/>
    <s v="OK"/>
    <s v="Granel"/>
    <x v="1"/>
    <n v="0"/>
    <s v="F. MALAGA"/>
    <s v="B"/>
    <d v="1899-12-30T00:01:50"/>
    <d v="1899-12-30T00:01:50"/>
    <s v="OK"/>
    <m/>
    <m/>
    <d v="1899-12-30T00:00:00"/>
    <d v="1899-12-30T00:45:33"/>
    <n v="4"/>
    <n v="-1.273148148149994E-3"/>
    <n v="45.549999999993609"/>
    <n v="10"/>
    <s v="No"/>
  </r>
  <r>
    <s v="CSMA"/>
    <s v="2025007890"/>
    <x v="0"/>
    <s v="EMA02414R"/>
    <s v="E4258HML"/>
    <d v="2025-02-26T00:00:00"/>
    <m/>
    <s v="3264"/>
    <x v="36"/>
    <s v="PA"/>
    <s v="S1"/>
    <m/>
    <d v="2025-02-26T00:00:00"/>
    <d v="1899-12-30T09:21:33"/>
    <d v="2025-02-26T00:00:00"/>
    <d v="1899-12-30T09:19:42"/>
    <d v="2025-02-26T00:00:00"/>
    <d v="1899-12-30T10:04:21"/>
    <x v="0"/>
    <s v="RFCPI"/>
    <s v="7022043782"/>
    <s v="FBO"/>
    <d v="1899-12-30T00:46:30"/>
    <d v="1899-12-30T00:44:39"/>
    <d v="1899-12-30T00:01:51"/>
    <s v="Granel"/>
    <s v="E001"/>
    <x v="2"/>
    <d v="1899-12-30T00:42:48"/>
    <d v="1899-12-30T00:44:39"/>
    <n v="9"/>
    <x v="3"/>
    <x v="1"/>
    <x v="2"/>
    <n v="0"/>
    <n v="0"/>
    <s v="OK"/>
    <s v="Granel"/>
    <x v="1"/>
    <n v="0"/>
    <s v="F. MALAGA"/>
    <s v="A"/>
    <d v="1899-12-30T00:01:51"/>
    <d v="1899-12-30T00:01:51"/>
    <s v="OK"/>
    <m/>
    <m/>
    <d v="1899-12-30T00:00:00"/>
    <d v="1899-12-30T00:42:48"/>
    <n v="4"/>
    <n v="-1.2847222222199806E-3"/>
    <n v="42.799999999996778"/>
    <n v="10"/>
    <s v="Si"/>
  </r>
  <r>
    <s v="CSMA"/>
    <s v="2025007886"/>
    <x v="0"/>
    <s v="EVA01741R"/>
    <s v="E5813KFK"/>
    <d v="2025-02-26T00:00:00"/>
    <m/>
    <s v="3269"/>
    <x v="35"/>
    <s v="PA"/>
    <s v="S2"/>
    <m/>
    <d v="2025-02-26T00:00:00"/>
    <d v="1899-12-30T09:14:30"/>
    <d v="2025-02-26T00:00:00"/>
    <d v="1899-12-30T09:12:39"/>
    <d v="2025-02-26T00:00:00"/>
    <d v="1899-12-30T10:04:26"/>
    <x v="0"/>
    <s v="RFCPI"/>
    <s v="7022043783"/>
    <s v="FBO"/>
    <d v="1899-12-30T00:53:38"/>
    <d v="1899-12-30T00:51:47"/>
    <d v="1899-12-30T00:01:51"/>
    <s v="Granel"/>
    <s v="E001"/>
    <x v="2"/>
    <d v="1899-12-30T00:49:56"/>
    <d v="1899-12-30T00:51:47"/>
    <n v="9"/>
    <x v="3"/>
    <x v="1"/>
    <x v="2"/>
    <n v="0"/>
    <n v="0"/>
    <s v="OK"/>
    <s v="Granel"/>
    <x v="1"/>
    <n v="0"/>
    <s v="F. MALAGA"/>
    <s v="B"/>
    <d v="1899-12-30T00:01:51"/>
    <d v="1899-12-30T00:01:51"/>
    <s v="OK"/>
    <m/>
    <m/>
    <d v="1899-12-30T00:00:00"/>
    <d v="1899-12-30T00:49:56"/>
    <n v="4"/>
    <n v="-1.2847222222200361E-3"/>
    <n v="49.933333333339192"/>
    <n v="10"/>
    <s v="No"/>
  </r>
  <r>
    <s v="CSMA"/>
    <s v="2025007891"/>
    <x v="0"/>
    <s v="ER7726BBG"/>
    <s v="E7970JYD"/>
    <d v="2025-02-26T00:00:00"/>
    <m/>
    <s v="3264"/>
    <x v="36"/>
    <s v="PA"/>
    <s v="S1"/>
    <m/>
    <d v="2025-02-26T00:00:00"/>
    <d v="1899-12-30T09:25:34"/>
    <d v="2025-02-26T00:00:00"/>
    <d v="1899-12-30T09:23:43"/>
    <d v="2025-02-26T00:00:00"/>
    <d v="1899-12-30T10:09:14"/>
    <x v="0"/>
    <s v="RFCPI"/>
    <s v="7022043784"/>
    <s v="EXW"/>
    <d v="1899-12-30T00:47:22"/>
    <d v="1899-12-30T00:45:31"/>
    <d v="1899-12-30T00:01:51"/>
    <s v="Granel"/>
    <s v="E001"/>
    <x v="1"/>
    <d v="1899-12-30T00:43:40"/>
    <d v="1899-12-30T00:45:31"/>
    <n v="9"/>
    <x v="3"/>
    <x v="1"/>
    <x v="2"/>
    <n v="0"/>
    <n v="0"/>
    <s v="OK"/>
    <s v="Granel"/>
    <x v="1"/>
    <n v="0"/>
    <s v="F. MALAGA"/>
    <s v="A"/>
    <d v="1899-12-30T00:01:51"/>
    <d v="1899-12-30T00:01:51"/>
    <s v="OK"/>
    <m/>
    <m/>
    <d v="1899-12-30T00:00:00"/>
    <d v="1899-12-30T00:43:40"/>
    <n v="4"/>
    <n v="-1.2847222222199806E-3"/>
    <n v="43.666666666660809"/>
    <n v="10"/>
    <s v="Si"/>
  </r>
  <r>
    <s v="CSMA"/>
    <s v="2025007893"/>
    <x v="0"/>
    <s v="ER8141BBG"/>
    <s v="E5824JVY"/>
    <d v="2025-02-26T00:00:00"/>
    <m/>
    <s v="3269"/>
    <x v="35"/>
    <s v="PA"/>
    <s v="S2"/>
    <m/>
    <d v="2025-02-26T00:00:00"/>
    <d v="1899-12-30T09:33:20"/>
    <d v="2025-02-26T00:00:00"/>
    <d v="1899-12-30T09:31:29"/>
    <d v="2025-02-26T00:00:00"/>
    <d v="1899-12-30T10:10:53"/>
    <x v="0"/>
    <s v="RFCPI"/>
    <s v="7022043785"/>
    <s v="FBO"/>
    <d v="1899-12-30T00:41:15"/>
    <d v="1899-12-30T00:39:24"/>
    <d v="1899-12-30T00:01:51"/>
    <s v="Granel"/>
    <s v="E001"/>
    <x v="2"/>
    <d v="1899-12-30T00:37:33"/>
    <d v="1899-12-30T00:39:24"/>
    <n v="9"/>
    <x v="3"/>
    <x v="1"/>
    <x v="2"/>
    <n v="0"/>
    <n v="0"/>
    <s v="OK"/>
    <s v="Granel"/>
    <x v="1"/>
    <n v="0"/>
    <s v="F. MALAGA"/>
    <s v="A"/>
    <d v="1899-12-30T00:01:51"/>
    <d v="1899-12-30T00:01:51"/>
    <s v="OK"/>
    <m/>
    <m/>
    <d v="1899-12-30T00:00:00"/>
    <d v="1899-12-30T00:37:33"/>
    <n v="4"/>
    <n v="-1.2847222222200361E-3"/>
    <n v="37.550000000001553"/>
    <n v="10"/>
    <s v="Si"/>
  </r>
  <r>
    <s v="CSMA"/>
    <s v="2025007894"/>
    <x v="0"/>
    <s v="ER2310BBX"/>
    <s v="E5477KKG"/>
    <d v="2025-02-26T00:00:00"/>
    <m/>
    <s v="3264"/>
    <x v="36"/>
    <s v="PA"/>
    <s v="S1"/>
    <m/>
    <d v="2025-02-26T00:00:00"/>
    <d v="1899-12-30T09:34:02"/>
    <d v="2025-02-26T00:00:00"/>
    <d v="1899-12-30T09:32:11"/>
    <d v="2025-02-26T00:00:00"/>
    <d v="1899-12-30T10:20:28"/>
    <x v="0"/>
    <s v="RFCPI"/>
    <s v="7022043786"/>
    <s v="FBO"/>
    <d v="1899-12-30T00:50:08"/>
    <d v="1899-12-30T00:48:17"/>
    <d v="1899-12-30T00:01:51"/>
    <s v="Granel"/>
    <s v="E001"/>
    <x v="2"/>
    <d v="1899-12-30T00:46:26"/>
    <d v="1899-12-30T00:48:17"/>
    <n v="9"/>
    <x v="3"/>
    <x v="1"/>
    <x v="2"/>
    <n v="0"/>
    <n v="0"/>
    <s v="OK"/>
    <s v="Granel"/>
    <x v="1"/>
    <n v="0"/>
    <s v="F. MALAGA"/>
    <s v="B"/>
    <d v="1899-12-30T00:01:51"/>
    <d v="1899-12-30T00:01:51"/>
    <s v="OK"/>
    <m/>
    <m/>
    <d v="1899-12-30T00:00:00"/>
    <d v="1899-12-30T00:46:26"/>
    <n v="4"/>
    <n v="-1.2847222222199806E-3"/>
    <n v="46.433333333332811"/>
    <n v="10"/>
    <s v="No"/>
  </r>
  <r>
    <s v="CSMA"/>
    <s v="2025007895"/>
    <x v="0"/>
    <s v="ESE07849R"/>
    <s v="E8094GLY"/>
    <d v="2025-02-26T00:00:00"/>
    <m/>
    <s v="3269"/>
    <x v="35"/>
    <s v="PA"/>
    <s v="S2"/>
    <m/>
    <d v="2025-02-26T00:00:00"/>
    <d v="1899-12-30T09:34:30"/>
    <d v="2025-02-26T00:00:00"/>
    <d v="1899-12-30T09:32:39"/>
    <d v="2025-02-26T00:00:00"/>
    <d v="1899-12-30T10:22:31"/>
    <x v="0"/>
    <s v="RFCPI"/>
    <s v="7022043787"/>
    <s v="FBO"/>
    <d v="1899-12-30T00:51:43"/>
    <d v="1899-12-30T00:49:52"/>
    <d v="1899-12-30T00:01:51"/>
    <s v="Granel"/>
    <s v="E001"/>
    <x v="2"/>
    <d v="1899-12-30T00:48:01"/>
    <d v="1899-12-30T00:49:52"/>
    <n v="9"/>
    <x v="3"/>
    <x v="1"/>
    <x v="2"/>
    <n v="0"/>
    <n v="0"/>
    <s v="OK"/>
    <s v="Granel"/>
    <x v="1"/>
    <n v="0"/>
    <s v="F. MALAGA"/>
    <s v="B"/>
    <d v="1899-12-30T00:01:51"/>
    <d v="1899-12-30T00:01:51"/>
    <s v="OK"/>
    <m/>
    <m/>
    <d v="1899-12-30T00:00:00"/>
    <d v="1899-12-30T00:48:01"/>
    <n v="4"/>
    <n v="-1.2847222222199806E-3"/>
    <n v="48.016666666670439"/>
    <n v="10"/>
    <s v="No"/>
  </r>
  <r>
    <s v="CSMA"/>
    <s v="2025007902"/>
    <x v="0"/>
    <s v="ER7252BBV"/>
    <s v="E3178LFN"/>
    <d v="2025-02-26T00:00:00"/>
    <m/>
    <s v="3260"/>
    <x v="41"/>
    <s v="PA"/>
    <s v="S8"/>
    <m/>
    <d v="2025-02-26T00:00:00"/>
    <d v="1899-12-30T09:50:29"/>
    <d v="2025-02-26T00:00:00"/>
    <d v="1899-12-30T09:48:39"/>
    <d v="2025-02-26T00:00:00"/>
    <d v="1899-12-30T10:23:43"/>
    <x v="0"/>
    <s v="RFCPI"/>
    <s v="7022043788"/>
    <s v="EXW"/>
    <d v="1899-12-30T00:36:54"/>
    <d v="1899-12-30T00:35:04"/>
    <d v="1899-12-30T00:01:50"/>
    <s v="Granel"/>
    <s v="E001"/>
    <x v="1"/>
    <d v="1899-12-30T00:33:14"/>
    <d v="1899-12-30T00:35:04"/>
    <n v="9"/>
    <x v="3"/>
    <x v="1"/>
    <x v="2"/>
    <n v="0"/>
    <n v="0"/>
    <s v="OK"/>
    <s v="Granel"/>
    <x v="1"/>
    <n v="0"/>
    <s v="F. MALAGA"/>
    <s v="A"/>
    <d v="1899-12-30T00:01:50"/>
    <d v="1899-12-30T00:01:50"/>
    <s v="OK"/>
    <m/>
    <m/>
    <d v="1899-12-30T00:00:00"/>
    <d v="1899-12-30T00:33:14"/>
    <n v="4"/>
    <n v="-1.273148148149994E-3"/>
    <n v="33.233333333328027"/>
    <n v="10"/>
    <s v="Si"/>
  </r>
  <r>
    <s v="CSMA"/>
    <s v="2025007896"/>
    <x v="0"/>
    <s v="ER1732BCG"/>
    <s v="E6541KPH"/>
    <d v="2025-02-26T00:00:00"/>
    <m/>
    <s v="3269"/>
    <x v="35"/>
    <s v="PA"/>
    <s v="S2"/>
    <m/>
    <d v="2025-02-26T00:00:00"/>
    <d v="1899-12-30T09:38:40"/>
    <d v="2025-02-26T00:00:00"/>
    <d v="1899-12-30T09:36:49"/>
    <d v="2025-02-26T00:00:00"/>
    <d v="1899-12-30T10:24:38"/>
    <x v="0"/>
    <s v="RFCPI"/>
    <s v="7022043789"/>
    <s v="FBO"/>
    <d v="1899-12-30T00:49:40"/>
    <d v="1899-12-30T00:47:49"/>
    <d v="1899-12-30T00:01:51"/>
    <s v="Granel"/>
    <s v="E001"/>
    <x v="2"/>
    <d v="1899-12-30T00:45:58"/>
    <d v="1899-12-30T00:47:49"/>
    <n v="9"/>
    <x v="3"/>
    <x v="1"/>
    <x v="2"/>
    <n v="0"/>
    <n v="0"/>
    <s v="OK"/>
    <s v="Granel"/>
    <x v="1"/>
    <n v="0"/>
    <s v="F. MALAGA"/>
    <s v="B"/>
    <d v="1899-12-30T00:01:51"/>
    <d v="1899-12-30T00:01:51"/>
    <s v="OK"/>
    <m/>
    <m/>
    <d v="1899-12-30T00:00:00"/>
    <d v="1899-12-30T00:45:58"/>
    <n v="4"/>
    <n v="-1.2847222222200361E-3"/>
    <n v="45.966666666671962"/>
    <n v="10"/>
    <s v="No"/>
  </r>
  <r>
    <s v="CSMA"/>
    <s v="2025007906"/>
    <x v="0"/>
    <s v="ER0891BBT"/>
    <s v="E3470GSX"/>
    <d v="2025-02-26T00:00:00"/>
    <m/>
    <s v="3263"/>
    <x v="43"/>
    <s v="PA"/>
    <s v="S5"/>
    <m/>
    <d v="2025-02-26T00:00:00"/>
    <d v="1899-12-30T10:02:30"/>
    <d v="2025-02-26T00:00:00"/>
    <d v="1899-12-30T10:00:40"/>
    <d v="2025-02-26T00:00:00"/>
    <d v="1899-12-30T10:27:47"/>
    <x v="0"/>
    <s v="RFCPI"/>
    <s v="7022043790"/>
    <s v="FBO"/>
    <d v="1899-12-30T00:28:57"/>
    <d v="1899-12-30T00:27:07"/>
    <d v="1899-12-30T00:01:50"/>
    <s v="Granel"/>
    <s v="E001"/>
    <x v="2"/>
    <d v="1899-12-30T00:25:17"/>
    <d v="1899-12-30T00:27:07"/>
    <n v="10"/>
    <x v="3"/>
    <x v="1"/>
    <x v="2"/>
    <n v="0"/>
    <n v="0"/>
    <s v="OK"/>
    <s v="Granel"/>
    <x v="1"/>
    <n v="0"/>
    <s v="F. MALAGA"/>
    <s v="A"/>
    <d v="1899-12-30T00:01:50"/>
    <d v="1899-12-30T00:01:50"/>
    <s v="OK"/>
    <m/>
    <m/>
    <d v="1899-12-30T00:00:00"/>
    <d v="1899-12-30T00:25:17"/>
    <n v="4"/>
    <n v="-1.273148148149994E-3"/>
    <n v="25.283333333332781"/>
    <n v="10"/>
    <s v="Si"/>
  </r>
  <r>
    <s v="CSMA"/>
    <s v="2025007909"/>
    <x v="0"/>
    <s v="ER5973BBL"/>
    <s v="E0247JRH"/>
    <d v="2025-02-26T00:00:00"/>
    <m/>
    <s v="3260"/>
    <x v="41"/>
    <s v="PA"/>
    <s v="S8"/>
    <m/>
    <d v="2025-02-26T00:00:00"/>
    <d v="1899-12-30T10:11:26"/>
    <d v="2025-02-26T00:00:00"/>
    <d v="1899-12-30T10:09:35"/>
    <d v="2025-02-26T00:00:00"/>
    <d v="1899-12-30T10:30:22"/>
    <x v="0"/>
    <s v="RFCPI"/>
    <s v="7022043791"/>
    <s v="EXW"/>
    <d v="1899-12-30T00:22:38"/>
    <d v="1899-12-30T00:20:47"/>
    <d v="1899-12-30T00:01:51"/>
    <s v="Granel"/>
    <s v="E001"/>
    <x v="1"/>
    <d v="1899-12-30T00:18:56"/>
    <d v="1899-12-30T00:20:47"/>
    <n v="10"/>
    <x v="3"/>
    <x v="1"/>
    <x v="2"/>
    <n v="0"/>
    <n v="0"/>
    <s v="OK"/>
    <s v="Granel"/>
    <x v="1"/>
    <n v="0"/>
    <s v="F. MALAGA"/>
    <s v="A"/>
    <d v="1899-12-30T00:01:51"/>
    <d v="1899-12-30T00:01:51"/>
    <s v="OK"/>
    <m/>
    <m/>
    <d v="1899-12-30T00:00:00"/>
    <d v="1899-12-30T00:18:56"/>
    <n v="4"/>
    <n v="-1.2847222222199806E-3"/>
    <n v="18.933333333336027"/>
    <n v="10"/>
    <s v="Si"/>
  </r>
  <r>
    <s v="CSMA"/>
    <s v="2025007897"/>
    <x v="0"/>
    <s v="ER2705BBZ"/>
    <s v="E1459JJZ"/>
    <d v="2025-02-26T00:00:00"/>
    <m/>
    <s v="3269"/>
    <x v="35"/>
    <s v="PA"/>
    <s v="S2"/>
    <m/>
    <d v="2025-02-26T00:00:00"/>
    <d v="1899-12-30T09:42:20"/>
    <d v="2025-02-26T00:00:00"/>
    <d v="1899-12-30T09:40:29"/>
    <d v="2025-02-26T00:00:00"/>
    <d v="1899-12-30T10:32:27"/>
    <x v="0"/>
    <s v="RFCPI"/>
    <s v="7022043792"/>
    <s v="FBO"/>
    <d v="1899-12-30T00:53:49"/>
    <d v="1899-12-30T00:51:58"/>
    <d v="1899-12-30T00:01:51"/>
    <s v="Granel"/>
    <s v="E001"/>
    <x v="2"/>
    <d v="1899-12-30T00:50:07"/>
    <d v="1899-12-30T00:51:58"/>
    <n v="9"/>
    <x v="3"/>
    <x v="1"/>
    <x v="2"/>
    <n v="0"/>
    <n v="0"/>
    <s v="OK"/>
    <s v="Granel"/>
    <x v="1"/>
    <n v="0"/>
    <s v="F. MALAGA"/>
    <s v="B"/>
    <d v="1899-12-30T00:01:51"/>
    <d v="1899-12-30T00:01:51"/>
    <s v="OK"/>
    <m/>
    <m/>
    <d v="1899-12-30T00:00:00"/>
    <d v="1899-12-30T00:50:07"/>
    <n v="4"/>
    <n v="-1.2847222222199806E-3"/>
    <n v="50.116666666665573"/>
    <n v="10"/>
    <s v="No"/>
  </r>
  <r>
    <s v="CSMA"/>
    <s v="2025007904"/>
    <x v="0"/>
    <s v="EE0224HDX"/>
    <s v="EE0224HDX"/>
    <d v="2025-02-26T00:00:00"/>
    <m/>
    <s v="3282"/>
    <x v="42"/>
    <s v="PA"/>
    <m/>
    <m/>
    <d v="2025-02-26T00:00:00"/>
    <d v="1899-12-30T09:56:06"/>
    <d v="2025-02-26T00:00:00"/>
    <d v="1899-12-30T18:33:00"/>
    <d v="2025-02-26T00:00:00"/>
    <d v="1899-12-30T10:35:06"/>
    <x v="202"/>
    <s v="JSANTOSL"/>
    <s v="7022043793"/>
    <s v="FBO"/>
    <d v="1899-12-30T16:34:48"/>
    <d v="1899-12-30T07:57:54"/>
    <d v="1899-12-30T08:36:54"/>
    <s v="Ensacado"/>
    <s v="E002"/>
    <x v="2"/>
    <d v="1899-12-30T00:39:00"/>
    <n v="-0.33187500000000003"/>
    <n v="9"/>
    <x v="3"/>
    <x v="1"/>
    <x v="1"/>
    <n v="0"/>
    <n v="0"/>
    <s v="OK"/>
    <s v="Ensacado"/>
    <x v="1"/>
    <n v="0"/>
    <s v="F. MALAGA"/>
    <s v="A"/>
    <d v="1899-12-30T08:36:54"/>
    <d v="1899-12-30T07:38:54"/>
    <s v="KO"/>
    <m/>
    <m/>
    <d v="1899-12-30T00:00:00"/>
    <d v="1899-12-30T00:39:00"/>
    <n v="4"/>
    <d v="1899-12-30T08:36:54"/>
    <n v="39.000000000009614"/>
    <n v="10"/>
    <s v="Si"/>
  </r>
  <r>
    <s v="CSMA"/>
    <s v="2025007905"/>
    <x v="0"/>
    <s v="ER0860BBM"/>
    <s v="E5730JVY"/>
    <d v="2025-02-26T00:00:00"/>
    <m/>
    <s v="3264"/>
    <x v="36"/>
    <s v="PA"/>
    <s v="S1"/>
    <m/>
    <d v="2025-02-26T00:00:00"/>
    <d v="1899-12-30T10:02:10"/>
    <d v="2025-02-26T00:00:00"/>
    <d v="1899-12-30T10:00:21"/>
    <d v="2025-02-26T00:00:00"/>
    <d v="1899-12-30T10:38:07"/>
    <x v="0"/>
    <s v="RFCPI"/>
    <s v="7022043794"/>
    <s v="FBO"/>
    <d v="1899-12-30T00:39:35"/>
    <d v="1899-12-30T00:37:46"/>
    <d v="1899-12-30T00:01:49"/>
    <s v="Granel"/>
    <s v="E001"/>
    <x v="2"/>
    <d v="1899-12-30T00:35:57"/>
    <d v="1899-12-30T00:37:46"/>
    <n v="10"/>
    <x v="3"/>
    <x v="1"/>
    <x v="2"/>
    <n v="0"/>
    <n v="0"/>
    <s v="OK"/>
    <s v="Granel"/>
    <x v="1"/>
    <n v="0"/>
    <s v="F. MALAGA"/>
    <s v="A"/>
    <d v="1899-12-30T00:01:49"/>
    <d v="1899-12-30T00:01:49"/>
    <s v="OK"/>
    <m/>
    <m/>
    <d v="1899-12-30T00:00:00"/>
    <d v="1899-12-30T00:35:57"/>
    <n v="4"/>
    <n v="-1.2615740740800074E-3"/>
    <n v="35.949999999988755"/>
    <n v="10"/>
    <s v="Si"/>
  </r>
  <r>
    <s v="CSMA"/>
    <s v="2025007898"/>
    <x v="0"/>
    <s v="ER1055BBH"/>
    <s v="E0721JRZ"/>
    <d v="2025-02-26T00:00:00"/>
    <m/>
    <s v="3269"/>
    <x v="35"/>
    <s v="PA"/>
    <s v="S2"/>
    <m/>
    <d v="2025-02-26T00:00:00"/>
    <d v="1899-12-30T09:43:05"/>
    <d v="2025-02-26T00:00:00"/>
    <d v="1899-12-30T09:41:14"/>
    <d v="2025-02-26T00:00:00"/>
    <d v="1899-12-30T10:39:16"/>
    <x v="0"/>
    <s v="RFCPI"/>
    <s v="7022043795"/>
    <s v="FBO"/>
    <d v="1899-12-30T00:59:53"/>
    <d v="1899-12-30T00:58:02"/>
    <d v="1899-12-30T00:01:51"/>
    <s v="Granel"/>
    <s v="E001"/>
    <x v="2"/>
    <d v="1899-12-30T00:56:11"/>
    <d v="1899-12-30T00:58:02"/>
    <n v="9"/>
    <x v="3"/>
    <x v="1"/>
    <x v="2"/>
    <n v="0"/>
    <n v="0"/>
    <s v="OK"/>
    <s v="Granel"/>
    <x v="1"/>
    <n v="0"/>
    <s v="F. MALAGA"/>
    <s v="B"/>
    <d v="1899-12-30T00:01:51"/>
    <d v="1899-12-30T00:01:51"/>
    <s v="OK"/>
    <m/>
    <m/>
    <d v="1899-12-30T00:00:00"/>
    <d v="1899-12-30T00:56:11"/>
    <n v="4"/>
    <n v="-1.2847222222199806E-3"/>
    <n v="56.183333333342404"/>
    <n v="10"/>
    <s v="No"/>
  </r>
  <r>
    <s v="CSMA"/>
    <s v="2025007912"/>
    <x v="0"/>
    <s v="EGR03345R"/>
    <s v="E7812KXB"/>
    <d v="2025-02-26T00:00:00"/>
    <m/>
    <s v="3260"/>
    <x v="41"/>
    <s v="PA"/>
    <s v="S8"/>
    <m/>
    <d v="2025-02-26T00:00:00"/>
    <d v="1899-12-30T10:16:19"/>
    <d v="2025-02-26T00:00:00"/>
    <d v="1899-12-30T10:14:28"/>
    <d v="2025-02-26T00:00:00"/>
    <d v="1899-12-30T10:41:35"/>
    <x v="0"/>
    <s v="RFCPI"/>
    <s v="7022043796"/>
    <s v="EXW"/>
    <d v="1899-12-30T00:28:58"/>
    <d v="1899-12-30T00:27:07"/>
    <d v="1899-12-30T00:01:51"/>
    <s v="Granel"/>
    <s v="E001"/>
    <x v="1"/>
    <d v="1899-12-30T00:25:16"/>
    <d v="1899-12-30T00:27:07"/>
    <n v="10"/>
    <x v="3"/>
    <x v="1"/>
    <x v="2"/>
    <n v="0"/>
    <n v="0"/>
    <s v="OK"/>
    <s v="Granel"/>
    <x v="1"/>
    <n v="0"/>
    <s v="F. MALAGA"/>
    <s v="A"/>
    <d v="1899-12-30T00:01:51"/>
    <d v="1899-12-30T00:01:51"/>
    <s v="OK"/>
    <m/>
    <m/>
    <d v="1899-12-30T00:00:00"/>
    <d v="1899-12-30T00:25:16"/>
    <n v="4"/>
    <n v="-1.2847222222299726E-3"/>
    <n v="25.266666666657613"/>
    <n v="10"/>
    <s v="Si"/>
  </r>
  <r>
    <s v="CSMA"/>
    <s v="2025007907"/>
    <x v="0"/>
    <s v="ER4533BBP"/>
    <s v="E5811MHB"/>
    <d v="2025-02-26T00:00:00"/>
    <m/>
    <s v="3264"/>
    <x v="36"/>
    <s v="PA"/>
    <s v="S1"/>
    <m/>
    <d v="2025-02-26T00:00:00"/>
    <d v="1899-12-30T10:05:22"/>
    <d v="2025-02-26T00:00:00"/>
    <d v="1899-12-30T10:03:35"/>
    <d v="2025-02-26T00:00:00"/>
    <d v="1899-12-30T10:43:29"/>
    <x v="0"/>
    <s v="RFCPI"/>
    <s v="7022043797"/>
    <s v="FBO"/>
    <d v="1899-12-30T00:41:41"/>
    <d v="1899-12-30T00:39:54"/>
    <d v="1899-12-30T00:01:47"/>
    <s v="Granel"/>
    <s v="E001"/>
    <x v="2"/>
    <d v="1899-12-30T00:38:07"/>
    <d v="1899-12-30T00:39:54"/>
    <n v="10"/>
    <x v="3"/>
    <x v="1"/>
    <x v="2"/>
    <n v="0"/>
    <n v="0"/>
    <s v="OK"/>
    <s v="Granel"/>
    <x v="1"/>
    <n v="0"/>
    <s v="F. MALAGA"/>
    <s v="A"/>
    <d v="1899-12-30T00:01:47"/>
    <d v="1899-12-30T00:01:47"/>
    <s v="OK"/>
    <m/>
    <m/>
    <d v="1899-12-30T00:00:00"/>
    <d v="1899-12-30T00:38:07"/>
    <n v="4"/>
    <n v="-1.2384259259300423E-3"/>
    <n v="38.116666666670334"/>
    <n v="10"/>
    <s v="Si"/>
  </r>
  <r>
    <s v="CSMA"/>
    <s v="2025007910"/>
    <x v="0"/>
    <s v="ER1030BBJ"/>
    <s v="E0463JRH"/>
    <d v="2025-02-26T00:00:00"/>
    <m/>
    <s v="3264"/>
    <x v="36"/>
    <s v="PA"/>
    <s v="S1"/>
    <m/>
    <d v="2025-02-26T00:00:00"/>
    <d v="1899-12-30T10:13:17"/>
    <d v="2025-02-26T00:00:00"/>
    <d v="1899-12-30T10:11:25"/>
    <d v="2025-02-26T00:00:00"/>
    <d v="1899-12-30T10:48:25"/>
    <x v="0"/>
    <s v="RFCPI"/>
    <s v="7022043799"/>
    <s v="FBO"/>
    <d v="1899-12-30T00:38:52"/>
    <d v="1899-12-30T00:37:00"/>
    <d v="1899-12-30T00:01:52"/>
    <s v="Granel"/>
    <s v="E001"/>
    <x v="2"/>
    <d v="1899-12-30T00:35:08"/>
    <d v="1899-12-30T00:37:00"/>
    <n v="10"/>
    <x v="3"/>
    <x v="1"/>
    <x v="2"/>
    <n v="0"/>
    <n v="0"/>
    <s v="OK"/>
    <s v="Granel"/>
    <x v="1"/>
    <n v="0"/>
    <s v="F. MALAGA"/>
    <s v="A"/>
    <d v="1899-12-30T00:01:52"/>
    <d v="1899-12-30T00:01:52"/>
    <s v="OK"/>
    <m/>
    <m/>
    <d v="1899-12-30T00:00:00"/>
    <d v="1899-12-30T00:35:08"/>
    <n v="4"/>
    <n v="-1.2962962962899671E-3"/>
    <n v="35.133333333335997"/>
    <n v="10"/>
    <s v="Si"/>
  </r>
  <r>
    <s v="CSMA"/>
    <s v="2025007913"/>
    <x v="0"/>
    <s v="ER8221BBJ"/>
    <s v="E3888GZR"/>
    <d v="2025-02-26T00:00:00"/>
    <m/>
    <s v="3269"/>
    <x v="35"/>
    <s v="PA"/>
    <s v="S2"/>
    <m/>
    <d v="2025-02-26T00:00:00"/>
    <d v="1899-12-30T10:25:14"/>
    <d v="2025-02-26T00:00:00"/>
    <d v="1899-12-30T10:23:21"/>
    <d v="2025-02-26T00:00:00"/>
    <d v="1899-12-30T10:48:28"/>
    <x v="0"/>
    <s v="RFCPI"/>
    <s v="7022043800"/>
    <s v="EXW"/>
    <d v="1899-12-30T00:27:00"/>
    <d v="1899-12-30T00:25:07"/>
    <d v="1899-12-30T00:01:53"/>
    <s v="Granel"/>
    <s v="E001"/>
    <x v="1"/>
    <d v="1899-12-30T00:23:14"/>
    <d v="1899-12-30T00:25:07"/>
    <n v="10"/>
    <x v="3"/>
    <x v="1"/>
    <x v="2"/>
    <n v="0"/>
    <n v="0"/>
    <s v="OK"/>
    <s v="Granel"/>
    <x v="1"/>
    <n v="0"/>
    <s v="F. MALAGA"/>
    <s v="A"/>
    <d v="1899-12-30T00:01:53"/>
    <d v="1899-12-30T00:01:53"/>
    <s v="OK"/>
    <m/>
    <m/>
    <d v="1899-12-30T00:00:00"/>
    <d v="1899-12-30T00:23:14"/>
    <n v="4"/>
    <n v="-1.3078703703700012E-3"/>
    <n v="23.233333333334379"/>
    <n v="10"/>
    <s v="Si"/>
  </r>
  <r>
    <s v="CSMA"/>
    <s v="2025007911"/>
    <x v="0"/>
    <s v="ER4736BBF"/>
    <s v="E6462JZW"/>
    <d v="2025-02-26T00:00:00"/>
    <m/>
    <s v="3269"/>
    <x v="35"/>
    <s v="PA"/>
    <s v="S2"/>
    <m/>
    <d v="2025-02-26T00:00:00"/>
    <d v="1899-12-30T10:15:05"/>
    <d v="2025-02-26T00:00:00"/>
    <d v="1899-12-30T10:13:14"/>
    <d v="2025-02-26T00:00:00"/>
    <d v="1899-12-30T10:54:52"/>
    <x v="0"/>
    <s v="RFCPI"/>
    <s v="7022043801"/>
    <s v="FBO"/>
    <d v="1899-12-30T00:43:29"/>
    <d v="1899-12-30T00:41:38"/>
    <d v="1899-12-30T00:01:51"/>
    <s v="Granel"/>
    <s v="E001"/>
    <x v="2"/>
    <d v="1899-12-30T00:39:47"/>
    <d v="1899-12-30T00:41:38"/>
    <n v="10"/>
    <x v="3"/>
    <x v="1"/>
    <x v="2"/>
    <n v="0"/>
    <n v="0"/>
    <s v="OK"/>
    <s v="Granel"/>
    <x v="1"/>
    <n v="0"/>
    <s v="F. MALAGA"/>
    <s v="A"/>
    <d v="1899-12-30T00:01:51"/>
    <d v="1899-12-30T00:01:51"/>
    <s v="OK"/>
    <m/>
    <m/>
    <d v="1899-12-30T00:00:00"/>
    <d v="1899-12-30T00:39:47"/>
    <n v="4"/>
    <n v="-1.2847222222200361E-3"/>
    <n v="39.783333333340806"/>
    <n v="10"/>
    <s v="Si"/>
  </r>
  <r>
    <s v="CSMA"/>
    <s v="2025007916"/>
    <x v="0"/>
    <s v="ER2025BBG"/>
    <s v="E4428JRN"/>
    <d v="2025-02-26T00:00:00"/>
    <m/>
    <s v="3264"/>
    <x v="36"/>
    <s v="PA"/>
    <s v="S1"/>
    <m/>
    <d v="2025-02-26T00:00:00"/>
    <d v="1899-12-30T10:44:42"/>
    <d v="2025-02-26T00:00:00"/>
    <d v="1899-12-30T10:42:51"/>
    <d v="2025-02-26T00:00:00"/>
    <d v="1899-12-30T11:14:29"/>
    <x v="0"/>
    <s v="RFCPI"/>
    <s v="7022043802"/>
    <s v="FBO"/>
    <d v="1899-12-30T00:33:29"/>
    <d v="1899-12-30T00:31:38"/>
    <d v="1899-12-30T00:01:51"/>
    <s v="Granel"/>
    <s v="E001"/>
    <x v="2"/>
    <d v="1899-12-30T00:29:47"/>
    <d v="1899-12-30T00:31:38"/>
    <n v="10"/>
    <x v="3"/>
    <x v="1"/>
    <x v="2"/>
    <n v="0"/>
    <n v="0"/>
    <s v="OK"/>
    <s v="Granel"/>
    <x v="1"/>
    <n v="0"/>
    <s v="F. MALAGA"/>
    <s v="A"/>
    <d v="1899-12-30T00:01:51"/>
    <d v="1899-12-30T00:01:51"/>
    <s v="OK"/>
    <m/>
    <m/>
    <d v="1899-12-30T00:00:00"/>
    <d v="1899-12-30T00:29:47"/>
    <n v="4"/>
    <n v="-1.2847222222199806E-3"/>
    <n v="29.783333333332845"/>
    <n v="11"/>
    <s v="Si"/>
  </r>
  <r>
    <s v="CSMA"/>
    <s v="2025007920"/>
    <x v="0"/>
    <s v="ER3631BBH"/>
    <s v="E1303MMC"/>
    <d v="2025-02-26T00:00:00"/>
    <m/>
    <s v="3269"/>
    <x v="35"/>
    <s v="PA"/>
    <s v="S2"/>
    <m/>
    <d v="2025-02-26T00:00:00"/>
    <d v="1899-12-30T10:55:46"/>
    <d v="2025-02-26T00:00:00"/>
    <d v="1899-12-30T10:53:55"/>
    <d v="2025-02-26T00:00:00"/>
    <d v="1899-12-30T11:22:28"/>
    <x v="0"/>
    <s v="RFCPI"/>
    <s v="7022043803"/>
    <s v="FBO"/>
    <d v="1899-12-30T00:30:24"/>
    <d v="1899-12-30T00:28:33"/>
    <d v="1899-12-30T00:01:51"/>
    <s v="Granel"/>
    <s v="E001"/>
    <x v="2"/>
    <d v="1899-12-30T00:26:42"/>
    <d v="1899-12-30T00:28:33"/>
    <n v="10"/>
    <x v="3"/>
    <x v="1"/>
    <x v="2"/>
    <n v="0"/>
    <n v="0"/>
    <s v="OK"/>
    <s v="Granel"/>
    <x v="1"/>
    <n v="0"/>
    <s v="F. MALAGA"/>
    <s v="A"/>
    <d v="1899-12-30T00:01:51"/>
    <d v="1899-12-30T00:01:51"/>
    <s v="OK"/>
    <m/>
    <m/>
    <d v="1899-12-30T00:00:00"/>
    <d v="1899-12-30T00:26:42"/>
    <n v="4"/>
    <n v="-1.2847222222199806E-3"/>
    <n v="26.700000000004813"/>
    <n v="11"/>
    <s v="Si"/>
  </r>
  <r>
    <s v="CSMA"/>
    <s v="2025007918"/>
    <x v="0"/>
    <s v="ER3035BDJ"/>
    <s v="E1617MGZ"/>
    <d v="2025-02-26T00:00:00"/>
    <m/>
    <s v="3264"/>
    <x v="36"/>
    <s v="PA"/>
    <s v="S1"/>
    <m/>
    <d v="2025-02-26T00:00:00"/>
    <d v="1899-12-30T10:47:53"/>
    <d v="2025-02-26T00:00:00"/>
    <d v="1899-12-30T10:46:02"/>
    <d v="2025-02-26T00:00:00"/>
    <d v="1899-12-30T11:24:44"/>
    <x v="0"/>
    <s v="RFCPI"/>
    <s v="7022043804"/>
    <s v="FBO"/>
    <d v="1899-12-30T00:40:33"/>
    <d v="1899-12-30T00:38:42"/>
    <d v="1899-12-30T00:01:51"/>
    <s v="Granel"/>
    <s v="E001"/>
    <x v="2"/>
    <d v="1899-12-30T00:36:51"/>
    <d v="1899-12-30T00:38:42"/>
    <n v="10"/>
    <x v="3"/>
    <x v="1"/>
    <x v="2"/>
    <n v="0"/>
    <n v="0"/>
    <s v="OK"/>
    <s v="Granel"/>
    <x v="1"/>
    <n v="0"/>
    <s v="F. MALAGA"/>
    <s v="A"/>
    <d v="1899-12-30T00:01:51"/>
    <d v="1899-12-30T00:01:51"/>
    <s v="OK"/>
    <m/>
    <m/>
    <d v="1899-12-30T00:00:00"/>
    <d v="1899-12-30T00:36:51"/>
    <n v="4"/>
    <n v="-1.2847222222200361E-3"/>
    <n v="36.850000000003199"/>
    <n v="11"/>
    <s v="Si"/>
  </r>
  <r>
    <s v="CSMA"/>
    <s v="2025007919"/>
    <x v="0"/>
    <s v="ER3252BBW"/>
    <s v="E2845LGV"/>
    <d v="2025-02-26T00:00:00"/>
    <m/>
    <s v="3269"/>
    <x v="35"/>
    <s v="PA"/>
    <s v="S2"/>
    <m/>
    <d v="2025-02-26T00:00:00"/>
    <d v="1899-12-30T10:54:14"/>
    <d v="2025-02-26T00:00:00"/>
    <d v="1899-12-30T10:52:23"/>
    <d v="2025-02-26T00:00:00"/>
    <d v="1899-12-30T11:31:48"/>
    <x v="0"/>
    <s v="RFCPI"/>
    <s v="7022043805"/>
    <s v="FBO"/>
    <d v="1899-12-30T00:41:16"/>
    <d v="1899-12-30T00:39:25"/>
    <d v="1899-12-30T00:01:51"/>
    <s v="Granel"/>
    <s v="E001"/>
    <x v="2"/>
    <d v="1899-12-30T00:37:34"/>
    <d v="1899-12-30T00:39:25"/>
    <n v="10"/>
    <x v="3"/>
    <x v="1"/>
    <x v="2"/>
    <n v="0"/>
    <n v="0"/>
    <s v="OK"/>
    <s v="Granel"/>
    <x v="1"/>
    <n v="0"/>
    <s v="F. MALAGA"/>
    <s v="A"/>
    <d v="1899-12-30T00:01:51"/>
    <d v="1899-12-30T00:01:51"/>
    <s v="OK"/>
    <m/>
    <m/>
    <d v="1899-12-30T00:00:00"/>
    <d v="1899-12-30T00:37:34"/>
    <n v="4"/>
    <n v="-1.2847222222199806E-3"/>
    <n v="37.566666666676802"/>
    <n v="11"/>
    <s v="Si"/>
  </r>
  <r>
    <s v="CSMA"/>
    <s v="2025007923"/>
    <x v="0"/>
    <s v="ER6596BCK"/>
    <s v="E4828MCK"/>
    <d v="2025-02-26T00:00:00"/>
    <m/>
    <s v="3283"/>
    <x v="37"/>
    <s v="PA"/>
    <s v="PA"/>
    <m/>
    <d v="2025-02-26T00:00:00"/>
    <d v="1899-12-30T10:58:48"/>
    <d v="2025-02-26T00:00:00"/>
    <d v="1899-12-30T10:56:57"/>
    <d v="2025-02-26T00:00:00"/>
    <d v="1899-12-30T11:36:54"/>
    <x v="0"/>
    <s v="RFCPI"/>
    <s v="7022043806"/>
    <s v="FBO"/>
    <d v="1899-12-30T00:41:48"/>
    <d v="1899-12-30T00:39:57"/>
    <d v="1899-12-30T00:01:51"/>
    <s v="Ensacado"/>
    <s v="E002"/>
    <x v="2"/>
    <d v="1899-12-30T00:38:06"/>
    <d v="1899-12-30T00:39:57"/>
    <n v="10"/>
    <x v="3"/>
    <x v="1"/>
    <x v="1"/>
    <n v="0"/>
    <n v="0"/>
    <s v="OK"/>
    <s v="Ensacado"/>
    <x v="1"/>
    <n v="0"/>
    <s v="F. MALAGA"/>
    <s v="A"/>
    <d v="1899-12-30T00:01:51"/>
    <d v="1899-12-30T00:01:51"/>
    <s v="OK"/>
    <m/>
    <m/>
    <d v="1899-12-30T00:00:00"/>
    <d v="1899-12-30T00:38:06"/>
    <n v="4"/>
    <n v="-1.2847222222200361E-3"/>
    <n v="38.099999999995163"/>
    <n v="11"/>
    <s v="Si"/>
  </r>
  <r>
    <s v="CSMA"/>
    <s v="2025007922"/>
    <x v="0"/>
    <s v="ER6006BBN"/>
    <s v="E2274KKH"/>
    <d v="2025-02-26T00:00:00"/>
    <m/>
    <s v="3264"/>
    <x v="36"/>
    <s v="PA"/>
    <s v="S1"/>
    <m/>
    <d v="2025-02-26T00:00:00"/>
    <d v="1899-12-30T10:56:32"/>
    <d v="2025-02-26T00:00:00"/>
    <d v="1899-12-30T10:54:41"/>
    <d v="2025-02-26T00:00:00"/>
    <d v="1899-12-30T11:37:08"/>
    <x v="0"/>
    <s v="RFCPI"/>
    <s v="7022043807"/>
    <s v="FBO"/>
    <d v="1899-12-30T00:44:18"/>
    <d v="1899-12-30T00:42:27"/>
    <d v="1899-12-30T00:01:51"/>
    <s v="Granel"/>
    <s v="E001"/>
    <x v="2"/>
    <d v="1899-12-30T00:40:36"/>
    <d v="1899-12-30T00:42:27"/>
    <n v="10"/>
    <x v="3"/>
    <x v="1"/>
    <x v="2"/>
    <n v="0"/>
    <n v="0"/>
    <s v="OK"/>
    <s v="Granel"/>
    <x v="1"/>
    <n v="0"/>
    <s v="F. MALAGA"/>
    <s v="A"/>
    <d v="1899-12-30T00:01:51"/>
    <d v="1899-12-30T00:01:51"/>
    <s v="OK"/>
    <m/>
    <m/>
    <d v="1899-12-30T00:00:00"/>
    <d v="1899-12-30T00:40:36"/>
    <n v="4"/>
    <n v="-1.2847222222300281E-3"/>
    <n v="40.599999999993557"/>
    <n v="11"/>
    <s v="Si"/>
  </r>
  <r>
    <s v="CSMA"/>
    <s v="2025007930"/>
    <x v="0"/>
    <s v="ER8349BDL"/>
    <s v="E9043KYN"/>
    <d v="2025-02-26T00:00:00"/>
    <m/>
    <s v="3264"/>
    <x v="36"/>
    <s v="PA"/>
    <s v="S1"/>
    <m/>
    <d v="2025-02-26T00:00:00"/>
    <d v="1899-12-30T11:07:43"/>
    <d v="2025-02-26T00:00:00"/>
    <d v="1899-12-30T11:05:51"/>
    <d v="2025-02-26T00:00:00"/>
    <d v="1899-12-30T11:48:28"/>
    <x v="0"/>
    <s v="RFCPI"/>
    <s v="7022043808"/>
    <s v="EXW"/>
    <d v="1899-12-30T00:44:29"/>
    <d v="1899-12-30T00:42:37"/>
    <d v="1899-12-30T00:01:52"/>
    <s v="Granel"/>
    <s v="E001"/>
    <x v="1"/>
    <d v="1899-12-30T00:40:45"/>
    <d v="1899-12-30T00:42:37"/>
    <n v="11"/>
    <x v="3"/>
    <x v="1"/>
    <x v="2"/>
    <n v="0"/>
    <n v="0"/>
    <s v="OK"/>
    <s v="Granel"/>
    <x v="1"/>
    <n v="0"/>
    <s v="F. MALAGA"/>
    <s v="A"/>
    <d v="1899-12-30T00:01:52"/>
    <d v="1899-12-30T00:01:52"/>
    <s v="OK"/>
    <m/>
    <m/>
    <d v="1899-12-30T00:00:00"/>
    <d v="1899-12-30T00:40:45"/>
    <n v="4"/>
    <n v="-1.2962962963000146E-3"/>
    <n v="40.749999999998373"/>
    <n v="11"/>
    <s v="Si"/>
  </r>
  <r>
    <s v="CSMA"/>
    <s v="2025007927"/>
    <x v="0"/>
    <s v="ER2858BDR"/>
    <s v="E2363KTK"/>
    <d v="2025-02-26T00:00:00"/>
    <m/>
    <s v="3264"/>
    <x v="36"/>
    <s v="PA"/>
    <s v="S1"/>
    <m/>
    <d v="2025-02-26T00:00:00"/>
    <d v="1899-12-30T11:05:54"/>
    <d v="2025-02-26T00:00:00"/>
    <d v="1899-12-30T11:04:05"/>
    <d v="2025-02-26T00:00:00"/>
    <d v="1899-12-30T11:52:01"/>
    <x v="0"/>
    <s v="RFCPI"/>
    <s v="7022043809"/>
    <s v="FBO"/>
    <d v="1899-12-30T00:49:45"/>
    <d v="1899-12-30T00:47:56"/>
    <d v="1899-12-30T00:01:49"/>
    <s v="Granel"/>
    <s v="E001"/>
    <x v="2"/>
    <d v="1899-12-30T00:46:07"/>
    <d v="1899-12-30T00:47:56"/>
    <n v="11"/>
    <x v="3"/>
    <x v="1"/>
    <x v="2"/>
    <n v="0"/>
    <n v="0"/>
    <s v="OK"/>
    <s v="Granel"/>
    <x v="1"/>
    <n v="0"/>
    <s v="F. MALAGA"/>
    <s v="B"/>
    <d v="1899-12-30T00:01:49"/>
    <d v="1899-12-30T00:01:49"/>
    <s v="OK"/>
    <m/>
    <m/>
    <d v="1899-12-30T00:00:00"/>
    <d v="1899-12-30T00:46:07"/>
    <n v="4"/>
    <n v="-1.2615740740800074E-3"/>
    <n v="46.11666666666239"/>
    <n v="11"/>
    <s v="No"/>
  </r>
  <r>
    <s v="CSMA"/>
    <s v="2025007933"/>
    <x v="0"/>
    <s v="ER3254BBW"/>
    <s v="E4741HBW"/>
    <d v="2025-02-26T00:00:00"/>
    <m/>
    <s v="3269"/>
    <x v="35"/>
    <s v="PA"/>
    <s v="S2"/>
    <m/>
    <d v="2025-02-26T00:00:00"/>
    <d v="1899-12-30T11:15:13"/>
    <d v="2025-02-26T00:00:00"/>
    <d v="1899-12-30T11:13:24"/>
    <d v="2025-02-26T00:00:00"/>
    <d v="1899-12-30T11:52:12"/>
    <x v="0"/>
    <s v="RFCPI"/>
    <s v="7022043810"/>
    <s v="FBO"/>
    <d v="1899-12-30T00:40:37"/>
    <d v="1899-12-30T00:38:48"/>
    <d v="1899-12-30T00:01:49"/>
    <s v="Granel"/>
    <s v="E001"/>
    <x v="2"/>
    <d v="1899-12-30T00:36:59"/>
    <d v="1899-12-30T00:38:48"/>
    <n v="11"/>
    <x v="3"/>
    <x v="1"/>
    <x v="2"/>
    <n v="0"/>
    <n v="0"/>
    <s v="OK"/>
    <s v="Granel"/>
    <x v="1"/>
    <n v="0"/>
    <s v="F. MALAGA"/>
    <s v="A"/>
    <d v="1899-12-30T00:01:49"/>
    <d v="1899-12-30T00:01:49"/>
    <s v="OK"/>
    <m/>
    <m/>
    <d v="1899-12-30T00:00:00"/>
    <d v="1899-12-30T00:36:59"/>
    <n v="4"/>
    <n v="-1.2615740740700154E-3"/>
    <n v="36.983333333332773"/>
    <n v="11"/>
    <s v="Si"/>
  </r>
  <r>
    <s v="CSMA"/>
    <s v="2025007929"/>
    <x v="0"/>
    <s v="ER3546BBZ"/>
    <s v="E7437MTL"/>
    <d v="2025-02-26T00:00:00"/>
    <m/>
    <s v="3269"/>
    <x v="35"/>
    <s v="PA"/>
    <s v="S2"/>
    <m/>
    <d v="2025-02-26T00:00:00"/>
    <d v="1899-12-30T11:07:09"/>
    <d v="2025-02-26T00:00:00"/>
    <d v="1899-12-30T11:05:19"/>
    <d v="2025-02-26T00:00:00"/>
    <d v="1899-12-30T11:54:29"/>
    <x v="0"/>
    <s v="RFCPI"/>
    <s v="7022043811"/>
    <s v="FBO"/>
    <d v="1899-12-30T00:51:00"/>
    <d v="1899-12-30T00:49:10"/>
    <d v="1899-12-30T00:01:50"/>
    <s v="Granel"/>
    <s v="E001"/>
    <x v="2"/>
    <d v="1899-12-30T00:47:20"/>
    <d v="1899-12-30T00:49:10"/>
    <n v="11"/>
    <x v="3"/>
    <x v="1"/>
    <x v="2"/>
    <n v="0"/>
    <n v="0"/>
    <s v="OK"/>
    <s v="Granel"/>
    <x v="1"/>
    <n v="0"/>
    <s v="F. MALAGA"/>
    <s v="B"/>
    <d v="1899-12-30T00:01:50"/>
    <d v="1899-12-30T00:01:50"/>
    <s v="OK"/>
    <m/>
    <m/>
    <d v="1899-12-30T00:00:00"/>
    <d v="1899-12-30T00:47:20"/>
    <n v="4"/>
    <n v="-1.273148148149994E-3"/>
    <n v="47.333333333332789"/>
    <n v="11"/>
    <s v="No"/>
  </r>
  <r>
    <s v="CSMA"/>
    <s v="2025007939"/>
    <x v="0"/>
    <s v="ER4619BBY"/>
    <s v="E8822FFZ"/>
    <d v="2025-02-26T00:00:00"/>
    <m/>
    <s v="3262"/>
    <x v="40"/>
    <s v="PA"/>
    <s v="S6"/>
    <m/>
    <d v="2025-02-26T00:00:00"/>
    <d v="1899-12-30T11:34:32"/>
    <d v="2025-02-26T00:00:00"/>
    <d v="1899-12-30T11:32:40"/>
    <d v="2025-02-26T00:00:00"/>
    <d v="1899-12-30T12:02:53"/>
    <x v="0"/>
    <s v="RFCPI"/>
    <s v="7022043812"/>
    <s v="FBO"/>
    <d v="1899-12-30T00:32:05"/>
    <d v="1899-12-30T00:30:13"/>
    <d v="1899-12-30T00:01:52"/>
    <s v="Granel"/>
    <s v="E001"/>
    <x v="2"/>
    <d v="1899-12-30T00:28:21"/>
    <d v="1899-12-30T00:30:13"/>
    <n v="11"/>
    <x v="3"/>
    <x v="1"/>
    <x v="2"/>
    <n v="0"/>
    <n v="0"/>
    <s v="OK"/>
    <s v="Granel"/>
    <x v="1"/>
    <n v="0"/>
    <s v="F. MALAGA"/>
    <s v="A"/>
    <d v="1899-12-30T00:01:52"/>
    <d v="1899-12-30T00:01:52"/>
    <s v="OK"/>
    <m/>
    <m/>
    <d v="1899-12-30T00:00:00"/>
    <d v="1899-12-30T00:28:21"/>
    <n v="4"/>
    <n v="-1.2962962962899671E-3"/>
    <n v="28.349999999999955"/>
    <n v="12"/>
    <s v="Si"/>
  </r>
  <r>
    <s v="CSMA"/>
    <s v="2025007934"/>
    <x v="0"/>
    <s v="ER7400BBF"/>
    <s v="E8916KGF"/>
    <d v="2025-02-26T00:00:00"/>
    <m/>
    <s v="3269"/>
    <x v="35"/>
    <s v="PA"/>
    <s v="S2"/>
    <m/>
    <d v="2025-02-26T00:00:00"/>
    <d v="1899-12-30T11:16:50"/>
    <d v="2025-02-26T00:00:00"/>
    <d v="1899-12-30T11:15:00"/>
    <d v="2025-02-26T00:00:00"/>
    <d v="1899-12-30T12:03:07"/>
    <x v="0"/>
    <s v="RFCPI"/>
    <s v="7022043813"/>
    <s v="FBO"/>
    <d v="1899-12-30T00:49:57"/>
    <d v="1899-12-30T00:48:07"/>
    <d v="1899-12-30T00:01:50"/>
    <s v="Granel"/>
    <s v="E001"/>
    <x v="2"/>
    <d v="1899-12-30T00:46:17"/>
    <d v="1899-12-30T00:48:07"/>
    <n v="11"/>
    <x v="3"/>
    <x v="1"/>
    <x v="2"/>
    <n v="0"/>
    <n v="0"/>
    <s v="OK"/>
    <s v="Granel"/>
    <x v="1"/>
    <n v="0"/>
    <s v="F. MALAGA"/>
    <s v="B"/>
    <d v="1899-12-30T00:01:50"/>
    <d v="1899-12-30T00:01:50"/>
    <s v="OK"/>
    <m/>
    <m/>
    <d v="1899-12-30T00:00:00"/>
    <d v="1899-12-30T00:46:17"/>
    <n v="4"/>
    <n v="-1.273148148149994E-3"/>
    <n v="46.283333333328073"/>
    <n v="12"/>
    <s v="No"/>
  </r>
  <r>
    <s v="CSMA"/>
    <s v="2025007932"/>
    <x v="0"/>
    <s v="ER4695BDR"/>
    <s v="E9461JBD"/>
    <d v="2025-02-26T00:00:00"/>
    <m/>
    <s v="3264"/>
    <x v="36"/>
    <s v="PA"/>
    <s v="S1"/>
    <m/>
    <d v="2025-02-26T00:00:00"/>
    <d v="1899-12-30T11:14:32"/>
    <d v="2025-02-26T00:00:00"/>
    <d v="1899-12-30T11:12:41"/>
    <d v="2025-02-26T00:00:00"/>
    <d v="1899-12-30T12:05:32"/>
    <x v="0"/>
    <s v="RFCPI"/>
    <s v="7022043814"/>
    <s v="EXW"/>
    <d v="1899-12-30T00:54:42"/>
    <d v="1899-12-30T00:52:51"/>
    <d v="1899-12-30T00:01:51"/>
    <s v="Granel"/>
    <s v="E001"/>
    <x v="1"/>
    <d v="1899-12-30T00:51:00"/>
    <d v="1899-12-30T00:52:51"/>
    <n v="11"/>
    <x v="3"/>
    <x v="1"/>
    <x v="2"/>
    <n v="0"/>
    <n v="0"/>
    <s v="OK"/>
    <s v="Granel"/>
    <x v="1"/>
    <n v="0"/>
    <s v="F. MALAGA"/>
    <s v="B"/>
    <d v="1899-12-30T00:01:51"/>
    <d v="1899-12-30T00:01:51"/>
    <s v="OK"/>
    <m/>
    <m/>
    <d v="1899-12-30T00:00:00"/>
    <d v="1899-12-30T00:51:00"/>
    <n v="4"/>
    <n v="-1.2847222222300281E-3"/>
    <n v="50.999999999990386"/>
    <n v="12"/>
    <s v="No"/>
  </r>
  <r>
    <s v="CSMA"/>
    <s v="2025007928"/>
    <x v="0"/>
    <s v="ER4551BBJ"/>
    <s v="E6688FFY"/>
    <d v="2025-02-26T00:00:00"/>
    <m/>
    <s v="3282"/>
    <x v="42"/>
    <s v="PA"/>
    <s v="PA"/>
    <m/>
    <d v="2025-02-26T00:00:00"/>
    <d v="1899-12-30T11:06:42"/>
    <d v="2025-02-26T00:00:00"/>
    <d v="1899-12-30T11:04:52"/>
    <d v="2025-02-26T00:00:00"/>
    <d v="1899-12-30T12:06:03"/>
    <x v="0"/>
    <s v="RFCPI"/>
    <s v="7022043815"/>
    <s v="FBO"/>
    <d v="1899-12-30T01:03:01"/>
    <d v="1899-12-30T01:01:11"/>
    <d v="1899-12-30T00:01:50"/>
    <s v="Ensacado"/>
    <s v="E002"/>
    <x v="2"/>
    <d v="1899-12-30T00:59:21"/>
    <d v="1899-12-30T01:01:11"/>
    <n v="11"/>
    <x v="3"/>
    <x v="1"/>
    <x v="1"/>
    <n v="0"/>
    <n v="0"/>
    <s v="OK"/>
    <s v="Ensacado"/>
    <x v="1"/>
    <n v="0"/>
    <s v="F. MALAGA"/>
    <s v="B"/>
    <d v="1899-12-30T00:01:50"/>
    <d v="1899-12-30T00:01:50"/>
    <s v="OK"/>
    <m/>
    <m/>
    <d v="1899-12-30T00:00:00"/>
    <d v="1899-12-30T00:59:21"/>
    <n v="4"/>
    <n v="-1.273148148149994E-3"/>
    <n v="59.350000000003199"/>
    <n v="12"/>
    <s v="No"/>
  </r>
  <r>
    <s v="CSMA"/>
    <s v="2025007935"/>
    <x v="0"/>
    <s v="EVA02467R"/>
    <s v="E4771KNH"/>
    <d v="2025-02-26T00:00:00"/>
    <m/>
    <s v="3269"/>
    <x v="35"/>
    <s v="PA"/>
    <s v="S2"/>
    <m/>
    <d v="2025-02-26T00:00:00"/>
    <d v="1899-12-30T11:19:25"/>
    <d v="2025-02-26T00:00:00"/>
    <d v="1899-12-30T11:17:35"/>
    <d v="2025-02-26T00:00:00"/>
    <d v="1899-12-30T12:07:10"/>
    <x v="0"/>
    <s v="RFCPI"/>
    <s v="7022043816"/>
    <s v="FBO"/>
    <d v="1899-12-30T00:51:25"/>
    <d v="1899-12-30T00:49:35"/>
    <d v="1899-12-30T00:01:50"/>
    <s v="Granel"/>
    <s v="E001"/>
    <x v="2"/>
    <d v="1899-12-30T00:47:45"/>
    <d v="1899-12-30T00:49:35"/>
    <n v="11"/>
    <x v="3"/>
    <x v="1"/>
    <x v="2"/>
    <n v="0"/>
    <n v="0"/>
    <s v="OK"/>
    <s v="Granel"/>
    <x v="1"/>
    <n v="0"/>
    <s v="F. MALAGA"/>
    <s v="B"/>
    <d v="1899-12-30T00:01:50"/>
    <d v="1899-12-30T00:01:50"/>
    <s v="OK"/>
    <m/>
    <m/>
    <d v="1899-12-30T00:00:00"/>
    <d v="1899-12-30T00:47:45"/>
    <n v="4"/>
    <n v="-1.273148148149994E-3"/>
    <n v="47.749999999996831"/>
    <n v="12"/>
    <s v="No"/>
  </r>
  <r>
    <s v="CSMA"/>
    <s v="2025007941"/>
    <x v="0"/>
    <s v="ER7726BBG"/>
    <s v="E7970JYD"/>
    <d v="2025-02-26T00:00:00"/>
    <m/>
    <s v="3264"/>
    <x v="36"/>
    <s v="PA"/>
    <s v="S1"/>
    <m/>
    <d v="2025-02-26T00:00:00"/>
    <d v="1899-12-30T11:40:08"/>
    <d v="2025-02-26T00:00:00"/>
    <d v="1899-12-30T11:38:17"/>
    <d v="2025-02-26T00:00:00"/>
    <d v="1899-12-30T12:10:31"/>
    <x v="0"/>
    <s v="RFCPI"/>
    <s v="7022043817"/>
    <s v="EXW"/>
    <d v="1899-12-30T00:34:05"/>
    <d v="1899-12-30T00:32:14"/>
    <d v="1899-12-30T00:01:51"/>
    <s v="Granel"/>
    <s v="E001"/>
    <x v="1"/>
    <d v="1899-12-30T00:30:23"/>
    <d v="1899-12-30T00:32:14"/>
    <n v="11"/>
    <x v="3"/>
    <x v="1"/>
    <x v="2"/>
    <n v="0"/>
    <n v="0"/>
    <s v="OK"/>
    <s v="Granel"/>
    <x v="1"/>
    <n v="0"/>
    <s v="F. MALAGA"/>
    <s v="A"/>
    <d v="1899-12-30T00:01:51"/>
    <d v="1899-12-30T00:01:51"/>
    <s v="OK"/>
    <m/>
    <m/>
    <d v="1899-12-30T00:00:00"/>
    <d v="1899-12-30T00:30:23"/>
    <n v="4"/>
    <n v="-1.2847222222199806E-3"/>
    <n v="30.383333333337575"/>
    <n v="12"/>
    <s v="Si"/>
  </r>
  <r>
    <s v="CSMA"/>
    <s v="2025007942"/>
    <x v="0"/>
    <s v="ER0271BBT"/>
    <s v="E3861LZF"/>
    <d v="2025-02-26T00:00:00"/>
    <m/>
    <s v="3269"/>
    <x v="35"/>
    <s v="PA"/>
    <s v="S2"/>
    <m/>
    <d v="2025-02-26T00:00:00"/>
    <d v="1899-12-30T11:41:23"/>
    <d v="2025-02-26T00:00:00"/>
    <d v="1899-12-30T11:39:31"/>
    <d v="2025-02-26T00:00:00"/>
    <d v="1899-12-30T12:22:16"/>
    <x v="0"/>
    <s v="RFCPI"/>
    <s v="7022043818"/>
    <s v="FBO"/>
    <d v="1899-12-30T00:44:37"/>
    <d v="1899-12-30T00:42:45"/>
    <d v="1899-12-30T00:01:52"/>
    <s v="Granel"/>
    <s v="E001"/>
    <x v="2"/>
    <d v="1899-12-30T00:40:53"/>
    <d v="1899-12-30T00:42:45"/>
    <n v="11"/>
    <x v="3"/>
    <x v="1"/>
    <x v="2"/>
    <n v="0"/>
    <n v="0"/>
    <s v="OK"/>
    <s v="Granel"/>
    <x v="1"/>
    <n v="0"/>
    <s v="F. MALAGA"/>
    <s v="A"/>
    <d v="1899-12-30T00:01:52"/>
    <d v="1899-12-30T00:01:52"/>
    <s v="OK"/>
    <m/>
    <m/>
    <d v="1899-12-30T00:00:00"/>
    <d v="1899-12-30T00:40:53"/>
    <n v="4"/>
    <n v="-1.2962962963000146E-3"/>
    <n v="40.883333333328025"/>
    <n v="12"/>
    <s v="Si"/>
  </r>
  <r>
    <s v="CSMA"/>
    <s v="2025007943"/>
    <x v="0"/>
    <s v="ER0013BBX"/>
    <s v="E4483KKV"/>
    <d v="2025-02-26T00:00:00"/>
    <m/>
    <s v="3269"/>
    <x v="35"/>
    <s v="PA"/>
    <s v="S2"/>
    <m/>
    <d v="2025-02-26T00:00:00"/>
    <d v="1899-12-30T11:45:45"/>
    <d v="2025-02-26T00:00:00"/>
    <d v="1899-12-30T11:43:55"/>
    <d v="2025-02-26T00:00:00"/>
    <d v="1899-12-30T12:26:52"/>
    <x v="0"/>
    <s v="RFCPI"/>
    <s v="7022043819"/>
    <s v="FBO"/>
    <d v="1899-12-30T00:44:47"/>
    <d v="1899-12-30T00:42:57"/>
    <d v="1899-12-30T00:01:50"/>
    <s v="Granel"/>
    <s v="E001"/>
    <x v="2"/>
    <d v="1899-12-30T00:41:07"/>
    <d v="1899-12-30T00:42:57"/>
    <n v="11"/>
    <x v="3"/>
    <x v="1"/>
    <x v="2"/>
    <n v="0"/>
    <n v="0"/>
    <s v="OK"/>
    <s v="Granel"/>
    <x v="1"/>
    <n v="0"/>
    <s v="F. MALAGA"/>
    <s v="A"/>
    <d v="1899-12-30T00:01:50"/>
    <d v="1899-12-30T00:01:50"/>
    <s v="OK"/>
    <m/>
    <m/>
    <d v="1899-12-30T00:00:00"/>
    <d v="1899-12-30T00:41:07"/>
    <n v="4"/>
    <n v="-1.273148148149994E-3"/>
    <n v="41.116666666665523"/>
    <n v="12"/>
    <s v="Si"/>
  </r>
  <r>
    <s v="CSMA"/>
    <s v="2025007946"/>
    <x v="0"/>
    <s v="ER9443BDF"/>
    <s v="E4941MFZ"/>
    <d v="2025-02-26T00:00:00"/>
    <m/>
    <s v="3263"/>
    <x v="43"/>
    <s v="PA"/>
    <s v="S5"/>
    <m/>
    <d v="2025-02-26T00:00:00"/>
    <d v="1899-12-30T12:01:02"/>
    <d v="2025-02-26T00:00:00"/>
    <d v="1899-12-30T11:59:11"/>
    <d v="2025-02-26T00:00:00"/>
    <d v="1899-12-30T12:30:06"/>
    <x v="0"/>
    <s v="RFCPI"/>
    <s v="7022043820"/>
    <s v="EXW"/>
    <d v="1899-12-30T00:32:46"/>
    <d v="1899-12-30T00:30:55"/>
    <d v="1899-12-30T00:01:51"/>
    <s v="Granel"/>
    <s v="E001"/>
    <x v="1"/>
    <d v="1899-12-30T00:29:04"/>
    <d v="1899-12-30T00:30:55"/>
    <n v="12"/>
    <x v="3"/>
    <x v="1"/>
    <x v="2"/>
    <n v="0"/>
    <n v="0"/>
    <s v="OK"/>
    <s v="Granel"/>
    <x v="1"/>
    <n v="0"/>
    <s v="F. MALAGA"/>
    <s v="A"/>
    <d v="1899-12-30T00:01:51"/>
    <d v="1899-12-30T00:01:51"/>
    <s v="OK"/>
    <m/>
    <m/>
    <d v="1899-12-30T00:00:00"/>
    <d v="1899-12-30T00:29:04"/>
    <n v="4"/>
    <n v="-1.2847222222199806E-3"/>
    <n v="29.066666666673715"/>
    <n v="12"/>
    <s v="Si"/>
  </r>
  <r>
    <s v="CSMA"/>
    <s v="2025007945"/>
    <x v="0"/>
    <s v="ER8167BCF"/>
    <s v="E2589JTB"/>
    <d v="2025-02-26T00:00:00"/>
    <m/>
    <s v="3264"/>
    <x v="36"/>
    <s v="PA"/>
    <s v="S1"/>
    <m/>
    <d v="2025-02-26T00:00:00"/>
    <d v="1899-12-30T12:00:17"/>
    <d v="2025-02-26T00:00:00"/>
    <d v="1899-12-30T11:58:26"/>
    <d v="2025-02-26T00:00:00"/>
    <d v="1899-12-30T12:41:29"/>
    <x v="0"/>
    <s v="RFCPI"/>
    <s v="7022043821"/>
    <s v="FBO"/>
    <d v="1899-12-30T00:44:54"/>
    <d v="1899-12-30T00:43:03"/>
    <d v="1899-12-30T00:01:51"/>
    <s v="Granel"/>
    <s v="E001"/>
    <x v="2"/>
    <d v="1899-12-30T00:41:12"/>
    <d v="1899-12-30T00:43:03"/>
    <n v="12"/>
    <x v="3"/>
    <x v="1"/>
    <x v="2"/>
    <n v="0"/>
    <n v="0"/>
    <s v="OK"/>
    <s v="Granel"/>
    <x v="1"/>
    <n v="0"/>
    <s v="F. MALAGA"/>
    <s v="A"/>
    <d v="1899-12-30T00:01:51"/>
    <d v="1899-12-30T00:01:51"/>
    <s v="OK"/>
    <m/>
    <m/>
    <d v="1899-12-30T00:00:00"/>
    <d v="1899-12-30T00:41:12"/>
    <n v="4"/>
    <n v="-1.2847222222199806E-3"/>
    <n v="41.199999999998447"/>
    <n v="12"/>
    <s v="Si"/>
  </r>
  <r>
    <s v="CSMA"/>
    <s v="2025007949"/>
    <x v="0"/>
    <s v="ER4763BBY"/>
    <s v="E4421MGY"/>
    <d v="2025-02-26T00:00:00"/>
    <m/>
    <s v="3269"/>
    <x v="35"/>
    <s v="PA"/>
    <s v="S2"/>
    <m/>
    <d v="2025-02-26T00:00:00"/>
    <d v="1899-12-30T12:11:25"/>
    <d v="2025-02-26T00:00:00"/>
    <d v="1899-12-30T12:09:36"/>
    <d v="2025-02-26T00:00:00"/>
    <d v="1899-12-30T12:41:47"/>
    <x v="0"/>
    <s v="RFCPI"/>
    <s v="7022043822"/>
    <s v="FBO"/>
    <d v="1899-12-30T00:34:00"/>
    <d v="1899-12-30T00:32:11"/>
    <d v="1899-12-30T00:01:49"/>
    <s v="Granel"/>
    <s v="E001"/>
    <x v="2"/>
    <d v="1899-12-30T00:30:22"/>
    <d v="1899-12-30T00:32:11"/>
    <n v="12"/>
    <x v="3"/>
    <x v="1"/>
    <x v="2"/>
    <n v="0"/>
    <n v="0"/>
    <s v="OK"/>
    <s v="Granel"/>
    <x v="1"/>
    <n v="0"/>
    <s v="F. MALAGA"/>
    <s v="A"/>
    <d v="1899-12-30T00:01:49"/>
    <d v="1899-12-30T00:01:49"/>
    <s v="OK"/>
    <m/>
    <m/>
    <d v="1899-12-30T00:00:00"/>
    <d v="1899-12-30T00:30:22"/>
    <n v="4"/>
    <n v="-1.2615740740699044E-3"/>
    <n v="30.366666666662407"/>
    <n v="12"/>
    <s v="Si"/>
  </r>
  <r>
    <s v="CSMA"/>
    <s v="2025007953"/>
    <x v="0"/>
    <s v="ER5124BCC"/>
    <s v="E9619HBS"/>
    <d v="2025-02-26T00:00:00"/>
    <m/>
    <s v="3283"/>
    <x v="37"/>
    <s v="PA"/>
    <s v="PA"/>
    <m/>
    <d v="2025-02-26T00:00:00"/>
    <d v="1899-12-30T12:18:51"/>
    <d v="2025-02-26T00:00:00"/>
    <d v="1899-12-30T12:17:01"/>
    <d v="2025-02-26T00:00:00"/>
    <d v="1899-12-30T12:44:22"/>
    <x v="0"/>
    <s v="RFCPI"/>
    <s v="7022043823"/>
    <s v="FBO"/>
    <d v="1899-12-30T00:29:11"/>
    <d v="1899-12-30T00:27:21"/>
    <d v="1899-12-30T00:01:50"/>
    <s v="Ensacado"/>
    <s v="E002"/>
    <x v="2"/>
    <d v="1899-12-30T00:25:31"/>
    <d v="1899-12-30T00:27:21"/>
    <n v="12"/>
    <x v="3"/>
    <x v="1"/>
    <x v="1"/>
    <n v="0"/>
    <n v="0"/>
    <s v="OK"/>
    <s v="Ensacado"/>
    <x v="1"/>
    <n v="0"/>
    <s v="F. MALAGA"/>
    <s v="A"/>
    <d v="1899-12-30T00:01:50"/>
    <d v="1899-12-30T00:01:50"/>
    <s v="OK"/>
    <m/>
    <m/>
    <d v="1899-12-30T00:00:00"/>
    <d v="1899-12-30T00:25:31"/>
    <n v="4"/>
    <n v="-1.2731481481500495E-3"/>
    <n v="25.516666666670282"/>
    <n v="12"/>
    <s v="Si"/>
  </r>
  <r>
    <s v="CSMA"/>
    <s v="2025007955"/>
    <x v="0"/>
    <s v="ER1055BBH"/>
    <s v="E0721JRZ"/>
    <d v="2025-02-26T00:00:00"/>
    <m/>
    <s v="3264"/>
    <x v="36"/>
    <s v="PA"/>
    <s v="S1"/>
    <m/>
    <d v="2025-02-26T00:00:00"/>
    <d v="1899-12-30T12:23:39"/>
    <d v="2025-02-26T00:00:00"/>
    <d v="1899-12-30T12:21:49"/>
    <d v="2025-02-26T00:00:00"/>
    <d v="1899-12-30T12:49:47"/>
    <x v="0"/>
    <s v="RFCPI"/>
    <s v="7022043824"/>
    <s v="FBO"/>
    <d v="1899-12-30T00:29:48"/>
    <d v="1899-12-30T00:27:58"/>
    <d v="1899-12-30T00:01:50"/>
    <s v="Granel"/>
    <s v="E001"/>
    <x v="2"/>
    <d v="1899-12-30T00:26:08"/>
    <d v="1899-12-30T00:27:58"/>
    <n v="12"/>
    <x v="3"/>
    <x v="1"/>
    <x v="2"/>
    <n v="0"/>
    <n v="0"/>
    <s v="OK"/>
    <s v="Granel"/>
    <x v="1"/>
    <n v="0"/>
    <s v="F. MALAGA"/>
    <s v="A"/>
    <d v="1899-12-30T00:01:50"/>
    <d v="1899-12-30T00:01:50"/>
    <s v="OK"/>
    <m/>
    <m/>
    <d v="1899-12-30T00:00:00"/>
    <d v="1899-12-30T00:26:08"/>
    <n v="4"/>
    <n v="-1.2731481481500495E-3"/>
    <n v="26.133333333336033"/>
    <n v="12"/>
    <s v="Si"/>
  </r>
  <r>
    <s v="CSMA"/>
    <s v="2025007958"/>
    <x v="0"/>
    <s v="EVA01741R"/>
    <s v="E5813KFK"/>
    <d v="2025-02-26T00:00:00"/>
    <m/>
    <s v="3269"/>
    <x v="35"/>
    <s v="PA"/>
    <s v="S2"/>
    <m/>
    <d v="2025-02-26T00:00:00"/>
    <d v="1899-12-30T12:38:23"/>
    <d v="2025-02-26T00:00:00"/>
    <d v="1899-12-30T12:36:33"/>
    <d v="2025-02-26T00:00:00"/>
    <d v="1899-12-30T13:03:44"/>
    <x v="0"/>
    <s v="RFCPI"/>
    <s v="7022043826"/>
    <s v="FBO"/>
    <d v="1899-12-30T00:29:01"/>
    <d v="1899-12-30T00:27:11"/>
    <d v="1899-12-30T00:01:50"/>
    <s v="Granel"/>
    <s v="E001"/>
    <x v="2"/>
    <d v="1899-12-30T00:25:21"/>
    <d v="1899-12-30T00:27:11"/>
    <n v="12"/>
    <x v="3"/>
    <x v="1"/>
    <x v="2"/>
    <n v="0"/>
    <n v="0"/>
    <s v="OK"/>
    <s v="Granel"/>
    <x v="1"/>
    <n v="0"/>
    <s v="F. MALAGA"/>
    <s v="A"/>
    <d v="1899-12-30T00:01:50"/>
    <d v="1899-12-30T00:01:50"/>
    <s v="OK"/>
    <m/>
    <m/>
    <d v="1899-12-30T00:00:00"/>
    <d v="1899-12-30T00:25:21"/>
    <n v="4"/>
    <n v="-1.2731481481500495E-3"/>
    <n v="25.350000000004762"/>
    <n v="13"/>
    <s v="Si"/>
  </r>
  <r>
    <s v="CSMA"/>
    <s v="2025007966"/>
    <x v="0"/>
    <s v="ER9858BBY"/>
    <s v="E8263KDM"/>
    <d v="2025-02-26T00:00:00"/>
    <m/>
    <s v="3264"/>
    <x v="36"/>
    <s v="PA"/>
    <s v="S1"/>
    <m/>
    <d v="2025-02-26T00:00:00"/>
    <d v="1899-12-30T12:50:09"/>
    <d v="2025-02-26T00:00:00"/>
    <d v="1899-12-30T12:48:20"/>
    <d v="2025-02-26T00:00:00"/>
    <d v="1899-12-30T13:17:16"/>
    <x v="0"/>
    <s v="RFCPI"/>
    <s v="7022043828"/>
    <s v="FBO"/>
    <d v="1899-12-30T00:30:45"/>
    <d v="1899-12-30T00:28:56"/>
    <d v="1899-12-30T00:01:49"/>
    <s v="Granel"/>
    <s v="E001"/>
    <x v="2"/>
    <d v="1899-12-30T00:27:07"/>
    <d v="1899-12-30T00:28:56"/>
    <n v="12"/>
    <x v="3"/>
    <x v="1"/>
    <x v="2"/>
    <n v="0"/>
    <n v="0"/>
    <s v="OK"/>
    <s v="Granel"/>
    <x v="1"/>
    <n v="0"/>
    <s v="F. MALAGA"/>
    <s v="A"/>
    <d v="1899-12-30T00:01:49"/>
    <d v="1899-12-30T00:01:49"/>
    <s v="OK"/>
    <m/>
    <m/>
    <d v="1899-12-30T00:00:00"/>
    <d v="1899-12-30T00:27:07"/>
    <n v="4"/>
    <n v="-1.2615740740800074E-3"/>
    <n v="27.116666666668774"/>
    <n v="13"/>
    <s v="Si"/>
  </r>
  <r>
    <s v="CSMA"/>
    <s v="2025007963"/>
    <x v="0"/>
    <s v="ER9154BBC"/>
    <s v="E0974JKJ"/>
    <d v="2025-02-26T00:00:00"/>
    <m/>
    <s v="3262"/>
    <x v="40"/>
    <s v="PA"/>
    <s v="S6"/>
    <m/>
    <d v="2025-02-26T00:00:00"/>
    <d v="1899-12-30T12:42:47"/>
    <d v="2025-02-26T00:00:00"/>
    <d v="1899-12-30T12:40:59"/>
    <d v="2025-02-26T00:00:00"/>
    <d v="1899-12-30T13:18:04"/>
    <x v="0"/>
    <s v="RFCPI"/>
    <s v="7022043829"/>
    <s v="FBO"/>
    <d v="1899-12-30T00:38:53"/>
    <d v="1899-12-30T00:37:05"/>
    <d v="1899-12-30T00:01:48"/>
    <s v="Granel"/>
    <s v="E001"/>
    <x v="2"/>
    <d v="1899-12-30T00:35:17"/>
    <d v="1899-12-30T00:37:05"/>
    <n v="12"/>
    <x v="3"/>
    <x v="1"/>
    <x v="2"/>
    <n v="0"/>
    <n v="0"/>
    <s v="OK"/>
    <s v="Granel"/>
    <x v="1"/>
    <n v="0"/>
    <s v="F. MALAGA"/>
    <s v="A"/>
    <d v="1899-12-30T00:01:48"/>
    <d v="1899-12-30T00:01:48"/>
    <s v="OK"/>
    <m/>
    <m/>
    <d v="1899-12-30T00:00:00"/>
    <d v="1899-12-30T00:35:17"/>
    <n v="4"/>
    <n v="-1.2500000000000844E-3"/>
    <n v="35.283333333326269"/>
    <n v="13"/>
    <s v="Si"/>
  </r>
  <r>
    <s v="CSMA"/>
    <s v="2025007967"/>
    <x v="0"/>
    <s v="ER0208BBV"/>
    <s v="E3093FMF"/>
    <d v="2025-02-26T00:00:00"/>
    <m/>
    <s v="3269"/>
    <x v="35"/>
    <s v="PA"/>
    <s v="S2"/>
    <m/>
    <d v="2025-02-26T00:00:00"/>
    <d v="1899-12-30T12:52:46"/>
    <d v="2025-02-26T00:00:00"/>
    <d v="1899-12-30T12:50:56"/>
    <d v="2025-02-26T00:00:00"/>
    <d v="1899-12-30T13:19:59"/>
    <x v="0"/>
    <s v="RFCPI"/>
    <s v="7022043830"/>
    <s v="FBO"/>
    <d v="1899-12-30T00:30:53"/>
    <d v="1899-12-30T00:29:03"/>
    <d v="1899-12-30T00:01:50"/>
    <s v="Granel"/>
    <s v="E001"/>
    <x v="2"/>
    <d v="1899-12-30T00:27:13"/>
    <d v="1899-12-30T00:29:03"/>
    <n v="12"/>
    <x v="3"/>
    <x v="1"/>
    <x v="2"/>
    <n v="0"/>
    <n v="0"/>
    <s v="OK"/>
    <s v="Granel"/>
    <x v="1"/>
    <n v="0"/>
    <s v="F. MALAGA"/>
    <s v="A"/>
    <d v="1899-12-30T00:01:50"/>
    <d v="1899-12-30T00:01:50"/>
    <s v="OK"/>
    <m/>
    <m/>
    <d v="1899-12-30T00:00:00"/>
    <d v="1899-12-30T00:27:13"/>
    <n v="4"/>
    <n v="-1.2731481481499385E-3"/>
    <n v="27.216666666662395"/>
    <n v="13"/>
    <s v="Si"/>
  </r>
  <r>
    <s v="CSMA"/>
    <s v="2025007964"/>
    <x v="0"/>
    <s v="ER9151BBT"/>
    <s v="E8976JGF"/>
    <d v="2025-02-26T00:00:00"/>
    <m/>
    <s v="3264"/>
    <x v="36"/>
    <s v="PA"/>
    <s v="S1"/>
    <m/>
    <d v="2025-02-26T00:00:00"/>
    <d v="1899-12-30T12:44:39"/>
    <d v="2025-02-26T00:00:00"/>
    <d v="1899-12-30T12:42:49"/>
    <d v="2025-02-26T00:00:00"/>
    <d v="1899-12-30T13:20:53"/>
    <x v="0"/>
    <s v="RFCPI"/>
    <s v="7022043831"/>
    <s v="EXW"/>
    <d v="1899-12-30T00:39:54"/>
    <d v="1899-12-30T00:38:04"/>
    <d v="1899-12-30T00:01:50"/>
    <s v="Granel"/>
    <s v="E001"/>
    <x v="1"/>
    <d v="1899-12-30T00:36:14"/>
    <d v="1899-12-30T00:38:04"/>
    <n v="12"/>
    <x v="3"/>
    <x v="1"/>
    <x v="2"/>
    <n v="0"/>
    <n v="0"/>
    <s v="OK"/>
    <s v="Granel"/>
    <x v="1"/>
    <n v="0"/>
    <s v="F. MALAGA"/>
    <s v="A"/>
    <d v="1899-12-30T00:01:50"/>
    <d v="1899-12-30T00:01:50"/>
    <s v="OK"/>
    <m/>
    <m/>
    <d v="1899-12-30T00:00:00"/>
    <d v="1899-12-30T00:36:14"/>
    <n v="4"/>
    <n v="-1.2731481481399465E-3"/>
    <n v="36.233333333337612"/>
    <n v="13"/>
    <s v="Si"/>
  </r>
  <r>
    <s v="CSMA"/>
    <s v="2025007969"/>
    <x v="0"/>
    <s v="ER2341BBC"/>
    <s v="E2348KGX"/>
    <d v="2025-02-26T00:00:00"/>
    <m/>
    <s v="3269"/>
    <x v="35"/>
    <s v="PA"/>
    <s v="S2"/>
    <m/>
    <d v="2025-02-26T00:00:00"/>
    <d v="1899-12-30T13:04:36"/>
    <d v="2025-02-26T00:00:00"/>
    <d v="1899-12-30T13:02:45"/>
    <d v="2025-02-26T00:00:00"/>
    <d v="1899-12-30T13:30:26"/>
    <x v="0"/>
    <s v="RFCPI"/>
    <s v="7022043832"/>
    <s v="FBO"/>
    <d v="1899-12-30T00:29:32"/>
    <d v="1899-12-30T00:27:41"/>
    <d v="1899-12-30T00:01:51"/>
    <s v="Granel"/>
    <s v="E001"/>
    <x v="2"/>
    <d v="1899-12-30T00:25:50"/>
    <d v="1899-12-30T00:27:41"/>
    <n v="13"/>
    <x v="3"/>
    <x v="1"/>
    <x v="2"/>
    <n v="0"/>
    <n v="0"/>
    <s v="OK"/>
    <s v="Granel"/>
    <x v="1"/>
    <n v="0"/>
    <s v="F. MALAGA"/>
    <s v="A"/>
    <d v="1899-12-30T00:01:51"/>
    <d v="1899-12-30T00:01:51"/>
    <s v="OK"/>
    <m/>
    <m/>
    <d v="1899-12-30T00:00:00"/>
    <d v="1899-12-30T00:25:50"/>
    <n v="4"/>
    <n v="-1.2847222222199806E-3"/>
    <n v="25.833333333340782"/>
    <n v="13"/>
    <s v="Si"/>
  </r>
  <r>
    <s v="CSMA"/>
    <s v="2025007974"/>
    <x v="0"/>
    <s v="ER4695BDR"/>
    <s v="E9461JBD"/>
    <d v="2025-02-26T00:00:00"/>
    <m/>
    <s v="3264"/>
    <x v="36"/>
    <s v="PA"/>
    <s v="S1"/>
    <m/>
    <d v="2025-02-26T00:00:00"/>
    <d v="1899-12-30T13:35:55"/>
    <d v="2025-02-26T00:00:00"/>
    <d v="1899-12-30T13:34:04"/>
    <d v="2025-02-26T00:00:00"/>
    <d v="1899-12-30T14:03:52"/>
    <x v="0"/>
    <s v="RFCPI"/>
    <s v="7022043833"/>
    <s v="EXW"/>
    <d v="1899-12-30T00:31:39"/>
    <d v="1899-12-30T00:29:48"/>
    <d v="1899-12-30T00:01:51"/>
    <s v="Granel"/>
    <s v="E001"/>
    <x v="1"/>
    <d v="1899-12-30T00:27:57"/>
    <d v="1899-12-30T00:29:48"/>
    <n v="13"/>
    <x v="3"/>
    <x v="1"/>
    <x v="2"/>
    <n v="0"/>
    <n v="0"/>
    <s v="OK"/>
    <s v="Granel"/>
    <x v="1"/>
    <n v="0"/>
    <s v="F. MALAGA"/>
    <s v="A"/>
    <d v="1899-12-30T00:01:51"/>
    <d v="1899-12-30T00:01:51"/>
    <s v="OK"/>
    <m/>
    <m/>
    <d v="1899-12-30T00:00:00"/>
    <d v="1899-12-30T00:27:57"/>
    <n v="4"/>
    <n v="-1.2847222222299726E-3"/>
    <n v="27.949999999996855"/>
    <n v="14"/>
    <s v="Si"/>
  </r>
  <r>
    <s v="CSMA"/>
    <s v="2025007976"/>
    <x v="0"/>
    <s v="EMA02414R"/>
    <s v="E4258HML"/>
    <d v="2025-02-26T00:00:00"/>
    <m/>
    <s v="3262"/>
    <x v="40"/>
    <s v="PA"/>
    <s v="S6"/>
    <m/>
    <d v="2025-02-26T00:00:00"/>
    <d v="1899-12-30T13:38:50"/>
    <d v="2025-02-26T00:00:00"/>
    <d v="1899-12-30T13:36:59"/>
    <d v="2025-02-26T00:00:00"/>
    <d v="1899-12-30T14:06:09"/>
    <x v="0"/>
    <s v="RFCPI"/>
    <s v="7022043834"/>
    <s v="FBO"/>
    <d v="1899-12-30T00:31:01"/>
    <d v="1899-12-30T00:29:10"/>
    <d v="1899-12-30T00:01:51"/>
    <s v="Granel"/>
    <s v="E001"/>
    <x v="2"/>
    <d v="1899-12-30T00:27:19"/>
    <d v="1899-12-30T00:29:10"/>
    <n v="13"/>
    <x v="3"/>
    <x v="1"/>
    <x v="2"/>
    <n v="0"/>
    <n v="0"/>
    <s v="OK"/>
    <s v="Granel"/>
    <x v="1"/>
    <n v="0"/>
    <s v="F. MALAGA"/>
    <s v="A"/>
    <d v="1899-12-30T00:01:51"/>
    <d v="1899-12-30T00:01:51"/>
    <s v="OK"/>
    <m/>
    <m/>
    <d v="1899-12-30T00:00:00"/>
    <d v="1899-12-30T00:27:19"/>
    <n v="4"/>
    <n v="-1.2847222222199806E-3"/>
    <n v="27.316666666670404"/>
    <n v="14"/>
    <s v="Si"/>
  </r>
  <r>
    <s v="CSMA"/>
    <s v="2025007979"/>
    <x v="0"/>
    <s v="ER2857BDR"/>
    <s v="E2375MVP"/>
    <d v="2025-02-26T00:00:00"/>
    <m/>
    <s v="3269"/>
    <x v="35"/>
    <s v="PA"/>
    <s v="S2"/>
    <m/>
    <d v="2025-02-26T00:00:00"/>
    <d v="1899-12-30T13:43:41"/>
    <d v="2025-02-26T00:00:00"/>
    <d v="1899-12-30T13:41:51"/>
    <d v="2025-02-26T00:00:00"/>
    <d v="1899-12-30T14:09:09"/>
    <x v="0"/>
    <s v="RFCPI"/>
    <s v="7022043835"/>
    <s v="FBO"/>
    <d v="1899-12-30T00:29:08"/>
    <d v="1899-12-30T00:27:18"/>
    <d v="1899-12-30T00:01:50"/>
    <s v="Granel"/>
    <s v="E001"/>
    <x v="2"/>
    <d v="1899-12-30T00:25:28"/>
    <d v="1899-12-30T00:27:18"/>
    <n v="13"/>
    <x v="3"/>
    <x v="1"/>
    <x v="2"/>
    <n v="0"/>
    <n v="0"/>
    <s v="OK"/>
    <s v="Granel"/>
    <x v="1"/>
    <n v="0"/>
    <s v="F. MALAGA"/>
    <s v="A"/>
    <d v="1899-12-30T00:01:50"/>
    <d v="1899-12-30T00:01:50"/>
    <s v="OK"/>
    <m/>
    <m/>
    <d v="1899-12-30T00:00:00"/>
    <d v="1899-12-30T00:25:28"/>
    <n v="4"/>
    <n v="-1.2731481481400575E-3"/>
    <n v="25.466666666673632"/>
    <n v="14"/>
    <s v="Si"/>
  </r>
  <r>
    <s v="CSMA"/>
    <s v="2025007977"/>
    <x v="0"/>
    <s v="ER7726BBG"/>
    <s v="E7970JYD"/>
    <d v="2025-02-26T00:00:00"/>
    <m/>
    <s v="3264"/>
    <x v="36"/>
    <s v="PA"/>
    <s v="S1"/>
    <m/>
    <d v="2025-02-26T00:00:00"/>
    <d v="1899-12-30T13:42:28"/>
    <d v="2025-02-26T00:00:00"/>
    <d v="1899-12-30T13:40:37"/>
    <d v="2025-02-26T00:00:00"/>
    <d v="1899-12-30T14:12:03"/>
    <x v="0"/>
    <s v="RFCPI"/>
    <s v="7022043836"/>
    <s v="EXW"/>
    <d v="1899-12-30T00:33:17"/>
    <d v="1899-12-30T00:31:26"/>
    <d v="1899-12-30T00:01:51"/>
    <s v="Granel"/>
    <s v="E001"/>
    <x v="1"/>
    <d v="1899-12-30T00:29:35"/>
    <d v="1899-12-30T00:31:26"/>
    <n v="13"/>
    <x v="3"/>
    <x v="1"/>
    <x v="2"/>
    <n v="0"/>
    <n v="0"/>
    <s v="OK"/>
    <s v="Granel"/>
    <x v="1"/>
    <n v="0"/>
    <s v="F. MALAGA"/>
    <s v="A"/>
    <d v="1899-12-30T00:01:51"/>
    <d v="1899-12-30T00:01:51"/>
    <s v="OK"/>
    <m/>
    <m/>
    <d v="1899-12-30T00:00:00"/>
    <d v="1899-12-30T00:29:35"/>
    <n v="4"/>
    <n v="-1.2847222222199806E-3"/>
    <n v="29.583333333331296"/>
    <n v="14"/>
    <s v="Si"/>
  </r>
  <r>
    <s v="CSMA"/>
    <s v="2025007978"/>
    <x v="0"/>
    <s v="ER4080BDR"/>
    <s v="E0561JXG"/>
    <d v="2025-02-26T00:00:00"/>
    <m/>
    <s v="3269"/>
    <x v="35"/>
    <s v="PA"/>
    <s v="S2"/>
    <m/>
    <d v="2025-02-26T00:00:00"/>
    <d v="1899-12-30T13:43:28"/>
    <d v="2025-02-26T00:00:00"/>
    <d v="1899-12-30T13:41:37"/>
    <d v="2025-02-26T00:00:00"/>
    <d v="1899-12-30T14:20:51"/>
    <x v="0"/>
    <s v="RFCPI"/>
    <s v="7022043838"/>
    <s v="FBO"/>
    <d v="1899-12-30T00:41:05"/>
    <d v="1899-12-30T00:39:14"/>
    <d v="1899-12-30T00:01:51"/>
    <s v="Granel"/>
    <s v="E001"/>
    <x v="2"/>
    <d v="1899-12-30T00:37:23"/>
    <d v="1899-12-30T00:39:14"/>
    <n v="13"/>
    <x v="3"/>
    <x v="1"/>
    <x v="2"/>
    <n v="0"/>
    <n v="0"/>
    <s v="OK"/>
    <s v="Granel"/>
    <x v="1"/>
    <n v="0"/>
    <s v="F. MALAGA"/>
    <s v="A"/>
    <d v="1899-12-30T00:01:51"/>
    <d v="1899-12-30T00:01:51"/>
    <s v="OK"/>
    <m/>
    <m/>
    <d v="1899-12-30T00:00:00"/>
    <d v="1899-12-30T00:37:23"/>
    <n v="4"/>
    <n v="-1.2847222222199806E-3"/>
    <n v="37.383333333336033"/>
    <n v="14"/>
    <s v="Si"/>
  </r>
  <r>
    <s v="CSMA"/>
    <s v="2025007981"/>
    <x v="0"/>
    <s v="ER8141BBG"/>
    <s v="E5824JVY"/>
    <d v="2025-02-26T00:00:00"/>
    <m/>
    <s v="3269"/>
    <x v="35"/>
    <s v="PA"/>
    <s v="S2"/>
    <m/>
    <d v="2025-02-26T00:00:00"/>
    <d v="1899-12-30T13:44:57"/>
    <d v="2025-02-26T00:00:00"/>
    <d v="1899-12-30T13:43:06"/>
    <d v="2025-02-26T00:00:00"/>
    <d v="1899-12-30T14:27:36"/>
    <x v="0"/>
    <s v="RFCPI"/>
    <s v="7022043839"/>
    <s v="FBO"/>
    <d v="1899-12-30T00:46:21"/>
    <d v="1899-12-30T00:44:30"/>
    <d v="1899-12-30T00:01:51"/>
    <s v="Granel"/>
    <s v="E001"/>
    <x v="2"/>
    <d v="1899-12-30T00:42:39"/>
    <d v="1899-12-30T00:44:30"/>
    <n v="13"/>
    <x v="3"/>
    <x v="1"/>
    <x v="2"/>
    <n v="0"/>
    <n v="0"/>
    <s v="OK"/>
    <s v="Granel"/>
    <x v="1"/>
    <n v="0"/>
    <s v="F. MALAGA"/>
    <s v="A"/>
    <d v="1899-12-30T00:01:51"/>
    <d v="1899-12-30T00:01:51"/>
    <s v="OK"/>
    <m/>
    <m/>
    <d v="1899-12-30T00:00:00"/>
    <d v="1899-12-30T00:42:39"/>
    <n v="4"/>
    <n v="-1.2847222222199806E-3"/>
    <n v="42.650000000006507"/>
    <n v="14"/>
    <s v="Si"/>
  </r>
  <r>
    <s v="CSMA"/>
    <s v="2025007980"/>
    <x v="0"/>
    <s v="ER4625BBH"/>
    <s v="E7318LYM"/>
    <d v="2025-02-26T00:00:00"/>
    <m/>
    <s v="3264"/>
    <x v="36"/>
    <s v="PA"/>
    <s v="S1"/>
    <m/>
    <d v="2025-02-26T00:00:00"/>
    <d v="1899-12-30T13:44:48"/>
    <d v="2025-02-26T00:00:00"/>
    <d v="1899-12-30T13:42:58"/>
    <d v="2025-02-26T00:00:00"/>
    <d v="1899-12-30T14:31:36"/>
    <x v="0"/>
    <s v="RFCPI"/>
    <s v="7022043840"/>
    <s v="FBO"/>
    <d v="1899-12-30T00:50:28"/>
    <d v="1899-12-30T00:48:38"/>
    <d v="1899-12-30T00:01:50"/>
    <s v="Granel"/>
    <s v="E001"/>
    <x v="2"/>
    <d v="1899-12-30T00:46:48"/>
    <d v="1899-12-30T00:48:38"/>
    <n v="13"/>
    <x v="3"/>
    <x v="1"/>
    <x v="2"/>
    <n v="0"/>
    <n v="0"/>
    <s v="OK"/>
    <s v="Granel"/>
    <x v="1"/>
    <n v="0"/>
    <s v="F. MALAGA"/>
    <s v="B"/>
    <d v="1899-12-30T00:01:50"/>
    <d v="1899-12-30T00:01:50"/>
    <s v="OK"/>
    <m/>
    <m/>
    <d v="1899-12-30T00:00:00"/>
    <d v="1899-12-30T00:46:48"/>
    <n v="4"/>
    <n v="-1.2731481481500495E-3"/>
    <n v="46.799999999999962"/>
    <n v="14"/>
    <s v="No"/>
  </r>
  <r>
    <s v="CSMA"/>
    <s v="2025007982"/>
    <x v="0"/>
    <s v="ER7169BBR"/>
    <s v="E0019FGD"/>
    <d v="2025-02-26T00:00:00"/>
    <m/>
    <s v="200225"/>
    <x v="44"/>
    <s v="PA"/>
    <s v="S10"/>
    <m/>
    <d v="2025-02-26T00:00:00"/>
    <d v="1899-12-30T13:53:27"/>
    <d v="2025-02-26T00:00:00"/>
    <d v="1899-12-30T13:51:36"/>
    <d v="2025-02-26T00:00:00"/>
    <d v="1899-12-30T14:33:33"/>
    <x v="0"/>
    <s v="RFCPI"/>
    <s v="7022043841"/>
    <s v="FBO"/>
    <d v="1899-12-30T00:43:48"/>
    <d v="1899-12-30T00:41:57"/>
    <d v="1899-12-30T00:01:51"/>
    <s v="Granel"/>
    <s v="E001"/>
    <x v="2"/>
    <d v="1899-12-30T00:40:06"/>
    <d v="1899-12-30T00:41:57"/>
    <n v="13"/>
    <x v="3"/>
    <x v="1"/>
    <x v="0"/>
    <n v="0"/>
    <n v="0"/>
    <s v="OK"/>
    <s v="Clinker"/>
    <x v="1"/>
    <n v="0"/>
    <s v="F. MALAGA"/>
    <s v="A"/>
    <d v="1899-12-30T00:01:51"/>
    <d v="1899-12-30T00:01:51"/>
    <s v="OK"/>
    <m/>
    <m/>
    <d v="1899-12-30T00:00:00"/>
    <d v="1899-12-30T00:40:06"/>
    <n v="4"/>
    <n v="-1.2847222222199806E-3"/>
    <n v="40.099999999996832"/>
    <n v="14"/>
    <s v="Si"/>
  </r>
  <r>
    <s v="CSMA"/>
    <s v="2025007975"/>
    <x v="0"/>
    <s v="ER8459BCW"/>
    <s v="E6823FDR"/>
    <d v="2025-02-26T00:00:00"/>
    <m/>
    <s v="200225"/>
    <x v="44"/>
    <s v="PA"/>
    <s v="S10"/>
    <m/>
    <d v="2025-02-26T00:00:00"/>
    <d v="1899-12-30T13:38:39"/>
    <d v="2025-02-26T00:00:00"/>
    <d v="1899-12-30T13:36:49"/>
    <d v="2025-02-26T00:00:00"/>
    <d v="1899-12-30T14:33:53"/>
    <x v="0"/>
    <s v="RFCPI"/>
    <s v="7022043842"/>
    <s v="FBO"/>
    <d v="1899-12-30T00:58:54"/>
    <d v="1899-12-30T00:57:04"/>
    <d v="1899-12-30T00:01:50"/>
    <s v="Granel"/>
    <s v="E001"/>
    <x v="2"/>
    <d v="1899-12-30T00:55:14"/>
    <d v="1899-12-30T00:57:04"/>
    <n v="13"/>
    <x v="3"/>
    <x v="1"/>
    <x v="0"/>
    <n v="0"/>
    <n v="0"/>
    <s v="OK"/>
    <s v="Clinker"/>
    <x v="1"/>
    <n v="0"/>
    <s v="F. MALAGA"/>
    <s v="B"/>
    <d v="1899-12-30T00:01:50"/>
    <d v="1899-12-30T00:01:50"/>
    <s v="OK"/>
    <m/>
    <m/>
    <d v="1899-12-30T00:00:00"/>
    <d v="1899-12-30T00:55:14"/>
    <n v="4"/>
    <n v="-1.2731481481400575E-3"/>
    <n v="55.233333333345534"/>
    <n v="14"/>
    <s v="No"/>
  </r>
  <r>
    <s v="CSMA"/>
    <s v="2025007985"/>
    <x v="0"/>
    <s v="ER7860BBY"/>
    <s v="E8669MSV"/>
    <d v="2025-02-26T00:00:00"/>
    <m/>
    <s v="3264"/>
    <x v="36"/>
    <s v="PA"/>
    <s v="S1"/>
    <m/>
    <d v="2025-02-26T00:00:00"/>
    <d v="1899-12-30T14:10:04"/>
    <d v="2025-02-26T00:00:00"/>
    <d v="1899-12-30T14:08:14"/>
    <d v="2025-02-26T00:00:00"/>
    <d v="1899-12-30T14:37:39"/>
    <x v="0"/>
    <s v="RFCPI"/>
    <s v="7022043843"/>
    <s v="FBO"/>
    <d v="1899-12-30T00:31:15"/>
    <d v="1899-12-30T00:29:25"/>
    <d v="1899-12-30T00:01:50"/>
    <s v="Granel"/>
    <s v="E001"/>
    <x v="2"/>
    <d v="1899-12-30T00:27:35"/>
    <d v="1899-12-30T00:29:25"/>
    <n v="14"/>
    <x v="3"/>
    <x v="1"/>
    <x v="2"/>
    <n v="0"/>
    <n v="0"/>
    <s v="OK"/>
    <s v="Granel"/>
    <x v="1"/>
    <n v="0"/>
    <s v="F. MALAGA"/>
    <s v="A"/>
    <d v="1899-12-30T00:01:50"/>
    <d v="1899-12-30T00:01:50"/>
    <s v="OK"/>
    <m/>
    <m/>
    <d v="1899-12-30T00:00:00"/>
    <d v="1899-12-30T00:27:35"/>
    <n v="4"/>
    <n v="-1.2731481481399465E-3"/>
    <n v="27.583333333344093"/>
    <n v="14"/>
    <s v="Si"/>
  </r>
  <r>
    <s v="CSMA"/>
    <s v="2025007987"/>
    <x v="0"/>
    <s v="ER5973BBL"/>
    <s v="E0247JRH"/>
    <d v="2025-02-26T00:00:00"/>
    <m/>
    <s v="3260"/>
    <x v="41"/>
    <s v="PA"/>
    <s v="S8"/>
    <m/>
    <d v="2025-02-26T00:00:00"/>
    <d v="1899-12-30T14:16:15"/>
    <d v="2025-02-26T00:00:00"/>
    <d v="1899-12-30T14:14:24"/>
    <d v="2025-02-26T00:00:00"/>
    <d v="1899-12-30T14:37:46"/>
    <x v="0"/>
    <s v="RFCPI"/>
    <s v="7022043844"/>
    <s v="EXW"/>
    <d v="1899-12-30T00:25:13"/>
    <d v="1899-12-30T00:23:22"/>
    <d v="1899-12-30T00:01:51"/>
    <s v="Granel"/>
    <s v="E001"/>
    <x v="1"/>
    <d v="1899-12-30T00:21:31"/>
    <d v="1899-12-30T00:23:22"/>
    <n v="14"/>
    <x v="3"/>
    <x v="1"/>
    <x v="2"/>
    <n v="0"/>
    <n v="0"/>
    <s v="OK"/>
    <s v="Granel"/>
    <x v="1"/>
    <n v="0"/>
    <s v="F. MALAGA"/>
    <s v="A"/>
    <d v="1899-12-30T00:01:51"/>
    <d v="1899-12-30T00:01:51"/>
    <s v="OK"/>
    <m/>
    <m/>
    <d v="1899-12-30T00:00:00"/>
    <d v="1899-12-30T00:21:31"/>
    <n v="4"/>
    <n v="-1.2847222222299726E-3"/>
    <n v="21.516666666667099"/>
    <n v="14"/>
    <s v="Si"/>
  </r>
  <r>
    <s v="CSMA"/>
    <s v="2025007983"/>
    <x v="0"/>
    <s v="ER0272BBT"/>
    <s v="E2254MLP"/>
    <d v="2025-02-26T00:00:00"/>
    <m/>
    <s v="3269"/>
    <x v="35"/>
    <s v="PA"/>
    <s v="S2"/>
    <m/>
    <d v="2025-02-26T00:00:00"/>
    <d v="1899-12-30T14:08:11"/>
    <d v="2025-02-26T00:00:00"/>
    <d v="1899-12-30T14:06:21"/>
    <d v="2025-02-26T00:00:00"/>
    <d v="1899-12-30T14:40:07"/>
    <x v="0"/>
    <s v="RFCPI"/>
    <s v="7022043845"/>
    <s v="FBO"/>
    <d v="1899-12-30T00:35:36"/>
    <d v="1899-12-30T00:33:46"/>
    <d v="1899-12-30T00:01:50"/>
    <s v="Granel"/>
    <s v="E001"/>
    <x v="2"/>
    <d v="1899-12-30T00:31:56"/>
    <d v="1899-12-30T00:33:46"/>
    <n v="14"/>
    <x v="3"/>
    <x v="1"/>
    <x v="2"/>
    <n v="0"/>
    <n v="0"/>
    <s v="OK"/>
    <s v="Granel"/>
    <x v="1"/>
    <n v="0"/>
    <s v="F. MALAGA"/>
    <s v="A"/>
    <d v="1899-12-30T00:01:50"/>
    <d v="1899-12-30T00:01:50"/>
    <s v="OK"/>
    <m/>
    <m/>
    <d v="1899-12-30T00:00:00"/>
    <d v="1899-12-30T00:31:56"/>
    <n v="4"/>
    <n v="-1.2731481481400575E-3"/>
    <n v="31.933333333339178"/>
    <n v="14"/>
    <s v="Si"/>
  </r>
  <r>
    <s v="CSMA"/>
    <s v="2025007986"/>
    <x v="0"/>
    <s v="ER8643BCC"/>
    <s v="E7698LMM"/>
    <d v="2025-02-26T00:00:00"/>
    <m/>
    <s v="3264"/>
    <x v="36"/>
    <s v="PA"/>
    <s v="S1"/>
    <m/>
    <d v="2025-02-26T00:00:00"/>
    <d v="1899-12-30T14:13:39"/>
    <d v="2025-02-26T00:00:00"/>
    <d v="1899-12-30T14:11:49"/>
    <d v="2025-02-26T00:00:00"/>
    <d v="1899-12-30T14:43:08"/>
    <x v="0"/>
    <s v="RFCPI"/>
    <s v="7022043846"/>
    <s v="EXW"/>
    <d v="1899-12-30T00:33:09"/>
    <d v="1899-12-30T00:31:19"/>
    <d v="1899-12-30T00:01:50"/>
    <s v="Granel"/>
    <s v="E001"/>
    <x v="1"/>
    <d v="1899-12-30T00:29:29"/>
    <d v="1899-12-30T00:31:19"/>
    <n v="14"/>
    <x v="3"/>
    <x v="1"/>
    <x v="2"/>
    <n v="0"/>
    <n v="0"/>
    <s v="OK"/>
    <s v="Granel"/>
    <x v="1"/>
    <n v="0"/>
    <s v="F. MALAGA"/>
    <s v="A"/>
    <d v="1899-12-30T00:01:50"/>
    <d v="1899-12-30T00:01:50"/>
    <s v="OK"/>
    <m/>
    <m/>
    <d v="1899-12-30T00:00:00"/>
    <d v="1899-12-30T00:29:29"/>
    <n v="4"/>
    <n v="-1.2731481481499385E-3"/>
    <n v="29.483333333337676"/>
    <n v="14"/>
    <s v="Si"/>
  </r>
  <r>
    <s v="CSMA"/>
    <s v="2025007988"/>
    <x v="0"/>
    <s v="ER1055BBH"/>
    <s v="E0721JRZ"/>
    <d v="2025-02-26T00:00:00"/>
    <m/>
    <s v="3264"/>
    <x v="36"/>
    <s v="PA"/>
    <s v="S1"/>
    <m/>
    <d v="2025-02-26T00:00:00"/>
    <d v="1899-12-30T14:20:18"/>
    <d v="2025-02-26T00:00:00"/>
    <d v="1899-12-30T14:18:27"/>
    <d v="2025-02-26T00:00:00"/>
    <d v="1899-12-30T14:48:26"/>
    <x v="0"/>
    <s v="RFCPI"/>
    <s v="7022043847"/>
    <s v="FBO"/>
    <d v="1899-12-30T00:31:50"/>
    <d v="1899-12-30T00:29:59"/>
    <d v="1899-12-30T00:01:51"/>
    <s v="Granel"/>
    <s v="E001"/>
    <x v="2"/>
    <d v="1899-12-30T00:28:08"/>
    <d v="1899-12-30T00:29:59"/>
    <n v="14"/>
    <x v="3"/>
    <x v="1"/>
    <x v="2"/>
    <n v="0"/>
    <n v="0"/>
    <s v="OK"/>
    <s v="Granel"/>
    <x v="1"/>
    <n v="0"/>
    <s v="F. MALAGA"/>
    <s v="A"/>
    <d v="1899-12-30T00:01:51"/>
    <d v="1899-12-30T00:01:51"/>
    <s v="OK"/>
    <m/>
    <m/>
    <d v="1899-12-30T00:00:00"/>
    <d v="1899-12-30T00:28:08"/>
    <n v="4"/>
    <n v="-1.2847222222299726E-3"/>
    <n v="28.133333333323236"/>
    <n v="14"/>
    <s v="Si"/>
  </r>
  <r>
    <s v="CSMA"/>
    <s v="2025007991"/>
    <x v="0"/>
    <s v="EGR03345R"/>
    <s v="E7812KXB"/>
    <d v="2025-02-26T00:00:00"/>
    <m/>
    <s v="3264"/>
    <x v="36"/>
    <s v="PA"/>
    <s v="S1"/>
    <m/>
    <d v="2025-02-26T00:00:00"/>
    <d v="1899-12-30T14:35:08"/>
    <d v="2025-02-26T00:00:00"/>
    <d v="1899-12-30T14:33:18"/>
    <d v="2025-02-26T00:00:00"/>
    <d v="1899-12-30T15:02:48"/>
    <x v="0"/>
    <s v="RFCPI"/>
    <s v="7022043848"/>
    <s v="EXW"/>
    <d v="1899-12-30T00:31:20"/>
    <d v="1899-12-30T00:29:30"/>
    <d v="1899-12-30T00:01:50"/>
    <s v="Granel"/>
    <s v="E001"/>
    <x v="1"/>
    <d v="1899-12-30T00:27:40"/>
    <d v="1899-12-30T00:29:30"/>
    <n v="14"/>
    <x v="3"/>
    <x v="1"/>
    <x v="2"/>
    <n v="0"/>
    <n v="0"/>
    <s v="OK"/>
    <s v="Granel"/>
    <x v="1"/>
    <n v="0"/>
    <s v="F. MALAGA"/>
    <s v="A"/>
    <d v="1899-12-30T00:01:50"/>
    <d v="1899-12-30T00:01:50"/>
    <s v="OK"/>
    <m/>
    <m/>
    <d v="1899-12-30T00:00:00"/>
    <d v="1899-12-30T00:27:40"/>
    <n v="4"/>
    <n v="-1.2731481481500495E-3"/>
    <n v="27.666666666662305"/>
    <n v="15"/>
    <s v="Si"/>
  </r>
  <r>
    <s v="CSMA"/>
    <s v="2025007993"/>
    <x v="0"/>
    <s v="ER3035BDJ"/>
    <s v="E1617MGZ"/>
    <d v="2025-02-26T00:00:00"/>
    <m/>
    <s v="3264"/>
    <x v="36"/>
    <s v="PA"/>
    <s v="S1"/>
    <m/>
    <d v="2025-02-26T00:00:00"/>
    <d v="1899-12-30T14:45:30"/>
    <d v="2025-02-26T00:00:00"/>
    <d v="1899-12-30T14:43:39"/>
    <d v="2025-02-26T00:00:00"/>
    <d v="1899-12-30T15:11:10"/>
    <x v="0"/>
    <s v="RFCPI"/>
    <s v="7022043849"/>
    <s v="FBO"/>
    <d v="1899-12-30T00:29:22"/>
    <d v="1899-12-30T00:27:31"/>
    <d v="1899-12-30T00:01:51"/>
    <s v="Granel"/>
    <s v="E001"/>
    <x v="2"/>
    <d v="1899-12-30T00:25:40"/>
    <d v="1899-12-30T00:27:31"/>
    <n v="14"/>
    <x v="3"/>
    <x v="1"/>
    <x v="2"/>
    <n v="0"/>
    <n v="0"/>
    <s v="OK"/>
    <s v="Granel"/>
    <x v="1"/>
    <n v="0"/>
    <s v="F. MALAGA"/>
    <s v="A"/>
    <d v="1899-12-30T00:01:51"/>
    <d v="1899-12-30T00:01:51"/>
    <s v="OK"/>
    <m/>
    <m/>
    <d v="1899-12-30T00:00:00"/>
    <d v="1899-12-30T00:25:40"/>
    <n v="4"/>
    <n v="-1.2847222222299726E-3"/>
    <n v="25.666666666660873"/>
    <n v="15"/>
    <s v="Si"/>
  </r>
  <r>
    <s v="CSMA"/>
    <s v="2025007994"/>
    <x v="0"/>
    <s v="ER2705BBZ"/>
    <s v="E1459JJZ"/>
    <d v="2025-02-26T00:00:00"/>
    <m/>
    <s v="3269"/>
    <x v="35"/>
    <s v="PA"/>
    <s v="S2"/>
    <m/>
    <d v="2025-02-26T00:00:00"/>
    <d v="1899-12-30T14:56:28"/>
    <d v="2025-02-26T00:00:00"/>
    <d v="1899-12-30T14:54:40"/>
    <d v="2025-02-26T00:00:00"/>
    <d v="1899-12-30T15:19:39"/>
    <x v="0"/>
    <s v="RFCPI"/>
    <s v="7022043850"/>
    <s v="FBO"/>
    <d v="1899-12-30T00:26:47"/>
    <d v="1899-12-30T00:24:59"/>
    <d v="1899-12-30T00:01:48"/>
    <s v="Granel"/>
    <s v="E001"/>
    <x v="2"/>
    <d v="1899-12-30T00:23:11"/>
    <d v="1899-12-30T00:24:59"/>
    <n v="14"/>
    <x v="3"/>
    <x v="1"/>
    <x v="2"/>
    <n v="0"/>
    <n v="0"/>
    <s v="OK"/>
    <s v="Granel"/>
    <x v="1"/>
    <n v="0"/>
    <s v="F. MALAGA"/>
    <s v="A"/>
    <d v="1899-12-30T00:01:48"/>
    <d v="1899-12-30T00:01:48"/>
    <s v="OK"/>
    <m/>
    <m/>
    <d v="1899-12-30T00:00:00"/>
    <d v="1899-12-30T00:23:11"/>
    <n v="4"/>
    <n v="-1.2499999999999734E-3"/>
    <n v="23.183333333323262"/>
    <n v="15"/>
    <s v="Si"/>
  </r>
  <r>
    <s v="CSMA"/>
    <s v="2025007995"/>
    <x v="0"/>
    <s v="ER3520BBL"/>
    <s v="E4768KNH"/>
    <d v="2025-02-26T00:00:00"/>
    <m/>
    <s v="3264"/>
    <x v="36"/>
    <s v="PA"/>
    <s v="S1"/>
    <m/>
    <d v="2025-02-26T00:00:00"/>
    <d v="1899-12-30T15:00:49"/>
    <d v="2025-02-26T00:00:00"/>
    <d v="1899-12-30T14:59:01"/>
    <d v="2025-02-26T00:00:00"/>
    <d v="1899-12-30T15:27:30"/>
    <x v="0"/>
    <s v="RFCPI"/>
    <s v="7022043851"/>
    <s v="FBO"/>
    <d v="1899-12-30T00:30:17"/>
    <d v="1899-12-30T00:28:29"/>
    <d v="1899-12-30T00:01:48"/>
    <s v="Granel"/>
    <s v="E001"/>
    <x v="2"/>
    <d v="1899-12-30T00:26:41"/>
    <d v="1899-12-30T00:28:29"/>
    <n v="15"/>
    <x v="3"/>
    <x v="1"/>
    <x v="2"/>
    <n v="0"/>
    <n v="0"/>
    <s v="OK"/>
    <s v="Granel"/>
    <x v="1"/>
    <n v="0"/>
    <s v="F. MALAGA"/>
    <s v="A"/>
    <d v="1899-12-30T00:01:48"/>
    <d v="1899-12-30T00:01:48"/>
    <s v="OK"/>
    <m/>
    <m/>
    <d v="1899-12-30T00:00:00"/>
    <d v="1899-12-30T00:26:41"/>
    <n v="4"/>
    <n v="-1.2499999999999734E-3"/>
    <n v="26.683333333329564"/>
    <n v="15"/>
    <s v="Si"/>
  </r>
  <r>
    <s v="CSMA"/>
    <s v="2025007998"/>
    <x v="0"/>
    <s v="ER0013BDS"/>
    <s v="E0472MWT"/>
    <d v="2025-02-26T00:00:00"/>
    <m/>
    <s v="3262"/>
    <x v="40"/>
    <s v="PA"/>
    <s v="S6"/>
    <m/>
    <d v="2025-02-26T00:00:00"/>
    <d v="1899-12-30T15:07:52"/>
    <d v="2025-02-26T00:00:00"/>
    <d v="1899-12-30T15:06:01"/>
    <d v="2025-02-26T00:00:00"/>
    <d v="1899-12-30T15:32:55"/>
    <x v="0"/>
    <s v="RFCPI"/>
    <s v="7022043852"/>
    <s v="EXW"/>
    <d v="1899-12-30T00:28:45"/>
    <d v="1899-12-30T00:26:54"/>
    <d v="1899-12-30T00:01:51"/>
    <s v="Granel"/>
    <s v="E001"/>
    <x v="1"/>
    <d v="1899-12-30T00:25:03"/>
    <d v="1899-12-30T00:26:54"/>
    <n v="15"/>
    <x v="3"/>
    <x v="1"/>
    <x v="2"/>
    <n v="0"/>
    <n v="0"/>
    <s v="OK"/>
    <s v="Granel"/>
    <x v="1"/>
    <n v="0"/>
    <s v="F. MALAGA"/>
    <s v="A"/>
    <d v="1899-12-30T00:01:51"/>
    <d v="1899-12-30T00:01:51"/>
    <s v="OK"/>
    <m/>
    <m/>
    <d v="1899-12-30T00:00:00"/>
    <d v="1899-12-30T00:25:03"/>
    <n v="4"/>
    <n v="-1.2847222222199806E-3"/>
    <n v="25.050000000009671"/>
    <n v="15"/>
    <s v="Si"/>
  </r>
  <r>
    <s v="CSMA"/>
    <s v="2025008000"/>
    <x v="0"/>
    <s v="ESE07849R"/>
    <s v="E8094GLY"/>
    <d v="2025-02-26T00:00:00"/>
    <m/>
    <s v="3263"/>
    <x v="43"/>
    <s v="PA"/>
    <s v="S5"/>
    <m/>
    <d v="2025-02-26T00:00:00"/>
    <d v="1899-12-30T15:11:47"/>
    <d v="2025-02-26T00:00:00"/>
    <d v="1899-12-30T15:09:56"/>
    <d v="2025-02-26T00:00:00"/>
    <d v="1899-12-30T15:37:48"/>
    <x v="0"/>
    <s v="RFCPI"/>
    <s v="7022043853"/>
    <s v="FBO"/>
    <d v="1899-12-30T00:29:43"/>
    <d v="1899-12-30T00:27:52"/>
    <d v="1899-12-30T00:01:51"/>
    <s v="Granel"/>
    <s v="E001"/>
    <x v="2"/>
    <d v="1899-12-30T00:26:01"/>
    <d v="1899-12-30T00:27:52"/>
    <n v="15"/>
    <x v="3"/>
    <x v="1"/>
    <x v="2"/>
    <n v="0"/>
    <n v="0"/>
    <s v="OK"/>
    <s v="Granel"/>
    <x v="1"/>
    <n v="0"/>
    <s v="F. MALAGA"/>
    <s v="A"/>
    <d v="1899-12-30T00:01:51"/>
    <d v="1899-12-30T00:01:51"/>
    <s v="OK"/>
    <m/>
    <m/>
    <d v="1899-12-30T00:00:00"/>
    <d v="1899-12-30T00:26:01"/>
    <n v="4"/>
    <n v="-1.2847222222199806E-3"/>
    <n v="26.016666666667163"/>
    <n v="15"/>
    <s v="Si"/>
  </r>
  <r>
    <s v="CSMA"/>
    <s v="2025008008"/>
    <x v="0"/>
    <s v="ER7169BBR"/>
    <s v="E0019FGD"/>
    <d v="2025-02-26T00:00:00"/>
    <m/>
    <s v="200225"/>
    <x v="44"/>
    <s v="PA"/>
    <s v="S10"/>
    <m/>
    <d v="2025-02-26T00:00:00"/>
    <d v="1899-12-30T15:28:23"/>
    <d v="2025-02-26T00:00:00"/>
    <d v="1899-12-30T15:26:31"/>
    <d v="2025-02-26T00:00:00"/>
    <d v="1899-12-30T15:44:10"/>
    <x v="0"/>
    <s v="RFCPI"/>
    <s v="7022043854"/>
    <s v="FBO"/>
    <d v="1899-12-30T00:19:31"/>
    <d v="1899-12-30T00:17:39"/>
    <d v="1899-12-30T00:01:52"/>
    <s v="Granel"/>
    <s v="E001"/>
    <x v="2"/>
    <d v="1899-12-30T00:15:47"/>
    <d v="1899-12-30T00:17:39"/>
    <n v="15"/>
    <x v="3"/>
    <x v="1"/>
    <x v="0"/>
    <n v="0"/>
    <n v="0"/>
    <s v="OK"/>
    <s v="Clinker"/>
    <x v="1"/>
    <n v="0"/>
    <s v="F. MALAGA"/>
    <s v="A"/>
    <d v="1899-12-30T00:01:52"/>
    <d v="1899-12-30T00:01:52"/>
    <s v="OK"/>
    <m/>
    <m/>
    <d v="1899-12-30T00:00:00"/>
    <d v="1899-12-30T00:15:47"/>
    <n v="4"/>
    <n v="-1.2962962963000146E-3"/>
    <n v="15.783333333336014"/>
    <n v="15"/>
    <s v="Si"/>
  </r>
  <r>
    <s v="CSMA"/>
    <s v="2025008009"/>
    <x v="0"/>
    <s v="ER8459BCW"/>
    <s v="E6823FDR"/>
    <d v="2025-02-26T00:00:00"/>
    <m/>
    <s v="200225"/>
    <x v="44"/>
    <s v="PA"/>
    <s v="S10"/>
    <m/>
    <d v="2025-02-26T00:00:00"/>
    <d v="1899-12-30T15:31:34"/>
    <d v="2025-02-26T00:00:00"/>
    <d v="1899-12-30T15:29:43"/>
    <d v="2025-02-26T00:00:00"/>
    <d v="1899-12-30T15:49:11"/>
    <x v="0"/>
    <s v="RFCPI"/>
    <s v="7022043856"/>
    <s v="FBO"/>
    <d v="1899-12-30T00:21:19"/>
    <d v="1899-12-30T00:19:28"/>
    <d v="1899-12-30T00:01:51"/>
    <s v="Granel"/>
    <s v="E001"/>
    <x v="2"/>
    <d v="1899-12-30T00:17:37"/>
    <d v="1899-12-30T00:19:28"/>
    <n v="15"/>
    <x v="3"/>
    <x v="1"/>
    <x v="0"/>
    <n v="0"/>
    <n v="0"/>
    <s v="OK"/>
    <s v="Clinker"/>
    <x v="1"/>
    <n v="0"/>
    <s v="F. MALAGA"/>
    <s v="A"/>
    <d v="1899-12-30T00:01:51"/>
    <d v="1899-12-30T00:01:51"/>
    <s v="OK"/>
    <m/>
    <m/>
    <d v="1899-12-30T00:00:00"/>
    <d v="1899-12-30T00:17:37"/>
    <n v="4"/>
    <n v="-1.2847222222299726E-3"/>
    <n v="17.616666666657537"/>
    <n v="15"/>
    <s v="Si"/>
  </r>
  <r>
    <s v="CSMA"/>
    <s v="2025008003"/>
    <x v="0"/>
    <s v="EB10320R"/>
    <s v="E4291FWJ"/>
    <d v="2025-02-26T00:00:00"/>
    <m/>
    <s v="3269"/>
    <x v="35"/>
    <s v="PA"/>
    <s v="S2"/>
    <m/>
    <d v="2025-02-26T00:00:00"/>
    <d v="1899-12-30T15:14:15"/>
    <d v="2025-02-26T00:00:00"/>
    <d v="1899-12-30T15:12:24"/>
    <d v="2025-02-26T00:00:00"/>
    <d v="1899-12-30T15:55:09"/>
    <x v="0"/>
    <s v="RFCPI"/>
    <s v="7022043857"/>
    <s v="FBO"/>
    <d v="1899-12-30T00:44:36"/>
    <d v="1899-12-30T00:42:45"/>
    <d v="1899-12-30T00:01:51"/>
    <s v="Granel"/>
    <s v="E001"/>
    <x v="2"/>
    <d v="1899-12-30T00:40:54"/>
    <d v="1899-12-30T00:42:45"/>
    <n v="15"/>
    <x v="3"/>
    <x v="1"/>
    <x v="2"/>
    <n v="0"/>
    <n v="0"/>
    <s v="OK"/>
    <s v="Granel"/>
    <x v="1"/>
    <n v="0"/>
    <s v="F. MALAGA"/>
    <s v="A"/>
    <d v="1899-12-30T00:01:51"/>
    <d v="1899-12-30T00:01:51"/>
    <s v="OK"/>
    <m/>
    <m/>
    <d v="1899-12-30T00:00:00"/>
    <d v="1899-12-30T00:40:54"/>
    <n v="4"/>
    <n v="-1.2847222222199806E-3"/>
    <n v="40.900000000003196"/>
    <n v="15"/>
    <s v="Si"/>
  </r>
  <r>
    <s v="CSMA"/>
    <s v="2025008012"/>
    <x v="0"/>
    <s v="EM6833GSF"/>
    <m/>
    <d v="2025-02-26T00:00:00"/>
    <m/>
    <s v="200225"/>
    <x v="44"/>
    <s v="PA"/>
    <s v="S10"/>
    <m/>
    <d v="2025-02-26T00:00:00"/>
    <d v="1899-12-30T15:45:40"/>
    <d v="2025-02-26T00:00:00"/>
    <d v="1899-12-30T15:43:50"/>
    <d v="2025-02-26T00:00:00"/>
    <d v="1899-12-30T16:00:29"/>
    <x v="0"/>
    <s v="RFCPI"/>
    <s v="7022043858"/>
    <s v="FBO"/>
    <d v="1899-12-30T00:18:29"/>
    <d v="1899-12-30T00:16:39"/>
    <d v="1899-12-30T00:01:50"/>
    <s v="Granel"/>
    <s v="E001"/>
    <x v="2"/>
    <d v="1899-12-30T00:14:49"/>
    <d v="1899-12-30T00:16:39"/>
    <n v="15"/>
    <x v="3"/>
    <x v="1"/>
    <x v="0"/>
    <n v="0"/>
    <n v="0"/>
    <s v="OK"/>
    <s v="Clinker"/>
    <x v="1"/>
    <n v="0"/>
    <s v="F. MALAGA"/>
    <s v="A"/>
    <d v="1899-12-30T00:01:50"/>
    <d v="1899-12-30T00:01:50"/>
    <s v="OK"/>
    <m/>
    <m/>
    <d v="1899-12-30T00:00:00"/>
    <d v="1899-12-30T00:14:49"/>
    <n v="4"/>
    <n v="-1.2731481481500495E-3"/>
    <n v="14.816666666663973"/>
    <n v="16"/>
    <s v="Si"/>
  </r>
  <r>
    <s v="CSMA"/>
    <s v="2025008007"/>
    <x v="0"/>
    <s v="EVA02467R"/>
    <s v="E4771KNH"/>
    <d v="2025-02-26T00:00:00"/>
    <m/>
    <s v="3264"/>
    <x v="36"/>
    <s v="PA"/>
    <s v="S1"/>
    <m/>
    <d v="2025-02-26T00:00:00"/>
    <d v="1899-12-30T15:27:17"/>
    <d v="2025-02-26T00:00:00"/>
    <d v="1899-12-30T15:25:26"/>
    <d v="2025-02-26T00:00:00"/>
    <d v="1899-12-30T16:02:56"/>
    <x v="0"/>
    <s v="RFCPI"/>
    <s v="7022043859"/>
    <s v="FBO"/>
    <d v="1899-12-30T00:39:21"/>
    <d v="1899-12-30T00:37:30"/>
    <d v="1899-12-30T00:01:51"/>
    <s v="Granel"/>
    <s v="E001"/>
    <x v="2"/>
    <d v="1899-12-30T00:35:39"/>
    <d v="1899-12-30T00:37:30"/>
    <n v="15"/>
    <x v="3"/>
    <x v="1"/>
    <x v="2"/>
    <n v="0"/>
    <n v="0"/>
    <s v="OK"/>
    <s v="Granel"/>
    <x v="1"/>
    <n v="0"/>
    <s v="F. MALAGA"/>
    <s v="A"/>
    <d v="1899-12-30T00:01:51"/>
    <d v="1899-12-30T00:01:51"/>
    <s v="OK"/>
    <m/>
    <m/>
    <d v="1899-12-30T00:00:00"/>
    <d v="1899-12-30T00:35:39"/>
    <n v="4"/>
    <n v="-1.2847222222200916E-3"/>
    <n v="35.649999999993582"/>
    <n v="16"/>
    <s v="Si"/>
  </r>
  <r>
    <s v="CSMA"/>
    <s v="2025008006"/>
    <x v="0"/>
    <s v="ER4533BBP"/>
    <s v="E5811MHB"/>
    <d v="2025-02-26T00:00:00"/>
    <m/>
    <s v="3269"/>
    <x v="35"/>
    <s v="PA"/>
    <s v="S2"/>
    <m/>
    <d v="2025-02-26T00:00:00"/>
    <d v="1899-12-30T15:25:05"/>
    <d v="2025-02-26T00:00:00"/>
    <d v="1899-12-30T15:23:13"/>
    <d v="2025-02-26T00:00:00"/>
    <d v="1899-12-30T16:04:37"/>
    <x v="0"/>
    <s v="RFCPI"/>
    <s v="7022043860"/>
    <s v="FBO"/>
    <d v="1899-12-30T00:43:16"/>
    <d v="1899-12-30T00:41:24"/>
    <d v="1899-12-30T00:01:52"/>
    <s v="Granel"/>
    <s v="E001"/>
    <x v="2"/>
    <d v="1899-12-30T00:39:32"/>
    <d v="1899-12-30T00:41:24"/>
    <n v="15"/>
    <x v="3"/>
    <x v="1"/>
    <x v="2"/>
    <n v="0"/>
    <n v="0"/>
    <s v="OK"/>
    <s v="Granel"/>
    <x v="1"/>
    <n v="0"/>
    <s v="F. MALAGA"/>
    <s v="A"/>
    <d v="1899-12-30T00:01:52"/>
    <d v="1899-12-30T00:01:52"/>
    <s v="OK"/>
    <m/>
    <m/>
    <d v="1899-12-30T00:00:00"/>
    <d v="1899-12-30T00:39:32"/>
    <n v="4"/>
    <n v="-1.2962962962900226E-3"/>
    <n v="39.533333333342441"/>
    <n v="16"/>
    <s v="Si"/>
  </r>
  <r>
    <s v="CSMA"/>
    <s v="2025008010"/>
    <x v="0"/>
    <s v="ER5019BBT"/>
    <s v="E8662MSV"/>
    <d v="2025-02-26T00:00:00"/>
    <m/>
    <s v="3269"/>
    <x v="35"/>
    <s v="PA"/>
    <s v="S2"/>
    <m/>
    <d v="2025-02-26T00:00:00"/>
    <d v="1899-12-30T15:31:38"/>
    <d v="2025-02-26T00:00:00"/>
    <d v="1899-12-30T15:29:50"/>
    <d v="2025-02-26T00:00:00"/>
    <d v="1899-12-30T16:10:13"/>
    <x v="0"/>
    <s v="RFCPI"/>
    <s v="7022043861"/>
    <s v="FBO"/>
    <d v="1899-12-30T00:42:11"/>
    <d v="1899-12-30T00:40:23"/>
    <d v="1899-12-30T00:01:48"/>
    <s v="Granel"/>
    <s v="E001"/>
    <x v="2"/>
    <d v="1899-12-30T00:38:35"/>
    <d v="1899-12-30T00:40:23"/>
    <n v="15"/>
    <x v="3"/>
    <x v="1"/>
    <x v="2"/>
    <n v="0"/>
    <n v="0"/>
    <s v="OK"/>
    <s v="Granel"/>
    <x v="1"/>
    <n v="0"/>
    <s v="F. MALAGA"/>
    <s v="A"/>
    <d v="1899-12-30T00:01:48"/>
    <d v="1899-12-30T00:01:48"/>
    <s v="OK"/>
    <m/>
    <m/>
    <d v="1899-12-30T00:00:00"/>
    <d v="1899-12-30T00:38:35"/>
    <n v="4"/>
    <n v="-1.2499999999999734E-3"/>
    <n v="38.583333333331261"/>
    <n v="16"/>
    <s v="Si"/>
  </r>
  <r>
    <s v="CSMA"/>
    <s v="2025008014"/>
    <x v="0"/>
    <s v="ER4736BBF"/>
    <s v="E6462JZW"/>
    <d v="2025-02-26T00:00:00"/>
    <m/>
    <s v="3269"/>
    <x v="35"/>
    <s v="PA"/>
    <s v="S2"/>
    <m/>
    <d v="2025-02-26T00:00:00"/>
    <d v="1899-12-30T15:55:12"/>
    <d v="2025-02-26T00:00:00"/>
    <d v="1899-12-30T15:53:22"/>
    <d v="2025-02-26T00:00:00"/>
    <d v="1899-12-30T16:20:09"/>
    <x v="0"/>
    <s v="RFCPI"/>
    <s v="7022043862"/>
    <s v="FBO"/>
    <d v="1899-12-30T00:28:37"/>
    <d v="1899-12-30T00:26:47"/>
    <d v="1899-12-30T00:01:50"/>
    <s v="Granel"/>
    <s v="E001"/>
    <x v="2"/>
    <d v="1899-12-30T00:24:57"/>
    <d v="1899-12-30T00:26:47"/>
    <n v="15"/>
    <x v="3"/>
    <x v="1"/>
    <x v="2"/>
    <n v="0"/>
    <n v="0"/>
    <s v="OK"/>
    <s v="Granel"/>
    <x v="1"/>
    <n v="0"/>
    <s v="F. MALAGA"/>
    <s v="A"/>
    <d v="1899-12-30T00:01:50"/>
    <d v="1899-12-30T00:01:50"/>
    <s v="OK"/>
    <m/>
    <m/>
    <d v="1899-12-30T00:00:00"/>
    <d v="1899-12-30T00:24:57"/>
    <n v="4"/>
    <n v="-1.2731481481399465E-3"/>
    <n v="24.950000000001662"/>
    <n v="16"/>
    <s v="Si"/>
  </r>
  <r>
    <s v="CSMA"/>
    <s v="2025008019"/>
    <x v="0"/>
    <s v="ER8859BCJ"/>
    <s v="E3975CCV"/>
    <d v="2025-02-26T00:00:00"/>
    <m/>
    <s v="200225"/>
    <x v="44"/>
    <s v="PA"/>
    <s v="S10"/>
    <m/>
    <d v="2025-02-26T00:00:00"/>
    <d v="1899-12-30T16:11:14"/>
    <d v="2025-02-26T00:00:00"/>
    <d v="1899-12-30T16:09:25"/>
    <d v="2025-02-26T00:00:00"/>
    <d v="1899-12-30T16:29:25"/>
    <x v="0"/>
    <s v="RFCPI"/>
    <s v="7022043863"/>
    <s v="FBO"/>
    <d v="1899-12-30T00:21:49"/>
    <d v="1899-12-30T00:20:00"/>
    <d v="1899-12-30T00:01:49"/>
    <s v="Granel"/>
    <s v="E001"/>
    <x v="2"/>
    <d v="1899-12-30T00:18:11"/>
    <d v="1899-12-30T00:20:00"/>
    <n v="16"/>
    <x v="3"/>
    <x v="1"/>
    <x v="0"/>
    <n v="0"/>
    <n v="0"/>
    <s v="OK"/>
    <s v="Clinker"/>
    <x v="1"/>
    <n v="0"/>
    <s v="F. MALAGA"/>
    <s v="A"/>
    <d v="1899-12-30T00:01:49"/>
    <d v="1899-12-30T00:01:49"/>
    <s v="OK"/>
    <m/>
    <m/>
    <d v="1899-12-30T00:00:00"/>
    <d v="1899-12-30T00:18:11"/>
    <n v="4"/>
    <n v="-1.2615740740700154E-3"/>
    <n v="18.183333333340705"/>
    <n v="16"/>
    <s v="Si"/>
  </r>
  <r>
    <s v="CSMA"/>
    <s v="2025008020"/>
    <x v="0"/>
    <s v="ER4695BDR"/>
    <s v="E9461JBD"/>
    <d v="2025-02-26T00:00:00"/>
    <m/>
    <s v="3264"/>
    <x v="36"/>
    <s v="PA"/>
    <s v="S1"/>
    <m/>
    <d v="2025-02-26T00:00:00"/>
    <d v="1899-12-30T16:11:28"/>
    <d v="2025-02-26T00:00:00"/>
    <d v="1899-12-30T16:09:37"/>
    <d v="2025-02-26T00:00:00"/>
    <d v="1899-12-30T16:31:29"/>
    <x v="0"/>
    <s v="RFCPI"/>
    <s v="7022043864"/>
    <s v="EXW"/>
    <d v="1899-12-30T00:23:43"/>
    <d v="1899-12-30T00:21:52"/>
    <d v="1899-12-30T00:01:51"/>
    <s v="Granel"/>
    <s v="E001"/>
    <x v="1"/>
    <d v="1899-12-30T00:20:01"/>
    <d v="1899-12-30T00:21:52"/>
    <n v="16"/>
    <x v="3"/>
    <x v="1"/>
    <x v="2"/>
    <n v="0"/>
    <n v="0"/>
    <s v="OK"/>
    <s v="Granel"/>
    <x v="1"/>
    <n v="0"/>
    <s v="F. MALAGA"/>
    <s v="A"/>
    <d v="1899-12-30T00:01:51"/>
    <d v="1899-12-30T00:01:51"/>
    <s v="OK"/>
    <m/>
    <m/>
    <d v="1899-12-30T00:00:00"/>
    <d v="1899-12-30T00:20:01"/>
    <n v="4"/>
    <n v="-1.2847222222199806E-3"/>
    <n v="20.016666666662388"/>
    <n v="16"/>
    <s v="Si"/>
  </r>
  <r>
    <s v="CSMA"/>
    <s v="2025008018"/>
    <x v="0"/>
    <s v="EJ02544R"/>
    <s v="E9533LGJ"/>
    <d v="2025-02-26T00:00:00"/>
    <m/>
    <s v="3282"/>
    <x v="42"/>
    <s v="PA"/>
    <s v="PA"/>
    <m/>
    <d v="2025-02-26T00:00:00"/>
    <d v="1899-12-30T16:10:16"/>
    <d v="2025-02-26T00:00:00"/>
    <d v="1899-12-30T16:08:26"/>
    <d v="2025-02-26T00:00:00"/>
    <d v="1899-12-30T16:33:31"/>
    <x v="0"/>
    <s v="RFCPI"/>
    <s v="7022043865"/>
    <s v="FBO"/>
    <d v="1899-12-30T00:26:55"/>
    <d v="1899-12-30T00:25:05"/>
    <d v="1899-12-30T00:01:50"/>
    <s v="Ensacado"/>
    <s v="E002"/>
    <x v="2"/>
    <d v="1899-12-30T00:23:15"/>
    <d v="1899-12-30T00:25:05"/>
    <n v="16"/>
    <x v="3"/>
    <x v="1"/>
    <x v="1"/>
    <n v="0"/>
    <n v="0"/>
    <s v="OK"/>
    <s v="Ensacado"/>
    <x v="1"/>
    <n v="0"/>
    <s v="F. MALAGA"/>
    <s v="A"/>
    <d v="1899-12-30T00:01:50"/>
    <d v="1899-12-30T00:01:50"/>
    <s v="OK"/>
    <m/>
    <m/>
    <d v="1899-12-30T00:00:00"/>
    <d v="1899-12-30T00:23:15"/>
    <n v="4"/>
    <n v="-1.2731481481500495E-3"/>
    <n v="23.249999999995161"/>
    <n v="16"/>
    <s v="Si"/>
  </r>
  <r>
    <s v="CSMA"/>
    <s v="2025008022"/>
    <x v="0"/>
    <s v="ER1055BBH"/>
    <s v="E0721JRZ"/>
    <d v="2025-02-26T00:00:00"/>
    <m/>
    <s v="3264"/>
    <x v="36"/>
    <s v="PA"/>
    <s v="S1"/>
    <m/>
    <d v="2025-02-26T00:00:00"/>
    <d v="1899-12-30T16:22:17"/>
    <d v="2025-02-26T00:00:00"/>
    <d v="1899-12-30T16:20:26"/>
    <d v="2025-02-26T00:00:00"/>
    <d v="1899-12-30T16:41:08"/>
    <x v="0"/>
    <s v="RFCPI"/>
    <s v="7022043866"/>
    <s v="FBO"/>
    <d v="1899-12-30T00:22:33"/>
    <d v="1899-12-30T00:20:42"/>
    <d v="1899-12-30T00:01:51"/>
    <s v="Granel"/>
    <s v="E001"/>
    <x v="2"/>
    <d v="1899-12-30T00:18:51"/>
    <d v="1899-12-30T00:20:42"/>
    <n v="16"/>
    <x v="3"/>
    <x v="1"/>
    <x v="2"/>
    <n v="0"/>
    <n v="0"/>
    <s v="OK"/>
    <s v="Granel"/>
    <x v="1"/>
    <n v="0"/>
    <s v="F. MALAGA"/>
    <s v="A"/>
    <d v="1899-12-30T00:01:51"/>
    <d v="1899-12-30T00:01:51"/>
    <s v="OK"/>
    <m/>
    <m/>
    <d v="1899-12-30T00:00:00"/>
    <d v="1899-12-30T00:18:51"/>
    <n v="4"/>
    <n v="-1.2847222222199806E-3"/>
    <n v="18.850000000003106"/>
    <n v="16"/>
    <s v="Si"/>
  </r>
  <r>
    <s v="CSMA"/>
    <s v=""/>
    <x v="0"/>
    <s v="E3038MPXR8127BDM"/>
    <s v="ER6668BDPR8609BDH"/>
    <d v="2025-02-26T00:00:00"/>
    <m/>
    <s v="3269"/>
    <x v="35"/>
    <s v="PA"/>
    <s v="PA"/>
    <m/>
    <d v="2025-02-26T00:00:00"/>
    <d v="1899-12-30T16:04:49"/>
    <d v="2025-02-26T00:00:00"/>
    <d v="1899-12-30T16:05:57"/>
    <d v="2025-02-26T00:00:00"/>
    <d v="1899-12-30T16:43:08"/>
    <x v="194"/>
    <s v="E_AROMEROR"/>
    <s v="7022043867"/>
    <s v="FBO"/>
    <d v="1899-12-30T00:38:19"/>
    <d v="1899-12-30T00:37:11"/>
    <d v="1899-12-30T00:01:08"/>
    <s v="Granel"/>
    <s v="E001"/>
    <x v="2"/>
    <d v="1899-12-30T00:38:19"/>
    <d v="1899-12-30T00:37:11"/>
    <n v="16"/>
    <x v="3"/>
    <x v="1"/>
    <x v="2"/>
    <n v="0"/>
    <n v="0"/>
    <s v="OK"/>
    <s v="Granel"/>
    <x v="1"/>
    <n v="0"/>
    <s v="F. MALAGA"/>
    <s v="A"/>
    <d v="1899-12-30T00:01:08"/>
    <d v="1899-12-30T00:01:08"/>
    <s v="OK"/>
    <m/>
    <m/>
    <d v="1899-12-30T00:00:00"/>
    <d v="1899-12-30T00:38:19"/>
    <n v="4"/>
    <d v="1899-12-30T00:01:08"/>
    <n v="38.316666666671964"/>
    <n v="16"/>
    <s v="Si"/>
  </r>
  <r>
    <s v="CSMA"/>
    <s v="2025008021"/>
    <x v="0"/>
    <s v="ESE07128R"/>
    <s v="E1716CRH"/>
    <d v="2025-02-26T00:00:00"/>
    <m/>
    <s v="3283"/>
    <x v="37"/>
    <s v="PA"/>
    <s v="PA"/>
    <m/>
    <d v="2025-02-26T00:00:00"/>
    <d v="1899-12-30T16:16:48"/>
    <d v="2025-02-26T00:00:00"/>
    <d v="1899-12-30T16:14:57"/>
    <d v="2025-02-26T00:00:00"/>
    <d v="1899-12-30T16:49:36"/>
    <x v="0"/>
    <s v="RFCPI"/>
    <s v="7022043868"/>
    <s v="EXW"/>
    <d v="1899-12-30T00:36:30"/>
    <d v="1899-12-30T00:34:39"/>
    <d v="1899-12-30T00:01:51"/>
    <s v="Ensacado"/>
    <s v="E002"/>
    <x v="1"/>
    <d v="1899-12-30T00:32:48"/>
    <d v="1899-12-30T00:34:39"/>
    <n v="16"/>
    <x v="3"/>
    <x v="1"/>
    <x v="1"/>
    <n v="0"/>
    <n v="0"/>
    <s v="OK"/>
    <s v="Ensacado"/>
    <x v="1"/>
    <n v="0"/>
    <s v="F. MALAGA"/>
    <s v="A"/>
    <d v="1899-12-30T00:01:51"/>
    <d v="1899-12-30T00:01:51"/>
    <s v="OK"/>
    <m/>
    <m/>
    <d v="1899-12-30T00:00:00"/>
    <d v="1899-12-30T00:32:48"/>
    <n v="4"/>
    <n v="-1.2847222222199806E-3"/>
    <n v="32.800000000003209"/>
    <n v="16"/>
    <s v="Si"/>
  </r>
  <r>
    <s v="CSMA"/>
    <s v="2025008026"/>
    <x v="0"/>
    <s v="ER7169BBR"/>
    <s v="E0019FGD"/>
    <d v="2025-02-26T00:00:00"/>
    <m/>
    <s v="200225"/>
    <x v="44"/>
    <s v="PA"/>
    <s v="S10"/>
    <m/>
    <d v="2025-02-26T00:00:00"/>
    <d v="1899-12-30T16:38:28"/>
    <d v="2025-02-26T00:00:00"/>
    <d v="1899-12-30T16:36:38"/>
    <d v="2025-02-26T00:00:00"/>
    <d v="1899-12-30T16:56:44"/>
    <x v="0"/>
    <s v="RFCPI"/>
    <s v="7022043869"/>
    <s v="FBO"/>
    <d v="1899-12-30T00:21:56"/>
    <d v="1899-12-30T00:20:06"/>
    <d v="1899-12-30T00:01:50"/>
    <s v="Granel"/>
    <s v="E001"/>
    <x v="2"/>
    <d v="1899-12-30T00:18:16"/>
    <d v="1899-12-30T00:20:06"/>
    <n v="16"/>
    <x v="3"/>
    <x v="1"/>
    <x v="0"/>
    <n v="0"/>
    <n v="0"/>
    <s v="OK"/>
    <s v="Clinker"/>
    <x v="1"/>
    <n v="0"/>
    <s v="F. MALAGA"/>
    <s v="A"/>
    <d v="1899-12-30T00:01:50"/>
    <d v="1899-12-30T00:01:50"/>
    <s v="OK"/>
    <m/>
    <m/>
    <d v="1899-12-30T00:00:00"/>
    <d v="1899-12-30T00:18:16"/>
    <n v="4"/>
    <n v="-1.2731481481499385E-3"/>
    <n v="18.266666666659237"/>
    <n v="16"/>
    <s v="Si"/>
  </r>
  <r>
    <s v="CSMA"/>
    <s v="2025008029"/>
    <x v="0"/>
    <s v="ER8459BCW"/>
    <s v="E6823FDR"/>
    <d v="2025-02-26T00:00:00"/>
    <m/>
    <s v="200225"/>
    <x v="44"/>
    <s v="PA"/>
    <s v="S10"/>
    <m/>
    <d v="2025-02-26T00:00:00"/>
    <d v="1899-12-30T16:46:21"/>
    <d v="2025-02-26T00:00:00"/>
    <d v="1899-12-30T16:44:30"/>
    <d v="2025-02-26T00:00:00"/>
    <d v="1899-12-30T17:01:11"/>
    <x v="0"/>
    <s v="RFCPI"/>
    <s v="7022043870"/>
    <s v="FBO"/>
    <d v="1899-12-30T00:18:32"/>
    <d v="1899-12-30T00:16:41"/>
    <d v="1899-12-30T00:01:51"/>
    <s v="Granel"/>
    <s v="E001"/>
    <x v="2"/>
    <d v="1899-12-30T00:14:50"/>
    <d v="1899-12-30T00:16:41"/>
    <n v="16"/>
    <x v="3"/>
    <x v="1"/>
    <x v="0"/>
    <n v="0"/>
    <n v="0"/>
    <s v="OK"/>
    <s v="Clinker"/>
    <x v="1"/>
    <n v="0"/>
    <s v="F. MALAGA"/>
    <s v="A"/>
    <d v="1899-12-30T00:01:51"/>
    <d v="1899-12-30T00:01:51"/>
    <s v="OK"/>
    <m/>
    <m/>
    <d v="1899-12-30T00:00:00"/>
    <d v="1899-12-30T00:14:50"/>
    <n v="4"/>
    <n v="-1.2847222222299726E-3"/>
    <n v="14.833333333324834"/>
    <n v="17"/>
    <s v="Si"/>
  </r>
  <r>
    <s v="CSMA"/>
    <s v="2025008023"/>
    <x v="0"/>
    <s v="ER8381BBJ"/>
    <s v="E0509JJH"/>
    <d v="2025-02-26T00:00:00"/>
    <m/>
    <s v="3269"/>
    <x v="35"/>
    <s v="PA"/>
    <s v="S2"/>
    <m/>
    <d v="2025-02-26T00:00:00"/>
    <d v="1899-12-30T16:26:44"/>
    <d v="2025-02-26T00:00:00"/>
    <d v="1899-12-30T16:24:53"/>
    <d v="2025-02-26T00:00:00"/>
    <d v="1899-12-30T17:10:18"/>
    <x v="0"/>
    <s v="RFCPI"/>
    <s v="7022043871"/>
    <s v="FBO"/>
    <d v="1899-12-30T00:47:16"/>
    <d v="1899-12-30T00:45:25"/>
    <d v="1899-12-30T00:01:51"/>
    <s v="Granel"/>
    <s v="E001"/>
    <x v="2"/>
    <d v="1899-12-30T00:43:34"/>
    <d v="1899-12-30T00:45:25"/>
    <n v="16"/>
    <x v="3"/>
    <x v="1"/>
    <x v="2"/>
    <n v="0"/>
    <n v="0"/>
    <s v="OK"/>
    <s v="Granel"/>
    <x v="1"/>
    <n v="0"/>
    <s v="F. MALAGA"/>
    <s v="A"/>
    <d v="1899-12-30T00:01:51"/>
    <d v="1899-12-30T00:01:51"/>
    <s v="OK"/>
    <m/>
    <m/>
    <d v="1899-12-30T00:00:00"/>
    <d v="1899-12-30T00:43:34"/>
    <n v="4"/>
    <n v="-1.2847222222200916E-3"/>
    <n v="43.566666666667189"/>
    <n v="17"/>
    <s v="Si"/>
  </r>
  <r>
    <s v="CSMA"/>
    <s v="2025008030"/>
    <x v="0"/>
    <s v="ER7400BBF"/>
    <s v="E8916KGF"/>
    <d v="2025-02-26T00:00:00"/>
    <m/>
    <s v="3269"/>
    <x v="35"/>
    <s v="PA"/>
    <s v="S2"/>
    <m/>
    <d v="2025-02-26T00:00:00"/>
    <d v="1899-12-30T16:46:29"/>
    <d v="2025-02-26T00:00:00"/>
    <d v="1899-12-30T16:44:37"/>
    <d v="2025-02-26T00:00:00"/>
    <d v="1899-12-30T17:17:52"/>
    <x v="0"/>
    <s v="RFCPI"/>
    <s v="7022043872"/>
    <s v="FBO"/>
    <d v="1899-12-30T00:35:07"/>
    <d v="1899-12-30T00:33:15"/>
    <d v="1899-12-30T00:01:52"/>
    <s v="Granel"/>
    <s v="E001"/>
    <x v="2"/>
    <d v="1899-12-30T00:31:23"/>
    <d v="1899-12-30T00:33:15"/>
    <n v="16"/>
    <x v="3"/>
    <x v="1"/>
    <x v="2"/>
    <n v="0"/>
    <n v="0"/>
    <s v="OK"/>
    <s v="Granel"/>
    <x v="1"/>
    <n v="0"/>
    <s v="F. MALAGA"/>
    <s v="A"/>
    <d v="1899-12-30T00:01:52"/>
    <d v="1899-12-30T00:01:52"/>
    <s v="OK"/>
    <m/>
    <m/>
    <d v="1899-12-30T00:00:00"/>
    <d v="1899-12-30T00:31:23"/>
    <n v="4"/>
    <n v="-1.2962962963000146E-3"/>
    <n v="31.383333333331258"/>
    <n v="17"/>
    <s v="Si"/>
  </r>
  <r>
    <s v="CSMA"/>
    <s v=""/>
    <x v="0"/>
    <s v="E0483MTJR9982BDP"/>
    <s v="ER1962BDRR2633BBZ"/>
    <d v="2025-02-26T00:00:00"/>
    <m/>
    <s v="3269"/>
    <x v="35"/>
    <s v="PA"/>
    <s v="PA"/>
    <m/>
    <d v="2025-02-26T00:00:00"/>
    <d v="1899-12-30T16:47:19"/>
    <d v="2025-02-26T00:00:00"/>
    <d v="1899-12-30T16:48:19"/>
    <d v="2025-02-26T00:00:00"/>
    <d v="1899-12-30T17:17:45"/>
    <x v="194"/>
    <s v="E_AROMEROR"/>
    <s v="7022043873"/>
    <s v="FBO"/>
    <d v="1899-12-30T00:30:26"/>
    <d v="1899-12-30T00:29:26"/>
    <d v="1899-12-30T00:01:00"/>
    <s v="Granel"/>
    <s v="E001"/>
    <x v="2"/>
    <d v="1899-12-30T00:30:26"/>
    <d v="1899-12-30T00:29:26"/>
    <n v="16"/>
    <x v="3"/>
    <x v="1"/>
    <x v="2"/>
    <n v="0"/>
    <n v="0"/>
    <s v="OK"/>
    <s v="Granel"/>
    <x v="1"/>
    <n v="0"/>
    <s v="F. MALAGA"/>
    <s v="A"/>
    <d v="1899-12-30T00:01:00"/>
    <d v="1899-12-30T00:01:00"/>
    <s v="OK"/>
    <m/>
    <m/>
    <d v="1899-12-30T00:00:00"/>
    <d v="1899-12-30T00:30:26"/>
    <n v="4"/>
    <d v="1899-12-30T00:01:00"/>
    <n v="30.433333333334307"/>
    <n v="17"/>
    <s v="Si"/>
  </r>
  <r>
    <s v="CSMA"/>
    <s v="2025008032"/>
    <x v="0"/>
    <s v="ER2083BBG"/>
    <s v="E8228JWJ"/>
    <d v="2025-02-26T00:00:00"/>
    <m/>
    <s v="3264"/>
    <x v="36"/>
    <s v="PA"/>
    <s v="S1"/>
    <m/>
    <d v="2025-02-26T00:00:00"/>
    <d v="1899-12-30T16:59:10"/>
    <d v="2025-02-26T00:00:00"/>
    <d v="1899-12-30T16:57:21"/>
    <d v="2025-02-26T00:00:00"/>
    <d v="1899-12-30T17:30:57"/>
    <x v="0"/>
    <s v="RFCPI"/>
    <s v="7022043874"/>
    <s v="FBO"/>
    <d v="1899-12-30T00:35:25"/>
    <d v="1899-12-30T00:33:36"/>
    <d v="1899-12-30T00:01:49"/>
    <s v="Granel"/>
    <s v="E001"/>
    <x v="2"/>
    <d v="1899-12-30T00:31:47"/>
    <d v="1899-12-30T00:33:36"/>
    <n v="16"/>
    <x v="3"/>
    <x v="1"/>
    <x v="2"/>
    <n v="0"/>
    <n v="0"/>
    <s v="OK"/>
    <s v="Granel"/>
    <x v="1"/>
    <n v="0"/>
    <s v="F. MALAGA"/>
    <s v="A"/>
    <d v="1899-12-30T00:01:49"/>
    <d v="1899-12-30T00:01:49"/>
    <s v="OK"/>
    <m/>
    <m/>
    <d v="1899-12-30T00:00:00"/>
    <d v="1899-12-30T00:31:47"/>
    <n v="4"/>
    <n v="-1.2615740740700154E-3"/>
    <n v="31.783333333334358"/>
    <n v="17"/>
    <s v="Si"/>
  </r>
  <r>
    <s v="CSMA"/>
    <s v="2025008033"/>
    <x v="0"/>
    <s v="ER8859BCJ"/>
    <s v="E3975CCV"/>
    <d v="2025-02-26T00:00:00"/>
    <m/>
    <s v="200225"/>
    <x v="44"/>
    <s v="PA"/>
    <s v="S10"/>
    <m/>
    <d v="2025-02-26T00:00:00"/>
    <d v="1899-12-30T17:29:04"/>
    <d v="2025-02-26T00:00:00"/>
    <d v="1899-12-30T17:27:12"/>
    <d v="2025-02-26T00:00:00"/>
    <d v="1899-12-30T17:44:22"/>
    <x v="0"/>
    <s v="RFCPI"/>
    <s v="7022043875"/>
    <s v="FBO"/>
    <d v="1899-12-30T00:19:02"/>
    <d v="1899-12-30T00:17:10"/>
    <d v="1899-12-30T00:01:52"/>
    <s v="Granel"/>
    <s v="E001"/>
    <x v="2"/>
    <d v="1899-12-30T00:15:18"/>
    <d v="1899-12-30T00:17:10"/>
    <n v="17"/>
    <x v="3"/>
    <x v="1"/>
    <x v="0"/>
    <n v="0"/>
    <n v="0"/>
    <s v="OK"/>
    <s v="Clinker"/>
    <x v="1"/>
    <n v="0"/>
    <s v="F. MALAGA"/>
    <s v="A"/>
    <d v="1899-12-30T00:01:52"/>
    <d v="1899-12-30T00:01:52"/>
    <s v="OK"/>
    <m/>
    <m/>
    <d v="1899-12-30T00:00:00"/>
    <d v="1899-12-30T00:15:18"/>
    <n v="4"/>
    <n v="-1.2962962963000146E-3"/>
    <n v="15.299999999999994"/>
    <n v="17"/>
    <s v="Si"/>
  </r>
  <r>
    <s v="CSMA"/>
    <s v="2025008034"/>
    <x v="0"/>
    <s v="ER4551BBJ"/>
    <s v="E6688FFY"/>
    <d v="2025-02-26T00:00:00"/>
    <m/>
    <s v="3277"/>
    <x v="45"/>
    <s v="PA"/>
    <s v="PA"/>
    <m/>
    <d v="2025-02-26T00:00:00"/>
    <d v="1899-12-30T17:40:56"/>
    <d v="2025-02-26T00:00:00"/>
    <d v="1899-12-30T17:39:06"/>
    <d v="2025-02-26T00:00:00"/>
    <d v="1899-12-30T17:56:27"/>
    <x v="0"/>
    <s v="RFCPI"/>
    <s v="7022043876"/>
    <s v="FBO"/>
    <d v="1899-12-30T00:19:11"/>
    <d v="1899-12-30T00:17:21"/>
    <d v="1899-12-30T00:01:50"/>
    <s v="Ensacado"/>
    <s v="E002"/>
    <x v="2"/>
    <d v="1899-12-30T00:15:31"/>
    <d v="1899-12-30T00:17:21"/>
    <n v="17"/>
    <x v="3"/>
    <x v="1"/>
    <x v="1"/>
    <n v="0"/>
    <n v="0"/>
    <s v="OK"/>
    <s v="Ensacado"/>
    <x v="1"/>
    <n v="0"/>
    <s v="F. MALAGA"/>
    <s v="A"/>
    <d v="1899-12-30T00:01:50"/>
    <d v="1899-12-30T00:01:50"/>
    <s v="OK"/>
    <m/>
    <m/>
    <d v="1899-12-30T00:00:00"/>
    <d v="1899-12-30T00:15:31"/>
    <n v="4"/>
    <n v="-1.2731481481500495E-3"/>
    <n v="15.516666666662324"/>
    <n v="17"/>
    <s v="Si"/>
  </r>
  <r>
    <s v="CSMA"/>
    <s v="2025008036"/>
    <x v="0"/>
    <s v="ER2718BDG"/>
    <s v="E7114MWG"/>
    <d v="2025-02-26T00:00:00"/>
    <m/>
    <s v="3277"/>
    <x v="45"/>
    <s v="PA"/>
    <s v="PA"/>
    <m/>
    <d v="2025-02-26T00:00:00"/>
    <d v="1899-12-30T18:31:47"/>
    <d v="2025-02-26T00:00:00"/>
    <d v="1899-12-30T18:29:58"/>
    <d v="2025-02-26T00:00:00"/>
    <d v="1899-12-30T19:01:57"/>
    <x v="0"/>
    <s v="RFCPI"/>
    <s v="7022043877"/>
    <s v="FBO"/>
    <d v="1899-12-30T00:33:48"/>
    <d v="1899-12-30T00:31:59"/>
    <d v="1899-12-30T00:01:49"/>
    <s v="Ensacado"/>
    <s v="E002"/>
    <x v="2"/>
    <d v="1899-12-30T00:30:10"/>
    <d v="1899-12-30T00:31:59"/>
    <n v="18"/>
    <x v="3"/>
    <x v="1"/>
    <x v="1"/>
    <n v="0"/>
    <n v="0"/>
    <s v="OK"/>
    <s v="Ensacado"/>
    <x v="1"/>
    <n v="0"/>
    <s v="F. MALAGA"/>
    <s v="A"/>
    <d v="1899-12-30T00:01:49"/>
    <d v="1899-12-30T00:01:49"/>
    <s v="OK"/>
    <m/>
    <m/>
    <d v="1899-12-30T00:00:00"/>
    <d v="1899-12-30T00:30:10"/>
    <n v="4"/>
    <n v="-1.2615740740700154E-3"/>
    <n v="30.166666666660777"/>
    <n v="19"/>
    <s v="Si"/>
  </r>
  <r>
    <s v="CSMA"/>
    <s v="2025008037"/>
    <x v="0"/>
    <s v="ER0492BBM"/>
    <s v="E0699MTL"/>
    <d v="2025-02-26T00:00:00"/>
    <m/>
    <s v="3283"/>
    <x v="37"/>
    <s v="PA"/>
    <m/>
    <m/>
    <d v="2025-02-26T00:00:00"/>
    <d v="1899-12-30T18:57:53"/>
    <d v="2025-02-26T00:00:00"/>
    <d v="1899-12-30T08:36:00"/>
    <d v="2025-02-26T00:00:00"/>
    <d v="1899-12-30T19:32:45"/>
    <x v="226"/>
    <s v="E_AROMEROR"/>
    <s v="7022043878"/>
    <s v="EXW"/>
    <d v="1899-12-30T21:18:38"/>
    <d v="1899-12-30T10:56:45"/>
    <d v="1899-12-30T10:21:53"/>
    <s v="Ensacado"/>
    <s v="E002"/>
    <x v="1"/>
    <d v="1899-12-30T00:34:52"/>
    <d v="1899-12-30T10:56:45"/>
    <n v="18"/>
    <x v="3"/>
    <x v="1"/>
    <x v="1"/>
    <n v="0"/>
    <n v="0"/>
    <s v="OK"/>
    <s v="Ensacado"/>
    <x v="1"/>
    <n v="0"/>
    <s v="F. MALAGA"/>
    <s v="A"/>
    <d v="1899-12-30T10:21:53"/>
    <d v="1899-12-30T09:23:53"/>
    <s v="KO"/>
    <m/>
    <m/>
    <d v="1899-12-30T00:00:00"/>
    <d v="1899-12-30T00:34:52"/>
    <n v="4"/>
    <n v="-0.43186342592593002"/>
    <n v="34.866666666662312"/>
    <n v="19"/>
    <s v="Si"/>
  </r>
  <r>
    <s v="CSMA"/>
    <s v="2025008038"/>
    <x v="0"/>
    <s v="ER8880BDL"/>
    <s v="E1376KSX"/>
    <d v="2025-02-26T00:00:00"/>
    <m/>
    <s v="3264"/>
    <x v="36"/>
    <s v="PA"/>
    <s v="S1"/>
    <m/>
    <d v="2025-02-26T00:00:00"/>
    <d v="1899-12-30T19:32:05"/>
    <d v="2025-02-26T00:00:00"/>
    <d v="1899-12-30T19:30:15"/>
    <d v="2025-02-26T00:00:00"/>
    <d v="1899-12-30T19:53:30"/>
    <x v="0"/>
    <s v="RFCPI"/>
    <s v="7022043879"/>
    <s v="EXW"/>
    <d v="1899-12-30T00:25:05"/>
    <d v="1899-12-30T00:23:15"/>
    <d v="1899-12-30T00:01:50"/>
    <s v="Granel"/>
    <s v="E001"/>
    <x v="1"/>
    <d v="1899-12-30T00:21:25"/>
    <d v="1899-12-30T00:23:15"/>
    <n v="19"/>
    <x v="3"/>
    <x v="1"/>
    <x v="2"/>
    <n v="0"/>
    <n v="0"/>
    <s v="OK"/>
    <s v="Granel"/>
    <x v="1"/>
    <n v="0"/>
    <s v="F. MALAGA"/>
    <s v="A"/>
    <d v="1899-12-30T00:01:50"/>
    <d v="1899-12-30T00:01:50"/>
    <s v="OK"/>
    <m/>
    <m/>
    <d v="1899-12-30T00:00:00"/>
    <d v="1899-12-30T00:21:25"/>
    <n v="4"/>
    <n v="-1.2731481481499385E-3"/>
    <n v="21.41666666665925"/>
    <n v="19"/>
    <s v="Si"/>
  </r>
  <r>
    <s v="CSMA"/>
    <s v="2025008045"/>
    <x v="0"/>
    <s v="ER8221BBJ"/>
    <s v="E3888GZR"/>
    <d v="2025-02-27T00:00:00"/>
    <m/>
    <s v="3269"/>
    <x v="35"/>
    <s v="PA"/>
    <s v="S2"/>
    <m/>
    <d v="2025-02-27T00:00:00"/>
    <d v="1899-12-30T05:13:48"/>
    <d v="2025-02-27T00:00:00"/>
    <d v="1899-12-30T05:11:59"/>
    <d v="2025-02-27T00:00:00"/>
    <d v="1899-12-30T05:30:59"/>
    <x v="0"/>
    <s v="RFCPI"/>
    <s v="7022043880"/>
    <s v="EXW"/>
    <d v="1899-12-30T00:20:49"/>
    <d v="1899-12-30T00:19:00"/>
    <d v="1899-12-30T00:01:49"/>
    <s v="Granel"/>
    <s v="E001"/>
    <x v="1"/>
    <d v="1899-12-30T00:17:11"/>
    <d v="1899-12-30T00:19:00"/>
    <n v="5"/>
    <x v="4"/>
    <x v="1"/>
    <x v="2"/>
    <n v="0"/>
    <n v="0"/>
    <s v="OK"/>
    <s v="Granel"/>
    <x v="1"/>
    <n v="0"/>
    <s v="F. MALAGA"/>
    <s v="A"/>
    <d v="1899-12-30T00:01:49"/>
    <d v="1899-12-30T00:01:49"/>
    <s v="OK"/>
    <m/>
    <m/>
    <d v="1899-12-30T00:00:00"/>
    <d v="1899-12-30T00:17:11"/>
    <n v="5"/>
    <n v="-1.2615740740800074E-3"/>
    <n v="17.183333333332794"/>
    <n v="5"/>
    <s v="Si"/>
  </r>
  <r>
    <s v="CSMA"/>
    <s v="2025008041"/>
    <x v="0"/>
    <s v="ER9151BBT"/>
    <s v="E8976JGF"/>
    <d v="2025-02-27T00:00:00"/>
    <m/>
    <s v="3264"/>
    <x v="36"/>
    <s v="PA"/>
    <s v="S1"/>
    <m/>
    <d v="2025-02-27T00:00:00"/>
    <d v="1899-12-30T05:08:28"/>
    <d v="2025-02-27T00:00:00"/>
    <d v="1899-12-30T05:06:38"/>
    <d v="2025-02-27T00:00:00"/>
    <d v="1899-12-30T05:31:32"/>
    <x v="0"/>
    <s v="RFCPI"/>
    <s v="7022043881"/>
    <s v="EXW"/>
    <d v="1899-12-30T00:26:44"/>
    <d v="1899-12-30T00:24:54"/>
    <d v="1899-12-30T00:01:50"/>
    <s v="Granel"/>
    <s v="E001"/>
    <x v="1"/>
    <d v="1899-12-30T00:23:04"/>
    <d v="1899-12-30T00:24:54"/>
    <n v="5"/>
    <x v="4"/>
    <x v="1"/>
    <x v="2"/>
    <n v="0"/>
    <n v="0"/>
    <s v="OK"/>
    <s v="Granel"/>
    <x v="1"/>
    <n v="0"/>
    <s v="F. MALAGA"/>
    <s v="A"/>
    <d v="1899-12-30T00:01:50"/>
    <d v="1899-12-30T00:01:50"/>
    <s v="OK"/>
    <m/>
    <m/>
    <d v="1899-12-30T00:00:00"/>
    <d v="1899-12-30T00:23:04"/>
    <n v="5"/>
    <n v="-1.273148148149994E-3"/>
    <n v="23.066666666668819"/>
    <n v="5"/>
    <s v="Si"/>
  </r>
  <r>
    <s v="CSMA"/>
    <s v="2025008042"/>
    <x v="0"/>
    <s v="EGR03345R"/>
    <s v="E7812KXB"/>
    <d v="2025-02-27T00:00:00"/>
    <m/>
    <s v="3260"/>
    <x v="41"/>
    <s v="PA"/>
    <s v="S8"/>
    <m/>
    <d v="2025-02-27T00:00:00"/>
    <d v="1899-12-30T05:10:29"/>
    <d v="2025-02-27T00:00:00"/>
    <d v="1899-12-30T05:08:39"/>
    <d v="2025-02-27T00:00:00"/>
    <d v="1899-12-30T05:33:19"/>
    <x v="0"/>
    <s v="RFCPI"/>
    <s v="7022043882"/>
    <s v="EXW"/>
    <d v="1899-12-30T00:26:30"/>
    <d v="1899-12-30T00:24:40"/>
    <d v="1899-12-30T00:01:50"/>
    <s v="Granel"/>
    <s v="E001"/>
    <x v="1"/>
    <d v="1899-12-30T00:22:50"/>
    <d v="1899-12-30T00:24:40"/>
    <n v="5"/>
    <x v="4"/>
    <x v="1"/>
    <x v="2"/>
    <n v="0"/>
    <n v="0"/>
    <s v="OK"/>
    <s v="Granel"/>
    <x v="1"/>
    <n v="0"/>
    <s v="F. MALAGA"/>
    <s v="A"/>
    <d v="1899-12-30T00:01:50"/>
    <d v="1899-12-30T00:01:50"/>
    <s v="OK"/>
    <m/>
    <m/>
    <d v="1899-12-30T00:00:00"/>
    <d v="1899-12-30T00:22:50"/>
    <n v="5"/>
    <n v="-1.273148148149994E-3"/>
    <n v="22.833333333331201"/>
    <n v="5"/>
    <s v="Si"/>
  </r>
  <r>
    <s v="CSMA"/>
    <s v="2025008040"/>
    <x v="0"/>
    <s v="ER8349BDL"/>
    <s v="E9043KYN"/>
    <d v="2025-02-27T00:00:00"/>
    <m/>
    <s v="3264"/>
    <x v="36"/>
    <s v="PA"/>
    <s v="S1"/>
    <m/>
    <d v="2025-02-27T00:00:00"/>
    <d v="1899-12-30T05:07:29"/>
    <d v="2025-02-27T00:00:00"/>
    <d v="1899-12-30T05:05:39"/>
    <d v="2025-02-27T00:00:00"/>
    <d v="1899-12-30T05:44:40"/>
    <x v="0"/>
    <s v="RFCPI"/>
    <s v="7022043883"/>
    <s v="EXW"/>
    <d v="1899-12-30T00:40:51"/>
    <d v="1899-12-30T00:39:01"/>
    <d v="1899-12-30T00:01:50"/>
    <s v="Granel"/>
    <s v="E001"/>
    <x v="1"/>
    <d v="1899-12-30T00:37:11"/>
    <d v="1899-12-30T00:39:01"/>
    <n v="5"/>
    <x v="4"/>
    <x v="1"/>
    <x v="2"/>
    <n v="0"/>
    <n v="0"/>
    <s v="OK"/>
    <s v="Granel"/>
    <x v="1"/>
    <n v="0"/>
    <s v="F. MALAGA"/>
    <s v="A"/>
    <d v="1899-12-30T00:01:50"/>
    <d v="1899-12-30T00:01:50"/>
    <s v="OK"/>
    <m/>
    <m/>
    <d v="1899-12-30T00:00:00"/>
    <d v="1899-12-30T00:37:11"/>
    <n v="5"/>
    <n v="-1.2731481481500218E-3"/>
    <n v="37.183333333334403"/>
    <n v="5"/>
    <s v="Si"/>
  </r>
  <r>
    <s v="CSMA"/>
    <s v="2025008049"/>
    <x v="0"/>
    <s v="ER3243BBL"/>
    <s v="E5164KRK"/>
    <d v="2025-02-27T00:00:00"/>
    <m/>
    <s v="3269"/>
    <x v="35"/>
    <s v="PA"/>
    <s v="S2"/>
    <m/>
    <d v="2025-02-27T00:00:00"/>
    <d v="1899-12-30T05:21:29"/>
    <d v="2025-02-27T00:00:00"/>
    <d v="1899-12-30T05:19:59"/>
    <d v="2025-02-27T00:00:00"/>
    <d v="1899-12-30T05:46:56"/>
    <x v="227"/>
    <s v="JSANTOSL"/>
    <s v="7022043884"/>
    <s v="EXW"/>
    <d v="1899-12-30T00:28:27"/>
    <d v="1899-12-30T00:26:57"/>
    <d v="1899-12-30T00:01:30"/>
    <s v="Granel"/>
    <s v="E001"/>
    <x v="1"/>
    <d v="1899-12-30T00:25:27"/>
    <d v="1899-12-30T00:26:57"/>
    <n v="5"/>
    <x v="4"/>
    <x v="1"/>
    <x v="2"/>
    <n v="0"/>
    <n v="0"/>
    <s v="OK"/>
    <s v="Granel"/>
    <x v="1"/>
    <n v="0"/>
    <s v="F. MALAGA"/>
    <s v="A"/>
    <d v="1899-12-30T00:01:30"/>
    <d v="1899-12-30T00:01:30"/>
    <s v="OK"/>
    <m/>
    <m/>
    <d v="1899-12-30T00:00:00"/>
    <d v="1899-12-30T00:25:27"/>
    <n v="5"/>
    <n v="-1.0416666666600016E-3"/>
    <n v="25.45000000001281"/>
    <n v="5"/>
    <s v="Si"/>
  </r>
  <r>
    <s v="CSMA"/>
    <s v="2025008046"/>
    <x v="0"/>
    <s v="ER3673BBX"/>
    <s v="E1228KBR"/>
    <d v="2025-02-27T00:00:00"/>
    <m/>
    <s v="3260"/>
    <x v="41"/>
    <s v="PA"/>
    <s v="S8"/>
    <m/>
    <d v="2025-02-27T00:00:00"/>
    <d v="1899-12-30T05:15:21"/>
    <d v="2025-02-27T00:00:00"/>
    <d v="1899-12-30T05:13:31"/>
    <d v="2025-02-27T00:00:00"/>
    <d v="1899-12-30T05:46:58"/>
    <x v="0"/>
    <s v="RFCPI"/>
    <s v="7022043885"/>
    <s v="EXW"/>
    <d v="1899-12-30T00:35:17"/>
    <d v="1899-12-30T00:33:27"/>
    <d v="1899-12-30T00:01:50"/>
    <s v="Granel"/>
    <s v="E001"/>
    <x v="1"/>
    <d v="1899-12-30T00:31:37"/>
    <d v="1899-12-30T00:33:27"/>
    <n v="5"/>
    <x v="4"/>
    <x v="1"/>
    <x v="2"/>
    <n v="0"/>
    <n v="0"/>
    <s v="OK"/>
    <s v="Granel"/>
    <x v="1"/>
    <n v="0"/>
    <s v="F. MALAGA"/>
    <s v="A"/>
    <d v="1899-12-30T00:01:50"/>
    <d v="1899-12-30T00:01:50"/>
    <s v="OK"/>
    <m/>
    <m/>
    <d v="1899-12-30T00:00:00"/>
    <d v="1899-12-30T00:31:37"/>
    <n v="5"/>
    <n v="-1.273148148149994E-3"/>
    <n v="31.616666666654407"/>
    <n v="5"/>
    <s v="Si"/>
  </r>
  <r>
    <s v="CSMA"/>
    <s v="2025008052"/>
    <x v="0"/>
    <s v="ER8859BCJ"/>
    <s v="E3975CCV"/>
    <d v="2025-02-27T00:00:00"/>
    <m/>
    <s v="200225"/>
    <x v="44"/>
    <s v="PA"/>
    <s v="S10"/>
    <m/>
    <d v="2025-02-27T00:00:00"/>
    <d v="1899-12-30T05:35:14"/>
    <d v="2025-02-27T00:00:00"/>
    <d v="1899-12-30T05:33:25"/>
    <d v="2025-02-27T00:00:00"/>
    <d v="1899-12-30T05:54:36"/>
    <x v="0"/>
    <s v="RFCPI"/>
    <s v="7022043886"/>
    <s v="FBO"/>
    <d v="1899-12-30T00:23:00"/>
    <d v="1899-12-30T00:21:11"/>
    <d v="1899-12-30T00:01:49"/>
    <s v="Granel"/>
    <s v="E001"/>
    <x v="2"/>
    <d v="1899-12-30T00:19:22"/>
    <d v="1899-12-30T00:21:11"/>
    <n v="5"/>
    <x v="4"/>
    <x v="1"/>
    <x v="0"/>
    <n v="0"/>
    <n v="0"/>
    <s v="OK"/>
    <s v="Clinker"/>
    <x v="1"/>
    <n v="0"/>
    <s v="F. MALAGA"/>
    <s v="A"/>
    <d v="1899-12-30T00:01:49"/>
    <d v="1899-12-30T00:01:49"/>
    <s v="OK"/>
    <m/>
    <m/>
    <d v="1899-12-30T00:00:00"/>
    <d v="1899-12-30T00:19:22"/>
    <n v="5"/>
    <n v="-1.2615740740799797E-3"/>
    <n v="19.366666666660809"/>
    <n v="5"/>
    <s v="Si"/>
  </r>
  <r>
    <s v="CSMA"/>
    <s v="2025008051"/>
    <x v="0"/>
    <s v="ELE02494R"/>
    <s v="E7977MGZ"/>
    <d v="2025-02-27T00:00:00"/>
    <m/>
    <s v="3264"/>
    <x v="36"/>
    <s v="PA"/>
    <s v="S1"/>
    <m/>
    <d v="2025-02-27T00:00:00"/>
    <d v="1899-12-30T05:32:37"/>
    <d v="2025-02-27T00:00:00"/>
    <d v="1899-12-30T05:30:49"/>
    <d v="2025-02-27T00:00:00"/>
    <d v="1899-12-30T05:56:14"/>
    <x v="0"/>
    <s v="RFCPI"/>
    <s v="7022043887"/>
    <s v="FBO"/>
    <d v="1899-12-30T00:27:13"/>
    <d v="1899-12-30T00:25:25"/>
    <d v="1899-12-30T00:01:48"/>
    <s v="Granel"/>
    <s v="E001"/>
    <x v="2"/>
    <d v="1899-12-30T00:23:37"/>
    <d v="1899-12-30T00:25:25"/>
    <n v="5"/>
    <x v="4"/>
    <x v="1"/>
    <x v="2"/>
    <n v="0"/>
    <n v="0"/>
    <s v="OK"/>
    <s v="Granel"/>
    <x v="1"/>
    <n v="0"/>
    <s v="F. MALAGA"/>
    <s v="A"/>
    <d v="1899-12-30T00:01:48"/>
    <d v="1899-12-30T00:01:48"/>
    <s v="OK"/>
    <m/>
    <m/>
    <d v="1899-12-30T00:00:00"/>
    <d v="1899-12-30T00:23:37"/>
    <n v="5"/>
    <n v="-1.2500000000000011E-3"/>
    <n v="23.61666666666239"/>
    <n v="5"/>
    <s v="Si"/>
  </r>
  <r>
    <s v="CSMA"/>
    <s v="2025008050"/>
    <x v="0"/>
    <s v="ER5973BBL"/>
    <s v="E0247JRH"/>
    <d v="2025-02-27T00:00:00"/>
    <m/>
    <s v="3262"/>
    <x v="40"/>
    <s v="PA"/>
    <s v="S6"/>
    <m/>
    <d v="2025-02-27T00:00:00"/>
    <d v="1899-12-30T05:30:08"/>
    <d v="2025-02-27T00:00:00"/>
    <d v="1899-12-30T05:28:18"/>
    <d v="2025-02-27T00:00:00"/>
    <d v="1899-12-30T06:02:41"/>
    <x v="0"/>
    <s v="RFCPI"/>
    <s v="7022043888"/>
    <s v="EXW"/>
    <d v="1899-12-30T00:36:13"/>
    <d v="1899-12-30T00:34:23"/>
    <d v="1899-12-30T00:01:50"/>
    <s v="Granel"/>
    <s v="E001"/>
    <x v="1"/>
    <d v="1899-12-30T00:32:33"/>
    <d v="1899-12-30T00:34:23"/>
    <n v="5"/>
    <x v="4"/>
    <x v="1"/>
    <x v="2"/>
    <n v="0"/>
    <n v="0"/>
    <s v="OK"/>
    <s v="Granel"/>
    <x v="1"/>
    <n v="0"/>
    <s v="F. MALAGA"/>
    <s v="A"/>
    <d v="1899-12-30T00:01:50"/>
    <d v="1899-12-30T00:01:50"/>
    <s v="OK"/>
    <m/>
    <m/>
    <d v="1899-12-30T00:00:00"/>
    <d v="1899-12-30T00:32:33"/>
    <n v="5"/>
    <n v="-1.273148148149994E-3"/>
    <n v="32.550000000004765"/>
    <n v="6"/>
    <s v="Si"/>
  </r>
  <r>
    <s v="CSMA"/>
    <s v="2025008053"/>
    <x v="0"/>
    <s v="ER8110BCC"/>
    <s v="E7844JTT"/>
    <d v="2025-02-27T00:00:00"/>
    <m/>
    <s v="3264"/>
    <x v="36"/>
    <s v="PA"/>
    <s v="S1"/>
    <m/>
    <d v="2025-02-27T00:00:00"/>
    <d v="1899-12-30T05:48:36"/>
    <d v="2025-02-27T00:00:00"/>
    <d v="1899-12-30T05:46:46"/>
    <d v="2025-02-27T00:00:00"/>
    <d v="1899-12-30T06:10:05"/>
    <x v="0"/>
    <s v="RFCPI"/>
    <s v="7022043889"/>
    <s v="FBO"/>
    <d v="1899-12-30T00:25:09"/>
    <d v="1899-12-30T00:23:19"/>
    <d v="1899-12-30T00:01:50"/>
    <s v="Granel"/>
    <s v="E001"/>
    <x v="2"/>
    <d v="1899-12-30T00:21:29"/>
    <d v="1899-12-30T00:23:19"/>
    <n v="5"/>
    <x v="4"/>
    <x v="1"/>
    <x v="2"/>
    <n v="0"/>
    <n v="0"/>
    <s v="OK"/>
    <s v="Granel"/>
    <x v="1"/>
    <n v="0"/>
    <s v="F. MALAGA"/>
    <s v="A"/>
    <d v="1899-12-30T00:01:50"/>
    <d v="1899-12-30T00:01:50"/>
    <s v="OK"/>
    <m/>
    <m/>
    <d v="1899-12-30T00:00:00"/>
    <d v="1899-12-30T00:21:29"/>
    <n v="5"/>
    <n v="-1.2731481481399742E-3"/>
    <n v="21.483333333331228"/>
    <n v="6"/>
    <s v="Si"/>
  </r>
  <r>
    <s v="CSMA"/>
    <s v="2025008054"/>
    <x v="0"/>
    <s v="ER4763BBY"/>
    <s v="E4421MGY"/>
    <d v="2025-02-27T00:00:00"/>
    <m/>
    <s v="3269"/>
    <x v="35"/>
    <s v="PA"/>
    <s v="S2"/>
    <m/>
    <d v="2025-02-27T00:00:00"/>
    <d v="1899-12-30T05:54:18"/>
    <d v="2025-02-27T00:00:00"/>
    <d v="1899-12-30T05:52:29"/>
    <d v="2025-02-27T00:00:00"/>
    <d v="1899-12-30T06:20:27"/>
    <x v="0"/>
    <s v="RFCPI"/>
    <s v="7022043890"/>
    <s v="FBO"/>
    <d v="1899-12-30T00:29:47"/>
    <d v="1899-12-30T00:27:58"/>
    <d v="1899-12-30T00:01:49"/>
    <s v="Granel"/>
    <s v="E001"/>
    <x v="2"/>
    <d v="1899-12-30T00:26:09"/>
    <d v="1899-12-30T00:27:58"/>
    <n v="5"/>
    <x v="4"/>
    <x v="1"/>
    <x v="2"/>
    <n v="0"/>
    <n v="0"/>
    <s v="OK"/>
    <s v="Granel"/>
    <x v="1"/>
    <n v="0"/>
    <s v="F. MALAGA"/>
    <s v="A"/>
    <d v="1899-12-30T00:01:49"/>
    <d v="1899-12-30T00:01:49"/>
    <s v="OK"/>
    <m/>
    <m/>
    <d v="1899-12-30T00:00:00"/>
    <d v="1899-12-30T00:26:09"/>
    <n v="5"/>
    <n v="-1.2615740740799797E-3"/>
    <n v="26.149999999996812"/>
    <n v="6"/>
    <s v="Si"/>
  </r>
  <r>
    <s v="CSMA"/>
    <s v="2025008055"/>
    <x v="0"/>
    <s v="ER5124BCC"/>
    <s v="E9619HBS"/>
    <d v="2025-02-27T00:00:00"/>
    <m/>
    <s v="3283"/>
    <x v="37"/>
    <s v="PA"/>
    <s v="PA"/>
    <m/>
    <d v="2025-02-27T00:00:00"/>
    <d v="1899-12-30T05:58:56"/>
    <d v="2025-02-27T00:00:00"/>
    <d v="1899-12-30T05:57:07"/>
    <d v="2025-02-27T00:00:00"/>
    <d v="1899-12-30T06:21:11"/>
    <x v="0"/>
    <s v="RFCPI"/>
    <s v="7022043891"/>
    <s v="FBO"/>
    <d v="1899-12-30T00:25:53"/>
    <d v="1899-12-30T00:24:04"/>
    <d v="1899-12-30T00:01:49"/>
    <s v="Ensacado"/>
    <s v="E002"/>
    <x v="2"/>
    <d v="1899-12-30T00:22:15"/>
    <d v="1899-12-30T00:24:04"/>
    <n v="5"/>
    <x v="4"/>
    <x v="1"/>
    <x v="1"/>
    <n v="0"/>
    <n v="0"/>
    <s v="OK"/>
    <s v="Ensacado"/>
    <x v="1"/>
    <n v="0"/>
    <s v="F. MALAGA"/>
    <s v="A"/>
    <d v="1899-12-30T00:01:49"/>
    <d v="1899-12-30T00:01:49"/>
    <s v="OK"/>
    <m/>
    <m/>
    <d v="1899-12-30T00:00:00"/>
    <d v="1899-12-30T00:22:15"/>
    <n v="5"/>
    <n v="-1.2615740740700154E-3"/>
    <n v="22.25000000000156"/>
    <n v="6"/>
    <s v="Si"/>
  </r>
  <r>
    <s v="CSMA"/>
    <s v="2025008058"/>
    <x v="0"/>
    <s v="ER8271BBD"/>
    <s v="E2291HBT"/>
    <d v="2025-02-27T00:00:00"/>
    <m/>
    <s v="3264"/>
    <x v="36"/>
    <s v="PA"/>
    <s v="S1"/>
    <m/>
    <d v="2025-02-27T00:00:00"/>
    <d v="1899-12-30T06:09:53"/>
    <d v="2025-02-27T00:00:00"/>
    <d v="1899-12-30T06:08:04"/>
    <d v="2025-02-27T00:00:00"/>
    <d v="1899-12-30T06:36:18"/>
    <x v="0"/>
    <s v="RFCPI"/>
    <s v="7022043892"/>
    <s v="FBO"/>
    <d v="1899-12-30T00:30:03"/>
    <d v="1899-12-30T00:28:14"/>
    <d v="1899-12-30T00:01:49"/>
    <s v="Granel"/>
    <s v="E001"/>
    <x v="2"/>
    <d v="1899-12-30T00:26:25"/>
    <d v="1899-12-30T00:28:14"/>
    <n v="6"/>
    <x v="4"/>
    <x v="1"/>
    <x v="2"/>
    <n v="0"/>
    <n v="0"/>
    <s v="OK"/>
    <s v="Granel"/>
    <x v="1"/>
    <n v="0"/>
    <s v="F. MALAGA"/>
    <s v="A"/>
    <d v="1899-12-30T00:01:49"/>
    <d v="1899-12-30T00:01:49"/>
    <s v="OK"/>
    <m/>
    <m/>
    <d v="1899-12-30T00:00:00"/>
    <d v="1899-12-30T00:26:25"/>
    <n v="5"/>
    <n v="-1.2615740740799519E-3"/>
    <n v="26.416666666656035"/>
    <n v="6"/>
    <s v="Si"/>
  </r>
  <r>
    <s v="CSMA"/>
    <s v="2025008059"/>
    <x v="0"/>
    <s v="EM6833GSF"/>
    <m/>
    <d v="2025-02-27T00:00:00"/>
    <m/>
    <s v="200225"/>
    <x v="44"/>
    <s v="PA"/>
    <s v="S10"/>
    <m/>
    <d v="2025-02-27T00:00:00"/>
    <d v="1899-12-30T06:14:31"/>
    <d v="2025-02-27T00:00:00"/>
    <d v="1899-12-30T06:12:41"/>
    <d v="2025-02-27T00:00:00"/>
    <d v="1899-12-30T06:42:33"/>
    <x v="0"/>
    <s v="RFCPI"/>
    <s v="7022043893"/>
    <s v="FBO"/>
    <d v="1899-12-30T00:31:42"/>
    <d v="1899-12-30T00:29:52"/>
    <d v="1899-12-30T00:01:50"/>
    <s v="Granel"/>
    <s v="E001"/>
    <x v="2"/>
    <d v="1899-12-30T00:28:02"/>
    <d v="1899-12-30T00:29:52"/>
    <n v="6"/>
    <x v="4"/>
    <x v="1"/>
    <x v="0"/>
    <n v="0"/>
    <n v="0"/>
    <s v="OK"/>
    <s v="Clinker"/>
    <x v="1"/>
    <n v="0"/>
    <s v="F. MALAGA"/>
    <s v="A"/>
    <d v="1899-12-30T00:01:50"/>
    <d v="1899-12-30T00:01:50"/>
    <s v="OK"/>
    <m/>
    <m/>
    <d v="1899-12-30T00:00:00"/>
    <d v="1899-12-30T00:28:02"/>
    <n v="5"/>
    <n v="-1.273148148149994E-3"/>
    <n v="28.033333333329615"/>
    <n v="6"/>
    <s v="Si"/>
  </r>
  <r>
    <s v="CSMA"/>
    <s v="2025008060"/>
    <x v="0"/>
    <s v="ER6006BBN"/>
    <s v="E2274KKH"/>
    <d v="2025-02-27T00:00:00"/>
    <m/>
    <s v="3264"/>
    <x v="36"/>
    <s v="PA"/>
    <s v="S1"/>
    <m/>
    <d v="2025-02-27T00:00:00"/>
    <d v="1899-12-30T06:34:29"/>
    <d v="2025-02-27T00:00:00"/>
    <d v="1899-12-30T06:32:40"/>
    <d v="2025-02-27T00:00:00"/>
    <d v="1899-12-30T07:01:04"/>
    <x v="0"/>
    <s v="RFCPI"/>
    <s v="7022043894"/>
    <s v="FBO"/>
    <d v="1899-12-30T00:30:13"/>
    <d v="1899-12-30T00:28:24"/>
    <d v="1899-12-30T00:01:49"/>
    <s v="Granel"/>
    <s v="E001"/>
    <x v="2"/>
    <d v="1899-12-30T00:26:35"/>
    <d v="1899-12-30T00:28:24"/>
    <n v="6"/>
    <x v="4"/>
    <x v="1"/>
    <x v="2"/>
    <n v="0"/>
    <n v="0"/>
    <s v="OK"/>
    <s v="Granel"/>
    <x v="1"/>
    <n v="0"/>
    <s v="F. MALAGA"/>
    <s v="A"/>
    <d v="1899-12-30T00:01:49"/>
    <d v="1899-12-30T00:01:49"/>
    <s v="OK"/>
    <m/>
    <m/>
    <d v="1899-12-30T00:00:00"/>
    <d v="1899-12-30T00:26:35"/>
    <n v="5"/>
    <n v="-1.2615740740699599E-3"/>
    <n v="26.583333333336022"/>
    <n v="7"/>
    <s v="Si"/>
  </r>
  <r>
    <s v="CSMA"/>
    <s v="2025008061"/>
    <x v="0"/>
    <s v="ER1864BBP"/>
    <s v="E9297MPF"/>
    <d v="2025-02-27T00:00:00"/>
    <m/>
    <s v="3260"/>
    <x v="41"/>
    <s v="PA"/>
    <s v="S8"/>
    <m/>
    <d v="2025-02-27T00:00:00"/>
    <d v="1899-12-30T06:35:16"/>
    <d v="2025-02-27T00:00:00"/>
    <d v="1899-12-30T06:33:27"/>
    <d v="2025-02-27T00:00:00"/>
    <d v="1899-12-30T07:08:27"/>
    <x v="0"/>
    <s v="RFCPI"/>
    <s v="7022043895"/>
    <s v="EXW"/>
    <d v="1899-12-30T00:36:49"/>
    <d v="1899-12-30T00:35:00"/>
    <d v="1899-12-30T00:01:49"/>
    <s v="Granel"/>
    <s v="E001"/>
    <x v="1"/>
    <d v="1899-12-30T00:33:11"/>
    <d v="1899-12-30T00:35:00"/>
    <n v="6"/>
    <x v="4"/>
    <x v="1"/>
    <x v="2"/>
    <n v="0"/>
    <n v="0"/>
    <s v="OK"/>
    <s v="Granel"/>
    <x v="1"/>
    <n v="0"/>
    <s v="F. MALAGA"/>
    <s v="A"/>
    <d v="1899-12-30T00:01:49"/>
    <d v="1899-12-30T00:01:49"/>
    <s v="OK"/>
    <m/>
    <m/>
    <d v="1899-12-30T00:00:00"/>
    <d v="1899-12-30T00:33:11"/>
    <n v="5"/>
    <n v="-1.2615740740699599E-3"/>
    <n v="33.18333333333122"/>
    <n v="7"/>
    <s v="Si"/>
  </r>
  <r>
    <s v="CSMA"/>
    <s v="2025008063"/>
    <x v="0"/>
    <s v="ER6007BBG"/>
    <s v="E4954KGF"/>
    <d v="2025-02-27T00:00:00"/>
    <m/>
    <s v="3269"/>
    <x v="35"/>
    <s v="PA"/>
    <s v="S2"/>
    <m/>
    <d v="2025-02-27T00:00:00"/>
    <d v="1899-12-30T06:41:30"/>
    <d v="2025-02-27T00:00:00"/>
    <d v="1899-12-30T06:39:41"/>
    <d v="2025-02-27T00:00:00"/>
    <d v="1899-12-30T07:11:22"/>
    <x v="0"/>
    <s v="RFCPI"/>
    <s v="7022043896"/>
    <s v="FBO"/>
    <d v="1899-12-30T00:33:30"/>
    <d v="1899-12-30T00:31:41"/>
    <d v="1899-12-30T00:01:49"/>
    <s v="Granel"/>
    <s v="E001"/>
    <x v="2"/>
    <d v="1899-12-30T00:29:52"/>
    <d v="1899-12-30T00:31:41"/>
    <n v="6"/>
    <x v="4"/>
    <x v="1"/>
    <x v="2"/>
    <n v="0"/>
    <n v="0"/>
    <s v="OK"/>
    <s v="Granel"/>
    <x v="1"/>
    <n v="0"/>
    <s v="F. MALAGA"/>
    <s v="A"/>
    <d v="1899-12-30T00:01:49"/>
    <d v="1899-12-30T00:01:49"/>
    <s v="OK"/>
    <m/>
    <m/>
    <d v="1899-12-30T00:00:00"/>
    <d v="1899-12-30T00:29:52"/>
    <n v="5"/>
    <n v="-1.2615740740700154E-3"/>
    <n v="29.866666666679993"/>
    <n v="7"/>
    <s v="Si"/>
  </r>
  <r>
    <s v="CSMA"/>
    <s v="2025008067"/>
    <x v="0"/>
    <s v="ER8859BCJ"/>
    <s v="E3975CCV"/>
    <d v="2025-02-27T00:00:00"/>
    <m/>
    <s v="200225"/>
    <x v="44"/>
    <s v="PA"/>
    <s v="S10"/>
    <m/>
    <d v="2025-02-27T00:00:00"/>
    <d v="1899-12-30T06:56:28"/>
    <d v="2025-02-27T00:00:00"/>
    <d v="1899-12-30T06:54:39"/>
    <d v="2025-02-27T00:00:00"/>
    <d v="1899-12-30T07:13:15"/>
    <x v="0"/>
    <s v="RFCPI"/>
    <s v="7022043897"/>
    <s v="FBO"/>
    <d v="1899-12-30T00:20:25"/>
    <d v="1899-12-30T00:18:36"/>
    <d v="1899-12-30T00:01:49"/>
    <s v="Granel"/>
    <s v="E001"/>
    <x v="2"/>
    <d v="1899-12-30T00:16:47"/>
    <d v="1899-12-30T00:18:36"/>
    <n v="6"/>
    <x v="4"/>
    <x v="1"/>
    <x v="0"/>
    <n v="0"/>
    <n v="0"/>
    <s v="OK"/>
    <s v="Clinker"/>
    <x v="1"/>
    <n v="0"/>
    <s v="F. MALAGA"/>
    <s v="A"/>
    <d v="1899-12-30T00:01:49"/>
    <d v="1899-12-30T00:01:49"/>
    <s v="OK"/>
    <m/>
    <m/>
    <d v="1899-12-30T00:00:00"/>
    <d v="1899-12-30T00:16:47"/>
    <n v="5"/>
    <n v="-1.2615740740700154E-3"/>
    <n v="16.783333333344004"/>
    <n v="7"/>
    <s v="Si"/>
  </r>
  <r>
    <s v="CSMA"/>
    <s v="2025008062"/>
    <x v="0"/>
    <s v="ER2310BBX"/>
    <s v="E5477KKG"/>
    <d v="2025-02-27T00:00:00"/>
    <m/>
    <s v="3262"/>
    <x v="40"/>
    <s v="PA"/>
    <s v="S6"/>
    <m/>
    <d v="2025-02-27T00:00:00"/>
    <d v="1899-12-30T06:38:09"/>
    <d v="2025-02-27T00:00:00"/>
    <d v="1899-12-30T06:36:20"/>
    <d v="2025-02-27T00:00:00"/>
    <d v="1899-12-30T07:14:15"/>
    <x v="0"/>
    <s v="RFCPI"/>
    <s v="7022043898"/>
    <s v="FBO"/>
    <d v="1899-12-30T00:39:44"/>
    <d v="1899-12-30T00:37:55"/>
    <d v="1899-12-30T00:01:49"/>
    <s v="Granel"/>
    <s v="E001"/>
    <x v="2"/>
    <d v="1899-12-30T00:36:06"/>
    <d v="1899-12-30T00:37:55"/>
    <n v="6"/>
    <x v="4"/>
    <x v="1"/>
    <x v="2"/>
    <n v="0"/>
    <n v="0"/>
    <s v="OK"/>
    <s v="Granel"/>
    <x v="1"/>
    <n v="0"/>
    <s v="F. MALAGA"/>
    <s v="A"/>
    <d v="1899-12-30T00:01:49"/>
    <d v="1899-12-30T00:01:49"/>
    <s v="OK"/>
    <m/>
    <m/>
    <d v="1899-12-30T00:00:00"/>
    <d v="1899-12-30T00:36:06"/>
    <n v="5"/>
    <n v="-1.2615740740799519E-3"/>
    <n v="36.099999999993649"/>
    <n v="7"/>
    <s v="Si"/>
  </r>
  <r>
    <s v="CSMA"/>
    <s v="2025008065"/>
    <x v="0"/>
    <s v="ER4619BBY"/>
    <s v="E8822FFZ"/>
    <d v="2025-02-27T00:00:00"/>
    <m/>
    <s v="3269"/>
    <x v="35"/>
    <s v="PA"/>
    <s v="S2"/>
    <m/>
    <d v="2025-02-27T00:00:00"/>
    <d v="1899-12-30T06:46:42"/>
    <d v="2025-02-27T00:00:00"/>
    <d v="1899-12-30T06:44:53"/>
    <d v="2025-02-27T00:00:00"/>
    <d v="1899-12-30T07:17:02"/>
    <x v="0"/>
    <s v="RFCPI"/>
    <s v="7022043899"/>
    <s v="FBO"/>
    <d v="1899-12-30T00:33:58"/>
    <d v="1899-12-30T00:32:09"/>
    <d v="1899-12-30T00:01:49"/>
    <s v="Granel"/>
    <s v="E001"/>
    <x v="2"/>
    <d v="1899-12-30T00:30:20"/>
    <d v="1899-12-30T00:32:09"/>
    <n v="6"/>
    <x v="4"/>
    <x v="1"/>
    <x v="2"/>
    <n v="0"/>
    <n v="0"/>
    <s v="OK"/>
    <s v="Granel"/>
    <x v="1"/>
    <n v="0"/>
    <s v="F. MALAGA"/>
    <s v="A"/>
    <d v="1899-12-30T00:01:49"/>
    <d v="1899-12-30T00:01:49"/>
    <s v="OK"/>
    <m/>
    <m/>
    <d v="1899-12-30T00:00:00"/>
    <d v="1899-12-30T00:30:20"/>
    <n v="5"/>
    <n v="-1.2615740740800074E-3"/>
    <n v="30.333333333326376"/>
    <n v="7"/>
    <s v="Si"/>
  </r>
  <r>
    <s v="CSMA"/>
    <s v="2025008064"/>
    <x v="0"/>
    <s v="ER8167BCF"/>
    <s v="E2589JTB"/>
    <d v="2025-02-27T00:00:00"/>
    <m/>
    <s v="3264"/>
    <x v="36"/>
    <s v="PA"/>
    <s v="S1"/>
    <m/>
    <d v="2025-02-27T00:00:00"/>
    <d v="1899-12-30T06:42:12"/>
    <d v="2025-02-27T00:00:00"/>
    <d v="1899-12-30T06:40:23"/>
    <d v="2025-02-27T00:00:00"/>
    <d v="1899-12-30T07:17:57"/>
    <x v="0"/>
    <s v="RFCPI"/>
    <s v="7022043900"/>
    <s v="FBO"/>
    <d v="1899-12-30T00:39:23"/>
    <d v="1899-12-30T00:37:34"/>
    <d v="1899-12-30T00:01:49"/>
    <s v="Granel"/>
    <s v="E001"/>
    <x v="2"/>
    <d v="1899-12-30T00:35:45"/>
    <d v="1899-12-30T00:37:34"/>
    <n v="6"/>
    <x v="4"/>
    <x v="1"/>
    <x v="2"/>
    <n v="0"/>
    <n v="0"/>
    <s v="OK"/>
    <s v="Granel"/>
    <x v="1"/>
    <n v="0"/>
    <s v="F. MALAGA"/>
    <s v="A"/>
    <d v="1899-12-30T00:01:49"/>
    <d v="1899-12-30T00:01:49"/>
    <s v="OK"/>
    <m/>
    <m/>
    <d v="1899-12-30T00:00:00"/>
    <d v="1899-12-30T00:35:45"/>
    <n v="5"/>
    <n v="-1.2615740740800074E-3"/>
    <n v="35.749999999987203"/>
    <n v="7"/>
    <s v="Si"/>
  </r>
  <r>
    <s v="CSMA"/>
    <s v="2025008069"/>
    <x v="0"/>
    <s v="ER1030BBJ"/>
    <s v="E0463JRH"/>
    <d v="2025-02-27T00:00:00"/>
    <m/>
    <s v="3264"/>
    <x v="36"/>
    <s v="PA"/>
    <s v="S1"/>
    <m/>
    <d v="2025-02-27T00:00:00"/>
    <d v="1899-12-30T07:01:45"/>
    <d v="2025-02-27T00:00:00"/>
    <d v="1899-12-30T06:59:55"/>
    <d v="2025-02-27T00:00:00"/>
    <d v="1899-12-30T07:24:25"/>
    <x v="0"/>
    <s v="RFCPI"/>
    <s v="7022043901"/>
    <s v="FBO"/>
    <d v="1899-12-30T00:26:20"/>
    <d v="1899-12-30T00:24:30"/>
    <d v="1899-12-30T00:01:50"/>
    <s v="Granel"/>
    <s v="E001"/>
    <x v="2"/>
    <d v="1899-12-30T00:22:40"/>
    <d v="1899-12-30T00:24:30"/>
    <n v="7"/>
    <x v="4"/>
    <x v="1"/>
    <x v="2"/>
    <n v="0"/>
    <n v="0"/>
    <s v="OK"/>
    <s v="Granel"/>
    <x v="1"/>
    <n v="0"/>
    <s v="F. MALAGA"/>
    <s v="A"/>
    <d v="1899-12-30T00:01:50"/>
    <d v="1899-12-30T00:01:50"/>
    <s v="OK"/>
    <m/>
    <m/>
    <d v="1899-12-30T00:00:00"/>
    <d v="1899-12-30T00:22:40"/>
    <n v="5"/>
    <n v="-1.273148148140002E-3"/>
    <n v="22.666666666679987"/>
    <n v="7"/>
    <s v="Si"/>
  </r>
  <r>
    <s v="CSMA"/>
    <s v="2025008070"/>
    <x v="0"/>
    <s v="EE0224HDX"/>
    <m/>
    <d v="2025-02-27T00:00:00"/>
    <m/>
    <s v="3282"/>
    <x v="42"/>
    <s v="PA"/>
    <s v="PA"/>
    <m/>
    <d v="2025-02-27T00:00:00"/>
    <d v="1899-12-30T07:03:15"/>
    <d v="2025-02-27T00:00:00"/>
    <d v="1899-12-30T07:01:28"/>
    <d v="2025-02-27T00:00:00"/>
    <d v="1899-12-30T07:26:10"/>
    <x v="0"/>
    <s v="RFCPI"/>
    <s v="7022043902"/>
    <s v="FBO"/>
    <d v="1899-12-30T00:26:29"/>
    <d v="1899-12-30T00:24:42"/>
    <d v="1899-12-30T00:01:47"/>
    <s v="Ensacado"/>
    <s v="E002"/>
    <x v="2"/>
    <d v="1899-12-30T00:22:55"/>
    <d v="1899-12-30T00:24:42"/>
    <n v="7"/>
    <x v="4"/>
    <x v="1"/>
    <x v="1"/>
    <n v="0"/>
    <n v="0"/>
    <s v="OK"/>
    <s v="Ensacado"/>
    <x v="1"/>
    <n v="0"/>
    <s v="F. MALAGA"/>
    <s v="A"/>
    <d v="1899-12-30T00:01:47"/>
    <d v="1899-12-30T00:01:47"/>
    <s v="OK"/>
    <m/>
    <m/>
    <d v="1899-12-30T00:00:00"/>
    <d v="1899-12-30T00:22:55"/>
    <n v="5"/>
    <n v="-1.2384259259199948E-3"/>
    <n v="22.916666666664039"/>
    <n v="7"/>
    <s v="Si"/>
  </r>
  <r>
    <s v="CSMA"/>
    <s v="2025008066"/>
    <x v="0"/>
    <s v="ER0860BBM"/>
    <s v="E5730JVY"/>
    <d v="2025-02-27T00:00:00"/>
    <m/>
    <s v="3262"/>
    <x v="40"/>
    <s v="PA"/>
    <s v="S6"/>
    <m/>
    <d v="2025-02-27T00:00:00"/>
    <d v="1899-12-30T06:49:34"/>
    <d v="2025-02-27T00:00:00"/>
    <d v="1899-12-30T06:47:45"/>
    <d v="2025-02-27T00:00:00"/>
    <d v="1899-12-30T07:26:52"/>
    <x v="0"/>
    <s v="RFCPI"/>
    <s v="7022043903"/>
    <s v="FBO"/>
    <d v="1899-12-30T00:40:56"/>
    <d v="1899-12-30T00:39:07"/>
    <d v="1899-12-30T00:01:49"/>
    <s v="Granel"/>
    <s v="E001"/>
    <x v="2"/>
    <d v="1899-12-30T00:37:18"/>
    <d v="1899-12-30T00:39:07"/>
    <n v="6"/>
    <x v="4"/>
    <x v="1"/>
    <x v="2"/>
    <n v="0"/>
    <n v="0"/>
    <s v="OK"/>
    <s v="Granel"/>
    <x v="1"/>
    <n v="0"/>
    <s v="F. MALAGA"/>
    <s v="A"/>
    <d v="1899-12-30T00:01:49"/>
    <d v="1899-12-30T00:01:49"/>
    <s v="OK"/>
    <m/>
    <m/>
    <d v="1899-12-30T00:00:00"/>
    <d v="1899-12-30T00:37:18"/>
    <n v="5"/>
    <n v="-1.2615740740799519E-3"/>
    <n v="37.299999999988806"/>
    <n v="7"/>
    <s v="Si"/>
  </r>
  <r>
    <s v="CSMA"/>
    <s v="2025008071"/>
    <x v="0"/>
    <s v="ER9443BDF"/>
    <s v="E4941MFZ"/>
    <d v="2025-02-27T00:00:00"/>
    <m/>
    <s v="3263"/>
    <x v="43"/>
    <s v="PA"/>
    <s v="S5"/>
    <m/>
    <d v="2025-02-27T00:00:00"/>
    <d v="1899-12-30T07:08:19"/>
    <d v="2025-02-27T00:00:00"/>
    <d v="1899-12-30T07:06:30"/>
    <d v="2025-02-27T00:00:00"/>
    <d v="1899-12-30T07:33:39"/>
    <x v="0"/>
    <s v="RFCPI"/>
    <s v="7022043904"/>
    <s v="EXW"/>
    <d v="1899-12-30T00:28:58"/>
    <d v="1899-12-30T00:27:09"/>
    <d v="1899-12-30T00:01:49"/>
    <s v="Granel"/>
    <s v="E001"/>
    <x v="1"/>
    <d v="1899-12-30T00:25:20"/>
    <d v="1899-12-30T00:27:09"/>
    <n v="7"/>
    <x v="4"/>
    <x v="1"/>
    <x v="2"/>
    <n v="0"/>
    <n v="0"/>
    <s v="OK"/>
    <s v="Granel"/>
    <x v="1"/>
    <n v="0"/>
    <s v="F. MALAGA"/>
    <s v="A"/>
    <d v="1899-12-30T00:01:49"/>
    <d v="1899-12-30T00:01:49"/>
    <s v="OK"/>
    <m/>
    <m/>
    <d v="1899-12-30T00:00:00"/>
    <d v="1899-12-30T00:25:20"/>
    <n v="5"/>
    <n v="-1.2615740740700154E-3"/>
    <n v="25.333333333329591"/>
    <n v="7"/>
    <s v="Si"/>
  </r>
  <r>
    <s v="CSMA"/>
    <s v="2025008072"/>
    <x v="0"/>
    <s v="ER7226BBV"/>
    <s v="E8946JVD"/>
    <d v="2025-02-27T00:00:00"/>
    <m/>
    <s v="200225"/>
    <x v="44"/>
    <s v="PA"/>
    <s v="S10"/>
    <m/>
    <d v="2025-02-27T00:00:00"/>
    <d v="1899-12-30T07:18:32"/>
    <d v="2025-02-27T00:00:00"/>
    <d v="1899-12-30T07:16:44"/>
    <d v="2025-02-27T00:00:00"/>
    <d v="1899-12-30T07:35:06"/>
    <x v="0"/>
    <s v="RFCPI"/>
    <s v="7022043906"/>
    <s v="FBO"/>
    <d v="1899-12-30T00:20:10"/>
    <d v="1899-12-30T00:18:22"/>
    <d v="1899-12-30T00:01:48"/>
    <s v="Granel"/>
    <s v="E001"/>
    <x v="2"/>
    <d v="1899-12-30T00:16:34"/>
    <d v="1899-12-30T00:18:22"/>
    <n v="7"/>
    <x v="4"/>
    <x v="1"/>
    <x v="0"/>
    <n v="0"/>
    <n v="0"/>
    <s v="OK"/>
    <s v="Clinker"/>
    <x v="1"/>
    <n v="0"/>
    <s v="F. MALAGA"/>
    <s v="A"/>
    <d v="1899-12-30T00:01:48"/>
    <d v="1899-12-30T00:01:48"/>
    <s v="OK"/>
    <m/>
    <m/>
    <d v="1899-12-30T00:00:00"/>
    <d v="1899-12-30T00:16:34"/>
    <n v="5"/>
    <n v="-1.2499999999999734E-3"/>
    <n v="16.566666666667203"/>
    <n v="7"/>
    <s v="Si"/>
  </r>
  <r>
    <s v="CSMA"/>
    <s v="2025008073"/>
    <x v="0"/>
    <s v="ER2400BCC"/>
    <s v="E2345KGX"/>
    <d v="2025-02-27T00:00:00"/>
    <m/>
    <s v="3269"/>
    <x v="35"/>
    <s v="PA"/>
    <s v="S2"/>
    <m/>
    <d v="2025-02-27T00:00:00"/>
    <d v="1899-12-30T07:19:44"/>
    <d v="2025-02-27T00:00:00"/>
    <d v="1899-12-30T07:17:55"/>
    <d v="2025-02-27T00:00:00"/>
    <d v="1899-12-30T07:39:46"/>
    <x v="0"/>
    <s v="RFCPI"/>
    <s v="7022043908"/>
    <s v="FBO"/>
    <d v="1899-12-30T00:23:40"/>
    <d v="1899-12-30T00:21:51"/>
    <d v="1899-12-30T00:01:49"/>
    <s v="Granel"/>
    <s v="E001"/>
    <x v="2"/>
    <d v="1899-12-30T00:20:02"/>
    <d v="1899-12-30T00:21:51"/>
    <n v="7"/>
    <x v="4"/>
    <x v="1"/>
    <x v="2"/>
    <n v="0"/>
    <n v="0"/>
    <s v="OK"/>
    <s v="Granel"/>
    <x v="1"/>
    <n v="0"/>
    <s v="F. MALAGA"/>
    <s v="A"/>
    <d v="1899-12-30T00:01:49"/>
    <d v="1899-12-30T00:01:49"/>
    <s v="OK"/>
    <m/>
    <m/>
    <d v="1899-12-30T00:00:00"/>
    <d v="1899-12-30T00:20:02"/>
    <n v="5"/>
    <n v="-1.2615740740700154E-3"/>
    <n v="20.033333333337556"/>
    <n v="7"/>
    <s v="Si"/>
  </r>
  <r>
    <s v="CSMA"/>
    <s v="2025008075"/>
    <x v="0"/>
    <s v="ER9154BBC"/>
    <s v="E0974JKJ"/>
    <d v="2025-02-27T00:00:00"/>
    <m/>
    <s v="3269"/>
    <x v="35"/>
    <s v="PA"/>
    <s v="S2"/>
    <m/>
    <d v="2025-02-27T00:00:00"/>
    <d v="1899-12-30T07:23:52"/>
    <d v="2025-02-27T00:00:00"/>
    <d v="1899-12-30T07:22:03"/>
    <d v="2025-02-27T00:00:00"/>
    <d v="1899-12-30T07:54:25"/>
    <x v="0"/>
    <s v="RFCPI"/>
    <s v="7022043910"/>
    <s v="FBO"/>
    <d v="1899-12-30T00:34:11"/>
    <d v="1899-12-30T00:32:22"/>
    <d v="1899-12-30T00:01:49"/>
    <s v="Granel"/>
    <s v="E001"/>
    <x v="2"/>
    <d v="1899-12-30T00:30:33"/>
    <d v="1899-12-30T00:32:22"/>
    <n v="7"/>
    <x v="4"/>
    <x v="1"/>
    <x v="2"/>
    <n v="0"/>
    <n v="0"/>
    <s v="OK"/>
    <s v="Granel"/>
    <x v="1"/>
    <n v="0"/>
    <s v="F. MALAGA"/>
    <s v="A"/>
    <d v="1899-12-30T00:01:49"/>
    <d v="1899-12-30T00:01:49"/>
    <s v="OK"/>
    <m/>
    <m/>
    <d v="1899-12-30T00:00:00"/>
    <d v="1899-12-30T00:30:33"/>
    <n v="5"/>
    <n v="-1.2615740740699599E-3"/>
    <n v="30.550000000003255"/>
    <n v="7"/>
    <s v="Si"/>
  </r>
  <r>
    <s v="CSMA"/>
    <s v="2025008078"/>
    <x v="0"/>
    <s v="ER8459BCW"/>
    <s v="E6823FDR"/>
    <d v="2025-02-27T00:00:00"/>
    <m/>
    <s v="200225"/>
    <x v="44"/>
    <s v="PA"/>
    <s v="S10"/>
    <m/>
    <d v="2025-02-27T00:00:00"/>
    <d v="1899-12-30T07:39:24"/>
    <d v="2025-02-27T00:00:00"/>
    <d v="1899-12-30T07:37:35"/>
    <d v="2025-02-27T00:00:00"/>
    <d v="1899-12-30T07:56:07"/>
    <x v="0"/>
    <s v="RFCPI"/>
    <s v="7022043911"/>
    <s v="FBO"/>
    <d v="1899-12-30T00:20:21"/>
    <d v="1899-12-30T00:18:32"/>
    <d v="1899-12-30T00:01:49"/>
    <s v="Granel"/>
    <s v="E001"/>
    <x v="2"/>
    <d v="1899-12-30T00:16:43"/>
    <d v="1899-12-30T00:18:32"/>
    <n v="7"/>
    <x v="4"/>
    <x v="1"/>
    <x v="0"/>
    <n v="0"/>
    <n v="0"/>
    <s v="OK"/>
    <s v="Clinker"/>
    <x v="1"/>
    <n v="0"/>
    <s v="F. MALAGA"/>
    <s v="A"/>
    <d v="1899-12-30T00:01:49"/>
    <d v="1899-12-30T00:01:49"/>
    <s v="OK"/>
    <m/>
    <m/>
    <d v="1899-12-30T00:00:00"/>
    <d v="1899-12-30T00:16:43"/>
    <n v="5"/>
    <n v="-1.2615740740800074E-3"/>
    <n v="16.716666666657556"/>
    <n v="7"/>
    <s v="Si"/>
  </r>
  <r>
    <s v="CSMA"/>
    <s v="2025008080"/>
    <x v="0"/>
    <s v="ER7169BBR"/>
    <s v="E0019FGD"/>
    <d v="2025-02-27T00:00:00"/>
    <m/>
    <s v="200225"/>
    <x v="44"/>
    <s v="PA"/>
    <s v="S10"/>
    <m/>
    <d v="2025-02-27T00:00:00"/>
    <d v="1899-12-30T07:44:10"/>
    <d v="2025-02-27T00:00:00"/>
    <d v="1899-12-30T07:42:22"/>
    <d v="2025-02-27T00:00:00"/>
    <d v="1899-12-30T07:58:58"/>
    <x v="0"/>
    <s v="RFCPI"/>
    <s v="7022043912"/>
    <s v="FBO"/>
    <d v="1899-12-30T00:18:24"/>
    <d v="1899-12-30T00:16:36"/>
    <d v="1899-12-30T00:01:48"/>
    <s v="Granel"/>
    <s v="E001"/>
    <x v="2"/>
    <d v="1899-12-30T00:14:48"/>
    <d v="1899-12-30T00:16:36"/>
    <n v="7"/>
    <x v="4"/>
    <x v="1"/>
    <x v="0"/>
    <n v="0"/>
    <n v="0"/>
    <s v="OK"/>
    <s v="Clinker"/>
    <x v="1"/>
    <n v="0"/>
    <s v="F. MALAGA"/>
    <s v="A"/>
    <d v="1899-12-30T00:01:48"/>
    <d v="1899-12-30T00:01:48"/>
    <s v="OK"/>
    <m/>
    <m/>
    <d v="1899-12-30T00:00:00"/>
    <d v="1899-12-30T00:14:48"/>
    <n v="5"/>
    <n v="-1.2500000000000289E-3"/>
    <n v="14.800000000003193"/>
    <n v="7"/>
    <s v="Si"/>
  </r>
  <r>
    <s v="CSMA"/>
    <s v="2025008077"/>
    <x v="0"/>
    <s v="EVA01741R"/>
    <s v="E5813KFK"/>
    <d v="2025-02-27T00:00:00"/>
    <m/>
    <s v="3269"/>
    <x v="35"/>
    <s v="PA"/>
    <s v="S2"/>
    <m/>
    <d v="2025-02-27T00:00:00"/>
    <d v="1899-12-30T07:35:10"/>
    <d v="2025-02-27T00:00:00"/>
    <d v="1899-12-30T07:33:24"/>
    <d v="2025-02-27T00:00:00"/>
    <d v="1899-12-30T08:01:22"/>
    <x v="0"/>
    <s v="RFCPI"/>
    <s v="7022043913"/>
    <s v="FBO"/>
    <d v="1899-12-30T00:29:44"/>
    <d v="1899-12-30T00:27:58"/>
    <d v="1899-12-30T00:01:46"/>
    <s v="Granel"/>
    <s v="E001"/>
    <x v="2"/>
    <d v="1899-12-30T00:26:12"/>
    <d v="1899-12-30T00:27:58"/>
    <n v="7"/>
    <x v="4"/>
    <x v="1"/>
    <x v="2"/>
    <n v="0"/>
    <n v="0"/>
    <s v="OK"/>
    <s v="Granel"/>
    <x v="1"/>
    <n v="0"/>
    <s v="F. MALAGA"/>
    <s v="A"/>
    <d v="1899-12-30T00:01:46"/>
    <d v="1899-12-30T00:01:46"/>
    <s v="OK"/>
    <m/>
    <m/>
    <d v="1899-12-30T00:00:00"/>
    <d v="1899-12-30T00:26:12"/>
    <n v="5"/>
    <n v="-1.2268518518500082E-3"/>
    <n v="26.200000000008011"/>
    <n v="8"/>
    <s v="Si"/>
  </r>
  <r>
    <s v="CSMA"/>
    <s v="2025008082"/>
    <x v="0"/>
    <s v="EM6833GSF"/>
    <m/>
    <d v="2025-02-27T00:00:00"/>
    <m/>
    <s v="200225"/>
    <x v="44"/>
    <s v="PA"/>
    <s v="S10"/>
    <m/>
    <d v="2025-02-27T00:00:00"/>
    <d v="1899-12-30T07:52:20"/>
    <d v="2025-02-27T00:00:00"/>
    <d v="1899-12-30T07:50:31"/>
    <d v="2025-02-27T00:00:00"/>
    <d v="1899-12-30T08:10:00"/>
    <x v="0"/>
    <s v="RFCPI"/>
    <s v="7022043914"/>
    <s v="FBO"/>
    <d v="1899-12-30T00:21:18"/>
    <d v="1899-12-30T00:19:29"/>
    <d v="1899-12-30T00:01:49"/>
    <s v="Granel"/>
    <s v="E001"/>
    <x v="2"/>
    <d v="1899-12-30T00:17:40"/>
    <d v="1899-12-30T00:19:29"/>
    <n v="7"/>
    <x v="4"/>
    <x v="1"/>
    <x v="0"/>
    <n v="0"/>
    <n v="0"/>
    <s v="OK"/>
    <s v="Clinker"/>
    <x v="1"/>
    <n v="0"/>
    <s v="F. MALAGA"/>
    <s v="A"/>
    <d v="1899-12-30T00:01:49"/>
    <d v="1899-12-30T00:01:49"/>
    <s v="OK"/>
    <m/>
    <m/>
    <d v="1899-12-30T00:00:00"/>
    <d v="1899-12-30T00:17:40"/>
    <n v="5"/>
    <n v="-1.2615740740700154E-3"/>
    <n v="17.666666666668814"/>
    <n v="8"/>
    <s v="Si"/>
  </r>
  <r>
    <s v="CSMA"/>
    <s v="2025008079"/>
    <x v="0"/>
    <s v="ER2025BBG"/>
    <s v="E4428JRN"/>
    <d v="2025-02-27T00:00:00"/>
    <m/>
    <s v="3269"/>
    <x v="35"/>
    <s v="PA"/>
    <s v="S2"/>
    <m/>
    <d v="2025-02-27T00:00:00"/>
    <d v="1899-12-30T07:42:40"/>
    <d v="2025-02-27T00:00:00"/>
    <d v="1899-12-30T07:40:51"/>
    <d v="2025-02-27T00:00:00"/>
    <d v="1899-12-30T08:16:51"/>
    <x v="0"/>
    <s v="RFCPI"/>
    <s v="7022043915"/>
    <s v="FBO"/>
    <d v="1899-12-30T00:37:49"/>
    <d v="1899-12-30T00:36:00"/>
    <d v="1899-12-30T00:01:49"/>
    <s v="Granel"/>
    <s v="E001"/>
    <x v="2"/>
    <d v="1899-12-30T00:34:11"/>
    <d v="1899-12-30T00:36:00"/>
    <n v="7"/>
    <x v="4"/>
    <x v="1"/>
    <x v="2"/>
    <n v="0"/>
    <n v="0"/>
    <s v="OK"/>
    <s v="Granel"/>
    <x v="1"/>
    <n v="0"/>
    <s v="F. MALAGA"/>
    <s v="A"/>
    <d v="1899-12-30T00:01:49"/>
    <d v="1899-12-30T00:01:49"/>
    <s v="OK"/>
    <m/>
    <m/>
    <d v="1899-12-30T00:00:00"/>
    <d v="1899-12-30T00:34:11"/>
    <n v="5"/>
    <n v="-1.2615740740800074E-3"/>
    <n v="34.18333333332474"/>
    <n v="8"/>
    <s v="Si"/>
  </r>
  <r>
    <s v="CSMA"/>
    <s v="2025008083"/>
    <x v="0"/>
    <s v="ER2873BCD"/>
    <s v="E4456KDL"/>
    <d v="2025-02-27T00:00:00"/>
    <m/>
    <s v="3283"/>
    <x v="37"/>
    <s v="PA"/>
    <s v="PA"/>
    <m/>
    <d v="2025-02-27T00:00:00"/>
    <d v="1899-12-30T07:53:50"/>
    <d v="2025-02-27T00:00:00"/>
    <d v="1899-12-30T07:52:01"/>
    <d v="2025-02-27T00:00:00"/>
    <d v="1899-12-30T08:24:46"/>
    <x v="0"/>
    <s v="RFCPI"/>
    <s v="7022043916"/>
    <s v="EXW"/>
    <d v="1899-12-30T00:34:34"/>
    <d v="1899-12-30T00:32:45"/>
    <d v="1899-12-30T00:01:49"/>
    <s v="Ensacado"/>
    <s v="E002"/>
    <x v="1"/>
    <d v="1899-12-30T00:30:56"/>
    <d v="1899-12-30T00:32:45"/>
    <n v="7"/>
    <x v="4"/>
    <x v="1"/>
    <x v="1"/>
    <n v="0"/>
    <n v="0"/>
    <s v="OK"/>
    <s v="Ensacado"/>
    <x v="1"/>
    <n v="0"/>
    <s v="F. MALAGA"/>
    <s v="A"/>
    <d v="1899-12-30T00:01:49"/>
    <d v="1899-12-30T00:01:49"/>
    <s v="OK"/>
    <m/>
    <m/>
    <d v="1899-12-30T00:00:00"/>
    <d v="1899-12-30T00:30:56"/>
    <n v="5"/>
    <n v="-1.2615740740800074E-3"/>
    <n v="30.933333333331188"/>
    <n v="8"/>
    <s v="Si"/>
  </r>
  <r>
    <s v="CSMA"/>
    <s v="2025008086"/>
    <x v="0"/>
    <s v="ER9982BDP"/>
    <s v="E0483MTJ"/>
    <d v="2025-02-27T00:00:00"/>
    <m/>
    <s v="3264"/>
    <x v="36"/>
    <s v="PA"/>
    <s v="S1"/>
    <m/>
    <d v="2025-02-27T00:00:00"/>
    <d v="1899-12-30T07:58:56"/>
    <d v="2025-02-27T00:00:00"/>
    <d v="1899-12-30T07:57:08"/>
    <d v="2025-02-27T00:00:00"/>
    <d v="1899-12-30T08:25:36"/>
    <x v="0"/>
    <s v="RFCPI"/>
    <s v="7022043917"/>
    <s v="FBO"/>
    <d v="1899-12-30T00:30:16"/>
    <d v="1899-12-30T00:28:28"/>
    <d v="1899-12-30T00:01:48"/>
    <s v="Granel"/>
    <s v="E001"/>
    <x v="2"/>
    <d v="1899-12-30T00:26:40"/>
    <d v="1899-12-30T00:28:28"/>
    <n v="7"/>
    <x v="4"/>
    <x v="1"/>
    <x v="2"/>
    <n v="0"/>
    <n v="0"/>
    <s v="OK"/>
    <s v="Granel"/>
    <x v="1"/>
    <n v="0"/>
    <s v="F. MALAGA"/>
    <s v="A"/>
    <d v="1899-12-30T00:01:48"/>
    <d v="1899-12-30T00:01:48"/>
    <s v="OK"/>
    <m/>
    <m/>
    <d v="1899-12-30T00:00:00"/>
    <d v="1899-12-30T00:26:40"/>
    <n v="5"/>
    <n v="-1.2499999999999734E-3"/>
    <n v="26.666666666668782"/>
    <n v="8"/>
    <s v="Si"/>
  </r>
  <r>
    <s v="CSMA"/>
    <s v="2025008088"/>
    <x v="0"/>
    <s v="ER8221BBJ"/>
    <s v="E3888GZR"/>
    <d v="2025-02-27T00:00:00"/>
    <m/>
    <s v="3269"/>
    <x v="35"/>
    <s v="PA"/>
    <s v="S2"/>
    <m/>
    <d v="2025-02-27T00:00:00"/>
    <d v="1899-12-30T08:06:40"/>
    <d v="2025-02-27T00:00:00"/>
    <d v="1899-12-30T08:04:51"/>
    <d v="2025-02-27T00:00:00"/>
    <d v="1899-12-30T08:30:58"/>
    <x v="0"/>
    <s v="RFCPI"/>
    <s v="7022043918"/>
    <s v="EXW"/>
    <d v="1899-12-30T00:27:56"/>
    <d v="1899-12-30T00:26:07"/>
    <d v="1899-12-30T00:01:49"/>
    <s v="Granel"/>
    <s v="E001"/>
    <x v="1"/>
    <d v="1899-12-30T00:24:18"/>
    <d v="1899-12-30T00:26:07"/>
    <n v="8"/>
    <x v="4"/>
    <x v="1"/>
    <x v="2"/>
    <n v="0"/>
    <n v="0"/>
    <s v="OK"/>
    <s v="Granel"/>
    <x v="1"/>
    <n v="0"/>
    <s v="F. MALAGA"/>
    <s v="A"/>
    <d v="1899-12-30T00:01:49"/>
    <d v="1899-12-30T00:01:49"/>
    <s v="OK"/>
    <m/>
    <m/>
    <d v="1899-12-30T00:00:00"/>
    <d v="1899-12-30T00:24:18"/>
    <n v="5"/>
    <n v="-1.2615740740700154E-3"/>
    <n v="24.299999999999962"/>
    <n v="8"/>
    <s v="Si"/>
  </r>
  <r>
    <s v="CSMA"/>
    <s v="2025008087"/>
    <x v="0"/>
    <s v="ER2025BCY"/>
    <s v="E8293MCV"/>
    <d v="2025-02-27T00:00:00"/>
    <m/>
    <s v="3283"/>
    <x v="37"/>
    <s v="PA"/>
    <s v="PA"/>
    <m/>
    <d v="2025-02-27T00:00:00"/>
    <d v="1899-12-30T08:04:09"/>
    <d v="2025-02-27T00:00:00"/>
    <d v="1899-12-30T08:02:23"/>
    <d v="2025-02-27T00:00:00"/>
    <d v="1899-12-30T08:35:17"/>
    <x v="0"/>
    <s v="RFCPI"/>
    <s v="7022043919"/>
    <s v="FBO"/>
    <d v="1899-12-30T00:34:40"/>
    <d v="1899-12-30T00:32:54"/>
    <d v="1899-12-30T00:01:46"/>
    <s v="Ensacado"/>
    <s v="E002"/>
    <x v="2"/>
    <d v="1899-12-30T00:31:08"/>
    <d v="1899-12-30T00:32:54"/>
    <n v="8"/>
    <x v="4"/>
    <x v="1"/>
    <x v="1"/>
    <n v="0"/>
    <n v="0"/>
    <s v="OK"/>
    <s v="Ensacado"/>
    <x v="1"/>
    <n v="0"/>
    <s v="F. MALAGA"/>
    <s v="A"/>
    <d v="1899-12-30T00:01:46"/>
    <d v="1899-12-30T00:01:46"/>
    <s v="OK"/>
    <m/>
    <m/>
    <d v="1899-12-30T00:00:00"/>
    <d v="1899-12-30T00:31:08"/>
    <n v="5"/>
    <n v="-1.2268518518500082E-3"/>
    <n v="31.133333333332818"/>
    <n v="8"/>
    <s v="Si"/>
  </r>
  <r>
    <s v="CSMA"/>
    <s v="2025008084"/>
    <x v="0"/>
    <s v="ER9151BBT"/>
    <s v="E8976JGF"/>
    <d v="2025-02-27T00:00:00"/>
    <m/>
    <s v="3268"/>
    <x v="25"/>
    <s v="PA"/>
    <s v="S2"/>
    <m/>
    <d v="2025-02-27T00:00:00"/>
    <d v="1899-12-30T07:55:06"/>
    <d v="2025-02-27T00:00:00"/>
    <d v="1899-12-30T07:53:18"/>
    <d v="2025-02-27T00:00:00"/>
    <d v="1899-12-30T08:35:25"/>
    <x v="0"/>
    <s v="RFCPI"/>
    <s v="7022043920"/>
    <s v="EXW"/>
    <d v="1899-12-30T00:43:55"/>
    <d v="1899-12-30T00:42:07"/>
    <d v="1899-12-30T00:01:48"/>
    <s v="Granel"/>
    <s v="E001"/>
    <x v="1"/>
    <d v="1899-12-30T00:40:19"/>
    <d v="1899-12-30T00:42:07"/>
    <n v="7"/>
    <x v="4"/>
    <x v="1"/>
    <x v="2"/>
    <n v="0"/>
    <n v="0"/>
    <s v="OK"/>
    <s v="Granel"/>
    <x v="1"/>
    <n v="0"/>
    <s v="F. MALAGA"/>
    <s v="A"/>
    <d v="1899-12-30T00:01:48"/>
    <d v="1899-12-30T00:01:48"/>
    <s v="OK"/>
    <m/>
    <m/>
    <d v="1899-12-30T00:00:00"/>
    <d v="1899-12-30T00:40:19"/>
    <n v="5"/>
    <n v="-1.2500000000000289E-3"/>
    <n v="40.316666666659167"/>
    <n v="8"/>
    <s v="Si"/>
  </r>
  <r>
    <s v="CSMA"/>
    <s v="2025008096"/>
    <x v="0"/>
    <s v="ER8859BCJ"/>
    <s v="E3975CCV"/>
    <d v="2025-02-27T00:00:00"/>
    <m/>
    <s v="200225"/>
    <x v="44"/>
    <s v="PA"/>
    <s v="S10"/>
    <m/>
    <d v="2025-02-27T00:00:00"/>
    <d v="1899-12-30T08:21:39"/>
    <d v="2025-02-27T00:00:00"/>
    <d v="1899-12-30T08:19:49"/>
    <d v="2025-02-27T00:00:00"/>
    <d v="1899-12-30T08:41:41"/>
    <x v="0"/>
    <s v="RFCPI"/>
    <s v="7022043921"/>
    <s v="FBO"/>
    <d v="1899-12-30T00:23:42"/>
    <d v="1899-12-30T00:21:52"/>
    <d v="1899-12-30T00:01:50"/>
    <s v="Granel"/>
    <s v="E001"/>
    <x v="2"/>
    <d v="1899-12-30T00:20:02"/>
    <d v="1899-12-30T00:21:52"/>
    <n v="8"/>
    <x v="4"/>
    <x v="1"/>
    <x v="0"/>
    <n v="0"/>
    <n v="0"/>
    <s v="OK"/>
    <s v="Clinker"/>
    <x v="1"/>
    <n v="0"/>
    <s v="F. MALAGA"/>
    <s v="A"/>
    <d v="1899-12-30T00:01:50"/>
    <d v="1899-12-30T00:01:50"/>
    <s v="OK"/>
    <m/>
    <m/>
    <d v="1899-12-30T00:00:00"/>
    <d v="1899-12-30T00:20:02"/>
    <n v="5"/>
    <n v="-1.273148148149994E-3"/>
    <n v="20.033333333323167"/>
    <n v="8"/>
    <s v="Si"/>
  </r>
  <r>
    <s v="CSMA"/>
    <s v="2025008093"/>
    <x v="0"/>
    <s v="ER8880BDL"/>
    <s v="E1376KSX"/>
    <d v="2025-02-27T00:00:00"/>
    <m/>
    <s v="3264"/>
    <x v="36"/>
    <s v="PA"/>
    <s v="S1"/>
    <m/>
    <d v="2025-02-27T00:00:00"/>
    <d v="1899-12-30T08:14:08"/>
    <d v="2025-02-27T00:00:00"/>
    <d v="1899-12-30T08:12:20"/>
    <d v="2025-02-27T00:00:00"/>
    <d v="1899-12-30T08:44:30"/>
    <x v="0"/>
    <s v="RFCPI"/>
    <s v="7022043922"/>
    <s v="EXW"/>
    <d v="1899-12-30T00:33:58"/>
    <d v="1899-12-30T00:32:10"/>
    <d v="1899-12-30T00:01:48"/>
    <s v="Granel"/>
    <s v="E001"/>
    <x v="1"/>
    <d v="1899-12-30T00:30:22"/>
    <d v="1899-12-30T00:32:10"/>
    <n v="8"/>
    <x v="4"/>
    <x v="1"/>
    <x v="2"/>
    <n v="0"/>
    <n v="0"/>
    <s v="OK"/>
    <s v="Granel"/>
    <x v="1"/>
    <n v="0"/>
    <s v="F. MALAGA"/>
    <s v="A"/>
    <d v="1899-12-30T00:01:48"/>
    <d v="1899-12-30T00:01:48"/>
    <s v="OK"/>
    <m/>
    <m/>
    <d v="1899-12-30T00:00:00"/>
    <d v="1899-12-30T00:30:22"/>
    <n v="5"/>
    <n v="-1.2499999999999734E-3"/>
    <n v="30.366666666662407"/>
    <n v="8"/>
    <s v="Si"/>
  </r>
  <r>
    <s v="CSMA"/>
    <s v="2025008095"/>
    <x v="0"/>
    <s v="ECO02801R"/>
    <s v="E8474FTB"/>
    <d v="2025-02-27T00:00:00"/>
    <m/>
    <s v="3264"/>
    <x v="36"/>
    <s v="PA"/>
    <s v="S1"/>
    <m/>
    <d v="2025-02-27T00:00:00"/>
    <d v="1899-12-30T08:20:50"/>
    <d v="2025-02-27T00:00:00"/>
    <d v="1899-12-30T08:19:00"/>
    <d v="2025-02-27T00:00:00"/>
    <d v="1899-12-30T08:48:34"/>
    <x v="0"/>
    <s v="RFCPI"/>
    <s v="7022043923"/>
    <s v="FBO"/>
    <d v="1899-12-30T00:31:24"/>
    <d v="1899-12-30T00:29:34"/>
    <d v="1899-12-30T00:01:50"/>
    <s v="Granel"/>
    <s v="E001"/>
    <x v="2"/>
    <d v="1899-12-30T00:27:44"/>
    <d v="1899-12-30T00:29:34"/>
    <n v="8"/>
    <x v="4"/>
    <x v="1"/>
    <x v="2"/>
    <n v="0"/>
    <n v="0"/>
    <s v="OK"/>
    <s v="Granel"/>
    <x v="1"/>
    <n v="0"/>
    <s v="F. MALAGA"/>
    <s v="A"/>
    <d v="1899-12-30T00:01:50"/>
    <d v="1899-12-30T00:01:50"/>
    <s v="OK"/>
    <m/>
    <m/>
    <d v="1899-12-30T00:00:00"/>
    <d v="1899-12-30T00:27:44"/>
    <n v="5"/>
    <n v="-1.273148148149994E-3"/>
    <n v="27.733333333334443"/>
    <n v="8"/>
    <s v="Si"/>
  </r>
  <r>
    <s v="CSMA"/>
    <s v="2025008092"/>
    <x v="0"/>
    <s v="ER0272BBT"/>
    <s v="E2254MLP"/>
    <d v="2025-02-27T00:00:00"/>
    <m/>
    <s v="3269"/>
    <x v="35"/>
    <s v="PA"/>
    <s v="S2"/>
    <m/>
    <d v="2025-02-27T00:00:00"/>
    <d v="1899-12-30T08:14:06"/>
    <d v="2025-02-27T00:00:00"/>
    <d v="1899-12-30T08:12:17"/>
    <d v="2025-02-27T00:00:00"/>
    <d v="1899-12-30T08:50:48"/>
    <x v="0"/>
    <s v="RFCPI"/>
    <s v="7022043924"/>
    <s v="FBO"/>
    <d v="1899-12-30T00:40:20"/>
    <d v="1899-12-30T00:38:31"/>
    <d v="1899-12-30T00:01:49"/>
    <s v="Granel"/>
    <s v="E001"/>
    <x v="2"/>
    <d v="1899-12-30T00:36:42"/>
    <d v="1899-12-30T00:38:31"/>
    <n v="8"/>
    <x v="4"/>
    <x v="1"/>
    <x v="2"/>
    <n v="0"/>
    <n v="0"/>
    <s v="OK"/>
    <s v="Granel"/>
    <x v="1"/>
    <n v="0"/>
    <s v="F. MALAGA"/>
    <s v="A"/>
    <d v="1899-12-30T00:01:49"/>
    <d v="1899-12-30T00:01:49"/>
    <s v="OK"/>
    <m/>
    <m/>
    <d v="1899-12-30T00:00:00"/>
    <d v="1899-12-30T00:36:42"/>
    <n v="5"/>
    <n v="-1.2615740740700154E-3"/>
    <n v="36.699999999998383"/>
    <n v="8"/>
    <s v="Si"/>
  </r>
  <r>
    <s v="CSMA"/>
    <s v="2025008100"/>
    <x v="0"/>
    <s v="ER7377BBY"/>
    <s v="E6333MGV"/>
    <d v="2025-02-27T00:00:00"/>
    <m/>
    <s v="3283"/>
    <x v="37"/>
    <s v="PA"/>
    <s v="PA"/>
    <m/>
    <d v="2025-02-27T00:00:00"/>
    <d v="1899-12-30T08:35:23"/>
    <d v="2025-02-27T00:00:00"/>
    <d v="1899-12-30T08:33:33"/>
    <d v="2025-02-27T00:00:00"/>
    <d v="1899-12-30T08:53:22"/>
    <x v="0"/>
    <s v="RFCPI"/>
    <s v="7022043925"/>
    <s v="EXW"/>
    <d v="1899-12-30T00:21:39"/>
    <d v="1899-12-30T00:19:49"/>
    <d v="1899-12-30T00:01:50"/>
    <s v="Ensacado"/>
    <s v="E002"/>
    <x v="1"/>
    <d v="1899-12-30T00:17:59"/>
    <d v="1899-12-30T00:19:49"/>
    <n v="8"/>
    <x v="4"/>
    <x v="1"/>
    <x v="1"/>
    <n v="0"/>
    <n v="0"/>
    <s v="OK"/>
    <s v="Ensacado"/>
    <x v="1"/>
    <n v="0"/>
    <s v="F. MALAGA"/>
    <s v="A"/>
    <d v="1899-12-30T00:01:50"/>
    <d v="1899-12-30T00:01:50"/>
    <s v="OK"/>
    <m/>
    <m/>
    <d v="1899-12-30T00:00:00"/>
    <d v="1899-12-30T00:17:59"/>
    <n v="5"/>
    <n v="-1.273148148149994E-3"/>
    <n v="17.983333333339154"/>
    <n v="8"/>
    <s v="Si"/>
  </r>
  <r>
    <s v="CSMA"/>
    <s v="2025008103"/>
    <x v="0"/>
    <s v="ER7226BBV"/>
    <s v="E8946JVD"/>
    <d v="2025-02-27T00:00:00"/>
    <m/>
    <s v="200225"/>
    <x v="44"/>
    <s v="PA"/>
    <s v="S10"/>
    <m/>
    <d v="2025-02-27T00:00:00"/>
    <d v="1899-12-30T08:43:07"/>
    <d v="2025-02-27T00:00:00"/>
    <d v="1899-12-30T08:41:17"/>
    <d v="2025-02-27T00:00:00"/>
    <d v="1899-12-30T08:59:28"/>
    <x v="0"/>
    <s v="RFCPI"/>
    <s v="7022043926"/>
    <s v="FBO"/>
    <d v="1899-12-30T00:20:01"/>
    <d v="1899-12-30T00:18:11"/>
    <d v="1899-12-30T00:01:50"/>
    <s v="Granel"/>
    <s v="E001"/>
    <x v="2"/>
    <d v="1899-12-30T00:16:21"/>
    <d v="1899-12-30T00:18:11"/>
    <n v="8"/>
    <x v="4"/>
    <x v="1"/>
    <x v="0"/>
    <n v="0"/>
    <n v="0"/>
    <s v="OK"/>
    <s v="Clinker"/>
    <x v="1"/>
    <n v="0"/>
    <s v="F. MALAGA"/>
    <s v="A"/>
    <d v="1899-12-30T00:01:50"/>
    <d v="1899-12-30T00:01:50"/>
    <s v="OK"/>
    <m/>
    <m/>
    <d v="1899-12-30T00:00:00"/>
    <d v="1899-12-30T00:16:21"/>
    <n v="5"/>
    <n v="-1.273148148149994E-3"/>
    <n v="16.350000000004794"/>
    <n v="8"/>
    <s v="Si"/>
  </r>
  <r>
    <s v="CSMA"/>
    <s v="2025008099"/>
    <x v="0"/>
    <s v="ER3631BBH"/>
    <s v="E1303MMC"/>
    <d v="2025-02-27T00:00:00"/>
    <m/>
    <s v="3269"/>
    <x v="35"/>
    <s v="PA"/>
    <s v="S2"/>
    <m/>
    <d v="2025-02-27T00:00:00"/>
    <d v="1899-12-30T08:31:01"/>
    <d v="2025-02-27T00:00:00"/>
    <d v="1899-12-30T08:29:12"/>
    <d v="2025-02-27T00:00:00"/>
    <d v="1899-12-30T09:02:03"/>
    <x v="0"/>
    <s v="RFCPI"/>
    <s v="7022043927"/>
    <s v="FBO"/>
    <d v="1899-12-30T00:34:40"/>
    <d v="1899-12-30T00:32:51"/>
    <d v="1899-12-30T00:01:49"/>
    <s v="Granel"/>
    <s v="E001"/>
    <x v="2"/>
    <d v="1899-12-30T00:31:02"/>
    <d v="1899-12-30T00:32:51"/>
    <n v="8"/>
    <x v="4"/>
    <x v="1"/>
    <x v="2"/>
    <n v="0"/>
    <n v="0"/>
    <s v="OK"/>
    <s v="Granel"/>
    <x v="1"/>
    <n v="0"/>
    <s v="F. MALAGA"/>
    <s v="A"/>
    <d v="1899-12-30T00:01:49"/>
    <d v="1899-12-30T00:01:49"/>
    <s v="OK"/>
    <m/>
    <m/>
    <d v="1899-12-30T00:00:00"/>
    <d v="1899-12-30T00:31:02"/>
    <n v="5"/>
    <n v="-1.2615740740800074E-3"/>
    <n v="31.033333333324808"/>
    <n v="9"/>
    <s v="Si"/>
  </r>
  <r>
    <s v="CSMA"/>
    <s v="2025008107"/>
    <x v="0"/>
    <s v="ER8459BCW"/>
    <s v="E6823FDR"/>
    <d v="2025-02-27T00:00:00"/>
    <m/>
    <s v="200225"/>
    <x v="44"/>
    <s v="PA"/>
    <s v="S10"/>
    <m/>
    <d v="2025-02-27T00:00:00"/>
    <d v="1899-12-30T08:52:40"/>
    <d v="2025-02-27T00:00:00"/>
    <d v="1899-12-30T08:50:50"/>
    <d v="2025-02-27T00:00:00"/>
    <d v="1899-12-30T09:09:31"/>
    <x v="0"/>
    <s v="RFCPI"/>
    <s v="7022043929"/>
    <s v="FBO"/>
    <d v="1899-12-30T00:20:31"/>
    <d v="1899-12-30T00:18:41"/>
    <d v="1899-12-30T00:01:50"/>
    <s v="Granel"/>
    <s v="E001"/>
    <x v="2"/>
    <d v="1899-12-30T00:16:51"/>
    <d v="1899-12-30T00:18:41"/>
    <n v="8"/>
    <x v="4"/>
    <x v="1"/>
    <x v="0"/>
    <n v="0"/>
    <n v="0"/>
    <s v="OK"/>
    <s v="Clinker"/>
    <x v="1"/>
    <n v="0"/>
    <s v="F. MALAGA"/>
    <s v="A"/>
    <d v="1899-12-30T00:01:50"/>
    <d v="1899-12-30T00:01:50"/>
    <s v="OK"/>
    <m/>
    <m/>
    <d v="1899-12-30T00:00:00"/>
    <d v="1899-12-30T00:16:51"/>
    <n v="5"/>
    <n v="-1.273148148149994E-3"/>
    <n v="16.850000000001593"/>
    <n v="9"/>
    <s v="Si"/>
  </r>
  <r>
    <s v="CSMA"/>
    <s v="2025008102"/>
    <x v="0"/>
    <s v="EE0336DPK"/>
    <m/>
    <d v="2025-02-27T00:00:00"/>
    <m/>
    <s v="3283"/>
    <x v="37"/>
    <s v="PA"/>
    <s v="PA"/>
    <m/>
    <d v="2025-02-27T00:00:00"/>
    <d v="1899-12-30T08:40:55"/>
    <d v="2025-02-27T00:00:00"/>
    <d v="1899-12-30T08:39:06"/>
    <d v="2025-02-27T00:00:00"/>
    <d v="1899-12-30T09:11:39"/>
    <x v="0"/>
    <s v="RFCPI"/>
    <s v="7022043930"/>
    <s v="EXW"/>
    <d v="1899-12-30T00:34:22"/>
    <d v="1899-12-30T00:32:33"/>
    <d v="1899-12-30T00:01:49"/>
    <s v="Ensacado"/>
    <s v="E002"/>
    <x v="1"/>
    <d v="1899-12-30T00:30:44"/>
    <d v="1899-12-30T00:32:33"/>
    <n v="8"/>
    <x v="4"/>
    <x v="1"/>
    <x v="1"/>
    <n v="0"/>
    <n v="0"/>
    <s v="OK"/>
    <s v="Ensacado"/>
    <x v="1"/>
    <n v="0"/>
    <s v="F. MALAGA"/>
    <s v="A"/>
    <d v="1899-12-30T00:01:49"/>
    <d v="1899-12-30T00:01:49"/>
    <s v="OK"/>
    <m/>
    <m/>
    <d v="1899-12-30T00:00:00"/>
    <d v="1899-12-30T00:30:44"/>
    <n v="5"/>
    <n v="-1.2615740740800074E-3"/>
    <n v="30.733333333329558"/>
    <n v="9"/>
    <s v="Si"/>
  </r>
  <r>
    <s v="CSMA"/>
    <s v="2025008106"/>
    <x v="0"/>
    <s v="ER7726BBG"/>
    <s v="E7970JYD"/>
    <d v="2025-02-27T00:00:00"/>
    <m/>
    <s v="3262"/>
    <x v="40"/>
    <s v="PA"/>
    <s v="S6"/>
    <m/>
    <d v="2025-02-27T00:00:00"/>
    <d v="1899-12-30T08:46:29"/>
    <d v="2025-02-27T00:00:00"/>
    <d v="1899-12-30T08:44:39"/>
    <d v="2025-02-27T00:00:00"/>
    <d v="1899-12-30T09:14:11"/>
    <x v="0"/>
    <s v="RFCPI"/>
    <s v="7022043931"/>
    <s v="EXW"/>
    <d v="1899-12-30T00:31:22"/>
    <d v="1899-12-30T00:29:32"/>
    <d v="1899-12-30T00:01:50"/>
    <s v="Granel"/>
    <s v="E001"/>
    <x v="1"/>
    <d v="1899-12-30T00:27:42"/>
    <d v="1899-12-30T00:29:32"/>
    <n v="8"/>
    <x v="4"/>
    <x v="1"/>
    <x v="2"/>
    <n v="0"/>
    <n v="0"/>
    <s v="OK"/>
    <s v="Granel"/>
    <x v="1"/>
    <n v="0"/>
    <s v="F. MALAGA"/>
    <s v="A"/>
    <d v="1899-12-30T00:01:50"/>
    <d v="1899-12-30T00:01:50"/>
    <s v="OK"/>
    <m/>
    <m/>
    <d v="1899-12-30T00:00:00"/>
    <d v="1899-12-30T00:27:42"/>
    <n v="5"/>
    <n v="-1.273148148149994E-3"/>
    <n v="27.699999999998415"/>
    <n v="9"/>
    <s v="Si"/>
  </r>
  <r>
    <s v="CSMA"/>
    <s v="2025008105"/>
    <x v="0"/>
    <s v="ER3243BBL"/>
    <s v="E5164KRK"/>
    <d v="2025-02-27T00:00:00"/>
    <m/>
    <s v="3269"/>
    <x v="35"/>
    <s v="PA"/>
    <s v="S2"/>
    <m/>
    <d v="2025-02-27T00:00:00"/>
    <d v="1899-12-30T08:43:50"/>
    <d v="2025-02-27T00:00:00"/>
    <d v="1899-12-30T08:42:43"/>
    <d v="2025-02-27T00:00:00"/>
    <d v="1899-12-30T09:16:10"/>
    <x v="227"/>
    <s v="JSANTOSL"/>
    <s v="7022043932"/>
    <s v="EXW"/>
    <d v="1899-12-30T00:34:34"/>
    <d v="1899-12-30T00:33:27"/>
    <d v="1899-12-30T00:01:07"/>
    <s v="Granel"/>
    <s v="E001"/>
    <x v="1"/>
    <d v="1899-12-30T00:32:20"/>
    <d v="1899-12-30T00:33:27"/>
    <n v="8"/>
    <x v="4"/>
    <x v="1"/>
    <x v="2"/>
    <n v="0"/>
    <n v="0"/>
    <s v="OK"/>
    <s v="Granel"/>
    <x v="1"/>
    <n v="0"/>
    <s v="F. MALAGA"/>
    <s v="A"/>
    <d v="1899-12-30T00:01:07"/>
    <d v="1899-12-30T00:01:07"/>
    <s v="OK"/>
    <m/>
    <m/>
    <d v="1899-12-30T00:00:00"/>
    <d v="1899-12-30T00:32:20"/>
    <n v="5"/>
    <n v="-7.7546296295999406E-4"/>
    <n v="32.333333333328049"/>
    <n v="9"/>
    <s v="Si"/>
  </r>
  <r>
    <s v="CSMA"/>
    <s v="2025008110"/>
    <x v="0"/>
    <s v="ER7169BBR"/>
    <s v="E0019FGD"/>
    <d v="2025-02-27T00:00:00"/>
    <m/>
    <s v="200225"/>
    <x v="44"/>
    <s v="PA"/>
    <s v="S10"/>
    <m/>
    <d v="2025-02-27T00:00:00"/>
    <d v="1899-12-30T09:04:47"/>
    <d v="2025-02-27T00:00:00"/>
    <d v="1899-12-30T09:02:59"/>
    <d v="2025-02-27T00:00:00"/>
    <d v="1899-12-30T09:19:10"/>
    <x v="0"/>
    <s v="RFCPI"/>
    <s v="7022043933"/>
    <s v="FBO"/>
    <d v="1899-12-30T00:17:59"/>
    <d v="1899-12-30T00:16:11"/>
    <d v="1899-12-30T00:01:48"/>
    <s v="Granel"/>
    <s v="E001"/>
    <x v="2"/>
    <d v="1899-12-30T00:14:23"/>
    <d v="1899-12-30T00:16:11"/>
    <n v="9"/>
    <x v="4"/>
    <x v="1"/>
    <x v="0"/>
    <n v="0"/>
    <n v="0"/>
    <s v="OK"/>
    <s v="Clinker"/>
    <x v="1"/>
    <n v="0"/>
    <s v="F. MALAGA"/>
    <s v="A"/>
    <d v="1899-12-30T00:01:48"/>
    <d v="1899-12-30T00:01:48"/>
    <s v="OK"/>
    <m/>
    <m/>
    <d v="1899-12-30T00:00:00"/>
    <d v="1899-12-30T00:14:23"/>
    <n v="5"/>
    <n v="-1.2499999999999734E-3"/>
    <n v="14.383333333339232"/>
    <n v="9"/>
    <s v="Si"/>
  </r>
  <r>
    <s v="CSMA"/>
    <s v="2025008108"/>
    <x v="0"/>
    <s v="ER0013BBX"/>
    <s v="E4483KKV"/>
    <d v="2025-02-27T00:00:00"/>
    <m/>
    <s v="3269"/>
    <x v="35"/>
    <s v="PA"/>
    <s v="S2"/>
    <m/>
    <d v="2025-02-27T00:00:00"/>
    <d v="1899-12-30T08:55:38"/>
    <d v="2025-02-27T00:00:00"/>
    <d v="1899-12-30T08:53:48"/>
    <d v="2025-02-27T00:00:00"/>
    <d v="1899-12-30T09:27:33"/>
    <x v="0"/>
    <s v="RFCPI"/>
    <s v="7022043934"/>
    <s v="FBO"/>
    <d v="1899-12-30T00:35:35"/>
    <d v="1899-12-30T00:33:45"/>
    <d v="1899-12-30T00:01:50"/>
    <s v="Granel"/>
    <s v="E001"/>
    <x v="2"/>
    <d v="1899-12-30T00:31:55"/>
    <d v="1899-12-30T00:33:45"/>
    <n v="8"/>
    <x v="4"/>
    <x v="1"/>
    <x v="2"/>
    <n v="0"/>
    <n v="0"/>
    <s v="OK"/>
    <s v="Granel"/>
    <x v="1"/>
    <n v="0"/>
    <s v="F. MALAGA"/>
    <s v="A"/>
    <d v="1899-12-30T00:01:50"/>
    <d v="1899-12-30T00:01:50"/>
    <s v="OK"/>
    <m/>
    <m/>
    <d v="1899-12-30T00:00:00"/>
    <d v="1899-12-30T00:31:55"/>
    <n v="5"/>
    <n v="-1.273148148149994E-3"/>
    <n v="31.916666666664007"/>
    <n v="9"/>
    <s v="Si"/>
  </r>
  <r>
    <s v="CSMA"/>
    <s v="2025008109"/>
    <x v="0"/>
    <s v="ER9403BBD"/>
    <s v="E5260KKG"/>
    <d v="2025-02-27T00:00:00"/>
    <m/>
    <s v="3264"/>
    <x v="36"/>
    <s v="PA"/>
    <s v="S1"/>
    <m/>
    <d v="2025-02-27T00:00:00"/>
    <d v="1899-12-30T09:04:14"/>
    <d v="2025-02-27T00:00:00"/>
    <d v="1899-12-30T09:02:31"/>
    <d v="2025-02-27T00:00:00"/>
    <d v="1899-12-30T09:32:20"/>
    <x v="0"/>
    <s v="RFCPI"/>
    <s v="7022043935"/>
    <s v="FBO"/>
    <d v="1899-12-30T00:31:32"/>
    <d v="1899-12-30T00:29:49"/>
    <d v="1899-12-30T00:01:43"/>
    <s v="Granel"/>
    <s v="E001"/>
    <x v="2"/>
    <d v="1899-12-30T00:28:06"/>
    <d v="1899-12-30T00:29:49"/>
    <n v="9"/>
    <x v="4"/>
    <x v="1"/>
    <x v="2"/>
    <n v="0"/>
    <n v="0"/>
    <s v="OK"/>
    <s v="Granel"/>
    <x v="1"/>
    <n v="0"/>
    <s v="F. MALAGA"/>
    <s v="A"/>
    <d v="1899-12-30T00:01:43"/>
    <d v="1899-12-30T00:01:43"/>
    <s v="OK"/>
    <m/>
    <m/>
    <d v="1899-12-30T00:00:00"/>
    <d v="1899-12-30T00:28:06"/>
    <n v="5"/>
    <n v="-1.192129629620009E-3"/>
    <n v="28.100000000001593"/>
    <n v="9"/>
    <s v="Si"/>
  </r>
  <r>
    <s v="CSMA"/>
    <s v="2025008111"/>
    <x v="0"/>
    <s v="ER1055BBH"/>
    <s v="E0721JRZ"/>
    <d v="2025-02-27T00:00:00"/>
    <m/>
    <s v="3264"/>
    <x v="36"/>
    <s v="PA"/>
    <s v="S1"/>
    <m/>
    <d v="2025-02-27T00:00:00"/>
    <d v="1899-12-30T09:11:13"/>
    <d v="2025-02-27T00:00:00"/>
    <d v="1899-12-30T09:09:26"/>
    <d v="2025-02-27T00:00:00"/>
    <d v="1899-12-30T09:39:35"/>
    <x v="0"/>
    <s v="RFCPI"/>
    <s v="7022043936"/>
    <s v="FBO"/>
    <d v="1899-12-30T00:31:56"/>
    <d v="1899-12-30T00:30:09"/>
    <d v="1899-12-30T00:01:47"/>
    <s v="Granel"/>
    <s v="E001"/>
    <x v="2"/>
    <d v="1899-12-30T00:28:22"/>
    <d v="1899-12-30T00:30:09"/>
    <n v="9"/>
    <x v="4"/>
    <x v="1"/>
    <x v="2"/>
    <n v="0"/>
    <n v="0"/>
    <s v="OK"/>
    <s v="Granel"/>
    <x v="1"/>
    <n v="0"/>
    <s v="F. MALAGA"/>
    <s v="A"/>
    <d v="1899-12-30T00:01:47"/>
    <d v="1899-12-30T00:01:47"/>
    <s v="OK"/>
    <m/>
    <m/>
    <d v="1899-12-30T00:00:00"/>
    <d v="1899-12-30T00:28:22"/>
    <n v="5"/>
    <n v="-1.2384259259199948E-3"/>
    <n v="28.366666666675204"/>
    <n v="9"/>
    <s v="Si"/>
  </r>
  <r>
    <s v="CSMA"/>
    <s v="2025008113"/>
    <x v="0"/>
    <s v="ER8110BCC"/>
    <s v="E7844JTT"/>
    <d v="2025-02-27T00:00:00"/>
    <m/>
    <s v="3269"/>
    <x v="35"/>
    <s v="PA"/>
    <s v="S2"/>
    <m/>
    <d v="2025-02-27T00:00:00"/>
    <d v="1899-12-30T09:15:38"/>
    <d v="2025-02-27T00:00:00"/>
    <d v="1899-12-30T09:13:48"/>
    <d v="2025-02-27T00:00:00"/>
    <d v="1899-12-30T09:41:26"/>
    <x v="0"/>
    <s v="RFCPI"/>
    <s v="7022043937"/>
    <s v="FBO"/>
    <d v="1899-12-30T00:29:28"/>
    <d v="1899-12-30T00:27:38"/>
    <d v="1899-12-30T00:01:50"/>
    <s v="Granel"/>
    <s v="E001"/>
    <x v="2"/>
    <d v="1899-12-30T00:25:48"/>
    <d v="1899-12-30T00:27:38"/>
    <n v="9"/>
    <x v="4"/>
    <x v="1"/>
    <x v="2"/>
    <n v="0"/>
    <n v="0"/>
    <s v="OK"/>
    <s v="Granel"/>
    <x v="1"/>
    <n v="0"/>
    <s v="F. MALAGA"/>
    <s v="A"/>
    <d v="1899-12-30T00:01:50"/>
    <d v="1899-12-30T00:01:50"/>
    <s v="OK"/>
    <m/>
    <m/>
    <d v="1899-12-30T00:00:00"/>
    <d v="1899-12-30T00:25:48"/>
    <n v="5"/>
    <n v="-1.273148148149994E-3"/>
    <n v="25.800000000004832"/>
    <n v="9"/>
    <s v="Si"/>
  </r>
  <r>
    <s v="CSMA"/>
    <s v="2025008117"/>
    <x v="0"/>
    <s v="ER1030BBJ"/>
    <s v="E0463JRH"/>
    <d v="2025-02-27T00:00:00"/>
    <m/>
    <s v="3264"/>
    <x v="36"/>
    <s v="PA"/>
    <s v="S1"/>
    <m/>
    <d v="2025-02-27T00:00:00"/>
    <d v="1899-12-30T09:19:43"/>
    <d v="2025-02-27T00:00:00"/>
    <d v="1899-12-30T09:17:53"/>
    <d v="2025-02-27T00:00:00"/>
    <d v="1899-12-30T09:55:32"/>
    <x v="0"/>
    <s v="RFCPI"/>
    <s v="7022043939"/>
    <s v="FBO"/>
    <d v="1899-12-30T00:39:29"/>
    <d v="1899-12-30T00:37:39"/>
    <d v="1899-12-30T00:01:50"/>
    <s v="Granel"/>
    <s v="E001"/>
    <x v="2"/>
    <d v="1899-12-30T00:35:49"/>
    <d v="1899-12-30T00:37:39"/>
    <n v="9"/>
    <x v="4"/>
    <x v="1"/>
    <x v="2"/>
    <n v="0"/>
    <n v="0"/>
    <s v="OK"/>
    <s v="Granel"/>
    <x v="1"/>
    <n v="0"/>
    <s v="F. MALAGA"/>
    <s v="A"/>
    <d v="1899-12-30T00:01:50"/>
    <d v="1899-12-30T00:01:50"/>
    <s v="OK"/>
    <m/>
    <m/>
    <d v="1899-12-30T00:00:00"/>
    <d v="1899-12-30T00:35:49"/>
    <n v="5"/>
    <n v="-1.273148148149994E-3"/>
    <n v="35.816666666659181"/>
    <n v="9"/>
    <s v="Si"/>
  </r>
  <r>
    <s v="CSMA"/>
    <s v="2025008120"/>
    <x v="0"/>
    <s v="EGR03345R"/>
    <s v="E7812KXB"/>
    <d v="2025-02-27T00:00:00"/>
    <m/>
    <s v="3260"/>
    <x v="41"/>
    <s v="PA"/>
    <s v="S8"/>
    <m/>
    <d v="2025-02-27T00:00:00"/>
    <d v="1899-12-30T09:42:28"/>
    <d v="2025-02-27T00:00:00"/>
    <d v="1899-12-30T09:40:39"/>
    <d v="2025-02-27T00:00:00"/>
    <d v="1899-12-30T10:03:25"/>
    <x v="0"/>
    <s v="RFCPI"/>
    <s v="7022043940"/>
    <s v="EXW"/>
    <d v="1899-12-30T00:24:35"/>
    <d v="1899-12-30T00:22:46"/>
    <d v="1899-12-30T00:01:49"/>
    <s v="Granel"/>
    <s v="E001"/>
    <x v="1"/>
    <d v="1899-12-30T00:20:57"/>
    <d v="1899-12-30T00:22:46"/>
    <n v="9"/>
    <x v="4"/>
    <x v="1"/>
    <x v="2"/>
    <n v="0"/>
    <n v="0"/>
    <s v="OK"/>
    <s v="Granel"/>
    <x v="1"/>
    <n v="0"/>
    <s v="F. MALAGA"/>
    <s v="A"/>
    <d v="1899-12-30T00:01:49"/>
    <d v="1899-12-30T00:01:49"/>
    <s v="OK"/>
    <m/>
    <m/>
    <d v="1899-12-30T00:00:00"/>
    <d v="1899-12-30T00:20:57"/>
    <n v="5"/>
    <n v="-1.2615740740699599E-3"/>
    <n v="20.949999999998397"/>
    <n v="10"/>
    <s v="Si"/>
  </r>
  <r>
    <s v="CSMA"/>
    <s v="2025008123"/>
    <x v="0"/>
    <s v="ER8859BCJ"/>
    <s v="E3975CCV"/>
    <d v="2025-02-27T00:00:00"/>
    <m/>
    <s v="200225"/>
    <x v="44"/>
    <s v="PA"/>
    <s v="S10"/>
    <m/>
    <d v="2025-02-27T00:00:00"/>
    <d v="1899-12-30T09:46:49"/>
    <d v="2025-02-27T00:00:00"/>
    <d v="1899-12-30T09:45:00"/>
    <d v="2025-02-27T00:00:00"/>
    <d v="1899-12-30T10:04:04"/>
    <x v="0"/>
    <s v="RFCPI"/>
    <s v="7022043941"/>
    <s v="FBO"/>
    <d v="1899-12-30T00:20:53"/>
    <d v="1899-12-30T00:19:04"/>
    <d v="1899-12-30T00:01:49"/>
    <s v="Granel"/>
    <s v="E001"/>
    <x v="2"/>
    <d v="1899-12-30T00:17:15"/>
    <d v="1899-12-30T00:19:04"/>
    <n v="9"/>
    <x v="4"/>
    <x v="1"/>
    <x v="0"/>
    <n v="0"/>
    <n v="0"/>
    <s v="OK"/>
    <s v="Clinker"/>
    <x v="1"/>
    <n v="0"/>
    <s v="F. MALAGA"/>
    <s v="A"/>
    <d v="1899-12-30T00:01:49"/>
    <d v="1899-12-30T00:01:49"/>
    <s v="OK"/>
    <m/>
    <m/>
    <d v="1899-12-30T00:00:00"/>
    <d v="1899-12-30T00:17:15"/>
    <n v="5"/>
    <n v="-1.2615740740700154E-3"/>
    <n v="17.250000000004775"/>
    <n v="10"/>
    <s v="Si"/>
  </r>
  <r>
    <s v="CSMA"/>
    <s v="2025008122"/>
    <x v="0"/>
    <s v="ER0891BBT"/>
    <s v="E3470GSX"/>
    <d v="2025-02-27T00:00:00"/>
    <m/>
    <s v="3269"/>
    <x v="35"/>
    <s v="PA"/>
    <s v="S2"/>
    <m/>
    <d v="2025-02-27T00:00:00"/>
    <d v="1899-12-30T09:45:49"/>
    <d v="2025-02-27T00:00:00"/>
    <d v="1899-12-30T09:44:01"/>
    <d v="2025-02-27T00:00:00"/>
    <d v="1899-12-30T10:10:41"/>
    <x v="0"/>
    <s v="RFCPI"/>
    <s v="7022043942"/>
    <s v="FBO"/>
    <d v="1899-12-30T00:28:28"/>
    <d v="1899-12-30T00:26:40"/>
    <d v="1899-12-30T00:01:48"/>
    <s v="Granel"/>
    <s v="E001"/>
    <x v="2"/>
    <d v="1899-12-30T00:24:52"/>
    <d v="1899-12-30T00:26:40"/>
    <n v="9"/>
    <x v="4"/>
    <x v="1"/>
    <x v="2"/>
    <n v="0"/>
    <n v="0"/>
    <s v="OK"/>
    <s v="Granel"/>
    <x v="1"/>
    <n v="0"/>
    <s v="F. MALAGA"/>
    <s v="A"/>
    <d v="1899-12-30T00:01:48"/>
    <d v="1899-12-30T00:01:48"/>
    <s v="OK"/>
    <m/>
    <m/>
    <d v="1899-12-30T00:00:00"/>
    <d v="1899-12-30T00:24:52"/>
    <n v="5"/>
    <n v="-1.2500000000000289E-3"/>
    <n v="24.866666666668742"/>
    <n v="10"/>
    <s v="Si"/>
  </r>
  <r>
    <s v="CSMA"/>
    <s v="2025008124"/>
    <x v="0"/>
    <s v="ER8349BDL"/>
    <s v="E9043KYN"/>
    <d v="2025-02-27T00:00:00"/>
    <m/>
    <s v="3262"/>
    <x v="40"/>
    <s v="PA"/>
    <s v="S6"/>
    <m/>
    <d v="2025-02-27T00:00:00"/>
    <d v="1899-12-30T09:49:39"/>
    <d v="2025-02-27T00:00:00"/>
    <d v="1899-12-30T09:47:50"/>
    <d v="2025-02-27T00:00:00"/>
    <d v="1899-12-30T10:11:22"/>
    <x v="0"/>
    <s v="RFCPI"/>
    <s v="7022043943"/>
    <s v="EXW"/>
    <d v="1899-12-30T00:25:21"/>
    <d v="1899-12-30T00:23:32"/>
    <d v="1899-12-30T00:01:49"/>
    <s v="Granel"/>
    <s v="E001"/>
    <x v="1"/>
    <d v="1899-12-30T00:21:43"/>
    <d v="1899-12-30T00:23:32"/>
    <n v="9"/>
    <x v="4"/>
    <x v="1"/>
    <x v="2"/>
    <n v="0"/>
    <n v="0"/>
    <s v="OK"/>
    <s v="Granel"/>
    <x v="1"/>
    <n v="0"/>
    <s v="F. MALAGA"/>
    <s v="A"/>
    <d v="1899-12-30T00:01:49"/>
    <d v="1899-12-30T00:01:49"/>
    <s v="OK"/>
    <m/>
    <m/>
    <d v="1899-12-30T00:00:00"/>
    <d v="1899-12-30T00:21:43"/>
    <n v="5"/>
    <n v="-1.2615740740800074E-3"/>
    <n v="21.716666666668807"/>
    <n v="10"/>
    <s v="Si"/>
  </r>
  <r>
    <s v="CSMA"/>
    <s v="2025008126"/>
    <x v="0"/>
    <s v="ER7226BBV"/>
    <s v="E8946JVD"/>
    <d v="2025-02-27T00:00:00"/>
    <m/>
    <s v="200225"/>
    <x v="44"/>
    <s v="PA"/>
    <s v="S10"/>
    <m/>
    <d v="2025-02-27T00:00:00"/>
    <d v="1899-12-30T09:57:52"/>
    <d v="2025-02-27T00:00:00"/>
    <d v="1899-12-30T09:56:03"/>
    <d v="2025-02-27T00:00:00"/>
    <d v="1899-12-30T10:14:17"/>
    <x v="0"/>
    <s v="RFCPI"/>
    <s v="7022043944"/>
    <s v="FBO"/>
    <d v="1899-12-30T00:20:03"/>
    <d v="1899-12-30T00:18:14"/>
    <d v="1899-12-30T00:01:49"/>
    <s v="Granel"/>
    <s v="E001"/>
    <x v="2"/>
    <d v="1899-12-30T00:16:25"/>
    <d v="1899-12-30T00:18:14"/>
    <n v="9"/>
    <x v="4"/>
    <x v="1"/>
    <x v="0"/>
    <n v="0"/>
    <n v="0"/>
    <s v="OK"/>
    <s v="Clinker"/>
    <x v="1"/>
    <n v="0"/>
    <s v="F. MALAGA"/>
    <s v="A"/>
    <d v="1899-12-30T00:01:49"/>
    <d v="1899-12-30T00:01:49"/>
    <s v="OK"/>
    <m/>
    <m/>
    <d v="1899-12-30T00:00:00"/>
    <d v="1899-12-30T00:16:25"/>
    <n v="5"/>
    <n v="-1.2615740740800074E-3"/>
    <n v="16.416666666662383"/>
    <n v="10"/>
    <s v="Si"/>
  </r>
  <r>
    <s v="CSMA"/>
    <s v="2025008121"/>
    <x v="0"/>
    <s v="ER8141BBG"/>
    <s v="E5824JVY"/>
    <d v="2025-02-27T00:00:00"/>
    <m/>
    <s v="3269"/>
    <x v="35"/>
    <s v="PA"/>
    <s v="S2"/>
    <m/>
    <d v="2025-02-27T00:00:00"/>
    <d v="1899-12-30T09:45:17"/>
    <d v="2025-02-27T00:00:00"/>
    <d v="1899-12-30T09:43:28"/>
    <d v="2025-02-27T00:00:00"/>
    <d v="1899-12-30T10:18:38"/>
    <x v="0"/>
    <s v="RFCPI"/>
    <s v="7022043945"/>
    <s v="FBO"/>
    <d v="1899-12-30T00:36:59"/>
    <d v="1899-12-30T00:35:10"/>
    <d v="1899-12-30T00:01:49"/>
    <s v="Granel"/>
    <s v="E001"/>
    <x v="2"/>
    <d v="1899-12-30T00:33:21"/>
    <d v="1899-12-30T00:35:10"/>
    <n v="9"/>
    <x v="4"/>
    <x v="1"/>
    <x v="2"/>
    <n v="0"/>
    <n v="0"/>
    <s v="OK"/>
    <s v="Granel"/>
    <x v="1"/>
    <n v="0"/>
    <s v="F. MALAGA"/>
    <s v="A"/>
    <d v="1899-12-30T00:01:49"/>
    <d v="1899-12-30T00:01:49"/>
    <s v="OK"/>
    <m/>
    <m/>
    <d v="1899-12-30T00:00:00"/>
    <d v="1899-12-30T00:33:21"/>
    <n v="5"/>
    <n v="-1.2615740740700154E-3"/>
    <n v="33.349999999996818"/>
    <n v="10"/>
    <s v="Si"/>
  </r>
  <r>
    <s v="CSMA"/>
    <s v="2025008129"/>
    <x v="0"/>
    <s v="ER8459BCW"/>
    <s v="E6823FDR"/>
    <d v="2025-02-27T00:00:00"/>
    <m/>
    <s v="200225"/>
    <x v="44"/>
    <s v="PA"/>
    <s v="S10"/>
    <m/>
    <d v="2025-02-27T00:00:00"/>
    <d v="1899-12-30T10:06:49"/>
    <d v="2025-02-27T00:00:00"/>
    <d v="1899-12-30T10:05:00"/>
    <d v="2025-02-27T00:00:00"/>
    <d v="1899-12-30T10:21:10"/>
    <x v="0"/>
    <s v="RFCPI"/>
    <s v="7022043946"/>
    <s v="FBO"/>
    <d v="1899-12-30T00:17:59"/>
    <d v="1899-12-30T00:16:10"/>
    <d v="1899-12-30T00:01:49"/>
    <s v="Granel"/>
    <s v="E001"/>
    <x v="2"/>
    <d v="1899-12-30T00:14:21"/>
    <d v="1899-12-30T00:16:10"/>
    <n v="10"/>
    <x v="4"/>
    <x v="1"/>
    <x v="0"/>
    <n v="0"/>
    <n v="0"/>
    <s v="OK"/>
    <s v="Clinker"/>
    <x v="1"/>
    <n v="0"/>
    <s v="F. MALAGA"/>
    <s v="A"/>
    <d v="1899-12-30T00:01:49"/>
    <d v="1899-12-30T00:01:49"/>
    <s v="OK"/>
    <m/>
    <m/>
    <d v="1899-12-30T00:00:00"/>
    <d v="1899-12-30T00:14:21"/>
    <n v="5"/>
    <n v="-1.2615740740700154E-3"/>
    <n v="14.350000000003202"/>
    <n v="10"/>
    <s v="Si"/>
  </r>
  <r>
    <s v="CSMA"/>
    <s v="2025008127"/>
    <x v="0"/>
    <s v="EO05818R"/>
    <s v="E5043DXJ"/>
    <d v="2025-02-27T00:00:00"/>
    <m/>
    <s v="3264"/>
    <x v="36"/>
    <s v="PA"/>
    <s v="S1"/>
    <m/>
    <d v="2025-02-27T00:00:00"/>
    <d v="1899-12-30T10:04:46"/>
    <d v="2025-02-27T00:00:00"/>
    <d v="1899-12-30T10:02:59"/>
    <d v="2025-02-27T00:00:00"/>
    <d v="1899-12-30T10:27:25"/>
    <x v="0"/>
    <s v="RFCPI"/>
    <s v="7022043947"/>
    <s v="FBO"/>
    <d v="1899-12-30T00:26:13"/>
    <d v="1899-12-30T00:24:26"/>
    <d v="1899-12-30T00:01:47"/>
    <s v="Granel"/>
    <s v="E001"/>
    <x v="2"/>
    <d v="1899-12-30T00:22:39"/>
    <d v="1899-12-30T00:24:26"/>
    <n v="10"/>
    <x v="4"/>
    <x v="1"/>
    <x v="2"/>
    <n v="0"/>
    <n v="0"/>
    <s v="OK"/>
    <s v="Granel"/>
    <x v="1"/>
    <n v="0"/>
    <s v="F. MALAGA"/>
    <s v="A"/>
    <d v="1899-12-30T00:01:47"/>
    <d v="1899-12-30T00:01:47"/>
    <s v="OK"/>
    <m/>
    <m/>
    <d v="1899-12-30T00:00:00"/>
    <d v="1899-12-30T00:22:39"/>
    <n v="5"/>
    <n v="-1.2384259259199948E-3"/>
    <n v="22.650000000004738"/>
    <n v="10"/>
    <s v="Si"/>
  </r>
  <r>
    <s v="CSMA"/>
    <s v="2025008130"/>
    <x v="0"/>
    <s v="EM6833GSF"/>
    <m/>
    <d v="2025-02-27T00:00:00"/>
    <m/>
    <s v="200225"/>
    <x v="44"/>
    <s v="PA"/>
    <s v="S10"/>
    <m/>
    <d v="2025-02-27T00:00:00"/>
    <d v="1899-12-30T10:13:05"/>
    <d v="2025-02-27T00:00:00"/>
    <d v="1899-12-30T10:11:16"/>
    <d v="2025-02-27T00:00:00"/>
    <d v="1899-12-30T10:29:14"/>
    <x v="0"/>
    <s v="RFCPI"/>
    <s v="7022043948"/>
    <s v="FBO"/>
    <d v="1899-12-30T00:19:47"/>
    <d v="1899-12-30T00:17:58"/>
    <d v="1899-12-30T00:01:49"/>
    <s v="Granel"/>
    <s v="E001"/>
    <x v="2"/>
    <d v="1899-12-30T00:16:09"/>
    <d v="1899-12-30T00:17:58"/>
    <n v="10"/>
    <x v="4"/>
    <x v="1"/>
    <x v="0"/>
    <n v="0"/>
    <n v="0"/>
    <s v="OK"/>
    <s v="Clinker"/>
    <x v="1"/>
    <n v="0"/>
    <s v="F. MALAGA"/>
    <s v="A"/>
    <d v="1899-12-30T00:01:49"/>
    <d v="1899-12-30T00:01:49"/>
    <s v="OK"/>
    <m/>
    <m/>
    <d v="1899-12-30T00:00:00"/>
    <d v="1899-12-30T00:16:09"/>
    <n v="5"/>
    <n v="-1.2615740740700154E-3"/>
    <n v="16.150000000003164"/>
    <n v="10"/>
    <s v="Si"/>
  </r>
  <r>
    <s v="CSMA"/>
    <s v="2025008133"/>
    <x v="0"/>
    <s v="ER4695BDR"/>
    <s v="E9461JBD"/>
    <d v="2025-02-27T00:00:00"/>
    <m/>
    <s v="3264"/>
    <x v="36"/>
    <s v="PA"/>
    <s v="S1"/>
    <m/>
    <d v="2025-02-27T00:00:00"/>
    <d v="1899-12-30T10:19:37"/>
    <d v="2025-02-27T00:00:00"/>
    <d v="1899-12-30T10:17:48"/>
    <d v="2025-02-27T00:00:00"/>
    <d v="1899-12-30T10:42:55"/>
    <x v="0"/>
    <s v="RFCPI"/>
    <s v="7022043949"/>
    <s v="EXW"/>
    <d v="1899-12-30T00:26:56"/>
    <d v="1899-12-30T00:25:07"/>
    <d v="1899-12-30T00:01:49"/>
    <s v="Granel"/>
    <s v="E001"/>
    <x v="1"/>
    <d v="1899-12-30T00:23:18"/>
    <d v="1899-12-30T00:25:07"/>
    <n v="10"/>
    <x v="4"/>
    <x v="1"/>
    <x v="2"/>
    <n v="0"/>
    <n v="0"/>
    <s v="OK"/>
    <s v="Granel"/>
    <x v="1"/>
    <n v="0"/>
    <s v="F. MALAGA"/>
    <s v="A"/>
    <d v="1899-12-30T00:01:49"/>
    <d v="1899-12-30T00:01:49"/>
    <s v="OK"/>
    <m/>
    <m/>
    <d v="1899-12-30T00:00:00"/>
    <d v="1899-12-30T00:23:18"/>
    <n v="5"/>
    <n v="-1.2615740740700154E-3"/>
    <n v="23.30000000000636"/>
    <n v="10"/>
    <s v="Si"/>
  </r>
  <r>
    <s v="CSMA"/>
    <s v="2025008128"/>
    <x v="0"/>
    <s v="ER4619BBY"/>
    <s v="E8822FFZ"/>
    <d v="2025-02-27T00:00:00"/>
    <m/>
    <s v="3262"/>
    <x v="40"/>
    <s v="PA"/>
    <s v="S6"/>
    <m/>
    <d v="2025-02-27T00:00:00"/>
    <d v="1899-12-30T10:06:10"/>
    <d v="2025-02-27T00:00:00"/>
    <d v="1899-12-30T10:04:21"/>
    <d v="2025-02-27T00:00:00"/>
    <d v="1899-12-30T10:47:15"/>
    <x v="0"/>
    <s v="RFCPI"/>
    <s v="7022043950"/>
    <s v="FBO"/>
    <d v="1899-12-30T00:44:43"/>
    <d v="1899-12-30T00:42:54"/>
    <d v="1899-12-30T00:01:49"/>
    <s v="Granel"/>
    <s v="E001"/>
    <x v="2"/>
    <d v="1899-12-30T00:41:05"/>
    <d v="1899-12-30T00:42:54"/>
    <n v="10"/>
    <x v="4"/>
    <x v="1"/>
    <x v="2"/>
    <n v="0"/>
    <n v="0"/>
    <s v="OK"/>
    <s v="Granel"/>
    <x v="1"/>
    <n v="0"/>
    <s v="F. MALAGA"/>
    <s v="A"/>
    <d v="1899-12-30T00:01:49"/>
    <d v="1899-12-30T00:01:49"/>
    <s v="OK"/>
    <m/>
    <m/>
    <d v="1899-12-30T00:00:00"/>
    <d v="1899-12-30T00:41:05"/>
    <n v="5"/>
    <n v="-1.2615740740700154E-3"/>
    <n v="41.083333333343965"/>
    <n v="10"/>
    <s v="Si"/>
  </r>
  <r>
    <s v="CSMA"/>
    <s v="2025008134"/>
    <x v="0"/>
    <s v="ELE02494R"/>
    <s v="E7977MGZ"/>
    <d v="2025-02-27T00:00:00"/>
    <m/>
    <s v="3264"/>
    <x v="36"/>
    <s v="PA"/>
    <s v="S1"/>
    <m/>
    <d v="2025-02-27T00:00:00"/>
    <d v="1899-12-30T10:20:45"/>
    <d v="2025-02-27T00:00:00"/>
    <d v="1899-12-30T10:18:56"/>
    <d v="2025-02-27T00:00:00"/>
    <d v="1899-12-30T10:54:29"/>
    <x v="0"/>
    <s v="RFCPI"/>
    <s v="7022043951"/>
    <s v="FBO"/>
    <d v="1899-12-30T00:37:22"/>
    <d v="1899-12-30T00:35:33"/>
    <d v="1899-12-30T00:01:49"/>
    <s v="Granel"/>
    <s v="E001"/>
    <x v="2"/>
    <d v="1899-12-30T00:33:44"/>
    <d v="1899-12-30T00:35:33"/>
    <n v="10"/>
    <x v="4"/>
    <x v="1"/>
    <x v="2"/>
    <n v="0"/>
    <n v="0"/>
    <s v="OK"/>
    <s v="Granel"/>
    <x v="1"/>
    <n v="0"/>
    <s v="F. MALAGA"/>
    <s v="A"/>
    <d v="1899-12-30T00:01:49"/>
    <d v="1899-12-30T00:01:49"/>
    <s v="OK"/>
    <m/>
    <m/>
    <d v="1899-12-30T00:00:00"/>
    <d v="1899-12-30T00:33:44"/>
    <n v="5"/>
    <n v="-1.2615740740800074E-3"/>
    <n v="33.733333333324829"/>
    <n v="10"/>
    <s v="Si"/>
  </r>
  <r>
    <s v="CSMA"/>
    <s v="2025008145"/>
    <x v="0"/>
    <s v="EJ02544R"/>
    <s v="E9533LGJ"/>
    <d v="2025-02-27T00:00:00"/>
    <m/>
    <s v="3277"/>
    <x v="45"/>
    <s v="PA"/>
    <s v="PA"/>
    <m/>
    <d v="2025-02-27T00:00:00"/>
    <d v="1899-12-30T10:40:04"/>
    <d v="2025-02-27T00:00:00"/>
    <d v="1899-12-30T10:38:15"/>
    <d v="2025-02-27T00:00:00"/>
    <d v="1899-12-30T10:57:44"/>
    <x v="0"/>
    <s v="RFCPI"/>
    <s v="7022043952"/>
    <s v="FBO"/>
    <d v="1899-12-30T00:21:18"/>
    <d v="1899-12-30T00:19:29"/>
    <d v="1899-12-30T00:01:49"/>
    <s v="Ensacado"/>
    <s v="E002"/>
    <x v="2"/>
    <d v="1899-12-30T00:17:40"/>
    <d v="1899-12-30T00:19:29"/>
    <n v="10"/>
    <x v="4"/>
    <x v="1"/>
    <x v="1"/>
    <n v="0"/>
    <n v="0"/>
    <s v="OK"/>
    <s v="Ensacado"/>
    <x v="1"/>
    <n v="0"/>
    <s v="F. MALAGA"/>
    <s v="A"/>
    <d v="1899-12-30T00:01:49"/>
    <d v="1899-12-30T00:01:49"/>
    <s v="OK"/>
    <m/>
    <m/>
    <d v="1899-12-30T00:00:00"/>
    <d v="1899-12-30T00:17:40"/>
    <n v="5"/>
    <n v="-1.2615740740700154E-3"/>
    <n v="17.666666666668736"/>
    <n v="10"/>
    <s v="Si"/>
  </r>
  <r>
    <s v="CSMA"/>
    <s v="2025008131"/>
    <x v="0"/>
    <s v="ER0860BBM"/>
    <s v="E5730JVY"/>
    <d v="2025-02-27T00:00:00"/>
    <m/>
    <s v="3262"/>
    <x v="40"/>
    <s v="PA"/>
    <s v="S6"/>
    <m/>
    <d v="2025-02-27T00:00:00"/>
    <d v="1899-12-30T10:13:27"/>
    <d v="2025-02-27T00:00:00"/>
    <d v="1899-12-30T10:11:39"/>
    <d v="2025-02-27T00:00:00"/>
    <d v="1899-12-30T11:03:06"/>
    <x v="0"/>
    <s v="RFCPI"/>
    <s v="7022043953"/>
    <s v="FBO"/>
    <d v="1899-12-30T00:53:15"/>
    <d v="1899-12-30T00:51:27"/>
    <d v="1899-12-30T00:01:48"/>
    <s v="Granel"/>
    <s v="E001"/>
    <x v="2"/>
    <d v="1899-12-30T00:49:39"/>
    <d v="1899-12-30T00:51:27"/>
    <n v="10"/>
    <x v="4"/>
    <x v="1"/>
    <x v="2"/>
    <n v="0"/>
    <n v="0"/>
    <s v="OK"/>
    <s v="Granel"/>
    <x v="1"/>
    <n v="0"/>
    <s v="F. MALAGA"/>
    <s v="B"/>
    <d v="1899-12-30T00:01:48"/>
    <d v="1899-12-30T00:01:48"/>
    <s v="OK"/>
    <m/>
    <m/>
    <d v="1899-12-30T00:00:00"/>
    <d v="1899-12-30T00:49:39"/>
    <n v="5"/>
    <n v="-1.2499999999999734E-3"/>
    <n v="49.650000000004802"/>
    <n v="11"/>
    <s v="No"/>
  </r>
  <r>
    <s v="CSMA"/>
    <s v="2025008136"/>
    <x v="0"/>
    <s v="ER5973BBL"/>
    <s v="E0247JRH"/>
    <d v="2025-02-27T00:00:00"/>
    <m/>
    <s v="3264"/>
    <x v="36"/>
    <s v="PA"/>
    <s v="S1"/>
    <m/>
    <d v="2025-02-27T00:00:00"/>
    <d v="1899-12-30T10:22:13"/>
    <d v="2025-02-27T00:00:00"/>
    <d v="1899-12-30T10:20:25"/>
    <d v="2025-02-27T00:00:00"/>
    <d v="1899-12-30T11:05:49"/>
    <x v="0"/>
    <s v="RFCPI"/>
    <s v="7022043954"/>
    <s v="FBO"/>
    <d v="1899-12-30T00:47:12"/>
    <d v="1899-12-30T00:45:24"/>
    <d v="1899-12-30T00:01:48"/>
    <s v="Granel"/>
    <s v="E001"/>
    <x v="2"/>
    <d v="1899-12-30T00:43:36"/>
    <d v="1899-12-30T00:45:24"/>
    <n v="10"/>
    <x v="4"/>
    <x v="1"/>
    <x v="2"/>
    <n v="0"/>
    <n v="0"/>
    <s v="OK"/>
    <s v="Granel"/>
    <x v="1"/>
    <n v="0"/>
    <s v="F. MALAGA"/>
    <s v="A"/>
    <d v="1899-12-30T00:01:48"/>
    <d v="1899-12-30T00:01:48"/>
    <s v="OK"/>
    <m/>
    <m/>
    <d v="1899-12-30T00:00:00"/>
    <d v="1899-12-30T00:43:36"/>
    <n v="5"/>
    <n v="-1.2500000000000289E-3"/>
    <n v="43.600000000003135"/>
    <n v="11"/>
    <s v="Si"/>
  </r>
  <r>
    <s v="CSMA"/>
    <s v="2025008135"/>
    <x v="0"/>
    <s v="ER9154BBC"/>
    <s v="E0974JKJ"/>
    <d v="2025-02-27T00:00:00"/>
    <m/>
    <s v="3269"/>
    <x v="35"/>
    <s v="PA"/>
    <s v="S2"/>
    <m/>
    <d v="2025-02-27T00:00:00"/>
    <d v="1899-12-30T10:21:57"/>
    <d v="2025-02-27T00:00:00"/>
    <d v="1899-12-30T10:20:10"/>
    <d v="2025-02-27T00:00:00"/>
    <d v="1899-12-30T11:09:26"/>
    <x v="0"/>
    <s v="RFCPI"/>
    <s v="7022043955"/>
    <s v="FBO"/>
    <d v="1899-12-30T00:51:03"/>
    <d v="1899-12-30T00:49:16"/>
    <d v="1899-12-30T00:01:47"/>
    <s v="Granel"/>
    <s v="E001"/>
    <x v="2"/>
    <d v="1899-12-30T00:47:29"/>
    <d v="1899-12-30T00:49:16"/>
    <n v="10"/>
    <x v="4"/>
    <x v="1"/>
    <x v="2"/>
    <n v="0"/>
    <n v="0"/>
    <s v="OK"/>
    <s v="Granel"/>
    <x v="1"/>
    <n v="0"/>
    <s v="F. MALAGA"/>
    <s v="B"/>
    <d v="1899-12-30T00:01:47"/>
    <d v="1899-12-30T00:01:47"/>
    <s v="OK"/>
    <m/>
    <m/>
    <d v="1899-12-30T00:00:00"/>
    <d v="1899-12-30T00:47:29"/>
    <n v="5"/>
    <n v="-1.2384259259199948E-3"/>
    <n v="47.483333333337612"/>
    <n v="11"/>
    <s v="No"/>
  </r>
  <r>
    <s v="CSMA"/>
    <s v="2025008137"/>
    <x v="0"/>
    <s v="ER9151BBT"/>
    <s v="E8976JGF"/>
    <d v="2025-02-27T00:00:00"/>
    <m/>
    <s v="3264"/>
    <x v="36"/>
    <s v="PA"/>
    <s v="S1"/>
    <m/>
    <d v="2025-02-27T00:00:00"/>
    <d v="1899-12-30T10:23:47"/>
    <d v="2025-02-27T00:00:00"/>
    <d v="1899-12-30T10:21:59"/>
    <d v="2025-02-27T00:00:00"/>
    <d v="1899-12-30T11:13:34"/>
    <x v="0"/>
    <s v="RFCPI"/>
    <s v="7022043956"/>
    <s v="EXW"/>
    <d v="1899-12-30T00:53:23"/>
    <d v="1899-12-30T00:51:35"/>
    <d v="1899-12-30T00:01:48"/>
    <s v="Granel"/>
    <s v="E001"/>
    <x v="1"/>
    <d v="1899-12-30T00:49:47"/>
    <d v="1899-12-30T00:51:35"/>
    <n v="10"/>
    <x v="4"/>
    <x v="1"/>
    <x v="2"/>
    <n v="0"/>
    <n v="0"/>
    <s v="OK"/>
    <s v="Granel"/>
    <x v="1"/>
    <n v="0"/>
    <s v="F. MALAGA"/>
    <s v="B"/>
    <d v="1899-12-30T00:01:48"/>
    <d v="1899-12-30T00:01:48"/>
    <s v="OK"/>
    <m/>
    <m/>
    <d v="1899-12-30T00:00:00"/>
    <d v="1899-12-30T00:49:47"/>
    <n v="5"/>
    <n v="-1.2500000000000289E-3"/>
    <n v="49.783333333334369"/>
    <n v="11"/>
    <s v="No"/>
  </r>
  <r>
    <s v="CSMA"/>
    <s v="2025008140"/>
    <x v="0"/>
    <s v="ER8221BBJ"/>
    <s v="E3888GZR"/>
    <d v="2025-02-27T00:00:00"/>
    <m/>
    <s v="3269"/>
    <x v="35"/>
    <s v="PA"/>
    <s v="S7"/>
    <m/>
    <d v="2025-02-27T00:00:00"/>
    <d v="1899-12-30T10:28:55"/>
    <d v="2025-02-27T00:00:00"/>
    <d v="1899-12-30T10:27:06"/>
    <d v="2025-02-27T00:00:00"/>
    <d v="1899-12-30T11:13:52"/>
    <x v="0"/>
    <s v="RFCPI"/>
    <s v="7022043957"/>
    <s v="EXW"/>
    <d v="1899-12-30T00:48:35"/>
    <d v="1899-12-30T00:46:46"/>
    <d v="1899-12-30T00:01:49"/>
    <s v="Granel"/>
    <s v="E001"/>
    <x v="1"/>
    <d v="1899-12-30T00:44:57"/>
    <d v="1899-12-30T00:46:46"/>
    <n v="10"/>
    <x v="4"/>
    <x v="1"/>
    <x v="2"/>
    <n v="0"/>
    <n v="0"/>
    <s v="OK"/>
    <s v="Granel"/>
    <x v="1"/>
    <n v="0"/>
    <s v="F. MALAGA"/>
    <s v="A"/>
    <d v="1899-12-30T00:01:49"/>
    <d v="1899-12-30T00:01:49"/>
    <s v="OK"/>
    <m/>
    <m/>
    <d v="1899-12-30T00:00:00"/>
    <d v="1899-12-30T00:44:57"/>
    <n v="5"/>
    <n v="-1.2615740740800074E-3"/>
    <n v="44.949999999988798"/>
    <n v="11"/>
    <s v="Si"/>
  </r>
  <r>
    <s v="CSMA"/>
    <s v="2025008141"/>
    <x v="0"/>
    <s v="ER4533BBP"/>
    <s v="E5811MHB"/>
    <d v="2025-02-27T00:00:00"/>
    <m/>
    <s v="3269"/>
    <x v="35"/>
    <s v="PA"/>
    <s v="S2"/>
    <m/>
    <d v="2025-02-27T00:00:00"/>
    <d v="1899-12-30T10:31:16"/>
    <d v="2025-02-27T00:00:00"/>
    <d v="1899-12-30T10:29:27"/>
    <d v="2025-02-27T00:00:00"/>
    <d v="1899-12-30T11:17:53"/>
    <x v="0"/>
    <s v="RFCPI"/>
    <s v="7022043958"/>
    <s v="FBO"/>
    <d v="1899-12-30T00:50:15"/>
    <d v="1899-12-30T00:48:26"/>
    <d v="1899-12-30T00:01:49"/>
    <s v="Granel"/>
    <s v="E001"/>
    <x v="2"/>
    <d v="1899-12-30T00:46:37"/>
    <d v="1899-12-30T00:48:26"/>
    <n v="10"/>
    <x v="4"/>
    <x v="1"/>
    <x v="2"/>
    <n v="0"/>
    <n v="0"/>
    <s v="OK"/>
    <s v="Granel"/>
    <x v="1"/>
    <n v="0"/>
    <s v="F. MALAGA"/>
    <s v="B"/>
    <d v="1899-12-30T00:01:49"/>
    <d v="1899-12-30T00:01:49"/>
    <s v="OK"/>
    <m/>
    <m/>
    <d v="1899-12-30T00:00:00"/>
    <d v="1899-12-30T00:46:37"/>
    <n v="5"/>
    <n v="-1.2615740740700154E-3"/>
    <n v="46.616666666659192"/>
    <n v="11"/>
    <s v="No"/>
  </r>
  <r>
    <s v="CSMA"/>
    <s v="2025008148"/>
    <x v="0"/>
    <s v="EVA02467R"/>
    <s v="E4771KNH"/>
    <d v="2025-02-27T00:00:00"/>
    <m/>
    <s v="3264"/>
    <x v="36"/>
    <s v="PA"/>
    <s v="S1"/>
    <m/>
    <d v="2025-02-27T00:00:00"/>
    <d v="1899-12-30T10:44:52"/>
    <d v="2025-02-27T00:00:00"/>
    <d v="1899-12-30T10:43:04"/>
    <d v="2025-02-27T00:00:00"/>
    <d v="1899-12-30T11:21:07"/>
    <x v="0"/>
    <s v="RFCPI"/>
    <s v="7022043959"/>
    <s v="FBO"/>
    <d v="1899-12-30T00:39:51"/>
    <d v="1899-12-30T00:38:03"/>
    <d v="1899-12-30T00:01:48"/>
    <s v="Granel"/>
    <s v="E001"/>
    <x v="2"/>
    <d v="1899-12-30T00:36:15"/>
    <d v="1899-12-30T00:38:03"/>
    <n v="10"/>
    <x v="4"/>
    <x v="1"/>
    <x v="2"/>
    <n v="0"/>
    <n v="0"/>
    <s v="OK"/>
    <s v="Granel"/>
    <x v="1"/>
    <n v="0"/>
    <s v="F. MALAGA"/>
    <s v="A"/>
    <d v="1899-12-30T00:01:48"/>
    <d v="1899-12-30T00:01:48"/>
    <s v="OK"/>
    <m/>
    <m/>
    <d v="1899-12-30T00:00:00"/>
    <d v="1899-12-30T00:36:15"/>
    <n v="5"/>
    <n v="-1.2499999999999734E-3"/>
    <n v="36.250000000012783"/>
    <n v="11"/>
    <s v="Si"/>
  </r>
  <r>
    <s v="CSMA"/>
    <s v="2025008142"/>
    <x v="0"/>
    <s v="EMA02414R"/>
    <s v="E4258HML"/>
    <d v="2025-02-27T00:00:00"/>
    <m/>
    <s v="3269"/>
    <x v="35"/>
    <s v="PA"/>
    <s v="S2"/>
    <m/>
    <d v="2025-02-27T00:00:00"/>
    <d v="1899-12-30T10:33:35"/>
    <d v="2025-02-27T00:00:00"/>
    <d v="1899-12-30T10:31:46"/>
    <d v="2025-02-27T00:00:00"/>
    <d v="1899-12-30T11:22:04"/>
    <x v="0"/>
    <s v="RFCPI"/>
    <s v="7022043960"/>
    <s v="FBO"/>
    <d v="1899-12-30T00:52:07"/>
    <d v="1899-12-30T00:50:18"/>
    <d v="1899-12-30T00:01:49"/>
    <s v="Granel"/>
    <s v="E001"/>
    <x v="2"/>
    <d v="1899-12-30T00:48:29"/>
    <d v="1899-12-30T00:50:18"/>
    <n v="10"/>
    <x v="4"/>
    <x v="1"/>
    <x v="2"/>
    <n v="0"/>
    <n v="0"/>
    <s v="OK"/>
    <s v="Granel"/>
    <x v="1"/>
    <n v="0"/>
    <s v="F. MALAGA"/>
    <s v="B"/>
    <d v="1899-12-30T00:01:49"/>
    <d v="1899-12-30T00:01:49"/>
    <s v="OK"/>
    <m/>
    <m/>
    <d v="1899-12-30T00:00:00"/>
    <d v="1899-12-30T00:48:29"/>
    <n v="5"/>
    <n v="-1.2615740740800074E-3"/>
    <n v="48.48333333333121"/>
    <n v="11"/>
    <s v="No"/>
  </r>
  <r>
    <s v="CSMA"/>
    <s v="2025008158"/>
    <x v="0"/>
    <s v="ER8859BCJ"/>
    <s v="E3975CCV"/>
    <d v="2025-02-27T00:00:00"/>
    <m/>
    <s v="200225"/>
    <x v="44"/>
    <s v="PA"/>
    <s v="S10"/>
    <m/>
    <d v="2025-02-27T00:00:00"/>
    <d v="1899-12-30T11:10:12"/>
    <d v="2025-02-27T00:00:00"/>
    <d v="1899-12-30T11:08:22"/>
    <d v="2025-02-27T00:00:00"/>
    <d v="1899-12-30T11:28:37"/>
    <x v="0"/>
    <s v="RFCPI"/>
    <s v="7022043961"/>
    <s v="FBO"/>
    <d v="1899-12-30T00:22:05"/>
    <d v="1899-12-30T00:20:15"/>
    <d v="1899-12-30T00:01:50"/>
    <s v="Granel"/>
    <s v="E001"/>
    <x v="2"/>
    <d v="1899-12-30T00:18:25"/>
    <d v="1899-12-30T00:20:15"/>
    <n v="11"/>
    <x v="4"/>
    <x v="1"/>
    <x v="0"/>
    <n v="0"/>
    <n v="0"/>
    <s v="OK"/>
    <s v="Clinker"/>
    <x v="1"/>
    <n v="0"/>
    <s v="F. MALAGA"/>
    <s v="A"/>
    <d v="1899-12-30T00:01:50"/>
    <d v="1899-12-30T00:01:50"/>
    <s v="OK"/>
    <m/>
    <m/>
    <d v="1899-12-30T00:00:00"/>
    <d v="1899-12-30T00:18:25"/>
    <n v="5"/>
    <n v="-1.273148148149994E-3"/>
    <n v="18.416666666664057"/>
    <n v="11"/>
    <s v="Si"/>
  </r>
  <r>
    <s v="CSMA"/>
    <s v="2025008152"/>
    <x v="0"/>
    <s v="ER1864BBP"/>
    <s v="E9297MPF"/>
    <d v="2025-02-27T00:00:00"/>
    <m/>
    <s v="3260"/>
    <x v="41"/>
    <s v="PA"/>
    <s v="S8"/>
    <m/>
    <d v="2025-02-27T00:00:00"/>
    <d v="1899-12-30T10:59:00"/>
    <d v="2025-02-27T00:00:00"/>
    <d v="1899-12-30T10:57:11"/>
    <d v="2025-02-27T00:00:00"/>
    <d v="1899-12-30T11:29:10"/>
    <x v="0"/>
    <s v="RFCPI"/>
    <s v="7022043962"/>
    <s v="EXW"/>
    <d v="1899-12-30T00:33:48"/>
    <d v="1899-12-30T00:31:59"/>
    <d v="1899-12-30T00:01:49"/>
    <s v="Granel"/>
    <s v="E001"/>
    <x v="1"/>
    <d v="1899-12-30T00:30:10"/>
    <d v="1899-12-30T00:31:59"/>
    <n v="10"/>
    <x v="4"/>
    <x v="1"/>
    <x v="2"/>
    <n v="0"/>
    <n v="0"/>
    <s v="OK"/>
    <s v="Granel"/>
    <x v="1"/>
    <n v="0"/>
    <s v="F. MALAGA"/>
    <s v="A"/>
    <d v="1899-12-30T00:01:49"/>
    <d v="1899-12-30T00:01:49"/>
    <s v="OK"/>
    <m/>
    <m/>
    <d v="1899-12-30T00:00:00"/>
    <d v="1899-12-30T00:30:10"/>
    <n v="5"/>
    <n v="-1.2615740740800074E-3"/>
    <n v="30.166666666660856"/>
    <n v="11"/>
    <s v="Si"/>
  </r>
  <r>
    <s v="CSMA"/>
    <s v="2025008144"/>
    <x v="0"/>
    <s v="ER4763BBY"/>
    <s v="E4421MGY"/>
    <d v="2025-02-27T00:00:00"/>
    <m/>
    <s v="3269"/>
    <x v="35"/>
    <s v="PA"/>
    <s v="S2"/>
    <m/>
    <d v="2025-02-27T00:00:00"/>
    <d v="1899-12-30T10:39:49"/>
    <d v="2025-02-27T00:00:00"/>
    <d v="1899-12-30T10:38:00"/>
    <d v="2025-02-27T00:00:00"/>
    <d v="1899-12-30T11:30:51"/>
    <x v="0"/>
    <s v="RFCPI"/>
    <s v="7022043963"/>
    <s v="FBO"/>
    <d v="1899-12-30T00:54:40"/>
    <d v="1899-12-30T00:52:51"/>
    <d v="1899-12-30T00:01:49"/>
    <s v="Granel"/>
    <s v="E001"/>
    <x v="2"/>
    <d v="1899-12-30T00:51:02"/>
    <d v="1899-12-30T00:52:51"/>
    <n v="10"/>
    <x v="4"/>
    <x v="1"/>
    <x v="2"/>
    <n v="0"/>
    <n v="0"/>
    <s v="OK"/>
    <s v="Granel"/>
    <x v="1"/>
    <n v="0"/>
    <s v="F. MALAGA"/>
    <s v="B"/>
    <d v="1899-12-30T00:01:49"/>
    <d v="1899-12-30T00:01:49"/>
    <s v="OK"/>
    <m/>
    <m/>
    <d v="1899-12-30T00:00:00"/>
    <d v="1899-12-30T00:51:02"/>
    <n v="5"/>
    <n v="-1.2615740740700154E-3"/>
    <n v="51.033333333326411"/>
    <n v="11"/>
    <s v="No"/>
  </r>
  <r>
    <s v="CSMA"/>
    <s v="2025008159"/>
    <x v="0"/>
    <s v="ER7226BBV"/>
    <s v="E8946JVD"/>
    <d v="2025-02-27T00:00:00"/>
    <m/>
    <s v="200225"/>
    <x v="44"/>
    <s v="PA"/>
    <s v="S10"/>
    <m/>
    <d v="2025-02-27T00:00:00"/>
    <d v="1899-12-30T11:14:46"/>
    <d v="2025-02-27T00:00:00"/>
    <d v="1899-12-30T11:12:57"/>
    <d v="2025-02-27T00:00:00"/>
    <d v="1899-12-30T11:31:13"/>
    <x v="0"/>
    <s v="RFCPI"/>
    <s v="7022043964"/>
    <s v="FBO"/>
    <d v="1899-12-30T00:20:05"/>
    <d v="1899-12-30T00:18:16"/>
    <d v="1899-12-30T00:01:49"/>
    <s v="Granel"/>
    <s v="E001"/>
    <x v="2"/>
    <d v="1899-12-30T00:16:27"/>
    <d v="1899-12-30T00:18:16"/>
    <n v="11"/>
    <x v="4"/>
    <x v="1"/>
    <x v="0"/>
    <n v="0"/>
    <n v="0"/>
    <s v="OK"/>
    <s v="Clinker"/>
    <x v="1"/>
    <n v="0"/>
    <s v="F. MALAGA"/>
    <s v="A"/>
    <d v="1899-12-30T00:01:49"/>
    <d v="1899-12-30T00:01:49"/>
    <s v="OK"/>
    <m/>
    <m/>
    <d v="1899-12-30T00:00:00"/>
    <d v="1899-12-30T00:16:27"/>
    <n v="5"/>
    <n v="-1.2615740740700154E-3"/>
    <n v="16.449999999998415"/>
    <n v="11"/>
    <s v="Si"/>
  </r>
  <r>
    <s v="CSMA"/>
    <s v="2025008146"/>
    <x v="0"/>
    <s v="ER7400BBF"/>
    <s v="E8916KGF"/>
    <d v="2025-02-27T00:00:00"/>
    <m/>
    <s v="3269"/>
    <x v="35"/>
    <s v="PA"/>
    <s v="S2"/>
    <m/>
    <d v="2025-02-27T00:00:00"/>
    <d v="1899-12-30T10:41:30"/>
    <d v="2025-02-27T00:00:00"/>
    <d v="1899-12-30T10:39:41"/>
    <d v="2025-02-27T00:00:00"/>
    <d v="1899-12-30T11:33:02"/>
    <x v="0"/>
    <s v="RFCPI"/>
    <s v="7022043965"/>
    <s v="FBO"/>
    <d v="1899-12-30T00:55:10"/>
    <d v="1899-12-30T00:53:21"/>
    <d v="1899-12-30T00:01:49"/>
    <s v="Granel"/>
    <s v="E001"/>
    <x v="2"/>
    <d v="1899-12-30T00:51:32"/>
    <d v="1899-12-30T00:53:21"/>
    <n v="10"/>
    <x v="4"/>
    <x v="1"/>
    <x v="2"/>
    <n v="0"/>
    <n v="0"/>
    <s v="OK"/>
    <s v="Granel"/>
    <x v="1"/>
    <n v="0"/>
    <s v="F. MALAGA"/>
    <s v="B"/>
    <d v="1899-12-30T00:01:49"/>
    <d v="1899-12-30T00:01:49"/>
    <s v="OK"/>
    <m/>
    <m/>
    <d v="1899-12-30T00:00:00"/>
    <d v="1899-12-30T00:51:32"/>
    <n v="5"/>
    <n v="-1.2615740740699599E-3"/>
    <n v="51.533333333337602"/>
    <n v="11"/>
    <s v="No"/>
  </r>
  <r>
    <s v="CSMA"/>
    <s v="2025008156"/>
    <x v="0"/>
    <s v="EVA01741R"/>
    <s v="E5813KFK"/>
    <d v="2025-02-27T00:00:00"/>
    <m/>
    <s v="3264"/>
    <x v="36"/>
    <s v="PA"/>
    <s v="S1"/>
    <m/>
    <d v="2025-02-27T00:00:00"/>
    <d v="1899-12-30T11:06:28"/>
    <d v="2025-02-27T00:00:00"/>
    <d v="1899-12-30T11:04:38"/>
    <d v="2025-02-27T00:00:00"/>
    <d v="1899-12-30T11:35:31"/>
    <x v="0"/>
    <s v="RFCPI"/>
    <s v="7022043966"/>
    <s v="FBO"/>
    <d v="1899-12-30T00:32:43"/>
    <d v="1899-12-30T00:30:53"/>
    <d v="1899-12-30T00:01:50"/>
    <s v="Granel"/>
    <s v="E001"/>
    <x v="2"/>
    <d v="1899-12-30T00:29:03"/>
    <d v="1899-12-30T00:30:53"/>
    <n v="11"/>
    <x v="4"/>
    <x v="1"/>
    <x v="2"/>
    <n v="0"/>
    <n v="0"/>
    <s v="OK"/>
    <s v="Granel"/>
    <x v="1"/>
    <n v="0"/>
    <s v="F. MALAGA"/>
    <s v="A"/>
    <d v="1899-12-30T00:01:50"/>
    <d v="1899-12-30T00:01:50"/>
    <s v="OK"/>
    <m/>
    <m/>
    <d v="1899-12-30T00:00:00"/>
    <d v="1899-12-30T00:29:03"/>
    <n v="5"/>
    <n v="-1.273148148140002E-3"/>
    <n v="29.050000000012773"/>
    <n v="11"/>
    <s v="Si"/>
  </r>
  <r>
    <s v="CSMA"/>
    <s v="2025008157"/>
    <x v="0"/>
    <s v="EM23188R"/>
    <s v="E4446DBR"/>
    <d v="2025-02-27T00:00:00"/>
    <m/>
    <s v="3283"/>
    <x v="37"/>
    <s v="PA"/>
    <s v="PA"/>
    <m/>
    <d v="2025-02-27T00:00:00"/>
    <d v="1899-12-30T11:08:41"/>
    <d v="2025-02-27T00:00:00"/>
    <d v="1899-12-30T11:06:51"/>
    <d v="2025-02-27T00:00:00"/>
    <d v="1899-12-30T11:39:04"/>
    <x v="0"/>
    <s v="RFCPI"/>
    <s v="7022043967"/>
    <s v="EXW"/>
    <d v="1899-12-30T00:34:03"/>
    <d v="1899-12-30T00:32:13"/>
    <d v="1899-12-30T00:01:50"/>
    <s v="Ensacado"/>
    <s v="E002"/>
    <x v="1"/>
    <d v="1899-12-30T00:30:23"/>
    <d v="1899-12-30T00:32:13"/>
    <n v="11"/>
    <x v="4"/>
    <x v="1"/>
    <x v="1"/>
    <n v="0"/>
    <n v="0"/>
    <s v="OK"/>
    <s v="Ensacado"/>
    <x v="1"/>
    <n v="0"/>
    <s v="F. MALAGA"/>
    <s v="A"/>
    <d v="1899-12-30T00:01:50"/>
    <d v="1899-12-30T00:01:50"/>
    <s v="OK"/>
    <m/>
    <m/>
    <d v="1899-12-30T00:00:00"/>
    <d v="1899-12-30T00:30:23"/>
    <n v="5"/>
    <n v="-1.273148148149994E-3"/>
    <n v="30.383333333323186"/>
    <n v="11"/>
    <s v="Si"/>
  </r>
  <r>
    <s v="CSMA"/>
    <s v="2025008162"/>
    <x v="0"/>
    <s v="ER3673BBX"/>
    <s v="E1228KBR"/>
    <d v="2025-02-27T00:00:00"/>
    <m/>
    <s v="3260"/>
    <x v="41"/>
    <s v="PA"/>
    <s v="S8"/>
    <m/>
    <d v="2025-02-27T00:00:00"/>
    <d v="1899-12-30T11:21:19"/>
    <d v="2025-02-27T00:00:00"/>
    <d v="1899-12-30T11:19:30"/>
    <d v="2025-02-27T00:00:00"/>
    <d v="1899-12-30T11:43:32"/>
    <x v="0"/>
    <s v="RFCPI"/>
    <s v="7022043968"/>
    <s v="EXW"/>
    <d v="1899-12-30T00:25:51"/>
    <d v="1899-12-30T00:24:02"/>
    <d v="1899-12-30T00:01:49"/>
    <s v="Granel"/>
    <s v="E001"/>
    <x v="1"/>
    <d v="1899-12-30T00:22:13"/>
    <d v="1899-12-30T00:24:02"/>
    <n v="11"/>
    <x v="4"/>
    <x v="1"/>
    <x v="2"/>
    <n v="0"/>
    <n v="0"/>
    <s v="OK"/>
    <s v="Granel"/>
    <x v="1"/>
    <n v="0"/>
    <s v="F. MALAGA"/>
    <s v="A"/>
    <d v="1899-12-30T00:01:49"/>
    <d v="1899-12-30T00:01:49"/>
    <s v="OK"/>
    <m/>
    <m/>
    <d v="1899-12-30T00:00:00"/>
    <d v="1899-12-30T00:22:13"/>
    <n v="5"/>
    <n v="-1.2615740740700154E-3"/>
    <n v="22.21666666666561"/>
    <n v="11"/>
    <s v="Si"/>
  </r>
  <r>
    <s v="CSMA"/>
    <s v="2025008166"/>
    <x v="0"/>
    <s v="ER8459BCW"/>
    <s v="E6823FDR"/>
    <d v="2025-02-27T00:00:00"/>
    <m/>
    <s v="200225"/>
    <x v="44"/>
    <s v="PA"/>
    <s v="S10"/>
    <m/>
    <d v="2025-02-27T00:00:00"/>
    <d v="1899-12-30T11:30:53"/>
    <d v="2025-02-27T00:00:00"/>
    <d v="1899-12-30T11:29:04"/>
    <d v="2025-02-27T00:00:00"/>
    <d v="1899-12-30T11:45:28"/>
    <x v="0"/>
    <s v="RFCPI"/>
    <s v="7022043969"/>
    <s v="FBO"/>
    <d v="1899-12-30T00:18:13"/>
    <d v="1899-12-30T00:16:24"/>
    <d v="1899-12-30T00:01:49"/>
    <s v="Granel"/>
    <s v="E001"/>
    <x v="2"/>
    <d v="1899-12-30T00:14:35"/>
    <d v="1899-12-30T00:16:24"/>
    <n v="11"/>
    <x v="4"/>
    <x v="1"/>
    <x v="0"/>
    <n v="0"/>
    <n v="0"/>
    <s v="OK"/>
    <s v="Clinker"/>
    <x v="1"/>
    <n v="0"/>
    <s v="F. MALAGA"/>
    <s v="A"/>
    <d v="1899-12-30T00:01:49"/>
    <d v="1899-12-30T00:01:49"/>
    <s v="OK"/>
    <m/>
    <m/>
    <d v="1899-12-30T00:00:00"/>
    <d v="1899-12-30T00:14:35"/>
    <n v="5"/>
    <n v="-1.2615740740700154E-3"/>
    <n v="14.583333333340782"/>
    <n v="11"/>
    <s v="Si"/>
  </r>
  <r>
    <s v="CSMA"/>
    <s v="2025008163"/>
    <x v="0"/>
    <s v="EE0224HDX"/>
    <m/>
    <d v="2025-02-27T00:00:00"/>
    <m/>
    <s v="3282"/>
    <x v="42"/>
    <s v="PA"/>
    <s v="PA"/>
    <m/>
    <d v="2025-02-27T00:00:00"/>
    <d v="1899-12-30T11:21:47"/>
    <d v="2025-02-27T00:00:00"/>
    <d v="1899-12-30T11:19:58"/>
    <d v="2025-02-27T00:00:00"/>
    <d v="1899-12-30T11:47:53"/>
    <x v="0"/>
    <s v="RFCPI"/>
    <s v="7022043970"/>
    <s v="FBO"/>
    <d v="1899-12-30T00:29:44"/>
    <d v="1899-12-30T00:27:55"/>
    <d v="1899-12-30T00:01:49"/>
    <s v="Ensacado"/>
    <s v="E002"/>
    <x v="2"/>
    <d v="1899-12-30T00:26:06"/>
    <d v="1899-12-30T00:27:55"/>
    <n v="11"/>
    <x v="4"/>
    <x v="1"/>
    <x v="1"/>
    <n v="0"/>
    <n v="0"/>
    <s v="OK"/>
    <s v="Ensacado"/>
    <x v="1"/>
    <n v="0"/>
    <s v="F. MALAGA"/>
    <s v="A"/>
    <d v="1899-12-30T00:01:49"/>
    <d v="1899-12-30T00:01:49"/>
    <s v="OK"/>
    <m/>
    <m/>
    <d v="1899-12-30T00:00:00"/>
    <d v="1899-12-30T00:26:06"/>
    <n v="5"/>
    <n v="-1.2615740740799519E-3"/>
    <n v="26.1"/>
    <n v="11"/>
    <s v="Si"/>
  </r>
  <r>
    <s v="CSMA"/>
    <s v="2025008161"/>
    <x v="0"/>
    <s v="ER4687BBY"/>
    <s v="E8077LMM"/>
    <d v="2025-02-27T00:00:00"/>
    <m/>
    <s v="3264"/>
    <x v="36"/>
    <s v="PA"/>
    <s v="S1"/>
    <m/>
    <d v="2025-02-27T00:00:00"/>
    <d v="1899-12-30T11:16:40"/>
    <d v="2025-02-27T00:00:00"/>
    <d v="1899-12-30T11:14:51"/>
    <d v="2025-02-27T00:00:00"/>
    <d v="1899-12-30T11:54:06"/>
    <x v="0"/>
    <s v="RFCPI"/>
    <s v="7022043971"/>
    <s v="EXW"/>
    <d v="1899-12-30T00:41:04"/>
    <d v="1899-12-30T00:39:15"/>
    <d v="1899-12-30T00:01:49"/>
    <s v="Granel"/>
    <s v="E001"/>
    <x v="1"/>
    <d v="1899-12-30T00:37:26"/>
    <d v="1899-12-30T00:39:15"/>
    <n v="11"/>
    <x v="4"/>
    <x v="1"/>
    <x v="2"/>
    <n v="0"/>
    <n v="0"/>
    <s v="OK"/>
    <s v="Granel"/>
    <x v="1"/>
    <n v="0"/>
    <s v="F. MALAGA"/>
    <s v="A"/>
    <d v="1899-12-30T00:01:49"/>
    <d v="1899-12-30T00:01:49"/>
    <s v="OK"/>
    <m/>
    <m/>
    <d v="1899-12-30T00:00:00"/>
    <d v="1899-12-30T00:37:26"/>
    <n v="5"/>
    <n v="-1.2615740740800074E-3"/>
    <n v="37.43333333333284"/>
    <n v="11"/>
    <s v="Si"/>
  </r>
  <r>
    <s v="CSMA"/>
    <s v="2025008155"/>
    <x v="0"/>
    <s v="ER3243BBL"/>
    <s v="E5164KRK"/>
    <d v="2025-02-27T00:00:00"/>
    <m/>
    <s v="3269"/>
    <x v="35"/>
    <s v="PA"/>
    <s v="S2"/>
    <m/>
    <d v="2025-02-27T00:00:00"/>
    <d v="1899-12-30T11:05:52"/>
    <d v="2025-02-27T00:00:00"/>
    <d v="1899-12-30T11:04:33"/>
    <d v="2025-02-27T00:00:00"/>
    <d v="1899-12-30T11:57:43"/>
    <x v="227"/>
    <s v="E_AROMEROR"/>
    <s v="7022043972"/>
    <s v="EXW"/>
    <d v="1899-12-30T00:54:29"/>
    <d v="1899-12-30T00:53:10"/>
    <d v="1899-12-30T00:01:19"/>
    <s v="Granel"/>
    <s v="E001"/>
    <x v="1"/>
    <d v="1899-12-30T00:51:51"/>
    <d v="1899-12-30T00:53:10"/>
    <n v="11"/>
    <x v="4"/>
    <x v="1"/>
    <x v="2"/>
    <n v="0"/>
    <n v="0"/>
    <s v="OK"/>
    <s v="Granel"/>
    <x v="1"/>
    <n v="0"/>
    <s v="F. MALAGA"/>
    <s v="B"/>
    <d v="1899-12-30T00:01:19"/>
    <d v="1899-12-30T00:01:19"/>
    <s v="OK"/>
    <m/>
    <m/>
    <d v="1899-12-30T00:00:00"/>
    <d v="1899-12-30T00:51:51"/>
    <n v="5"/>
    <n v="-9.1435185185001489E-4"/>
    <n v="51.849999999993635"/>
    <n v="11"/>
    <s v="No"/>
  </r>
  <r>
    <s v="CSMA"/>
    <s v="2025008154"/>
    <x v="0"/>
    <s v="ER4736BBF"/>
    <s v="E6462JZW"/>
    <d v="2025-02-27T00:00:00"/>
    <m/>
    <s v="3269"/>
    <x v="35"/>
    <s v="PA"/>
    <s v="S2"/>
    <m/>
    <d v="2025-02-27T00:00:00"/>
    <d v="1899-12-30T11:03:41"/>
    <d v="2025-02-27T00:00:00"/>
    <d v="1899-12-30T11:01:52"/>
    <d v="2025-02-27T00:00:00"/>
    <d v="1899-12-30T11:59:47"/>
    <x v="0"/>
    <s v="RFCPI"/>
    <s v="7022043973"/>
    <s v="FBO"/>
    <d v="1899-12-30T00:59:44"/>
    <d v="1899-12-30T00:57:55"/>
    <d v="1899-12-30T00:01:49"/>
    <s v="Granel"/>
    <s v="E001"/>
    <x v="2"/>
    <d v="1899-12-30T00:56:06"/>
    <d v="1899-12-30T00:57:55"/>
    <n v="11"/>
    <x v="4"/>
    <x v="1"/>
    <x v="2"/>
    <n v="0"/>
    <n v="0"/>
    <s v="OK"/>
    <s v="Granel"/>
    <x v="1"/>
    <n v="0"/>
    <s v="F. MALAGA"/>
    <s v="B"/>
    <d v="1899-12-30T00:01:49"/>
    <d v="1899-12-30T00:01:49"/>
    <s v="OK"/>
    <m/>
    <m/>
    <d v="1899-12-30T00:00:00"/>
    <d v="1899-12-30T00:56:06"/>
    <n v="5"/>
    <n v="-1.2615740740700154E-3"/>
    <n v="56.100000000009565"/>
    <n v="11"/>
    <s v="No"/>
  </r>
  <r>
    <s v="CSMA"/>
    <s v="2025008176"/>
    <x v="0"/>
    <s v="EM6833GSF"/>
    <m/>
    <d v="2025-02-27T00:00:00"/>
    <m/>
    <s v="200225"/>
    <x v="44"/>
    <s v="PA"/>
    <s v="S10"/>
    <m/>
    <d v="2025-02-27T00:00:00"/>
    <d v="1899-12-30T11:44:59"/>
    <d v="2025-02-27T00:00:00"/>
    <d v="1899-12-30T11:43:09"/>
    <d v="2025-02-27T00:00:00"/>
    <d v="1899-12-30T11:59:56"/>
    <x v="0"/>
    <s v="RFCPI"/>
    <s v="7022043974"/>
    <s v="FBO"/>
    <d v="1899-12-30T00:18:37"/>
    <d v="1899-12-30T00:16:47"/>
    <d v="1899-12-30T00:01:50"/>
    <s v="Granel"/>
    <s v="E001"/>
    <x v="2"/>
    <d v="1899-12-30T00:14:57"/>
    <d v="1899-12-30T00:16:47"/>
    <n v="11"/>
    <x v="4"/>
    <x v="1"/>
    <x v="0"/>
    <n v="0"/>
    <n v="0"/>
    <s v="OK"/>
    <s v="Clinker"/>
    <x v="1"/>
    <n v="0"/>
    <s v="F. MALAGA"/>
    <s v="A"/>
    <d v="1899-12-30T00:01:50"/>
    <d v="1899-12-30T00:01:50"/>
    <s v="OK"/>
    <m/>
    <m/>
    <d v="1899-12-30T00:00:00"/>
    <d v="1899-12-30T00:14:57"/>
    <n v="5"/>
    <n v="-1.273148148149994E-3"/>
    <n v="14.949999999993624"/>
    <n v="11"/>
    <s v="Si"/>
  </r>
  <r>
    <s v="CSMA"/>
    <s v="2025008160"/>
    <x v="0"/>
    <s v="ER8880BDL"/>
    <s v="E1376KSX"/>
    <d v="2025-02-27T00:00:00"/>
    <m/>
    <s v="3264"/>
    <x v="36"/>
    <s v="PA"/>
    <s v="S1"/>
    <m/>
    <d v="2025-02-27T00:00:00"/>
    <d v="1899-12-30T11:14:58"/>
    <d v="2025-02-27T00:00:00"/>
    <d v="1899-12-30T11:13:10"/>
    <d v="2025-02-27T00:00:00"/>
    <d v="1899-12-30T12:05:18"/>
    <x v="0"/>
    <s v="RFCPI"/>
    <s v="7022043975"/>
    <s v="EXW"/>
    <d v="1899-12-30T00:53:56"/>
    <d v="1899-12-30T00:52:08"/>
    <d v="1899-12-30T00:01:48"/>
    <s v="Granel"/>
    <s v="E001"/>
    <x v="1"/>
    <d v="1899-12-30T00:50:20"/>
    <d v="1899-12-30T00:52:08"/>
    <n v="11"/>
    <x v="4"/>
    <x v="1"/>
    <x v="2"/>
    <n v="0"/>
    <n v="0"/>
    <s v="OK"/>
    <s v="Granel"/>
    <x v="1"/>
    <n v="0"/>
    <s v="F. MALAGA"/>
    <s v="B"/>
    <d v="1899-12-30T00:01:48"/>
    <d v="1899-12-30T00:01:48"/>
    <s v="OK"/>
    <m/>
    <m/>
    <d v="1899-12-30T00:00:00"/>
    <d v="1899-12-30T00:50:20"/>
    <n v="5"/>
    <n v="-1.2499999999999734E-3"/>
    <n v="50.333333333342452"/>
    <n v="12"/>
    <s v="No"/>
  </r>
  <r>
    <s v="CSMA"/>
    <s v="2025008164"/>
    <x v="0"/>
    <s v="ER1030BBJ"/>
    <s v="E0463JRH"/>
    <d v="2025-02-27T00:00:00"/>
    <m/>
    <s v="3264"/>
    <x v="36"/>
    <s v="PA"/>
    <s v="S1"/>
    <m/>
    <d v="2025-02-27T00:00:00"/>
    <d v="1899-12-30T11:26:47"/>
    <d v="2025-02-27T00:00:00"/>
    <d v="1899-12-30T11:24:58"/>
    <d v="2025-02-27T00:00:00"/>
    <d v="1899-12-30T12:17:58"/>
    <x v="0"/>
    <s v="RFCPI"/>
    <s v="7022043977"/>
    <s v="FBO"/>
    <d v="1899-12-30T00:54:49"/>
    <d v="1899-12-30T00:53:00"/>
    <d v="1899-12-30T00:01:49"/>
    <s v="Granel"/>
    <s v="E001"/>
    <x v="2"/>
    <d v="1899-12-30T00:51:11"/>
    <d v="1899-12-30T00:53:00"/>
    <n v="11"/>
    <x v="4"/>
    <x v="1"/>
    <x v="2"/>
    <n v="0"/>
    <n v="0"/>
    <s v="OK"/>
    <s v="Granel"/>
    <x v="1"/>
    <n v="0"/>
    <s v="F. MALAGA"/>
    <s v="B"/>
    <d v="1899-12-30T00:01:49"/>
    <d v="1899-12-30T00:01:49"/>
    <s v="OK"/>
    <m/>
    <m/>
    <d v="1899-12-30T00:00:00"/>
    <d v="1899-12-30T00:51:11"/>
    <n v="5"/>
    <n v="-1.2615740740700154E-3"/>
    <n v="51.183333333331156"/>
    <n v="12"/>
    <s v="No"/>
  </r>
  <r>
    <s v="CSMA"/>
    <s v="2025008175"/>
    <x v="0"/>
    <s v="ER7002BCG"/>
    <s v="E2928MJT"/>
    <d v="2025-02-27T00:00:00"/>
    <m/>
    <s v="3283"/>
    <x v="37"/>
    <s v="PA"/>
    <s v="PA"/>
    <m/>
    <d v="2025-02-27T00:00:00"/>
    <d v="1899-12-30T11:42:41"/>
    <d v="2025-02-27T00:00:00"/>
    <d v="1899-12-30T11:40:53"/>
    <d v="2025-02-27T00:00:00"/>
    <d v="1899-12-30T12:18:39"/>
    <x v="0"/>
    <s v="RFCPI"/>
    <s v="7022043978"/>
    <s v="FBO"/>
    <d v="1899-12-30T00:39:34"/>
    <d v="1899-12-30T00:37:46"/>
    <d v="1899-12-30T00:01:48"/>
    <s v="Ensacado"/>
    <s v="E002"/>
    <x v="2"/>
    <d v="1899-12-30T00:35:58"/>
    <d v="1899-12-30T00:37:46"/>
    <n v="11"/>
    <x v="4"/>
    <x v="1"/>
    <x v="1"/>
    <n v="0"/>
    <n v="0"/>
    <s v="OK"/>
    <s v="Ensacado"/>
    <x v="1"/>
    <n v="0"/>
    <s v="F. MALAGA"/>
    <s v="A"/>
    <d v="1899-12-30T00:01:48"/>
    <d v="1899-12-30T00:01:48"/>
    <s v="OK"/>
    <m/>
    <m/>
    <d v="1899-12-30T00:00:00"/>
    <d v="1899-12-30T00:35:58"/>
    <n v="5"/>
    <n v="-1.2500000000000289E-3"/>
    <n v="35.966666666664004"/>
    <n v="12"/>
    <s v="Si"/>
  </r>
  <r>
    <s v="CSMA"/>
    <s v="2025008172"/>
    <x v="0"/>
    <s v="ER8798BBS"/>
    <s v="E4443KBP"/>
    <d v="2025-02-27T00:00:00"/>
    <m/>
    <s v="3269"/>
    <x v="35"/>
    <s v="PA"/>
    <s v="S2"/>
    <m/>
    <d v="2025-02-27T00:00:00"/>
    <d v="1899-12-30T11:37:57"/>
    <d v="2025-02-27T00:00:00"/>
    <d v="1899-12-30T11:36:07"/>
    <d v="2025-02-27T00:00:00"/>
    <d v="1899-12-30T12:19:57"/>
    <x v="0"/>
    <s v="RFCPI"/>
    <s v="7022043979"/>
    <s v="FBO"/>
    <d v="1899-12-30T00:45:40"/>
    <d v="1899-12-30T00:43:50"/>
    <d v="1899-12-30T00:01:50"/>
    <s v="Granel"/>
    <s v="E001"/>
    <x v="2"/>
    <d v="1899-12-30T00:42:00"/>
    <d v="1899-12-30T00:43:50"/>
    <n v="11"/>
    <x v="4"/>
    <x v="1"/>
    <x v="2"/>
    <n v="0"/>
    <n v="0"/>
    <s v="OK"/>
    <s v="Granel"/>
    <x v="1"/>
    <n v="0"/>
    <s v="F. MALAGA"/>
    <s v="A"/>
    <d v="1899-12-30T00:01:50"/>
    <d v="1899-12-30T00:01:50"/>
    <s v="OK"/>
    <m/>
    <m/>
    <d v="1899-12-30T00:00:00"/>
    <d v="1899-12-30T00:42:00"/>
    <n v="5"/>
    <n v="-1.273148148149994E-3"/>
    <n v="42.000000000004889"/>
    <n v="12"/>
    <s v="Si"/>
  </r>
  <r>
    <s v="CSMA"/>
    <s v="2025008167"/>
    <x v="0"/>
    <s v="ER4625BBH"/>
    <s v="E7318LYM"/>
    <d v="2025-02-27T00:00:00"/>
    <m/>
    <s v="3264"/>
    <x v="36"/>
    <s v="PA"/>
    <s v="S1"/>
    <m/>
    <d v="2025-02-27T00:00:00"/>
    <d v="1899-12-30T11:33:27"/>
    <d v="2025-02-27T00:00:00"/>
    <d v="1899-12-30T11:31:38"/>
    <d v="2025-02-27T00:00:00"/>
    <d v="1899-12-30T12:22:00"/>
    <x v="0"/>
    <s v="RFCPI"/>
    <s v="7022043980"/>
    <s v="FBO"/>
    <d v="1899-12-30T00:52:11"/>
    <d v="1899-12-30T00:50:22"/>
    <d v="1899-12-30T00:01:49"/>
    <s v="Granel"/>
    <s v="E001"/>
    <x v="2"/>
    <d v="1899-12-30T00:48:33"/>
    <d v="1899-12-30T00:50:22"/>
    <n v="11"/>
    <x v="4"/>
    <x v="1"/>
    <x v="2"/>
    <n v="0"/>
    <n v="0"/>
    <s v="OK"/>
    <s v="Granel"/>
    <x v="1"/>
    <n v="0"/>
    <s v="F. MALAGA"/>
    <s v="B"/>
    <d v="1899-12-30T00:01:49"/>
    <d v="1899-12-30T00:01:49"/>
    <s v="OK"/>
    <m/>
    <m/>
    <d v="1899-12-30T00:00:00"/>
    <d v="1899-12-30T00:48:33"/>
    <n v="5"/>
    <n v="-1.2615740740700154E-3"/>
    <n v="48.550000000003273"/>
    <n v="12"/>
    <s v="No"/>
  </r>
  <r>
    <s v="CSMA"/>
    <s v="2025008184"/>
    <x v="0"/>
    <s v="ER6132BBY"/>
    <s v="E6906LRC"/>
    <d v="2025-02-27T00:00:00"/>
    <m/>
    <s v="200225"/>
    <x v="44"/>
    <s v="PA"/>
    <s v="S10"/>
    <m/>
    <d v="2025-02-27T00:00:00"/>
    <d v="1899-12-30T12:07:05"/>
    <d v="2025-02-27T00:00:00"/>
    <d v="1899-12-30T12:05:17"/>
    <d v="2025-02-27T00:00:00"/>
    <d v="1899-12-30T12:24:36"/>
    <x v="0"/>
    <s v="RFCPI"/>
    <s v="7022043981"/>
    <s v="FBO"/>
    <d v="1899-12-30T00:21:07"/>
    <d v="1899-12-30T00:19:19"/>
    <d v="1899-12-30T00:01:48"/>
    <s v="Granel"/>
    <s v="E001"/>
    <x v="2"/>
    <d v="1899-12-30T00:17:31"/>
    <d v="1899-12-30T00:19:19"/>
    <n v="12"/>
    <x v="4"/>
    <x v="1"/>
    <x v="0"/>
    <n v="0"/>
    <n v="0"/>
    <s v="OK"/>
    <s v="Clinker"/>
    <x v="1"/>
    <n v="0"/>
    <s v="F. MALAGA"/>
    <s v="A"/>
    <d v="1899-12-30T00:01:48"/>
    <d v="1899-12-30T00:01:48"/>
    <s v="OK"/>
    <m/>
    <m/>
    <d v="1899-12-30T00:00:00"/>
    <d v="1899-12-30T00:17:31"/>
    <n v="5"/>
    <n v="-1.2499999999999734E-3"/>
    <n v="17.516666666664076"/>
    <n v="12"/>
    <s v="Si"/>
  </r>
  <r>
    <s v="CSMA"/>
    <s v="2025008181"/>
    <x v="0"/>
    <s v="ER9443BDF"/>
    <s v="E4941MFZ"/>
    <d v="2025-02-27T00:00:00"/>
    <m/>
    <s v="3263"/>
    <x v="43"/>
    <s v="PA"/>
    <s v="S5"/>
    <m/>
    <d v="2025-02-27T00:00:00"/>
    <d v="1899-12-30T12:00:21"/>
    <d v="2025-02-27T00:00:00"/>
    <d v="1899-12-30T11:58:32"/>
    <d v="2025-02-27T00:00:00"/>
    <d v="1899-12-30T12:27:44"/>
    <x v="0"/>
    <s v="RFCPI"/>
    <s v="7022043982"/>
    <s v="EXW"/>
    <d v="1899-12-30T00:31:01"/>
    <d v="1899-12-30T00:29:12"/>
    <d v="1899-12-30T00:01:49"/>
    <s v="Granel"/>
    <s v="E001"/>
    <x v="1"/>
    <d v="1899-12-30T00:27:23"/>
    <d v="1899-12-30T00:29:12"/>
    <n v="12"/>
    <x v="4"/>
    <x v="1"/>
    <x v="2"/>
    <n v="0"/>
    <n v="0"/>
    <s v="OK"/>
    <s v="Granel"/>
    <x v="1"/>
    <n v="0"/>
    <s v="F. MALAGA"/>
    <s v="A"/>
    <d v="1899-12-30T00:01:49"/>
    <d v="1899-12-30T00:01:49"/>
    <s v="OK"/>
    <m/>
    <m/>
    <d v="1899-12-30T00:00:00"/>
    <d v="1899-12-30T00:27:23"/>
    <n v="5"/>
    <n v="-1.2615740740800074E-3"/>
    <n v="27.383333333327915"/>
    <n v="12"/>
    <s v="Si"/>
  </r>
  <r>
    <s v="CSMA"/>
    <s v="2025008179"/>
    <x v="0"/>
    <s v="ER2083BBG"/>
    <s v="E8228JWJ"/>
    <d v="2025-02-27T00:00:00"/>
    <m/>
    <s v="3264"/>
    <x v="36"/>
    <s v="PA"/>
    <s v="S1"/>
    <m/>
    <d v="2025-02-27T00:00:00"/>
    <d v="1899-12-30T11:53:01"/>
    <d v="2025-02-27T00:00:00"/>
    <d v="1899-12-30T11:51:11"/>
    <d v="2025-02-27T00:00:00"/>
    <d v="1899-12-30T12:30:57"/>
    <x v="0"/>
    <s v="RFCPI"/>
    <s v="7022043983"/>
    <s v="FBO"/>
    <d v="1899-12-30T00:41:36"/>
    <d v="1899-12-30T00:39:46"/>
    <d v="1899-12-30T00:01:50"/>
    <s v="Granel"/>
    <s v="E001"/>
    <x v="2"/>
    <d v="1899-12-30T00:37:56"/>
    <d v="1899-12-30T00:39:46"/>
    <n v="11"/>
    <x v="4"/>
    <x v="1"/>
    <x v="2"/>
    <n v="0"/>
    <n v="0"/>
    <s v="OK"/>
    <s v="Granel"/>
    <x v="1"/>
    <n v="0"/>
    <s v="F. MALAGA"/>
    <s v="A"/>
    <d v="1899-12-30T00:01:50"/>
    <d v="1899-12-30T00:01:50"/>
    <s v="OK"/>
    <m/>
    <m/>
    <d v="1899-12-30T00:00:00"/>
    <d v="1899-12-30T00:37:56"/>
    <n v="5"/>
    <n v="-1.273148148149994E-3"/>
    <n v="37.933333333344031"/>
    <n v="12"/>
    <s v="Si"/>
  </r>
  <r>
    <s v="CSMA"/>
    <s v="2025008191"/>
    <x v="0"/>
    <s v="ER7226BBV"/>
    <s v="E8946JVD"/>
    <d v="2025-02-27T00:00:00"/>
    <m/>
    <s v="200225"/>
    <x v="44"/>
    <s v="PA"/>
    <s v="S10"/>
    <m/>
    <d v="2025-02-27T00:00:00"/>
    <d v="1899-12-30T12:32:50"/>
    <d v="2025-02-27T00:00:00"/>
    <d v="1899-12-30T12:31:00"/>
    <d v="2025-02-27T00:00:00"/>
    <d v="1899-12-30T12:48:42"/>
    <x v="0"/>
    <s v="RFCPI"/>
    <s v="7022043987"/>
    <s v="FBO"/>
    <d v="1899-12-30T00:19:32"/>
    <d v="1899-12-30T00:17:42"/>
    <d v="1899-12-30T00:01:50"/>
    <s v="Granel"/>
    <s v="E001"/>
    <x v="2"/>
    <d v="1899-12-30T00:15:52"/>
    <d v="1899-12-30T00:17:42"/>
    <n v="12"/>
    <x v="4"/>
    <x v="1"/>
    <x v="0"/>
    <n v="0"/>
    <n v="0"/>
    <s v="OK"/>
    <s v="Clinker"/>
    <x v="1"/>
    <n v="0"/>
    <s v="F. MALAGA"/>
    <s v="A"/>
    <d v="1899-12-30T00:01:50"/>
    <d v="1899-12-30T00:01:50"/>
    <s v="OK"/>
    <m/>
    <m/>
    <d v="1899-12-30T00:00:00"/>
    <d v="1899-12-30T00:15:52"/>
    <n v="5"/>
    <n v="-1.2731481481499385E-3"/>
    <n v="15.866666666654385"/>
    <n v="12"/>
    <s v="Si"/>
  </r>
  <r>
    <s v="CSMA"/>
    <s v="2025008187"/>
    <x v="0"/>
    <s v="ER4695BDR"/>
    <s v="E9461JBD"/>
    <d v="2025-02-27T00:00:00"/>
    <m/>
    <s v="3264"/>
    <x v="36"/>
    <s v="PA"/>
    <s v="S1"/>
    <m/>
    <d v="2025-02-27T00:00:00"/>
    <d v="1899-12-30T12:26:40"/>
    <d v="2025-02-27T00:00:00"/>
    <d v="1899-12-30T12:24:55"/>
    <d v="2025-02-27T00:00:00"/>
    <d v="1899-12-30T12:51:49"/>
    <x v="0"/>
    <s v="RFCPI"/>
    <s v="7022043988"/>
    <s v="EXW"/>
    <d v="1899-12-30T00:28:39"/>
    <d v="1899-12-30T00:26:54"/>
    <d v="1899-12-30T00:01:45"/>
    <s v="Granel"/>
    <s v="E001"/>
    <x v="1"/>
    <d v="1899-12-30T00:25:09"/>
    <d v="1899-12-30T00:26:54"/>
    <n v="12"/>
    <x v="4"/>
    <x v="1"/>
    <x v="2"/>
    <n v="0"/>
    <n v="0"/>
    <s v="OK"/>
    <s v="Granel"/>
    <x v="1"/>
    <n v="0"/>
    <s v="F. MALAGA"/>
    <s v="A"/>
    <d v="1899-12-30T00:01:45"/>
    <d v="1899-12-30T00:01:45"/>
    <s v="OK"/>
    <m/>
    <m/>
    <d v="1899-12-30T00:00:00"/>
    <d v="1899-12-30T00:25:09"/>
    <n v="5"/>
    <n v="-1.2152777777800772E-3"/>
    <n v="25.150000000003132"/>
    <n v="12"/>
    <s v="Si"/>
  </r>
  <r>
    <s v="CSMA"/>
    <s v="2025008186"/>
    <x v="0"/>
    <s v="ER1313BCZ"/>
    <s v="E8928KBN"/>
    <d v="2025-02-27T00:00:00"/>
    <m/>
    <s v="3283"/>
    <x v="37"/>
    <s v="PA"/>
    <s v="PA"/>
    <m/>
    <d v="2025-02-27T00:00:00"/>
    <d v="1899-12-30T12:22:03"/>
    <d v="2025-02-27T00:00:00"/>
    <d v="1899-12-30T12:20:15"/>
    <d v="2025-02-27T00:00:00"/>
    <d v="1899-12-30T12:52:58"/>
    <x v="0"/>
    <s v="RFCPI"/>
    <s v="7022043989"/>
    <s v="EXW"/>
    <d v="1899-12-30T00:34:31"/>
    <d v="1899-12-30T00:32:43"/>
    <d v="1899-12-30T00:01:48"/>
    <s v="Ensacado"/>
    <s v="E002"/>
    <x v="1"/>
    <d v="1899-12-30T00:30:55"/>
    <d v="1899-12-30T00:32:43"/>
    <n v="12"/>
    <x v="4"/>
    <x v="1"/>
    <x v="1"/>
    <n v="0"/>
    <n v="0"/>
    <s v="OK"/>
    <s v="Ensacado"/>
    <x v="1"/>
    <n v="0"/>
    <s v="F. MALAGA"/>
    <s v="A"/>
    <d v="1899-12-30T00:01:48"/>
    <d v="1899-12-30T00:01:48"/>
    <s v="OK"/>
    <m/>
    <m/>
    <d v="1899-12-30T00:00:00"/>
    <d v="1899-12-30T00:30:55"/>
    <n v="5"/>
    <n v="-1.2499999999999734E-3"/>
    <n v="30.916666666670487"/>
    <n v="12"/>
    <s v="Si"/>
  </r>
  <r>
    <s v="CSMA"/>
    <s v="2025008185"/>
    <x v="0"/>
    <s v="ER6007BBG"/>
    <s v="E4954KGF"/>
    <d v="2025-02-27T00:00:00"/>
    <m/>
    <s v="3264"/>
    <x v="36"/>
    <s v="PA"/>
    <s v="S1"/>
    <m/>
    <d v="2025-02-27T00:00:00"/>
    <d v="1899-12-30T12:07:07"/>
    <d v="2025-02-27T00:00:00"/>
    <d v="1899-12-30T12:05:20"/>
    <d v="2025-02-27T00:00:00"/>
    <d v="1899-12-30T12:54:36"/>
    <x v="0"/>
    <s v="RFCPI"/>
    <s v="7022043990"/>
    <s v="FBO"/>
    <d v="1899-12-30T00:51:03"/>
    <d v="1899-12-30T00:49:16"/>
    <d v="1899-12-30T00:01:47"/>
    <s v="Granel"/>
    <s v="E001"/>
    <x v="2"/>
    <d v="1899-12-30T00:47:29"/>
    <d v="1899-12-30T00:49:16"/>
    <n v="12"/>
    <x v="4"/>
    <x v="1"/>
    <x v="2"/>
    <n v="0"/>
    <n v="0"/>
    <s v="OK"/>
    <s v="Granel"/>
    <x v="1"/>
    <n v="0"/>
    <s v="F. MALAGA"/>
    <s v="B"/>
    <d v="1899-12-30T00:01:47"/>
    <d v="1899-12-30T00:01:47"/>
    <s v="OK"/>
    <m/>
    <m/>
    <d v="1899-12-30T00:00:00"/>
    <d v="1899-12-30T00:47:29"/>
    <n v="5"/>
    <n v="-1.2384259259300423E-3"/>
    <n v="47.483333333337612"/>
    <n v="12"/>
    <s v="No"/>
  </r>
  <r>
    <s v="CSMA"/>
    <s v="2025008188"/>
    <x v="0"/>
    <s v="ER1055BBH"/>
    <s v="E0721JRZ"/>
    <d v="2025-02-27T00:00:00"/>
    <m/>
    <s v="3264"/>
    <x v="36"/>
    <s v="PA"/>
    <s v="S1"/>
    <m/>
    <d v="2025-02-27T00:00:00"/>
    <d v="1899-12-30T12:27:36"/>
    <d v="2025-02-27T00:00:00"/>
    <d v="1899-12-30T12:25:47"/>
    <d v="2025-02-27T00:00:00"/>
    <d v="1899-12-30T13:03:49"/>
    <x v="0"/>
    <s v="RFCPI"/>
    <s v="7022043991"/>
    <s v="FBO"/>
    <d v="1899-12-30T00:39:51"/>
    <d v="1899-12-30T00:38:02"/>
    <d v="1899-12-30T00:01:49"/>
    <s v="Granel"/>
    <s v="E001"/>
    <x v="2"/>
    <d v="1899-12-30T00:36:13"/>
    <d v="1899-12-30T00:38:02"/>
    <n v="12"/>
    <x v="4"/>
    <x v="1"/>
    <x v="2"/>
    <n v="0"/>
    <n v="0"/>
    <s v="OK"/>
    <s v="Granel"/>
    <x v="1"/>
    <n v="0"/>
    <s v="F. MALAGA"/>
    <s v="A"/>
    <d v="1899-12-30T00:01:49"/>
    <d v="1899-12-30T00:01:49"/>
    <s v="OK"/>
    <m/>
    <m/>
    <d v="1899-12-30T00:00:00"/>
    <d v="1899-12-30T00:36:13"/>
    <n v="5"/>
    <n v="-1.2615740740800074E-3"/>
    <n v="36.216666666662363"/>
    <n v="13"/>
    <s v="Si"/>
  </r>
  <r>
    <s v="CSMA"/>
    <s v="2025008192"/>
    <x v="0"/>
    <s v="ER0013BDS"/>
    <s v="E0472MWT"/>
    <d v="2025-02-27T00:00:00"/>
    <m/>
    <s v="3262"/>
    <x v="40"/>
    <s v="PA"/>
    <s v="S6"/>
    <m/>
    <d v="2025-02-27T00:00:00"/>
    <d v="1899-12-30T12:41:45"/>
    <d v="2025-02-27T00:00:00"/>
    <d v="1899-12-30T12:39:56"/>
    <d v="2025-02-27T00:00:00"/>
    <d v="1899-12-30T13:12:42"/>
    <x v="0"/>
    <s v="RFCPI"/>
    <s v="7022043992"/>
    <s v="EXW"/>
    <d v="1899-12-30T00:34:35"/>
    <d v="1899-12-30T00:32:46"/>
    <d v="1899-12-30T00:01:49"/>
    <s v="Granel"/>
    <s v="E001"/>
    <x v="1"/>
    <d v="1899-12-30T00:30:57"/>
    <d v="1899-12-30T00:32:46"/>
    <n v="12"/>
    <x v="4"/>
    <x v="1"/>
    <x v="2"/>
    <n v="0"/>
    <n v="0"/>
    <s v="OK"/>
    <s v="Granel"/>
    <x v="1"/>
    <n v="0"/>
    <s v="F. MALAGA"/>
    <s v="A"/>
    <d v="1899-12-30T00:01:49"/>
    <d v="1899-12-30T00:01:49"/>
    <s v="OK"/>
    <m/>
    <m/>
    <d v="1899-12-30T00:00:00"/>
    <d v="1899-12-30T00:30:57"/>
    <n v="5"/>
    <n v="-1.2615740740800074E-3"/>
    <n v="30.949999999992048"/>
    <n v="13"/>
    <s v="Si"/>
  </r>
  <r>
    <s v="CSMA"/>
    <s v="2025008190"/>
    <x v="0"/>
    <s v="EMA03008R"/>
    <s v="E0680JVK"/>
    <d v="2025-02-27T00:00:00"/>
    <m/>
    <s v="3264"/>
    <x v="36"/>
    <s v="PA"/>
    <s v="S1"/>
    <m/>
    <d v="2025-02-27T00:00:00"/>
    <d v="1899-12-30T12:32:03"/>
    <d v="2025-02-27T00:00:00"/>
    <d v="1899-12-30T12:30:15"/>
    <d v="2025-02-27T00:00:00"/>
    <d v="1899-12-30T13:18:18"/>
    <x v="0"/>
    <s v="RFCPI"/>
    <s v="7022043993"/>
    <s v="FBO"/>
    <d v="1899-12-30T00:49:51"/>
    <d v="1899-12-30T00:48:03"/>
    <d v="1899-12-30T00:01:48"/>
    <s v="Granel"/>
    <s v="E001"/>
    <x v="2"/>
    <d v="1899-12-30T00:46:15"/>
    <d v="1899-12-30T00:48:03"/>
    <n v="12"/>
    <x v="4"/>
    <x v="1"/>
    <x v="2"/>
    <n v="0"/>
    <n v="0"/>
    <s v="OK"/>
    <s v="Granel"/>
    <x v="1"/>
    <n v="0"/>
    <s v="F. MALAGA"/>
    <s v="B"/>
    <d v="1899-12-30T00:01:48"/>
    <d v="1899-12-30T00:01:48"/>
    <s v="OK"/>
    <m/>
    <m/>
    <d v="1899-12-30T00:00:00"/>
    <d v="1899-12-30T00:46:15"/>
    <n v="5"/>
    <n v="-1.2500000000000844E-3"/>
    <n v="46.250000000006267"/>
    <n v="13"/>
    <s v="No"/>
  </r>
  <r>
    <s v="CSMA"/>
    <s v="2025008194"/>
    <x v="0"/>
    <s v="ER5124BCC"/>
    <s v="E9619HBS"/>
    <d v="2025-02-27T00:00:00"/>
    <m/>
    <s v="3283"/>
    <x v="37"/>
    <s v="PA"/>
    <s v="PA"/>
    <m/>
    <d v="2025-02-27T00:00:00"/>
    <d v="1899-12-30T12:42:40"/>
    <d v="2025-02-27T00:00:00"/>
    <d v="1899-12-30T12:40:51"/>
    <d v="2025-02-27T00:00:00"/>
    <d v="1899-12-30T13:19:17"/>
    <x v="0"/>
    <s v="RFCPI"/>
    <s v="7022043994"/>
    <s v="FBO"/>
    <d v="1899-12-30T00:40:15"/>
    <d v="1899-12-30T00:38:26"/>
    <d v="1899-12-30T00:01:49"/>
    <s v="Ensacado"/>
    <s v="E002"/>
    <x v="2"/>
    <d v="1899-12-30T00:36:37"/>
    <d v="1899-12-30T00:38:26"/>
    <n v="12"/>
    <x v="4"/>
    <x v="1"/>
    <x v="1"/>
    <n v="0"/>
    <n v="0"/>
    <s v="OK"/>
    <s v="Ensacado"/>
    <x v="1"/>
    <n v="0"/>
    <s v="F. MALAGA"/>
    <s v="A"/>
    <d v="1899-12-30T00:01:49"/>
    <d v="1899-12-30T00:01:49"/>
    <s v="OK"/>
    <m/>
    <m/>
    <d v="1899-12-30T00:00:00"/>
    <d v="1899-12-30T00:36:37"/>
    <n v="5"/>
    <n v="-1.2615740740700154E-3"/>
    <n v="36.616666666665623"/>
    <n v="13"/>
    <s v="Si"/>
  </r>
  <r>
    <s v="CSMA"/>
    <s v="2025008196"/>
    <x v="0"/>
    <s v="ER8141BBG"/>
    <s v="E5824JVY"/>
    <d v="2025-02-27T00:00:00"/>
    <m/>
    <s v="3269"/>
    <x v="35"/>
    <s v="PA"/>
    <s v="S2"/>
    <m/>
    <d v="2025-02-27T00:00:00"/>
    <d v="1899-12-30T12:49:57"/>
    <d v="2025-02-27T00:00:00"/>
    <d v="1899-12-30T12:48:08"/>
    <d v="2025-02-27T00:00:00"/>
    <d v="1899-12-30T13:20:34"/>
    <x v="0"/>
    <s v="RFCPI"/>
    <s v="7022043995"/>
    <s v="FBO"/>
    <d v="1899-12-30T00:34:15"/>
    <d v="1899-12-30T00:32:26"/>
    <d v="1899-12-30T00:01:49"/>
    <s v="Granel"/>
    <s v="E001"/>
    <x v="2"/>
    <d v="1899-12-30T00:30:37"/>
    <d v="1899-12-30T00:32:26"/>
    <n v="12"/>
    <x v="4"/>
    <x v="1"/>
    <x v="2"/>
    <n v="0"/>
    <n v="0"/>
    <s v="OK"/>
    <s v="Granel"/>
    <x v="1"/>
    <n v="0"/>
    <s v="F. MALAGA"/>
    <s v="A"/>
    <d v="1899-12-30T00:01:49"/>
    <d v="1899-12-30T00:01:49"/>
    <s v="OK"/>
    <m/>
    <m/>
    <d v="1899-12-30T00:00:00"/>
    <d v="1899-12-30T00:30:37"/>
    <n v="5"/>
    <n v="-1.2615740740700154E-3"/>
    <n v="30.616666666660848"/>
    <n v="13"/>
    <s v="Si"/>
  </r>
  <r>
    <s v="CSMA"/>
    <s v="2025008193"/>
    <x v="0"/>
    <s v="ER8859BCJ"/>
    <s v="E3975CCV"/>
    <d v="2025-02-27T00:00:00"/>
    <m/>
    <s v="200225"/>
    <x v="44"/>
    <s v="PA"/>
    <s v="S10"/>
    <m/>
    <d v="2025-02-27T00:00:00"/>
    <d v="1899-12-30T12:42:09"/>
    <d v="2025-02-27T00:00:00"/>
    <d v="1899-12-30T12:40:20"/>
    <d v="2025-02-27T00:00:00"/>
    <d v="1899-12-30T13:27:53"/>
    <x v="0"/>
    <s v="RFCPI"/>
    <s v="7022043996"/>
    <s v="FBO"/>
    <d v="1899-12-30T00:49:22"/>
    <d v="1899-12-30T00:47:33"/>
    <d v="1899-12-30T00:01:49"/>
    <s v="Granel"/>
    <s v="E001"/>
    <x v="2"/>
    <d v="1899-12-30T00:45:44"/>
    <d v="1899-12-30T00:47:33"/>
    <n v="12"/>
    <x v="4"/>
    <x v="1"/>
    <x v="0"/>
    <n v="0"/>
    <n v="0"/>
    <s v="OK"/>
    <s v="Clinker"/>
    <x v="1"/>
    <n v="0"/>
    <s v="F. MALAGA"/>
    <s v="B"/>
    <d v="1899-12-30T00:01:49"/>
    <d v="1899-12-30T00:01:49"/>
    <s v="OK"/>
    <m/>
    <m/>
    <d v="1899-12-30T00:00:00"/>
    <d v="1899-12-30T00:45:44"/>
    <n v="5"/>
    <n v="-1.2615740740700154E-3"/>
    <n v="45.733333333334301"/>
    <n v="13"/>
    <s v="No"/>
  </r>
  <r>
    <s v="CSMA"/>
    <s v="2025008195"/>
    <x v="0"/>
    <s v="ER8459BCW"/>
    <s v="E6823FDR"/>
    <d v="2025-02-27T00:00:00"/>
    <m/>
    <s v="200225"/>
    <x v="44"/>
    <s v="PA"/>
    <s v="S10"/>
    <m/>
    <d v="2025-02-27T00:00:00"/>
    <d v="1899-12-30T12:43:06"/>
    <d v="2025-02-27T00:00:00"/>
    <d v="1899-12-30T12:41:17"/>
    <d v="2025-02-27T00:00:00"/>
    <d v="1899-12-30T13:28:38"/>
    <x v="0"/>
    <s v="RFCPI"/>
    <s v="7022043997"/>
    <s v="FBO"/>
    <d v="1899-12-30T00:49:10"/>
    <d v="1899-12-30T00:47:21"/>
    <d v="1899-12-30T00:01:49"/>
    <s v="Granel"/>
    <s v="E001"/>
    <x v="2"/>
    <d v="1899-12-30T00:45:32"/>
    <d v="1899-12-30T00:47:21"/>
    <n v="12"/>
    <x v="4"/>
    <x v="1"/>
    <x v="0"/>
    <n v="0"/>
    <n v="0"/>
    <s v="OK"/>
    <s v="Clinker"/>
    <x v="1"/>
    <n v="0"/>
    <s v="F. MALAGA"/>
    <s v="B"/>
    <d v="1899-12-30T00:01:49"/>
    <d v="1899-12-30T00:01:49"/>
    <s v="OK"/>
    <m/>
    <m/>
    <d v="1899-12-30T00:00:00"/>
    <d v="1899-12-30T00:45:32"/>
    <n v="5"/>
    <n v="-1.2615740740800074E-3"/>
    <n v="45.533333333332827"/>
    <n v="13"/>
    <s v="No"/>
  </r>
  <r>
    <s v="CSMA"/>
    <s v="2025008199"/>
    <x v="0"/>
    <s v="ER9151BBT"/>
    <s v="E8976JGF"/>
    <d v="2025-02-27T00:00:00"/>
    <m/>
    <s v="3264"/>
    <x v="36"/>
    <s v="PA"/>
    <s v="S1"/>
    <m/>
    <d v="2025-02-27T00:00:00"/>
    <d v="1899-12-30T12:56:01"/>
    <d v="2025-02-27T00:00:00"/>
    <d v="1899-12-30T12:54:11"/>
    <d v="2025-02-27T00:00:00"/>
    <d v="1899-12-30T13:30:34"/>
    <x v="0"/>
    <s v="RFCPI"/>
    <s v="7022043998"/>
    <s v="EXW"/>
    <d v="1899-12-30T00:38:13"/>
    <d v="1899-12-30T00:36:23"/>
    <d v="1899-12-30T00:01:50"/>
    <s v="Granel"/>
    <s v="E001"/>
    <x v="1"/>
    <d v="1899-12-30T00:34:33"/>
    <d v="1899-12-30T00:36:23"/>
    <n v="12"/>
    <x v="4"/>
    <x v="1"/>
    <x v="2"/>
    <n v="0"/>
    <n v="0"/>
    <s v="OK"/>
    <s v="Granel"/>
    <x v="1"/>
    <n v="0"/>
    <s v="F. MALAGA"/>
    <s v="A"/>
    <d v="1899-12-30T00:01:50"/>
    <d v="1899-12-30T00:01:50"/>
    <s v="OK"/>
    <m/>
    <m/>
    <d v="1899-12-30T00:00:00"/>
    <d v="1899-12-30T00:34:33"/>
    <n v="5"/>
    <n v="-1.2731481481500495E-3"/>
    <n v="34.550000000006357"/>
    <n v="13"/>
    <s v="Si"/>
  </r>
  <r>
    <s v="CSMA"/>
    <s v="2025008200"/>
    <x v="0"/>
    <s v="EM6833GSF"/>
    <m/>
    <d v="2025-02-27T00:00:00"/>
    <m/>
    <s v="200225"/>
    <x v="44"/>
    <s v="PA"/>
    <s v="S10"/>
    <m/>
    <d v="2025-02-27T00:00:00"/>
    <d v="1899-12-30T13:03:45"/>
    <d v="2025-02-27T00:00:00"/>
    <d v="1899-12-30T13:01:56"/>
    <d v="2025-02-27T00:00:00"/>
    <d v="1899-12-30T13:38:04"/>
    <x v="0"/>
    <s v="RFCPI"/>
    <s v="7022043999"/>
    <s v="FBO"/>
    <d v="1899-12-30T00:37:57"/>
    <d v="1899-12-30T00:36:08"/>
    <d v="1899-12-30T00:01:49"/>
    <s v="Granel"/>
    <s v="E001"/>
    <x v="2"/>
    <d v="1899-12-30T00:34:19"/>
    <d v="1899-12-30T00:36:08"/>
    <n v="13"/>
    <x v="4"/>
    <x v="1"/>
    <x v="0"/>
    <n v="0"/>
    <n v="0"/>
    <s v="OK"/>
    <s v="Clinker"/>
    <x v="1"/>
    <n v="0"/>
    <s v="F. MALAGA"/>
    <s v="A"/>
    <d v="1899-12-30T00:01:49"/>
    <d v="1899-12-30T00:01:49"/>
    <s v="OK"/>
    <m/>
    <m/>
    <d v="1899-12-30T00:00:00"/>
    <d v="1899-12-30T00:34:19"/>
    <n v="5"/>
    <n v="-1.2615740740700154E-3"/>
    <n v="34.31666666666878"/>
    <n v="13"/>
    <s v="Si"/>
  </r>
  <r>
    <s v="CSMA"/>
    <s v="2025008198"/>
    <x v="0"/>
    <s v="ER9154BBC"/>
    <s v="E0974JKJ"/>
    <d v="2025-02-27T00:00:00"/>
    <m/>
    <s v="3269"/>
    <x v="35"/>
    <s v="PA"/>
    <s v="S2"/>
    <m/>
    <d v="2025-02-27T00:00:00"/>
    <d v="1899-12-30T12:55:46"/>
    <d v="2025-02-27T00:00:00"/>
    <d v="1899-12-30T12:53:57"/>
    <d v="2025-02-27T00:00:00"/>
    <d v="1899-12-30T13:38:43"/>
    <x v="0"/>
    <s v="RFCPI"/>
    <s v="7022044000"/>
    <s v="FBO"/>
    <d v="1899-12-30T00:46:35"/>
    <d v="1899-12-30T00:44:46"/>
    <d v="1899-12-30T00:01:49"/>
    <s v="Granel"/>
    <s v="E001"/>
    <x v="2"/>
    <d v="1899-12-30T00:42:57"/>
    <d v="1899-12-30T00:44:46"/>
    <n v="12"/>
    <x v="4"/>
    <x v="1"/>
    <x v="2"/>
    <n v="0"/>
    <n v="0"/>
    <s v="OK"/>
    <s v="Granel"/>
    <x v="1"/>
    <n v="0"/>
    <s v="F. MALAGA"/>
    <s v="A"/>
    <d v="1899-12-30T00:01:49"/>
    <d v="1899-12-30T00:01:49"/>
    <s v="OK"/>
    <m/>
    <m/>
    <d v="1899-12-30T00:00:00"/>
    <d v="1899-12-30T00:42:57"/>
    <n v="5"/>
    <n v="-1.2615740740700154E-3"/>
    <n v="42.950000000001594"/>
    <n v="13"/>
    <s v="Si"/>
  </r>
  <r>
    <s v="CSMA"/>
    <s v="2025008202"/>
    <x v="0"/>
    <s v="ER7621BBD"/>
    <s v="E3209LFN"/>
    <d v="2025-02-27T00:00:00"/>
    <m/>
    <s v="3283"/>
    <x v="37"/>
    <s v="PA"/>
    <s v="PA"/>
    <m/>
    <d v="2025-02-27T00:00:00"/>
    <d v="1899-12-30T13:19:09"/>
    <d v="2025-02-27T00:00:00"/>
    <d v="1899-12-30T13:17:20"/>
    <d v="2025-02-27T00:00:00"/>
    <d v="1899-12-30T13:43:05"/>
    <x v="0"/>
    <s v="RFCPI"/>
    <s v="7022044001"/>
    <s v="EXW"/>
    <d v="1899-12-30T00:27:34"/>
    <d v="1899-12-30T00:25:45"/>
    <d v="1899-12-30T00:01:49"/>
    <s v="Ensacado"/>
    <s v="E002"/>
    <x v="1"/>
    <d v="1899-12-30T00:23:56"/>
    <d v="1899-12-30T00:25:45"/>
    <n v="13"/>
    <x v="4"/>
    <x v="1"/>
    <x v="1"/>
    <n v="0"/>
    <n v="0"/>
    <s v="OK"/>
    <s v="Ensacado"/>
    <x v="1"/>
    <n v="0"/>
    <s v="F. MALAGA"/>
    <s v="A"/>
    <d v="1899-12-30T00:01:49"/>
    <d v="1899-12-30T00:01:49"/>
    <s v="OK"/>
    <m/>
    <m/>
    <d v="1899-12-30T00:00:00"/>
    <d v="1899-12-30T00:23:56"/>
    <n v="5"/>
    <n v="-1.2615740740800074E-3"/>
    <n v="23.933333333332811"/>
    <n v="13"/>
    <s v="Si"/>
  </r>
  <r>
    <s v="CSMA"/>
    <s v="2025008203"/>
    <x v="0"/>
    <s v="ER4580BBB"/>
    <s v="E1895JLZ"/>
    <d v="2025-02-27T00:00:00"/>
    <m/>
    <s v="3283"/>
    <x v="37"/>
    <s v="PA"/>
    <s v="PA"/>
    <m/>
    <d v="2025-02-27T00:00:00"/>
    <d v="1899-12-30T13:21:11"/>
    <d v="2025-02-27T00:00:00"/>
    <d v="1899-12-30T13:19:21"/>
    <d v="2025-02-27T00:00:00"/>
    <d v="1899-12-30T13:51:54"/>
    <x v="0"/>
    <s v="RFCPI"/>
    <s v="7022044003"/>
    <s v="EXW"/>
    <d v="1899-12-30T00:34:23"/>
    <d v="1899-12-30T00:32:33"/>
    <d v="1899-12-30T00:01:50"/>
    <s v="Ensacado"/>
    <s v="E002"/>
    <x v="1"/>
    <d v="1899-12-30T00:30:43"/>
    <d v="1899-12-30T00:32:33"/>
    <n v="13"/>
    <x v="4"/>
    <x v="1"/>
    <x v="1"/>
    <n v="0"/>
    <n v="0"/>
    <s v="OK"/>
    <s v="Ensacado"/>
    <x v="1"/>
    <n v="0"/>
    <s v="F. MALAGA"/>
    <s v="A"/>
    <d v="1899-12-30T00:01:50"/>
    <d v="1899-12-30T00:01:50"/>
    <s v="OK"/>
    <m/>
    <m/>
    <d v="1899-12-30T00:00:00"/>
    <d v="1899-12-30T00:30:43"/>
    <n v="5"/>
    <n v="-1.2731481481400575E-3"/>
    <n v="30.716666666668857"/>
    <n v="13"/>
    <s v="Si"/>
  </r>
  <r>
    <s v="CSMA"/>
    <s v="2025008207"/>
    <x v="0"/>
    <s v="ER0860BBM"/>
    <s v="E5730JVY"/>
    <d v="2025-02-27T00:00:00"/>
    <m/>
    <s v="3264"/>
    <x v="36"/>
    <s v="PA"/>
    <s v="S1"/>
    <m/>
    <d v="2025-02-27T00:00:00"/>
    <d v="1899-12-30T13:42:40"/>
    <d v="2025-02-27T00:00:00"/>
    <d v="1899-12-30T13:40:50"/>
    <d v="2025-02-27T00:00:00"/>
    <d v="1899-12-30T14:06:47"/>
    <x v="0"/>
    <s v="RFCPI"/>
    <s v="7022044004"/>
    <s v="FBO"/>
    <d v="1899-12-30T00:27:47"/>
    <d v="1899-12-30T00:25:57"/>
    <d v="1899-12-30T00:01:50"/>
    <s v="Granel"/>
    <s v="E001"/>
    <x v="2"/>
    <d v="1899-12-30T00:24:07"/>
    <d v="1899-12-30T00:25:57"/>
    <n v="13"/>
    <x v="4"/>
    <x v="1"/>
    <x v="2"/>
    <n v="0"/>
    <n v="0"/>
    <s v="OK"/>
    <s v="Granel"/>
    <x v="1"/>
    <n v="0"/>
    <s v="F. MALAGA"/>
    <s v="A"/>
    <d v="1899-12-30T00:01:50"/>
    <d v="1899-12-30T00:01:50"/>
    <s v="OK"/>
    <m/>
    <m/>
    <d v="1899-12-30T00:00:00"/>
    <d v="1899-12-30T00:24:07"/>
    <n v="5"/>
    <n v="-1.2731481481499385E-3"/>
    <n v="24.116666666659192"/>
    <n v="14"/>
    <s v="Si"/>
  </r>
  <r>
    <s v="CSMA"/>
    <s v="2025008204"/>
    <x v="0"/>
    <s v="ER2025BBG"/>
    <s v="E4428JRN"/>
    <d v="2025-02-27T00:00:00"/>
    <m/>
    <s v="3262"/>
    <x v="40"/>
    <s v="PA"/>
    <s v="S6"/>
    <m/>
    <d v="2025-02-27T00:00:00"/>
    <d v="1899-12-30T13:31:36"/>
    <d v="2025-02-27T00:00:00"/>
    <d v="1899-12-30T13:29:46"/>
    <d v="2025-02-27T00:00:00"/>
    <d v="1899-12-30T14:11:35"/>
    <x v="0"/>
    <s v="RFCPI"/>
    <s v="7022044005"/>
    <s v="FBO"/>
    <d v="1899-12-30T00:43:39"/>
    <d v="1899-12-30T00:41:49"/>
    <d v="1899-12-30T00:01:50"/>
    <s v="Granel"/>
    <s v="E001"/>
    <x v="2"/>
    <d v="1899-12-30T00:39:59"/>
    <d v="1899-12-30T00:41:49"/>
    <n v="13"/>
    <x v="4"/>
    <x v="1"/>
    <x v="2"/>
    <n v="0"/>
    <n v="0"/>
    <s v="OK"/>
    <s v="Granel"/>
    <x v="1"/>
    <n v="0"/>
    <s v="F. MALAGA"/>
    <s v="A"/>
    <d v="1899-12-30T00:01:50"/>
    <d v="1899-12-30T00:01:50"/>
    <s v="OK"/>
    <m/>
    <m/>
    <d v="1899-12-30T00:00:00"/>
    <d v="1899-12-30T00:39:59"/>
    <n v="5"/>
    <n v="-1.2731481481499385E-3"/>
    <n v="39.983333333328126"/>
    <n v="14"/>
    <s v="Si"/>
  </r>
  <r>
    <s v="CSMA"/>
    <s v="2025008205"/>
    <x v="0"/>
    <s v="ER3873BBW"/>
    <s v="E0235DVV"/>
    <d v="2025-02-27T00:00:00"/>
    <m/>
    <s v="3283"/>
    <x v="37"/>
    <s v="PA"/>
    <m/>
    <m/>
    <d v="2025-02-27T00:00:00"/>
    <d v="1899-12-30T13:32:04"/>
    <d v="2025-02-27T00:00:00"/>
    <d v="1899-12-30T18:31:59"/>
    <d v="2025-02-27T00:00:00"/>
    <d v="1899-12-30T14:15:34"/>
    <x v="228"/>
    <s v="FGARCIAR"/>
    <s v="7022044006"/>
    <s v="EXW"/>
    <d v="1899-12-30T09:16:20"/>
    <d v="1899-12-30T04:16:25"/>
    <d v="1899-12-30T04:59:55"/>
    <s v="Ensacado"/>
    <s v="E002"/>
    <x v="1"/>
    <d v="1899-12-30T00:43:30"/>
    <n v="-0.17806712962963001"/>
    <n v="13"/>
    <x v="4"/>
    <x v="1"/>
    <x v="1"/>
    <n v="0"/>
    <n v="0"/>
    <s v="OK"/>
    <s v="Ensacado"/>
    <x v="1"/>
    <n v="0"/>
    <s v="F. MALAGA"/>
    <s v="A"/>
    <d v="1899-12-30T04:59:55"/>
    <d v="1899-12-30T04:01:55"/>
    <s v="KO"/>
    <m/>
    <m/>
    <d v="1899-12-30T00:00:00"/>
    <d v="1899-12-30T00:43:30"/>
    <n v="5"/>
    <d v="1899-12-30T04:59:55"/>
    <n v="43.499999999995126"/>
    <n v="14"/>
    <s v="Si"/>
  </r>
  <r>
    <s v="CSMA"/>
    <s v="2025008209"/>
    <x v="0"/>
    <s v="EO05818R"/>
    <s v="E5043DXJ"/>
    <d v="2025-02-27T00:00:00"/>
    <m/>
    <s v="3264"/>
    <x v="36"/>
    <s v="PA"/>
    <s v="S1"/>
    <m/>
    <d v="2025-02-27T00:00:00"/>
    <d v="1899-12-30T13:51:48"/>
    <d v="2025-02-27T00:00:00"/>
    <d v="1899-12-30T13:49:59"/>
    <d v="2025-02-27T00:00:00"/>
    <d v="1899-12-30T14:17:31"/>
    <x v="0"/>
    <s v="RFCPI"/>
    <s v="7022044007"/>
    <s v="FBO"/>
    <d v="1899-12-30T00:29:21"/>
    <d v="1899-12-30T00:27:32"/>
    <d v="1899-12-30T00:01:49"/>
    <s v="Granel"/>
    <s v="E001"/>
    <x v="2"/>
    <d v="1899-12-30T00:25:43"/>
    <d v="1899-12-30T00:27:32"/>
    <n v="13"/>
    <x v="4"/>
    <x v="1"/>
    <x v="2"/>
    <n v="0"/>
    <n v="0"/>
    <s v="OK"/>
    <s v="Granel"/>
    <x v="1"/>
    <n v="0"/>
    <s v="F. MALAGA"/>
    <s v="A"/>
    <d v="1899-12-30T00:01:49"/>
    <d v="1899-12-30T00:01:49"/>
    <s v="OK"/>
    <m/>
    <m/>
    <d v="1899-12-30T00:00:00"/>
    <d v="1899-12-30T00:25:43"/>
    <n v="5"/>
    <n v="-1.2615740740800074E-3"/>
    <n v="25.716666666671912"/>
    <n v="14"/>
    <s v="Si"/>
  </r>
  <r>
    <s v="CSMA"/>
    <s v="2025008210"/>
    <x v="0"/>
    <s v="ER3520BBL"/>
    <s v="E4768KNH"/>
    <d v="2025-02-27T00:00:00"/>
    <m/>
    <s v="3269"/>
    <x v="35"/>
    <s v="PA"/>
    <s v="S2"/>
    <m/>
    <d v="2025-02-27T00:00:00"/>
    <d v="1899-12-30T13:56:15"/>
    <d v="2025-02-27T00:00:00"/>
    <d v="1899-12-30T13:54:26"/>
    <d v="2025-02-27T00:00:00"/>
    <d v="1899-12-30T14:24:59"/>
    <x v="0"/>
    <s v="RFCPI"/>
    <s v="7022044009"/>
    <s v="FBO"/>
    <d v="1899-12-30T00:32:22"/>
    <d v="1899-12-30T00:30:33"/>
    <d v="1899-12-30T00:01:49"/>
    <s v="Granel"/>
    <s v="E001"/>
    <x v="2"/>
    <d v="1899-12-30T00:28:44"/>
    <d v="1899-12-30T00:30:33"/>
    <n v="13"/>
    <x v="4"/>
    <x v="1"/>
    <x v="2"/>
    <n v="0"/>
    <n v="0"/>
    <s v="OK"/>
    <s v="Granel"/>
    <x v="1"/>
    <n v="0"/>
    <s v="F. MALAGA"/>
    <s v="A"/>
    <d v="1899-12-30T00:01:49"/>
    <d v="1899-12-30T00:01:49"/>
    <s v="OK"/>
    <m/>
    <m/>
    <d v="1899-12-30T00:00:00"/>
    <d v="1899-12-30T00:28:44"/>
    <n v="5"/>
    <n v="-1.2615740740800074E-3"/>
    <n v="28.733333333328126"/>
    <n v="14"/>
    <s v="Si"/>
  </r>
  <r>
    <s v="CSMA"/>
    <s v="2025008211"/>
    <x v="0"/>
    <s v="EVA01741R"/>
    <s v="E5813KFK"/>
    <d v="2025-02-27T00:00:00"/>
    <m/>
    <s v="3264"/>
    <x v="36"/>
    <s v="PA"/>
    <s v="S1"/>
    <m/>
    <d v="2025-02-27T00:00:00"/>
    <d v="1899-12-30T13:59:19"/>
    <d v="2025-02-27T00:00:00"/>
    <d v="1899-12-30T13:57:30"/>
    <d v="2025-02-27T00:00:00"/>
    <d v="1899-12-30T14:30:44"/>
    <x v="0"/>
    <s v="RFCPI"/>
    <s v="7022044010"/>
    <s v="FBO"/>
    <d v="1899-12-30T00:35:03"/>
    <d v="1899-12-30T00:33:14"/>
    <d v="1899-12-30T00:01:49"/>
    <s v="Granel"/>
    <s v="E001"/>
    <x v="2"/>
    <d v="1899-12-30T00:31:25"/>
    <d v="1899-12-30T00:33:14"/>
    <n v="13"/>
    <x v="4"/>
    <x v="1"/>
    <x v="2"/>
    <n v="0"/>
    <n v="0"/>
    <s v="OK"/>
    <s v="Granel"/>
    <x v="1"/>
    <n v="0"/>
    <s v="F. MALAGA"/>
    <s v="A"/>
    <d v="1899-12-30T00:01:49"/>
    <d v="1899-12-30T00:01:49"/>
    <s v="OK"/>
    <m/>
    <m/>
    <d v="1899-12-30T00:00:00"/>
    <d v="1899-12-30T00:31:25"/>
    <n v="5"/>
    <n v="-1.2615740740800074E-3"/>
    <n v="31.416666666667208"/>
    <n v="14"/>
    <s v="Si"/>
  </r>
  <r>
    <s v="CSMA"/>
    <s v="2025008219"/>
    <x v="0"/>
    <s v="ER7226BBV"/>
    <s v="E8946JVD"/>
    <d v="2025-02-27T00:00:00"/>
    <m/>
    <s v="200225"/>
    <x v="44"/>
    <s v="PA"/>
    <s v="S10"/>
    <m/>
    <d v="2025-02-27T00:00:00"/>
    <d v="1899-12-30T14:19:36"/>
    <d v="2025-02-27T00:00:00"/>
    <d v="1899-12-30T14:17:47"/>
    <d v="2025-02-27T00:00:00"/>
    <d v="1899-12-30T14:35:04"/>
    <x v="0"/>
    <s v="RFCPI"/>
    <s v="7022044011"/>
    <s v="FBO"/>
    <d v="1899-12-30T00:19:06"/>
    <d v="1899-12-30T00:17:17"/>
    <d v="1899-12-30T00:01:49"/>
    <s v="Granel"/>
    <s v="E001"/>
    <x v="2"/>
    <d v="1899-12-30T00:15:28"/>
    <d v="1899-12-30T00:17:17"/>
    <n v="14"/>
    <x v="4"/>
    <x v="1"/>
    <x v="0"/>
    <n v="0"/>
    <n v="0"/>
    <s v="OK"/>
    <s v="Clinker"/>
    <x v="1"/>
    <n v="0"/>
    <s v="F. MALAGA"/>
    <s v="A"/>
    <d v="1899-12-30T00:01:49"/>
    <d v="1899-12-30T00:01:49"/>
    <s v="OK"/>
    <m/>
    <m/>
    <d v="1899-12-30T00:00:00"/>
    <d v="1899-12-30T00:15:28"/>
    <n v="5"/>
    <n v="-1.2615740740699044E-3"/>
    <n v="15.466666666680062"/>
    <n v="14"/>
    <s v="Si"/>
  </r>
  <r>
    <s v="CSMA"/>
    <s v="2025008220"/>
    <x v="0"/>
    <s v="ER7169BBR"/>
    <s v="E0019FGD"/>
    <d v="2025-02-27T00:00:00"/>
    <m/>
    <s v="200225"/>
    <x v="44"/>
    <s v="PA"/>
    <s v="S10"/>
    <m/>
    <d v="2025-02-27T00:00:00"/>
    <d v="1899-12-30T14:20:29"/>
    <d v="2025-02-27T00:00:00"/>
    <d v="1899-12-30T14:18:40"/>
    <d v="2025-02-27T00:00:00"/>
    <d v="1899-12-30T14:37:30"/>
    <x v="0"/>
    <s v="RFCPI"/>
    <s v="7022044012"/>
    <s v="FBO"/>
    <d v="1899-12-30T00:20:39"/>
    <d v="1899-12-30T00:18:50"/>
    <d v="1899-12-30T00:01:49"/>
    <s v="Granel"/>
    <s v="E001"/>
    <x v="2"/>
    <d v="1899-12-30T00:17:01"/>
    <d v="1899-12-30T00:18:50"/>
    <n v="14"/>
    <x v="4"/>
    <x v="1"/>
    <x v="0"/>
    <n v="0"/>
    <n v="0"/>
    <s v="OK"/>
    <s v="Clinker"/>
    <x v="1"/>
    <n v="0"/>
    <s v="F. MALAGA"/>
    <s v="A"/>
    <d v="1899-12-30T00:01:49"/>
    <d v="1899-12-30T00:01:49"/>
    <s v="OK"/>
    <m/>
    <m/>
    <d v="1899-12-30T00:00:00"/>
    <d v="1899-12-30T00:17:01"/>
    <n v="5"/>
    <n v="-1.2615740740700154E-3"/>
    <n v="17.016666666667195"/>
    <n v="14"/>
    <s v="Si"/>
  </r>
  <r>
    <s v="CSMA"/>
    <s v="2025008216"/>
    <x v="0"/>
    <s v="ER3243BBL"/>
    <s v="E5164KRK"/>
    <d v="2025-02-27T00:00:00"/>
    <m/>
    <s v="3269"/>
    <x v="35"/>
    <s v="PA"/>
    <s v="S2"/>
    <m/>
    <d v="2025-02-27T00:00:00"/>
    <d v="1899-12-30T14:05:04"/>
    <d v="2025-02-27T00:00:00"/>
    <d v="1899-12-30T14:03:31"/>
    <d v="2025-02-27T00:00:00"/>
    <d v="1899-12-30T14:40:24"/>
    <x v="227"/>
    <s v="E_AROMEROR"/>
    <s v="7022044013"/>
    <s v="EXW"/>
    <d v="1899-12-30T00:38:26"/>
    <d v="1899-12-30T00:36:53"/>
    <d v="1899-12-30T00:01:33"/>
    <s v="Granel"/>
    <s v="E001"/>
    <x v="1"/>
    <d v="1899-12-30T00:35:20"/>
    <d v="1899-12-30T00:36:53"/>
    <n v="14"/>
    <x v="4"/>
    <x v="1"/>
    <x v="2"/>
    <n v="0"/>
    <n v="0"/>
    <s v="OK"/>
    <s v="Granel"/>
    <x v="1"/>
    <n v="0"/>
    <s v="F. MALAGA"/>
    <s v="A"/>
    <d v="1899-12-30T00:01:33"/>
    <d v="1899-12-30T00:01:33"/>
    <s v="OK"/>
    <m/>
    <m/>
    <d v="1899-12-30T00:00:00"/>
    <d v="1899-12-30T00:35:20"/>
    <n v="5"/>
    <n v="-1.0763888888899453E-3"/>
    <n v="35.333333333337627"/>
    <n v="14"/>
    <s v="Si"/>
  </r>
  <r>
    <s v="CSMA"/>
    <s v="2025008228"/>
    <x v="0"/>
    <s v="ER8459BCW"/>
    <s v="E6823FDR"/>
    <d v="2025-02-27T00:00:00"/>
    <m/>
    <s v="200225"/>
    <x v="44"/>
    <s v="PA"/>
    <s v="S10"/>
    <m/>
    <d v="2025-02-27T00:00:00"/>
    <d v="1899-12-30T14:29:13"/>
    <d v="2025-02-27T00:00:00"/>
    <d v="1899-12-30T14:27:25"/>
    <d v="2025-02-27T00:00:00"/>
    <d v="1899-12-30T14:45:49"/>
    <x v="0"/>
    <s v="RFCPI"/>
    <s v="7022044014"/>
    <s v="FBO"/>
    <d v="1899-12-30T00:20:12"/>
    <d v="1899-12-30T00:18:24"/>
    <d v="1899-12-30T00:01:48"/>
    <s v="Granel"/>
    <s v="E001"/>
    <x v="2"/>
    <d v="1899-12-30T00:16:36"/>
    <d v="1899-12-30T00:18:24"/>
    <n v="14"/>
    <x v="4"/>
    <x v="1"/>
    <x v="0"/>
    <n v="0"/>
    <n v="0"/>
    <s v="OK"/>
    <s v="Clinker"/>
    <x v="1"/>
    <n v="0"/>
    <s v="F. MALAGA"/>
    <s v="A"/>
    <d v="1899-12-30T00:01:48"/>
    <d v="1899-12-30T00:01:48"/>
    <s v="OK"/>
    <m/>
    <m/>
    <d v="1899-12-30T00:00:00"/>
    <d v="1899-12-30T00:16:36"/>
    <n v="5"/>
    <n v="-1.2499999999999734E-3"/>
    <n v="16.599999999988846"/>
    <n v="14"/>
    <s v="Si"/>
  </r>
  <r>
    <s v="CSMA"/>
    <s v="2025008214"/>
    <x v="0"/>
    <s v="EMA02414R"/>
    <s v="E4258HML"/>
    <d v="2025-02-27T00:00:00"/>
    <m/>
    <s v="3264"/>
    <x v="36"/>
    <s v="PA"/>
    <s v="S1"/>
    <m/>
    <d v="2025-02-27T00:00:00"/>
    <d v="1899-12-30T14:00:04"/>
    <d v="2025-02-27T00:00:00"/>
    <d v="1899-12-30T13:58:15"/>
    <d v="2025-02-27T00:00:00"/>
    <d v="1899-12-30T14:48:08"/>
    <x v="0"/>
    <s v="RFCPI"/>
    <s v="7022044015"/>
    <s v="FBO"/>
    <d v="1899-12-30T00:51:42"/>
    <d v="1899-12-30T00:49:53"/>
    <d v="1899-12-30T00:01:49"/>
    <s v="Granel"/>
    <s v="E001"/>
    <x v="2"/>
    <d v="1899-12-30T00:48:04"/>
    <d v="1899-12-30T00:49:53"/>
    <n v="14"/>
    <x v="4"/>
    <x v="1"/>
    <x v="2"/>
    <n v="0"/>
    <n v="0"/>
    <s v="OK"/>
    <s v="Granel"/>
    <x v="1"/>
    <n v="0"/>
    <s v="F. MALAGA"/>
    <s v="B"/>
    <d v="1899-12-30T00:01:49"/>
    <d v="1899-12-30T00:01:49"/>
    <s v="OK"/>
    <m/>
    <m/>
    <d v="1899-12-30T00:00:00"/>
    <d v="1899-12-30T00:48:04"/>
    <n v="5"/>
    <n v="-1.2615740740700154E-3"/>
    <n v="48.066666666667253"/>
    <n v="14"/>
    <s v="No"/>
  </r>
  <r>
    <s v="CSMA"/>
    <s v="2025008213"/>
    <x v="0"/>
    <s v="ER7726BBG"/>
    <s v="E7970JYD"/>
    <d v="2025-02-27T00:00:00"/>
    <m/>
    <s v="3264"/>
    <x v="36"/>
    <s v="PA"/>
    <s v="S1"/>
    <m/>
    <d v="2025-02-27T00:00:00"/>
    <d v="1899-12-30T13:59:43"/>
    <d v="2025-02-27T00:00:00"/>
    <d v="1899-12-30T13:57:54"/>
    <d v="2025-02-27T00:00:00"/>
    <d v="1899-12-30T14:50:22"/>
    <x v="0"/>
    <s v="RFCPI"/>
    <s v="7022044016"/>
    <s v="EXW"/>
    <d v="1899-12-30T00:54:17"/>
    <d v="1899-12-30T00:52:28"/>
    <d v="1899-12-30T00:01:49"/>
    <s v="Granel"/>
    <s v="E001"/>
    <x v="1"/>
    <d v="1899-12-30T00:50:39"/>
    <d v="1899-12-30T00:52:28"/>
    <n v="13"/>
    <x v="4"/>
    <x v="1"/>
    <x v="2"/>
    <n v="0"/>
    <n v="0"/>
    <s v="OK"/>
    <s v="Granel"/>
    <x v="1"/>
    <n v="0"/>
    <s v="F. MALAGA"/>
    <s v="B"/>
    <d v="1899-12-30T00:01:49"/>
    <d v="1899-12-30T00:01:49"/>
    <s v="OK"/>
    <m/>
    <m/>
    <d v="1899-12-30T00:00:00"/>
    <d v="1899-12-30T00:50:39"/>
    <n v="5"/>
    <n v="-1.2615740740700154E-3"/>
    <n v="50.65000000001271"/>
    <n v="14"/>
    <s v="No"/>
  </r>
  <r>
    <s v="CSMA"/>
    <s v="2025008218"/>
    <x v="0"/>
    <s v="ER0272BBT"/>
    <s v="E2254MLP"/>
    <d v="2025-02-27T00:00:00"/>
    <m/>
    <s v="3269"/>
    <x v="35"/>
    <s v="PA"/>
    <s v="S2"/>
    <m/>
    <d v="2025-02-27T00:00:00"/>
    <d v="1899-12-30T14:18:53"/>
    <d v="2025-02-27T00:00:00"/>
    <d v="1899-12-30T14:17:04"/>
    <d v="2025-02-27T00:00:00"/>
    <d v="1899-12-30T14:52:39"/>
    <x v="0"/>
    <s v="RFCPI"/>
    <s v="7022044017"/>
    <s v="FBO"/>
    <d v="1899-12-30T00:37:24"/>
    <d v="1899-12-30T00:35:35"/>
    <d v="1899-12-30T00:01:49"/>
    <s v="Granel"/>
    <s v="E001"/>
    <x v="2"/>
    <d v="1899-12-30T00:33:46"/>
    <d v="1899-12-30T00:35:35"/>
    <n v="14"/>
    <x v="4"/>
    <x v="1"/>
    <x v="2"/>
    <n v="0"/>
    <n v="0"/>
    <s v="OK"/>
    <s v="Granel"/>
    <x v="1"/>
    <n v="0"/>
    <s v="F. MALAGA"/>
    <s v="A"/>
    <d v="1899-12-30T00:01:49"/>
    <d v="1899-12-30T00:01:49"/>
    <s v="OK"/>
    <m/>
    <m/>
    <d v="1899-12-30T00:00:00"/>
    <d v="1899-12-30T00:33:46"/>
    <n v="5"/>
    <n v="-1.2615740740700154E-3"/>
    <n v="33.766666666660697"/>
    <n v="14"/>
    <s v="Si"/>
  </r>
  <r>
    <s v="CSMA"/>
    <s v="2025008231"/>
    <x v="0"/>
    <s v="ER8859BCJ"/>
    <s v="E3975CCV"/>
    <d v="2025-02-27T00:00:00"/>
    <m/>
    <s v="200225"/>
    <x v="44"/>
    <s v="PA"/>
    <s v="S10"/>
    <m/>
    <d v="2025-02-27T00:00:00"/>
    <d v="1899-12-30T14:35:57"/>
    <d v="2025-02-27T00:00:00"/>
    <d v="1899-12-30T14:34:08"/>
    <d v="2025-02-27T00:00:00"/>
    <d v="1899-12-30T14:58:26"/>
    <x v="0"/>
    <s v="RFCPI"/>
    <s v="7022044019"/>
    <s v="FBO"/>
    <d v="1899-12-30T00:26:07"/>
    <d v="1899-12-30T00:24:18"/>
    <d v="1899-12-30T00:01:49"/>
    <s v="Granel"/>
    <s v="E001"/>
    <x v="2"/>
    <d v="1899-12-30T00:22:29"/>
    <d v="1899-12-30T00:24:18"/>
    <n v="14"/>
    <x v="4"/>
    <x v="1"/>
    <x v="0"/>
    <n v="0"/>
    <n v="0"/>
    <s v="OK"/>
    <s v="Clinker"/>
    <x v="1"/>
    <n v="0"/>
    <s v="F. MALAGA"/>
    <s v="A"/>
    <d v="1899-12-30T00:01:49"/>
    <d v="1899-12-30T00:01:49"/>
    <s v="OK"/>
    <m/>
    <m/>
    <d v="1899-12-30T00:00:00"/>
    <d v="1899-12-30T00:22:29"/>
    <n v="5"/>
    <n v="-1.2615740740700154E-3"/>
    <n v="22.483333333339139"/>
    <n v="14"/>
    <s v="Si"/>
  </r>
  <r>
    <s v="CSMA"/>
    <s v="2025008229"/>
    <x v="0"/>
    <s v="ER5324BCZ"/>
    <s v="E9247MGL"/>
    <d v="2025-02-27T00:00:00"/>
    <m/>
    <s v="3283"/>
    <x v="37"/>
    <s v="PA"/>
    <s v="PA"/>
    <m/>
    <d v="2025-02-27T00:00:00"/>
    <d v="1899-12-30T14:29:53"/>
    <d v="2025-02-27T00:00:00"/>
    <d v="1899-12-30T14:28:04"/>
    <d v="2025-02-27T00:00:00"/>
    <d v="1899-12-30T15:01:50"/>
    <x v="0"/>
    <s v="RFCPI"/>
    <s v="7022044020"/>
    <s v="FBO"/>
    <d v="1899-12-30T00:35:35"/>
    <d v="1899-12-30T00:33:46"/>
    <d v="1899-12-30T00:01:49"/>
    <s v="Ensacado"/>
    <s v="E002"/>
    <x v="2"/>
    <d v="1899-12-30T00:31:57"/>
    <d v="1899-12-30T00:33:46"/>
    <n v="14"/>
    <x v="4"/>
    <x v="1"/>
    <x v="1"/>
    <n v="0"/>
    <n v="0"/>
    <s v="OK"/>
    <s v="Ensacado"/>
    <x v="1"/>
    <n v="0"/>
    <s v="F. MALAGA"/>
    <s v="A"/>
    <d v="1899-12-30T00:01:49"/>
    <d v="1899-12-30T00:01:49"/>
    <s v="OK"/>
    <m/>
    <m/>
    <d v="1899-12-30T00:00:00"/>
    <d v="1899-12-30T00:31:57"/>
    <n v="5"/>
    <n v="-1.2615740740800074E-3"/>
    <n v="31.950000000000038"/>
    <n v="15"/>
    <s v="Si"/>
  </r>
  <r>
    <s v="CSMA"/>
    <s v="2025008223"/>
    <x v="0"/>
    <s v="ER6277BBS"/>
    <s v="E1409KFR"/>
    <d v="2025-02-27T00:00:00"/>
    <m/>
    <s v="3283"/>
    <x v="37"/>
    <s v="PA"/>
    <s v="PA"/>
    <m/>
    <d v="2025-02-27T00:00:00"/>
    <d v="1899-12-30T14:26:24"/>
    <d v="2025-02-27T00:00:00"/>
    <d v="1899-12-30T14:24:35"/>
    <d v="2025-02-27T00:00:00"/>
    <d v="1899-12-30T15:13:25"/>
    <x v="0"/>
    <s v="RFCPI"/>
    <s v="7022044021"/>
    <s v="EXW"/>
    <d v="1899-12-30T00:50:39"/>
    <d v="1899-12-30T00:48:50"/>
    <d v="1899-12-30T00:01:49"/>
    <s v="Ensacado"/>
    <s v="E002"/>
    <x v="1"/>
    <d v="1899-12-30T00:47:01"/>
    <d v="1899-12-30T00:48:50"/>
    <n v="14"/>
    <x v="4"/>
    <x v="1"/>
    <x v="1"/>
    <n v="0"/>
    <n v="0"/>
    <s v="OK"/>
    <s v="Ensacado"/>
    <x v="1"/>
    <n v="0"/>
    <s v="F. MALAGA"/>
    <s v="B"/>
    <d v="1899-12-30T00:01:49"/>
    <d v="1899-12-30T00:01:49"/>
    <s v="OK"/>
    <m/>
    <m/>
    <d v="1899-12-30T00:00:00"/>
    <d v="1899-12-30T00:47:01"/>
    <n v="5"/>
    <n v="-1.2615740740800074E-3"/>
    <n v="47.016666666662452"/>
    <n v="15"/>
    <s v="No"/>
  </r>
  <r>
    <s v="CSMA"/>
    <s v="2025008217"/>
    <x v="0"/>
    <s v="ER8110BCC"/>
    <s v="E7844JTT"/>
    <d v="2025-02-27T00:00:00"/>
    <m/>
    <s v="3264"/>
    <x v="36"/>
    <s v="PA"/>
    <s v="S1"/>
    <m/>
    <d v="2025-02-27T00:00:00"/>
    <d v="1899-12-30T14:10:17"/>
    <d v="2025-02-27T00:00:00"/>
    <d v="1899-12-30T14:08:29"/>
    <d v="2025-02-27T00:00:00"/>
    <d v="1899-12-30T15:17:01"/>
    <x v="0"/>
    <s v="RFCPI"/>
    <s v="7022044022"/>
    <s v="FBO"/>
    <d v="1899-12-30T01:10:20"/>
    <d v="1899-12-30T01:08:32"/>
    <d v="1899-12-30T00:01:48"/>
    <s v="Granel"/>
    <s v="E001"/>
    <x v="2"/>
    <d v="1899-12-30T01:06:44"/>
    <d v="1899-12-30T01:08:32"/>
    <n v="14"/>
    <x v="4"/>
    <x v="1"/>
    <x v="2"/>
    <n v="0"/>
    <n v="0"/>
    <s v="OK"/>
    <s v="Granel"/>
    <x v="1"/>
    <n v="0"/>
    <s v="F. MALAGA"/>
    <s v="B"/>
    <d v="1899-12-30T00:01:48"/>
    <d v="1899-12-30T00:01:48"/>
    <s v="OK"/>
    <m/>
    <m/>
    <d v="1899-12-30T00:00:00"/>
    <d v="1899-12-30T01:06:44"/>
    <n v="5"/>
    <n v="-1.2499999999999734E-3"/>
    <n v="66.733333333329583"/>
    <n v="15"/>
    <s v="No"/>
  </r>
  <r>
    <s v="CSMA"/>
    <s v="2025008230"/>
    <x v="0"/>
    <s v="ER4619BBY"/>
    <s v="E8822FFZ"/>
    <d v="2025-02-27T00:00:00"/>
    <m/>
    <s v="3264"/>
    <x v="36"/>
    <s v="PA"/>
    <s v="S1"/>
    <m/>
    <d v="2025-02-27T00:00:00"/>
    <d v="1899-12-30T14:35:34"/>
    <d v="2025-02-27T00:00:00"/>
    <d v="1899-12-30T14:33:45"/>
    <d v="2025-02-27T00:00:00"/>
    <d v="1899-12-30T15:27:48"/>
    <x v="0"/>
    <s v="RFCPI"/>
    <s v="7022044023"/>
    <s v="FBO"/>
    <d v="1899-12-30T00:55:52"/>
    <d v="1899-12-30T00:54:03"/>
    <d v="1899-12-30T00:01:49"/>
    <s v="Granel"/>
    <s v="E001"/>
    <x v="2"/>
    <d v="1899-12-30T00:52:14"/>
    <d v="1899-12-30T00:54:03"/>
    <n v="14"/>
    <x v="4"/>
    <x v="1"/>
    <x v="2"/>
    <n v="0"/>
    <n v="0"/>
    <s v="OK"/>
    <s v="Granel"/>
    <x v="1"/>
    <n v="0"/>
    <s v="F. MALAGA"/>
    <s v="B"/>
    <d v="1899-12-30T00:01:49"/>
    <d v="1899-12-30T00:01:49"/>
    <s v="OK"/>
    <m/>
    <m/>
    <d v="1899-12-30T00:00:00"/>
    <d v="1899-12-30T00:52:14"/>
    <n v="5"/>
    <n v="-1.2615740740800074E-3"/>
    <n v="52.233333333335956"/>
    <n v="15"/>
    <s v="No"/>
  </r>
  <r>
    <s v="CSMA"/>
    <s v="2025008232"/>
    <x v="0"/>
    <s v="ER4695BDR"/>
    <s v="E9461JBD"/>
    <d v="2025-02-27T00:00:00"/>
    <m/>
    <s v="3264"/>
    <x v="36"/>
    <s v="PA"/>
    <s v="S1"/>
    <m/>
    <d v="2025-02-27T00:00:00"/>
    <d v="1899-12-30T14:40:59"/>
    <d v="2025-02-27T00:00:00"/>
    <d v="1899-12-30T14:39:10"/>
    <d v="2025-02-27T00:00:00"/>
    <d v="1899-12-30T15:32:08"/>
    <x v="0"/>
    <s v="RFCPI"/>
    <s v="7022044024"/>
    <s v="EXW"/>
    <d v="1899-12-30T00:54:47"/>
    <d v="1899-12-30T00:52:58"/>
    <d v="1899-12-30T00:01:49"/>
    <s v="Granel"/>
    <s v="E001"/>
    <x v="1"/>
    <d v="1899-12-30T00:51:09"/>
    <d v="1899-12-30T00:52:58"/>
    <n v="14"/>
    <x v="4"/>
    <x v="1"/>
    <x v="2"/>
    <n v="0"/>
    <n v="0"/>
    <s v="OK"/>
    <s v="Granel"/>
    <x v="1"/>
    <n v="0"/>
    <s v="F. MALAGA"/>
    <s v="B"/>
    <d v="1899-12-30T00:01:49"/>
    <d v="1899-12-30T00:01:49"/>
    <s v="OK"/>
    <m/>
    <m/>
    <d v="1899-12-30T00:00:00"/>
    <d v="1899-12-30T00:51:09"/>
    <n v="5"/>
    <n v="-1.2615740740700154E-3"/>
    <n v="51.149999999995202"/>
    <n v="15"/>
    <s v="No"/>
  </r>
  <r>
    <s v="CSMA"/>
    <s v="2025008238"/>
    <x v="0"/>
    <s v="EJ02544R"/>
    <s v="E9533LGJ"/>
    <d v="2025-02-27T00:00:00"/>
    <m/>
    <s v="3283"/>
    <x v="37"/>
    <s v="PA"/>
    <s v="PA"/>
    <m/>
    <d v="2025-02-27T00:00:00"/>
    <d v="1899-12-30T15:22:27"/>
    <d v="2025-02-27T00:00:00"/>
    <d v="1899-12-30T15:20:38"/>
    <d v="2025-02-27T00:00:00"/>
    <d v="1899-12-30T15:36:50"/>
    <x v="0"/>
    <s v="RFCPI"/>
    <s v="7022044025"/>
    <s v="FBO"/>
    <d v="1899-12-30T00:18:01"/>
    <d v="1899-12-30T00:16:12"/>
    <d v="1899-12-30T00:01:49"/>
    <s v="Ensacado"/>
    <s v="E002"/>
    <x v="2"/>
    <d v="1899-12-30T00:14:23"/>
    <d v="1899-12-30T00:16:12"/>
    <n v="15"/>
    <x v="4"/>
    <x v="1"/>
    <x v="1"/>
    <n v="0"/>
    <n v="0"/>
    <s v="OK"/>
    <s v="Ensacado"/>
    <x v="1"/>
    <n v="0"/>
    <s v="F. MALAGA"/>
    <s v="A"/>
    <d v="1899-12-30T00:01:49"/>
    <d v="1899-12-30T00:01:49"/>
    <s v="OK"/>
    <m/>
    <m/>
    <d v="1899-12-30T00:00:00"/>
    <d v="1899-12-30T00:14:23"/>
    <n v="5"/>
    <n v="-1.2615740740800074E-3"/>
    <n v="14.383333333324764"/>
    <n v="15"/>
    <s v="Si"/>
  </r>
  <r>
    <s v="CSMA"/>
    <s v="2025008233"/>
    <x v="0"/>
    <s v="ER2858BDR"/>
    <s v="E2363KTK"/>
    <d v="2025-02-27T00:00:00"/>
    <m/>
    <s v="3269"/>
    <x v="35"/>
    <s v="PA"/>
    <s v="S2"/>
    <m/>
    <d v="2025-02-27T00:00:00"/>
    <d v="1899-12-30T14:42:12"/>
    <d v="2025-02-27T00:00:00"/>
    <d v="1899-12-30T14:40:22"/>
    <d v="2025-02-27T00:00:00"/>
    <d v="1899-12-30T15:38:46"/>
    <x v="0"/>
    <s v="RFCPI"/>
    <s v="7022044026"/>
    <s v="FBO"/>
    <d v="1899-12-30T01:00:14"/>
    <d v="1899-12-30T00:58:24"/>
    <d v="1899-12-30T00:01:50"/>
    <s v="Granel"/>
    <s v="E001"/>
    <x v="2"/>
    <d v="1899-12-30T00:56:34"/>
    <d v="1899-12-30T00:58:24"/>
    <n v="14"/>
    <x v="4"/>
    <x v="1"/>
    <x v="2"/>
    <n v="0"/>
    <n v="0"/>
    <s v="OK"/>
    <s v="Granel"/>
    <x v="1"/>
    <n v="0"/>
    <s v="F. MALAGA"/>
    <s v="B"/>
    <d v="1899-12-30T00:01:50"/>
    <d v="1899-12-30T00:01:50"/>
    <s v="OK"/>
    <m/>
    <m/>
    <d v="1899-12-30T00:00:00"/>
    <d v="1899-12-30T00:56:34"/>
    <n v="5"/>
    <n v="-1.2731481481499385E-3"/>
    <n v="56.5666666666705"/>
    <n v="15"/>
    <s v="No"/>
  </r>
  <r>
    <s v="CSMA"/>
    <s v="2025008240"/>
    <x v="0"/>
    <s v="EM6833GSF"/>
    <m/>
    <d v="2025-02-27T00:00:00"/>
    <m/>
    <s v="200225"/>
    <x v="44"/>
    <s v="PA"/>
    <s v="S10"/>
    <m/>
    <d v="2025-02-27T00:00:00"/>
    <d v="1899-12-30T15:28:25"/>
    <d v="2025-02-27T00:00:00"/>
    <d v="1899-12-30T15:26:35"/>
    <d v="2025-02-27T00:00:00"/>
    <d v="1899-12-30T15:45:20"/>
    <x v="0"/>
    <s v="RFCPI"/>
    <s v="7022044027"/>
    <s v="FBO"/>
    <d v="1899-12-30T00:20:35"/>
    <d v="1899-12-30T00:18:45"/>
    <d v="1899-12-30T00:01:50"/>
    <s v="Granel"/>
    <s v="E001"/>
    <x v="2"/>
    <d v="1899-12-30T00:16:55"/>
    <d v="1899-12-30T00:18:45"/>
    <n v="15"/>
    <x v="4"/>
    <x v="1"/>
    <x v="0"/>
    <n v="0"/>
    <n v="0"/>
    <s v="OK"/>
    <s v="Clinker"/>
    <x v="1"/>
    <n v="0"/>
    <s v="F. MALAGA"/>
    <s v="A"/>
    <d v="1899-12-30T00:01:50"/>
    <d v="1899-12-30T00:01:50"/>
    <s v="OK"/>
    <m/>
    <m/>
    <d v="1899-12-30T00:00:00"/>
    <d v="1899-12-30T00:16:55"/>
    <n v="5"/>
    <n v="-1.2731481481500495E-3"/>
    <n v="16.916666666659186"/>
    <n v="15"/>
    <s v="Si"/>
  </r>
  <r>
    <s v="CSMA"/>
    <s v="2025008237"/>
    <x v="0"/>
    <s v="ELE02494R"/>
    <s v="E7977MGZ"/>
    <d v="2025-02-27T00:00:00"/>
    <m/>
    <s v="3268"/>
    <x v="25"/>
    <s v="PA"/>
    <s v="S2"/>
    <m/>
    <d v="2025-02-27T00:00:00"/>
    <d v="1899-12-30T15:14:06"/>
    <d v="2025-02-27T00:00:00"/>
    <d v="1899-12-30T15:12:16"/>
    <d v="2025-02-27T00:00:00"/>
    <d v="1899-12-30T15:46:50"/>
    <x v="0"/>
    <s v="RFCPI"/>
    <s v="7022044028"/>
    <s v="FBO"/>
    <d v="1899-12-30T00:36:24"/>
    <d v="1899-12-30T00:34:34"/>
    <d v="1899-12-30T00:01:50"/>
    <s v="Granel"/>
    <s v="E001"/>
    <x v="2"/>
    <d v="1899-12-30T00:32:44"/>
    <d v="1899-12-30T00:34:34"/>
    <n v="15"/>
    <x v="4"/>
    <x v="1"/>
    <x v="2"/>
    <n v="0"/>
    <n v="0"/>
    <s v="OK"/>
    <s v="Granel"/>
    <x v="1"/>
    <n v="0"/>
    <s v="F. MALAGA"/>
    <s v="A"/>
    <d v="1899-12-30T00:01:50"/>
    <d v="1899-12-30T00:01:50"/>
    <s v="OK"/>
    <m/>
    <m/>
    <d v="1899-12-30T00:00:00"/>
    <d v="1899-12-30T00:32:44"/>
    <n v="5"/>
    <n v="-1.2731481481499385E-3"/>
    <n v="32.733333333331309"/>
    <n v="15"/>
    <s v="Si"/>
  </r>
  <r>
    <s v="CSMA"/>
    <s v="2025008244"/>
    <x v="0"/>
    <s v="EJ02544R"/>
    <s v="E9533LGJ"/>
    <d v="2025-02-27T00:00:00"/>
    <m/>
    <s v="3283"/>
    <x v="37"/>
    <s v="PA"/>
    <s v="PA"/>
    <m/>
    <d v="2025-02-27T00:00:00"/>
    <d v="1899-12-30T15:39:50"/>
    <d v="2025-02-27T00:00:00"/>
    <d v="1899-12-30T15:38:01"/>
    <d v="2025-02-27T00:00:00"/>
    <d v="1899-12-30T15:51:56"/>
    <x v="0"/>
    <s v="RFCPI"/>
    <s v="7022044029"/>
    <s v="FBO"/>
    <d v="1899-12-30T00:15:44"/>
    <d v="1899-12-30T00:13:55"/>
    <d v="1899-12-30T00:01:49"/>
    <s v="Ensacado"/>
    <s v="E002"/>
    <x v="2"/>
    <d v="1899-12-30T00:12:06"/>
    <d v="1899-12-30T00:13:55"/>
    <n v="15"/>
    <x v="4"/>
    <x v="1"/>
    <x v="1"/>
    <n v="0"/>
    <n v="0"/>
    <s v="OK"/>
    <s v="Ensacado"/>
    <x v="1"/>
    <n v="0"/>
    <s v="F. MALAGA"/>
    <s v="A"/>
    <d v="1899-12-30T00:01:49"/>
    <d v="1899-12-30T00:01:49"/>
    <s v="OK"/>
    <m/>
    <m/>
    <d v="1899-12-30T00:00:00"/>
    <d v="1899-12-30T00:12:06"/>
    <n v="5"/>
    <n v="-1.2615740740800074E-3"/>
    <n v="12.099999999988942"/>
    <n v="15"/>
    <s v="Si"/>
  </r>
  <r>
    <s v="CSMA"/>
    <s v="2025008239"/>
    <x v="0"/>
    <s v="ER9154BBC"/>
    <s v="E0974JKJ"/>
    <d v="2025-02-27T00:00:00"/>
    <m/>
    <s v="3269"/>
    <x v="35"/>
    <s v="PA"/>
    <s v="S2"/>
    <m/>
    <d v="2025-02-27T00:00:00"/>
    <d v="1899-12-30T15:24:40"/>
    <d v="2025-02-27T00:00:00"/>
    <d v="1899-12-30T15:22:51"/>
    <d v="2025-02-27T00:00:00"/>
    <d v="1899-12-30T15:54:48"/>
    <x v="0"/>
    <s v="RFCPI"/>
    <s v="7022044030"/>
    <s v="FBO"/>
    <d v="1899-12-30T00:33:46"/>
    <d v="1899-12-30T00:31:57"/>
    <d v="1899-12-30T00:01:49"/>
    <s v="Granel"/>
    <s v="E001"/>
    <x v="2"/>
    <d v="1899-12-30T00:30:08"/>
    <d v="1899-12-30T00:31:57"/>
    <n v="15"/>
    <x v="4"/>
    <x v="1"/>
    <x v="2"/>
    <n v="0"/>
    <n v="0"/>
    <s v="OK"/>
    <s v="Granel"/>
    <x v="1"/>
    <n v="0"/>
    <s v="F. MALAGA"/>
    <s v="A"/>
    <d v="1899-12-30T00:01:49"/>
    <d v="1899-12-30T00:01:49"/>
    <s v="OK"/>
    <m/>
    <m/>
    <d v="1899-12-30T00:00:00"/>
    <d v="1899-12-30T00:30:08"/>
    <n v="5"/>
    <n v="-1.2615740740700154E-3"/>
    <n v="30.133333333339056"/>
    <n v="15"/>
    <s v="Si"/>
  </r>
  <r>
    <s v="CSMA"/>
    <s v="2025008246"/>
    <x v="0"/>
    <s v="ER8459BCW"/>
    <s v="E6823FDR"/>
    <d v="2025-02-27T00:00:00"/>
    <m/>
    <s v="200225"/>
    <x v="44"/>
    <s v="PA"/>
    <s v="S10"/>
    <m/>
    <d v="2025-02-27T00:00:00"/>
    <d v="1899-12-30T15:42:17"/>
    <d v="2025-02-27T00:00:00"/>
    <d v="1899-12-30T15:40:27"/>
    <d v="2025-02-27T00:00:00"/>
    <d v="1899-12-30T15:59:06"/>
    <x v="0"/>
    <s v="RFCPI"/>
    <s v="7022044031"/>
    <s v="FBO"/>
    <d v="1899-12-30T00:20:29"/>
    <d v="1899-12-30T00:18:39"/>
    <d v="1899-12-30T00:01:50"/>
    <s v="Granel"/>
    <s v="E001"/>
    <x v="2"/>
    <d v="1899-12-30T00:16:49"/>
    <d v="1899-12-30T00:18:39"/>
    <n v="15"/>
    <x v="4"/>
    <x v="1"/>
    <x v="0"/>
    <n v="0"/>
    <n v="0"/>
    <s v="OK"/>
    <s v="Clinker"/>
    <x v="1"/>
    <n v="0"/>
    <s v="F. MALAGA"/>
    <s v="A"/>
    <d v="1899-12-30T00:01:50"/>
    <d v="1899-12-30T00:01:50"/>
    <s v="OK"/>
    <m/>
    <m/>
    <d v="1899-12-30T00:00:00"/>
    <d v="1899-12-30T00:16:49"/>
    <n v="5"/>
    <n v="-1.2731481481500495E-3"/>
    <n v="16.816666666665565"/>
    <n v="15"/>
    <s v="Si"/>
  </r>
  <r>
    <s v="CSMA"/>
    <s v="2025008243"/>
    <x v="0"/>
    <s v="ER7226BBV"/>
    <s v="E8946JVD"/>
    <d v="2025-02-27T00:00:00"/>
    <m/>
    <s v="200225"/>
    <x v="44"/>
    <s v="PA"/>
    <s v="S10"/>
    <m/>
    <d v="2025-02-27T00:00:00"/>
    <d v="1899-12-30T15:34:43"/>
    <d v="2025-02-27T00:00:00"/>
    <d v="1899-12-30T15:32:54"/>
    <d v="2025-02-27T00:00:00"/>
    <d v="1899-12-30T16:02:24"/>
    <x v="0"/>
    <s v="RFCPI"/>
    <s v="7022044032"/>
    <s v="FBO"/>
    <d v="1899-12-30T00:31:19"/>
    <d v="1899-12-30T00:29:30"/>
    <d v="1899-12-30T00:01:49"/>
    <s v="Granel"/>
    <s v="E001"/>
    <x v="2"/>
    <d v="1899-12-30T00:27:41"/>
    <d v="1899-12-30T00:29:30"/>
    <n v="15"/>
    <x v="4"/>
    <x v="1"/>
    <x v="0"/>
    <n v="0"/>
    <n v="0"/>
    <s v="OK"/>
    <s v="Clinker"/>
    <x v="1"/>
    <n v="0"/>
    <s v="F. MALAGA"/>
    <s v="A"/>
    <d v="1899-12-30T00:01:49"/>
    <d v="1899-12-30T00:01:49"/>
    <s v="OK"/>
    <m/>
    <m/>
    <d v="1899-12-30T00:00:00"/>
    <d v="1899-12-30T00:27:41"/>
    <n v="5"/>
    <n v="-1.2615740740800074E-3"/>
    <n v="27.683333333323166"/>
    <n v="16"/>
    <s v="Si"/>
  </r>
  <r>
    <s v="CSMA"/>
    <s v="2025008249"/>
    <x v="0"/>
    <s v="ER7860BBY"/>
    <s v="E8669MSV"/>
    <d v="2025-02-27T00:00:00"/>
    <m/>
    <s v="3262"/>
    <x v="40"/>
    <s v="PA"/>
    <s v="S6"/>
    <m/>
    <d v="2025-02-27T00:00:00"/>
    <d v="1899-12-30T15:50:13"/>
    <d v="2025-02-27T00:00:00"/>
    <d v="1899-12-30T15:48:22"/>
    <d v="2025-02-27T00:00:00"/>
    <d v="1899-12-30T16:05:55"/>
    <x v="0"/>
    <s v="RFCPI"/>
    <s v="7022044033"/>
    <s v="FBO"/>
    <d v="1899-12-30T00:19:24"/>
    <d v="1899-12-30T00:17:33"/>
    <d v="1899-12-30T00:01:51"/>
    <s v="Granel"/>
    <s v="E001"/>
    <x v="2"/>
    <d v="1899-12-30T00:15:42"/>
    <d v="1899-12-30T00:17:33"/>
    <n v="15"/>
    <x v="4"/>
    <x v="1"/>
    <x v="2"/>
    <n v="0"/>
    <n v="0"/>
    <s v="OK"/>
    <s v="Granel"/>
    <x v="1"/>
    <n v="0"/>
    <s v="F. MALAGA"/>
    <s v="A"/>
    <d v="1899-12-30T00:01:51"/>
    <d v="1899-12-30T00:01:51"/>
    <s v="OK"/>
    <m/>
    <m/>
    <d v="1899-12-30T00:00:00"/>
    <d v="1899-12-30T00:15:42"/>
    <n v="5"/>
    <n v="-1.2847222222300836E-3"/>
    <n v="15.699999999988705"/>
    <n v="16"/>
    <s v="Si"/>
  </r>
  <r>
    <s v="CSMA"/>
    <s v="2025008245"/>
    <x v="0"/>
    <s v="ESE07849R"/>
    <s v="E8094GLY"/>
    <d v="2025-02-27T00:00:00"/>
    <m/>
    <s v="3269"/>
    <x v="35"/>
    <s v="PA"/>
    <s v="S2"/>
    <m/>
    <d v="2025-02-27T00:00:00"/>
    <d v="1899-12-30T15:40:38"/>
    <d v="2025-02-27T00:00:00"/>
    <d v="1899-12-30T15:38:48"/>
    <d v="2025-02-27T00:00:00"/>
    <d v="1899-12-30T16:09:34"/>
    <x v="0"/>
    <s v="RFCPI"/>
    <s v="7022044034"/>
    <s v="FBO"/>
    <d v="1899-12-30T00:32:36"/>
    <d v="1899-12-30T00:30:46"/>
    <d v="1899-12-30T00:01:50"/>
    <s v="Granel"/>
    <s v="E001"/>
    <x v="2"/>
    <d v="1899-12-30T00:28:56"/>
    <d v="1899-12-30T00:30:46"/>
    <n v="15"/>
    <x v="4"/>
    <x v="1"/>
    <x v="2"/>
    <n v="0"/>
    <n v="0"/>
    <s v="OK"/>
    <s v="Granel"/>
    <x v="1"/>
    <n v="0"/>
    <s v="F. MALAGA"/>
    <s v="A"/>
    <d v="1899-12-30T00:01:50"/>
    <d v="1899-12-30T00:01:50"/>
    <s v="OK"/>
    <m/>
    <m/>
    <d v="1899-12-30T00:00:00"/>
    <d v="1899-12-30T00:28:56"/>
    <n v="5"/>
    <n v="-1.2731481481500495E-3"/>
    <n v="28.933333333343985"/>
    <n v="16"/>
    <s v="Si"/>
  </r>
  <r>
    <s v="CSMA"/>
    <s v="2025008252"/>
    <x v="0"/>
    <s v="ER8859BCJ"/>
    <s v="E3975CCV"/>
    <d v="2025-02-27T00:00:00"/>
    <m/>
    <s v="200225"/>
    <x v="44"/>
    <s v="PA"/>
    <s v="S10"/>
    <m/>
    <d v="2025-02-27T00:00:00"/>
    <d v="1899-12-30T15:57:54"/>
    <d v="2025-02-27T00:00:00"/>
    <d v="1899-12-30T15:56:04"/>
    <d v="2025-02-27T00:00:00"/>
    <d v="1899-12-30T16:15:55"/>
    <x v="0"/>
    <s v="RFCPI"/>
    <s v="7022044035"/>
    <s v="FBO"/>
    <d v="1899-12-30T00:21:41"/>
    <d v="1899-12-30T00:19:51"/>
    <d v="1899-12-30T00:01:50"/>
    <s v="Granel"/>
    <s v="E001"/>
    <x v="2"/>
    <d v="1899-12-30T00:18:01"/>
    <d v="1899-12-30T00:19:51"/>
    <n v="15"/>
    <x v="4"/>
    <x v="1"/>
    <x v="0"/>
    <n v="0"/>
    <n v="0"/>
    <s v="OK"/>
    <s v="Clinker"/>
    <x v="1"/>
    <n v="0"/>
    <s v="F. MALAGA"/>
    <s v="A"/>
    <d v="1899-12-30T00:01:50"/>
    <d v="1899-12-30T00:01:50"/>
    <s v="OK"/>
    <m/>
    <m/>
    <d v="1899-12-30T00:00:00"/>
    <d v="1899-12-30T00:18:01"/>
    <n v="5"/>
    <n v="-1.2731481481399465E-3"/>
    <n v="18.016666666675185"/>
    <n v="16"/>
    <s v="Si"/>
  </r>
  <r>
    <s v="CSMA"/>
    <s v="2025008256"/>
    <x v="0"/>
    <s v="ER7169BBR"/>
    <s v="E0019FGD"/>
    <d v="2025-02-27T00:00:00"/>
    <m/>
    <s v="200225"/>
    <x v="44"/>
    <s v="PA"/>
    <s v="S10"/>
    <m/>
    <d v="2025-02-27T00:00:00"/>
    <d v="1899-12-30T16:10:52"/>
    <d v="2025-02-27T00:00:00"/>
    <d v="1899-12-30T16:09:04"/>
    <d v="2025-02-27T00:00:00"/>
    <d v="1899-12-30T16:30:10"/>
    <x v="0"/>
    <s v="RFCPI"/>
    <s v="7022044036"/>
    <s v="FBO"/>
    <d v="1899-12-30T00:22:54"/>
    <d v="1899-12-30T00:21:06"/>
    <d v="1899-12-30T00:01:48"/>
    <s v="Granel"/>
    <s v="E001"/>
    <x v="2"/>
    <d v="1899-12-30T00:19:18"/>
    <d v="1899-12-30T00:21:06"/>
    <n v="16"/>
    <x v="4"/>
    <x v="1"/>
    <x v="0"/>
    <n v="0"/>
    <n v="0"/>
    <s v="OK"/>
    <s v="Clinker"/>
    <x v="1"/>
    <n v="0"/>
    <s v="F. MALAGA"/>
    <s v="A"/>
    <d v="1899-12-30T00:01:48"/>
    <d v="1899-12-30T00:01:48"/>
    <s v="OK"/>
    <m/>
    <m/>
    <d v="1899-12-30T00:00:00"/>
    <d v="1899-12-30T00:19:18"/>
    <n v="5"/>
    <n v="-1.2499999999999734E-3"/>
    <n v="19.300000000003177"/>
    <n v="16"/>
    <s v="Si"/>
  </r>
  <r>
    <s v="CSMA"/>
    <s v="2025008257"/>
    <x v="0"/>
    <s v="ER4687BBY"/>
    <s v="E8077LMM"/>
    <d v="2025-02-27T00:00:00"/>
    <m/>
    <s v="3264"/>
    <x v="36"/>
    <s v="PA"/>
    <s v="S1"/>
    <m/>
    <d v="2025-02-27T00:00:00"/>
    <d v="1899-12-30T16:13:20"/>
    <d v="2025-02-27T00:00:00"/>
    <d v="1899-12-30T16:11:31"/>
    <d v="2025-02-27T00:00:00"/>
    <d v="1899-12-30T16:52:35"/>
    <x v="0"/>
    <s v="RFCPI"/>
    <s v="7022044037"/>
    <s v="EXW"/>
    <d v="1899-12-30T00:42:53"/>
    <d v="1899-12-30T00:41:04"/>
    <d v="1899-12-30T00:01:49"/>
    <s v="Granel"/>
    <s v="E001"/>
    <x v="1"/>
    <d v="1899-12-30T00:39:15"/>
    <d v="1899-12-30T00:41:04"/>
    <n v="16"/>
    <x v="4"/>
    <x v="1"/>
    <x v="2"/>
    <n v="0"/>
    <n v="0"/>
    <s v="OK"/>
    <s v="Granel"/>
    <x v="1"/>
    <n v="0"/>
    <s v="F. MALAGA"/>
    <s v="A"/>
    <d v="1899-12-30T00:01:49"/>
    <d v="1899-12-30T00:01:49"/>
    <s v="OK"/>
    <m/>
    <m/>
    <d v="1899-12-30T00:00:00"/>
    <d v="1899-12-30T00:39:15"/>
    <n v="5"/>
    <n v="-1.2615740740800074E-3"/>
    <n v="39.249999999993506"/>
    <n v="16"/>
    <s v="Si"/>
  </r>
  <r>
    <s v="CSMA"/>
    <s v="2025008255"/>
    <x v="0"/>
    <s v="EVA02467R"/>
    <s v="E4771KNH"/>
    <d v="2025-02-27T00:00:00"/>
    <m/>
    <s v="3264"/>
    <x v="36"/>
    <s v="PA"/>
    <s v="S1"/>
    <m/>
    <d v="2025-02-27T00:00:00"/>
    <d v="1899-12-30T16:07:58"/>
    <d v="2025-02-27T00:00:00"/>
    <d v="1899-12-30T16:06:10"/>
    <d v="2025-02-27T00:00:00"/>
    <d v="1899-12-30T16:54:50"/>
    <x v="0"/>
    <s v="RFCPI"/>
    <s v="7022044038"/>
    <s v="FBO"/>
    <d v="1899-12-30T00:50:28"/>
    <d v="1899-12-30T00:48:40"/>
    <d v="1899-12-30T00:01:48"/>
    <s v="Granel"/>
    <s v="E001"/>
    <x v="2"/>
    <d v="1899-12-30T00:46:52"/>
    <d v="1899-12-30T00:48:40"/>
    <n v="16"/>
    <x v="4"/>
    <x v="1"/>
    <x v="2"/>
    <n v="0"/>
    <n v="0"/>
    <s v="OK"/>
    <s v="Granel"/>
    <x v="1"/>
    <n v="0"/>
    <s v="F. MALAGA"/>
    <s v="B"/>
    <d v="1899-12-30T00:01:48"/>
    <d v="1899-12-30T00:01:48"/>
    <s v="OK"/>
    <m/>
    <m/>
    <d v="1899-12-30T00:00:00"/>
    <d v="1899-12-30T00:46:52"/>
    <n v="5"/>
    <n v="-1.2499999999999734E-3"/>
    <n v="46.866666666672018"/>
    <n v="16"/>
    <s v="No"/>
  </r>
  <r>
    <s v="CSMA"/>
    <s v="2025008259"/>
    <x v="0"/>
    <s v="ER4701BBW"/>
    <s v="E4496HYR"/>
    <d v="2025-02-27T00:00:00"/>
    <m/>
    <s v="3277"/>
    <x v="45"/>
    <s v="PA"/>
    <s v="PA"/>
    <m/>
    <d v="2025-02-27T00:00:00"/>
    <d v="1899-12-30T16:28:04"/>
    <d v="2025-02-27T00:00:00"/>
    <d v="1899-12-30T16:26:17"/>
    <d v="2025-02-27T00:00:00"/>
    <d v="1899-12-30T16:59:18"/>
    <x v="0"/>
    <s v="RFCPI"/>
    <s v="7022044039"/>
    <s v="FBO"/>
    <d v="1899-12-30T00:34:48"/>
    <d v="1899-12-30T00:33:01"/>
    <d v="1899-12-30T00:01:47"/>
    <s v="Ensacado"/>
    <s v="E002"/>
    <x v="2"/>
    <d v="1899-12-30T00:31:14"/>
    <d v="1899-12-30T00:33:01"/>
    <n v="16"/>
    <x v="4"/>
    <x v="1"/>
    <x v="1"/>
    <n v="0"/>
    <n v="0"/>
    <s v="OK"/>
    <s v="Ensacado"/>
    <x v="1"/>
    <n v="0"/>
    <s v="F. MALAGA"/>
    <s v="A"/>
    <d v="1899-12-30T00:01:47"/>
    <d v="1899-12-30T00:01:47"/>
    <s v="OK"/>
    <m/>
    <m/>
    <d v="1899-12-30T00:00:00"/>
    <d v="1899-12-30T00:31:14"/>
    <n v="5"/>
    <n v="-1.2384259259300423E-3"/>
    <n v="31.233333333326279"/>
    <n v="16"/>
    <s v="Si"/>
  </r>
  <r>
    <s v="CSMA"/>
    <s v="2025008261"/>
    <x v="0"/>
    <s v="EM6833GSF"/>
    <m/>
    <d v="2025-02-27T00:00:00"/>
    <m/>
    <s v="200225"/>
    <x v="44"/>
    <s v="PA"/>
    <s v="S10"/>
    <m/>
    <d v="2025-02-27T00:00:00"/>
    <d v="1899-12-30T16:46:54"/>
    <d v="2025-02-27T00:00:00"/>
    <d v="1899-12-30T16:45:05"/>
    <d v="2025-02-27T00:00:00"/>
    <d v="1899-12-30T17:03:00"/>
    <x v="0"/>
    <s v="RFCPI"/>
    <s v="7022044040"/>
    <s v="FBO"/>
    <d v="1899-12-30T00:19:44"/>
    <d v="1899-12-30T00:17:55"/>
    <d v="1899-12-30T00:01:49"/>
    <s v="Granel"/>
    <s v="E001"/>
    <x v="2"/>
    <d v="1899-12-30T00:16:06"/>
    <d v="1899-12-30T00:17:55"/>
    <n v="16"/>
    <x v="4"/>
    <x v="1"/>
    <x v="0"/>
    <n v="0"/>
    <n v="0"/>
    <s v="OK"/>
    <s v="Clinker"/>
    <x v="1"/>
    <n v="0"/>
    <s v="F. MALAGA"/>
    <s v="A"/>
    <d v="1899-12-30T00:01:49"/>
    <d v="1899-12-30T00:01:49"/>
    <s v="OK"/>
    <m/>
    <m/>
    <d v="1899-12-30T00:00:00"/>
    <d v="1899-12-30T00:16:06"/>
    <n v="5"/>
    <n v="-1.2615740740699044E-3"/>
    <n v="16.100000000006514"/>
    <n v="17"/>
    <s v="Si"/>
  </r>
  <r>
    <s v="CSMA"/>
    <s v="2025008262"/>
    <x v="0"/>
    <s v="ER0865BBP"/>
    <s v="E0262CVL"/>
    <d v="2025-02-27T00:00:00"/>
    <m/>
    <s v="3269"/>
    <x v="35"/>
    <s v="PA"/>
    <s v="S2"/>
    <m/>
    <d v="2025-02-27T00:00:00"/>
    <d v="1899-12-30T16:59:11"/>
    <d v="2025-02-27T00:00:00"/>
    <d v="1899-12-30T16:57:22"/>
    <d v="2025-02-27T00:00:00"/>
    <d v="1899-12-30T17:20:52"/>
    <x v="0"/>
    <s v="RFCPI"/>
    <s v="7022044042"/>
    <s v="EXW"/>
    <d v="1899-12-30T00:25:19"/>
    <d v="1899-12-30T00:23:30"/>
    <d v="1899-12-30T00:01:49"/>
    <s v="Granel"/>
    <s v="E001"/>
    <x v="1"/>
    <d v="1899-12-30T00:21:41"/>
    <d v="1899-12-30T00:23:30"/>
    <n v="16"/>
    <x v="4"/>
    <x v="1"/>
    <x v="2"/>
    <n v="0"/>
    <n v="0"/>
    <s v="OK"/>
    <s v="Granel"/>
    <x v="1"/>
    <n v="0"/>
    <s v="F. MALAGA"/>
    <s v="A"/>
    <d v="1899-12-30T00:01:49"/>
    <d v="1899-12-30T00:01:49"/>
    <s v="OK"/>
    <m/>
    <m/>
    <d v="1899-12-30T00:00:00"/>
    <d v="1899-12-30T00:21:41"/>
    <n v="5"/>
    <n v="-1.2615740740700154E-3"/>
    <n v="21.683333333332779"/>
    <n v="17"/>
    <s v="Si"/>
  </r>
  <r>
    <s v="CSMA"/>
    <s v="2025008266"/>
    <x v="0"/>
    <s v="ER8859BCJ"/>
    <s v="E3975CCV"/>
    <d v="2025-02-27T00:00:00"/>
    <m/>
    <s v="200225"/>
    <x v="44"/>
    <s v="PA"/>
    <s v="S10"/>
    <m/>
    <d v="2025-02-27T00:00:00"/>
    <d v="1899-12-30T17:14:22"/>
    <d v="2025-02-27T00:00:00"/>
    <d v="1899-12-30T17:12:34"/>
    <d v="2025-02-27T00:00:00"/>
    <d v="1899-12-30T17:27:31"/>
    <x v="0"/>
    <s v="RFCPI"/>
    <s v="7022044043"/>
    <s v="FBO"/>
    <d v="1899-12-30T00:16:45"/>
    <d v="1899-12-30T00:14:57"/>
    <d v="1899-12-30T00:01:48"/>
    <s v="Granel"/>
    <s v="E001"/>
    <x v="2"/>
    <d v="1899-12-30T00:13:09"/>
    <d v="1899-12-30T00:14:57"/>
    <n v="17"/>
    <x v="4"/>
    <x v="1"/>
    <x v="0"/>
    <n v="0"/>
    <n v="0"/>
    <s v="OK"/>
    <s v="Clinker"/>
    <x v="1"/>
    <n v="0"/>
    <s v="F. MALAGA"/>
    <s v="A"/>
    <d v="1899-12-30T00:01:48"/>
    <d v="1899-12-30T00:01:48"/>
    <s v="OK"/>
    <m/>
    <m/>
    <d v="1899-12-30T00:00:00"/>
    <d v="1899-12-30T00:13:09"/>
    <n v="5"/>
    <n v="-1.2499999999999734E-3"/>
    <n v="13.149999999993582"/>
    <n v="17"/>
    <s v="Si"/>
  </r>
  <r>
    <s v="CSMA"/>
    <s v="2025008264"/>
    <x v="0"/>
    <s v="ER2873BCD"/>
    <s v="E0214MCD"/>
    <d v="2025-02-27T00:00:00"/>
    <m/>
    <s v="3283"/>
    <x v="37"/>
    <s v="PA"/>
    <s v="PA"/>
    <m/>
    <d v="2025-02-27T00:00:00"/>
    <d v="1899-12-30T17:07:37"/>
    <d v="2025-02-27T00:00:00"/>
    <d v="1899-12-30T17:05:50"/>
    <d v="2025-02-27T00:00:00"/>
    <d v="1899-12-30T17:29:26"/>
    <x v="0"/>
    <s v="RFCPI"/>
    <s v="7022044044"/>
    <s v="EXW"/>
    <d v="1899-12-30T00:25:23"/>
    <d v="1899-12-30T00:23:36"/>
    <d v="1899-12-30T00:01:47"/>
    <s v="Ensacado"/>
    <s v="E002"/>
    <x v="1"/>
    <d v="1899-12-30T00:21:49"/>
    <d v="1899-12-30T00:23:36"/>
    <n v="17"/>
    <x v="4"/>
    <x v="1"/>
    <x v="1"/>
    <n v="0"/>
    <n v="0"/>
    <s v="OK"/>
    <s v="Ensacado"/>
    <x v="1"/>
    <n v="0"/>
    <s v="F. MALAGA"/>
    <s v="A"/>
    <d v="1899-12-30T00:01:47"/>
    <d v="1899-12-30T00:01:47"/>
    <s v="OK"/>
    <m/>
    <m/>
    <d v="1899-12-30T00:00:00"/>
    <d v="1899-12-30T00:21:49"/>
    <n v="5"/>
    <n v="-1.2384259259300423E-3"/>
    <n v="21.81666666666235"/>
    <n v="17"/>
    <s v="Si"/>
  </r>
  <r>
    <s v="CSMA"/>
    <s v="2025008277"/>
    <x v="0"/>
    <s v="EMA9455CH"/>
    <m/>
    <d v="2025-02-27T00:00:00"/>
    <m/>
    <s v="3283"/>
    <x v="37"/>
    <s v="PA"/>
    <s v="PA"/>
    <m/>
    <d v="2025-02-27T00:00:00"/>
    <d v="1899-12-30T18:44:18"/>
    <d v="2025-02-27T00:00:00"/>
    <d v="1899-12-30T18:42:28"/>
    <d v="2025-02-27T00:00:00"/>
    <d v="1899-12-30T18:55:46"/>
    <x v="0"/>
    <s v="RFCPI"/>
    <s v="7022044048"/>
    <s v="EXW"/>
    <d v="1899-12-30T00:15:08"/>
    <d v="1899-12-30T00:13:18"/>
    <d v="1899-12-30T00:01:50"/>
    <s v="Ensacado"/>
    <s v="E002"/>
    <x v="1"/>
    <d v="1899-12-30T00:11:28"/>
    <d v="1899-12-30T00:13:18"/>
    <n v="18"/>
    <x v="4"/>
    <x v="1"/>
    <x v="1"/>
    <n v="0"/>
    <n v="0"/>
    <s v="OK"/>
    <s v="Ensacado"/>
    <x v="1"/>
    <n v="0"/>
    <s v="F. MALAGA"/>
    <s v="A"/>
    <d v="1899-12-30T00:01:50"/>
    <d v="1899-12-30T00:01:50"/>
    <s v="OK"/>
    <m/>
    <m/>
    <d v="1899-12-30T00:00:00"/>
    <d v="1899-12-30T00:11:28"/>
    <n v="5"/>
    <n v="-1.2731481481500495E-3"/>
    <n v="11.466666666662331"/>
    <n v="18"/>
    <s v="Si"/>
  </r>
  <r>
    <s v="CSMA"/>
    <s v="2025008279"/>
    <x v="0"/>
    <s v="ER5350BCR"/>
    <s v="E2982LRP"/>
    <d v="2025-02-27T00:00:00"/>
    <m/>
    <s v="3283"/>
    <x v="37"/>
    <s v="PA"/>
    <s v="PA"/>
    <m/>
    <d v="2025-02-27T00:00:00"/>
    <d v="1899-12-30T19:11:37"/>
    <d v="2025-02-27T00:00:00"/>
    <d v="1899-12-30T19:09:48"/>
    <d v="2025-02-27T00:00:00"/>
    <d v="1899-12-30T19:55:44"/>
    <x v="0"/>
    <s v="RFCPI"/>
    <s v="7022044049"/>
    <s v="FBO"/>
    <d v="1899-12-30T00:47:45"/>
    <d v="1899-12-30T00:45:56"/>
    <d v="1899-12-30T00:01:49"/>
    <s v="Ensacado"/>
    <s v="E002"/>
    <x v="2"/>
    <d v="1899-12-30T00:44:07"/>
    <d v="1899-12-30T00:45:56"/>
    <n v="19"/>
    <x v="4"/>
    <x v="1"/>
    <x v="1"/>
    <n v="0"/>
    <n v="0"/>
    <s v="OK"/>
    <s v="Ensacado"/>
    <x v="1"/>
    <n v="0"/>
    <s v="F. MALAGA"/>
    <s v="A"/>
    <d v="1899-12-30T00:01:49"/>
    <d v="1899-12-30T00:01:49"/>
    <s v="OK"/>
    <m/>
    <m/>
    <d v="1899-12-30T00:00:00"/>
    <d v="1899-12-30T00:44:07"/>
    <n v="5"/>
    <n v="-1.2615740740800074E-3"/>
    <n v="44.11666666666072"/>
    <n v="19"/>
    <s v="Si"/>
  </r>
  <r>
    <s v="CSMA"/>
    <s v="2025008309"/>
    <x v="0"/>
    <s v="ER4533BBP"/>
    <s v="E5811MHB"/>
    <d v="2025-02-28T00:00:00"/>
    <m/>
    <s v="3264"/>
    <x v="36"/>
    <s v="PA"/>
    <s v="S1"/>
    <m/>
    <d v="2025-02-28T00:00:00"/>
    <d v="1899-12-30T13:50:15"/>
    <d v="2025-02-28T00:00:00"/>
    <d v="1899-12-30T13:48:27"/>
    <d v="2025-02-28T00:00:00"/>
    <d v="1899-12-30T14:20:05"/>
    <x v="0"/>
    <s v="RFCPI"/>
    <s v="7022044050"/>
    <s v="FBO"/>
    <d v="1899-12-30T00:33:26"/>
    <d v="1899-12-30T00:31:38"/>
    <d v="1899-12-30T00:01:48"/>
    <s v="Granel"/>
    <s v="E001"/>
    <x v="2"/>
    <d v="1899-12-30T00:29:50"/>
    <d v="1899-12-30T00:31:38"/>
    <n v="13"/>
    <x v="5"/>
    <x v="1"/>
    <x v="2"/>
    <n v="0"/>
    <n v="0"/>
    <s v="OK"/>
    <s v="Granel"/>
    <x v="1"/>
    <n v="0"/>
    <s v="F. MALAGA"/>
    <s v="A"/>
    <d v="1899-12-30T00:01:48"/>
    <d v="1899-12-30T00:01:48"/>
    <s v="OK"/>
    <m/>
    <m/>
    <d v="1899-12-30T00:00:00"/>
    <d v="1899-12-30T00:29:50"/>
    <n v="6"/>
    <n v="-1.2499999999999734E-3"/>
    <n v="29.833333333329577"/>
    <n v="14"/>
    <s v="Si"/>
  </r>
  <r>
    <s v="CSMA"/>
    <s v="2025008312"/>
    <x v="0"/>
    <s v="ER6807BBV"/>
    <s v="E8120GLY"/>
    <d v="2025-02-28T00:00:00"/>
    <m/>
    <s v="3269"/>
    <x v="35"/>
    <s v="PA"/>
    <s v="S2"/>
    <m/>
    <d v="2025-02-28T00:00:00"/>
    <d v="1899-12-30T13:55:06"/>
    <d v="2025-02-28T00:00:00"/>
    <d v="1899-12-30T13:53:18"/>
    <d v="2025-02-28T00:00:00"/>
    <d v="1899-12-30T14:23:16"/>
    <x v="0"/>
    <s v="RFCPI"/>
    <s v="7022044051"/>
    <s v="FBO"/>
    <d v="1899-12-30T00:31:46"/>
    <d v="1899-12-30T00:29:58"/>
    <d v="1899-12-30T00:01:48"/>
    <s v="Granel"/>
    <s v="E001"/>
    <x v="2"/>
    <d v="1899-12-30T00:28:10"/>
    <d v="1899-12-30T00:29:58"/>
    <n v="13"/>
    <x v="5"/>
    <x v="1"/>
    <x v="2"/>
    <n v="0"/>
    <n v="0"/>
    <s v="OK"/>
    <s v="Granel"/>
    <x v="1"/>
    <n v="0"/>
    <s v="F. MALAGA"/>
    <s v="A"/>
    <d v="1899-12-30T00:01:48"/>
    <d v="1899-12-30T00:01:48"/>
    <s v="OK"/>
    <m/>
    <m/>
    <d v="1899-12-30T00:00:00"/>
    <d v="1899-12-30T00:28:10"/>
    <n v="6"/>
    <n v="-1.2499999999999734E-3"/>
    <n v="28.166666666659346"/>
    <n v="14"/>
    <s v="Si"/>
  </r>
  <r>
    <s v="CSMA"/>
    <s v="2025008313"/>
    <x v="0"/>
    <s v="ER2524BBY"/>
    <s v="E8306MSJ"/>
    <d v="2025-02-28T00:00:00"/>
    <m/>
    <s v="3262"/>
    <x v="40"/>
    <s v="PA"/>
    <s v="S6"/>
    <m/>
    <d v="2025-02-28T00:00:00"/>
    <d v="1899-12-30T14:56:47"/>
    <d v="2025-02-28T00:00:00"/>
    <d v="1899-12-30T14:54:59"/>
    <d v="2025-02-28T00:00:00"/>
    <d v="1899-12-30T15:14:58"/>
    <x v="0"/>
    <s v="RFCPI"/>
    <s v="7022044052"/>
    <s v="FBO"/>
    <d v="1899-12-30T00:21:47"/>
    <d v="1899-12-30T00:19:59"/>
    <d v="1899-12-30T00:01:48"/>
    <s v="Granel"/>
    <s v="E001"/>
    <x v="2"/>
    <d v="1899-12-30T00:18:11"/>
    <d v="1899-12-30T00:19:59"/>
    <n v="14"/>
    <x v="5"/>
    <x v="1"/>
    <x v="2"/>
    <n v="0"/>
    <n v="0"/>
    <s v="OK"/>
    <s v="Granel"/>
    <x v="1"/>
    <n v="0"/>
    <s v="F. MALAGA"/>
    <s v="A"/>
    <d v="1899-12-30T00:01:48"/>
    <d v="1899-12-30T00:01:48"/>
    <s v="OK"/>
    <m/>
    <m/>
    <d v="1899-12-30T00:00:00"/>
    <d v="1899-12-30T00:18:11"/>
    <n v="6"/>
    <n v="-1.2499999999999734E-3"/>
    <n v="18.183333333340865"/>
    <n v="15"/>
    <s v="Si"/>
  </r>
  <r>
    <s v="CSMA"/>
    <s v="2025008317"/>
    <x v="0"/>
    <s v="ER8221BBJ"/>
    <s v="E3888GZR"/>
    <d v="2025-03-03T00:00:00"/>
    <m/>
    <s v="3269"/>
    <x v="35"/>
    <s v="PA"/>
    <s v="S2"/>
    <m/>
    <d v="2025-03-03T00:00:00"/>
    <d v="1899-12-30T05:05:06"/>
    <d v="2025-03-03T00:00:00"/>
    <d v="1899-12-30T05:03:28"/>
    <d v="2025-03-03T00:00:00"/>
    <d v="1899-12-30T05:32:42"/>
    <x v="0"/>
    <s v="RFCPI"/>
    <s v="7022044053"/>
    <s v="EXW"/>
    <d v="1899-12-30T00:30:52"/>
    <d v="1899-12-30T00:29:14"/>
    <d v="1899-12-30T00:01:38"/>
    <s v="Granel"/>
    <s v="E001"/>
    <x v="1"/>
    <d v="1899-12-30T00:27:36"/>
    <d v="1899-12-30T00:29:14"/>
    <n v="5"/>
    <x v="6"/>
    <x v="2"/>
    <x v="2"/>
    <n v="0"/>
    <n v="0"/>
    <s v="OK"/>
    <s v="Granel"/>
    <x v="2"/>
    <n v="0"/>
    <s v="F. MALAGA"/>
    <s v="A"/>
    <d v="1899-12-30T00:01:38"/>
    <d v="1899-12-30T00:01:38"/>
    <s v="OK"/>
    <m/>
    <m/>
    <d v="1899-12-30T00:00:00"/>
    <d v="1899-12-30T00:27:36"/>
    <n v="2"/>
    <n v="-1.1342592592600009E-3"/>
    <n v="27.600000000004794"/>
    <n v="5"/>
    <s v="Si"/>
  </r>
  <r>
    <s v="CSMA"/>
    <s v="2025008318"/>
    <x v="0"/>
    <s v="ER3673BBX"/>
    <s v="E1228KBR"/>
    <d v="2025-03-03T00:00:00"/>
    <m/>
    <s v="3260"/>
    <x v="41"/>
    <s v="PA"/>
    <s v="S8"/>
    <m/>
    <d v="2025-03-03T00:00:00"/>
    <d v="1899-12-30T05:06:16"/>
    <d v="2025-03-03T00:00:00"/>
    <d v="1899-12-30T05:04:33"/>
    <d v="2025-03-03T00:00:00"/>
    <d v="1899-12-30T05:32:57"/>
    <x v="0"/>
    <s v="RFCPI"/>
    <s v="7022044054"/>
    <s v="EXW"/>
    <d v="1899-12-30T00:30:07"/>
    <d v="1899-12-30T00:28:24"/>
    <d v="1899-12-30T00:01:43"/>
    <s v="Granel"/>
    <s v="E001"/>
    <x v="1"/>
    <d v="1899-12-30T00:26:41"/>
    <d v="1899-12-30T00:28:24"/>
    <n v="5"/>
    <x v="6"/>
    <x v="2"/>
    <x v="2"/>
    <n v="0"/>
    <n v="0"/>
    <s v="OK"/>
    <s v="Granel"/>
    <x v="2"/>
    <n v="0"/>
    <s v="F. MALAGA"/>
    <s v="A"/>
    <d v="1899-12-30T00:01:43"/>
    <d v="1899-12-30T00:01:43"/>
    <s v="OK"/>
    <m/>
    <m/>
    <d v="1899-12-30T00:00:00"/>
    <d v="1899-12-30T00:26:41"/>
    <n v="2"/>
    <n v="-1.192129629630001E-3"/>
    <n v="26.683333333329603"/>
    <n v="5"/>
    <s v="Si"/>
  </r>
  <r>
    <s v="CSMA"/>
    <s v="2025008316"/>
    <x v="0"/>
    <s v="ER8349BDL"/>
    <s v="E9043KYN"/>
    <d v="2025-03-03T00:00:00"/>
    <m/>
    <s v="3268"/>
    <x v="25"/>
    <s v="PA"/>
    <s v="S2"/>
    <m/>
    <d v="2025-03-03T00:00:00"/>
    <d v="1899-12-30T05:04:59"/>
    <d v="2025-03-03T00:00:00"/>
    <d v="1899-12-30T05:03:22"/>
    <d v="2025-03-03T00:00:00"/>
    <d v="1899-12-30T05:37:04"/>
    <x v="0"/>
    <s v="RFCPI"/>
    <s v="7022044055"/>
    <s v="EXW"/>
    <d v="1899-12-30T00:35:19"/>
    <d v="1899-12-30T00:33:42"/>
    <d v="1899-12-30T00:01:37"/>
    <s v="Granel"/>
    <s v="E001"/>
    <x v="1"/>
    <d v="1899-12-30T00:32:05"/>
    <d v="1899-12-30T00:33:42"/>
    <n v="5"/>
    <x v="6"/>
    <x v="2"/>
    <x v="2"/>
    <n v="0"/>
    <n v="0"/>
    <s v="OK"/>
    <s v="Granel"/>
    <x v="2"/>
    <n v="0"/>
    <s v="F. MALAGA"/>
    <s v="A"/>
    <d v="1899-12-30T00:01:37"/>
    <d v="1899-12-30T00:01:37"/>
    <s v="OK"/>
    <m/>
    <m/>
    <d v="1899-12-30T00:00:00"/>
    <d v="1899-12-30T00:32:05"/>
    <n v="2"/>
    <n v="-1.1226851851799946E-3"/>
    <n v="32.083333333329605"/>
    <n v="5"/>
    <s v="Si"/>
  </r>
  <r>
    <s v="CSMA"/>
    <s v="2025008319"/>
    <x v="0"/>
    <s v="ER3243BBL"/>
    <s v="E5164KRK"/>
    <d v="2025-03-03T00:00:00"/>
    <m/>
    <s v="3269"/>
    <x v="35"/>
    <s v="PA"/>
    <s v="S2"/>
    <m/>
    <d v="2025-03-03T00:00:00"/>
    <d v="1899-12-30T05:07:29"/>
    <d v="2025-03-03T00:00:00"/>
    <d v="1899-12-30T05:06:17"/>
    <d v="2025-03-03T00:00:00"/>
    <d v="1899-12-30T05:45:23"/>
    <x v="227"/>
    <s v="E_AROMEROR"/>
    <s v="7022044056"/>
    <s v="EXW"/>
    <d v="1899-12-30T00:40:18"/>
    <d v="1899-12-30T00:39:06"/>
    <d v="1899-12-30T00:01:12"/>
    <s v="Granel"/>
    <s v="E001"/>
    <x v="1"/>
    <d v="1899-12-30T00:37:54"/>
    <d v="1899-12-30T00:39:06"/>
    <n v="5"/>
    <x v="6"/>
    <x v="2"/>
    <x v="2"/>
    <n v="0"/>
    <n v="0"/>
    <s v="OK"/>
    <s v="Granel"/>
    <x v="2"/>
    <n v="0"/>
    <s v="F. MALAGA"/>
    <s v="A"/>
    <d v="1899-12-30T00:01:12"/>
    <d v="1899-12-30T00:01:12"/>
    <s v="OK"/>
    <m/>
    <m/>
    <d v="1899-12-30T00:00:00"/>
    <d v="1899-12-30T00:37:54"/>
    <n v="2"/>
    <n v="-8.3333333333002191E-4"/>
    <n v="37.900000000007999"/>
    <n v="5"/>
    <s v="Si"/>
  </r>
  <r>
    <s v="CSMA"/>
    <s v="2025008324"/>
    <x v="0"/>
    <s v="ER8859BCJ"/>
    <s v="E3975CCV"/>
    <d v="2025-03-03T00:00:00"/>
    <m/>
    <s v="200225"/>
    <x v="44"/>
    <s v="PA"/>
    <s v="S10"/>
    <m/>
    <d v="2025-03-03T00:00:00"/>
    <d v="1899-12-30T05:23:06"/>
    <d v="2025-03-03T00:00:00"/>
    <d v="1899-12-30T05:21:22"/>
    <d v="2025-03-03T00:00:00"/>
    <d v="1899-12-30T05:45:52"/>
    <x v="0"/>
    <s v="RFCPI"/>
    <s v="7022044057"/>
    <s v="FBO"/>
    <d v="1899-12-30T00:26:14"/>
    <d v="1899-12-30T00:24:30"/>
    <d v="1899-12-30T00:01:44"/>
    <s v="Granel"/>
    <s v="E001"/>
    <x v="2"/>
    <d v="1899-12-30T00:22:46"/>
    <d v="1899-12-30T00:24:30"/>
    <n v="5"/>
    <x v="6"/>
    <x v="2"/>
    <x v="0"/>
    <n v="0"/>
    <n v="0"/>
    <s v="OK"/>
    <s v="Clinker"/>
    <x v="2"/>
    <n v="0"/>
    <s v="F. MALAGA"/>
    <s v="A"/>
    <d v="1899-12-30T00:01:44"/>
    <d v="1899-12-30T00:01:44"/>
    <s v="OK"/>
    <m/>
    <m/>
    <d v="1899-12-30T00:00:00"/>
    <d v="1899-12-30T00:22:46"/>
    <n v="2"/>
    <n v="-1.2037037036999876E-3"/>
    <n v="22.766666666673608"/>
    <n v="5"/>
    <s v="Si"/>
  </r>
  <r>
    <s v="CSMA"/>
    <s v="2025008321"/>
    <x v="0"/>
    <s v="ER9151BBT"/>
    <s v="E8976JGF"/>
    <d v="2025-03-03T00:00:00"/>
    <m/>
    <s v="3264"/>
    <x v="36"/>
    <s v="PA"/>
    <s v="S1"/>
    <m/>
    <d v="2025-03-03T00:00:00"/>
    <d v="1899-12-30T05:11:49"/>
    <d v="2025-03-03T00:00:00"/>
    <d v="1899-12-30T05:10:05"/>
    <d v="2025-03-03T00:00:00"/>
    <d v="1899-12-30T05:50:57"/>
    <x v="0"/>
    <s v="RFCPI"/>
    <s v="7022044058"/>
    <s v="EXW"/>
    <d v="1899-12-30T00:42:36"/>
    <d v="1899-12-30T00:40:52"/>
    <d v="1899-12-30T00:01:44"/>
    <s v="Granel"/>
    <s v="E001"/>
    <x v="1"/>
    <d v="1899-12-30T00:39:08"/>
    <d v="1899-12-30T00:40:52"/>
    <n v="5"/>
    <x v="6"/>
    <x v="2"/>
    <x v="2"/>
    <n v="0"/>
    <n v="0"/>
    <s v="OK"/>
    <s v="Granel"/>
    <x v="2"/>
    <n v="0"/>
    <s v="F. MALAGA"/>
    <s v="A"/>
    <d v="1899-12-30T00:01:44"/>
    <d v="1899-12-30T00:01:44"/>
    <s v="OK"/>
    <m/>
    <m/>
    <d v="1899-12-30T00:00:00"/>
    <d v="1899-12-30T00:39:08"/>
    <n v="2"/>
    <n v="-1.2037037036999876E-3"/>
    <n v="39.133333333339181"/>
    <n v="5"/>
    <s v="Si"/>
  </r>
  <r>
    <s v="CSMA"/>
    <s v="2025008320"/>
    <x v="0"/>
    <s v="EM17841R"/>
    <s v="E8631GGR"/>
    <d v="2025-03-03T00:00:00"/>
    <m/>
    <s v="3264"/>
    <x v="36"/>
    <s v="PA"/>
    <s v="S1"/>
    <m/>
    <d v="2025-03-03T00:00:00"/>
    <d v="1899-12-30T05:11:35"/>
    <d v="2025-03-03T00:00:00"/>
    <d v="1899-12-30T05:09:52"/>
    <d v="2025-03-03T00:00:00"/>
    <d v="1899-12-30T05:57:33"/>
    <x v="0"/>
    <s v="RFCPI"/>
    <s v="7022044059"/>
    <s v="FBO"/>
    <d v="1899-12-30T00:49:24"/>
    <d v="1899-12-30T00:47:41"/>
    <d v="1899-12-30T00:01:43"/>
    <s v="Granel"/>
    <s v="E001"/>
    <x v="2"/>
    <d v="1899-12-30T00:45:58"/>
    <d v="1899-12-30T00:47:41"/>
    <n v="5"/>
    <x v="6"/>
    <x v="2"/>
    <x v="2"/>
    <n v="0"/>
    <n v="0"/>
    <s v="OK"/>
    <s v="Granel"/>
    <x v="2"/>
    <n v="0"/>
    <s v="F. MALAGA"/>
    <s v="B"/>
    <d v="1899-12-30T00:01:43"/>
    <d v="1899-12-30T00:01:43"/>
    <s v="OK"/>
    <m/>
    <m/>
    <d v="1899-12-30T00:00:00"/>
    <d v="1899-12-30T00:45:58"/>
    <n v="2"/>
    <n v="-1.192129629620009E-3"/>
    <n v="45.966666666671998"/>
    <n v="5"/>
    <s v="No"/>
  </r>
  <r>
    <s v="CSMA"/>
    <s v="2025008322"/>
    <x v="0"/>
    <s v="ER0013BDS"/>
    <s v="E0472MWT"/>
    <d v="2025-03-03T00:00:00"/>
    <m/>
    <s v="3264"/>
    <x v="36"/>
    <s v="PA"/>
    <s v="S1"/>
    <m/>
    <d v="2025-03-03T00:00:00"/>
    <d v="1899-12-30T05:15:36"/>
    <d v="2025-03-03T00:00:00"/>
    <d v="1899-12-30T05:13:53"/>
    <d v="2025-03-03T00:00:00"/>
    <d v="1899-12-30T06:04:35"/>
    <x v="0"/>
    <s v="RFCPI"/>
    <s v="7022044060"/>
    <s v="EXW"/>
    <d v="1899-12-30T00:52:25"/>
    <d v="1899-12-30T00:50:42"/>
    <d v="1899-12-30T00:01:43"/>
    <s v="Granel"/>
    <s v="E001"/>
    <x v="1"/>
    <d v="1899-12-30T00:48:59"/>
    <d v="1899-12-30T00:50:42"/>
    <n v="5"/>
    <x v="6"/>
    <x v="2"/>
    <x v="2"/>
    <n v="0"/>
    <n v="0"/>
    <s v="OK"/>
    <s v="Granel"/>
    <x v="2"/>
    <n v="0"/>
    <s v="F. MALAGA"/>
    <s v="B"/>
    <d v="1899-12-30T00:01:43"/>
    <d v="1899-12-30T00:01:43"/>
    <s v="OK"/>
    <m/>
    <m/>
    <d v="1899-12-30T00:00:00"/>
    <d v="1899-12-30T00:48:59"/>
    <n v="2"/>
    <n v="-1.192129629630001E-3"/>
    <n v="48.983333333328012"/>
    <n v="6"/>
    <s v="No"/>
  </r>
  <r>
    <s v="CSMA"/>
    <s v="2025008328"/>
    <x v="0"/>
    <s v="ER5124BCC"/>
    <s v="E9619HBS"/>
    <d v="2025-03-03T00:00:00"/>
    <m/>
    <s v="3283"/>
    <x v="37"/>
    <s v="PA"/>
    <s v="PA"/>
    <m/>
    <d v="2025-03-03T00:00:00"/>
    <d v="1899-12-30T05:54:46"/>
    <d v="2025-03-03T00:00:00"/>
    <d v="1899-12-30T05:53:03"/>
    <d v="2025-03-03T00:00:00"/>
    <d v="1899-12-30T06:16:09"/>
    <x v="0"/>
    <s v="RFCPI"/>
    <s v="7022044061"/>
    <s v="FBO"/>
    <d v="1899-12-30T00:24:49"/>
    <d v="1899-12-30T00:23:06"/>
    <d v="1899-12-30T00:01:43"/>
    <s v="Ensacado"/>
    <s v="E002"/>
    <x v="2"/>
    <d v="1899-12-30T00:21:23"/>
    <d v="1899-12-30T00:23:06"/>
    <n v="5"/>
    <x v="6"/>
    <x v="2"/>
    <x v="1"/>
    <n v="0"/>
    <n v="0"/>
    <s v="OK"/>
    <s v="Ensacado"/>
    <x v="2"/>
    <n v="0"/>
    <s v="F. MALAGA"/>
    <s v="A"/>
    <d v="1899-12-30T00:01:43"/>
    <d v="1899-12-30T00:01:43"/>
    <s v="OK"/>
    <m/>
    <m/>
    <d v="1899-12-30T00:00:00"/>
    <d v="1899-12-30T00:21:23"/>
    <n v="2"/>
    <n v="-1.192129629630001E-3"/>
    <n v="21.383333333337568"/>
    <n v="6"/>
    <s v="Si"/>
  </r>
  <r>
    <s v="CSMA"/>
    <s v="2025008323"/>
    <x v="0"/>
    <s v="EGR03345R"/>
    <s v="E7812KXB"/>
    <d v="2025-03-03T00:00:00"/>
    <m/>
    <s v="3264"/>
    <x v="36"/>
    <s v="PA"/>
    <s v="S1"/>
    <m/>
    <d v="2025-03-03T00:00:00"/>
    <d v="1899-12-30T05:18:50"/>
    <d v="2025-03-03T00:00:00"/>
    <d v="1899-12-30T05:17:07"/>
    <d v="2025-03-03T00:00:00"/>
    <d v="1899-12-30T06:20:01"/>
    <x v="0"/>
    <s v="RFCPI"/>
    <s v="7022044062"/>
    <s v="EXW"/>
    <d v="1899-12-30T01:04:37"/>
    <d v="1899-12-30T01:02:54"/>
    <d v="1899-12-30T00:01:43"/>
    <s v="Granel"/>
    <s v="E001"/>
    <x v="1"/>
    <d v="1899-12-30T01:01:11"/>
    <d v="1899-12-30T01:02:54"/>
    <n v="5"/>
    <x v="6"/>
    <x v="2"/>
    <x v="2"/>
    <n v="0"/>
    <n v="0"/>
    <s v="OK"/>
    <s v="Granel"/>
    <x v="2"/>
    <n v="0"/>
    <s v="F. MALAGA"/>
    <s v="B"/>
    <d v="1899-12-30T00:01:43"/>
    <d v="1899-12-30T00:01:43"/>
    <s v="OK"/>
    <m/>
    <m/>
    <d v="1899-12-30T00:00:00"/>
    <d v="1899-12-30T01:01:11"/>
    <n v="2"/>
    <n v="-1.192129629630001E-3"/>
    <n v="61.183333333324804"/>
    <n v="6"/>
    <s v="No"/>
  </r>
  <r>
    <s v="CSMA"/>
    <s v="2025008325"/>
    <x v="0"/>
    <s v="ER2025BBG"/>
    <s v="E4428JRN"/>
    <d v="2025-03-03T00:00:00"/>
    <m/>
    <s v="3269"/>
    <x v="35"/>
    <s v="PA"/>
    <s v="S2"/>
    <m/>
    <d v="2025-03-03T00:00:00"/>
    <d v="1899-12-30T05:30:55"/>
    <d v="2025-03-03T00:00:00"/>
    <d v="1899-12-30T05:29:12"/>
    <d v="2025-03-03T00:00:00"/>
    <d v="1899-12-30T06:20:22"/>
    <x v="0"/>
    <s v="RFCPI"/>
    <s v="7022044063"/>
    <s v="FBO"/>
    <d v="1899-12-30T00:52:53"/>
    <d v="1899-12-30T00:51:10"/>
    <d v="1899-12-30T00:01:43"/>
    <s v="Granel"/>
    <s v="E001"/>
    <x v="2"/>
    <d v="1899-12-30T00:49:27"/>
    <d v="1899-12-30T00:51:10"/>
    <n v="5"/>
    <x v="6"/>
    <x v="2"/>
    <x v="2"/>
    <n v="0"/>
    <n v="0"/>
    <s v="OK"/>
    <s v="Granel"/>
    <x v="2"/>
    <n v="0"/>
    <s v="F. MALAGA"/>
    <s v="B"/>
    <d v="1899-12-30T00:01:43"/>
    <d v="1899-12-30T00:01:43"/>
    <s v="OK"/>
    <m/>
    <m/>
    <d v="1899-12-30T00:00:00"/>
    <d v="1899-12-30T00:49:27"/>
    <n v="2"/>
    <n v="-1.192129629630001E-3"/>
    <n v="49.45000000000325"/>
    <n v="6"/>
    <s v="No"/>
  </r>
  <r>
    <s v="CSMA"/>
    <s v="2025008329"/>
    <x v="0"/>
    <s v="ER4551BBJ"/>
    <s v="E6688FFY"/>
    <d v="2025-03-03T00:00:00"/>
    <m/>
    <s v="3283"/>
    <x v="37"/>
    <s v="PA"/>
    <s v="PA"/>
    <m/>
    <d v="2025-03-03T00:00:00"/>
    <d v="1899-12-30T05:55:24"/>
    <d v="2025-03-03T00:00:00"/>
    <d v="1899-12-30T05:53:40"/>
    <d v="2025-03-03T00:00:00"/>
    <d v="1899-12-30T06:24:32"/>
    <x v="0"/>
    <s v="RFCPI"/>
    <s v="7022044065"/>
    <s v="FBO"/>
    <d v="1899-12-30T00:32:36"/>
    <d v="1899-12-30T00:30:52"/>
    <d v="1899-12-30T00:01:44"/>
    <s v="Ensacado"/>
    <s v="E002"/>
    <x v="2"/>
    <d v="1899-12-30T00:29:08"/>
    <d v="1899-12-30T00:30:52"/>
    <n v="5"/>
    <x v="6"/>
    <x v="2"/>
    <x v="1"/>
    <n v="0"/>
    <n v="0"/>
    <s v="OK"/>
    <s v="Ensacado"/>
    <x v="2"/>
    <n v="0"/>
    <s v="F. MALAGA"/>
    <s v="A"/>
    <d v="1899-12-30T00:01:44"/>
    <d v="1899-12-30T00:01:44"/>
    <s v="OK"/>
    <m/>
    <m/>
    <d v="1899-12-30T00:00:00"/>
    <d v="1899-12-30T00:29:08"/>
    <n v="2"/>
    <n v="-1.2037037037100073E-3"/>
    <n v="29.133333333331226"/>
    <n v="6"/>
    <s v="Si"/>
  </r>
  <r>
    <s v="CSMA"/>
    <s v="2025008326"/>
    <x v="0"/>
    <s v="ER8141BBG"/>
    <s v="E5824JVY"/>
    <d v="2025-03-03T00:00:00"/>
    <m/>
    <s v="3269"/>
    <x v="35"/>
    <s v="PA"/>
    <s v="S2"/>
    <m/>
    <d v="2025-03-03T00:00:00"/>
    <d v="1899-12-30T05:45:18"/>
    <d v="2025-03-03T00:00:00"/>
    <d v="1899-12-30T05:43:35"/>
    <d v="2025-03-03T00:00:00"/>
    <d v="1899-12-30T06:38:48"/>
    <x v="0"/>
    <s v="RFCPI"/>
    <s v="7022044067"/>
    <s v="FBO"/>
    <d v="1899-12-30T00:56:56"/>
    <d v="1899-12-30T00:55:13"/>
    <d v="1899-12-30T00:01:43"/>
    <s v="Granel"/>
    <s v="E001"/>
    <x v="2"/>
    <d v="1899-12-30T00:53:30"/>
    <d v="1899-12-30T00:55:13"/>
    <n v="5"/>
    <x v="6"/>
    <x v="2"/>
    <x v="2"/>
    <n v="0"/>
    <n v="0"/>
    <s v="OK"/>
    <s v="Granel"/>
    <x v="2"/>
    <n v="0"/>
    <s v="F. MALAGA"/>
    <s v="B"/>
    <d v="1899-12-30T00:01:43"/>
    <d v="1899-12-30T00:01:43"/>
    <s v="OK"/>
    <m/>
    <m/>
    <d v="1899-12-30T00:00:00"/>
    <d v="1899-12-30T00:53:30"/>
    <n v="2"/>
    <n v="-1.192129629630001E-3"/>
    <n v="53.499999999988773"/>
    <n v="6"/>
    <s v="No"/>
  </r>
  <r>
    <s v="CSMA"/>
    <s v="2025008327"/>
    <x v="0"/>
    <s v="ER1055BBH"/>
    <s v="E0721JRZ"/>
    <d v="2025-03-03T00:00:00"/>
    <m/>
    <s v="3264"/>
    <x v="36"/>
    <s v="PA"/>
    <s v="S1"/>
    <m/>
    <d v="2025-03-03T00:00:00"/>
    <d v="1899-12-30T05:50:39"/>
    <d v="2025-03-03T00:00:00"/>
    <d v="1899-12-30T05:48:55"/>
    <d v="2025-03-03T00:00:00"/>
    <d v="1899-12-30T06:43:18"/>
    <x v="0"/>
    <s v="RFCPI"/>
    <s v="7022044068"/>
    <s v="FBO"/>
    <d v="1899-12-30T00:56:07"/>
    <d v="1899-12-30T00:54:23"/>
    <d v="1899-12-30T00:01:44"/>
    <s v="Granel"/>
    <s v="E001"/>
    <x v="2"/>
    <d v="1899-12-30T00:52:39"/>
    <d v="1899-12-30T00:54:23"/>
    <n v="5"/>
    <x v="6"/>
    <x v="2"/>
    <x v="2"/>
    <n v="0"/>
    <n v="0"/>
    <s v="OK"/>
    <s v="Granel"/>
    <x v="2"/>
    <n v="0"/>
    <s v="F. MALAGA"/>
    <s v="B"/>
    <d v="1899-12-30T00:01:44"/>
    <d v="1899-12-30T00:01:44"/>
    <s v="OK"/>
    <m/>
    <m/>
    <d v="1899-12-30T00:00:00"/>
    <d v="1899-12-30T00:52:39"/>
    <n v="2"/>
    <n v="-1.2037037036999876E-3"/>
    <n v="52.649999999999991"/>
    <n v="6"/>
    <s v="No"/>
  </r>
  <r>
    <s v="CSMA"/>
    <s v="2025008333"/>
    <x v="0"/>
    <s v="ER7726BBG"/>
    <s v="E7970JYD"/>
    <d v="2025-03-03T00:00:00"/>
    <m/>
    <s v="3264"/>
    <x v="36"/>
    <s v="PA"/>
    <s v="S1"/>
    <m/>
    <d v="2025-03-03T00:00:00"/>
    <d v="1899-12-30T06:25:04"/>
    <d v="2025-03-03T00:00:00"/>
    <d v="1899-12-30T06:23:21"/>
    <d v="2025-03-03T00:00:00"/>
    <d v="1899-12-30T06:46:33"/>
    <x v="0"/>
    <s v="RFCPI"/>
    <s v="7022044069"/>
    <s v="EXW"/>
    <d v="1899-12-30T00:24:55"/>
    <d v="1899-12-30T00:23:12"/>
    <d v="1899-12-30T00:01:43"/>
    <s v="Granel"/>
    <s v="E001"/>
    <x v="1"/>
    <d v="1899-12-30T00:21:29"/>
    <d v="1899-12-30T00:23:12"/>
    <n v="6"/>
    <x v="6"/>
    <x v="2"/>
    <x v="2"/>
    <n v="0"/>
    <n v="0"/>
    <s v="OK"/>
    <s v="Granel"/>
    <x v="2"/>
    <n v="0"/>
    <s v="F. MALAGA"/>
    <s v="A"/>
    <d v="1899-12-30T00:01:43"/>
    <d v="1899-12-30T00:01:43"/>
    <s v="OK"/>
    <m/>
    <m/>
    <d v="1899-12-30T00:00:00"/>
    <d v="1899-12-30T00:21:29"/>
    <n v="2"/>
    <n v="-1.192129629630001E-3"/>
    <n v="21.483333333331228"/>
    <n v="6"/>
    <s v="Si"/>
  </r>
  <r>
    <s v="CSMA"/>
    <s v="2025008337"/>
    <x v="0"/>
    <s v="EM6833GSF"/>
    <m/>
    <d v="2025-03-03T00:00:00"/>
    <m/>
    <s v="200225"/>
    <x v="44"/>
    <s v="PA"/>
    <s v="S10"/>
    <m/>
    <d v="2025-03-03T00:00:00"/>
    <d v="1899-12-30T06:34:13"/>
    <d v="2025-03-03T00:00:00"/>
    <d v="1899-12-30T06:32:30"/>
    <d v="2025-03-03T00:00:00"/>
    <d v="1899-12-30T06:50:48"/>
    <x v="0"/>
    <s v="RFCPI"/>
    <s v="7022044070"/>
    <s v="FBO"/>
    <d v="1899-12-30T00:20:01"/>
    <d v="1899-12-30T00:18:18"/>
    <d v="1899-12-30T00:01:43"/>
    <s v="Granel"/>
    <s v="E001"/>
    <x v="2"/>
    <d v="1899-12-30T00:16:35"/>
    <d v="1899-12-30T00:18:18"/>
    <n v="6"/>
    <x v="6"/>
    <x v="2"/>
    <x v="0"/>
    <n v="0"/>
    <n v="0"/>
    <s v="OK"/>
    <s v="Clinker"/>
    <x v="2"/>
    <n v="0"/>
    <s v="F. MALAGA"/>
    <s v="A"/>
    <d v="1899-12-30T00:01:43"/>
    <d v="1899-12-30T00:01:43"/>
    <s v="OK"/>
    <m/>
    <m/>
    <d v="1899-12-30T00:00:00"/>
    <d v="1899-12-30T00:16:35"/>
    <n v="2"/>
    <n v="-1.192129629630001E-3"/>
    <n v="16.583333333342452"/>
    <n v="6"/>
    <s v="Si"/>
  </r>
  <r>
    <s v="CSMA"/>
    <s v="2025008332"/>
    <x v="0"/>
    <s v="ER4763BBY"/>
    <s v="E4421MGY"/>
    <d v="2025-03-03T00:00:00"/>
    <m/>
    <s v="3269"/>
    <x v="35"/>
    <s v="PA"/>
    <s v="S2"/>
    <m/>
    <d v="2025-03-03T00:00:00"/>
    <d v="1899-12-30T06:24:12"/>
    <d v="2025-03-03T00:00:00"/>
    <d v="1899-12-30T06:22:29"/>
    <d v="2025-03-03T00:00:00"/>
    <d v="1899-12-30T06:53:24"/>
    <x v="0"/>
    <s v="RFCPI"/>
    <s v="7022044071"/>
    <s v="FBO"/>
    <d v="1899-12-30T00:32:38"/>
    <d v="1899-12-30T00:30:55"/>
    <d v="1899-12-30T00:01:43"/>
    <s v="Granel"/>
    <s v="E001"/>
    <x v="2"/>
    <d v="1899-12-30T00:29:12"/>
    <d v="1899-12-30T00:30:55"/>
    <n v="6"/>
    <x v="6"/>
    <x v="2"/>
    <x v="2"/>
    <n v="0"/>
    <n v="0"/>
    <s v="OK"/>
    <s v="Granel"/>
    <x v="2"/>
    <n v="0"/>
    <s v="F. MALAGA"/>
    <s v="A"/>
    <d v="1899-12-30T00:01:43"/>
    <d v="1899-12-30T00:01:43"/>
    <s v="OK"/>
    <m/>
    <m/>
    <d v="1899-12-30T00:00:00"/>
    <d v="1899-12-30T00:29:12"/>
    <n v="2"/>
    <n v="-1.192129629630001E-3"/>
    <n v="29.199999999988815"/>
    <n v="6"/>
    <s v="Si"/>
  </r>
  <r>
    <s v="CSMA"/>
    <s v="2025008335"/>
    <x v="0"/>
    <s v="ER2341BBC"/>
    <s v="E2348KGX"/>
    <d v="2025-03-03T00:00:00"/>
    <m/>
    <s v="3264"/>
    <x v="36"/>
    <s v="PA"/>
    <s v="S1"/>
    <m/>
    <d v="2025-03-03T00:00:00"/>
    <d v="1899-12-30T06:29:14"/>
    <d v="2025-03-03T00:00:00"/>
    <d v="1899-12-30T06:27:31"/>
    <d v="2025-03-03T00:00:00"/>
    <d v="1899-12-30T06:58:17"/>
    <x v="0"/>
    <s v="RFCPI"/>
    <s v="7022044072"/>
    <s v="FBO"/>
    <d v="1899-12-30T00:32:29"/>
    <d v="1899-12-30T00:30:46"/>
    <d v="1899-12-30T00:01:43"/>
    <s v="Granel"/>
    <s v="E001"/>
    <x v="2"/>
    <d v="1899-12-30T00:29:03"/>
    <d v="1899-12-30T00:30:46"/>
    <n v="6"/>
    <x v="6"/>
    <x v="2"/>
    <x v="2"/>
    <n v="0"/>
    <n v="0"/>
    <s v="OK"/>
    <s v="Granel"/>
    <x v="2"/>
    <n v="0"/>
    <s v="F. MALAGA"/>
    <s v="A"/>
    <d v="1899-12-30T00:01:43"/>
    <d v="1899-12-30T00:01:43"/>
    <s v="OK"/>
    <m/>
    <m/>
    <d v="1899-12-30T00:00:00"/>
    <d v="1899-12-30T00:29:03"/>
    <n v="2"/>
    <n v="-1.192129629630001E-3"/>
    <n v="29.049999999998384"/>
    <n v="6"/>
    <s v="Si"/>
  </r>
  <r>
    <s v="CSMA"/>
    <s v="2025008336"/>
    <x v="0"/>
    <s v="EB10320R"/>
    <s v="E4291FWJ"/>
    <d v="2025-03-03T00:00:00"/>
    <m/>
    <s v="3264"/>
    <x v="36"/>
    <s v="PA"/>
    <s v="S1"/>
    <m/>
    <d v="2025-03-03T00:00:00"/>
    <d v="1899-12-30T06:33:06"/>
    <d v="2025-03-03T00:00:00"/>
    <d v="1899-12-30T06:31:23"/>
    <d v="2025-03-03T00:00:00"/>
    <d v="1899-12-30T07:04:01"/>
    <x v="0"/>
    <s v="RFCPI"/>
    <s v="7022044073"/>
    <s v="FBO"/>
    <d v="1899-12-30T00:34:21"/>
    <d v="1899-12-30T00:32:38"/>
    <d v="1899-12-30T00:01:43"/>
    <s v="Granel"/>
    <s v="E001"/>
    <x v="2"/>
    <d v="1899-12-30T00:30:55"/>
    <d v="1899-12-30T00:32:38"/>
    <n v="6"/>
    <x v="6"/>
    <x v="2"/>
    <x v="2"/>
    <n v="0"/>
    <n v="0"/>
    <s v="OK"/>
    <s v="Granel"/>
    <x v="2"/>
    <n v="0"/>
    <s v="F. MALAGA"/>
    <s v="A"/>
    <d v="1899-12-30T00:01:43"/>
    <d v="1899-12-30T00:01:43"/>
    <s v="OK"/>
    <m/>
    <m/>
    <d v="1899-12-30T00:00:00"/>
    <d v="1899-12-30T00:30:55"/>
    <n v="2"/>
    <n v="-1.192129629630001E-3"/>
    <n v="30.916666666670405"/>
    <n v="7"/>
    <s v="Si"/>
  </r>
  <r>
    <s v="CSMA"/>
    <s v="2025008341"/>
    <x v="0"/>
    <s v="ER8859BCJ"/>
    <s v="E3975CCV"/>
    <d v="2025-03-03T00:00:00"/>
    <m/>
    <s v="200225"/>
    <x v="44"/>
    <s v="PA"/>
    <s v="S10"/>
    <m/>
    <d v="2025-03-03T00:00:00"/>
    <d v="1899-12-30T06:47:45"/>
    <d v="2025-03-03T00:00:00"/>
    <d v="1899-12-30T06:46:02"/>
    <d v="2025-03-03T00:00:00"/>
    <d v="1899-12-30T07:05:28"/>
    <x v="0"/>
    <s v="RFCPI"/>
    <s v="7022044074"/>
    <s v="FBO"/>
    <d v="1899-12-30T00:21:09"/>
    <d v="1899-12-30T00:19:26"/>
    <d v="1899-12-30T00:01:43"/>
    <s v="Granel"/>
    <s v="E001"/>
    <x v="2"/>
    <d v="1899-12-30T00:17:43"/>
    <d v="1899-12-30T00:19:26"/>
    <n v="6"/>
    <x v="6"/>
    <x v="2"/>
    <x v="0"/>
    <n v="0"/>
    <n v="0"/>
    <s v="OK"/>
    <s v="Clinker"/>
    <x v="2"/>
    <n v="0"/>
    <s v="F. MALAGA"/>
    <s v="A"/>
    <d v="1899-12-30T00:01:43"/>
    <d v="1899-12-30T00:01:43"/>
    <s v="OK"/>
    <m/>
    <m/>
    <d v="1899-12-30T00:00:00"/>
    <d v="1899-12-30T00:17:43"/>
    <n v="2"/>
    <n v="-1.192129629630001E-3"/>
    <n v="17.716666666665546"/>
    <n v="7"/>
    <s v="Si"/>
  </r>
  <r>
    <s v="CSMA"/>
    <s v="2025008339"/>
    <x v="0"/>
    <s v="ER3035BDJ"/>
    <s v="E1617MGZ"/>
    <d v="2025-03-03T00:00:00"/>
    <m/>
    <s v="3262"/>
    <x v="40"/>
    <s v="PA"/>
    <s v="S6"/>
    <m/>
    <d v="2025-03-03T00:00:00"/>
    <d v="1899-12-30T06:41:24"/>
    <d v="2025-03-03T00:00:00"/>
    <d v="1899-12-30T06:39:40"/>
    <d v="2025-03-03T00:00:00"/>
    <d v="1899-12-30T07:15:58"/>
    <x v="0"/>
    <s v="RFCPI"/>
    <s v="7022044075"/>
    <s v="FBO"/>
    <d v="1899-12-30T00:38:02"/>
    <d v="1899-12-30T00:36:18"/>
    <d v="1899-12-30T00:01:44"/>
    <s v="Granel"/>
    <s v="E001"/>
    <x v="2"/>
    <d v="1899-12-30T00:34:34"/>
    <d v="1899-12-30T00:36:18"/>
    <n v="6"/>
    <x v="6"/>
    <x v="2"/>
    <x v="2"/>
    <n v="0"/>
    <n v="0"/>
    <s v="OK"/>
    <s v="Granel"/>
    <x v="2"/>
    <n v="0"/>
    <s v="F. MALAGA"/>
    <s v="A"/>
    <d v="1899-12-30T00:01:44"/>
    <d v="1899-12-30T00:01:44"/>
    <s v="OK"/>
    <m/>
    <m/>
    <d v="1899-12-30T00:00:00"/>
    <d v="1899-12-30T00:34:34"/>
    <n v="2"/>
    <n v="-1.2037037036999876E-3"/>
    <n v="34.566666666667217"/>
    <n v="7"/>
    <s v="Si"/>
  </r>
  <r>
    <s v="CSMA"/>
    <s v="2025008338"/>
    <x v="0"/>
    <s v="ER8167BCF"/>
    <s v="E2589JTB"/>
    <d v="2025-03-03T00:00:00"/>
    <m/>
    <s v="3264"/>
    <x v="36"/>
    <s v="PA"/>
    <s v="S1"/>
    <m/>
    <d v="2025-03-03T00:00:00"/>
    <d v="1899-12-30T06:34:42"/>
    <d v="2025-03-03T00:00:00"/>
    <d v="1899-12-30T06:32:59"/>
    <d v="2025-03-03T00:00:00"/>
    <d v="1899-12-30T07:16:25"/>
    <x v="0"/>
    <s v="RFCPI"/>
    <s v="7022044076"/>
    <s v="FBO"/>
    <d v="1899-12-30T00:45:09"/>
    <d v="1899-12-30T00:43:26"/>
    <d v="1899-12-30T00:01:43"/>
    <s v="Granel"/>
    <s v="E001"/>
    <x v="2"/>
    <d v="1899-12-30T00:41:43"/>
    <d v="1899-12-30T00:43:26"/>
    <n v="6"/>
    <x v="6"/>
    <x v="2"/>
    <x v="2"/>
    <n v="0"/>
    <n v="0"/>
    <s v="OK"/>
    <s v="Granel"/>
    <x v="2"/>
    <n v="0"/>
    <s v="F. MALAGA"/>
    <s v="A"/>
    <d v="1899-12-30T00:01:43"/>
    <d v="1899-12-30T00:01:43"/>
    <s v="OK"/>
    <m/>
    <m/>
    <d v="1899-12-30T00:00:00"/>
    <d v="1899-12-30T00:41:43"/>
    <n v="2"/>
    <n v="-1.192129629630001E-3"/>
    <n v="41.716666666670413"/>
    <n v="7"/>
    <s v="Si"/>
  </r>
  <r>
    <s v="CSMA"/>
    <s v="2025008343"/>
    <x v="0"/>
    <s v="ER7252BBV"/>
    <s v="E3178LFN"/>
    <d v="2025-03-03T00:00:00"/>
    <m/>
    <s v="3260"/>
    <x v="41"/>
    <s v="PA"/>
    <s v="S8"/>
    <m/>
    <d v="2025-03-03T00:00:00"/>
    <d v="1899-12-30T06:54:21"/>
    <d v="2025-03-03T00:00:00"/>
    <d v="1899-12-30T06:52:38"/>
    <d v="2025-03-03T00:00:00"/>
    <d v="1899-12-30T07:20:22"/>
    <x v="0"/>
    <s v="RFCPI"/>
    <s v="7022044077"/>
    <s v="EXW"/>
    <d v="1899-12-30T00:29:27"/>
    <d v="1899-12-30T00:27:44"/>
    <d v="1899-12-30T00:01:43"/>
    <s v="Granel"/>
    <s v="E001"/>
    <x v="1"/>
    <d v="1899-12-30T00:26:01"/>
    <d v="1899-12-30T00:27:44"/>
    <n v="6"/>
    <x v="6"/>
    <x v="2"/>
    <x v="2"/>
    <n v="0"/>
    <n v="0"/>
    <s v="OK"/>
    <s v="Granel"/>
    <x v="2"/>
    <n v="0"/>
    <s v="F. MALAGA"/>
    <s v="A"/>
    <d v="1899-12-30T00:01:43"/>
    <d v="1899-12-30T00:01:43"/>
    <s v="OK"/>
    <m/>
    <m/>
    <d v="1899-12-30T00:00:00"/>
    <d v="1899-12-30T00:26:01"/>
    <n v="2"/>
    <n v="-1.192129629630001E-3"/>
    <n v="26.016666666667163"/>
    <n v="7"/>
    <s v="Si"/>
  </r>
  <r>
    <s v="CSMA"/>
    <s v="2025008340"/>
    <x v="0"/>
    <s v="ER6007BBG"/>
    <s v="E4954KGF"/>
    <d v="2025-03-03T00:00:00"/>
    <m/>
    <s v="3269"/>
    <x v="35"/>
    <s v="PA"/>
    <s v="S2"/>
    <m/>
    <d v="2025-03-03T00:00:00"/>
    <d v="1899-12-30T06:46:05"/>
    <d v="2025-03-03T00:00:00"/>
    <d v="1899-12-30T06:44:21"/>
    <d v="2025-03-03T00:00:00"/>
    <d v="1899-12-30T07:26:26"/>
    <x v="0"/>
    <s v="RFCPI"/>
    <s v="7022044078"/>
    <s v="FBO"/>
    <d v="1899-12-30T00:43:49"/>
    <d v="1899-12-30T00:42:05"/>
    <d v="1899-12-30T00:01:44"/>
    <s v="Granel"/>
    <s v="E001"/>
    <x v="2"/>
    <d v="1899-12-30T00:40:21"/>
    <d v="1899-12-30T00:42:05"/>
    <n v="6"/>
    <x v="6"/>
    <x v="2"/>
    <x v="2"/>
    <n v="0"/>
    <n v="0"/>
    <s v="OK"/>
    <s v="Granel"/>
    <x v="2"/>
    <n v="0"/>
    <s v="F. MALAGA"/>
    <s v="A"/>
    <d v="1899-12-30T00:01:44"/>
    <d v="1899-12-30T00:01:44"/>
    <s v="OK"/>
    <m/>
    <m/>
    <d v="1899-12-30T00:00:00"/>
    <d v="1899-12-30T00:40:21"/>
    <n v="2"/>
    <n v="-1.2037037036999876E-3"/>
    <n v="40.350000000009665"/>
    <n v="7"/>
    <s v="Si"/>
  </r>
  <r>
    <s v="CSMA"/>
    <s v="2025008344"/>
    <x v="0"/>
    <s v="ER7400BBF"/>
    <s v="E8916KGF"/>
    <d v="2025-03-03T00:00:00"/>
    <m/>
    <s v="3264"/>
    <x v="36"/>
    <s v="PA"/>
    <s v="S1"/>
    <m/>
    <d v="2025-03-03T00:00:00"/>
    <d v="1899-12-30T06:55:30"/>
    <d v="2025-03-03T00:00:00"/>
    <d v="1899-12-30T06:53:47"/>
    <d v="2025-03-03T00:00:00"/>
    <d v="1899-12-30T07:29:17"/>
    <x v="0"/>
    <s v="RFCPI"/>
    <s v="7022044079"/>
    <s v="FBO"/>
    <d v="1899-12-30T00:37:13"/>
    <d v="1899-12-30T00:35:30"/>
    <d v="1899-12-30T00:01:43"/>
    <s v="Granel"/>
    <s v="E001"/>
    <x v="2"/>
    <d v="1899-12-30T00:33:47"/>
    <d v="1899-12-30T00:35:30"/>
    <n v="6"/>
    <x v="6"/>
    <x v="2"/>
    <x v="2"/>
    <n v="0"/>
    <n v="0"/>
    <s v="OK"/>
    <s v="Granel"/>
    <x v="2"/>
    <n v="0"/>
    <s v="F. MALAGA"/>
    <s v="A"/>
    <d v="1899-12-30T00:01:43"/>
    <d v="1899-12-30T00:01:43"/>
    <s v="OK"/>
    <m/>
    <m/>
    <d v="1899-12-30T00:00:00"/>
    <d v="1899-12-30T00:33:47"/>
    <n v="2"/>
    <n v="-1.192129629630001E-3"/>
    <n v="33.783333333321558"/>
    <n v="7"/>
    <s v="Si"/>
  </r>
  <r>
    <s v="CSMA"/>
    <s v="2025008334"/>
    <x v="0"/>
    <s v="ER4701BBW"/>
    <s v="E4496HYR"/>
    <d v="2025-03-03T00:00:00"/>
    <m/>
    <s v="3277"/>
    <x v="45"/>
    <s v="PA"/>
    <m/>
    <m/>
    <d v="2025-03-03T00:00:00"/>
    <d v="1899-12-30T06:28:37"/>
    <d v="2025-03-03T00:00:00"/>
    <d v="1899-12-30T04:07:01"/>
    <d v="2025-03-03T00:00:00"/>
    <d v="1899-12-30T07:29:28"/>
    <x v="229"/>
    <s v="E_AROMEROR"/>
    <s v="7022044080"/>
    <s v="FBO"/>
    <d v="1899-12-30T05:44:03"/>
    <d v="1899-12-30T03:22:27"/>
    <d v="1899-12-30T02:21:36"/>
    <s v="Ensacado"/>
    <s v="E002"/>
    <x v="2"/>
    <d v="1899-12-30T01:00:51"/>
    <d v="1899-12-30T03:22:27"/>
    <n v="6"/>
    <x v="6"/>
    <x v="2"/>
    <x v="1"/>
    <n v="0"/>
    <n v="0"/>
    <s v="OK"/>
    <s v="Ensacado"/>
    <x v="2"/>
    <n v="0"/>
    <s v="F. MALAGA"/>
    <s v="B"/>
    <d v="1899-12-30T02:21:36"/>
    <d v="1899-12-30T01:23:36"/>
    <s v="KO"/>
    <m/>
    <m/>
    <d v="1899-12-30T00:00:00"/>
    <d v="1899-12-30T01:00:51"/>
    <n v="2"/>
    <n v="-9.8333333333339962E-2"/>
    <n v="60.849999999993599"/>
    <n v="7"/>
    <s v="No"/>
  </r>
  <r>
    <s v="CSMA"/>
    <s v="2025008345"/>
    <x v="0"/>
    <s v="ER0272BBT"/>
    <s v="E2254MLP"/>
    <d v="2025-03-03T00:00:00"/>
    <m/>
    <s v="3269"/>
    <x v="35"/>
    <s v="PA"/>
    <s v="S2"/>
    <m/>
    <d v="2025-03-03T00:00:00"/>
    <d v="1899-12-30T07:01:04"/>
    <d v="2025-03-03T00:00:00"/>
    <d v="1899-12-30T06:59:21"/>
    <d v="2025-03-03T00:00:00"/>
    <d v="1899-12-30T07:31:37"/>
    <x v="0"/>
    <s v="RFCPI"/>
    <s v="7022044081"/>
    <s v="FBO"/>
    <d v="1899-12-30T00:33:59"/>
    <d v="1899-12-30T00:32:16"/>
    <d v="1899-12-30T00:01:43"/>
    <s v="Granel"/>
    <s v="E001"/>
    <x v="2"/>
    <d v="1899-12-30T00:30:33"/>
    <d v="1899-12-30T00:32:16"/>
    <n v="7"/>
    <x v="6"/>
    <x v="2"/>
    <x v="2"/>
    <n v="0"/>
    <n v="0"/>
    <s v="OK"/>
    <s v="Granel"/>
    <x v="2"/>
    <n v="0"/>
    <s v="F. MALAGA"/>
    <s v="A"/>
    <d v="1899-12-30T00:01:43"/>
    <d v="1899-12-30T00:01:43"/>
    <s v="OK"/>
    <m/>
    <m/>
    <d v="1899-12-30T00:00:00"/>
    <d v="1899-12-30T00:30:33"/>
    <n v="2"/>
    <n v="-1.192129629630001E-3"/>
    <n v="30.550000000003177"/>
    <n v="7"/>
    <s v="Si"/>
  </r>
  <r>
    <s v="CSMA"/>
    <s v="2025008347"/>
    <x v="0"/>
    <s v="ER8349BDL"/>
    <s v="E9043KYN"/>
    <d v="2025-03-03T00:00:00"/>
    <m/>
    <s v="3268"/>
    <x v="25"/>
    <s v="PA"/>
    <s v="S2"/>
    <m/>
    <d v="2025-03-03T00:00:00"/>
    <d v="1899-12-30T07:10:18"/>
    <d v="2025-03-03T00:00:00"/>
    <d v="1899-12-30T07:08:34"/>
    <d v="2025-03-03T00:00:00"/>
    <d v="1899-12-30T07:38:44"/>
    <x v="0"/>
    <s v="RFCPI"/>
    <s v="7022044082"/>
    <s v="EXW"/>
    <d v="1899-12-30T00:31:54"/>
    <d v="1899-12-30T00:30:10"/>
    <d v="1899-12-30T00:01:44"/>
    <s v="Granel"/>
    <s v="E001"/>
    <x v="1"/>
    <d v="1899-12-30T00:28:26"/>
    <d v="1899-12-30T00:30:10"/>
    <n v="7"/>
    <x v="6"/>
    <x v="2"/>
    <x v="2"/>
    <n v="0"/>
    <n v="0"/>
    <s v="OK"/>
    <s v="Granel"/>
    <x v="2"/>
    <n v="0"/>
    <s v="F. MALAGA"/>
    <s v="A"/>
    <d v="1899-12-30T00:01:44"/>
    <d v="1899-12-30T00:01:44"/>
    <s v="OK"/>
    <m/>
    <m/>
    <d v="1899-12-30T00:00:00"/>
    <d v="1899-12-30T00:28:26"/>
    <n v="2"/>
    <n v="-1.2037037036999876E-3"/>
    <n v="28.433333333332875"/>
    <n v="7"/>
    <s v="Si"/>
  </r>
  <r>
    <s v="CSMA"/>
    <s v="2025008351"/>
    <x v="0"/>
    <s v="ER9443BDF"/>
    <s v="E4941MFZ"/>
    <d v="2025-03-03T00:00:00"/>
    <m/>
    <s v="3263"/>
    <x v="43"/>
    <s v="PA"/>
    <s v="S5"/>
    <m/>
    <d v="2025-03-03T00:00:00"/>
    <d v="1899-12-30T07:13:48"/>
    <d v="2025-03-03T00:00:00"/>
    <d v="1899-12-30T07:12:05"/>
    <d v="2025-03-03T00:00:00"/>
    <d v="1899-12-30T07:40:16"/>
    <x v="0"/>
    <s v="RFCPI"/>
    <s v="7022044083"/>
    <s v="EXW"/>
    <d v="1899-12-30T00:29:54"/>
    <d v="1899-12-30T00:28:11"/>
    <d v="1899-12-30T00:01:43"/>
    <s v="Granel"/>
    <s v="E001"/>
    <x v="1"/>
    <d v="1899-12-30T00:26:28"/>
    <d v="1899-12-30T00:28:11"/>
    <n v="7"/>
    <x v="6"/>
    <x v="2"/>
    <x v="2"/>
    <n v="0"/>
    <n v="0"/>
    <s v="OK"/>
    <s v="Granel"/>
    <x v="2"/>
    <n v="0"/>
    <s v="F. MALAGA"/>
    <s v="A"/>
    <d v="1899-12-30T00:01:43"/>
    <d v="1899-12-30T00:01:43"/>
    <s v="OK"/>
    <m/>
    <m/>
    <d v="1899-12-30T00:00:00"/>
    <d v="1899-12-30T00:26:28"/>
    <n v="2"/>
    <n v="-1.192129629630001E-3"/>
    <n v="26.466666666667152"/>
    <n v="7"/>
    <s v="Si"/>
  </r>
  <r>
    <s v="CSMA"/>
    <s v="2025008346"/>
    <x v="0"/>
    <s v="ER0860BBM"/>
    <s v="E5730JVY"/>
    <d v="2025-03-03T00:00:00"/>
    <m/>
    <s v="3264"/>
    <x v="36"/>
    <s v="PA"/>
    <s v="S1"/>
    <m/>
    <d v="2025-03-03T00:00:00"/>
    <d v="1899-12-30T07:06:43"/>
    <d v="2025-03-03T00:00:00"/>
    <d v="1899-12-30T07:05:00"/>
    <d v="2025-03-03T00:00:00"/>
    <d v="1899-12-30T07:42:56"/>
    <x v="0"/>
    <s v="RFCPI"/>
    <s v="7022044084"/>
    <s v="FBO"/>
    <d v="1899-12-30T00:39:39"/>
    <d v="1899-12-30T00:37:56"/>
    <d v="1899-12-30T00:01:43"/>
    <s v="Granel"/>
    <s v="E001"/>
    <x v="2"/>
    <d v="1899-12-30T00:36:13"/>
    <d v="1899-12-30T00:37:56"/>
    <n v="7"/>
    <x v="6"/>
    <x v="2"/>
    <x v="2"/>
    <n v="0"/>
    <n v="0"/>
    <s v="OK"/>
    <s v="Granel"/>
    <x v="2"/>
    <n v="0"/>
    <s v="F. MALAGA"/>
    <s v="A"/>
    <d v="1899-12-30T00:01:43"/>
    <d v="1899-12-30T00:01:43"/>
    <s v="OK"/>
    <m/>
    <m/>
    <d v="1899-12-30T00:00:00"/>
    <d v="1899-12-30T00:36:13"/>
    <n v="2"/>
    <n v="-1.192129629630001E-3"/>
    <n v="36.216666666662363"/>
    <n v="7"/>
    <s v="Si"/>
  </r>
  <r>
    <s v="CSMA"/>
    <s v="2025008349"/>
    <x v="0"/>
    <s v="ER3520BBL"/>
    <s v="E4768KNH"/>
    <d v="2025-03-03T00:00:00"/>
    <m/>
    <s v="3269"/>
    <x v="35"/>
    <s v="PA"/>
    <s v="S2"/>
    <m/>
    <d v="2025-03-03T00:00:00"/>
    <d v="1899-12-30T07:11:38"/>
    <d v="2025-03-03T00:00:00"/>
    <d v="1899-12-30T07:09:55"/>
    <d v="2025-03-03T00:00:00"/>
    <d v="1899-12-30T07:45:51"/>
    <x v="0"/>
    <s v="RFCPI"/>
    <s v="7022044085"/>
    <s v="FBO"/>
    <d v="1899-12-30T00:37:39"/>
    <d v="1899-12-30T00:35:56"/>
    <d v="1899-12-30T00:01:43"/>
    <s v="Granel"/>
    <s v="E001"/>
    <x v="2"/>
    <d v="1899-12-30T00:34:13"/>
    <d v="1899-12-30T00:35:56"/>
    <n v="7"/>
    <x v="6"/>
    <x v="2"/>
    <x v="2"/>
    <n v="0"/>
    <n v="0"/>
    <s v="OK"/>
    <s v="Granel"/>
    <x v="2"/>
    <n v="0"/>
    <s v="F. MALAGA"/>
    <s v="A"/>
    <d v="1899-12-30T00:01:43"/>
    <d v="1899-12-30T00:01:43"/>
    <s v="OK"/>
    <m/>
    <m/>
    <d v="1899-12-30T00:00:00"/>
    <d v="1899-12-30T00:34:13"/>
    <n v="2"/>
    <n v="-1.192129629630001E-3"/>
    <n v="34.216666666660771"/>
    <n v="7"/>
    <s v="Si"/>
  </r>
  <r>
    <s v="CSMA"/>
    <s v="2025008348"/>
    <x v="0"/>
    <s v="ER9403BBD"/>
    <s v="E5260KKG"/>
    <d v="2025-03-03T00:00:00"/>
    <m/>
    <s v="3264"/>
    <x v="36"/>
    <s v="PA"/>
    <s v="S1"/>
    <m/>
    <d v="2025-03-03T00:00:00"/>
    <d v="1899-12-30T07:11:31"/>
    <d v="2025-03-03T00:00:00"/>
    <d v="1899-12-30T07:09:47"/>
    <d v="2025-03-03T00:00:00"/>
    <d v="1899-12-30T07:46:20"/>
    <x v="0"/>
    <s v="RFCPI"/>
    <s v="7022044086"/>
    <s v="FBO"/>
    <d v="1899-12-30T00:38:17"/>
    <d v="1899-12-30T00:36:33"/>
    <d v="1899-12-30T00:01:44"/>
    <s v="Granel"/>
    <s v="E001"/>
    <x v="2"/>
    <d v="1899-12-30T00:34:49"/>
    <d v="1899-12-30T00:36:33"/>
    <n v="7"/>
    <x v="6"/>
    <x v="2"/>
    <x v="2"/>
    <n v="0"/>
    <n v="0"/>
    <s v="OK"/>
    <s v="Granel"/>
    <x v="2"/>
    <n v="0"/>
    <s v="F. MALAGA"/>
    <s v="A"/>
    <d v="1899-12-30T00:01:44"/>
    <d v="1899-12-30T00:01:44"/>
    <s v="OK"/>
    <m/>
    <m/>
    <d v="1899-12-30T00:00:00"/>
    <d v="1899-12-30T00:34:49"/>
    <n v="2"/>
    <n v="-1.2037037036999876E-3"/>
    <n v="34.816666666665661"/>
    <n v="7"/>
    <s v="Si"/>
  </r>
  <r>
    <s v="CSMA"/>
    <s v="2025008350"/>
    <x v="0"/>
    <s v="ER0891BBT"/>
    <s v="E3470GSX"/>
    <d v="2025-03-03T00:00:00"/>
    <m/>
    <s v="3264"/>
    <x v="36"/>
    <s v="PA"/>
    <s v="S1"/>
    <m/>
    <d v="2025-03-03T00:00:00"/>
    <d v="1899-12-30T07:12:10"/>
    <d v="2025-03-03T00:00:00"/>
    <d v="1899-12-30T07:10:27"/>
    <d v="2025-03-03T00:00:00"/>
    <d v="1899-12-30T07:51:32"/>
    <x v="0"/>
    <s v="RFCPI"/>
    <s v="7022044087"/>
    <s v="FBO"/>
    <d v="1899-12-30T00:42:48"/>
    <d v="1899-12-30T00:41:05"/>
    <d v="1899-12-30T00:01:43"/>
    <s v="Granel"/>
    <s v="E001"/>
    <x v="2"/>
    <d v="1899-12-30T00:39:22"/>
    <d v="1899-12-30T00:41:05"/>
    <n v="7"/>
    <x v="6"/>
    <x v="2"/>
    <x v="2"/>
    <n v="0"/>
    <n v="0"/>
    <s v="OK"/>
    <s v="Granel"/>
    <x v="2"/>
    <n v="0"/>
    <s v="F. MALAGA"/>
    <s v="A"/>
    <d v="1899-12-30T00:01:43"/>
    <d v="1899-12-30T00:01:43"/>
    <s v="OK"/>
    <m/>
    <m/>
    <d v="1899-12-30T00:00:00"/>
    <d v="1899-12-30T00:39:22"/>
    <n v="2"/>
    <n v="-1.192129629630001E-3"/>
    <n v="39.366666666662454"/>
    <n v="7"/>
    <s v="Si"/>
  </r>
  <r>
    <s v="CSMA"/>
    <s v="2025008355"/>
    <x v="0"/>
    <s v="ER4687BBY"/>
    <s v="E8077LMM"/>
    <d v="2025-03-03T00:00:00"/>
    <m/>
    <s v="3269"/>
    <x v="35"/>
    <s v="PA"/>
    <s v="S2"/>
    <m/>
    <d v="2025-03-03T00:00:00"/>
    <d v="1899-12-30T07:25:16"/>
    <d v="2025-03-03T00:00:00"/>
    <d v="1899-12-30T07:23:33"/>
    <d v="2025-03-03T00:00:00"/>
    <d v="1899-12-30T07:58:52"/>
    <x v="0"/>
    <s v="RFCPI"/>
    <s v="7022044089"/>
    <s v="FBO"/>
    <d v="1899-12-30T00:37:02"/>
    <d v="1899-12-30T00:35:19"/>
    <d v="1899-12-30T00:01:43"/>
    <s v="Granel"/>
    <s v="E001"/>
    <x v="2"/>
    <d v="1899-12-30T00:33:36"/>
    <d v="1899-12-30T00:35:19"/>
    <n v="7"/>
    <x v="6"/>
    <x v="2"/>
    <x v="2"/>
    <n v="0"/>
    <n v="0"/>
    <s v="OK"/>
    <s v="Granel"/>
    <x v="2"/>
    <n v="0"/>
    <s v="F. MALAGA"/>
    <s v="A"/>
    <d v="1899-12-30T00:01:43"/>
    <d v="1899-12-30T00:01:43"/>
    <s v="OK"/>
    <m/>
    <m/>
    <d v="1899-12-30T00:00:00"/>
    <d v="1899-12-30T00:33:36"/>
    <n v="2"/>
    <n v="-1.192129629630001E-3"/>
    <n v="33.600000000009565"/>
    <n v="7"/>
    <s v="Si"/>
  </r>
  <r>
    <s v="CSMA"/>
    <s v="2025008368"/>
    <x v="0"/>
    <s v="ER8459BCW"/>
    <s v="E6823FDR"/>
    <d v="2025-03-03T00:00:00"/>
    <m/>
    <s v="200225"/>
    <x v="44"/>
    <s v="PA"/>
    <s v="S10"/>
    <m/>
    <d v="2025-03-03T00:00:00"/>
    <d v="1899-12-30T07:47:57"/>
    <d v="2025-03-03T00:00:00"/>
    <d v="1899-12-30T07:46:12"/>
    <d v="2025-03-03T00:00:00"/>
    <d v="1899-12-30T08:04:03"/>
    <x v="0"/>
    <s v="RFCPI"/>
    <s v="7022044090"/>
    <s v="FBO"/>
    <d v="1899-12-30T00:19:36"/>
    <d v="1899-12-30T00:17:51"/>
    <d v="1899-12-30T00:01:45"/>
    <s v="Granel"/>
    <s v="E001"/>
    <x v="2"/>
    <d v="1899-12-30T00:16:06"/>
    <d v="1899-12-30T00:17:51"/>
    <n v="7"/>
    <x v="6"/>
    <x v="2"/>
    <x v="0"/>
    <n v="0"/>
    <n v="0"/>
    <s v="OK"/>
    <s v="Clinker"/>
    <x v="2"/>
    <n v="0"/>
    <s v="F. MALAGA"/>
    <s v="A"/>
    <d v="1899-12-30T00:01:45"/>
    <d v="1899-12-30T00:01:45"/>
    <s v="OK"/>
    <m/>
    <m/>
    <d v="1899-12-30T00:00:00"/>
    <d v="1899-12-30T00:16:06"/>
    <n v="2"/>
    <n v="-1.2152777777800217E-3"/>
    <n v="16.099999999991965"/>
    <n v="8"/>
    <s v="Si"/>
  </r>
  <r>
    <s v="CSMA"/>
    <s v="2025008363"/>
    <x v="0"/>
    <s v="ER1864BBP"/>
    <s v="E9297MPF"/>
    <d v="2025-03-03T00:00:00"/>
    <m/>
    <s v="3260"/>
    <x v="41"/>
    <s v="PA"/>
    <s v="S8"/>
    <m/>
    <d v="2025-03-03T00:00:00"/>
    <d v="1899-12-30T07:34:13"/>
    <d v="2025-03-03T00:00:00"/>
    <d v="1899-12-30T07:32:29"/>
    <d v="2025-03-03T00:00:00"/>
    <d v="1899-12-30T08:04:10"/>
    <x v="0"/>
    <s v="RFCPI"/>
    <s v="7022044091"/>
    <s v="EXW"/>
    <d v="1899-12-30T00:33:25"/>
    <d v="1899-12-30T00:31:41"/>
    <d v="1899-12-30T00:01:44"/>
    <s v="Granel"/>
    <s v="E001"/>
    <x v="1"/>
    <d v="1899-12-30T00:29:57"/>
    <d v="1899-12-30T00:31:41"/>
    <n v="7"/>
    <x v="6"/>
    <x v="2"/>
    <x v="2"/>
    <n v="0"/>
    <n v="0"/>
    <s v="OK"/>
    <s v="Granel"/>
    <x v="2"/>
    <n v="0"/>
    <s v="F. MALAGA"/>
    <s v="A"/>
    <d v="1899-12-30T00:01:44"/>
    <d v="1899-12-30T00:01:44"/>
    <s v="OK"/>
    <m/>
    <m/>
    <d v="1899-12-30T00:00:00"/>
    <d v="1899-12-30T00:29:57"/>
    <n v="2"/>
    <n v="-1.2037037036999876E-3"/>
    <n v="29.949999999998365"/>
    <n v="8"/>
    <s v="Si"/>
  </r>
  <r>
    <s v="CSMA"/>
    <s v="2025008370"/>
    <x v="0"/>
    <s v="ER7169BBR"/>
    <s v="E0019FGD"/>
    <d v="2025-03-03T00:00:00"/>
    <m/>
    <s v="200225"/>
    <x v="44"/>
    <s v="PA"/>
    <s v="S10"/>
    <m/>
    <d v="2025-03-03T00:00:00"/>
    <d v="1899-12-30T07:49:15"/>
    <d v="2025-03-03T00:00:00"/>
    <d v="1899-12-30T07:47:31"/>
    <d v="2025-03-03T00:00:00"/>
    <d v="1899-12-30T08:06:39"/>
    <x v="0"/>
    <s v="RFCPI"/>
    <s v="7022044092"/>
    <s v="FBO"/>
    <d v="1899-12-30T00:20:52"/>
    <d v="1899-12-30T00:19:08"/>
    <d v="1899-12-30T00:01:44"/>
    <s v="Granel"/>
    <s v="E001"/>
    <x v="2"/>
    <d v="1899-12-30T00:17:24"/>
    <d v="1899-12-30T00:19:08"/>
    <n v="7"/>
    <x v="6"/>
    <x v="2"/>
    <x v="0"/>
    <n v="0"/>
    <n v="0"/>
    <s v="OK"/>
    <s v="Clinker"/>
    <x v="2"/>
    <n v="0"/>
    <s v="F. MALAGA"/>
    <s v="A"/>
    <d v="1899-12-30T00:01:44"/>
    <d v="1899-12-30T00:01:44"/>
    <s v="OK"/>
    <m/>
    <m/>
    <d v="1899-12-30T00:00:00"/>
    <d v="1899-12-30T00:17:24"/>
    <n v="2"/>
    <n v="-1.2037037037099796E-3"/>
    <n v="17.399999999995206"/>
    <n v="8"/>
    <s v="Si"/>
  </r>
  <r>
    <s v="CSMA"/>
    <s v="2025008364"/>
    <x v="0"/>
    <s v="E0224HDX"/>
    <m/>
    <d v="2025-03-03T00:00:00"/>
    <m/>
    <s v="3282"/>
    <x v="42"/>
    <s v="PA"/>
    <s v="PA"/>
    <m/>
    <d v="2025-03-03T00:00:00"/>
    <d v="1899-12-30T07:40:24"/>
    <d v="2025-03-03T00:00:00"/>
    <d v="1899-12-30T07:38:39"/>
    <d v="2025-03-03T00:00:00"/>
    <d v="1899-12-30T08:11:00"/>
    <x v="0"/>
    <s v="RFCPI"/>
    <s v="7022044093"/>
    <s v="FBO"/>
    <d v="1899-12-30T00:34:06"/>
    <d v="1899-12-30T00:32:21"/>
    <d v="1899-12-30T00:01:45"/>
    <s v="Ensacado"/>
    <s v="E002"/>
    <x v="2"/>
    <d v="1899-12-30T00:30:36"/>
    <d v="1899-12-30T00:32:21"/>
    <n v="7"/>
    <x v="6"/>
    <x v="2"/>
    <x v="1"/>
    <n v="0"/>
    <n v="0"/>
    <s v="OK"/>
    <s v="Ensacado"/>
    <x v="2"/>
    <n v="0"/>
    <s v="F. MALAGA"/>
    <s v="A"/>
    <d v="1899-12-30T00:01:45"/>
    <d v="1899-12-30T00:01:45"/>
    <s v="OK"/>
    <m/>
    <m/>
    <d v="1899-12-30T00:00:00"/>
    <d v="1899-12-30T00:30:36"/>
    <n v="2"/>
    <n v="-1.2152777777800217E-3"/>
    <n v="30.599999999999987"/>
    <n v="8"/>
    <s v="Si"/>
  </r>
  <r>
    <s v="CSMA"/>
    <s v="2025008353"/>
    <x v="0"/>
    <s v="ER4695BDR"/>
    <s v="E9461JBD"/>
    <d v="2025-03-03T00:00:00"/>
    <m/>
    <s v="3264"/>
    <x v="36"/>
    <s v="PA"/>
    <s v="S1"/>
    <m/>
    <d v="2025-03-03T00:00:00"/>
    <d v="1899-12-30T07:16:23"/>
    <d v="2025-03-03T00:00:00"/>
    <d v="1899-12-30T07:14:40"/>
    <d v="2025-03-03T00:00:00"/>
    <d v="1899-12-30T08:11:06"/>
    <x v="0"/>
    <s v="RFCPI"/>
    <s v="7022044094"/>
    <s v="EXW"/>
    <d v="1899-12-30T00:58:09"/>
    <d v="1899-12-30T00:56:26"/>
    <d v="1899-12-30T00:01:43"/>
    <s v="Granel"/>
    <s v="E001"/>
    <x v="1"/>
    <d v="1899-12-30T00:54:43"/>
    <d v="1899-12-30T00:56:26"/>
    <n v="7"/>
    <x v="6"/>
    <x v="2"/>
    <x v="2"/>
    <n v="0"/>
    <n v="0"/>
    <s v="OK"/>
    <s v="Granel"/>
    <x v="2"/>
    <n v="0"/>
    <s v="F. MALAGA"/>
    <s v="B"/>
    <d v="1899-12-30T00:01:43"/>
    <d v="1899-12-30T00:01:43"/>
    <s v="OK"/>
    <m/>
    <m/>
    <d v="1899-12-30T00:00:00"/>
    <d v="1899-12-30T00:54:43"/>
    <n v="2"/>
    <n v="-1.192129629630001E-3"/>
    <n v="54.716666666673646"/>
    <n v="8"/>
    <s v="No"/>
  </r>
  <r>
    <s v="CSMA"/>
    <s v="2025008365"/>
    <x v="0"/>
    <s v="ER8880BDL"/>
    <s v="E1376KSX"/>
    <d v="2025-03-03T00:00:00"/>
    <m/>
    <s v="3262"/>
    <x v="40"/>
    <s v="PA"/>
    <s v="S6"/>
    <m/>
    <d v="2025-03-03T00:00:00"/>
    <d v="1899-12-30T07:44:22"/>
    <d v="2025-03-03T00:00:00"/>
    <d v="1899-12-30T07:42:38"/>
    <d v="2025-03-03T00:00:00"/>
    <d v="1899-12-30T08:13:55"/>
    <x v="0"/>
    <s v="RFCPI"/>
    <s v="7022044095"/>
    <s v="EXW"/>
    <d v="1899-12-30T00:33:01"/>
    <d v="1899-12-30T00:31:17"/>
    <d v="1899-12-30T00:01:44"/>
    <s v="Granel"/>
    <s v="E001"/>
    <x v="1"/>
    <d v="1899-12-30T00:29:33"/>
    <d v="1899-12-30T00:31:17"/>
    <n v="7"/>
    <x v="6"/>
    <x v="2"/>
    <x v="2"/>
    <n v="0"/>
    <n v="0"/>
    <s v="OK"/>
    <s v="Granel"/>
    <x v="2"/>
    <n v="0"/>
    <s v="F. MALAGA"/>
    <s v="A"/>
    <d v="1899-12-30T00:01:44"/>
    <d v="1899-12-30T00:01:44"/>
    <s v="OK"/>
    <m/>
    <m/>
    <d v="1899-12-30T00:00:00"/>
    <d v="1899-12-30T00:29:33"/>
    <n v="2"/>
    <n v="-1.2037037036999876E-3"/>
    <n v="29.550000000009653"/>
    <n v="8"/>
    <s v="Si"/>
  </r>
  <r>
    <s v="CSMA"/>
    <s v="2025008372"/>
    <x v="0"/>
    <s v="EM6833GSF"/>
    <m/>
    <d v="2025-03-03T00:00:00"/>
    <m/>
    <s v="200225"/>
    <x v="44"/>
    <s v="PA"/>
    <s v="S10"/>
    <m/>
    <d v="2025-03-03T00:00:00"/>
    <d v="1899-12-30T07:52:03"/>
    <d v="2025-03-03T00:00:00"/>
    <d v="1899-12-30T07:50:19"/>
    <d v="2025-03-03T00:00:00"/>
    <d v="1899-12-30T08:16:50"/>
    <x v="0"/>
    <s v="RFCPI"/>
    <s v="7022044096"/>
    <s v="FBO"/>
    <d v="1899-12-30T00:28:15"/>
    <d v="1899-12-30T00:26:31"/>
    <d v="1899-12-30T00:01:44"/>
    <s v="Granel"/>
    <s v="E001"/>
    <x v="2"/>
    <d v="1899-12-30T00:24:47"/>
    <d v="1899-12-30T00:26:31"/>
    <n v="7"/>
    <x v="6"/>
    <x v="2"/>
    <x v="0"/>
    <n v="0"/>
    <n v="0"/>
    <s v="OK"/>
    <s v="Clinker"/>
    <x v="2"/>
    <n v="0"/>
    <s v="F. MALAGA"/>
    <s v="A"/>
    <d v="1899-12-30T00:01:44"/>
    <d v="1899-12-30T00:01:44"/>
    <s v="OK"/>
    <m/>
    <m/>
    <d v="1899-12-30T00:00:00"/>
    <d v="1899-12-30T00:24:47"/>
    <n v="2"/>
    <n v="-1.2037037036999876E-3"/>
    <n v="24.783333333335982"/>
    <n v="8"/>
    <s v="Si"/>
  </r>
  <r>
    <s v="CSMA"/>
    <s v="2025008354"/>
    <x v="0"/>
    <s v="ER8110BCC"/>
    <s v="E7844JTT"/>
    <d v="2025-03-03T00:00:00"/>
    <m/>
    <s v="3264"/>
    <x v="36"/>
    <s v="PA"/>
    <s v="S1"/>
    <m/>
    <d v="2025-03-03T00:00:00"/>
    <d v="1899-12-30T07:21:57"/>
    <d v="2025-03-03T00:00:00"/>
    <d v="1899-12-30T07:20:21"/>
    <d v="2025-03-03T00:00:00"/>
    <d v="1899-12-30T08:17:53"/>
    <x v="0"/>
    <s v="RFCPI"/>
    <s v="7022044097"/>
    <s v="FBO"/>
    <d v="1899-12-30T00:59:08"/>
    <d v="1899-12-30T00:57:32"/>
    <d v="1899-12-30T00:01:36"/>
    <s v="Granel"/>
    <s v="E001"/>
    <x v="2"/>
    <d v="1899-12-30T00:55:56"/>
    <d v="1899-12-30T00:57:32"/>
    <n v="7"/>
    <x v="6"/>
    <x v="2"/>
    <x v="2"/>
    <n v="0"/>
    <n v="0"/>
    <s v="OK"/>
    <s v="Granel"/>
    <x v="2"/>
    <n v="0"/>
    <s v="F. MALAGA"/>
    <s v="B"/>
    <d v="1899-12-30T00:01:36"/>
    <d v="1899-12-30T00:01:36"/>
    <s v="OK"/>
    <m/>
    <m/>
    <d v="1899-12-30T00:00:00"/>
    <d v="1899-12-30T00:55:56"/>
    <n v="2"/>
    <n v="-1.111111111110008E-3"/>
    <n v="55.933333333329578"/>
    <n v="8"/>
    <s v="No"/>
  </r>
  <r>
    <s v="CSMA"/>
    <s v="2025008371"/>
    <x v="0"/>
    <s v="ER4736BBF"/>
    <s v="E6462JZW"/>
    <d v="2025-03-03T00:00:00"/>
    <m/>
    <s v="3269"/>
    <x v="35"/>
    <s v="PA"/>
    <s v="S2"/>
    <m/>
    <d v="2025-03-03T00:00:00"/>
    <d v="1899-12-30T07:50:43"/>
    <d v="2025-03-03T00:00:00"/>
    <d v="1899-12-30T07:49:00"/>
    <d v="2025-03-03T00:00:00"/>
    <d v="1899-12-30T08:19:35"/>
    <x v="0"/>
    <s v="RFCPI"/>
    <s v="7022044098"/>
    <s v="FBO"/>
    <d v="1899-12-30T00:32:18"/>
    <d v="1899-12-30T00:30:35"/>
    <d v="1899-12-30T00:01:43"/>
    <s v="Granel"/>
    <s v="E001"/>
    <x v="2"/>
    <d v="1899-12-30T00:28:52"/>
    <d v="1899-12-30T00:30:35"/>
    <n v="7"/>
    <x v="6"/>
    <x v="2"/>
    <x v="2"/>
    <n v="0"/>
    <n v="0"/>
    <s v="OK"/>
    <s v="Granel"/>
    <x v="2"/>
    <n v="0"/>
    <s v="F. MALAGA"/>
    <s v="A"/>
    <d v="1899-12-30T00:01:43"/>
    <d v="1899-12-30T00:01:43"/>
    <s v="OK"/>
    <m/>
    <m/>
    <d v="1899-12-30T00:00:00"/>
    <d v="1899-12-30T00:28:52"/>
    <n v="2"/>
    <n v="-1.192129629630001E-3"/>
    <n v="28.866666666672003"/>
    <n v="8"/>
    <s v="Si"/>
  </r>
  <r>
    <s v="CSMA"/>
    <s v="2025008374"/>
    <x v="0"/>
    <s v="ER8859BCJ"/>
    <s v="E3975CCV"/>
    <d v="2025-03-03T00:00:00"/>
    <m/>
    <s v="200225"/>
    <x v="44"/>
    <s v="PA"/>
    <s v="S10"/>
    <m/>
    <d v="2025-03-03T00:00:00"/>
    <d v="1899-12-30T08:10:20"/>
    <d v="2025-03-03T00:00:00"/>
    <d v="1899-12-30T08:08:36"/>
    <d v="2025-03-03T00:00:00"/>
    <d v="1899-12-30T08:29:46"/>
    <x v="0"/>
    <s v="RFCPI"/>
    <s v="7022044099"/>
    <s v="FBO"/>
    <d v="1899-12-30T00:22:54"/>
    <d v="1899-12-30T00:21:10"/>
    <d v="1899-12-30T00:01:44"/>
    <s v="Granel"/>
    <s v="E001"/>
    <x v="2"/>
    <d v="1899-12-30T00:19:26"/>
    <d v="1899-12-30T00:21:10"/>
    <n v="8"/>
    <x v="6"/>
    <x v="2"/>
    <x v="0"/>
    <n v="0"/>
    <n v="0"/>
    <s v="OK"/>
    <s v="Clinker"/>
    <x v="2"/>
    <n v="0"/>
    <s v="F. MALAGA"/>
    <s v="A"/>
    <d v="1899-12-30T00:01:44"/>
    <d v="1899-12-30T00:01:44"/>
    <s v="OK"/>
    <m/>
    <m/>
    <d v="1899-12-30T00:00:00"/>
    <d v="1899-12-30T00:19:26"/>
    <n v="2"/>
    <n v="-1.2037037036999876E-3"/>
    <n v="19.433333333332747"/>
    <n v="8"/>
    <s v="Si"/>
  </r>
  <r>
    <s v="CSMA"/>
    <s v="2025008373"/>
    <x v="0"/>
    <s v="ER1055BBH"/>
    <s v="E0721JRZ"/>
    <d v="2025-03-03T00:00:00"/>
    <m/>
    <s v="3264"/>
    <x v="36"/>
    <s v="PA"/>
    <s v="S1"/>
    <m/>
    <d v="2025-03-03T00:00:00"/>
    <d v="1899-12-30T08:07:17"/>
    <d v="2025-03-03T00:00:00"/>
    <d v="1899-12-30T08:05:41"/>
    <d v="2025-03-03T00:00:00"/>
    <d v="1899-12-30T08:31:43"/>
    <x v="0"/>
    <s v="RFCPI"/>
    <s v="7022044100"/>
    <s v="FBO"/>
    <d v="1899-12-30T00:27:38"/>
    <d v="1899-12-30T00:26:02"/>
    <d v="1899-12-30T00:01:36"/>
    <s v="Granel"/>
    <s v="E001"/>
    <x v="2"/>
    <d v="1899-12-30T00:24:26"/>
    <d v="1899-12-30T00:26:02"/>
    <n v="8"/>
    <x v="6"/>
    <x v="2"/>
    <x v="2"/>
    <n v="0"/>
    <n v="0"/>
    <s v="OK"/>
    <s v="Granel"/>
    <x v="2"/>
    <n v="0"/>
    <s v="F. MALAGA"/>
    <s v="A"/>
    <d v="1899-12-30T00:01:36"/>
    <d v="1899-12-30T00:01:36"/>
    <s v="OK"/>
    <m/>
    <m/>
    <d v="1899-12-30T00:00:00"/>
    <d v="1899-12-30T00:24:26"/>
    <n v="2"/>
    <n v="-1.111111111110008E-3"/>
    <n v="24.433333333343999"/>
    <n v="8"/>
    <s v="Si"/>
  </r>
  <r>
    <s v="CSMA"/>
    <s v="2025008375"/>
    <x v="0"/>
    <s v="ER8221BBJ"/>
    <s v="E3888GZR"/>
    <d v="2025-03-03T00:00:00"/>
    <m/>
    <s v="3269"/>
    <x v="35"/>
    <s v="PA"/>
    <s v="S2"/>
    <m/>
    <d v="2025-03-03T00:00:00"/>
    <d v="1899-12-30T08:17:56"/>
    <d v="2025-03-03T00:00:00"/>
    <d v="1899-12-30T08:16:13"/>
    <d v="2025-03-03T00:00:00"/>
    <d v="1899-12-30T08:38:38"/>
    <x v="0"/>
    <s v="RFCPI"/>
    <s v="7022044101"/>
    <s v="EXW"/>
    <d v="1899-12-30T00:24:08"/>
    <d v="1899-12-30T00:22:25"/>
    <d v="1899-12-30T00:01:43"/>
    <s v="Granel"/>
    <s v="E001"/>
    <x v="1"/>
    <d v="1899-12-30T00:20:42"/>
    <d v="1899-12-30T00:22:25"/>
    <n v="8"/>
    <x v="6"/>
    <x v="2"/>
    <x v="2"/>
    <n v="0"/>
    <n v="0"/>
    <s v="OK"/>
    <s v="Granel"/>
    <x v="2"/>
    <n v="0"/>
    <s v="F. MALAGA"/>
    <s v="A"/>
    <d v="1899-12-30T00:01:43"/>
    <d v="1899-12-30T00:01:43"/>
    <s v="OK"/>
    <m/>
    <m/>
    <d v="1899-12-30T00:00:00"/>
    <d v="1899-12-30T00:20:42"/>
    <n v="2"/>
    <n v="-1.192129629630001E-3"/>
    <n v="20.699999999999957"/>
    <n v="8"/>
    <s v="Si"/>
  </r>
  <r>
    <s v="CSMA"/>
    <s v="2025008376"/>
    <x v="0"/>
    <s v="ER4902BBX"/>
    <s v="E6099JTB"/>
    <d v="2025-03-03T00:00:00"/>
    <m/>
    <s v="3283"/>
    <x v="37"/>
    <s v="PA"/>
    <s v="PA"/>
    <m/>
    <d v="2025-03-03T00:00:00"/>
    <d v="1899-12-30T08:21:01"/>
    <d v="2025-03-03T00:00:00"/>
    <d v="1899-12-30T08:19:18"/>
    <d v="2025-03-03T00:00:00"/>
    <d v="1899-12-30T08:51:21"/>
    <x v="0"/>
    <s v="RFCPI"/>
    <s v="7022044102"/>
    <s v="EXW"/>
    <d v="1899-12-30T00:33:46"/>
    <d v="1899-12-30T00:32:03"/>
    <d v="1899-12-30T00:01:43"/>
    <s v="Ensacado"/>
    <s v="E002"/>
    <x v="1"/>
    <d v="1899-12-30T00:30:20"/>
    <d v="1899-12-30T00:32:03"/>
    <n v="8"/>
    <x v="6"/>
    <x v="2"/>
    <x v="1"/>
    <n v="0"/>
    <n v="0"/>
    <s v="OK"/>
    <s v="Ensacado"/>
    <x v="2"/>
    <n v="0"/>
    <s v="F. MALAGA"/>
    <s v="A"/>
    <d v="1899-12-30T00:01:43"/>
    <d v="1899-12-30T00:01:43"/>
    <s v="OK"/>
    <m/>
    <m/>
    <d v="1899-12-30T00:00:00"/>
    <d v="1899-12-30T00:30:20"/>
    <n v="2"/>
    <n v="-1.192129629630001E-3"/>
    <n v="30.333333333340764"/>
    <n v="8"/>
    <s v="Si"/>
  </r>
  <r>
    <s v="CSMA"/>
    <s v="2025008377"/>
    <x v="0"/>
    <s v="ER2734BCC"/>
    <s v="E1457BRF"/>
    <d v="2025-03-03T00:00:00"/>
    <m/>
    <s v="3283"/>
    <x v="37"/>
    <s v="PA"/>
    <s v="PA"/>
    <m/>
    <d v="2025-03-03T00:00:00"/>
    <d v="1899-12-30T08:26:42"/>
    <d v="2025-03-03T00:00:00"/>
    <d v="1899-12-30T08:24:58"/>
    <d v="2025-03-03T00:00:00"/>
    <d v="1899-12-30T09:06:23"/>
    <x v="0"/>
    <s v="RFCPI"/>
    <s v="7022044103"/>
    <s v="EXW"/>
    <d v="1899-12-30T00:43:09"/>
    <d v="1899-12-30T00:41:25"/>
    <d v="1899-12-30T00:01:44"/>
    <s v="Ensacado"/>
    <s v="E002"/>
    <x v="1"/>
    <d v="1899-12-30T00:39:41"/>
    <d v="1899-12-30T00:41:25"/>
    <n v="8"/>
    <x v="6"/>
    <x v="2"/>
    <x v="1"/>
    <n v="0"/>
    <n v="0"/>
    <s v="OK"/>
    <s v="Ensacado"/>
    <x v="2"/>
    <n v="0"/>
    <s v="F. MALAGA"/>
    <s v="A"/>
    <d v="1899-12-30T00:01:44"/>
    <d v="1899-12-30T00:01:44"/>
    <s v="OK"/>
    <m/>
    <m/>
    <d v="1899-12-30T00:00:00"/>
    <d v="1899-12-30T00:39:41"/>
    <n v="2"/>
    <n v="-1.2037037036999876E-3"/>
    <n v="39.683333333332797"/>
    <n v="9"/>
    <s v="Si"/>
  </r>
  <r>
    <s v="CSMA"/>
    <s v="2025008382"/>
    <x v="0"/>
    <s v="ER3243BBL"/>
    <s v="E5164KRK"/>
    <d v="2025-03-03T00:00:00"/>
    <m/>
    <s v="3264"/>
    <x v="36"/>
    <s v="PA"/>
    <s v="S1"/>
    <m/>
    <d v="2025-03-03T00:00:00"/>
    <d v="1899-12-30T08:54:51"/>
    <d v="2025-03-03T00:00:00"/>
    <d v="1899-12-30T08:53:55"/>
    <d v="2025-03-03T00:00:00"/>
    <d v="1899-12-30T09:21:56"/>
    <x v="230"/>
    <s v="E_AROMEROR"/>
    <s v="7022044104"/>
    <s v="FBO"/>
    <d v="1899-12-30T00:28:57"/>
    <d v="1899-12-30T00:28:01"/>
    <d v="1899-12-30T00:00:56"/>
    <s v="Granel"/>
    <s v="E001"/>
    <x v="2"/>
    <d v="1899-12-30T00:27:05"/>
    <d v="1899-12-30T00:28:01"/>
    <n v="8"/>
    <x v="6"/>
    <x v="2"/>
    <x v="2"/>
    <n v="0"/>
    <n v="0"/>
    <s v="OK"/>
    <s v="Granel"/>
    <x v="2"/>
    <n v="0"/>
    <s v="F. MALAGA"/>
    <s v="A"/>
    <d v="1899-12-30T00:00:56"/>
    <d v="1899-12-30T00:00:56"/>
    <s v="OK"/>
    <m/>
    <m/>
    <d v="1899-12-30T00:00:00"/>
    <d v="1899-12-30T00:27:05"/>
    <n v="2"/>
    <n v="-6.4814814815000732E-4"/>
    <n v="27.083333333332824"/>
    <n v="9"/>
    <s v="Si"/>
  </r>
  <r>
    <s v="CSMA"/>
    <s v="2025008391"/>
    <x v="0"/>
    <s v="ER8459BCW"/>
    <s v="E6823FDR"/>
    <d v="2025-03-03T00:00:00"/>
    <m/>
    <s v="200225"/>
    <x v="44"/>
    <s v="PA"/>
    <s v="S10"/>
    <m/>
    <d v="2025-03-03T00:00:00"/>
    <d v="1899-12-30T09:09:17"/>
    <d v="2025-03-03T00:00:00"/>
    <d v="1899-12-30T09:07:35"/>
    <d v="2025-03-03T00:00:00"/>
    <d v="1899-12-30T09:23:03"/>
    <x v="0"/>
    <s v="RFCPI"/>
    <s v="7022044105"/>
    <s v="FBO"/>
    <d v="1899-12-30T00:17:10"/>
    <d v="1899-12-30T00:15:28"/>
    <d v="1899-12-30T00:01:42"/>
    <s v="Granel"/>
    <s v="E001"/>
    <x v="2"/>
    <d v="1899-12-30T00:13:46"/>
    <d v="1899-12-30T00:15:28"/>
    <n v="9"/>
    <x v="6"/>
    <x v="2"/>
    <x v="0"/>
    <n v="0"/>
    <n v="0"/>
    <s v="OK"/>
    <s v="Clinker"/>
    <x v="2"/>
    <n v="0"/>
    <s v="F. MALAGA"/>
    <s v="A"/>
    <d v="1899-12-30T00:01:42"/>
    <d v="1899-12-30T00:01:42"/>
    <s v="OK"/>
    <m/>
    <m/>
    <d v="1899-12-30T00:00:00"/>
    <d v="1899-12-30T00:13:46"/>
    <n v="2"/>
    <n v="-1.1805555555600145E-3"/>
    <n v="13.766666666659173"/>
    <n v="9"/>
    <s v="Si"/>
  </r>
  <r>
    <s v="CSMA"/>
    <s v="2025008384"/>
    <x v="0"/>
    <s v="ER9151BBT"/>
    <s v="E8976JGF"/>
    <d v="2025-03-03T00:00:00"/>
    <m/>
    <s v="3264"/>
    <x v="36"/>
    <s v="PA"/>
    <s v="S1"/>
    <m/>
    <d v="2025-03-03T00:00:00"/>
    <d v="1899-12-30T08:56:05"/>
    <d v="2025-03-03T00:00:00"/>
    <d v="1899-12-30T08:54:20"/>
    <d v="2025-03-03T00:00:00"/>
    <d v="1899-12-30T09:25:04"/>
    <x v="0"/>
    <s v="RFCPI"/>
    <s v="7022044106"/>
    <s v="EXW"/>
    <d v="1899-12-30T00:32:29"/>
    <d v="1899-12-30T00:30:44"/>
    <d v="1899-12-30T00:01:45"/>
    <s v="Granel"/>
    <s v="E001"/>
    <x v="1"/>
    <d v="1899-12-30T00:28:59"/>
    <d v="1899-12-30T00:30:44"/>
    <n v="8"/>
    <x v="6"/>
    <x v="2"/>
    <x v="2"/>
    <n v="0"/>
    <n v="0"/>
    <s v="OK"/>
    <s v="Granel"/>
    <x v="2"/>
    <n v="0"/>
    <s v="F. MALAGA"/>
    <s v="A"/>
    <d v="1899-12-30T00:01:45"/>
    <d v="1899-12-30T00:01:45"/>
    <s v="OK"/>
    <m/>
    <m/>
    <d v="1899-12-30T00:00:00"/>
    <d v="1899-12-30T00:28:59"/>
    <n v="2"/>
    <n v="-1.2152777777799662E-3"/>
    <n v="28.983333333340795"/>
    <n v="9"/>
    <s v="Si"/>
  </r>
  <r>
    <s v="CSMA"/>
    <s v="2025008388"/>
    <x v="0"/>
    <s v="ER4551BBJ"/>
    <s v="E6688FFY"/>
    <d v="2025-03-03T00:00:00"/>
    <m/>
    <s v="3283"/>
    <x v="37"/>
    <s v="PA"/>
    <s v="PA"/>
    <m/>
    <d v="2025-03-03T00:00:00"/>
    <d v="1899-12-30T09:03:29"/>
    <d v="2025-03-03T00:00:00"/>
    <d v="1899-12-30T09:01:47"/>
    <d v="2025-03-03T00:00:00"/>
    <d v="1899-12-30T09:26:03"/>
    <x v="0"/>
    <s v="RFCPI"/>
    <s v="7022044107"/>
    <s v="FBO"/>
    <d v="1899-12-30T00:25:58"/>
    <d v="1899-12-30T00:24:16"/>
    <d v="1899-12-30T00:01:42"/>
    <s v="Ensacado"/>
    <s v="E002"/>
    <x v="2"/>
    <d v="1899-12-30T00:22:34"/>
    <d v="1899-12-30T00:24:16"/>
    <n v="9"/>
    <x v="6"/>
    <x v="2"/>
    <x v="1"/>
    <n v="0"/>
    <n v="0"/>
    <s v="OK"/>
    <s v="Ensacado"/>
    <x v="2"/>
    <n v="0"/>
    <s v="F. MALAGA"/>
    <s v="A"/>
    <d v="1899-12-30T00:01:42"/>
    <d v="1899-12-30T00:01:42"/>
    <s v="OK"/>
    <m/>
    <m/>
    <d v="1899-12-30T00:00:00"/>
    <d v="1899-12-30T00:22:34"/>
    <n v="2"/>
    <n v="-1.1805555555500225E-3"/>
    <n v="22.566666666671978"/>
    <n v="9"/>
    <s v="Si"/>
  </r>
  <r>
    <s v="CSMA"/>
    <s v="2025008393"/>
    <x v="0"/>
    <s v="ER7169BBR"/>
    <s v="E0019FGD"/>
    <d v="2025-03-03T00:00:00"/>
    <m/>
    <s v="200225"/>
    <x v="44"/>
    <s v="PA"/>
    <s v="S10"/>
    <m/>
    <d v="2025-03-03T00:00:00"/>
    <d v="1899-12-30T09:11:38"/>
    <d v="2025-03-03T00:00:00"/>
    <d v="1899-12-30T09:09:55"/>
    <d v="2025-03-03T00:00:00"/>
    <d v="1899-12-30T09:29:48"/>
    <x v="0"/>
    <s v="RFCPI"/>
    <s v="7022044109"/>
    <s v="FBO"/>
    <d v="1899-12-30T00:21:36"/>
    <d v="1899-12-30T00:19:53"/>
    <d v="1899-12-30T00:01:43"/>
    <s v="Granel"/>
    <s v="E001"/>
    <x v="2"/>
    <d v="1899-12-30T00:18:10"/>
    <d v="1899-12-30T00:19:53"/>
    <n v="9"/>
    <x v="6"/>
    <x v="2"/>
    <x v="0"/>
    <n v="0"/>
    <n v="0"/>
    <s v="OK"/>
    <s v="Clinker"/>
    <x v="2"/>
    <n v="0"/>
    <s v="F. MALAGA"/>
    <s v="A"/>
    <d v="1899-12-30T00:01:43"/>
    <d v="1899-12-30T00:01:43"/>
    <s v="OK"/>
    <m/>
    <m/>
    <d v="1899-12-30T00:00:00"/>
    <d v="1899-12-30T00:18:10"/>
    <n v="2"/>
    <n v="-1.192129629630001E-3"/>
    <n v="18.166666666665616"/>
    <n v="9"/>
    <s v="Si"/>
  </r>
  <r>
    <s v="CSMA"/>
    <s v="2025008387"/>
    <x v="0"/>
    <s v="ER5929BBB"/>
    <s v="E9884JZD"/>
    <d v="2025-03-03T00:00:00"/>
    <m/>
    <s v="3269"/>
    <x v="35"/>
    <s v="PA"/>
    <s v="S2"/>
    <m/>
    <d v="2025-03-03T00:00:00"/>
    <d v="1899-12-30T08:59:30"/>
    <d v="2025-03-03T00:00:00"/>
    <d v="1899-12-30T08:58:17"/>
    <d v="2025-03-03T00:00:00"/>
    <d v="1899-12-30T09:32:44"/>
    <x v="196"/>
    <s v="E_AROMEROR"/>
    <s v="7022044110"/>
    <s v="FBO"/>
    <d v="1899-12-30T00:35:40"/>
    <d v="1899-12-30T00:34:27"/>
    <d v="1899-12-30T00:01:13"/>
    <s v="Granel"/>
    <s v="E001"/>
    <x v="2"/>
    <d v="1899-12-30T00:33:14"/>
    <d v="1899-12-30T00:34:27"/>
    <n v="8"/>
    <x v="6"/>
    <x v="2"/>
    <x v="2"/>
    <n v="0"/>
    <n v="0"/>
    <s v="OK"/>
    <s v="Granel"/>
    <x v="2"/>
    <n v="0"/>
    <s v="F. MALAGA"/>
    <s v="A"/>
    <d v="1899-12-30T00:01:13"/>
    <d v="1899-12-30T00:01:13"/>
    <s v="OK"/>
    <m/>
    <m/>
    <d v="1899-12-30T00:00:00"/>
    <d v="1899-12-30T00:33:14"/>
    <n v="2"/>
    <n v="-8.4490740741000048E-4"/>
    <n v="33.233333333328027"/>
    <n v="9"/>
    <s v="Si"/>
  </r>
  <r>
    <s v="CSMA"/>
    <s v="2025008396"/>
    <x v="0"/>
    <s v="ER4533BBP"/>
    <s v="E5811MHB"/>
    <d v="2025-03-03T00:00:00"/>
    <m/>
    <s v="3264"/>
    <x v="36"/>
    <s v="PA"/>
    <s v="S1"/>
    <m/>
    <d v="2025-03-03T00:00:00"/>
    <d v="1899-12-30T09:13:28"/>
    <d v="2025-03-03T00:00:00"/>
    <d v="1899-12-30T09:11:45"/>
    <d v="2025-03-03T00:00:00"/>
    <d v="1899-12-30T09:45:19"/>
    <x v="0"/>
    <s v="RFCPI"/>
    <s v="7022044111"/>
    <s v="FBO"/>
    <d v="1899-12-30T00:35:17"/>
    <d v="1899-12-30T00:33:34"/>
    <d v="1899-12-30T00:01:43"/>
    <s v="Granel"/>
    <s v="E001"/>
    <x v="2"/>
    <d v="1899-12-30T00:31:51"/>
    <d v="1899-12-30T00:33:34"/>
    <n v="9"/>
    <x v="6"/>
    <x v="2"/>
    <x v="2"/>
    <n v="0"/>
    <n v="0"/>
    <s v="OK"/>
    <s v="Granel"/>
    <x v="2"/>
    <n v="0"/>
    <s v="F. MALAGA"/>
    <s v="A"/>
    <d v="1899-12-30T00:01:43"/>
    <d v="1899-12-30T00:01:43"/>
    <s v="OK"/>
    <m/>
    <m/>
    <d v="1899-12-30T00:00:00"/>
    <d v="1899-12-30T00:31:51"/>
    <n v="2"/>
    <n v="-1.192129629630001E-3"/>
    <n v="31.850000000006418"/>
    <n v="9"/>
    <s v="Si"/>
  </r>
  <r>
    <s v="CSMA"/>
    <s v="2025008397"/>
    <x v="0"/>
    <s v="ER0936BBS"/>
    <s v="E1632JZF"/>
    <d v="2025-03-03T00:00:00"/>
    <m/>
    <s v="3269"/>
    <x v="35"/>
    <s v="PA"/>
    <s v="S2"/>
    <m/>
    <d v="2025-03-03T00:00:00"/>
    <d v="1899-12-30T09:15:11"/>
    <d v="2025-03-03T00:00:00"/>
    <d v="1899-12-30T09:13:29"/>
    <d v="2025-03-03T00:00:00"/>
    <d v="1899-12-30T09:48:38"/>
    <x v="0"/>
    <s v="RFCPI"/>
    <s v="7022044112"/>
    <s v="FBO"/>
    <d v="1899-12-30T00:36:51"/>
    <d v="1899-12-30T00:35:09"/>
    <d v="1899-12-30T00:01:42"/>
    <s v="Granel"/>
    <s v="E001"/>
    <x v="2"/>
    <d v="1899-12-30T00:33:27"/>
    <d v="1899-12-30T00:35:09"/>
    <n v="9"/>
    <x v="6"/>
    <x v="2"/>
    <x v="2"/>
    <n v="0"/>
    <n v="0"/>
    <s v="OK"/>
    <s v="Granel"/>
    <x v="2"/>
    <n v="0"/>
    <s v="F. MALAGA"/>
    <s v="A"/>
    <d v="1899-12-30T00:01:42"/>
    <d v="1899-12-30T00:01:42"/>
    <s v="OK"/>
    <m/>
    <m/>
    <d v="1899-12-30T00:00:00"/>
    <d v="1899-12-30T00:33:27"/>
    <n v="2"/>
    <n v="-1.1805555555500225E-3"/>
    <n v="33.450000000004827"/>
    <n v="9"/>
    <s v="Si"/>
  </r>
  <r>
    <s v="CSMA"/>
    <s v="2025008404"/>
    <x v="0"/>
    <s v="EM6833GSF"/>
    <m/>
    <d v="2025-03-03T00:00:00"/>
    <m/>
    <s v="200225"/>
    <x v="44"/>
    <s v="PA"/>
    <s v="S10"/>
    <m/>
    <d v="2025-03-03T00:00:00"/>
    <d v="1899-12-30T09:26:34"/>
    <d v="2025-03-03T00:00:00"/>
    <d v="1899-12-30T09:24:52"/>
    <d v="2025-03-03T00:00:00"/>
    <d v="1899-12-30T09:47:57"/>
    <x v="0"/>
    <s v="RFCPI"/>
    <s v="7022044113"/>
    <s v="FBO"/>
    <d v="1899-12-30T00:24:47"/>
    <d v="1899-12-30T00:23:05"/>
    <d v="1899-12-30T00:01:42"/>
    <s v="Granel"/>
    <s v="E001"/>
    <x v="2"/>
    <d v="1899-12-30T00:21:23"/>
    <d v="1899-12-30T00:23:05"/>
    <n v="9"/>
    <x v="6"/>
    <x v="2"/>
    <x v="0"/>
    <n v="0"/>
    <n v="0"/>
    <s v="OK"/>
    <s v="Clinker"/>
    <x v="2"/>
    <n v="0"/>
    <s v="F. MALAGA"/>
    <s v="A"/>
    <d v="1899-12-30T00:01:42"/>
    <d v="1899-12-30T00:01:42"/>
    <s v="OK"/>
    <m/>
    <m/>
    <d v="1899-12-30T00:00:00"/>
    <d v="1899-12-30T00:21:23"/>
    <n v="2"/>
    <n v="-1.1805555555499669E-3"/>
    <n v="21.383333333337607"/>
    <n v="9"/>
    <s v="Si"/>
  </r>
  <r>
    <s v="CSMA"/>
    <s v="2025008392"/>
    <x v="0"/>
    <s v="ELE02494R"/>
    <s v="E7977MGZ"/>
    <d v="2025-03-03T00:00:00"/>
    <m/>
    <s v="3262"/>
    <x v="40"/>
    <s v="PA"/>
    <s v="S6"/>
    <m/>
    <d v="2025-03-03T00:00:00"/>
    <d v="1899-12-30T09:11:18"/>
    <d v="2025-03-03T00:00:00"/>
    <d v="1899-12-30T09:09:36"/>
    <d v="2025-03-03T00:00:00"/>
    <d v="1899-12-30T09:55:37"/>
    <x v="0"/>
    <s v="RFCPI"/>
    <s v="7022044115"/>
    <s v="FBO"/>
    <d v="1899-12-30T00:47:43"/>
    <d v="1899-12-30T00:46:01"/>
    <d v="1899-12-30T00:01:42"/>
    <s v="Granel"/>
    <s v="E001"/>
    <x v="2"/>
    <d v="1899-12-30T00:44:19"/>
    <d v="1899-12-30T00:46:01"/>
    <n v="9"/>
    <x v="6"/>
    <x v="2"/>
    <x v="2"/>
    <n v="0"/>
    <n v="0"/>
    <s v="OK"/>
    <s v="Granel"/>
    <x v="2"/>
    <n v="0"/>
    <s v="F. MALAGA"/>
    <s v="A"/>
    <d v="1899-12-30T00:01:42"/>
    <d v="1899-12-30T00:01:42"/>
    <s v="OK"/>
    <m/>
    <m/>
    <d v="1899-12-30T00:00:00"/>
    <d v="1899-12-30T00:44:19"/>
    <n v="2"/>
    <n v="-1.1805555555500225E-3"/>
    <n v="44.316666666676817"/>
    <n v="9"/>
    <s v="Si"/>
  </r>
  <r>
    <s v="CSMA"/>
    <s v="2025008398"/>
    <x v="0"/>
    <s v="ER7726BBG"/>
    <s v="E7970JYD"/>
    <d v="2025-03-03T00:00:00"/>
    <m/>
    <s v="3264"/>
    <x v="36"/>
    <s v="PA"/>
    <s v="S1"/>
    <m/>
    <d v="2025-03-03T00:00:00"/>
    <d v="1899-12-30T09:17:42"/>
    <d v="2025-03-03T00:00:00"/>
    <d v="1899-12-30T09:16:01"/>
    <d v="2025-03-03T00:00:00"/>
    <d v="1899-12-30T09:56:07"/>
    <x v="0"/>
    <s v="RFCPI"/>
    <s v="7022044116"/>
    <s v="EXW"/>
    <d v="1899-12-30T00:41:47"/>
    <d v="1899-12-30T00:40:06"/>
    <d v="1899-12-30T00:01:41"/>
    <s v="Granel"/>
    <s v="E001"/>
    <x v="1"/>
    <d v="1899-12-30T00:38:25"/>
    <d v="1899-12-30T00:40:06"/>
    <n v="9"/>
    <x v="6"/>
    <x v="2"/>
    <x v="2"/>
    <n v="0"/>
    <n v="0"/>
    <s v="OK"/>
    <s v="Granel"/>
    <x v="2"/>
    <n v="0"/>
    <s v="F. MALAGA"/>
    <s v="A"/>
    <d v="1899-12-30T00:01:41"/>
    <d v="1899-12-30T00:01:41"/>
    <s v="OK"/>
    <m/>
    <m/>
    <d v="1899-12-30T00:00:00"/>
    <d v="1899-12-30T00:38:25"/>
    <n v="2"/>
    <n v="-1.1689814814799804E-3"/>
    <n v="38.416666666665662"/>
    <n v="9"/>
    <s v="Si"/>
  </r>
  <r>
    <s v="CSMA"/>
    <s v="2025008402"/>
    <x v="0"/>
    <s v="ER3673BBX"/>
    <s v="E1228KBR"/>
    <d v="2025-03-03T00:00:00"/>
    <m/>
    <s v="3260"/>
    <x v="41"/>
    <s v="PA"/>
    <s v="S8"/>
    <m/>
    <d v="2025-03-03T00:00:00"/>
    <d v="1899-12-30T09:24:31"/>
    <d v="2025-03-03T00:00:00"/>
    <d v="1899-12-30T09:22:49"/>
    <d v="2025-03-03T00:00:00"/>
    <d v="1899-12-30T09:58:59"/>
    <x v="0"/>
    <s v="RFCPI"/>
    <s v="7022044117"/>
    <s v="EXW"/>
    <d v="1899-12-30T00:37:52"/>
    <d v="1899-12-30T00:36:10"/>
    <d v="1899-12-30T00:01:42"/>
    <s v="Granel"/>
    <s v="E001"/>
    <x v="1"/>
    <d v="1899-12-30T00:34:28"/>
    <d v="1899-12-30T00:36:10"/>
    <n v="9"/>
    <x v="6"/>
    <x v="2"/>
    <x v="2"/>
    <n v="0"/>
    <n v="0"/>
    <s v="OK"/>
    <s v="Granel"/>
    <x v="2"/>
    <n v="0"/>
    <s v="F. MALAGA"/>
    <s v="A"/>
    <d v="1899-12-30T00:01:42"/>
    <d v="1899-12-30T00:01:42"/>
    <s v="OK"/>
    <m/>
    <m/>
    <d v="1899-12-30T00:00:00"/>
    <d v="1899-12-30T00:34:28"/>
    <n v="2"/>
    <n v="-1.1805555555499669E-3"/>
    <n v="34.466666666673596"/>
    <n v="9"/>
    <s v="Si"/>
  </r>
  <r>
    <s v="CSMA"/>
    <s v="2025008400"/>
    <x v="0"/>
    <s v="EB10320R"/>
    <s v="E4291FWJ"/>
    <d v="2025-03-03T00:00:00"/>
    <m/>
    <s v="3264"/>
    <x v="36"/>
    <s v="PA"/>
    <s v="S1"/>
    <m/>
    <d v="2025-03-03T00:00:00"/>
    <d v="1899-12-30T09:21:23"/>
    <d v="2025-03-03T00:00:00"/>
    <d v="1899-12-30T09:19:40"/>
    <d v="2025-03-03T00:00:00"/>
    <d v="1899-12-30T09:59:01"/>
    <x v="0"/>
    <s v="RFCPI"/>
    <s v="7022044118"/>
    <s v="FBO"/>
    <d v="1899-12-30T00:41:04"/>
    <d v="1899-12-30T00:39:21"/>
    <d v="1899-12-30T00:01:43"/>
    <s v="Granel"/>
    <s v="E001"/>
    <x v="2"/>
    <d v="1899-12-30T00:37:38"/>
    <d v="1899-12-30T00:39:21"/>
    <n v="9"/>
    <x v="6"/>
    <x v="2"/>
    <x v="2"/>
    <n v="0"/>
    <n v="0"/>
    <s v="OK"/>
    <s v="Granel"/>
    <x v="2"/>
    <n v="0"/>
    <s v="F. MALAGA"/>
    <s v="A"/>
    <d v="1899-12-30T00:01:43"/>
    <d v="1899-12-30T00:01:43"/>
    <s v="OK"/>
    <m/>
    <m/>
    <d v="1899-12-30T00:00:00"/>
    <d v="1899-12-30T00:37:38"/>
    <n v="2"/>
    <n v="-1.192129629630001E-3"/>
    <n v="37.633333333334392"/>
    <n v="9"/>
    <s v="Si"/>
  </r>
  <r>
    <s v="CSMA"/>
    <s v="2025008399"/>
    <x v="0"/>
    <s v="ER0272BBT"/>
    <s v="E2254MLP"/>
    <d v="2025-03-03T00:00:00"/>
    <m/>
    <s v="3269"/>
    <x v="35"/>
    <s v="PA"/>
    <s v="S2"/>
    <m/>
    <d v="2025-03-03T00:00:00"/>
    <d v="1899-12-30T09:20:21"/>
    <d v="2025-03-03T00:00:00"/>
    <d v="1899-12-30T09:18:39"/>
    <d v="2025-03-03T00:00:00"/>
    <d v="1899-12-30T10:01:50"/>
    <x v="0"/>
    <s v="RFCPI"/>
    <s v="7022044119"/>
    <s v="FBO"/>
    <d v="1899-12-30T00:44:53"/>
    <d v="1899-12-30T00:43:11"/>
    <d v="1899-12-30T00:01:42"/>
    <s v="Granel"/>
    <s v="E001"/>
    <x v="2"/>
    <d v="1899-12-30T00:41:29"/>
    <d v="1899-12-30T00:43:11"/>
    <n v="9"/>
    <x v="6"/>
    <x v="2"/>
    <x v="2"/>
    <n v="0"/>
    <n v="0"/>
    <s v="OK"/>
    <s v="Granel"/>
    <x v="2"/>
    <n v="0"/>
    <s v="F. MALAGA"/>
    <s v="A"/>
    <d v="1899-12-30T00:01:42"/>
    <d v="1899-12-30T00:01:42"/>
    <s v="OK"/>
    <m/>
    <m/>
    <d v="1899-12-30T00:00:00"/>
    <d v="1899-12-30T00:41:29"/>
    <n v="2"/>
    <n v="-1.1805555555499669E-3"/>
    <n v="41.483333333332837"/>
    <n v="10"/>
    <s v="Si"/>
  </r>
  <r>
    <s v="CSMA"/>
    <s v="2025008409"/>
    <x v="0"/>
    <s v="ER8859BCJ"/>
    <s v="E3975CCV"/>
    <d v="2025-03-03T00:00:00"/>
    <m/>
    <s v="200225"/>
    <x v="44"/>
    <s v="PA"/>
    <s v="S10"/>
    <m/>
    <d v="2025-03-03T00:00:00"/>
    <d v="1899-12-30T09:45:06"/>
    <d v="2025-03-03T00:00:00"/>
    <d v="1899-12-30T09:43:23"/>
    <d v="2025-03-03T00:00:00"/>
    <d v="1899-12-30T10:03:25"/>
    <x v="0"/>
    <s v="RFCPI"/>
    <s v="7022044120"/>
    <s v="FBO"/>
    <d v="1899-12-30T00:21:45"/>
    <d v="1899-12-30T00:20:02"/>
    <d v="1899-12-30T00:01:43"/>
    <s v="Granel"/>
    <s v="E001"/>
    <x v="2"/>
    <d v="1899-12-30T00:18:19"/>
    <d v="1899-12-30T00:20:02"/>
    <n v="9"/>
    <x v="6"/>
    <x v="2"/>
    <x v="0"/>
    <n v="0"/>
    <n v="0"/>
    <s v="OK"/>
    <s v="Clinker"/>
    <x v="2"/>
    <n v="0"/>
    <s v="F. MALAGA"/>
    <s v="A"/>
    <d v="1899-12-30T00:01:43"/>
    <d v="1899-12-30T00:01:43"/>
    <s v="OK"/>
    <m/>
    <m/>
    <d v="1899-12-30T00:00:00"/>
    <d v="1899-12-30T00:18:19"/>
    <n v="2"/>
    <n v="-1.192129629630001E-3"/>
    <n v="18.316666666670354"/>
    <n v="10"/>
    <s v="Si"/>
  </r>
  <r>
    <s v="CSMA"/>
    <s v="2025008401"/>
    <x v="0"/>
    <s v="ER8349BDL"/>
    <s v="E9043KYN"/>
    <d v="2025-03-03T00:00:00"/>
    <m/>
    <s v="3268"/>
    <x v="25"/>
    <s v="PA"/>
    <s v="S2"/>
    <m/>
    <d v="2025-03-03T00:00:00"/>
    <d v="1899-12-30T09:21:53"/>
    <d v="2025-03-03T00:00:00"/>
    <d v="1899-12-30T09:20:11"/>
    <d v="2025-03-03T00:00:00"/>
    <d v="1899-12-30T10:04:34"/>
    <x v="0"/>
    <s v="RFCPI"/>
    <s v="7022044121"/>
    <s v="EXW"/>
    <d v="1899-12-30T00:46:05"/>
    <d v="1899-12-30T00:44:23"/>
    <d v="1899-12-30T00:01:42"/>
    <s v="Granel"/>
    <s v="E001"/>
    <x v="1"/>
    <d v="1899-12-30T00:42:41"/>
    <d v="1899-12-30T00:44:23"/>
    <n v="9"/>
    <x v="6"/>
    <x v="2"/>
    <x v="2"/>
    <n v="0"/>
    <n v="0"/>
    <s v="OK"/>
    <s v="Granel"/>
    <x v="2"/>
    <n v="0"/>
    <s v="F. MALAGA"/>
    <s v="A"/>
    <d v="1899-12-30T00:01:42"/>
    <d v="1899-12-30T00:01:42"/>
    <s v="OK"/>
    <m/>
    <m/>
    <d v="1899-12-30T00:00:00"/>
    <d v="1899-12-30T00:42:41"/>
    <n v="2"/>
    <n v="-1.1805555555600145E-3"/>
    <n v="42.683333333327987"/>
    <n v="10"/>
    <s v="Si"/>
  </r>
  <r>
    <s v="CSMA"/>
    <s v="2025008408"/>
    <x v="0"/>
    <s v="ER2915BBJ"/>
    <s v="E7812KXB"/>
    <d v="2025-03-03T00:00:00"/>
    <m/>
    <s v="3264"/>
    <x v="36"/>
    <s v="PA"/>
    <s v="S1"/>
    <m/>
    <d v="2025-03-03T00:00:00"/>
    <d v="1899-12-30T09:36:34"/>
    <d v="2025-03-03T00:00:00"/>
    <d v="1899-12-30T09:34:51"/>
    <d v="2025-03-03T00:00:00"/>
    <d v="1899-12-30T10:08:10"/>
    <x v="0"/>
    <s v="RFCPI"/>
    <s v="7022044122"/>
    <s v="EXW"/>
    <d v="1899-12-30T00:35:02"/>
    <d v="1899-12-30T00:33:19"/>
    <d v="1899-12-30T00:01:43"/>
    <s v="Granel"/>
    <s v="E001"/>
    <x v="1"/>
    <d v="1899-12-30T00:31:36"/>
    <d v="1899-12-30T00:33:19"/>
    <n v="9"/>
    <x v="6"/>
    <x v="2"/>
    <x v="2"/>
    <n v="0"/>
    <n v="0"/>
    <s v="OK"/>
    <s v="Granel"/>
    <x v="2"/>
    <n v="0"/>
    <s v="F. MALAGA"/>
    <s v="A"/>
    <d v="1899-12-30T00:01:43"/>
    <d v="1899-12-30T00:01:43"/>
    <s v="OK"/>
    <m/>
    <m/>
    <d v="1899-12-30T00:00:00"/>
    <d v="1899-12-30T00:31:36"/>
    <n v="2"/>
    <n v="-1.192129629630001E-3"/>
    <n v="31.599999999993589"/>
    <n v="10"/>
    <s v="Si"/>
  </r>
  <r>
    <s v="CSMA"/>
    <s v="2025008411"/>
    <x v="0"/>
    <s v="ER4695BDR"/>
    <s v="E9461JBD"/>
    <d v="2025-03-03T00:00:00"/>
    <m/>
    <s v="3264"/>
    <x v="36"/>
    <s v="PA"/>
    <s v="S1"/>
    <m/>
    <d v="2025-03-03T00:00:00"/>
    <d v="1899-12-30T09:48:08"/>
    <d v="2025-03-03T00:00:00"/>
    <d v="1899-12-30T09:46:25"/>
    <d v="2025-03-03T00:00:00"/>
    <d v="1899-12-30T10:09:35"/>
    <x v="0"/>
    <s v="RFCPI"/>
    <s v="7022044123"/>
    <s v="EXW"/>
    <d v="1899-12-30T00:24:53"/>
    <d v="1899-12-30T00:23:10"/>
    <d v="1899-12-30T00:01:43"/>
    <s v="Granel"/>
    <s v="E001"/>
    <x v="1"/>
    <d v="1899-12-30T00:21:27"/>
    <d v="1899-12-30T00:23:10"/>
    <n v="9"/>
    <x v="6"/>
    <x v="2"/>
    <x v="2"/>
    <n v="0"/>
    <n v="0"/>
    <s v="OK"/>
    <s v="Granel"/>
    <x v="2"/>
    <n v="0"/>
    <s v="F. MALAGA"/>
    <s v="A"/>
    <d v="1899-12-30T00:01:43"/>
    <d v="1899-12-30T00:01:43"/>
    <s v="OK"/>
    <m/>
    <m/>
    <d v="1899-12-30T00:00:00"/>
    <d v="1899-12-30T00:21:27"/>
    <n v="2"/>
    <n v="-1.192129629630001E-3"/>
    <n v="21.4499999999952"/>
    <n v="10"/>
    <s v="Si"/>
  </r>
  <r>
    <s v="CSMA"/>
    <s v="2025008403"/>
    <x v="0"/>
    <s v="ER9163BCB"/>
    <s v="E5326MYM"/>
    <d v="2025-03-03T00:00:00"/>
    <m/>
    <s v="3269"/>
    <x v="35"/>
    <s v="PA"/>
    <s v="S2"/>
    <m/>
    <d v="2025-03-03T00:00:00"/>
    <d v="1899-12-30T09:24:59"/>
    <d v="2025-03-03T00:00:00"/>
    <d v="1899-12-30T09:23:16"/>
    <d v="2025-03-03T00:00:00"/>
    <d v="1899-12-30T10:21:01"/>
    <x v="0"/>
    <s v="RFCPI"/>
    <s v="7022044124"/>
    <s v="FBO"/>
    <d v="1899-12-30T00:59:28"/>
    <d v="1899-12-30T00:57:45"/>
    <d v="1899-12-30T00:01:43"/>
    <s v="Granel"/>
    <s v="E001"/>
    <x v="2"/>
    <d v="1899-12-30T00:56:02"/>
    <d v="1899-12-30T00:57:45"/>
    <n v="9"/>
    <x v="6"/>
    <x v="2"/>
    <x v="2"/>
    <n v="0"/>
    <n v="0"/>
    <s v="OK"/>
    <s v="Granel"/>
    <x v="2"/>
    <n v="0"/>
    <s v="F. MALAGA"/>
    <s v="B"/>
    <d v="1899-12-30T00:01:43"/>
    <d v="1899-12-30T00:01:43"/>
    <s v="OK"/>
    <m/>
    <m/>
    <d v="1899-12-30T00:00:00"/>
    <d v="1899-12-30T00:56:02"/>
    <n v="2"/>
    <n v="-1.192129629630001E-3"/>
    <n v="56.033333333323199"/>
    <n v="10"/>
    <s v="No"/>
  </r>
  <r>
    <s v="CSMA"/>
    <s v="2025008417"/>
    <x v="0"/>
    <s v="ER8459BCW"/>
    <s v="E6823FDR"/>
    <d v="2025-03-03T00:00:00"/>
    <m/>
    <s v="200225"/>
    <x v="44"/>
    <s v="PA"/>
    <s v="S10"/>
    <m/>
    <d v="2025-03-03T00:00:00"/>
    <d v="1899-12-30T10:16:39"/>
    <d v="2025-03-03T00:00:00"/>
    <d v="1899-12-30T10:14:55"/>
    <d v="2025-03-03T00:00:00"/>
    <d v="1899-12-30T10:30:30"/>
    <x v="0"/>
    <s v="RFCPI"/>
    <s v="7022044125"/>
    <s v="FBO"/>
    <d v="1899-12-30T00:17:19"/>
    <d v="1899-12-30T00:15:35"/>
    <d v="1899-12-30T00:01:44"/>
    <s v="Granel"/>
    <s v="E001"/>
    <x v="2"/>
    <d v="1899-12-30T00:13:51"/>
    <d v="1899-12-30T00:15:35"/>
    <n v="10"/>
    <x v="6"/>
    <x v="2"/>
    <x v="0"/>
    <n v="0"/>
    <n v="0"/>
    <s v="OK"/>
    <s v="Clinker"/>
    <x v="2"/>
    <n v="0"/>
    <s v="F. MALAGA"/>
    <s v="A"/>
    <d v="1899-12-30T00:01:44"/>
    <d v="1899-12-30T00:01:44"/>
    <s v="OK"/>
    <m/>
    <m/>
    <d v="1899-12-30T00:00:00"/>
    <d v="1899-12-30T00:13:51"/>
    <n v="2"/>
    <n v="-1.2037037037099796E-3"/>
    <n v="13.849999999992013"/>
    <n v="10"/>
    <s v="Si"/>
  </r>
  <r>
    <s v="CSMA"/>
    <s v="2025008412"/>
    <x v="0"/>
    <s v="ER2341BBC"/>
    <s v="E2348KGX"/>
    <d v="2025-03-03T00:00:00"/>
    <m/>
    <s v="3269"/>
    <x v="35"/>
    <s v="PA"/>
    <s v="S2"/>
    <m/>
    <d v="2025-03-03T00:00:00"/>
    <d v="1899-12-30T09:59:42"/>
    <d v="2025-03-03T00:00:00"/>
    <d v="1899-12-30T09:57:58"/>
    <d v="2025-03-03T00:00:00"/>
    <d v="1899-12-30T10:31:12"/>
    <x v="0"/>
    <s v="RFCPI"/>
    <s v="7022044126"/>
    <s v="FBO"/>
    <d v="1899-12-30T00:34:58"/>
    <d v="1899-12-30T00:33:14"/>
    <d v="1899-12-30T00:01:44"/>
    <s v="Granel"/>
    <s v="E001"/>
    <x v="2"/>
    <d v="1899-12-30T00:31:30"/>
    <d v="1899-12-30T00:33:14"/>
    <n v="9"/>
    <x v="6"/>
    <x v="2"/>
    <x v="2"/>
    <n v="0"/>
    <n v="0"/>
    <s v="OK"/>
    <s v="Granel"/>
    <x v="2"/>
    <n v="0"/>
    <s v="F. MALAGA"/>
    <s v="A"/>
    <d v="1899-12-30T00:01:44"/>
    <d v="1899-12-30T00:01:44"/>
    <s v="OK"/>
    <m/>
    <m/>
    <d v="1899-12-30T00:00:00"/>
    <d v="1899-12-30T00:31:30"/>
    <n v="2"/>
    <n v="-1.2037037036999876E-3"/>
    <n v="31.500000000000046"/>
    <n v="10"/>
    <s v="Si"/>
  </r>
  <r>
    <s v="CSMA"/>
    <s v="2025008415"/>
    <x v="0"/>
    <s v="ER1055BBH"/>
    <s v="E0721JRZ"/>
    <d v="2025-03-03T00:00:00"/>
    <m/>
    <s v="3269"/>
    <x v="35"/>
    <s v="PA"/>
    <s v="S2"/>
    <m/>
    <d v="2025-03-03T00:00:00"/>
    <d v="1899-12-30T10:05:39"/>
    <d v="2025-03-03T00:00:00"/>
    <d v="1899-12-30T10:03:55"/>
    <d v="2025-03-03T00:00:00"/>
    <d v="1899-12-30T10:32:57"/>
    <x v="0"/>
    <s v="RFCPI"/>
    <s v="7022044127"/>
    <s v="FBO"/>
    <d v="1899-12-30T00:30:46"/>
    <d v="1899-12-30T00:29:02"/>
    <d v="1899-12-30T00:01:44"/>
    <s v="Granel"/>
    <s v="E001"/>
    <x v="2"/>
    <d v="1899-12-30T00:27:18"/>
    <d v="1899-12-30T00:29:02"/>
    <n v="10"/>
    <x v="6"/>
    <x v="2"/>
    <x v="2"/>
    <n v="0"/>
    <n v="0"/>
    <s v="OK"/>
    <s v="Granel"/>
    <x v="2"/>
    <n v="0"/>
    <s v="F. MALAGA"/>
    <s v="A"/>
    <d v="1899-12-30T00:01:44"/>
    <d v="1899-12-30T00:01:44"/>
    <s v="OK"/>
    <m/>
    <m/>
    <d v="1899-12-30T00:00:00"/>
    <d v="1899-12-30T00:27:18"/>
    <n v="2"/>
    <n v="-1.2037037037100351E-3"/>
    <n v="27.299999999995155"/>
    <n v="10"/>
    <s v="Si"/>
  </r>
  <r>
    <s v="CSMA"/>
    <s v="2025008418"/>
    <x v="0"/>
    <s v="ER0013BDS"/>
    <s v="E0472MWT"/>
    <d v="2025-03-03T00:00:00"/>
    <m/>
    <s v="3262"/>
    <x v="40"/>
    <s v="PA"/>
    <s v="S6"/>
    <m/>
    <d v="2025-03-03T00:00:00"/>
    <d v="1899-12-30T10:19:27"/>
    <d v="2025-03-03T00:00:00"/>
    <d v="1899-12-30T10:17:43"/>
    <d v="2025-03-03T00:00:00"/>
    <d v="1899-12-30T10:40:32"/>
    <x v="0"/>
    <s v="RFCPI"/>
    <s v="7022044128"/>
    <s v="EXW"/>
    <d v="1899-12-30T00:24:33"/>
    <d v="1899-12-30T00:22:49"/>
    <d v="1899-12-30T00:01:44"/>
    <s v="Granel"/>
    <s v="E001"/>
    <x v="1"/>
    <d v="1899-12-30T00:21:05"/>
    <d v="1899-12-30T00:22:49"/>
    <n v="10"/>
    <x v="6"/>
    <x v="2"/>
    <x v="2"/>
    <n v="0"/>
    <n v="0"/>
    <s v="OK"/>
    <s v="Granel"/>
    <x v="2"/>
    <n v="0"/>
    <s v="F. MALAGA"/>
    <s v="A"/>
    <d v="1899-12-30T00:01:44"/>
    <d v="1899-12-30T00:01:44"/>
    <s v="OK"/>
    <m/>
    <m/>
    <d v="1899-12-30T00:00:00"/>
    <d v="1899-12-30T00:21:05"/>
    <n v="2"/>
    <n v="-1.2037037037000431E-3"/>
    <n v="21.083333333327968"/>
    <n v="10"/>
    <s v="Si"/>
  </r>
  <r>
    <s v="CSMA"/>
    <s v="2025008414"/>
    <x v="0"/>
    <s v="ER5124BCC"/>
    <s v="E9619HBS"/>
    <d v="2025-03-03T00:00:00"/>
    <m/>
    <s v="3295"/>
    <x v="15"/>
    <s v="PA"/>
    <s v="PA"/>
    <m/>
    <d v="2025-03-03T00:00:00"/>
    <d v="1899-12-30T10:03:12"/>
    <d v="2025-03-03T00:00:00"/>
    <d v="1899-12-30T10:01:28"/>
    <d v="2025-03-03T00:00:00"/>
    <d v="1899-12-30T10:41:22"/>
    <x v="0"/>
    <s v="RFCPI"/>
    <s v="7022044129"/>
    <s v="FBO"/>
    <d v="1899-12-30T00:41:38"/>
    <d v="1899-12-30T00:39:54"/>
    <d v="1899-12-30T00:01:44"/>
    <s v="Ensacado"/>
    <s v="E002"/>
    <x v="2"/>
    <d v="1899-12-30T00:38:10"/>
    <d v="1899-12-30T00:39:54"/>
    <n v="10"/>
    <x v="6"/>
    <x v="2"/>
    <x v="1"/>
    <n v="0"/>
    <n v="0"/>
    <s v="OK"/>
    <s v="Ensacado"/>
    <x v="2"/>
    <n v="0"/>
    <s v="F. MALAGA"/>
    <s v="A"/>
    <d v="1899-12-30T00:01:44"/>
    <d v="1899-12-30T00:01:44"/>
    <s v="OK"/>
    <m/>
    <m/>
    <d v="1899-12-30T00:00:00"/>
    <d v="1899-12-30T00:38:10"/>
    <n v="2"/>
    <n v="-1.2037037036999876E-3"/>
    <n v="38.166666666667226"/>
    <n v="10"/>
    <s v="Si"/>
  </r>
  <r>
    <s v="CSMA"/>
    <s v="2025008419"/>
    <x v="0"/>
    <s v="ER6822BBF"/>
    <s v="E7574KJX"/>
    <d v="2025-03-03T00:00:00"/>
    <m/>
    <s v="3264"/>
    <x v="36"/>
    <s v="PA"/>
    <s v="S1"/>
    <m/>
    <d v="2025-03-03T00:00:00"/>
    <d v="1899-12-30T10:22:14"/>
    <d v="2025-03-03T00:00:00"/>
    <d v="1899-12-30T10:20:31"/>
    <d v="2025-03-03T00:00:00"/>
    <d v="1899-12-30T10:46:24"/>
    <x v="0"/>
    <s v="RFCPI"/>
    <s v="7022044131"/>
    <s v="FBO"/>
    <d v="1899-12-30T00:27:36"/>
    <d v="1899-12-30T00:25:53"/>
    <d v="1899-12-30T00:01:43"/>
    <s v="Granel"/>
    <s v="E001"/>
    <x v="2"/>
    <d v="1899-12-30T00:24:10"/>
    <d v="1899-12-30T00:25:53"/>
    <n v="10"/>
    <x v="6"/>
    <x v="2"/>
    <x v="2"/>
    <n v="0"/>
    <n v="0"/>
    <s v="OK"/>
    <s v="Granel"/>
    <x v="2"/>
    <n v="0"/>
    <s v="F. MALAGA"/>
    <s v="A"/>
    <d v="1899-12-30T00:01:43"/>
    <d v="1899-12-30T00:01:43"/>
    <s v="OK"/>
    <m/>
    <m/>
    <d v="1899-12-30T00:00:00"/>
    <d v="1899-12-30T00:24:10"/>
    <n v="2"/>
    <n v="-1.192129629630001E-3"/>
    <n v="24.166666666670391"/>
    <n v="10"/>
    <s v="Si"/>
  </r>
  <r>
    <s v="CSMA"/>
    <s v="2025008428"/>
    <x v="0"/>
    <s v="ER7169BBR"/>
    <s v="E0019FGD"/>
    <d v="2025-03-03T00:00:00"/>
    <m/>
    <s v="200225"/>
    <x v="44"/>
    <s v="PA"/>
    <s v="S10"/>
    <m/>
    <d v="2025-03-03T00:00:00"/>
    <d v="1899-12-30T10:31:33"/>
    <d v="2025-03-03T00:00:00"/>
    <d v="1899-12-30T10:29:50"/>
    <d v="2025-03-03T00:00:00"/>
    <d v="1899-12-30T10:48:02"/>
    <x v="0"/>
    <s v="RFCPI"/>
    <s v="7022044132"/>
    <s v="FBO"/>
    <d v="1899-12-30T00:19:55"/>
    <d v="1899-12-30T00:18:12"/>
    <d v="1899-12-30T00:01:43"/>
    <s v="Granel"/>
    <s v="E001"/>
    <x v="2"/>
    <d v="1899-12-30T00:16:29"/>
    <d v="1899-12-30T00:18:12"/>
    <n v="10"/>
    <x v="6"/>
    <x v="2"/>
    <x v="0"/>
    <n v="0"/>
    <n v="0"/>
    <s v="OK"/>
    <s v="Clinker"/>
    <x v="2"/>
    <n v="0"/>
    <s v="F. MALAGA"/>
    <s v="A"/>
    <d v="1899-12-30T00:01:43"/>
    <d v="1899-12-30T00:01:43"/>
    <s v="OK"/>
    <m/>
    <m/>
    <d v="1899-12-30T00:00:00"/>
    <d v="1899-12-30T00:16:29"/>
    <n v="2"/>
    <n v="-1.192129629630001E-3"/>
    <n v="16.483333333334365"/>
    <n v="10"/>
    <s v="Si"/>
  </r>
  <r>
    <s v="CSMA"/>
    <s v="2025008416"/>
    <x v="0"/>
    <s v="ER7377BBY"/>
    <s v="E4456KDL"/>
    <d v="2025-03-03T00:00:00"/>
    <m/>
    <s v="3283"/>
    <x v="37"/>
    <s v="PA"/>
    <s v="PA"/>
    <m/>
    <d v="2025-03-03T00:00:00"/>
    <d v="1899-12-30T10:08:46"/>
    <d v="2025-03-03T00:00:00"/>
    <d v="1899-12-30T10:07:03"/>
    <d v="2025-03-03T00:00:00"/>
    <d v="1899-12-30T10:50:38"/>
    <x v="0"/>
    <s v="RFCPI"/>
    <s v="7022044133"/>
    <s v="EXW"/>
    <d v="1899-12-30T00:45:18"/>
    <d v="1899-12-30T00:43:35"/>
    <d v="1899-12-30T00:01:43"/>
    <s v="Ensacado"/>
    <s v="E002"/>
    <x v="1"/>
    <d v="1899-12-30T00:41:52"/>
    <d v="1899-12-30T00:43:35"/>
    <n v="10"/>
    <x v="6"/>
    <x v="2"/>
    <x v="1"/>
    <n v="0"/>
    <n v="0"/>
    <s v="OK"/>
    <s v="Ensacado"/>
    <x v="2"/>
    <n v="0"/>
    <s v="F. MALAGA"/>
    <s v="A"/>
    <d v="1899-12-30T00:01:43"/>
    <d v="1899-12-30T00:01:43"/>
    <s v="OK"/>
    <m/>
    <m/>
    <d v="1899-12-30T00:00:00"/>
    <d v="1899-12-30T00:41:52"/>
    <n v="2"/>
    <n v="-1.192129629630001E-3"/>
    <n v="41.86666666666077"/>
    <n v="10"/>
    <s v="Si"/>
  </r>
  <r>
    <s v="CSMA"/>
    <s v="2025008426"/>
    <x v="0"/>
    <s v="ER4736BBF"/>
    <s v="E6462JZW"/>
    <d v="2025-03-03T00:00:00"/>
    <m/>
    <s v="3269"/>
    <x v="35"/>
    <s v="PA"/>
    <s v="S2"/>
    <m/>
    <d v="2025-03-03T00:00:00"/>
    <d v="1899-12-30T10:28:50"/>
    <d v="2025-03-03T00:00:00"/>
    <d v="1899-12-30T10:27:07"/>
    <d v="2025-03-03T00:00:00"/>
    <d v="1899-12-30T10:56:33"/>
    <x v="0"/>
    <s v="RFCPI"/>
    <s v="7022044134"/>
    <s v="FBO"/>
    <d v="1899-12-30T00:31:09"/>
    <d v="1899-12-30T00:29:26"/>
    <d v="1899-12-30T00:01:43"/>
    <s v="Granel"/>
    <s v="E001"/>
    <x v="2"/>
    <d v="1899-12-30T00:27:43"/>
    <d v="1899-12-30T00:29:26"/>
    <n v="10"/>
    <x v="6"/>
    <x v="2"/>
    <x v="2"/>
    <n v="0"/>
    <n v="0"/>
    <s v="OK"/>
    <s v="Granel"/>
    <x v="2"/>
    <n v="0"/>
    <s v="F. MALAGA"/>
    <s v="A"/>
    <d v="1899-12-30T00:01:43"/>
    <d v="1899-12-30T00:01:43"/>
    <s v="OK"/>
    <m/>
    <m/>
    <d v="1899-12-30T00:00:00"/>
    <d v="1899-12-30T00:27:43"/>
    <n v="2"/>
    <n v="-1.192129629620009E-3"/>
    <n v="27.716666666673582"/>
    <n v="10"/>
    <s v="Si"/>
  </r>
  <r>
    <s v="CSMA"/>
    <s v="2025008427"/>
    <x v="0"/>
    <s v="EVA02467R"/>
    <s v="E4771KNH"/>
    <d v="2025-03-03T00:00:00"/>
    <m/>
    <s v="3264"/>
    <x v="36"/>
    <s v="PA"/>
    <s v="S1"/>
    <m/>
    <d v="2025-03-03T00:00:00"/>
    <d v="1899-12-30T10:30:07"/>
    <d v="2025-03-03T00:00:00"/>
    <d v="1899-12-30T10:28:24"/>
    <d v="2025-03-03T00:00:00"/>
    <d v="1899-12-30T11:06:31"/>
    <x v="0"/>
    <s v="RFCPI"/>
    <s v="7022044135"/>
    <s v="FBO"/>
    <d v="1899-12-30T00:39:50"/>
    <d v="1899-12-30T00:38:07"/>
    <d v="1899-12-30T00:01:43"/>
    <s v="Granel"/>
    <s v="E001"/>
    <x v="2"/>
    <d v="1899-12-30T00:36:24"/>
    <d v="1899-12-30T00:38:07"/>
    <n v="10"/>
    <x v="6"/>
    <x v="2"/>
    <x v="2"/>
    <n v="0"/>
    <n v="0"/>
    <s v="OK"/>
    <s v="Granel"/>
    <x v="2"/>
    <n v="0"/>
    <s v="F. MALAGA"/>
    <s v="A"/>
    <d v="1899-12-30T00:01:43"/>
    <d v="1899-12-30T00:01:43"/>
    <s v="OK"/>
    <m/>
    <m/>
    <d v="1899-12-30T00:00:00"/>
    <d v="1899-12-30T00:36:24"/>
    <n v="2"/>
    <n v="-1.192129629630001E-3"/>
    <n v="36.40000000000321"/>
    <n v="11"/>
    <s v="Si"/>
  </r>
  <r>
    <s v="CSMA"/>
    <s v="2025008433"/>
    <x v="0"/>
    <s v="EM6833GSF"/>
    <m/>
    <d v="2025-03-03T00:00:00"/>
    <m/>
    <s v="200225"/>
    <x v="44"/>
    <s v="PA"/>
    <s v="S10"/>
    <m/>
    <d v="2025-03-03T00:00:00"/>
    <d v="1899-12-30T10:51:51"/>
    <d v="2025-03-03T00:00:00"/>
    <d v="1899-12-30T19:01:01"/>
    <d v="2025-03-03T00:00:00"/>
    <d v="1899-12-30T11:09:13"/>
    <x v="231"/>
    <s v="RFCPI"/>
    <s v="7022044136"/>
    <s v="FBO"/>
    <d v="1899-12-30T16:00:58"/>
    <d v="1899-12-30T07:51:48"/>
    <d v="1899-12-30T08:09:10"/>
    <s v="Granel"/>
    <s v="E001"/>
    <x v="2"/>
    <d v="1899-12-30T00:17:22"/>
    <n v="-0.32763888888888998"/>
    <n v="10"/>
    <x v="6"/>
    <x v="2"/>
    <x v="0"/>
    <n v="0"/>
    <n v="0"/>
    <s v="OK"/>
    <s v="Clinker"/>
    <x v="2"/>
    <n v="0"/>
    <s v="F. MALAGA"/>
    <s v="A"/>
    <d v="1899-12-30T08:09:10"/>
    <d v="1899-12-30T07:11:10"/>
    <s v="KO"/>
    <m/>
    <m/>
    <d v="1899-12-30T00:00:00"/>
    <d v="1899-12-30T00:17:22"/>
    <n v="2"/>
    <d v="1899-12-30T08:09:10"/>
    <n v="17.366666666673645"/>
    <n v="11"/>
    <s v="Si"/>
  </r>
  <r>
    <s v="CSMA"/>
    <s v="2025008431"/>
    <x v="0"/>
    <s v="ER2548BCS"/>
    <s v="E7407LJJ"/>
    <d v="2025-03-03T00:00:00"/>
    <m/>
    <s v="3283"/>
    <x v="37"/>
    <s v="PA"/>
    <s v="PA"/>
    <m/>
    <d v="2025-03-03T00:00:00"/>
    <d v="1899-12-30T10:48:22"/>
    <d v="2025-03-03T00:00:00"/>
    <d v="1899-12-30T10:46:39"/>
    <d v="2025-03-03T00:00:00"/>
    <d v="1899-12-30T11:13:46"/>
    <x v="0"/>
    <s v="RFCPI"/>
    <s v="7022044137"/>
    <s v="FBO"/>
    <d v="1899-12-30T00:28:50"/>
    <d v="1899-12-30T00:27:07"/>
    <d v="1899-12-30T00:01:43"/>
    <s v="Ensacado"/>
    <s v="E002"/>
    <x v="2"/>
    <d v="1899-12-30T00:25:24"/>
    <d v="1899-12-30T00:27:07"/>
    <n v="10"/>
    <x v="6"/>
    <x v="2"/>
    <x v="1"/>
    <n v="0"/>
    <n v="0"/>
    <s v="OK"/>
    <s v="Ensacado"/>
    <x v="2"/>
    <n v="0"/>
    <s v="F. MALAGA"/>
    <s v="A"/>
    <d v="1899-12-30T00:01:43"/>
    <d v="1899-12-30T00:01:43"/>
    <s v="OK"/>
    <m/>
    <m/>
    <d v="1899-12-30T00:00:00"/>
    <d v="1899-12-30T00:25:24"/>
    <n v="2"/>
    <n v="-1.192129629630001E-3"/>
    <n v="25.400000000001651"/>
    <n v="11"/>
    <s v="Si"/>
  </r>
  <r>
    <s v="CSMA"/>
    <s v="2025008429"/>
    <x v="0"/>
    <s v="ER8221BBJ"/>
    <s v="E3888GZR"/>
    <d v="2025-03-03T00:00:00"/>
    <m/>
    <s v="3269"/>
    <x v="35"/>
    <s v="PA"/>
    <s v="S2"/>
    <m/>
    <d v="2025-03-03T00:00:00"/>
    <d v="1899-12-30T10:46:31"/>
    <d v="2025-03-03T00:00:00"/>
    <d v="1899-12-30T10:44:50"/>
    <d v="2025-03-03T00:00:00"/>
    <d v="1899-12-30T11:17:03"/>
    <x v="0"/>
    <s v="RFCPI"/>
    <s v="7022044138"/>
    <s v="EXW"/>
    <d v="1899-12-30T00:33:54"/>
    <d v="1899-12-30T00:32:13"/>
    <d v="1899-12-30T00:01:41"/>
    <s v="Granel"/>
    <s v="E001"/>
    <x v="1"/>
    <d v="1899-12-30T00:30:32"/>
    <d v="1899-12-30T00:32:13"/>
    <n v="10"/>
    <x v="6"/>
    <x v="2"/>
    <x v="2"/>
    <n v="0"/>
    <n v="0"/>
    <s v="OK"/>
    <s v="Granel"/>
    <x v="2"/>
    <n v="0"/>
    <s v="F. MALAGA"/>
    <s v="A"/>
    <d v="1899-12-30T00:01:41"/>
    <d v="1899-12-30T00:01:41"/>
    <s v="OK"/>
    <m/>
    <m/>
    <d v="1899-12-30T00:00:00"/>
    <d v="1899-12-30T00:30:32"/>
    <n v="2"/>
    <n v="-1.1689814814799804E-3"/>
    <n v="30.533333333328006"/>
    <n v="11"/>
    <s v="Si"/>
  </r>
  <r>
    <s v="CSMA"/>
    <s v="2025008451"/>
    <x v="0"/>
    <s v="ER8859BCJ"/>
    <s v="E3975CCV"/>
    <d v="2025-03-03T00:00:00"/>
    <m/>
    <s v="200225"/>
    <x v="44"/>
    <s v="PA"/>
    <s v="S10"/>
    <m/>
    <d v="2025-03-03T00:00:00"/>
    <d v="1899-12-30T11:08:09"/>
    <d v="2025-03-03T00:00:00"/>
    <d v="1899-12-30T11:06:29"/>
    <d v="2025-03-03T00:00:00"/>
    <d v="1899-12-30T11:25:40"/>
    <x v="0"/>
    <s v="RFCPI"/>
    <s v="7022044139"/>
    <s v="FBO"/>
    <d v="1899-12-30T00:20:51"/>
    <d v="1899-12-30T00:19:11"/>
    <d v="1899-12-30T00:01:40"/>
    <s v="Granel"/>
    <s v="E001"/>
    <x v="2"/>
    <d v="1899-12-30T00:17:31"/>
    <d v="1899-12-30T00:19:11"/>
    <n v="11"/>
    <x v="6"/>
    <x v="2"/>
    <x v="0"/>
    <n v="0"/>
    <n v="0"/>
    <s v="OK"/>
    <s v="Clinker"/>
    <x v="2"/>
    <n v="0"/>
    <s v="F. MALAGA"/>
    <s v="A"/>
    <d v="1899-12-30T00:01:40"/>
    <d v="1899-12-30T00:01:40"/>
    <s v="OK"/>
    <m/>
    <m/>
    <d v="1899-12-30T00:00:00"/>
    <d v="1899-12-30T00:17:31"/>
    <n v="2"/>
    <n v="-1.1574074074099938E-3"/>
    <n v="17.516666666664076"/>
    <n v="11"/>
    <s v="Si"/>
  </r>
  <r>
    <s v="CSMA"/>
    <s v="2025008445"/>
    <x v="0"/>
    <s v="ER8141BBG"/>
    <s v="E5824JVY"/>
    <d v="2025-03-03T00:00:00"/>
    <m/>
    <s v="3264"/>
    <x v="36"/>
    <s v="PA"/>
    <s v="S1"/>
    <m/>
    <d v="2025-03-03T00:00:00"/>
    <d v="1899-12-30T11:01:33"/>
    <d v="2025-03-03T00:00:00"/>
    <d v="1899-12-30T10:59:50"/>
    <d v="2025-03-03T00:00:00"/>
    <d v="1899-12-30T11:32:19"/>
    <x v="0"/>
    <s v="RFCPI"/>
    <s v="7022044140"/>
    <s v="FBO"/>
    <d v="1899-12-30T00:34:12"/>
    <d v="1899-12-30T00:32:29"/>
    <d v="1899-12-30T00:01:43"/>
    <s v="Granel"/>
    <s v="E001"/>
    <x v="2"/>
    <d v="1899-12-30T00:30:46"/>
    <d v="1899-12-30T00:32:29"/>
    <n v="11"/>
    <x v="6"/>
    <x v="2"/>
    <x v="2"/>
    <n v="0"/>
    <n v="0"/>
    <s v="OK"/>
    <s v="Granel"/>
    <x v="2"/>
    <n v="0"/>
    <s v="F. MALAGA"/>
    <s v="A"/>
    <d v="1899-12-30T00:01:43"/>
    <d v="1899-12-30T00:01:43"/>
    <s v="OK"/>
    <m/>
    <m/>
    <d v="1899-12-30T00:00:00"/>
    <d v="1899-12-30T00:30:46"/>
    <n v="2"/>
    <n v="-1.192129629630001E-3"/>
    <n v="30.766666666665586"/>
    <n v="11"/>
    <s v="Si"/>
  </r>
  <r>
    <s v="CSMA"/>
    <s v="2025008449"/>
    <x v="0"/>
    <s v="E4428DBB"/>
    <m/>
    <d v="2025-03-03T00:00:00"/>
    <m/>
    <s v="3283"/>
    <x v="37"/>
    <s v="PA"/>
    <s v="PA"/>
    <m/>
    <d v="2025-03-03T00:00:00"/>
    <d v="1899-12-30T11:03:49"/>
    <d v="2025-03-03T00:00:00"/>
    <d v="1899-12-30T11:02:05"/>
    <d v="2025-03-03T00:00:00"/>
    <d v="1899-12-30T11:43:26"/>
    <x v="0"/>
    <s v="RFCPI"/>
    <s v="7022044141"/>
    <s v="EXW"/>
    <d v="1899-12-30T00:43:05"/>
    <d v="1899-12-30T00:41:21"/>
    <d v="1899-12-30T00:01:44"/>
    <s v="Ensacado"/>
    <s v="E002"/>
    <x v="1"/>
    <d v="1899-12-30T00:39:37"/>
    <d v="1899-12-30T00:41:21"/>
    <n v="11"/>
    <x v="6"/>
    <x v="2"/>
    <x v="1"/>
    <n v="0"/>
    <n v="0"/>
    <s v="OK"/>
    <s v="Ensacado"/>
    <x v="2"/>
    <n v="0"/>
    <s v="F. MALAGA"/>
    <s v="A"/>
    <d v="1899-12-30T00:01:44"/>
    <d v="1899-12-30T00:01:44"/>
    <s v="OK"/>
    <m/>
    <m/>
    <d v="1899-12-30T00:00:00"/>
    <d v="1899-12-30T00:39:37"/>
    <n v="2"/>
    <n v="-1.2037037037099796E-3"/>
    <n v="39.616666666660812"/>
    <n v="11"/>
    <s v="Si"/>
  </r>
  <r>
    <s v="CSMA"/>
    <s v=""/>
    <x v="0"/>
    <s v="ER8859BCJ"/>
    <s v="E3975CCV"/>
    <d v="2025-03-03T00:00:00"/>
    <m/>
    <s v="200225"/>
    <x v="44"/>
    <s v="PA"/>
    <s v="PA"/>
    <m/>
    <d v="2025-03-03T00:00:00"/>
    <d v="1899-12-30T11:46:23"/>
    <d v="2025-03-03T00:00:00"/>
    <d v="1899-12-30T11:49:47"/>
    <d v="2025-03-03T00:00:00"/>
    <d v="1899-12-30T11:50:20"/>
    <x v="231"/>
    <s v="JMUNOZT"/>
    <s v="7022044142"/>
    <s v="FBO"/>
    <d v="1899-12-30T00:03:57"/>
    <d v="1899-12-30T00:00:33"/>
    <d v="1899-12-30T00:03:24"/>
    <s v="Granel"/>
    <s v="E001"/>
    <x v="2"/>
    <d v="1899-12-30T00:03:57"/>
    <d v="1899-12-30T00:00:33"/>
    <n v="11"/>
    <x v="6"/>
    <x v="2"/>
    <x v="0"/>
    <n v="1"/>
    <n v="0"/>
    <s v="KO"/>
    <s v="Clinker"/>
    <x v="2"/>
    <n v="1"/>
    <s v="F. MALAGA"/>
    <s v="A"/>
    <d v="1899-12-30T00:03:24"/>
    <d v="1899-12-30T00:03:24"/>
    <s v="OK"/>
    <m/>
    <m/>
    <d v="1899-12-30T00:00:00"/>
    <d v="1899-12-30T00:03:57"/>
    <n v="2"/>
    <d v="1899-12-30T00:03:24"/>
    <n v="3.9500000000064528"/>
    <n v="11"/>
    <s v="Si"/>
  </r>
  <r>
    <s v="CSMA"/>
    <s v="2025008450"/>
    <x v="0"/>
    <s v="ER6007BBG"/>
    <s v="E4954KGF"/>
    <d v="2025-03-03T00:00:00"/>
    <m/>
    <s v="3269"/>
    <x v="35"/>
    <s v="PA"/>
    <s v="S2"/>
    <m/>
    <d v="2025-03-03T00:00:00"/>
    <d v="1899-12-30T11:04:46"/>
    <d v="2025-03-03T00:00:00"/>
    <d v="1899-12-30T11:03:03"/>
    <d v="2025-03-03T00:00:00"/>
    <d v="1899-12-30T11:54:40"/>
    <x v="0"/>
    <s v="RFCPI"/>
    <s v="7022044143"/>
    <s v="FBO"/>
    <d v="1899-12-30T00:53:20"/>
    <d v="1899-12-30T00:51:37"/>
    <d v="1899-12-30T00:01:43"/>
    <s v="Granel"/>
    <s v="E001"/>
    <x v="2"/>
    <d v="1899-12-30T00:49:54"/>
    <d v="1899-12-30T00:51:37"/>
    <n v="11"/>
    <x v="6"/>
    <x v="2"/>
    <x v="2"/>
    <n v="0"/>
    <n v="0"/>
    <s v="OK"/>
    <s v="Granel"/>
    <x v="2"/>
    <n v="0"/>
    <s v="F. MALAGA"/>
    <s v="B"/>
    <d v="1899-12-30T00:01:43"/>
    <d v="1899-12-30T00:01:43"/>
    <s v="OK"/>
    <m/>
    <m/>
    <d v="1899-12-30T00:00:00"/>
    <d v="1899-12-30T00:49:54"/>
    <n v="2"/>
    <n v="-1.192129629630001E-3"/>
    <n v="49.900000000003239"/>
    <n v="11"/>
    <s v="No"/>
  </r>
  <r>
    <s v="CSMA"/>
    <s v="2025008463"/>
    <x v="0"/>
    <s v="ER8459BCW"/>
    <s v="E6823FDR"/>
    <d v="2025-03-03T00:00:00"/>
    <m/>
    <s v="200225"/>
    <x v="44"/>
    <s v="PA"/>
    <s v="S10"/>
    <m/>
    <d v="2025-03-03T00:00:00"/>
    <d v="1899-12-30T11:28:06"/>
    <d v="2025-03-03T00:00:00"/>
    <d v="1899-12-30T11:26:22"/>
    <d v="2025-03-03T00:00:00"/>
    <d v="1899-12-30T11:57:17"/>
    <x v="0"/>
    <s v="RFCPI"/>
    <s v="7022044144"/>
    <s v="FBO"/>
    <d v="1899-12-30T00:32:39"/>
    <d v="1899-12-30T00:30:55"/>
    <d v="1899-12-30T00:01:44"/>
    <s v="Granel"/>
    <s v="E001"/>
    <x v="2"/>
    <d v="1899-12-30T00:29:11"/>
    <d v="1899-12-30T00:30:55"/>
    <n v="11"/>
    <x v="6"/>
    <x v="2"/>
    <x v="0"/>
    <n v="0"/>
    <n v="0"/>
    <s v="OK"/>
    <s v="Clinker"/>
    <x v="2"/>
    <n v="0"/>
    <s v="F. MALAGA"/>
    <s v="A"/>
    <d v="1899-12-30T00:01:44"/>
    <d v="1899-12-30T00:01:44"/>
    <s v="OK"/>
    <m/>
    <m/>
    <d v="1899-12-30T00:00:00"/>
    <d v="1899-12-30T00:29:11"/>
    <n v="2"/>
    <n v="-1.2037037036999876E-3"/>
    <n v="29.183333333342425"/>
    <n v="11"/>
    <s v="Si"/>
  </r>
  <r>
    <s v="CSMA"/>
    <s v="2025008470"/>
    <x v="0"/>
    <s v="ER4551BBJ"/>
    <s v="E6688FFY"/>
    <d v="2025-03-03T00:00:00"/>
    <m/>
    <s v="3283"/>
    <x v="37"/>
    <s v="PA"/>
    <s v="PA"/>
    <m/>
    <d v="2025-03-03T00:00:00"/>
    <d v="1899-12-30T11:40:20"/>
    <d v="2025-03-03T00:00:00"/>
    <d v="1899-12-30T11:38:37"/>
    <d v="2025-03-03T00:00:00"/>
    <d v="1899-12-30T12:00:51"/>
    <x v="0"/>
    <s v="RFCPI"/>
    <s v="7022044145"/>
    <s v="FBO"/>
    <d v="1899-12-30T00:23:57"/>
    <d v="1899-12-30T00:22:14"/>
    <d v="1899-12-30T00:01:43"/>
    <s v="Ensacado"/>
    <s v="E002"/>
    <x v="2"/>
    <d v="1899-12-30T00:20:31"/>
    <d v="1899-12-30T00:22:14"/>
    <n v="11"/>
    <x v="6"/>
    <x v="2"/>
    <x v="1"/>
    <n v="0"/>
    <n v="0"/>
    <s v="OK"/>
    <s v="Ensacado"/>
    <x v="2"/>
    <n v="0"/>
    <s v="F. MALAGA"/>
    <s v="A"/>
    <d v="1899-12-30T00:01:43"/>
    <d v="1899-12-30T00:01:43"/>
    <s v="OK"/>
    <m/>
    <m/>
    <d v="1899-12-30T00:00:00"/>
    <d v="1899-12-30T00:20:31"/>
    <n v="2"/>
    <n v="-1.192129629630001E-3"/>
    <n v="20.516666666673576"/>
    <n v="12"/>
    <s v="Si"/>
  </r>
  <r>
    <s v="CSMA"/>
    <s v="2025008475"/>
    <x v="0"/>
    <s v="ER7169BBR"/>
    <s v="E0019FGD"/>
    <d v="2025-03-03T00:00:00"/>
    <m/>
    <s v="200225"/>
    <x v="44"/>
    <s v="PA"/>
    <s v="S10"/>
    <m/>
    <d v="2025-03-03T00:00:00"/>
    <d v="1899-12-30T11:48:18"/>
    <d v="2025-03-03T00:00:00"/>
    <d v="1899-12-30T11:46:35"/>
    <d v="2025-03-03T00:00:00"/>
    <d v="1899-12-30T12:08:08"/>
    <x v="0"/>
    <s v="RFCPI"/>
    <s v="7022044146"/>
    <s v="FBO"/>
    <d v="1899-12-30T00:23:16"/>
    <d v="1899-12-30T00:21:33"/>
    <d v="1899-12-30T00:01:43"/>
    <s v="Granel"/>
    <s v="E001"/>
    <x v="2"/>
    <d v="1899-12-30T00:19:50"/>
    <d v="1899-12-30T00:21:33"/>
    <n v="11"/>
    <x v="6"/>
    <x v="2"/>
    <x v="0"/>
    <n v="0"/>
    <n v="0"/>
    <s v="OK"/>
    <s v="Clinker"/>
    <x v="2"/>
    <n v="0"/>
    <s v="F. MALAGA"/>
    <s v="A"/>
    <d v="1899-12-30T00:01:43"/>
    <d v="1899-12-30T00:01:43"/>
    <s v="OK"/>
    <m/>
    <m/>
    <d v="1899-12-30T00:00:00"/>
    <d v="1899-12-30T00:19:50"/>
    <n v="2"/>
    <n v="-1.192129629630001E-3"/>
    <n v="19.833333333335926"/>
    <n v="12"/>
    <s v="Si"/>
  </r>
  <r>
    <s v="CSMA"/>
    <s v="2025008471"/>
    <x v="0"/>
    <s v="EJ02544R"/>
    <s v="E9533LGJ"/>
    <d v="2025-03-03T00:00:00"/>
    <m/>
    <s v="3283"/>
    <x v="37"/>
    <s v="PA"/>
    <s v="PA"/>
    <m/>
    <d v="2025-03-03T00:00:00"/>
    <d v="1899-12-30T11:43:03"/>
    <d v="2025-03-03T00:00:00"/>
    <d v="1899-12-30T11:41:21"/>
    <d v="2025-03-03T00:00:00"/>
    <d v="1899-12-30T12:11:35"/>
    <x v="0"/>
    <s v="RFCPI"/>
    <s v="7022044148"/>
    <s v="FBO"/>
    <d v="1899-12-30T00:31:56"/>
    <d v="1899-12-30T00:30:14"/>
    <d v="1899-12-30T00:01:42"/>
    <s v="Ensacado"/>
    <s v="E002"/>
    <x v="2"/>
    <d v="1899-12-30T00:28:32"/>
    <d v="1899-12-30T00:30:14"/>
    <n v="11"/>
    <x v="6"/>
    <x v="2"/>
    <x v="1"/>
    <n v="0"/>
    <n v="0"/>
    <s v="OK"/>
    <s v="Ensacado"/>
    <x v="2"/>
    <n v="0"/>
    <s v="F. MALAGA"/>
    <s v="A"/>
    <d v="1899-12-30T00:01:42"/>
    <d v="1899-12-30T00:01:42"/>
    <s v="OK"/>
    <m/>
    <m/>
    <d v="1899-12-30T00:00:00"/>
    <d v="1899-12-30T00:28:32"/>
    <n v="2"/>
    <n v="-1.1805555555600145E-3"/>
    <n v="28.533333333326414"/>
    <n v="12"/>
    <s v="Si"/>
  </r>
  <r>
    <s v="CSMA"/>
    <s v="2025008460"/>
    <x v="0"/>
    <s v="ER5874BCD"/>
    <s v="E0634KFH"/>
    <d v="2025-03-03T00:00:00"/>
    <m/>
    <s v="3269"/>
    <x v="35"/>
    <s v="PA"/>
    <s v="S2"/>
    <m/>
    <d v="2025-03-03T00:00:00"/>
    <d v="1899-12-30T11:17:30"/>
    <d v="2025-03-03T00:00:00"/>
    <d v="1899-12-30T11:15:47"/>
    <d v="2025-03-03T00:00:00"/>
    <d v="1899-12-30T12:11:46"/>
    <x v="0"/>
    <s v="RFCPI"/>
    <s v="7022044149"/>
    <s v="FBO"/>
    <d v="1899-12-30T00:57:42"/>
    <d v="1899-12-30T00:55:59"/>
    <d v="1899-12-30T00:01:43"/>
    <s v="Granel"/>
    <s v="E001"/>
    <x v="2"/>
    <d v="1899-12-30T00:54:16"/>
    <d v="1899-12-30T00:55:59"/>
    <n v="11"/>
    <x v="6"/>
    <x v="2"/>
    <x v="2"/>
    <n v="0"/>
    <n v="0"/>
    <s v="OK"/>
    <s v="Granel"/>
    <x v="2"/>
    <n v="0"/>
    <s v="F. MALAGA"/>
    <s v="B"/>
    <d v="1899-12-30T00:01:43"/>
    <d v="1899-12-30T00:01:43"/>
    <s v="OK"/>
    <m/>
    <m/>
    <d v="1899-12-30T00:00:00"/>
    <d v="1899-12-30T00:54:16"/>
    <n v="2"/>
    <n v="-1.192129629630001E-3"/>
    <n v="54.266666666673572"/>
    <n v="12"/>
    <s v="No"/>
  </r>
  <r>
    <s v="CSMA"/>
    <s v="2025008486"/>
    <x v="0"/>
    <s v="ER6132BBY"/>
    <s v="E6906LRC"/>
    <d v="2025-03-03T00:00:00"/>
    <m/>
    <s v="200225"/>
    <x v="44"/>
    <s v="PA"/>
    <s v="S10"/>
    <m/>
    <d v="2025-03-03T00:00:00"/>
    <d v="1899-12-30T12:00:13"/>
    <d v="2025-03-03T00:00:00"/>
    <d v="1899-12-30T11:58:30"/>
    <d v="2025-03-03T00:00:00"/>
    <d v="1899-12-30T12:18:05"/>
    <x v="0"/>
    <s v="RFCPI"/>
    <s v="7022044150"/>
    <s v="FBO"/>
    <d v="1899-12-30T00:21:18"/>
    <d v="1899-12-30T00:19:35"/>
    <d v="1899-12-30T00:01:43"/>
    <s v="Granel"/>
    <s v="E001"/>
    <x v="2"/>
    <d v="1899-12-30T00:17:52"/>
    <d v="1899-12-30T00:19:35"/>
    <n v="12"/>
    <x v="6"/>
    <x v="2"/>
    <x v="0"/>
    <n v="0"/>
    <n v="0"/>
    <s v="OK"/>
    <s v="Clinker"/>
    <x v="2"/>
    <n v="0"/>
    <s v="F. MALAGA"/>
    <s v="A"/>
    <d v="1899-12-30T00:01:43"/>
    <d v="1899-12-30T00:01:43"/>
    <s v="OK"/>
    <m/>
    <m/>
    <d v="1899-12-30T00:00:00"/>
    <d v="1899-12-30T00:17:52"/>
    <n v="2"/>
    <n v="-1.1921296296299455E-3"/>
    <n v="17.866666666670525"/>
    <n v="12"/>
    <s v="Si"/>
  </r>
  <r>
    <s v="CSMA"/>
    <s v="2025008466"/>
    <x v="0"/>
    <s v="ER9230BBW"/>
    <s v="E0353LYB"/>
    <d v="2025-03-03T00:00:00"/>
    <m/>
    <s v="3264"/>
    <x v="36"/>
    <s v="PA"/>
    <s v="S1"/>
    <m/>
    <d v="2025-03-03T00:00:00"/>
    <d v="1899-12-30T11:33:13"/>
    <d v="2025-03-03T00:00:00"/>
    <d v="1899-12-30T11:31:29"/>
    <d v="2025-03-03T00:00:00"/>
    <d v="1899-12-30T12:19:55"/>
    <x v="0"/>
    <s v="RFCPI"/>
    <s v="7022044151"/>
    <s v="FBO"/>
    <d v="1899-12-30T00:50:10"/>
    <d v="1899-12-30T00:48:26"/>
    <d v="1899-12-30T00:01:44"/>
    <s v="Granel"/>
    <s v="E001"/>
    <x v="2"/>
    <d v="1899-12-30T00:46:42"/>
    <d v="1899-12-30T00:48:26"/>
    <n v="11"/>
    <x v="6"/>
    <x v="2"/>
    <x v="2"/>
    <n v="0"/>
    <n v="0"/>
    <s v="OK"/>
    <s v="Granel"/>
    <x v="2"/>
    <n v="0"/>
    <s v="F. MALAGA"/>
    <s v="B"/>
    <d v="1899-12-30T00:01:44"/>
    <d v="1899-12-30T00:01:44"/>
    <s v="OK"/>
    <m/>
    <m/>
    <d v="1899-12-30T00:00:00"/>
    <d v="1899-12-30T00:46:42"/>
    <n v="2"/>
    <n v="-1.2037037037000431E-3"/>
    <n v="46.700000000006341"/>
    <n v="12"/>
    <s v="No"/>
  </r>
  <r>
    <s v="CSMA"/>
    <s v="2025008476"/>
    <x v="0"/>
    <s v="ER1864BBP"/>
    <s v="E9297MPF"/>
    <d v="2025-03-03T00:00:00"/>
    <m/>
    <s v="3262"/>
    <x v="40"/>
    <s v="PA"/>
    <s v="S6"/>
    <m/>
    <d v="2025-03-03T00:00:00"/>
    <d v="1899-12-30T11:49:28"/>
    <d v="2025-03-03T00:00:00"/>
    <d v="1899-12-30T11:47:45"/>
    <d v="2025-03-03T00:00:00"/>
    <d v="1899-12-30T12:26:14"/>
    <x v="0"/>
    <s v="RFCPI"/>
    <s v="7022044152"/>
    <s v="EXW"/>
    <d v="1899-12-30T00:40:12"/>
    <d v="1899-12-30T00:38:29"/>
    <d v="1899-12-30T00:01:43"/>
    <s v="Granel"/>
    <s v="E001"/>
    <x v="1"/>
    <d v="1899-12-30T00:36:46"/>
    <d v="1899-12-30T00:38:29"/>
    <n v="11"/>
    <x v="6"/>
    <x v="2"/>
    <x v="2"/>
    <n v="0"/>
    <n v="0"/>
    <s v="OK"/>
    <s v="Granel"/>
    <x v="2"/>
    <n v="0"/>
    <s v="F. MALAGA"/>
    <s v="A"/>
    <d v="1899-12-30T00:01:43"/>
    <d v="1899-12-30T00:01:43"/>
    <s v="OK"/>
    <m/>
    <m/>
    <d v="1899-12-30T00:00:00"/>
    <d v="1899-12-30T00:36:46"/>
    <n v="2"/>
    <n v="-1.192129629630001E-3"/>
    <n v="36.76666666665605"/>
    <n v="12"/>
    <s v="Si"/>
  </r>
  <r>
    <s v="CSMA"/>
    <s v="2025008493"/>
    <x v="0"/>
    <s v="EM6833GSF"/>
    <m/>
    <d v="2025-03-03T00:00:00"/>
    <m/>
    <s v="200225"/>
    <x v="44"/>
    <s v="PA"/>
    <s v="S10"/>
    <m/>
    <d v="2025-03-03T00:00:00"/>
    <d v="1899-12-30T12:08:33"/>
    <d v="2025-03-03T00:00:00"/>
    <d v="1899-12-30T12:06:52"/>
    <d v="2025-03-03T00:00:00"/>
    <d v="1899-12-30T12:30:03"/>
    <x v="0"/>
    <s v="RFCPI"/>
    <s v="7022044153"/>
    <s v="FBO"/>
    <d v="1899-12-30T00:24:52"/>
    <d v="1899-12-30T00:23:11"/>
    <d v="1899-12-30T00:01:41"/>
    <s v="Granel"/>
    <s v="E001"/>
    <x v="2"/>
    <d v="1899-12-30T00:21:30"/>
    <d v="1899-12-30T00:23:11"/>
    <n v="12"/>
    <x v="6"/>
    <x v="2"/>
    <x v="0"/>
    <n v="0"/>
    <n v="0"/>
    <s v="OK"/>
    <s v="Clinker"/>
    <x v="2"/>
    <n v="0"/>
    <s v="F. MALAGA"/>
    <s v="A"/>
    <d v="1899-12-30T00:01:41"/>
    <d v="1899-12-30T00:01:41"/>
    <s v="OK"/>
    <m/>
    <m/>
    <d v="1899-12-30T00:00:00"/>
    <d v="1899-12-30T00:21:30"/>
    <n v="2"/>
    <n v="-1.1689814814800359E-3"/>
    <n v="21.500000000006398"/>
    <n v="12"/>
    <s v="Si"/>
  </r>
  <r>
    <s v="CSMA"/>
    <s v=""/>
    <x v="0"/>
    <s v="ER8859BCJ"/>
    <s v="E3975CCV"/>
    <d v="2025-03-03T00:00:00"/>
    <m/>
    <s v="200225"/>
    <x v="44"/>
    <s v="PA"/>
    <s v="PA"/>
    <m/>
    <d v="2025-03-03T00:00:00"/>
    <d v="1899-12-30T12:27:48"/>
    <d v="2025-03-03T00:00:00"/>
    <d v="1899-12-30T12:29:25"/>
    <d v="2025-03-03T00:00:00"/>
    <d v="1899-12-30T12:29:53"/>
    <x v="231"/>
    <s v="JMUNOZT"/>
    <s v="7022044154"/>
    <s v="FBO"/>
    <d v="1899-12-30T00:02:05"/>
    <d v="1899-12-30T00:00:28"/>
    <d v="1899-12-30T00:01:37"/>
    <s v="Granel"/>
    <s v="E001"/>
    <x v="2"/>
    <d v="1899-12-30T00:02:05"/>
    <d v="1899-12-30T00:00:28"/>
    <n v="12"/>
    <x v="6"/>
    <x v="2"/>
    <x v="0"/>
    <n v="1"/>
    <n v="0"/>
    <s v="KO"/>
    <s v="Clinker"/>
    <x v="2"/>
    <n v="1"/>
    <s v="F. MALAGA"/>
    <s v="A"/>
    <d v="1899-12-30T00:01:37"/>
    <d v="1899-12-30T00:01:37"/>
    <s v="OK"/>
    <m/>
    <m/>
    <d v="1899-12-30T00:00:00"/>
    <d v="1899-12-30T00:02:05"/>
    <n v="2"/>
    <d v="1899-12-30T00:01:37"/>
    <n v="2.0833333333199633"/>
    <n v="12"/>
    <s v="Si"/>
  </r>
  <r>
    <s v="CSMA"/>
    <s v="2025008465"/>
    <x v="0"/>
    <s v="ER5929BBB"/>
    <s v="E9884JZD"/>
    <d v="2025-03-03T00:00:00"/>
    <m/>
    <s v="3269"/>
    <x v="35"/>
    <s v="PA"/>
    <s v="S2"/>
    <m/>
    <d v="2025-03-03T00:00:00"/>
    <d v="1899-12-30T11:31:00"/>
    <d v="2025-03-03T00:00:00"/>
    <d v="1899-12-30T11:30:27"/>
    <d v="2025-03-03T00:00:00"/>
    <d v="1899-12-30T12:33:20"/>
    <x v="198"/>
    <s v="E_AROMEROR"/>
    <s v="7022044155"/>
    <s v="FBO"/>
    <d v="1899-12-30T01:03:26"/>
    <d v="1899-12-30T01:02:53"/>
    <d v="1899-12-30T00:00:33"/>
    <s v="Granel"/>
    <s v="E001"/>
    <x v="2"/>
    <d v="1899-12-30T01:02:20"/>
    <d v="1899-12-30T01:02:53"/>
    <n v="11"/>
    <x v="6"/>
    <x v="2"/>
    <x v="2"/>
    <n v="0"/>
    <n v="0"/>
    <s v="OK"/>
    <s v="Granel"/>
    <x v="2"/>
    <n v="0"/>
    <s v="F. MALAGA"/>
    <s v="B"/>
    <d v="1899-12-30T00:00:33"/>
    <d v="1899-12-30T00:00:33"/>
    <s v="OK"/>
    <m/>
    <m/>
    <d v="1899-12-30T00:00:00"/>
    <d v="1899-12-30T01:02:20"/>
    <n v="2"/>
    <n v="-3.8194444444000775E-4"/>
    <n v="62.333333333337613"/>
    <n v="12"/>
    <s v="No"/>
  </r>
  <r>
    <s v="CSMA"/>
    <s v="2025008469"/>
    <x v="0"/>
    <s v="ER8110BCC"/>
    <s v="E7844JTT"/>
    <d v="2025-03-03T00:00:00"/>
    <m/>
    <s v="3264"/>
    <x v="36"/>
    <s v="PA"/>
    <s v="S1"/>
    <m/>
    <d v="2025-03-03T00:00:00"/>
    <d v="1899-12-30T11:39:52"/>
    <d v="2025-03-03T00:00:00"/>
    <d v="1899-12-30T11:38:10"/>
    <d v="2025-03-03T00:00:00"/>
    <d v="1899-12-30T12:36:01"/>
    <x v="0"/>
    <s v="RFCPI"/>
    <s v="7022044156"/>
    <s v="FBO"/>
    <d v="1899-12-30T00:59:33"/>
    <d v="1899-12-30T00:57:51"/>
    <d v="1899-12-30T00:01:42"/>
    <s v="Granel"/>
    <s v="E001"/>
    <x v="2"/>
    <d v="1899-12-30T00:56:09"/>
    <d v="1899-12-30T00:57:51"/>
    <n v="11"/>
    <x v="6"/>
    <x v="2"/>
    <x v="2"/>
    <n v="0"/>
    <n v="0"/>
    <s v="OK"/>
    <s v="Granel"/>
    <x v="2"/>
    <n v="0"/>
    <s v="F. MALAGA"/>
    <s v="B"/>
    <d v="1899-12-30T00:01:42"/>
    <d v="1899-12-30T00:01:42"/>
    <s v="OK"/>
    <m/>
    <m/>
    <d v="1899-12-30T00:00:00"/>
    <d v="1899-12-30T00:56:09"/>
    <n v="2"/>
    <n v="-1.1805555555600145E-3"/>
    <n v="56.149999999991905"/>
    <n v="12"/>
    <s v="No"/>
  </r>
  <r>
    <s v="CSMA"/>
    <s v=""/>
    <x v="0"/>
    <s v="E6833GSF"/>
    <m/>
    <d v="2025-03-03T00:00:00"/>
    <m/>
    <s v="200225"/>
    <x v="44"/>
    <s v="PA"/>
    <s v="PA"/>
    <m/>
    <d v="2025-03-03T00:00:00"/>
    <d v="1899-12-30T12:35:11"/>
    <d v="2025-03-03T00:00:00"/>
    <d v="1899-12-30T12:35:51"/>
    <d v="2025-03-03T00:00:00"/>
    <d v="1899-12-30T12:36:22"/>
    <x v="231"/>
    <s v="JMUNOZT"/>
    <s v="7022044157"/>
    <s v="FBO"/>
    <d v="1899-12-30T00:01:11"/>
    <d v="1899-12-30T00:00:31"/>
    <d v="1899-12-30T00:00:40"/>
    <s v="Granel"/>
    <s v="E001"/>
    <x v="2"/>
    <d v="1899-12-30T00:01:11"/>
    <d v="1899-12-30T00:00:31"/>
    <n v="12"/>
    <x v="6"/>
    <x v="2"/>
    <x v="0"/>
    <n v="1"/>
    <n v="0"/>
    <s v="KO"/>
    <s v="Clinker"/>
    <x v="2"/>
    <n v="1"/>
    <s v="F. MALAGA"/>
    <s v="A"/>
    <d v="1899-12-30T00:00:40"/>
    <d v="1899-12-30T00:00:40"/>
    <s v="OK"/>
    <m/>
    <m/>
    <d v="1899-12-30T00:00:00"/>
    <d v="1899-12-30T00:01:11"/>
    <n v="2"/>
    <d v="1899-12-30T00:00:40"/>
    <n v="1.183333333334371"/>
    <n v="12"/>
    <s v="Si"/>
  </r>
  <r>
    <s v="CSMA"/>
    <s v="2025008494"/>
    <x v="0"/>
    <s v="ER9443BDF"/>
    <s v="E4941MFZ"/>
    <d v="2025-03-03T00:00:00"/>
    <m/>
    <s v="3263"/>
    <x v="43"/>
    <s v="PA"/>
    <s v="S5"/>
    <m/>
    <d v="2025-03-03T00:00:00"/>
    <d v="1899-12-30T12:09:45"/>
    <d v="2025-03-03T00:00:00"/>
    <d v="1899-12-30T12:08:04"/>
    <d v="2025-03-03T00:00:00"/>
    <d v="1899-12-30T12:38:09"/>
    <x v="0"/>
    <s v="RFCPI"/>
    <s v="7022044158"/>
    <s v="EXW"/>
    <d v="1899-12-30T00:31:46"/>
    <d v="1899-12-30T00:30:05"/>
    <d v="1899-12-30T00:01:41"/>
    <s v="Granel"/>
    <s v="E001"/>
    <x v="1"/>
    <d v="1899-12-30T00:28:24"/>
    <d v="1899-12-30T00:30:05"/>
    <n v="12"/>
    <x v="6"/>
    <x v="2"/>
    <x v="2"/>
    <n v="0"/>
    <n v="0"/>
    <s v="OK"/>
    <s v="Granel"/>
    <x v="2"/>
    <n v="0"/>
    <s v="F. MALAGA"/>
    <s v="A"/>
    <d v="1899-12-30T00:01:41"/>
    <d v="1899-12-30T00:01:41"/>
    <s v="OK"/>
    <m/>
    <m/>
    <d v="1899-12-30T00:00:00"/>
    <d v="1899-12-30T00:28:24"/>
    <n v="2"/>
    <n v="-1.1689814814799249E-3"/>
    <n v="28.400000000011314"/>
    <n v="12"/>
    <s v="Si"/>
  </r>
  <r>
    <s v="CSMA"/>
    <s v="2025008496"/>
    <x v="0"/>
    <s v="ER0271BBT"/>
    <s v="E3861LZF"/>
    <d v="2025-03-03T00:00:00"/>
    <m/>
    <s v="3260"/>
    <x v="41"/>
    <s v="PA"/>
    <s v="S8"/>
    <m/>
    <d v="2025-03-03T00:00:00"/>
    <d v="1899-12-30T12:15:04"/>
    <d v="2025-03-03T00:00:00"/>
    <d v="1899-12-30T12:13:21"/>
    <d v="2025-03-03T00:00:00"/>
    <d v="1899-12-30T12:40:39"/>
    <x v="0"/>
    <s v="RFCPI"/>
    <s v="7022044159"/>
    <s v="FBO"/>
    <d v="1899-12-30T00:29:01"/>
    <d v="1899-12-30T00:27:18"/>
    <d v="1899-12-30T00:01:43"/>
    <s v="Granel"/>
    <s v="E001"/>
    <x v="2"/>
    <d v="1899-12-30T00:25:35"/>
    <d v="1899-12-30T00:27:18"/>
    <n v="12"/>
    <x v="6"/>
    <x v="2"/>
    <x v="2"/>
    <n v="0"/>
    <n v="0"/>
    <s v="OK"/>
    <s v="Granel"/>
    <x v="2"/>
    <n v="0"/>
    <s v="F. MALAGA"/>
    <s v="A"/>
    <d v="1899-12-30T00:01:43"/>
    <d v="1899-12-30T00:01:43"/>
    <s v="OK"/>
    <m/>
    <m/>
    <d v="1899-12-30T00:00:00"/>
    <d v="1899-12-30T00:25:35"/>
    <n v="2"/>
    <n v="-1.192129629630001E-3"/>
    <n v="25.583333333342342"/>
    <n v="12"/>
    <s v="Si"/>
  </r>
  <r>
    <s v="CSMA"/>
    <s v=""/>
    <x v="0"/>
    <s v="ER8459BCW"/>
    <s v="E6823FDR"/>
    <d v="2025-03-03T00:00:00"/>
    <m/>
    <s v="200225"/>
    <x v="44"/>
    <s v="PA"/>
    <s v="PA"/>
    <m/>
    <d v="2025-03-03T00:00:00"/>
    <d v="1899-12-30T12:39:23"/>
    <d v="2025-03-03T00:00:00"/>
    <d v="1899-12-30T12:40:09"/>
    <d v="2025-03-03T00:00:00"/>
    <d v="1899-12-30T12:40:42"/>
    <x v="231"/>
    <s v="JMUNOZT"/>
    <s v="7022044160"/>
    <s v="FBO"/>
    <d v="1899-12-30T00:01:19"/>
    <d v="1899-12-30T00:00:33"/>
    <d v="1899-12-30T00:00:46"/>
    <s v="Granel"/>
    <s v="E001"/>
    <x v="2"/>
    <d v="1899-12-30T00:01:19"/>
    <d v="1899-12-30T00:00:33"/>
    <n v="12"/>
    <x v="6"/>
    <x v="2"/>
    <x v="0"/>
    <n v="1"/>
    <n v="0"/>
    <s v="KO"/>
    <s v="Clinker"/>
    <x v="2"/>
    <n v="1"/>
    <s v="F. MALAGA"/>
    <s v="A"/>
    <d v="1899-12-30T00:00:46"/>
    <d v="1899-12-30T00:00:46"/>
    <s v="OK"/>
    <m/>
    <m/>
    <d v="1899-12-30T00:00:00"/>
    <d v="1899-12-30T00:01:19"/>
    <n v="2"/>
    <d v="1899-12-30T00:00:46"/>
    <n v="1.3166666666639415"/>
    <n v="12"/>
    <s v="Si"/>
  </r>
  <r>
    <s v="CSMA"/>
    <s v="2025008472"/>
    <x v="0"/>
    <s v="ER8349BDL"/>
    <s v="E9043KYN"/>
    <d v="2025-03-03T00:00:00"/>
    <m/>
    <s v="3264"/>
    <x v="36"/>
    <s v="PA"/>
    <s v="S1"/>
    <m/>
    <d v="2025-03-03T00:00:00"/>
    <d v="1899-12-30T11:43:32"/>
    <d v="2025-03-03T00:00:00"/>
    <d v="1899-12-30T11:41:49"/>
    <d v="2025-03-03T00:00:00"/>
    <d v="1899-12-30T12:44:45"/>
    <x v="0"/>
    <s v="RFCPI"/>
    <s v="7022044162"/>
    <s v="EXW"/>
    <d v="1899-12-30T01:04:39"/>
    <d v="1899-12-30T01:02:56"/>
    <d v="1899-12-30T00:01:43"/>
    <s v="Granel"/>
    <s v="E001"/>
    <x v="1"/>
    <d v="1899-12-30T01:01:13"/>
    <d v="1899-12-30T01:02:56"/>
    <n v="11"/>
    <x v="6"/>
    <x v="2"/>
    <x v="2"/>
    <n v="0"/>
    <n v="0"/>
    <s v="OK"/>
    <s v="Granel"/>
    <x v="2"/>
    <n v="0"/>
    <s v="F. MALAGA"/>
    <s v="B"/>
    <d v="1899-12-30T00:01:43"/>
    <d v="1899-12-30T00:01:43"/>
    <s v="OK"/>
    <m/>
    <m/>
    <d v="1899-12-30T00:00:00"/>
    <d v="1899-12-30T01:01:13"/>
    <n v="2"/>
    <n v="-1.192129629620009E-3"/>
    <n v="61.216666666675138"/>
    <n v="12"/>
    <s v="No"/>
  </r>
  <r>
    <s v="CSMA"/>
    <s v=""/>
    <x v="0"/>
    <s v="ER7169BBR"/>
    <s v="E0019FGD"/>
    <d v="2025-03-03T00:00:00"/>
    <m/>
    <s v="200225"/>
    <x v="44"/>
    <s v="PA"/>
    <s v="PA"/>
    <m/>
    <d v="2025-03-03T00:00:00"/>
    <d v="1899-12-30T12:44:19"/>
    <d v="2025-03-03T00:00:00"/>
    <d v="1899-12-30T12:44:48"/>
    <d v="2025-03-03T00:00:00"/>
    <d v="1899-12-30T12:45:16"/>
    <x v="231"/>
    <s v="JMUNOZT"/>
    <s v="7022044163"/>
    <s v="FBO"/>
    <d v="1899-12-30T00:00:57"/>
    <d v="1899-12-30T00:00:28"/>
    <d v="1899-12-30T00:00:29"/>
    <s v="Granel"/>
    <s v="E001"/>
    <x v="2"/>
    <d v="1899-12-30T00:00:57"/>
    <d v="1899-12-30T00:00:28"/>
    <n v="12"/>
    <x v="6"/>
    <x v="2"/>
    <x v="0"/>
    <n v="1"/>
    <n v="0"/>
    <s v="KO"/>
    <s v="Clinker"/>
    <x v="2"/>
    <n v="1"/>
    <s v="F. MALAGA"/>
    <s v="A"/>
    <d v="1899-12-30T00:00:29"/>
    <d v="1899-12-30T00:00:29"/>
    <s v="OK"/>
    <m/>
    <m/>
    <d v="1899-12-30T00:00:00"/>
    <d v="1899-12-30T00:00:57"/>
    <n v="2"/>
    <d v="1899-12-30T00:00:29"/>
    <n v="0.95000000001117968"/>
    <n v="12"/>
    <s v="Si"/>
  </r>
  <r>
    <s v="CSMA"/>
    <s v="2025008490"/>
    <x v="0"/>
    <s v="ER7690BCV"/>
    <s v="E4379JKC"/>
    <d v="2025-03-03T00:00:00"/>
    <m/>
    <s v="3283"/>
    <x v="37"/>
    <s v="PA"/>
    <s v="PA"/>
    <m/>
    <d v="2025-03-03T00:00:00"/>
    <d v="1899-12-30T12:06:31"/>
    <d v="2025-03-03T00:00:00"/>
    <d v="1899-12-30T12:04:48"/>
    <d v="2025-03-03T00:00:00"/>
    <d v="1899-12-30T12:47:35"/>
    <x v="0"/>
    <s v="RFCPI"/>
    <s v="7022044164"/>
    <s v="FBO"/>
    <d v="1899-12-30T00:44:30"/>
    <d v="1899-12-30T00:42:47"/>
    <d v="1899-12-30T00:01:43"/>
    <s v="Ensacado"/>
    <s v="E002"/>
    <x v="2"/>
    <d v="1899-12-30T00:41:04"/>
    <d v="1899-12-30T00:42:47"/>
    <n v="12"/>
    <x v="6"/>
    <x v="2"/>
    <x v="1"/>
    <n v="0"/>
    <n v="0"/>
    <s v="OK"/>
    <s v="Ensacado"/>
    <x v="2"/>
    <n v="0"/>
    <s v="F. MALAGA"/>
    <s v="A"/>
    <d v="1899-12-30T00:01:43"/>
    <d v="1899-12-30T00:01:43"/>
    <s v="OK"/>
    <m/>
    <m/>
    <d v="1899-12-30T00:00:00"/>
    <d v="1899-12-30T00:41:04"/>
    <n v="2"/>
    <n v="-1.192129629630001E-3"/>
    <n v="41.066666666668873"/>
    <n v="12"/>
    <s v="Si"/>
  </r>
  <r>
    <s v="CSMA"/>
    <s v="2025008467"/>
    <x v="0"/>
    <s v="ER3809BBS"/>
    <s v="E9449KGB"/>
    <d v="2025-03-03T00:00:00"/>
    <m/>
    <s v="3268"/>
    <x v="25"/>
    <s v="PA"/>
    <s v="S2"/>
    <m/>
    <d v="2025-03-03T00:00:00"/>
    <d v="1899-12-30T11:34:43"/>
    <d v="2025-03-03T00:00:00"/>
    <d v="1899-12-30T11:33:01"/>
    <d v="2025-03-03T00:00:00"/>
    <d v="1899-12-30T12:50:38"/>
    <x v="0"/>
    <s v="RFCPI"/>
    <s v="7022044165"/>
    <s v="FBO"/>
    <d v="1899-12-30T01:19:19"/>
    <d v="1899-12-30T01:17:37"/>
    <d v="1899-12-30T00:01:42"/>
    <s v="Granel"/>
    <s v="E001"/>
    <x v="2"/>
    <d v="1899-12-30T01:15:55"/>
    <d v="1899-12-30T01:17:37"/>
    <n v="11"/>
    <x v="6"/>
    <x v="2"/>
    <x v="2"/>
    <n v="0"/>
    <n v="0"/>
    <s v="OK"/>
    <s v="Granel"/>
    <x v="2"/>
    <n v="0"/>
    <s v="F. MALAGA"/>
    <s v="B"/>
    <d v="1899-12-30T00:01:42"/>
    <d v="1899-12-30T00:01:42"/>
    <s v="OK"/>
    <m/>
    <m/>
    <d v="1899-12-30T00:00:00"/>
    <d v="1899-12-30T01:15:55"/>
    <n v="2"/>
    <n v="-1.1805555555600145E-3"/>
    <n v="75.916666666670409"/>
    <n v="12"/>
    <s v="No"/>
  </r>
  <r>
    <s v="CSMA"/>
    <s v=""/>
    <x v="0"/>
    <s v="E6833GSF"/>
    <m/>
    <d v="2025-03-03T00:00:00"/>
    <m/>
    <s v="200225"/>
    <x v="44"/>
    <s v="PA"/>
    <s v="PA"/>
    <m/>
    <d v="2025-03-03T00:00:00"/>
    <d v="1899-12-30T12:47:58"/>
    <d v="2025-03-03T00:00:00"/>
    <d v="1899-12-30T12:48:35"/>
    <d v="2025-03-03T00:00:00"/>
    <d v="1899-12-30T12:49:06"/>
    <x v="231"/>
    <s v="JMUNOZT"/>
    <s v="7022044166"/>
    <s v="FBO"/>
    <d v="1899-12-30T00:01:08"/>
    <d v="1899-12-30T00:00:31"/>
    <d v="1899-12-30T00:00:37"/>
    <s v="Granel"/>
    <s v="E001"/>
    <x v="2"/>
    <d v="1899-12-30T00:01:08"/>
    <d v="1899-12-30T00:00:31"/>
    <n v="12"/>
    <x v="6"/>
    <x v="2"/>
    <x v="0"/>
    <n v="1"/>
    <n v="0"/>
    <s v="KO"/>
    <s v="Clinker"/>
    <x v="2"/>
    <n v="1"/>
    <s v="F. MALAGA"/>
    <s v="A"/>
    <d v="1899-12-30T00:00:37"/>
    <d v="1899-12-30T00:00:37"/>
    <s v="OK"/>
    <m/>
    <m/>
    <d v="1899-12-30T00:00:00"/>
    <d v="1899-12-30T00:01:08"/>
    <n v="2"/>
    <d v="1899-12-30T00:00:37"/>
    <n v="1.1333333333231721"/>
    <n v="12"/>
    <s v="Si"/>
  </r>
  <r>
    <s v="CSMA"/>
    <s v="2025008497"/>
    <x v="0"/>
    <s v="ER5267BCF"/>
    <s v="E9561JJR"/>
    <d v="2025-03-03T00:00:00"/>
    <m/>
    <s v="3282"/>
    <x v="42"/>
    <s v="PA"/>
    <s v="PA"/>
    <m/>
    <d v="2025-03-03T00:00:00"/>
    <d v="1899-12-30T12:17:26"/>
    <d v="2025-03-03T00:00:00"/>
    <d v="1899-12-30T12:15:44"/>
    <d v="2025-03-03T00:00:00"/>
    <d v="1899-12-30T12:55:00"/>
    <x v="0"/>
    <s v="RFCPI"/>
    <s v="7022044168"/>
    <s v="EXW"/>
    <d v="1899-12-30T00:40:58"/>
    <d v="1899-12-30T00:39:16"/>
    <d v="1899-12-30T00:01:42"/>
    <s v="Ensacado"/>
    <s v="E002"/>
    <x v="1"/>
    <d v="1899-12-30T00:37:34"/>
    <d v="1899-12-30T00:39:16"/>
    <n v="12"/>
    <x v="6"/>
    <x v="2"/>
    <x v="1"/>
    <n v="0"/>
    <n v="0"/>
    <s v="OK"/>
    <s v="Ensacado"/>
    <x v="2"/>
    <n v="0"/>
    <s v="F. MALAGA"/>
    <s v="A"/>
    <d v="1899-12-30T00:01:42"/>
    <d v="1899-12-30T00:01:42"/>
    <s v="OK"/>
    <m/>
    <m/>
    <d v="1899-12-30T00:00:00"/>
    <d v="1899-12-30T00:37:34"/>
    <n v="2"/>
    <n v="-1.1805555555499669E-3"/>
    <n v="37.566666666662414"/>
    <n v="12"/>
    <s v="Si"/>
  </r>
  <r>
    <s v="CSMA"/>
    <s v="2025008478"/>
    <x v="0"/>
    <s v="ER2925BBW"/>
    <s v="E2384GKZ"/>
    <d v="2025-03-03T00:00:00"/>
    <m/>
    <s v="3269"/>
    <x v="35"/>
    <s v="PA"/>
    <s v="S2"/>
    <m/>
    <d v="2025-03-03T00:00:00"/>
    <d v="1899-12-30T11:53:13"/>
    <d v="2025-03-03T00:00:00"/>
    <d v="1899-12-30T11:51:30"/>
    <d v="2025-03-03T00:00:00"/>
    <d v="1899-12-30T12:55:38"/>
    <x v="0"/>
    <s v="RFCPI"/>
    <s v="7022044169"/>
    <s v="FBO"/>
    <d v="1899-12-30T01:05:51"/>
    <d v="1899-12-30T01:04:08"/>
    <d v="1899-12-30T00:01:43"/>
    <s v="Granel"/>
    <s v="E001"/>
    <x v="2"/>
    <d v="1899-12-30T01:02:25"/>
    <d v="1899-12-30T01:04:08"/>
    <n v="11"/>
    <x v="6"/>
    <x v="2"/>
    <x v="2"/>
    <n v="0"/>
    <n v="0"/>
    <s v="OK"/>
    <s v="Granel"/>
    <x v="2"/>
    <n v="0"/>
    <s v="F. MALAGA"/>
    <s v="B"/>
    <d v="1899-12-30T00:01:43"/>
    <d v="1899-12-30T00:01:43"/>
    <s v="OK"/>
    <m/>
    <m/>
    <d v="1899-12-30T00:00:00"/>
    <d v="1899-12-30T01:02:25"/>
    <n v="2"/>
    <n v="-1.192129629630001E-3"/>
    <n v="62.416666666670373"/>
    <n v="12"/>
    <s v="No"/>
  </r>
  <r>
    <s v="CSMA"/>
    <s v=""/>
    <x v="0"/>
    <s v="ER7169BBR"/>
    <s v="E0019FGD"/>
    <d v="2025-03-03T00:00:00"/>
    <m/>
    <s v="200225"/>
    <x v="44"/>
    <s v="PA"/>
    <s v="PA"/>
    <m/>
    <d v="2025-03-03T00:00:00"/>
    <d v="1899-12-30T12:54:05"/>
    <d v="2025-03-03T00:00:00"/>
    <d v="1899-12-30T12:54:33"/>
    <d v="2025-03-03T00:00:00"/>
    <d v="1899-12-30T12:54:59"/>
    <x v="231"/>
    <s v="JMUNOZT"/>
    <s v="7022044170"/>
    <s v="FBO"/>
    <d v="1899-12-30T00:00:54"/>
    <d v="1899-12-30T00:00:26"/>
    <d v="1899-12-30T00:00:28"/>
    <s v="Granel"/>
    <s v="E001"/>
    <x v="2"/>
    <d v="1899-12-30T00:00:54"/>
    <d v="1899-12-30T00:00:26"/>
    <n v="12"/>
    <x v="6"/>
    <x v="2"/>
    <x v="0"/>
    <n v="1"/>
    <n v="0"/>
    <s v="KO"/>
    <s v="Clinker"/>
    <x v="2"/>
    <n v="1"/>
    <s v="F. MALAGA"/>
    <s v="A"/>
    <d v="1899-12-30T00:00:28"/>
    <d v="1899-12-30T00:00:28"/>
    <s v="OK"/>
    <m/>
    <m/>
    <d v="1899-12-30T00:00:00"/>
    <d v="1899-12-30T00:00:54"/>
    <n v="2"/>
    <d v="1899-12-30T00:00:28"/>
    <n v="0.90000000000014069"/>
    <n v="12"/>
    <s v="Si"/>
  </r>
  <r>
    <s v="CSMA"/>
    <s v="2025008507"/>
    <x v="0"/>
    <s v="ER8859BCJ"/>
    <s v="E3975CCV"/>
    <d v="2025-03-03T00:00:00"/>
    <m/>
    <s v="200225"/>
    <x v="44"/>
    <s v="PA"/>
    <s v="S10"/>
    <m/>
    <d v="2025-03-03T00:00:00"/>
    <d v="1899-12-30T12:39:57"/>
    <d v="2025-03-03T00:00:00"/>
    <d v="1899-12-30T12:38:14"/>
    <d v="2025-03-03T00:00:00"/>
    <d v="1899-12-30T12:57:27"/>
    <x v="0"/>
    <s v="RFCPI"/>
    <s v="7022044171"/>
    <s v="FBO"/>
    <d v="1899-12-30T00:20:56"/>
    <d v="1899-12-30T00:19:13"/>
    <d v="1899-12-30T00:01:43"/>
    <s v="Granel"/>
    <s v="E001"/>
    <x v="2"/>
    <d v="1899-12-30T00:17:30"/>
    <d v="1899-12-30T00:19:13"/>
    <n v="12"/>
    <x v="6"/>
    <x v="2"/>
    <x v="0"/>
    <n v="0"/>
    <n v="0"/>
    <s v="OK"/>
    <s v="Clinker"/>
    <x v="2"/>
    <n v="0"/>
    <s v="F. MALAGA"/>
    <s v="A"/>
    <d v="1899-12-30T00:01:43"/>
    <d v="1899-12-30T00:01:43"/>
    <s v="OK"/>
    <m/>
    <m/>
    <d v="1899-12-30T00:00:00"/>
    <d v="1899-12-30T00:17:30"/>
    <n v="2"/>
    <n v="-1.192129629630001E-3"/>
    <n v="17.499999999988827"/>
    <n v="12"/>
    <s v="Si"/>
  </r>
  <r>
    <s v="CSMA"/>
    <s v=""/>
    <x v="0"/>
    <s v="E6833GSF"/>
    <m/>
    <d v="2025-03-03T00:00:00"/>
    <m/>
    <s v="200225"/>
    <x v="44"/>
    <s v="PA"/>
    <s v="PA"/>
    <m/>
    <d v="2025-03-03T00:00:00"/>
    <d v="1899-12-30T12:59:00"/>
    <d v="2025-03-03T00:00:00"/>
    <d v="1899-12-30T12:59:29"/>
    <d v="2025-03-03T00:00:00"/>
    <d v="1899-12-30T12:59:58"/>
    <x v="231"/>
    <s v="JMUNOZT"/>
    <s v="7022044172"/>
    <s v="FBO"/>
    <d v="1899-12-30T00:00:58"/>
    <d v="1899-12-30T00:00:29"/>
    <d v="1899-12-30T00:00:29"/>
    <s v="Granel"/>
    <s v="E001"/>
    <x v="2"/>
    <d v="1899-12-30T00:00:58"/>
    <d v="1899-12-30T00:00:29"/>
    <n v="12"/>
    <x v="6"/>
    <x v="2"/>
    <x v="0"/>
    <n v="1"/>
    <n v="0"/>
    <s v="KO"/>
    <s v="Clinker"/>
    <x v="2"/>
    <n v="1"/>
    <s v="F. MALAGA"/>
    <s v="A"/>
    <d v="1899-12-30T00:00:29"/>
    <d v="1899-12-30T00:00:29"/>
    <s v="OK"/>
    <m/>
    <m/>
    <d v="1899-12-30T00:00:00"/>
    <d v="1899-12-30T00:00:58"/>
    <n v="2"/>
    <d v="1899-12-30T00:00:29"/>
    <n v="0.96666666667204026"/>
    <n v="12"/>
    <s v="Si"/>
  </r>
  <r>
    <s v="CSMA"/>
    <s v="2025008474"/>
    <x v="0"/>
    <s v="ER0860BBM"/>
    <s v="E5730JVY"/>
    <d v="2025-03-03T00:00:00"/>
    <m/>
    <s v="3264"/>
    <x v="36"/>
    <s v="PA"/>
    <s v="S1"/>
    <m/>
    <d v="2025-03-03T00:00:00"/>
    <d v="1899-12-30T11:46:49"/>
    <d v="2025-03-03T00:00:00"/>
    <d v="1899-12-30T11:45:07"/>
    <d v="2025-03-03T00:00:00"/>
    <d v="1899-12-30T13:04:14"/>
    <x v="0"/>
    <s v="RFCPI"/>
    <s v="7022044173"/>
    <s v="FBO"/>
    <d v="1899-12-30T01:20:49"/>
    <d v="1899-12-30T01:19:07"/>
    <d v="1899-12-30T00:01:42"/>
    <s v="Granel"/>
    <s v="E001"/>
    <x v="2"/>
    <d v="1899-12-30T01:17:25"/>
    <d v="1899-12-30T01:19:07"/>
    <n v="11"/>
    <x v="6"/>
    <x v="2"/>
    <x v="2"/>
    <n v="0"/>
    <n v="0"/>
    <s v="OK"/>
    <s v="Granel"/>
    <x v="2"/>
    <n v="0"/>
    <s v="F. MALAGA"/>
    <s v="B"/>
    <d v="1899-12-30T00:01:42"/>
    <d v="1899-12-30T00:01:42"/>
    <s v="OK"/>
    <m/>
    <m/>
    <d v="1899-12-30T00:00:00"/>
    <d v="1899-12-30T01:17:25"/>
    <n v="2"/>
    <n v="-1.1805555555600145E-3"/>
    <n v="77.416666666660888"/>
    <n v="13"/>
    <s v="No"/>
  </r>
  <r>
    <s v="CSMA"/>
    <s v=""/>
    <x v="0"/>
    <s v="ER8859BCJ"/>
    <s v="E3975CCV"/>
    <d v="2025-03-03T00:00:00"/>
    <m/>
    <s v="200225"/>
    <x v="44"/>
    <s v="PA"/>
    <s v="PA"/>
    <m/>
    <d v="2025-03-03T00:00:00"/>
    <d v="1899-12-30T13:06:22"/>
    <d v="2025-03-03T00:00:00"/>
    <d v="1899-12-30T13:07:01"/>
    <d v="2025-03-03T00:00:00"/>
    <d v="1899-12-30T13:07:35"/>
    <x v="231"/>
    <s v="JMUNOZT"/>
    <s v="7022044174"/>
    <s v="FBO"/>
    <d v="1899-12-30T00:01:13"/>
    <d v="1899-12-30T00:00:34"/>
    <d v="1899-12-30T00:00:39"/>
    <s v="Granel"/>
    <s v="E001"/>
    <x v="2"/>
    <d v="1899-12-30T00:01:13"/>
    <d v="1899-12-30T00:00:34"/>
    <n v="13"/>
    <x v="6"/>
    <x v="2"/>
    <x v="0"/>
    <n v="1"/>
    <n v="0"/>
    <s v="KO"/>
    <s v="Clinker"/>
    <x v="2"/>
    <n v="1"/>
    <s v="F. MALAGA"/>
    <s v="A"/>
    <d v="1899-12-30T00:00:39"/>
    <d v="1899-12-30T00:00:39"/>
    <s v="OK"/>
    <m/>
    <m/>
    <d v="1899-12-30T00:00:00"/>
    <d v="1899-12-30T00:01:13"/>
    <n v="2"/>
    <d v="1899-12-30T00:00:39"/>
    <n v="1.2166666666703208"/>
    <n v="13"/>
    <s v="Si"/>
  </r>
  <r>
    <s v="CSMA"/>
    <s v="2025008502"/>
    <x v="0"/>
    <s v="ER7867BDG"/>
    <s v="E0806MGZ"/>
    <d v="2025-03-03T00:00:00"/>
    <m/>
    <s v="3283"/>
    <x v="37"/>
    <s v="PA"/>
    <s v="PA"/>
    <m/>
    <d v="2025-03-03T00:00:00"/>
    <d v="1899-12-30T12:30:57"/>
    <d v="2025-03-03T00:00:00"/>
    <d v="1899-12-30T12:29:19"/>
    <d v="2025-03-03T00:00:00"/>
    <d v="1899-12-30T13:11:50"/>
    <x v="0"/>
    <s v="RFCPI"/>
    <s v="7022044175"/>
    <s v="FBO"/>
    <d v="1899-12-30T00:44:09"/>
    <d v="1899-12-30T00:42:31"/>
    <d v="1899-12-30T00:01:38"/>
    <s v="Ensacado"/>
    <s v="E002"/>
    <x v="2"/>
    <d v="1899-12-30T00:40:53"/>
    <d v="1899-12-30T00:42:31"/>
    <n v="12"/>
    <x v="6"/>
    <x v="2"/>
    <x v="1"/>
    <n v="0"/>
    <n v="0"/>
    <s v="OK"/>
    <s v="Ensacado"/>
    <x v="2"/>
    <n v="0"/>
    <s v="F. MALAGA"/>
    <s v="A"/>
    <d v="1899-12-30T00:01:38"/>
    <d v="1899-12-30T00:01:38"/>
    <s v="OK"/>
    <m/>
    <m/>
    <d v="1899-12-30T00:00:00"/>
    <d v="1899-12-30T00:40:53"/>
    <n v="2"/>
    <n v="-1.1342592592600287E-3"/>
    <n v="40.883333333327947"/>
    <n v="13"/>
    <s v="Si"/>
  </r>
  <r>
    <s v="CSMA"/>
    <s v=""/>
    <x v="0"/>
    <s v="ER8859BCJ"/>
    <s v="E3975CCV"/>
    <d v="2025-03-03T00:00:00"/>
    <m/>
    <s v="200225"/>
    <x v="44"/>
    <s v="PA"/>
    <s v="PA"/>
    <m/>
    <d v="2025-03-03T00:00:00"/>
    <d v="1899-12-30T13:12:18"/>
    <d v="2025-03-03T00:00:00"/>
    <d v="1899-12-30T13:12:42"/>
    <d v="2025-03-03T00:00:00"/>
    <d v="1899-12-30T13:13:18"/>
    <x v="231"/>
    <s v="JMUNOZT"/>
    <s v="7022044176"/>
    <s v="FBO"/>
    <d v="1899-12-30T00:01:00"/>
    <d v="1899-12-30T00:00:36"/>
    <d v="1899-12-30T00:00:24"/>
    <s v="Granel"/>
    <s v="E001"/>
    <x v="2"/>
    <d v="1899-12-30T00:01:00"/>
    <d v="1899-12-30T00:00:36"/>
    <n v="13"/>
    <x v="6"/>
    <x v="2"/>
    <x v="0"/>
    <n v="1"/>
    <n v="0"/>
    <s v="KO"/>
    <s v="Clinker"/>
    <x v="2"/>
    <n v="1"/>
    <s v="F. MALAGA"/>
    <s v="A"/>
    <d v="1899-12-30T00:00:24"/>
    <d v="1899-12-30T00:00:24"/>
    <s v="OK"/>
    <m/>
    <m/>
    <d v="1899-12-30T00:00:00"/>
    <d v="1899-12-30T00:01:00"/>
    <n v="2"/>
    <d v="1899-12-30T00:00:24"/>
    <n v="1.0000000000079901"/>
    <n v="13"/>
    <s v="Si"/>
  </r>
  <r>
    <s v="CSMA"/>
    <s v="2025008510"/>
    <x v="0"/>
    <s v="ER8459BCW"/>
    <s v="E6823FDR"/>
    <d v="2025-03-03T00:00:00"/>
    <m/>
    <s v="200225"/>
    <x v="44"/>
    <s v="PA"/>
    <s v="S10"/>
    <m/>
    <d v="2025-03-03T00:00:00"/>
    <d v="1899-12-30T12:52:45"/>
    <d v="2025-03-03T00:00:00"/>
    <d v="1899-12-30T12:51:03"/>
    <d v="2025-03-03T00:00:00"/>
    <d v="1899-12-30T13:16:00"/>
    <x v="0"/>
    <s v="RFCPI"/>
    <s v="7022044177"/>
    <s v="FBO"/>
    <d v="1899-12-30T00:26:39"/>
    <d v="1899-12-30T00:24:57"/>
    <d v="1899-12-30T00:01:42"/>
    <s v="Granel"/>
    <s v="E001"/>
    <x v="2"/>
    <d v="1899-12-30T00:23:15"/>
    <d v="1899-12-30T00:24:57"/>
    <n v="12"/>
    <x v="6"/>
    <x v="2"/>
    <x v="0"/>
    <n v="0"/>
    <n v="0"/>
    <s v="OK"/>
    <s v="Clinker"/>
    <x v="2"/>
    <n v="0"/>
    <s v="F. MALAGA"/>
    <s v="A"/>
    <d v="1899-12-30T00:01:42"/>
    <d v="1899-12-30T00:01:42"/>
    <s v="OK"/>
    <m/>
    <m/>
    <d v="1899-12-30T00:00:00"/>
    <d v="1899-12-30T00:23:15"/>
    <n v="2"/>
    <n v="-1.1805555555499669E-3"/>
    <n v="23.25000000000971"/>
    <n v="13"/>
    <s v="Si"/>
  </r>
  <r>
    <s v="CSMA"/>
    <s v=""/>
    <x v="0"/>
    <s v="ER8459BCW"/>
    <s v="E6823FDR"/>
    <d v="2025-03-03T00:00:00"/>
    <m/>
    <s v="200225"/>
    <x v="44"/>
    <s v="PA"/>
    <s v="PA"/>
    <m/>
    <d v="2025-03-03T00:00:00"/>
    <d v="1899-12-30T13:19:26"/>
    <d v="2025-03-03T00:00:00"/>
    <d v="1899-12-30T13:19:57"/>
    <d v="2025-03-03T00:00:00"/>
    <d v="1899-12-30T13:20:35"/>
    <x v="231"/>
    <s v="JMUNOZT"/>
    <s v="7022044178"/>
    <s v="FBO"/>
    <d v="1899-12-30T00:01:09"/>
    <d v="1899-12-30T00:00:38"/>
    <d v="1899-12-30T00:00:31"/>
    <s v="Granel"/>
    <s v="E001"/>
    <x v="2"/>
    <d v="1899-12-30T00:01:09"/>
    <d v="1899-12-30T00:00:38"/>
    <n v="13"/>
    <x v="6"/>
    <x v="2"/>
    <x v="0"/>
    <n v="1"/>
    <n v="0"/>
    <s v="KO"/>
    <s v="Clinker"/>
    <x v="2"/>
    <n v="1"/>
    <s v="F. MALAGA"/>
    <s v="A"/>
    <d v="1899-12-30T00:00:31"/>
    <d v="1899-12-30T00:00:31"/>
    <s v="OK"/>
    <m/>
    <m/>
    <d v="1899-12-30T00:00:00"/>
    <d v="1899-12-30T00:01:09"/>
    <n v="2"/>
    <d v="1899-12-30T00:00:31"/>
    <n v="1.1499999999984212"/>
    <n v="13"/>
    <s v="Si"/>
  </r>
  <r>
    <s v="CSMA"/>
    <s v=""/>
    <x v="0"/>
    <s v="ER8459BCW"/>
    <s v="E6823FDR"/>
    <d v="2025-03-03T00:00:00"/>
    <m/>
    <s v="200225"/>
    <x v="44"/>
    <s v="PA"/>
    <s v="PA"/>
    <m/>
    <d v="2025-03-03T00:00:00"/>
    <d v="1899-12-30T13:23:13"/>
    <d v="2025-03-03T00:00:00"/>
    <d v="1899-12-30T13:24:33"/>
    <d v="2025-03-03T00:00:00"/>
    <d v="1899-12-30T13:25:17"/>
    <x v="231"/>
    <s v="JMUNOZT"/>
    <s v="7022044179"/>
    <s v="FBO"/>
    <d v="1899-12-30T00:02:04"/>
    <d v="1899-12-30T00:00:44"/>
    <d v="1899-12-30T00:01:20"/>
    <s v="Granel"/>
    <s v="E001"/>
    <x v="2"/>
    <d v="1899-12-30T00:02:04"/>
    <d v="1899-12-30T00:00:44"/>
    <n v="13"/>
    <x v="6"/>
    <x v="2"/>
    <x v="0"/>
    <n v="1"/>
    <n v="0"/>
    <s v="KO"/>
    <s v="Clinker"/>
    <x v="2"/>
    <n v="1"/>
    <s v="F. MALAGA"/>
    <s v="A"/>
    <d v="1899-12-30T00:01:20"/>
    <d v="1899-12-30T00:01:20"/>
    <s v="OK"/>
    <m/>
    <m/>
    <d v="1899-12-30T00:00:00"/>
    <d v="1899-12-30T00:02:04"/>
    <n v="2"/>
    <d v="1899-12-30T00:01:20"/>
    <n v="2.0666666666736511"/>
    <n v="13"/>
    <s v="Si"/>
  </r>
  <r>
    <s v="CSMA"/>
    <s v="2025008511"/>
    <x v="0"/>
    <s v="E8496DVG"/>
    <m/>
    <d v="2025-03-03T00:00:00"/>
    <m/>
    <s v="3283"/>
    <x v="37"/>
    <s v="PA"/>
    <s v="PA"/>
    <m/>
    <d v="2025-03-03T00:00:00"/>
    <d v="1899-12-30T12:53:03"/>
    <d v="2025-03-03T00:00:00"/>
    <d v="1899-12-30T12:51:21"/>
    <d v="2025-03-03T00:00:00"/>
    <d v="1899-12-30T13:28:01"/>
    <x v="0"/>
    <s v="RFCPI"/>
    <s v="7022044180"/>
    <s v="EXW"/>
    <d v="1899-12-30T00:38:22"/>
    <d v="1899-12-30T00:36:40"/>
    <d v="1899-12-30T00:01:42"/>
    <s v="Ensacado"/>
    <s v="E002"/>
    <x v="1"/>
    <d v="1899-12-30T00:34:58"/>
    <d v="1899-12-30T00:36:40"/>
    <n v="12"/>
    <x v="6"/>
    <x v="2"/>
    <x v="1"/>
    <n v="0"/>
    <n v="0"/>
    <s v="OK"/>
    <s v="Ensacado"/>
    <x v="2"/>
    <n v="0"/>
    <s v="F. MALAGA"/>
    <s v="A"/>
    <d v="1899-12-30T00:01:42"/>
    <d v="1899-12-30T00:01:42"/>
    <s v="OK"/>
    <m/>
    <m/>
    <d v="1899-12-30T00:00:00"/>
    <d v="1899-12-30T00:34:58"/>
    <n v="2"/>
    <n v="-1.1805555555599589E-3"/>
    <n v="34.966666666670477"/>
    <n v="13"/>
    <s v="Si"/>
  </r>
  <r>
    <s v="CSMA"/>
    <s v="2025008488"/>
    <x v="0"/>
    <s v="ER4695BDR"/>
    <s v="E9461JBD"/>
    <d v="2025-03-03T00:00:00"/>
    <m/>
    <s v="3264"/>
    <x v="36"/>
    <s v="PA"/>
    <s v="S1"/>
    <m/>
    <d v="2025-03-03T00:00:00"/>
    <d v="1899-12-30T12:03:04"/>
    <d v="2025-03-03T00:00:00"/>
    <d v="1899-12-30T12:01:35"/>
    <d v="2025-03-03T00:00:00"/>
    <d v="1899-12-30T13:32:10"/>
    <x v="0"/>
    <s v="RFCPI"/>
    <s v="7022044181"/>
    <s v="EXW"/>
    <d v="1899-12-30T01:32:04"/>
    <d v="1899-12-30T01:30:35"/>
    <d v="1899-12-30T00:01:29"/>
    <s v="Granel"/>
    <s v="E001"/>
    <x v="1"/>
    <d v="1899-12-30T01:29:06"/>
    <d v="1899-12-30T01:30:35"/>
    <n v="12"/>
    <x v="6"/>
    <x v="2"/>
    <x v="2"/>
    <n v="0"/>
    <n v="0"/>
    <s v="OK"/>
    <s v="Granel"/>
    <x v="2"/>
    <n v="0"/>
    <s v="F. MALAGA"/>
    <s v="B"/>
    <d v="1899-12-30T00:01:29"/>
    <d v="1899-12-30T00:01:29"/>
    <s v="OK"/>
    <m/>
    <m/>
    <d v="1899-12-30T00:00:00"/>
    <d v="1899-12-30T01:29:06"/>
    <n v="2"/>
    <n v="-1.0300925925900151E-3"/>
    <n v="89.100000000000023"/>
    <n v="13"/>
    <s v="No"/>
  </r>
  <r>
    <s v="CSMA"/>
    <s v="2025008508"/>
    <x v="0"/>
    <s v="ER0516BBR"/>
    <s v="E6372MGC"/>
    <d v="2025-03-03T00:00:00"/>
    <m/>
    <s v="3283"/>
    <x v="37"/>
    <s v="PA"/>
    <s v="PA"/>
    <m/>
    <d v="2025-03-03T00:00:00"/>
    <d v="1899-12-30T12:41:16"/>
    <d v="2025-03-03T00:00:00"/>
    <d v="1899-12-30T12:39:33"/>
    <d v="2025-03-03T00:00:00"/>
    <d v="1899-12-30T13:33:19"/>
    <x v="0"/>
    <s v="RFCPI"/>
    <s v="7022044182"/>
    <s v="EXW"/>
    <d v="1899-12-30T00:55:29"/>
    <d v="1899-12-30T00:53:46"/>
    <d v="1899-12-30T00:01:43"/>
    <s v="Ensacado"/>
    <s v="E002"/>
    <x v="1"/>
    <d v="1899-12-30T00:52:03"/>
    <d v="1899-12-30T00:53:46"/>
    <n v="12"/>
    <x v="6"/>
    <x v="2"/>
    <x v="1"/>
    <n v="0"/>
    <n v="0"/>
    <s v="OK"/>
    <s v="Ensacado"/>
    <x v="2"/>
    <n v="0"/>
    <s v="F. MALAGA"/>
    <s v="B"/>
    <d v="1899-12-30T00:01:43"/>
    <d v="1899-12-30T00:01:43"/>
    <s v="OK"/>
    <m/>
    <m/>
    <d v="1899-12-30T00:00:00"/>
    <d v="1899-12-30T00:52:03"/>
    <n v="2"/>
    <n v="-1.192129629630001E-3"/>
    <n v="52.049999999995187"/>
    <n v="13"/>
    <s v="No"/>
  </r>
  <r>
    <s v="CSMA"/>
    <s v="2025008492"/>
    <x v="0"/>
    <s v="EB10320R"/>
    <s v="E4291FWJ"/>
    <d v="2025-03-03T00:00:00"/>
    <m/>
    <s v="3268"/>
    <x v="25"/>
    <s v="PA"/>
    <s v="S2"/>
    <m/>
    <d v="2025-03-03T00:00:00"/>
    <d v="1899-12-30T12:07:37"/>
    <d v="2025-03-03T00:00:00"/>
    <d v="1899-12-30T12:05:59"/>
    <d v="2025-03-03T00:00:00"/>
    <d v="1899-12-30T13:34:16"/>
    <x v="0"/>
    <s v="RFCPI"/>
    <s v="7022044183"/>
    <s v="FBO"/>
    <d v="1899-12-30T01:29:55"/>
    <d v="1899-12-30T01:28:17"/>
    <d v="1899-12-30T00:01:38"/>
    <s v="Granel"/>
    <s v="E001"/>
    <x v="2"/>
    <d v="1899-12-30T01:26:39"/>
    <d v="1899-12-30T01:28:17"/>
    <n v="12"/>
    <x v="6"/>
    <x v="2"/>
    <x v="2"/>
    <n v="0"/>
    <n v="0"/>
    <s v="OK"/>
    <s v="Granel"/>
    <x v="2"/>
    <n v="0"/>
    <s v="F. MALAGA"/>
    <s v="B"/>
    <d v="1899-12-30T00:01:38"/>
    <d v="1899-12-30T00:01:38"/>
    <s v="OK"/>
    <m/>
    <m/>
    <d v="1899-12-30T00:00:00"/>
    <d v="1899-12-30T01:26:39"/>
    <n v="2"/>
    <n v="-1.1342592592600287E-3"/>
    <n v="86.649999999998357"/>
    <n v="13"/>
    <s v="No"/>
  </r>
  <r>
    <s v="CSMA"/>
    <s v="2025008495"/>
    <x v="0"/>
    <s v="ER7726BBG"/>
    <s v="E7970JYD"/>
    <d v="2025-03-03T00:00:00"/>
    <m/>
    <s v="3264"/>
    <x v="36"/>
    <s v="PA"/>
    <s v="S1"/>
    <m/>
    <d v="2025-03-03T00:00:00"/>
    <d v="1899-12-30T12:10:36"/>
    <d v="2025-03-03T00:00:00"/>
    <d v="1899-12-30T12:08:54"/>
    <d v="2025-03-03T00:00:00"/>
    <d v="1899-12-30T13:36:26"/>
    <x v="0"/>
    <s v="RFCPI"/>
    <s v="7022044184"/>
    <s v="EXW"/>
    <d v="1899-12-30T01:29:14"/>
    <d v="1899-12-30T01:27:32"/>
    <d v="1899-12-30T00:01:42"/>
    <s v="Granel"/>
    <s v="E001"/>
    <x v="1"/>
    <d v="1899-12-30T01:25:50"/>
    <d v="1899-12-30T01:27:32"/>
    <n v="12"/>
    <x v="6"/>
    <x v="2"/>
    <x v="2"/>
    <n v="0"/>
    <n v="0"/>
    <s v="OK"/>
    <s v="Granel"/>
    <x v="2"/>
    <n v="0"/>
    <s v="F. MALAGA"/>
    <s v="B"/>
    <d v="1899-12-30T00:01:42"/>
    <d v="1899-12-30T00:01:42"/>
    <s v="OK"/>
    <m/>
    <m/>
    <d v="1899-12-30T00:00:00"/>
    <d v="1899-12-30T01:25:50"/>
    <n v="2"/>
    <n v="-1.180555555550078E-3"/>
    <n v="85.83333333333114"/>
    <n v="13"/>
    <s v="No"/>
  </r>
  <r>
    <s v="CSMA"/>
    <s v="2025008503"/>
    <x v="0"/>
    <s v="ER0936BBS"/>
    <s v="E1632JZF"/>
    <d v="2025-03-03T00:00:00"/>
    <m/>
    <s v="3269"/>
    <x v="35"/>
    <s v="PA"/>
    <s v="S2"/>
    <m/>
    <d v="2025-03-03T00:00:00"/>
    <d v="1899-12-30T12:36:14"/>
    <d v="2025-03-03T00:00:00"/>
    <d v="1899-12-30T12:34:32"/>
    <d v="2025-03-03T00:00:00"/>
    <d v="1899-12-30T13:38:12"/>
    <x v="0"/>
    <s v="RFCPI"/>
    <s v="7022044186"/>
    <s v="FBO"/>
    <d v="1899-12-30T01:05:22"/>
    <d v="1899-12-30T01:03:40"/>
    <d v="1899-12-30T00:01:42"/>
    <s v="Granel"/>
    <s v="E001"/>
    <x v="2"/>
    <d v="1899-12-30T01:01:58"/>
    <d v="1899-12-30T01:03:40"/>
    <n v="12"/>
    <x v="6"/>
    <x v="2"/>
    <x v="2"/>
    <n v="0"/>
    <n v="0"/>
    <s v="OK"/>
    <s v="Granel"/>
    <x v="2"/>
    <n v="0"/>
    <s v="F. MALAGA"/>
    <s v="B"/>
    <d v="1899-12-30T00:01:42"/>
    <d v="1899-12-30T00:01:42"/>
    <s v="OK"/>
    <m/>
    <m/>
    <d v="1899-12-30T00:00:00"/>
    <d v="1899-12-30T01:01:58"/>
    <n v="2"/>
    <n v="-1.1805555555599589E-3"/>
    <n v="61.966666666655996"/>
    <n v="13"/>
    <s v="No"/>
  </r>
  <r>
    <s v="CSMA"/>
    <s v="2025008516"/>
    <x v="0"/>
    <s v="ER7169BBR"/>
    <s v="E0019FGD"/>
    <d v="2025-03-03T00:00:00"/>
    <m/>
    <s v="200225"/>
    <x v="44"/>
    <s v="PA"/>
    <s v="S10"/>
    <m/>
    <d v="2025-03-03T00:00:00"/>
    <d v="1899-12-30T13:08:46"/>
    <d v="2025-03-03T00:00:00"/>
    <d v="1899-12-30T13:07:07"/>
    <d v="2025-03-03T00:00:00"/>
    <d v="1899-12-30T13:39:56"/>
    <x v="0"/>
    <s v="RFCPI"/>
    <s v="7022044187"/>
    <s v="FBO"/>
    <d v="1899-12-30T00:34:28"/>
    <d v="1899-12-30T00:32:49"/>
    <d v="1899-12-30T00:01:39"/>
    <s v="Granel"/>
    <s v="E001"/>
    <x v="2"/>
    <d v="1899-12-30T00:31:10"/>
    <d v="1899-12-30T00:32:49"/>
    <n v="13"/>
    <x v="6"/>
    <x v="2"/>
    <x v="0"/>
    <n v="0"/>
    <n v="0"/>
    <s v="OK"/>
    <s v="Clinker"/>
    <x v="2"/>
    <n v="0"/>
    <s v="F. MALAGA"/>
    <s v="A"/>
    <d v="1899-12-30T00:01:39"/>
    <d v="1899-12-30T00:01:39"/>
    <s v="OK"/>
    <m/>
    <m/>
    <d v="1899-12-30T00:00:00"/>
    <d v="1899-12-30T00:31:10"/>
    <n v="2"/>
    <n v="-1.1458333333299597E-3"/>
    <n v="31.166666666668927"/>
    <n v="13"/>
    <s v="Si"/>
  </r>
  <r>
    <s v="CSMA"/>
    <s v="2025008519"/>
    <x v="0"/>
    <s v="ER6132BBY"/>
    <s v="E6906LRC"/>
    <d v="2025-03-03T00:00:00"/>
    <m/>
    <s v="200225"/>
    <x v="44"/>
    <s v="PA"/>
    <s v="S10"/>
    <m/>
    <d v="2025-03-03T00:00:00"/>
    <d v="1899-12-30T13:12:52"/>
    <d v="2025-03-03T00:00:00"/>
    <d v="1899-12-30T13:11:10"/>
    <d v="2025-03-03T00:00:00"/>
    <d v="1899-12-30T13:42:05"/>
    <x v="0"/>
    <s v="RFCPI"/>
    <s v="7022044188"/>
    <s v="FBO"/>
    <d v="1899-12-30T00:32:37"/>
    <d v="1899-12-30T00:30:55"/>
    <d v="1899-12-30T00:01:42"/>
    <s v="Granel"/>
    <s v="E001"/>
    <x v="2"/>
    <d v="1899-12-30T00:29:13"/>
    <d v="1899-12-30T00:30:55"/>
    <n v="13"/>
    <x v="6"/>
    <x v="2"/>
    <x v="0"/>
    <n v="0"/>
    <n v="0"/>
    <s v="OK"/>
    <s v="Clinker"/>
    <x v="2"/>
    <n v="0"/>
    <s v="F. MALAGA"/>
    <s v="A"/>
    <d v="1899-12-30T00:01:42"/>
    <d v="1899-12-30T00:01:42"/>
    <s v="OK"/>
    <m/>
    <m/>
    <d v="1899-12-30T00:00:00"/>
    <d v="1899-12-30T00:29:13"/>
    <n v="2"/>
    <n v="-1.1805555555499669E-3"/>
    <n v="29.216666666663986"/>
    <n v="13"/>
    <s v="Si"/>
  </r>
  <r>
    <s v="CSMA"/>
    <s v="2025008499"/>
    <x v="0"/>
    <s v="ER9151BBT"/>
    <s v="E8976JGF"/>
    <d v="2025-03-03T00:00:00"/>
    <m/>
    <s v="3264"/>
    <x v="36"/>
    <s v="PA"/>
    <s v="S1"/>
    <m/>
    <d v="2025-03-03T00:00:00"/>
    <d v="1899-12-30T12:20:02"/>
    <d v="2025-03-03T00:00:00"/>
    <d v="1899-12-30T12:18:19"/>
    <d v="2025-03-03T00:00:00"/>
    <d v="1899-12-30T13:44:38"/>
    <x v="0"/>
    <s v="RFCPI"/>
    <s v="7022044189"/>
    <s v="EXW"/>
    <d v="1899-12-30T01:28:02"/>
    <d v="1899-12-30T01:26:19"/>
    <d v="1899-12-30T00:01:43"/>
    <s v="Granel"/>
    <s v="E001"/>
    <x v="1"/>
    <d v="1899-12-30T01:24:36"/>
    <d v="1899-12-30T01:26:19"/>
    <n v="12"/>
    <x v="6"/>
    <x v="2"/>
    <x v="2"/>
    <n v="0"/>
    <n v="0"/>
    <s v="OK"/>
    <s v="Granel"/>
    <x v="2"/>
    <n v="0"/>
    <s v="F. MALAGA"/>
    <s v="B"/>
    <d v="1899-12-30T00:01:43"/>
    <d v="1899-12-30T00:01:43"/>
    <s v="OK"/>
    <m/>
    <m/>
    <d v="1899-12-30T00:00:00"/>
    <d v="1899-12-30T01:24:36"/>
    <n v="2"/>
    <n v="-1.192129629630001E-3"/>
    <n v="84.599999999999952"/>
    <n v="13"/>
    <s v="No"/>
  </r>
  <r>
    <s v="CSMA"/>
    <s v="2025008524"/>
    <x v="0"/>
    <s v="ER8880BDL"/>
    <s v="E1376KSX"/>
    <d v="2025-03-03T00:00:00"/>
    <m/>
    <s v="3262"/>
    <x v="40"/>
    <s v="PA"/>
    <s v="S6"/>
    <m/>
    <d v="2025-03-03T00:00:00"/>
    <d v="1899-12-30T13:21:56"/>
    <d v="2025-03-03T00:00:00"/>
    <d v="1899-12-30T13:20:16"/>
    <d v="2025-03-03T00:00:00"/>
    <d v="1899-12-30T13:51:25"/>
    <x v="0"/>
    <s v="RFCPI"/>
    <s v="7022044190"/>
    <s v="EXW"/>
    <d v="1899-12-30T00:32:49"/>
    <d v="1899-12-30T00:31:09"/>
    <d v="1899-12-30T00:01:40"/>
    <s v="Granel"/>
    <s v="E001"/>
    <x v="1"/>
    <d v="1899-12-30T00:29:29"/>
    <d v="1899-12-30T00:31:09"/>
    <n v="13"/>
    <x v="6"/>
    <x v="2"/>
    <x v="2"/>
    <n v="0"/>
    <n v="0"/>
    <s v="OK"/>
    <s v="Granel"/>
    <x v="2"/>
    <n v="0"/>
    <s v="F. MALAGA"/>
    <s v="A"/>
    <d v="1899-12-30T00:01:40"/>
    <d v="1899-12-30T00:01:40"/>
    <s v="OK"/>
    <m/>
    <m/>
    <d v="1899-12-30T00:00:00"/>
    <d v="1899-12-30T00:29:29"/>
    <n v="2"/>
    <n v="-1.1574074074099938E-3"/>
    <n v="29.483333333337676"/>
    <n v="13"/>
    <s v="Si"/>
  </r>
  <r>
    <s v="CSMA"/>
    <s v="2025008506"/>
    <x v="0"/>
    <s v="ER4687BBY"/>
    <s v="E8077LMM"/>
    <d v="2025-03-03T00:00:00"/>
    <m/>
    <s v="3264"/>
    <x v="36"/>
    <s v="PA"/>
    <s v="S1"/>
    <m/>
    <d v="2025-03-03T00:00:00"/>
    <d v="1899-12-30T12:39:12"/>
    <d v="2025-03-03T00:00:00"/>
    <d v="1899-12-30T12:37:29"/>
    <d v="2025-03-03T00:00:00"/>
    <d v="1899-12-30T13:53:26"/>
    <x v="0"/>
    <s v="RFCPI"/>
    <s v="7022044191"/>
    <s v="EXW"/>
    <d v="1899-12-30T01:17:40"/>
    <d v="1899-12-30T01:15:57"/>
    <d v="1899-12-30T00:01:43"/>
    <s v="Granel"/>
    <s v="E001"/>
    <x v="1"/>
    <d v="1899-12-30T01:14:14"/>
    <d v="1899-12-30T01:15:57"/>
    <n v="12"/>
    <x v="6"/>
    <x v="2"/>
    <x v="2"/>
    <n v="0"/>
    <n v="0"/>
    <s v="OK"/>
    <s v="Granel"/>
    <x v="2"/>
    <n v="0"/>
    <s v="F. MALAGA"/>
    <s v="B"/>
    <d v="1899-12-30T00:01:43"/>
    <d v="1899-12-30T00:01:43"/>
    <s v="OK"/>
    <m/>
    <m/>
    <d v="1899-12-30T00:00:00"/>
    <d v="1899-12-30T01:14:14"/>
    <n v="2"/>
    <n v="-1.192129629630001E-3"/>
    <n v="74.233333333339075"/>
    <n v="13"/>
    <s v="No"/>
  </r>
  <r>
    <s v="CSMA"/>
    <s v="2025008525"/>
    <x v="0"/>
    <s v="ER4080BDR"/>
    <s v="E0561JXG"/>
    <d v="2025-03-03T00:00:00"/>
    <m/>
    <s v="3262"/>
    <x v="40"/>
    <s v="PA"/>
    <s v="S6"/>
    <m/>
    <d v="2025-03-03T00:00:00"/>
    <d v="1899-12-30T13:23:55"/>
    <d v="2025-03-03T00:00:00"/>
    <d v="1899-12-30T13:22:17"/>
    <d v="2025-03-03T00:00:00"/>
    <d v="1899-12-30T14:04:50"/>
    <x v="0"/>
    <s v="RFCPI"/>
    <s v="7022044192"/>
    <s v="FBO"/>
    <d v="1899-12-30T00:44:11"/>
    <d v="1899-12-30T00:42:33"/>
    <d v="1899-12-30T00:01:38"/>
    <s v="Granel"/>
    <s v="E001"/>
    <x v="2"/>
    <d v="1899-12-30T00:40:55"/>
    <d v="1899-12-30T00:42:33"/>
    <n v="13"/>
    <x v="6"/>
    <x v="2"/>
    <x v="2"/>
    <n v="0"/>
    <n v="0"/>
    <s v="OK"/>
    <s v="Granel"/>
    <x v="2"/>
    <n v="0"/>
    <s v="F. MALAGA"/>
    <s v="A"/>
    <d v="1899-12-30T00:01:38"/>
    <d v="1899-12-30T00:01:38"/>
    <s v="OK"/>
    <m/>
    <m/>
    <d v="1899-12-30T00:00:00"/>
    <d v="1899-12-30T00:40:55"/>
    <n v="2"/>
    <n v="-1.1342592592600287E-3"/>
    <n v="40.916666666663893"/>
    <n v="14"/>
    <s v="Si"/>
  </r>
  <r>
    <s v="CSMA"/>
    <s v="2025008532"/>
    <x v="0"/>
    <s v="E0224HDX"/>
    <m/>
    <d v="2025-03-03T00:00:00"/>
    <m/>
    <s v="3282"/>
    <x v="42"/>
    <s v="PA"/>
    <s v="PA"/>
    <m/>
    <d v="2025-03-03T00:00:00"/>
    <d v="1899-12-30T13:33:23"/>
    <d v="2025-03-03T00:00:00"/>
    <d v="1899-12-30T13:31:41"/>
    <d v="2025-03-03T00:00:00"/>
    <d v="1899-12-30T14:14:00"/>
    <x v="0"/>
    <s v="RFCPI"/>
    <s v="7022044193"/>
    <s v="FBO"/>
    <d v="1899-12-30T00:44:01"/>
    <d v="1899-12-30T00:42:19"/>
    <d v="1899-12-30T00:01:42"/>
    <s v="Ensacado"/>
    <s v="E002"/>
    <x v="2"/>
    <d v="1899-12-30T00:40:37"/>
    <d v="1899-12-30T00:42:19"/>
    <n v="13"/>
    <x v="6"/>
    <x v="2"/>
    <x v="1"/>
    <n v="0"/>
    <n v="0"/>
    <s v="OK"/>
    <s v="Ensacado"/>
    <x v="2"/>
    <n v="0"/>
    <s v="F. MALAGA"/>
    <s v="A"/>
    <d v="1899-12-30T00:01:42"/>
    <d v="1899-12-30T00:01:42"/>
    <s v="OK"/>
    <m/>
    <m/>
    <d v="1899-12-30T00:00:00"/>
    <d v="1899-12-30T00:40:37"/>
    <n v="2"/>
    <n v="-1.1805555555599589E-3"/>
    <n v="40.616666666668806"/>
    <n v="14"/>
    <s v="Si"/>
  </r>
  <r>
    <s v="CSMA"/>
    <s v="2025008520"/>
    <x v="0"/>
    <s v="ER4533BBP"/>
    <s v="E5811MHB"/>
    <d v="2025-03-03T00:00:00"/>
    <m/>
    <s v="3264"/>
    <x v="36"/>
    <s v="PA"/>
    <s v="S1"/>
    <m/>
    <d v="2025-03-03T00:00:00"/>
    <d v="1899-12-30T13:13:45"/>
    <d v="2025-03-03T00:00:00"/>
    <d v="1899-12-30T13:12:03"/>
    <d v="2025-03-03T00:00:00"/>
    <d v="1899-12-30T14:14:50"/>
    <x v="0"/>
    <s v="RFCPI"/>
    <s v="7022044194"/>
    <s v="FBO"/>
    <d v="1899-12-30T01:04:29"/>
    <d v="1899-12-30T01:02:47"/>
    <d v="1899-12-30T00:01:42"/>
    <s v="Granel"/>
    <s v="E001"/>
    <x v="2"/>
    <d v="1899-12-30T01:01:05"/>
    <d v="1899-12-30T01:02:47"/>
    <n v="13"/>
    <x v="6"/>
    <x v="2"/>
    <x v="2"/>
    <n v="0"/>
    <n v="0"/>
    <s v="OK"/>
    <s v="Granel"/>
    <x v="2"/>
    <n v="0"/>
    <s v="F. MALAGA"/>
    <s v="B"/>
    <d v="1899-12-30T00:01:42"/>
    <d v="1899-12-30T00:01:42"/>
    <s v="OK"/>
    <m/>
    <m/>
    <d v="1899-12-30T00:00:00"/>
    <d v="1899-12-30T01:01:05"/>
    <n v="2"/>
    <n v="-1.1805555555599589E-3"/>
    <n v="61.083333333331261"/>
    <n v="14"/>
    <s v="No"/>
  </r>
  <r>
    <s v="CSMA"/>
    <s v="2025008550"/>
    <x v="0"/>
    <s v="ER8859BCJ"/>
    <s v="E3975CCV"/>
    <d v="2025-03-03T00:00:00"/>
    <m/>
    <s v="200225"/>
    <x v="44"/>
    <s v="PA"/>
    <s v="S10"/>
    <m/>
    <d v="2025-03-03T00:00:00"/>
    <d v="1899-12-30T14:02:55"/>
    <d v="2025-03-03T00:00:00"/>
    <d v="1899-12-30T14:01:11"/>
    <d v="2025-03-03T00:00:00"/>
    <d v="1899-12-30T14:22:58"/>
    <x v="0"/>
    <s v="RFCPI"/>
    <s v="7022044195"/>
    <s v="FBO"/>
    <d v="1899-12-30T00:23:31"/>
    <d v="1899-12-30T00:21:47"/>
    <d v="1899-12-30T00:01:44"/>
    <s v="Granel"/>
    <s v="E001"/>
    <x v="2"/>
    <d v="1899-12-30T00:20:03"/>
    <d v="1899-12-30T00:21:47"/>
    <n v="14"/>
    <x v="6"/>
    <x v="2"/>
    <x v="0"/>
    <n v="0"/>
    <n v="0"/>
    <s v="OK"/>
    <s v="Clinker"/>
    <x v="2"/>
    <n v="0"/>
    <s v="F. MALAGA"/>
    <s v="A"/>
    <d v="1899-12-30T00:01:44"/>
    <d v="1899-12-30T00:01:44"/>
    <s v="OK"/>
    <m/>
    <m/>
    <d v="1899-12-30T00:00:00"/>
    <d v="1899-12-30T00:20:03"/>
    <n v="2"/>
    <n v="-1.2037037037100351E-3"/>
    <n v="20.049999999998338"/>
    <n v="14"/>
    <s v="Si"/>
  </r>
  <r>
    <s v="CSMA"/>
    <s v="2025008539"/>
    <x v="0"/>
    <s v="ER3216BBZ"/>
    <s v="E0224LYB"/>
    <d v="2025-03-03T00:00:00"/>
    <m/>
    <s v="3262"/>
    <x v="40"/>
    <s v="PA"/>
    <s v="S6"/>
    <m/>
    <d v="2025-03-03T00:00:00"/>
    <d v="1899-12-30T13:41:17"/>
    <d v="2025-03-03T00:00:00"/>
    <d v="1899-12-30T13:39:34"/>
    <d v="2025-03-03T00:00:00"/>
    <d v="1899-12-30T14:24:04"/>
    <x v="0"/>
    <s v="RFCPI"/>
    <s v="7022044196"/>
    <s v="FBO"/>
    <d v="1899-12-30T00:46:13"/>
    <d v="1899-12-30T00:44:30"/>
    <d v="1899-12-30T00:01:43"/>
    <s v="Granel"/>
    <s v="E001"/>
    <x v="2"/>
    <d v="1899-12-30T00:42:47"/>
    <d v="1899-12-30T00:44:30"/>
    <n v="13"/>
    <x v="6"/>
    <x v="2"/>
    <x v="2"/>
    <n v="0"/>
    <n v="0"/>
    <s v="OK"/>
    <s v="Granel"/>
    <x v="2"/>
    <n v="0"/>
    <s v="F. MALAGA"/>
    <s v="A"/>
    <d v="1899-12-30T00:01:43"/>
    <d v="1899-12-30T00:01:43"/>
    <s v="OK"/>
    <m/>
    <m/>
    <d v="1899-12-30T00:00:00"/>
    <d v="1899-12-30T00:42:47"/>
    <n v="2"/>
    <n v="-1.192129629630001E-3"/>
    <n v="42.783333333336074"/>
    <n v="14"/>
    <s v="Si"/>
  </r>
  <r>
    <s v="CSMA"/>
    <s v="2025008523"/>
    <x v="0"/>
    <s v="ER9403BBD"/>
    <s v="E5260KKG"/>
    <d v="2025-03-03T00:00:00"/>
    <m/>
    <s v="3264"/>
    <x v="36"/>
    <s v="PA"/>
    <s v="S1"/>
    <m/>
    <d v="2025-03-03T00:00:00"/>
    <d v="1899-12-30T13:21:23"/>
    <d v="2025-03-03T00:00:00"/>
    <d v="1899-12-30T13:19:41"/>
    <d v="2025-03-03T00:00:00"/>
    <d v="1899-12-30T14:26:35"/>
    <x v="0"/>
    <s v="RFCPI"/>
    <s v="7022044197"/>
    <s v="FBO"/>
    <d v="1899-12-30T01:08:36"/>
    <d v="1899-12-30T01:06:54"/>
    <d v="1899-12-30T00:01:42"/>
    <s v="Granel"/>
    <s v="E001"/>
    <x v="2"/>
    <d v="1899-12-30T01:05:12"/>
    <d v="1899-12-30T01:06:54"/>
    <n v="13"/>
    <x v="6"/>
    <x v="2"/>
    <x v="2"/>
    <n v="0"/>
    <n v="0"/>
    <s v="OK"/>
    <s v="Granel"/>
    <x v="2"/>
    <n v="0"/>
    <s v="F. MALAGA"/>
    <s v="B"/>
    <d v="1899-12-30T00:01:42"/>
    <d v="1899-12-30T00:01:42"/>
    <s v="OK"/>
    <m/>
    <m/>
    <d v="1899-12-30T00:00:00"/>
    <d v="1899-12-30T01:05:12"/>
    <n v="2"/>
    <n v="-1.180555555550078E-3"/>
    <n v="65.200000000003158"/>
    <n v="14"/>
    <s v="No"/>
  </r>
  <r>
    <s v="CSMA"/>
    <s v="2025008540"/>
    <x v="0"/>
    <s v="ER9858BBY"/>
    <s v="E8263KDM"/>
    <d v="2025-03-03T00:00:00"/>
    <m/>
    <s v="3264"/>
    <x v="36"/>
    <s v="PA"/>
    <s v="S1"/>
    <m/>
    <d v="2025-03-03T00:00:00"/>
    <d v="1899-12-30T13:41:50"/>
    <d v="2025-03-03T00:00:00"/>
    <d v="1899-12-30T13:40:09"/>
    <d v="2025-03-03T00:00:00"/>
    <d v="1899-12-30T14:33:05"/>
    <x v="0"/>
    <s v="RFCPI"/>
    <s v="7022044198"/>
    <s v="FBO"/>
    <d v="1899-12-30T00:54:37"/>
    <d v="1899-12-30T00:52:56"/>
    <d v="1899-12-30T00:01:41"/>
    <s v="Granel"/>
    <s v="E001"/>
    <x v="2"/>
    <d v="1899-12-30T00:51:15"/>
    <d v="1899-12-30T00:52:56"/>
    <n v="13"/>
    <x v="6"/>
    <x v="2"/>
    <x v="2"/>
    <n v="0"/>
    <n v="0"/>
    <s v="OK"/>
    <s v="Granel"/>
    <x v="2"/>
    <n v="0"/>
    <s v="F. MALAGA"/>
    <s v="B"/>
    <d v="1899-12-30T00:01:41"/>
    <d v="1899-12-30T00:01:41"/>
    <s v="OK"/>
    <m/>
    <m/>
    <d v="1899-12-30T00:00:00"/>
    <d v="1899-12-30T00:51:15"/>
    <n v="2"/>
    <n v="-1.1689814814800359E-3"/>
    <n v="51.250000000003212"/>
    <n v="14"/>
    <s v="No"/>
  </r>
  <r>
    <s v="CSMA"/>
    <s v="2025008543"/>
    <x v="0"/>
    <s v="ER4902BBX"/>
    <s v="E6099JTB"/>
    <d v="2025-03-03T00:00:00"/>
    <m/>
    <s v="3283"/>
    <x v="37"/>
    <s v="PA"/>
    <s v="PA"/>
    <m/>
    <d v="2025-03-03T00:00:00"/>
    <d v="1899-12-30T13:43:52"/>
    <d v="2025-03-03T00:00:00"/>
    <d v="1899-12-30T13:42:10"/>
    <d v="2025-03-03T00:00:00"/>
    <d v="1899-12-30T14:33:46"/>
    <x v="0"/>
    <s v="RFCPI"/>
    <s v="7022044199"/>
    <s v="EXW"/>
    <d v="1899-12-30T00:53:18"/>
    <d v="1899-12-30T00:51:36"/>
    <d v="1899-12-30T00:01:42"/>
    <s v="Ensacado"/>
    <s v="E002"/>
    <x v="1"/>
    <d v="1899-12-30T00:49:54"/>
    <d v="1899-12-30T00:51:36"/>
    <n v="13"/>
    <x v="6"/>
    <x v="2"/>
    <x v="1"/>
    <n v="0"/>
    <n v="0"/>
    <s v="OK"/>
    <s v="Ensacado"/>
    <x v="2"/>
    <n v="0"/>
    <s v="F. MALAGA"/>
    <s v="B"/>
    <d v="1899-12-30T00:01:42"/>
    <d v="1899-12-30T00:01:42"/>
    <s v="OK"/>
    <m/>
    <m/>
    <d v="1899-12-30T00:00:00"/>
    <d v="1899-12-30T00:49:54"/>
    <n v="2"/>
    <n v="-1.1805555555599589E-3"/>
    <n v="49.90000000000316"/>
    <n v="14"/>
    <s v="No"/>
  </r>
  <r>
    <s v="CSMA"/>
    <s v="2025008555"/>
    <x v="0"/>
    <s v="EM6833GSF"/>
    <m/>
    <d v="2025-03-03T00:00:00"/>
    <m/>
    <s v="200225"/>
    <x v="44"/>
    <s v="PA"/>
    <s v="S10"/>
    <m/>
    <d v="2025-03-03T00:00:00"/>
    <d v="1899-12-30T14:19:16"/>
    <d v="2025-03-03T00:00:00"/>
    <d v="1899-12-30T14:17:34"/>
    <d v="2025-03-03T00:00:00"/>
    <d v="1899-12-30T14:35:55"/>
    <x v="0"/>
    <s v="RFCPI"/>
    <s v="7022044200"/>
    <s v="FBO"/>
    <d v="1899-12-30T00:20:03"/>
    <d v="1899-12-30T00:18:21"/>
    <d v="1899-12-30T00:01:42"/>
    <s v="Granel"/>
    <s v="E001"/>
    <x v="2"/>
    <d v="1899-12-30T00:16:39"/>
    <d v="1899-12-30T00:18:21"/>
    <n v="14"/>
    <x v="6"/>
    <x v="2"/>
    <x v="0"/>
    <n v="0"/>
    <n v="0"/>
    <s v="OK"/>
    <s v="Clinker"/>
    <x v="2"/>
    <n v="0"/>
    <s v="F. MALAGA"/>
    <s v="A"/>
    <d v="1899-12-30T00:01:42"/>
    <d v="1899-12-30T00:01:42"/>
    <s v="OK"/>
    <m/>
    <m/>
    <d v="1899-12-30T00:00:00"/>
    <d v="1899-12-30T00:16:39"/>
    <n v="2"/>
    <n v="-1.1805555555499669E-3"/>
    <n v="16.650000000000045"/>
    <n v="14"/>
    <s v="Si"/>
  </r>
  <r>
    <s v="CSMA"/>
    <s v="2025008553"/>
    <x v="0"/>
    <s v="ER3035BDJ"/>
    <s v="E1617MGZ"/>
    <d v="2025-03-03T00:00:00"/>
    <m/>
    <s v="3269"/>
    <x v="35"/>
    <s v="PA"/>
    <s v="S2"/>
    <m/>
    <d v="2025-03-03T00:00:00"/>
    <d v="1899-12-30T14:13:07"/>
    <d v="2025-03-03T00:00:00"/>
    <d v="1899-12-30T14:11:25"/>
    <d v="2025-03-03T00:00:00"/>
    <d v="1899-12-30T14:51:41"/>
    <x v="0"/>
    <s v="RFCPI"/>
    <s v="7022044201"/>
    <s v="FBO"/>
    <d v="1899-12-30T00:41:58"/>
    <d v="1899-12-30T00:40:16"/>
    <d v="1899-12-30T00:01:42"/>
    <s v="Granel"/>
    <s v="E001"/>
    <x v="2"/>
    <d v="1899-12-30T00:38:34"/>
    <d v="1899-12-30T00:40:16"/>
    <n v="14"/>
    <x v="6"/>
    <x v="2"/>
    <x v="2"/>
    <n v="0"/>
    <n v="0"/>
    <s v="OK"/>
    <s v="Granel"/>
    <x v="2"/>
    <n v="0"/>
    <s v="F. MALAGA"/>
    <s v="A"/>
    <d v="1899-12-30T00:01:42"/>
    <d v="1899-12-30T00:01:42"/>
    <s v="OK"/>
    <m/>
    <m/>
    <d v="1899-12-30T00:00:00"/>
    <d v="1899-12-30T00:38:34"/>
    <n v="2"/>
    <n v="-1.18055555556007E-3"/>
    <n v="38.566666666670244"/>
    <n v="14"/>
    <s v="Si"/>
  </r>
  <r>
    <s v="CSMA"/>
    <s v="2025008559"/>
    <x v="0"/>
    <s v="ER7169BBR"/>
    <s v="E0019FGD"/>
    <d v="2025-03-03T00:00:00"/>
    <m/>
    <s v="200225"/>
    <x v="44"/>
    <s v="PA"/>
    <s v="S10"/>
    <m/>
    <d v="2025-03-03T00:00:00"/>
    <d v="1899-12-30T14:38:17"/>
    <d v="2025-03-03T00:00:00"/>
    <d v="1899-12-30T14:36:35"/>
    <d v="2025-03-03T00:00:00"/>
    <d v="1899-12-30T14:54:22"/>
    <x v="0"/>
    <s v="RFCPI"/>
    <s v="7022044202"/>
    <s v="FBO"/>
    <d v="1899-12-30T00:19:29"/>
    <d v="1899-12-30T00:17:47"/>
    <d v="1899-12-30T00:01:42"/>
    <s v="Granel"/>
    <s v="E001"/>
    <x v="2"/>
    <d v="1899-12-30T00:16:05"/>
    <d v="1899-12-30T00:17:47"/>
    <n v="14"/>
    <x v="6"/>
    <x v="2"/>
    <x v="0"/>
    <n v="0"/>
    <n v="0"/>
    <s v="OK"/>
    <s v="Clinker"/>
    <x v="2"/>
    <n v="0"/>
    <s v="F. MALAGA"/>
    <s v="A"/>
    <d v="1899-12-30T00:01:42"/>
    <d v="1899-12-30T00:01:42"/>
    <s v="OK"/>
    <m/>
    <m/>
    <d v="1899-12-30T00:00:00"/>
    <d v="1899-12-30T00:16:05"/>
    <n v="2"/>
    <n v="-1.180555555550078E-3"/>
    <n v="16.083333333331105"/>
    <n v="14"/>
    <s v="Si"/>
  </r>
  <r>
    <s v="CSMA"/>
    <s v="2025008556"/>
    <x v="0"/>
    <s v="EO05818R"/>
    <s v="E5043DXJ"/>
    <d v="2025-03-03T00:00:00"/>
    <m/>
    <s v="3269"/>
    <x v="35"/>
    <s v="PA"/>
    <s v="S2"/>
    <m/>
    <d v="2025-03-03T00:00:00"/>
    <d v="1899-12-30T14:19:24"/>
    <d v="2025-03-03T00:00:00"/>
    <d v="1899-12-30T14:17:42"/>
    <d v="2025-03-03T00:00:00"/>
    <d v="1899-12-30T14:59:26"/>
    <x v="0"/>
    <s v="RFCPI"/>
    <s v="7022044203"/>
    <s v="FBO"/>
    <d v="1899-12-30T00:43:26"/>
    <d v="1899-12-30T00:41:44"/>
    <d v="1899-12-30T00:01:42"/>
    <s v="Granel"/>
    <s v="E001"/>
    <x v="2"/>
    <d v="1899-12-30T00:40:02"/>
    <d v="1899-12-30T00:41:44"/>
    <n v="14"/>
    <x v="6"/>
    <x v="2"/>
    <x v="2"/>
    <n v="0"/>
    <n v="0"/>
    <s v="OK"/>
    <s v="Granel"/>
    <x v="2"/>
    <n v="0"/>
    <s v="F. MALAGA"/>
    <s v="A"/>
    <d v="1899-12-30T00:01:42"/>
    <d v="1899-12-30T00:01:42"/>
    <s v="OK"/>
    <m/>
    <m/>
    <d v="1899-12-30T00:00:00"/>
    <d v="1899-12-30T00:40:02"/>
    <n v="2"/>
    <n v="-1.18055555556007E-3"/>
    <n v="40.033333333324777"/>
    <n v="14"/>
    <s v="Si"/>
  </r>
  <r>
    <s v="CSMA"/>
    <s v="2025008558"/>
    <x v="0"/>
    <s v="ER5267BCF"/>
    <s v="E9561JJR"/>
    <d v="2025-03-03T00:00:00"/>
    <m/>
    <s v="3282"/>
    <x v="42"/>
    <s v="PA"/>
    <m/>
    <m/>
    <d v="2025-03-03T00:00:00"/>
    <d v="1899-12-30T14:37:51"/>
    <d v="2025-03-03T00:00:00"/>
    <d v="1899-12-30T19:06:00"/>
    <d v="2025-03-03T00:00:00"/>
    <d v="1899-12-30T15:05:06"/>
    <x v="199"/>
    <s v="JSANTOSL"/>
    <s v="7022044204"/>
    <s v="EXW"/>
    <d v="1899-12-30T08:29:03"/>
    <d v="1899-12-30T04:00:54"/>
    <d v="1899-12-30T04:28:09"/>
    <s v="Ensacado"/>
    <s v="E002"/>
    <x v="1"/>
    <d v="1899-12-30T00:27:15"/>
    <n v="-0.16729166666665995"/>
    <n v="14"/>
    <x v="6"/>
    <x v="2"/>
    <x v="1"/>
    <n v="0"/>
    <n v="0"/>
    <s v="OK"/>
    <s v="Ensacado"/>
    <x v="2"/>
    <n v="0"/>
    <s v="F. MALAGA"/>
    <s v="A"/>
    <d v="1899-12-30T04:28:09"/>
    <d v="1899-12-30T03:30:09"/>
    <s v="KO"/>
    <m/>
    <m/>
    <d v="1899-12-30T00:00:00"/>
    <d v="1899-12-30T00:27:15"/>
    <n v="2"/>
    <d v="1899-12-30T04:28:09"/>
    <n v="27.249999999998344"/>
    <n v="15"/>
    <s v="Si"/>
  </r>
  <r>
    <s v="CSMA"/>
    <s v="2025008544"/>
    <x v="0"/>
    <s v="ER8167BCF"/>
    <s v="E2589JTB"/>
    <d v="2025-03-03T00:00:00"/>
    <m/>
    <s v="3264"/>
    <x v="36"/>
    <s v="PA"/>
    <s v="S1"/>
    <m/>
    <d v="2025-03-03T00:00:00"/>
    <d v="1899-12-30T13:46:41"/>
    <d v="2025-03-03T00:00:00"/>
    <d v="1899-12-30T13:44:58"/>
    <d v="2025-03-03T00:00:00"/>
    <d v="1899-12-30T15:10:28"/>
    <x v="0"/>
    <s v="RFCPI"/>
    <s v="7022044205"/>
    <s v="FBO"/>
    <d v="1899-12-30T01:27:13"/>
    <d v="1899-12-30T01:25:30"/>
    <d v="1899-12-30T00:01:43"/>
    <s v="Granel"/>
    <s v="E001"/>
    <x v="2"/>
    <d v="1899-12-30T01:23:47"/>
    <d v="1899-12-30T01:25:30"/>
    <n v="13"/>
    <x v="6"/>
    <x v="2"/>
    <x v="2"/>
    <n v="0"/>
    <n v="0"/>
    <s v="OK"/>
    <s v="Granel"/>
    <x v="2"/>
    <n v="0"/>
    <s v="F. MALAGA"/>
    <s v="B"/>
    <d v="1899-12-30T00:01:43"/>
    <d v="1899-12-30T00:01:43"/>
    <s v="OK"/>
    <m/>
    <m/>
    <d v="1899-12-30T00:00:00"/>
    <d v="1899-12-30T01:23:47"/>
    <n v="2"/>
    <n v="-1.192129629630001E-3"/>
    <n v="83.783333333332735"/>
    <n v="15"/>
    <s v="No"/>
  </r>
  <r>
    <s v="CSMA"/>
    <s v="2025008567"/>
    <x v="0"/>
    <s v="ER8459BCW"/>
    <s v="E6823FDR"/>
    <d v="2025-03-03T00:00:00"/>
    <m/>
    <s v="200225"/>
    <x v="44"/>
    <s v="PA"/>
    <s v="S10"/>
    <m/>
    <d v="2025-03-03T00:00:00"/>
    <d v="1899-12-30T15:00:49"/>
    <d v="2025-03-03T00:00:00"/>
    <d v="1899-12-30T14:59:06"/>
    <d v="2025-03-03T00:00:00"/>
    <d v="1899-12-30T15:16:56"/>
    <x v="0"/>
    <s v="RFCPI"/>
    <s v="7022044206"/>
    <s v="FBO"/>
    <d v="1899-12-30T00:19:33"/>
    <d v="1899-12-30T00:17:50"/>
    <d v="1899-12-30T00:01:43"/>
    <s v="Granel"/>
    <s v="E001"/>
    <x v="2"/>
    <d v="1899-12-30T00:16:07"/>
    <d v="1899-12-30T00:17:50"/>
    <n v="15"/>
    <x v="6"/>
    <x v="2"/>
    <x v="0"/>
    <n v="0"/>
    <n v="0"/>
    <s v="OK"/>
    <s v="Clinker"/>
    <x v="2"/>
    <n v="0"/>
    <s v="F. MALAGA"/>
    <s v="A"/>
    <d v="1899-12-30T00:01:43"/>
    <d v="1899-12-30T00:01:43"/>
    <s v="OK"/>
    <m/>
    <m/>
    <d v="1899-12-30T00:00:00"/>
    <d v="1899-12-30T00:16:07"/>
    <n v="2"/>
    <n v="-1.192129629630001E-3"/>
    <n v="16.116666666667214"/>
    <n v="15"/>
    <s v="Si"/>
  </r>
  <r>
    <s v="CSMA"/>
    <s v="2025008561"/>
    <x v="0"/>
    <s v="ER2705BBZ"/>
    <s v="E1459JJZ"/>
    <d v="2025-03-03T00:00:00"/>
    <m/>
    <s v="3269"/>
    <x v="35"/>
    <s v="PA"/>
    <s v="S2"/>
    <m/>
    <d v="2025-03-03T00:00:00"/>
    <d v="1899-12-30T14:43:17"/>
    <d v="2025-03-03T00:00:00"/>
    <d v="1899-12-30T14:41:35"/>
    <d v="2025-03-03T00:00:00"/>
    <d v="1899-12-30T15:18:57"/>
    <x v="0"/>
    <s v="RFCPI"/>
    <s v="7022044207"/>
    <s v="FBO"/>
    <d v="1899-12-30T00:39:04"/>
    <d v="1899-12-30T00:37:22"/>
    <d v="1899-12-30T00:01:42"/>
    <s v="Granel"/>
    <s v="E001"/>
    <x v="2"/>
    <d v="1899-12-30T00:35:40"/>
    <d v="1899-12-30T00:37:22"/>
    <n v="14"/>
    <x v="6"/>
    <x v="2"/>
    <x v="2"/>
    <n v="0"/>
    <n v="0"/>
    <s v="OK"/>
    <s v="Granel"/>
    <x v="2"/>
    <n v="0"/>
    <s v="F. MALAGA"/>
    <s v="A"/>
    <d v="1899-12-30T00:01:42"/>
    <d v="1899-12-30T00:01:42"/>
    <s v="OK"/>
    <m/>
    <m/>
    <d v="1899-12-30T00:00:00"/>
    <d v="1899-12-30T00:35:40"/>
    <n v="2"/>
    <n v="-1.180555555550078E-3"/>
    <n v="35.666666666668668"/>
    <n v="15"/>
    <s v="Si"/>
  </r>
  <r>
    <s v="CSMA"/>
    <s v="2025008560"/>
    <x v="0"/>
    <s v="ER0492BBM"/>
    <s v="E0699MTL"/>
    <d v="2025-03-03T00:00:00"/>
    <m/>
    <s v="3283"/>
    <x v="37"/>
    <s v="PA"/>
    <s v="PA"/>
    <m/>
    <d v="2025-03-03T00:00:00"/>
    <d v="1899-12-30T14:41:59"/>
    <d v="2025-03-03T00:00:00"/>
    <d v="1899-12-30T14:40:19"/>
    <d v="2025-03-03T00:00:00"/>
    <d v="1899-12-30T15:22:30"/>
    <x v="0"/>
    <s v="RFCPI"/>
    <s v="7022044208"/>
    <s v="EXW"/>
    <d v="1899-12-30T00:43:51"/>
    <d v="1899-12-30T00:42:11"/>
    <d v="1899-12-30T00:01:40"/>
    <s v="Ensacado"/>
    <s v="E002"/>
    <x v="1"/>
    <d v="1899-12-30T00:40:31"/>
    <d v="1899-12-30T00:42:11"/>
    <n v="14"/>
    <x v="6"/>
    <x v="2"/>
    <x v="1"/>
    <n v="0"/>
    <n v="0"/>
    <s v="OK"/>
    <s v="Ensacado"/>
    <x v="2"/>
    <n v="0"/>
    <s v="F. MALAGA"/>
    <s v="A"/>
    <d v="1899-12-30T00:01:40"/>
    <d v="1899-12-30T00:01:40"/>
    <s v="OK"/>
    <m/>
    <m/>
    <d v="1899-12-30T00:00:00"/>
    <d v="1899-12-30T00:40:31"/>
    <n v="2"/>
    <n v="-1.1574074074099938E-3"/>
    <n v="40.516666666660797"/>
    <n v="15"/>
    <s v="Si"/>
  </r>
  <r>
    <s v="CSMA"/>
    <s v="2025008568"/>
    <x v="0"/>
    <s v="ER1055BBH"/>
    <s v="E0721JRZ"/>
    <d v="2025-03-03T00:00:00"/>
    <m/>
    <s v="3269"/>
    <x v="35"/>
    <s v="PA"/>
    <s v="S2"/>
    <m/>
    <d v="2025-03-03T00:00:00"/>
    <d v="1899-12-30T15:01:15"/>
    <d v="2025-03-03T00:00:00"/>
    <d v="1899-12-30T14:59:31"/>
    <d v="2025-03-03T00:00:00"/>
    <d v="1899-12-30T15:32:47"/>
    <x v="0"/>
    <s v="RFCPI"/>
    <s v="7022044209"/>
    <s v="EXW"/>
    <d v="1899-12-30T00:35:00"/>
    <d v="1899-12-30T00:33:16"/>
    <d v="1899-12-30T00:01:44"/>
    <s v="Granel"/>
    <s v="E001"/>
    <x v="1"/>
    <d v="1899-12-30T00:31:32"/>
    <d v="1899-12-30T00:33:16"/>
    <n v="15"/>
    <x v="6"/>
    <x v="2"/>
    <x v="2"/>
    <n v="0"/>
    <n v="0"/>
    <s v="OK"/>
    <s v="Granel"/>
    <x v="2"/>
    <n v="0"/>
    <s v="F. MALAGA"/>
    <s v="A"/>
    <d v="1899-12-30T00:01:44"/>
    <d v="1899-12-30T00:01:44"/>
    <s v="OK"/>
    <m/>
    <m/>
    <d v="1899-12-30T00:00:00"/>
    <d v="1899-12-30T00:31:32"/>
    <n v="2"/>
    <n v="-1.2037037037100351E-3"/>
    <n v="31.533333333321529"/>
    <n v="15"/>
    <s v="Si"/>
  </r>
  <r>
    <s v="CSMA"/>
    <s v="2025008564"/>
    <x v="0"/>
    <s v="ER8979BDH"/>
    <s v="E7845JWW"/>
    <d v="2025-03-03T00:00:00"/>
    <m/>
    <s v="3283"/>
    <x v="37"/>
    <s v="PA"/>
    <s v="PA"/>
    <m/>
    <d v="2025-03-03T00:00:00"/>
    <d v="1899-12-30T14:51:18"/>
    <d v="2025-03-03T00:00:00"/>
    <d v="1899-12-30T14:49:35"/>
    <d v="2025-03-03T00:00:00"/>
    <d v="1899-12-30T15:35:23"/>
    <x v="0"/>
    <s v="RFCPI"/>
    <s v="7022044210"/>
    <s v="FBO"/>
    <d v="1899-12-30T00:47:31"/>
    <d v="1899-12-30T00:45:48"/>
    <d v="1899-12-30T00:01:43"/>
    <s v="Ensacado"/>
    <s v="E002"/>
    <x v="2"/>
    <d v="1899-12-30T00:44:05"/>
    <d v="1899-12-30T00:45:48"/>
    <n v="14"/>
    <x v="6"/>
    <x v="2"/>
    <x v="1"/>
    <n v="0"/>
    <n v="0"/>
    <s v="OK"/>
    <s v="Ensacado"/>
    <x v="2"/>
    <n v="0"/>
    <s v="F. MALAGA"/>
    <s v="A"/>
    <d v="1899-12-30T00:01:43"/>
    <d v="1899-12-30T00:01:43"/>
    <s v="OK"/>
    <m/>
    <m/>
    <d v="1899-12-30T00:00:00"/>
    <d v="1899-12-30T00:44:05"/>
    <n v="2"/>
    <n v="-1.192129629630001E-3"/>
    <n v="44.083333333339318"/>
    <n v="15"/>
    <s v="Si"/>
  </r>
  <r>
    <s v="CSMA"/>
    <s v="2025008569"/>
    <x v="0"/>
    <s v="EVA01741R"/>
    <s v="E5813KFK"/>
    <d v="2025-03-03T00:00:00"/>
    <m/>
    <s v="3264"/>
    <x v="36"/>
    <s v="PA"/>
    <s v="S1"/>
    <m/>
    <d v="2025-03-03T00:00:00"/>
    <d v="1899-12-30T15:06:00"/>
    <d v="2025-03-03T00:00:00"/>
    <d v="1899-12-30T15:04:22"/>
    <d v="2025-03-03T00:00:00"/>
    <d v="1899-12-30T15:38:34"/>
    <x v="0"/>
    <s v="RFCPI"/>
    <s v="7022044211"/>
    <s v="FBO"/>
    <d v="1899-12-30T00:35:50"/>
    <d v="1899-12-30T00:34:12"/>
    <d v="1899-12-30T00:01:38"/>
    <s v="Granel"/>
    <s v="E001"/>
    <x v="2"/>
    <d v="1899-12-30T00:32:34"/>
    <d v="1899-12-30T00:34:12"/>
    <n v="15"/>
    <x v="6"/>
    <x v="2"/>
    <x v="2"/>
    <n v="0"/>
    <n v="0"/>
    <s v="OK"/>
    <s v="Granel"/>
    <x v="2"/>
    <n v="0"/>
    <s v="F. MALAGA"/>
    <s v="A"/>
    <d v="1899-12-30T00:01:38"/>
    <d v="1899-12-30T00:01:38"/>
    <s v="OK"/>
    <m/>
    <m/>
    <d v="1899-12-30T00:00:00"/>
    <d v="1899-12-30T00:32:34"/>
    <n v="2"/>
    <n v="-1.1342592592600287E-3"/>
    <n v="32.566666666665625"/>
    <n v="15"/>
    <s v="Si"/>
  </r>
  <r>
    <s v="CSMA"/>
    <s v="2025008566"/>
    <x v="0"/>
    <s v="ER4551BBJ"/>
    <s v="E6688FFY"/>
    <d v="2025-03-03T00:00:00"/>
    <m/>
    <s v="3282"/>
    <x v="42"/>
    <s v="PA"/>
    <s v="PA"/>
    <m/>
    <d v="2025-03-03T00:00:00"/>
    <d v="1899-12-30T14:57:46"/>
    <d v="2025-03-03T00:00:00"/>
    <d v="1899-12-30T14:56:04"/>
    <d v="2025-03-03T00:00:00"/>
    <d v="1899-12-30T15:39:14"/>
    <x v="0"/>
    <s v="RFCPI"/>
    <s v="7022044212"/>
    <s v="FBO"/>
    <d v="1899-12-30T00:44:52"/>
    <d v="1899-12-30T00:43:10"/>
    <d v="1899-12-30T00:01:42"/>
    <s v="Ensacado"/>
    <s v="E002"/>
    <x v="2"/>
    <d v="1899-12-30T00:41:28"/>
    <d v="1899-12-30T00:43:10"/>
    <n v="14"/>
    <x v="6"/>
    <x v="2"/>
    <x v="1"/>
    <n v="0"/>
    <n v="0"/>
    <s v="OK"/>
    <s v="Ensacado"/>
    <x v="2"/>
    <n v="0"/>
    <s v="F. MALAGA"/>
    <s v="A"/>
    <d v="1899-12-30T00:01:42"/>
    <d v="1899-12-30T00:01:42"/>
    <s v="OK"/>
    <m/>
    <m/>
    <d v="1899-12-30T00:00:00"/>
    <d v="1899-12-30T00:41:28"/>
    <n v="2"/>
    <n v="-1.1805555555499669E-3"/>
    <n v="41.466666666671976"/>
    <n v="15"/>
    <s v="Si"/>
  </r>
  <r>
    <s v="CSMA"/>
    <s v="2025008571"/>
    <x v="0"/>
    <s v="ER4695BDR"/>
    <s v="E9461JBD"/>
    <d v="2025-03-03T00:00:00"/>
    <m/>
    <s v="3264"/>
    <x v="36"/>
    <s v="PA"/>
    <s v="S1"/>
    <m/>
    <d v="2025-03-03T00:00:00"/>
    <d v="1899-12-30T15:07:54"/>
    <d v="2025-03-03T00:00:00"/>
    <d v="1899-12-30T15:06:12"/>
    <d v="2025-03-03T00:00:00"/>
    <d v="1899-12-30T15:45:57"/>
    <x v="0"/>
    <s v="RFCPI"/>
    <s v="7022044213"/>
    <s v="EXW"/>
    <d v="1899-12-30T00:41:27"/>
    <d v="1899-12-30T00:39:45"/>
    <d v="1899-12-30T00:01:42"/>
    <s v="Granel"/>
    <s v="E001"/>
    <x v="1"/>
    <d v="1899-12-30T00:38:03"/>
    <d v="1899-12-30T00:39:45"/>
    <n v="15"/>
    <x v="6"/>
    <x v="2"/>
    <x v="2"/>
    <n v="0"/>
    <n v="0"/>
    <s v="OK"/>
    <s v="Granel"/>
    <x v="2"/>
    <n v="0"/>
    <s v="F. MALAGA"/>
    <s v="A"/>
    <d v="1899-12-30T00:01:42"/>
    <d v="1899-12-30T00:01:42"/>
    <s v="OK"/>
    <m/>
    <m/>
    <d v="1899-12-30T00:00:00"/>
    <d v="1899-12-30T00:38:03"/>
    <n v="2"/>
    <n v="-1.1805555555499669E-3"/>
    <n v="38.049999999998434"/>
    <n v="15"/>
    <s v="Si"/>
  </r>
  <r>
    <s v="CSMA"/>
    <s v="2025008572"/>
    <x v="0"/>
    <s v="ER5267BCF"/>
    <s v="E9561JJR"/>
    <d v="2025-03-03T00:00:00"/>
    <m/>
    <s v="3282"/>
    <x v="42"/>
    <s v="PA"/>
    <s v="PA"/>
    <m/>
    <d v="2025-03-03T00:00:00"/>
    <d v="1899-12-30T15:12:08"/>
    <d v="2025-03-03T00:00:00"/>
    <d v="1899-12-30T15:10:26"/>
    <d v="2025-03-03T00:00:00"/>
    <d v="1899-12-30T15:51:05"/>
    <x v="0"/>
    <s v="RFCPI"/>
    <s v="7022044214"/>
    <s v="EXW"/>
    <d v="1899-12-30T00:42:21"/>
    <d v="1899-12-30T00:40:39"/>
    <d v="1899-12-30T00:01:42"/>
    <s v="Ensacado"/>
    <s v="E002"/>
    <x v="1"/>
    <d v="1899-12-30T00:38:57"/>
    <d v="1899-12-30T00:40:39"/>
    <n v="15"/>
    <x v="6"/>
    <x v="2"/>
    <x v="1"/>
    <n v="0"/>
    <n v="0"/>
    <s v="OK"/>
    <s v="Ensacado"/>
    <x v="2"/>
    <n v="0"/>
    <s v="F. MALAGA"/>
    <s v="A"/>
    <d v="1899-12-30T00:01:42"/>
    <d v="1899-12-30T00:01:42"/>
    <s v="OK"/>
    <m/>
    <m/>
    <d v="1899-12-30T00:00:00"/>
    <d v="1899-12-30T00:38:57"/>
    <n v="2"/>
    <n v="-1.1805555555599589E-3"/>
    <n v="38.949999999998411"/>
    <n v="15"/>
    <s v="Si"/>
  </r>
  <r>
    <s v="CSMA"/>
    <s v="2025008578"/>
    <x v="0"/>
    <s v="ER8859BCJ"/>
    <s v="E3975CCV"/>
    <d v="2025-03-03T00:00:00"/>
    <m/>
    <s v="200225"/>
    <x v="44"/>
    <s v="PA"/>
    <s v="S10"/>
    <m/>
    <d v="2025-03-03T00:00:00"/>
    <d v="1899-12-30T15:35:28"/>
    <d v="2025-03-03T00:00:00"/>
    <d v="1899-12-30T15:33:45"/>
    <d v="2025-03-03T00:00:00"/>
    <d v="1899-12-30T15:51:42"/>
    <x v="0"/>
    <s v="RFCPI"/>
    <s v="7022044215"/>
    <s v="FBO"/>
    <d v="1899-12-30T00:19:40"/>
    <d v="1899-12-30T00:17:57"/>
    <d v="1899-12-30T00:01:43"/>
    <s v="Granel"/>
    <s v="E001"/>
    <x v="2"/>
    <d v="1899-12-30T00:16:14"/>
    <d v="1899-12-30T00:17:57"/>
    <n v="15"/>
    <x v="6"/>
    <x v="2"/>
    <x v="0"/>
    <n v="0"/>
    <n v="0"/>
    <s v="OK"/>
    <s v="Clinker"/>
    <x v="2"/>
    <n v="0"/>
    <s v="F. MALAGA"/>
    <s v="A"/>
    <d v="1899-12-30T00:01:43"/>
    <d v="1899-12-30T00:01:43"/>
    <s v="OK"/>
    <m/>
    <m/>
    <d v="1899-12-30T00:00:00"/>
    <d v="1899-12-30T00:16:14"/>
    <n v="2"/>
    <n v="-1.192129629630001E-3"/>
    <n v="16.233333333335924"/>
    <n v="15"/>
    <s v="Si"/>
  </r>
  <r>
    <s v="CSMA"/>
    <s v="2025008575"/>
    <x v="0"/>
    <s v="ER7400BBF"/>
    <s v="E8916KGF"/>
    <d v="2025-03-03T00:00:00"/>
    <m/>
    <s v="3264"/>
    <x v="36"/>
    <s v="PA"/>
    <s v="S1"/>
    <m/>
    <d v="2025-03-03T00:00:00"/>
    <d v="1899-12-30T15:29:42"/>
    <d v="2025-03-03T00:00:00"/>
    <d v="1899-12-30T15:27:59"/>
    <d v="2025-03-03T00:00:00"/>
    <d v="1899-12-30T15:58:01"/>
    <x v="0"/>
    <s v="RFCPI"/>
    <s v="7022044216"/>
    <s v="FBO"/>
    <d v="1899-12-30T00:31:45"/>
    <d v="1899-12-30T00:30:02"/>
    <d v="1899-12-30T00:01:43"/>
    <s v="Granel"/>
    <s v="E001"/>
    <x v="2"/>
    <d v="1899-12-30T00:28:19"/>
    <d v="1899-12-30T00:30:02"/>
    <n v="15"/>
    <x v="6"/>
    <x v="2"/>
    <x v="2"/>
    <n v="0"/>
    <n v="0"/>
    <s v="OK"/>
    <s v="Granel"/>
    <x v="2"/>
    <n v="0"/>
    <s v="F. MALAGA"/>
    <s v="A"/>
    <d v="1899-12-30T00:01:43"/>
    <d v="1899-12-30T00:01:43"/>
    <s v="OK"/>
    <m/>
    <m/>
    <d v="1899-12-30T00:00:00"/>
    <d v="1899-12-30T00:28:19"/>
    <n v="2"/>
    <n v="-1.192129629630001E-3"/>
    <n v="28.316666666664005"/>
    <n v="15"/>
    <s v="Si"/>
  </r>
  <r>
    <s v="CSMA"/>
    <s v="2025008576"/>
    <x v="0"/>
    <s v="ER4763BBY"/>
    <s v="E4421MGY"/>
    <d v="2025-03-03T00:00:00"/>
    <m/>
    <s v="3264"/>
    <x v="36"/>
    <s v="PA"/>
    <s v="S1"/>
    <m/>
    <d v="2025-03-03T00:00:00"/>
    <d v="1899-12-30T15:30:02"/>
    <d v="2025-03-03T00:00:00"/>
    <d v="1899-12-30T15:28:20"/>
    <d v="2025-03-03T00:00:00"/>
    <d v="1899-12-30T15:58:37"/>
    <x v="0"/>
    <s v="RFCPI"/>
    <s v="7022044217"/>
    <s v="FBO"/>
    <d v="1899-12-30T00:31:59"/>
    <d v="1899-12-30T00:30:17"/>
    <d v="1899-12-30T00:01:42"/>
    <s v="Granel"/>
    <s v="E001"/>
    <x v="2"/>
    <d v="1899-12-30T00:28:35"/>
    <d v="1899-12-30T00:30:17"/>
    <n v="15"/>
    <x v="6"/>
    <x v="2"/>
    <x v="2"/>
    <n v="0"/>
    <n v="0"/>
    <s v="OK"/>
    <s v="Granel"/>
    <x v="2"/>
    <n v="0"/>
    <s v="F. MALAGA"/>
    <s v="A"/>
    <d v="1899-12-30T00:01:42"/>
    <d v="1899-12-30T00:01:42"/>
    <s v="OK"/>
    <m/>
    <m/>
    <d v="1899-12-30T00:00:00"/>
    <d v="1899-12-30T00:28:35"/>
    <n v="2"/>
    <n v="-1.1805555555499669E-3"/>
    <n v="28.583333333337535"/>
    <n v="15"/>
    <s v="Si"/>
  </r>
  <r>
    <s v="CSMA"/>
    <s v="2025008577"/>
    <x v="0"/>
    <s v="EMA02414R"/>
    <s v="E4258HML"/>
    <d v="2025-03-03T00:00:00"/>
    <m/>
    <s v="3269"/>
    <x v="35"/>
    <s v="PA"/>
    <s v="S2"/>
    <m/>
    <d v="2025-03-03T00:00:00"/>
    <d v="1899-12-30T15:33:00"/>
    <d v="2025-03-03T00:00:00"/>
    <d v="1899-12-30T15:31:18"/>
    <d v="2025-03-03T00:00:00"/>
    <d v="1899-12-30T16:02:41"/>
    <x v="0"/>
    <s v="RFCPI"/>
    <s v="7022044218"/>
    <s v="FBO"/>
    <d v="1899-12-30T00:33:05"/>
    <d v="1899-12-30T00:31:23"/>
    <d v="1899-12-30T00:01:42"/>
    <s v="Granel"/>
    <s v="E001"/>
    <x v="2"/>
    <d v="1899-12-30T00:29:41"/>
    <d v="1899-12-30T00:31:23"/>
    <n v="15"/>
    <x v="6"/>
    <x v="2"/>
    <x v="2"/>
    <n v="0"/>
    <n v="0"/>
    <s v="OK"/>
    <s v="Granel"/>
    <x v="2"/>
    <n v="0"/>
    <s v="F. MALAGA"/>
    <s v="A"/>
    <d v="1899-12-30T00:01:42"/>
    <d v="1899-12-30T00:01:42"/>
    <s v="OK"/>
    <m/>
    <m/>
    <d v="1899-12-30T00:00:00"/>
    <d v="1899-12-30T00:29:41"/>
    <n v="2"/>
    <n v="-1.18055555556007E-3"/>
    <n v="29.683333333324757"/>
    <n v="16"/>
    <s v="Si"/>
  </r>
  <r>
    <s v="CSMA"/>
    <s v="2025008580"/>
    <x v="0"/>
    <s v="EM6833GSF"/>
    <m/>
    <d v="2025-03-03T00:00:00"/>
    <m/>
    <s v="200225"/>
    <x v="44"/>
    <s v="PA"/>
    <s v="S10"/>
    <m/>
    <d v="2025-03-03T00:00:00"/>
    <d v="1899-12-30T15:36:47"/>
    <d v="2025-03-03T00:00:00"/>
    <d v="1899-12-30T15:35:05"/>
    <d v="2025-03-03T00:00:00"/>
    <d v="1899-12-30T16:05:06"/>
    <x v="0"/>
    <s v="RFCPI"/>
    <s v="7022044219"/>
    <s v="FBO"/>
    <d v="1899-12-30T00:31:43"/>
    <d v="1899-12-30T00:30:01"/>
    <d v="1899-12-30T00:01:42"/>
    <s v="Granel"/>
    <s v="E001"/>
    <x v="2"/>
    <d v="1899-12-30T00:28:19"/>
    <d v="1899-12-30T00:30:01"/>
    <n v="15"/>
    <x v="6"/>
    <x v="2"/>
    <x v="0"/>
    <n v="0"/>
    <n v="0"/>
    <s v="OK"/>
    <s v="Clinker"/>
    <x v="2"/>
    <n v="0"/>
    <s v="F. MALAGA"/>
    <s v="A"/>
    <d v="1899-12-30T00:01:42"/>
    <d v="1899-12-30T00:01:42"/>
    <s v="OK"/>
    <m/>
    <m/>
    <d v="1899-12-30T00:00:00"/>
    <d v="1899-12-30T00:28:19"/>
    <n v="2"/>
    <n v="-1.1805555555499669E-3"/>
    <n v="28.316666666664005"/>
    <n v="16"/>
    <s v="Si"/>
  </r>
  <r>
    <s v="CSMA"/>
    <s v="2025008579"/>
    <x v="0"/>
    <s v="ER6007BBG"/>
    <s v="E4954KGF"/>
    <d v="2025-03-03T00:00:00"/>
    <m/>
    <s v="3269"/>
    <x v="35"/>
    <s v="PA"/>
    <s v="S2"/>
    <m/>
    <d v="2025-03-03T00:00:00"/>
    <d v="1899-12-30T15:35:42"/>
    <d v="2025-03-03T00:00:00"/>
    <d v="1899-12-30T15:33:58"/>
    <d v="2025-03-03T00:00:00"/>
    <d v="1899-12-30T16:07:19"/>
    <x v="0"/>
    <s v="RFCPI"/>
    <s v="7022044220"/>
    <s v="FBO"/>
    <d v="1899-12-30T00:35:05"/>
    <d v="1899-12-30T00:33:21"/>
    <d v="1899-12-30T00:01:44"/>
    <s v="Granel"/>
    <s v="E001"/>
    <x v="2"/>
    <d v="1899-12-30T00:31:37"/>
    <d v="1899-12-30T00:33:21"/>
    <n v="15"/>
    <x v="6"/>
    <x v="2"/>
    <x v="2"/>
    <n v="0"/>
    <n v="0"/>
    <s v="OK"/>
    <s v="Granel"/>
    <x v="2"/>
    <n v="0"/>
    <s v="F. MALAGA"/>
    <s v="A"/>
    <d v="1899-12-30T00:01:44"/>
    <d v="1899-12-30T00:01:44"/>
    <s v="OK"/>
    <m/>
    <m/>
    <d v="1899-12-30T00:00:00"/>
    <d v="1899-12-30T00:31:37"/>
    <n v="2"/>
    <n v="-1.2037037037100351E-3"/>
    <n v="31.616666666668838"/>
    <n v="16"/>
    <s v="Si"/>
  </r>
  <r>
    <s v="CSMA"/>
    <s v="2025008584"/>
    <x v="0"/>
    <s v="ER7169BBR"/>
    <s v="E0019FGD"/>
    <d v="2025-03-03T00:00:00"/>
    <m/>
    <s v="200225"/>
    <x v="44"/>
    <s v="PA"/>
    <s v="S10"/>
    <m/>
    <d v="2025-03-03T00:00:00"/>
    <d v="1899-12-30T16:00:41"/>
    <d v="2025-03-03T00:00:00"/>
    <d v="1899-12-30T15:58:58"/>
    <d v="2025-03-03T00:00:00"/>
    <d v="1899-12-30T16:16:37"/>
    <x v="0"/>
    <s v="RFCPI"/>
    <s v="7022044221"/>
    <s v="FBO"/>
    <d v="1899-12-30T00:19:22"/>
    <d v="1899-12-30T00:17:39"/>
    <d v="1899-12-30T00:01:43"/>
    <s v="Granel"/>
    <s v="E001"/>
    <x v="2"/>
    <d v="1899-12-30T00:15:56"/>
    <d v="1899-12-30T00:17:39"/>
    <n v="16"/>
    <x v="6"/>
    <x v="2"/>
    <x v="0"/>
    <n v="0"/>
    <n v="0"/>
    <s v="OK"/>
    <s v="Clinker"/>
    <x v="2"/>
    <n v="0"/>
    <s v="F. MALAGA"/>
    <s v="A"/>
    <d v="1899-12-30T00:01:43"/>
    <d v="1899-12-30T00:01:43"/>
    <s v="OK"/>
    <m/>
    <m/>
    <d v="1899-12-30T00:00:00"/>
    <d v="1899-12-30T00:15:56"/>
    <n v="2"/>
    <n v="-1.192129629630001E-3"/>
    <n v="15.933333333340833"/>
    <n v="16"/>
    <s v="Si"/>
  </r>
  <r>
    <s v="CSMA"/>
    <s v="2025008583"/>
    <x v="0"/>
    <s v="EVA02467R"/>
    <s v="E4771KNH"/>
    <d v="2025-03-03T00:00:00"/>
    <m/>
    <s v="3269"/>
    <x v="35"/>
    <s v="PA"/>
    <s v="S2"/>
    <m/>
    <d v="2025-03-03T00:00:00"/>
    <d v="1899-12-30T15:56:45"/>
    <d v="2025-03-03T00:00:00"/>
    <d v="1899-12-30T15:55:02"/>
    <d v="2025-03-03T00:00:00"/>
    <d v="1899-12-30T16:21:15"/>
    <x v="0"/>
    <s v="RFCPI"/>
    <s v="7022044222"/>
    <s v="FBO"/>
    <d v="1899-12-30T00:27:56"/>
    <d v="1899-12-30T00:26:13"/>
    <d v="1899-12-30T00:01:43"/>
    <s v="Granel"/>
    <s v="E001"/>
    <x v="2"/>
    <d v="1899-12-30T00:24:30"/>
    <d v="1899-12-30T00:26:13"/>
    <n v="15"/>
    <x v="6"/>
    <x v="2"/>
    <x v="2"/>
    <n v="0"/>
    <n v="0"/>
    <s v="OK"/>
    <s v="Granel"/>
    <x v="2"/>
    <n v="0"/>
    <s v="F. MALAGA"/>
    <s v="A"/>
    <d v="1899-12-30T00:01:43"/>
    <d v="1899-12-30T00:01:43"/>
    <s v="OK"/>
    <m/>
    <m/>
    <d v="1899-12-30T00:00:00"/>
    <d v="1899-12-30T00:24:30"/>
    <n v="2"/>
    <n v="-1.19212962962989E-3"/>
    <n v="24.500000000001751"/>
    <n v="16"/>
    <s v="Si"/>
  </r>
  <r>
    <s v="CSMA"/>
    <s v="2025008581"/>
    <x v="0"/>
    <s v="ER2310BBX"/>
    <s v="E5477KKG"/>
    <d v="2025-03-03T00:00:00"/>
    <m/>
    <s v="3269"/>
    <x v="35"/>
    <s v="PA"/>
    <s v="S2"/>
    <m/>
    <d v="2025-03-03T00:00:00"/>
    <d v="1899-12-30T15:38:11"/>
    <d v="2025-03-03T00:00:00"/>
    <d v="1899-12-30T15:36:28"/>
    <d v="2025-03-03T00:00:00"/>
    <d v="1899-12-30T16:24:49"/>
    <x v="0"/>
    <s v="RFCPI"/>
    <s v="7022044223"/>
    <s v="FBO"/>
    <d v="1899-12-30T00:50:04"/>
    <d v="1899-12-30T00:48:21"/>
    <d v="1899-12-30T00:01:43"/>
    <s v="Granel"/>
    <s v="E001"/>
    <x v="2"/>
    <d v="1899-12-30T00:46:38"/>
    <d v="1899-12-30T00:48:21"/>
    <n v="15"/>
    <x v="6"/>
    <x v="2"/>
    <x v="2"/>
    <n v="0"/>
    <n v="0"/>
    <s v="OK"/>
    <s v="Granel"/>
    <x v="2"/>
    <n v="0"/>
    <s v="F. MALAGA"/>
    <s v="B"/>
    <d v="1899-12-30T00:01:43"/>
    <d v="1899-12-30T00:01:43"/>
    <s v="OK"/>
    <m/>
    <m/>
    <d v="1899-12-30T00:00:00"/>
    <d v="1899-12-30T00:46:38"/>
    <n v="2"/>
    <n v="-1.192129629630001E-3"/>
    <n v="46.633333333334441"/>
    <n v="16"/>
    <s v="No"/>
  </r>
  <r>
    <s v="CSMA"/>
    <s v="2025008582"/>
    <x v="0"/>
    <s v="ER8721BBR"/>
    <s v="E5832JVY"/>
    <d v="2025-03-03T00:00:00"/>
    <m/>
    <s v="3262"/>
    <x v="40"/>
    <s v="PA"/>
    <s v="S6"/>
    <m/>
    <d v="2025-03-03T00:00:00"/>
    <d v="1899-12-30T15:53:25"/>
    <d v="2025-03-03T00:00:00"/>
    <d v="1899-12-30T15:51:41"/>
    <d v="2025-03-03T00:00:00"/>
    <d v="1899-12-30T16:33:01"/>
    <x v="0"/>
    <s v="RFCPI"/>
    <s v="7022044224"/>
    <s v="FBO"/>
    <d v="1899-12-30T00:43:04"/>
    <d v="1899-12-30T00:41:20"/>
    <d v="1899-12-30T00:01:44"/>
    <s v="Granel"/>
    <s v="E001"/>
    <x v="2"/>
    <d v="1899-12-30T00:39:36"/>
    <d v="1899-12-30T00:41:20"/>
    <n v="15"/>
    <x v="6"/>
    <x v="2"/>
    <x v="2"/>
    <n v="0"/>
    <n v="0"/>
    <s v="OK"/>
    <s v="Granel"/>
    <x v="2"/>
    <n v="0"/>
    <s v="F. MALAGA"/>
    <s v="A"/>
    <d v="1899-12-30T00:01:44"/>
    <d v="1899-12-30T00:01:44"/>
    <s v="OK"/>
    <m/>
    <m/>
    <d v="1899-12-30T00:00:00"/>
    <d v="1899-12-30T00:39:36"/>
    <n v="2"/>
    <n v="-1.2037037037099241E-3"/>
    <n v="39.600000000000115"/>
    <n v="16"/>
    <s v="Si"/>
  </r>
  <r>
    <s v="CSMA"/>
    <s v=""/>
    <x v="0"/>
    <s v="ER7169BBR"/>
    <s v="E0019FGD"/>
    <d v="2025-03-03T00:00:00"/>
    <m/>
    <s v="200225"/>
    <x v="44"/>
    <s v="PA"/>
    <s v="PA"/>
    <m/>
    <d v="2025-03-03T00:00:00"/>
    <d v="1899-12-30T16:56:43"/>
    <d v="2025-03-03T00:00:00"/>
    <d v="1899-12-30T16:57:31"/>
    <d v="2025-03-03T00:00:00"/>
    <d v="1899-12-30T16:58:43"/>
    <x v="231"/>
    <s v="JMUNOZT"/>
    <s v="7022044225"/>
    <s v="FBO"/>
    <d v="1899-12-30T00:02:00"/>
    <d v="1899-12-30T00:01:12"/>
    <d v="1899-12-30T00:00:48"/>
    <s v="Granel"/>
    <s v="E001"/>
    <x v="2"/>
    <d v="1899-12-30T00:02:00"/>
    <d v="1899-12-30T00:01:12"/>
    <n v="16"/>
    <x v="6"/>
    <x v="2"/>
    <x v="0"/>
    <n v="1"/>
    <n v="0"/>
    <s v="KO"/>
    <s v="Clinker"/>
    <x v="2"/>
    <n v="1"/>
    <s v="F. MALAGA"/>
    <s v="A"/>
    <d v="1899-12-30T00:00:48"/>
    <d v="1899-12-30T00:00:48"/>
    <s v="OK"/>
    <m/>
    <m/>
    <d v="1899-12-30T00:00:00"/>
    <d v="1899-12-30T00:02:00"/>
    <n v="2"/>
    <d v="1899-12-30T00:00:48"/>
    <n v="2.0000000000015916"/>
    <n v="16"/>
    <s v="Si"/>
  </r>
  <r>
    <s v="CSMA"/>
    <s v="2025008588"/>
    <x v="0"/>
    <s v="ER4174BCW"/>
    <s v="E7341JMF"/>
    <d v="2025-03-03T00:00:00"/>
    <m/>
    <s v="3283"/>
    <x v="37"/>
    <s v="PA"/>
    <s v="PA"/>
    <m/>
    <d v="2025-03-03T00:00:00"/>
    <d v="1899-12-30T16:09:44"/>
    <d v="2025-03-03T00:00:00"/>
    <d v="1899-12-30T16:08:03"/>
    <d v="2025-03-03T00:00:00"/>
    <d v="1899-12-30T17:04:29"/>
    <x v="0"/>
    <s v="RFCPI"/>
    <s v="7022044226"/>
    <s v="FBO"/>
    <d v="1899-12-30T00:58:07"/>
    <d v="1899-12-30T00:56:26"/>
    <d v="1899-12-30T00:01:41"/>
    <s v="Ensacado"/>
    <s v="E002"/>
    <x v="2"/>
    <d v="1899-12-30T00:54:45"/>
    <d v="1899-12-30T00:56:26"/>
    <n v="16"/>
    <x v="6"/>
    <x v="2"/>
    <x v="1"/>
    <n v="0"/>
    <n v="0"/>
    <s v="OK"/>
    <s v="Ensacado"/>
    <x v="2"/>
    <n v="0"/>
    <s v="F. MALAGA"/>
    <s v="B"/>
    <d v="1899-12-30T00:01:41"/>
    <d v="1899-12-30T00:01:41"/>
    <s v="OK"/>
    <m/>
    <m/>
    <d v="1899-12-30T00:00:00"/>
    <d v="1899-12-30T00:54:45"/>
    <n v="2"/>
    <n v="-1.1689814814900279E-3"/>
    <n v="54.749999999995289"/>
    <n v="17"/>
    <s v="No"/>
  </r>
  <r>
    <s v="CSMA"/>
    <s v="2025008592"/>
    <x v="0"/>
    <s v="EB10320R"/>
    <s v="E4291FWJ"/>
    <d v="2025-03-03T00:00:00"/>
    <m/>
    <s v="3264"/>
    <x v="36"/>
    <s v="PA"/>
    <s v="S1"/>
    <m/>
    <d v="2025-03-03T00:00:00"/>
    <d v="1899-12-30T16:37:06"/>
    <d v="2025-03-03T00:00:00"/>
    <d v="1899-12-30T16:35:23"/>
    <d v="2025-03-03T00:00:00"/>
    <d v="1899-12-30T17:11:06"/>
    <x v="0"/>
    <s v="RFCPI"/>
    <s v="7022044227"/>
    <s v="FBO"/>
    <d v="1899-12-30T00:37:26"/>
    <d v="1899-12-30T00:35:43"/>
    <d v="1899-12-30T00:01:43"/>
    <s v="Granel"/>
    <s v="E001"/>
    <x v="2"/>
    <d v="1899-12-30T00:34:00"/>
    <d v="1899-12-30T00:35:43"/>
    <n v="16"/>
    <x v="6"/>
    <x v="2"/>
    <x v="2"/>
    <n v="0"/>
    <n v="0"/>
    <s v="OK"/>
    <s v="Granel"/>
    <x v="2"/>
    <n v="0"/>
    <s v="F. MALAGA"/>
    <s v="A"/>
    <d v="1899-12-30T00:01:43"/>
    <d v="1899-12-30T00:01:43"/>
    <s v="OK"/>
    <m/>
    <m/>
    <d v="1899-12-30T00:00:00"/>
    <d v="1899-12-30T00:34:00"/>
    <n v="2"/>
    <n v="-1.192129629630001E-3"/>
    <n v="33.999999999998437"/>
    <n v="17"/>
    <s v="Si"/>
  </r>
  <r>
    <s v="CSMA"/>
    <s v="2025008594"/>
    <x v="0"/>
    <s v="ER8859BCJ"/>
    <s v="E3975CCV"/>
    <d v="2025-03-03T00:00:00"/>
    <m/>
    <s v="200225"/>
    <x v="44"/>
    <s v="PA"/>
    <s v="S10"/>
    <m/>
    <d v="2025-03-03T00:00:00"/>
    <d v="1899-12-30T16:55:16"/>
    <d v="2025-03-03T00:00:00"/>
    <d v="1899-12-30T16:53:32"/>
    <d v="2025-03-03T00:00:00"/>
    <d v="1899-12-30T17:11:58"/>
    <x v="0"/>
    <s v="RFCPI"/>
    <s v="7022044228"/>
    <s v="FBO"/>
    <d v="1899-12-30T00:20:10"/>
    <d v="1899-12-30T00:18:26"/>
    <d v="1899-12-30T00:01:44"/>
    <s v="Granel"/>
    <s v="E001"/>
    <x v="2"/>
    <d v="1899-12-30T00:16:42"/>
    <d v="1899-12-30T00:18:26"/>
    <n v="16"/>
    <x v="6"/>
    <x v="2"/>
    <x v="0"/>
    <n v="0"/>
    <n v="0"/>
    <s v="OK"/>
    <s v="Clinker"/>
    <x v="2"/>
    <n v="0"/>
    <s v="F. MALAGA"/>
    <s v="A"/>
    <d v="1899-12-30T00:01:44"/>
    <d v="1899-12-30T00:01:44"/>
    <s v="OK"/>
    <m/>
    <m/>
    <d v="1899-12-30T00:00:00"/>
    <d v="1899-12-30T00:16:42"/>
    <n v="2"/>
    <n v="-1.2037037037100351E-3"/>
    <n v="16.699999999996855"/>
    <n v="17"/>
    <s v="Si"/>
  </r>
  <r>
    <s v="CSMA"/>
    <s v=""/>
    <x v="0"/>
    <s v="ER8859BCJ"/>
    <s v="E3975CCV"/>
    <d v="2025-03-03T00:00:00"/>
    <m/>
    <s v="200225"/>
    <x v="44"/>
    <s v="PA"/>
    <s v="PA"/>
    <m/>
    <d v="2025-03-03T00:00:00"/>
    <d v="1899-12-30T17:12:13"/>
    <d v="2025-03-03T00:00:00"/>
    <d v="1899-12-30T17:12:43"/>
    <d v="2025-03-03T00:00:00"/>
    <d v="1899-12-30T17:13:10"/>
    <x v="231"/>
    <s v="JMUNOZT"/>
    <s v="7022044229"/>
    <s v="FBO"/>
    <d v="1899-12-30T00:00:57"/>
    <d v="1899-12-30T00:00:27"/>
    <d v="1899-12-30T00:00:30"/>
    <s v="Granel"/>
    <s v="E001"/>
    <x v="2"/>
    <d v="1899-12-30T00:00:57"/>
    <d v="1899-12-30T00:00:27"/>
    <n v="17"/>
    <x v="6"/>
    <x v="2"/>
    <x v="0"/>
    <n v="1"/>
    <n v="0"/>
    <s v="KO"/>
    <s v="Clinker"/>
    <x v="2"/>
    <n v="1"/>
    <s v="F. MALAGA"/>
    <s v="A"/>
    <d v="1899-12-30T00:00:30"/>
    <d v="1899-12-30T00:00:30"/>
    <s v="OK"/>
    <m/>
    <m/>
    <d v="1899-12-30T00:00:00"/>
    <d v="1899-12-30T00:00:57"/>
    <n v="2"/>
    <d v="1899-12-30T00:00:30"/>
    <n v="0.94999999999679119"/>
    <n v="17"/>
    <s v="Si"/>
  </r>
  <r>
    <s v="CSMA"/>
    <s v="2025008595"/>
    <x v="0"/>
    <s v="ER2857BDR"/>
    <s v="E2375MVP"/>
    <d v="2025-03-03T00:00:00"/>
    <m/>
    <s v="3264"/>
    <x v="36"/>
    <s v="PA"/>
    <s v="S1"/>
    <m/>
    <d v="2025-03-03T00:00:00"/>
    <d v="1899-12-30T16:59:44"/>
    <d v="2025-03-03T00:00:00"/>
    <d v="1899-12-30T16:58:02"/>
    <d v="2025-03-03T00:00:00"/>
    <d v="1899-12-30T17:26:20"/>
    <x v="0"/>
    <s v="RFCPI"/>
    <s v="7022044230"/>
    <s v="FBO"/>
    <d v="1899-12-30T00:30:00"/>
    <d v="1899-12-30T00:28:18"/>
    <d v="1899-12-30T00:01:42"/>
    <s v="Granel"/>
    <s v="E001"/>
    <x v="2"/>
    <d v="1899-12-30T00:26:36"/>
    <d v="1899-12-30T00:28:18"/>
    <n v="16"/>
    <x v="6"/>
    <x v="2"/>
    <x v="2"/>
    <n v="0"/>
    <n v="0"/>
    <s v="OK"/>
    <s v="Granel"/>
    <x v="2"/>
    <n v="0"/>
    <s v="F. MALAGA"/>
    <s v="A"/>
    <d v="1899-12-30T00:01:42"/>
    <d v="1899-12-30T00:01:42"/>
    <s v="OK"/>
    <m/>
    <m/>
    <d v="1899-12-30T00:00:00"/>
    <d v="1899-12-30T00:26:36"/>
    <n v="2"/>
    <n v="-1.1805555555599589E-3"/>
    <n v="26.599999999996804"/>
    <n v="17"/>
    <s v="Si"/>
  </r>
  <r>
    <s v="CSMA"/>
    <s v="2025008596"/>
    <x v="0"/>
    <s v="ER4533BBP"/>
    <s v="E5811MHB"/>
    <d v="2025-03-03T00:00:00"/>
    <m/>
    <s v="3264"/>
    <x v="36"/>
    <s v="PA"/>
    <s v="S1"/>
    <m/>
    <d v="2025-03-03T00:00:00"/>
    <d v="1899-12-30T16:59:48"/>
    <d v="2025-03-03T00:00:00"/>
    <d v="1899-12-30T16:58:05"/>
    <d v="2025-03-03T00:00:00"/>
    <d v="1899-12-30T17:27:18"/>
    <x v="0"/>
    <s v="RFCPI"/>
    <s v="7022044231"/>
    <s v="FBO"/>
    <d v="1899-12-30T00:30:56"/>
    <d v="1899-12-30T00:29:13"/>
    <d v="1899-12-30T00:01:43"/>
    <s v="Granel"/>
    <s v="E001"/>
    <x v="2"/>
    <d v="1899-12-30T00:27:30"/>
    <d v="1899-12-30T00:29:13"/>
    <n v="16"/>
    <x v="6"/>
    <x v="2"/>
    <x v="2"/>
    <n v="0"/>
    <n v="0"/>
    <s v="OK"/>
    <s v="Granel"/>
    <x v="2"/>
    <n v="0"/>
    <s v="F. MALAGA"/>
    <s v="A"/>
    <d v="1899-12-30T00:01:43"/>
    <d v="1899-12-30T00:01:43"/>
    <s v="OK"/>
    <m/>
    <m/>
    <d v="1899-12-30T00:00:00"/>
    <d v="1899-12-30T00:27:30"/>
    <n v="2"/>
    <n v="-1.192129629630001E-3"/>
    <n v="27.500000000011173"/>
    <n v="17"/>
    <s v="Si"/>
  </r>
  <r>
    <s v="CSMA"/>
    <s v="2025008599"/>
    <x v="0"/>
    <s v="ER2718BDG"/>
    <s v="E7114MWG"/>
    <d v="2025-03-03T00:00:00"/>
    <m/>
    <s v="3277"/>
    <x v="45"/>
    <s v="PA"/>
    <s v="PA"/>
    <m/>
    <d v="2025-03-03T00:00:00"/>
    <d v="1899-12-30T17:13:29"/>
    <d v="2025-03-03T00:00:00"/>
    <d v="1899-12-30T17:11:47"/>
    <d v="2025-03-03T00:00:00"/>
    <d v="1899-12-30T17:39:10"/>
    <x v="0"/>
    <s v="RFCPI"/>
    <s v="7022044232"/>
    <s v="FBO"/>
    <d v="1899-12-30T00:29:05"/>
    <d v="1899-12-30T00:27:23"/>
    <d v="1899-12-30T00:01:42"/>
    <s v="Ensacado"/>
    <s v="E002"/>
    <x v="2"/>
    <d v="1899-12-30T00:25:41"/>
    <d v="1899-12-30T00:27:23"/>
    <n v="17"/>
    <x v="6"/>
    <x v="2"/>
    <x v="1"/>
    <n v="0"/>
    <n v="0"/>
    <s v="OK"/>
    <s v="Ensacado"/>
    <x v="2"/>
    <n v="0"/>
    <s v="F. MALAGA"/>
    <s v="A"/>
    <d v="1899-12-30T00:01:42"/>
    <d v="1899-12-30T00:01:42"/>
    <s v="OK"/>
    <m/>
    <m/>
    <d v="1899-12-30T00:00:00"/>
    <d v="1899-12-30T00:25:41"/>
    <n v="2"/>
    <n v="-1.18055555556007E-3"/>
    <n v="25.683333333335963"/>
    <n v="17"/>
    <s v="Si"/>
  </r>
  <r>
    <s v="CSMA"/>
    <s v="2025008600"/>
    <x v="0"/>
    <s v="ER8381BBJ"/>
    <s v="E0509JJH"/>
    <d v="2025-03-03T00:00:00"/>
    <m/>
    <s v="3269"/>
    <x v="35"/>
    <s v="PA"/>
    <s v="S2"/>
    <m/>
    <d v="2025-03-03T00:00:00"/>
    <d v="1899-12-30T17:14:35"/>
    <d v="2025-03-03T00:00:00"/>
    <d v="1899-12-30T17:12:52"/>
    <d v="2025-03-03T00:00:00"/>
    <d v="1899-12-30T17:44:18"/>
    <x v="0"/>
    <s v="RFCPI"/>
    <s v="7022044233"/>
    <s v="FBO"/>
    <d v="1899-12-30T00:33:09"/>
    <d v="1899-12-30T00:31:26"/>
    <d v="1899-12-30T00:01:43"/>
    <s v="Granel"/>
    <s v="E001"/>
    <x v="2"/>
    <d v="1899-12-30T00:29:43"/>
    <d v="1899-12-30T00:31:26"/>
    <n v="17"/>
    <x v="6"/>
    <x v="2"/>
    <x v="2"/>
    <n v="0"/>
    <n v="0"/>
    <s v="OK"/>
    <s v="Granel"/>
    <x v="2"/>
    <n v="0"/>
    <s v="F. MALAGA"/>
    <s v="A"/>
    <d v="1899-12-30T00:01:43"/>
    <d v="1899-12-30T00:01:43"/>
    <s v="OK"/>
    <m/>
    <m/>
    <d v="1899-12-30T00:00:00"/>
    <d v="1899-12-30T00:29:43"/>
    <n v="2"/>
    <n v="-1.192129629630001E-3"/>
    <n v="29.716666666660707"/>
    <n v="17"/>
    <s v="Si"/>
  </r>
  <r>
    <s v="CSMA"/>
    <s v="2025008601"/>
    <x v="0"/>
    <s v="EJ02544R"/>
    <s v="E9533LGJ"/>
    <d v="2025-03-03T00:00:00"/>
    <m/>
    <s v="3282"/>
    <x v="42"/>
    <s v="PA"/>
    <m/>
    <m/>
    <d v="2025-03-03T00:00:00"/>
    <d v="1899-12-30T17:17:56"/>
    <d v="2025-03-03T00:00:00"/>
    <d v="1899-12-30T17:16:14"/>
    <d v="2025-03-03T00:00:00"/>
    <d v="1899-12-30T17:51:06"/>
    <x v="232"/>
    <s v="JSANTOSL"/>
    <s v="7022044234"/>
    <s v="FBO"/>
    <d v="1899-12-30T00:36:34"/>
    <d v="1899-12-30T00:34:52"/>
    <d v="1899-12-30T00:01:42"/>
    <s v="Ensacado"/>
    <s v="E002"/>
    <x v="2"/>
    <d v="1899-12-30T00:33:10"/>
    <d v="1899-12-30T00:34:52"/>
    <n v="17"/>
    <x v="6"/>
    <x v="2"/>
    <x v="1"/>
    <n v="0"/>
    <n v="0"/>
    <s v="OK"/>
    <s v="Ensacado"/>
    <x v="2"/>
    <n v="0"/>
    <s v="F. MALAGA"/>
    <s v="A"/>
    <d v="1899-12-30T00:01:42"/>
    <d v="1899-12-30T00:01:42"/>
    <s v="OK"/>
    <m/>
    <m/>
    <d v="1899-12-30T00:00:00"/>
    <d v="1899-12-30T00:33:10"/>
    <n v="2"/>
    <n v="-1.1805555555599589E-3"/>
    <n v="33.166666666656127"/>
    <n v="17"/>
    <s v="Si"/>
  </r>
  <r>
    <s v="CSMA"/>
    <s v="2025008603"/>
    <x v="0"/>
    <s v="ER4551BBJ"/>
    <s v="E6688FFY"/>
    <d v="2025-03-03T00:00:00"/>
    <m/>
    <s v="3282"/>
    <x v="42"/>
    <s v="PA"/>
    <s v="PA"/>
    <m/>
    <d v="2025-03-03T00:00:00"/>
    <d v="1899-12-30T17:44:25"/>
    <d v="2025-03-03T00:00:00"/>
    <d v="1899-12-30T17:42:41"/>
    <d v="2025-03-03T00:00:00"/>
    <d v="1899-12-30T18:02:01"/>
    <x v="0"/>
    <s v="RFCPI"/>
    <s v="7022044235"/>
    <s v="FBO"/>
    <d v="1899-12-30T00:21:04"/>
    <d v="1899-12-30T00:19:20"/>
    <d v="1899-12-30T00:01:44"/>
    <s v="Ensacado"/>
    <s v="E002"/>
    <x v="2"/>
    <d v="1899-12-30T00:17:36"/>
    <d v="1899-12-30T00:19:20"/>
    <n v="17"/>
    <x v="6"/>
    <x v="2"/>
    <x v="1"/>
    <n v="0"/>
    <n v="0"/>
    <s v="OK"/>
    <s v="Ensacado"/>
    <x v="2"/>
    <n v="0"/>
    <s v="F. MALAGA"/>
    <s v="A"/>
    <d v="1899-12-30T00:01:44"/>
    <d v="1899-12-30T00:01:44"/>
    <s v="OK"/>
    <m/>
    <m/>
    <d v="1899-12-30T00:00:00"/>
    <d v="1899-12-30T00:17:36"/>
    <n v="2"/>
    <n v="-1.2037037037000431E-3"/>
    <n v="17.599999999996836"/>
    <n v="18"/>
    <s v="Si"/>
  </r>
  <r>
    <s v="CSMA"/>
    <s v="2025008609"/>
    <x v="0"/>
    <s v="ER5267BCF"/>
    <s v="E9561JJR"/>
    <d v="2025-03-03T00:00:00"/>
    <m/>
    <s v="3283"/>
    <x v="37"/>
    <s v="PA"/>
    <s v="PA"/>
    <m/>
    <d v="2025-03-03T00:00:00"/>
    <d v="1899-12-30T18:02:06"/>
    <d v="2025-03-03T00:00:00"/>
    <d v="1899-12-30T18:00:23"/>
    <d v="2025-03-03T00:00:00"/>
    <d v="1899-12-30T18:22:47"/>
    <x v="0"/>
    <s v="RFCPI"/>
    <s v="7022044236"/>
    <s v="EXW"/>
    <d v="1899-12-30T00:24:07"/>
    <d v="1899-12-30T00:22:24"/>
    <d v="1899-12-30T00:01:43"/>
    <s v="Ensacado"/>
    <s v="E002"/>
    <x v="1"/>
    <d v="1899-12-30T00:20:41"/>
    <d v="1899-12-30T00:22:24"/>
    <n v="18"/>
    <x v="6"/>
    <x v="2"/>
    <x v="1"/>
    <n v="0"/>
    <n v="0"/>
    <s v="OK"/>
    <s v="Ensacado"/>
    <x v="2"/>
    <n v="0"/>
    <s v="F. MALAGA"/>
    <s v="A"/>
    <d v="1899-12-30T00:01:43"/>
    <d v="1899-12-30T00:01:43"/>
    <s v="OK"/>
    <m/>
    <m/>
    <d v="1899-12-30T00:00:00"/>
    <d v="1899-12-30T00:20:41"/>
    <n v="2"/>
    <n v="-1.192129629630001E-3"/>
    <n v="20.683333333339178"/>
    <n v="18"/>
    <s v="Si"/>
  </r>
  <r>
    <s v="CSMA"/>
    <s v="2025008610"/>
    <x v="0"/>
    <s v="EMA03008R"/>
    <s v="E0680JVK"/>
    <d v="2025-03-03T00:00:00"/>
    <m/>
    <s v="3264"/>
    <x v="36"/>
    <s v="PA"/>
    <s v="S1"/>
    <m/>
    <d v="2025-03-03T00:00:00"/>
    <d v="1899-12-30T18:06:33"/>
    <d v="2025-03-03T00:00:00"/>
    <d v="1899-12-30T18:04:54"/>
    <d v="2025-03-03T00:00:00"/>
    <d v="1899-12-30T18:39:20"/>
    <x v="0"/>
    <s v="RFCPI"/>
    <s v="7022044237"/>
    <s v="FBO"/>
    <d v="1899-12-30T00:36:05"/>
    <d v="1899-12-30T00:34:26"/>
    <d v="1899-12-30T00:01:39"/>
    <s v="Granel"/>
    <s v="E001"/>
    <x v="2"/>
    <d v="1899-12-30T00:32:47"/>
    <d v="1899-12-30T00:34:26"/>
    <n v="18"/>
    <x v="6"/>
    <x v="2"/>
    <x v="2"/>
    <n v="0"/>
    <n v="0"/>
    <s v="OK"/>
    <s v="Granel"/>
    <x v="2"/>
    <n v="0"/>
    <s v="F. MALAGA"/>
    <s v="A"/>
    <d v="1899-12-30T00:01:39"/>
    <d v="1899-12-30T00:01:39"/>
    <s v="OK"/>
    <m/>
    <m/>
    <d v="1899-12-30T00:00:00"/>
    <d v="1899-12-30T00:32:47"/>
    <n v="2"/>
    <n v="-1.1458333333300708E-3"/>
    <n v="32.78333333332796"/>
    <n v="18"/>
    <s v="Si"/>
  </r>
  <r>
    <s v="CSMA"/>
    <s v="2025008612"/>
    <x v="0"/>
    <s v="ER0492BBM"/>
    <s v="E0699MTL"/>
    <d v="2025-03-03T00:00:00"/>
    <m/>
    <s v="3283"/>
    <x v="37"/>
    <s v="PA"/>
    <s v="PA"/>
    <m/>
    <d v="2025-03-03T00:00:00"/>
    <d v="1899-12-30T19:35:28"/>
    <d v="2025-03-03T00:00:00"/>
    <d v="1899-12-30T19:33:45"/>
    <d v="2025-03-03T00:00:00"/>
    <d v="1899-12-30T20:03:46"/>
    <x v="0"/>
    <s v="RFCPI"/>
    <s v="7022044240"/>
    <s v="EXW"/>
    <d v="1899-12-30T00:31:44"/>
    <d v="1899-12-30T00:30:01"/>
    <d v="1899-12-30T00:01:43"/>
    <s v="Ensacado"/>
    <s v="E002"/>
    <x v="1"/>
    <d v="1899-12-30T00:28:18"/>
    <d v="1899-12-30T00:30:01"/>
    <n v="19"/>
    <x v="6"/>
    <x v="2"/>
    <x v="1"/>
    <n v="0"/>
    <n v="0"/>
    <s v="OK"/>
    <s v="Ensacado"/>
    <x v="2"/>
    <n v="0"/>
    <s v="F. MALAGA"/>
    <s v="A"/>
    <d v="1899-12-30T00:01:43"/>
    <d v="1899-12-30T00:01:43"/>
    <s v="OK"/>
    <m/>
    <m/>
    <d v="1899-12-30T00:00:00"/>
    <d v="1899-12-30T00:28:18"/>
    <n v="2"/>
    <n v="-1.192129629630001E-3"/>
    <n v="28.299999999988916"/>
    <n v="20"/>
    <s v="Si"/>
  </r>
  <r>
    <s v="CSMA"/>
    <s v=""/>
    <x v="0"/>
    <s v="E0483MTJR9982BDP"/>
    <s v="ER1962BDRR2633BBZ"/>
    <d v="2025-03-03T00:00:00"/>
    <m/>
    <s v="3269"/>
    <x v="35"/>
    <s v="PA"/>
    <s v="PA"/>
    <m/>
    <d v="2025-03-03T00:00:00"/>
    <d v="1899-12-30T19:32:10"/>
    <d v="2025-03-03T00:00:00"/>
    <d v="1899-12-30T19:32:31"/>
    <d v="2025-03-03T00:00:00"/>
    <d v="1899-12-30T20:21:18"/>
    <x v="194"/>
    <s v="JSANTOSL"/>
    <s v="7022044241"/>
    <s v="FBO"/>
    <d v="1899-12-30T00:49:08"/>
    <d v="1899-12-30T00:48:47"/>
    <d v="1899-12-30T00:00:21"/>
    <s v="Granel"/>
    <s v="E001"/>
    <x v="2"/>
    <d v="1899-12-30T00:49:08"/>
    <d v="1899-12-30T00:48:47"/>
    <n v="19"/>
    <x v="6"/>
    <x v="2"/>
    <x v="2"/>
    <n v="0"/>
    <n v="0"/>
    <s v="OK"/>
    <s v="Granel"/>
    <x v="2"/>
    <n v="0"/>
    <s v="F. MALAGA"/>
    <s v="B"/>
    <d v="1899-12-30T00:00:21"/>
    <d v="1899-12-30T00:00:21"/>
    <s v="OK"/>
    <m/>
    <m/>
    <d v="1899-12-30T00:00:00"/>
    <d v="1899-12-30T00:49:08"/>
    <n v="2"/>
    <d v="1899-12-30T00:00:21"/>
    <n v="49.13333333333275"/>
    <n v="20"/>
    <s v="No"/>
  </r>
  <r>
    <s v="CSMA"/>
    <s v="2025008613"/>
    <x v="0"/>
    <s v="E0224HDX"/>
    <m/>
    <d v="2025-03-03T00:00:00"/>
    <m/>
    <s v="3282"/>
    <x v="42"/>
    <s v="PA"/>
    <s v="PA"/>
    <m/>
    <d v="2025-03-03T00:00:00"/>
    <d v="1899-12-30T20:17:34"/>
    <d v="2025-03-03T00:00:00"/>
    <d v="1899-12-30T20:15:51"/>
    <d v="2025-03-03T00:00:00"/>
    <d v="1899-12-30T20:39:36"/>
    <x v="0"/>
    <s v="RFCPI"/>
    <s v="7022044242"/>
    <s v="FBO"/>
    <d v="1899-12-30T00:25:28"/>
    <d v="1899-12-30T00:23:45"/>
    <d v="1899-12-30T00:01:43"/>
    <s v="Ensacado"/>
    <s v="E002"/>
    <x v="2"/>
    <d v="1899-12-30T00:22:02"/>
    <d v="1899-12-30T00:23:45"/>
    <n v="20"/>
    <x v="6"/>
    <x v="2"/>
    <x v="1"/>
    <n v="0"/>
    <n v="0"/>
    <s v="OK"/>
    <s v="Ensacado"/>
    <x v="2"/>
    <n v="0"/>
    <s v="F. MALAGA"/>
    <s v="A"/>
    <d v="1899-12-30T00:01:43"/>
    <d v="1899-12-30T00:01:43"/>
    <s v="OK"/>
    <m/>
    <m/>
    <d v="1899-12-30T00:00:00"/>
    <d v="1899-12-30T00:22:02"/>
    <n v="2"/>
    <n v="-1.192129629630001E-3"/>
    <n v="22.03333333332484"/>
    <n v="20"/>
    <s v="Si"/>
  </r>
  <r>
    <s v="CSMA"/>
    <s v="2025008615"/>
    <x v="0"/>
    <s v="ER8221BBJ"/>
    <s v="E3888GZR"/>
    <d v="2025-03-04T00:00:00"/>
    <m/>
    <s v="3269"/>
    <x v="35"/>
    <s v="PA"/>
    <s v="S2"/>
    <m/>
    <d v="2025-03-04T00:00:00"/>
    <d v="1899-12-30T05:04:03"/>
    <d v="2025-03-04T00:00:00"/>
    <d v="1899-12-30T05:02:24"/>
    <d v="2025-03-04T00:00:00"/>
    <d v="1899-12-30T05:23:25"/>
    <x v="0"/>
    <s v="RFCPI"/>
    <s v="7022044243"/>
    <s v="EXW"/>
    <d v="1899-12-30T00:22:40"/>
    <d v="1899-12-30T00:21:01"/>
    <d v="1899-12-30T00:01:39"/>
    <s v="Granel"/>
    <s v="E001"/>
    <x v="1"/>
    <d v="1899-12-30T00:19:22"/>
    <d v="1899-12-30T00:21:01"/>
    <n v="5"/>
    <x v="7"/>
    <x v="2"/>
    <x v="2"/>
    <n v="0"/>
    <n v="0"/>
    <s v="OK"/>
    <s v="Granel"/>
    <x v="2"/>
    <n v="0"/>
    <s v="F. MALAGA"/>
    <s v="A"/>
    <d v="1899-12-30T00:01:39"/>
    <d v="1899-12-30T00:01:39"/>
    <s v="OK"/>
    <m/>
    <m/>
    <d v="1899-12-30T00:00:00"/>
    <d v="1899-12-30T00:19:22"/>
    <n v="3"/>
    <n v="-1.1458333333300152E-3"/>
    <n v="19.366666666675197"/>
    <n v="5"/>
    <s v="Si"/>
  </r>
  <r>
    <s v="CSMA"/>
    <s v="2025008614"/>
    <x v="0"/>
    <s v="ER7726BBG"/>
    <s v="E7970JYD"/>
    <d v="2025-03-04T00:00:00"/>
    <m/>
    <s v="3264"/>
    <x v="36"/>
    <s v="PA"/>
    <s v="S1"/>
    <m/>
    <d v="2025-03-04T00:00:00"/>
    <d v="1899-12-30T05:03:49"/>
    <d v="2025-03-04T00:00:00"/>
    <d v="1899-12-30T05:02:20"/>
    <d v="2025-03-04T00:00:00"/>
    <d v="1899-12-30T05:25:59"/>
    <x v="0"/>
    <s v="RFCPI"/>
    <s v="7022044244"/>
    <s v="EXW"/>
    <d v="1899-12-30T00:25:08"/>
    <d v="1899-12-30T00:23:39"/>
    <d v="1899-12-30T00:01:29"/>
    <s v="Granel"/>
    <s v="E001"/>
    <x v="1"/>
    <d v="1899-12-30T00:22:10"/>
    <d v="1899-12-30T00:23:39"/>
    <n v="5"/>
    <x v="7"/>
    <x v="2"/>
    <x v="2"/>
    <n v="0"/>
    <n v="0"/>
    <s v="OK"/>
    <s v="Granel"/>
    <x v="2"/>
    <n v="0"/>
    <s v="F. MALAGA"/>
    <s v="A"/>
    <d v="1899-12-30T00:01:29"/>
    <d v="1899-12-30T00:01:29"/>
    <s v="OK"/>
    <m/>
    <m/>
    <d v="1899-12-30T00:00:00"/>
    <d v="1899-12-30T00:22:10"/>
    <n v="3"/>
    <n v="-1.0300925926000071E-3"/>
    <n v="22.166666666654372"/>
    <n v="5"/>
    <s v="Si"/>
  </r>
  <r>
    <s v="CSMA"/>
    <s v="2025008619"/>
    <x v="0"/>
    <s v="ER8859BCJ"/>
    <s v="E3975CCV"/>
    <d v="2025-03-04T00:00:00"/>
    <m/>
    <s v="200225"/>
    <x v="44"/>
    <s v="PA"/>
    <s v="S10"/>
    <m/>
    <d v="2025-03-04T00:00:00"/>
    <d v="1899-12-30T05:09:22"/>
    <d v="2025-03-04T00:00:00"/>
    <d v="1899-12-30T05:07:41"/>
    <d v="2025-03-04T00:00:00"/>
    <d v="1899-12-30T05:26:53"/>
    <x v="0"/>
    <s v="RFCPI"/>
    <s v="7022044245"/>
    <s v="FBO"/>
    <d v="1899-12-30T00:20:53"/>
    <d v="1899-12-30T00:19:12"/>
    <d v="1899-12-30T00:01:41"/>
    <s v="Granel"/>
    <s v="E001"/>
    <x v="2"/>
    <d v="1899-12-30T00:17:31"/>
    <d v="1899-12-30T00:19:12"/>
    <n v="5"/>
    <x v="7"/>
    <x v="2"/>
    <x v="0"/>
    <n v="0"/>
    <n v="0"/>
    <s v="OK"/>
    <s v="Clinker"/>
    <x v="2"/>
    <n v="0"/>
    <s v="F. MALAGA"/>
    <s v="A"/>
    <d v="1899-12-30T00:01:41"/>
    <d v="1899-12-30T00:01:41"/>
    <s v="OK"/>
    <m/>
    <m/>
    <d v="1899-12-30T00:00:00"/>
    <d v="1899-12-30T00:17:31"/>
    <n v="3"/>
    <n v="-1.1689814814800081E-3"/>
    <n v="17.516666666663994"/>
    <n v="5"/>
    <s v="Si"/>
  </r>
  <r>
    <s v="CSMA"/>
    <s v="2025008616"/>
    <x v="0"/>
    <s v="ER8349BDL"/>
    <s v="E9043KYN"/>
    <d v="2025-03-04T00:00:00"/>
    <m/>
    <s v="3264"/>
    <x v="36"/>
    <s v="PA"/>
    <s v="S1"/>
    <m/>
    <d v="2025-03-04T00:00:00"/>
    <d v="1899-12-30T05:04:30"/>
    <d v="2025-03-04T00:00:00"/>
    <d v="1899-12-30T05:02:48"/>
    <d v="2025-03-04T00:00:00"/>
    <d v="1899-12-30T05:28:05"/>
    <x v="0"/>
    <s v="RFCPI"/>
    <s v="7022044246"/>
    <s v="EXW"/>
    <d v="1899-12-30T00:26:59"/>
    <d v="1899-12-30T00:25:17"/>
    <d v="1899-12-30T00:01:42"/>
    <s v="Granel"/>
    <s v="E001"/>
    <x v="1"/>
    <d v="1899-12-30T00:23:35"/>
    <d v="1899-12-30T00:25:17"/>
    <n v="5"/>
    <x v="7"/>
    <x v="2"/>
    <x v="2"/>
    <n v="0"/>
    <n v="0"/>
    <s v="OK"/>
    <s v="Granel"/>
    <x v="2"/>
    <n v="0"/>
    <s v="F. MALAGA"/>
    <s v="A"/>
    <d v="1899-12-30T00:01:42"/>
    <d v="1899-12-30T00:01:42"/>
    <s v="OK"/>
    <m/>
    <m/>
    <d v="1899-12-30T00:00:00"/>
    <d v="1899-12-30T00:23:35"/>
    <n v="3"/>
    <n v="-1.1805555555499947E-3"/>
    <n v="23.583333333340789"/>
    <n v="5"/>
    <s v="Si"/>
  </r>
  <r>
    <s v="CSMA"/>
    <s v="2025008617"/>
    <x v="0"/>
    <s v="ER3673BBX"/>
    <s v="E1228KBR"/>
    <d v="2025-03-04T00:00:00"/>
    <m/>
    <s v="3260"/>
    <x v="41"/>
    <s v="PA"/>
    <s v="S8"/>
    <m/>
    <d v="2025-03-04T00:00:00"/>
    <d v="1899-12-30T05:05:14"/>
    <d v="2025-03-04T00:00:00"/>
    <d v="1899-12-30T05:03:32"/>
    <d v="2025-03-04T00:00:00"/>
    <d v="1899-12-30T05:32:57"/>
    <x v="0"/>
    <s v="RFCPI"/>
    <s v="7022044247"/>
    <s v="EXW"/>
    <d v="1899-12-30T00:31:07"/>
    <d v="1899-12-30T00:29:25"/>
    <d v="1899-12-30T00:01:42"/>
    <s v="Granel"/>
    <s v="E001"/>
    <x v="1"/>
    <d v="1899-12-30T00:27:43"/>
    <d v="1899-12-30T00:29:25"/>
    <n v="5"/>
    <x v="7"/>
    <x v="2"/>
    <x v="2"/>
    <n v="0"/>
    <n v="0"/>
    <s v="OK"/>
    <s v="Granel"/>
    <x v="2"/>
    <n v="0"/>
    <s v="F. MALAGA"/>
    <s v="A"/>
    <d v="1899-12-30T00:01:42"/>
    <d v="1899-12-30T00:01:42"/>
    <s v="OK"/>
    <m/>
    <m/>
    <d v="1899-12-30T00:00:00"/>
    <d v="1899-12-30T00:27:43"/>
    <n v="3"/>
    <n v="-1.1805555555499947E-3"/>
    <n v="27.716666666673621"/>
    <n v="5"/>
    <s v="Si"/>
  </r>
  <r>
    <s v="CSMA"/>
    <s v="2025008618"/>
    <x v="0"/>
    <s v="ER9151BBT"/>
    <s v="E8976JGF"/>
    <d v="2025-03-04T00:00:00"/>
    <m/>
    <s v="3264"/>
    <x v="36"/>
    <s v="PA"/>
    <s v="S1"/>
    <m/>
    <d v="2025-03-04T00:00:00"/>
    <d v="1899-12-30T05:05:27"/>
    <d v="2025-03-04T00:00:00"/>
    <d v="1899-12-30T05:03:47"/>
    <d v="2025-03-04T00:00:00"/>
    <d v="1899-12-30T05:39:11"/>
    <x v="0"/>
    <s v="RFCPI"/>
    <s v="7022044248"/>
    <s v="EXW"/>
    <d v="1899-12-30T00:37:04"/>
    <d v="1899-12-30T00:35:24"/>
    <d v="1899-12-30T00:01:40"/>
    <s v="Granel"/>
    <s v="E001"/>
    <x v="1"/>
    <d v="1899-12-30T00:33:44"/>
    <d v="1899-12-30T00:35:24"/>
    <n v="5"/>
    <x v="7"/>
    <x v="2"/>
    <x v="2"/>
    <n v="0"/>
    <n v="0"/>
    <s v="OK"/>
    <s v="Granel"/>
    <x v="2"/>
    <n v="0"/>
    <s v="F. MALAGA"/>
    <s v="A"/>
    <d v="1899-12-30T00:01:40"/>
    <d v="1899-12-30T00:01:40"/>
    <s v="OK"/>
    <m/>
    <m/>
    <d v="1899-12-30T00:00:00"/>
    <d v="1899-12-30T00:33:44"/>
    <n v="3"/>
    <n v="-1.1574074074099938E-3"/>
    <n v="33.733333333324829"/>
    <n v="5"/>
    <s v="Si"/>
  </r>
  <r>
    <s v="CSMA"/>
    <s v="2025008620"/>
    <x v="0"/>
    <s v="ER3243BBL"/>
    <s v="E5164KRK"/>
    <d v="2025-03-04T00:00:00"/>
    <m/>
    <s v="3269"/>
    <x v="35"/>
    <s v="PA"/>
    <s v="S2"/>
    <m/>
    <d v="2025-03-04T00:00:00"/>
    <d v="1899-12-30T05:14:04"/>
    <d v="2025-03-04T00:00:00"/>
    <d v="1899-12-30T05:13:18"/>
    <d v="2025-03-04T00:00:00"/>
    <d v="1899-12-30T05:42:30"/>
    <x v="227"/>
    <s v="E_AROMEROR"/>
    <s v="7022044249"/>
    <s v="EXW"/>
    <d v="1899-12-30T00:29:58"/>
    <d v="1899-12-30T00:29:12"/>
    <d v="1899-12-30T00:00:46"/>
    <s v="Granel"/>
    <s v="E001"/>
    <x v="1"/>
    <d v="1899-12-30T00:28:26"/>
    <d v="1899-12-30T00:29:12"/>
    <n v="5"/>
    <x v="7"/>
    <x v="2"/>
    <x v="2"/>
    <n v="0"/>
    <n v="0"/>
    <s v="OK"/>
    <s v="Granel"/>
    <x v="2"/>
    <n v="0"/>
    <s v="F. MALAGA"/>
    <s v="A"/>
    <d v="1899-12-30T00:00:46"/>
    <d v="1899-12-30T00:00:46"/>
    <s v="OK"/>
    <m/>
    <m/>
    <d v="1899-12-30T00:00:00"/>
    <d v="1899-12-30T00:28:26"/>
    <n v="3"/>
    <n v="-5.3240740740997938E-4"/>
    <n v="28.433333333332794"/>
    <n v="5"/>
    <s v="Si"/>
  </r>
  <r>
    <s v="CSMA"/>
    <s v="2025008622"/>
    <x v="0"/>
    <s v="ER0013BDS"/>
    <s v="E0472MWT"/>
    <d v="2025-03-04T00:00:00"/>
    <m/>
    <s v="3260"/>
    <x v="41"/>
    <s v="PA"/>
    <s v="S8"/>
    <m/>
    <d v="2025-03-04T00:00:00"/>
    <d v="1899-12-30T05:32:05"/>
    <d v="2025-03-04T00:00:00"/>
    <d v="1899-12-30T05:30:23"/>
    <d v="2025-03-04T00:00:00"/>
    <d v="1899-12-30T06:53:56"/>
    <x v="0"/>
    <s v="RFCPI"/>
    <s v="7022044250"/>
    <s v="EXW"/>
    <d v="1899-12-30T01:25:15"/>
    <d v="1899-12-30T01:23:33"/>
    <d v="1899-12-30T00:01:42"/>
    <s v="Granel"/>
    <s v="E001"/>
    <x v="1"/>
    <d v="1899-12-30T01:21:51"/>
    <d v="1899-12-30T01:23:33"/>
    <n v="5"/>
    <x v="7"/>
    <x v="2"/>
    <x v="2"/>
    <n v="0"/>
    <n v="0"/>
    <s v="OK"/>
    <s v="Granel"/>
    <x v="2"/>
    <n v="0"/>
    <s v="F. MALAGA"/>
    <s v="B"/>
    <d v="1899-12-30T00:01:42"/>
    <d v="1899-12-30T00:01:42"/>
    <s v="OK"/>
    <m/>
    <m/>
    <d v="1899-12-30T00:00:00"/>
    <d v="1899-12-30T01:21:51"/>
    <n v="3"/>
    <n v="-1.1805555555600145E-3"/>
    <n v="81.849999999988768"/>
    <n v="6"/>
    <s v="No"/>
  </r>
  <r>
    <s v="CSMA"/>
    <s v="2025008634"/>
    <x v="0"/>
    <s v="ER0860BBM"/>
    <s v="E5730JVY"/>
    <d v="2025-03-04T00:00:00"/>
    <m/>
    <s v="3262"/>
    <x v="40"/>
    <s v="PA"/>
    <s v="S6"/>
    <m/>
    <d v="2025-03-04T00:00:00"/>
    <d v="1899-12-30T06:28:17"/>
    <d v="2025-03-04T00:00:00"/>
    <d v="1899-12-30T06:26:35"/>
    <d v="2025-03-04T00:00:00"/>
    <d v="1899-12-30T07:06:49"/>
    <x v="0"/>
    <s v="RFCPI"/>
    <s v="7022044251"/>
    <s v="FBO"/>
    <d v="1899-12-30T00:41:56"/>
    <d v="1899-12-30T00:40:14"/>
    <d v="1899-12-30T00:01:42"/>
    <s v="Granel"/>
    <s v="E001"/>
    <x v="2"/>
    <d v="1899-12-30T00:38:32"/>
    <d v="1899-12-30T00:40:14"/>
    <n v="6"/>
    <x v="7"/>
    <x v="2"/>
    <x v="2"/>
    <n v="0"/>
    <n v="0"/>
    <s v="OK"/>
    <s v="Granel"/>
    <x v="2"/>
    <n v="0"/>
    <s v="F. MALAGA"/>
    <s v="A"/>
    <d v="1899-12-30T00:01:42"/>
    <d v="1899-12-30T00:01:42"/>
    <s v="OK"/>
    <m/>
    <m/>
    <d v="1899-12-30T00:00:00"/>
    <d v="1899-12-30T00:38:32"/>
    <n v="3"/>
    <n v="-1.1805555555499669E-3"/>
    <n v="38.533333333334454"/>
    <n v="7"/>
    <s v="Si"/>
  </r>
  <r>
    <s v="CSMA"/>
    <s v="2025008635"/>
    <x v="0"/>
    <s v="ER0936BBS"/>
    <s v="E1632JZF"/>
    <d v="2025-03-04T00:00:00"/>
    <m/>
    <s v="3269"/>
    <x v="35"/>
    <s v="PA"/>
    <s v="S2"/>
    <m/>
    <d v="2025-03-04T00:00:00"/>
    <d v="1899-12-30T06:35:21"/>
    <d v="2025-03-04T00:00:00"/>
    <d v="1899-12-30T06:33:39"/>
    <d v="2025-03-04T00:00:00"/>
    <d v="1899-12-30T07:19:30"/>
    <x v="0"/>
    <s v="RFCPI"/>
    <s v="7022044252"/>
    <s v="FBO"/>
    <d v="1899-12-30T00:47:33"/>
    <d v="1899-12-30T00:45:51"/>
    <d v="1899-12-30T00:01:42"/>
    <s v="Granel"/>
    <s v="E001"/>
    <x v="2"/>
    <d v="1899-12-30T00:44:09"/>
    <d v="1899-12-30T00:45:51"/>
    <n v="6"/>
    <x v="7"/>
    <x v="2"/>
    <x v="2"/>
    <n v="0"/>
    <n v="0"/>
    <s v="OK"/>
    <s v="Granel"/>
    <x v="2"/>
    <n v="0"/>
    <s v="F. MALAGA"/>
    <s v="A"/>
    <d v="1899-12-30T00:01:42"/>
    <d v="1899-12-30T00:01:42"/>
    <s v="OK"/>
    <m/>
    <m/>
    <d v="1899-12-30T00:00:00"/>
    <d v="1899-12-30T00:44:09"/>
    <n v="3"/>
    <n v="-1.1805555555500225E-3"/>
    <n v="44.149999999996751"/>
    <n v="7"/>
    <s v="Si"/>
  </r>
  <r>
    <s v="CSMA"/>
    <s v="2025008644"/>
    <x v="0"/>
    <s v="ER9443BDF"/>
    <s v="E4941MFZ"/>
    <d v="2025-03-04T00:00:00"/>
    <m/>
    <s v="3263"/>
    <x v="43"/>
    <s v="PA"/>
    <s v="S5"/>
    <m/>
    <d v="2025-03-04T00:00:00"/>
    <d v="1899-12-30T07:11:09"/>
    <d v="2025-03-04T00:00:00"/>
    <d v="1899-12-30T07:09:28"/>
    <d v="2025-03-04T00:00:00"/>
    <d v="1899-12-30T07:37:47"/>
    <x v="0"/>
    <s v="RFCPI"/>
    <s v="7022044253"/>
    <s v="EXW"/>
    <d v="1899-12-30T00:30:00"/>
    <d v="1899-12-30T00:28:19"/>
    <d v="1899-12-30T00:01:41"/>
    <s v="Granel"/>
    <s v="E001"/>
    <x v="1"/>
    <d v="1899-12-30T00:26:38"/>
    <d v="1899-12-30T00:28:19"/>
    <n v="7"/>
    <x v="7"/>
    <x v="2"/>
    <x v="2"/>
    <n v="0"/>
    <n v="0"/>
    <s v="OK"/>
    <s v="Granel"/>
    <x v="2"/>
    <n v="0"/>
    <s v="F. MALAGA"/>
    <s v="A"/>
    <d v="1899-12-30T00:01:41"/>
    <d v="1899-12-30T00:01:41"/>
    <s v="OK"/>
    <m/>
    <m/>
    <d v="1899-12-30T00:00:00"/>
    <d v="1899-12-30T00:26:38"/>
    <n v="3"/>
    <n v="-1.1689814814800359E-3"/>
    <n v="26.633333333332754"/>
    <n v="7"/>
    <s v="Si"/>
  </r>
  <r>
    <s v="CSMA"/>
    <s v="2025008645"/>
    <x v="0"/>
    <s v="ER3809BBS"/>
    <s v="E9449KGB"/>
    <d v="2025-03-04T00:00:00"/>
    <m/>
    <s v="3269"/>
    <x v="35"/>
    <s v="PA"/>
    <s v="S2"/>
    <m/>
    <d v="2025-03-04T00:00:00"/>
    <d v="1899-12-30T07:16:03"/>
    <d v="2025-03-04T00:00:00"/>
    <d v="1899-12-30T07:14:21"/>
    <d v="2025-03-04T00:00:00"/>
    <d v="1899-12-30T07:49:33"/>
    <x v="0"/>
    <s v="RFCPI"/>
    <s v="7022044254"/>
    <s v="FBO"/>
    <d v="1899-12-30T00:36:54"/>
    <d v="1899-12-30T00:35:12"/>
    <d v="1899-12-30T00:01:42"/>
    <s v="Granel"/>
    <s v="E001"/>
    <x v="2"/>
    <d v="1899-12-30T00:33:30"/>
    <d v="1899-12-30T00:35:12"/>
    <n v="7"/>
    <x v="7"/>
    <x v="2"/>
    <x v="2"/>
    <n v="0"/>
    <n v="0"/>
    <s v="OK"/>
    <s v="Granel"/>
    <x v="2"/>
    <n v="0"/>
    <s v="F. MALAGA"/>
    <s v="A"/>
    <d v="1899-12-30T00:01:42"/>
    <d v="1899-12-30T00:01:42"/>
    <s v="OK"/>
    <m/>
    <m/>
    <d v="1899-12-30T00:00:00"/>
    <d v="1899-12-30T00:33:30"/>
    <n v="3"/>
    <n v="-1.1805555555599589E-3"/>
    <n v="33.500000000001641"/>
    <n v="7"/>
    <s v="Si"/>
  </r>
  <r>
    <s v="CSMA"/>
    <s v="2025008649"/>
    <x v="0"/>
    <s v="ER0272BBT"/>
    <s v="E2254MLP"/>
    <d v="2025-03-04T00:00:00"/>
    <m/>
    <s v="3269"/>
    <x v="35"/>
    <s v="PA"/>
    <s v="S2"/>
    <m/>
    <d v="2025-03-04T00:00:00"/>
    <d v="1899-12-30T07:37:50"/>
    <d v="2025-03-04T00:00:00"/>
    <d v="1899-12-30T07:36:09"/>
    <d v="2025-03-04T00:00:00"/>
    <d v="1899-12-30T08:20:53"/>
    <x v="0"/>
    <s v="RFCPI"/>
    <s v="7022044255"/>
    <s v="FBO"/>
    <d v="1899-12-30T00:46:25"/>
    <d v="1899-12-30T00:44:44"/>
    <d v="1899-12-30T00:01:41"/>
    <s v="Granel"/>
    <s v="E001"/>
    <x v="2"/>
    <d v="1899-12-30T00:43:03"/>
    <d v="1899-12-30T00:44:44"/>
    <n v="7"/>
    <x v="7"/>
    <x v="2"/>
    <x v="2"/>
    <n v="0"/>
    <n v="0"/>
    <s v="OK"/>
    <s v="Granel"/>
    <x v="2"/>
    <n v="0"/>
    <s v="F. MALAGA"/>
    <s v="A"/>
    <d v="1899-12-30T00:01:41"/>
    <d v="1899-12-30T00:01:41"/>
    <s v="OK"/>
    <m/>
    <m/>
    <d v="1899-12-30T00:00:00"/>
    <d v="1899-12-30T00:43:03"/>
    <n v="3"/>
    <n v="-1.1689814814799804E-3"/>
    <n v="43.050000000009604"/>
    <n v="8"/>
    <s v="Si"/>
  </r>
  <r>
    <s v="CSMA"/>
    <s v="2025008648"/>
    <x v="0"/>
    <s v="ER4736BBF"/>
    <s v="E6462JZW"/>
    <d v="2025-03-04T00:00:00"/>
    <m/>
    <s v="3268"/>
    <x v="25"/>
    <s v="PA"/>
    <s v="S2"/>
    <m/>
    <d v="2025-03-04T00:00:00"/>
    <d v="1899-12-30T07:32:54"/>
    <d v="2025-03-04T00:00:00"/>
    <d v="1899-12-30T07:31:13"/>
    <d v="2025-03-04T00:00:00"/>
    <d v="1899-12-30T08:21:13"/>
    <x v="0"/>
    <s v="RFCPI"/>
    <s v="7022044256"/>
    <s v="FBO"/>
    <d v="1899-12-30T00:51:41"/>
    <d v="1899-12-30T00:50:00"/>
    <d v="1899-12-30T00:01:41"/>
    <s v="Granel"/>
    <s v="E001"/>
    <x v="2"/>
    <d v="1899-12-30T00:48:19"/>
    <d v="1899-12-30T00:50:00"/>
    <n v="7"/>
    <x v="7"/>
    <x v="2"/>
    <x v="2"/>
    <n v="0"/>
    <n v="0"/>
    <s v="OK"/>
    <s v="Granel"/>
    <x v="2"/>
    <n v="0"/>
    <s v="F. MALAGA"/>
    <s v="B"/>
    <d v="1899-12-30T00:01:41"/>
    <d v="1899-12-30T00:01:41"/>
    <s v="OK"/>
    <m/>
    <m/>
    <d v="1899-12-30T00:00:00"/>
    <d v="1899-12-30T00:48:19"/>
    <n v="3"/>
    <n v="-1.1689814814799804E-3"/>
    <n v="48.316666666665611"/>
    <n v="8"/>
    <s v="No"/>
  </r>
  <r>
    <s v="CSMA"/>
    <s v="2025008654"/>
    <x v="0"/>
    <s v="ER4695BDR"/>
    <s v="E9461JBD"/>
    <d v="2025-03-04T00:00:00"/>
    <m/>
    <s v="3260"/>
    <x v="41"/>
    <s v="PA"/>
    <s v="S8"/>
    <m/>
    <d v="2025-03-04T00:00:00"/>
    <d v="1899-12-30T08:08:15"/>
    <d v="2025-03-04T00:00:00"/>
    <d v="1899-12-30T08:06:35"/>
    <d v="2025-03-04T00:00:00"/>
    <d v="1899-12-30T08:30:31"/>
    <x v="0"/>
    <s v="RFCPI"/>
    <s v="7022044257"/>
    <s v="EXW"/>
    <d v="1899-12-30T00:25:36"/>
    <d v="1899-12-30T00:23:56"/>
    <d v="1899-12-30T00:01:40"/>
    <s v="Granel"/>
    <s v="E001"/>
    <x v="1"/>
    <d v="1899-12-30T00:22:16"/>
    <d v="1899-12-30T00:23:56"/>
    <n v="8"/>
    <x v="7"/>
    <x v="2"/>
    <x v="2"/>
    <n v="0"/>
    <n v="0"/>
    <s v="OK"/>
    <s v="Granel"/>
    <x v="2"/>
    <n v="0"/>
    <s v="F. MALAGA"/>
    <s v="A"/>
    <d v="1899-12-30T00:01:40"/>
    <d v="1899-12-30T00:01:40"/>
    <s v="OK"/>
    <m/>
    <m/>
    <d v="1899-12-30T00:00:00"/>
    <d v="1899-12-30T00:22:16"/>
    <n v="3"/>
    <n v="-1.1574074074099938E-3"/>
    <n v="22.26666666666242"/>
    <n v="8"/>
    <s v="Si"/>
  </r>
  <r>
    <s v="CSMA"/>
    <s v="2025008621"/>
    <x v="0"/>
    <s v="EGR03345R"/>
    <s v="E7812KXB"/>
    <d v="2025-03-04T00:00:00"/>
    <m/>
    <s v="3264"/>
    <x v="36"/>
    <s v="PA"/>
    <s v="S1"/>
    <m/>
    <d v="2025-03-04T00:00:00"/>
    <d v="1899-12-30T05:15:34"/>
    <d v="2025-03-04T00:00:00"/>
    <d v="1899-12-30T05:13:52"/>
    <d v="2025-03-04T00:00:00"/>
    <d v="1899-12-30T08:44:23"/>
    <x v="0"/>
    <s v="RFCPI"/>
    <s v="7022044258"/>
    <s v="EXW"/>
    <d v="1899-12-30T03:32:13"/>
    <d v="1899-12-30T03:30:31"/>
    <d v="1899-12-30T00:01:42"/>
    <s v="Granel"/>
    <s v="E001"/>
    <x v="1"/>
    <d v="1899-12-30T03:28:49"/>
    <d v="1899-12-30T03:30:31"/>
    <n v="5"/>
    <x v="7"/>
    <x v="2"/>
    <x v="2"/>
    <n v="0"/>
    <n v="0"/>
    <s v="OK"/>
    <s v="Granel"/>
    <x v="2"/>
    <n v="0"/>
    <s v="F. MALAGA"/>
    <s v="C"/>
    <d v="1899-12-30T00:01:42"/>
    <d v="1899-12-30T00:01:42"/>
    <s v="OK"/>
    <m/>
    <m/>
    <d v="1899-12-30T00:00:00"/>
    <d v="1899-12-30T03:28:49"/>
    <n v="3"/>
    <n v="-1.1805555555599867E-3"/>
    <n v="208.81666666666081"/>
    <n v="8"/>
    <s v="No"/>
  </r>
  <r>
    <s v="CSMA"/>
    <s v="2025008653"/>
    <x v="0"/>
    <s v="ER9151BBT"/>
    <s v="E8976JGF"/>
    <d v="2025-03-04T00:00:00"/>
    <m/>
    <s v="3268"/>
    <x v="25"/>
    <s v="PA"/>
    <s v="S2"/>
    <m/>
    <d v="2025-03-04T00:00:00"/>
    <d v="1899-12-30T08:05:12"/>
    <d v="2025-03-04T00:00:00"/>
    <d v="1899-12-30T08:03:30"/>
    <d v="2025-03-04T00:00:00"/>
    <d v="1899-12-30T08:45:13"/>
    <x v="0"/>
    <s v="RFCPI"/>
    <s v="7022044259"/>
    <s v="EXW"/>
    <d v="1899-12-30T00:43:25"/>
    <d v="1899-12-30T00:41:43"/>
    <d v="1899-12-30T00:01:42"/>
    <s v="Granel"/>
    <s v="E001"/>
    <x v="1"/>
    <d v="1899-12-30T00:40:01"/>
    <d v="1899-12-30T00:41:43"/>
    <n v="8"/>
    <x v="7"/>
    <x v="2"/>
    <x v="2"/>
    <n v="0"/>
    <n v="0"/>
    <s v="OK"/>
    <s v="Granel"/>
    <x v="2"/>
    <n v="0"/>
    <s v="F. MALAGA"/>
    <s v="A"/>
    <d v="1899-12-30T00:01:42"/>
    <d v="1899-12-30T00:01:42"/>
    <s v="OK"/>
    <m/>
    <m/>
    <d v="1899-12-30T00:00:00"/>
    <d v="1899-12-30T00:40:01"/>
    <n v="3"/>
    <n v="-1.1805555555499669E-3"/>
    <n v="40.016666666678383"/>
    <n v="8"/>
    <s v="Si"/>
  </r>
  <r>
    <s v="CSMA"/>
    <s v="2025008630"/>
    <x v="0"/>
    <s v="ER1055BBH"/>
    <s v="E0721JRZ"/>
    <d v="2025-03-04T00:00:00"/>
    <m/>
    <s v="3264"/>
    <x v="36"/>
    <s v="PA"/>
    <s v="S1"/>
    <m/>
    <d v="2025-03-04T00:00:00"/>
    <d v="1899-12-30T06:11:32"/>
    <d v="2025-03-04T00:00:00"/>
    <d v="1899-12-30T06:09:50"/>
    <d v="2025-03-04T00:00:00"/>
    <d v="1899-12-30T08:53:45"/>
    <x v="0"/>
    <s v="RFCPI"/>
    <s v="7022044260"/>
    <s v="FBO"/>
    <d v="1899-12-30T02:45:37"/>
    <d v="1899-12-30T02:43:55"/>
    <d v="1899-12-30T00:01:42"/>
    <s v="Granel"/>
    <s v="E001"/>
    <x v="2"/>
    <d v="1899-12-30T02:42:13"/>
    <d v="1899-12-30T02:43:55"/>
    <n v="6"/>
    <x v="7"/>
    <x v="2"/>
    <x v="2"/>
    <n v="0"/>
    <n v="0"/>
    <s v="OK"/>
    <s v="Granel"/>
    <x v="2"/>
    <n v="0"/>
    <s v="F. MALAGA"/>
    <s v="C"/>
    <d v="1899-12-30T00:01:42"/>
    <d v="1899-12-30T00:01:42"/>
    <s v="OK"/>
    <m/>
    <m/>
    <d v="1899-12-30T00:00:00"/>
    <d v="1899-12-30T02:42:13"/>
    <n v="3"/>
    <n v="-1.1805555555600145E-3"/>
    <n v="162.21666666666238"/>
    <n v="8"/>
    <s v="No"/>
  </r>
  <r>
    <s v="CSMA"/>
    <s v="2025008656"/>
    <x v="0"/>
    <s v="ER8221BBJ"/>
    <s v="E3888GZR"/>
    <d v="2025-03-04T00:00:00"/>
    <m/>
    <s v="3269"/>
    <x v="35"/>
    <s v="PA"/>
    <s v="S2"/>
    <m/>
    <d v="2025-03-04T00:00:00"/>
    <d v="1899-12-30T08:14:31"/>
    <d v="2025-03-04T00:00:00"/>
    <d v="1899-12-30T08:12:49"/>
    <d v="2025-03-04T00:00:00"/>
    <d v="1899-12-30T08:55:29"/>
    <x v="0"/>
    <s v="RFCPI"/>
    <s v="7022044261"/>
    <s v="EXW"/>
    <d v="1899-12-30T00:44:22"/>
    <d v="1899-12-30T00:42:40"/>
    <d v="1899-12-30T00:01:42"/>
    <s v="Granel"/>
    <s v="E001"/>
    <x v="1"/>
    <d v="1899-12-30T00:40:58"/>
    <d v="1899-12-30T00:42:40"/>
    <n v="8"/>
    <x v="7"/>
    <x v="2"/>
    <x v="2"/>
    <n v="0"/>
    <n v="0"/>
    <s v="OK"/>
    <s v="Granel"/>
    <x v="2"/>
    <n v="0"/>
    <s v="F. MALAGA"/>
    <s v="A"/>
    <d v="1899-12-30T00:01:42"/>
    <d v="1899-12-30T00:01:42"/>
    <s v="OK"/>
    <m/>
    <m/>
    <d v="1899-12-30T00:00:00"/>
    <d v="1899-12-30T00:40:58"/>
    <n v="3"/>
    <n v="-1.1805555555499669E-3"/>
    <n v="40.966666666675252"/>
    <n v="8"/>
    <s v="Si"/>
  </r>
  <r>
    <s v="CSMA"/>
    <s v="2025008655"/>
    <x v="0"/>
    <s v="ER4902BBX"/>
    <s v="E6099JTB"/>
    <d v="2025-03-04T00:00:00"/>
    <m/>
    <s v="3283"/>
    <x v="37"/>
    <s v="PA"/>
    <m/>
    <m/>
    <d v="2025-03-04T00:00:00"/>
    <d v="1899-12-30T08:13:51"/>
    <d v="2025-03-04T00:00:00"/>
    <d v="1899-12-30T07:36:00"/>
    <d v="2025-03-04T00:00:00"/>
    <d v="1899-12-30T09:07:27"/>
    <x v="233"/>
    <s v="E_AROMEROR"/>
    <s v="7022044262"/>
    <s v="EXW"/>
    <d v="1899-12-30T02:09:18"/>
    <d v="1899-12-30T01:31:27"/>
    <d v="1899-12-30T00:37:51"/>
    <s v="Ensacado"/>
    <s v="E002"/>
    <x v="1"/>
    <d v="1899-12-30T00:53:36"/>
    <d v="1899-12-30T01:31:27"/>
    <n v="8"/>
    <x v="7"/>
    <x v="2"/>
    <x v="1"/>
    <n v="0"/>
    <n v="0"/>
    <s v="OK"/>
    <s v="Ensacado"/>
    <x v="2"/>
    <n v="0"/>
    <s v="F. MALAGA"/>
    <s v="B"/>
    <d v="1899-12-30T00:37:51"/>
    <d v="1899-12-30T00:37:51"/>
    <s v="OK"/>
    <m/>
    <m/>
    <d v="1899-12-30T00:00:00"/>
    <d v="1899-12-30T00:53:36"/>
    <n v="3"/>
    <n v="-2.6284722222220003E-2"/>
    <n v="53.599999999996783"/>
    <n v="9"/>
    <s v="No"/>
  </r>
  <r>
    <s v="CSMA"/>
    <s v="2025008636"/>
    <x v="0"/>
    <s v="ER6807BBV"/>
    <s v="E8120GLY"/>
    <d v="2025-03-04T00:00:00"/>
    <m/>
    <s v="3264"/>
    <x v="36"/>
    <s v="PA"/>
    <s v="S1"/>
    <m/>
    <d v="2025-03-04T00:00:00"/>
    <d v="1899-12-30T06:38:59"/>
    <d v="2025-03-04T00:00:00"/>
    <d v="1899-12-30T06:37:17"/>
    <d v="2025-03-04T00:00:00"/>
    <d v="1899-12-30T09:32:09"/>
    <x v="0"/>
    <s v="RFCPI"/>
    <s v="7022044263"/>
    <s v="FBO"/>
    <d v="1899-12-30T02:56:34"/>
    <d v="1899-12-30T02:54:52"/>
    <d v="1899-12-30T00:01:42"/>
    <s v="Granel"/>
    <s v="E001"/>
    <x v="2"/>
    <d v="1899-12-30T02:53:10"/>
    <d v="1899-12-30T02:54:52"/>
    <n v="6"/>
    <x v="7"/>
    <x v="2"/>
    <x v="2"/>
    <n v="0"/>
    <n v="0"/>
    <s v="OK"/>
    <s v="Granel"/>
    <x v="2"/>
    <n v="0"/>
    <s v="F. MALAGA"/>
    <s v="C"/>
    <d v="1899-12-30T00:01:42"/>
    <d v="1899-12-30T00:01:42"/>
    <s v="OK"/>
    <m/>
    <m/>
    <d v="1899-12-30T00:00:00"/>
    <d v="1899-12-30T02:53:10"/>
    <n v="3"/>
    <n v="-1.1805555555599589E-3"/>
    <n v="173.16666666666723"/>
    <n v="9"/>
    <s v="No"/>
  </r>
  <r>
    <s v="CSMA"/>
    <s v="2025008679"/>
    <x v="0"/>
    <s v="ER2873BCD"/>
    <s v="E6333MGV"/>
    <d v="2025-03-04T00:00:00"/>
    <m/>
    <s v="3283"/>
    <x v="37"/>
    <s v="PA"/>
    <s v="PA"/>
    <m/>
    <d v="2025-03-04T00:00:00"/>
    <d v="1899-12-30T09:10:33"/>
    <d v="2025-03-04T00:00:00"/>
    <d v="1899-12-30T09:08:55"/>
    <d v="2025-03-04T00:00:00"/>
    <d v="1899-12-30T09:39:05"/>
    <x v="0"/>
    <s v="RFCPI"/>
    <s v="7022044264"/>
    <s v="EXW"/>
    <d v="1899-12-30T00:31:48"/>
    <d v="1899-12-30T00:30:10"/>
    <d v="1899-12-30T00:01:38"/>
    <s v="Ensacado"/>
    <s v="E002"/>
    <x v="1"/>
    <d v="1899-12-30T00:28:32"/>
    <d v="1899-12-30T00:30:10"/>
    <n v="9"/>
    <x v="7"/>
    <x v="2"/>
    <x v="1"/>
    <n v="0"/>
    <n v="0"/>
    <s v="OK"/>
    <s v="Ensacado"/>
    <x v="2"/>
    <n v="0"/>
    <s v="F. MALAGA"/>
    <s v="A"/>
    <d v="1899-12-30T00:01:38"/>
    <d v="1899-12-30T00:01:38"/>
    <s v="OK"/>
    <m/>
    <m/>
    <d v="1899-12-30T00:00:00"/>
    <d v="1899-12-30T00:28:32"/>
    <n v="3"/>
    <n v="-1.1342592592599732E-3"/>
    <n v="28.533333333326414"/>
    <n v="9"/>
    <s v="Si"/>
  </r>
  <r>
    <s v="CSMA"/>
    <s v="2025008638"/>
    <x v="0"/>
    <s v="ER2524BBY"/>
    <s v="E8306MSJ"/>
    <d v="2025-03-04T00:00:00"/>
    <m/>
    <s v="3264"/>
    <x v="36"/>
    <s v="PA"/>
    <s v="S1"/>
    <m/>
    <d v="2025-03-04T00:00:00"/>
    <d v="1899-12-30T06:47:19"/>
    <d v="2025-03-04T00:00:00"/>
    <d v="1899-12-30T06:45:37"/>
    <d v="2025-03-04T00:00:00"/>
    <d v="1899-12-30T09:39:53"/>
    <x v="0"/>
    <s v="RFCPI"/>
    <s v="7022044265"/>
    <s v="FBO"/>
    <d v="1899-12-30T02:55:58"/>
    <d v="1899-12-30T02:54:16"/>
    <d v="1899-12-30T00:01:42"/>
    <s v="Granel"/>
    <s v="E001"/>
    <x v="2"/>
    <d v="1899-12-30T02:52:34"/>
    <d v="1899-12-30T02:54:16"/>
    <n v="6"/>
    <x v="7"/>
    <x v="2"/>
    <x v="2"/>
    <n v="0"/>
    <n v="0"/>
    <s v="OK"/>
    <s v="Granel"/>
    <x v="2"/>
    <n v="0"/>
    <s v="F. MALAGA"/>
    <s v="C"/>
    <d v="1899-12-30T00:01:42"/>
    <d v="1899-12-30T00:01:42"/>
    <s v="OK"/>
    <m/>
    <m/>
    <d v="1899-12-30T00:00:00"/>
    <d v="1899-12-30T02:52:34"/>
    <n v="3"/>
    <n v="-1.1805555555600145E-3"/>
    <n v="172.5666666666624"/>
    <n v="9"/>
    <s v="No"/>
  </r>
  <r>
    <s v="CSMA"/>
    <s v="2025008665"/>
    <x v="0"/>
    <s v="ER0271BBT"/>
    <s v="E3861LZF"/>
    <d v="2025-03-04T00:00:00"/>
    <m/>
    <s v="3269"/>
    <x v="35"/>
    <s v="PA"/>
    <s v="S2"/>
    <m/>
    <d v="2025-03-04T00:00:00"/>
    <d v="1899-12-30T08:52:07"/>
    <d v="2025-03-04T00:00:00"/>
    <d v="1899-12-30T08:50:26"/>
    <d v="2025-03-04T00:00:00"/>
    <d v="1899-12-30T09:43:08"/>
    <x v="0"/>
    <s v="RFCPI"/>
    <s v="7022044266"/>
    <s v="FBO"/>
    <d v="1899-12-30T00:54:23"/>
    <d v="1899-12-30T00:52:42"/>
    <d v="1899-12-30T00:01:41"/>
    <s v="Granel"/>
    <s v="E001"/>
    <x v="2"/>
    <d v="1899-12-30T00:51:01"/>
    <d v="1899-12-30T00:52:42"/>
    <n v="8"/>
    <x v="7"/>
    <x v="2"/>
    <x v="2"/>
    <n v="0"/>
    <n v="0"/>
    <s v="OK"/>
    <s v="Granel"/>
    <x v="2"/>
    <n v="0"/>
    <s v="F. MALAGA"/>
    <s v="B"/>
    <d v="1899-12-30T00:01:41"/>
    <d v="1899-12-30T00:01:41"/>
    <s v="OK"/>
    <m/>
    <m/>
    <d v="1899-12-30T00:00:00"/>
    <d v="1899-12-30T00:51:01"/>
    <n v="3"/>
    <n v="-1.1689814814800359E-3"/>
    <n v="51.01666666666555"/>
    <n v="9"/>
    <s v="No"/>
  </r>
  <r>
    <s v="CSMA"/>
    <s v="2025008680"/>
    <x v="0"/>
    <s v="ER5124BCC"/>
    <s v="E5164KRK"/>
    <d v="2025-03-04T00:00:00"/>
    <m/>
    <s v="3283"/>
    <x v="37"/>
    <s v="PA"/>
    <s v="PA"/>
    <m/>
    <d v="2025-03-04T00:00:00"/>
    <d v="1899-12-30T09:11:47"/>
    <d v="2025-03-04T00:00:00"/>
    <d v="1899-12-30T09:10:06"/>
    <d v="2025-03-04T00:00:00"/>
    <d v="1899-12-30T09:48:30"/>
    <x v="0"/>
    <s v="RFCPI"/>
    <s v="7022044267"/>
    <s v="FBO"/>
    <d v="1899-12-30T00:40:05"/>
    <d v="1899-12-30T00:38:24"/>
    <d v="1899-12-30T00:01:41"/>
    <s v="Ensacado"/>
    <s v="E002"/>
    <x v="2"/>
    <d v="1899-12-30T00:36:43"/>
    <d v="1899-12-30T00:38:24"/>
    <n v="9"/>
    <x v="7"/>
    <x v="2"/>
    <x v="1"/>
    <n v="0"/>
    <n v="0"/>
    <s v="OK"/>
    <s v="Ensacado"/>
    <x v="2"/>
    <n v="0"/>
    <s v="F. MALAGA"/>
    <s v="A"/>
    <d v="1899-12-30T00:01:41"/>
    <d v="1899-12-30T00:01:41"/>
    <s v="OK"/>
    <m/>
    <m/>
    <d v="1899-12-30T00:00:00"/>
    <d v="1899-12-30T00:36:43"/>
    <n v="3"/>
    <n v="-1.1689814814800359E-3"/>
    <n v="36.716666666673554"/>
    <n v="9"/>
    <s v="Si"/>
  </r>
  <r>
    <s v="CSMA"/>
    <s v="2025008639"/>
    <x v="0"/>
    <s v="ER6007BBG"/>
    <s v="E4954KGF"/>
    <d v="2025-03-04T00:00:00"/>
    <m/>
    <s v="3264"/>
    <x v="36"/>
    <s v="PA"/>
    <s v="S1"/>
    <m/>
    <d v="2025-03-04T00:00:00"/>
    <d v="1899-12-30T06:49:37"/>
    <d v="2025-03-04T00:00:00"/>
    <d v="1899-12-30T06:47:55"/>
    <d v="2025-03-04T00:00:00"/>
    <d v="1899-12-30T09:48:52"/>
    <x v="0"/>
    <s v="RFCPI"/>
    <s v="7022044268"/>
    <s v="FBO"/>
    <d v="1899-12-30T03:02:39"/>
    <d v="1899-12-30T03:00:57"/>
    <d v="1899-12-30T00:01:42"/>
    <s v="Granel"/>
    <s v="E001"/>
    <x v="2"/>
    <d v="1899-12-30T02:59:15"/>
    <d v="1899-12-30T03:00:57"/>
    <n v="6"/>
    <x v="7"/>
    <x v="2"/>
    <x v="2"/>
    <n v="0"/>
    <n v="0"/>
    <s v="OK"/>
    <s v="Granel"/>
    <x v="2"/>
    <n v="0"/>
    <s v="F. MALAGA"/>
    <s v="C"/>
    <d v="1899-12-30T00:01:42"/>
    <d v="1899-12-30T00:01:42"/>
    <s v="OK"/>
    <m/>
    <m/>
    <d v="1899-12-30T00:00:00"/>
    <d v="1899-12-30T02:59:15"/>
    <n v="3"/>
    <n v="-1.1805555555599589E-3"/>
    <n v="179.25000000000483"/>
    <n v="9"/>
    <s v="No"/>
  </r>
  <r>
    <s v="CSMA"/>
    <s v="2025008642"/>
    <x v="0"/>
    <s v="ER0898BBG"/>
    <s v="E2340KGX"/>
    <d v="2025-03-04T00:00:00"/>
    <m/>
    <s v="3264"/>
    <x v="36"/>
    <s v="PA"/>
    <s v="S1"/>
    <m/>
    <d v="2025-03-04T00:00:00"/>
    <d v="1899-12-30T06:55:06"/>
    <d v="2025-03-04T00:00:00"/>
    <d v="1899-12-30T06:53:24"/>
    <d v="2025-03-04T00:00:00"/>
    <d v="1899-12-30T09:51:22"/>
    <x v="0"/>
    <s v="RFCPI"/>
    <s v="7022044269"/>
    <s v="FBO"/>
    <d v="1899-12-30T02:59:40"/>
    <d v="1899-12-30T02:57:58"/>
    <d v="1899-12-30T00:01:42"/>
    <s v="Granel"/>
    <s v="E001"/>
    <x v="2"/>
    <d v="1899-12-30T02:56:16"/>
    <d v="1899-12-30T02:57:58"/>
    <n v="6"/>
    <x v="7"/>
    <x v="2"/>
    <x v="2"/>
    <n v="0"/>
    <n v="0"/>
    <s v="OK"/>
    <s v="Granel"/>
    <x v="2"/>
    <n v="0"/>
    <s v="F. MALAGA"/>
    <s v="C"/>
    <d v="1899-12-30T00:01:42"/>
    <d v="1899-12-30T00:01:42"/>
    <s v="OK"/>
    <m/>
    <m/>
    <d v="1899-12-30T00:00:00"/>
    <d v="1899-12-30T02:56:16"/>
    <n v="3"/>
    <n v="-1.1805555555599589E-3"/>
    <n v="176.26666666667043"/>
    <n v="9"/>
    <s v="No"/>
  </r>
  <r>
    <s v="CSMA"/>
    <s v="2025008677"/>
    <x v="0"/>
    <s v="ER1030BBJ"/>
    <s v="E0463JRH"/>
    <d v="2025-03-04T00:00:00"/>
    <m/>
    <s v="3269"/>
    <x v="35"/>
    <s v="PA"/>
    <s v="S2"/>
    <m/>
    <d v="2025-03-04T00:00:00"/>
    <d v="1899-12-30T09:09:08"/>
    <d v="2025-03-04T00:00:00"/>
    <d v="1899-12-30T09:07:27"/>
    <d v="2025-03-04T00:00:00"/>
    <d v="1899-12-30T09:56:55"/>
    <x v="0"/>
    <s v="RFCPI"/>
    <s v="7022044270"/>
    <s v="FBO"/>
    <d v="1899-12-30T00:51:09"/>
    <d v="1899-12-30T00:49:28"/>
    <d v="1899-12-30T00:01:41"/>
    <s v="Granel"/>
    <s v="E001"/>
    <x v="2"/>
    <d v="1899-12-30T00:47:47"/>
    <d v="1899-12-30T00:49:28"/>
    <n v="9"/>
    <x v="7"/>
    <x v="2"/>
    <x v="2"/>
    <n v="0"/>
    <n v="0"/>
    <s v="OK"/>
    <s v="Granel"/>
    <x v="2"/>
    <n v="0"/>
    <s v="F. MALAGA"/>
    <s v="B"/>
    <d v="1899-12-30T00:01:41"/>
    <d v="1899-12-30T00:01:41"/>
    <s v="OK"/>
    <m/>
    <m/>
    <d v="1899-12-30T00:00:00"/>
    <d v="1899-12-30T00:47:47"/>
    <n v="3"/>
    <n v="-1.1689814814800359E-3"/>
    <n v="47.783333333332777"/>
    <n v="9"/>
    <s v="No"/>
  </r>
  <r>
    <s v="CSMA"/>
    <s v="2025008661"/>
    <x v="0"/>
    <s v="ER4619BBY"/>
    <s v="E8822FFZ"/>
    <d v="2025-03-04T00:00:00"/>
    <m/>
    <s v="3264"/>
    <x v="36"/>
    <s v="PA"/>
    <s v="S1"/>
    <m/>
    <d v="2025-03-04T00:00:00"/>
    <d v="1899-12-30T08:38:36"/>
    <d v="2025-03-04T00:00:00"/>
    <d v="1899-12-30T08:36:54"/>
    <d v="2025-03-04T00:00:00"/>
    <d v="1899-12-30T09:59:31"/>
    <x v="0"/>
    <s v="RFCPI"/>
    <s v="7022044271"/>
    <s v="FBO"/>
    <d v="1899-12-30T01:24:19"/>
    <d v="1899-12-30T01:22:37"/>
    <d v="1899-12-30T00:01:42"/>
    <s v="Granel"/>
    <s v="E001"/>
    <x v="2"/>
    <d v="1899-12-30T01:20:55"/>
    <d v="1899-12-30T01:22:37"/>
    <n v="8"/>
    <x v="7"/>
    <x v="2"/>
    <x v="2"/>
    <n v="0"/>
    <n v="0"/>
    <s v="OK"/>
    <s v="Granel"/>
    <x v="2"/>
    <n v="0"/>
    <s v="F. MALAGA"/>
    <s v="B"/>
    <d v="1899-12-30T00:01:42"/>
    <d v="1899-12-30T00:01:42"/>
    <s v="OK"/>
    <m/>
    <m/>
    <d v="1899-12-30T00:00:00"/>
    <d v="1899-12-30T01:20:55"/>
    <n v="3"/>
    <n v="-1.1805555555600145E-3"/>
    <n v="80.916666666667183"/>
    <n v="9"/>
    <s v="No"/>
  </r>
  <r>
    <s v="CSMA"/>
    <s v="2025008691"/>
    <x v="0"/>
    <s v="ER4551BBJ"/>
    <s v="E6688FFY"/>
    <d v="2025-03-04T00:00:00"/>
    <m/>
    <s v="3283"/>
    <x v="37"/>
    <s v="PA"/>
    <s v="PA"/>
    <m/>
    <d v="2025-03-04T00:00:00"/>
    <d v="1899-12-30T09:55:42"/>
    <d v="2025-03-04T00:00:00"/>
    <d v="1899-12-30T09:54:01"/>
    <d v="2025-03-04T00:00:00"/>
    <d v="1899-12-30T10:20:41"/>
    <x v="0"/>
    <s v="RFCPI"/>
    <s v="7022044273"/>
    <s v="FBO"/>
    <d v="1899-12-30T00:28:21"/>
    <d v="1899-12-30T00:26:40"/>
    <d v="1899-12-30T00:01:41"/>
    <s v="Ensacado"/>
    <s v="E002"/>
    <x v="2"/>
    <d v="1899-12-30T00:24:59"/>
    <d v="1899-12-30T00:26:40"/>
    <n v="9"/>
    <x v="7"/>
    <x v="2"/>
    <x v="1"/>
    <n v="0"/>
    <n v="0"/>
    <s v="OK"/>
    <s v="Ensacado"/>
    <x v="2"/>
    <n v="0"/>
    <s v="F. MALAGA"/>
    <s v="A"/>
    <d v="1899-12-30T00:01:41"/>
    <d v="1899-12-30T00:01:41"/>
    <s v="OK"/>
    <m/>
    <m/>
    <d v="1899-12-30T00:00:00"/>
    <d v="1899-12-30T00:24:59"/>
    <n v="3"/>
    <n v="-1.1689814814899724E-3"/>
    <n v="24.983333333323223"/>
    <n v="10"/>
    <s v="Si"/>
  </r>
  <r>
    <s v="CSMA"/>
    <s v="2025008682"/>
    <x v="0"/>
    <s v="ER0936BBS"/>
    <s v="E1632JZF"/>
    <d v="2025-03-04T00:00:00"/>
    <m/>
    <s v="3269"/>
    <x v="35"/>
    <s v="PA"/>
    <s v="S2"/>
    <m/>
    <d v="2025-03-04T00:00:00"/>
    <d v="1899-12-30T09:20:35"/>
    <d v="2025-03-04T00:00:00"/>
    <d v="1899-12-30T09:18:53"/>
    <d v="2025-03-04T00:00:00"/>
    <d v="1899-12-30T10:27:28"/>
    <x v="0"/>
    <s v="RFCPI"/>
    <s v="7022044275"/>
    <s v="FBO"/>
    <d v="1899-12-30T01:10:17"/>
    <d v="1899-12-30T01:08:35"/>
    <d v="1899-12-30T00:01:42"/>
    <s v="Granel"/>
    <s v="E001"/>
    <x v="2"/>
    <d v="1899-12-30T01:06:53"/>
    <d v="1899-12-30T01:08:35"/>
    <n v="9"/>
    <x v="7"/>
    <x v="2"/>
    <x v="2"/>
    <n v="0"/>
    <n v="0"/>
    <s v="OK"/>
    <s v="Granel"/>
    <x v="2"/>
    <n v="0"/>
    <s v="F. MALAGA"/>
    <s v="B"/>
    <d v="1899-12-30T00:01:42"/>
    <d v="1899-12-30T00:01:42"/>
    <s v="OK"/>
    <m/>
    <m/>
    <d v="1899-12-30T00:00:00"/>
    <d v="1899-12-30T01:06:53"/>
    <n v="3"/>
    <n v="-1.1805555555499669E-3"/>
    <n v="66.883333333334406"/>
    <n v="10"/>
    <s v="No"/>
  </r>
  <r>
    <s v="CSMA"/>
    <s v="2025008672"/>
    <x v="0"/>
    <s v="ESE07849R"/>
    <s v="E8094GLY"/>
    <d v="2025-03-04T00:00:00"/>
    <m/>
    <s v="3264"/>
    <x v="36"/>
    <s v="PA"/>
    <s v="S1"/>
    <m/>
    <d v="2025-03-04T00:00:00"/>
    <d v="1899-12-30T09:02:45"/>
    <d v="2025-03-04T00:00:00"/>
    <d v="1899-12-30T09:01:05"/>
    <d v="2025-03-04T00:00:00"/>
    <d v="1899-12-30T10:33:01"/>
    <x v="0"/>
    <s v="RFCPI"/>
    <s v="7022044276"/>
    <s v="FBO"/>
    <d v="1899-12-30T01:33:36"/>
    <d v="1899-12-30T01:31:56"/>
    <d v="1899-12-30T00:01:40"/>
    <s v="Granel"/>
    <s v="E001"/>
    <x v="2"/>
    <d v="1899-12-30T01:30:16"/>
    <d v="1899-12-30T01:31:56"/>
    <n v="9"/>
    <x v="7"/>
    <x v="2"/>
    <x v="2"/>
    <n v="0"/>
    <n v="0"/>
    <s v="OK"/>
    <s v="Granel"/>
    <x v="2"/>
    <n v="0"/>
    <s v="F. MALAGA"/>
    <s v="C"/>
    <d v="1899-12-30T00:01:40"/>
    <d v="1899-12-30T00:01:40"/>
    <s v="OK"/>
    <m/>
    <m/>
    <d v="1899-12-30T00:00:00"/>
    <d v="1899-12-30T01:30:16"/>
    <n v="3"/>
    <n v="-1.1574074074100493E-3"/>
    <n v="90.26666666667353"/>
    <n v="10"/>
    <s v="No"/>
  </r>
  <r>
    <s v="CSMA"/>
    <s v="2025008689"/>
    <x v="0"/>
    <s v="ER7400BBF"/>
    <s v="E8916KGF"/>
    <d v="2025-03-04T00:00:00"/>
    <m/>
    <s v="3264"/>
    <x v="36"/>
    <s v="PA"/>
    <s v="S1"/>
    <m/>
    <d v="2025-03-04T00:00:00"/>
    <d v="1899-12-30T09:44:29"/>
    <d v="2025-03-04T00:00:00"/>
    <d v="1899-12-30T09:42:47"/>
    <d v="2025-03-04T00:00:00"/>
    <d v="1899-12-30T10:36:35"/>
    <x v="0"/>
    <s v="RFCPI"/>
    <s v="7022044277"/>
    <s v="FBO"/>
    <d v="1899-12-30T00:55:30"/>
    <d v="1899-12-30T00:53:48"/>
    <d v="1899-12-30T00:01:42"/>
    <s v="Granel"/>
    <s v="E001"/>
    <x v="2"/>
    <d v="1899-12-30T00:52:06"/>
    <d v="1899-12-30T00:53:48"/>
    <n v="9"/>
    <x v="7"/>
    <x v="2"/>
    <x v="2"/>
    <n v="0"/>
    <n v="0"/>
    <s v="OK"/>
    <s v="Granel"/>
    <x v="2"/>
    <n v="0"/>
    <s v="F. MALAGA"/>
    <s v="B"/>
    <d v="1899-12-30T00:01:42"/>
    <d v="1899-12-30T00:01:42"/>
    <s v="OK"/>
    <m/>
    <m/>
    <d v="1899-12-30T00:00:00"/>
    <d v="1899-12-30T00:52:06"/>
    <n v="3"/>
    <n v="-1.1805555555500225E-3"/>
    <n v="52.100000000006382"/>
    <n v="10"/>
    <s v="No"/>
  </r>
  <r>
    <s v="CSMA"/>
    <s v="2025008696"/>
    <x v="0"/>
    <s v="ER2341BBC"/>
    <s v="E2348KGX"/>
    <d v="2025-03-04T00:00:00"/>
    <m/>
    <s v="3262"/>
    <x v="40"/>
    <s v="PA"/>
    <s v="S6"/>
    <m/>
    <d v="2025-03-04T00:00:00"/>
    <d v="1899-12-30T10:10:31"/>
    <d v="2025-03-04T00:00:00"/>
    <d v="1899-12-30T10:08:49"/>
    <d v="2025-03-04T00:00:00"/>
    <d v="1899-12-30T10:38:39"/>
    <x v="0"/>
    <s v="RFCPI"/>
    <s v="7022044278"/>
    <s v="FBO"/>
    <d v="1899-12-30T00:31:32"/>
    <d v="1899-12-30T00:29:50"/>
    <d v="1899-12-30T00:01:42"/>
    <s v="Granel"/>
    <s v="E001"/>
    <x v="2"/>
    <d v="1899-12-30T00:28:08"/>
    <d v="1899-12-30T00:29:50"/>
    <n v="10"/>
    <x v="7"/>
    <x v="2"/>
    <x v="2"/>
    <n v="0"/>
    <n v="0"/>
    <s v="OK"/>
    <s v="Granel"/>
    <x v="2"/>
    <n v="0"/>
    <s v="F. MALAGA"/>
    <s v="A"/>
    <d v="1899-12-30T00:01:42"/>
    <d v="1899-12-30T00:01:42"/>
    <s v="OK"/>
    <m/>
    <m/>
    <d v="1899-12-30T00:00:00"/>
    <d v="1899-12-30T00:28:08"/>
    <n v="3"/>
    <n v="-1.1805555555599589E-3"/>
    <n v="28.133333333323236"/>
    <n v="10"/>
    <s v="Si"/>
  </r>
  <r>
    <s v="CSMA"/>
    <s v="2025008687"/>
    <x v="0"/>
    <s v="EB10320R"/>
    <s v="E4291FWJ"/>
    <d v="2025-03-04T00:00:00"/>
    <m/>
    <s v="3264"/>
    <x v="36"/>
    <s v="PA"/>
    <s v="S1"/>
    <m/>
    <d v="2025-03-04T00:00:00"/>
    <d v="1899-12-30T09:35:20"/>
    <d v="2025-03-04T00:00:00"/>
    <d v="1899-12-30T09:33:38"/>
    <d v="2025-03-04T00:00:00"/>
    <d v="1899-12-30T10:39:34"/>
    <x v="0"/>
    <s v="RFCPI"/>
    <s v="7022044279"/>
    <s v="FBO"/>
    <d v="1899-12-30T01:07:38"/>
    <d v="1899-12-30T01:05:56"/>
    <d v="1899-12-30T00:01:42"/>
    <s v="Granel"/>
    <s v="E001"/>
    <x v="2"/>
    <d v="1899-12-30T01:04:14"/>
    <d v="1899-12-30T01:05:56"/>
    <n v="9"/>
    <x v="7"/>
    <x v="2"/>
    <x v="2"/>
    <n v="0"/>
    <n v="0"/>
    <s v="OK"/>
    <s v="Granel"/>
    <x v="2"/>
    <n v="0"/>
    <s v="F. MALAGA"/>
    <s v="B"/>
    <d v="1899-12-30T00:01:42"/>
    <d v="1899-12-30T00:01:42"/>
    <s v="OK"/>
    <m/>
    <m/>
    <d v="1899-12-30T00:00:00"/>
    <d v="1899-12-30T01:04:14"/>
    <n v="3"/>
    <n v="-1.1805555555600145E-3"/>
    <n v="64.233333333331188"/>
    <n v="10"/>
    <s v="No"/>
  </r>
  <r>
    <s v="CSMA"/>
    <s v="2025008686"/>
    <x v="0"/>
    <s v="EVA01741R"/>
    <s v="E5813KFK"/>
    <d v="2025-03-04T00:00:00"/>
    <m/>
    <s v="3269"/>
    <x v="35"/>
    <s v="PA"/>
    <s v="S2"/>
    <m/>
    <d v="2025-03-04T00:00:00"/>
    <d v="1899-12-30T09:29:31"/>
    <d v="2025-03-04T00:00:00"/>
    <d v="1899-12-30T09:27:49"/>
    <d v="2025-03-04T00:00:00"/>
    <d v="1899-12-30T10:45:17"/>
    <x v="0"/>
    <s v="RFCPI"/>
    <s v="7022044280"/>
    <s v="FBO"/>
    <d v="1899-12-30T01:19:10"/>
    <d v="1899-12-30T01:17:28"/>
    <d v="1899-12-30T00:01:42"/>
    <s v="Granel"/>
    <s v="E001"/>
    <x v="2"/>
    <d v="1899-12-30T01:15:46"/>
    <d v="1899-12-30T01:17:28"/>
    <n v="9"/>
    <x v="7"/>
    <x v="2"/>
    <x v="2"/>
    <n v="0"/>
    <n v="0"/>
    <s v="OK"/>
    <s v="Granel"/>
    <x v="2"/>
    <n v="0"/>
    <s v="F. MALAGA"/>
    <s v="B"/>
    <d v="1899-12-30T00:01:42"/>
    <d v="1899-12-30T00:01:42"/>
    <s v="OK"/>
    <m/>
    <m/>
    <d v="1899-12-30T00:00:00"/>
    <d v="1899-12-30T01:15:46"/>
    <n v="3"/>
    <n v="-1.1805555555600145E-3"/>
    <n v="75.766666666665586"/>
    <n v="10"/>
    <s v="No"/>
  </r>
  <r>
    <s v="CSMA"/>
    <s v="2025008692"/>
    <x v="0"/>
    <s v="ER1732BCG"/>
    <s v="E6541KPH"/>
    <d v="2025-03-04T00:00:00"/>
    <m/>
    <s v="3264"/>
    <x v="36"/>
    <s v="PA"/>
    <s v="S1"/>
    <m/>
    <d v="2025-03-04T00:00:00"/>
    <d v="1899-12-30T09:59:59"/>
    <d v="2025-03-04T00:00:00"/>
    <d v="1899-12-30T09:58:17"/>
    <d v="2025-03-04T00:00:00"/>
    <d v="1899-12-30T10:49:16"/>
    <x v="0"/>
    <s v="RFCPI"/>
    <s v="7022044281"/>
    <s v="EXW"/>
    <d v="1899-12-30T00:52:41"/>
    <d v="1899-12-30T00:50:59"/>
    <d v="1899-12-30T00:01:42"/>
    <s v="Granel"/>
    <s v="E001"/>
    <x v="1"/>
    <d v="1899-12-30T00:49:17"/>
    <d v="1899-12-30T00:50:59"/>
    <n v="9"/>
    <x v="7"/>
    <x v="2"/>
    <x v="2"/>
    <n v="0"/>
    <n v="0"/>
    <s v="OK"/>
    <s v="Granel"/>
    <x v="2"/>
    <n v="0"/>
    <s v="F. MALAGA"/>
    <s v="B"/>
    <d v="1899-12-30T00:01:42"/>
    <d v="1899-12-30T00:01:42"/>
    <s v="OK"/>
    <m/>
    <m/>
    <d v="1899-12-30T00:00:00"/>
    <d v="1899-12-30T00:49:17"/>
    <n v="3"/>
    <n v="-1.1805555555499669E-3"/>
    <n v="49.283333333337652"/>
    <n v="10"/>
    <s v="No"/>
  </r>
  <r>
    <s v="CSMA"/>
    <s v="2025008694"/>
    <x v="0"/>
    <s v="ER4695BDR"/>
    <s v="E9461JBD"/>
    <d v="2025-03-04T00:00:00"/>
    <m/>
    <s v="3264"/>
    <x v="36"/>
    <s v="PA"/>
    <s v="S1"/>
    <m/>
    <d v="2025-03-04T00:00:00"/>
    <d v="1899-12-30T10:03:10"/>
    <d v="2025-03-04T00:00:00"/>
    <d v="1899-12-30T10:01:31"/>
    <d v="2025-03-04T00:00:00"/>
    <d v="1899-12-30T10:50:09"/>
    <x v="0"/>
    <s v="RFCPI"/>
    <s v="7022044282"/>
    <s v="EXW"/>
    <d v="1899-12-30T00:50:17"/>
    <d v="1899-12-30T00:48:38"/>
    <d v="1899-12-30T00:01:39"/>
    <s v="Granel"/>
    <s v="E001"/>
    <x v="1"/>
    <d v="1899-12-30T00:46:59"/>
    <d v="1899-12-30T00:48:38"/>
    <n v="10"/>
    <x v="7"/>
    <x v="2"/>
    <x v="2"/>
    <n v="0"/>
    <n v="0"/>
    <s v="OK"/>
    <s v="Granel"/>
    <x v="2"/>
    <n v="0"/>
    <s v="F. MALAGA"/>
    <s v="B"/>
    <d v="1899-12-30T00:01:39"/>
    <d v="1899-12-30T00:01:39"/>
    <s v="OK"/>
    <m/>
    <m/>
    <d v="1899-12-30T00:00:00"/>
    <d v="1899-12-30T00:46:59"/>
    <n v="3"/>
    <n v="-1.1458333333300152E-3"/>
    <n v="46.983333333340809"/>
    <n v="10"/>
    <s v="No"/>
  </r>
  <r>
    <s v="CSMA"/>
    <s v="2025008699"/>
    <x v="0"/>
    <s v="ER5851BBY"/>
    <s v="E4536MXR"/>
    <d v="2025-03-04T00:00:00"/>
    <m/>
    <s v="3283"/>
    <x v="37"/>
    <s v="PA"/>
    <s v="PA"/>
    <m/>
    <d v="2025-03-04T00:00:00"/>
    <d v="1899-12-30T10:28:32"/>
    <d v="2025-03-04T00:00:00"/>
    <d v="1899-12-30T10:26:51"/>
    <d v="2025-03-04T00:00:00"/>
    <d v="1899-12-30T10:53:21"/>
    <x v="0"/>
    <s v="RFCPI"/>
    <s v="7022044283"/>
    <s v="FBO"/>
    <d v="1899-12-30T00:28:11"/>
    <d v="1899-12-30T00:26:30"/>
    <d v="1899-12-30T00:01:41"/>
    <s v="Ensacado"/>
    <s v="E002"/>
    <x v="2"/>
    <d v="1899-12-30T00:24:49"/>
    <d v="1899-12-30T00:26:30"/>
    <n v="10"/>
    <x v="7"/>
    <x v="2"/>
    <x v="1"/>
    <n v="0"/>
    <n v="0"/>
    <s v="OK"/>
    <s v="Ensacado"/>
    <x v="2"/>
    <n v="0"/>
    <s v="F. MALAGA"/>
    <s v="A"/>
    <d v="1899-12-30T00:01:41"/>
    <d v="1899-12-30T00:01:41"/>
    <s v="OK"/>
    <m/>
    <m/>
    <d v="1899-12-30T00:00:00"/>
    <d v="1899-12-30T00:24:49"/>
    <n v="3"/>
    <n v="-1.1689814814800359E-3"/>
    <n v="24.816666666671932"/>
    <n v="10"/>
    <s v="Si"/>
  </r>
  <r>
    <s v="CSMA"/>
    <s v="2025008676"/>
    <x v="0"/>
    <s v="ER9154BBC"/>
    <s v="E0974JKJ"/>
    <d v="2025-03-04T00:00:00"/>
    <m/>
    <s v="3269"/>
    <x v="35"/>
    <s v="PA"/>
    <s v="S2"/>
    <m/>
    <d v="2025-03-04T00:00:00"/>
    <d v="1899-12-30T09:09:00"/>
    <d v="2025-03-04T00:00:00"/>
    <d v="1899-12-30T09:07:19"/>
    <d v="2025-03-04T00:00:00"/>
    <d v="1899-12-30T10:56:30"/>
    <x v="0"/>
    <s v="RFCPI"/>
    <s v="7022044284"/>
    <s v="FBO"/>
    <d v="1899-12-30T01:50:52"/>
    <d v="1899-12-30T01:49:11"/>
    <d v="1899-12-30T00:01:41"/>
    <s v="Granel"/>
    <s v="E001"/>
    <x v="2"/>
    <d v="1899-12-30T01:47:30"/>
    <d v="1899-12-30T01:49:11"/>
    <n v="9"/>
    <x v="7"/>
    <x v="2"/>
    <x v="2"/>
    <n v="0"/>
    <n v="0"/>
    <s v="OK"/>
    <s v="Granel"/>
    <x v="2"/>
    <n v="0"/>
    <s v="F. MALAGA"/>
    <s v="C"/>
    <d v="1899-12-30T00:01:41"/>
    <d v="1899-12-30T00:01:41"/>
    <s v="OK"/>
    <m/>
    <m/>
    <d v="1899-12-30T00:00:00"/>
    <d v="1899-12-30T01:47:30"/>
    <n v="3"/>
    <n v="-1.1689814814799804E-3"/>
    <n v="107.50000000000321"/>
    <n v="10"/>
    <s v="No"/>
  </r>
  <r>
    <s v="CSMA"/>
    <s v="2025008695"/>
    <x v="0"/>
    <s v="ER0057BBH"/>
    <s v="E8631GGR"/>
    <d v="2025-03-04T00:00:00"/>
    <m/>
    <s v="3264"/>
    <x v="36"/>
    <s v="PA"/>
    <s v="S1"/>
    <m/>
    <d v="2025-03-04T00:00:00"/>
    <d v="1899-12-30T10:05:31"/>
    <d v="2025-03-04T00:00:00"/>
    <d v="1899-12-30T10:03:50"/>
    <d v="2025-03-04T00:00:00"/>
    <d v="1899-12-30T10:56:54"/>
    <x v="0"/>
    <s v="RFCPI"/>
    <s v="7022044285"/>
    <s v="FBO"/>
    <d v="1899-12-30T00:54:45"/>
    <d v="1899-12-30T00:53:04"/>
    <d v="1899-12-30T00:01:41"/>
    <s v="Granel"/>
    <s v="E001"/>
    <x v="2"/>
    <d v="1899-12-30T00:51:23"/>
    <d v="1899-12-30T00:53:04"/>
    <n v="10"/>
    <x v="7"/>
    <x v="2"/>
    <x v="2"/>
    <n v="0"/>
    <n v="0"/>
    <s v="OK"/>
    <s v="Granel"/>
    <x v="2"/>
    <n v="0"/>
    <s v="F. MALAGA"/>
    <s v="B"/>
    <d v="1899-12-30T00:01:41"/>
    <d v="1899-12-30T00:01:41"/>
    <s v="OK"/>
    <m/>
    <m/>
    <d v="1899-12-30T00:00:00"/>
    <d v="1899-12-30T00:51:23"/>
    <n v="3"/>
    <n v="-1.1689814814899724E-3"/>
    <n v="51.383333333332786"/>
    <n v="10"/>
    <s v="No"/>
  </r>
  <r>
    <s v="CSMA"/>
    <s v="2025008697"/>
    <x v="0"/>
    <s v="ER0860BBM"/>
    <s v="E5730JVY"/>
    <d v="2025-03-04T00:00:00"/>
    <m/>
    <s v="3262"/>
    <x v="40"/>
    <s v="PA"/>
    <s v="S6"/>
    <m/>
    <d v="2025-03-04T00:00:00"/>
    <d v="1899-12-30T10:18:09"/>
    <d v="2025-03-04T00:00:00"/>
    <d v="1899-12-30T10:16:28"/>
    <d v="2025-03-04T00:00:00"/>
    <d v="1899-12-30T10:59:34"/>
    <x v="0"/>
    <s v="RFCPI"/>
    <s v="7022044286"/>
    <s v="FBO"/>
    <d v="1899-12-30T00:44:47"/>
    <d v="1899-12-30T00:43:06"/>
    <d v="1899-12-30T00:01:41"/>
    <s v="Granel"/>
    <s v="E001"/>
    <x v="2"/>
    <d v="1899-12-30T00:41:25"/>
    <d v="1899-12-30T00:43:06"/>
    <n v="10"/>
    <x v="7"/>
    <x v="2"/>
    <x v="2"/>
    <n v="0"/>
    <n v="0"/>
    <s v="OK"/>
    <s v="Granel"/>
    <x v="2"/>
    <n v="0"/>
    <s v="F. MALAGA"/>
    <s v="A"/>
    <d v="1899-12-30T00:01:41"/>
    <d v="1899-12-30T00:01:41"/>
    <s v="OK"/>
    <m/>
    <m/>
    <d v="1899-12-30T00:00:00"/>
    <d v="1899-12-30T00:41:25"/>
    <n v="3"/>
    <n v="-1.1689814814799804E-3"/>
    <n v="41.416666666675248"/>
    <n v="10"/>
    <s v="Si"/>
  </r>
  <r>
    <s v="CSMA"/>
    <s v="2025008678"/>
    <x v="0"/>
    <s v="ELE02494R"/>
    <s v="E7977MGZ"/>
    <d v="2025-03-04T00:00:00"/>
    <m/>
    <s v="3269"/>
    <x v="35"/>
    <s v="PA"/>
    <s v="S7"/>
    <m/>
    <d v="2025-03-04T00:00:00"/>
    <d v="1899-12-30T09:10:32"/>
    <d v="2025-03-04T00:00:00"/>
    <d v="1899-12-30T09:08:50"/>
    <d v="2025-03-04T00:00:00"/>
    <d v="1899-12-30T11:04:15"/>
    <x v="0"/>
    <s v="RFCPI"/>
    <s v="7022044287"/>
    <s v="FBO"/>
    <d v="1899-12-30T01:57:07"/>
    <d v="1899-12-30T01:55:25"/>
    <d v="1899-12-30T00:01:42"/>
    <s v="Granel"/>
    <s v="E001"/>
    <x v="2"/>
    <d v="1899-12-30T01:53:43"/>
    <d v="1899-12-30T01:55:25"/>
    <n v="9"/>
    <x v="7"/>
    <x v="2"/>
    <x v="2"/>
    <n v="0"/>
    <n v="0"/>
    <s v="OK"/>
    <s v="Granel"/>
    <x v="2"/>
    <n v="0"/>
    <s v="F. MALAGA"/>
    <s v="C"/>
    <d v="1899-12-30T00:01:42"/>
    <d v="1899-12-30T00:01:42"/>
    <s v="OK"/>
    <m/>
    <m/>
    <d v="1899-12-30T00:00:00"/>
    <d v="1899-12-30T01:53:43"/>
    <n v="3"/>
    <n v="-1.1805555555500225E-3"/>
    <n v="113.71666666667039"/>
    <n v="11"/>
    <s v="No"/>
  </r>
  <r>
    <s v="CSMA"/>
    <s v="2025008700"/>
    <x v="0"/>
    <s v="ER9151BBT"/>
    <s v="E8976JGF"/>
    <d v="2025-03-04T00:00:00"/>
    <m/>
    <s v="3264"/>
    <x v="36"/>
    <s v="PA"/>
    <s v="S1"/>
    <m/>
    <d v="2025-03-04T00:00:00"/>
    <d v="1899-12-30T10:36:28"/>
    <d v="2025-03-04T00:00:00"/>
    <d v="1899-12-30T10:34:47"/>
    <d v="2025-03-04T00:00:00"/>
    <d v="1899-12-30T11:09:57"/>
    <x v="0"/>
    <s v="RFCPI"/>
    <s v="7022044288"/>
    <s v="EXW"/>
    <d v="1899-12-30T00:36:51"/>
    <d v="1899-12-30T00:35:10"/>
    <d v="1899-12-30T00:01:41"/>
    <s v="Granel"/>
    <s v="E001"/>
    <x v="1"/>
    <d v="1899-12-30T00:33:29"/>
    <d v="1899-12-30T00:35:10"/>
    <n v="10"/>
    <x v="7"/>
    <x v="2"/>
    <x v="2"/>
    <n v="0"/>
    <n v="0"/>
    <s v="OK"/>
    <s v="Granel"/>
    <x v="2"/>
    <n v="0"/>
    <s v="F. MALAGA"/>
    <s v="A"/>
    <d v="1899-12-30T00:01:41"/>
    <d v="1899-12-30T00:01:41"/>
    <s v="OK"/>
    <m/>
    <m/>
    <d v="1899-12-30T00:00:00"/>
    <d v="1899-12-30T00:33:29"/>
    <n v="3"/>
    <n v="-1.1689814814800359E-3"/>
    <n v="33.483333333340781"/>
    <n v="11"/>
    <s v="Si"/>
  </r>
  <r>
    <s v="CSMA"/>
    <s v="2025008705"/>
    <x v="0"/>
    <s v="ER4428BCL"/>
    <s v="E1213JRC"/>
    <d v="2025-03-04T00:00:00"/>
    <m/>
    <s v="3283"/>
    <x v="37"/>
    <s v="PA"/>
    <s v="PA"/>
    <m/>
    <d v="2025-03-04T00:00:00"/>
    <d v="1899-12-30T10:48:49"/>
    <d v="2025-03-04T00:00:00"/>
    <d v="1899-12-30T10:47:08"/>
    <d v="2025-03-04T00:00:00"/>
    <d v="1899-12-30T11:14:53"/>
    <x v="0"/>
    <s v="RFCPI"/>
    <s v="7022044289"/>
    <s v="FBO"/>
    <d v="1899-12-30T00:29:26"/>
    <d v="1899-12-30T00:27:45"/>
    <d v="1899-12-30T00:01:41"/>
    <s v="Ensacado"/>
    <s v="E002"/>
    <x v="2"/>
    <d v="1899-12-30T00:26:04"/>
    <d v="1899-12-30T00:27:45"/>
    <n v="10"/>
    <x v="7"/>
    <x v="2"/>
    <x v="1"/>
    <n v="0"/>
    <n v="0"/>
    <s v="OK"/>
    <s v="Ensacado"/>
    <x v="2"/>
    <n v="0"/>
    <s v="F. MALAGA"/>
    <s v="A"/>
    <d v="1899-12-30T00:01:41"/>
    <d v="1899-12-30T00:01:41"/>
    <s v="OK"/>
    <m/>
    <m/>
    <d v="1899-12-30T00:00:00"/>
    <d v="1899-12-30T00:26:04"/>
    <n v="3"/>
    <n v="-1.1689814814800359E-3"/>
    <n v="26.066666666663973"/>
    <n v="11"/>
    <s v="Si"/>
  </r>
  <r>
    <s v="CSMA"/>
    <s v="2025008693"/>
    <x v="0"/>
    <s v="ER0272BBT"/>
    <s v="E2254MLP"/>
    <d v="2025-03-04T00:00:00"/>
    <m/>
    <s v="3269"/>
    <x v="35"/>
    <s v="PA"/>
    <s v="S7"/>
    <m/>
    <d v="2025-03-04T00:00:00"/>
    <d v="1899-12-30T10:01:16"/>
    <d v="2025-03-04T00:00:00"/>
    <d v="1899-12-30T09:59:34"/>
    <d v="2025-03-04T00:00:00"/>
    <d v="1899-12-30T11:18:59"/>
    <x v="0"/>
    <s v="RFCPI"/>
    <s v="7022044290"/>
    <s v="FBO"/>
    <d v="1899-12-30T01:21:07"/>
    <d v="1899-12-30T01:19:25"/>
    <d v="1899-12-30T00:01:42"/>
    <s v="Granel"/>
    <s v="E001"/>
    <x v="2"/>
    <d v="1899-12-30T01:17:43"/>
    <d v="1899-12-30T01:19:25"/>
    <n v="10"/>
    <x v="7"/>
    <x v="2"/>
    <x v="2"/>
    <n v="0"/>
    <n v="0"/>
    <s v="OK"/>
    <s v="Granel"/>
    <x v="2"/>
    <n v="0"/>
    <s v="F. MALAGA"/>
    <s v="B"/>
    <d v="1899-12-30T00:01:42"/>
    <d v="1899-12-30T00:01:42"/>
    <s v="OK"/>
    <m/>
    <m/>
    <d v="1899-12-30T00:00:00"/>
    <d v="1899-12-30T01:17:43"/>
    <n v="3"/>
    <n v="-1.1805555555600145E-3"/>
    <n v="77.716666666655982"/>
    <n v="11"/>
    <s v="No"/>
  </r>
  <r>
    <s v="CSMA"/>
    <s v="2025008702"/>
    <x v="0"/>
    <s v="ER8167BCF"/>
    <s v="E2589JTB"/>
    <d v="2025-03-04T00:00:00"/>
    <m/>
    <s v="3264"/>
    <x v="36"/>
    <s v="PA"/>
    <s v="S1"/>
    <m/>
    <d v="2025-03-04T00:00:00"/>
    <d v="1899-12-30T10:42:38"/>
    <d v="2025-03-04T00:00:00"/>
    <d v="1899-12-30T10:40:58"/>
    <d v="2025-03-04T00:00:00"/>
    <d v="1899-12-30T11:22:48"/>
    <x v="0"/>
    <s v="RFCPI"/>
    <s v="7022044291"/>
    <s v="FBO"/>
    <d v="1899-12-30T00:43:30"/>
    <d v="1899-12-30T00:41:50"/>
    <d v="1899-12-30T00:01:40"/>
    <s v="Granel"/>
    <s v="E001"/>
    <x v="2"/>
    <d v="1899-12-30T00:40:10"/>
    <d v="1899-12-30T00:41:50"/>
    <n v="10"/>
    <x v="7"/>
    <x v="2"/>
    <x v="2"/>
    <n v="0"/>
    <n v="0"/>
    <s v="OK"/>
    <s v="Granel"/>
    <x v="2"/>
    <n v="0"/>
    <s v="F. MALAGA"/>
    <s v="A"/>
    <d v="1899-12-30T00:01:40"/>
    <d v="1899-12-30T00:01:40"/>
    <s v="OK"/>
    <m/>
    <m/>
    <d v="1899-12-30T00:00:00"/>
    <d v="1899-12-30T00:40:10"/>
    <n v="3"/>
    <n v="-1.1574074074099938E-3"/>
    <n v="40.166666666668817"/>
    <n v="11"/>
    <s v="Si"/>
  </r>
  <r>
    <s v="CSMA"/>
    <s v="2025008707"/>
    <x v="0"/>
    <s v="ER2873BCD"/>
    <s v="E6333MGV"/>
    <d v="2025-03-04T00:00:00"/>
    <m/>
    <s v="3283"/>
    <x v="37"/>
    <s v="PA"/>
    <s v="PA"/>
    <m/>
    <d v="2025-03-04T00:00:00"/>
    <d v="1899-12-30T10:55:48"/>
    <d v="2025-03-04T00:00:00"/>
    <d v="1899-12-30T10:54:06"/>
    <d v="2025-03-04T00:00:00"/>
    <d v="1899-12-30T11:25:00"/>
    <x v="0"/>
    <s v="RFCPI"/>
    <s v="7022044292"/>
    <s v="EXW"/>
    <d v="1899-12-30T00:32:36"/>
    <d v="1899-12-30T00:30:54"/>
    <d v="1899-12-30T00:01:42"/>
    <s v="Ensacado"/>
    <s v="E002"/>
    <x v="1"/>
    <d v="1899-12-30T00:29:12"/>
    <d v="1899-12-30T00:30:54"/>
    <n v="10"/>
    <x v="7"/>
    <x v="2"/>
    <x v="1"/>
    <n v="0"/>
    <n v="0"/>
    <s v="OK"/>
    <s v="Ensacado"/>
    <x v="2"/>
    <n v="0"/>
    <s v="F. MALAGA"/>
    <s v="A"/>
    <d v="1899-12-30T00:01:42"/>
    <d v="1899-12-30T00:01:42"/>
    <s v="OK"/>
    <m/>
    <m/>
    <d v="1899-12-30T00:00:00"/>
    <d v="1899-12-30T00:29:12"/>
    <n v="3"/>
    <n v="-1.1805555555600145E-3"/>
    <n v="29.199999999988737"/>
    <n v="11"/>
    <s v="Si"/>
  </r>
  <r>
    <s v="CSMA"/>
    <s v="2025008710"/>
    <x v="0"/>
    <s v="E1987CJR"/>
    <m/>
    <d v="2025-03-04T00:00:00"/>
    <m/>
    <s v="3283"/>
    <x v="37"/>
    <s v="PA"/>
    <s v="PA"/>
    <m/>
    <d v="2025-03-04T00:00:00"/>
    <d v="1899-12-30T11:05:30"/>
    <d v="2025-03-04T00:00:00"/>
    <d v="1899-12-30T11:03:49"/>
    <d v="2025-03-04T00:00:00"/>
    <d v="1899-12-30T11:27:14"/>
    <x v="0"/>
    <s v="RFCPI"/>
    <s v="7022044293"/>
    <s v="EXW"/>
    <d v="1899-12-30T00:25:06"/>
    <d v="1899-12-30T00:23:25"/>
    <d v="1899-12-30T00:01:41"/>
    <s v="Ensacado"/>
    <s v="E002"/>
    <x v="1"/>
    <d v="1899-12-30T00:21:44"/>
    <d v="1899-12-30T00:23:25"/>
    <n v="11"/>
    <x v="7"/>
    <x v="2"/>
    <x v="1"/>
    <n v="0"/>
    <n v="0"/>
    <s v="OK"/>
    <s v="Ensacado"/>
    <x v="2"/>
    <n v="0"/>
    <s v="F. MALAGA"/>
    <s v="A"/>
    <d v="1899-12-30T00:01:41"/>
    <d v="1899-12-30T00:01:41"/>
    <s v="OK"/>
    <m/>
    <m/>
    <d v="1899-12-30T00:00:00"/>
    <d v="1899-12-30T00:21:44"/>
    <n v="3"/>
    <n v="-1.1689814814800359E-3"/>
    <n v="21.73333333332959"/>
    <n v="11"/>
    <s v="Si"/>
  </r>
  <r>
    <s v="CSMA"/>
    <s v="2025008703"/>
    <x v="0"/>
    <s v="ER4736BBF"/>
    <s v="E6462JZW"/>
    <d v="2025-03-04T00:00:00"/>
    <m/>
    <s v="3264"/>
    <x v="36"/>
    <s v="PA"/>
    <s v="S1"/>
    <m/>
    <d v="2025-03-04T00:00:00"/>
    <d v="1899-12-30T10:43:44"/>
    <d v="2025-03-04T00:00:00"/>
    <d v="1899-12-30T10:42:03"/>
    <d v="2025-03-04T00:00:00"/>
    <d v="1899-12-30T11:29:50"/>
    <x v="0"/>
    <s v="RFCPI"/>
    <s v="7022044294"/>
    <s v="FBO"/>
    <d v="1899-12-30T00:49:28"/>
    <d v="1899-12-30T00:47:47"/>
    <d v="1899-12-30T00:01:41"/>
    <s v="Granel"/>
    <s v="E001"/>
    <x v="2"/>
    <d v="1899-12-30T00:46:06"/>
    <d v="1899-12-30T00:47:47"/>
    <n v="10"/>
    <x v="7"/>
    <x v="2"/>
    <x v="2"/>
    <n v="0"/>
    <n v="0"/>
    <s v="OK"/>
    <s v="Granel"/>
    <x v="2"/>
    <n v="0"/>
    <s v="F. MALAGA"/>
    <s v="B"/>
    <d v="1899-12-30T00:01:41"/>
    <d v="1899-12-30T00:01:41"/>
    <s v="OK"/>
    <m/>
    <m/>
    <d v="1899-12-30T00:00:00"/>
    <d v="1899-12-30T00:46:06"/>
    <n v="3"/>
    <n v="-1.1689814814800359E-3"/>
    <n v="46.100000000001607"/>
    <n v="11"/>
    <s v="No"/>
  </r>
  <r>
    <s v="CSMA"/>
    <s v="2025008662"/>
    <x v="0"/>
    <s v="ER8349BDL"/>
    <s v="E9043KYN"/>
    <d v="2025-03-04T00:00:00"/>
    <m/>
    <s v="3264"/>
    <x v="36"/>
    <s v="PA"/>
    <s v="S1"/>
    <m/>
    <d v="2025-03-04T00:00:00"/>
    <d v="1899-12-30T08:39:17"/>
    <d v="2025-03-04T00:00:00"/>
    <d v="1899-12-30T08:37:36"/>
    <d v="2025-03-04T00:00:00"/>
    <d v="1899-12-30T11:33:12"/>
    <x v="0"/>
    <s v="RFCPI"/>
    <s v="7022044295"/>
    <s v="EXW"/>
    <d v="1899-12-30T02:57:17"/>
    <d v="1899-12-30T02:55:36"/>
    <d v="1899-12-30T00:01:41"/>
    <s v="Granel"/>
    <s v="E001"/>
    <x v="1"/>
    <d v="1899-12-30T02:53:55"/>
    <d v="1899-12-30T02:55:36"/>
    <n v="8"/>
    <x v="7"/>
    <x v="2"/>
    <x v="2"/>
    <n v="0"/>
    <n v="0"/>
    <s v="OK"/>
    <s v="Granel"/>
    <x v="2"/>
    <n v="0"/>
    <s v="F. MALAGA"/>
    <s v="C"/>
    <d v="1899-12-30T00:01:41"/>
    <d v="1899-12-30T00:01:41"/>
    <s v="OK"/>
    <m/>
    <m/>
    <d v="1899-12-30T00:00:00"/>
    <d v="1899-12-30T02:53:55"/>
    <n v="3"/>
    <n v="-1.1689814814899724E-3"/>
    <n v="173.91666666666237"/>
    <n v="11"/>
    <s v="No"/>
  </r>
  <r>
    <s v="CSMA"/>
    <s v="2025008706"/>
    <x v="0"/>
    <s v="ER8221BBJ"/>
    <s v="E3888GZR"/>
    <d v="2025-03-04T00:00:00"/>
    <m/>
    <s v="3269"/>
    <x v="35"/>
    <s v="PA"/>
    <s v="S2"/>
    <m/>
    <d v="2025-03-04T00:00:00"/>
    <d v="1899-12-30T10:55:29"/>
    <d v="2025-03-04T00:00:00"/>
    <d v="1899-12-30T10:53:48"/>
    <d v="2025-03-04T00:00:00"/>
    <d v="1899-12-30T11:39:48"/>
    <x v="0"/>
    <s v="RFCPI"/>
    <s v="7022044296"/>
    <s v="EXW"/>
    <d v="1899-12-30T00:47:41"/>
    <d v="1899-12-30T00:46:00"/>
    <d v="1899-12-30T00:01:41"/>
    <s v="Granel"/>
    <s v="E001"/>
    <x v="1"/>
    <d v="1899-12-30T00:44:19"/>
    <d v="1899-12-30T00:46:00"/>
    <n v="10"/>
    <x v="7"/>
    <x v="2"/>
    <x v="2"/>
    <n v="0"/>
    <n v="0"/>
    <s v="OK"/>
    <s v="Granel"/>
    <x v="2"/>
    <n v="0"/>
    <s v="F. MALAGA"/>
    <s v="A"/>
    <d v="1899-12-30T00:01:41"/>
    <d v="1899-12-30T00:01:41"/>
    <s v="OK"/>
    <m/>
    <m/>
    <d v="1899-12-30T00:00:00"/>
    <d v="1899-12-30T00:44:19"/>
    <n v="3"/>
    <n v="-1.1689814814800359E-3"/>
    <n v="44.31666666666235"/>
    <n v="11"/>
    <s v="Si"/>
  </r>
  <r>
    <s v="CSMA"/>
    <s v="2025008713"/>
    <x v="0"/>
    <s v="ER0013BDS"/>
    <s v="E0472MWT"/>
    <d v="2025-03-04T00:00:00"/>
    <m/>
    <s v="3260"/>
    <x v="41"/>
    <s v="PA"/>
    <s v="S8"/>
    <m/>
    <d v="2025-03-04T00:00:00"/>
    <d v="1899-12-30T11:19:58"/>
    <d v="2025-03-04T00:00:00"/>
    <d v="1899-12-30T11:18:18"/>
    <d v="2025-03-04T00:00:00"/>
    <d v="1899-12-30T11:41:38"/>
    <x v="0"/>
    <s v="RFCPI"/>
    <s v="7022044297"/>
    <s v="EXW"/>
    <d v="1899-12-30T00:25:00"/>
    <d v="1899-12-30T00:23:20"/>
    <d v="1899-12-30T00:01:40"/>
    <s v="Granel"/>
    <s v="E001"/>
    <x v="1"/>
    <d v="1899-12-30T00:21:40"/>
    <d v="1899-12-30T00:23:20"/>
    <n v="11"/>
    <x v="7"/>
    <x v="2"/>
    <x v="2"/>
    <n v="0"/>
    <n v="0"/>
    <s v="OK"/>
    <s v="Granel"/>
    <x v="2"/>
    <n v="0"/>
    <s v="F. MALAGA"/>
    <s v="A"/>
    <d v="1899-12-30T00:01:40"/>
    <d v="1899-12-30T00:01:40"/>
    <s v="OK"/>
    <m/>
    <m/>
    <d v="1899-12-30T00:00:00"/>
    <d v="1899-12-30T00:21:40"/>
    <n v="3"/>
    <n v="-1.1574074074000018E-3"/>
    <n v="21.666666666671997"/>
    <n v="11"/>
    <s v="Si"/>
  </r>
  <r>
    <s v="CSMA"/>
    <s v="2025008711"/>
    <x v="0"/>
    <s v="ER0013BBX"/>
    <s v="E4483KKV"/>
    <d v="2025-03-04T00:00:00"/>
    <m/>
    <s v="3269"/>
    <x v="35"/>
    <s v="PA"/>
    <s v="S2"/>
    <m/>
    <d v="2025-03-04T00:00:00"/>
    <d v="1899-12-30T11:11:13"/>
    <d v="2025-03-04T00:00:00"/>
    <d v="1899-12-30T11:09:31"/>
    <d v="2025-03-04T00:00:00"/>
    <d v="1899-12-30T11:42:39"/>
    <x v="0"/>
    <s v="RFCPI"/>
    <s v="7022044298"/>
    <s v="FBO"/>
    <d v="1899-12-30T00:34:50"/>
    <d v="1899-12-30T00:33:08"/>
    <d v="1899-12-30T00:01:42"/>
    <s v="Granel"/>
    <s v="E001"/>
    <x v="2"/>
    <d v="1899-12-30T00:31:26"/>
    <d v="1899-12-30T00:33:08"/>
    <n v="11"/>
    <x v="7"/>
    <x v="2"/>
    <x v="2"/>
    <n v="0"/>
    <n v="0"/>
    <s v="OK"/>
    <s v="Granel"/>
    <x v="2"/>
    <n v="0"/>
    <s v="F. MALAGA"/>
    <s v="A"/>
    <d v="1899-12-30T00:01:42"/>
    <d v="1899-12-30T00:01:42"/>
    <s v="OK"/>
    <m/>
    <m/>
    <d v="1899-12-30T00:00:00"/>
    <d v="1899-12-30T00:31:26"/>
    <n v="3"/>
    <n v="-1.1805555555600145E-3"/>
    <n v="31.433333333327987"/>
    <n v="11"/>
    <s v="Si"/>
  </r>
  <r>
    <s v="CSMA"/>
    <s v="2025008663"/>
    <x v="0"/>
    <s v="ER7726BBG"/>
    <s v="E7970JYD"/>
    <d v="2025-03-04T00:00:00"/>
    <m/>
    <s v="3264"/>
    <x v="36"/>
    <s v="PA"/>
    <s v="S1"/>
    <m/>
    <d v="2025-03-04T00:00:00"/>
    <d v="1899-12-30T08:39:21"/>
    <d v="2025-03-04T00:00:00"/>
    <d v="1899-12-30T08:37:41"/>
    <d v="2025-03-04T00:00:00"/>
    <d v="1899-12-30T11:50:36"/>
    <x v="0"/>
    <s v="RFCPI"/>
    <s v="7022044299"/>
    <s v="EXW"/>
    <d v="1899-12-30T03:14:35"/>
    <d v="1899-12-30T03:12:55"/>
    <d v="1899-12-30T00:01:40"/>
    <s v="Granel"/>
    <s v="E001"/>
    <x v="1"/>
    <d v="1899-12-30T03:11:15"/>
    <d v="1899-12-30T03:12:55"/>
    <n v="8"/>
    <x v="7"/>
    <x v="2"/>
    <x v="2"/>
    <n v="0"/>
    <n v="0"/>
    <s v="OK"/>
    <s v="Granel"/>
    <x v="2"/>
    <n v="0"/>
    <s v="F. MALAGA"/>
    <s v="C"/>
    <d v="1899-12-30T00:01:40"/>
    <d v="1899-12-30T00:01:40"/>
    <s v="OK"/>
    <m/>
    <m/>
    <d v="1899-12-30T00:00:00"/>
    <d v="1899-12-30T03:11:15"/>
    <n v="3"/>
    <n v="-1.1574074074099938E-3"/>
    <n v="191.25"/>
    <n v="11"/>
    <s v="No"/>
  </r>
  <r>
    <s v="CSMA"/>
    <s v="2025008715"/>
    <x v="0"/>
    <s v="ER5427BDN"/>
    <s v="E5794MPL"/>
    <d v="2025-03-04T00:00:00"/>
    <m/>
    <s v="3282"/>
    <x v="42"/>
    <s v="PA"/>
    <s v="PA"/>
    <m/>
    <d v="2025-03-04T00:00:00"/>
    <d v="1899-12-30T11:26:48"/>
    <d v="2025-03-04T00:00:00"/>
    <d v="1899-12-30T11:25:08"/>
    <d v="2025-03-04T00:00:00"/>
    <d v="1899-12-30T11:57:15"/>
    <x v="0"/>
    <s v="RFCPI"/>
    <s v="7022044300"/>
    <s v="FBO"/>
    <d v="1899-12-30T00:33:47"/>
    <d v="1899-12-30T00:32:07"/>
    <d v="1899-12-30T00:01:40"/>
    <s v="Ensacado"/>
    <s v="E002"/>
    <x v="2"/>
    <d v="1899-12-30T00:30:27"/>
    <d v="1899-12-30T00:32:07"/>
    <n v="11"/>
    <x v="7"/>
    <x v="2"/>
    <x v="1"/>
    <n v="0"/>
    <n v="0"/>
    <s v="OK"/>
    <s v="Ensacado"/>
    <x v="2"/>
    <n v="0"/>
    <s v="F. MALAGA"/>
    <s v="A"/>
    <d v="1899-12-30T00:01:40"/>
    <d v="1899-12-30T00:01:40"/>
    <s v="OK"/>
    <m/>
    <m/>
    <d v="1899-12-30T00:00:00"/>
    <d v="1899-12-30T00:30:27"/>
    <n v="3"/>
    <n v="-1.1574074074000018E-3"/>
    <n v="30.450000000009556"/>
    <n v="11"/>
    <s v="Si"/>
  </r>
  <r>
    <s v="CSMA"/>
    <s v="2025008730"/>
    <x v="0"/>
    <s v="E3265DXR"/>
    <m/>
    <d v="2025-03-04T00:00:00"/>
    <m/>
    <s v="3283"/>
    <x v="37"/>
    <s v="PA"/>
    <s v="PA"/>
    <m/>
    <d v="2025-03-04T00:00:00"/>
    <d v="1899-12-30T11:45:03"/>
    <d v="2025-03-04T00:00:00"/>
    <d v="1899-12-30T11:43:22"/>
    <d v="2025-03-04T00:00:00"/>
    <d v="1899-12-30T11:59:00"/>
    <x v="0"/>
    <s v="RFCPI"/>
    <s v="7022044301"/>
    <s v="EXW"/>
    <d v="1899-12-30T00:17:19"/>
    <d v="1899-12-30T00:15:38"/>
    <d v="1899-12-30T00:01:41"/>
    <s v="Ensacado"/>
    <s v="E002"/>
    <x v="1"/>
    <d v="1899-12-30T00:13:57"/>
    <d v="1899-12-30T00:15:38"/>
    <n v="11"/>
    <x v="7"/>
    <x v="2"/>
    <x v="1"/>
    <n v="0"/>
    <n v="0"/>
    <s v="OK"/>
    <s v="Ensacado"/>
    <x v="2"/>
    <n v="0"/>
    <s v="F. MALAGA"/>
    <s v="A"/>
    <d v="1899-12-30T00:01:41"/>
    <d v="1899-12-30T00:01:41"/>
    <s v="OK"/>
    <m/>
    <m/>
    <d v="1899-12-30T00:00:00"/>
    <d v="1899-12-30T00:13:57"/>
    <n v="3"/>
    <n v="-1.1689814814899724E-3"/>
    <n v="13.950000000000022"/>
    <n v="11"/>
    <s v="Si"/>
  </r>
  <r>
    <s v="CSMA"/>
    <s v="2025008737"/>
    <x v="0"/>
    <s v="ER9443BDF"/>
    <s v="E4941MFZ"/>
    <d v="2025-03-04T00:00:00"/>
    <m/>
    <s v="3263"/>
    <x v="43"/>
    <s v="PA"/>
    <s v="S5"/>
    <m/>
    <d v="2025-03-04T00:00:00"/>
    <d v="1899-12-30T12:07:41"/>
    <d v="2025-03-04T00:00:00"/>
    <d v="1899-12-30T12:06:00"/>
    <d v="2025-03-04T00:00:00"/>
    <d v="1899-12-30T12:35:05"/>
    <x v="0"/>
    <s v="RFCPI"/>
    <s v="7022044303"/>
    <s v="EXW"/>
    <d v="1899-12-30T00:30:46"/>
    <d v="1899-12-30T00:29:05"/>
    <d v="1899-12-30T00:01:41"/>
    <s v="Granel"/>
    <s v="E001"/>
    <x v="1"/>
    <d v="1899-12-30T00:27:24"/>
    <d v="1899-12-30T00:29:05"/>
    <n v="12"/>
    <x v="7"/>
    <x v="2"/>
    <x v="2"/>
    <n v="0"/>
    <n v="0"/>
    <s v="OK"/>
    <s v="Granel"/>
    <x v="2"/>
    <n v="0"/>
    <s v="F. MALAGA"/>
    <s v="A"/>
    <d v="1899-12-30T00:01:41"/>
    <d v="1899-12-30T00:01:41"/>
    <s v="OK"/>
    <m/>
    <m/>
    <d v="1899-12-30T00:00:00"/>
    <d v="1899-12-30T00:27:24"/>
    <n v="3"/>
    <n v="-1.1689814814800359E-3"/>
    <n v="27.400000000003164"/>
    <n v="12"/>
    <s v="Si"/>
  </r>
  <r>
    <s v="CSMA"/>
    <s v="2025008734"/>
    <x v="0"/>
    <s v="ER1055BBH"/>
    <s v="E0721JRZ"/>
    <d v="2025-03-04T00:00:00"/>
    <m/>
    <s v="3269"/>
    <x v="35"/>
    <s v="PA"/>
    <s v="S2"/>
    <m/>
    <d v="2025-03-04T00:00:00"/>
    <d v="1899-12-30T11:52:12"/>
    <d v="2025-03-04T00:00:00"/>
    <d v="1899-12-30T11:50:30"/>
    <d v="2025-03-04T00:00:00"/>
    <d v="1899-12-30T12:37:46"/>
    <x v="0"/>
    <s v="RFCPI"/>
    <s v="7022044304"/>
    <s v="EXW"/>
    <d v="1899-12-30T00:48:58"/>
    <d v="1899-12-30T00:47:16"/>
    <d v="1899-12-30T00:01:42"/>
    <s v="Granel"/>
    <s v="E001"/>
    <x v="1"/>
    <d v="1899-12-30T00:45:34"/>
    <d v="1899-12-30T00:47:16"/>
    <n v="11"/>
    <x v="7"/>
    <x v="2"/>
    <x v="2"/>
    <n v="0"/>
    <n v="0"/>
    <s v="OK"/>
    <s v="Granel"/>
    <x v="2"/>
    <n v="0"/>
    <s v="F. MALAGA"/>
    <s v="B"/>
    <d v="1899-12-30T00:01:42"/>
    <d v="1899-12-30T00:01:42"/>
    <s v="OK"/>
    <m/>
    <m/>
    <d v="1899-12-30T00:00:00"/>
    <d v="1899-12-30T00:45:34"/>
    <n v="3"/>
    <n v="-1.1805555555499669E-3"/>
    <n v="45.566666666668858"/>
    <n v="12"/>
    <s v="No"/>
  </r>
  <r>
    <s v="CSMA"/>
    <s v="2025008733"/>
    <x v="0"/>
    <s v="ER0271BBT"/>
    <s v="E3861LZF"/>
    <d v="2025-03-04T00:00:00"/>
    <m/>
    <s v="3269"/>
    <x v="35"/>
    <s v="PA"/>
    <s v="S2"/>
    <m/>
    <d v="2025-03-04T00:00:00"/>
    <d v="1899-12-30T11:49:12"/>
    <d v="2025-03-04T00:00:00"/>
    <d v="1899-12-30T11:47:34"/>
    <d v="2025-03-04T00:00:00"/>
    <d v="1899-12-30T12:45:10"/>
    <x v="0"/>
    <s v="RFCPI"/>
    <s v="7022044305"/>
    <s v="FBO"/>
    <d v="1899-12-30T00:59:14"/>
    <d v="1899-12-30T00:57:36"/>
    <d v="1899-12-30T00:01:38"/>
    <s v="Granel"/>
    <s v="E001"/>
    <x v="2"/>
    <d v="1899-12-30T00:55:58"/>
    <d v="1899-12-30T00:57:36"/>
    <n v="11"/>
    <x v="7"/>
    <x v="2"/>
    <x v="2"/>
    <n v="0"/>
    <n v="0"/>
    <s v="OK"/>
    <s v="Granel"/>
    <x v="2"/>
    <n v="0"/>
    <s v="F. MALAGA"/>
    <s v="B"/>
    <d v="1899-12-30T00:01:38"/>
    <d v="1899-12-30T00:01:38"/>
    <s v="OK"/>
    <m/>
    <m/>
    <d v="1899-12-30T00:00:00"/>
    <d v="1899-12-30T00:55:58"/>
    <n v="3"/>
    <n v="-1.1342592592599732E-3"/>
    <n v="55.966666666665525"/>
    <n v="12"/>
    <s v="No"/>
  </r>
  <r>
    <s v="CSMA"/>
    <s v="2025008745"/>
    <x v="0"/>
    <s v="ER3673BBX"/>
    <s v="E1228KBR"/>
    <d v="2025-03-04T00:00:00"/>
    <m/>
    <s v="3260"/>
    <x v="41"/>
    <s v="PA"/>
    <s v="S8"/>
    <m/>
    <d v="2025-03-04T00:00:00"/>
    <d v="1899-12-30T12:17:31"/>
    <d v="2025-03-04T00:00:00"/>
    <d v="1899-12-30T12:15:50"/>
    <d v="2025-03-04T00:00:00"/>
    <d v="1899-12-30T12:50:16"/>
    <x v="0"/>
    <s v="RFCPI"/>
    <s v="7022044306"/>
    <s v="EXW"/>
    <d v="1899-12-30T00:36:07"/>
    <d v="1899-12-30T00:34:26"/>
    <d v="1899-12-30T00:01:41"/>
    <s v="Granel"/>
    <s v="E001"/>
    <x v="1"/>
    <d v="1899-12-30T00:32:45"/>
    <d v="1899-12-30T00:34:26"/>
    <n v="12"/>
    <x v="7"/>
    <x v="2"/>
    <x v="2"/>
    <n v="0"/>
    <n v="0"/>
    <s v="OK"/>
    <s v="Granel"/>
    <x v="2"/>
    <n v="0"/>
    <s v="F. MALAGA"/>
    <s v="A"/>
    <d v="1899-12-30T00:01:41"/>
    <d v="1899-12-30T00:01:41"/>
    <s v="OK"/>
    <m/>
    <m/>
    <d v="1899-12-30T00:00:00"/>
    <d v="1899-12-30T00:32:45"/>
    <n v="3"/>
    <n v="-1.1689814814800359E-3"/>
    <n v="32.750000000006395"/>
    <n v="12"/>
    <s v="Si"/>
  </r>
  <r>
    <s v="CSMA"/>
    <s v="2025008748"/>
    <x v="0"/>
    <s v="EMA02414R"/>
    <s v="E4258HML"/>
    <d v="2025-03-04T00:00:00"/>
    <m/>
    <s v="3262"/>
    <x v="40"/>
    <s v="PA"/>
    <s v="S6"/>
    <m/>
    <d v="2025-03-04T00:00:00"/>
    <d v="1899-12-30T12:19:07"/>
    <d v="2025-03-04T00:00:00"/>
    <d v="1899-12-30T12:17:26"/>
    <d v="2025-03-04T00:00:00"/>
    <d v="1899-12-30T12:54:41"/>
    <x v="0"/>
    <s v="RFCPI"/>
    <s v="7022044307"/>
    <s v="FBO"/>
    <d v="1899-12-30T00:38:56"/>
    <d v="1899-12-30T00:37:15"/>
    <d v="1899-12-30T00:01:41"/>
    <s v="Granel"/>
    <s v="E001"/>
    <x v="2"/>
    <d v="1899-12-30T00:35:34"/>
    <d v="1899-12-30T00:37:15"/>
    <n v="12"/>
    <x v="7"/>
    <x v="2"/>
    <x v="2"/>
    <n v="0"/>
    <n v="0"/>
    <s v="OK"/>
    <s v="Granel"/>
    <x v="2"/>
    <n v="0"/>
    <s v="F. MALAGA"/>
    <s v="A"/>
    <d v="1899-12-30T00:01:41"/>
    <d v="1899-12-30T00:01:41"/>
    <s v="OK"/>
    <m/>
    <m/>
    <d v="1899-12-30T00:00:00"/>
    <d v="1899-12-30T00:35:34"/>
    <n v="3"/>
    <n v="-1.1689814814800359E-3"/>
    <n v="35.566666666675211"/>
    <n v="12"/>
    <s v="Si"/>
  </r>
  <r>
    <s v="CSMA"/>
    <s v="2025008755"/>
    <x v="0"/>
    <s v="ER6822BBP"/>
    <s v="E3178LFN"/>
    <d v="2025-03-04T00:00:00"/>
    <m/>
    <s v="3283"/>
    <x v="37"/>
    <s v="PA"/>
    <s v="PA"/>
    <m/>
    <d v="2025-03-04T00:00:00"/>
    <d v="1899-12-30T12:36:51"/>
    <d v="2025-03-04T00:00:00"/>
    <d v="1899-12-30T12:35:19"/>
    <d v="2025-03-04T00:00:00"/>
    <d v="1899-12-30T12:58:01"/>
    <x v="0"/>
    <s v="RFCPI"/>
    <s v="7022044308"/>
    <s v="EXW"/>
    <d v="1899-12-30T00:24:14"/>
    <d v="1899-12-30T00:22:42"/>
    <d v="1899-12-30T00:01:32"/>
    <s v="Ensacado"/>
    <s v="E002"/>
    <x v="1"/>
    <d v="1899-12-30T00:21:10"/>
    <d v="1899-12-30T00:22:42"/>
    <n v="12"/>
    <x v="7"/>
    <x v="2"/>
    <x v="1"/>
    <n v="0"/>
    <n v="0"/>
    <s v="OK"/>
    <s v="Ensacado"/>
    <x v="2"/>
    <n v="0"/>
    <s v="F. MALAGA"/>
    <s v="A"/>
    <d v="1899-12-30T00:01:32"/>
    <d v="1899-12-30T00:01:32"/>
    <s v="OK"/>
    <m/>
    <m/>
    <d v="1899-12-30T00:00:00"/>
    <d v="1899-12-30T00:21:10"/>
    <n v="3"/>
    <n v="-1.0648148148200143E-3"/>
    <n v="21.166666666660809"/>
    <n v="12"/>
    <s v="Si"/>
  </r>
  <r>
    <s v="CSMA"/>
    <s v="2025008736"/>
    <x v="0"/>
    <s v="ER7934BDB"/>
    <s v="E2148MBG"/>
    <d v="2025-03-04T00:00:00"/>
    <m/>
    <s v="3264"/>
    <x v="36"/>
    <s v="PA"/>
    <s v="S1"/>
    <m/>
    <d v="2025-03-04T00:00:00"/>
    <d v="1899-12-30T12:05:42"/>
    <d v="2025-03-04T00:00:00"/>
    <d v="1899-12-30T12:04:03"/>
    <d v="2025-03-04T00:00:00"/>
    <d v="1899-12-30T13:00:08"/>
    <x v="0"/>
    <s v="RFCPI"/>
    <s v="7022044309"/>
    <s v="FBO"/>
    <d v="1899-12-30T00:57:44"/>
    <d v="1899-12-30T00:56:05"/>
    <d v="1899-12-30T00:01:39"/>
    <s v="Granel"/>
    <s v="E001"/>
    <x v="2"/>
    <d v="1899-12-30T00:54:26"/>
    <d v="1899-12-30T00:56:05"/>
    <n v="12"/>
    <x v="7"/>
    <x v="2"/>
    <x v="2"/>
    <n v="0"/>
    <n v="0"/>
    <s v="OK"/>
    <s v="Granel"/>
    <x v="2"/>
    <n v="0"/>
    <s v="F. MALAGA"/>
    <s v="B"/>
    <d v="1899-12-30T00:01:39"/>
    <d v="1899-12-30T00:01:39"/>
    <s v="OK"/>
    <m/>
    <m/>
    <d v="1899-12-30T00:00:00"/>
    <d v="1899-12-30T00:54:26"/>
    <n v="3"/>
    <n v="-1.1458333333299597E-3"/>
    <n v="54.433333333339334"/>
    <n v="13"/>
    <s v="No"/>
  </r>
  <r>
    <s v="CSMA"/>
    <s v="2025008757"/>
    <x v="0"/>
    <s v="ER6132BBY"/>
    <s v="E6906LRC"/>
    <d v="2025-03-04T00:00:00"/>
    <m/>
    <s v="200225"/>
    <x v="44"/>
    <s v="PA"/>
    <s v="S10"/>
    <m/>
    <d v="2025-03-04T00:00:00"/>
    <d v="1899-12-30T12:42:30"/>
    <d v="2025-03-04T00:00:00"/>
    <d v="1899-12-30T12:40:50"/>
    <d v="2025-03-04T00:00:00"/>
    <d v="1899-12-30T13:01:29"/>
    <x v="0"/>
    <s v="RFCPI"/>
    <s v="7022044310"/>
    <s v="FBO"/>
    <d v="1899-12-30T00:22:19"/>
    <d v="1899-12-30T00:20:39"/>
    <d v="1899-12-30T00:01:40"/>
    <s v="Granel"/>
    <s v="E001"/>
    <x v="2"/>
    <d v="1899-12-30T00:18:59"/>
    <d v="1899-12-30T00:20:39"/>
    <n v="12"/>
    <x v="7"/>
    <x v="2"/>
    <x v="0"/>
    <n v="0"/>
    <n v="0"/>
    <s v="OK"/>
    <s v="Clinker"/>
    <x v="2"/>
    <n v="0"/>
    <s v="F. MALAGA"/>
    <s v="A"/>
    <d v="1899-12-30T00:01:40"/>
    <d v="1899-12-30T00:01:40"/>
    <s v="OK"/>
    <m/>
    <m/>
    <d v="1899-12-30T00:00:00"/>
    <d v="1899-12-30T00:18:59"/>
    <n v="3"/>
    <n v="-1.1574074074099938E-3"/>
    <n v="18.983333333332837"/>
    <n v="13"/>
    <s v="Si"/>
  </r>
  <r>
    <s v="CSMA"/>
    <s v="2025008747"/>
    <x v="0"/>
    <s v="ER4695BDR"/>
    <s v="E9461JBD"/>
    <d v="2025-03-04T00:00:00"/>
    <m/>
    <s v="3264"/>
    <x v="36"/>
    <s v="PA"/>
    <s v="S1"/>
    <m/>
    <d v="2025-03-04T00:00:00"/>
    <d v="1899-12-30T12:19:01"/>
    <d v="2025-03-04T00:00:00"/>
    <d v="1899-12-30T12:17:21"/>
    <d v="2025-03-04T00:00:00"/>
    <d v="1899-12-30T13:07:09"/>
    <x v="0"/>
    <s v="RFCPI"/>
    <s v="7022044311"/>
    <s v="EXW"/>
    <d v="1899-12-30T00:51:28"/>
    <d v="1899-12-30T00:49:48"/>
    <d v="1899-12-30T00:01:40"/>
    <s v="Granel"/>
    <s v="E001"/>
    <x v="1"/>
    <d v="1899-12-30T00:48:08"/>
    <d v="1899-12-30T00:49:48"/>
    <n v="12"/>
    <x v="7"/>
    <x v="2"/>
    <x v="2"/>
    <n v="0"/>
    <n v="0"/>
    <s v="OK"/>
    <s v="Granel"/>
    <x v="2"/>
    <n v="0"/>
    <s v="F. MALAGA"/>
    <s v="B"/>
    <d v="1899-12-30T00:01:40"/>
    <d v="1899-12-30T00:01:40"/>
    <s v="OK"/>
    <m/>
    <m/>
    <d v="1899-12-30T00:00:00"/>
    <d v="1899-12-30T00:48:08"/>
    <n v="3"/>
    <n v="-1.1574074074099938E-3"/>
    <n v="48.133333333324764"/>
    <n v="13"/>
    <s v="No"/>
  </r>
  <r>
    <s v="CSMA"/>
    <s v="2025008760"/>
    <x v="0"/>
    <s v="ER4902BBX"/>
    <s v="E6099JTB"/>
    <d v="2025-03-04T00:00:00"/>
    <m/>
    <s v="3283"/>
    <x v="37"/>
    <s v="PA"/>
    <s v="PA"/>
    <m/>
    <d v="2025-03-04T00:00:00"/>
    <d v="1899-12-30T12:49:13"/>
    <d v="2025-03-04T00:00:00"/>
    <d v="1899-12-30T12:47:33"/>
    <d v="2025-03-04T00:00:00"/>
    <d v="1899-12-30T13:24:29"/>
    <x v="0"/>
    <s v="RFCPI"/>
    <s v="7022044312"/>
    <s v="EXW"/>
    <d v="1899-12-30T00:38:36"/>
    <d v="1899-12-30T00:36:56"/>
    <d v="1899-12-30T00:01:40"/>
    <s v="Ensacado"/>
    <s v="E002"/>
    <x v="1"/>
    <d v="1899-12-30T00:35:16"/>
    <d v="1899-12-30T00:36:56"/>
    <n v="12"/>
    <x v="7"/>
    <x v="2"/>
    <x v="1"/>
    <n v="0"/>
    <n v="0"/>
    <s v="OK"/>
    <s v="Ensacado"/>
    <x v="2"/>
    <n v="0"/>
    <s v="F. MALAGA"/>
    <s v="A"/>
    <d v="1899-12-30T00:01:40"/>
    <d v="1899-12-30T00:01:40"/>
    <s v="OK"/>
    <m/>
    <m/>
    <d v="1899-12-30T00:00:00"/>
    <d v="1899-12-30T00:35:16"/>
    <n v="3"/>
    <n v="-1.1574074074101048E-3"/>
    <n v="35.266666666665571"/>
    <n v="13"/>
    <s v="Si"/>
  </r>
  <r>
    <s v="CSMA"/>
    <s v="2025008753"/>
    <x v="0"/>
    <s v="EGR03345R"/>
    <s v="E7812KXB"/>
    <d v="2025-03-04T00:00:00"/>
    <m/>
    <s v="3264"/>
    <x v="36"/>
    <s v="PA"/>
    <s v="S1"/>
    <m/>
    <d v="2025-03-04T00:00:00"/>
    <d v="1899-12-30T12:35:27"/>
    <d v="2025-03-04T00:00:00"/>
    <d v="1899-12-30T12:33:45"/>
    <d v="2025-03-04T00:00:00"/>
    <d v="1899-12-30T13:36:13"/>
    <x v="0"/>
    <s v="RFCPI"/>
    <s v="7022044313"/>
    <s v="EXW"/>
    <d v="1899-12-30T01:04:10"/>
    <d v="1899-12-30T01:02:28"/>
    <d v="1899-12-30T00:01:42"/>
    <s v="Granel"/>
    <s v="E001"/>
    <x v="1"/>
    <d v="1899-12-30T01:00:46"/>
    <d v="1899-12-30T01:02:28"/>
    <n v="12"/>
    <x v="7"/>
    <x v="2"/>
    <x v="2"/>
    <n v="0"/>
    <n v="0"/>
    <s v="OK"/>
    <s v="Granel"/>
    <x v="2"/>
    <n v="0"/>
    <s v="F. MALAGA"/>
    <s v="B"/>
    <d v="1899-12-30T00:01:42"/>
    <d v="1899-12-30T00:01:42"/>
    <s v="OK"/>
    <m/>
    <m/>
    <d v="1899-12-30T00:00:00"/>
    <d v="1899-12-30T01:00:46"/>
    <n v="3"/>
    <n v="-1.1805555555599589E-3"/>
    <n v="60.766666666660925"/>
    <n v="13"/>
    <s v="No"/>
  </r>
  <r>
    <s v="CSMA"/>
    <s v="2025008762"/>
    <x v="0"/>
    <s v="ER5124BCC"/>
    <s v="E5164KRK"/>
    <d v="2025-03-04T00:00:00"/>
    <m/>
    <s v="3283"/>
    <x v="37"/>
    <s v="PA"/>
    <s v="PA"/>
    <m/>
    <d v="2025-03-04T00:00:00"/>
    <d v="1899-12-30T13:05:16"/>
    <d v="2025-03-04T00:00:00"/>
    <d v="1899-12-30T13:03:37"/>
    <d v="2025-03-04T00:00:00"/>
    <d v="1899-12-30T13:36:31"/>
    <x v="0"/>
    <s v="RFCPI"/>
    <s v="7022044314"/>
    <s v="FBO"/>
    <d v="1899-12-30T00:34:33"/>
    <d v="1899-12-30T00:32:54"/>
    <d v="1899-12-30T00:01:39"/>
    <s v="Ensacado"/>
    <s v="E002"/>
    <x v="2"/>
    <d v="1899-12-30T00:31:15"/>
    <d v="1899-12-30T00:32:54"/>
    <n v="13"/>
    <x v="7"/>
    <x v="2"/>
    <x v="1"/>
    <n v="0"/>
    <n v="0"/>
    <s v="OK"/>
    <s v="Ensacado"/>
    <x v="2"/>
    <n v="0"/>
    <s v="F. MALAGA"/>
    <s v="A"/>
    <d v="1899-12-30T00:01:39"/>
    <d v="1899-12-30T00:01:39"/>
    <s v="OK"/>
    <m/>
    <m/>
    <d v="1899-12-30T00:00:00"/>
    <d v="1899-12-30T00:31:15"/>
    <n v="3"/>
    <n v="-1.1458333333300708E-3"/>
    <n v="31.250000000001528"/>
    <n v="13"/>
    <s v="Si"/>
  </r>
  <r>
    <s v="CSMA"/>
    <s v="2025008759"/>
    <x v="0"/>
    <s v="ER0936BBS"/>
    <s v="E1632JZF"/>
    <d v="2025-03-04T00:00:00"/>
    <m/>
    <s v="3269"/>
    <x v="35"/>
    <s v="PA"/>
    <s v="S2"/>
    <m/>
    <d v="2025-03-04T00:00:00"/>
    <d v="1899-12-30T12:44:45"/>
    <d v="2025-03-04T00:00:00"/>
    <d v="1899-12-30T12:43:07"/>
    <d v="2025-03-04T00:00:00"/>
    <d v="1899-12-30T13:45:53"/>
    <x v="0"/>
    <s v="RFCPI"/>
    <s v="7022044315"/>
    <s v="FBO"/>
    <d v="1899-12-30T01:04:24"/>
    <d v="1899-12-30T01:02:46"/>
    <d v="1899-12-30T00:01:38"/>
    <s v="Granel"/>
    <s v="E001"/>
    <x v="2"/>
    <d v="1899-12-30T01:01:08"/>
    <d v="1899-12-30T01:02:46"/>
    <n v="12"/>
    <x v="7"/>
    <x v="2"/>
    <x v="2"/>
    <n v="0"/>
    <n v="0"/>
    <s v="OK"/>
    <s v="Granel"/>
    <x v="2"/>
    <n v="0"/>
    <s v="F. MALAGA"/>
    <s v="B"/>
    <d v="1899-12-30T00:01:38"/>
    <d v="1899-12-30T00:01:38"/>
    <s v="OK"/>
    <m/>
    <m/>
    <d v="1899-12-30T00:00:00"/>
    <d v="1899-12-30T01:01:08"/>
    <n v="3"/>
    <n v="-1.1342592592599177E-3"/>
    <n v="61.133333333328075"/>
    <n v="13"/>
    <s v="No"/>
  </r>
  <r>
    <s v="CSMA"/>
    <s v="2025008767"/>
    <x v="0"/>
    <s v="ER4551BBJ"/>
    <s v="E6688FFY"/>
    <d v="2025-03-04T00:00:00"/>
    <m/>
    <s v="3283"/>
    <x v="37"/>
    <s v="PA"/>
    <s v="PA"/>
    <m/>
    <d v="2025-03-04T00:00:00"/>
    <d v="1899-12-30T13:13:07"/>
    <d v="2025-03-04T00:00:00"/>
    <d v="1899-12-30T13:11:25"/>
    <d v="2025-03-04T00:00:00"/>
    <d v="1899-12-30T13:51:15"/>
    <x v="0"/>
    <s v="RFCPI"/>
    <s v="7022044316"/>
    <s v="FBO"/>
    <d v="1899-12-30T00:41:32"/>
    <d v="1899-12-30T00:39:50"/>
    <d v="1899-12-30T00:01:42"/>
    <s v="Ensacado"/>
    <s v="E002"/>
    <x v="2"/>
    <d v="1899-12-30T00:38:08"/>
    <d v="1899-12-30T00:39:50"/>
    <n v="13"/>
    <x v="7"/>
    <x v="2"/>
    <x v="1"/>
    <n v="0"/>
    <n v="0"/>
    <s v="OK"/>
    <s v="Ensacado"/>
    <x v="2"/>
    <n v="0"/>
    <s v="F. MALAGA"/>
    <s v="A"/>
    <d v="1899-12-30T00:01:42"/>
    <d v="1899-12-30T00:01:42"/>
    <s v="OK"/>
    <m/>
    <m/>
    <d v="1899-12-30T00:00:00"/>
    <d v="1899-12-30T00:38:08"/>
    <n v="3"/>
    <n v="-1.1805555555499669E-3"/>
    <n v="38.133333333331194"/>
    <n v="13"/>
    <s v="Si"/>
  </r>
  <r>
    <s v="CSMA"/>
    <s v="2025008763"/>
    <x v="0"/>
    <s v="ER9151BBT"/>
    <s v="E8976JGF"/>
    <d v="2025-03-04T00:00:00"/>
    <m/>
    <s v="3264"/>
    <x v="36"/>
    <s v="PA"/>
    <s v="S1"/>
    <m/>
    <d v="2025-03-04T00:00:00"/>
    <d v="1899-12-30T13:05:32"/>
    <d v="2025-03-04T00:00:00"/>
    <d v="1899-12-30T13:03:50"/>
    <d v="2025-03-04T00:00:00"/>
    <d v="1899-12-30T13:59:41"/>
    <x v="0"/>
    <s v="RFCPI"/>
    <s v="7022044318"/>
    <s v="EXW"/>
    <d v="1899-12-30T00:57:33"/>
    <d v="1899-12-30T00:55:51"/>
    <d v="1899-12-30T00:01:42"/>
    <s v="Granel"/>
    <s v="E001"/>
    <x v="1"/>
    <d v="1899-12-30T00:54:09"/>
    <d v="1899-12-30T00:55:51"/>
    <n v="13"/>
    <x v="7"/>
    <x v="2"/>
    <x v="2"/>
    <n v="0"/>
    <n v="0"/>
    <s v="OK"/>
    <s v="Granel"/>
    <x v="2"/>
    <n v="0"/>
    <s v="F. MALAGA"/>
    <s v="B"/>
    <d v="1899-12-30T00:01:42"/>
    <d v="1899-12-30T00:01:42"/>
    <s v="OK"/>
    <m/>
    <m/>
    <d v="1899-12-30T00:00:00"/>
    <d v="1899-12-30T00:54:09"/>
    <n v="3"/>
    <n v="-1.1805555555599589E-3"/>
    <n v="54.150000000004788"/>
    <n v="13"/>
    <s v="No"/>
  </r>
  <r>
    <s v="CSMA"/>
    <s v="2025008768"/>
    <x v="0"/>
    <s v="EJ02544R"/>
    <s v="E9533LGJ"/>
    <d v="2025-03-04T00:00:00"/>
    <m/>
    <s v="3283"/>
    <x v="37"/>
    <s v="PA"/>
    <s v="PA"/>
    <m/>
    <d v="2025-03-04T00:00:00"/>
    <d v="1899-12-30T13:13:14"/>
    <d v="2025-03-04T00:00:00"/>
    <d v="1899-12-30T13:11:33"/>
    <d v="2025-03-04T00:00:00"/>
    <d v="1899-12-30T14:01:16"/>
    <x v="0"/>
    <s v="RFCPI"/>
    <s v="7022044319"/>
    <s v="FBO"/>
    <d v="1899-12-30T00:51:24"/>
    <d v="1899-12-30T00:49:43"/>
    <d v="1899-12-30T00:01:41"/>
    <s v="Ensacado"/>
    <s v="E002"/>
    <x v="2"/>
    <d v="1899-12-30T00:48:02"/>
    <d v="1899-12-30T00:49:43"/>
    <n v="13"/>
    <x v="7"/>
    <x v="2"/>
    <x v="1"/>
    <n v="0"/>
    <n v="0"/>
    <s v="OK"/>
    <s v="Ensacado"/>
    <x v="2"/>
    <n v="0"/>
    <s v="F. MALAGA"/>
    <s v="B"/>
    <d v="1899-12-30T00:01:41"/>
    <d v="1899-12-30T00:01:41"/>
    <s v="OK"/>
    <m/>
    <m/>
    <d v="1899-12-30T00:00:00"/>
    <d v="1899-12-30T00:48:02"/>
    <n v="3"/>
    <n v="-1.1689814814800359E-3"/>
    <n v="48.033333333331143"/>
    <n v="14"/>
    <s v="No"/>
  </r>
  <r>
    <s v="CSMA"/>
    <s v="2025008770"/>
    <x v="0"/>
    <s v="ER0272BBT"/>
    <s v="E2254MLP"/>
    <d v="2025-03-04T00:00:00"/>
    <m/>
    <s v="3269"/>
    <x v="35"/>
    <s v="PA"/>
    <s v="S2"/>
    <m/>
    <d v="2025-03-04T00:00:00"/>
    <d v="1899-12-30T13:18:03"/>
    <d v="2025-03-04T00:00:00"/>
    <d v="1899-12-30T13:16:21"/>
    <d v="2025-03-04T00:00:00"/>
    <d v="1899-12-30T14:01:31"/>
    <x v="0"/>
    <s v="RFCPI"/>
    <s v="7022044320"/>
    <s v="FBO"/>
    <d v="1899-12-30T00:46:52"/>
    <d v="1899-12-30T00:45:10"/>
    <d v="1899-12-30T00:01:42"/>
    <s v="Granel"/>
    <s v="E001"/>
    <x v="2"/>
    <d v="1899-12-30T00:43:28"/>
    <d v="1899-12-30T00:45:10"/>
    <n v="13"/>
    <x v="7"/>
    <x v="2"/>
    <x v="2"/>
    <n v="0"/>
    <n v="0"/>
    <s v="OK"/>
    <s v="Granel"/>
    <x v="2"/>
    <n v="0"/>
    <s v="F. MALAGA"/>
    <s v="A"/>
    <d v="1899-12-30T00:01:42"/>
    <d v="1899-12-30T00:01:42"/>
    <s v="OK"/>
    <m/>
    <m/>
    <d v="1899-12-30T00:00:00"/>
    <d v="1899-12-30T00:43:28"/>
    <n v="3"/>
    <n v="-1.18055555556007E-3"/>
    <n v="43.466666666659179"/>
    <n v="14"/>
    <s v="Si"/>
  </r>
  <r>
    <s v="CSMA"/>
    <s v="2025008776"/>
    <x v="0"/>
    <s v="ER0860BBM"/>
    <s v="E5730JVY"/>
    <d v="2025-03-04T00:00:00"/>
    <m/>
    <s v="3263"/>
    <x v="43"/>
    <s v="PA"/>
    <s v="S5"/>
    <m/>
    <d v="2025-03-04T00:00:00"/>
    <d v="1899-12-30T13:43:47"/>
    <d v="2025-03-04T00:00:00"/>
    <d v="1899-12-30T13:42:06"/>
    <d v="2025-03-04T00:00:00"/>
    <d v="1899-12-30T14:12:17"/>
    <x v="0"/>
    <s v="RFCPI"/>
    <s v="7022044322"/>
    <s v="FBO"/>
    <d v="1899-12-30T00:31:52"/>
    <d v="1899-12-30T00:30:11"/>
    <d v="1899-12-30T00:01:41"/>
    <s v="Granel"/>
    <s v="E001"/>
    <x v="2"/>
    <d v="1899-12-30T00:28:30"/>
    <d v="1899-12-30T00:30:11"/>
    <n v="13"/>
    <x v="7"/>
    <x v="2"/>
    <x v="2"/>
    <n v="0"/>
    <n v="0"/>
    <s v="OK"/>
    <s v="Granel"/>
    <x v="2"/>
    <n v="0"/>
    <s v="F. MALAGA"/>
    <s v="A"/>
    <d v="1899-12-30T00:01:41"/>
    <d v="1899-12-30T00:01:41"/>
    <s v="OK"/>
    <m/>
    <m/>
    <d v="1899-12-30T00:00:00"/>
    <d v="1899-12-30T00:28:30"/>
    <n v="3"/>
    <n v="-1.1689814814800359E-3"/>
    <n v="28.500000000004775"/>
    <n v="14"/>
    <s v="Si"/>
  </r>
  <r>
    <s v="CSMA"/>
    <s v="2025008764"/>
    <x v="0"/>
    <s v="EB10320R"/>
    <s v="E4291FWJ"/>
    <d v="2025-03-04T00:00:00"/>
    <m/>
    <s v="3264"/>
    <x v="36"/>
    <s v="PA"/>
    <s v="S1"/>
    <m/>
    <d v="2025-03-04T00:00:00"/>
    <d v="1899-12-30T13:07:41"/>
    <d v="2025-03-04T00:00:00"/>
    <d v="1899-12-30T13:06:00"/>
    <d v="2025-03-04T00:00:00"/>
    <d v="1899-12-30T14:14:58"/>
    <x v="0"/>
    <s v="RFCPI"/>
    <s v="7022044323"/>
    <s v="FBO"/>
    <d v="1899-12-30T01:10:39"/>
    <d v="1899-12-30T01:08:58"/>
    <d v="1899-12-30T00:01:41"/>
    <s v="Granel"/>
    <s v="E001"/>
    <x v="2"/>
    <d v="1899-12-30T01:07:17"/>
    <d v="1899-12-30T01:08:58"/>
    <n v="13"/>
    <x v="7"/>
    <x v="2"/>
    <x v="2"/>
    <n v="0"/>
    <n v="0"/>
    <s v="OK"/>
    <s v="Granel"/>
    <x v="2"/>
    <n v="0"/>
    <s v="F. MALAGA"/>
    <s v="B"/>
    <d v="1899-12-30T00:01:41"/>
    <d v="1899-12-30T00:01:41"/>
    <s v="OK"/>
    <m/>
    <m/>
    <d v="1899-12-30T00:00:00"/>
    <d v="1899-12-30T01:07:17"/>
    <n v="3"/>
    <n v="-1.1689814814800359E-3"/>
    <n v="67.283333333337666"/>
    <n v="14"/>
    <s v="No"/>
  </r>
  <r>
    <s v="CSMA"/>
    <s v="2025008765"/>
    <x v="0"/>
    <s v="ER9858BBY"/>
    <s v="E8263KDM"/>
    <d v="2025-03-04T00:00:00"/>
    <m/>
    <s v="3264"/>
    <x v="36"/>
    <s v="PA"/>
    <s v="S1"/>
    <m/>
    <d v="2025-03-04T00:00:00"/>
    <d v="1899-12-30T13:08:33"/>
    <d v="2025-03-04T00:00:00"/>
    <d v="1899-12-30T13:06:52"/>
    <d v="2025-03-04T00:00:00"/>
    <d v="1899-12-30T14:17:07"/>
    <x v="0"/>
    <s v="RFCPI"/>
    <s v="7022044324"/>
    <s v="FBO"/>
    <d v="1899-12-30T01:11:56"/>
    <d v="1899-12-30T01:10:15"/>
    <d v="1899-12-30T00:01:41"/>
    <s v="Granel"/>
    <s v="E001"/>
    <x v="2"/>
    <d v="1899-12-30T01:08:34"/>
    <d v="1899-12-30T01:10:15"/>
    <n v="13"/>
    <x v="7"/>
    <x v="2"/>
    <x v="2"/>
    <n v="0"/>
    <n v="0"/>
    <s v="OK"/>
    <s v="Granel"/>
    <x v="2"/>
    <n v="0"/>
    <s v="F. MALAGA"/>
    <s v="B"/>
    <d v="1899-12-30T00:01:41"/>
    <d v="1899-12-30T00:01:41"/>
    <s v="OK"/>
    <m/>
    <m/>
    <d v="1899-12-30T00:00:00"/>
    <d v="1899-12-30T01:08:34"/>
    <n v="3"/>
    <n v="-1.1689814814800359E-3"/>
    <n v="68.566666666665654"/>
    <n v="14"/>
    <s v="No"/>
  </r>
  <r>
    <s v="CSMA"/>
    <s v="2025008775"/>
    <x v="0"/>
    <s v="ER8381BBJ"/>
    <s v="E0509JJH"/>
    <d v="2025-03-04T00:00:00"/>
    <m/>
    <s v="3269"/>
    <x v="35"/>
    <s v="PA"/>
    <s v="S2"/>
    <m/>
    <d v="2025-03-04T00:00:00"/>
    <d v="1899-12-30T13:43:22"/>
    <d v="2025-03-04T00:00:00"/>
    <d v="1899-12-30T13:41:41"/>
    <d v="2025-03-04T00:00:00"/>
    <d v="1899-12-30T14:18:39"/>
    <x v="0"/>
    <s v="RFCPI"/>
    <s v="7022044325"/>
    <s v="FBO"/>
    <d v="1899-12-30T00:38:39"/>
    <d v="1899-12-30T00:36:58"/>
    <d v="1899-12-30T00:01:41"/>
    <s v="Granel"/>
    <s v="E001"/>
    <x v="2"/>
    <d v="1899-12-30T00:35:17"/>
    <d v="1899-12-30T00:36:58"/>
    <n v="13"/>
    <x v="7"/>
    <x v="2"/>
    <x v="2"/>
    <n v="0"/>
    <n v="0"/>
    <s v="OK"/>
    <s v="Granel"/>
    <x v="2"/>
    <n v="0"/>
    <s v="F. MALAGA"/>
    <s v="A"/>
    <d v="1899-12-30T00:01:41"/>
    <d v="1899-12-30T00:01:41"/>
    <s v="OK"/>
    <m/>
    <m/>
    <d v="1899-12-30T00:00:00"/>
    <d v="1899-12-30T00:35:17"/>
    <n v="3"/>
    <n v="-1.1689814814800359E-3"/>
    <n v="35.283333333326269"/>
    <n v="14"/>
    <s v="Si"/>
  </r>
  <r>
    <s v="CSMA"/>
    <s v="2025008772"/>
    <x v="0"/>
    <s v="E0224HDX"/>
    <m/>
    <d v="2025-03-04T00:00:00"/>
    <m/>
    <s v="3282"/>
    <x v="42"/>
    <s v="PA"/>
    <s v="PA"/>
    <m/>
    <d v="2025-03-04T00:00:00"/>
    <d v="1899-12-30T13:27:28"/>
    <d v="2025-03-04T00:00:00"/>
    <d v="1899-12-30T13:25:47"/>
    <d v="2025-03-04T00:00:00"/>
    <d v="1899-12-30T14:21:02"/>
    <x v="0"/>
    <s v="RFCPI"/>
    <s v="7022044326"/>
    <s v="FBO"/>
    <d v="1899-12-30T00:56:56"/>
    <d v="1899-12-30T00:55:15"/>
    <d v="1899-12-30T00:01:41"/>
    <s v="Ensacado"/>
    <s v="E002"/>
    <x v="2"/>
    <d v="1899-12-30T00:53:34"/>
    <d v="1899-12-30T00:55:15"/>
    <n v="13"/>
    <x v="7"/>
    <x v="2"/>
    <x v="1"/>
    <n v="0"/>
    <n v="0"/>
    <s v="OK"/>
    <s v="Ensacado"/>
    <x v="2"/>
    <n v="0"/>
    <s v="F. MALAGA"/>
    <s v="B"/>
    <d v="1899-12-30T00:01:41"/>
    <d v="1899-12-30T00:01:41"/>
    <s v="OK"/>
    <m/>
    <m/>
    <d v="1899-12-30T00:00:00"/>
    <d v="1899-12-30T00:53:34"/>
    <n v="3"/>
    <n v="-1.1689814814800359E-3"/>
    <n v="53.566666666660758"/>
    <n v="14"/>
    <s v="No"/>
  </r>
  <r>
    <s v="CSMA"/>
    <s v="2025008766"/>
    <x v="0"/>
    <s v="ER9004BBK"/>
    <s v="E8822FFZ"/>
    <d v="2025-03-04T00:00:00"/>
    <m/>
    <s v="3264"/>
    <x v="36"/>
    <s v="PA"/>
    <s v="S1"/>
    <m/>
    <d v="2025-03-04T00:00:00"/>
    <d v="1899-12-30T13:11:33"/>
    <d v="2025-03-04T00:00:00"/>
    <d v="1899-12-30T13:09:51"/>
    <d v="2025-03-04T00:00:00"/>
    <d v="1899-12-30T14:27:52"/>
    <x v="0"/>
    <s v="RFCPI"/>
    <s v="7022044327"/>
    <s v="FBO"/>
    <d v="1899-12-30T01:19:43"/>
    <d v="1899-12-30T01:18:01"/>
    <d v="1899-12-30T00:01:42"/>
    <s v="Granel"/>
    <s v="E001"/>
    <x v="2"/>
    <d v="1899-12-30T01:16:19"/>
    <d v="1899-12-30T01:18:01"/>
    <n v="13"/>
    <x v="7"/>
    <x v="2"/>
    <x v="2"/>
    <n v="0"/>
    <n v="0"/>
    <s v="OK"/>
    <s v="Granel"/>
    <x v="2"/>
    <n v="0"/>
    <s v="F. MALAGA"/>
    <s v="B"/>
    <d v="1899-12-30T00:01:42"/>
    <d v="1899-12-30T00:01:42"/>
    <s v="OK"/>
    <m/>
    <m/>
    <d v="1899-12-30T00:00:00"/>
    <d v="1899-12-30T01:16:19"/>
    <n v="3"/>
    <n v="-1.1805555555599589E-3"/>
    <n v="76.316666666673584"/>
    <n v="14"/>
    <s v="No"/>
  </r>
  <r>
    <s v="CSMA"/>
    <s v="2025008778"/>
    <x v="0"/>
    <s v="ER2873BCD"/>
    <s v="E0214MCD"/>
    <d v="2025-03-04T00:00:00"/>
    <m/>
    <s v="3283"/>
    <x v="37"/>
    <s v="PA"/>
    <s v="PA"/>
    <m/>
    <d v="2025-03-04T00:00:00"/>
    <d v="1899-12-30T13:51:26"/>
    <d v="2025-03-04T00:00:00"/>
    <d v="1899-12-30T13:49:45"/>
    <d v="2025-03-04T00:00:00"/>
    <d v="1899-12-30T14:30:40"/>
    <x v="0"/>
    <s v="RFCPI"/>
    <s v="7022044328"/>
    <s v="EXW"/>
    <d v="1899-12-30T00:42:36"/>
    <d v="1899-12-30T00:40:55"/>
    <d v="1899-12-30T00:01:41"/>
    <s v="Ensacado"/>
    <s v="E002"/>
    <x v="1"/>
    <d v="1899-12-30T00:39:14"/>
    <d v="1899-12-30T00:40:55"/>
    <n v="13"/>
    <x v="7"/>
    <x v="2"/>
    <x v="1"/>
    <n v="0"/>
    <n v="0"/>
    <s v="OK"/>
    <s v="Ensacado"/>
    <x v="2"/>
    <n v="0"/>
    <s v="F. MALAGA"/>
    <s v="A"/>
    <d v="1899-12-30T00:01:41"/>
    <d v="1899-12-30T00:01:41"/>
    <s v="OK"/>
    <m/>
    <m/>
    <d v="1899-12-30T00:00:00"/>
    <d v="1899-12-30T00:39:14"/>
    <n v="3"/>
    <n v="-1.1689814814799249E-3"/>
    <n v="39.233333333332801"/>
    <n v="14"/>
    <s v="Si"/>
  </r>
  <r>
    <s v="CSMA"/>
    <s v="2025008782"/>
    <x v="0"/>
    <s v="ER7610BBD"/>
    <s v="E8745MLM"/>
    <d v="2025-03-04T00:00:00"/>
    <m/>
    <s v="3269"/>
    <x v="35"/>
    <s v="PA"/>
    <s v="S2"/>
    <m/>
    <d v="2025-03-04T00:00:00"/>
    <d v="1899-12-30T14:16:19"/>
    <d v="2025-03-04T00:00:00"/>
    <d v="1899-12-30T14:14:37"/>
    <d v="2025-03-04T00:00:00"/>
    <d v="1899-12-30T14:51:26"/>
    <x v="0"/>
    <s v="RFCPI"/>
    <s v="7022044329"/>
    <s v="FBO"/>
    <d v="1899-12-30T00:38:31"/>
    <d v="1899-12-30T00:36:49"/>
    <d v="1899-12-30T00:01:42"/>
    <s v="Granel"/>
    <s v="E001"/>
    <x v="2"/>
    <d v="1899-12-30T00:35:07"/>
    <d v="1899-12-30T00:36:49"/>
    <n v="14"/>
    <x v="7"/>
    <x v="2"/>
    <x v="2"/>
    <n v="0"/>
    <n v="0"/>
    <s v="OK"/>
    <s v="Granel"/>
    <x v="2"/>
    <n v="0"/>
    <s v="F. MALAGA"/>
    <s v="A"/>
    <d v="1899-12-30T00:01:42"/>
    <d v="1899-12-30T00:01:42"/>
    <s v="OK"/>
    <m/>
    <m/>
    <d v="1899-12-30T00:00:00"/>
    <d v="1899-12-30T00:35:07"/>
    <n v="3"/>
    <n v="-1.1805555555499669E-3"/>
    <n v="35.1166666666753"/>
    <n v="14"/>
    <s v="Si"/>
  </r>
  <r>
    <s v="CSMA"/>
    <s v="2025008781"/>
    <x v="0"/>
    <s v="ESE07849R"/>
    <s v="E8094GLY"/>
    <d v="2025-03-04T00:00:00"/>
    <m/>
    <s v="3269"/>
    <x v="35"/>
    <s v="PA"/>
    <s v="S2"/>
    <m/>
    <d v="2025-03-04T00:00:00"/>
    <d v="1899-12-30T14:00:00"/>
    <d v="2025-03-04T00:00:00"/>
    <d v="1899-12-30T13:58:19"/>
    <d v="2025-03-04T00:00:00"/>
    <d v="1899-12-30T14:53:06"/>
    <x v="0"/>
    <s v="RFCPI"/>
    <s v="7022044330"/>
    <s v="FBO"/>
    <d v="1899-12-30T00:56:28"/>
    <d v="1899-12-30T00:54:47"/>
    <d v="1899-12-30T00:01:41"/>
    <s v="Granel"/>
    <s v="E001"/>
    <x v="2"/>
    <d v="1899-12-30T00:53:06"/>
    <d v="1899-12-30T00:54:47"/>
    <n v="14"/>
    <x v="7"/>
    <x v="2"/>
    <x v="2"/>
    <n v="0"/>
    <n v="0"/>
    <s v="OK"/>
    <s v="Granel"/>
    <x v="2"/>
    <n v="0"/>
    <s v="F. MALAGA"/>
    <s v="B"/>
    <d v="1899-12-30T00:01:41"/>
    <d v="1899-12-30T00:01:41"/>
    <s v="OK"/>
    <m/>
    <m/>
    <d v="1899-12-30T00:00:00"/>
    <d v="1899-12-30T00:53:06"/>
    <n v="3"/>
    <n v="-1.1689814814800359E-3"/>
    <n v="53.099999999999987"/>
    <n v="14"/>
    <s v="No"/>
  </r>
  <r>
    <s v="CSMA"/>
    <s v="2025008784"/>
    <x v="0"/>
    <s v="ER7400BBF"/>
    <s v="E8916KGF"/>
    <d v="2025-03-04T00:00:00"/>
    <m/>
    <s v="3264"/>
    <x v="36"/>
    <s v="PA"/>
    <s v="S1"/>
    <m/>
    <d v="2025-03-04T00:00:00"/>
    <d v="1899-12-30T14:27:08"/>
    <d v="2025-03-04T00:00:00"/>
    <d v="1899-12-30T14:25:26"/>
    <d v="2025-03-04T00:00:00"/>
    <d v="1899-12-30T14:57:11"/>
    <x v="0"/>
    <s v="RFCPI"/>
    <s v="7022044331"/>
    <s v="FBO"/>
    <d v="1899-12-30T00:33:27"/>
    <d v="1899-12-30T00:31:45"/>
    <d v="1899-12-30T00:01:42"/>
    <s v="Granel"/>
    <s v="E001"/>
    <x v="2"/>
    <d v="1899-12-30T00:30:03"/>
    <d v="1899-12-30T00:31:45"/>
    <n v="14"/>
    <x v="7"/>
    <x v="2"/>
    <x v="2"/>
    <n v="0"/>
    <n v="0"/>
    <s v="OK"/>
    <s v="Granel"/>
    <x v="2"/>
    <n v="0"/>
    <s v="F. MALAGA"/>
    <s v="A"/>
    <d v="1899-12-30T00:01:42"/>
    <d v="1899-12-30T00:01:42"/>
    <s v="OK"/>
    <m/>
    <m/>
    <d v="1899-12-30T00:00:00"/>
    <d v="1899-12-30T00:30:03"/>
    <n v="3"/>
    <n v="-1.1805555555599589E-3"/>
    <n v="30.049999999992068"/>
    <n v="14"/>
    <s v="Si"/>
  </r>
  <r>
    <s v="CSMA"/>
    <s v="2025008786"/>
    <x v="0"/>
    <s v="ER4695BDR"/>
    <s v="E9461JBD"/>
    <d v="2025-03-04T00:00:00"/>
    <m/>
    <s v="3264"/>
    <x v="36"/>
    <s v="PA"/>
    <s v="S1"/>
    <m/>
    <d v="2025-03-04T00:00:00"/>
    <d v="1899-12-30T14:46:16"/>
    <d v="2025-03-04T00:00:00"/>
    <d v="1899-12-30T14:44:36"/>
    <d v="2025-03-04T00:00:00"/>
    <d v="1899-12-30T15:07:39"/>
    <x v="0"/>
    <s v="RFCPI"/>
    <s v="7022044332"/>
    <s v="EXW"/>
    <d v="1899-12-30T00:24:43"/>
    <d v="1899-12-30T00:23:03"/>
    <d v="1899-12-30T00:01:40"/>
    <s v="Granel"/>
    <s v="E001"/>
    <x v="1"/>
    <d v="1899-12-30T00:21:23"/>
    <d v="1899-12-30T00:23:03"/>
    <n v="14"/>
    <x v="7"/>
    <x v="2"/>
    <x v="2"/>
    <n v="0"/>
    <n v="0"/>
    <s v="OK"/>
    <s v="Granel"/>
    <x v="2"/>
    <n v="0"/>
    <s v="F. MALAGA"/>
    <s v="A"/>
    <d v="1899-12-30T00:01:40"/>
    <d v="1899-12-30T00:01:40"/>
    <s v="OK"/>
    <m/>
    <m/>
    <d v="1899-12-30T00:00:00"/>
    <d v="1899-12-30T00:21:23"/>
    <n v="3"/>
    <n v="-1.1574074074000018E-3"/>
    <n v="21.383333333337688"/>
    <n v="15"/>
    <s v="Si"/>
  </r>
  <r>
    <s v="CSMA"/>
    <s v="2025008788"/>
    <x v="0"/>
    <s v="ER6807BBV"/>
    <s v="E8120GLY"/>
    <d v="2025-03-04T00:00:00"/>
    <m/>
    <s v="3264"/>
    <x v="36"/>
    <s v="PA"/>
    <s v="S1"/>
    <m/>
    <d v="2025-03-04T00:00:00"/>
    <d v="1899-12-30T14:48:40"/>
    <d v="2025-03-04T00:00:00"/>
    <d v="1899-12-30T14:47:00"/>
    <d v="2025-03-04T00:00:00"/>
    <d v="1899-12-30T15:13:00"/>
    <x v="0"/>
    <s v="RFCPI"/>
    <s v="7022044333"/>
    <s v="FBO"/>
    <d v="1899-12-30T00:27:40"/>
    <d v="1899-12-30T00:26:00"/>
    <d v="1899-12-30T00:01:40"/>
    <s v="Granel"/>
    <s v="E001"/>
    <x v="2"/>
    <d v="1899-12-30T00:24:20"/>
    <d v="1899-12-30T00:26:00"/>
    <n v="14"/>
    <x v="7"/>
    <x v="2"/>
    <x v="2"/>
    <n v="0"/>
    <n v="0"/>
    <s v="OK"/>
    <s v="Granel"/>
    <x v="2"/>
    <n v="0"/>
    <s v="F. MALAGA"/>
    <s v="A"/>
    <d v="1899-12-30T00:01:40"/>
    <d v="1899-12-30T00:01:40"/>
    <s v="OK"/>
    <m/>
    <m/>
    <d v="1899-12-30T00:00:00"/>
    <d v="1899-12-30T00:24:20"/>
    <n v="3"/>
    <n v="-1.1574074074099938E-3"/>
    <n v="24.333333333335911"/>
    <n v="15"/>
    <s v="Si"/>
  </r>
  <r>
    <s v="CSMA"/>
    <s v="2025008785"/>
    <x v="0"/>
    <s v="ER4736BBF"/>
    <s v="E6462JZW"/>
    <d v="2025-03-04T00:00:00"/>
    <m/>
    <s v="3269"/>
    <x v="35"/>
    <s v="PA"/>
    <s v="S2"/>
    <m/>
    <d v="2025-03-04T00:00:00"/>
    <d v="1899-12-30T14:43:48"/>
    <d v="2025-03-04T00:00:00"/>
    <d v="1899-12-30T14:42:07"/>
    <d v="2025-03-04T00:00:00"/>
    <d v="1899-12-30T15:13:41"/>
    <x v="0"/>
    <s v="RFCPI"/>
    <s v="7022044334"/>
    <s v="FBO"/>
    <d v="1899-12-30T00:33:15"/>
    <d v="1899-12-30T00:31:34"/>
    <d v="1899-12-30T00:01:41"/>
    <s v="Granel"/>
    <s v="E001"/>
    <x v="2"/>
    <d v="1899-12-30T00:29:53"/>
    <d v="1899-12-30T00:31:34"/>
    <n v="14"/>
    <x v="7"/>
    <x v="2"/>
    <x v="2"/>
    <n v="0"/>
    <n v="0"/>
    <s v="OK"/>
    <s v="Granel"/>
    <x v="2"/>
    <n v="0"/>
    <s v="F. MALAGA"/>
    <s v="A"/>
    <d v="1899-12-30T00:01:41"/>
    <d v="1899-12-30T00:01:41"/>
    <s v="OK"/>
    <m/>
    <m/>
    <d v="1899-12-30T00:00:00"/>
    <d v="1899-12-30T00:29:53"/>
    <n v="3"/>
    <n v="-1.1689814814800359E-3"/>
    <n v="29.883333333326387"/>
    <n v="15"/>
    <s v="Si"/>
  </r>
  <r>
    <s v="CSMA"/>
    <s v="2025008787"/>
    <x v="0"/>
    <s v="ER4533BBP"/>
    <s v="E5811MHB"/>
    <d v="2025-03-04T00:00:00"/>
    <m/>
    <s v="3264"/>
    <x v="36"/>
    <s v="PA"/>
    <s v="S1"/>
    <m/>
    <d v="2025-03-04T00:00:00"/>
    <d v="1899-12-30T14:48:39"/>
    <d v="2025-03-04T00:00:00"/>
    <d v="1899-12-30T14:46:58"/>
    <d v="2025-03-04T00:00:00"/>
    <d v="1899-12-30T15:29:50"/>
    <x v="0"/>
    <s v="RFCPI"/>
    <s v="7022044335"/>
    <s v="FBO"/>
    <d v="1899-12-30T00:44:33"/>
    <d v="1899-12-30T00:42:52"/>
    <d v="1899-12-30T00:01:41"/>
    <s v="Granel"/>
    <s v="E001"/>
    <x v="2"/>
    <d v="1899-12-30T00:41:11"/>
    <d v="1899-12-30T00:42:52"/>
    <n v="14"/>
    <x v="7"/>
    <x v="2"/>
    <x v="2"/>
    <n v="0"/>
    <n v="0"/>
    <s v="OK"/>
    <s v="Granel"/>
    <x v="2"/>
    <n v="0"/>
    <s v="F. MALAGA"/>
    <s v="A"/>
    <d v="1899-12-30T00:01:41"/>
    <d v="1899-12-30T00:01:41"/>
    <s v="OK"/>
    <m/>
    <m/>
    <d v="1899-12-30T00:00:00"/>
    <d v="1899-12-30T00:41:11"/>
    <n v="3"/>
    <n v="-1.1689814814900279E-3"/>
    <n v="41.183333333323198"/>
    <n v="15"/>
    <s v="Si"/>
  </r>
  <r>
    <s v="CSMA"/>
    <s v="2025008795"/>
    <x v="0"/>
    <s v="ER5973BBL"/>
    <s v="E0247JRH"/>
    <d v="2025-03-04T00:00:00"/>
    <m/>
    <s v="3260"/>
    <x v="41"/>
    <s v="PA"/>
    <s v="S8"/>
    <m/>
    <d v="2025-03-04T00:00:00"/>
    <d v="1899-12-30T15:05:39"/>
    <d v="2025-03-04T00:00:00"/>
    <d v="1899-12-30T15:03:57"/>
    <d v="2025-03-04T00:00:00"/>
    <d v="1899-12-30T15:31:41"/>
    <x v="0"/>
    <s v="RFCPI"/>
    <s v="7022044336"/>
    <s v="EXW"/>
    <d v="1899-12-30T00:29:26"/>
    <d v="1899-12-30T00:27:44"/>
    <d v="1899-12-30T00:01:42"/>
    <s v="Granel"/>
    <s v="E001"/>
    <x v="1"/>
    <d v="1899-12-30T00:26:02"/>
    <d v="1899-12-30T00:27:44"/>
    <n v="15"/>
    <x v="7"/>
    <x v="2"/>
    <x v="2"/>
    <n v="0"/>
    <n v="0"/>
    <s v="OK"/>
    <s v="Granel"/>
    <x v="2"/>
    <n v="0"/>
    <s v="F. MALAGA"/>
    <s v="A"/>
    <d v="1899-12-30T00:01:42"/>
    <d v="1899-12-30T00:01:42"/>
    <s v="OK"/>
    <m/>
    <m/>
    <d v="1899-12-30T00:00:00"/>
    <d v="1899-12-30T00:26:02"/>
    <n v="3"/>
    <n v="-1.1805555555499669E-3"/>
    <n v="26.033333333328024"/>
    <n v="15"/>
    <s v="Si"/>
  </r>
  <r>
    <s v="CSMA"/>
    <s v="2025008791"/>
    <x v="0"/>
    <s v="ER3035BDJ"/>
    <s v="E1617MGZ"/>
    <d v="2025-03-04T00:00:00"/>
    <m/>
    <s v="3269"/>
    <x v="35"/>
    <s v="PA"/>
    <s v="S2"/>
    <m/>
    <d v="2025-03-04T00:00:00"/>
    <d v="1899-12-30T14:58:50"/>
    <d v="2025-03-04T00:00:00"/>
    <d v="1899-12-30T14:57:09"/>
    <d v="2025-03-04T00:00:00"/>
    <d v="1899-12-30T15:34:13"/>
    <x v="0"/>
    <s v="RFCPI"/>
    <s v="7022044337"/>
    <s v="FBO"/>
    <d v="1899-12-30T00:38:45"/>
    <d v="1899-12-30T00:37:04"/>
    <d v="1899-12-30T00:01:41"/>
    <s v="Granel"/>
    <s v="E001"/>
    <x v="2"/>
    <d v="1899-12-30T00:35:23"/>
    <d v="1899-12-30T00:37:04"/>
    <n v="14"/>
    <x v="7"/>
    <x v="2"/>
    <x v="2"/>
    <n v="0"/>
    <n v="0"/>
    <s v="OK"/>
    <s v="Granel"/>
    <x v="2"/>
    <n v="0"/>
    <s v="F. MALAGA"/>
    <s v="A"/>
    <d v="1899-12-30T00:01:41"/>
    <d v="1899-12-30T00:01:41"/>
    <s v="OK"/>
    <m/>
    <m/>
    <d v="1899-12-30T00:00:00"/>
    <d v="1899-12-30T00:35:23"/>
    <n v="3"/>
    <n v="-1.1689814814799249E-3"/>
    <n v="35.383333333334441"/>
    <n v="15"/>
    <s v="Si"/>
  </r>
  <r>
    <s v="CSMA"/>
    <s v="2025008789"/>
    <x v="0"/>
    <s v="ELE02494R"/>
    <s v="E7977MGZ"/>
    <d v="2025-03-04T00:00:00"/>
    <m/>
    <s v="3269"/>
    <x v="35"/>
    <s v="PA"/>
    <s v="S2"/>
    <m/>
    <d v="2025-03-04T00:00:00"/>
    <d v="1899-12-30T14:56:47"/>
    <d v="2025-03-04T00:00:00"/>
    <d v="1899-12-30T14:55:07"/>
    <d v="2025-03-04T00:00:00"/>
    <d v="1899-12-30T15:37:45"/>
    <x v="0"/>
    <s v="RFCPI"/>
    <s v="7022044338"/>
    <s v="FBO"/>
    <d v="1899-12-30T00:44:18"/>
    <d v="1899-12-30T00:42:38"/>
    <d v="1899-12-30T00:01:40"/>
    <s v="Granel"/>
    <s v="E001"/>
    <x v="2"/>
    <d v="1899-12-30T00:40:58"/>
    <d v="1899-12-30T00:42:38"/>
    <n v="14"/>
    <x v="7"/>
    <x v="2"/>
    <x v="2"/>
    <n v="0"/>
    <n v="0"/>
    <s v="OK"/>
    <s v="Granel"/>
    <x v="2"/>
    <n v="0"/>
    <s v="F. MALAGA"/>
    <s v="A"/>
    <d v="1899-12-30T00:01:40"/>
    <d v="1899-12-30T00:01:40"/>
    <s v="OK"/>
    <m/>
    <m/>
    <d v="1899-12-30T00:00:00"/>
    <d v="1899-12-30T00:40:58"/>
    <n v="3"/>
    <n v="-1.1574074074000018E-3"/>
    <n v="40.966666666675252"/>
    <n v="15"/>
    <s v="Si"/>
  </r>
  <r>
    <s v="CSMA"/>
    <s v="2025008796"/>
    <x v="0"/>
    <s v="ER1732BCG"/>
    <s v="E6541KPH"/>
    <d v="2025-03-04T00:00:00"/>
    <m/>
    <s v="3264"/>
    <x v="36"/>
    <s v="PA"/>
    <s v="S1"/>
    <m/>
    <d v="2025-03-04T00:00:00"/>
    <d v="1899-12-30T15:07:38"/>
    <d v="2025-03-04T00:00:00"/>
    <d v="1899-12-30T15:05:56"/>
    <d v="2025-03-04T00:00:00"/>
    <d v="1899-12-30T15:49:04"/>
    <x v="0"/>
    <s v="RFCPI"/>
    <s v="7022044339"/>
    <s v="EXW"/>
    <d v="1899-12-30T00:44:50"/>
    <d v="1899-12-30T00:43:08"/>
    <d v="1899-12-30T00:01:42"/>
    <s v="Granel"/>
    <s v="E001"/>
    <x v="1"/>
    <d v="1899-12-30T00:41:26"/>
    <d v="1899-12-30T00:43:08"/>
    <n v="15"/>
    <x v="7"/>
    <x v="2"/>
    <x v="2"/>
    <n v="0"/>
    <n v="0"/>
    <s v="OK"/>
    <s v="Granel"/>
    <x v="2"/>
    <n v="0"/>
    <s v="F. MALAGA"/>
    <s v="A"/>
    <d v="1899-12-30T00:01:42"/>
    <d v="1899-12-30T00:01:42"/>
    <s v="OK"/>
    <m/>
    <m/>
    <d v="1899-12-30T00:00:00"/>
    <d v="1899-12-30T00:41:26"/>
    <n v="3"/>
    <n v="-1.1805555555599589E-3"/>
    <n v="41.433333333321634"/>
    <n v="15"/>
    <s v="Si"/>
  </r>
  <r>
    <s v="CSMA"/>
    <s v="2025008800"/>
    <x v="0"/>
    <s v="ER8141BBG"/>
    <s v="E5824JVY"/>
    <d v="2025-03-04T00:00:00"/>
    <m/>
    <s v="3264"/>
    <x v="36"/>
    <s v="PA"/>
    <s v="S1"/>
    <m/>
    <d v="2025-03-04T00:00:00"/>
    <d v="1899-12-30T15:19:23"/>
    <d v="2025-03-04T00:00:00"/>
    <d v="1899-12-30T15:17:41"/>
    <d v="2025-03-04T00:00:00"/>
    <d v="1899-12-30T15:55:03"/>
    <x v="0"/>
    <s v="RFCPI"/>
    <s v="7022044340"/>
    <s v="FBO"/>
    <d v="1899-12-30T00:39:04"/>
    <d v="1899-12-30T00:37:22"/>
    <d v="1899-12-30T00:01:42"/>
    <s v="Granel"/>
    <s v="E001"/>
    <x v="2"/>
    <d v="1899-12-30T00:35:40"/>
    <d v="1899-12-30T00:37:22"/>
    <n v="15"/>
    <x v="7"/>
    <x v="2"/>
    <x v="2"/>
    <n v="0"/>
    <n v="0"/>
    <s v="OK"/>
    <s v="Granel"/>
    <x v="2"/>
    <n v="0"/>
    <s v="F. MALAGA"/>
    <s v="A"/>
    <d v="1899-12-30T00:01:42"/>
    <d v="1899-12-30T00:01:42"/>
    <s v="OK"/>
    <m/>
    <m/>
    <d v="1899-12-30T00:00:00"/>
    <d v="1899-12-30T00:35:40"/>
    <n v="3"/>
    <n v="-1.1805555555599589E-3"/>
    <n v="35.666666666668831"/>
    <n v="15"/>
    <s v="Si"/>
  </r>
  <r>
    <s v="CSMA"/>
    <s v="2025008790"/>
    <x v="0"/>
    <s v="ER5874BCD"/>
    <s v="E0634KFH"/>
    <d v="2025-03-04T00:00:00"/>
    <m/>
    <s v="3269"/>
    <x v="35"/>
    <s v="PA"/>
    <s v="S2"/>
    <m/>
    <d v="2025-03-04T00:00:00"/>
    <d v="1899-12-30T14:57:14"/>
    <d v="2025-03-04T00:00:00"/>
    <d v="1899-12-30T14:55:33"/>
    <d v="2025-03-04T00:00:00"/>
    <d v="1899-12-30T15:59:41"/>
    <x v="0"/>
    <s v="RFCPI"/>
    <s v="7022044342"/>
    <s v="FBO"/>
    <d v="1899-12-30T01:05:49"/>
    <d v="1899-12-30T01:04:08"/>
    <d v="1899-12-30T00:01:41"/>
    <s v="Granel"/>
    <s v="E001"/>
    <x v="2"/>
    <d v="1899-12-30T01:02:27"/>
    <d v="1899-12-30T01:04:08"/>
    <n v="14"/>
    <x v="7"/>
    <x v="2"/>
    <x v="2"/>
    <n v="0"/>
    <n v="0"/>
    <s v="OK"/>
    <s v="Granel"/>
    <x v="2"/>
    <n v="0"/>
    <s v="F. MALAGA"/>
    <s v="B"/>
    <d v="1899-12-30T00:01:41"/>
    <d v="1899-12-30T00:01:41"/>
    <s v="OK"/>
    <m/>
    <m/>
    <d v="1899-12-30T00:00:00"/>
    <d v="1899-12-30T01:02:27"/>
    <n v="3"/>
    <n v="-1.1689814814800359E-3"/>
    <n v="62.450000000006405"/>
    <n v="15"/>
    <s v="No"/>
  </r>
  <r>
    <s v="CSMA"/>
    <s v="2025008803"/>
    <x v="0"/>
    <s v="ER8110BCC"/>
    <s v="E7844JTT"/>
    <d v="2025-03-04T00:00:00"/>
    <m/>
    <s v="3264"/>
    <x v="36"/>
    <s v="PA"/>
    <s v="S1"/>
    <m/>
    <d v="2025-03-04T00:00:00"/>
    <d v="1899-12-30T15:39:33"/>
    <d v="2025-03-04T00:00:00"/>
    <d v="1899-12-30T15:37:54"/>
    <d v="2025-03-04T00:00:00"/>
    <d v="1899-12-30T16:07:48"/>
    <x v="0"/>
    <s v="RFCPI"/>
    <s v="7022044343"/>
    <s v="FBO"/>
    <d v="1899-12-30T00:31:33"/>
    <d v="1899-12-30T00:29:54"/>
    <d v="1899-12-30T00:01:39"/>
    <s v="Granel"/>
    <s v="E001"/>
    <x v="2"/>
    <d v="1899-12-30T00:28:15"/>
    <d v="1899-12-30T00:29:54"/>
    <n v="15"/>
    <x v="7"/>
    <x v="2"/>
    <x v="2"/>
    <n v="0"/>
    <n v="0"/>
    <s v="OK"/>
    <s v="Granel"/>
    <x v="2"/>
    <n v="0"/>
    <s v="F. MALAGA"/>
    <s v="A"/>
    <d v="1899-12-30T00:01:39"/>
    <d v="1899-12-30T00:01:39"/>
    <s v="OK"/>
    <m/>
    <m/>
    <d v="1899-12-30T00:00:00"/>
    <d v="1899-12-30T00:28:15"/>
    <n v="3"/>
    <n v="-1.1458333333399517E-3"/>
    <n v="28.249999999992106"/>
    <n v="16"/>
    <s v="Si"/>
  </r>
  <r>
    <s v="CSMA"/>
    <s v="2025008802"/>
    <x v="0"/>
    <s v="ER0936BBS"/>
    <s v="E1632JZF"/>
    <d v="2025-03-04T00:00:00"/>
    <m/>
    <s v="3269"/>
    <x v="35"/>
    <s v="PA"/>
    <s v="S2"/>
    <m/>
    <d v="2025-03-04T00:00:00"/>
    <d v="1899-12-30T15:34:37"/>
    <d v="2025-03-04T00:00:00"/>
    <d v="1899-12-30T15:32:56"/>
    <d v="2025-03-04T00:00:00"/>
    <d v="1899-12-30T16:12:11"/>
    <x v="0"/>
    <s v="RFCPI"/>
    <s v="7022044344"/>
    <s v="FBO"/>
    <d v="1899-12-30T00:40:56"/>
    <d v="1899-12-30T00:39:15"/>
    <d v="1899-12-30T00:01:41"/>
    <s v="Granel"/>
    <s v="E001"/>
    <x v="2"/>
    <d v="1899-12-30T00:37:34"/>
    <d v="1899-12-30T00:39:15"/>
    <n v="15"/>
    <x v="7"/>
    <x v="2"/>
    <x v="2"/>
    <n v="0"/>
    <n v="0"/>
    <s v="OK"/>
    <s v="Granel"/>
    <x v="2"/>
    <n v="0"/>
    <s v="F. MALAGA"/>
    <s v="A"/>
    <d v="1899-12-30T00:01:41"/>
    <d v="1899-12-30T00:01:41"/>
    <s v="OK"/>
    <m/>
    <m/>
    <d v="1899-12-30T00:00:00"/>
    <d v="1899-12-30T00:37:34"/>
    <n v="3"/>
    <n v="-1.1689814814800359E-3"/>
    <n v="37.566666666662414"/>
    <n v="16"/>
    <s v="Si"/>
  </r>
  <r>
    <s v="CSMA"/>
    <s v="2025008804"/>
    <x v="0"/>
    <s v="ER9154BBC"/>
    <s v="E0974JKJ"/>
    <d v="2025-03-04T00:00:00"/>
    <m/>
    <s v="3264"/>
    <x v="36"/>
    <s v="PA"/>
    <s v="S1"/>
    <m/>
    <d v="2025-03-04T00:00:00"/>
    <d v="1899-12-30T15:41:42"/>
    <d v="2025-03-04T00:00:00"/>
    <d v="1899-12-30T15:40:01"/>
    <d v="2025-03-04T00:00:00"/>
    <d v="1899-12-30T16:20:49"/>
    <x v="0"/>
    <s v="RFCPI"/>
    <s v="7022044345"/>
    <s v="FBO"/>
    <d v="1899-12-30T00:42:29"/>
    <d v="1899-12-30T00:40:48"/>
    <d v="1899-12-30T00:01:41"/>
    <s v="Granel"/>
    <s v="E001"/>
    <x v="2"/>
    <d v="1899-12-30T00:39:07"/>
    <d v="1899-12-30T00:40:48"/>
    <n v="15"/>
    <x v="7"/>
    <x v="2"/>
    <x v="2"/>
    <n v="0"/>
    <n v="0"/>
    <s v="OK"/>
    <s v="Granel"/>
    <x v="2"/>
    <n v="0"/>
    <s v="F. MALAGA"/>
    <s v="A"/>
    <d v="1899-12-30T00:01:41"/>
    <d v="1899-12-30T00:01:41"/>
    <s v="OK"/>
    <m/>
    <m/>
    <d v="1899-12-30T00:00:00"/>
    <d v="1899-12-30T00:39:07"/>
    <n v="3"/>
    <n v="-1.1689814814799249E-3"/>
    <n v="39.116666666678483"/>
    <n v="16"/>
    <s v="Si"/>
  </r>
  <r>
    <s v="CSMA"/>
    <s v="2025008807"/>
    <x v="0"/>
    <s v="ER2524BBY"/>
    <s v="E8306MSJ"/>
    <d v="2025-03-04T00:00:00"/>
    <m/>
    <s v="3264"/>
    <x v="36"/>
    <s v="PA"/>
    <s v="S1"/>
    <m/>
    <d v="2025-03-04T00:00:00"/>
    <d v="1899-12-30T15:45:40"/>
    <d v="2025-03-04T00:00:00"/>
    <d v="1899-12-30T15:44:00"/>
    <d v="2025-03-04T00:00:00"/>
    <d v="1899-12-30T16:28:30"/>
    <x v="0"/>
    <s v="RFCPI"/>
    <s v="7022044346"/>
    <s v="FBO"/>
    <d v="1899-12-30T00:46:10"/>
    <d v="1899-12-30T00:44:30"/>
    <d v="1899-12-30T00:01:40"/>
    <s v="Granel"/>
    <s v="E001"/>
    <x v="2"/>
    <d v="1899-12-30T00:42:50"/>
    <d v="1899-12-30T00:44:30"/>
    <n v="15"/>
    <x v="7"/>
    <x v="2"/>
    <x v="2"/>
    <n v="0"/>
    <n v="0"/>
    <s v="OK"/>
    <s v="Granel"/>
    <x v="2"/>
    <n v="0"/>
    <s v="F. MALAGA"/>
    <s v="A"/>
    <d v="1899-12-30T00:01:40"/>
    <d v="1899-12-30T00:01:40"/>
    <s v="OK"/>
    <m/>
    <m/>
    <d v="1899-12-30T00:00:00"/>
    <d v="1899-12-30T00:42:50"/>
    <n v="3"/>
    <n v="-1.1574074074000018E-3"/>
    <n v="42.833333333332725"/>
    <n v="16"/>
    <s v="Si"/>
  </r>
  <r>
    <s v="CSMA"/>
    <s v="2025008810"/>
    <x v="0"/>
    <s v="EMA02414R"/>
    <s v="E4258HML"/>
    <d v="2025-03-04T00:00:00"/>
    <m/>
    <s v="3269"/>
    <x v="35"/>
    <s v="PA"/>
    <s v="S2"/>
    <m/>
    <d v="2025-03-04T00:00:00"/>
    <d v="1899-12-30T15:53:12"/>
    <d v="2025-03-04T00:00:00"/>
    <d v="1899-12-30T15:51:31"/>
    <d v="2025-03-04T00:00:00"/>
    <d v="1899-12-30T16:32:06"/>
    <x v="0"/>
    <s v="RFCPI"/>
    <s v="7022044347"/>
    <s v="FBO"/>
    <d v="1899-12-30T00:42:16"/>
    <d v="1899-12-30T00:40:35"/>
    <d v="1899-12-30T00:01:41"/>
    <s v="Granel"/>
    <s v="E001"/>
    <x v="2"/>
    <d v="1899-12-30T00:38:54"/>
    <d v="1899-12-30T00:40:35"/>
    <n v="15"/>
    <x v="7"/>
    <x v="2"/>
    <x v="2"/>
    <n v="0"/>
    <n v="0"/>
    <s v="OK"/>
    <s v="Granel"/>
    <x v="2"/>
    <n v="0"/>
    <s v="F. MALAGA"/>
    <s v="A"/>
    <d v="1899-12-30T00:01:41"/>
    <d v="1899-12-30T00:01:41"/>
    <s v="OK"/>
    <m/>
    <m/>
    <d v="1899-12-30T00:00:00"/>
    <d v="1899-12-30T00:38:54"/>
    <n v="3"/>
    <n v="-1.1689814814800359E-3"/>
    <n v="38.900000000001604"/>
    <n v="16"/>
    <s v="Si"/>
  </r>
  <r>
    <s v="CSMA"/>
    <s v="2025008811"/>
    <x v="0"/>
    <s v="ER4763BBY"/>
    <s v="E4421MGY"/>
    <d v="2025-03-04T00:00:00"/>
    <m/>
    <s v="3262"/>
    <x v="40"/>
    <s v="PA"/>
    <s v="S6"/>
    <m/>
    <d v="2025-03-04T00:00:00"/>
    <d v="1899-12-30T16:07:32"/>
    <d v="2025-03-04T00:00:00"/>
    <d v="1899-12-30T16:06:01"/>
    <d v="2025-03-04T00:00:00"/>
    <d v="1899-12-30T16:34:12"/>
    <x v="0"/>
    <s v="RFCPI"/>
    <s v="7022044348"/>
    <s v="FBO"/>
    <d v="1899-12-30T00:29:42"/>
    <d v="1899-12-30T00:28:11"/>
    <d v="1899-12-30T00:01:31"/>
    <s v="Granel"/>
    <s v="E001"/>
    <x v="2"/>
    <d v="1899-12-30T00:26:40"/>
    <d v="1899-12-30T00:28:11"/>
    <n v="16"/>
    <x v="7"/>
    <x v="2"/>
    <x v="2"/>
    <n v="0"/>
    <n v="0"/>
    <s v="OK"/>
    <s v="Granel"/>
    <x v="2"/>
    <n v="0"/>
    <s v="F. MALAGA"/>
    <s v="A"/>
    <d v="1899-12-30T00:01:31"/>
    <d v="1899-12-30T00:01:31"/>
    <s v="OK"/>
    <m/>
    <m/>
    <d v="1899-12-30T00:00:00"/>
    <d v="1899-12-30T00:26:40"/>
    <n v="3"/>
    <n v="-1.0532407407399802E-3"/>
    <n v="26.666666666668863"/>
    <n v="16"/>
    <s v="Si"/>
  </r>
  <r>
    <s v="CSMA"/>
    <s v="2025008814"/>
    <x v="0"/>
    <s v="ER5124BCC"/>
    <s v="E5164KRK"/>
    <d v="2025-03-04T00:00:00"/>
    <m/>
    <s v="3295"/>
    <x v="15"/>
    <s v="PA"/>
    <s v="PA"/>
    <m/>
    <d v="2025-03-04T00:00:00"/>
    <d v="1899-12-30T16:12:02"/>
    <d v="2025-03-04T00:00:00"/>
    <d v="1899-12-30T16:10:20"/>
    <d v="2025-03-04T00:00:00"/>
    <d v="1899-12-30T16:43:16"/>
    <x v="0"/>
    <s v="RFCPI"/>
    <s v="7022044349"/>
    <s v="FBO"/>
    <d v="1899-12-30T00:34:38"/>
    <d v="1899-12-30T00:32:56"/>
    <d v="1899-12-30T00:01:42"/>
    <s v="Ensacado"/>
    <s v="E002"/>
    <x v="2"/>
    <d v="1899-12-30T00:31:14"/>
    <d v="1899-12-30T00:32:56"/>
    <n v="16"/>
    <x v="7"/>
    <x v="2"/>
    <x v="1"/>
    <n v="0"/>
    <n v="0"/>
    <s v="OK"/>
    <s v="Ensacado"/>
    <x v="2"/>
    <n v="0"/>
    <s v="F. MALAGA"/>
    <s v="A"/>
    <d v="1899-12-30T00:01:42"/>
    <d v="1899-12-30T00:01:42"/>
    <s v="OK"/>
    <m/>
    <m/>
    <d v="1899-12-30T00:00:00"/>
    <d v="1899-12-30T00:31:14"/>
    <n v="3"/>
    <n v="-1.1805555555599589E-3"/>
    <n v="31.233333333326438"/>
    <n v="16"/>
    <s v="Si"/>
  </r>
  <r>
    <s v="CSMA"/>
    <s v="2025008809"/>
    <x v="0"/>
    <s v="ESG00748R"/>
    <s v="E8228JWJ"/>
    <d v="2025-03-04T00:00:00"/>
    <m/>
    <s v="3264"/>
    <x v="36"/>
    <s v="PA"/>
    <s v="S1"/>
    <m/>
    <d v="2025-03-04T00:00:00"/>
    <d v="1899-12-30T15:45:57"/>
    <d v="2025-03-04T00:00:00"/>
    <d v="1899-12-30T15:44:17"/>
    <d v="2025-03-04T00:00:00"/>
    <d v="1899-12-30T16:43:24"/>
    <x v="0"/>
    <s v="RFCPI"/>
    <s v="7022044350"/>
    <s v="FBO"/>
    <d v="1899-12-30T01:00:47"/>
    <d v="1899-12-30T00:59:07"/>
    <d v="1899-12-30T00:01:40"/>
    <s v="Granel"/>
    <s v="E001"/>
    <x v="2"/>
    <d v="1899-12-30T00:57:27"/>
    <d v="1899-12-30T00:59:07"/>
    <n v="15"/>
    <x v="7"/>
    <x v="2"/>
    <x v="2"/>
    <n v="0"/>
    <n v="0"/>
    <s v="OK"/>
    <s v="Granel"/>
    <x v="2"/>
    <n v="0"/>
    <s v="F. MALAGA"/>
    <s v="B"/>
    <d v="1899-12-30T00:01:40"/>
    <d v="1899-12-30T00:01:40"/>
    <s v="OK"/>
    <m/>
    <m/>
    <d v="1899-12-30T00:00:00"/>
    <d v="1899-12-30T00:57:27"/>
    <n v="3"/>
    <n v="-1.1574074074099938E-3"/>
    <n v="57.450000000009616"/>
    <n v="16"/>
    <s v="No"/>
  </r>
  <r>
    <s v="CSMA"/>
    <s v="2025008812"/>
    <x v="0"/>
    <s v="ER3520BBL"/>
    <s v="E4768KNH"/>
    <d v="2025-03-04T00:00:00"/>
    <m/>
    <s v="3264"/>
    <x v="36"/>
    <s v="PA"/>
    <s v="S1"/>
    <m/>
    <d v="2025-03-04T00:00:00"/>
    <d v="1899-12-30T16:09:48"/>
    <d v="2025-03-04T00:00:00"/>
    <d v="1899-12-30T16:08:06"/>
    <d v="2025-03-04T00:00:00"/>
    <d v="1899-12-30T16:47:28"/>
    <x v="0"/>
    <s v="RFCPI"/>
    <s v="7022044351"/>
    <s v="FBO"/>
    <d v="1899-12-30T00:41:04"/>
    <d v="1899-12-30T00:39:22"/>
    <d v="1899-12-30T00:01:42"/>
    <s v="Granel"/>
    <s v="E001"/>
    <x v="2"/>
    <d v="1899-12-30T00:37:40"/>
    <d v="1899-12-30T00:39:22"/>
    <n v="16"/>
    <x v="7"/>
    <x v="2"/>
    <x v="2"/>
    <n v="0"/>
    <n v="0"/>
    <s v="OK"/>
    <s v="Granel"/>
    <x v="2"/>
    <n v="0"/>
    <s v="F. MALAGA"/>
    <s v="A"/>
    <d v="1899-12-30T00:01:42"/>
    <d v="1899-12-30T00:01:42"/>
    <s v="OK"/>
    <m/>
    <m/>
    <d v="1899-12-30T00:00:00"/>
    <d v="1899-12-30T00:37:40"/>
    <n v="3"/>
    <n v="-1.180555555550078E-3"/>
    <n v="37.666666666670423"/>
    <n v="16"/>
    <s v="Si"/>
  </r>
  <r>
    <s v="CSMA"/>
    <s v="2025008815"/>
    <x v="0"/>
    <s v="ER0272BBT"/>
    <s v="E2254MLP"/>
    <d v="2025-03-04T00:00:00"/>
    <m/>
    <s v="3269"/>
    <x v="35"/>
    <s v="PA"/>
    <s v="S2"/>
    <m/>
    <d v="2025-03-04T00:00:00"/>
    <d v="1899-12-30T16:21:09"/>
    <d v="2025-03-04T00:00:00"/>
    <d v="1899-12-30T16:19:26"/>
    <d v="2025-03-04T00:00:00"/>
    <d v="1899-12-30T16:51:25"/>
    <x v="0"/>
    <s v="RFCPI"/>
    <s v="7022044353"/>
    <s v="FBO"/>
    <d v="1899-12-30T00:33:42"/>
    <d v="1899-12-30T00:31:59"/>
    <d v="1899-12-30T00:01:43"/>
    <s v="Granel"/>
    <s v="E001"/>
    <x v="2"/>
    <d v="1899-12-30T00:30:16"/>
    <d v="1899-12-30T00:31:59"/>
    <n v="16"/>
    <x v="7"/>
    <x v="2"/>
    <x v="2"/>
    <n v="0"/>
    <n v="0"/>
    <s v="OK"/>
    <s v="Granel"/>
    <x v="2"/>
    <n v="0"/>
    <s v="F. MALAGA"/>
    <s v="A"/>
    <d v="1899-12-30T00:01:43"/>
    <d v="1899-12-30T00:01:43"/>
    <s v="OK"/>
    <m/>
    <m/>
    <d v="1899-12-30T00:00:00"/>
    <d v="1899-12-30T00:30:16"/>
    <n v="3"/>
    <n v="-1.192129629630001E-3"/>
    <n v="30.266666666668787"/>
    <n v="16"/>
    <s v="Si"/>
  </r>
  <r>
    <s v="CSMA"/>
    <s v="2025008813"/>
    <x v="0"/>
    <s v="ER7611BBD"/>
    <s v="E7307LYM"/>
    <d v="2025-03-04T00:00:00"/>
    <m/>
    <s v="3262"/>
    <x v="40"/>
    <s v="PA"/>
    <s v="S6"/>
    <m/>
    <d v="2025-03-04T00:00:00"/>
    <d v="1899-12-30T16:10:48"/>
    <d v="2025-03-04T00:00:00"/>
    <d v="1899-12-30T16:09:06"/>
    <d v="2025-03-04T00:00:00"/>
    <d v="1899-12-30T16:54:08"/>
    <x v="0"/>
    <s v="RFCPI"/>
    <s v="7022044354"/>
    <s v="FBO"/>
    <d v="1899-12-30T00:46:44"/>
    <d v="1899-12-30T00:45:02"/>
    <d v="1899-12-30T00:01:42"/>
    <s v="Granel"/>
    <s v="E001"/>
    <x v="2"/>
    <d v="1899-12-30T00:43:20"/>
    <d v="1899-12-30T00:45:02"/>
    <n v="16"/>
    <x v="7"/>
    <x v="2"/>
    <x v="2"/>
    <n v="0"/>
    <n v="0"/>
    <s v="OK"/>
    <s v="Granel"/>
    <x v="2"/>
    <n v="0"/>
    <s v="F. MALAGA"/>
    <s v="A"/>
    <d v="1899-12-30T00:01:42"/>
    <d v="1899-12-30T00:01:42"/>
    <s v="OK"/>
    <m/>
    <m/>
    <d v="1899-12-30T00:00:00"/>
    <d v="1899-12-30T00:43:20"/>
    <n v="3"/>
    <n v="-1.18055555556007E-3"/>
    <n v="43.333333333329605"/>
    <n v="16"/>
    <s v="Si"/>
  </r>
  <r>
    <s v="CSMA"/>
    <s v="2025008817"/>
    <x v="0"/>
    <s v="ER5019BBT"/>
    <s v="E8662MSV"/>
    <d v="2025-03-04T00:00:00"/>
    <m/>
    <s v="3269"/>
    <x v="35"/>
    <s v="PA"/>
    <s v="S2"/>
    <m/>
    <d v="2025-03-04T00:00:00"/>
    <d v="1899-12-30T16:33:23"/>
    <d v="2025-03-04T00:00:00"/>
    <d v="1899-12-30T16:31:42"/>
    <d v="2025-03-04T00:00:00"/>
    <d v="1899-12-30T17:05:23"/>
    <x v="0"/>
    <s v="RFCPI"/>
    <s v="7022044355"/>
    <s v="FBO"/>
    <d v="1899-12-30T00:35:22"/>
    <d v="1899-12-30T00:33:41"/>
    <d v="1899-12-30T00:01:41"/>
    <s v="Granel"/>
    <s v="E001"/>
    <x v="2"/>
    <d v="1899-12-30T00:32:00"/>
    <d v="1899-12-30T00:33:41"/>
    <n v="16"/>
    <x v="7"/>
    <x v="2"/>
    <x v="2"/>
    <n v="0"/>
    <n v="0"/>
    <s v="OK"/>
    <s v="Granel"/>
    <x v="2"/>
    <n v="0"/>
    <s v="F. MALAGA"/>
    <s v="A"/>
    <d v="1899-12-30T00:01:41"/>
    <d v="1899-12-30T00:01:41"/>
    <s v="OK"/>
    <m/>
    <m/>
    <d v="1899-12-30T00:00:00"/>
    <d v="1899-12-30T00:32:00"/>
    <n v="3"/>
    <n v="-1.1689814814800359E-3"/>
    <n v="31.999999999996849"/>
    <n v="17"/>
    <s v="Si"/>
  </r>
  <r>
    <s v="CSMA"/>
    <s v="2025008816"/>
    <x v="0"/>
    <s v="ER4902BBX"/>
    <s v="E6099JTB"/>
    <d v="2025-03-04T00:00:00"/>
    <m/>
    <s v="3283"/>
    <x v="37"/>
    <s v="PA"/>
    <s v="PA"/>
    <m/>
    <d v="2025-03-04T00:00:00"/>
    <d v="1899-12-30T16:26:52"/>
    <d v="2025-03-04T00:00:00"/>
    <d v="1899-12-30T16:25:10"/>
    <d v="2025-03-04T00:00:00"/>
    <d v="1899-12-30T17:10:31"/>
    <x v="0"/>
    <s v="RFCPI"/>
    <s v="7022044356"/>
    <s v="EXW"/>
    <d v="1899-12-30T00:47:03"/>
    <d v="1899-12-30T00:45:21"/>
    <d v="1899-12-30T00:01:42"/>
    <s v="Ensacado"/>
    <s v="E002"/>
    <x v="1"/>
    <d v="1899-12-30T00:43:39"/>
    <d v="1899-12-30T00:45:21"/>
    <n v="16"/>
    <x v="7"/>
    <x v="2"/>
    <x v="1"/>
    <n v="0"/>
    <n v="0"/>
    <s v="OK"/>
    <s v="Ensacado"/>
    <x v="2"/>
    <n v="0"/>
    <s v="F. MALAGA"/>
    <s v="A"/>
    <d v="1899-12-30T00:01:42"/>
    <d v="1899-12-30T00:01:42"/>
    <s v="OK"/>
    <m/>
    <m/>
    <d v="1899-12-30T00:00:00"/>
    <d v="1899-12-30T00:43:39"/>
    <n v="3"/>
    <n v="-1.180555555550078E-3"/>
    <n v="43.649999999999949"/>
    <n v="17"/>
    <s v="Si"/>
  </r>
  <r>
    <s v="CSMA"/>
    <s v="2025008805"/>
    <x v="0"/>
    <s v="ER9403BBD"/>
    <s v="E5260KKG"/>
    <d v="2025-03-04T00:00:00"/>
    <m/>
    <s v="3264"/>
    <x v="36"/>
    <s v="PA"/>
    <s v="S1"/>
    <m/>
    <d v="2025-03-04T00:00:00"/>
    <d v="1899-12-30T15:42:20"/>
    <d v="2025-03-04T00:00:00"/>
    <d v="1899-12-30T15:40:39"/>
    <d v="2025-03-04T00:00:00"/>
    <d v="1899-12-30T17:10:57"/>
    <x v="0"/>
    <s v="RFCPI"/>
    <s v="7022044357"/>
    <s v="FBO"/>
    <d v="1899-12-30T01:31:59"/>
    <d v="1899-12-30T01:30:18"/>
    <d v="1899-12-30T00:01:41"/>
    <s v="Granel"/>
    <s v="E001"/>
    <x v="2"/>
    <d v="1899-12-30T01:28:37"/>
    <d v="1899-12-30T01:30:18"/>
    <n v="15"/>
    <x v="7"/>
    <x v="2"/>
    <x v="2"/>
    <n v="0"/>
    <n v="0"/>
    <s v="OK"/>
    <s v="Granel"/>
    <x v="2"/>
    <n v="0"/>
    <s v="F. MALAGA"/>
    <s v="B"/>
    <d v="1899-12-30T00:01:41"/>
    <d v="1899-12-30T00:01:41"/>
    <s v="OK"/>
    <m/>
    <m/>
    <d v="1899-12-30T00:00:00"/>
    <d v="1899-12-30T01:28:37"/>
    <n v="3"/>
    <n v="-1.1689814814800359E-3"/>
    <n v="88.616666666664003"/>
    <n v="17"/>
    <s v="No"/>
  </r>
  <r>
    <s v="CSMA"/>
    <s v="2025008823"/>
    <x v="0"/>
    <s v="EEMA1266CW"/>
    <m/>
    <d v="2025-03-04T00:00:00"/>
    <m/>
    <s v="3282"/>
    <x v="42"/>
    <s v="PA"/>
    <s v="PA"/>
    <m/>
    <d v="2025-03-04T00:00:00"/>
    <d v="1899-12-30T17:13:30"/>
    <d v="2025-03-04T00:00:00"/>
    <d v="1899-12-30T17:11:50"/>
    <d v="2025-03-04T00:00:00"/>
    <d v="1899-12-30T17:35:40"/>
    <x v="0"/>
    <s v="RFCPI"/>
    <s v="7022044358"/>
    <s v="EXW"/>
    <d v="1899-12-30T00:25:30"/>
    <d v="1899-12-30T00:23:50"/>
    <d v="1899-12-30T00:01:40"/>
    <s v="Ensacado"/>
    <s v="E002"/>
    <x v="1"/>
    <d v="1899-12-30T00:22:10"/>
    <d v="1899-12-30T00:23:50"/>
    <n v="17"/>
    <x v="7"/>
    <x v="2"/>
    <x v="1"/>
    <n v="0"/>
    <n v="0"/>
    <s v="OK"/>
    <s v="Ensacado"/>
    <x v="2"/>
    <n v="0"/>
    <s v="F. MALAGA"/>
    <s v="A"/>
    <d v="1899-12-30T00:01:40"/>
    <d v="1899-12-30T00:01:40"/>
    <s v="OK"/>
    <m/>
    <m/>
    <d v="1899-12-30T00:00:00"/>
    <d v="1899-12-30T00:22:10"/>
    <n v="3"/>
    <n v="-1.1574074074000018E-3"/>
    <n v="22.166666666668799"/>
    <n v="17"/>
    <s v="Si"/>
  </r>
  <r>
    <s v="CSMA"/>
    <s v="2025008824"/>
    <x v="0"/>
    <s v="ER2545BBZ"/>
    <s v="E7439MTL"/>
    <d v="2025-03-04T00:00:00"/>
    <m/>
    <s v="3283"/>
    <x v="37"/>
    <s v="PA"/>
    <s v="PA"/>
    <m/>
    <d v="2025-03-04T00:00:00"/>
    <d v="1899-12-30T17:15:18"/>
    <d v="2025-03-04T00:00:00"/>
    <d v="1899-12-30T17:13:37"/>
    <d v="2025-03-04T00:00:00"/>
    <d v="1899-12-30T17:52:54"/>
    <x v="0"/>
    <s v="RFCPI"/>
    <s v="7022044359"/>
    <s v="FBO"/>
    <d v="1899-12-30T00:40:58"/>
    <d v="1899-12-30T00:39:17"/>
    <d v="1899-12-30T00:01:41"/>
    <s v="Ensacado"/>
    <s v="E002"/>
    <x v="2"/>
    <d v="1899-12-30T00:37:36"/>
    <d v="1899-12-30T00:39:17"/>
    <n v="17"/>
    <x v="7"/>
    <x v="2"/>
    <x v="1"/>
    <n v="0"/>
    <n v="0"/>
    <s v="OK"/>
    <s v="Ensacado"/>
    <x v="2"/>
    <n v="0"/>
    <s v="F. MALAGA"/>
    <s v="A"/>
    <d v="1899-12-30T00:01:41"/>
    <d v="1899-12-30T00:01:41"/>
    <s v="OK"/>
    <m/>
    <m/>
    <d v="1899-12-30T00:00:00"/>
    <d v="1899-12-30T00:37:36"/>
    <n v="3"/>
    <n v="-1.1689814814800359E-3"/>
    <n v="37.59999999999836"/>
    <n v="17"/>
    <s v="Si"/>
  </r>
  <r>
    <s v="CSMA"/>
    <s v="2025008827"/>
    <x v="0"/>
    <s v="ER8880BDL"/>
    <s v="E1376KSX"/>
    <d v="2025-03-04T00:00:00"/>
    <m/>
    <s v="3264"/>
    <x v="36"/>
    <s v="PA"/>
    <s v="S1"/>
    <m/>
    <d v="2025-03-04T00:00:00"/>
    <d v="1899-12-30T17:51:07"/>
    <d v="2025-03-04T00:00:00"/>
    <d v="1899-12-30T17:49:25"/>
    <d v="2025-03-04T00:00:00"/>
    <d v="1899-12-30T18:16:54"/>
    <x v="0"/>
    <s v="RFCPI"/>
    <s v="7022044360"/>
    <s v="EXW"/>
    <d v="1899-12-30T00:29:11"/>
    <d v="1899-12-30T00:27:29"/>
    <d v="1899-12-30T00:01:42"/>
    <s v="Granel"/>
    <s v="E001"/>
    <x v="1"/>
    <d v="1899-12-30T00:25:47"/>
    <d v="1899-12-30T00:27:29"/>
    <n v="17"/>
    <x v="7"/>
    <x v="2"/>
    <x v="2"/>
    <n v="0"/>
    <n v="0"/>
    <s v="OK"/>
    <s v="Granel"/>
    <x v="2"/>
    <n v="0"/>
    <s v="F. MALAGA"/>
    <s v="A"/>
    <d v="1899-12-30T00:01:42"/>
    <d v="1899-12-30T00:01:42"/>
    <s v="OK"/>
    <m/>
    <m/>
    <d v="1899-12-30T00:00:00"/>
    <d v="1899-12-30T00:25:47"/>
    <n v="3"/>
    <n v="-1.1805555555599589E-3"/>
    <n v="25.783333333329583"/>
    <n v="18"/>
    <s v="Si"/>
  </r>
  <r>
    <s v="CSMA"/>
    <s v="2025008820"/>
    <x v="0"/>
    <s v="ER3216BBZ"/>
    <s v="E0224LYB"/>
    <d v="2025-03-04T00:00:00"/>
    <m/>
    <s v="3264"/>
    <x v="36"/>
    <s v="PA"/>
    <s v="S1"/>
    <m/>
    <d v="2025-03-04T00:00:00"/>
    <d v="1899-12-30T17:04:43"/>
    <d v="2025-03-04T00:00:00"/>
    <d v="1899-12-30T17:03:03"/>
    <d v="2025-03-04T00:00:00"/>
    <d v="1899-12-30T18:37:10"/>
    <x v="0"/>
    <s v="RFCPI"/>
    <s v="7022044361"/>
    <s v="FBO"/>
    <d v="1899-12-30T01:35:47"/>
    <d v="1899-12-30T01:34:07"/>
    <d v="1899-12-30T00:01:40"/>
    <s v="Granel"/>
    <s v="E001"/>
    <x v="2"/>
    <d v="1899-12-30T01:32:27"/>
    <d v="1899-12-30T01:34:07"/>
    <n v="17"/>
    <x v="7"/>
    <x v="2"/>
    <x v="2"/>
    <n v="0"/>
    <n v="0"/>
    <s v="OK"/>
    <s v="Granel"/>
    <x v="2"/>
    <n v="0"/>
    <s v="F. MALAGA"/>
    <s v="C"/>
    <d v="1899-12-30T00:01:40"/>
    <d v="1899-12-30T00:01:40"/>
    <s v="OK"/>
    <m/>
    <m/>
    <d v="1899-12-30T00:00:00"/>
    <d v="1899-12-30T01:32:27"/>
    <n v="3"/>
    <n v="-1.1574074074099938E-3"/>
    <n v="92.450000000001495"/>
    <n v="18"/>
    <s v="No"/>
  </r>
  <r>
    <s v="CSMA"/>
    <s v="2025008828"/>
    <x v="0"/>
    <s v="ER8859BCJ"/>
    <s v="E3975CCV"/>
    <d v="2025-03-04T00:00:00"/>
    <m/>
    <s v="200225"/>
    <x v="44"/>
    <s v="PA"/>
    <s v="S10"/>
    <m/>
    <d v="2025-03-04T00:00:00"/>
    <d v="1899-12-30T18:20:50"/>
    <d v="2025-03-04T00:00:00"/>
    <d v="1899-12-30T18:19:10"/>
    <d v="2025-03-04T00:00:00"/>
    <d v="1899-12-30T18:37:47"/>
    <x v="0"/>
    <s v="RFCPI"/>
    <s v="7022044362"/>
    <s v="FBO"/>
    <d v="1899-12-30T00:20:17"/>
    <d v="1899-12-30T00:18:37"/>
    <d v="1899-12-30T00:01:40"/>
    <s v="Granel"/>
    <s v="E001"/>
    <x v="2"/>
    <d v="1899-12-30T00:16:57"/>
    <d v="1899-12-30T00:18:37"/>
    <n v="18"/>
    <x v="7"/>
    <x v="2"/>
    <x v="0"/>
    <n v="0"/>
    <n v="0"/>
    <s v="OK"/>
    <s v="Clinker"/>
    <x v="2"/>
    <n v="0"/>
    <s v="F. MALAGA"/>
    <s v="A"/>
    <d v="1899-12-30T00:01:40"/>
    <d v="1899-12-30T00:01:40"/>
    <s v="OK"/>
    <m/>
    <m/>
    <d v="1899-12-30T00:00:00"/>
    <d v="1899-12-30T00:16:57"/>
    <n v="3"/>
    <n v="-1.1574074074000018E-3"/>
    <n v="16.950000000009524"/>
    <n v="18"/>
    <s v="Si"/>
  </r>
  <r>
    <s v="CSMA"/>
    <s v="2025008829"/>
    <x v="0"/>
    <s v="ER0492BBM"/>
    <s v="E0699MTL"/>
    <d v="2025-03-04T00:00:00"/>
    <m/>
    <s v="3283"/>
    <x v="37"/>
    <s v="PA"/>
    <s v="PA"/>
    <m/>
    <d v="2025-03-04T00:00:00"/>
    <d v="1899-12-30T18:30:12"/>
    <d v="2025-03-04T00:00:00"/>
    <d v="1899-12-30T18:28:31"/>
    <d v="2025-03-04T00:00:00"/>
    <d v="1899-12-30T19:04:15"/>
    <x v="0"/>
    <s v="RFCPI"/>
    <s v="7022044363"/>
    <s v="EXW"/>
    <d v="1899-12-30T00:37:25"/>
    <d v="1899-12-30T00:35:44"/>
    <d v="1899-12-30T00:01:41"/>
    <s v="Ensacado"/>
    <s v="E002"/>
    <x v="1"/>
    <d v="1899-12-30T00:34:03"/>
    <d v="1899-12-30T00:35:44"/>
    <n v="18"/>
    <x v="7"/>
    <x v="2"/>
    <x v="1"/>
    <n v="0"/>
    <n v="0"/>
    <s v="OK"/>
    <s v="Ensacado"/>
    <x v="2"/>
    <n v="0"/>
    <s v="F. MALAGA"/>
    <s v="A"/>
    <d v="1899-12-30T00:01:41"/>
    <d v="1899-12-30T00:01:41"/>
    <s v="OK"/>
    <m/>
    <m/>
    <d v="1899-12-30T00:00:00"/>
    <d v="1899-12-30T00:34:03"/>
    <n v="3"/>
    <n v="-1.1689814814799249E-3"/>
    <n v="34.050000000009639"/>
    <n v="19"/>
    <s v="Si"/>
  </r>
  <r>
    <s v="CSMA"/>
    <s v="2025008836"/>
    <x v="0"/>
    <s v="ER7726BBG"/>
    <s v="E8998KYN"/>
    <d v="2025-03-05T00:00:00"/>
    <m/>
    <s v="3264"/>
    <x v="36"/>
    <s v="PA"/>
    <s v="S1"/>
    <m/>
    <d v="2025-03-05T00:00:00"/>
    <d v="1899-12-30T05:02:30"/>
    <d v="2025-03-05T00:00:00"/>
    <d v="1899-12-30T05:00:51"/>
    <d v="2025-03-05T00:00:00"/>
    <d v="1899-12-30T05:22:41"/>
    <x v="0"/>
    <s v="RFCPI"/>
    <s v="7022044364"/>
    <s v="EXW"/>
    <d v="1899-12-30T00:23:29"/>
    <d v="1899-12-30T00:21:50"/>
    <d v="1899-12-30T00:01:39"/>
    <s v="Granel"/>
    <s v="E001"/>
    <x v="1"/>
    <d v="1899-12-30T00:20:11"/>
    <d v="1899-12-30T00:21:50"/>
    <n v="5"/>
    <x v="8"/>
    <x v="2"/>
    <x v="2"/>
    <n v="0"/>
    <n v="0"/>
    <s v="OK"/>
    <s v="Granel"/>
    <x v="2"/>
    <n v="0"/>
    <s v="F. MALAGA"/>
    <s v="A"/>
    <d v="1899-12-30T00:01:39"/>
    <d v="1899-12-30T00:01:39"/>
    <s v="OK"/>
    <m/>
    <m/>
    <d v="1899-12-30T00:00:00"/>
    <d v="1899-12-30T00:20:11"/>
    <n v="4"/>
    <n v="-1.1458333333300152E-3"/>
    <n v="20.183333333342375"/>
    <n v="5"/>
    <s v="Si"/>
  </r>
  <r>
    <s v="CSMA"/>
    <s v="2025008837"/>
    <x v="0"/>
    <s v="ER8349BDL"/>
    <s v="E9043KYN"/>
    <d v="2025-03-05T00:00:00"/>
    <m/>
    <s v="3262"/>
    <x v="40"/>
    <s v="PA"/>
    <s v="S6"/>
    <m/>
    <d v="2025-03-05T00:00:00"/>
    <d v="1899-12-30T05:02:41"/>
    <d v="2025-03-05T00:00:00"/>
    <d v="1899-12-30T05:01:03"/>
    <d v="2025-03-05T00:00:00"/>
    <d v="1899-12-30T05:24:41"/>
    <x v="0"/>
    <s v="RFCPI"/>
    <s v="7022044365"/>
    <s v="EXW"/>
    <d v="1899-12-30T00:25:16"/>
    <d v="1899-12-30T00:23:38"/>
    <d v="1899-12-30T00:01:38"/>
    <s v="Granel"/>
    <s v="E001"/>
    <x v="1"/>
    <d v="1899-12-30T00:22:00"/>
    <d v="1899-12-30T00:23:38"/>
    <n v="5"/>
    <x v="8"/>
    <x v="2"/>
    <x v="2"/>
    <n v="0"/>
    <n v="0"/>
    <s v="OK"/>
    <s v="Granel"/>
    <x v="2"/>
    <n v="0"/>
    <s v="F. MALAGA"/>
    <s v="A"/>
    <d v="1899-12-30T00:01:38"/>
    <d v="1899-12-30T00:01:38"/>
    <s v="OK"/>
    <m/>
    <m/>
    <d v="1899-12-30T00:00:00"/>
    <d v="1899-12-30T00:22:00"/>
    <n v="4"/>
    <n v="-1.1342592592600009E-3"/>
    <n v="22.000000000003197"/>
    <n v="5"/>
    <s v="Si"/>
  </r>
  <r>
    <s v="CSMA"/>
    <s v="2025008835"/>
    <x v="0"/>
    <s v="ER8221BBJ"/>
    <s v="E3888GZR"/>
    <d v="2025-03-05T00:00:00"/>
    <m/>
    <s v="3269"/>
    <x v="35"/>
    <s v="PA"/>
    <s v="S2"/>
    <m/>
    <d v="2025-03-05T00:00:00"/>
    <d v="1899-12-30T05:02:10"/>
    <d v="2025-03-05T00:00:00"/>
    <d v="1899-12-30T05:00:35"/>
    <d v="2025-03-05T00:00:00"/>
    <d v="1899-12-30T05:27:47"/>
    <x v="0"/>
    <s v="RFCPI"/>
    <s v="7022044366"/>
    <s v="EXW"/>
    <d v="1899-12-30T00:28:47"/>
    <d v="1899-12-30T00:27:12"/>
    <d v="1899-12-30T00:01:35"/>
    <s v="Granel"/>
    <s v="E001"/>
    <x v="1"/>
    <d v="1899-12-30T00:25:37"/>
    <d v="1899-12-30T00:27:12"/>
    <n v="5"/>
    <x v="8"/>
    <x v="2"/>
    <x v="2"/>
    <n v="0"/>
    <n v="0"/>
    <s v="OK"/>
    <s v="Granel"/>
    <x v="2"/>
    <n v="0"/>
    <s v="F. MALAGA"/>
    <s v="A"/>
    <d v="1899-12-30T00:01:35"/>
    <d v="1899-12-30T00:01:35"/>
    <s v="OK"/>
    <m/>
    <m/>
    <d v="1899-12-30T00:00:00"/>
    <d v="1899-12-30T00:25:37"/>
    <n v="4"/>
    <n v="-1.0995370370300017E-3"/>
    <n v="25.616666666663981"/>
    <n v="5"/>
    <s v="Si"/>
  </r>
  <r>
    <s v="CSMA"/>
    <s v="2025008838"/>
    <x v="0"/>
    <s v="EGR03345R"/>
    <s v="E7812KXB"/>
    <d v="2025-03-05T00:00:00"/>
    <m/>
    <s v="3264"/>
    <x v="36"/>
    <s v="PA"/>
    <s v="S1"/>
    <m/>
    <d v="2025-03-05T00:00:00"/>
    <d v="1899-12-30T05:05:33"/>
    <d v="2025-03-05T00:00:00"/>
    <d v="1899-12-30T05:03:52"/>
    <d v="2025-03-05T00:00:00"/>
    <d v="1899-12-30T05:30:41"/>
    <x v="0"/>
    <s v="RFCPI"/>
    <s v="7022044367"/>
    <s v="EXW"/>
    <d v="1899-12-30T00:28:30"/>
    <d v="1899-12-30T00:26:49"/>
    <d v="1899-12-30T00:01:41"/>
    <s v="Granel"/>
    <s v="E001"/>
    <x v="1"/>
    <d v="1899-12-30T00:25:08"/>
    <d v="1899-12-30T00:26:49"/>
    <n v="5"/>
    <x v="8"/>
    <x v="2"/>
    <x v="2"/>
    <n v="0"/>
    <n v="0"/>
    <s v="OK"/>
    <s v="Granel"/>
    <x v="2"/>
    <n v="0"/>
    <s v="F. MALAGA"/>
    <s v="A"/>
    <d v="1899-12-30T00:01:41"/>
    <d v="1899-12-30T00:01:41"/>
    <s v="OK"/>
    <m/>
    <m/>
    <d v="1899-12-30T00:00:00"/>
    <d v="1899-12-30T00:25:08"/>
    <n v="4"/>
    <n v="-1.1689814814800081E-3"/>
    <n v="25.133333333328"/>
    <n v="5"/>
    <s v="Si"/>
  </r>
  <r>
    <s v="CSMA"/>
    <s v="2025008839"/>
    <x v="0"/>
    <s v="ER0013BDS"/>
    <s v="E0472MWT"/>
    <d v="2025-03-05T00:00:00"/>
    <m/>
    <s v="3260"/>
    <x v="41"/>
    <s v="PA"/>
    <s v="S8"/>
    <m/>
    <d v="2025-03-05T00:00:00"/>
    <d v="1899-12-30T05:11:16"/>
    <d v="2025-03-05T00:00:00"/>
    <d v="1899-12-30T05:09:34"/>
    <d v="2025-03-05T00:00:00"/>
    <d v="1899-12-30T05:33:55"/>
    <x v="0"/>
    <s v="RFCPI"/>
    <s v="7022044368"/>
    <s v="EXW"/>
    <d v="1899-12-30T00:26:03"/>
    <d v="1899-12-30T00:24:21"/>
    <d v="1899-12-30T00:01:42"/>
    <s v="Granel"/>
    <s v="E001"/>
    <x v="1"/>
    <d v="1899-12-30T00:22:39"/>
    <d v="1899-12-30T00:24:21"/>
    <n v="5"/>
    <x v="8"/>
    <x v="2"/>
    <x v="2"/>
    <n v="0"/>
    <n v="0"/>
    <s v="OK"/>
    <s v="Granel"/>
    <x v="2"/>
    <n v="0"/>
    <s v="F. MALAGA"/>
    <s v="A"/>
    <d v="1899-12-30T00:01:42"/>
    <d v="1899-12-30T00:01:42"/>
    <s v="OK"/>
    <m/>
    <m/>
    <d v="1899-12-30T00:00:00"/>
    <d v="1899-12-30T00:22:39"/>
    <n v="4"/>
    <n v="-1.1805555555599867E-3"/>
    <n v="22.649999999990431"/>
    <n v="5"/>
    <s v="Si"/>
  </r>
  <r>
    <s v="CSMA"/>
    <s v="2025008840"/>
    <x v="0"/>
    <s v="ER9151BBT"/>
    <s v="E8976JGF"/>
    <d v="2025-03-05T00:00:00"/>
    <m/>
    <s v="3268"/>
    <x v="25"/>
    <s v="PA"/>
    <s v="S2"/>
    <m/>
    <d v="2025-03-05T00:00:00"/>
    <d v="1899-12-30T05:11:48"/>
    <d v="2025-03-05T00:00:00"/>
    <d v="1899-12-30T05:10:07"/>
    <d v="2025-03-05T00:00:00"/>
    <d v="1899-12-30T05:39:03"/>
    <x v="0"/>
    <s v="RFCPI"/>
    <s v="7022044369"/>
    <s v="EXW"/>
    <d v="1899-12-30T00:30:37"/>
    <d v="1899-12-30T00:28:56"/>
    <d v="1899-12-30T00:01:41"/>
    <s v="Granel"/>
    <s v="E001"/>
    <x v="1"/>
    <d v="1899-12-30T00:27:15"/>
    <d v="1899-12-30T00:28:56"/>
    <n v="5"/>
    <x v="8"/>
    <x v="2"/>
    <x v="2"/>
    <n v="0"/>
    <n v="0"/>
    <s v="OK"/>
    <s v="Granel"/>
    <x v="2"/>
    <n v="0"/>
    <s v="F. MALAGA"/>
    <s v="A"/>
    <d v="1899-12-30T00:01:41"/>
    <d v="1899-12-30T00:01:41"/>
    <s v="OK"/>
    <m/>
    <m/>
    <d v="1899-12-30T00:00:00"/>
    <d v="1899-12-30T00:27:15"/>
    <n v="4"/>
    <n v="-1.1689814814800081E-3"/>
    <n v="27.249999999998384"/>
    <n v="5"/>
    <s v="Si"/>
  </r>
  <r>
    <s v="CSMA"/>
    <s v="2025008841"/>
    <x v="0"/>
    <s v="ER8859BCJ"/>
    <s v="E3975CCV"/>
    <d v="2025-03-05T00:00:00"/>
    <m/>
    <s v="200225"/>
    <x v="44"/>
    <s v="PA"/>
    <s v="S10"/>
    <m/>
    <d v="2025-03-05T00:00:00"/>
    <d v="1899-12-30T05:27:31"/>
    <d v="2025-03-05T00:00:00"/>
    <d v="1899-12-30T05:25:51"/>
    <d v="2025-03-05T00:00:00"/>
    <d v="1899-12-30T05:42:12"/>
    <x v="0"/>
    <s v="RFCPI"/>
    <s v="7022044370"/>
    <s v="FBO"/>
    <d v="1899-12-30T00:18:01"/>
    <d v="1899-12-30T00:16:21"/>
    <d v="1899-12-30T00:01:40"/>
    <s v="Granel"/>
    <s v="E001"/>
    <x v="2"/>
    <d v="1899-12-30T00:14:41"/>
    <d v="1899-12-30T00:16:21"/>
    <n v="5"/>
    <x v="8"/>
    <x v="2"/>
    <x v="0"/>
    <n v="0"/>
    <n v="0"/>
    <s v="OK"/>
    <s v="Clinker"/>
    <x v="2"/>
    <n v="0"/>
    <s v="F. MALAGA"/>
    <s v="A"/>
    <d v="1899-12-30T00:01:40"/>
    <d v="1899-12-30T00:01:40"/>
    <s v="OK"/>
    <m/>
    <m/>
    <d v="1899-12-30T00:00:00"/>
    <d v="1899-12-30T00:14:41"/>
    <n v="4"/>
    <n v="-1.1574074074099938E-3"/>
    <n v="14.683333333334403"/>
    <n v="5"/>
    <s v="Si"/>
  </r>
  <r>
    <s v="CSMA"/>
    <s v="2025008842"/>
    <x v="0"/>
    <s v="ER1874BBL"/>
    <s v="E0721JRZ"/>
    <d v="2025-03-05T00:00:00"/>
    <m/>
    <s v="3264"/>
    <x v="36"/>
    <s v="PA"/>
    <s v="S1"/>
    <m/>
    <d v="2025-03-05T00:00:00"/>
    <d v="1899-12-30T05:47:01"/>
    <d v="2025-03-05T00:00:00"/>
    <d v="1899-12-30T05:45:21"/>
    <d v="2025-03-05T00:00:00"/>
    <d v="1899-12-30T06:18:52"/>
    <x v="0"/>
    <s v="RFCPI"/>
    <s v="7022044371"/>
    <s v="FBO"/>
    <d v="1899-12-30T00:35:11"/>
    <d v="1899-12-30T00:33:31"/>
    <d v="1899-12-30T00:01:40"/>
    <s v="Granel"/>
    <s v="E001"/>
    <x v="2"/>
    <d v="1899-12-30T00:31:51"/>
    <d v="1899-12-30T00:33:31"/>
    <n v="5"/>
    <x v="8"/>
    <x v="2"/>
    <x v="2"/>
    <n v="0"/>
    <n v="0"/>
    <s v="OK"/>
    <s v="Granel"/>
    <x v="2"/>
    <n v="0"/>
    <s v="F. MALAGA"/>
    <s v="A"/>
    <d v="1899-12-30T00:01:40"/>
    <d v="1899-12-30T00:01:40"/>
    <s v="OK"/>
    <m/>
    <m/>
    <d v="1899-12-30T00:00:00"/>
    <d v="1899-12-30T00:31:51"/>
    <n v="4"/>
    <n v="-1.1574074074100216E-3"/>
    <n v="31.849999999991947"/>
    <n v="6"/>
    <s v="Si"/>
  </r>
  <r>
    <s v="CSMA"/>
    <s v="2025008843"/>
    <x v="0"/>
    <s v="ER4551BBJ"/>
    <s v="E6688FFY"/>
    <d v="2025-03-05T00:00:00"/>
    <m/>
    <s v="3283"/>
    <x v="37"/>
    <s v="PA"/>
    <s v="PA"/>
    <m/>
    <d v="2025-03-05T00:00:00"/>
    <d v="1899-12-30T05:50:02"/>
    <d v="2025-03-05T00:00:00"/>
    <d v="1899-12-30T05:48:22"/>
    <d v="2025-03-05T00:00:00"/>
    <d v="1899-12-30T06:30:34"/>
    <x v="0"/>
    <s v="RFCPI"/>
    <s v="7022044372"/>
    <s v="FBO"/>
    <d v="1899-12-30T00:43:52"/>
    <d v="1899-12-30T00:42:12"/>
    <d v="1899-12-30T00:01:40"/>
    <s v="Ensacado"/>
    <s v="E002"/>
    <x v="2"/>
    <d v="1899-12-30T00:40:32"/>
    <d v="1899-12-30T00:42:12"/>
    <n v="5"/>
    <x v="8"/>
    <x v="2"/>
    <x v="1"/>
    <n v="0"/>
    <n v="0"/>
    <s v="OK"/>
    <s v="Ensacado"/>
    <x v="2"/>
    <n v="0"/>
    <s v="F. MALAGA"/>
    <s v="A"/>
    <d v="1899-12-30T00:01:40"/>
    <d v="1899-12-30T00:01:40"/>
    <s v="OK"/>
    <m/>
    <m/>
    <d v="1899-12-30T00:00:00"/>
    <d v="1899-12-30T00:40:32"/>
    <n v="4"/>
    <n v="-1.1574074074000018E-3"/>
    <n v="40.533333333336046"/>
    <n v="6"/>
    <s v="Si"/>
  </r>
  <r>
    <s v="CSMA"/>
    <s v="2025008845"/>
    <x v="0"/>
    <s v="ER2025BBG"/>
    <s v="E4428JRN"/>
    <d v="2025-03-05T00:00:00"/>
    <m/>
    <s v="3264"/>
    <x v="36"/>
    <s v="PA"/>
    <s v="S1"/>
    <m/>
    <d v="2025-03-05T00:00:00"/>
    <d v="1899-12-30T06:21:10"/>
    <d v="2025-03-05T00:00:00"/>
    <d v="1899-12-30T06:19:30"/>
    <d v="2025-03-05T00:00:00"/>
    <d v="1899-12-30T06:52:36"/>
    <x v="0"/>
    <s v="RFCPI"/>
    <s v="7022044373"/>
    <s v="FBO"/>
    <d v="1899-12-30T00:34:46"/>
    <d v="1899-12-30T00:33:06"/>
    <d v="1899-12-30T00:01:40"/>
    <s v="Granel"/>
    <s v="E001"/>
    <x v="2"/>
    <d v="1899-12-30T00:31:26"/>
    <d v="1899-12-30T00:33:06"/>
    <n v="6"/>
    <x v="8"/>
    <x v="2"/>
    <x v="2"/>
    <n v="0"/>
    <n v="0"/>
    <s v="OK"/>
    <s v="Granel"/>
    <x v="2"/>
    <n v="0"/>
    <s v="F. MALAGA"/>
    <s v="A"/>
    <d v="1899-12-30T00:01:40"/>
    <d v="1899-12-30T00:01:40"/>
    <s v="OK"/>
    <m/>
    <m/>
    <d v="1899-12-30T00:00:00"/>
    <d v="1899-12-30T00:31:26"/>
    <n v="4"/>
    <n v="-1.1574074074000018E-3"/>
    <n v="31.433333333342375"/>
    <n v="6"/>
    <s v="Si"/>
  </r>
  <r>
    <s v="CSMA"/>
    <s v="2025008846"/>
    <x v="0"/>
    <s v="ER0936BBS"/>
    <s v="E1632JZF"/>
    <d v="2025-03-05T00:00:00"/>
    <m/>
    <s v="3269"/>
    <x v="35"/>
    <s v="PA"/>
    <s v="S2"/>
    <m/>
    <d v="2025-03-05T00:00:00"/>
    <d v="1899-12-30T06:27:30"/>
    <d v="2025-03-05T00:00:00"/>
    <d v="1899-12-30T06:25:50"/>
    <d v="2025-03-05T00:00:00"/>
    <d v="1899-12-30T06:56:30"/>
    <x v="0"/>
    <s v="RFCPI"/>
    <s v="7022044374"/>
    <s v="FBO"/>
    <d v="1899-12-30T00:32:20"/>
    <d v="1899-12-30T00:30:40"/>
    <d v="1899-12-30T00:01:40"/>
    <s v="Granel"/>
    <s v="E001"/>
    <x v="2"/>
    <d v="1899-12-30T00:29:00"/>
    <d v="1899-12-30T00:30:40"/>
    <n v="6"/>
    <x v="8"/>
    <x v="2"/>
    <x v="2"/>
    <n v="0"/>
    <n v="0"/>
    <s v="OK"/>
    <s v="Granel"/>
    <x v="2"/>
    <n v="0"/>
    <s v="F. MALAGA"/>
    <s v="A"/>
    <d v="1899-12-30T00:01:40"/>
    <d v="1899-12-30T00:01:40"/>
    <s v="OK"/>
    <m/>
    <m/>
    <d v="1899-12-30T00:00:00"/>
    <d v="1899-12-30T00:29:00"/>
    <n v="4"/>
    <n v="-1.1574074074099938E-3"/>
    <n v="29.000000000001574"/>
    <n v="6"/>
    <s v="Si"/>
  </r>
  <r>
    <s v="CSMA"/>
    <s v="2025008847"/>
    <x v="0"/>
    <s v="ER1864BBP"/>
    <s v="E9297MPF"/>
    <d v="2025-03-05T00:00:00"/>
    <m/>
    <s v="3260"/>
    <x v="41"/>
    <s v="PA"/>
    <s v="S8"/>
    <m/>
    <d v="2025-03-05T00:00:00"/>
    <d v="1899-12-30T06:29:09"/>
    <d v="2025-03-05T00:00:00"/>
    <d v="1899-12-30T06:27:29"/>
    <d v="2025-03-05T00:00:00"/>
    <d v="1899-12-30T07:02:59"/>
    <x v="0"/>
    <s v="RFCPI"/>
    <s v="7022044375"/>
    <s v="EXW"/>
    <d v="1899-12-30T00:37:10"/>
    <d v="1899-12-30T00:35:30"/>
    <d v="1899-12-30T00:01:40"/>
    <s v="Granel"/>
    <s v="E001"/>
    <x v="1"/>
    <d v="1899-12-30T00:33:50"/>
    <d v="1899-12-30T00:35:30"/>
    <n v="6"/>
    <x v="8"/>
    <x v="2"/>
    <x v="2"/>
    <n v="0"/>
    <n v="0"/>
    <s v="OK"/>
    <s v="Granel"/>
    <x v="2"/>
    <n v="0"/>
    <s v="F. MALAGA"/>
    <s v="A"/>
    <d v="1899-12-30T00:01:40"/>
    <d v="1899-12-30T00:01:40"/>
    <s v="OK"/>
    <m/>
    <m/>
    <d v="1899-12-30T00:00:00"/>
    <d v="1899-12-30T00:33:50"/>
    <n v="4"/>
    <n v="-1.1574074074099938E-3"/>
    <n v="33.833333333332838"/>
    <n v="7"/>
    <s v="Si"/>
  </r>
  <r>
    <s v="CSMA"/>
    <s v="2025008849"/>
    <x v="0"/>
    <s v="ER2400BCC"/>
    <s v="E2345KGX"/>
    <d v="2025-03-05T00:00:00"/>
    <m/>
    <s v="3264"/>
    <x v="36"/>
    <s v="PA"/>
    <s v="S1"/>
    <m/>
    <d v="2025-03-05T00:00:00"/>
    <d v="1899-12-30T06:40:04"/>
    <d v="2025-03-05T00:00:00"/>
    <d v="1899-12-30T06:38:24"/>
    <d v="2025-03-05T00:00:00"/>
    <d v="1899-12-30T07:06:58"/>
    <x v="0"/>
    <s v="RFCPI"/>
    <s v="7022044376"/>
    <s v="FBO"/>
    <d v="1899-12-30T00:30:14"/>
    <d v="1899-12-30T00:28:34"/>
    <d v="1899-12-30T00:01:40"/>
    <s v="Granel"/>
    <s v="E001"/>
    <x v="2"/>
    <d v="1899-12-30T00:26:54"/>
    <d v="1899-12-30T00:28:34"/>
    <n v="6"/>
    <x v="8"/>
    <x v="2"/>
    <x v="2"/>
    <n v="0"/>
    <n v="0"/>
    <s v="OK"/>
    <s v="Granel"/>
    <x v="2"/>
    <n v="0"/>
    <s v="F. MALAGA"/>
    <s v="A"/>
    <d v="1899-12-30T00:01:40"/>
    <d v="1899-12-30T00:01:40"/>
    <s v="OK"/>
    <m/>
    <m/>
    <d v="1899-12-30T00:00:00"/>
    <d v="1899-12-30T00:26:54"/>
    <n v="4"/>
    <n v="-1.1574074074000018E-3"/>
    <n v="26.900000000006361"/>
    <n v="7"/>
    <s v="Si"/>
  </r>
  <r>
    <s v="CSMA"/>
    <s v="2025008848"/>
    <x v="0"/>
    <s v="ER8167BCF"/>
    <s v="E2589JTB"/>
    <d v="2025-03-05T00:00:00"/>
    <m/>
    <s v="3264"/>
    <x v="36"/>
    <s v="PA"/>
    <s v="S1"/>
    <m/>
    <d v="2025-03-05T00:00:00"/>
    <d v="1899-12-30T06:36:44"/>
    <d v="2025-03-05T00:00:00"/>
    <d v="1899-12-30T06:35:04"/>
    <d v="2025-03-05T00:00:00"/>
    <d v="1899-12-30T07:10:40"/>
    <x v="0"/>
    <s v="RFCPI"/>
    <s v="7022044377"/>
    <s v="FBO"/>
    <d v="1899-12-30T00:37:16"/>
    <d v="1899-12-30T00:35:36"/>
    <d v="1899-12-30T00:01:40"/>
    <s v="Granel"/>
    <s v="E001"/>
    <x v="2"/>
    <d v="1899-12-30T00:33:56"/>
    <d v="1899-12-30T00:35:36"/>
    <n v="6"/>
    <x v="8"/>
    <x v="2"/>
    <x v="2"/>
    <n v="0"/>
    <n v="0"/>
    <s v="OK"/>
    <s v="Granel"/>
    <x v="2"/>
    <n v="0"/>
    <s v="F. MALAGA"/>
    <s v="A"/>
    <d v="1899-12-30T00:01:40"/>
    <d v="1899-12-30T00:01:40"/>
    <s v="OK"/>
    <m/>
    <m/>
    <d v="1899-12-30T00:00:00"/>
    <d v="1899-12-30T00:33:56"/>
    <n v="4"/>
    <n v="-1.1574074074099938E-3"/>
    <n v="33.933333333326381"/>
    <n v="7"/>
    <s v="Si"/>
  </r>
  <r>
    <s v="CSMA"/>
    <s v="2025008850"/>
    <x v="0"/>
    <s v="ER9004BBK"/>
    <s v="E8822FFZ"/>
    <d v="2025-03-05T00:00:00"/>
    <m/>
    <s v="3264"/>
    <x v="36"/>
    <s v="PA"/>
    <s v="S1"/>
    <m/>
    <d v="2025-03-05T00:00:00"/>
    <d v="1899-12-30T06:45:46"/>
    <d v="2025-03-05T00:00:00"/>
    <d v="1899-12-30T06:44:06"/>
    <d v="2025-03-05T00:00:00"/>
    <d v="1899-12-30T07:17:13"/>
    <x v="0"/>
    <s v="RFCPI"/>
    <s v="7022044378"/>
    <s v="FBO"/>
    <d v="1899-12-30T00:34:47"/>
    <d v="1899-12-30T00:33:07"/>
    <d v="1899-12-30T00:01:40"/>
    <s v="Granel"/>
    <s v="E001"/>
    <x v="2"/>
    <d v="1899-12-30T00:31:27"/>
    <d v="1899-12-30T00:33:07"/>
    <n v="6"/>
    <x v="8"/>
    <x v="2"/>
    <x v="2"/>
    <n v="0"/>
    <n v="0"/>
    <s v="OK"/>
    <s v="Granel"/>
    <x v="2"/>
    <n v="0"/>
    <s v="F. MALAGA"/>
    <s v="A"/>
    <d v="1899-12-30T00:01:40"/>
    <d v="1899-12-30T00:01:40"/>
    <s v="OK"/>
    <m/>
    <m/>
    <d v="1899-12-30T00:00:00"/>
    <d v="1899-12-30T00:31:27"/>
    <n v="4"/>
    <n v="-1.1574074074099938E-3"/>
    <n v="31.450000000003158"/>
    <n v="7"/>
    <s v="Si"/>
  </r>
  <r>
    <s v="CSMA"/>
    <s v="2025008855"/>
    <x v="0"/>
    <s v="E0224HDX"/>
    <m/>
    <d v="2025-03-05T00:00:00"/>
    <m/>
    <s v="3282"/>
    <x v="42"/>
    <s v="PA"/>
    <s v="PA"/>
    <m/>
    <d v="2025-03-05T00:00:00"/>
    <d v="1899-12-30T07:04:06"/>
    <d v="2025-03-05T00:00:00"/>
    <d v="1899-12-30T07:02:25"/>
    <d v="2025-03-05T00:00:00"/>
    <d v="1899-12-30T07:24:00"/>
    <x v="0"/>
    <s v="RFCPI"/>
    <s v="7022044379"/>
    <s v="FBO"/>
    <d v="1899-12-30T00:23:16"/>
    <d v="1899-12-30T00:21:35"/>
    <d v="1899-12-30T00:01:41"/>
    <s v="Ensacado"/>
    <s v="E002"/>
    <x v="2"/>
    <d v="1899-12-30T00:19:54"/>
    <d v="1899-12-30T00:21:35"/>
    <n v="7"/>
    <x v="8"/>
    <x v="2"/>
    <x v="1"/>
    <n v="0"/>
    <n v="0"/>
    <s v="OK"/>
    <s v="Ensacado"/>
    <x v="2"/>
    <n v="0"/>
    <s v="F. MALAGA"/>
    <s v="A"/>
    <d v="1899-12-30T00:01:41"/>
    <d v="1899-12-30T00:01:41"/>
    <s v="OK"/>
    <m/>
    <m/>
    <d v="1899-12-30T00:00:00"/>
    <d v="1899-12-30T00:19:54"/>
    <n v="4"/>
    <n v="-1.1689814814800359E-3"/>
    <n v="19.899999999993597"/>
    <n v="7"/>
    <s v="Si"/>
  </r>
  <r>
    <s v="CSMA"/>
    <s v="2025008851"/>
    <x v="0"/>
    <s v="EMA03008R"/>
    <s v="E0680JVK"/>
    <d v="2025-03-05T00:00:00"/>
    <m/>
    <s v="3264"/>
    <x v="36"/>
    <s v="PA"/>
    <s v="S1"/>
    <m/>
    <d v="2025-03-05T00:00:00"/>
    <d v="1899-12-30T06:50:50"/>
    <d v="2025-03-05T00:00:00"/>
    <d v="1899-12-30T06:49:10"/>
    <d v="2025-03-05T00:00:00"/>
    <d v="1899-12-30T07:26:39"/>
    <x v="0"/>
    <s v="RFCPI"/>
    <s v="7022044380"/>
    <s v="FBO"/>
    <d v="1899-12-30T00:39:09"/>
    <d v="1899-12-30T00:37:29"/>
    <d v="1899-12-30T00:01:40"/>
    <s v="Granel"/>
    <s v="E001"/>
    <x v="2"/>
    <d v="1899-12-30T00:35:49"/>
    <d v="1899-12-30T00:37:29"/>
    <n v="6"/>
    <x v="8"/>
    <x v="2"/>
    <x v="2"/>
    <n v="0"/>
    <n v="0"/>
    <s v="OK"/>
    <s v="Granel"/>
    <x v="2"/>
    <n v="0"/>
    <s v="F. MALAGA"/>
    <s v="A"/>
    <d v="1899-12-30T00:01:40"/>
    <d v="1899-12-30T00:01:40"/>
    <s v="OK"/>
    <m/>
    <m/>
    <d v="1899-12-30T00:00:00"/>
    <d v="1899-12-30T00:35:49"/>
    <n v="4"/>
    <n v="-1.1574074074099938E-3"/>
    <n v="35.816666666659259"/>
    <n v="7"/>
    <s v="Si"/>
  </r>
  <r>
    <s v="CSMA"/>
    <s v="2025008854"/>
    <x v="0"/>
    <s v="EJ02544R"/>
    <s v="E9533LGJ"/>
    <d v="2025-03-05T00:00:00"/>
    <m/>
    <s v="3283"/>
    <x v="37"/>
    <s v="PA"/>
    <s v="PA"/>
    <m/>
    <d v="2025-03-05T00:00:00"/>
    <d v="1899-12-30T07:03:36"/>
    <d v="2025-03-05T00:00:00"/>
    <d v="1899-12-30T07:01:54"/>
    <d v="2025-03-05T00:00:00"/>
    <d v="1899-12-30T07:30:26"/>
    <x v="0"/>
    <s v="RFCPI"/>
    <s v="7022044381"/>
    <s v="FBO"/>
    <d v="1899-12-30T00:30:14"/>
    <d v="1899-12-30T00:28:32"/>
    <d v="1899-12-30T00:01:42"/>
    <s v="Ensacado"/>
    <s v="E002"/>
    <x v="2"/>
    <d v="1899-12-30T00:26:50"/>
    <d v="1899-12-30T00:28:32"/>
    <n v="7"/>
    <x v="8"/>
    <x v="2"/>
    <x v="1"/>
    <n v="0"/>
    <n v="0"/>
    <s v="OK"/>
    <s v="Ensacado"/>
    <x v="2"/>
    <n v="0"/>
    <s v="F. MALAGA"/>
    <s v="A"/>
    <d v="1899-12-30T00:01:42"/>
    <d v="1899-12-30T00:01:42"/>
    <s v="OK"/>
    <m/>
    <m/>
    <d v="1899-12-30T00:00:00"/>
    <d v="1899-12-30T00:26:50"/>
    <n v="4"/>
    <n v="-1.1805555555600145E-3"/>
    <n v="26.833333333334384"/>
    <n v="7"/>
    <s v="Si"/>
  </r>
  <r>
    <s v="CSMA"/>
    <s v="2025008852"/>
    <x v="0"/>
    <s v="ER1030BBJ"/>
    <s v="E0463JRH"/>
    <d v="2025-03-05T00:00:00"/>
    <m/>
    <s v="3264"/>
    <x v="36"/>
    <s v="PA"/>
    <s v="S1"/>
    <m/>
    <d v="2025-03-05T00:00:00"/>
    <d v="1899-12-30T06:54:03"/>
    <d v="2025-03-05T00:00:00"/>
    <d v="1899-12-30T06:52:23"/>
    <d v="2025-03-05T00:00:00"/>
    <d v="1899-12-30T07:31:54"/>
    <x v="0"/>
    <s v="RFCPI"/>
    <s v="7022044382"/>
    <s v="FBO"/>
    <d v="1899-12-30T00:41:11"/>
    <d v="1899-12-30T00:39:31"/>
    <d v="1899-12-30T00:01:40"/>
    <s v="Granel"/>
    <s v="E001"/>
    <x v="2"/>
    <d v="1899-12-30T00:37:51"/>
    <d v="1899-12-30T00:39:31"/>
    <n v="6"/>
    <x v="8"/>
    <x v="2"/>
    <x v="2"/>
    <n v="0"/>
    <n v="0"/>
    <s v="OK"/>
    <s v="Granel"/>
    <x v="2"/>
    <n v="0"/>
    <s v="F. MALAGA"/>
    <s v="A"/>
    <d v="1899-12-30T00:01:40"/>
    <d v="1899-12-30T00:01:40"/>
    <s v="OK"/>
    <m/>
    <m/>
    <d v="1899-12-30T00:00:00"/>
    <d v="1899-12-30T00:37:51"/>
    <n v="4"/>
    <n v="-1.1574074074099938E-3"/>
    <n v="37.849999999996804"/>
    <n v="7"/>
    <s v="Si"/>
  </r>
  <r>
    <s v="CSMA"/>
    <s v="2025008861"/>
    <x v="0"/>
    <s v="ER7226BBV"/>
    <s v="E8946JVD"/>
    <d v="2025-03-05T00:00:00"/>
    <m/>
    <s v="200225"/>
    <x v="44"/>
    <s v="PA"/>
    <s v="S10"/>
    <m/>
    <d v="2025-03-05T00:00:00"/>
    <d v="1899-12-30T07:15:35"/>
    <d v="2025-03-05T00:00:00"/>
    <d v="1899-12-30T07:13:54"/>
    <d v="2025-03-05T00:00:00"/>
    <d v="1899-12-30T07:33:58"/>
    <x v="0"/>
    <s v="RFCPI"/>
    <s v="7022044384"/>
    <s v="FBO"/>
    <d v="1899-12-30T00:21:45"/>
    <d v="1899-12-30T00:20:04"/>
    <d v="1899-12-30T00:01:41"/>
    <s v="Granel"/>
    <s v="E001"/>
    <x v="2"/>
    <d v="1899-12-30T00:18:23"/>
    <d v="1899-12-30T00:20:04"/>
    <n v="7"/>
    <x v="8"/>
    <x v="2"/>
    <x v="0"/>
    <n v="0"/>
    <n v="0"/>
    <s v="OK"/>
    <s v="Clinker"/>
    <x v="2"/>
    <n v="0"/>
    <s v="F. MALAGA"/>
    <s v="A"/>
    <d v="1899-12-30T00:01:41"/>
    <d v="1899-12-30T00:01:41"/>
    <s v="OK"/>
    <m/>
    <m/>
    <d v="1899-12-30T00:00:00"/>
    <d v="1899-12-30T00:18:23"/>
    <n v="4"/>
    <n v="-1.1689814814900279E-3"/>
    <n v="18.383333333328025"/>
    <n v="7"/>
    <s v="Si"/>
  </r>
  <r>
    <s v="CSMA"/>
    <s v="2025008857"/>
    <x v="0"/>
    <s v="ER9443BDF"/>
    <s v="E4941MFZ"/>
    <d v="2025-03-05T00:00:00"/>
    <m/>
    <s v="3263"/>
    <x v="43"/>
    <s v="PA"/>
    <s v="S5"/>
    <m/>
    <d v="2025-03-05T00:00:00"/>
    <d v="1899-12-30T07:08:11"/>
    <d v="2025-03-05T00:00:00"/>
    <d v="1899-12-30T07:06:30"/>
    <d v="2025-03-05T00:00:00"/>
    <d v="1899-12-30T07:35:24"/>
    <x v="0"/>
    <s v="RFCPI"/>
    <s v="7022044386"/>
    <s v="EXW"/>
    <d v="1899-12-30T00:30:35"/>
    <d v="1899-12-30T00:28:54"/>
    <d v="1899-12-30T00:01:41"/>
    <s v="Granel"/>
    <s v="E001"/>
    <x v="1"/>
    <d v="1899-12-30T00:27:13"/>
    <d v="1899-12-30T00:28:54"/>
    <n v="7"/>
    <x v="8"/>
    <x v="2"/>
    <x v="2"/>
    <n v="0"/>
    <n v="0"/>
    <s v="OK"/>
    <s v="Granel"/>
    <x v="2"/>
    <n v="0"/>
    <s v="F. MALAGA"/>
    <s v="A"/>
    <d v="1899-12-30T00:01:41"/>
    <d v="1899-12-30T00:01:41"/>
    <s v="OK"/>
    <m/>
    <m/>
    <d v="1899-12-30T00:00:00"/>
    <d v="1899-12-30T00:27:13"/>
    <n v="4"/>
    <n v="-1.1689814814799804E-3"/>
    <n v="27.216666666662395"/>
    <n v="7"/>
    <s v="Si"/>
  </r>
  <r>
    <s v="CSMA"/>
    <s v="2025008856"/>
    <x v="0"/>
    <s v="ER4695BDR"/>
    <s v="E9461JBD"/>
    <d v="2025-03-05T00:00:00"/>
    <m/>
    <s v="3264"/>
    <x v="36"/>
    <s v="PA"/>
    <s v="S1"/>
    <m/>
    <d v="2025-03-05T00:00:00"/>
    <d v="1899-12-30T07:04:46"/>
    <d v="2025-03-05T00:00:00"/>
    <d v="1899-12-30T07:03:05"/>
    <d v="2025-03-05T00:00:00"/>
    <d v="1899-12-30T07:44:32"/>
    <x v="0"/>
    <s v="RFCPI"/>
    <s v="7022044387"/>
    <s v="EXW"/>
    <d v="1899-12-30T00:43:08"/>
    <d v="1899-12-30T00:41:27"/>
    <d v="1899-12-30T00:01:41"/>
    <s v="Granel"/>
    <s v="E001"/>
    <x v="1"/>
    <d v="1899-12-30T00:39:46"/>
    <d v="1899-12-30T00:41:27"/>
    <n v="7"/>
    <x v="8"/>
    <x v="2"/>
    <x v="2"/>
    <n v="0"/>
    <n v="0"/>
    <s v="OK"/>
    <s v="Granel"/>
    <x v="2"/>
    <n v="0"/>
    <s v="F. MALAGA"/>
    <s v="A"/>
    <d v="1899-12-30T00:01:41"/>
    <d v="1899-12-30T00:01:41"/>
    <s v="OK"/>
    <m/>
    <m/>
    <d v="1899-12-30T00:00:00"/>
    <d v="1899-12-30T00:39:46"/>
    <n v="4"/>
    <n v="-1.1689814814800359E-3"/>
    <n v="39.766666666665557"/>
    <n v="7"/>
    <s v="Si"/>
  </r>
  <r>
    <s v="CSMA"/>
    <s v="2025008860"/>
    <x v="0"/>
    <s v="ECO02801R"/>
    <s v="E8474FTB"/>
    <d v="2025-03-05T00:00:00"/>
    <m/>
    <s v="3269"/>
    <x v="35"/>
    <s v="PA"/>
    <s v="S2"/>
    <m/>
    <d v="2025-03-05T00:00:00"/>
    <d v="1899-12-30T07:14:33"/>
    <d v="2025-03-05T00:00:00"/>
    <d v="1899-12-30T07:12:52"/>
    <d v="2025-03-05T00:00:00"/>
    <d v="1899-12-30T07:49:25"/>
    <x v="0"/>
    <s v="RFCPI"/>
    <s v="7022044388"/>
    <s v="FBO"/>
    <d v="1899-12-30T00:38:14"/>
    <d v="1899-12-30T00:36:33"/>
    <d v="1899-12-30T00:01:41"/>
    <s v="Granel"/>
    <s v="E001"/>
    <x v="2"/>
    <d v="1899-12-30T00:34:52"/>
    <d v="1899-12-30T00:36:33"/>
    <n v="7"/>
    <x v="8"/>
    <x v="2"/>
    <x v="2"/>
    <n v="0"/>
    <n v="0"/>
    <s v="OK"/>
    <s v="Granel"/>
    <x v="2"/>
    <n v="0"/>
    <s v="F. MALAGA"/>
    <s v="A"/>
    <d v="1899-12-30T00:01:41"/>
    <d v="1899-12-30T00:01:41"/>
    <s v="OK"/>
    <m/>
    <m/>
    <d v="1899-12-30T00:00:00"/>
    <d v="1899-12-30T00:34:52"/>
    <n v="4"/>
    <n v="-1.1689814814799804E-3"/>
    <n v="34.866666666676778"/>
    <n v="7"/>
    <s v="Si"/>
  </r>
  <r>
    <s v="CSMA"/>
    <s v="2025008862"/>
    <x v="0"/>
    <s v="ER0891BBT"/>
    <s v="E3470GSX"/>
    <d v="2025-03-05T00:00:00"/>
    <m/>
    <s v="3264"/>
    <x v="36"/>
    <s v="PA"/>
    <s v="S1"/>
    <m/>
    <d v="2025-03-05T00:00:00"/>
    <d v="1899-12-30T07:25:13"/>
    <d v="2025-03-05T00:00:00"/>
    <d v="1899-12-30T07:23:32"/>
    <d v="2025-03-05T00:00:00"/>
    <d v="1899-12-30T07:58:02"/>
    <x v="0"/>
    <s v="RFCPI"/>
    <s v="7022044389"/>
    <s v="FBO"/>
    <d v="1899-12-30T00:36:11"/>
    <d v="1899-12-30T00:34:30"/>
    <d v="1899-12-30T00:01:41"/>
    <s v="Granel"/>
    <s v="E001"/>
    <x v="2"/>
    <d v="1899-12-30T00:32:49"/>
    <d v="1899-12-30T00:34:30"/>
    <n v="7"/>
    <x v="8"/>
    <x v="2"/>
    <x v="2"/>
    <n v="0"/>
    <n v="0"/>
    <s v="OK"/>
    <s v="Granel"/>
    <x v="2"/>
    <n v="0"/>
    <s v="F. MALAGA"/>
    <s v="A"/>
    <d v="1899-12-30T00:01:41"/>
    <d v="1899-12-30T00:01:41"/>
    <s v="OK"/>
    <m/>
    <m/>
    <d v="1899-12-30T00:00:00"/>
    <d v="1899-12-30T00:32:49"/>
    <n v="4"/>
    <n v="-1.1689814814800359E-3"/>
    <n v="32.816666666663991"/>
    <n v="7"/>
    <s v="Si"/>
  </r>
  <r>
    <s v="CSMA"/>
    <s v="2025008864"/>
    <x v="0"/>
    <s v="ER8880BDL"/>
    <s v="E1376KSX"/>
    <d v="2025-03-05T00:00:00"/>
    <m/>
    <s v="3264"/>
    <x v="36"/>
    <s v="PA"/>
    <s v="S1"/>
    <m/>
    <d v="2025-03-05T00:00:00"/>
    <d v="1899-12-30T07:27:48"/>
    <d v="2025-03-05T00:00:00"/>
    <d v="1899-12-30T07:26:06"/>
    <d v="2025-03-05T00:00:00"/>
    <d v="1899-12-30T08:04:02"/>
    <x v="0"/>
    <s v="RFCPI"/>
    <s v="7022044390"/>
    <s v="EXW"/>
    <d v="1899-12-30T00:39:38"/>
    <d v="1899-12-30T00:37:56"/>
    <d v="1899-12-30T00:01:42"/>
    <s v="Granel"/>
    <s v="E001"/>
    <x v="1"/>
    <d v="1899-12-30T00:36:14"/>
    <d v="1899-12-30T00:37:56"/>
    <n v="7"/>
    <x v="8"/>
    <x v="2"/>
    <x v="2"/>
    <n v="0"/>
    <n v="0"/>
    <s v="OK"/>
    <s v="Granel"/>
    <x v="2"/>
    <n v="0"/>
    <s v="F. MALAGA"/>
    <s v="A"/>
    <d v="1899-12-30T00:01:42"/>
    <d v="1899-12-30T00:01:42"/>
    <s v="OK"/>
    <m/>
    <m/>
    <d v="1899-12-30T00:00:00"/>
    <d v="1899-12-30T00:36:14"/>
    <n v="4"/>
    <n v="-1.1805555555499669E-3"/>
    <n v="36.233333333337612"/>
    <n v="8"/>
    <s v="Si"/>
  </r>
  <r>
    <s v="CSMA"/>
    <s v="2025008863"/>
    <x v="0"/>
    <s v="ER9151BBT"/>
    <s v="E8976JGF"/>
    <d v="2025-03-05T00:00:00"/>
    <m/>
    <s v="3264"/>
    <x v="36"/>
    <s v="PA"/>
    <s v="S1"/>
    <m/>
    <d v="2025-03-05T00:00:00"/>
    <d v="1899-12-30T07:27:31"/>
    <d v="2025-03-05T00:00:00"/>
    <d v="1899-12-30T07:25:50"/>
    <d v="2025-03-05T00:00:00"/>
    <d v="1899-12-30T08:10:38"/>
    <x v="0"/>
    <s v="RFCPI"/>
    <s v="7022044391"/>
    <s v="EXW"/>
    <d v="1899-12-30T00:46:29"/>
    <d v="1899-12-30T00:44:48"/>
    <d v="1899-12-30T00:01:41"/>
    <s v="Granel"/>
    <s v="E001"/>
    <x v="1"/>
    <d v="1899-12-30T00:43:07"/>
    <d v="1899-12-30T00:44:48"/>
    <n v="7"/>
    <x v="8"/>
    <x v="2"/>
    <x v="2"/>
    <n v="0"/>
    <n v="0"/>
    <s v="OK"/>
    <s v="Granel"/>
    <x v="2"/>
    <n v="0"/>
    <s v="F. MALAGA"/>
    <s v="A"/>
    <d v="1899-12-30T00:01:41"/>
    <d v="1899-12-30T00:01:41"/>
    <s v="OK"/>
    <m/>
    <m/>
    <d v="1899-12-30T00:00:00"/>
    <d v="1899-12-30T00:43:07"/>
    <n v="4"/>
    <n v="-1.1689814814799804E-3"/>
    <n v="43.1166666666672"/>
    <n v="8"/>
    <s v="Si"/>
  </r>
  <r>
    <s v="CSMA"/>
    <s v="2025008867"/>
    <x v="0"/>
    <s v="ER6822BBF"/>
    <s v="E7574KJX"/>
    <d v="2025-03-05T00:00:00"/>
    <m/>
    <s v="3269"/>
    <x v="35"/>
    <s v="PA"/>
    <s v="S2"/>
    <m/>
    <d v="2025-03-05T00:00:00"/>
    <d v="1899-12-30T07:45:38"/>
    <d v="2025-03-05T00:00:00"/>
    <d v="1899-12-30T07:43:57"/>
    <d v="2025-03-05T00:00:00"/>
    <d v="1899-12-30T08:15:09"/>
    <x v="0"/>
    <s v="RFCPI"/>
    <s v="7022044392"/>
    <s v="FBO"/>
    <d v="1899-12-30T00:32:53"/>
    <d v="1899-12-30T00:31:12"/>
    <d v="1899-12-30T00:01:41"/>
    <s v="Granel"/>
    <s v="E001"/>
    <x v="2"/>
    <d v="1899-12-30T00:29:31"/>
    <d v="1899-12-30T00:31:12"/>
    <n v="7"/>
    <x v="8"/>
    <x v="2"/>
    <x v="2"/>
    <n v="0"/>
    <n v="0"/>
    <s v="OK"/>
    <s v="Granel"/>
    <x v="2"/>
    <n v="0"/>
    <s v="F. MALAGA"/>
    <s v="A"/>
    <d v="1899-12-30T00:01:41"/>
    <d v="1899-12-30T00:01:41"/>
    <s v="OK"/>
    <m/>
    <m/>
    <d v="1899-12-30T00:00:00"/>
    <d v="1899-12-30T00:29:31"/>
    <n v="4"/>
    <n v="-1.1689814814799804E-3"/>
    <n v="29.516666666673625"/>
    <n v="8"/>
    <s v="Si"/>
  </r>
  <r>
    <s v="CSMA"/>
    <s v="2025008866"/>
    <x v="0"/>
    <s v="ER7726BBG"/>
    <s v="E8998KYN"/>
    <d v="2025-03-05T00:00:00"/>
    <m/>
    <s v="3264"/>
    <x v="36"/>
    <s v="PA"/>
    <s v="S1"/>
    <m/>
    <d v="2025-03-05T00:00:00"/>
    <d v="1899-12-30T07:35:20"/>
    <d v="2025-03-05T00:00:00"/>
    <d v="1899-12-30T07:33:38"/>
    <d v="2025-03-05T00:00:00"/>
    <d v="1899-12-30T08:19:38"/>
    <x v="0"/>
    <s v="RFCPI"/>
    <s v="7022044393"/>
    <s v="EXW"/>
    <d v="1899-12-30T00:47:42"/>
    <d v="1899-12-30T00:46:00"/>
    <d v="1899-12-30T00:01:42"/>
    <s v="Granel"/>
    <s v="E001"/>
    <x v="1"/>
    <d v="1899-12-30T00:44:18"/>
    <d v="1899-12-30T00:46:00"/>
    <n v="7"/>
    <x v="8"/>
    <x v="2"/>
    <x v="2"/>
    <n v="0"/>
    <n v="0"/>
    <s v="OK"/>
    <s v="Granel"/>
    <x v="2"/>
    <n v="0"/>
    <s v="F. MALAGA"/>
    <s v="A"/>
    <d v="1899-12-30T00:01:42"/>
    <d v="1899-12-30T00:01:42"/>
    <s v="OK"/>
    <m/>
    <m/>
    <d v="1899-12-30T00:00:00"/>
    <d v="1899-12-30T00:44:18"/>
    <n v="4"/>
    <n v="-1.1805555555499669E-3"/>
    <n v="44.300000000001646"/>
    <n v="8"/>
    <s v="Si"/>
  </r>
  <r>
    <s v="CSMA"/>
    <s v="2025008869"/>
    <x v="0"/>
    <s v="ER8221BBJ"/>
    <s v="E3888GZR"/>
    <d v="2025-03-05T00:00:00"/>
    <m/>
    <s v="3269"/>
    <x v="35"/>
    <s v="PA"/>
    <s v="S2"/>
    <m/>
    <d v="2025-03-05T00:00:00"/>
    <d v="1899-12-30T08:07:07"/>
    <d v="2025-03-05T00:00:00"/>
    <d v="1899-12-30T08:05:27"/>
    <d v="2025-03-05T00:00:00"/>
    <d v="1899-12-30T08:29:10"/>
    <x v="0"/>
    <s v="RFCPI"/>
    <s v="7022044394"/>
    <s v="EXW"/>
    <d v="1899-12-30T00:25:23"/>
    <d v="1899-12-30T00:23:43"/>
    <d v="1899-12-30T00:01:40"/>
    <s v="Granel"/>
    <s v="E001"/>
    <x v="1"/>
    <d v="1899-12-30T00:22:03"/>
    <d v="1899-12-30T00:23:43"/>
    <n v="8"/>
    <x v="8"/>
    <x v="2"/>
    <x v="2"/>
    <n v="0"/>
    <n v="0"/>
    <s v="OK"/>
    <s v="Granel"/>
    <x v="2"/>
    <n v="0"/>
    <s v="F. MALAGA"/>
    <s v="A"/>
    <d v="1899-12-30T00:01:40"/>
    <d v="1899-12-30T00:01:40"/>
    <s v="OK"/>
    <m/>
    <m/>
    <d v="1899-12-30T00:00:00"/>
    <d v="1899-12-30T00:22:03"/>
    <n v="4"/>
    <n v="-1.1574074074000018E-3"/>
    <n v="22.050000000000008"/>
    <n v="8"/>
    <s v="Si"/>
  </r>
  <r>
    <s v="CSMA"/>
    <s v="2025008870"/>
    <x v="0"/>
    <s v="ER0272BBT"/>
    <s v="E2254MLP"/>
    <d v="2025-03-05T00:00:00"/>
    <m/>
    <s v="3269"/>
    <x v="35"/>
    <s v="PA"/>
    <s v="S2"/>
    <m/>
    <d v="2025-03-05T00:00:00"/>
    <d v="1899-12-30T08:12:05"/>
    <d v="2025-03-05T00:00:00"/>
    <d v="1899-12-30T08:10:25"/>
    <d v="2025-03-05T00:00:00"/>
    <d v="1899-12-30T08:39:00"/>
    <x v="0"/>
    <s v="RFCPI"/>
    <s v="7022044395"/>
    <s v="FBO"/>
    <d v="1899-12-30T00:30:15"/>
    <d v="1899-12-30T00:28:35"/>
    <d v="1899-12-30T00:01:40"/>
    <s v="Granel"/>
    <s v="E001"/>
    <x v="2"/>
    <d v="1899-12-30T00:26:55"/>
    <d v="1899-12-30T00:28:35"/>
    <n v="8"/>
    <x v="8"/>
    <x v="2"/>
    <x v="2"/>
    <n v="0"/>
    <n v="0"/>
    <s v="OK"/>
    <s v="Granel"/>
    <x v="2"/>
    <n v="0"/>
    <s v="F. MALAGA"/>
    <s v="A"/>
    <d v="1899-12-30T00:01:40"/>
    <d v="1899-12-30T00:01:40"/>
    <s v="OK"/>
    <m/>
    <m/>
    <d v="1899-12-30T00:00:00"/>
    <d v="1899-12-30T00:26:55"/>
    <n v="4"/>
    <n v="-1.1574074074099938E-3"/>
    <n v="26.916666666667222"/>
    <n v="8"/>
    <s v="Si"/>
  </r>
  <r>
    <s v="CSMA"/>
    <s v="2025008871"/>
    <x v="0"/>
    <s v="ER4758BBH"/>
    <s v="E7926JMH"/>
    <d v="2025-03-05T00:00:00"/>
    <m/>
    <s v="3264"/>
    <x v="36"/>
    <s v="PA"/>
    <s v="S1"/>
    <m/>
    <d v="2025-03-05T00:00:00"/>
    <d v="1899-12-30T08:24:56"/>
    <d v="2025-03-05T00:00:00"/>
    <d v="1899-12-30T08:23:16"/>
    <d v="2025-03-05T00:00:00"/>
    <d v="1899-12-30T08:51:14"/>
    <x v="0"/>
    <s v="RFCPI"/>
    <s v="7022044396"/>
    <s v="FBO"/>
    <d v="1899-12-30T00:29:38"/>
    <d v="1899-12-30T00:27:58"/>
    <d v="1899-12-30T00:01:40"/>
    <s v="Granel"/>
    <s v="E001"/>
    <x v="2"/>
    <d v="1899-12-30T00:26:18"/>
    <d v="1899-12-30T00:27:58"/>
    <n v="8"/>
    <x v="8"/>
    <x v="2"/>
    <x v="2"/>
    <n v="0"/>
    <n v="0"/>
    <s v="OK"/>
    <s v="Granel"/>
    <x v="2"/>
    <n v="0"/>
    <s v="F. MALAGA"/>
    <s v="A"/>
    <d v="1899-12-30T00:01:40"/>
    <d v="1899-12-30T00:01:40"/>
    <s v="OK"/>
    <m/>
    <m/>
    <d v="1899-12-30T00:00:00"/>
    <d v="1899-12-30T00:26:18"/>
    <n v="4"/>
    <n v="-1.1574074074099938E-3"/>
    <n v="26.300000000001631"/>
    <n v="8"/>
    <s v="Si"/>
  </r>
  <r>
    <s v="CSMA"/>
    <s v="2025008874"/>
    <x v="0"/>
    <s v="EGR03345R"/>
    <s v="E7812KXB"/>
    <d v="2025-03-05T00:00:00"/>
    <m/>
    <s v="3260"/>
    <x v="41"/>
    <s v="PA"/>
    <s v="S8"/>
    <m/>
    <d v="2025-03-05T00:00:00"/>
    <d v="1899-12-30T08:38:58"/>
    <d v="2025-03-05T00:00:00"/>
    <d v="1899-12-30T08:37:19"/>
    <d v="2025-03-05T00:00:00"/>
    <d v="1899-12-30T09:03:38"/>
    <x v="0"/>
    <s v="RFCPI"/>
    <s v="7022044397"/>
    <s v="EXW"/>
    <d v="1899-12-30T00:27:58"/>
    <d v="1899-12-30T00:26:19"/>
    <d v="1899-12-30T00:01:39"/>
    <s v="Granel"/>
    <s v="E001"/>
    <x v="1"/>
    <d v="1899-12-30T00:24:40"/>
    <d v="1899-12-30T00:26:19"/>
    <n v="8"/>
    <x v="8"/>
    <x v="2"/>
    <x v="2"/>
    <n v="0"/>
    <n v="0"/>
    <s v="OK"/>
    <s v="Granel"/>
    <x v="2"/>
    <n v="0"/>
    <s v="F. MALAGA"/>
    <s v="A"/>
    <d v="1899-12-30T00:01:39"/>
    <d v="1899-12-30T00:01:39"/>
    <s v="OK"/>
    <m/>
    <m/>
    <d v="1899-12-30T00:00:00"/>
    <d v="1899-12-30T00:24:40"/>
    <n v="4"/>
    <n v="-1.1458333333299597E-3"/>
    <n v="24.666666666667272"/>
    <n v="9"/>
    <s v="Si"/>
  </r>
  <r>
    <s v="CSMA"/>
    <s v="2025008880"/>
    <x v="0"/>
    <s v="ER6736BBX"/>
    <s v="E6766MJV"/>
    <d v="2025-03-05T00:00:00"/>
    <m/>
    <s v="3283"/>
    <x v="37"/>
    <s v="PA"/>
    <s v="PA"/>
    <m/>
    <d v="2025-03-05T00:00:00"/>
    <d v="1899-12-30T08:45:15"/>
    <d v="2025-03-05T00:00:00"/>
    <d v="1899-12-30T08:43:35"/>
    <d v="2025-03-05T00:00:00"/>
    <d v="1899-12-30T09:07:02"/>
    <x v="0"/>
    <s v="RFCPI"/>
    <s v="7022044398"/>
    <s v="EXW"/>
    <d v="1899-12-30T00:25:07"/>
    <d v="1899-12-30T00:23:27"/>
    <d v="1899-12-30T00:01:40"/>
    <s v="Ensacado"/>
    <s v="E002"/>
    <x v="1"/>
    <d v="1899-12-30T00:21:47"/>
    <d v="1899-12-30T00:23:27"/>
    <n v="8"/>
    <x v="8"/>
    <x v="2"/>
    <x v="1"/>
    <n v="0"/>
    <n v="0"/>
    <s v="OK"/>
    <s v="Ensacado"/>
    <x v="2"/>
    <n v="0"/>
    <s v="F. MALAGA"/>
    <s v="A"/>
    <d v="1899-12-30T00:01:40"/>
    <d v="1899-12-30T00:01:40"/>
    <s v="OK"/>
    <m/>
    <m/>
    <d v="1899-12-30T00:00:00"/>
    <d v="1899-12-30T00:21:47"/>
    <n v="4"/>
    <n v="-1.1574074074000018E-3"/>
    <n v="21.783333333340789"/>
    <n v="9"/>
    <s v="Si"/>
  </r>
  <r>
    <s v="CSMA"/>
    <s v="2025008883"/>
    <x v="0"/>
    <s v="ER8110BCC"/>
    <s v="E7844JTT"/>
    <d v="2025-03-05T00:00:00"/>
    <m/>
    <s v="3269"/>
    <x v="35"/>
    <s v="PA"/>
    <s v="S2"/>
    <m/>
    <d v="2025-03-05T00:00:00"/>
    <d v="1899-12-30T09:00:00"/>
    <d v="2025-03-05T00:00:00"/>
    <d v="1899-12-30T08:58:20"/>
    <d v="2025-03-05T00:00:00"/>
    <d v="1899-12-30T09:31:41"/>
    <x v="0"/>
    <s v="RFCPI"/>
    <s v="7022044399"/>
    <s v="FBO"/>
    <d v="1899-12-30T00:35:01"/>
    <d v="1899-12-30T00:33:21"/>
    <d v="1899-12-30T00:01:40"/>
    <s v="Granel"/>
    <s v="E001"/>
    <x v="2"/>
    <d v="1899-12-30T00:31:41"/>
    <d v="1899-12-30T00:33:21"/>
    <n v="9"/>
    <x v="8"/>
    <x v="2"/>
    <x v="2"/>
    <n v="0"/>
    <n v="0"/>
    <s v="OK"/>
    <s v="Granel"/>
    <x v="2"/>
    <n v="0"/>
    <s v="F. MALAGA"/>
    <s v="A"/>
    <d v="1899-12-30T00:01:40"/>
    <d v="1899-12-30T00:01:40"/>
    <s v="OK"/>
    <m/>
    <m/>
    <d v="1899-12-30T00:00:00"/>
    <d v="1899-12-30T00:31:41"/>
    <n v="4"/>
    <n v="-1.1574074074099938E-3"/>
    <n v="31.683333333326427"/>
    <n v="9"/>
    <s v="Si"/>
  </r>
  <r>
    <s v="CSMA"/>
    <s v="2025008882"/>
    <x v="0"/>
    <s v="ER4551BBJ"/>
    <s v="E6688FFY"/>
    <d v="2025-03-05T00:00:00"/>
    <m/>
    <s v="3282"/>
    <x v="42"/>
    <s v="PA"/>
    <s v="PA"/>
    <m/>
    <d v="2025-03-05T00:00:00"/>
    <d v="1899-12-30T08:55:00"/>
    <d v="2025-03-05T00:00:00"/>
    <d v="1899-12-30T08:53:20"/>
    <d v="2025-03-05T00:00:00"/>
    <d v="1899-12-30T09:37:19"/>
    <x v="0"/>
    <s v="RFCPI"/>
    <s v="7022044400"/>
    <s v="FBO"/>
    <d v="1899-12-30T00:45:39"/>
    <d v="1899-12-30T00:43:59"/>
    <d v="1899-12-30T00:01:40"/>
    <s v="Ensacado"/>
    <s v="E002"/>
    <x v="2"/>
    <d v="1899-12-30T00:42:19"/>
    <d v="1899-12-30T00:43:59"/>
    <n v="8"/>
    <x v="8"/>
    <x v="2"/>
    <x v="1"/>
    <n v="0"/>
    <n v="0"/>
    <s v="OK"/>
    <s v="Ensacado"/>
    <x v="2"/>
    <n v="0"/>
    <s v="F. MALAGA"/>
    <s v="A"/>
    <d v="1899-12-30T00:01:40"/>
    <d v="1899-12-30T00:01:40"/>
    <s v="OK"/>
    <m/>
    <m/>
    <d v="1899-12-30T00:00:00"/>
    <d v="1899-12-30T00:42:19"/>
    <n v="4"/>
    <n v="-1.1574074074099938E-3"/>
    <n v="42.316666666660758"/>
    <n v="9"/>
    <s v="Si"/>
  </r>
  <r>
    <s v="CSMA"/>
    <s v="2025008887"/>
    <x v="0"/>
    <s v="ER9004BBK"/>
    <s v="E8822FFZ"/>
    <d v="2025-03-05T00:00:00"/>
    <m/>
    <s v="3264"/>
    <x v="36"/>
    <s v="PA"/>
    <s v="S1"/>
    <m/>
    <d v="2025-03-05T00:00:00"/>
    <d v="1899-12-30T09:12:44"/>
    <d v="2025-03-05T00:00:00"/>
    <d v="1899-12-30T09:11:04"/>
    <d v="2025-03-05T00:00:00"/>
    <d v="1899-12-30T09:41:52"/>
    <x v="0"/>
    <s v="RFCPI"/>
    <s v="7022044401"/>
    <s v="FBO"/>
    <d v="1899-12-30T00:32:28"/>
    <d v="1899-12-30T00:30:48"/>
    <d v="1899-12-30T00:01:40"/>
    <s v="Granel"/>
    <s v="E001"/>
    <x v="2"/>
    <d v="1899-12-30T00:29:08"/>
    <d v="1899-12-30T00:30:48"/>
    <n v="9"/>
    <x v="8"/>
    <x v="2"/>
    <x v="2"/>
    <n v="0"/>
    <n v="0"/>
    <s v="OK"/>
    <s v="Granel"/>
    <x v="2"/>
    <n v="0"/>
    <s v="F. MALAGA"/>
    <s v="A"/>
    <d v="1899-12-30T00:01:40"/>
    <d v="1899-12-30T00:01:40"/>
    <s v="OK"/>
    <m/>
    <m/>
    <d v="1899-12-30T00:00:00"/>
    <d v="1899-12-30T00:29:08"/>
    <n v="4"/>
    <n v="-1.1574074074000018E-3"/>
    <n v="29.133333333331144"/>
    <n v="9"/>
    <s v="Si"/>
  </r>
  <r>
    <s v="CSMA"/>
    <s v="2025008890"/>
    <x v="0"/>
    <s v="ER3035BDJ"/>
    <s v="E1617MGZ"/>
    <d v="2025-03-05T00:00:00"/>
    <m/>
    <s v="3264"/>
    <x v="36"/>
    <s v="PA"/>
    <s v="S1"/>
    <m/>
    <d v="2025-03-05T00:00:00"/>
    <d v="1899-12-30T09:19:16"/>
    <d v="2025-03-05T00:00:00"/>
    <d v="1899-12-30T09:17:34"/>
    <d v="2025-03-05T00:00:00"/>
    <d v="1899-12-30T09:47:06"/>
    <x v="0"/>
    <s v="RFCPI"/>
    <s v="7022044403"/>
    <s v="FBO"/>
    <d v="1899-12-30T00:31:14"/>
    <d v="1899-12-30T00:29:32"/>
    <d v="1899-12-30T00:01:42"/>
    <s v="Granel"/>
    <s v="E001"/>
    <x v="2"/>
    <d v="1899-12-30T00:27:50"/>
    <d v="1899-12-30T00:29:32"/>
    <n v="9"/>
    <x v="8"/>
    <x v="2"/>
    <x v="2"/>
    <n v="0"/>
    <n v="0"/>
    <s v="OK"/>
    <s v="Granel"/>
    <x v="2"/>
    <n v="0"/>
    <s v="F. MALAGA"/>
    <s v="A"/>
    <d v="1899-12-30T00:01:42"/>
    <d v="1899-12-30T00:01:42"/>
    <s v="OK"/>
    <m/>
    <m/>
    <d v="1899-12-30T00:00:00"/>
    <d v="1899-12-30T00:27:50"/>
    <n v="4"/>
    <n v="-1.1805555555600145E-3"/>
    <n v="27.833333333327985"/>
    <n v="9"/>
    <s v="Si"/>
  </r>
  <r>
    <s v="CSMA"/>
    <s v="2025008889"/>
    <x v="0"/>
    <s v="ER0936BBS"/>
    <s v="E1632JZF"/>
    <d v="2025-03-05T00:00:00"/>
    <m/>
    <s v="3269"/>
    <x v="35"/>
    <s v="PA"/>
    <s v="S2"/>
    <m/>
    <d v="2025-03-05T00:00:00"/>
    <d v="1899-12-30T09:17:22"/>
    <d v="2025-03-05T00:00:00"/>
    <d v="1899-12-30T09:15:41"/>
    <d v="2025-03-05T00:00:00"/>
    <d v="1899-12-30T09:49:35"/>
    <x v="0"/>
    <s v="RFCPI"/>
    <s v="7022044404"/>
    <s v="FBO"/>
    <d v="1899-12-30T00:35:35"/>
    <d v="1899-12-30T00:33:54"/>
    <d v="1899-12-30T00:01:41"/>
    <s v="Granel"/>
    <s v="E001"/>
    <x v="2"/>
    <d v="1899-12-30T00:32:13"/>
    <d v="1899-12-30T00:33:54"/>
    <n v="9"/>
    <x v="8"/>
    <x v="2"/>
    <x v="2"/>
    <n v="0"/>
    <n v="0"/>
    <s v="OK"/>
    <s v="Granel"/>
    <x v="2"/>
    <n v="0"/>
    <s v="F. MALAGA"/>
    <s v="A"/>
    <d v="1899-12-30T00:01:41"/>
    <d v="1899-12-30T00:01:41"/>
    <s v="OK"/>
    <m/>
    <m/>
    <d v="1899-12-30T00:00:00"/>
    <d v="1899-12-30T00:32:13"/>
    <n v="4"/>
    <n v="-1.1689814814899724E-3"/>
    <n v="32.216666666659258"/>
    <n v="9"/>
    <s v="Si"/>
  </r>
  <r>
    <s v="CSMA"/>
    <s v="2025008891"/>
    <x v="0"/>
    <s v="ER8349BDL"/>
    <s v="E9043KYN"/>
    <d v="2025-03-05T00:00:00"/>
    <m/>
    <s v="3264"/>
    <x v="36"/>
    <s v="PA"/>
    <s v="S1"/>
    <m/>
    <d v="2025-03-05T00:00:00"/>
    <d v="1899-12-30T09:23:16"/>
    <d v="2025-03-05T00:00:00"/>
    <d v="1899-12-30T09:21:36"/>
    <d v="2025-03-05T00:00:00"/>
    <d v="1899-12-30T09:57:01"/>
    <x v="0"/>
    <s v="RFCPI"/>
    <s v="7022044406"/>
    <s v="EXW"/>
    <d v="1899-12-30T00:37:05"/>
    <d v="1899-12-30T00:35:25"/>
    <d v="1899-12-30T00:01:40"/>
    <s v="Granel"/>
    <s v="E001"/>
    <x v="1"/>
    <d v="1899-12-30T00:33:45"/>
    <d v="1899-12-30T00:35:25"/>
    <n v="9"/>
    <x v="8"/>
    <x v="2"/>
    <x v="2"/>
    <n v="0"/>
    <n v="0"/>
    <s v="OK"/>
    <s v="Granel"/>
    <x v="2"/>
    <n v="0"/>
    <s v="F. MALAGA"/>
    <s v="A"/>
    <d v="1899-12-30T00:01:40"/>
    <d v="1899-12-30T00:01:40"/>
    <s v="OK"/>
    <m/>
    <m/>
    <d v="1899-12-30T00:00:00"/>
    <d v="1899-12-30T00:33:45"/>
    <n v="4"/>
    <n v="-1.1574074074099938E-3"/>
    <n v="33.75"/>
    <n v="9"/>
    <s v="Si"/>
  </r>
  <r>
    <s v="CSMA"/>
    <s v="2025008892"/>
    <x v="0"/>
    <s v="ER4695BDR"/>
    <s v="E9461JBD"/>
    <d v="2025-03-05T00:00:00"/>
    <m/>
    <s v="3264"/>
    <x v="36"/>
    <s v="PA"/>
    <s v="S1"/>
    <m/>
    <d v="2025-03-05T00:00:00"/>
    <d v="1899-12-30T09:26:02"/>
    <d v="2025-03-05T00:00:00"/>
    <d v="1899-12-30T09:24:21"/>
    <d v="2025-03-05T00:00:00"/>
    <d v="1899-12-30T10:16:35"/>
    <x v="0"/>
    <s v="RFCPI"/>
    <s v="7022044408"/>
    <s v="EXW"/>
    <d v="1899-12-30T00:53:55"/>
    <d v="1899-12-30T00:52:14"/>
    <d v="1899-12-30T00:01:41"/>
    <s v="Granel"/>
    <s v="E001"/>
    <x v="1"/>
    <d v="1899-12-30T00:50:33"/>
    <d v="1899-12-30T00:52:14"/>
    <n v="9"/>
    <x v="8"/>
    <x v="2"/>
    <x v="2"/>
    <n v="0"/>
    <n v="0"/>
    <s v="OK"/>
    <s v="Granel"/>
    <x v="2"/>
    <n v="0"/>
    <s v="F. MALAGA"/>
    <s v="B"/>
    <d v="1899-12-30T00:01:41"/>
    <d v="1899-12-30T00:01:41"/>
    <s v="OK"/>
    <m/>
    <m/>
    <d v="1899-12-30T00:00:00"/>
    <d v="1899-12-30T00:50:33"/>
    <n v="4"/>
    <n v="-1.1689814814800359E-3"/>
    <n v="50.550000000004779"/>
    <n v="10"/>
    <s v="No"/>
  </r>
  <r>
    <s v="CSMA"/>
    <s v="2025008893"/>
    <x v="0"/>
    <s v="ER1874BBL"/>
    <s v="E0721JRZ"/>
    <d v="2025-03-05T00:00:00"/>
    <m/>
    <s v="3264"/>
    <x v="36"/>
    <s v="PA"/>
    <s v="S1"/>
    <m/>
    <d v="2025-03-05T00:00:00"/>
    <d v="1899-12-30T09:28:18"/>
    <d v="2025-03-05T00:00:00"/>
    <d v="1899-12-30T09:26:38"/>
    <d v="2025-03-05T00:00:00"/>
    <d v="1899-12-30T10:26:17"/>
    <x v="0"/>
    <s v="RFCPI"/>
    <s v="7022044409"/>
    <s v="FBO"/>
    <d v="1899-12-30T01:01:19"/>
    <d v="1899-12-30T00:59:39"/>
    <d v="1899-12-30T00:01:40"/>
    <s v="Granel"/>
    <s v="E001"/>
    <x v="2"/>
    <d v="1899-12-30T00:57:59"/>
    <d v="1899-12-30T00:59:39"/>
    <n v="9"/>
    <x v="8"/>
    <x v="2"/>
    <x v="2"/>
    <n v="0"/>
    <n v="0"/>
    <s v="OK"/>
    <s v="Granel"/>
    <x v="2"/>
    <n v="0"/>
    <s v="F. MALAGA"/>
    <s v="B"/>
    <d v="1899-12-30T00:01:40"/>
    <d v="1899-12-30T00:01:40"/>
    <s v="OK"/>
    <m/>
    <m/>
    <d v="1899-12-30T00:00:00"/>
    <d v="1899-12-30T00:57:59"/>
    <n v="4"/>
    <n v="-1.1574074074099938E-3"/>
    <n v="57.983333333327977"/>
    <n v="10"/>
    <s v="No"/>
  </r>
  <r>
    <s v="CSMA"/>
    <s v="2025008906"/>
    <x v="0"/>
    <s v="ER9163BCB"/>
    <s v="E5326MYM"/>
    <d v="2025-03-05T00:00:00"/>
    <m/>
    <s v="3269"/>
    <x v="35"/>
    <s v="PA"/>
    <s v="S2"/>
    <m/>
    <d v="2025-03-05T00:00:00"/>
    <d v="1899-12-30T09:51:22"/>
    <d v="2025-03-05T00:00:00"/>
    <d v="1899-12-30T09:49:42"/>
    <d v="2025-03-05T00:00:00"/>
    <d v="1899-12-30T10:28:04"/>
    <x v="0"/>
    <s v="RFCPI"/>
    <s v="7022044410"/>
    <s v="FBO"/>
    <d v="1899-12-30T00:40:02"/>
    <d v="1899-12-30T00:38:22"/>
    <d v="1899-12-30T00:01:40"/>
    <s v="Granel"/>
    <s v="E001"/>
    <x v="2"/>
    <d v="1899-12-30T00:36:42"/>
    <d v="1899-12-30T00:38:22"/>
    <n v="9"/>
    <x v="8"/>
    <x v="2"/>
    <x v="2"/>
    <n v="0"/>
    <n v="0"/>
    <s v="OK"/>
    <s v="Granel"/>
    <x v="2"/>
    <n v="0"/>
    <s v="F. MALAGA"/>
    <s v="A"/>
    <d v="1899-12-30T00:01:40"/>
    <d v="1899-12-30T00:01:40"/>
    <s v="OK"/>
    <m/>
    <m/>
    <d v="1899-12-30T00:00:00"/>
    <d v="1899-12-30T00:36:42"/>
    <n v="4"/>
    <n v="-1.1574074074099938E-3"/>
    <n v="36.699999999998383"/>
    <n v="10"/>
    <s v="Si"/>
  </r>
  <r>
    <s v="CSMA"/>
    <s v="2025008905"/>
    <x v="0"/>
    <s v="ER0860BBM"/>
    <s v="E5730JVY"/>
    <d v="2025-03-05T00:00:00"/>
    <m/>
    <s v="3262"/>
    <x v="40"/>
    <s v="PA"/>
    <s v="S6"/>
    <m/>
    <d v="2025-03-05T00:00:00"/>
    <d v="1899-12-30T09:45:35"/>
    <d v="2025-03-05T00:00:00"/>
    <d v="1899-12-30T09:43:57"/>
    <d v="2025-03-05T00:00:00"/>
    <d v="1899-12-30T10:28:57"/>
    <x v="0"/>
    <s v="RFCPI"/>
    <s v="7022044411"/>
    <s v="FBO"/>
    <d v="1899-12-30T00:46:38"/>
    <d v="1899-12-30T00:45:00"/>
    <d v="1899-12-30T00:01:38"/>
    <s v="Granel"/>
    <s v="E001"/>
    <x v="2"/>
    <d v="1899-12-30T00:43:22"/>
    <d v="1899-12-30T00:45:00"/>
    <n v="9"/>
    <x v="8"/>
    <x v="2"/>
    <x v="2"/>
    <n v="0"/>
    <n v="0"/>
    <s v="OK"/>
    <s v="Granel"/>
    <x v="2"/>
    <n v="0"/>
    <s v="F. MALAGA"/>
    <s v="A"/>
    <d v="1899-12-30T00:01:38"/>
    <d v="1899-12-30T00:01:38"/>
    <s v="OK"/>
    <m/>
    <m/>
    <d v="1899-12-30T00:00:00"/>
    <d v="1899-12-30T00:43:22"/>
    <n v="4"/>
    <n v="-1.1342592592599732E-3"/>
    <n v="43.366666666665637"/>
    <n v="10"/>
    <s v="Si"/>
  </r>
  <r>
    <s v="CSMA"/>
    <s v="2025008910"/>
    <x v="0"/>
    <s v="ER8360BCF"/>
    <s v="E4598JCD"/>
    <d v="2025-03-05T00:00:00"/>
    <m/>
    <s v="3269"/>
    <x v="35"/>
    <s v="PA"/>
    <s v="S2"/>
    <m/>
    <d v="2025-03-05T00:00:00"/>
    <d v="1899-12-30T09:53:31"/>
    <d v="2025-03-05T00:00:00"/>
    <d v="1899-12-30T09:51:52"/>
    <d v="2025-03-05T00:00:00"/>
    <d v="1899-12-30T10:32:52"/>
    <x v="0"/>
    <s v="RFCPI"/>
    <s v="7022044412"/>
    <s v="FBO"/>
    <d v="1899-12-30T00:42:39"/>
    <d v="1899-12-30T00:41:00"/>
    <d v="1899-12-30T00:01:39"/>
    <s v="Granel"/>
    <s v="E001"/>
    <x v="2"/>
    <d v="1899-12-30T00:39:21"/>
    <d v="1899-12-30T00:41:00"/>
    <n v="9"/>
    <x v="8"/>
    <x v="2"/>
    <x v="2"/>
    <n v="0"/>
    <n v="0"/>
    <s v="OK"/>
    <s v="Granel"/>
    <x v="2"/>
    <n v="0"/>
    <s v="F. MALAGA"/>
    <s v="A"/>
    <d v="1899-12-30T00:01:39"/>
    <d v="1899-12-30T00:01:39"/>
    <s v="OK"/>
    <m/>
    <m/>
    <d v="1899-12-30T00:00:00"/>
    <d v="1899-12-30T00:39:21"/>
    <n v="4"/>
    <n v="-1.1458333333300152E-3"/>
    <n v="39.350000000001593"/>
    <n v="10"/>
    <s v="Si"/>
  </r>
  <r>
    <s v="CSMA"/>
    <s v="2025008913"/>
    <x v="0"/>
    <s v="ER5973BBL"/>
    <s v="E0247JRH"/>
    <d v="2025-03-05T00:00:00"/>
    <m/>
    <s v="3264"/>
    <x v="36"/>
    <s v="PA"/>
    <s v="S1"/>
    <m/>
    <d v="2025-03-05T00:00:00"/>
    <d v="1899-12-30T10:10:07"/>
    <d v="2025-03-05T00:00:00"/>
    <d v="1899-12-30T10:08:27"/>
    <d v="2025-03-05T00:00:00"/>
    <d v="1899-12-30T10:40:38"/>
    <x v="0"/>
    <s v="RFCPI"/>
    <s v="7022044413"/>
    <s v="EXW"/>
    <d v="1899-12-30T00:33:51"/>
    <d v="1899-12-30T00:32:11"/>
    <d v="1899-12-30T00:01:40"/>
    <s v="Granel"/>
    <s v="E001"/>
    <x v="1"/>
    <d v="1899-12-30T00:30:31"/>
    <d v="1899-12-30T00:32:11"/>
    <n v="10"/>
    <x v="8"/>
    <x v="2"/>
    <x v="2"/>
    <n v="0"/>
    <n v="0"/>
    <s v="OK"/>
    <s v="Granel"/>
    <x v="2"/>
    <n v="0"/>
    <s v="F. MALAGA"/>
    <s v="A"/>
    <d v="1899-12-30T00:01:40"/>
    <d v="1899-12-30T00:01:40"/>
    <s v="OK"/>
    <m/>
    <m/>
    <d v="1899-12-30T00:00:00"/>
    <d v="1899-12-30T00:30:31"/>
    <n v="4"/>
    <n v="-1.1574074074099938E-3"/>
    <n v="30.516666666667227"/>
    <n v="10"/>
    <s v="Si"/>
  </r>
  <r>
    <s v="CSMA"/>
    <s v="2025008915"/>
    <x v="0"/>
    <s v="ER2310BBX"/>
    <s v="E5477KKG"/>
    <d v="2025-03-05T00:00:00"/>
    <m/>
    <s v="3269"/>
    <x v="35"/>
    <s v="PA"/>
    <s v="S2"/>
    <m/>
    <d v="2025-03-05T00:00:00"/>
    <d v="1899-12-30T10:12:34"/>
    <d v="2025-03-05T00:00:00"/>
    <d v="1899-12-30T10:10:54"/>
    <d v="2025-03-05T00:00:00"/>
    <d v="1899-12-30T10:44:33"/>
    <x v="0"/>
    <s v="RFCPI"/>
    <s v="7022044414"/>
    <s v="FBO"/>
    <d v="1899-12-30T00:35:19"/>
    <d v="1899-12-30T00:33:39"/>
    <d v="1899-12-30T00:01:40"/>
    <s v="Granel"/>
    <s v="E001"/>
    <x v="2"/>
    <d v="1899-12-30T00:31:59"/>
    <d v="1899-12-30T00:33:39"/>
    <n v="10"/>
    <x v="8"/>
    <x v="2"/>
    <x v="2"/>
    <n v="0"/>
    <n v="0"/>
    <s v="OK"/>
    <s v="Granel"/>
    <x v="2"/>
    <n v="0"/>
    <s v="F. MALAGA"/>
    <s v="A"/>
    <d v="1899-12-30T00:01:40"/>
    <d v="1899-12-30T00:01:40"/>
    <s v="OK"/>
    <m/>
    <m/>
    <d v="1899-12-30T00:00:00"/>
    <d v="1899-12-30T00:31:59"/>
    <n v="4"/>
    <n v="-1.1574074074099938E-3"/>
    <n v="31.983333333336066"/>
    <n v="10"/>
    <s v="Si"/>
  </r>
  <r>
    <s v="CSMA"/>
    <s v="2025008912"/>
    <x v="0"/>
    <s v="ER9151BBT"/>
    <s v="E8976JGF"/>
    <d v="2025-03-05T00:00:00"/>
    <m/>
    <s v="3264"/>
    <x v="36"/>
    <s v="PA"/>
    <s v="S1"/>
    <m/>
    <d v="2025-03-05T00:00:00"/>
    <d v="1899-12-30T10:05:27"/>
    <d v="2025-03-05T00:00:00"/>
    <d v="1899-12-30T10:03:46"/>
    <d v="2025-03-05T00:00:00"/>
    <d v="1899-12-30T10:46:46"/>
    <x v="0"/>
    <s v="RFCPI"/>
    <s v="7022044415"/>
    <s v="EXW"/>
    <d v="1899-12-30T00:44:41"/>
    <d v="1899-12-30T00:43:00"/>
    <d v="1899-12-30T00:01:41"/>
    <s v="Granel"/>
    <s v="E001"/>
    <x v="1"/>
    <d v="1899-12-30T00:41:19"/>
    <d v="1899-12-30T00:43:00"/>
    <n v="10"/>
    <x v="8"/>
    <x v="2"/>
    <x v="2"/>
    <n v="0"/>
    <n v="0"/>
    <s v="OK"/>
    <s v="Granel"/>
    <x v="2"/>
    <n v="0"/>
    <s v="F. MALAGA"/>
    <s v="A"/>
    <d v="1899-12-30T00:01:41"/>
    <d v="1899-12-30T00:01:41"/>
    <s v="OK"/>
    <m/>
    <m/>
    <d v="1899-12-30T00:00:00"/>
    <d v="1899-12-30T00:41:19"/>
    <n v="4"/>
    <n v="-1.1689814814799804E-3"/>
    <n v="41.316666666667238"/>
    <n v="10"/>
    <s v="Si"/>
  </r>
  <r>
    <s v="CSMA"/>
    <s v="2025008914"/>
    <x v="0"/>
    <s v="ER2400BCC"/>
    <s v="E2345KGX"/>
    <d v="2025-03-05T00:00:00"/>
    <m/>
    <s v="3264"/>
    <x v="36"/>
    <s v="PA"/>
    <s v="S1"/>
    <m/>
    <d v="2025-03-05T00:00:00"/>
    <d v="1899-12-30T10:10:49"/>
    <d v="2025-03-05T00:00:00"/>
    <d v="1899-12-30T10:09:10"/>
    <d v="2025-03-05T00:00:00"/>
    <d v="1899-12-30T10:55:35"/>
    <x v="0"/>
    <s v="RFCPI"/>
    <s v="7022044416"/>
    <s v="FBO"/>
    <d v="1899-12-30T00:48:04"/>
    <d v="1899-12-30T00:46:25"/>
    <d v="1899-12-30T00:01:39"/>
    <s v="Granel"/>
    <s v="E001"/>
    <x v="2"/>
    <d v="1899-12-30T00:44:46"/>
    <d v="1899-12-30T00:46:25"/>
    <n v="10"/>
    <x v="8"/>
    <x v="2"/>
    <x v="2"/>
    <n v="0"/>
    <n v="0"/>
    <s v="OK"/>
    <s v="Granel"/>
    <x v="2"/>
    <n v="0"/>
    <s v="F. MALAGA"/>
    <s v="A"/>
    <d v="1899-12-30T00:01:39"/>
    <d v="1899-12-30T00:01:39"/>
    <s v="OK"/>
    <m/>
    <m/>
    <d v="1899-12-30T00:00:00"/>
    <d v="1899-12-30T00:44:46"/>
    <n v="4"/>
    <n v="-1.1458333333300152E-3"/>
    <n v="44.766666666662417"/>
    <n v="10"/>
    <s v="Si"/>
  </r>
  <r>
    <s v="CSMA"/>
    <s v="2025008919"/>
    <x v="0"/>
    <s v="ER8221BBJ"/>
    <s v="E3888GZR"/>
    <d v="2025-03-05T00:00:00"/>
    <m/>
    <s v="3269"/>
    <x v="35"/>
    <s v="PA"/>
    <s v="S2"/>
    <m/>
    <d v="2025-03-05T00:00:00"/>
    <d v="1899-12-30T10:35:05"/>
    <d v="2025-03-05T00:00:00"/>
    <d v="1899-12-30T10:33:25"/>
    <d v="2025-03-05T00:00:00"/>
    <d v="1899-12-30T10:56:35"/>
    <x v="0"/>
    <s v="RFCPI"/>
    <s v="7022044417"/>
    <s v="EXW"/>
    <d v="1899-12-30T00:24:50"/>
    <d v="1899-12-30T00:23:10"/>
    <d v="1899-12-30T00:01:40"/>
    <s v="Granel"/>
    <s v="E001"/>
    <x v="1"/>
    <d v="1899-12-30T00:21:30"/>
    <d v="1899-12-30T00:23:10"/>
    <n v="10"/>
    <x v="8"/>
    <x v="2"/>
    <x v="2"/>
    <n v="0"/>
    <n v="0"/>
    <s v="OK"/>
    <s v="Granel"/>
    <x v="2"/>
    <n v="0"/>
    <s v="F. MALAGA"/>
    <s v="A"/>
    <d v="1899-12-30T00:01:40"/>
    <d v="1899-12-30T00:01:40"/>
    <s v="OK"/>
    <m/>
    <m/>
    <d v="1899-12-30T00:00:00"/>
    <d v="1899-12-30T00:21:30"/>
    <n v="4"/>
    <n v="-1.1574074074000018E-3"/>
    <n v="21.500000000006398"/>
    <n v="10"/>
    <s v="Si"/>
  </r>
  <r>
    <s v="CSMA"/>
    <s v="2025008917"/>
    <x v="0"/>
    <s v="EVA01741R"/>
    <s v="E5813KFK"/>
    <d v="2025-03-05T00:00:00"/>
    <m/>
    <s v="3268"/>
    <x v="25"/>
    <s v="PA"/>
    <s v="S2"/>
    <m/>
    <d v="2025-03-05T00:00:00"/>
    <d v="1899-12-30T10:28:46"/>
    <d v="2025-03-05T00:00:00"/>
    <d v="1899-12-30T10:27:07"/>
    <d v="2025-03-05T00:00:00"/>
    <d v="1899-12-30T10:57:29"/>
    <x v="0"/>
    <s v="RFCPI"/>
    <s v="7022044418"/>
    <s v="FBO"/>
    <d v="1899-12-30T00:32:01"/>
    <d v="1899-12-30T00:30:22"/>
    <d v="1899-12-30T00:01:39"/>
    <s v="Granel"/>
    <s v="E001"/>
    <x v="2"/>
    <d v="1899-12-30T00:28:43"/>
    <d v="1899-12-30T00:30:22"/>
    <n v="10"/>
    <x v="8"/>
    <x v="2"/>
    <x v="2"/>
    <n v="0"/>
    <n v="0"/>
    <s v="OK"/>
    <s v="Granel"/>
    <x v="2"/>
    <n v="0"/>
    <s v="F. MALAGA"/>
    <s v="A"/>
    <d v="1899-12-30T00:01:39"/>
    <d v="1899-12-30T00:01:39"/>
    <s v="OK"/>
    <m/>
    <m/>
    <d v="1899-12-30T00:00:00"/>
    <d v="1899-12-30T00:28:43"/>
    <n v="4"/>
    <n v="-1.1458333333300152E-3"/>
    <n v="28.716666666667184"/>
    <n v="10"/>
    <s v="Si"/>
  </r>
  <r>
    <s v="CSMA"/>
    <s v="2025008918"/>
    <x v="0"/>
    <s v="ER7377BBY"/>
    <s v="E0851KHC"/>
    <d v="2025-03-05T00:00:00"/>
    <m/>
    <s v="3283"/>
    <x v="37"/>
    <s v="PA"/>
    <s v="PA"/>
    <m/>
    <d v="2025-03-05T00:00:00"/>
    <d v="1899-12-30T10:29:21"/>
    <d v="2025-03-05T00:00:00"/>
    <d v="1899-12-30T10:27:42"/>
    <d v="2025-03-05T00:00:00"/>
    <d v="1899-12-30T11:00:32"/>
    <x v="0"/>
    <s v="RFCPI"/>
    <s v="7022044419"/>
    <s v="EXW"/>
    <d v="1899-12-30T00:34:29"/>
    <d v="1899-12-30T00:32:50"/>
    <d v="1899-12-30T00:01:39"/>
    <s v="Ensacado"/>
    <s v="E002"/>
    <x v="1"/>
    <d v="1899-12-30T00:31:11"/>
    <d v="1899-12-30T00:32:50"/>
    <n v="10"/>
    <x v="8"/>
    <x v="2"/>
    <x v="1"/>
    <n v="0"/>
    <n v="0"/>
    <s v="OK"/>
    <s v="Ensacado"/>
    <x v="2"/>
    <n v="0"/>
    <s v="F. MALAGA"/>
    <s v="A"/>
    <d v="1899-12-30T00:01:39"/>
    <d v="1899-12-30T00:01:39"/>
    <s v="OK"/>
    <m/>
    <m/>
    <d v="1899-12-30T00:00:00"/>
    <d v="1899-12-30T00:31:11"/>
    <n v="4"/>
    <n v="-1.1458333333299597E-3"/>
    <n v="31.183333333329628"/>
    <n v="11"/>
    <s v="Si"/>
  </r>
  <r>
    <s v="CSMA"/>
    <s v="2025008920"/>
    <x v="0"/>
    <s v="ER0933BCD"/>
    <s v="E5086KXC"/>
    <d v="2025-03-05T00:00:00"/>
    <m/>
    <s v="3264"/>
    <x v="36"/>
    <s v="PA"/>
    <s v="S1"/>
    <m/>
    <d v="2025-03-05T00:00:00"/>
    <d v="1899-12-30T10:47:15"/>
    <d v="2025-03-05T00:00:00"/>
    <d v="1899-12-30T10:45:35"/>
    <d v="2025-03-05T00:00:00"/>
    <d v="1899-12-30T11:12:34"/>
    <x v="0"/>
    <s v="RFCPI"/>
    <s v="7022044421"/>
    <s v="EXW"/>
    <d v="1899-12-30T00:28:39"/>
    <d v="1899-12-30T00:26:59"/>
    <d v="1899-12-30T00:01:40"/>
    <s v="Granel"/>
    <s v="E001"/>
    <x v="1"/>
    <d v="1899-12-30T00:25:19"/>
    <d v="1899-12-30T00:26:59"/>
    <n v="10"/>
    <x v="8"/>
    <x v="2"/>
    <x v="2"/>
    <n v="0"/>
    <n v="0"/>
    <s v="OK"/>
    <s v="Granel"/>
    <x v="2"/>
    <n v="0"/>
    <s v="F. MALAGA"/>
    <s v="A"/>
    <d v="1899-12-30T00:01:40"/>
    <d v="1899-12-30T00:01:40"/>
    <s v="OK"/>
    <m/>
    <m/>
    <d v="1899-12-30T00:00:00"/>
    <d v="1899-12-30T00:25:19"/>
    <n v="4"/>
    <n v="-1.1574074074099938E-3"/>
    <n v="25.316666666668812"/>
    <n v="11"/>
    <s v="Si"/>
  </r>
  <r>
    <s v="CSMA"/>
    <s v="2025008922"/>
    <x v="0"/>
    <s v="ER7726BBG"/>
    <s v="E8998KYN"/>
    <d v="2025-03-05T00:00:00"/>
    <m/>
    <s v="3264"/>
    <x v="36"/>
    <s v="PA"/>
    <s v="S1"/>
    <m/>
    <d v="2025-03-05T00:00:00"/>
    <d v="1899-12-30T10:56:17"/>
    <d v="2025-03-05T00:00:00"/>
    <d v="1899-12-30T10:54:37"/>
    <d v="2025-03-05T00:00:00"/>
    <d v="1899-12-30T11:20:03"/>
    <x v="0"/>
    <s v="RFCPI"/>
    <s v="7022044422"/>
    <s v="EXW"/>
    <d v="1899-12-30T00:27:06"/>
    <d v="1899-12-30T00:25:26"/>
    <d v="1899-12-30T00:01:40"/>
    <s v="Granel"/>
    <s v="E001"/>
    <x v="1"/>
    <d v="1899-12-30T00:23:46"/>
    <d v="1899-12-30T00:25:26"/>
    <n v="10"/>
    <x v="8"/>
    <x v="2"/>
    <x v="2"/>
    <n v="0"/>
    <n v="0"/>
    <s v="OK"/>
    <s v="Granel"/>
    <x v="2"/>
    <n v="0"/>
    <s v="F. MALAGA"/>
    <s v="A"/>
    <d v="1899-12-30T00:01:40"/>
    <d v="1899-12-30T00:01:40"/>
    <s v="OK"/>
    <m/>
    <m/>
    <d v="1899-12-30T00:00:00"/>
    <d v="1899-12-30T00:23:46"/>
    <n v="4"/>
    <n v="-1.1574074074000018E-3"/>
    <n v="23.766666666667209"/>
    <n v="11"/>
    <s v="Si"/>
  </r>
  <r>
    <s v="CSMA"/>
    <s v="2025008923"/>
    <x v="0"/>
    <s v="ER0272BBT"/>
    <s v="E2254MLP"/>
    <d v="2025-03-05T00:00:00"/>
    <m/>
    <s v="3269"/>
    <x v="35"/>
    <s v="PA"/>
    <s v="S2"/>
    <m/>
    <d v="2025-03-05T00:00:00"/>
    <d v="1899-12-30T10:56:26"/>
    <d v="2025-03-05T00:00:00"/>
    <d v="1899-12-30T10:54:45"/>
    <d v="2025-03-05T00:00:00"/>
    <d v="1899-12-30T11:22:08"/>
    <x v="0"/>
    <s v="RFCPI"/>
    <s v="7022044423"/>
    <s v="FBO"/>
    <d v="1899-12-30T00:29:04"/>
    <d v="1899-12-30T00:27:23"/>
    <d v="1899-12-30T00:01:41"/>
    <s v="Granel"/>
    <s v="E001"/>
    <x v="2"/>
    <d v="1899-12-30T00:25:42"/>
    <d v="1899-12-30T00:27:23"/>
    <n v="10"/>
    <x v="8"/>
    <x v="2"/>
    <x v="2"/>
    <n v="0"/>
    <n v="0"/>
    <s v="OK"/>
    <s v="Granel"/>
    <x v="2"/>
    <n v="0"/>
    <s v="F. MALAGA"/>
    <s v="A"/>
    <d v="1899-12-30T00:01:41"/>
    <d v="1899-12-30T00:01:41"/>
    <s v="OK"/>
    <m/>
    <m/>
    <d v="1899-12-30T00:00:00"/>
    <d v="1899-12-30T00:25:42"/>
    <n v="4"/>
    <n v="-1.1689814814799804E-3"/>
    <n v="25.699999999996823"/>
    <n v="11"/>
    <s v="Si"/>
  </r>
  <r>
    <s v="CSMA"/>
    <s v="2025008921"/>
    <x v="0"/>
    <s v="ER4736BBF"/>
    <s v="E6462JZW"/>
    <d v="2025-03-05T00:00:00"/>
    <m/>
    <s v="3262"/>
    <x v="40"/>
    <s v="PA"/>
    <s v="S6"/>
    <m/>
    <d v="2025-03-05T00:00:00"/>
    <d v="1899-12-30T10:49:38"/>
    <d v="2025-03-05T00:00:00"/>
    <d v="1899-12-30T10:47:57"/>
    <d v="2025-03-05T00:00:00"/>
    <d v="1899-12-30T11:22:51"/>
    <x v="0"/>
    <s v="RFCPI"/>
    <s v="7022044424"/>
    <s v="FBO"/>
    <d v="1899-12-30T00:36:35"/>
    <d v="1899-12-30T00:34:54"/>
    <d v="1899-12-30T00:01:41"/>
    <s v="Granel"/>
    <s v="E001"/>
    <x v="2"/>
    <d v="1899-12-30T00:33:13"/>
    <d v="1899-12-30T00:34:54"/>
    <n v="10"/>
    <x v="8"/>
    <x v="2"/>
    <x v="2"/>
    <n v="0"/>
    <n v="0"/>
    <s v="OK"/>
    <s v="Granel"/>
    <x v="2"/>
    <n v="0"/>
    <s v="F. MALAGA"/>
    <s v="A"/>
    <d v="1899-12-30T00:01:41"/>
    <d v="1899-12-30T00:01:41"/>
    <s v="OK"/>
    <m/>
    <m/>
    <d v="1899-12-30T00:00:00"/>
    <d v="1899-12-30T00:33:13"/>
    <n v="4"/>
    <n v="-1.1689814814799804E-3"/>
    <n v="33.216666666667251"/>
    <n v="11"/>
    <s v="Si"/>
  </r>
  <r>
    <s v="CSMA"/>
    <s v="2025008928"/>
    <x v="0"/>
    <s v="ER1030BBJ"/>
    <s v="E0463JRH"/>
    <d v="2025-03-05T00:00:00"/>
    <m/>
    <s v="3264"/>
    <x v="36"/>
    <s v="PA"/>
    <s v="S1"/>
    <m/>
    <d v="2025-03-05T00:00:00"/>
    <d v="1899-12-30T11:07:56"/>
    <d v="2025-03-05T00:00:00"/>
    <d v="1899-12-30T11:06:17"/>
    <d v="2025-03-05T00:00:00"/>
    <d v="1899-12-30T11:32:56"/>
    <x v="0"/>
    <s v="RFCPI"/>
    <s v="7022044425"/>
    <s v="FBO"/>
    <d v="1899-12-30T00:28:18"/>
    <d v="1899-12-30T00:26:39"/>
    <d v="1899-12-30T00:01:39"/>
    <s v="Granel"/>
    <s v="E001"/>
    <x v="2"/>
    <d v="1899-12-30T00:25:00"/>
    <d v="1899-12-30T00:26:39"/>
    <n v="11"/>
    <x v="8"/>
    <x v="2"/>
    <x v="2"/>
    <n v="0"/>
    <n v="0"/>
    <s v="OK"/>
    <s v="Granel"/>
    <x v="2"/>
    <n v="0"/>
    <s v="F. MALAGA"/>
    <s v="A"/>
    <d v="1899-12-30T00:01:39"/>
    <d v="1899-12-30T00:01:39"/>
    <s v="OK"/>
    <m/>
    <m/>
    <d v="1899-12-30T00:00:00"/>
    <d v="1899-12-30T00:25:00"/>
    <n v="4"/>
    <n v="-1.1458333333299597E-3"/>
    <n v="24.999999999998472"/>
    <n v="11"/>
    <s v="Si"/>
  </r>
  <r>
    <s v="CSMA"/>
    <s v="2025008931"/>
    <x v="0"/>
    <s v="ER4758BBH"/>
    <s v="E7926JMH"/>
    <d v="2025-03-05T00:00:00"/>
    <m/>
    <s v="3269"/>
    <x v="35"/>
    <s v="PA"/>
    <s v="S2"/>
    <m/>
    <d v="2025-03-05T00:00:00"/>
    <d v="1899-12-30T11:11:26"/>
    <d v="2025-03-05T00:00:00"/>
    <d v="1899-12-30T11:09:45"/>
    <d v="2025-03-05T00:00:00"/>
    <d v="1899-12-30T11:37:46"/>
    <x v="0"/>
    <s v="RFCPI"/>
    <s v="7022044426"/>
    <s v="FBO"/>
    <d v="1899-12-30T00:29:42"/>
    <d v="1899-12-30T00:28:01"/>
    <d v="1899-12-30T00:01:41"/>
    <s v="Granel"/>
    <s v="E001"/>
    <x v="2"/>
    <d v="1899-12-30T00:26:20"/>
    <d v="1899-12-30T00:28:01"/>
    <n v="11"/>
    <x v="8"/>
    <x v="2"/>
    <x v="2"/>
    <n v="0"/>
    <n v="0"/>
    <s v="OK"/>
    <s v="Granel"/>
    <x v="2"/>
    <n v="0"/>
    <s v="F. MALAGA"/>
    <s v="A"/>
    <d v="1899-12-30T00:01:41"/>
    <d v="1899-12-30T00:01:41"/>
    <s v="OK"/>
    <m/>
    <m/>
    <d v="1899-12-30T00:00:00"/>
    <d v="1899-12-30T00:26:20"/>
    <n v="4"/>
    <n v="-1.1689814814800359E-3"/>
    <n v="26.333333333337581"/>
    <n v="11"/>
    <s v="Si"/>
  </r>
  <r>
    <s v="CSMA"/>
    <s v="2025008927"/>
    <x v="0"/>
    <s v="ER3254BBW"/>
    <s v="E4741HBW"/>
    <d v="2025-03-05T00:00:00"/>
    <m/>
    <s v="3269"/>
    <x v="35"/>
    <s v="PA"/>
    <s v="S2"/>
    <m/>
    <d v="2025-03-05T00:00:00"/>
    <d v="1899-12-30T11:04:10"/>
    <d v="2025-03-05T00:00:00"/>
    <d v="1899-12-30T11:02:31"/>
    <d v="2025-03-05T00:00:00"/>
    <d v="1899-12-30T11:39:21"/>
    <x v="0"/>
    <s v="RFCPI"/>
    <s v="7022044427"/>
    <s v="FBO"/>
    <d v="1899-12-30T00:38:29"/>
    <d v="1899-12-30T00:36:50"/>
    <d v="1899-12-30T00:01:39"/>
    <s v="Granel"/>
    <s v="E001"/>
    <x v="2"/>
    <d v="1899-12-30T00:35:11"/>
    <d v="1899-12-30T00:36:50"/>
    <n v="11"/>
    <x v="8"/>
    <x v="2"/>
    <x v="2"/>
    <n v="0"/>
    <n v="0"/>
    <s v="OK"/>
    <s v="Granel"/>
    <x v="2"/>
    <n v="0"/>
    <s v="F. MALAGA"/>
    <s v="A"/>
    <d v="1899-12-30T00:01:39"/>
    <d v="1899-12-30T00:01:39"/>
    <s v="OK"/>
    <m/>
    <m/>
    <d v="1899-12-30T00:00:00"/>
    <d v="1899-12-30T00:35:11"/>
    <n v="4"/>
    <n v="-1.1458333333299597E-3"/>
    <n v="35.183333333332811"/>
    <n v="11"/>
    <s v="Si"/>
  </r>
  <r>
    <s v="CSMA"/>
    <s v="2025008930"/>
    <x v="0"/>
    <s v="ER1864BBP"/>
    <s v="E9297MPF"/>
    <d v="2025-03-05T00:00:00"/>
    <m/>
    <s v="3260"/>
    <x v="41"/>
    <s v="PA"/>
    <s v="S8"/>
    <m/>
    <d v="2025-03-05T00:00:00"/>
    <d v="1899-12-30T11:11:07"/>
    <d v="2025-03-05T00:00:00"/>
    <d v="1899-12-30T11:09:27"/>
    <d v="2025-03-05T00:00:00"/>
    <d v="1899-12-30T11:42:45"/>
    <x v="0"/>
    <s v="RFCPI"/>
    <s v="7022044428"/>
    <s v="EXW"/>
    <d v="1899-12-30T00:34:58"/>
    <d v="1899-12-30T00:33:18"/>
    <d v="1899-12-30T00:01:40"/>
    <s v="Granel"/>
    <s v="E001"/>
    <x v="1"/>
    <d v="1899-12-30T00:31:38"/>
    <d v="1899-12-30T00:33:18"/>
    <n v="11"/>
    <x v="8"/>
    <x v="2"/>
    <x v="2"/>
    <n v="0"/>
    <n v="0"/>
    <s v="OK"/>
    <s v="Granel"/>
    <x v="2"/>
    <n v="0"/>
    <s v="F. MALAGA"/>
    <s v="A"/>
    <d v="1899-12-30T00:01:40"/>
    <d v="1899-12-30T00:01:40"/>
    <s v="OK"/>
    <m/>
    <m/>
    <d v="1899-12-30T00:00:00"/>
    <d v="1899-12-30T00:31:38"/>
    <n v="4"/>
    <n v="-1.1574074074099938E-3"/>
    <n v="31.633333333329617"/>
    <n v="11"/>
    <s v="Si"/>
  </r>
  <r>
    <s v="CSMA"/>
    <s v="2025008925"/>
    <x v="0"/>
    <s v="ER2873BCD"/>
    <s v="E6333MGV"/>
    <d v="2025-03-05T00:00:00"/>
    <m/>
    <s v="3283"/>
    <x v="37"/>
    <s v="PA"/>
    <m/>
    <m/>
    <d v="2025-03-05T00:00:00"/>
    <d v="1899-12-30T11:02:07"/>
    <d v="2025-03-05T00:00:00"/>
    <d v="1899-12-30T07:34:01"/>
    <d v="2025-03-05T00:00:00"/>
    <d v="1899-12-30T11:43:34"/>
    <x v="234"/>
    <s v="E_AROMEROR"/>
    <s v="7022044429"/>
    <s v="EXW"/>
    <d v="1899-12-30T07:37:39"/>
    <d v="1899-12-30T04:09:33"/>
    <d v="1899-12-30T03:28:06"/>
    <s v="Ensacado"/>
    <s v="E002"/>
    <x v="1"/>
    <d v="1899-12-30T00:41:27"/>
    <d v="1899-12-30T04:09:33"/>
    <n v="11"/>
    <x v="8"/>
    <x v="2"/>
    <x v="1"/>
    <n v="0"/>
    <n v="0"/>
    <s v="OK"/>
    <s v="Ensacado"/>
    <x v="2"/>
    <n v="0"/>
    <s v="F. MALAGA"/>
    <s v="A"/>
    <d v="1899-12-30T03:28:06"/>
    <d v="1899-12-30T02:30:06"/>
    <s v="KO"/>
    <m/>
    <m/>
    <d v="1899-12-30T00:00:00"/>
    <d v="1899-12-30T00:41:27"/>
    <n v="4"/>
    <n v="-0.14451388888889005"/>
    <n v="41.449999999996727"/>
    <n v="11"/>
    <s v="Si"/>
  </r>
  <r>
    <s v="CSMA"/>
    <s v="2025008934"/>
    <x v="0"/>
    <s v="ER8880BDL"/>
    <s v="E1376KSX"/>
    <d v="2025-03-05T00:00:00"/>
    <m/>
    <s v="3264"/>
    <x v="36"/>
    <s v="PA"/>
    <s v="S1"/>
    <m/>
    <d v="2025-03-05T00:00:00"/>
    <d v="1899-12-30T11:29:22"/>
    <d v="2025-03-05T00:00:00"/>
    <d v="1899-12-30T11:27:43"/>
    <d v="2025-03-05T00:00:00"/>
    <d v="1899-12-30T11:52:33"/>
    <x v="0"/>
    <s v="RFCPI"/>
    <s v="7022044430"/>
    <s v="EXW"/>
    <d v="1899-12-30T00:26:29"/>
    <d v="1899-12-30T00:24:50"/>
    <d v="1899-12-30T00:01:39"/>
    <s v="Granel"/>
    <s v="E001"/>
    <x v="1"/>
    <d v="1899-12-30T00:23:11"/>
    <d v="1899-12-30T00:24:50"/>
    <n v="11"/>
    <x v="8"/>
    <x v="2"/>
    <x v="2"/>
    <n v="0"/>
    <n v="0"/>
    <s v="OK"/>
    <s v="Granel"/>
    <x v="2"/>
    <n v="0"/>
    <s v="F. MALAGA"/>
    <s v="A"/>
    <d v="1899-12-30T00:01:39"/>
    <d v="1899-12-30T00:01:39"/>
    <s v="OK"/>
    <m/>
    <m/>
    <d v="1899-12-30T00:00:00"/>
    <d v="1899-12-30T00:23:11"/>
    <n v="4"/>
    <n v="-1.1458333333300152E-3"/>
    <n v="23.18333333333765"/>
    <n v="11"/>
    <s v="Si"/>
  </r>
  <r>
    <s v="CSMA"/>
    <s v="2025008932"/>
    <x v="0"/>
    <s v="ER3520BBL"/>
    <s v="E4768KNH"/>
    <d v="2025-03-05T00:00:00"/>
    <m/>
    <s v="3264"/>
    <x v="36"/>
    <s v="PA"/>
    <s v="S1"/>
    <m/>
    <d v="2025-03-05T00:00:00"/>
    <d v="1899-12-30T11:21:21"/>
    <d v="2025-03-05T00:00:00"/>
    <d v="1899-12-30T11:19:40"/>
    <d v="2025-03-05T00:00:00"/>
    <d v="1899-12-30T11:55:06"/>
    <x v="0"/>
    <s v="RFCPI"/>
    <s v="7022044431"/>
    <s v="FBO"/>
    <d v="1899-12-30T00:37:07"/>
    <d v="1899-12-30T00:35:26"/>
    <d v="1899-12-30T00:01:41"/>
    <s v="Granel"/>
    <s v="E001"/>
    <x v="2"/>
    <d v="1899-12-30T00:33:45"/>
    <d v="1899-12-30T00:35:26"/>
    <n v="11"/>
    <x v="8"/>
    <x v="2"/>
    <x v="2"/>
    <n v="0"/>
    <n v="0"/>
    <s v="OK"/>
    <s v="Granel"/>
    <x v="2"/>
    <n v="0"/>
    <s v="F. MALAGA"/>
    <s v="A"/>
    <d v="1899-12-30T00:01:41"/>
    <d v="1899-12-30T00:01:41"/>
    <s v="OK"/>
    <m/>
    <m/>
    <d v="1899-12-30T00:00:00"/>
    <d v="1899-12-30T00:33:45"/>
    <n v="4"/>
    <n v="-1.1689814814800359E-3"/>
    <n v="33.75"/>
    <n v="11"/>
    <s v="Si"/>
  </r>
  <r>
    <s v="CSMA"/>
    <s v="2025008933"/>
    <x v="0"/>
    <s v="ER9004BBK"/>
    <s v="E8822FFZ"/>
    <d v="2025-03-05T00:00:00"/>
    <m/>
    <s v="3269"/>
    <x v="35"/>
    <s v="PA"/>
    <s v="S2"/>
    <m/>
    <d v="2025-03-05T00:00:00"/>
    <d v="1899-12-30T11:27:56"/>
    <d v="2025-03-05T00:00:00"/>
    <d v="1899-12-30T11:26:14"/>
    <d v="2025-03-05T00:00:00"/>
    <d v="1899-12-30T11:58:01"/>
    <x v="0"/>
    <s v="RFCPI"/>
    <s v="7022044432"/>
    <s v="FBO"/>
    <d v="1899-12-30T00:33:29"/>
    <d v="1899-12-30T00:31:47"/>
    <d v="1899-12-30T00:01:42"/>
    <s v="Granel"/>
    <s v="E001"/>
    <x v="2"/>
    <d v="1899-12-30T00:30:05"/>
    <d v="1899-12-30T00:31:47"/>
    <n v="11"/>
    <x v="8"/>
    <x v="2"/>
    <x v="2"/>
    <n v="0"/>
    <n v="0"/>
    <s v="OK"/>
    <s v="Granel"/>
    <x v="2"/>
    <n v="0"/>
    <s v="F. MALAGA"/>
    <s v="A"/>
    <d v="1899-12-30T00:01:42"/>
    <d v="1899-12-30T00:01:42"/>
    <s v="OK"/>
    <m/>
    <m/>
    <d v="1899-12-30T00:00:00"/>
    <d v="1899-12-30T00:30:05"/>
    <n v="4"/>
    <n v="-1.1805555555499669E-3"/>
    <n v="30.083333333342406"/>
    <n v="11"/>
    <s v="Si"/>
  </r>
  <r>
    <s v="CSMA"/>
    <s v="2025008926"/>
    <x v="0"/>
    <s v="ER4966BDH"/>
    <s v="E1392LTN"/>
    <d v="2025-03-05T00:00:00"/>
    <m/>
    <s v="3283"/>
    <x v="37"/>
    <s v="PA"/>
    <s v="PA"/>
    <m/>
    <d v="2025-03-05T00:00:00"/>
    <d v="1899-12-30T11:03:34"/>
    <d v="2025-03-05T00:00:00"/>
    <d v="1899-12-30T11:01:55"/>
    <d v="2025-03-05T00:00:00"/>
    <d v="1899-12-30T12:01:02"/>
    <x v="0"/>
    <s v="RFCPI"/>
    <s v="7022044433"/>
    <s v="FBO"/>
    <d v="1899-12-30T01:00:46"/>
    <d v="1899-12-30T00:59:07"/>
    <d v="1899-12-30T00:01:39"/>
    <s v="Ensacado"/>
    <s v="E002"/>
    <x v="2"/>
    <d v="1899-12-30T00:57:28"/>
    <d v="1899-12-30T00:59:07"/>
    <n v="11"/>
    <x v="8"/>
    <x v="2"/>
    <x v="1"/>
    <n v="0"/>
    <n v="0"/>
    <s v="OK"/>
    <s v="Ensacado"/>
    <x v="2"/>
    <n v="0"/>
    <s v="F. MALAGA"/>
    <s v="B"/>
    <d v="1899-12-30T00:01:39"/>
    <d v="1899-12-30T00:01:39"/>
    <s v="OK"/>
    <m/>
    <m/>
    <d v="1899-12-30T00:00:00"/>
    <d v="1899-12-30T00:57:28"/>
    <n v="4"/>
    <n v="-1.1458333333400073E-3"/>
    <n v="57.466666666655932"/>
    <n v="12"/>
    <s v="No"/>
  </r>
  <r>
    <s v="CSMA"/>
    <s v="2025008941"/>
    <x v="0"/>
    <s v="ER4551BBJ"/>
    <s v="E6688FFY"/>
    <d v="2025-03-05T00:00:00"/>
    <m/>
    <s v="3282"/>
    <x v="42"/>
    <s v="PA"/>
    <m/>
    <m/>
    <d v="2025-03-05T00:00:00"/>
    <d v="1899-12-30T11:46:46"/>
    <d v="2025-03-05T00:00:00"/>
    <d v="1899-12-30T19:06:00"/>
    <d v="2025-03-05T00:00:00"/>
    <d v="1899-12-30T12:07:43"/>
    <x v="199"/>
    <s v="E_AROMEROR"/>
    <s v="7022044434"/>
    <s v="FBO"/>
    <d v="1899-12-30T14:17:31"/>
    <d v="1899-12-30T06:58:17"/>
    <d v="1899-12-30T07:19:14"/>
    <s v="Ensacado"/>
    <s v="E002"/>
    <x v="2"/>
    <d v="1899-12-30T00:20:57"/>
    <n v="-0.29047453703702997"/>
    <n v="11"/>
    <x v="8"/>
    <x v="2"/>
    <x v="1"/>
    <n v="0"/>
    <n v="0"/>
    <s v="OK"/>
    <s v="Ensacado"/>
    <x v="2"/>
    <n v="0"/>
    <s v="F. MALAGA"/>
    <s v="A"/>
    <d v="1899-12-30T07:19:14"/>
    <d v="1899-12-30T06:21:14"/>
    <s v="KO"/>
    <m/>
    <m/>
    <d v="1899-12-30T00:00:00"/>
    <d v="1899-12-30T00:20:57"/>
    <n v="4"/>
    <d v="1899-12-30T07:19:14"/>
    <n v="20.949999999998397"/>
    <n v="12"/>
    <s v="Si"/>
  </r>
  <r>
    <s v="CSMA"/>
    <s v="2025008936"/>
    <x v="0"/>
    <s v="ER8167BCF"/>
    <s v="E2589JTB"/>
    <d v="2025-03-05T00:00:00"/>
    <m/>
    <s v="3264"/>
    <x v="36"/>
    <s v="PA"/>
    <s v="S1"/>
    <m/>
    <d v="2025-03-05T00:00:00"/>
    <d v="1899-12-30T11:33:04"/>
    <d v="2025-03-05T00:00:00"/>
    <d v="1899-12-30T11:31:23"/>
    <d v="2025-03-05T00:00:00"/>
    <d v="1899-12-30T12:11:10"/>
    <x v="0"/>
    <s v="RFCPI"/>
    <s v="7022044435"/>
    <s v="FBO"/>
    <d v="1899-12-30T00:41:28"/>
    <d v="1899-12-30T00:39:47"/>
    <d v="1899-12-30T00:01:41"/>
    <s v="Granel"/>
    <s v="E001"/>
    <x v="2"/>
    <d v="1899-12-30T00:38:06"/>
    <d v="1899-12-30T00:39:47"/>
    <n v="11"/>
    <x v="8"/>
    <x v="2"/>
    <x v="2"/>
    <n v="0"/>
    <n v="0"/>
    <s v="OK"/>
    <s v="Granel"/>
    <x v="2"/>
    <n v="0"/>
    <s v="F. MALAGA"/>
    <s v="A"/>
    <d v="1899-12-30T00:01:41"/>
    <d v="1899-12-30T00:01:41"/>
    <s v="OK"/>
    <m/>
    <m/>
    <d v="1899-12-30T00:00:00"/>
    <d v="1899-12-30T00:38:06"/>
    <n v="4"/>
    <n v="-1.1689814814899724E-3"/>
    <n v="38.099999999995241"/>
    <n v="12"/>
    <s v="Si"/>
  </r>
  <r>
    <s v="CSMA"/>
    <s v="2025008935"/>
    <x v="0"/>
    <s v="ER9154BBC"/>
    <s v="E0974JKJ"/>
    <d v="2025-03-05T00:00:00"/>
    <m/>
    <s v="3264"/>
    <x v="36"/>
    <s v="PA"/>
    <s v="S1"/>
    <m/>
    <d v="2025-03-05T00:00:00"/>
    <d v="1899-12-30T11:32:50"/>
    <d v="2025-03-05T00:00:00"/>
    <d v="1899-12-30T11:31:09"/>
    <d v="2025-03-05T00:00:00"/>
    <d v="1899-12-30T12:14:42"/>
    <x v="0"/>
    <s v="RFCPI"/>
    <s v="7022044436"/>
    <s v="FBO"/>
    <d v="1899-12-30T00:45:14"/>
    <d v="1899-12-30T00:43:33"/>
    <d v="1899-12-30T00:01:41"/>
    <s v="Granel"/>
    <s v="E001"/>
    <x v="2"/>
    <d v="1899-12-30T00:41:52"/>
    <d v="1899-12-30T00:43:33"/>
    <n v="11"/>
    <x v="8"/>
    <x v="2"/>
    <x v="2"/>
    <n v="0"/>
    <n v="0"/>
    <s v="OK"/>
    <s v="Granel"/>
    <x v="2"/>
    <n v="0"/>
    <s v="F. MALAGA"/>
    <s v="A"/>
    <d v="1899-12-30T00:01:41"/>
    <d v="1899-12-30T00:01:41"/>
    <s v="OK"/>
    <m/>
    <m/>
    <d v="1899-12-30T00:00:00"/>
    <d v="1899-12-30T00:41:52"/>
    <n v="4"/>
    <n v="-1.1689814814800359E-3"/>
    <n v="41.866666666660848"/>
    <n v="12"/>
    <s v="Si"/>
  </r>
  <r>
    <s v="CSMA"/>
    <s v="2025008942"/>
    <x v="0"/>
    <s v="ER2705BBZ"/>
    <s v="E1459JJZ"/>
    <d v="2025-03-05T00:00:00"/>
    <m/>
    <s v="3269"/>
    <x v="35"/>
    <s v="PA"/>
    <s v="S2"/>
    <m/>
    <d v="2025-03-05T00:00:00"/>
    <d v="1899-12-30T11:47:47"/>
    <d v="2025-03-05T00:00:00"/>
    <d v="1899-12-30T11:46:09"/>
    <d v="2025-03-05T00:00:00"/>
    <d v="1899-12-30T12:17:53"/>
    <x v="0"/>
    <s v="RFCPI"/>
    <s v="7022044437"/>
    <s v="FBO"/>
    <d v="1899-12-30T00:33:22"/>
    <d v="1899-12-30T00:31:44"/>
    <d v="1899-12-30T00:01:38"/>
    <s v="Granel"/>
    <s v="E001"/>
    <x v="2"/>
    <d v="1899-12-30T00:30:06"/>
    <d v="1899-12-30T00:31:44"/>
    <n v="11"/>
    <x v="8"/>
    <x v="2"/>
    <x v="2"/>
    <n v="0"/>
    <n v="0"/>
    <s v="OK"/>
    <s v="Granel"/>
    <x v="2"/>
    <n v="0"/>
    <s v="F. MALAGA"/>
    <s v="A"/>
    <d v="1899-12-30T00:01:38"/>
    <d v="1899-12-30T00:01:38"/>
    <s v="OK"/>
    <m/>
    <m/>
    <d v="1899-12-30T00:00:00"/>
    <d v="1899-12-30T00:30:06"/>
    <n v="4"/>
    <n v="-1.1342592592600287E-3"/>
    <n v="30.100000000003185"/>
    <n v="12"/>
    <s v="Si"/>
  </r>
  <r>
    <s v="CSMA"/>
    <s v="2025008939"/>
    <x v="0"/>
    <s v="ELE02494R"/>
    <s v="E7977MGZ"/>
    <d v="2025-03-05T00:00:00"/>
    <m/>
    <s v="3269"/>
    <x v="35"/>
    <s v="PA"/>
    <s v="S2"/>
    <m/>
    <d v="2025-03-05T00:00:00"/>
    <d v="1899-12-30T11:45:17"/>
    <d v="2025-03-05T00:00:00"/>
    <d v="1899-12-30T11:43:40"/>
    <d v="2025-03-05T00:00:00"/>
    <d v="1899-12-30T12:22:01"/>
    <x v="0"/>
    <s v="RFCPI"/>
    <s v="7022044438"/>
    <s v="FBO"/>
    <d v="1899-12-30T00:39:58"/>
    <d v="1899-12-30T00:38:21"/>
    <d v="1899-12-30T00:01:37"/>
    <s v="Granel"/>
    <s v="E001"/>
    <x v="2"/>
    <d v="1899-12-30T00:36:44"/>
    <d v="1899-12-30T00:38:21"/>
    <n v="11"/>
    <x v="8"/>
    <x v="2"/>
    <x v="2"/>
    <n v="0"/>
    <n v="0"/>
    <s v="OK"/>
    <s v="Granel"/>
    <x v="2"/>
    <n v="0"/>
    <s v="F. MALAGA"/>
    <s v="A"/>
    <d v="1899-12-30T00:01:37"/>
    <d v="1899-12-30T00:01:37"/>
    <s v="OK"/>
    <m/>
    <m/>
    <d v="1899-12-30T00:00:00"/>
    <d v="1899-12-30T00:36:44"/>
    <n v="4"/>
    <n v="-1.1226851851799946E-3"/>
    <n v="36.733333333334414"/>
    <n v="12"/>
    <s v="Si"/>
  </r>
  <r>
    <s v="CSMA"/>
    <s v="2025008940"/>
    <x v="0"/>
    <s v="ER6359BCL"/>
    <s v="E0502LWN"/>
    <d v="2025-03-05T00:00:00"/>
    <m/>
    <s v="3283"/>
    <x v="37"/>
    <s v="PA"/>
    <s v="PA"/>
    <m/>
    <d v="2025-03-05T00:00:00"/>
    <d v="1899-12-30T11:45:22"/>
    <d v="2025-03-05T00:00:00"/>
    <d v="1899-12-30T11:43:44"/>
    <d v="2025-03-05T00:00:00"/>
    <d v="1899-12-30T12:25:10"/>
    <x v="0"/>
    <s v="RFCPI"/>
    <s v="7022044439"/>
    <s v="FBO"/>
    <d v="1899-12-30T00:43:04"/>
    <d v="1899-12-30T00:41:26"/>
    <d v="1899-12-30T00:01:38"/>
    <s v="Ensacado"/>
    <s v="E002"/>
    <x v="2"/>
    <d v="1899-12-30T00:39:48"/>
    <d v="1899-12-30T00:41:26"/>
    <n v="11"/>
    <x v="8"/>
    <x v="2"/>
    <x v="1"/>
    <n v="0"/>
    <n v="0"/>
    <s v="OK"/>
    <s v="Ensacado"/>
    <x v="2"/>
    <n v="0"/>
    <s v="F. MALAGA"/>
    <s v="A"/>
    <d v="1899-12-30T00:01:38"/>
    <d v="1899-12-30T00:01:38"/>
    <s v="OK"/>
    <m/>
    <m/>
    <d v="1899-12-30T00:00:00"/>
    <d v="1899-12-30T00:39:48"/>
    <n v="4"/>
    <n v="-1.1342592592600287E-3"/>
    <n v="39.800000000001582"/>
    <n v="12"/>
    <s v="Si"/>
  </r>
  <r>
    <s v="CSMA"/>
    <s v="2025008947"/>
    <x v="0"/>
    <s v="ER9443BDF"/>
    <s v="E4941MFZ"/>
    <d v="2025-03-05T00:00:00"/>
    <m/>
    <s v="3263"/>
    <x v="43"/>
    <s v="PA"/>
    <s v="S5"/>
    <m/>
    <d v="2025-03-05T00:00:00"/>
    <d v="1899-12-30T12:01:29"/>
    <d v="2025-03-05T00:00:00"/>
    <d v="1899-12-30T11:59:53"/>
    <d v="2025-03-05T00:00:00"/>
    <d v="1899-12-30T12:26:44"/>
    <x v="0"/>
    <s v="RFCPI"/>
    <s v="7022044440"/>
    <s v="EXW"/>
    <d v="1899-12-30T00:28:27"/>
    <d v="1899-12-30T00:26:51"/>
    <d v="1899-12-30T00:01:36"/>
    <s v="Granel"/>
    <s v="E001"/>
    <x v="1"/>
    <d v="1899-12-30T00:25:15"/>
    <d v="1899-12-30T00:26:51"/>
    <n v="12"/>
    <x v="8"/>
    <x v="2"/>
    <x v="2"/>
    <n v="0"/>
    <n v="0"/>
    <s v="OK"/>
    <s v="Granel"/>
    <x v="2"/>
    <n v="0"/>
    <s v="F. MALAGA"/>
    <s v="A"/>
    <d v="1899-12-30T00:01:36"/>
    <d v="1899-12-30T00:01:36"/>
    <s v="OK"/>
    <m/>
    <m/>
    <d v="1899-12-30T00:00:00"/>
    <d v="1899-12-30T00:25:15"/>
    <n v="4"/>
    <n v="-1.111111111110008E-3"/>
    <n v="25.249999999996753"/>
    <n v="12"/>
    <s v="Si"/>
  </r>
  <r>
    <s v="CSMA"/>
    <s v="2025008951"/>
    <x v="0"/>
    <s v="ER1524BBK"/>
    <s v="E9325JBL"/>
    <d v="2025-03-05T00:00:00"/>
    <m/>
    <s v="200225"/>
    <x v="44"/>
    <s v="PA"/>
    <s v="S10"/>
    <m/>
    <d v="2025-03-05T00:00:00"/>
    <d v="1899-12-30T12:13:35"/>
    <d v="2025-03-05T00:00:00"/>
    <d v="1899-12-30T12:11:56"/>
    <d v="2025-03-05T00:00:00"/>
    <d v="1899-12-30T12:28:38"/>
    <x v="0"/>
    <s v="RFCPI"/>
    <s v="7022044441"/>
    <s v="FBO"/>
    <d v="1899-12-30T00:18:21"/>
    <d v="1899-12-30T00:16:42"/>
    <d v="1899-12-30T00:01:39"/>
    <s v="Granel"/>
    <s v="E001"/>
    <x v="2"/>
    <d v="1899-12-30T00:15:03"/>
    <d v="1899-12-30T00:16:42"/>
    <n v="12"/>
    <x v="8"/>
    <x v="2"/>
    <x v="0"/>
    <n v="0"/>
    <n v="0"/>
    <s v="OK"/>
    <s v="Clinker"/>
    <x v="2"/>
    <n v="0"/>
    <s v="F. MALAGA"/>
    <s v="A"/>
    <d v="1899-12-30T00:01:39"/>
    <d v="1899-12-30T00:01:39"/>
    <s v="OK"/>
    <m/>
    <m/>
    <d v="1899-12-30T00:00:00"/>
    <d v="1899-12-30T00:15:03"/>
    <n v="4"/>
    <n v="-1.1458333333299597E-3"/>
    <n v="15.050000000001553"/>
    <n v="12"/>
    <s v="Si"/>
  </r>
  <r>
    <s v="CSMA"/>
    <s v="2025008944"/>
    <x v="0"/>
    <s v="ER0936BBS"/>
    <s v="E1632JZF"/>
    <d v="2025-03-05T00:00:00"/>
    <m/>
    <s v="3269"/>
    <x v="35"/>
    <s v="PA"/>
    <s v="S2"/>
    <m/>
    <d v="2025-03-05T00:00:00"/>
    <d v="1899-12-30T11:54:02"/>
    <d v="2025-03-05T00:00:00"/>
    <d v="1899-12-30T11:52:23"/>
    <d v="2025-03-05T00:00:00"/>
    <d v="1899-12-30T12:34:44"/>
    <x v="0"/>
    <s v="RFCPI"/>
    <s v="7022044442"/>
    <s v="FBO"/>
    <d v="1899-12-30T00:44:00"/>
    <d v="1899-12-30T00:42:21"/>
    <d v="1899-12-30T00:01:39"/>
    <s v="Granel"/>
    <s v="E001"/>
    <x v="2"/>
    <d v="1899-12-30T00:40:42"/>
    <d v="1899-12-30T00:42:21"/>
    <n v="11"/>
    <x v="8"/>
    <x v="2"/>
    <x v="2"/>
    <n v="0"/>
    <n v="0"/>
    <s v="OK"/>
    <s v="Granel"/>
    <x v="2"/>
    <n v="0"/>
    <s v="F. MALAGA"/>
    <s v="A"/>
    <d v="1899-12-30T00:01:39"/>
    <d v="1899-12-30T00:01:39"/>
    <s v="OK"/>
    <m/>
    <m/>
    <d v="1899-12-30T00:00:00"/>
    <d v="1899-12-30T00:40:42"/>
    <n v="4"/>
    <n v="-1.1458333333299597E-3"/>
    <n v="40.700000000001566"/>
    <n v="12"/>
    <s v="Si"/>
  </r>
  <r>
    <s v="CSMA"/>
    <s v="2025008948"/>
    <x v="0"/>
    <s v="ER6277BBS"/>
    <s v="E1409KFR"/>
    <d v="2025-03-05T00:00:00"/>
    <m/>
    <s v="3283"/>
    <x v="37"/>
    <s v="PA"/>
    <s v="PA"/>
    <m/>
    <d v="2025-03-05T00:00:00"/>
    <d v="1899-12-30T12:01:35"/>
    <d v="2025-03-05T00:00:00"/>
    <d v="1899-12-30T11:59:58"/>
    <d v="2025-03-05T00:00:00"/>
    <d v="1899-12-30T12:37:12"/>
    <x v="0"/>
    <s v="RFCPI"/>
    <s v="7022044443"/>
    <s v="EXW"/>
    <d v="1899-12-30T00:38:51"/>
    <d v="1899-12-30T00:37:14"/>
    <d v="1899-12-30T00:01:37"/>
    <s v="Ensacado"/>
    <s v="E002"/>
    <x v="1"/>
    <d v="1899-12-30T00:35:37"/>
    <d v="1899-12-30T00:37:14"/>
    <n v="12"/>
    <x v="8"/>
    <x v="2"/>
    <x v="1"/>
    <n v="0"/>
    <n v="0"/>
    <s v="OK"/>
    <s v="Ensacado"/>
    <x v="2"/>
    <n v="0"/>
    <s v="F. MALAGA"/>
    <s v="A"/>
    <d v="1899-12-30T00:01:37"/>
    <d v="1899-12-30T00:01:37"/>
    <s v="OK"/>
    <m/>
    <m/>
    <d v="1899-12-30T00:00:00"/>
    <d v="1899-12-30T00:35:37"/>
    <n v="4"/>
    <n v="-1.1226851851900421E-3"/>
    <n v="35.616666666657629"/>
    <n v="12"/>
    <s v="Si"/>
  </r>
  <r>
    <s v="CSMA"/>
    <s v="2025008955"/>
    <x v="0"/>
    <s v="ER6132BBY"/>
    <s v="E6906LRC"/>
    <d v="2025-03-05T00:00:00"/>
    <m/>
    <s v="200225"/>
    <x v="44"/>
    <s v="PA"/>
    <s v="S10"/>
    <m/>
    <d v="2025-03-05T00:00:00"/>
    <d v="1899-12-30T12:20:00"/>
    <d v="2025-03-05T00:00:00"/>
    <d v="1899-12-30T12:18:23"/>
    <d v="2025-03-05T00:00:00"/>
    <d v="1899-12-30T12:40:43"/>
    <x v="0"/>
    <s v="RFCPI"/>
    <s v="7022044444"/>
    <s v="FBO"/>
    <d v="1899-12-30T00:23:57"/>
    <d v="1899-12-30T00:22:20"/>
    <d v="1899-12-30T00:01:37"/>
    <s v="Granel"/>
    <s v="E001"/>
    <x v="2"/>
    <d v="1899-12-30T00:20:43"/>
    <d v="1899-12-30T00:22:20"/>
    <n v="12"/>
    <x v="8"/>
    <x v="2"/>
    <x v="0"/>
    <n v="0"/>
    <n v="0"/>
    <s v="OK"/>
    <s v="Clinker"/>
    <x v="2"/>
    <n v="0"/>
    <s v="F. MALAGA"/>
    <s v="A"/>
    <d v="1899-12-30T00:01:37"/>
    <d v="1899-12-30T00:01:37"/>
    <s v="OK"/>
    <m/>
    <m/>
    <d v="1899-12-30T00:00:00"/>
    <d v="1899-12-30T00:20:43"/>
    <n v="4"/>
    <n v="-1.1226851851899866E-3"/>
    <n v="20.716666666660899"/>
    <n v="12"/>
    <s v="Si"/>
  </r>
  <r>
    <s v="CSMA"/>
    <s v="2025008943"/>
    <x v="0"/>
    <s v="ER0229BBR"/>
    <s v="E0631LTH"/>
    <d v="2025-03-05T00:00:00"/>
    <m/>
    <s v="3264"/>
    <x v="36"/>
    <s v="PA"/>
    <s v="S1"/>
    <m/>
    <d v="2025-03-05T00:00:00"/>
    <d v="1899-12-30T11:50:16"/>
    <d v="2025-03-05T00:00:00"/>
    <d v="1899-12-30T11:48:37"/>
    <d v="2025-03-05T00:00:00"/>
    <d v="1899-12-30T12:47:25"/>
    <x v="0"/>
    <s v="RFCPI"/>
    <s v="7022044445"/>
    <s v="FBO"/>
    <d v="1899-12-30T01:00:27"/>
    <d v="1899-12-30T00:58:48"/>
    <d v="1899-12-30T00:01:39"/>
    <s v="Granel"/>
    <s v="E001"/>
    <x v="2"/>
    <d v="1899-12-30T00:57:09"/>
    <d v="1899-12-30T00:58:48"/>
    <n v="11"/>
    <x v="8"/>
    <x v="2"/>
    <x v="2"/>
    <n v="0"/>
    <n v="0"/>
    <s v="OK"/>
    <s v="Granel"/>
    <x v="2"/>
    <n v="0"/>
    <s v="F. MALAGA"/>
    <s v="B"/>
    <d v="1899-12-30T00:01:39"/>
    <d v="1899-12-30T00:01:39"/>
    <s v="OK"/>
    <m/>
    <m/>
    <d v="1899-12-30T00:00:00"/>
    <d v="1899-12-30T00:57:09"/>
    <n v="4"/>
    <n v="-1.1458333333299597E-3"/>
    <n v="57.149999999999977"/>
    <n v="12"/>
    <s v="No"/>
  </r>
  <r>
    <s v="CSMA"/>
    <s v="2025008945"/>
    <x v="0"/>
    <s v="ER9858BBY"/>
    <s v="E8263KDM"/>
    <d v="2025-03-05T00:00:00"/>
    <m/>
    <s v="3262"/>
    <x v="40"/>
    <s v="PA"/>
    <s v="S6"/>
    <m/>
    <d v="2025-03-05T00:00:00"/>
    <d v="1899-12-30T11:57:44"/>
    <d v="2025-03-05T00:00:00"/>
    <d v="1899-12-30T11:56:07"/>
    <d v="2025-03-05T00:00:00"/>
    <d v="1899-12-30T12:47:49"/>
    <x v="0"/>
    <s v="RFCPI"/>
    <s v="7022044446"/>
    <s v="FBO"/>
    <d v="1899-12-30T00:53:19"/>
    <d v="1899-12-30T00:51:42"/>
    <d v="1899-12-30T00:01:37"/>
    <s v="Granel"/>
    <s v="E001"/>
    <x v="2"/>
    <d v="1899-12-30T00:50:05"/>
    <d v="1899-12-30T00:51:42"/>
    <n v="11"/>
    <x v="8"/>
    <x v="2"/>
    <x v="2"/>
    <n v="0"/>
    <n v="0"/>
    <s v="OK"/>
    <s v="Granel"/>
    <x v="2"/>
    <n v="0"/>
    <s v="F. MALAGA"/>
    <s v="B"/>
    <d v="1899-12-30T00:01:37"/>
    <d v="1899-12-30T00:01:37"/>
    <s v="OK"/>
    <m/>
    <m/>
    <d v="1899-12-30T00:00:00"/>
    <d v="1899-12-30T00:50:05"/>
    <n v="4"/>
    <n v="-1.1226851851899866E-3"/>
    <n v="50.08333333332962"/>
    <n v="12"/>
    <s v="No"/>
  </r>
  <r>
    <s v="CSMA"/>
    <s v="2025008952"/>
    <x v="0"/>
    <s v="ER5124BCC"/>
    <s v="E5164KRK"/>
    <d v="2025-03-05T00:00:00"/>
    <m/>
    <s v="3283"/>
    <x v="37"/>
    <s v="PA"/>
    <s v="PA"/>
    <m/>
    <d v="2025-03-05T00:00:00"/>
    <d v="1899-12-30T12:15:16"/>
    <d v="2025-03-05T00:00:00"/>
    <d v="1899-12-30T12:13:38"/>
    <d v="2025-03-05T00:00:00"/>
    <d v="1899-12-30T12:53:03"/>
    <x v="0"/>
    <s v="RFCPI"/>
    <s v="7022044447"/>
    <s v="FBO"/>
    <d v="1899-12-30T00:41:03"/>
    <d v="1899-12-30T00:39:25"/>
    <d v="1899-12-30T00:01:38"/>
    <s v="Ensacado"/>
    <s v="E002"/>
    <x v="2"/>
    <d v="1899-12-30T00:37:47"/>
    <d v="1899-12-30T00:39:25"/>
    <n v="12"/>
    <x v="8"/>
    <x v="2"/>
    <x v="1"/>
    <n v="0"/>
    <n v="0"/>
    <s v="OK"/>
    <s v="Ensacado"/>
    <x v="2"/>
    <n v="0"/>
    <s v="F. MALAGA"/>
    <s v="A"/>
    <d v="1899-12-30T00:01:38"/>
    <d v="1899-12-30T00:01:38"/>
    <s v="OK"/>
    <m/>
    <m/>
    <d v="1899-12-30T00:00:00"/>
    <d v="1899-12-30T00:37:47"/>
    <n v="4"/>
    <n v="-1.1342592592600287E-3"/>
    <n v="37.783333333339129"/>
    <n v="12"/>
    <s v="Si"/>
  </r>
  <r>
    <s v="CSMA"/>
    <s v="2025008964"/>
    <x v="0"/>
    <s v="E6833GSF"/>
    <m/>
    <d v="2025-03-05T00:00:00"/>
    <m/>
    <s v="200225"/>
    <x v="44"/>
    <s v="PA"/>
    <s v="S10"/>
    <m/>
    <d v="2025-03-05T00:00:00"/>
    <d v="1899-12-30T12:37:45"/>
    <d v="2025-03-05T00:00:00"/>
    <d v="1899-12-30T12:36:07"/>
    <d v="2025-03-05T00:00:00"/>
    <d v="1899-12-30T12:58:01"/>
    <x v="0"/>
    <s v="RFCPI"/>
    <s v="7022044449"/>
    <s v="FBO"/>
    <d v="1899-12-30T00:23:32"/>
    <d v="1899-12-30T00:21:54"/>
    <d v="1899-12-30T00:01:38"/>
    <s v="Granel"/>
    <s v="E001"/>
    <x v="2"/>
    <d v="1899-12-30T00:20:16"/>
    <d v="1899-12-30T00:21:54"/>
    <n v="12"/>
    <x v="8"/>
    <x v="2"/>
    <x v="0"/>
    <n v="0"/>
    <n v="0"/>
    <s v="OK"/>
    <s v="Clinker"/>
    <x v="2"/>
    <n v="0"/>
    <s v="F. MALAGA"/>
    <s v="A"/>
    <d v="1899-12-30T00:01:38"/>
    <d v="1899-12-30T00:01:38"/>
    <s v="OK"/>
    <m/>
    <m/>
    <d v="1899-12-30T00:00:00"/>
    <d v="1899-12-30T00:20:16"/>
    <n v="4"/>
    <n v="-1.1342592592600287E-3"/>
    <n v="20.266666666660829"/>
    <n v="12"/>
    <s v="Si"/>
  </r>
  <r>
    <s v="CSMA"/>
    <s v="2025008956"/>
    <x v="0"/>
    <s v="ER4695BDR"/>
    <s v="E9461JBD"/>
    <d v="2025-03-05T00:00:00"/>
    <m/>
    <s v="3264"/>
    <x v="36"/>
    <s v="PA"/>
    <s v="S1"/>
    <m/>
    <d v="2025-03-05T00:00:00"/>
    <d v="1899-12-30T12:25:01"/>
    <d v="2025-03-05T00:00:00"/>
    <d v="1899-12-30T12:23:29"/>
    <d v="2025-03-05T00:00:00"/>
    <d v="1899-12-30T12:58:28"/>
    <x v="0"/>
    <s v="RFCPI"/>
    <s v="7022044450"/>
    <s v="EXW"/>
    <d v="1899-12-30T00:36:31"/>
    <d v="1899-12-30T00:34:59"/>
    <d v="1899-12-30T00:01:32"/>
    <s v="Granel"/>
    <s v="E001"/>
    <x v="1"/>
    <d v="1899-12-30T00:33:27"/>
    <d v="1899-12-30T00:34:59"/>
    <n v="12"/>
    <x v="8"/>
    <x v="2"/>
    <x v="2"/>
    <n v="0"/>
    <n v="0"/>
    <s v="OK"/>
    <s v="Granel"/>
    <x v="2"/>
    <n v="0"/>
    <s v="F. MALAGA"/>
    <s v="A"/>
    <d v="1899-12-30T00:01:32"/>
    <d v="1899-12-30T00:01:32"/>
    <s v="OK"/>
    <m/>
    <m/>
    <d v="1899-12-30T00:00:00"/>
    <d v="1899-12-30T00:33:27"/>
    <n v="4"/>
    <n v="-1.0648148148200143E-3"/>
    <n v="33.449999999990361"/>
    <n v="12"/>
    <s v="Si"/>
  </r>
  <r>
    <s v="CSMA"/>
    <s v="2025008953"/>
    <x v="0"/>
    <s v="ER4551BBJ"/>
    <s v="E6688FFY"/>
    <d v="2025-03-05T00:00:00"/>
    <m/>
    <s v="3282"/>
    <x v="42"/>
    <s v="PA"/>
    <s v="PA"/>
    <m/>
    <d v="2025-03-05T00:00:00"/>
    <d v="1899-12-30T12:15:55"/>
    <d v="2025-03-05T00:00:00"/>
    <d v="1899-12-30T12:14:16"/>
    <d v="2025-03-05T00:00:00"/>
    <d v="1899-12-30T13:00:43"/>
    <x v="0"/>
    <s v="RFCPI"/>
    <s v="7022044451"/>
    <s v="FBO"/>
    <d v="1899-12-30T00:48:06"/>
    <d v="1899-12-30T00:46:27"/>
    <d v="1899-12-30T00:01:39"/>
    <s v="Ensacado"/>
    <s v="E002"/>
    <x v="2"/>
    <d v="1899-12-30T00:44:48"/>
    <d v="1899-12-30T00:46:27"/>
    <n v="12"/>
    <x v="8"/>
    <x v="2"/>
    <x v="1"/>
    <n v="0"/>
    <n v="0"/>
    <s v="OK"/>
    <s v="Ensacado"/>
    <x v="2"/>
    <n v="0"/>
    <s v="F. MALAGA"/>
    <s v="A"/>
    <d v="1899-12-30T00:01:39"/>
    <d v="1899-12-30T00:01:39"/>
    <s v="OK"/>
    <m/>
    <m/>
    <d v="1899-12-30T00:00:00"/>
    <d v="1899-12-30T00:44:48"/>
    <n v="4"/>
    <n v="-1.1458333333299597E-3"/>
    <n v="44.79999999999837"/>
    <n v="13"/>
    <s v="Si"/>
  </r>
  <r>
    <s v="CSMA"/>
    <s v="2025008960"/>
    <x v="0"/>
    <s v="E0158CWD"/>
    <m/>
    <d v="2025-03-05T00:00:00"/>
    <m/>
    <s v="3282"/>
    <x v="42"/>
    <s v="PA"/>
    <m/>
    <m/>
    <d v="2025-03-05T00:00:00"/>
    <d v="1899-12-30T12:32:52"/>
    <d v="2025-03-05T00:00:00"/>
    <d v="1899-12-30T19:06:00"/>
    <d v="2025-03-05T00:00:00"/>
    <d v="1899-12-30T13:21:08"/>
    <x v="235"/>
    <s v="JSANTOSL"/>
    <s v="7022044452"/>
    <s v="EXW"/>
    <d v="1899-12-30T12:18:00"/>
    <d v="1899-12-30T05:44:52"/>
    <d v="1899-12-30T06:33:08"/>
    <s v="Ensacado"/>
    <s v="E002"/>
    <x v="1"/>
    <d v="1899-12-30T00:48:16"/>
    <n v="-0.23949074074073995"/>
    <n v="12"/>
    <x v="8"/>
    <x v="2"/>
    <x v="1"/>
    <n v="0"/>
    <n v="0"/>
    <s v="OK"/>
    <s v="Ensacado"/>
    <x v="2"/>
    <n v="0"/>
    <s v="F. MALAGA"/>
    <s v="B"/>
    <d v="1899-12-30T06:33:08"/>
    <d v="1899-12-30T05:35:08"/>
    <s v="KO"/>
    <m/>
    <m/>
    <d v="1899-12-30T00:00:00"/>
    <d v="1899-12-30T00:48:16"/>
    <n v="4"/>
    <d v="1899-12-30T06:33:08"/>
    <n v="48.266666666668719"/>
    <n v="13"/>
    <s v="No"/>
  </r>
  <r>
    <s v="CSMA"/>
    <s v="2025008970"/>
    <x v="0"/>
    <s v="ER8859BCJ"/>
    <s v="E3975CCV"/>
    <d v="2025-03-05T00:00:00"/>
    <m/>
    <s v="200225"/>
    <x v="44"/>
    <s v="PA"/>
    <s v="S10"/>
    <m/>
    <d v="2025-03-05T00:00:00"/>
    <d v="1899-12-30T12:57:26"/>
    <d v="2025-03-05T00:00:00"/>
    <d v="1899-12-30T12:55:47"/>
    <d v="2025-03-05T00:00:00"/>
    <d v="1899-12-30T13:25:02"/>
    <x v="0"/>
    <s v="RFCPI"/>
    <s v="7022044453"/>
    <s v="FBO"/>
    <d v="1899-12-30T00:30:54"/>
    <d v="1899-12-30T00:29:15"/>
    <d v="1899-12-30T00:01:39"/>
    <s v="Granel"/>
    <s v="E001"/>
    <x v="2"/>
    <d v="1899-12-30T00:27:36"/>
    <d v="1899-12-30T00:29:15"/>
    <n v="12"/>
    <x v="8"/>
    <x v="2"/>
    <x v="0"/>
    <n v="0"/>
    <n v="0"/>
    <s v="OK"/>
    <s v="Clinker"/>
    <x v="2"/>
    <n v="0"/>
    <s v="F. MALAGA"/>
    <s v="A"/>
    <d v="1899-12-30T00:01:39"/>
    <d v="1899-12-30T00:01:39"/>
    <s v="OK"/>
    <m/>
    <m/>
    <d v="1899-12-30T00:00:00"/>
    <d v="1899-12-30T00:27:36"/>
    <n v="4"/>
    <n v="-1.1458333333299597E-3"/>
    <n v="27.600000000004794"/>
    <n v="13"/>
    <s v="Si"/>
  </r>
  <r>
    <s v="CSMA"/>
    <s v="2025008973"/>
    <x v="0"/>
    <s v="ER7226BBV"/>
    <s v="E8946JVD"/>
    <d v="2025-03-05T00:00:00"/>
    <m/>
    <s v="200225"/>
    <x v="44"/>
    <s v="PA"/>
    <s v="S10"/>
    <m/>
    <d v="2025-03-05T00:00:00"/>
    <d v="1899-12-30T13:03:55"/>
    <d v="2025-03-05T00:00:00"/>
    <d v="1899-12-30T13:02:19"/>
    <d v="2025-03-05T00:00:00"/>
    <d v="1899-12-30T13:28:50"/>
    <x v="0"/>
    <s v="RFCPI"/>
    <s v="7022044454"/>
    <s v="FBO"/>
    <d v="1899-12-30T00:28:07"/>
    <d v="1899-12-30T00:26:31"/>
    <d v="1899-12-30T00:01:36"/>
    <s v="Granel"/>
    <s v="E001"/>
    <x v="2"/>
    <d v="1899-12-30T00:24:55"/>
    <d v="1899-12-30T00:26:31"/>
    <n v="13"/>
    <x v="8"/>
    <x v="2"/>
    <x v="0"/>
    <n v="0"/>
    <n v="0"/>
    <s v="OK"/>
    <s v="Clinker"/>
    <x v="2"/>
    <n v="0"/>
    <s v="F. MALAGA"/>
    <s v="A"/>
    <d v="1899-12-30T00:01:36"/>
    <d v="1899-12-30T00:01:36"/>
    <s v="OK"/>
    <m/>
    <m/>
    <d v="1899-12-30T00:00:00"/>
    <d v="1899-12-30T00:24:55"/>
    <n v="4"/>
    <n v="-1.1111111111099525E-3"/>
    <n v="24.916666666665552"/>
    <n v="13"/>
    <s v="Si"/>
  </r>
  <r>
    <s v="CSMA"/>
    <s v="2025008967"/>
    <x v="0"/>
    <s v="ER9207BCT"/>
    <s v="E7392JWB"/>
    <d v="2025-03-05T00:00:00"/>
    <m/>
    <s v="3283"/>
    <x v="37"/>
    <s v="PA"/>
    <s v="PA"/>
    <m/>
    <d v="2025-03-05T00:00:00"/>
    <d v="1899-12-30T12:51:53"/>
    <d v="2025-03-05T00:00:00"/>
    <d v="1899-12-30T12:50:21"/>
    <d v="2025-03-05T00:00:00"/>
    <d v="1899-12-30T13:33:26"/>
    <x v="0"/>
    <s v="RFCPI"/>
    <s v="7022044455"/>
    <s v="FBO"/>
    <d v="1899-12-30T00:44:37"/>
    <d v="1899-12-30T00:43:05"/>
    <d v="1899-12-30T00:01:32"/>
    <s v="Ensacado"/>
    <s v="E002"/>
    <x v="2"/>
    <d v="1899-12-30T00:41:33"/>
    <d v="1899-12-30T00:43:05"/>
    <n v="12"/>
    <x v="8"/>
    <x v="2"/>
    <x v="1"/>
    <n v="0"/>
    <n v="0"/>
    <s v="OK"/>
    <s v="Ensacado"/>
    <x v="2"/>
    <n v="0"/>
    <s v="F. MALAGA"/>
    <s v="A"/>
    <d v="1899-12-30T00:01:32"/>
    <d v="1899-12-30T00:01:32"/>
    <s v="OK"/>
    <m/>
    <m/>
    <d v="1899-12-30T00:00:00"/>
    <d v="1899-12-30T00:41:33"/>
    <n v="4"/>
    <n v="-1.0648148148100223E-3"/>
    <n v="41.550000000004736"/>
    <n v="13"/>
    <s v="Si"/>
  </r>
  <r>
    <s v="CSMA"/>
    <s v="2025008969"/>
    <x v="0"/>
    <s v="ER4763BBY"/>
    <s v="E4421MGY"/>
    <d v="2025-03-05T00:00:00"/>
    <m/>
    <s v="3264"/>
    <x v="36"/>
    <s v="PA"/>
    <s v="S1"/>
    <m/>
    <d v="2025-03-05T00:00:00"/>
    <d v="1899-12-30T12:56:32"/>
    <d v="2025-03-05T00:00:00"/>
    <d v="1899-12-30T12:54:52"/>
    <d v="2025-03-05T00:00:00"/>
    <d v="1899-12-30T13:33:56"/>
    <x v="0"/>
    <s v="RFCPI"/>
    <s v="7022044456"/>
    <s v="FBO"/>
    <d v="1899-12-30T00:40:44"/>
    <d v="1899-12-30T00:39:04"/>
    <d v="1899-12-30T00:01:40"/>
    <s v="Granel"/>
    <s v="E001"/>
    <x v="2"/>
    <d v="1899-12-30T00:37:24"/>
    <d v="1899-12-30T00:39:04"/>
    <n v="12"/>
    <x v="8"/>
    <x v="2"/>
    <x v="2"/>
    <n v="0"/>
    <n v="0"/>
    <s v="OK"/>
    <s v="Granel"/>
    <x v="2"/>
    <n v="0"/>
    <s v="F. MALAGA"/>
    <s v="A"/>
    <d v="1899-12-30T00:01:40"/>
    <d v="1899-12-30T00:01:40"/>
    <s v="OK"/>
    <m/>
    <m/>
    <d v="1899-12-30T00:00:00"/>
    <d v="1899-12-30T00:37:24"/>
    <n v="4"/>
    <n v="-1.1574074074099938E-3"/>
    <n v="37.39999999999673"/>
    <n v="13"/>
    <s v="Si"/>
  </r>
  <r>
    <s v="CSMA"/>
    <s v="2025008965"/>
    <x v="0"/>
    <s v="ER9151BBT"/>
    <s v="E8976JGF"/>
    <d v="2025-03-05T00:00:00"/>
    <m/>
    <s v="3264"/>
    <x v="36"/>
    <s v="PA"/>
    <s v="S1"/>
    <m/>
    <d v="2025-03-05T00:00:00"/>
    <d v="1899-12-30T12:43:37"/>
    <d v="2025-03-05T00:00:00"/>
    <d v="1899-12-30T12:42:00"/>
    <d v="2025-03-05T00:00:00"/>
    <d v="1899-12-30T13:36:43"/>
    <x v="0"/>
    <s v="RFCPI"/>
    <s v="7022044457"/>
    <s v="EXW"/>
    <d v="1899-12-30T00:56:20"/>
    <d v="1899-12-30T00:54:43"/>
    <d v="1899-12-30T00:01:37"/>
    <s v="Granel"/>
    <s v="E001"/>
    <x v="1"/>
    <d v="1899-12-30T00:53:06"/>
    <d v="1899-12-30T00:54:43"/>
    <n v="12"/>
    <x v="8"/>
    <x v="2"/>
    <x v="2"/>
    <n v="0"/>
    <n v="0"/>
    <s v="OK"/>
    <s v="Granel"/>
    <x v="2"/>
    <n v="0"/>
    <s v="F. MALAGA"/>
    <s v="B"/>
    <d v="1899-12-30T00:01:37"/>
    <d v="1899-12-30T00:01:37"/>
    <s v="OK"/>
    <m/>
    <m/>
    <d v="1899-12-30T00:00:00"/>
    <d v="1899-12-30T00:53:06"/>
    <n v="4"/>
    <n v="-1.1226851851799946E-3"/>
    <n v="53.099999999999987"/>
    <n v="13"/>
    <s v="No"/>
  </r>
  <r>
    <s v="CSMA"/>
    <s v="2025008972"/>
    <x v="0"/>
    <s v="E0224HDX"/>
    <m/>
    <d v="2025-03-05T00:00:00"/>
    <m/>
    <s v="3282"/>
    <x v="42"/>
    <s v="PA"/>
    <s v="PA"/>
    <m/>
    <d v="2025-03-05T00:00:00"/>
    <d v="1899-12-30T13:03:19"/>
    <d v="2025-03-05T00:00:00"/>
    <d v="1899-12-30T13:01:41"/>
    <d v="2025-03-05T00:00:00"/>
    <d v="1899-12-30T13:37:09"/>
    <x v="0"/>
    <s v="RFCPI"/>
    <s v="7022044458"/>
    <s v="FBO"/>
    <d v="1899-12-30T00:37:06"/>
    <d v="1899-12-30T00:35:28"/>
    <d v="1899-12-30T00:01:38"/>
    <s v="Ensacado"/>
    <s v="E002"/>
    <x v="2"/>
    <d v="1899-12-30T00:33:50"/>
    <d v="1899-12-30T00:35:28"/>
    <n v="13"/>
    <x v="8"/>
    <x v="2"/>
    <x v="1"/>
    <n v="0"/>
    <n v="0"/>
    <s v="OK"/>
    <s v="Ensacado"/>
    <x v="2"/>
    <n v="0"/>
    <s v="F. MALAGA"/>
    <s v="A"/>
    <d v="1899-12-30T00:01:38"/>
    <d v="1899-12-30T00:01:38"/>
    <s v="OK"/>
    <m/>
    <m/>
    <d v="1899-12-30T00:00:00"/>
    <d v="1899-12-30T00:33:50"/>
    <n v="4"/>
    <n v="-1.1342592592600287E-3"/>
    <n v="33.83333333333276"/>
    <n v="13"/>
    <s v="Si"/>
  </r>
  <r>
    <s v="CSMA"/>
    <s v="2025008977"/>
    <x v="0"/>
    <s v="ER3242BBZ"/>
    <s v="E1394HHV"/>
    <d v="2025-03-05T00:00:00"/>
    <m/>
    <s v="3269"/>
    <x v="35"/>
    <s v="PA"/>
    <s v="S2"/>
    <m/>
    <d v="2025-03-05T00:00:00"/>
    <d v="1899-12-30T13:21:03"/>
    <d v="2025-03-05T00:00:00"/>
    <d v="1899-12-30T13:19:27"/>
    <d v="2025-03-05T00:00:00"/>
    <d v="1899-12-30T13:51:44"/>
    <x v="0"/>
    <s v="RFCPI"/>
    <s v="7022044459"/>
    <s v="FBO"/>
    <d v="1899-12-30T00:33:53"/>
    <d v="1899-12-30T00:32:17"/>
    <d v="1899-12-30T00:01:36"/>
    <s v="Granel"/>
    <s v="E001"/>
    <x v="2"/>
    <d v="1899-12-30T00:30:41"/>
    <d v="1899-12-30T00:32:17"/>
    <n v="13"/>
    <x v="8"/>
    <x v="2"/>
    <x v="2"/>
    <n v="0"/>
    <n v="0"/>
    <s v="OK"/>
    <s v="Granel"/>
    <x v="2"/>
    <n v="0"/>
    <s v="F. MALAGA"/>
    <s v="A"/>
    <d v="1899-12-30T00:01:36"/>
    <d v="1899-12-30T00:01:36"/>
    <s v="OK"/>
    <m/>
    <m/>
    <d v="1899-12-30T00:00:00"/>
    <d v="1899-12-30T00:30:41"/>
    <n v="4"/>
    <n v="-1.1111111111100636E-3"/>
    <n v="30.683333333332747"/>
    <n v="13"/>
    <s v="Si"/>
  </r>
  <r>
    <s v="CSMA"/>
    <s v="2025008979"/>
    <x v="0"/>
    <s v="ER1874BBL"/>
    <s v="E0721JRZ"/>
    <d v="2025-03-05T00:00:00"/>
    <m/>
    <s v="3269"/>
    <x v="35"/>
    <s v="PA"/>
    <s v="S2"/>
    <m/>
    <d v="2025-03-05T00:00:00"/>
    <d v="1899-12-30T13:24:25"/>
    <d v="2025-03-05T00:00:00"/>
    <d v="1899-12-30T13:22:49"/>
    <d v="2025-03-05T00:00:00"/>
    <d v="1899-12-30T13:54:37"/>
    <x v="0"/>
    <s v="RFCPI"/>
    <s v="7022044460"/>
    <s v="EXW"/>
    <d v="1899-12-30T00:33:24"/>
    <d v="1899-12-30T00:31:48"/>
    <d v="1899-12-30T00:01:36"/>
    <s v="Granel"/>
    <s v="E001"/>
    <x v="1"/>
    <d v="1899-12-30T00:30:12"/>
    <d v="1899-12-30T00:31:48"/>
    <n v="13"/>
    <x v="8"/>
    <x v="2"/>
    <x v="2"/>
    <n v="0"/>
    <n v="0"/>
    <s v="OK"/>
    <s v="Granel"/>
    <x v="2"/>
    <n v="0"/>
    <s v="F. MALAGA"/>
    <s v="A"/>
    <d v="1899-12-30T00:01:36"/>
    <d v="1899-12-30T00:01:36"/>
    <s v="OK"/>
    <m/>
    <m/>
    <d v="1899-12-30T00:00:00"/>
    <d v="1899-12-30T00:30:12"/>
    <n v="4"/>
    <n v="-1.1111111111199445E-3"/>
    <n v="30.199999999996887"/>
    <n v="13"/>
    <s v="Si"/>
  </r>
  <r>
    <s v="CSMA"/>
    <s v="2025008968"/>
    <x v="0"/>
    <s v="ER2915BBJ"/>
    <s v="E7812KXB"/>
    <d v="2025-03-05T00:00:00"/>
    <m/>
    <s v="3264"/>
    <x v="36"/>
    <s v="PA"/>
    <s v="S1"/>
    <m/>
    <d v="2025-03-05T00:00:00"/>
    <d v="1899-12-30T12:55:24"/>
    <d v="2025-03-05T00:00:00"/>
    <d v="1899-12-30T12:53:45"/>
    <d v="2025-03-05T00:00:00"/>
    <d v="1899-12-30T13:54:50"/>
    <x v="0"/>
    <s v="RFCPI"/>
    <s v="7022044461"/>
    <s v="EXW"/>
    <d v="1899-12-30T01:02:44"/>
    <d v="1899-12-30T01:01:05"/>
    <d v="1899-12-30T00:01:39"/>
    <s v="Granel"/>
    <s v="E001"/>
    <x v="1"/>
    <d v="1899-12-30T00:59:26"/>
    <d v="1899-12-30T01:01:05"/>
    <n v="12"/>
    <x v="8"/>
    <x v="2"/>
    <x v="2"/>
    <n v="0"/>
    <n v="0"/>
    <s v="OK"/>
    <s v="Granel"/>
    <x v="2"/>
    <n v="0"/>
    <s v="F. MALAGA"/>
    <s v="B"/>
    <d v="1899-12-30T00:01:39"/>
    <d v="1899-12-30T00:01:39"/>
    <s v="OK"/>
    <m/>
    <m/>
    <d v="1899-12-30T00:00:00"/>
    <d v="1899-12-30T00:59:26"/>
    <n v="4"/>
    <n v="-1.1458333333300708E-3"/>
    <n v="59.433333333335959"/>
    <n v="13"/>
    <s v="No"/>
  </r>
  <r>
    <s v="CSMA"/>
    <s v="2025008989"/>
    <x v="0"/>
    <s v="ER0013BDS"/>
    <s v="E0472MWT"/>
    <d v="2025-03-05T00:00:00"/>
    <m/>
    <s v="3262"/>
    <x v="40"/>
    <s v="PA"/>
    <s v="S6"/>
    <m/>
    <d v="2025-03-05T00:00:00"/>
    <d v="1899-12-30T13:40:12"/>
    <d v="2025-03-05T00:00:00"/>
    <d v="1899-12-30T13:38:32"/>
    <d v="2025-03-05T00:00:00"/>
    <d v="1899-12-30T14:08:32"/>
    <x v="0"/>
    <s v="RFCPI"/>
    <s v="7022044462"/>
    <s v="EXW"/>
    <d v="1899-12-30T00:31:40"/>
    <d v="1899-12-30T00:30:00"/>
    <d v="1899-12-30T00:01:40"/>
    <s v="Granel"/>
    <s v="E001"/>
    <x v="1"/>
    <d v="1899-12-30T00:28:20"/>
    <d v="1899-12-30T00:30:00"/>
    <n v="13"/>
    <x v="8"/>
    <x v="2"/>
    <x v="2"/>
    <n v="0"/>
    <n v="0"/>
    <s v="OK"/>
    <s v="Granel"/>
    <x v="2"/>
    <n v="0"/>
    <s v="F. MALAGA"/>
    <s v="A"/>
    <d v="1899-12-30T00:01:40"/>
    <d v="1899-12-30T00:01:40"/>
    <s v="OK"/>
    <m/>
    <m/>
    <d v="1899-12-30T00:00:00"/>
    <d v="1899-12-30T00:28:20"/>
    <n v="4"/>
    <n v="-1.1574074074000018E-3"/>
    <n v="28.333333333339255"/>
    <n v="14"/>
    <s v="Si"/>
  </r>
  <r>
    <s v="CSMA"/>
    <s v="2025008987"/>
    <x v="0"/>
    <s v="ER7124BBK"/>
    <s v="E2447KRK"/>
    <d v="2025-03-05T00:00:00"/>
    <m/>
    <s v="3264"/>
    <x v="36"/>
    <s v="PA"/>
    <s v="S1"/>
    <m/>
    <d v="2025-03-05T00:00:00"/>
    <d v="1899-12-30T13:35:55"/>
    <d v="2025-03-05T00:00:00"/>
    <d v="1899-12-30T13:34:16"/>
    <d v="2025-03-05T00:00:00"/>
    <d v="1899-12-30T14:12:57"/>
    <x v="0"/>
    <s v="RFCPI"/>
    <s v="7022044463"/>
    <s v="FBO"/>
    <d v="1899-12-30T00:40:20"/>
    <d v="1899-12-30T00:38:41"/>
    <d v="1899-12-30T00:01:39"/>
    <s v="Granel"/>
    <s v="E001"/>
    <x v="2"/>
    <d v="1899-12-30T00:37:02"/>
    <d v="1899-12-30T00:38:41"/>
    <n v="13"/>
    <x v="8"/>
    <x v="2"/>
    <x v="2"/>
    <n v="0"/>
    <n v="0"/>
    <s v="OK"/>
    <s v="Granel"/>
    <x v="2"/>
    <n v="0"/>
    <s v="F. MALAGA"/>
    <s v="A"/>
    <d v="1899-12-30T00:01:39"/>
    <d v="1899-12-30T00:01:39"/>
    <s v="OK"/>
    <m/>
    <m/>
    <d v="1899-12-30T00:00:00"/>
    <d v="1899-12-30T00:37:02"/>
    <n v="4"/>
    <n v="-1.1458333333400628E-3"/>
    <n v="37.03333333332958"/>
    <n v="14"/>
    <s v="Si"/>
  </r>
  <r>
    <s v="CSMA"/>
    <s v="2025008983"/>
    <x v="0"/>
    <s v="ER0860BBM"/>
    <s v="E5730JVY"/>
    <d v="2025-03-05T00:00:00"/>
    <m/>
    <s v="3268"/>
    <x v="25"/>
    <s v="PA"/>
    <s v="S2"/>
    <m/>
    <d v="2025-03-05T00:00:00"/>
    <d v="1899-12-30T13:27:15"/>
    <d v="2025-03-05T00:00:00"/>
    <d v="1899-12-30T13:25:35"/>
    <d v="2025-03-05T00:00:00"/>
    <d v="1899-12-30T14:17:16"/>
    <x v="0"/>
    <s v="RFCPI"/>
    <s v="7022044464"/>
    <s v="FBO"/>
    <d v="1899-12-30T00:53:21"/>
    <d v="1899-12-30T00:51:41"/>
    <d v="1899-12-30T00:01:40"/>
    <s v="Granel"/>
    <s v="E001"/>
    <x v="2"/>
    <d v="1899-12-30T00:50:01"/>
    <d v="1899-12-30T00:51:41"/>
    <n v="13"/>
    <x v="8"/>
    <x v="2"/>
    <x v="2"/>
    <n v="0"/>
    <n v="0"/>
    <s v="OK"/>
    <s v="Granel"/>
    <x v="2"/>
    <n v="0"/>
    <s v="F. MALAGA"/>
    <s v="B"/>
    <d v="1899-12-30T00:01:40"/>
    <d v="1899-12-30T00:01:40"/>
    <s v="OK"/>
    <m/>
    <m/>
    <d v="1899-12-30T00:00:00"/>
    <d v="1899-12-30T00:50:01"/>
    <n v="4"/>
    <n v="-1.1574074074099938E-3"/>
    <n v="50.016666666657486"/>
    <n v="14"/>
    <s v="No"/>
  </r>
  <r>
    <s v="CSMA"/>
    <s v="2025008988"/>
    <x v="0"/>
    <s v="ER1524BBK"/>
    <s v="E9325JBL"/>
    <d v="2025-03-05T00:00:00"/>
    <m/>
    <s v="200225"/>
    <x v="44"/>
    <s v="PA"/>
    <s v="S10"/>
    <m/>
    <d v="2025-03-05T00:00:00"/>
    <d v="1899-12-30T13:38:24"/>
    <d v="2025-03-05T00:00:00"/>
    <d v="1899-12-30T13:36:44"/>
    <d v="2025-03-05T00:00:00"/>
    <d v="1899-12-30T14:17:29"/>
    <x v="0"/>
    <s v="RFCPI"/>
    <s v="7022044465"/>
    <s v="FBO"/>
    <d v="1899-12-30T00:42:25"/>
    <d v="1899-12-30T00:40:45"/>
    <d v="1899-12-30T00:01:40"/>
    <s v="Granel"/>
    <s v="E001"/>
    <x v="2"/>
    <d v="1899-12-30T00:39:05"/>
    <d v="1899-12-30T00:40:45"/>
    <n v="13"/>
    <x v="8"/>
    <x v="2"/>
    <x v="0"/>
    <n v="0"/>
    <n v="0"/>
    <s v="OK"/>
    <s v="Clinker"/>
    <x v="2"/>
    <n v="0"/>
    <s v="F. MALAGA"/>
    <s v="A"/>
    <d v="1899-12-30T00:01:40"/>
    <d v="1899-12-30T00:01:40"/>
    <s v="OK"/>
    <m/>
    <m/>
    <d v="1899-12-30T00:00:00"/>
    <d v="1899-12-30T00:39:05"/>
    <n v="4"/>
    <n v="-1.1574074074000018E-3"/>
    <n v="39.083333333342374"/>
    <n v="14"/>
    <s v="Si"/>
  </r>
  <r>
    <s v="CSMA"/>
    <s v=""/>
    <x v="0"/>
    <s v="E7440MTLR9981BDP"/>
    <s v="ER1963BDRR8610BDH"/>
    <d v="2025-03-05T00:00:00"/>
    <m/>
    <s v="3269"/>
    <x v="35"/>
    <s v="PA"/>
    <s v="PA"/>
    <m/>
    <d v="2025-03-05T00:00:00"/>
    <d v="1899-12-30T13:20:26"/>
    <d v="2025-03-05T00:00:00"/>
    <d v="1899-12-30T13:21:32"/>
    <d v="2025-03-05T00:00:00"/>
    <d v="1899-12-30T14:25:52"/>
    <x v="194"/>
    <s v="JSANTOSL"/>
    <s v="7022044466"/>
    <s v="FBO"/>
    <d v="1899-12-30T01:05:26"/>
    <d v="1899-12-30T01:04:20"/>
    <d v="1899-12-30T00:01:06"/>
    <s v="Granel"/>
    <s v="E001"/>
    <x v="2"/>
    <d v="1899-12-30T01:05:26"/>
    <d v="1899-12-30T01:04:20"/>
    <n v="13"/>
    <x v="8"/>
    <x v="2"/>
    <x v="2"/>
    <n v="0"/>
    <n v="0"/>
    <s v="OK"/>
    <s v="Granel"/>
    <x v="2"/>
    <n v="0"/>
    <s v="F. MALAGA"/>
    <s v="B"/>
    <d v="1899-12-30T00:01:06"/>
    <d v="1899-12-30T00:01:06"/>
    <s v="OK"/>
    <m/>
    <m/>
    <d v="1899-12-30T00:00:00"/>
    <d v="1899-12-30T01:05:26"/>
    <n v="4"/>
    <d v="1899-12-30T00:01:06"/>
    <n v="65.433333333340741"/>
    <n v="14"/>
    <s v="No"/>
  </r>
  <r>
    <s v="CSMA"/>
    <s v="2025008991"/>
    <x v="0"/>
    <s v="ER5973BBL"/>
    <s v="E0247JRH"/>
    <d v="2025-03-05T00:00:00"/>
    <m/>
    <s v="3264"/>
    <x v="36"/>
    <s v="PA"/>
    <s v="S1"/>
    <m/>
    <d v="2025-03-05T00:00:00"/>
    <d v="1899-12-30T13:50:07"/>
    <d v="2025-03-05T00:00:00"/>
    <d v="1899-12-30T13:48:27"/>
    <d v="2025-03-05T00:00:00"/>
    <d v="1899-12-30T14:29:01"/>
    <x v="0"/>
    <s v="RFCPI"/>
    <s v="7022044467"/>
    <s v="FBO"/>
    <d v="1899-12-30T00:42:14"/>
    <d v="1899-12-30T00:40:34"/>
    <d v="1899-12-30T00:01:40"/>
    <s v="Granel"/>
    <s v="E001"/>
    <x v="2"/>
    <d v="1899-12-30T00:38:54"/>
    <d v="1899-12-30T00:40:34"/>
    <n v="13"/>
    <x v="8"/>
    <x v="2"/>
    <x v="2"/>
    <n v="0"/>
    <n v="0"/>
    <s v="OK"/>
    <s v="Granel"/>
    <x v="2"/>
    <n v="0"/>
    <s v="F. MALAGA"/>
    <s v="A"/>
    <d v="1899-12-30T00:01:40"/>
    <d v="1899-12-30T00:01:40"/>
    <s v="OK"/>
    <m/>
    <m/>
    <d v="1899-12-30T00:00:00"/>
    <d v="1899-12-30T00:38:54"/>
    <n v="4"/>
    <n v="-1.1574074074099938E-3"/>
    <n v="38.900000000001604"/>
    <n v="14"/>
    <s v="Si"/>
  </r>
  <r>
    <s v="CSMA"/>
    <s v="2025008995"/>
    <x v="0"/>
    <s v="ER8349BDL"/>
    <s v="E9043KYN"/>
    <d v="2025-03-05T00:00:00"/>
    <m/>
    <s v="3264"/>
    <x v="36"/>
    <s v="PA"/>
    <s v="S1"/>
    <m/>
    <d v="2025-03-05T00:00:00"/>
    <d v="1899-12-30T14:03:17"/>
    <d v="2025-03-05T00:00:00"/>
    <d v="1899-12-30T14:01:37"/>
    <d v="2025-03-05T00:00:00"/>
    <d v="1899-12-30T14:29:48"/>
    <x v="0"/>
    <s v="RFCPI"/>
    <s v="7022044468"/>
    <s v="EXW"/>
    <d v="1899-12-30T00:29:51"/>
    <d v="1899-12-30T00:28:11"/>
    <d v="1899-12-30T00:01:40"/>
    <s v="Granel"/>
    <s v="E001"/>
    <x v="1"/>
    <d v="1899-12-30T00:26:31"/>
    <d v="1899-12-30T00:28:11"/>
    <n v="14"/>
    <x v="8"/>
    <x v="2"/>
    <x v="2"/>
    <n v="0"/>
    <n v="0"/>
    <s v="OK"/>
    <s v="Granel"/>
    <x v="2"/>
    <n v="0"/>
    <s v="F. MALAGA"/>
    <s v="A"/>
    <d v="1899-12-30T00:01:40"/>
    <d v="1899-12-30T00:01:40"/>
    <s v="OK"/>
    <m/>
    <m/>
    <d v="1899-12-30T00:00:00"/>
    <d v="1899-12-30T00:26:31"/>
    <n v="4"/>
    <n v="-1.1574074074099938E-3"/>
    <n v="26.516666666664044"/>
    <n v="14"/>
    <s v="Si"/>
  </r>
  <r>
    <s v="CSMA"/>
    <s v="2025008994"/>
    <x v="0"/>
    <s v="ER7169BBR"/>
    <s v="E0019FGD"/>
    <d v="2025-03-05T00:00:00"/>
    <m/>
    <s v="200225"/>
    <x v="44"/>
    <s v="PA"/>
    <s v="S10"/>
    <m/>
    <d v="2025-03-05T00:00:00"/>
    <d v="1899-12-30T14:03:01"/>
    <d v="2025-03-05T00:00:00"/>
    <d v="1899-12-30T14:01:22"/>
    <d v="2025-03-05T00:00:00"/>
    <d v="1899-12-30T14:57:43"/>
    <x v="0"/>
    <s v="RFCPI"/>
    <s v="7022044471"/>
    <s v="FBO"/>
    <d v="1899-12-30T00:58:00"/>
    <d v="1899-12-30T00:56:21"/>
    <d v="1899-12-30T00:01:39"/>
    <s v="Granel"/>
    <s v="E001"/>
    <x v="2"/>
    <d v="1899-12-30T00:54:42"/>
    <d v="1899-12-30T00:56:21"/>
    <n v="14"/>
    <x v="8"/>
    <x v="2"/>
    <x v="0"/>
    <n v="0"/>
    <n v="0"/>
    <s v="OK"/>
    <s v="Clinker"/>
    <x v="2"/>
    <n v="0"/>
    <s v="F. MALAGA"/>
    <s v="B"/>
    <d v="1899-12-30T00:01:39"/>
    <d v="1899-12-30T00:01:39"/>
    <s v="OK"/>
    <m/>
    <m/>
    <d v="1899-12-30T00:00:00"/>
    <d v="1899-12-30T00:54:42"/>
    <n v="4"/>
    <n v="-1.1458333333299597E-3"/>
    <n v="54.699999999998475"/>
    <n v="14"/>
    <s v="No"/>
  </r>
  <r>
    <s v="CSMA"/>
    <s v="2025009001"/>
    <x v="0"/>
    <s v="ER8859BCJ"/>
    <s v="E3975CCV"/>
    <d v="2025-03-05T00:00:00"/>
    <m/>
    <s v="200225"/>
    <x v="44"/>
    <s v="PA"/>
    <s v="S10"/>
    <m/>
    <d v="2025-03-05T00:00:00"/>
    <d v="1899-12-30T14:28:58"/>
    <d v="2025-03-05T00:00:00"/>
    <d v="1899-12-30T14:27:19"/>
    <d v="2025-03-05T00:00:00"/>
    <d v="1899-12-30T14:59:27"/>
    <x v="0"/>
    <s v="RFCPI"/>
    <s v="7022044472"/>
    <s v="FBO"/>
    <d v="1899-12-30T00:33:47"/>
    <d v="1899-12-30T00:32:08"/>
    <d v="1899-12-30T00:01:39"/>
    <s v="Granel"/>
    <s v="E001"/>
    <x v="2"/>
    <d v="1899-12-30T00:30:29"/>
    <d v="1899-12-30T00:32:08"/>
    <n v="14"/>
    <x v="8"/>
    <x v="2"/>
    <x v="0"/>
    <n v="0"/>
    <n v="0"/>
    <s v="OK"/>
    <s v="Clinker"/>
    <x v="2"/>
    <n v="0"/>
    <s v="F. MALAGA"/>
    <s v="A"/>
    <d v="1899-12-30T00:01:39"/>
    <d v="1899-12-30T00:01:39"/>
    <s v="OK"/>
    <m/>
    <m/>
    <d v="1899-12-30T00:00:00"/>
    <d v="1899-12-30T00:30:29"/>
    <n v="4"/>
    <n v="-1.1458333333299597E-3"/>
    <n v="30.483333333345666"/>
    <n v="14"/>
    <s v="Si"/>
  </r>
  <r>
    <s v="CSMA"/>
    <s v="2025008998"/>
    <x v="0"/>
    <s v="ER4701BBW"/>
    <s v="E4496HYR"/>
    <d v="2025-03-05T00:00:00"/>
    <m/>
    <s v="3283"/>
    <x v="37"/>
    <s v="PA"/>
    <s v="PA"/>
    <m/>
    <d v="2025-03-05T00:00:00"/>
    <d v="1899-12-30T14:20:06"/>
    <d v="2025-03-05T00:00:00"/>
    <d v="1899-12-30T14:18:27"/>
    <d v="2025-03-05T00:00:00"/>
    <d v="1899-12-30T15:03:51"/>
    <x v="0"/>
    <s v="RFCPI"/>
    <s v="7022044473"/>
    <s v="FBO"/>
    <d v="1899-12-30T00:47:03"/>
    <d v="1899-12-30T00:45:24"/>
    <d v="1899-12-30T00:01:39"/>
    <s v="Ensacado"/>
    <s v="E002"/>
    <x v="2"/>
    <d v="1899-12-30T00:43:45"/>
    <d v="1899-12-30T00:45:24"/>
    <n v="14"/>
    <x v="8"/>
    <x v="2"/>
    <x v="1"/>
    <n v="0"/>
    <n v="0"/>
    <s v="OK"/>
    <s v="Ensacado"/>
    <x v="2"/>
    <n v="0"/>
    <s v="F. MALAGA"/>
    <s v="A"/>
    <d v="1899-12-30T00:01:39"/>
    <d v="1899-12-30T00:01:39"/>
    <s v="OK"/>
    <m/>
    <m/>
    <d v="1899-12-30T00:00:00"/>
    <d v="1899-12-30T00:43:45"/>
    <n v="4"/>
    <n v="-1.1458333333399517E-3"/>
    <n v="43.74999999999357"/>
    <n v="15"/>
    <s v="Si"/>
  </r>
  <r>
    <s v="CSMA"/>
    <s v="2025009004"/>
    <x v="0"/>
    <s v="E6833GSF"/>
    <m/>
    <d v="2025-03-05T00:00:00"/>
    <m/>
    <s v="200225"/>
    <x v="44"/>
    <s v="PA"/>
    <s v="S10"/>
    <m/>
    <d v="2025-03-05T00:00:00"/>
    <d v="1899-12-30T14:42:49"/>
    <d v="2025-03-05T00:00:00"/>
    <d v="1899-12-30T14:41:09"/>
    <d v="2025-03-05T00:00:00"/>
    <d v="1899-12-30T15:11:01"/>
    <x v="0"/>
    <s v="RFCPI"/>
    <s v="7022044476"/>
    <s v="FBO"/>
    <d v="1899-12-30T00:31:32"/>
    <d v="1899-12-30T00:29:52"/>
    <d v="1899-12-30T00:01:40"/>
    <s v="Granel"/>
    <s v="E001"/>
    <x v="2"/>
    <d v="1899-12-30T00:28:12"/>
    <d v="1899-12-30T00:29:52"/>
    <n v="14"/>
    <x v="8"/>
    <x v="2"/>
    <x v="0"/>
    <n v="0"/>
    <n v="0"/>
    <s v="OK"/>
    <s v="Clinker"/>
    <x v="2"/>
    <n v="0"/>
    <s v="F. MALAGA"/>
    <s v="A"/>
    <d v="1899-12-30T00:01:40"/>
    <d v="1899-12-30T00:01:40"/>
    <s v="OK"/>
    <m/>
    <m/>
    <d v="1899-12-30T00:00:00"/>
    <d v="1899-12-30T00:28:12"/>
    <n v="4"/>
    <n v="-1.1574074074099938E-3"/>
    <n v="28.199999999995295"/>
    <n v="15"/>
    <s v="Si"/>
  </r>
  <r>
    <s v="CSMA"/>
    <s v="2025009000"/>
    <x v="0"/>
    <s v="ER2998BCB"/>
    <s v="E6612MNG"/>
    <d v="2025-03-05T00:00:00"/>
    <m/>
    <s v="3283"/>
    <x v="37"/>
    <s v="PA"/>
    <s v="PA"/>
    <m/>
    <d v="2025-03-05T00:00:00"/>
    <d v="1899-12-30T14:27:56"/>
    <d v="2025-03-05T00:00:00"/>
    <d v="1899-12-30T14:26:18"/>
    <d v="2025-03-05T00:00:00"/>
    <d v="1899-12-30T15:16:32"/>
    <x v="0"/>
    <s v="RFCPI"/>
    <s v="7022044478"/>
    <s v="EXW"/>
    <d v="1899-12-30T00:51:52"/>
    <d v="1899-12-30T00:50:14"/>
    <d v="1899-12-30T00:01:38"/>
    <s v="Ensacado"/>
    <s v="E002"/>
    <x v="1"/>
    <d v="1899-12-30T00:48:36"/>
    <d v="1899-12-30T00:50:14"/>
    <n v="14"/>
    <x v="8"/>
    <x v="2"/>
    <x v="1"/>
    <n v="0"/>
    <n v="0"/>
    <s v="OK"/>
    <s v="Ensacado"/>
    <x v="2"/>
    <n v="0"/>
    <s v="F. MALAGA"/>
    <s v="B"/>
    <d v="1899-12-30T00:01:38"/>
    <d v="1899-12-30T00:01:38"/>
    <s v="OK"/>
    <m/>
    <m/>
    <d v="1899-12-30T00:00:00"/>
    <d v="1899-12-30T00:48:36"/>
    <n v="4"/>
    <n v="-1.1342592592600287E-3"/>
    <n v="48.599999999999923"/>
    <n v="15"/>
    <s v="No"/>
  </r>
  <r>
    <s v="CSMA"/>
    <s v="2025009006"/>
    <x v="0"/>
    <s v="ER0936BBS"/>
    <s v="E1632JZF"/>
    <d v="2025-03-05T00:00:00"/>
    <m/>
    <s v="3269"/>
    <x v="35"/>
    <s v="PA"/>
    <s v="S2"/>
    <m/>
    <d v="2025-03-05T00:00:00"/>
    <d v="1899-12-30T14:51:31"/>
    <d v="2025-03-05T00:00:00"/>
    <d v="1899-12-30T14:49:50"/>
    <d v="2025-03-05T00:00:00"/>
    <d v="1899-12-30T15:24:37"/>
    <x v="0"/>
    <s v="RFCPI"/>
    <s v="7022044479"/>
    <s v="FBO"/>
    <d v="1899-12-30T00:36:28"/>
    <d v="1899-12-30T00:34:47"/>
    <d v="1899-12-30T00:01:41"/>
    <s v="Granel"/>
    <s v="E001"/>
    <x v="2"/>
    <d v="1899-12-30T00:33:06"/>
    <d v="1899-12-30T00:34:47"/>
    <n v="14"/>
    <x v="8"/>
    <x v="2"/>
    <x v="2"/>
    <n v="0"/>
    <n v="0"/>
    <s v="OK"/>
    <s v="Granel"/>
    <x v="2"/>
    <n v="0"/>
    <s v="F. MALAGA"/>
    <s v="A"/>
    <d v="1899-12-30T00:01:41"/>
    <d v="1899-12-30T00:01:41"/>
    <s v="OK"/>
    <m/>
    <m/>
    <d v="1899-12-30T00:00:00"/>
    <d v="1899-12-30T00:33:06"/>
    <n v="4"/>
    <n v="-1.1689814814900279E-3"/>
    <n v="33.09999999999846"/>
    <n v="15"/>
    <s v="Si"/>
  </r>
  <r>
    <s v="CSMA"/>
    <s v="2025009003"/>
    <x v="0"/>
    <s v="ER4551BBJ"/>
    <s v="E6688FFY"/>
    <d v="2025-03-05T00:00:00"/>
    <m/>
    <s v="3283"/>
    <x v="37"/>
    <s v="PA"/>
    <m/>
    <m/>
    <d v="2025-03-05T00:00:00"/>
    <d v="1899-12-30T14:42:18"/>
    <d v="2025-03-05T00:00:00"/>
    <d v="1899-12-30T19:22:59"/>
    <d v="2025-03-05T00:00:00"/>
    <d v="1899-12-30T15:27:55"/>
    <x v="236"/>
    <s v="NRODRIGUEZ"/>
    <s v="7022044480"/>
    <s v="EXW"/>
    <d v="1899-12-30T08:35:45"/>
    <d v="1899-12-30T03:55:04"/>
    <d v="1899-12-30T04:40:41"/>
    <s v="Ensacado"/>
    <s v="E002"/>
    <x v="1"/>
    <d v="1899-12-30T00:45:37"/>
    <n v="-0.16324074074074002"/>
    <n v="14"/>
    <x v="8"/>
    <x v="2"/>
    <x v="1"/>
    <n v="0"/>
    <n v="0"/>
    <s v="OK"/>
    <s v="Ensacado"/>
    <x v="2"/>
    <n v="0"/>
    <s v="F. MALAGA"/>
    <s v="B"/>
    <d v="1899-12-30T04:40:41"/>
    <d v="1899-12-30T03:42:41"/>
    <s v="KO"/>
    <m/>
    <m/>
    <d v="1899-12-30T00:00:00"/>
    <d v="1899-12-30T00:45:37"/>
    <n v="4"/>
    <d v="1899-12-30T04:40:41"/>
    <n v="45.616666666665587"/>
    <n v="15"/>
    <s v="No"/>
  </r>
  <r>
    <s v="CSMA"/>
    <s v="2025009008"/>
    <x v="0"/>
    <s v="ER2310BBX"/>
    <s v="E5477KKG"/>
    <d v="2025-03-05T00:00:00"/>
    <m/>
    <s v="3264"/>
    <x v="36"/>
    <s v="PA"/>
    <s v="S1"/>
    <m/>
    <d v="2025-03-05T00:00:00"/>
    <d v="1899-12-30T14:53:07"/>
    <d v="2025-03-05T00:00:00"/>
    <d v="1899-12-30T14:51:27"/>
    <d v="2025-03-05T00:00:00"/>
    <d v="1899-12-30T15:37:43"/>
    <x v="0"/>
    <s v="RFCPI"/>
    <s v="7022044482"/>
    <s v="FBO"/>
    <d v="1899-12-30T00:47:56"/>
    <d v="1899-12-30T00:46:16"/>
    <d v="1899-12-30T00:01:40"/>
    <s v="Granel"/>
    <s v="E001"/>
    <x v="2"/>
    <d v="1899-12-30T00:44:36"/>
    <d v="1899-12-30T00:46:16"/>
    <n v="14"/>
    <x v="8"/>
    <x v="2"/>
    <x v="2"/>
    <n v="0"/>
    <n v="0"/>
    <s v="OK"/>
    <s v="Granel"/>
    <x v="2"/>
    <n v="0"/>
    <s v="F. MALAGA"/>
    <s v="A"/>
    <d v="1899-12-30T00:01:40"/>
    <d v="1899-12-30T00:01:40"/>
    <s v="OK"/>
    <m/>
    <m/>
    <d v="1899-12-30T00:00:00"/>
    <d v="1899-12-30T00:44:36"/>
    <n v="4"/>
    <n v="-1.1574074074099938E-3"/>
    <n v="44.599999999996896"/>
    <n v="15"/>
    <s v="Si"/>
  </r>
  <r>
    <s v="CSMA"/>
    <s v="2025009011"/>
    <x v="0"/>
    <s v="ER6219BCK"/>
    <s v="E3901KPK"/>
    <d v="2025-03-05T00:00:00"/>
    <m/>
    <s v="3283"/>
    <x v="37"/>
    <s v="PA"/>
    <s v="PA"/>
    <m/>
    <d v="2025-03-05T00:00:00"/>
    <d v="1899-12-30T14:57:03"/>
    <d v="2025-03-05T00:00:00"/>
    <d v="1899-12-30T14:55:23"/>
    <d v="2025-03-05T00:00:00"/>
    <d v="1899-12-30T15:41:23"/>
    <x v="0"/>
    <s v="RFCPI"/>
    <s v="7022044483"/>
    <s v="FBO"/>
    <d v="1899-12-30T00:47:40"/>
    <d v="1899-12-30T00:46:00"/>
    <d v="1899-12-30T00:01:40"/>
    <s v="Ensacado"/>
    <s v="E002"/>
    <x v="2"/>
    <d v="1899-12-30T00:44:20"/>
    <d v="1899-12-30T00:46:00"/>
    <n v="14"/>
    <x v="8"/>
    <x v="2"/>
    <x v="1"/>
    <n v="0"/>
    <n v="0"/>
    <s v="OK"/>
    <s v="Ensacado"/>
    <x v="2"/>
    <n v="0"/>
    <s v="F. MALAGA"/>
    <s v="A"/>
    <d v="1899-12-30T00:01:40"/>
    <d v="1899-12-30T00:01:40"/>
    <s v="OK"/>
    <m/>
    <m/>
    <d v="1899-12-30T00:00:00"/>
    <d v="1899-12-30T00:44:20"/>
    <n v="4"/>
    <n v="-1.1574074074099938E-3"/>
    <n v="44.333333333337599"/>
    <n v="15"/>
    <s v="Si"/>
  </r>
  <r>
    <s v="CSMA"/>
    <s v="2025009020"/>
    <x v="0"/>
    <s v="ER4758BBH"/>
    <s v="E7926JMH"/>
    <d v="2025-03-05T00:00:00"/>
    <m/>
    <s v="3264"/>
    <x v="36"/>
    <s v="PA"/>
    <s v="S1"/>
    <m/>
    <d v="2025-03-05T00:00:00"/>
    <d v="1899-12-30T15:30:52"/>
    <d v="2025-03-05T00:00:00"/>
    <d v="1899-12-30T15:29:11"/>
    <d v="2025-03-05T00:00:00"/>
    <d v="1899-12-30T16:11:09"/>
    <x v="0"/>
    <s v="RFCPI"/>
    <s v="7022044487"/>
    <s v="FBO"/>
    <d v="1899-12-30T00:43:39"/>
    <d v="1899-12-30T00:41:58"/>
    <d v="1899-12-30T00:01:41"/>
    <s v="Granel"/>
    <s v="E001"/>
    <x v="2"/>
    <d v="1899-12-30T00:40:17"/>
    <d v="1899-12-30T00:41:58"/>
    <n v="15"/>
    <x v="8"/>
    <x v="2"/>
    <x v="2"/>
    <n v="0"/>
    <n v="0"/>
    <s v="OK"/>
    <s v="Granel"/>
    <x v="2"/>
    <n v="0"/>
    <s v="F. MALAGA"/>
    <s v="A"/>
    <d v="1899-12-30T00:01:41"/>
    <d v="1899-12-30T00:01:41"/>
    <s v="OK"/>
    <m/>
    <m/>
    <d v="1899-12-30T00:00:00"/>
    <d v="1899-12-30T00:40:17"/>
    <n v="4"/>
    <n v="-1.1689814814900279E-3"/>
    <n v="40.283333333323057"/>
    <n v="16"/>
    <s v="Si"/>
  </r>
  <r>
    <s v="CSMA"/>
    <s v="2025009024"/>
    <x v="0"/>
    <s v="ER7226BBV"/>
    <s v="E8946JVD"/>
    <d v="2025-03-05T00:00:00"/>
    <m/>
    <s v="200225"/>
    <x v="44"/>
    <s v="PA"/>
    <s v="S10"/>
    <m/>
    <d v="2025-03-05T00:00:00"/>
    <d v="1899-12-30T15:52:42"/>
    <d v="2025-03-05T00:00:00"/>
    <d v="1899-12-30T15:51:04"/>
    <d v="2025-03-05T00:00:00"/>
    <d v="1899-12-30T16:17:09"/>
    <x v="0"/>
    <s v="RFCPI"/>
    <s v="7022044489"/>
    <s v="FBO"/>
    <d v="1899-12-30T00:27:43"/>
    <d v="1899-12-30T00:26:05"/>
    <d v="1899-12-30T00:01:38"/>
    <s v="Granel"/>
    <s v="E001"/>
    <x v="2"/>
    <d v="1899-12-30T00:24:27"/>
    <d v="1899-12-30T00:26:05"/>
    <n v="15"/>
    <x v="8"/>
    <x v="2"/>
    <x v="0"/>
    <n v="0"/>
    <n v="0"/>
    <s v="OK"/>
    <s v="Clinker"/>
    <x v="2"/>
    <n v="0"/>
    <s v="F. MALAGA"/>
    <s v="A"/>
    <d v="1899-12-30T00:01:38"/>
    <d v="1899-12-30T00:01:38"/>
    <s v="OK"/>
    <m/>
    <m/>
    <d v="1899-12-30T00:00:00"/>
    <d v="1899-12-30T00:24:27"/>
    <n v="4"/>
    <n v="-1.1342592592599177E-3"/>
    <n v="24.450000000004941"/>
    <n v="16"/>
    <s v="Si"/>
  </r>
  <r>
    <s v="CSMA"/>
    <s v="2025009027"/>
    <x v="0"/>
    <s v="ER7169BBR"/>
    <s v="E0019FGD"/>
    <d v="2025-03-05T00:00:00"/>
    <m/>
    <s v="200225"/>
    <x v="44"/>
    <s v="PA"/>
    <s v="S10"/>
    <m/>
    <d v="2025-03-05T00:00:00"/>
    <d v="1899-12-30T15:59:36"/>
    <d v="2025-03-05T00:00:00"/>
    <d v="1899-12-30T15:57:56"/>
    <d v="2025-03-05T00:00:00"/>
    <d v="1899-12-30T16:19:48"/>
    <x v="0"/>
    <s v="RFCPI"/>
    <s v="7022044491"/>
    <s v="FBO"/>
    <d v="1899-12-30T00:23:32"/>
    <d v="1899-12-30T00:21:52"/>
    <d v="1899-12-30T00:01:40"/>
    <s v="Granel"/>
    <s v="E001"/>
    <x v="2"/>
    <d v="1899-12-30T00:20:12"/>
    <d v="1899-12-30T00:21:52"/>
    <n v="15"/>
    <x v="8"/>
    <x v="2"/>
    <x v="0"/>
    <n v="0"/>
    <n v="0"/>
    <s v="OK"/>
    <s v="Clinker"/>
    <x v="2"/>
    <n v="0"/>
    <s v="F. MALAGA"/>
    <s v="A"/>
    <d v="1899-12-30T00:01:40"/>
    <d v="1899-12-30T00:01:40"/>
    <s v="OK"/>
    <m/>
    <m/>
    <d v="1899-12-30T00:00:00"/>
    <d v="1899-12-30T00:20:12"/>
    <n v="4"/>
    <n v="-1.1574074074099938E-3"/>
    <n v="20.200000000003158"/>
    <n v="16"/>
    <s v="Si"/>
  </r>
  <r>
    <s v="CSMA"/>
    <s v="2025009025"/>
    <x v="0"/>
    <s v="ER8880BDL"/>
    <s v="E1376KSX"/>
    <d v="2025-03-05T00:00:00"/>
    <m/>
    <s v="3264"/>
    <x v="36"/>
    <s v="PA"/>
    <s v="S1"/>
    <m/>
    <d v="2025-03-05T00:00:00"/>
    <d v="1899-12-30T15:57:39"/>
    <d v="2025-03-05T00:00:00"/>
    <d v="1899-12-30T15:56:00"/>
    <d v="2025-03-05T00:00:00"/>
    <d v="1899-12-30T16:21:29"/>
    <x v="0"/>
    <s v="RFCPI"/>
    <s v="7022044492"/>
    <s v="EXW"/>
    <d v="1899-12-30T00:27:08"/>
    <d v="1899-12-30T00:25:29"/>
    <d v="1899-12-30T00:01:39"/>
    <s v="Granel"/>
    <s v="E001"/>
    <x v="1"/>
    <d v="1899-12-30T00:23:50"/>
    <d v="1899-12-30T00:25:29"/>
    <n v="15"/>
    <x v="8"/>
    <x v="2"/>
    <x v="2"/>
    <n v="0"/>
    <n v="0"/>
    <s v="OK"/>
    <s v="Granel"/>
    <x v="2"/>
    <n v="0"/>
    <s v="F. MALAGA"/>
    <s v="A"/>
    <d v="1899-12-30T00:01:39"/>
    <d v="1899-12-30T00:01:39"/>
    <s v="OK"/>
    <m/>
    <m/>
    <d v="1899-12-30T00:00:00"/>
    <d v="1899-12-30T00:23:50"/>
    <n v="4"/>
    <n v="-1.1458333333300708E-3"/>
    <n v="23.833333333339191"/>
    <n v="16"/>
    <s v="Si"/>
  </r>
  <r>
    <s v="CSMA"/>
    <s v="2025009028"/>
    <x v="0"/>
    <s v="ER0933BCD"/>
    <s v="E5086KXC"/>
    <d v="2025-03-05T00:00:00"/>
    <m/>
    <s v="3264"/>
    <x v="36"/>
    <s v="PA"/>
    <s v="S1"/>
    <m/>
    <d v="2025-03-05T00:00:00"/>
    <d v="1899-12-30T16:00:19"/>
    <d v="2025-03-05T00:00:00"/>
    <d v="1899-12-30T15:58:40"/>
    <d v="2025-03-05T00:00:00"/>
    <d v="1899-12-30T16:26:50"/>
    <x v="0"/>
    <s v="RFCPI"/>
    <s v="7022044493"/>
    <s v="EXW"/>
    <d v="1899-12-30T00:29:49"/>
    <d v="1899-12-30T00:28:10"/>
    <d v="1899-12-30T00:01:39"/>
    <s v="Granel"/>
    <s v="E001"/>
    <x v="1"/>
    <d v="1899-12-30T00:26:31"/>
    <d v="1899-12-30T00:28:10"/>
    <n v="16"/>
    <x v="8"/>
    <x v="2"/>
    <x v="2"/>
    <n v="0"/>
    <n v="0"/>
    <s v="OK"/>
    <s v="Granel"/>
    <x v="2"/>
    <n v="0"/>
    <s v="F. MALAGA"/>
    <s v="A"/>
    <d v="1899-12-30T00:01:39"/>
    <d v="1899-12-30T00:01:39"/>
    <s v="OK"/>
    <m/>
    <m/>
    <d v="1899-12-30T00:00:00"/>
    <d v="1899-12-30T00:26:31"/>
    <n v="4"/>
    <n v="-1.1458333333300708E-3"/>
    <n v="26.516666666678272"/>
    <n v="16"/>
    <s v="Si"/>
  </r>
  <r>
    <s v="CSMA"/>
    <s v="2025009030"/>
    <x v="0"/>
    <s v="ER1524BBK"/>
    <s v="E9325JBL"/>
    <d v="2025-03-05T00:00:00"/>
    <m/>
    <s v="200225"/>
    <x v="44"/>
    <s v="PA"/>
    <s v="S10"/>
    <m/>
    <d v="2025-03-05T00:00:00"/>
    <d v="1899-12-30T16:03:54"/>
    <d v="2025-03-05T00:00:00"/>
    <d v="1899-12-30T16:02:16"/>
    <d v="2025-03-05T00:00:00"/>
    <d v="1899-12-30T16:28:16"/>
    <x v="0"/>
    <s v="RFCPI"/>
    <s v="7022044494"/>
    <s v="FBO"/>
    <d v="1899-12-30T00:27:38"/>
    <d v="1899-12-30T00:26:00"/>
    <d v="1899-12-30T00:01:38"/>
    <s v="Granel"/>
    <s v="E001"/>
    <x v="2"/>
    <d v="1899-12-30T00:24:22"/>
    <d v="1899-12-30T00:26:00"/>
    <n v="16"/>
    <x v="8"/>
    <x v="2"/>
    <x v="0"/>
    <n v="0"/>
    <n v="0"/>
    <s v="OK"/>
    <s v="Clinker"/>
    <x v="2"/>
    <n v="0"/>
    <s v="F. MALAGA"/>
    <s v="A"/>
    <d v="1899-12-30T00:01:38"/>
    <d v="1899-12-30T00:01:38"/>
    <s v="OK"/>
    <m/>
    <m/>
    <d v="1899-12-30T00:00:00"/>
    <d v="1899-12-30T00:24:22"/>
    <n v="4"/>
    <n v="-1.1342592592600287E-3"/>
    <n v="24.366666666671861"/>
    <n v="16"/>
    <s v="Si"/>
  </r>
  <r>
    <s v="CSMA"/>
    <s v="2025009037"/>
    <x v="0"/>
    <s v="E6205CWY"/>
    <m/>
    <d v="2025-03-05T00:00:00"/>
    <m/>
    <s v="3283"/>
    <x v="37"/>
    <s v="PA"/>
    <s v="PA"/>
    <m/>
    <d v="2025-03-05T00:00:00"/>
    <d v="1899-12-30T16:19:46"/>
    <d v="2025-03-05T00:00:00"/>
    <d v="1899-12-30T16:18:06"/>
    <d v="2025-03-05T00:00:00"/>
    <d v="1899-12-30T16:38:05"/>
    <x v="0"/>
    <s v="RFCPI"/>
    <s v="7022044497"/>
    <s v="EXW"/>
    <d v="1899-12-30T00:21:39"/>
    <d v="1899-12-30T00:19:59"/>
    <d v="1899-12-30T00:01:40"/>
    <s v="Ensacado"/>
    <s v="E002"/>
    <x v="1"/>
    <d v="1899-12-30T00:18:19"/>
    <d v="1899-12-30T00:19:59"/>
    <n v="16"/>
    <x v="8"/>
    <x v="2"/>
    <x v="1"/>
    <n v="0"/>
    <n v="0"/>
    <s v="OK"/>
    <s v="Ensacado"/>
    <x v="2"/>
    <n v="0"/>
    <s v="F. MALAGA"/>
    <s v="A"/>
    <d v="1899-12-30T00:01:40"/>
    <d v="1899-12-30T00:01:40"/>
    <s v="OK"/>
    <m/>
    <m/>
    <d v="1899-12-30T00:00:00"/>
    <d v="1899-12-30T00:18:19"/>
    <n v="4"/>
    <n v="-1.1574074074099938E-3"/>
    <n v="18.316666666670276"/>
    <n v="16"/>
    <s v="Si"/>
  </r>
  <r>
    <s v="CSMA"/>
    <s v="2025009034"/>
    <x v="0"/>
    <s v="ER8859BCJ"/>
    <s v="E3975CCV"/>
    <d v="2025-03-05T00:00:00"/>
    <m/>
    <s v="200225"/>
    <x v="44"/>
    <s v="PA"/>
    <s v="S10"/>
    <m/>
    <d v="2025-03-05T00:00:00"/>
    <d v="1899-12-30T16:15:54"/>
    <d v="2025-03-05T00:00:00"/>
    <d v="1899-12-30T16:14:14"/>
    <d v="2025-03-05T00:00:00"/>
    <d v="1899-12-30T16:41:00"/>
    <x v="0"/>
    <s v="RFCPI"/>
    <s v="7022044498"/>
    <s v="FBO"/>
    <d v="1899-12-30T00:28:26"/>
    <d v="1899-12-30T00:26:46"/>
    <d v="1899-12-30T00:01:40"/>
    <s v="Granel"/>
    <s v="E001"/>
    <x v="2"/>
    <d v="1899-12-30T00:25:06"/>
    <d v="1899-12-30T00:26:46"/>
    <n v="16"/>
    <x v="8"/>
    <x v="2"/>
    <x v="0"/>
    <n v="0"/>
    <n v="0"/>
    <s v="OK"/>
    <s v="Clinker"/>
    <x v="2"/>
    <n v="0"/>
    <s v="F. MALAGA"/>
    <s v="A"/>
    <d v="1899-12-30T00:01:40"/>
    <d v="1899-12-30T00:01:40"/>
    <s v="OK"/>
    <m/>
    <m/>
    <d v="1899-12-30T00:00:00"/>
    <d v="1899-12-30T00:25:06"/>
    <n v="4"/>
    <n v="-1.1574074074000018E-3"/>
    <n v="25.100000000006322"/>
    <n v="16"/>
    <s v="Si"/>
  </r>
  <r>
    <s v="CSMA"/>
    <s v="2025009039"/>
    <x v="0"/>
    <s v="E6833GSF"/>
    <m/>
    <d v="2025-03-05T00:00:00"/>
    <m/>
    <s v="200225"/>
    <x v="44"/>
    <s v="PA"/>
    <s v="S10"/>
    <m/>
    <d v="2025-03-05T00:00:00"/>
    <d v="1899-12-30T16:20:58"/>
    <d v="2025-03-05T00:00:00"/>
    <d v="1899-12-30T16:19:17"/>
    <d v="2025-03-05T00:00:00"/>
    <d v="1899-12-30T16:41:04"/>
    <x v="0"/>
    <s v="RFCPI"/>
    <s v="7022044499"/>
    <s v="FBO"/>
    <d v="1899-12-30T00:23:28"/>
    <d v="1899-12-30T00:21:47"/>
    <d v="1899-12-30T00:01:41"/>
    <s v="Granel"/>
    <s v="E001"/>
    <x v="2"/>
    <d v="1899-12-30T00:20:06"/>
    <d v="1899-12-30T00:21:47"/>
    <n v="16"/>
    <x v="8"/>
    <x v="2"/>
    <x v="0"/>
    <n v="0"/>
    <n v="0"/>
    <s v="OK"/>
    <s v="Clinker"/>
    <x v="2"/>
    <n v="0"/>
    <s v="F. MALAGA"/>
    <s v="A"/>
    <d v="1899-12-30T00:01:41"/>
    <d v="1899-12-30T00:01:41"/>
    <s v="OK"/>
    <m/>
    <m/>
    <d v="1899-12-30T00:00:00"/>
    <d v="1899-12-30T00:20:06"/>
    <n v="4"/>
    <n v="-1.1689814814799249E-3"/>
    <n v="20.100000000009697"/>
    <n v="16"/>
    <s v="Si"/>
  </r>
  <r>
    <s v="CSMA"/>
    <s v="2025009041"/>
    <x v="0"/>
    <s v="ER8412BBM"/>
    <s v="E5768BBS"/>
    <d v="2025-03-05T00:00:00"/>
    <m/>
    <s v="3283"/>
    <x v="37"/>
    <s v="PA"/>
    <s v="PA"/>
    <m/>
    <d v="2025-03-05T00:00:00"/>
    <d v="1899-12-30T16:30:43"/>
    <d v="2025-03-05T00:00:00"/>
    <d v="1899-12-30T16:29:04"/>
    <d v="2025-03-05T00:00:00"/>
    <d v="1899-12-30T17:16:03"/>
    <x v="0"/>
    <s v="RFCPI"/>
    <s v="7022044505"/>
    <s v="FBO"/>
    <d v="1899-12-30T00:48:38"/>
    <d v="1899-12-30T00:46:59"/>
    <d v="1899-12-30T00:01:39"/>
    <s v="Ensacado"/>
    <s v="E002"/>
    <x v="2"/>
    <d v="1899-12-30T00:45:20"/>
    <d v="1899-12-30T00:46:59"/>
    <n v="16"/>
    <x v="8"/>
    <x v="2"/>
    <x v="1"/>
    <n v="0"/>
    <n v="0"/>
    <s v="OK"/>
    <s v="Ensacado"/>
    <x v="2"/>
    <n v="0"/>
    <s v="F. MALAGA"/>
    <s v="B"/>
    <d v="1899-12-30T00:01:39"/>
    <d v="1899-12-30T00:01:39"/>
    <s v="OK"/>
    <m/>
    <m/>
    <d v="1899-12-30T00:00:00"/>
    <d v="1899-12-30T00:45:20"/>
    <n v="4"/>
    <n v="-1.1458333333399517E-3"/>
    <n v="45.333333333331197"/>
    <n v="17"/>
    <s v="No"/>
  </r>
  <r>
    <s v="CSMA"/>
    <s v="2025009045"/>
    <x v="0"/>
    <s v="ER7169BBR"/>
    <s v="E0019FGD"/>
    <d v="2025-03-05T00:00:00"/>
    <m/>
    <s v="200225"/>
    <x v="44"/>
    <s v="PA"/>
    <s v="S10"/>
    <m/>
    <d v="2025-03-05T00:00:00"/>
    <d v="1899-12-30T17:12:57"/>
    <d v="2025-03-05T00:00:00"/>
    <d v="1899-12-30T17:11:18"/>
    <d v="2025-03-05T00:00:00"/>
    <d v="1899-12-30T17:26:36"/>
    <x v="0"/>
    <s v="RFCPI"/>
    <s v="7022044506"/>
    <s v="FBO"/>
    <d v="1899-12-30T00:16:57"/>
    <d v="1899-12-30T00:15:18"/>
    <d v="1899-12-30T00:01:39"/>
    <s v="Granel"/>
    <s v="E001"/>
    <x v="2"/>
    <d v="1899-12-30T00:13:39"/>
    <d v="1899-12-30T00:15:18"/>
    <n v="17"/>
    <x v="8"/>
    <x v="2"/>
    <x v="0"/>
    <n v="0"/>
    <n v="0"/>
    <s v="OK"/>
    <s v="Clinker"/>
    <x v="2"/>
    <n v="0"/>
    <s v="F. MALAGA"/>
    <s v="A"/>
    <d v="1899-12-30T00:01:39"/>
    <d v="1899-12-30T00:01:39"/>
    <s v="OK"/>
    <m/>
    <m/>
    <d v="1899-12-30T00:00:00"/>
    <d v="1899-12-30T00:13:39"/>
    <n v="4"/>
    <n v="-1.1458333333299597E-3"/>
    <n v="13.650000000004852"/>
    <n v="17"/>
    <s v="Si"/>
  </r>
  <r>
    <s v="CSMA"/>
    <s v="2025009051"/>
    <x v="0"/>
    <s v="ER8859BCJ"/>
    <s v="E3975CCV"/>
    <d v="2025-03-05T00:00:00"/>
    <m/>
    <s v="200225"/>
    <x v="44"/>
    <s v="PA"/>
    <s v="S10"/>
    <m/>
    <d v="2025-03-05T00:00:00"/>
    <d v="1899-12-30T17:48:14"/>
    <d v="2025-03-05T00:00:00"/>
    <d v="1899-12-30T17:46:33"/>
    <d v="2025-03-05T00:00:00"/>
    <d v="1899-12-30T18:09:14"/>
    <x v="0"/>
    <s v="RFCPI"/>
    <s v="7022044507"/>
    <s v="FBO"/>
    <d v="1899-12-30T00:24:22"/>
    <d v="1899-12-30T00:22:41"/>
    <d v="1899-12-30T00:01:41"/>
    <s v="Granel"/>
    <s v="E001"/>
    <x v="2"/>
    <d v="1899-12-30T00:21:00"/>
    <d v="1899-12-30T00:22:41"/>
    <n v="17"/>
    <x v="8"/>
    <x v="2"/>
    <x v="0"/>
    <n v="0"/>
    <n v="0"/>
    <s v="OK"/>
    <s v="Clinker"/>
    <x v="2"/>
    <n v="0"/>
    <s v="F. MALAGA"/>
    <s v="A"/>
    <d v="1899-12-30T00:01:41"/>
    <d v="1899-12-30T00:01:41"/>
    <s v="OK"/>
    <m/>
    <m/>
    <d v="1899-12-30T00:00:00"/>
    <d v="1899-12-30T00:21:00"/>
    <n v="4"/>
    <n v="-1.1689814814800359E-3"/>
    <n v="21.000000000009518"/>
    <n v="18"/>
    <s v="Si"/>
  </r>
  <r>
    <s v="CSMA"/>
    <s v="2025009050"/>
    <x v="0"/>
    <s v="ER1720BBX"/>
    <s v="E3936GKJ"/>
    <d v="2025-03-05T00:00:00"/>
    <m/>
    <s v="3277"/>
    <x v="45"/>
    <s v="PA"/>
    <s v="PA"/>
    <m/>
    <d v="2025-03-05T00:00:00"/>
    <d v="1899-12-30T17:45:40"/>
    <d v="2025-03-05T00:00:00"/>
    <d v="1899-12-30T17:43:59"/>
    <d v="2025-03-05T00:00:00"/>
    <d v="1899-12-30T18:18:28"/>
    <x v="0"/>
    <s v="RFCPI"/>
    <s v="7022044509"/>
    <s v="FBO"/>
    <d v="1899-12-30T00:36:10"/>
    <d v="1899-12-30T00:34:29"/>
    <d v="1899-12-30T00:01:41"/>
    <s v="Ensacado"/>
    <s v="E002"/>
    <x v="2"/>
    <d v="1899-12-30T00:32:48"/>
    <d v="1899-12-30T00:34:29"/>
    <n v="17"/>
    <x v="8"/>
    <x v="2"/>
    <x v="1"/>
    <n v="0"/>
    <n v="0"/>
    <s v="OK"/>
    <s v="Ensacado"/>
    <x v="2"/>
    <n v="0"/>
    <s v="F. MALAGA"/>
    <s v="A"/>
    <d v="1899-12-30T00:01:41"/>
    <d v="1899-12-30T00:01:41"/>
    <s v="OK"/>
    <m/>
    <m/>
    <d v="1899-12-30T00:00:00"/>
    <d v="1899-12-30T00:32:48"/>
    <n v="4"/>
    <n v="-1.1689814814900279E-3"/>
    <n v="32.79999999998882"/>
    <n v="18"/>
    <s v="Si"/>
  </r>
  <r>
    <s v="CSMA"/>
    <s v="2025009057"/>
    <x v="0"/>
    <s v="ER8221BBJ"/>
    <s v="E3888GZR"/>
    <d v="2025-03-06T00:00:00"/>
    <m/>
    <s v="3269"/>
    <x v="35"/>
    <s v="PA"/>
    <s v="S2"/>
    <m/>
    <d v="2025-03-06T00:00:00"/>
    <d v="1899-12-30T05:02:45"/>
    <d v="2025-03-06T00:00:00"/>
    <d v="1899-12-30T05:01:19"/>
    <d v="2025-03-06T00:00:00"/>
    <d v="1899-12-30T05:21:33"/>
    <x v="0"/>
    <s v="RFCPI"/>
    <s v="7022044510"/>
    <s v="EXW"/>
    <d v="1899-12-30T00:21:40"/>
    <d v="1899-12-30T00:20:14"/>
    <d v="1899-12-30T00:01:26"/>
    <s v="Granel"/>
    <s v="E001"/>
    <x v="1"/>
    <d v="1899-12-30T00:18:48"/>
    <d v="1899-12-30T00:20:14"/>
    <n v="5"/>
    <x v="9"/>
    <x v="2"/>
    <x v="2"/>
    <n v="0"/>
    <n v="0"/>
    <s v="OK"/>
    <s v="Granel"/>
    <x v="2"/>
    <n v="0"/>
    <s v="F. MALAGA"/>
    <s v="A"/>
    <d v="1899-12-30T00:01:26"/>
    <d v="1899-12-30T00:01:26"/>
    <s v="OK"/>
    <m/>
    <m/>
    <d v="1899-12-30T00:00:00"/>
    <d v="1899-12-30T00:18:48"/>
    <n v="5"/>
    <n v="-9.9537037037000786E-4"/>
    <n v="18.799999999991986"/>
    <n v="5"/>
    <s v="Si"/>
  </r>
  <r>
    <s v="CSMA"/>
    <s v="2025009058"/>
    <x v="0"/>
    <s v="ER7726BBG"/>
    <s v="E8998KYN"/>
    <d v="2025-03-06T00:00:00"/>
    <m/>
    <s v="3264"/>
    <x v="36"/>
    <s v="PA"/>
    <s v="S1"/>
    <m/>
    <d v="2025-03-06T00:00:00"/>
    <d v="1899-12-30T05:02:52"/>
    <d v="2025-03-06T00:00:00"/>
    <d v="1899-12-30T05:01:15"/>
    <d v="2025-03-06T00:00:00"/>
    <d v="1899-12-30T05:22:05"/>
    <x v="0"/>
    <s v="RFCPI"/>
    <s v="7022044511"/>
    <s v="EXW"/>
    <d v="1899-12-30T00:22:27"/>
    <d v="1899-12-30T00:20:50"/>
    <d v="1899-12-30T00:01:37"/>
    <s v="Granel"/>
    <s v="E001"/>
    <x v="1"/>
    <d v="1899-12-30T00:19:13"/>
    <d v="1899-12-30T00:20:50"/>
    <n v="5"/>
    <x v="9"/>
    <x v="2"/>
    <x v="2"/>
    <n v="0"/>
    <n v="0"/>
    <s v="OK"/>
    <s v="Granel"/>
    <x v="2"/>
    <n v="0"/>
    <s v="F. MALAGA"/>
    <s v="A"/>
    <d v="1899-12-30T00:01:37"/>
    <d v="1899-12-30T00:01:37"/>
    <s v="OK"/>
    <m/>
    <m/>
    <d v="1899-12-30T00:00:00"/>
    <d v="1899-12-30T00:19:13"/>
    <n v="5"/>
    <n v="-1.1226851851799946E-3"/>
    <n v="19.216666666670417"/>
    <n v="5"/>
    <s v="Si"/>
  </r>
  <r>
    <s v="CSMA"/>
    <s v="2025009059"/>
    <x v="0"/>
    <s v="ER9151BBT"/>
    <s v="E8976JGF"/>
    <d v="2025-03-06T00:00:00"/>
    <m/>
    <s v="3264"/>
    <x v="36"/>
    <s v="PA"/>
    <s v="S1"/>
    <m/>
    <d v="2025-03-06T00:00:00"/>
    <d v="1899-12-30T05:05:52"/>
    <d v="2025-03-06T00:00:00"/>
    <d v="1899-12-30T05:04:13"/>
    <d v="2025-03-06T00:00:00"/>
    <d v="1899-12-30T05:27:54"/>
    <x v="0"/>
    <s v="RFCPI"/>
    <s v="7022044512"/>
    <s v="EXW"/>
    <d v="1899-12-30T00:25:20"/>
    <d v="1899-12-30T00:23:41"/>
    <d v="1899-12-30T00:01:39"/>
    <s v="Granel"/>
    <s v="E001"/>
    <x v="1"/>
    <d v="1899-12-30T00:22:02"/>
    <d v="1899-12-30T00:23:41"/>
    <n v="5"/>
    <x v="9"/>
    <x v="2"/>
    <x v="2"/>
    <n v="0"/>
    <n v="0"/>
    <s v="OK"/>
    <s v="Granel"/>
    <x v="2"/>
    <n v="0"/>
    <s v="F. MALAGA"/>
    <s v="A"/>
    <d v="1899-12-30T00:01:39"/>
    <d v="1899-12-30T00:01:39"/>
    <s v="OK"/>
    <m/>
    <m/>
    <d v="1899-12-30T00:00:00"/>
    <d v="1899-12-30T00:22:02"/>
    <n v="5"/>
    <n v="-1.1458333333399795E-3"/>
    <n v="22.033333333324801"/>
    <n v="5"/>
    <s v="Si"/>
  </r>
  <r>
    <s v="CSMA"/>
    <s v="2025009064"/>
    <x v="0"/>
    <s v="ER0013BDS"/>
    <s v="E0472MWT"/>
    <d v="2025-03-06T00:00:00"/>
    <m/>
    <s v="3262"/>
    <x v="40"/>
    <s v="PA"/>
    <s v="S6"/>
    <m/>
    <d v="2025-03-06T00:00:00"/>
    <d v="1899-12-30T05:51:07"/>
    <d v="2025-03-06T00:00:00"/>
    <d v="1899-12-30T05:49:29"/>
    <d v="2025-03-06T00:00:00"/>
    <d v="1899-12-30T06:25:51"/>
    <x v="0"/>
    <s v="RFCPI"/>
    <s v="7022044516"/>
    <s v="EXW"/>
    <d v="1899-12-30T00:38:00"/>
    <d v="1899-12-30T00:36:22"/>
    <d v="1899-12-30T00:01:38"/>
    <s v="Granel"/>
    <s v="E001"/>
    <x v="1"/>
    <d v="1899-12-30T00:34:44"/>
    <d v="1899-12-30T00:36:22"/>
    <n v="5"/>
    <x v="9"/>
    <x v="2"/>
    <x v="2"/>
    <n v="0"/>
    <n v="0"/>
    <s v="OK"/>
    <s v="Granel"/>
    <x v="2"/>
    <n v="0"/>
    <s v="F. MALAGA"/>
    <s v="A"/>
    <d v="1899-12-30T00:01:38"/>
    <d v="1899-12-30T00:01:38"/>
    <s v="OK"/>
    <m/>
    <m/>
    <d v="1899-12-30T00:00:00"/>
    <d v="1899-12-30T00:34:44"/>
    <n v="5"/>
    <n v="-1.1342592592600009E-3"/>
    <n v="34.73333333333278"/>
    <n v="6"/>
    <s v="Si"/>
  </r>
  <r>
    <s v="CSMA"/>
    <s v="2025009074"/>
    <x v="0"/>
    <s v="ER3338BBZ"/>
    <s v="E3410KWV"/>
    <d v="2025-03-06T00:00:00"/>
    <m/>
    <s v="3282"/>
    <x v="42"/>
    <s v="PA"/>
    <s v="PA"/>
    <m/>
    <d v="2025-03-06T00:00:00"/>
    <d v="1899-12-30T06:36:01"/>
    <d v="2025-03-06T00:00:00"/>
    <d v="1899-12-30T06:34:23"/>
    <d v="2025-03-06T00:00:00"/>
    <d v="1899-12-30T07:00:12"/>
    <x v="0"/>
    <s v="RFCPI"/>
    <s v="7022044522"/>
    <s v="EXW"/>
    <d v="1899-12-30T00:27:27"/>
    <d v="1899-12-30T00:25:49"/>
    <d v="1899-12-30T00:01:38"/>
    <s v="Ensacado"/>
    <s v="E002"/>
    <x v="1"/>
    <d v="1899-12-30T00:24:11"/>
    <d v="1899-12-30T00:25:49"/>
    <n v="6"/>
    <x v="9"/>
    <x v="2"/>
    <x v="1"/>
    <n v="0"/>
    <n v="0"/>
    <s v="OK"/>
    <s v="Ensacado"/>
    <x v="2"/>
    <n v="0"/>
    <s v="F. MALAGA"/>
    <s v="A"/>
    <d v="1899-12-30T00:01:38"/>
    <d v="1899-12-30T00:01:38"/>
    <s v="OK"/>
    <m/>
    <m/>
    <d v="1899-12-30T00:00:00"/>
    <d v="1899-12-30T00:24:11"/>
    <n v="5"/>
    <n v="-1.1342592592600287E-3"/>
    <n v="24.183333333345558"/>
    <n v="7"/>
    <s v="Si"/>
  </r>
  <r>
    <s v="CSMA"/>
    <s v="2025009078"/>
    <x v="0"/>
    <s v="ER0860BBM"/>
    <s v="E5730JVY"/>
    <d v="2025-03-06T00:00:00"/>
    <m/>
    <s v="3262"/>
    <x v="40"/>
    <s v="PA"/>
    <s v="S6"/>
    <m/>
    <d v="2025-03-06T00:00:00"/>
    <d v="1899-12-30T06:39:29"/>
    <d v="2025-03-06T00:00:00"/>
    <d v="1899-12-30T06:37:50"/>
    <d v="2025-03-06T00:00:00"/>
    <d v="1899-12-30T07:07:52"/>
    <x v="0"/>
    <s v="RFCPI"/>
    <s v="7022044524"/>
    <s v="FBO"/>
    <d v="1899-12-30T00:31:41"/>
    <d v="1899-12-30T00:30:02"/>
    <d v="1899-12-30T00:01:39"/>
    <s v="Granel"/>
    <s v="E001"/>
    <x v="2"/>
    <d v="1899-12-30T00:28:23"/>
    <d v="1899-12-30T00:30:02"/>
    <n v="6"/>
    <x v="9"/>
    <x v="2"/>
    <x v="2"/>
    <n v="0"/>
    <n v="0"/>
    <s v="OK"/>
    <s v="Granel"/>
    <x v="2"/>
    <n v="0"/>
    <s v="F. MALAGA"/>
    <s v="A"/>
    <d v="1899-12-30T00:01:39"/>
    <d v="1899-12-30T00:01:39"/>
    <s v="OK"/>
    <m/>
    <m/>
    <d v="1899-12-30T00:00:00"/>
    <d v="1899-12-30T00:28:23"/>
    <n v="5"/>
    <n v="-1.1458333333299597E-3"/>
    <n v="28.383333333336065"/>
    <n v="7"/>
    <s v="Si"/>
  </r>
  <r>
    <s v="CSMA"/>
    <s v="2025009075"/>
    <x v="0"/>
    <s v="ER8141BBG"/>
    <s v="E5824JVY"/>
    <d v="2025-03-06T00:00:00"/>
    <m/>
    <s v="3264"/>
    <x v="36"/>
    <s v="PA"/>
    <s v="S1"/>
    <m/>
    <d v="2025-03-06T00:00:00"/>
    <d v="1899-12-30T06:36:09"/>
    <d v="2025-03-06T00:00:00"/>
    <d v="1899-12-30T06:34:30"/>
    <d v="2025-03-06T00:00:00"/>
    <d v="1899-12-30T07:11:19"/>
    <x v="0"/>
    <s v="RFCPI"/>
    <s v="7022044526"/>
    <s v="FBO"/>
    <d v="1899-12-30T00:38:28"/>
    <d v="1899-12-30T00:36:49"/>
    <d v="1899-12-30T00:01:39"/>
    <s v="Granel"/>
    <s v="E001"/>
    <x v="2"/>
    <d v="1899-12-30T00:35:10"/>
    <d v="1899-12-30T00:36:49"/>
    <n v="6"/>
    <x v="9"/>
    <x v="2"/>
    <x v="2"/>
    <n v="0"/>
    <n v="0"/>
    <s v="OK"/>
    <s v="Granel"/>
    <x v="2"/>
    <n v="0"/>
    <s v="F. MALAGA"/>
    <s v="A"/>
    <d v="1899-12-30T00:01:39"/>
    <d v="1899-12-30T00:01:39"/>
    <s v="OK"/>
    <m/>
    <m/>
    <d v="1899-12-30T00:00:00"/>
    <d v="1899-12-30T00:35:10"/>
    <n v="5"/>
    <n v="-1.1458333333400073E-3"/>
    <n v="35.16666666665764"/>
    <n v="7"/>
    <s v="Si"/>
  </r>
  <r>
    <s v="CSMA"/>
    <s v="2025009085"/>
    <x v="0"/>
    <s v="ER4551BBJ"/>
    <s v="E6688FFY"/>
    <d v="2025-03-06T00:00:00"/>
    <m/>
    <s v="3283"/>
    <x v="37"/>
    <s v="PA"/>
    <s v="PA"/>
    <m/>
    <d v="2025-03-06T00:00:00"/>
    <d v="1899-12-30T06:47:25"/>
    <d v="2025-03-06T00:00:00"/>
    <d v="1899-12-30T06:45:47"/>
    <d v="2025-03-06T00:00:00"/>
    <d v="1899-12-30T07:22:03"/>
    <x v="0"/>
    <s v="RFCPI"/>
    <s v="7022044530"/>
    <s v="FBO"/>
    <d v="1899-12-30T00:37:54"/>
    <d v="1899-12-30T00:36:16"/>
    <d v="1899-12-30T00:01:38"/>
    <s v="Ensacado"/>
    <s v="E002"/>
    <x v="2"/>
    <d v="1899-12-30T00:34:38"/>
    <d v="1899-12-30T00:36:16"/>
    <n v="6"/>
    <x v="9"/>
    <x v="2"/>
    <x v="1"/>
    <n v="0"/>
    <n v="0"/>
    <s v="OK"/>
    <s v="Ensacado"/>
    <x v="2"/>
    <n v="0"/>
    <s v="F. MALAGA"/>
    <s v="A"/>
    <d v="1899-12-30T00:01:38"/>
    <d v="1899-12-30T00:01:38"/>
    <s v="OK"/>
    <m/>
    <m/>
    <d v="1899-12-30T00:00:00"/>
    <d v="1899-12-30T00:34:38"/>
    <n v="5"/>
    <n v="-1.1342592592600287E-3"/>
    <n v="34.633333333339202"/>
    <n v="7"/>
    <s v="Si"/>
  </r>
  <r>
    <s v="CSMA"/>
    <s v="2025009090"/>
    <x v="0"/>
    <s v="ER9443BDF"/>
    <s v="E4941MFZ"/>
    <d v="2025-03-06T00:00:00"/>
    <m/>
    <s v="3263"/>
    <x v="43"/>
    <s v="PA"/>
    <s v="S5"/>
    <m/>
    <d v="2025-03-06T00:00:00"/>
    <d v="1899-12-30T07:05:08"/>
    <d v="2025-03-06T00:00:00"/>
    <d v="1899-12-30T07:03:30"/>
    <d v="2025-03-06T00:00:00"/>
    <d v="1899-12-30T07:29:24"/>
    <x v="0"/>
    <s v="RFCPI"/>
    <s v="7022044531"/>
    <s v="EXW"/>
    <d v="1899-12-30T00:27:32"/>
    <d v="1899-12-30T00:25:54"/>
    <d v="1899-12-30T00:01:38"/>
    <s v="Granel"/>
    <s v="E001"/>
    <x v="1"/>
    <d v="1899-12-30T00:24:16"/>
    <d v="1899-12-30T00:25:54"/>
    <n v="7"/>
    <x v="9"/>
    <x v="2"/>
    <x v="2"/>
    <n v="0"/>
    <n v="0"/>
    <s v="OK"/>
    <s v="Granel"/>
    <x v="2"/>
    <n v="0"/>
    <s v="F. MALAGA"/>
    <s v="A"/>
    <d v="1899-12-30T00:01:38"/>
    <d v="1899-12-30T00:01:38"/>
    <s v="OK"/>
    <m/>
    <m/>
    <d v="1899-12-30T00:00:00"/>
    <d v="1899-12-30T00:24:16"/>
    <n v="5"/>
    <n v="-1.1342592592599732E-3"/>
    <n v="24.266666666664012"/>
    <n v="7"/>
    <s v="Si"/>
  </r>
  <r>
    <s v="CSMA"/>
    <s v="2025009088"/>
    <x v="0"/>
    <s v="ER3809BBS"/>
    <s v="E9449KGB"/>
    <d v="2025-03-06T00:00:00"/>
    <m/>
    <s v="3269"/>
    <x v="35"/>
    <s v="PA"/>
    <s v="S2"/>
    <m/>
    <d v="2025-03-06T00:00:00"/>
    <d v="1899-12-30T06:56:26"/>
    <d v="2025-03-06T00:00:00"/>
    <d v="1899-12-30T06:54:47"/>
    <d v="2025-03-06T00:00:00"/>
    <d v="1899-12-30T07:32:21"/>
    <x v="0"/>
    <s v="RFCPI"/>
    <s v="7022044532"/>
    <s v="FBO"/>
    <d v="1899-12-30T00:39:13"/>
    <d v="1899-12-30T00:37:34"/>
    <d v="1899-12-30T00:01:39"/>
    <s v="Granel"/>
    <s v="E001"/>
    <x v="2"/>
    <d v="1899-12-30T00:35:55"/>
    <d v="1899-12-30T00:37:34"/>
    <n v="6"/>
    <x v="9"/>
    <x v="2"/>
    <x v="2"/>
    <n v="0"/>
    <n v="0"/>
    <s v="OK"/>
    <s v="Granel"/>
    <x v="2"/>
    <n v="0"/>
    <s v="F. MALAGA"/>
    <s v="A"/>
    <d v="1899-12-30T00:01:39"/>
    <d v="1899-12-30T00:01:39"/>
    <s v="OK"/>
    <m/>
    <m/>
    <d v="1899-12-30T00:00:00"/>
    <d v="1899-12-30T00:35:55"/>
    <n v="5"/>
    <n v="-1.1458333333299597E-3"/>
    <n v="35.91666666666719"/>
    <n v="7"/>
    <s v="Si"/>
  </r>
  <r>
    <s v="CSMA"/>
    <s v="2025009095"/>
    <x v="0"/>
    <s v="ER8859BCJ"/>
    <s v="E3975CCV"/>
    <d v="2025-03-06T00:00:00"/>
    <m/>
    <s v="200225"/>
    <x v="44"/>
    <s v="PA"/>
    <s v="S10"/>
    <m/>
    <d v="2025-03-06T00:00:00"/>
    <d v="1899-12-30T07:18:59"/>
    <d v="2025-03-06T00:00:00"/>
    <d v="1899-12-30T07:17:21"/>
    <d v="2025-03-06T00:00:00"/>
    <d v="1899-12-30T07:38:15"/>
    <x v="0"/>
    <s v="RFCPI"/>
    <s v="7022044534"/>
    <s v="FBO"/>
    <d v="1899-12-30T00:22:32"/>
    <d v="1899-12-30T00:20:54"/>
    <d v="1899-12-30T00:01:38"/>
    <s v="Granel"/>
    <s v="E001"/>
    <x v="2"/>
    <d v="1899-12-30T00:19:16"/>
    <d v="1899-12-30T00:20:54"/>
    <n v="7"/>
    <x v="9"/>
    <x v="2"/>
    <x v="0"/>
    <n v="0"/>
    <n v="0"/>
    <s v="OK"/>
    <s v="Clinker"/>
    <x v="2"/>
    <n v="0"/>
    <s v="F. MALAGA"/>
    <s v="A"/>
    <d v="1899-12-30T00:01:38"/>
    <d v="1899-12-30T00:01:38"/>
    <s v="OK"/>
    <m/>
    <m/>
    <d v="1899-12-30T00:00:00"/>
    <d v="1899-12-30T00:19:16"/>
    <n v="5"/>
    <n v="-1.1342592592599732E-3"/>
    <n v="19.266666666667227"/>
    <n v="7"/>
    <s v="Si"/>
  </r>
  <r>
    <s v="CSMA"/>
    <s v="2025009096"/>
    <x v="0"/>
    <s v="ER6736BBX"/>
    <s v="E6766MJV"/>
    <d v="2025-03-06T00:00:00"/>
    <m/>
    <s v="3283"/>
    <x v="37"/>
    <s v="PA"/>
    <s v="PA"/>
    <m/>
    <d v="2025-03-06T00:00:00"/>
    <d v="1899-12-30T07:20:36"/>
    <d v="2025-03-06T00:00:00"/>
    <d v="1899-12-30T07:18:57"/>
    <d v="2025-03-06T00:00:00"/>
    <d v="1899-12-30T07:44:55"/>
    <x v="0"/>
    <s v="RFCPI"/>
    <s v="7022044535"/>
    <s v="EXW"/>
    <d v="1899-12-30T00:27:37"/>
    <d v="1899-12-30T00:25:58"/>
    <d v="1899-12-30T00:01:39"/>
    <s v="Ensacado"/>
    <s v="E002"/>
    <x v="1"/>
    <d v="1899-12-30T00:24:19"/>
    <d v="1899-12-30T00:25:58"/>
    <n v="7"/>
    <x v="9"/>
    <x v="2"/>
    <x v="1"/>
    <n v="0"/>
    <n v="0"/>
    <s v="OK"/>
    <s v="Ensacado"/>
    <x v="2"/>
    <n v="0"/>
    <s v="F. MALAGA"/>
    <s v="A"/>
    <d v="1899-12-30T00:01:39"/>
    <d v="1899-12-30T00:01:39"/>
    <s v="OK"/>
    <m/>
    <m/>
    <d v="1899-12-30T00:00:00"/>
    <d v="1899-12-30T00:24:19"/>
    <n v="5"/>
    <n v="-1.1458333333299597E-3"/>
    <n v="24.316666666675211"/>
    <n v="7"/>
    <s v="Si"/>
  </r>
  <r>
    <s v="CSMA"/>
    <s v="2025009087"/>
    <x v="0"/>
    <s v="ER7726BBG"/>
    <s v="E8998KYN"/>
    <d v="2025-03-06T00:00:00"/>
    <m/>
    <s v="3264"/>
    <x v="36"/>
    <s v="PA"/>
    <s v="S1"/>
    <m/>
    <d v="2025-03-06T00:00:00"/>
    <d v="1899-12-30T06:55:20"/>
    <d v="2025-03-06T00:00:00"/>
    <d v="1899-12-30T06:53:42"/>
    <d v="2025-03-06T00:00:00"/>
    <d v="1899-12-30T07:48:08"/>
    <x v="0"/>
    <s v="RFCPI"/>
    <s v="7022044536"/>
    <s v="EXW"/>
    <d v="1899-12-30T00:56:04"/>
    <d v="1899-12-30T00:54:26"/>
    <d v="1899-12-30T00:01:38"/>
    <s v="Granel"/>
    <s v="E001"/>
    <x v="1"/>
    <d v="1899-12-30T00:52:48"/>
    <d v="1899-12-30T00:54:26"/>
    <n v="6"/>
    <x v="9"/>
    <x v="2"/>
    <x v="2"/>
    <n v="0"/>
    <n v="0"/>
    <s v="OK"/>
    <s v="Granel"/>
    <x v="2"/>
    <n v="0"/>
    <s v="F. MALAGA"/>
    <s v="B"/>
    <d v="1899-12-30T00:01:38"/>
    <d v="1899-12-30T00:01:38"/>
    <s v="OK"/>
    <m/>
    <m/>
    <d v="1899-12-30T00:00:00"/>
    <d v="1899-12-30T00:52:48"/>
    <n v="5"/>
    <n v="-1.1342592592600287E-3"/>
    <n v="52.799999999990348"/>
    <n v="7"/>
    <s v="No"/>
  </r>
  <r>
    <s v="CSMA"/>
    <s v="2025009086"/>
    <x v="0"/>
    <s v="EMA03008R"/>
    <s v="E0680JVK"/>
    <d v="2025-03-06T00:00:00"/>
    <m/>
    <s v="3264"/>
    <x v="36"/>
    <s v="PA"/>
    <s v="S1"/>
    <m/>
    <d v="2025-03-06T00:00:00"/>
    <d v="1899-12-30T06:49:00"/>
    <d v="2025-03-06T00:00:00"/>
    <d v="1899-12-30T06:47:21"/>
    <d v="2025-03-06T00:00:00"/>
    <d v="1899-12-30T07:53:31"/>
    <x v="0"/>
    <s v="RFCPI"/>
    <s v="7022044537"/>
    <s v="FBO"/>
    <d v="1899-12-30T01:07:49"/>
    <d v="1899-12-30T01:06:10"/>
    <d v="1899-12-30T00:01:39"/>
    <s v="Granel"/>
    <s v="E001"/>
    <x v="2"/>
    <d v="1899-12-30T01:04:31"/>
    <d v="1899-12-30T01:06:10"/>
    <n v="6"/>
    <x v="9"/>
    <x v="2"/>
    <x v="2"/>
    <n v="0"/>
    <n v="0"/>
    <s v="OK"/>
    <s v="Granel"/>
    <x v="2"/>
    <n v="0"/>
    <s v="F. MALAGA"/>
    <s v="B"/>
    <d v="1899-12-30T00:01:39"/>
    <d v="1899-12-30T00:01:39"/>
    <s v="OK"/>
    <m/>
    <m/>
    <d v="1899-12-30T00:00:00"/>
    <d v="1899-12-30T01:04:31"/>
    <n v="5"/>
    <n v="-1.1458333333400073E-3"/>
    <n v="64.516666666665586"/>
    <n v="7"/>
    <s v="No"/>
  </r>
  <r>
    <s v="CSMA"/>
    <s v="2025009101"/>
    <x v="0"/>
    <s v="ER1524BBK"/>
    <s v="E9325JBL"/>
    <d v="2025-03-06T00:00:00"/>
    <m/>
    <s v="200225"/>
    <x v="44"/>
    <s v="PA"/>
    <s v="S10"/>
    <m/>
    <d v="2025-03-06T00:00:00"/>
    <d v="1899-12-30T07:48:02"/>
    <d v="2025-03-06T00:00:00"/>
    <d v="1899-12-30T07:46:24"/>
    <d v="2025-03-06T00:00:00"/>
    <d v="1899-12-30T08:08:58"/>
    <x v="0"/>
    <s v="RFCPI"/>
    <s v="7022044540"/>
    <s v="FBO"/>
    <d v="1899-12-30T00:24:12"/>
    <d v="1899-12-30T00:22:34"/>
    <d v="1899-12-30T00:01:38"/>
    <s v="Granel"/>
    <s v="E001"/>
    <x v="2"/>
    <d v="1899-12-30T00:20:56"/>
    <d v="1899-12-30T00:22:34"/>
    <n v="7"/>
    <x v="9"/>
    <x v="2"/>
    <x v="0"/>
    <n v="0"/>
    <n v="0"/>
    <s v="OK"/>
    <s v="Clinker"/>
    <x v="2"/>
    <n v="0"/>
    <s v="F. MALAGA"/>
    <s v="A"/>
    <d v="1899-12-30T00:01:38"/>
    <d v="1899-12-30T00:01:38"/>
    <s v="OK"/>
    <m/>
    <m/>
    <d v="1899-12-30T00:00:00"/>
    <d v="1899-12-30T00:20:56"/>
    <n v="5"/>
    <n v="-1.1342592592599732E-3"/>
    <n v="20.933333333337618"/>
    <n v="8"/>
    <s v="Si"/>
  </r>
  <r>
    <s v="CSMA"/>
    <s v="2025009089"/>
    <x v="0"/>
    <s v="ER8167BCF"/>
    <s v="E2589JTB"/>
    <d v="2025-03-06T00:00:00"/>
    <m/>
    <s v="3264"/>
    <x v="36"/>
    <s v="PA"/>
    <s v="S1"/>
    <m/>
    <d v="2025-03-06T00:00:00"/>
    <d v="1899-12-30T07:03:44"/>
    <d v="2025-03-06T00:00:00"/>
    <d v="1899-12-30T07:02:07"/>
    <d v="2025-03-06T00:00:00"/>
    <d v="1899-12-30T08:17:31"/>
    <x v="0"/>
    <s v="RFCPI"/>
    <s v="7022044541"/>
    <s v="FBO"/>
    <d v="1899-12-30T01:17:01"/>
    <d v="1899-12-30T01:15:24"/>
    <d v="1899-12-30T00:01:37"/>
    <s v="Granel"/>
    <s v="E001"/>
    <x v="2"/>
    <d v="1899-12-30T01:13:47"/>
    <d v="1899-12-30T01:15:24"/>
    <n v="7"/>
    <x v="9"/>
    <x v="2"/>
    <x v="2"/>
    <n v="0"/>
    <n v="0"/>
    <s v="OK"/>
    <s v="Granel"/>
    <x v="2"/>
    <n v="0"/>
    <s v="F. MALAGA"/>
    <s v="B"/>
    <d v="1899-12-30T00:01:37"/>
    <d v="1899-12-30T00:01:37"/>
    <s v="OK"/>
    <m/>
    <m/>
    <d v="1899-12-30T00:00:00"/>
    <d v="1899-12-30T01:13:47"/>
    <n v="5"/>
    <n v="-1.1226851851899866E-3"/>
    <n v="73.783333333339158"/>
    <n v="8"/>
    <s v="No"/>
  </r>
  <r>
    <s v="CSMA"/>
    <s v="2025009104"/>
    <x v="0"/>
    <s v="ER8221BBJ"/>
    <s v="E3888GZR"/>
    <d v="2025-03-06T00:00:00"/>
    <m/>
    <s v="3269"/>
    <x v="35"/>
    <s v="PA"/>
    <s v="S2"/>
    <m/>
    <d v="2025-03-06T00:00:00"/>
    <d v="1899-12-30T08:00:21"/>
    <d v="2025-03-06T00:00:00"/>
    <d v="1899-12-30T07:58:42"/>
    <d v="2025-03-06T00:00:00"/>
    <d v="1899-12-30T08:28:08"/>
    <x v="0"/>
    <s v="RFCPI"/>
    <s v="7022044545"/>
    <s v="EXW"/>
    <d v="1899-12-30T00:31:05"/>
    <d v="1899-12-30T00:29:26"/>
    <d v="1899-12-30T00:01:39"/>
    <s v="Granel"/>
    <s v="E001"/>
    <x v="1"/>
    <d v="1899-12-30T00:27:47"/>
    <d v="1899-12-30T00:29:26"/>
    <n v="8"/>
    <x v="9"/>
    <x v="2"/>
    <x v="2"/>
    <n v="0"/>
    <n v="0"/>
    <s v="OK"/>
    <s v="Granel"/>
    <x v="2"/>
    <n v="0"/>
    <s v="F. MALAGA"/>
    <s v="A"/>
    <d v="1899-12-30T00:01:39"/>
    <d v="1899-12-30T00:01:39"/>
    <s v="OK"/>
    <m/>
    <m/>
    <d v="1899-12-30T00:00:00"/>
    <d v="1899-12-30T00:27:47"/>
    <n v="5"/>
    <n v="-1.1458333333300152E-3"/>
    <n v="27.783333333331175"/>
    <n v="8"/>
    <s v="Si"/>
  </r>
  <r>
    <s v="CSMA"/>
    <s v="2025009102"/>
    <x v="0"/>
    <s v="ER8880BDL"/>
    <s v="E1376KSX"/>
    <d v="2025-03-06T00:00:00"/>
    <m/>
    <s v="3264"/>
    <x v="36"/>
    <s v="PA"/>
    <s v="S1"/>
    <m/>
    <d v="2025-03-06T00:00:00"/>
    <d v="1899-12-30T07:54:11"/>
    <d v="2025-03-06T00:00:00"/>
    <d v="1899-12-30T07:52:33"/>
    <d v="2025-03-06T00:00:00"/>
    <d v="1899-12-30T08:32:30"/>
    <x v="0"/>
    <s v="RFCPI"/>
    <s v="7022044547"/>
    <s v="EXW"/>
    <d v="1899-12-30T00:41:35"/>
    <d v="1899-12-30T00:39:57"/>
    <d v="1899-12-30T00:01:38"/>
    <s v="Granel"/>
    <s v="E001"/>
    <x v="1"/>
    <d v="1899-12-30T00:38:19"/>
    <d v="1899-12-30T00:39:57"/>
    <n v="7"/>
    <x v="9"/>
    <x v="2"/>
    <x v="2"/>
    <n v="0"/>
    <n v="0"/>
    <s v="OK"/>
    <s v="Granel"/>
    <x v="2"/>
    <n v="0"/>
    <s v="F. MALAGA"/>
    <s v="A"/>
    <d v="1899-12-30T00:01:38"/>
    <d v="1899-12-30T00:01:38"/>
    <s v="OK"/>
    <m/>
    <m/>
    <d v="1899-12-30T00:00:00"/>
    <d v="1899-12-30T00:38:19"/>
    <n v="5"/>
    <n v="-1.1342592592599732E-3"/>
    <n v="38.316666666672042"/>
    <n v="8"/>
    <s v="Si"/>
  </r>
  <r>
    <s v="CSMA"/>
    <s v="2025009111"/>
    <x v="0"/>
    <s v="ER7169BBR"/>
    <s v="E0019FGD"/>
    <d v="2025-03-06T00:00:00"/>
    <m/>
    <s v="200225"/>
    <x v="44"/>
    <s v="PA"/>
    <s v="S10"/>
    <m/>
    <d v="2025-03-06T00:00:00"/>
    <d v="1899-12-30T08:23:04"/>
    <d v="2025-03-06T00:00:00"/>
    <d v="1899-12-30T08:21:26"/>
    <d v="2025-03-06T00:00:00"/>
    <d v="1899-12-30T08:38:31"/>
    <x v="0"/>
    <s v="RFCPI"/>
    <s v="7022044548"/>
    <s v="FBO"/>
    <d v="1899-12-30T00:18:43"/>
    <d v="1899-12-30T00:17:05"/>
    <d v="1899-12-30T00:01:38"/>
    <s v="Granel"/>
    <s v="E001"/>
    <x v="2"/>
    <d v="1899-12-30T00:15:27"/>
    <d v="1899-12-30T00:17:05"/>
    <n v="8"/>
    <x v="9"/>
    <x v="2"/>
    <x v="0"/>
    <n v="0"/>
    <n v="0"/>
    <s v="OK"/>
    <s v="Clinker"/>
    <x v="2"/>
    <n v="0"/>
    <s v="F. MALAGA"/>
    <s v="A"/>
    <d v="1899-12-30T00:01:38"/>
    <d v="1899-12-30T00:01:38"/>
    <s v="OK"/>
    <m/>
    <m/>
    <d v="1899-12-30T00:00:00"/>
    <d v="1899-12-30T00:15:27"/>
    <n v="5"/>
    <n v="-1.1342592592600287E-3"/>
    <n v="15.450000000004733"/>
    <n v="8"/>
    <s v="Si"/>
  </r>
  <r>
    <s v="CSMA"/>
    <s v="2025009106"/>
    <x v="0"/>
    <s v="ER8349BDL"/>
    <s v="E9043KYN"/>
    <d v="2025-03-06T00:00:00"/>
    <m/>
    <s v="3264"/>
    <x v="36"/>
    <s v="PA"/>
    <s v="S1"/>
    <m/>
    <d v="2025-03-06T00:00:00"/>
    <d v="1899-12-30T08:01:39"/>
    <d v="2025-03-06T00:00:00"/>
    <d v="1899-12-30T08:00:06"/>
    <d v="2025-03-06T00:00:00"/>
    <d v="1899-12-30T08:41:47"/>
    <x v="0"/>
    <s v="RFCPI"/>
    <s v="7022044549"/>
    <s v="EXW"/>
    <d v="1899-12-30T00:43:14"/>
    <d v="1899-12-30T00:41:41"/>
    <d v="1899-12-30T00:01:33"/>
    <s v="Granel"/>
    <s v="E001"/>
    <x v="1"/>
    <d v="1899-12-30T00:40:08"/>
    <d v="1899-12-30T00:41:41"/>
    <n v="8"/>
    <x v="9"/>
    <x v="2"/>
    <x v="2"/>
    <n v="0"/>
    <n v="0"/>
    <s v="OK"/>
    <s v="Granel"/>
    <x v="2"/>
    <n v="0"/>
    <s v="F. MALAGA"/>
    <s v="A"/>
    <d v="1899-12-30T00:01:33"/>
    <d v="1899-12-30T00:01:33"/>
    <s v="OK"/>
    <m/>
    <m/>
    <d v="1899-12-30T00:00:00"/>
    <d v="1899-12-30T00:40:08"/>
    <n v="5"/>
    <n v="-1.0763888888900008E-3"/>
    <n v="40.133333333332786"/>
    <n v="8"/>
    <s v="Si"/>
  </r>
  <r>
    <s v="CSMA"/>
    <s v="2025009120"/>
    <x v="0"/>
    <s v="ER8859BCJ"/>
    <s v="E3975CCV"/>
    <d v="2025-03-06T00:00:00"/>
    <m/>
    <s v="200225"/>
    <x v="44"/>
    <s v="PA"/>
    <s v="S10"/>
    <m/>
    <d v="2025-03-06T00:00:00"/>
    <d v="1899-12-30T08:53:26"/>
    <d v="2025-03-06T00:00:00"/>
    <d v="1899-12-30T08:51:47"/>
    <d v="2025-03-06T00:00:00"/>
    <d v="1899-12-30T09:10:28"/>
    <x v="0"/>
    <s v="RFCPI"/>
    <s v="7022044551"/>
    <s v="FBO"/>
    <d v="1899-12-30T00:20:20"/>
    <d v="1899-12-30T00:18:41"/>
    <d v="1899-12-30T00:01:39"/>
    <s v="Granel"/>
    <s v="E001"/>
    <x v="2"/>
    <d v="1899-12-30T00:17:02"/>
    <d v="1899-12-30T00:18:41"/>
    <n v="8"/>
    <x v="9"/>
    <x v="2"/>
    <x v="0"/>
    <n v="0"/>
    <n v="0"/>
    <s v="OK"/>
    <s v="Clinker"/>
    <x v="2"/>
    <n v="0"/>
    <s v="F. MALAGA"/>
    <s v="A"/>
    <d v="1899-12-30T00:01:39"/>
    <d v="1899-12-30T00:01:39"/>
    <s v="OK"/>
    <m/>
    <m/>
    <d v="1899-12-30T00:00:00"/>
    <d v="1899-12-30T00:17:02"/>
    <n v="5"/>
    <n v="-1.1458333333299597E-3"/>
    <n v="17.033333333342444"/>
    <n v="9"/>
    <s v="Si"/>
  </r>
  <r>
    <s v="CSMA"/>
    <s v="2025009122"/>
    <x v="0"/>
    <s v="ER4551BBJ"/>
    <s v="E6688FFY"/>
    <d v="2025-03-06T00:00:00"/>
    <m/>
    <s v="3282"/>
    <x v="42"/>
    <s v="PA"/>
    <s v="PA"/>
    <m/>
    <d v="2025-03-06T00:00:00"/>
    <d v="1899-12-30T08:55:04"/>
    <d v="2025-03-06T00:00:00"/>
    <d v="1899-12-30T08:53:25"/>
    <d v="2025-03-06T00:00:00"/>
    <d v="1899-12-30T09:21:34"/>
    <x v="0"/>
    <s v="RFCPI"/>
    <s v="7022044553"/>
    <s v="FBO"/>
    <d v="1899-12-30T00:29:48"/>
    <d v="1899-12-30T00:28:09"/>
    <d v="1899-12-30T00:01:39"/>
    <s v="Ensacado"/>
    <s v="E002"/>
    <x v="2"/>
    <d v="1899-12-30T00:26:30"/>
    <d v="1899-12-30T00:28:09"/>
    <n v="8"/>
    <x v="9"/>
    <x v="2"/>
    <x v="1"/>
    <n v="0"/>
    <n v="0"/>
    <s v="OK"/>
    <s v="Ensacado"/>
    <x v="2"/>
    <n v="0"/>
    <s v="F. MALAGA"/>
    <s v="A"/>
    <d v="1899-12-30T00:01:39"/>
    <d v="1899-12-30T00:01:39"/>
    <s v="OK"/>
    <m/>
    <m/>
    <d v="1899-12-30T00:00:00"/>
    <d v="1899-12-30T00:26:30"/>
    <n v="5"/>
    <n v="-1.1458333333300152E-3"/>
    <n v="26.500000000003183"/>
    <n v="9"/>
    <s v="Si"/>
  </r>
  <r>
    <s v="CSMA"/>
    <s v="2025009118"/>
    <x v="0"/>
    <s v="ER8271BBD"/>
    <s v="E2291HBT"/>
    <d v="2025-03-06T00:00:00"/>
    <m/>
    <s v="3269"/>
    <x v="35"/>
    <s v="PA"/>
    <s v="S2"/>
    <m/>
    <d v="2025-03-06T00:00:00"/>
    <d v="1899-12-30T08:45:02"/>
    <d v="2025-03-06T00:00:00"/>
    <d v="1899-12-30T08:43:23"/>
    <d v="2025-03-06T00:00:00"/>
    <d v="1899-12-30T09:25:09"/>
    <x v="0"/>
    <s v="RFCPI"/>
    <s v="7022044554"/>
    <s v="FBO"/>
    <d v="1899-12-30T00:43:25"/>
    <d v="1899-12-30T00:41:46"/>
    <d v="1899-12-30T00:01:39"/>
    <s v="Granel"/>
    <s v="E001"/>
    <x v="2"/>
    <d v="1899-12-30T00:40:07"/>
    <d v="1899-12-30T00:41:46"/>
    <n v="8"/>
    <x v="9"/>
    <x v="2"/>
    <x v="2"/>
    <n v="0"/>
    <n v="0"/>
    <s v="OK"/>
    <s v="Granel"/>
    <x v="2"/>
    <n v="0"/>
    <s v="F. MALAGA"/>
    <s v="A"/>
    <d v="1899-12-30T00:01:39"/>
    <d v="1899-12-30T00:01:39"/>
    <s v="OK"/>
    <m/>
    <m/>
    <d v="1899-12-30T00:00:00"/>
    <d v="1899-12-30T00:40:07"/>
    <n v="5"/>
    <n v="-1.1458333333300152E-3"/>
    <n v="40.116666666672003"/>
    <n v="9"/>
    <s v="Si"/>
  </r>
  <r>
    <s v="CSMA"/>
    <s v="2025009127"/>
    <x v="0"/>
    <s v="E6833GSF"/>
    <m/>
    <d v="2025-03-06T00:00:00"/>
    <m/>
    <s v="200225"/>
    <x v="44"/>
    <s v="PA"/>
    <s v="S10"/>
    <m/>
    <d v="2025-03-06T00:00:00"/>
    <d v="1899-12-30T09:05:57"/>
    <d v="2025-03-06T00:00:00"/>
    <d v="1899-12-30T09:04:21"/>
    <d v="2025-03-06T00:00:00"/>
    <d v="1899-12-30T09:27:44"/>
    <x v="0"/>
    <s v="RFCPI"/>
    <s v="7022044555"/>
    <s v="FBO"/>
    <d v="1899-12-30T00:24:59"/>
    <d v="1899-12-30T00:23:23"/>
    <d v="1899-12-30T00:01:36"/>
    <s v="Granel"/>
    <s v="E001"/>
    <x v="2"/>
    <d v="1899-12-30T00:21:47"/>
    <d v="1899-12-30T00:23:23"/>
    <n v="9"/>
    <x v="9"/>
    <x v="2"/>
    <x v="0"/>
    <n v="0"/>
    <n v="0"/>
    <s v="OK"/>
    <s v="Clinker"/>
    <x v="2"/>
    <n v="0"/>
    <s v="F. MALAGA"/>
    <s v="A"/>
    <d v="1899-12-30T00:01:36"/>
    <d v="1899-12-30T00:01:36"/>
    <s v="OK"/>
    <m/>
    <m/>
    <d v="1899-12-30T00:00:00"/>
    <d v="1899-12-30T00:21:47"/>
    <n v="5"/>
    <n v="-1.111111111110008E-3"/>
    <n v="21.783333333340789"/>
    <n v="9"/>
    <s v="Si"/>
  </r>
  <r>
    <s v="CSMA"/>
    <s v="2025009128"/>
    <x v="0"/>
    <s v="ER1524BBK"/>
    <s v="E9325JBL"/>
    <d v="2025-03-06T00:00:00"/>
    <m/>
    <s v="200225"/>
    <x v="44"/>
    <s v="PA"/>
    <s v="S10"/>
    <m/>
    <d v="2025-03-06T00:00:00"/>
    <d v="1899-12-30T09:14:30"/>
    <d v="2025-03-06T00:00:00"/>
    <d v="1899-12-30T09:12:55"/>
    <d v="2025-03-06T00:00:00"/>
    <d v="1899-12-30T09:27:54"/>
    <x v="0"/>
    <s v="RFCPI"/>
    <s v="7022044556"/>
    <s v="FBO"/>
    <d v="1899-12-30T00:16:34"/>
    <d v="1899-12-30T00:14:59"/>
    <d v="1899-12-30T00:01:35"/>
    <s v="Granel"/>
    <s v="E001"/>
    <x v="2"/>
    <d v="1899-12-30T00:13:24"/>
    <d v="1899-12-30T00:14:59"/>
    <n v="9"/>
    <x v="9"/>
    <x v="2"/>
    <x v="0"/>
    <n v="0"/>
    <n v="0"/>
    <s v="OK"/>
    <s v="Clinker"/>
    <x v="2"/>
    <n v="0"/>
    <s v="F. MALAGA"/>
    <s v="A"/>
    <d v="1899-12-30T00:01:35"/>
    <d v="1899-12-30T00:01:35"/>
    <s v="OK"/>
    <m/>
    <m/>
    <d v="1899-12-30T00:00:00"/>
    <d v="1899-12-30T00:13:24"/>
    <n v="5"/>
    <n v="-1.0995370370300295E-3"/>
    <n v="13.400000000006331"/>
    <n v="9"/>
    <s v="Si"/>
  </r>
  <r>
    <s v="CSMA"/>
    <s v="2025009147"/>
    <x v="0"/>
    <s v="ER7169BBR"/>
    <s v="E0019FGD"/>
    <d v="2025-03-06T00:00:00"/>
    <m/>
    <s v="200225"/>
    <x v="44"/>
    <s v="PA"/>
    <s v="S10"/>
    <m/>
    <d v="2025-03-06T00:00:00"/>
    <d v="1899-12-30T09:43:37"/>
    <d v="2025-03-06T00:00:00"/>
    <d v="1899-12-30T09:41:58"/>
    <d v="2025-03-06T00:00:00"/>
    <d v="1899-12-30T09:58:16"/>
    <x v="0"/>
    <s v="RFCPI"/>
    <s v="7022044563"/>
    <s v="FBO"/>
    <d v="1899-12-30T00:17:57"/>
    <d v="1899-12-30T00:16:18"/>
    <d v="1899-12-30T00:01:39"/>
    <s v="Granel"/>
    <s v="E001"/>
    <x v="2"/>
    <d v="1899-12-30T00:14:39"/>
    <d v="1899-12-30T00:16:18"/>
    <n v="9"/>
    <x v="9"/>
    <x v="2"/>
    <x v="0"/>
    <n v="0"/>
    <n v="0"/>
    <s v="OK"/>
    <s v="Clinker"/>
    <x v="2"/>
    <n v="0"/>
    <s v="F. MALAGA"/>
    <s v="A"/>
    <d v="1899-12-30T00:01:39"/>
    <d v="1899-12-30T00:01:39"/>
    <s v="OK"/>
    <m/>
    <m/>
    <d v="1899-12-30T00:00:00"/>
    <d v="1899-12-30T00:14:39"/>
    <n v="5"/>
    <n v="-1.1458333333300152E-3"/>
    <n v="14.649999999998373"/>
    <n v="9"/>
    <s v="Si"/>
  </r>
  <r>
    <s v="CSMA"/>
    <s v="2025009151"/>
    <x v="0"/>
    <s v="ER9151BBT"/>
    <s v="E8976JGF"/>
    <d v="2025-03-06T00:00:00"/>
    <m/>
    <s v="3262"/>
    <x v="40"/>
    <s v="PA"/>
    <s v="S6"/>
    <m/>
    <d v="2025-03-06T00:00:00"/>
    <d v="1899-12-30T09:55:59"/>
    <d v="2025-03-06T00:00:00"/>
    <d v="1899-12-30T09:54:20"/>
    <d v="2025-03-06T00:00:00"/>
    <d v="1899-12-30T10:23:35"/>
    <x v="0"/>
    <s v="RFCPI"/>
    <s v="7022044568"/>
    <s v="EXW"/>
    <d v="1899-12-30T00:30:54"/>
    <d v="1899-12-30T00:29:15"/>
    <d v="1899-12-30T00:01:39"/>
    <s v="Granel"/>
    <s v="E001"/>
    <x v="1"/>
    <d v="1899-12-30T00:27:36"/>
    <d v="1899-12-30T00:29:15"/>
    <n v="9"/>
    <x v="9"/>
    <x v="2"/>
    <x v="2"/>
    <n v="0"/>
    <n v="0"/>
    <s v="OK"/>
    <s v="Granel"/>
    <x v="2"/>
    <n v="0"/>
    <s v="F. MALAGA"/>
    <s v="A"/>
    <d v="1899-12-30T00:01:39"/>
    <d v="1899-12-30T00:01:39"/>
    <s v="OK"/>
    <m/>
    <m/>
    <d v="1899-12-30T00:00:00"/>
    <d v="1899-12-30T00:27:36"/>
    <n v="5"/>
    <n v="-1.1458333333300152E-3"/>
    <n v="27.600000000004794"/>
    <n v="10"/>
    <s v="Si"/>
  </r>
  <r>
    <s v="CSMA"/>
    <s v="2025009156"/>
    <x v="0"/>
    <s v="ER3346BBM"/>
    <s v="E6695HMV"/>
    <d v="2025-03-06T00:00:00"/>
    <m/>
    <s v="200225"/>
    <x v="44"/>
    <s v="PA"/>
    <s v="S10"/>
    <m/>
    <d v="2025-03-06T00:00:00"/>
    <d v="1899-12-30T10:09:24"/>
    <d v="2025-03-06T00:00:00"/>
    <d v="1899-12-30T10:07:46"/>
    <d v="2025-03-06T00:00:00"/>
    <d v="1899-12-30T10:26:26"/>
    <x v="0"/>
    <s v="RFCPI"/>
    <s v="7022044569"/>
    <s v="FBO"/>
    <d v="1899-12-30T00:20:18"/>
    <d v="1899-12-30T00:18:40"/>
    <d v="1899-12-30T00:01:38"/>
    <s v="Granel"/>
    <s v="E001"/>
    <x v="2"/>
    <d v="1899-12-30T00:17:02"/>
    <d v="1899-12-30T00:18:40"/>
    <n v="10"/>
    <x v="9"/>
    <x v="2"/>
    <x v="0"/>
    <n v="0"/>
    <n v="0"/>
    <s v="OK"/>
    <s v="Clinker"/>
    <x v="2"/>
    <n v="0"/>
    <s v="F. MALAGA"/>
    <s v="A"/>
    <d v="1899-12-30T00:01:38"/>
    <d v="1899-12-30T00:01:38"/>
    <s v="OK"/>
    <m/>
    <m/>
    <d v="1899-12-30T00:00:00"/>
    <d v="1899-12-30T00:17:02"/>
    <n v="5"/>
    <n v="-1.1342592592499812E-3"/>
    <n v="17.033333333342444"/>
    <n v="10"/>
    <s v="Si"/>
  </r>
  <r>
    <s v="CSMA"/>
    <s v="2025009143"/>
    <x v="0"/>
    <s v="ER7726BBG"/>
    <s v="E8998KYN"/>
    <d v="2025-03-06T00:00:00"/>
    <m/>
    <s v="3268"/>
    <x v="25"/>
    <s v="PA"/>
    <s v="S2"/>
    <m/>
    <d v="2025-03-06T00:00:00"/>
    <d v="1899-12-30T09:31:38"/>
    <d v="2025-03-06T00:00:00"/>
    <d v="1899-12-30T09:29:59"/>
    <d v="2025-03-06T00:00:00"/>
    <d v="1899-12-30T10:29:26"/>
    <x v="0"/>
    <s v="RFCPI"/>
    <s v="7022044570"/>
    <s v="EXW"/>
    <d v="1899-12-30T01:01:06"/>
    <d v="1899-12-30T00:59:27"/>
    <d v="1899-12-30T00:01:39"/>
    <s v="Granel"/>
    <s v="E001"/>
    <x v="1"/>
    <d v="1899-12-30T00:57:48"/>
    <d v="1899-12-30T00:59:27"/>
    <n v="9"/>
    <x v="9"/>
    <x v="2"/>
    <x v="2"/>
    <n v="0"/>
    <n v="0"/>
    <s v="OK"/>
    <s v="Granel"/>
    <x v="2"/>
    <n v="0"/>
    <s v="F. MALAGA"/>
    <s v="B"/>
    <d v="1899-12-30T00:01:39"/>
    <d v="1899-12-30T00:01:39"/>
    <s v="OK"/>
    <m/>
    <m/>
    <d v="1899-12-30T00:00:00"/>
    <d v="1899-12-30T00:57:48"/>
    <n v="5"/>
    <n v="-1.1458333333300152E-3"/>
    <n v="57.800000000001596"/>
    <n v="10"/>
    <s v="No"/>
  </r>
  <r>
    <s v="CSMA"/>
    <s v="2025009154"/>
    <x v="0"/>
    <s v="ELE02494R"/>
    <s v="E7977MGZ"/>
    <d v="2025-03-06T00:00:00"/>
    <m/>
    <s v="3264"/>
    <x v="36"/>
    <s v="PA"/>
    <s v="S1"/>
    <m/>
    <d v="2025-03-06T00:00:00"/>
    <d v="1899-12-30T09:57:51"/>
    <d v="2025-03-06T00:00:00"/>
    <d v="1899-12-30T09:56:12"/>
    <d v="2025-03-06T00:00:00"/>
    <d v="1899-12-30T10:37:16"/>
    <x v="0"/>
    <s v="RFCPI"/>
    <s v="7022044572"/>
    <s v="FBO"/>
    <d v="1899-12-30T00:42:43"/>
    <d v="1899-12-30T00:41:04"/>
    <d v="1899-12-30T00:01:39"/>
    <s v="Granel"/>
    <s v="E001"/>
    <x v="2"/>
    <d v="1899-12-30T00:39:25"/>
    <d v="1899-12-30T00:41:04"/>
    <n v="9"/>
    <x v="9"/>
    <x v="2"/>
    <x v="2"/>
    <n v="0"/>
    <n v="0"/>
    <s v="OK"/>
    <s v="Granel"/>
    <x v="2"/>
    <n v="0"/>
    <s v="F. MALAGA"/>
    <s v="A"/>
    <d v="1899-12-30T00:01:39"/>
    <d v="1899-12-30T00:01:39"/>
    <s v="OK"/>
    <m/>
    <m/>
    <d v="1899-12-30T00:00:00"/>
    <d v="1899-12-30T00:39:25"/>
    <n v="5"/>
    <n v="-1.1458333333300152E-3"/>
    <n v="39.416666666673571"/>
    <n v="10"/>
    <s v="Si"/>
  </r>
  <r>
    <s v="CSMA"/>
    <s v="2025009163"/>
    <x v="0"/>
    <s v="ER8859BCJ"/>
    <s v="E3975CCV"/>
    <d v="2025-03-06T00:00:00"/>
    <m/>
    <s v="200225"/>
    <x v="44"/>
    <s v="PA"/>
    <s v="S10"/>
    <m/>
    <d v="2025-03-06T00:00:00"/>
    <d v="1899-12-30T10:26:53"/>
    <d v="2025-03-06T00:00:00"/>
    <d v="1899-12-30T10:25:15"/>
    <d v="2025-03-06T00:00:00"/>
    <d v="1899-12-30T10:43:32"/>
    <x v="0"/>
    <s v="RFCPI"/>
    <s v="7022044573"/>
    <s v="FBO"/>
    <d v="1899-12-30T00:19:55"/>
    <d v="1899-12-30T00:18:17"/>
    <d v="1899-12-30T00:01:38"/>
    <s v="Granel"/>
    <s v="E001"/>
    <x v="2"/>
    <d v="1899-12-30T00:16:39"/>
    <d v="1899-12-30T00:18:17"/>
    <n v="10"/>
    <x v="9"/>
    <x v="2"/>
    <x v="0"/>
    <n v="0"/>
    <n v="0"/>
    <s v="OK"/>
    <s v="Clinker"/>
    <x v="2"/>
    <n v="0"/>
    <s v="F. MALAGA"/>
    <s v="A"/>
    <d v="1899-12-30T00:01:38"/>
    <d v="1899-12-30T00:01:38"/>
    <s v="OK"/>
    <m/>
    <m/>
    <d v="1899-12-30T00:00:00"/>
    <d v="1899-12-30T00:16:39"/>
    <n v="5"/>
    <n v="-1.1342592592600287E-3"/>
    <n v="16.649999999999963"/>
    <n v="10"/>
    <s v="Si"/>
  </r>
  <r>
    <s v="CSMA"/>
    <s v="2025009164"/>
    <x v="0"/>
    <s v="E6833GSF"/>
    <m/>
    <d v="2025-03-06T00:00:00"/>
    <m/>
    <s v="200225"/>
    <x v="44"/>
    <s v="PA"/>
    <s v="S10"/>
    <m/>
    <d v="2025-03-06T00:00:00"/>
    <d v="1899-12-30T10:27:59"/>
    <d v="2025-03-06T00:00:00"/>
    <d v="1899-12-30T10:26:20"/>
    <d v="2025-03-06T00:00:00"/>
    <d v="1899-12-30T10:45:52"/>
    <x v="0"/>
    <s v="RFCPI"/>
    <s v="7022044575"/>
    <s v="FBO"/>
    <d v="1899-12-30T00:21:11"/>
    <d v="1899-12-30T00:19:32"/>
    <d v="1899-12-30T00:01:39"/>
    <s v="Granel"/>
    <s v="E001"/>
    <x v="2"/>
    <d v="1899-12-30T00:17:53"/>
    <d v="1899-12-30T00:19:32"/>
    <n v="10"/>
    <x v="9"/>
    <x v="2"/>
    <x v="0"/>
    <n v="0"/>
    <n v="0"/>
    <s v="OK"/>
    <s v="Clinker"/>
    <x v="2"/>
    <n v="0"/>
    <s v="F. MALAGA"/>
    <s v="A"/>
    <d v="1899-12-30T00:01:39"/>
    <d v="1899-12-30T00:01:39"/>
    <s v="OK"/>
    <m/>
    <m/>
    <d v="1899-12-30T00:00:00"/>
    <d v="1899-12-30T00:17:53"/>
    <n v="5"/>
    <n v="-1.1458333333400073E-3"/>
    <n v="17.883333333331144"/>
    <n v="10"/>
    <s v="Si"/>
  </r>
  <r>
    <s v="CSMA"/>
    <s v="2025009170"/>
    <x v="0"/>
    <s v="ER1524BBK"/>
    <s v="E9325JBL"/>
    <d v="2025-03-06T00:00:00"/>
    <m/>
    <s v="200225"/>
    <x v="44"/>
    <s v="PA"/>
    <s v="S10"/>
    <m/>
    <d v="2025-03-06T00:00:00"/>
    <d v="1899-12-30T10:32:01"/>
    <d v="2025-03-06T00:00:00"/>
    <d v="1899-12-30T10:30:22"/>
    <d v="2025-03-06T00:00:00"/>
    <d v="1899-12-30T10:55:07"/>
    <x v="0"/>
    <s v="RFCPI"/>
    <s v="7022044578"/>
    <s v="FBO"/>
    <d v="1899-12-30T00:26:24"/>
    <d v="1899-12-30T00:24:45"/>
    <d v="1899-12-30T00:01:39"/>
    <s v="Granel"/>
    <s v="E001"/>
    <x v="2"/>
    <d v="1899-12-30T00:23:06"/>
    <d v="1899-12-30T00:24:45"/>
    <n v="10"/>
    <x v="9"/>
    <x v="2"/>
    <x v="0"/>
    <n v="0"/>
    <n v="0"/>
    <s v="OK"/>
    <s v="Clinker"/>
    <x v="2"/>
    <n v="0"/>
    <s v="F. MALAGA"/>
    <s v="A"/>
    <d v="1899-12-30T00:01:39"/>
    <d v="1899-12-30T00:01:39"/>
    <s v="OK"/>
    <m/>
    <m/>
    <d v="1899-12-30T00:00:00"/>
    <d v="1899-12-30T00:23:06"/>
    <n v="5"/>
    <n v="-1.1458333333299597E-3"/>
    <n v="23.100000000004808"/>
    <n v="10"/>
    <s v="Si"/>
  </r>
  <r>
    <s v="CSMA"/>
    <s v="2025009180"/>
    <x v="0"/>
    <s v="ER7169BBR"/>
    <s v="E0019FGD"/>
    <d v="2025-03-06T00:00:00"/>
    <m/>
    <s v="200225"/>
    <x v="44"/>
    <s v="PA"/>
    <s v="S10"/>
    <m/>
    <d v="2025-03-06T00:00:00"/>
    <d v="1899-12-30T10:53:34"/>
    <d v="2025-03-06T00:00:00"/>
    <d v="1899-12-30T10:51:56"/>
    <d v="2025-03-06T00:00:00"/>
    <d v="1899-12-30T11:11:48"/>
    <x v="0"/>
    <s v="RFCPI"/>
    <s v="7022044581"/>
    <s v="FBO"/>
    <d v="1899-12-30T00:21:30"/>
    <d v="1899-12-30T00:19:52"/>
    <d v="1899-12-30T00:01:38"/>
    <s v="Granel"/>
    <s v="E001"/>
    <x v="2"/>
    <d v="1899-12-30T00:18:14"/>
    <d v="1899-12-30T00:19:52"/>
    <n v="10"/>
    <x v="9"/>
    <x v="2"/>
    <x v="0"/>
    <n v="0"/>
    <n v="0"/>
    <s v="OK"/>
    <s v="Clinker"/>
    <x v="2"/>
    <n v="0"/>
    <s v="F. MALAGA"/>
    <s v="A"/>
    <d v="1899-12-30T00:01:38"/>
    <d v="1899-12-30T00:01:38"/>
    <s v="OK"/>
    <m/>
    <m/>
    <d v="1899-12-30T00:00:00"/>
    <d v="1899-12-30T00:18:14"/>
    <n v="5"/>
    <n v="-1.1342592592599732E-3"/>
    <n v="18.233333333337594"/>
    <n v="11"/>
    <s v="Si"/>
  </r>
  <r>
    <s v="CSMA"/>
    <s v="2025009171"/>
    <x v="0"/>
    <s v="ER8221BBJ"/>
    <s v="E3888GZR"/>
    <d v="2025-03-06T00:00:00"/>
    <m/>
    <s v="3269"/>
    <x v="35"/>
    <s v="PA"/>
    <s v="S2"/>
    <m/>
    <d v="2025-03-06T00:00:00"/>
    <d v="1899-12-30T10:32:18"/>
    <d v="2025-03-06T00:00:00"/>
    <d v="1899-12-30T10:30:38"/>
    <d v="2025-03-06T00:00:00"/>
    <d v="1899-12-30T11:15:45"/>
    <x v="0"/>
    <s v="RFCPI"/>
    <s v="7022044582"/>
    <s v="EXW"/>
    <d v="1899-12-30T00:46:47"/>
    <d v="1899-12-30T00:45:07"/>
    <d v="1899-12-30T00:01:40"/>
    <s v="Granel"/>
    <s v="E001"/>
    <x v="1"/>
    <d v="1899-12-30T00:43:27"/>
    <d v="1899-12-30T00:45:07"/>
    <n v="10"/>
    <x v="9"/>
    <x v="2"/>
    <x v="2"/>
    <n v="0"/>
    <n v="0"/>
    <s v="OK"/>
    <s v="Granel"/>
    <x v="2"/>
    <n v="0"/>
    <s v="F. MALAGA"/>
    <s v="A"/>
    <d v="1899-12-30T00:01:40"/>
    <d v="1899-12-30T00:01:40"/>
    <s v="OK"/>
    <m/>
    <m/>
    <d v="1899-12-30T00:00:00"/>
    <d v="1899-12-30T00:43:27"/>
    <n v="5"/>
    <n v="-1.1574074074099938E-3"/>
    <n v="43.449999999998397"/>
    <n v="11"/>
    <s v="Si"/>
  </r>
  <r>
    <s v="CSMA"/>
    <s v="2025009176"/>
    <x v="0"/>
    <s v="ER1097BCC"/>
    <s v="E6433KGZ"/>
    <d v="2025-03-06T00:00:00"/>
    <m/>
    <s v="3283"/>
    <x v="37"/>
    <s v="PA"/>
    <s v="PA"/>
    <m/>
    <d v="2025-03-06T00:00:00"/>
    <d v="1899-12-30T10:50:14"/>
    <d v="2025-03-06T00:00:00"/>
    <d v="1899-12-30T10:48:36"/>
    <d v="2025-03-06T00:00:00"/>
    <d v="1899-12-30T11:19:53"/>
    <x v="0"/>
    <s v="RFCPI"/>
    <s v="7022044583"/>
    <s v="FBO"/>
    <d v="1899-12-30T00:32:55"/>
    <d v="1899-12-30T00:31:17"/>
    <d v="1899-12-30T00:01:38"/>
    <s v="Ensacado"/>
    <s v="E002"/>
    <x v="2"/>
    <d v="1899-12-30T00:29:39"/>
    <d v="1899-12-30T00:31:17"/>
    <n v="10"/>
    <x v="9"/>
    <x v="2"/>
    <x v="1"/>
    <n v="0"/>
    <n v="0"/>
    <s v="OK"/>
    <s v="Ensacado"/>
    <x v="2"/>
    <n v="0"/>
    <s v="F. MALAGA"/>
    <s v="A"/>
    <d v="1899-12-30T00:01:38"/>
    <d v="1899-12-30T00:01:38"/>
    <s v="OK"/>
    <m/>
    <m/>
    <d v="1899-12-30T00:00:00"/>
    <d v="1899-12-30T00:29:39"/>
    <n v="5"/>
    <n v="-1.1342592592599732E-3"/>
    <n v="29.649999999988808"/>
    <n v="11"/>
    <s v="Si"/>
  </r>
  <r>
    <s v="CSMA"/>
    <s v="2025009160"/>
    <x v="0"/>
    <s v="ER0860BBM"/>
    <s v="E5730JVY"/>
    <d v="2025-03-06T00:00:00"/>
    <m/>
    <s v="3262"/>
    <x v="40"/>
    <s v="PA"/>
    <s v="S6"/>
    <m/>
    <d v="2025-03-06T00:00:00"/>
    <d v="1899-12-30T10:19:03"/>
    <d v="2025-03-06T00:00:00"/>
    <d v="1899-12-30T10:17:25"/>
    <d v="2025-03-06T00:00:00"/>
    <d v="1899-12-30T11:24:15"/>
    <x v="0"/>
    <s v="RFCPI"/>
    <s v="7022044584"/>
    <s v="FBO"/>
    <d v="1899-12-30T01:08:28"/>
    <d v="1899-12-30T01:06:50"/>
    <d v="1899-12-30T00:01:38"/>
    <s v="Granel"/>
    <s v="E001"/>
    <x v="2"/>
    <d v="1899-12-30T01:05:12"/>
    <d v="1899-12-30T01:06:50"/>
    <n v="10"/>
    <x v="9"/>
    <x v="2"/>
    <x v="2"/>
    <n v="0"/>
    <n v="0"/>
    <s v="OK"/>
    <s v="Granel"/>
    <x v="2"/>
    <n v="0"/>
    <s v="F. MALAGA"/>
    <s v="B"/>
    <d v="1899-12-30T00:01:38"/>
    <d v="1899-12-30T00:01:38"/>
    <s v="OK"/>
    <m/>
    <m/>
    <d v="1899-12-30T00:00:00"/>
    <d v="1899-12-30T01:05:12"/>
    <n v="5"/>
    <n v="-1.1342592592599732E-3"/>
    <n v="65.200000000003229"/>
    <n v="11"/>
    <s v="No"/>
  </r>
  <r>
    <s v="CSMA"/>
    <s v="2025009181"/>
    <x v="0"/>
    <s v="ER0013BDS"/>
    <s v="E0472MWT"/>
    <d v="2025-03-06T00:00:00"/>
    <m/>
    <s v="3262"/>
    <x v="40"/>
    <s v="PA"/>
    <s v="S6"/>
    <m/>
    <d v="2025-03-06T00:00:00"/>
    <d v="1899-12-30T10:54:41"/>
    <d v="2025-03-06T00:00:00"/>
    <d v="1899-12-30T10:53:03"/>
    <d v="2025-03-06T00:00:00"/>
    <d v="1899-12-30T11:31:10"/>
    <x v="0"/>
    <s v="RFCPI"/>
    <s v="7022044586"/>
    <s v="EXW"/>
    <d v="1899-12-30T00:39:45"/>
    <d v="1899-12-30T00:38:07"/>
    <d v="1899-12-30T00:01:38"/>
    <s v="Granel"/>
    <s v="E001"/>
    <x v="1"/>
    <d v="1899-12-30T00:36:29"/>
    <d v="1899-12-30T00:38:07"/>
    <n v="10"/>
    <x v="9"/>
    <x v="2"/>
    <x v="2"/>
    <n v="0"/>
    <n v="0"/>
    <s v="OK"/>
    <s v="Granel"/>
    <x v="2"/>
    <n v="0"/>
    <s v="F. MALAGA"/>
    <s v="A"/>
    <d v="1899-12-30T00:01:38"/>
    <d v="1899-12-30T00:01:38"/>
    <s v="OK"/>
    <m/>
    <m/>
    <d v="1899-12-30T00:00:00"/>
    <d v="1899-12-30T00:36:29"/>
    <n v="5"/>
    <n v="-1.1342592592599732E-3"/>
    <n v="36.483333333336049"/>
    <n v="11"/>
    <s v="Si"/>
  </r>
  <r>
    <s v="CSMA"/>
    <s v="2025009188"/>
    <x v="0"/>
    <s v="ER8349BDL"/>
    <s v="E9043KYN"/>
    <d v="2025-03-06T00:00:00"/>
    <m/>
    <s v="3264"/>
    <x v="36"/>
    <s v="PA"/>
    <s v="S1"/>
    <m/>
    <d v="2025-03-06T00:00:00"/>
    <d v="1899-12-30T11:27:57"/>
    <d v="2025-03-06T00:00:00"/>
    <d v="1899-12-30T11:26:18"/>
    <d v="2025-03-06T00:00:00"/>
    <d v="1899-12-30T11:49:19"/>
    <x v="0"/>
    <s v="RFCPI"/>
    <s v="7022044588"/>
    <s v="EXW"/>
    <d v="1899-12-30T00:24:40"/>
    <d v="1899-12-30T00:23:01"/>
    <d v="1899-12-30T00:01:39"/>
    <s v="Granel"/>
    <s v="E001"/>
    <x v="1"/>
    <d v="1899-12-30T00:21:22"/>
    <d v="1899-12-30T00:23:01"/>
    <n v="11"/>
    <x v="9"/>
    <x v="2"/>
    <x v="2"/>
    <n v="0"/>
    <n v="0"/>
    <s v="OK"/>
    <s v="Granel"/>
    <x v="2"/>
    <n v="0"/>
    <s v="F. MALAGA"/>
    <s v="A"/>
    <d v="1899-12-30T00:01:39"/>
    <d v="1899-12-30T00:01:39"/>
    <s v="OK"/>
    <m/>
    <m/>
    <d v="1899-12-30T00:00:00"/>
    <d v="1899-12-30T00:21:22"/>
    <n v="5"/>
    <n v="-1.1458333333400073E-3"/>
    <n v="21.366666666662358"/>
    <n v="11"/>
    <s v="Si"/>
  </r>
  <r>
    <s v="CSMA"/>
    <s v="2025009202"/>
    <x v="0"/>
    <s v="E6833GSF"/>
    <m/>
    <d v="2025-03-06T00:00:00"/>
    <m/>
    <s v="200225"/>
    <x v="44"/>
    <s v="PA"/>
    <s v="S10"/>
    <m/>
    <d v="2025-03-06T00:00:00"/>
    <d v="1899-12-30T11:55:24"/>
    <d v="2025-03-06T00:00:00"/>
    <d v="1899-12-30T11:53:45"/>
    <d v="2025-03-06T00:00:00"/>
    <d v="1899-12-30T12:15:03"/>
    <x v="0"/>
    <s v="RFCPI"/>
    <s v="7022044593"/>
    <s v="FBO"/>
    <d v="1899-12-30T00:22:57"/>
    <d v="1899-12-30T00:21:18"/>
    <d v="1899-12-30T00:01:39"/>
    <s v="Granel"/>
    <s v="E001"/>
    <x v="2"/>
    <d v="1899-12-30T00:19:39"/>
    <d v="1899-12-30T00:21:18"/>
    <n v="11"/>
    <x v="9"/>
    <x v="2"/>
    <x v="0"/>
    <n v="0"/>
    <n v="0"/>
    <s v="OK"/>
    <s v="Clinker"/>
    <x v="2"/>
    <n v="0"/>
    <s v="F. MALAGA"/>
    <s v="A"/>
    <d v="1899-12-30T00:01:39"/>
    <d v="1899-12-30T00:01:39"/>
    <s v="OK"/>
    <m/>
    <m/>
    <d v="1899-12-30T00:00:00"/>
    <d v="1899-12-30T00:19:39"/>
    <n v="5"/>
    <n v="-1.1458333333400073E-3"/>
    <n v="19.649999999995156"/>
    <n v="12"/>
    <s v="Si"/>
  </r>
  <r>
    <s v="CSMA"/>
    <s v="2025009204"/>
    <x v="0"/>
    <s v="ER8859BCJ"/>
    <s v="E3975CCV"/>
    <d v="2025-03-06T00:00:00"/>
    <m/>
    <s v="200225"/>
    <x v="44"/>
    <s v="PA"/>
    <s v="S10"/>
    <m/>
    <d v="2025-03-06T00:00:00"/>
    <d v="1899-12-30T11:56:45"/>
    <d v="2025-03-06T00:00:00"/>
    <d v="1899-12-30T11:55:06"/>
    <d v="2025-03-06T00:00:00"/>
    <d v="1899-12-30T12:16:42"/>
    <x v="0"/>
    <s v="RFCPI"/>
    <s v="7022044594"/>
    <s v="FBO"/>
    <d v="1899-12-30T00:23:15"/>
    <d v="1899-12-30T00:21:36"/>
    <d v="1899-12-30T00:01:39"/>
    <s v="Granel"/>
    <s v="E001"/>
    <x v="2"/>
    <d v="1899-12-30T00:19:57"/>
    <d v="1899-12-30T00:21:36"/>
    <n v="11"/>
    <x v="9"/>
    <x v="2"/>
    <x v="0"/>
    <n v="0"/>
    <n v="0"/>
    <s v="OK"/>
    <s v="Clinker"/>
    <x v="2"/>
    <n v="0"/>
    <s v="F. MALAGA"/>
    <s v="A"/>
    <d v="1899-12-30T00:01:39"/>
    <d v="1899-12-30T00:01:39"/>
    <s v="OK"/>
    <m/>
    <m/>
    <d v="1899-12-30T00:00:00"/>
    <d v="1899-12-30T00:19:57"/>
    <n v="5"/>
    <n v="-1.1458333333399517E-3"/>
    <n v="19.949999999990489"/>
    <n v="12"/>
    <s v="Si"/>
  </r>
  <r>
    <s v="CSMA"/>
    <s v="2025009205"/>
    <x v="0"/>
    <s v="ER8381BBJ"/>
    <s v="E0509JJH"/>
    <d v="2025-03-06T00:00:00"/>
    <m/>
    <s v="3269"/>
    <x v="35"/>
    <s v="PA"/>
    <s v="S2"/>
    <m/>
    <d v="2025-03-06T00:00:00"/>
    <d v="1899-12-30T11:58:50"/>
    <d v="2025-03-06T00:00:00"/>
    <d v="1899-12-30T11:57:11"/>
    <d v="2025-03-06T00:00:00"/>
    <d v="1899-12-30T12:24:56"/>
    <x v="0"/>
    <s v="RFCPI"/>
    <s v="7022044595"/>
    <s v="EXW"/>
    <d v="1899-12-30T00:29:24"/>
    <d v="1899-12-30T00:27:45"/>
    <d v="1899-12-30T00:01:39"/>
    <s v="Granel"/>
    <s v="E001"/>
    <x v="1"/>
    <d v="1899-12-30T00:26:06"/>
    <d v="1899-12-30T00:27:45"/>
    <n v="11"/>
    <x v="9"/>
    <x v="2"/>
    <x v="2"/>
    <n v="0"/>
    <n v="0"/>
    <s v="OK"/>
    <s v="Granel"/>
    <x v="2"/>
    <n v="0"/>
    <s v="F. MALAGA"/>
    <s v="A"/>
    <d v="1899-12-30T00:01:39"/>
    <d v="1899-12-30T00:01:39"/>
    <s v="OK"/>
    <m/>
    <m/>
    <d v="1899-12-30T00:00:00"/>
    <d v="1899-12-30T00:26:06"/>
    <n v="5"/>
    <n v="-1.1458333333300152E-3"/>
    <n v="26.1"/>
    <n v="12"/>
    <s v="Si"/>
  </r>
  <r>
    <s v="CSMA"/>
    <s v="2025009209"/>
    <x v="0"/>
    <s v="ER1524BBK"/>
    <s v="E9325JBL"/>
    <d v="2025-03-06T00:00:00"/>
    <m/>
    <s v="200225"/>
    <x v="44"/>
    <s v="PA"/>
    <s v="S10"/>
    <m/>
    <d v="2025-03-06T00:00:00"/>
    <d v="1899-12-30T12:03:12"/>
    <d v="2025-03-06T00:00:00"/>
    <d v="1899-12-30T12:01:34"/>
    <d v="2025-03-06T00:00:00"/>
    <d v="1899-12-30T12:28:08"/>
    <x v="0"/>
    <s v="RFCPI"/>
    <s v="7022044597"/>
    <s v="FBO"/>
    <d v="1899-12-30T00:28:12"/>
    <d v="1899-12-30T00:26:34"/>
    <d v="1899-12-30T00:01:38"/>
    <s v="Granel"/>
    <s v="E001"/>
    <x v="2"/>
    <d v="1899-12-30T00:24:56"/>
    <d v="1899-12-30T00:26:34"/>
    <n v="12"/>
    <x v="9"/>
    <x v="2"/>
    <x v="0"/>
    <n v="0"/>
    <n v="0"/>
    <s v="OK"/>
    <s v="Clinker"/>
    <x v="2"/>
    <n v="0"/>
    <s v="F. MALAGA"/>
    <s v="A"/>
    <d v="1899-12-30T00:01:38"/>
    <d v="1899-12-30T00:01:38"/>
    <s v="OK"/>
    <m/>
    <m/>
    <d v="1899-12-30T00:00:00"/>
    <d v="1899-12-30T00:24:56"/>
    <n v="5"/>
    <n v="-1.1342592592600287E-3"/>
    <n v="24.933333333340801"/>
    <n v="12"/>
    <s v="Si"/>
  </r>
  <r>
    <s v="CSMA"/>
    <s v="2025009213"/>
    <x v="0"/>
    <s v="ER7169BBR"/>
    <s v="E0019FGD"/>
    <d v="2025-03-06T00:00:00"/>
    <m/>
    <s v="200225"/>
    <x v="44"/>
    <s v="PA"/>
    <s v="S10"/>
    <m/>
    <d v="2025-03-06T00:00:00"/>
    <d v="1899-12-30T12:08:59"/>
    <d v="2025-03-06T00:00:00"/>
    <d v="1899-12-30T12:07:20"/>
    <d v="2025-03-06T00:00:00"/>
    <d v="1899-12-30T12:30:22"/>
    <x v="0"/>
    <s v="RFCPI"/>
    <s v="7022044598"/>
    <s v="FBO"/>
    <d v="1899-12-30T00:24:41"/>
    <d v="1899-12-30T00:23:02"/>
    <d v="1899-12-30T00:01:39"/>
    <s v="Granel"/>
    <s v="E001"/>
    <x v="2"/>
    <d v="1899-12-30T00:21:23"/>
    <d v="1899-12-30T00:23:02"/>
    <n v="12"/>
    <x v="9"/>
    <x v="2"/>
    <x v="0"/>
    <n v="0"/>
    <n v="0"/>
    <s v="OK"/>
    <s v="Clinker"/>
    <x v="2"/>
    <n v="0"/>
    <s v="F. MALAGA"/>
    <s v="A"/>
    <d v="1899-12-30T00:01:39"/>
    <d v="1899-12-30T00:01:39"/>
    <s v="OK"/>
    <m/>
    <m/>
    <d v="1899-12-30T00:00:00"/>
    <d v="1899-12-30T00:21:23"/>
    <n v="5"/>
    <n v="-1.1458333333400628E-3"/>
    <n v="21.38333333332314"/>
    <n v="12"/>
    <s v="Si"/>
  </r>
  <r>
    <s v="CSMA"/>
    <s v="2025009211"/>
    <x v="0"/>
    <s v="ER7726BBG"/>
    <s v="E8998KYN"/>
    <d v="2025-03-06T00:00:00"/>
    <m/>
    <s v="3264"/>
    <x v="36"/>
    <s v="PA"/>
    <s v="S1"/>
    <m/>
    <d v="2025-03-06T00:00:00"/>
    <d v="1899-12-30T12:04:14"/>
    <d v="2025-03-06T00:00:00"/>
    <d v="1899-12-30T12:02:34"/>
    <d v="2025-03-06T00:00:00"/>
    <d v="1899-12-30T12:37:09"/>
    <x v="0"/>
    <s v="RFCPI"/>
    <s v="7022044600"/>
    <s v="EXW"/>
    <d v="1899-12-30T00:36:15"/>
    <d v="1899-12-30T00:34:35"/>
    <d v="1899-12-30T00:01:40"/>
    <s v="Granel"/>
    <s v="E001"/>
    <x v="1"/>
    <d v="1899-12-30T00:32:55"/>
    <d v="1899-12-30T00:34:35"/>
    <n v="12"/>
    <x v="9"/>
    <x v="2"/>
    <x v="2"/>
    <n v="0"/>
    <n v="0"/>
    <s v="OK"/>
    <s v="Granel"/>
    <x v="2"/>
    <n v="0"/>
    <s v="F. MALAGA"/>
    <s v="A"/>
    <d v="1899-12-30T00:01:40"/>
    <d v="1899-12-30T00:01:40"/>
    <s v="OK"/>
    <m/>
    <m/>
    <d v="1899-12-30T00:00:00"/>
    <d v="1899-12-30T00:32:55"/>
    <n v="5"/>
    <n v="-1.1574074074000018E-3"/>
    <n v="32.916666666672079"/>
    <n v="12"/>
    <s v="Si"/>
  </r>
  <r>
    <s v="CSMA"/>
    <s v="2025009225"/>
    <x v="0"/>
    <s v="E0224HDX"/>
    <m/>
    <d v="2025-03-06T00:00:00"/>
    <m/>
    <s v="3282"/>
    <x v="42"/>
    <s v="PA"/>
    <s v="PA"/>
    <m/>
    <d v="2025-03-06T00:00:00"/>
    <d v="1899-12-30T12:57:25"/>
    <d v="2025-03-06T00:00:00"/>
    <d v="1899-12-30T12:55:47"/>
    <d v="2025-03-06T00:00:00"/>
    <d v="1899-12-30T13:14:42"/>
    <x v="0"/>
    <s v="RFCPI"/>
    <s v="7022044607"/>
    <s v="FBO"/>
    <d v="1899-12-30T00:20:33"/>
    <d v="1899-12-30T00:18:55"/>
    <d v="1899-12-30T00:01:38"/>
    <s v="Ensacado"/>
    <s v="E002"/>
    <x v="2"/>
    <d v="1899-12-30T00:17:17"/>
    <d v="1899-12-30T00:18:55"/>
    <n v="12"/>
    <x v="9"/>
    <x v="2"/>
    <x v="1"/>
    <n v="0"/>
    <n v="0"/>
    <s v="OK"/>
    <s v="Ensacado"/>
    <x v="2"/>
    <n v="0"/>
    <s v="F. MALAGA"/>
    <s v="A"/>
    <d v="1899-12-30T00:01:38"/>
    <d v="1899-12-30T00:01:38"/>
    <s v="OK"/>
    <m/>
    <m/>
    <d v="1899-12-30T00:00:00"/>
    <d v="1899-12-30T00:17:17"/>
    <n v="5"/>
    <n v="-1.1342592592600287E-3"/>
    <n v="17.283333333326336"/>
    <n v="13"/>
    <s v="Si"/>
  </r>
  <r>
    <s v="CSMA"/>
    <s v="2025009222"/>
    <x v="0"/>
    <s v="EMA03008R"/>
    <s v="E0680JVK"/>
    <d v="2025-03-06T00:00:00"/>
    <m/>
    <s v="3264"/>
    <x v="36"/>
    <s v="PA"/>
    <s v="S1"/>
    <m/>
    <d v="2025-03-06T00:00:00"/>
    <d v="1899-12-30T12:50:13"/>
    <d v="2025-03-06T00:00:00"/>
    <d v="1899-12-30T12:48:38"/>
    <d v="2025-03-06T00:00:00"/>
    <d v="1899-12-30T13:28:09"/>
    <x v="0"/>
    <s v="RFCPI"/>
    <s v="7022044609"/>
    <s v="FBO"/>
    <d v="1899-12-30T00:41:06"/>
    <d v="1899-12-30T00:39:31"/>
    <d v="1899-12-30T00:01:35"/>
    <s v="Granel"/>
    <s v="E001"/>
    <x v="2"/>
    <d v="1899-12-30T00:37:56"/>
    <d v="1899-12-30T00:39:31"/>
    <n v="12"/>
    <x v="9"/>
    <x v="2"/>
    <x v="2"/>
    <n v="0"/>
    <n v="0"/>
    <s v="OK"/>
    <s v="Granel"/>
    <x v="2"/>
    <n v="0"/>
    <s v="F. MALAGA"/>
    <s v="A"/>
    <d v="1899-12-30T00:01:35"/>
    <d v="1899-12-30T00:01:35"/>
    <s v="OK"/>
    <m/>
    <m/>
    <d v="1899-12-30T00:00:00"/>
    <d v="1899-12-30T00:37:56"/>
    <n v="5"/>
    <n v="-1.0995370370400215E-3"/>
    <n v="37.933333333329564"/>
    <n v="13"/>
    <s v="Si"/>
  </r>
  <r>
    <s v="CSMA"/>
    <s v="2025009231"/>
    <x v="0"/>
    <s v="E6833GSF"/>
    <m/>
    <d v="2025-03-06T00:00:00"/>
    <m/>
    <s v="200225"/>
    <x v="44"/>
    <s v="PA"/>
    <s v="S10"/>
    <m/>
    <d v="2025-03-06T00:00:00"/>
    <d v="1899-12-30T13:13:16"/>
    <d v="2025-03-06T00:00:00"/>
    <d v="1899-12-30T13:11:38"/>
    <d v="2025-03-06T00:00:00"/>
    <d v="1899-12-30T13:29:55"/>
    <x v="0"/>
    <s v="RFCPI"/>
    <s v="7022044610"/>
    <s v="FBO"/>
    <d v="1899-12-30T00:19:55"/>
    <d v="1899-12-30T00:18:17"/>
    <d v="1899-12-30T00:01:38"/>
    <s v="Granel"/>
    <s v="E001"/>
    <x v="2"/>
    <d v="1899-12-30T00:16:39"/>
    <d v="1899-12-30T00:18:17"/>
    <n v="13"/>
    <x v="9"/>
    <x v="2"/>
    <x v="0"/>
    <n v="0"/>
    <n v="0"/>
    <s v="OK"/>
    <s v="Clinker"/>
    <x v="2"/>
    <n v="0"/>
    <s v="F. MALAGA"/>
    <s v="A"/>
    <d v="1899-12-30T00:01:38"/>
    <d v="1899-12-30T00:01:38"/>
    <s v="OK"/>
    <m/>
    <m/>
    <d v="1899-12-30T00:00:00"/>
    <d v="1899-12-30T00:16:39"/>
    <n v="5"/>
    <n v="-1.1342592592600287E-3"/>
    <n v="16.650000000000045"/>
    <n v="13"/>
    <s v="Si"/>
  </r>
  <r>
    <s v="CSMA"/>
    <s v="2025009234"/>
    <x v="0"/>
    <s v="ER8859BCJ"/>
    <s v="E3975CCV"/>
    <d v="2025-03-06T00:00:00"/>
    <m/>
    <s v="200225"/>
    <x v="44"/>
    <s v="PA"/>
    <s v="S10"/>
    <m/>
    <d v="2025-03-06T00:00:00"/>
    <d v="1899-12-30T13:22:13"/>
    <d v="2025-03-06T00:00:00"/>
    <d v="1899-12-30T13:20:34"/>
    <d v="2025-03-06T00:00:00"/>
    <d v="1899-12-30T13:47:04"/>
    <x v="0"/>
    <s v="RFCPI"/>
    <s v="7022044612"/>
    <s v="FBO"/>
    <d v="1899-12-30T00:28:09"/>
    <d v="1899-12-30T00:26:30"/>
    <d v="1899-12-30T00:01:39"/>
    <s v="Granel"/>
    <s v="E001"/>
    <x v="2"/>
    <d v="1899-12-30T00:24:51"/>
    <d v="1899-12-30T00:26:30"/>
    <n v="13"/>
    <x v="9"/>
    <x v="2"/>
    <x v="0"/>
    <n v="0"/>
    <n v="0"/>
    <s v="OK"/>
    <s v="Clinker"/>
    <x v="2"/>
    <n v="0"/>
    <s v="F. MALAGA"/>
    <s v="A"/>
    <d v="1899-12-30T00:01:39"/>
    <d v="1899-12-30T00:01:39"/>
    <s v="OK"/>
    <m/>
    <m/>
    <d v="1899-12-30T00:00:00"/>
    <d v="1899-12-30T00:24:51"/>
    <n v="5"/>
    <n v="-1.1458333333399517E-3"/>
    <n v="24.849999999993653"/>
    <n v="13"/>
    <s v="Si"/>
  </r>
  <r>
    <s v="CSMA"/>
    <s v="2025009232"/>
    <x v="0"/>
    <s v="ER0229BBR"/>
    <s v="E0631LTH"/>
    <d v="2025-03-06T00:00:00"/>
    <m/>
    <s v="3264"/>
    <x v="36"/>
    <s v="PA"/>
    <s v="S1"/>
    <m/>
    <d v="2025-03-06T00:00:00"/>
    <d v="1899-12-30T13:20:29"/>
    <d v="2025-03-06T00:00:00"/>
    <d v="1899-12-30T13:18:49"/>
    <d v="2025-03-06T00:00:00"/>
    <d v="1899-12-30T13:48:05"/>
    <x v="0"/>
    <s v="RFCPI"/>
    <s v="7022044613"/>
    <s v="FBO"/>
    <d v="1899-12-30T00:30:56"/>
    <d v="1899-12-30T00:29:16"/>
    <d v="1899-12-30T00:01:40"/>
    <s v="Granel"/>
    <s v="E001"/>
    <x v="2"/>
    <d v="1899-12-30T00:27:36"/>
    <d v="1899-12-30T00:29:16"/>
    <n v="13"/>
    <x v="9"/>
    <x v="2"/>
    <x v="2"/>
    <n v="0"/>
    <n v="0"/>
    <s v="OK"/>
    <s v="Granel"/>
    <x v="2"/>
    <n v="0"/>
    <s v="F. MALAGA"/>
    <s v="A"/>
    <d v="1899-12-30T00:01:40"/>
    <d v="1899-12-30T00:01:40"/>
    <s v="OK"/>
    <m/>
    <m/>
    <d v="1899-12-30T00:00:00"/>
    <d v="1899-12-30T00:27:36"/>
    <n v="5"/>
    <n v="-1.1574074074000018E-3"/>
    <n v="27.600000000004794"/>
    <n v="13"/>
    <s v="Si"/>
  </r>
  <r>
    <s v="CSMA"/>
    <s v="2025009237"/>
    <x v="0"/>
    <s v="ER7169BBR"/>
    <s v="E0019FGD"/>
    <d v="2025-03-06T00:00:00"/>
    <m/>
    <s v="200225"/>
    <x v="44"/>
    <s v="PA"/>
    <s v="S10"/>
    <m/>
    <d v="2025-03-06T00:00:00"/>
    <d v="1899-12-30T13:34:12"/>
    <d v="2025-03-06T00:00:00"/>
    <d v="1899-12-30T13:32:34"/>
    <d v="2025-03-06T00:00:00"/>
    <d v="1899-12-30T13:49:30"/>
    <x v="0"/>
    <s v="RFCPI"/>
    <s v="7022044614"/>
    <s v="FBO"/>
    <d v="1899-12-30T00:18:34"/>
    <d v="1899-12-30T00:16:56"/>
    <d v="1899-12-30T00:01:38"/>
    <s v="Granel"/>
    <s v="E001"/>
    <x v="2"/>
    <d v="1899-12-30T00:15:18"/>
    <d v="1899-12-30T00:16:56"/>
    <n v="13"/>
    <x v="9"/>
    <x v="2"/>
    <x v="0"/>
    <n v="0"/>
    <n v="0"/>
    <s v="OK"/>
    <s v="Clinker"/>
    <x v="2"/>
    <n v="0"/>
    <s v="F. MALAGA"/>
    <s v="A"/>
    <d v="1899-12-30T00:01:38"/>
    <d v="1899-12-30T00:01:38"/>
    <s v="OK"/>
    <m/>
    <m/>
    <d v="1899-12-30T00:00:00"/>
    <d v="1899-12-30T00:15:18"/>
    <n v="5"/>
    <n v="-1.1342592592600287E-3"/>
    <n v="15.299999999999994"/>
    <n v="13"/>
    <s v="Si"/>
  </r>
  <r>
    <s v="CSMA"/>
    <s v="2025009258"/>
    <x v="0"/>
    <s v="ER7169BBR"/>
    <s v="E0019FGD"/>
    <d v="2025-03-06T00:00:00"/>
    <m/>
    <s v="200225"/>
    <x v="44"/>
    <s v="PA"/>
    <s v="S10"/>
    <m/>
    <d v="2025-03-06T00:00:00"/>
    <d v="1899-12-30T14:45:22"/>
    <d v="2025-03-06T00:00:00"/>
    <d v="1899-12-30T14:43:45"/>
    <d v="2025-03-06T00:00:00"/>
    <d v="1899-12-30T15:02:11"/>
    <x v="0"/>
    <s v="RFCPI"/>
    <s v="7022044623"/>
    <s v="FBO"/>
    <d v="1899-12-30T00:20:03"/>
    <d v="1899-12-30T00:18:26"/>
    <d v="1899-12-30T00:01:37"/>
    <s v="Granel"/>
    <s v="E001"/>
    <x v="2"/>
    <d v="1899-12-30T00:16:49"/>
    <d v="1899-12-30T00:18:26"/>
    <n v="14"/>
    <x v="9"/>
    <x v="2"/>
    <x v="0"/>
    <n v="0"/>
    <n v="0"/>
    <s v="OK"/>
    <s v="Clinker"/>
    <x v="2"/>
    <n v="0"/>
    <s v="F. MALAGA"/>
    <s v="A"/>
    <d v="1899-12-30T00:01:37"/>
    <d v="1899-12-30T00:01:37"/>
    <s v="OK"/>
    <m/>
    <m/>
    <d v="1899-12-30T00:00:00"/>
    <d v="1899-12-30T00:16:49"/>
    <n v="5"/>
    <n v="-1.1226851851799946E-3"/>
    <n v="16.816666666665565"/>
    <n v="15"/>
    <s v="Si"/>
  </r>
  <r>
    <s v="CSMA"/>
    <s v="2025009254"/>
    <x v="0"/>
    <s v="ER7425BCR"/>
    <s v="E1227KZF"/>
    <d v="2025-03-06T00:00:00"/>
    <m/>
    <s v="200225"/>
    <x v="44"/>
    <s v="PA"/>
    <s v="S10"/>
    <m/>
    <d v="2025-03-06T00:00:00"/>
    <d v="1899-12-30T14:37:29"/>
    <d v="2025-03-06T00:00:00"/>
    <d v="1899-12-30T14:35:51"/>
    <d v="2025-03-06T00:00:00"/>
    <d v="1899-12-30T15:02:49"/>
    <x v="0"/>
    <s v="RFCPI"/>
    <s v="7022044624"/>
    <s v="FBO"/>
    <d v="1899-12-30T00:28:36"/>
    <d v="1899-12-30T00:26:58"/>
    <d v="1899-12-30T00:01:38"/>
    <s v="Granel"/>
    <s v="E001"/>
    <x v="2"/>
    <d v="1899-12-30T00:25:20"/>
    <d v="1899-12-30T00:26:58"/>
    <n v="14"/>
    <x v="9"/>
    <x v="2"/>
    <x v="0"/>
    <n v="0"/>
    <n v="0"/>
    <s v="OK"/>
    <s v="Clinker"/>
    <x v="2"/>
    <n v="0"/>
    <s v="F. MALAGA"/>
    <s v="A"/>
    <d v="1899-12-30T00:01:38"/>
    <d v="1899-12-30T00:01:38"/>
    <s v="OK"/>
    <m/>
    <m/>
    <d v="1899-12-30T00:00:00"/>
    <d v="1899-12-30T00:25:20"/>
    <n v="5"/>
    <n v="-1.1342592592599177E-3"/>
    <n v="25.333333333329673"/>
    <n v="15"/>
    <s v="Si"/>
  </r>
  <r>
    <s v="CSMA"/>
    <s v="2025009255"/>
    <x v="0"/>
    <s v="ER6782BDC"/>
    <s v="E4112LFZ"/>
    <d v="2025-03-06T00:00:00"/>
    <m/>
    <s v="200225"/>
    <x v="44"/>
    <s v="PA"/>
    <s v="S10"/>
    <m/>
    <d v="2025-03-06T00:00:00"/>
    <d v="1899-12-30T14:37:35"/>
    <d v="2025-03-06T00:00:00"/>
    <d v="1899-12-30T14:36:15"/>
    <d v="2025-03-06T00:00:00"/>
    <d v="1899-12-30T15:16:49"/>
    <x v="0"/>
    <s v="RFCPI"/>
    <s v="7022044626"/>
    <s v="FBO"/>
    <d v="1899-12-30T00:41:54"/>
    <d v="1899-12-30T00:40:34"/>
    <d v="1899-12-30T00:01:20"/>
    <s v="Granel"/>
    <s v="E001"/>
    <x v="2"/>
    <d v="1899-12-30T00:39:14"/>
    <d v="1899-12-30T00:40:34"/>
    <n v="14"/>
    <x v="9"/>
    <x v="2"/>
    <x v="0"/>
    <n v="0"/>
    <n v="0"/>
    <s v="OK"/>
    <s v="Clinker"/>
    <x v="2"/>
    <n v="0"/>
    <s v="F. MALAGA"/>
    <s v="A"/>
    <d v="1899-12-30T00:01:20"/>
    <d v="1899-12-30T00:01:20"/>
    <s v="OK"/>
    <m/>
    <m/>
    <d v="1899-12-30T00:00:00"/>
    <d v="1899-12-30T00:39:14"/>
    <n v="5"/>
    <n v="-9.2592592592999345E-4"/>
    <n v="39.233333333332801"/>
    <n v="15"/>
    <s v="Si"/>
  </r>
  <r>
    <s v="CSMA"/>
    <s v="2025009271"/>
    <x v="0"/>
    <s v="E6833GSF"/>
    <m/>
    <d v="2025-03-06T00:00:00"/>
    <m/>
    <s v="200225"/>
    <x v="44"/>
    <s v="PA"/>
    <s v="S10"/>
    <m/>
    <d v="2025-03-06T00:00:00"/>
    <d v="1899-12-30T15:42:53"/>
    <d v="2025-03-06T00:00:00"/>
    <d v="1899-12-30T15:41:15"/>
    <d v="2025-03-06T00:00:00"/>
    <d v="1899-12-30T15:59:45"/>
    <x v="0"/>
    <s v="RFCPI"/>
    <s v="7022044633"/>
    <s v="FBO"/>
    <d v="1899-12-30T00:20:08"/>
    <d v="1899-12-30T00:18:30"/>
    <d v="1899-12-30T00:01:38"/>
    <s v="Granel"/>
    <s v="E001"/>
    <x v="2"/>
    <d v="1899-12-30T00:16:52"/>
    <d v="1899-12-30T00:18:30"/>
    <n v="15"/>
    <x v="9"/>
    <x v="2"/>
    <x v="0"/>
    <n v="0"/>
    <n v="0"/>
    <s v="OK"/>
    <s v="Clinker"/>
    <x v="2"/>
    <n v="0"/>
    <s v="F. MALAGA"/>
    <s v="A"/>
    <d v="1899-12-30T00:01:38"/>
    <d v="1899-12-30T00:01:38"/>
    <s v="OK"/>
    <m/>
    <m/>
    <d v="1899-12-30T00:00:00"/>
    <d v="1899-12-30T00:16:52"/>
    <n v="5"/>
    <n v="-1.1342592592599177E-3"/>
    <n v="16.866666666676924"/>
    <n v="15"/>
    <s v="Si"/>
  </r>
  <r>
    <s v="CSMA"/>
    <s v="2025009272"/>
    <x v="0"/>
    <s v="ER7400BBF"/>
    <s v="E8916KGF"/>
    <d v="2025-03-06T00:00:00"/>
    <m/>
    <s v="3264"/>
    <x v="36"/>
    <s v="PA"/>
    <s v="S1"/>
    <m/>
    <d v="2025-03-06T00:00:00"/>
    <d v="1899-12-30T15:48:22"/>
    <d v="2025-03-06T00:00:00"/>
    <d v="1899-12-30T15:46:43"/>
    <d v="2025-03-06T00:00:00"/>
    <d v="1899-12-30T16:13:02"/>
    <x v="0"/>
    <s v="RFCPI"/>
    <s v="7022044635"/>
    <s v="FBO"/>
    <d v="1899-12-30T00:27:58"/>
    <d v="1899-12-30T00:26:19"/>
    <d v="1899-12-30T00:01:39"/>
    <s v="Granel"/>
    <s v="E001"/>
    <x v="2"/>
    <d v="1899-12-30T00:24:40"/>
    <d v="1899-12-30T00:26:19"/>
    <n v="15"/>
    <x v="9"/>
    <x v="2"/>
    <x v="2"/>
    <n v="0"/>
    <n v="0"/>
    <s v="OK"/>
    <s v="Granel"/>
    <x v="2"/>
    <n v="0"/>
    <s v="F. MALAGA"/>
    <s v="A"/>
    <d v="1899-12-30T00:01:39"/>
    <d v="1899-12-30T00:01:39"/>
    <s v="OK"/>
    <m/>
    <m/>
    <d v="1899-12-30T00:00:00"/>
    <d v="1899-12-30T00:24:40"/>
    <n v="5"/>
    <n v="-1.1458333333299597E-3"/>
    <n v="24.666666666667272"/>
    <n v="16"/>
    <s v="Si"/>
  </r>
  <r>
    <s v="CSMA"/>
    <s v="2025009278"/>
    <x v="0"/>
    <s v="ER7169BBR"/>
    <s v="E0019FGD"/>
    <d v="2025-03-06T00:00:00"/>
    <m/>
    <s v="200225"/>
    <x v="44"/>
    <s v="PA"/>
    <s v="S10"/>
    <m/>
    <d v="2025-03-06T00:00:00"/>
    <d v="1899-12-30T16:04:28"/>
    <d v="2025-03-06T00:00:00"/>
    <d v="1899-12-30T16:02:54"/>
    <d v="2025-03-06T00:00:00"/>
    <d v="1899-12-30T16:33:15"/>
    <x v="0"/>
    <s v="RFCPI"/>
    <s v="7022044638"/>
    <s v="FBO"/>
    <d v="1899-12-30T00:31:55"/>
    <d v="1899-12-30T00:30:21"/>
    <d v="1899-12-30T00:01:34"/>
    <s v="Granel"/>
    <s v="E001"/>
    <x v="2"/>
    <d v="1899-12-30T00:28:47"/>
    <d v="1899-12-30T00:30:21"/>
    <n v="16"/>
    <x v="9"/>
    <x v="2"/>
    <x v="0"/>
    <n v="0"/>
    <n v="0"/>
    <s v="OK"/>
    <s v="Clinker"/>
    <x v="2"/>
    <n v="0"/>
    <s v="F. MALAGA"/>
    <s v="A"/>
    <d v="1899-12-30T00:01:34"/>
    <d v="1899-12-30T00:01:34"/>
    <s v="OK"/>
    <m/>
    <m/>
    <d v="1899-12-30T00:00:00"/>
    <d v="1899-12-30T00:28:47"/>
    <n v="5"/>
    <n v="-1.0879629629599874E-3"/>
    <n v="28.783333333324777"/>
    <n v="16"/>
    <s v="Si"/>
  </r>
  <r>
    <s v="CSMA"/>
    <s v="2025009317"/>
    <x v="0"/>
    <s v="E6833GSF"/>
    <m/>
    <d v="2025-03-07T00:00:00"/>
    <m/>
    <s v="200225"/>
    <x v="44"/>
    <s v="PA"/>
    <s v="S10"/>
    <m/>
    <d v="2025-03-07T00:00:00"/>
    <d v="1899-12-30T06:16:41"/>
    <d v="2025-03-07T00:00:00"/>
    <d v="1899-12-30T06:14:23"/>
    <d v="2025-03-07T00:00:00"/>
    <d v="1899-12-30T06:32:41"/>
    <x v="0"/>
    <s v="RFCPI"/>
    <s v="7022044657"/>
    <s v="FBO"/>
    <d v="1899-12-30T00:20:36"/>
    <d v="1899-12-30T00:18:18"/>
    <d v="1899-12-30T00:02:18"/>
    <s v="Granel"/>
    <s v="E001"/>
    <x v="2"/>
    <d v="1899-12-30T00:16:00"/>
    <d v="1899-12-30T00:18:18"/>
    <n v="6"/>
    <x v="10"/>
    <x v="2"/>
    <x v="0"/>
    <n v="0"/>
    <n v="0"/>
    <s v="OK"/>
    <s v="Clinker"/>
    <x v="2"/>
    <n v="0"/>
    <s v="F. MALAGA"/>
    <s v="A"/>
    <d v="1899-12-30T00:02:18"/>
    <d v="1899-12-30T00:02:18"/>
    <s v="OK"/>
    <m/>
    <m/>
    <d v="1899-12-30T00:00:00"/>
    <d v="1899-12-30T00:16:00"/>
    <n v="6"/>
    <n v="-1.5972222222199739E-3"/>
    <n v="15.999999999998424"/>
    <n v="6"/>
    <s v="Si"/>
  </r>
  <r>
    <s v="CSMA"/>
    <s v="2025009326"/>
    <x v="0"/>
    <s v="ER3338BBZ"/>
    <s v="E3410KWV"/>
    <d v="2025-03-07T00:00:00"/>
    <m/>
    <s v="3282"/>
    <x v="42"/>
    <s v="PA"/>
    <s v="PA"/>
    <m/>
    <d v="2025-03-07T00:00:00"/>
    <d v="1899-12-30T06:52:24"/>
    <d v="2025-03-07T00:00:00"/>
    <d v="1899-12-30T06:50:07"/>
    <d v="2025-03-07T00:00:00"/>
    <d v="1899-12-30T07:20:16"/>
    <x v="0"/>
    <s v="RFCPI"/>
    <s v="7022044666"/>
    <s v="EXW"/>
    <d v="1899-12-30T00:32:26"/>
    <d v="1899-12-30T00:30:09"/>
    <d v="1899-12-30T00:02:17"/>
    <s v="Ensacado"/>
    <s v="E002"/>
    <x v="1"/>
    <d v="1899-12-30T00:27:52"/>
    <d v="1899-12-30T00:30:09"/>
    <n v="6"/>
    <x v="10"/>
    <x v="2"/>
    <x v="1"/>
    <n v="0"/>
    <n v="0"/>
    <s v="OK"/>
    <s v="Ensacado"/>
    <x v="2"/>
    <n v="0"/>
    <s v="F. MALAGA"/>
    <s v="A"/>
    <d v="1899-12-30T00:02:17"/>
    <d v="1899-12-30T00:02:17"/>
    <s v="OK"/>
    <m/>
    <m/>
    <d v="1899-12-30T00:00:00"/>
    <d v="1899-12-30T00:27:52"/>
    <n v="6"/>
    <n v="-1.5856481481500428E-3"/>
    <n v="27.866666666663935"/>
    <n v="7"/>
    <s v="Si"/>
  </r>
  <r>
    <s v="CSMA"/>
    <s v="2025009339"/>
    <x v="0"/>
    <s v="E6833GSF"/>
    <m/>
    <d v="2025-03-07T00:00:00"/>
    <m/>
    <s v="200225"/>
    <x v="44"/>
    <s v="PA"/>
    <s v="S10"/>
    <m/>
    <d v="2025-03-07T00:00:00"/>
    <d v="1899-12-30T07:33:19"/>
    <d v="2025-03-07T00:00:00"/>
    <d v="1899-12-30T07:31:01"/>
    <d v="2025-03-07T00:00:00"/>
    <d v="1899-12-30T07:49:51"/>
    <x v="0"/>
    <s v="RFCPI"/>
    <s v="7022044674"/>
    <s v="FBO"/>
    <d v="1899-12-30T00:21:08"/>
    <d v="1899-12-30T00:18:50"/>
    <d v="1899-12-30T00:02:18"/>
    <s v="Granel"/>
    <s v="E001"/>
    <x v="2"/>
    <d v="1899-12-30T00:16:32"/>
    <d v="1899-12-30T00:18:50"/>
    <n v="7"/>
    <x v="10"/>
    <x v="2"/>
    <x v="0"/>
    <n v="0"/>
    <n v="0"/>
    <s v="OK"/>
    <s v="Clinker"/>
    <x v="2"/>
    <n v="0"/>
    <s v="F. MALAGA"/>
    <s v="A"/>
    <d v="1899-12-30T00:02:18"/>
    <d v="1899-12-30T00:02:18"/>
    <s v="OK"/>
    <m/>
    <m/>
    <d v="1899-12-30T00:00:00"/>
    <d v="1899-12-30T00:16:32"/>
    <n v="6"/>
    <n v="-1.5972222222200294E-3"/>
    <n v="16.533333333331175"/>
    <n v="7"/>
    <s v="Si"/>
  </r>
  <r>
    <s v="CSMA"/>
    <s v="2025009345"/>
    <x v="0"/>
    <s v="ER7169BBR"/>
    <s v="E0019FGD"/>
    <d v="2025-03-07T00:00:00"/>
    <m/>
    <s v="200225"/>
    <x v="44"/>
    <s v="PA"/>
    <s v="S10"/>
    <m/>
    <d v="2025-03-07T00:00:00"/>
    <d v="1899-12-30T07:48:40"/>
    <d v="2025-03-07T00:00:00"/>
    <d v="1899-12-30T07:46:21"/>
    <d v="2025-03-07T00:00:00"/>
    <d v="1899-12-30T08:05:57"/>
    <x v="0"/>
    <s v="RFCPI"/>
    <s v="7022044677"/>
    <s v="FBO"/>
    <d v="1899-12-30T00:21:55"/>
    <d v="1899-12-30T00:19:36"/>
    <d v="1899-12-30T00:02:19"/>
    <s v="Granel"/>
    <s v="E001"/>
    <x v="2"/>
    <d v="1899-12-30T00:17:17"/>
    <d v="1899-12-30T00:19:36"/>
    <n v="7"/>
    <x v="10"/>
    <x v="2"/>
    <x v="0"/>
    <n v="0"/>
    <n v="0"/>
    <s v="OK"/>
    <s v="Clinker"/>
    <x v="2"/>
    <n v="0"/>
    <s v="F. MALAGA"/>
    <s v="A"/>
    <d v="1899-12-30T00:02:19"/>
    <d v="1899-12-30T00:02:19"/>
    <s v="OK"/>
    <m/>
    <m/>
    <d v="1899-12-30T00:00:00"/>
    <d v="1899-12-30T00:17:17"/>
    <n v="6"/>
    <n v="-1.608796296290016E-3"/>
    <n v="17.283333333340803"/>
    <n v="8"/>
    <s v="Si"/>
  </r>
  <r>
    <s v="CSMA"/>
    <s v="2025009346"/>
    <x v="0"/>
    <s v="ER8459BCW"/>
    <s v="E6823FDR"/>
    <d v="2025-03-07T00:00:00"/>
    <m/>
    <s v="200225"/>
    <x v="44"/>
    <s v="PA"/>
    <s v="S10"/>
    <m/>
    <d v="2025-03-07T00:00:00"/>
    <d v="1899-12-30T07:50:07"/>
    <d v="2025-03-07T00:00:00"/>
    <d v="1899-12-30T07:47:48"/>
    <d v="2025-03-07T00:00:00"/>
    <d v="1899-12-30T08:07:28"/>
    <x v="0"/>
    <s v="RFCPI"/>
    <s v="7022044678"/>
    <s v="FBO"/>
    <d v="1899-12-30T00:21:59"/>
    <d v="1899-12-30T00:19:40"/>
    <d v="1899-12-30T00:02:19"/>
    <s v="Granel"/>
    <s v="E001"/>
    <x v="2"/>
    <d v="1899-12-30T00:17:21"/>
    <d v="1899-12-30T00:19:40"/>
    <n v="7"/>
    <x v="10"/>
    <x v="2"/>
    <x v="0"/>
    <n v="0"/>
    <n v="0"/>
    <s v="OK"/>
    <s v="Clinker"/>
    <x v="2"/>
    <n v="0"/>
    <s v="F. MALAGA"/>
    <s v="A"/>
    <d v="1899-12-30T00:02:19"/>
    <d v="1899-12-30T00:02:19"/>
    <s v="OK"/>
    <m/>
    <m/>
    <d v="1899-12-30T00:00:00"/>
    <d v="1899-12-30T00:17:21"/>
    <n v="6"/>
    <n v="-1.608796296300008E-3"/>
    <n v="17.349999999998396"/>
    <n v="8"/>
    <s v="Si"/>
  </r>
  <r>
    <s v="CSMA"/>
    <s v="2025009376"/>
    <x v="0"/>
    <s v="E6833GSF"/>
    <m/>
    <d v="2025-03-07T00:00:00"/>
    <m/>
    <s v="200225"/>
    <x v="44"/>
    <s v="PA"/>
    <s v="S10"/>
    <m/>
    <d v="2025-03-07T00:00:00"/>
    <d v="1899-12-30T08:55:01"/>
    <d v="2025-03-07T00:00:00"/>
    <d v="1899-12-30T08:52:43"/>
    <d v="2025-03-07T00:00:00"/>
    <d v="1899-12-30T09:17:46"/>
    <x v="0"/>
    <s v="RFCPI"/>
    <s v="7022044682"/>
    <s v="FBO"/>
    <d v="1899-12-30T00:27:21"/>
    <d v="1899-12-30T00:25:03"/>
    <d v="1899-12-30T00:02:18"/>
    <s v="Granel"/>
    <s v="E001"/>
    <x v="2"/>
    <d v="1899-12-30T00:22:45"/>
    <d v="1899-12-30T00:25:03"/>
    <n v="8"/>
    <x v="10"/>
    <x v="2"/>
    <x v="0"/>
    <n v="0"/>
    <n v="0"/>
    <s v="OK"/>
    <s v="Clinker"/>
    <x v="2"/>
    <n v="0"/>
    <s v="F. MALAGA"/>
    <s v="A"/>
    <d v="1899-12-30T00:02:18"/>
    <d v="1899-12-30T00:02:18"/>
    <s v="OK"/>
    <m/>
    <m/>
    <d v="1899-12-30T00:00:00"/>
    <d v="1899-12-30T00:22:45"/>
    <n v="6"/>
    <n v="-1.5972222222199739E-3"/>
    <n v="22.74999999999844"/>
    <n v="9"/>
    <s v="Si"/>
  </r>
  <r>
    <s v="CSMA"/>
    <s v="2025009389"/>
    <x v="0"/>
    <s v="ER8459BCW"/>
    <s v="E6823FDR"/>
    <d v="2025-03-07T00:00:00"/>
    <m/>
    <s v="200225"/>
    <x v="44"/>
    <s v="PA"/>
    <s v="S10"/>
    <m/>
    <d v="2025-03-07T00:00:00"/>
    <d v="1899-12-30T09:08:54"/>
    <d v="2025-03-07T00:00:00"/>
    <d v="1899-12-30T09:06:40"/>
    <d v="2025-03-07T00:00:00"/>
    <d v="1899-12-30T09:26:11"/>
    <x v="0"/>
    <s v="RFCPI"/>
    <s v="7022044684"/>
    <s v="FBO"/>
    <d v="1899-12-30T00:21:45"/>
    <d v="1899-12-30T00:19:31"/>
    <d v="1899-12-30T00:02:14"/>
    <s v="Granel"/>
    <s v="E001"/>
    <x v="2"/>
    <d v="1899-12-30T00:17:17"/>
    <d v="1899-12-30T00:19:31"/>
    <n v="9"/>
    <x v="10"/>
    <x v="2"/>
    <x v="0"/>
    <n v="0"/>
    <n v="0"/>
    <s v="OK"/>
    <s v="Clinker"/>
    <x v="2"/>
    <n v="0"/>
    <s v="F. MALAGA"/>
    <s v="A"/>
    <d v="1899-12-30T00:02:14"/>
    <d v="1899-12-30T00:02:14"/>
    <s v="OK"/>
    <m/>
    <m/>
    <d v="1899-12-30T00:00:00"/>
    <d v="1899-12-30T00:17:17"/>
    <n v="6"/>
    <n v="-1.5509259259300356E-3"/>
    <n v="17.283333333326336"/>
    <n v="9"/>
    <s v="Si"/>
  </r>
  <r>
    <s v="CSMA"/>
    <s v="2025009390"/>
    <x v="0"/>
    <s v="ER7169BBR"/>
    <s v="E0019FGD"/>
    <d v="2025-03-07T00:00:00"/>
    <m/>
    <s v="200225"/>
    <x v="44"/>
    <s v="PA"/>
    <s v="S10"/>
    <m/>
    <d v="2025-03-07T00:00:00"/>
    <d v="1899-12-30T09:12:55"/>
    <d v="2025-03-07T00:00:00"/>
    <d v="1899-12-30T09:10:38"/>
    <d v="2025-03-07T00:00:00"/>
    <d v="1899-12-30T09:30:37"/>
    <x v="0"/>
    <s v="RFCPI"/>
    <s v="7022044685"/>
    <s v="FBO"/>
    <d v="1899-12-30T00:22:16"/>
    <d v="1899-12-30T00:19:59"/>
    <d v="1899-12-30T00:02:17"/>
    <s v="Granel"/>
    <s v="E001"/>
    <x v="2"/>
    <d v="1899-12-30T00:17:42"/>
    <d v="1899-12-30T00:19:59"/>
    <n v="9"/>
    <x v="10"/>
    <x v="2"/>
    <x v="0"/>
    <n v="0"/>
    <n v="0"/>
    <s v="OK"/>
    <s v="Clinker"/>
    <x v="2"/>
    <n v="0"/>
    <s v="F. MALAGA"/>
    <s v="A"/>
    <d v="1899-12-30T00:02:17"/>
    <d v="1899-12-30T00:02:17"/>
    <s v="OK"/>
    <m/>
    <m/>
    <d v="1899-12-30T00:00:00"/>
    <d v="1899-12-30T00:17:42"/>
    <n v="6"/>
    <n v="-1.5856481481499873E-3"/>
    <n v="17.699999999990375"/>
    <n v="9"/>
    <s v="Si"/>
  </r>
  <r>
    <s v="CSMA"/>
    <s v="2025009414"/>
    <x v="0"/>
    <s v="E6833GSF"/>
    <m/>
    <d v="2025-03-07T00:00:00"/>
    <m/>
    <s v="200225"/>
    <x v="44"/>
    <s v="PA"/>
    <s v="S10"/>
    <m/>
    <d v="2025-03-07T00:00:00"/>
    <d v="1899-12-30T10:15:40"/>
    <d v="2025-03-07T00:00:00"/>
    <d v="1899-12-30T10:13:21"/>
    <d v="2025-03-07T00:00:00"/>
    <d v="1899-12-30T10:31:11"/>
    <x v="0"/>
    <s v="RFCPI"/>
    <s v="7022044699"/>
    <s v="FBO"/>
    <d v="1899-12-30T00:20:09"/>
    <d v="1899-12-30T00:17:50"/>
    <d v="1899-12-30T00:02:19"/>
    <s v="Granel"/>
    <s v="E001"/>
    <x v="2"/>
    <d v="1899-12-30T00:15:31"/>
    <d v="1899-12-30T00:17:50"/>
    <n v="10"/>
    <x v="10"/>
    <x v="2"/>
    <x v="0"/>
    <n v="0"/>
    <n v="0"/>
    <s v="OK"/>
    <s v="Clinker"/>
    <x v="2"/>
    <n v="0"/>
    <s v="F. MALAGA"/>
    <s v="A"/>
    <d v="1899-12-30T00:02:19"/>
    <d v="1899-12-30T00:02:19"/>
    <s v="OK"/>
    <m/>
    <m/>
    <d v="1899-12-30T00:00:00"/>
    <d v="1899-12-30T00:15:31"/>
    <n v="6"/>
    <n v="-1.6087962962999525E-3"/>
    <n v="15.516666666662404"/>
    <n v="10"/>
    <s v="Si"/>
  </r>
  <r>
    <s v="CSMA"/>
    <s v="2025009417"/>
    <x v="0"/>
    <s v="ER8459BCW"/>
    <s v="E6823FDR"/>
    <d v="2025-03-07T00:00:00"/>
    <m/>
    <s v="200225"/>
    <x v="44"/>
    <s v="PA"/>
    <s v="S10"/>
    <m/>
    <d v="2025-03-07T00:00:00"/>
    <d v="1899-12-30T10:22:29"/>
    <d v="2025-03-07T00:00:00"/>
    <d v="1899-12-30T10:20:13"/>
    <d v="2025-03-07T00:00:00"/>
    <d v="1899-12-30T10:41:37"/>
    <x v="0"/>
    <s v="RFCPI"/>
    <s v="7022044703"/>
    <s v="FBO"/>
    <d v="1899-12-30T00:23:40"/>
    <d v="1899-12-30T00:21:24"/>
    <d v="1899-12-30T00:02:16"/>
    <s v="Granel"/>
    <s v="E001"/>
    <x v="2"/>
    <d v="1899-12-30T00:19:08"/>
    <d v="1899-12-30T00:21:24"/>
    <n v="10"/>
    <x v="10"/>
    <x v="2"/>
    <x v="0"/>
    <n v="0"/>
    <n v="0"/>
    <s v="OK"/>
    <s v="Clinker"/>
    <x v="2"/>
    <n v="0"/>
    <s v="F. MALAGA"/>
    <s v="A"/>
    <d v="1899-12-30T00:02:16"/>
    <d v="1899-12-30T00:02:16"/>
    <s v="OK"/>
    <m/>
    <m/>
    <d v="1899-12-30T00:00:00"/>
    <d v="1899-12-30T00:19:08"/>
    <n v="6"/>
    <n v="-1.5740740740700088E-3"/>
    <n v="19.133333333337657"/>
    <n v="10"/>
    <s v="Si"/>
  </r>
  <r>
    <s v="CSMA"/>
    <s v="2025009420"/>
    <x v="0"/>
    <s v="ER7169BBR"/>
    <s v="E0019FGD"/>
    <d v="2025-03-07T00:00:00"/>
    <m/>
    <s v="200225"/>
    <x v="44"/>
    <s v="PA"/>
    <s v="S10"/>
    <m/>
    <d v="2025-03-07T00:00:00"/>
    <d v="1899-12-30T10:28:16"/>
    <d v="2025-03-07T00:00:00"/>
    <d v="1899-12-30T10:25:56"/>
    <d v="2025-03-07T00:00:00"/>
    <d v="1899-12-30T10:55:05"/>
    <x v="0"/>
    <s v="RFCPI"/>
    <s v="7022044705"/>
    <s v="FBO"/>
    <d v="1899-12-30T00:31:29"/>
    <d v="1899-12-30T00:29:09"/>
    <d v="1899-12-30T00:02:20"/>
    <s v="Granel"/>
    <s v="E001"/>
    <x v="2"/>
    <d v="1899-12-30T00:26:49"/>
    <d v="1899-12-30T00:29:09"/>
    <n v="10"/>
    <x v="10"/>
    <x v="2"/>
    <x v="0"/>
    <n v="0"/>
    <n v="0"/>
    <s v="OK"/>
    <s v="Clinker"/>
    <x v="2"/>
    <n v="0"/>
    <s v="F. MALAGA"/>
    <s v="A"/>
    <d v="1899-12-30T00:02:20"/>
    <d v="1899-12-30T00:02:20"/>
    <s v="OK"/>
    <m/>
    <m/>
    <d v="1899-12-30T00:00:00"/>
    <d v="1899-12-30T00:26:49"/>
    <n v="6"/>
    <n v="-1.6203703703699945E-3"/>
    <n v="26.816666666659213"/>
    <n v="10"/>
    <s v="Si"/>
  </r>
  <r>
    <s v="CSMA"/>
    <s v="2025009416"/>
    <x v="0"/>
    <s v="EJ02544R"/>
    <s v="E0262CVL"/>
    <d v="2025-03-07T00:00:00"/>
    <m/>
    <s v="3283"/>
    <x v="37"/>
    <s v="PA"/>
    <s v="PA"/>
    <m/>
    <d v="2025-03-07T00:00:00"/>
    <d v="1899-12-30T10:19:16"/>
    <d v="2025-03-07T00:00:00"/>
    <d v="1899-12-30T10:16:57"/>
    <d v="2025-03-07T00:00:00"/>
    <d v="1899-12-30T10:57:38"/>
    <x v="0"/>
    <s v="RFCPI"/>
    <s v="7022044707"/>
    <s v="FBO"/>
    <d v="1899-12-30T00:43:00"/>
    <d v="1899-12-30T00:40:41"/>
    <d v="1899-12-30T00:02:19"/>
    <s v="Ensacado"/>
    <s v="E002"/>
    <x v="2"/>
    <d v="1899-12-30T00:38:22"/>
    <d v="1899-12-30T00:40:41"/>
    <n v="10"/>
    <x v="10"/>
    <x v="2"/>
    <x v="1"/>
    <n v="0"/>
    <n v="0"/>
    <s v="OK"/>
    <s v="Ensacado"/>
    <x v="2"/>
    <n v="0"/>
    <s v="F. MALAGA"/>
    <s v="A"/>
    <d v="1899-12-30T00:02:19"/>
    <d v="1899-12-30T00:02:19"/>
    <s v="OK"/>
    <m/>
    <m/>
    <d v="1899-12-30T00:00:00"/>
    <d v="1899-12-30T00:38:22"/>
    <n v="6"/>
    <n v="-1.6087962962999525E-3"/>
    <n v="38.366666666654467"/>
    <n v="10"/>
    <s v="Si"/>
  </r>
  <r>
    <s v="CSMA"/>
    <s v="2025009439"/>
    <x v="0"/>
    <s v="E6833GSF"/>
    <m/>
    <d v="2025-03-07T00:00:00"/>
    <m/>
    <s v="200225"/>
    <x v="44"/>
    <s v="PA"/>
    <s v="S10"/>
    <m/>
    <d v="2025-03-07T00:00:00"/>
    <d v="1899-12-30T11:28:20"/>
    <d v="2025-03-07T00:00:00"/>
    <d v="1899-12-30T11:26:03"/>
    <d v="2025-03-07T00:00:00"/>
    <d v="1899-12-30T11:51:31"/>
    <x v="0"/>
    <s v="RFCPI"/>
    <s v="7022044719"/>
    <s v="FBO"/>
    <d v="1899-12-30T00:27:45"/>
    <d v="1899-12-30T00:25:28"/>
    <d v="1899-12-30T00:02:17"/>
    <s v="Granel"/>
    <s v="E001"/>
    <x v="2"/>
    <d v="1899-12-30T00:23:11"/>
    <d v="1899-12-30T00:25:28"/>
    <n v="11"/>
    <x v="10"/>
    <x v="2"/>
    <x v="0"/>
    <n v="0"/>
    <n v="0"/>
    <s v="OK"/>
    <s v="Clinker"/>
    <x v="2"/>
    <n v="0"/>
    <s v="F. MALAGA"/>
    <s v="A"/>
    <d v="1899-12-30T00:02:17"/>
    <d v="1899-12-30T00:02:17"/>
    <s v="OK"/>
    <m/>
    <m/>
    <d v="1899-12-30T00:00:00"/>
    <d v="1899-12-30T00:23:11"/>
    <n v="6"/>
    <n v="-1.5856481481500428E-3"/>
    <n v="23.183333333337568"/>
    <n v="11"/>
    <s v="Si"/>
  </r>
  <r>
    <s v="CSMA"/>
    <s v="2025009444"/>
    <x v="0"/>
    <s v="ER8459BCW"/>
    <s v="E6823FDR"/>
    <d v="2025-03-07T00:00:00"/>
    <m/>
    <s v="200225"/>
    <x v="44"/>
    <s v="PA"/>
    <s v="S10"/>
    <m/>
    <d v="2025-03-07T00:00:00"/>
    <d v="1899-12-30T11:39:14"/>
    <d v="2025-03-07T00:00:00"/>
    <d v="1899-12-30T11:36:55"/>
    <d v="2025-03-07T00:00:00"/>
    <d v="1899-12-30T12:02:20"/>
    <x v="0"/>
    <s v="RFCPI"/>
    <s v="7022044721"/>
    <s v="FBO"/>
    <d v="1899-12-30T00:27:44"/>
    <d v="1899-12-30T00:25:25"/>
    <d v="1899-12-30T00:02:19"/>
    <s v="Granel"/>
    <s v="E001"/>
    <x v="2"/>
    <d v="1899-12-30T00:23:06"/>
    <d v="1899-12-30T00:25:25"/>
    <n v="11"/>
    <x v="10"/>
    <x v="2"/>
    <x v="0"/>
    <n v="0"/>
    <n v="0"/>
    <s v="OK"/>
    <s v="Clinker"/>
    <x v="2"/>
    <n v="0"/>
    <s v="F. MALAGA"/>
    <s v="A"/>
    <d v="1899-12-30T00:02:19"/>
    <d v="1899-12-30T00:02:19"/>
    <s v="OK"/>
    <m/>
    <m/>
    <d v="1899-12-30T00:00:00"/>
    <d v="1899-12-30T00:23:06"/>
    <n v="6"/>
    <n v="-1.6087962962899605E-3"/>
    <n v="23.100000000004808"/>
    <n v="12"/>
    <s v="Si"/>
  </r>
  <r>
    <s v="CSMA"/>
    <s v="2025009445"/>
    <x v="0"/>
    <s v="ER8381BBJ"/>
    <s v="E0509JJH"/>
    <d v="2025-03-07T00:00:00"/>
    <m/>
    <s v="3269"/>
    <x v="35"/>
    <s v="PA"/>
    <s v="S2"/>
    <m/>
    <d v="2025-03-07T00:00:00"/>
    <d v="1899-12-30T11:39:29"/>
    <d v="2025-03-07T00:00:00"/>
    <d v="1899-12-30T11:37:10"/>
    <d v="2025-03-07T00:00:00"/>
    <d v="1899-12-30T12:05:55"/>
    <x v="0"/>
    <s v="RFCPI"/>
    <s v="7022044722"/>
    <s v="EXW"/>
    <d v="1899-12-30T00:31:04"/>
    <d v="1899-12-30T00:28:45"/>
    <d v="1899-12-30T00:02:19"/>
    <s v="Granel"/>
    <s v="E001"/>
    <x v="1"/>
    <d v="1899-12-30T00:26:26"/>
    <d v="1899-12-30T00:28:45"/>
    <n v="11"/>
    <x v="10"/>
    <x v="2"/>
    <x v="2"/>
    <n v="0"/>
    <n v="0"/>
    <s v="OK"/>
    <s v="Granel"/>
    <x v="2"/>
    <n v="0"/>
    <s v="F. MALAGA"/>
    <s v="A"/>
    <d v="1899-12-30T00:02:19"/>
    <d v="1899-12-30T00:02:19"/>
    <s v="OK"/>
    <m/>
    <m/>
    <d v="1899-12-30T00:00:00"/>
    <d v="1899-12-30T00:26:26"/>
    <n v="6"/>
    <n v="-1.608796296290016E-3"/>
    <n v="26.43333333334559"/>
    <n v="12"/>
    <s v="Si"/>
  </r>
  <r>
    <s v="CSMA"/>
    <s v="2025009450"/>
    <x v="0"/>
    <s v="ER7169BBR"/>
    <s v="E0019FGD"/>
    <d v="2025-03-07T00:00:00"/>
    <m/>
    <s v="200225"/>
    <x v="44"/>
    <s v="PA"/>
    <s v="S10"/>
    <m/>
    <d v="2025-03-07T00:00:00"/>
    <d v="1899-12-30T11:50:07"/>
    <d v="2025-03-07T00:00:00"/>
    <d v="1899-12-30T11:47:49"/>
    <d v="2025-03-07T00:00:00"/>
    <d v="1899-12-30T12:06:16"/>
    <x v="0"/>
    <s v="RFCPI"/>
    <s v="7022044723"/>
    <s v="FBO"/>
    <d v="1899-12-30T00:20:45"/>
    <d v="1899-12-30T00:18:27"/>
    <d v="1899-12-30T00:02:18"/>
    <s v="Granel"/>
    <s v="E001"/>
    <x v="2"/>
    <d v="1899-12-30T00:16:09"/>
    <d v="1899-12-30T00:18:27"/>
    <n v="11"/>
    <x v="10"/>
    <x v="2"/>
    <x v="0"/>
    <n v="0"/>
    <n v="0"/>
    <s v="OK"/>
    <s v="Clinker"/>
    <x v="2"/>
    <n v="0"/>
    <s v="F. MALAGA"/>
    <s v="A"/>
    <d v="1899-12-30T00:02:18"/>
    <d v="1899-12-30T00:02:18"/>
    <s v="OK"/>
    <m/>
    <m/>
    <d v="1899-12-30T00:00:00"/>
    <d v="1899-12-30T00:16:09"/>
    <n v="6"/>
    <n v="-1.5972222222200294E-3"/>
    <n v="16.150000000003242"/>
    <n v="12"/>
    <s v="Si"/>
  </r>
  <r>
    <s v="CSMA"/>
    <s v="2025009461"/>
    <x v="0"/>
    <s v="ER6132BBY"/>
    <s v="E6906LRC"/>
    <d v="2025-03-07T00:00:00"/>
    <m/>
    <s v="200225"/>
    <x v="44"/>
    <s v="PA"/>
    <s v="S10"/>
    <m/>
    <d v="2025-03-07T00:00:00"/>
    <d v="1899-12-30T12:25:08"/>
    <d v="2025-03-07T00:00:00"/>
    <d v="1899-12-30T12:22:50"/>
    <d v="2025-03-07T00:00:00"/>
    <d v="1899-12-30T12:40:33"/>
    <x v="0"/>
    <s v="RFCPI"/>
    <s v="7022044731"/>
    <s v="FBO"/>
    <d v="1899-12-30T00:20:01"/>
    <d v="1899-12-30T00:17:43"/>
    <d v="1899-12-30T00:02:18"/>
    <s v="Granel"/>
    <s v="E001"/>
    <x v="2"/>
    <d v="1899-12-30T00:15:25"/>
    <d v="1899-12-30T00:17:43"/>
    <n v="12"/>
    <x v="10"/>
    <x v="2"/>
    <x v="0"/>
    <n v="0"/>
    <n v="0"/>
    <s v="OK"/>
    <s v="Clinker"/>
    <x v="2"/>
    <n v="0"/>
    <s v="F. MALAGA"/>
    <s v="A"/>
    <d v="1899-12-30T00:02:18"/>
    <d v="1899-12-30T00:02:18"/>
    <s v="OK"/>
    <m/>
    <m/>
    <d v="1899-12-30T00:00:00"/>
    <d v="1899-12-30T00:15:25"/>
    <n v="6"/>
    <n v="-1.5972222222200294E-3"/>
    <n v="15.416666666668704"/>
    <n v="12"/>
    <s v="Si"/>
  </r>
  <r>
    <s v="CSMA"/>
    <s v="2025009478"/>
    <x v="0"/>
    <s v="ER7169BBR"/>
    <s v="E0019FGD"/>
    <d v="2025-03-07T00:00:00"/>
    <m/>
    <s v="200225"/>
    <x v="44"/>
    <s v="PA"/>
    <s v="S10"/>
    <m/>
    <d v="2025-03-07T00:00:00"/>
    <d v="1899-12-30T13:03:21"/>
    <d v="2025-03-07T00:00:00"/>
    <d v="1899-12-30T13:01:08"/>
    <d v="2025-03-07T00:00:00"/>
    <d v="1899-12-30T13:23:19"/>
    <x v="0"/>
    <s v="RFCPI"/>
    <s v="7022044740"/>
    <s v="FBO"/>
    <d v="1899-12-30T00:24:24"/>
    <d v="1899-12-30T00:22:11"/>
    <d v="1899-12-30T00:02:13"/>
    <s v="Granel"/>
    <s v="E001"/>
    <x v="2"/>
    <d v="1899-12-30T00:19:58"/>
    <d v="1899-12-30T00:22:11"/>
    <n v="13"/>
    <x v="10"/>
    <x v="2"/>
    <x v="0"/>
    <n v="0"/>
    <n v="0"/>
    <s v="OK"/>
    <s v="Clinker"/>
    <x v="2"/>
    <n v="0"/>
    <s v="F. MALAGA"/>
    <s v="A"/>
    <d v="1899-12-30T00:02:13"/>
    <d v="1899-12-30T00:02:13"/>
    <s v="OK"/>
    <m/>
    <m/>
    <d v="1899-12-30T00:00:00"/>
    <d v="1899-12-30T00:19:58"/>
    <n v="6"/>
    <n v="-1.5393518518599381E-3"/>
    <n v="19.966666666665578"/>
    <n v="13"/>
    <s v="Si"/>
  </r>
  <r>
    <s v="CSMA"/>
    <s v="2025009472"/>
    <x v="0"/>
    <s v="E6833GSF"/>
    <m/>
    <d v="2025-03-07T00:00:00"/>
    <m/>
    <s v="200225"/>
    <x v="44"/>
    <s v="PA"/>
    <s v="S10"/>
    <m/>
    <d v="2025-03-07T00:00:00"/>
    <d v="1899-12-30T12:48:49"/>
    <d v="2025-03-07T00:00:00"/>
    <d v="1899-12-30T12:46:31"/>
    <d v="2025-03-07T00:00:00"/>
    <d v="1899-12-30T13:28:40"/>
    <x v="0"/>
    <s v="RFCPI"/>
    <s v="7022044742"/>
    <s v="FBO"/>
    <d v="1899-12-30T00:44:27"/>
    <d v="1899-12-30T00:42:09"/>
    <d v="1899-12-30T00:02:18"/>
    <s v="Granel"/>
    <s v="E001"/>
    <x v="2"/>
    <d v="1899-12-30T00:39:51"/>
    <d v="1899-12-30T00:42:09"/>
    <n v="12"/>
    <x v="10"/>
    <x v="2"/>
    <x v="0"/>
    <n v="0"/>
    <n v="0"/>
    <s v="OK"/>
    <s v="Clinker"/>
    <x v="2"/>
    <n v="0"/>
    <s v="F. MALAGA"/>
    <s v="A"/>
    <d v="1899-12-30T00:02:18"/>
    <d v="1899-12-30T00:02:18"/>
    <s v="OK"/>
    <m/>
    <m/>
    <d v="1899-12-30T00:00:00"/>
    <d v="1899-12-30T00:39:51"/>
    <n v="6"/>
    <n v="-1.5972222222200294E-3"/>
    <n v="39.849999999998396"/>
    <n v="13"/>
    <s v="Si"/>
  </r>
  <r>
    <s v="CSMA"/>
    <s v="2025009491"/>
    <x v="0"/>
    <s v="ER4902BBX"/>
    <s v="E6099JTB"/>
    <d v="2025-03-07T00:00:00"/>
    <m/>
    <s v="3283"/>
    <x v="37"/>
    <s v="PA"/>
    <m/>
    <m/>
    <d v="2025-03-07T00:00:00"/>
    <d v="1899-12-30T13:46:40"/>
    <d v="2025-03-07T00:00:00"/>
    <d v="1899-12-30T12:36:00"/>
    <d v="2025-03-07T00:00:00"/>
    <d v="1899-12-30T14:24:15"/>
    <x v="233"/>
    <s v="JSANTOSL"/>
    <s v="7022044744"/>
    <s v="EXW"/>
    <d v="1899-12-30T02:58:55"/>
    <d v="1899-12-30T01:48:15"/>
    <d v="1899-12-30T01:10:40"/>
    <s v="Ensacado"/>
    <s v="E002"/>
    <x v="1"/>
    <d v="1899-12-30T00:37:35"/>
    <d v="1899-12-30T01:48:15"/>
    <n v="13"/>
    <x v="10"/>
    <x v="2"/>
    <x v="1"/>
    <n v="0"/>
    <n v="0"/>
    <s v="OK"/>
    <s v="Ensacado"/>
    <x v="2"/>
    <n v="0"/>
    <s v="F. MALAGA"/>
    <s v="A"/>
    <d v="1899-12-30T01:10:40"/>
    <d v="1899-12-30T00:12:40"/>
    <s v="KO"/>
    <m/>
    <m/>
    <d v="1899-12-30T00:00:00"/>
    <d v="1899-12-30T00:37:35"/>
    <n v="6"/>
    <n v="-4.907407407406994E-2"/>
    <n v="37.583333333337663"/>
    <n v="14"/>
    <s v="Si"/>
  </r>
  <r>
    <s v="CSMA"/>
    <s v="2025009507"/>
    <x v="0"/>
    <s v="ER7169BBR"/>
    <s v="E0019FGD"/>
    <d v="2025-03-07T00:00:00"/>
    <m/>
    <s v="200225"/>
    <x v="44"/>
    <s v="PA"/>
    <s v="S10"/>
    <m/>
    <d v="2025-03-07T00:00:00"/>
    <d v="1899-12-30T14:18:39"/>
    <d v="2025-03-07T00:00:00"/>
    <d v="1899-12-30T14:16:20"/>
    <d v="2025-03-07T00:00:00"/>
    <d v="1899-12-30T15:21:48"/>
    <x v="0"/>
    <s v="RFCPI"/>
    <s v="7022044753"/>
    <s v="FBO"/>
    <d v="1899-12-30T01:07:47"/>
    <d v="1899-12-30T01:05:28"/>
    <d v="1899-12-30T00:02:19"/>
    <s v="Granel"/>
    <s v="E001"/>
    <x v="2"/>
    <d v="1899-12-30T01:03:09"/>
    <d v="1899-12-30T01:05:28"/>
    <n v="14"/>
    <x v="10"/>
    <x v="2"/>
    <x v="0"/>
    <n v="0"/>
    <n v="0"/>
    <s v="OK"/>
    <s v="Clinker"/>
    <x v="2"/>
    <n v="0"/>
    <s v="F. MALAGA"/>
    <s v="B"/>
    <d v="1899-12-30T00:02:19"/>
    <d v="1899-12-30T00:02:19"/>
    <s v="OK"/>
    <m/>
    <m/>
    <d v="1899-12-30T00:00:00"/>
    <d v="1899-12-30T01:03:09"/>
    <n v="6"/>
    <n v="-1.6087962962899605E-3"/>
    <n v="63.150000000004916"/>
    <n v="15"/>
    <s v="No"/>
  </r>
  <r>
    <s v="CSMA"/>
    <s v="2025009512"/>
    <x v="0"/>
    <s v="ER8459BCW"/>
    <s v="E6823FDR"/>
    <d v="2025-03-07T00:00:00"/>
    <m/>
    <s v="200225"/>
    <x v="44"/>
    <s v="PA"/>
    <s v="S10"/>
    <m/>
    <d v="2025-03-07T00:00:00"/>
    <d v="1899-12-30T14:38:11"/>
    <d v="2025-03-07T00:00:00"/>
    <d v="1899-12-30T14:35:53"/>
    <d v="2025-03-07T00:00:00"/>
    <d v="1899-12-30T15:27:42"/>
    <x v="0"/>
    <s v="RFCPI"/>
    <s v="7022044757"/>
    <s v="FBO"/>
    <d v="1899-12-30T00:54:07"/>
    <d v="1899-12-30T00:51:49"/>
    <d v="1899-12-30T00:02:18"/>
    <s v="Granel"/>
    <s v="E001"/>
    <x v="2"/>
    <d v="1899-12-30T00:49:31"/>
    <d v="1899-12-30T00:51:49"/>
    <n v="14"/>
    <x v="10"/>
    <x v="2"/>
    <x v="0"/>
    <n v="0"/>
    <n v="0"/>
    <s v="OK"/>
    <s v="Clinker"/>
    <x v="2"/>
    <n v="0"/>
    <s v="F. MALAGA"/>
    <s v="B"/>
    <d v="1899-12-30T00:02:18"/>
    <d v="1899-12-30T00:02:18"/>
    <s v="OK"/>
    <m/>
    <m/>
    <d v="1899-12-30T00:00:00"/>
    <d v="1899-12-30T00:49:31"/>
    <n v="6"/>
    <n v="-1.5972222222300214E-3"/>
    <n v="49.516666666660761"/>
    <n v="15"/>
    <s v="No"/>
  </r>
  <r>
    <s v="CSMA"/>
    <s v="2025009581"/>
    <x v="0"/>
    <s v="E6833GSF"/>
    <m/>
    <d v="2025-03-10T00:00:00"/>
    <m/>
    <s v="200225"/>
    <x v="44"/>
    <s v="PA"/>
    <s v="S10"/>
    <m/>
    <d v="2025-03-10T00:00:00"/>
    <d v="1899-12-30T07:18:12"/>
    <d v="2025-03-10T00:00:00"/>
    <d v="1899-12-30T07:15:52"/>
    <d v="2025-03-10T00:00:00"/>
    <d v="1899-12-30T07:38:41"/>
    <x v="0"/>
    <s v="RFCPI"/>
    <s v="7022044788"/>
    <s v="FBO"/>
    <d v="1899-12-30T00:25:09"/>
    <d v="1899-12-30T00:22:49"/>
    <d v="1899-12-30T00:02:20"/>
    <s v="Granel"/>
    <s v="E001"/>
    <x v="2"/>
    <d v="1899-12-30T00:20:29"/>
    <d v="1899-12-30T00:22:49"/>
    <n v="7"/>
    <x v="11"/>
    <x v="3"/>
    <x v="0"/>
    <n v="0"/>
    <n v="0"/>
    <s v="OK"/>
    <s v="Clinker"/>
    <x v="2"/>
    <n v="0"/>
    <s v="F. MALAGA"/>
    <s v="A"/>
    <d v="1899-12-30T00:02:20"/>
    <d v="1899-12-30T00:02:20"/>
    <s v="OK"/>
    <m/>
    <m/>
    <d v="1899-12-30T00:00:00"/>
    <d v="1899-12-30T00:20:29"/>
    <n v="2"/>
    <n v="-1.6203703703699945E-3"/>
    <n v="20.483333333323237"/>
    <n v="7"/>
    <s v="Si"/>
  </r>
  <r>
    <s v="CSMA"/>
    <s v="2025009595"/>
    <x v="0"/>
    <s v="ER7169BBR"/>
    <s v="E0019FGD"/>
    <d v="2025-03-10T00:00:00"/>
    <m/>
    <s v="200225"/>
    <x v="44"/>
    <s v="PA"/>
    <s v="S10"/>
    <m/>
    <d v="2025-03-10T00:00:00"/>
    <d v="1899-12-30T08:17:12"/>
    <d v="2025-03-10T00:00:00"/>
    <d v="1899-12-30T08:14:49"/>
    <d v="2025-03-10T00:00:00"/>
    <d v="1899-12-30T08:46:33"/>
    <x v="0"/>
    <s v="RFCPI"/>
    <s v="7022044796"/>
    <s v="FBO"/>
    <d v="1899-12-30T00:34:07"/>
    <d v="1899-12-30T00:31:44"/>
    <d v="1899-12-30T00:02:23"/>
    <s v="Granel"/>
    <s v="E001"/>
    <x v="2"/>
    <d v="1899-12-30T00:29:21"/>
    <d v="1899-12-30T00:31:44"/>
    <n v="8"/>
    <x v="11"/>
    <x v="3"/>
    <x v="0"/>
    <n v="0"/>
    <n v="0"/>
    <s v="OK"/>
    <s v="Clinker"/>
    <x v="2"/>
    <n v="0"/>
    <s v="F. MALAGA"/>
    <s v="A"/>
    <d v="1899-12-30T00:02:23"/>
    <d v="1899-12-30T00:02:23"/>
    <s v="OK"/>
    <m/>
    <m/>
    <d v="1899-12-30T00:00:00"/>
    <d v="1899-12-30T00:29:21"/>
    <n v="2"/>
    <n v="-1.6550925925900017E-3"/>
    <n v="29.349999999993557"/>
    <n v="8"/>
    <s v="Si"/>
  </r>
  <r>
    <s v="CSMA"/>
    <s v="2025009608"/>
    <x v="0"/>
    <s v="E6833GSF"/>
    <m/>
    <d v="2025-03-10T00:00:00"/>
    <m/>
    <s v="200225"/>
    <x v="44"/>
    <s v="PA"/>
    <s v="S10"/>
    <m/>
    <d v="2025-03-10T00:00:00"/>
    <d v="1899-12-30T08:54:19"/>
    <d v="2025-03-10T00:00:00"/>
    <d v="1899-12-30T08:51:56"/>
    <d v="2025-03-10T00:00:00"/>
    <d v="1899-12-30T09:13:35"/>
    <x v="0"/>
    <s v="RFCPI"/>
    <s v="7022044802"/>
    <s v="FBO"/>
    <d v="1899-12-30T00:24:02"/>
    <d v="1899-12-30T00:21:39"/>
    <d v="1899-12-30T00:02:23"/>
    <s v="Granel"/>
    <s v="E001"/>
    <x v="2"/>
    <d v="1899-12-30T00:19:16"/>
    <d v="1899-12-30T00:21:39"/>
    <n v="8"/>
    <x v="11"/>
    <x v="3"/>
    <x v="0"/>
    <n v="0"/>
    <n v="0"/>
    <s v="OK"/>
    <s v="Clinker"/>
    <x v="2"/>
    <n v="0"/>
    <s v="F. MALAGA"/>
    <s v="A"/>
    <d v="1899-12-30T00:02:23"/>
    <d v="1899-12-30T00:02:23"/>
    <s v="OK"/>
    <m/>
    <m/>
    <d v="1899-12-30T00:00:00"/>
    <d v="1899-12-30T00:19:16"/>
    <n v="2"/>
    <n v="-1.6550925925900017E-3"/>
    <n v="19.266666666667227"/>
    <n v="9"/>
    <s v="Si"/>
  </r>
  <r>
    <s v="CSMA"/>
    <s v="2025009621"/>
    <x v="0"/>
    <s v="ER7169BBR"/>
    <s v="E0019FGD"/>
    <d v="2025-03-10T00:00:00"/>
    <m/>
    <s v="200225"/>
    <x v="44"/>
    <s v="PA"/>
    <s v="S10"/>
    <m/>
    <d v="2025-03-10T00:00:00"/>
    <d v="1899-12-30T09:55:02"/>
    <d v="2025-03-10T00:00:00"/>
    <d v="1899-12-30T09:52:38"/>
    <d v="2025-03-10T00:00:00"/>
    <d v="1899-12-30T10:10:15"/>
    <x v="0"/>
    <s v="RFCPI"/>
    <s v="7022044810"/>
    <s v="FBO"/>
    <d v="1899-12-30T00:20:01"/>
    <d v="1899-12-30T00:17:37"/>
    <d v="1899-12-30T00:02:24"/>
    <s v="Granel"/>
    <s v="E001"/>
    <x v="2"/>
    <d v="1899-12-30T00:15:13"/>
    <d v="1899-12-30T00:17:37"/>
    <n v="9"/>
    <x v="11"/>
    <x v="3"/>
    <x v="0"/>
    <n v="0"/>
    <n v="0"/>
    <s v="OK"/>
    <s v="Clinker"/>
    <x v="2"/>
    <n v="0"/>
    <s v="F. MALAGA"/>
    <s v="A"/>
    <d v="1899-12-30T00:02:24"/>
    <d v="1899-12-30T00:02:24"/>
    <s v="OK"/>
    <m/>
    <m/>
    <d v="1899-12-30T00:00:00"/>
    <d v="1899-12-30T00:15:13"/>
    <n v="2"/>
    <n v="-1.6666666666599883E-3"/>
    <n v="15.216666666667233"/>
    <n v="10"/>
    <s v="Si"/>
  </r>
  <r>
    <s v="CSMA"/>
    <s v="2025009640"/>
    <x v="0"/>
    <s v="E6833GSF"/>
    <m/>
    <d v="2025-03-10T00:00:00"/>
    <m/>
    <s v="200225"/>
    <x v="44"/>
    <s v="PA"/>
    <s v="S10"/>
    <m/>
    <d v="2025-03-10T00:00:00"/>
    <d v="1899-12-30T10:27:39"/>
    <d v="2025-03-10T00:00:00"/>
    <d v="1899-12-30T10:25:18"/>
    <d v="2025-03-10T00:00:00"/>
    <d v="1899-12-30T10:45:44"/>
    <x v="0"/>
    <s v="RFCPI"/>
    <s v="7022044815"/>
    <s v="FBO"/>
    <d v="1899-12-30T00:22:47"/>
    <d v="1899-12-30T00:20:26"/>
    <d v="1899-12-30T00:02:21"/>
    <s v="Granel"/>
    <s v="E001"/>
    <x v="2"/>
    <d v="1899-12-30T00:18:05"/>
    <d v="1899-12-30T00:20:26"/>
    <n v="10"/>
    <x v="11"/>
    <x v="3"/>
    <x v="0"/>
    <n v="0"/>
    <n v="0"/>
    <s v="OK"/>
    <s v="Clinker"/>
    <x v="2"/>
    <n v="0"/>
    <s v="F. MALAGA"/>
    <s v="A"/>
    <d v="1899-12-30T00:02:21"/>
    <d v="1899-12-30T00:02:21"/>
    <s v="OK"/>
    <m/>
    <m/>
    <d v="1899-12-30T00:00:00"/>
    <d v="1899-12-30T00:18:05"/>
    <n v="2"/>
    <n v="-1.6319444444500286E-3"/>
    <n v="18.083333333332774"/>
    <n v="10"/>
    <s v="Si"/>
  </r>
  <r>
    <s v="CSMA"/>
    <s v="2025009672"/>
    <x v="0"/>
    <s v="ER7169BBR"/>
    <s v="E0019FGD"/>
    <d v="2025-03-10T00:00:00"/>
    <m/>
    <s v="200225"/>
    <x v="44"/>
    <s v="PA"/>
    <s v="S10"/>
    <m/>
    <d v="2025-03-10T00:00:00"/>
    <d v="1899-12-30T11:08:51"/>
    <d v="2025-03-10T00:00:00"/>
    <d v="1899-12-30T11:06:31"/>
    <d v="2025-03-10T00:00:00"/>
    <d v="1899-12-30T11:23:35"/>
    <x v="0"/>
    <s v="RFCPI"/>
    <s v="7022044821"/>
    <s v="FBO"/>
    <d v="1899-12-30T00:19:24"/>
    <d v="1899-12-30T00:17:04"/>
    <d v="1899-12-30T00:02:20"/>
    <s v="Granel"/>
    <s v="E001"/>
    <x v="2"/>
    <d v="1899-12-30T00:14:44"/>
    <d v="1899-12-30T00:17:04"/>
    <n v="11"/>
    <x v="11"/>
    <x v="3"/>
    <x v="0"/>
    <n v="0"/>
    <n v="0"/>
    <s v="OK"/>
    <s v="Clinker"/>
    <x v="2"/>
    <n v="0"/>
    <s v="F. MALAGA"/>
    <s v="A"/>
    <d v="1899-12-30T00:02:20"/>
    <d v="1899-12-30T00:02:20"/>
    <s v="OK"/>
    <m/>
    <m/>
    <d v="1899-12-30T00:00:00"/>
    <d v="1899-12-30T00:14:44"/>
    <n v="2"/>
    <n v="-1.6203703703699945E-3"/>
    <n v="14.733333333331213"/>
    <n v="11"/>
    <s v="Si"/>
  </r>
  <r>
    <s v="CSMA"/>
    <s v="2025009689"/>
    <x v="0"/>
    <s v="E6833GSF"/>
    <m/>
    <d v="2025-03-10T00:00:00"/>
    <m/>
    <s v="200225"/>
    <x v="44"/>
    <s v="PA"/>
    <s v="S10"/>
    <m/>
    <d v="2025-03-10T00:00:00"/>
    <d v="1899-12-30T11:45:22"/>
    <d v="2025-03-10T00:00:00"/>
    <d v="1899-12-30T11:43:00"/>
    <d v="2025-03-10T00:00:00"/>
    <d v="1899-12-30T12:01:59"/>
    <x v="0"/>
    <s v="RFCPI"/>
    <s v="7022044828"/>
    <s v="FBO"/>
    <d v="1899-12-30T00:21:21"/>
    <d v="1899-12-30T00:18:59"/>
    <d v="1899-12-30T00:02:22"/>
    <s v="Granel"/>
    <s v="E001"/>
    <x v="2"/>
    <d v="1899-12-30T00:16:37"/>
    <d v="1899-12-30T00:18:59"/>
    <n v="11"/>
    <x v="11"/>
    <x v="3"/>
    <x v="0"/>
    <n v="0"/>
    <n v="0"/>
    <s v="OK"/>
    <s v="Clinker"/>
    <x v="2"/>
    <n v="0"/>
    <s v="F. MALAGA"/>
    <s v="A"/>
    <d v="1899-12-30T00:02:22"/>
    <d v="1899-12-30T00:02:22"/>
    <s v="OK"/>
    <m/>
    <m/>
    <d v="1899-12-30T00:00:00"/>
    <d v="1899-12-30T00:16:37"/>
    <n v="2"/>
    <n v="-1.6435185185200152E-3"/>
    <n v="16.616666666663935"/>
    <n v="12"/>
    <s v="Si"/>
  </r>
  <r>
    <s v="CSMA"/>
    <s v="2025009703"/>
    <x v="0"/>
    <s v="ER4551BBJ"/>
    <s v="E6688FFY"/>
    <d v="2025-03-10T00:00:00"/>
    <m/>
    <s v="3283"/>
    <x v="37"/>
    <s v="PA"/>
    <s v="PA"/>
    <m/>
    <d v="2025-03-10T00:00:00"/>
    <d v="1899-12-30T12:23:13"/>
    <d v="2025-03-10T00:00:00"/>
    <d v="1899-12-30T12:20:50"/>
    <d v="2025-03-10T00:00:00"/>
    <d v="1899-12-30T12:44:39"/>
    <x v="0"/>
    <s v="RFCPI"/>
    <s v="7022044837"/>
    <s v="FBO"/>
    <d v="1899-12-30T00:26:12"/>
    <d v="1899-12-30T00:23:49"/>
    <d v="1899-12-30T00:02:23"/>
    <s v="Ensacado"/>
    <s v="E002"/>
    <x v="2"/>
    <d v="1899-12-30T00:21:26"/>
    <d v="1899-12-30T00:23:49"/>
    <n v="12"/>
    <x v="11"/>
    <x v="3"/>
    <x v="1"/>
    <n v="0"/>
    <n v="0"/>
    <s v="OK"/>
    <s v="Ensacado"/>
    <x v="2"/>
    <n v="0"/>
    <s v="F. MALAGA"/>
    <s v="A"/>
    <d v="1899-12-30T00:02:23"/>
    <d v="1899-12-30T00:02:23"/>
    <s v="OK"/>
    <m/>
    <m/>
    <d v="1899-12-30T00:00:00"/>
    <d v="1899-12-30T00:21:26"/>
    <n v="2"/>
    <n v="-1.6550925925999938E-3"/>
    <n v="21.43333333331995"/>
    <n v="12"/>
    <s v="Si"/>
  </r>
  <r>
    <s v="CSMA"/>
    <s v="2025009702"/>
    <x v="0"/>
    <s v="ER7169BBR"/>
    <s v="E0019FGD"/>
    <d v="2025-03-10T00:00:00"/>
    <m/>
    <s v="200225"/>
    <x v="44"/>
    <s v="PA"/>
    <s v="S10"/>
    <m/>
    <d v="2025-03-10T00:00:00"/>
    <d v="1899-12-30T12:18:33"/>
    <d v="2025-03-10T00:00:00"/>
    <d v="1899-12-30T12:16:09"/>
    <d v="2025-03-10T00:00:00"/>
    <d v="1899-12-30T12:51:31"/>
    <x v="0"/>
    <s v="RFCPI"/>
    <s v="7022044839"/>
    <s v="FBO"/>
    <d v="1899-12-30T00:37:46"/>
    <d v="1899-12-30T00:35:22"/>
    <d v="1899-12-30T00:02:24"/>
    <s v="Granel"/>
    <s v="E001"/>
    <x v="2"/>
    <d v="1899-12-30T00:32:58"/>
    <d v="1899-12-30T00:35:22"/>
    <n v="12"/>
    <x v="11"/>
    <x v="3"/>
    <x v="0"/>
    <n v="0"/>
    <n v="0"/>
    <s v="OK"/>
    <s v="Clinker"/>
    <x v="2"/>
    <n v="0"/>
    <s v="F. MALAGA"/>
    <s v="A"/>
    <d v="1899-12-30T00:02:24"/>
    <d v="1899-12-30T00:02:24"/>
    <s v="OK"/>
    <m/>
    <m/>
    <d v="1899-12-30T00:00:00"/>
    <d v="1899-12-30T00:32:58"/>
    <n v="2"/>
    <n v="-1.6666666666600438E-3"/>
    <n v="32.966666666668729"/>
    <n v="12"/>
    <s v="Si"/>
  </r>
  <r>
    <s v="CSMA"/>
    <s v="2025009706"/>
    <x v="0"/>
    <s v="ER6132BBY"/>
    <s v="E6906LRC"/>
    <d v="2025-03-10T00:00:00"/>
    <m/>
    <s v="200225"/>
    <x v="44"/>
    <s v="PA"/>
    <s v="S10"/>
    <m/>
    <d v="2025-03-10T00:00:00"/>
    <d v="1899-12-30T12:39:27"/>
    <d v="2025-03-10T00:00:00"/>
    <d v="1899-12-30T12:37:04"/>
    <d v="2025-03-10T00:00:00"/>
    <d v="1899-12-30T13:14:51"/>
    <x v="0"/>
    <s v="RFCPI"/>
    <s v="7022044842"/>
    <s v="FBO"/>
    <d v="1899-12-30T00:40:10"/>
    <d v="1899-12-30T00:37:47"/>
    <d v="1899-12-30T00:02:23"/>
    <s v="Granel"/>
    <s v="E001"/>
    <x v="2"/>
    <d v="1899-12-30T00:35:24"/>
    <d v="1899-12-30T00:37:47"/>
    <n v="12"/>
    <x v="11"/>
    <x v="3"/>
    <x v="0"/>
    <n v="0"/>
    <n v="0"/>
    <s v="OK"/>
    <s v="Clinker"/>
    <x v="2"/>
    <n v="0"/>
    <s v="F. MALAGA"/>
    <s v="A"/>
    <d v="1899-12-30T00:02:23"/>
    <d v="1899-12-30T00:02:23"/>
    <s v="OK"/>
    <m/>
    <m/>
    <d v="1899-12-30T00:00:00"/>
    <d v="1899-12-30T00:35:24"/>
    <n v="2"/>
    <n v="-1.6550925925900017E-3"/>
    <n v="35.40000000000969"/>
    <n v="13"/>
    <s v="Si"/>
  </r>
  <r>
    <s v="CSMA"/>
    <s v="2025009711"/>
    <x v="0"/>
    <s v="E6833GSF"/>
    <m/>
    <d v="2025-03-10T00:00:00"/>
    <m/>
    <s v="200225"/>
    <x v="44"/>
    <s v="PA"/>
    <s v="S10"/>
    <m/>
    <d v="2025-03-10T00:00:00"/>
    <d v="1899-12-30T13:00:33"/>
    <d v="2025-03-10T00:00:00"/>
    <d v="1899-12-30T12:58:11"/>
    <d v="2025-03-10T00:00:00"/>
    <d v="1899-12-30T13:30:41"/>
    <x v="0"/>
    <s v="RFCPI"/>
    <s v="7022044846"/>
    <s v="FBO"/>
    <d v="1899-12-30T00:34:52"/>
    <d v="1899-12-30T00:32:30"/>
    <d v="1899-12-30T00:02:22"/>
    <s v="Granel"/>
    <s v="E001"/>
    <x v="2"/>
    <d v="1899-12-30T00:30:08"/>
    <d v="1899-12-30T00:32:30"/>
    <n v="13"/>
    <x v="11"/>
    <x v="3"/>
    <x v="0"/>
    <n v="0"/>
    <n v="0"/>
    <s v="OK"/>
    <s v="Clinker"/>
    <x v="2"/>
    <n v="0"/>
    <s v="F. MALAGA"/>
    <s v="A"/>
    <d v="1899-12-30T00:02:22"/>
    <d v="1899-12-30T00:02:22"/>
    <s v="OK"/>
    <m/>
    <m/>
    <d v="1899-12-30T00:00:00"/>
    <d v="1899-12-30T00:30:08"/>
    <n v="2"/>
    <n v="-1.6435185185200707E-3"/>
    <n v="30.133333333339216"/>
    <n v="13"/>
    <s v="Si"/>
  </r>
  <r>
    <s v="CSMA"/>
    <s v="2025009728"/>
    <x v="0"/>
    <s v="ER7169BBR"/>
    <s v="E0019FGD"/>
    <d v="2025-03-10T00:00:00"/>
    <m/>
    <s v="200225"/>
    <x v="44"/>
    <s v="PA"/>
    <s v="S10"/>
    <m/>
    <d v="2025-03-10T00:00:00"/>
    <d v="1899-12-30T13:47:08"/>
    <d v="2025-03-10T00:00:00"/>
    <d v="1899-12-30T13:44:46"/>
    <d v="2025-03-10T00:00:00"/>
    <d v="1899-12-30T14:17:34"/>
    <x v="0"/>
    <s v="RFCPI"/>
    <s v="7022044851"/>
    <s v="FBO"/>
    <d v="1899-12-30T00:35:10"/>
    <d v="1899-12-30T00:32:48"/>
    <d v="1899-12-30T00:02:22"/>
    <s v="Granel"/>
    <s v="E001"/>
    <x v="2"/>
    <d v="1899-12-30T00:30:26"/>
    <d v="1899-12-30T00:32:48"/>
    <n v="13"/>
    <x v="11"/>
    <x v="3"/>
    <x v="0"/>
    <n v="0"/>
    <n v="0"/>
    <s v="OK"/>
    <s v="Clinker"/>
    <x v="2"/>
    <n v="0"/>
    <s v="F. MALAGA"/>
    <s v="A"/>
    <d v="1899-12-30T00:02:22"/>
    <d v="1899-12-30T00:02:22"/>
    <s v="OK"/>
    <m/>
    <m/>
    <d v="1899-12-30T00:00:00"/>
    <d v="1899-12-30T00:30:26"/>
    <n v="2"/>
    <n v="-1.6435185185200707E-3"/>
    <n v="30.433333333334307"/>
    <n v="14"/>
    <s v="Si"/>
  </r>
  <r>
    <s v="CSMA"/>
    <s v="2025009758"/>
    <x v="0"/>
    <s v="ER7169BBR"/>
    <s v="E0019FGD"/>
    <d v="2025-03-10T00:00:00"/>
    <m/>
    <s v="200225"/>
    <x v="44"/>
    <s v="PA"/>
    <s v="S10"/>
    <m/>
    <d v="2025-03-10T00:00:00"/>
    <d v="1899-12-30T15:15:08"/>
    <d v="2025-03-10T00:00:00"/>
    <d v="1899-12-30T15:12:45"/>
    <d v="2025-03-10T00:00:00"/>
    <d v="1899-12-30T15:37:45"/>
    <x v="0"/>
    <s v="RFCPI"/>
    <s v="7022044864"/>
    <s v="FBO"/>
    <d v="1899-12-30T00:27:23"/>
    <d v="1899-12-30T00:25:00"/>
    <d v="1899-12-30T00:02:23"/>
    <s v="Granel"/>
    <s v="E001"/>
    <x v="2"/>
    <d v="1899-12-30T00:22:37"/>
    <d v="1899-12-30T00:25:00"/>
    <n v="15"/>
    <x v="11"/>
    <x v="3"/>
    <x v="0"/>
    <n v="0"/>
    <n v="0"/>
    <s v="OK"/>
    <s v="Clinker"/>
    <x v="2"/>
    <n v="0"/>
    <s v="F. MALAGA"/>
    <s v="A"/>
    <d v="1899-12-30T00:02:23"/>
    <d v="1899-12-30T00:02:23"/>
    <s v="OK"/>
    <m/>
    <m/>
    <d v="1899-12-30T00:00:00"/>
    <d v="1899-12-30T00:22:37"/>
    <n v="2"/>
    <n v="-1.6550925925900017E-3"/>
    <n v="22.61666666666871"/>
    <n v="15"/>
    <s v="Si"/>
  </r>
  <r>
    <s v="CSMA"/>
    <s v="2025009761"/>
    <x v="0"/>
    <s v="E6833GSF"/>
    <m/>
    <d v="2025-03-10T00:00:00"/>
    <m/>
    <s v="200225"/>
    <x v="44"/>
    <s v="PA"/>
    <s v="S10"/>
    <m/>
    <d v="2025-03-10T00:00:00"/>
    <d v="1899-12-30T15:24:51"/>
    <d v="2025-03-10T00:00:00"/>
    <d v="1899-12-30T15:22:28"/>
    <d v="2025-03-10T00:00:00"/>
    <d v="1899-12-30T15:41:43"/>
    <x v="0"/>
    <s v="RFCPI"/>
    <s v="7022044865"/>
    <s v="FBO"/>
    <d v="1899-12-30T00:21:38"/>
    <d v="1899-12-30T00:19:15"/>
    <d v="1899-12-30T00:02:23"/>
    <s v="Granel"/>
    <s v="E001"/>
    <x v="2"/>
    <d v="1899-12-30T00:16:52"/>
    <d v="1899-12-30T00:19:15"/>
    <n v="15"/>
    <x v="11"/>
    <x v="3"/>
    <x v="0"/>
    <n v="0"/>
    <n v="0"/>
    <s v="OK"/>
    <s v="Clinker"/>
    <x v="2"/>
    <n v="0"/>
    <s v="F. MALAGA"/>
    <s v="A"/>
    <d v="1899-12-30T00:02:23"/>
    <d v="1899-12-30T00:02:23"/>
    <s v="OK"/>
    <m/>
    <m/>
    <d v="1899-12-30T00:00:00"/>
    <d v="1899-12-30T00:16:52"/>
    <n v="2"/>
    <n v="-1.6550925925900017E-3"/>
    <n v="16.866666666676764"/>
    <n v="15"/>
    <s v="Si"/>
  </r>
  <r>
    <s v="CSMA"/>
    <s v="2025009772"/>
    <x v="0"/>
    <s v="ER9122BCV"/>
    <s v="E8523KHH"/>
    <d v="2025-03-10T00:00:00"/>
    <m/>
    <s v="200225"/>
    <x v="44"/>
    <s v="PA"/>
    <s v="S10"/>
    <m/>
    <d v="2025-03-10T00:00:00"/>
    <d v="1899-12-30T16:06:12"/>
    <d v="2025-03-10T00:00:00"/>
    <d v="1899-12-30T16:03:49"/>
    <d v="2025-03-10T00:00:00"/>
    <d v="1899-12-30T16:22:04"/>
    <x v="0"/>
    <s v="RFCPI"/>
    <s v="7022044870"/>
    <s v="FBO"/>
    <d v="1899-12-30T00:20:38"/>
    <d v="1899-12-30T00:18:15"/>
    <d v="1899-12-30T00:02:23"/>
    <s v="Granel"/>
    <s v="E001"/>
    <x v="2"/>
    <d v="1899-12-30T00:15:52"/>
    <d v="1899-12-30T00:18:15"/>
    <n v="16"/>
    <x v="11"/>
    <x v="3"/>
    <x v="0"/>
    <n v="0"/>
    <n v="0"/>
    <s v="OK"/>
    <s v="Clinker"/>
    <x v="2"/>
    <n v="0"/>
    <s v="F. MALAGA"/>
    <s v="A"/>
    <d v="1899-12-30T00:02:23"/>
    <d v="1899-12-30T00:02:23"/>
    <s v="OK"/>
    <m/>
    <m/>
    <d v="1899-12-30T00:00:00"/>
    <d v="1899-12-30T00:15:52"/>
    <n v="2"/>
    <n v="-1.6550925925900017E-3"/>
    <n v="15.866666666668774"/>
    <n v="16"/>
    <s v="Si"/>
  </r>
  <r>
    <s v="CSMA"/>
    <s v="2025009771"/>
    <x v="0"/>
    <s v="ER2149BCX"/>
    <s v="E9394MXH"/>
    <d v="2025-03-10T00:00:00"/>
    <m/>
    <s v="200225"/>
    <x v="44"/>
    <s v="PA"/>
    <s v="S10"/>
    <m/>
    <d v="2025-03-10T00:00:00"/>
    <d v="1899-12-30T16:05:39"/>
    <d v="2025-03-10T00:00:00"/>
    <d v="1899-12-30T16:03:19"/>
    <d v="2025-03-10T00:00:00"/>
    <d v="1899-12-30T16:24:42"/>
    <x v="0"/>
    <s v="RFCPI"/>
    <s v="7022044871"/>
    <s v="FBO"/>
    <d v="1899-12-30T00:23:43"/>
    <d v="1899-12-30T00:21:23"/>
    <d v="1899-12-30T00:02:20"/>
    <s v="Granel"/>
    <s v="E001"/>
    <x v="2"/>
    <d v="1899-12-30T00:19:03"/>
    <d v="1899-12-30T00:21:23"/>
    <n v="16"/>
    <x v="11"/>
    <x v="3"/>
    <x v="0"/>
    <n v="0"/>
    <n v="0"/>
    <s v="OK"/>
    <s v="Clinker"/>
    <x v="2"/>
    <n v="0"/>
    <s v="F. MALAGA"/>
    <s v="A"/>
    <d v="1899-12-30T00:02:20"/>
    <d v="1899-12-30T00:02:20"/>
    <s v="OK"/>
    <m/>
    <m/>
    <d v="1899-12-30T00:00:00"/>
    <d v="1899-12-30T00:19:03"/>
    <n v="2"/>
    <n v="-1.6203703703699945E-3"/>
    <n v="19.049999999990348"/>
    <n v="16"/>
    <s v="Si"/>
  </r>
  <r>
    <s v="CSMA"/>
    <s v="2025009781"/>
    <x v="0"/>
    <s v="ER7169BBR"/>
    <s v="E0019FGD"/>
    <d v="2025-03-10T00:00:00"/>
    <m/>
    <s v="200225"/>
    <x v="44"/>
    <s v="PA"/>
    <s v="S10"/>
    <m/>
    <d v="2025-03-10T00:00:00"/>
    <d v="1899-12-30T16:34:03"/>
    <d v="2025-03-10T00:00:00"/>
    <d v="1899-12-30T16:31:40"/>
    <d v="2025-03-10T00:00:00"/>
    <d v="1899-12-30T16:49:16"/>
    <x v="0"/>
    <s v="RFCPI"/>
    <s v="7022044877"/>
    <s v="FBO"/>
    <d v="1899-12-30T00:19:59"/>
    <d v="1899-12-30T00:17:36"/>
    <d v="1899-12-30T00:02:23"/>
    <s v="Granel"/>
    <s v="E001"/>
    <x v="2"/>
    <d v="1899-12-30T00:15:13"/>
    <d v="1899-12-30T00:17:36"/>
    <n v="16"/>
    <x v="11"/>
    <x v="3"/>
    <x v="0"/>
    <n v="0"/>
    <n v="0"/>
    <s v="OK"/>
    <s v="Clinker"/>
    <x v="2"/>
    <n v="0"/>
    <s v="F. MALAGA"/>
    <s v="A"/>
    <d v="1899-12-30T00:02:23"/>
    <d v="1899-12-30T00:02:23"/>
    <s v="OK"/>
    <m/>
    <m/>
    <d v="1899-12-30T00:00:00"/>
    <d v="1899-12-30T00:15:13"/>
    <n v="2"/>
    <n v="-1.6550925925900017E-3"/>
    <n v="15.216666666667233"/>
    <n v="16"/>
    <s v="Si"/>
  </r>
  <r>
    <s v="CSMA"/>
    <s v="2025009783"/>
    <x v="0"/>
    <s v="E6833GSF"/>
    <m/>
    <d v="2025-03-10T00:00:00"/>
    <m/>
    <s v="200225"/>
    <x v="44"/>
    <s v="PA"/>
    <s v="S10"/>
    <m/>
    <d v="2025-03-10T00:00:00"/>
    <d v="1899-12-30T16:38:55"/>
    <d v="2025-03-10T00:00:00"/>
    <d v="1899-12-30T16:36:32"/>
    <d v="2025-03-10T00:00:00"/>
    <d v="1899-12-30T16:53:57"/>
    <x v="0"/>
    <s v="RFCPI"/>
    <s v="7022044879"/>
    <s v="FBO"/>
    <d v="1899-12-30T00:19:48"/>
    <d v="1899-12-30T00:17:25"/>
    <d v="1899-12-30T00:02:23"/>
    <s v="Granel"/>
    <s v="E001"/>
    <x v="2"/>
    <d v="1899-12-30T00:15:02"/>
    <d v="1899-12-30T00:17:25"/>
    <n v="16"/>
    <x v="11"/>
    <x v="3"/>
    <x v="0"/>
    <n v="0"/>
    <n v="0"/>
    <s v="OK"/>
    <s v="Clinker"/>
    <x v="2"/>
    <n v="0"/>
    <s v="F. MALAGA"/>
    <s v="A"/>
    <d v="1899-12-30T00:02:23"/>
    <d v="1899-12-30T00:02:23"/>
    <s v="OK"/>
    <m/>
    <m/>
    <d v="1899-12-30T00:00:00"/>
    <d v="1899-12-30T00:15:02"/>
    <n v="2"/>
    <n v="-1.6550925925900017E-3"/>
    <n v="15.033333333326464"/>
    <n v="16"/>
    <s v="Si"/>
  </r>
  <r>
    <s v="CSMA"/>
    <s v="2025009797"/>
    <x v="0"/>
    <s v="ER5124BCC"/>
    <s v="E5164KRK"/>
    <d v="2025-03-11T00:00:00"/>
    <m/>
    <s v="3295"/>
    <x v="15"/>
    <s v="PA"/>
    <s v="PA"/>
    <m/>
    <d v="2025-03-11T00:00:00"/>
    <d v="1899-12-30T05:57:34"/>
    <d v="2025-03-11T00:00:00"/>
    <d v="1899-12-30T05:55:12"/>
    <d v="2025-03-11T00:00:00"/>
    <d v="1899-12-30T06:33:20"/>
    <x v="0"/>
    <s v="RFCPI"/>
    <s v="7022044890"/>
    <s v="FBO"/>
    <d v="1899-12-30T00:40:30"/>
    <d v="1899-12-30T00:38:08"/>
    <d v="1899-12-30T00:02:22"/>
    <s v="Ensacado"/>
    <s v="E002"/>
    <x v="2"/>
    <d v="1899-12-30T00:35:46"/>
    <d v="1899-12-30T00:38:08"/>
    <n v="5"/>
    <x v="12"/>
    <x v="3"/>
    <x v="1"/>
    <n v="0"/>
    <n v="0"/>
    <s v="OK"/>
    <s v="Ensacado"/>
    <x v="2"/>
    <n v="0"/>
    <s v="F. MALAGA"/>
    <s v="A"/>
    <d v="1899-12-30T00:02:22"/>
    <d v="1899-12-30T00:02:22"/>
    <s v="OK"/>
    <m/>
    <m/>
    <d v="1899-12-30T00:00:00"/>
    <d v="1899-12-30T00:35:46"/>
    <n v="3"/>
    <n v="-1.6435185185199874E-3"/>
    <n v="35.766666666662452"/>
    <n v="6"/>
    <s v="Si"/>
  </r>
  <r>
    <s v="CSMA"/>
    <s v="2025009800"/>
    <x v="0"/>
    <s v="E6833GSF"/>
    <m/>
    <d v="2025-03-11T00:00:00"/>
    <m/>
    <s v="200225"/>
    <x v="44"/>
    <s v="PA"/>
    <s v="S10"/>
    <m/>
    <d v="2025-03-11T00:00:00"/>
    <d v="1899-12-30T06:07:02"/>
    <d v="2025-03-11T00:00:00"/>
    <d v="1899-12-30T06:04:42"/>
    <d v="2025-03-11T00:00:00"/>
    <d v="1899-12-30T06:42:44"/>
    <x v="0"/>
    <s v="RFCPI"/>
    <s v="7022044891"/>
    <s v="FBO"/>
    <d v="1899-12-30T00:40:22"/>
    <d v="1899-12-30T00:38:02"/>
    <d v="1899-12-30T00:02:20"/>
    <s v="Granel"/>
    <s v="E001"/>
    <x v="2"/>
    <d v="1899-12-30T00:35:42"/>
    <d v="1899-12-30T00:38:02"/>
    <n v="6"/>
    <x v="12"/>
    <x v="3"/>
    <x v="0"/>
    <n v="0"/>
    <n v="0"/>
    <s v="OK"/>
    <s v="Clinker"/>
    <x v="2"/>
    <n v="0"/>
    <s v="F. MALAGA"/>
    <s v="A"/>
    <d v="1899-12-30T00:02:20"/>
    <d v="1899-12-30T00:02:20"/>
    <s v="OK"/>
    <m/>
    <m/>
    <d v="1899-12-30T00:00:00"/>
    <d v="1899-12-30T00:35:42"/>
    <n v="3"/>
    <n v="-1.6203703703699945E-3"/>
    <n v="35.700000000004778"/>
    <n v="6"/>
    <s v="Si"/>
  </r>
  <r>
    <s v="CSMA"/>
    <s v="2025009820"/>
    <x v="0"/>
    <s v="E6833GSF"/>
    <m/>
    <d v="2025-03-11T00:00:00"/>
    <m/>
    <s v="200225"/>
    <x v="44"/>
    <s v="PA"/>
    <s v="S10"/>
    <m/>
    <d v="2025-03-11T00:00:00"/>
    <d v="1899-12-30T07:46:23"/>
    <d v="2025-03-11T00:00:00"/>
    <d v="1899-12-30T07:43:59"/>
    <d v="2025-03-11T00:00:00"/>
    <d v="1899-12-30T08:02:56"/>
    <x v="0"/>
    <s v="RFCPI"/>
    <s v="7022044899"/>
    <s v="FBO"/>
    <d v="1899-12-30T00:21:21"/>
    <d v="1899-12-30T00:18:57"/>
    <d v="1899-12-30T00:02:24"/>
    <s v="Granel"/>
    <s v="E001"/>
    <x v="2"/>
    <d v="1899-12-30T00:16:33"/>
    <d v="1899-12-30T00:18:57"/>
    <n v="7"/>
    <x v="12"/>
    <x v="3"/>
    <x v="0"/>
    <n v="0"/>
    <n v="0"/>
    <s v="OK"/>
    <s v="Clinker"/>
    <x v="2"/>
    <n v="0"/>
    <s v="F. MALAGA"/>
    <s v="A"/>
    <d v="1899-12-30T00:02:24"/>
    <d v="1899-12-30T00:02:24"/>
    <s v="OK"/>
    <m/>
    <m/>
    <d v="1899-12-30T00:00:00"/>
    <d v="1899-12-30T00:16:33"/>
    <n v="3"/>
    <n v="-1.6666666666600438E-3"/>
    <n v="16.550000000006342"/>
    <n v="8"/>
    <s v="Si"/>
  </r>
  <r>
    <s v="CSMA"/>
    <s v="2025009846"/>
    <x v="0"/>
    <s v="E6833GSF"/>
    <m/>
    <d v="2025-03-11T00:00:00"/>
    <m/>
    <s v="200225"/>
    <x v="44"/>
    <s v="PA"/>
    <s v="S10"/>
    <m/>
    <d v="2025-03-11T00:00:00"/>
    <d v="1899-12-30T09:20:23"/>
    <d v="2025-03-11T00:00:00"/>
    <d v="1899-12-30T09:17:58"/>
    <d v="2025-03-11T00:00:00"/>
    <d v="1899-12-30T09:41:38"/>
    <x v="0"/>
    <s v="RFCPI"/>
    <s v="7022044909"/>
    <s v="FBO"/>
    <d v="1899-12-30T00:26:05"/>
    <d v="1899-12-30T00:23:40"/>
    <d v="1899-12-30T00:02:25"/>
    <s v="Granel"/>
    <s v="E001"/>
    <x v="2"/>
    <d v="1899-12-30T00:21:15"/>
    <d v="1899-12-30T00:23:40"/>
    <n v="9"/>
    <x v="12"/>
    <x v="3"/>
    <x v="0"/>
    <n v="0"/>
    <n v="0"/>
    <s v="OK"/>
    <s v="Clinker"/>
    <x v="2"/>
    <n v="0"/>
    <s v="F. MALAGA"/>
    <s v="A"/>
    <d v="1899-12-30T00:02:25"/>
    <d v="1899-12-30T00:02:25"/>
    <s v="OK"/>
    <m/>
    <m/>
    <d v="1899-12-30T00:00:00"/>
    <d v="1899-12-30T00:21:15"/>
    <n v="3"/>
    <n v="-1.6782407407400224E-3"/>
    <n v="21.250000000007958"/>
    <n v="9"/>
    <s v="Si"/>
  </r>
  <r>
    <s v="CSMA"/>
    <s v="2025009870"/>
    <x v="0"/>
    <s v="E6833GSF"/>
    <m/>
    <d v="2025-03-11T00:00:00"/>
    <m/>
    <s v="200225"/>
    <x v="44"/>
    <s v="PA"/>
    <s v="S10"/>
    <m/>
    <d v="2025-03-11T00:00:00"/>
    <d v="1899-12-30T10:45:40"/>
    <d v="2025-03-11T00:00:00"/>
    <d v="1899-12-30T10:43:15"/>
    <d v="2025-03-11T00:00:00"/>
    <d v="1899-12-30T11:01:19"/>
    <x v="0"/>
    <s v="RFCPI"/>
    <s v="7022044917"/>
    <s v="FBO"/>
    <d v="1899-12-30T00:20:29"/>
    <d v="1899-12-30T00:18:04"/>
    <d v="1899-12-30T00:02:25"/>
    <s v="Granel"/>
    <s v="E001"/>
    <x v="2"/>
    <d v="1899-12-30T00:15:39"/>
    <d v="1899-12-30T00:18:04"/>
    <n v="10"/>
    <x v="12"/>
    <x v="3"/>
    <x v="0"/>
    <n v="0"/>
    <n v="0"/>
    <s v="OK"/>
    <s v="Clinker"/>
    <x v="2"/>
    <n v="0"/>
    <s v="F. MALAGA"/>
    <s v="A"/>
    <d v="1899-12-30T00:02:25"/>
    <d v="1899-12-30T00:02:25"/>
    <s v="OK"/>
    <m/>
    <m/>
    <d v="1899-12-30T00:00:00"/>
    <d v="1899-12-30T00:15:39"/>
    <n v="3"/>
    <n v="-1.6782407407400224E-3"/>
    <n v="15.650000000006363"/>
    <n v="11"/>
    <s v="Si"/>
  </r>
  <r>
    <s v="CSMA"/>
    <s v="2025009898"/>
    <x v="0"/>
    <s v="EGR01431R"/>
    <s v="E6823FDR"/>
    <d v="2025-03-11T00:00:00"/>
    <m/>
    <s v="200225"/>
    <x v="44"/>
    <s v="PA"/>
    <s v="S10"/>
    <m/>
    <d v="2025-03-11T00:00:00"/>
    <d v="1899-12-30T11:48:45"/>
    <d v="2025-03-11T00:00:00"/>
    <d v="1899-12-30T11:46:20"/>
    <d v="2025-03-11T00:00:00"/>
    <d v="1899-12-30T12:04:05"/>
    <x v="0"/>
    <s v="RFCPI"/>
    <s v="7022044929"/>
    <s v="FBO"/>
    <d v="1899-12-30T00:20:10"/>
    <d v="1899-12-30T00:17:45"/>
    <d v="1899-12-30T00:02:25"/>
    <s v="Granel"/>
    <s v="E001"/>
    <x v="2"/>
    <d v="1899-12-30T00:15:20"/>
    <d v="1899-12-30T00:17:45"/>
    <n v="11"/>
    <x v="12"/>
    <x v="3"/>
    <x v="0"/>
    <n v="0"/>
    <n v="0"/>
    <s v="OK"/>
    <s v="Clinker"/>
    <x v="2"/>
    <n v="0"/>
    <s v="F. MALAGA"/>
    <s v="A"/>
    <d v="1899-12-30T00:02:25"/>
    <d v="1899-12-30T00:02:25"/>
    <s v="OK"/>
    <m/>
    <m/>
    <d v="1899-12-30T00:00:00"/>
    <d v="1899-12-30T00:15:20"/>
    <n v="3"/>
    <n v="-1.6782407407400224E-3"/>
    <n v="15.333333333335943"/>
    <n v="12"/>
    <s v="Si"/>
  </r>
  <r>
    <s v="CSMA"/>
    <s v="2025009901"/>
    <x v="0"/>
    <s v="E6833GSF"/>
    <m/>
    <d v="2025-03-11T00:00:00"/>
    <m/>
    <s v="200225"/>
    <x v="44"/>
    <s v="PA"/>
    <s v="S10"/>
    <m/>
    <d v="2025-03-11T00:00:00"/>
    <d v="1899-12-30T11:59:29"/>
    <d v="2025-03-11T00:00:00"/>
    <d v="1899-12-30T11:57:05"/>
    <d v="2025-03-11T00:00:00"/>
    <d v="1899-12-30T12:16:44"/>
    <x v="0"/>
    <s v="RFCPI"/>
    <s v="7022044930"/>
    <s v="FBO"/>
    <d v="1899-12-30T00:22:03"/>
    <d v="1899-12-30T00:19:39"/>
    <d v="1899-12-30T00:02:24"/>
    <s v="Granel"/>
    <s v="E001"/>
    <x v="2"/>
    <d v="1899-12-30T00:17:15"/>
    <d v="1899-12-30T00:19:39"/>
    <n v="11"/>
    <x v="12"/>
    <x v="3"/>
    <x v="0"/>
    <n v="0"/>
    <n v="0"/>
    <s v="OK"/>
    <s v="Clinker"/>
    <x v="2"/>
    <n v="0"/>
    <s v="F. MALAGA"/>
    <s v="A"/>
    <d v="1899-12-30T00:02:24"/>
    <d v="1899-12-30T00:02:24"/>
    <s v="OK"/>
    <m/>
    <m/>
    <d v="1899-12-30T00:00:00"/>
    <d v="1899-12-30T00:17:15"/>
    <n v="3"/>
    <n v="-1.6666666666600438E-3"/>
    <n v="17.250000000004775"/>
    <n v="12"/>
    <s v="Si"/>
  </r>
  <r>
    <s v="CSMA"/>
    <s v="2025009916"/>
    <x v="0"/>
    <s v="ER6132BBY"/>
    <s v="E6906LRC"/>
    <d v="2025-03-11T00:00:00"/>
    <m/>
    <s v="200225"/>
    <x v="44"/>
    <s v="PA"/>
    <s v="S10"/>
    <m/>
    <d v="2025-03-11T00:00:00"/>
    <d v="1899-12-30T12:17:36"/>
    <d v="2025-03-11T00:00:00"/>
    <d v="1899-12-30T12:15:11"/>
    <d v="2025-03-11T00:00:00"/>
    <d v="1899-12-30T12:46:59"/>
    <x v="0"/>
    <s v="RFCPI"/>
    <s v="7022044933"/>
    <s v="FBO"/>
    <d v="1899-12-30T00:34:13"/>
    <d v="1899-12-30T00:31:48"/>
    <d v="1899-12-30T00:02:25"/>
    <s v="Granel"/>
    <s v="E001"/>
    <x v="2"/>
    <d v="1899-12-30T00:29:23"/>
    <d v="1899-12-30T00:31:48"/>
    <n v="12"/>
    <x v="12"/>
    <x v="3"/>
    <x v="0"/>
    <n v="0"/>
    <n v="0"/>
    <s v="OK"/>
    <s v="Clinker"/>
    <x v="2"/>
    <n v="0"/>
    <s v="F. MALAGA"/>
    <s v="A"/>
    <d v="1899-12-30T00:02:25"/>
    <d v="1899-12-30T00:02:25"/>
    <s v="OK"/>
    <m/>
    <m/>
    <d v="1899-12-30T00:00:00"/>
    <d v="1899-12-30T00:29:23"/>
    <n v="3"/>
    <n v="-1.6782407407400779E-3"/>
    <n v="29.383333333329507"/>
    <n v="12"/>
    <s v="Si"/>
  </r>
  <r>
    <s v="CSMA"/>
    <s v="2025009934"/>
    <x v="0"/>
    <s v="ER8459BCW"/>
    <s v="E6823FDR"/>
    <d v="2025-03-11T00:00:00"/>
    <m/>
    <s v="200225"/>
    <x v="44"/>
    <s v="PA"/>
    <s v="S10"/>
    <m/>
    <d v="2025-03-11T00:00:00"/>
    <d v="1899-12-30T13:29:39"/>
    <d v="2025-03-11T00:00:00"/>
    <d v="1899-12-30T13:27:15"/>
    <d v="2025-03-11T00:00:00"/>
    <d v="1899-12-30T14:14:27"/>
    <x v="0"/>
    <s v="RFCPI"/>
    <s v="7022044940"/>
    <s v="FBO"/>
    <d v="1899-12-30T00:49:36"/>
    <d v="1899-12-30T00:47:12"/>
    <d v="1899-12-30T00:02:24"/>
    <s v="Granel"/>
    <s v="E001"/>
    <x v="2"/>
    <d v="1899-12-30T00:44:48"/>
    <d v="1899-12-30T00:47:12"/>
    <n v="13"/>
    <x v="12"/>
    <x v="3"/>
    <x v="0"/>
    <n v="0"/>
    <n v="0"/>
    <s v="OK"/>
    <s v="Clinker"/>
    <x v="2"/>
    <n v="0"/>
    <s v="F. MALAGA"/>
    <s v="A"/>
    <d v="1899-12-30T00:02:24"/>
    <d v="1899-12-30T00:02:24"/>
    <s v="OK"/>
    <m/>
    <m/>
    <d v="1899-12-30T00:00:00"/>
    <d v="1899-12-30T00:44:48"/>
    <n v="3"/>
    <n v="-1.6666666666599328E-3"/>
    <n v="44.800000000012915"/>
    <n v="14"/>
    <s v="Si"/>
  </r>
  <r>
    <s v="CSMA"/>
    <s v="2025009961"/>
    <x v="0"/>
    <s v="E6833GSF"/>
    <m/>
    <d v="2025-03-11T00:00:00"/>
    <m/>
    <s v="200225"/>
    <x v="44"/>
    <s v="PA"/>
    <s v="S10"/>
    <m/>
    <d v="2025-03-11T00:00:00"/>
    <d v="1899-12-30T14:49:58"/>
    <d v="2025-03-11T00:00:00"/>
    <d v="1899-12-30T14:47:33"/>
    <d v="2025-03-11T00:00:00"/>
    <d v="1899-12-30T15:06:48"/>
    <x v="0"/>
    <s v="RFCPI"/>
    <s v="7022044950"/>
    <s v="FBO"/>
    <d v="1899-12-30T00:21:40"/>
    <d v="1899-12-30T00:19:15"/>
    <d v="1899-12-30T00:02:25"/>
    <s v="Granel"/>
    <s v="E001"/>
    <x v="2"/>
    <d v="1899-12-30T00:16:50"/>
    <d v="1899-12-30T00:19:15"/>
    <n v="14"/>
    <x v="12"/>
    <x v="3"/>
    <x v="0"/>
    <n v="0"/>
    <n v="0"/>
    <s v="OK"/>
    <s v="Clinker"/>
    <x v="2"/>
    <n v="0"/>
    <s v="F. MALAGA"/>
    <s v="A"/>
    <d v="1899-12-30T00:02:25"/>
    <d v="1899-12-30T00:02:25"/>
    <s v="OK"/>
    <m/>
    <m/>
    <d v="1899-12-30T00:00:00"/>
    <d v="1899-12-30T00:16:50"/>
    <n v="3"/>
    <n v="-1.6782407407399669E-3"/>
    <n v="16.833333333326426"/>
    <n v="15"/>
    <s v="Si"/>
  </r>
  <r>
    <s v="CSMA"/>
    <s v="2025009967"/>
    <x v="0"/>
    <s v="ER8459BCW"/>
    <s v="E6823FDR"/>
    <d v="2025-03-11T00:00:00"/>
    <m/>
    <s v="200225"/>
    <x v="44"/>
    <s v="PA"/>
    <s v="S10"/>
    <m/>
    <d v="2025-03-11T00:00:00"/>
    <d v="1899-12-30T15:14:09"/>
    <d v="2025-03-11T00:00:00"/>
    <d v="1899-12-30T15:11:45"/>
    <d v="2025-03-11T00:00:00"/>
    <d v="1899-12-30T15:42:14"/>
    <x v="0"/>
    <s v="RFCPI"/>
    <s v="7022044955"/>
    <s v="FBO"/>
    <d v="1899-12-30T00:32:53"/>
    <d v="1899-12-30T00:30:29"/>
    <d v="1899-12-30T00:02:24"/>
    <s v="Granel"/>
    <s v="E001"/>
    <x v="2"/>
    <d v="1899-12-30T00:28:05"/>
    <d v="1899-12-30T00:30:29"/>
    <n v="15"/>
    <x v="12"/>
    <x v="3"/>
    <x v="0"/>
    <n v="0"/>
    <n v="0"/>
    <s v="OK"/>
    <s v="Clinker"/>
    <x v="2"/>
    <n v="0"/>
    <s v="F. MALAGA"/>
    <s v="A"/>
    <d v="1899-12-30T00:02:24"/>
    <d v="1899-12-30T00:02:24"/>
    <s v="OK"/>
    <m/>
    <m/>
    <d v="1899-12-30T00:00:00"/>
    <d v="1899-12-30T00:28:05"/>
    <n v="3"/>
    <n v="-1.6666666666700358E-3"/>
    <n v="28.083333333326426"/>
    <n v="15"/>
    <s v="Si"/>
  </r>
  <r>
    <s v="CSMA"/>
    <s v="2025009981"/>
    <x v="0"/>
    <s v="E6833GSF"/>
    <m/>
    <d v="2025-03-11T00:00:00"/>
    <m/>
    <s v="200225"/>
    <x v="44"/>
    <s v="PA"/>
    <s v="S10"/>
    <m/>
    <d v="2025-03-11T00:00:00"/>
    <d v="1899-12-30T16:06:42"/>
    <d v="2025-03-11T00:00:00"/>
    <d v="1899-12-30T16:04:17"/>
    <d v="2025-03-11T00:00:00"/>
    <d v="1899-12-30T16:59:21"/>
    <x v="0"/>
    <s v="RFCPI"/>
    <s v="7022044967"/>
    <s v="FBO"/>
    <d v="1899-12-30T00:57:29"/>
    <d v="1899-12-30T00:55:04"/>
    <d v="1899-12-30T00:02:25"/>
    <s v="Granel"/>
    <s v="E001"/>
    <x v="2"/>
    <d v="1899-12-30T00:52:39"/>
    <d v="1899-12-30T00:55:04"/>
    <n v="16"/>
    <x v="12"/>
    <x v="3"/>
    <x v="0"/>
    <n v="0"/>
    <n v="0"/>
    <s v="OK"/>
    <s v="Clinker"/>
    <x v="2"/>
    <n v="0"/>
    <s v="F. MALAGA"/>
    <s v="B"/>
    <d v="1899-12-30T00:02:25"/>
    <d v="1899-12-30T00:02:25"/>
    <s v="OK"/>
    <m/>
    <m/>
    <d v="1899-12-30T00:00:00"/>
    <d v="1899-12-30T00:52:39"/>
    <n v="3"/>
    <n v="-1.6782407407400779E-3"/>
    <n v="52.649999999999913"/>
    <n v="16"/>
    <s v="No"/>
  </r>
  <r>
    <s v="CSMA"/>
    <s v="2025009982"/>
    <x v="0"/>
    <s v="ER6782BDC"/>
    <s v="E4112LFZ"/>
    <d v="2025-03-11T00:00:00"/>
    <m/>
    <s v="200225"/>
    <x v="44"/>
    <s v="PA"/>
    <s v="S10"/>
    <m/>
    <d v="2025-03-11T00:00:00"/>
    <d v="1899-12-30T16:08:42"/>
    <d v="2025-03-11T00:00:00"/>
    <d v="1899-12-30T16:06:19"/>
    <d v="2025-03-11T00:00:00"/>
    <d v="1899-12-30T17:08:48"/>
    <x v="0"/>
    <s v="RFCPI"/>
    <s v="7022044968"/>
    <s v="FBO"/>
    <d v="1899-12-30T01:04:52"/>
    <d v="1899-12-30T01:02:29"/>
    <d v="1899-12-30T00:02:23"/>
    <s v="Granel"/>
    <s v="E001"/>
    <x v="2"/>
    <d v="1899-12-30T01:00:06"/>
    <d v="1899-12-30T01:02:29"/>
    <n v="16"/>
    <x v="12"/>
    <x v="3"/>
    <x v="0"/>
    <n v="0"/>
    <n v="0"/>
    <s v="OK"/>
    <s v="Clinker"/>
    <x v="2"/>
    <n v="0"/>
    <s v="F. MALAGA"/>
    <s v="B"/>
    <d v="1899-12-30T00:02:23"/>
    <d v="1899-12-30T00:02:23"/>
    <s v="OK"/>
    <m/>
    <m/>
    <d v="1899-12-30T00:00:00"/>
    <d v="1899-12-30T01:00:06"/>
    <n v="3"/>
    <n v="-1.6550925925900017E-3"/>
    <n v="60.09999999999836"/>
    <n v="17"/>
    <s v="No"/>
  </r>
  <r>
    <s v="CSMA"/>
    <s v="2025009984"/>
    <x v="0"/>
    <s v="ER9337BCW"/>
    <s v="E6241LGB"/>
    <d v="2025-03-11T00:00:00"/>
    <m/>
    <s v="200225"/>
    <x v="44"/>
    <s v="PA"/>
    <s v="S10"/>
    <m/>
    <d v="2025-03-11T00:00:00"/>
    <d v="1899-12-30T16:14:26"/>
    <d v="2025-03-11T00:00:00"/>
    <d v="1899-12-30T16:12:01"/>
    <d v="2025-03-11T00:00:00"/>
    <d v="1899-12-30T17:23:27"/>
    <x v="0"/>
    <s v="RFCPI"/>
    <s v="7022044974"/>
    <s v="FBO"/>
    <d v="1899-12-30T01:13:51"/>
    <d v="1899-12-30T01:11:26"/>
    <d v="1899-12-30T00:02:25"/>
    <s v="Granel"/>
    <s v="E001"/>
    <x v="2"/>
    <d v="1899-12-30T01:09:01"/>
    <d v="1899-12-30T01:11:26"/>
    <n v="16"/>
    <x v="12"/>
    <x v="3"/>
    <x v="0"/>
    <n v="0"/>
    <n v="0"/>
    <s v="OK"/>
    <s v="Clinker"/>
    <x v="2"/>
    <n v="0"/>
    <s v="F. MALAGA"/>
    <s v="B"/>
    <d v="1899-12-30T00:02:25"/>
    <d v="1899-12-30T00:02:25"/>
    <s v="OK"/>
    <m/>
    <m/>
    <d v="1899-12-30T00:00:00"/>
    <d v="1899-12-30T01:09:01"/>
    <n v="3"/>
    <n v="-1.6782407407400779E-3"/>
    <n v="69.016666666679953"/>
    <n v="17"/>
    <s v="No"/>
  </r>
  <r>
    <s v="CSMA"/>
    <s v="2025009994"/>
    <x v="0"/>
    <s v="ER8459BCW"/>
    <s v="E6823FDR"/>
    <d v="2025-03-11T00:00:00"/>
    <m/>
    <s v="200225"/>
    <x v="44"/>
    <s v="PA"/>
    <s v="S10"/>
    <m/>
    <d v="2025-03-11T00:00:00"/>
    <d v="1899-12-30T16:44:43"/>
    <d v="2025-03-11T00:00:00"/>
    <d v="1899-12-30T16:42:18"/>
    <d v="2025-03-11T00:00:00"/>
    <d v="1899-12-30T17:31:37"/>
    <x v="0"/>
    <s v="RFCPI"/>
    <s v="7022044977"/>
    <s v="FBO"/>
    <d v="1899-12-30T00:51:44"/>
    <d v="1899-12-30T00:49:19"/>
    <d v="1899-12-30T00:02:25"/>
    <s v="Granel"/>
    <s v="E001"/>
    <x v="2"/>
    <d v="1899-12-30T00:46:54"/>
    <d v="1899-12-30T00:49:19"/>
    <n v="16"/>
    <x v="12"/>
    <x v="3"/>
    <x v="0"/>
    <n v="0"/>
    <n v="0"/>
    <s v="OK"/>
    <s v="Clinker"/>
    <x v="2"/>
    <n v="0"/>
    <s v="F. MALAGA"/>
    <s v="B"/>
    <d v="1899-12-30T00:02:25"/>
    <d v="1899-12-30T00:02:25"/>
    <s v="OK"/>
    <m/>
    <m/>
    <d v="1899-12-30T00:00:00"/>
    <d v="1899-12-30T00:46:54"/>
    <n v="3"/>
    <n v="-1.6782407407399669E-3"/>
    <n v="46.899999999993582"/>
    <n v="17"/>
    <s v="No"/>
  </r>
  <r>
    <s v="CSMA"/>
    <s v="2025010023"/>
    <x v="0"/>
    <s v="E6833GSF"/>
    <m/>
    <d v="2025-03-12T00:00:00"/>
    <m/>
    <s v="200225"/>
    <x v="44"/>
    <s v="PA"/>
    <s v="S10"/>
    <m/>
    <d v="2025-03-12T00:00:00"/>
    <d v="1899-12-30T06:21:38"/>
    <d v="2025-03-12T00:00:00"/>
    <d v="1899-12-30T06:19:15"/>
    <d v="2025-03-12T00:00:00"/>
    <d v="1899-12-30T06:40:06"/>
    <x v="0"/>
    <s v="RFCPI"/>
    <s v="7022044991"/>
    <s v="FBO"/>
    <d v="1899-12-30T00:23:14"/>
    <d v="1899-12-30T00:20:51"/>
    <d v="1899-12-30T00:02:23"/>
    <s v="Granel"/>
    <s v="E001"/>
    <x v="2"/>
    <d v="1899-12-30T00:18:28"/>
    <d v="1899-12-30T00:20:51"/>
    <n v="6"/>
    <x v="13"/>
    <x v="3"/>
    <x v="0"/>
    <n v="0"/>
    <n v="0"/>
    <s v="OK"/>
    <s v="Clinker"/>
    <x v="2"/>
    <n v="0"/>
    <s v="F. MALAGA"/>
    <s v="A"/>
    <d v="1899-12-30T00:02:23"/>
    <d v="1899-12-30T00:02:23"/>
    <s v="OK"/>
    <m/>
    <m/>
    <d v="1899-12-30T00:00:00"/>
    <d v="1899-12-30T00:18:28"/>
    <n v="4"/>
    <n v="-1.6550925925900017E-3"/>
    <n v="18.466666666660867"/>
    <n v="6"/>
    <s v="Si"/>
  </r>
  <r>
    <s v="CSMA"/>
    <s v="2025010040"/>
    <x v="0"/>
    <s v="E6833GSF"/>
    <m/>
    <d v="2025-03-12T00:00:00"/>
    <m/>
    <s v="200225"/>
    <x v="44"/>
    <s v="PA"/>
    <s v="S10"/>
    <m/>
    <d v="2025-03-12T00:00:00"/>
    <d v="1899-12-30T07:38:12"/>
    <d v="2025-03-12T00:00:00"/>
    <d v="1899-12-30T07:35:48"/>
    <d v="2025-03-12T00:00:00"/>
    <d v="1899-12-30T07:53:22"/>
    <x v="0"/>
    <s v="RFCPI"/>
    <s v="7022045006"/>
    <s v="FBO"/>
    <d v="1899-12-30T00:19:58"/>
    <d v="1899-12-30T00:17:34"/>
    <d v="1899-12-30T00:02:24"/>
    <s v="Granel"/>
    <s v="E001"/>
    <x v="2"/>
    <d v="1899-12-30T00:15:10"/>
    <d v="1899-12-30T00:17:34"/>
    <n v="7"/>
    <x v="13"/>
    <x v="3"/>
    <x v="0"/>
    <n v="0"/>
    <n v="0"/>
    <s v="OK"/>
    <s v="Clinker"/>
    <x v="2"/>
    <n v="0"/>
    <s v="F. MALAGA"/>
    <s v="A"/>
    <d v="1899-12-30T00:02:24"/>
    <d v="1899-12-30T00:02:24"/>
    <s v="OK"/>
    <m/>
    <m/>
    <d v="1899-12-30T00:00:00"/>
    <d v="1899-12-30T00:15:10"/>
    <n v="4"/>
    <n v="-1.6666666666599883E-3"/>
    <n v="15.166666666670423"/>
    <n v="7"/>
    <s v="Si"/>
  </r>
  <r>
    <s v="CSMA"/>
    <s v="2025010063"/>
    <x v="0"/>
    <s v="E6833GSF"/>
    <m/>
    <d v="2025-03-12T00:00:00"/>
    <m/>
    <s v="200225"/>
    <x v="44"/>
    <s v="PA"/>
    <s v="S10"/>
    <m/>
    <d v="2025-03-12T00:00:00"/>
    <d v="1899-12-30T09:00:51"/>
    <d v="2025-03-12T00:00:00"/>
    <d v="1899-12-30T08:58:25"/>
    <d v="2025-03-12T00:00:00"/>
    <d v="1899-12-30T09:16:21"/>
    <x v="0"/>
    <s v="RFCPI"/>
    <s v="7022045017"/>
    <s v="FBO"/>
    <d v="1899-12-30T00:20:22"/>
    <d v="1899-12-30T00:17:56"/>
    <d v="1899-12-30T00:02:26"/>
    <s v="Granel"/>
    <s v="E001"/>
    <x v="2"/>
    <d v="1899-12-30T00:15:30"/>
    <d v="1899-12-30T00:17:56"/>
    <n v="9"/>
    <x v="13"/>
    <x v="3"/>
    <x v="0"/>
    <n v="0"/>
    <n v="0"/>
    <s v="OK"/>
    <s v="Clinker"/>
    <x v="2"/>
    <n v="0"/>
    <s v="F. MALAGA"/>
    <s v="A"/>
    <d v="1899-12-30T00:02:26"/>
    <d v="1899-12-30T00:02:26"/>
    <s v="OK"/>
    <m/>
    <m/>
    <d v="1899-12-30T00:00:00"/>
    <d v="1899-12-30T00:15:30"/>
    <n v="4"/>
    <n v="-1.689814814820001E-3"/>
    <n v="15.500000000001624"/>
    <n v="9"/>
    <s v="Si"/>
  </r>
  <r>
    <s v="CSMA"/>
    <s v="2025010089"/>
    <x v="0"/>
    <s v="ER5124BCC"/>
    <s v="E5164KRK"/>
    <d v="2025-03-12T00:00:00"/>
    <m/>
    <s v="3283"/>
    <x v="37"/>
    <s v="PA"/>
    <s v="PA"/>
    <m/>
    <d v="2025-03-12T00:00:00"/>
    <d v="1899-12-30T10:41:21"/>
    <d v="2025-03-12T00:00:00"/>
    <d v="1899-12-30T10:38:55"/>
    <d v="2025-03-12T00:00:00"/>
    <d v="1899-12-30T11:03:11"/>
    <x v="0"/>
    <s v="RFCPI"/>
    <s v="7022045034"/>
    <s v="FBO"/>
    <d v="1899-12-30T00:26:42"/>
    <d v="1899-12-30T00:24:16"/>
    <d v="1899-12-30T00:02:26"/>
    <s v="Ensacado"/>
    <s v="E002"/>
    <x v="2"/>
    <d v="1899-12-30T00:21:50"/>
    <d v="1899-12-30T00:24:16"/>
    <n v="10"/>
    <x v="13"/>
    <x v="3"/>
    <x v="1"/>
    <n v="0"/>
    <n v="0"/>
    <s v="OK"/>
    <s v="Ensacado"/>
    <x v="2"/>
    <n v="0"/>
    <s v="F. MALAGA"/>
    <s v="A"/>
    <d v="1899-12-30T00:02:26"/>
    <d v="1899-12-30T00:02:26"/>
    <s v="OK"/>
    <m/>
    <m/>
    <d v="1899-12-30T00:00:00"/>
    <d v="1899-12-30T00:21:50"/>
    <n v="4"/>
    <n v="-1.6898148148100089E-3"/>
    <n v="21.833333333337599"/>
    <n v="11"/>
    <s v="Si"/>
  </r>
  <r>
    <s v="CSMA"/>
    <s v="2025010083"/>
    <x v="0"/>
    <s v="E6833GSF"/>
    <m/>
    <d v="2025-03-12T00:00:00"/>
    <m/>
    <s v="200225"/>
    <x v="44"/>
    <s v="PA"/>
    <s v="S10"/>
    <m/>
    <d v="2025-03-12T00:00:00"/>
    <d v="1899-12-30T10:23:22"/>
    <d v="2025-03-12T00:00:00"/>
    <d v="1899-12-30T10:20:57"/>
    <d v="2025-03-12T00:00:00"/>
    <d v="1899-12-30T11:06:10"/>
    <x v="0"/>
    <s v="RFCPI"/>
    <s v="7022045036"/>
    <s v="FBO"/>
    <d v="1899-12-30T00:47:38"/>
    <d v="1899-12-30T00:45:13"/>
    <d v="1899-12-30T00:02:25"/>
    <s v="Granel"/>
    <s v="E001"/>
    <x v="2"/>
    <d v="1899-12-30T00:42:48"/>
    <d v="1899-12-30T00:45:13"/>
    <n v="10"/>
    <x v="13"/>
    <x v="3"/>
    <x v="0"/>
    <n v="0"/>
    <n v="0"/>
    <s v="OK"/>
    <s v="Clinker"/>
    <x v="2"/>
    <n v="0"/>
    <s v="F. MALAGA"/>
    <s v="A"/>
    <d v="1899-12-30T00:02:25"/>
    <d v="1899-12-30T00:02:25"/>
    <s v="OK"/>
    <m/>
    <m/>
    <d v="1899-12-30T00:00:00"/>
    <d v="1899-12-30T00:42:48"/>
    <n v="4"/>
    <n v="-1.6782407407399669E-3"/>
    <n v="42.799999999996857"/>
    <n v="11"/>
    <s v="Si"/>
  </r>
  <r>
    <s v="CSMA"/>
    <s v="2025010121"/>
    <x v="0"/>
    <s v="E6833GSF"/>
    <m/>
    <d v="2025-03-12T00:00:00"/>
    <m/>
    <s v="200225"/>
    <x v="44"/>
    <s v="PA"/>
    <s v="S10"/>
    <m/>
    <d v="2025-03-12T00:00:00"/>
    <d v="1899-12-30T12:10:37"/>
    <d v="2025-03-12T00:00:00"/>
    <d v="1899-12-30T12:08:14"/>
    <d v="2025-03-12T00:00:00"/>
    <d v="1899-12-30T12:26:10"/>
    <x v="0"/>
    <s v="RFCPI"/>
    <s v="7022045054"/>
    <s v="FBO"/>
    <d v="1899-12-30T00:20:19"/>
    <d v="1899-12-30T00:17:56"/>
    <d v="1899-12-30T00:02:23"/>
    <s v="Granel"/>
    <s v="E001"/>
    <x v="2"/>
    <d v="1899-12-30T00:15:33"/>
    <d v="1899-12-30T00:17:56"/>
    <n v="12"/>
    <x v="13"/>
    <x v="3"/>
    <x v="0"/>
    <n v="0"/>
    <n v="0"/>
    <s v="OK"/>
    <s v="Clinker"/>
    <x v="2"/>
    <n v="0"/>
    <s v="F. MALAGA"/>
    <s v="A"/>
    <d v="1899-12-30T00:02:23"/>
    <d v="1899-12-30T00:02:23"/>
    <s v="OK"/>
    <m/>
    <m/>
    <d v="1899-12-30T00:00:00"/>
    <d v="1899-12-30T00:15:33"/>
    <n v="4"/>
    <n v="-1.6550925925999938E-3"/>
    <n v="15.549999999998434"/>
    <n v="12"/>
    <s v="Si"/>
  </r>
  <r>
    <s v="CSMA"/>
    <s v="2025010118"/>
    <x v="0"/>
    <s v="ER3119BCT"/>
    <s v="E0821LZR"/>
    <d v="2025-03-12T00:00:00"/>
    <m/>
    <s v="3283"/>
    <x v="37"/>
    <s v="PA"/>
    <s v="PA"/>
    <m/>
    <d v="2025-03-12T00:00:00"/>
    <d v="1899-12-30T12:08:23"/>
    <d v="2025-03-12T00:00:00"/>
    <d v="1899-12-30T12:05:59"/>
    <d v="2025-03-12T00:00:00"/>
    <d v="1899-12-30T12:37:19"/>
    <x v="0"/>
    <s v="RFCPI"/>
    <s v="7022045056"/>
    <s v="FBO"/>
    <d v="1899-12-30T00:33:44"/>
    <d v="1899-12-30T00:31:20"/>
    <d v="1899-12-30T00:02:24"/>
    <s v="Ensacado"/>
    <s v="E002"/>
    <x v="2"/>
    <d v="1899-12-30T00:28:56"/>
    <d v="1899-12-30T00:31:20"/>
    <n v="12"/>
    <x v="13"/>
    <x v="3"/>
    <x v="1"/>
    <n v="0"/>
    <n v="0"/>
    <s v="OK"/>
    <s v="Ensacado"/>
    <x v="2"/>
    <n v="0"/>
    <s v="F. MALAGA"/>
    <s v="A"/>
    <d v="1899-12-30T00:02:24"/>
    <d v="1899-12-30T00:02:24"/>
    <s v="OK"/>
    <m/>
    <m/>
    <d v="1899-12-30T00:00:00"/>
    <d v="1899-12-30T00:28:56"/>
    <n v="4"/>
    <n v="-1.6666666666700358E-3"/>
    <n v="28.933333333329596"/>
    <n v="12"/>
    <s v="Si"/>
  </r>
  <r>
    <s v="CSMA"/>
    <s v="2025010125"/>
    <x v="0"/>
    <s v="ER6132BBY"/>
    <s v="E6906LRC"/>
    <d v="2025-03-12T00:00:00"/>
    <m/>
    <s v="200225"/>
    <x v="44"/>
    <s v="PA"/>
    <s v="S10"/>
    <m/>
    <d v="2025-03-12T00:00:00"/>
    <d v="1899-12-30T12:31:15"/>
    <d v="2025-03-12T00:00:00"/>
    <d v="1899-12-30T12:28:49"/>
    <d v="2025-03-12T00:00:00"/>
    <d v="1899-12-30T12:46:43"/>
    <x v="0"/>
    <s v="RFCPI"/>
    <s v="7022045058"/>
    <s v="FBO"/>
    <d v="1899-12-30T00:20:20"/>
    <d v="1899-12-30T00:17:54"/>
    <d v="1899-12-30T00:02:26"/>
    <s v="Granel"/>
    <s v="E001"/>
    <x v="2"/>
    <d v="1899-12-30T00:15:28"/>
    <d v="1899-12-30T00:17:54"/>
    <n v="12"/>
    <x v="13"/>
    <x v="3"/>
    <x v="0"/>
    <n v="0"/>
    <n v="0"/>
    <s v="OK"/>
    <s v="Clinker"/>
    <x v="2"/>
    <n v="0"/>
    <s v="F. MALAGA"/>
    <s v="A"/>
    <d v="1899-12-30T00:02:26"/>
    <d v="1899-12-30T00:02:26"/>
    <s v="OK"/>
    <m/>
    <m/>
    <d v="1899-12-30T00:00:00"/>
    <d v="1899-12-30T00:15:28"/>
    <n v="4"/>
    <n v="-1.689814814820001E-3"/>
    <n v="15.466666666665674"/>
    <n v="12"/>
    <s v="Si"/>
  </r>
  <r>
    <s v="CSMA"/>
    <s v="2025010137"/>
    <x v="0"/>
    <s v="ER1055BBH"/>
    <s v="E0721JRZ"/>
    <d v="2025-03-12T00:00:00"/>
    <m/>
    <s v="3269"/>
    <x v="35"/>
    <s v="PA"/>
    <s v="S2"/>
    <m/>
    <d v="2025-03-12T00:00:00"/>
    <d v="1899-12-30T13:06:45"/>
    <d v="2025-03-12T00:00:00"/>
    <d v="1899-12-30T13:04:24"/>
    <d v="2025-03-12T00:00:00"/>
    <d v="1899-12-30T13:30:22"/>
    <x v="0"/>
    <s v="RFCPI"/>
    <s v="7022045069"/>
    <s v="EXW"/>
    <d v="1899-12-30T00:28:19"/>
    <d v="1899-12-30T00:25:58"/>
    <d v="1899-12-30T00:02:21"/>
    <s v="Granel"/>
    <s v="E001"/>
    <x v="1"/>
    <d v="1899-12-30T00:23:37"/>
    <d v="1899-12-30T00:25:58"/>
    <n v="13"/>
    <x v="13"/>
    <x v="3"/>
    <x v="2"/>
    <n v="0"/>
    <n v="0"/>
    <s v="OK"/>
    <s v="Granel"/>
    <x v="2"/>
    <n v="0"/>
    <s v="F. MALAGA"/>
    <s v="A"/>
    <d v="1899-12-30T00:02:21"/>
    <d v="1899-12-30T00:02:21"/>
    <s v="OK"/>
    <m/>
    <m/>
    <d v="1899-12-30T00:00:00"/>
    <d v="1899-12-30T00:23:37"/>
    <n v="4"/>
    <n v="-1.6319444444500286E-3"/>
    <n v="23.616666666662312"/>
    <n v="13"/>
    <s v="Si"/>
  </r>
  <r>
    <s v="CSMA"/>
    <s v="2025010163"/>
    <x v="0"/>
    <s v="E6833GSF"/>
    <m/>
    <d v="2025-03-12T00:00:00"/>
    <m/>
    <s v="200225"/>
    <x v="44"/>
    <s v="PA"/>
    <s v="S10"/>
    <m/>
    <d v="2025-03-12T00:00:00"/>
    <d v="1899-12-30T14:47:12"/>
    <d v="2025-03-12T00:00:00"/>
    <d v="1899-12-30T14:44:47"/>
    <d v="2025-03-12T00:00:00"/>
    <d v="1899-12-30T15:02:35"/>
    <x v="0"/>
    <s v="RFCPI"/>
    <s v="7022045080"/>
    <s v="FBO"/>
    <d v="1899-12-30T00:20:13"/>
    <d v="1899-12-30T00:17:48"/>
    <d v="1899-12-30T00:02:25"/>
    <s v="Granel"/>
    <s v="E001"/>
    <x v="2"/>
    <d v="1899-12-30T00:15:23"/>
    <d v="1899-12-30T00:17:48"/>
    <n v="14"/>
    <x v="13"/>
    <x v="3"/>
    <x v="0"/>
    <n v="0"/>
    <n v="0"/>
    <s v="OK"/>
    <s v="Clinker"/>
    <x v="2"/>
    <n v="0"/>
    <s v="F. MALAGA"/>
    <s v="A"/>
    <d v="1899-12-30T00:02:25"/>
    <d v="1899-12-30T00:02:25"/>
    <s v="OK"/>
    <m/>
    <m/>
    <d v="1899-12-30T00:00:00"/>
    <d v="1899-12-30T00:15:23"/>
    <n v="4"/>
    <n v="-1.6782407407400779E-3"/>
    <n v="15.383333333332754"/>
    <n v="15"/>
    <s v="Si"/>
  </r>
  <r>
    <s v="CSMA"/>
    <s v="2025010164"/>
    <x v="0"/>
    <s v="ER7425BCR"/>
    <s v="E1227KZF"/>
    <d v="2025-03-12T00:00:00"/>
    <m/>
    <s v="200225"/>
    <x v="44"/>
    <s v="PA"/>
    <s v="S10"/>
    <m/>
    <d v="2025-03-12T00:00:00"/>
    <d v="1899-12-30T14:51:02"/>
    <d v="2025-03-12T00:00:00"/>
    <d v="1899-12-30T14:48:38"/>
    <d v="2025-03-12T00:00:00"/>
    <d v="1899-12-30T15:06:26"/>
    <x v="0"/>
    <s v="RFCPI"/>
    <s v="7022045081"/>
    <s v="FBO"/>
    <d v="1899-12-30T00:20:12"/>
    <d v="1899-12-30T00:17:48"/>
    <d v="1899-12-30T00:02:24"/>
    <s v="Granel"/>
    <s v="E001"/>
    <x v="2"/>
    <d v="1899-12-30T00:15:24"/>
    <d v="1899-12-30T00:17:48"/>
    <n v="14"/>
    <x v="13"/>
    <x v="3"/>
    <x v="0"/>
    <n v="0"/>
    <n v="0"/>
    <s v="OK"/>
    <s v="Clinker"/>
    <x v="2"/>
    <n v="0"/>
    <s v="F. MALAGA"/>
    <s v="A"/>
    <d v="1899-12-30T00:02:24"/>
    <d v="1899-12-30T00:02:24"/>
    <s v="OK"/>
    <m/>
    <m/>
    <d v="1899-12-30T00:00:00"/>
    <d v="1899-12-30T00:15:24"/>
    <n v="4"/>
    <n v="-1.6666666666700358E-3"/>
    <n v="15.399999999993614"/>
    <n v="15"/>
    <s v="Si"/>
  </r>
  <r>
    <s v="CSMA"/>
    <s v="2025010167"/>
    <x v="0"/>
    <s v="ER2027BCX"/>
    <s v="E0557LFT"/>
    <d v="2025-03-12T00:00:00"/>
    <m/>
    <s v="200225"/>
    <x v="44"/>
    <s v="PA"/>
    <s v="S10"/>
    <m/>
    <d v="2025-03-12T00:00:00"/>
    <d v="1899-12-30T14:59:33"/>
    <d v="2025-03-12T00:00:00"/>
    <d v="1899-12-30T14:57:10"/>
    <d v="2025-03-12T00:00:00"/>
    <d v="1899-12-30T15:15:19"/>
    <x v="0"/>
    <s v="RFCPI"/>
    <s v="7022045083"/>
    <s v="FBO"/>
    <d v="1899-12-30T00:20:32"/>
    <d v="1899-12-30T00:18:09"/>
    <d v="1899-12-30T00:02:23"/>
    <s v="Granel"/>
    <s v="E001"/>
    <x v="2"/>
    <d v="1899-12-30T00:15:46"/>
    <d v="1899-12-30T00:18:09"/>
    <n v="14"/>
    <x v="13"/>
    <x v="3"/>
    <x v="0"/>
    <n v="0"/>
    <n v="0"/>
    <s v="OK"/>
    <s v="Clinker"/>
    <x v="2"/>
    <n v="0"/>
    <s v="F. MALAGA"/>
    <s v="A"/>
    <d v="1899-12-30T00:02:23"/>
    <d v="1899-12-30T00:02:23"/>
    <s v="OK"/>
    <m/>
    <m/>
    <d v="1899-12-30T00:00:00"/>
    <d v="1899-12-30T00:15:46"/>
    <n v="4"/>
    <n v="-1.6550925925900017E-3"/>
    <n v="15.766666666660925"/>
    <n v="15"/>
    <s v="Si"/>
  </r>
  <r>
    <s v="CSMA"/>
    <s v="2025010186"/>
    <x v="0"/>
    <s v="E6833GSF"/>
    <m/>
    <d v="2025-03-12T00:00:00"/>
    <m/>
    <s v="200225"/>
    <x v="44"/>
    <s v="PA"/>
    <s v="S10"/>
    <m/>
    <d v="2025-03-12T00:00:00"/>
    <d v="1899-12-30T16:05:10"/>
    <d v="2025-03-12T00:00:00"/>
    <d v="1899-12-30T16:02:48"/>
    <d v="2025-03-12T00:00:00"/>
    <d v="1899-12-30T16:22:26"/>
    <x v="0"/>
    <s v="RFCPI"/>
    <s v="7022045093"/>
    <s v="FBO"/>
    <d v="1899-12-30T00:22:00"/>
    <d v="1899-12-30T00:19:38"/>
    <d v="1899-12-30T00:02:22"/>
    <s v="Granel"/>
    <s v="E001"/>
    <x v="2"/>
    <d v="1899-12-30T00:17:16"/>
    <d v="1899-12-30T00:19:38"/>
    <n v="16"/>
    <x v="13"/>
    <x v="3"/>
    <x v="0"/>
    <n v="0"/>
    <n v="0"/>
    <s v="OK"/>
    <s v="Clinker"/>
    <x v="2"/>
    <n v="0"/>
    <s v="F. MALAGA"/>
    <s v="A"/>
    <d v="1899-12-30T00:02:22"/>
    <d v="1899-12-30T00:02:22"/>
    <s v="OK"/>
    <m/>
    <m/>
    <d v="1899-12-30T00:00:00"/>
    <d v="1899-12-30T00:17:16"/>
    <n v="4"/>
    <n v="-1.6435185185199597E-3"/>
    <n v="17.266666666665635"/>
    <n v="16"/>
    <s v="Si"/>
  </r>
  <r>
    <s v="CSMA"/>
    <s v="2025010217"/>
    <x v="0"/>
    <s v="E6833GSF"/>
    <m/>
    <d v="2025-03-13T00:00:00"/>
    <m/>
    <s v="200225"/>
    <x v="44"/>
    <s v="PA"/>
    <s v="S10"/>
    <m/>
    <d v="2025-03-13T00:00:00"/>
    <d v="1899-12-30T06:30:29"/>
    <d v="2025-03-13T00:00:00"/>
    <d v="1899-12-30T06:28:05"/>
    <d v="2025-03-13T00:00:00"/>
    <d v="1899-12-30T06:51:22"/>
    <x v="0"/>
    <s v="RFCPI"/>
    <s v="7022045114"/>
    <s v="FBO"/>
    <d v="1899-12-30T00:25:41"/>
    <d v="1899-12-30T00:23:17"/>
    <d v="1899-12-30T00:02:24"/>
    <s v="Granel"/>
    <s v="E001"/>
    <x v="2"/>
    <d v="1899-12-30T00:20:53"/>
    <d v="1899-12-30T00:23:17"/>
    <n v="6"/>
    <x v="14"/>
    <x v="3"/>
    <x v="0"/>
    <n v="0"/>
    <n v="0"/>
    <s v="OK"/>
    <s v="Clinker"/>
    <x v="2"/>
    <n v="0"/>
    <s v="F. MALAGA"/>
    <s v="A"/>
    <d v="1899-12-30T00:02:24"/>
    <d v="1899-12-30T00:02:24"/>
    <s v="OK"/>
    <m/>
    <m/>
    <d v="1899-12-30T00:00:00"/>
    <d v="1899-12-30T00:20:53"/>
    <n v="5"/>
    <n v="-1.6666666666699803E-3"/>
    <n v="20.883333333340808"/>
    <n v="6"/>
    <s v="Si"/>
  </r>
  <r>
    <s v="CSMA"/>
    <s v="2025010242"/>
    <x v="0"/>
    <s v="E6833GSF"/>
    <m/>
    <d v="2025-03-13T00:00:00"/>
    <m/>
    <s v="200225"/>
    <x v="44"/>
    <s v="PA"/>
    <s v="S10"/>
    <m/>
    <d v="2025-03-13T00:00:00"/>
    <d v="1899-12-30T07:57:41"/>
    <d v="2025-03-13T00:00:00"/>
    <d v="1899-12-30T07:55:18"/>
    <d v="2025-03-13T00:00:00"/>
    <d v="1899-12-30T08:51:50"/>
    <x v="0"/>
    <s v="RFCPI"/>
    <s v="7022045130"/>
    <s v="FBO"/>
    <d v="1899-12-30T00:58:55"/>
    <d v="1899-12-30T00:56:32"/>
    <d v="1899-12-30T00:02:23"/>
    <s v="Granel"/>
    <s v="E001"/>
    <x v="2"/>
    <d v="1899-12-30T00:54:09"/>
    <d v="1899-12-30T00:56:32"/>
    <n v="7"/>
    <x v="14"/>
    <x v="3"/>
    <x v="0"/>
    <n v="0"/>
    <n v="0"/>
    <s v="OK"/>
    <s v="Clinker"/>
    <x v="2"/>
    <n v="0"/>
    <s v="F. MALAGA"/>
    <s v="B"/>
    <d v="1899-12-30T00:02:23"/>
    <d v="1899-12-30T00:02:23"/>
    <s v="OK"/>
    <m/>
    <m/>
    <d v="1899-12-30T00:00:00"/>
    <d v="1899-12-30T00:54:09"/>
    <n v="5"/>
    <n v="-1.6550925926000493E-3"/>
    <n v="54.149999999990399"/>
    <n v="8"/>
    <s v="No"/>
  </r>
  <r>
    <s v="CSMA"/>
    <s v="2025010243"/>
    <x v="0"/>
    <s v="ER7169BBR"/>
    <s v="E0019FGD"/>
    <d v="2025-03-13T00:00:00"/>
    <m/>
    <s v="200225"/>
    <x v="44"/>
    <s v="PA"/>
    <s v="S10"/>
    <m/>
    <d v="2025-03-13T00:00:00"/>
    <d v="1899-12-30T08:02:02"/>
    <d v="2025-03-13T00:00:00"/>
    <d v="1899-12-30T07:59:38"/>
    <d v="2025-03-13T00:00:00"/>
    <d v="1899-12-30T08:53:36"/>
    <x v="0"/>
    <s v="RFCPI"/>
    <s v="7022045131"/>
    <s v="FBO"/>
    <d v="1899-12-30T00:56:22"/>
    <d v="1899-12-30T00:53:58"/>
    <d v="1899-12-30T00:02:24"/>
    <s v="Granel"/>
    <s v="E001"/>
    <x v="2"/>
    <d v="1899-12-30T00:51:34"/>
    <d v="1899-12-30T00:53:58"/>
    <n v="8"/>
    <x v="14"/>
    <x v="3"/>
    <x v="0"/>
    <n v="0"/>
    <n v="0"/>
    <s v="OK"/>
    <s v="Clinker"/>
    <x v="2"/>
    <n v="0"/>
    <s v="F. MALAGA"/>
    <s v="B"/>
    <d v="1899-12-30T00:02:24"/>
    <d v="1899-12-30T00:02:24"/>
    <s v="OK"/>
    <m/>
    <m/>
    <d v="1899-12-30T00:00:00"/>
    <d v="1899-12-30T00:51:34"/>
    <n v="5"/>
    <n v="-1.6666666666699803E-3"/>
    <n v="51.566666666673633"/>
    <n v="8"/>
    <s v="No"/>
  </r>
  <r>
    <s v="CSMA"/>
    <s v="2025010255"/>
    <x v="0"/>
    <s v="EGR01431R"/>
    <s v="E6823FDR"/>
    <d v="2025-03-13T00:00:00"/>
    <m/>
    <s v="200225"/>
    <x v="44"/>
    <s v="PA"/>
    <s v="S10"/>
    <m/>
    <d v="2025-03-13T00:00:00"/>
    <d v="1899-12-30T08:29:05"/>
    <d v="2025-03-13T00:00:00"/>
    <d v="1899-12-30T08:26:41"/>
    <d v="2025-03-13T00:00:00"/>
    <d v="1899-12-30T09:10:58"/>
    <x v="0"/>
    <s v="RFCPI"/>
    <s v="7022045133"/>
    <s v="FBO"/>
    <d v="1899-12-30T00:46:41"/>
    <d v="1899-12-30T00:44:17"/>
    <d v="1899-12-30T00:02:24"/>
    <s v="Granel"/>
    <s v="E001"/>
    <x v="2"/>
    <d v="1899-12-30T00:41:53"/>
    <d v="1899-12-30T00:44:17"/>
    <n v="8"/>
    <x v="14"/>
    <x v="3"/>
    <x v="0"/>
    <n v="0"/>
    <n v="0"/>
    <s v="OK"/>
    <s v="Clinker"/>
    <x v="2"/>
    <n v="0"/>
    <s v="F. MALAGA"/>
    <s v="A"/>
    <d v="1899-12-30T00:02:24"/>
    <d v="1899-12-30T00:02:24"/>
    <s v="OK"/>
    <m/>
    <m/>
    <d v="1899-12-30T00:00:00"/>
    <d v="1899-12-30T00:41:53"/>
    <n v="5"/>
    <n v="-1.6666666666599883E-3"/>
    <n v="41.883333333336019"/>
    <n v="9"/>
    <s v="Si"/>
  </r>
  <r>
    <s v="CSMA"/>
    <s v="2025010276"/>
    <x v="0"/>
    <s v="ER7226BBV"/>
    <s v="E8946JVD"/>
    <d v="2025-03-13T00:00:00"/>
    <m/>
    <s v="200225"/>
    <x v="44"/>
    <s v="PA"/>
    <s v="S10"/>
    <m/>
    <d v="2025-03-13T00:00:00"/>
    <d v="1899-12-30T09:13:54"/>
    <d v="2025-03-13T00:00:00"/>
    <d v="1899-12-30T09:11:32"/>
    <d v="2025-03-13T00:00:00"/>
    <d v="1899-12-30T09:32:19"/>
    <x v="0"/>
    <s v="RFCPI"/>
    <s v="7022045138"/>
    <s v="FBO"/>
    <d v="1899-12-30T00:23:09"/>
    <d v="1899-12-30T00:20:47"/>
    <d v="1899-12-30T00:02:22"/>
    <s v="Granel"/>
    <s v="E001"/>
    <x v="2"/>
    <d v="1899-12-30T00:18:25"/>
    <d v="1899-12-30T00:20:47"/>
    <n v="9"/>
    <x v="14"/>
    <x v="3"/>
    <x v="0"/>
    <n v="0"/>
    <n v="0"/>
    <s v="OK"/>
    <s v="Clinker"/>
    <x v="2"/>
    <n v="0"/>
    <s v="F. MALAGA"/>
    <s v="A"/>
    <d v="1899-12-30T00:02:22"/>
    <d v="1899-12-30T00:02:22"/>
    <s v="OK"/>
    <m/>
    <m/>
    <d v="1899-12-30T00:00:00"/>
    <d v="1899-12-30T00:18:25"/>
    <n v="5"/>
    <n v="-1.6435185185200152E-3"/>
    <n v="18.416666666663975"/>
    <n v="9"/>
    <s v="Si"/>
  </r>
  <r>
    <s v="CSMA"/>
    <s v="2025010297"/>
    <x v="0"/>
    <s v="E6833GSF"/>
    <m/>
    <d v="2025-03-13T00:00:00"/>
    <m/>
    <s v="200225"/>
    <x v="44"/>
    <s v="PA"/>
    <s v="S10"/>
    <m/>
    <d v="2025-03-13T00:00:00"/>
    <d v="1899-12-30T10:03:37"/>
    <d v="2025-03-13T00:00:00"/>
    <d v="1899-12-30T10:01:14"/>
    <d v="2025-03-13T00:00:00"/>
    <d v="1899-12-30T10:22:06"/>
    <x v="0"/>
    <s v="RFCPI"/>
    <s v="7022045144"/>
    <s v="FBO"/>
    <d v="1899-12-30T00:23:15"/>
    <d v="1899-12-30T00:20:52"/>
    <d v="1899-12-30T00:02:23"/>
    <s v="Granel"/>
    <s v="E001"/>
    <x v="2"/>
    <d v="1899-12-30T00:18:29"/>
    <d v="1899-12-30T00:20:52"/>
    <n v="10"/>
    <x v="14"/>
    <x v="3"/>
    <x v="0"/>
    <n v="0"/>
    <n v="0"/>
    <s v="OK"/>
    <s v="Clinker"/>
    <x v="2"/>
    <n v="0"/>
    <s v="F. MALAGA"/>
    <s v="A"/>
    <d v="1899-12-30T00:02:23"/>
    <d v="1899-12-30T00:02:23"/>
    <s v="OK"/>
    <m/>
    <m/>
    <d v="1899-12-30T00:00:00"/>
    <d v="1899-12-30T00:18:29"/>
    <n v="5"/>
    <n v="-1.6550925925900017E-3"/>
    <n v="18.483333333335956"/>
    <n v="10"/>
    <s v="Si"/>
  </r>
  <r>
    <s v="CSMA"/>
    <s v="2025010302"/>
    <x v="0"/>
    <s v="EGR01431R"/>
    <s v="E6823FDR"/>
    <d v="2025-03-13T00:00:00"/>
    <m/>
    <s v="200225"/>
    <x v="44"/>
    <s v="PA"/>
    <s v="S10"/>
    <m/>
    <d v="2025-03-13T00:00:00"/>
    <d v="1899-12-30T10:12:29"/>
    <d v="2025-03-13T00:00:00"/>
    <d v="1899-12-30T10:10:05"/>
    <d v="2025-03-13T00:00:00"/>
    <d v="1899-12-30T10:27:42"/>
    <x v="0"/>
    <s v="RFCPI"/>
    <s v="7022045146"/>
    <s v="FBO"/>
    <d v="1899-12-30T00:20:01"/>
    <d v="1899-12-30T00:17:37"/>
    <d v="1899-12-30T00:02:24"/>
    <s v="Granel"/>
    <s v="E001"/>
    <x v="2"/>
    <d v="1899-12-30T00:15:13"/>
    <d v="1899-12-30T00:17:37"/>
    <n v="10"/>
    <x v="14"/>
    <x v="3"/>
    <x v="0"/>
    <n v="0"/>
    <n v="0"/>
    <s v="OK"/>
    <s v="Clinker"/>
    <x v="2"/>
    <n v="0"/>
    <s v="F. MALAGA"/>
    <s v="A"/>
    <d v="1899-12-30T00:02:24"/>
    <d v="1899-12-30T00:02:24"/>
    <s v="OK"/>
    <m/>
    <m/>
    <d v="1899-12-30T00:00:00"/>
    <d v="1899-12-30T00:15:13"/>
    <n v="5"/>
    <n v="-1.6666666666699803E-3"/>
    <n v="15.216666666667233"/>
    <n v="10"/>
    <s v="Si"/>
  </r>
  <r>
    <s v="CSMA"/>
    <s v="2025010326"/>
    <x v="0"/>
    <s v="E6833GSF"/>
    <m/>
    <d v="2025-03-13T00:00:00"/>
    <m/>
    <s v="200225"/>
    <x v="44"/>
    <s v="PA"/>
    <s v="S10"/>
    <m/>
    <d v="2025-03-13T00:00:00"/>
    <d v="1899-12-30T11:21:55"/>
    <d v="2025-03-13T00:00:00"/>
    <d v="1899-12-30T11:19:33"/>
    <d v="2025-03-13T00:00:00"/>
    <d v="1899-12-30T11:39:30"/>
    <x v="0"/>
    <s v="RFCPI"/>
    <s v="7022045154"/>
    <s v="FBO"/>
    <d v="1899-12-30T00:22:19"/>
    <d v="1899-12-30T00:19:57"/>
    <d v="1899-12-30T00:02:22"/>
    <s v="Granel"/>
    <s v="E001"/>
    <x v="2"/>
    <d v="1899-12-30T00:17:35"/>
    <d v="1899-12-30T00:19:57"/>
    <n v="11"/>
    <x v="14"/>
    <x v="3"/>
    <x v="0"/>
    <n v="0"/>
    <n v="0"/>
    <s v="OK"/>
    <s v="Clinker"/>
    <x v="2"/>
    <n v="0"/>
    <s v="F. MALAGA"/>
    <s v="A"/>
    <d v="1899-12-30T00:02:22"/>
    <d v="1899-12-30T00:02:22"/>
    <s v="OK"/>
    <m/>
    <m/>
    <d v="1899-12-30T00:00:00"/>
    <d v="1899-12-30T00:17:35"/>
    <n v="5"/>
    <n v="-1.6435185185200152E-3"/>
    <n v="17.583333333335975"/>
    <n v="11"/>
    <s v="Si"/>
  </r>
  <r>
    <s v="CSMA"/>
    <s v="2025010329"/>
    <x v="0"/>
    <s v="EGR01431R"/>
    <s v="E6823FDR"/>
    <d v="2025-03-13T00:00:00"/>
    <m/>
    <s v="200225"/>
    <x v="44"/>
    <s v="PA"/>
    <s v="S10"/>
    <m/>
    <d v="2025-03-13T00:00:00"/>
    <d v="1899-12-30T11:27:05"/>
    <d v="2025-03-13T00:00:00"/>
    <d v="1899-12-30T11:24:41"/>
    <d v="2025-03-13T00:00:00"/>
    <d v="1899-12-30T11:58:53"/>
    <x v="0"/>
    <s v="RFCPI"/>
    <s v="7022045159"/>
    <s v="FBO"/>
    <d v="1899-12-30T00:36:36"/>
    <d v="1899-12-30T00:34:12"/>
    <d v="1899-12-30T00:02:24"/>
    <s v="Granel"/>
    <s v="E001"/>
    <x v="2"/>
    <d v="1899-12-30T00:31:48"/>
    <d v="1899-12-30T00:34:12"/>
    <n v="11"/>
    <x v="14"/>
    <x v="3"/>
    <x v="0"/>
    <n v="0"/>
    <n v="0"/>
    <s v="OK"/>
    <s v="Clinker"/>
    <x v="2"/>
    <n v="0"/>
    <s v="F. MALAGA"/>
    <s v="A"/>
    <d v="1899-12-30T00:02:24"/>
    <d v="1899-12-30T00:02:24"/>
    <s v="OK"/>
    <m/>
    <m/>
    <d v="1899-12-30T00:00:00"/>
    <d v="1899-12-30T00:31:48"/>
    <n v="5"/>
    <n v="-1.6666666666599883E-3"/>
    <n v="31.800000000009607"/>
    <n v="11"/>
    <s v="Si"/>
  </r>
  <r>
    <s v="CSMA"/>
    <s v="2025010350"/>
    <x v="0"/>
    <s v="E6833GSF"/>
    <m/>
    <d v="2025-03-13T00:00:00"/>
    <m/>
    <s v="200225"/>
    <x v="44"/>
    <s v="PA"/>
    <s v="S10"/>
    <m/>
    <d v="2025-03-13T00:00:00"/>
    <d v="1899-12-30T12:39:24"/>
    <d v="2025-03-13T00:00:00"/>
    <d v="1899-12-30T12:37:01"/>
    <d v="2025-03-13T00:00:00"/>
    <d v="1899-12-30T12:54:00"/>
    <x v="0"/>
    <s v="RFCPI"/>
    <s v="7022045171"/>
    <s v="FBO"/>
    <d v="1899-12-30T00:19:22"/>
    <d v="1899-12-30T00:16:59"/>
    <d v="1899-12-30T00:02:23"/>
    <s v="Granel"/>
    <s v="E001"/>
    <x v="2"/>
    <d v="1899-12-30T00:14:36"/>
    <d v="1899-12-30T00:16:59"/>
    <n v="12"/>
    <x v="14"/>
    <x v="3"/>
    <x v="0"/>
    <n v="0"/>
    <n v="0"/>
    <s v="OK"/>
    <s v="Clinker"/>
    <x v="2"/>
    <n v="0"/>
    <s v="F. MALAGA"/>
    <s v="A"/>
    <d v="1899-12-30T00:02:23"/>
    <d v="1899-12-30T00:02:23"/>
    <s v="OK"/>
    <m/>
    <m/>
    <d v="1899-12-30T00:00:00"/>
    <d v="1899-12-30T00:14:36"/>
    <n v="5"/>
    <n v="-1.6550925925900017E-3"/>
    <n v="14.600000000001643"/>
    <n v="12"/>
    <s v="Si"/>
  </r>
  <r>
    <s v="CSMA"/>
    <s v="2025010351"/>
    <x v="0"/>
    <s v="ER6132BBY"/>
    <s v="E6906LRC"/>
    <d v="2025-03-13T00:00:00"/>
    <m/>
    <s v="200225"/>
    <x v="44"/>
    <s v="PA"/>
    <s v="S10"/>
    <m/>
    <d v="2025-03-13T00:00:00"/>
    <d v="1899-12-30T12:40:00"/>
    <d v="2025-03-13T00:00:00"/>
    <d v="1899-12-30T12:37:36"/>
    <d v="2025-03-13T00:00:00"/>
    <d v="1899-12-30T13:07:04"/>
    <x v="0"/>
    <s v="RFCPI"/>
    <s v="7022045173"/>
    <s v="FBO"/>
    <d v="1899-12-30T00:31:52"/>
    <d v="1899-12-30T00:29:28"/>
    <d v="1899-12-30T00:02:24"/>
    <s v="Granel"/>
    <s v="E001"/>
    <x v="2"/>
    <d v="1899-12-30T00:27:04"/>
    <d v="1899-12-30T00:29:28"/>
    <n v="12"/>
    <x v="14"/>
    <x v="3"/>
    <x v="0"/>
    <n v="0"/>
    <n v="0"/>
    <s v="OK"/>
    <s v="Clinker"/>
    <x v="2"/>
    <n v="0"/>
    <s v="F. MALAGA"/>
    <s v="A"/>
    <d v="1899-12-30T00:02:24"/>
    <d v="1899-12-30T00:02:24"/>
    <s v="OK"/>
    <m/>
    <m/>
    <d v="1899-12-30T00:00:00"/>
    <d v="1899-12-30T00:27:04"/>
    <n v="5"/>
    <n v="-1.6666666666700358E-3"/>
    <n v="27.066666666657575"/>
    <n v="13"/>
    <s v="Si"/>
  </r>
  <r>
    <s v="CSMA"/>
    <s v="2025010386"/>
    <x v="0"/>
    <s v="ER2149BCX"/>
    <s v="E9394MXH"/>
    <d v="2025-03-13T00:00:00"/>
    <m/>
    <s v="200225"/>
    <x v="44"/>
    <s v="PA"/>
    <s v="S10"/>
    <m/>
    <d v="2025-03-13T00:00:00"/>
    <d v="1899-12-30T14:46:50"/>
    <d v="2025-03-13T00:00:00"/>
    <d v="1899-12-30T14:44:27"/>
    <d v="2025-03-13T00:00:00"/>
    <d v="1899-12-30T15:02:05"/>
    <x v="0"/>
    <s v="RFCPI"/>
    <s v="7022045186"/>
    <s v="FBO"/>
    <d v="1899-12-30T00:20:01"/>
    <d v="1899-12-30T00:17:38"/>
    <d v="1899-12-30T00:02:23"/>
    <s v="Granel"/>
    <s v="E001"/>
    <x v="2"/>
    <d v="1899-12-30T00:15:15"/>
    <d v="1899-12-30T00:17:38"/>
    <n v="14"/>
    <x v="14"/>
    <x v="3"/>
    <x v="0"/>
    <n v="0"/>
    <n v="0"/>
    <s v="OK"/>
    <s v="Clinker"/>
    <x v="2"/>
    <n v="0"/>
    <s v="F. MALAGA"/>
    <s v="A"/>
    <d v="1899-12-30T00:02:23"/>
    <d v="1899-12-30T00:02:23"/>
    <s v="OK"/>
    <m/>
    <m/>
    <d v="1899-12-30T00:00:00"/>
    <d v="1899-12-30T00:15:15"/>
    <n v="5"/>
    <n v="-1.6550925925900017E-3"/>
    <n v="15.250000000003183"/>
    <n v="15"/>
    <s v="Si"/>
  </r>
  <r>
    <s v="CSMA"/>
    <s v="2025010387"/>
    <x v="0"/>
    <s v="ER9122BCV"/>
    <s v="E8523KHH"/>
    <d v="2025-03-13T00:00:00"/>
    <m/>
    <s v="200225"/>
    <x v="44"/>
    <s v="PA"/>
    <s v="S10"/>
    <m/>
    <d v="2025-03-13T00:00:00"/>
    <d v="1899-12-30T14:50:34"/>
    <d v="2025-03-13T00:00:00"/>
    <d v="1899-12-30T14:48:10"/>
    <d v="2025-03-13T00:00:00"/>
    <d v="1899-12-30T15:04:48"/>
    <x v="0"/>
    <s v="RFCPI"/>
    <s v="7022045187"/>
    <s v="FBO"/>
    <d v="1899-12-30T00:19:02"/>
    <d v="1899-12-30T00:16:38"/>
    <d v="1899-12-30T00:02:24"/>
    <s v="Granel"/>
    <s v="E001"/>
    <x v="2"/>
    <d v="1899-12-30T00:14:14"/>
    <d v="1899-12-30T00:16:38"/>
    <n v="14"/>
    <x v="14"/>
    <x v="3"/>
    <x v="0"/>
    <n v="0"/>
    <n v="0"/>
    <s v="OK"/>
    <s v="Clinker"/>
    <x v="2"/>
    <n v="0"/>
    <s v="F. MALAGA"/>
    <s v="A"/>
    <d v="1899-12-30T00:02:24"/>
    <d v="1899-12-30T00:02:24"/>
    <s v="OK"/>
    <m/>
    <m/>
    <d v="1899-12-30T00:00:00"/>
    <d v="1899-12-30T00:14:14"/>
    <n v="5"/>
    <n v="-1.6666666666600438E-3"/>
    <n v="14.233333333334333"/>
    <n v="15"/>
    <s v="Si"/>
  </r>
  <r>
    <s v="CSMA"/>
    <s v="2025010378"/>
    <x v="0"/>
    <s v="ER1055BBH"/>
    <s v="E0721JRZ"/>
    <d v="2025-03-13T00:00:00"/>
    <m/>
    <s v="3269"/>
    <x v="35"/>
    <s v="PA"/>
    <s v="S2"/>
    <m/>
    <d v="2025-03-13T00:00:00"/>
    <d v="1899-12-30T14:25:40"/>
    <d v="2025-03-13T00:00:00"/>
    <d v="1899-12-30T14:23:16"/>
    <d v="2025-03-13T00:00:00"/>
    <d v="1899-12-30T15:08:09"/>
    <x v="0"/>
    <s v="RFCPI"/>
    <s v="7022045188"/>
    <s v="EXW"/>
    <d v="1899-12-30T00:47:17"/>
    <d v="1899-12-30T00:44:53"/>
    <d v="1899-12-30T00:02:24"/>
    <s v="Granel"/>
    <s v="E001"/>
    <x v="1"/>
    <d v="1899-12-30T00:42:29"/>
    <d v="1899-12-30T00:44:53"/>
    <n v="14"/>
    <x v="14"/>
    <x v="3"/>
    <x v="2"/>
    <n v="0"/>
    <n v="0"/>
    <s v="OK"/>
    <s v="Granel"/>
    <x v="2"/>
    <n v="0"/>
    <s v="F. MALAGA"/>
    <s v="A"/>
    <d v="1899-12-30T00:02:24"/>
    <d v="1899-12-30T00:02:24"/>
    <s v="OK"/>
    <m/>
    <m/>
    <d v="1899-12-30T00:00:00"/>
    <d v="1899-12-30T00:42:29"/>
    <n v="5"/>
    <n v="-1.6666666666699248E-3"/>
    <n v="42.483333333326435"/>
    <n v="15"/>
    <s v="Si"/>
  </r>
  <r>
    <s v="CSMA"/>
    <s v="2025010388"/>
    <x v="0"/>
    <s v="E6833GSF"/>
    <m/>
    <d v="2025-03-13T00:00:00"/>
    <m/>
    <s v="200225"/>
    <x v="44"/>
    <s v="PA"/>
    <s v="S10"/>
    <m/>
    <d v="2025-03-13T00:00:00"/>
    <d v="1899-12-30T14:55:56"/>
    <d v="2025-03-13T00:00:00"/>
    <d v="1899-12-30T14:53:33"/>
    <d v="2025-03-13T00:00:00"/>
    <d v="1899-12-30T15:22:28"/>
    <x v="0"/>
    <s v="RFCPI"/>
    <s v="7022045190"/>
    <s v="FBO"/>
    <d v="1899-12-30T00:31:18"/>
    <d v="1899-12-30T00:28:55"/>
    <d v="1899-12-30T00:02:23"/>
    <s v="Granel"/>
    <s v="E001"/>
    <x v="2"/>
    <d v="1899-12-30T00:26:32"/>
    <d v="1899-12-30T00:28:55"/>
    <n v="14"/>
    <x v="14"/>
    <x v="3"/>
    <x v="0"/>
    <n v="0"/>
    <n v="0"/>
    <s v="OK"/>
    <s v="Clinker"/>
    <x v="2"/>
    <n v="0"/>
    <s v="F. MALAGA"/>
    <s v="A"/>
    <d v="1899-12-30T00:02:23"/>
    <d v="1899-12-30T00:02:23"/>
    <s v="OK"/>
    <m/>
    <m/>
    <d v="1899-12-30T00:00:00"/>
    <d v="1899-12-30T00:26:32"/>
    <n v="5"/>
    <n v="-1.6550925925999938E-3"/>
    <n v="26.533333333324904"/>
    <n v="15"/>
    <s v="Si"/>
  </r>
  <r>
    <s v="CSMA"/>
    <s v="2025010406"/>
    <x v="0"/>
    <s v="E6833GSF"/>
    <m/>
    <d v="2025-03-13T00:00:00"/>
    <m/>
    <s v="200225"/>
    <x v="44"/>
    <s v="PA"/>
    <s v="S10"/>
    <m/>
    <d v="2025-03-13T00:00:00"/>
    <d v="1899-12-30T16:25:25"/>
    <d v="2025-03-13T00:00:00"/>
    <d v="1899-12-30T16:23:02"/>
    <d v="2025-03-13T00:00:00"/>
    <d v="1899-12-30T16:45:09"/>
    <x v="0"/>
    <s v="RFCPI"/>
    <s v="7022045199"/>
    <s v="FBO"/>
    <d v="1899-12-30T00:24:30"/>
    <d v="1899-12-30T00:22:07"/>
    <d v="1899-12-30T00:02:23"/>
    <s v="Granel"/>
    <s v="E001"/>
    <x v="2"/>
    <d v="1899-12-30T00:19:44"/>
    <d v="1899-12-30T00:22:07"/>
    <n v="16"/>
    <x v="14"/>
    <x v="3"/>
    <x v="0"/>
    <n v="0"/>
    <n v="0"/>
    <s v="OK"/>
    <s v="Clinker"/>
    <x v="2"/>
    <n v="0"/>
    <s v="F. MALAGA"/>
    <s v="A"/>
    <d v="1899-12-30T00:02:23"/>
    <d v="1899-12-30T00:02:23"/>
    <s v="OK"/>
    <m/>
    <m/>
    <d v="1899-12-30T00:00:00"/>
    <d v="1899-12-30T00:19:44"/>
    <n v="5"/>
    <n v="-1.6550925925900017E-3"/>
    <n v="19.733333333327998"/>
    <n v="16"/>
    <s v="Si"/>
  </r>
  <r>
    <s v="CSMA"/>
    <s v="2025010433"/>
    <x v="0"/>
    <s v="E6833GSF"/>
    <m/>
    <d v="2025-03-14T00:00:00"/>
    <m/>
    <s v="200225"/>
    <x v="44"/>
    <s v="PA"/>
    <s v="S10"/>
    <m/>
    <d v="2025-03-14T00:00:00"/>
    <d v="1899-12-30T06:22:32"/>
    <d v="2025-03-14T00:00:00"/>
    <d v="1899-12-30T06:20:07"/>
    <d v="2025-03-14T00:00:00"/>
    <d v="1899-12-30T06:44:17"/>
    <x v="0"/>
    <s v="RFCPI"/>
    <s v="7022045210"/>
    <s v="FBO"/>
    <d v="1899-12-30T00:26:35"/>
    <d v="1899-12-30T00:24:10"/>
    <d v="1899-12-30T00:02:25"/>
    <s v="Granel"/>
    <s v="E001"/>
    <x v="2"/>
    <d v="1899-12-30T00:21:45"/>
    <d v="1899-12-30T00:24:10"/>
    <n v="6"/>
    <x v="15"/>
    <x v="3"/>
    <x v="0"/>
    <n v="0"/>
    <n v="0"/>
    <s v="OK"/>
    <s v="Clinker"/>
    <x v="2"/>
    <n v="0"/>
    <s v="F. MALAGA"/>
    <s v="A"/>
    <d v="1899-12-30T00:02:25"/>
    <d v="1899-12-30T00:02:25"/>
    <s v="OK"/>
    <m/>
    <m/>
    <d v="1899-12-30T00:00:00"/>
    <d v="1899-12-30T00:21:45"/>
    <n v="6"/>
    <n v="-1.6782407407400224E-3"/>
    <n v="21.749999999990369"/>
    <n v="6"/>
    <s v="Si"/>
  </r>
  <r>
    <s v="CSMA"/>
    <s v="2025010463"/>
    <x v="0"/>
    <s v="E6833GSF"/>
    <m/>
    <d v="2025-03-14T00:00:00"/>
    <m/>
    <s v="200225"/>
    <x v="44"/>
    <s v="PA"/>
    <s v="S10"/>
    <m/>
    <d v="2025-03-14T00:00:00"/>
    <d v="1899-12-30T07:54:24"/>
    <d v="2025-03-14T00:00:00"/>
    <d v="1899-12-30T07:51:58"/>
    <d v="2025-03-14T00:00:00"/>
    <d v="1899-12-30T08:13:16"/>
    <x v="0"/>
    <s v="RFCPI"/>
    <s v="7022045227"/>
    <s v="FBO"/>
    <d v="1899-12-30T00:23:44"/>
    <d v="1899-12-30T00:21:18"/>
    <d v="1899-12-30T00:02:26"/>
    <s v="Granel"/>
    <s v="E001"/>
    <x v="2"/>
    <d v="1899-12-30T00:18:52"/>
    <d v="1899-12-30T00:21:18"/>
    <n v="7"/>
    <x v="15"/>
    <x v="3"/>
    <x v="0"/>
    <n v="0"/>
    <n v="0"/>
    <s v="OK"/>
    <s v="Clinker"/>
    <x v="2"/>
    <n v="0"/>
    <s v="F. MALAGA"/>
    <s v="A"/>
    <d v="1899-12-30T00:02:26"/>
    <d v="1899-12-30T00:02:26"/>
    <s v="OK"/>
    <m/>
    <m/>
    <d v="1899-12-30T00:00:00"/>
    <d v="1899-12-30T00:18:52"/>
    <n v="6"/>
    <n v="-1.6898148148100089E-3"/>
    <n v="18.866666666678434"/>
    <n v="8"/>
    <s v="Si"/>
  </r>
  <r>
    <s v="CSMA"/>
    <s v="2025010505"/>
    <x v="0"/>
    <s v="E6833GSF"/>
    <m/>
    <d v="2025-03-14T00:00:00"/>
    <m/>
    <s v="200225"/>
    <x v="44"/>
    <s v="PA"/>
    <s v="S10"/>
    <m/>
    <d v="2025-03-14T00:00:00"/>
    <d v="1899-12-30T09:27:39"/>
    <d v="2025-03-14T00:00:00"/>
    <d v="1899-12-30T09:25:12"/>
    <d v="2025-03-14T00:00:00"/>
    <d v="1899-12-30T09:45:55"/>
    <x v="0"/>
    <s v="RFCPI"/>
    <s v="7022045237"/>
    <s v="FBO"/>
    <d v="1899-12-30T00:23:10"/>
    <d v="1899-12-30T00:20:43"/>
    <d v="1899-12-30T00:02:27"/>
    <s v="Granel"/>
    <s v="E001"/>
    <x v="2"/>
    <d v="1899-12-30T00:18:16"/>
    <d v="1899-12-30T00:20:43"/>
    <n v="9"/>
    <x v="15"/>
    <x v="3"/>
    <x v="0"/>
    <n v="0"/>
    <n v="0"/>
    <s v="OK"/>
    <s v="Clinker"/>
    <x v="2"/>
    <n v="0"/>
    <s v="F. MALAGA"/>
    <s v="A"/>
    <d v="1899-12-30T00:02:27"/>
    <d v="1899-12-30T00:02:27"/>
    <s v="OK"/>
    <m/>
    <m/>
    <d v="1899-12-30T00:00:00"/>
    <d v="1899-12-30T00:18:16"/>
    <n v="6"/>
    <n v="-1.7013888888899875E-3"/>
    <n v="18.266666666659155"/>
    <n v="9"/>
    <s v="Si"/>
  </r>
  <r>
    <s v="CSMA"/>
    <s v="2025010529"/>
    <x v="0"/>
    <s v="ER3346BBM"/>
    <s v="E6695HMV"/>
    <d v="2025-03-14T00:00:00"/>
    <m/>
    <s v="200225"/>
    <x v="44"/>
    <s v="PA"/>
    <s v="S10"/>
    <m/>
    <d v="2025-03-14T00:00:00"/>
    <d v="1899-12-30T10:36:22"/>
    <d v="2025-03-14T00:00:00"/>
    <d v="1899-12-30T10:33:55"/>
    <d v="2025-03-14T00:00:00"/>
    <d v="1899-12-30T10:56:56"/>
    <x v="0"/>
    <s v="RFCPI"/>
    <s v="7022045245"/>
    <s v="FBO"/>
    <d v="1899-12-30T00:25:28"/>
    <d v="1899-12-30T00:23:01"/>
    <d v="1899-12-30T00:02:27"/>
    <s v="Granel"/>
    <s v="E001"/>
    <x v="2"/>
    <d v="1899-12-30T00:20:34"/>
    <d v="1899-12-30T00:23:01"/>
    <n v="10"/>
    <x v="15"/>
    <x v="3"/>
    <x v="0"/>
    <n v="0"/>
    <n v="0"/>
    <s v="OK"/>
    <s v="Clinker"/>
    <x v="2"/>
    <n v="0"/>
    <s v="F. MALAGA"/>
    <s v="A"/>
    <d v="1899-12-30T00:02:27"/>
    <d v="1899-12-30T00:02:27"/>
    <s v="OK"/>
    <m/>
    <m/>
    <d v="1899-12-30T00:00:00"/>
    <d v="1899-12-30T00:20:34"/>
    <n v="6"/>
    <n v="-1.7013888888899875E-3"/>
    <n v="20.566666666655998"/>
    <n v="10"/>
    <s v="Si"/>
  </r>
  <r>
    <s v="CSMA"/>
    <s v="2025010553"/>
    <x v="0"/>
    <s v="ER8459BCW"/>
    <s v="E6823FDR"/>
    <d v="2025-03-14T00:00:00"/>
    <m/>
    <s v="200225"/>
    <x v="44"/>
    <s v="PA"/>
    <s v="S10"/>
    <m/>
    <d v="2025-03-14T00:00:00"/>
    <d v="1899-12-30T12:39:43"/>
    <d v="2025-03-14T00:00:00"/>
    <d v="1899-12-30T12:37:16"/>
    <d v="2025-03-14T00:00:00"/>
    <d v="1899-12-30T12:53:41"/>
    <x v="0"/>
    <s v="RFCPI"/>
    <s v="7022045258"/>
    <s v="FBO"/>
    <d v="1899-12-30T00:18:52"/>
    <d v="1899-12-30T00:16:25"/>
    <d v="1899-12-30T00:02:27"/>
    <s v="Granel"/>
    <s v="E001"/>
    <x v="2"/>
    <d v="1899-12-30T00:13:58"/>
    <d v="1899-12-30T00:16:25"/>
    <n v="12"/>
    <x v="15"/>
    <x v="3"/>
    <x v="0"/>
    <n v="0"/>
    <n v="0"/>
    <s v="OK"/>
    <s v="Clinker"/>
    <x v="2"/>
    <n v="0"/>
    <s v="F. MALAGA"/>
    <s v="A"/>
    <d v="1899-12-30T00:02:27"/>
    <d v="1899-12-30T00:02:27"/>
    <s v="OK"/>
    <m/>
    <m/>
    <d v="1899-12-30T00:00:00"/>
    <d v="1899-12-30T00:13:58"/>
    <n v="6"/>
    <n v="-1.701388888890043E-3"/>
    <n v="13.966666666660803"/>
    <n v="12"/>
    <s v="Si"/>
  </r>
  <r>
    <s v="CSMA"/>
    <s v="2025010579"/>
    <x v="0"/>
    <s v="E6833GSF"/>
    <m/>
    <d v="2025-03-14T00:00:00"/>
    <m/>
    <s v="200225"/>
    <x v="44"/>
    <s v="PA"/>
    <s v="S10"/>
    <m/>
    <d v="2025-03-14T00:00:00"/>
    <d v="1899-12-30T15:31:40"/>
    <d v="2025-03-14T00:00:00"/>
    <d v="1899-12-30T15:29:13"/>
    <d v="2025-03-14T00:00:00"/>
    <d v="1899-12-30T15:52:36"/>
    <x v="0"/>
    <s v="RFCPI"/>
    <s v="7022045274"/>
    <s v="FBO"/>
    <d v="1899-12-30T00:25:50"/>
    <d v="1899-12-30T00:23:23"/>
    <d v="1899-12-30T00:02:27"/>
    <s v="Granel"/>
    <s v="E001"/>
    <x v="2"/>
    <d v="1899-12-30T00:20:56"/>
    <d v="1899-12-30T00:23:23"/>
    <n v="15"/>
    <x v="15"/>
    <x v="3"/>
    <x v="0"/>
    <n v="0"/>
    <n v="0"/>
    <s v="OK"/>
    <s v="Clinker"/>
    <x v="2"/>
    <n v="0"/>
    <s v="F. MALAGA"/>
    <s v="A"/>
    <d v="1899-12-30T00:02:27"/>
    <d v="1899-12-30T00:02:27"/>
    <s v="OK"/>
    <m/>
    <m/>
    <d v="1899-12-30T00:00:00"/>
    <d v="1899-12-30T00:20:56"/>
    <n v="6"/>
    <n v="-1.701388888890043E-3"/>
    <n v="20.933333333337618"/>
    <n v="15"/>
    <s v="Si"/>
  </r>
  <r>
    <s v="CSMA"/>
    <s v="2025010587"/>
    <x v="0"/>
    <s v="ER8459BCW"/>
    <s v="E6823FDR"/>
    <d v="2025-03-14T00:00:00"/>
    <m/>
    <s v="200225"/>
    <x v="44"/>
    <s v="PA"/>
    <s v="S10"/>
    <m/>
    <d v="2025-03-14T00:00:00"/>
    <d v="1899-12-30T16:20:03"/>
    <d v="2025-03-14T00:00:00"/>
    <d v="1899-12-30T16:17:37"/>
    <d v="2025-03-14T00:00:00"/>
    <d v="1899-12-30T16:37:22"/>
    <x v="0"/>
    <s v="RFCPI"/>
    <s v="7022045275"/>
    <s v="FBO"/>
    <d v="1899-12-30T00:22:11"/>
    <d v="1899-12-30T00:19:45"/>
    <d v="1899-12-30T00:02:26"/>
    <s v="Granel"/>
    <s v="E001"/>
    <x v="2"/>
    <d v="1899-12-30T00:17:19"/>
    <d v="1899-12-30T00:19:45"/>
    <n v="16"/>
    <x v="15"/>
    <x v="3"/>
    <x v="0"/>
    <n v="0"/>
    <n v="0"/>
    <s v="OK"/>
    <s v="Clinker"/>
    <x v="2"/>
    <n v="0"/>
    <s v="F. MALAGA"/>
    <s v="A"/>
    <d v="1899-12-30T00:02:26"/>
    <d v="1899-12-30T00:02:26"/>
    <s v="OK"/>
    <m/>
    <m/>
    <d v="1899-12-30T00:00:00"/>
    <d v="1899-12-30T00:17:19"/>
    <n v="6"/>
    <n v="-1.689814814820001E-3"/>
    <n v="17.316666666662286"/>
    <n v="16"/>
    <s v="Si"/>
  </r>
  <r>
    <s v="CSMA"/>
    <s v="2025010591"/>
    <x v="0"/>
    <s v="E6833GSF"/>
    <m/>
    <d v="2025-03-14T00:00:00"/>
    <m/>
    <s v="200225"/>
    <x v="44"/>
    <s v="PA"/>
    <s v="S10"/>
    <m/>
    <d v="2025-03-14T00:00:00"/>
    <d v="1899-12-30T16:53:42"/>
    <d v="2025-03-14T00:00:00"/>
    <d v="1899-12-30T16:51:16"/>
    <d v="2025-03-14T00:00:00"/>
    <d v="1899-12-30T17:09:48"/>
    <x v="0"/>
    <s v="RFCPI"/>
    <s v="7022045278"/>
    <s v="FBO"/>
    <d v="1899-12-30T00:20:58"/>
    <d v="1899-12-30T00:18:32"/>
    <d v="1899-12-30T00:02:26"/>
    <s v="Granel"/>
    <s v="E001"/>
    <x v="2"/>
    <d v="1899-12-30T00:16:06"/>
    <d v="1899-12-30T00:18:32"/>
    <n v="16"/>
    <x v="15"/>
    <x v="3"/>
    <x v="0"/>
    <n v="0"/>
    <n v="0"/>
    <s v="OK"/>
    <s v="Clinker"/>
    <x v="2"/>
    <n v="0"/>
    <s v="F. MALAGA"/>
    <s v="A"/>
    <d v="1899-12-30T00:02:26"/>
    <d v="1899-12-30T00:02:26"/>
    <s v="OK"/>
    <m/>
    <m/>
    <d v="1899-12-30T00:00:00"/>
    <d v="1899-12-30T00:16:06"/>
    <n v="6"/>
    <n v="-1.6898148148100089E-3"/>
    <n v="16.100000000006354"/>
    <n v="17"/>
    <s v="Si"/>
  </r>
  <r>
    <s v="CSMA"/>
    <s v="2025010611"/>
    <x v="0"/>
    <s v="E6833GSF"/>
    <m/>
    <d v="2025-03-17T00:00:00"/>
    <m/>
    <s v="200225"/>
    <x v="44"/>
    <s v="PA"/>
    <s v="S10"/>
    <m/>
    <d v="2025-03-17T00:00:00"/>
    <d v="1899-12-30T06:14:38"/>
    <d v="2025-03-17T00:00:00"/>
    <d v="1899-12-30T06:12:06"/>
    <d v="2025-03-17T00:00:00"/>
    <d v="1899-12-30T06:33:45"/>
    <x v="0"/>
    <s v="RFCPI"/>
    <s v="7022045288"/>
    <s v="FBO"/>
    <d v="1899-12-30T00:24:11"/>
    <d v="1899-12-30T00:21:39"/>
    <d v="1899-12-30T00:02:32"/>
    <s v="Granel"/>
    <s v="E001"/>
    <x v="2"/>
    <d v="1899-12-30T00:19:07"/>
    <d v="1899-12-30T00:21:39"/>
    <n v="6"/>
    <x v="16"/>
    <x v="4"/>
    <x v="0"/>
    <n v="0"/>
    <n v="0"/>
    <s v="OK"/>
    <s v="Clinker"/>
    <x v="2"/>
    <n v="0"/>
    <s v="F. MALAGA"/>
    <s v="A"/>
    <d v="1899-12-30T00:02:32"/>
    <d v="1899-12-30T00:02:32"/>
    <s v="OK"/>
    <m/>
    <m/>
    <d v="1899-12-30T00:00:00"/>
    <d v="1899-12-30T00:19:07"/>
    <n v="2"/>
    <n v="-1.7592592592600154E-3"/>
    <n v="19.116666666662407"/>
    <n v="6"/>
    <s v="Si"/>
  </r>
  <r>
    <s v="CSMA"/>
    <s v="2025010630"/>
    <x v="0"/>
    <s v="ER8459BCW"/>
    <s v="E6823FDR"/>
    <d v="2025-03-17T00:00:00"/>
    <m/>
    <s v="200225"/>
    <x v="44"/>
    <s v="PA"/>
    <s v="S10"/>
    <m/>
    <d v="2025-03-17T00:00:00"/>
    <d v="1899-12-30T07:42:11"/>
    <d v="2025-03-17T00:00:00"/>
    <d v="1899-12-30T07:39:39"/>
    <d v="2025-03-17T00:00:00"/>
    <d v="1899-12-30T07:58:55"/>
    <x v="0"/>
    <s v="RFCPI"/>
    <s v="7022045301"/>
    <s v="FBO"/>
    <d v="1899-12-30T00:21:48"/>
    <d v="1899-12-30T00:19:16"/>
    <d v="1899-12-30T00:02:32"/>
    <s v="Granel"/>
    <s v="E001"/>
    <x v="2"/>
    <d v="1899-12-30T00:16:44"/>
    <d v="1899-12-30T00:19:16"/>
    <n v="7"/>
    <x v="16"/>
    <x v="4"/>
    <x v="0"/>
    <n v="0"/>
    <n v="0"/>
    <s v="OK"/>
    <s v="Clinker"/>
    <x v="2"/>
    <n v="0"/>
    <s v="F. MALAGA"/>
    <s v="A"/>
    <d v="1899-12-30T00:02:32"/>
    <d v="1899-12-30T00:02:32"/>
    <s v="OK"/>
    <m/>
    <m/>
    <d v="1899-12-30T00:00:00"/>
    <d v="1899-12-30T00:16:44"/>
    <n v="2"/>
    <n v="-1.7592592592600154E-3"/>
    <n v="16.733333333332805"/>
    <n v="7"/>
    <s v="Si"/>
  </r>
  <r>
    <s v="CSMA"/>
    <s v="2025010631"/>
    <x v="0"/>
    <s v="ER7169BBR"/>
    <s v="E0019FGD"/>
    <d v="2025-03-17T00:00:00"/>
    <m/>
    <s v="200225"/>
    <x v="44"/>
    <s v="PA"/>
    <s v="S10"/>
    <m/>
    <d v="2025-03-17T00:00:00"/>
    <d v="1899-12-30T07:42:48"/>
    <d v="2025-03-17T00:00:00"/>
    <d v="1899-12-30T07:40:16"/>
    <d v="2025-03-17T00:00:00"/>
    <d v="1899-12-30T08:02:16"/>
    <x v="0"/>
    <s v="RFCPI"/>
    <s v="7022045302"/>
    <s v="FBO"/>
    <d v="1899-12-30T00:24:32"/>
    <d v="1899-12-30T00:22:00"/>
    <d v="1899-12-30T00:02:32"/>
    <s v="Granel"/>
    <s v="E001"/>
    <x v="2"/>
    <d v="1899-12-30T00:19:28"/>
    <d v="1899-12-30T00:22:00"/>
    <n v="7"/>
    <x v="16"/>
    <x v="4"/>
    <x v="0"/>
    <n v="0"/>
    <n v="0"/>
    <s v="OK"/>
    <s v="Clinker"/>
    <x v="2"/>
    <n v="0"/>
    <s v="F. MALAGA"/>
    <s v="A"/>
    <d v="1899-12-30T00:02:32"/>
    <d v="1899-12-30T00:02:32"/>
    <s v="OK"/>
    <m/>
    <m/>
    <d v="1899-12-30T00:00:00"/>
    <d v="1899-12-30T00:19:28"/>
    <n v="2"/>
    <n v="-1.7592592592600154E-3"/>
    <n v="19.466666666668775"/>
    <n v="8"/>
    <s v="Si"/>
  </r>
  <r>
    <s v="CSMA"/>
    <s v="2025010632"/>
    <x v="0"/>
    <s v="E6833GSF"/>
    <m/>
    <d v="2025-03-17T00:00:00"/>
    <m/>
    <s v="200225"/>
    <x v="44"/>
    <s v="PA"/>
    <s v="S10"/>
    <m/>
    <d v="2025-03-17T00:00:00"/>
    <d v="1899-12-30T07:44:51"/>
    <d v="2025-03-17T00:00:00"/>
    <d v="1899-12-30T07:42:18"/>
    <d v="2025-03-17T00:00:00"/>
    <d v="1899-12-30T08:11:12"/>
    <x v="0"/>
    <s v="RFCPI"/>
    <s v="7022045304"/>
    <s v="FBO"/>
    <d v="1899-12-30T00:31:27"/>
    <d v="1899-12-30T00:28:54"/>
    <d v="1899-12-30T00:02:33"/>
    <s v="Granel"/>
    <s v="E001"/>
    <x v="2"/>
    <d v="1899-12-30T00:26:21"/>
    <d v="1899-12-30T00:28:54"/>
    <n v="7"/>
    <x v="16"/>
    <x v="4"/>
    <x v="0"/>
    <n v="0"/>
    <n v="0"/>
    <s v="OK"/>
    <s v="Clinker"/>
    <x v="2"/>
    <n v="0"/>
    <s v="F. MALAGA"/>
    <s v="A"/>
    <d v="1899-12-30T00:02:33"/>
    <d v="1899-12-30T00:02:33"/>
    <s v="OK"/>
    <m/>
    <m/>
    <d v="1899-12-30T00:00:00"/>
    <d v="1899-12-30T00:26:21"/>
    <n v="2"/>
    <n v="-1.7708333333300019E-3"/>
    <n v="26.349999999998364"/>
    <n v="8"/>
    <s v="Si"/>
  </r>
  <r>
    <s v="CSMA"/>
    <s v="2025010650"/>
    <x v="0"/>
    <s v="ER8459BCW"/>
    <s v="E6823FDR"/>
    <d v="2025-03-17T00:00:00"/>
    <m/>
    <s v="200225"/>
    <x v="44"/>
    <s v="PA"/>
    <s v="S10"/>
    <m/>
    <d v="2025-03-17T00:00:00"/>
    <d v="1899-12-30T09:01:59"/>
    <d v="2025-03-17T00:00:00"/>
    <d v="1899-12-30T08:59:27"/>
    <d v="2025-03-17T00:00:00"/>
    <d v="1899-12-30T09:15:59"/>
    <x v="0"/>
    <s v="RFCPI"/>
    <s v="7022045312"/>
    <s v="FBO"/>
    <d v="1899-12-30T00:19:04"/>
    <d v="1899-12-30T00:16:32"/>
    <d v="1899-12-30T00:02:32"/>
    <s v="Granel"/>
    <s v="E001"/>
    <x v="2"/>
    <d v="1899-12-30T00:14:00"/>
    <d v="1899-12-30T00:16:32"/>
    <n v="9"/>
    <x v="16"/>
    <x v="4"/>
    <x v="0"/>
    <n v="0"/>
    <n v="0"/>
    <s v="OK"/>
    <s v="Clinker"/>
    <x v="2"/>
    <n v="0"/>
    <s v="F. MALAGA"/>
    <s v="A"/>
    <d v="1899-12-30T00:02:32"/>
    <d v="1899-12-30T00:02:32"/>
    <s v="OK"/>
    <m/>
    <m/>
    <d v="1899-12-30T00:00:00"/>
    <d v="1899-12-30T00:14:00"/>
    <n v="2"/>
    <n v="-1.7592592592500234E-3"/>
    <n v="14.000000000011141"/>
    <n v="9"/>
    <s v="Si"/>
  </r>
  <r>
    <s v="CSMA"/>
    <s v="2025010653"/>
    <x v="0"/>
    <s v="ER7169BBR"/>
    <s v="E0019FGD"/>
    <d v="2025-03-17T00:00:00"/>
    <m/>
    <s v="200225"/>
    <x v="44"/>
    <s v="PA"/>
    <s v="S10"/>
    <m/>
    <d v="2025-03-17T00:00:00"/>
    <d v="1899-12-30T09:06:23"/>
    <d v="2025-03-17T00:00:00"/>
    <d v="1899-12-30T09:04:10"/>
    <d v="2025-03-17T00:00:00"/>
    <d v="1899-12-30T09:21:04"/>
    <x v="0"/>
    <s v="RFCPI"/>
    <s v="7022045314"/>
    <s v="FBO"/>
    <d v="1899-12-30T00:19:07"/>
    <d v="1899-12-30T00:16:54"/>
    <d v="1899-12-30T00:02:13"/>
    <s v="Granel"/>
    <s v="E001"/>
    <x v="2"/>
    <d v="1899-12-30T00:14:41"/>
    <d v="1899-12-30T00:16:54"/>
    <n v="9"/>
    <x v="16"/>
    <x v="4"/>
    <x v="0"/>
    <n v="0"/>
    <n v="0"/>
    <s v="OK"/>
    <s v="Clinker"/>
    <x v="2"/>
    <n v="0"/>
    <s v="F. MALAGA"/>
    <s v="A"/>
    <d v="1899-12-30T00:02:13"/>
    <d v="1899-12-30T00:02:13"/>
    <s v="OK"/>
    <m/>
    <m/>
    <d v="1899-12-30T00:00:00"/>
    <d v="1899-12-30T00:14:41"/>
    <n v="2"/>
    <n v="-1.5393518518500016E-3"/>
    <n v="14.683333333334403"/>
    <n v="9"/>
    <s v="Si"/>
  </r>
  <r>
    <s v="CSMA"/>
    <s v="2025010659"/>
    <x v="0"/>
    <s v="E6833GSF"/>
    <m/>
    <d v="2025-03-17T00:00:00"/>
    <m/>
    <s v="200225"/>
    <x v="44"/>
    <s v="PA"/>
    <s v="S10"/>
    <m/>
    <d v="2025-03-17T00:00:00"/>
    <d v="1899-12-30T09:18:47"/>
    <d v="2025-03-17T00:00:00"/>
    <d v="1899-12-30T09:16:16"/>
    <d v="2025-03-17T00:00:00"/>
    <d v="1899-12-30T09:36:24"/>
    <x v="0"/>
    <s v="RFCPI"/>
    <s v="7022045315"/>
    <s v="FBO"/>
    <d v="1899-12-30T00:22:39"/>
    <d v="1899-12-30T00:20:08"/>
    <d v="1899-12-30T00:02:31"/>
    <s v="Granel"/>
    <s v="E001"/>
    <x v="2"/>
    <d v="1899-12-30T00:17:37"/>
    <d v="1899-12-30T00:20:08"/>
    <n v="9"/>
    <x v="16"/>
    <x v="4"/>
    <x v="0"/>
    <n v="0"/>
    <n v="0"/>
    <s v="OK"/>
    <s v="Clinker"/>
    <x v="2"/>
    <n v="0"/>
    <s v="F. MALAGA"/>
    <s v="A"/>
    <d v="1899-12-30T00:02:31"/>
    <d v="1899-12-30T00:02:31"/>
    <s v="OK"/>
    <m/>
    <m/>
    <d v="1899-12-30T00:00:00"/>
    <d v="1899-12-30T00:17:37"/>
    <n v="2"/>
    <n v="-1.7476851851799813E-3"/>
    <n v="17.616666666672003"/>
    <n v="9"/>
    <s v="Si"/>
  </r>
  <r>
    <s v="CSMA"/>
    <s v="2025010682"/>
    <x v="0"/>
    <s v="ER8459BCW"/>
    <s v="E6823FDR"/>
    <d v="2025-03-17T00:00:00"/>
    <m/>
    <s v="200225"/>
    <x v="44"/>
    <s v="PA"/>
    <s v="S10"/>
    <m/>
    <d v="2025-03-17T00:00:00"/>
    <d v="1899-12-30T10:14:53"/>
    <d v="2025-03-17T00:00:00"/>
    <d v="1899-12-30T10:12:22"/>
    <d v="2025-03-17T00:00:00"/>
    <d v="1899-12-30T10:35:12"/>
    <x v="0"/>
    <s v="RFCPI"/>
    <s v="7022045324"/>
    <s v="FBO"/>
    <d v="1899-12-30T00:25:21"/>
    <d v="1899-12-30T00:22:50"/>
    <d v="1899-12-30T00:02:31"/>
    <s v="Granel"/>
    <s v="E001"/>
    <x v="2"/>
    <d v="1899-12-30T00:20:19"/>
    <d v="1899-12-30T00:22:50"/>
    <n v="10"/>
    <x v="16"/>
    <x v="4"/>
    <x v="0"/>
    <n v="0"/>
    <n v="0"/>
    <s v="OK"/>
    <s v="Clinker"/>
    <x v="2"/>
    <n v="0"/>
    <s v="F. MALAGA"/>
    <s v="A"/>
    <d v="1899-12-30T00:02:31"/>
    <d v="1899-12-30T00:02:31"/>
    <s v="OK"/>
    <m/>
    <m/>
    <d v="1899-12-30T00:00:00"/>
    <d v="1899-12-30T00:20:19"/>
    <n v="2"/>
    <n v="-1.7476851851799813E-3"/>
    <n v="20.316666666672027"/>
    <n v="10"/>
    <s v="Si"/>
  </r>
  <r>
    <s v="CSMA"/>
    <s v="2025010688"/>
    <x v="0"/>
    <s v="ER7169BBR"/>
    <s v="E0019FGD"/>
    <d v="2025-03-17T00:00:00"/>
    <m/>
    <s v="200225"/>
    <x v="44"/>
    <s v="PA"/>
    <s v="S10"/>
    <m/>
    <d v="2025-03-17T00:00:00"/>
    <d v="1899-12-30T10:25:53"/>
    <d v="2025-03-17T00:00:00"/>
    <d v="1899-12-30T10:23:22"/>
    <d v="2025-03-17T00:00:00"/>
    <d v="1899-12-30T10:48:14"/>
    <x v="0"/>
    <s v="RFCPI"/>
    <s v="7022045328"/>
    <s v="FBO"/>
    <d v="1899-12-30T00:27:23"/>
    <d v="1899-12-30T00:24:52"/>
    <d v="1899-12-30T00:02:31"/>
    <s v="Granel"/>
    <s v="E001"/>
    <x v="2"/>
    <d v="1899-12-30T00:22:21"/>
    <d v="1899-12-30T00:24:52"/>
    <n v="10"/>
    <x v="16"/>
    <x v="4"/>
    <x v="0"/>
    <n v="0"/>
    <n v="0"/>
    <s v="OK"/>
    <s v="Clinker"/>
    <x v="2"/>
    <n v="0"/>
    <s v="F. MALAGA"/>
    <s v="A"/>
    <d v="1899-12-30T00:02:31"/>
    <d v="1899-12-30T00:02:31"/>
    <s v="OK"/>
    <m/>
    <m/>
    <d v="1899-12-30T00:00:00"/>
    <d v="1899-12-30T00:22:21"/>
    <n v="2"/>
    <n v="-1.7476851851800368E-3"/>
    <n v="22.350000000009569"/>
    <n v="10"/>
    <s v="Si"/>
  </r>
  <r>
    <s v="CSMA"/>
    <s v="2025010706"/>
    <x v="0"/>
    <s v="ER8459BCW"/>
    <s v="E6823FDR"/>
    <d v="2025-03-17T00:00:00"/>
    <m/>
    <s v="200225"/>
    <x v="44"/>
    <s v="PA"/>
    <s v="S10"/>
    <m/>
    <d v="2025-03-17T00:00:00"/>
    <d v="1899-12-30T11:34:09"/>
    <d v="2025-03-17T00:00:00"/>
    <d v="1899-12-30T11:31:38"/>
    <d v="2025-03-17T00:00:00"/>
    <d v="1899-12-30T11:49:16"/>
    <x v="0"/>
    <s v="RFCPI"/>
    <s v="7022045336"/>
    <s v="FBO"/>
    <d v="1899-12-30T00:20:09"/>
    <d v="1899-12-30T00:17:38"/>
    <d v="1899-12-30T00:02:31"/>
    <s v="Granel"/>
    <s v="E001"/>
    <x v="2"/>
    <d v="1899-12-30T00:15:07"/>
    <d v="1899-12-30T00:17:38"/>
    <n v="11"/>
    <x v="16"/>
    <x v="4"/>
    <x v="0"/>
    <n v="0"/>
    <n v="0"/>
    <s v="OK"/>
    <s v="Clinker"/>
    <x v="2"/>
    <n v="0"/>
    <s v="F. MALAGA"/>
    <s v="A"/>
    <d v="1899-12-30T00:02:31"/>
    <d v="1899-12-30T00:02:31"/>
    <s v="OK"/>
    <m/>
    <m/>
    <d v="1899-12-30T00:00:00"/>
    <d v="1899-12-30T00:15:07"/>
    <n v="2"/>
    <n v="-1.7476851851800368E-3"/>
    <n v="15.116666666673533"/>
    <n v="11"/>
    <s v="Si"/>
  </r>
  <r>
    <s v="CSMA"/>
    <s v="2025010710"/>
    <x v="0"/>
    <s v="ER7169BBR"/>
    <s v="E0019FGD"/>
    <d v="2025-03-17T00:00:00"/>
    <m/>
    <s v="200225"/>
    <x v="44"/>
    <s v="PA"/>
    <s v="S10"/>
    <m/>
    <d v="2025-03-17T00:00:00"/>
    <d v="1899-12-30T11:52:27"/>
    <d v="2025-03-17T00:00:00"/>
    <d v="1899-12-30T11:49:55"/>
    <d v="2025-03-17T00:00:00"/>
    <d v="1899-12-30T12:10:31"/>
    <x v="0"/>
    <s v="RFCPI"/>
    <s v="7022045339"/>
    <s v="FBO"/>
    <d v="1899-12-30T00:23:08"/>
    <d v="1899-12-30T00:20:36"/>
    <d v="1899-12-30T00:02:32"/>
    <s v="Granel"/>
    <s v="E001"/>
    <x v="2"/>
    <d v="1899-12-30T00:18:04"/>
    <d v="1899-12-30T00:20:36"/>
    <n v="11"/>
    <x v="16"/>
    <x v="4"/>
    <x v="0"/>
    <n v="0"/>
    <n v="0"/>
    <s v="OK"/>
    <s v="Clinker"/>
    <x v="2"/>
    <n v="0"/>
    <s v="F. MALAGA"/>
    <s v="A"/>
    <d v="1899-12-30T00:02:32"/>
    <d v="1899-12-30T00:02:32"/>
    <s v="OK"/>
    <m/>
    <m/>
    <d v="1899-12-30T00:00:00"/>
    <d v="1899-12-30T00:18:04"/>
    <n v="2"/>
    <n v="-1.7592592592500234E-3"/>
    <n v="18.066666666671914"/>
    <n v="12"/>
    <s v="Si"/>
  </r>
  <r>
    <s v="CSMA"/>
    <s v="2025010719"/>
    <x v="0"/>
    <s v="ER6132BBY"/>
    <s v="E6906LRC"/>
    <d v="2025-03-17T00:00:00"/>
    <m/>
    <s v="200225"/>
    <x v="44"/>
    <s v="PA"/>
    <s v="S10"/>
    <m/>
    <d v="2025-03-17T00:00:00"/>
    <d v="1899-12-30T12:26:57"/>
    <d v="2025-03-17T00:00:00"/>
    <d v="1899-12-30T12:24:26"/>
    <d v="2025-03-17T00:00:00"/>
    <d v="1899-12-30T12:46:32"/>
    <x v="0"/>
    <s v="RFCPI"/>
    <s v="7022045344"/>
    <s v="FBO"/>
    <d v="1899-12-30T00:24:37"/>
    <d v="1899-12-30T00:22:06"/>
    <d v="1899-12-30T00:02:31"/>
    <s v="Granel"/>
    <s v="E001"/>
    <x v="2"/>
    <d v="1899-12-30T00:19:35"/>
    <d v="1899-12-30T00:22:06"/>
    <n v="12"/>
    <x v="16"/>
    <x v="4"/>
    <x v="0"/>
    <n v="0"/>
    <n v="0"/>
    <s v="OK"/>
    <s v="Clinker"/>
    <x v="2"/>
    <n v="0"/>
    <s v="F. MALAGA"/>
    <s v="A"/>
    <d v="1899-12-30T00:02:31"/>
    <d v="1899-12-30T00:02:31"/>
    <s v="OK"/>
    <m/>
    <m/>
    <d v="1899-12-30T00:00:00"/>
    <d v="1899-12-30T00:19:35"/>
    <n v="2"/>
    <n v="-1.7476851851900843E-3"/>
    <n v="19.583333333323178"/>
    <n v="12"/>
    <s v="Si"/>
  </r>
  <r>
    <s v="CSMA"/>
    <s v="2025010730"/>
    <x v="0"/>
    <s v="ER8459BCW"/>
    <s v="E6823FDR"/>
    <d v="2025-03-17T00:00:00"/>
    <m/>
    <s v="200225"/>
    <x v="44"/>
    <s v="PA"/>
    <s v="S10"/>
    <m/>
    <d v="2025-03-17T00:00:00"/>
    <d v="1899-12-30T12:49:48"/>
    <d v="2025-03-17T00:00:00"/>
    <d v="1899-12-30T12:47:18"/>
    <d v="2025-03-17T00:00:00"/>
    <d v="1899-12-30T13:20:35"/>
    <x v="0"/>
    <s v="RFCPI"/>
    <s v="7022045350"/>
    <s v="FBO"/>
    <d v="1899-12-30T00:35:47"/>
    <d v="1899-12-30T00:33:17"/>
    <d v="1899-12-30T00:02:30"/>
    <s v="Granel"/>
    <s v="E001"/>
    <x v="2"/>
    <d v="1899-12-30T00:30:47"/>
    <d v="1899-12-30T00:33:17"/>
    <n v="12"/>
    <x v="16"/>
    <x v="4"/>
    <x v="0"/>
    <n v="0"/>
    <n v="0"/>
    <s v="OK"/>
    <s v="Clinker"/>
    <x v="2"/>
    <n v="0"/>
    <s v="F. MALAGA"/>
    <s v="A"/>
    <d v="1899-12-30T00:02:30"/>
    <d v="1899-12-30T00:02:30"/>
    <s v="OK"/>
    <m/>
    <m/>
    <d v="1899-12-30T00:00:00"/>
    <d v="1899-12-30T00:30:47"/>
    <n v="2"/>
    <n v="-1.7361111111099392E-3"/>
    <n v="30.783333333340916"/>
    <n v="13"/>
    <s v="Si"/>
  </r>
  <r>
    <s v="CSMA"/>
    <s v="2025010739"/>
    <x v="0"/>
    <s v="ER7169BBR"/>
    <s v="E0019FGD"/>
    <d v="2025-03-17T00:00:00"/>
    <m/>
    <s v="200225"/>
    <x v="44"/>
    <s v="PA"/>
    <s v="S10"/>
    <m/>
    <d v="2025-03-17T00:00:00"/>
    <d v="1899-12-30T13:20:23"/>
    <d v="2025-03-17T00:00:00"/>
    <d v="1899-12-30T13:17:51"/>
    <d v="2025-03-17T00:00:00"/>
    <d v="1899-12-30T13:41:16"/>
    <x v="0"/>
    <s v="RFCPI"/>
    <s v="7022045353"/>
    <s v="FBO"/>
    <d v="1899-12-30T00:25:57"/>
    <d v="1899-12-30T00:23:25"/>
    <d v="1899-12-30T00:02:32"/>
    <s v="Granel"/>
    <s v="E001"/>
    <x v="2"/>
    <d v="1899-12-30T00:20:53"/>
    <d v="1899-12-30T00:23:25"/>
    <n v="13"/>
    <x v="16"/>
    <x v="4"/>
    <x v="0"/>
    <n v="0"/>
    <n v="0"/>
    <s v="OK"/>
    <s v="Clinker"/>
    <x v="2"/>
    <n v="0"/>
    <s v="F. MALAGA"/>
    <s v="A"/>
    <d v="1899-12-30T00:02:32"/>
    <d v="1899-12-30T00:02:32"/>
    <s v="OK"/>
    <m/>
    <m/>
    <d v="1899-12-30T00:00:00"/>
    <d v="1899-12-30T00:20:53"/>
    <n v="2"/>
    <n v="-1.7592592592600154E-3"/>
    <n v="20.883333333326419"/>
    <n v="13"/>
    <s v="Si"/>
  </r>
  <r>
    <s v="CSMA"/>
    <s v="2025010758"/>
    <x v="0"/>
    <s v="ER8459BCW"/>
    <s v="E6823FDR"/>
    <d v="2025-03-17T00:00:00"/>
    <m/>
    <s v="200225"/>
    <x v="44"/>
    <s v="PA"/>
    <s v="S10"/>
    <m/>
    <d v="2025-03-17T00:00:00"/>
    <d v="1899-12-30T14:22:58"/>
    <d v="2025-03-17T00:00:00"/>
    <d v="1899-12-30T14:20:27"/>
    <d v="2025-03-17T00:00:00"/>
    <d v="1899-12-30T14:39:24"/>
    <x v="0"/>
    <s v="RFCPI"/>
    <s v="7022045358"/>
    <s v="FBO"/>
    <d v="1899-12-30T00:21:28"/>
    <d v="1899-12-30T00:18:57"/>
    <d v="1899-12-30T00:02:31"/>
    <s v="Granel"/>
    <s v="E001"/>
    <x v="2"/>
    <d v="1899-12-30T00:16:26"/>
    <d v="1899-12-30T00:18:57"/>
    <n v="14"/>
    <x v="16"/>
    <x v="4"/>
    <x v="0"/>
    <n v="0"/>
    <n v="0"/>
    <s v="OK"/>
    <s v="Clinker"/>
    <x v="2"/>
    <n v="0"/>
    <s v="F. MALAGA"/>
    <s v="A"/>
    <d v="1899-12-30T00:02:31"/>
    <d v="1899-12-30T00:02:31"/>
    <s v="OK"/>
    <m/>
    <m/>
    <d v="1899-12-30T00:00:00"/>
    <d v="1899-12-30T00:16:26"/>
    <n v="2"/>
    <n v="-1.7476851851899733E-3"/>
    <n v="16.433333333323166"/>
    <n v="14"/>
    <s v="Si"/>
  </r>
  <r>
    <s v="CSMA"/>
    <s v="2025010767"/>
    <x v="0"/>
    <s v="ER7169BBR"/>
    <s v="E0019FGD"/>
    <d v="2025-03-17T00:00:00"/>
    <m/>
    <s v="200225"/>
    <x v="44"/>
    <s v="PA"/>
    <s v="S10"/>
    <m/>
    <d v="2025-03-17T00:00:00"/>
    <d v="1899-12-30T14:45:47"/>
    <d v="2025-03-17T00:00:00"/>
    <d v="1899-12-30T14:43:16"/>
    <d v="2025-03-17T00:00:00"/>
    <d v="1899-12-30T15:04:35"/>
    <x v="0"/>
    <s v="RFCPI"/>
    <s v="7022045360"/>
    <s v="FBO"/>
    <d v="1899-12-30T00:23:50"/>
    <d v="1899-12-30T00:21:19"/>
    <d v="1899-12-30T00:02:31"/>
    <s v="Granel"/>
    <s v="E001"/>
    <x v="2"/>
    <d v="1899-12-30T00:18:48"/>
    <d v="1899-12-30T00:21:19"/>
    <n v="14"/>
    <x v="16"/>
    <x v="4"/>
    <x v="0"/>
    <n v="0"/>
    <n v="0"/>
    <s v="OK"/>
    <s v="Clinker"/>
    <x v="2"/>
    <n v="0"/>
    <s v="F. MALAGA"/>
    <s v="A"/>
    <d v="1899-12-30T00:02:31"/>
    <d v="1899-12-30T00:02:31"/>
    <s v="OK"/>
    <m/>
    <m/>
    <d v="1899-12-30T00:00:00"/>
    <d v="1899-12-30T00:18:48"/>
    <n v="2"/>
    <n v="-1.7476851851799813E-3"/>
    <n v="18.800000000006456"/>
    <n v="15"/>
    <s v="Si"/>
  </r>
  <r>
    <s v="CSMA"/>
    <s v="2025010769"/>
    <x v="0"/>
    <s v="ER2027BCX"/>
    <s v="E0557LFT"/>
    <d v="2025-03-17T00:00:00"/>
    <m/>
    <s v="200225"/>
    <x v="44"/>
    <s v="PA"/>
    <s v="S10"/>
    <m/>
    <d v="2025-03-17T00:00:00"/>
    <d v="1899-12-30T14:49:41"/>
    <d v="2025-03-17T00:00:00"/>
    <d v="1899-12-30T14:47:10"/>
    <d v="2025-03-17T00:00:00"/>
    <d v="1899-12-30T15:07:00"/>
    <x v="0"/>
    <s v="RFCPI"/>
    <s v="7022045361"/>
    <s v="FBO"/>
    <d v="1899-12-30T00:22:21"/>
    <d v="1899-12-30T00:19:50"/>
    <d v="1899-12-30T00:02:31"/>
    <s v="Granel"/>
    <s v="E001"/>
    <x v="2"/>
    <d v="1899-12-30T00:17:19"/>
    <d v="1899-12-30T00:19:50"/>
    <n v="14"/>
    <x v="16"/>
    <x v="4"/>
    <x v="0"/>
    <n v="0"/>
    <n v="0"/>
    <s v="OK"/>
    <s v="Clinker"/>
    <x v="2"/>
    <n v="0"/>
    <s v="F. MALAGA"/>
    <s v="A"/>
    <d v="1899-12-30T00:02:31"/>
    <d v="1899-12-30T00:02:31"/>
    <s v="OK"/>
    <m/>
    <m/>
    <d v="1899-12-30T00:00:00"/>
    <d v="1899-12-30T00:17:19"/>
    <n v="2"/>
    <n v="-1.7476851851899733E-3"/>
    <n v="17.316666666662446"/>
    <n v="15"/>
    <s v="Si"/>
  </r>
  <r>
    <s v="CSMA"/>
    <s v="2025010781"/>
    <x v="0"/>
    <s v="ER8459BCW"/>
    <s v="E6823FDR"/>
    <d v="2025-03-17T00:00:00"/>
    <m/>
    <s v="200225"/>
    <x v="44"/>
    <s v="PA"/>
    <s v="S10"/>
    <m/>
    <d v="2025-03-17T00:00:00"/>
    <d v="1899-12-30T15:52:56"/>
    <d v="2025-03-17T00:00:00"/>
    <d v="1899-12-30T15:50:25"/>
    <d v="2025-03-17T00:00:00"/>
    <d v="1899-12-30T16:16:14"/>
    <x v="0"/>
    <s v="RFCPI"/>
    <s v="7022045370"/>
    <s v="FBO"/>
    <d v="1899-12-30T00:28:20"/>
    <d v="1899-12-30T00:25:49"/>
    <d v="1899-12-30T00:02:31"/>
    <s v="Granel"/>
    <s v="E001"/>
    <x v="2"/>
    <d v="1899-12-30T00:23:18"/>
    <d v="1899-12-30T00:25:49"/>
    <n v="15"/>
    <x v="16"/>
    <x v="4"/>
    <x v="0"/>
    <n v="0"/>
    <n v="0"/>
    <s v="OK"/>
    <s v="Clinker"/>
    <x v="2"/>
    <n v="0"/>
    <s v="F. MALAGA"/>
    <s v="A"/>
    <d v="1899-12-30T00:02:31"/>
    <d v="1899-12-30T00:02:31"/>
    <s v="OK"/>
    <m/>
    <m/>
    <d v="1899-12-30T00:00:00"/>
    <d v="1899-12-30T00:23:18"/>
    <n v="2"/>
    <n v="-1.7476851851900843E-3"/>
    <n v="23.299999999991972"/>
    <n v="16"/>
    <s v="Si"/>
  </r>
  <r>
    <s v="CSMA"/>
    <s v="2025010784"/>
    <x v="0"/>
    <s v="ER2027BCX"/>
    <s v="E0557LFT"/>
    <d v="2025-03-17T00:00:00"/>
    <m/>
    <s v="200225"/>
    <x v="44"/>
    <s v="PA"/>
    <s v="S10"/>
    <m/>
    <d v="2025-03-17T00:00:00"/>
    <d v="1899-12-30T16:05:07"/>
    <d v="2025-03-17T00:00:00"/>
    <d v="1899-12-30T16:02:36"/>
    <d v="2025-03-17T00:00:00"/>
    <d v="1899-12-30T16:21:55"/>
    <x v="0"/>
    <s v="RFCPI"/>
    <s v="7022045372"/>
    <s v="FBO"/>
    <d v="1899-12-30T00:21:50"/>
    <d v="1899-12-30T00:19:19"/>
    <d v="1899-12-30T00:02:31"/>
    <s v="Granel"/>
    <s v="E001"/>
    <x v="2"/>
    <d v="1899-12-30T00:16:48"/>
    <d v="1899-12-30T00:19:19"/>
    <n v="16"/>
    <x v="16"/>
    <x v="4"/>
    <x v="0"/>
    <n v="0"/>
    <n v="0"/>
    <s v="OK"/>
    <s v="Clinker"/>
    <x v="2"/>
    <n v="0"/>
    <s v="F. MALAGA"/>
    <s v="A"/>
    <d v="1899-12-30T00:02:31"/>
    <d v="1899-12-30T00:02:31"/>
    <s v="OK"/>
    <m/>
    <m/>
    <d v="1899-12-30T00:00:00"/>
    <d v="1899-12-30T00:16:48"/>
    <n v="2"/>
    <n v="-1.7476851851899733E-3"/>
    <n v="16.799999999990476"/>
    <n v="16"/>
    <s v="Si"/>
  </r>
  <r>
    <s v="CSMA"/>
    <s v="2025010786"/>
    <x v="0"/>
    <s v="ER7169BBR"/>
    <s v="E0019FGD"/>
    <d v="2025-03-17T00:00:00"/>
    <m/>
    <s v="200225"/>
    <x v="44"/>
    <s v="PA"/>
    <s v="S10"/>
    <m/>
    <d v="2025-03-17T00:00:00"/>
    <d v="1899-12-30T16:12:01"/>
    <d v="2025-03-17T00:00:00"/>
    <d v="1899-12-30T16:09:30"/>
    <d v="2025-03-17T00:00:00"/>
    <d v="1899-12-30T16:29:30"/>
    <x v="0"/>
    <s v="RFCPI"/>
    <s v="7022045374"/>
    <s v="FBO"/>
    <d v="1899-12-30T00:22:31"/>
    <d v="1899-12-30T00:20:00"/>
    <d v="1899-12-30T00:02:31"/>
    <s v="Granel"/>
    <s v="E001"/>
    <x v="2"/>
    <d v="1899-12-30T00:17:29"/>
    <d v="1899-12-30T00:20:00"/>
    <n v="16"/>
    <x v="16"/>
    <x v="4"/>
    <x v="0"/>
    <n v="0"/>
    <n v="0"/>
    <s v="OK"/>
    <s v="Clinker"/>
    <x v="2"/>
    <n v="0"/>
    <s v="F. MALAGA"/>
    <s v="A"/>
    <d v="1899-12-30T00:02:31"/>
    <d v="1899-12-30T00:02:31"/>
    <s v="OK"/>
    <m/>
    <m/>
    <d v="1899-12-30T00:00:00"/>
    <d v="1899-12-30T00:17:29"/>
    <n v="2"/>
    <n v="-1.7476851851799813E-3"/>
    <n v="17.483333333342514"/>
    <n v="16"/>
    <s v="Si"/>
  </r>
  <r>
    <s v="CSMA"/>
    <s v="2025011014"/>
    <x v="0"/>
    <s v="E6833GSF"/>
    <m/>
    <d v="2025-03-19T00:00:00"/>
    <m/>
    <s v="200225"/>
    <x v="44"/>
    <s v="PA"/>
    <s v="S10"/>
    <m/>
    <d v="2025-03-19T00:00:00"/>
    <d v="1899-12-30T07:33:31"/>
    <d v="2025-03-19T00:00:00"/>
    <d v="1899-12-30T07:31:03"/>
    <d v="2025-03-19T00:00:00"/>
    <d v="1899-12-30T07:51:31"/>
    <x v="0"/>
    <s v="RFCPI"/>
    <s v="7022045480"/>
    <s v="FBO"/>
    <d v="1899-12-30T00:00:00"/>
    <d v="1899-12-30T00:00:00"/>
    <d v="1899-12-30T00:00:00"/>
    <s v="Granel"/>
    <s v="E001"/>
    <x v="2"/>
    <d v="1899-12-30T00:18:00"/>
    <d v="1899-12-30T00:20:28"/>
    <n v="7"/>
    <x v="18"/>
    <x v="4"/>
    <x v="0"/>
    <n v="0"/>
    <n v="0"/>
    <s v="OK"/>
    <s v="Clinker"/>
    <x v="2"/>
    <n v="0"/>
    <s v="F. MALAGA"/>
    <s v="A"/>
    <d v="1899-12-30T00:00:00"/>
    <d v="1899-12-30T00:00:00"/>
    <s v="OK"/>
    <m/>
    <m/>
    <d v="1899-12-30T00:00:00"/>
    <d v="1899-12-30T00:18:00"/>
    <n v="4"/>
    <n v="-1.7129629629599741E-3"/>
    <n v="18.000000000000014"/>
    <n v="7"/>
    <s v="Si"/>
  </r>
  <r>
    <s v="CSMA"/>
    <s v="2025011013"/>
    <x v="0"/>
    <s v="ER7686BCJ"/>
    <s v="E0504LWN"/>
    <d v="2025-03-19T00:00:00"/>
    <m/>
    <s v="3283"/>
    <x v="37"/>
    <s v="PA"/>
    <s v="PA"/>
    <m/>
    <d v="2025-03-19T00:00:00"/>
    <d v="1899-12-30T07:32:39"/>
    <d v="2025-03-19T00:00:00"/>
    <d v="1899-12-30T07:30:11"/>
    <d v="2025-03-19T00:00:00"/>
    <d v="1899-12-30T07:57:43"/>
    <x v="0"/>
    <s v="RFCPI"/>
    <s v="7022045481"/>
    <s v="FBO"/>
    <d v="1899-12-30T00:00:00"/>
    <d v="1899-12-30T00:00:00"/>
    <d v="1899-12-30T00:00:00"/>
    <s v="Ensacado"/>
    <s v="E002"/>
    <x v="2"/>
    <d v="1899-12-30T00:25:04"/>
    <d v="1899-12-30T00:27:32"/>
    <n v="7"/>
    <x v="18"/>
    <x v="4"/>
    <x v="1"/>
    <n v="0"/>
    <n v="0"/>
    <s v="OK"/>
    <s v="Ensacado"/>
    <x v="2"/>
    <n v="0"/>
    <s v="F. MALAGA"/>
    <s v="A"/>
    <d v="1899-12-30T00:00:00"/>
    <d v="1899-12-30T00:00:00"/>
    <s v="OK"/>
    <m/>
    <m/>
    <d v="1899-12-30T00:00:00"/>
    <d v="1899-12-30T00:25:04"/>
    <n v="4"/>
    <n v="-1.7129629629700216E-3"/>
    <n v="25.066666666670372"/>
    <n v="7"/>
    <s v="Si"/>
  </r>
  <r>
    <s v="CSMA"/>
    <s v="2025011083"/>
    <x v="0"/>
    <s v="E6833GSF"/>
    <m/>
    <d v="2025-03-19T00:00:00"/>
    <m/>
    <s v="200225"/>
    <x v="44"/>
    <s v="PA"/>
    <s v="S10"/>
    <m/>
    <d v="2025-03-19T00:00:00"/>
    <d v="1899-12-30T10:59:55"/>
    <d v="2025-03-19T00:00:00"/>
    <d v="1899-12-30T10:57:26"/>
    <d v="2025-03-19T00:00:00"/>
    <d v="1899-12-30T11:20:05"/>
    <x v="0"/>
    <s v="RFCPI"/>
    <s v="7022045509"/>
    <s v="FBO"/>
    <d v="1899-12-30T00:00:00"/>
    <d v="1899-12-30T00:00:00"/>
    <d v="1899-12-30T00:00:00"/>
    <s v="Granel"/>
    <s v="E001"/>
    <x v="2"/>
    <d v="1899-12-30T00:20:10"/>
    <d v="1899-12-30T00:22:39"/>
    <n v="10"/>
    <x v="18"/>
    <x v="4"/>
    <x v="0"/>
    <n v="0"/>
    <n v="0"/>
    <s v="OK"/>
    <s v="Clinker"/>
    <x v="2"/>
    <n v="0"/>
    <s v="F. MALAGA"/>
    <s v="A"/>
    <d v="1899-12-30T00:00:00"/>
    <d v="1899-12-30T00:00:00"/>
    <s v="OK"/>
    <m/>
    <m/>
    <d v="1899-12-30T00:00:00"/>
    <d v="1899-12-30T00:20:10"/>
    <n v="4"/>
    <n v="-1.7245370370300162E-3"/>
    <n v="20.166666666667208"/>
    <n v="11"/>
    <s v="Si"/>
  </r>
  <r>
    <s v="CSMA"/>
    <s v="2025011104"/>
    <x v="0"/>
    <s v="E6833GSF"/>
    <m/>
    <d v="2025-03-19T00:00:00"/>
    <m/>
    <s v="200225"/>
    <x v="44"/>
    <s v="PA"/>
    <s v="S10"/>
    <m/>
    <d v="2025-03-19T00:00:00"/>
    <d v="1899-12-30T12:27:18"/>
    <d v="2025-03-19T00:00:00"/>
    <d v="1899-12-30T12:24:50"/>
    <d v="2025-03-19T00:00:00"/>
    <d v="1899-12-30T12:40:07"/>
    <x v="0"/>
    <s v="RFCPI"/>
    <s v="7022045524"/>
    <s v="FBO"/>
    <d v="1899-12-30T00:00:00"/>
    <d v="1899-12-30T00:00:00"/>
    <d v="1899-12-30T00:00:00"/>
    <s v="Granel"/>
    <s v="E001"/>
    <x v="2"/>
    <d v="1899-12-30T00:12:49"/>
    <d v="1899-12-30T00:15:17"/>
    <n v="12"/>
    <x v="18"/>
    <x v="4"/>
    <x v="0"/>
    <n v="0"/>
    <n v="0"/>
    <s v="OK"/>
    <s v="Clinker"/>
    <x v="2"/>
    <n v="0"/>
    <s v="F. MALAGA"/>
    <s v="A"/>
    <d v="1899-12-30T00:00:00"/>
    <d v="1899-12-30T00:00:00"/>
    <s v="OK"/>
    <m/>
    <m/>
    <d v="1899-12-30T00:00:00"/>
    <d v="1899-12-30T00:12:49"/>
    <n v="4"/>
    <n v="-1.7129629629599741E-3"/>
    <n v="12.81666666667677"/>
    <n v="12"/>
    <s v="Si"/>
  </r>
  <r>
    <s v="CSMA"/>
    <s v="2025011121"/>
    <x v="0"/>
    <s v="E6833GSF"/>
    <m/>
    <d v="2025-03-19T00:00:00"/>
    <m/>
    <s v="200225"/>
    <x v="44"/>
    <s v="PA"/>
    <s v="S10"/>
    <m/>
    <d v="2025-03-19T00:00:00"/>
    <d v="1899-12-30T13:41:32"/>
    <d v="2025-03-19T00:00:00"/>
    <d v="1899-12-30T13:39:03"/>
    <d v="2025-03-19T00:00:00"/>
    <d v="1899-12-30T14:06:27"/>
    <x v="0"/>
    <s v="RFCPI"/>
    <s v="7022045530"/>
    <s v="FBO"/>
    <d v="1899-12-30T00:00:00"/>
    <d v="1899-12-30T00:00:00"/>
    <d v="1899-12-30T00:00:00"/>
    <s v="Granel"/>
    <s v="E001"/>
    <x v="2"/>
    <d v="1899-12-30T00:24:55"/>
    <d v="1899-12-30T00:27:24"/>
    <n v="13"/>
    <x v="18"/>
    <x v="4"/>
    <x v="0"/>
    <n v="0"/>
    <n v="0"/>
    <s v="OK"/>
    <s v="Clinker"/>
    <x v="2"/>
    <n v="0"/>
    <s v="F. MALAGA"/>
    <s v="A"/>
    <d v="1899-12-30T00:00:00"/>
    <d v="1899-12-30T00:00:00"/>
    <s v="OK"/>
    <m/>
    <m/>
    <d v="1899-12-30T00:00:00"/>
    <d v="1899-12-30T00:24:55"/>
    <n v="4"/>
    <n v="-1.7245370370400082E-3"/>
    <n v="24.916666666665552"/>
    <n v="14"/>
    <s v="Si"/>
  </r>
  <r>
    <s v="CSMA"/>
    <s v="2025011159"/>
    <x v="0"/>
    <s v="E6833GSF"/>
    <m/>
    <d v="2025-03-19T00:00:00"/>
    <m/>
    <s v="200225"/>
    <x v="44"/>
    <s v="PA"/>
    <s v="S10"/>
    <m/>
    <d v="2025-03-19T00:00:00"/>
    <d v="1899-12-30T16:17:24"/>
    <d v="2025-03-19T00:00:00"/>
    <d v="1899-12-30T16:14:56"/>
    <d v="2025-03-19T00:00:00"/>
    <d v="1899-12-30T16:34:44"/>
    <x v="0"/>
    <s v="RFCPI"/>
    <s v="7022045556"/>
    <s v="FBO"/>
    <d v="1899-12-30T00:00:00"/>
    <d v="1899-12-30T00:00:00"/>
    <d v="1899-12-30T00:00:00"/>
    <s v="Granel"/>
    <s v="E001"/>
    <x v="2"/>
    <d v="1899-12-30T00:17:20"/>
    <d v="1899-12-30T00:19:48"/>
    <n v="16"/>
    <x v="18"/>
    <x v="4"/>
    <x v="0"/>
    <n v="0"/>
    <n v="0"/>
    <s v="OK"/>
    <s v="Clinker"/>
    <x v="2"/>
    <n v="0"/>
    <s v="F. MALAGA"/>
    <s v="A"/>
    <d v="1899-12-30T00:00:00"/>
    <d v="1899-12-30T00:00:00"/>
    <s v="OK"/>
    <m/>
    <m/>
    <d v="1899-12-30T00:00:00"/>
    <d v="1899-12-30T00:17:20"/>
    <n v="4"/>
    <n v="-1.7129629629599741E-3"/>
    <n v="17.333333333337695"/>
    <n v="16"/>
    <s v="Si"/>
  </r>
  <r>
    <s v="CSMA"/>
    <s v="2025011164"/>
    <x v="0"/>
    <s v="ER8459BCW"/>
    <s v="E6823FDR"/>
    <d v="2025-03-19T00:00:00"/>
    <m/>
    <s v="200225"/>
    <x v="44"/>
    <s v="PA"/>
    <s v="S10"/>
    <m/>
    <d v="2025-03-19T00:00:00"/>
    <d v="1899-12-30T17:23:00"/>
    <d v="2025-03-19T00:00:00"/>
    <d v="1899-12-30T17:20:33"/>
    <d v="2025-03-19T00:00:00"/>
    <d v="1899-12-30T17:35:46"/>
    <x v="0"/>
    <s v="RFCPI"/>
    <s v="7022045559"/>
    <s v="FBO"/>
    <d v="1899-12-30T00:00:00"/>
    <d v="1899-12-30T00:00:00"/>
    <d v="1899-12-30T00:00:00"/>
    <s v="Granel"/>
    <s v="E001"/>
    <x v="2"/>
    <d v="1899-12-30T00:12:46"/>
    <d v="1899-12-30T00:15:13"/>
    <n v="17"/>
    <x v="18"/>
    <x v="4"/>
    <x v="0"/>
    <n v="0"/>
    <n v="0"/>
    <s v="OK"/>
    <s v="Clinker"/>
    <x v="2"/>
    <n v="0"/>
    <s v="F. MALAGA"/>
    <s v="A"/>
    <d v="1899-12-30T00:00:00"/>
    <d v="1899-12-30T00:00:00"/>
    <s v="OK"/>
    <m/>
    <m/>
    <d v="1899-12-30T00:00:00"/>
    <d v="1899-12-30T00:12:46"/>
    <n v="4"/>
    <n v="-1.701388888889932E-3"/>
    <n v="12.766666666665571"/>
    <n v="17"/>
    <s v="Si"/>
  </r>
  <r>
    <s v="CSMA"/>
    <s v="2025011548"/>
    <x v="0"/>
    <s v="ER8459BCW"/>
    <s v="E6823FDR"/>
    <d v="2025-03-21T00:00:00"/>
    <m/>
    <s v="200225"/>
    <x v="44"/>
    <s v="PA"/>
    <s v="S10"/>
    <m/>
    <d v="2025-03-21T00:00:00"/>
    <d v="1899-12-30T15:21:53"/>
    <d v="2025-03-21T00:00:00"/>
    <d v="1899-12-30T15:19:20"/>
    <d v="2025-03-21T00:00:00"/>
    <d v="1899-12-30T15:38:24"/>
    <x v="0"/>
    <s v="RFCPI"/>
    <s v="7022045769"/>
    <s v="FBO"/>
    <d v="1899-12-30T00:21:37"/>
    <d v="1899-12-30T00:19:04"/>
    <d v="1899-12-30T00:02:33"/>
    <s v="Granel"/>
    <s v="E001"/>
    <x v="2"/>
    <d v="1899-12-30T00:16:31"/>
    <d v="1899-12-30T00:19:04"/>
    <n v="15"/>
    <x v="20"/>
    <x v="4"/>
    <x v="0"/>
    <n v="0"/>
    <n v="0"/>
    <s v="OK"/>
    <s v="Clinker"/>
    <x v="2"/>
    <n v="0"/>
    <s v="F. MALAGA"/>
    <s v="A"/>
    <d v="1899-12-30T00:02:33"/>
    <d v="1899-12-30T00:02:33"/>
    <s v="OK"/>
    <m/>
    <m/>
    <d v="1899-12-30T00:00:00"/>
    <d v="1899-12-30T00:16:31"/>
    <n v="6"/>
    <n v="-1.7708333333300574E-3"/>
    <n v="16.516666666670314"/>
    <n v="15"/>
    <s v="Si"/>
  </r>
  <r>
    <s v="CSMA"/>
    <s v="2025011554"/>
    <x v="0"/>
    <s v="ER7169BBR"/>
    <s v="E0019FGD"/>
    <d v="2025-03-21T00:00:00"/>
    <m/>
    <s v="200225"/>
    <x v="44"/>
    <s v="PA"/>
    <s v="S10"/>
    <m/>
    <d v="2025-03-21T00:00:00"/>
    <d v="1899-12-30T15:34:38"/>
    <d v="2025-03-21T00:00:00"/>
    <d v="1899-12-30T15:32:05"/>
    <d v="2025-03-21T00:00:00"/>
    <d v="1899-12-30T15:49:57"/>
    <x v="0"/>
    <s v="RFCPI"/>
    <s v="7022045772"/>
    <s v="FBO"/>
    <d v="1899-12-30T00:20:25"/>
    <d v="1899-12-30T00:17:52"/>
    <d v="1899-12-30T00:02:33"/>
    <s v="Granel"/>
    <s v="E001"/>
    <x v="2"/>
    <d v="1899-12-30T00:15:19"/>
    <d v="1899-12-30T00:17:52"/>
    <n v="15"/>
    <x v="20"/>
    <x v="4"/>
    <x v="0"/>
    <n v="0"/>
    <n v="0"/>
    <s v="OK"/>
    <s v="Clinker"/>
    <x v="2"/>
    <n v="0"/>
    <s v="F. MALAGA"/>
    <s v="A"/>
    <d v="1899-12-30T00:02:33"/>
    <d v="1899-12-30T00:02:33"/>
    <s v="OK"/>
    <m/>
    <m/>
    <d v="1899-12-30T00:00:00"/>
    <d v="1899-12-30T00:15:19"/>
    <n v="6"/>
    <n v="-1.7708333333399384E-3"/>
    <n v="15.316666666660854"/>
    <n v="15"/>
    <s v="Si"/>
  </r>
  <r>
    <s v="CSMA"/>
    <s v="2025011573"/>
    <x v="0"/>
    <s v="ER7169BBR"/>
    <s v="E0019FGD"/>
    <d v="2025-03-21T00:00:00"/>
    <m/>
    <s v="200225"/>
    <x v="44"/>
    <s v="PA"/>
    <s v="S10"/>
    <m/>
    <d v="2025-03-21T00:00:00"/>
    <d v="1899-12-30T16:49:03"/>
    <d v="2025-03-21T00:00:00"/>
    <d v="1899-12-30T16:46:29"/>
    <d v="2025-03-21T00:00:00"/>
    <d v="1899-12-30T17:12:57"/>
    <x v="0"/>
    <s v="RFCPI"/>
    <s v="7022045783"/>
    <s v="FBO"/>
    <d v="1899-12-30T00:29:02"/>
    <d v="1899-12-30T00:26:28"/>
    <d v="1899-12-30T00:02:34"/>
    <s v="Granel"/>
    <s v="E001"/>
    <x v="2"/>
    <d v="1899-12-30T00:23:54"/>
    <d v="1899-12-30T00:26:28"/>
    <n v="16"/>
    <x v="20"/>
    <x v="4"/>
    <x v="0"/>
    <n v="0"/>
    <n v="0"/>
    <s v="OK"/>
    <s v="Clinker"/>
    <x v="2"/>
    <n v="0"/>
    <s v="F. MALAGA"/>
    <s v="A"/>
    <d v="1899-12-30T00:02:34"/>
    <d v="1899-12-30T00:02:34"/>
    <s v="OK"/>
    <m/>
    <m/>
    <d v="1899-12-30T00:00:00"/>
    <d v="1899-12-30T00:23:54"/>
    <n v="6"/>
    <n v="-1.7824074074099805E-3"/>
    <n v="23.899999999996862"/>
    <n v="17"/>
    <s v="Si"/>
  </r>
  <r>
    <s v="CSMA"/>
    <s v="2025008996"/>
    <x v="0"/>
    <s v="ER4080BDR"/>
    <s v="E0561JXG"/>
    <d v="2025-03-05T00:00:00"/>
    <m/>
    <s v="3269"/>
    <x v="35"/>
    <s v="PA"/>
    <s v="S2"/>
    <m/>
    <d v="2025-03-05T00:00:00"/>
    <d v="1899-12-30T14:04:09"/>
    <d v="2025-03-05T00:00:00"/>
    <d v="1899-12-30T14:02:29"/>
    <d v="2025-03-05T00:00:00"/>
    <d v="1899-12-30T14:35:35"/>
    <x v="0"/>
    <s v="RFCPI"/>
    <s v="7022044469"/>
    <s v="FBO"/>
    <d v="1899-12-30T00:34:46"/>
    <d v="1899-12-30T00:33:06"/>
    <d v="1899-12-30T00:01:40"/>
    <s v="Granel"/>
    <s v="E001"/>
    <x v="2"/>
    <d v="1899-12-30T00:31:26"/>
    <d v="1899-12-30T00:33:06"/>
    <n v="14"/>
    <x v="8"/>
    <x v="2"/>
    <x v="2"/>
    <n v="0"/>
    <n v="0"/>
    <s v="OK"/>
    <s v="Granel"/>
    <x v="2"/>
    <n v="0"/>
    <s v="F. MALAGA"/>
    <s v="A"/>
    <d v="1899-12-30T00:01:40"/>
    <d v="1899-12-30T00:01:40"/>
    <s v="OK"/>
    <m/>
    <m/>
    <d v="1899-12-30T00:00:00"/>
    <d v="1899-12-30T00:31:26"/>
    <n v="4"/>
    <n v="-1.1574074074099938E-3"/>
    <n v="31.433333333327909"/>
    <n v="14"/>
    <s v="Si"/>
  </r>
  <r>
    <s v="CSMA"/>
    <s v="2025008997"/>
    <x v="0"/>
    <s v="ER2857BDR"/>
    <s v="E2375MVP"/>
    <d v="2025-03-05T00:00:00"/>
    <m/>
    <s v="3269"/>
    <x v="35"/>
    <s v="PA"/>
    <s v="S2"/>
    <m/>
    <d v="2025-03-05T00:00:00"/>
    <d v="1899-12-30T14:07:03"/>
    <d v="2025-03-05T00:00:00"/>
    <d v="1899-12-30T14:05:23"/>
    <d v="2025-03-05T00:00:00"/>
    <d v="1899-12-30T14:41:29"/>
    <x v="0"/>
    <s v="RFCPI"/>
    <s v="7022044470"/>
    <s v="FBO"/>
    <d v="1899-12-30T00:37:46"/>
    <d v="1899-12-30T00:36:06"/>
    <d v="1899-12-30T00:01:40"/>
    <s v="Granel"/>
    <s v="E001"/>
    <x v="2"/>
    <d v="1899-12-30T00:34:26"/>
    <d v="1899-12-30T00:36:06"/>
    <n v="14"/>
    <x v="8"/>
    <x v="2"/>
    <x v="2"/>
    <n v="0"/>
    <n v="0"/>
    <s v="OK"/>
    <s v="Granel"/>
    <x v="2"/>
    <n v="0"/>
    <s v="F. MALAGA"/>
    <s v="A"/>
    <d v="1899-12-30T00:01:40"/>
    <d v="1899-12-30T00:01:40"/>
    <s v="OK"/>
    <m/>
    <m/>
    <d v="1899-12-30T00:00:00"/>
    <d v="1899-12-30T00:34:26"/>
    <n v="4"/>
    <n v="-1.1574074074099938E-3"/>
    <n v="34.433333333323098"/>
    <n v="14"/>
    <s v="Si"/>
  </r>
  <r>
    <s v="CSMA"/>
    <s v="2025009005"/>
    <x v="0"/>
    <s v="ER4736BBF"/>
    <s v="E6462JZW"/>
    <d v="2025-03-05T00:00:00"/>
    <m/>
    <s v="3269"/>
    <x v="35"/>
    <s v="PA"/>
    <s v="S2"/>
    <m/>
    <d v="2025-03-05T00:00:00"/>
    <d v="1899-12-30T14:43:26"/>
    <d v="2025-03-05T00:00:00"/>
    <d v="1899-12-30T14:41:46"/>
    <d v="2025-03-05T00:00:00"/>
    <d v="1899-12-30T15:10:53"/>
    <x v="0"/>
    <s v="RFCPI"/>
    <s v="7022044475"/>
    <s v="FBO"/>
    <d v="1899-12-30T00:30:47"/>
    <d v="1899-12-30T00:29:07"/>
    <d v="1899-12-30T00:01:40"/>
    <s v="Granel"/>
    <s v="E001"/>
    <x v="2"/>
    <d v="1899-12-30T00:27:27"/>
    <d v="1899-12-30T00:29:07"/>
    <n v="14"/>
    <x v="8"/>
    <x v="2"/>
    <x v="2"/>
    <n v="0"/>
    <n v="0"/>
    <s v="OK"/>
    <s v="Granel"/>
    <x v="2"/>
    <n v="0"/>
    <s v="F. MALAGA"/>
    <s v="A"/>
    <d v="1899-12-30T00:01:40"/>
    <d v="1899-12-30T00:01:40"/>
    <s v="OK"/>
    <m/>
    <m/>
    <d v="1899-12-30T00:00:00"/>
    <d v="1899-12-30T00:27:27"/>
    <n v="4"/>
    <n v="-1.1574074074101048E-3"/>
    <n v="27.449999999999974"/>
    <n v="15"/>
    <s v="Si"/>
  </r>
  <r>
    <s v="CSMA"/>
    <s v="2025009007"/>
    <x v="0"/>
    <s v="ER9004BBK"/>
    <s v="E8822FFZ"/>
    <d v="2025-03-05T00:00:00"/>
    <m/>
    <s v="3269"/>
    <x v="35"/>
    <s v="PA"/>
    <s v="S2"/>
    <m/>
    <d v="2025-03-05T00:00:00"/>
    <d v="1899-12-30T14:52:17"/>
    <d v="2025-03-05T00:00:00"/>
    <d v="1899-12-30T14:50:36"/>
    <d v="2025-03-05T00:00:00"/>
    <d v="1899-12-30T15:15:08"/>
    <x v="0"/>
    <s v="RFCPI"/>
    <s v="7022044477"/>
    <s v="FBO"/>
    <d v="1899-12-30T00:26:13"/>
    <d v="1899-12-30T00:24:32"/>
    <d v="1899-12-30T00:01:41"/>
    <s v="Granel"/>
    <s v="E001"/>
    <x v="2"/>
    <d v="1899-12-30T00:22:51"/>
    <d v="1899-12-30T00:24:32"/>
    <n v="14"/>
    <x v="8"/>
    <x v="2"/>
    <x v="2"/>
    <n v="0"/>
    <n v="0"/>
    <s v="OK"/>
    <s v="Granel"/>
    <x v="2"/>
    <n v="0"/>
    <s v="F. MALAGA"/>
    <s v="A"/>
    <d v="1899-12-30T00:01:41"/>
    <d v="1899-12-30T00:01:41"/>
    <s v="OK"/>
    <m/>
    <m/>
    <d v="1899-12-30T00:00:00"/>
    <d v="1899-12-30T00:22:51"/>
    <n v="4"/>
    <n v="-1.1689814814800359E-3"/>
    <n v="22.85000000000645"/>
    <n v="15"/>
    <s v="Si"/>
  </r>
  <r>
    <s v="CSMA"/>
    <s v="2025009014"/>
    <x v="0"/>
    <s v="ER5207BBK"/>
    <s v="E0543KYY"/>
    <d v="2025-03-05T00:00:00"/>
    <m/>
    <s v="3269"/>
    <x v="35"/>
    <s v="PA"/>
    <s v="S2"/>
    <m/>
    <d v="2025-03-05T00:00:00"/>
    <d v="1899-12-30T15:06:21"/>
    <d v="2025-03-05T00:00:00"/>
    <d v="1899-12-30T15:04:41"/>
    <d v="2025-03-05T00:00:00"/>
    <d v="1899-12-30T15:34:45"/>
    <x v="0"/>
    <s v="RFCPI"/>
    <s v="7022044481"/>
    <s v="FBO"/>
    <d v="1899-12-30T00:31:44"/>
    <d v="1899-12-30T00:30:04"/>
    <d v="1899-12-30T00:01:40"/>
    <s v="Granel"/>
    <s v="E001"/>
    <x v="2"/>
    <d v="1899-12-30T00:28:24"/>
    <d v="1899-12-30T00:30:04"/>
    <n v="15"/>
    <x v="8"/>
    <x v="2"/>
    <x v="2"/>
    <n v="0"/>
    <n v="0"/>
    <s v="OK"/>
    <s v="Granel"/>
    <x v="2"/>
    <n v="0"/>
    <s v="F. MALAGA"/>
    <s v="A"/>
    <d v="1899-12-30T00:01:40"/>
    <d v="1899-12-30T00:01:40"/>
    <s v="OK"/>
    <m/>
    <m/>
    <d v="1899-12-30T00:00:00"/>
    <d v="1899-12-30T00:28:24"/>
    <n v="4"/>
    <n v="-1.1574074074099938E-3"/>
    <n v="28.399999999996766"/>
    <n v="15"/>
    <s v="Si"/>
  </r>
  <r>
    <s v="CSMA"/>
    <s v="2025009009"/>
    <x v="0"/>
    <s v="ER4695BDR"/>
    <s v="E9461JBD"/>
    <d v="2025-03-05T00:00:00"/>
    <m/>
    <s v="3264"/>
    <x v="36"/>
    <s v="PA"/>
    <s v="S1"/>
    <m/>
    <d v="2025-03-05T00:00:00"/>
    <d v="1899-12-30T14:53:44"/>
    <d v="2025-03-05T00:00:00"/>
    <d v="1899-12-30T14:52:04"/>
    <d v="2025-03-05T00:00:00"/>
    <d v="1899-12-30T15:44:21"/>
    <x v="0"/>
    <s v="RFCPI"/>
    <s v="7022044484"/>
    <s v="EXW"/>
    <d v="1899-12-30T00:53:57"/>
    <d v="1899-12-30T00:52:17"/>
    <d v="1899-12-30T00:01:40"/>
    <s v="Granel"/>
    <s v="E001"/>
    <x v="1"/>
    <d v="1899-12-30T00:50:37"/>
    <d v="1899-12-30T00:52:17"/>
    <n v="14"/>
    <x v="8"/>
    <x v="2"/>
    <x v="2"/>
    <n v="0"/>
    <n v="0"/>
    <s v="OK"/>
    <s v="Granel"/>
    <x v="2"/>
    <n v="0"/>
    <s v="F. MALAGA"/>
    <s v="B"/>
    <d v="1899-12-30T00:01:40"/>
    <d v="1899-12-30T00:01:40"/>
    <s v="OK"/>
    <m/>
    <m/>
    <d v="1899-12-30T00:00:00"/>
    <d v="1899-12-30T00:50:37"/>
    <n v="4"/>
    <n v="-1.1574074074099938E-3"/>
    <n v="50.616666666662532"/>
    <n v="15"/>
    <s v="No"/>
  </r>
  <r>
    <s v="CSMA"/>
    <s v="2025009015"/>
    <x v="0"/>
    <s v="EVA01741R"/>
    <s v="E5813KFK"/>
    <d v="2025-03-05T00:00:00"/>
    <m/>
    <s v="3264"/>
    <x v="36"/>
    <s v="PA"/>
    <s v="S1"/>
    <m/>
    <d v="2025-03-05T00:00:00"/>
    <d v="1899-12-30T15:07:52"/>
    <d v="2025-03-05T00:00:00"/>
    <d v="1899-12-30T15:06:13"/>
    <d v="2025-03-05T00:00:00"/>
    <d v="1899-12-30T15:47:41"/>
    <x v="0"/>
    <s v="RFCPI"/>
    <s v="7022044485"/>
    <s v="FBO"/>
    <d v="1899-12-30T00:43:07"/>
    <d v="1899-12-30T00:41:28"/>
    <d v="1899-12-30T00:01:39"/>
    <s v="Granel"/>
    <s v="E001"/>
    <x v="2"/>
    <d v="1899-12-30T00:39:49"/>
    <d v="1899-12-30T00:41:28"/>
    <n v="15"/>
    <x v="8"/>
    <x v="2"/>
    <x v="2"/>
    <n v="0"/>
    <n v="0"/>
    <s v="OK"/>
    <s v="Granel"/>
    <x v="2"/>
    <n v="0"/>
    <s v="F. MALAGA"/>
    <s v="A"/>
    <d v="1899-12-30T00:01:39"/>
    <d v="1899-12-30T00:01:39"/>
    <s v="OK"/>
    <m/>
    <m/>
    <d v="1899-12-30T00:00:00"/>
    <d v="1899-12-30T00:39:49"/>
    <n v="4"/>
    <n v="-1.1458333333299597E-3"/>
    <n v="39.816666666676831"/>
    <n v="15"/>
    <s v="Si"/>
  </r>
  <r>
    <s v="CSMA"/>
    <s v="2025009018"/>
    <x v="0"/>
    <s v="ER3631BBH"/>
    <s v="E1303MMC"/>
    <d v="2025-03-05T00:00:00"/>
    <m/>
    <s v="3269"/>
    <x v="35"/>
    <s v="PA"/>
    <s v="S2"/>
    <m/>
    <d v="2025-03-05T00:00:00"/>
    <d v="1899-12-30T15:17:53"/>
    <d v="2025-03-05T00:00:00"/>
    <d v="1899-12-30T15:16:12"/>
    <d v="2025-03-05T00:00:00"/>
    <d v="1899-12-30T15:49:11"/>
    <x v="0"/>
    <s v="RFCPI"/>
    <s v="7022044486"/>
    <s v="FBO"/>
    <d v="1899-12-30T00:34:40"/>
    <d v="1899-12-30T00:32:59"/>
    <d v="1899-12-30T00:01:41"/>
    <s v="Granel"/>
    <s v="E001"/>
    <x v="2"/>
    <d v="1899-12-30T00:31:18"/>
    <d v="1899-12-30T00:32:59"/>
    <n v="15"/>
    <x v="8"/>
    <x v="2"/>
    <x v="2"/>
    <n v="0"/>
    <n v="0"/>
    <s v="OK"/>
    <s v="Granel"/>
    <x v="2"/>
    <n v="0"/>
    <s v="F. MALAGA"/>
    <s v="A"/>
    <d v="1899-12-30T00:01:41"/>
    <d v="1899-12-30T00:01:41"/>
    <s v="OK"/>
    <m/>
    <m/>
    <d v="1899-12-30T00:00:00"/>
    <d v="1899-12-30T00:31:18"/>
    <n v="4"/>
    <n v="-1.1689814814800359E-3"/>
    <n v="31.299999999998338"/>
    <n v="15"/>
    <s v="Si"/>
  </r>
  <r>
    <s v="CSMA"/>
    <s v="2025009021"/>
    <x v="0"/>
    <s v="ER4763BBY"/>
    <s v="E4421MGY"/>
    <d v="2025-03-05T00:00:00"/>
    <m/>
    <s v="3264"/>
    <x v="36"/>
    <s v="PA"/>
    <s v="S1"/>
    <m/>
    <d v="2025-03-05T00:00:00"/>
    <d v="1899-12-30T15:44:09"/>
    <d v="2025-03-05T00:00:00"/>
    <d v="1899-12-30T15:42:29"/>
    <d v="2025-03-05T00:00:00"/>
    <d v="1899-12-30T16:12:01"/>
    <x v="0"/>
    <s v="RFCPI"/>
    <s v="7022044488"/>
    <s v="FBO"/>
    <d v="1899-12-30T00:31:12"/>
    <d v="1899-12-30T00:29:32"/>
    <d v="1899-12-30T00:01:40"/>
    <s v="Granel"/>
    <s v="E001"/>
    <x v="2"/>
    <d v="1899-12-30T00:27:52"/>
    <d v="1899-12-30T00:29:32"/>
    <n v="15"/>
    <x v="8"/>
    <x v="2"/>
    <x v="2"/>
    <n v="0"/>
    <n v="0"/>
    <s v="OK"/>
    <s v="Granel"/>
    <x v="2"/>
    <n v="0"/>
    <s v="F. MALAGA"/>
    <s v="A"/>
    <d v="1899-12-30T00:01:40"/>
    <d v="1899-12-30T00:01:40"/>
    <s v="OK"/>
    <m/>
    <m/>
    <d v="1899-12-30T00:00:00"/>
    <d v="1899-12-30T00:27:52"/>
    <n v="4"/>
    <n v="-1.1574074074099938E-3"/>
    <n v="27.866666666663935"/>
    <n v="16"/>
    <s v="Si"/>
  </r>
  <r>
    <s v="CSMA"/>
    <s v="2025009023"/>
    <x v="0"/>
    <s v="ER2858BDR"/>
    <s v="E2363KTK"/>
    <d v="2025-03-05T00:00:00"/>
    <m/>
    <s v="3264"/>
    <x v="36"/>
    <s v="PA"/>
    <s v="S1"/>
    <m/>
    <d v="2025-03-05T00:00:00"/>
    <d v="1899-12-30T15:50:28"/>
    <d v="2025-03-05T00:00:00"/>
    <d v="1899-12-30T15:48:49"/>
    <d v="2025-03-05T00:00:00"/>
    <d v="1899-12-30T16:18:42"/>
    <x v="0"/>
    <s v="RFCPI"/>
    <s v="7022044490"/>
    <s v="FBO"/>
    <d v="1899-12-30T00:31:32"/>
    <d v="1899-12-30T00:29:53"/>
    <d v="1899-12-30T00:01:39"/>
    <s v="Granel"/>
    <s v="E001"/>
    <x v="2"/>
    <d v="1899-12-30T00:28:14"/>
    <d v="1899-12-30T00:29:53"/>
    <n v="15"/>
    <x v="8"/>
    <x v="2"/>
    <x v="2"/>
    <n v="0"/>
    <n v="0"/>
    <s v="OK"/>
    <s v="Granel"/>
    <x v="2"/>
    <n v="0"/>
    <s v="F. MALAGA"/>
    <s v="A"/>
    <d v="1899-12-30T00:01:39"/>
    <d v="1899-12-30T00:01:39"/>
    <s v="OK"/>
    <m/>
    <m/>
    <d v="1899-12-30T00:00:00"/>
    <d v="1899-12-30T00:28:14"/>
    <n v="4"/>
    <n v="-1.1458333333399517E-3"/>
    <n v="28.233333333331245"/>
    <n v="16"/>
    <s v="Si"/>
  </r>
  <r>
    <s v="CSMA"/>
    <s v="2025009032"/>
    <x v="0"/>
    <s v="ER8102BBF"/>
    <s v="E1784KKZ"/>
    <d v="2025-03-05T00:00:00"/>
    <m/>
    <s v="3283"/>
    <x v="37"/>
    <s v="PA"/>
    <s v="PA"/>
    <m/>
    <d v="2025-03-05T00:00:00"/>
    <d v="1899-12-30T16:10:06"/>
    <d v="2025-03-05T00:00:00"/>
    <d v="1899-12-30T16:08:26"/>
    <d v="2025-03-05T00:00:00"/>
    <d v="1899-12-30T16:28:43"/>
    <x v="0"/>
    <s v="RFCPI"/>
    <s v="7022044495"/>
    <s v="EXW"/>
    <d v="1899-12-30T00:21:57"/>
    <d v="1899-12-30T00:20:17"/>
    <d v="1899-12-30T00:01:40"/>
    <s v="Ensacado"/>
    <s v="E002"/>
    <x v="1"/>
    <d v="1899-12-30T00:18:37"/>
    <d v="1899-12-30T00:20:17"/>
    <n v="16"/>
    <x v="8"/>
    <x v="2"/>
    <x v="1"/>
    <n v="0"/>
    <n v="0"/>
    <s v="OK"/>
    <s v="Ensacado"/>
    <x v="2"/>
    <n v="0"/>
    <s v="F. MALAGA"/>
    <s v="A"/>
    <d v="1899-12-30T00:01:40"/>
    <d v="1899-12-30T00:01:40"/>
    <s v="OK"/>
    <m/>
    <m/>
    <d v="1899-12-30T00:00:00"/>
    <d v="1899-12-30T00:18:37"/>
    <n v="4"/>
    <n v="-1.1574074074099938E-3"/>
    <n v="18.616666666665687"/>
    <n v="16"/>
    <s v="Si"/>
  </r>
  <r>
    <s v="CSMA"/>
    <s v="2025009026"/>
    <x v="0"/>
    <s v="ELE02494R"/>
    <s v="E7977MGZ"/>
    <d v="2025-03-05T00:00:00"/>
    <m/>
    <s v="3269"/>
    <x v="35"/>
    <s v="PA"/>
    <s v="S2"/>
    <m/>
    <d v="2025-03-05T00:00:00"/>
    <d v="1899-12-30T15:58:23"/>
    <d v="2025-03-05T00:00:00"/>
    <d v="1899-12-30T15:56:44"/>
    <d v="2025-03-05T00:00:00"/>
    <d v="1899-12-30T16:30:33"/>
    <x v="0"/>
    <s v="RFCPI"/>
    <s v="7022044496"/>
    <s v="FBO"/>
    <d v="1899-12-30T00:35:28"/>
    <d v="1899-12-30T00:33:49"/>
    <d v="1899-12-30T00:01:39"/>
    <s v="Granel"/>
    <s v="E001"/>
    <x v="2"/>
    <d v="1899-12-30T00:32:10"/>
    <d v="1899-12-30T00:33:49"/>
    <n v="15"/>
    <x v="8"/>
    <x v="2"/>
    <x v="2"/>
    <n v="0"/>
    <n v="0"/>
    <s v="OK"/>
    <s v="Granel"/>
    <x v="2"/>
    <n v="0"/>
    <s v="F. MALAGA"/>
    <s v="A"/>
    <d v="1899-12-30T00:01:39"/>
    <d v="1899-12-30T00:01:39"/>
    <s v="OK"/>
    <m/>
    <m/>
    <d v="1899-12-30T00:00:00"/>
    <d v="1899-12-30T00:32:10"/>
    <n v="4"/>
    <n v="-1.1458333333299597E-3"/>
    <n v="32.166666666662366"/>
    <n v="16"/>
    <s v="Si"/>
  </r>
  <r>
    <s v="CSMA"/>
    <s v="2025009033"/>
    <x v="0"/>
    <s v="ER9154BBC"/>
    <s v="E0974JKJ"/>
    <d v="2025-03-05T00:00:00"/>
    <m/>
    <s v="3264"/>
    <x v="36"/>
    <s v="PA"/>
    <s v="S1"/>
    <m/>
    <d v="2025-03-05T00:00:00"/>
    <d v="1899-12-30T16:10:43"/>
    <d v="2025-03-05T00:00:00"/>
    <d v="1899-12-30T16:09:03"/>
    <d v="2025-03-05T00:00:00"/>
    <d v="1899-12-30T16:44:46"/>
    <x v="0"/>
    <s v="RFCPI"/>
    <s v="7022044500"/>
    <s v="FBO"/>
    <d v="1899-12-30T00:37:23"/>
    <d v="1899-12-30T00:35:43"/>
    <d v="1899-12-30T00:01:40"/>
    <s v="Granel"/>
    <s v="E001"/>
    <x v="2"/>
    <d v="1899-12-30T00:34:03"/>
    <d v="1899-12-30T00:35:43"/>
    <n v="16"/>
    <x v="8"/>
    <x v="2"/>
    <x v="2"/>
    <n v="0"/>
    <n v="0"/>
    <s v="OK"/>
    <s v="Granel"/>
    <x v="2"/>
    <n v="0"/>
    <s v="F. MALAGA"/>
    <s v="A"/>
    <d v="1899-12-30T00:01:40"/>
    <d v="1899-12-30T00:01:40"/>
    <s v="OK"/>
    <m/>
    <m/>
    <d v="1899-12-30T00:00:00"/>
    <d v="1899-12-30T00:34:03"/>
    <n v="4"/>
    <n v="-1.1574074074101048E-3"/>
    <n v="34.049999999995087"/>
    <n v="16"/>
    <s v="Si"/>
  </r>
  <r>
    <s v="CSMA"/>
    <s v="2025009038"/>
    <x v="0"/>
    <s v="EJ02544R"/>
    <s v="E0262CVL"/>
    <d v="2025-03-05T00:00:00"/>
    <m/>
    <s v="3283"/>
    <x v="37"/>
    <s v="PA"/>
    <s v="PA"/>
    <m/>
    <d v="2025-03-05T00:00:00"/>
    <d v="1899-12-30T16:19:51"/>
    <d v="2025-03-05T00:00:00"/>
    <d v="1899-12-30T16:18:11"/>
    <d v="2025-03-05T00:00:00"/>
    <d v="1899-12-30T16:48:03"/>
    <x v="0"/>
    <s v="RFCPI"/>
    <s v="7022044501"/>
    <s v="FBO"/>
    <d v="1899-12-30T00:31:32"/>
    <d v="1899-12-30T00:29:52"/>
    <d v="1899-12-30T00:01:40"/>
    <s v="Ensacado"/>
    <s v="E002"/>
    <x v="2"/>
    <d v="1899-12-30T00:28:12"/>
    <d v="1899-12-30T00:29:52"/>
    <n v="16"/>
    <x v="8"/>
    <x v="2"/>
    <x v="1"/>
    <n v="0"/>
    <n v="0"/>
    <s v="OK"/>
    <s v="Ensacado"/>
    <x v="2"/>
    <n v="0"/>
    <s v="F. MALAGA"/>
    <s v="A"/>
    <d v="1899-12-30T00:01:40"/>
    <d v="1899-12-30T00:01:40"/>
    <s v="OK"/>
    <m/>
    <m/>
    <d v="1899-12-30T00:00:00"/>
    <d v="1899-12-30T00:28:12"/>
    <n v="4"/>
    <n v="-1.1574074074099938E-3"/>
    <n v="28.199999999995136"/>
    <n v="16"/>
    <s v="Si"/>
  </r>
  <r>
    <s v="CSMA"/>
    <s v="2025008903"/>
    <x v="0"/>
    <s v="ER2025BCY"/>
    <s v="E8293MCV"/>
    <d v="2025-03-05T00:00:00"/>
    <m/>
    <s v="3283"/>
    <x v="37"/>
    <s v="PA"/>
    <s v="PA"/>
    <m/>
    <d v="2025-03-05T00:00:00"/>
    <d v="1899-12-30T09:37:23"/>
    <d v="2025-03-05T00:00:00"/>
    <d v="1899-12-30T09:41:38"/>
    <d v="2025-03-05T00:00:00"/>
    <d v="1899-12-30T10:19:55"/>
    <x v="0"/>
    <s v="RFCPI"/>
    <s v="7022044503"/>
    <s v="FBO"/>
    <d v="1899-12-30T00:42:32"/>
    <d v="1899-12-30T00:38:17"/>
    <d v="1899-12-30T00:04:15"/>
    <s v="Ensacado"/>
    <s v="E002"/>
    <x v="2"/>
    <d v="1899-12-30T00:42:32"/>
    <d v="1899-12-30T00:38:17"/>
    <n v="9"/>
    <x v="8"/>
    <x v="2"/>
    <x v="1"/>
    <n v="0"/>
    <n v="0"/>
    <s v="OK"/>
    <s v="Ensacado"/>
    <x v="2"/>
    <n v="0"/>
    <s v="F. MALAGA"/>
    <s v="A"/>
    <d v="1899-12-30T00:04:15"/>
    <d v="1899-12-30T00:04:15"/>
    <s v="OK"/>
    <m/>
    <m/>
    <d v="1899-12-30T00:00:00"/>
    <d v="1899-12-30T00:42:32"/>
    <n v="4"/>
    <d v="1899-12-30T00:04:15"/>
    <n v="42.533333333337559"/>
    <n v="10"/>
    <s v="Si"/>
  </r>
  <r>
    <s v="CSMA"/>
    <s v="2025009042"/>
    <x v="0"/>
    <s v="ER8381BBJ"/>
    <s v="E0509JJH"/>
    <d v="2025-03-05T00:00:00"/>
    <m/>
    <s v="3269"/>
    <x v="35"/>
    <s v="PA"/>
    <s v="S2"/>
    <m/>
    <d v="2025-03-05T00:00:00"/>
    <d v="1899-12-30T16:33:49"/>
    <d v="2025-03-05T00:00:00"/>
    <d v="1899-12-30T16:32:10"/>
    <d v="2025-03-05T00:00:00"/>
    <d v="1899-12-30T16:59:31"/>
    <x v="0"/>
    <s v="RFCPI"/>
    <s v="7022044504"/>
    <s v="FBO"/>
    <d v="1899-12-30T00:29:00"/>
    <d v="1899-12-30T00:27:21"/>
    <d v="1899-12-30T00:01:39"/>
    <s v="Granel"/>
    <s v="E001"/>
    <x v="2"/>
    <d v="1899-12-30T00:25:42"/>
    <d v="1899-12-30T00:27:21"/>
    <n v="16"/>
    <x v="8"/>
    <x v="2"/>
    <x v="2"/>
    <n v="0"/>
    <n v="0"/>
    <s v="OK"/>
    <s v="Granel"/>
    <x v="2"/>
    <n v="0"/>
    <s v="F. MALAGA"/>
    <s v="A"/>
    <d v="1899-12-30T00:01:39"/>
    <d v="1899-12-30T00:01:39"/>
    <s v="OK"/>
    <m/>
    <m/>
    <d v="1899-12-30T00:00:00"/>
    <d v="1899-12-30T00:25:42"/>
    <n v="4"/>
    <n v="-1.1458333333299597E-3"/>
    <n v="25.700000000011212"/>
    <n v="16"/>
    <s v="Si"/>
  </r>
  <r>
    <s v="CSMA"/>
    <s v="2025009052"/>
    <x v="0"/>
    <s v="EO05818R"/>
    <s v="E5043DXJ"/>
    <d v="2025-03-05T00:00:00"/>
    <m/>
    <s v="3263"/>
    <x v="43"/>
    <s v="PA"/>
    <s v="S5"/>
    <m/>
    <d v="2025-03-05T00:00:00"/>
    <d v="1899-12-30T17:51:02"/>
    <d v="2025-03-05T00:00:00"/>
    <d v="1899-12-30T17:49:21"/>
    <d v="2025-03-05T00:00:00"/>
    <d v="1899-12-30T18:14:32"/>
    <x v="0"/>
    <s v="RFCPI"/>
    <s v="7022044508"/>
    <s v="FBO"/>
    <d v="1899-12-30T00:26:52"/>
    <d v="1899-12-30T00:25:11"/>
    <d v="1899-12-30T00:01:41"/>
    <s v="Granel"/>
    <s v="E001"/>
    <x v="2"/>
    <d v="1899-12-30T00:23:30"/>
    <d v="1899-12-30T00:25:11"/>
    <n v="17"/>
    <x v="8"/>
    <x v="2"/>
    <x v="2"/>
    <n v="0"/>
    <n v="0"/>
    <s v="OK"/>
    <s v="Granel"/>
    <x v="2"/>
    <n v="0"/>
    <s v="F. MALAGA"/>
    <s v="A"/>
    <d v="1899-12-30T00:01:41"/>
    <d v="1899-12-30T00:01:41"/>
    <s v="OK"/>
    <m/>
    <m/>
    <d v="1899-12-30T00:00:00"/>
    <d v="1899-12-30T00:23:30"/>
    <n v="4"/>
    <n v="-1.1689814814800359E-3"/>
    <n v="23.499999999993602"/>
    <n v="18"/>
    <s v="Si"/>
  </r>
  <r>
    <s v="CSMA"/>
    <s v="2025009060"/>
    <x v="0"/>
    <s v="EGR03345R"/>
    <s v="E7812KXB"/>
    <d v="2025-03-06T00:00:00"/>
    <m/>
    <s v="3260"/>
    <x v="41"/>
    <s v="PA"/>
    <s v="S8"/>
    <m/>
    <d v="2025-03-06T00:00:00"/>
    <d v="1899-12-30T05:07:40"/>
    <d v="2025-03-06T00:00:00"/>
    <d v="1899-12-30T05:06:02"/>
    <d v="2025-03-06T00:00:00"/>
    <d v="1899-12-30T05:28:23"/>
    <x v="0"/>
    <s v="RFCPI"/>
    <s v="7022044513"/>
    <s v="EXW"/>
    <d v="1899-12-30T00:23:59"/>
    <d v="1899-12-30T00:22:21"/>
    <d v="1899-12-30T00:01:38"/>
    <s v="Granel"/>
    <s v="E001"/>
    <x v="1"/>
    <d v="1899-12-30T00:20:43"/>
    <d v="1899-12-30T00:22:21"/>
    <n v="5"/>
    <x v="9"/>
    <x v="2"/>
    <x v="2"/>
    <n v="0"/>
    <n v="0"/>
    <s v="OK"/>
    <s v="Granel"/>
    <x v="2"/>
    <n v="0"/>
    <s v="F. MALAGA"/>
    <s v="A"/>
    <d v="1899-12-30T00:01:38"/>
    <d v="1899-12-30T00:01:38"/>
    <s v="OK"/>
    <m/>
    <m/>
    <d v="1899-12-30T00:00:00"/>
    <d v="1899-12-30T00:20:43"/>
    <n v="5"/>
    <n v="-1.1342592592600009E-3"/>
    <n v="20.716666666660817"/>
    <n v="5"/>
    <s v="Si"/>
  </r>
  <r>
    <s v="CSMA"/>
    <s v="2025009061"/>
    <x v="0"/>
    <s v="ER1874BBL"/>
    <s v="E0721JRZ"/>
    <d v="2025-03-06T00:00:00"/>
    <m/>
    <s v="3268"/>
    <x v="25"/>
    <s v="PA"/>
    <s v="S2"/>
    <m/>
    <d v="2025-03-06T00:00:00"/>
    <d v="1899-12-30T05:36:33"/>
    <d v="2025-03-06T00:00:00"/>
    <d v="1899-12-30T05:34:54"/>
    <d v="2025-03-06T00:00:00"/>
    <d v="1899-12-30T06:05:37"/>
    <x v="0"/>
    <s v="RFCPI"/>
    <s v="7022044514"/>
    <s v="FBO"/>
    <d v="1899-12-30T00:32:22"/>
    <d v="1899-12-30T00:30:43"/>
    <d v="1899-12-30T00:01:39"/>
    <s v="Granel"/>
    <s v="E001"/>
    <x v="2"/>
    <d v="1899-12-30T00:29:04"/>
    <d v="1899-12-30T00:30:43"/>
    <n v="5"/>
    <x v="9"/>
    <x v="2"/>
    <x v="2"/>
    <n v="0"/>
    <n v="0"/>
    <s v="OK"/>
    <s v="Granel"/>
    <x v="2"/>
    <n v="0"/>
    <s v="F. MALAGA"/>
    <s v="A"/>
    <d v="1899-12-30T00:01:39"/>
    <d v="1899-12-30T00:01:39"/>
    <s v="OK"/>
    <m/>
    <m/>
    <d v="1899-12-30T00:00:00"/>
    <d v="1899-12-30T00:29:04"/>
    <n v="5"/>
    <n v="-1.1458333333400073E-3"/>
    <n v="29.066666666659167"/>
    <n v="6"/>
    <s v="Si"/>
  </r>
  <r>
    <s v="CSMA"/>
    <s v="2025009063"/>
    <x v="0"/>
    <s v="ER5973BBL"/>
    <s v="E0247JRH"/>
    <d v="2025-03-06T00:00:00"/>
    <m/>
    <s v="3260"/>
    <x v="41"/>
    <s v="PA"/>
    <s v="S8"/>
    <m/>
    <d v="2025-03-06T00:00:00"/>
    <d v="1899-12-30T05:46:35"/>
    <d v="2025-03-06T00:00:00"/>
    <d v="1899-12-30T05:44:56"/>
    <d v="2025-03-06T00:00:00"/>
    <d v="1899-12-30T06:11:33"/>
    <x v="0"/>
    <s v="RFCPI"/>
    <s v="7022044515"/>
    <s v="EXW"/>
    <d v="1899-12-30T00:28:16"/>
    <d v="1899-12-30T00:26:37"/>
    <d v="1899-12-30T00:01:39"/>
    <s v="Granel"/>
    <s v="E001"/>
    <x v="1"/>
    <d v="1899-12-30T00:24:58"/>
    <d v="1899-12-30T00:26:37"/>
    <n v="5"/>
    <x v="9"/>
    <x v="2"/>
    <x v="2"/>
    <n v="0"/>
    <n v="0"/>
    <s v="OK"/>
    <s v="Granel"/>
    <x v="2"/>
    <n v="0"/>
    <s v="F. MALAGA"/>
    <s v="A"/>
    <d v="1899-12-30T00:01:39"/>
    <d v="1899-12-30T00:01:39"/>
    <s v="OK"/>
    <m/>
    <m/>
    <d v="1899-12-30T00:00:00"/>
    <d v="1899-12-30T00:24:58"/>
    <n v="5"/>
    <n v="-1.1458333333300152E-3"/>
    <n v="24.966666666662363"/>
    <n v="6"/>
    <s v="Si"/>
  </r>
  <r>
    <s v="CSMA"/>
    <s v="2025009066"/>
    <x v="0"/>
    <s v="ER8666BBF"/>
    <s v="E8631GGR"/>
    <d v="2025-03-06T00:00:00"/>
    <m/>
    <s v="3264"/>
    <x v="36"/>
    <s v="PA"/>
    <s v="S1"/>
    <m/>
    <d v="2025-03-06T00:00:00"/>
    <d v="1899-12-30T06:05:09"/>
    <d v="2025-03-06T00:00:00"/>
    <d v="1899-12-30T06:03:33"/>
    <d v="2025-03-06T00:00:00"/>
    <d v="1899-12-30T06:29:26"/>
    <x v="0"/>
    <s v="RFCPI"/>
    <s v="7022044517"/>
    <s v="FBO"/>
    <d v="1899-12-30T00:27:29"/>
    <d v="1899-12-30T00:25:53"/>
    <d v="1899-12-30T00:01:36"/>
    <s v="Granel"/>
    <s v="E001"/>
    <x v="2"/>
    <d v="1899-12-30T00:24:17"/>
    <d v="1899-12-30T00:25:53"/>
    <n v="6"/>
    <x v="9"/>
    <x v="2"/>
    <x v="2"/>
    <n v="0"/>
    <n v="0"/>
    <s v="OK"/>
    <s v="Granel"/>
    <x v="2"/>
    <n v="0"/>
    <s v="F. MALAGA"/>
    <s v="A"/>
    <d v="1899-12-30T00:01:36"/>
    <d v="1899-12-30T00:01:36"/>
    <s v="OK"/>
    <m/>
    <m/>
    <d v="1899-12-30T00:00:00"/>
    <d v="1899-12-30T00:24:17"/>
    <n v="5"/>
    <n v="-1.111111111110008E-3"/>
    <n v="24.283333333324791"/>
    <n v="6"/>
    <s v="Si"/>
  </r>
  <r>
    <s v="CSMA"/>
    <s v="2025009067"/>
    <x v="0"/>
    <s v="ER1864BBP"/>
    <s v="E9297MPF"/>
    <d v="2025-03-06T00:00:00"/>
    <m/>
    <s v="3260"/>
    <x v="41"/>
    <s v="PA"/>
    <s v="S8"/>
    <m/>
    <d v="2025-03-06T00:00:00"/>
    <d v="1899-12-30T06:09:00"/>
    <d v="2025-03-06T00:00:00"/>
    <d v="1899-12-30T06:07:22"/>
    <d v="2025-03-06T00:00:00"/>
    <d v="1899-12-30T06:31:22"/>
    <x v="0"/>
    <s v="RFCPI"/>
    <s v="7022044518"/>
    <s v="EXW"/>
    <d v="1899-12-30T00:25:38"/>
    <d v="1899-12-30T00:24:00"/>
    <d v="1899-12-30T00:01:38"/>
    <s v="Granel"/>
    <s v="E001"/>
    <x v="1"/>
    <d v="1899-12-30T00:22:22"/>
    <d v="1899-12-30T00:24:00"/>
    <n v="6"/>
    <x v="9"/>
    <x v="2"/>
    <x v="2"/>
    <n v="0"/>
    <n v="0"/>
    <s v="OK"/>
    <s v="Granel"/>
    <x v="2"/>
    <n v="0"/>
    <s v="F. MALAGA"/>
    <s v="A"/>
    <d v="1899-12-30T00:01:38"/>
    <d v="1899-12-30T00:01:38"/>
    <s v="OK"/>
    <m/>
    <m/>
    <d v="1899-12-30T00:00:00"/>
    <d v="1899-12-30T00:22:22"/>
    <n v="5"/>
    <n v="-1.1342592592599732E-3"/>
    <n v="22.366666666670429"/>
    <n v="6"/>
    <s v="Si"/>
  </r>
  <r>
    <s v="CSMA"/>
    <s v="2025009069"/>
    <x v="0"/>
    <s v="ER0229BBR"/>
    <s v="E0631LTH"/>
    <d v="2025-03-06T00:00:00"/>
    <m/>
    <s v="3264"/>
    <x v="36"/>
    <s v="PA"/>
    <s v="S1"/>
    <m/>
    <d v="2025-03-06T00:00:00"/>
    <d v="1899-12-30T06:17:13"/>
    <d v="2025-03-06T00:00:00"/>
    <d v="1899-12-30T06:15:35"/>
    <d v="2025-03-06T00:00:00"/>
    <d v="1899-12-30T06:40:54"/>
    <x v="0"/>
    <s v="RFCPI"/>
    <s v="7022044519"/>
    <s v="FBO"/>
    <d v="1899-12-30T00:26:57"/>
    <d v="1899-12-30T00:25:19"/>
    <d v="1899-12-30T00:01:38"/>
    <s v="Granel"/>
    <s v="E001"/>
    <x v="2"/>
    <d v="1899-12-30T00:23:41"/>
    <d v="1899-12-30T00:25:19"/>
    <n v="6"/>
    <x v="9"/>
    <x v="2"/>
    <x v="2"/>
    <n v="0"/>
    <n v="0"/>
    <s v="OK"/>
    <s v="Granel"/>
    <x v="2"/>
    <n v="0"/>
    <s v="F. MALAGA"/>
    <s v="A"/>
    <d v="1899-12-30T00:01:38"/>
    <d v="1899-12-30T00:01:38"/>
    <s v="OK"/>
    <m/>
    <m/>
    <d v="1899-12-30T00:00:00"/>
    <d v="1899-12-30T00:23:41"/>
    <n v="5"/>
    <n v="-1.1342592592600287E-3"/>
    <n v="23.683333333334371"/>
    <n v="6"/>
    <s v="Si"/>
  </r>
  <r>
    <s v="CSMA"/>
    <s v="2025009071"/>
    <x v="0"/>
    <s v="ER7400BBF"/>
    <s v="E8916KGF"/>
    <d v="2025-03-06T00:00:00"/>
    <m/>
    <s v="3269"/>
    <x v="35"/>
    <s v="PA"/>
    <s v="S2"/>
    <m/>
    <d v="2025-03-06T00:00:00"/>
    <d v="1899-12-30T06:28:05"/>
    <d v="2025-03-06T00:00:00"/>
    <d v="1899-12-30T06:26:27"/>
    <d v="2025-03-06T00:00:00"/>
    <d v="1899-12-30T06:57:11"/>
    <x v="0"/>
    <s v="RFCPI"/>
    <s v="7022044520"/>
    <s v="FBO"/>
    <d v="1899-12-30T00:32:22"/>
    <d v="1899-12-30T00:30:44"/>
    <d v="1899-12-30T00:01:38"/>
    <s v="Granel"/>
    <s v="E001"/>
    <x v="2"/>
    <d v="1899-12-30T00:29:06"/>
    <d v="1899-12-30T00:30:44"/>
    <n v="6"/>
    <x v="9"/>
    <x v="2"/>
    <x v="2"/>
    <n v="0"/>
    <n v="0"/>
    <s v="OK"/>
    <s v="Granel"/>
    <x v="2"/>
    <n v="0"/>
    <s v="F. MALAGA"/>
    <s v="A"/>
    <d v="1899-12-30T00:01:38"/>
    <d v="1899-12-30T00:01:38"/>
    <s v="OK"/>
    <m/>
    <m/>
    <d v="1899-12-30T00:00:00"/>
    <d v="1899-12-30T00:29:06"/>
    <n v="5"/>
    <n v="-1.1342592592500367E-3"/>
    <n v="29.100000000009583"/>
    <n v="6"/>
    <s v="Si"/>
  </r>
  <r>
    <s v="CSMA"/>
    <s v="2025009072"/>
    <x v="0"/>
    <s v="ER3520BBL"/>
    <s v="E4768KNH"/>
    <d v="2025-03-06T00:00:00"/>
    <m/>
    <s v="3268"/>
    <x v="25"/>
    <s v="PA"/>
    <s v="S2"/>
    <m/>
    <d v="2025-03-06T00:00:00"/>
    <d v="1899-12-30T06:31:26"/>
    <d v="2025-03-06T00:00:00"/>
    <d v="1899-12-30T06:29:52"/>
    <d v="2025-03-06T00:00:00"/>
    <d v="1899-12-30T06:57:35"/>
    <x v="0"/>
    <s v="RFCPI"/>
    <s v="7022044521"/>
    <s v="FBO"/>
    <d v="1899-12-30T00:29:17"/>
    <d v="1899-12-30T00:27:43"/>
    <d v="1899-12-30T00:01:34"/>
    <s v="Granel"/>
    <s v="E001"/>
    <x v="2"/>
    <d v="1899-12-30T00:26:09"/>
    <d v="1899-12-30T00:27:43"/>
    <n v="6"/>
    <x v="9"/>
    <x v="2"/>
    <x v="2"/>
    <n v="0"/>
    <n v="0"/>
    <s v="OK"/>
    <s v="Granel"/>
    <x v="2"/>
    <n v="0"/>
    <s v="F. MALAGA"/>
    <s v="A"/>
    <d v="1899-12-30T00:01:34"/>
    <d v="1899-12-30T00:01:34"/>
    <s v="OK"/>
    <m/>
    <m/>
    <d v="1899-12-30T00:00:00"/>
    <d v="1899-12-30T00:26:09"/>
    <n v="5"/>
    <n v="-1.0879629629599874E-3"/>
    <n v="26.1500000000112"/>
    <n v="6"/>
    <s v="Si"/>
  </r>
  <r>
    <s v="CSMA"/>
    <s v="2025009073"/>
    <x v="0"/>
    <s v="ER4533BBP"/>
    <s v="E5811MHB"/>
    <d v="2025-03-06T00:00:00"/>
    <m/>
    <s v="3260"/>
    <x v="41"/>
    <s v="PA"/>
    <s v="S8"/>
    <m/>
    <d v="2025-03-06T00:00:00"/>
    <d v="1899-12-30T06:32:59"/>
    <d v="2025-03-06T00:00:00"/>
    <d v="1899-12-30T06:31:20"/>
    <d v="2025-03-06T00:00:00"/>
    <d v="1899-12-30T07:01:55"/>
    <x v="0"/>
    <s v="RFCPI"/>
    <s v="7022044523"/>
    <s v="FBO"/>
    <d v="1899-12-30T00:32:14"/>
    <d v="1899-12-30T00:30:35"/>
    <d v="1899-12-30T00:01:39"/>
    <s v="Granel"/>
    <s v="E001"/>
    <x v="2"/>
    <d v="1899-12-30T00:28:56"/>
    <d v="1899-12-30T00:30:35"/>
    <n v="6"/>
    <x v="9"/>
    <x v="2"/>
    <x v="2"/>
    <n v="0"/>
    <n v="0"/>
    <s v="OK"/>
    <s v="Granel"/>
    <x v="2"/>
    <n v="0"/>
    <s v="F. MALAGA"/>
    <s v="A"/>
    <d v="1899-12-30T00:01:39"/>
    <d v="1899-12-30T00:01:39"/>
    <s v="OK"/>
    <m/>
    <m/>
    <d v="1899-12-30T00:00:00"/>
    <d v="1899-12-30T00:28:56"/>
    <n v="5"/>
    <n v="-1.1458333333300152E-3"/>
    <n v="28.933333333343985"/>
    <n v="7"/>
    <s v="Si"/>
  </r>
  <r>
    <s v="CSMA"/>
    <s v="2025009076"/>
    <x v="0"/>
    <s v="ER2873BCD"/>
    <s v="E6333MGV"/>
    <d v="2025-03-06T00:00:00"/>
    <m/>
    <s v="3283"/>
    <x v="37"/>
    <s v="PA"/>
    <s v="PA"/>
    <m/>
    <d v="2025-03-06T00:00:00"/>
    <d v="1899-12-30T06:37:29"/>
    <d v="2025-03-06T00:00:00"/>
    <d v="1899-12-30T06:35:50"/>
    <d v="2025-03-06T00:00:00"/>
    <d v="1899-12-30T07:11:17"/>
    <x v="0"/>
    <s v="RFCPI"/>
    <s v="7022044525"/>
    <s v="EXW"/>
    <d v="1899-12-30T00:37:06"/>
    <d v="1899-12-30T00:35:27"/>
    <d v="1899-12-30T00:01:39"/>
    <s v="Ensacado"/>
    <s v="E002"/>
    <x v="1"/>
    <d v="1899-12-30T00:33:48"/>
    <d v="1899-12-30T00:35:27"/>
    <n v="6"/>
    <x v="9"/>
    <x v="2"/>
    <x v="1"/>
    <n v="0"/>
    <n v="0"/>
    <s v="OK"/>
    <s v="Ensacado"/>
    <x v="2"/>
    <n v="0"/>
    <s v="F. MALAGA"/>
    <s v="A"/>
    <d v="1899-12-30T00:01:39"/>
    <d v="1899-12-30T00:01:39"/>
    <s v="OK"/>
    <m/>
    <m/>
    <d v="1899-12-30T00:00:00"/>
    <d v="1899-12-30T00:33:48"/>
    <n v="5"/>
    <n v="-1.1458333333299597E-3"/>
    <n v="33.799999999996807"/>
    <n v="7"/>
    <s v="Si"/>
  </r>
  <r>
    <s v="CSMA"/>
    <s v="2025009077"/>
    <x v="0"/>
    <s v="ER1030BBJ"/>
    <s v="E0463JRH"/>
    <d v="2025-03-06T00:00:00"/>
    <m/>
    <s v="3269"/>
    <x v="35"/>
    <s v="PA"/>
    <s v="S2"/>
    <m/>
    <d v="2025-03-06T00:00:00"/>
    <d v="1899-12-30T06:38:47"/>
    <d v="2025-03-06T00:00:00"/>
    <d v="1899-12-30T06:37:09"/>
    <d v="2025-03-06T00:00:00"/>
    <d v="1899-12-30T07:15:58"/>
    <x v="0"/>
    <s v="RFCPI"/>
    <s v="7022044527"/>
    <s v="FBO"/>
    <d v="1899-12-30T00:40:27"/>
    <d v="1899-12-30T00:38:49"/>
    <d v="1899-12-30T00:01:38"/>
    <s v="Granel"/>
    <s v="E001"/>
    <x v="2"/>
    <d v="1899-12-30T00:37:11"/>
    <d v="1899-12-30T00:38:49"/>
    <n v="6"/>
    <x v="9"/>
    <x v="2"/>
    <x v="2"/>
    <n v="0"/>
    <n v="0"/>
    <s v="OK"/>
    <s v="Granel"/>
    <x v="2"/>
    <n v="0"/>
    <s v="F. MALAGA"/>
    <s v="A"/>
    <d v="1899-12-30T00:01:38"/>
    <d v="1899-12-30T00:01:38"/>
    <s v="OK"/>
    <m/>
    <m/>
    <d v="1899-12-30T00:00:00"/>
    <d v="1899-12-30T00:37:11"/>
    <n v="5"/>
    <n v="-1.1342592592600287E-3"/>
    <n v="37.183333333334403"/>
    <n v="7"/>
    <s v="Si"/>
  </r>
  <r>
    <s v="CSMA"/>
    <s v="2025009081"/>
    <x v="0"/>
    <s v="ER7252BBV"/>
    <s v="E3178LFN"/>
    <d v="2025-03-06T00:00:00"/>
    <m/>
    <s v="3262"/>
    <x v="40"/>
    <s v="PA"/>
    <s v="S6"/>
    <m/>
    <d v="2025-03-06T00:00:00"/>
    <d v="1899-12-30T06:40:51"/>
    <d v="2025-03-06T00:00:00"/>
    <d v="1899-12-30T06:39:12"/>
    <d v="2025-03-06T00:00:00"/>
    <d v="1899-12-30T07:16:30"/>
    <x v="0"/>
    <s v="RFCPI"/>
    <s v="7022044528"/>
    <s v="EXW"/>
    <d v="1899-12-30T00:38:57"/>
    <d v="1899-12-30T00:37:18"/>
    <d v="1899-12-30T00:01:39"/>
    <s v="Granel"/>
    <s v="E001"/>
    <x v="1"/>
    <d v="1899-12-30T00:35:39"/>
    <d v="1899-12-30T00:37:18"/>
    <n v="6"/>
    <x v="9"/>
    <x v="2"/>
    <x v="2"/>
    <n v="0"/>
    <n v="0"/>
    <s v="OK"/>
    <s v="Granel"/>
    <x v="2"/>
    <n v="0"/>
    <s v="F. MALAGA"/>
    <s v="A"/>
    <d v="1899-12-30T00:01:39"/>
    <d v="1899-12-30T00:01:39"/>
    <s v="OK"/>
    <m/>
    <m/>
    <d v="1899-12-30T00:00:00"/>
    <d v="1899-12-30T00:35:39"/>
    <n v="5"/>
    <n v="-1.1458333333400073E-3"/>
    <n v="35.649999999993582"/>
    <n v="7"/>
    <s v="Si"/>
  </r>
  <r>
    <s v="CSMA"/>
    <s v="2025009083"/>
    <x v="0"/>
    <s v="ER0936BBS"/>
    <s v="E1632JZF"/>
    <d v="2025-03-06T00:00:00"/>
    <m/>
    <s v="3269"/>
    <x v="35"/>
    <s v="PA"/>
    <s v="S2"/>
    <m/>
    <d v="2025-03-06T00:00:00"/>
    <d v="1899-12-30T06:42:27"/>
    <d v="2025-03-06T00:00:00"/>
    <d v="1899-12-30T06:40:49"/>
    <d v="2025-03-06T00:00:00"/>
    <d v="1899-12-30T07:21:35"/>
    <x v="0"/>
    <s v="RFCPI"/>
    <s v="7022044529"/>
    <s v="FBO"/>
    <d v="1899-12-30T00:42:24"/>
    <d v="1899-12-30T00:40:46"/>
    <d v="1899-12-30T00:01:38"/>
    <s v="Granel"/>
    <s v="E001"/>
    <x v="2"/>
    <d v="1899-12-30T00:39:08"/>
    <d v="1899-12-30T00:40:46"/>
    <n v="6"/>
    <x v="9"/>
    <x v="2"/>
    <x v="2"/>
    <n v="0"/>
    <n v="0"/>
    <s v="OK"/>
    <s v="Granel"/>
    <x v="2"/>
    <n v="0"/>
    <s v="F. MALAGA"/>
    <s v="A"/>
    <d v="1899-12-30T00:01:38"/>
    <d v="1899-12-30T00:01:38"/>
    <s v="OK"/>
    <m/>
    <m/>
    <d v="1899-12-30T00:00:00"/>
    <d v="1899-12-30T00:39:08"/>
    <n v="5"/>
    <n v="-1.1342592592599732E-3"/>
    <n v="39.133333333324792"/>
    <n v="7"/>
    <s v="Si"/>
  </r>
  <r>
    <s v="CSMA"/>
    <s v="2025009094"/>
    <x v="0"/>
    <s v="E0224HDX"/>
    <m/>
    <d v="2025-03-06T00:00:00"/>
    <m/>
    <s v="3282"/>
    <x v="42"/>
    <s v="PA"/>
    <s v="PA"/>
    <m/>
    <d v="2025-03-06T00:00:00"/>
    <d v="1899-12-30T07:18:29"/>
    <d v="2025-03-06T00:00:00"/>
    <d v="1899-12-30T07:16:50"/>
    <d v="2025-03-06T00:00:00"/>
    <d v="1899-12-30T07:34:07"/>
    <x v="0"/>
    <s v="RFCPI"/>
    <s v="7022044533"/>
    <s v="FBO"/>
    <d v="1899-12-30T00:18:56"/>
    <d v="1899-12-30T00:17:17"/>
    <d v="1899-12-30T00:01:39"/>
    <s v="Ensacado"/>
    <s v="E002"/>
    <x v="2"/>
    <d v="1899-12-30T00:15:38"/>
    <d v="1899-12-30T00:17:17"/>
    <n v="7"/>
    <x v="9"/>
    <x v="2"/>
    <x v="1"/>
    <n v="0"/>
    <n v="0"/>
    <s v="OK"/>
    <s v="Ensacado"/>
    <x v="2"/>
    <n v="0"/>
    <s v="F. MALAGA"/>
    <s v="A"/>
    <d v="1899-12-30T00:01:39"/>
    <d v="1899-12-30T00:01:39"/>
    <s v="OK"/>
    <m/>
    <m/>
    <d v="1899-12-30T00:00:00"/>
    <d v="1899-12-30T00:15:38"/>
    <n v="5"/>
    <n v="-1.1458333333300152E-3"/>
    <n v="15.633333333345583"/>
    <n v="7"/>
    <s v="Si"/>
  </r>
  <r>
    <s v="CSMA"/>
    <s v="2025009093"/>
    <x v="0"/>
    <s v="ER8110BCC"/>
    <s v="E7844JTT"/>
    <d v="2025-03-06T00:00:00"/>
    <m/>
    <s v="3269"/>
    <x v="35"/>
    <s v="PA"/>
    <s v="S2"/>
    <m/>
    <d v="2025-03-06T00:00:00"/>
    <d v="1899-12-30T07:17:34"/>
    <d v="2025-03-06T00:00:00"/>
    <d v="1899-12-30T07:15:55"/>
    <d v="2025-03-06T00:00:00"/>
    <d v="1899-12-30T07:54:05"/>
    <x v="0"/>
    <s v="RFCPI"/>
    <s v="7022044538"/>
    <s v="FBO"/>
    <d v="1899-12-30T00:39:49"/>
    <d v="1899-12-30T00:38:10"/>
    <d v="1899-12-30T00:01:39"/>
    <s v="Granel"/>
    <s v="E001"/>
    <x v="2"/>
    <d v="1899-12-30T00:36:31"/>
    <d v="1899-12-30T00:38:10"/>
    <n v="7"/>
    <x v="9"/>
    <x v="2"/>
    <x v="2"/>
    <n v="0"/>
    <n v="0"/>
    <s v="OK"/>
    <s v="Granel"/>
    <x v="2"/>
    <n v="0"/>
    <s v="F. MALAGA"/>
    <s v="A"/>
    <d v="1899-12-30T00:01:39"/>
    <d v="1899-12-30T00:01:39"/>
    <s v="OK"/>
    <m/>
    <m/>
    <d v="1899-12-30T00:00:00"/>
    <d v="1899-12-30T00:36:31"/>
    <n v="5"/>
    <n v="-1.1458333333300152E-3"/>
    <n v="36.516666666672002"/>
    <n v="7"/>
    <s v="Si"/>
  </r>
  <r>
    <s v="CSMA"/>
    <s v="2025009091"/>
    <x v="0"/>
    <s v="ER4695BDR"/>
    <s v="E9461JBD"/>
    <d v="2025-03-06T00:00:00"/>
    <m/>
    <s v="3264"/>
    <x v="36"/>
    <s v="PA"/>
    <s v="S1"/>
    <m/>
    <d v="2025-03-06T00:00:00"/>
    <d v="1899-12-30T07:09:36"/>
    <d v="2025-03-06T00:00:00"/>
    <d v="1899-12-30T07:07:57"/>
    <d v="2025-03-06T00:00:00"/>
    <d v="1899-12-30T08:08:25"/>
    <x v="0"/>
    <s v="RFCPI"/>
    <s v="7022044539"/>
    <s v="EXW"/>
    <d v="1899-12-30T01:02:07"/>
    <d v="1899-12-30T01:00:28"/>
    <d v="1899-12-30T00:01:39"/>
    <s v="Granel"/>
    <s v="E001"/>
    <x v="1"/>
    <d v="1899-12-30T00:58:49"/>
    <d v="1899-12-30T01:00:28"/>
    <n v="7"/>
    <x v="9"/>
    <x v="2"/>
    <x v="2"/>
    <n v="0"/>
    <n v="0"/>
    <s v="OK"/>
    <s v="Granel"/>
    <x v="2"/>
    <n v="0"/>
    <s v="F. MALAGA"/>
    <s v="B"/>
    <d v="1899-12-30T00:01:39"/>
    <d v="1899-12-30T00:01:39"/>
    <s v="OK"/>
    <m/>
    <m/>
    <d v="1899-12-30T00:00:00"/>
    <d v="1899-12-30T00:58:49"/>
    <n v="5"/>
    <n v="-1.1458333333300152E-3"/>
    <n v="58.816666666670372"/>
    <n v="8"/>
    <s v="No"/>
  </r>
  <r>
    <s v="CSMA"/>
    <s v="2025009100"/>
    <x v="0"/>
    <s v="ER8640BCF"/>
    <s v="E4703JLS"/>
    <d v="2025-03-06T00:00:00"/>
    <m/>
    <s v="3283"/>
    <x v="37"/>
    <s v="PA"/>
    <s v="PA"/>
    <m/>
    <d v="2025-03-06T00:00:00"/>
    <d v="1899-12-30T07:47:08"/>
    <d v="2025-03-06T00:00:00"/>
    <d v="1899-12-30T07:45:29"/>
    <d v="2025-03-06T00:00:00"/>
    <d v="1899-12-30T08:20:37"/>
    <x v="0"/>
    <s v="RFCPI"/>
    <s v="7022044543"/>
    <s v="FBO"/>
    <d v="1899-12-30T00:36:47"/>
    <d v="1899-12-30T00:35:08"/>
    <d v="1899-12-30T00:01:39"/>
    <s v="Ensacado"/>
    <s v="E002"/>
    <x v="2"/>
    <d v="1899-12-30T00:33:29"/>
    <d v="1899-12-30T00:35:08"/>
    <n v="7"/>
    <x v="9"/>
    <x v="2"/>
    <x v="1"/>
    <n v="0"/>
    <n v="0"/>
    <s v="OK"/>
    <s v="Ensacado"/>
    <x v="2"/>
    <n v="0"/>
    <s v="F. MALAGA"/>
    <s v="A"/>
    <d v="1899-12-30T00:01:39"/>
    <d v="1899-12-30T00:01:39"/>
    <s v="OK"/>
    <m/>
    <m/>
    <d v="1899-12-30T00:00:00"/>
    <d v="1899-12-30T00:33:29"/>
    <n v="5"/>
    <n v="-1.1458333333400073E-3"/>
    <n v="33.483333333326392"/>
    <n v="8"/>
    <s v="Si"/>
  </r>
  <r>
    <s v="CSMA"/>
    <s v="2025009097"/>
    <x v="0"/>
    <s v="ETO01801R"/>
    <s v="E8831LZK"/>
    <d v="2025-03-06T00:00:00"/>
    <m/>
    <s v="3264"/>
    <x v="36"/>
    <s v="PA"/>
    <s v="S1"/>
    <m/>
    <d v="2025-03-06T00:00:00"/>
    <d v="1899-12-30T07:28:28"/>
    <d v="2025-03-06T00:00:00"/>
    <d v="1899-12-30T07:26:50"/>
    <d v="2025-03-06T00:00:00"/>
    <d v="1899-12-30T08:21:34"/>
    <x v="0"/>
    <s v="RFCPI"/>
    <s v="7022044544"/>
    <s v="FBO"/>
    <d v="1899-12-30T00:56:22"/>
    <d v="1899-12-30T00:54:44"/>
    <d v="1899-12-30T00:01:38"/>
    <s v="Granel"/>
    <s v="E001"/>
    <x v="2"/>
    <d v="1899-12-30T00:53:06"/>
    <d v="1899-12-30T00:54:44"/>
    <n v="7"/>
    <x v="9"/>
    <x v="2"/>
    <x v="2"/>
    <n v="0"/>
    <n v="0"/>
    <s v="OK"/>
    <s v="Granel"/>
    <x v="2"/>
    <n v="0"/>
    <s v="F. MALAGA"/>
    <s v="B"/>
    <d v="1899-12-30T00:01:38"/>
    <d v="1899-12-30T00:01:38"/>
    <s v="OK"/>
    <m/>
    <m/>
    <d v="1899-12-30T00:00:00"/>
    <d v="1899-12-30T00:53:06"/>
    <n v="5"/>
    <n v="-1.1342592592599732E-3"/>
    <n v="53.100000000000065"/>
    <n v="8"/>
    <s v="No"/>
  </r>
  <r>
    <s v="CSMA"/>
    <s v="2025009103"/>
    <x v="0"/>
    <s v="EVA02467R"/>
    <s v="E4771KNH"/>
    <d v="2025-03-06T00:00:00"/>
    <m/>
    <s v="3269"/>
    <x v="35"/>
    <s v="PA"/>
    <s v="S2"/>
    <m/>
    <d v="2025-03-06T00:00:00"/>
    <d v="1899-12-30T07:58:25"/>
    <d v="2025-03-06T00:00:00"/>
    <d v="1899-12-30T07:56:46"/>
    <d v="2025-03-06T00:00:00"/>
    <d v="1899-12-30T08:30:29"/>
    <x v="0"/>
    <s v="RFCPI"/>
    <s v="7022044546"/>
    <s v="FBO"/>
    <d v="1899-12-30T00:35:22"/>
    <d v="1899-12-30T00:33:43"/>
    <d v="1899-12-30T00:01:39"/>
    <s v="Granel"/>
    <s v="E001"/>
    <x v="2"/>
    <d v="1899-12-30T00:32:04"/>
    <d v="1899-12-30T00:33:43"/>
    <n v="7"/>
    <x v="9"/>
    <x v="2"/>
    <x v="2"/>
    <n v="0"/>
    <n v="0"/>
    <s v="OK"/>
    <s v="Granel"/>
    <x v="2"/>
    <n v="0"/>
    <s v="F. MALAGA"/>
    <s v="A"/>
    <d v="1899-12-30T00:01:39"/>
    <d v="1899-12-30T00:01:39"/>
    <s v="OK"/>
    <m/>
    <m/>
    <d v="1899-12-30T00:00:00"/>
    <d v="1899-12-30T00:32:04"/>
    <n v="5"/>
    <n v="-1.1458333333400073E-3"/>
    <n v="32.066666666654356"/>
    <n v="8"/>
    <s v="Si"/>
  </r>
  <r>
    <s v="CSMA"/>
    <s v="2025009105"/>
    <x v="0"/>
    <s v="ER0272BBT"/>
    <s v="E2254MLP"/>
    <d v="2025-03-06T00:00:00"/>
    <m/>
    <s v="3269"/>
    <x v="35"/>
    <s v="PA"/>
    <s v="S2"/>
    <m/>
    <d v="2025-03-06T00:00:00"/>
    <d v="1899-12-30T08:01:20"/>
    <d v="2025-03-06T00:00:00"/>
    <d v="1899-12-30T07:59:42"/>
    <d v="2025-03-06T00:00:00"/>
    <d v="1899-12-30T08:47:09"/>
    <x v="0"/>
    <s v="RFCPI"/>
    <s v="7022044550"/>
    <s v="FBO"/>
    <d v="1899-12-30T00:49:05"/>
    <d v="1899-12-30T00:47:27"/>
    <d v="1899-12-30T00:01:38"/>
    <s v="Granel"/>
    <s v="E001"/>
    <x v="2"/>
    <d v="1899-12-30T00:45:49"/>
    <d v="1899-12-30T00:47:27"/>
    <n v="8"/>
    <x v="9"/>
    <x v="2"/>
    <x v="2"/>
    <n v="0"/>
    <n v="0"/>
    <s v="OK"/>
    <s v="Granel"/>
    <x v="2"/>
    <n v="0"/>
    <s v="F. MALAGA"/>
    <s v="B"/>
    <d v="1899-12-30T00:01:38"/>
    <d v="1899-12-30T00:01:38"/>
    <s v="OK"/>
    <m/>
    <m/>
    <d v="1899-12-30T00:00:00"/>
    <d v="1899-12-30T00:45:49"/>
    <n v="5"/>
    <n v="-1.1342592592599732E-3"/>
    <n v="45.816666666667217"/>
    <n v="8"/>
    <s v="No"/>
  </r>
  <r>
    <s v="CSMA"/>
    <s v="2025009113"/>
    <x v="0"/>
    <s v="ER5929BBB"/>
    <s v="E9884JZD"/>
    <d v="2025-03-06T00:00:00"/>
    <m/>
    <s v="3269"/>
    <x v="35"/>
    <s v="PA"/>
    <s v="S2"/>
    <m/>
    <d v="2025-03-06T00:00:00"/>
    <d v="1899-12-30T08:23:47"/>
    <d v="2025-03-06T00:00:00"/>
    <d v="1899-12-30T08:22:27"/>
    <d v="2025-03-06T00:00:00"/>
    <d v="1899-12-30T09:17:23"/>
    <x v="198"/>
    <s v="JSANTOSL"/>
    <s v="7022044552"/>
    <s v="FBO"/>
    <d v="1899-12-30T00:56:16"/>
    <d v="1899-12-30T00:54:56"/>
    <d v="1899-12-30T00:01:20"/>
    <s v="Granel"/>
    <s v="E001"/>
    <x v="2"/>
    <d v="1899-12-30T00:53:36"/>
    <d v="1899-12-30T00:54:56"/>
    <n v="8"/>
    <x v="9"/>
    <x v="2"/>
    <x v="2"/>
    <n v="0"/>
    <n v="0"/>
    <s v="OK"/>
    <s v="Granel"/>
    <x v="2"/>
    <n v="0"/>
    <s v="F. MALAGA"/>
    <s v="B"/>
    <d v="1899-12-30T00:01:20"/>
    <d v="1899-12-30T00:01:20"/>
    <s v="OK"/>
    <m/>
    <m/>
    <d v="1899-12-30T00:00:00"/>
    <d v="1899-12-30T00:53:36"/>
    <n v="5"/>
    <n v="-9.2592592593004897E-4"/>
    <n v="53.599999999996783"/>
    <n v="9"/>
    <s v="No"/>
  </r>
  <r>
    <s v="CSMA"/>
    <s v="2025009124"/>
    <x v="0"/>
    <s v="ER0271BBT"/>
    <s v="E3861LZF"/>
    <d v="2025-03-06T00:00:00"/>
    <m/>
    <s v="3269"/>
    <x v="35"/>
    <s v="PA"/>
    <s v="S2"/>
    <m/>
    <d v="2025-03-06T00:00:00"/>
    <d v="1899-12-30T09:01:09"/>
    <d v="2025-03-06T00:00:00"/>
    <d v="1899-12-30T08:59:29"/>
    <d v="2025-03-06T00:00:00"/>
    <d v="1899-12-30T09:33:01"/>
    <x v="0"/>
    <s v="RFCPI"/>
    <s v="7022044557"/>
    <s v="FBO"/>
    <d v="1899-12-30T00:35:12"/>
    <d v="1899-12-30T00:33:32"/>
    <d v="1899-12-30T00:01:40"/>
    <s v="Granel"/>
    <s v="E001"/>
    <x v="2"/>
    <d v="1899-12-30T00:31:52"/>
    <d v="1899-12-30T00:33:32"/>
    <n v="9"/>
    <x v="9"/>
    <x v="2"/>
    <x v="2"/>
    <n v="0"/>
    <n v="0"/>
    <s v="OK"/>
    <s v="Granel"/>
    <x v="2"/>
    <n v="0"/>
    <s v="F. MALAGA"/>
    <s v="A"/>
    <d v="1899-12-30T00:01:40"/>
    <d v="1899-12-30T00:01:40"/>
    <s v="OK"/>
    <m/>
    <m/>
    <d v="1899-12-30T00:00:00"/>
    <d v="1899-12-30T00:31:52"/>
    <n v="5"/>
    <n v="-1.1574074074099938E-3"/>
    <n v="31.866666666667196"/>
    <n v="9"/>
    <s v="Si"/>
  </r>
  <r>
    <s v="CSMA"/>
    <s v="2025009125"/>
    <x v="0"/>
    <s v="ER1723BBZ"/>
    <s v="E5165JCK"/>
    <d v="2025-03-06T00:00:00"/>
    <m/>
    <s v="3283"/>
    <x v="37"/>
    <s v="PA"/>
    <s v="PA"/>
    <m/>
    <d v="2025-03-06T00:00:00"/>
    <d v="1899-12-30T09:03:01"/>
    <d v="2025-03-06T00:00:00"/>
    <d v="1899-12-30T09:01:24"/>
    <d v="2025-03-06T00:00:00"/>
    <d v="1899-12-30T09:35:37"/>
    <x v="0"/>
    <s v="RFCPI"/>
    <s v="7022044558"/>
    <s v="EXW"/>
    <d v="1899-12-30T00:35:50"/>
    <d v="1899-12-30T00:34:13"/>
    <d v="1899-12-30T00:01:37"/>
    <s v="Ensacado"/>
    <s v="E002"/>
    <x v="1"/>
    <d v="1899-12-30T00:32:36"/>
    <d v="1899-12-30T00:34:13"/>
    <n v="9"/>
    <x v="9"/>
    <x v="2"/>
    <x v="1"/>
    <n v="0"/>
    <n v="0"/>
    <s v="OK"/>
    <s v="Ensacado"/>
    <x v="2"/>
    <n v="0"/>
    <s v="F. MALAGA"/>
    <s v="A"/>
    <d v="1899-12-30T00:01:37"/>
    <d v="1899-12-30T00:01:37"/>
    <s v="OK"/>
    <m/>
    <m/>
    <d v="1899-12-30T00:00:00"/>
    <d v="1899-12-30T00:32:36"/>
    <n v="5"/>
    <n v="-1.1226851851899866E-3"/>
    <n v="32.600000000001657"/>
    <n v="9"/>
    <s v="Si"/>
  </r>
  <r>
    <s v="CSMA"/>
    <s v="2025009121"/>
    <x v="0"/>
    <s v="ER7611BBD"/>
    <s v="E7307LYM"/>
    <d v="2025-03-06T00:00:00"/>
    <m/>
    <s v="3269"/>
    <x v="35"/>
    <s v="PA"/>
    <s v="S2"/>
    <m/>
    <d v="2025-03-06T00:00:00"/>
    <d v="1899-12-30T08:54:19"/>
    <d v="2025-03-06T00:00:00"/>
    <d v="1899-12-30T08:52:40"/>
    <d v="2025-03-06T00:00:00"/>
    <d v="1899-12-30T09:41:56"/>
    <x v="0"/>
    <s v="RFCPI"/>
    <s v="7022044560"/>
    <s v="FBO"/>
    <d v="1899-12-30T00:50:55"/>
    <d v="1899-12-30T00:49:16"/>
    <d v="1899-12-30T00:01:39"/>
    <s v="Granel"/>
    <s v="E001"/>
    <x v="2"/>
    <d v="1899-12-30T00:47:37"/>
    <d v="1899-12-30T00:49:16"/>
    <n v="8"/>
    <x v="9"/>
    <x v="2"/>
    <x v="2"/>
    <n v="0"/>
    <n v="0"/>
    <s v="OK"/>
    <s v="Granel"/>
    <x v="2"/>
    <n v="0"/>
    <s v="F. MALAGA"/>
    <s v="B"/>
    <d v="1899-12-30T00:01:39"/>
    <d v="1899-12-30T00:01:39"/>
    <s v="OK"/>
    <m/>
    <m/>
    <d v="1899-12-30T00:00:00"/>
    <d v="1899-12-30T00:47:37"/>
    <n v="5"/>
    <n v="-1.1458333333299597E-3"/>
    <n v="47.616666666667257"/>
    <n v="9"/>
    <s v="No"/>
  </r>
  <r>
    <s v="CSMA"/>
    <s v="2025009123"/>
    <x v="0"/>
    <s v="ER9154BBC"/>
    <s v="E0974JKJ"/>
    <d v="2025-03-06T00:00:00"/>
    <m/>
    <s v="3264"/>
    <x v="36"/>
    <s v="PA"/>
    <s v="S1"/>
    <m/>
    <d v="2025-03-06T00:00:00"/>
    <d v="1899-12-30T08:58:11"/>
    <d v="2025-03-06T00:00:00"/>
    <d v="1899-12-30T08:56:32"/>
    <d v="2025-03-06T00:00:00"/>
    <d v="1899-12-30T09:43:30"/>
    <x v="0"/>
    <s v="RFCPI"/>
    <s v="7022044561"/>
    <s v="FBO"/>
    <d v="1899-12-30T00:48:37"/>
    <d v="1899-12-30T00:46:58"/>
    <d v="1899-12-30T00:01:39"/>
    <s v="Granel"/>
    <s v="E001"/>
    <x v="2"/>
    <d v="1899-12-30T00:45:19"/>
    <d v="1899-12-30T00:46:58"/>
    <n v="8"/>
    <x v="9"/>
    <x v="2"/>
    <x v="2"/>
    <n v="0"/>
    <n v="0"/>
    <s v="OK"/>
    <s v="Granel"/>
    <x v="2"/>
    <n v="0"/>
    <s v="F. MALAGA"/>
    <s v="B"/>
    <d v="1899-12-30T00:01:39"/>
    <d v="1899-12-30T00:01:39"/>
    <s v="OK"/>
    <m/>
    <m/>
    <d v="1899-12-30T00:00:00"/>
    <d v="1899-12-30T00:45:19"/>
    <n v="5"/>
    <n v="-1.1458333333400073E-3"/>
    <n v="45.316666666656033"/>
    <n v="9"/>
    <s v="No"/>
  </r>
  <r>
    <s v="CSMA"/>
    <s v="2025009135"/>
    <x v="0"/>
    <s v="EGR03345R"/>
    <s v="E7812KXB"/>
    <d v="2025-03-06T00:00:00"/>
    <m/>
    <s v="3260"/>
    <x v="41"/>
    <s v="PA"/>
    <s v="S8"/>
    <m/>
    <d v="2025-03-06T00:00:00"/>
    <d v="1899-12-30T09:22:50"/>
    <d v="2025-03-06T00:00:00"/>
    <d v="1899-12-30T09:21:12"/>
    <d v="2025-03-06T00:00:00"/>
    <d v="1899-12-30T09:51:47"/>
    <x v="0"/>
    <s v="RFCPI"/>
    <s v="7022044562"/>
    <s v="EXW"/>
    <d v="1899-12-30T00:32:13"/>
    <d v="1899-12-30T00:30:35"/>
    <d v="1899-12-30T00:01:38"/>
    <s v="Granel"/>
    <s v="E001"/>
    <x v="1"/>
    <d v="1899-12-30T00:28:57"/>
    <d v="1899-12-30T00:30:35"/>
    <n v="9"/>
    <x v="9"/>
    <x v="2"/>
    <x v="2"/>
    <n v="0"/>
    <n v="0"/>
    <s v="OK"/>
    <s v="Granel"/>
    <x v="2"/>
    <n v="0"/>
    <s v="F. MALAGA"/>
    <s v="A"/>
    <d v="1899-12-30T00:01:38"/>
    <d v="1899-12-30T00:01:38"/>
    <s v="OK"/>
    <m/>
    <m/>
    <d v="1899-12-30T00:00:00"/>
    <d v="1899-12-30T00:28:57"/>
    <n v="5"/>
    <n v="-1.1342592592599732E-3"/>
    <n v="28.950000000004763"/>
    <n v="9"/>
    <s v="Si"/>
  </r>
  <r>
    <s v="CSMA"/>
    <s v="2025009148"/>
    <x v="0"/>
    <s v="ER1874BBL"/>
    <s v="E0721JRZ"/>
    <d v="2025-03-06T00:00:00"/>
    <m/>
    <s v="3264"/>
    <x v="36"/>
    <s v="PA"/>
    <s v="S1"/>
    <m/>
    <d v="2025-03-06T00:00:00"/>
    <d v="1899-12-30T09:45:09"/>
    <d v="2025-03-06T00:00:00"/>
    <d v="1899-12-30T09:43:30"/>
    <d v="2025-03-06T00:00:00"/>
    <d v="1899-12-30T10:13:53"/>
    <x v="0"/>
    <s v="RFCPI"/>
    <s v="7022044565"/>
    <s v="FBO"/>
    <d v="1899-12-30T00:32:02"/>
    <d v="1899-12-30T00:30:23"/>
    <d v="1899-12-30T00:01:39"/>
    <s v="Granel"/>
    <s v="E001"/>
    <x v="2"/>
    <d v="1899-12-30T00:28:44"/>
    <d v="1899-12-30T00:30:23"/>
    <n v="9"/>
    <x v="9"/>
    <x v="2"/>
    <x v="2"/>
    <n v="0"/>
    <n v="0"/>
    <s v="OK"/>
    <s v="Granel"/>
    <x v="2"/>
    <n v="0"/>
    <s v="F. MALAGA"/>
    <s v="A"/>
    <d v="1899-12-30T00:01:39"/>
    <d v="1899-12-30T00:01:39"/>
    <s v="OK"/>
    <m/>
    <m/>
    <d v="1899-12-30T00:00:00"/>
    <d v="1899-12-30T00:28:44"/>
    <n v="5"/>
    <n v="-1.1458333333400073E-3"/>
    <n v="28.733333333327966"/>
    <n v="10"/>
    <s v="Si"/>
  </r>
  <r>
    <s v="CSMA"/>
    <s v="2025009140"/>
    <x v="0"/>
    <s v="ER7400BBF"/>
    <s v="E8916KGF"/>
    <d v="2025-03-06T00:00:00"/>
    <m/>
    <s v="3269"/>
    <x v="35"/>
    <s v="PA"/>
    <s v="S2"/>
    <m/>
    <d v="2025-03-06T00:00:00"/>
    <d v="1899-12-30T09:28:53"/>
    <d v="2025-03-06T00:00:00"/>
    <d v="1899-12-30T09:27:14"/>
    <d v="2025-03-06T00:00:00"/>
    <d v="1899-12-30T10:14:47"/>
    <x v="0"/>
    <s v="RFCPI"/>
    <s v="7022044566"/>
    <s v="FBO"/>
    <d v="1899-12-30T00:49:12"/>
    <d v="1899-12-30T00:47:33"/>
    <d v="1899-12-30T00:01:39"/>
    <s v="Granel"/>
    <s v="E001"/>
    <x v="2"/>
    <d v="1899-12-30T00:45:54"/>
    <d v="1899-12-30T00:47:33"/>
    <n v="9"/>
    <x v="9"/>
    <x v="2"/>
    <x v="2"/>
    <n v="0"/>
    <n v="0"/>
    <s v="OK"/>
    <s v="Granel"/>
    <x v="2"/>
    <n v="0"/>
    <s v="F. MALAGA"/>
    <s v="B"/>
    <d v="1899-12-30T00:01:39"/>
    <d v="1899-12-30T00:01:39"/>
    <s v="OK"/>
    <m/>
    <m/>
    <d v="1899-12-30T00:00:00"/>
    <d v="1899-12-30T00:45:54"/>
    <n v="5"/>
    <n v="-1.1458333333300152E-3"/>
    <n v="45.899999999999977"/>
    <n v="10"/>
    <s v="No"/>
  </r>
  <r>
    <s v="CSMA"/>
    <s v="2025009150"/>
    <x v="0"/>
    <s v="ER1864BBP"/>
    <s v="E9297MPF"/>
    <d v="2025-03-06T00:00:00"/>
    <m/>
    <s v="3260"/>
    <x v="41"/>
    <s v="PA"/>
    <s v="S8"/>
    <m/>
    <d v="2025-03-06T00:00:00"/>
    <d v="1899-12-30T09:55:02"/>
    <d v="2025-03-06T00:00:00"/>
    <d v="1899-12-30T09:53:24"/>
    <d v="2025-03-06T00:00:00"/>
    <d v="1899-12-30T10:19:15"/>
    <x v="0"/>
    <s v="RFCPI"/>
    <s v="7022044567"/>
    <s v="EXW"/>
    <d v="1899-12-30T00:27:29"/>
    <d v="1899-12-30T00:25:51"/>
    <d v="1899-12-30T00:01:38"/>
    <s v="Granel"/>
    <s v="E001"/>
    <x v="1"/>
    <d v="1899-12-30T00:24:13"/>
    <d v="1899-12-30T00:25:51"/>
    <n v="9"/>
    <x v="9"/>
    <x v="2"/>
    <x v="2"/>
    <n v="0"/>
    <n v="0"/>
    <s v="OK"/>
    <s v="Granel"/>
    <x v="2"/>
    <n v="0"/>
    <s v="F. MALAGA"/>
    <s v="A"/>
    <d v="1899-12-30T00:01:38"/>
    <d v="1899-12-30T00:01:38"/>
    <s v="OK"/>
    <m/>
    <m/>
    <d v="1899-12-30T00:00:00"/>
    <d v="1899-12-30T00:24:13"/>
    <n v="5"/>
    <n v="-1.1342592592599732E-3"/>
    <n v="24.216666666667201"/>
    <n v="10"/>
    <s v="Si"/>
  </r>
  <r>
    <s v="CSMA"/>
    <s v="2025009145"/>
    <x v="0"/>
    <s v="ER4758BBH"/>
    <s v="E7926JMH"/>
    <d v="2025-03-06T00:00:00"/>
    <m/>
    <s v="3269"/>
    <x v="35"/>
    <s v="PA"/>
    <s v="S2"/>
    <m/>
    <d v="2025-03-06T00:00:00"/>
    <d v="1899-12-30T09:39:32"/>
    <d v="2025-03-06T00:00:00"/>
    <d v="1899-12-30T09:37:53"/>
    <d v="2025-03-06T00:00:00"/>
    <d v="1899-12-30T10:32:36"/>
    <x v="0"/>
    <s v="RFCPI"/>
    <s v="7022044571"/>
    <s v="FBO"/>
    <d v="1899-12-30T00:56:22"/>
    <d v="1899-12-30T00:54:43"/>
    <d v="1899-12-30T00:01:39"/>
    <s v="Granel"/>
    <s v="E001"/>
    <x v="2"/>
    <d v="1899-12-30T00:53:04"/>
    <d v="1899-12-30T00:54:43"/>
    <n v="9"/>
    <x v="9"/>
    <x v="2"/>
    <x v="2"/>
    <n v="0"/>
    <n v="0"/>
    <s v="OK"/>
    <s v="Granel"/>
    <x v="2"/>
    <n v="0"/>
    <s v="F. MALAGA"/>
    <s v="B"/>
    <d v="1899-12-30T00:01:39"/>
    <d v="1899-12-30T00:01:39"/>
    <s v="OK"/>
    <m/>
    <m/>
    <d v="1899-12-30T00:00:00"/>
    <d v="1899-12-30T00:53:04"/>
    <n v="5"/>
    <n v="-1.1458333333299597E-3"/>
    <n v="53.066666666678422"/>
    <n v="10"/>
    <s v="No"/>
  </r>
  <r>
    <s v="CSMA"/>
    <s v="2025009155"/>
    <x v="0"/>
    <s v="ER4695BDR"/>
    <s v="E9461JBD"/>
    <d v="2025-03-06T00:00:00"/>
    <m/>
    <s v="3264"/>
    <x v="36"/>
    <s v="PA"/>
    <s v="S1"/>
    <m/>
    <d v="2025-03-06T00:00:00"/>
    <d v="1899-12-30T10:04:14"/>
    <d v="2025-03-06T00:00:00"/>
    <d v="1899-12-30T10:02:38"/>
    <d v="2025-03-06T00:00:00"/>
    <d v="1899-12-30T10:44:20"/>
    <x v="0"/>
    <s v="RFCPI"/>
    <s v="7022044574"/>
    <s v="EXW"/>
    <d v="1899-12-30T00:43:18"/>
    <d v="1899-12-30T00:41:42"/>
    <d v="1899-12-30T00:01:36"/>
    <s v="Granel"/>
    <s v="E001"/>
    <x v="1"/>
    <d v="1899-12-30T00:40:06"/>
    <d v="1899-12-30T00:41:42"/>
    <n v="10"/>
    <x v="9"/>
    <x v="2"/>
    <x v="2"/>
    <n v="0"/>
    <n v="0"/>
    <s v="OK"/>
    <s v="Granel"/>
    <x v="2"/>
    <n v="0"/>
    <s v="F. MALAGA"/>
    <s v="A"/>
    <d v="1899-12-30T00:01:36"/>
    <d v="1899-12-30T00:01:36"/>
    <s v="OK"/>
    <m/>
    <m/>
    <d v="1899-12-30T00:00:00"/>
    <d v="1899-12-30T00:40:06"/>
    <n v="5"/>
    <n v="-1.111111111110008E-3"/>
    <n v="40.099999999996832"/>
    <n v="10"/>
    <s v="Si"/>
  </r>
  <r>
    <s v="CSMA"/>
    <s v="2025009161"/>
    <x v="0"/>
    <s v="ER8360BCF"/>
    <s v="E4598JCD"/>
    <d v="2025-03-06T00:00:00"/>
    <m/>
    <s v="3269"/>
    <x v="35"/>
    <s v="PA"/>
    <s v="S2"/>
    <m/>
    <d v="2025-03-06T00:00:00"/>
    <d v="1899-12-30T10:23:08"/>
    <d v="2025-03-06T00:00:00"/>
    <d v="1899-12-30T10:21:29"/>
    <d v="2025-03-06T00:00:00"/>
    <d v="1899-12-30T10:49:19"/>
    <x v="0"/>
    <s v="RFCPI"/>
    <s v="7022044576"/>
    <s v="FBO"/>
    <d v="1899-12-30T00:29:29"/>
    <d v="1899-12-30T00:27:50"/>
    <d v="1899-12-30T00:01:39"/>
    <s v="Granel"/>
    <s v="E001"/>
    <x v="2"/>
    <d v="1899-12-30T00:26:11"/>
    <d v="1899-12-30T00:27:50"/>
    <n v="10"/>
    <x v="9"/>
    <x v="2"/>
    <x v="2"/>
    <n v="0"/>
    <n v="0"/>
    <s v="OK"/>
    <s v="Granel"/>
    <x v="2"/>
    <n v="0"/>
    <s v="F. MALAGA"/>
    <s v="A"/>
    <d v="1899-12-30T00:01:39"/>
    <d v="1899-12-30T00:01:39"/>
    <s v="OK"/>
    <m/>
    <m/>
    <d v="1899-12-30T00:00:00"/>
    <d v="1899-12-30T00:26:11"/>
    <n v="5"/>
    <n v="-1.1458333333300152E-3"/>
    <n v="26.183333333332843"/>
    <n v="10"/>
    <s v="Si"/>
  </r>
  <r>
    <s v="CSMA"/>
    <s v="2025009157"/>
    <x v="0"/>
    <s v="ER3254BBW"/>
    <s v="E4741HBW"/>
    <d v="2025-03-06T00:00:00"/>
    <m/>
    <s v="3269"/>
    <x v="35"/>
    <s v="PA"/>
    <s v="S2"/>
    <m/>
    <d v="2025-03-06T00:00:00"/>
    <d v="1899-12-30T10:10:21"/>
    <d v="2025-03-06T00:00:00"/>
    <d v="1899-12-30T10:08:43"/>
    <d v="2025-03-06T00:00:00"/>
    <d v="1899-12-30T10:51:43"/>
    <x v="0"/>
    <s v="RFCPI"/>
    <s v="7022044577"/>
    <s v="FBO"/>
    <d v="1899-12-30T00:44:38"/>
    <d v="1899-12-30T00:43:00"/>
    <d v="1899-12-30T00:01:38"/>
    <s v="Granel"/>
    <s v="E001"/>
    <x v="2"/>
    <d v="1899-12-30T00:41:22"/>
    <d v="1899-12-30T00:43:00"/>
    <n v="10"/>
    <x v="9"/>
    <x v="2"/>
    <x v="2"/>
    <n v="0"/>
    <n v="0"/>
    <s v="OK"/>
    <s v="Granel"/>
    <x v="2"/>
    <n v="0"/>
    <s v="F. MALAGA"/>
    <s v="A"/>
    <d v="1899-12-30T00:01:38"/>
    <d v="1899-12-30T00:01:38"/>
    <s v="OK"/>
    <m/>
    <m/>
    <d v="1899-12-30T00:00:00"/>
    <d v="1899-12-30T00:41:22"/>
    <n v="5"/>
    <n v="-1.1342592592599732E-3"/>
    <n v="41.366666666664045"/>
    <n v="10"/>
    <s v="Si"/>
  </r>
  <r>
    <s v="CSMA"/>
    <s v="2025009175"/>
    <x v="0"/>
    <s v="ER5973BBL"/>
    <s v="E0247JRH"/>
    <d v="2025-03-06T00:00:00"/>
    <m/>
    <s v="3260"/>
    <x v="41"/>
    <s v="PA"/>
    <s v="S8"/>
    <m/>
    <d v="2025-03-06T00:00:00"/>
    <d v="1899-12-30T10:40:48"/>
    <d v="2025-03-06T00:00:00"/>
    <d v="1899-12-30T10:39:11"/>
    <d v="2025-03-06T00:00:00"/>
    <d v="1899-12-30T11:05:09"/>
    <x v="0"/>
    <s v="RFCPI"/>
    <s v="7022044579"/>
    <s v="EXW"/>
    <d v="1899-12-30T00:27:35"/>
    <d v="1899-12-30T00:25:58"/>
    <d v="1899-12-30T00:01:37"/>
    <s v="Granel"/>
    <s v="E001"/>
    <x v="1"/>
    <d v="1899-12-30T00:24:21"/>
    <d v="1899-12-30T00:25:58"/>
    <n v="10"/>
    <x v="9"/>
    <x v="2"/>
    <x v="2"/>
    <n v="0"/>
    <n v="0"/>
    <s v="OK"/>
    <s v="Granel"/>
    <x v="2"/>
    <n v="0"/>
    <s v="F. MALAGA"/>
    <s v="A"/>
    <d v="1899-12-30T00:01:37"/>
    <d v="1899-12-30T00:01:37"/>
    <s v="OK"/>
    <m/>
    <m/>
    <d v="1899-12-30T00:00:00"/>
    <d v="1899-12-30T00:24:21"/>
    <n v="5"/>
    <n v="-1.1226851851899866E-3"/>
    <n v="24.349999999996772"/>
    <n v="11"/>
    <s v="Si"/>
  </r>
  <r>
    <s v="CSMA"/>
    <s v="2025009182"/>
    <x v="0"/>
    <s v="ER0933BCD"/>
    <s v="E5086KXC"/>
    <d v="2025-03-06T00:00:00"/>
    <m/>
    <s v="3264"/>
    <x v="36"/>
    <s v="PA"/>
    <s v="S1"/>
    <m/>
    <d v="2025-03-06T00:00:00"/>
    <d v="1899-12-30T10:56:07"/>
    <d v="2025-03-06T00:00:00"/>
    <d v="1899-12-30T10:54:29"/>
    <d v="2025-03-06T00:00:00"/>
    <d v="1899-12-30T11:29:57"/>
    <x v="0"/>
    <s v="RFCPI"/>
    <s v="7022044585"/>
    <s v="EXW"/>
    <d v="1899-12-30T00:37:06"/>
    <d v="1899-12-30T00:35:28"/>
    <d v="1899-12-30T00:01:38"/>
    <s v="Granel"/>
    <s v="E001"/>
    <x v="1"/>
    <d v="1899-12-30T00:33:50"/>
    <d v="1899-12-30T00:35:28"/>
    <n v="10"/>
    <x v="9"/>
    <x v="2"/>
    <x v="2"/>
    <n v="0"/>
    <n v="0"/>
    <s v="OK"/>
    <s v="Granel"/>
    <x v="2"/>
    <n v="0"/>
    <s v="F. MALAGA"/>
    <s v="A"/>
    <d v="1899-12-30T00:01:38"/>
    <d v="1899-12-30T00:01:38"/>
    <s v="OK"/>
    <m/>
    <m/>
    <d v="1899-12-30T00:00:00"/>
    <d v="1899-12-30T00:33:50"/>
    <n v="5"/>
    <n v="-1.1342592592599732E-3"/>
    <n v="33.833333333332838"/>
    <n v="11"/>
    <s v="Si"/>
  </r>
  <r>
    <s v="CSMA"/>
    <s v="2025009183"/>
    <x v="0"/>
    <s v="ER4736BBF"/>
    <s v="E6462JZW"/>
    <d v="2025-03-06T00:00:00"/>
    <m/>
    <s v="3269"/>
    <x v="35"/>
    <s v="PA"/>
    <s v="S2"/>
    <m/>
    <d v="2025-03-06T00:00:00"/>
    <d v="1899-12-30T11:16:31"/>
    <d v="2025-03-06T00:00:00"/>
    <d v="1899-12-30T11:14:54"/>
    <d v="2025-03-06T00:00:00"/>
    <d v="1899-12-30T11:47:50"/>
    <x v="0"/>
    <s v="RFCPI"/>
    <s v="7022044587"/>
    <s v="FBO"/>
    <d v="1899-12-30T00:34:33"/>
    <d v="1899-12-30T00:32:56"/>
    <d v="1899-12-30T00:01:37"/>
    <s v="Granel"/>
    <s v="E001"/>
    <x v="2"/>
    <d v="1899-12-30T00:31:19"/>
    <d v="1899-12-30T00:32:56"/>
    <n v="11"/>
    <x v="9"/>
    <x v="2"/>
    <x v="2"/>
    <n v="0"/>
    <n v="0"/>
    <s v="OK"/>
    <s v="Granel"/>
    <x v="2"/>
    <n v="0"/>
    <s v="F. MALAGA"/>
    <s v="A"/>
    <d v="1899-12-30T00:01:37"/>
    <d v="1899-12-30T00:01:37"/>
    <s v="OK"/>
    <m/>
    <m/>
    <d v="1899-12-30T00:00:00"/>
    <d v="1899-12-30T00:31:19"/>
    <n v="5"/>
    <n v="-1.1226851851799946E-3"/>
    <n v="31.316666666673665"/>
    <n v="11"/>
    <s v="Si"/>
  </r>
  <r>
    <s v="CSMA"/>
    <s v="2025009189"/>
    <x v="0"/>
    <s v="ER7252BBV"/>
    <s v="E3178LFN"/>
    <d v="2025-03-06T00:00:00"/>
    <m/>
    <s v="3260"/>
    <x v="41"/>
    <s v="PA"/>
    <s v="S8"/>
    <m/>
    <d v="2025-03-06T00:00:00"/>
    <d v="1899-12-30T11:28:19"/>
    <d v="2025-03-06T00:00:00"/>
    <d v="1899-12-30T11:26:39"/>
    <d v="2025-03-06T00:00:00"/>
    <d v="1899-12-30T11:50:46"/>
    <x v="0"/>
    <s v="RFCPI"/>
    <s v="7022044589"/>
    <s v="EXW"/>
    <d v="1899-12-30T00:25:47"/>
    <d v="1899-12-30T00:24:07"/>
    <d v="1899-12-30T00:01:40"/>
    <s v="Granel"/>
    <s v="E001"/>
    <x v="1"/>
    <d v="1899-12-30T00:22:27"/>
    <d v="1899-12-30T00:24:07"/>
    <n v="11"/>
    <x v="9"/>
    <x v="2"/>
    <x v="2"/>
    <n v="0"/>
    <n v="0"/>
    <s v="OK"/>
    <s v="Granel"/>
    <x v="2"/>
    <n v="0"/>
    <s v="F. MALAGA"/>
    <s v="A"/>
    <d v="1899-12-30T00:01:40"/>
    <d v="1899-12-30T00:01:40"/>
    <s v="OK"/>
    <m/>
    <m/>
    <d v="1899-12-30T00:00:00"/>
    <d v="1899-12-30T00:22:27"/>
    <n v="5"/>
    <n v="-1.1574074074099938E-3"/>
    <n v="22.449999999988801"/>
    <n v="11"/>
    <s v="Si"/>
  </r>
  <r>
    <s v="CSMA"/>
    <s v="2025009187"/>
    <x v="0"/>
    <s v="ER0272BBT"/>
    <s v="E2254MLP"/>
    <d v="2025-03-06T00:00:00"/>
    <m/>
    <s v="3269"/>
    <x v="35"/>
    <s v="PA"/>
    <s v="S2"/>
    <m/>
    <d v="2025-03-06T00:00:00"/>
    <d v="1899-12-30T11:24:45"/>
    <d v="2025-03-06T00:00:00"/>
    <d v="1899-12-30T11:23:07"/>
    <d v="2025-03-06T00:00:00"/>
    <d v="1899-12-30T11:52:02"/>
    <x v="0"/>
    <s v="RFCPI"/>
    <s v="7022044590"/>
    <s v="FBO"/>
    <d v="1899-12-30T00:30:33"/>
    <d v="1899-12-30T00:28:55"/>
    <d v="1899-12-30T00:01:38"/>
    <s v="Granel"/>
    <s v="E001"/>
    <x v="2"/>
    <d v="1899-12-30T00:27:17"/>
    <d v="1899-12-30T00:28:55"/>
    <n v="11"/>
    <x v="9"/>
    <x v="2"/>
    <x v="2"/>
    <n v="0"/>
    <n v="0"/>
    <s v="OK"/>
    <s v="Granel"/>
    <x v="2"/>
    <n v="0"/>
    <s v="F. MALAGA"/>
    <s v="A"/>
    <d v="1899-12-30T00:01:38"/>
    <d v="1899-12-30T00:01:38"/>
    <s v="OK"/>
    <m/>
    <m/>
    <d v="1899-12-30T00:00:00"/>
    <d v="1899-12-30T00:27:17"/>
    <n v="5"/>
    <n v="-1.1342592592600287E-3"/>
    <n v="27.283333333334372"/>
    <n v="11"/>
    <s v="Si"/>
  </r>
  <r>
    <s v="CSMA"/>
    <s v="2025009190"/>
    <x v="0"/>
    <s v="ER0271BBT"/>
    <s v="E3861LZF"/>
    <d v="2025-03-06T00:00:00"/>
    <m/>
    <s v="3269"/>
    <x v="35"/>
    <s v="PA"/>
    <s v="S2"/>
    <m/>
    <d v="2025-03-06T00:00:00"/>
    <d v="1899-12-30T11:29:21"/>
    <d v="2025-03-06T00:00:00"/>
    <d v="1899-12-30T11:27:42"/>
    <d v="2025-03-06T00:00:00"/>
    <d v="1899-12-30T12:05:52"/>
    <x v="0"/>
    <s v="RFCPI"/>
    <s v="7022044591"/>
    <s v="FBO"/>
    <d v="1899-12-30T00:39:49"/>
    <d v="1899-12-30T00:38:10"/>
    <d v="1899-12-30T00:01:39"/>
    <s v="Granel"/>
    <s v="E001"/>
    <x v="2"/>
    <d v="1899-12-30T00:36:31"/>
    <d v="1899-12-30T00:38:10"/>
    <n v="11"/>
    <x v="9"/>
    <x v="2"/>
    <x v="2"/>
    <n v="0"/>
    <n v="0"/>
    <s v="OK"/>
    <s v="Granel"/>
    <x v="2"/>
    <n v="0"/>
    <s v="F. MALAGA"/>
    <s v="A"/>
    <d v="1899-12-30T00:01:39"/>
    <d v="1899-12-30T00:01:39"/>
    <s v="OK"/>
    <m/>
    <m/>
    <d v="1899-12-30T00:00:00"/>
    <d v="1899-12-30T00:36:31"/>
    <n v="5"/>
    <n v="-1.1458333333400073E-3"/>
    <n v="36.516666666657613"/>
    <n v="12"/>
    <s v="Si"/>
  </r>
  <r>
    <s v="CSMA"/>
    <s v="2025009185"/>
    <x v="0"/>
    <s v="ER2227BBP"/>
    <s v="E2032LJK"/>
    <d v="2025-03-06T00:00:00"/>
    <m/>
    <s v="3283"/>
    <x v="37"/>
    <s v="PA"/>
    <s v="PA"/>
    <m/>
    <d v="2025-03-06T00:00:00"/>
    <d v="1899-12-30T11:16:58"/>
    <d v="2025-03-06T00:00:00"/>
    <d v="1899-12-30T11:15:22"/>
    <d v="2025-03-06T00:00:00"/>
    <d v="1899-12-30T12:14:13"/>
    <x v="0"/>
    <s v="RFCPI"/>
    <s v="7022044592"/>
    <s v="EXW"/>
    <d v="1899-12-30T01:00:27"/>
    <d v="1899-12-30T00:58:51"/>
    <d v="1899-12-30T00:01:36"/>
    <s v="Ensacado"/>
    <s v="E002"/>
    <x v="1"/>
    <d v="1899-12-30T00:57:15"/>
    <d v="1899-12-30T00:58:51"/>
    <n v="11"/>
    <x v="9"/>
    <x v="2"/>
    <x v="1"/>
    <n v="0"/>
    <n v="0"/>
    <s v="OK"/>
    <s v="Ensacado"/>
    <x v="2"/>
    <n v="0"/>
    <s v="F. MALAGA"/>
    <s v="B"/>
    <d v="1899-12-30T00:01:36"/>
    <d v="1899-12-30T00:01:36"/>
    <s v="OK"/>
    <m/>
    <m/>
    <d v="1899-12-30T00:00:00"/>
    <d v="1899-12-30T00:57:15"/>
    <n v="5"/>
    <n v="-1.1111111111099525E-3"/>
    <n v="57.250000000008065"/>
    <n v="12"/>
    <s v="No"/>
  </r>
  <r>
    <s v="CSMA"/>
    <s v="2025009200"/>
    <x v="0"/>
    <s v="EJ02544R"/>
    <s v="E0262CVL"/>
    <d v="2025-03-06T00:00:00"/>
    <m/>
    <s v="3295"/>
    <x v="15"/>
    <s v="PA"/>
    <s v="PA"/>
    <m/>
    <d v="2025-03-06T00:00:00"/>
    <d v="1899-12-30T11:41:29"/>
    <d v="2025-03-06T00:00:00"/>
    <d v="1899-12-30T11:39:50"/>
    <d v="2025-03-06T00:00:00"/>
    <d v="1899-12-30T12:26:14"/>
    <x v="0"/>
    <s v="RFCPI"/>
    <s v="7022044596"/>
    <s v="FBO"/>
    <d v="1899-12-30T00:48:03"/>
    <d v="1899-12-30T00:46:24"/>
    <d v="1899-12-30T00:01:39"/>
    <s v="Ensacado"/>
    <s v="E002"/>
    <x v="2"/>
    <d v="1899-12-30T00:44:45"/>
    <d v="1899-12-30T00:46:24"/>
    <n v="11"/>
    <x v="9"/>
    <x v="2"/>
    <x v="1"/>
    <n v="0"/>
    <n v="0"/>
    <s v="OK"/>
    <s v="Ensacado"/>
    <x v="2"/>
    <n v="0"/>
    <s v="F. MALAGA"/>
    <s v="A"/>
    <d v="1899-12-30T00:01:39"/>
    <d v="1899-12-30T00:01:39"/>
    <s v="OK"/>
    <m/>
    <m/>
    <d v="1899-12-30T00:00:00"/>
    <d v="1899-12-30T00:44:45"/>
    <n v="5"/>
    <n v="-1.1458333333300152E-3"/>
    <n v="44.750000000001641"/>
    <n v="12"/>
    <s v="Si"/>
  </r>
  <r>
    <s v="CSMA"/>
    <s v="2025009208"/>
    <x v="0"/>
    <s v="ER9443BDF"/>
    <s v="E4941MFZ"/>
    <d v="2025-03-06T00:00:00"/>
    <m/>
    <s v="3263"/>
    <x v="43"/>
    <s v="PA"/>
    <s v="S5"/>
    <m/>
    <d v="2025-03-06T00:00:00"/>
    <d v="1899-12-30T12:02:17"/>
    <d v="2025-03-06T00:00:00"/>
    <d v="1899-12-30T12:00:42"/>
    <d v="2025-03-06T00:00:00"/>
    <d v="1899-12-30T12:32:30"/>
    <x v="0"/>
    <s v="RFCPI"/>
    <s v="7022044599"/>
    <s v="EXW"/>
    <d v="1899-12-30T00:33:23"/>
    <d v="1899-12-30T00:31:48"/>
    <d v="1899-12-30T00:01:35"/>
    <s v="Granel"/>
    <s v="E001"/>
    <x v="1"/>
    <d v="1899-12-30T00:30:13"/>
    <d v="1899-12-30T00:31:48"/>
    <n v="12"/>
    <x v="9"/>
    <x v="2"/>
    <x v="2"/>
    <n v="0"/>
    <n v="0"/>
    <s v="OK"/>
    <s v="Granel"/>
    <x v="2"/>
    <n v="0"/>
    <s v="F. MALAGA"/>
    <s v="A"/>
    <d v="1899-12-30T00:01:35"/>
    <d v="1899-12-30T00:01:35"/>
    <s v="OK"/>
    <m/>
    <m/>
    <d v="1899-12-30T00:00:00"/>
    <d v="1899-12-30T00:30:13"/>
    <n v="5"/>
    <n v="-1.0995370370400215E-3"/>
    <n v="30.216666666657588"/>
    <n v="12"/>
    <s v="Si"/>
  </r>
  <r>
    <s v="CSMA"/>
    <s v="2025009215"/>
    <x v="0"/>
    <s v="ER9858BBY"/>
    <s v="E8263KDM"/>
    <d v="2025-03-06T00:00:00"/>
    <m/>
    <s v="3269"/>
    <x v="35"/>
    <s v="PA"/>
    <s v="S2"/>
    <m/>
    <d v="2025-03-06T00:00:00"/>
    <d v="1899-12-30T12:15:22"/>
    <d v="2025-03-06T00:00:00"/>
    <d v="1899-12-30T12:13:42"/>
    <d v="2025-03-06T00:00:00"/>
    <d v="1899-12-30T12:41:31"/>
    <x v="0"/>
    <s v="RFCPI"/>
    <s v="7022044601"/>
    <s v="FBO"/>
    <d v="1899-12-30T00:29:29"/>
    <d v="1899-12-30T00:27:49"/>
    <d v="1899-12-30T00:01:40"/>
    <s v="Granel"/>
    <s v="E001"/>
    <x v="2"/>
    <d v="1899-12-30T00:26:09"/>
    <d v="1899-12-30T00:27:49"/>
    <n v="12"/>
    <x v="9"/>
    <x v="2"/>
    <x v="2"/>
    <n v="0"/>
    <n v="0"/>
    <s v="OK"/>
    <s v="Granel"/>
    <x v="2"/>
    <n v="0"/>
    <s v="F. MALAGA"/>
    <s v="A"/>
    <d v="1899-12-30T00:01:40"/>
    <d v="1899-12-30T00:01:40"/>
    <s v="OK"/>
    <m/>
    <m/>
    <d v="1899-12-30T00:00:00"/>
    <d v="1899-12-30T00:26:09"/>
    <n v="5"/>
    <n v="-1.1574074074099938E-3"/>
    <n v="26.149999999996734"/>
    <n v="12"/>
    <s v="Si"/>
  </r>
  <r>
    <s v="CSMA"/>
    <s v="2025009214"/>
    <x v="0"/>
    <s v="ER2873BCD"/>
    <s v="E6333MGV"/>
    <d v="2025-03-06T00:00:00"/>
    <m/>
    <s v="3283"/>
    <x v="37"/>
    <s v="PA"/>
    <s v="PA"/>
    <m/>
    <d v="2025-03-06T00:00:00"/>
    <d v="1899-12-30T12:10:07"/>
    <d v="2025-03-06T00:00:00"/>
    <d v="1899-12-30T12:08:29"/>
    <d v="2025-03-06T00:00:00"/>
    <d v="1899-12-30T12:49:45"/>
    <x v="0"/>
    <s v="RFCPI"/>
    <s v="7022044603"/>
    <s v="EXW"/>
    <d v="1899-12-30T00:42:54"/>
    <d v="1899-12-30T00:41:16"/>
    <d v="1899-12-30T00:01:38"/>
    <s v="Ensacado"/>
    <s v="E002"/>
    <x v="1"/>
    <d v="1899-12-30T00:39:38"/>
    <d v="1899-12-30T00:41:16"/>
    <n v="12"/>
    <x v="9"/>
    <x v="2"/>
    <x v="1"/>
    <n v="0"/>
    <n v="0"/>
    <s v="OK"/>
    <s v="Ensacado"/>
    <x v="2"/>
    <n v="0"/>
    <s v="F. MALAGA"/>
    <s v="A"/>
    <d v="1899-12-30T00:01:38"/>
    <d v="1899-12-30T00:01:38"/>
    <s v="OK"/>
    <m/>
    <m/>
    <d v="1899-12-30T00:00:00"/>
    <d v="1899-12-30T00:39:38"/>
    <n v="5"/>
    <n v="-1.1342592592600287E-3"/>
    <n v="39.633333333335905"/>
    <n v="12"/>
    <s v="Si"/>
  </r>
  <r>
    <s v="CSMA"/>
    <s v="2025009210"/>
    <x v="0"/>
    <s v="EM26119R"/>
    <s v="E1166JXS"/>
    <d v="2025-03-06T00:00:00"/>
    <m/>
    <s v="3264"/>
    <x v="36"/>
    <s v="PA"/>
    <s v="S1"/>
    <m/>
    <d v="2025-03-06T00:00:00"/>
    <d v="1899-12-30T12:03:30"/>
    <d v="2025-03-06T00:00:00"/>
    <d v="1899-12-30T12:01:52"/>
    <d v="2025-03-06T00:00:00"/>
    <d v="1899-12-30T12:53:10"/>
    <x v="0"/>
    <s v="RFCPI"/>
    <s v="7022044604"/>
    <s v="FBO"/>
    <d v="1899-12-30T00:52:56"/>
    <d v="1899-12-30T00:51:18"/>
    <d v="1899-12-30T00:01:38"/>
    <s v="Granel"/>
    <s v="E001"/>
    <x v="2"/>
    <d v="1899-12-30T00:49:40"/>
    <d v="1899-12-30T00:51:18"/>
    <n v="12"/>
    <x v="9"/>
    <x v="2"/>
    <x v="2"/>
    <n v="0"/>
    <n v="0"/>
    <s v="OK"/>
    <s v="Granel"/>
    <x v="2"/>
    <n v="0"/>
    <s v="F. MALAGA"/>
    <s v="B"/>
    <d v="1899-12-30T00:01:38"/>
    <d v="1899-12-30T00:01:38"/>
    <s v="OK"/>
    <m/>
    <m/>
    <d v="1899-12-30T00:00:00"/>
    <d v="1899-12-30T00:49:40"/>
    <n v="5"/>
    <n v="-1.1342592592600287E-3"/>
    <n v="49.666666666665584"/>
    <n v="12"/>
    <s v="No"/>
  </r>
  <r>
    <s v="CSMA"/>
    <s v="2025009218"/>
    <x v="0"/>
    <s v="ER0492BBM"/>
    <s v="E0699MTL"/>
    <d v="2025-03-06T00:00:00"/>
    <m/>
    <s v="3283"/>
    <x v="37"/>
    <s v="PA"/>
    <s v="PA"/>
    <m/>
    <d v="2025-03-06T00:00:00"/>
    <d v="1899-12-30T12:28:41"/>
    <d v="2025-03-06T00:00:00"/>
    <d v="1899-12-30T12:27:02"/>
    <d v="2025-03-06T00:00:00"/>
    <d v="1899-12-30T13:02:56"/>
    <x v="0"/>
    <s v="RFCPI"/>
    <s v="7022044605"/>
    <s v="EXW"/>
    <d v="1899-12-30T00:37:33"/>
    <d v="1899-12-30T00:35:54"/>
    <d v="1899-12-30T00:01:39"/>
    <s v="Ensacado"/>
    <s v="E002"/>
    <x v="1"/>
    <d v="1899-12-30T00:34:15"/>
    <d v="1899-12-30T00:35:54"/>
    <n v="12"/>
    <x v="9"/>
    <x v="2"/>
    <x v="1"/>
    <n v="0"/>
    <n v="0"/>
    <s v="OK"/>
    <s v="Ensacado"/>
    <x v="2"/>
    <n v="0"/>
    <s v="F. MALAGA"/>
    <s v="A"/>
    <d v="1899-12-30T00:01:39"/>
    <d v="1899-12-30T00:01:39"/>
    <s v="OK"/>
    <m/>
    <m/>
    <d v="1899-12-30T00:00:00"/>
    <d v="1899-12-30T00:34:15"/>
    <n v="5"/>
    <n v="-1.1458333333299597E-3"/>
    <n v="34.249999999996881"/>
    <n v="13"/>
    <s v="Si"/>
  </r>
  <r>
    <s v="CSMA"/>
    <s v="2025009221"/>
    <x v="0"/>
    <s v="ER4695BDR"/>
    <s v="E9461JBD"/>
    <d v="2025-03-06T00:00:00"/>
    <m/>
    <s v="3264"/>
    <x v="36"/>
    <s v="PA"/>
    <s v="S1"/>
    <m/>
    <d v="2025-03-06T00:00:00"/>
    <d v="1899-12-30T12:39:20"/>
    <d v="2025-03-06T00:00:00"/>
    <d v="1899-12-30T12:37:43"/>
    <d v="2025-03-06T00:00:00"/>
    <d v="1899-12-30T13:10:39"/>
    <x v="0"/>
    <s v="RFCPI"/>
    <s v="7022044606"/>
    <s v="EXW"/>
    <d v="1899-12-30T00:34:33"/>
    <d v="1899-12-30T00:32:56"/>
    <d v="1899-12-30T00:01:37"/>
    <s v="Granel"/>
    <s v="E001"/>
    <x v="1"/>
    <d v="1899-12-30T00:31:19"/>
    <d v="1899-12-30T00:32:56"/>
    <n v="12"/>
    <x v="9"/>
    <x v="2"/>
    <x v="2"/>
    <n v="0"/>
    <n v="0"/>
    <s v="OK"/>
    <s v="Granel"/>
    <x v="2"/>
    <n v="0"/>
    <s v="F. MALAGA"/>
    <s v="A"/>
    <d v="1899-12-30T00:01:37"/>
    <d v="1899-12-30T00:01:37"/>
    <s v="OK"/>
    <m/>
    <m/>
    <d v="1899-12-30T00:00:00"/>
    <d v="1899-12-30T00:31:19"/>
    <n v="5"/>
    <n v="-1.1226851851799946E-3"/>
    <n v="31.316666666673587"/>
    <n v="13"/>
    <s v="Si"/>
  </r>
  <r>
    <s v="CSMA"/>
    <s v="2025009220"/>
    <x v="0"/>
    <s v="ER8167BCF"/>
    <s v="E2589JTB"/>
    <d v="2025-03-06T00:00:00"/>
    <m/>
    <s v="3264"/>
    <x v="36"/>
    <s v="PA"/>
    <s v="S1"/>
    <m/>
    <d v="2025-03-06T00:00:00"/>
    <d v="1899-12-30T12:34:30"/>
    <d v="2025-03-06T00:00:00"/>
    <d v="1899-12-30T12:32:53"/>
    <d v="2025-03-06T00:00:00"/>
    <d v="1899-12-30T13:17:08"/>
    <x v="0"/>
    <s v="RFCPI"/>
    <s v="7022044608"/>
    <s v="FBO"/>
    <d v="1899-12-30T00:45:52"/>
    <d v="1899-12-30T00:44:15"/>
    <d v="1899-12-30T00:01:37"/>
    <s v="Granel"/>
    <s v="E001"/>
    <x v="2"/>
    <d v="1899-12-30T00:42:38"/>
    <d v="1899-12-30T00:44:15"/>
    <n v="12"/>
    <x v="9"/>
    <x v="2"/>
    <x v="2"/>
    <n v="0"/>
    <n v="0"/>
    <s v="OK"/>
    <s v="Granel"/>
    <x v="2"/>
    <n v="0"/>
    <s v="F. MALAGA"/>
    <s v="A"/>
    <d v="1899-12-30T00:01:37"/>
    <d v="1899-12-30T00:01:37"/>
    <s v="OK"/>
    <m/>
    <m/>
    <d v="1899-12-30T00:00:00"/>
    <d v="1899-12-30T00:42:38"/>
    <n v="5"/>
    <n v="-1.1226851851799946E-3"/>
    <n v="42.633333333331258"/>
    <n v="13"/>
    <s v="Si"/>
  </r>
  <r>
    <s v="CSMA"/>
    <s v="2025009226"/>
    <x v="0"/>
    <s v="ER2925BBW"/>
    <s v="E2384GKZ"/>
    <d v="2025-03-06T00:00:00"/>
    <m/>
    <s v="3269"/>
    <x v="35"/>
    <s v="PA"/>
    <s v="S2"/>
    <m/>
    <d v="2025-03-06T00:00:00"/>
    <d v="1899-12-30T12:57:59"/>
    <d v="2025-03-06T00:00:00"/>
    <d v="1899-12-30T12:56:20"/>
    <d v="2025-03-06T00:00:00"/>
    <d v="1899-12-30T13:35:12"/>
    <x v="0"/>
    <s v="RFCPI"/>
    <s v="7022044611"/>
    <s v="FBO"/>
    <d v="1899-12-30T00:40:31"/>
    <d v="1899-12-30T00:38:52"/>
    <d v="1899-12-30T00:01:39"/>
    <s v="Granel"/>
    <s v="E001"/>
    <x v="2"/>
    <d v="1899-12-30T00:37:13"/>
    <d v="1899-12-30T00:38:52"/>
    <n v="12"/>
    <x v="9"/>
    <x v="2"/>
    <x v="2"/>
    <n v="0"/>
    <n v="0"/>
    <s v="OK"/>
    <s v="Granel"/>
    <x v="2"/>
    <n v="0"/>
    <s v="F. MALAGA"/>
    <s v="A"/>
    <d v="1899-12-30T00:01:39"/>
    <d v="1899-12-30T00:01:39"/>
    <s v="OK"/>
    <m/>
    <m/>
    <d v="1899-12-30T00:00:00"/>
    <d v="1899-12-30T00:37:13"/>
    <n v="5"/>
    <n v="-1.1458333333300708E-3"/>
    <n v="37.216666666670349"/>
    <n v="13"/>
    <s v="Si"/>
  </r>
  <r>
    <s v="CSMA"/>
    <s v="2025009238"/>
    <x v="0"/>
    <s v="ER2915BBJ"/>
    <s v="E7812KXB"/>
    <d v="2025-03-06T00:00:00"/>
    <m/>
    <s v="3260"/>
    <x v="41"/>
    <s v="PA"/>
    <s v="S8"/>
    <m/>
    <d v="2025-03-06T00:00:00"/>
    <d v="1899-12-30T13:36:43"/>
    <d v="2025-03-06T00:00:00"/>
    <d v="1899-12-30T13:35:06"/>
    <d v="2025-03-06T00:00:00"/>
    <d v="1899-12-30T13:57:49"/>
    <x v="0"/>
    <s v="RFCPI"/>
    <s v="7022044615"/>
    <s v="EXW"/>
    <d v="1899-12-30T00:24:20"/>
    <d v="1899-12-30T00:22:43"/>
    <d v="1899-12-30T00:01:37"/>
    <s v="Granel"/>
    <s v="E001"/>
    <x v="1"/>
    <d v="1899-12-30T00:21:06"/>
    <d v="1899-12-30T00:22:43"/>
    <n v="13"/>
    <x v="9"/>
    <x v="2"/>
    <x v="2"/>
    <n v="0"/>
    <n v="0"/>
    <s v="OK"/>
    <s v="Granel"/>
    <x v="2"/>
    <n v="0"/>
    <s v="F. MALAGA"/>
    <s v="A"/>
    <d v="1899-12-30T00:01:37"/>
    <d v="1899-12-30T00:01:37"/>
    <s v="OK"/>
    <m/>
    <m/>
    <d v="1899-12-30T00:00:00"/>
    <d v="1899-12-30T00:21:06"/>
    <n v="5"/>
    <n v="-1.1226851851799946E-3"/>
    <n v="21.100000000003138"/>
    <n v="13"/>
    <s v="Si"/>
  </r>
  <r>
    <s v="CSMA"/>
    <s v="2025009239"/>
    <x v="0"/>
    <s v="ER8979BDH"/>
    <s v="E7845JWW"/>
    <d v="2025-03-06T00:00:00"/>
    <m/>
    <s v="3283"/>
    <x v="37"/>
    <s v="PA"/>
    <s v="PA"/>
    <m/>
    <d v="2025-03-06T00:00:00"/>
    <d v="1899-12-30T13:45:29"/>
    <d v="2025-03-06T00:00:00"/>
    <d v="1899-12-30T13:43:50"/>
    <d v="2025-03-06T00:00:00"/>
    <d v="1899-12-30T14:14:22"/>
    <x v="0"/>
    <s v="RFCPI"/>
    <s v="7022044616"/>
    <s v="FBO"/>
    <d v="1899-12-30T00:32:11"/>
    <d v="1899-12-30T00:30:32"/>
    <d v="1899-12-30T00:01:39"/>
    <s v="Ensacado"/>
    <s v="E002"/>
    <x v="2"/>
    <d v="1899-12-30T00:28:53"/>
    <d v="1899-12-30T00:30:32"/>
    <n v="13"/>
    <x v="9"/>
    <x v="2"/>
    <x v="1"/>
    <n v="0"/>
    <n v="0"/>
    <s v="OK"/>
    <s v="Ensacado"/>
    <x v="2"/>
    <n v="0"/>
    <s v="F. MALAGA"/>
    <s v="A"/>
    <d v="1899-12-30T00:01:39"/>
    <d v="1899-12-30T00:01:39"/>
    <s v="OK"/>
    <m/>
    <m/>
    <d v="1899-12-30T00:00:00"/>
    <d v="1899-12-30T00:28:53"/>
    <n v="5"/>
    <n v="-1.1458333333299597E-3"/>
    <n v="28.883333333347174"/>
    <n v="14"/>
    <s v="Si"/>
  </r>
  <r>
    <s v="CSMA"/>
    <s v="2025009243"/>
    <x v="0"/>
    <s v="ER0208BBV"/>
    <s v="E3093FMF"/>
    <d v="2025-03-06T00:00:00"/>
    <m/>
    <s v="3269"/>
    <x v="35"/>
    <s v="PA"/>
    <s v="S2"/>
    <m/>
    <d v="2025-03-06T00:00:00"/>
    <d v="1899-12-30T14:01:28"/>
    <d v="2025-03-06T00:00:00"/>
    <d v="1899-12-30T13:59:50"/>
    <d v="2025-03-06T00:00:00"/>
    <d v="1899-12-30T14:28:19"/>
    <x v="0"/>
    <s v="RFCPI"/>
    <s v="7022044617"/>
    <s v="FBO"/>
    <d v="1899-12-30T00:30:07"/>
    <d v="1899-12-30T00:28:29"/>
    <d v="1899-12-30T00:01:38"/>
    <s v="Granel"/>
    <s v="E001"/>
    <x v="2"/>
    <d v="1899-12-30T00:26:51"/>
    <d v="1899-12-30T00:28:29"/>
    <n v="14"/>
    <x v="9"/>
    <x v="2"/>
    <x v="2"/>
    <n v="0"/>
    <n v="0"/>
    <s v="OK"/>
    <s v="Granel"/>
    <x v="2"/>
    <n v="0"/>
    <s v="F. MALAGA"/>
    <s v="A"/>
    <d v="1899-12-30T00:01:38"/>
    <d v="1899-12-30T00:01:38"/>
    <s v="OK"/>
    <m/>
    <m/>
    <d v="1899-12-30T00:00:00"/>
    <d v="1899-12-30T00:26:51"/>
    <n v="5"/>
    <n v="-1.1342592592600287E-3"/>
    <n v="26.850000000009633"/>
    <n v="14"/>
    <s v="Si"/>
  </r>
  <r>
    <s v="CSMA"/>
    <s v="2025009244"/>
    <x v="0"/>
    <s v="ER0936BBS"/>
    <s v="E1632JZF"/>
    <d v="2025-03-06T00:00:00"/>
    <m/>
    <s v="3269"/>
    <x v="35"/>
    <s v="PA"/>
    <s v="S2"/>
    <m/>
    <d v="2025-03-06T00:00:00"/>
    <d v="1899-12-30T14:01:52"/>
    <d v="2025-03-06T00:00:00"/>
    <d v="1899-12-30T14:00:15"/>
    <d v="2025-03-06T00:00:00"/>
    <d v="1899-12-30T14:32:34"/>
    <x v="0"/>
    <s v="RFCPI"/>
    <s v="7022044618"/>
    <s v="FBO"/>
    <d v="1899-12-30T00:33:56"/>
    <d v="1899-12-30T00:32:19"/>
    <d v="1899-12-30T00:01:37"/>
    <s v="Granel"/>
    <s v="E001"/>
    <x v="2"/>
    <d v="1899-12-30T00:30:42"/>
    <d v="1899-12-30T00:32:19"/>
    <n v="14"/>
    <x v="9"/>
    <x v="2"/>
    <x v="2"/>
    <n v="0"/>
    <n v="0"/>
    <s v="OK"/>
    <s v="Granel"/>
    <x v="2"/>
    <n v="0"/>
    <s v="F. MALAGA"/>
    <s v="A"/>
    <d v="1899-12-30T00:01:37"/>
    <d v="1899-12-30T00:01:37"/>
    <s v="OK"/>
    <m/>
    <m/>
    <d v="1899-12-30T00:00:00"/>
    <d v="1899-12-30T00:30:42"/>
    <n v="5"/>
    <n v="-1.1226851851900976E-3"/>
    <n v="30.699999999993448"/>
    <n v="14"/>
    <s v="Si"/>
  </r>
  <r>
    <s v="CSMA"/>
    <s v="2025009249"/>
    <x v="0"/>
    <s v="ER5595BBB"/>
    <s v="E4823KWH"/>
    <d v="2025-03-06T00:00:00"/>
    <m/>
    <s v="3283"/>
    <x v="37"/>
    <s v="PA"/>
    <s v="PA"/>
    <m/>
    <d v="2025-03-06T00:00:00"/>
    <d v="1899-12-30T14:11:00"/>
    <d v="2025-03-06T00:00:00"/>
    <d v="1899-12-30T14:09:21"/>
    <d v="2025-03-06T00:00:00"/>
    <d v="1899-12-30T14:38:40"/>
    <x v="0"/>
    <s v="RFCPI"/>
    <s v="7022044619"/>
    <s v="EXW"/>
    <d v="1899-12-30T00:30:58"/>
    <d v="1899-12-30T00:29:19"/>
    <d v="1899-12-30T00:01:39"/>
    <s v="Ensacado"/>
    <s v="E002"/>
    <x v="1"/>
    <d v="1899-12-30T00:27:40"/>
    <d v="1899-12-30T00:29:19"/>
    <n v="14"/>
    <x v="9"/>
    <x v="2"/>
    <x v="1"/>
    <n v="0"/>
    <n v="0"/>
    <s v="OK"/>
    <s v="Ensacado"/>
    <x v="2"/>
    <n v="0"/>
    <s v="F. MALAGA"/>
    <s v="A"/>
    <d v="1899-12-30T00:01:39"/>
    <d v="1899-12-30T00:01:39"/>
    <s v="OK"/>
    <m/>
    <m/>
    <d v="1899-12-30T00:00:00"/>
    <d v="1899-12-30T00:27:40"/>
    <n v="5"/>
    <n v="-1.1458333333299597E-3"/>
    <n v="27.666666666676853"/>
    <n v="14"/>
    <s v="Si"/>
  </r>
  <r>
    <s v="CSMA"/>
    <s v="2025009245"/>
    <x v="0"/>
    <s v="ER2858BDR"/>
    <s v="E2363KTK"/>
    <d v="2025-03-06T00:00:00"/>
    <m/>
    <s v="3269"/>
    <x v="35"/>
    <s v="PA"/>
    <s v="S2"/>
    <m/>
    <d v="2025-03-06T00:00:00"/>
    <d v="1899-12-30T14:07:20"/>
    <d v="2025-03-06T00:00:00"/>
    <d v="1899-12-30T14:05:43"/>
    <d v="2025-03-06T00:00:00"/>
    <d v="1899-12-30T14:43:43"/>
    <x v="0"/>
    <s v="RFCPI"/>
    <s v="7022044620"/>
    <s v="FBO"/>
    <d v="1899-12-30T00:39:37"/>
    <d v="1899-12-30T00:38:00"/>
    <d v="1899-12-30T00:01:37"/>
    <s v="Granel"/>
    <s v="E001"/>
    <x v="2"/>
    <d v="1899-12-30T00:36:23"/>
    <d v="1899-12-30T00:38:00"/>
    <n v="14"/>
    <x v="9"/>
    <x v="2"/>
    <x v="2"/>
    <n v="0"/>
    <n v="0"/>
    <s v="OK"/>
    <s v="Granel"/>
    <x v="2"/>
    <n v="0"/>
    <s v="F. MALAGA"/>
    <s v="A"/>
    <d v="1899-12-30T00:01:37"/>
    <d v="1899-12-30T00:01:37"/>
    <s v="OK"/>
    <m/>
    <m/>
    <d v="1899-12-30T00:00:00"/>
    <d v="1899-12-30T00:36:23"/>
    <n v="5"/>
    <n v="-1.1226851851899866E-3"/>
    <n v="36.383333333328039"/>
    <n v="14"/>
    <s v="Si"/>
  </r>
  <r>
    <s v="CSMA"/>
    <s v="2025009248"/>
    <x v="0"/>
    <s v="ER5929BBB"/>
    <s v="E9884JZD"/>
    <d v="2025-03-06T00:00:00"/>
    <m/>
    <s v="3269"/>
    <x v="35"/>
    <s v="PA"/>
    <s v="S2"/>
    <m/>
    <d v="2025-03-06T00:00:00"/>
    <d v="1899-12-30T14:10:17"/>
    <d v="2025-03-06T00:00:00"/>
    <d v="1899-12-30T14:09:09"/>
    <d v="2025-03-06T00:00:00"/>
    <d v="1899-12-30T14:50:28"/>
    <x v="237"/>
    <s v="CCORRAL"/>
    <s v="7022044621"/>
    <s v="FBO"/>
    <d v="1899-12-30T00:42:27"/>
    <d v="1899-12-30T00:41:19"/>
    <d v="1899-12-30T00:01:08"/>
    <s v="Granel"/>
    <s v="E001"/>
    <x v="2"/>
    <d v="1899-12-30T00:40:11"/>
    <d v="1899-12-30T00:41:19"/>
    <n v="14"/>
    <x v="9"/>
    <x v="2"/>
    <x v="2"/>
    <n v="0"/>
    <n v="0"/>
    <s v="OK"/>
    <s v="Granel"/>
    <x v="2"/>
    <n v="0"/>
    <s v="F. MALAGA"/>
    <s v="A"/>
    <d v="1899-12-30T00:01:08"/>
    <d v="1899-12-30T00:01:08"/>
    <s v="OK"/>
    <m/>
    <m/>
    <d v="1899-12-30T00:00:00"/>
    <d v="1899-12-30T00:40:11"/>
    <n v="5"/>
    <n v="-7.8703703703997263E-4"/>
    <n v="40.183333333329593"/>
    <n v="14"/>
    <s v="Si"/>
  </r>
  <r>
    <s v="CSMA"/>
    <s v="2025009252"/>
    <x v="0"/>
    <s v="ER0860BBM"/>
    <s v="E5730JVY"/>
    <d v="2025-03-06T00:00:00"/>
    <m/>
    <s v="3262"/>
    <x v="40"/>
    <s v="PA"/>
    <s v="S6"/>
    <m/>
    <d v="2025-03-06T00:00:00"/>
    <d v="1899-12-30T14:21:12"/>
    <d v="2025-03-06T00:00:00"/>
    <d v="1899-12-30T14:19:33"/>
    <d v="2025-03-06T00:00:00"/>
    <d v="1899-12-30T14:54:52"/>
    <x v="0"/>
    <s v="RFCPI"/>
    <s v="7022044622"/>
    <s v="FBO"/>
    <d v="1899-12-30T00:36:58"/>
    <d v="1899-12-30T00:35:19"/>
    <d v="1899-12-30T00:01:39"/>
    <s v="Granel"/>
    <s v="E001"/>
    <x v="2"/>
    <d v="1899-12-30T00:33:40"/>
    <d v="1899-12-30T00:35:19"/>
    <n v="14"/>
    <x v="9"/>
    <x v="2"/>
    <x v="2"/>
    <n v="0"/>
    <n v="0"/>
    <s v="OK"/>
    <s v="Granel"/>
    <x v="2"/>
    <n v="0"/>
    <s v="F. MALAGA"/>
    <s v="A"/>
    <d v="1899-12-30T00:01:39"/>
    <d v="1899-12-30T00:01:39"/>
    <s v="OK"/>
    <m/>
    <m/>
    <d v="1899-12-30T00:00:00"/>
    <d v="1899-12-30T00:33:40"/>
    <n v="5"/>
    <n v="-1.1458333333399517E-3"/>
    <n v="33.66666666666724"/>
    <n v="14"/>
    <s v="Si"/>
  </r>
  <r>
    <s v="CSMA"/>
    <s v="2025009253"/>
    <x v="0"/>
    <s v="ER9154BBC"/>
    <s v="E0974JKJ"/>
    <d v="2025-03-06T00:00:00"/>
    <m/>
    <s v="3269"/>
    <x v="35"/>
    <s v="PA"/>
    <s v="S2"/>
    <m/>
    <d v="2025-03-06T00:00:00"/>
    <d v="1899-12-30T14:30:01"/>
    <d v="2025-03-06T00:00:00"/>
    <d v="1899-12-30T14:28:22"/>
    <d v="2025-03-06T00:00:00"/>
    <d v="1899-12-30T15:05:44"/>
    <x v="0"/>
    <s v="RFCPI"/>
    <s v="7022044625"/>
    <s v="FBO"/>
    <d v="1899-12-30T00:39:01"/>
    <d v="1899-12-30T00:37:22"/>
    <d v="1899-12-30T00:01:39"/>
    <s v="Granel"/>
    <s v="E001"/>
    <x v="2"/>
    <d v="1899-12-30T00:35:43"/>
    <d v="1899-12-30T00:37:22"/>
    <n v="14"/>
    <x v="9"/>
    <x v="2"/>
    <x v="2"/>
    <n v="0"/>
    <n v="0"/>
    <s v="OK"/>
    <s v="Granel"/>
    <x v="2"/>
    <n v="0"/>
    <s v="F. MALAGA"/>
    <s v="A"/>
    <d v="1899-12-30T00:01:39"/>
    <d v="1899-12-30T00:01:39"/>
    <s v="OK"/>
    <m/>
    <m/>
    <d v="1899-12-30T00:00:00"/>
    <d v="1899-12-30T00:35:43"/>
    <n v="5"/>
    <n v="-1.1458333333299597E-3"/>
    <n v="35.716666666665638"/>
    <n v="15"/>
    <s v="Si"/>
  </r>
  <r>
    <s v="CSMA"/>
    <s v="2025009256"/>
    <x v="0"/>
    <s v="ER9004BBK"/>
    <s v="E8822FFZ"/>
    <d v="2025-03-06T00:00:00"/>
    <m/>
    <s v="3264"/>
    <x v="36"/>
    <s v="PA"/>
    <s v="S1"/>
    <m/>
    <d v="2025-03-06T00:00:00"/>
    <d v="1899-12-30T14:39:45"/>
    <d v="2025-03-06T00:00:00"/>
    <d v="1899-12-30T14:38:08"/>
    <d v="2025-03-06T00:00:00"/>
    <d v="1899-12-30T15:20:20"/>
    <x v="0"/>
    <s v="RFCPI"/>
    <s v="7022044627"/>
    <s v="FBO"/>
    <d v="1899-12-30T00:43:49"/>
    <d v="1899-12-30T00:42:12"/>
    <d v="1899-12-30T00:01:37"/>
    <s v="Granel"/>
    <s v="E001"/>
    <x v="2"/>
    <d v="1899-12-30T00:40:35"/>
    <d v="1899-12-30T00:42:12"/>
    <n v="14"/>
    <x v="9"/>
    <x v="2"/>
    <x v="2"/>
    <n v="0"/>
    <n v="0"/>
    <s v="OK"/>
    <s v="Granel"/>
    <x v="2"/>
    <n v="0"/>
    <s v="F. MALAGA"/>
    <s v="A"/>
    <d v="1899-12-30T00:01:37"/>
    <d v="1899-12-30T00:01:37"/>
    <s v="OK"/>
    <m/>
    <m/>
    <d v="1899-12-30T00:00:00"/>
    <d v="1899-12-30T00:40:35"/>
    <n v="5"/>
    <n v="-1.1226851851899866E-3"/>
    <n v="40.583333333332696"/>
    <n v="15"/>
    <s v="Si"/>
  </r>
  <r>
    <s v="CSMA"/>
    <s v="2025009257"/>
    <x v="0"/>
    <s v="ER4695BDR"/>
    <s v="E9461JBD"/>
    <d v="2025-03-06T00:00:00"/>
    <m/>
    <s v="3264"/>
    <x v="36"/>
    <s v="PA"/>
    <s v="S1"/>
    <m/>
    <d v="2025-03-06T00:00:00"/>
    <d v="1899-12-30T14:41:40"/>
    <d v="2025-03-06T00:00:00"/>
    <d v="1899-12-30T14:40:04"/>
    <d v="2025-03-06T00:00:00"/>
    <d v="1899-12-30T15:22:36"/>
    <x v="0"/>
    <s v="RFCPI"/>
    <s v="7022044628"/>
    <s v="EXW"/>
    <d v="1899-12-30T00:44:08"/>
    <d v="1899-12-30T00:42:32"/>
    <d v="1899-12-30T00:01:36"/>
    <s v="Granel"/>
    <s v="E001"/>
    <x v="1"/>
    <d v="1899-12-30T00:40:56"/>
    <d v="1899-12-30T00:42:32"/>
    <n v="14"/>
    <x v="9"/>
    <x v="2"/>
    <x v="2"/>
    <n v="0"/>
    <n v="0"/>
    <s v="OK"/>
    <s v="Granel"/>
    <x v="2"/>
    <n v="0"/>
    <s v="F. MALAGA"/>
    <s v="A"/>
    <d v="1899-12-30T00:01:36"/>
    <d v="1899-12-30T00:01:36"/>
    <s v="OK"/>
    <m/>
    <m/>
    <d v="1899-12-30T00:00:00"/>
    <d v="1899-12-30T00:40:56"/>
    <n v="5"/>
    <n v="-1.1111111111100636E-3"/>
    <n v="40.933333333324754"/>
    <n v="15"/>
    <s v="Si"/>
  </r>
  <r>
    <s v="CSMA"/>
    <s v="2025009260"/>
    <x v="0"/>
    <s v="ER3035BDJ"/>
    <s v="E1617MGZ"/>
    <d v="2025-03-06T00:00:00"/>
    <m/>
    <s v="3269"/>
    <x v="35"/>
    <s v="PA"/>
    <s v="S2"/>
    <m/>
    <d v="2025-03-06T00:00:00"/>
    <d v="1899-12-30T15:03:59"/>
    <d v="2025-03-06T00:00:00"/>
    <d v="1899-12-30T15:02:20"/>
    <d v="2025-03-06T00:00:00"/>
    <d v="1899-12-30T15:33:35"/>
    <x v="0"/>
    <s v="RFCPI"/>
    <s v="7022044629"/>
    <s v="FBO"/>
    <d v="1899-12-30T00:32:54"/>
    <d v="1899-12-30T00:31:15"/>
    <d v="1899-12-30T00:01:39"/>
    <s v="Granel"/>
    <s v="E001"/>
    <x v="2"/>
    <d v="1899-12-30T00:29:36"/>
    <d v="1899-12-30T00:31:15"/>
    <n v="15"/>
    <x v="9"/>
    <x v="2"/>
    <x v="2"/>
    <n v="0"/>
    <n v="0"/>
    <s v="OK"/>
    <s v="Granel"/>
    <x v="2"/>
    <n v="0"/>
    <s v="F. MALAGA"/>
    <s v="A"/>
    <d v="1899-12-30T00:01:39"/>
    <d v="1899-12-30T00:01:39"/>
    <s v="OK"/>
    <m/>
    <m/>
    <d v="1899-12-30T00:00:00"/>
    <d v="1899-12-30T00:29:36"/>
    <n v="5"/>
    <n v="-1.1458333333299597E-3"/>
    <n v="29.600000000006546"/>
    <n v="15"/>
    <s v="Si"/>
  </r>
  <r>
    <s v="CSMA"/>
    <s v="2025009262"/>
    <x v="0"/>
    <s v="ER0933BCD"/>
    <s v="E5086KXC"/>
    <d v="2025-03-06T00:00:00"/>
    <m/>
    <s v="3264"/>
    <x v="36"/>
    <s v="PA"/>
    <s v="S1"/>
    <m/>
    <d v="2025-03-06T00:00:00"/>
    <d v="1899-12-30T15:12:40"/>
    <d v="2025-03-06T00:00:00"/>
    <d v="1899-12-30T15:11:03"/>
    <d v="2025-03-06T00:00:00"/>
    <d v="1899-12-30T15:39:15"/>
    <x v="0"/>
    <s v="RFCPI"/>
    <s v="7022044630"/>
    <s v="EXW"/>
    <d v="1899-12-30T00:29:49"/>
    <d v="1899-12-30T00:28:12"/>
    <d v="1899-12-30T00:01:37"/>
    <s v="Granel"/>
    <s v="E001"/>
    <x v="1"/>
    <d v="1899-12-30T00:26:35"/>
    <d v="1899-12-30T00:28:12"/>
    <n v="15"/>
    <x v="9"/>
    <x v="2"/>
    <x v="2"/>
    <n v="0"/>
    <n v="0"/>
    <s v="OK"/>
    <s v="Granel"/>
    <x v="2"/>
    <n v="0"/>
    <s v="F. MALAGA"/>
    <s v="A"/>
    <d v="1899-12-30T00:01:37"/>
    <d v="1899-12-30T00:01:37"/>
    <s v="OK"/>
    <m/>
    <m/>
    <d v="1899-12-30T00:00:00"/>
    <d v="1899-12-30T00:26:35"/>
    <n v="5"/>
    <n v="-1.1226851851899866E-3"/>
    <n v="26.583333333321715"/>
    <n v="15"/>
    <s v="Si"/>
  </r>
  <r>
    <s v="CSMA"/>
    <s v="2025009266"/>
    <x v="0"/>
    <s v="ER4533BBP"/>
    <s v="E5811MHB"/>
    <d v="2025-03-06T00:00:00"/>
    <m/>
    <s v="3269"/>
    <x v="35"/>
    <s v="PA"/>
    <s v="S2"/>
    <m/>
    <d v="2025-03-06T00:00:00"/>
    <d v="1899-12-30T15:23:43"/>
    <d v="2025-03-06T00:00:00"/>
    <d v="1899-12-30T15:22:04"/>
    <d v="2025-03-06T00:00:00"/>
    <d v="1899-12-30T15:50:07"/>
    <x v="0"/>
    <s v="RFCPI"/>
    <s v="7022044631"/>
    <s v="FBO"/>
    <d v="1899-12-30T00:29:42"/>
    <d v="1899-12-30T00:28:03"/>
    <d v="1899-12-30T00:01:39"/>
    <s v="Granel"/>
    <s v="E001"/>
    <x v="2"/>
    <d v="1899-12-30T00:26:24"/>
    <d v="1899-12-30T00:28:03"/>
    <n v="15"/>
    <x v="9"/>
    <x v="2"/>
    <x v="2"/>
    <n v="0"/>
    <n v="0"/>
    <s v="OK"/>
    <s v="Granel"/>
    <x v="2"/>
    <n v="0"/>
    <s v="F. MALAGA"/>
    <s v="A"/>
    <d v="1899-12-30T00:01:39"/>
    <d v="1899-12-30T00:01:39"/>
    <s v="OK"/>
    <m/>
    <m/>
    <d v="1899-12-30T00:00:00"/>
    <d v="1899-12-30T00:26:24"/>
    <n v="5"/>
    <n v="-1.1458333333399517E-3"/>
    <n v="26.399999999995334"/>
    <n v="15"/>
    <s v="Si"/>
  </r>
  <r>
    <s v="CSMA"/>
    <s v="2025009268"/>
    <x v="0"/>
    <s v="ER4551BBJ"/>
    <s v="E6688FFY"/>
    <d v="2025-03-06T00:00:00"/>
    <m/>
    <s v="3283"/>
    <x v="37"/>
    <s v="PA"/>
    <s v="PA"/>
    <m/>
    <d v="2025-03-06T00:00:00"/>
    <d v="1899-12-30T15:36:41"/>
    <d v="2025-03-06T00:00:00"/>
    <d v="1899-12-30T15:35:02"/>
    <d v="2025-03-06T00:00:00"/>
    <d v="1899-12-30T15:58:16"/>
    <x v="0"/>
    <s v="RFCPI"/>
    <s v="7022044632"/>
    <s v="FBO"/>
    <d v="1899-12-30T00:24:53"/>
    <d v="1899-12-30T00:23:14"/>
    <d v="1899-12-30T00:01:39"/>
    <s v="Ensacado"/>
    <s v="E002"/>
    <x v="2"/>
    <d v="1899-12-30T00:21:35"/>
    <d v="1899-12-30T00:23:14"/>
    <n v="15"/>
    <x v="9"/>
    <x v="2"/>
    <x v="1"/>
    <n v="0"/>
    <n v="0"/>
    <s v="OK"/>
    <s v="Ensacado"/>
    <x v="2"/>
    <n v="0"/>
    <s v="F. MALAGA"/>
    <s v="A"/>
    <d v="1899-12-30T00:01:39"/>
    <d v="1899-12-30T00:01:39"/>
    <s v="OK"/>
    <m/>
    <m/>
    <d v="1899-12-30T00:00:00"/>
    <d v="1899-12-30T00:21:35"/>
    <n v="5"/>
    <n v="-1.1458333333399517E-3"/>
    <n v="21.58333333332493"/>
    <n v="15"/>
    <s v="Si"/>
  </r>
  <r>
    <s v="CSMA"/>
    <s v="2025009267"/>
    <x v="0"/>
    <s v="ER4758BBH"/>
    <s v="E7926JMH"/>
    <d v="2025-03-06T00:00:00"/>
    <m/>
    <s v="3269"/>
    <x v="35"/>
    <s v="PA"/>
    <s v="S2"/>
    <m/>
    <d v="2025-03-06T00:00:00"/>
    <d v="1899-12-30T15:31:29"/>
    <d v="2025-03-06T00:00:00"/>
    <d v="1899-12-30T15:29:50"/>
    <d v="2025-03-06T00:00:00"/>
    <d v="1899-12-30T16:07:47"/>
    <x v="0"/>
    <s v="RFCPI"/>
    <s v="7022044634"/>
    <s v="FBO"/>
    <d v="1899-12-30T00:39:36"/>
    <d v="1899-12-30T00:37:57"/>
    <d v="1899-12-30T00:01:39"/>
    <s v="Granel"/>
    <s v="E001"/>
    <x v="2"/>
    <d v="1899-12-30T00:36:18"/>
    <d v="1899-12-30T00:37:57"/>
    <n v="15"/>
    <x v="9"/>
    <x v="2"/>
    <x v="2"/>
    <n v="0"/>
    <n v="0"/>
    <s v="OK"/>
    <s v="Granel"/>
    <x v="2"/>
    <n v="0"/>
    <s v="F. MALAGA"/>
    <s v="A"/>
    <d v="1899-12-30T00:01:39"/>
    <d v="1899-12-30T00:01:39"/>
    <s v="OK"/>
    <m/>
    <m/>
    <d v="1899-12-30T00:00:00"/>
    <d v="1899-12-30T00:36:18"/>
    <n v="5"/>
    <n v="-1.1458333333400628E-3"/>
    <n v="36.299999999995123"/>
    <n v="16"/>
    <s v="Si"/>
  </r>
  <r>
    <s v="CSMA"/>
    <s v="2025009274"/>
    <x v="0"/>
    <s v="ER2559BBJ"/>
    <s v="E0350HNY"/>
    <d v="2025-03-06T00:00:00"/>
    <m/>
    <s v="3269"/>
    <x v="35"/>
    <s v="PA"/>
    <s v="S2"/>
    <m/>
    <d v="2025-03-06T00:00:00"/>
    <d v="1899-12-30T15:55:18"/>
    <d v="2025-03-06T00:00:00"/>
    <d v="1899-12-30T15:53:39"/>
    <d v="2025-03-06T00:00:00"/>
    <d v="1899-12-30T16:20:23"/>
    <x v="0"/>
    <s v="RFCPI"/>
    <s v="7022044636"/>
    <s v="FBO"/>
    <d v="1899-12-30T00:28:23"/>
    <d v="1899-12-30T00:26:44"/>
    <d v="1899-12-30T00:01:39"/>
    <s v="Granel"/>
    <s v="E001"/>
    <x v="2"/>
    <d v="1899-12-30T00:25:05"/>
    <d v="1899-12-30T00:26:44"/>
    <n v="15"/>
    <x v="9"/>
    <x v="2"/>
    <x v="2"/>
    <n v="0"/>
    <n v="0"/>
    <s v="OK"/>
    <s v="Granel"/>
    <x v="2"/>
    <n v="0"/>
    <s v="F. MALAGA"/>
    <s v="A"/>
    <d v="1899-12-30T00:01:39"/>
    <d v="1899-12-30T00:01:39"/>
    <s v="OK"/>
    <m/>
    <m/>
    <d v="1899-12-30T00:00:00"/>
    <d v="1899-12-30T00:25:05"/>
    <n v="5"/>
    <n v="-1.1458333333399517E-3"/>
    <n v="25.083333333331232"/>
    <n v="16"/>
    <s v="Si"/>
  </r>
  <r>
    <s v="CSMA"/>
    <s v="2025009273"/>
    <x v="0"/>
    <s v="ER8880BDL"/>
    <s v="E1376KSX"/>
    <d v="2025-03-06T00:00:00"/>
    <m/>
    <s v="3264"/>
    <x v="36"/>
    <s v="PA"/>
    <s v="S1"/>
    <m/>
    <d v="2025-03-06T00:00:00"/>
    <d v="1899-12-30T15:50:49"/>
    <d v="2025-03-06T00:00:00"/>
    <d v="1899-12-30T15:49:10"/>
    <d v="2025-03-06T00:00:00"/>
    <d v="1899-12-30T16:31:39"/>
    <x v="0"/>
    <s v="RFCPI"/>
    <s v="7022044637"/>
    <s v="EXW"/>
    <d v="1899-12-30T00:44:08"/>
    <d v="1899-12-30T00:42:29"/>
    <d v="1899-12-30T00:01:39"/>
    <s v="Granel"/>
    <s v="E001"/>
    <x v="1"/>
    <d v="1899-12-30T00:40:50"/>
    <d v="1899-12-30T00:42:29"/>
    <n v="15"/>
    <x v="9"/>
    <x v="2"/>
    <x v="2"/>
    <n v="0"/>
    <n v="0"/>
    <s v="OK"/>
    <s v="Granel"/>
    <x v="2"/>
    <n v="0"/>
    <s v="F. MALAGA"/>
    <s v="A"/>
    <d v="1899-12-30T00:01:39"/>
    <d v="1899-12-30T00:01:39"/>
    <s v="OK"/>
    <m/>
    <m/>
    <d v="1899-12-30T00:00:00"/>
    <d v="1899-12-30T00:40:50"/>
    <n v="5"/>
    <n v="-1.1458333333299597E-3"/>
    <n v="40.833333333331133"/>
    <n v="16"/>
    <s v="Si"/>
  </r>
  <r>
    <s v="CSMA"/>
    <s v="2025009277"/>
    <x v="0"/>
    <s v="ER8110BCC"/>
    <s v="E7844JTT"/>
    <d v="2025-03-06T00:00:00"/>
    <m/>
    <s v="3269"/>
    <x v="35"/>
    <s v="PA"/>
    <s v="S2"/>
    <m/>
    <d v="2025-03-06T00:00:00"/>
    <d v="1899-12-30T16:00:23"/>
    <d v="2025-03-06T00:00:00"/>
    <d v="1899-12-30T15:58:44"/>
    <d v="2025-03-06T00:00:00"/>
    <d v="1899-12-30T16:34:22"/>
    <x v="0"/>
    <s v="RFCPI"/>
    <s v="7022044639"/>
    <s v="FBO"/>
    <d v="1899-12-30T00:37:17"/>
    <d v="1899-12-30T00:35:38"/>
    <d v="1899-12-30T00:01:39"/>
    <s v="Granel"/>
    <s v="E001"/>
    <x v="2"/>
    <d v="1899-12-30T00:33:59"/>
    <d v="1899-12-30T00:35:38"/>
    <n v="16"/>
    <x v="9"/>
    <x v="2"/>
    <x v="2"/>
    <n v="0"/>
    <n v="0"/>
    <s v="OK"/>
    <s v="Granel"/>
    <x v="2"/>
    <n v="0"/>
    <s v="F. MALAGA"/>
    <s v="A"/>
    <d v="1899-12-30T00:01:39"/>
    <d v="1899-12-30T00:01:39"/>
    <s v="OK"/>
    <m/>
    <m/>
    <d v="1899-12-30T00:00:00"/>
    <d v="1899-12-30T00:33:59"/>
    <n v="5"/>
    <n v="-1.1458333333299597E-3"/>
    <n v="33.983333333337576"/>
    <n v="16"/>
    <s v="Si"/>
  </r>
  <r>
    <s v="CSMA"/>
    <s v="2025009276"/>
    <x v="0"/>
    <s v="EMA02414R"/>
    <s v="E4258HML"/>
    <d v="2025-03-06T00:00:00"/>
    <m/>
    <s v="3269"/>
    <x v="35"/>
    <s v="PA"/>
    <s v="S2"/>
    <m/>
    <d v="2025-03-06T00:00:00"/>
    <d v="1899-12-30T15:56:35"/>
    <d v="2025-03-06T00:00:00"/>
    <d v="1899-12-30T15:54:56"/>
    <d v="2025-03-06T00:00:00"/>
    <d v="1899-12-30T16:36:47"/>
    <x v="0"/>
    <s v="RFCPI"/>
    <s v="7022044640"/>
    <s v="FBO"/>
    <d v="1899-12-30T00:43:30"/>
    <d v="1899-12-30T00:41:51"/>
    <d v="1899-12-30T00:01:39"/>
    <s v="Granel"/>
    <s v="E001"/>
    <x v="2"/>
    <d v="1899-12-30T00:40:12"/>
    <d v="1899-12-30T00:41:51"/>
    <n v="15"/>
    <x v="9"/>
    <x v="2"/>
    <x v="2"/>
    <n v="0"/>
    <n v="0"/>
    <s v="OK"/>
    <s v="Granel"/>
    <x v="2"/>
    <n v="0"/>
    <s v="F. MALAGA"/>
    <s v="A"/>
    <d v="1899-12-30T00:01:39"/>
    <d v="1899-12-30T00:01:39"/>
    <s v="OK"/>
    <m/>
    <m/>
    <d v="1899-12-30T00:00:00"/>
    <d v="1899-12-30T00:40:12"/>
    <n v="5"/>
    <n v="-1.1458333333299597E-3"/>
    <n v="40.200000000004842"/>
    <n v="16"/>
    <s v="Si"/>
  </r>
  <r>
    <s v="CSMA"/>
    <s v="2025009284"/>
    <x v="0"/>
    <s v="ETO01801R"/>
    <s v="E8831LZK"/>
    <d v="2025-03-06T00:00:00"/>
    <m/>
    <s v="3271"/>
    <x v="46"/>
    <s v="PA"/>
    <s v="S3"/>
    <m/>
    <d v="2025-03-06T00:00:00"/>
    <d v="1899-12-30T16:50:42"/>
    <d v="2025-03-06T00:00:00"/>
    <d v="1899-12-30T16:49:04"/>
    <d v="2025-03-06T00:00:00"/>
    <d v="1899-12-30T17:33:08"/>
    <x v="0"/>
    <s v="RFCPI"/>
    <s v="7022044642"/>
    <s v="FBO"/>
    <d v="1899-12-30T00:45:42"/>
    <d v="1899-12-30T00:44:04"/>
    <d v="1899-12-30T00:01:38"/>
    <s v="Granel"/>
    <s v="E001"/>
    <x v="2"/>
    <d v="1899-12-30T00:42:26"/>
    <d v="1899-12-30T00:44:04"/>
    <n v="16"/>
    <x v="9"/>
    <x v="2"/>
    <x v="2"/>
    <n v="0"/>
    <n v="0"/>
    <s v="OK"/>
    <s v="Granel"/>
    <x v="2"/>
    <n v="0"/>
    <s v="F. MALAGA"/>
    <s v="A"/>
    <d v="1899-12-30T00:01:38"/>
    <d v="1899-12-30T00:01:38"/>
    <s v="OK"/>
    <m/>
    <m/>
    <d v="1899-12-30T00:00:00"/>
    <d v="1899-12-30T00:42:26"/>
    <n v="5"/>
    <n v="-1.1342592592600287E-3"/>
    <n v="42.433333333329628"/>
    <n v="17"/>
    <s v="Si"/>
  </r>
  <r>
    <s v="CSMA"/>
    <s v="2025009289"/>
    <x v="0"/>
    <s v="ER3631BBH"/>
    <s v="E1303MMC"/>
    <d v="2025-03-06T00:00:00"/>
    <m/>
    <s v="3262"/>
    <x v="40"/>
    <s v="PA"/>
    <s v="S6"/>
    <m/>
    <d v="2025-03-06T00:00:00"/>
    <d v="1899-12-30T17:19:06"/>
    <d v="2025-03-06T00:00:00"/>
    <d v="1899-12-30T17:17:29"/>
    <d v="2025-03-06T00:00:00"/>
    <d v="1899-12-30T17:40:14"/>
    <x v="0"/>
    <s v="RFCPI"/>
    <s v="7022044643"/>
    <s v="FBO"/>
    <d v="1899-12-30T00:24:22"/>
    <d v="1899-12-30T00:22:45"/>
    <d v="1899-12-30T00:01:37"/>
    <s v="Granel"/>
    <s v="E001"/>
    <x v="2"/>
    <d v="1899-12-30T00:21:08"/>
    <d v="1899-12-30T00:22:45"/>
    <n v="17"/>
    <x v="9"/>
    <x v="2"/>
    <x v="2"/>
    <n v="0"/>
    <n v="0"/>
    <s v="OK"/>
    <s v="Granel"/>
    <x v="2"/>
    <n v="0"/>
    <s v="F. MALAGA"/>
    <s v="A"/>
    <d v="1899-12-30T00:01:37"/>
    <d v="1899-12-30T00:01:37"/>
    <s v="OK"/>
    <m/>
    <m/>
    <d v="1899-12-30T00:00:00"/>
    <d v="1899-12-30T00:21:08"/>
    <n v="5"/>
    <n v="-1.1226851851799946E-3"/>
    <n v="21.133333333339248"/>
    <n v="17"/>
    <s v="Si"/>
  </r>
  <r>
    <s v="CSMA"/>
    <s v="2025009290"/>
    <x v="0"/>
    <s v="ER5824BBV"/>
    <s v="E0719JMM"/>
    <d v="2025-03-06T00:00:00"/>
    <m/>
    <s v="3283"/>
    <x v="37"/>
    <s v="PA"/>
    <s v="PA"/>
    <m/>
    <d v="2025-03-06T00:00:00"/>
    <d v="1899-12-30T17:44:50"/>
    <d v="2025-03-06T00:00:00"/>
    <d v="1899-12-30T17:43:12"/>
    <d v="2025-03-06T00:00:00"/>
    <d v="1899-12-30T18:09:33"/>
    <x v="0"/>
    <s v="RFCPI"/>
    <s v="7022044644"/>
    <s v="EXW"/>
    <d v="1899-12-30T00:27:59"/>
    <d v="1899-12-30T00:26:21"/>
    <d v="1899-12-30T00:01:38"/>
    <s v="Ensacado"/>
    <s v="E002"/>
    <x v="1"/>
    <d v="1899-12-30T00:24:43"/>
    <d v="1899-12-30T00:26:21"/>
    <n v="17"/>
    <x v="9"/>
    <x v="2"/>
    <x v="1"/>
    <n v="0"/>
    <n v="0"/>
    <s v="OK"/>
    <s v="Ensacado"/>
    <x v="2"/>
    <n v="0"/>
    <s v="F. MALAGA"/>
    <s v="A"/>
    <d v="1899-12-30T00:01:38"/>
    <d v="1899-12-30T00:01:38"/>
    <s v="OK"/>
    <m/>
    <m/>
    <d v="1899-12-30T00:00:00"/>
    <d v="1899-12-30T00:24:43"/>
    <n v="5"/>
    <n v="-1.1342592592600287E-3"/>
    <n v="24.716666666664082"/>
    <n v="18"/>
    <s v="Si"/>
  </r>
  <r>
    <s v="CSMA"/>
    <s v="2025009295"/>
    <x v="0"/>
    <s v="EO05818R"/>
    <s v="E5043DXJ"/>
    <d v="2025-03-06T00:00:00"/>
    <m/>
    <s v="3269"/>
    <x v="35"/>
    <s v="PA"/>
    <s v="S2"/>
    <m/>
    <d v="2025-03-06T00:00:00"/>
    <d v="1899-12-30T18:05:08"/>
    <d v="2025-03-06T00:00:00"/>
    <d v="1899-12-30T18:03:30"/>
    <d v="2025-03-06T00:00:00"/>
    <d v="1899-12-30T18:41:07"/>
    <x v="0"/>
    <s v="RFCPI"/>
    <s v="7022044645"/>
    <s v="FBO"/>
    <d v="1899-12-30T00:39:15"/>
    <d v="1899-12-30T00:37:37"/>
    <d v="1899-12-30T00:01:38"/>
    <s v="Granel"/>
    <s v="E001"/>
    <x v="2"/>
    <d v="1899-12-30T00:35:59"/>
    <d v="1899-12-30T00:37:37"/>
    <n v="18"/>
    <x v="9"/>
    <x v="2"/>
    <x v="2"/>
    <n v="0"/>
    <n v="0"/>
    <s v="OK"/>
    <s v="Granel"/>
    <x v="2"/>
    <n v="0"/>
    <s v="F. MALAGA"/>
    <s v="A"/>
    <d v="1899-12-30T00:01:38"/>
    <d v="1899-12-30T00:01:38"/>
    <s v="OK"/>
    <m/>
    <m/>
    <d v="1899-12-30T00:00:00"/>
    <d v="1899-12-30T00:35:59"/>
    <n v="5"/>
    <n v="-1.1342592592499257E-3"/>
    <n v="35.983333333339168"/>
    <n v="18"/>
    <s v="Si"/>
  </r>
  <r>
    <s v="CSMA"/>
    <s v="2025009299"/>
    <x v="0"/>
    <s v="ER0492BBM"/>
    <s v="E0699MTL"/>
    <d v="2025-03-06T00:00:00"/>
    <m/>
    <s v="3283"/>
    <x v="37"/>
    <s v="PA"/>
    <s v="PA"/>
    <m/>
    <d v="2025-03-06T00:00:00"/>
    <d v="1899-12-30T19:28:59"/>
    <d v="2025-03-06T00:00:00"/>
    <d v="1899-12-30T19:27:25"/>
    <d v="2025-03-06T00:00:00"/>
    <d v="1899-12-30T19:49:42"/>
    <x v="0"/>
    <s v="RFCPI"/>
    <s v="7022044646"/>
    <s v="EXW"/>
    <d v="1899-12-30T00:23:51"/>
    <d v="1899-12-30T00:22:17"/>
    <d v="1899-12-30T00:01:34"/>
    <s v="Ensacado"/>
    <s v="E002"/>
    <x v="1"/>
    <d v="1899-12-30T00:20:43"/>
    <d v="1899-12-30T00:22:17"/>
    <n v="19"/>
    <x v="9"/>
    <x v="2"/>
    <x v="1"/>
    <n v="0"/>
    <n v="0"/>
    <s v="OK"/>
    <s v="Ensacado"/>
    <x v="2"/>
    <n v="0"/>
    <s v="F. MALAGA"/>
    <s v="A"/>
    <d v="1899-12-30T00:01:34"/>
    <d v="1899-12-30T00:01:34"/>
    <s v="OK"/>
    <m/>
    <m/>
    <d v="1899-12-30T00:00:00"/>
    <d v="1899-12-30T00:20:43"/>
    <n v="5"/>
    <n v="-1.0879629629599874E-3"/>
    <n v="20.716666666675287"/>
    <n v="19"/>
    <s v="Si"/>
  </r>
  <r>
    <s v="CSMA"/>
    <s v="2025009304"/>
    <x v="0"/>
    <s v="ER7726BBG"/>
    <s v="E8998KYN"/>
    <d v="2025-03-07T00:00:00"/>
    <m/>
    <s v="3262"/>
    <x v="40"/>
    <s v="PA"/>
    <s v="S6"/>
    <m/>
    <d v="2025-03-07T00:00:00"/>
    <d v="1899-12-30T05:13:03"/>
    <d v="2025-03-07T00:00:00"/>
    <d v="1899-12-30T05:10:45"/>
    <d v="2025-03-07T00:00:00"/>
    <d v="1899-12-30T05:34:03"/>
    <x v="0"/>
    <s v="RFCPI"/>
    <s v="7022044647"/>
    <s v="EXW"/>
    <d v="1899-12-30T00:25:36"/>
    <d v="1899-12-30T00:23:18"/>
    <d v="1899-12-30T00:02:18"/>
    <s v="Granel"/>
    <s v="E001"/>
    <x v="1"/>
    <d v="1899-12-30T00:21:00"/>
    <d v="1899-12-30T00:23:18"/>
    <n v="5"/>
    <x v="10"/>
    <x v="2"/>
    <x v="2"/>
    <n v="0"/>
    <n v="0"/>
    <s v="OK"/>
    <s v="Granel"/>
    <x v="2"/>
    <n v="0"/>
    <s v="F. MALAGA"/>
    <s v="A"/>
    <d v="1899-12-30T00:02:18"/>
    <d v="1899-12-30T00:02:18"/>
    <s v="OK"/>
    <m/>
    <m/>
    <d v="1899-12-30T00:00:00"/>
    <d v="1899-12-30T00:21:00"/>
    <n v="6"/>
    <n v="-1.5972222222200017E-3"/>
    <n v="21.000000000009596"/>
    <n v="5"/>
    <s v="Si"/>
  </r>
  <r>
    <s v="CSMA"/>
    <s v="2025009301"/>
    <x v="0"/>
    <s v="ER8221BBJ"/>
    <s v="E3888GZR"/>
    <d v="2025-03-07T00:00:00"/>
    <m/>
    <s v="3269"/>
    <x v="35"/>
    <s v="PA"/>
    <s v="S2"/>
    <m/>
    <d v="2025-03-07T00:00:00"/>
    <d v="1899-12-30T05:10:20"/>
    <d v="2025-03-07T00:00:00"/>
    <d v="1899-12-30T05:08:03"/>
    <d v="2025-03-07T00:00:00"/>
    <d v="1899-12-30T05:47:46"/>
    <x v="0"/>
    <s v="RFCPI"/>
    <s v="7022044648"/>
    <s v="EXW"/>
    <d v="1899-12-30T00:42:00"/>
    <d v="1899-12-30T00:39:43"/>
    <d v="1899-12-30T00:02:17"/>
    <s v="Granel"/>
    <s v="E001"/>
    <x v="1"/>
    <d v="1899-12-30T00:37:26"/>
    <d v="1899-12-30T00:39:43"/>
    <n v="5"/>
    <x v="10"/>
    <x v="2"/>
    <x v="2"/>
    <n v="0"/>
    <n v="0"/>
    <s v="OK"/>
    <s v="Granel"/>
    <x v="2"/>
    <n v="0"/>
    <s v="F. MALAGA"/>
    <s v="A"/>
    <d v="1899-12-30T00:02:17"/>
    <d v="1899-12-30T00:02:17"/>
    <s v="OK"/>
    <m/>
    <m/>
    <d v="1899-12-30T00:00:00"/>
    <d v="1899-12-30T00:37:26"/>
    <n v="6"/>
    <n v="-1.5856481481500151E-3"/>
    <n v="37.433333333332804"/>
    <n v="5"/>
    <s v="Si"/>
  </r>
  <r>
    <s v="CSMA"/>
    <s v="2025009308"/>
    <x v="0"/>
    <s v="ER3673BBX"/>
    <s v="E1228KBR"/>
    <d v="2025-03-07T00:00:00"/>
    <m/>
    <s v="3260"/>
    <x v="41"/>
    <s v="PA"/>
    <s v="S8"/>
    <m/>
    <d v="2025-03-07T00:00:00"/>
    <d v="1899-12-30T05:23:28"/>
    <d v="2025-03-07T00:00:00"/>
    <d v="1899-12-30T05:21:11"/>
    <d v="2025-03-07T00:00:00"/>
    <d v="1899-12-30T05:50:40"/>
    <x v="0"/>
    <s v="RFCPI"/>
    <s v="7022044649"/>
    <s v="EXW"/>
    <d v="1899-12-30T00:31:46"/>
    <d v="1899-12-30T00:29:29"/>
    <d v="1899-12-30T00:02:17"/>
    <s v="Granel"/>
    <s v="E001"/>
    <x v="1"/>
    <d v="1899-12-30T00:27:12"/>
    <d v="1899-12-30T00:29:29"/>
    <n v="5"/>
    <x v="10"/>
    <x v="2"/>
    <x v="2"/>
    <n v="0"/>
    <n v="0"/>
    <s v="OK"/>
    <s v="Granel"/>
    <x v="2"/>
    <n v="0"/>
    <s v="F. MALAGA"/>
    <s v="A"/>
    <d v="1899-12-30T00:02:17"/>
    <d v="1899-12-30T00:02:17"/>
    <s v="OK"/>
    <m/>
    <m/>
    <d v="1899-12-30T00:00:00"/>
    <d v="1899-12-30T00:27:12"/>
    <n v="6"/>
    <n v="-1.5856481481500151E-3"/>
    <n v="27.200000000001573"/>
    <n v="5"/>
    <s v="Si"/>
  </r>
  <r>
    <s v="CSMA"/>
    <s v="2025009310"/>
    <x v="0"/>
    <s v="ER0013BDS"/>
    <s v="E0472MWT"/>
    <d v="2025-03-07T00:00:00"/>
    <m/>
    <s v="3260"/>
    <x v="41"/>
    <s v="PA"/>
    <s v="S8"/>
    <m/>
    <d v="2025-03-07T00:00:00"/>
    <d v="1899-12-30T05:35:46"/>
    <d v="2025-03-07T00:00:00"/>
    <d v="1899-12-30T05:33:28"/>
    <d v="2025-03-07T00:00:00"/>
    <d v="1899-12-30T05:55:22"/>
    <x v="0"/>
    <s v="RFCPI"/>
    <s v="7022044650"/>
    <s v="EXW"/>
    <d v="1899-12-30T00:24:12"/>
    <d v="1899-12-30T00:21:54"/>
    <d v="1899-12-30T00:02:18"/>
    <s v="Granel"/>
    <s v="E001"/>
    <x v="1"/>
    <d v="1899-12-30T00:19:36"/>
    <d v="1899-12-30T00:21:54"/>
    <n v="5"/>
    <x v="10"/>
    <x v="2"/>
    <x v="2"/>
    <n v="0"/>
    <n v="0"/>
    <s v="OK"/>
    <s v="Granel"/>
    <x v="2"/>
    <n v="0"/>
    <s v="F. MALAGA"/>
    <s v="A"/>
    <d v="1899-12-30T00:02:18"/>
    <d v="1899-12-30T00:02:18"/>
    <s v="OK"/>
    <m/>
    <m/>
    <d v="1899-12-30T00:00:00"/>
    <d v="1899-12-30T00:19:36"/>
    <n v="6"/>
    <n v="-1.5972222222300214E-3"/>
    <n v="19.599999999998388"/>
    <n v="5"/>
    <s v="Si"/>
  </r>
  <r>
    <s v="CSMA"/>
    <s v="2025009300"/>
    <x v="0"/>
    <s v="ER8349BDL"/>
    <s v="E9043KYN"/>
    <d v="2025-03-07T00:00:00"/>
    <m/>
    <s v="3268"/>
    <x v="25"/>
    <s v="PA"/>
    <s v="S2"/>
    <m/>
    <d v="2025-03-07T00:00:00"/>
    <d v="1899-12-30T05:10:17"/>
    <d v="2025-03-07T00:00:00"/>
    <d v="1899-12-30T05:08:00"/>
    <d v="2025-03-07T00:00:00"/>
    <d v="1899-12-30T05:58:47"/>
    <x v="0"/>
    <s v="RFCPI"/>
    <s v="7022044651"/>
    <s v="EXW"/>
    <d v="1899-12-30T00:53:04"/>
    <d v="1899-12-30T00:50:47"/>
    <d v="1899-12-30T00:02:17"/>
    <s v="Granel"/>
    <s v="E001"/>
    <x v="1"/>
    <d v="1899-12-30T00:48:30"/>
    <d v="1899-12-30T00:50:47"/>
    <n v="5"/>
    <x v="10"/>
    <x v="2"/>
    <x v="2"/>
    <n v="0"/>
    <n v="0"/>
    <s v="OK"/>
    <s v="Granel"/>
    <x v="2"/>
    <n v="0"/>
    <s v="F. MALAGA"/>
    <s v="B"/>
    <d v="1899-12-30T00:02:17"/>
    <d v="1899-12-30T00:02:17"/>
    <s v="OK"/>
    <m/>
    <m/>
    <d v="1899-12-30T00:00:00"/>
    <d v="1899-12-30T00:48:30"/>
    <n v="6"/>
    <n v="-1.5856481481500151E-3"/>
    <n v="48.499999999991992"/>
    <n v="5"/>
    <s v="No"/>
  </r>
  <r>
    <s v="CSMA"/>
    <s v="2025009305"/>
    <x v="0"/>
    <s v="ER9329BBT"/>
    <s v="E5714JWS"/>
    <d v="2025-03-07T00:00:00"/>
    <m/>
    <s v="3264"/>
    <x v="36"/>
    <s v="PA"/>
    <s v="S1"/>
    <m/>
    <d v="2025-03-07T00:00:00"/>
    <d v="1899-12-30T05:14:38"/>
    <d v="2025-03-07T00:00:00"/>
    <d v="1899-12-30T05:12:20"/>
    <d v="2025-03-07T00:00:00"/>
    <d v="1899-12-30T05:59:58"/>
    <x v="0"/>
    <s v="RFCPI"/>
    <s v="7022044652"/>
    <s v="FBO"/>
    <d v="1899-12-30T00:49:56"/>
    <d v="1899-12-30T00:47:38"/>
    <d v="1899-12-30T00:02:18"/>
    <s v="Granel"/>
    <s v="E001"/>
    <x v="2"/>
    <d v="1899-12-30T00:45:20"/>
    <d v="1899-12-30T00:47:38"/>
    <n v="5"/>
    <x v="10"/>
    <x v="2"/>
    <x v="2"/>
    <n v="0"/>
    <n v="0"/>
    <s v="OK"/>
    <s v="Granel"/>
    <x v="2"/>
    <n v="0"/>
    <s v="F. MALAGA"/>
    <s v="B"/>
    <d v="1899-12-30T00:02:18"/>
    <d v="1899-12-30T00:02:18"/>
    <s v="OK"/>
    <m/>
    <m/>
    <d v="1899-12-30T00:00:00"/>
    <d v="1899-12-30T00:45:20"/>
    <n v="6"/>
    <n v="-1.5972222222200017E-3"/>
    <n v="45.333333333331197"/>
    <n v="5"/>
    <s v="No"/>
  </r>
  <r>
    <s v="CSMA"/>
    <s v="2025009306"/>
    <x v="0"/>
    <s v="ER9151BBT"/>
    <s v="E8976JGF"/>
    <d v="2025-03-07T00:00:00"/>
    <m/>
    <s v="3264"/>
    <x v="36"/>
    <s v="PA"/>
    <s v="S1"/>
    <m/>
    <d v="2025-03-07T00:00:00"/>
    <d v="1899-12-30T05:14:52"/>
    <d v="2025-03-07T00:00:00"/>
    <d v="1899-12-30T05:12:34"/>
    <d v="2025-03-07T00:00:00"/>
    <d v="1899-12-30T06:02:29"/>
    <x v="0"/>
    <s v="RFCPI"/>
    <s v="7022044653"/>
    <s v="EXW"/>
    <d v="1899-12-30T00:52:13"/>
    <d v="1899-12-30T00:49:55"/>
    <d v="1899-12-30T00:02:18"/>
    <s v="Granel"/>
    <s v="E001"/>
    <x v="1"/>
    <d v="1899-12-30T00:47:37"/>
    <d v="1899-12-30T00:49:55"/>
    <n v="5"/>
    <x v="10"/>
    <x v="2"/>
    <x v="2"/>
    <n v="0"/>
    <n v="0"/>
    <s v="OK"/>
    <s v="Granel"/>
    <x v="2"/>
    <n v="0"/>
    <s v="F. MALAGA"/>
    <s v="B"/>
    <d v="1899-12-30T00:02:18"/>
    <d v="1899-12-30T00:02:18"/>
    <s v="OK"/>
    <m/>
    <m/>
    <d v="1899-12-30T00:00:00"/>
    <d v="1899-12-30T00:47:37"/>
    <n v="6"/>
    <n v="-1.5972222222200017E-3"/>
    <n v="47.616666666667221"/>
    <n v="6"/>
    <s v="No"/>
  </r>
  <r>
    <s v="CSMA"/>
    <s v="2025009307"/>
    <x v="0"/>
    <s v="EGR03345R"/>
    <s v="E7812KXB"/>
    <d v="2025-03-07T00:00:00"/>
    <m/>
    <s v="3264"/>
    <x v="36"/>
    <s v="PA"/>
    <s v="S1"/>
    <m/>
    <d v="2025-03-07T00:00:00"/>
    <d v="1899-12-30T05:17:14"/>
    <d v="2025-03-07T00:00:00"/>
    <d v="1899-12-30T05:14:56"/>
    <d v="2025-03-07T00:00:00"/>
    <d v="1899-12-30T06:11:19"/>
    <x v="0"/>
    <s v="RFCPI"/>
    <s v="7022044654"/>
    <s v="EXW"/>
    <d v="1899-12-30T00:58:41"/>
    <d v="1899-12-30T00:56:23"/>
    <d v="1899-12-30T00:02:18"/>
    <s v="Granel"/>
    <s v="E001"/>
    <x v="1"/>
    <d v="1899-12-30T00:54:05"/>
    <d v="1899-12-30T00:56:23"/>
    <n v="5"/>
    <x v="10"/>
    <x v="2"/>
    <x v="2"/>
    <n v="0"/>
    <n v="0"/>
    <s v="OK"/>
    <s v="Granel"/>
    <x v="2"/>
    <n v="0"/>
    <s v="F. MALAGA"/>
    <s v="B"/>
    <d v="1899-12-30T00:02:18"/>
    <d v="1899-12-30T00:02:18"/>
    <s v="OK"/>
    <m/>
    <m/>
    <d v="1899-12-30T00:00:00"/>
    <d v="1899-12-30T00:54:05"/>
    <n v="6"/>
    <n v="-1.5972222222300214E-3"/>
    <n v="54.083333333332767"/>
    <n v="6"/>
    <s v="No"/>
  </r>
  <r>
    <s v="CSMA"/>
    <s v="2025009311"/>
    <x v="0"/>
    <s v="ER1055BBH"/>
    <s v="E0721JRZ"/>
    <d v="2025-03-07T00:00:00"/>
    <m/>
    <s v="3264"/>
    <x v="36"/>
    <s v="PA"/>
    <s v="S1"/>
    <m/>
    <d v="2025-03-07T00:00:00"/>
    <d v="1899-12-30T05:43:28"/>
    <d v="2025-03-07T00:00:00"/>
    <d v="1899-12-30T05:41:10"/>
    <d v="2025-03-07T00:00:00"/>
    <d v="1899-12-30T06:21:43"/>
    <x v="0"/>
    <s v="RFCPI"/>
    <s v="7022044655"/>
    <s v="FBO"/>
    <d v="1899-12-30T00:42:51"/>
    <d v="1899-12-30T00:40:33"/>
    <d v="1899-12-30T00:02:18"/>
    <s v="Granel"/>
    <s v="E001"/>
    <x v="2"/>
    <d v="1899-12-30T00:38:15"/>
    <d v="1899-12-30T00:40:33"/>
    <n v="5"/>
    <x v="10"/>
    <x v="2"/>
    <x v="2"/>
    <n v="0"/>
    <n v="0"/>
    <s v="OK"/>
    <s v="Granel"/>
    <x v="2"/>
    <n v="0"/>
    <s v="F. MALAGA"/>
    <s v="A"/>
    <d v="1899-12-30T00:02:18"/>
    <d v="1899-12-30T00:02:18"/>
    <s v="OK"/>
    <m/>
    <m/>
    <d v="1899-12-30T00:00:00"/>
    <d v="1899-12-30T00:38:15"/>
    <n v="6"/>
    <n v="-1.5972222222200017E-3"/>
    <n v="38.250000000000021"/>
    <n v="6"/>
    <s v="Si"/>
  </r>
  <r>
    <s v="CSMA"/>
    <s v="2025009313"/>
    <x v="0"/>
    <s v="ER5124BCC"/>
    <s v="E5164KRK"/>
    <d v="2025-03-07T00:00:00"/>
    <m/>
    <s v="3283"/>
    <x v="37"/>
    <s v="PA"/>
    <s v="PA"/>
    <m/>
    <d v="2025-03-07T00:00:00"/>
    <d v="1899-12-30T05:58:07"/>
    <d v="2025-03-07T00:00:00"/>
    <d v="1899-12-30T05:55:48"/>
    <d v="2025-03-07T00:00:00"/>
    <d v="1899-12-30T06:26:38"/>
    <x v="0"/>
    <s v="RFCPI"/>
    <s v="7022044656"/>
    <s v="FBO"/>
    <d v="1899-12-30T00:33:09"/>
    <d v="1899-12-30T00:30:50"/>
    <d v="1899-12-30T00:02:19"/>
    <s v="Ensacado"/>
    <s v="E002"/>
    <x v="2"/>
    <d v="1899-12-30T00:28:31"/>
    <d v="1899-12-30T00:30:50"/>
    <n v="5"/>
    <x v="10"/>
    <x v="2"/>
    <x v="1"/>
    <n v="0"/>
    <n v="0"/>
    <s v="OK"/>
    <s v="Ensacado"/>
    <x v="2"/>
    <n v="0"/>
    <s v="F. MALAGA"/>
    <s v="A"/>
    <d v="1899-12-30T00:02:19"/>
    <d v="1899-12-30T00:02:19"/>
    <s v="OK"/>
    <m/>
    <m/>
    <d v="1899-12-30T00:00:00"/>
    <d v="1899-12-30T00:28:31"/>
    <n v="6"/>
    <n v="-1.608796296300008E-3"/>
    <n v="28.516666666665635"/>
    <n v="6"/>
    <s v="Si"/>
  </r>
  <r>
    <s v="CSMA"/>
    <s v="2025009315"/>
    <x v="0"/>
    <s v="ECO02801R"/>
    <s v="E8474FTB"/>
    <d v="2025-03-07T00:00:00"/>
    <m/>
    <s v="3264"/>
    <x v="36"/>
    <s v="PA"/>
    <s v="S1"/>
    <m/>
    <d v="2025-03-07T00:00:00"/>
    <d v="1899-12-30T06:09:21"/>
    <d v="2025-03-07T00:00:00"/>
    <d v="1899-12-30T06:07:04"/>
    <d v="2025-03-07T00:00:00"/>
    <d v="1899-12-30T06:33:33"/>
    <x v="0"/>
    <s v="RFCPI"/>
    <s v="7022044658"/>
    <s v="FBO"/>
    <d v="1899-12-30T00:28:46"/>
    <d v="1899-12-30T00:26:29"/>
    <d v="1899-12-30T00:02:17"/>
    <s v="Granel"/>
    <s v="E001"/>
    <x v="2"/>
    <d v="1899-12-30T00:24:12"/>
    <d v="1899-12-30T00:26:29"/>
    <n v="6"/>
    <x v="10"/>
    <x v="2"/>
    <x v="2"/>
    <n v="0"/>
    <n v="0"/>
    <s v="OK"/>
    <s v="Granel"/>
    <x v="2"/>
    <n v="0"/>
    <s v="F. MALAGA"/>
    <s v="A"/>
    <d v="1899-12-30T00:02:17"/>
    <d v="1899-12-30T00:02:17"/>
    <s v="OK"/>
    <m/>
    <m/>
    <d v="1899-12-30T00:00:00"/>
    <d v="1899-12-30T00:24:12"/>
    <n v="6"/>
    <n v="-1.5856481481499873E-3"/>
    <n v="24.199999999991952"/>
    <n v="6"/>
    <s v="Si"/>
  </r>
  <r>
    <s v="CSMA"/>
    <s v="2025009316"/>
    <x v="0"/>
    <s v="ER8381BBJ"/>
    <s v="E0509JJH"/>
    <d v="2025-03-07T00:00:00"/>
    <m/>
    <s v="3264"/>
    <x v="36"/>
    <s v="PA"/>
    <s v="S1"/>
    <m/>
    <d v="2025-03-07T00:00:00"/>
    <d v="1899-12-30T06:10:20"/>
    <d v="2025-03-07T00:00:00"/>
    <d v="1899-12-30T06:08:03"/>
    <d v="2025-03-07T00:00:00"/>
    <d v="1899-12-30T06:37:18"/>
    <x v="0"/>
    <s v="RFCPI"/>
    <s v="7022044659"/>
    <s v="FBO"/>
    <d v="1899-12-30T00:31:32"/>
    <d v="1899-12-30T00:29:15"/>
    <d v="1899-12-30T00:02:17"/>
    <s v="Granel"/>
    <s v="E001"/>
    <x v="2"/>
    <d v="1899-12-30T00:26:58"/>
    <d v="1899-12-30T00:29:15"/>
    <n v="6"/>
    <x v="10"/>
    <x v="2"/>
    <x v="2"/>
    <n v="0"/>
    <n v="0"/>
    <s v="OK"/>
    <s v="Granel"/>
    <x v="2"/>
    <n v="0"/>
    <s v="F. MALAGA"/>
    <s v="A"/>
    <d v="1899-12-30T00:02:17"/>
    <d v="1899-12-30T00:02:17"/>
    <s v="OK"/>
    <m/>
    <m/>
    <d v="1899-12-30T00:00:00"/>
    <d v="1899-12-30T00:26:58"/>
    <n v="6"/>
    <n v="-1.5856481481500428E-3"/>
    <n v="26.966666666663954"/>
    <n v="6"/>
    <s v="Si"/>
  </r>
  <r>
    <s v="CSMA"/>
    <s v="2025009321"/>
    <x v="0"/>
    <s v="ER7252BBV"/>
    <s v="E3178LFN"/>
    <d v="2025-03-07T00:00:00"/>
    <m/>
    <s v="3260"/>
    <x v="41"/>
    <s v="PA"/>
    <s v="S8"/>
    <m/>
    <d v="2025-03-07T00:00:00"/>
    <d v="1899-12-30T06:28:30"/>
    <d v="2025-03-07T00:00:00"/>
    <d v="1899-12-30T06:26:12"/>
    <d v="2025-03-07T00:00:00"/>
    <d v="1899-12-30T06:50:52"/>
    <x v="0"/>
    <s v="RFCPI"/>
    <s v="7022044660"/>
    <s v="EXW"/>
    <d v="1899-12-30T00:26:58"/>
    <d v="1899-12-30T00:24:40"/>
    <d v="1899-12-30T00:02:18"/>
    <s v="Granel"/>
    <s v="E001"/>
    <x v="1"/>
    <d v="1899-12-30T00:22:22"/>
    <d v="1899-12-30T00:24:40"/>
    <n v="6"/>
    <x v="10"/>
    <x v="2"/>
    <x v="2"/>
    <n v="0"/>
    <n v="0"/>
    <s v="OK"/>
    <s v="Granel"/>
    <x v="2"/>
    <n v="0"/>
    <s v="F. MALAGA"/>
    <s v="A"/>
    <d v="1899-12-30T00:02:18"/>
    <d v="1899-12-30T00:02:18"/>
    <s v="OK"/>
    <m/>
    <m/>
    <d v="1899-12-30T00:00:00"/>
    <d v="1899-12-30T00:22:22"/>
    <n v="6"/>
    <n v="-1.5972222222299659E-3"/>
    <n v="22.366666666656041"/>
    <n v="6"/>
    <s v="Si"/>
  </r>
  <r>
    <s v="CSMA"/>
    <s v="2025009319"/>
    <x v="0"/>
    <s v="ER0936BBS"/>
    <s v="E1632JZF"/>
    <d v="2025-03-07T00:00:00"/>
    <m/>
    <s v="3269"/>
    <x v="35"/>
    <s v="PA"/>
    <s v="S2"/>
    <m/>
    <d v="2025-03-07T00:00:00"/>
    <d v="1899-12-30T06:22:11"/>
    <d v="2025-03-07T00:00:00"/>
    <d v="1899-12-30T06:19:52"/>
    <d v="2025-03-07T00:00:00"/>
    <d v="1899-12-30T06:59:30"/>
    <x v="0"/>
    <s v="RFCPI"/>
    <s v="7022044662"/>
    <s v="FBO"/>
    <d v="1899-12-30T00:41:57"/>
    <d v="1899-12-30T00:39:38"/>
    <d v="1899-12-30T00:02:19"/>
    <s v="Granel"/>
    <s v="E001"/>
    <x v="2"/>
    <d v="1899-12-30T00:37:19"/>
    <d v="1899-12-30T00:39:38"/>
    <n v="6"/>
    <x v="10"/>
    <x v="2"/>
    <x v="2"/>
    <n v="0"/>
    <n v="0"/>
    <s v="OK"/>
    <s v="Granel"/>
    <x v="2"/>
    <n v="0"/>
    <s v="F. MALAGA"/>
    <s v="A"/>
    <d v="1899-12-30T00:02:19"/>
    <d v="1899-12-30T00:02:19"/>
    <s v="OK"/>
    <m/>
    <m/>
    <d v="1899-12-30T00:00:00"/>
    <d v="1899-12-30T00:37:19"/>
    <n v="6"/>
    <n v="-1.6087962962899605E-3"/>
    <n v="37.316666666664055"/>
    <n v="6"/>
    <s v="Si"/>
  </r>
  <r>
    <s v="CSMA"/>
    <s v="2025009322"/>
    <x v="0"/>
    <s v="ER0933BCD"/>
    <s v="E5086KXC"/>
    <d v="2025-03-07T00:00:00"/>
    <m/>
    <s v="3269"/>
    <x v="35"/>
    <s v="PA"/>
    <s v="S2"/>
    <m/>
    <d v="2025-03-07T00:00:00"/>
    <d v="1899-12-30T06:37:33"/>
    <d v="2025-03-07T00:00:00"/>
    <d v="1899-12-30T06:35:15"/>
    <d v="2025-03-07T00:00:00"/>
    <d v="1899-12-30T07:02:40"/>
    <x v="0"/>
    <s v="RFCPI"/>
    <s v="7022044663"/>
    <s v="FBO"/>
    <d v="1899-12-30T00:29:43"/>
    <d v="1899-12-30T00:27:25"/>
    <d v="1899-12-30T00:02:18"/>
    <s v="Granel"/>
    <s v="E001"/>
    <x v="2"/>
    <d v="1899-12-30T00:25:07"/>
    <d v="1899-12-30T00:27:25"/>
    <n v="6"/>
    <x v="10"/>
    <x v="2"/>
    <x v="2"/>
    <n v="0"/>
    <n v="0"/>
    <s v="OK"/>
    <s v="Granel"/>
    <x v="2"/>
    <n v="0"/>
    <s v="F. MALAGA"/>
    <s v="A"/>
    <d v="1899-12-30T00:02:18"/>
    <d v="1899-12-30T00:02:18"/>
    <s v="OK"/>
    <m/>
    <m/>
    <d v="1899-12-30T00:00:00"/>
    <d v="1899-12-30T00:25:07"/>
    <n v="6"/>
    <n v="-1.5972222222200294E-3"/>
    <n v="25.116666666667182"/>
    <n v="7"/>
    <s v="Si"/>
  </r>
  <r>
    <s v="CSMA"/>
    <s v="2025009320"/>
    <x v="0"/>
    <s v="ER4763BBY"/>
    <s v="E4421MGY"/>
    <d v="2025-03-07T00:00:00"/>
    <m/>
    <s v="3264"/>
    <x v="36"/>
    <s v="PA"/>
    <s v="S1"/>
    <m/>
    <d v="2025-03-07T00:00:00"/>
    <d v="1899-12-30T06:23:12"/>
    <d v="2025-03-07T00:00:00"/>
    <d v="1899-12-30T06:20:53"/>
    <d v="2025-03-07T00:00:00"/>
    <d v="1899-12-30T07:02:58"/>
    <x v="0"/>
    <s v="RFCPI"/>
    <s v="7022044664"/>
    <s v="FBO"/>
    <d v="1899-12-30T00:44:24"/>
    <d v="1899-12-30T00:42:05"/>
    <d v="1899-12-30T00:02:19"/>
    <s v="Granel"/>
    <s v="E001"/>
    <x v="2"/>
    <d v="1899-12-30T00:39:46"/>
    <d v="1899-12-30T00:42:05"/>
    <n v="6"/>
    <x v="10"/>
    <x v="2"/>
    <x v="2"/>
    <n v="0"/>
    <n v="0"/>
    <s v="OK"/>
    <s v="Granel"/>
    <x v="2"/>
    <n v="0"/>
    <s v="F. MALAGA"/>
    <s v="A"/>
    <d v="1899-12-30T00:02:19"/>
    <d v="1899-12-30T00:02:19"/>
    <s v="OK"/>
    <m/>
    <m/>
    <d v="1899-12-30T00:00:00"/>
    <d v="1899-12-30T00:39:46"/>
    <n v="6"/>
    <n v="-1.608796296300008E-3"/>
    <n v="39.766666666665557"/>
    <n v="7"/>
    <s v="Si"/>
  </r>
  <r>
    <s v="CSMA"/>
    <s v="2025009323"/>
    <x v="0"/>
    <s v="ER1030BBJ"/>
    <s v="E0463JRH"/>
    <d v="2025-03-07T00:00:00"/>
    <m/>
    <s v="3264"/>
    <x v="36"/>
    <s v="PA"/>
    <s v="S1"/>
    <m/>
    <d v="2025-03-07T00:00:00"/>
    <d v="1899-12-30T06:37:35"/>
    <d v="2025-03-07T00:00:00"/>
    <d v="1899-12-30T06:35:17"/>
    <d v="2025-03-07T00:00:00"/>
    <d v="1899-12-30T07:15:42"/>
    <x v="0"/>
    <s v="RFCPI"/>
    <s v="7022044665"/>
    <s v="FBO"/>
    <d v="1899-12-30T00:42:43"/>
    <d v="1899-12-30T00:40:25"/>
    <d v="1899-12-30T00:02:18"/>
    <s v="Granel"/>
    <s v="E001"/>
    <x v="2"/>
    <d v="1899-12-30T00:38:07"/>
    <d v="1899-12-30T00:40:25"/>
    <n v="6"/>
    <x v="10"/>
    <x v="2"/>
    <x v="2"/>
    <n v="0"/>
    <n v="0"/>
    <s v="OK"/>
    <s v="Granel"/>
    <x v="2"/>
    <n v="0"/>
    <s v="F. MALAGA"/>
    <s v="A"/>
    <d v="1899-12-30T00:02:18"/>
    <d v="1899-12-30T00:02:18"/>
    <s v="OK"/>
    <m/>
    <m/>
    <d v="1899-12-30T00:00:00"/>
    <d v="1899-12-30T00:38:07"/>
    <n v="6"/>
    <n v="-1.5972222222299659E-3"/>
    <n v="38.116666666656023"/>
    <n v="7"/>
    <s v="Si"/>
  </r>
  <r>
    <s v="CSMA"/>
    <s v="2025009324"/>
    <x v="0"/>
    <s v="ER2310BBX"/>
    <s v="E5477KKG"/>
    <d v="2025-03-07T00:00:00"/>
    <m/>
    <s v="3264"/>
    <x v="36"/>
    <s v="PA"/>
    <s v="S1"/>
    <m/>
    <d v="2025-03-07T00:00:00"/>
    <d v="1899-12-30T06:38:34"/>
    <d v="2025-03-07T00:00:00"/>
    <d v="1899-12-30T06:36:16"/>
    <d v="2025-03-07T00:00:00"/>
    <d v="1899-12-30T07:23:26"/>
    <x v="0"/>
    <s v="RFCPI"/>
    <s v="7022044667"/>
    <s v="FBO"/>
    <d v="1899-12-30T00:49:28"/>
    <d v="1899-12-30T00:47:10"/>
    <d v="1899-12-30T00:02:18"/>
    <s v="Granel"/>
    <s v="E001"/>
    <x v="2"/>
    <d v="1899-12-30T00:44:52"/>
    <d v="1899-12-30T00:47:10"/>
    <n v="6"/>
    <x v="10"/>
    <x v="2"/>
    <x v="2"/>
    <n v="0"/>
    <n v="0"/>
    <s v="OK"/>
    <s v="Granel"/>
    <x v="2"/>
    <n v="0"/>
    <s v="F. MALAGA"/>
    <s v="A"/>
    <d v="1899-12-30T00:02:18"/>
    <d v="1899-12-30T00:02:18"/>
    <s v="OK"/>
    <m/>
    <m/>
    <d v="1899-12-30T00:00:00"/>
    <d v="1899-12-30T00:44:52"/>
    <n v="6"/>
    <n v="-1.5972222222200294E-3"/>
    <n v="44.866666666655959"/>
    <n v="7"/>
    <s v="Si"/>
  </r>
  <r>
    <s v="CSMA"/>
    <s v="2025009329"/>
    <x v="0"/>
    <s v="ER4695BDR"/>
    <s v="E9461JBD"/>
    <d v="2025-03-07T00:00:00"/>
    <m/>
    <s v="3264"/>
    <x v="36"/>
    <s v="PA"/>
    <s v="S1"/>
    <m/>
    <d v="2025-03-07T00:00:00"/>
    <d v="1899-12-30T07:09:09"/>
    <d v="2025-03-07T00:00:00"/>
    <d v="1899-12-30T07:06:51"/>
    <d v="2025-03-07T00:00:00"/>
    <d v="1899-12-30T07:27:42"/>
    <x v="0"/>
    <s v="RFCPI"/>
    <s v="7022044668"/>
    <s v="EXW"/>
    <d v="1899-12-30T00:23:09"/>
    <d v="1899-12-30T00:20:51"/>
    <d v="1899-12-30T00:02:18"/>
    <s v="Granel"/>
    <s v="E001"/>
    <x v="1"/>
    <d v="1899-12-30T00:18:33"/>
    <d v="1899-12-30T00:20:51"/>
    <n v="7"/>
    <x v="10"/>
    <x v="2"/>
    <x v="2"/>
    <n v="0"/>
    <n v="0"/>
    <s v="OK"/>
    <s v="Granel"/>
    <x v="2"/>
    <n v="0"/>
    <s v="F. MALAGA"/>
    <s v="A"/>
    <d v="1899-12-30T00:02:18"/>
    <d v="1899-12-30T00:02:18"/>
    <s v="OK"/>
    <m/>
    <m/>
    <d v="1899-12-30T00:00:00"/>
    <d v="1899-12-30T00:18:33"/>
    <n v="6"/>
    <n v="-1.5972222222200294E-3"/>
    <n v="18.550000000008016"/>
    <n v="7"/>
    <s v="Si"/>
  </r>
  <r>
    <s v="CSMA"/>
    <s v="2025009327"/>
    <x v="0"/>
    <s v="ER0860BBM"/>
    <s v="E5730JVY"/>
    <d v="2025-03-07T00:00:00"/>
    <m/>
    <s v="3262"/>
    <x v="40"/>
    <s v="PA"/>
    <s v="S6"/>
    <m/>
    <d v="2025-03-07T00:00:00"/>
    <d v="1899-12-30T07:01:13"/>
    <d v="2025-03-07T00:00:00"/>
    <d v="1899-12-30T06:58:59"/>
    <d v="2025-03-07T00:00:00"/>
    <d v="1899-12-30T07:27:46"/>
    <x v="0"/>
    <s v="RFCPI"/>
    <s v="7022044669"/>
    <s v="FBO"/>
    <d v="1899-12-30T00:31:01"/>
    <d v="1899-12-30T00:28:47"/>
    <d v="1899-12-30T00:02:14"/>
    <s v="Granel"/>
    <s v="E001"/>
    <x v="2"/>
    <d v="1899-12-30T00:26:33"/>
    <d v="1899-12-30T00:28:47"/>
    <n v="7"/>
    <x v="10"/>
    <x v="2"/>
    <x v="2"/>
    <n v="0"/>
    <n v="0"/>
    <s v="OK"/>
    <s v="Granel"/>
    <x v="2"/>
    <n v="0"/>
    <s v="F. MALAGA"/>
    <s v="A"/>
    <d v="1899-12-30T00:02:14"/>
    <d v="1899-12-30T00:02:14"/>
    <s v="OK"/>
    <m/>
    <m/>
    <d v="1899-12-30T00:00:00"/>
    <d v="1899-12-30T00:26:33"/>
    <n v="6"/>
    <n v="-1.5509259259200436E-3"/>
    <n v="26.549999999999994"/>
    <n v="7"/>
    <s v="Si"/>
  </r>
  <r>
    <s v="CSMA"/>
    <s v="2025009328"/>
    <x v="0"/>
    <s v="ER1864BBP"/>
    <s v="E9297MPF"/>
    <d v="2025-03-07T00:00:00"/>
    <m/>
    <s v="3260"/>
    <x v="41"/>
    <s v="PA"/>
    <s v="S8"/>
    <m/>
    <d v="2025-03-07T00:00:00"/>
    <d v="1899-12-30T07:08:45"/>
    <d v="2025-03-07T00:00:00"/>
    <d v="1899-12-30T07:06:27"/>
    <d v="2025-03-07T00:00:00"/>
    <d v="1899-12-30T07:38:09"/>
    <x v="0"/>
    <s v="RFCPI"/>
    <s v="7022044670"/>
    <s v="EXW"/>
    <d v="1899-12-30T00:34:00"/>
    <d v="1899-12-30T00:31:42"/>
    <d v="1899-12-30T00:02:18"/>
    <s v="Granel"/>
    <s v="E001"/>
    <x v="1"/>
    <d v="1899-12-30T00:29:24"/>
    <d v="1899-12-30T00:31:42"/>
    <n v="7"/>
    <x v="10"/>
    <x v="2"/>
    <x v="2"/>
    <n v="0"/>
    <n v="0"/>
    <s v="OK"/>
    <s v="Granel"/>
    <x v="2"/>
    <n v="0"/>
    <s v="F. MALAGA"/>
    <s v="A"/>
    <d v="1899-12-30T00:02:18"/>
    <d v="1899-12-30T00:02:18"/>
    <s v="OK"/>
    <m/>
    <m/>
    <d v="1899-12-30T00:00:00"/>
    <d v="1899-12-30T00:29:24"/>
    <n v="6"/>
    <n v="-1.5972222222300214E-3"/>
    <n v="29.399999999990367"/>
    <n v="7"/>
    <s v="Si"/>
  </r>
  <r>
    <s v="CSMA"/>
    <s v="2025009331"/>
    <x v="0"/>
    <s v="ER9443BDF"/>
    <s v="E4941MFZ"/>
    <d v="2025-03-07T00:00:00"/>
    <m/>
    <s v="3263"/>
    <x v="43"/>
    <s v="PA"/>
    <s v="S5"/>
    <m/>
    <d v="2025-03-07T00:00:00"/>
    <d v="1899-12-30T07:13:36"/>
    <d v="2025-03-07T00:00:00"/>
    <d v="1899-12-30T07:11:19"/>
    <d v="2025-03-07T00:00:00"/>
    <d v="1899-12-30T07:39:15"/>
    <x v="0"/>
    <s v="RFCPI"/>
    <s v="7022044671"/>
    <s v="EXW"/>
    <d v="1899-12-30T00:30:13"/>
    <d v="1899-12-30T00:27:56"/>
    <d v="1899-12-30T00:02:17"/>
    <s v="Granel"/>
    <s v="E001"/>
    <x v="1"/>
    <d v="1899-12-30T00:25:39"/>
    <d v="1899-12-30T00:27:56"/>
    <n v="7"/>
    <x v="10"/>
    <x v="2"/>
    <x v="2"/>
    <n v="0"/>
    <n v="0"/>
    <s v="OK"/>
    <s v="Granel"/>
    <x v="2"/>
    <n v="0"/>
    <s v="F. MALAGA"/>
    <s v="A"/>
    <d v="1899-12-30T00:02:17"/>
    <d v="1899-12-30T00:02:17"/>
    <s v="OK"/>
    <m/>
    <m/>
    <d v="1899-12-30T00:00:00"/>
    <d v="1899-12-30T00:25:39"/>
    <n v="6"/>
    <n v="-1.5856481481499873E-3"/>
    <n v="25.650000000000013"/>
    <n v="7"/>
    <s v="Si"/>
  </r>
  <r>
    <s v="CSMA"/>
    <s v="2025009334"/>
    <x v="0"/>
    <s v="E0224HDX"/>
    <m/>
    <d v="2025-03-07T00:00:00"/>
    <m/>
    <s v="3282"/>
    <x v="42"/>
    <s v="PA"/>
    <s v="PA"/>
    <m/>
    <d v="2025-03-07T00:00:00"/>
    <d v="1899-12-30T07:25:08"/>
    <d v="2025-03-07T00:00:00"/>
    <d v="1899-12-30T07:22:49"/>
    <d v="2025-03-07T00:00:00"/>
    <d v="1899-12-30T07:44:53"/>
    <x v="0"/>
    <s v="RFCPI"/>
    <s v="7022044672"/>
    <s v="FBO"/>
    <d v="1899-12-30T00:24:23"/>
    <d v="1899-12-30T00:22:04"/>
    <d v="1899-12-30T00:02:19"/>
    <s v="Ensacado"/>
    <s v="E002"/>
    <x v="2"/>
    <d v="1899-12-30T00:19:45"/>
    <d v="1899-12-30T00:22:04"/>
    <n v="7"/>
    <x v="10"/>
    <x v="2"/>
    <x v="1"/>
    <n v="0"/>
    <n v="0"/>
    <s v="OK"/>
    <s v="Ensacado"/>
    <x v="2"/>
    <n v="0"/>
    <s v="F. MALAGA"/>
    <s v="A"/>
    <d v="1899-12-30T00:02:19"/>
    <d v="1899-12-30T00:02:19"/>
    <s v="OK"/>
    <m/>
    <m/>
    <d v="1899-12-30T00:00:00"/>
    <d v="1899-12-30T00:19:45"/>
    <n v="6"/>
    <n v="-1.608796296300008E-3"/>
    <n v="19.750000000003247"/>
    <n v="7"/>
    <s v="Si"/>
  </r>
  <r>
    <s v="CSMA"/>
    <s v="2025009332"/>
    <x v="0"/>
    <s v="EVA01741R"/>
    <s v="E5813KFK"/>
    <d v="2025-03-07T00:00:00"/>
    <m/>
    <s v="3269"/>
    <x v="35"/>
    <s v="PA"/>
    <s v="S2"/>
    <m/>
    <d v="2025-03-07T00:00:00"/>
    <d v="1899-12-30T07:20:06"/>
    <d v="2025-03-07T00:00:00"/>
    <d v="1899-12-30T07:17:48"/>
    <d v="2025-03-07T00:00:00"/>
    <d v="1899-12-30T07:48:00"/>
    <x v="0"/>
    <s v="RFCPI"/>
    <s v="7022044673"/>
    <s v="FBO"/>
    <d v="1899-12-30T00:32:30"/>
    <d v="1899-12-30T00:30:12"/>
    <d v="1899-12-30T00:02:18"/>
    <s v="Granel"/>
    <s v="E001"/>
    <x v="2"/>
    <d v="1899-12-30T00:27:54"/>
    <d v="1899-12-30T00:30:12"/>
    <n v="7"/>
    <x v="10"/>
    <x v="2"/>
    <x v="2"/>
    <n v="0"/>
    <n v="0"/>
    <s v="OK"/>
    <s v="Granel"/>
    <x v="2"/>
    <n v="0"/>
    <s v="F. MALAGA"/>
    <s v="A"/>
    <d v="1899-12-30T00:02:18"/>
    <d v="1899-12-30T00:02:18"/>
    <s v="OK"/>
    <m/>
    <m/>
    <d v="1899-12-30T00:00:00"/>
    <d v="1899-12-30T00:27:54"/>
    <n v="6"/>
    <n v="-1.5972222222199739E-3"/>
    <n v="27.900000000000045"/>
    <n v="7"/>
    <s v="Si"/>
  </r>
  <r>
    <s v="CSMA"/>
    <s v="2025009338"/>
    <x v="0"/>
    <s v="ER8349BDL"/>
    <s v="E9043KYN"/>
    <d v="2025-03-07T00:00:00"/>
    <m/>
    <s v="3264"/>
    <x v="36"/>
    <s v="PA"/>
    <s v="S1"/>
    <m/>
    <d v="2025-03-07T00:00:00"/>
    <d v="1899-12-30T07:32:17"/>
    <d v="2025-03-07T00:00:00"/>
    <d v="1899-12-30T07:29:59"/>
    <d v="2025-03-07T00:00:00"/>
    <d v="1899-12-30T07:56:02"/>
    <x v="0"/>
    <s v="RFCPI"/>
    <s v="7022044675"/>
    <s v="EXW"/>
    <d v="1899-12-30T00:28:21"/>
    <d v="1899-12-30T00:26:03"/>
    <d v="1899-12-30T00:02:18"/>
    <s v="Granel"/>
    <s v="E001"/>
    <x v="1"/>
    <d v="1899-12-30T00:23:45"/>
    <d v="1899-12-30T00:26:03"/>
    <n v="7"/>
    <x v="10"/>
    <x v="2"/>
    <x v="2"/>
    <n v="0"/>
    <n v="0"/>
    <s v="OK"/>
    <s v="Granel"/>
    <x v="2"/>
    <n v="0"/>
    <s v="F. MALAGA"/>
    <s v="A"/>
    <d v="1899-12-30T00:02:18"/>
    <d v="1899-12-30T00:02:18"/>
    <s v="OK"/>
    <m/>
    <m/>
    <d v="1899-12-30T00:00:00"/>
    <d v="1899-12-30T00:23:45"/>
    <n v="6"/>
    <n v="-1.5972222222199739E-3"/>
    <n v="23.749999999992042"/>
    <n v="7"/>
    <s v="Si"/>
  </r>
  <r>
    <s v="CSMA"/>
    <s v="2025009341"/>
    <x v="0"/>
    <s v="ER9403BBD"/>
    <s v="E5260KKG"/>
    <d v="2025-03-07T00:00:00"/>
    <m/>
    <s v="3264"/>
    <x v="36"/>
    <s v="PA"/>
    <s v="S1"/>
    <m/>
    <d v="2025-03-07T00:00:00"/>
    <d v="1899-12-30T07:34:58"/>
    <d v="2025-03-07T00:00:00"/>
    <d v="1899-12-30T07:32:40"/>
    <d v="2025-03-07T00:00:00"/>
    <d v="1899-12-30T08:03:11"/>
    <x v="0"/>
    <s v="RFCPI"/>
    <s v="7022044676"/>
    <s v="FBO"/>
    <d v="1899-12-30T00:32:49"/>
    <d v="1899-12-30T00:30:31"/>
    <d v="1899-12-30T00:02:18"/>
    <s v="Granel"/>
    <s v="E001"/>
    <x v="2"/>
    <d v="1899-12-30T00:28:13"/>
    <d v="1899-12-30T00:30:31"/>
    <n v="7"/>
    <x v="10"/>
    <x v="2"/>
    <x v="2"/>
    <n v="0"/>
    <n v="0"/>
    <s v="OK"/>
    <s v="Granel"/>
    <x v="2"/>
    <n v="0"/>
    <s v="F. MALAGA"/>
    <s v="A"/>
    <d v="1899-12-30T00:02:18"/>
    <d v="1899-12-30T00:02:18"/>
    <s v="OK"/>
    <m/>
    <m/>
    <d v="1899-12-30T00:00:00"/>
    <d v="1899-12-30T00:28:13"/>
    <n v="6"/>
    <n v="-1.5972222222200294E-3"/>
    <n v="28.216666666670385"/>
    <n v="8"/>
    <s v="Si"/>
  </r>
  <r>
    <s v="CSMA"/>
    <s v="2025009350"/>
    <x v="0"/>
    <s v="EM23188R"/>
    <s v="E4446DBR"/>
    <d v="2025-03-07T00:00:00"/>
    <m/>
    <s v="3283"/>
    <x v="37"/>
    <s v="PA"/>
    <m/>
    <m/>
    <d v="2025-03-07T00:00:00"/>
    <d v="1899-12-30T07:56:42"/>
    <d v="2025-03-07T00:00:00"/>
    <d v="1899-12-30T07:54:24"/>
    <d v="2025-03-07T00:00:00"/>
    <d v="1899-12-30T08:31:11"/>
    <x v="200"/>
    <s v="E_AROMEROR"/>
    <s v="7022044679"/>
    <s v="EXW"/>
    <d v="1899-12-30T00:39:05"/>
    <d v="1899-12-30T00:36:47"/>
    <d v="1899-12-30T00:02:18"/>
    <s v="Ensacado"/>
    <s v="E002"/>
    <x v="1"/>
    <d v="1899-12-30T00:34:29"/>
    <d v="1899-12-30T00:36:47"/>
    <n v="7"/>
    <x v="10"/>
    <x v="2"/>
    <x v="1"/>
    <n v="0"/>
    <n v="0"/>
    <s v="OK"/>
    <s v="Ensacado"/>
    <x v="2"/>
    <n v="0"/>
    <s v="F. MALAGA"/>
    <s v="A"/>
    <d v="1899-12-30T00:02:18"/>
    <d v="1899-12-30T00:02:18"/>
    <s v="OK"/>
    <m/>
    <m/>
    <d v="1899-12-30T00:00:00"/>
    <d v="1899-12-30T00:34:29"/>
    <n v="6"/>
    <n v="-1.5972222222300214E-3"/>
    <n v="34.483333333334379"/>
    <n v="8"/>
    <s v="Si"/>
  </r>
  <r>
    <s v="CSMA"/>
    <s v="2025009352"/>
    <x v="0"/>
    <s v="ER0272BBT"/>
    <s v="E2254MLP"/>
    <d v="2025-03-07T00:00:00"/>
    <m/>
    <s v="3260"/>
    <x v="41"/>
    <s v="PA"/>
    <s v="S8"/>
    <m/>
    <d v="2025-03-07T00:00:00"/>
    <d v="1899-12-30T08:05:44"/>
    <d v="2025-03-07T00:00:00"/>
    <d v="1899-12-30T08:03:28"/>
    <d v="2025-03-07T00:00:00"/>
    <d v="1899-12-30T08:35:49"/>
    <x v="0"/>
    <s v="RFCPI"/>
    <s v="7022044680"/>
    <s v="FBO"/>
    <d v="1899-12-30T00:34:37"/>
    <d v="1899-12-30T00:32:21"/>
    <d v="1899-12-30T00:02:16"/>
    <s v="Granel"/>
    <s v="E001"/>
    <x v="2"/>
    <d v="1899-12-30T00:30:05"/>
    <d v="1899-12-30T00:32:21"/>
    <n v="8"/>
    <x v="10"/>
    <x v="2"/>
    <x v="2"/>
    <n v="0"/>
    <n v="0"/>
    <s v="OK"/>
    <s v="Granel"/>
    <x v="2"/>
    <n v="0"/>
    <s v="F. MALAGA"/>
    <s v="A"/>
    <d v="1899-12-30T00:02:16"/>
    <d v="1899-12-30T00:02:16"/>
    <s v="OK"/>
    <m/>
    <m/>
    <d v="1899-12-30T00:00:00"/>
    <d v="1899-12-30T00:30:05"/>
    <n v="6"/>
    <n v="-1.5740740740700088E-3"/>
    <n v="30.083333333342406"/>
    <n v="8"/>
    <s v="Si"/>
  </r>
  <r>
    <s v="CSMA"/>
    <s v="2025009367"/>
    <x v="0"/>
    <s v="ER8221BBJ"/>
    <s v="E3888GZR"/>
    <d v="2025-03-07T00:00:00"/>
    <m/>
    <s v="3269"/>
    <x v="35"/>
    <s v="PA"/>
    <s v="S2"/>
    <m/>
    <d v="2025-03-07T00:00:00"/>
    <d v="1899-12-30T08:37:36"/>
    <d v="2025-03-07T00:00:00"/>
    <d v="1899-12-30T08:35:19"/>
    <d v="2025-03-07T00:00:00"/>
    <d v="1899-12-30T09:01:25"/>
    <x v="0"/>
    <s v="RFCPI"/>
    <s v="7022044681"/>
    <s v="EXW"/>
    <d v="1899-12-30T00:28:23"/>
    <d v="1899-12-30T00:26:06"/>
    <d v="1899-12-30T00:02:17"/>
    <s v="Granel"/>
    <s v="E001"/>
    <x v="1"/>
    <d v="1899-12-30T00:23:49"/>
    <d v="1899-12-30T00:26:06"/>
    <n v="8"/>
    <x v="10"/>
    <x v="2"/>
    <x v="2"/>
    <n v="0"/>
    <n v="0"/>
    <s v="OK"/>
    <s v="Granel"/>
    <x v="2"/>
    <n v="0"/>
    <s v="F. MALAGA"/>
    <s v="A"/>
    <d v="1899-12-30T00:02:17"/>
    <d v="1899-12-30T00:02:17"/>
    <s v="OK"/>
    <m/>
    <m/>
    <d v="1899-12-30T00:00:00"/>
    <d v="1899-12-30T00:23:49"/>
    <n v="6"/>
    <n v="-1.5856481481399953E-3"/>
    <n v="23.816666666678408"/>
    <n v="9"/>
    <s v="Si"/>
  </r>
  <r>
    <s v="CSMA"/>
    <s v="2025009374"/>
    <x v="0"/>
    <s v="ER2705BBZ"/>
    <s v="E1459JJZ"/>
    <d v="2025-03-07T00:00:00"/>
    <m/>
    <s v="3269"/>
    <x v="35"/>
    <s v="PA"/>
    <s v="S2"/>
    <m/>
    <d v="2025-03-07T00:00:00"/>
    <d v="1899-12-30T08:52:33"/>
    <d v="2025-03-07T00:00:00"/>
    <d v="1899-12-30T08:50:16"/>
    <d v="2025-03-07T00:00:00"/>
    <d v="1899-12-30T09:20:50"/>
    <x v="0"/>
    <s v="RFCPI"/>
    <s v="7022044683"/>
    <s v="FBO"/>
    <d v="1899-12-30T00:32:51"/>
    <d v="1899-12-30T00:30:34"/>
    <d v="1899-12-30T00:02:17"/>
    <s v="Granel"/>
    <s v="E001"/>
    <x v="2"/>
    <d v="1899-12-30T00:28:17"/>
    <d v="1899-12-30T00:30:34"/>
    <n v="8"/>
    <x v="10"/>
    <x v="2"/>
    <x v="2"/>
    <n v="0"/>
    <n v="0"/>
    <s v="OK"/>
    <s v="Granel"/>
    <x v="2"/>
    <n v="0"/>
    <s v="F. MALAGA"/>
    <s v="A"/>
    <d v="1899-12-30T00:02:17"/>
    <d v="1899-12-30T00:02:17"/>
    <s v="OK"/>
    <m/>
    <m/>
    <d v="1899-12-30T00:00:00"/>
    <d v="1899-12-30T00:28:17"/>
    <n v="6"/>
    <n v="-1.5856481481500428E-3"/>
    <n v="28.283333333327974"/>
    <n v="9"/>
    <s v="Si"/>
  </r>
  <r>
    <s v="CSMA"/>
    <s v="2025009375"/>
    <x v="0"/>
    <s v="ER4763BBY"/>
    <s v="E4421MGY"/>
    <d v="2025-03-07T00:00:00"/>
    <m/>
    <s v="3269"/>
    <x v="35"/>
    <s v="PA"/>
    <s v="S2"/>
    <m/>
    <d v="2025-03-07T00:00:00"/>
    <d v="1899-12-30T08:54:54"/>
    <d v="2025-03-07T00:00:00"/>
    <d v="1899-12-30T08:52:36"/>
    <d v="2025-03-07T00:00:00"/>
    <d v="1899-12-30T09:41:16"/>
    <x v="0"/>
    <s v="RFCPI"/>
    <s v="7022044686"/>
    <s v="FBO"/>
    <d v="1899-12-30T00:50:58"/>
    <d v="1899-12-30T00:48:40"/>
    <d v="1899-12-30T00:02:18"/>
    <s v="Granel"/>
    <s v="E001"/>
    <x v="2"/>
    <d v="1899-12-30T00:46:22"/>
    <d v="1899-12-30T00:48:40"/>
    <n v="8"/>
    <x v="10"/>
    <x v="2"/>
    <x v="2"/>
    <n v="0"/>
    <n v="0"/>
    <s v="OK"/>
    <s v="Granel"/>
    <x v="2"/>
    <n v="0"/>
    <s v="F. MALAGA"/>
    <s v="B"/>
    <d v="1899-12-30T00:02:18"/>
    <d v="1899-12-30T00:02:18"/>
    <s v="OK"/>
    <m/>
    <m/>
    <d v="1899-12-30T00:00:00"/>
    <d v="1899-12-30T00:46:22"/>
    <n v="6"/>
    <n v="-1.5972222222200294E-3"/>
    <n v="46.366666666675222"/>
    <n v="9"/>
    <s v="No"/>
  </r>
  <r>
    <s v="CSMA"/>
    <s v="2025009373"/>
    <x v="0"/>
    <s v="ER5929BBB"/>
    <s v="E9884JZD"/>
    <d v="2025-03-07T00:00:00"/>
    <m/>
    <s v="3269"/>
    <x v="35"/>
    <s v="PA"/>
    <s v="S2"/>
    <m/>
    <d v="2025-03-07T00:00:00"/>
    <d v="1899-12-30T08:42:35"/>
    <d v="2025-03-07T00:00:00"/>
    <d v="1899-12-30T08:40:53"/>
    <d v="2025-03-07T00:00:00"/>
    <d v="1899-12-30T09:45:20"/>
    <x v="238"/>
    <s v="E_AROMEROR"/>
    <s v="7022044687"/>
    <s v="FBO"/>
    <d v="1899-12-30T01:06:09"/>
    <d v="1899-12-30T01:04:27"/>
    <d v="1899-12-30T00:01:42"/>
    <s v="Granel"/>
    <s v="E001"/>
    <x v="2"/>
    <d v="1899-12-30T01:02:45"/>
    <d v="1899-12-30T01:04:27"/>
    <n v="8"/>
    <x v="10"/>
    <x v="2"/>
    <x v="2"/>
    <n v="0"/>
    <n v="0"/>
    <s v="OK"/>
    <s v="Granel"/>
    <x v="2"/>
    <n v="0"/>
    <s v="F. MALAGA"/>
    <s v="B"/>
    <d v="1899-12-30T00:01:42"/>
    <d v="1899-12-30T00:01:42"/>
    <s v="OK"/>
    <m/>
    <m/>
    <d v="1899-12-30T00:00:00"/>
    <d v="1899-12-30T01:02:45"/>
    <n v="6"/>
    <n v="-1.1805555555500225E-3"/>
    <n v="62.75000000000157"/>
    <n v="9"/>
    <s v="No"/>
  </r>
  <r>
    <s v="CSMA"/>
    <s v="2025009392"/>
    <x v="0"/>
    <s v="ER4551BBJ"/>
    <s v="E6688FFY"/>
    <d v="2025-03-07T00:00:00"/>
    <m/>
    <s v="3283"/>
    <x v="37"/>
    <s v="PA"/>
    <s v="PA"/>
    <m/>
    <d v="2025-03-07T00:00:00"/>
    <d v="1899-12-30T09:18:39"/>
    <d v="2025-03-07T00:00:00"/>
    <d v="1899-12-30T09:16:22"/>
    <d v="2025-03-07T00:00:00"/>
    <d v="1899-12-30T09:48:57"/>
    <x v="0"/>
    <s v="RFCPI"/>
    <s v="7022044688"/>
    <s v="FBO"/>
    <d v="1899-12-30T00:34:52"/>
    <d v="1899-12-30T00:32:35"/>
    <d v="1899-12-30T00:02:17"/>
    <s v="Ensacado"/>
    <s v="E002"/>
    <x v="2"/>
    <d v="1899-12-30T00:30:18"/>
    <d v="1899-12-30T00:32:35"/>
    <n v="9"/>
    <x v="10"/>
    <x v="2"/>
    <x v="1"/>
    <n v="0"/>
    <n v="0"/>
    <s v="OK"/>
    <s v="Ensacado"/>
    <x v="2"/>
    <n v="0"/>
    <s v="F. MALAGA"/>
    <s v="A"/>
    <d v="1899-12-30T00:02:17"/>
    <d v="1899-12-30T00:02:17"/>
    <s v="OK"/>
    <m/>
    <m/>
    <d v="1899-12-30T00:00:00"/>
    <d v="1899-12-30T00:30:18"/>
    <n v="6"/>
    <n v="-1.5856481481500428E-3"/>
    <n v="30.300000000004736"/>
    <n v="9"/>
    <s v="Si"/>
  </r>
  <r>
    <s v="CSMA"/>
    <s v="2025009388"/>
    <x v="0"/>
    <s v="ER4695BDR"/>
    <s v="E9461JBD"/>
    <d v="2025-03-07T00:00:00"/>
    <m/>
    <s v="3264"/>
    <x v="36"/>
    <s v="PA"/>
    <s v="S1"/>
    <m/>
    <d v="2025-03-07T00:00:00"/>
    <d v="1899-12-30T09:08:11"/>
    <d v="2025-03-07T00:00:00"/>
    <d v="1899-12-30T09:05:53"/>
    <d v="2025-03-07T00:00:00"/>
    <d v="1899-12-30T09:53:45"/>
    <x v="0"/>
    <s v="RFCPI"/>
    <s v="7022044689"/>
    <s v="EXW"/>
    <d v="1899-12-30T00:50:10"/>
    <d v="1899-12-30T00:47:52"/>
    <d v="1899-12-30T00:02:18"/>
    <s v="Granel"/>
    <s v="E001"/>
    <x v="1"/>
    <d v="1899-12-30T00:45:34"/>
    <d v="1899-12-30T00:47:52"/>
    <n v="9"/>
    <x v="10"/>
    <x v="2"/>
    <x v="2"/>
    <n v="0"/>
    <n v="0"/>
    <s v="OK"/>
    <s v="Granel"/>
    <x v="2"/>
    <n v="0"/>
    <s v="F. MALAGA"/>
    <s v="B"/>
    <d v="1899-12-30T00:02:18"/>
    <d v="1899-12-30T00:02:18"/>
    <s v="OK"/>
    <m/>
    <m/>
    <d v="1899-12-30T00:00:00"/>
    <d v="1899-12-30T00:45:34"/>
    <n v="6"/>
    <n v="-1.5972222222200294E-3"/>
    <n v="45.56666666666878"/>
    <n v="9"/>
    <s v="No"/>
  </r>
  <r>
    <s v="CSMA"/>
    <s v="2025009383"/>
    <x v="0"/>
    <s v="ER9151BBT"/>
    <s v="E8976JGF"/>
    <d v="2025-03-07T00:00:00"/>
    <m/>
    <s v="3264"/>
    <x v="36"/>
    <s v="PA"/>
    <s v="S1"/>
    <m/>
    <d v="2025-03-07T00:00:00"/>
    <d v="1899-12-30T09:03:10"/>
    <d v="2025-03-07T00:00:00"/>
    <d v="1899-12-30T09:00:54"/>
    <d v="2025-03-07T00:00:00"/>
    <d v="1899-12-30T09:54:24"/>
    <x v="0"/>
    <s v="RFCPI"/>
    <s v="7022044690"/>
    <s v="EXW"/>
    <d v="1899-12-30T00:55:46"/>
    <d v="1899-12-30T00:53:30"/>
    <d v="1899-12-30T00:02:16"/>
    <s v="Granel"/>
    <s v="E001"/>
    <x v="1"/>
    <d v="1899-12-30T00:51:14"/>
    <d v="1899-12-30T00:53:30"/>
    <n v="9"/>
    <x v="10"/>
    <x v="2"/>
    <x v="2"/>
    <n v="0"/>
    <n v="0"/>
    <s v="OK"/>
    <s v="Granel"/>
    <x v="2"/>
    <n v="0"/>
    <s v="F. MALAGA"/>
    <s v="B"/>
    <d v="1899-12-30T00:02:16"/>
    <d v="1899-12-30T00:02:16"/>
    <s v="OK"/>
    <m/>
    <m/>
    <d v="1899-12-30T00:00:00"/>
    <d v="1899-12-30T00:51:14"/>
    <n v="6"/>
    <n v="-1.5740740740700088E-3"/>
    <n v="51.233333333342429"/>
    <n v="9"/>
    <s v="No"/>
  </r>
  <r>
    <s v="CSMA"/>
    <s v="2025009378"/>
    <x v="0"/>
    <s v="ER7400BBF"/>
    <s v="E8916KGF"/>
    <d v="2025-03-07T00:00:00"/>
    <m/>
    <s v="3269"/>
    <x v="35"/>
    <s v="PA"/>
    <s v="S2"/>
    <m/>
    <d v="2025-03-07T00:00:00"/>
    <d v="1899-12-30T08:56:15"/>
    <d v="2025-03-07T00:00:00"/>
    <d v="1899-12-30T08:53:58"/>
    <d v="2025-03-07T00:00:00"/>
    <d v="1899-12-30T09:57:45"/>
    <x v="0"/>
    <s v="RFCPI"/>
    <s v="7022044692"/>
    <s v="FBO"/>
    <d v="1899-12-30T01:06:04"/>
    <d v="1899-12-30T01:03:47"/>
    <d v="1899-12-30T00:02:17"/>
    <s v="Granel"/>
    <s v="E001"/>
    <x v="2"/>
    <d v="1899-12-30T01:01:30"/>
    <d v="1899-12-30T01:03:47"/>
    <n v="8"/>
    <x v="10"/>
    <x v="2"/>
    <x v="2"/>
    <n v="0"/>
    <n v="0"/>
    <s v="OK"/>
    <s v="Granel"/>
    <x v="2"/>
    <n v="0"/>
    <s v="F. MALAGA"/>
    <s v="B"/>
    <d v="1899-12-30T00:02:17"/>
    <d v="1899-12-30T00:02:17"/>
    <s v="OK"/>
    <m/>
    <m/>
    <d v="1899-12-30T00:00:00"/>
    <d v="1899-12-30T01:01:30"/>
    <n v="6"/>
    <n v="-1.5856481481399953E-3"/>
    <n v="61.500000000009614"/>
    <n v="9"/>
    <s v="No"/>
  </r>
  <r>
    <s v="CSMA"/>
    <s v="2025009397"/>
    <x v="0"/>
    <s v="ER3216BBZ"/>
    <s v="E0224LYB"/>
    <d v="2025-03-07T00:00:00"/>
    <m/>
    <s v="3262"/>
    <x v="40"/>
    <s v="PA"/>
    <s v="S6"/>
    <m/>
    <d v="2025-03-07T00:00:00"/>
    <d v="1899-12-30T09:40:48"/>
    <d v="2025-03-07T00:00:00"/>
    <d v="1899-12-30T09:38:29"/>
    <d v="2025-03-07T00:00:00"/>
    <d v="1899-12-30T10:09:17"/>
    <x v="0"/>
    <s v="RFCPI"/>
    <s v="7022044693"/>
    <s v="FBO"/>
    <d v="1899-12-30T00:33:07"/>
    <d v="1899-12-30T00:30:48"/>
    <d v="1899-12-30T00:02:19"/>
    <s v="Granel"/>
    <s v="E001"/>
    <x v="2"/>
    <d v="1899-12-30T00:28:29"/>
    <d v="1899-12-30T00:30:48"/>
    <n v="9"/>
    <x v="10"/>
    <x v="2"/>
    <x v="2"/>
    <n v="0"/>
    <n v="0"/>
    <s v="OK"/>
    <s v="Granel"/>
    <x v="2"/>
    <n v="0"/>
    <s v="F. MALAGA"/>
    <s v="A"/>
    <d v="1899-12-30T00:02:19"/>
    <d v="1899-12-30T00:02:19"/>
    <s v="OK"/>
    <m/>
    <m/>
    <d v="1899-12-30T00:00:00"/>
    <d v="1899-12-30T00:28:29"/>
    <n v="6"/>
    <n v="-1.608796296290016E-3"/>
    <n v="28.483333333343992"/>
    <n v="10"/>
    <s v="Si"/>
  </r>
  <r>
    <s v="CSMA"/>
    <s v="2025009384"/>
    <x v="0"/>
    <s v="ER0936BBS"/>
    <s v="E1632JZF"/>
    <d v="2025-03-07T00:00:00"/>
    <m/>
    <s v="3269"/>
    <x v="35"/>
    <s v="PA"/>
    <s v="S2"/>
    <m/>
    <d v="2025-03-07T00:00:00"/>
    <d v="1899-12-30T09:05:59"/>
    <d v="2025-03-07T00:00:00"/>
    <d v="1899-12-30T09:03:42"/>
    <d v="2025-03-07T00:00:00"/>
    <d v="1899-12-30T10:12:17"/>
    <x v="0"/>
    <s v="RFCPI"/>
    <s v="7022044694"/>
    <s v="FBO"/>
    <d v="1899-12-30T01:10:52"/>
    <d v="1899-12-30T01:08:35"/>
    <d v="1899-12-30T00:02:17"/>
    <s v="Granel"/>
    <s v="E001"/>
    <x v="2"/>
    <d v="1899-12-30T01:06:18"/>
    <d v="1899-12-30T01:08:35"/>
    <n v="9"/>
    <x v="10"/>
    <x v="2"/>
    <x v="2"/>
    <n v="0"/>
    <n v="0"/>
    <s v="OK"/>
    <s v="Granel"/>
    <x v="2"/>
    <n v="0"/>
    <s v="F. MALAGA"/>
    <s v="B"/>
    <d v="1899-12-30T00:02:17"/>
    <d v="1899-12-30T00:02:17"/>
    <s v="OK"/>
    <m/>
    <m/>
    <d v="1899-12-30T00:00:00"/>
    <d v="1899-12-30T01:06:18"/>
    <n v="6"/>
    <n v="-1.5856481481499873E-3"/>
    <n v="66.300000000004772"/>
    <n v="10"/>
    <s v="No"/>
  </r>
  <r>
    <s v="CSMA"/>
    <s v="2025009401"/>
    <x v="0"/>
    <s v="ER4872BCT"/>
    <s v="E4921JDD"/>
    <d v="2025-03-07T00:00:00"/>
    <m/>
    <s v="3277"/>
    <x v="45"/>
    <s v="PA"/>
    <s v="PA"/>
    <m/>
    <d v="2025-03-07T00:00:00"/>
    <d v="1899-12-30T09:50:45"/>
    <d v="2025-03-07T00:00:00"/>
    <d v="1899-12-30T09:48:27"/>
    <d v="2025-03-07T00:00:00"/>
    <d v="1899-12-30T10:19:42"/>
    <x v="0"/>
    <s v="RFCPI"/>
    <s v="7022044695"/>
    <s v="FBO"/>
    <d v="1899-12-30T00:33:33"/>
    <d v="1899-12-30T00:31:15"/>
    <d v="1899-12-30T00:02:18"/>
    <s v="Ensacado"/>
    <s v="E002"/>
    <x v="2"/>
    <d v="1899-12-30T00:28:57"/>
    <d v="1899-12-30T00:31:15"/>
    <n v="9"/>
    <x v="10"/>
    <x v="2"/>
    <x v="1"/>
    <n v="0"/>
    <n v="0"/>
    <s v="OK"/>
    <s v="Ensacado"/>
    <x v="2"/>
    <n v="0"/>
    <s v="F. MALAGA"/>
    <s v="A"/>
    <d v="1899-12-30T00:02:18"/>
    <d v="1899-12-30T00:02:18"/>
    <s v="OK"/>
    <m/>
    <m/>
    <d v="1899-12-30T00:00:00"/>
    <d v="1899-12-30T00:28:57"/>
    <n v="6"/>
    <n v="-1.5972222222300214E-3"/>
    <n v="28.949999999990375"/>
    <n v="10"/>
    <s v="Si"/>
  </r>
  <r>
    <s v="CSMA"/>
    <s v="2025009400"/>
    <x v="0"/>
    <s v="ELE02494R"/>
    <s v="E7977MGZ"/>
    <d v="2025-03-07T00:00:00"/>
    <m/>
    <s v="3264"/>
    <x v="36"/>
    <s v="PA"/>
    <s v="S1"/>
    <m/>
    <d v="2025-03-07T00:00:00"/>
    <d v="1899-12-30T09:48:19"/>
    <d v="2025-03-07T00:00:00"/>
    <d v="1899-12-30T09:46:17"/>
    <d v="2025-03-07T00:00:00"/>
    <d v="1899-12-30T10:23:08"/>
    <x v="0"/>
    <s v="RFCPI"/>
    <s v="7022044696"/>
    <s v="FBO"/>
    <d v="1899-12-30T00:38:53"/>
    <d v="1899-12-30T00:36:51"/>
    <d v="1899-12-30T00:02:02"/>
    <s v="Granel"/>
    <s v="E001"/>
    <x v="2"/>
    <d v="1899-12-30T00:34:49"/>
    <d v="1899-12-30T00:36:51"/>
    <n v="9"/>
    <x v="10"/>
    <x v="2"/>
    <x v="2"/>
    <n v="0"/>
    <n v="0"/>
    <s v="OK"/>
    <s v="Granel"/>
    <x v="2"/>
    <n v="0"/>
    <s v="F. MALAGA"/>
    <s v="A"/>
    <d v="1899-12-30T00:02:02"/>
    <d v="1899-12-30T00:02:02"/>
    <s v="OK"/>
    <m/>
    <m/>
    <d v="1899-12-30T00:00:00"/>
    <d v="1899-12-30T00:34:49"/>
    <n v="6"/>
    <n v="-1.4120370370400148E-3"/>
    <n v="34.816666666665583"/>
    <n v="10"/>
    <s v="Si"/>
  </r>
  <r>
    <s v="CSMA"/>
    <s v="2025009391"/>
    <x v="0"/>
    <s v="ER3809BBS"/>
    <s v="E9449KGB"/>
    <d v="2025-03-07T00:00:00"/>
    <m/>
    <s v="3269"/>
    <x v="35"/>
    <s v="PA"/>
    <s v="S2"/>
    <m/>
    <d v="2025-03-07T00:00:00"/>
    <d v="1899-12-30T09:13:58"/>
    <d v="2025-03-07T00:00:00"/>
    <d v="1899-12-30T09:11:39"/>
    <d v="2025-03-07T00:00:00"/>
    <d v="1899-12-30T10:25:09"/>
    <x v="0"/>
    <s v="RFCPI"/>
    <s v="7022044697"/>
    <s v="FBO"/>
    <d v="1899-12-30T01:15:49"/>
    <d v="1899-12-30T01:13:30"/>
    <d v="1899-12-30T00:02:19"/>
    <s v="Granel"/>
    <s v="E001"/>
    <x v="2"/>
    <d v="1899-12-30T01:11:11"/>
    <d v="1899-12-30T01:13:30"/>
    <n v="9"/>
    <x v="10"/>
    <x v="2"/>
    <x v="2"/>
    <n v="0"/>
    <n v="0"/>
    <s v="OK"/>
    <s v="Granel"/>
    <x v="2"/>
    <n v="0"/>
    <s v="F. MALAGA"/>
    <s v="B"/>
    <d v="1899-12-30T00:02:19"/>
    <d v="1899-12-30T00:02:19"/>
    <s v="OK"/>
    <m/>
    <m/>
    <d v="1899-12-30T00:00:00"/>
    <d v="1899-12-30T01:11:11"/>
    <n v="6"/>
    <n v="-1.608796296290016E-3"/>
    <n v="71.183333333332754"/>
    <n v="10"/>
    <s v="No"/>
  </r>
  <r>
    <s v="CSMA"/>
    <s v="2025009393"/>
    <x v="0"/>
    <s v="ER8643BCC"/>
    <s v="E7698LMM"/>
    <d v="2025-03-07T00:00:00"/>
    <m/>
    <s v="3269"/>
    <x v="35"/>
    <s v="PA"/>
    <s v="S2"/>
    <m/>
    <d v="2025-03-07T00:00:00"/>
    <d v="1899-12-30T09:28:40"/>
    <d v="2025-03-07T00:00:00"/>
    <d v="1899-12-30T09:26:22"/>
    <d v="2025-03-07T00:00:00"/>
    <d v="1899-12-30T10:27:14"/>
    <x v="0"/>
    <s v="RFCPI"/>
    <s v="7022044698"/>
    <s v="FBO"/>
    <d v="1899-12-30T01:03:10"/>
    <d v="1899-12-30T01:00:52"/>
    <d v="1899-12-30T00:02:18"/>
    <s v="Granel"/>
    <s v="E001"/>
    <x v="2"/>
    <d v="1899-12-30T00:58:34"/>
    <d v="1899-12-30T01:00:52"/>
    <n v="9"/>
    <x v="10"/>
    <x v="2"/>
    <x v="2"/>
    <n v="0"/>
    <n v="0"/>
    <s v="OK"/>
    <s v="Granel"/>
    <x v="2"/>
    <n v="0"/>
    <s v="F. MALAGA"/>
    <s v="B"/>
    <d v="1899-12-30T00:02:18"/>
    <d v="1899-12-30T00:02:18"/>
    <s v="OK"/>
    <m/>
    <m/>
    <d v="1899-12-30T00:00:00"/>
    <d v="1899-12-30T00:58:34"/>
    <n v="6"/>
    <n v="-1.5972222222199739E-3"/>
    <n v="58.566666666657618"/>
    <n v="10"/>
    <s v="No"/>
  </r>
  <r>
    <s v="CSMA"/>
    <s v="2025009413"/>
    <x v="0"/>
    <s v="E5363MRC"/>
    <m/>
    <d v="2025-03-07T00:00:00"/>
    <m/>
    <s v="3282"/>
    <x v="42"/>
    <s v="PA"/>
    <s v="PA"/>
    <m/>
    <d v="2025-03-07T00:00:00"/>
    <d v="1899-12-30T10:12:44"/>
    <d v="2025-03-07T00:00:00"/>
    <d v="1899-12-30T10:10:25"/>
    <d v="2025-03-07T00:00:00"/>
    <d v="1899-12-30T10:31:54"/>
    <x v="0"/>
    <s v="RFCPI"/>
    <s v="7022044700"/>
    <s v="EXW"/>
    <d v="1899-12-30T00:23:48"/>
    <d v="1899-12-30T00:21:29"/>
    <d v="1899-12-30T00:02:19"/>
    <s v="Ensacado"/>
    <s v="E002"/>
    <x v="1"/>
    <d v="1899-12-30T00:19:10"/>
    <d v="1899-12-30T00:21:29"/>
    <n v="10"/>
    <x v="10"/>
    <x v="2"/>
    <x v="1"/>
    <n v="0"/>
    <n v="0"/>
    <s v="OK"/>
    <s v="Ensacado"/>
    <x v="2"/>
    <n v="0"/>
    <s v="F. MALAGA"/>
    <s v="A"/>
    <d v="1899-12-30T00:02:19"/>
    <d v="1899-12-30T00:02:19"/>
    <s v="OK"/>
    <m/>
    <m/>
    <d v="1899-12-30T00:00:00"/>
    <d v="1899-12-30T00:19:10"/>
    <n v="6"/>
    <n v="-1.6087962962999525E-3"/>
    <n v="19.166666666659218"/>
    <n v="10"/>
    <s v="Si"/>
  </r>
  <r>
    <s v="CSMA"/>
    <s v="2025009402"/>
    <x v="0"/>
    <s v="ER7860BBY"/>
    <s v="E8669MSV"/>
    <d v="2025-03-07T00:00:00"/>
    <m/>
    <s v="3269"/>
    <x v="35"/>
    <s v="PA"/>
    <s v="S2"/>
    <m/>
    <d v="2025-03-07T00:00:00"/>
    <d v="1899-12-30T09:53:15"/>
    <d v="2025-03-07T00:00:00"/>
    <d v="1899-12-30T09:50:56"/>
    <d v="2025-03-07T00:00:00"/>
    <d v="1899-12-30T10:38:28"/>
    <x v="0"/>
    <s v="RFCPI"/>
    <s v="7022044701"/>
    <s v="FBO"/>
    <d v="1899-12-30T00:49:51"/>
    <d v="1899-12-30T00:47:32"/>
    <d v="1899-12-30T00:02:19"/>
    <s v="Granel"/>
    <s v="E001"/>
    <x v="2"/>
    <d v="1899-12-30T00:45:13"/>
    <d v="1899-12-30T00:47:32"/>
    <n v="9"/>
    <x v="10"/>
    <x v="2"/>
    <x v="2"/>
    <n v="0"/>
    <n v="0"/>
    <s v="OK"/>
    <s v="Granel"/>
    <x v="2"/>
    <n v="0"/>
    <s v="F. MALAGA"/>
    <s v="B"/>
    <d v="1899-12-30T00:02:19"/>
    <d v="1899-12-30T00:02:19"/>
    <s v="OK"/>
    <m/>
    <m/>
    <d v="1899-12-30T00:00:00"/>
    <d v="1899-12-30T00:45:13"/>
    <n v="6"/>
    <n v="-1.608796296300008E-3"/>
    <n v="45.216666666662412"/>
    <n v="10"/>
    <s v="No"/>
  </r>
  <r>
    <s v="CSMA"/>
    <s v="2025009409"/>
    <x v="0"/>
    <s v="ER7726BBG"/>
    <s v="E8998KYN"/>
    <d v="2025-03-07T00:00:00"/>
    <m/>
    <s v="3262"/>
    <x v="40"/>
    <s v="PA"/>
    <s v="S6"/>
    <m/>
    <d v="2025-03-07T00:00:00"/>
    <d v="1899-12-30T10:07:56"/>
    <d v="2025-03-07T00:00:00"/>
    <d v="1899-12-30T10:05:39"/>
    <d v="2025-03-07T00:00:00"/>
    <d v="1899-12-30T10:39:08"/>
    <x v="0"/>
    <s v="RFCPI"/>
    <s v="7022044702"/>
    <s v="EXW"/>
    <d v="1899-12-30T00:35:46"/>
    <d v="1899-12-30T00:33:29"/>
    <d v="1899-12-30T00:02:17"/>
    <s v="Granel"/>
    <s v="E001"/>
    <x v="1"/>
    <d v="1899-12-30T00:31:12"/>
    <d v="1899-12-30T00:33:29"/>
    <n v="10"/>
    <x v="10"/>
    <x v="2"/>
    <x v="2"/>
    <n v="0"/>
    <n v="0"/>
    <s v="OK"/>
    <s v="Granel"/>
    <x v="2"/>
    <n v="0"/>
    <s v="F. MALAGA"/>
    <s v="A"/>
    <d v="1899-12-30T00:02:17"/>
    <d v="1899-12-30T00:02:17"/>
    <s v="OK"/>
    <m/>
    <m/>
    <d v="1899-12-30T00:00:00"/>
    <d v="1899-12-30T00:31:12"/>
    <n v="6"/>
    <n v="-1.5856481481499873E-3"/>
    <n v="31.199999999990407"/>
    <n v="10"/>
    <s v="Si"/>
  </r>
  <r>
    <s v="CSMA"/>
    <s v="2025009418"/>
    <x v="0"/>
    <s v="ER0013BDS"/>
    <s v="E0472MWT"/>
    <d v="2025-03-07T00:00:00"/>
    <m/>
    <s v="3260"/>
    <x v="41"/>
    <s v="PA"/>
    <s v="S8"/>
    <m/>
    <d v="2025-03-07T00:00:00"/>
    <d v="1899-12-30T10:24:31"/>
    <d v="2025-03-07T00:00:00"/>
    <d v="1899-12-30T10:22:12"/>
    <d v="2025-03-07T00:00:00"/>
    <d v="1899-12-30T10:51:55"/>
    <x v="0"/>
    <s v="RFCPI"/>
    <s v="7022044704"/>
    <s v="EXW"/>
    <d v="1899-12-30T00:32:02"/>
    <d v="1899-12-30T00:29:43"/>
    <d v="1899-12-30T00:02:19"/>
    <s v="Granel"/>
    <s v="E001"/>
    <x v="1"/>
    <d v="1899-12-30T00:27:24"/>
    <d v="1899-12-30T00:29:43"/>
    <n v="10"/>
    <x v="10"/>
    <x v="2"/>
    <x v="2"/>
    <n v="0"/>
    <n v="0"/>
    <s v="OK"/>
    <s v="Granel"/>
    <x v="2"/>
    <n v="0"/>
    <s v="F. MALAGA"/>
    <s v="A"/>
    <d v="1899-12-30T00:02:19"/>
    <d v="1899-12-30T00:02:19"/>
    <s v="OK"/>
    <m/>
    <m/>
    <d v="1899-12-30T00:00:00"/>
    <d v="1899-12-30T00:27:24"/>
    <n v="6"/>
    <n v="-1.608796296300008E-3"/>
    <n v="27.400000000003242"/>
    <n v="10"/>
    <s v="Si"/>
  </r>
  <r>
    <s v="CSMA"/>
    <s v="2025009411"/>
    <x v="0"/>
    <s v="ECO02801R"/>
    <s v="E8474FTB"/>
    <d v="2025-03-07T00:00:00"/>
    <m/>
    <s v="3264"/>
    <x v="36"/>
    <s v="PA"/>
    <s v="S1"/>
    <m/>
    <d v="2025-03-07T00:00:00"/>
    <d v="1899-12-30T10:11:52"/>
    <d v="2025-03-07T00:00:00"/>
    <d v="1899-12-30T10:09:33"/>
    <d v="2025-03-07T00:00:00"/>
    <d v="1899-12-30T10:57:26"/>
    <x v="0"/>
    <s v="RFCPI"/>
    <s v="7022044706"/>
    <s v="FBO"/>
    <d v="1899-12-30T00:50:12"/>
    <d v="1899-12-30T00:47:53"/>
    <d v="1899-12-30T00:02:19"/>
    <s v="Granel"/>
    <s v="E001"/>
    <x v="2"/>
    <d v="1899-12-30T00:45:34"/>
    <d v="1899-12-30T00:47:53"/>
    <n v="10"/>
    <x v="10"/>
    <x v="2"/>
    <x v="2"/>
    <n v="0"/>
    <n v="0"/>
    <s v="OK"/>
    <s v="Granel"/>
    <x v="2"/>
    <n v="0"/>
    <s v="F. MALAGA"/>
    <s v="B"/>
    <d v="1899-12-30T00:02:19"/>
    <d v="1899-12-30T00:02:19"/>
    <s v="OK"/>
    <m/>
    <m/>
    <d v="1899-12-30T00:00:00"/>
    <d v="1899-12-30T00:45:34"/>
    <n v="6"/>
    <n v="-1.608796296300008E-3"/>
    <n v="45.56666666666878"/>
    <n v="10"/>
    <s v="No"/>
  </r>
  <r>
    <s v="CSMA"/>
    <s v="2025009406"/>
    <x v="0"/>
    <s v="ER5878BCD"/>
    <s v="E6372HZN"/>
    <d v="2025-03-07T00:00:00"/>
    <m/>
    <s v="3269"/>
    <x v="35"/>
    <s v="PA"/>
    <s v="S2"/>
    <m/>
    <d v="2025-03-07T00:00:00"/>
    <d v="1899-12-30T10:03:13"/>
    <d v="2025-03-07T00:00:00"/>
    <d v="1899-12-30T10:00:56"/>
    <d v="2025-03-07T00:00:00"/>
    <d v="1899-12-30T11:00:40"/>
    <x v="0"/>
    <s v="RFCPI"/>
    <s v="7022044709"/>
    <s v="FBO"/>
    <d v="1899-12-30T01:02:01"/>
    <d v="1899-12-30T00:59:44"/>
    <d v="1899-12-30T00:02:17"/>
    <s v="Granel"/>
    <s v="E001"/>
    <x v="2"/>
    <d v="1899-12-30T00:57:27"/>
    <d v="1899-12-30T00:59:44"/>
    <n v="10"/>
    <x v="10"/>
    <x v="2"/>
    <x v="2"/>
    <n v="0"/>
    <n v="0"/>
    <s v="OK"/>
    <s v="Granel"/>
    <x v="2"/>
    <n v="0"/>
    <s v="F. MALAGA"/>
    <s v="B"/>
    <d v="1899-12-30T00:02:17"/>
    <d v="1899-12-30T00:02:17"/>
    <s v="OK"/>
    <m/>
    <m/>
    <d v="1899-12-30T00:00:00"/>
    <d v="1899-12-30T00:57:27"/>
    <n v="6"/>
    <n v="-1.5856481481500428E-3"/>
    <n v="57.450000000009538"/>
    <n v="11"/>
    <s v="No"/>
  </r>
  <r>
    <s v="CSMA"/>
    <s v="2025009408"/>
    <x v="0"/>
    <s v="ER1055BBH"/>
    <s v="E0721JRZ"/>
    <d v="2025-03-07T00:00:00"/>
    <m/>
    <s v="3269"/>
    <x v="35"/>
    <s v="PA"/>
    <s v="S2"/>
    <m/>
    <d v="2025-03-07T00:00:00"/>
    <d v="1899-12-30T10:03:59"/>
    <d v="2025-03-07T00:00:00"/>
    <d v="1899-12-30T10:01:40"/>
    <d v="2025-03-07T00:00:00"/>
    <d v="1899-12-30T11:01:59"/>
    <x v="0"/>
    <s v="RFCPI"/>
    <s v="7022044710"/>
    <s v="FBO"/>
    <d v="1899-12-30T01:02:38"/>
    <d v="1899-12-30T01:00:19"/>
    <d v="1899-12-30T00:02:19"/>
    <s v="Granel"/>
    <s v="E001"/>
    <x v="2"/>
    <d v="1899-12-30T00:58:00"/>
    <d v="1899-12-30T01:00:19"/>
    <n v="10"/>
    <x v="10"/>
    <x v="2"/>
    <x v="2"/>
    <n v="0"/>
    <n v="0"/>
    <s v="OK"/>
    <s v="Granel"/>
    <x v="2"/>
    <n v="0"/>
    <s v="F. MALAGA"/>
    <s v="B"/>
    <d v="1899-12-30T00:02:19"/>
    <d v="1899-12-30T00:02:19"/>
    <s v="OK"/>
    <m/>
    <m/>
    <d v="1899-12-30T00:00:00"/>
    <d v="1899-12-30T00:58:00"/>
    <n v="6"/>
    <n v="-1.608796296300008E-3"/>
    <n v="58.000000000003148"/>
    <n v="11"/>
    <s v="No"/>
  </r>
  <r>
    <s v="CSMA"/>
    <s v="2025009412"/>
    <x v="0"/>
    <s v="EGR03345R"/>
    <s v="E7812KXB"/>
    <d v="2025-03-07T00:00:00"/>
    <m/>
    <s v="3264"/>
    <x v="36"/>
    <s v="PA"/>
    <s v="S1"/>
    <m/>
    <d v="2025-03-07T00:00:00"/>
    <d v="1899-12-30T10:12:24"/>
    <d v="2025-03-07T00:00:00"/>
    <d v="1899-12-30T10:10:05"/>
    <d v="2025-03-07T00:00:00"/>
    <d v="1899-12-30T11:08:10"/>
    <x v="0"/>
    <s v="RFCPI"/>
    <s v="7022044711"/>
    <s v="EXW"/>
    <d v="1899-12-30T01:00:24"/>
    <d v="1899-12-30T00:58:05"/>
    <d v="1899-12-30T00:02:19"/>
    <s v="Granel"/>
    <s v="E001"/>
    <x v="1"/>
    <d v="1899-12-30T00:55:46"/>
    <d v="1899-12-30T00:58:05"/>
    <n v="10"/>
    <x v="10"/>
    <x v="2"/>
    <x v="2"/>
    <n v="0"/>
    <n v="0"/>
    <s v="OK"/>
    <s v="Granel"/>
    <x v="2"/>
    <n v="0"/>
    <s v="F. MALAGA"/>
    <s v="B"/>
    <d v="1899-12-30T00:02:19"/>
    <d v="1899-12-30T00:02:19"/>
    <s v="OK"/>
    <m/>
    <m/>
    <d v="1899-12-30T00:00:00"/>
    <d v="1899-12-30T00:55:46"/>
    <n v="6"/>
    <n v="-1.6087962962999525E-3"/>
    <n v="55.766666666664058"/>
    <n v="11"/>
    <s v="No"/>
  </r>
  <r>
    <s v="CSMA"/>
    <s v="2025009419"/>
    <x v="0"/>
    <s v="ER8360BCF"/>
    <s v="E4598JCD"/>
    <d v="2025-03-07T00:00:00"/>
    <m/>
    <s v="3269"/>
    <x v="35"/>
    <s v="PA"/>
    <s v="S2"/>
    <m/>
    <d v="2025-03-07T00:00:00"/>
    <d v="1899-12-30T10:25:41"/>
    <d v="2025-03-07T00:00:00"/>
    <d v="1899-12-30T10:23:22"/>
    <d v="2025-03-07T00:00:00"/>
    <d v="1899-12-30T11:10:52"/>
    <x v="0"/>
    <s v="RFCPI"/>
    <s v="7022044712"/>
    <s v="FBO"/>
    <d v="1899-12-30T00:49:49"/>
    <d v="1899-12-30T00:47:30"/>
    <d v="1899-12-30T00:02:19"/>
    <s v="Granel"/>
    <s v="E001"/>
    <x v="2"/>
    <d v="1899-12-30T00:45:11"/>
    <d v="1899-12-30T00:47:30"/>
    <n v="10"/>
    <x v="10"/>
    <x v="2"/>
    <x v="2"/>
    <n v="0"/>
    <n v="0"/>
    <s v="OK"/>
    <s v="Granel"/>
    <x v="2"/>
    <n v="0"/>
    <s v="F. MALAGA"/>
    <s v="B"/>
    <d v="1899-12-30T00:02:19"/>
    <d v="1899-12-30T00:02:19"/>
    <s v="OK"/>
    <m/>
    <m/>
    <d v="1899-12-30T00:00:00"/>
    <d v="1899-12-30T00:45:11"/>
    <n v="6"/>
    <n v="-1.608796296290016E-3"/>
    <n v="45.183333333340769"/>
    <n v="11"/>
    <s v="No"/>
  </r>
  <r>
    <s v="CSMA"/>
    <s v="2025009415"/>
    <x v="0"/>
    <s v="ER8349BDL"/>
    <s v="E9043KYN"/>
    <d v="2025-03-07T00:00:00"/>
    <m/>
    <s v="3264"/>
    <x v="36"/>
    <s v="PA"/>
    <s v="S1"/>
    <m/>
    <d v="2025-03-07T00:00:00"/>
    <d v="1899-12-30T10:16:11"/>
    <d v="2025-03-07T00:00:00"/>
    <d v="1899-12-30T10:13:52"/>
    <d v="2025-03-07T00:00:00"/>
    <d v="1899-12-30T11:14:23"/>
    <x v="0"/>
    <s v="RFCPI"/>
    <s v="7022044713"/>
    <s v="EXW"/>
    <d v="1899-12-30T01:02:50"/>
    <d v="1899-12-30T01:00:31"/>
    <d v="1899-12-30T00:02:19"/>
    <s v="Granel"/>
    <s v="E001"/>
    <x v="1"/>
    <d v="1899-12-30T00:58:12"/>
    <d v="1899-12-30T01:00:31"/>
    <n v="10"/>
    <x v="10"/>
    <x v="2"/>
    <x v="2"/>
    <n v="0"/>
    <n v="0"/>
    <s v="OK"/>
    <s v="Granel"/>
    <x v="2"/>
    <n v="0"/>
    <s v="F. MALAGA"/>
    <s v="B"/>
    <d v="1899-12-30T00:02:19"/>
    <d v="1899-12-30T00:02:19"/>
    <s v="OK"/>
    <m/>
    <m/>
    <d v="1899-12-30T00:00:00"/>
    <d v="1899-12-30T00:58:12"/>
    <n v="6"/>
    <n v="-1.608796296290016E-3"/>
    <n v="58.200000000004778"/>
    <n v="11"/>
    <s v="No"/>
  </r>
  <r>
    <s v="CSMA"/>
    <s v="2025009425"/>
    <x v="0"/>
    <s v="ER7252BBV"/>
    <s v="E3178LFN"/>
    <d v="2025-03-07T00:00:00"/>
    <m/>
    <s v="3260"/>
    <x v="41"/>
    <s v="PA"/>
    <s v="S8"/>
    <m/>
    <d v="2025-03-07T00:00:00"/>
    <d v="1899-12-30T10:50:50"/>
    <d v="2025-03-07T00:00:00"/>
    <d v="1899-12-30T10:48:31"/>
    <d v="2025-03-07T00:00:00"/>
    <d v="1899-12-30T11:17:01"/>
    <x v="0"/>
    <s v="RFCPI"/>
    <s v="7022044714"/>
    <s v="EXW"/>
    <d v="1899-12-30T00:30:49"/>
    <d v="1899-12-30T00:28:30"/>
    <d v="1899-12-30T00:02:19"/>
    <s v="Granel"/>
    <s v="E001"/>
    <x v="1"/>
    <d v="1899-12-30T00:26:11"/>
    <d v="1899-12-30T00:28:30"/>
    <n v="10"/>
    <x v="10"/>
    <x v="2"/>
    <x v="2"/>
    <n v="0"/>
    <n v="0"/>
    <s v="OK"/>
    <s v="Granel"/>
    <x v="2"/>
    <n v="0"/>
    <s v="F. MALAGA"/>
    <s v="A"/>
    <d v="1899-12-30T00:02:19"/>
    <d v="1899-12-30T00:02:19"/>
    <s v="OK"/>
    <m/>
    <m/>
    <d v="1899-12-30T00:00:00"/>
    <d v="1899-12-30T00:26:11"/>
    <n v="6"/>
    <n v="-1.608796296290016E-3"/>
    <n v="26.183333333332762"/>
    <n v="11"/>
    <s v="Si"/>
  </r>
  <r>
    <s v="CSMA"/>
    <s v="2025009422"/>
    <x v="0"/>
    <s v="ER0860BBM"/>
    <s v="E5730JVY"/>
    <d v="2025-03-07T00:00:00"/>
    <m/>
    <s v="3262"/>
    <x v="40"/>
    <s v="PA"/>
    <s v="S6"/>
    <m/>
    <d v="2025-03-07T00:00:00"/>
    <d v="1899-12-30T10:35:47"/>
    <d v="2025-03-07T00:00:00"/>
    <d v="1899-12-30T10:33:28"/>
    <d v="2025-03-07T00:00:00"/>
    <d v="1899-12-30T11:17:14"/>
    <x v="0"/>
    <s v="RFCPI"/>
    <s v="7022044715"/>
    <s v="FBO"/>
    <d v="1899-12-30T00:46:05"/>
    <d v="1899-12-30T00:43:46"/>
    <d v="1899-12-30T00:02:19"/>
    <s v="Granel"/>
    <s v="E001"/>
    <x v="2"/>
    <d v="1899-12-30T00:41:27"/>
    <d v="1899-12-30T00:43:46"/>
    <n v="10"/>
    <x v="10"/>
    <x v="2"/>
    <x v="2"/>
    <n v="0"/>
    <n v="0"/>
    <s v="OK"/>
    <s v="Granel"/>
    <x v="2"/>
    <n v="0"/>
    <s v="F. MALAGA"/>
    <s v="A"/>
    <d v="1899-12-30T00:02:19"/>
    <d v="1899-12-30T00:02:19"/>
    <s v="OK"/>
    <m/>
    <m/>
    <d v="1899-12-30T00:00:00"/>
    <d v="1899-12-30T00:41:27"/>
    <n v="6"/>
    <n v="-1.6087962962899605E-3"/>
    <n v="41.450000000011194"/>
    <n v="11"/>
    <s v="Si"/>
  </r>
  <r>
    <s v="CSMA"/>
    <s v="2025009426"/>
    <x v="0"/>
    <s v="ER8167BCF"/>
    <s v="E2589JTB"/>
    <d v="2025-03-07T00:00:00"/>
    <m/>
    <s v="3269"/>
    <x v="35"/>
    <s v="PA"/>
    <s v="S2"/>
    <m/>
    <d v="2025-03-07T00:00:00"/>
    <d v="1899-12-30T10:52:14"/>
    <d v="2025-03-07T00:00:00"/>
    <d v="1899-12-30T10:49:55"/>
    <d v="2025-03-07T00:00:00"/>
    <d v="1899-12-30T11:25:01"/>
    <x v="0"/>
    <s v="RFCPI"/>
    <s v="7022044716"/>
    <s v="FBO"/>
    <d v="1899-12-30T00:37:25"/>
    <d v="1899-12-30T00:35:06"/>
    <d v="1899-12-30T00:02:19"/>
    <s v="Granel"/>
    <s v="E001"/>
    <x v="2"/>
    <d v="1899-12-30T00:32:47"/>
    <d v="1899-12-30T00:35:06"/>
    <n v="10"/>
    <x v="10"/>
    <x v="2"/>
    <x v="2"/>
    <n v="0"/>
    <n v="0"/>
    <s v="OK"/>
    <s v="Granel"/>
    <x v="2"/>
    <n v="0"/>
    <s v="F. MALAGA"/>
    <s v="A"/>
    <d v="1899-12-30T00:02:19"/>
    <d v="1899-12-30T00:02:19"/>
    <s v="OK"/>
    <m/>
    <m/>
    <d v="1899-12-30T00:00:00"/>
    <d v="1899-12-30T00:32:47"/>
    <n v="6"/>
    <n v="-1.608796296290016E-3"/>
    <n v="32.783333333342426"/>
    <n v="11"/>
    <s v="Si"/>
  </r>
  <r>
    <s v="CSMA"/>
    <s v="2025009436"/>
    <x v="0"/>
    <s v="E5363MRC"/>
    <m/>
    <d v="2025-03-07T00:00:00"/>
    <m/>
    <s v="3282"/>
    <x v="42"/>
    <s v="PA"/>
    <s v="PA"/>
    <m/>
    <d v="2025-03-07T00:00:00"/>
    <d v="1899-12-30T11:21:07"/>
    <d v="2025-03-07T00:00:00"/>
    <d v="1899-12-30T11:18:49"/>
    <d v="2025-03-07T00:00:00"/>
    <d v="1899-12-30T11:48:19"/>
    <x v="0"/>
    <s v="RFCPI"/>
    <s v="7022044717"/>
    <s v="EXW"/>
    <d v="1899-12-30T00:31:48"/>
    <d v="1899-12-30T00:29:30"/>
    <d v="1899-12-30T00:02:18"/>
    <s v="Ensacado"/>
    <s v="E002"/>
    <x v="1"/>
    <d v="1899-12-30T00:27:12"/>
    <d v="1899-12-30T00:29:30"/>
    <n v="11"/>
    <x v="10"/>
    <x v="2"/>
    <x v="1"/>
    <n v="0"/>
    <n v="0"/>
    <s v="OK"/>
    <s v="Ensacado"/>
    <x v="2"/>
    <n v="0"/>
    <s v="F. MALAGA"/>
    <s v="A"/>
    <d v="1899-12-30T00:02:18"/>
    <d v="1899-12-30T00:02:18"/>
    <s v="OK"/>
    <m/>
    <m/>
    <d v="1899-12-30T00:00:00"/>
    <d v="1899-12-30T00:27:12"/>
    <n v="6"/>
    <n v="-1.5972222222299659E-3"/>
    <n v="27.199999999987224"/>
    <n v="11"/>
    <s v="Si"/>
  </r>
  <r>
    <s v="CSMA"/>
    <s v="2025009433"/>
    <x v="0"/>
    <s v="ER8221BBJ"/>
    <s v="E3888GZR"/>
    <d v="2025-03-07T00:00:00"/>
    <m/>
    <s v="3269"/>
    <x v="35"/>
    <s v="PA"/>
    <s v="S2"/>
    <m/>
    <d v="2025-03-07T00:00:00"/>
    <d v="1899-12-30T11:17:07"/>
    <d v="2025-03-07T00:00:00"/>
    <d v="1899-12-30T11:14:49"/>
    <d v="2025-03-07T00:00:00"/>
    <d v="1899-12-30T11:49:12"/>
    <x v="0"/>
    <s v="RFCPI"/>
    <s v="7022044718"/>
    <s v="EXW"/>
    <d v="1899-12-30T00:36:41"/>
    <d v="1899-12-30T00:34:23"/>
    <d v="1899-12-30T00:02:18"/>
    <s v="Granel"/>
    <s v="E001"/>
    <x v="1"/>
    <d v="1899-12-30T00:32:05"/>
    <d v="1899-12-30T00:34:23"/>
    <n v="11"/>
    <x v="10"/>
    <x v="2"/>
    <x v="2"/>
    <n v="0"/>
    <n v="0"/>
    <s v="OK"/>
    <s v="Granel"/>
    <x v="2"/>
    <n v="0"/>
    <s v="F. MALAGA"/>
    <s v="A"/>
    <d v="1899-12-30T00:02:18"/>
    <d v="1899-12-30T00:02:18"/>
    <s v="OK"/>
    <m/>
    <m/>
    <d v="1899-12-30T00:00:00"/>
    <d v="1899-12-30T00:32:05"/>
    <n v="6"/>
    <n v="-1.5972222222199739E-3"/>
    <n v="32.083333333329605"/>
    <n v="11"/>
    <s v="Si"/>
  </r>
  <r>
    <s v="CSMA"/>
    <s v="2025009438"/>
    <x v="0"/>
    <s v="ETO01801R"/>
    <s v="E8831LZK"/>
    <d v="2025-03-07T00:00:00"/>
    <m/>
    <s v="3264"/>
    <x v="36"/>
    <s v="PA"/>
    <s v="S1"/>
    <m/>
    <d v="2025-03-07T00:00:00"/>
    <d v="1899-12-30T11:27:24"/>
    <d v="2025-03-07T00:00:00"/>
    <d v="1899-12-30T11:25:07"/>
    <d v="2025-03-07T00:00:00"/>
    <d v="1899-12-30T12:01:29"/>
    <x v="0"/>
    <s v="RFCPI"/>
    <s v="7022044720"/>
    <s v="FBO"/>
    <d v="1899-12-30T00:38:39"/>
    <d v="1899-12-30T00:36:22"/>
    <d v="1899-12-30T00:02:17"/>
    <s v="Granel"/>
    <s v="E001"/>
    <x v="2"/>
    <d v="1899-12-30T00:34:05"/>
    <d v="1899-12-30T00:36:22"/>
    <n v="11"/>
    <x v="10"/>
    <x v="2"/>
    <x v="2"/>
    <n v="0"/>
    <n v="0"/>
    <s v="OK"/>
    <s v="Granel"/>
    <x v="2"/>
    <n v="0"/>
    <s v="F. MALAGA"/>
    <s v="A"/>
    <d v="1899-12-30T00:02:17"/>
    <d v="1899-12-30T00:02:17"/>
    <s v="OK"/>
    <m/>
    <m/>
    <d v="1899-12-30T00:00:00"/>
    <d v="1899-12-30T00:34:05"/>
    <n v="6"/>
    <n v="-1.5856481481499873E-3"/>
    <n v="34.083333333331197"/>
    <n v="12"/>
    <s v="Si"/>
  </r>
  <r>
    <s v="CSMA"/>
    <s v="2025009440"/>
    <x v="0"/>
    <s v="ER2310BBX"/>
    <s v="E5477KKG"/>
    <d v="2025-03-07T00:00:00"/>
    <m/>
    <s v="3264"/>
    <x v="36"/>
    <s v="PA"/>
    <s v="S1"/>
    <m/>
    <d v="2025-03-07T00:00:00"/>
    <d v="1899-12-30T11:29:16"/>
    <d v="2025-03-07T00:00:00"/>
    <d v="1899-12-30T11:26:59"/>
    <d v="2025-03-07T00:00:00"/>
    <d v="1899-12-30T12:09:24"/>
    <x v="0"/>
    <s v="RFCPI"/>
    <s v="7022044724"/>
    <s v="FBO"/>
    <d v="1899-12-30T00:44:42"/>
    <d v="1899-12-30T00:42:25"/>
    <d v="1899-12-30T00:02:17"/>
    <s v="Granel"/>
    <s v="E001"/>
    <x v="2"/>
    <d v="1899-12-30T00:40:08"/>
    <d v="1899-12-30T00:42:25"/>
    <n v="11"/>
    <x v="10"/>
    <x v="2"/>
    <x v="2"/>
    <n v="0"/>
    <n v="0"/>
    <s v="OK"/>
    <s v="Granel"/>
    <x v="2"/>
    <n v="0"/>
    <s v="F. MALAGA"/>
    <s v="A"/>
    <d v="1899-12-30T00:02:17"/>
    <d v="1899-12-30T00:02:17"/>
    <s v="OK"/>
    <m/>
    <m/>
    <d v="1899-12-30T00:00:00"/>
    <d v="1899-12-30T00:40:08"/>
    <n v="6"/>
    <n v="-1.5856481481499873E-3"/>
    <n v="40.133333333332864"/>
    <n v="12"/>
    <s v="Si"/>
  </r>
  <r>
    <s v="CSMA"/>
    <s v="2025009448"/>
    <x v="0"/>
    <s v="ER4695BDR"/>
    <s v="E9461JBD"/>
    <d v="2025-03-07T00:00:00"/>
    <m/>
    <s v="3264"/>
    <x v="36"/>
    <s v="PA"/>
    <s v="S1"/>
    <m/>
    <d v="2025-03-07T00:00:00"/>
    <d v="1899-12-30T11:48:02"/>
    <d v="2025-03-07T00:00:00"/>
    <d v="1899-12-30T11:45:43"/>
    <d v="2025-03-07T00:00:00"/>
    <d v="1899-12-30T12:15:36"/>
    <x v="0"/>
    <s v="RFCPI"/>
    <s v="7022044725"/>
    <s v="EXW"/>
    <d v="1899-12-30T00:32:12"/>
    <d v="1899-12-30T00:29:53"/>
    <d v="1899-12-30T00:02:19"/>
    <s v="Granel"/>
    <s v="E001"/>
    <x v="1"/>
    <d v="1899-12-30T00:27:34"/>
    <d v="1899-12-30T00:29:53"/>
    <n v="11"/>
    <x v="10"/>
    <x v="2"/>
    <x v="2"/>
    <n v="0"/>
    <n v="0"/>
    <s v="OK"/>
    <s v="Granel"/>
    <x v="2"/>
    <n v="0"/>
    <s v="F. MALAGA"/>
    <s v="A"/>
    <d v="1899-12-30T00:02:19"/>
    <d v="1899-12-30T00:02:19"/>
    <s v="OK"/>
    <m/>
    <m/>
    <d v="1899-12-30T00:00:00"/>
    <d v="1899-12-30T00:27:34"/>
    <n v="6"/>
    <n v="-1.608796296290016E-3"/>
    <n v="27.566666666668844"/>
    <n v="12"/>
    <s v="Si"/>
  </r>
  <r>
    <s v="CSMA"/>
    <s v="2025009446"/>
    <x v="0"/>
    <s v="ER1030BBJ"/>
    <s v="E0463JRH"/>
    <d v="2025-03-07T00:00:00"/>
    <m/>
    <s v="3268"/>
    <x v="25"/>
    <s v="PA"/>
    <s v="S2"/>
    <m/>
    <d v="2025-03-07T00:00:00"/>
    <d v="1899-12-30T11:41:13"/>
    <d v="2025-03-07T00:00:00"/>
    <d v="1899-12-30T11:38:54"/>
    <d v="2025-03-07T00:00:00"/>
    <d v="1899-12-30T12:20:03"/>
    <x v="0"/>
    <s v="RFCPI"/>
    <s v="7022044726"/>
    <s v="FBO"/>
    <d v="1899-12-30T00:43:28"/>
    <d v="1899-12-30T00:41:09"/>
    <d v="1899-12-30T00:02:19"/>
    <s v="Granel"/>
    <s v="E001"/>
    <x v="2"/>
    <d v="1899-12-30T00:38:50"/>
    <d v="1899-12-30T00:41:09"/>
    <n v="11"/>
    <x v="10"/>
    <x v="2"/>
    <x v="2"/>
    <n v="0"/>
    <n v="0"/>
    <s v="OK"/>
    <s v="Granel"/>
    <x v="2"/>
    <n v="0"/>
    <s v="F. MALAGA"/>
    <s v="A"/>
    <d v="1899-12-30T00:02:19"/>
    <d v="1899-12-30T00:02:19"/>
    <s v="OK"/>
    <m/>
    <m/>
    <d v="1899-12-30T00:00:00"/>
    <d v="1899-12-30T00:38:50"/>
    <n v="6"/>
    <n v="-1.608796296300008E-3"/>
    <n v="38.833333333329541"/>
    <n v="12"/>
    <s v="Si"/>
  </r>
  <r>
    <s v="CSMA"/>
    <s v="2025009451"/>
    <x v="0"/>
    <s v="ER4758BBH"/>
    <s v="E7926JMH"/>
    <d v="2025-03-07T00:00:00"/>
    <m/>
    <s v="3269"/>
    <x v="35"/>
    <s v="PA"/>
    <s v="S2"/>
    <m/>
    <d v="2025-03-07T00:00:00"/>
    <d v="1899-12-30T11:52:48"/>
    <d v="2025-03-07T00:00:00"/>
    <d v="1899-12-30T11:50:29"/>
    <d v="2025-03-07T00:00:00"/>
    <d v="1899-12-30T12:22:05"/>
    <x v="0"/>
    <s v="RFCPI"/>
    <s v="7022044727"/>
    <s v="FBO"/>
    <d v="1899-12-30T00:33:55"/>
    <d v="1899-12-30T00:31:36"/>
    <d v="1899-12-30T00:02:19"/>
    <s v="Granel"/>
    <s v="E001"/>
    <x v="2"/>
    <d v="1899-12-30T00:29:17"/>
    <d v="1899-12-30T00:31:36"/>
    <n v="11"/>
    <x v="10"/>
    <x v="2"/>
    <x v="2"/>
    <n v="0"/>
    <n v="0"/>
    <s v="OK"/>
    <s v="Granel"/>
    <x v="2"/>
    <n v="0"/>
    <s v="F. MALAGA"/>
    <s v="A"/>
    <d v="1899-12-30T00:02:19"/>
    <d v="1899-12-30T00:02:19"/>
    <s v="OK"/>
    <m/>
    <m/>
    <d v="1899-12-30T00:00:00"/>
    <d v="1899-12-30T00:29:17"/>
    <n v="6"/>
    <n v="-1.608796296300008E-3"/>
    <n v="29.283333333336046"/>
    <n v="12"/>
    <s v="Si"/>
  </r>
  <r>
    <s v="CSMA"/>
    <s v="2025009447"/>
    <x v="0"/>
    <s v="ER5988BBV"/>
    <s v="E3028JRG"/>
    <d v="2025-03-07T00:00:00"/>
    <m/>
    <s v="3283"/>
    <x v="37"/>
    <s v="PA"/>
    <s v="PA"/>
    <m/>
    <d v="2025-03-07T00:00:00"/>
    <d v="1899-12-30T11:47:14"/>
    <d v="2025-03-07T00:00:00"/>
    <d v="1899-12-30T11:44:55"/>
    <d v="2025-03-07T00:00:00"/>
    <d v="1899-12-30T12:25:25"/>
    <x v="0"/>
    <s v="RFCPI"/>
    <s v="7022044728"/>
    <s v="EXW"/>
    <d v="1899-12-30T00:42:49"/>
    <d v="1899-12-30T00:40:30"/>
    <d v="1899-12-30T00:02:19"/>
    <s v="Ensacado"/>
    <s v="E002"/>
    <x v="1"/>
    <d v="1899-12-30T00:38:11"/>
    <d v="1899-12-30T00:40:30"/>
    <n v="11"/>
    <x v="10"/>
    <x v="2"/>
    <x v="1"/>
    <n v="0"/>
    <n v="0"/>
    <s v="OK"/>
    <s v="Ensacado"/>
    <x v="2"/>
    <n v="0"/>
    <s v="F. MALAGA"/>
    <s v="A"/>
    <d v="1899-12-30T00:02:19"/>
    <d v="1899-12-30T00:02:19"/>
    <s v="OK"/>
    <m/>
    <m/>
    <d v="1899-12-30T00:00:00"/>
    <d v="1899-12-30T00:38:11"/>
    <n v="6"/>
    <n v="-1.608796296300008E-3"/>
    <n v="38.183333333328001"/>
    <n v="12"/>
    <s v="Si"/>
  </r>
  <r>
    <s v="CSMA"/>
    <s v="2025009452"/>
    <x v="0"/>
    <s v="ER5888BDP"/>
    <s v="E2277MGP"/>
    <d v="2025-03-07T00:00:00"/>
    <m/>
    <s v="3263"/>
    <x v="43"/>
    <s v="PA"/>
    <s v="S5"/>
    <m/>
    <d v="2025-03-07T00:00:00"/>
    <d v="1899-12-30T11:58:16"/>
    <d v="2025-03-07T00:00:00"/>
    <d v="1899-12-30T11:55:57"/>
    <d v="2025-03-07T00:00:00"/>
    <d v="1899-12-30T12:31:37"/>
    <x v="0"/>
    <s v="RFCPI"/>
    <s v="7022044729"/>
    <s v="EXW"/>
    <d v="1899-12-30T00:37:59"/>
    <d v="1899-12-30T00:35:40"/>
    <d v="1899-12-30T00:02:19"/>
    <s v="Granel"/>
    <s v="E001"/>
    <x v="1"/>
    <d v="1899-12-30T00:33:21"/>
    <d v="1899-12-30T00:35:40"/>
    <n v="11"/>
    <x v="10"/>
    <x v="2"/>
    <x v="2"/>
    <n v="0"/>
    <n v="0"/>
    <s v="OK"/>
    <s v="Granel"/>
    <x v="2"/>
    <n v="0"/>
    <s v="F. MALAGA"/>
    <s v="A"/>
    <d v="1899-12-30T00:02:19"/>
    <d v="1899-12-30T00:02:19"/>
    <s v="OK"/>
    <m/>
    <m/>
    <d v="1899-12-30T00:00:00"/>
    <d v="1899-12-30T00:33:21"/>
    <n v="6"/>
    <n v="-1.608796296300008E-3"/>
    <n v="33.349999999996818"/>
    <n v="12"/>
    <s v="Si"/>
  </r>
  <r>
    <s v="CSMA"/>
    <s v="2025009454"/>
    <x v="0"/>
    <s v="ER9443BDF"/>
    <s v="E4941MFZ"/>
    <d v="2025-03-07T00:00:00"/>
    <m/>
    <s v="3263"/>
    <x v="43"/>
    <s v="PA"/>
    <s v="S5"/>
    <m/>
    <d v="2025-03-07T00:00:00"/>
    <d v="1899-12-30T12:08:34"/>
    <d v="2025-03-07T00:00:00"/>
    <d v="1899-12-30T12:06:18"/>
    <d v="2025-03-07T00:00:00"/>
    <d v="1899-12-30T12:37:50"/>
    <x v="0"/>
    <s v="RFCPI"/>
    <s v="7022044730"/>
    <s v="EXW"/>
    <d v="1899-12-30T00:33:48"/>
    <d v="1899-12-30T00:31:32"/>
    <d v="1899-12-30T00:02:16"/>
    <s v="Granel"/>
    <s v="E001"/>
    <x v="1"/>
    <d v="1899-12-30T00:29:16"/>
    <d v="1899-12-30T00:31:32"/>
    <n v="12"/>
    <x v="10"/>
    <x v="2"/>
    <x v="2"/>
    <n v="0"/>
    <n v="0"/>
    <s v="OK"/>
    <s v="Granel"/>
    <x v="2"/>
    <n v="0"/>
    <s v="F. MALAGA"/>
    <s v="A"/>
    <d v="1899-12-30T00:02:16"/>
    <d v="1899-12-30T00:02:16"/>
    <s v="OK"/>
    <m/>
    <m/>
    <d v="1899-12-30T00:00:00"/>
    <d v="1899-12-30T00:29:16"/>
    <n v="6"/>
    <n v="-1.5740740740699533E-3"/>
    <n v="29.266666666675185"/>
    <n v="12"/>
    <s v="Si"/>
  </r>
  <r>
    <s v="CSMA"/>
    <s v="2025009463"/>
    <x v="0"/>
    <s v="E5363MRC"/>
    <m/>
    <d v="2025-03-07T00:00:00"/>
    <m/>
    <s v="3282"/>
    <x v="42"/>
    <s v="PA"/>
    <s v="PA"/>
    <m/>
    <d v="2025-03-07T00:00:00"/>
    <d v="1899-12-30T12:28:31"/>
    <d v="2025-03-07T00:00:00"/>
    <d v="1899-12-30T12:26:15"/>
    <d v="2025-03-07T00:00:00"/>
    <d v="1899-12-30T12:43:05"/>
    <x v="0"/>
    <s v="RFCPI"/>
    <s v="7022044732"/>
    <s v="EXW"/>
    <d v="1899-12-30T00:19:06"/>
    <d v="1899-12-30T00:16:50"/>
    <d v="1899-12-30T00:02:16"/>
    <s v="Ensacado"/>
    <s v="E002"/>
    <x v="1"/>
    <d v="1899-12-30T00:14:34"/>
    <d v="1899-12-30T00:16:50"/>
    <n v="12"/>
    <x v="10"/>
    <x v="2"/>
    <x v="1"/>
    <n v="0"/>
    <n v="0"/>
    <s v="OK"/>
    <s v="Ensacado"/>
    <x v="2"/>
    <n v="0"/>
    <s v="F. MALAGA"/>
    <s v="A"/>
    <d v="1899-12-30T00:02:16"/>
    <d v="1899-12-30T00:02:16"/>
    <s v="OK"/>
    <m/>
    <m/>
    <d v="1899-12-30T00:00:00"/>
    <d v="1899-12-30T00:14:34"/>
    <n v="6"/>
    <n v="-1.5740740740700643E-3"/>
    <n v="14.566666666665533"/>
    <n v="12"/>
    <s v="Si"/>
  </r>
  <r>
    <s v="CSMA"/>
    <s v="2025009456"/>
    <x v="0"/>
    <s v="ER7686BCJ"/>
    <s v="E0504LWN"/>
    <d v="2025-03-07T00:00:00"/>
    <m/>
    <s v="3283"/>
    <x v="37"/>
    <s v="PA"/>
    <s v="PA"/>
    <m/>
    <d v="2025-03-07T00:00:00"/>
    <d v="1899-12-30T12:15:07"/>
    <d v="2025-03-07T00:00:00"/>
    <d v="1899-12-30T12:12:49"/>
    <d v="2025-03-07T00:00:00"/>
    <d v="1899-12-30T12:43:15"/>
    <x v="0"/>
    <s v="RFCPI"/>
    <s v="7022044733"/>
    <s v="FBO"/>
    <d v="1899-12-30T00:32:44"/>
    <d v="1899-12-30T00:30:26"/>
    <d v="1899-12-30T00:02:18"/>
    <s v="Ensacado"/>
    <s v="E002"/>
    <x v="2"/>
    <d v="1899-12-30T00:28:08"/>
    <d v="1899-12-30T00:30:26"/>
    <n v="12"/>
    <x v="10"/>
    <x v="2"/>
    <x v="1"/>
    <n v="0"/>
    <n v="0"/>
    <s v="OK"/>
    <s v="Ensacado"/>
    <x v="2"/>
    <n v="0"/>
    <s v="F. MALAGA"/>
    <s v="A"/>
    <d v="1899-12-30T00:02:18"/>
    <d v="1899-12-30T00:02:18"/>
    <s v="OK"/>
    <m/>
    <m/>
    <d v="1899-12-30T00:00:00"/>
    <d v="1899-12-30T00:28:08"/>
    <n v="6"/>
    <n v="-1.5972222222300214E-3"/>
    <n v="28.133333333323236"/>
    <n v="12"/>
    <s v="Si"/>
  </r>
  <r>
    <s v="CSMA"/>
    <s v="2025009459"/>
    <x v="0"/>
    <s v="ER0936BBS"/>
    <s v="E1632JZF"/>
    <d v="2025-03-07T00:00:00"/>
    <m/>
    <s v="3269"/>
    <x v="35"/>
    <s v="PA"/>
    <s v="S2"/>
    <m/>
    <d v="2025-03-07T00:00:00"/>
    <d v="1899-12-30T12:20:02"/>
    <d v="2025-03-07T00:00:00"/>
    <d v="1899-12-30T12:17:45"/>
    <d v="2025-03-07T00:00:00"/>
    <d v="1899-12-30T12:48:06"/>
    <x v="0"/>
    <s v="RFCPI"/>
    <s v="7022044734"/>
    <s v="FBO"/>
    <d v="1899-12-30T00:32:38"/>
    <d v="1899-12-30T00:30:21"/>
    <d v="1899-12-30T00:02:17"/>
    <s v="Granel"/>
    <s v="E001"/>
    <x v="2"/>
    <d v="1899-12-30T00:28:04"/>
    <d v="1899-12-30T00:30:21"/>
    <n v="12"/>
    <x v="10"/>
    <x v="2"/>
    <x v="2"/>
    <n v="0"/>
    <n v="0"/>
    <s v="OK"/>
    <s v="Granel"/>
    <x v="2"/>
    <n v="0"/>
    <s v="F. MALAGA"/>
    <s v="A"/>
    <d v="1899-12-30T00:02:17"/>
    <d v="1899-12-30T00:02:17"/>
    <s v="OK"/>
    <m/>
    <m/>
    <d v="1899-12-30T00:00:00"/>
    <d v="1899-12-30T00:28:04"/>
    <n v="6"/>
    <n v="-1.5856481481499873E-3"/>
    <n v="28.066666666665565"/>
    <n v="12"/>
    <s v="Si"/>
  </r>
  <r>
    <s v="CSMA"/>
    <s v="2025009462"/>
    <x v="0"/>
    <s v="ER0933BCD"/>
    <s v="E5086KXC"/>
    <d v="2025-03-07T00:00:00"/>
    <m/>
    <s v="3264"/>
    <x v="36"/>
    <s v="PA"/>
    <s v="S1"/>
    <m/>
    <d v="2025-03-07T00:00:00"/>
    <d v="1899-12-30T12:27:41"/>
    <d v="2025-03-07T00:00:00"/>
    <d v="1899-12-30T12:25:23"/>
    <d v="2025-03-07T00:00:00"/>
    <d v="1899-12-30T12:54:28"/>
    <x v="0"/>
    <s v="RFCPI"/>
    <s v="7022044735"/>
    <s v="EXW"/>
    <d v="1899-12-30T00:31:23"/>
    <d v="1899-12-30T00:29:05"/>
    <d v="1899-12-30T00:02:18"/>
    <s v="Granel"/>
    <s v="E001"/>
    <x v="1"/>
    <d v="1899-12-30T00:26:47"/>
    <d v="1899-12-30T00:29:05"/>
    <n v="12"/>
    <x v="10"/>
    <x v="2"/>
    <x v="2"/>
    <n v="0"/>
    <n v="0"/>
    <s v="OK"/>
    <s v="Granel"/>
    <x v="2"/>
    <n v="0"/>
    <s v="F. MALAGA"/>
    <s v="A"/>
    <d v="1899-12-30T00:02:18"/>
    <d v="1899-12-30T00:02:18"/>
    <s v="OK"/>
    <m/>
    <m/>
    <d v="1899-12-30T00:00:00"/>
    <d v="1899-12-30T00:26:47"/>
    <n v="6"/>
    <n v="-1.5972222222300214E-3"/>
    <n v="26.783333333323185"/>
    <n v="12"/>
    <s v="Si"/>
  </r>
  <r>
    <s v="CSMA"/>
    <s v="2025009465"/>
    <x v="0"/>
    <s v="ER5929BBB"/>
    <s v="E9884JZD"/>
    <d v="2025-03-07T00:00:00"/>
    <m/>
    <s v="3269"/>
    <x v="35"/>
    <s v="PA"/>
    <s v="S2"/>
    <m/>
    <d v="2025-03-07T00:00:00"/>
    <d v="1899-12-30T12:32:13"/>
    <d v="2025-03-07T00:00:00"/>
    <d v="1899-12-30T12:30:33"/>
    <d v="2025-03-07T00:00:00"/>
    <d v="1899-12-30T13:00:56"/>
    <x v="198"/>
    <s v="CCORRAL"/>
    <s v="7022044736"/>
    <s v="FBO"/>
    <d v="1899-12-30T00:32:03"/>
    <d v="1899-12-30T00:30:23"/>
    <d v="1899-12-30T00:01:40"/>
    <s v="Granel"/>
    <s v="E001"/>
    <x v="2"/>
    <d v="1899-12-30T00:28:43"/>
    <d v="1899-12-30T00:30:23"/>
    <n v="12"/>
    <x v="10"/>
    <x v="2"/>
    <x v="2"/>
    <n v="0"/>
    <n v="0"/>
    <s v="OK"/>
    <s v="Granel"/>
    <x v="2"/>
    <n v="0"/>
    <s v="F. MALAGA"/>
    <s v="A"/>
    <d v="1899-12-30T00:01:40"/>
    <d v="1899-12-30T00:01:40"/>
    <s v="OK"/>
    <m/>
    <m/>
    <d v="1899-12-30T00:00:00"/>
    <d v="1899-12-30T00:28:43"/>
    <n v="6"/>
    <n v="-1.1574074074099938E-3"/>
    <n v="28.716666666652877"/>
    <n v="13"/>
    <s v="Si"/>
  </r>
  <r>
    <s v="CSMA"/>
    <s v="2025009468"/>
    <x v="0"/>
    <s v="EVA02467R"/>
    <s v="E4771KNH"/>
    <d v="2025-03-07T00:00:00"/>
    <m/>
    <s v="3264"/>
    <x v="36"/>
    <s v="PA"/>
    <s v="S1"/>
    <m/>
    <d v="2025-03-07T00:00:00"/>
    <d v="1899-12-30T12:41:41"/>
    <d v="2025-03-07T00:00:00"/>
    <d v="1899-12-30T12:39:23"/>
    <d v="2025-03-07T00:00:00"/>
    <d v="1899-12-30T13:13:26"/>
    <x v="0"/>
    <s v="RFCPI"/>
    <s v="7022044737"/>
    <s v="FBO"/>
    <d v="1899-12-30T00:36:21"/>
    <d v="1899-12-30T00:34:03"/>
    <d v="1899-12-30T00:02:18"/>
    <s v="Granel"/>
    <s v="E001"/>
    <x v="2"/>
    <d v="1899-12-30T00:31:45"/>
    <d v="1899-12-30T00:34:03"/>
    <n v="12"/>
    <x v="10"/>
    <x v="2"/>
    <x v="2"/>
    <n v="0"/>
    <n v="0"/>
    <s v="OK"/>
    <s v="Granel"/>
    <x v="2"/>
    <n v="0"/>
    <s v="F. MALAGA"/>
    <s v="A"/>
    <d v="1899-12-30T00:02:18"/>
    <d v="1899-12-30T00:02:18"/>
    <s v="OK"/>
    <m/>
    <m/>
    <d v="1899-12-30T00:00:00"/>
    <d v="1899-12-30T00:31:45"/>
    <n v="6"/>
    <n v="-1.5972222222200294E-3"/>
    <n v="31.749999999998408"/>
    <n v="13"/>
    <s v="Si"/>
  </r>
  <r>
    <s v="CSMA"/>
    <s v="2025009469"/>
    <x v="0"/>
    <s v="ER2524BBY"/>
    <s v="E8306MSJ"/>
    <d v="2025-03-07T00:00:00"/>
    <m/>
    <s v="3264"/>
    <x v="36"/>
    <s v="PA"/>
    <s v="S1"/>
    <m/>
    <d v="2025-03-07T00:00:00"/>
    <d v="1899-12-30T12:42:19"/>
    <d v="2025-03-07T00:00:00"/>
    <d v="1899-12-30T12:40:02"/>
    <d v="2025-03-07T00:00:00"/>
    <d v="1899-12-30T13:16:33"/>
    <x v="0"/>
    <s v="RFCPI"/>
    <s v="7022044738"/>
    <s v="FBO"/>
    <d v="1899-12-30T00:38:48"/>
    <d v="1899-12-30T00:36:31"/>
    <d v="1899-12-30T00:02:17"/>
    <s v="Granel"/>
    <s v="E001"/>
    <x v="2"/>
    <d v="1899-12-30T00:34:14"/>
    <d v="1899-12-30T00:36:31"/>
    <n v="12"/>
    <x v="10"/>
    <x v="2"/>
    <x v="2"/>
    <n v="0"/>
    <n v="0"/>
    <s v="OK"/>
    <s v="Granel"/>
    <x v="2"/>
    <n v="0"/>
    <s v="F. MALAGA"/>
    <s v="A"/>
    <d v="1899-12-30T00:02:17"/>
    <d v="1899-12-30T00:02:17"/>
    <s v="OK"/>
    <m/>
    <m/>
    <d v="1899-12-30T00:00:00"/>
    <d v="1899-12-30T00:34:14"/>
    <n v="6"/>
    <n v="-1.5856481481399953E-3"/>
    <n v="34.23333333333602"/>
    <n v="13"/>
    <s v="Si"/>
  </r>
  <r>
    <s v="CSMA"/>
    <s v="2025009477"/>
    <x v="0"/>
    <s v="EVA01741R"/>
    <s v="E5813KFK"/>
    <d v="2025-03-07T00:00:00"/>
    <m/>
    <s v="3262"/>
    <x v="40"/>
    <s v="PA"/>
    <s v="S6"/>
    <m/>
    <d v="2025-03-07T00:00:00"/>
    <d v="1899-12-30T13:00:30"/>
    <d v="2025-03-07T00:00:00"/>
    <d v="1899-12-30T12:58:12"/>
    <d v="2025-03-07T00:00:00"/>
    <d v="1899-12-30T13:23:00"/>
    <x v="0"/>
    <s v="RFCPI"/>
    <s v="7022044739"/>
    <s v="FBO"/>
    <d v="1899-12-30T00:27:06"/>
    <d v="1899-12-30T00:24:48"/>
    <d v="1899-12-30T00:02:18"/>
    <s v="Granel"/>
    <s v="E001"/>
    <x v="2"/>
    <d v="1899-12-30T00:22:30"/>
    <d v="1899-12-30T00:24:48"/>
    <n v="13"/>
    <x v="10"/>
    <x v="2"/>
    <x v="2"/>
    <n v="0"/>
    <n v="0"/>
    <s v="OK"/>
    <s v="Granel"/>
    <x v="2"/>
    <n v="0"/>
    <s v="F. MALAGA"/>
    <s v="A"/>
    <d v="1899-12-30T00:02:18"/>
    <d v="1899-12-30T00:02:18"/>
    <s v="OK"/>
    <m/>
    <m/>
    <d v="1899-12-30T00:00:00"/>
    <d v="1899-12-30T00:22:30"/>
    <n v="6"/>
    <n v="-1.5972222222200294E-3"/>
    <n v="22.5"/>
    <n v="13"/>
    <s v="Si"/>
  </r>
  <r>
    <s v="CSMA"/>
    <s v="2025009470"/>
    <x v="0"/>
    <s v="ER9151BBT"/>
    <s v="E8976JGF"/>
    <d v="2025-03-07T00:00:00"/>
    <m/>
    <s v="3264"/>
    <x v="36"/>
    <s v="PA"/>
    <s v="S1"/>
    <m/>
    <d v="2025-03-07T00:00:00"/>
    <d v="1899-12-30T12:45:21"/>
    <d v="2025-03-07T00:00:00"/>
    <d v="1899-12-30T12:43:03"/>
    <d v="2025-03-07T00:00:00"/>
    <d v="1899-12-30T13:27:07"/>
    <x v="0"/>
    <s v="RFCPI"/>
    <s v="7022044741"/>
    <s v="EXW"/>
    <d v="1899-12-30T00:46:22"/>
    <d v="1899-12-30T00:44:04"/>
    <d v="1899-12-30T00:02:18"/>
    <s v="Granel"/>
    <s v="E001"/>
    <x v="1"/>
    <d v="1899-12-30T00:41:46"/>
    <d v="1899-12-30T00:44:04"/>
    <n v="12"/>
    <x v="10"/>
    <x v="2"/>
    <x v="2"/>
    <n v="0"/>
    <n v="0"/>
    <s v="OK"/>
    <s v="Granel"/>
    <x v="2"/>
    <n v="0"/>
    <s v="F. MALAGA"/>
    <s v="A"/>
    <d v="1899-12-30T00:02:18"/>
    <d v="1899-12-30T00:02:18"/>
    <s v="OK"/>
    <m/>
    <m/>
    <d v="1899-12-30T00:00:00"/>
    <d v="1899-12-30T00:41:46"/>
    <n v="6"/>
    <n v="-1.5972222222300214E-3"/>
    <n v="41.766666666667227"/>
    <n v="13"/>
    <s v="Si"/>
  </r>
  <r>
    <s v="CSMA"/>
    <s v="2025009488"/>
    <x v="0"/>
    <s v="ER8349BDL"/>
    <s v="E9043KYN"/>
    <d v="2025-03-07T00:00:00"/>
    <m/>
    <s v="3264"/>
    <x v="36"/>
    <s v="PA"/>
    <s v="S1"/>
    <m/>
    <d v="2025-03-07T00:00:00"/>
    <d v="1899-12-30T13:30:47"/>
    <d v="2025-03-07T00:00:00"/>
    <d v="1899-12-30T13:28:32"/>
    <d v="2025-03-07T00:00:00"/>
    <d v="1899-12-30T13:52:32"/>
    <x v="0"/>
    <s v="RFCPI"/>
    <s v="7022044743"/>
    <s v="EXW"/>
    <d v="1899-12-30T00:26:15"/>
    <d v="1899-12-30T00:24:00"/>
    <d v="1899-12-30T00:02:15"/>
    <s v="Granel"/>
    <s v="E001"/>
    <x v="1"/>
    <d v="1899-12-30T00:21:45"/>
    <d v="1899-12-30T00:24:00"/>
    <n v="13"/>
    <x v="10"/>
    <x v="2"/>
    <x v="2"/>
    <n v="0"/>
    <n v="0"/>
    <s v="OK"/>
    <s v="Granel"/>
    <x v="2"/>
    <n v="0"/>
    <s v="F. MALAGA"/>
    <s v="A"/>
    <d v="1899-12-30T00:02:15"/>
    <d v="1899-12-30T00:02:15"/>
    <s v="OK"/>
    <m/>
    <m/>
    <d v="1899-12-30T00:00:00"/>
    <d v="1899-12-30T00:21:45"/>
    <n v="6"/>
    <n v="-1.5625000000000222E-3"/>
    <n v="21.750000000004679"/>
    <n v="13"/>
    <s v="Si"/>
  </r>
  <r>
    <s v="CSMA"/>
    <s v="2025009499"/>
    <x v="0"/>
    <s v="ER8141BBG"/>
    <s v="E5824JVY"/>
    <d v="2025-03-07T00:00:00"/>
    <m/>
    <s v="3264"/>
    <x v="36"/>
    <s v="PA"/>
    <s v="S1"/>
    <m/>
    <d v="2025-03-07T00:00:00"/>
    <d v="1899-12-30T14:12:32"/>
    <d v="2025-03-07T00:00:00"/>
    <d v="1899-12-30T14:10:13"/>
    <d v="2025-03-07T00:00:00"/>
    <d v="1899-12-30T14:38:15"/>
    <x v="0"/>
    <s v="RFCPI"/>
    <s v="7022044745"/>
    <s v="FBO"/>
    <d v="1899-12-30T00:30:21"/>
    <d v="1899-12-30T00:28:02"/>
    <d v="1899-12-30T00:02:19"/>
    <s v="Granel"/>
    <s v="E001"/>
    <x v="2"/>
    <d v="1899-12-30T00:25:43"/>
    <d v="1899-12-30T00:28:02"/>
    <n v="14"/>
    <x v="10"/>
    <x v="2"/>
    <x v="2"/>
    <n v="0"/>
    <n v="0"/>
    <s v="OK"/>
    <s v="Granel"/>
    <x v="2"/>
    <n v="0"/>
    <s v="F. MALAGA"/>
    <s v="A"/>
    <d v="1899-12-30T00:02:19"/>
    <d v="1899-12-30T00:02:19"/>
    <s v="OK"/>
    <m/>
    <m/>
    <d v="1899-12-30T00:00:00"/>
    <d v="1899-12-30T00:25:43"/>
    <n v="6"/>
    <n v="-1.6087962963000635E-3"/>
    <n v="25.716666666657524"/>
    <n v="14"/>
    <s v="Si"/>
  </r>
  <r>
    <s v="CSMA"/>
    <s v="2025009498"/>
    <x v="0"/>
    <s v="ER7611BBD"/>
    <s v="E7307LYM"/>
    <d v="2025-03-07T00:00:00"/>
    <m/>
    <s v="3269"/>
    <x v="35"/>
    <s v="PA"/>
    <s v="S2"/>
    <m/>
    <d v="2025-03-07T00:00:00"/>
    <d v="1899-12-30T14:11:59"/>
    <d v="2025-03-07T00:00:00"/>
    <d v="1899-12-30T14:09:42"/>
    <d v="2025-03-07T00:00:00"/>
    <d v="1899-12-30T14:41:24"/>
    <x v="0"/>
    <s v="RFCPI"/>
    <s v="7022044746"/>
    <s v="FBO"/>
    <d v="1899-12-30T00:33:59"/>
    <d v="1899-12-30T00:31:42"/>
    <d v="1899-12-30T00:02:17"/>
    <s v="Granel"/>
    <s v="E001"/>
    <x v="2"/>
    <d v="1899-12-30T00:29:25"/>
    <d v="1899-12-30T00:31:42"/>
    <n v="14"/>
    <x v="10"/>
    <x v="2"/>
    <x v="2"/>
    <n v="0"/>
    <n v="0"/>
    <s v="OK"/>
    <s v="Granel"/>
    <x v="2"/>
    <n v="0"/>
    <s v="F. MALAGA"/>
    <s v="A"/>
    <d v="1899-12-30T00:02:17"/>
    <d v="1899-12-30T00:02:17"/>
    <s v="OK"/>
    <m/>
    <m/>
    <d v="1899-12-30T00:00:00"/>
    <d v="1899-12-30T00:29:25"/>
    <n v="6"/>
    <n v="-1.5856481481499873E-3"/>
    <n v="29.416666666665616"/>
    <n v="14"/>
    <s v="Si"/>
  </r>
  <r>
    <s v="CSMA"/>
    <s v="2025009509"/>
    <x v="0"/>
    <s v="ER8381BBJ"/>
    <s v="E0509JJH"/>
    <d v="2025-03-07T00:00:00"/>
    <m/>
    <s v="3269"/>
    <x v="35"/>
    <s v="PA"/>
    <s v="S2"/>
    <m/>
    <d v="2025-03-07T00:00:00"/>
    <d v="1899-12-30T14:23:00"/>
    <d v="2025-03-07T00:00:00"/>
    <d v="1899-12-30T14:20:42"/>
    <d v="2025-03-07T00:00:00"/>
    <d v="1899-12-30T14:56:20"/>
    <x v="0"/>
    <s v="RFCPI"/>
    <s v="7022044747"/>
    <s v="FBO"/>
    <d v="1899-12-30T00:37:56"/>
    <d v="1899-12-30T00:35:38"/>
    <d v="1899-12-30T00:02:18"/>
    <s v="Granel"/>
    <s v="E001"/>
    <x v="2"/>
    <d v="1899-12-30T00:33:20"/>
    <d v="1899-12-30T00:35:38"/>
    <n v="14"/>
    <x v="10"/>
    <x v="2"/>
    <x v="2"/>
    <n v="0"/>
    <n v="0"/>
    <s v="OK"/>
    <s v="Granel"/>
    <x v="2"/>
    <n v="0"/>
    <s v="F. MALAGA"/>
    <s v="A"/>
    <d v="1899-12-30T00:02:18"/>
    <d v="1899-12-30T00:02:18"/>
    <s v="OK"/>
    <m/>
    <m/>
    <d v="1899-12-30T00:00:00"/>
    <d v="1899-12-30T00:33:20"/>
    <n v="6"/>
    <n v="-1.5972222222300214E-3"/>
    <n v="33.333333333321647"/>
    <n v="14"/>
    <s v="Si"/>
  </r>
  <r>
    <s v="CSMA"/>
    <s v="2025009500"/>
    <x v="0"/>
    <s v="ER4695BDR"/>
    <s v="E9461JBD"/>
    <d v="2025-03-07T00:00:00"/>
    <m/>
    <s v="3264"/>
    <x v="36"/>
    <s v="PA"/>
    <s v="S1"/>
    <m/>
    <d v="2025-03-07T00:00:00"/>
    <d v="1899-12-30T14:14:24"/>
    <d v="2025-03-07T00:00:00"/>
    <d v="1899-12-30T14:12:06"/>
    <d v="2025-03-07T00:00:00"/>
    <d v="1899-12-30T14:59:19"/>
    <x v="0"/>
    <s v="RFCPI"/>
    <s v="7022044748"/>
    <s v="EXW"/>
    <d v="1899-12-30T00:49:31"/>
    <d v="1899-12-30T00:47:13"/>
    <d v="1899-12-30T00:02:18"/>
    <s v="Granel"/>
    <s v="E001"/>
    <x v="1"/>
    <d v="1899-12-30T00:44:55"/>
    <d v="1899-12-30T00:47:13"/>
    <n v="14"/>
    <x v="10"/>
    <x v="2"/>
    <x v="2"/>
    <n v="0"/>
    <n v="0"/>
    <s v="OK"/>
    <s v="Granel"/>
    <x v="2"/>
    <n v="0"/>
    <s v="F. MALAGA"/>
    <s v="A"/>
    <d v="1899-12-30T00:02:18"/>
    <d v="1899-12-30T00:02:18"/>
    <s v="OK"/>
    <m/>
    <m/>
    <d v="1899-12-30T00:00:00"/>
    <d v="1899-12-30T00:44:55"/>
    <n v="6"/>
    <n v="-1.5972222222200294E-3"/>
    <n v="44.916666666667076"/>
    <n v="14"/>
    <s v="Si"/>
  </r>
  <r>
    <s v="CSMA"/>
    <s v="2025009511"/>
    <x v="0"/>
    <s v="ER0936BBS"/>
    <s v="E1632JZF"/>
    <d v="2025-03-07T00:00:00"/>
    <m/>
    <s v="3269"/>
    <x v="35"/>
    <s v="PA"/>
    <s v="S2"/>
    <m/>
    <d v="2025-03-07T00:00:00"/>
    <d v="1899-12-30T14:31:12"/>
    <d v="2025-03-07T00:00:00"/>
    <d v="1899-12-30T14:28:54"/>
    <d v="2025-03-07T00:00:00"/>
    <d v="1899-12-30T15:01:31"/>
    <x v="0"/>
    <s v="RFCPI"/>
    <s v="7022044749"/>
    <s v="FBO"/>
    <d v="1899-12-30T00:34:55"/>
    <d v="1899-12-30T00:32:37"/>
    <d v="1899-12-30T00:02:18"/>
    <s v="Granel"/>
    <s v="E001"/>
    <x v="2"/>
    <d v="1899-12-30T00:30:19"/>
    <d v="1899-12-30T00:32:37"/>
    <n v="14"/>
    <x v="10"/>
    <x v="2"/>
    <x v="2"/>
    <n v="0"/>
    <n v="0"/>
    <s v="OK"/>
    <s v="Granel"/>
    <x v="2"/>
    <n v="0"/>
    <s v="F. MALAGA"/>
    <s v="A"/>
    <d v="1899-12-30T00:02:18"/>
    <d v="1899-12-30T00:02:18"/>
    <s v="OK"/>
    <m/>
    <m/>
    <d v="1899-12-30T00:00:00"/>
    <d v="1899-12-30T00:30:19"/>
    <n v="6"/>
    <n v="-1.5972222222200294E-3"/>
    <n v="30.316666666665597"/>
    <n v="15"/>
    <s v="Si"/>
  </r>
  <r>
    <s v="CSMA"/>
    <s v="2025009502"/>
    <x v="0"/>
    <s v="ER8110BCC"/>
    <s v="E7844JTT"/>
    <d v="2025-03-07T00:00:00"/>
    <m/>
    <s v="3264"/>
    <x v="36"/>
    <s v="PA"/>
    <s v="S1"/>
    <m/>
    <d v="2025-03-07T00:00:00"/>
    <d v="1899-12-30T14:14:50"/>
    <d v="2025-03-07T00:00:00"/>
    <d v="1899-12-30T14:12:31"/>
    <d v="2025-03-07T00:00:00"/>
    <d v="1899-12-30T15:05:27"/>
    <x v="0"/>
    <s v="RFCPI"/>
    <s v="7022044750"/>
    <s v="FBO"/>
    <d v="1899-12-30T00:55:15"/>
    <d v="1899-12-30T00:52:56"/>
    <d v="1899-12-30T00:02:19"/>
    <s v="Granel"/>
    <s v="E001"/>
    <x v="2"/>
    <d v="1899-12-30T00:50:37"/>
    <d v="1899-12-30T00:52:56"/>
    <n v="14"/>
    <x v="10"/>
    <x v="2"/>
    <x v="2"/>
    <n v="0"/>
    <n v="0"/>
    <s v="OK"/>
    <s v="Granel"/>
    <x v="2"/>
    <n v="0"/>
    <s v="F. MALAGA"/>
    <s v="B"/>
    <d v="1899-12-30T00:02:19"/>
    <d v="1899-12-30T00:02:19"/>
    <s v="OK"/>
    <m/>
    <m/>
    <d v="1899-12-30T00:00:00"/>
    <d v="1899-12-30T00:50:37"/>
    <n v="6"/>
    <n v="-1.6087962963000635E-3"/>
    <n v="50.616666666662375"/>
    <n v="15"/>
    <s v="No"/>
  </r>
  <r>
    <s v="CSMA"/>
    <s v="2025009514"/>
    <x v="0"/>
    <s v="ER7400BBF"/>
    <s v="E8916KGF"/>
    <d v="2025-03-07T00:00:00"/>
    <m/>
    <s v="3264"/>
    <x v="36"/>
    <s v="PA"/>
    <s v="S1"/>
    <m/>
    <d v="2025-03-07T00:00:00"/>
    <d v="1899-12-30T14:39:39"/>
    <d v="2025-03-07T00:00:00"/>
    <d v="1899-12-30T14:37:21"/>
    <d v="2025-03-07T00:00:00"/>
    <d v="1899-12-30T15:16:11"/>
    <x v="0"/>
    <s v="RFCPI"/>
    <s v="7022044751"/>
    <s v="FBO"/>
    <d v="1899-12-30T00:41:08"/>
    <d v="1899-12-30T00:38:50"/>
    <d v="1899-12-30T00:02:18"/>
    <s v="Granel"/>
    <s v="E001"/>
    <x v="2"/>
    <d v="1899-12-30T00:36:32"/>
    <d v="1899-12-30T00:38:50"/>
    <n v="14"/>
    <x v="10"/>
    <x v="2"/>
    <x v="2"/>
    <n v="0"/>
    <n v="0"/>
    <s v="OK"/>
    <s v="Granel"/>
    <x v="2"/>
    <n v="0"/>
    <s v="F. MALAGA"/>
    <s v="A"/>
    <d v="1899-12-30T00:02:18"/>
    <d v="1899-12-30T00:02:18"/>
    <s v="OK"/>
    <m/>
    <m/>
    <d v="1899-12-30T00:00:00"/>
    <d v="1899-12-30T00:36:32"/>
    <n v="6"/>
    <n v="-1.5972222222300214E-3"/>
    <n v="36.533333333332862"/>
    <n v="15"/>
    <s v="Si"/>
  </r>
  <r>
    <s v="CSMA"/>
    <s v="2025009524"/>
    <x v="0"/>
    <s v="ER4736BBF"/>
    <s v="E6462JZW"/>
    <d v="2025-03-07T00:00:00"/>
    <m/>
    <s v="3269"/>
    <x v="35"/>
    <s v="PA"/>
    <s v="S2"/>
    <m/>
    <d v="2025-03-07T00:00:00"/>
    <d v="1899-12-30T14:52:10"/>
    <d v="2025-03-07T00:00:00"/>
    <d v="1899-12-30T14:49:53"/>
    <d v="2025-03-07T00:00:00"/>
    <d v="1899-12-30T15:16:39"/>
    <x v="0"/>
    <s v="RFCPI"/>
    <s v="7022044752"/>
    <s v="FBO"/>
    <d v="1899-12-30T00:29:03"/>
    <d v="1899-12-30T00:26:46"/>
    <d v="1899-12-30T00:02:17"/>
    <s v="Granel"/>
    <s v="E001"/>
    <x v="2"/>
    <d v="1899-12-30T00:24:29"/>
    <d v="1899-12-30T00:26:46"/>
    <n v="14"/>
    <x v="10"/>
    <x v="2"/>
    <x v="2"/>
    <n v="0"/>
    <n v="0"/>
    <s v="OK"/>
    <s v="Granel"/>
    <x v="2"/>
    <n v="0"/>
    <s v="F. MALAGA"/>
    <s v="A"/>
    <d v="1899-12-30T00:02:17"/>
    <d v="1899-12-30T00:02:17"/>
    <s v="OK"/>
    <m/>
    <m/>
    <d v="1899-12-30T00:00:00"/>
    <d v="1899-12-30T00:24:29"/>
    <n v="6"/>
    <n v="-1.5856481481499873E-3"/>
    <n v="24.483333333326502"/>
    <n v="15"/>
    <s v="Si"/>
  </r>
  <r>
    <s v="CSMA"/>
    <s v="2025009510"/>
    <x v="0"/>
    <s v="ER4330BDJ"/>
    <s v="E1340GGV"/>
    <d v="2025-03-07T00:00:00"/>
    <m/>
    <s v="3277"/>
    <x v="45"/>
    <s v="PA"/>
    <s v="PA"/>
    <m/>
    <d v="2025-03-07T00:00:00"/>
    <d v="1899-12-30T14:25:35"/>
    <d v="2025-03-07T00:00:00"/>
    <d v="1899-12-30T14:23:17"/>
    <d v="2025-03-07T00:00:00"/>
    <d v="1899-12-30T15:24:26"/>
    <x v="0"/>
    <s v="RFCPI"/>
    <s v="7022044754"/>
    <s v="FBO"/>
    <d v="1899-12-30T01:03:27"/>
    <d v="1899-12-30T01:01:09"/>
    <d v="1899-12-30T00:02:18"/>
    <s v="Ensacado"/>
    <s v="E002"/>
    <x v="2"/>
    <d v="1899-12-30T00:58:51"/>
    <d v="1899-12-30T01:01:09"/>
    <n v="14"/>
    <x v="10"/>
    <x v="2"/>
    <x v="1"/>
    <n v="0"/>
    <n v="0"/>
    <s v="OK"/>
    <s v="Ensacado"/>
    <x v="2"/>
    <n v="0"/>
    <s v="F. MALAGA"/>
    <s v="B"/>
    <d v="1899-12-30T00:02:18"/>
    <d v="1899-12-30T00:02:18"/>
    <s v="OK"/>
    <m/>
    <m/>
    <d v="1899-12-30T00:00:00"/>
    <d v="1899-12-30T00:58:51"/>
    <n v="6"/>
    <n v="-1.5972222222300214E-3"/>
    <n v="58.84999999999193"/>
    <n v="15"/>
    <s v="No"/>
  </r>
  <r>
    <s v="CSMA"/>
    <s v="2025009518"/>
    <x v="0"/>
    <s v="ER3035BDJ"/>
    <s v="E1617MGZ"/>
    <d v="2025-03-07T00:00:00"/>
    <m/>
    <s v="3264"/>
    <x v="36"/>
    <s v="PA"/>
    <s v="S1"/>
    <m/>
    <d v="2025-03-07T00:00:00"/>
    <d v="1899-12-30T14:42:39"/>
    <d v="2025-03-07T00:00:00"/>
    <d v="1899-12-30T14:40:22"/>
    <d v="2025-03-07T00:00:00"/>
    <d v="1899-12-30T15:25:05"/>
    <x v="0"/>
    <s v="RFCPI"/>
    <s v="7022044755"/>
    <s v="FBO"/>
    <d v="1899-12-30T00:47:00"/>
    <d v="1899-12-30T00:44:43"/>
    <d v="1899-12-30T00:02:17"/>
    <s v="Granel"/>
    <s v="E001"/>
    <x v="2"/>
    <d v="1899-12-30T00:42:26"/>
    <d v="1899-12-30T00:44:43"/>
    <n v="14"/>
    <x v="10"/>
    <x v="2"/>
    <x v="2"/>
    <n v="0"/>
    <n v="0"/>
    <s v="OK"/>
    <s v="Granel"/>
    <x v="2"/>
    <n v="0"/>
    <s v="F. MALAGA"/>
    <s v="A"/>
    <d v="1899-12-30T00:02:17"/>
    <d v="1899-12-30T00:02:17"/>
    <s v="OK"/>
    <m/>
    <m/>
    <d v="1899-12-30T00:00:00"/>
    <d v="1899-12-30T00:42:26"/>
    <n v="6"/>
    <n v="-1.5856481481499873E-3"/>
    <n v="42.433333333329628"/>
    <n v="15"/>
    <s v="Si"/>
  </r>
  <r>
    <s v="CSMA"/>
    <s v="2025009525"/>
    <x v="0"/>
    <s v="ER6822BBF"/>
    <s v="E7574KJX"/>
    <d v="2025-03-07T00:00:00"/>
    <m/>
    <s v="3269"/>
    <x v="35"/>
    <s v="PA"/>
    <s v="S2"/>
    <m/>
    <d v="2025-03-07T00:00:00"/>
    <d v="1899-12-30T15:01:42"/>
    <d v="2025-03-07T00:00:00"/>
    <d v="1899-12-30T14:59:24"/>
    <d v="2025-03-07T00:00:00"/>
    <d v="1899-12-30T15:27:22"/>
    <x v="0"/>
    <s v="RFCPI"/>
    <s v="7022044756"/>
    <s v="FBO"/>
    <d v="1899-12-30T00:30:16"/>
    <d v="1899-12-30T00:27:58"/>
    <d v="1899-12-30T00:02:18"/>
    <s v="Granel"/>
    <s v="E001"/>
    <x v="2"/>
    <d v="1899-12-30T00:25:40"/>
    <d v="1899-12-30T00:27:58"/>
    <n v="15"/>
    <x v="10"/>
    <x v="2"/>
    <x v="2"/>
    <n v="0"/>
    <n v="0"/>
    <s v="OK"/>
    <s v="Granel"/>
    <x v="2"/>
    <n v="0"/>
    <s v="F. MALAGA"/>
    <s v="A"/>
    <d v="1899-12-30T00:02:18"/>
    <d v="1899-12-30T00:02:18"/>
    <s v="OK"/>
    <m/>
    <m/>
    <d v="1899-12-30T00:00:00"/>
    <d v="1899-12-30T00:25:40"/>
    <n v="6"/>
    <n v="-1.5972222222299104E-3"/>
    <n v="25.666666666660873"/>
    <n v="15"/>
    <s v="Si"/>
  </r>
  <r>
    <s v="CSMA"/>
    <s v="2025009516"/>
    <x v="0"/>
    <s v="ER4174BCW"/>
    <s v="E7341JMF"/>
    <d v="2025-03-07T00:00:00"/>
    <m/>
    <s v="3283"/>
    <x v="37"/>
    <s v="PA"/>
    <s v="PA"/>
    <m/>
    <d v="2025-03-07T00:00:00"/>
    <d v="1899-12-30T14:41:21"/>
    <d v="2025-03-07T00:00:00"/>
    <d v="1899-12-30T14:39:03"/>
    <d v="2025-03-07T00:00:00"/>
    <d v="1899-12-30T15:37:50"/>
    <x v="0"/>
    <s v="RFCPI"/>
    <s v="7022044758"/>
    <s v="FBO"/>
    <d v="1899-12-30T01:01:05"/>
    <d v="1899-12-30T00:58:47"/>
    <d v="1899-12-30T00:02:18"/>
    <s v="Ensacado"/>
    <s v="E002"/>
    <x v="2"/>
    <d v="1899-12-30T00:56:29"/>
    <d v="1899-12-30T00:58:47"/>
    <n v="14"/>
    <x v="10"/>
    <x v="2"/>
    <x v="1"/>
    <n v="0"/>
    <n v="0"/>
    <s v="OK"/>
    <s v="Ensacado"/>
    <x v="2"/>
    <n v="0"/>
    <s v="F. MALAGA"/>
    <s v="B"/>
    <d v="1899-12-30T00:02:18"/>
    <d v="1899-12-30T00:02:18"/>
    <s v="OK"/>
    <m/>
    <m/>
    <d v="1899-12-30T00:00:00"/>
    <d v="1899-12-30T00:56:29"/>
    <n v="6"/>
    <n v="-1.5972222222200294E-3"/>
    <n v="56.483333333337576"/>
    <n v="15"/>
    <s v="No"/>
  </r>
  <r>
    <s v="CSMA"/>
    <s v="2025009272"/>
    <x v="0"/>
    <s v="ER7400BBF"/>
    <s v="E8916KGF"/>
    <d v="2025-03-06T00:00:00"/>
    <m/>
    <s v="3264"/>
    <x v="36"/>
    <s v="PA"/>
    <s v="S1"/>
    <m/>
    <d v="2025-03-06T00:00:00"/>
    <d v="1899-12-30T15:48:22"/>
    <d v="2025-03-06T00:00:00"/>
    <d v="1899-12-30T15:46:43"/>
    <d v="2025-03-06T00:00:00"/>
    <d v="1899-12-30T16:13:02"/>
    <x v="239"/>
    <s v="RFCPI"/>
    <s v="7022044759"/>
    <s v="FBO"/>
    <d v="1899-12-30T00:27:58"/>
    <d v="1899-12-30T00:26:19"/>
    <d v="1899-12-30T00:01:39"/>
    <s v="Granel"/>
    <s v="E001"/>
    <x v="2"/>
    <d v="1899-12-30T00:24:40"/>
    <d v="1899-12-30T00:26:19"/>
    <n v="15"/>
    <x v="9"/>
    <x v="2"/>
    <x v="2"/>
    <n v="0"/>
    <n v="0"/>
    <s v="OK"/>
    <s v="Granel"/>
    <x v="2"/>
    <n v="0"/>
    <s v="F. MALAGA"/>
    <s v="A"/>
    <d v="1899-12-30T00:01:39"/>
    <d v="1899-12-30T00:01:39"/>
    <s v="OK"/>
    <m/>
    <m/>
    <d v="1899-12-30T00:00:00"/>
    <d v="1899-12-30T00:24:40"/>
    <n v="5"/>
    <n v="-1.1458333333299597E-3"/>
    <n v="24.666666666667272"/>
    <n v="16"/>
    <s v="Si"/>
  </r>
  <r>
    <s v="CSMA"/>
    <s v="2025009526"/>
    <x v="0"/>
    <s v="ER0272BBT"/>
    <s v="E2254MLP"/>
    <d v="2025-03-07T00:00:00"/>
    <m/>
    <s v="3269"/>
    <x v="35"/>
    <s v="PA"/>
    <s v="S2"/>
    <m/>
    <d v="2025-03-07T00:00:00"/>
    <d v="1899-12-30T15:05:40"/>
    <d v="2025-03-07T00:00:00"/>
    <d v="1899-12-30T15:03:26"/>
    <d v="2025-03-07T00:00:00"/>
    <d v="1899-12-30T15:39:27"/>
    <x v="0"/>
    <s v="RFCPI"/>
    <s v="7022044760"/>
    <s v="FBO"/>
    <d v="1899-12-30T00:38:15"/>
    <d v="1899-12-30T00:36:01"/>
    <d v="1899-12-30T00:02:14"/>
    <s v="Granel"/>
    <s v="E001"/>
    <x v="2"/>
    <d v="1899-12-30T00:33:47"/>
    <d v="1899-12-30T00:36:01"/>
    <n v="15"/>
    <x v="10"/>
    <x v="2"/>
    <x v="2"/>
    <n v="0"/>
    <n v="0"/>
    <s v="OK"/>
    <s v="Granel"/>
    <x v="2"/>
    <n v="0"/>
    <s v="F. MALAGA"/>
    <s v="A"/>
    <d v="1899-12-30T00:02:14"/>
    <d v="1899-12-30T00:02:14"/>
    <s v="OK"/>
    <m/>
    <m/>
    <d v="1899-12-30T00:00:00"/>
    <d v="1899-12-30T00:33:47"/>
    <n v="6"/>
    <n v="-1.5509259259299801E-3"/>
    <n v="33.783333333321558"/>
    <n v="15"/>
    <s v="Si"/>
  </r>
  <r>
    <s v="CSMA"/>
    <s v="2025009515"/>
    <x v="0"/>
    <s v="ER7690BCV"/>
    <s v="E4379JKC"/>
    <d v="2025-03-07T00:00:00"/>
    <m/>
    <s v="3283"/>
    <x v="37"/>
    <s v="PA"/>
    <m/>
    <m/>
    <d v="2025-03-07T00:00:00"/>
    <d v="1899-12-30T14:40:58"/>
    <d v="2025-03-07T00:00:00"/>
    <d v="1899-12-30T07:43:59"/>
    <d v="2025-03-07T00:00:00"/>
    <d v="1899-12-30T15:42:43"/>
    <x v="240"/>
    <s v="JSANTOSL"/>
    <s v="7022044761"/>
    <s v="FBO"/>
    <d v="1899-12-30T14:55:43"/>
    <d v="1899-12-30T07:58:44"/>
    <d v="1899-12-30T06:56:59"/>
    <s v="Ensacado"/>
    <s v="E002"/>
    <x v="2"/>
    <d v="1899-12-30T01:01:45"/>
    <d v="1899-12-30T07:58:44"/>
    <n v="14"/>
    <x v="10"/>
    <x v="2"/>
    <x v="1"/>
    <n v="0"/>
    <n v="0"/>
    <s v="OK"/>
    <s v="Ensacado"/>
    <x v="2"/>
    <n v="0"/>
    <s v="F. MALAGA"/>
    <s v="B"/>
    <d v="1899-12-30T06:56:59"/>
    <d v="1899-12-30T05:58:59"/>
    <s v="KO"/>
    <m/>
    <m/>
    <d v="1899-12-30T00:00:00"/>
    <d v="1899-12-30T01:01:45"/>
    <n v="6"/>
    <n v="-0.28957175925925999"/>
    <n v="61.749999999993662"/>
    <n v="15"/>
    <s v="No"/>
  </r>
  <r>
    <s v="CSMA"/>
    <s v="2025009528"/>
    <x v="0"/>
    <s v="ER0271BBT"/>
    <s v="E3861LZF"/>
    <d v="2025-03-07T00:00:00"/>
    <m/>
    <s v="3269"/>
    <x v="35"/>
    <s v="PA"/>
    <s v="S2"/>
    <m/>
    <d v="2025-03-07T00:00:00"/>
    <d v="1899-12-30T15:11:56"/>
    <d v="2025-03-07T00:00:00"/>
    <d v="1899-12-30T15:09:39"/>
    <d v="2025-03-07T00:00:00"/>
    <d v="1899-12-30T15:53:05"/>
    <x v="0"/>
    <s v="RFCPI"/>
    <s v="7022044762"/>
    <s v="FBO"/>
    <d v="1899-12-30T00:45:43"/>
    <d v="1899-12-30T00:43:26"/>
    <d v="1899-12-30T00:02:17"/>
    <s v="Granel"/>
    <s v="E001"/>
    <x v="2"/>
    <d v="1899-12-30T00:41:09"/>
    <d v="1899-12-30T00:43:26"/>
    <n v="15"/>
    <x v="10"/>
    <x v="2"/>
    <x v="2"/>
    <n v="0"/>
    <n v="0"/>
    <s v="OK"/>
    <s v="Granel"/>
    <x v="2"/>
    <n v="0"/>
    <s v="F. MALAGA"/>
    <s v="A"/>
    <d v="1899-12-30T00:02:17"/>
    <d v="1899-12-30T00:02:17"/>
    <s v="OK"/>
    <m/>
    <m/>
    <d v="1899-12-30T00:00:00"/>
    <d v="1899-12-30T00:41:09"/>
    <n v="6"/>
    <n v="-1.5856481481499873E-3"/>
    <n v="41.150000000001477"/>
    <n v="15"/>
    <s v="Si"/>
  </r>
  <r>
    <s v="CSMA"/>
    <s v="2025009533"/>
    <x v="0"/>
    <s v="ER8643BCC"/>
    <s v="E7698LMM"/>
    <d v="2025-03-07T00:00:00"/>
    <m/>
    <s v="3264"/>
    <x v="36"/>
    <s v="PA"/>
    <s v="S1"/>
    <m/>
    <d v="2025-03-07T00:00:00"/>
    <d v="1899-12-30T15:33:37"/>
    <d v="2025-03-07T00:00:00"/>
    <d v="1899-12-30T15:31:19"/>
    <d v="2025-03-07T00:00:00"/>
    <d v="1899-12-30T15:58:04"/>
    <x v="0"/>
    <s v="RFCPI"/>
    <s v="7022044763"/>
    <s v="EXW"/>
    <d v="1899-12-30T00:29:03"/>
    <d v="1899-12-30T00:26:45"/>
    <d v="1899-12-30T00:02:18"/>
    <s v="Granel"/>
    <s v="E001"/>
    <x v="1"/>
    <d v="1899-12-30T00:24:27"/>
    <d v="1899-12-30T00:26:45"/>
    <n v="15"/>
    <x v="10"/>
    <x v="2"/>
    <x v="2"/>
    <n v="0"/>
    <n v="0"/>
    <s v="OK"/>
    <s v="Granel"/>
    <x v="2"/>
    <n v="0"/>
    <s v="F. MALAGA"/>
    <s v="A"/>
    <d v="1899-12-30T00:02:18"/>
    <d v="1899-12-30T00:02:18"/>
    <s v="OK"/>
    <m/>
    <m/>
    <d v="1899-12-30T00:00:00"/>
    <d v="1899-12-30T00:24:27"/>
    <n v="6"/>
    <n v="-1.5972222222200294E-3"/>
    <n v="24.449999999990393"/>
    <n v="15"/>
    <s v="Si"/>
  </r>
  <r>
    <s v="CSMA"/>
    <s v="2025009537"/>
    <x v="0"/>
    <s v="ER8880BDL"/>
    <s v="E1376KSX"/>
    <d v="2025-03-07T00:00:00"/>
    <m/>
    <s v="3262"/>
    <x v="40"/>
    <s v="PA"/>
    <s v="S6"/>
    <m/>
    <d v="2025-03-07T00:00:00"/>
    <d v="1899-12-30T15:49:44"/>
    <d v="2025-03-07T00:00:00"/>
    <d v="1899-12-30T15:47:25"/>
    <d v="2025-03-07T00:00:00"/>
    <d v="1899-12-30T16:13:57"/>
    <x v="0"/>
    <s v="RFCPI"/>
    <s v="7022044764"/>
    <s v="EXW"/>
    <d v="1899-12-30T00:28:51"/>
    <d v="1899-12-30T00:26:32"/>
    <d v="1899-12-30T00:02:19"/>
    <s v="Granel"/>
    <s v="E001"/>
    <x v="1"/>
    <d v="1899-12-30T00:24:13"/>
    <d v="1899-12-30T00:26:32"/>
    <n v="15"/>
    <x v="10"/>
    <x v="2"/>
    <x v="2"/>
    <n v="0"/>
    <n v="0"/>
    <s v="OK"/>
    <s v="Granel"/>
    <x v="2"/>
    <n v="0"/>
    <s v="F. MALAGA"/>
    <s v="A"/>
    <d v="1899-12-30T00:02:19"/>
    <d v="1899-12-30T00:02:19"/>
    <s v="OK"/>
    <m/>
    <m/>
    <d v="1899-12-30T00:00:00"/>
    <d v="1899-12-30T00:24:13"/>
    <n v="6"/>
    <n v="-1.6087962963000635E-3"/>
    <n v="24.216666666667201"/>
    <n v="16"/>
    <s v="Si"/>
  </r>
  <r>
    <s v="CSMA"/>
    <s v="2025009536"/>
    <x v="0"/>
    <s v="ER4758BBH"/>
    <s v="E7926JMH"/>
    <d v="2025-03-07T00:00:00"/>
    <m/>
    <s v="3264"/>
    <x v="36"/>
    <s v="PA"/>
    <s v="S1"/>
    <m/>
    <d v="2025-03-07T00:00:00"/>
    <d v="1899-12-30T15:41:00"/>
    <d v="2025-03-07T00:00:00"/>
    <d v="1899-12-30T15:38:42"/>
    <d v="2025-03-07T00:00:00"/>
    <d v="1899-12-30T16:14:21"/>
    <x v="0"/>
    <s v="RFCPI"/>
    <s v="7022044765"/>
    <s v="FBO"/>
    <d v="1899-12-30T00:37:57"/>
    <d v="1899-12-30T00:35:39"/>
    <d v="1899-12-30T00:02:18"/>
    <s v="Granel"/>
    <s v="E001"/>
    <x v="2"/>
    <d v="1899-12-30T00:33:21"/>
    <d v="1899-12-30T00:35:39"/>
    <n v="15"/>
    <x v="10"/>
    <x v="2"/>
    <x v="2"/>
    <n v="0"/>
    <n v="0"/>
    <s v="OK"/>
    <s v="Granel"/>
    <x v="2"/>
    <n v="0"/>
    <s v="F. MALAGA"/>
    <s v="A"/>
    <d v="1899-12-30T00:02:18"/>
    <d v="1899-12-30T00:02:18"/>
    <s v="OK"/>
    <m/>
    <m/>
    <d v="1899-12-30T00:00:00"/>
    <d v="1899-12-30T00:33:21"/>
    <n v="6"/>
    <n v="-1.5972222222200294E-3"/>
    <n v="33.34999999999674"/>
    <n v="16"/>
    <s v="Si"/>
  </r>
  <r>
    <s v="CSMA"/>
    <s v="2025009539"/>
    <x v="0"/>
    <s v="ER8167BCF"/>
    <s v="E2589JTB"/>
    <d v="2025-03-07T00:00:00"/>
    <m/>
    <s v="3264"/>
    <x v="36"/>
    <s v="PA"/>
    <s v="S1"/>
    <m/>
    <d v="2025-03-07T00:00:00"/>
    <d v="1899-12-30T15:56:29"/>
    <d v="2025-03-07T00:00:00"/>
    <d v="1899-12-30T15:54:12"/>
    <d v="2025-03-07T00:00:00"/>
    <d v="1899-12-30T17:10:48"/>
    <x v="0"/>
    <s v="RFCPI"/>
    <s v="7022044766"/>
    <s v="FBO"/>
    <d v="1899-12-30T01:18:53"/>
    <d v="1899-12-30T01:16:36"/>
    <d v="1899-12-30T00:02:17"/>
    <s v="Granel"/>
    <s v="E001"/>
    <x v="2"/>
    <d v="1899-12-30T01:14:19"/>
    <d v="1899-12-30T01:16:36"/>
    <n v="15"/>
    <x v="10"/>
    <x v="2"/>
    <x v="2"/>
    <n v="0"/>
    <n v="0"/>
    <s v="OK"/>
    <s v="Granel"/>
    <x v="2"/>
    <n v="0"/>
    <s v="F. MALAGA"/>
    <s v="B"/>
    <d v="1899-12-30T00:02:17"/>
    <d v="1899-12-30T00:02:17"/>
    <s v="OK"/>
    <m/>
    <m/>
    <d v="1899-12-30T00:00:00"/>
    <d v="1899-12-30T01:14:19"/>
    <n v="6"/>
    <n v="-1.5856481481499873E-3"/>
    <n v="74.316666666657611"/>
    <n v="17"/>
    <s v="No"/>
  </r>
  <r>
    <s v="CSMA"/>
    <s v="2025009547"/>
    <x v="0"/>
    <s v="ER0933BCD"/>
    <s v="E5086KXC"/>
    <d v="2025-03-07T00:00:00"/>
    <m/>
    <s v="3269"/>
    <x v="35"/>
    <s v="PA"/>
    <s v="S2"/>
    <m/>
    <d v="2025-03-07T00:00:00"/>
    <d v="1899-12-30T17:30:36"/>
    <d v="2025-03-07T00:00:00"/>
    <d v="1899-12-30T17:28:18"/>
    <d v="2025-03-07T00:00:00"/>
    <d v="1899-12-30T18:02:47"/>
    <x v="0"/>
    <s v="RFCPI"/>
    <s v="7022044767"/>
    <s v="FBO"/>
    <d v="1899-12-30T00:36:47"/>
    <d v="1899-12-30T00:34:29"/>
    <d v="1899-12-30T00:02:18"/>
    <s v="Granel"/>
    <s v="E001"/>
    <x v="2"/>
    <d v="1899-12-30T00:32:11"/>
    <d v="1899-12-30T00:34:29"/>
    <n v="17"/>
    <x v="10"/>
    <x v="2"/>
    <x v="2"/>
    <n v="0"/>
    <n v="0"/>
    <s v="OK"/>
    <s v="Granel"/>
    <x v="2"/>
    <n v="0"/>
    <s v="F. MALAGA"/>
    <s v="A"/>
    <d v="1899-12-30T00:02:18"/>
    <d v="1899-12-30T00:02:18"/>
    <s v="OK"/>
    <m/>
    <m/>
    <d v="1899-12-30T00:00:00"/>
    <d v="1899-12-30T00:32:11"/>
    <n v="6"/>
    <n v="-1.5972222222200294E-3"/>
    <n v="32.183333333337615"/>
    <n v="18"/>
    <s v="Si"/>
  </r>
  <r>
    <s v="CSMA"/>
    <s v="2025009548"/>
    <x v="0"/>
    <s v="ER2965BBS"/>
    <s v="E8745MLM"/>
    <d v="2025-03-07T00:00:00"/>
    <m/>
    <s v="3264"/>
    <x v="36"/>
    <s v="PA"/>
    <s v="S1"/>
    <m/>
    <d v="2025-03-07T00:00:00"/>
    <d v="1899-12-30T17:36:29"/>
    <d v="2025-03-07T00:00:00"/>
    <d v="1899-12-30T17:34:12"/>
    <d v="2025-03-07T00:00:00"/>
    <d v="1899-12-30T18:05:47"/>
    <x v="0"/>
    <s v="RFCPI"/>
    <s v="7022044768"/>
    <s v="FBO"/>
    <d v="1899-12-30T00:33:52"/>
    <d v="1899-12-30T00:31:35"/>
    <d v="1899-12-30T00:02:17"/>
    <s v="Granel"/>
    <s v="E001"/>
    <x v="2"/>
    <d v="1899-12-30T00:29:18"/>
    <d v="1899-12-30T00:31:35"/>
    <n v="17"/>
    <x v="10"/>
    <x v="2"/>
    <x v="2"/>
    <n v="0"/>
    <n v="0"/>
    <s v="OK"/>
    <s v="Granel"/>
    <x v="2"/>
    <n v="0"/>
    <s v="F. MALAGA"/>
    <s v="A"/>
    <d v="1899-12-30T00:02:17"/>
    <d v="1899-12-30T00:02:17"/>
    <s v="OK"/>
    <m/>
    <m/>
    <d v="1899-12-30T00:00:00"/>
    <d v="1899-12-30T00:29:18"/>
    <n v="6"/>
    <n v="-1.5856481481499873E-3"/>
    <n v="29.299999999996906"/>
    <n v="18"/>
    <s v="Si"/>
  </r>
  <r>
    <s v="CSMA"/>
    <s v="2025009552"/>
    <x v="0"/>
    <s v="ER8349BDL"/>
    <s v="E9043KYN"/>
    <d v="2025-03-10T00:00:00"/>
    <m/>
    <s v="3264"/>
    <x v="36"/>
    <s v="PA"/>
    <s v="S1"/>
    <m/>
    <d v="2025-03-10T00:00:00"/>
    <d v="1899-12-30T05:05:06"/>
    <d v="2025-03-10T00:00:00"/>
    <d v="1899-12-30T05:02:43"/>
    <d v="2025-03-10T00:00:00"/>
    <d v="1899-12-30T05:27:48"/>
    <x v="0"/>
    <s v="RFCPI"/>
    <s v="7022044769"/>
    <s v="EXW"/>
    <d v="1899-12-30T00:27:28"/>
    <d v="1899-12-30T00:25:05"/>
    <d v="1899-12-30T00:02:23"/>
    <s v="Granel"/>
    <s v="E001"/>
    <x v="1"/>
    <d v="1899-12-30T00:22:42"/>
    <d v="1899-12-30T00:25:05"/>
    <n v="5"/>
    <x v="11"/>
    <x v="3"/>
    <x v="2"/>
    <n v="0"/>
    <n v="0"/>
    <s v="OK"/>
    <s v="Granel"/>
    <x v="2"/>
    <n v="0"/>
    <s v="F. MALAGA"/>
    <s v="A"/>
    <d v="1899-12-30T00:02:23"/>
    <d v="1899-12-30T00:02:23"/>
    <s v="OK"/>
    <m/>
    <m/>
    <d v="1899-12-30T00:00:00"/>
    <d v="1899-12-30T00:22:42"/>
    <n v="2"/>
    <n v="-1.6550925925900017E-3"/>
    <n v="22.700000000001591"/>
    <n v="5"/>
    <s v="Si"/>
  </r>
  <r>
    <s v="CSMA"/>
    <s v="2025009553"/>
    <x v="0"/>
    <s v="ER8221BBJ"/>
    <s v="E3888GZR"/>
    <d v="2025-03-10T00:00:00"/>
    <m/>
    <s v="3269"/>
    <x v="35"/>
    <s v="PA"/>
    <s v="S2"/>
    <m/>
    <d v="2025-03-10T00:00:00"/>
    <d v="1899-12-30T05:13:23"/>
    <d v="2025-03-10T00:00:00"/>
    <d v="1899-12-30T05:11:03"/>
    <d v="2025-03-10T00:00:00"/>
    <d v="1899-12-30T05:29:37"/>
    <x v="0"/>
    <s v="RFCPI"/>
    <s v="7022044770"/>
    <s v="EXW"/>
    <d v="1899-12-30T00:20:54"/>
    <d v="1899-12-30T00:18:34"/>
    <d v="1899-12-30T00:02:20"/>
    <s v="Granel"/>
    <s v="E001"/>
    <x v="1"/>
    <d v="1899-12-30T00:16:14"/>
    <d v="1899-12-30T00:18:34"/>
    <n v="5"/>
    <x v="11"/>
    <x v="3"/>
    <x v="2"/>
    <n v="0"/>
    <n v="0"/>
    <s v="OK"/>
    <s v="Granel"/>
    <x v="2"/>
    <n v="0"/>
    <s v="F. MALAGA"/>
    <s v="A"/>
    <d v="1899-12-30T00:02:20"/>
    <d v="1899-12-30T00:02:20"/>
    <s v="OK"/>
    <m/>
    <m/>
    <d v="1899-12-30T00:00:00"/>
    <d v="1899-12-30T00:16:14"/>
    <n v="2"/>
    <n v="-1.6203703703700223E-3"/>
    <n v="16.233333333335963"/>
    <n v="5"/>
    <s v="Si"/>
  </r>
  <r>
    <s v="CSMA"/>
    <s v="2025009554"/>
    <x v="0"/>
    <s v="ER9151BBT"/>
    <s v="E8976JGF"/>
    <d v="2025-03-10T00:00:00"/>
    <m/>
    <s v="3268"/>
    <x v="25"/>
    <s v="PA"/>
    <s v="S2"/>
    <m/>
    <d v="2025-03-10T00:00:00"/>
    <d v="1899-12-30T05:21:24"/>
    <d v="2025-03-10T00:00:00"/>
    <d v="1899-12-30T05:19:01"/>
    <d v="2025-03-10T00:00:00"/>
    <d v="1899-12-30T05:49:20"/>
    <x v="0"/>
    <s v="RFCPI"/>
    <s v="7022044771"/>
    <s v="EXW"/>
    <d v="1899-12-30T00:32:42"/>
    <d v="1899-12-30T00:30:19"/>
    <d v="1899-12-30T00:02:23"/>
    <s v="Granel"/>
    <s v="E001"/>
    <x v="1"/>
    <d v="1899-12-30T00:27:56"/>
    <d v="1899-12-30T00:30:19"/>
    <n v="5"/>
    <x v="11"/>
    <x v="3"/>
    <x v="2"/>
    <n v="0"/>
    <n v="0"/>
    <s v="OK"/>
    <s v="Granel"/>
    <x v="2"/>
    <n v="0"/>
    <s v="F. MALAGA"/>
    <s v="A"/>
    <d v="1899-12-30T00:02:23"/>
    <d v="1899-12-30T00:02:23"/>
    <s v="OK"/>
    <m/>
    <m/>
    <d v="1899-12-30T00:00:00"/>
    <d v="1899-12-30T00:27:56"/>
    <n v="2"/>
    <n v="-1.6550925925900017E-3"/>
    <n v="27.933333333335995"/>
    <n v="5"/>
    <s v="Si"/>
  </r>
  <r>
    <s v="CSMA"/>
    <s v="2025009556"/>
    <x v="0"/>
    <s v="ER4763BBY"/>
    <s v="E4421MGY"/>
    <d v="2025-03-10T00:00:00"/>
    <m/>
    <s v="3264"/>
    <x v="36"/>
    <s v="PA"/>
    <s v="S1"/>
    <m/>
    <d v="2025-03-10T00:00:00"/>
    <d v="1899-12-30T05:37:49"/>
    <d v="2025-03-10T00:00:00"/>
    <d v="1899-12-30T05:35:26"/>
    <d v="2025-03-10T00:00:00"/>
    <d v="1899-12-30T06:02:37"/>
    <x v="0"/>
    <s v="RFCPI"/>
    <s v="7022044772"/>
    <s v="FBO"/>
    <d v="1899-12-30T00:29:34"/>
    <d v="1899-12-30T00:27:11"/>
    <d v="1899-12-30T00:02:23"/>
    <s v="Granel"/>
    <s v="E001"/>
    <x v="2"/>
    <d v="1899-12-30T00:24:48"/>
    <d v="1899-12-30T00:27:11"/>
    <n v="5"/>
    <x v="11"/>
    <x v="3"/>
    <x v="2"/>
    <n v="0"/>
    <n v="0"/>
    <s v="OK"/>
    <s v="Granel"/>
    <x v="2"/>
    <n v="0"/>
    <s v="F. MALAGA"/>
    <s v="A"/>
    <d v="1899-12-30T00:02:23"/>
    <d v="1899-12-30T00:02:23"/>
    <s v="OK"/>
    <m/>
    <m/>
    <d v="1899-12-30T00:00:00"/>
    <d v="1899-12-30T00:24:48"/>
    <n v="2"/>
    <n v="-1.6550925926000215E-3"/>
    <n v="24.799999999996761"/>
    <n v="6"/>
    <s v="Si"/>
  </r>
  <r>
    <s v="CSMA"/>
    <s v="2025009555"/>
    <x v="0"/>
    <s v="ER9329BBT"/>
    <s v="E5714JWS"/>
    <d v="2025-03-10T00:00:00"/>
    <m/>
    <s v="3271"/>
    <x v="46"/>
    <s v="PA"/>
    <s v="S3"/>
    <m/>
    <d v="2025-03-10T00:00:00"/>
    <d v="1899-12-30T05:28:18"/>
    <d v="2025-03-10T00:00:00"/>
    <d v="1899-12-30T05:25:56"/>
    <d v="2025-03-10T00:00:00"/>
    <d v="1899-12-30T06:06:39"/>
    <x v="0"/>
    <s v="RFCPI"/>
    <s v="7022044773"/>
    <s v="FBO"/>
    <d v="1899-12-30T00:43:05"/>
    <d v="1899-12-30T00:40:43"/>
    <d v="1899-12-30T00:02:22"/>
    <s v="Granel"/>
    <s v="E001"/>
    <x v="2"/>
    <d v="1899-12-30T00:38:21"/>
    <d v="1899-12-30T00:40:43"/>
    <n v="5"/>
    <x v="11"/>
    <x v="3"/>
    <x v="2"/>
    <n v="0"/>
    <n v="0"/>
    <s v="OK"/>
    <s v="Granel"/>
    <x v="2"/>
    <n v="0"/>
    <s v="F. MALAGA"/>
    <s v="A"/>
    <d v="1899-12-30T00:02:22"/>
    <d v="1899-12-30T00:02:22"/>
    <s v="OK"/>
    <m/>
    <m/>
    <d v="1899-12-30T00:00:00"/>
    <d v="1899-12-30T00:38:21"/>
    <n v="2"/>
    <n v="-1.6435185185200152E-3"/>
    <n v="38.350000000007995"/>
    <n v="6"/>
    <s v="Si"/>
  </r>
  <r>
    <s v="CSMA"/>
    <s v="2025009557"/>
    <x v="0"/>
    <s v="EGR03345R"/>
    <s v="E7812KXB"/>
    <d v="2025-03-10T00:00:00"/>
    <m/>
    <s v="3262"/>
    <x v="40"/>
    <s v="PA"/>
    <s v="S6"/>
    <m/>
    <d v="2025-03-10T00:00:00"/>
    <d v="1899-12-30T05:39:28"/>
    <d v="2025-03-10T00:00:00"/>
    <d v="1899-12-30T05:37:04"/>
    <d v="2025-03-10T00:00:00"/>
    <d v="1899-12-30T06:06:53"/>
    <x v="0"/>
    <s v="RFCPI"/>
    <s v="7022044774"/>
    <s v="EXW"/>
    <d v="1899-12-30T00:32:13"/>
    <d v="1899-12-30T00:29:49"/>
    <d v="1899-12-30T00:02:24"/>
    <s v="Granel"/>
    <s v="E001"/>
    <x v="1"/>
    <d v="1899-12-30T00:27:25"/>
    <d v="1899-12-30T00:29:49"/>
    <n v="5"/>
    <x v="11"/>
    <x v="3"/>
    <x v="2"/>
    <n v="0"/>
    <n v="0"/>
    <s v="OK"/>
    <s v="Granel"/>
    <x v="2"/>
    <n v="0"/>
    <s v="F. MALAGA"/>
    <s v="A"/>
    <d v="1899-12-30T00:02:24"/>
    <d v="1899-12-30T00:02:24"/>
    <s v="OK"/>
    <m/>
    <m/>
    <d v="1899-12-30T00:00:00"/>
    <d v="1899-12-30T00:27:25"/>
    <n v="2"/>
    <n v="-1.6666666666700081E-3"/>
    <n v="27.416666666663982"/>
    <n v="6"/>
    <s v="Si"/>
  </r>
  <r>
    <s v="CSMA"/>
    <s v="2025009558"/>
    <x v="0"/>
    <s v="ER5973BBL"/>
    <s v="E0247JRH"/>
    <d v="2025-03-10T00:00:00"/>
    <m/>
    <s v="3260"/>
    <x v="41"/>
    <s v="PA"/>
    <s v="S8"/>
    <m/>
    <d v="2025-03-10T00:00:00"/>
    <d v="1899-12-30T05:40:21"/>
    <d v="2025-03-10T00:00:00"/>
    <d v="1899-12-30T05:37:57"/>
    <d v="2025-03-10T00:00:00"/>
    <d v="1899-12-30T06:08:41"/>
    <x v="0"/>
    <s v="RFCPI"/>
    <s v="7022044775"/>
    <s v="EXW"/>
    <d v="1899-12-30T00:33:08"/>
    <d v="1899-12-30T00:30:44"/>
    <d v="1899-12-30T00:02:24"/>
    <s v="Granel"/>
    <s v="E001"/>
    <x v="1"/>
    <d v="1899-12-30T00:28:20"/>
    <d v="1899-12-30T00:30:44"/>
    <n v="5"/>
    <x v="11"/>
    <x v="3"/>
    <x v="2"/>
    <n v="0"/>
    <n v="0"/>
    <s v="OK"/>
    <s v="Granel"/>
    <x v="2"/>
    <n v="0"/>
    <s v="F. MALAGA"/>
    <s v="A"/>
    <d v="1899-12-30T00:02:24"/>
    <d v="1899-12-30T00:02:24"/>
    <s v="OK"/>
    <m/>
    <m/>
    <d v="1899-12-30T00:00:00"/>
    <d v="1899-12-30T00:28:20"/>
    <n v="2"/>
    <n v="-1.6666666666700081E-3"/>
    <n v="28.333333333324823"/>
    <n v="6"/>
    <s v="Si"/>
  </r>
  <r>
    <s v="CSMA"/>
    <s v="2025009559"/>
    <x v="0"/>
    <s v="ESG00748R"/>
    <s v="E8228JWJ"/>
    <d v="2025-03-10T00:00:00"/>
    <m/>
    <s v="3269"/>
    <x v="35"/>
    <s v="PA"/>
    <s v="S2"/>
    <m/>
    <d v="2025-03-10T00:00:00"/>
    <d v="1899-12-30T05:43:00"/>
    <d v="2025-03-10T00:00:00"/>
    <d v="1899-12-30T05:40:36"/>
    <d v="2025-03-10T00:00:00"/>
    <d v="1899-12-30T06:09:56"/>
    <x v="0"/>
    <s v="RFCPI"/>
    <s v="7022044776"/>
    <s v="FBO"/>
    <d v="1899-12-30T00:31:44"/>
    <d v="1899-12-30T00:29:20"/>
    <d v="1899-12-30T00:02:24"/>
    <s v="Granel"/>
    <s v="E001"/>
    <x v="2"/>
    <d v="1899-12-30T00:26:56"/>
    <d v="1899-12-30T00:29:20"/>
    <n v="5"/>
    <x v="11"/>
    <x v="3"/>
    <x v="2"/>
    <n v="0"/>
    <n v="0"/>
    <s v="OK"/>
    <s v="Granel"/>
    <x v="2"/>
    <n v="0"/>
    <s v="F. MALAGA"/>
    <s v="A"/>
    <d v="1899-12-30T00:02:24"/>
    <d v="1899-12-30T00:02:24"/>
    <s v="OK"/>
    <m/>
    <m/>
    <d v="1899-12-30T00:00:00"/>
    <d v="1899-12-30T00:26:56"/>
    <n v="2"/>
    <n v="-1.6666666666599883E-3"/>
    <n v="26.933333333342393"/>
    <n v="6"/>
    <s v="Si"/>
  </r>
  <r>
    <s v="CSMA"/>
    <s v="2025009560"/>
    <x v="0"/>
    <s v="EJ02544R"/>
    <s v="E9533LGJ"/>
    <d v="2025-03-10T00:00:00"/>
    <m/>
    <s v="3282"/>
    <x v="42"/>
    <s v="PA"/>
    <m/>
    <m/>
    <d v="2025-03-10T00:00:00"/>
    <d v="1899-12-30T05:59:45"/>
    <d v="2025-03-10T00:00:00"/>
    <d v="1899-12-30T10:19:01"/>
    <d v="2025-03-10T00:00:00"/>
    <d v="1899-12-30T06:38:35"/>
    <x v="241"/>
    <s v="CCORRAL"/>
    <s v="7022044777"/>
    <s v="FBO"/>
    <d v="1899-12-30T07:59:42"/>
    <d v="1899-12-30T03:40:26"/>
    <d v="1899-12-30T04:19:16"/>
    <s v="Ensacado"/>
    <s v="E002"/>
    <x v="2"/>
    <d v="1899-12-30T00:38:50"/>
    <n v="-0.15307870370371002"/>
    <n v="5"/>
    <x v="11"/>
    <x v="3"/>
    <x v="1"/>
    <n v="0"/>
    <n v="0"/>
    <s v="OK"/>
    <s v="Ensacado"/>
    <x v="2"/>
    <n v="0"/>
    <s v="F. MALAGA"/>
    <s v="A"/>
    <d v="1899-12-30T04:19:16"/>
    <d v="1899-12-30T03:21:16"/>
    <s v="KO"/>
    <m/>
    <m/>
    <d v="1899-12-30T00:00:00"/>
    <d v="1899-12-30T00:38:50"/>
    <n v="2"/>
    <d v="1899-12-30T04:19:16"/>
    <n v="38.833333333329584"/>
    <n v="6"/>
    <s v="Si"/>
  </r>
  <r>
    <s v="CSMA"/>
    <s v="2025009563"/>
    <x v="0"/>
    <s v="ER4551BBJ"/>
    <s v="E6688FFY"/>
    <d v="2025-03-10T00:00:00"/>
    <m/>
    <s v="3282"/>
    <x v="42"/>
    <s v="PA"/>
    <m/>
    <m/>
    <d v="2025-03-10T00:00:00"/>
    <d v="1899-12-30T06:08:06"/>
    <d v="2025-03-10T00:00:00"/>
    <d v="1899-12-30T09:00:00"/>
    <d v="2025-03-10T00:00:00"/>
    <d v="1899-12-30T06:53:28"/>
    <x v="242"/>
    <s v="CCORRAL"/>
    <s v="7022044779"/>
    <s v="FBO"/>
    <d v="1899-12-30T04:58:26"/>
    <d v="1899-12-30T02:06:32"/>
    <d v="1899-12-30T02:51:54"/>
    <s v="Ensacado"/>
    <s v="E002"/>
    <x v="2"/>
    <d v="1899-12-30T00:45:22"/>
    <n v="-8.7870370370369988E-2"/>
    <n v="6"/>
    <x v="11"/>
    <x v="3"/>
    <x v="1"/>
    <n v="0"/>
    <n v="0"/>
    <s v="OK"/>
    <s v="Ensacado"/>
    <x v="2"/>
    <n v="0"/>
    <s v="F. MALAGA"/>
    <s v="B"/>
    <d v="1899-12-30T02:51:54"/>
    <d v="1899-12-30T01:53:54"/>
    <s v="KO"/>
    <m/>
    <m/>
    <d v="1899-12-30T00:00:00"/>
    <d v="1899-12-30T00:45:22"/>
    <n v="2"/>
    <d v="1899-12-30T02:51:54"/>
    <n v="45.366666666667228"/>
    <n v="6"/>
    <s v="No"/>
  </r>
  <r>
    <s v="CSMA"/>
    <s v="2025009565"/>
    <x v="0"/>
    <s v="ER1055BBH"/>
    <s v="E0721JRZ"/>
    <d v="2025-03-10T00:00:00"/>
    <m/>
    <s v="3264"/>
    <x v="36"/>
    <s v="PA"/>
    <s v="S1"/>
    <m/>
    <d v="2025-03-10T00:00:00"/>
    <d v="1899-12-30T06:27:23"/>
    <d v="2025-03-10T00:00:00"/>
    <d v="1899-12-30T06:25:01"/>
    <d v="2025-03-10T00:00:00"/>
    <d v="1899-12-30T06:58:11"/>
    <x v="0"/>
    <s v="RFCPI"/>
    <s v="7022044780"/>
    <s v="FBO"/>
    <d v="1899-12-30T00:35:32"/>
    <d v="1899-12-30T00:33:10"/>
    <d v="1899-12-30T00:02:22"/>
    <s v="Granel"/>
    <s v="E001"/>
    <x v="2"/>
    <d v="1899-12-30T00:30:48"/>
    <d v="1899-12-30T00:33:10"/>
    <n v="6"/>
    <x v="11"/>
    <x v="3"/>
    <x v="2"/>
    <n v="0"/>
    <n v="0"/>
    <s v="OK"/>
    <s v="Granel"/>
    <x v="2"/>
    <n v="0"/>
    <s v="F. MALAGA"/>
    <s v="A"/>
    <d v="1899-12-30T00:02:22"/>
    <d v="1899-12-30T00:02:22"/>
    <s v="OK"/>
    <m/>
    <m/>
    <d v="1899-12-30T00:00:00"/>
    <d v="1899-12-30T00:30:48"/>
    <n v="2"/>
    <n v="-1.6435185185100232E-3"/>
    <n v="30.800000000001617"/>
    <n v="6"/>
    <s v="Si"/>
  </r>
  <r>
    <s v="CSMA"/>
    <s v="2025009568"/>
    <x v="0"/>
    <s v="ER0936BBS"/>
    <s v="E1632JZF"/>
    <d v="2025-03-10T00:00:00"/>
    <m/>
    <s v="3269"/>
    <x v="35"/>
    <s v="PA"/>
    <s v="S2"/>
    <m/>
    <d v="2025-03-10T00:00:00"/>
    <d v="1899-12-30T06:32:12"/>
    <d v="2025-03-10T00:00:00"/>
    <d v="1899-12-30T06:29:49"/>
    <d v="2025-03-10T00:00:00"/>
    <d v="1899-12-30T07:02:02"/>
    <x v="0"/>
    <s v="RFCPI"/>
    <s v="7022044782"/>
    <s v="FBO"/>
    <d v="1899-12-30T00:34:36"/>
    <d v="1899-12-30T00:32:13"/>
    <d v="1899-12-30T00:02:23"/>
    <s v="Granel"/>
    <s v="E001"/>
    <x v="2"/>
    <d v="1899-12-30T00:29:50"/>
    <d v="1899-12-30T00:32:13"/>
    <n v="6"/>
    <x v="11"/>
    <x v="3"/>
    <x v="2"/>
    <n v="0"/>
    <n v="0"/>
    <s v="OK"/>
    <s v="Granel"/>
    <x v="2"/>
    <n v="0"/>
    <s v="F. MALAGA"/>
    <s v="A"/>
    <d v="1899-12-30T00:02:23"/>
    <d v="1899-12-30T00:02:23"/>
    <s v="OK"/>
    <m/>
    <m/>
    <d v="1899-12-30T00:00:00"/>
    <d v="1899-12-30T00:29:50"/>
    <n v="2"/>
    <n v="-1.6550925925900017E-3"/>
    <n v="29.833333333329577"/>
    <n v="7"/>
    <s v="Si"/>
  </r>
  <r>
    <s v="CSMA"/>
    <s v="2025009573"/>
    <x v="0"/>
    <s v="ER0860BBM"/>
    <s v="E5730JVY"/>
    <d v="2025-03-10T00:00:00"/>
    <m/>
    <s v="3262"/>
    <x v="40"/>
    <s v="PA"/>
    <s v="S6"/>
    <m/>
    <d v="2025-03-10T00:00:00"/>
    <d v="1899-12-30T06:50:20"/>
    <d v="2025-03-10T00:00:00"/>
    <d v="1899-12-30T06:47:56"/>
    <d v="2025-03-10T00:00:00"/>
    <d v="1899-12-30T07:25:51"/>
    <x v="0"/>
    <s v="RFCPI"/>
    <s v="7022044783"/>
    <s v="FBO"/>
    <d v="1899-12-30T00:40:19"/>
    <d v="1899-12-30T00:37:55"/>
    <d v="1899-12-30T00:02:24"/>
    <s v="Granel"/>
    <s v="E001"/>
    <x v="2"/>
    <d v="1899-12-30T00:35:31"/>
    <d v="1899-12-30T00:37:55"/>
    <n v="6"/>
    <x v="11"/>
    <x v="3"/>
    <x v="2"/>
    <n v="0"/>
    <n v="0"/>
    <s v="OK"/>
    <s v="Granel"/>
    <x v="2"/>
    <n v="0"/>
    <s v="F. MALAGA"/>
    <s v="A"/>
    <d v="1899-12-30T00:02:24"/>
    <d v="1899-12-30T00:02:24"/>
    <s v="OK"/>
    <m/>
    <m/>
    <d v="1899-12-30T00:00:00"/>
    <d v="1899-12-30T00:35:31"/>
    <n v="2"/>
    <n v="-1.6666666666599883E-3"/>
    <n v="35.516666666678397"/>
    <n v="7"/>
    <s v="Si"/>
  </r>
  <r>
    <s v="CSMA"/>
    <s v="2025009570"/>
    <x v="0"/>
    <s v="ER3809BBS"/>
    <s v="E9449KGB"/>
    <d v="2025-03-10T00:00:00"/>
    <m/>
    <s v="3264"/>
    <x v="36"/>
    <s v="PA"/>
    <s v="S1"/>
    <m/>
    <d v="2025-03-10T00:00:00"/>
    <d v="1899-12-30T06:43:31"/>
    <d v="2025-03-10T00:00:00"/>
    <d v="1899-12-30T06:41:07"/>
    <d v="2025-03-10T00:00:00"/>
    <d v="1899-12-30T07:33:26"/>
    <x v="0"/>
    <s v="RFCPI"/>
    <s v="7022044784"/>
    <s v="FBO"/>
    <d v="1899-12-30T00:54:43"/>
    <d v="1899-12-30T00:52:19"/>
    <d v="1899-12-30T00:02:24"/>
    <s v="Granel"/>
    <s v="E001"/>
    <x v="2"/>
    <d v="1899-12-30T00:49:55"/>
    <d v="1899-12-30T00:52:19"/>
    <n v="6"/>
    <x v="11"/>
    <x v="3"/>
    <x v="2"/>
    <n v="0"/>
    <n v="0"/>
    <s v="OK"/>
    <s v="Granel"/>
    <x v="2"/>
    <n v="0"/>
    <s v="F. MALAGA"/>
    <s v="B"/>
    <d v="1899-12-30T00:02:24"/>
    <d v="1899-12-30T00:02:24"/>
    <s v="OK"/>
    <m/>
    <m/>
    <d v="1899-12-30T00:00:00"/>
    <d v="1899-12-30T00:49:55"/>
    <n v="2"/>
    <n v="-1.6666666666699803E-3"/>
    <n v="49.916666666664021"/>
    <n v="7"/>
    <s v="No"/>
  </r>
  <r>
    <s v="CSMA"/>
    <s v="2025009579"/>
    <x v="0"/>
    <s v="ER9443BDF"/>
    <s v="E4941MFZ"/>
    <d v="2025-03-10T00:00:00"/>
    <m/>
    <s v="3263"/>
    <x v="43"/>
    <s v="PA"/>
    <s v="S5"/>
    <m/>
    <d v="2025-03-10T00:00:00"/>
    <d v="1899-12-30T07:12:47"/>
    <d v="2025-03-10T00:00:00"/>
    <d v="1899-12-30T07:10:25"/>
    <d v="2025-03-10T00:00:00"/>
    <d v="1899-12-30T07:35:41"/>
    <x v="0"/>
    <s v="RFCPI"/>
    <s v="7022044785"/>
    <s v="EXW"/>
    <d v="1899-12-30T00:27:38"/>
    <d v="1899-12-30T00:25:16"/>
    <d v="1899-12-30T00:02:22"/>
    <s v="Granel"/>
    <s v="E001"/>
    <x v="1"/>
    <d v="1899-12-30T00:22:54"/>
    <d v="1899-12-30T00:25:16"/>
    <n v="7"/>
    <x v="11"/>
    <x v="3"/>
    <x v="2"/>
    <n v="0"/>
    <n v="0"/>
    <s v="OK"/>
    <s v="Granel"/>
    <x v="2"/>
    <n v="0"/>
    <s v="F. MALAGA"/>
    <s v="A"/>
    <d v="1899-12-30T00:02:22"/>
    <d v="1899-12-30T00:02:22"/>
    <s v="OK"/>
    <m/>
    <m/>
    <d v="1899-12-30T00:00:00"/>
    <d v="1899-12-30T00:22:54"/>
    <n v="2"/>
    <n v="-1.6435185185199597E-3"/>
    <n v="22.90000000000326"/>
    <n v="7"/>
    <s v="Si"/>
  </r>
  <r>
    <s v="CSMA"/>
    <s v="2025009574"/>
    <x v="0"/>
    <s v="ER4533BBP"/>
    <s v="E5811MHB"/>
    <d v="2025-03-10T00:00:00"/>
    <m/>
    <s v="3269"/>
    <x v="35"/>
    <s v="PA"/>
    <s v="S2"/>
    <m/>
    <d v="2025-03-10T00:00:00"/>
    <d v="1899-12-30T06:57:06"/>
    <d v="2025-03-10T00:00:00"/>
    <d v="1899-12-30T06:54:42"/>
    <d v="2025-03-10T00:00:00"/>
    <d v="1899-12-30T07:36:01"/>
    <x v="0"/>
    <s v="RFCPI"/>
    <s v="7022044786"/>
    <s v="FBO"/>
    <d v="1899-12-30T00:43:43"/>
    <d v="1899-12-30T00:41:19"/>
    <d v="1899-12-30T00:02:24"/>
    <s v="Granel"/>
    <s v="E001"/>
    <x v="2"/>
    <d v="1899-12-30T00:38:55"/>
    <d v="1899-12-30T00:41:19"/>
    <n v="6"/>
    <x v="11"/>
    <x v="3"/>
    <x v="2"/>
    <n v="0"/>
    <n v="0"/>
    <s v="OK"/>
    <s v="Granel"/>
    <x v="2"/>
    <n v="0"/>
    <s v="F. MALAGA"/>
    <s v="A"/>
    <d v="1899-12-30T00:02:24"/>
    <d v="1899-12-30T00:02:24"/>
    <s v="OK"/>
    <m/>
    <m/>
    <d v="1899-12-30T00:00:00"/>
    <d v="1899-12-30T00:38:55"/>
    <n v="2"/>
    <n v="-1.6666666666699803E-3"/>
    <n v="38.916666666662465"/>
    <n v="7"/>
    <s v="Si"/>
  </r>
  <r>
    <s v="CSMA"/>
    <s v="2025009571"/>
    <x v="0"/>
    <s v="ER2310BBX"/>
    <s v="E5477KKG"/>
    <d v="2025-03-10T00:00:00"/>
    <m/>
    <s v="3264"/>
    <x v="36"/>
    <s v="PA"/>
    <s v="S1"/>
    <m/>
    <d v="2025-03-10T00:00:00"/>
    <d v="1899-12-30T06:44:28"/>
    <d v="2025-03-10T00:00:00"/>
    <d v="1899-12-30T06:42:04"/>
    <d v="2025-03-10T00:00:00"/>
    <d v="1899-12-30T07:37:52"/>
    <x v="0"/>
    <s v="RFCPI"/>
    <s v="7022044787"/>
    <s v="FBO"/>
    <d v="1899-12-30T00:58:12"/>
    <d v="1899-12-30T00:55:48"/>
    <d v="1899-12-30T00:02:24"/>
    <s v="Granel"/>
    <s v="E001"/>
    <x v="2"/>
    <d v="1899-12-30T00:53:24"/>
    <d v="1899-12-30T00:55:48"/>
    <n v="6"/>
    <x v="11"/>
    <x v="3"/>
    <x v="2"/>
    <n v="0"/>
    <n v="0"/>
    <s v="OK"/>
    <s v="Granel"/>
    <x v="2"/>
    <n v="0"/>
    <s v="F. MALAGA"/>
    <s v="B"/>
    <d v="1899-12-30T00:02:24"/>
    <d v="1899-12-30T00:02:24"/>
    <s v="OK"/>
    <m/>
    <m/>
    <d v="1899-12-30T00:00:00"/>
    <d v="1899-12-30T00:53:24"/>
    <n v="2"/>
    <n v="-1.6666666666699803E-3"/>
    <n v="53.399999999995238"/>
    <n v="7"/>
    <s v="No"/>
  </r>
  <r>
    <s v="CSMA"/>
    <s v="2025009576"/>
    <x v="0"/>
    <s v="ER4228BBT"/>
    <s v="E1228KBR"/>
    <d v="2025-03-10T00:00:00"/>
    <m/>
    <s v="3260"/>
    <x v="41"/>
    <s v="PA"/>
    <s v="S8"/>
    <m/>
    <d v="2025-03-10T00:00:00"/>
    <d v="1899-12-30T07:07:36"/>
    <d v="2025-03-10T00:00:00"/>
    <d v="1899-12-30T07:05:13"/>
    <d v="2025-03-10T00:00:00"/>
    <d v="1899-12-30T07:44:52"/>
    <x v="0"/>
    <s v="RFCPI"/>
    <s v="7022044789"/>
    <s v="EXW"/>
    <d v="1899-12-30T00:42:02"/>
    <d v="1899-12-30T00:39:39"/>
    <d v="1899-12-30T00:02:23"/>
    <s v="Granel"/>
    <s v="E001"/>
    <x v="1"/>
    <d v="1899-12-30T00:37:16"/>
    <d v="1899-12-30T00:39:39"/>
    <n v="7"/>
    <x v="11"/>
    <x v="3"/>
    <x v="2"/>
    <n v="0"/>
    <n v="0"/>
    <s v="OK"/>
    <s v="Granel"/>
    <x v="2"/>
    <n v="0"/>
    <s v="F. MALAGA"/>
    <s v="A"/>
    <d v="1899-12-30T00:02:23"/>
    <d v="1899-12-30T00:02:23"/>
    <s v="OK"/>
    <m/>
    <m/>
    <d v="1899-12-30T00:00:00"/>
    <d v="1899-12-30T00:37:16"/>
    <n v="2"/>
    <n v="-1.6550925925900017E-3"/>
    <n v="37.266666666667163"/>
    <n v="7"/>
    <s v="Si"/>
  </r>
  <r>
    <s v="CSMA"/>
    <s v="2025009572"/>
    <x v="0"/>
    <s v="ER9403BBD"/>
    <s v="E5260KKG"/>
    <d v="2025-03-10T00:00:00"/>
    <m/>
    <s v="3264"/>
    <x v="36"/>
    <s v="PA"/>
    <s v="S1"/>
    <m/>
    <d v="2025-03-10T00:00:00"/>
    <d v="1899-12-30T06:47:19"/>
    <d v="2025-03-10T00:00:00"/>
    <d v="1899-12-30T06:44:55"/>
    <d v="2025-03-10T00:00:00"/>
    <d v="1899-12-30T07:44:57"/>
    <x v="0"/>
    <s v="RFCPI"/>
    <s v="7022044790"/>
    <s v="FBO"/>
    <d v="1899-12-30T01:02:26"/>
    <d v="1899-12-30T01:00:02"/>
    <d v="1899-12-30T00:02:24"/>
    <s v="Granel"/>
    <s v="E001"/>
    <x v="2"/>
    <d v="1899-12-30T00:57:38"/>
    <d v="1899-12-30T01:00:02"/>
    <n v="6"/>
    <x v="11"/>
    <x v="3"/>
    <x v="2"/>
    <n v="0"/>
    <n v="0"/>
    <s v="OK"/>
    <s v="Granel"/>
    <x v="2"/>
    <n v="0"/>
    <s v="F. MALAGA"/>
    <s v="B"/>
    <d v="1899-12-30T00:02:24"/>
    <d v="1899-12-30T00:02:24"/>
    <s v="OK"/>
    <m/>
    <m/>
    <d v="1899-12-30T00:00:00"/>
    <d v="1899-12-30T00:57:38"/>
    <n v="2"/>
    <n v="-1.6666666666699803E-3"/>
    <n v="57.633333333321609"/>
    <n v="7"/>
    <s v="No"/>
  </r>
  <r>
    <s v="CSMA"/>
    <s v="2025009582"/>
    <x v="0"/>
    <s v="ER1030BBJ"/>
    <s v="E0463JRH"/>
    <d v="2025-03-10T00:00:00"/>
    <m/>
    <s v="3269"/>
    <x v="35"/>
    <s v="PA"/>
    <s v="S2"/>
    <m/>
    <d v="2025-03-10T00:00:00"/>
    <d v="1899-12-30T07:22:10"/>
    <d v="2025-03-10T00:00:00"/>
    <d v="1899-12-30T07:19:46"/>
    <d v="2025-03-10T00:00:00"/>
    <d v="1899-12-30T08:08:02"/>
    <x v="0"/>
    <s v="RFCPI"/>
    <s v="7022044791"/>
    <s v="FBO"/>
    <d v="1899-12-30T00:50:40"/>
    <d v="1899-12-30T00:48:16"/>
    <d v="1899-12-30T00:02:24"/>
    <s v="Granel"/>
    <s v="E001"/>
    <x v="2"/>
    <d v="1899-12-30T00:45:52"/>
    <d v="1899-12-30T00:48:16"/>
    <n v="7"/>
    <x v="11"/>
    <x v="3"/>
    <x v="2"/>
    <n v="0"/>
    <n v="0"/>
    <s v="OK"/>
    <s v="Granel"/>
    <x v="2"/>
    <n v="0"/>
    <s v="F. MALAGA"/>
    <s v="B"/>
    <d v="1899-12-30T00:02:24"/>
    <d v="1899-12-30T00:02:24"/>
    <s v="OK"/>
    <m/>
    <m/>
    <d v="1899-12-30T00:00:00"/>
    <d v="1899-12-30T00:45:52"/>
    <n v="2"/>
    <n v="-1.6666666666700358E-3"/>
    <n v="45.866666666663953"/>
    <n v="8"/>
    <s v="No"/>
  </r>
  <r>
    <s v="CSMA"/>
    <s v="2025009578"/>
    <x v="0"/>
    <s v="ER4695BDR"/>
    <s v="E9461JBD"/>
    <d v="2025-03-10T00:00:00"/>
    <m/>
    <s v="3264"/>
    <x v="36"/>
    <s v="PA"/>
    <s v="S1"/>
    <m/>
    <d v="2025-03-10T00:00:00"/>
    <d v="1899-12-30T07:09:27"/>
    <d v="2025-03-10T00:00:00"/>
    <d v="1899-12-30T07:07:05"/>
    <d v="2025-03-10T00:00:00"/>
    <d v="1899-12-30T08:19:37"/>
    <x v="0"/>
    <s v="RFCPI"/>
    <s v="7022044792"/>
    <s v="EXW"/>
    <d v="1899-12-30T01:14:54"/>
    <d v="1899-12-30T01:12:32"/>
    <d v="1899-12-30T00:02:22"/>
    <s v="Granel"/>
    <s v="E001"/>
    <x v="1"/>
    <d v="1899-12-30T01:10:10"/>
    <d v="1899-12-30T01:12:32"/>
    <n v="7"/>
    <x v="11"/>
    <x v="3"/>
    <x v="2"/>
    <n v="0"/>
    <n v="0"/>
    <s v="OK"/>
    <s v="Granel"/>
    <x v="2"/>
    <n v="0"/>
    <s v="F. MALAGA"/>
    <s v="B"/>
    <d v="1899-12-30T00:02:22"/>
    <d v="1899-12-30T00:02:22"/>
    <s v="OK"/>
    <m/>
    <m/>
    <d v="1899-12-30T00:00:00"/>
    <d v="1899-12-30T01:10:10"/>
    <n v="2"/>
    <n v="-1.6435185185199597E-3"/>
    <n v="70.166666666663986"/>
    <n v="8"/>
    <s v="No"/>
  </r>
  <r>
    <s v="CSMA"/>
    <s v="2025009584"/>
    <x v="0"/>
    <s v="ER4687BBY"/>
    <s v="E8077LMM"/>
    <d v="2025-03-10T00:00:00"/>
    <m/>
    <s v="3268"/>
    <x v="25"/>
    <s v="PA"/>
    <s v="S2"/>
    <m/>
    <d v="2025-03-10T00:00:00"/>
    <d v="1899-12-30T07:31:14"/>
    <d v="2025-03-10T00:00:00"/>
    <d v="1899-12-30T07:28:50"/>
    <d v="2025-03-10T00:00:00"/>
    <d v="1899-12-30T08:23:06"/>
    <x v="0"/>
    <s v="RFCPI"/>
    <s v="7022044793"/>
    <s v="FBO"/>
    <d v="1899-12-30T00:56:40"/>
    <d v="1899-12-30T00:54:16"/>
    <d v="1899-12-30T00:02:24"/>
    <s v="Granel"/>
    <s v="E001"/>
    <x v="2"/>
    <d v="1899-12-30T00:51:52"/>
    <d v="1899-12-30T00:54:16"/>
    <n v="7"/>
    <x v="11"/>
    <x v="3"/>
    <x v="2"/>
    <n v="0"/>
    <n v="0"/>
    <s v="OK"/>
    <s v="Granel"/>
    <x v="2"/>
    <n v="0"/>
    <s v="F. MALAGA"/>
    <s v="B"/>
    <d v="1899-12-30T00:02:24"/>
    <d v="1899-12-30T00:02:24"/>
    <s v="OK"/>
    <m/>
    <m/>
    <d v="1899-12-30T00:00:00"/>
    <d v="1899-12-30T00:51:52"/>
    <n v="2"/>
    <n v="-1.6666666666699803E-3"/>
    <n v="51.866666666668806"/>
    <n v="8"/>
    <s v="No"/>
  </r>
  <r>
    <s v="CSMA"/>
    <s v=""/>
    <x v="0"/>
    <s v="E3038MPXR8127BDM"/>
    <s v="ER6668BDPR8609BDH"/>
    <d v="2025-03-10T00:00:00"/>
    <m/>
    <s v="3269"/>
    <x v="35"/>
    <s v="PA"/>
    <s v="PA"/>
    <m/>
    <d v="2025-03-10T00:00:00"/>
    <d v="1899-12-30T07:12:47"/>
    <d v="2025-03-10T00:00:00"/>
    <d v="1899-12-30T07:13:09"/>
    <d v="2025-03-10T00:00:00"/>
    <d v="1899-12-30T08:22:15"/>
    <x v="194"/>
    <s v="CCORRAL"/>
    <s v="7022044794"/>
    <s v="FBO"/>
    <d v="1899-12-30T01:09:28"/>
    <d v="1899-12-30T01:09:06"/>
    <d v="1899-12-30T00:00:22"/>
    <s v="Granel"/>
    <s v="E001"/>
    <x v="2"/>
    <d v="1899-12-30T01:09:28"/>
    <d v="1899-12-30T01:09:06"/>
    <n v="7"/>
    <x v="11"/>
    <x v="3"/>
    <x v="2"/>
    <n v="0"/>
    <n v="0"/>
    <s v="OK"/>
    <s v="Granel"/>
    <x v="2"/>
    <n v="0"/>
    <s v="F. MALAGA"/>
    <s v="B"/>
    <d v="1899-12-30T00:00:22"/>
    <d v="1899-12-30T00:00:22"/>
    <s v="OK"/>
    <m/>
    <m/>
    <d v="1899-12-30T00:00:00"/>
    <d v="1899-12-30T01:09:28"/>
    <n v="2"/>
    <d v="1899-12-30T00:00:22"/>
    <n v="69.466666666665645"/>
    <n v="8"/>
    <s v="No"/>
  </r>
  <r>
    <s v="CSMA"/>
    <s v="2025009586"/>
    <x v="0"/>
    <s v="ER8349BDL"/>
    <s v="E9043KYN"/>
    <d v="2025-03-10T00:00:00"/>
    <m/>
    <s v="3264"/>
    <x v="36"/>
    <s v="PA"/>
    <s v="S1"/>
    <m/>
    <d v="2025-03-10T00:00:00"/>
    <d v="1899-12-30T07:48:02"/>
    <d v="2025-03-10T00:00:00"/>
    <d v="1899-12-30T07:45:40"/>
    <d v="2025-03-10T00:00:00"/>
    <d v="1899-12-30T08:38:48"/>
    <x v="0"/>
    <s v="RFCPI"/>
    <s v="7022044795"/>
    <s v="EXW"/>
    <d v="1899-12-30T00:55:30"/>
    <d v="1899-12-30T00:53:08"/>
    <d v="1899-12-30T00:02:22"/>
    <s v="Granel"/>
    <s v="E001"/>
    <x v="1"/>
    <d v="1899-12-30T00:50:46"/>
    <d v="1899-12-30T00:53:08"/>
    <n v="7"/>
    <x v="11"/>
    <x v="3"/>
    <x v="2"/>
    <n v="0"/>
    <n v="0"/>
    <s v="OK"/>
    <s v="Granel"/>
    <x v="2"/>
    <n v="0"/>
    <s v="F. MALAGA"/>
    <s v="B"/>
    <d v="1899-12-30T00:02:22"/>
    <d v="1899-12-30T00:02:22"/>
    <s v="OK"/>
    <m/>
    <m/>
    <d v="1899-12-30T00:00:00"/>
    <d v="1899-12-30T00:50:46"/>
    <n v="2"/>
    <n v="-1.6435185185199597E-3"/>
    <n v="50.766666666667192"/>
    <n v="8"/>
    <s v="No"/>
  </r>
  <r>
    <s v="CSMA"/>
    <s v="2025009590"/>
    <x v="0"/>
    <s v="ER8643BCC"/>
    <s v="E7698LMM"/>
    <d v="2025-03-10T00:00:00"/>
    <m/>
    <s v="3269"/>
    <x v="35"/>
    <s v="PA"/>
    <s v="S2"/>
    <m/>
    <d v="2025-03-10T00:00:00"/>
    <d v="1899-12-30T07:56:16"/>
    <d v="2025-03-10T00:00:00"/>
    <d v="1899-12-30T07:53:53"/>
    <d v="2025-03-10T00:00:00"/>
    <d v="1899-12-30T08:48:00"/>
    <x v="0"/>
    <s v="RFCPI"/>
    <s v="7022044797"/>
    <s v="FBO"/>
    <d v="1899-12-30T00:56:30"/>
    <d v="1899-12-30T00:54:07"/>
    <d v="1899-12-30T00:02:23"/>
    <s v="Granel"/>
    <s v="E001"/>
    <x v="2"/>
    <d v="1899-12-30T00:51:44"/>
    <d v="1899-12-30T00:54:07"/>
    <n v="7"/>
    <x v="11"/>
    <x v="3"/>
    <x v="2"/>
    <n v="0"/>
    <n v="0"/>
    <s v="OK"/>
    <s v="Granel"/>
    <x v="2"/>
    <n v="0"/>
    <s v="F. MALAGA"/>
    <s v="B"/>
    <d v="1899-12-30T00:02:23"/>
    <d v="1899-12-30T00:02:23"/>
    <s v="OK"/>
    <m/>
    <m/>
    <d v="1899-12-30T00:00:00"/>
    <d v="1899-12-30T00:51:44"/>
    <n v="2"/>
    <n v="-1.6550925925900017E-3"/>
    <n v="51.733333333339232"/>
    <n v="8"/>
    <s v="No"/>
  </r>
  <r>
    <s v="CSMA"/>
    <s v="2025009587"/>
    <x v="0"/>
    <s v="ER9151BBT"/>
    <s v="E8976JGF"/>
    <d v="2025-03-10T00:00:00"/>
    <m/>
    <s v="3264"/>
    <x v="36"/>
    <s v="PA"/>
    <s v="S1"/>
    <m/>
    <d v="2025-03-10T00:00:00"/>
    <d v="1899-12-30T07:49:18"/>
    <d v="2025-03-10T00:00:00"/>
    <d v="1899-12-30T07:46:55"/>
    <d v="2025-03-10T00:00:00"/>
    <d v="1899-12-30T08:50:17"/>
    <x v="0"/>
    <s v="RFCPI"/>
    <s v="7022044798"/>
    <s v="EXW"/>
    <d v="1899-12-30T01:05:45"/>
    <d v="1899-12-30T01:03:22"/>
    <d v="1899-12-30T00:02:23"/>
    <s v="Granel"/>
    <s v="E001"/>
    <x v="1"/>
    <d v="1899-12-30T01:00:59"/>
    <d v="1899-12-30T01:03:22"/>
    <n v="7"/>
    <x v="11"/>
    <x v="3"/>
    <x v="2"/>
    <n v="0"/>
    <n v="0"/>
    <s v="OK"/>
    <s v="Granel"/>
    <x v="2"/>
    <n v="0"/>
    <s v="F. MALAGA"/>
    <s v="B"/>
    <d v="1899-12-30T00:02:23"/>
    <d v="1899-12-30T00:02:23"/>
    <s v="OK"/>
    <m/>
    <m/>
    <d v="1899-12-30T00:00:00"/>
    <d v="1899-12-30T01:00:59"/>
    <n v="2"/>
    <n v="-1.6550925925900017E-3"/>
    <n v="60.983333333323252"/>
    <n v="8"/>
    <s v="No"/>
  </r>
  <r>
    <s v="CSMA"/>
    <s v="2025009597"/>
    <x v="0"/>
    <s v="ER9163BCB"/>
    <s v="E5326MYM"/>
    <d v="2025-03-10T00:00:00"/>
    <m/>
    <s v="3269"/>
    <x v="35"/>
    <s v="PA"/>
    <s v="S2"/>
    <m/>
    <d v="2025-03-10T00:00:00"/>
    <d v="1899-12-30T08:24:34"/>
    <d v="2025-03-10T00:00:00"/>
    <d v="1899-12-30T08:22:10"/>
    <d v="2025-03-10T00:00:00"/>
    <d v="1899-12-30T08:59:24"/>
    <x v="0"/>
    <s v="RFCPI"/>
    <s v="7022044799"/>
    <s v="FBO"/>
    <d v="1899-12-30T00:39:38"/>
    <d v="1899-12-30T00:37:14"/>
    <d v="1899-12-30T00:02:24"/>
    <s v="Granel"/>
    <s v="E001"/>
    <x v="2"/>
    <d v="1899-12-30T00:34:50"/>
    <d v="1899-12-30T00:37:14"/>
    <n v="8"/>
    <x v="11"/>
    <x v="3"/>
    <x v="2"/>
    <n v="0"/>
    <n v="0"/>
    <s v="OK"/>
    <s v="Granel"/>
    <x v="2"/>
    <n v="0"/>
    <s v="F. MALAGA"/>
    <s v="A"/>
    <d v="1899-12-30T00:02:24"/>
    <d v="1899-12-30T00:02:24"/>
    <s v="OK"/>
    <m/>
    <m/>
    <d v="1899-12-30T00:00:00"/>
    <d v="1899-12-30T00:34:50"/>
    <n v="2"/>
    <n v="-1.6666666666700358E-3"/>
    <n v="34.833333333326358"/>
    <n v="8"/>
    <s v="Si"/>
  </r>
  <r>
    <s v="CSMA"/>
    <s v="2025009594"/>
    <x v="0"/>
    <s v="ELE02494R"/>
    <s v="E7977MGZ"/>
    <d v="2025-03-10T00:00:00"/>
    <m/>
    <s v="3264"/>
    <x v="36"/>
    <s v="PA"/>
    <s v="S1"/>
    <m/>
    <d v="2025-03-10T00:00:00"/>
    <d v="1899-12-30T08:15:44"/>
    <d v="2025-03-10T00:00:00"/>
    <d v="1899-12-30T08:13:22"/>
    <d v="2025-03-10T00:00:00"/>
    <d v="1899-12-30T09:01:25"/>
    <x v="0"/>
    <s v="RFCPI"/>
    <s v="7022044800"/>
    <s v="FBO"/>
    <d v="1899-12-30T00:50:25"/>
    <d v="1899-12-30T00:48:03"/>
    <d v="1899-12-30T00:02:22"/>
    <s v="Granel"/>
    <s v="E001"/>
    <x v="2"/>
    <d v="1899-12-30T00:45:41"/>
    <d v="1899-12-30T00:48:03"/>
    <n v="8"/>
    <x v="11"/>
    <x v="3"/>
    <x v="2"/>
    <n v="0"/>
    <n v="0"/>
    <s v="OK"/>
    <s v="Granel"/>
    <x v="2"/>
    <n v="0"/>
    <s v="F. MALAGA"/>
    <s v="B"/>
    <d v="1899-12-30T00:02:22"/>
    <d v="1899-12-30T00:02:22"/>
    <s v="OK"/>
    <m/>
    <m/>
    <d v="1899-12-30T00:00:00"/>
    <d v="1899-12-30T00:45:41"/>
    <n v="2"/>
    <n v="-1.6435185185199597E-3"/>
    <n v="45.68333333333765"/>
    <n v="9"/>
    <s v="No"/>
  </r>
  <r>
    <s v="CSMA"/>
    <s v="2025009599"/>
    <x v="0"/>
    <s v="ER8221BBJ"/>
    <s v="E3888GZR"/>
    <d v="2025-03-10T00:00:00"/>
    <m/>
    <s v="3269"/>
    <x v="35"/>
    <s v="PA"/>
    <s v="S2"/>
    <m/>
    <d v="2025-03-10T00:00:00"/>
    <d v="1899-12-30T08:30:27"/>
    <d v="2025-03-10T00:00:00"/>
    <d v="1899-12-30T08:28:03"/>
    <d v="2025-03-10T00:00:00"/>
    <d v="1899-12-30T09:02:14"/>
    <x v="0"/>
    <s v="RFCPI"/>
    <s v="7022044801"/>
    <s v="EXW"/>
    <d v="1899-12-30T00:36:35"/>
    <d v="1899-12-30T00:34:11"/>
    <d v="1899-12-30T00:02:24"/>
    <s v="Granel"/>
    <s v="E001"/>
    <x v="1"/>
    <d v="1899-12-30T00:31:47"/>
    <d v="1899-12-30T00:34:11"/>
    <n v="8"/>
    <x v="11"/>
    <x v="3"/>
    <x v="2"/>
    <n v="0"/>
    <n v="0"/>
    <s v="OK"/>
    <s v="Granel"/>
    <x v="2"/>
    <n v="0"/>
    <s v="F. MALAGA"/>
    <s v="A"/>
    <d v="1899-12-30T00:02:24"/>
    <d v="1899-12-30T00:02:24"/>
    <s v="OK"/>
    <m/>
    <m/>
    <d v="1899-12-30T00:00:00"/>
    <d v="1899-12-30T00:31:47"/>
    <n v="2"/>
    <n v="-1.6666666666700358E-3"/>
    <n v="31.783333333334358"/>
    <n v="9"/>
    <s v="Si"/>
  </r>
  <r>
    <s v="CSMA"/>
    <s v="2025009598"/>
    <x v="0"/>
    <s v="ER0272BBT"/>
    <s v="E2254MLP"/>
    <d v="2025-03-10T00:00:00"/>
    <m/>
    <s v="3269"/>
    <x v="35"/>
    <s v="PA"/>
    <s v="S2"/>
    <m/>
    <d v="2025-03-10T00:00:00"/>
    <d v="1899-12-30T08:27:18"/>
    <d v="2025-03-10T00:00:00"/>
    <d v="1899-12-30T08:24:54"/>
    <d v="2025-03-10T00:00:00"/>
    <d v="1899-12-30T09:13:42"/>
    <x v="0"/>
    <s v="RFCPI"/>
    <s v="7022044803"/>
    <s v="FBO"/>
    <d v="1899-12-30T00:51:12"/>
    <d v="1899-12-30T00:48:48"/>
    <d v="1899-12-30T00:02:24"/>
    <s v="Granel"/>
    <s v="E001"/>
    <x v="2"/>
    <d v="1899-12-30T00:46:24"/>
    <d v="1899-12-30T00:48:48"/>
    <n v="8"/>
    <x v="11"/>
    <x v="3"/>
    <x v="2"/>
    <n v="0"/>
    <n v="0"/>
    <s v="OK"/>
    <s v="Granel"/>
    <x v="2"/>
    <n v="0"/>
    <s v="F. MALAGA"/>
    <s v="B"/>
    <d v="1899-12-30T00:02:24"/>
    <d v="1899-12-30T00:02:24"/>
    <s v="OK"/>
    <m/>
    <m/>
    <d v="1899-12-30T00:00:00"/>
    <d v="1899-12-30T00:46:24"/>
    <n v="2"/>
    <n v="-1.6666666666699803E-3"/>
    <n v="46.39999999999678"/>
    <n v="9"/>
    <s v="No"/>
  </r>
  <r>
    <s v="CSMA"/>
    <s v="2025009602"/>
    <x v="0"/>
    <s v="ER1055BBH"/>
    <s v="E0721JRZ"/>
    <d v="2025-03-10T00:00:00"/>
    <m/>
    <s v="3264"/>
    <x v="36"/>
    <s v="PA"/>
    <s v="S1"/>
    <m/>
    <d v="2025-03-10T00:00:00"/>
    <d v="1899-12-30T08:34:42"/>
    <d v="2025-03-10T00:00:00"/>
    <d v="1899-12-30T09:18:00"/>
    <d v="2025-03-10T00:00:00"/>
    <d v="1899-12-30T09:19:06"/>
    <x v="243"/>
    <s v="RFCPI"/>
    <s v="7022044804"/>
    <s v="FBO"/>
    <d v="1899-12-30T00:44:24"/>
    <d v="1899-12-30T00:01:06"/>
    <d v="1899-12-30T00:43:18"/>
    <s v="Granel"/>
    <s v="E001"/>
    <x v="2"/>
    <d v="1899-12-30T00:44:24"/>
    <d v="1899-12-30T00:01:06"/>
    <n v="8"/>
    <x v="11"/>
    <x v="3"/>
    <x v="2"/>
    <n v="0"/>
    <n v="0"/>
    <s v="OK"/>
    <s v="Granel"/>
    <x v="2"/>
    <n v="0"/>
    <s v="F. MALAGA"/>
    <s v="A"/>
    <d v="1899-12-30T00:43:18"/>
    <d v="1899-12-30T00:43:18"/>
    <s v="OK"/>
    <m/>
    <m/>
    <d v="1899-12-30T00:00:00"/>
    <d v="1899-12-30T00:44:24"/>
    <n v="2"/>
    <d v="1899-12-30T00:43:18"/>
    <n v="44.399999999995188"/>
    <n v="9"/>
    <s v="Si"/>
  </r>
  <r>
    <s v="CSMA"/>
    <s v="2025009582"/>
    <x v="0"/>
    <s v="ER1030BBJ"/>
    <s v="E0463JRH"/>
    <d v="2025-03-10T00:00:00"/>
    <m/>
    <s v="3269"/>
    <x v="35"/>
    <s v="PA"/>
    <s v="S2"/>
    <m/>
    <d v="2025-03-10T00:00:00"/>
    <d v="1899-12-30T07:22:10"/>
    <d v="2025-03-10T00:00:00"/>
    <d v="1899-12-30T07:19:46"/>
    <d v="2025-03-10T00:00:00"/>
    <d v="1899-12-30T08:08:02"/>
    <x v="244"/>
    <s v="RFCPI"/>
    <s v="7022044805"/>
    <s v="FBO"/>
    <d v="1899-12-30T00:50:40"/>
    <d v="1899-12-30T00:48:16"/>
    <d v="1899-12-30T00:02:24"/>
    <s v="Granel"/>
    <s v="E001"/>
    <x v="2"/>
    <d v="1899-12-30T00:45:52"/>
    <d v="1899-12-30T00:48:16"/>
    <n v="7"/>
    <x v="11"/>
    <x v="3"/>
    <x v="2"/>
    <n v="0"/>
    <n v="0"/>
    <s v="OK"/>
    <s v="Granel"/>
    <x v="2"/>
    <n v="0"/>
    <s v="F. MALAGA"/>
    <s v="B"/>
    <d v="1899-12-30T00:02:24"/>
    <d v="1899-12-30T00:02:24"/>
    <s v="OK"/>
    <m/>
    <m/>
    <d v="1899-12-30T00:00:00"/>
    <d v="1899-12-30T00:45:52"/>
    <n v="2"/>
    <n v="-1.6666666666700358E-3"/>
    <n v="45.866666666663953"/>
    <n v="8"/>
    <s v="No"/>
  </r>
  <r>
    <s v="CSMA"/>
    <s v="2025009614"/>
    <x v="0"/>
    <s v="ER4551BBJ"/>
    <s v="E6688FFY"/>
    <d v="2025-03-10T00:00:00"/>
    <m/>
    <s v="3283"/>
    <x v="37"/>
    <s v="PA"/>
    <s v="PA"/>
    <m/>
    <d v="2025-03-10T00:00:00"/>
    <d v="1899-12-30T09:26:54"/>
    <d v="2025-03-10T00:00:00"/>
    <d v="1899-12-30T09:24:38"/>
    <d v="2025-03-10T00:00:00"/>
    <d v="1899-12-30T09:45:48"/>
    <x v="0"/>
    <s v="RFCPI"/>
    <s v="7022044807"/>
    <s v="FBO"/>
    <d v="1899-12-30T00:23:26"/>
    <d v="1899-12-30T00:21:10"/>
    <d v="1899-12-30T00:02:16"/>
    <s v="Ensacado"/>
    <s v="E002"/>
    <x v="2"/>
    <d v="1899-12-30T00:18:54"/>
    <d v="1899-12-30T00:21:10"/>
    <n v="9"/>
    <x v="11"/>
    <x v="3"/>
    <x v="1"/>
    <n v="0"/>
    <n v="0"/>
    <s v="OK"/>
    <s v="Ensacado"/>
    <x v="2"/>
    <n v="0"/>
    <s v="F. MALAGA"/>
    <s v="A"/>
    <d v="1899-12-30T00:02:16"/>
    <d v="1899-12-30T00:02:16"/>
    <s v="OK"/>
    <m/>
    <m/>
    <d v="1899-12-30T00:00:00"/>
    <d v="1899-12-30T00:18:54"/>
    <n v="2"/>
    <n v="-1.5740740740800008E-3"/>
    <n v="18.899999999999995"/>
    <n v="9"/>
    <s v="Si"/>
  </r>
  <r>
    <s v="CSMA"/>
    <s v="2025009611"/>
    <x v="0"/>
    <s v="ER0271BBT"/>
    <s v="E3861LZF"/>
    <d v="2025-03-10T00:00:00"/>
    <m/>
    <s v="3269"/>
    <x v="35"/>
    <s v="PA"/>
    <s v="S2"/>
    <m/>
    <d v="2025-03-10T00:00:00"/>
    <d v="1899-12-30T08:59:28"/>
    <d v="2025-03-10T00:00:00"/>
    <d v="1899-12-30T08:57:06"/>
    <d v="2025-03-10T00:00:00"/>
    <d v="1899-12-30T09:51:46"/>
    <x v="0"/>
    <s v="RFCPI"/>
    <s v="7022044808"/>
    <s v="FBO"/>
    <d v="1899-12-30T00:57:02"/>
    <d v="1899-12-30T00:54:40"/>
    <d v="1899-12-30T00:02:22"/>
    <s v="Granel"/>
    <s v="E001"/>
    <x v="2"/>
    <d v="1899-12-30T00:52:18"/>
    <d v="1899-12-30T00:54:40"/>
    <n v="8"/>
    <x v="11"/>
    <x v="3"/>
    <x v="2"/>
    <n v="0"/>
    <n v="0"/>
    <s v="OK"/>
    <s v="Granel"/>
    <x v="2"/>
    <n v="0"/>
    <s v="F. MALAGA"/>
    <s v="B"/>
    <d v="1899-12-30T00:02:22"/>
    <d v="1899-12-30T00:02:22"/>
    <s v="OK"/>
    <m/>
    <m/>
    <d v="1899-12-30T00:00:00"/>
    <d v="1899-12-30T00:52:18"/>
    <n v="2"/>
    <n v="-1.6435185185199597E-3"/>
    <n v="52.299999999993624"/>
    <n v="9"/>
    <s v="No"/>
  </r>
  <r>
    <s v="CSMA"/>
    <s v="2025009612"/>
    <x v="0"/>
    <s v="ER0936BBS"/>
    <s v="E1632JZF"/>
    <d v="2025-03-10T00:00:00"/>
    <m/>
    <s v="3269"/>
    <x v="35"/>
    <s v="PA"/>
    <s v="S2"/>
    <m/>
    <d v="2025-03-10T00:00:00"/>
    <d v="1899-12-30T09:18:59"/>
    <d v="2025-03-10T00:00:00"/>
    <d v="1899-12-30T09:16:36"/>
    <d v="2025-03-10T00:00:00"/>
    <d v="1899-12-30T10:08:10"/>
    <x v="0"/>
    <s v="RFCPI"/>
    <s v="7022044809"/>
    <s v="FBO"/>
    <d v="1899-12-30T00:53:57"/>
    <d v="1899-12-30T00:51:34"/>
    <d v="1899-12-30T00:02:23"/>
    <s v="Granel"/>
    <s v="E001"/>
    <x v="2"/>
    <d v="1899-12-30T00:49:11"/>
    <d v="1899-12-30T00:51:34"/>
    <n v="9"/>
    <x v="11"/>
    <x v="3"/>
    <x v="2"/>
    <n v="0"/>
    <n v="0"/>
    <s v="OK"/>
    <s v="Granel"/>
    <x v="2"/>
    <n v="0"/>
    <s v="F. MALAGA"/>
    <s v="B"/>
    <d v="1899-12-30T00:02:23"/>
    <d v="1899-12-30T00:02:23"/>
    <s v="OK"/>
    <m/>
    <m/>
    <d v="1899-12-30T00:00:00"/>
    <d v="1899-12-30T00:49:11"/>
    <n v="2"/>
    <n v="-1.6550925925900017E-3"/>
    <n v="49.183333333329564"/>
    <n v="10"/>
    <s v="No"/>
  </r>
  <r>
    <s v="CSMA"/>
    <s v="2025009618"/>
    <x v="0"/>
    <s v="ER5929BBB"/>
    <s v="E9884JZD"/>
    <d v="2025-03-10T00:00:00"/>
    <m/>
    <s v="3269"/>
    <x v="35"/>
    <s v="PA"/>
    <s v="S2"/>
    <m/>
    <d v="2025-03-10T00:00:00"/>
    <d v="1899-12-30T09:42:28"/>
    <d v="2025-03-10T00:00:00"/>
    <d v="1899-12-30T09:40:36"/>
    <d v="2025-03-10T00:00:00"/>
    <d v="1899-12-30T10:17:57"/>
    <x v="237"/>
    <s v="AROMERO"/>
    <s v="7022044811"/>
    <s v="FBO"/>
    <d v="1899-12-30T00:39:13"/>
    <d v="1899-12-30T00:37:21"/>
    <d v="1899-12-30T00:01:52"/>
    <s v="Granel"/>
    <s v="E001"/>
    <x v="2"/>
    <d v="1899-12-30T00:35:29"/>
    <d v="1899-12-30T00:37:21"/>
    <n v="9"/>
    <x v="11"/>
    <x v="3"/>
    <x v="2"/>
    <n v="0"/>
    <n v="0"/>
    <s v="OK"/>
    <s v="Granel"/>
    <x v="2"/>
    <n v="0"/>
    <s v="F. MALAGA"/>
    <s v="A"/>
    <d v="1899-12-30T00:01:52"/>
    <d v="1899-12-30T00:01:52"/>
    <s v="OK"/>
    <m/>
    <m/>
    <d v="1899-12-30T00:00:00"/>
    <d v="1899-12-30T00:35:29"/>
    <n v="2"/>
    <n v="-1.2962962962999591E-3"/>
    <n v="35.483333333328062"/>
    <n v="10"/>
    <s v="Si"/>
  </r>
  <r>
    <s v="CSMA"/>
    <s v="2025009622"/>
    <x v="0"/>
    <s v="EVA02467R"/>
    <s v="E4771KNH"/>
    <d v="2025-03-10T00:00:00"/>
    <m/>
    <s v="3264"/>
    <x v="36"/>
    <s v="PA"/>
    <s v="S1"/>
    <m/>
    <d v="2025-03-10T00:00:00"/>
    <d v="1899-12-30T10:00:46"/>
    <d v="2025-03-10T00:00:00"/>
    <d v="1899-12-30T09:58:23"/>
    <d v="2025-03-10T00:00:00"/>
    <d v="1899-12-30T10:27:36"/>
    <x v="0"/>
    <s v="RFCPI"/>
    <s v="7022044812"/>
    <s v="FBO"/>
    <d v="1899-12-30T00:31:36"/>
    <d v="1899-12-30T00:29:13"/>
    <d v="1899-12-30T00:02:23"/>
    <s v="Granel"/>
    <s v="E001"/>
    <x v="2"/>
    <d v="1899-12-30T00:26:50"/>
    <d v="1899-12-30T00:29:13"/>
    <n v="10"/>
    <x v="11"/>
    <x v="3"/>
    <x v="2"/>
    <n v="0"/>
    <n v="0"/>
    <s v="OK"/>
    <s v="Granel"/>
    <x v="2"/>
    <n v="0"/>
    <s v="F. MALAGA"/>
    <s v="A"/>
    <d v="1899-12-30T00:02:23"/>
    <d v="1899-12-30T00:02:23"/>
    <s v="OK"/>
    <m/>
    <m/>
    <d v="1899-12-30T00:00:00"/>
    <d v="1899-12-30T00:26:50"/>
    <n v="2"/>
    <n v="-1.6550925925900017E-3"/>
    <n v="26.833333333334462"/>
    <n v="10"/>
    <s v="Si"/>
  </r>
  <r>
    <s v="CSMA"/>
    <s v="2025009617"/>
    <x v="0"/>
    <s v="ER9918BBY"/>
    <s v="E2800MPR"/>
    <d v="2025-03-10T00:00:00"/>
    <m/>
    <s v="3283"/>
    <x v="37"/>
    <s v="PA"/>
    <s v="PA"/>
    <m/>
    <d v="2025-03-10T00:00:00"/>
    <d v="1899-12-30T09:40:52"/>
    <d v="2025-03-10T00:00:00"/>
    <d v="1899-12-30T09:38:29"/>
    <d v="2025-03-10T00:00:00"/>
    <d v="1899-12-30T10:40:09"/>
    <x v="0"/>
    <s v="RFCPI"/>
    <s v="7022044813"/>
    <s v="FBO"/>
    <d v="1899-12-30T01:04:03"/>
    <d v="1899-12-30T01:01:40"/>
    <d v="1899-12-30T00:02:23"/>
    <s v="Ensacado"/>
    <s v="E002"/>
    <x v="2"/>
    <d v="1899-12-30T00:59:17"/>
    <d v="1899-12-30T01:01:40"/>
    <n v="9"/>
    <x v="11"/>
    <x v="3"/>
    <x v="1"/>
    <n v="0"/>
    <n v="0"/>
    <s v="OK"/>
    <s v="Ensacado"/>
    <x v="2"/>
    <n v="0"/>
    <s v="F. MALAGA"/>
    <s v="B"/>
    <d v="1899-12-30T00:02:23"/>
    <d v="1899-12-30T00:02:23"/>
    <s v="OK"/>
    <m/>
    <m/>
    <d v="1899-12-30T00:00:00"/>
    <d v="1899-12-30T00:59:17"/>
    <n v="2"/>
    <n v="-1.6550925925900017E-3"/>
    <n v="59.283333333331221"/>
    <n v="10"/>
    <s v="No"/>
  </r>
  <r>
    <s v="CSMA"/>
    <s v="2025009624"/>
    <x v="0"/>
    <s v="ECO02801R"/>
    <s v="E8474FTB"/>
    <d v="2025-03-10T00:00:00"/>
    <m/>
    <s v="3264"/>
    <x v="36"/>
    <s v="PA"/>
    <s v="S1"/>
    <m/>
    <d v="2025-03-10T00:00:00"/>
    <d v="1899-12-30T10:02:32"/>
    <d v="2025-03-10T00:00:00"/>
    <d v="1899-12-30T10:00:10"/>
    <d v="2025-03-10T00:00:00"/>
    <d v="1899-12-30T10:42:29"/>
    <x v="0"/>
    <s v="RFCPI"/>
    <s v="7022044814"/>
    <s v="FBO"/>
    <d v="1899-12-30T00:44:41"/>
    <d v="1899-12-30T00:42:19"/>
    <d v="1899-12-30T00:02:22"/>
    <s v="Granel"/>
    <s v="E001"/>
    <x v="2"/>
    <d v="1899-12-30T00:39:57"/>
    <d v="1899-12-30T00:42:19"/>
    <n v="10"/>
    <x v="11"/>
    <x v="3"/>
    <x v="2"/>
    <n v="0"/>
    <n v="0"/>
    <s v="OK"/>
    <s v="Granel"/>
    <x v="2"/>
    <n v="0"/>
    <s v="F. MALAGA"/>
    <s v="A"/>
    <d v="1899-12-30T00:02:22"/>
    <d v="1899-12-30T00:02:22"/>
    <s v="OK"/>
    <m/>
    <m/>
    <d v="1899-12-30T00:00:00"/>
    <d v="1899-12-30T00:39:57"/>
    <n v="2"/>
    <n v="-1.6435185185199597E-3"/>
    <n v="39.949999999992016"/>
    <n v="10"/>
    <s v="Si"/>
  </r>
  <r>
    <s v="CSMA"/>
    <s v="2025009630"/>
    <x v="0"/>
    <s v="ER8141BBG"/>
    <s v="E5824JVY"/>
    <d v="2025-03-10T00:00:00"/>
    <m/>
    <s v="3262"/>
    <x v="40"/>
    <s v="PA"/>
    <s v="S6"/>
    <m/>
    <d v="2025-03-10T00:00:00"/>
    <d v="1899-12-30T10:20:06"/>
    <d v="2025-03-10T00:00:00"/>
    <d v="1899-12-30T10:17:43"/>
    <d v="2025-03-10T00:00:00"/>
    <d v="1899-12-30T10:53:32"/>
    <x v="0"/>
    <s v="RFCPI"/>
    <s v="7022044816"/>
    <s v="FBO"/>
    <d v="1899-12-30T00:38:12"/>
    <d v="1899-12-30T00:35:49"/>
    <d v="1899-12-30T00:02:23"/>
    <s v="Granel"/>
    <s v="E001"/>
    <x v="2"/>
    <d v="1899-12-30T00:33:26"/>
    <d v="1899-12-30T00:35:49"/>
    <n v="10"/>
    <x v="11"/>
    <x v="3"/>
    <x v="2"/>
    <n v="0"/>
    <n v="0"/>
    <s v="OK"/>
    <s v="Granel"/>
    <x v="2"/>
    <n v="0"/>
    <s v="F. MALAGA"/>
    <s v="A"/>
    <d v="1899-12-30T00:02:23"/>
    <d v="1899-12-30T00:02:23"/>
    <s v="OK"/>
    <m/>
    <m/>
    <d v="1899-12-30T00:00:00"/>
    <d v="1899-12-30T00:33:26"/>
    <n v="2"/>
    <n v="-1.6550925925900017E-3"/>
    <n v="33.433333333329657"/>
    <n v="10"/>
    <s v="Si"/>
  </r>
  <r>
    <s v="CSMA"/>
    <s v="2025009625"/>
    <x v="0"/>
    <s v="EJ02544R"/>
    <s v="E9533LGJ"/>
    <d v="2025-03-10T00:00:00"/>
    <m/>
    <s v="3283"/>
    <x v="37"/>
    <s v="PA"/>
    <s v="PA"/>
    <m/>
    <d v="2025-03-10T00:00:00"/>
    <d v="1899-12-30T10:02:47"/>
    <d v="2025-03-10T00:00:00"/>
    <d v="1899-12-30T10:00:25"/>
    <d v="2025-03-10T00:00:00"/>
    <d v="1899-12-30T10:56:07"/>
    <x v="0"/>
    <s v="RFCPI"/>
    <s v="7022044817"/>
    <s v="FBO"/>
    <d v="1899-12-30T00:58:04"/>
    <d v="1899-12-30T00:55:42"/>
    <d v="1899-12-30T00:02:22"/>
    <s v="Ensacado"/>
    <s v="E002"/>
    <x v="2"/>
    <d v="1899-12-30T00:53:20"/>
    <d v="1899-12-30T00:55:42"/>
    <n v="10"/>
    <x v="11"/>
    <x v="3"/>
    <x v="1"/>
    <n v="0"/>
    <n v="0"/>
    <s v="OK"/>
    <s v="Ensacado"/>
    <x v="2"/>
    <n v="0"/>
    <s v="F. MALAGA"/>
    <s v="B"/>
    <d v="1899-12-30T00:02:22"/>
    <d v="1899-12-30T00:02:22"/>
    <s v="OK"/>
    <m/>
    <m/>
    <d v="1899-12-30T00:00:00"/>
    <d v="1899-12-30T00:53:20"/>
    <n v="2"/>
    <n v="-1.6435185185200152E-3"/>
    <n v="53.333333333323175"/>
    <n v="10"/>
    <s v="No"/>
  </r>
  <r>
    <s v="CSMA"/>
    <s v="2025009641"/>
    <x v="0"/>
    <s v="EGR03345R"/>
    <s v="E7812KXB"/>
    <d v="2025-03-10T00:00:00"/>
    <m/>
    <s v="3262"/>
    <x v="40"/>
    <s v="PA"/>
    <s v="S6"/>
    <m/>
    <d v="2025-03-10T00:00:00"/>
    <d v="1899-12-30T10:28:14"/>
    <d v="2025-03-10T00:00:00"/>
    <d v="1899-12-30T10:25:54"/>
    <d v="2025-03-10T00:00:00"/>
    <d v="1899-12-30T11:04:10"/>
    <x v="0"/>
    <s v="RFCPI"/>
    <s v="7022044818"/>
    <s v="EXW"/>
    <d v="1899-12-30T00:40:36"/>
    <d v="1899-12-30T00:38:16"/>
    <d v="1899-12-30T00:02:20"/>
    <s v="Granel"/>
    <s v="E001"/>
    <x v="1"/>
    <d v="1899-12-30T00:35:56"/>
    <d v="1899-12-30T00:38:16"/>
    <n v="10"/>
    <x v="11"/>
    <x v="3"/>
    <x v="2"/>
    <n v="0"/>
    <n v="0"/>
    <s v="OK"/>
    <s v="Granel"/>
    <x v="2"/>
    <n v="0"/>
    <s v="F. MALAGA"/>
    <s v="A"/>
    <d v="1899-12-30T00:02:20"/>
    <d v="1899-12-30T00:02:20"/>
    <s v="OK"/>
    <m/>
    <m/>
    <d v="1899-12-30T00:00:00"/>
    <d v="1899-12-30T00:35:56"/>
    <n v="2"/>
    <n v="-1.6203703703699945E-3"/>
    <n v="35.933333333327973"/>
    <n v="11"/>
    <s v="Si"/>
  </r>
  <r>
    <s v="CSMA"/>
    <s v="2025009631"/>
    <x v="0"/>
    <s v="ER4695BDR"/>
    <s v="E9461JBD"/>
    <d v="2025-03-10T00:00:00"/>
    <m/>
    <s v="3264"/>
    <x v="36"/>
    <s v="PA"/>
    <s v="S1"/>
    <m/>
    <d v="2025-03-10T00:00:00"/>
    <d v="1899-12-30T10:20:44"/>
    <d v="2025-03-10T00:00:00"/>
    <d v="1899-12-30T10:18:21"/>
    <d v="2025-03-10T00:00:00"/>
    <d v="1899-12-30T11:04:30"/>
    <x v="0"/>
    <s v="RFCPI"/>
    <s v="7022044819"/>
    <s v="EXW"/>
    <d v="1899-12-30T00:48:32"/>
    <d v="1899-12-30T00:46:09"/>
    <d v="1899-12-30T00:02:23"/>
    <s v="Granel"/>
    <s v="E001"/>
    <x v="1"/>
    <d v="1899-12-30T00:43:46"/>
    <d v="1899-12-30T00:46:09"/>
    <n v="10"/>
    <x v="11"/>
    <x v="3"/>
    <x v="2"/>
    <n v="0"/>
    <n v="0"/>
    <s v="OK"/>
    <s v="Granel"/>
    <x v="2"/>
    <n v="0"/>
    <s v="F. MALAGA"/>
    <s v="A"/>
    <d v="1899-12-30T00:02:23"/>
    <d v="1899-12-30T00:02:23"/>
    <s v="OK"/>
    <m/>
    <m/>
    <d v="1899-12-30T00:00:00"/>
    <d v="1899-12-30T00:43:46"/>
    <n v="2"/>
    <n v="-1.6550925925900017E-3"/>
    <n v="43.766666666668741"/>
    <n v="11"/>
    <s v="Si"/>
  </r>
  <r>
    <s v="CSMA"/>
    <s v="2025009650"/>
    <x v="0"/>
    <s v="ER0320BCV"/>
    <s v="E2982LRP"/>
    <d v="2025-03-10T00:00:00"/>
    <m/>
    <s v="3283"/>
    <x v="37"/>
    <s v="PA"/>
    <s v="PA"/>
    <m/>
    <d v="2025-03-10T00:00:00"/>
    <d v="1899-12-30T10:35:54"/>
    <d v="2025-03-10T00:00:00"/>
    <d v="1899-12-30T10:33:32"/>
    <d v="2025-03-10T00:00:00"/>
    <d v="1899-12-30T11:23:05"/>
    <x v="0"/>
    <s v="RFCPI"/>
    <s v="7022044820"/>
    <s v="FBO"/>
    <d v="1899-12-30T00:51:55"/>
    <d v="1899-12-30T00:49:33"/>
    <d v="1899-12-30T00:02:22"/>
    <s v="Ensacado"/>
    <s v="E002"/>
    <x v="2"/>
    <d v="1899-12-30T00:47:11"/>
    <d v="1899-12-30T00:49:33"/>
    <n v="10"/>
    <x v="11"/>
    <x v="3"/>
    <x v="1"/>
    <n v="0"/>
    <n v="0"/>
    <s v="OK"/>
    <s v="Ensacado"/>
    <x v="2"/>
    <n v="0"/>
    <s v="F. MALAGA"/>
    <s v="B"/>
    <d v="1899-12-30T00:02:22"/>
    <d v="1899-12-30T00:02:22"/>
    <s v="OK"/>
    <m/>
    <m/>
    <d v="1899-12-30T00:00:00"/>
    <d v="1899-12-30T00:47:11"/>
    <n v="2"/>
    <n v="-1.6435185185199597E-3"/>
    <n v="47.183333333342439"/>
    <n v="11"/>
    <s v="No"/>
  </r>
  <r>
    <s v="CSMA"/>
    <s v="2025009668"/>
    <x v="0"/>
    <s v="ER3223BCD"/>
    <s v="E7729JDD"/>
    <d v="2025-03-10T00:00:00"/>
    <m/>
    <s v="3283"/>
    <x v="37"/>
    <s v="PA"/>
    <s v="PA"/>
    <m/>
    <d v="2025-03-10T00:00:00"/>
    <d v="1899-12-30T10:58:19"/>
    <d v="2025-03-10T00:00:00"/>
    <d v="1899-12-30T10:55:57"/>
    <d v="2025-03-10T00:00:00"/>
    <d v="1899-12-30T11:26:36"/>
    <x v="0"/>
    <s v="RFCPI"/>
    <s v="7022044822"/>
    <s v="FBO"/>
    <d v="1899-12-30T00:33:01"/>
    <d v="1899-12-30T00:30:39"/>
    <d v="1899-12-30T00:02:22"/>
    <s v="Ensacado"/>
    <s v="E002"/>
    <x v="2"/>
    <d v="1899-12-30T00:28:17"/>
    <d v="1899-12-30T00:30:39"/>
    <n v="10"/>
    <x v="11"/>
    <x v="3"/>
    <x v="1"/>
    <n v="0"/>
    <n v="0"/>
    <s v="OK"/>
    <s v="Ensacado"/>
    <x v="2"/>
    <n v="0"/>
    <s v="F. MALAGA"/>
    <s v="A"/>
    <d v="1899-12-30T00:02:22"/>
    <d v="1899-12-30T00:02:22"/>
    <s v="OK"/>
    <m/>
    <m/>
    <d v="1899-12-30T00:00:00"/>
    <d v="1899-12-30T00:28:17"/>
    <n v="2"/>
    <n v="-1.6435185185200152E-3"/>
    <n v="28.283333333342362"/>
    <n v="11"/>
    <s v="Si"/>
  </r>
  <r>
    <s v="CSMA"/>
    <s v="2025009665"/>
    <x v="0"/>
    <s v="ER4736BBF"/>
    <s v="E6462JZW"/>
    <d v="2025-03-10T00:00:00"/>
    <m/>
    <s v="3269"/>
    <x v="35"/>
    <s v="PA"/>
    <s v="S2"/>
    <m/>
    <d v="2025-03-10T00:00:00"/>
    <d v="1899-12-30T10:52:37"/>
    <d v="2025-03-10T00:00:00"/>
    <d v="1899-12-30T10:50:14"/>
    <d v="2025-03-10T00:00:00"/>
    <d v="1899-12-30T11:30:26"/>
    <x v="0"/>
    <s v="RFCPI"/>
    <s v="7022044823"/>
    <s v="FBO"/>
    <d v="1899-12-30T00:42:35"/>
    <d v="1899-12-30T00:40:12"/>
    <d v="1899-12-30T00:02:23"/>
    <s v="Granel"/>
    <s v="E001"/>
    <x v="2"/>
    <d v="1899-12-30T00:37:49"/>
    <d v="1899-12-30T00:40:12"/>
    <n v="10"/>
    <x v="11"/>
    <x v="3"/>
    <x v="2"/>
    <n v="0"/>
    <n v="0"/>
    <s v="OK"/>
    <s v="Granel"/>
    <x v="2"/>
    <n v="0"/>
    <s v="F. MALAGA"/>
    <s v="A"/>
    <d v="1899-12-30T00:02:23"/>
    <d v="1899-12-30T00:02:23"/>
    <s v="OK"/>
    <m/>
    <m/>
    <d v="1899-12-30T00:00:00"/>
    <d v="1899-12-30T00:37:49"/>
    <n v="2"/>
    <n v="-1.6550925925900017E-3"/>
    <n v="37.816666666660772"/>
    <n v="11"/>
    <s v="Si"/>
  </r>
  <r>
    <s v="CSMA"/>
    <s v="2025009667"/>
    <x v="0"/>
    <s v="ER0933BCD"/>
    <s v="E5086KXC"/>
    <d v="2025-03-10T00:00:00"/>
    <m/>
    <s v="3269"/>
    <x v="35"/>
    <s v="PA"/>
    <s v="S2"/>
    <m/>
    <d v="2025-03-10T00:00:00"/>
    <d v="1899-12-30T10:57:43"/>
    <d v="2025-03-10T00:00:00"/>
    <d v="1899-12-30T10:55:20"/>
    <d v="2025-03-10T00:00:00"/>
    <d v="1899-12-30T11:44:31"/>
    <x v="0"/>
    <s v="RFCPI"/>
    <s v="7022044824"/>
    <s v="FBO"/>
    <d v="1899-12-30T00:51:34"/>
    <d v="1899-12-30T00:49:11"/>
    <d v="1899-12-30T00:02:23"/>
    <s v="Granel"/>
    <s v="E001"/>
    <x v="2"/>
    <d v="1899-12-30T00:46:48"/>
    <d v="1899-12-30T00:49:11"/>
    <n v="10"/>
    <x v="11"/>
    <x v="3"/>
    <x v="2"/>
    <n v="0"/>
    <n v="0"/>
    <s v="OK"/>
    <s v="Granel"/>
    <x v="2"/>
    <n v="0"/>
    <s v="F. MALAGA"/>
    <s v="B"/>
    <d v="1899-12-30T00:02:23"/>
    <d v="1899-12-30T00:02:23"/>
    <s v="OK"/>
    <m/>
    <m/>
    <d v="1899-12-30T00:00:00"/>
    <d v="1899-12-30T00:46:48"/>
    <n v="2"/>
    <n v="-1.6550925925999938E-3"/>
    <n v="46.80000000000004"/>
    <n v="11"/>
    <s v="No"/>
  </r>
  <r>
    <s v="CSMA"/>
    <s v="2025009652"/>
    <x v="0"/>
    <s v="ER9403BBD"/>
    <s v="E5260KKG"/>
    <d v="2025-03-10T00:00:00"/>
    <m/>
    <s v="3264"/>
    <x v="36"/>
    <s v="PA"/>
    <s v="S1"/>
    <m/>
    <d v="2025-03-10T00:00:00"/>
    <d v="1899-12-30T10:37:41"/>
    <d v="2025-03-10T00:00:00"/>
    <d v="1899-12-30T10:35:18"/>
    <d v="2025-03-10T00:00:00"/>
    <d v="1899-12-30T11:49:18"/>
    <x v="0"/>
    <s v="RFCPI"/>
    <s v="7022044825"/>
    <s v="FBO"/>
    <d v="1899-12-30T01:16:23"/>
    <d v="1899-12-30T01:14:00"/>
    <d v="1899-12-30T00:02:23"/>
    <s v="Granel"/>
    <s v="E001"/>
    <x v="2"/>
    <d v="1899-12-30T01:11:37"/>
    <d v="1899-12-30T01:14:00"/>
    <n v="10"/>
    <x v="11"/>
    <x v="3"/>
    <x v="2"/>
    <n v="0"/>
    <n v="0"/>
    <s v="OK"/>
    <s v="Granel"/>
    <x v="2"/>
    <n v="0"/>
    <s v="F. MALAGA"/>
    <s v="B"/>
    <d v="1899-12-30T00:02:23"/>
    <d v="1899-12-30T00:02:23"/>
    <s v="OK"/>
    <m/>
    <m/>
    <d v="1899-12-30T00:00:00"/>
    <d v="1899-12-30T01:11:37"/>
    <n v="2"/>
    <n v="-1.6550925925900017E-3"/>
    <n v="71.616666666657579"/>
    <n v="11"/>
    <s v="No"/>
  </r>
  <r>
    <s v="CSMA"/>
    <s v="2025009656"/>
    <x v="0"/>
    <s v="ER8167BCF"/>
    <s v="E2589JTB"/>
    <d v="2025-03-10T00:00:00"/>
    <m/>
    <s v="3264"/>
    <x v="36"/>
    <s v="PA"/>
    <s v="S1"/>
    <m/>
    <d v="2025-03-10T00:00:00"/>
    <d v="1899-12-30T10:40:19"/>
    <d v="2025-03-10T00:00:00"/>
    <d v="1899-12-30T10:37:57"/>
    <d v="2025-03-10T00:00:00"/>
    <d v="1899-12-30T11:55:16"/>
    <x v="0"/>
    <s v="RFCPI"/>
    <s v="7022044826"/>
    <s v="FBO"/>
    <d v="1899-12-30T01:19:41"/>
    <d v="1899-12-30T01:17:19"/>
    <d v="1899-12-30T00:02:22"/>
    <s v="Granel"/>
    <s v="E001"/>
    <x v="2"/>
    <d v="1899-12-30T01:14:57"/>
    <d v="1899-12-30T01:17:19"/>
    <n v="10"/>
    <x v="11"/>
    <x v="3"/>
    <x v="2"/>
    <n v="0"/>
    <n v="0"/>
    <s v="OK"/>
    <s v="Granel"/>
    <x v="2"/>
    <n v="0"/>
    <s v="F. MALAGA"/>
    <s v="B"/>
    <d v="1899-12-30T00:02:22"/>
    <d v="1899-12-30T00:02:22"/>
    <s v="OK"/>
    <m/>
    <m/>
    <d v="1899-12-30T00:00:00"/>
    <d v="1899-12-30T01:14:57"/>
    <n v="2"/>
    <n v="-1.6435185185200152E-3"/>
    <n v="74.94999999999844"/>
    <n v="11"/>
    <s v="No"/>
  </r>
  <r>
    <s v="CSMA"/>
    <s v="2025009679"/>
    <x v="0"/>
    <s v="ER2419BDC"/>
    <s v="E2744JWL"/>
    <d v="2025-03-10T00:00:00"/>
    <m/>
    <s v="3295"/>
    <x v="15"/>
    <s v="PA"/>
    <s v="PA"/>
    <m/>
    <d v="2025-03-10T00:00:00"/>
    <d v="1899-12-30T11:21:35"/>
    <d v="2025-03-10T00:00:00"/>
    <d v="1899-12-30T11:19:13"/>
    <d v="2025-03-10T00:00:00"/>
    <d v="1899-12-30T12:01:27"/>
    <x v="0"/>
    <s v="RFCPI"/>
    <s v="7022044827"/>
    <s v="FBO"/>
    <d v="1899-12-30T00:44:36"/>
    <d v="1899-12-30T00:42:14"/>
    <d v="1899-12-30T00:02:22"/>
    <s v="Ensacado"/>
    <s v="E002"/>
    <x v="2"/>
    <d v="1899-12-30T00:39:52"/>
    <d v="1899-12-30T00:42:14"/>
    <n v="11"/>
    <x v="11"/>
    <x v="3"/>
    <x v="1"/>
    <n v="0"/>
    <n v="0"/>
    <s v="OK"/>
    <s v="Ensacado"/>
    <x v="2"/>
    <n v="0"/>
    <s v="F. MALAGA"/>
    <s v="A"/>
    <d v="1899-12-30T00:02:22"/>
    <d v="1899-12-30T00:02:22"/>
    <s v="OK"/>
    <m/>
    <m/>
    <d v="1899-12-30T00:00:00"/>
    <d v="1899-12-30T00:39:52"/>
    <n v="2"/>
    <n v="-1.6435185185200152E-3"/>
    <n v="39.866666666659256"/>
    <n v="12"/>
    <s v="Si"/>
  </r>
  <r>
    <s v="CSMA"/>
    <s v="2025009682"/>
    <x v="0"/>
    <s v="ER4625BBH"/>
    <s v="E7318LYM"/>
    <d v="2025-03-10T00:00:00"/>
    <m/>
    <s v="3262"/>
    <x v="40"/>
    <s v="PA"/>
    <s v="S6"/>
    <m/>
    <d v="2025-03-10T00:00:00"/>
    <d v="1899-12-30T11:26:18"/>
    <d v="2025-03-10T00:00:00"/>
    <d v="1899-12-30T11:23:56"/>
    <d v="2025-03-10T00:00:00"/>
    <d v="1899-12-30T12:03:56"/>
    <x v="0"/>
    <s v="RFCPI"/>
    <s v="7022044830"/>
    <s v="FBO"/>
    <d v="1899-12-30T00:42:22"/>
    <d v="1899-12-30T00:40:00"/>
    <d v="1899-12-30T00:02:22"/>
    <s v="Granel"/>
    <s v="E001"/>
    <x v="2"/>
    <d v="1899-12-30T00:37:38"/>
    <d v="1899-12-30T00:40:00"/>
    <n v="11"/>
    <x v="11"/>
    <x v="3"/>
    <x v="2"/>
    <n v="0"/>
    <n v="0"/>
    <s v="OK"/>
    <s v="Granel"/>
    <x v="2"/>
    <n v="0"/>
    <s v="F. MALAGA"/>
    <s v="A"/>
    <d v="1899-12-30T00:02:22"/>
    <d v="1899-12-30T00:02:22"/>
    <s v="OK"/>
    <m/>
    <m/>
    <d v="1899-12-30T00:00:00"/>
    <d v="1899-12-30T00:37:38"/>
    <n v="2"/>
    <n v="-1.6435185185200152E-3"/>
    <n v="37.633333333334313"/>
    <n v="12"/>
    <s v="Si"/>
  </r>
  <r>
    <s v="CSMA"/>
    <s v="2025009662"/>
    <x v="0"/>
    <s v="ER3216BBZ"/>
    <s v="E0224LYB"/>
    <d v="2025-03-10T00:00:00"/>
    <m/>
    <s v="3264"/>
    <x v="36"/>
    <s v="PA"/>
    <s v="S1"/>
    <m/>
    <d v="2025-03-10T00:00:00"/>
    <d v="1899-12-30T10:45:03"/>
    <d v="2025-03-10T00:00:00"/>
    <d v="1899-12-30T10:42:41"/>
    <d v="2025-03-10T00:00:00"/>
    <d v="1899-12-30T12:09:55"/>
    <x v="0"/>
    <s v="RFCPI"/>
    <s v="7022044831"/>
    <s v="FBO"/>
    <d v="1899-12-30T01:29:36"/>
    <d v="1899-12-30T01:27:14"/>
    <d v="1899-12-30T00:02:22"/>
    <s v="Granel"/>
    <s v="E001"/>
    <x v="2"/>
    <d v="1899-12-30T01:24:52"/>
    <d v="1899-12-30T01:27:14"/>
    <n v="10"/>
    <x v="11"/>
    <x v="3"/>
    <x v="2"/>
    <n v="0"/>
    <n v="0"/>
    <s v="OK"/>
    <s v="Granel"/>
    <x v="2"/>
    <n v="0"/>
    <s v="F. MALAGA"/>
    <s v="B"/>
    <d v="1899-12-30T00:02:22"/>
    <d v="1899-12-30T00:02:22"/>
    <s v="OK"/>
    <m/>
    <m/>
    <d v="1899-12-30T00:00:00"/>
    <d v="1899-12-30T01:24:52"/>
    <n v="2"/>
    <n v="-1.6435185185200152E-3"/>
    <n v="84.866666666659171"/>
    <n v="12"/>
    <s v="No"/>
  </r>
  <r>
    <s v="CSMA"/>
    <s v="2025009658"/>
    <x v="0"/>
    <s v="ER0860BBM"/>
    <s v="E5730JVY"/>
    <d v="2025-03-10T00:00:00"/>
    <m/>
    <s v="3264"/>
    <x v="36"/>
    <s v="PA"/>
    <s v="S1"/>
    <m/>
    <d v="2025-03-10T00:00:00"/>
    <d v="1899-12-30T10:40:55"/>
    <d v="2025-03-10T00:00:00"/>
    <d v="1899-12-30T11:06:00"/>
    <d v="2025-03-10T00:00:00"/>
    <d v="1899-12-30T12:07:04"/>
    <x v="245"/>
    <s v="RFCPI"/>
    <s v="7022044832"/>
    <s v="FBO"/>
    <d v="1899-12-30T01:26:09"/>
    <d v="1899-12-30T01:01:04"/>
    <d v="1899-12-30T00:25:05"/>
    <s v="Granel"/>
    <s v="E001"/>
    <x v="2"/>
    <d v="1899-12-30T01:26:09"/>
    <d v="1899-12-30T01:01:04"/>
    <n v="10"/>
    <x v="11"/>
    <x v="3"/>
    <x v="2"/>
    <n v="0"/>
    <n v="0"/>
    <s v="OK"/>
    <s v="Granel"/>
    <x v="2"/>
    <n v="0"/>
    <s v="F. MALAGA"/>
    <s v="B"/>
    <d v="1899-12-30T00:25:05"/>
    <d v="1899-12-30T00:25:05"/>
    <s v="OK"/>
    <m/>
    <m/>
    <d v="1899-12-30T00:00:00"/>
    <d v="1899-12-30T01:26:09"/>
    <n v="2"/>
    <d v="1899-12-30T00:25:05"/>
    <n v="86.15000000000164"/>
    <n v="12"/>
    <s v="No"/>
  </r>
  <r>
    <s v="CSMA"/>
    <s v="2025009685"/>
    <x v="0"/>
    <s v="ESE07128R"/>
    <s v="E1716CRH"/>
    <d v="2025-03-10T00:00:00"/>
    <m/>
    <s v="3283"/>
    <x v="37"/>
    <s v="PA"/>
    <s v="PA"/>
    <m/>
    <d v="2025-03-10T00:00:00"/>
    <d v="1899-12-30T11:37:57"/>
    <d v="2025-03-10T00:00:00"/>
    <d v="1899-12-30T11:35:34"/>
    <d v="2025-03-10T00:00:00"/>
    <d v="1899-12-30T12:15:05"/>
    <x v="0"/>
    <s v="RFCPI"/>
    <s v="7022044833"/>
    <s v="EXW"/>
    <d v="1899-12-30T00:41:54"/>
    <d v="1899-12-30T00:39:31"/>
    <d v="1899-12-30T00:02:23"/>
    <s v="Ensacado"/>
    <s v="E002"/>
    <x v="1"/>
    <d v="1899-12-30T00:37:08"/>
    <d v="1899-12-30T00:39:31"/>
    <n v="11"/>
    <x v="11"/>
    <x v="3"/>
    <x v="1"/>
    <n v="0"/>
    <n v="0"/>
    <s v="OK"/>
    <s v="Ensacado"/>
    <x v="2"/>
    <n v="0"/>
    <s v="F. MALAGA"/>
    <s v="A"/>
    <d v="1899-12-30T00:02:23"/>
    <d v="1899-12-30T00:02:23"/>
    <s v="OK"/>
    <m/>
    <m/>
    <d v="1899-12-30T00:00:00"/>
    <d v="1899-12-30T00:37:08"/>
    <n v="2"/>
    <n v="-1.6550925925900017E-3"/>
    <n v="37.133333333337674"/>
    <n v="12"/>
    <s v="Si"/>
  </r>
  <r>
    <s v="CSMA"/>
    <s v="2025009691"/>
    <x v="0"/>
    <s v="ER9443BDF"/>
    <s v="E4941MFZ"/>
    <d v="2025-03-10T00:00:00"/>
    <m/>
    <s v="3263"/>
    <x v="43"/>
    <s v="PA"/>
    <s v="S5"/>
    <m/>
    <d v="2025-03-10T00:00:00"/>
    <d v="1899-12-30T11:49:41"/>
    <d v="2025-03-10T00:00:00"/>
    <d v="1899-12-30T11:47:18"/>
    <d v="2025-03-10T00:00:00"/>
    <d v="1899-12-30T12:15:34"/>
    <x v="0"/>
    <s v="RFCPI"/>
    <s v="7022044834"/>
    <s v="EXW"/>
    <d v="1899-12-30T00:30:39"/>
    <d v="1899-12-30T00:28:16"/>
    <d v="1899-12-30T00:02:23"/>
    <s v="Granel"/>
    <s v="E001"/>
    <x v="1"/>
    <d v="1899-12-30T00:25:53"/>
    <d v="1899-12-30T00:28:16"/>
    <n v="11"/>
    <x v="11"/>
    <x v="3"/>
    <x v="2"/>
    <n v="0"/>
    <n v="0"/>
    <s v="OK"/>
    <s v="Granel"/>
    <x v="2"/>
    <n v="0"/>
    <s v="F. MALAGA"/>
    <s v="A"/>
    <d v="1899-12-30T00:02:23"/>
    <d v="1899-12-30T00:02:23"/>
    <s v="OK"/>
    <m/>
    <m/>
    <d v="1899-12-30T00:00:00"/>
    <d v="1899-12-30T00:25:53"/>
    <n v="2"/>
    <n v="-1.6550925925900017E-3"/>
    <n v="25.883333333337511"/>
    <n v="12"/>
    <s v="Si"/>
  </r>
  <r>
    <s v="CSMA"/>
    <s v="2025009674"/>
    <x v="0"/>
    <s v="ER9151BBT"/>
    <s v="E8976JGF"/>
    <d v="2025-03-10T00:00:00"/>
    <m/>
    <s v="3264"/>
    <x v="36"/>
    <s v="PA"/>
    <s v="S1"/>
    <m/>
    <d v="2025-03-10T00:00:00"/>
    <d v="1899-12-30T11:14:01"/>
    <d v="2025-03-10T00:00:00"/>
    <d v="1899-12-30T11:11:39"/>
    <d v="2025-03-10T00:00:00"/>
    <d v="1899-12-30T12:28:41"/>
    <x v="0"/>
    <s v="RFCPI"/>
    <s v="7022044835"/>
    <s v="EXW"/>
    <d v="1899-12-30T01:19:24"/>
    <d v="1899-12-30T01:17:02"/>
    <d v="1899-12-30T00:02:22"/>
    <s v="Granel"/>
    <s v="E001"/>
    <x v="1"/>
    <d v="1899-12-30T01:14:40"/>
    <d v="1899-12-30T01:17:02"/>
    <n v="11"/>
    <x v="11"/>
    <x v="3"/>
    <x v="2"/>
    <n v="0"/>
    <n v="0"/>
    <s v="OK"/>
    <s v="Granel"/>
    <x v="2"/>
    <n v="0"/>
    <s v="F. MALAGA"/>
    <s v="B"/>
    <d v="1899-12-30T00:02:22"/>
    <d v="1899-12-30T00:02:22"/>
    <s v="OK"/>
    <m/>
    <m/>
    <d v="1899-12-30T00:00:00"/>
    <d v="1899-12-30T01:14:40"/>
    <n v="2"/>
    <n v="-1.6435185185199597E-3"/>
    <n v="74.666666666663971"/>
    <n v="12"/>
    <s v="No"/>
  </r>
  <r>
    <s v="CSMA"/>
    <s v="2025009700"/>
    <x v="0"/>
    <s v="ER0808BBS"/>
    <s v="E3885KYS"/>
    <d v="2025-03-10T00:00:00"/>
    <m/>
    <s v="3283"/>
    <x v="37"/>
    <s v="PA"/>
    <s v="PA"/>
    <m/>
    <d v="2025-03-10T00:00:00"/>
    <d v="1899-12-30T12:14:42"/>
    <d v="2025-03-10T00:00:00"/>
    <d v="1899-12-30T12:12:19"/>
    <d v="2025-03-10T00:00:00"/>
    <d v="1899-12-30T12:34:36"/>
    <x v="0"/>
    <s v="RFCPI"/>
    <s v="7022044836"/>
    <s v="EXW"/>
    <d v="1899-12-30T00:24:40"/>
    <d v="1899-12-30T00:22:17"/>
    <d v="1899-12-30T00:02:23"/>
    <s v="Ensacado"/>
    <s v="E002"/>
    <x v="1"/>
    <d v="1899-12-30T00:19:54"/>
    <d v="1899-12-30T00:22:17"/>
    <n v="12"/>
    <x v="11"/>
    <x v="3"/>
    <x v="1"/>
    <n v="0"/>
    <n v="0"/>
    <s v="OK"/>
    <s v="Ensacado"/>
    <x v="2"/>
    <n v="0"/>
    <s v="F. MALAGA"/>
    <s v="A"/>
    <d v="1899-12-30T00:02:23"/>
    <d v="1899-12-30T00:02:23"/>
    <s v="OK"/>
    <m/>
    <m/>
    <d v="1899-12-30T00:00:00"/>
    <d v="1899-12-30T00:19:54"/>
    <n v="2"/>
    <n v="-1.6550925925900017E-3"/>
    <n v="19.900000000007907"/>
    <n v="12"/>
    <s v="Si"/>
  </r>
  <r>
    <s v="CSMA"/>
    <s v="2025009693"/>
    <x v="0"/>
    <s v="ER0272BBT"/>
    <s v="E2254MLP"/>
    <d v="2025-03-10T00:00:00"/>
    <m/>
    <s v="3269"/>
    <x v="35"/>
    <s v="PA"/>
    <s v="S2"/>
    <m/>
    <d v="2025-03-10T00:00:00"/>
    <d v="1899-12-30T11:56:01"/>
    <d v="2025-03-10T00:00:00"/>
    <d v="1899-12-30T11:53:38"/>
    <d v="2025-03-10T00:00:00"/>
    <d v="1899-12-30T12:46:56"/>
    <x v="0"/>
    <s v="RFCPI"/>
    <s v="7022044838"/>
    <s v="FBO"/>
    <d v="1899-12-30T00:55:41"/>
    <d v="1899-12-30T00:53:18"/>
    <d v="1899-12-30T00:02:23"/>
    <s v="Granel"/>
    <s v="E001"/>
    <x v="2"/>
    <d v="1899-12-30T00:50:55"/>
    <d v="1899-12-30T00:53:18"/>
    <n v="11"/>
    <x v="11"/>
    <x v="3"/>
    <x v="2"/>
    <n v="0"/>
    <n v="0"/>
    <s v="OK"/>
    <s v="Granel"/>
    <x v="2"/>
    <n v="0"/>
    <s v="F. MALAGA"/>
    <s v="B"/>
    <d v="1899-12-30T00:02:23"/>
    <d v="1899-12-30T00:02:23"/>
    <s v="OK"/>
    <m/>
    <m/>
    <d v="1899-12-30T00:00:00"/>
    <d v="1899-12-30T00:50:55"/>
    <n v="2"/>
    <n v="-1.6550925925999938E-3"/>
    <n v="50.916666666657541"/>
    <n v="12"/>
    <s v="No"/>
  </r>
  <r>
    <s v="CSMA"/>
    <s v="2025009695"/>
    <x v="0"/>
    <s v="ER0271BBT"/>
    <s v="E3861LZF"/>
    <d v="2025-03-10T00:00:00"/>
    <m/>
    <s v="3269"/>
    <x v="35"/>
    <s v="PA"/>
    <s v="S7"/>
    <m/>
    <d v="2025-03-10T00:00:00"/>
    <d v="1899-12-30T12:05:56"/>
    <d v="2025-03-10T00:00:00"/>
    <d v="1899-12-30T12:03:39"/>
    <d v="2025-03-10T00:00:00"/>
    <d v="1899-12-30T13:05:10"/>
    <x v="0"/>
    <s v="RFCPI"/>
    <s v="7022044840"/>
    <s v="FBO"/>
    <d v="1899-12-30T01:03:48"/>
    <d v="1899-12-30T01:01:31"/>
    <d v="1899-12-30T00:02:17"/>
    <s v="Granel"/>
    <s v="E001"/>
    <x v="2"/>
    <d v="1899-12-30T00:59:14"/>
    <d v="1899-12-30T01:01:31"/>
    <n v="12"/>
    <x v="11"/>
    <x v="3"/>
    <x v="2"/>
    <n v="0"/>
    <n v="0"/>
    <s v="OK"/>
    <s v="Granel"/>
    <x v="2"/>
    <n v="0"/>
    <s v="F. MALAGA"/>
    <s v="B"/>
    <d v="1899-12-30T00:02:17"/>
    <d v="1899-12-30T00:02:17"/>
    <s v="OK"/>
    <m/>
    <m/>
    <d v="1899-12-30T00:00:00"/>
    <d v="1899-12-30T00:59:14"/>
    <n v="2"/>
    <n v="-1.5856481481500984E-3"/>
    <n v="59.233333333334329"/>
    <n v="13"/>
    <s v="No"/>
  </r>
  <r>
    <s v="CSMA"/>
    <s v="2025009707"/>
    <x v="0"/>
    <s v="ER3338BBZ"/>
    <s v="E3410KWV"/>
    <d v="2025-03-10T00:00:00"/>
    <m/>
    <s v="3283"/>
    <x v="37"/>
    <s v="PA"/>
    <s v="PA"/>
    <m/>
    <d v="2025-03-10T00:00:00"/>
    <d v="1899-12-30T12:41:00"/>
    <d v="2025-03-10T00:00:00"/>
    <d v="1899-12-30T12:38:37"/>
    <d v="2025-03-10T00:00:00"/>
    <d v="1899-12-30T13:07:24"/>
    <x v="0"/>
    <s v="RFCPI"/>
    <s v="7022044841"/>
    <s v="EXW"/>
    <d v="1899-12-30T00:31:10"/>
    <d v="1899-12-30T00:28:47"/>
    <d v="1899-12-30T00:02:23"/>
    <s v="Ensacado"/>
    <s v="E002"/>
    <x v="1"/>
    <d v="1899-12-30T00:26:24"/>
    <d v="1899-12-30T00:28:47"/>
    <n v="12"/>
    <x v="11"/>
    <x v="3"/>
    <x v="1"/>
    <n v="0"/>
    <n v="0"/>
    <s v="OK"/>
    <s v="Ensacado"/>
    <x v="2"/>
    <n v="0"/>
    <s v="F. MALAGA"/>
    <s v="A"/>
    <d v="1899-12-30T00:02:23"/>
    <d v="1899-12-30T00:02:23"/>
    <s v="OK"/>
    <m/>
    <m/>
    <d v="1899-12-30T00:00:00"/>
    <d v="1899-12-30T00:26:24"/>
    <n v="2"/>
    <n v="-1.6550925925900017E-3"/>
    <n v="26.400000000009562"/>
    <n v="13"/>
    <s v="Si"/>
  </r>
  <r>
    <s v="CSMA"/>
    <s v="2025009699"/>
    <x v="0"/>
    <s v="ER0936BBS"/>
    <s v="E1632JZF"/>
    <d v="2025-03-10T00:00:00"/>
    <m/>
    <s v="3269"/>
    <x v="35"/>
    <s v="PA"/>
    <s v="S7"/>
    <m/>
    <d v="2025-03-10T00:00:00"/>
    <d v="1899-12-30T12:10:02"/>
    <d v="2025-03-10T00:00:00"/>
    <d v="1899-12-30T12:07:47"/>
    <d v="2025-03-10T00:00:00"/>
    <d v="1899-12-30T13:19:36"/>
    <x v="0"/>
    <s v="RFCPI"/>
    <s v="7022044843"/>
    <s v="FBO"/>
    <d v="1899-12-30T01:14:04"/>
    <d v="1899-12-30T01:11:49"/>
    <d v="1899-12-30T00:02:15"/>
    <s v="Granel"/>
    <s v="E001"/>
    <x v="2"/>
    <d v="1899-12-30T01:09:34"/>
    <d v="1899-12-30T01:11:49"/>
    <n v="12"/>
    <x v="11"/>
    <x v="3"/>
    <x v="2"/>
    <n v="0"/>
    <n v="0"/>
    <s v="OK"/>
    <s v="Granel"/>
    <x v="2"/>
    <n v="0"/>
    <s v="F. MALAGA"/>
    <s v="B"/>
    <d v="1899-12-30T00:02:15"/>
    <d v="1899-12-30T00:02:15"/>
    <s v="OK"/>
    <m/>
    <m/>
    <d v="1899-12-30T00:00:00"/>
    <d v="1899-12-30T01:09:34"/>
    <n v="2"/>
    <n v="-1.5625000000000222E-3"/>
    <n v="69.566666666673484"/>
    <n v="13"/>
    <s v="No"/>
  </r>
  <r>
    <s v="CSMA"/>
    <s v="2025009686"/>
    <x v="0"/>
    <s v="ER3809BBS"/>
    <s v="E9449KGB"/>
    <d v="2025-03-10T00:00:00"/>
    <m/>
    <s v="3264"/>
    <x v="36"/>
    <s v="PA"/>
    <s v="S1"/>
    <m/>
    <d v="2025-03-10T00:00:00"/>
    <d v="1899-12-30T11:40:01"/>
    <d v="2025-03-10T00:00:00"/>
    <d v="1899-12-30T11:37:37"/>
    <d v="2025-03-10T00:00:00"/>
    <d v="1899-12-30T13:20:20"/>
    <x v="0"/>
    <s v="RFCPI"/>
    <s v="7022044844"/>
    <s v="FBO"/>
    <d v="1899-12-30T01:45:07"/>
    <d v="1899-12-30T01:42:43"/>
    <d v="1899-12-30T00:02:24"/>
    <s v="Granel"/>
    <s v="E001"/>
    <x v="2"/>
    <d v="1899-12-30T01:40:19"/>
    <d v="1899-12-30T01:42:43"/>
    <n v="11"/>
    <x v="11"/>
    <x v="3"/>
    <x v="2"/>
    <n v="0"/>
    <n v="0"/>
    <s v="OK"/>
    <s v="Granel"/>
    <x v="2"/>
    <n v="0"/>
    <s v="F. MALAGA"/>
    <s v="C"/>
    <d v="1899-12-30T00:02:24"/>
    <d v="1899-12-30T00:02:24"/>
    <s v="OK"/>
    <m/>
    <m/>
    <d v="1899-12-30T00:00:00"/>
    <d v="1899-12-30T01:40:19"/>
    <n v="2"/>
    <n v="-1.6666666666699803E-3"/>
    <n v="100.31666666666406"/>
    <n v="13"/>
    <s v="No"/>
  </r>
  <r>
    <s v="CSMA"/>
    <s v="2025009688"/>
    <x v="0"/>
    <s v="ETO01801R"/>
    <s v="E8831LZK"/>
    <d v="2025-03-10T00:00:00"/>
    <m/>
    <s v="3264"/>
    <x v="36"/>
    <s v="PA"/>
    <s v="S1"/>
    <m/>
    <d v="2025-03-10T00:00:00"/>
    <d v="1899-12-30T11:43:52"/>
    <d v="2025-03-10T00:00:00"/>
    <d v="1899-12-30T11:41:29"/>
    <d v="2025-03-10T00:00:00"/>
    <d v="1899-12-30T13:27:32"/>
    <x v="0"/>
    <s v="RFCPI"/>
    <s v="7022044845"/>
    <s v="FBO"/>
    <d v="1899-12-30T01:48:26"/>
    <d v="1899-12-30T01:46:03"/>
    <d v="1899-12-30T00:02:23"/>
    <s v="Granel"/>
    <s v="E001"/>
    <x v="2"/>
    <d v="1899-12-30T01:43:40"/>
    <d v="1899-12-30T01:46:03"/>
    <n v="11"/>
    <x v="11"/>
    <x v="3"/>
    <x v="2"/>
    <n v="0"/>
    <n v="0"/>
    <s v="OK"/>
    <s v="Granel"/>
    <x v="2"/>
    <n v="0"/>
    <s v="F. MALAGA"/>
    <s v="C"/>
    <d v="1899-12-30T00:02:23"/>
    <d v="1899-12-30T00:02:23"/>
    <s v="OK"/>
    <m/>
    <m/>
    <d v="1899-12-30T00:00:00"/>
    <d v="1899-12-30T01:43:40"/>
    <n v="2"/>
    <n v="-1.6550925925999938E-3"/>
    <n v="103.66666666666563"/>
    <n v="13"/>
    <s v="No"/>
  </r>
  <r>
    <s v="CSMA"/>
    <s v="2025009713"/>
    <x v="0"/>
    <s v="ER7621BBD"/>
    <s v="E3209LFN"/>
    <d v="2025-03-10T00:00:00"/>
    <m/>
    <s v="3283"/>
    <x v="37"/>
    <s v="PA"/>
    <s v="PA"/>
    <m/>
    <d v="2025-03-10T00:00:00"/>
    <d v="1899-12-30T13:03:09"/>
    <d v="2025-03-10T00:00:00"/>
    <d v="1899-12-30T13:00:47"/>
    <d v="2025-03-10T00:00:00"/>
    <d v="1899-12-30T13:36:58"/>
    <x v="0"/>
    <s v="RFCPI"/>
    <s v="7022044847"/>
    <s v="EXW"/>
    <d v="1899-12-30T00:38:33"/>
    <d v="1899-12-30T00:36:11"/>
    <d v="1899-12-30T00:02:22"/>
    <s v="Ensacado"/>
    <s v="E002"/>
    <x v="1"/>
    <d v="1899-12-30T00:33:49"/>
    <d v="1899-12-30T00:36:11"/>
    <n v="13"/>
    <x v="11"/>
    <x v="3"/>
    <x v="1"/>
    <n v="0"/>
    <n v="0"/>
    <s v="OK"/>
    <s v="Ensacado"/>
    <x v="2"/>
    <n v="0"/>
    <s v="F. MALAGA"/>
    <s v="A"/>
    <d v="1899-12-30T00:02:22"/>
    <d v="1899-12-30T00:02:22"/>
    <s v="OK"/>
    <m/>
    <m/>
    <d v="1899-12-30T00:00:00"/>
    <d v="1899-12-30T00:33:49"/>
    <n v="2"/>
    <n v="-1.6435185185199597E-3"/>
    <n v="33.816666666657667"/>
    <n v="13"/>
    <s v="Si"/>
  </r>
  <r>
    <s v="CSMA"/>
    <s v="2025009696"/>
    <x v="0"/>
    <s v="ER9402BBC"/>
    <s v="E1243MJV"/>
    <d v="2025-03-10T00:00:00"/>
    <m/>
    <s v="3268"/>
    <x v="25"/>
    <s v="PA"/>
    <s v="S2"/>
    <m/>
    <d v="2025-03-10T00:00:00"/>
    <d v="1899-12-30T12:06:10"/>
    <d v="2025-03-10T00:00:00"/>
    <d v="1899-12-30T12:03:49"/>
    <d v="2025-03-10T00:00:00"/>
    <d v="1899-12-30T13:42:06"/>
    <x v="0"/>
    <s v="RFCPI"/>
    <s v="7022044848"/>
    <s v="EXW"/>
    <d v="1899-12-30T01:40:38"/>
    <d v="1899-12-30T01:38:17"/>
    <d v="1899-12-30T00:02:21"/>
    <s v="Granel"/>
    <s v="E001"/>
    <x v="1"/>
    <d v="1899-12-30T01:35:56"/>
    <d v="1899-12-30T01:38:17"/>
    <n v="12"/>
    <x v="11"/>
    <x v="3"/>
    <x v="2"/>
    <n v="0"/>
    <n v="0"/>
    <s v="OK"/>
    <s v="Granel"/>
    <x v="2"/>
    <n v="0"/>
    <s v="F. MALAGA"/>
    <s v="C"/>
    <d v="1899-12-30T00:02:21"/>
    <d v="1899-12-30T00:02:21"/>
    <s v="OK"/>
    <m/>
    <m/>
    <d v="1899-12-30T00:00:00"/>
    <d v="1899-12-30T01:35:56"/>
    <n v="2"/>
    <n v="-1.6319444444500286E-3"/>
    <n v="95.933333333332712"/>
    <n v="13"/>
    <s v="No"/>
  </r>
  <r>
    <s v="CSMA"/>
    <s v="2025009714"/>
    <x v="0"/>
    <s v="ER4247BBG"/>
    <s v="E2198KLY"/>
    <d v="2025-03-10T00:00:00"/>
    <m/>
    <s v="3283"/>
    <x v="37"/>
    <s v="PA"/>
    <s v="PA"/>
    <m/>
    <d v="2025-03-10T00:00:00"/>
    <d v="1899-12-30T13:08:03"/>
    <d v="2025-03-10T00:00:00"/>
    <d v="1899-12-30T13:05:43"/>
    <d v="2025-03-10T00:00:00"/>
    <d v="1899-12-30T13:47:35"/>
    <x v="0"/>
    <s v="RFCPI"/>
    <s v="7022044849"/>
    <s v="EXW"/>
    <d v="1899-12-30T00:44:12"/>
    <d v="1899-12-30T00:41:52"/>
    <d v="1899-12-30T00:02:20"/>
    <s v="Ensacado"/>
    <s v="E002"/>
    <x v="1"/>
    <d v="1899-12-30T00:39:32"/>
    <d v="1899-12-30T00:41:52"/>
    <n v="13"/>
    <x v="11"/>
    <x v="3"/>
    <x v="1"/>
    <n v="0"/>
    <n v="0"/>
    <s v="OK"/>
    <s v="Ensacado"/>
    <x v="2"/>
    <n v="0"/>
    <s v="F. MALAGA"/>
    <s v="A"/>
    <d v="1899-12-30T00:02:20"/>
    <d v="1899-12-30T00:02:20"/>
    <s v="OK"/>
    <m/>
    <m/>
    <d v="1899-12-30T00:00:00"/>
    <d v="1899-12-30T00:39:32"/>
    <n v="2"/>
    <n v="-1.6203703703699945E-3"/>
    <n v="39.533333333342441"/>
    <n v="13"/>
    <s v="Si"/>
  </r>
  <r>
    <s v="CSMA"/>
    <s v="2025009725"/>
    <x v="0"/>
    <s v="ER2857BDR"/>
    <s v="E2375MVP"/>
    <d v="2025-03-10T00:00:00"/>
    <m/>
    <s v="3269"/>
    <x v="35"/>
    <s v="PA"/>
    <s v="S2"/>
    <m/>
    <d v="2025-03-10T00:00:00"/>
    <d v="1899-12-30T13:34:07"/>
    <d v="2025-03-10T00:00:00"/>
    <d v="1899-12-30T13:31:46"/>
    <d v="2025-03-10T00:00:00"/>
    <d v="1899-12-30T14:07:57"/>
    <x v="0"/>
    <s v="RFCPI"/>
    <s v="7022044850"/>
    <s v="FBO"/>
    <d v="1899-12-30T00:38:32"/>
    <d v="1899-12-30T00:36:11"/>
    <d v="1899-12-30T00:02:21"/>
    <s v="Granel"/>
    <s v="E001"/>
    <x v="2"/>
    <d v="1899-12-30T00:33:50"/>
    <d v="1899-12-30T00:36:11"/>
    <n v="13"/>
    <x v="11"/>
    <x v="3"/>
    <x v="2"/>
    <n v="0"/>
    <n v="0"/>
    <s v="OK"/>
    <s v="Granel"/>
    <x v="2"/>
    <n v="0"/>
    <s v="F. MALAGA"/>
    <s v="A"/>
    <d v="1899-12-30T00:02:21"/>
    <d v="1899-12-30T00:02:21"/>
    <s v="OK"/>
    <m/>
    <m/>
    <d v="1899-12-30T00:00:00"/>
    <d v="1899-12-30T00:33:50"/>
    <n v="2"/>
    <n v="-1.6319444444500286E-3"/>
    <n v="33.83333333333276"/>
    <n v="14"/>
    <s v="Si"/>
  </r>
  <r>
    <s v="CSMA"/>
    <s v="2025009720"/>
    <x v="0"/>
    <s v="ER9207BCT"/>
    <s v="E7392JWB"/>
    <d v="2025-03-10T00:00:00"/>
    <m/>
    <s v="3283"/>
    <x v="37"/>
    <s v="PA"/>
    <s v="PA"/>
    <m/>
    <d v="2025-03-10T00:00:00"/>
    <d v="1899-12-30T13:29:19"/>
    <d v="2025-03-10T00:00:00"/>
    <d v="1899-12-30T13:26:57"/>
    <d v="2025-03-10T00:00:00"/>
    <d v="1899-12-30T14:21:42"/>
    <x v="0"/>
    <s v="RFCPI"/>
    <s v="7022044852"/>
    <s v="FBO"/>
    <d v="1899-12-30T00:57:07"/>
    <d v="1899-12-30T00:54:45"/>
    <d v="1899-12-30T00:02:22"/>
    <s v="Ensacado"/>
    <s v="E002"/>
    <x v="2"/>
    <d v="1899-12-30T00:52:23"/>
    <d v="1899-12-30T00:54:45"/>
    <n v="13"/>
    <x v="11"/>
    <x v="3"/>
    <x v="1"/>
    <n v="0"/>
    <n v="0"/>
    <s v="OK"/>
    <s v="Ensacado"/>
    <x v="2"/>
    <n v="0"/>
    <s v="F. MALAGA"/>
    <s v="B"/>
    <d v="1899-12-30T00:02:22"/>
    <d v="1899-12-30T00:02:22"/>
    <s v="OK"/>
    <m/>
    <m/>
    <d v="1899-12-30T00:00:00"/>
    <d v="1899-12-30T00:52:23"/>
    <n v="2"/>
    <n v="-1.6435185185199597E-3"/>
    <n v="52.383333333340772"/>
    <n v="14"/>
    <s v="No"/>
  </r>
  <r>
    <s v="CSMA"/>
    <s v="2025009726"/>
    <x v="0"/>
    <s v="ER0860BBM"/>
    <s v="E5730JVY"/>
    <d v="2025-03-10T00:00:00"/>
    <m/>
    <s v="3262"/>
    <x v="40"/>
    <s v="PA"/>
    <s v="S6"/>
    <m/>
    <d v="2025-03-10T00:00:00"/>
    <d v="1899-12-30T13:41:23"/>
    <d v="2025-03-10T00:00:00"/>
    <d v="1899-12-30T13:39:00"/>
    <d v="2025-03-10T00:00:00"/>
    <d v="1899-12-30T14:23:30"/>
    <x v="0"/>
    <s v="RFCPI"/>
    <s v="7022044853"/>
    <s v="FBO"/>
    <d v="1899-12-30T00:46:53"/>
    <d v="1899-12-30T00:44:30"/>
    <d v="1899-12-30T00:02:23"/>
    <s v="Granel"/>
    <s v="E001"/>
    <x v="2"/>
    <d v="1899-12-30T00:42:07"/>
    <d v="1899-12-30T00:44:30"/>
    <n v="13"/>
    <x v="11"/>
    <x v="3"/>
    <x v="2"/>
    <n v="0"/>
    <n v="0"/>
    <s v="OK"/>
    <s v="Granel"/>
    <x v="2"/>
    <n v="0"/>
    <s v="F. MALAGA"/>
    <s v="A"/>
    <d v="1899-12-30T00:02:23"/>
    <d v="1899-12-30T00:02:23"/>
    <s v="OK"/>
    <m/>
    <m/>
    <d v="1899-12-30T00:00:00"/>
    <d v="1899-12-30T00:42:07"/>
    <n v="2"/>
    <n v="-1.6550925925900017E-3"/>
    <n v="42.116666666673673"/>
    <n v="14"/>
    <s v="Si"/>
  </r>
  <r>
    <s v="CSMA"/>
    <s v="2025009710"/>
    <x v="0"/>
    <s v="ER4695BDR"/>
    <s v="E9461JBD"/>
    <d v="2025-03-10T00:00:00"/>
    <m/>
    <s v="3264"/>
    <x v="36"/>
    <s v="PA"/>
    <s v="S1"/>
    <m/>
    <d v="2025-03-10T00:00:00"/>
    <d v="1899-12-30T12:53:52"/>
    <d v="2025-03-10T00:00:00"/>
    <d v="1899-12-30T12:51:30"/>
    <d v="2025-03-10T00:00:00"/>
    <d v="1899-12-30T14:28:21"/>
    <x v="0"/>
    <s v="RFCPI"/>
    <s v="7022044854"/>
    <s v="EXW"/>
    <d v="1899-12-30T01:39:13"/>
    <d v="1899-12-30T01:36:51"/>
    <d v="1899-12-30T00:02:22"/>
    <s v="Granel"/>
    <s v="E001"/>
    <x v="1"/>
    <d v="1899-12-30T01:34:29"/>
    <d v="1899-12-30T01:36:51"/>
    <n v="12"/>
    <x v="11"/>
    <x v="3"/>
    <x v="2"/>
    <n v="0"/>
    <n v="0"/>
    <s v="OK"/>
    <s v="Granel"/>
    <x v="2"/>
    <n v="0"/>
    <s v="F. MALAGA"/>
    <s v="C"/>
    <d v="1899-12-30T00:02:22"/>
    <d v="1899-12-30T00:02:22"/>
    <s v="OK"/>
    <m/>
    <m/>
    <d v="1899-12-30T00:00:00"/>
    <d v="1899-12-30T01:34:29"/>
    <n v="2"/>
    <n v="-1.6435185185199597E-3"/>
    <n v="94.483333333324808"/>
    <n v="14"/>
    <s v="No"/>
  </r>
  <r>
    <s v="CSMA"/>
    <s v="2025009735"/>
    <x v="0"/>
    <s v="ER5973BBL"/>
    <s v="E0247JRH"/>
    <d v="2025-03-10T00:00:00"/>
    <m/>
    <s v="3260"/>
    <x v="41"/>
    <s v="PA"/>
    <s v="S8"/>
    <m/>
    <d v="2025-03-10T00:00:00"/>
    <d v="1899-12-30T14:08:22"/>
    <d v="2025-03-10T00:00:00"/>
    <d v="1899-12-30T14:06:01"/>
    <d v="2025-03-10T00:00:00"/>
    <d v="1899-12-30T14:30:24"/>
    <x v="0"/>
    <s v="RFCPI"/>
    <s v="7022044855"/>
    <s v="EXW"/>
    <d v="1899-12-30T00:26:44"/>
    <d v="1899-12-30T00:24:23"/>
    <d v="1899-12-30T00:02:21"/>
    <s v="Granel"/>
    <s v="E001"/>
    <x v="1"/>
    <d v="1899-12-30T00:22:02"/>
    <d v="1899-12-30T00:24:23"/>
    <n v="14"/>
    <x v="11"/>
    <x v="3"/>
    <x v="2"/>
    <n v="0"/>
    <n v="0"/>
    <s v="OK"/>
    <s v="Granel"/>
    <x v="2"/>
    <n v="0"/>
    <s v="F. MALAGA"/>
    <s v="A"/>
    <d v="1899-12-30T00:02:21"/>
    <d v="1899-12-30T00:02:21"/>
    <s v="OK"/>
    <m/>
    <m/>
    <d v="1899-12-30T00:00:00"/>
    <d v="1899-12-30T00:22:02"/>
    <n v="2"/>
    <n v="-1.6319444444500286E-3"/>
    <n v="22.03333333332484"/>
    <n v="14"/>
    <s v="Si"/>
  </r>
  <r>
    <s v="CSMA"/>
    <s v="2025009734"/>
    <x v="0"/>
    <s v="ER0208BBV"/>
    <s v="E3093FMF"/>
    <d v="2025-03-10T00:00:00"/>
    <m/>
    <s v="3262"/>
    <x v="40"/>
    <s v="PA"/>
    <s v="S6"/>
    <m/>
    <d v="2025-03-10T00:00:00"/>
    <d v="1899-12-30T14:07:09"/>
    <d v="2025-03-10T00:00:00"/>
    <d v="1899-12-30T14:04:47"/>
    <d v="2025-03-10T00:00:00"/>
    <d v="1899-12-30T14:33:07"/>
    <x v="0"/>
    <s v="RFCPI"/>
    <s v="7022044857"/>
    <s v="FBO"/>
    <d v="1899-12-30T00:30:42"/>
    <d v="1899-12-30T00:28:20"/>
    <d v="1899-12-30T00:02:22"/>
    <s v="Granel"/>
    <s v="E001"/>
    <x v="2"/>
    <d v="1899-12-30T00:25:58"/>
    <d v="1899-12-30T00:28:20"/>
    <n v="14"/>
    <x v="11"/>
    <x v="3"/>
    <x v="2"/>
    <n v="0"/>
    <n v="0"/>
    <s v="OK"/>
    <s v="Granel"/>
    <x v="2"/>
    <n v="0"/>
    <s v="F. MALAGA"/>
    <s v="A"/>
    <d v="1899-12-30T00:02:22"/>
    <d v="1899-12-30T00:02:22"/>
    <s v="OK"/>
    <m/>
    <m/>
    <d v="1899-12-30T00:00:00"/>
    <d v="1899-12-30T00:25:58"/>
    <n v="2"/>
    <n v="-1.6435185185200707E-3"/>
    <n v="25.966666666670353"/>
    <n v="14"/>
    <s v="Si"/>
  </r>
  <r>
    <s v="CSMA"/>
    <s v="2025009739"/>
    <x v="0"/>
    <s v="ER4551BBJ"/>
    <s v="E6688FFY"/>
    <d v="2025-03-10T00:00:00"/>
    <m/>
    <s v="3283"/>
    <x v="37"/>
    <s v="PA"/>
    <s v="PA"/>
    <m/>
    <d v="2025-03-10T00:00:00"/>
    <d v="1899-12-30T14:20:41"/>
    <d v="2025-03-10T00:00:00"/>
    <d v="1899-12-30T14:18:18"/>
    <d v="2025-03-10T00:00:00"/>
    <d v="1899-12-30T14:43:17"/>
    <x v="0"/>
    <s v="RFCPI"/>
    <s v="7022044858"/>
    <s v="FBO"/>
    <d v="1899-12-30T00:27:22"/>
    <d v="1899-12-30T00:24:59"/>
    <d v="1899-12-30T00:02:23"/>
    <s v="Ensacado"/>
    <s v="E002"/>
    <x v="2"/>
    <d v="1899-12-30T00:22:36"/>
    <d v="1899-12-30T00:24:59"/>
    <n v="14"/>
    <x v="11"/>
    <x v="3"/>
    <x v="1"/>
    <n v="0"/>
    <n v="0"/>
    <s v="OK"/>
    <s v="Ensacado"/>
    <x v="2"/>
    <n v="0"/>
    <s v="F. MALAGA"/>
    <s v="A"/>
    <d v="1899-12-30T00:02:23"/>
    <d v="1899-12-30T00:02:23"/>
    <s v="OK"/>
    <m/>
    <m/>
    <d v="1899-12-30T00:00:00"/>
    <d v="1899-12-30T00:22:36"/>
    <n v="2"/>
    <n v="-1.6550925925900017E-3"/>
    <n v="22.599999999993621"/>
    <n v="14"/>
    <s v="Si"/>
  </r>
  <r>
    <s v="CSMA"/>
    <s v="2025009732"/>
    <x v="0"/>
    <s v="ER8643BCC"/>
    <s v="E7698LMM"/>
    <d v="2025-03-10T00:00:00"/>
    <m/>
    <s v="3264"/>
    <x v="36"/>
    <s v="PA"/>
    <s v="S1"/>
    <m/>
    <d v="2025-03-10T00:00:00"/>
    <d v="1899-12-30T13:59:34"/>
    <d v="2025-03-10T00:00:00"/>
    <d v="1899-12-30T13:57:12"/>
    <d v="2025-03-10T00:00:00"/>
    <d v="1899-12-30T14:47:59"/>
    <x v="0"/>
    <s v="RFCPI"/>
    <s v="7022044859"/>
    <s v="EXW"/>
    <d v="1899-12-30T00:53:09"/>
    <d v="1899-12-30T00:50:47"/>
    <d v="1899-12-30T00:02:22"/>
    <s v="Granel"/>
    <s v="E001"/>
    <x v="1"/>
    <d v="1899-12-30T00:48:25"/>
    <d v="1899-12-30T00:50:47"/>
    <n v="13"/>
    <x v="11"/>
    <x v="3"/>
    <x v="2"/>
    <n v="0"/>
    <n v="0"/>
    <s v="OK"/>
    <s v="Granel"/>
    <x v="2"/>
    <n v="0"/>
    <s v="F. MALAGA"/>
    <s v="B"/>
    <d v="1899-12-30T00:02:22"/>
    <d v="1899-12-30T00:02:22"/>
    <s v="OK"/>
    <m/>
    <m/>
    <d v="1899-12-30T00:00:00"/>
    <d v="1899-12-30T00:48:25"/>
    <n v="2"/>
    <n v="-1.6435185185200707E-3"/>
    <n v="48.416666666659154"/>
    <n v="14"/>
    <s v="No"/>
  </r>
  <r>
    <s v="CSMA"/>
    <s v="2025009733"/>
    <x v="0"/>
    <s v="ER2858BDR"/>
    <s v="E2363KTK"/>
    <d v="2025-03-10T00:00:00"/>
    <m/>
    <s v="3269"/>
    <x v="35"/>
    <s v="PA"/>
    <s v="S2"/>
    <m/>
    <d v="2025-03-10T00:00:00"/>
    <d v="1899-12-30T14:06:41"/>
    <d v="2025-03-10T00:00:00"/>
    <d v="1899-12-30T14:04:18"/>
    <d v="2025-03-10T00:00:00"/>
    <d v="1899-12-30T14:50:25"/>
    <x v="0"/>
    <s v="RFCPI"/>
    <s v="7022044860"/>
    <s v="FBO"/>
    <d v="1899-12-30T00:48:30"/>
    <d v="1899-12-30T00:46:07"/>
    <d v="1899-12-30T00:02:23"/>
    <s v="Granel"/>
    <s v="E001"/>
    <x v="2"/>
    <d v="1899-12-30T00:43:44"/>
    <d v="1899-12-30T00:46:07"/>
    <n v="14"/>
    <x v="11"/>
    <x v="3"/>
    <x v="2"/>
    <n v="0"/>
    <n v="0"/>
    <s v="OK"/>
    <s v="Granel"/>
    <x v="2"/>
    <n v="0"/>
    <s v="F. MALAGA"/>
    <s v="A"/>
    <d v="1899-12-30T00:02:23"/>
    <d v="1899-12-30T00:02:23"/>
    <s v="OK"/>
    <m/>
    <m/>
    <d v="1899-12-30T00:00:00"/>
    <d v="1899-12-30T00:43:44"/>
    <n v="2"/>
    <n v="-1.6550925925999938E-3"/>
    <n v="43.733333333332865"/>
    <n v="14"/>
    <s v="Si"/>
  </r>
  <r>
    <s v="CSMA"/>
    <s v="2025009736"/>
    <x v="0"/>
    <s v="ER9151BBT"/>
    <s v="E8976JGF"/>
    <d v="2025-03-10T00:00:00"/>
    <m/>
    <s v="3268"/>
    <x v="25"/>
    <s v="PA"/>
    <s v="S2"/>
    <m/>
    <d v="2025-03-10T00:00:00"/>
    <d v="1899-12-30T14:11:43"/>
    <d v="2025-03-10T00:00:00"/>
    <d v="1899-12-30T14:09:21"/>
    <d v="2025-03-10T00:00:00"/>
    <d v="1899-12-30T14:53:22"/>
    <x v="0"/>
    <s v="RFCPI"/>
    <s v="7022044861"/>
    <s v="EXW"/>
    <d v="1899-12-30T00:46:23"/>
    <d v="1899-12-30T00:44:01"/>
    <d v="1899-12-30T00:02:22"/>
    <s v="Granel"/>
    <s v="E001"/>
    <x v="1"/>
    <d v="1899-12-30T00:41:39"/>
    <d v="1899-12-30T00:44:01"/>
    <n v="14"/>
    <x v="11"/>
    <x v="3"/>
    <x v="2"/>
    <n v="0"/>
    <n v="0"/>
    <s v="OK"/>
    <s v="Granel"/>
    <x v="2"/>
    <n v="0"/>
    <s v="F. MALAGA"/>
    <s v="A"/>
    <d v="1899-12-30T00:02:22"/>
    <d v="1899-12-30T00:02:22"/>
    <s v="OK"/>
    <m/>
    <m/>
    <d v="1899-12-30T00:00:00"/>
    <d v="1899-12-30T00:41:39"/>
    <n v="2"/>
    <n v="-1.6435185185199597E-3"/>
    <n v="41.649999999998357"/>
    <n v="14"/>
    <s v="Si"/>
  </r>
  <r>
    <s v="CSMA"/>
    <s v="2025009738"/>
    <x v="0"/>
    <s v="ER8141BBG"/>
    <s v="E5824JVY"/>
    <d v="2025-03-10T00:00:00"/>
    <m/>
    <s v="3264"/>
    <x v="36"/>
    <s v="PA"/>
    <s v="S1"/>
    <m/>
    <d v="2025-03-10T00:00:00"/>
    <d v="1899-12-30T14:18:25"/>
    <d v="2025-03-10T00:00:00"/>
    <d v="1899-12-30T14:16:02"/>
    <d v="2025-03-10T00:00:00"/>
    <d v="1899-12-30T14:58:17"/>
    <x v="0"/>
    <s v="RFCPI"/>
    <s v="7022044862"/>
    <s v="FBO"/>
    <d v="1899-12-30T00:44:38"/>
    <d v="1899-12-30T00:42:15"/>
    <d v="1899-12-30T00:02:23"/>
    <s v="Granel"/>
    <s v="E001"/>
    <x v="2"/>
    <d v="1899-12-30T00:39:52"/>
    <d v="1899-12-30T00:42:15"/>
    <n v="14"/>
    <x v="11"/>
    <x v="3"/>
    <x v="2"/>
    <n v="0"/>
    <n v="0"/>
    <s v="OK"/>
    <s v="Granel"/>
    <x v="2"/>
    <n v="0"/>
    <s v="F. MALAGA"/>
    <s v="A"/>
    <d v="1899-12-30T00:02:23"/>
    <d v="1899-12-30T00:02:23"/>
    <s v="OK"/>
    <m/>
    <m/>
    <d v="1899-12-30T00:00:00"/>
    <d v="1899-12-30T00:39:52"/>
    <n v="2"/>
    <n v="-1.6550925925999938E-3"/>
    <n v="39.866666666659256"/>
    <n v="14"/>
    <s v="Si"/>
  </r>
  <r>
    <s v="CSMA"/>
    <s v="2025009754"/>
    <x v="0"/>
    <s v="ER5929BBB"/>
    <s v="E9884JZD"/>
    <d v="2025-03-10T00:00:00"/>
    <m/>
    <s v="3269"/>
    <x v="35"/>
    <s v="PA"/>
    <s v="S2"/>
    <m/>
    <d v="2025-03-10T00:00:00"/>
    <d v="1899-12-30T14:54:40"/>
    <d v="2025-03-10T00:00:00"/>
    <d v="1899-12-30T14:52:47"/>
    <d v="2025-03-10T00:00:00"/>
    <d v="1899-12-30T15:33:02"/>
    <x v="237"/>
    <s v="AROMERO"/>
    <s v="7022044863"/>
    <s v="FBO"/>
    <d v="1899-12-30T00:42:08"/>
    <d v="1899-12-30T00:40:15"/>
    <d v="1899-12-30T00:01:53"/>
    <s v="Granel"/>
    <s v="E001"/>
    <x v="2"/>
    <d v="1899-12-30T00:38:22"/>
    <d v="1899-12-30T00:40:15"/>
    <n v="14"/>
    <x v="11"/>
    <x v="3"/>
    <x v="2"/>
    <n v="0"/>
    <n v="0"/>
    <s v="OK"/>
    <s v="Granel"/>
    <x v="2"/>
    <n v="0"/>
    <s v="F. MALAGA"/>
    <s v="A"/>
    <d v="1899-12-30T00:01:53"/>
    <d v="1899-12-30T00:01:53"/>
    <s v="OK"/>
    <m/>
    <m/>
    <d v="1899-12-30T00:00:00"/>
    <d v="1899-12-30T00:38:22"/>
    <n v="2"/>
    <n v="-1.3078703703700567E-3"/>
    <n v="38.366666666654382"/>
    <n v="15"/>
    <s v="Si"/>
  </r>
  <r>
    <s v="CSMA"/>
    <s v="2025009759"/>
    <x v="0"/>
    <s v="ER9858BBY"/>
    <s v="E8263KDM"/>
    <d v="2025-03-10T00:00:00"/>
    <m/>
    <s v="3264"/>
    <x v="36"/>
    <s v="PA"/>
    <s v="S1"/>
    <m/>
    <d v="2025-03-10T00:00:00"/>
    <d v="1899-12-30T15:17:32"/>
    <d v="2025-03-10T00:00:00"/>
    <d v="1899-12-30T15:15:10"/>
    <d v="2025-03-10T00:00:00"/>
    <d v="1899-12-30T15:43:03"/>
    <x v="0"/>
    <s v="RFCPI"/>
    <s v="7022044866"/>
    <s v="FBO"/>
    <d v="1899-12-30T00:30:15"/>
    <d v="1899-12-30T00:27:53"/>
    <d v="1899-12-30T00:02:22"/>
    <s v="Granel"/>
    <s v="E001"/>
    <x v="2"/>
    <d v="1899-12-30T00:25:31"/>
    <d v="1899-12-30T00:27:53"/>
    <n v="15"/>
    <x v="11"/>
    <x v="3"/>
    <x v="2"/>
    <n v="0"/>
    <n v="0"/>
    <s v="OK"/>
    <s v="Granel"/>
    <x v="2"/>
    <n v="0"/>
    <s v="F. MALAGA"/>
    <s v="A"/>
    <d v="1899-12-30T00:02:22"/>
    <d v="1899-12-30T00:02:22"/>
    <s v="OK"/>
    <m/>
    <m/>
    <d v="1899-12-30T00:00:00"/>
    <d v="1899-12-30T00:25:31"/>
    <n v="2"/>
    <n v="-1.6435185185199597E-3"/>
    <n v="25.516666666656054"/>
    <n v="15"/>
    <s v="Si"/>
  </r>
  <r>
    <s v="CSMA"/>
    <s v="2025009760"/>
    <x v="0"/>
    <s v="EMA02414R"/>
    <s v="E4258HML"/>
    <d v="2025-03-10T00:00:00"/>
    <m/>
    <s v="3269"/>
    <x v="35"/>
    <s v="PA"/>
    <s v="S2"/>
    <m/>
    <d v="2025-03-10T00:00:00"/>
    <d v="1899-12-30T15:22:16"/>
    <d v="2025-03-10T00:00:00"/>
    <d v="1899-12-30T15:19:52"/>
    <d v="2025-03-10T00:00:00"/>
    <d v="1899-12-30T15:45:50"/>
    <x v="0"/>
    <s v="RFCPI"/>
    <s v="7022044867"/>
    <s v="FBO"/>
    <d v="1899-12-30T00:28:22"/>
    <d v="1899-12-30T00:25:58"/>
    <d v="1899-12-30T00:02:24"/>
    <s v="Granel"/>
    <s v="E001"/>
    <x v="2"/>
    <d v="1899-12-30T00:23:34"/>
    <d v="1899-12-30T00:25:58"/>
    <n v="15"/>
    <x v="11"/>
    <x v="3"/>
    <x v="2"/>
    <n v="0"/>
    <n v="0"/>
    <s v="OK"/>
    <s v="Granel"/>
    <x v="2"/>
    <n v="0"/>
    <s v="F. MALAGA"/>
    <s v="A"/>
    <d v="1899-12-30T00:02:24"/>
    <d v="1899-12-30T00:02:24"/>
    <s v="OK"/>
    <m/>
    <m/>
    <d v="1899-12-30T00:00:00"/>
    <d v="1899-12-30T00:23:34"/>
    <n v="2"/>
    <n v="-1.6666666666600438E-3"/>
    <n v="23.566666666665501"/>
    <n v="15"/>
    <s v="Si"/>
  </r>
  <r>
    <s v="CSMA"/>
    <s v="2025009757"/>
    <x v="0"/>
    <s v="ER8167BCF"/>
    <s v="E2589JTB"/>
    <d v="2025-03-10T00:00:00"/>
    <m/>
    <s v="3264"/>
    <x v="36"/>
    <s v="PA"/>
    <s v="S1"/>
    <m/>
    <d v="2025-03-10T00:00:00"/>
    <d v="1899-12-30T15:13:41"/>
    <d v="2025-03-10T00:00:00"/>
    <d v="1899-12-30T15:11:20"/>
    <d v="2025-03-10T00:00:00"/>
    <d v="1899-12-30T15:52:59"/>
    <x v="0"/>
    <s v="RFCPI"/>
    <s v="7022044868"/>
    <s v="FBO"/>
    <d v="1899-12-30T00:44:00"/>
    <d v="1899-12-30T00:41:39"/>
    <d v="1899-12-30T00:02:21"/>
    <s v="Granel"/>
    <s v="E001"/>
    <x v="2"/>
    <d v="1899-12-30T00:39:18"/>
    <d v="1899-12-30T00:41:39"/>
    <n v="15"/>
    <x v="11"/>
    <x v="3"/>
    <x v="2"/>
    <n v="0"/>
    <n v="0"/>
    <s v="OK"/>
    <s v="Granel"/>
    <x v="2"/>
    <n v="0"/>
    <s v="F. MALAGA"/>
    <s v="A"/>
    <d v="1899-12-30T00:02:21"/>
    <d v="1899-12-30T00:02:21"/>
    <s v="OK"/>
    <m/>
    <m/>
    <d v="1899-12-30T00:00:00"/>
    <d v="1899-12-30T00:39:18"/>
    <n v="2"/>
    <n v="-1.6319444444400366E-3"/>
    <n v="39.300000000004864"/>
    <n v="15"/>
    <s v="Si"/>
  </r>
  <r>
    <s v="CSMA"/>
    <s v="2025009762"/>
    <x v="0"/>
    <s v="ER4763BBY"/>
    <s v="E4421MGY"/>
    <d v="2025-03-10T00:00:00"/>
    <m/>
    <s v="3264"/>
    <x v="36"/>
    <s v="PA"/>
    <s v="S1"/>
    <m/>
    <d v="2025-03-10T00:00:00"/>
    <d v="1899-12-30T15:25:41"/>
    <d v="2025-03-10T00:00:00"/>
    <d v="1899-12-30T15:23:17"/>
    <d v="2025-03-10T00:00:00"/>
    <d v="1899-12-30T16:10:16"/>
    <x v="0"/>
    <s v="RFCPI"/>
    <s v="7022044869"/>
    <s v="FBO"/>
    <d v="1899-12-30T00:49:23"/>
    <d v="1899-12-30T00:46:59"/>
    <d v="1899-12-30T00:02:24"/>
    <s v="Granel"/>
    <s v="E001"/>
    <x v="2"/>
    <d v="1899-12-30T00:44:35"/>
    <d v="1899-12-30T00:46:59"/>
    <n v="15"/>
    <x v="11"/>
    <x v="3"/>
    <x v="2"/>
    <n v="0"/>
    <n v="0"/>
    <s v="OK"/>
    <s v="Granel"/>
    <x v="2"/>
    <n v="0"/>
    <s v="F. MALAGA"/>
    <s v="A"/>
    <d v="1899-12-30T00:02:24"/>
    <d v="1899-12-30T00:02:24"/>
    <s v="OK"/>
    <m/>
    <m/>
    <d v="1899-12-30T00:00:00"/>
    <d v="1899-12-30T00:44:35"/>
    <n v="2"/>
    <n v="-1.6666666666699248E-3"/>
    <n v="44.583333333336036"/>
    <n v="16"/>
    <s v="Si"/>
  </r>
  <r>
    <s v="CSMA"/>
    <s v="2025009764"/>
    <x v="0"/>
    <s v="ER3216BBZ"/>
    <s v="E0224LYB"/>
    <d v="2025-03-10T00:00:00"/>
    <m/>
    <s v="3264"/>
    <x v="36"/>
    <s v="PA"/>
    <s v="S1"/>
    <m/>
    <d v="2025-03-10T00:00:00"/>
    <d v="1899-12-30T15:33:18"/>
    <d v="2025-03-10T00:00:00"/>
    <d v="1899-12-30T15:30:55"/>
    <d v="2025-03-10T00:00:00"/>
    <d v="1899-12-30T16:25:18"/>
    <x v="0"/>
    <s v="RFCPI"/>
    <s v="7022044872"/>
    <s v="FBO"/>
    <d v="1899-12-30T00:56:46"/>
    <d v="1899-12-30T00:54:23"/>
    <d v="1899-12-30T00:02:23"/>
    <s v="Granel"/>
    <s v="E001"/>
    <x v="2"/>
    <d v="1899-12-30T00:52:00"/>
    <d v="1899-12-30T00:54:23"/>
    <n v="15"/>
    <x v="11"/>
    <x v="3"/>
    <x v="2"/>
    <n v="0"/>
    <n v="0"/>
    <s v="OK"/>
    <s v="Granel"/>
    <x v="2"/>
    <n v="0"/>
    <s v="F. MALAGA"/>
    <s v="B"/>
    <d v="1899-12-30T00:02:23"/>
    <d v="1899-12-30T00:02:23"/>
    <s v="OK"/>
    <m/>
    <m/>
    <d v="1899-12-30T00:00:00"/>
    <d v="1899-12-30T00:52:00"/>
    <n v="2"/>
    <n v="-1.6550925925900017E-3"/>
    <n v="51.999999999998536"/>
    <n v="16"/>
    <s v="No"/>
  </r>
  <r>
    <s v="CSMA"/>
    <s v="2025009773"/>
    <x v="0"/>
    <s v="ER0229BBR"/>
    <s v="E0631LTH"/>
    <d v="2025-03-10T00:00:00"/>
    <m/>
    <s v="3264"/>
    <x v="36"/>
    <s v="PA"/>
    <s v="S1"/>
    <m/>
    <d v="2025-03-10T00:00:00"/>
    <d v="1899-12-30T16:06:13"/>
    <d v="2025-03-10T00:00:00"/>
    <d v="1899-12-30T16:03:51"/>
    <d v="2025-03-10T00:00:00"/>
    <d v="1899-12-30T16:35:18"/>
    <x v="0"/>
    <s v="RFCPI"/>
    <s v="7022044873"/>
    <s v="FBO"/>
    <d v="1899-12-30T00:33:49"/>
    <d v="1899-12-30T00:31:27"/>
    <d v="1899-12-30T00:02:22"/>
    <s v="Granel"/>
    <s v="E001"/>
    <x v="2"/>
    <d v="1899-12-30T00:29:05"/>
    <d v="1899-12-30T00:31:27"/>
    <n v="16"/>
    <x v="11"/>
    <x v="3"/>
    <x v="2"/>
    <n v="0"/>
    <n v="0"/>
    <s v="OK"/>
    <s v="Granel"/>
    <x v="2"/>
    <n v="0"/>
    <s v="F. MALAGA"/>
    <s v="A"/>
    <d v="1899-12-30T00:02:22"/>
    <d v="1899-12-30T00:02:22"/>
    <s v="OK"/>
    <m/>
    <m/>
    <d v="1899-12-30T00:00:00"/>
    <d v="1899-12-30T00:29:05"/>
    <n v="2"/>
    <n v="-1.6435185185199597E-3"/>
    <n v="29.083333333334416"/>
    <n v="16"/>
    <s v="Si"/>
  </r>
  <r>
    <s v="CSMA"/>
    <s v="2025009770"/>
    <x v="0"/>
    <s v="ER8721BBR"/>
    <s v="E5832JVY"/>
    <d v="2025-03-10T00:00:00"/>
    <m/>
    <s v="3264"/>
    <x v="36"/>
    <s v="PA"/>
    <s v="S1"/>
    <m/>
    <d v="2025-03-10T00:00:00"/>
    <d v="1899-12-30T16:00:43"/>
    <d v="2025-03-10T00:00:00"/>
    <d v="1899-12-30T15:58:20"/>
    <d v="2025-03-10T00:00:00"/>
    <d v="1899-12-30T16:45:55"/>
    <x v="0"/>
    <s v="RFCPI"/>
    <s v="7022044875"/>
    <s v="FBO"/>
    <d v="1899-12-30T00:49:58"/>
    <d v="1899-12-30T00:47:35"/>
    <d v="1899-12-30T00:02:23"/>
    <s v="Granel"/>
    <s v="E001"/>
    <x v="2"/>
    <d v="1899-12-30T00:45:12"/>
    <d v="1899-12-30T00:47:35"/>
    <n v="16"/>
    <x v="11"/>
    <x v="3"/>
    <x v="2"/>
    <n v="0"/>
    <n v="0"/>
    <s v="OK"/>
    <s v="Granel"/>
    <x v="2"/>
    <n v="0"/>
    <s v="F. MALAGA"/>
    <s v="B"/>
    <d v="1899-12-30T00:02:23"/>
    <d v="1899-12-30T00:02:23"/>
    <s v="OK"/>
    <m/>
    <m/>
    <d v="1899-12-30T00:00:00"/>
    <d v="1899-12-30T00:45:12"/>
    <n v="2"/>
    <n v="-1.6550925925900017E-3"/>
    <n v="45.20000000000163"/>
    <n v="16"/>
    <s v="No"/>
  </r>
  <r>
    <s v="CSMA"/>
    <s v="2025009774"/>
    <x v="0"/>
    <s v="ER4695BDR"/>
    <s v="E9461JBD"/>
    <d v="2025-03-10T00:00:00"/>
    <m/>
    <s v="3264"/>
    <x v="36"/>
    <s v="PA"/>
    <s v="S1"/>
    <m/>
    <d v="2025-03-10T00:00:00"/>
    <d v="1899-12-30T16:08:24"/>
    <d v="2025-03-10T00:00:00"/>
    <d v="1899-12-30T16:06:04"/>
    <d v="2025-03-10T00:00:00"/>
    <d v="1899-12-30T16:48:00"/>
    <x v="0"/>
    <s v="RFCPI"/>
    <s v="7022044876"/>
    <s v="EXW"/>
    <d v="1899-12-30T00:44:16"/>
    <d v="1899-12-30T00:41:56"/>
    <d v="1899-12-30T00:02:20"/>
    <s v="Granel"/>
    <s v="E001"/>
    <x v="1"/>
    <d v="1899-12-30T00:39:36"/>
    <d v="1899-12-30T00:41:56"/>
    <n v="16"/>
    <x v="11"/>
    <x v="3"/>
    <x v="2"/>
    <n v="0"/>
    <n v="0"/>
    <s v="OK"/>
    <s v="Granel"/>
    <x v="2"/>
    <n v="0"/>
    <s v="F. MALAGA"/>
    <s v="A"/>
    <d v="1899-12-30T00:02:20"/>
    <d v="1899-12-30T00:02:20"/>
    <s v="OK"/>
    <m/>
    <m/>
    <d v="1899-12-30T00:00:00"/>
    <d v="1899-12-30T00:39:36"/>
    <n v="2"/>
    <n v="-1.6203703703699945E-3"/>
    <n v="39.599999999999952"/>
    <n v="16"/>
    <s v="Si"/>
  </r>
  <r>
    <s v="CSMA"/>
    <s v="2025009778"/>
    <x v="0"/>
    <s v="ER8110BCC"/>
    <s v="E7844JTT"/>
    <d v="2025-03-10T00:00:00"/>
    <m/>
    <s v="3264"/>
    <x v="36"/>
    <s v="PA"/>
    <s v="S1"/>
    <m/>
    <d v="2025-03-10T00:00:00"/>
    <d v="1899-12-30T16:25:39"/>
    <d v="2025-03-10T00:00:00"/>
    <d v="1899-12-30T16:23:17"/>
    <d v="2025-03-10T00:00:00"/>
    <d v="1899-12-30T16:51:57"/>
    <x v="0"/>
    <s v="RFCPI"/>
    <s v="7022044878"/>
    <s v="FBO"/>
    <d v="1899-12-30T00:31:02"/>
    <d v="1899-12-30T00:28:40"/>
    <d v="1899-12-30T00:02:22"/>
    <s v="Granel"/>
    <s v="E001"/>
    <x v="2"/>
    <d v="1899-12-30T00:26:18"/>
    <d v="1899-12-30T00:28:40"/>
    <n v="16"/>
    <x v="11"/>
    <x v="3"/>
    <x v="2"/>
    <n v="0"/>
    <n v="0"/>
    <s v="OK"/>
    <s v="Granel"/>
    <x v="2"/>
    <n v="0"/>
    <s v="F. MALAGA"/>
    <s v="A"/>
    <d v="1899-12-30T00:02:22"/>
    <d v="1899-12-30T00:02:22"/>
    <s v="OK"/>
    <m/>
    <m/>
    <d v="1899-12-30T00:00:00"/>
    <d v="1899-12-30T00:26:18"/>
    <n v="2"/>
    <n v="-1.6435185185199597E-3"/>
    <n v="26.300000000001713"/>
    <n v="16"/>
    <s v="Si"/>
  </r>
  <r>
    <s v="CSMA"/>
    <s v="2025009782"/>
    <x v="0"/>
    <s v="ER7860BBY"/>
    <s v="E8669MSV"/>
    <d v="2025-03-10T00:00:00"/>
    <m/>
    <s v="3269"/>
    <x v="35"/>
    <s v="PA"/>
    <s v="S2"/>
    <m/>
    <d v="2025-03-10T00:00:00"/>
    <d v="1899-12-30T16:34:13"/>
    <d v="2025-03-10T00:00:00"/>
    <d v="1899-12-30T16:31:50"/>
    <d v="2025-03-10T00:00:00"/>
    <d v="1899-12-30T16:57:59"/>
    <x v="0"/>
    <s v="RFCPI"/>
    <s v="7022044880"/>
    <s v="FBO"/>
    <d v="1899-12-30T00:28:32"/>
    <d v="1899-12-30T00:26:09"/>
    <d v="1899-12-30T00:02:23"/>
    <s v="Granel"/>
    <s v="E001"/>
    <x v="2"/>
    <d v="1899-12-30T00:23:46"/>
    <d v="1899-12-30T00:26:09"/>
    <n v="16"/>
    <x v="11"/>
    <x v="3"/>
    <x v="2"/>
    <n v="0"/>
    <n v="0"/>
    <s v="OK"/>
    <s v="Granel"/>
    <x v="2"/>
    <n v="0"/>
    <s v="F. MALAGA"/>
    <s v="A"/>
    <d v="1899-12-30T00:02:23"/>
    <d v="1899-12-30T00:02:23"/>
    <s v="OK"/>
    <m/>
    <m/>
    <d v="1899-12-30T00:00:00"/>
    <d v="1899-12-30T00:23:46"/>
    <n v="2"/>
    <n v="-1.6550925925900017E-3"/>
    <n v="23.766666666667131"/>
    <n v="16"/>
    <s v="Si"/>
  </r>
  <r>
    <s v="CSMA"/>
    <s v="2025009777"/>
    <x v="0"/>
    <s v="ER3035BDJ"/>
    <s v="E1617MGZ"/>
    <d v="2025-03-10T00:00:00"/>
    <m/>
    <s v="3262"/>
    <x v="40"/>
    <s v="PA"/>
    <s v="S6"/>
    <m/>
    <d v="2025-03-10T00:00:00"/>
    <d v="1899-12-30T16:25:38"/>
    <d v="2025-03-10T00:00:00"/>
    <d v="1899-12-30T16:23:15"/>
    <d v="2025-03-10T00:00:00"/>
    <d v="1899-12-30T17:01:01"/>
    <x v="0"/>
    <s v="RFCPI"/>
    <s v="7022044881"/>
    <s v="FBO"/>
    <d v="1899-12-30T00:40:09"/>
    <d v="1899-12-30T00:37:46"/>
    <d v="1899-12-30T00:02:23"/>
    <s v="Granel"/>
    <s v="E001"/>
    <x v="2"/>
    <d v="1899-12-30T00:35:23"/>
    <d v="1899-12-30T00:37:46"/>
    <n v="16"/>
    <x v="11"/>
    <x v="3"/>
    <x v="2"/>
    <n v="0"/>
    <n v="0"/>
    <s v="OK"/>
    <s v="Granel"/>
    <x v="2"/>
    <n v="0"/>
    <s v="F. MALAGA"/>
    <s v="A"/>
    <d v="1899-12-30T00:02:23"/>
    <d v="1899-12-30T00:02:23"/>
    <s v="OK"/>
    <m/>
    <m/>
    <d v="1899-12-30T00:00:00"/>
    <d v="1899-12-30T00:35:23"/>
    <n v="2"/>
    <n v="-1.6550925925900017E-3"/>
    <n v="35.383333333334278"/>
    <n v="17"/>
    <s v="Si"/>
  </r>
  <r>
    <s v="CSMA"/>
    <s v="2025009779"/>
    <x v="0"/>
    <s v="ER8349BDL"/>
    <s v="E9043KYN"/>
    <d v="2025-03-10T00:00:00"/>
    <m/>
    <s v="3264"/>
    <x v="36"/>
    <s v="PA"/>
    <s v="S1"/>
    <m/>
    <d v="2025-03-10T00:00:00"/>
    <d v="1899-12-30T16:31:13"/>
    <d v="2025-03-10T00:00:00"/>
    <d v="1899-12-30T16:28:50"/>
    <d v="2025-03-10T00:00:00"/>
    <d v="1899-12-30T17:05:24"/>
    <x v="0"/>
    <s v="RFCPI"/>
    <s v="7022044882"/>
    <s v="EXW"/>
    <d v="1899-12-30T00:38:57"/>
    <d v="1899-12-30T00:36:34"/>
    <d v="1899-12-30T00:02:23"/>
    <s v="Granel"/>
    <s v="E001"/>
    <x v="1"/>
    <d v="1899-12-30T00:34:11"/>
    <d v="1899-12-30T00:36:34"/>
    <n v="16"/>
    <x v="11"/>
    <x v="3"/>
    <x v="2"/>
    <n v="0"/>
    <n v="0"/>
    <s v="OK"/>
    <s v="Granel"/>
    <x v="2"/>
    <n v="0"/>
    <s v="F. MALAGA"/>
    <s v="A"/>
    <d v="1899-12-30T00:02:23"/>
    <d v="1899-12-30T00:02:23"/>
    <s v="OK"/>
    <m/>
    <m/>
    <d v="1899-12-30T00:00:00"/>
    <d v="1899-12-30T00:34:11"/>
    <n v="2"/>
    <n v="-1.6550925925999938E-3"/>
    <n v="34.183333333324818"/>
    <n v="17"/>
    <s v="Si"/>
  </r>
  <r>
    <s v="CSMA"/>
    <s v="2025009786"/>
    <x v="0"/>
    <s v="ER5019BBT"/>
    <s v="E8662MSV"/>
    <d v="2025-03-10T00:00:00"/>
    <m/>
    <s v="3269"/>
    <x v="35"/>
    <s v="PA"/>
    <s v="S2"/>
    <m/>
    <d v="2025-03-10T00:00:00"/>
    <d v="1899-12-30T16:52:49"/>
    <d v="2025-03-10T00:00:00"/>
    <d v="1899-12-30T16:50:25"/>
    <d v="2025-03-10T00:00:00"/>
    <d v="1899-12-30T17:17:32"/>
    <x v="0"/>
    <s v="RFCPI"/>
    <s v="7022044883"/>
    <s v="FBO"/>
    <d v="1899-12-30T00:29:31"/>
    <d v="1899-12-30T00:27:07"/>
    <d v="1899-12-30T00:02:24"/>
    <s v="Granel"/>
    <s v="E001"/>
    <x v="2"/>
    <d v="1899-12-30T00:24:43"/>
    <d v="1899-12-30T00:27:07"/>
    <n v="16"/>
    <x v="11"/>
    <x v="3"/>
    <x v="2"/>
    <n v="0"/>
    <n v="0"/>
    <s v="OK"/>
    <s v="Granel"/>
    <x v="2"/>
    <n v="0"/>
    <s v="F. MALAGA"/>
    <s v="A"/>
    <d v="1899-12-30T00:02:24"/>
    <d v="1899-12-30T00:02:24"/>
    <s v="OK"/>
    <m/>
    <m/>
    <d v="1899-12-30T00:00:00"/>
    <d v="1899-12-30T00:24:43"/>
    <n v="2"/>
    <n v="-1.6666666666699248E-3"/>
    <n v="24.716666666664082"/>
    <n v="17"/>
    <s v="Si"/>
  </r>
  <r>
    <s v="CSMA"/>
    <s v="2025009788"/>
    <x v="0"/>
    <s v="ER0933BCD"/>
    <s v="E5086KXC"/>
    <d v="2025-03-10T00:00:00"/>
    <m/>
    <s v="3264"/>
    <x v="36"/>
    <s v="PA"/>
    <s v="S1"/>
    <m/>
    <d v="2025-03-10T00:00:00"/>
    <d v="1899-12-30T17:06:29"/>
    <d v="2025-03-10T00:00:00"/>
    <d v="1899-12-30T17:04:08"/>
    <d v="2025-03-10T00:00:00"/>
    <d v="1899-12-30T17:35:00"/>
    <x v="0"/>
    <s v="RFCPI"/>
    <s v="7022044884"/>
    <s v="EXW"/>
    <d v="1899-12-30T00:33:13"/>
    <d v="1899-12-30T00:30:52"/>
    <d v="1899-12-30T00:02:21"/>
    <s v="Granel"/>
    <s v="E001"/>
    <x v="1"/>
    <d v="1899-12-30T00:28:31"/>
    <d v="1899-12-30T00:30:52"/>
    <n v="17"/>
    <x v="11"/>
    <x v="3"/>
    <x v="2"/>
    <n v="0"/>
    <n v="0"/>
    <s v="OK"/>
    <s v="Granel"/>
    <x v="2"/>
    <n v="0"/>
    <s v="F. MALAGA"/>
    <s v="A"/>
    <d v="1899-12-30T00:02:21"/>
    <d v="1899-12-30T00:02:21"/>
    <s v="OK"/>
    <m/>
    <m/>
    <d v="1899-12-30T00:00:00"/>
    <d v="1899-12-30T00:28:31"/>
    <n v="2"/>
    <n v="-1.6319444444500286E-3"/>
    <n v="28.516666666665476"/>
    <n v="17"/>
    <s v="Si"/>
  </r>
  <r>
    <s v="CSMA"/>
    <s v="2025009790"/>
    <x v="0"/>
    <s v="ER8349BDL"/>
    <s v="E9043KYN"/>
    <d v="2025-03-10T00:00:00"/>
    <m/>
    <s v="3264"/>
    <x v="36"/>
    <s v="PA"/>
    <s v="S1"/>
    <m/>
    <d v="2025-03-10T00:00:00"/>
    <d v="1899-12-30T18:53:49"/>
    <d v="2025-03-10T00:00:00"/>
    <d v="1899-12-30T18:51:27"/>
    <d v="2025-03-10T00:00:00"/>
    <d v="1899-12-30T19:24:54"/>
    <x v="0"/>
    <s v="RFCPI"/>
    <s v="7022044885"/>
    <s v="EXW"/>
    <d v="1899-12-30T00:35:49"/>
    <d v="1899-12-30T00:33:27"/>
    <d v="1899-12-30T00:02:22"/>
    <s v="Granel"/>
    <s v="E001"/>
    <x v="1"/>
    <d v="1899-12-30T00:31:05"/>
    <d v="1899-12-30T00:33:27"/>
    <n v="18"/>
    <x v="11"/>
    <x v="3"/>
    <x v="2"/>
    <n v="0"/>
    <n v="0"/>
    <s v="OK"/>
    <s v="Granel"/>
    <x v="2"/>
    <n v="0"/>
    <s v="F. MALAGA"/>
    <s v="A"/>
    <d v="1899-12-30T00:02:22"/>
    <d v="1899-12-30T00:02:22"/>
    <s v="OK"/>
    <m/>
    <m/>
    <d v="1899-12-30T00:00:00"/>
    <d v="1899-12-30T00:31:05"/>
    <n v="2"/>
    <n v="-1.6435185185199597E-3"/>
    <n v="31.083333333321619"/>
    <n v="19"/>
    <s v="Si"/>
  </r>
  <r>
    <s v="CSMA"/>
    <s v="2025009792"/>
    <x v="0"/>
    <s v="ER8221BBJ"/>
    <s v="E3888GZR"/>
    <d v="2025-03-11T00:00:00"/>
    <m/>
    <s v="3269"/>
    <x v="35"/>
    <s v="PA"/>
    <s v="S2"/>
    <m/>
    <d v="2025-03-11T00:00:00"/>
    <d v="1899-12-30T05:01:26"/>
    <d v="2025-03-11T00:00:00"/>
    <d v="1899-12-30T04:59:07"/>
    <d v="2025-03-11T00:00:00"/>
    <d v="1899-12-30T05:22:58"/>
    <x v="0"/>
    <s v="RFCPI"/>
    <s v="7022044886"/>
    <s v="EXW"/>
    <d v="1899-12-30T00:26:10"/>
    <d v="1899-12-30T00:23:51"/>
    <d v="1899-12-30T00:02:19"/>
    <s v="Granel"/>
    <s v="E001"/>
    <x v="1"/>
    <d v="1899-12-30T00:21:32"/>
    <d v="1899-12-30T00:23:51"/>
    <n v="5"/>
    <x v="12"/>
    <x v="3"/>
    <x v="2"/>
    <n v="0"/>
    <n v="0"/>
    <s v="OK"/>
    <s v="Granel"/>
    <x v="2"/>
    <n v="0"/>
    <s v="F. MALAGA"/>
    <s v="A"/>
    <d v="1899-12-30T00:02:19"/>
    <d v="1899-12-30T00:02:19"/>
    <s v="OK"/>
    <m/>
    <m/>
    <d v="1899-12-30T00:00:00"/>
    <d v="1899-12-30T00:21:32"/>
    <n v="3"/>
    <n v="-1.6087962962899882E-3"/>
    <n v="21.533333333342426"/>
    <n v="5"/>
    <s v="Si"/>
  </r>
  <r>
    <s v="CSMA"/>
    <s v="2025009795"/>
    <x v="0"/>
    <s v="ESG00748R"/>
    <s v="E8228JWJ"/>
    <d v="2025-03-11T00:00:00"/>
    <m/>
    <s v="3264"/>
    <x v="36"/>
    <s v="PA"/>
    <s v="S1"/>
    <m/>
    <d v="2025-03-11T00:00:00"/>
    <d v="1899-12-30T05:41:38"/>
    <d v="2025-03-11T00:00:00"/>
    <d v="1899-12-30T05:39:16"/>
    <d v="2025-03-11T00:00:00"/>
    <d v="1899-12-30T06:06:59"/>
    <x v="0"/>
    <s v="RFCPI"/>
    <s v="7022044887"/>
    <s v="FBO"/>
    <d v="1899-12-30T00:30:05"/>
    <d v="1899-12-30T00:27:43"/>
    <d v="1899-12-30T00:02:22"/>
    <s v="Granel"/>
    <s v="E001"/>
    <x v="2"/>
    <d v="1899-12-30T00:25:21"/>
    <d v="1899-12-30T00:27:43"/>
    <n v="5"/>
    <x v="12"/>
    <x v="3"/>
    <x v="2"/>
    <n v="0"/>
    <n v="0"/>
    <s v="OK"/>
    <s v="Granel"/>
    <x v="2"/>
    <n v="0"/>
    <s v="F. MALAGA"/>
    <s v="A"/>
    <d v="1899-12-30T00:02:22"/>
    <d v="1899-12-30T00:02:22"/>
    <s v="OK"/>
    <m/>
    <m/>
    <d v="1899-12-30T00:00:00"/>
    <d v="1899-12-30T00:25:21"/>
    <n v="3"/>
    <n v="-1.6435185185199874E-3"/>
    <n v="25.350000000004801"/>
    <n v="6"/>
    <s v="Si"/>
  </r>
  <r>
    <s v="CSMA"/>
    <s v="2025009794"/>
    <x v="0"/>
    <s v="ER0013BDS"/>
    <s v="E0472MWT"/>
    <d v="2025-03-11T00:00:00"/>
    <m/>
    <s v="3260"/>
    <x v="41"/>
    <s v="PA"/>
    <s v="S8"/>
    <m/>
    <d v="2025-03-11T00:00:00"/>
    <d v="1899-12-30T05:40:31"/>
    <d v="2025-03-11T00:00:00"/>
    <d v="1899-12-30T05:38:10"/>
    <d v="2025-03-11T00:00:00"/>
    <d v="1899-12-30T06:08:17"/>
    <x v="0"/>
    <s v="RFCPI"/>
    <s v="7022044888"/>
    <s v="EXW"/>
    <d v="1899-12-30T00:32:28"/>
    <d v="1899-12-30T00:30:07"/>
    <d v="1899-12-30T00:02:21"/>
    <s v="Granel"/>
    <s v="E001"/>
    <x v="1"/>
    <d v="1899-12-30T00:27:46"/>
    <d v="1899-12-30T00:30:07"/>
    <n v="5"/>
    <x v="12"/>
    <x v="3"/>
    <x v="2"/>
    <n v="0"/>
    <n v="0"/>
    <s v="OK"/>
    <s v="Granel"/>
    <x v="2"/>
    <n v="0"/>
    <s v="F. MALAGA"/>
    <s v="A"/>
    <d v="1899-12-30T00:02:21"/>
    <d v="1899-12-30T00:02:21"/>
    <s v="OK"/>
    <m/>
    <m/>
    <d v="1899-12-30T00:00:00"/>
    <d v="1899-12-30T00:27:46"/>
    <n v="3"/>
    <n v="-1.6319444444500009E-3"/>
    <n v="27.766666666655965"/>
    <n v="6"/>
    <s v="Si"/>
  </r>
  <r>
    <s v="CSMA"/>
    <s v="2025009796"/>
    <x v="0"/>
    <s v="EJ02544R"/>
    <s v="E9533LGJ"/>
    <d v="2025-03-11T00:00:00"/>
    <m/>
    <s v="3283"/>
    <x v="37"/>
    <s v="PA"/>
    <s v="PA"/>
    <m/>
    <d v="2025-03-11T00:00:00"/>
    <d v="1899-12-30T05:56:55"/>
    <d v="2025-03-11T00:00:00"/>
    <d v="1899-12-30T05:54:34"/>
    <d v="2025-03-11T00:00:00"/>
    <d v="1899-12-30T06:20:28"/>
    <x v="0"/>
    <s v="RFCPI"/>
    <s v="7022044889"/>
    <s v="FBO"/>
    <d v="1899-12-30T00:28:15"/>
    <d v="1899-12-30T00:25:54"/>
    <d v="1899-12-30T00:02:21"/>
    <s v="Ensacado"/>
    <s v="E002"/>
    <x v="2"/>
    <d v="1899-12-30T00:23:33"/>
    <d v="1899-12-30T00:25:54"/>
    <n v="5"/>
    <x v="12"/>
    <x v="3"/>
    <x v="1"/>
    <n v="0"/>
    <n v="0"/>
    <s v="OK"/>
    <s v="Ensacado"/>
    <x v="2"/>
    <n v="0"/>
    <s v="F. MALAGA"/>
    <s v="A"/>
    <d v="1899-12-30T00:02:21"/>
    <d v="1899-12-30T00:02:21"/>
    <s v="OK"/>
    <m/>
    <m/>
    <d v="1899-12-30T00:00:00"/>
    <d v="1899-12-30T00:23:33"/>
    <n v="3"/>
    <n v="-1.6319444444500009E-3"/>
    <n v="23.549999999990369"/>
    <n v="6"/>
    <s v="Si"/>
  </r>
  <r>
    <s v="CSMA"/>
    <s v="2025009798"/>
    <x v="0"/>
    <s v="ER4551BBJ"/>
    <s v="E6688FFY"/>
    <d v="2025-03-11T00:00:00"/>
    <m/>
    <s v="3282"/>
    <x v="42"/>
    <s v="PA"/>
    <s v="PA"/>
    <m/>
    <d v="2025-03-11T00:00:00"/>
    <d v="1899-12-30T05:59:03"/>
    <d v="2025-03-11T00:00:00"/>
    <d v="1899-12-30T05:56:42"/>
    <d v="2025-03-11T00:00:00"/>
    <d v="1899-12-30T06:46:33"/>
    <x v="0"/>
    <s v="RFCPI"/>
    <s v="7022044892"/>
    <s v="FBO"/>
    <d v="1899-12-30T00:52:12"/>
    <d v="1899-12-30T00:49:51"/>
    <d v="1899-12-30T00:02:21"/>
    <s v="Ensacado"/>
    <s v="E002"/>
    <x v="2"/>
    <d v="1899-12-30T00:47:30"/>
    <d v="1899-12-30T00:49:51"/>
    <n v="5"/>
    <x v="12"/>
    <x v="3"/>
    <x v="1"/>
    <n v="0"/>
    <n v="0"/>
    <s v="OK"/>
    <s v="Ensacado"/>
    <x v="2"/>
    <n v="0"/>
    <s v="F. MALAGA"/>
    <s v="B"/>
    <d v="1899-12-30T00:02:21"/>
    <d v="1899-12-30T00:02:21"/>
    <s v="OK"/>
    <m/>
    <m/>
    <d v="1899-12-30T00:00:00"/>
    <d v="1899-12-30T00:47:30"/>
    <n v="3"/>
    <n v="-1.6319444444500009E-3"/>
    <n v="47.499999999998387"/>
    <n v="6"/>
    <s v="No"/>
  </r>
  <r>
    <s v="CSMA"/>
    <s v="2025009803"/>
    <x v="0"/>
    <s v="ER4228BBT"/>
    <s v="E1228KBR"/>
    <d v="2025-03-11T00:00:00"/>
    <m/>
    <s v="3260"/>
    <x v="41"/>
    <s v="PA"/>
    <s v="S8"/>
    <m/>
    <d v="2025-03-11T00:00:00"/>
    <d v="1899-12-30T06:21:59"/>
    <d v="2025-03-11T00:00:00"/>
    <d v="1899-12-30T06:19:37"/>
    <d v="2025-03-11T00:00:00"/>
    <d v="1899-12-30T06:50:07"/>
    <x v="0"/>
    <s v="RFCPI"/>
    <s v="7022044893"/>
    <s v="EXW"/>
    <d v="1899-12-30T00:32:52"/>
    <d v="1899-12-30T00:30:30"/>
    <d v="1899-12-30T00:02:22"/>
    <s v="Granel"/>
    <s v="E001"/>
    <x v="1"/>
    <d v="1899-12-30T00:28:08"/>
    <d v="1899-12-30T00:30:30"/>
    <n v="6"/>
    <x v="12"/>
    <x v="3"/>
    <x v="2"/>
    <n v="0"/>
    <n v="0"/>
    <s v="OK"/>
    <s v="Granel"/>
    <x v="2"/>
    <n v="0"/>
    <s v="F. MALAGA"/>
    <s v="A"/>
    <d v="1899-12-30T00:02:22"/>
    <d v="1899-12-30T00:02:22"/>
    <s v="OK"/>
    <m/>
    <m/>
    <d v="1899-12-30T00:00:00"/>
    <d v="1899-12-30T00:28:08"/>
    <n v="3"/>
    <n v="-1.6435185185100232E-3"/>
    <n v="28.133333333337543"/>
    <n v="6"/>
    <s v="Si"/>
  </r>
  <r>
    <s v="CSMA"/>
    <s v="2025009807"/>
    <x v="0"/>
    <s v="EMA03008R"/>
    <s v="E0680JVK"/>
    <d v="2025-03-11T00:00:00"/>
    <m/>
    <s v="3264"/>
    <x v="36"/>
    <s v="PA"/>
    <s v="S1"/>
    <m/>
    <d v="2025-03-11T00:00:00"/>
    <d v="1899-12-30T06:44:41"/>
    <d v="2025-03-11T00:00:00"/>
    <d v="1899-12-30T06:42:19"/>
    <d v="2025-03-11T00:00:00"/>
    <d v="1899-12-30T07:17:04"/>
    <x v="0"/>
    <s v="RFCPI"/>
    <s v="7022044894"/>
    <s v="FBO"/>
    <d v="1899-12-30T00:37:07"/>
    <d v="1899-12-30T00:34:45"/>
    <d v="1899-12-30T00:02:22"/>
    <s v="Granel"/>
    <s v="E001"/>
    <x v="2"/>
    <d v="1899-12-30T00:32:23"/>
    <d v="1899-12-30T00:34:45"/>
    <n v="6"/>
    <x v="12"/>
    <x v="3"/>
    <x v="2"/>
    <n v="0"/>
    <n v="0"/>
    <s v="OK"/>
    <s v="Granel"/>
    <x v="2"/>
    <n v="0"/>
    <s v="F. MALAGA"/>
    <s v="A"/>
    <d v="1899-12-30T00:02:22"/>
    <d v="1899-12-30T00:02:22"/>
    <s v="OK"/>
    <m/>
    <m/>
    <d v="1899-12-30T00:00:00"/>
    <d v="1899-12-30T00:32:23"/>
    <n v="3"/>
    <n v="-1.6435185185199597E-3"/>
    <n v="32.383333333339245"/>
    <n v="7"/>
    <s v="Si"/>
  </r>
  <r>
    <s v="CSMA"/>
    <s v="2025009805"/>
    <x v="0"/>
    <s v="ER2734BCC"/>
    <s v="E0235DVV"/>
    <d v="2025-03-11T00:00:00"/>
    <m/>
    <s v="3283"/>
    <x v="37"/>
    <s v="PA"/>
    <s v="PA"/>
    <m/>
    <d v="2025-03-11T00:00:00"/>
    <d v="1899-12-30T06:32:23"/>
    <d v="2025-03-11T00:00:00"/>
    <d v="1899-12-30T06:30:02"/>
    <d v="2025-03-11T00:00:00"/>
    <d v="1899-12-30T07:18:42"/>
    <x v="0"/>
    <s v="RFCPI"/>
    <s v="7022044895"/>
    <s v="EXW"/>
    <d v="1899-12-30T00:51:01"/>
    <d v="1899-12-30T00:48:40"/>
    <d v="1899-12-30T00:02:21"/>
    <s v="Ensacado"/>
    <s v="E002"/>
    <x v="1"/>
    <d v="1899-12-30T00:46:19"/>
    <d v="1899-12-30T00:48:40"/>
    <n v="6"/>
    <x v="12"/>
    <x v="3"/>
    <x v="1"/>
    <n v="0"/>
    <n v="0"/>
    <s v="OK"/>
    <s v="Ensacado"/>
    <x v="2"/>
    <n v="0"/>
    <s v="F. MALAGA"/>
    <s v="B"/>
    <d v="1899-12-30T00:02:21"/>
    <d v="1899-12-30T00:02:21"/>
    <s v="OK"/>
    <m/>
    <m/>
    <d v="1899-12-30T00:00:00"/>
    <d v="1899-12-30T00:46:19"/>
    <n v="3"/>
    <n v="-1.6319444444499731E-3"/>
    <n v="46.31666666666402"/>
    <n v="7"/>
    <s v="No"/>
  </r>
  <r>
    <s v="CSMA"/>
    <s v="2025009808"/>
    <x v="0"/>
    <s v="ER2310BBX"/>
    <s v="E5477KKG"/>
    <d v="2025-03-11T00:00:00"/>
    <m/>
    <s v="3264"/>
    <x v="36"/>
    <s v="PA"/>
    <s v="S1"/>
    <m/>
    <d v="2025-03-11T00:00:00"/>
    <d v="1899-12-30T06:46:10"/>
    <d v="2025-03-11T00:00:00"/>
    <d v="1899-12-30T06:43:45"/>
    <d v="2025-03-11T00:00:00"/>
    <d v="1899-12-30T07:25:29"/>
    <x v="0"/>
    <s v="RFCPI"/>
    <s v="7022044896"/>
    <s v="FBO"/>
    <d v="1899-12-30T00:44:09"/>
    <d v="1899-12-30T00:41:44"/>
    <d v="1899-12-30T00:02:25"/>
    <s v="Granel"/>
    <s v="E001"/>
    <x v="2"/>
    <d v="1899-12-30T00:39:19"/>
    <d v="1899-12-30T00:41:44"/>
    <n v="6"/>
    <x v="12"/>
    <x v="3"/>
    <x v="2"/>
    <n v="0"/>
    <n v="0"/>
    <s v="OK"/>
    <s v="Granel"/>
    <x v="2"/>
    <n v="0"/>
    <s v="F. MALAGA"/>
    <s v="A"/>
    <d v="1899-12-30T00:02:25"/>
    <d v="1899-12-30T00:02:25"/>
    <s v="OK"/>
    <m/>
    <m/>
    <d v="1899-12-30T00:00:00"/>
    <d v="1899-12-30T00:39:19"/>
    <n v="3"/>
    <n v="-1.6782407407500144E-3"/>
    <n v="39.316666666665647"/>
    <n v="7"/>
    <s v="Si"/>
  </r>
  <r>
    <s v="CSMA"/>
    <s v="2025009809"/>
    <x v="0"/>
    <s v="ER4619BBY"/>
    <s v="E8822FFZ"/>
    <d v="2025-03-11T00:00:00"/>
    <m/>
    <s v="3264"/>
    <x v="36"/>
    <s v="PA"/>
    <s v="S1"/>
    <m/>
    <d v="2025-03-11T00:00:00"/>
    <d v="1899-12-30T06:50:05"/>
    <d v="2025-03-11T00:00:00"/>
    <d v="1899-12-30T06:47:40"/>
    <d v="2025-03-11T00:00:00"/>
    <d v="1899-12-30T07:41:49"/>
    <x v="0"/>
    <s v="RFCPI"/>
    <s v="7022044897"/>
    <s v="FBO"/>
    <d v="1899-12-30T00:56:34"/>
    <d v="1899-12-30T00:54:09"/>
    <d v="1899-12-30T00:02:25"/>
    <s v="Granel"/>
    <s v="E001"/>
    <x v="2"/>
    <d v="1899-12-30T00:51:44"/>
    <d v="1899-12-30T00:54:09"/>
    <n v="6"/>
    <x v="12"/>
    <x v="3"/>
    <x v="2"/>
    <n v="0"/>
    <n v="0"/>
    <s v="OK"/>
    <s v="Granel"/>
    <x v="2"/>
    <n v="0"/>
    <s v="F. MALAGA"/>
    <s v="B"/>
    <d v="1899-12-30T00:02:25"/>
    <d v="1899-12-30T00:02:25"/>
    <s v="OK"/>
    <m/>
    <m/>
    <d v="1899-12-30T00:00:00"/>
    <d v="1899-12-30T00:51:44"/>
    <n v="3"/>
    <n v="-1.6782407407400224E-3"/>
    <n v="51.733333333339154"/>
    <n v="7"/>
    <s v="No"/>
  </r>
  <r>
    <s v="CSMA"/>
    <s v="2025009818"/>
    <x v="0"/>
    <s v="ER4902BBX"/>
    <s v="E6099JTB"/>
    <d v="2025-03-11T00:00:00"/>
    <m/>
    <s v="3283"/>
    <x v="37"/>
    <s v="PA"/>
    <s v="PA"/>
    <m/>
    <d v="2025-03-11T00:00:00"/>
    <d v="1899-12-30T07:38:24"/>
    <d v="2025-03-11T00:00:00"/>
    <d v="1899-12-30T07:35:59"/>
    <d v="2025-03-11T00:00:00"/>
    <d v="1899-12-30T08:11:25"/>
    <x v="0"/>
    <s v="RFCPI"/>
    <s v="7022044900"/>
    <s v="EXW"/>
    <d v="1899-12-30T00:37:51"/>
    <d v="1899-12-30T00:35:26"/>
    <d v="1899-12-30T00:02:25"/>
    <s v="Ensacado"/>
    <s v="E002"/>
    <x v="1"/>
    <d v="1899-12-30T00:33:01"/>
    <d v="1899-12-30T00:35:26"/>
    <n v="7"/>
    <x v="12"/>
    <x v="3"/>
    <x v="1"/>
    <n v="0"/>
    <n v="0"/>
    <s v="OK"/>
    <s v="Ensacado"/>
    <x v="2"/>
    <n v="0"/>
    <s v="F. MALAGA"/>
    <s v="A"/>
    <d v="1899-12-30T00:02:25"/>
    <d v="1899-12-30T00:02:25"/>
    <s v="OK"/>
    <m/>
    <m/>
    <d v="1899-12-30T00:00:00"/>
    <d v="1899-12-30T00:33:01"/>
    <n v="3"/>
    <n v="-1.6782407407400224E-3"/>
    <n v="33.016666666665536"/>
    <n v="8"/>
    <s v="Si"/>
  </r>
  <r>
    <s v="CSMA"/>
    <s v="2025009823"/>
    <x v="0"/>
    <s v="ER8643BCC"/>
    <s v="E7698LMM"/>
    <d v="2025-03-11T00:00:00"/>
    <m/>
    <s v="3262"/>
    <x v="40"/>
    <s v="PA"/>
    <s v="S6"/>
    <m/>
    <d v="2025-03-11T00:00:00"/>
    <d v="1899-12-30T08:05:16"/>
    <d v="2025-03-11T00:00:00"/>
    <d v="1899-12-30T08:02:52"/>
    <d v="2025-03-11T00:00:00"/>
    <d v="1899-12-30T08:35:19"/>
    <x v="0"/>
    <s v="RFCPI"/>
    <s v="7022044901"/>
    <s v="FBO"/>
    <d v="1899-12-30T00:34:51"/>
    <d v="1899-12-30T00:32:27"/>
    <d v="1899-12-30T00:02:24"/>
    <s v="Granel"/>
    <s v="E001"/>
    <x v="2"/>
    <d v="1899-12-30T00:30:03"/>
    <d v="1899-12-30T00:32:27"/>
    <n v="8"/>
    <x v="12"/>
    <x v="3"/>
    <x v="2"/>
    <n v="0"/>
    <n v="0"/>
    <s v="OK"/>
    <s v="Granel"/>
    <x v="2"/>
    <n v="0"/>
    <s v="F. MALAGA"/>
    <s v="A"/>
    <d v="1899-12-30T00:02:24"/>
    <d v="1899-12-30T00:02:24"/>
    <s v="OK"/>
    <m/>
    <m/>
    <d v="1899-12-30T00:00:00"/>
    <d v="1899-12-30T00:30:03"/>
    <n v="3"/>
    <n v="-1.6666666666699803E-3"/>
    <n v="30.050000000006456"/>
    <n v="8"/>
    <s v="Si"/>
  </r>
  <r>
    <s v="CSMA"/>
    <s v="2025009825"/>
    <x v="0"/>
    <s v="ER8221BBJ"/>
    <s v="E3888GZR"/>
    <d v="2025-03-11T00:00:00"/>
    <m/>
    <s v="3269"/>
    <x v="35"/>
    <s v="PA"/>
    <s v="S2"/>
    <m/>
    <d v="2025-03-11T00:00:00"/>
    <d v="1899-12-30T08:14:04"/>
    <d v="2025-03-11T00:00:00"/>
    <d v="1899-12-30T08:11:40"/>
    <d v="2025-03-11T00:00:00"/>
    <d v="1899-12-30T08:47:56"/>
    <x v="0"/>
    <s v="RFCPI"/>
    <s v="7022044902"/>
    <s v="EXW"/>
    <d v="1899-12-30T00:38:40"/>
    <d v="1899-12-30T00:36:16"/>
    <d v="1899-12-30T00:02:24"/>
    <s v="Granel"/>
    <s v="E001"/>
    <x v="1"/>
    <d v="1899-12-30T00:33:52"/>
    <d v="1899-12-30T00:36:16"/>
    <n v="8"/>
    <x v="12"/>
    <x v="3"/>
    <x v="2"/>
    <n v="0"/>
    <n v="0"/>
    <s v="OK"/>
    <s v="Granel"/>
    <x v="2"/>
    <n v="0"/>
    <s v="F. MALAGA"/>
    <s v="A"/>
    <d v="1899-12-30T00:02:24"/>
    <d v="1899-12-30T00:02:24"/>
    <s v="OK"/>
    <m/>
    <m/>
    <d v="1899-12-30T00:00:00"/>
    <d v="1899-12-30T00:33:52"/>
    <n v="3"/>
    <n v="-1.6666666666599883E-3"/>
    <n v="33.866666666668792"/>
    <n v="8"/>
    <s v="Si"/>
  </r>
  <r>
    <s v="CSMA"/>
    <s v="2025009832"/>
    <x v="0"/>
    <s v="ELE02494R"/>
    <s v="E7977MGZ"/>
    <d v="2025-03-11T00:00:00"/>
    <m/>
    <s v="3264"/>
    <x v="36"/>
    <s v="PA"/>
    <s v="S1"/>
    <m/>
    <d v="2025-03-11T00:00:00"/>
    <d v="1899-12-30T08:33:39"/>
    <d v="2025-03-11T00:00:00"/>
    <d v="1899-12-30T08:31:15"/>
    <d v="2025-03-11T00:00:00"/>
    <d v="1899-12-30T09:04:23"/>
    <x v="0"/>
    <s v="RFCPI"/>
    <s v="7022044903"/>
    <s v="FBO"/>
    <d v="1899-12-30T00:35:32"/>
    <d v="1899-12-30T00:33:08"/>
    <d v="1899-12-30T00:02:24"/>
    <s v="Granel"/>
    <s v="E001"/>
    <x v="2"/>
    <d v="1899-12-30T00:30:44"/>
    <d v="1899-12-30T00:33:08"/>
    <n v="8"/>
    <x v="12"/>
    <x v="3"/>
    <x v="2"/>
    <n v="0"/>
    <n v="0"/>
    <s v="OK"/>
    <s v="Granel"/>
    <x v="2"/>
    <n v="0"/>
    <s v="F. MALAGA"/>
    <s v="A"/>
    <d v="1899-12-30T00:02:24"/>
    <d v="1899-12-30T00:02:24"/>
    <s v="OK"/>
    <m/>
    <m/>
    <d v="1899-12-30T00:00:00"/>
    <d v="1899-12-30T00:30:44"/>
    <n v="3"/>
    <n v="-1.6666666666700358E-3"/>
    <n v="30.733333333329558"/>
    <n v="9"/>
    <s v="Si"/>
  </r>
  <r>
    <s v="CSMA"/>
    <s v="2025009833"/>
    <x v="0"/>
    <s v="ER5929BBB"/>
    <s v="E9884JZD"/>
    <d v="2025-03-11T00:00:00"/>
    <m/>
    <s v="3269"/>
    <x v="35"/>
    <s v="PA"/>
    <s v="S2"/>
    <m/>
    <d v="2025-03-11T00:00:00"/>
    <d v="1899-12-30T08:34:04"/>
    <d v="2025-03-11T00:00:00"/>
    <d v="1899-12-30T08:31:54"/>
    <d v="2025-03-11T00:00:00"/>
    <d v="1899-12-30T09:09:03"/>
    <x v="198"/>
    <s v="CCORRAL"/>
    <s v="7022044904"/>
    <s v="FBO"/>
    <d v="1899-12-30T00:39:19"/>
    <d v="1899-12-30T00:37:09"/>
    <d v="1899-12-30T00:02:10"/>
    <s v="Granel"/>
    <s v="E001"/>
    <x v="2"/>
    <d v="1899-12-30T00:34:59"/>
    <d v="1899-12-30T00:37:09"/>
    <n v="8"/>
    <x v="12"/>
    <x v="3"/>
    <x v="2"/>
    <n v="0"/>
    <n v="0"/>
    <s v="OK"/>
    <s v="Granel"/>
    <x v="2"/>
    <n v="0"/>
    <s v="F. MALAGA"/>
    <s v="A"/>
    <d v="1899-12-30T00:02:10"/>
    <d v="1899-12-30T00:02:10"/>
    <s v="OK"/>
    <m/>
    <m/>
    <d v="1899-12-30T00:00:00"/>
    <d v="1899-12-30T00:34:59"/>
    <n v="3"/>
    <n v="-1.5046296296299944E-3"/>
    <n v="34.983333333331181"/>
    <n v="9"/>
    <s v="Si"/>
  </r>
  <r>
    <s v="CSMA"/>
    <s v="2025009834"/>
    <x v="0"/>
    <s v="ER0271BBT"/>
    <s v="E3861LZF"/>
    <d v="2025-03-11T00:00:00"/>
    <m/>
    <s v="3269"/>
    <x v="35"/>
    <s v="PA"/>
    <s v="S2"/>
    <m/>
    <d v="2025-03-11T00:00:00"/>
    <d v="1899-12-30T08:43:34"/>
    <d v="2025-03-11T00:00:00"/>
    <d v="1899-12-30T08:41:09"/>
    <d v="2025-03-11T00:00:00"/>
    <d v="1899-12-30T09:13:27"/>
    <x v="0"/>
    <s v="RFCPI"/>
    <s v="7022044905"/>
    <s v="FBO"/>
    <d v="1899-12-30T00:34:43"/>
    <d v="1899-12-30T00:32:18"/>
    <d v="1899-12-30T00:02:25"/>
    <s v="Granel"/>
    <s v="E001"/>
    <x v="2"/>
    <d v="1899-12-30T00:29:53"/>
    <d v="1899-12-30T00:32:18"/>
    <n v="8"/>
    <x v="12"/>
    <x v="3"/>
    <x v="2"/>
    <n v="0"/>
    <n v="0"/>
    <s v="OK"/>
    <s v="Granel"/>
    <x v="2"/>
    <n v="0"/>
    <s v="F. MALAGA"/>
    <s v="A"/>
    <d v="1899-12-30T00:02:25"/>
    <d v="1899-12-30T00:02:25"/>
    <s v="OK"/>
    <m/>
    <m/>
    <d v="1899-12-30T00:00:00"/>
    <d v="1899-12-30T00:29:53"/>
    <n v="3"/>
    <n v="-1.6782407407399669E-3"/>
    <n v="29.883333333340854"/>
    <n v="9"/>
    <s v="Si"/>
  </r>
  <r>
    <s v="CSMA"/>
    <s v="2025009835"/>
    <x v="0"/>
    <s v="EMA02414R"/>
    <s v="E4258HML"/>
    <d v="2025-03-11T00:00:00"/>
    <m/>
    <s v="3264"/>
    <x v="36"/>
    <s v="PA"/>
    <s v="S1"/>
    <m/>
    <d v="2025-03-11T00:00:00"/>
    <d v="1899-12-30T08:58:53"/>
    <d v="2025-03-11T00:00:00"/>
    <d v="1899-12-30T08:56:28"/>
    <d v="2025-03-11T00:00:00"/>
    <d v="1899-12-30T09:34:19"/>
    <x v="0"/>
    <s v="RFCPI"/>
    <s v="7022044906"/>
    <s v="FBO"/>
    <d v="1899-12-30T00:40:16"/>
    <d v="1899-12-30T00:37:51"/>
    <d v="1899-12-30T00:02:25"/>
    <s v="Granel"/>
    <s v="E001"/>
    <x v="2"/>
    <d v="1899-12-30T00:35:26"/>
    <d v="1899-12-30T00:37:51"/>
    <n v="8"/>
    <x v="12"/>
    <x v="3"/>
    <x v="2"/>
    <n v="0"/>
    <n v="0"/>
    <s v="OK"/>
    <s v="Granel"/>
    <x v="2"/>
    <n v="0"/>
    <s v="F. MALAGA"/>
    <s v="A"/>
    <d v="1899-12-30T00:02:25"/>
    <d v="1899-12-30T00:02:25"/>
    <s v="OK"/>
    <m/>
    <m/>
    <d v="1899-12-30T00:00:00"/>
    <d v="1899-12-30T00:35:26"/>
    <n v="3"/>
    <n v="-1.6782407407400224E-3"/>
    <n v="35.43333333333117"/>
    <n v="9"/>
    <s v="Si"/>
  </r>
  <r>
    <s v="CSMA"/>
    <s v="2025009843"/>
    <x v="0"/>
    <s v="ER0936BBS"/>
    <s v="E1632JZF"/>
    <d v="2025-03-11T00:00:00"/>
    <m/>
    <s v="3269"/>
    <x v="35"/>
    <s v="PA"/>
    <s v="S2"/>
    <m/>
    <d v="2025-03-11T00:00:00"/>
    <d v="1899-12-30T09:17:25"/>
    <d v="2025-03-11T00:00:00"/>
    <d v="1899-12-30T09:15:00"/>
    <d v="2025-03-11T00:00:00"/>
    <d v="1899-12-30T09:38:11"/>
    <x v="0"/>
    <s v="RFCPI"/>
    <s v="7022044907"/>
    <s v="FBO"/>
    <d v="1899-12-30T00:25:36"/>
    <d v="1899-12-30T00:23:11"/>
    <d v="1899-12-30T00:02:25"/>
    <s v="Granel"/>
    <s v="E001"/>
    <x v="2"/>
    <d v="1899-12-30T00:20:46"/>
    <d v="1899-12-30T00:23:11"/>
    <n v="9"/>
    <x v="12"/>
    <x v="3"/>
    <x v="2"/>
    <n v="0"/>
    <n v="0"/>
    <s v="OK"/>
    <s v="Granel"/>
    <x v="2"/>
    <n v="0"/>
    <s v="F. MALAGA"/>
    <s v="A"/>
    <d v="1899-12-30T00:02:25"/>
    <d v="1899-12-30T00:02:25"/>
    <s v="OK"/>
    <m/>
    <m/>
    <d v="1899-12-30T00:00:00"/>
    <d v="1899-12-30T00:20:46"/>
    <n v="3"/>
    <n v="-1.6782407407399669E-3"/>
    <n v="20.766666666657628"/>
    <n v="9"/>
    <s v="Si"/>
  </r>
  <r>
    <s v="CSMA"/>
    <s v="2025009841"/>
    <x v="0"/>
    <s v="ER9858BBY"/>
    <s v="E8263KDM"/>
    <d v="2025-03-11T00:00:00"/>
    <m/>
    <s v="3264"/>
    <x v="36"/>
    <s v="PA"/>
    <s v="S1"/>
    <m/>
    <d v="2025-03-11T00:00:00"/>
    <d v="1899-12-30T09:15:46"/>
    <d v="2025-03-11T00:00:00"/>
    <d v="1899-12-30T09:13:22"/>
    <d v="2025-03-11T00:00:00"/>
    <d v="1899-12-30T09:40:19"/>
    <x v="0"/>
    <s v="RFCPI"/>
    <s v="7022044908"/>
    <s v="FBO"/>
    <d v="1899-12-30T00:29:21"/>
    <d v="1899-12-30T00:26:57"/>
    <d v="1899-12-30T00:02:24"/>
    <s v="Granel"/>
    <s v="E001"/>
    <x v="2"/>
    <d v="1899-12-30T00:24:33"/>
    <d v="1899-12-30T00:26:57"/>
    <n v="9"/>
    <x v="12"/>
    <x v="3"/>
    <x v="2"/>
    <n v="0"/>
    <n v="0"/>
    <s v="OK"/>
    <s v="Granel"/>
    <x v="2"/>
    <n v="0"/>
    <s v="F. MALAGA"/>
    <s v="A"/>
    <d v="1899-12-30T00:02:24"/>
    <d v="1899-12-30T00:02:24"/>
    <s v="OK"/>
    <m/>
    <m/>
    <d v="1899-12-30T00:00:00"/>
    <d v="1899-12-30T00:24:33"/>
    <n v="3"/>
    <n v="-1.6666666666599883E-3"/>
    <n v="24.550000000012869"/>
    <n v="9"/>
    <s v="Si"/>
  </r>
  <r>
    <s v="CSMA"/>
    <s v="2025009842"/>
    <x v="0"/>
    <s v="ER4695BDR"/>
    <s v="E9461JBD"/>
    <d v="2025-03-11T00:00:00"/>
    <m/>
    <s v="3264"/>
    <x v="36"/>
    <s v="PA"/>
    <s v="S1"/>
    <m/>
    <d v="2025-03-11T00:00:00"/>
    <d v="1899-12-30T09:15:50"/>
    <d v="2025-03-11T00:00:00"/>
    <d v="1899-12-30T09:13:25"/>
    <d v="2025-03-11T00:00:00"/>
    <d v="1899-12-30T09:43:57"/>
    <x v="0"/>
    <s v="RFCPI"/>
    <s v="7022044910"/>
    <s v="EXW"/>
    <d v="1899-12-30T00:32:57"/>
    <d v="1899-12-30T00:30:32"/>
    <d v="1899-12-30T00:02:25"/>
    <s v="Granel"/>
    <s v="E001"/>
    <x v="1"/>
    <d v="1899-12-30T00:28:07"/>
    <d v="1899-12-30T00:30:32"/>
    <n v="9"/>
    <x v="12"/>
    <x v="3"/>
    <x v="2"/>
    <n v="0"/>
    <n v="0"/>
    <s v="OK"/>
    <s v="Granel"/>
    <x v="2"/>
    <n v="0"/>
    <s v="F. MALAGA"/>
    <s v="A"/>
    <d v="1899-12-30T00:02:25"/>
    <d v="1899-12-30T00:02:25"/>
    <s v="OK"/>
    <m/>
    <m/>
    <d v="1899-12-30T00:00:00"/>
    <d v="1899-12-30T00:28:07"/>
    <n v="3"/>
    <n v="-1.6782407407400224E-3"/>
    <n v="28.116666666662375"/>
    <n v="9"/>
    <s v="Si"/>
  </r>
  <r>
    <s v="CSMA"/>
    <s v="2025009847"/>
    <x v="0"/>
    <s v="ER4619BBY"/>
    <s v="E8822FFZ"/>
    <d v="2025-03-11T00:00:00"/>
    <m/>
    <s v="3264"/>
    <x v="36"/>
    <s v="PA"/>
    <s v="S1"/>
    <m/>
    <d v="2025-03-11T00:00:00"/>
    <d v="1899-12-30T09:33:10"/>
    <d v="2025-03-11T00:00:00"/>
    <d v="1899-12-30T09:30:45"/>
    <d v="2025-03-11T00:00:00"/>
    <d v="1899-12-30T10:01:37"/>
    <x v="0"/>
    <s v="RFCPI"/>
    <s v="7022044911"/>
    <s v="FBO"/>
    <d v="1899-12-30T00:33:17"/>
    <d v="1899-12-30T00:30:52"/>
    <d v="1899-12-30T00:02:25"/>
    <s v="Granel"/>
    <s v="E001"/>
    <x v="2"/>
    <d v="1899-12-30T00:28:27"/>
    <d v="1899-12-30T00:30:52"/>
    <n v="9"/>
    <x v="12"/>
    <x v="3"/>
    <x v="2"/>
    <n v="0"/>
    <n v="0"/>
    <s v="OK"/>
    <s v="Granel"/>
    <x v="2"/>
    <n v="0"/>
    <s v="F. MALAGA"/>
    <s v="A"/>
    <d v="1899-12-30T00:02:25"/>
    <d v="1899-12-30T00:02:25"/>
    <s v="OK"/>
    <m/>
    <m/>
    <d v="1899-12-30T00:00:00"/>
    <d v="1899-12-30T00:28:27"/>
    <n v="3"/>
    <n v="-1.6782407407400224E-3"/>
    <n v="28.449999999993576"/>
    <n v="10"/>
    <s v="Si"/>
  </r>
  <r>
    <s v="CSMA"/>
    <s v="2025009850"/>
    <x v="0"/>
    <s v="ER9154BBC"/>
    <s v="E0974JKJ"/>
    <d v="2025-03-11T00:00:00"/>
    <m/>
    <s v="3264"/>
    <x v="36"/>
    <s v="PA"/>
    <s v="S1"/>
    <m/>
    <d v="2025-03-11T00:00:00"/>
    <d v="1899-12-30T09:48:57"/>
    <d v="2025-03-11T00:00:00"/>
    <d v="1899-12-30T09:46:32"/>
    <d v="2025-03-11T00:00:00"/>
    <d v="1899-12-30T10:17:44"/>
    <x v="0"/>
    <s v="RFCPI"/>
    <s v="7022044912"/>
    <s v="FBO"/>
    <d v="1899-12-30T00:33:37"/>
    <d v="1899-12-30T00:31:12"/>
    <d v="1899-12-30T00:02:25"/>
    <s v="Granel"/>
    <s v="E001"/>
    <x v="2"/>
    <d v="1899-12-30T00:28:47"/>
    <d v="1899-12-30T00:31:12"/>
    <n v="9"/>
    <x v="12"/>
    <x v="3"/>
    <x v="2"/>
    <n v="0"/>
    <n v="0"/>
    <s v="OK"/>
    <s v="Granel"/>
    <x v="2"/>
    <n v="0"/>
    <s v="F. MALAGA"/>
    <s v="A"/>
    <d v="1899-12-30T00:02:25"/>
    <d v="1899-12-30T00:02:25"/>
    <s v="OK"/>
    <m/>
    <m/>
    <d v="1899-12-30T00:00:00"/>
    <d v="1899-12-30T00:28:47"/>
    <n v="3"/>
    <n v="-1.6782407407499589E-3"/>
    <n v="28.783333333324855"/>
    <n v="10"/>
    <s v="Si"/>
  </r>
  <r>
    <s v="CSMA"/>
    <s v="2025009856"/>
    <x v="0"/>
    <s v="ER4551BBJ"/>
    <s v="E6688FFY"/>
    <d v="2025-03-11T00:00:00"/>
    <m/>
    <s v="3283"/>
    <x v="37"/>
    <s v="PA"/>
    <s v="PA"/>
    <m/>
    <d v="2025-03-11T00:00:00"/>
    <d v="1899-12-30T10:16:15"/>
    <d v="2025-03-11T00:00:00"/>
    <d v="1899-12-30T10:13:51"/>
    <d v="2025-03-11T00:00:00"/>
    <d v="1899-12-30T10:36:44"/>
    <x v="0"/>
    <s v="RFCPI"/>
    <s v="7022044913"/>
    <s v="FBO"/>
    <d v="1899-12-30T00:25:17"/>
    <d v="1899-12-30T00:22:53"/>
    <d v="1899-12-30T00:02:24"/>
    <s v="Ensacado"/>
    <s v="E002"/>
    <x v="2"/>
    <d v="1899-12-30T00:20:29"/>
    <d v="1899-12-30T00:22:53"/>
    <n v="10"/>
    <x v="12"/>
    <x v="3"/>
    <x v="1"/>
    <n v="0"/>
    <n v="0"/>
    <s v="OK"/>
    <s v="Ensacado"/>
    <x v="2"/>
    <n v="0"/>
    <s v="F. MALAGA"/>
    <s v="A"/>
    <d v="1899-12-30T00:02:24"/>
    <d v="1899-12-30T00:02:24"/>
    <s v="OK"/>
    <m/>
    <m/>
    <d v="1899-12-30T00:00:00"/>
    <d v="1899-12-30T00:20:29"/>
    <n v="3"/>
    <n v="-1.6666666666699803E-3"/>
    <n v="20.483333333337626"/>
    <n v="10"/>
    <s v="Si"/>
  </r>
  <r>
    <s v="CSMA"/>
    <s v="2025009857"/>
    <x v="0"/>
    <s v="ER5973BBL"/>
    <s v="E0247JRH"/>
    <d v="2025-03-11T00:00:00"/>
    <m/>
    <s v="3264"/>
    <x v="36"/>
    <s v="PA"/>
    <s v="S1"/>
    <m/>
    <d v="2025-03-11T00:00:00"/>
    <d v="1899-12-30T10:16:27"/>
    <d v="2025-03-11T00:00:00"/>
    <d v="1899-12-30T10:14:03"/>
    <d v="2025-03-11T00:00:00"/>
    <d v="1899-12-30T10:41:56"/>
    <x v="0"/>
    <s v="RFCPI"/>
    <s v="7022044914"/>
    <s v="EXW"/>
    <d v="1899-12-30T00:30:17"/>
    <d v="1899-12-30T00:27:53"/>
    <d v="1899-12-30T00:02:24"/>
    <s v="Granel"/>
    <s v="E001"/>
    <x v="1"/>
    <d v="1899-12-30T00:25:29"/>
    <d v="1899-12-30T00:27:53"/>
    <n v="10"/>
    <x v="12"/>
    <x v="3"/>
    <x v="2"/>
    <n v="0"/>
    <n v="0"/>
    <s v="OK"/>
    <s v="Granel"/>
    <x v="2"/>
    <n v="0"/>
    <s v="F. MALAGA"/>
    <s v="A"/>
    <d v="1899-12-30T00:02:24"/>
    <d v="1899-12-30T00:02:24"/>
    <s v="OK"/>
    <m/>
    <m/>
    <d v="1899-12-30T00:00:00"/>
    <d v="1899-12-30T00:25:29"/>
    <n v="3"/>
    <n v="-1.6666666666700358E-3"/>
    <n v="25.483333333334333"/>
    <n v="10"/>
    <s v="Si"/>
  </r>
  <r>
    <s v="CSMA"/>
    <s v="2025009858"/>
    <x v="0"/>
    <s v="ER4683BBJ"/>
    <s v="E4261CDZ"/>
    <d v="2025-03-11T00:00:00"/>
    <m/>
    <s v="3269"/>
    <x v="35"/>
    <s v="PA"/>
    <s v="S2"/>
    <m/>
    <d v="2025-03-11T00:00:00"/>
    <d v="1899-12-30T10:18:22"/>
    <d v="2025-03-11T00:00:00"/>
    <d v="1899-12-30T10:15:57"/>
    <d v="2025-03-11T00:00:00"/>
    <d v="1899-12-30T10:52:35"/>
    <x v="0"/>
    <s v="RFCPI"/>
    <s v="7022044915"/>
    <s v="EXW"/>
    <d v="1899-12-30T00:39:03"/>
    <d v="1899-12-30T00:36:38"/>
    <d v="1899-12-30T00:02:25"/>
    <s v="Granel"/>
    <s v="E001"/>
    <x v="1"/>
    <d v="1899-12-30T00:34:13"/>
    <d v="1899-12-30T00:36:38"/>
    <n v="10"/>
    <x v="12"/>
    <x v="3"/>
    <x v="2"/>
    <n v="0"/>
    <n v="0"/>
    <s v="OK"/>
    <s v="Granel"/>
    <x v="2"/>
    <n v="0"/>
    <s v="F. MALAGA"/>
    <s v="A"/>
    <d v="1899-12-30T00:02:25"/>
    <d v="1899-12-30T00:02:25"/>
    <s v="OK"/>
    <m/>
    <m/>
    <d v="1899-12-30T00:00:00"/>
    <d v="1899-12-30T00:34:13"/>
    <n v="3"/>
    <n v="-1.6782407407399669E-3"/>
    <n v="34.216666666660771"/>
    <n v="10"/>
    <s v="Si"/>
  </r>
  <r>
    <s v="CSMA"/>
    <s v="2025009859"/>
    <x v="0"/>
    <s v="ESG00748R"/>
    <s v="E8228JWJ"/>
    <d v="2025-03-11T00:00:00"/>
    <m/>
    <s v="3264"/>
    <x v="36"/>
    <s v="PA"/>
    <s v="S1"/>
    <m/>
    <d v="2025-03-11T00:00:00"/>
    <d v="1899-12-30T10:21:01"/>
    <d v="2025-03-11T00:00:00"/>
    <d v="1899-12-30T10:18:36"/>
    <d v="2025-03-11T00:00:00"/>
    <d v="1899-12-30T10:57:47"/>
    <x v="0"/>
    <s v="RFCPI"/>
    <s v="7022044916"/>
    <s v="FBO"/>
    <d v="1899-12-30T00:41:36"/>
    <d v="1899-12-30T00:39:11"/>
    <d v="1899-12-30T00:02:25"/>
    <s v="Granel"/>
    <s v="E001"/>
    <x v="2"/>
    <d v="1899-12-30T00:36:46"/>
    <d v="1899-12-30T00:39:11"/>
    <n v="10"/>
    <x v="12"/>
    <x v="3"/>
    <x v="2"/>
    <n v="0"/>
    <n v="0"/>
    <s v="OK"/>
    <s v="Granel"/>
    <x v="2"/>
    <n v="0"/>
    <s v="F. MALAGA"/>
    <s v="A"/>
    <d v="1899-12-30T00:02:25"/>
    <d v="1899-12-30T00:02:25"/>
    <s v="OK"/>
    <m/>
    <m/>
    <d v="1899-12-30T00:00:00"/>
    <d v="1899-12-30T00:36:46"/>
    <n v="3"/>
    <n v="-1.6782407407400224E-3"/>
    <n v="36.766666666670361"/>
    <n v="10"/>
    <s v="Si"/>
  </r>
  <r>
    <s v="CSMA"/>
    <s v="2025009862"/>
    <x v="0"/>
    <s v="EVA01741R"/>
    <s v="E5813KFK"/>
    <d v="2025-03-11T00:00:00"/>
    <m/>
    <s v="3264"/>
    <x v="36"/>
    <s v="PA"/>
    <s v="S1"/>
    <m/>
    <d v="2025-03-11T00:00:00"/>
    <d v="1899-12-30T10:28:41"/>
    <d v="2025-03-11T00:00:00"/>
    <d v="1899-12-30T10:26:15"/>
    <d v="2025-03-11T00:00:00"/>
    <d v="1899-12-30T11:07:44"/>
    <x v="0"/>
    <s v="RFCPI"/>
    <s v="7022044918"/>
    <s v="FBO"/>
    <d v="1899-12-30T00:43:55"/>
    <d v="1899-12-30T00:41:29"/>
    <d v="1899-12-30T00:02:26"/>
    <s v="Granel"/>
    <s v="E001"/>
    <x v="2"/>
    <d v="1899-12-30T00:39:03"/>
    <d v="1899-12-30T00:41:29"/>
    <n v="10"/>
    <x v="12"/>
    <x v="3"/>
    <x v="2"/>
    <n v="0"/>
    <n v="0"/>
    <s v="OK"/>
    <s v="Granel"/>
    <x v="2"/>
    <n v="0"/>
    <s v="F. MALAGA"/>
    <s v="A"/>
    <d v="1899-12-30T00:02:26"/>
    <d v="1899-12-30T00:02:26"/>
    <s v="OK"/>
    <m/>
    <m/>
    <d v="1899-12-30T00:00:00"/>
    <d v="1899-12-30T00:39:03"/>
    <n v="3"/>
    <n v="-1.689814814820001E-3"/>
    <n v="39.049999999992032"/>
    <n v="11"/>
    <s v="Si"/>
  </r>
  <r>
    <s v="CSMA"/>
    <s v="2025009861"/>
    <x v="0"/>
    <s v="ER7686BCJ"/>
    <s v="E0504LWN"/>
    <d v="2025-03-11T00:00:00"/>
    <m/>
    <s v="3283"/>
    <x v="37"/>
    <s v="PA"/>
    <s v="PA"/>
    <m/>
    <d v="2025-03-11T00:00:00"/>
    <d v="1899-12-30T10:26:46"/>
    <d v="2025-03-11T00:00:00"/>
    <d v="1899-12-30T10:24:21"/>
    <d v="2025-03-11T00:00:00"/>
    <d v="1899-12-30T11:07:41"/>
    <x v="0"/>
    <s v="RFCPI"/>
    <s v="7022044919"/>
    <s v="FBO"/>
    <d v="1899-12-30T00:45:45"/>
    <d v="1899-12-30T00:43:20"/>
    <d v="1899-12-30T00:02:25"/>
    <s v="Ensacado"/>
    <s v="E002"/>
    <x v="2"/>
    <d v="1899-12-30T00:40:55"/>
    <d v="1899-12-30T00:43:20"/>
    <n v="10"/>
    <x v="12"/>
    <x v="3"/>
    <x v="1"/>
    <n v="0"/>
    <n v="0"/>
    <s v="OK"/>
    <s v="Ensacado"/>
    <x v="2"/>
    <n v="0"/>
    <s v="F. MALAGA"/>
    <s v="A"/>
    <d v="1899-12-30T00:02:25"/>
    <d v="1899-12-30T00:02:25"/>
    <s v="OK"/>
    <m/>
    <m/>
    <d v="1899-12-30T00:00:00"/>
    <d v="1899-12-30T00:40:55"/>
    <n v="3"/>
    <n v="-1.6782407407400224E-3"/>
    <n v="40.916666666663978"/>
    <n v="11"/>
    <s v="Si"/>
  </r>
  <r>
    <s v="CSMA"/>
    <s v="2025009860"/>
    <x v="0"/>
    <s v="ER1055BBH"/>
    <s v="E0721JRZ"/>
    <d v="2025-03-11T00:00:00"/>
    <m/>
    <s v="3264"/>
    <x v="36"/>
    <s v="PA"/>
    <s v="S1"/>
    <m/>
    <d v="2025-03-11T00:00:00"/>
    <d v="1899-12-30T10:22:49"/>
    <d v="2025-03-11T00:00:00"/>
    <d v="1899-12-30T10:20:25"/>
    <d v="2025-03-11T00:00:00"/>
    <d v="1899-12-30T11:10:33"/>
    <x v="0"/>
    <s v="RFCPI"/>
    <s v="7022044920"/>
    <s v="FBO"/>
    <d v="1899-12-30T00:52:32"/>
    <d v="1899-12-30T00:50:08"/>
    <d v="1899-12-30T00:02:24"/>
    <s v="Granel"/>
    <s v="E001"/>
    <x v="2"/>
    <d v="1899-12-30T00:47:44"/>
    <d v="1899-12-30T00:50:08"/>
    <n v="10"/>
    <x v="12"/>
    <x v="3"/>
    <x v="2"/>
    <n v="0"/>
    <n v="0"/>
    <s v="OK"/>
    <s v="Granel"/>
    <x v="2"/>
    <n v="0"/>
    <s v="F. MALAGA"/>
    <s v="B"/>
    <d v="1899-12-30T00:02:24"/>
    <d v="1899-12-30T00:02:24"/>
    <s v="OK"/>
    <m/>
    <m/>
    <d v="1899-12-30T00:00:00"/>
    <d v="1899-12-30T00:47:44"/>
    <n v="3"/>
    <n v="-1.6666666666599883E-3"/>
    <n v="47.733333333336049"/>
    <n v="11"/>
    <s v="No"/>
  </r>
  <r>
    <s v="CSMA"/>
    <s v="2025009863"/>
    <x v="0"/>
    <s v="ER3254BBW"/>
    <s v="E4741HBW"/>
    <d v="2025-03-11T00:00:00"/>
    <m/>
    <s v="3269"/>
    <x v="35"/>
    <s v="PA"/>
    <s v="S2"/>
    <m/>
    <d v="2025-03-11T00:00:00"/>
    <d v="1899-12-30T10:32:15"/>
    <d v="2025-03-11T00:00:00"/>
    <d v="1899-12-30T10:29:50"/>
    <d v="2025-03-11T00:00:00"/>
    <d v="1899-12-30T11:12:38"/>
    <x v="0"/>
    <s v="RFCPI"/>
    <s v="7022044921"/>
    <s v="FBO"/>
    <d v="1899-12-30T00:45:13"/>
    <d v="1899-12-30T00:42:48"/>
    <d v="1899-12-30T00:02:25"/>
    <s v="Granel"/>
    <s v="E001"/>
    <x v="2"/>
    <d v="1899-12-30T00:40:23"/>
    <d v="1899-12-30T00:42:48"/>
    <n v="10"/>
    <x v="12"/>
    <x v="3"/>
    <x v="2"/>
    <n v="0"/>
    <n v="0"/>
    <s v="OK"/>
    <s v="Granel"/>
    <x v="2"/>
    <n v="0"/>
    <s v="F. MALAGA"/>
    <s v="A"/>
    <d v="1899-12-30T00:02:25"/>
    <d v="1899-12-30T00:02:25"/>
    <s v="OK"/>
    <m/>
    <m/>
    <d v="1899-12-30T00:00:00"/>
    <d v="1899-12-30T00:40:23"/>
    <n v="3"/>
    <n v="-1.6782407407400224E-3"/>
    <n v="40.383333333331144"/>
    <n v="11"/>
    <s v="Si"/>
  </r>
  <r>
    <s v="CSMA"/>
    <s v="2025009871"/>
    <x v="0"/>
    <s v="ER0013BDS"/>
    <s v="E0472MWT"/>
    <d v="2025-03-11T00:00:00"/>
    <m/>
    <s v="3262"/>
    <x v="40"/>
    <s v="PA"/>
    <s v="S6"/>
    <m/>
    <d v="2025-03-11T00:00:00"/>
    <d v="1899-12-30T10:47:39"/>
    <d v="2025-03-11T00:00:00"/>
    <d v="1899-12-30T10:45:14"/>
    <d v="2025-03-11T00:00:00"/>
    <d v="1899-12-30T11:20:11"/>
    <x v="0"/>
    <s v="RFCPI"/>
    <s v="7022044922"/>
    <s v="EXW"/>
    <d v="1899-12-30T00:37:22"/>
    <d v="1899-12-30T00:34:57"/>
    <d v="1899-12-30T00:02:25"/>
    <s v="Granel"/>
    <s v="E001"/>
    <x v="1"/>
    <d v="1899-12-30T00:32:32"/>
    <d v="1899-12-30T00:34:57"/>
    <n v="10"/>
    <x v="12"/>
    <x v="3"/>
    <x v="2"/>
    <n v="0"/>
    <n v="0"/>
    <s v="OK"/>
    <s v="Granel"/>
    <x v="2"/>
    <n v="0"/>
    <s v="F. MALAGA"/>
    <s v="A"/>
    <d v="1899-12-30T00:02:25"/>
    <d v="1899-12-30T00:02:25"/>
    <s v="OK"/>
    <m/>
    <m/>
    <d v="1899-12-30T00:00:00"/>
    <d v="1899-12-30T00:32:32"/>
    <n v="3"/>
    <n v="-1.6782407407399669E-3"/>
    <n v="32.533333333344068"/>
    <n v="11"/>
    <s v="Si"/>
  </r>
  <r>
    <s v="CSMA"/>
    <s v="2025009872"/>
    <x v="0"/>
    <s v="ER0933BCD"/>
    <s v="E5086KXC"/>
    <d v="2025-03-11T00:00:00"/>
    <m/>
    <s v="3264"/>
    <x v="36"/>
    <s v="PA"/>
    <s v="S1"/>
    <m/>
    <d v="2025-03-11T00:00:00"/>
    <d v="1899-12-30T10:50:32"/>
    <d v="2025-03-11T00:00:00"/>
    <d v="1899-12-30T10:48:07"/>
    <d v="2025-03-11T00:00:00"/>
    <d v="1899-12-30T11:21:16"/>
    <x v="0"/>
    <s v="RFCPI"/>
    <s v="7022044923"/>
    <s v="EXW"/>
    <d v="1899-12-30T00:35:34"/>
    <d v="1899-12-30T00:33:09"/>
    <d v="1899-12-30T00:02:25"/>
    <s v="Granel"/>
    <s v="E001"/>
    <x v="1"/>
    <d v="1899-12-30T00:30:44"/>
    <d v="1899-12-30T00:33:09"/>
    <n v="10"/>
    <x v="12"/>
    <x v="3"/>
    <x v="2"/>
    <n v="0"/>
    <n v="0"/>
    <s v="OK"/>
    <s v="Granel"/>
    <x v="2"/>
    <n v="0"/>
    <s v="F. MALAGA"/>
    <s v="A"/>
    <d v="1899-12-30T00:02:25"/>
    <d v="1899-12-30T00:02:25"/>
    <s v="OK"/>
    <m/>
    <m/>
    <d v="1899-12-30T00:00:00"/>
    <d v="1899-12-30T00:30:44"/>
    <n v="3"/>
    <n v="-1.6782407407400224E-3"/>
    <n v="30.733333333329558"/>
    <n v="11"/>
    <s v="Si"/>
  </r>
  <r>
    <s v="CSMA"/>
    <s v="2025009880"/>
    <x v="0"/>
    <s v="ER6822BBP"/>
    <s v="E9297MPF"/>
    <d v="2025-03-11T00:00:00"/>
    <m/>
    <s v="3283"/>
    <x v="37"/>
    <s v="PA"/>
    <s v="PA"/>
    <m/>
    <d v="2025-03-11T00:00:00"/>
    <d v="1899-12-30T11:02:42"/>
    <d v="2025-03-11T00:00:00"/>
    <d v="1899-12-30T11:00:19"/>
    <d v="2025-03-11T00:00:00"/>
    <d v="1899-12-30T11:26:29"/>
    <x v="0"/>
    <s v="RFCPI"/>
    <s v="7022044924"/>
    <s v="EXW"/>
    <d v="1899-12-30T00:28:33"/>
    <d v="1899-12-30T00:26:10"/>
    <d v="1899-12-30T00:02:23"/>
    <s v="Ensacado"/>
    <s v="E002"/>
    <x v="1"/>
    <d v="1899-12-30T00:23:47"/>
    <d v="1899-12-30T00:26:10"/>
    <n v="11"/>
    <x v="12"/>
    <x v="3"/>
    <x v="1"/>
    <n v="0"/>
    <n v="0"/>
    <s v="OK"/>
    <s v="Ensacado"/>
    <x v="2"/>
    <n v="0"/>
    <s v="F. MALAGA"/>
    <s v="A"/>
    <d v="1899-12-30T00:02:23"/>
    <d v="1899-12-30T00:02:23"/>
    <s v="OK"/>
    <m/>
    <m/>
    <d v="1899-12-30T00:00:00"/>
    <d v="1899-12-30T00:23:47"/>
    <n v="3"/>
    <n v="-1.6550925925900017E-3"/>
    <n v="23.78333333334238"/>
    <n v="11"/>
    <s v="Si"/>
  </r>
  <r>
    <s v="CSMA"/>
    <s v="2025009873"/>
    <x v="0"/>
    <s v="ER0229BBR"/>
    <s v="E0631LTH"/>
    <d v="2025-03-11T00:00:00"/>
    <m/>
    <s v="3264"/>
    <x v="36"/>
    <s v="PA"/>
    <s v="S1"/>
    <m/>
    <d v="2025-03-11T00:00:00"/>
    <d v="1899-12-30T10:55:09"/>
    <d v="2025-03-11T00:00:00"/>
    <d v="1899-12-30T10:52:43"/>
    <d v="2025-03-11T00:00:00"/>
    <d v="1899-12-30T11:28:38"/>
    <x v="0"/>
    <s v="RFCPI"/>
    <s v="7022044925"/>
    <s v="FBO"/>
    <d v="1899-12-30T00:38:21"/>
    <d v="1899-12-30T00:35:55"/>
    <d v="1899-12-30T00:02:26"/>
    <s v="Granel"/>
    <s v="E001"/>
    <x v="2"/>
    <d v="1899-12-30T00:33:29"/>
    <d v="1899-12-30T00:35:55"/>
    <n v="10"/>
    <x v="12"/>
    <x v="3"/>
    <x v="2"/>
    <n v="0"/>
    <n v="0"/>
    <s v="OK"/>
    <s v="Granel"/>
    <x v="2"/>
    <n v="0"/>
    <s v="F. MALAGA"/>
    <s v="A"/>
    <d v="1899-12-30T00:02:26"/>
    <d v="1899-12-30T00:02:26"/>
    <s v="OK"/>
    <m/>
    <m/>
    <d v="1899-12-30T00:00:00"/>
    <d v="1899-12-30T00:33:29"/>
    <n v="3"/>
    <n v="-1.689814814820001E-3"/>
    <n v="33.483333333326392"/>
    <n v="11"/>
    <s v="Si"/>
  </r>
  <r>
    <s v="CSMA"/>
    <s v="2025009884"/>
    <x v="0"/>
    <s v="ER8221BBJ"/>
    <s v="E3888GZR"/>
    <d v="2025-03-11T00:00:00"/>
    <m/>
    <s v="3269"/>
    <x v="35"/>
    <s v="PA"/>
    <s v="S2"/>
    <m/>
    <d v="2025-03-11T00:00:00"/>
    <d v="1899-12-30T11:06:36"/>
    <d v="2025-03-11T00:00:00"/>
    <d v="1899-12-30T11:04:12"/>
    <d v="2025-03-11T00:00:00"/>
    <d v="1899-12-30T11:31:07"/>
    <x v="0"/>
    <s v="RFCPI"/>
    <s v="7022044926"/>
    <s v="EXW"/>
    <d v="1899-12-30T00:29:19"/>
    <d v="1899-12-30T00:26:55"/>
    <d v="1899-12-30T00:02:24"/>
    <s v="Granel"/>
    <s v="E001"/>
    <x v="1"/>
    <d v="1899-12-30T00:24:31"/>
    <d v="1899-12-30T00:26:55"/>
    <n v="11"/>
    <x v="12"/>
    <x v="3"/>
    <x v="2"/>
    <n v="0"/>
    <n v="0"/>
    <s v="OK"/>
    <s v="Granel"/>
    <x v="2"/>
    <n v="0"/>
    <s v="F. MALAGA"/>
    <s v="A"/>
    <d v="1899-12-30T00:02:24"/>
    <d v="1899-12-30T00:02:24"/>
    <s v="OK"/>
    <m/>
    <m/>
    <d v="1899-12-30T00:00:00"/>
    <d v="1899-12-30T00:24:31"/>
    <n v="3"/>
    <n v="-1.6666666666699803E-3"/>
    <n v="24.516666666662452"/>
    <n v="11"/>
    <s v="Si"/>
  </r>
  <r>
    <s v="CSMA"/>
    <s v="2025009896"/>
    <x v="0"/>
    <s v="ER4695BDR"/>
    <s v="E9461JBD"/>
    <d v="2025-03-11T00:00:00"/>
    <m/>
    <s v="3264"/>
    <x v="36"/>
    <s v="PA"/>
    <s v="S1"/>
    <m/>
    <d v="2025-03-11T00:00:00"/>
    <d v="1899-12-30T11:37:37"/>
    <d v="2025-03-11T00:00:00"/>
    <d v="1899-12-30T11:35:15"/>
    <d v="2025-03-11T00:00:00"/>
    <d v="1899-12-30T11:59:19"/>
    <x v="0"/>
    <s v="RFCPI"/>
    <s v="7022044927"/>
    <s v="EXW"/>
    <d v="1899-12-30T00:26:26"/>
    <d v="1899-12-30T00:24:04"/>
    <d v="1899-12-30T00:02:22"/>
    <s v="Granel"/>
    <s v="E001"/>
    <x v="1"/>
    <d v="1899-12-30T00:21:42"/>
    <d v="1899-12-30T00:24:04"/>
    <n v="11"/>
    <x v="12"/>
    <x v="3"/>
    <x v="2"/>
    <n v="0"/>
    <n v="0"/>
    <s v="OK"/>
    <s v="Granel"/>
    <x v="2"/>
    <n v="0"/>
    <s v="F. MALAGA"/>
    <s v="A"/>
    <d v="1899-12-30T00:02:22"/>
    <d v="1899-12-30T00:02:22"/>
    <s v="OK"/>
    <m/>
    <m/>
    <d v="1899-12-30T00:00:00"/>
    <d v="1899-12-30T00:21:42"/>
    <n v="3"/>
    <n v="-1.6435185185200152E-3"/>
    <n v="21.69999999999364"/>
    <n v="11"/>
    <s v="Si"/>
  </r>
  <r>
    <s v="CSMA"/>
    <s v="2025009895"/>
    <x v="0"/>
    <s v="EJ02544R"/>
    <s v="E9533LGJ"/>
    <d v="2025-03-11T00:00:00"/>
    <m/>
    <s v="3282"/>
    <x v="42"/>
    <s v="PA"/>
    <s v="PA"/>
    <m/>
    <d v="2025-03-11T00:00:00"/>
    <d v="1899-12-30T11:37:14"/>
    <d v="2025-03-11T00:00:00"/>
    <d v="1899-12-30T11:34:50"/>
    <d v="2025-03-11T00:00:00"/>
    <d v="1899-12-30T12:01:27"/>
    <x v="0"/>
    <s v="RFCPI"/>
    <s v="7022044928"/>
    <s v="FBO"/>
    <d v="1899-12-30T00:29:01"/>
    <d v="1899-12-30T00:26:37"/>
    <d v="1899-12-30T00:02:24"/>
    <s v="Ensacado"/>
    <s v="E002"/>
    <x v="2"/>
    <d v="1899-12-30T00:24:13"/>
    <d v="1899-12-30T00:26:37"/>
    <n v="11"/>
    <x v="12"/>
    <x v="3"/>
    <x v="1"/>
    <n v="0"/>
    <n v="0"/>
    <s v="OK"/>
    <s v="Ensacado"/>
    <x v="2"/>
    <n v="0"/>
    <s v="F. MALAGA"/>
    <s v="A"/>
    <d v="1899-12-30T00:02:24"/>
    <d v="1899-12-30T00:02:24"/>
    <s v="OK"/>
    <m/>
    <m/>
    <d v="1899-12-30T00:00:00"/>
    <d v="1899-12-30T00:24:13"/>
    <n v="3"/>
    <n v="-1.6666666666599883E-3"/>
    <n v="24.21666666666728"/>
    <n v="12"/>
    <s v="Si"/>
  </r>
  <r>
    <s v="CSMA"/>
    <s v="2025009911"/>
    <x v="0"/>
    <s v="ER5877BCD"/>
    <s v="E9689JRL"/>
    <d v="2025-03-11T00:00:00"/>
    <m/>
    <s v="3269"/>
    <x v="35"/>
    <s v="PA"/>
    <s v="S2"/>
    <m/>
    <d v="2025-03-11T00:00:00"/>
    <d v="1899-12-30T12:08:18"/>
    <d v="2025-03-11T00:00:00"/>
    <d v="1899-12-30T12:05:54"/>
    <d v="2025-03-11T00:00:00"/>
    <d v="1899-12-30T12:38:34"/>
    <x v="0"/>
    <s v="RFCPI"/>
    <s v="7022044931"/>
    <s v="FBO"/>
    <d v="1899-12-30T00:35:04"/>
    <d v="1899-12-30T00:32:40"/>
    <d v="1899-12-30T00:02:24"/>
    <s v="Granel"/>
    <s v="E001"/>
    <x v="2"/>
    <d v="1899-12-30T00:30:16"/>
    <d v="1899-12-30T00:32:40"/>
    <n v="12"/>
    <x v="12"/>
    <x v="3"/>
    <x v="2"/>
    <n v="0"/>
    <n v="0"/>
    <s v="OK"/>
    <s v="Granel"/>
    <x v="2"/>
    <n v="0"/>
    <s v="F. MALAGA"/>
    <s v="A"/>
    <d v="1899-12-30T00:02:24"/>
    <d v="1899-12-30T00:02:24"/>
    <s v="OK"/>
    <m/>
    <m/>
    <d v="1899-12-30T00:00:00"/>
    <d v="1899-12-30T00:30:16"/>
    <n v="3"/>
    <n v="-1.6666666666700358E-3"/>
    <n v="30.266666666668787"/>
    <n v="12"/>
    <s v="Si"/>
  </r>
  <r>
    <s v="CSMA"/>
    <s v="2025009912"/>
    <x v="0"/>
    <s v="ER0860BBM"/>
    <s v="E5730JVY"/>
    <d v="2025-03-11T00:00:00"/>
    <m/>
    <s v="3262"/>
    <x v="40"/>
    <s v="PA"/>
    <s v="S6"/>
    <m/>
    <d v="2025-03-11T00:00:00"/>
    <d v="1899-12-30T12:10:43"/>
    <d v="2025-03-11T00:00:00"/>
    <d v="1899-12-30T12:08:19"/>
    <d v="2025-03-11T00:00:00"/>
    <d v="1899-12-30T12:46:01"/>
    <x v="0"/>
    <s v="RFCPI"/>
    <s v="7022044932"/>
    <s v="FBO"/>
    <d v="1899-12-30T00:40:06"/>
    <d v="1899-12-30T00:37:42"/>
    <d v="1899-12-30T00:02:24"/>
    <s v="Granel"/>
    <s v="E001"/>
    <x v="2"/>
    <d v="1899-12-30T00:35:18"/>
    <d v="1899-12-30T00:37:42"/>
    <n v="12"/>
    <x v="12"/>
    <x v="3"/>
    <x v="2"/>
    <n v="0"/>
    <n v="0"/>
    <s v="OK"/>
    <s v="Granel"/>
    <x v="2"/>
    <n v="0"/>
    <s v="F. MALAGA"/>
    <s v="A"/>
    <d v="1899-12-30T00:02:24"/>
    <d v="1899-12-30T00:02:24"/>
    <s v="OK"/>
    <m/>
    <m/>
    <d v="1899-12-30T00:00:00"/>
    <d v="1899-12-30T00:35:18"/>
    <n v="3"/>
    <n v="-1.6666666666699248E-3"/>
    <n v="35.300000000001681"/>
    <n v="12"/>
    <s v="Si"/>
  </r>
  <r>
    <s v="CSMA"/>
    <s v="2025009923"/>
    <x v="0"/>
    <s v="EMA03008R"/>
    <s v="E0680JVK"/>
    <d v="2025-03-11T00:00:00"/>
    <m/>
    <s v="3264"/>
    <x v="36"/>
    <s v="PA"/>
    <s v="S1"/>
    <m/>
    <d v="2025-03-11T00:00:00"/>
    <d v="1899-12-30T12:41:06"/>
    <d v="2025-03-11T00:00:00"/>
    <d v="1899-12-30T12:38:41"/>
    <d v="2025-03-11T00:00:00"/>
    <d v="1899-12-30T13:12:21"/>
    <x v="0"/>
    <s v="RFCPI"/>
    <s v="7022044935"/>
    <s v="FBO"/>
    <d v="1899-12-30T00:36:05"/>
    <d v="1899-12-30T00:33:40"/>
    <d v="1899-12-30T00:02:25"/>
    <s v="Granel"/>
    <s v="E001"/>
    <x v="2"/>
    <d v="1899-12-30T00:31:15"/>
    <d v="1899-12-30T00:33:40"/>
    <n v="12"/>
    <x v="12"/>
    <x v="3"/>
    <x v="2"/>
    <n v="0"/>
    <n v="0"/>
    <s v="OK"/>
    <s v="Granel"/>
    <x v="2"/>
    <n v="0"/>
    <s v="F. MALAGA"/>
    <s v="A"/>
    <d v="1899-12-30T00:02:25"/>
    <d v="1899-12-30T00:02:25"/>
    <s v="OK"/>
    <m/>
    <m/>
    <d v="1899-12-30T00:00:00"/>
    <d v="1899-12-30T00:31:15"/>
    <n v="3"/>
    <n v="-1.6782407407399669E-3"/>
    <n v="31.250000000001528"/>
    <n v="13"/>
    <s v="Si"/>
  </r>
  <r>
    <s v="CSMA"/>
    <s v="2025009937"/>
    <x v="0"/>
    <s v="ER5973BBL"/>
    <s v="E0247JRH"/>
    <d v="2025-03-11T00:00:00"/>
    <m/>
    <s v="3260"/>
    <x v="41"/>
    <s v="PA"/>
    <s v="S8"/>
    <m/>
    <d v="2025-03-11T00:00:00"/>
    <d v="1899-12-30T13:33:47"/>
    <d v="2025-03-11T00:00:00"/>
    <d v="1899-12-30T13:31:23"/>
    <d v="2025-03-11T00:00:00"/>
    <d v="1899-12-30T13:57:24"/>
    <x v="0"/>
    <s v="RFCPI"/>
    <s v="7022044936"/>
    <s v="EXW"/>
    <d v="1899-12-30T00:28:25"/>
    <d v="1899-12-30T00:26:01"/>
    <d v="1899-12-30T00:02:24"/>
    <s v="Granel"/>
    <s v="E001"/>
    <x v="1"/>
    <d v="1899-12-30T00:23:37"/>
    <d v="1899-12-30T00:26:01"/>
    <n v="13"/>
    <x v="12"/>
    <x v="3"/>
    <x v="2"/>
    <n v="0"/>
    <n v="0"/>
    <s v="OK"/>
    <s v="Granel"/>
    <x v="2"/>
    <n v="0"/>
    <s v="F. MALAGA"/>
    <s v="A"/>
    <d v="1899-12-30T00:02:24"/>
    <d v="1899-12-30T00:02:24"/>
    <s v="OK"/>
    <m/>
    <m/>
    <d v="1899-12-30T00:00:00"/>
    <d v="1899-12-30T00:23:37"/>
    <n v="3"/>
    <n v="-1.6666666666600438E-3"/>
    <n v="23.6166666666767"/>
    <n v="13"/>
    <s v="Si"/>
  </r>
  <r>
    <s v="CSMA"/>
    <s v="2025009933"/>
    <x v="0"/>
    <s v="ER8880BDL"/>
    <s v="E1376KSX"/>
    <d v="2025-03-11T00:00:00"/>
    <m/>
    <s v="3268"/>
    <x v="25"/>
    <s v="PA"/>
    <s v="S2"/>
    <m/>
    <d v="2025-03-11T00:00:00"/>
    <d v="1899-12-30T13:26:45"/>
    <d v="2025-03-11T00:00:00"/>
    <d v="1899-12-30T13:24:21"/>
    <d v="2025-03-11T00:00:00"/>
    <d v="1899-12-30T14:09:31"/>
    <x v="0"/>
    <s v="RFCPI"/>
    <s v="7022044937"/>
    <s v="EXW"/>
    <d v="1899-12-30T00:47:34"/>
    <d v="1899-12-30T00:45:10"/>
    <d v="1899-12-30T00:02:24"/>
    <s v="Granel"/>
    <s v="E001"/>
    <x v="1"/>
    <d v="1899-12-30T00:42:46"/>
    <d v="1899-12-30T00:45:10"/>
    <n v="13"/>
    <x v="12"/>
    <x v="3"/>
    <x v="2"/>
    <n v="0"/>
    <n v="0"/>
    <s v="OK"/>
    <s v="Granel"/>
    <x v="2"/>
    <n v="0"/>
    <s v="F. MALAGA"/>
    <s v="A"/>
    <d v="1899-12-30T00:02:24"/>
    <d v="1899-12-30T00:02:24"/>
    <s v="OK"/>
    <m/>
    <m/>
    <d v="1899-12-30T00:00:00"/>
    <d v="1899-12-30T00:42:46"/>
    <n v="3"/>
    <n v="-1.6666666666699248E-3"/>
    <n v="42.766666666660825"/>
    <n v="14"/>
    <s v="Si"/>
  </r>
  <r>
    <s v="CSMA"/>
    <s v="2025009928"/>
    <x v="0"/>
    <s v="ER9403BBD"/>
    <s v="E5260KKG"/>
    <d v="2025-03-11T00:00:00"/>
    <m/>
    <s v="3264"/>
    <x v="36"/>
    <s v="PA"/>
    <s v="S1"/>
    <m/>
    <d v="2025-03-11T00:00:00"/>
    <d v="1899-12-30T13:13:28"/>
    <d v="2025-03-11T00:00:00"/>
    <d v="1899-12-30T13:11:05"/>
    <d v="2025-03-11T00:00:00"/>
    <d v="1899-12-30T14:11:58"/>
    <x v="0"/>
    <s v="RFCPI"/>
    <s v="7022044938"/>
    <s v="FBO"/>
    <d v="1899-12-30T01:03:16"/>
    <d v="1899-12-30T01:00:53"/>
    <d v="1899-12-30T00:02:23"/>
    <s v="Granel"/>
    <s v="E001"/>
    <x v="2"/>
    <d v="1899-12-30T00:58:30"/>
    <d v="1899-12-30T01:00:53"/>
    <n v="13"/>
    <x v="12"/>
    <x v="3"/>
    <x v="2"/>
    <n v="0"/>
    <n v="0"/>
    <s v="OK"/>
    <s v="Granel"/>
    <x v="2"/>
    <n v="0"/>
    <s v="F. MALAGA"/>
    <s v="B"/>
    <d v="1899-12-30T00:02:23"/>
    <d v="1899-12-30T00:02:23"/>
    <s v="OK"/>
    <m/>
    <m/>
    <d v="1899-12-30T00:00:00"/>
    <d v="1899-12-30T00:58:30"/>
    <n v="3"/>
    <n v="-1.6550925925900017E-3"/>
    <n v="58.500000000000028"/>
    <n v="14"/>
    <s v="No"/>
  </r>
  <r>
    <s v="CSMA"/>
    <s v="2025009942"/>
    <x v="0"/>
    <s v="ER2524BBY"/>
    <s v="E8306MSJ"/>
    <d v="2025-03-11T00:00:00"/>
    <m/>
    <s v="3269"/>
    <x v="35"/>
    <s v="PA"/>
    <s v="S2"/>
    <m/>
    <d v="2025-03-11T00:00:00"/>
    <d v="1899-12-30T13:43:21"/>
    <d v="2025-03-11T00:00:00"/>
    <d v="1899-12-30T13:40:57"/>
    <d v="2025-03-11T00:00:00"/>
    <d v="1899-12-30T14:12:04"/>
    <x v="0"/>
    <s v="RFCPI"/>
    <s v="7022044939"/>
    <s v="FBO"/>
    <d v="1899-12-30T00:33:31"/>
    <d v="1899-12-30T00:31:07"/>
    <d v="1899-12-30T00:02:24"/>
    <s v="Granel"/>
    <s v="E001"/>
    <x v="2"/>
    <d v="1899-12-30T00:28:43"/>
    <d v="1899-12-30T00:31:07"/>
    <n v="13"/>
    <x v="12"/>
    <x v="3"/>
    <x v="2"/>
    <n v="0"/>
    <n v="0"/>
    <s v="OK"/>
    <s v="Granel"/>
    <x v="2"/>
    <n v="0"/>
    <s v="F. MALAGA"/>
    <s v="A"/>
    <d v="1899-12-30T00:02:24"/>
    <d v="1899-12-30T00:02:24"/>
    <s v="OK"/>
    <m/>
    <m/>
    <d v="1899-12-30T00:00:00"/>
    <d v="1899-12-30T00:28:43"/>
    <n v="3"/>
    <n v="-1.6666666666600438E-3"/>
    <n v="28.716666666667265"/>
    <n v="14"/>
    <s v="Si"/>
  </r>
  <r>
    <s v="CSMA"/>
    <s v="2025009943"/>
    <x v="0"/>
    <s v="ER2857BDR"/>
    <s v="E2375MVP"/>
    <d v="2025-03-11T00:00:00"/>
    <m/>
    <s v="3269"/>
    <x v="35"/>
    <s v="PA"/>
    <s v="S2"/>
    <m/>
    <d v="2025-03-11T00:00:00"/>
    <d v="1899-12-30T13:44:13"/>
    <d v="2025-03-11T00:00:00"/>
    <d v="1899-12-30T13:41:48"/>
    <d v="2025-03-11T00:00:00"/>
    <d v="1899-12-30T14:17:08"/>
    <x v="0"/>
    <s v="RFCPI"/>
    <s v="7022044941"/>
    <s v="FBO"/>
    <d v="1899-12-30T00:37:45"/>
    <d v="1899-12-30T00:35:20"/>
    <d v="1899-12-30T00:02:25"/>
    <s v="Granel"/>
    <s v="E001"/>
    <x v="2"/>
    <d v="1899-12-30T00:32:55"/>
    <d v="1899-12-30T00:35:20"/>
    <n v="13"/>
    <x v="12"/>
    <x v="3"/>
    <x v="2"/>
    <n v="0"/>
    <n v="0"/>
    <s v="OK"/>
    <s v="Granel"/>
    <x v="2"/>
    <n v="0"/>
    <s v="F. MALAGA"/>
    <s v="A"/>
    <d v="1899-12-30T00:02:25"/>
    <d v="1899-12-30T00:02:25"/>
    <s v="OK"/>
    <m/>
    <m/>
    <d v="1899-12-30T00:00:00"/>
    <d v="1899-12-30T00:32:55"/>
    <n v="3"/>
    <n v="-1.6782407407500699E-3"/>
    <n v="32.916666666657527"/>
    <n v="14"/>
    <s v="Si"/>
  </r>
  <r>
    <s v="CSMA"/>
    <s v="2025009941"/>
    <x v="0"/>
    <s v="ER3899BDF"/>
    <s v="E3259LJG"/>
    <d v="2025-03-11T00:00:00"/>
    <m/>
    <s v="3295"/>
    <x v="15"/>
    <s v="PA"/>
    <s v="PA"/>
    <m/>
    <d v="2025-03-11T00:00:00"/>
    <d v="1899-12-30T13:42:37"/>
    <d v="2025-03-11T00:00:00"/>
    <d v="1899-12-30T13:40:13"/>
    <d v="2025-03-11T00:00:00"/>
    <d v="1899-12-30T14:22:56"/>
    <x v="0"/>
    <s v="RFCPI"/>
    <s v="7022044942"/>
    <s v="FBO"/>
    <d v="1899-12-30T00:45:07"/>
    <d v="1899-12-30T00:42:43"/>
    <d v="1899-12-30T00:02:24"/>
    <s v="Ensacado"/>
    <s v="E002"/>
    <x v="2"/>
    <d v="1899-12-30T00:40:19"/>
    <d v="1899-12-30T00:42:43"/>
    <n v="13"/>
    <x v="12"/>
    <x v="3"/>
    <x v="1"/>
    <n v="0"/>
    <n v="0"/>
    <s v="OK"/>
    <s v="Ensacado"/>
    <x v="2"/>
    <n v="0"/>
    <s v="F. MALAGA"/>
    <s v="A"/>
    <d v="1899-12-30T00:02:24"/>
    <d v="1899-12-30T00:02:24"/>
    <s v="OK"/>
    <m/>
    <m/>
    <d v="1899-12-30T00:00:00"/>
    <d v="1899-12-30T00:40:19"/>
    <n v="3"/>
    <n v="-1.6666666666599328E-3"/>
    <n v="40.316666666673711"/>
    <n v="14"/>
    <s v="Si"/>
  </r>
  <r>
    <s v="CSMA"/>
    <s v="2025009950"/>
    <x v="0"/>
    <s v="ER4695BDR"/>
    <s v="E9461JBD"/>
    <d v="2025-03-11T00:00:00"/>
    <m/>
    <s v="3264"/>
    <x v="36"/>
    <s v="PA"/>
    <s v="S1"/>
    <m/>
    <d v="2025-03-11T00:00:00"/>
    <d v="1899-12-30T13:57:31"/>
    <d v="2025-03-11T00:00:00"/>
    <d v="1899-12-30T13:55:07"/>
    <d v="2025-03-11T00:00:00"/>
    <d v="1899-12-30T14:23:06"/>
    <x v="0"/>
    <s v="RFCPI"/>
    <s v="7022044943"/>
    <s v="EXW"/>
    <d v="1899-12-30T00:30:23"/>
    <d v="1899-12-30T00:27:59"/>
    <d v="1899-12-30T00:02:24"/>
    <s v="Granel"/>
    <s v="E001"/>
    <x v="1"/>
    <d v="1899-12-30T00:25:35"/>
    <d v="1899-12-30T00:27:59"/>
    <n v="13"/>
    <x v="12"/>
    <x v="3"/>
    <x v="2"/>
    <n v="0"/>
    <n v="0"/>
    <s v="OK"/>
    <s v="Granel"/>
    <x v="2"/>
    <n v="0"/>
    <s v="F. MALAGA"/>
    <s v="A"/>
    <d v="1899-12-30T00:02:24"/>
    <d v="1899-12-30T00:02:24"/>
    <s v="OK"/>
    <m/>
    <m/>
    <d v="1899-12-30T00:00:00"/>
    <d v="1899-12-30T00:25:35"/>
    <n v="3"/>
    <n v="-1.6666666666700358E-3"/>
    <n v="25.583333333327953"/>
    <n v="14"/>
    <s v="Si"/>
  </r>
  <r>
    <s v="CSMA"/>
    <s v="2025009926"/>
    <x v="0"/>
    <s v="ER3216BBZ"/>
    <s v="E0224LYB"/>
    <d v="2025-03-11T00:00:00"/>
    <m/>
    <s v="3264"/>
    <x v="36"/>
    <s v="PA"/>
    <s v="S1"/>
    <m/>
    <d v="2025-03-11T00:00:00"/>
    <d v="1899-12-30T13:05:51"/>
    <d v="2025-03-11T00:00:00"/>
    <d v="1899-12-30T13:03:26"/>
    <d v="2025-03-11T00:00:00"/>
    <d v="1899-12-30T14:25:15"/>
    <x v="0"/>
    <s v="RFCPI"/>
    <s v="7022044944"/>
    <s v="FBO"/>
    <d v="1899-12-30T01:24:14"/>
    <d v="1899-12-30T01:21:49"/>
    <d v="1899-12-30T00:02:25"/>
    <s v="Granel"/>
    <s v="E001"/>
    <x v="2"/>
    <d v="1899-12-30T01:19:24"/>
    <d v="1899-12-30T01:21:49"/>
    <n v="13"/>
    <x v="12"/>
    <x v="3"/>
    <x v="2"/>
    <n v="0"/>
    <n v="0"/>
    <s v="OK"/>
    <s v="Granel"/>
    <x v="2"/>
    <n v="0"/>
    <s v="F. MALAGA"/>
    <s v="B"/>
    <d v="1899-12-30T00:02:25"/>
    <d v="1899-12-30T00:02:25"/>
    <s v="OK"/>
    <m/>
    <m/>
    <d v="1899-12-30T00:00:00"/>
    <d v="1899-12-30T01:19:24"/>
    <n v="3"/>
    <n v="-1.6782407407400779E-3"/>
    <n v="79.40000000000154"/>
    <n v="14"/>
    <s v="No"/>
  </r>
  <r>
    <s v="CSMA"/>
    <s v="2025009949"/>
    <x v="0"/>
    <s v="ER9163BCB"/>
    <s v="E5326MYM"/>
    <d v="2025-03-11T00:00:00"/>
    <m/>
    <s v="3269"/>
    <x v="35"/>
    <s v="PA"/>
    <s v="S2"/>
    <m/>
    <d v="2025-03-11T00:00:00"/>
    <d v="1899-12-30T13:48:45"/>
    <d v="2025-03-11T00:00:00"/>
    <d v="1899-12-30T13:46:20"/>
    <d v="2025-03-11T00:00:00"/>
    <d v="1899-12-30T14:29:03"/>
    <x v="0"/>
    <s v="RFCPI"/>
    <s v="7022044945"/>
    <s v="FBO"/>
    <d v="1899-12-30T00:45:08"/>
    <d v="1899-12-30T00:42:43"/>
    <d v="1899-12-30T00:02:25"/>
    <s v="Granel"/>
    <s v="E001"/>
    <x v="2"/>
    <d v="1899-12-30T00:40:18"/>
    <d v="1899-12-30T00:42:43"/>
    <n v="13"/>
    <x v="12"/>
    <x v="3"/>
    <x v="2"/>
    <n v="0"/>
    <n v="0"/>
    <s v="OK"/>
    <s v="Granel"/>
    <x v="2"/>
    <n v="0"/>
    <s v="F. MALAGA"/>
    <s v="A"/>
    <d v="1899-12-30T00:02:25"/>
    <d v="1899-12-30T00:02:25"/>
    <s v="OK"/>
    <m/>
    <m/>
    <d v="1899-12-30T00:00:00"/>
    <d v="1899-12-30T00:40:18"/>
    <n v="3"/>
    <n v="-1.6782407407400779E-3"/>
    <n v="40.299999999998306"/>
    <n v="14"/>
    <s v="Si"/>
  </r>
  <r>
    <s v="CSMA"/>
    <s v="2025009945"/>
    <x v="0"/>
    <s v="ER4080BDR"/>
    <s v="E0561JXG"/>
    <d v="2025-03-11T00:00:00"/>
    <m/>
    <s v="3269"/>
    <x v="35"/>
    <s v="PA"/>
    <s v="S2"/>
    <m/>
    <d v="2025-03-11T00:00:00"/>
    <d v="1899-12-30T13:45:12"/>
    <d v="2025-03-11T00:00:00"/>
    <d v="1899-12-30T13:42:47"/>
    <d v="2025-03-11T00:00:00"/>
    <d v="1899-12-30T14:29:49"/>
    <x v="0"/>
    <s v="RFCPI"/>
    <s v="7022044946"/>
    <s v="FBO"/>
    <d v="1899-12-30T00:49:27"/>
    <d v="1899-12-30T00:47:02"/>
    <d v="1899-12-30T00:02:25"/>
    <s v="Granel"/>
    <s v="E001"/>
    <x v="2"/>
    <d v="1899-12-30T00:44:37"/>
    <d v="1899-12-30T00:47:02"/>
    <n v="13"/>
    <x v="12"/>
    <x v="3"/>
    <x v="2"/>
    <n v="0"/>
    <n v="0"/>
    <s v="OK"/>
    <s v="Granel"/>
    <x v="2"/>
    <n v="0"/>
    <s v="F. MALAGA"/>
    <s v="A"/>
    <d v="1899-12-30T00:02:25"/>
    <d v="1899-12-30T00:02:25"/>
    <s v="OK"/>
    <m/>
    <m/>
    <d v="1899-12-30T00:00:00"/>
    <d v="1899-12-30T00:44:37"/>
    <n v="3"/>
    <n v="-1.6782407407499589E-3"/>
    <n v="44.616666666657601"/>
    <n v="14"/>
    <s v="Si"/>
  </r>
  <r>
    <s v="CSMA"/>
    <s v="2025009953"/>
    <x v="0"/>
    <s v="ER5124BCC"/>
    <s v="E5164KRK"/>
    <d v="2025-03-11T00:00:00"/>
    <m/>
    <s v="3283"/>
    <x v="37"/>
    <s v="PA"/>
    <s v="PA"/>
    <m/>
    <d v="2025-03-11T00:00:00"/>
    <d v="1899-12-30T14:09:18"/>
    <d v="2025-03-11T00:00:00"/>
    <d v="1899-12-30T14:06:55"/>
    <d v="2025-03-11T00:00:00"/>
    <d v="1899-12-30T14:34:53"/>
    <x v="0"/>
    <s v="RFCPI"/>
    <s v="7022044947"/>
    <s v="FBO"/>
    <d v="1899-12-30T00:30:21"/>
    <d v="1899-12-30T00:27:58"/>
    <d v="1899-12-30T00:02:23"/>
    <s v="Ensacado"/>
    <s v="E002"/>
    <x v="2"/>
    <d v="1899-12-30T00:25:35"/>
    <d v="1899-12-30T00:27:58"/>
    <n v="14"/>
    <x v="12"/>
    <x v="3"/>
    <x v="1"/>
    <n v="0"/>
    <n v="0"/>
    <s v="OK"/>
    <s v="Ensacado"/>
    <x v="2"/>
    <n v="0"/>
    <s v="F. MALAGA"/>
    <s v="A"/>
    <d v="1899-12-30T00:02:23"/>
    <d v="1899-12-30T00:02:23"/>
    <s v="OK"/>
    <m/>
    <m/>
    <d v="1899-12-30T00:00:00"/>
    <d v="1899-12-30T00:25:35"/>
    <n v="3"/>
    <n v="-1.6550925925999938E-3"/>
    <n v="25.583333333327953"/>
    <n v="14"/>
    <s v="Si"/>
  </r>
  <r>
    <s v="CSMA"/>
    <s v="2025009954"/>
    <x v="0"/>
    <s v="ER0492BBM"/>
    <s v="E0699MTL"/>
    <d v="2025-03-11T00:00:00"/>
    <m/>
    <s v="3283"/>
    <x v="37"/>
    <s v="PA"/>
    <s v="PA"/>
    <m/>
    <d v="2025-03-11T00:00:00"/>
    <d v="1899-12-30T14:11:35"/>
    <d v="2025-03-11T00:00:00"/>
    <d v="1899-12-30T14:09:10"/>
    <d v="2025-03-11T00:00:00"/>
    <d v="1899-12-30T14:48:03"/>
    <x v="0"/>
    <s v="RFCPI"/>
    <s v="7022044948"/>
    <s v="EXW"/>
    <d v="1899-12-30T00:41:18"/>
    <d v="1899-12-30T00:38:53"/>
    <d v="1899-12-30T00:02:25"/>
    <s v="Ensacado"/>
    <s v="E002"/>
    <x v="1"/>
    <d v="1899-12-30T00:36:28"/>
    <d v="1899-12-30T00:38:53"/>
    <n v="14"/>
    <x v="12"/>
    <x v="3"/>
    <x v="1"/>
    <n v="0"/>
    <n v="0"/>
    <s v="OK"/>
    <s v="Ensacado"/>
    <x v="2"/>
    <n v="0"/>
    <s v="F. MALAGA"/>
    <s v="A"/>
    <d v="1899-12-30T00:02:25"/>
    <d v="1899-12-30T00:02:25"/>
    <s v="OK"/>
    <m/>
    <m/>
    <d v="1899-12-30T00:00:00"/>
    <d v="1899-12-30T00:36:28"/>
    <n v="3"/>
    <n v="-1.6782407407400779E-3"/>
    <n v="36.466666666675188"/>
    <n v="14"/>
    <s v="Si"/>
  </r>
  <r>
    <s v="CSMA"/>
    <s v="2025009957"/>
    <x v="0"/>
    <s v="ER2451BBZ"/>
    <s v="E1928LCD"/>
    <d v="2025-03-11T00:00:00"/>
    <m/>
    <s v="3282"/>
    <x v="42"/>
    <s v="PA"/>
    <s v="PA"/>
    <m/>
    <d v="2025-03-11T00:00:00"/>
    <d v="1899-12-30T14:21:00"/>
    <d v="2025-03-11T00:00:00"/>
    <d v="1899-12-30T14:18:36"/>
    <d v="2025-03-11T00:00:00"/>
    <d v="1899-12-30T15:00:54"/>
    <x v="0"/>
    <s v="RFCPI"/>
    <s v="7022044949"/>
    <s v="EXW"/>
    <d v="1899-12-30T00:44:42"/>
    <d v="1899-12-30T00:42:18"/>
    <d v="1899-12-30T00:02:24"/>
    <s v="Ensacado"/>
    <s v="E002"/>
    <x v="1"/>
    <d v="1899-12-30T00:39:54"/>
    <d v="1899-12-30T00:42:18"/>
    <n v="14"/>
    <x v="12"/>
    <x v="3"/>
    <x v="1"/>
    <n v="0"/>
    <n v="0"/>
    <s v="OK"/>
    <s v="Ensacado"/>
    <x v="2"/>
    <n v="0"/>
    <s v="F. MALAGA"/>
    <s v="A"/>
    <d v="1899-12-30T00:02:24"/>
    <d v="1899-12-30T00:02:24"/>
    <s v="OK"/>
    <m/>
    <m/>
    <d v="1899-12-30T00:00:00"/>
    <d v="1899-12-30T00:39:54"/>
    <n v="3"/>
    <n v="-1.6666666666700358E-3"/>
    <n v="39.899999999995202"/>
    <n v="15"/>
    <s v="Si"/>
  </r>
  <r>
    <s v="CSMA"/>
    <s v="2025009959"/>
    <x v="0"/>
    <s v="ER8381BBJ"/>
    <s v="E0509JJH"/>
    <d v="2025-03-11T00:00:00"/>
    <m/>
    <s v="3269"/>
    <x v="35"/>
    <s v="PA"/>
    <s v="S2"/>
    <m/>
    <d v="2025-03-11T00:00:00"/>
    <d v="1899-12-30T14:45:49"/>
    <d v="2025-03-11T00:00:00"/>
    <d v="1899-12-30T14:43:24"/>
    <d v="2025-03-11T00:00:00"/>
    <d v="1899-12-30T15:16:25"/>
    <x v="0"/>
    <s v="RFCPI"/>
    <s v="7022044951"/>
    <s v="FBO"/>
    <d v="1899-12-30T00:35:26"/>
    <d v="1899-12-30T00:33:01"/>
    <d v="1899-12-30T00:02:25"/>
    <s v="Granel"/>
    <s v="E001"/>
    <x v="2"/>
    <d v="1899-12-30T00:30:36"/>
    <d v="1899-12-30T00:33:01"/>
    <n v="14"/>
    <x v="12"/>
    <x v="3"/>
    <x v="2"/>
    <n v="0"/>
    <n v="0"/>
    <s v="OK"/>
    <s v="Granel"/>
    <x v="2"/>
    <n v="0"/>
    <s v="F. MALAGA"/>
    <s v="A"/>
    <d v="1899-12-30T00:02:25"/>
    <d v="1899-12-30T00:02:25"/>
    <s v="OK"/>
    <m/>
    <m/>
    <d v="1899-12-30T00:00:00"/>
    <d v="1899-12-30T00:30:36"/>
    <n v="3"/>
    <n v="-1.6782407407400779E-3"/>
    <n v="30.599999999999987"/>
    <n v="15"/>
    <s v="Si"/>
  </r>
  <r>
    <s v="CSMA"/>
    <s v="2025009960"/>
    <x v="0"/>
    <s v="ELE02494R"/>
    <s v="E7977MGZ"/>
    <d v="2025-03-11T00:00:00"/>
    <m/>
    <s v="3264"/>
    <x v="36"/>
    <s v="PA"/>
    <s v="S1"/>
    <m/>
    <d v="2025-03-11T00:00:00"/>
    <d v="1899-12-30T14:48:37"/>
    <d v="2025-03-11T00:00:00"/>
    <d v="1899-12-30T14:46:13"/>
    <d v="2025-03-11T00:00:00"/>
    <d v="1899-12-30T15:24:41"/>
    <x v="0"/>
    <s v="RFCPI"/>
    <s v="7022044952"/>
    <s v="FBO"/>
    <d v="1899-12-30T00:40:52"/>
    <d v="1899-12-30T00:38:28"/>
    <d v="1899-12-30T00:02:24"/>
    <s v="Granel"/>
    <s v="E001"/>
    <x v="2"/>
    <d v="1899-12-30T00:36:04"/>
    <d v="1899-12-30T00:38:28"/>
    <n v="14"/>
    <x v="12"/>
    <x v="3"/>
    <x v="2"/>
    <n v="0"/>
    <n v="0"/>
    <s v="OK"/>
    <s v="Granel"/>
    <x v="2"/>
    <n v="0"/>
    <s v="F. MALAGA"/>
    <s v="A"/>
    <d v="1899-12-30T00:02:24"/>
    <d v="1899-12-30T00:02:24"/>
    <s v="OK"/>
    <m/>
    <m/>
    <d v="1899-12-30T00:00:00"/>
    <d v="1899-12-30T00:36:04"/>
    <n v="3"/>
    <n v="-1.6666666666700358E-3"/>
    <n v="36.06666666665754"/>
    <n v="15"/>
    <s v="Si"/>
  </r>
  <r>
    <s v="CSMA"/>
    <s v="2025009964"/>
    <x v="0"/>
    <s v="ER7690BCV"/>
    <s v="E4379JKC"/>
    <d v="2025-03-11T00:00:00"/>
    <m/>
    <s v="3283"/>
    <x v="37"/>
    <s v="PA"/>
    <s v="PA"/>
    <m/>
    <d v="2025-03-11T00:00:00"/>
    <d v="1899-12-30T15:06:41"/>
    <d v="2025-03-11T00:00:00"/>
    <d v="1899-12-30T15:04:20"/>
    <d v="2025-03-11T00:00:00"/>
    <d v="1899-12-30T15:36:09"/>
    <x v="0"/>
    <s v="RFCPI"/>
    <s v="7022044953"/>
    <s v="FBO"/>
    <d v="1899-12-30T00:34:10"/>
    <d v="1899-12-30T00:31:49"/>
    <d v="1899-12-30T00:02:21"/>
    <s v="Ensacado"/>
    <s v="E002"/>
    <x v="2"/>
    <d v="1899-12-30T00:29:28"/>
    <d v="1899-12-30T00:31:49"/>
    <n v="15"/>
    <x v="12"/>
    <x v="3"/>
    <x v="1"/>
    <n v="0"/>
    <n v="0"/>
    <s v="OK"/>
    <s v="Ensacado"/>
    <x v="2"/>
    <n v="0"/>
    <s v="F. MALAGA"/>
    <s v="A"/>
    <d v="1899-12-30T00:02:21"/>
    <d v="1899-12-30T00:02:21"/>
    <s v="OK"/>
    <m/>
    <m/>
    <d v="1899-12-30T00:00:00"/>
    <d v="1899-12-30T00:29:28"/>
    <n v="3"/>
    <n v="-1.6319444444400366E-3"/>
    <n v="29.466666666676815"/>
    <n v="15"/>
    <s v="Si"/>
  </r>
  <r>
    <s v="CSMA"/>
    <s v="2025009966"/>
    <x v="0"/>
    <s v="ER4533BBP"/>
    <s v="E5811MHB"/>
    <d v="2025-03-11T00:00:00"/>
    <m/>
    <s v="3264"/>
    <x v="36"/>
    <s v="PA"/>
    <s v="S1"/>
    <m/>
    <d v="2025-03-11T00:00:00"/>
    <d v="1899-12-30T15:11:57"/>
    <d v="2025-03-11T00:00:00"/>
    <d v="1899-12-30T15:09:33"/>
    <d v="2025-03-11T00:00:00"/>
    <d v="1899-12-30T15:39:31"/>
    <x v="0"/>
    <s v="RFCPI"/>
    <s v="7022044954"/>
    <s v="FBO"/>
    <d v="1899-12-30T00:32:22"/>
    <d v="1899-12-30T00:29:58"/>
    <d v="1899-12-30T00:02:24"/>
    <s v="Granel"/>
    <s v="E001"/>
    <x v="2"/>
    <d v="1899-12-30T00:27:34"/>
    <d v="1899-12-30T00:29:58"/>
    <n v="15"/>
    <x v="12"/>
    <x v="3"/>
    <x v="2"/>
    <n v="0"/>
    <n v="0"/>
    <s v="OK"/>
    <s v="Granel"/>
    <x v="2"/>
    <n v="0"/>
    <s v="F. MALAGA"/>
    <s v="A"/>
    <d v="1899-12-30T00:02:24"/>
    <d v="1899-12-30T00:02:24"/>
    <s v="OK"/>
    <m/>
    <m/>
    <d v="1899-12-30T00:00:00"/>
    <d v="1899-12-30T00:27:34"/>
    <n v="3"/>
    <n v="-1.6666666666699248E-3"/>
    <n v="27.566666666668844"/>
    <n v="15"/>
    <s v="Si"/>
  </r>
  <r>
    <s v="CSMA"/>
    <s v="2025009968"/>
    <x v="0"/>
    <s v="ER6006BBN"/>
    <s v="E2274KKH"/>
    <d v="2025-03-11T00:00:00"/>
    <m/>
    <s v="3264"/>
    <x v="36"/>
    <s v="PA"/>
    <s v="S1"/>
    <m/>
    <d v="2025-03-11T00:00:00"/>
    <d v="1899-12-30T15:15:18"/>
    <d v="2025-03-11T00:00:00"/>
    <d v="1899-12-30T15:12:54"/>
    <d v="2025-03-11T00:00:00"/>
    <d v="1899-12-30T15:45:39"/>
    <x v="0"/>
    <s v="RFCPI"/>
    <s v="7022044956"/>
    <s v="FBO"/>
    <d v="1899-12-30T00:35:09"/>
    <d v="1899-12-30T00:32:45"/>
    <d v="1899-12-30T00:02:24"/>
    <s v="Granel"/>
    <s v="E001"/>
    <x v="2"/>
    <d v="1899-12-30T00:30:21"/>
    <d v="1899-12-30T00:32:45"/>
    <n v="15"/>
    <x v="12"/>
    <x v="3"/>
    <x v="2"/>
    <n v="0"/>
    <n v="0"/>
    <s v="OK"/>
    <s v="Granel"/>
    <x v="2"/>
    <n v="0"/>
    <s v="F. MALAGA"/>
    <s v="A"/>
    <d v="1899-12-30T00:02:24"/>
    <d v="1899-12-30T00:02:24"/>
    <s v="OK"/>
    <m/>
    <m/>
    <d v="1899-12-30T00:00:00"/>
    <d v="1899-12-30T00:30:21"/>
    <n v="3"/>
    <n v="-1.6666666666700358E-3"/>
    <n v="30.350000000001547"/>
    <n v="15"/>
    <s v="Si"/>
  </r>
  <r>
    <s v="CSMA"/>
    <s v="2025009972"/>
    <x v="0"/>
    <s v="EMA02414R"/>
    <s v="E4258HML"/>
    <d v="2025-03-11T00:00:00"/>
    <m/>
    <s v="3269"/>
    <x v="35"/>
    <s v="PA"/>
    <s v="S2"/>
    <m/>
    <d v="2025-03-11T00:00:00"/>
    <d v="1899-12-30T15:24:43"/>
    <d v="2025-03-11T00:00:00"/>
    <d v="1899-12-30T15:22:20"/>
    <d v="2025-03-11T00:00:00"/>
    <d v="1899-12-30T15:55:30"/>
    <x v="0"/>
    <s v="RFCPI"/>
    <s v="7022044957"/>
    <s v="FBO"/>
    <d v="1899-12-30T00:35:33"/>
    <d v="1899-12-30T00:33:10"/>
    <d v="1899-12-30T00:02:23"/>
    <s v="Granel"/>
    <s v="E001"/>
    <x v="2"/>
    <d v="1899-12-30T00:30:47"/>
    <d v="1899-12-30T00:33:10"/>
    <n v="15"/>
    <x v="12"/>
    <x v="3"/>
    <x v="2"/>
    <n v="0"/>
    <n v="0"/>
    <s v="OK"/>
    <s v="Granel"/>
    <x v="2"/>
    <n v="0"/>
    <s v="F. MALAGA"/>
    <s v="A"/>
    <d v="1899-12-30T00:02:23"/>
    <d v="1899-12-30T00:02:23"/>
    <s v="OK"/>
    <m/>
    <m/>
    <d v="1899-12-30T00:00:00"/>
    <d v="1899-12-30T00:30:47"/>
    <n v="3"/>
    <n v="-1.6550925925898907E-3"/>
    <n v="30.783333333340916"/>
    <n v="15"/>
    <s v="Si"/>
  </r>
  <r>
    <s v="CSMA"/>
    <s v="2025009974"/>
    <x v="0"/>
    <s v="ER5124BCC"/>
    <s v="E5164KRK"/>
    <d v="2025-03-11T00:00:00"/>
    <m/>
    <s v="3283"/>
    <x v="37"/>
    <s v="PA"/>
    <m/>
    <m/>
    <d v="2025-03-11T00:00:00"/>
    <d v="1899-12-30T15:30:44"/>
    <d v="2025-03-11T00:00:00"/>
    <d v="1899-12-30T06:06:00"/>
    <d v="2025-03-11T00:00:00"/>
    <d v="1899-12-30T16:00:23"/>
    <x v="246"/>
    <s v="FGARCIAR"/>
    <s v="7022044958"/>
    <s v="FBO"/>
    <d v="1899-12-30T19:19:07"/>
    <d v="1899-12-30T09:54:23"/>
    <d v="1899-12-30T09:24:44"/>
    <s v="Ensacado"/>
    <s v="E002"/>
    <x v="2"/>
    <d v="1899-12-30T00:29:39"/>
    <d v="1899-12-30T09:54:23"/>
    <n v="15"/>
    <x v="12"/>
    <x v="3"/>
    <x v="1"/>
    <n v="0"/>
    <n v="0"/>
    <s v="OK"/>
    <s v="Ensacado"/>
    <x v="2"/>
    <n v="0"/>
    <s v="F. MALAGA"/>
    <s v="A"/>
    <d v="1899-12-30T09:24:44"/>
    <d v="1899-12-30T08:26:44"/>
    <s v="KO"/>
    <m/>
    <m/>
    <d v="1899-12-30T00:00:00"/>
    <d v="1899-12-30T00:29:39"/>
    <n v="3"/>
    <n v="-0.39217592592591999"/>
    <n v="29.650000000003196"/>
    <n v="16"/>
    <s v="Si"/>
  </r>
  <r>
    <s v="CSMA"/>
    <s v="2025009971"/>
    <x v="0"/>
    <s v="ER3520BBL"/>
    <s v="E4768KNH"/>
    <d v="2025-03-11T00:00:00"/>
    <m/>
    <s v="3269"/>
    <x v="35"/>
    <s v="PA"/>
    <s v="S2"/>
    <m/>
    <d v="2025-03-11T00:00:00"/>
    <d v="1899-12-30T15:23:43"/>
    <d v="2025-03-11T00:00:00"/>
    <d v="1899-12-30T15:21:19"/>
    <d v="2025-03-11T00:00:00"/>
    <d v="1899-12-30T16:10:14"/>
    <x v="0"/>
    <s v="RFCPI"/>
    <s v="7022044959"/>
    <s v="FBO"/>
    <d v="1899-12-30T00:51:19"/>
    <d v="1899-12-30T00:48:55"/>
    <d v="1899-12-30T00:02:24"/>
    <s v="Granel"/>
    <s v="E001"/>
    <x v="2"/>
    <d v="1899-12-30T00:46:31"/>
    <d v="1899-12-30T00:48:55"/>
    <n v="15"/>
    <x v="12"/>
    <x v="3"/>
    <x v="2"/>
    <n v="0"/>
    <n v="0"/>
    <s v="OK"/>
    <s v="Granel"/>
    <x v="2"/>
    <n v="0"/>
    <s v="F. MALAGA"/>
    <s v="B"/>
    <d v="1899-12-30T00:02:24"/>
    <d v="1899-12-30T00:02:24"/>
    <s v="OK"/>
    <m/>
    <m/>
    <d v="1899-12-30T00:00:00"/>
    <d v="1899-12-30T00:46:31"/>
    <n v="3"/>
    <n v="-1.6666666666699248E-3"/>
    <n v="46.516666666665728"/>
    <n v="16"/>
    <s v="No"/>
  </r>
  <r>
    <s v="CSMA"/>
    <s v="2025009980"/>
    <x v="0"/>
    <s v="EVA01741R"/>
    <s v="E5813KFK"/>
    <d v="2025-03-11T00:00:00"/>
    <m/>
    <s v="3264"/>
    <x v="36"/>
    <s v="PA"/>
    <s v="S1"/>
    <m/>
    <d v="2025-03-11T00:00:00"/>
    <d v="1899-12-30T15:44:38"/>
    <d v="2025-03-11T00:00:00"/>
    <d v="1899-12-30T15:42:13"/>
    <d v="2025-03-11T00:00:00"/>
    <d v="1899-12-30T16:21:31"/>
    <x v="0"/>
    <s v="RFCPI"/>
    <s v="7022044961"/>
    <s v="FBO"/>
    <d v="1899-12-30T00:41:43"/>
    <d v="1899-12-30T00:39:18"/>
    <d v="1899-12-30T00:02:25"/>
    <s v="Granel"/>
    <s v="E001"/>
    <x v="2"/>
    <d v="1899-12-30T00:36:53"/>
    <d v="1899-12-30T00:39:18"/>
    <n v="15"/>
    <x v="12"/>
    <x v="3"/>
    <x v="2"/>
    <n v="0"/>
    <n v="0"/>
    <s v="OK"/>
    <s v="Granel"/>
    <x v="2"/>
    <n v="0"/>
    <s v="F. MALAGA"/>
    <s v="A"/>
    <d v="1899-12-30T00:02:25"/>
    <d v="1899-12-30T00:02:25"/>
    <s v="OK"/>
    <m/>
    <m/>
    <d v="1899-12-30T00:00:00"/>
    <d v="1899-12-30T00:36:53"/>
    <n v="3"/>
    <n v="-1.6782407407400779E-3"/>
    <n v="36.883333333339152"/>
    <n v="16"/>
    <s v="Si"/>
  </r>
  <r>
    <s v="CSMA"/>
    <s v="2025009975"/>
    <x v="0"/>
    <s v="EVA02467R"/>
    <s v="E4771KNH"/>
    <d v="2025-03-11T00:00:00"/>
    <m/>
    <s v="3269"/>
    <x v="35"/>
    <s v="PA"/>
    <s v="S2"/>
    <m/>
    <d v="2025-03-11T00:00:00"/>
    <d v="1899-12-30T15:32:21"/>
    <d v="2025-03-11T00:00:00"/>
    <d v="1899-12-30T15:29:57"/>
    <d v="2025-03-11T00:00:00"/>
    <d v="1899-12-30T16:27:24"/>
    <x v="0"/>
    <s v="RFCPI"/>
    <s v="7022044962"/>
    <s v="FBO"/>
    <d v="1899-12-30T00:59:51"/>
    <d v="1899-12-30T00:57:27"/>
    <d v="1899-12-30T00:02:24"/>
    <s v="Granel"/>
    <s v="E001"/>
    <x v="2"/>
    <d v="1899-12-30T00:55:03"/>
    <d v="1899-12-30T00:57:27"/>
    <n v="15"/>
    <x v="12"/>
    <x v="3"/>
    <x v="2"/>
    <n v="0"/>
    <n v="0"/>
    <s v="OK"/>
    <s v="Granel"/>
    <x v="2"/>
    <n v="0"/>
    <s v="F. MALAGA"/>
    <s v="B"/>
    <d v="1899-12-30T00:02:24"/>
    <d v="1899-12-30T00:02:24"/>
    <s v="OK"/>
    <m/>
    <m/>
    <d v="1899-12-30T00:00:00"/>
    <d v="1899-12-30T00:55:03"/>
    <n v="3"/>
    <n v="-1.6666666666699248E-3"/>
    <n v="55.04999999999054"/>
    <n v="16"/>
    <s v="No"/>
  </r>
  <r>
    <s v="CSMA"/>
    <s v="2025009986"/>
    <x v="0"/>
    <s v="ER0933BCD"/>
    <s v="E5086KXC"/>
    <d v="2025-03-11T00:00:00"/>
    <m/>
    <s v="3262"/>
    <x v="40"/>
    <s v="PA"/>
    <s v="S6"/>
    <m/>
    <d v="2025-03-11T00:00:00"/>
    <d v="1899-12-30T16:15:34"/>
    <d v="2025-03-11T00:00:00"/>
    <d v="1899-12-30T16:13:09"/>
    <d v="2025-03-11T00:00:00"/>
    <d v="1899-12-30T16:53:44"/>
    <x v="0"/>
    <s v="RFCPI"/>
    <s v="7022044965"/>
    <s v="FBO"/>
    <d v="1899-12-30T00:43:00"/>
    <d v="1899-12-30T00:40:35"/>
    <d v="1899-12-30T00:02:25"/>
    <s v="Granel"/>
    <s v="E001"/>
    <x v="2"/>
    <d v="1899-12-30T00:38:10"/>
    <d v="1899-12-30T00:40:35"/>
    <n v="16"/>
    <x v="12"/>
    <x v="3"/>
    <x v="2"/>
    <n v="0"/>
    <n v="0"/>
    <s v="OK"/>
    <s v="Granel"/>
    <x v="2"/>
    <n v="0"/>
    <s v="F. MALAGA"/>
    <s v="A"/>
    <d v="1899-12-30T00:02:25"/>
    <d v="1899-12-30T00:02:25"/>
    <s v="OK"/>
    <m/>
    <m/>
    <d v="1899-12-30T00:00:00"/>
    <d v="1899-12-30T00:38:10"/>
    <n v="3"/>
    <n v="-1.6782407407400779E-3"/>
    <n v="38.16666666666714"/>
    <n v="16"/>
    <s v="Si"/>
  </r>
  <r>
    <s v="CSMA"/>
    <s v="2025009992"/>
    <x v="0"/>
    <s v="E6123FKZ"/>
    <m/>
    <d v="2025-03-11T00:00:00"/>
    <m/>
    <s v="3283"/>
    <x v="37"/>
    <s v="PA"/>
    <s v="PA"/>
    <m/>
    <d v="2025-03-11T00:00:00"/>
    <d v="1899-12-30T16:35:33"/>
    <d v="2025-03-11T00:00:00"/>
    <d v="1899-12-30T16:33:09"/>
    <d v="2025-03-11T00:00:00"/>
    <d v="1899-12-30T16:56:18"/>
    <x v="0"/>
    <s v="RFCPI"/>
    <s v="7022044966"/>
    <s v="EXW"/>
    <d v="1899-12-30T00:25:33"/>
    <d v="1899-12-30T00:23:09"/>
    <d v="1899-12-30T00:02:24"/>
    <s v="Ensacado"/>
    <s v="E002"/>
    <x v="1"/>
    <d v="1899-12-30T00:20:45"/>
    <d v="1899-12-30T00:23:09"/>
    <n v="16"/>
    <x v="12"/>
    <x v="3"/>
    <x v="1"/>
    <n v="0"/>
    <n v="0"/>
    <s v="OK"/>
    <s v="Ensacado"/>
    <x v="2"/>
    <n v="0"/>
    <s v="F. MALAGA"/>
    <s v="A"/>
    <d v="1899-12-30T00:02:24"/>
    <d v="1899-12-30T00:02:24"/>
    <s v="OK"/>
    <m/>
    <m/>
    <d v="1899-12-30T00:00:00"/>
    <d v="1899-12-30T00:20:45"/>
    <n v="3"/>
    <n v="-1.6666666666700358E-3"/>
    <n v="20.749999999996689"/>
    <n v="16"/>
    <s v="Si"/>
  </r>
  <r>
    <s v="CSMA"/>
    <s v="2025009993"/>
    <x v="0"/>
    <s v="ER4619BBY"/>
    <s v="E8822FFZ"/>
    <d v="2025-03-11T00:00:00"/>
    <m/>
    <s v="3264"/>
    <x v="36"/>
    <s v="PA"/>
    <s v="S1"/>
    <m/>
    <d v="2025-03-11T00:00:00"/>
    <d v="1899-12-30T16:42:19"/>
    <d v="2025-03-11T00:00:00"/>
    <d v="1899-12-30T16:39:54"/>
    <d v="2025-03-11T00:00:00"/>
    <d v="1899-12-30T17:11:07"/>
    <x v="0"/>
    <s v="RFCPI"/>
    <s v="7022044969"/>
    <s v="FBO"/>
    <d v="1899-12-30T00:33:38"/>
    <d v="1899-12-30T00:31:13"/>
    <d v="1899-12-30T00:02:25"/>
    <s v="Granel"/>
    <s v="E001"/>
    <x v="2"/>
    <d v="1899-12-30T00:28:48"/>
    <d v="1899-12-30T00:31:13"/>
    <n v="16"/>
    <x v="12"/>
    <x v="3"/>
    <x v="2"/>
    <n v="0"/>
    <n v="0"/>
    <s v="OK"/>
    <s v="Granel"/>
    <x v="2"/>
    <n v="0"/>
    <s v="F. MALAGA"/>
    <s v="A"/>
    <d v="1899-12-30T00:02:25"/>
    <d v="1899-12-30T00:02:25"/>
    <s v="OK"/>
    <m/>
    <m/>
    <d v="1899-12-30T00:00:00"/>
    <d v="1899-12-30T00:28:48"/>
    <n v="3"/>
    <n v="-1.6782407407400779E-3"/>
    <n v="28.799999999999866"/>
    <n v="17"/>
    <s v="Si"/>
  </r>
  <r>
    <s v="CSMA"/>
    <s v="2025009991"/>
    <x v="0"/>
    <s v="ER2734BCC"/>
    <s v="E0235DVV"/>
    <d v="2025-03-11T00:00:00"/>
    <m/>
    <s v="3283"/>
    <x v="37"/>
    <s v="PA"/>
    <s v="PA"/>
    <m/>
    <d v="2025-03-11T00:00:00"/>
    <d v="1899-12-30T16:35:11"/>
    <d v="2025-03-11T00:00:00"/>
    <d v="1899-12-30T16:32:46"/>
    <d v="2025-03-11T00:00:00"/>
    <d v="1899-12-30T17:12:58"/>
    <x v="0"/>
    <s v="RFCPI"/>
    <s v="7022044970"/>
    <s v="EXW"/>
    <d v="1899-12-30T00:42:37"/>
    <d v="1899-12-30T00:40:12"/>
    <d v="1899-12-30T00:02:25"/>
    <s v="Ensacado"/>
    <s v="E002"/>
    <x v="1"/>
    <d v="1899-12-30T00:37:47"/>
    <d v="1899-12-30T00:40:12"/>
    <n v="16"/>
    <x v="12"/>
    <x v="3"/>
    <x v="1"/>
    <n v="0"/>
    <n v="0"/>
    <s v="OK"/>
    <s v="Ensacado"/>
    <x v="2"/>
    <n v="0"/>
    <s v="F. MALAGA"/>
    <s v="A"/>
    <d v="1899-12-30T00:02:25"/>
    <d v="1899-12-30T00:02:25"/>
    <s v="OK"/>
    <m/>
    <m/>
    <d v="1899-12-30T00:00:00"/>
    <d v="1899-12-30T00:37:47"/>
    <n v="3"/>
    <n v="-1.6782407407399669E-3"/>
    <n v="37.783333333324904"/>
    <n v="17"/>
    <s v="Si"/>
  </r>
  <r>
    <s v="CSMA"/>
    <s v="2025009995"/>
    <x v="0"/>
    <s v="ER4758BBH"/>
    <s v="E7926JMH"/>
    <d v="2025-03-11T00:00:00"/>
    <m/>
    <s v="3264"/>
    <x v="36"/>
    <s v="PA"/>
    <s v="S1"/>
    <m/>
    <d v="2025-03-11T00:00:00"/>
    <d v="1899-12-30T16:49:12"/>
    <d v="2025-03-11T00:00:00"/>
    <d v="1899-12-30T16:46:47"/>
    <d v="2025-03-11T00:00:00"/>
    <d v="1899-12-30T17:16:06"/>
    <x v="0"/>
    <s v="RFCPI"/>
    <s v="7022044971"/>
    <s v="FBO"/>
    <d v="1899-12-30T00:31:44"/>
    <d v="1899-12-30T00:29:19"/>
    <d v="1899-12-30T00:02:25"/>
    <s v="Granel"/>
    <s v="E001"/>
    <x v="2"/>
    <d v="1899-12-30T00:26:54"/>
    <d v="1899-12-30T00:29:19"/>
    <n v="16"/>
    <x v="12"/>
    <x v="3"/>
    <x v="2"/>
    <n v="0"/>
    <n v="0"/>
    <s v="OK"/>
    <s v="Granel"/>
    <x v="2"/>
    <n v="0"/>
    <s v="F. MALAGA"/>
    <s v="A"/>
    <d v="1899-12-30T00:02:25"/>
    <d v="1899-12-30T00:02:25"/>
    <s v="OK"/>
    <m/>
    <m/>
    <d v="1899-12-30T00:00:00"/>
    <d v="1899-12-30T00:26:54"/>
    <n v="3"/>
    <n v="-1.6782407407399669E-3"/>
    <n v="26.900000000006443"/>
    <n v="17"/>
    <s v="Si"/>
  </r>
  <r>
    <s v="CSMA"/>
    <s v="2025009997"/>
    <x v="0"/>
    <s v="ESE07849R"/>
    <s v="E8094GLY"/>
    <d v="2025-03-11T00:00:00"/>
    <m/>
    <s v="3269"/>
    <x v="35"/>
    <s v="PA"/>
    <s v="S2"/>
    <m/>
    <d v="2025-03-11T00:00:00"/>
    <d v="1899-12-30T16:56:03"/>
    <d v="2025-03-11T00:00:00"/>
    <d v="1899-12-30T16:53:37"/>
    <d v="2025-03-11T00:00:00"/>
    <d v="1899-12-30T17:21:34"/>
    <x v="0"/>
    <s v="RFCPI"/>
    <s v="7022044973"/>
    <s v="FBO"/>
    <d v="1899-12-30T00:30:23"/>
    <d v="1899-12-30T00:27:57"/>
    <d v="1899-12-30T00:02:26"/>
    <s v="Granel"/>
    <s v="E001"/>
    <x v="2"/>
    <d v="1899-12-30T00:25:31"/>
    <d v="1899-12-30T00:27:57"/>
    <n v="16"/>
    <x v="12"/>
    <x v="3"/>
    <x v="2"/>
    <n v="0"/>
    <n v="0"/>
    <s v="OK"/>
    <s v="Granel"/>
    <x v="2"/>
    <n v="0"/>
    <s v="F. MALAGA"/>
    <s v="A"/>
    <d v="1899-12-30T00:02:26"/>
    <d v="1899-12-30T00:02:26"/>
    <s v="OK"/>
    <m/>
    <m/>
    <d v="1899-12-30T00:00:00"/>
    <d v="1899-12-30T00:25:31"/>
    <n v="3"/>
    <n v="-1.689814814820001E-3"/>
    <n v="25.516666666670282"/>
    <n v="17"/>
    <s v="Si"/>
  </r>
  <r>
    <s v="CSMA"/>
    <s v="2025009998"/>
    <x v="0"/>
    <s v="EB10320R"/>
    <s v="E4291FWJ"/>
    <d v="2025-03-11T00:00:00"/>
    <m/>
    <s v="3269"/>
    <x v="35"/>
    <s v="PA"/>
    <s v="S2"/>
    <m/>
    <d v="2025-03-11T00:00:00"/>
    <d v="1899-12-30T16:59:05"/>
    <d v="2025-03-11T00:00:00"/>
    <d v="1899-12-30T16:56:41"/>
    <d v="2025-03-11T00:00:00"/>
    <d v="1899-12-30T17:24:02"/>
    <x v="0"/>
    <s v="RFCPI"/>
    <s v="7022044975"/>
    <s v="FBO"/>
    <d v="1899-12-30T00:29:45"/>
    <d v="1899-12-30T00:27:21"/>
    <d v="1899-12-30T00:02:24"/>
    <s v="Granel"/>
    <s v="E001"/>
    <x v="2"/>
    <d v="1899-12-30T00:24:57"/>
    <d v="1899-12-30T00:27:21"/>
    <n v="16"/>
    <x v="12"/>
    <x v="3"/>
    <x v="2"/>
    <n v="0"/>
    <n v="0"/>
    <s v="OK"/>
    <s v="Granel"/>
    <x v="2"/>
    <n v="0"/>
    <s v="F. MALAGA"/>
    <s v="A"/>
    <d v="1899-12-30T00:02:24"/>
    <d v="1899-12-30T00:02:24"/>
    <s v="OK"/>
    <m/>
    <m/>
    <d v="1899-12-30T00:00:00"/>
    <d v="1899-12-30T00:24:57"/>
    <n v="3"/>
    <n v="-1.6666666666700358E-3"/>
    <n v="24.950000000001662"/>
    <n v="17"/>
    <s v="Si"/>
  </r>
  <r>
    <s v="CSMA"/>
    <s v="2025009996"/>
    <x v="0"/>
    <s v="ER8880BDL"/>
    <s v="E1376KSX"/>
    <d v="2025-03-11T00:00:00"/>
    <m/>
    <s v="3262"/>
    <x v="40"/>
    <s v="PA"/>
    <s v="S6"/>
    <m/>
    <d v="2025-03-11T00:00:00"/>
    <d v="1899-12-30T16:52:41"/>
    <d v="2025-03-11T00:00:00"/>
    <d v="1899-12-30T16:50:17"/>
    <d v="2025-03-11T00:00:00"/>
    <d v="1899-12-30T17:26:44"/>
    <x v="0"/>
    <s v="RFCPI"/>
    <s v="7022044976"/>
    <s v="EXW"/>
    <d v="1899-12-30T00:38:51"/>
    <d v="1899-12-30T00:36:27"/>
    <d v="1899-12-30T00:02:24"/>
    <s v="Granel"/>
    <s v="E001"/>
    <x v="1"/>
    <d v="1899-12-30T00:34:03"/>
    <d v="1899-12-30T00:36:27"/>
    <n v="16"/>
    <x v="12"/>
    <x v="3"/>
    <x v="2"/>
    <n v="0"/>
    <n v="0"/>
    <s v="OK"/>
    <s v="Granel"/>
    <x v="2"/>
    <n v="0"/>
    <s v="F. MALAGA"/>
    <s v="A"/>
    <d v="1899-12-30T00:02:24"/>
    <d v="1899-12-30T00:02:24"/>
    <s v="OK"/>
    <m/>
    <m/>
    <d v="1899-12-30T00:00:00"/>
    <d v="1899-12-30T00:34:03"/>
    <n v="3"/>
    <n v="-1.6666666666599328E-3"/>
    <n v="34.050000000009639"/>
    <n v="17"/>
    <s v="Si"/>
  </r>
  <r>
    <s v="CSMA"/>
    <s v="2025010001"/>
    <x v="0"/>
    <s v="ER3338BBZ"/>
    <s v="E3410KWV"/>
    <d v="2025-03-11T00:00:00"/>
    <m/>
    <s v="3283"/>
    <x v="37"/>
    <s v="PA"/>
    <s v="PA"/>
    <m/>
    <d v="2025-03-11T00:00:00"/>
    <d v="1899-12-30T17:30:46"/>
    <d v="2025-03-11T00:00:00"/>
    <d v="1899-12-30T17:28:22"/>
    <d v="2025-03-11T00:00:00"/>
    <d v="1899-12-30T17:52:13"/>
    <x v="0"/>
    <s v="RFCPI"/>
    <s v="7022044978"/>
    <s v="EXW"/>
    <d v="1899-12-30T00:26:15"/>
    <d v="1899-12-30T00:23:51"/>
    <d v="1899-12-30T00:02:24"/>
    <s v="Ensacado"/>
    <s v="E002"/>
    <x v="1"/>
    <d v="1899-12-30T00:21:27"/>
    <d v="1899-12-30T00:23:51"/>
    <n v="17"/>
    <x v="12"/>
    <x v="3"/>
    <x v="1"/>
    <n v="0"/>
    <n v="0"/>
    <s v="OK"/>
    <s v="Ensacado"/>
    <x v="2"/>
    <n v="0"/>
    <s v="F. MALAGA"/>
    <s v="A"/>
    <d v="1899-12-30T00:02:24"/>
    <d v="1899-12-30T00:02:24"/>
    <s v="OK"/>
    <m/>
    <m/>
    <d v="1899-12-30T00:00:00"/>
    <d v="1899-12-30T00:21:27"/>
    <n v="3"/>
    <n v="-1.6666666666599328E-3"/>
    <n v="21.450000000009588"/>
    <n v="17"/>
    <s v="Si"/>
  </r>
  <r>
    <s v="CSMA"/>
    <s v="2025010004"/>
    <x v="0"/>
    <s v="ER4763BBY"/>
    <s v="E4421MGY"/>
    <d v="2025-03-11T00:00:00"/>
    <m/>
    <s v="3260"/>
    <x v="41"/>
    <s v="PA"/>
    <s v="S8"/>
    <m/>
    <d v="2025-03-11T00:00:00"/>
    <d v="1899-12-30T17:36:18"/>
    <d v="2025-03-11T00:00:00"/>
    <d v="1899-12-30T17:33:53"/>
    <d v="2025-03-11T00:00:00"/>
    <d v="1899-12-30T17:58:40"/>
    <x v="0"/>
    <s v="RFCPI"/>
    <s v="7022044979"/>
    <s v="FBO"/>
    <d v="1899-12-30T00:27:12"/>
    <d v="1899-12-30T00:24:47"/>
    <d v="1899-12-30T00:02:25"/>
    <s v="Granel"/>
    <s v="E001"/>
    <x v="2"/>
    <d v="1899-12-30T00:22:22"/>
    <d v="1899-12-30T00:24:47"/>
    <n v="17"/>
    <x v="12"/>
    <x v="3"/>
    <x v="2"/>
    <n v="0"/>
    <n v="0"/>
    <s v="OK"/>
    <s v="Granel"/>
    <x v="2"/>
    <n v="0"/>
    <s v="F. MALAGA"/>
    <s v="A"/>
    <d v="1899-12-30T00:02:25"/>
    <d v="1899-12-30T00:02:25"/>
    <s v="OK"/>
    <m/>
    <m/>
    <d v="1899-12-30T00:00:00"/>
    <d v="1899-12-30T00:22:22"/>
    <n v="3"/>
    <n v="-1.6782407407399669E-3"/>
    <n v="22.366666666656041"/>
    <n v="17"/>
    <s v="Si"/>
  </r>
  <r>
    <s v="CSMA"/>
    <s v="2025010007"/>
    <x v="0"/>
    <s v="ER0492BBM"/>
    <s v="E0699MTL"/>
    <d v="2025-03-11T00:00:00"/>
    <m/>
    <s v="3283"/>
    <x v="37"/>
    <s v="PA"/>
    <s v="PA"/>
    <m/>
    <d v="2025-03-11T00:00:00"/>
    <d v="1899-12-30T19:01:24"/>
    <d v="2025-03-11T00:00:00"/>
    <d v="1899-12-30T18:59:01"/>
    <d v="2025-03-11T00:00:00"/>
    <d v="1899-12-30T19:31:38"/>
    <x v="0"/>
    <s v="RFCPI"/>
    <s v="7022044980"/>
    <s v="EXW"/>
    <d v="1899-12-30T00:35:00"/>
    <d v="1899-12-30T00:32:37"/>
    <d v="1899-12-30T00:02:23"/>
    <s v="Ensacado"/>
    <s v="E002"/>
    <x v="1"/>
    <d v="1899-12-30T00:30:14"/>
    <d v="1899-12-30T00:32:37"/>
    <n v="19"/>
    <x v="12"/>
    <x v="3"/>
    <x v="1"/>
    <n v="0"/>
    <n v="0"/>
    <s v="OK"/>
    <s v="Ensacado"/>
    <x v="2"/>
    <n v="0"/>
    <s v="F. MALAGA"/>
    <s v="A"/>
    <d v="1899-12-30T00:02:23"/>
    <d v="1899-12-30T00:02:23"/>
    <s v="OK"/>
    <m/>
    <m/>
    <d v="1899-12-30T00:00:00"/>
    <d v="1899-12-30T00:30:14"/>
    <n v="3"/>
    <n v="-1.6550925925900017E-3"/>
    <n v="30.233333333332837"/>
    <n v="19"/>
    <s v="Si"/>
  </r>
  <r>
    <s v="CSMA"/>
    <s v="2025010009"/>
    <x v="0"/>
    <s v="ER8221BBJ"/>
    <s v="E3888GZR"/>
    <d v="2025-03-12T00:00:00"/>
    <m/>
    <s v="3269"/>
    <x v="35"/>
    <s v="PA"/>
    <s v="S2"/>
    <m/>
    <d v="2025-03-12T00:00:00"/>
    <d v="1899-12-30T05:01:46"/>
    <d v="2025-03-12T00:00:00"/>
    <d v="1899-12-30T04:59:25"/>
    <d v="2025-03-12T00:00:00"/>
    <d v="1899-12-30T05:21:15"/>
    <x v="0"/>
    <s v="RFCPI"/>
    <s v="7022044981"/>
    <s v="EXW"/>
    <d v="1899-12-30T00:24:11"/>
    <d v="1899-12-30T00:21:50"/>
    <d v="1899-12-30T00:02:21"/>
    <s v="Granel"/>
    <s v="E001"/>
    <x v="1"/>
    <d v="1899-12-30T00:19:29"/>
    <d v="1899-12-30T00:21:50"/>
    <n v="5"/>
    <x v="13"/>
    <x v="3"/>
    <x v="2"/>
    <n v="0"/>
    <n v="0"/>
    <s v="OK"/>
    <s v="Granel"/>
    <x v="2"/>
    <n v="0"/>
    <s v="F. MALAGA"/>
    <s v="A"/>
    <d v="1899-12-30T00:02:21"/>
    <d v="1899-12-30T00:02:21"/>
    <s v="OK"/>
    <m/>
    <m/>
    <d v="1899-12-30T00:00:00"/>
    <d v="1899-12-30T00:19:29"/>
    <n v="4"/>
    <n v="-1.6319444444500009E-3"/>
    <n v="19.483333333329597"/>
    <n v="5"/>
    <s v="Si"/>
  </r>
  <r>
    <s v="CSMA"/>
    <s v="2025010008"/>
    <x v="0"/>
    <s v="ER7726BBG"/>
    <s v="E8998KYN"/>
    <d v="2025-03-12T00:00:00"/>
    <m/>
    <s v="3264"/>
    <x v="36"/>
    <s v="PA"/>
    <s v="S1"/>
    <m/>
    <d v="2025-03-12T00:00:00"/>
    <d v="1899-12-30T05:01:42"/>
    <d v="2025-03-12T00:00:00"/>
    <d v="1899-12-30T04:59:28"/>
    <d v="2025-03-12T00:00:00"/>
    <d v="1899-12-30T05:21:46"/>
    <x v="0"/>
    <s v="RFCPI"/>
    <s v="7022044982"/>
    <s v="EXW"/>
    <d v="1899-12-30T00:24:32"/>
    <d v="1899-12-30T00:22:18"/>
    <d v="1899-12-30T00:02:14"/>
    <s v="Granel"/>
    <s v="E001"/>
    <x v="1"/>
    <d v="1899-12-30T00:20:04"/>
    <d v="1899-12-30T00:22:18"/>
    <n v="5"/>
    <x v="13"/>
    <x v="3"/>
    <x v="2"/>
    <n v="0"/>
    <n v="0"/>
    <s v="OK"/>
    <s v="Granel"/>
    <x v="2"/>
    <n v="0"/>
    <s v="F. MALAGA"/>
    <s v="A"/>
    <d v="1899-12-30T00:02:14"/>
    <d v="1899-12-30T00:02:14"/>
    <s v="OK"/>
    <m/>
    <m/>
    <d v="1899-12-30T00:00:00"/>
    <d v="1899-12-30T00:20:04"/>
    <n v="4"/>
    <n v="-1.5509259259300079E-3"/>
    <n v="20.066666666659199"/>
    <n v="5"/>
    <s v="Si"/>
  </r>
  <r>
    <s v="CSMA"/>
    <s v="2025010010"/>
    <x v="0"/>
    <s v="ER9329BBT"/>
    <s v="E5714JWS"/>
    <d v="2025-03-12T00:00:00"/>
    <m/>
    <s v="3262"/>
    <x v="40"/>
    <s v="PA"/>
    <s v="S6"/>
    <m/>
    <d v="2025-03-12T00:00:00"/>
    <d v="1899-12-30T05:19:59"/>
    <d v="2025-03-12T00:00:00"/>
    <d v="1899-12-30T05:17:37"/>
    <d v="2025-03-12T00:00:00"/>
    <d v="1899-12-30T05:48:50"/>
    <x v="0"/>
    <s v="RFCPI"/>
    <s v="7022044983"/>
    <s v="FBO"/>
    <d v="1899-12-30T00:33:35"/>
    <d v="1899-12-30T00:31:13"/>
    <d v="1899-12-30T00:02:22"/>
    <s v="Granel"/>
    <s v="E001"/>
    <x v="2"/>
    <d v="1899-12-30T00:28:51"/>
    <d v="1899-12-30T00:31:13"/>
    <n v="5"/>
    <x v="13"/>
    <x v="3"/>
    <x v="2"/>
    <n v="0"/>
    <n v="0"/>
    <s v="OK"/>
    <s v="Granel"/>
    <x v="2"/>
    <n v="0"/>
    <s v="F. MALAGA"/>
    <s v="A"/>
    <d v="1899-12-30T00:02:22"/>
    <d v="1899-12-30T00:02:22"/>
    <s v="OK"/>
    <m/>
    <m/>
    <d v="1899-12-30T00:00:00"/>
    <d v="1899-12-30T00:28:51"/>
    <n v="4"/>
    <n v="-1.6435185185200152E-3"/>
    <n v="28.849999999996793"/>
    <n v="5"/>
    <s v="Si"/>
  </r>
  <r>
    <s v="CSMA"/>
    <s v="2025010011"/>
    <x v="0"/>
    <s v="ER4228BBT"/>
    <s v="E1228KBR"/>
    <d v="2025-03-12T00:00:00"/>
    <m/>
    <s v="3262"/>
    <x v="40"/>
    <s v="PA"/>
    <s v="S6"/>
    <m/>
    <d v="2025-03-12T00:00:00"/>
    <d v="1899-12-30T05:35:37"/>
    <d v="2025-03-12T00:00:00"/>
    <d v="1899-12-30T05:33:14"/>
    <d v="2025-03-12T00:00:00"/>
    <d v="1899-12-30T06:05:02"/>
    <x v="0"/>
    <s v="RFCPI"/>
    <s v="7022044984"/>
    <s v="EXW"/>
    <d v="1899-12-30T00:34:11"/>
    <d v="1899-12-30T00:31:48"/>
    <d v="1899-12-30T00:02:23"/>
    <s v="Granel"/>
    <s v="E001"/>
    <x v="1"/>
    <d v="1899-12-30T00:29:25"/>
    <d v="1899-12-30T00:31:48"/>
    <n v="5"/>
    <x v="13"/>
    <x v="3"/>
    <x v="2"/>
    <n v="0"/>
    <n v="0"/>
    <s v="OK"/>
    <s v="Granel"/>
    <x v="2"/>
    <n v="0"/>
    <s v="F. MALAGA"/>
    <s v="A"/>
    <d v="1899-12-30T00:02:23"/>
    <d v="1899-12-30T00:02:23"/>
    <s v="OK"/>
    <m/>
    <m/>
    <d v="1899-12-30T00:00:00"/>
    <d v="1899-12-30T00:29:25"/>
    <n v="4"/>
    <n v="-1.6550925925900017E-3"/>
    <n v="29.416666666665616"/>
    <n v="6"/>
    <s v="Si"/>
  </r>
  <r>
    <s v="CSMA"/>
    <s v="2025010013"/>
    <x v="0"/>
    <s v="ER9151BBT"/>
    <s v="E8976JGF"/>
    <d v="2025-03-12T00:00:00"/>
    <m/>
    <s v="3264"/>
    <x v="36"/>
    <s v="PA"/>
    <s v="S1"/>
    <m/>
    <d v="2025-03-12T00:00:00"/>
    <d v="1899-12-30T05:42:33"/>
    <d v="2025-03-12T00:00:00"/>
    <d v="1899-12-30T05:40:10"/>
    <d v="2025-03-12T00:00:00"/>
    <d v="1899-12-30T06:07:20"/>
    <x v="0"/>
    <s v="RFCPI"/>
    <s v="7022044985"/>
    <s v="EXW"/>
    <d v="1899-12-30T00:29:33"/>
    <d v="1899-12-30T00:27:10"/>
    <d v="1899-12-30T00:02:23"/>
    <s v="Granel"/>
    <s v="E001"/>
    <x v="1"/>
    <d v="1899-12-30T00:24:47"/>
    <d v="1899-12-30T00:27:10"/>
    <n v="5"/>
    <x v="13"/>
    <x v="3"/>
    <x v="2"/>
    <n v="0"/>
    <n v="0"/>
    <s v="OK"/>
    <s v="Granel"/>
    <x v="2"/>
    <n v="0"/>
    <s v="F. MALAGA"/>
    <s v="A"/>
    <d v="1899-12-30T00:02:23"/>
    <d v="1899-12-30T00:02:23"/>
    <s v="OK"/>
    <m/>
    <m/>
    <d v="1899-12-30T00:00:00"/>
    <d v="1899-12-30T00:24:47"/>
    <n v="4"/>
    <n v="-1.6550925925900017E-3"/>
    <n v="24.783333333335982"/>
    <n v="6"/>
    <s v="Si"/>
  </r>
  <r>
    <s v="CSMA"/>
    <s v="2025010014"/>
    <x v="0"/>
    <s v="ER4551BBJ"/>
    <s v="E6688FFY"/>
    <d v="2025-03-12T00:00:00"/>
    <m/>
    <s v="3283"/>
    <x v="37"/>
    <s v="PA"/>
    <s v="PA"/>
    <m/>
    <d v="2025-03-12T00:00:00"/>
    <d v="1899-12-30T05:56:17"/>
    <d v="2025-03-12T00:00:00"/>
    <d v="1899-12-30T05:53:54"/>
    <d v="2025-03-12T00:00:00"/>
    <d v="1899-12-30T06:17:13"/>
    <x v="0"/>
    <s v="RFCPI"/>
    <s v="7022044986"/>
    <s v="FBO"/>
    <d v="1899-12-30T00:25:42"/>
    <d v="1899-12-30T00:23:19"/>
    <d v="1899-12-30T00:02:23"/>
    <s v="Ensacado"/>
    <s v="E002"/>
    <x v="2"/>
    <d v="1899-12-30T00:20:56"/>
    <d v="1899-12-30T00:23:19"/>
    <n v="5"/>
    <x v="13"/>
    <x v="3"/>
    <x v="1"/>
    <n v="0"/>
    <n v="0"/>
    <s v="OK"/>
    <s v="Ensacado"/>
    <x v="2"/>
    <n v="0"/>
    <s v="F. MALAGA"/>
    <s v="A"/>
    <d v="1899-12-30T00:02:23"/>
    <d v="1899-12-30T00:02:23"/>
    <s v="OK"/>
    <m/>
    <m/>
    <d v="1899-12-30T00:00:00"/>
    <d v="1899-12-30T00:20:56"/>
    <n v="4"/>
    <n v="-1.6550925925900017E-3"/>
    <n v="20.933333333337618"/>
    <n v="6"/>
    <s v="Si"/>
  </r>
  <r>
    <s v="CSMA"/>
    <s v="2025010016"/>
    <x v="0"/>
    <s v="ER8349BDL"/>
    <s v="E9043KYN"/>
    <d v="2025-03-12T00:00:00"/>
    <m/>
    <s v="3264"/>
    <x v="36"/>
    <s v="PA"/>
    <s v="S1"/>
    <m/>
    <d v="2025-03-12T00:00:00"/>
    <d v="1899-12-30T05:58:12"/>
    <d v="2025-03-12T00:00:00"/>
    <d v="1899-12-30T05:55:50"/>
    <d v="2025-03-12T00:00:00"/>
    <d v="1899-12-30T06:24:21"/>
    <x v="0"/>
    <s v="RFCPI"/>
    <s v="7022044987"/>
    <s v="EXW"/>
    <d v="1899-12-30T00:30:53"/>
    <d v="1899-12-30T00:28:31"/>
    <d v="1899-12-30T00:02:22"/>
    <s v="Granel"/>
    <s v="E001"/>
    <x v="1"/>
    <d v="1899-12-30T00:26:09"/>
    <d v="1899-12-30T00:28:31"/>
    <n v="5"/>
    <x v="13"/>
    <x v="3"/>
    <x v="2"/>
    <n v="0"/>
    <n v="0"/>
    <s v="OK"/>
    <s v="Granel"/>
    <x v="2"/>
    <n v="0"/>
    <s v="F. MALAGA"/>
    <s v="A"/>
    <d v="1899-12-30T00:02:22"/>
    <d v="1899-12-30T00:02:22"/>
    <s v="OK"/>
    <m/>
    <m/>
    <d v="1899-12-30T00:00:00"/>
    <d v="1899-12-30T00:26:09"/>
    <n v="4"/>
    <n v="-1.6435185185199874E-3"/>
    <n v="26.149999999996773"/>
    <n v="6"/>
    <s v="Si"/>
  </r>
  <r>
    <s v="CSMA"/>
    <s v="2025010017"/>
    <x v="0"/>
    <s v="ER1055BBH"/>
    <s v="E0721JRZ"/>
    <d v="2025-03-12T00:00:00"/>
    <m/>
    <s v="3264"/>
    <x v="36"/>
    <s v="PA"/>
    <s v="S1"/>
    <m/>
    <d v="2025-03-12T00:00:00"/>
    <d v="1899-12-30T06:01:48"/>
    <d v="2025-03-12T00:00:00"/>
    <d v="1899-12-30T05:59:25"/>
    <d v="2025-03-12T00:00:00"/>
    <d v="1899-12-30T06:29:40"/>
    <x v="0"/>
    <s v="RFCPI"/>
    <s v="7022044988"/>
    <s v="FBO"/>
    <d v="1899-12-30T00:32:38"/>
    <d v="1899-12-30T00:30:15"/>
    <d v="1899-12-30T00:02:23"/>
    <s v="Granel"/>
    <s v="E001"/>
    <x v="2"/>
    <d v="1899-12-30T00:27:52"/>
    <d v="1899-12-30T00:30:15"/>
    <n v="6"/>
    <x v="13"/>
    <x v="3"/>
    <x v="2"/>
    <n v="0"/>
    <n v="0"/>
    <s v="OK"/>
    <s v="Granel"/>
    <x v="2"/>
    <n v="0"/>
    <s v="F. MALAGA"/>
    <s v="A"/>
    <d v="1899-12-30T00:02:23"/>
    <d v="1899-12-30T00:02:23"/>
    <s v="OK"/>
    <m/>
    <m/>
    <d v="1899-12-30T00:00:00"/>
    <d v="1899-12-30T00:27:52"/>
    <n v="4"/>
    <n v="-1.655092592589974E-3"/>
    <n v="27.866666666664013"/>
    <n v="6"/>
    <s v="Si"/>
  </r>
  <r>
    <s v="CSMA"/>
    <s v="2025010015"/>
    <x v="0"/>
    <s v="EJ02544R"/>
    <s v="E9533LGJ"/>
    <d v="2025-03-12T00:00:00"/>
    <m/>
    <s v="3283"/>
    <x v="37"/>
    <s v="PA"/>
    <s v="PA"/>
    <m/>
    <d v="2025-03-12T00:00:00"/>
    <d v="1899-12-30T05:56:30"/>
    <d v="2025-03-12T00:00:00"/>
    <d v="1899-12-30T05:54:08"/>
    <d v="2025-03-12T00:00:00"/>
    <d v="1899-12-30T06:30:22"/>
    <x v="0"/>
    <s v="RFCPI"/>
    <s v="7022044989"/>
    <s v="FBO"/>
    <d v="1899-12-30T00:38:36"/>
    <d v="1899-12-30T00:36:14"/>
    <d v="1899-12-30T00:02:22"/>
    <s v="Ensacado"/>
    <s v="E002"/>
    <x v="2"/>
    <d v="1899-12-30T00:33:52"/>
    <d v="1899-12-30T00:36:14"/>
    <n v="5"/>
    <x v="13"/>
    <x v="3"/>
    <x v="1"/>
    <n v="0"/>
    <n v="0"/>
    <s v="OK"/>
    <s v="Ensacado"/>
    <x v="2"/>
    <n v="0"/>
    <s v="F. MALAGA"/>
    <s v="A"/>
    <d v="1899-12-30T00:02:22"/>
    <d v="1899-12-30T00:02:22"/>
    <s v="OK"/>
    <m/>
    <m/>
    <d v="1899-12-30T00:00:00"/>
    <d v="1899-12-30T00:33:52"/>
    <n v="4"/>
    <n v="-1.6435185185100232E-3"/>
    <n v="33.866666666668792"/>
    <n v="6"/>
    <s v="Si"/>
  </r>
  <r>
    <s v="CSMA"/>
    <s v="2025010019"/>
    <x v="0"/>
    <s v="ER9443BDF"/>
    <s v="E4941MFZ"/>
    <d v="2025-03-12T00:00:00"/>
    <m/>
    <s v="3263"/>
    <x v="43"/>
    <s v="PA"/>
    <s v="S5"/>
    <m/>
    <d v="2025-03-12T00:00:00"/>
    <d v="1899-12-30T06:07:51"/>
    <d v="2025-03-12T00:00:00"/>
    <d v="1899-12-30T06:05:29"/>
    <d v="2025-03-12T00:00:00"/>
    <d v="1899-12-30T06:34:46"/>
    <x v="0"/>
    <s v="RFCPI"/>
    <s v="7022044990"/>
    <s v="EXW"/>
    <d v="1899-12-30T00:31:39"/>
    <d v="1899-12-30T00:29:17"/>
    <d v="1899-12-30T00:02:22"/>
    <s v="Granel"/>
    <s v="E001"/>
    <x v="1"/>
    <d v="1899-12-30T00:26:55"/>
    <d v="1899-12-30T00:29:17"/>
    <n v="6"/>
    <x v="13"/>
    <x v="3"/>
    <x v="2"/>
    <n v="0"/>
    <n v="0"/>
    <s v="OK"/>
    <s v="Granel"/>
    <x v="2"/>
    <n v="0"/>
    <s v="F. MALAGA"/>
    <s v="A"/>
    <d v="1899-12-30T00:02:22"/>
    <d v="1899-12-30T00:02:22"/>
    <s v="OK"/>
    <m/>
    <m/>
    <d v="1899-12-30T00:00:00"/>
    <d v="1899-12-30T00:26:55"/>
    <n v="4"/>
    <n v="-1.6435185185200152E-3"/>
    <n v="26.916666666667144"/>
    <n v="6"/>
    <s v="Si"/>
  </r>
  <r>
    <s v="CSMA"/>
    <s v="2025010021"/>
    <x v="0"/>
    <s v="ER0229BBR"/>
    <s v="E0631LTH"/>
    <d v="2025-03-12T00:00:00"/>
    <m/>
    <s v="3264"/>
    <x v="36"/>
    <s v="PA"/>
    <s v="S1"/>
    <m/>
    <d v="2025-03-12T00:00:00"/>
    <d v="1899-12-30T06:20:19"/>
    <d v="2025-03-12T00:00:00"/>
    <d v="1899-12-30T06:17:55"/>
    <d v="2025-03-12T00:00:00"/>
    <d v="1899-12-30T06:44:37"/>
    <x v="0"/>
    <s v="RFCPI"/>
    <s v="7022044992"/>
    <s v="FBO"/>
    <d v="1899-12-30T00:29:06"/>
    <d v="1899-12-30T00:26:42"/>
    <d v="1899-12-30T00:02:24"/>
    <s v="Granel"/>
    <s v="E001"/>
    <x v="2"/>
    <d v="1899-12-30T00:24:18"/>
    <d v="1899-12-30T00:26:42"/>
    <n v="6"/>
    <x v="13"/>
    <x v="3"/>
    <x v="2"/>
    <n v="0"/>
    <n v="0"/>
    <s v="OK"/>
    <s v="Granel"/>
    <x v="2"/>
    <n v="0"/>
    <s v="F. MALAGA"/>
    <s v="A"/>
    <d v="1899-12-30T00:02:24"/>
    <d v="1899-12-30T00:02:24"/>
    <s v="OK"/>
    <m/>
    <m/>
    <d v="1899-12-30T00:00:00"/>
    <d v="1899-12-30T00:24:18"/>
    <n v="4"/>
    <n v="-1.6666666666700358E-3"/>
    <n v="24.299999999999962"/>
    <n v="6"/>
    <s v="Si"/>
  </r>
  <r>
    <s v="CSMA"/>
    <s v="2025010020"/>
    <x v="0"/>
    <s v="ER0936BBS"/>
    <s v="E1632JZF"/>
    <d v="2025-03-12T00:00:00"/>
    <m/>
    <s v="3269"/>
    <x v="35"/>
    <s v="PA"/>
    <s v="S2"/>
    <m/>
    <d v="2025-03-12T00:00:00"/>
    <d v="1899-12-30T06:18:59"/>
    <d v="2025-03-12T00:00:00"/>
    <d v="1899-12-30T06:16:36"/>
    <d v="2025-03-12T00:00:00"/>
    <d v="1899-12-30T06:47:22"/>
    <x v="0"/>
    <s v="RFCPI"/>
    <s v="7022044993"/>
    <s v="FBO"/>
    <d v="1899-12-30T00:33:09"/>
    <d v="1899-12-30T00:30:46"/>
    <d v="1899-12-30T00:02:23"/>
    <s v="Granel"/>
    <s v="E001"/>
    <x v="2"/>
    <d v="1899-12-30T00:28:23"/>
    <d v="1899-12-30T00:30:46"/>
    <n v="6"/>
    <x v="13"/>
    <x v="3"/>
    <x v="2"/>
    <n v="0"/>
    <n v="0"/>
    <s v="OK"/>
    <s v="Granel"/>
    <x v="2"/>
    <n v="0"/>
    <s v="F. MALAGA"/>
    <s v="A"/>
    <d v="1899-12-30T00:02:23"/>
    <d v="1899-12-30T00:02:23"/>
    <s v="OK"/>
    <m/>
    <m/>
    <d v="1899-12-30T00:00:00"/>
    <d v="1899-12-30T00:28:23"/>
    <n v="4"/>
    <n v="-1.6550925925900017E-3"/>
    <n v="28.383333333335983"/>
    <n v="6"/>
    <s v="Si"/>
  </r>
  <r>
    <s v="CSMA"/>
    <s v="2025010022"/>
    <x v="0"/>
    <s v="ER9858BBY"/>
    <s v="E8263KDM"/>
    <d v="2025-03-12T00:00:00"/>
    <m/>
    <s v="3263"/>
    <x v="43"/>
    <s v="PA"/>
    <s v="S5"/>
    <m/>
    <d v="2025-03-12T00:00:00"/>
    <d v="1899-12-30T06:20:37"/>
    <d v="2025-03-12T00:00:00"/>
    <d v="1899-12-30T06:18:14"/>
    <d v="2025-03-12T00:00:00"/>
    <d v="1899-12-30T06:49:16"/>
    <x v="0"/>
    <s v="RFCPI"/>
    <s v="7022044994"/>
    <s v="FBO"/>
    <d v="1899-12-30T00:33:25"/>
    <d v="1899-12-30T00:31:02"/>
    <d v="1899-12-30T00:02:23"/>
    <s v="Granel"/>
    <s v="E001"/>
    <x v="2"/>
    <d v="1899-12-30T00:28:39"/>
    <d v="1899-12-30T00:31:02"/>
    <n v="6"/>
    <x v="13"/>
    <x v="3"/>
    <x v="2"/>
    <n v="0"/>
    <n v="0"/>
    <s v="OK"/>
    <s v="Granel"/>
    <x v="2"/>
    <n v="0"/>
    <s v="F. MALAGA"/>
    <s v="A"/>
    <d v="1899-12-30T00:02:23"/>
    <d v="1899-12-30T00:02:23"/>
    <s v="OK"/>
    <m/>
    <m/>
    <d v="1899-12-30T00:00:00"/>
    <d v="1899-12-30T00:28:39"/>
    <n v="4"/>
    <n v="-1.6550925925900017E-3"/>
    <n v="28.649999999995206"/>
    <n v="6"/>
    <s v="Si"/>
  </r>
  <r>
    <s v="CSMA"/>
    <s v="2025010024"/>
    <x v="0"/>
    <s v="ER7860BBY"/>
    <s v="E8669MSV"/>
    <d v="2025-03-12T00:00:00"/>
    <m/>
    <s v="3269"/>
    <x v="35"/>
    <s v="PA"/>
    <s v="S2"/>
    <m/>
    <d v="2025-03-12T00:00:00"/>
    <d v="1899-12-30T06:36:45"/>
    <d v="2025-03-12T00:00:00"/>
    <d v="1899-12-30T06:34:22"/>
    <d v="2025-03-12T00:00:00"/>
    <d v="1899-12-30T07:00:30"/>
    <x v="0"/>
    <s v="RFCPI"/>
    <s v="7022044995"/>
    <s v="FBO"/>
    <d v="1899-12-30T00:28:31"/>
    <d v="1899-12-30T00:26:08"/>
    <d v="1899-12-30T00:02:23"/>
    <s v="Granel"/>
    <s v="E001"/>
    <x v="2"/>
    <d v="1899-12-30T00:23:45"/>
    <d v="1899-12-30T00:26:08"/>
    <n v="6"/>
    <x v="13"/>
    <x v="3"/>
    <x v="2"/>
    <n v="0"/>
    <n v="0"/>
    <s v="OK"/>
    <s v="Granel"/>
    <x v="2"/>
    <n v="0"/>
    <s v="F. MALAGA"/>
    <s v="A"/>
    <d v="1899-12-30T00:02:23"/>
    <d v="1899-12-30T00:02:23"/>
    <s v="OK"/>
    <m/>
    <m/>
    <d v="1899-12-30T00:00:00"/>
    <d v="1899-12-30T00:23:45"/>
    <n v="4"/>
    <n v="-1.6550925925900017E-3"/>
    <n v="23.75000000000643"/>
    <n v="7"/>
    <s v="Si"/>
  </r>
  <r>
    <s v="CSMA"/>
    <s v="2025010025"/>
    <x v="0"/>
    <s v="ER7400BBF"/>
    <s v="E8916KGF"/>
    <d v="2025-03-12T00:00:00"/>
    <m/>
    <s v="3262"/>
    <x v="40"/>
    <s v="PA"/>
    <s v="S6"/>
    <m/>
    <d v="2025-03-12T00:00:00"/>
    <d v="1899-12-30T06:39:40"/>
    <d v="2025-03-12T00:00:00"/>
    <d v="1899-12-30T06:37:16"/>
    <d v="2025-03-12T00:00:00"/>
    <d v="1899-12-30T07:01:59"/>
    <x v="0"/>
    <s v="RFCPI"/>
    <s v="7022044996"/>
    <s v="FBO"/>
    <d v="1899-12-30T00:27:07"/>
    <d v="1899-12-30T00:24:43"/>
    <d v="1899-12-30T00:02:24"/>
    <s v="Granel"/>
    <s v="E001"/>
    <x v="2"/>
    <d v="1899-12-30T00:22:19"/>
    <d v="1899-12-30T00:24:43"/>
    <n v="6"/>
    <x v="13"/>
    <x v="3"/>
    <x v="2"/>
    <n v="0"/>
    <n v="0"/>
    <s v="OK"/>
    <s v="Granel"/>
    <x v="2"/>
    <n v="0"/>
    <s v="F. MALAGA"/>
    <s v="A"/>
    <d v="1899-12-30T00:02:24"/>
    <d v="1899-12-30T00:02:24"/>
    <s v="OK"/>
    <m/>
    <m/>
    <d v="1899-12-30T00:00:00"/>
    <d v="1899-12-30T00:22:19"/>
    <n v="4"/>
    <n v="-1.6666666666700358E-3"/>
    <n v="22.316666666659149"/>
    <n v="7"/>
    <s v="Si"/>
  </r>
  <r>
    <s v="CSMA"/>
    <s v="2025010028"/>
    <x v="0"/>
    <s v="ER5973BBL"/>
    <s v="E0247JRH"/>
    <d v="2025-03-12T00:00:00"/>
    <m/>
    <s v="3269"/>
    <x v="35"/>
    <s v="PA"/>
    <s v="S2"/>
    <m/>
    <d v="2025-03-12T00:00:00"/>
    <d v="1899-12-30T06:45:02"/>
    <d v="2025-03-12T00:00:00"/>
    <d v="1899-12-30T06:42:39"/>
    <d v="2025-03-12T00:00:00"/>
    <d v="1899-12-30T07:13:27"/>
    <x v="0"/>
    <s v="RFCPI"/>
    <s v="7022044997"/>
    <s v="FBO"/>
    <d v="1899-12-30T00:33:11"/>
    <d v="1899-12-30T00:30:48"/>
    <d v="1899-12-30T00:02:23"/>
    <s v="Granel"/>
    <s v="E001"/>
    <x v="2"/>
    <d v="1899-12-30T00:28:25"/>
    <d v="1899-12-30T00:30:48"/>
    <n v="6"/>
    <x v="13"/>
    <x v="3"/>
    <x v="2"/>
    <n v="0"/>
    <n v="0"/>
    <s v="OK"/>
    <s v="Granel"/>
    <x v="2"/>
    <n v="0"/>
    <s v="F. MALAGA"/>
    <s v="A"/>
    <d v="1899-12-30T00:02:23"/>
    <d v="1899-12-30T00:02:23"/>
    <s v="OK"/>
    <m/>
    <m/>
    <d v="1899-12-30T00:00:00"/>
    <d v="1899-12-30T00:28:25"/>
    <n v="4"/>
    <n v="-1.6550925925900017E-3"/>
    <n v="28.416666666657544"/>
    <n v="7"/>
    <s v="Si"/>
  </r>
  <r>
    <s v="CSMA"/>
    <s v="2025010027"/>
    <x v="0"/>
    <s v="ER0860BBM"/>
    <s v="E5730JVY"/>
    <d v="2025-03-12T00:00:00"/>
    <m/>
    <s v="3262"/>
    <x v="40"/>
    <s v="PA"/>
    <s v="S6"/>
    <m/>
    <d v="2025-03-12T00:00:00"/>
    <d v="1899-12-30T06:41:38"/>
    <d v="2025-03-12T00:00:00"/>
    <d v="1899-12-30T06:39:15"/>
    <d v="2025-03-12T00:00:00"/>
    <d v="1899-12-30T07:17:11"/>
    <x v="0"/>
    <s v="RFCPI"/>
    <s v="7022044998"/>
    <s v="FBO"/>
    <d v="1899-12-30T00:40:19"/>
    <d v="1899-12-30T00:37:56"/>
    <d v="1899-12-30T00:02:23"/>
    <s v="Granel"/>
    <s v="E001"/>
    <x v="2"/>
    <d v="1899-12-30T00:35:33"/>
    <d v="1899-12-30T00:37:56"/>
    <n v="6"/>
    <x v="13"/>
    <x v="3"/>
    <x v="2"/>
    <n v="0"/>
    <n v="0"/>
    <s v="OK"/>
    <s v="Granel"/>
    <x v="2"/>
    <n v="0"/>
    <s v="F. MALAGA"/>
    <s v="A"/>
    <d v="1899-12-30T00:02:23"/>
    <d v="1899-12-30T00:02:23"/>
    <s v="OK"/>
    <m/>
    <m/>
    <d v="1899-12-30T00:00:00"/>
    <d v="1899-12-30T00:35:33"/>
    <n v="4"/>
    <n v="-1.6550925925999938E-3"/>
    <n v="35.55000000000004"/>
    <n v="7"/>
    <s v="Si"/>
  </r>
  <r>
    <s v="CSMA"/>
    <s v="2025010031"/>
    <x v="0"/>
    <s v="ER9154BBC"/>
    <s v="E0974JKJ"/>
    <d v="2025-03-12T00:00:00"/>
    <m/>
    <s v="3264"/>
    <x v="36"/>
    <s v="PA"/>
    <s v="S1"/>
    <m/>
    <d v="2025-03-12T00:00:00"/>
    <d v="1899-12-30T06:53:15"/>
    <d v="2025-03-12T00:00:00"/>
    <d v="1899-12-30T06:50:52"/>
    <d v="2025-03-12T00:00:00"/>
    <d v="1899-12-30T07:28:59"/>
    <x v="0"/>
    <s v="RFCPI"/>
    <s v="7022044999"/>
    <s v="FBO"/>
    <d v="1899-12-30T00:40:30"/>
    <d v="1899-12-30T00:38:07"/>
    <d v="1899-12-30T00:02:23"/>
    <s v="Granel"/>
    <s v="E001"/>
    <x v="2"/>
    <d v="1899-12-30T00:35:44"/>
    <d v="1899-12-30T00:38:07"/>
    <n v="6"/>
    <x v="13"/>
    <x v="3"/>
    <x v="2"/>
    <n v="0"/>
    <n v="0"/>
    <s v="OK"/>
    <s v="Granel"/>
    <x v="2"/>
    <n v="0"/>
    <s v="F. MALAGA"/>
    <s v="A"/>
    <d v="1899-12-30T00:02:23"/>
    <d v="1899-12-30T00:02:23"/>
    <s v="OK"/>
    <m/>
    <m/>
    <d v="1899-12-30T00:00:00"/>
    <d v="1899-12-30T00:35:44"/>
    <n v="4"/>
    <n v="-1.6550925925999938E-3"/>
    <n v="35.733333333326421"/>
    <n v="7"/>
    <s v="Si"/>
  </r>
  <r>
    <s v="CSMA"/>
    <s v="2025010030"/>
    <x v="0"/>
    <s v="E0224HDX"/>
    <m/>
    <d v="2025-03-12T00:00:00"/>
    <m/>
    <s v="3282"/>
    <x v="42"/>
    <s v="PA"/>
    <s v="PA"/>
    <m/>
    <d v="2025-03-12T00:00:00"/>
    <d v="1899-12-30T06:52:49"/>
    <d v="2025-03-12T00:00:00"/>
    <d v="1899-12-30T06:50:26"/>
    <d v="2025-03-12T00:00:00"/>
    <d v="1899-12-30T07:32:06"/>
    <x v="0"/>
    <s v="RFCPI"/>
    <s v="7022045000"/>
    <s v="FBO"/>
    <d v="1899-12-30T00:44:03"/>
    <d v="1899-12-30T00:41:40"/>
    <d v="1899-12-30T00:02:23"/>
    <s v="Ensacado"/>
    <s v="E002"/>
    <x v="2"/>
    <d v="1899-12-30T00:39:17"/>
    <d v="1899-12-30T00:41:40"/>
    <n v="6"/>
    <x v="13"/>
    <x v="3"/>
    <x v="1"/>
    <n v="0"/>
    <n v="0"/>
    <s v="OK"/>
    <s v="Ensacado"/>
    <x v="2"/>
    <n v="0"/>
    <s v="F. MALAGA"/>
    <s v="A"/>
    <d v="1899-12-30T00:02:23"/>
    <d v="1899-12-30T00:02:23"/>
    <s v="OK"/>
    <m/>
    <m/>
    <d v="1899-12-30T00:00:00"/>
    <d v="1899-12-30T00:39:17"/>
    <n v="4"/>
    <n v="-1.6550925925900017E-3"/>
    <n v="39.283333333329615"/>
    <n v="7"/>
    <s v="Si"/>
  </r>
  <r>
    <s v="CSMA"/>
    <s v="2025010033"/>
    <x v="0"/>
    <s v="ER8167BCF"/>
    <s v="E2589JTB"/>
    <d v="2025-03-12T00:00:00"/>
    <m/>
    <s v="3264"/>
    <x v="36"/>
    <s v="PA"/>
    <s v="S1"/>
    <m/>
    <d v="2025-03-12T00:00:00"/>
    <d v="1899-12-30T07:01:03"/>
    <d v="2025-03-12T00:00:00"/>
    <d v="1899-12-30T06:58:40"/>
    <d v="2025-03-12T00:00:00"/>
    <d v="1899-12-30T07:38:49"/>
    <x v="0"/>
    <s v="RFCPI"/>
    <s v="7022045002"/>
    <s v="FBO"/>
    <d v="1899-12-30T00:42:32"/>
    <d v="1899-12-30T00:40:09"/>
    <d v="1899-12-30T00:02:23"/>
    <s v="Granel"/>
    <s v="E001"/>
    <x v="2"/>
    <d v="1899-12-30T00:37:46"/>
    <d v="1899-12-30T00:40:09"/>
    <n v="7"/>
    <x v="13"/>
    <x v="3"/>
    <x v="2"/>
    <n v="0"/>
    <n v="0"/>
    <s v="OK"/>
    <s v="Granel"/>
    <x v="2"/>
    <n v="0"/>
    <s v="F. MALAGA"/>
    <s v="A"/>
    <d v="1899-12-30T00:02:23"/>
    <d v="1899-12-30T00:02:23"/>
    <s v="OK"/>
    <m/>
    <m/>
    <d v="1899-12-30T00:00:00"/>
    <d v="1899-12-30T00:37:46"/>
    <n v="4"/>
    <n v="-1.6550925925900017E-3"/>
    <n v="37.766666666678354"/>
    <n v="7"/>
    <s v="Si"/>
  </r>
  <r>
    <s v="CSMA"/>
    <s v="2025010036"/>
    <x v="0"/>
    <s v="ER5124BCC"/>
    <s v="E5164KRK"/>
    <d v="2025-03-12T00:00:00"/>
    <m/>
    <s v="3283"/>
    <x v="37"/>
    <s v="PA"/>
    <s v="PA"/>
    <m/>
    <d v="2025-03-12T00:00:00"/>
    <d v="1899-12-30T07:10:22"/>
    <d v="2025-03-12T00:00:00"/>
    <d v="1899-12-30T07:08:00"/>
    <d v="2025-03-12T00:00:00"/>
    <d v="1899-12-30T07:41:55"/>
    <x v="0"/>
    <s v="RFCPI"/>
    <s v="7022045003"/>
    <s v="FBO"/>
    <d v="1899-12-30T00:36:17"/>
    <d v="1899-12-30T00:33:55"/>
    <d v="1899-12-30T00:02:22"/>
    <s v="Ensacado"/>
    <s v="E002"/>
    <x v="2"/>
    <d v="1899-12-30T00:31:33"/>
    <d v="1899-12-30T00:33:55"/>
    <n v="7"/>
    <x v="13"/>
    <x v="3"/>
    <x v="1"/>
    <n v="0"/>
    <n v="0"/>
    <s v="OK"/>
    <s v="Ensacado"/>
    <x v="2"/>
    <n v="0"/>
    <s v="F. MALAGA"/>
    <s v="A"/>
    <d v="1899-12-30T00:02:22"/>
    <d v="1899-12-30T00:02:22"/>
    <s v="OK"/>
    <m/>
    <m/>
    <d v="1899-12-30T00:00:00"/>
    <d v="1899-12-30T00:31:33"/>
    <n v="4"/>
    <n v="-1.6435185185200152E-3"/>
    <n v="31.549999999996778"/>
    <n v="7"/>
    <s v="Si"/>
  </r>
  <r>
    <s v="CSMA"/>
    <s v="2025010029"/>
    <x v="0"/>
    <s v="ER7252BBV"/>
    <s v="E3178LFN"/>
    <d v="2025-03-12T00:00:00"/>
    <m/>
    <s v="3262"/>
    <x v="40"/>
    <s v="PA"/>
    <s v="S6"/>
    <m/>
    <d v="2025-03-12T00:00:00"/>
    <d v="1899-12-30T06:52:28"/>
    <d v="2025-03-12T00:00:00"/>
    <d v="1899-12-30T06:50:06"/>
    <d v="2025-03-12T00:00:00"/>
    <d v="1899-12-30T07:43:45"/>
    <x v="0"/>
    <s v="RFCPI"/>
    <s v="7022045004"/>
    <s v="EXW"/>
    <d v="1899-12-30T00:56:01"/>
    <d v="1899-12-30T00:53:39"/>
    <d v="1899-12-30T00:02:22"/>
    <s v="Granel"/>
    <s v="E001"/>
    <x v="1"/>
    <d v="1899-12-30T00:51:17"/>
    <d v="1899-12-30T00:53:39"/>
    <n v="6"/>
    <x v="13"/>
    <x v="3"/>
    <x v="2"/>
    <n v="0"/>
    <n v="0"/>
    <s v="OK"/>
    <s v="Granel"/>
    <x v="2"/>
    <n v="0"/>
    <s v="F. MALAGA"/>
    <s v="B"/>
    <d v="1899-12-30T00:02:22"/>
    <d v="1899-12-30T00:02:22"/>
    <s v="OK"/>
    <m/>
    <m/>
    <d v="1899-12-30T00:00:00"/>
    <d v="1899-12-30T00:51:17"/>
    <n v="4"/>
    <n v="-1.6435185185200152E-3"/>
    <n v="51.283333333324777"/>
    <n v="7"/>
    <s v="No"/>
  </r>
  <r>
    <s v="CSMA"/>
    <s v="2025010037"/>
    <x v="0"/>
    <s v="ER4695BDR"/>
    <s v="E9461JBD"/>
    <d v="2025-03-12T00:00:00"/>
    <m/>
    <s v="3264"/>
    <x v="36"/>
    <s v="PA"/>
    <s v="S1"/>
    <m/>
    <d v="2025-03-12T00:00:00"/>
    <d v="1899-12-30T07:11:49"/>
    <d v="2025-03-12T00:00:00"/>
    <d v="1899-12-30T07:09:26"/>
    <d v="2025-03-12T00:00:00"/>
    <d v="1899-12-30T07:50:01"/>
    <x v="0"/>
    <s v="RFCPI"/>
    <s v="7022045005"/>
    <s v="EXW"/>
    <d v="1899-12-30T00:42:58"/>
    <d v="1899-12-30T00:40:35"/>
    <d v="1899-12-30T00:02:23"/>
    <s v="Granel"/>
    <s v="E001"/>
    <x v="1"/>
    <d v="1899-12-30T00:38:12"/>
    <d v="1899-12-30T00:40:35"/>
    <n v="7"/>
    <x v="13"/>
    <x v="3"/>
    <x v="2"/>
    <n v="0"/>
    <n v="0"/>
    <s v="OK"/>
    <s v="Granel"/>
    <x v="2"/>
    <n v="0"/>
    <s v="F. MALAGA"/>
    <s v="A"/>
    <d v="1899-12-30T00:02:23"/>
    <d v="1899-12-30T00:02:23"/>
    <s v="OK"/>
    <m/>
    <m/>
    <d v="1899-12-30T00:00:00"/>
    <d v="1899-12-30T00:38:12"/>
    <n v="4"/>
    <n v="-1.6550925925999938E-3"/>
    <n v="38.199999999988783"/>
    <n v="7"/>
    <s v="Si"/>
  </r>
  <r>
    <s v="CSMA"/>
    <s v="2025010039"/>
    <x v="0"/>
    <s v="ER2310BBX"/>
    <s v="E5477KKG"/>
    <d v="2025-03-12T00:00:00"/>
    <m/>
    <s v="3264"/>
    <x v="36"/>
    <s v="PA"/>
    <s v="S1"/>
    <m/>
    <d v="2025-03-12T00:00:00"/>
    <d v="1899-12-30T07:29:18"/>
    <d v="2025-03-12T00:00:00"/>
    <d v="1899-12-30T07:26:56"/>
    <d v="2025-03-12T00:00:00"/>
    <d v="1899-12-30T07:55:47"/>
    <x v="0"/>
    <s v="RFCPI"/>
    <s v="7022045007"/>
    <s v="FBO"/>
    <d v="1899-12-30T00:31:13"/>
    <d v="1899-12-30T00:28:51"/>
    <d v="1899-12-30T00:02:22"/>
    <s v="Granel"/>
    <s v="E001"/>
    <x v="2"/>
    <d v="1899-12-30T00:26:29"/>
    <d v="1899-12-30T00:28:51"/>
    <n v="7"/>
    <x v="13"/>
    <x v="3"/>
    <x v="2"/>
    <n v="0"/>
    <n v="0"/>
    <s v="OK"/>
    <s v="Granel"/>
    <x v="2"/>
    <n v="0"/>
    <s v="F. MALAGA"/>
    <s v="A"/>
    <d v="1899-12-30T00:02:22"/>
    <d v="1899-12-30T00:02:22"/>
    <s v="OK"/>
    <m/>
    <m/>
    <d v="1899-12-30T00:00:00"/>
    <d v="1899-12-30T00:26:29"/>
    <n v="4"/>
    <n v="-1.6435185185199597E-3"/>
    <n v="26.483333333328012"/>
    <n v="7"/>
    <s v="Si"/>
  </r>
  <r>
    <s v="CSMA"/>
    <s v="2025010041"/>
    <x v="0"/>
    <s v="ER7726BBG"/>
    <s v="E8998KYN"/>
    <d v="2025-03-12T00:00:00"/>
    <m/>
    <s v="3264"/>
    <x v="36"/>
    <s v="PA"/>
    <s v="S1"/>
    <m/>
    <d v="2025-03-12T00:00:00"/>
    <d v="1899-12-30T07:40:19"/>
    <d v="2025-03-12T00:00:00"/>
    <d v="1899-12-30T07:37:55"/>
    <d v="2025-03-12T00:00:00"/>
    <d v="1899-12-30T08:22:19"/>
    <x v="0"/>
    <s v="RFCPI"/>
    <s v="7022045008"/>
    <s v="EXW"/>
    <d v="1899-12-30T00:46:48"/>
    <d v="1899-12-30T00:44:24"/>
    <d v="1899-12-30T00:02:24"/>
    <s v="Granel"/>
    <s v="E001"/>
    <x v="1"/>
    <d v="1899-12-30T00:42:00"/>
    <d v="1899-12-30T00:44:24"/>
    <n v="7"/>
    <x v="13"/>
    <x v="3"/>
    <x v="2"/>
    <n v="0"/>
    <n v="0"/>
    <s v="OK"/>
    <s v="Granel"/>
    <x v="2"/>
    <n v="0"/>
    <s v="F. MALAGA"/>
    <s v="A"/>
    <d v="1899-12-30T00:02:24"/>
    <d v="1899-12-30T00:02:24"/>
    <s v="OK"/>
    <m/>
    <m/>
    <d v="1899-12-30T00:00:00"/>
    <d v="1899-12-30T00:42:00"/>
    <n v="4"/>
    <n v="-1.6666666666599883E-3"/>
    <n v="42.000000000004803"/>
    <n v="8"/>
    <s v="Si"/>
  </r>
  <r>
    <s v="CSMA"/>
    <s v="2025010042"/>
    <x v="0"/>
    <s v="ER8221BBJ"/>
    <s v="E3888GZR"/>
    <d v="2025-03-12T00:00:00"/>
    <m/>
    <s v="3269"/>
    <x v="35"/>
    <s v="PA"/>
    <s v="S2"/>
    <m/>
    <d v="2025-03-12T00:00:00"/>
    <d v="1899-12-30T08:20:22"/>
    <d v="2025-03-12T00:00:00"/>
    <d v="1899-12-30T08:17:58"/>
    <d v="2025-03-12T00:00:00"/>
    <d v="1899-12-30T08:45:36"/>
    <x v="0"/>
    <s v="RFCPI"/>
    <s v="7022045009"/>
    <s v="EXW"/>
    <d v="1899-12-30T00:30:02"/>
    <d v="1899-12-30T00:27:38"/>
    <d v="1899-12-30T00:02:24"/>
    <s v="Granel"/>
    <s v="E001"/>
    <x v="1"/>
    <d v="1899-12-30T00:25:14"/>
    <d v="1899-12-30T00:27:38"/>
    <n v="8"/>
    <x v="13"/>
    <x v="3"/>
    <x v="2"/>
    <n v="0"/>
    <n v="0"/>
    <s v="OK"/>
    <s v="Granel"/>
    <x v="2"/>
    <n v="0"/>
    <s v="F. MALAGA"/>
    <s v="A"/>
    <d v="1899-12-30T00:02:24"/>
    <d v="1899-12-30T00:02:24"/>
    <s v="OK"/>
    <m/>
    <m/>
    <d v="1899-12-30T00:00:00"/>
    <d v="1899-12-30T00:25:14"/>
    <n v="4"/>
    <n v="-1.6666666666599883E-3"/>
    <n v="25.23333333333597"/>
    <n v="8"/>
    <s v="Si"/>
  </r>
  <r>
    <s v="CSMA"/>
    <s v="2025010045"/>
    <x v="0"/>
    <s v="ECO02335R"/>
    <s v="E9161DGH"/>
    <d v="2025-03-12T00:00:00"/>
    <m/>
    <s v="3283"/>
    <x v="37"/>
    <s v="PA"/>
    <s v="PA"/>
    <m/>
    <d v="2025-03-12T00:00:00"/>
    <d v="1899-12-30T08:21:51"/>
    <d v="2025-03-12T00:00:00"/>
    <d v="1899-12-30T08:19:25"/>
    <d v="2025-03-12T00:00:00"/>
    <d v="1899-12-30T08:48:06"/>
    <x v="0"/>
    <s v="RFCPI"/>
    <s v="7022045010"/>
    <s v="EXW"/>
    <d v="1899-12-30T00:31:07"/>
    <d v="1899-12-30T00:28:41"/>
    <d v="1899-12-30T00:02:26"/>
    <s v="Ensacado"/>
    <s v="E002"/>
    <x v="1"/>
    <d v="1899-12-30T00:26:15"/>
    <d v="1899-12-30T00:28:41"/>
    <n v="8"/>
    <x v="13"/>
    <x v="3"/>
    <x v="1"/>
    <n v="0"/>
    <n v="0"/>
    <s v="OK"/>
    <s v="Ensacado"/>
    <x v="2"/>
    <n v="0"/>
    <s v="F. MALAGA"/>
    <s v="A"/>
    <d v="1899-12-30T00:02:26"/>
    <d v="1899-12-30T00:02:26"/>
    <s v="OK"/>
    <m/>
    <m/>
    <d v="1899-12-30T00:00:00"/>
    <d v="1899-12-30T00:26:15"/>
    <n v="4"/>
    <n v="-1.6898148148100089E-3"/>
    <n v="26.250000000004743"/>
    <n v="8"/>
    <s v="Si"/>
  </r>
  <r>
    <s v="CSMA"/>
    <s v="2025010043"/>
    <x v="0"/>
    <s v="ER1030BBJ"/>
    <s v="E0463JRH"/>
    <d v="2025-03-12T00:00:00"/>
    <m/>
    <s v="3269"/>
    <x v="35"/>
    <s v="PA"/>
    <s v="S2"/>
    <m/>
    <d v="2025-03-12T00:00:00"/>
    <d v="1899-12-30T08:21:00"/>
    <d v="2025-03-12T00:00:00"/>
    <d v="1899-12-30T08:18:34"/>
    <d v="2025-03-12T00:00:00"/>
    <d v="1899-12-30T08:50:41"/>
    <x v="0"/>
    <s v="RFCPI"/>
    <s v="7022045011"/>
    <s v="FBO"/>
    <d v="1899-12-30T00:34:33"/>
    <d v="1899-12-30T00:32:07"/>
    <d v="1899-12-30T00:02:26"/>
    <s v="Granel"/>
    <s v="E001"/>
    <x v="2"/>
    <d v="1899-12-30T00:29:41"/>
    <d v="1899-12-30T00:32:07"/>
    <n v="8"/>
    <x v="13"/>
    <x v="3"/>
    <x v="2"/>
    <n v="0"/>
    <n v="0"/>
    <s v="OK"/>
    <s v="Granel"/>
    <x v="2"/>
    <n v="0"/>
    <s v="F. MALAGA"/>
    <s v="A"/>
    <d v="1899-12-30T00:02:26"/>
    <d v="1899-12-30T00:02:26"/>
    <s v="OK"/>
    <m/>
    <m/>
    <d v="1899-12-30T00:00:00"/>
    <d v="1899-12-30T00:29:41"/>
    <n v="4"/>
    <n v="-1.689814814820001E-3"/>
    <n v="29.683333333324835"/>
    <n v="8"/>
    <s v="Si"/>
  </r>
  <r>
    <s v="CSMA"/>
    <s v="2025010044"/>
    <x v="0"/>
    <s v="EVA01465R"/>
    <s v="E7890HZN"/>
    <d v="2025-03-12T00:00:00"/>
    <m/>
    <s v="3264"/>
    <x v="36"/>
    <s v="PA"/>
    <s v="S1"/>
    <m/>
    <d v="2025-03-12T00:00:00"/>
    <d v="1899-12-30T08:21:20"/>
    <d v="2025-03-12T00:00:00"/>
    <d v="1899-12-30T08:18:55"/>
    <d v="2025-03-12T00:00:00"/>
    <d v="1899-12-30T08:57:34"/>
    <x v="0"/>
    <s v="RFCPI"/>
    <s v="7022045012"/>
    <s v="FBO"/>
    <d v="1899-12-30T00:41:04"/>
    <d v="1899-12-30T00:38:39"/>
    <d v="1899-12-30T00:02:25"/>
    <s v="Granel"/>
    <s v="E001"/>
    <x v="2"/>
    <d v="1899-12-30T00:36:14"/>
    <d v="1899-12-30T00:38:39"/>
    <n v="8"/>
    <x v="13"/>
    <x v="3"/>
    <x v="2"/>
    <n v="0"/>
    <n v="0"/>
    <s v="OK"/>
    <s v="Granel"/>
    <x v="2"/>
    <n v="0"/>
    <s v="F. MALAGA"/>
    <s v="A"/>
    <d v="1899-12-30T00:02:25"/>
    <d v="1899-12-30T00:02:25"/>
    <s v="OK"/>
    <m/>
    <m/>
    <d v="1899-12-30T00:00:00"/>
    <d v="1899-12-30T00:36:14"/>
    <n v="4"/>
    <n v="-1.6782407407399669E-3"/>
    <n v="36.233333333337612"/>
    <n v="8"/>
    <s v="Si"/>
  </r>
  <r>
    <s v="CSMA"/>
    <s v="2025010047"/>
    <x v="0"/>
    <s v="ER9151BBT"/>
    <s v="E8976JGF"/>
    <d v="2025-03-12T00:00:00"/>
    <m/>
    <s v="3264"/>
    <x v="36"/>
    <s v="PA"/>
    <s v="S1"/>
    <m/>
    <d v="2025-03-12T00:00:00"/>
    <d v="1899-12-30T08:22:33"/>
    <d v="2025-03-12T00:00:00"/>
    <d v="1899-12-30T08:20:10"/>
    <d v="2025-03-12T00:00:00"/>
    <d v="1899-12-30T09:02:10"/>
    <x v="0"/>
    <s v="RFCPI"/>
    <s v="7022045013"/>
    <s v="EXW"/>
    <d v="1899-12-30T00:44:23"/>
    <d v="1899-12-30T00:42:00"/>
    <d v="1899-12-30T00:02:23"/>
    <s v="Granel"/>
    <s v="E001"/>
    <x v="1"/>
    <d v="1899-12-30T00:39:37"/>
    <d v="1899-12-30T00:42:00"/>
    <n v="8"/>
    <x v="13"/>
    <x v="3"/>
    <x v="2"/>
    <n v="0"/>
    <n v="0"/>
    <s v="OK"/>
    <s v="Granel"/>
    <x v="2"/>
    <n v="0"/>
    <s v="F. MALAGA"/>
    <s v="A"/>
    <d v="1899-12-30T00:02:23"/>
    <d v="1899-12-30T00:02:23"/>
    <s v="OK"/>
    <m/>
    <m/>
    <d v="1899-12-30T00:00:00"/>
    <d v="1899-12-30T00:39:37"/>
    <n v="4"/>
    <n v="-1.6550925925999938E-3"/>
    <n v="39.616666666660812"/>
    <n v="9"/>
    <s v="Si"/>
  </r>
  <r>
    <s v="CSMA"/>
    <s v="2025010050"/>
    <x v="0"/>
    <s v="ER4758BBH"/>
    <s v="E7926JMH"/>
    <d v="2025-03-12T00:00:00"/>
    <m/>
    <s v="3264"/>
    <x v="36"/>
    <s v="PA"/>
    <s v="S1"/>
    <m/>
    <d v="2025-03-12T00:00:00"/>
    <d v="1899-12-30T08:28:42"/>
    <d v="2025-03-12T00:00:00"/>
    <d v="1899-12-30T08:26:17"/>
    <d v="2025-03-12T00:00:00"/>
    <d v="1899-12-30T09:07:39"/>
    <x v="0"/>
    <s v="RFCPI"/>
    <s v="7022045014"/>
    <s v="FBO"/>
    <d v="1899-12-30T00:43:47"/>
    <d v="1899-12-30T00:41:22"/>
    <d v="1899-12-30T00:02:25"/>
    <s v="Granel"/>
    <s v="E001"/>
    <x v="2"/>
    <d v="1899-12-30T00:38:57"/>
    <d v="1899-12-30T00:41:22"/>
    <n v="8"/>
    <x v="13"/>
    <x v="3"/>
    <x v="2"/>
    <n v="0"/>
    <n v="0"/>
    <s v="OK"/>
    <s v="Granel"/>
    <x v="2"/>
    <n v="0"/>
    <s v="F. MALAGA"/>
    <s v="A"/>
    <d v="1899-12-30T00:02:25"/>
    <d v="1899-12-30T00:02:25"/>
    <s v="OK"/>
    <m/>
    <m/>
    <d v="1899-12-30T00:00:00"/>
    <d v="1899-12-30T00:38:57"/>
    <n v="4"/>
    <n v="-1.6782407407399669E-3"/>
    <n v="38.949999999998411"/>
    <n v="9"/>
    <s v="Si"/>
  </r>
  <r>
    <s v="CSMA"/>
    <s v="2025010057"/>
    <x v="0"/>
    <s v="ER4736BBF"/>
    <s v="E6462JZW"/>
    <d v="2025-03-12T00:00:00"/>
    <m/>
    <s v="3269"/>
    <x v="35"/>
    <s v="PA"/>
    <s v="S2"/>
    <m/>
    <d v="2025-03-12T00:00:00"/>
    <d v="1899-12-30T08:36:41"/>
    <d v="2025-03-12T00:00:00"/>
    <d v="1899-12-30T08:34:16"/>
    <d v="2025-03-12T00:00:00"/>
    <d v="1899-12-30T09:08:03"/>
    <x v="0"/>
    <s v="RFCPI"/>
    <s v="7022045015"/>
    <s v="FBO"/>
    <d v="1899-12-30T00:36:12"/>
    <d v="1899-12-30T00:33:47"/>
    <d v="1899-12-30T00:02:25"/>
    <s v="Granel"/>
    <s v="E001"/>
    <x v="2"/>
    <d v="1899-12-30T00:31:22"/>
    <d v="1899-12-30T00:33:47"/>
    <n v="8"/>
    <x v="13"/>
    <x v="3"/>
    <x v="2"/>
    <n v="0"/>
    <n v="0"/>
    <s v="OK"/>
    <s v="Granel"/>
    <x v="2"/>
    <n v="0"/>
    <s v="F. MALAGA"/>
    <s v="A"/>
    <d v="1899-12-30T00:02:25"/>
    <d v="1899-12-30T00:02:25"/>
    <s v="OK"/>
    <m/>
    <m/>
    <d v="1899-12-30T00:00:00"/>
    <d v="1899-12-30T00:31:22"/>
    <n v="4"/>
    <n v="-1.6782407407399669E-3"/>
    <n v="31.366666666670397"/>
    <n v="9"/>
    <s v="Si"/>
  </r>
  <r>
    <s v="CSMA"/>
    <s v="2025010056"/>
    <x v="0"/>
    <s v="ER0013BDS"/>
    <s v="E0472MWT"/>
    <d v="2025-03-12T00:00:00"/>
    <m/>
    <s v="3260"/>
    <x v="41"/>
    <s v="PA"/>
    <s v="S8"/>
    <m/>
    <d v="2025-03-12T00:00:00"/>
    <d v="1899-12-30T08:36:38"/>
    <d v="2025-03-12T00:00:00"/>
    <d v="1899-12-30T08:34:14"/>
    <d v="2025-03-12T00:00:00"/>
    <d v="1899-12-30T09:10:11"/>
    <x v="0"/>
    <s v="RFCPI"/>
    <s v="7022045016"/>
    <s v="EXW"/>
    <d v="1899-12-30T00:38:21"/>
    <d v="1899-12-30T00:35:57"/>
    <d v="1899-12-30T00:02:24"/>
    <s v="Granel"/>
    <s v="E001"/>
    <x v="1"/>
    <d v="1899-12-30T00:33:33"/>
    <d v="1899-12-30T00:35:57"/>
    <n v="8"/>
    <x v="13"/>
    <x v="3"/>
    <x v="2"/>
    <n v="0"/>
    <n v="0"/>
    <s v="OK"/>
    <s v="Granel"/>
    <x v="2"/>
    <n v="0"/>
    <s v="F. MALAGA"/>
    <s v="A"/>
    <d v="1899-12-30T00:02:24"/>
    <d v="1899-12-30T00:02:24"/>
    <s v="OK"/>
    <m/>
    <m/>
    <d v="1899-12-30T00:00:00"/>
    <d v="1899-12-30T00:33:33"/>
    <n v="4"/>
    <n v="-1.6666666666699803E-3"/>
    <n v="33.549999999998448"/>
    <n v="9"/>
    <s v="Si"/>
  </r>
  <r>
    <s v="CSMA"/>
    <s v="2025010062"/>
    <x v="0"/>
    <s v="ER2734BCC"/>
    <s v="E0235DVV"/>
    <d v="2025-03-12T00:00:00"/>
    <m/>
    <s v="3283"/>
    <x v="37"/>
    <s v="PA"/>
    <s v="PA"/>
    <m/>
    <d v="2025-03-12T00:00:00"/>
    <d v="1899-12-30T08:59:52"/>
    <d v="2025-03-12T00:00:00"/>
    <d v="1899-12-30T08:57:26"/>
    <d v="2025-03-12T00:00:00"/>
    <d v="1899-12-30T09:27:29"/>
    <x v="0"/>
    <s v="RFCPI"/>
    <s v="7022045018"/>
    <s v="EXW"/>
    <d v="1899-12-30T00:32:29"/>
    <d v="1899-12-30T00:30:03"/>
    <d v="1899-12-30T00:02:26"/>
    <s v="Ensacado"/>
    <s v="E002"/>
    <x v="1"/>
    <d v="1899-12-30T00:27:37"/>
    <d v="1899-12-30T00:30:03"/>
    <n v="8"/>
    <x v="13"/>
    <x v="3"/>
    <x v="1"/>
    <n v="0"/>
    <n v="0"/>
    <s v="OK"/>
    <s v="Ensacado"/>
    <x v="2"/>
    <n v="0"/>
    <s v="F. MALAGA"/>
    <s v="A"/>
    <d v="1899-12-30T00:02:26"/>
    <d v="1899-12-30T00:02:26"/>
    <s v="OK"/>
    <m/>
    <m/>
    <d v="1899-12-30T00:00:00"/>
    <d v="1899-12-30T00:27:37"/>
    <n v="4"/>
    <n v="-1.689814814820001E-3"/>
    <n v="27.616666666665573"/>
    <n v="9"/>
    <s v="Si"/>
  </r>
  <r>
    <s v="CSMA"/>
    <s v="2025010060"/>
    <x v="0"/>
    <s v="ER2025BCY"/>
    <s v="E8293MCV"/>
    <d v="2025-03-12T00:00:00"/>
    <m/>
    <s v="3283"/>
    <x v="37"/>
    <s v="PA"/>
    <s v="PA"/>
    <m/>
    <d v="2025-03-12T00:00:00"/>
    <d v="1899-12-30T08:51:44"/>
    <d v="2025-03-12T00:00:00"/>
    <d v="1899-12-30T08:49:19"/>
    <d v="2025-03-12T00:00:00"/>
    <d v="1899-12-30T09:29:47"/>
    <x v="0"/>
    <s v="RFCPI"/>
    <s v="7022045019"/>
    <s v="FBO"/>
    <d v="1899-12-30T00:42:53"/>
    <d v="1899-12-30T00:40:28"/>
    <d v="1899-12-30T00:02:25"/>
    <s v="Ensacado"/>
    <s v="E002"/>
    <x v="2"/>
    <d v="1899-12-30T00:38:03"/>
    <d v="1899-12-30T00:40:28"/>
    <n v="8"/>
    <x v="13"/>
    <x v="3"/>
    <x v="1"/>
    <n v="0"/>
    <n v="0"/>
    <s v="OK"/>
    <s v="Ensacado"/>
    <x v="2"/>
    <n v="0"/>
    <s v="F. MALAGA"/>
    <s v="A"/>
    <d v="1899-12-30T00:02:25"/>
    <d v="1899-12-30T00:02:25"/>
    <s v="OK"/>
    <m/>
    <m/>
    <d v="1899-12-30T00:00:00"/>
    <d v="1899-12-30T00:38:03"/>
    <n v="4"/>
    <n v="-1.6782407407400224E-3"/>
    <n v="38.049999999998356"/>
    <n v="9"/>
    <s v="Si"/>
  </r>
  <r>
    <s v="CSMA"/>
    <s v="2025010058"/>
    <x v="0"/>
    <s v="EB10320R"/>
    <s v="E4291FWJ"/>
    <d v="2025-03-12T00:00:00"/>
    <m/>
    <s v="3269"/>
    <x v="35"/>
    <s v="PA"/>
    <s v="S2"/>
    <m/>
    <d v="2025-03-12T00:00:00"/>
    <d v="1899-12-30T08:44:40"/>
    <d v="2025-03-12T00:00:00"/>
    <d v="1899-12-30T08:42:15"/>
    <d v="2025-03-12T00:00:00"/>
    <d v="1899-12-30T09:38:44"/>
    <x v="0"/>
    <s v="RFCPI"/>
    <s v="7022045020"/>
    <s v="FBO"/>
    <d v="1899-12-30T00:58:54"/>
    <d v="1899-12-30T00:56:29"/>
    <d v="1899-12-30T00:02:25"/>
    <s v="Granel"/>
    <s v="E001"/>
    <x v="2"/>
    <d v="1899-12-30T00:54:04"/>
    <d v="1899-12-30T00:56:29"/>
    <n v="8"/>
    <x v="13"/>
    <x v="3"/>
    <x v="2"/>
    <n v="0"/>
    <n v="0"/>
    <s v="OK"/>
    <s v="Granel"/>
    <x v="2"/>
    <n v="0"/>
    <s v="F. MALAGA"/>
    <s v="B"/>
    <d v="1899-12-30T00:02:25"/>
    <d v="1899-12-30T00:02:25"/>
    <s v="OK"/>
    <m/>
    <m/>
    <d v="1899-12-30T00:00:00"/>
    <d v="1899-12-30T00:54:04"/>
    <n v="4"/>
    <n v="-1.6782407407399669E-3"/>
    <n v="54.066666666672027"/>
    <n v="9"/>
    <s v="No"/>
  </r>
  <r>
    <s v="CSMA"/>
    <s v="2025010064"/>
    <x v="0"/>
    <s v="ER0936BBS"/>
    <s v="E1632JZF"/>
    <d v="2025-03-12T00:00:00"/>
    <m/>
    <s v="3269"/>
    <x v="35"/>
    <s v="PA"/>
    <s v="S2"/>
    <m/>
    <d v="2025-03-12T00:00:00"/>
    <d v="1899-12-30T09:03:02"/>
    <d v="2025-03-12T00:00:00"/>
    <d v="1899-12-30T09:00:37"/>
    <d v="2025-03-12T00:00:00"/>
    <d v="1899-12-30T09:50:55"/>
    <x v="0"/>
    <s v="RFCPI"/>
    <s v="7022045021"/>
    <s v="FBO"/>
    <d v="1899-12-30T00:52:43"/>
    <d v="1899-12-30T00:50:18"/>
    <d v="1899-12-30T00:02:25"/>
    <s v="Granel"/>
    <s v="E001"/>
    <x v="2"/>
    <d v="1899-12-30T00:47:53"/>
    <d v="1899-12-30T00:50:18"/>
    <n v="9"/>
    <x v="13"/>
    <x v="3"/>
    <x v="2"/>
    <n v="0"/>
    <n v="0"/>
    <s v="OK"/>
    <s v="Granel"/>
    <x v="2"/>
    <n v="0"/>
    <s v="F. MALAGA"/>
    <s v="B"/>
    <d v="1899-12-30T00:02:25"/>
    <d v="1899-12-30T00:02:25"/>
    <s v="OK"/>
    <m/>
    <m/>
    <d v="1899-12-30T00:00:00"/>
    <d v="1899-12-30T00:47:53"/>
    <n v="4"/>
    <n v="-1.6782407407400224E-3"/>
    <n v="47.883333333340786"/>
    <n v="9"/>
    <s v="No"/>
  </r>
  <r>
    <s v="CSMA"/>
    <s v="2025010068"/>
    <x v="0"/>
    <s v="ER5888BDP"/>
    <s v="E2277MGP"/>
    <d v="2025-03-12T00:00:00"/>
    <m/>
    <s v="3269"/>
    <x v="35"/>
    <s v="PA"/>
    <s v="S2"/>
    <m/>
    <d v="2025-03-12T00:00:00"/>
    <d v="1899-12-30T09:30:23"/>
    <d v="2025-03-12T00:00:00"/>
    <d v="1899-12-30T09:27:58"/>
    <d v="2025-03-12T00:00:00"/>
    <d v="1899-12-30T10:07:13"/>
    <x v="0"/>
    <s v="RFCPI"/>
    <s v="7022045023"/>
    <s v="EXW"/>
    <d v="1899-12-30T00:41:40"/>
    <d v="1899-12-30T00:39:15"/>
    <d v="1899-12-30T00:02:25"/>
    <s v="Granel"/>
    <s v="E001"/>
    <x v="1"/>
    <d v="1899-12-30T00:36:50"/>
    <d v="1899-12-30T00:39:15"/>
    <n v="9"/>
    <x v="13"/>
    <x v="3"/>
    <x v="2"/>
    <n v="0"/>
    <n v="0"/>
    <s v="OK"/>
    <s v="Granel"/>
    <x v="2"/>
    <n v="0"/>
    <s v="F. MALAGA"/>
    <s v="A"/>
    <d v="1899-12-30T00:02:25"/>
    <d v="1899-12-30T00:02:25"/>
    <s v="OK"/>
    <m/>
    <m/>
    <d v="1899-12-30T00:00:00"/>
    <d v="1899-12-30T00:36:50"/>
    <n v="4"/>
    <n v="-1.6782407407399669E-3"/>
    <n v="36.833333333328035"/>
    <n v="10"/>
    <s v="Si"/>
  </r>
  <r>
    <s v="CSMA"/>
    <s v="2025010069"/>
    <x v="0"/>
    <s v="ER8349BDL"/>
    <s v="E9043KYN"/>
    <d v="2025-03-12T00:00:00"/>
    <m/>
    <s v="3264"/>
    <x v="36"/>
    <s v="PA"/>
    <s v="S1"/>
    <m/>
    <d v="2025-03-12T00:00:00"/>
    <d v="1899-12-30T09:36:01"/>
    <d v="2025-03-12T00:00:00"/>
    <d v="1899-12-30T09:33:35"/>
    <d v="2025-03-12T00:00:00"/>
    <d v="1899-12-30T10:09:21"/>
    <x v="0"/>
    <s v="RFCPI"/>
    <s v="7022045024"/>
    <s v="EXW"/>
    <d v="1899-12-30T00:38:12"/>
    <d v="1899-12-30T00:35:46"/>
    <d v="1899-12-30T00:02:26"/>
    <s v="Granel"/>
    <s v="E001"/>
    <x v="1"/>
    <d v="1899-12-30T00:33:20"/>
    <d v="1899-12-30T00:35:46"/>
    <n v="9"/>
    <x v="13"/>
    <x v="3"/>
    <x v="2"/>
    <n v="0"/>
    <n v="0"/>
    <s v="OK"/>
    <s v="Granel"/>
    <x v="2"/>
    <n v="0"/>
    <s v="F. MALAGA"/>
    <s v="A"/>
    <d v="1899-12-30T00:02:26"/>
    <d v="1899-12-30T00:02:26"/>
    <s v="OK"/>
    <m/>
    <m/>
    <d v="1899-12-30T00:00:00"/>
    <d v="1899-12-30T00:33:20"/>
    <n v="4"/>
    <n v="-1.6898148148100089E-3"/>
    <n v="33.333333333335958"/>
    <n v="10"/>
    <s v="Si"/>
  </r>
  <r>
    <s v="CSMA"/>
    <s v="2025010073"/>
    <x v="0"/>
    <s v="ER2055BBW"/>
    <s v="E2530MGC"/>
    <d v="2025-03-12T00:00:00"/>
    <m/>
    <s v="3283"/>
    <x v="37"/>
    <s v="PA"/>
    <s v="PA"/>
    <m/>
    <d v="2025-03-12T00:00:00"/>
    <d v="1899-12-30T09:51:33"/>
    <d v="2025-03-12T00:00:00"/>
    <d v="1899-12-30T09:49:08"/>
    <d v="2025-03-12T00:00:00"/>
    <d v="1899-12-30T10:20:47"/>
    <x v="0"/>
    <s v="RFCPI"/>
    <s v="7022045025"/>
    <s v="EXW"/>
    <d v="1899-12-30T00:34:04"/>
    <d v="1899-12-30T00:31:39"/>
    <d v="1899-12-30T00:02:25"/>
    <s v="Ensacado"/>
    <s v="E002"/>
    <x v="1"/>
    <d v="1899-12-30T00:29:14"/>
    <d v="1899-12-30T00:31:39"/>
    <n v="9"/>
    <x v="13"/>
    <x v="3"/>
    <x v="1"/>
    <n v="0"/>
    <n v="0"/>
    <s v="OK"/>
    <s v="Ensacado"/>
    <x v="2"/>
    <n v="0"/>
    <s v="F. MALAGA"/>
    <s v="A"/>
    <d v="1899-12-30T00:02:25"/>
    <d v="1899-12-30T00:02:25"/>
    <s v="OK"/>
    <m/>
    <m/>
    <d v="1899-12-30T00:00:00"/>
    <d v="1899-12-30T00:29:14"/>
    <n v="4"/>
    <n v="-1.6782407407399669E-3"/>
    <n v="29.233333333339235"/>
    <n v="10"/>
    <s v="Si"/>
  </r>
  <r>
    <s v="CSMA"/>
    <s v="2025010075"/>
    <x v="0"/>
    <s v="ER7400BBF"/>
    <s v="E8916KGF"/>
    <d v="2025-03-12T00:00:00"/>
    <m/>
    <s v="3269"/>
    <x v="35"/>
    <s v="PA"/>
    <s v="S2"/>
    <m/>
    <d v="2025-03-12T00:00:00"/>
    <d v="1899-12-30T09:59:39"/>
    <d v="2025-03-12T00:00:00"/>
    <d v="1899-12-30T09:57:13"/>
    <d v="2025-03-12T00:00:00"/>
    <d v="1899-12-30T10:25:06"/>
    <x v="0"/>
    <s v="RFCPI"/>
    <s v="7022045026"/>
    <s v="FBO"/>
    <d v="1899-12-30T00:30:19"/>
    <d v="1899-12-30T00:27:53"/>
    <d v="1899-12-30T00:02:26"/>
    <s v="Granel"/>
    <s v="E001"/>
    <x v="2"/>
    <d v="1899-12-30T00:25:27"/>
    <d v="1899-12-30T00:27:53"/>
    <n v="9"/>
    <x v="13"/>
    <x v="3"/>
    <x v="2"/>
    <n v="0"/>
    <n v="0"/>
    <s v="OK"/>
    <s v="Granel"/>
    <x v="2"/>
    <n v="0"/>
    <s v="F. MALAGA"/>
    <s v="A"/>
    <d v="1899-12-30T00:02:26"/>
    <d v="1899-12-30T00:02:26"/>
    <s v="OK"/>
    <m/>
    <m/>
    <d v="1899-12-30T00:00:00"/>
    <d v="1899-12-30T00:25:27"/>
    <n v="4"/>
    <n v="-1.6898148148100089E-3"/>
    <n v="25.449999999998461"/>
    <n v="10"/>
    <s v="Si"/>
  </r>
  <r>
    <s v="CSMA"/>
    <s v="2025010072"/>
    <x v="0"/>
    <s v="ER6807BBV"/>
    <s v="E8120GLY"/>
    <d v="2025-03-12T00:00:00"/>
    <m/>
    <s v="3264"/>
    <x v="36"/>
    <s v="PA"/>
    <s v="S1"/>
    <m/>
    <d v="2025-03-12T00:00:00"/>
    <d v="1899-12-30T09:49:15"/>
    <d v="2025-03-12T00:00:00"/>
    <d v="1899-12-30T09:46:50"/>
    <d v="2025-03-12T00:00:00"/>
    <d v="1899-12-30T10:25:33"/>
    <x v="0"/>
    <s v="RFCPI"/>
    <s v="7022045027"/>
    <s v="FBO"/>
    <d v="1899-12-30T00:41:08"/>
    <d v="1899-12-30T00:38:43"/>
    <d v="1899-12-30T00:02:25"/>
    <s v="Granel"/>
    <s v="E001"/>
    <x v="2"/>
    <d v="1899-12-30T00:36:18"/>
    <d v="1899-12-30T00:38:43"/>
    <n v="9"/>
    <x v="13"/>
    <x v="3"/>
    <x v="2"/>
    <n v="0"/>
    <n v="0"/>
    <s v="OK"/>
    <s v="Granel"/>
    <x v="2"/>
    <n v="0"/>
    <s v="F. MALAGA"/>
    <s v="A"/>
    <d v="1899-12-30T00:02:25"/>
    <d v="1899-12-30T00:02:25"/>
    <s v="OK"/>
    <m/>
    <m/>
    <d v="1899-12-30T00:00:00"/>
    <d v="1899-12-30T00:36:18"/>
    <n v="4"/>
    <n v="-1.6782407407400224E-3"/>
    <n v="36.299999999995201"/>
    <n v="10"/>
    <s v="Si"/>
  </r>
  <r>
    <s v="CSMA"/>
    <s v="2025010077"/>
    <x v="0"/>
    <s v="ER3631BBH"/>
    <s v="E1303MMC"/>
    <d v="2025-03-12T00:00:00"/>
    <m/>
    <s v="3269"/>
    <x v="35"/>
    <s v="PA"/>
    <s v="S2"/>
    <m/>
    <d v="2025-03-12T00:00:00"/>
    <d v="1899-12-30T10:03:27"/>
    <d v="2025-03-12T00:00:00"/>
    <d v="1899-12-30T10:01:02"/>
    <d v="2025-03-12T00:00:00"/>
    <d v="1899-12-30T10:26:51"/>
    <x v="0"/>
    <s v="RFCPI"/>
    <s v="7022045028"/>
    <s v="FBO"/>
    <d v="1899-12-30T00:28:14"/>
    <d v="1899-12-30T00:25:49"/>
    <d v="1899-12-30T00:02:25"/>
    <s v="Granel"/>
    <s v="E001"/>
    <x v="2"/>
    <d v="1899-12-30T00:23:24"/>
    <d v="1899-12-30T00:25:49"/>
    <n v="10"/>
    <x v="13"/>
    <x v="3"/>
    <x v="2"/>
    <n v="0"/>
    <n v="0"/>
    <s v="OK"/>
    <s v="Granel"/>
    <x v="2"/>
    <n v="0"/>
    <s v="F. MALAGA"/>
    <s v="A"/>
    <d v="1899-12-30T00:02:25"/>
    <d v="1899-12-30T00:02:25"/>
    <s v="OK"/>
    <m/>
    <m/>
    <d v="1899-12-30T00:00:00"/>
    <d v="1899-12-30T00:23:24"/>
    <n v="4"/>
    <n v="-1.6782407407400224E-3"/>
    <n v="23.399999999999981"/>
    <n v="10"/>
    <s v="Si"/>
  </r>
  <r>
    <s v="CSMA"/>
    <s v="2025010074"/>
    <x v="0"/>
    <s v="ER3449BDC"/>
    <s v="E0717JGV"/>
    <d v="2025-03-12T00:00:00"/>
    <m/>
    <s v="3283"/>
    <x v="37"/>
    <s v="PA"/>
    <s v="PA"/>
    <m/>
    <d v="2025-03-12T00:00:00"/>
    <d v="1899-12-30T09:53:35"/>
    <d v="2025-03-12T00:00:00"/>
    <d v="1899-12-30T09:51:09"/>
    <d v="2025-03-12T00:00:00"/>
    <d v="1899-12-30T10:33:21"/>
    <x v="0"/>
    <s v="RFCPI"/>
    <s v="7022045029"/>
    <s v="FBO"/>
    <d v="1899-12-30T00:44:38"/>
    <d v="1899-12-30T00:42:12"/>
    <d v="1899-12-30T00:02:26"/>
    <s v="Ensacado"/>
    <s v="E002"/>
    <x v="2"/>
    <d v="1899-12-30T00:39:46"/>
    <d v="1899-12-30T00:42:12"/>
    <n v="9"/>
    <x v="13"/>
    <x v="3"/>
    <x v="1"/>
    <n v="0"/>
    <n v="0"/>
    <s v="OK"/>
    <s v="Ensacado"/>
    <x v="2"/>
    <n v="0"/>
    <s v="F. MALAGA"/>
    <s v="A"/>
    <d v="1899-12-30T00:02:26"/>
    <d v="1899-12-30T00:02:26"/>
    <s v="OK"/>
    <m/>
    <m/>
    <d v="1899-12-30T00:00:00"/>
    <d v="1899-12-30T00:39:46"/>
    <n v="4"/>
    <n v="-1.689814814820001E-3"/>
    <n v="39.766666666665557"/>
    <n v="10"/>
    <s v="Si"/>
  </r>
  <r>
    <s v="CSMA"/>
    <s v="2025010078"/>
    <x v="0"/>
    <s v="ER4619BBY"/>
    <s v="E8822FFZ"/>
    <d v="2025-03-12T00:00:00"/>
    <m/>
    <s v="3264"/>
    <x v="36"/>
    <s v="PA"/>
    <s v="S1"/>
    <m/>
    <d v="2025-03-12T00:00:00"/>
    <d v="1899-12-30T10:11:12"/>
    <d v="2025-03-12T00:00:00"/>
    <d v="1899-12-30T10:08:48"/>
    <d v="2025-03-12T00:00:00"/>
    <d v="1899-12-30T10:38:00"/>
    <x v="0"/>
    <s v="RFCPI"/>
    <s v="7022045030"/>
    <s v="FBO"/>
    <d v="1899-12-30T00:31:36"/>
    <d v="1899-12-30T00:29:12"/>
    <d v="1899-12-30T00:02:24"/>
    <s v="Granel"/>
    <s v="E001"/>
    <x v="2"/>
    <d v="1899-12-30T00:26:48"/>
    <d v="1899-12-30T00:29:12"/>
    <n v="10"/>
    <x v="13"/>
    <x v="3"/>
    <x v="2"/>
    <n v="0"/>
    <n v="0"/>
    <s v="OK"/>
    <s v="Granel"/>
    <x v="2"/>
    <n v="0"/>
    <s v="F. MALAGA"/>
    <s v="A"/>
    <d v="1899-12-30T00:02:24"/>
    <d v="1899-12-30T00:02:24"/>
    <s v="OK"/>
    <m/>
    <m/>
    <d v="1899-12-30T00:00:00"/>
    <d v="1899-12-30T00:26:48"/>
    <n v="4"/>
    <n v="-1.6666666666600438E-3"/>
    <n v="26.800000000012741"/>
    <n v="10"/>
    <s v="Si"/>
  </r>
  <r>
    <s v="CSMA"/>
    <s v="2025010081"/>
    <x v="0"/>
    <s v="EJ02544R"/>
    <s v="E9533LGJ"/>
    <d v="2025-03-12T00:00:00"/>
    <m/>
    <s v="3283"/>
    <x v="37"/>
    <s v="PA"/>
    <s v="PA"/>
    <m/>
    <d v="2025-03-12T00:00:00"/>
    <d v="1899-12-30T10:16:33"/>
    <d v="2025-03-12T00:00:00"/>
    <d v="1899-12-30T10:14:08"/>
    <d v="2025-03-12T00:00:00"/>
    <d v="1899-12-30T10:41:54"/>
    <x v="0"/>
    <s v="RFCPI"/>
    <s v="7022045031"/>
    <s v="FBO"/>
    <d v="1899-12-30T00:30:11"/>
    <d v="1899-12-30T00:27:46"/>
    <d v="1899-12-30T00:02:25"/>
    <s v="Ensacado"/>
    <s v="E002"/>
    <x v="2"/>
    <d v="1899-12-30T00:25:21"/>
    <d v="1899-12-30T00:27:46"/>
    <n v="10"/>
    <x v="13"/>
    <x v="3"/>
    <x v="1"/>
    <n v="0"/>
    <n v="0"/>
    <s v="OK"/>
    <s v="Ensacado"/>
    <x v="2"/>
    <n v="0"/>
    <s v="F. MALAGA"/>
    <s v="A"/>
    <d v="1899-12-30T00:02:25"/>
    <d v="1899-12-30T00:02:25"/>
    <s v="OK"/>
    <m/>
    <m/>
    <d v="1899-12-30T00:00:00"/>
    <d v="1899-12-30T00:25:21"/>
    <n v="4"/>
    <n v="-1.6782407407399669E-3"/>
    <n v="25.35000000000484"/>
    <n v="10"/>
    <s v="Si"/>
  </r>
  <r>
    <s v="CSMA"/>
    <s v="2025010085"/>
    <x v="0"/>
    <s v="ER0860BBM"/>
    <s v="E5730JVY"/>
    <d v="2025-03-12T00:00:00"/>
    <m/>
    <s v="3263"/>
    <x v="43"/>
    <s v="PA"/>
    <s v="S5"/>
    <m/>
    <d v="2025-03-12T00:00:00"/>
    <d v="1899-12-30T10:28:49"/>
    <d v="2025-03-12T00:00:00"/>
    <d v="1899-12-30T10:26:25"/>
    <d v="2025-03-12T00:00:00"/>
    <d v="1899-12-30T10:58:13"/>
    <x v="0"/>
    <s v="RFCPI"/>
    <s v="7022045032"/>
    <s v="FBO"/>
    <d v="1899-12-30T00:34:12"/>
    <d v="1899-12-30T00:31:48"/>
    <d v="1899-12-30T00:02:24"/>
    <s v="Granel"/>
    <s v="E001"/>
    <x v="2"/>
    <d v="1899-12-30T00:29:24"/>
    <d v="1899-12-30T00:31:48"/>
    <n v="10"/>
    <x v="13"/>
    <x v="3"/>
    <x v="2"/>
    <n v="0"/>
    <n v="0"/>
    <s v="OK"/>
    <s v="Granel"/>
    <x v="2"/>
    <n v="0"/>
    <s v="F. MALAGA"/>
    <s v="A"/>
    <d v="1899-12-30T00:02:24"/>
    <d v="1899-12-30T00:02:24"/>
    <s v="OK"/>
    <m/>
    <m/>
    <d v="1899-12-30T00:00:00"/>
    <d v="1899-12-30T00:29:24"/>
    <n v="4"/>
    <n v="-1.6666666666700358E-3"/>
    <n v="29.400000000004756"/>
    <n v="10"/>
    <s v="Si"/>
  </r>
  <r>
    <s v="CSMA"/>
    <s v="2025010086"/>
    <x v="0"/>
    <s v="EMA02414R"/>
    <s v="E4258HML"/>
    <d v="2025-03-12T00:00:00"/>
    <m/>
    <s v="3269"/>
    <x v="35"/>
    <s v="PA"/>
    <s v="S2"/>
    <m/>
    <d v="2025-03-12T00:00:00"/>
    <d v="1899-12-30T10:28:54"/>
    <d v="2025-03-12T00:00:00"/>
    <d v="1899-12-30T10:26:29"/>
    <d v="2025-03-12T00:00:00"/>
    <d v="1899-12-30T10:59:17"/>
    <x v="0"/>
    <s v="RFCPI"/>
    <s v="7022045033"/>
    <s v="FBO"/>
    <d v="1899-12-30T00:35:13"/>
    <d v="1899-12-30T00:32:48"/>
    <d v="1899-12-30T00:02:25"/>
    <s v="Granel"/>
    <s v="E001"/>
    <x v="2"/>
    <d v="1899-12-30T00:30:23"/>
    <d v="1899-12-30T00:32:48"/>
    <n v="10"/>
    <x v="13"/>
    <x v="3"/>
    <x v="2"/>
    <n v="0"/>
    <n v="0"/>
    <s v="OK"/>
    <s v="Granel"/>
    <x v="2"/>
    <n v="0"/>
    <s v="F. MALAGA"/>
    <s v="A"/>
    <d v="1899-12-30T00:02:25"/>
    <d v="1899-12-30T00:02:25"/>
    <s v="OK"/>
    <m/>
    <m/>
    <d v="1899-12-30T00:00:00"/>
    <d v="1899-12-30T00:30:23"/>
    <n v="4"/>
    <n v="-1.6782407407399669E-3"/>
    <n v="30.383333333337575"/>
    <n v="10"/>
    <s v="Si"/>
  </r>
  <r>
    <s v="CSMA"/>
    <s v="2025010084"/>
    <x v="0"/>
    <s v="ER3035BDJ"/>
    <s v="E1617MGZ"/>
    <d v="2025-03-12T00:00:00"/>
    <m/>
    <s v="3269"/>
    <x v="35"/>
    <s v="PA"/>
    <s v="S2"/>
    <m/>
    <d v="2025-03-12T00:00:00"/>
    <d v="1899-12-30T10:27:19"/>
    <d v="2025-03-12T00:00:00"/>
    <d v="1899-12-30T10:24:53"/>
    <d v="2025-03-12T00:00:00"/>
    <d v="1899-12-30T11:03:21"/>
    <x v="0"/>
    <s v="RFCPI"/>
    <s v="7022045035"/>
    <s v="FBO"/>
    <d v="1899-12-30T00:40:54"/>
    <d v="1899-12-30T00:38:28"/>
    <d v="1899-12-30T00:02:26"/>
    <s v="Granel"/>
    <s v="E001"/>
    <x v="2"/>
    <d v="1899-12-30T00:36:02"/>
    <d v="1899-12-30T00:38:28"/>
    <n v="10"/>
    <x v="13"/>
    <x v="3"/>
    <x v="2"/>
    <n v="0"/>
    <n v="0"/>
    <s v="OK"/>
    <s v="Granel"/>
    <x v="2"/>
    <n v="0"/>
    <s v="F. MALAGA"/>
    <s v="A"/>
    <d v="1899-12-30T00:02:26"/>
    <d v="1899-12-30T00:02:26"/>
    <s v="OK"/>
    <m/>
    <m/>
    <d v="1899-12-30T00:00:00"/>
    <d v="1899-12-30T00:36:02"/>
    <n v="4"/>
    <n v="-1.6898148148100089E-3"/>
    <n v="36.033333333335982"/>
    <n v="11"/>
    <s v="Si"/>
  </r>
  <r>
    <s v="CSMA"/>
    <s v="2025010082"/>
    <x v="0"/>
    <s v="ELE02494R"/>
    <s v="E7977MGZ"/>
    <d v="2025-03-12T00:00:00"/>
    <m/>
    <s v="3260"/>
    <x v="41"/>
    <s v="PA"/>
    <s v="S8"/>
    <m/>
    <d v="2025-03-12T00:00:00"/>
    <d v="1899-12-30T10:21:44"/>
    <d v="2025-03-12T00:00:00"/>
    <d v="1899-12-30T10:19:19"/>
    <d v="2025-03-12T00:00:00"/>
    <d v="1899-12-30T11:13:26"/>
    <x v="0"/>
    <s v="RFCPI"/>
    <s v="7022045039"/>
    <s v="FBO"/>
    <d v="1899-12-30T00:56:32"/>
    <d v="1899-12-30T00:54:07"/>
    <d v="1899-12-30T00:02:25"/>
    <s v="Granel"/>
    <s v="E001"/>
    <x v="2"/>
    <d v="1899-12-30T00:51:42"/>
    <d v="1899-12-30T00:54:07"/>
    <n v="10"/>
    <x v="13"/>
    <x v="3"/>
    <x v="2"/>
    <n v="0"/>
    <n v="0"/>
    <s v="OK"/>
    <s v="Granel"/>
    <x v="2"/>
    <n v="0"/>
    <s v="F. MALAGA"/>
    <s v="B"/>
    <d v="1899-12-30T00:02:25"/>
    <d v="1899-12-30T00:02:25"/>
    <s v="OK"/>
    <m/>
    <m/>
    <d v="1899-12-30T00:00:00"/>
    <d v="1899-12-30T00:51:42"/>
    <n v="4"/>
    <n v="-1.6782407407400224E-3"/>
    <n v="51.7000000000032"/>
    <n v="11"/>
    <s v="No"/>
  </r>
  <r>
    <s v="CSMA"/>
    <s v="2025010096"/>
    <x v="0"/>
    <s v="ER8221BBJ"/>
    <s v="E3888GZR"/>
    <d v="2025-03-12T00:00:00"/>
    <m/>
    <s v="3269"/>
    <x v="35"/>
    <s v="PA"/>
    <s v="S2"/>
    <m/>
    <d v="2025-03-12T00:00:00"/>
    <d v="1899-12-30T10:55:17"/>
    <d v="2025-03-12T00:00:00"/>
    <d v="1899-12-30T10:52:51"/>
    <d v="2025-03-12T00:00:00"/>
    <d v="1899-12-30T11:15:58"/>
    <x v="0"/>
    <s v="RFCPI"/>
    <s v="7022045041"/>
    <s v="EXW"/>
    <d v="1899-12-30T00:25:33"/>
    <d v="1899-12-30T00:23:07"/>
    <d v="1899-12-30T00:02:26"/>
    <s v="Granel"/>
    <s v="E001"/>
    <x v="1"/>
    <d v="1899-12-30T00:20:41"/>
    <d v="1899-12-30T00:23:07"/>
    <n v="10"/>
    <x v="13"/>
    <x v="3"/>
    <x v="2"/>
    <n v="0"/>
    <n v="0"/>
    <s v="OK"/>
    <s v="Granel"/>
    <x v="2"/>
    <n v="0"/>
    <s v="F. MALAGA"/>
    <s v="A"/>
    <d v="1899-12-30T00:02:26"/>
    <d v="1899-12-30T00:02:26"/>
    <s v="OK"/>
    <m/>
    <m/>
    <d v="1899-12-30T00:00:00"/>
    <d v="1899-12-30T00:20:41"/>
    <n v="4"/>
    <n v="-1.6898148148100089E-3"/>
    <n v="20.683333333339178"/>
    <n v="11"/>
    <s v="Si"/>
  </r>
  <r>
    <s v="CSMA"/>
    <s v="2025010091"/>
    <x v="0"/>
    <s v="EM23188R"/>
    <s v="E4446DBR"/>
    <d v="2025-03-12T00:00:00"/>
    <m/>
    <s v="3283"/>
    <x v="37"/>
    <s v="PA"/>
    <s v="PA"/>
    <m/>
    <d v="2025-03-12T00:00:00"/>
    <d v="1899-12-30T10:49:13"/>
    <d v="2025-03-12T00:00:00"/>
    <d v="1899-12-30T10:46:47"/>
    <d v="2025-03-12T00:00:00"/>
    <d v="1899-12-30T11:17:40"/>
    <x v="0"/>
    <s v="RFCPI"/>
    <s v="7022045042"/>
    <s v="EXW"/>
    <d v="1899-12-30T00:33:19"/>
    <d v="1899-12-30T00:30:53"/>
    <d v="1899-12-30T00:02:26"/>
    <s v="Ensacado"/>
    <s v="E002"/>
    <x v="1"/>
    <d v="1899-12-30T00:28:27"/>
    <d v="1899-12-30T00:30:53"/>
    <n v="10"/>
    <x v="13"/>
    <x v="3"/>
    <x v="1"/>
    <n v="0"/>
    <n v="0"/>
    <s v="OK"/>
    <s v="Ensacado"/>
    <x v="2"/>
    <n v="0"/>
    <s v="F. MALAGA"/>
    <s v="A"/>
    <d v="1899-12-30T00:02:26"/>
    <d v="1899-12-30T00:02:26"/>
    <s v="OK"/>
    <m/>
    <m/>
    <d v="1899-12-30T00:00:00"/>
    <d v="1899-12-30T00:28:27"/>
    <n v="4"/>
    <n v="-1.689814814820001E-3"/>
    <n v="28.449999999993576"/>
    <n v="11"/>
    <s v="Si"/>
  </r>
  <r>
    <s v="CSMA"/>
    <s v="2025010087"/>
    <x v="0"/>
    <s v="ER9154BBC"/>
    <s v="E0974JKJ"/>
    <d v="2025-03-12T00:00:00"/>
    <m/>
    <s v="3264"/>
    <x v="36"/>
    <s v="PA"/>
    <s v="S1"/>
    <m/>
    <d v="2025-03-12T00:00:00"/>
    <d v="1899-12-30T10:32:35"/>
    <d v="2025-03-12T00:00:00"/>
    <d v="1899-12-30T10:30:10"/>
    <d v="2025-03-12T00:00:00"/>
    <d v="1899-12-30T11:18:46"/>
    <x v="0"/>
    <s v="RFCPI"/>
    <s v="7022045043"/>
    <s v="FBO"/>
    <d v="1899-12-30T00:51:01"/>
    <d v="1899-12-30T00:48:36"/>
    <d v="1899-12-30T00:02:25"/>
    <s v="Granel"/>
    <s v="E001"/>
    <x v="2"/>
    <d v="1899-12-30T00:46:11"/>
    <d v="1899-12-30T00:48:36"/>
    <n v="10"/>
    <x v="13"/>
    <x v="3"/>
    <x v="2"/>
    <n v="0"/>
    <n v="0"/>
    <s v="OK"/>
    <s v="Granel"/>
    <x v="2"/>
    <n v="0"/>
    <s v="F. MALAGA"/>
    <s v="B"/>
    <d v="1899-12-30T00:02:25"/>
    <d v="1899-12-30T00:02:25"/>
    <s v="OK"/>
    <m/>
    <m/>
    <d v="1899-12-30T00:00:00"/>
    <d v="1899-12-30T00:46:11"/>
    <n v="4"/>
    <n v="-1.6782407407400224E-3"/>
    <n v="46.183333333334367"/>
    <n v="11"/>
    <s v="No"/>
  </r>
  <r>
    <s v="CSMA"/>
    <s v="2025010095"/>
    <x v="0"/>
    <s v="ER8880BDL"/>
    <s v="E1376KSX"/>
    <d v="2025-03-12T00:00:00"/>
    <m/>
    <s v="3262"/>
    <x v="40"/>
    <s v="PA"/>
    <s v="S6"/>
    <m/>
    <d v="2025-03-12T00:00:00"/>
    <d v="1899-12-30T10:54:45"/>
    <d v="2025-03-12T00:00:00"/>
    <d v="1899-12-30T10:52:19"/>
    <d v="2025-03-12T00:00:00"/>
    <d v="1899-12-30T11:20:42"/>
    <x v="0"/>
    <s v="RFCPI"/>
    <s v="7022045044"/>
    <s v="EXW"/>
    <d v="1899-12-30T00:30:49"/>
    <d v="1899-12-30T00:28:23"/>
    <d v="1899-12-30T00:02:26"/>
    <s v="Granel"/>
    <s v="E001"/>
    <x v="1"/>
    <d v="1899-12-30T00:25:57"/>
    <d v="1899-12-30T00:28:23"/>
    <n v="10"/>
    <x v="13"/>
    <x v="3"/>
    <x v="2"/>
    <n v="0"/>
    <n v="0"/>
    <s v="OK"/>
    <s v="Granel"/>
    <x v="2"/>
    <n v="0"/>
    <s v="F. MALAGA"/>
    <s v="A"/>
    <d v="1899-12-30T00:02:26"/>
    <d v="1899-12-30T00:02:26"/>
    <s v="OK"/>
    <m/>
    <m/>
    <d v="1899-12-30T00:00:00"/>
    <d v="1899-12-30T00:25:57"/>
    <n v="4"/>
    <n v="-1.6898148148100089E-3"/>
    <n v="25.949999999995182"/>
    <n v="11"/>
    <s v="Si"/>
  </r>
  <r>
    <s v="CSMA"/>
    <s v="2025010093"/>
    <x v="0"/>
    <s v="ER9151BBT"/>
    <s v="E8976JGF"/>
    <d v="2025-03-12T00:00:00"/>
    <m/>
    <s v="3264"/>
    <x v="36"/>
    <s v="PA"/>
    <s v="S1"/>
    <m/>
    <d v="2025-03-12T00:00:00"/>
    <d v="1899-12-30T10:53:54"/>
    <d v="2025-03-12T00:00:00"/>
    <d v="1899-12-30T10:51:28"/>
    <d v="2025-03-12T00:00:00"/>
    <d v="1899-12-30T11:27:18"/>
    <x v="0"/>
    <s v="RFCPI"/>
    <s v="7022045045"/>
    <s v="EXW"/>
    <d v="1899-12-30T00:38:16"/>
    <d v="1899-12-30T00:35:50"/>
    <d v="1899-12-30T00:02:26"/>
    <s v="Granel"/>
    <s v="E001"/>
    <x v="1"/>
    <d v="1899-12-30T00:33:24"/>
    <d v="1899-12-30T00:35:50"/>
    <n v="10"/>
    <x v="13"/>
    <x v="3"/>
    <x v="2"/>
    <n v="0"/>
    <n v="0"/>
    <s v="OK"/>
    <s v="Granel"/>
    <x v="2"/>
    <n v="0"/>
    <s v="F. MALAGA"/>
    <s v="A"/>
    <d v="1899-12-30T00:02:26"/>
    <d v="1899-12-30T00:02:26"/>
    <s v="OK"/>
    <m/>
    <m/>
    <d v="1899-12-30T00:00:00"/>
    <d v="1899-12-30T00:33:24"/>
    <n v="4"/>
    <n v="-1.6898148148100089E-3"/>
    <n v="33.400000000008021"/>
    <n v="11"/>
    <s v="Si"/>
  </r>
  <r>
    <s v="CSMA"/>
    <s v="2025010100"/>
    <x v="0"/>
    <s v="ER3520BBL"/>
    <s v="E4768KNH"/>
    <d v="2025-03-12T00:00:00"/>
    <m/>
    <s v="3269"/>
    <x v="35"/>
    <s v="PA"/>
    <s v="S2"/>
    <m/>
    <d v="2025-03-12T00:00:00"/>
    <d v="1899-12-30T11:01:42"/>
    <d v="2025-03-12T00:00:00"/>
    <d v="1899-12-30T10:59:16"/>
    <d v="2025-03-12T00:00:00"/>
    <d v="1899-12-30T11:28:17"/>
    <x v="0"/>
    <s v="RFCPI"/>
    <s v="7022045046"/>
    <s v="FBO"/>
    <d v="1899-12-30T00:31:27"/>
    <d v="1899-12-30T00:29:01"/>
    <d v="1899-12-30T00:02:26"/>
    <s v="Granel"/>
    <s v="E001"/>
    <x v="2"/>
    <d v="1899-12-30T00:26:35"/>
    <d v="1899-12-30T00:29:01"/>
    <n v="11"/>
    <x v="13"/>
    <x v="3"/>
    <x v="2"/>
    <n v="0"/>
    <n v="0"/>
    <s v="OK"/>
    <s v="Granel"/>
    <x v="2"/>
    <n v="0"/>
    <s v="F. MALAGA"/>
    <s v="A"/>
    <d v="1899-12-30T00:02:26"/>
    <d v="1899-12-30T00:02:26"/>
    <s v="OK"/>
    <m/>
    <m/>
    <d v="1899-12-30T00:00:00"/>
    <d v="1899-12-30T00:26:35"/>
    <n v="4"/>
    <n v="-1.689814814820001E-3"/>
    <n v="26.583333333336022"/>
    <n v="11"/>
    <s v="Si"/>
  </r>
  <r>
    <s v="CSMA"/>
    <s v="2025010098"/>
    <x v="0"/>
    <s v="ER9443BDF"/>
    <s v="E4941MFZ"/>
    <d v="2025-03-12T00:00:00"/>
    <m/>
    <s v="3263"/>
    <x v="43"/>
    <s v="PA"/>
    <s v="S5"/>
    <m/>
    <d v="2025-03-12T00:00:00"/>
    <d v="1899-12-30T10:59:08"/>
    <d v="2025-03-12T00:00:00"/>
    <d v="1899-12-30T10:56:44"/>
    <d v="2025-03-12T00:00:00"/>
    <d v="1899-12-30T11:29:32"/>
    <x v="0"/>
    <s v="RFCPI"/>
    <s v="7022045047"/>
    <s v="EXW"/>
    <d v="1899-12-30T00:35:12"/>
    <d v="1899-12-30T00:32:48"/>
    <d v="1899-12-30T00:02:24"/>
    <s v="Granel"/>
    <s v="E001"/>
    <x v="1"/>
    <d v="1899-12-30T00:30:24"/>
    <d v="1899-12-30T00:32:48"/>
    <n v="10"/>
    <x v="13"/>
    <x v="3"/>
    <x v="2"/>
    <n v="0"/>
    <n v="0"/>
    <s v="OK"/>
    <s v="Granel"/>
    <x v="2"/>
    <n v="0"/>
    <s v="F. MALAGA"/>
    <s v="A"/>
    <d v="1899-12-30T00:02:24"/>
    <d v="1899-12-30T00:02:24"/>
    <s v="OK"/>
    <m/>
    <m/>
    <d v="1899-12-30T00:00:00"/>
    <d v="1899-12-30T00:30:24"/>
    <n v="4"/>
    <n v="-1.6666666666700358E-3"/>
    <n v="30.399999999998357"/>
    <n v="11"/>
    <s v="Si"/>
  </r>
  <r>
    <s v="CSMA"/>
    <s v="2025010102"/>
    <x v="0"/>
    <s v="ER4428BCL"/>
    <s v="E1213JRC"/>
    <d v="2025-03-12T00:00:00"/>
    <m/>
    <s v="3283"/>
    <x v="37"/>
    <s v="PA"/>
    <s v="PA"/>
    <m/>
    <d v="2025-03-12T00:00:00"/>
    <d v="1899-12-30T11:04:10"/>
    <d v="2025-03-12T00:00:00"/>
    <d v="1899-12-30T11:01:46"/>
    <d v="2025-03-12T00:00:00"/>
    <d v="1899-12-30T11:32:54"/>
    <x v="0"/>
    <s v="RFCPI"/>
    <s v="7022045048"/>
    <s v="FBO"/>
    <d v="1899-12-30T00:33:32"/>
    <d v="1899-12-30T00:31:08"/>
    <d v="1899-12-30T00:02:24"/>
    <s v="Ensacado"/>
    <s v="E002"/>
    <x v="2"/>
    <d v="1899-12-30T00:28:44"/>
    <d v="1899-12-30T00:31:08"/>
    <n v="11"/>
    <x v="13"/>
    <x v="3"/>
    <x v="1"/>
    <n v="0"/>
    <n v="0"/>
    <s v="OK"/>
    <s v="Ensacado"/>
    <x v="2"/>
    <n v="0"/>
    <s v="F. MALAGA"/>
    <s v="A"/>
    <d v="1899-12-30T00:02:24"/>
    <d v="1899-12-30T00:02:24"/>
    <s v="OK"/>
    <m/>
    <m/>
    <d v="1899-12-30T00:00:00"/>
    <d v="1899-12-30T00:28:44"/>
    <n v="4"/>
    <n v="-1.6666666666599883E-3"/>
    <n v="28.733333333342433"/>
    <n v="11"/>
    <s v="Si"/>
  </r>
  <r>
    <s v="CSMA"/>
    <s v="2025010099"/>
    <x v="0"/>
    <s v="ER1055BBH"/>
    <s v="E0721JRZ"/>
    <d v="2025-03-12T00:00:00"/>
    <m/>
    <s v="3264"/>
    <x v="36"/>
    <s v="PA"/>
    <s v="S1"/>
    <m/>
    <d v="2025-03-12T00:00:00"/>
    <d v="1899-12-30T10:59:33"/>
    <d v="2025-03-12T00:00:00"/>
    <d v="1899-12-30T10:57:08"/>
    <d v="2025-03-12T00:00:00"/>
    <d v="1899-12-30T11:35:04"/>
    <x v="0"/>
    <s v="RFCPI"/>
    <s v="7022045049"/>
    <s v="FBO"/>
    <d v="1899-12-30T00:40:21"/>
    <d v="1899-12-30T00:37:56"/>
    <d v="1899-12-30T00:02:25"/>
    <s v="Granel"/>
    <s v="E001"/>
    <x v="2"/>
    <d v="1899-12-30T00:35:31"/>
    <d v="1899-12-30T00:37:56"/>
    <n v="10"/>
    <x v="13"/>
    <x v="3"/>
    <x v="2"/>
    <n v="0"/>
    <n v="0"/>
    <s v="OK"/>
    <s v="Granel"/>
    <x v="2"/>
    <n v="0"/>
    <s v="F. MALAGA"/>
    <s v="A"/>
    <d v="1899-12-30T00:02:25"/>
    <d v="1899-12-30T00:02:25"/>
    <s v="OK"/>
    <m/>
    <m/>
    <d v="1899-12-30T00:00:00"/>
    <d v="1899-12-30T00:35:31"/>
    <n v="4"/>
    <n v="-1.6782407407399669E-3"/>
    <n v="35.516666666678397"/>
    <n v="11"/>
    <s v="Si"/>
  </r>
  <r>
    <s v="CSMA"/>
    <s v="2025010101"/>
    <x v="0"/>
    <s v="ER3246BBZ"/>
    <s v="E9025LJD"/>
    <d v="2025-03-12T00:00:00"/>
    <m/>
    <s v="3269"/>
    <x v="35"/>
    <s v="PA"/>
    <s v="S2"/>
    <m/>
    <d v="2025-03-12T00:00:00"/>
    <d v="1899-12-30T11:02:40"/>
    <d v="2025-03-12T00:00:00"/>
    <d v="1899-12-30T11:00:16"/>
    <d v="2025-03-12T00:00:00"/>
    <d v="1899-12-30T11:42:35"/>
    <x v="0"/>
    <s v="RFCPI"/>
    <s v="7022045050"/>
    <s v="FBO"/>
    <d v="1899-12-30T00:44:43"/>
    <d v="1899-12-30T00:42:19"/>
    <d v="1899-12-30T00:02:24"/>
    <s v="Granel"/>
    <s v="E001"/>
    <x v="2"/>
    <d v="1899-12-30T00:39:55"/>
    <d v="1899-12-30T00:42:19"/>
    <n v="11"/>
    <x v="13"/>
    <x v="3"/>
    <x v="2"/>
    <n v="0"/>
    <n v="0"/>
    <s v="OK"/>
    <s v="Granel"/>
    <x v="2"/>
    <n v="0"/>
    <s v="F. MALAGA"/>
    <s v="A"/>
    <d v="1899-12-30T00:02:24"/>
    <d v="1899-12-30T00:02:24"/>
    <s v="OK"/>
    <m/>
    <m/>
    <d v="1899-12-30T00:00:00"/>
    <d v="1899-12-30T00:39:55"/>
    <n v="4"/>
    <n v="-1.6666666666700358E-3"/>
    <n v="39.916666666655985"/>
    <n v="11"/>
    <s v="Si"/>
  </r>
  <r>
    <s v="CSMA"/>
    <s v="2025010103"/>
    <x v="0"/>
    <s v="EMA03008R"/>
    <s v="E0680JVK"/>
    <d v="2025-03-12T00:00:00"/>
    <m/>
    <s v="3262"/>
    <x v="40"/>
    <s v="PA"/>
    <s v="S6"/>
    <m/>
    <d v="2025-03-12T00:00:00"/>
    <d v="1899-12-30T11:07:44"/>
    <d v="2025-03-12T00:00:00"/>
    <d v="1899-12-30T11:05:19"/>
    <d v="2025-03-12T00:00:00"/>
    <d v="1899-12-30T11:44:52"/>
    <x v="0"/>
    <s v="RFCPI"/>
    <s v="7022045051"/>
    <s v="FBO"/>
    <d v="1899-12-30T00:41:58"/>
    <d v="1899-12-30T00:39:33"/>
    <d v="1899-12-30T00:02:25"/>
    <s v="Granel"/>
    <s v="E001"/>
    <x v="2"/>
    <d v="1899-12-30T00:37:08"/>
    <d v="1899-12-30T00:39:33"/>
    <n v="11"/>
    <x v="13"/>
    <x v="3"/>
    <x v="2"/>
    <n v="0"/>
    <n v="0"/>
    <s v="OK"/>
    <s v="Granel"/>
    <x v="2"/>
    <n v="0"/>
    <s v="F. MALAGA"/>
    <s v="A"/>
    <d v="1899-12-30T00:02:25"/>
    <d v="1899-12-30T00:02:25"/>
    <s v="OK"/>
    <m/>
    <m/>
    <d v="1899-12-30T00:00:00"/>
    <d v="1899-12-30T00:37:08"/>
    <n v="4"/>
    <n v="-1.6782407407400224E-3"/>
    <n v="37.133333333337589"/>
    <n v="11"/>
    <s v="Si"/>
  </r>
  <r>
    <s v="CSMA"/>
    <s v="2025010104"/>
    <x v="0"/>
    <s v="EVA01741R"/>
    <s v="E5813KFK"/>
    <d v="2025-03-12T00:00:00"/>
    <m/>
    <s v="3264"/>
    <x v="36"/>
    <s v="PA"/>
    <s v="S1"/>
    <m/>
    <d v="2025-03-12T00:00:00"/>
    <d v="1899-12-30T11:21:23"/>
    <d v="2025-03-12T00:00:00"/>
    <d v="1899-12-30T11:18:57"/>
    <d v="2025-03-12T00:00:00"/>
    <d v="1899-12-30T11:51:47"/>
    <x v="0"/>
    <s v="RFCPI"/>
    <s v="7022045052"/>
    <s v="FBO"/>
    <d v="1899-12-30T00:35:16"/>
    <d v="1899-12-30T00:32:50"/>
    <d v="1899-12-30T00:02:26"/>
    <s v="Granel"/>
    <s v="E001"/>
    <x v="2"/>
    <d v="1899-12-30T00:30:24"/>
    <d v="1899-12-30T00:32:50"/>
    <n v="11"/>
    <x v="13"/>
    <x v="3"/>
    <x v="2"/>
    <n v="0"/>
    <n v="0"/>
    <s v="OK"/>
    <s v="Granel"/>
    <x v="2"/>
    <n v="0"/>
    <s v="F. MALAGA"/>
    <s v="A"/>
    <d v="1899-12-30T00:02:26"/>
    <d v="1899-12-30T00:02:26"/>
    <s v="OK"/>
    <m/>
    <m/>
    <d v="1899-12-30T00:00:00"/>
    <d v="1899-12-30T00:30:24"/>
    <n v="4"/>
    <n v="-1.6898148148100089E-3"/>
    <n v="30.399999999998435"/>
    <n v="11"/>
    <s v="Si"/>
  </r>
  <r>
    <s v="CSMA"/>
    <s v="2025010106"/>
    <x v="0"/>
    <s v="ER0936BBS"/>
    <s v="E1632JZF"/>
    <d v="2025-03-12T00:00:00"/>
    <m/>
    <s v="3269"/>
    <x v="35"/>
    <s v="PA"/>
    <s v="S2"/>
    <m/>
    <d v="2025-03-12T00:00:00"/>
    <d v="1899-12-30T11:40:23"/>
    <d v="2025-03-12T00:00:00"/>
    <d v="1899-12-30T11:37:58"/>
    <d v="2025-03-12T00:00:00"/>
    <d v="1899-12-30T12:04:32"/>
    <x v="0"/>
    <s v="RFCPI"/>
    <s v="7022045053"/>
    <s v="FBO"/>
    <d v="1899-12-30T00:28:59"/>
    <d v="1899-12-30T00:26:34"/>
    <d v="1899-12-30T00:02:25"/>
    <s v="Granel"/>
    <s v="E001"/>
    <x v="2"/>
    <d v="1899-12-30T00:24:09"/>
    <d v="1899-12-30T00:26:34"/>
    <n v="11"/>
    <x v="13"/>
    <x v="3"/>
    <x v="2"/>
    <n v="0"/>
    <n v="0"/>
    <s v="OK"/>
    <s v="Granel"/>
    <x v="2"/>
    <n v="0"/>
    <s v="F. MALAGA"/>
    <s v="A"/>
    <d v="1899-12-30T00:02:25"/>
    <d v="1899-12-30T00:02:25"/>
    <s v="OK"/>
    <m/>
    <m/>
    <d v="1899-12-30T00:00:00"/>
    <d v="1899-12-30T00:24:09"/>
    <n v="4"/>
    <n v="-1.6782407407400224E-3"/>
    <n v="24.150000000009609"/>
    <n v="12"/>
    <s v="Si"/>
  </r>
  <r>
    <s v="CSMA"/>
    <s v="2025010117"/>
    <x v="0"/>
    <s v="ER9163BCB"/>
    <s v="E5326MYM"/>
    <d v="2025-03-12T00:00:00"/>
    <m/>
    <s v="3269"/>
    <x v="35"/>
    <s v="PA"/>
    <s v="S2"/>
    <m/>
    <d v="2025-03-12T00:00:00"/>
    <d v="1899-12-30T12:04:24"/>
    <d v="2025-03-12T00:00:00"/>
    <d v="1899-12-30T12:02:04"/>
    <d v="2025-03-12T00:00:00"/>
    <d v="1899-12-30T12:30:16"/>
    <x v="0"/>
    <s v="RFCPI"/>
    <s v="7022045055"/>
    <s v="FBO"/>
    <d v="1899-12-30T00:30:32"/>
    <d v="1899-12-30T00:28:12"/>
    <d v="1899-12-30T00:02:20"/>
    <s v="Granel"/>
    <s v="E001"/>
    <x v="2"/>
    <d v="1899-12-30T00:25:52"/>
    <d v="1899-12-30T00:28:12"/>
    <n v="12"/>
    <x v="13"/>
    <x v="3"/>
    <x v="2"/>
    <n v="0"/>
    <n v="0"/>
    <s v="OK"/>
    <s v="Granel"/>
    <x v="2"/>
    <n v="0"/>
    <s v="F. MALAGA"/>
    <s v="A"/>
    <d v="1899-12-30T00:02:20"/>
    <d v="1899-12-30T00:02:20"/>
    <s v="OK"/>
    <m/>
    <m/>
    <d v="1899-12-30T00:00:00"/>
    <d v="1899-12-30T00:25:52"/>
    <n v="4"/>
    <n v="-1.6203703703699945E-3"/>
    <n v="25.866666666662343"/>
    <n v="12"/>
    <s v="Si"/>
  </r>
  <r>
    <s v="CSMA"/>
    <s v="2025010122"/>
    <x v="0"/>
    <s v="ER0933BCD"/>
    <s v="E5086KXC"/>
    <d v="2025-03-12T00:00:00"/>
    <m/>
    <s v="3264"/>
    <x v="36"/>
    <s v="PA"/>
    <s v="S1"/>
    <m/>
    <d v="2025-03-12T00:00:00"/>
    <d v="1899-12-30T12:12:53"/>
    <d v="2025-03-12T00:00:00"/>
    <d v="1899-12-30T12:10:28"/>
    <d v="2025-03-12T00:00:00"/>
    <d v="1899-12-30T12:41:58"/>
    <x v="0"/>
    <s v="RFCPI"/>
    <s v="7022045057"/>
    <s v="EXW"/>
    <d v="1899-12-30T00:33:55"/>
    <d v="1899-12-30T00:31:30"/>
    <d v="1899-12-30T00:02:25"/>
    <s v="Granel"/>
    <s v="E001"/>
    <x v="1"/>
    <d v="1899-12-30T00:29:05"/>
    <d v="1899-12-30T00:31:30"/>
    <n v="12"/>
    <x v="13"/>
    <x v="3"/>
    <x v="2"/>
    <n v="0"/>
    <n v="0"/>
    <s v="OK"/>
    <s v="Granel"/>
    <x v="2"/>
    <n v="0"/>
    <s v="F. MALAGA"/>
    <s v="A"/>
    <d v="1899-12-30T00:02:25"/>
    <d v="1899-12-30T00:02:25"/>
    <s v="OK"/>
    <m/>
    <m/>
    <d v="1899-12-30T00:00:00"/>
    <d v="1899-12-30T00:29:05"/>
    <n v="4"/>
    <n v="-1.6782407407400779E-3"/>
    <n v="29.083333333334416"/>
    <n v="12"/>
    <s v="Si"/>
  </r>
  <r>
    <s v="CSMA"/>
    <s v="2025010123"/>
    <x v="0"/>
    <s v="ER4619BBY"/>
    <s v="E8822FFZ"/>
    <d v="2025-03-12T00:00:00"/>
    <m/>
    <s v="3264"/>
    <x v="36"/>
    <s v="PA"/>
    <s v="S1"/>
    <m/>
    <d v="2025-03-12T00:00:00"/>
    <d v="1899-12-30T12:16:01"/>
    <d v="2025-03-12T00:00:00"/>
    <d v="1899-12-30T12:13:35"/>
    <d v="2025-03-12T00:00:00"/>
    <d v="1899-12-30T12:49:16"/>
    <x v="0"/>
    <s v="RFCPI"/>
    <s v="7022045059"/>
    <s v="FBO"/>
    <d v="1899-12-30T00:38:07"/>
    <d v="1899-12-30T00:35:41"/>
    <d v="1899-12-30T00:02:26"/>
    <s v="Granel"/>
    <s v="E001"/>
    <x v="2"/>
    <d v="1899-12-30T00:33:15"/>
    <d v="1899-12-30T00:35:41"/>
    <n v="12"/>
    <x v="13"/>
    <x v="3"/>
    <x v="2"/>
    <n v="0"/>
    <n v="0"/>
    <s v="OK"/>
    <s v="Granel"/>
    <x v="2"/>
    <n v="0"/>
    <s v="F. MALAGA"/>
    <s v="A"/>
    <d v="1899-12-30T00:02:26"/>
    <d v="1899-12-30T00:02:26"/>
    <s v="OK"/>
    <m/>
    <m/>
    <d v="1899-12-30T00:00:00"/>
    <d v="1899-12-30T00:33:15"/>
    <n v="4"/>
    <n v="-1.689814814820001E-3"/>
    <n v="33.249999999988731"/>
    <n v="12"/>
    <s v="Si"/>
  </r>
  <r>
    <s v="CSMA"/>
    <s v="2025010127"/>
    <x v="0"/>
    <s v="ER5124BCC"/>
    <s v="E5164KRK"/>
    <d v="2025-03-12T00:00:00"/>
    <m/>
    <s v="3283"/>
    <x v="37"/>
    <s v="PA"/>
    <s v="PA"/>
    <m/>
    <d v="2025-03-12T00:00:00"/>
    <d v="1899-12-30T12:36:02"/>
    <d v="2025-03-12T00:00:00"/>
    <d v="1899-12-30T12:33:37"/>
    <d v="2025-03-12T00:00:00"/>
    <d v="1899-12-30T12:58:25"/>
    <x v="0"/>
    <s v="RFCPI"/>
    <s v="7022045060"/>
    <s v="FBO"/>
    <d v="1899-12-30T00:27:13"/>
    <d v="1899-12-30T00:24:48"/>
    <d v="1899-12-30T00:02:25"/>
    <s v="Ensacado"/>
    <s v="E002"/>
    <x v="2"/>
    <d v="1899-12-30T00:22:23"/>
    <d v="1899-12-30T00:24:48"/>
    <n v="12"/>
    <x v="13"/>
    <x v="3"/>
    <x v="1"/>
    <n v="0"/>
    <n v="0"/>
    <s v="OK"/>
    <s v="Ensacado"/>
    <x v="2"/>
    <n v="0"/>
    <s v="F. MALAGA"/>
    <s v="A"/>
    <d v="1899-12-30T00:02:25"/>
    <d v="1899-12-30T00:02:25"/>
    <s v="OK"/>
    <m/>
    <m/>
    <d v="1899-12-30T00:00:00"/>
    <d v="1899-12-30T00:22:23"/>
    <n v="4"/>
    <n v="-1.6782407407399669E-3"/>
    <n v="22.38333333333129"/>
    <n v="12"/>
    <s v="Si"/>
  </r>
  <r>
    <s v="CSMA"/>
    <s v="2025010124"/>
    <x v="0"/>
    <s v="ER3254BBW"/>
    <s v="E4741HBW"/>
    <d v="2025-03-12T00:00:00"/>
    <m/>
    <s v="3269"/>
    <x v="35"/>
    <s v="PA"/>
    <s v="S2"/>
    <m/>
    <d v="2025-03-12T00:00:00"/>
    <d v="1899-12-30T12:29:14"/>
    <d v="2025-03-12T00:00:00"/>
    <d v="1899-12-30T12:26:48"/>
    <d v="2025-03-12T00:00:00"/>
    <d v="1899-12-30T12:58:28"/>
    <x v="0"/>
    <s v="RFCPI"/>
    <s v="7022045061"/>
    <s v="FBO"/>
    <d v="1899-12-30T00:34:06"/>
    <d v="1899-12-30T00:31:40"/>
    <d v="1899-12-30T00:02:26"/>
    <s v="Granel"/>
    <s v="E001"/>
    <x v="2"/>
    <d v="1899-12-30T00:29:14"/>
    <d v="1899-12-30T00:31:40"/>
    <n v="12"/>
    <x v="13"/>
    <x v="3"/>
    <x v="2"/>
    <n v="0"/>
    <n v="0"/>
    <s v="OK"/>
    <s v="Granel"/>
    <x v="2"/>
    <n v="0"/>
    <s v="F. MALAGA"/>
    <s v="A"/>
    <d v="1899-12-30T00:02:26"/>
    <d v="1899-12-30T00:02:26"/>
    <s v="OK"/>
    <m/>
    <m/>
    <d v="1899-12-30T00:00:00"/>
    <d v="1899-12-30T00:29:14"/>
    <n v="4"/>
    <n v="-1.689814814820001E-3"/>
    <n v="29.233333333324687"/>
    <n v="12"/>
    <s v="Si"/>
  </r>
  <r>
    <s v="CSMA"/>
    <s v="2025010126"/>
    <x v="0"/>
    <s v="ER7726BBG"/>
    <s v="E8998KYN"/>
    <d v="2025-03-12T00:00:00"/>
    <m/>
    <s v="3268"/>
    <x v="25"/>
    <s v="PA"/>
    <s v="S2"/>
    <m/>
    <d v="2025-03-12T00:00:00"/>
    <d v="1899-12-30T12:35:50"/>
    <d v="2025-03-12T00:00:00"/>
    <d v="1899-12-30T12:33:26"/>
    <d v="2025-03-12T00:00:00"/>
    <d v="1899-12-30T13:04:46"/>
    <x v="0"/>
    <s v="RFCPI"/>
    <s v="7022045062"/>
    <s v="EXW"/>
    <d v="1899-12-30T00:33:44"/>
    <d v="1899-12-30T00:31:20"/>
    <d v="1899-12-30T00:02:24"/>
    <s v="Granel"/>
    <s v="E001"/>
    <x v="1"/>
    <d v="1899-12-30T00:28:56"/>
    <d v="1899-12-30T00:31:20"/>
    <n v="12"/>
    <x v="13"/>
    <x v="3"/>
    <x v="2"/>
    <n v="0"/>
    <n v="0"/>
    <s v="OK"/>
    <s v="Granel"/>
    <x v="2"/>
    <n v="0"/>
    <s v="F. MALAGA"/>
    <s v="A"/>
    <d v="1899-12-30T00:02:24"/>
    <d v="1899-12-30T00:02:24"/>
    <s v="OK"/>
    <m/>
    <m/>
    <d v="1899-12-30T00:00:00"/>
    <d v="1899-12-30T00:28:56"/>
    <n v="4"/>
    <n v="-1.6666666666699248E-3"/>
    <n v="28.933333333329596"/>
    <n v="13"/>
    <s v="Si"/>
  </r>
  <r>
    <s v="CSMA"/>
    <s v="2025010129"/>
    <x v="0"/>
    <s v="ER5330BCG"/>
    <s v="E0806FFY"/>
    <d v="2025-03-12T00:00:00"/>
    <m/>
    <s v="3283"/>
    <x v="37"/>
    <s v="PA"/>
    <s v="PA"/>
    <m/>
    <d v="2025-03-12T00:00:00"/>
    <d v="1899-12-30T12:46:12"/>
    <d v="2025-03-12T00:00:00"/>
    <d v="1899-12-30T12:43:48"/>
    <d v="2025-03-12T00:00:00"/>
    <d v="1899-12-30T13:06:47"/>
    <x v="0"/>
    <s v="RFCPI"/>
    <s v="7022045063"/>
    <s v="EXW"/>
    <d v="1899-12-30T00:25:23"/>
    <d v="1899-12-30T00:22:59"/>
    <d v="1899-12-30T00:02:24"/>
    <s v="Ensacado"/>
    <s v="E002"/>
    <x v="1"/>
    <d v="1899-12-30T00:20:35"/>
    <d v="1899-12-30T00:22:59"/>
    <n v="12"/>
    <x v="13"/>
    <x v="3"/>
    <x v="1"/>
    <n v="0"/>
    <n v="0"/>
    <s v="OK"/>
    <s v="Ensacado"/>
    <x v="2"/>
    <n v="0"/>
    <s v="F. MALAGA"/>
    <s v="A"/>
    <d v="1899-12-30T00:02:24"/>
    <d v="1899-12-30T00:02:24"/>
    <s v="OK"/>
    <m/>
    <m/>
    <d v="1899-12-30T00:00:00"/>
    <d v="1899-12-30T00:20:35"/>
    <n v="4"/>
    <n v="-1.6666666666600438E-3"/>
    <n v="20.583333333331169"/>
    <n v="13"/>
    <s v="Si"/>
  </r>
  <r>
    <s v="CSMA"/>
    <s v="2025010130"/>
    <x v="0"/>
    <s v="ER8349BDL"/>
    <s v="E9043KYN"/>
    <d v="2025-03-12T00:00:00"/>
    <m/>
    <s v="3268"/>
    <x v="25"/>
    <s v="PA"/>
    <s v="S2"/>
    <m/>
    <d v="2025-03-12T00:00:00"/>
    <d v="1899-12-30T12:48:32"/>
    <d v="2025-03-12T00:00:00"/>
    <d v="1899-12-30T12:46:08"/>
    <d v="2025-03-12T00:00:00"/>
    <d v="1899-12-30T13:17:52"/>
    <x v="0"/>
    <s v="RFCPI"/>
    <s v="7022045064"/>
    <s v="EXW"/>
    <d v="1899-12-30T00:34:08"/>
    <d v="1899-12-30T00:31:44"/>
    <d v="1899-12-30T00:02:24"/>
    <s v="Granel"/>
    <s v="E001"/>
    <x v="1"/>
    <d v="1899-12-30T00:29:20"/>
    <d v="1899-12-30T00:31:44"/>
    <n v="12"/>
    <x v="13"/>
    <x v="3"/>
    <x v="2"/>
    <n v="0"/>
    <n v="0"/>
    <s v="OK"/>
    <s v="Granel"/>
    <x v="2"/>
    <n v="0"/>
    <s v="F. MALAGA"/>
    <s v="A"/>
    <d v="1899-12-30T00:02:24"/>
    <d v="1899-12-30T00:02:24"/>
    <s v="OK"/>
    <m/>
    <m/>
    <d v="1899-12-30T00:00:00"/>
    <d v="1899-12-30T00:29:20"/>
    <n v="4"/>
    <n v="-1.6666666666600438E-3"/>
    <n v="29.333333333332856"/>
    <n v="13"/>
    <s v="Si"/>
  </r>
  <r>
    <s v="CSMA"/>
    <s v="2025010133"/>
    <x v="0"/>
    <s v="EB10320R"/>
    <s v="E4291FWJ"/>
    <d v="2025-03-12T00:00:00"/>
    <m/>
    <s v="3269"/>
    <x v="35"/>
    <s v="PA"/>
    <s v="S2"/>
    <m/>
    <d v="2025-03-12T00:00:00"/>
    <d v="1899-12-30T12:54:10"/>
    <d v="2025-03-12T00:00:00"/>
    <d v="1899-12-30T12:51:45"/>
    <d v="2025-03-12T00:00:00"/>
    <d v="1899-12-30T13:19:57"/>
    <x v="0"/>
    <s v="RFCPI"/>
    <s v="7022045065"/>
    <s v="FBO"/>
    <d v="1899-12-30T00:30:37"/>
    <d v="1899-12-30T00:28:12"/>
    <d v="1899-12-30T00:02:25"/>
    <s v="Granel"/>
    <s v="E001"/>
    <x v="2"/>
    <d v="1899-12-30T00:25:47"/>
    <d v="1899-12-30T00:28:12"/>
    <n v="12"/>
    <x v="13"/>
    <x v="3"/>
    <x v="2"/>
    <n v="0"/>
    <n v="0"/>
    <s v="OK"/>
    <s v="Granel"/>
    <x v="2"/>
    <n v="0"/>
    <s v="F. MALAGA"/>
    <s v="A"/>
    <d v="1899-12-30T00:02:25"/>
    <d v="1899-12-30T00:02:25"/>
    <s v="OK"/>
    <m/>
    <m/>
    <d v="1899-12-30T00:00:00"/>
    <d v="1899-12-30T00:25:47"/>
    <n v="4"/>
    <n v="-1.6782407407400779E-3"/>
    <n v="25.783333333329583"/>
    <n v="13"/>
    <s v="Si"/>
  </r>
  <r>
    <s v="CSMA"/>
    <s v="2025010131"/>
    <x v="0"/>
    <s v="ER4551BBJ"/>
    <s v="E6688FFY"/>
    <d v="2025-03-12T00:00:00"/>
    <m/>
    <s v="3283"/>
    <x v="37"/>
    <s v="PA"/>
    <s v="PA"/>
    <m/>
    <d v="2025-03-12T00:00:00"/>
    <d v="1899-12-30T12:49:55"/>
    <d v="2025-03-12T00:00:00"/>
    <d v="1899-12-30T12:47:31"/>
    <d v="2025-03-12T00:00:00"/>
    <d v="1899-12-30T13:21:42"/>
    <x v="0"/>
    <s v="RFCPI"/>
    <s v="7022045066"/>
    <s v="FBO"/>
    <d v="1899-12-30T00:36:35"/>
    <d v="1899-12-30T00:34:11"/>
    <d v="1899-12-30T00:02:24"/>
    <s v="Ensacado"/>
    <s v="E002"/>
    <x v="2"/>
    <d v="1899-12-30T00:31:47"/>
    <d v="1899-12-30T00:34:11"/>
    <n v="12"/>
    <x v="13"/>
    <x v="3"/>
    <x v="1"/>
    <n v="0"/>
    <n v="0"/>
    <s v="OK"/>
    <s v="Ensacado"/>
    <x v="2"/>
    <n v="0"/>
    <s v="F. MALAGA"/>
    <s v="A"/>
    <d v="1899-12-30T00:02:24"/>
    <d v="1899-12-30T00:02:24"/>
    <s v="OK"/>
    <m/>
    <m/>
    <d v="1899-12-30T00:00:00"/>
    <d v="1899-12-30T00:31:47"/>
    <n v="4"/>
    <n v="-1.6666666666600438E-3"/>
    <n v="31.783333333334358"/>
    <n v="13"/>
    <s v="Si"/>
  </r>
  <r>
    <s v="CSMA"/>
    <s v="2025010135"/>
    <x v="0"/>
    <s v="E0224HDX"/>
    <m/>
    <d v="2025-03-12T00:00:00"/>
    <m/>
    <s v="3282"/>
    <x v="42"/>
    <s v="PA"/>
    <s v="PA"/>
    <m/>
    <d v="2025-03-12T00:00:00"/>
    <d v="1899-12-30T13:00:32"/>
    <d v="2025-03-12T00:00:00"/>
    <d v="1899-12-30T12:58:08"/>
    <d v="2025-03-12T00:00:00"/>
    <d v="1899-12-30T13:27:09"/>
    <x v="0"/>
    <s v="RFCPI"/>
    <s v="7022045067"/>
    <s v="FBO"/>
    <d v="1899-12-30T00:31:25"/>
    <d v="1899-12-30T00:29:01"/>
    <d v="1899-12-30T00:02:24"/>
    <s v="Ensacado"/>
    <s v="E002"/>
    <x v="2"/>
    <d v="1899-12-30T00:26:37"/>
    <d v="1899-12-30T00:29:01"/>
    <n v="13"/>
    <x v="13"/>
    <x v="3"/>
    <x v="1"/>
    <n v="0"/>
    <n v="0"/>
    <s v="OK"/>
    <s v="Ensacado"/>
    <x v="2"/>
    <n v="0"/>
    <s v="F. MALAGA"/>
    <s v="A"/>
    <d v="1899-12-30T00:02:24"/>
    <d v="1899-12-30T00:02:24"/>
    <s v="OK"/>
    <m/>
    <m/>
    <d v="1899-12-30T00:00:00"/>
    <d v="1899-12-30T00:26:37"/>
    <n v="4"/>
    <n v="-1.6666666666700358E-3"/>
    <n v="26.616666666657665"/>
    <n v="13"/>
    <s v="Si"/>
  </r>
  <r>
    <s v="CSMA"/>
    <s v="2025010134"/>
    <x v="0"/>
    <s v="ER9403BBD"/>
    <s v="E5260KKG"/>
    <d v="2025-03-12T00:00:00"/>
    <m/>
    <s v="3264"/>
    <x v="36"/>
    <s v="PA"/>
    <s v="S1"/>
    <m/>
    <d v="2025-03-12T00:00:00"/>
    <d v="1899-12-30T12:59:16"/>
    <d v="2025-03-12T00:00:00"/>
    <d v="1899-12-30T12:56:51"/>
    <d v="2025-03-12T00:00:00"/>
    <d v="1899-12-30T13:27:44"/>
    <x v="0"/>
    <s v="RFCPI"/>
    <s v="7022045068"/>
    <s v="FBO"/>
    <d v="1899-12-30T00:33:18"/>
    <d v="1899-12-30T00:30:53"/>
    <d v="1899-12-30T00:02:25"/>
    <s v="Granel"/>
    <s v="E001"/>
    <x v="2"/>
    <d v="1899-12-30T00:28:28"/>
    <d v="1899-12-30T00:30:53"/>
    <n v="12"/>
    <x v="13"/>
    <x v="3"/>
    <x v="2"/>
    <n v="0"/>
    <n v="0"/>
    <s v="OK"/>
    <s v="Granel"/>
    <x v="2"/>
    <n v="0"/>
    <s v="F. MALAGA"/>
    <s v="A"/>
    <d v="1899-12-30T00:02:25"/>
    <d v="1899-12-30T00:02:25"/>
    <s v="OK"/>
    <m/>
    <m/>
    <d v="1899-12-30T00:00:00"/>
    <d v="1899-12-30T00:28:28"/>
    <n v="4"/>
    <n v="-1.6782407407400779E-3"/>
    <n v="28.466666666668825"/>
    <n v="13"/>
    <s v="Si"/>
  </r>
  <r>
    <s v="CSMA"/>
    <s v="2025010139"/>
    <x v="0"/>
    <s v="EVA02467R"/>
    <s v="E4771KNH"/>
    <d v="2025-03-12T00:00:00"/>
    <m/>
    <s v="3269"/>
    <x v="35"/>
    <s v="PA"/>
    <s v="S2"/>
    <m/>
    <d v="2025-03-12T00:00:00"/>
    <d v="1899-12-30T13:14:05"/>
    <d v="2025-03-12T00:00:00"/>
    <d v="1899-12-30T13:11:41"/>
    <d v="2025-03-12T00:00:00"/>
    <d v="1899-12-30T13:49:33"/>
    <x v="0"/>
    <s v="RFCPI"/>
    <s v="7022045071"/>
    <s v="FBO"/>
    <d v="1899-12-30T00:40:16"/>
    <d v="1899-12-30T00:37:52"/>
    <d v="1899-12-30T00:02:24"/>
    <s v="Granel"/>
    <s v="E001"/>
    <x v="2"/>
    <d v="1899-12-30T00:35:28"/>
    <d v="1899-12-30T00:37:52"/>
    <n v="13"/>
    <x v="13"/>
    <x v="3"/>
    <x v="2"/>
    <n v="0"/>
    <n v="0"/>
    <s v="OK"/>
    <s v="Granel"/>
    <x v="2"/>
    <n v="0"/>
    <s v="F. MALAGA"/>
    <s v="A"/>
    <d v="1899-12-30T00:02:24"/>
    <d v="1899-12-30T00:02:24"/>
    <s v="OK"/>
    <m/>
    <m/>
    <d v="1899-12-30T00:00:00"/>
    <d v="1899-12-30T00:35:28"/>
    <n v="4"/>
    <n v="-1.6666666666700358E-3"/>
    <n v="35.466666666667201"/>
    <n v="13"/>
    <s v="Si"/>
  </r>
  <r>
    <s v="CSMA"/>
    <s v="2025010140"/>
    <x v="0"/>
    <s v="ER2055BBW"/>
    <s v="E2530MGC"/>
    <d v="2025-03-12T00:00:00"/>
    <m/>
    <s v="3283"/>
    <x v="37"/>
    <s v="PA"/>
    <s v="PA"/>
    <m/>
    <d v="2025-03-12T00:00:00"/>
    <d v="1899-12-30T13:22:44"/>
    <d v="2025-03-12T00:00:00"/>
    <d v="1899-12-30T13:20:19"/>
    <d v="2025-03-12T00:00:00"/>
    <d v="1899-12-30T13:53:16"/>
    <x v="0"/>
    <s v="RFCPI"/>
    <s v="7022045072"/>
    <s v="EXW"/>
    <d v="1899-12-30T00:35:22"/>
    <d v="1899-12-30T00:32:57"/>
    <d v="1899-12-30T00:02:25"/>
    <s v="Ensacado"/>
    <s v="E002"/>
    <x v="1"/>
    <d v="1899-12-30T00:30:32"/>
    <d v="1899-12-30T00:32:57"/>
    <n v="13"/>
    <x v="13"/>
    <x v="3"/>
    <x v="1"/>
    <n v="0"/>
    <n v="0"/>
    <s v="OK"/>
    <s v="Ensacado"/>
    <x v="2"/>
    <n v="0"/>
    <s v="F. MALAGA"/>
    <s v="A"/>
    <d v="1899-12-30T00:02:25"/>
    <d v="1899-12-30T00:02:25"/>
    <s v="OK"/>
    <m/>
    <m/>
    <d v="1899-12-30T00:00:00"/>
    <d v="1899-12-30T00:30:32"/>
    <n v="4"/>
    <n v="-1.6782407407399669E-3"/>
    <n v="30.533333333342476"/>
    <n v="13"/>
    <s v="Si"/>
  </r>
  <r>
    <s v="CSMA"/>
    <s v="2025010138"/>
    <x v="0"/>
    <s v="ER8360BCF"/>
    <s v="E4598JCD"/>
    <d v="2025-03-12T00:00:00"/>
    <m/>
    <s v="3269"/>
    <x v="35"/>
    <s v="PA"/>
    <s v="S2"/>
    <m/>
    <d v="2025-03-12T00:00:00"/>
    <d v="1899-12-30T13:08:32"/>
    <d v="2025-03-12T00:00:00"/>
    <d v="1899-12-30T13:06:08"/>
    <d v="2025-03-12T00:00:00"/>
    <d v="1899-12-30T13:54:23"/>
    <x v="0"/>
    <s v="RFCPI"/>
    <s v="7022045073"/>
    <s v="FBO"/>
    <d v="1899-12-30T00:50:39"/>
    <d v="1899-12-30T00:48:15"/>
    <d v="1899-12-30T00:02:24"/>
    <s v="Granel"/>
    <s v="E001"/>
    <x v="2"/>
    <d v="1899-12-30T00:45:51"/>
    <d v="1899-12-30T00:48:15"/>
    <n v="13"/>
    <x v="13"/>
    <x v="3"/>
    <x v="2"/>
    <n v="0"/>
    <n v="0"/>
    <s v="OK"/>
    <s v="Granel"/>
    <x v="2"/>
    <n v="0"/>
    <s v="F. MALAGA"/>
    <s v="B"/>
    <d v="1899-12-30T00:02:24"/>
    <d v="1899-12-30T00:02:24"/>
    <s v="OK"/>
    <m/>
    <m/>
    <d v="1899-12-30T00:00:00"/>
    <d v="1899-12-30T00:45:51"/>
    <n v="4"/>
    <n v="-1.6666666666599328E-3"/>
    <n v="45.85000000000317"/>
    <n v="13"/>
    <s v="No"/>
  </r>
  <r>
    <s v="CSMA"/>
    <s v="2025010141"/>
    <x v="0"/>
    <s v="ER4133BCC"/>
    <s v="E7241HLN"/>
    <d v="2025-03-12T00:00:00"/>
    <m/>
    <s v="3283"/>
    <x v="37"/>
    <s v="PA"/>
    <s v="PA"/>
    <m/>
    <d v="2025-03-12T00:00:00"/>
    <d v="1899-12-30T13:27:02"/>
    <d v="2025-03-12T00:00:00"/>
    <d v="1899-12-30T13:24:38"/>
    <d v="2025-03-12T00:00:00"/>
    <d v="1899-12-30T14:07:04"/>
    <x v="0"/>
    <s v="RFCPI"/>
    <s v="7022045074"/>
    <s v="EXW"/>
    <d v="1899-12-30T00:44:50"/>
    <d v="1899-12-30T00:42:26"/>
    <d v="1899-12-30T00:02:24"/>
    <s v="Ensacado"/>
    <s v="E002"/>
    <x v="1"/>
    <d v="1899-12-30T00:40:02"/>
    <d v="1899-12-30T00:42:26"/>
    <n v="13"/>
    <x v="13"/>
    <x v="3"/>
    <x v="1"/>
    <n v="0"/>
    <n v="0"/>
    <s v="OK"/>
    <s v="Ensacado"/>
    <x v="2"/>
    <n v="0"/>
    <s v="F. MALAGA"/>
    <s v="A"/>
    <d v="1899-12-30T00:02:24"/>
    <d v="1899-12-30T00:02:24"/>
    <s v="OK"/>
    <m/>
    <m/>
    <d v="1899-12-30T00:00:00"/>
    <d v="1899-12-30T00:40:02"/>
    <n v="4"/>
    <n v="-1.6666666666599328E-3"/>
    <n v="40.033333333339165"/>
    <n v="14"/>
    <s v="Si"/>
  </r>
  <r>
    <s v="CSMA"/>
    <s v="2025010151"/>
    <x v="0"/>
    <s v="ER0860BBM"/>
    <s v="E5730JVY"/>
    <d v="2025-03-12T00:00:00"/>
    <m/>
    <s v="3262"/>
    <x v="40"/>
    <s v="PA"/>
    <s v="S6"/>
    <m/>
    <d v="2025-03-12T00:00:00"/>
    <d v="1899-12-30T13:42:38"/>
    <d v="2025-03-12T00:00:00"/>
    <d v="1899-12-30T13:40:14"/>
    <d v="2025-03-12T00:00:00"/>
    <d v="1899-12-30T14:18:19"/>
    <x v="0"/>
    <s v="RFCPI"/>
    <s v="7022045075"/>
    <s v="FBO"/>
    <d v="1899-12-30T00:40:29"/>
    <d v="1899-12-30T00:38:05"/>
    <d v="1899-12-30T00:02:24"/>
    <s v="Granel"/>
    <s v="E001"/>
    <x v="2"/>
    <d v="1899-12-30T00:35:41"/>
    <d v="1899-12-30T00:38:05"/>
    <n v="13"/>
    <x v="13"/>
    <x v="3"/>
    <x v="2"/>
    <n v="0"/>
    <n v="0"/>
    <s v="OK"/>
    <s v="Granel"/>
    <x v="2"/>
    <n v="0"/>
    <s v="F. MALAGA"/>
    <s v="A"/>
    <d v="1899-12-30T00:02:24"/>
    <d v="1899-12-30T00:02:24"/>
    <s v="OK"/>
    <m/>
    <m/>
    <d v="1899-12-30T00:00:00"/>
    <d v="1899-12-30T00:35:41"/>
    <n v="4"/>
    <n v="-1.6666666666700358E-3"/>
    <n v="35.683333333329529"/>
    <n v="14"/>
    <s v="Si"/>
  </r>
  <r>
    <s v="CSMA"/>
    <s v="2025010146"/>
    <x v="0"/>
    <s v="ER0280BDS"/>
    <s v="E6327MGK"/>
    <d v="2025-03-12T00:00:00"/>
    <m/>
    <s v="3283"/>
    <x v="37"/>
    <s v="PA"/>
    <s v="PA"/>
    <m/>
    <d v="2025-03-12T00:00:00"/>
    <d v="1899-12-30T13:33:38"/>
    <d v="2025-03-12T00:00:00"/>
    <d v="1899-12-30T13:31:13"/>
    <d v="2025-03-12T00:00:00"/>
    <d v="1899-12-30T14:22:38"/>
    <x v="0"/>
    <s v="RFCPI"/>
    <s v="7022045076"/>
    <s v="FBO"/>
    <d v="1899-12-30T00:53:50"/>
    <d v="1899-12-30T00:51:25"/>
    <d v="1899-12-30T00:02:25"/>
    <s v="Ensacado"/>
    <s v="E002"/>
    <x v="2"/>
    <d v="1899-12-30T00:49:00"/>
    <d v="1899-12-30T00:51:25"/>
    <n v="13"/>
    <x v="13"/>
    <x v="3"/>
    <x v="1"/>
    <n v="0"/>
    <n v="0"/>
    <s v="OK"/>
    <s v="Ensacado"/>
    <x v="2"/>
    <n v="0"/>
    <s v="F. MALAGA"/>
    <s v="B"/>
    <d v="1899-12-30T00:02:25"/>
    <d v="1899-12-30T00:02:25"/>
    <s v="OK"/>
    <m/>
    <m/>
    <d v="1899-12-30T00:00:00"/>
    <d v="1899-12-30T00:49:00"/>
    <n v="4"/>
    <n v="-1.6782407407400779E-3"/>
    <n v="49.000000000003183"/>
    <n v="14"/>
    <s v="No"/>
  </r>
  <r>
    <s v="CSMA"/>
    <s v="2025010150"/>
    <x v="0"/>
    <s v="EJ02544R"/>
    <s v="E9533LGJ"/>
    <d v="2025-03-12T00:00:00"/>
    <m/>
    <s v="3295"/>
    <x v="15"/>
    <s v="PA"/>
    <s v="PA"/>
    <m/>
    <d v="2025-03-12T00:00:00"/>
    <d v="1899-12-30T13:39:35"/>
    <d v="2025-03-12T00:00:00"/>
    <d v="1899-12-30T13:37:11"/>
    <d v="2025-03-12T00:00:00"/>
    <d v="1899-12-30T14:37:32"/>
    <x v="0"/>
    <s v="RFCPI"/>
    <s v="7022045077"/>
    <s v="FBO"/>
    <d v="1899-12-30T01:02:45"/>
    <d v="1899-12-30T01:00:21"/>
    <d v="1899-12-30T00:02:24"/>
    <s v="Ensacado"/>
    <s v="E002"/>
    <x v="2"/>
    <d v="1899-12-30T00:57:57"/>
    <d v="1899-12-30T01:00:21"/>
    <n v="13"/>
    <x v="13"/>
    <x v="3"/>
    <x v="1"/>
    <n v="0"/>
    <n v="0"/>
    <s v="OK"/>
    <s v="Ensacado"/>
    <x v="2"/>
    <n v="0"/>
    <s v="F. MALAGA"/>
    <s v="B"/>
    <d v="1899-12-30T00:02:24"/>
    <d v="1899-12-30T00:02:24"/>
    <s v="OK"/>
    <m/>
    <m/>
    <d v="1899-12-30T00:00:00"/>
    <d v="1899-12-30T00:57:57"/>
    <n v="4"/>
    <n v="-1.6666666666600438E-3"/>
    <n v="57.950000000006341"/>
    <n v="14"/>
    <s v="No"/>
  </r>
  <r>
    <s v="CSMA"/>
    <s v="2025010152"/>
    <x v="0"/>
    <s v="ER4551BBJ"/>
    <s v="E6688FFY"/>
    <d v="2025-03-12T00:00:00"/>
    <m/>
    <s v="3283"/>
    <x v="37"/>
    <s v="PA"/>
    <s v="PA"/>
    <m/>
    <d v="2025-03-12T00:00:00"/>
    <d v="1899-12-30T13:54:33"/>
    <d v="2025-03-12T00:00:00"/>
    <d v="1899-12-30T13:52:08"/>
    <d v="2025-03-12T00:00:00"/>
    <d v="1899-12-30T14:45:27"/>
    <x v="0"/>
    <s v="RFCPI"/>
    <s v="7022045078"/>
    <s v="FBO"/>
    <d v="1899-12-30T00:55:44"/>
    <d v="1899-12-30T00:53:19"/>
    <d v="1899-12-30T00:02:25"/>
    <s v="Ensacado"/>
    <s v="E002"/>
    <x v="2"/>
    <d v="1899-12-30T00:50:54"/>
    <d v="1899-12-30T00:53:19"/>
    <n v="13"/>
    <x v="13"/>
    <x v="3"/>
    <x v="1"/>
    <n v="0"/>
    <n v="0"/>
    <s v="OK"/>
    <s v="Ensacado"/>
    <x v="2"/>
    <n v="0"/>
    <s v="F. MALAGA"/>
    <s v="B"/>
    <d v="1899-12-30T00:02:25"/>
    <d v="1899-12-30T00:02:25"/>
    <s v="OK"/>
    <m/>
    <m/>
    <d v="1899-12-30T00:00:00"/>
    <d v="1899-12-30T00:50:54"/>
    <n v="4"/>
    <n v="-1.6782407407399669E-3"/>
    <n v="50.899999999996766"/>
    <n v="14"/>
    <s v="No"/>
  </r>
  <r>
    <s v="CSMA"/>
    <s v="2025010156"/>
    <x v="0"/>
    <s v="ER0936BBS"/>
    <s v="E1632JZF"/>
    <d v="2025-03-12T00:00:00"/>
    <m/>
    <s v="3269"/>
    <x v="35"/>
    <s v="PA"/>
    <s v="S2"/>
    <m/>
    <d v="2025-03-12T00:00:00"/>
    <d v="1899-12-30T14:24:42"/>
    <d v="2025-03-12T00:00:00"/>
    <d v="1899-12-30T14:22:15"/>
    <d v="2025-03-12T00:00:00"/>
    <d v="1899-12-30T14:49:10"/>
    <x v="0"/>
    <s v="RFCPI"/>
    <s v="7022045079"/>
    <s v="FBO"/>
    <d v="1899-12-30T00:29:22"/>
    <d v="1899-12-30T00:26:55"/>
    <d v="1899-12-30T00:02:27"/>
    <s v="Granel"/>
    <s v="E001"/>
    <x v="2"/>
    <d v="1899-12-30T00:24:28"/>
    <d v="1899-12-30T00:26:55"/>
    <n v="14"/>
    <x v="13"/>
    <x v="3"/>
    <x v="2"/>
    <n v="0"/>
    <n v="0"/>
    <s v="OK"/>
    <s v="Granel"/>
    <x v="2"/>
    <n v="0"/>
    <s v="F. MALAGA"/>
    <s v="A"/>
    <d v="1899-12-30T00:02:27"/>
    <d v="1899-12-30T00:02:27"/>
    <s v="OK"/>
    <m/>
    <m/>
    <d v="1899-12-30T00:00:00"/>
    <d v="1899-12-30T00:24:28"/>
    <n v="4"/>
    <n v="-1.701388888890043E-3"/>
    <n v="24.466666666665482"/>
    <n v="14"/>
    <s v="Si"/>
  </r>
  <r>
    <s v="CSMA"/>
    <s v="2025010162"/>
    <x v="0"/>
    <s v="ER4625BBH"/>
    <s v="E7318LYM"/>
    <d v="2025-03-12T00:00:00"/>
    <m/>
    <s v="3262"/>
    <x v="40"/>
    <s v="PA"/>
    <s v="S6"/>
    <m/>
    <d v="2025-03-12T00:00:00"/>
    <d v="1899-12-30T14:46:07"/>
    <d v="2025-03-12T00:00:00"/>
    <d v="1899-12-30T14:43:42"/>
    <d v="2025-03-12T00:00:00"/>
    <d v="1899-12-30T15:13:01"/>
    <x v="0"/>
    <s v="RFCPI"/>
    <s v="7022045082"/>
    <s v="FBO"/>
    <d v="1899-12-30T00:31:44"/>
    <d v="1899-12-30T00:29:19"/>
    <d v="1899-12-30T00:02:25"/>
    <s v="Granel"/>
    <s v="E001"/>
    <x v="2"/>
    <d v="1899-12-30T00:26:54"/>
    <d v="1899-12-30T00:29:19"/>
    <n v="14"/>
    <x v="13"/>
    <x v="3"/>
    <x v="2"/>
    <n v="0"/>
    <n v="0"/>
    <s v="OK"/>
    <s v="Granel"/>
    <x v="2"/>
    <n v="0"/>
    <s v="F. MALAGA"/>
    <s v="A"/>
    <d v="1899-12-30T00:02:25"/>
    <d v="1899-12-30T00:02:25"/>
    <s v="OK"/>
    <m/>
    <m/>
    <d v="1899-12-30T00:00:00"/>
    <d v="1899-12-30T00:26:54"/>
    <n v="4"/>
    <n v="-1.6782407407399669E-3"/>
    <n v="26.899999999992055"/>
    <n v="15"/>
    <s v="Si"/>
  </r>
  <r>
    <s v="CSMA"/>
    <s v="2025010166"/>
    <x v="0"/>
    <s v="ELE02494R"/>
    <s v="E7977MGZ"/>
    <d v="2025-03-12T00:00:00"/>
    <m/>
    <s v="3264"/>
    <x v="36"/>
    <s v="PA"/>
    <s v="S1"/>
    <m/>
    <d v="2025-03-12T00:00:00"/>
    <d v="1899-12-30T14:55:18"/>
    <d v="2025-03-12T00:00:00"/>
    <d v="1899-12-30T14:52:53"/>
    <d v="2025-03-12T00:00:00"/>
    <d v="1899-12-30T15:35:56"/>
    <x v="0"/>
    <s v="RFCPI"/>
    <s v="7022045084"/>
    <s v="FBO"/>
    <d v="1899-12-30T00:45:28"/>
    <d v="1899-12-30T00:43:03"/>
    <d v="1899-12-30T00:02:25"/>
    <s v="Granel"/>
    <s v="E001"/>
    <x v="2"/>
    <d v="1899-12-30T00:40:38"/>
    <d v="1899-12-30T00:43:03"/>
    <n v="14"/>
    <x v="13"/>
    <x v="3"/>
    <x v="2"/>
    <n v="0"/>
    <n v="0"/>
    <s v="OK"/>
    <s v="Granel"/>
    <x v="2"/>
    <n v="0"/>
    <s v="F. MALAGA"/>
    <s v="A"/>
    <d v="1899-12-30T00:02:25"/>
    <d v="1899-12-30T00:02:25"/>
    <s v="OK"/>
    <m/>
    <m/>
    <d v="1899-12-30T00:00:00"/>
    <d v="1899-12-30T00:40:38"/>
    <n v="4"/>
    <n v="-1.6782407407400779E-3"/>
    <n v="40.633333333329503"/>
    <n v="15"/>
    <s v="Si"/>
  </r>
  <r>
    <s v="CSMA"/>
    <s v="2025010173"/>
    <x v="0"/>
    <s v="EMA02414R"/>
    <s v="E4258HML"/>
    <d v="2025-03-12T00:00:00"/>
    <m/>
    <s v="3262"/>
    <x v="40"/>
    <s v="PA"/>
    <s v="S6"/>
    <m/>
    <d v="2025-03-12T00:00:00"/>
    <d v="1899-12-30T15:11:37"/>
    <d v="2025-03-12T00:00:00"/>
    <d v="1899-12-30T15:09:12"/>
    <d v="2025-03-12T00:00:00"/>
    <d v="1899-12-30T15:51:06"/>
    <x v="0"/>
    <s v="RFCPI"/>
    <s v="7022045086"/>
    <s v="FBO"/>
    <d v="1899-12-30T00:44:19"/>
    <d v="1899-12-30T00:41:54"/>
    <d v="1899-12-30T00:02:25"/>
    <s v="Granel"/>
    <s v="E001"/>
    <x v="2"/>
    <d v="1899-12-30T00:39:29"/>
    <d v="1899-12-30T00:41:54"/>
    <n v="15"/>
    <x v="13"/>
    <x v="3"/>
    <x v="2"/>
    <n v="0"/>
    <n v="0"/>
    <s v="OK"/>
    <s v="Granel"/>
    <x v="2"/>
    <n v="0"/>
    <s v="F. MALAGA"/>
    <s v="A"/>
    <d v="1899-12-30T00:02:25"/>
    <d v="1899-12-30T00:02:25"/>
    <s v="OK"/>
    <m/>
    <m/>
    <d v="1899-12-30T00:00:00"/>
    <d v="1899-12-30T00:39:29"/>
    <n v="4"/>
    <n v="-1.6782407407399669E-3"/>
    <n v="39.483333333331245"/>
    <n v="15"/>
    <s v="Si"/>
  </r>
  <r>
    <s v="CSMA"/>
    <s v="2025010176"/>
    <x v="0"/>
    <s v="ER7252BBV"/>
    <s v="E3178LFN"/>
    <d v="2025-03-12T00:00:00"/>
    <m/>
    <s v="3260"/>
    <x v="41"/>
    <s v="PA"/>
    <s v="S8"/>
    <m/>
    <d v="2025-03-12T00:00:00"/>
    <d v="1899-12-30T15:23:03"/>
    <d v="2025-03-12T00:00:00"/>
    <d v="1899-12-30T15:20:38"/>
    <d v="2025-03-12T00:00:00"/>
    <d v="1899-12-30T15:53:37"/>
    <x v="0"/>
    <s v="RFCPI"/>
    <s v="7022045087"/>
    <s v="EXW"/>
    <d v="1899-12-30T00:35:24"/>
    <d v="1899-12-30T00:32:59"/>
    <d v="1899-12-30T00:02:25"/>
    <s v="Granel"/>
    <s v="E001"/>
    <x v="1"/>
    <d v="1899-12-30T00:30:34"/>
    <d v="1899-12-30T00:32:59"/>
    <n v="15"/>
    <x v="13"/>
    <x v="3"/>
    <x v="2"/>
    <n v="0"/>
    <n v="0"/>
    <s v="OK"/>
    <s v="Granel"/>
    <x v="2"/>
    <n v="0"/>
    <s v="F. MALAGA"/>
    <s v="A"/>
    <d v="1899-12-30T00:02:25"/>
    <d v="1899-12-30T00:02:25"/>
    <s v="OK"/>
    <m/>
    <m/>
    <d v="1899-12-30T00:00:00"/>
    <d v="1899-12-30T00:30:34"/>
    <n v="4"/>
    <n v="-1.6782407407399669E-3"/>
    <n v="30.566666666678426"/>
    <n v="15"/>
    <s v="Si"/>
  </r>
  <r>
    <s v="CSMA"/>
    <s v="2025010178"/>
    <x v="0"/>
    <s v="ER7400BBF"/>
    <s v="E8916KGF"/>
    <d v="2025-03-12T00:00:00"/>
    <m/>
    <s v="3264"/>
    <x v="36"/>
    <s v="PA"/>
    <s v="S1"/>
    <m/>
    <d v="2025-03-12T00:00:00"/>
    <d v="1899-12-30T15:37:30"/>
    <d v="2025-03-12T00:00:00"/>
    <d v="1899-12-30T15:35:04"/>
    <d v="2025-03-12T00:00:00"/>
    <d v="1899-12-30T16:09:36"/>
    <x v="0"/>
    <s v="RFCPI"/>
    <s v="7022045089"/>
    <s v="FBO"/>
    <d v="1899-12-30T00:36:58"/>
    <d v="1899-12-30T00:34:32"/>
    <d v="1899-12-30T00:02:26"/>
    <s v="Granel"/>
    <s v="E001"/>
    <x v="2"/>
    <d v="1899-12-30T00:32:06"/>
    <d v="1899-12-30T00:34:32"/>
    <n v="15"/>
    <x v="13"/>
    <x v="3"/>
    <x v="2"/>
    <n v="0"/>
    <n v="0"/>
    <s v="OK"/>
    <s v="Granel"/>
    <x v="2"/>
    <n v="0"/>
    <s v="F. MALAGA"/>
    <s v="A"/>
    <d v="1899-12-30T00:02:26"/>
    <d v="1899-12-30T00:02:26"/>
    <s v="OK"/>
    <m/>
    <m/>
    <d v="1899-12-30T00:00:00"/>
    <d v="1899-12-30T00:32:06"/>
    <n v="4"/>
    <n v="-1.689814814820001E-3"/>
    <n v="32.099999999990466"/>
    <n v="16"/>
    <s v="Si"/>
  </r>
  <r>
    <s v="CSMA"/>
    <s v="2025010172"/>
    <x v="0"/>
    <s v="EB10320R"/>
    <s v="E4291FWJ"/>
    <d v="2025-03-12T00:00:00"/>
    <m/>
    <s v="3269"/>
    <x v="35"/>
    <s v="PA"/>
    <s v="S7"/>
    <m/>
    <d v="2025-03-12T00:00:00"/>
    <d v="1899-12-30T15:11:31"/>
    <d v="2025-03-12T00:00:00"/>
    <d v="1899-12-30T15:09:07"/>
    <d v="2025-03-12T00:00:00"/>
    <d v="1899-12-30T16:11:22"/>
    <x v="0"/>
    <s v="RFCPI"/>
    <s v="7022045090"/>
    <s v="FBO"/>
    <d v="1899-12-30T01:04:39"/>
    <d v="1899-12-30T01:02:15"/>
    <d v="1899-12-30T00:02:24"/>
    <s v="Granel"/>
    <s v="E001"/>
    <x v="2"/>
    <d v="1899-12-30T00:59:51"/>
    <d v="1899-12-30T01:02:15"/>
    <n v="15"/>
    <x v="13"/>
    <x v="3"/>
    <x v="2"/>
    <n v="0"/>
    <n v="0"/>
    <s v="OK"/>
    <s v="Granel"/>
    <x v="2"/>
    <n v="0"/>
    <s v="F. MALAGA"/>
    <s v="B"/>
    <d v="1899-12-30T00:02:24"/>
    <d v="1899-12-30T00:02:24"/>
    <s v="OK"/>
    <m/>
    <m/>
    <d v="1899-12-30T00:00:00"/>
    <d v="1899-12-30T00:59:51"/>
    <n v="4"/>
    <n v="-1.6666666666699248E-3"/>
    <n v="59.85000000000008"/>
    <n v="16"/>
    <s v="No"/>
  </r>
  <r>
    <s v="CSMA"/>
    <s v="2025010180"/>
    <x v="0"/>
    <s v="ER8141BBG"/>
    <s v="E5824JVY"/>
    <d v="2025-03-12T00:00:00"/>
    <m/>
    <s v="3264"/>
    <x v="36"/>
    <s v="PA"/>
    <s v="S1"/>
    <m/>
    <d v="2025-03-12T00:00:00"/>
    <d v="1899-12-30T15:44:29"/>
    <d v="2025-03-12T00:00:00"/>
    <d v="1899-12-30T15:42:04"/>
    <d v="2025-03-12T00:00:00"/>
    <d v="1899-12-30T16:15:46"/>
    <x v="0"/>
    <s v="RFCPI"/>
    <s v="7022045091"/>
    <s v="FBO"/>
    <d v="1899-12-30T00:36:07"/>
    <d v="1899-12-30T00:33:42"/>
    <d v="1899-12-30T00:02:25"/>
    <s v="Granel"/>
    <s v="E001"/>
    <x v="2"/>
    <d v="1899-12-30T00:31:17"/>
    <d v="1899-12-30T00:33:42"/>
    <n v="15"/>
    <x v="13"/>
    <x v="3"/>
    <x v="2"/>
    <n v="0"/>
    <n v="0"/>
    <s v="OK"/>
    <s v="Granel"/>
    <x v="2"/>
    <n v="0"/>
    <s v="F. MALAGA"/>
    <s v="A"/>
    <d v="1899-12-30T00:02:25"/>
    <d v="1899-12-30T00:02:25"/>
    <s v="OK"/>
    <m/>
    <m/>
    <d v="1899-12-30T00:00:00"/>
    <d v="1899-12-30T00:31:17"/>
    <n v="4"/>
    <n v="-1.6782407407399669E-3"/>
    <n v="31.283333333337637"/>
    <n v="16"/>
    <s v="Si"/>
  </r>
  <r>
    <s v="CSMA"/>
    <s v="2025010181"/>
    <x v="0"/>
    <s v="ER9207BCT"/>
    <s v="E7392JWB"/>
    <d v="2025-03-12T00:00:00"/>
    <m/>
    <s v="3283"/>
    <x v="37"/>
    <s v="PA"/>
    <s v="PA"/>
    <m/>
    <d v="2025-03-12T00:00:00"/>
    <d v="1899-12-30T15:51:12"/>
    <d v="2025-03-12T00:00:00"/>
    <d v="1899-12-30T15:48:48"/>
    <d v="2025-03-12T00:00:00"/>
    <d v="1899-12-30T16:19:55"/>
    <x v="0"/>
    <s v="RFCPI"/>
    <s v="7022045092"/>
    <s v="FBO"/>
    <d v="1899-12-30T00:33:31"/>
    <d v="1899-12-30T00:31:07"/>
    <d v="1899-12-30T00:02:24"/>
    <s v="Ensacado"/>
    <s v="E002"/>
    <x v="2"/>
    <d v="1899-12-30T00:28:43"/>
    <d v="1899-12-30T00:31:07"/>
    <n v="15"/>
    <x v="13"/>
    <x v="3"/>
    <x v="1"/>
    <n v="0"/>
    <n v="0"/>
    <s v="OK"/>
    <s v="Ensacado"/>
    <x v="2"/>
    <n v="0"/>
    <s v="F. MALAGA"/>
    <s v="A"/>
    <d v="1899-12-30T00:02:24"/>
    <d v="1899-12-30T00:02:24"/>
    <s v="OK"/>
    <m/>
    <m/>
    <d v="1899-12-30T00:00:00"/>
    <d v="1899-12-30T00:28:43"/>
    <n v="4"/>
    <n v="-1.6666666666700358E-3"/>
    <n v="28.716666666667265"/>
    <n v="16"/>
    <s v="Si"/>
  </r>
  <r>
    <s v="CSMA"/>
    <s v="2025010183"/>
    <x v="0"/>
    <s v="ER9154BBC"/>
    <s v="E0974JKJ"/>
    <d v="2025-03-12T00:00:00"/>
    <m/>
    <s v="3264"/>
    <x v="36"/>
    <s v="PA"/>
    <s v="S1"/>
    <m/>
    <d v="2025-03-12T00:00:00"/>
    <d v="1899-12-30T15:54:38"/>
    <d v="2025-03-12T00:00:00"/>
    <d v="1899-12-30T15:52:13"/>
    <d v="2025-03-12T00:00:00"/>
    <d v="1899-12-30T16:26:59"/>
    <x v="0"/>
    <s v="RFCPI"/>
    <s v="7022045094"/>
    <s v="FBO"/>
    <d v="1899-12-30T00:37:11"/>
    <d v="1899-12-30T00:34:46"/>
    <d v="1899-12-30T00:02:25"/>
    <s v="Granel"/>
    <s v="E001"/>
    <x v="2"/>
    <d v="1899-12-30T00:32:21"/>
    <d v="1899-12-30T00:34:46"/>
    <n v="15"/>
    <x v="13"/>
    <x v="3"/>
    <x v="2"/>
    <n v="0"/>
    <n v="0"/>
    <s v="OK"/>
    <s v="Granel"/>
    <x v="2"/>
    <n v="0"/>
    <s v="F. MALAGA"/>
    <s v="A"/>
    <d v="1899-12-30T00:02:25"/>
    <d v="1899-12-30T00:02:25"/>
    <s v="OK"/>
    <m/>
    <m/>
    <d v="1899-12-30T00:00:00"/>
    <d v="1899-12-30T00:32:21"/>
    <n v="4"/>
    <n v="-1.6782407407399669E-3"/>
    <n v="32.350000000003135"/>
    <n v="16"/>
    <s v="Si"/>
  </r>
  <r>
    <s v="CSMA"/>
    <s v="2025010174"/>
    <x v="0"/>
    <s v="ER6007BBG"/>
    <s v="E4954KGF"/>
    <d v="2025-03-12T00:00:00"/>
    <m/>
    <s v="3269"/>
    <x v="35"/>
    <s v="PA"/>
    <s v="S7"/>
    <m/>
    <d v="2025-03-12T00:00:00"/>
    <d v="1899-12-30T15:14:14"/>
    <d v="2025-03-12T00:00:00"/>
    <d v="1899-12-30T15:11:48"/>
    <d v="2025-03-12T00:00:00"/>
    <d v="1899-12-30T16:28:47"/>
    <x v="0"/>
    <s v="RFCPI"/>
    <s v="7022045095"/>
    <s v="FBO"/>
    <d v="1899-12-30T01:19:25"/>
    <d v="1899-12-30T01:16:59"/>
    <d v="1899-12-30T00:02:26"/>
    <s v="Granel"/>
    <s v="E001"/>
    <x v="2"/>
    <d v="1899-12-30T01:14:33"/>
    <d v="1899-12-30T01:16:59"/>
    <n v="15"/>
    <x v="13"/>
    <x v="3"/>
    <x v="2"/>
    <n v="0"/>
    <n v="0"/>
    <s v="OK"/>
    <s v="Granel"/>
    <x v="2"/>
    <n v="0"/>
    <s v="F. MALAGA"/>
    <s v="B"/>
    <d v="1899-12-30T00:02:26"/>
    <d v="1899-12-30T00:02:26"/>
    <s v="OK"/>
    <m/>
    <m/>
    <d v="1899-12-30T00:00:00"/>
    <d v="1899-12-30T01:14:33"/>
    <n v="4"/>
    <n v="-1.689814814820001E-3"/>
    <n v="74.54999999999535"/>
    <n v="16"/>
    <s v="No"/>
  </r>
  <r>
    <s v="CSMA"/>
    <s v="2025010184"/>
    <x v="0"/>
    <s v="ER4695BDR"/>
    <s v="E9461JBD"/>
    <d v="2025-03-12T00:00:00"/>
    <m/>
    <s v="3264"/>
    <x v="36"/>
    <s v="PA"/>
    <s v="S1"/>
    <m/>
    <d v="2025-03-12T00:00:00"/>
    <d v="1899-12-30T15:56:51"/>
    <d v="2025-03-12T00:00:00"/>
    <d v="1899-12-30T15:54:25"/>
    <d v="2025-03-12T00:00:00"/>
    <d v="1899-12-30T16:29:48"/>
    <x v="0"/>
    <s v="RFCPI"/>
    <s v="7022045096"/>
    <s v="EXW"/>
    <d v="1899-12-30T00:37:49"/>
    <d v="1899-12-30T00:35:23"/>
    <d v="1899-12-30T00:02:26"/>
    <s v="Granel"/>
    <s v="E001"/>
    <x v="1"/>
    <d v="1899-12-30T00:32:57"/>
    <d v="1899-12-30T00:35:23"/>
    <n v="15"/>
    <x v="13"/>
    <x v="3"/>
    <x v="2"/>
    <n v="0"/>
    <n v="0"/>
    <s v="OK"/>
    <s v="Granel"/>
    <x v="2"/>
    <n v="0"/>
    <s v="F. MALAGA"/>
    <s v="A"/>
    <d v="1899-12-30T00:02:26"/>
    <d v="1899-12-30T00:02:26"/>
    <s v="OK"/>
    <m/>
    <m/>
    <d v="1899-12-30T00:00:00"/>
    <d v="1899-12-30T00:32:57"/>
    <n v="4"/>
    <n v="-1.689814814820001E-3"/>
    <n v="32.949999999993636"/>
    <n v="16"/>
    <s v="Si"/>
  </r>
  <r>
    <s v="CSMA"/>
    <s v="2025010187"/>
    <x v="0"/>
    <s v="ER4763BBY"/>
    <s v="E4421MGY"/>
    <d v="2025-03-12T00:00:00"/>
    <m/>
    <s v="3264"/>
    <x v="36"/>
    <s v="PA"/>
    <s v="S1"/>
    <m/>
    <d v="2025-03-12T00:00:00"/>
    <d v="1899-12-30T16:06:22"/>
    <d v="2025-03-12T00:00:00"/>
    <d v="1899-12-30T16:03:57"/>
    <d v="2025-03-12T00:00:00"/>
    <d v="1899-12-30T16:41:38"/>
    <x v="0"/>
    <s v="RFCPI"/>
    <s v="7022045097"/>
    <s v="FBO"/>
    <d v="1899-12-30T00:40:06"/>
    <d v="1899-12-30T00:37:41"/>
    <d v="1899-12-30T00:02:25"/>
    <s v="Granel"/>
    <s v="E001"/>
    <x v="2"/>
    <d v="1899-12-30T00:35:16"/>
    <d v="1899-12-30T00:37:41"/>
    <n v="16"/>
    <x v="13"/>
    <x v="3"/>
    <x v="2"/>
    <n v="0"/>
    <n v="0"/>
    <s v="OK"/>
    <s v="Granel"/>
    <x v="2"/>
    <n v="0"/>
    <s v="F. MALAGA"/>
    <s v="A"/>
    <d v="1899-12-30T00:02:25"/>
    <d v="1899-12-30T00:02:25"/>
    <s v="OK"/>
    <m/>
    <m/>
    <d v="1899-12-30T00:00:00"/>
    <d v="1899-12-30T00:35:16"/>
    <n v="4"/>
    <n v="-1.6782407407400779E-3"/>
    <n v="35.266666666665571"/>
    <n v="16"/>
    <s v="Si"/>
  </r>
  <r>
    <s v="CSMA"/>
    <s v="2025010188"/>
    <x v="0"/>
    <s v="ESE07849R"/>
    <s v="E8094GLY"/>
    <d v="2025-03-12T00:00:00"/>
    <m/>
    <s v="3269"/>
    <x v="35"/>
    <s v="PA"/>
    <s v="S7"/>
    <m/>
    <d v="2025-03-12T00:00:00"/>
    <d v="1899-12-30T16:16:10"/>
    <d v="2025-03-12T00:00:00"/>
    <d v="1899-12-30T16:13:45"/>
    <d v="2025-03-12T00:00:00"/>
    <d v="1899-12-30T16:42:55"/>
    <x v="0"/>
    <s v="RFCPI"/>
    <s v="7022045098"/>
    <s v="FBO"/>
    <d v="1899-12-30T00:31:35"/>
    <d v="1899-12-30T00:29:10"/>
    <d v="1899-12-30T00:02:25"/>
    <s v="Granel"/>
    <s v="E001"/>
    <x v="2"/>
    <d v="1899-12-30T00:26:45"/>
    <d v="1899-12-30T00:29:10"/>
    <n v="16"/>
    <x v="13"/>
    <x v="3"/>
    <x v="2"/>
    <n v="0"/>
    <n v="0"/>
    <s v="OK"/>
    <s v="Granel"/>
    <x v="2"/>
    <n v="0"/>
    <s v="F. MALAGA"/>
    <s v="A"/>
    <d v="1899-12-30T00:02:25"/>
    <d v="1899-12-30T00:02:25"/>
    <s v="OK"/>
    <m/>
    <m/>
    <d v="1899-12-30T00:00:00"/>
    <d v="1899-12-30T00:26:45"/>
    <n v="4"/>
    <n v="-1.6782407407399669E-3"/>
    <n v="26.750000000001624"/>
    <n v="16"/>
    <s v="Si"/>
  </r>
  <r>
    <s v="CSMA"/>
    <s v="2025010189"/>
    <x v="0"/>
    <s v="ER3216BBZ"/>
    <s v="E0224LYB"/>
    <d v="2025-03-12T00:00:00"/>
    <m/>
    <s v="3264"/>
    <x v="36"/>
    <s v="PA"/>
    <s v="S1"/>
    <m/>
    <d v="2025-03-12T00:00:00"/>
    <d v="1899-12-30T16:16:16"/>
    <d v="2025-03-12T00:00:00"/>
    <d v="1899-12-30T16:13:51"/>
    <d v="2025-03-12T00:00:00"/>
    <d v="1899-12-30T16:46:54"/>
    <x v="0"/>
    <s v="RFCPI"/>
    <s v="7022045099"/>
    <s v="FBO"/>
    <d v="1899-12-30T00:35:28"/>
    <d v="1899-12-30T00:33:03"/>
    <d v="1899-12-30T00:02:25"/>
    <s v="Granel"/>
    <s v="E001"/>
    <x v="2"/>
    <d v="1899-12-30T00:30:38"/>
    <d v="1899-12-30T00:33:03"/>
    <n v="16"/>
    <x v="13"/>
    <x v="3"/>
    <x v="2"/>
    <n v="0"/>
    <n v="0"/>
    <s v="OK"/>
    <s v="Granel"/>
    <x v="2"/>
    <n v="0"/>
    <s v="F. MALAGA"/>
    <s v="A"/>
    <d v="1899-12-30T00:02:25"/>
    <d v="1899-12-30T00:02:25"/>
    <s v="OK"/>
    <m/>
    <m/>
    <d v="1899-12-30T00:00:00"/>
    <d v="1899-12-30T00:30:38"/>
    <n v="4"/>
    <n v="-1.6782407407399669E-3"/>
    <n v="30.633333333335937"/>
    <n v="16"/>
    <s v="Si"/>
  </r>
  <r>
    <s v="CSMA"/>
    <s v="2025010195"/>
    <x v="0"/>
    <s v="ESG00748R"/>
    <s v="E8228JWJ"/>
    <d v="2025-03-12T00:00:00"/>
    <m/>
    <s v="3263"/>
    <x v="43"/>
    <s v="PA"/>
    <s v="S5"/>
    <m/>
    <d v="2025-03-12T00:00:00"/>
    <d v="1899-12-30T16:43:49"/>
    <d v="2025-03-12T00:00:00"/>
    <d v="1899-12-30T16:41:24"/>
    <d v="2025-03-12T00:00:00"/>
    <d v="1899-12-30T17:13:50"/>
    <x v="0"/>
    <s v="RFCPI"/>
    <s v="7022045100"/>
    <s v="FBO"/>
    <d v="1899-12-30T00:34:51"/>
    <d v="1899-12-30T00:32:26"/>
    <d v="1899-12-30T00:02:25"/>
    <s v="Granel"/>
    <s v="E001"/>
    <x v="2"/>
    <d v="1899-12-30T00:30:01"/>
    <d v="1899-12-30T00:32:26"/>
    <n v="16"/>
    <x v="13"/>
    <x v="3"/>
    <x v="2"/>
    <n v="0"/>
    <n v="0"/>
    <s v="OK"/>
    <s v="Granel"/>
    <x v="2"/>
    <n v="0"/>
    <s v="F. MALAGA"/>
    <s v="A"/>
    <d v="1899-12-30T00:02:25"/>
    <d v="1899-12-30T00:02:25"/>
    <s v="OK"/>
    <m/>
    <m/>
    <d v="1899-12-30T00:00:00"/>
    <d v="1899-12-30T00:30:01"/>
    <n v="4"/>
    <n v="-1.6782407407399669E-3"/>
    <n v="30.016666666655958"/>
    <n v="17"/>
    <s v="Si"/>
  </r>
  <r>
    <s v="CSMA"/>
    <s v="2025010197"/>
    <x v="0"/>
    <s v="ER8381BBJ"/>
    <s v="E0509JJH"/>
    <d v="2025-03-12T00:00:00"/>
    <m/>
    <s v="3269"/>
    <x v="35"/>
    <s v="PA"/>
    <s v="S7"/>
    <m/>
    <d v="2025-03-12T00:00:00"/>
    <d v="1899-12-30T16:55:48"/>
    <d v="2025-03-12T00:00:00"/>
    <d v="1899-12-30T16:53:23"/>
    <d v="2025-03-12T00:00:00"/>
    <d v="1899-12-30T17:22:40"/>
    <x v="0"/>
    <s v="RFCPI"/>
    <s v="7022045101"/>
    <s v="FBO"/>
    <d v="1899-12-30T00:31:42"/>
    <d v="1899-12-30T00:29:17"/>
    <d v="1899-12-30T00:02:25"/>
    <s v="Granel"/>
    <s v="E001"/>
    <x v="2"/>
    <d v="1899-12-30T00:26:52"/>
    <d v="1899-12-30T00:29:17"/>
    <n v="16"/>
    <x v="13"/>
    <x v="3"/>
    <x v="2"/>
    <n v="0"/>
    <n v="0"/>
    <s v="OK"/>
    <s v="Granel"/>
    <x v="2"/>
    <n v="0"/>
    <s v="F. MALAGA"/>
    <s v="A"/>
    <d v="1899-12-30T00:02:25"/>
    <d v="1899-12-30T00:02:25"/>
    <s v="OK"/>
    <m/>
    <m/>
    <d v="1899-12-30T00:00:00"/>
    <d v="1899-12-30T00:26:52"/>
    <n v="4"/>
    <n v="-1.6782407407400779E-3"/>
    <n v="26.866666666655945"/>
    <n v="17"/>
    <s v="Si"/>
  </r>
  <r>
    <s v="CSMA"/>
    <s v="2025010196"/>
    <x v="0"/>
    <s v="EMA03008R"/>
    <s v="E0680JVK"/>
    <d v="2025-03-12T00:00:00"/>
    <m/>
    <s v="3264"/>
    <x v="36"/>
    <s v="PA"/>
    <s v="S1"/>
    <m/>
    <d v="2025-03-12T00:00:00"/>
    <d v="1899-12-30T16:51:30"/>
    <d v="2025-03-12T00:00:00"/>
    <d v="1899-12-30T16:49:05"/>
    <d v="2025-03-12T00:00:00"/>
    <d v="1899-12-30T17:25:58"/>
    <x v="0"/>
    <s v="RFCPI"/>
    <s v="7022045102"/>
    <s v="FBO"/>
    <d v="1899-12-30T00:39:18"/>
    <d v="1899-12-30T00:36:53"/>
    <d v="1899-12-30T00:02:25"/>
    <s v="Granel"/>
    <s v="E001"/>
    <x v="2"/>
    <d v="1899-12-30T00:34:28"/>
    <d v="1899-12-30T00:36:53"/>
    <n v="16"/>
    <x v="13"/>
    <x v="3"/>
    <x v="2"/>
    <n v="0"/>
    <n v="0"/>
    <s v="OK"/>
    <s v="Granel"/>
    <x v="2"/>
    <n v="0"/>
    <s v="F. MALAGA"/>
    <s v="A"/>
    <d v="1899-12-30T00:02:25"/>
    <d v="1899-12-30T00:02:25"/>
    <s v="OK"/>
    <m/>
    <m/>
    <d v="1899-12-30T00:00:00"/>
    <d v="1899-12-30T00:34:28"/>
    <n v="4"/>
    <n v="-1.6782407407499589E-3"/>
    <n v="34.466666666659208"/>
    <n v="17"/>
    <s v="Si"/>
  </r>
  <r>
    <s v="CSMA"/>
    <s v="2025010199"/>
    <x v="0"/>
    <s v="ER8880BDL"/>
    <s v="E1376KSX"/>
    <d v="2025-03-12T00:00:00"/>
    <m/>
    <s v="3264"/>
    <x v="36"/>
    <s v="PA"/>
    <s v="S1"/>
    <m/>
    <d v="2025-03-12T00:00:00"/>
    <d v="1899-12-30T17:18:26"/>
    <d v="2025-03-12T00:00:00"/>
    <d v="1899-12-30T17:16:02"/>
    <d v="2025-03-12T00:00:00"/>
    <d v="1899-12-30T17:47:58"/>
    <x v="0"/>
    <s v="RFCPI"/>
    <s v="7022045103"/>
    <s v="EXW"/>
    <d v="1899-12-30T00:34:20"/>
    <d v="1899-12-30T00:31:56"/>
    <d v="1899-12-30T00:02:24"/>
    <s v="Granel"/>
    <s v="E001"/>
    <x v="1"/>
    <d v="1899-12-30T00:29:32"/>
    <d v="1899-12-30T00:31:56"/>
    <n v="17"/>
    <x v="13"/>
    <x v="3"/>
    <x v="2"/>
    <n v="0"/>
    <n v="0"/>
    <s v="OK"/>
    <s v="Granel"/>
    <x v="2"/>
    <n v="0"/>
    <s v="F. MALAGA"/>
    <s v="A"/>
    <d v="1899-12-30T00:02:24"/>
    <d v="1899-12-30T00:02:24"/>
    <s v="OK"/>
    <m/>
    <m/>
    <d v="1899-12-30T00:00:00"/>
    <d v="1899-12-30T00:29:32"/>
    <n v="4"/>
    <n v="-1.6666666666700358E-3"/>
    <n v="29.533333333334326"/>
    <n v="17"/>
    <s v="Si"/>
  </r>
  <r>
    <s v="CSMA"/>
    <s v="2025010200"/>
    <x v="0"/>
    <s v="ER0933BCD"/>
    <s v="E5086KXC"/>
    <d v="2025-03-12T00:00:00"/>
    <m/>
    <s v="3264"/>
    <x v="36"/>
    <s v="PA"/>
    <s v="S1"/>
    <m/>
    <d v="2025-03-12T00:00:00"/>
    <d v="1899-12-30T17:35:37"/>
    <d v="2025-03-12T00:00:00"/>
    <d v="1899-12-30T17:33:11"/>
    <d v="2025-03-12T00:00:00"/>
    <d v="1899-12-30T18:04:18"/>
    <x v="0"/>
    <s v="RFCPI"/>
    <s v="7022045104"/>
    <s v="EXW"/>
    <d v="1899-12-30T00:33:33"/>
    <d v="1899-12-30T00:31:07"/>
    <d v="1899-12-30T00:02:26"/>
    <s v="Granel"/>
    <s v="E001"/>
    <x v="1"/>
    <d v="1899-12-30T00:28:41"/>
    <d v="1899-12-30T00:31:07"/>
    <n v="17"/>
    <x v="13"/>
    <x v="3"/>
    <x v="2"/>
    <n v="0"/>
    <n v="0"/>
    <s v="OK"/>
    <s v="Granel"/>
    <x v="2"/>
    <n v="0"/>
    <s v="F. MALAGA"/>
    <s v="A"/>
    <d v="1899-12-30T00:02:26"/>
    <d v="1899-12-30T00:02:26"/>
    <s v="OK"/>
    <m/>
    <m/>
    <d v="1899-12-30T00:00:00"/>
    <d v="1899-12-30T00:28:41"/>
    <n v="4"/>
    <n v="-1.689814814820001E-3"/>
    <n v="28.683333333331156"/>
    <n v="18"/>
    <s v="Si"/>
  </r>
  <r>
    <s v="CSMA"/>
    <s v="2025010206"/>
    <x v="0"/>
    <s v="ER6807BBV"/>
    <s v="E8120GLY"/>
    <d v="2025-03-12T00:00:00"/>
    <m/>
    <s v="3264"/>
    <x v="36"/>
    <s v="PA"/>
    <s v="S1"/>
    <m/>
    <d v="2025-03-12T00:00:00"/>
    <d v="1899-12-30T18:36:55"/>
    <d v="2025-03-12T00:00:00"/>
    <d v="1899-12-30T18:34:30"/>
    <d v="2025-03-12T00:00:00"/>
    <d v="1899-12-30T18:58:48"/>
    <x v="0"/>
    <s v="RFCPI"/>
    <s v="7022045105"/>
    <s v="FBO"/>
    <d v="1899-12-30T00:26:43"/>
    <d v="1899-12-30T00:24:18"/>
    <d v="1899-12-30T00:02:25"/>
    <s v="Granel"/>
    <s v="E001"/>
    <x v="2"/>
    <d v="1899-12-30T00:21:53"/>
    <d v="1899-12-30T00:24:18"/>
    <n v="18"/>
    <x v="13"/>
    <x v="3"/>
    <x v="2"/>
    <n v="0"/>
    <n v="0"/>
    <s v="OK"/>
    <s v="Granel"/>
    <x v="2"/>
    <n v="0"/>
    <s v="F. MALAGA"/>
    <s v="A"/>
    <d v="1899-12-30T00:02:25"/>
    <d v="1899-12-30T00:02:25"/>
    <s v="OK"/>
    <m/>
    <m/>
    <d v="1899-12-30T00:00:00"/>
    <d v="1899-12-30T00:21:53"/>
    <n v="4"/>
    <n v="-1.6782407407400779E-3"/>
    <n v="21.883333333334249"/>
    <n v="18"/>
    <s v="Si"/>
  </r>
  <r>
    <s v="CSMA"/>
    <s v="2025010207"/>
    <x v="0"/>
    <s v="ER8643BCC"/>
    <s v="E7698LMM"/>
    <d v="2025-03-12T00:00:00"/>
    <m/>
    <s v="3269"/>
    <x v="35"/>
    <s v="PA"/>
    <s v="S7"/>
    <m/>
    <d v="2025-03-12T00:00:00"/>
    <d v="1899-12-30T19:25:21"/>
    <d v="2025-03-12T00:00:00"/>
    <d v="1899-12-30T19:22:58"/>
    <d v="2025-03-12T00:00:00"/>
    <d v="1899-12-30T19:44:30"/>
    <x v="0"/>
    <s v="RFCPI"/>
    <s v="7022045106"/>
    <s v="FBO"/>
    <d v="1899-12-30T00:23:55"/>
    <d v="1899-12-30T00:21:32"/>
    <d v="1899-12-30T00:02:23"/>
    <s v="Granel"/>
    <s v="E001"/>
    <x v="2"/>
    <d v="1899-12-30T00:19:09"/>
    <d v="1899-12-30T00:21:32"/>
    <n v="19"/>
    <x v="13"/>
    <x v="3"/>
    <x v="2"/>
    <n v="0"/>
    <n v="0"/>
    <s v="OK"/>
    <s v="Granel"/>
    <x v="2"/>
    <n v="0"/>
    <s v="F. MALAGA"/>
    <s v="A"/>
    <d v="1899-12-30T00:02:23"/>
    <d v="1899-12-30T00:02:23"/>
    <s v="OK"/>
    <m/>
    <m/>
    <d v="1899-12-30T00:00:00"/>
    <d v="1899-12-30T00:19:09"/>
    <n v="4"/>
    <n v="-1.6550925925900017E-3"/>
    <n v="19.149999999998357"/>
    <n v="19"/>
    <s v="Si"/>
  </r>
  <r>
    <s v="CSMA"/>
    <s v="2025010209"/>
    <x v="0"/>
    <s v="ER8221BBJ"/>
    <s v="E3888GZR"/>
    <d v="2025-03-13T00:00:00"/>
    <m/>
    <s v="3269"/>
    <x v="35"/>
    <s v="PA"/>
    <s v="S2"/>
    <m/>
    <d v="2025-03-13T00:00:00"/>
    <d v="1899-12-30T05:05:30"/>
    <d v="2025-03-13T00:00:00"/>
    <d v="1899-12-30T05:03:06"/>
    <d v="2025-03-13T00:00:00"/>
    <d v="1899-12-30T05:26:10"/>
    <x v="0"/>
    <s v="RFCPI"/>
    <s v="7022045107"/>
    <s v="EXW"/>
    <d v="1899-12-30T00:25:28"/>
    <d v="1899-12-30T00:23:04"/>
    <d v="1899-12-30T00:02:24"/>
    <s v="Granel"/>
    <s v="E001"/>
    <x v="1"/>
    <d v="1899-12-30T00:20:40"/>
    <d v="1899-12-30T00:23:04"/>
    <n v="5"/>
    <x v="14"/>
    <x v="3"/>
    <x v="2"/>
    <n v="0"/>
    <n v="0"/>
    <s v="OK"/>
    <s v="Granel"/>
    <x v="2"/>
    <n v="0"/>
    <s v="F. MALAGA"/>
    <s v="A"/>
    <d v="1899-12-30T00:02:24"/>
    <d v="1899-12-30T00:02:24"/>
    <s v="OK"/>
    <m/>
    <m/>
    <d v="1899-12-30T00:00:00"/>
    <d v="1899-12-30T00:20:40"/>
    <n v="5"/>
    <n v="-1.6666666666699803E-3"/>
    <n v="20.666666666664007"/>
    <n v="5"/>
    <s v="Si"/>
  </r>
  <r>
    <s v="CSMA"/>
    <s v="2025010208"/>
    <x v="0"/>
    <s v="ER7726BBG"/>
    <s v="E8998KYN"/>
    <d v="2025-03-13T00:00:00"/>
    <m/>
    <s v="3262"/>
    <x v="40"/>
    <s v="PA"/>
    <s v="S6"/>
    <m/>
    <d v="2025-03-13T00:00:00"/>
    <d v="1899-12-30T05:05:26"/>
    <d v="2025-03-13T00:00:00"/>
    <d v="1899-12-30T05:03:02"/>
    <d v="2025-03-13T00:00:00"/>
    <d v="1899-12-30T05:34:59"/>
    <x v="0"/>
    <s v="RFCPI"/>
    <s v="7022045108"/>
    <s v="EXW"/>
    <d v="1899-12-30T00:34:21"/>
    <d v="1899-12-30T00:31:57"/>
    <d v="1899-12-30T00:02:24"/>
    <s v="Granel"/>
    <s v="E001"/>
    <x v="1"/>
    <d v="1899-12-30T00:29:33"/>
    <d v="1899-12-30T00:31:57"/>
    <n v="5"/>
    <x v="14"/>
    <x v="3"/>
    <x v="2"/>
    <n v="0"/>
    <n v="0"/>
    <s v="OK"/>
    <s v="Granel"/>
    <x v="2"/>
    <n v="0"/>
    <s v="F. MALAGA"/>
    <s v="A"/>
    <d v="1899-12-30T00:02:24"/>
    <d v="1899-12-30T00:02:24"/>
    <s v="OK"/>
    <m/>
    <m/>
    <d v="1899-12-30T00:00:00"/>
    <d v="1899-12-30T00:29:33"/>
    <n v="5"/>
    <n v="-1.6666666666700081E-3"/>
    <n v="29.549999999995187"/>
    <n v="5"/>
    <s v="Si"/>
  </r>
  <r>
    <s v="CSMA"/>
    <s v="2025010210"/>
    <x v="0"/>
    <s v="ER9151BBT"/>
    <s v="E8976JGF"/>
    <d v="2025-03-13T00:00:00"/>
    <m/>
    <s v="3264"/>
    <x v="36"/>
    <s v="PA"/>
    <s v="S1"/>
    <m/>
    <d v="2025-03-13T00:00:00"/>
    <d v="1899-12-30T05:07:37"/>
    <d v="2025-03-13T00:00:00"/>
    <d v="1899-12-30T05:05:14"/>
    <d v="2025-03-13T00:00:00"/>
    <d v="1899-12-30T05:44:03"/>
    <x v="0"/>
    <s v="RFCPI"/>
    <s v="7022045109"/>
    <s v="EXW"/>
    <d v="1899-12-30T00:41:12"/>
    <d v="1899-12-30T00:38:49"/>
    <d v="1899-12-30T00:02:23"/>
    <s v="Granel"/>
    <s v="E001"/>
    <x v="1"/>
    <d v="1899-12-30T00:36:26"/>
    <d v="1899-12-30T00:38:49"/>
    <n v="5"/>
    <x v="14"/>
    <x v="3"/>
    <x v="2"/>
    <n v="0"/>
    <n v="0"/>
    <s v="OK"/>
    <s v="Granel"/>
    <x v="2"/>
    <n v="0"/>
    <s v="F. MALAGA"/>
    <s v="A"/>
    <d v="1899-12-30T00:02:23"/>
    <d v="1899-12-30T00:02:23"/>
    <s v="OK"/>
    <m/>
    <m/>
    <d v="1899-12-30T00:00:00"/>
    <d v="1899-12-30T00:36:26"/>
    <n v="5"/>
    <n v="-1.6550925926000215E-3"/>
    <n v="36.433333333324775"/>
    <n v="5"/>
    <s v="Si"/>
  </r>
  <r>
    <s v="CSMA"/>
    <s v="2025010211"/>
    <x v="0"/>
    <s v="ER5973BBL"/>
    <s v="E0247JRH"/>
    <d v="2025-03-13T00:00:00"/>
    <m/>
    <s v="3260"/>
    <x v="41"/>
    <s v="PA"/>
    <s v="S8"/>
    <m/>
    <d v="2025-03-13T00:00:00"/>
    <d v="1899-12-30T05:16:36"/>
    <d v="2025-03-13T00:00:00"/>
    <d v="1899-12-30T05:14:11"/>
    <d v="2025-03-13T00:00:00"/>
    <d v="1899-12-30T05:46:57"/>
    <x v="0"/>
    <s v="RFCPI"/>
    <s v="7022045110"/>
    <s v="EXW"/>
    <d v="1899-12-30T00:35:11"/>
    <d v="1899-12-30T00:32:46"/>
    <d v="1899-12-30T00:02:25"/>
    <s v="Granel"/>
    <s v="E001"/>
    <x v="1"/>
    <d v="1899-12-30T00:30:21"/>
    <d v="1899-12-30T00:32:46"/>
    <n v="5"/>
    <x v="14"/>
    <x v="3"/>
    <x v="2"/>
    <n v="0"/>
    <n v="0"/>
    <s v="OK"/>
    <s v="Granel"/>
    <x v="2"/>
    <n v="0"/>
    <s v="F. MALAGA"/>
    <s v="A"/>
    <d v="1899-12-30T00:02:25"/>
    <d v="1899-12-30T00:02:25"/>
    <s v="OK"/>
    <m/>
    <m/>
    <d v="1899-12-30T00:00:00"/>
    <d v="1899-12-30T00:30:21"/>
    <n v="5"/>
    <n v="-1.6782407407399946E-3"/>
    <n v="30.350000000001586"/>
    <n v="5"/>
    <s v="Si"/>
  </r>
  <r>
    <s v="CSMA"/>
    <s v="2025010212"/>
    <x v="0"/>
    <s v="ER1055BBH"/>
    <s v="E0721JRZ"/>
    <d v="2025-03-13T00:00:00"/>
    <m/>
    <s v="3264"/>
    <x v="36"/>
    <s v="PA"/>
    <s v="S1"/>
    <m/>
    <d v="2025-03-13T00:00:00"/>
    <d v="1899-12-30T05:46:47"/>
    <d v="2025-03-13T00:00:00"/>
    <d v="1899-12-30T05:44:23"/>
    <d v="2025-03-13T00:00:00"/>
    <d v="1899-12-30T06:11:20"/>
    <x v="0"/>
    <s v="RFCPI"/>
    <s v="7022045111"/>
    <s v="FBO"/>
    <d v="1899-12-30T00:29:21"/>
    <d v="1899-12-30T00:26:57"/>
    <d v="1899-12-30T00:02:24"/>
    <s v="Granel"/>
    <s v="E001"/>
    <x v="2"/>
    <d v="1899-12-30T00:24:33"/>
    <d v="1899-12-30T00:26:57"/>
    <n v="5"/>
    <x v="14"/>
    <x v="3"/>
    <x v="2"/>
    <n v="0"/>
    <n v="0"/>
    <s v="OK"/>
    <s v="Granel"/>
    <x v="2"/>
    <n v="0"/>
    <s v="F. MALAGA"/>
    <s v="A"/>
    <d v="1899-12-30T00:02:24"/>
    <d v="1899-12-30T00:02:24"/>
    <s v="OK"/>
    <m/>
    <m/>
    <d v="1899-12-30T00:00:00"/>
    <d v="1899-12-30T00:24:33"/>
    <n v="5"/>
    <n v="-1.6666666666700081E-3"/>
    <n v="24.549999999998359"/>
    <n v="6"/>
    <s v="Si"/>
  </r>
  <r>
    <s v="CSMA"/>
    <s v="2025010213"/>
    <x v="0"/>
    <s v="ER9858BBY"/>
    <s v="E8263KDM"/>
    <d v="2025-03-13T00:00:00"/>
    <m/>
    <s v="3264"/>
    <x v="36"/>
    <s v="PA"/>
    <s v="S1"/>
    <m/>
    <d v="2025-03-13T00:00:00"/>
    <d v="1899-12-30T05:56:47"/>
    <d v="2025-03-13T00:00:00"/>
    <d v="1899-12-30T05:54:23"/>
    <d v="2025-03-13T00:00:00"/>
    <d v="1899-12-30T06:29:52"/>
    <x v="0"/>
    <s v="RFCPI"/>
    <s v="7022045112"/>
    <s v="FBO"/>
    <d v="1899-12-30T00:37:53"/>
    <d v="1899-12-30T00:35:29"/>
    <d v="1899-12-30T00:02:24"/>
    <s v="Granel"/>
    <s v="E001"/>
    <x v="2"/>
    <d v="1899-12-30T00:33:05"/>
    <d v="1899-12-30T00:35:29"/>
    <n v="5"/>
    <x v="14"/>
    <x v="3"/>
    <x v="2"/>
    <n v="0"/>
    <n v="0"/>
    <s v="OK"/>
    <s v="Granel"/>
    <x v="2"/>
    <n v="0"/>
    <s v="F. MALAGA"/>
    <s v="A"/>
    <d v="1899-12-30T00:02:24"/>
    <d v="1899-12-30T00:02:24"/>
    <s v="OK"/>
    <m/>
    <m/>
    <d v="1899-12-30T00:00:00"/>
    <d v="1899-12-30T00:33:05"/>
    <n v="5"/>
    <n v="-1.6666666666600161E-3"/>
    <n v="33.083333333337599"/>
    <n v="6"/>
    <s v="Si"/>
  </r>
  <r>
    <s v="CSMA"/>
    <s v="2025010214"/>
    <x v="0"/>
    <s v="ER9004BBK"/>
    <s v="E3824GTP"/>
    <d v="2025-03-13T00:00:00"/>
    <m/>
    <s v="3269"/>
    <x v="35"/>
    <s v="PA"/>
    <s v="S2"/>
    <m/>
    <d v="2025-03-13T00:00:00"/>
    <d v="1899-12-30T06:07:32"/>
    <d v="2025-03-13T00:00:00"/>
    <d v="1899-12-30T06:05:10"/>
    <d v="2025-03-13T00:00:00"/>
    <d v="1899-12-30T06:30:01"/>
    <x v="0"/>
    <s v="RFCPI"/>
    <s v="7022045113"/>
    <s v="FBO"/>
    <d v="1899-12-30T00:27:13"/>
    <d v="1899-12-30T00:24:51"/>
    <d v="1899-12-30T00:02:22"/>
    <s v="Granel"/>
    <s v="E001"/>
    <x v="2"/>
    <d v="1899-12-30T00:22:29"/>
    <d v="1899-12-30T00:24:51"/>
    <n v="6"/>
    <x v="14"/>
    <x v="3"/>
    <x v="2"/>
    <n v="0"/>
    <n v="0"/>
    <s v="OK"/>
    <s v="Granel"/>
    <x v="2"/>
    <n v="0"/>
    <s v="F. MALAGA"/>
    <s v="A"/>
    <d v="1899-12-30T00:02:22"/>
    <d v="1899-12-30T00:02:22"/>
    <s v="OK"/>
    <m/>
    <m/>
    <d v="1899-12-30T00:00:00"/>
    <d v="1899-12-30T00:22:29"/>
    <n v="5"/>
    <n v="-1.6435185185200152E-3"/>
    <n v="22.483333333339218"/>
    <n v="6"/>
    <s v="Si"/>
  </r>
  <r>
    <s v="CSMA"/>
    <s v="2025010218"/>
    <x v="0"/>
    <s v="ER0013BDS"/>
    <s v="E0472MWT"/>
    <d v="2025-03-13T00:00:00"/>
    <m/>
    <s v="3260"/>
    <x v="41"/>
    <s v="PA"/>
    <s v="S8"/>
    <m/>
    <d v="2025-03-13T00:00:00"/>
    <d v="1899-12-30T06:31:17"/>
    <d v="2025-03-13T00:00:00"/>
    <d v="1899-12-30T06:28:54"/>
    <d v="2025-03-13T00:00:00"/>
    <d v="1899-12-30T07:03:20"/>
    <x v="0"/>
    <s v="RFCPI"/>
    <s v="7022045115"/>
    <s v="EXW"/>
    <d v="1899-12-30T00:36:49"/>
    <d v="1899-12-30T00:34:26"/>
    <d v="1899-12-30T00:02:23"/>
    <s v="Granel"/>
    <s v="E001"/>
    <x v="1"/>
    <d v="1899-12-30T00:32:03"/>
    <d v="1899-12-30T00:34:26"/>
    <n v="6"/>
    <x v="14"/>
    <x v="3"/>
    <x v="2"/>
    <n v="0"/>
    <n v="0"/>
    <s v="OK"/>
    <s v="Granel"/>
    <x v="2"/>
    <n v="0"/>
    <s v="F. MALAGA"/>
    <s v="A"/>
    <d v="1899-12-30T00:02:23"/>
    <d v="1899-12-30T00:02:23"/>
    <s v="OK"/>
    <m/>
    <m/>
    <d v="1899-12-30T00:00:00"/>
    <d v="1899-12-30T00:32:03"/>
    <n v="5"/>
    <n v="-1.6550925926000493E-3"/>
    <n v="32.049999999993581"/>
    <n v="7"/>
    <s v="Si"/>
  </r>
  <r>
    <s v="CSMA"/>
    <s v="2025010219"/>
    <x v="0"/>
    <s v="ER7611BBD"/>
    <s v="E7307LYM"/>
    <d v="2025-03-13T00:00:00"/>
    <m/>
    <s v="3269"/>
    <x v="35"/>
    <s v="PA"/>
    <s v="S2"/>
    <m/>
    <d v="2025-03-13T00:00:00"/>
    <d v="1899-12-30T06:36:13"/>
    <d v="2025-03-13T00:00:00"/>
    <d v="1899-12-30T06:33:49"/>
    <d v="2025-03-13T00:00:00"/>
    <d v="1899-12-30T07:05:31"/>
    <x v="0"/>
    <s v="RFCPI"/>
    <s v="7022045116"/>
    <s v="FBO"/>
    <d v="1899-12-30T00:34:06"/>
    <d v="1899-12-30T00:31:42"/>
    <d v="1899-12-30T00:02:24"/>
    <s v="Granel"/>
    <s v="E001"/>
    <x v="2"/>
    <d v="1899-12-30T00:29:18"/>
    <d v="1899-12-30T00:31:42"/>
    <n v="6"/>
    <x v="14"/>
    <x v="3"/>
    <x v="2"/>
    <n v="0"/>
    <n v="0"/>
    <s v="OK"/>
    <s v="Granel"/>
    <x v="2"/>
    <n v="0"/>
    <s v="F. MALAGA"/>
    <s v="A"/>
    <d v="1899-12-30T00:02:24"/>
    <d v="1899-12-30T00:02:24"/>
    <s v="OK"/>
    <m/>
    <m/>
    <d v="1899-12-30T00:00:00"/>
    <d v="1899-12-30T00:29:18"/>
    <n v="5"/>
    <n v="-1.6666666666599883E-3"/>
    <n v="29.300000000011213"/>
    <n v="7"/>
    <s v="Si"/>
  </r>
  <r>
    <s v="CSMA"/>
    <s v="2025010220"/>
    <x v="0"/>
    <s v="ER0936BBS"/>
    <s v="E1632JZF"/>
    <d v="2025-03-13T00:00:00"/>
    <m/>
    <s v="3269"/>
    <x v="35"/>
    <s v="PA"/>
    <s v="S2"/>
    <m/>
    <d v="2025-03-13T00:00:00"/>
    <d v="1899-12-30T06:46:28"/>
    <d v="2025-03-13T00:00:00"/>
    <d v="1899-12-30T06:44:05"/>
    <d v="2025-03-13T00:00:00"/>
    <d v="1899-12-30T07:13:41"/>
    <x v="0"/>
    <s v="RFCPI"/>
    <s v="7022045117"/>
    <s v="FBO"/>
    <d v="1899-12-30T00:31:59"/>
    <d v="1899-12-30T00:29:36"/>
    <d v="1899-12-30T00:02:23"/>
    <s v="Granel"/>
    <s v="E001"/>
    <x v="2"/>
    <d v="1899-12-30T00:27:13"/>
    <d v="1899-12-30T00:29:36"/>
    <n v="6"/>
    <x v="14"/>
    <x v="3"/>
    <x v="2"/>
    <n v="0"/>
    <n v="0"/>
    <s v="OK"/>
    <s v="Granel"/>
    <x v="2"/>
    <n v="0"/>
    <s v="F. MALAGA"/>
    <s v="A"/>
    <d v="1899-12-30T00:02:23"/>
    <d v="1899-12-30T00:02:23"/>
    <s v="OK"/>
    <m/>
    <m/>
    <d v="1899-12-30T00:00:00"/>
    <d v="1899-12-30T00:27:13"/>
    <n v="5"/>
    <n v="-1.6550925925899462E-3"/>
    <n v="27.216666666662473"/>
    <n v="7"/>
    <s v="Si"/>
  </r>
  <r>
    <s v="CSMA"/>
    <s v="2025010223"/>
    <x v="0"/>
    <s v="ER8349BDL"/>
    <s v="E9043KYN"/>
    <d v="2025-03-13T00:00:00"/>
    <m/>
    <s v="3264"/>
    <x v="36"/>
    <s v="PA"/>
    <s v="S1"/>
    <m/>
    <d v="2025-03-13T00:00:00"/>
    <d v="1899-12-30T06:54:26"/>
    <d v="2025-03-13T00:00:00"/>
    <d v="1899-12-30T06:52:02"/>
    <d v="2025-03-13T00:00:00"/>
    <d v="1899-12-30T07:14:42"/>
    <x v="0"/>
    <s v="RFCPI"/>
    <s v="7022045118"/>
    <s v="EXW"/>
    <d v="1899-12-30T00:25:04"/>
    <d v="1899-12-30T00:22:40"/>
    <d v="1899-12-30T00:02:24"/>
    <s v="Granel"/>
    <s v="E001"/>
    <x v="1"/>
    <d v="1899-12-30T00:20:16"/>
    <d v="1899-12-30T00:22:40"/>
    <n v="6"/>
    <x v="14"/>
    <x v="3"/>
    <x v="2"/>
    <n v="0"/>
    <n v="0"/>
    <s v="OK"/>
    <s v="Granel"/>
    <x v="2"/>
    <n v="0"/>
    <s v="F. MALAGA"/>
    <s v="A"/>
    <d v="1899-12-30T00:02:24"/>
    <d v="1899-12-30T00:02:24"/>
    <s v="OK"/>
    <m/>
    <m/>
    <d v="1899-12-30T00:00:00"/>
    <d v="1899-12-30T00:20:16"/>
    <n v="5"/>
    <n v="-1.6666666666699803E-3"/>
    <n v="20.266666666660829"/>
    <n v="7"/>
    <s v="Si"/>
  </r>
  <r>
    <s v="CSMA"/>
    <s v="2025010226"/>
    <x v="0"/>
    <s v="ER9443BDF"/>
    <s v="E4941MFZ"/>
    <d v="2025-03-13T00:00:00"/>
    <m/>
    <s v="3263"/>
    <x v="43"/>
    <s v="PA"/>
    <s v="S5"/>
    <m/>
    <d v="2025-03-13T00:00:00"/>
    <d v="1899-12-30T07:04:53"/>
    <d v="2025-03-13T00:00:00"/>
    <d v="1899-12-30T07:02:30"/>
    <d v="2025-03-13T00:00:00"/>
    <d v="1899-12-30T07:27:19"/>
    <x v="0"/>
    <s v="RFCPI"/>
    <s v="7022045119"/>
    <s v="EXW"/>
    <d v="1899-12-30T00:27:12"/>
    <d v="1899-12-30T00:24:49"/>
    <d v="1899-12-30T00:02:23"/>
    <s v="Granel"/>
    <s v="E001"/>
    <x v="1"/>
    <d v="1899-12-30T00:22:26"/>
    <d v="1899-12-30T00:24:49"/>
    <n v="7"/>
    <x v="14"/>
    <x v="3"/>
    <x v="2"/>
    <n v="0"/>
    <n v="0"/>
    <s v="OK"/>
    <s v="Granel"/>
    <x v="2"/>
    <n v="0"/>
    <s v="F. MALAGA"/>
    <s v="A"/>
    <d v="1899-12-30T00:02:23"/>
    <d v="1899-12-30T00:02:23"/>
    <s v="OK"/>
    <m/>
    <m/>
    <d v="1899-12-30T00:00:00"/>
    <d v="1899-12-30T00:22:26"/>
    <n v="5"/>
    <n v="-1.6550925925900017E-3"/>
    <n v="22.433333333328019"/>
    <n v="7"/>
    <s v="Si"/>
  </r>
  <r>
    <s v="CSMA"/>
    <s v="2025010224"/>
    <x v="0"/>
    <s v="ER4551BBJ"/>
    <s v="E6688FFY"/>
    <d v="2025-03-13T00:00:00"/>
    <m/>
    <s v="3283"/>
    <x v="37"/>
    <s v="PA"/>
    <s v="PA"/>
    <m/>
    <d v="2025-03-13T00:00:00"/>
    <d v="1899-12-30T06:57:09"/>
    <d v="2025-03-13T00:00:00"/>
    <d v="1899-12-30T06:54:45"/>
    <d v="2025-03-13T00:00:00"/>
    <d v="1899-12-30T07:37:20"/>
    <x v="0"/>
    <s v="RFCPI"/>
    <s v="7022045120"/>
    <s v="FBO"/>
    <d v="1899-12-30T00:44:59"/>
    <d v="1899-12-30T00:42:35"/>
    <d v="1899-12-30T00:02:24"/>
    <s v="Ensacado"/>
    <s v="E002"/>
    <x v="2"/>
    <d v="1899-12-30T00:40:11"/>
    <d v="1899-12-30T00:42:35"/>
    <n v="6"/>
    <x v="14"/>
    <x v="3"/>
    <x v="1"/>
    <n v="0"/>
    <n v="0"/>
    <s v="OK"/>
    <s v="Ensacado"/>
    <x v="2"/>
    <n v="0"/>
    <s v="F. MALAGA"/>
    <s v="A"/>
    <d v="1899-12-30T00:02:24"/>
    <d v="1899-12-30T00:02:24"/>
    <s v="OK"/>
    <m/>
    <m/>
    <d v="1899-12-30T00:00:00"/>
    <d v="1899-12-30T00:40:11"/>
    <n v="5"/>
    <n v="-1.6666666666699803E-3"/>
    <n v="40.183333333329593"/>
    <n v="7"/>
    <s v="Si"/>
  </r>
  <r>
    <s v="CSMA"/>
    <s v="2025010228"/>
    <x v="0"/>
    <s v="E0224HDX"/>
    <m/>
    <d v="2025-03-13T00:00:00"/>
    <m/>
    <s v="3282"/>
    <x v="42"/>
    <s v="PA"/>
    <s v="PA"/>
    <m/>
    <d v="2025-03-13T00:00:00"/>
    <d v="1899-12-30T07:07:39"/>
    <d v="2025-03-13T00:00:00"/>
    <d v="1899-12-30T07:05:18"/>
    <d v="2025-03-13T00:00:00"/>
    <d v="1899-12-30T07:45:10"/>
    <x v="0"/>
    <s v="RFCPI"/>
    <s v="7022045122"/>
    <s v="FBO"/>
    <d v="1899-12-30T00:42:13"/>
    <d v="1899-12-30T00:39:52"/>
    <d v="1899-12-30T00:02:21"/>
    <s v="Ensacado"/>
    <s v="E002"/>
    <x v="2"/>
    <d v="1899-12-30T00:37:31"/>
    <d v="1899-12-30T00:39:52"/>
    <n v="7"/>
    <x v="14"/>
    <x v="3"/>
    <x v="1"/>
    <n v="0"/>
    <n v="0"/>
    <s v="OK"/>
    <s v="Ensacado"/>
    <x v="2"/>
    <n v="0"/>
    <s v="F. MALAGA"/>
    <s v="A"/>
    <d v="1899-12-30T00:02:21"/>
    <d v="1899-12-30T00:02:21"/>
    <s v="OK"/>
    <m/>
    <m/>
    <d v="1899-12-30T00:00:00"/>
    <d v="1899-12-30T00:37:31"/>
    <n v="5"/>
    <n v="-1.6319444444500286E-3"/>
    <n v="37.5166666666656"/>
    <n v="7"/>
    <s v="Si"/>
  </r>
  <r>
    <s v="CSMA"/>
    <s v="2025010234"/>
    <x v="0"/>
    <s v="ER6006BBN"/>
    <s v="E2274KKH"/>
    <d v="2025-03-13T00:00:00"/>
    <m/>
    <s v="3264"/>
    <x v="36"/>
    <s v="PA"/>
    <s v="S1"/>
    <m/>
    <d v="2025-03-13T00:00:00"/>
    <d v="1899-12-30T07:24:28"/>
    <d v="2025-03-13T00:00:00"/>
    <d v="1899-12-30T07:22:04"/>
    <d v="2025-03-13T00:00:00"/>
    <d v="1899-12-30T07:52:14"/>
    <x v="0"/>
    <s v="RFCPI"/>
    <s v="7022045124"/>
    <s v="FBO"/>
    <d v="1899-12-30T00:32:34"/>
    <d v="1899-12-30T00:30:10"/>
    <d v="1899-12-30T00:02:24"/>
    <s v="Granel"/>
    <s v="E001"/>
    <x v="2"/>
    <d v="1899-12-30T00:27:46"/>
    <d v="1899-12-30T00:30:10"/>
    <n v="7"/>
    <x v="14"/>
    <x v="3"/>
    <x v="2"/>
    <n v="0"/>
    <n v="0"/>
    <s v="OK"/>
    <s v="Granel"/>
    <x v="2"/>
    <n v="0"/>
    <s v="F. MALAGA"/>
    <s v="A"/>
    <d v="1899-12-30T00:02:24"/>
    <d v="1899-12-30T00:02:24"/>
    <s v="OK"/>
    <m/>
    <m/>
    <d v="1899-12-30T00:00:00"/>
    <d v="1899-12-30T00:27:46"/>
    <n v="5"/>
    <n v="-1.6666666666699803E-3"/>
    <n v="27.766666666656004"/>
    <n v="7"/>
    <s v="Si"/>
  </r>
  <r>
    <s v="CSMA"/>
    <s v="2025010232"/>
    <x v="0"/>
    <s v="ER0860BBM"/>
    <s v="E5730JVY"/>
    <d v="2025-03-13T00:00:00"/>
    <m/>
    <s v="3262"/>
    <x v="40"/>
    <s v="PA"/>
    <s v="S6"/>
    <m/>
    <d v="2025-03-13T00:00:00"/>
    <d v="1899-12-30T07:19:31"/>
    <d v="2025-03-13T00:00:00"/>
    <d v="1899-12-30T07:17:09"/>
    <d v="2025-03-13T00:00:00"/>
    <d v="1899-12-30T07:55:17"/>
    <x v="0"/>
    <s v="RFCPI"/>
    <s v="7022045125"/>
    <s v="FBO"/>
    <d v="1899-12-30T00:40:30"/>
    <d v="1899-12-30T00:38:08"/>
    <d v="1899-12-30T00:02:22"/>
    <s v="Granel"/>
    <s v="E001"/>
    <x v="2"/>
    <d v="1899-12-30T00:35:46"/>
    <d v="1899-12-30T00:38:08"/>
    <n v="7"/>
    <x v="14"/>
    <x v="3"/>
    <x v="2"/>
    <n v="0"/>
    <n v="0"/>
    <s v="OK"/>
    <s v="Granel"/>
    <x v="2"/>
    <n v="0"/>
    <s v="F. MALAGA"/>
    <s v="A"/>
    <d v="1899-12-30T00:02:22"/>
    <d v="1899-12-30T00:02:22"/>
    <s v="OK"/>
    <m/>
    <m/>
    <d v="1899-12-30T00:00:00"/>
    <d v="1899-12-30T00:35:46"/>
    <n v="5"/>
    <n v="-1.6435185185200152E-3"/>
    <n v="35.766666666662374"/>
    <n v="7"/>
    <s v="Si"/>
  </r>
  <r>
    <s v="CSMA"/>
    <s v="2025010235"/>
    <x v="0"/>
    <s v="EVA02467R"/>
    <s v="E4771KNH"/>
    <d v="2025-03-13T00:00:00"/>
    <m/>
    <s v="3269"/>
    <x v="35"/>
    <s v="PA"/>
    <s v="S2"/>
    <m/>
    <d v="2025-03-13T00:00:00"/>
    <d v="1899-12-30T07:27:29"/>
    <d v="2025-03-13T00:00:00"/>
    <d v="1899-12-30T07:25:06"/>
    <d v="2025-03-13T00:00:00"/>
    <d v="1899-12-30T07:58:05"/>
    <x v="0"/>
    <s v="RFCPI"/>
    <s v="7022045126"/>
    <s v="FBO"/>
    <d v="1899-12-30T00:35:22"/>
    <d v="1899-12-30T00:32:59"/>
    <d v="1899-12-30T00:02:23"/>
    <s v="Granel"/>
    <s v="E001"/>
    <x v="2"/>
    <d v="1899-12-30T00:30:36"/>
    <d v="1899-12-30T00:32:59"/>
    <n v="7"/>
    <x v="14"/>
    <x v="3"/>
    <x v="2"/>
    <n v="0"/>
    <n v="0"/>
    <s v="OK"/>
    <s v="Granel"/>
    <x v="2"/>
    <n v="0"/>
    <s v="F. MALAGA"/>
    <s v="A"/>
    <d v="1899-12-30T00:02:23"/>
    <d v="1899-12-30T00:02:23"/>
    <s v="OK"/>
    <m/>
    <m/>
    <d v="1899-12-30T00:00:00"/>
    <d v="1899-12-30T00:30:36"/>
    <n v="5"/>
    <n v="-1.6550925925900017E-3"/>
    <n v="30.599999999999987"/>
    <n v="7"/>
    <s v="Si"/>
  </r>
  <r>
    <s v="CSMA"/>
    <s v="2025010238"/>
    <x v="0"/>
    <s v="ER4551BBJ"/>
    <s v="E6688FFY"/>
    <d v="2025-03-13T00:00:00"/>
    <m/>
    <s v="3283"/>
    <x v="37"/>
    <s v="PA"/>
    <s v="PA"/>
    <m/>
    <d v="2025-03-13T00:00:00"/>
    <d v="1899-12-30T07:41:19"/>
    <d v="2025-03-13T00:00:00"/>
    <d v="1899-12-30T07:38:55"/>
    <d v="2025-03-13T00:00:00"/>
    <d v="1899-12-30T08:16:27"/>
    <x v="0"/>
    <s v="RFCPI"/>
    <s v="7022045127"/>
    <s v="FBO"/>
    <d v="1899-12-30T00:39:56"/>
    <d v="1899-12-30T00:37:32"/>
    <d v="1899-12-30T00:02:24"/>
    <s v="Ensacado"/>
    <s v="E002"/>
    <x v="2"/>
    <d v="1899-12-30T00:35:08"/>
    <d v="1899-12-30T00:37:32"/>
    <n v="7"/>
    <x v="14"/>
    <x v="3"/>
    <x v="1"/>
    <n v="0"/>
    <n v="0"/>
    <s v="OK"/>
    <s v="Ensacado"/>
    <x v="2"/>
    <n v="0"/>
    <s v="F. MALAGA"/>
    <s v="A"/>
    <d v="1899-12-30T00:02:24"/>
    <d v="1899-12-30T00:02:24"/>
    <s v="OK"/>
    <m/>
    <m/>
    <d v="1899-12-30T00:00:00"/>
    <d v="1899-12-30T00:35:08"/>
    <n v="5"/>
    <n v="-1.6666666666699803E-3"/>
    <n v="35.133333333321609"/>
    <n v="8"/>
    <s v="Si"/>
  </r>
  <r>
    <s v="CSMA"/>
    <s v="2025010237"/>
    <x v="0"/>
    <s v="ER3899BDF"/>
    <s v="E3259LJG"/>
    <d v="2025-03-13T00:00:00"/>
    <m/>
    <s v="3277"/>
    <x v="45"/>
    <s v="PA"/>
    <s v="PA"/>
    <m/>
    <d v="2025-03-13T00:00:00"/>
    <d v="1899-12-30T07:40:39"/>
    <d v="2025-03-13T00:00:00"/>
    <d v="1899-12-30T07:38:16"/>
    <d v="2025-03-13T00:00:00"/>
    <d v="1899-12-30T08:21:38"/>
    <x v="0"/>
    <s v="RFCPI"/>
    <s v="7022045128"/>
    <s v="FBO"/>
    <d v="1899-12-30T00:45:45"/>
    <d v="1899-12-30T00:43:22"/>
    <d v="1899-12-30T00:02:23"/>
    <s v="Ensacado"/>
    <s v="E002"/>
    <x v="2"/>
    <d v="1899-12-30T00:40:59"/>
    <d v="1899-12-30T00:43:22"/>
    <n v="7"/>
    <x v="14"/>
    <x v="3"/>
    <x v="1"/>
    <n v="0"/>
    <n v="0"/>
    <s v="OK"/>
    <s v="Ensacado"/>
    <x v="2"/>
    <n v="0"/>
    <s v="F. MALAGA"/>
    <s v="A"/>
    <d v="1899-12-30T00:02:23"/>
    <d v="1899-12-30T00:02:23"/>
    <s v="OK"/>
    <m/>
    <m/>
    <d v="1899-12-30T00:00:00"/>
    <d v="1899-12-30T00:40:59"/>
    <n v="5"/>
    <n v="-1.6550925925900017E-3"/>
    <n v="40.983333333336034"/>
    <n v="8"/>
    <s v="Si"/>
  </r>
  <r>
    <s v="CSMA"/>
    <s v="2025010245"/>
    <x v="0"/>
    <s v="ER9151BBT"/>
    <s v="E8976JGF"/>
    <d v="2025-03-13T00:00:00"/>
    <m/>
    <s v="3264"/>
    <x v="36"/>
    <s v="PA"/>
    <s v="S1"/>
    <m/>
    <d v="2025-03-13T00:00:00"/>
    <d v="1899-12-30T08:12:08"/>
    <d v="2025-03-13T00:00:00"/>
    <d v="1899-12-30T08:09:46"/>
    <d v="2025-03-13T00:00:00"/>
    <d v="1899-12-30T08:46:33"/>
    <x v="0"/>
    <s v="RFCPI"/>
    <s v="7022045129"/>
    <s v="EXW"/>
    <d v="1899-12-30T00:39:09"/>
    <d v="1899-12-30T00:36:47"/>
    <d v="1899-12-30T00:02:22"/>
    <s v="Granel"/>
    <s v="E001"/>
    <x v="1"/>
    <d v="1899-12-30T00:34:25"/>
    <d v="1899-12-30T00:36:47"/>
    <n v="8"/>
    <x v="14"/>
    <x v="3"/>
    <x v="2"/>
    <n v="0"/>
    <n v="0"/>
    <s v="OK"/>
    <s v="Granel"/>
    <x v="2"/>
    <n v="0"/>
    <s v="F. MALAGA"/>
    <s v="A"/>
    <d v="1899-12-30T00:02:22"/>
    <d v="1899-12-30T00:02:22"/>
    <s v="OK"/>
    <m/>
    <m/>
    <d v="1899-12-30T00:00:00"/>
    <d v="1899-12-30T00:34:25"/>
    <n v="5"/>
    <n v="-1.6435185185199597E-3"/>
    <n v="34.416666666662401"/>
    <n v="8"/>
    <s v="Si"/>
  </r>
  <r>
    <s v="CSMA"/>
    <s v="2025010257"/>
    <x v="0"/>
    <s v="ER8221BBJ"/>
    <s v="E3888GZR"/>
    <d v="2025-03-13T00:00:00"/>
    <m/>
    <s v="3269"/>
    <x v="35"/>
    <s v="PA"/>
    <s v="S2"/>
    <m/>
    <d v="2025-03-13T00:00:00"/>
    <d v="1899-12-30T08:30:50"/>
    <d v="2025-03-13T00:00:00"/>
    <d v="1899-12-30T08:28:27"/>
    <d v="2025-03-13T00:00:00"/>
    <d v="1899-12-30T08:58:35"/>
    <x v="0"/>
    <s v="RFCPI"/>
    <s v="7022045132"/>
    <s v="EXW"/>
    <d v="1899-12-30T00:32:31"/>
    <d v="1899-12-30T00:30:08"/>
    <d v="1899-12-30T00:02:23"/>
    <s v="Granel"/>
    <s v="E001"/>
    <x v="1"/>
    <d v="1899-12-30T00:27:45"/>
    <d v="1899-12-30T00:30:08"/>
    <n v="8"/>
    <x v="14"/>
    <x v="3"/>
    <x v="2"/>
    <n v="0"/>
    <n v="0"/>
    <s v="OK"/>
    <s v="Granel"/>
    <x v="2"/>
    <n v="0"/>
    <s v="F. MALAGA"/>
    <s v="A"/>
    <d v="1899-12-30T00:02:23"/>
    <d v="1899-12-30T00:02:23"/>
    <s v="OK"/>
    <m/>
    <m/>
    <d v="1899-12-30T00:00:00"/>
    <d v="1899-12-30T00:27:45"/>
    <n v="5"/>
    <n v="-1.6550925925900017E-3"/>
    <n v="27.749999999995143"/>
    <n v="8"/>
    <s v="Si"/>
  </r>
  <r>
    <s v="CSMA"/>
    <s v="2025010269"/>
    <x v="0"/>
    <s v="ER7860BBY"/>
    <s v="E8669MSV"/>
    <d v="2025-03-13T00:00:00"/>
    <m/>
    <s v="3269"/>
    <x v="35"/>
    <s v="PA"/>
    <s v="S2"/>
    <m/>
    <d v="2025-03-13T00:00:00"/>
    <d v="1899-12-30T08:59:35"/>
    <d v="2025-03-13T00:00:00"/>
    <d v="1899-12-30T08:57:11"/>
    <d v="2025-03-13T00:00:00"/>
    <d v="1899-12-30T09:21:13"/>
    <x v="0"/>
    <s v="RFCPI"/>
    <s v="7022045134"/>
    <s v="FBO"/>
    <d v="1899-12-30T00:26:26"/>
    <d v="1899-12-30T00:24:02"/>
    <d v="1899-12-30T00:02:24"/>
    <s v="Granel"/>
    <s v="E001"/>
    <x v="2"/>
    <d v="1899-12-30T00:21:38"/>
    <d v="1899-12-30T00:24:02"/>
    <n v="8"/>
    <x v="14"/>
    <x v="3"/>
    <x v="2"/>
    <n v="0"/>
    <n v="0"/>
    <s v="OK"/>
    <s v="Granel"/>
    <x v="2"/>
    <n v="0"/>
    <s v="F. MALAGA"/>
    <s v="A"/>
    <d v="1899-12-30T00:02:24"/>
    <d v="1899-12-30T00:02:24"/>
    <s v="OK"/>
    <m/>
    <m/>
    <d v="1899-12-30T00:00:00"/>
    <d v="1899-12-30T00:21:38"/>
    <n v="5"/>
    <n v="-1.6666666666700358E-3"/>
    <n v="21.633333333335969"/>
    <n v="9"/>
    <s v="Si"/>
  </r>
  <r>
    <s v="CSMA"/>
    <s v="2025010259"/>
    <x v="0"/>
    <s v="ER4695BDR"/>
    <s v="E9461JBD"/>
    <d v="2025-03-13T00:00:00"/>
    <m/>
    <s v="3264"/>
    <x v="36"/>
    <s v="PA"/>
    <s v="S1"/>
    <m/>
    <d v="2025-03-13T00:00:00"/>
    <d v="1899-12-30T08:40:12"/>
    <d v="2025-03-13T00:00:00"/>
    <d v="1899-12-30T08:37:48"/>
    <d v="2025-03-13T00:00:00"/>
    <d v="1899-12-30T09:23:44"/>
    <x v="0"/>
    <s v="RFCPI"/>
    <s v="7022045135"/>
    <s v="EXW"/>
    <d v="1899-12-30T00:48:20"/>
    <d v="1899-12-30T00:45:56"/>
    <d v="1899-12-30T00:02:24"/>
    <s v="Granel"/>
    <s v="E001"/>
    <x v="1"/>
    <d v="1899-12-30T00:43:32"/>
    <d v="1899-12-30T00:45:56"/>
    <n v="8"/>
    <x v="14"/>
    <x v="3"/>
    <x v="2"/>
    <n v="0"/>
    <n v="0"/>
    <s v="OK"/>
    <s v="Granel"/>
    <x v="2"/>
    <n v="0"/>
    <s v="F. MALAGA"/>
    <s v="A"/>
    <d v="1899-12-30T00:02:24"/>
    <d v="1899-12-30T00:02:24"/>
    <s v="OK"/>
    <m/>
    <m/>
    <d v="1899-12-30T00:00:00"/>
    <d v="1899-12-30T00:43:32"/>
    <n v="5"/>
    <n v="-1.6666666666700358E-3"/>
    <n v="43.533333333331157"/>
    <n v="9"/>
    <s v="Si"/>
  </r>
  <r>
    <s v="CSMA"/>
    <s v="2025010262"/>
    <x v="0"/>
    <s v="ER7123BCC"/>
    <s v="E6280JGH"/>
    <d v="2025-03-13T00:00:00"/>
    <m/>
    <s v="3283"/>
    <x v="37"/>
    <s v="PA"/>
    <s v="PA"/>
    <m/>
    <d v="2025-03-13T00:00:00"/>
    <d v="1899-12-30T08:52:16"/>
    <d v="2025-03-13T00:00:00"/>
    <d v="1899-12-30T08:49:53"/>
    <d v="2025-03-13T00:00:00"/>
    <d v="1899-12-30T09:24:39"/>
    <x v="0"/>
    <s v="RFCPI"/>
    <s v="7022045136"/>
    <s v="EXW"/>
    <d v="1899-12-30T00:37:09"/>
    <d v="1899-12-30T00:34:46"/>
    <d v="1899-12-30T00:02:23"/>
    <s v="Ensacado"/>
    <s v="E002"/>
    <x v="1"/>
    <d v="1899-12-30T00:32:23"/>
    <d v="1899-12-30T00:34:46"/>
    <n v="8"/>
    <x v="14"/>
    <x v="3"/>
    <x v="1"/>
    <n v="0"/>
    <n v="0"/>
    <s v="OK"/>
    <s v="Ensacado"/>
    <x v="2"/>
    <n v="0"/>
    <s v="F. MALAGA"/>
    <s v="A"/>
    <d v="1899-12-30T00:02:23"/>
    <d v="1899-12-30T00:02:23"/>
    <s v="OK"/>
    <m/>
    <m/>
    <d v="1899-12-30T00:00:00"/>
    <d v="1899-12-30T00:32:23"/>
    <n v="5"/>
    <n v="-1.6550925925900017E-3"/>
    <n v="32.383333333339245"/>
    <n v="9"/>
    <s v="Si"/>
  </r>
  <r>
    <s v="CSMA"/>
    <s v="2025010266"/>
    <x v="0"/>
    <s v="ER8349BDL"/>
    <s v="E9043KYN"/>
    <d v="2025-03-13T00:00:00"/>
    <m/>
    <s v="3264"/>
    <x v="36"/>
    <s v="PA"/>
    <s v="S1"/>
    <m/>
    <d v="2025-03-13T00:00:00"/>
    <d v="1899-12-30T08:56:50"/>
    <d v="2025-03-13T00:00:00"/>
    <d v="1899-12-30T08:54:26"/>
    <d v="2025-03-13T00:00:00"/>
    <d v="1899-12-30T09:30:01"/>
    <x v="0"/>
    <s v="RFCPI"/>
    <s v="7022045137"/>
    <s v="EXW"/>
    <d v="1899-12-30T00:37:59"/>
    <d v="1899-12-30T00:35:35"/>
    <d v="1899-12-30T00:02:24"/>
    <s v="Granel"/>
    <s v="E001"/>
    <x v="1"/>
    <d v="1899-12-30T00:33:11"/>
    <d v="1899-12-30T00:35:35"/>
    <n v="8"/>
    <x v="14"/>
    <x v="3"/>
    <x v="2"/>
    <n v="0"/>
    <n v="0"/>
    <s v="OK"/>
    <s v="Granel"/>
    <x v="2"/>
    <n v="0"/>
    <s v="F. MALAGA"/>
    <s v="A"/>
    <d v="1899-12-30T00:02:24"/>
    <d v="1899-12-30T00:02:24"/>
    <s v="OK"/>
    <m/>
    <m/>
    <d v="1899-12-30T00:00:00"/>
    <d v="1899-12-30T00:33:11"/>
    <n v="5"/>
    <n v="-1.6666666666699803E-3"/>
    <n v="33.18333333333122"/>
    <n v="9"/>
    <s v="Si"/>
  </r>
  <r>
    <s v="CSMA"/>
    <s v="2025010278"/>
    <x v="0"/>
    <s v="ER7377BBY"/>
    <s v="E4456KDL"/>
    <d v="2025-03-13T00:00:00"/>
    <m/>
    <s v="3283"/>
    <x v="37"/>
    <s v="PA"/>
    <s v="PA"/>
    <m/>
    <d v="2025-03-13T00:00:00"/>
    <d v="1899-12-30T09:18:40"/>
    <d v="2025-03-13T00:00:00"/>
    <d v="1899-12-30T09:16:16"/>
    <d v="2025-03-13T00:00:00"/>
    <d v="1899-12-30T09:50:01"/>
    <x v="0"/>
    <s v="RFCPI"/>
    <s v="7022045139"/>
    <s v="EXW"/>
    <d v="1899-12-30T00:36:09"/>
    <d v="1899-12-30T00:33:45"/>
    <d v="1899-12-30T00:02:24"/>
    <s v="Ensacado"/>
    <s v="E002"/>
    <x v="1"/>
    <d v="1899-12-30T00:31:21"/>
    <d v="1899-12-30T00:33:45"/>
    <n v="9"/>
    <x v="14"/>
    <x v="3"/>
    <x v="1"/>
    <n v="0"/>
    <n v="0"/>
    <s v="OK"/>
    <s v="Ensacado"/>
    <x v="2"/>
    <n v="0"/>
    <s v="F. MALAGA"/>
    <s v="A"/>
    <d v="1899-12-30T00:02:24"/>
    <d v="1899-12-30T00:02:24"/>
    <s v="OK"/>
    <m/>
    <m/>
    <d v="1899-12-30T00:00:00"/>
    <d v="1899-12-30T00:31:21"/>
    <n v="5"/>
    <n v="-1.6666666666599883E-3"/>
    <n v="31.350000000009615"/>
    <n v="9"/>
    <s v="Si"/>
  </r>
  <r>
    <s v="CSMA"/>
    <s v="2025010279"/>
    <x v="0"/>
    <s v="ER9154BBC"/>
    <s v="E0974JKJ"/>
    <d v="2025-03-13T00:00:00"/>
    <m/>
    <s v="3264"/>
    <x v="36"/>
    <s v="PA"/>
    <s v="S1"/>
    <m/>
    <d v="2025-03-13T00:00:00"/>
    <d v="1899-12-30T09:19:47"/>
    <d v="2025-03-13T00:00:00"/>
    <d v="1899-12-30T09:17:24"/>
    <d v="2025-03-13T00:00:00"/>
    <d v="1899-12-30T09:56:23"/>
    <x v="0"/>
    <s v="RFCPI"/>
    <s v="7022045140"/>
    <s v="FBO"/>
    <d v="1899-12-30T00:41:22"/>
    <d v="1899-12-30T00:38:59"/>
    <d v="1899-12-30T00:02:23"/>
    <s v="Granel"/>
    <s v="E001"/>
    <x v="2"/>
    <d v="1899-12-30T00:36:36"/>
    <d v="1899-12-30T00:38:59"/>
    <n v="9"/>
    <x v="14"/>
    <x v="3"/>
    <x v="2"/>
    <n v="0"/>
    <n v="0"/>
    <s v="OK"/>
    <s v="Granel"/>
    <x v="2"/>
    <n v="0"/>
    <s v="F. MALAGA"/>
    <s v="A"/>
    <d v="1899-12-30T00:02:23"/>
    <d v="1899-12-30T00:02:23"/>
    <s v="OK"/>
    <m/>
    <m/>
    <d v="1899-12-30T00:00:00"/>
    <d v="1899-12-30T00:36:36"/>
    <n v="5"/>
    <n v="-1.6550925925999938E-3"/>
    <n v="36.599999999990374"/>
    <n v="9"/>
    <s v="Si"/>
  </r>
  <r>
    <s v="CSMA"/>
    <s v="2025010285"/>
    <x v="0"/>
    <s v="ER5973BBL"/>
    <s v="E0247JRH"/>
    <d v="2025-03-13T00:00:00"/>
    <m/>
    <s v="3260"/>
    <x v="41"/>
    <s v="PA"/>
    <s v="S8"/>
    <m/>
    <d v="2025-03-13T00:00:00"/>
    <d v="1899-12-30T09:39:14"/>
    <d v="2025-03-13T00:00:00"/>
    <d v="1899-12-30T09:36:50"/>
    <d v="2025-03-13T00:00:00"/>
    <d v="1899-12-30T10:04:49"/>
    <x v="0"/>
    <s v="RFCPI"/>
    <s v="7022045141"/>
    <s v="EXW"/>
    <d v="1899-12-30T00:30:23"/>
    <d v="1899-12-30T00:27:59"/>
    <d v="1899-12-30T00:02:24"/>
    <s v="Granel"/>
    <s v="E001"/>
    <x v="1"/>
    <d v="1899-12-30T00:25:35"/>
    <d v="1899-12-30T00:27:59"/>
    <n v="9"/>
    <x v="14"/>
    <x v="3"/>
    <x v="2"/>
    <n v="0"/>
    <n v="0"/>
    <s v="OK"/>
    <s v="Granel"/>
    <x v="2"/>
    <n v="0"/>
    <s v="F. MALAGA"/>
    <s v="A"/>
    <d v="1899-12-30T00:02:24"/>
    <d v="1899-12-30T00:02:24"/>
    <s v="OK"/>
    <m/>
    <m/>
    <d v="1899-12-30T00:00:00"/>
    <d v="1899-12-30T00:25:35"/>
    <n v="5"/>
    <n v="-1.6666666666699803E-3"/>
    <n v="25.583333333328032"/>
    <n v="10"/>
    <s v="Si"/>
  </r>
  <r>
    <s v="CSMA"/>
    <s v="2025010283"/>
    <x v="0"/>
    <s v="ER4619BBY"/>
    <s v="E8822FFZ"/>
    <d v="2025-03-13T00:00:00"/>
    <m/>
    <s v="3269"/>
    <x v="35"/>
    <s v="PA"/>
    <s v="S2"/>
    <m/>
    <d v="2025-03-13T00:00:00"/>
    <d v="1899-12-30T09:38:07"/>
    <d v="2025-03-13T00:00:00"/>
    <d v="1899-12-30T09:35:43"/>
    <d v="2025-03-13T00:00:00"/>
    <d v="1899-12-30T10:13:18"/>
    <x v="0"/>
    <s v="RFCPI"/>
    <s v="7022045142"/>
    <s v="FBO"/>
    <d v="1899-12-30T00:39:59"/>
    <d v="1899-12-30T00:37:35"/>
    <d v="1899-12-30T00:02:24"/>
    <s v="Granel"/>
    <s v="E001"/>
    <x v="2"/>
    <d v="1899-12-30T00:35:11"/>
    <d v="1899-12-30T00:37:35"/>
    <n v="9"/>
    <x v="14"/>
    <x v="3"/>
    <x v="2"/>
    <n v="0"/>
    <n v="0"/>
    <s v="OK"/>
    <s v="Granel"/>
    <x v="2"/>
    <n v="0"/>
    <s v="F. MALAGA"/>
    <s v="A"/>
    <d v="1899-12-30T00:02:24"/>
    <d v="1899-12-30T00:02:24"/>
    <s v="OK"/>
    <m/>
    <m/>
    <d v="1899-12-30T00:00:00"/>
    <d v="1899-12-30T00:35:11"/>
    <n v="5"/>
    <n v="-1.6666666666700358E-3"/>
    <n v="35.183333333332811"/>
    <n v="10"/>
    <s v="Si"/>
  </r>
  <r>
    <s v="CSMA"/>
    <s v="2025010287"/>
    <x v="0"/>
    <s v="ER8880BDL"/>
    <s v="E1376KSX"/>
    <d v="2025-03-13T00:00:00"/>
    <m/>
    <s v="3262"/>
    <x v="40"/>
    <s v="PA"/>
    <s v="S6"/>
    <m/>
    <d v="2025-03-13T00:00:00"/>
    <d v="1899-12-30T09:47:01"/>
    <d v="2025-03-13T00:00:00"/>
    <d v="1899-12-30T09:44:37"/>
    <d v="2025-03-13T00:00:00"/>
    <d v="1899-12-30T10:19:19"/>
    <x v="0"/>
    <s v="RFCPI"/>
    <s v="7022045143"/>
    <s v="EXW"/>
    <d v="1899-12-30T00:37:06"/>
    <d v="1899-12-30T00:34:42"/>
    <d v="1899-12-30T00:02:24"/>
    <s v="Granel"/>
    <s v="E001"/>
    <x v="1"/>
    <d v="1899-12-30T00:32:18"/>
    <d v="1899-12-30T00:34:42"/>
    <n v="9"/>
    <x v="14"/>
    <x v="3"/>
    <x v="2"/>
    <n v="0"/>
    <n v="0"/>
    <s v="OK"/>
    <s v="Granel"/>
    <x v="2"/>
    <n v="0"/>
    <s v="F. MALAGA"/>
    <s v="A"/>
    <d v="1899-12-30T00:02:24"/>
    <d v="1899-12-30T00:02:24"/>
    <s v="OK"/>
    <m/>
    <m/>
    <d v="1899-12-30T00:00:00"/>
    <d v="1899-12-30T00:32:18"/>
    <n v="5"/>
    <n v="-1.6666666666599883E-3"/>
    <n v="32.300000000006406"/>
    <n v="10"/>
    <s v="Si"/>
  </r>
  <r>
    <s v="CSMA"/>
    <s v="2025010286"/>
    <x v="0"/>
    <s v="ER0936BBS"/>
    <s v="E1632JZF"/>
    <d v="2025-03-13T00:00:00"/>
    <m/>
    <s v="3269"/>
    <x v="35"/>
    <s v="PA"/>
    <s v="S2"/>
    <m/>
    <d v="2025-03-13T00:00:00"/>
    <d v="1899-12-30T09:40:19"/>
    <d v="2025-03-13T00:00:00"/>
    <d v="1899-12-30T09:37:55"/>
    <d v="2025-03-13T00:00:00"/>
    <d v="1899-12-30T10:22:46"/>
    <x v="0"/>
    <s v="RFCPI"/>
    <s v="7022045145"/>
    <s v="FBO"/>
    <d v="1899-12-30T00:47:15"/>
    <d v="1899-12-30T00:44:51"/>
    <d v="1899-12-30T00:02:24"/>
    <s v="Granel"/>
    <s v="E001"/>
    <x v="2"/>
    <d v="1899-12-30T00:42:27"/>
    <d v="1899-12-30T00:44:51"/>
    <n v="9"/>
    <x v="14"/>
    <x v="3"/>
    <x v="2"/>
    <n v="0"/>
    <n v="0"/>
    <s v="OK"/>
    <s v="Granel"/>
    <x v="2"/>
    <n v="0"/>
    <s v="F. MALAGA"/>
    <s v="A"/>
    <d v="1899-12-30T00:02:24"/>
    <d v="1899-12-30T00:02:24"/>
    <s v="OK"/>
    <m/>
    <m/>
    <d v="1899-12-30T00:00:00"/>
    <d v="1899-12-30T00:42:27"/>
    <n v="5"/>
    <n v="-1.6666666666700358E-3"/>
    <n v="42.449999999990325"/>
    <n v="10"/>
    <s v="Si"/>
  </r>
  <r>
    <s v="CSMA"/>
    <s v="2025010290"/>
    <x v="0"/>
    <s v="ER1055BBH"/>
    <s v="E0721JRZ"/>
    <d v="2025-03-13T00:00:00"/>
    <m/>
    <s v="3264"/>
    <x v="36"/>
    <s v="PA"/>
    <s v="S1"/>
    <m/>
    <d v="2025-03-13T00:00:00"/>
    <d v="1899-12-30T09:51:11"/>
    <d v="2025-03-13T00:00:00"/>
    <d v="1899-12-30T09:48:48"/>
    <d v="2025-03-13T00:00:00"/>
    <d v="1899-12-30T10:30:20"/>
    <x v="0"/>
    <s v="RFCPI"/>
    <s v="7022045147"/>
    <s v="FBO"/>
    <d v="1899-12-30T00:43:55"/>
    <d v="1899-12-30T00:41:32"/>
    <d v="1899-12-30T00:02:23"/>
    <s v="Granel"/>
    <s v="E001"/>
    <x v="2"/>
    <d v="1899-12-30T00:39:09"/>
    <d v="1899-12-30T00:41:32"/>
    <n v="9"/>
    <x v="14"/>
    <x v="3"/>
    <x v="2"/>
    <n v="0"/>
    <n v="0"/>
    <s v="OK"/>
    <s v="Granel"/>
    <x v="2"/>
    <n v="0"/>
    <s v="F. MALAGA"/>
    <s v="A"/>
    <d v="1899-12-30T00:02:23"/>
    <d v="1899-12-30T00:02:23"/>
    <s v="OK"/>
    <m/>
    <m/>
    <d v="1899-12-30T00:00:00"/>
    <d v="1899-12-30T00:39:09"/>
    <n v="5"/>
    <n v="-1.6550925925900017E-3"/>
    <n v="39.149999999999963"/>
    <n v="10"/>
    <s v="Si"/>
  </r>
  <r>
    <s v="CSMA"/>
    <s v="2025010288"/>
    <x v="0"/>
    <s v="ER6007BBG"/>
    <s v="E4954KGF"/>
    <d v="2025-03-13T00:00:00"/>
    <m/>
    <s v="3269"/>
    <x v="35"/>
    <s v="PA"/>
    <s v="S2"/>
    <m/>
    <d v="2025-03-13T00:00:00"/>
    <d v="1899-12-30T09:47:34"/>
    <d v="2025-03-13T00:00:00"/>
    <d v="1899-12-30T09:45:10"/>
    <d v="2025-03-13T00:00:00"/>
    <d v="1899-12-30T10:31:43"/>
    <x v="0"/>
    <s v="RFCPI"/>
    <s v="7022045148"/>
    <s v="FBO"/>
    <d v="1899-12-30T00:48:57"/>
    <d v="1899-12-30T00:46:33"/>
    <d v="1899-12-30T00:02:24"/>
    <s v="Granel"/>
    <s v="E001"/>
    <x v="2"/>
    <d v="1899-12-30T00:44:09"/>
    <d v="1899-12-30T00:46:33"/>
    <n v="9"/>
    <x v="14"/>
    <x v="3"/>
    <x v="2"/>
    <n v="0"/>
    <n v="0"/>
    <s v="OK"/>
    <s v="Granel"/>
    <x v="2"/>
    <n v="0"/>
    <s v="F. MALAGA"/>
    <s v="A"/>
    <d v="1899-12-30T00:02:24"/>
    <d v="1899-12-30T00:02:24"/>
    <s v="OK"/>
    <m/>
    <m/>
    <d v="1899-12-30T00:00:00"/>
    <d v="1899-12-30T00:44:09"/>
    <n v="5"/>
    <n v="-1.6666666666699803E-3"/>
    <n v="44.14999999999683"/>
    <n v="10"/>
    <s v="Si"/>
  </r>
  <r>
    <s v="CSMA"/>
    <s v="2025010298"/>
    <x v="0"/>
    <s v="ER7726BBG"/>
    <s v="E8998KYN"/>
    <d v="2025-03-13T00:00:00"/>
    <m/>
    <s v="3264"/>
    <x v="36"/>
    <s v="PA"/>
    <s v="S1"/>
    <m/>
    <d v="2025-03-13T00:00:00"/>
    <d v="1899-12-30T10:04:32"/>
    <d v="2025-03-13T00:00:00"/>
    <d v="1899-12-30T10:02:09"/>
    <d v="2025-03-13T00:00:00"/>
    <d v="1899-12-30T10:53:58"/>
    <x v="0"/>
    <s v="RFCPI"/>
    <s v="7022045149"/>
    <s v="EXW"/>
    <d v="1899-12-30T00:54:12"/>
    <d v="1899-12-30T00:51:49"/>
    <d v="1899-12-30T00:02:23"/>
    <s v="Granel"/>
    <s v="E001"/>
    <x v="1"/>
    <d v="1899-12-30T00:49:26"/>
    <d v="1899-12-30T00:51:49"/>
    <n v="10"/>
    <x v="14"/>
    <x v="3"/>
    <x v="2"/>
    <n v="0"/>
    <n v="0"/>
    <s v="OK"/>
    <s v="Granel"/>
    <x v="2"/>
    <n v="0"/>
    <s v="F. MALAGA"/>
    <s v="B"/>
    <d v="1899-12-30T00:02:23"/>
    <d v="1899-12-30T00:02:23"/>
    <s v="OK"/>
    <m/>
    <m/>
    <d v="1899-12-30T00:00:00"/>
    <d v="1899-12-30T00:49:26"/>
    <n v="5"/>
    <n v="-1.6550925925900017E-3"/>
    <n v="49.433333333342389"/>
    <n v="10"/>
    <s v="No"/>
  </r>
  <r>
    <s v="CSMA"/>
    <s v="2025010304"/>
    <x v="0"/>
    <s v="ELE02494R"/>
    <s v="E7977MGZ"/>
    <d v="2025-03-13T00:00:00"/>
    <m/>
    <s v="3264"/>
    <x v="36"/>
    <s v="PA"/>
    <s v="S1"/>
    <m/>
    <d v="2025-03-13T00:00:00"/>
    <d v="1899-12-30T10:15:06"/>
    <d v="2025-03-13T00:00:00"/>
    <d v="1899-12-30T10:12:42"/>
    <d v="2025-03-13T00:00:00"/>
    <d v="1899-12-30T11:11:23"/>
    <x v="0"/>
    <s v="RFCPI"/>
    <s v="7022045150"/>
    <s v="FBO"/>
    <d v="1899-12-30T01:01:05"/>
    <d v="1899-12-30T00:58:41"/>
    <d v="1899-12-30T00:02:24"/>
    <s v="Granel"/>
    <s v="E001"/>
    <x v="2"/>
    <d v="1899-12-30T00:56:17"/>
    <d v="1899-12-30T00:58:41"/>
    <n v="10"/>
    <x v="14"/>
    <x v="3"/>
    <x v="2"/>
    <n v="0"/>
    <n v="0"/>
    <s v="OK"/>
    <s v="Granel"/>
    <x v="2"/>
    <n v="0"/>
    <s v="F. MALAGA"/>
    <s v="B"/>
    <d v="1899-12-30T00:02:24"/>
    <d v="1899-12-30T00:02:24"/>
    <s v="OK"/>
    <m/>
    <m/>
    <d v="1899-12-30T00:00:00"/>
    <d v="1899-12-30T00:56:17"/>
    <n v="5"/>
    <n v="-1.6666666666699803E-3"/>
    <n v="56.283333333336024"/>
    <n v="11"/>
    <s v="No"/>
  </r>
  <r>
    <s v="CSMA"/>
    <s v="2025010313"/>
    <x v="0"/>
    <s v="ER7584BCV"/>
    <s v="E5974JZT"/>
    <d v="2025-03-13T00:00:00"/>
    <m/>
    <s v="3283"/>
    <x v="37"/>
    <s v="PA"/>
    <s v="PA"/>
    <m/>
    <d v="2025-03-13T00:00:00"/>
    <d v="1899-12-30T10:47:39"/>
    <d v="2025-03-13T00:00:00"/>
    <d v="1899-12-30T10:45:16"/>
    <d v="2025-03-13T00:00:00"/>
    <d v="1899-12-30T11:35:27"/>
    <x v="0"/>
    <s v="RFCPI"/>
    <s v="7022045151"/>
    <s v="FBO"/>
    <d v="1899-12-30T00:52:34"/>
    <d v="1899-12-30T00:50:11"/>
    <d v="1899-12-30T00:02:23"/>
    <s v="Ensacado"/>
    <s v="E002"/>
    <x v="2"/>
    <d v="1899-12-30T00:47:48"/>
    <d v="1899-12-30T00:50:11"/>
    <n v="10"/>
    <x v="14"/>
    <x v="3"/>
    <x v="1"/>
    <n v="0"/>
    <n v="0"/>
    <s v="OK"/>
    <s v="Ensacado"/>
    <x v="2"/>
    <n v="0"/>
    <s v="F. MALAGA"/>
    <s v="B"/>
    <d v="1899-12-30T00:02:23"/>
    <d v="1899-12-30T00:02:23"/>
    <s v="OK"/>
    <m/>
    <m/>
    <d v="1899-12-30T00:00:00"/>
    <d v="1899-12-30T00:47:48"/>
    <n v="5"/>
    <n v="-1.6550925925900017E-3"/>
    <n v="47.800000000008026"/>
    <n v="11"/>
    <s v="No"/>
  </r>
  <r>
    <s v="CSMA"/>
    <s v="2025010317"/>
    <x v="0"/>
    <s v="ER8643BCC"/>
    <s v="E7698LMM"/>
    <d v="2025-03-13T00:00:00"/>
    <m/>
    <s v="3269"/>
    <x v="35"/>
    <s v="PA"/>
    <s v="S2"/>
    <m/>
    <d v="2025-03-13T00:00:00"/>
    <d v="1899-12-30T10:59:36"/>
    <d v="2025-03-13T00:00:00"/>
    <d v="1899-12-30T10:57:15"/>
    <d v="2025-03-13T00:00:00"/>
    <d v="1899-12-30T11:37:13"/>
    <x v="0"/>
    <s v="RFCPI"/>
    <s v="7022045152"/>
    <s v="FBO"/>
    <d v="1899-12-30T00:42:19"/>
    <d v="1899-12-30T00:39:58"/>
    <d v="1899-12-30T00:02:21"/>
    <s v="Granel"/>
    <s v="E001"/>
    <x v="2"/>
    <d v="1899-12-30T00:37:37"/>
    <d v="1899-12-30T00:39:58"/>
    <n v="10"/>
    <x v="14"/>
    <x v="3"/>
    <x v="2"/>
    <n v="0"/>
    <n v="0"/>
    <s v="OK"/>
    <s v="Granel"/>
    <x v="2"/>
    <n v="0"/>
    <s v="F. MALAGA"/>
    <s v="A"/>
    <d v="1899-12-30T00:02:21"/>
    <d v="1899-12-30T00:02:21"/>
    <s v="OK"/>
    <m/>
    <m/>
    <d v="1899-12-30T00:00:00"/>
    <d v="1899-12-30T00:37:37"/>
    <n v="5"/>
    <n v="-1.6319444444499731E-3"/>
    <n v="37.616666666659221"/>
    <n v="11"/>
    <s v="Si"/>
  </r>
  <r>
    <s v="CSMA"/>
    <s v="2025010320"/>
    <x v="0"/>
    <s v="EJ02544R"/>
    <s v="E9533LGJ"/>
    <d v="2025-03-13T00:00:00"/>
    <m/>
    <s v="3283"/>
    <x v="37"/>
    <s v="PA"/>
    <s v="PA"/>
    <m/>
    <d v="2025-03-13T00:00:00"/>
    <d v="1899-12-30T11:06:31"/>
    <d v="2025-03-13T00:00:00"/>
    <d v="1899-12-30T11:04:17"/>
    <d v="2025-03-13T00:00:00"/>
    <d v="1899-12-30T11:38:12"/>
    <x v="0"/>
    <s v="RFCPI"/>
    <s v="7022045153"/>
    <s v="FBO"/>
    <d v="1899-12-30T00:36:09"/>
    <d v="1899-12-30T00:33:55"/>
    <d v="1899-12-30T00:02:14"/>
    <s v="Ensacado"/>
    <s v="E002"/>
    <x v="2"/>
    <d v="1899-12-30T00:31:41"/>
    <d v="1899-12-30T00:33:55"/>
    <n v="11"/>
    <x v="14"/>
    <x v="3"/>
    <x v="1"/>
    <n v="0"/>
    <n v="0"/>
    <s v="OK"/>
    <s v="Ensacado"/>
    <x v="2"/>
    <n v="0"/>
    <s v="F. MALAGA"/>
    <s v="A"/>
    <d v="1899-12-30T00:02:14"/>
    <d v="1899-12-30T00:02:14"/>
    <s v="OK"/>
    <m/>
    <m/>
    <d v="1899-12-30T00:00:00"/>
    <d v="1899-12-30T00:31:41"/>
    <n v="5"/>
    <n v="-1.5509259259299801E-3"/>
    <n v="31.683333333326427"/>
    <n v="11"/>
    <s v="Si"/>
  </r>
  <r>
    <s v="CSMA"/>
    <s v="2025010322"/>
    <x v="0"/>
    <s v="ER8349BDL"/>
    <s v="E9043KYN"/>
    <d v="2025-03-13T00:00:00"/>
    <m/>
    <s v="3268"/>
    <x v="25"/>
    <s v="PA"/>
    <s v="S2"/>
    <m/>
    <d v="2025-03-13T00:00:00"/>
    <d v="1899-12-30T11:11:18"/>
    <d v="2025-03-13T00:00:00"/>
    <d v="1899-12-30T11:08:56"/>
    <d v="2025-03-13T00:00:00"/>
    <d v="1899-12-30T11:41:40"/>
    <x v="0"/>
    <s v="RFCPI"/>
    <s v="7022045155"/>
    <s v="EXW"/>
    <d v="1899-12-30T00:35:06"/>
    <d v="1899-12-30T00:32:44"/>
    <d v="1899-12-30T00:02:22"/>
    <s v="Granel"/>
    <s v="E001"/>
    <x v="1"/>
    <d v="1899-12-30T00:30:22"/>
    <d v="1899-12-30T00:32:44"/>
    <n v="11"/>
    <x v="14"/>
    <x v="3"/>
    <x v="2"/>
    <n v="0"/>
    <n v="0"/>
    <s v="OK"/>
    <s v="Granel"/>
    <x v="2"/>
    <n v="0"/>
    <s v="F. MALAGA"/>
    <s v="A"/>
    <d v="1899-12-30T00:02:22"/>
    <d v="1899-12-30T00:02:22"/>
    <s v="OK"/>
    <m/>
    <m/>
    <d v="1899-12-30T00:00:00"/>
    <d v="1899-12-30T00:30:22"/>
    <n v="5"/>
    <n v="-1.6435185185199597E-3"/>
    <n v="30.366666666662407"/>
    <n v="11"/>
    <s v="Si"/>
  </r>
  <r>
    <s v="CSMA"/>
    <s v="2025010321"/>
    <x v="0"/>
    <s v="ER4695BDR"/>
    <s v="E9461JBD"/>
    <d v="2025-03-13T00:00:00"/>
    <m/>
    <s v="3264"/>
    <x v="36"/>
    <s v="PA"/>
    <s v="S1"/>
    <m/>
    <d v="2025-03-13T00:00:00"/>
    <d v="1899-12-30T11:07:30"/>
    <d v="2025-03-13T00:00:00"/>
    <d v="1899-12-30T11:05:13"/>
    <d v="2025-03-13T00:00:00"/>
    <d v="1899-12-30T11:45:36"/>
    <x v="0"/>
    <s v="RFCPI"/>
    <s v="7022045156"/>
    <s v="EXW"/>
    <d v="1899-12-30T00:42:40"/>
    <d v="1899-12-30T00:40:23"/>
    <d v="1899-12-30T00:02:17"/>
    <s v="Granel"/>
    <s v="E001"/>
    <x v="1"/>
    <d v="1899-12-30T00:38:06"/>
    <d v="1899-12-30T00:40:23"/>
    <n v="11"/>
    <x v="14"/>
    <x v="3"/>
    <x v="2"/>
    <n v="0"/>
    <n v="0"/>
    <s v="OK"/>
    <s v="Granel"/>
    <x v="2"/>
    <n v="0"/>
    <s v="F. MALAGA"/>
    <s v="A"/>
    <d v="1899-12-30T00:02:17"/>
    <d v="1899-12-30T00:02:17"/>
    <s v="OK"/>
    <m/>
    <m/>
    <d v="1899-12-30T00:00:00"/>
    <d v="1899-12-30T00:38:06"/>
    <n v="5"/>
    <n v="-1.5856481481500428E-3"/>
    <n v="38.099999999995163"/>
    <n v="11"/>
    <s v="Si"/>
  </r>
  <r>
    <s v="CSMA"/>
    <s v="2025010324"/>
    <x v="0"/>
    <s v="ER5124BCC"/>
    <s v="E5164KRK"/>
    <d v="2025-03-13T00:00:00"/>
    <m/>
    <s v="3283"/>
    <x v="37"/>
    <s v="PA"/>
    <s v="PA"/>
    <m/>
    <d v="2025-03-13T00:00:00"/>
    <d v="1899-12-30T11:20:10"/>
    <d v="2025-03-13T00:00:00"/>
    <d v="1899-12-30T11:17:46"/>
    <d v="2025-03-13T00:00:00"/>
    <d v="1899-12-30T11:50:53"/>
    <x v="0"/>
    <s v="RFCPI"/>
    <s v="7022045157"/>
    <s v="FBO"/>
    <d v="1899-12-30T00:35:31"/>
    <d v="1899-12-30T00:33:07"/>
    <d v="1899-12-30T00:02:24"/>
    <s v="Ensacado"/>
    <s v="E002"/>
    <x v="2"/>
    <d v="1899-12-30T00:30:43"/>
    <d v="1899-12-30T00:33:07"/>
    <n v="11"/>
    <x v="14"/>
    <x v="3"/>
    <x v="1"/>
    <n v="0"/>
    <n v="0"/>
    <s v="OK"/>
    <s v="Ensacado"/>
    <x v="2"/>
    <n v="0"/>
    <s v="F. MALAGA"/>
    <s v="A"/>
    <d v="1899-12-30T00:02:24"/>
    <d v="1899-12-30T00:02:24"/>
    <s v="OK"/>
    <m/>
    <m/>
    <d v="1899-12-30T00:00:00"/>
    <d v="1899-12-30T00:30:43"/>
    <n v="5"/>
    <n v="-1.6666666666599883E-3"/>
    <n v="30.716666666668775"/>
    <n v="11"/>
    <s v="Si"/>
  </r>
  <r>
    <s v="CSMA"/>
    <s v="2025010330"/>
    <x v="0"/>
    <s v="E0224HDX"/>
    <m/>
    <d v="2025-03-13T00:00:00"/>
    <m/>
    <s v="3282"/>
    <x v="42"/>
    <s v="PA"/>
    <s v="PA"/>
    <m/>
    <d v="2025-03-13T00:00:00"/>
    <d v="1899-12-30T11:36:22"/>
    <d v="2025-03-13T00:00:00"/>
    <d v="1899-12-30T11:33:59"/>
    <d v="2025-03-13T00:00:00"/>
    <d v="1899-12-30T12:01:48"/>
    <x v="0"/>
    <s v="RFCPI"/>
    <s v="7022045160"/>
    <s v="FBO"/>
    <d v="1899-12-30T00:30:12"/>
    <d v="1899-12-30T00:27:49"/>
    <d v="1899-12-30T00:02:23"/>
    <s v="Ensacado"/>
    <s v="E002"/>
    <x v="2"/>
    <d v="1899-12-30T00:25:26"/>
    <d v="1899-12-30T00:27:49"/>
    <n v="11"/>
    <x v="14"/>
    <x v="3"/>
    <x v="1"/>
    <n v="0"/>
    <n v="0"/>
    <s v="OK"/>
    <s v="Ensacado"/>
    <x v="2"/>
    <n v="0"/>
    <s v="F. MALAGA"/>
    <s v="A"/>
    <d v="1899-12-30T00:02:23"/>
    <d v="1899-12-30T00:02:23"/>
    <s v="OK"/>
    <m/>
    <m/>
    <d v="1899-12-30T00:00:00"/>
    <d v="1899-12-30T00:25:26"/>
    <n v="5"/>
    <n v="-1.6550925925900017E-3"/>
    <n v="25.433333333337522"/>
    <n v="12"/>
    <s v="Si"/>
  </r>
  <r>
    <s v="CSMA"/>
    <s v="2025010332"/>
    <x v="0"/>
    <s v="ER9151BBT"/>
    <s v="E8976JGF"/>
    <d v="2025-03-13T00:00:00"/>
    <m/>
    <s v="3264"/>
    <x v="36"/>
    <s v="PA"/>
    <s v="S1"/>
    <m/>
    <d v="2025-03-13T00:00:00"/>
    <d v="1899-12-30T11:41:26"/>
    <d v="2025-03-13T00:00:00"/>
    <d v="1899-12-30T11:39:03"/>
    <d v="2025-03-13T00:00:00"/>
    <d v="1899-12-30T12:09:04"/>
    <x v="0"/>
    <s v="RFCPI"/>
    <s v="7022045162"/>
    <s v="EXW"/>
    <d v="1899-12-30T00:32:24"/>
    <d v="1899-12-30T00:30:01"/>
    <d v="1899-12-30T00:02:23"/>
    <s v="Granel"/>
    <s v="E001"/>
    <x v="1"/>
    <d v="1899-12-30T00:27:38"/>
    <d v="1899-12-30T00:30:01"/>
    <n v="11"/>
    <x v="14"/>
    <x v="3"/>
    <x v="2"/>
    <n v="0"/>
    <n v="0"/>
    <s v="OK"/>
    <s v="Granel"/>
    <x v="2"/>
    <n v="0"/>
    <s v="F. MALAGA"/>
    <s v="A"/>
    <d v="1899-12-30T00:02:23"/>
    <d v="1899-12-30T00:02:23"/>
    <s v="OK"/>
    <m/>
    <m/>
    <d v="1899-12-30T00:00:00"/>
    <d v="1899-12-30T00:27:38"/>
    <n v="5"/>
    <n v="-1.6550925925900017E-3"/>
    <n v="27.633333333340822"/>
    <n v="12"/>
    <s v="Si"/>
  </r>
  <r>
    <s v="CSMA"/>
    <s v="2025010333"/>
    <x v="0"/>
    <s v="ER9004BBK"/>
    <s v="E3824GTP"/>
    <d v="2025-03-13T00:00:00"/>
    <m/>
    <s v="3264"/>
    <x v="36"/>
    <s v="PA"/>
    <s v="S1"/>
    <m/>
    <d v="2025-03-13T00:00:00"/>
    <d v="1899-12-30T11:47:23"/>
    <d v="2025-03-13T00:00:00"/>
    <d v="1899-12-30T11:45:00"/>
    <d v="2025-03-13T00:00:00"/>
    <d v="1899-12-30T12:09:37"/>
    <x v="0"/>
    <s v="RFCPI"/>
    <s v="7022045163"/>
    <s v="FBO"/>
    <d v="1899-12-30T00:27:00"/>
    <d v="1899-12-30T00:24:37"/>
    <d v="1899-12-30T00:02:23"/>
    <s v="Granel"/>
    <s v="E001"/>
    <x v="2"/>
    <d v="1899-12-30T00:22:14"/>
    <d v="1899-12-30T00:24:37"/>
    <n v="11"/>
    <x v="14"/>
    <x v="3"/>
    <x v="2"/>
    <n v="0"/>
    <n v="0"/>
    <s v="OK"/>
    <s v="Granel"/>
    <x v="2"/>
    <n v="0"/>
    <s v="F. MALAGA"/>
    <s v="A"/>
    <d v="1899-12-30T00:02:23"/>
    <d v="1899-12-30T00:02:23"/>
    <s v="OK"/>
    <m/>
    <m/>
    <d v="1899-12-30T00:00:00"/>
    <d v="1899-12-30T00:22:14"/>
    <n v="5"/>
    <n v="-1.6550925925999938E-3"/>
    <n v="22.233333333326389"/>
    <n v="12"/>
    <s v="Si"/>
  </r>
  <r>
    <s v="CSMA"/>
    <s v="2025010331"/>
    <x v="0"/>
    <s v="ER7377BBY"/>
    <s v="E4456KDL"/>
    <d v="2025-03-13T00:00:00"/>
    <m/>
    <s v="3283"/>
    <x v="37"/>
    <s v="PA"/>
    <s v="PA"/>
    <m/>
    <d v="2025-03-13T00:00:00"/>
    <d v="1899-12-30T11:40:55"/>
    <d v="2025-03-13T00:00:00"/>
    <d v="1899-12-30T11:38:33"/>
    <d v="2025-03-13T00:00:00"/>
    <d v="1899-12-30T12:14:24"/>
    <x v="0"/>
    <s v="RFCPI"/>
    <s v="7022045164"/>
    <s v="EXW"/>
    <d v="1899-12-30T00:38:13"/>
    <d v="1899-12-30T00:35:51"/>
    <d v="1899-12-30T00:02:22"/>
    <s v="Ensacado"/>
    <s v="E002"/>
    <x v="1"/>
    <d v="1899-12-30T00:33:29"/>
    <d v="1899-12-30T00:35:51"/>
    <n v="11"/>
    <x v="14"/>
    <x v="3"/>
    <x v="1"/>
    <n v="0"/>
    <n v="0"/>
    <s v="OK"/>
    <s v="Ensacado"/>
    <x v="2"/>
    <n v="0"/>
    <s v="F. MALAGA"/>
    <s v="A"/>
    <d v="1899-12-30T00:02:22"/>
    <d v="1899-12-30T00:02:22"/>
    <s v="OK"/>
    <m/>
    <m/>
    <d v="1899-12-30T00:00:00"/>
    <d v="1899-12-30T00:33:29"/>
    <n v="5"/>
    <n v="-1.6435185185200152E-3"/>
    <n v="33.483333333326392"/>
    <n v="12"/>
    <s v="Si"/>
  </r>
  <r>
    <s v="CSMA"/>
    <s v="2025010337"/>
    <x v="0"/>
    <s v="ER9443BDF"/>
    <s v="E4941MFZ"/>
    <d v="2025-03-13T00:00:00"/>
    <m/>
    <s v="3263"/>
    <x v="43"/>
    <s v="PA"/>
    <s v="S5"/>
    <m/>
    <d v="2025-03-13T00:00:00"/>
    <d v="1899-12-30T11:58:38"/>
    <d v="2025-03-13T00:00:00"/>
    <d v="1899-12-30T11:56:15"/>
    <d v="2025-03-13T00:00:00"/>
    <d v="1899-12-30T12:23:40"/>
    <x v="0"/>
    <s v="RFCPI"/>
    <s v="7022045165"/>
    <s v="EXW"/>
    <d v="1899-12-30T00:29:48"/>
    <d v="1899-12-30T00:27:25"/>
    <d v="1899-12-30T00:02:23"/>
    <s v="Granel"/>
    <s v="E001"/>
    <x v="1"/>
    <d v="1899-12-30T00:25:02"/>
    <d v="1899-12-30T00:27:25"/>
    <n v="11"/>
    <x v="14"/>
    <x v="3"/>
    <x v="2"/>
    <n v="0"/>
    <n v="0"/>
    <s v="OK"/>
    <s v="Granel"/>
    <x v="2"/>
    <n v="0"/>
    <s v="F. MALAGA"/>
    <s v="A"/>
    <d v="1899-12-30T00:02:23"/>
    <d v="1899-12-30T00:02:23"/>
    <s v="OK"/>
    <m/>
    <m/>
    <d v="1899-12-30T00:00:00"/>
    <d v="1899-12-30T00:25:02"/>
    <n v="5"/>
    <n v="-1.6550925925999938E-3"/>
    <n v="25.0333333333345"/>
    <n v="12"/>
    <s v="Si"/>
  </r>
  <r>
    <s v="CSMA"/>
    <s v="2025010336"/>
    <x v="0"/>
    <s v="ER5267BCF"/>
    <s v="E9561JJR"/>
    <d v="2025-03-13T00:00:00"/>
    <m/>
    <s v="3282"/>
    <x v="42"/>
    <s v="PA"/>
    <s v="PA"/>
    <m/>
    <d v="2025-03-13T00:00:00"/>
    <d v="1899-12-30T11:51:36"/>
    <d v="2025-03-13T00:00:00"/>
    <d v="1899-12-30T11:49:13"/>
    <d v="2025-03-13T00:00:00"/>
    <d v="1899-12-30T12:32:52"/>
    <x v="0"/>
    <s v="RFCPI"/>
    <s v="7022045166"/>
    <s v="EXW"/>
    <d v="1899-12-30T00:46:02"/>
    <d v="1899-12-30T00:43:39"/>
    <d v="1899-12-30T00:02:23"/>
    <s v="Ensacado"/>
    <s v="E002"/>
    <x v="1"/>
    <d v="1899-12-30T00:41:16"/>
    <d v="1899-12-30T00:43:39"/>
    <n v="11"/>
    <x v="14"/>
    <x v="3"/>
    <x v="1"/>
    <n v="0"/>
    <n v="0"/>
    <s v="OK"/>
    <s v="Ensacado"/>
    <x v="2"/>
    <n v="0"/>
    <s v="F. MALAGA"/>
    <s v="A"/>
    <d v="1899-12-30T00:02:23"/>
    <d v="1899-12-30T00:02:23"/>
    <s v="OK"/>
    <m/>
    <m/>
    <d v="1899-12-30T00:00:00"/>
    <d v="1899-12-30T00:41:16"/>
    <n v="5"/>
    <n v="-1.6550925925999938E-3"/>
    <n v="41.266666666656114"/>
    <n v="12"/>
    <s v="Si"/>
  </r>
  <r>
    <s v="CSMA"/>
    <s v="2025010340"/>
    <x v="0"/>
    <s v="ER9154BBC"/>
    <s v="E0974JKJ"/>
    <d v="2025-03-13T00:00:00"/>
    <m/>
    <s v="3264"/>
    <x v="36"/>
    <s v="PA"/>
    <s v="S1"/>
    <m/>
    <d v="2025-03-13T00:00:00"/>
    <d v="1899-12-30T12:05:05"/>
    <d v="2025-03-13T00:00:00"/>
    <d v="1899-12-30T12:02:42"/>
    <d v="2025-03-13T00:00:00"/>
    <d v="1899-12-30T12:33:36"/>
    <x v="0"/>
    <s v="RFCPI"/>
    <s v="7022045167"/>
    <s v="FBO"/>
    <d v="1899-12-30T00:33:17"/>
    <d v="1899-12-30T00:30:54"/>
    <d v="1899-12-30T00:02:23"/>
    <s v="Granel"/>
    <s v="E001"/>
    <x v="2"/>
    <d v="1899-12-30T00:28:31"/>
    <d v="1899-12-30T00:30:54"/>
    <n v="12"/>
    <x v="14"/>
    <x v="3"/>
    <x v="2"/>
    <n v="0"/>
    <n v="0"/>
    <s v="OK"/>
    <s v="Granel"/>
    <x v="2"/>
    <n v="0"/>
    <s v="F. MALAGA"/>
    <s v="A"/>
    <d v="1899-12-30T00:02:23"/>
    <d v="1899-12-30T00:02:23"/>
    <s v="OK"/>
    <m/>
    <m/>
    <d v="1899-12-30T00:00:00"/>
    <d v="1899-12-30T00:28:31"/>
    <n v="5"/>
    <n v="-1.6550925925900017E-3"/>
    <n v="28.516666666665635"/>
    <n v="12"/>
    <s v="Si"/>
  </r>
  <r>
    <s v="CSMA"/>
    <s v="2025010344"/>
    <x v="0"/>
    <s v="ER0936BBS"/>
    <s v="E1632JZF"/>
    <d v="2025-03-13T00:00:00"/>
    <m/>
    <s v="3269"/>
    <x v="35"/>
    <s v="PA"/>
    <s v="S2"/>
    <m/>
    <d v="2025-03-13T00:00:00"/>
    <d v="1899-12-30T12:17:01"/>
    <d v="2025-03-13T00:00:00"/>
    <d v="1899-12-30T12:14:39"/>
    <d v="2025-03-13T00:00:00"/>
    <d v="1899-12-30T12:42:00"/>
    <x v="0"/>
    <s v="RFCPI"/>
    <s v="7022045168"/>
    <s v="FBO"/>
    <d v="1899-12-30T00:29:43"/>
    <d v="1899-12-30T00:27:21"/>
    <d v="1899-12-30T00:02:22"/>
    <s v="Granel"/>
    <s v="E001"/>
    <x v="2"/>
    <d v="1899-12-30T00:24:59"/>
    <d v="1899-12-30T00:27:21"/>
    <n v="12"/>
    <x v="14"/>
    <x v="3"/>
    <x v="2"/>
    <n v="0"/>
    <n v="0"/>
    <s v="OK"/>
    <s v="Granel"/>
    <x v="2"/>
    <n v="0"/>
    <s v="F. MALAGA"/>
    <s v="A"/>
    <d v="1899-12-30T00:02:22"/>
    <d v="1899-12-30T00:02:22"/>
    <s v="OK"/>
    <m/>
    <m/>
    <d v="1899-12-30T00:00:00"/>
    <d v="1899-12-30T00:24:59"/>
    <n v="5"/>
    <n v="-1.6435185185199597E-3"/>
    <n v="24.983333333337612"/>
    <n v="12"/>
    <s v="Si"/>
  </r>
  <r>
    <s v="CSMA"/>
    <s v="2025010345"/>
    <x v="0"/>
    <s v="ER3338BBZ"/>
    <s v="E6280JGH"/>
    <d v="2025-03-13T00:00:00"/>
    <m/>
    <s v="3283"/>
    <x v="37"/>
    <s v="PA"/>
    <s v="PA"/>
    <m/>
    <d v="2025-03-13T00:00:00"/>
    <d v="1899-12-30T12:17:19"/>
    <d v="2025-03-13T00:00:00"/>
    <d v="1899-12-30T12:14:56"/>
    <d v="2025-03-13T00:00:00"/>
    <d v="1899-12-30T12:42:54"/>
    <x v="0"/>
    <s v="RFCPI"/>
    <s v="7022045169"/>
    <s v="EXW"/>
    <d v="1899-12-30T00:30:21"/>
    <d v="1899-12-30T00:27:58"/>
    <d v="1899-12-30T00:02:23"/>
    <s v="Ensacado"/>
    <s v="E002"/>
    <x v="1"/>
    <d v="1899-12-30T00:25:35"/>
    <d v="1899-12-30T00:27:58"/>
    <n v="12"/>
    <x v="14"/>
    <x v="3"/>
    <x v="1"/>
    <n v="0"/>
    <n v="0"/>
    <s v="OK"/>
    <s v="Ensacado"/>
    <x v="2"/>
    <n v="0"/>
    <s v="F. MALAGA"/>
    <s v="A"/>
    <d v="1899-12-30T00:02:23"/>
    <d v="1899-12-30T00:02:23"/>
    <s v="OK"/>
    <m/>
    <m/>
    <d v="1899-12-30T00:00:00"/>
    <d v="1899-12-30T00:25:35"/>
    <n v="5"/>
    <n v="-1.6550925925900017E-3"/>
    <n v="25.583333333342342"/>
    <n v="12"/>
    <s v="Si"/>
  </r>
  <r>
    <s v="CSMA"/>
    <s v="2025010342"/>
    <x v="0"/>
    <s v="EMA03008R"/>
    <s v="E0680JVK"/>
    <d v="2025-03-13T00:00:00"/>
    <m/>
    <s v="3269"/>
    <x v="35"/>
    <s v="PA"/>
    <s v="S2"/>
    <m/>
    <d v="2025-03-13T00:00:00"/>
    <d v="1899-12-30T12:15:44"/>
    <d v="2025-03-13T00:00:00"/>
    <d v="1899-12-30T12:13:21"/>
    <d v="2025-03-13T00:00:00"/>
    <d v="1899-12-30T12:45:09"/>
    <x v="0"/>
    <s v="RFCPI"/>
    <s v="7022045170"/>
    <s v="FBO"/>
    <d v="1899-12-30T00:34:11"/>
    <d v="1899-12-30T00:31:48"/>
    <d v="1899-12-30T00:02:23"/>
    <s v="Granel"/>
    <s v="E001"/>
    <x v="2"/>
    <d v="1899-12-30T00:29:25"/>
    <d v="1899-12-30T00:31:48"/>
    <n v="12"/>
    <x v="14"/>
    <x v="3"/>
    <x v="2"/>
    <n v="0"/>
    <n v="0"/>
    <s v="OK"/>
    <s v="Granel"/>
    <x v="2"/>
    <n v="0"/>
    <s v="F. MALAGA"/>
    <s v="A"/>
    <d v="1899-12-30T00:02:23"/>
    <d v="1899-12-30T00:02:23"/>
    <s v="OK"/>
    <m/>
    <m/>
    <d v="1899-12-30T00:00:00"/>
    <d v="1899-12-30T00:29:25"/>
    <n v="5"/>
    <n v="-1.6550925925999938E-3"/>
    <n v="29.416666666665616"/>
    <n v="12"/>
    <s v="Si"/>
  </r>
  <r>
    <s v="CSMA"/>
    <s v="2025010347"/>
    <x v="0"/>
    <s v="ER0229BBR"/>
    <s v="E0631LTH"/>
    <d v="2025-03-13T00:00:00"/>
    <m/>
    <s v="3264"/>
    <x v="36"/>
    <s v="PA"/>
    <s v="S1"/>
    <m/>
    <d v="2025-03-13T00:00:00"/>
    <d v="1899-12-30T12:25:35"/>
    <d v="2025-03-13T00:00:00"/>
    <d v="1899-12-30T12:23:12"/>
    <d v="2025-03-13T00:00:00"/>
    <d v="1899-12-30T12:56:14"/>
    <x v="0"/>
    <s v="RFCPI"/>
    <s v="7022045172"/>
    <s v="FBO"/>
    <d v="1899-12-30T00:35:25"/>
    <d v="1899-12-30T00:33:02"/>
    <d v="1899-12-30T00:02:23"/>
    <s v="Granel"/>
    <s v="E001"/>
    <x v="2"/>
    <d v="1899-12-30T00:30:39"/>
    <d v="1899-12-30T00:33:02"/>
    <n v="12"/>
    <x v="14"/>
    <x v="3"/>
    <x v="2"/>
    <n v="0"/>
    <n v="0"/>
    <s v="OK"/>
    <s v="Granel"/>
    <x v="2"/>
    <n v="0"/>
    <s v="F. MALAGA"/>
    <s v="A"/>
    <d v="1899-12-30T00:02:23"/>
    <d v="1899-12-30T00:02:23"/>
    <s v="OK"/>
    <m/>
    <m/>
    <d v="1899-12-30T00:00:00"/>
    <d v="1899-12-30T00:30:39"/>
    <n v="5"/>
    <n v="-1.6550925925900017E-3"/>
    <n v="30.650000000011186"/>
    <n v="12"/>
    <s v="Si"/>
  </r>
  <r>
    <s v="CSMA"/>
    <s v="2025010355"/>
    <x v="0"/>
    <s v="ER7252BBV"/>
    <s v="E3178LFN"/>
    <d v="2025-03-13T00:00:00"/>
    <m/>
    <s v="3260"/>
    <x v="41"/>
    <s v="PA"/>
    <s v="S8"/>
    <m/>
    <d v="2025-03-13T00:00:00"/>
    <d v="1899-12-30T12:58:39"/>
    <d v="2025-03-13T00:00:00"/>
    <d v="1899-12-30T12:56:16"/>
    <d v="2025-03-13T00:00:00"/>
    <d v="1899-12-30T13:24:30"/>
    <x v="0"/>
    <s v="RFCPI"/>
    <s v="7022045174"/>
    <s v="EXW"/>
    <d v="1899-12-30T00:30:37"/>
    <d v="1899-12-30T00:28:14"/>
    <d v="1899-12-30T00:02:23"/>
    <s v="Granel"/>
    <s v="E001"/>
    <x v="1"/>
    <d v="1899-12-30T00:25:51"/>
    <d v="1899-12-30T00:28:14"/>
    <n v="12"/>
    <x v="14"/>
    <x v="3"/>
    <x v="2"/>
    <n v="0"/>
    <n v="0"/>
    <s v="OK"/>
    <s v="Granel"/>
    <x v="2"/>
    <n v="0"/>
    <s v="F. MALAGA"/>
    <s v="A"/>
    <d v="1899-12-30T00:02:23"/>
    <d v="1899-12-30T00:02:23"/>
    <s v="OK"/>
    <m/>
    <m/>
    <d v="1899-12-30T00:00:00"/>
    <d v="1899-12-30T00:25:51"/>
    <n v="5"/>
    <n v="-1.6550925925999938E-3"/>
    <n v="25.850000000001483"/>
    <n v="13"/>
    <s v="Si"/>
  </r>
  <r>
    <s v="CSMA"/>
    <s v="2025010354"/>
    <x v="0"/>
    <s v="ER0271BBT"/>
    <s v="E3861LZF"/>
    <d v="2025-03-13T00:00:00"/>
    <m/>
    <s v="3264"/>
    <x v="36"/>
    <s v="PA"/>
    <s v="S1"/>
    <m/>
    <d v="2025-03-13T00:00:00"/>
    <d v="1899-12-30T12:54:34"/>
    <d v="2025-03-13T00:00:00"/>
    <d v="1899-12-30T12:52:12"/>
    <d v="2025-03-13T00:00:00"/>
    <d v="1899-12-30T13:28:35"/>
    <x v="0"/>
    <s v="RFCPI"/>
    <s v="7022045175"/>
    <s v="FBO"/>
    <d v="1899-12-30T00:38:45"/>
    <d v="1899-12-30T00:36:23"/>
    <d v="1899-12-30T00:02:22"/>
    <s v="Granel"/>
    <s v="E001"/>
    <x v="2"/>
    <d v="1899-12-30T00:34:01"/>
    <d v="1899-12-30T00:36:23"/>
    <n v="12"/>
    <x v="14"/>
    <x v="3"/>
    <x v="2"/>
    <n v="0"/>
    <n v="0"/>
    <s v="OK"/>
    <s v="Granel"/>
    <x v="2"/>
    <n v="0"/>
    <s v="F. MALAGA"/>
    <s v="A"/>
    <d v="1899-12-30T00:02:22"/>
    <d v="1899-12-30T00:02:22"/>
    <s v="OK"/>
    <m/>
    <m/>
    <d v="1899-12-30T00:00:00"/>
    <d v="1899-12-30T00:34:01"/>
    <n v="5"/>
    <n v="-1.6435185185199597E-3"/>
    <n v="34.016666666659297"/>
    <n v="13"/>
    <s v="Si"/>
  </r>
  <r>
    <s v="CSMA"/>
    <s v="2025010356"/>
    <x v="0"/>
    <s v="ER2705BBZ"/>
    <s v="E1459JJZ"/>
    <d v="2025-03-13T00:00:00"/>
    <m/>
    <s v="3269"/>
    <x v="35"/>
    <s v="PA"/>
    <s v="S7"/>
    <m/>
    <d v="2025-03-13T00:00:00"/>
    <d v="1899-12-30T13:07:52"/>
    <d v="2025-03-13T00:00:00"/>
    <d v="1899-12-30T13:05:32"/>
    <d v="2025-03-13T00:00:00"/>
    <d v="1899-12-30T13:36:17"/>
    <x v="0"/>
    <s v="RFCPI"/>
    <s v="7022045176"/>
    <s v="FBO"/>
    <d v="1899-12-30T00:33:05"/>
    <d v="1899-12-30T00:30:45"/>
    <d v="1899-12-30T00:02:20"/>
    <s v="Granel"/>
    <s v="E001"/>
    <x v="2"/>
    <d v="1899-12-30T00:28:25"/>
    <d v="1899-12-30T00:30:45"/>
    <n v="13"/>
    <x v="14"/>
    <x v="3"/>
    <x v="2"/>
    <n v="0"/>
    <n v="0"/>
    <s v="OK"/>
    <s v="Granel"/>
    <x v="2"/>
    <n v="0"/>
    <s v="F. MALAGA"/>
    <s v="A"/>
    <d v="1899-12-30T00:02:20"/>
    <d v="1899-12-30T00:02:20"/>
    <s v="OK"/>
    <m/>
    <m/>
    <d v="1899-12-30T00:00:00"/>
    <d v="1899-12-30T00:28:25"/>
    <n v="5"/>
    <n v="-1.6203703703699945E-3"/>
    <n v="28.416666666672015"/>
    <n v="13"/>
    <s v="Si"/>
  </r>
  <r>
    <s v="CSMA"/>
    <s v="2025010363"/>
    <x v="0"/>
    <s v="ER4695BDR"/>
    <s v="E9461JBD"/>
    <d v="2025-03-13T00:00:00"/>
    <m/>
    <s v="3264"/>
    <x v="36"/>
    <s v="PA"/>
    <s v="S1"/>
    <m/>
    <d v="2025-03-13T00:00:00"/>
    <d v="1899-12-30T13:31:34"/>
    <d v="2025-03-13T00:00:00"/>
    <d v="1899-12-30T13:29:11"/>
    <d v="2025-03-13T00:00:00"/>
    <d v="1899-12-30T13:55:16"/>
    <x v="0"/>
    <s v="RFCPI"/>
    <s v="7022045177"/>
    <s v="EXW"/>
    <d v="1899-12-30T00:28:28"/>
    <d v="1899-12-30T00:26:05"/>
    <d v="1899-12-30T00:02:23"/>
    <s v="Granel"/>
    <s v="E001"/>
    <x v="1"/>
    <d v="1899-12-30T00:23:42"/>
    <d v="1899-12-30T00:26:05"/>
    <n v="13"/>
    <x v="14"/>
    <x v="3"/>
    <x v="2"/>
    <n v="0"/>
    <n v="0"/>
    <s v="OK"/>
    <s v="Granel"/>
    <x v="2"/>
    <n v="0"/>
    <s v="F. MALAGA"/>
    <s v="A"/>
    <d v="1899-12-30T00:02:23"/>
    <d v="1899-12-30T00:02:23"/>
    <s v="OK"/>
    <m/>
    <m/>
    <d v="1899-12-30T00:00:00"/>
    <d v="1899-12-30T00:23:42"/>
    <n v="5"/>
    <n v="-1.6550925925900017E-3"/>
    <n v="23.70000000000962"/>
    <n v="13"/>
    <s v="Si"/>
  </r>
  <r>
    <s v="CSMA"/>
    <s v="2025010364"/>
    <x v="0"/>
    <s v="EMA02414R"/>
    <s v="E4258HML"/>
    <d v="2025-03-13T00:00:00"/>
    <m/>
    <s v="3269"/>
    <x v="35"/>
    <s v="PA"/>
    <s v="S2"/>
    <m/>
    <d v="2025-03-13T00:00:00"/>
    <d v="1899-12-30T13:42:45"/>
    <d v="2025-03-13T00:00:00"/>
    <d v="1899-12-30T13:40:22"/>
    <d v="2025-03-13T00:00:00"/>
    <d v="1899-12-30T14:13:51"/>
    <x v="0"/>
    <s v="RFCPI"/>
    <s v="7022045178"/>
    <s v="FBO"/>
    <d v="1899-12-30T00:35:52"/>
    <d v="1899-12-30T00:33:29"/>
    <d v="1899-12-30T00:02:23"/>
    <s v="Granel"/>
    <s v="E001"/>
    <x v="2"/>
    <d v="1899-12-30T00:31:06"/>
    <d v="1899-12-30T00:33:29"/>
    <n v="13"/>
    <x v="14"/>
    <x v="3"/>
    <x v="2"/>
    <n v="0"/>
    <n v="0"/>
    <s v="OK"/>
    <s v="Granel"/>
    <x v="2"/>
    <n v="0"/>
    <s v="F. MALAGA"/>
    <s v="A"/>
    <d v="1899-12-30T00:02:23"/>
    <d v="1899-12-30T00:02:23"/>
    <s v="OK"/>
    <m/>
    <m/>
    <d v="1899-12-30T00:00:00"/>
    <d v="1899-12-30T00:31:06"/>
    <n v="5"/>
    <n v="-1.6550925925999938E-3"/>
    <n v="31.099999999996708"/>
    <n v="14"/>
    <s v="Si"/>
  </r>
  <r>
    <s v="CSMA"/>
    <s v="2025010369"/>
    <x v="0"/>
    <s v="ER4551BBJ"/>
    <s v="E6688FFY"/>
    <d v="2025-03-13T00:00:00"/>
    <m/>
    <s v="3295"/>
    <x v="15"/>
    <s v="PA"/>
    <s v="PA"/>
    <m/>
    <d v="2025-03-13T00:00:00"/>
    <d v="1899-12-30T13:58:57"/>
    <d v="2025-03-13T00:00:00"/>
    <d v="1899-12-30T13:56:33"/>
    <d v="2025-03-13T00:00:00"/>
    <d v="1899-12-30T14:25:09"/>
    <x v="0"/>
    <s v="RFCPI"/>
    <s v="7022045179"/>
    <s v="FBO"/>
    <d v="1899-12-30T00:31:00"/>
    <d v="1899-12-30T00:28:36"/>
    <d v="1899-12-30T00:02:24"/>
    <s v="Ensacado"/>
    <s v="E002"/>
    <x v="2"/>
    <d v="1899-12-30T00:26:12"/>
    <d v="1899-12-30T00:28:36"/>
    <n v="13"/>
    <x v="14"/>
    <x v="3"/>
    <x v="1"/>
    <n v="0"/>
    <n v="0"/>
    <s v="OK"/>
    <s v="Ensacado"/>
    <x v="2"/>
    <n v="0"/>
    <s v="F. MALAGA"/>
    <s v="A"/>
    <d v="1899-12-30T00:02:24"/>
    <d v="1899-12-30T00:02:24"/>
    <s v="OK"/>
    <m/>
    <m/>
    <d v="1899-12-30T00:00:00"/>
    <d v="1899-12-30T00:26:12"/>
    <n v="5"/>
    <n v="-1.6666666666700358E-3"/>
    <n v="26.199999999993544"/>
    <n v="14"/>
    <s v="Si"/>
  </r>
  <r>
    <s v="CSMA"/>
    <s v="2025010368"/>
    <x v="0"/>
    <s v="ER0272BBT"/>
    <s v="E2254MLP"/>
    <d v="2025-03-13T00:00:00"/>
    <m/>
    <s v="3269"/>
    <x v="35"/>
    <s v="PA"/>
    <s v="S2"/>
    <m/>
    <d v="2025-03-13T00:00:00"/>
    <d v="1899-12-30T13:51:00"/>
    <d v="2025-03-13T00:00:00"/>
    <d v="1899-12-30T13:48:37"/>
    <d v="2025-03-13T00:00:00"/>
    <d v="1899-12-30T14:26:44"/>
    <x v="0"/>
    <s v="RFCPI"/>
    <s v="7022045180"/>
    <s v="FBO"/>
    <d v="1899-12-30T00:40:30"/>
    <d v="1899-12-30T00:38:07"/>
    <d v="1899-12-30T00:02:23"/>
    <s v="Granel"/>
    <s v="E001"/>
    <x v="2"/>
    <d v="1899-12-30T00:35:44"/>
    <d v="1899-12-30T00:38:07"/>
    <n v="13"/>
    <x v="14"/>
    <x v="3"/>
    <x v="2"/>
    <n v="0"/>
    <n v="0"/>
    <s v="OK"/>
    <s v="Granel"/>
    <x v="2"/>
    <n v="0"/>
    <s v="F. MALAGA"/>
    <s v="A"/>
    <d v="1899-12-30T00:02:23"/>
    <d v="1899-12-30T00:02:23"/>
    <s v="OK"/>
    <m/>
    <m/>
    <d v="1899-12-30T00:00:00"/>
    <d v="1899-12-30T00:35:44"/>
    <n v="5"/>
    <n v="-1.6550925925900017E-3"/>
    <n v="35.733333333340887"/>
    <n v="14"/>
    <s v="Si"/>
  </r>
  <r>
    <s v="CSMA"/>
    <s v="2025010365"/>
    <x v="0"/>
    <s v="ER4080BDR"/>
    <s v="E0561JXG"/>
    <d v="2025-03-13T00:00:00"/>
    <m/>
    <s v="3264"/>
    <x v="36"/>
    <s v="PA"/>
    <s v="S1"/>
    <m/>
    <d v="2025-03-13T00:00:00"/>
    <d v="1899-12-30T13:48:28"/>
    <d v="2025-03-13T00:00:00"/>
    <d v="1899-12-30T13:46:05"/>
    <d v="2025-03-13T00:00:00"/>
    <d v="1899-12-30T14:28:04"/>
    <x v="0"/>
    <s v="RFCPI"/>
    <s v="7022045181"/>
    <s v="FBO"/>
    <d v="1899-12-30T00:44:22"/>
    <d v="1899-12-30T00:41:59"/>
    <d v="1899-12-30T00:02:23"/>
    <s v="Granel"/>
    <s v="E001"/>
    <x v="2"/>
    <d v="1899-12-30T00:39:36"/>
    <d v="1899-12-30T00:41:59"/>
    <n v="13"/>
    <x v="14"/>
    <x v="3"/>
    <x v="2"/>
    <n v="0"/>
    <n v="0"/>
    <s v="OK"/>
    <s v="Granel"/>
    <x v="2"/>
    <n v="0"/>
    <s v="F. MALAGA"/>
    <s v="A"/>
    <d v="1899-12-30T00:02:23"/>
    <d v="1899-12-30T00:02:23"/>
    <s v="OK"/>
    <m/>
    <m/>
    <d v="1899-12-30T00:00:00"/>
    <d v="1899-12-30T00:39:36"/>
    <n v="5"/>
    <n v="-1.6550925925900017E-3"/>
    <n v="39.599999999999952"/>
    <n v="14"/>
    <s v="Si"/>
  </r>
  <r>
    <s v="CSMA"/>
    <s v="2025010366"/>
    <x v="0"/>
    <s v="ER8167BCF"/>
    <s v="E2589JTB"/>
    <d v="2025-03-13T00:00:00"/>
    <m/>
    <s v="3264"/>
    <x v="36"/>
    <s v="PA"/>
    <s v="S1"/>
    <m/>
    <d v="2025-03-13T00:00:00"/>
    <d v="1899-12-30T13:50:14"/>
    <d v="2025-03-13T00:00:00"/>
    <d v="1899-12-30T13:47:51"/>
    <d v="2025-03-13T00:00:00"/>
    <d v="1899-12-30T14:35:26"/>
    <x v="0"/>
    <s v="RFCPI"/>
    <s v="7022045183"/>
    <s v="FBO"/>
    <d v="1899-12-30T00:49:58"/>
    <d v="1899-12-30T00:47:35"/>
    <d v="1899-12-30T00:02:23"/>
    <s v="Granel"/>
    <s v="E001"/>
    <x v="2"/>
    <d v="1899-12-30T00:45:12"/>
    <d v="1899-12-30T00:47:35"/>
    <n v="13"/>
    <x v="14"/>
    <x v="3"/>
    <x v="2"/>
    <n v="0"/>
    <n v="0"/>
    <s v="OK"/>
    <s v="Granel"/>
    <x v="2"/>
    <n v="0"/>
    <s v="F. MALAGA"/>
    <s v="B"/>
    <d v="1899-12-30T00:02:23"/>
    <d v="1899-12-30T00:02:23"/>
    <s v="OK"/>
    <m/>
    <m/>
    <d v="1899-12-30T00:00:00"/>
    <d v="1899-12-30T00:45:12"/>
    <n v="5"/>
    <n v="-1.6550925925999938E-3"/>
    <n v="45.199999999987078"/>
    <n v="14"/>
    <s v="No"/>
  </r>
  <r>
    <s v="CSMA"/>
    <s v="2025010379"/>
    <x v="0"/>
    <s v="ER5267BCF"/>
    <s v="E9561JJR"/>
    <d v="2025-03-13T00:00:00"/>
    <m/>
    <s v="3282"/>
    <x v="42"/>
    <s v="PA"/>
    <s v="PA"/>
    <m/>
    <d v="2025-03-13T00:00:00"/>
    <d v="1899-12-30T14:26:03"/>
    <d v="2025-03-13T00:00:00"/>
    <d v="1899-12-30T14:23:38"/>
    <d v="2025-03-13T00:00:00"/>
    <d v="1899-12-30T14:51:05"/>
    <x v="0"/>
    <s v="RFCPI"/>
    <s v="7022045184"/>
    <s v="EXW"/>
    <d v="1899-12-30T00:29:52"/>
    <d v="1899-12-30T00:27:27"/>
    <d v="1899-12-30T00:02:25"/>
    <s v="Ensacado"/>
    <s v="E002"/>
    <x v="1"/>
    <d v="1899-12-30T00:25:02"/>
    <d v="1899-12-30T00:27:27"/>
    <n v="14"/>
    <x v="14"/>
    <x v="3"/>
    <x v="1"/>
    <n v="0"/>
    <n v="0"/>
    <s v="OK"/>
    <s v="Ensacado"/>
    <x v="2"/>
    <n v="0"/>
    <s v="F. MALAGA"/>
    <s v="A"/>
    <d v="1899-12-30T00:02:25"/>
    <d v="1899-12-30T00:02:25"/>
    <s v="OK"/>
    <m/>
    <m/>
    <d v="1899-12-30T00:00:00"/>
    <d v="1899-12-30T00:25:02"/>
    <n v="5"/>
    <n v="-1.6782407407399669E-3"/>
    <n v="25.033333333334422"/>
    <n v="14"/>
    <s v="Si"/>
  </r>
  <r>
    <s v="CSMA"/>
    <s v="2025010375"/>
    <x v="0"/>
    <s v="ER7400BBF"/>
    <s v="E8916KGF"/>
    <d v="2025-03-13T00:00:00"/>
    <m/>
    <s v="3269"/>
    <x v="35"/>
    <s v="PA"/>
    <s v="S2"/>
    <m/>
    <d v="2025-03-13T00:00:00"/>
    <d v="1899-12-30T14:23:27"/>
    <d v="2025-03-13T00:00:00"/>
    <d v="1899-12-30T14:21:04"/>
    <d v="2025-03-13T00:00:00"/>
    <d v="1899-12-30T14:52:50"/>
    <x v="0"/>
    <s v="RFCPI"/>
    <s v="7022045185"/>
    <s v="FBO"/>
    <d v="1899-12-30T00:34:09"/>
    <d v="1899-12-30T00:31:46"/>
    <d v="1899-12-30T00:02:23"/>
    <s v="Granel"/>
    <s v="E001"/>
    <x v="2"/>
    <d v="1899-12-30T00:29:23"/>
    <d v="1899-12-30T00:31:46"/>
    <n v="14"/>
    <x v="14"/>
    <x v="3"/>
    <x v="2"/>
    <n v="0"/>
    <n v="0"/>
    <s v="OK"/>
    <s v="Granel"/>
    <x v="2"/>
    <n v="0"/>
    <s v="F. MALAGA"/>
    <s v="A"/>
    <d v="1899-12-30T00:02:23"/>
    <d v="1899-12-30T00:02:23"/>
    <s v="OK"/>
    <m/>
    <m/>
    <d v="1899-12-30T00:00:00"/>
    <d v="1899-12-30T00:29:23"/>
    <n v="5"/>
    <n v="-1.6550925925999938E-3"/>
    <n v="29.383333333329507"/>
    <n v="14"/>
    <s v="Si"/>
  </r>
  <r>
    <s v="CSMA"/>
    <s v="2025010385"/>
    <x v="0"/>
    <s v="ER0936BBS"/>
    <s v="E1632JZF"/>
    <d v="2025-03-13T00:00:00"/>
    <m/>
    <s v="3269"/>
    <x v="35"/>
    <s v="PA"/>
    <s v="S2"/>
    <m/>
    <d v="2025-03-13T00:00:00"/>
    <d v="1899-12-30T14:43:01"/>
    <d v="2025-03-13T00:00:00"/>
    <d v="1899-12-30T14:40:39"/>
    <d v="2025-03-13T00:00:00"/>
    <d v="1899-12-30T15:14:14"/>
    <x v="0"/>
    <s v="RFCPI"/>
    <s v="7022045189"/>
    <s v="FBO"/>
    <d v="1899-12-30T00:35:57"/>
    <d v="1899-12-30T00:33:35"/>
    <d v="1899-12-30T00:02:22"/>
    <s v="Granel"/>
    <s v="E001"/>
    <x v="2"/>
    <d v="1899-12-30T00:31:13"/>
    <d v="1899-12-30T00:33:35"/>
    <n v="14"/>
    <x v="14"/>
    <x v="3"/>
    <x v="2"/>
    <n v="0"/>
    <n v="0"/>
    <s v="OK"/>
    <s v="Granel"/>
    <x v="2"/>
    <n v="0"/>
    <s v="F. MALAGA"/>
    <s v="A"/>
    <d v="1899-12-30T00:02:22"/>
    <d v="1899-12-30T00:02:22"/>
    <s v="OK"/>
    <m/>
    <m/>
    <d v="1899-12-30T00:00:00"/>
    <d v="1899-12-30T00:31:13"/>
    <n v="5"/>
    <n v="-1.6435185185199597E-3"/>
    <n v="31.216666666665578"/>
    <n v="15"/>
    <s v="Si"/>
  </r>
  <r>
    <s v="CSMA"/>
    <s v="2025010389"/>
    <x v="0"/>
    <s v="ER8110BCC"/>
    <s v="E7844JTT"/>
    <d v="2025-03-13T00:00:00"/>
    <m/>
    <s v="3264"/>
    <x v="36"/>
    <s v="PA"/>
    <s v="S1"/>
    <m/>
    <d v="2025-03-13T00:00:00"/>
    <d v="1899-12-30T14:59:03"/>
    <d v="2025-03-13T00:00:00"/>
    <d v="1899-12-30T14:56:40"/>
    <d v="2025-03-13T00:00:00"/>
    <d v="1899-12-30T15:30:06"/>
    <x v="0"/>
    <s v="RFCPI"/>
    <s v="7022045191"/>
    <s v="FBO"/>
    <d v="1899-12-30T00:35:49"/>
    <d v="1899-12-30T00:33:26"/>
    <d v="1899-12-30T00:02:23"/>
    <s v="Granel"/>
    <s v="E001"/>
    <x v="2"/>
    <d v="1899-12-30T00:31:03"/>
    <d v="1899-12-30T00:33:26"/>
    <n v="14"/>
    <x v="14"/>
    <x v="3"/>
    <x v="2"/>
    <n v="0"/>
    <n v="0"/>
    <s v="OK"/>
    <s v="Granel"/>
    <x v="2"/>
    <n v="0"/>
    <s v="F. MALAGA"/>
    <s v="A"/>
    <d v="1899-12-30T00:02:23"/>
    <d v="1899-12-30T00:02:23"/>
    <s v="OK"/>
    <m/>
    <m/>
    <d v="1899-12-30T00:00:00"/>
    <d v="1899-12-30T00:31:03"/>
    <n v="5"/>
    <n v="-1.6550925925900017E-3"/>
    <n v="31.050000000000058"/>
    <n v="15"/>
    <s v="Si"/>
  </r>
  <r>
    <s v="CSMA"/>
    <s v="2025010390"/>
    <x v="0"/>
    <s v="EB10320R"/>
    <s v="E4291FWJ"/>
    <d v="2025-03-13T00:00:00"/>
    <m/>
    <s v="3269"/>
    <x v="35"/>
    <s v="PA"/>
    <s v="S2"/>
    <m/>
    <d v="2025-03-13T00:00:00"/>
    <d v="1899-12-30T15:18:40"/>
    <d v="2025-03-13T00:00:00"/>
    <d v="1899-12-30T15:16:19"/>
    <d v="2025-03-13T00:00:00"/>
    <d v="1899-12-30T15:42:15"/>
    <x v="0"/>
    <s v="RFCPI"/>
    <s v="7022045192"/>
    <s v="FBO"/>
    <d v="1899-12-30T00:28:17"/>
    <d v="1899-12-30T00:25:56"/>
    <d v="1899-12-30T00:02:21"/>
    <s v="Granel"/>
    <s v="E001"/>
    <x v="2"/>
    <d v="1899-12-30T00:23:35"/>
    <d v="1899-12-30T00:25:56"/>
    <n v="15"/>
    <x v="14"/>
    <x v="3"/>
    <x v="2"/>
    <n v="0"/>
    <n v="0"/>
    <s v="OK"/>
    <s v="Granel"/>
    <x v="2"/>
    <n v="0"/>
    <s v="F. MALAGA"/>
    <s v="A"/>
    <d v="1899-12-30T00:02:21"/>
    <d v="1899-12-30T00:02:21"/>
    <s v="OK"/>
    <m/>
    <m/>
    <d v="1899-12-30T00:00:00"/>
    <d v="1899-12-30T00:23:35"/>
    <n v="5"/>
    <n v="-1.6319444444399256E-3"/>
    <n v="23.58333333334091"/>
    <n v="15"/>
    <s v="Si"/>
  </r>
  <r>
    <s v="CSMA"/>
    <s v="2025010392"/>
    <x v="0"/>
    <s v="ER1030BBJ"/>
    <s v="E0463JRH"/>
    <d v="2025-03-13T00:00:00"/>
    <m/>
    <s v="3264"/>
    <x v="36"/>
    <s v="PA"/>
    <s v="S1"/>
    <m/>
    <d v="2025-03-13T00:00:00"/>
    <d v="1899-12-30T15:29:01"/>
    <d v="2025-03-13T00:00:00"/>
    <d v="1899-12-30T15:26:38"/>
    <d v="2025-03-13T00:00:00"/>
    <d v="1899-12-30T16:02:56"/>
    <x v="0"/>
    <s v="RFCPI"/>
    <s v="7022045193"/>
    <s v="FBO"/>
    <d v="1899-12-30T00:38:41"/>
    <d v="1899-12-30T00:36:18"/>
    <d v="1899-12-30T00:02:23"/>
    <s v="Granel"/>
    <s v="E001"/>
    <x v="2"/>
    <d v="1899-12-30T00:33:55"/>
    <d v="1899-12-30T00:36:18"/>
    <n v="15"/>
    <x v="14"/>
    <x v="3"/>
    <x v="2"/>
    <n v="0"/>
    <n v="0"/>
    <s v="OK"/>
    <s v="Granel"/>
    <x v="2"/>
    <n v="0"/>
    <s v="F. MALAGA"/>
    <s v="A"/>
    <d v="1899-12-30T00:02:23"/>
    <d v="1899-12-30T00:02:23"/>
    <s v="OK"/>
    <m/>
    <m/>
    <d v="1899-12-30T00:00:00"/>
    <d v="1899-12-30T00:33:55"/>
    <n v="5"/>
    <n v="-1.6550925925900017E-3"/>
    <n v="33.916666666665677"/>
    <n v="16"/>
    <s v="Si"/>
  </r>
  <r>
    <s v="CSMA"/>
    <s v="2025010394"/>
    <x v="0"/>
    <s v="ER9154BBC"/>
    <s v="E0974JKJ"/>
    <d v="2025-03-13T00:00:00"/>
    <m/>
    <s v="3264"/>
    <x v="36"/>
    <s v="PA"/>
    <s v="S1"/>
    <m/>
    <d v="2025-03-13T00:00:00"/>
    <d v="1899-12-30T15:38:54"/>
    <d v="2025-03-13T00:00:00"/>
    <d v="1899-12-30T15:36:30"/>
    <d v="2025-03-13T00:00:00"/>
    <d v="1899-12-30T16:09:14"/>
    <x v="0"/>
    <s v="RFCPI"/>
    <s v="7022045194"/>
    <s v="FBO"/>
    <d v="1899-12-30T00:35:08"/>
    <d v="1899-12-30T00:32:44"/>
    <d v="1899-12-30T00:02:24"/>
    <s v="Granel"/>
    <s v="E001"/>
    <x v="2"/>
    <d v="1899-12-30T00:30:20"/>
    <d v="1899-12-30T00:32:44"/>
    <n v="15"/>
    <x v="14"/>
    <x v="3"/>
    <x v="2"/>
    <n v="0"/>
    <n v="0"/>
    <s v="OK"/>
    <s v="Granel"/>
    <x v="2"/>
    <n v="0"/>
    <s v="F. MALAGA"/>
    <s v="A"/>
    <d v="1899-12-30T00:02:24"/>
    <d v="1899-12-30T00:02:24"/>
    <s v="OK"/>
    <m/>
    <m/>
    <d v="1899-12-30T00:00:00"/>
    <d v="1899-12-30T00:30:20"/>
    <n v="5"/>
    <n v="-1.6666666666700358E-3"/>
    <n v="30.333333333326458"/>
    <n v="16"/>
    <s v="Si"/>
  </r>
  <r>
    <s v="CSMA"/>
    <s v="2025010396"/>
    <x v="0"/>
    <s v="ER0527BCB"/>
    <s v="E4443KBP"/>
    <d v="2025-03-13T00:00:00"/>
    <m/>
    <s v="3283"/>
    <x v="37"/>
    <s v="PA"/>
    <m/>
    <m/>
    <d v="2025-03-13T00:00:00"/>
    <d v="1899-12-30T15:46:57"/>
    <d v="2025-03-13T00:00:00"/>
    <d v="1899-12-30T16:43:01"/>
    <d v="2025-03-13T00:00:00"/>
    <d v="1899-12-30T16:34:25"/>
    <x v="247"/>
    <s v="FGARCIAR"/>
    <s v="7022045196"/>
    <s v="FBO"/>
    <d v="1899-12-30T01:04:40"/>
    <d v="1899-12-30T00:08:36"/>
    <d v="1899-12-30T00:56:04"/>
    <s v="Ensacado"/>
    <s v="E002"/>
    <x v="2"/>
    <d v="1899-12-30T00:47:28"/>
    <n v="-5.9722222222200472E-3"/>
    <n v="15"/>
    <x v="14"/>
    <x v="3"/>
    <x v="1"/>
    <n v="0"/>
    <n v="0"/>
    <s v="OK"/>
    <s v="Ensacado"/>
    <x v="2"/>
    <n v="0"/>
    <s v="F. MALAGA"/>
    <s v="B"/>
    <d v="1899-12-30T00:56:04"/>
    <d v="1899-12-30T00:11:04"/>
    <s v="KO"/>
    <m/>
    <m/>
    <d v="1899-12-30T00:00:00"/>
    <d v="1899-12-30T00:47:28"/>
    <n v="5"/>
    <d v="1899-12-30T00:56:04"/>
    <n v="47.466666666662363"/>
    <n v="16"/>
    <s v="No"/>
  </r>
  <r>
    <s v="CSMA"/>
    <s v="2025010399"/>
    <x v="0"/>
    <s v="ER7621BBD"/>
    <s v="E3209LFN"/>
    <d v="2025-03-13T00:00:00"/>
    <m/>
    <s v="3283"/>
    <x v="37"/>
    <s v="PA"/>
    <s v="PA"/>
    <m/>
    <d v="2025-03-13T00:00:00"/>
    <d v="1899-12-30T15:55:47"/>
    <d v="2025-03-13T00:00:00"/>
    <d v="1899-12-30T15:53:24"/>
    <d v="2025-03-13T00:00:00"/>
    <d v="1899-12-30T16:41:28"/>
    <x v="0"/>
    <s v="RFCPI"/>
    <s v="7022045197"/>
    <s v="EXW"/>
    <d v="1899-12-30T00:50:27"/>
    <d v="1899-12-30T00:48:04"/>
    <d v="1899-12-30T00:02:23"/>
    <s v="Ensacado"/>
    <s v="E002"/>
    <x v="1"/>
    <d v="1899-12-30T00:45:41"/>
    <d v="1899-12-30T00:48:04"/>
    <n v="15"/>
    <x v="14"/>
    <x v="3"/>
    <x v="1"/>
    <n v="0"/>
    <n v="0"/>
    <s v="OK"/>
    <s v="Ensacado"/>
    <x v="2"/>
    <n v="0"/>
    <s v="F. MALAGA"/>
    <s v="B"/>
    <d v="1899-12-30T00:02:23"/>
    <d v="1899-12-30T00:02:23"/>
    <s v="OK"/>
    <m/>
    <m/>
    <d v="1899-12-30T00:00:00"/>
    <d v="1899-12-30T00:45:41"/>
    <n v="5"/>
    <n v="-1.6550925925999938E-3"/>
    <n v="45.683333333323098"/>
    <n v="16"/>
    <s v="No"/>
  </r>
  <r>
    <s v="CSMA"/>
    <s v="2025010405"/>
    <x v="0"/>
    <s v="ER8880BDL"/>
    <s v="E1376KSX"/>
    <d v="2025-03-13T00:00:00"/>
    <m/>
    <s v="3262"/>
    <x v="40"/>
    <s v="PA"/>
    <s v="S6"/>
    <m/>
    <d v="2025-03-13T00:00:00"/>
    <d v="1899-12-30T16:21:12"/>
    <d v="2025-03-13T00:00:00"/>
    <d v="1899-12-30T16:18:49"/>
    <d v="2025-03-13T00:00:00"/>
    <d v="1899-12-30T16:54:26"/>
    <x v="0"/>
    <s v="RFCPI"/>
    <s v="7022045200"/>
    <s v="EXW"/>
    <d v="1899-12-30T00:38:00"/>
    <d v="1899-12-30T00:35:37"/>
    <d v="1899-12-30T00:02:23"/>
    <s v="Granel"/>
    <s v="E001"/>
    <x v="1"/>
    <d v="1899-12-30T00:33:14"/>
    <d v="1899-12-30T00:35:37"/>
    <n v="16"/>
    <x v="14"/>
    <x v="3"/>
    <x v="2"/>
    <n v="0"/>
    <n v="0"/>
    <s v="OK"/>
    <s v="Granel"/>
    <x v="2"/>
    <n v="0"/>
    <s v="F. MALAGA"/>
    <s v="A"/>
    <d v="1899-12-30T00:02:23"/>
    <d v="1899-12-30T00:02:23"/>
    <s v="OK"/>
    <m/>
    <m/>
    <d v="1899-12-30T00:00:00"/>
    <d v="1899-12-30T00:33:14"/>
    <n v="5"/>
    <n v="-1.6550925925900017E-3"/>
    <n v="33.23333333332787"/>
    <n v="16"/>
    <s v="Si"/>
  </r>
  <r>
    <s v="CSMA"/>
    <s v="2025010416"/>
    <x v="0"/>
    <s v="ETO01801R"/>
    <s v="E8831LZK"/>
    <d v="2025-03-13T00:00:00"/>
    <m/>
    <s v="3264"/>
    <x v="36"/>
    <s v="PA"/>
    <s v="S1"/>
    <m/>
    <d v="2025-03-13T00:00:00"/>
    <d v="1899-12-30T18:34:38"/>
    <d v="2025-03-13T00:00:00"/>
    <d v="1899-12-30T18:32:15"/>
    <d v="2025-03-13T00:00:00"/>
    <d v="1899-12-30T19:01:27"/>
    <x v="0"/>
    <s v="RFCPI"/>
    <s v="7022045202"/>
    <s v="FBO"/>
    <d v="1899-12-30T00:31:35"/>
    <d v="1899-12-30T00:29:12"/>
    <d v="1899-12-30T00:02:23"/>
    <s v="Granel"/>
    <s v="E001"/>
    <x v="2"/>
    <d v="1899-12-30T00:26:49"/>
    <d v="1899-12-30T00:29:12"/>
    <n v="18"/>
    <x v="14"/>
    <x v="3"/>
    <x v="2"/>
    <n v="0"/>
    <n v="0"/>
    <s v="OK"/>
    <s v="Granel"/>
    <x v="2"/>
    <n v="0"/>
    <s v="F. MALAGA"/>
    <s v="A"/>
    <d v="1899-12-30T00:02:23"/>
    <d v="1899-12-30T00:02:23"/>
    <s v="OK"/>
    <m/>
    <m/>
    <d v="1899-12-30T00:00:00"/>
    <d v="1899-12-30T00:26:49"/>
    <n v="5"/>
    <n v="-1.6550925925999938E-3"/>
    <n v="26.816666666659295"/>
    <n v="19"/>
    <s v="Si"/>
  </r>
  <r>
    <s v="CSMA"/>
    <s v="2025010420"/>
    <x v="0"/>
    <s v="ER8349BDL"/>
    <s v="E9043KYN"/>
    <d v="2025-03-14T00:00:00"/>
    <m/>
    <s v="3264"/>
    <x v="36"/>
    <s v="PA"/>
    <s v="S1"/>
    <m/>
    <d v="2025-03-14T00:00:00"/>
    <d v="1899-12-30T05:14:47"/>
    <d v="2025-03-14T00:00:00"/>
    <d v="1899-12-30T05:12:20"/>
    <d v="2025-03-14T00:00:00"/>
    <d v="1899-12-30T05:39:26"/>
    <x v="0"/>
    <s v="RFCPI"/>
    <s v="7022045203"/>
    <s v="EXW"/>
    <d v="1899-12-30T00:29:33"/>
    <d v="1899-12-30T00:27:06"/>
    <d v="1899-12-30T00:02:27"/>
    <s v="Granel"/>
    <s v="E001"/>
    <x v="1"/>
    <d v="1899-12-30T00:24:39"/>
    <d v="1899-12-30T00:27:06"/>
    <n v="5"/>
    <x v="15"/>
    <x v="3"/>
    <x v="2"/>
    <n v="0"/>
    <n v="0"/>
    <s v="OK"/>
    <s v="Granel"/>
    <x v="2"/>
    <n v="0"/>
    <s v="F. MALAGA"/>
    <s v="A"/>
    <d v="1899-12-30T00:02:27"/>
    <d v="1899-12-30T00:02:27"/>
    <s v="OK"/>
    <m/>
    <m/>
    <d v="1899-12-30T00:00:00"/>
    <d v="1899-12-30T00:24:39"/>
    <n v="6"/>
    <n v="-1.7013888888899875E-3"/>
    <n v="24.649999999992023"/>
    <n v="5"/>
    <s v="Si"/>
  </r>
  <r>
    <s v="CSMA"/>
    <s v="2025010424"/>
    <x v="0"/>
    <s v="ER8221BBJ"/>
    <s v="E3888GZR"/>
    <d v="2025-03-14T00:00:00"/>
    <m/>
    <s v="3269"/>
    <x v="35"/>
    <s v="PA"/>
    <s v="S2"/>
    <m/>
    <d v="2025-03-14T00:00:00"/>
    <d v="1899-12-30T05:22:35"/>
    <d v="2025-03-14T00:00:00"/>
    <d v="1899-12-30T05:20:08"/>
    <d v="2025-03-14T00:00:00"/>
    <d v="1899-12-30T05:43:09"/>
    <x v="0"/>
    <s v="RFCPI"/>
    <s v="7022045204"/>
    <s v="EXW"/>
    <d v="1899-12-30T00:25:28"/>
    <d v="1899-12-30T00:23:01"/>
    <d v="1899-12-30T00:02:27"/>
    <s v="Granel"/>
    <s v="E001"/>
    <x v="1"/>
    <d v="1899-12-30T00:20:34"/>
    <d v="1899-12-30T00:23:01"/>
    <n v="5"/>
    <x v="15"/>
    <x v="3"/>
    <x v="2"/>
    <n v="0"/>
    <n v="0"/>
    <s v="OK"/>
    <s v="Granel"/>
    <x v="2"/>
    <n v="0"/>
    <s v="F. MALAGA"/>
    <s v="A"/>
    <d v="1899-12-30T00:02:27"/>
    <d v="1899-12-30T00:02:27"/>
    <s v="OK"/>
    <m/>
    <m/>
    <d v="1899-12-30T00:00:00"/>
    <d v="1899-12-30T00:20:34"/>
    <n v="6"/>
    <n v="-1.7013888888900153E-3"/>
    <n v="20.566666666670386"/>
    <n v="5"/>
    <s v="Si"/>
  </r>
  <r>
    <s v="CSMA"/>
    <s v="2025010421"/>
    <x v="0"/>
    <s v="ER5973BBL"/>
    <s v="E0247JRH"/>
    <d v="2025-03-14T00:00:00"/>
    <m/>
    <s v="3260"/>
    <x v="41"/>
    <s v="PA"/>
    <s v="S8"/>
    <m/>
    <d v="2025-03-14T00:00:00"/>
    <d v="1899-12-30T05:15:25"/>
    <d v="2025-03-14T00:00:00"/>
    <d v="1899-12-30T05:12:58"/>
    <d v="2025-03-14T00:00:00"/>
    <d v="1899-12-30T05:47:37"/>
    <x v="0"/>
    <s v="RFCPI"/>
    <s v="7022045205"/>
    <s v="EXW"/>
    <d v="1899-12-30T00:37:06"/>
    <d v="1899-12-30T00:34:39"/>
    <d v="1899-12-30T00:02:27"/>
    <s v="Granel"/>
    <s v="E001"/>
    <x v="1"/>
    <d v="1899-12-30T00:32:12"/>
    <d v="1899-12-30T00:34:39"/>
    <n v="5"/>
    <x v="15"/>
    <x v="3"/>
    <x v="2"/>
    <n v="0"/>
    <n v="0"/>
    <s v="OK"/>
    <s v="Granel"/>
    <x v="2"/>
    <n v="0"/>
    <s v="F. MALAGA"/>
    <s v="A"/>
    <d v="1899-12-30T00:02:27"/>
    <d v="1899-12-30T00:02:27"/>
    <s v="OK"/>
    <m/>
    <m/>
    <d v="1899-12-30T00:00:00"/>
    <d v="1899-12-30T00:32:12"/>
    <n v="6"/>
    <n v="-1.7013888888899875E-3"/>
    <n v="32.199999999998397"/>
    <n v="5"/>
    <s v="Si"/>
  </r>
  <r>
    <s v="CSMA"/>
    <s v="2025010423"/>
    <x v="0"/>
    <s v="ER8403BDR"/>
    <s v="E0520MWJ"/>
    <d v="2025-03-14T00:00:00"/>
    <m/>
    <s v="3269"/>
    <x v="35"/>
    <s v="PA"/>
    <s v="S2"/>
    <m/>
    <d v="2025-03-14T00:00:00"/>
    <d v="1899-12-30T05:18:58"/>
    <d v="2025-03-14T00:00:00"/>
    <d v="1899-12-30T05:16:31"/>
    <d v="2025-03-14T00:00:00"/>
    <d v="1899-12-30T05:48:48"/>
    <x v="0"/>
    <s v="RFCPI"/>
    <s v="7022045206"/>
    <s v="FBO"/>
    <d v="1899-12-30T00:34:44"/>
    <d v="1899-12-30T00:32:17"/>
    <d v="1899-12-30T00:02:27"/>
    <s v="Granel"/>
    <s v="E001"/>
    <x v="2"/>
    <d v="1899-12-30T00:29:50"/>
    <d v="1899-12-30T00:32:17"/>
    <n v="5"/>
    <x v="15"/>
    <x v="3"/>
    <x v="2"/>
    <n v="0"/>
    <n v="0"/>
    <s v="OK"/>
    <s v="Granel"/>
    <x v="2"/>
    <n v="0"/>
    <s v="F. MALAGA"/>
    <s v="A"/>
    <d v="1899-12-30T00:02:27"/>
    <d v="1899-12-30T00:02:27"/>
    <s v="OK"/>
    <m/>
    <m/>
    <d v="1899-12-30T00:00:00"/>
    <d v="1899-12-30T00:29:50"/>
    <n v="6"/>
    <n v="-1.7013888888899875E-3"/>
    <n v="29.833333333329616"/>
    <n v="5"/>
    <s v="Si"/>
  </r>
  <r>
    <s v="CSMA"/>
    <s v="2025010425"/>
    <x v="0"/>
    <s v="ER4228BBT"/>
    <s v="E1228KBR"/>
    <d v="2025-03-14T00:00:00"/>
    <m/>
    <s v="3262"/>
    <x v="40"/>
    <s v="PA"/>
    <s v="S6"/>
    <m/>
    <d v="2025-03-14T00:00:00"/>
    <d v="1899-12-30T05:24:09"/>
    <d v="2025-03-14T00:00:00"/>
    <d v="1899-12-30T05:21:41"/>
    <d v="2025-03-14T00:00:00"/>
    <d v="1899-12-30T05:50:04"/>
    <x v="0"/>
    <s v="RFCPI"/>
    <s v="7022045207"/>
    <s v="EXW"/>
    <d v="1899-12-30T00:30:51"/>
    <d v="1899-12-30T00:28:23"/>
    <d v="1899-12-30T00:02:28"/>
    <s v="Granel"/>
    <s v="E001"/>
    <x v="1"/>
    <d v="1899-12-30T00:25:55"/>
    <d v="1899-12-30T00:28:23"/>
    <n v="5"/>
    <x v="15"/>
    <x v="3"/>
    <x v="2"/>
    <n v="0"/>
    <n v="0"/>
    <s v="OK"/>
    <s v="Granel"/>
    <x v="2"/>
    <n v="0"/>
    <s v="F. MALAGA"/>
    <s v="A"/>
    <d v="1899-12-30T00:02:28"/>
    <d v="1899-12-30T00:02:28"/>
    <s v="OK"/>
    <m/>
    <m/>
    <d v="1899-12-30T00:00:00"/>
    <d v="1899-12-30T00:25:55"/>
    <n v="6"/>
    <n v="-1.7129629629699938E-3"/>
    <n v="25.916666666659193"/>
    <n v="5"/>
    <s v="Si"/>
  </r>
  <r>
    <s v="CSMA"/>
    <s v="2025010422"/>
    <x v="0"/>
    <s v="ER9151BBT"/>
    <s v="E8976JGF"/>
    <d v="2025-03-14T00:00:00"/>
    <m/>
    <s v="3264"/>
    <x v="36"/>
    <s v="PA"/>
    <s v="S1"/>
    <m/>
    <d v="2025-03-14T00:00:00"/>
    <d v="1899-12-30T05:15:32"/>
    <d v="2025-03-14T00:00:00"/>
    <d v="1899-12-30T05:13:22"/>
    <d v="2025-03-14T00:00:00"/>
    <d v="1899-12-30T06:00:16"/>
    <x v="0"/>
    <s v="RFCPI"/>
    <s v="7022045208"/>
    <s v="EXW"/>
    <d v="1899-12-30T00:49:04"/>
    <d v="1899-12-30T00:46:54"/>
    <d v="1899-12-30T00:02:10"/>
    <s v="Granel"/>
    <s v="E001"/>
    <x v="1"/>
    <d v="1899-12-30T00:44:44"/>
    <d v="1899-12-30T00:46:54"/>
    <n v="5"/>
    <x v="15"/>
    <x v="3"/>
    <x v="2"/>
    <n v="0"/>
    <n v="0"/>
    <s v="OK"/>
    <s v="Granel"/>
    <x v="2"/>
    <n v="0"/>
    <s v="F. MALAGA"/>
    <s v="A"/>
    <d v="1899-12-30T00:02:10"/>
    <d v="1899-12-30T00:02:10"/>
    <s v="OK"/>
    <m/>
    <m/>
    <d v="1899-12-30T00:00:00"/>
    <d v="1899-12-30T00:44:44"/>
    <n v="6"/>
    <n v="-1.5046296296299944E-3"/>
    <n v="44.733333333340816"/>
    <n v="6"/>
    <s v="Si"/>
  </r>
  <r>
    <s v="CSMA"/>
    <s v="2025010428"/>
    <x v="0"/>
    <s v="EJ02544R"/>
    <s v="E9533LGJ"/>
    <d v="2025-03-14T00:00:00"/>
    <m/>
    <s v="3283"/>
    <x v="37"/>
    <s v="PA"/>
    <m/>
    <m/>
    <d v="2025-03-14T00:00:00"/>
    <d v="1899-12-30T05:58:15"/>
    <d v="2025-03-14T00:00:00"/>
    <d v="1899-12-30T06:06:00"/>
    <d v="2025-03-14T00:00:00"/>
    <d v="1899-12-30T06:20:02"/>
    <x v="248"/>
    <s v="FGARCIAR"/>
    <s v="7022045209"/>
    <s v="FBO"/>
    <d v="1899-12-30T00:21:47"/>
    <d v="1899-12-30T00:14:02"/>
    <d v="1899-12-30T00:07:45"/>
    <s v="Ensacado"/>
    <s v="E002"/>
    <x v="2"/>
    <d v="1899-12-30T00:21:47"/>
    <d v="1899-12-30T00:14:02"/>
    <n v="5"/>
    <x v="15"/>
    <x v="3"/>
    <x v="1"/>
    <n v="0"/>
    <n v="0"/>
    <s v="OK"/>
    <s v="Ensacado"/>
    <x v="2"/>
    <n v="0"/>
    <s v="F. MALAGA"/>
    <s v="A"/>
    <d v="1899-12-30T00:07:45"/>
    <d v="1899-12-30T00:07:45"/>
    <s v="OK"/>
    <m/>
    <m/>
    <d v="1899-12-30T00:00:00"/>
    <d v="1899-12-30T00:21:47"/>
    <n v="6"/>
    <d v="1899-12-30T00:07:45"/>
    <n v="21.783333333340828"/>
    <n v="6"/>
    <s v="Si"/>
  </r>
  <r>
    <s v="CSMA"/>
    <s v="2025010431"/>
    <x v="0"/>
    <s v="ER9858BBY"/>
    <s v="E8263KDM"/>
    <d v="2025-03-14T00:00:00"/>
    <m/>
    <s v="3264"/>
    <x v="36"/>
    <s v="PA"/>
    <s v="S1"/>
    <m/>
    <d v="2025-03-14T00:00:00"/>
    <d v="1899-12-30T06:18:00"/>
    <d v="2025-03-14T00:00:00"/>
    <d v="1899-12-30T06:15:33"/>
    <d v="2025-03-14T00:00:00"/>
    <d v="1899-12-30T06:47:10"/>
    <x v="0"/>
    <s v="RFCPI"/>
    <s v="7022045211"/>
    <s v="FBO"/>
    <d v="1899-12-30T00:34:04"/>
    <d v="1899-12-30T00:31:37"/>
    <d v="1899-12-30T00:02:27"/>
    <s v="Granel"/>
    <s v="E001"/>
    <x v="2"/>
    <d v="1899-12-30T00:29:10"/>
    <d v="1899-12-30T00:31:37"/>
    <n v="6"/>
    <x v="15"/>
    <x v="3"/>
    <x v="2"/>
    <n v="0"/>
    <n v="0"/>
    <s v="OK"/>
    <s v="Granel"/>
    <x v="2"/>
    <n v="0"/>
    <s v="F. MALAGA"/>
    <s v="A"/>
    <d v="1899-12-30T00:02:27"/>
    <d v="1899-12-30T00:02:27"/>
    <s v="OK"/>
    <m/>
    <m/>
    <d v="1899-12-30T00:00:00"/>
    <d v="1899-12-30T00:29:10"/>
    <n v="6"/>
    <n v="-1.7013888888899875E-3"/>
    <n v="29.166666666667176"/>
    <n v="6"/>
    <s v="Si"/>
  </r>
  <r>
    <s v="CSMA"/>
    <s v="2025010436"/>
    <x v="0"/>
    <s v="ER0936BBS"/>
    <s v="E1632JZF"/>
    <d v="2025-03-14T00:00:00"/>
    <m/>
    <s v="3269"/>
    <x v="35"/>
    <s v="PA"/>
    <s v="S2"/>
    <m/>
    <d v="2025-03-14T00:00:00"/>
    <d v="1899-12-30T06:30:19"/>
    <d v="2025-03-14T00:00:00"/>
    <d v="1899-12-30T06:27:52"/>
    <d v="2025-03-14T00:00:00"/>
    <d v="1899-12-30T06:57:53"/>
    <x v="0"/>
    <s v="RFCPI"/>
    <s v="7022045212"/>
    <s v="FBO"/>
    <d v="1899-12-30T00:32:28"/>
    <d v="1899-12-30T00:30:01"/>
    <d v="1899-12-30T00:02:27"/>
    <s v="Granel"/>
    <s v="E001"/>
    <x v="2"/>
    <d v="1899-12-30T00:27:34"/>
    <d v="1899-12-30T00:30:01"/>
    <n v="6"/>
    <x v="15"/>
    <x v="3"/>
    <x v="2"/>
    <n v="0"/>
    <n v="0"/>
    <s v="OK"/>
    <s v="Granel"/>
    <x v="2"/>
    <n v="0"/>
    <s v="F. MALAGA"/>
    <s v="A"/>
    <d v="1899-12-30T00:02:27"/>
    <d v="1899-12-30T00:02:27"/>
    <s v="OK"/>
    <m/>
    <m/>
    <d v="1899-12-30T00:00:00"/>
    <d v="1899-12-30T00:27:34"/>
    <n v="6"/>
    <n v="-1.7013888888899875E-3"/>
    <n v="27.566666666668763"/>
    <n v="6"/>
    <s v="Si"/>
  </r>
  <r>
    <s v="CSMA"/>
    <s v="2025010435"/>
    <x v="0"/>
    <s v="ER7252BBV"/>
    <s v="E3178LFN"/>
    <d v="2025-03-14T00:00:00"/>
    <m/>
    <s v="3262"/>
    <x v="40"/>
    <s v="PA"/>
    <s v="S6"/>
    <m/>
    <d v="2025-03-14T00:00:00"/>
    <d v="1899-12-30T06:28:13"/>
    <d v="2025-03-14T00:00:00"/>
    <d v="1899-12-30T06:25:46"/>
    <d v="2025-03-14T00:00:00"/>
    <d v="1899-12-30T07:00:53"/>
    <x v="0"/>
    <s v="RFCPI"/>
    <s v="7022045213"/>
    <s v="EXW"/>
    <d v="1899-12-30T00:37:34"/>
    <d v="1899-12-30T00:35:07"/>
    <d v="1899-12-30T00:02:27"/>
    <s v="Granel"/>
    <s v="E001"/>
    <x v="1"/>
    <d v="1899-12-30T00:32:40"/>
    <d v="1899-12-30T00:35:07"/>
    <n v="6"/>
    <x v="15"/>
    <x v="3"/>
    <x v="2"/>
    <n v="0"/>
    <n v="0"/>
    <s v="OK"/>
    <s v="Granel"/>
    <x v="2"/>
    <n v="0"/>
    <s v="F. MALAGA"/>
    <s v="A"/>
    <d v="1899-12-30T00:02:27"/>
    <d v="1899-12-30T00:02:27"/>
    <s v="OK"/>
    <m/>
    <m/>
    <d v="1899-12-30T00:00:00"/>
    <d v="1899-12-30T00:32:40"/>
    <n v="6"/>
    <n v="-1.7013888888899875E-3"/>
    <n v="32.666666666659246"/>
    <n v="7"/>
    <s v="Si"/>
  </r>
  <r>
    <s v="CSMA"/>
    <s v="2025010434"/>
    <x v="0"/>
    <s v="E0224HDX"/>
    <m/>
    <d v="2025-03-14T00:00:00"/>
    <m/>
    <s v="3282"/>
    <x v="42"/>
    <s v="PA"/>
    <s v="PA"/>
    <m/>
    <d v="2025-03-14T00:00:00"/>
    <d v="1899-12-30T06:22:55"/>
    <d v="2025-03-14T00:00:00"/>
    <d v="1899-12-30T06:20:28"/>
    <d v="2025-03-14T00:00:00"/>
    <d v="1899-12-30T07:05:03"/>
    <x v="0"/>
    <s v="RFCPI"/>
    <s v="7022045214"/>
    <s v="FBO"/>
    <d v="1899-12-30T00:47:02"/>
    <d v="1899-12-30T00:44:35"/>
    <d v="1899-12-30T00:02:27"/>
    <s v="Ensacado"/>
    <s v="E002"/>
    <x v="2"/>
    <d v="1899-12-30T00:42:08"/>
    <d v="1899-12-30T00:44:35"/>
    <n v="6"/>
    <x v="15"/>
    <x v="3"/>
    <x v="1"/>
    <n v="0"/>
    <n v="0"/>
    <s v="OK"/>
    <s v="Ensacado"/>
    <x v="2"/>
    <n v="0"/>
    <s v="F. MALAGA"/>
    <s v="A"/>
    <d v="1899-12-30T00:02:27"/>
    <d v="1899-12-30T00:02:27"/>
    <s v="OK"/>
    <m/>
    <m/>
    <d v="1899-12-30T00:00:00"/>
    <d v="1899-12-30T00:42:08"/>
    <n v="6"/>
    <n v="-1.7013888888899875E-3"/>
    <n v="42.133333333334456"/>
    <n v="7"/>
    <s v="Si"/>
  </r>
  <r>
    <s v="CSMA"/>
    <s v="2025010430"/>
    <x v="0"/>
    <s v="ECS00572R"/>
    <s v="E8631GGR"/>
    <d v="2025-03-14T00:00:00"/>
    <m/>
    <s v="3264"/>
    <x v="36"/>
    <s v="PA"/>
    <s v="S1"/>
    <m/>
    <d v="2025-03-14T00:00:00"/>
    <d v="1899-12-30T06:05:14"/>
    <d v="2025-03-14T00:00:00"/>
    <d v="1899-12-30T06:02:47"/>
    <d v="2025-03-14T00:00:00"/>
    <d v="1899-12-30T07:35:51"/>
    <x v="0"/>
    <s v="RFCPI"/>
    <s v="7022045217"/>
    <s v="FBO"/>
    <d v="1899-12-30T01:35:31"/>
    <d v="1899-12-30T01:33:04"/>
    <d v="1899-12-30T00:02:27"/>
    <s v="Granel"/>
    <s v="E001"/>
    <x v="2"/>
    <d v="1899-12-30T01:30:37"/>
    <d v="1899-12-30T01:33:04"/>
    <n v="6"/>
    <x v="15"/>
    <x v="3"/>
    <x v="2"/>
    <n v="0"/>
    <n v="0"/>
    <s v="OK"/>
    <s v="Granel"/>
    <x v="2"/>
    <n v="0"/>
    <s v="F. MALAGA"/>
    <s v="C"/>
    <d v="1899-12-30T00:02:27"/>
    <d v="1899-12-30T00:02:27"/>
    <s v="OK"/>
    <m/>
    <m/>
    <d v="1899-12-30T00:00:00"/>
    <d v="1899-12-30T01:30:37"/>
    <n v="6"/>
    <n v="-1.7013888888899875E-3"/>
    <n v="90.616666666665665"/>
    <n v="7"/>
    <s v="No"/>
  </r>
  <r>
    <s v="CSMA"/>
    <s v="2025010456"/>
    <x v="0"/>
    <s v="EJ02544R"/>
    <s v="E9533LGJ"/>
    <d v="2025-03-14T00:00:00"/>
    <m/>
    <s v="3283"/>
    <x v="37"/>
    <s v="PA"/>
    <s v="PA"/>
    <m/>
    <d v="2025-03-14T00:00:00"/>
    <d v="1899-12-30T07:22:03"/>
    <d v="2025-03-14T00:00:00"/>
    <d v="1899-12-30T07:19:36"/>
    <d v="2025-03-14T00:00:00"/>
    <d v="1899-12-30T07:39:21"/>
    <x v="0"/>
    <s v="RFCPI"/>
    <s v="7022045218"/>
    <s v="FBO"/>
    <d v="1899-12-30T00:22:12"/>
    <d v="1899-12-30T00:19:45"/>
    <d v="1899-12-30T00:02:27"/>
    <s v="Ensacado"/>
    <s v="E002"/>
    <x v="2"/>
    <d v="1899-12-30T00:17:18"/>
    <d v="1899-12-30T00:19:45"/>
    <n v="7"/>
    <x v="15"/>
    <x v="3"/>
    <x v="1"/>
    <n v="0"/>
    <n v="0"/>
    <s v="OK"/>
    <s v="Ensacado"/>
    <x v="2"/>
    <n v="0"/>
    <s v="F. MALAGA"/>
    <s v="A"/>
    <d v="1899-12-30T00:02:27"/>
    <d v="1899-12-30T00:02:27"/>
    <s v="OK"/>
    <m/>
    <m/>
    <d v="1899-12-30T00:00:00"/>
    <d v="1899-12-30T00:17:18"/>
    <n v="6"/>
    <n v="-1.701388888890043E-3"/>
    <n v="17.300000000001585"/>
    <n v="7"/>
    <s v="Si"/>
  </r>
  <r>
    <s v="CSMA"/>
    <s v="2025010450"/>
    <x v="0"/>
    <s v="ER4763BBY"/>
    <s v="E4421MGY"/>
    <d v="2025-03-14T00:00:00"/>
    <m/>
    <s v="3269"/>
    <x v="35"/>
    <s v="PA"/>
    <s v="S7"/>
    <m/>
    <d v="2025-03-14T00:00:00"/>
    <d v="1899-12-30T07:02:19"/>
    <d v="2025-03-14T00:00:00"/>
    <d v="1899-12-30T06:59:53"/>
    <d v="2025-03-14T00:00:00"/>
    <d v="1899-12-30T07:41:35"/>
    <x v="0"/>
    <s v="RFCPI"/>
    <s v="7022045219"/>
    <s v="FBO"/>
    <d v="1899-12-30T00:44:08"/>
    <d v="1899-12-30T00:41:42"/>
    <d v="1899-12-30T00:02:26"/>
    <s v="Granel"/>
    <s v="E001"/>
    <x v="2"/>
    <d v="1899-12-30T00:39:16"/>
    <d v="1899-12-30T00:41:42"/>
    <n v="7"/>
    <x v="15"/>
    <x v="3"/>
    <x v="2"/>
    <n v="0"/>
    <n v="0"/>
    <s v="OK"/>
    <s v="Granel"/>
    <x v="2"/>
    <n v="0"/>
    <s v="F. MALAGA"/>
    <s v="A"/>
    <d v="1899-12-30T00:02:26"/>
    <d v="1899-12-30T00:02:26"/>
    <s v="OK"/>
    <m/>
    <m/>
    <d v="1899-12-30T00:00:00"/>
    <d v="1899-12-30T00:39:16"/>
    <n v="6"/>
    <n v="-1.6898148148099534E-3"/>
    <n v="39.266666666668833"/>
    <n v="7"/>
    <s v="Si"/>
  </r>
  <r>
    <s v="CSMA"/>
    <s v="2025010451"/>
    <x v="0"/>
    <s v="ER8141BBG"/>
    <s v="E5824JVY"/>
    <d v="2025-03-14T00:00:00"/>
    <m/>
    <s v="3262"/>
    <x v="40"/>
    <s v="PA"/>
    <s v="S6"/>
    <m/>
    <d v="2025-03-14T00:00:00"/>
    <d v="1899-12-30T07:07:18"/>
    <d v="2025-03-14T00:00:00"/>
    <d v="1899-12-30T07:04:53"/>
    <d v="2025-03-14T00:00:00"/>
    <d v="1899-12-30T07:45:53"/>
    <x v="0"/>
    <s v="RFCPI"/>
    <s v="7022045220"/>
    <s v="FBO"/>
    <d v="1899-12-30T00:43:25"/>
    <d v="1899-12-30T00:41:00"/>
    <d v="1899-12-30T00:02:25"/>
    <s v="Granel"/>
    <s v="E001"/>
    <x v="2"/>
    <d v="1899-12-30T00:38:35"/>
    <d v="1899-12-30T00:41:00"/>
    <n v="7"/>
    <x v="15"/>
    <x v="3"/>
    <x v="2"/>
    <n v="0"/>
    <n v="0"/>
    <s v="OK"/>
    <s v="Granel"/>
    <x v="2"/>
    <n v="0"/>
    <s v="F. MALAGA"/>
    <s v="A"/>
    <d v="1899-12-30T00:02:25"/>
    <d v="1899-12-30T00:02:25"/>
    <s v="OK"/>
    <m/>
    <m/>
    <d v="1899-12-30T00:00:00"/>
    <d v="1899-12-30T00:38:35"/>
    <n v="6"/>
    <n v="-1.6782407407399669E-3"/>
    <n v="38.583333333331261"/>
    <n v="7"/>
    <s v="Si"/>
  </r>
  <r>
    <s v="CSMA"/>
    <s v="2025010445"/>
    <x v="0"/>
    <s v="ER0860BBM"/>
    <s v="E5730JVY"/>
    <d v="2025-03-14T00:00:00"/>
    <m/>
    <s v="3268"/>
    <x v="25"/>
    <s v="PA"/>
    <s v="S2"/>
    <m/>
    <d v="2025-03-14T00:00:00"/>
    <d v="1899-12-30T06:52:58"/>
    <d v="2025-03-14T00:00:00"/>
    <d v="1899-12-30T06:50:31"/>
    <d v="2025-03-14T00:00:00"/>
    <d v="1899-12-30T07:54:12"/>
    <x v="0"/>
    <s v="RFCPI"/>
    <s v="7022045221"/>
    <s v="FBO"/>
    <d v="1899-12-30T01:06:08"/>
    <d v="1899-12-30T01:03:41"/>
    <d v="1899-12-30T00:02:27"/>
    <s v="Granel"/>
    <s v="E001"/>
    <x v="2"/>
    <d v="1899-12-30T01:01:14"/>
    <d v="1899-12-30T01:03:41"/>
    <n v="6"/>
    <x v="15"/>
    <x v="3"/>
    <x v="2"/>
    <n v="0"/>
    <n v="0"/>
    <s v="OK"/>
    <s v="Granel"/>
    <x v="2"/>
    <n v="0"/>
    <s v="F. MALAGA"/>
    <s v="B"/>
    <d v="1899-12-30T00:02:27"/>
    <d v="1899-12-30T00:02:27"/>
    <s v="OK"/>
    <m/>
    <m/>
    <d v="1899-12-30T00:00:00"/>
    <d v="1899-12-30T01:01:14"/>
    <n v="6"/>
    <n v="-1.7013888888899875E-3"/>
    <n v="61.233333333335999"/>
    <n v="7"/>
    <s v="No"/>
  </r>
  <r>
    <s v="CSMA"/>
    <s v="2025010446"/>
    <x v="0"/>
    <s v="ER3546BBZ"/>
    <s v="E7437MTL"/>
    <d v="2025-03-14T00:00:00"/>
    <m/>
    <s v="3269"/>
    <x v="35"/>
    <s v="PA"/>
    <s v="S2"/>
    <m/>
    <d v="2025-03-14T00:00:00"/>
    <d v="1899-12-30T06:53:55"/>
    <d v="2025-03-14T00:00:00"/>
    <d v="1899-12-30T06:51:28"/>
    <d v="2025-03-14T00:00:00"/>
    <d v="1899-12-30T07:58:48"/>
    <x v="0"/>
    <s v="RFCPI"/>
    <s v="7022045222"/>
    <s v="FBO"/>
    <d v="1899-12-30T01:09:47"/>
    <d v="1899-12-30T01:07:20"/>
    <d v="1899-12-30T00:02:27"/>
    <s v="Granel"/>
    <s v="E001"/>
    <x v="2"/>
    <d v="1899-12-30T01:04:53"/>
    <d v="1899-12-30T01:07:20"/>
    <n v="6"/>
    <x v="15"/>
    <x v="3"/>
    <x v="2"/>
    <n v="0"/>
    <n v="0"/>
    <s v="OK"/>
    <s v="Granel"/>
    <x v="2"/>
    <n v="0"/>
    <s v="F. MALAGA"/>
    <s v="B"/>
    <d v="1899-12-30T00:02:27"/>
    <d v="1899-12-30T00:02:27"/>
    <s v="OK"/>
    <m/>
    <m/>
    <d v="1899-12-30T00:00:00"/>
    <d v="1899-12-30T01:04:53"/>
    <n v="6"/>
    <n v="-1.7013888888899875E-3"/>
    <n v="64.883333333332814"/>
    <n v="7"/>
    <s v="No"/>
  </r>
  <r>
    <s v="CSMA"/>
    <s v="2025010454"/>
    <x v="0"/>
    <s v="ER3216BBZ"/>
    <s v="E0224LYB"/>
    <d v="2025-03-14T00:00:00"/>
    <m/>
    <s v="3262"/>
    <x v="40"/>
    <s v="PA"/>
    <s v="S6"/>
    <m/>
    <d v="2025-03-14T00:00:00"/>
    <d v="1899-12-30T07:16:16"/>
    <d v="2025-03-14T00:00:00"/>
    <d v="1899-12-30T07:13:50"/>
    <d v="2025-03-14T00:00:00"/>
    <d v="1899-12-30T08:01:32"/>
    <x v="0"/>
    <s v="RFCPI"/>
    <s v="7022045223"/>
    <s v="FBO"/>
    <d v="1899-12-30T00:50:08"/>
    <d v="1899-12-30T00:47:42"/>
    <d v="1899-12-30T00:02:26"/>
    <s v="Granel"/>
    <s v="E001"/>
    <x v="2"/>
    <d v="1899-12-30T00:45:16"/>
    <d v="1899-12-30T00:47:42"/>
    <n v="7"/>
    <x v="15"/>
    <x v="3"/>
    <x v="2"/>
    <n v="0"/>
    <n v="0"/>
    <s v="OK"/>
    <s v="Granel"/>
    <x v="2"/>
    <n v="0"/>
    <s v="F. MALAGA"/>
    <s v="B"/>
    <d v="1899-12-30T00:02:26"/>
    <d v="1899-12-30T00:02:26"/>
    <s v="OK"/>
    <m/>
    <m/>
    <d v="1899-12-30T00:00:00"/>
    <d v="1899-12-30T00:45:16"/>
    <n v="6"/>
    <n v="-1.6898148148100089E-3"/>
    <n v="45.266666666673608"/>
    <n v="8"/>
    <s v="No"/>
  </r>
  <r>
    <s v="CSMA"/>
    <s v="2025010444"/>
    <x v="0"/>
    <s v="ER6822BBP"/>
    <s v="E9297MPF"/>
    <d v="2025-03-14T00:00:00"/>
    <m/>
    <s v="3283"/>
    <x v="37"/>
    <s v="PA"/>
    <m/>
    <m/>
    <d v="2025-03-14T00:00:00"/>
    <d v="1899-12-30T06:50:47"/>
    <d v="2025-03-14T00:00:00"/>
    <d v="1899-12-30T17:18:00"/>
    <d v="2025-03-14T00:00:00"/>
    <d v="1899-12-30T07:59:18"/>
    <x v="249"/>
    <s v="FGARCIAR"/>
    <s v="7022045224"/>
    <s v="EXW"/>
    <d v="1899-12-30T19:45:55"/>
    <d v="1899-12-30T09:18:42"/>
    <d v="1899-12-30T10:27:13"/>
    <s v="Ensacado"/>
    <s v="E002"/>
    <x v="1"/>
    <d v="1899-12-30T01:08:31"/>
    <n v="-0.38798611111110998"/>
    <n v="6"/>
    <x v="15"/>
    <x v="3"/>
    <x v="1"/>
    <n v="0"/>
    <n v="0"/>
    <s v="OK"/>
    <s v="Ensacado"/>
    <x v="2"/>
    <n v="0"/>
    <s v="F. MALAGA"/>
    <s v="B"/>
    <d v="1899-12-30T10:27:13"/>
    <d v="1899-12-30T09:29:13"/>
    <s v="KO"/>
    <m/>
    <m/>
    <d v="1899-12-30T00:00:00"/>
    <d v="1899-12-30T01:08:31"/>
    <n v="6"/>
    <d v="1899-12-30T10:27:13"/>
    <n v="68.516666666668854"/>
    <n v="7"/>
    <s v="No"/>
  </r>
  <r>
    <s v="CSMA"/>
    <s v="2025010452"/>
    <x v="0"/>
    <s v="ER8349BDL"/>
    <s v="E9043KYN"/>
    <d v="2025-03-14T00:00:00"/>
    <m/>
    <s v="3264"/>
    <x v="36"/>
    <s v="PA"/>
    <s v="S1"/>
    <m/>
    <d v="2025-03-14T00:00:00"/>
    <d v="1899-12-30T07:10:34"/>
    <d v="2025-03-14T00:00:00"/>
    <d v="1899-12-30T07:08:07"/>
    <d v="2025-03-14T00:00:00"/>
    <d v="1899-12-30T08:03:32"/>
    <x v="0"/>
    <s v="RFCPI"/>
    <s v="7022045225"/>
    <s v="EXW"/>
    <d v="1899-12-30T00:57:52"/>
    <d v="1899-12-30T00:55:25"/>
    <d v="1899-12-30T00:02:27"/>
    <s v="Granel"/>
    <s v="E001"/>
    <x v="1"/>
    <d v="1899-12-30T00:52:58"/>
    <d v="1899-12-30T00:55:25"/>
    <n v="7"/>
    <x v="15"/>
    <x v="3"/>
    <x v="2"/>
    <n v="0"/>
    <n v="0"/>
    <s v="OK"/>
    <s v="Granel"/>
    <x v="2"/>
    <n v="0"/>
    <s v="F. MALAGA"/>
    <s v="B"/>
    <d v="1899-12-30T00:02:27"/>
    <d v="1899-12-30T00:02:27"/>
    <s v="OK"/>
    <m/>
    <m/>
    <d v="1899-12-30T00:00:00"/>
    <d v="1899-12-30T00:52:58"/>
    <n v="6"/>
    <n v="-1.7013888888899875E-3"/>
    <n v="52.966666666670413"/>
    <n v="8"/>
    <s v="No"/>
  </r>
  <r>
    <s v="CSMA"/>
    <s v="2025010449"/>
    <x v="0"/>
    <s v="ER8381BBJ"/>
    <s v="E0509JJH"/>
    <d v="2025-03-14T00:00:00"/>
    <m/>
    <s v="3269"/>
    <x v="35"/>
    <s v="PA"/>
    <s v="S2"/>
    <m/>
    <d v="2025-03-14T00:00:00"/>
    <d v="1899-12-30T06:57:49"/>
    <d v="2025-03-14T00:00:00"/>
    <d v="1899-12-30T06:55:22"/>
    <d v="2025-03-14T00:00:00"/>
    <d v="1899-12-30T08:03:55"/>
    <x v="0"/>
    <s v="RFCPI"/>
    <s v="7022045226"/>
    <s v="FBO"/>
    <d v="1899-12-30T01:11:00"/>
    <d v="1899-12-30T01:08:33"/>
    <d v="1899-12-30T00:02:27"/>
    <s v="Granel"/>
    <s v="E001"/>
    <x v="2"/>
    <d v="1899-12-30T01:06:06"/>
    <d v="1899-12-30T01:08:33"/>
    <n v="6"/>
    <x v="15"/>
    <x v="3"/>
    <x v="2"/>
    <n v="0"/>
    <n v="0"/>
    <s v="OK"/>
    <s v="Granel"/>
    <x v="2"/>
    <n v="0"/>
    <s v="F. MALAGA"/>
    <s v="B"/>
    <d v="1899-12-30T00:02:27"/>
    <d v="1899-12-30T00:02:27"/>
    <s v="OK"/>
    <m/>
    <m/>
    <d v="1899-12-30T00:00:00"/>
    <d v="1899-12-30T01:06:06"/>
    <n v="6"/>
    <n v="-1.7013888888899875E-3"/>
    <n v="66.10000000000322"/>
    <n v="8"/>
    <s v="No"/>
  </r>
  <r>
    <s v="CSMA"/>
    <s v="2025010455"/>
    <x v="0"/>
    <s v="ER9403BBD"/>
    <s v="E5260KKG"/>
    <d v="2025-03-14T00:00:00"/>
    <m/>
    <s v="3264"/>
    <x v="36"/>
    <s v="PA"/>
    <s v="S1"/>
    <m/>
    <d v="2025-03-14T00:00:00"/>
    <d v="1899-12-30T07:17:23"/>
    <d v="2025-03-14T00:00:00"/>
    <d v="1899-12-30T07:14:56"/>
    <d v="2025-03-14T00:00:00"/>
    <d v="1899-12-30T08:17:21"/>
    <x v="0"/>
    <s v="RFCPI"/>
    <s v="7022045228"/>
    <s v="FBO"/>
    <d v="1899-12-30T01:04:52"/>
    <d v="1899-12-30T01:02:25"/>
    <d v="1899-12-30T00:02:27"/>
    <s v="Granel"/>
    <s v="E001"/>
    <x v="2"/>
    <d v="1899-12-30T00:59:58"/>
    <d v="1899-12-30T01:02:25"/>
    <n v="7"/>
    <x v="15"/>
    <x v="3"/>
    <x v="2"/>
    <n v="0"/>
    <n v="0"/>
    <s v="OK"/>
    <s v="Granel"/>
    <x v="2"/>
    <n v="0"/>
    <s v="F. MALAGA"/>
    <s v="B"/>
    <d v="1899-12-30T00:02:27"/>
    <d v="1899-12-30T00:02:27"/>
    <s v="OK"/>
    <m/>
    <m/>
    <d v="1899-12-30T00:00:00"/>
    <d v="1899-12-30T00:59:58"/>
    <n v="6"/>
    <n v="-1.7013888888899875E-3"/>
    <n v="59.966666666654405"/>
    <n v="8"/>
    <s v="No"/>
  </r>
  <r>
    <s v="CSMA"/>
    <s v="2025010464"/>
    <x v="0"/>
    <s v="ECO02335R"/>
    <s v="E9161DGH"/>
    <d v="2025-03-14T00:00:00"/>
    <m/>
    <s v="3283"/>
    <x v="37"/>
    <s v="PA"/>
    <s v="PA"/>
    <m/>
    <d v="2025-03-14T00:00:00"/>
    <d v="1899-12-30T07:56:03"/>
    <d v="2025-03-14T00:00:00"/>
    <d v="1899-12-30T07:53:36"/>
    <d v="2025-03-14T00:00:00"/>
    <d v="1899-12-30T08:20:17"/>
    <x v="0"/>
    <s v="RFCPI"/>
    <s v="7022045229"/>
    <s v="EXW"/>
    <d v="1899-12-30T00:29:08"/>
    <d v="1899-12-30T00:26:41"/>
    <d v="1899-12-30T00:02:27"/>
    <s v="Ensacado"/>
    <s v="E002"/>
    <x v="1"/>
    <d v="1899-12-30T00:24:14"/>
    <d v="1899-12-30T00:26:41"/>
    <n v="7"/>
    <x v="15"/>
    <x v="3"/>
    <x v="1"/>
    <n v="0"/>
    <n v="0"/>
    <s v="OK"/>
    <s v="Ensacado"/>
    <x v="2"/>
    <n v="0"/>
    <s v="F. MALAGA"/>
    <s v="A"/>
    <d v="1899-12-30T00:02:27"/>
    <d v="1899-12-30T00:02:27"/>
    <s v="OK"/>
    <m/>
    <m/>
    <d v="1899-12-30T00:00:00"/>
    <d v="1899-12-30T00:24:14"/>
    <n v="6"/>
    <n v="-1.7013888888899875E-3"/>
    <n v="24.23333333332798"/>
    <n v="8"/>
    <s v="Si"/>
  </r>
  <r>
    <s v="CSMA"/>
    <s v="2025010466"/>
    <x v="0"/>
    <s v="ER0272BBT"/>
    <s v="E2254MLP"/>
    <d v="2025-03-14T00:00:00"/>
    <m/>
    <s v="3269"/>
    <x v="35"/>
    <s v="PA"/>
    <s v="S2"/>
    <m/>
    <d v="2025-03-14T00:00:00"/>
    <d v="1899-12-30T08:08:18"/>
    <d v="2025-03-14T00:00:00"/>
    <d v="1899-12-30T08:05:51"/>
    <d v="2025-03-14T00:00:00"/>
    <d v="1899-12-30T08:33:04"/>
    <x v="0"/>
    <s v="RFCPI"/>
    <s v="7022045230"/>
    <s v="FBO"/>
    <d v="1899-12-30T00:29:40"/>
    <d v="1899-12-30T00:27:13"/>
    <d v="1899-12-30T00:02:27"/>
    <s v="Granel"/>
    <s v="E001"/>
    <x v="2"/>
    <d v="1899-12-30T00:24:46"/>
    <d v="1899-12-30T00:27:13"/>
    <n v="8"/>
    <x v="15"/>
    <x v="3"/>
    <x v="2"/>
    <n v="0"/>
    <n v="0"/>
    <s v="OK"/>
    <s v="Granel"/>
    <x v="2"/>
    <n v="0"/>
    <s v="F. MALAGA"/>
    <s v="A"/>
    <d v="1899-12-30T00:02:27"/>
    <d v="1899-12-30T00:02:27"/>
    <s v="OK"/>
    <m/>
    <m/>
    <d v="1899-12-30T00:00:00"/>
    <d v="1899-12-30T00:24:46"/>
    <n v="6"/>
    <n v="-1.7013888888899875E-3"/>
    <n v="24.766666666675199"/>
    <n v="8"/>
    <s v="Si"/>
  </r>
  <r>
    <s v="CSMA"/>
    <s v="2025010457"/>
    <x v="0"/>
    <s v="ER0013BDS"/>
    <s v="E0472MWT"/>
    <d v="2025-03-14T00:00:00"/>
    <m/>
    <s v="3264"/>
    <x v="36"/>
    <s v="PA"/>
    <s v="S1"/>
    <m/>
    <d v="2025-03-14T00:00:00"/>
    <d v="1899-12-30T07:23:38"/>
    <d v="2025-03-14T00:00:00"/>
    <d v="1899-12-30T07:21:11"/>
    <d v="2025-03-14T00:00:00"/>
    <d v="1899-12-30T08:42:03"/>
    <x v="0"/>
    <s v="RFCPI"/>
    <s v="7022045231"/>
    <s v="EXW"/>
    <d v="1899-12-30T01:23:19"/>
    <d v="1899-12-30T01:20:52"/>
    <d v="1899-12-30T00:02:27"/>
    <s v="Granel"/>
    <s v="E001"/>
    <x v="1"/>
    <d v="1899-12-30T01:18:25"/>
    <d v="1899-12-30T01:20:52"/>
    <n v="7"/>
    <x v="15"/>
    <x v="3"/>
    <x v="2"/>
    <n v="0"/>
    <n v="0"/>
    <s v="OK"/>
    <s v="Granel"/>
    <x v="2"/>
    <n v="0"/>
    <s v="F. MALAGA"/>
    <s v="B"/>
    <d v="1899-12-30T00:02:27"/>
    <d v="1899-12-30T00:02:27"/>
    <s v="OK"/>
    <m/>
    <m/>
    <d v="1899-12-30T00:00:00"/>
    <d v="1899-12-30T01:18:25"/>
    <n v="6"/>
    <n v="-1.7013888888899875E-3"/>
    <n v="78.416666666668803"/>
    <n v="8"/>
    <s v="No"/>
  </r>
  <r>
    <s v="CSMA"/>
    <s v="2025010468"/>
    <x v="0"/>
    <s v="ER9151BBT"/>
    <s v="E8976JGF"/>
    <d v="2025-03-14T00:00:00"/>
    <m/>
    <s v="3268"/>
    <x v="25"/>
    <s v="PA"/>
    <s v="S2"/>
    <m/>
    <d v="2025-03-14T00:00:00"/>
    <d v="1899-12-30T08:21:06"/>
    <d v="2025-03-14T00:00:00"/>
    <d v="1899-12-30T08:18:39"/>
    <d v="2025-03-14T00:00:00"/>
    <d v="1899-12-30T08:46:19"/>
    <x v="0"/>
    <s v="RFCPI"/>
    <s v="7022045232"/>
    <s v="EXW"/>
    <d v="1899-12-30T00:30:07"/>
    <d v="1899-12-30T00:27:40"/>
    <d v="1899-12-30T00:02:27"/>
    <s v="Granel"/>
    <s v="E001"/>
    <x v="1"/>
    <d v="1899-12-30T00:25:13"/>
    <d v="1899-12-30T00:27:40"/>
    <n v="8"/>
    <x v="15"/>
    <x v="3"/>
    <x v="2"/>
    <n v="0"/>
    <n v="0"/>
    <s v="OK"/>
    <s v="Granel"/>
    <x v="2"/>
    <n v="0"/>
    <s v="F. MALAGA"/>
    <s v="A"/>
    <d v="1899-12-30T00:02:27"/>
    <d v="1899-12-30T00:02:27"/>
    <s v="OK"/>
    <m/>
    <m/>
    <d v="1899-12-30T00:00:00"/>
    <d v="1899-12-30T00:25:13"/>
    <n v="6"/>
    <n v="-1.7013888888899875E-3"/>
    <n v="25.216666666675192"/>
    <n v="8"/>
    <s v="Si"/>
  </r>
  <r>
    <s v="CSMA"/>
    <s v="2025010471"/>
    <x v="0"/>
    <s v="ER8221BBJ"/>
    <s v="E3888GZR"/>
    <d v="2025-03-14T00:00:00"/>
    <m/>
    <s v="3269"/>
    <x v="35"/>
    <s v="PA"/>
    <s v="S2"/>
    <m/>
    <d v="2025-03-14T00:00:00"/>
    <d v="1899-12-30T08:27:24"/>
    <d v="2025-03-14T00:00:00"/>
    <d v="1899-12-30T08:24:57"/>
    <d v="2025-03-14T00:00:00"/>
    <d v="1899-12-30T08:50:52"/>
    <x v="0"/>
    <s v="RFCPI"/>
    <s v="7022045233"/>
    <s v="EXW"/>
    <d v="1899-12-30T00:28:22"/>
    <d v="1899-12-30T00:25:55"/>
    <d v="1899-12-30T00:02:27"/>
    <s v="Granel"/>
    <s v="E001"/>
    <x v="1"/>
    <d v="1899-12-30T00:23:28"/>
    <d v="1899-12-30T00:25:55"/>
    <n v="8"/>
    <x v="15"/>
    <x v="3"/>
    <x v="2"/>
    <n v="0"/>
    <n v="0"/>
    <s v="OK"/>
    <s v="Granel"/>
    <x v="2"/>
    <n v="0"/>
    <s v="F. MALAGA"/>
    <s v="A"/>
    <d v="1899-12-30T00:02:27"/>
    <d v="1899-12-30T00:02:27"/>
    <s v="OK"/>
    <m/>
    <m/>
    <d v="1899-12-30T00:00:00"/>
    <d v="1899-12-30T00:23:28"/>
    <n v="6"/>
    <n v="-1.7013888888899875E-3"/>
    <n v="23.466666666671959"/>
    <n v="8"/>
    <s v="Si"/>
  </r>
  <r>
    <s v="CSMA"/>
    <s v="2025010473"/>
    <x v="0"/>
    <s v="ESE07849R"/>
    <s v="E8094GLY"/>
    <d v="2025-03-14T00:00:00"/>
    <m/>
    <s v="3269"/>
    <x v="35"/>
    <s v="PA"/>
    <s v="S2"/>
    <m/>
    <d v="2025-03-14T00:00:00"/>
    <d v="1899-12-30T08:33:31"/>
    <d v="2025-03-14T00:00:00"/>
    <d v="1899-12-30T08:31:05"/>
    <d v="2025-03-14T00:00:00"/>
    <d v="1899-12-30T09:14:42"/>
    <x v="0"/>
    <s v="RFCPI"/>
    <s v="7022045234"/>
    <s v="FBO"/>
    <d v="1899-12-30T00:46:03"/>
    <d v="1899-12-30T00:43:37"/>
    <d v="1899-12-30T00:02:26"/>
    <s v="Granel"/>
    <s v="E001"/>
    <x v="2"/>
    <d v="1899-12-30T00:41:11"/>
    <d v="1899-12-30T00:43:37"/>
    <n v="8"/>
    <x v="15"/>
    <x v="3"/>
    <x v="2"/>
    <n v="0"/>
    <n v="0"/>
    <s v="OK"/>
    <s v="Granel"/>
    <x v="2"/>
    <n v="0"/>
    <s v="F. MALAGA"/>
    <s v="A"/>
    <d v="1899-12-30T00:02:26"/>
    <d v="1899-12-30T00:02:26"/>
    <s v="OK"/>
    <m/>
    <m/>
    <d v="1899-12-30T00:00:00"/>
    <d v="1899-12-30T00:41:11"/>
    <n v="6"/>
    <n v="-1.689814814820001E-3"/>
    <n v="41.183333333323198"/>
    <n v="9"/>
    <s v="Si"/>
  </r>
  <r>
    <s v="CSMA"/>
    <s v="2025010492"/>
    <x v="0"/>
    <s v="ER3460BBG"/>
    <s v="E3380FXG"/>
    <d v="2025-03-14T00:00:00"/>
    <m/>
    <s v="3283"/>
    <x v="37"/>
    <s v="PA"/>
    <s v="PA"/>
    <m/>
    <d v="2025-03-14T00:00:00"/>
    <d v="1899-12-30T08:48:45"/>
    <d v="2025-03-14T00:00:00"/>
    <d v="1899-12-30T08:46:18"/>
    <d v="2025-03-14T00:00:00"/>
    <d v="1899-12-30T09:23:55"/>
    <x v="0"/>
    <s v="RFCPI"/>
    <s v="7022045235"/>
    <s v="EXW"/>
    <d v="1899-12-30T00:40:04"/>
    <d v="1899-12-30T00:37:37"/>
    <d v="1899-12-30T00:02:27"/>
    <s v="Ensacado"/>
    <s v="E002"/>
    <x v="1"/>
    <d v="1899-12-30T00:35:10"/>
    <d v="1899-12-30T00:37:37"/>
    <n v="8"/>
    <x v="15"/>
    <x v="3"/>
    <x v="1"/>
    <n v="0"/>
    <n v="0"/>
    <s v="OK"/>
    <s v="Ensacado"/>
    <x v="2"/>
    <n v="0"/>
    <s v="F. MALAGA"/>
    <s v="A"/>
    <d v="1899-12-30T00:02:27"/>
    <d v="1899-12-30T00:02:27"/>
    <s v="OK"/>
    <m/>
    <m/>
    <d v="1899-12-30T00:00:00"/>
    <d v="1899-12-30T00:35:10"/>
    <n v="6"/>
    <n v="-1.7013888888899875E-3"/>
    <n v="35.166666666672029"/>
    <n v="9"/>
    <s v="Si"/>
  </r>
  <r>
    <s v="CSMA"/>
    <s v="2025010498"/>
    <x v="0"/>
    <s v="ER5929BBB"/>
    <s v="E9884JZD"/>
    <d v="2025-03-14T00:00:00"/>
    <m/>
    <s v="3269"/>
    <x v="35"/>
    <s v="PA"/>
    <s v="S2"/>
    <m/>
    <d v="2025-03-14T00:00:00"/>
    <d v="1899-12-30T09:05:49"/>
    <d v="2025-03-14T00:00:00"/>
    <d v="1899-12-30T09:03:36"/>
    <d v="2025-03-14T00:00:00"/>
    <d v="1899-12-30T09:42:01"/>
    <x v="237"/>
    <s v="CCORRAL"/>
    <s v="7022045236"/>
    <s v="FBO"/>
    <d v="1899-12-30T00:40:38"/>
    <d v="1899-12-30T00:38:25"/>
    <d v="1899-12-30T00:02:13"/>
    <s v="Granel"/>
    <s v="E001"/>
    <x v="2"/>
    <d v="1899-12-30T00:36:12"/>
    <d v="1899-12-30T00:38:25"/>
    <n v="9"/>
    <x v="15"/>
    <x v="3"/>
    <x v="2"/>
    <n v="0"/>
    <n v="0"/>
    <s v="OK"/>
    <s v="Granel"/>
    <x v="2"/>
    <n v="0"/>
    <s v="F. MALAGA"/>
    <s v="A"/>
    <d v="1899-12-30T00:02:13"/>
    <d v="1899-12-30T00:02:13"/>
    <s v="OK"/>
    <m/>
    <m/>
    <d v="1899-12-30T00:00:00"/>
    <d v="1899-12-30T00:36:12"/>
    <n v="6"/>
    <n v="-1.5393518518500016E-3"/>
    <n v="36.20000000000158"/>
    <n v="9"/>
    <s v="Si"/>
  </r>
  <r>
    <s v="CSMA"/>
    <s v="2025010501"/>
    <x v="0"/>
    <s v="ER4758BBH"/>
    <s v="E7926JMH"/>
    <d v="2025-03-14T00:00:00"/>
    <m/>
    <s v="3262"/>
    <x v="40"/>
    <s v="PA"/>
    <s v="S6"/>
    <m/>
    <d v="2025-03-14T00:00:00"/>
    <d v="1899-12-30T09:22:42"/>
    <d v="2025-03-14T00:00:00"/>
    <d v="1899-12-30T09:20:15"/>
    <d v="2025-03-14T00:00:00"/>
    <d v="1899-12-30T09:57:53"/>
    <x v="0"/>
    <s v="RFCPI"/>
    <s v="7022045238"/>
    <s v="FBO"/>
    <d v="1899-12-30T00:40:05"/>
    <d v="1899-12-30T00:37:38"/>
    <d v="1899-12-30T00:02:27"/>
    <s v="Granel"/>
    <s v="E001"/>
    <x v="2"/>
    <d v="1899-12-30T00:35:11"/>
    <d v="1899-12-30T00:37:38"/>
    <n v="9"/>
    <x v="15"/>
    <x v="3"/>
    <x v="2"/>
    <n v="0"/>
    <n v="0"/>
    <s v="OK"/>
    <s v="Granel"/>
    <x v="2"/>
    <n v="0"/>
    <s v="F. MALAGA"/>
    <s v="A"/>
    <d v="1899-12-30T00:02:27"/>
    <d v="1899-12-30T00:02:27"/>
    <s v="OK"/>
    <m/>
    <m/>
    <d v="1899-12-30T00:00:00"/>
    <d v="1899-12-30T00:35:11"/>
    <n v="6"/>
    <n v="-1.701388888890043E-3"/>
    <n v="35.183333333332733"/>
    <n v="9"/>
    <s v="Si"/>
  </r>
  <r>
    <s v="CSMA"/>
    <s v="2025010511"/>
    <x v="0"/>
    <s v="EJ02544R"/>
    <s v="E9533LGJ"/>
    <d v="2025-03-14T00:00:00"/>
    <m/>
    <s v="3282"/>
    <x v="42"/>
    <s v="PA"/>
    <s v="PA"/>
    <m/>
    <d v="2025-03-14T00:00:00"/>
    <d v="1899-12-30T09:55:58"/>
    <d v="2025-03-14T00:00:00"/>
    <d v="1899-12-30T09:53:31"/>
    <d v="2025-03-14T00:00:00"/>
    <d v="1899-12-30T10:18:07"/>
    <x v="0"/>
    <s v="RFCPI"/>
    <s v="7022045239"/>
    <s v="FBO"/>
    <d v="1899-12-30T00:27:03"/>
    <d v="1899-12-30T00:24:36"/>
    <d v="1899-12-30T00:02:27"/>
    <s v="Ensacado"/>
    <s v="E002"/>
    <x v="2"/>
    <d v="1899-12-30T00:22:09"/>
    <d v="1899-12-30T00:24:36"/>
    <n v="9"/>
    <x v="15"/>
    <x v="3"/>
    <x v="1"/>
    <n v="0"/>
    <n v="0"/>
    <s v="OK"/>
    <s v="Ensacado"/>
    <x v="2"/>
    <n v="0"/>
    <s v="F. MALAGA"/>
    <s v="A"/>
    <d v="1899-12-30T00:02:27"/>
    <d v="1899-12-30T00:02:27"/>
    <s v="OK"/>
    <m/>
    <m/>
    <d v="1899-12-30T00:00:00"/>
    <d v="1899-12-30T00:22:09"/>
    <n v="6"/>
    <n v="-1.7013888888899875E-3"/>
    <n v="22.150000000008017"/>
    <n v="10"/>
    <s v="Si"/>
  </r>
  <r>
    <s v="CSMA"/>
    <s v="2025010507"/>
    <x v="0"/>
    <s v="EVA01741R"/>
    <s v="E5813KFK"/>
    <d v="2025-03-14T00:00:00"/>
    <m/>
    <s v="3264"/>
    <x v="36"/>
    <s v="PA"/>
    <s v="S1"/>
    <m/>
    <d v="2025-03-14T00:00:00"/>
    <d v="1899-12-30T09:47:10"/>
    <d v="2025-03-14T00:00:00"/>
    <d v="1899-12-30T09:44:44"/>
    <d v="2025-03-14T00:00:00"/>
    <d v="1899-12-30T10:20:37"/>
    <x v="0"/>
    <s v="RFCPI"/>
    <s v="7022045240"/>
    <s v="FBO"/>
    <d v="1899-12-30T00:38:19"/>
    <d v="1899-12-30T00:35:53"/>
    <d v="1899-12-30T00:02:26"/>
    <s v="Granel"/>
    <s v="E001"/>
    <x v="2"/>
    <d v="1899-12-30T00:33:27"/>
    <d v="1899-12-30T00:35:53"/>
    <n v="9"/>
    <x v="15"/>
    <x v="3"/>
    <x v="2"/>
    <n v="0"/>
    <n v="0"/>
    <s v="OK"/>
    <s v="Granel"/>
    <x v="2"/>
    <n v="0"/>
    <s v="F. MALAGA"/>
    <s v="A"/>
    <d v="1899-12-30T00:02:26"/>
    <d v="1899-12-30T00:02:26"/>
    <s v="OK"/>
    <m/>
    <m/>
    <d v="1899-12-30T00:00:00"/>
    <d v="1899-12-30T00:33:27"/>
    <n v="6"/>
    <n v="-1.689814814820001E-3"/>
    <n v="33.450000000004827"/>
    <n v="10"/>
    <s v="Si"/>
  </r>
  <r>
    <s v="CSMA"/>
    <s v="2025010512"/>
    <x v="0"/>
    <s v="ER9004BBK"/>
    <s v="E3824GTP"/>
    <d v="2025-03-14T00:00:00"/>
    <m/>
    <s v="3264"/>
    <x v="36"/>
    <s v="PA"/>
    <s v="S1"/>
    <m/>
    <d v="2025-03-14T00:00:00"/>
    <d v="1899-12-30T09:57:16"/>
    <d v="2025-03-14T00:00:00"/>
    <d v="1899-12-30T09:54:50"/>
    <d v="2025-03-14T00:00:00"/>
    <d v="1899-12-30T10:25:59"/>
    <x v="0"/>
    <s v="RFCPI"/>
    <s v="7022045242"/>
    <s v="FBO"/>
    <d v="1899-12-30T00:33:35"/>
    <d v="1899-12-30T00:31:09"/>
    <d v="1899-12-30T00:02:26"/>
    <s v="Granel"/>
    <s v="E001"/>
    <x v="2"/>
    <d v="1899-12-30T00:28:43"/>
    <d v="1899-12-30T00:31:09"/>
    <n v="9"/>
    <x v="15"/>
    <x v="3"/>
    <x v="2"/>
    <n v="0"/>
    <n v="0"/>
    <s v="OK"/>
    <s v="Granel"/>
    <x v="2"/>
    <n v="0"/>
    <s v="F. MALAGA"/>
    <s v="A"/>
    <d v="1899-12-30T00:02:26"/>
    <d v="1899-12-30T00:02:26"/>
    <s v="OK"/>
    <m/>
    <m/>
    <d v="1899-12-30T00:00:00"/>
    <d v="1899-12-30T00:28:43"/>
    <n v="6"/>
    <n v="-1.689814814820001E-3"/>
    <n v="28.716666666667265"/>
    <n v="10"/>
    <s v="Si"/>
  </r>
  <r>
    <s v="CSMA"/>
    <s v="2025010509"/>
    <x v="0"/>
    <s v="ER0860BBM"/>
    <s v="E5730JVY"/>
    <d v="2025-03-14T00:00:00"/>
    <m/>
    <s v="3262"/>
    <x v="40"/>
    <s v="PA"/>
    <s v="S6"/>
    <m/>
    <d v="2025-03-14T00:00:00"/>
    <d v="1899-12-30T09:52:43"/>
    <d v="2025-03-14T00:00:00"/>
    <d v="1899-12-30T09:50:16"/>
    <d v="2025-03-14T00:00:00"/>
    <d v="1899-12-30T10:27:25"/>
    <x v="0"/>
    <s v="RFCPI"/>
    <s v="7022045243"/>
    <s v="FBO"/>
    <d v="1899-12-30T00:39:36"/>
    <d v="1899-12-30T00:37:09"/>
    <d v="1899-12-30T00:02:27"/>
    <s v="Granel"/>
    <s v="E001"/>
    <x v="2"/>
    <d v="1899-12-30T00:34:42"/>
    <d v="1899-12-30T00:37:09"/>
    <n v="9"/>
    <x v="15"/>
    <x v="3"/>
    <x v="2"/>
    <n v="0"/>
    <n v="0"/>
    <s v="OK"/>
    <s v="Granel"/>
    <x v="2"/>
    <n v="0"/>
    <s v="F. MALAGA"/>
    <s v="A"/>
    <d v="1899-12-30T00:02:27"/>
    <d v="1899-12-30T00:02:27"/>
    <s v="OK"/>
    <m/>
    <m/>
    <d v="1899-12-30T00:00:00"/>
    <d v="1899-12-30T00:34:42"/>
    <n v="6"/>
    <n v="-1.7013888888899875E-3"/>
    <n v="34.699999999996791"/>
    <n v="10"/>
    <s v="Si"/>
  </r>
  <r>
    <s v="CSMA"/>
    <s v="2025010515"/>
    <x v="0"/>
    <s v="ER5973BBL"/>
    <s v="E0247JRH"/>
    <d v="2025-03-14T00:00:00"/>
    <m/>
    <s v="3260"/>
    <x v="41"/>
    <s v="PA"/>
    <s v="S8"/>
    <m/>
    <d v="2025-03-14T00:00:00"/>
    <d v="1899-12-30T10:17:00"/>
    <d v="2025-03-14T00:00:00"/>
    <d v="1899-12-30T10:14:34"/>
    <d v="2025-03-14T00:00:00"/>
    <d v="1899-12-30T10:42:24"/>
    <x v="0"/>
    <s v="RFCPI"/>
    <s v="7022045244"/>
    <s v="EXW"/>
    <d v="1899-12-30T00:30:16"/>
    <d v="1899-12-30T00:27:50"/>
    <d v="1899-12-30T00:02:26"/>
    <s v="Granel"/>
    <s v="E001"/>
    <x v="1"/>
    <d v="1899-12-30T00:25:24"/>
    <d v="1899-12-30T00:27:50"/>
    <n v="10"/>
    <x v="15"/>
    <x v="3"/>
    <x v="2"/>
    <n v="0"/>
    <n v="0"/>
    <s v="OK"/>
    <s v="Granel"/>
    <x v="2"/>
    <n v="0"/>
    <s v="F. MALAGA"/>
    <s v="A"/>
    <d v="1899-12-30T00:02:26"/>
    <d v="1899-12-30T00:02:26"/>
    <s v="OK"/>
    <m/>
    <m/>
    <d v="1899-12-30T00:00:00"/>
    <d v="1899-12-30T00:25:24"/>
    <n v="6"/>
    <n v="-1.6898148148099534E-3"/>
    <n v="25.400000000001651"/>
    <n v="10"/>
    <s v="Si"/>
  </r>
  <r>
    <s v="CSMA"/>
    <s v="2025010528"/>
    <x v="0"/>
    <s v="ER4428BCL"/>
    <s v="E1213JRC"/>
    <d v="2025-03-14T00:00:00"/>
    <m/>
    <s v="3283"/>
    <x v="37"/>
    <s v="PA"/>
    <s v="PA"/>
    <m/>
    <d v="2025-03-14T00:00:00"/>
    <d v="1899-12-30T10:36:18"/>
    <d v="2025-03-14T00:00:00"/>
    <d v="1899-12-30T10:33:50"/>
    <d v="2025-03-14T00:00:00"/>
    <d v="1899-12-30T11:03:39"/>
    <x v="0"/>
    <s v="RFCPI"/>
    <s v="7022045246"/>
    <s v="FBO"/>
    <d v="1899-12-30T00:32:17"/>
    <d v="1899-12-30T00:29:49"/>
    <d v="1899-12-30T00:02:28"/>
    <s v="Ensacado"/>
    <s v="E002"/>
    <x v="2"/>
    <d v="1899-12-30T00:27:21"/>
    <d v="1899-12-30T00:29:49"/>
    <n v="10"/>
    <x v="15"/>
    <x v="3"/>
    <x v="1"/>
    <n v="0"/>
    <n v="0"/>
    <s v="OK"/>
    <s v="Ensacado"/>
    <x v="2"/>
    <n v="0"/>
    <s v="F. MALAGA"/>
    <s v="A"/>
    <d v="1899-12-30T00:02:28"/>
    <d v="1899-12-30T00:02:28"/>
    <s v="OK"/>
    <m/>
    <m/>
    <d v="1899-12-30T00:00:00"/>
    <d v="1899-12-30T00:27:21"/>
    <n v="6"/>
    <n v="-1.7129629629600296E-3"/>
    <n v="27.350000000006354"/>
    <n v="11"/>
    <s v="Si"/>
  </r>
  <r>
    <s v="CSMA"/>
    <s v="2025010522"/>
    <x v="0"/>
    <s v="ER8880BDL"/>
    <s v="E1376KSX"/>
    <d v="2025-03-14T00:00:00"/>
    <m/>
    <s v="3262"/>
    <x v="40"/>
    <s v="PA"/>
    <s v="S6"/>
    <m/>
    <d v="2025-03-14T00:00:00"/>
    <d v="1899-12-30T10:29:18"/>
    <d v="2025-03-14T00:00:00"/>
    <d v="1899-12-30T10:26:51"/>
    <d v="2025-03-14T00:00:00"/>
    <d v="1899-12-30T11:09:48"/>
    <x v="0"/>
    <s v="RFCPI"/>
    <s v="7022045247"/>
    <s v="EXW"/>
    <d v="1899-12-30T00:45:24"/>
    <d v="1899-12-30T00:42:57"/>
    <d v="1899-12-30T00:02:27"/>
    <s v="Granel"/>
    <s v="E001"/>
    <x v="1"/>
    <d v="1899-12-30T00:40:30"/>
    <d v="1899-12-30T00:42:57"/>
    <n v="10"/>
    <x v="15"/>
    <x v="3"/>
    <x v="2"/>
    <n v="0"/>
    <n v="0"/>
    <s v="OK"/>
    <s v="Granel"/>
    <x v="2"/>
    <n v="0"/>
    <s v="F. MALAGA"/>
    <s v="A"/>
    <d v="1899-12-30T00:02:27"/>
    <d v="1899-12-30T00:02:27"/>
    <s v="OK"/>
    <m/>
    <m/>
    <d v="1899-12-30T00:00:00"/>
    <d v="1899-12-30T00:40:30"/>
    <n v="6"/>
    <n v="-1.7013888888899875E-3"/>
    <n v="40.500000000000014"/>
    <n v="11"/>
    <s v="Si"/>
  </r>
  <r>
    <s v="CSMA"/>
    <s v="2025010527"/>
    <x v="0"/>
    <s v="ER8349BDL"/>
    <s v="E9043KYN"/>
    <d v="2025-03-14T00:00:00"/>
    <m/>
    <s v="3264"/>
    <x v="36"/>
    <s v="PA"/>
    <s v="S1"/>
    <m/>
    <d v="2025-03-14T00:00:00"/>
    <d v="1899-12-30T10:32:46"/>
    <d v="2025-03-14T00:00:00"/>
    <d v="1899-12-30T10:30:19"/>
    <d v="2025-03-14T00:00:00"/>
    <d v="1899-12-30T11:13:02"/>
    <x v="0"/>
    <s v="RFCPI"/>
    <s v="7022045248"/>
    <s v="EXW"/>
    <d v="1899-12-30T00:45:10"/>
    <d v="1899-12-30T00:42:43"/>
    <d v="1899-12-30T00:02:27"/>
    <s v="Granel"/>
    <s v="E001"/>
    <x v="1"/>
    <d v="1899-12-30T00:40:16"/>
    <d v="1899-12-30T00:42:43"/>
    <n v="10"/>
    <x v="15"/>
    <x v="3"/>
    <x v="2"/>
    <n v="0"/>
    <n v="0"/>
    <s v="OK"/>
    <s v="Granel"/>
    <x v="2"/>
    <n v="0"/>
    <s v="F. MALAGA"/>
    <s v="A"/>
    <d v="1899-12-30T00:02:27"/>
    <d v="1899-12-30T00:02:27"/>
    <s v="OK"/>
    <m/>
    <m/>
    <d v="1899-12-30T00:00:00"/>
    <d v="1899-12-30T00:40:16"/>
    <n v="6"/>
    <n v="-1.7013888888899875E-3"/>
    <n v="40.266666666662438"/>
    <n v="11"/>
    <s v="Si"/>
  </r>
  <r>
    <s v="CSMA"/>
    <s v="2025010534"/>
    <x v="0"/>
    <s v="ER8221BBJ"/>
    <s v="E3888GZR"/>
    <d v="2025-03-14T00:00:00"/>
    <m/>
    <s v="3269"/>
    <x v="35"/>
    <s v="PA"/>
    <s v="S2"/>
    <m/>
    <d v="2025-03-14T00:00:00"/>
    <d v="1899-12-30T10:51:48"/>
    <d v="2025-03-14T00:00:00"/>
    <d v="1899-12-30T10:49:21"/>
    <d v="2025-03-14T00:00:00"/>
    <d v="1899-12-30T11:24:58"/>
    <x v="0"/>
    <s v="RFCPI"/>
    <s v="7022045249"/>
    <s v="EXW"/>
    <d v="1899-12-30T00:38:04"/>
    <d v="1899-12-30T00:35:37"/>
    <d v="1899-12-30T00:02:27"/>
    <s v="Granel"/>
    <s v="E001"/>
    <x v="1"/>
    <d v="1899-12-30T00:33:10"/>
    <d v="1899-12-30T00:35:37"/>
    <n v="10"/>
    <x v="15"/>
    <x v="3"/>
    <x v="2"/>
    <n v="0"/>
    <n v="0"/>
    <s v="OK"/>
    <s v="Granel"/>
    <x v="2"/>
    <n v="0"/>
    <s v="F. MALAGA"/>
    <s v="A"/>
    <d v="1899-12-30T00:02:27"/>
    <d v="1899-12-30T00:02:27"/>
    <s v="OK"/>
    <m/>
    <m/>
    <d v="1899-12-30T00:00:00"/>
    <d v="1899-12-30T00:33:10"/>
    <n v="6"/>
    <n v="-1.7013888888899875E-3"/>
    <n v="33.166666666670437"/>
    <n v="11"/>
    <s v="Si"/>
  </r>
  <r>
    <s v="CSMA"/>
    <s v="2025010531"/>
    <x v="0"/>
    <s v="ER0272BBT"/>
    <s v="E2254MLP"/>
    <d v="2025-03-14T00:00:00"/>
    <m/>
    <s v="3269"/>
    <x v="35"/>
    <s v="PA"/>
    <s v="S2"/>
    <m/>
    <d v="2025-03-14T00:00:00"/>
    <d v="1899-12-30T10:39:37"/>
    <d v="2025-03-14T00:00:00"/>
    <d v="1899-12-30T10:37:10"/>
    <d v="2025-03-14T00:00:00"/>
    <d v="1899-12-30T11:26:46"/>
    <x v="0"/>
    <s v="RFCPI"/>
    <s v="7022045250"/>
    <s v="FBO"/>
    <d v="1899-12-30T00:52:03"/>
    <d v="1899-12-30T00:49:36"/>
    <d v="1899-12-30T00:02:27"/>
    <s v="Granel"/>
    <s v="E001"/>
    <x v="2"/>
    <d v="1899-12-30T00:47:09"/>
    <d v="1899-12-30T00:49:36"/>
    <n v="10"/>
    <x v="15"/>
    <x v="3"/>
    <x v="2"/>
    <n v="0"/>
    <n v="0"/>
    <s v="OK"/>
    <s v="Granel"/>
    <x v="2"/>
    <n v="0"/>
    <s v="F. MALAGA"/>
    <s v="B"/>
    <d v="1899-12-30T00:02:27"/>
    <d v="1899-12-30T00:02:27"/>
    <s v="OK"/>
    <m/>
    <m/>
    <d v="1899-12-30T00:00:00"/>
    <d v="1899-12-30T00:47:09"/>
    <n v="6"/>
    <n v="-1.701388888890043E-3"/>
    <n v="47.15000000000633"/>
    <n v="11"/>
    <s v="No"/>
  </r>
  <r>
    <s v="CSMA"/>
    <s v="2025010532"/>
    <x v="0"/>
    <s v="ECO01570R"/>
    <s v="E5872LKM"/>
    <d v="2025-03-14T00:00:00"/>
    <m/>
    <s v="3283"/>
    <x v="37"/>
    <s v="PA"/>
    <s v="PA"/>
    <m/>
    <d v="2025-03-14T00:00:00"/>
    <d v="1899-12-30T10:45:08"/>
    <d v="2025-03-14T00:00:00"/>
    <d v="1899-12-30T10:42:40"/>
    <d v="2025-03-14T00:00:00"/>
    <d v="1899-12-30T11:27:14"/>
    <x v="0"/>
    <s v="RFCPI"/>
    <s v="7022045251"/>
    <s v="EXW"/>
    <d v="1899-12-30T00:47:02"/>
    <d v="1899-12-30T00:44:34"/>
    <d v="1899-12-30T00:02:28"/>
    <s v="Ensacado"/>
    <s v="E002"/>
    <x v="1"/>
    <d v="1899-12-30T00:42:06"/>
    <d v="1899-12-30T00:44:34"/>
    <n v="10"/>
    <x v="15"/>
    <x v="3"/>
    <x v="1"/>
    <n v="0"/>
    <n v="0"/>
    <s v="OK"/>
    <s v="Ensacado"/>
    <x v="2"/>
    <n v="0"/>
    <s v="F. MALAGA"/>
    <s v="A"/>
    <d v="1899-12-30T00:02:28"/>
    <d v="1899-12-30T00:02:28"/>
    <s v="OK"/>
    <m/>
    <m/>
    <d v="1899-12-30T00:00:00"/>
    <d v="1899-12-30T00:42:06"/>
    <n v="6"/>
    <n v="-1.7129629629599741E-3"/>
    <n v="42.099999999998424"/>
    <n v="11"/>
    <s v="Si"/>
  </r>
  <r>
    <s v="CSMA"/>
    <s v="2025010536"/>
    <x v="0"/>
    <s v="ER7252BBV"/>
    <s v="E3178LFN"/>
    <d v="2025-03-14T00:00:00"/>
    <m/>
    <s v="3260"/>
    <x v="41"/>
    <s v="PA"/>
    <s v="S8"/>
    <m/>
    <d v="2025-03-14T00:00:00"/>
    <d v="1899-12-30T11:02:30"/>
    <d v="2025-03-14T00:00:00"/>
    <d v="1899-12-30T11:00:04"/>
    <d v="2025-03-14T00:00:00"/>
    <d v="1899-12-30T11:30:44"/>
    <x v="0"/>
    <s v="RFCPI"/>
    <s v="7022045252"/>
    <s v="EXW"/>
    <d v="1899-12-30T00:33:06"/>
    <d v="1899-12-30T00:30:40"/>
    <d v="1899-12-30T00:02:26"/>
    <s v="Granel"/>
    <s v="E001"/>
    <x v="1"/>
    <d v="1899-12-30T00:28:14"/>
    <d v="1899-12-30T00:30:40"/>
    <n v="11"/>
    <x v="15"/>
    <x v="3"/>
    <x v="2"/>
    <n v="0"/>
    <n v="0"/>
    <s v="OK"/>
    <s v="Granel"/>
    <x v="2"/>
    <n v="0"/>
    <s v="F. MALAGA"/>
    <s v="A"/>
    <d v="1899-12-30T00:02:26"/>
    <d v="1899-12-30T00:02:26"/>
    <s v="OK"/>
    <m/>
    <m/>
    <d v="1899-12-30T00:00:00"/>
    <d v="1899-12-30T00:28:14"/>
    <n v="6"/>
    <n v="-1.6898148148099534E-3"/>
    <n v="28.233333333345634"/>
    <n v="11"/>
    <s v="Si"/>
  </r>
  <r>
    <s v="CSMA"/>
    <s v="2025010535"/>
    <x v="0"/>
    <s v="ER9151BBT"/>
    <s v="E8976JGF"/>
    <d v="2025-03-14T00:00:00"/>
    <m/>
    <s v="3264"/>
    <x v="36"/>
    <s v="PA"/>
    <s v="S1"/>
    <m/>
    <d v="2025-03-14T00:00:00"/>
    <d v="1899-12-30T10:55:48"/>
    <d v="2025-03-14T00:00:00"/>
    <d v="1899-12-30T10:53:21"/>
    <d v="2025-03-14T00:00:00"/>
    <d v="1899-12-30T11:39:22"/>
    <x v="0"/>
    <s v="RFCPI"/>
    <s v="7022045253"/>
    <s v="EXW"/>
    <d v="1899-12-30T00:48:28"/>
    <d v="1899-12-30T00:46:01"/>
    <d v="1899-12-30T00:02:27"/>
    <s v="Granel"/>
    <s v="E001"/>
    <x v="1"/>
    <d v="1899-12-30T00:43:34"/>
    <d v="1899-12-30T00:46:01"/>
    <n v="10"/>
    <x v="15"/>
    <x v="3"/>
    <x v="2"/>
    <n v="0"/>
    <n v="0"/>
    <s v="OK"/>
    <s v="Granel"/>
    <x v="2"/>
    <n v="0"/>
    <s v="F. MALAGA"/>
    <s v="A"/>
    <d v="1899-12-30T00:02:27"/>
    <d v="1899-12-30T00:02:27"/>
    <s v="OK"/>
    <m/>
    <m/>
    <d v="1899-12-30T00:00:00"/>
    <d v="1899-12-30T00:43:34"/>
    <n v="6"/>
    <n v="-1.701388888890043E-3"/>
    <n v="43.566666666667189"/>
    <n v="11"/>
    <s v="Si"/>
  </r>
  <r>
    <s v="CSMA"/>
    <s v="2025010540"/>
    <x v="0"/>
    <s v="ER0492BBM"/>
    <s v="E0699MTL"/>
    <d v="2025-03-14T00:00:00"/>
    <m/>
    <s v="3283"/>
    <x v="37"/>
    <s v="PA"/>
    <s v="PA"/>
    <m/>
    <d v="2025-03-14T00:00:00"/>
    <d v="1899-12-30T11:23:34"/>
    <d v="2025-03-14T00:00:00"/>
    <d v="1899-12-30T11:21:09"/>
    <d v="2025-03-14T00:00:00"/>
    <d v="1899-12-30T11:45:44"/>
    <x v="0"/>
    <s v="RFCPI"/>
    <s v="7022045254"/>
    <s v="EXW"/>
    <d v="1899-12-30T00:27:00"/>
    <d v="1899-12-30T00:24:35"/>
    <d v="1899-12-30T00:02:25"/>
    <s v="Ensacado"/>
    <s v="E002"/>
    <x v="1"/>
    <d v="1899-12-30T00:22:10"/>
    <d v="1899-12-30T00:24:35"/>
    <n v="11"/>
    <x v="15"/>
    <x v="3"/>
    <x v="1"/>
    <n v="0"/>
    <n v="0"/>
    <s v="OK"/>
    <s v="Ensacado"/>
    <x v="2"/>
    <n v="0"/>
    <s v="F. MALAGA"/>
    <s v="A"/>
    <d v="1899-12-30T00:02:25"/>
    <d v="1899-12-30T00:02:25"/>
    <s v="OK"/>
    <m/>
    <m/>
    <d v="1899-12-30T00:00:00"/>
    <d v="1899-12-30T00:22:10"/>
    <n v="6"/>
    <n v="-1.6782407407400224E-3"/>
    <n v="22.166666666668799"/>
    <n v="11"/>
    <s v="Si"/>
  </r>
  <r>
    <s v="CSMA"/>
    <s v="2025010542"/>
    <x v="0"/>
    <s v="ER9154BBC"/>
    <s v="E0974JKJ"/>
    <d v="2025-03-14T00:00:00"/>
    <m/>
    <s v="3264"/>
    <x v="36"/>
    <s v="PA"/>
    <s v="S1"/>
    <m/>
    <d v="2025-03-14T00:00:00"/>
    <d v="1899-12-30T11:28:01"/>
    <d v="2025-03-14T00:00:00"/>
    <d v="1899-12-30T11:25:35"/>
    <d v="2025-03-14T00:00:00"/>
    <d v="1899-12-30T11:56:53"/>
    <x v="0"/>
    <s v="RFCPI"/>
    <s v="7022045255"/>
    <s v="FBO"/>
    <d v="1899-12-30T00:33:44"/>
    <d v="1899-12-30T00:31:18"/>
    <d v="1899-12-30T00:02:26"/>
    <s v="Granel"/>
    <s v="E001"/>
    <x v="2"/>
    <d v="1899-12-30T00:28:52"/>
    <d v="1899-12-30T00:31:18"/>
    <n v="11"/>
    <x v="15"/>
    <x v="3"/>
    <x v="2"/>
    <n v="0"/>
    <n v="0"/>
    <s v="OK"/>
    <s v="Granel"/>
    <x v="2"/>
    <n v="0"/>
    <s v="F. MALAGA"/>
    <s v="A"/>
    <d v="1899-12-30T00:02:26"/>
    <d v="1899-12-30T00:02:26"/>
    <s v="OK"/>
    <m/>
    <m/>
    <d v="1899-12-30T00:00:00"/>
    <d v="1899-12-30T00:28:52"/>
    <n v="6"/>
    <n v="-1.6898148148100089E-3"/>
    <n v="28.866666666672003"/>
    <n v="11"/>
    <s v="Si"/>
  </r>
  <r>
    <s v="CSMA"/>
    <s v="2025010541"/>
    <x v="0"/>
    <s v="ER6277BBS"/>
    <s v="E1409KFR"/>
    <d v="2025-03-14T00:00:00"/>
    <m/>
    <s v="3283"/>
    <x v="37"/>
    <s v="PA"/>
    <s v="PA"/>
    <m/>
    <d v="2025-03-14T00:00:00"/>
    <d v="1899-12-30T11:27:29"/>
    <d v="2025-03-14T00:00:00"/>
    <d v="1899-12-30T11:25:06"/>
    <d v="2025-03-14T00:00:00"/>
    <d v="1899-12-30T12:07:40"/>
    <x v="0"/>
    <s v="RFCPI"/>
    <s v="7022045256"/>
    <s v="EXW"/>
    <d v="1899-12-30T00:44:57"/>
    <d v="1899-12-30T00:42:34"/>
    <d v="1899-12-30T00:02:23"/>
    <s v="Ensacado"/>
    <s v="E002"/>
    <x v="1"/>
    <d v="1899-12-30T00:40:11"/>
    <d v="1899-12-30T00:42:34"/>
    <n v="11"/>
    <x v="15"/>
    <x v="3"/>
    <x v="1"/>
    <n v="0"/>
    <n v="0"/>
    <s v="OK"/>
    <s v="Ensacado"/>
    <x v="2"/>
    <n v="0"/>
    <s v="F. MALAGA"/>
    <s v="A"/>
    <d v="1899-12-30T00:02:23"/>
    <d v="1899-12-30T00:02:23"/>
    <s v="OK"/>
    <m/>
    <m/>
    <d v="1899-12-30T00:00:00"/>
    <d v="1899-12-30T00:40:11"/>
    <n v="6"/>
    <n v="-1.6550925925900017E-3"/>
    <n v="40.183333333329593"/>
    <n v="12"/>
    <s v="Si"/>
  </r>
  <r>
    <s v="CSMA"/>
    <s v="2025010551"/>
    <x v="0"/>
    <s v="ER0013BDS"/>
    <s v="E0472MWT"/>
    <d v="2025-03-14T00:00:00"/>
    <m/>
    <s v="3262"/>
    <x v="40"/>
    <s v="PA"/>
    <s v="S6"/>
    <m/>
    <d v="2025-03-14T00:00:00"/>
    <d v="1899-12-30T12:25:49"/>
    <d v="2025-03-14T00:00:00"/>
    <d v="1899-12-30T12:23:23"/>
    <d v="2025-03-14T00:00:00"/>
    <d v="1899-12-30T12:52:06"/>
    <x v="0"/>
    <s v="RFCPI"/>
    <s v="7022045257"/>
    <s v="EXW"/>
    <d v="1899-12-30T00:31:09"/>
    <d v="1899-12-30T00:28:43"/>
    <d v="1899-12-30T00:02:26"/>
    <s v="Granel"/>
    <s v="E001"/>
    <x v="1"/>
    <d v="1899-12-30T00:26:17"/>
    <d v="1899-12-30T00:28:43"/>
    <n v="12"/>
    <x v="15"/>
    <x v="3"/>
    <x v="2"/>
    <n v="0"/>
    <n v="0"/>
    <s v="OK"/>
    <s v="Granel"/>
    <x v="2"/>
    <n v="0"/>
    <s v="F. MALAGA"/>
    <s v="A"/>
    <d v="1899-12-30T00:02:26"/>
    <d v="1899-12-30T00:02:26"/>
    <s v="OK"/>
    <m/>
    <m/>
    <d v="1899-12-30T00:00:00"/>
    <d v="1899-12-30T00:26:17"/>
    <n v="6"/>
    <n v="-1.6898148148100089E-3"/>
    <n v="26.283333333340853"/>
    <n v="12"/>
    <s v="Si"/>
  </r>
  <r>
    <s v="CSMA"/>
    <s v="2025010548"/>
    <x v="0"/>
    <s v="ER1313BCZ"/>
    <s v="E8928KBN"/>
    <d v="2025-03-14T00:00:00"/>
    <m/>
    <s v="3283"/>
    <x v="37"/>
    <s v="PA"/>
    <s v="PA"/>
    <m/>
    <d v="2025-03-14T00:00:00"/>
    <d v="1899-12-30T12:13:00"/>
    <d v="2025-03-14T00:00:00"/>
    <d v="1899-12-30T12:10:34"/>
    <d v="2025-03-14T00:00:00"/>
    <d v="1899-12-30T12:56:58"/>
    <x v="0"/>
    <s v="RFCPI"/>
    <s v="7022045259"/>
    <s v="EXW"/>
    <d v="1899-12-30T00:48:50"/>
    <d v="1899-12-30T00:46:24"/>
    <d v="1899-12-30T00:02:26"/>
    <s v="Ensacado"/>
    <s v="E002"/>
    <x v="1"/>
    <d v="1899-12-30T00:43:58"/>
    <d v="1899-12-30T00:46:24"/>
    <n v="12"/>
    <x v="15"/>
    <x v="3"/>
    <x v="1"/>
    <n v="0"/>
    <n v="0"/>
    <s v="OK"/>
    <s v="Ensacado"/>
    <x v="2"/>
    <n v="0"/>
    <s v="F. MALAGA"/>
    <s v="A"/>
    <d v="1899-12-30T00:02:26"/>
    <d v="1899-12-30T00:02:26"/>
    <s v="OK"/>
    <m/>
    <m/>
    <d v="1899-12-30T00:00:00"/>
    <d v="1899-12-30T00:43:58"/>
    <n v="6"/>
    <n v="-1.689814814820001E-3"/>
    <n v="43.966666666670449"/>
    <n v="12"/>
    <s v="Si"/>
  </r>
  <r>
    <s v="CSMA"/>
    <s v="2025010552"/>
    <x v="0"/>
    <s v="ER0271BBT"/>
    <s v="E3861LZF"/>
    <d v="2025-03-14T00:00:00"/>
    <m/>
    <s v="3269"/>
    <x v="35"/>
    <s v="PA"/>
    <s v="S2"/>
    <m/>
    <d v="2025-03-14T00:00:00"/>
    <d v="1899-12-30T12:36:28"/>
    <d v="2025-03-14T00:00:00"/>
    <d v="1899-12-30T12:34:02"/>
    <d v="2025-03-14T00:00:00"/>
    <d v="1899-12-30T13:04:03"/>
    <x v="0"/>
    <s v="RFCPI"/>
    <s v="7022045260"/>
    <s v="FBO"/>
    <d v="1899-12-30T00:32:27"/>
    <d v="1899-12-30T00:30:01"/>
    <d v="1899-12-30T00:02:26"/>
    <s v="Granel"/>
    <s v="E001"/>
    <x v="2"/>
    <d v="1899-12-30T00:27:35"/>
    <d v="1899-12-30T00:30:01"/>
    <n v="12"/>
    <x v="15"/>
    <x v="3"/>
    <x v="2"/>
    <n v="0"/>
    <n v="0"/>
    <s v="OK"/>
    <s v="Granel"/>
    <x v="2"/>
    <n v="0"/>
    <s v="F. MALAGA"/>
    <s v="A"/>
    <d v="1899-12-30T00:02:26"/>
    <d v="1899-12-30T00:02:26"/>
    <s v="OK"/>
    <m/>
    <m/>
    <d v="1899-12-30T00:00:00"/>
    <d v="1899-12-30T00:27:35"/>
    <n v="6"/>
    <n v="-1.6898148148100089E-3"/>
    <n v="27.583333333343933"/>
    <n v="13"/>
    <s v="Si"/>
  </r>
  <r>
    <s v="CSMA"/>
    <s v="2025010556"/>
    <x v="0"/>
    <s v="ER4551BBJ"/>
    <s v="E6688FFY"/>
    <d v="2025-03-14T00:00:00"/>
    <m/>
    <s v="3283"/>
    <x v="37"/>
    <s v="PA"/>
    <s v="PA"/>
    <m/>
    <d v="2025-03-14T00:00:00"/>
    <d v="1899-12-30T12:48:45"/>
    <d v="2025-03-14T00:00:00"/>
    <d v="1899-12-30T12:46:19"/>
    <d v="2025-03-14T00:00:00"/>
    <d v="1899-12-30T13:10:30"/>
    <x v="0"/>
    <s v="RFCPI"/>
    <s v="7022045261"/>
    <s v="FBO"/>
    <d v="1899-12-30T00:26:37"/>
    <d v="1899-12-30T00:24:11"/>
    <d v="1899-12-30T00:02:26"/>
    <s v="Ensacado"/>
    <s v="E002"/>
    <x v="2"/>
    <d v="1899-12-30T00:21:45"/>
    <d v="1899-12-30T00:24:11"/>
    <n v="12"/>
    <x v="15"/>
    <x v="3"/>
    <x v="1"/>
    <n v="0"/>
    <n v="0"/>
    <s v="OK"/>
    <s v="Ensacado"/>
    <x v="2"/>
    <n v="0"/>
    <s v="F. MALAGA"/>
    <s v="A"/>
    <d v="1899-12-30T00:02:26"/>
    <d v="1899-12-30T00:02:26"/>
    <s v="OK"/>
    <m/>
    <m/>
    <d v="1899-12-30T00:00:00"/>
    <d v="1899-12-30T00:21:45"/>
    <n v="6"/>
    <n v="-1.689814814820001E-3"/>
    <n v="21.74999999999045"/>
    <n v="13"/>
    <s v="Si"/>
  </r>
  <r>
    <s v="CSMA"/>
    <s v="2025010554"/>
    <x v="0"/>
    <s v="ER4228BBT"/>
    <s v="E1228KBR"/>
    <d v="2025-03-14T00:00:00"/>
    <m/>
    <s v="3260"/>
    <x v="41"/>
    <s v="PA"/>
    <s v="S8"/>
    <m/>
    <d v="2025-03-14T00:00:00"/>
    <d v="1899-12-30T12:47:30"/>
    <d v="2025-03-14T00:00:00"/>
    <d v="1899-12-30T12:45:04"/>
    <d v="2025-03-14T00:00:00"/>
    <d v="1899-12-30T13:13:15"/>
    <x v="0"/>
    <s v="RFCPI"/>
    <s v="7022045262"/>
    <s v="EXW"/>
    <d v="1899-12-30T00:30:37"/>
    <d v="1899-12-30T00:28:11"/>
    <d v="1899-12-30T00:02:26"/>
    <s v="Granel"/>
    <s v="E001"/>
    <x v="1"/>
    <d v="1899-12-30T00:25:45"/>
    <d v="1899-12-30T00:28:11"/>
    <n v="12"/>
    <x v="15"/>
    <x v="3"/>
    <x v="2"/>
    <n v="0"/>
    <n v="0"/>
    <s v="OK"/>
    <s v="Granel"/>
    <x v="2"/>
    <n v="0"/>
    <s v="F. MALAGA"/>
    <s v="A"/>
    <d v="1899-12-30T00:02:26"/>
    <d v="1899-12-30T00:02:26"/>
    <s v="OK"/>
    <m/>
    <m/>
    <d v="1899-12-30T00:00:00"/>
    <d v="1899-12-30T00:25:45"/>
    <n v="6"/>
    <n v="-1.6898148148100089E-3"/>
    <n v="25.750000000007862"/>
    <n v="13"/>
    <s v="Si"/>
  </r>
  <r>
    <s v="CSMA"/>
    <s v="2025010559"/>
    <x v="0"/>
    <s v="ER7400BBF"/>
    <s v="E8916KGF"/>
    <d v="2025-03-14T00:00:00"/>
    <m/>
    <s v="3264"/>
    <x v="36"/>
    <s v="PA"/>
    <s v="S1"/>
    <m/>
    <d v="2025-03-14T00:00:00"/>
    <d v="1899-12-30T13:19:20"/>
    <d v="2025-03-14T00:00:00"/>
    <d v="1899-12-30T13:16:52"/>
    <d v="2025-03-14T00:00:00"/>
    <d v="1899-12-30T13:40:28"/>
    <x v="0"/>
    <s v="RFCPI"/>
    <s v="7022045263"/>
    <s v="FBO"/>
    <d v="1899-12-30T00:26:04"/>
    <d v="1899-12-30T00:23:36"/>
    <d v="1899-12-30T00:02:28"/>
    <s v="Granel"/>
    <s v="E001"/>
    <x v="2"/>
    <d v="1899-12-30T00:21:08"/>
    <d v="1899-12-30T00:23:36"/>
    <n v="13"/>
    <x v="15"/>
    <x v="3"/>
    <x v="2"/>
    <n v="0"/>
    <n v="0"/>
    <s v="OK"/>
    <s v="Granel"/>
    <x v="2"/>
    <n v="0"/>
    <s v="F. MALAGA"/>
    <s v="A"/>
    <d v="1899-12-30T00:02:28"/>
    <d v="1899-12-30T00:02:28"/>
    <s v="OK"/>
    <m/>
    <m/>
    <d v="1899-12-30T00:00:00"/>
    <d v="1899-12-30T00:21:08"/>
    <n v="6"/>
    <n v="-1.7129629629599741E-3"/>
    <n v="21.133333333339088"/>
    <n v="13"/>
    <s v="Si"/>
  </r>
  <r>
    <s v="CSMA"/>
    <s v="2025010557"/>
    <x v="0"/>
    <s v="ER0936BBS"/>
    <s v="E1632JZF"/>
    <d v="2025-03-14T00:00:00"/>
    <m/>
    <s v="3269"/>
    <x v="35"/>
    <s v="PA"/>
    <s v="S2"/>
    <m/>
    <d v="2025-03-14T00:00:00"/>
    <d v="1899-12-30T13:07:14"/>
    <d v="2025-03-14T00:00:00"/>
    <d v="1899-12-30T13:04:47"/>
    <d v="2025-03-14T00:00:00"/>
    <d v="1899-12-30T13:48:07"/>
    <x v="0"/>
    <s v="RFCPI"/>
    <s v="7022045264"/>
    <s v="FBO"/>
    <d v="1899-12-30T00:45:47"/>
    <d v="1899-12-30T00:43:20"/>
    <d v="1899-12-30T00:02:27"/>
    <s v="Granel"/>
    <s v="E001"/>
    <x v="2"/>
    <d v="1899-12-30T00:40:53"/>
    <d v="1899-12-30T00:43:20"/>
    <n v="13"/>
    <x v="15"/>
    <x v="3"/>
    <x v="2"/>
    <n v="0"/>
    <n v="0"/>
    <s v="OK"/>
    <s v="Granel"/>
    <x v="2"/>
    <n v="0"/>
    <s v="F. MALAGA"/>
    <s v="A"/>
    <d v="1899-12-30T00:02:27"/>
    <d v="1899-12-30T00:02:27"/>
    <s v="OK"/>
    <m/>
    <m/>
    <d v="1899-12-30T00:00:00"/>
    <d v="1899-12-30T00:40:53"/>
    <n v="6"/>
    <n v="-1.701388888880051E-3"/>
    <n v="40.883333333342335"/>
    <n v="13"/>
    <s v="Si"/>
  </r>
  <r>
    <s v="CSMA"/>
    <s v="2025010560"/>
    <x v="0"/>
    <s v="ER9154BBC"/>
    <s v="E0974JKJ"/>
    <d v="2025-03-14T00:00:00"/>
    <m/>
    <s v="3264"/>
    <x v="36"/>
    <s v="PA"/>
    <s v="S1"/>
    <m/>
    <d v="2025-03-14T00:00:00"/>
    <d v="1899-12-30T13:34:23"/>
    <d v="2025-03-14T00:00:00"/>
    <d v="1899-12-30T13:31:56"/>
    <d v="2025-03-14T00:00:00"/>
    <d v="1899-12-30T14:03:49"/>
    <x v="0"/>
    <s v="RFCPI"/>
    <s v="7022045265"/>
    <s v="FBO"/>
    <d v="1899-12-30T00:34:20"/>
    <d v="1899-12-30T00:31:53"/>
    <d v="1899-12-30T00:02:27"/>
    <s v="Granel"/>
    <s v="E001"/>
    <x v="2"/>
    <d v="1899-12-30T00:29:26"/>
    <d v="1899-12-30T00:31:53"/>
    <n v="13"/>
    <x v="15"/>
    <x v="3"/>
    <x v="2"/>
    <n v="0"/>
    <n v="0"/>
    <s v="OK"/>
    <s v="Granel"/>
    <x v="2"/>
    <n v="0"/>
    <s v="F. MALAGA"/>
    <s v="A"/>
    <d v="1899-12-30T00:02:27"/>
    <d v="1899-12-30T00:02:27"/>
    <s v="OK"/>
    <m/>
    <m/>
    <d v="1899-12-30T00:00:00"/>
    <d v="1899-12-30T00:29:26"/>
    <n v="6"/>
    <n v="-1.701388888890043E-3"/>
    <n v="29.433333333340865"/>
    <n v="14"/>
    <s v="Si"/>
  </r>
  <r>
    <s v="CSMA"/>
    <s v="2025010563"/>
    <x v="0"/>
    <s v="ER0229BBR"/>
    <s v="E0631LTH"/>
    <d v="2025-03-14T00:00:00"/>
    <m/>
    <s v="3264"/>
    <x v="36"/>
    <s v="PA"/>
    <s v="S1"/>
    <m/>
    <d v="2025-03-14T00:00:00"/>
    <d v="1899-12-30T13:49:20"/>
    <d v="2025-03-14T00:00:00"/>
    <d v="1899-12-30T13:46:53"/>
    <d v="2025-03-14T00:00:00"/>
    <d v="1899-12-30T14:12:23"/>
    <x v="0"/>
    <s v="RFCPI"/>
    <s v="7022045266"/>
    <s v="FBO"/>
    <d v="1899-12-30T00:27:57"/>
    <d v="1899-12-30T00:25:30"/>
    <d v="1899-12-30T00:02:27"/>
    <s v="Granel"/>
    <s v="E001"/>
    <x v="2"/>
    <d v="1899-12-30T00:23:03"/>
    <d v="1899-12-30T00:25:30"/>
    <n v="13"/>
    <x v="15"/>
    <x v="3"/>
    <x v="2"/>
    <n v="0"/>
    <n v="0"/>
    <s v="OK"/>
    <s v="Granel"/>
    <x v="2"/>
    <n v="0"/>
    <s v="F. MALAGA"/>
    <s v="A"/>
    <d v="1899-12-30T00:02:27"/>
    <d v="1899-12-30T00:02:27"/>
    <s v="OK"/>
    <m/>
    <m/>
    <d v="1899-12-30T00:00:00"/>
    <d v="1899-12-30T00:23:03"/>
    <n v="6"/>
    <n v="-1.701388888889932E-3"/>
    <n v="23.049999999993691"/>
    <n v="14"/>
    <s v="Si"/>
  </r>
  <r>
    <s v="CSMA"/>
    <s v=""/>
    <x v="0"/>
    <s v="ESG00748R"/>
    <s v="E8228JWJ"/>
    <d v="2025-03-14T00:00:00"/>
    <m/>
    <s v="3263"/>
    <x v="43"/>
    <s v="PA"/>
    <s v="PA"/>
    <m/>
    <d v="2025-03-13T00:00:00"/>
    <d v="1899-12-30T12:11:04"/>
    <d v="2025-03-13T00:00:00"/>
    <d v="1899-12-30T12:11:57"/>
    <d v="2025-03-13T00:00:00"/>
    <d v="1899-12-30T12:13:31"/>
    <x v="250"/>
    <s v="JMUNOZT"/>
    <s v="7022045267"/>
    <s v="FBO"/>
    <d v="1899-12-30T00:02:27"/>
    <d v="1899-12-30T00:01:34"/>
    <d v="1899-12-30T00:00:53"/>
    <s v="Granel"/>
    <s v="E001"/>
    <x v="2"/>
    <d v="1899-12-30T00:02:27"/>
    <d v="1899-12-30T00:01:34"/>
    <n v="12"/>
    <x v="14"/>
    <x v="3"/>
    <x v="2"/>
    <n v="1"/>
    <n v="0"/>
    <s v="KO"/>
    <s v="Granel"/>
    <x v="2"/>
    <n v="1"/>
    <s v="F. MALAGA"/>
    <s v="A"/>
    <d v="1899-12-30T00:00:53"/>
    <d v="1899-12-30T00:00:53"/>
    <s v="OK"/>
    <m/>
    <m/>
    <d v="1899-12-30T00:00:00"/>
    <d v="1899-12-30T00:02:27"/>
    <n v="5"/>
    <d v="1899-12-30T00:00:53"/>
    <n v="2.4499999999871136"/>
    <n v="12"/>
    <s v="Si"/>
  </r>
  <r>
    <s v="CSMA"/>
    <s v="2025010565"/>
    <x v="0"/>
    <s v="ER2858BDR"/>
    <s v="E2363KTK"/>
    <d v="2025-03-14T00:00:00"/>
    <m/>
    <s v="3262"/>
    <x v="40"/>
    <s v="PA"/>
    <s v="S6"/>
    <m/>
    <d v="2025-03-14T00:00:00"/>
    <d v="1899-12-30T13:54:55"/>
    <d v="2025-03-14T00:00:00"/>
    <d v="1899-12-30T13:52:27"/>
    <d v="2025-03-14T00:00:00"/>
    <d v="1899-12-30T14:39:24"/>
    <x v="0"/>
    <s v="RFCPI"/>
    <s v="7022045268"/>
    <s v="FBO"/>
    <d v="1899-12-30T00:49:25"/>
    <d v="1899-12-30T00:46:57"/>
    <d v="1899-12-30T00:02:28"/>
    <s v="Granel"/>
    <s v="E001"/>
    <x v="2"/>
    <d v="1899-12-30T00:44:29"/>
    <d v="1899-12-30T00:46:57"/>
    <n v="13"/>
    <x v="15"/>
    <x v="3"/>
    <x v="2"/>
    <n v="0"/>
    <n v="0"/>
    <s v="OK"/>
    <s v="Granel"/>
    <x v="2"/>
    <n v="0"/>
    <s v="F. MALAGA"/>
    <s v="A"/>
    <d v="1899-12-30T00:02:28"/>
    <d v="1899-12-30T00:02:28"/>
    <s v="OK"/>
    <m/>
    <m/>
    <d v="1899-12-30T00:00:00"/>
    <d v="1899-12-30T00:44:29"/>
    <n v="6"/>
    <n v="-1.7129629629599741E-3"/>
    <n v="44.483333333328027"/>
    <n v="14"/>
    <s v="Si"/>
  </r>
  <r>
    <s v="CSMA"/>
    <s v="2025010566"/>
    <x v="0"/>
    <s v="ER0860BBM"/>
    <s v="E5730JVY"/>
    <d v="2025-03-14T00:00:00"/>
    <m/>
    <s v="3262"/>
    <x v="40"/>
    <s v="PA"/>
    <s v="S6"/>
    <m/>
    <d v="2025-03-14T00:00:00"/>
    <d v="1899-12-30T13:59:07"/>
    <d v="2025-03-14T00:00:00"/>
    <d v="1899-12-30T13:56:40"/>
    <d v="2025-03-14T00:00:00"/>
    <d v="1899-12-30T14:53:07"/>
    <x v="0"/>
    <s v="RFCPI"/>
    <s v="7022045269"/>
    <s v="FBO"/>
    <d v="1899-12-30T00:58:54"/>
    <d v="1899-12-30T00:56:27"/>
    <d v="1899-12-30T00:02:27"/>
    <s v="Granel"/>
    <s v="E001"/>
    <x v="2"/>
    <d v="1899-12-30T00:54:00"/>
    <d v="1899-12-30T00:56:27"/>
    <n v="13"/>
    <x v="15"/>
    <x v="3"/>
    <x v="2"/>
    <n v="0"/>
    <n v="0"/>
    <s v="OK"/>
    <s v="Granel"/>
    <x v="2"/>
    <n v="0"/>
    <s v="F. MALAGA"/>
    <s v="B"/>
    <d v="1899-12-30T00:02:27"/>
    <d v="1899-12-30T00:02:27"/>
    <s v="OK"/>
    <m/>
    <m/>
    <d v="1899-12-30T00:00:00"/>
    <d v="1899-12-30T00:54:00"/>
    <n v="6"/>
    <n v="-1.701388888889932E-3"/>
    <n v="53.999999999999964"/>
    <n v="14"/>
    <s v="No"/>
  </r>
  <r>
    <s v="CSMA"/>
    <s v="2025010570"/>
    <x v="0"/>
    <s v="ER4763BBY"/>
    <s v="E4421MGY"/>
    <d v="2025-03-14T00:00:00"/>
    <m/>
    <s v="3269"/>
    <x v="35"/>
    <s v="PA"/>
    <s v="S2"/>
    <m/>
    <d v="2025-03-14T00:00:00"/>
    <d v="1899-12-30T14:45:15"/>
    <d v="2025-03-14T00:00:00"/>
    <d v="1899-12-30T14:42:48"/>
    <d v="2025-03-14T00:00:00"/>
    <d v="1899-12-30T15:16:11"/>
    <x v="0"/>
    <s v="RFCPI"/>
    <s v="7022045270"/>
    <s v="FBO"/>
    <d v="1899-12-30T00:35:50"/>
    <d v="1899-12-30T00:33:23"/>
    <d v="1899-12-30T00:02:27"/>
    <s v="Granel"/>
    <s v="E001"/>
    <x v="2"/>
    <d v="1899-12-30T00:30:56"/>
    <d v="1899-12-30T00:33:23"/>
    <n v="14"/>
    <x v="15"/>
    <x v="3"/>
    <x v="2"/>
    <n v="0"/>
    <n v="0"/>
    <s v="OK"/>
    <s v="Granel"/>
    <x v="2"/>
    <n v="0"/>
    <s v="F. MALAGA"/>
    <s v="A"/>
    <d v="1899-12-30T00:02:27"/>
    <d v="1899-12-30T00:02:27"/>
    <s v="OK"/>
    <m/>
    <m/>
    <d v="1899-12-30T00:00:00"/>
    <d v="1899-12-30T00:30:56"/>
    <n v="6"/>
    <n v="-1.70138888887994E-3"/>
    <n v="30.933333333345736"/>
    <n v="15"/>
    <s v="Si"/>
  </r>
  <r>
    <s v="CSMA"/>
    <s v="2025010572"/>
    <x v="0"/>
    <s v="ELE02494R"/>
    <s v="E7977MGZ"/>
    <d v="2025-03-14T00:00:00"/>
    <m/>
    <s v="3264"/>
    <x v="36"/>
    <s v="PA"/>
    <s v="S1"/>
    <m/>
    <d v="2025-03-14T00:00:00"/>
    <d v="1899-12-30T14:55:52"/>
    <d v="2025-03-14T00:00:00"/>
    <d v="1899-12-30T14:53:25"/>
    <d v="2025-03-14T00:00:00"/>
    <d v="1899-12-30T15:36:56"/>
    <x v="0"/>
    <s v="RFCPI"/>
    <s v="7022045272"/>
    <s v="FBO"/>
    <d v="1899-12-30T00:45:58"/>
    <d v="1899-12-30T00:43:31"/>
    <d v="1899-12-30T00:02:27"/>
    <s v="Granel"/>
    <s v="E001"/>
    <x v="2"/>
    <d v="1899-12-30T00:41:04"/>
    <d v="1899-12-30T00:43:31"/>
    <n v="14"/>
    <x v="15"/>
    <x v="3"/>
    <x v="2"/>
    <n v="0"/>
    <n v="0"/>
    <s v="OK"/>
    <s v="Granel"/>
    <x v="2"/>
    <n v="0"/>
    <s v="F. MALAGA"/>
    <s v="A"/>
    <d v="1899-12-30T00:02:27"/>
    <d v="1899-12-30T00:02:27"/>
    <s v="OK"/>
    <m/>
    <m/>
    <d v="1899-12-30T00:00:00"/>
    <d v="1899-12-30T00:41:04"/>
    <n v="6"/>
    <n v="-1.701388888890043E-3"/>
    <n v="41.066666666668716"/>
    <n v="15"/>
    <s v="Si"/>
  </r>
  <r>
    <s v="CSMA"/>
    <s v="2025010576"/>
    <x v="0"/>
    <s v="EMA02414R"/>
    <s v="E4258HML"/>
    <d v="2025-03-14T00:00:00"/>
    <m/>
    <s v="3269"/>
    <x v="35"/>
    <s v="PA"/>
    <s v="S2"/>
    <m/>
    <d v="2025-03-14T00:00:00"/>
    <d v="1899-12-30T15:15:33"/>
    <d v="2025-03-14T00:00:00"/>
    <d v="1899-12-30T15:13:06"/>
    <d v="2025-03-14T00:00:00"/>
    <d v="1899-12-30T15:44:54"/>
    <x v="0"/>
    <s v="RFCPI"/>
    <s v="7022045273"/>
    <s v="FBO"/>
    <d v="1899-12-30T00:34:15"/>
    <d v="1899-12-30T00:31:48"/>
    <d v="1899-12-30T00:02:27"/>
    <s v="Granel"/>
    <s v="E001"/>
    <x v="2"/>
    <d v="1899-12-30T00:29:21"/>
    <d v="1899-12-30T00:31:48"/>
    <n v="15"/>
    <x v="15"/>
    <x v="3"/>
    <x v="2"/>
    <n v="0"/>
    <n v="0"/>
    <s v="OK"/>
    <s v="Granel"/>
    <x v="2"/>
    <n v="0"/>
    <s v="F. MALAGA"/>
    <s v="A"/>
    <d v="1899-12-30T00:02:27"/>
    <d v="1899-12-30T00:02:27"/>
    <s v="OK"/>
    <m/>
    <m/>
    <d v="1899-12-30T00:00:00"/>
    <d v="1899-12-30T00:29:21"/>
    <n v="6"/>
    <n v="-1.701388888890043E-3"/>
    <n v="29.350000000007945"/>
    <n v="15"/>
    <s v="Si"/>
  </r>
  <r>
    <s v="CSMA"/>
    <s v="2025010586"/>
    <x v="0"/>
    <s v="ER4619BBY"/>
    <s v="E8822FFZ"/>
    <d v="2025-03-14T00:00:00"/>
    <m/>
    <s v="3264"/>
    <x v="36"/>
    <s v="PA"/>
    <s v="S1"/>
    <m/>
    <d v="2025-03-14T00:00:00"/>
    <d v="1899-12-30T16:14:22"/>
    <d v="2025-03-14T00:00:00"/>
    <d v="1899-12-30T16:11:55"/>
    <d v="2025-03-14T00:00:00"/>
    <d v="1899-12-30T16:40:24"/>
    <x v="0"/>
    <s v="RFCPI"/>
    <s v="7022045276"/>
    <s v="FBO"/>
    <d v="1899-12-30T00:30:56"/>
    <d v="1899-12-30T00:28:29"/>
    <d v="1899-12-30T00:02:27"/>
    <s v="Granel"/>
    <s v="E001"/>
    <x v="2"/>
    <d v="1899-12-30T00:26:02"/>
    <d v="1899-12-30T00:28:29"/>
    <n v="16"/>
    <x v="15"/>
    <x v="3"/>
    <x v="2"/>
    <n v="0"/>
    <n v="0"/>
    <s v="OK"/>
    <s v="Granel"/>
    <x v="2"/>
    <n v="0"/>
    <s v="F. MALAGA"/>
    <s v="A"/>
    <d v="1899-12-30T00:02:27"/>
    <d v="1899-12-30T00:02:27"/>
    <s v="OK"/>
    <m/>
    <m/>
    <d v="1899-12-30T00:00:00"/>
    <d v="1899-12-30T00:26:02"/>
    <n v="6"/>
    <n v="-1.701388888890043E-3"/>
    <n v="26.033333333328024"/>
    <n v="16"/>
    <s v="Si"/>
  </r>
  <r>
    <s v="CSMA"/>
    <s v="2025010588"/>
    <x v="0"/>
    <s v="ER6807BBV"/>
    <s v="E8120GLY"/>
    <d v="2025-03-14T00:00:00"/>
    <m/>
    <s v="3264"/>
    <x v="36"/>
    <s v="PA"/>
    <s v="S1"/>
    <m/>
    <d v="2025-03-14T00:00:00"/>
    <d v="1899-12-30T16:21:48"/>
    <d v="2025-03-14T00:00:00"/>
    <d v="1899-12-30T16:19:21"/>
    <d v="2025-03-14T00:00:00"/>
    <d v="1899-12-30T16:51:12"/>
    <x v="0"/>
    <s v="RFCPI"/>
    <s v="7022045277"/>
    <s v="FBO"/>
    <d v="1899-12-30T00:34:18"/>
    <d v="1899-12-30T00:31:51"/>
    <d v="1899-12-30T00:02:27"/>
    <s v="Granel"/>
    <s v="E001"/>
    <x v="2"/>
    <d v="1899-12-30T00:29:24"/>
    <d v="1899-12-30T00:31:51"/>
    <n v="16"/>
    <x v="15"/>
    <x v="3"/>
    <x v="2"/>
    <n v="0"/>
    <n v="0"/>
    <s v="OK"/>
    <s v="Granel"/>
    <x v="2"/>
    <n v="0"/>
    <s v="F. MALAGA"/>
    <s v="A"/>
    <d v="1899-12-30T00:02:27"/>
    <d v="1899-12-30T00:02:27"/>
    <s v="OK"/>
    <m/>
    <m/>
    <d v="1899-12-30T00:00:00"/>
    <d v="1899-12-30T00:29:24"/>
    <n v="6"/>
    <n v="-1.701388888890043E-3"/>
    <n v="29.399999999990367"/>
    <n v="16"/>
    <s v="Si"/>
  </r>
  <r>
    <s v="CSMA"/>
    <s v="2025010594"/>
    <x v="0"/>
    <s v="ER8643BCC"/>
    <s v="E7698LMM"/>
    <d v="2025-03-14T00:00:00"/>
    <m/>
    <s v="3268"/>
    <x v="25"/>
    <s v="PA"/>
    <s v="S2"/>
    <m/>
    <d v="2025-03-14T00:00:00"/>
    <d v="1899-12-30T17:22:48"/>
    <d v="2025-03-14T00:00:00"/>
    <d v="1899-12-30T17:20:22"/>
    <d v="2025-03-14T00:00:00"/>
    <d v="1899-12-30T17:42:53"/>
    <x v="0"/>
    <s v="RFCPI"/>
    <s v="7022045279"/>
    <s v="FBO"/>
    <d v="1899-12-30T00:24:57"/>
    <d v="1899-12-30T00:22:31"/>
    <d v="1899-12-30T00:02:26"/>
    <s v="Granel"/>
    <s v="E001"/>
    <x v="2"/>
    <d v="1899-12-30T00:20:05"/>
    <d v="1899-12-30T00:22:31"/>
    <n v="17"/>
    <x v="15"/>
    <x v="3"/>
    <x v="2"/>
    <n v="0"/>
    <n v="0"/>
    <s v="OK"/>
    <s v="Granel"/>
    <x v="2"/>
    <n v="0"/>
    <s v="F. MALAGA"/>
    <s v="A"/>
    <d v="1899-12-30T00:02:26"/>
    <d v="1899-12-30T00:02:26"/>
    <s v="OK"/>
    <m/>
    <m/>
    <d v="1899-12-30T00:00:00"/>
    <d v="1899-12-30T00:20:05"/>
    <n v="6"/>
    <n v="-1.689814814820001E-3"/>
    <n v="20.083333333334448"/>
    <n v="17"/>
    <s v="Si"/>
  </r>
  <r>
    <s v="CSMA"/>
    <s v="2025010595"/>
    <x v="0"/>
    <s v="ER0933BCD"/>
    <s v="E5086KXC"/>
    <d v="2025-03-14T00:00:00"/>
    <m/>
    <s v="3264"/>
    <x v="36"/>
    <s v="PA"/>
    <s v="S1"/>
    <m/>
    <d v="2025-03-14T00:00:00"/>
    <d v="1899-12-30T17:26:30"/>
    <d v="2025-03-14T00:00:00"/>
    <d v="1899-12-30T17:24:02"/>
    <d v="2025-03-14T00:00:00"/>
    <d v="1899-12-30T17:54:07"/>
    <x v="0"/>
    <s v="RFCPI"/>
    <s v="7022045280"/>
    <s v="EXW"/>
    <d v="1899-12-30T00:32:33"/>
    <d v="1899-12-30T00:30:05"/>
    <d v="1899-12-30T00:02:28"/>
    <s v="Granel"/>
    <s v="E001"/>
    <x v="1"/>
    <d v="1899-12-30T00:27:37"/>
    <d v="1899-12-30T00:30:05"/>
    <n v="17"/>
    <x v="15"/>
    <x v="3"/>
    <x v="2"/>
    <n v="0"/>
    <n v="0"/>
    <s v="OK"/>
    <s v="Granel"/>
    <x v="2"/>
    <n v="0"/>
    <s v="F. MALAGA"/>
    <s v="A"/>
    <d v="1899-12-30T00:02:28"/>
    <d v="1899-12-30T00:02:28"/>
    <s v="OK"/>
    <m/>
    <m/>
    <d v="1899-12-30T00:00:00"/>
    <d v="1899-12-30T00:27:37"/>
    <n v="6"/>
    <n v="-1.7129629629599741E-3"/>
    <n v="27.616666666665495"/>
    <n v="17"/>
    <s v="Si"/>
  </r>
  <r>
    <s v="CSMA"/>
    <s v="2025010598"/>
    <x v="0"/>
    <s v="ER7690BCV"/>
    <s v="E4379JKC"/>
    <d v="2025-03-14T00:00:00"/>
    <m/>
    <s v="3283"/>
    <x v="37"/>
    <s v="PA"/>
    <s v="PA"/>
    <m/>
    <d v="2025-03-14T00:00:00"/>
    <d v="1899-12-30T18:15:50"/>
    <d v="2025-03-14T00:00:00"/>
    <d v="1899-12-30T18:13:24"/>
    <d v="2025-03-14T00:00:00"/>
    <d v="1899-12-30T19:01:51"/>
    <x v="0"/>
    <s v="RFCPI"/>
    <s v="7022045281"/>
    <s v="FBO"/>
    <d v="1899-12-30T00:50:53"/>
    <d v="1899-12-30T00:48:27"/>
    <d v="1899-12-30T00:02:26"/>
    <s v="Ensacado"/>
    <s v="E002"/>
    <x v="2"/>
    <d v="1899-12-30T00:46:01"/>
    <d v="1899-12-30T00:48:27"/>
    <n v="18"/>
    <x v="15"/>
    <x v="3"/>
    <x v="1"/>
    <n v="0"/>
    <n v="0"/>
    <s v="OK"/>
    <s v="Ensacado"/>
    <x v="2"/>
    <n v="0"/>
    <s v="F. MALAGA"/>
    <s v="B"/>
    <d v="1899-12-30T00:02:26"/>
    <d v="1899-12-30T00:02:26"/>
    <s v="OK"/>
    <m/>
    <m/>
    <d v="1899-12-30T00:00:00"/>
    <d v="1899-12-30T00:46:01"/>
    <n v="6"/>
    <n v="-1.6898148148100089E-3"/>
    <n v="46.016666666668847"/>
    <n v="19"/>
    <s v="No"/>
  </r>
  <r>
    <s v="CSMA"/>
    <s v="2025010599"/>
    <x v="0"/>
    <s v="ER8979BDH"/>
    <s v="E7845JWW"/>
    <d v="2025-03-14T00:00:00"/>
    <m/>
    <s v="3283"/>
    <x v="37"/>
    <s v="PA"/>
    <s v="PA"/>
    <m/>
    <d v="2025-03-14T00:00:00"/>
    <d v="1899-12-30T18:30:19"/>
    <d v="2025-03-14T00:00:00"/>
    <d v="1899-12-30T18:27:53"/>
    <d v="2025-03-14T00:00:00"/>
    <d v="1899-12-30T19:08:21"/>
    <x v="0"/>
    <s v="RFCPI"/>
    <s v="7022045282"/>
    <s v="FBO"/>
    <d v="1899-12-30T00:42:54"/>
    <d v="1899-12-30T00:40:28"/>
    <d v="1899-12-30T00:02:26"/>
    <s v="Ensacado"/>
    <s v="E002"/>
    <x v="2"/>
    <d v="1899-12-30T00:38:02"/>
    <d v="1899-12-30T00:40:28"/>
    <n v="18"/>
    <x v="15"/>
    <x v="3"/>
    <x v="1"/>
    <n v="0"/>
    <n v="0"/>
    <s v="OK"/>
    <s v="Ensacado"/>
    <x v="2"/>
    <n v="0"/>
    <s v="F. MALAGA"/>
    <s v="A"/>
    <d v="1899-12-30T00:02:26"/>
    <d v="1899-12-30T00:02:26"/>
    <s v="OK"/>
    <m/>
    <m/>
    <d v="1899-12-30T00:00:00"/>
    <d v="1899-12-30T00:38:02"/>
    <n v="6"/>
    <n v="-1.6898148148100089E-3"/>
    <n v="38.033333333337573"/>
    <n v="19"/>
    <s v="Si"/>
  </r>
  <r>
    <s v="CSMA"/>
    <s v="2025010601"/>
    <x v="0"/>
    <s v="ER8221BBJ"/>
    <s v="E3888GZR"/>
    <d v="2025-03-17T00:00:00"/>
    <m/>
    <s v="3269"/>
    <x v="35"/>
    <s v="PA"/>
    <s v="S2"/>
    <m/>
    <d v="2025-03-17T00:00:00"/>
    <d v="1899-12-30T05:10:13"/>
    <d v="2025-03-17T00:00:00"/>
    <d v="1899-12-30T05:07:48"/>
    <d v="2025-03-17T00:00:00"/>
    <d v="1899-12-30T05:30:21"/>
    <x v="0"/>
    <s v="RFCPI"/>
    <s v="7022045283"/>
    <s v="EXW"/>
    <d v="1899-12-30T00:24:58"/>
    <d v="1899-12-30T00:22:33"/>
    <d v="1899-12-30T00:02:25"/>
    <s v="Granel"/>
    <s v="E001"/>
    <x v="1"/>
    <d v="1899-12-30T00:20:08"/>
    <d v="1899-12-30T00:22:33"/>
    <n v="5"/>
    <x v="16"/>
    <x v="4"/>
    <x v="2"/>
    <n v="0"/>
    <n v="0"/>
    <s v="OK"/>
    <s v="Granel"/>
    <x v="2"/>
    <n v="0"/>
    <s v="F. MALAGA"/>
    <s v="A"/>
    <d v="1899-12-30T00:02:25"/>
    <d v="1899-12-30T00:02:25"/>
    <s v="OK"/>
    <m/>
    <m/>
    <d v="1899-12-30T00:00:00"/>
    <d v="1899-12-30T00:20:08"/>
    <n v="2"/>
    <n v="-1.6782407407399946E-3"/>
    <n v="20.133333333331219"/>
    <n v="5"/>
    <s v="Si"/>
  </r>
  <r>
    <s v="CSMA"/>
    <s v="2025010600"/>
    <x v="0"/>
    <s v="ER7726BBG"/>
    <s v="E8998KYN"/>
    <d v="2025-03-17T00:00:00"/>
    <m/>
    <s v="3262"/>
    <x v="40"/>
    <s v="PA"/>
    <s v="S6"/>
    <m/>
    <d v="2025-03-17T00:00:00"/>
    <d v="1899-12-30T05:10:03"/>
    <d v="2025-03-17T00:00:00"/>
    <d v="1899-12-30T05:07:43"/>
    <d v="2025-03-17T00:00:00"/>
    <d v="1899-12-30T05:38:17"/>
    <x v="0"/>
    <s v="RFCPI"/>
    <s v="7022045284"/>
    <s v="EXW"/>
    <d v="1899-12-30T00:32:54"/>
    <d v="1899-12-30T00:30:34"/>
    <d v="1899-12-30T00:02:20"/>
    <s v="Granel"/>
    <s v="E001"/>
    <x v="1"/>
    <d v="1899-12-30T00:28:14"/>
    <d v="1899-12-30T00:30:34"/>
    <n v="5"/>
    <x v="16"/>
    <x v="4"/>
    <x v="2"/>
    <n v="0"/>
    <n v="0"/>
    <s v="OK"/>
    <s v="Granel"/>
    <x v="2"/>
    <n v="0"/>
    <s v="F. MALAGA"/>
    <s v="A"/>
    <d v="1899-12-30T00:02:20"/>
    <d v="1899-12-30T00:02:20"/>
    <s v="OK"/>
    <m/>
    <m/>
    <d v="1899-12-30T00:00:00"/>
    <d v="1899-12-30T00:28:14"/>
    <n v="2"/>
    <n v="-1.6203703703699945E-3"/>
    <n v="28.233333333331203"/>
    <n v="5"/>
    <s v="Si"/>
  </r>
  <r>
    <s v="CSMA"/>
    <s v="2025010603"/>
    <x v="0"/>
    <s v="EJ02544R"/>
    <s v="E9533LGJ"/>
    <d v="2025-03-17T00:00:00"/>
    <m/>
    <s v="3283"/>
    <x v="37"/>
    <s v="PA"/>
    <s v="PA"/>
    <m/>
    <d v="2025-03-17T00:00:00"/>
    <d v="1899-12-30T05:54:38"/>
    <d v="2025-03-17T00:00:00"/>
    <d v="1899-12-30T05:52:06"/>
    <d v="2025-03-17T00:00:00"/>
    <d v="1899-12-30T06:22:50"/>
    <x v="0"/>
    <s v="RFCPI"/>
    <s v="7022045285"/>
    <s v="FBO"/>
    <d v="1899-12-30T00:33:16"/>
    <d v="1899-12-30T00:30:44"/>
    <d v="1899-12-30T00:02:32"/>
    <s v="Ensacado"/>
    <s v="E002"/>
    <x v="2"/>
    <d v="1899-12-30T00:28:12"/>
    <d v="1899-12-30T00:30:44"/>
    <n v="5"/>
    <x v="16"/>
    <x v="4"/>
    <x v="1"/>
    <n v="0"/>
    <n v="0"/>
    <s v="OK"/>
    <s v="Ensacado"/>
    <x v="2"/>
    <n v="0"/>
    <s v="F. MALAGA"/>
    <s v="A"/>
    <d v="1899-12-30T00:02:32"/>
    <d v="1899-12-30T00:02:32"/>
    <s v="OK"/>
    <m/>
    <m/>
    <d v="1899-12-30T00:00:00"/>
    <d v="1899-12-30T00:28:12"/>
    <n v="2"/>
    <n v="-1.7592592592599876E-3"/>
    <n v="28.199999999995214"/>
    <n v="6"/>
    <s v="Si"/>
  </r>
  <r>
    <s v="CSMA"/>
    <s v="2025010602"/>
    <x v="0"/>
    <s v="ER1055BBH"/>
    <s v="E0721JRZ"/>
    <d v="2025-03-17T00:00:00"/>
    <m/>
    <s v="3264"/>
    <x v="36"/>
    <s v="PA"/>
    <s v="S1"/>
    <m/>
    <d v="2025-03-17T00:00:00"/>
    <d v="1899-12-30T05:53:58"/>
    <d v="2025-03-17T00:00:00"/>
    <d v="1899-12-30T05:51:26"/>
    <d v="2025-03-17T00:00:00"/>
    <d v="1899-12-30T06:27:31"/>
    <x v="0"/>
    <s v="RFCPI"/>
    <s v="7022045286"/>
    <s v="FBO"/>
    <d v="1899-12-30T00:38:37"/>
    <d v="1899-12-30T00:36:05"/>
    <d v="1899-12-30T00:02:32"/>
    <s v="Granel"/>
    <s v="E001"/>
    <x v="2"/>
    <d v="1899-12-30T00:33:33"/>
    <d v="1899-12-30T00:36:05"/>
    <n v="5"/>
    <x v="16"/>
    <x v="4"/>
    <x v="2"/>
    <n v="0"/>
    <n v="0"/>
    <s v="OK"/>
    <s v="Granel"/>
    <x v="2"/>
    <n v="0"/>
    <s v="F. MALAGA"/>
    <s v="A"/>
    <d v="1899-12-30T00:02:32"/>
    <d v="1899-12-30T00:02:32"/>
    <s v="OK"/>
    <m/>
    <m/>
    <d v="1899-12-30T00:00:00"/>
    <d v="1899-12-30T00:33:33"/>
    <n v="2"/>
    <n v="-1.7592592592599876E-3"/>
    <n v="33.549999999998448"/>
    <n v="6"/>
    <s v="Si"/>
  </r>
  <r>
    <s v="CSMA"/>
    <s v="2025010605"/>
    <x v="0"/>
    <s v="ER9329BBT"/>
    <s v="E5714JWS"/>
    <d v="2025-03-17T00:00:00"/>
    <m/>
    <s v="3264"/>
    <x v="36"/>
    <s v="PA"/>
    <s v="S1"/>
    <m/>
    <d v="2025-03-17T00:00:00"/>
    <d v="1899-12-30T05:58:42"/>
    <d v="2025-03-17T00:00:00"/>
    <d v="1899-12-30T05:56:10"/>
    <d v="2025-03-17T00:00:00"/>
    <d v="1899-12-30T06:31:49"/>
    <x v="0"/>
    <s v="RFCPI"/>
    <s v="7022045287"/>
    <s v="FBO"/>
    <d v="1899-12-30T00:38:11"/>
    <d v="1899-12-30T00:35:39"/>
    <d v="1899-12-30T00:02:32"/>
    <s v="Granel"/>
    <s v="E001"/>
    <x v="2"/>
    <d v="1899-12-30T00:33:07"/>
    <d v="1899-12-30T00:35:39"/>
    <n v="5"/>
    <x v="16"/>
    <x v="4"/>
    <x v="2"/>
    <n v="0"/>
    <n v="0"/>
    <s v="OK"/>
    <s v="Granel"/>
    <x v="2"/>
    <n v="0"/>
    <s v="F. MALAGA"/>
    <s v="A"/>
    <d v="1899-12-30T00:02:32"/>
    <d v="1899-12-30T00:02:32"/>
    <s v="OK"/>
    <m/>
    <m/>
    <d v="1899-12-30T00:00:00"/>
    <d v="1899-12-30T00:33:07"/>
    <n v="2"/>
    <n v="-1.7592592592599876E-3"/>
    <n v="33.116666666673588"/>
    <n v="6"/>
    <s v="Si"/>
  </r>
  <r>
    <s v="CSMA"/>
    <s v="2025010608"/>
    <x v="0"/>
    <s v="ER8349BDL"/>
    <s v="E9043KYN"/>
    <d v="2025-03-17T00:00:00"/>
    <m/>
    <s v="3268"/>
    <x v="25"/>
    <s v="PA"/>
    <s v="S2"/>
    <m/>
    <d v="2025-03-17T00:00:00"/>
    <d v="1899-12-30T06:06:08"/>
    <d v="2025-03-17T00:00:00"/>
    <d v="1899-12-30T06:03:36"/>
    <d v="2025-03-17T00:00:00"/>
    <d v="1899-12-30T06:37:00"/>
    <x v="0"/>
    <s v="RFCPI"/>
    <s v="7022045289"/>
    <s v="EXW"/>
    <d v="1899-12-30T00:35:56"/>
    <d v="1899-12-30T00:33:24"/>
    <d v="1899-12-30T00:02:32"/>
    <s v="Granel"/>
    <s v="E001"/>
    <x v="1"/>
    <d v="1899-12-30T00:30:52"/>
    <d v="1899-12-30T00:33:24"/>
    <n v="6"/>
    <x v="16"/>
    <x v="4"/>
    <x v="2"/>
    <n v="0"/>
    <n v="0"/>
    <s v="OK"/>
    <s v="Granel"/>
    <x v="2"/>
    <n v="0"/>
    <s v="F. MALAGA"/>
    <s v="A"/>
    <d v="1899-12-30T00:02:32"/>
    <d v="1899-12-30T00:02:32"/>
    <s v="OK"/>
    <m/>
    <m/>
    <d v="1899-12-30T00:00:00"/>
    <d v="1899-12-30T00:30:52"/>
    <n v="2"/>
    <n v="-1.7592592592600154E-3"/>
    <n v="30.866666666659206"/>
    <n v="6"/>
    <s v="Si"/>
  </r>
  <r>
    <s v="CSMA"/>
    <s v="2025010610"/>
    <x v="0"/>
    <s v="ER5973BBL"/>
    <s v="E0247JRH"/>
    <d v="2025-03-17T00:00:00"/>
    <m/>
    <s v="3260"/>
    <x v="41"/>
    <s v="PA"/>
    <s v="S8"/>
    <m/>
    <d v="2025-03-17T00:00:00"/>
    <d v="1899-12-30T06:12:24"/>
    <d v="2025-03-17T00:00:00"/>
    <d v="1899-12-30T06:09:53"/>
    <d v="2025-03-17T00:00:00"/>
    <d v="1899-12-30T06:42:58"/>
    <x v="0"/>
    <s v="RFCPI"/>
    <s v="7022045290"/>
    <s v="EXW"/>
    <d v="1899-12-30T00:35:36"/>
    <d v="1899-12-30T00:33:05"/>
    <d v="1899-12-30T00:02:31"/>
    <s v="Granel"/>
    <s v="E001"/>
    <x v="1"/>
    <d v="1899-12-30T00:30:34"/>
    <d v="1899-12-30T00:33:05"/>
    <n v="6"/>
    <x v="16"/>
    <x v="4"/>
    <x v="2"/>
    <n v="0"/>
    <n v="0"/>
    <s v="OK"/>
    <s v="Granel"/>
    <x v="2"/>
    <n v="0"/>
    <s v="F. MALAGA"/>
    <s v="A"/>
    <d v="1899-12-30T00:02:31"/>
    <d v="1899-12-30T00:02:31"/>
    <s v="OK"/>
    <m/>
    <m/>
    <d v="1899-12-30T00:00:00"/>
    <d v="1899-12-30T00:30:34"/>
    <n v="2"/>
    <n v="-1.7476851851800368E-3"/>
    <n v="30.566666666663956"/>
    <n v="6"/>
    <s v="Si"/>
  </r>
  <r>
    <s v="CSMA"/>
    <s v="2025010612"/>
    <x v="0"/>
    <s v="ER0936BBS"/>
    <s v="E1632JZF"/>
    <d v="2025-03-17T00:00:00"/>
    <m/>
    <s v="3269"/>
    <x v="35"/>
    <s v="PA"/>
    <s v="S2"/>
    <m/>
    <d v="2025-03-17T00:00:00"/>
    <d v="1899-12-30T06:19:36"/>
    <d v="2025-03-17T00:00:00"/>
    <d v="1899-12-30T06:17:05"/>
    <d v="2025-03-17T00:00:00"/>
    <d v="1899-12-30T06:58:02"/>
    <x v="0"/>
    <s v="RFCPI"/>
    <s v="7022045291"/>
    <s v="FBO"/>
    <d v="1899-12-30T00:43:28"/>
    <d v="1899-12-30T00:40:57"/>
    <d v="1899-12-30T00:02:31"/>
    <s v="Granel"/>
    <s v="E001"/>
    <x v="2"/>
    <d v="1899-12-30T00:38:26"/>
    <d v="1899-12-30T00:40:57"/>
    <n v="6"/>
    <x v="16"/>
    <x v="4"/>
    <x v="2"/>
    <n v="0"/>
    <n v="0"/>
    <s v="OK"/>
    <s v="Granel"/>
    <x v="2"/>
    <n v="0"/>
    <s v="F. MALAGA"/>
    <s v="A"/>
    <d v="1899-12-30T00:02:31"/>
    <d v="1899-12-30T00:02:31"/>
    <s v="OK"/>
    <m/>
    <m/>
    <d v="1899-12-30T00:00:00"/>
    <d v="1899-12-30T00:38:26"/>
    <n v="2"/>
    <n v="-1.7476851851800368E-3"/>
    <n v="38.433333333340755"/>
    <n v="6"/>
    <s v="Si"/>
  </r>
  <r>
    <s v="CSMA"/>
    <s v="2025010614"/>
    <x v="0"/>
    <s v="ER4902BBX"/>
    <s v="E3410KWV"/>
    <d v="2025-03-17T00:00:00"/>
    <m/>
    <s v="3283"/>
    <x v="37"/>
    <s v="PA"/>
    <s v="PA"/>
    <m/>
    <d v="2025-03-17T00:00:00"/>
    <d v="1899-12-30T06:37:02"/>
    <d v="2025-03-17T00:00:00"/>
    <d v="1899-12-30T06:34:30"/>
    <d v="2025-03-17T00:00:00"/>
    <d v="1899-12-30T07:03:07"/>
    <x v="0"/>
    <s v="RFCPI"/>
    <s v="7022045293"/>
    <s v="EXW"/>
    <d v="1899-12-30T00:31:09"/>
    <d v="1899-12-30T00:28:37"/>
    <d v="1899-12-30T00:02:32"/>
    <s v="Ensacado"/>
    <s v="E002"/>
    <x v="1"/>
    <d v="1899-12-30T00:26:05"/>
    <d v="1899-12-30T00:28:37"/>
    <n v="6"/>
    <x v="16"/>
    <x v="4"/>
    <x v="1"/>
    <n v="0"/>
    <n v="0"/>
    <s v="OK"/>
    <s v="Ensacado"/>
    <x v="2"/>
    <n v="0"/>
    <s v="F. MALAGA"/>
    <s v="A"/>
    <d v="1899-12-30T00:02:32"/>
    <d v="1899-12-30T00:02:32"/>
    <s v="OK"/>
    <m/>
    <m/>
    <d v="1899-12-30T00:00:00"/>
    <d v="1899-12-30T00:26:05"/>
    <n v="2"/>
    <n v="-1.7592592592600154E-3"/>
    <n v="26.083333333339223"/>
    <n v="7"/>
    <s v="Si"/>
  </r>
  <r>
    <s v="CSMA"/>
    <s v="2025010616"/>
    <x v="0"/>
    <s v="ER2310BBX"/>
    <s v="E5477KKG"/>
    <d v="2025-03-17T00:00:00"/>
    <m/>
    <s v="3264"/>
    <x v="36"/>
    <s v="PA"/>
    <s v="S1"/>
    <m/>
    <d v="2025-03-17T00:00:00"/>
    <d v="1899-12-30T06:41:45"/>
    <d v="2025-03-17T00:00:00"/>
    <d v="1899-12-30T06:39:14"/>
    <d v="2025-03-17T00:00:00"/>
    <d v="1899-12-30T07:17:41"/>
    <x v="0"/>
    <s v="RFCPI"/>
    <s v="7022045294"/>
    <s v="FBO"/>
    <d v="1899-12-30T00:40:58"/>
    <d v="1899-12-30T00:38:27"/>
    <d v="1899-12-30T00:02:31"/>
    <s v="Granel"/>
    <s v="E001"/>
    <x v="2"/>
    <d v="1899-12-30T00:35:56"/>
    <d v="1899-12-30T00:38:27"/>
    <n v="6"/>
    <x v="16"/>
    <x v="4"/>
    <x v="2"/>
    <n v="0"/>
    <n v="0"/>
    <s v="OK"/>
    <s v="Granel"/>
    <x v="2"/>
    <n v="0"/>
    <s v="F. MALAGA"/>
    <s v="A"/>
    <d v="1899-12-30T00:02:31"/>
    <d v="1899-12-30T00:02:31"/>
    <s v="OK"/>
    <m/>
    <m/>
    <d v="1899-12-30T00:00:00"/>
    <d v="1899-12-30T00:35:56"/>
    <n v="2"/>
    <n v="-1.7476851851899733E-3"/>
    <n v="35.933333333328051"/>
    <n v="7"/>
    <s v="Si"/>
  </r>
  <r>
    <s v="CSMA"/>
    <s v="2025010613"/>
    <x v="0"/>
    <s v="ER9154BBC"/>
    <s v="E0974JKJ"/>
    <d v="2025-03-17T00:00:00"/>
    <m/>
    <s v="3264"/>
    <x v="36"/>
    <s v="PA"/>
    <s v="S1"/>
    <m/>
    <d v="2025-03-17T00:00:00"/>
    <d v="1899-12-30T06:34:47"/>
    <d v="2025-03-17T00:00:00"/>
    <d v="1899-12-30T06:32:16"/>
    <d v="2025-03-17T00:00:00"/>
    <d v="1899-12-30T07:25:39"/>
    <x v="0"/>
    <s v="RFCPI"/>
    <s v="7022045295"/>
    <s v="FBO"/>
    <d v="1899-12-30T00:55:54"/>
    <d v="1899-12-30T00:53:23"/>
    <d v="1899-12-30T00:02:31"/>
    <s v="Granel"/>
    <s v="E001"/>
    <x v="2"/>
    <d v="1899-12-30T00:50:52"/>
    <d v="1899-12-30T00:53:23"/>
    <n v="6"/>
    <x v="16"/>
    <x v="4"/>
    <x v="2"/>
    <n v="0"/>
    <n v="0"/>
    <s v="OK"/>
    <s v="Granel"/>
    <x v="2"/>
    <n v="0"/>
    <s v="F. MALAGA"/>
    <s v="B"/>
    <d v="1899-12-30T00:02:31"/>
    <d v="1899-12-30T00:02:31"/>
    <s v="OK"/>
    <m/>
    <m/>
    <d v="1899-12-30T00:00:00"/>
    <d v="1899-12-30T00:50:52"/>
    <n v="2"/>
    <n v="-1.7476851851800368E-3"/>
    <n v="50.866666666675201"/>
    <n v="7"/>
    <s v="No"/>
  </r>
  <r>
    <s v="CSMA"/>
    <s v="2025010617"/>
    <x v="0"/>
    <s v="ER8167BCF"/>
    <s v="E2589JTB"/>
    <d v="2025-03-17T00:00:00"/>
    <m/>
    <s v="3264"/>
    <x v="36"/>
    <s v="PA"/>
    <s v="S1"/>
    <m/>
    <d v="2025-03-17T00:00:00"/>
    <d v="1899-12-30T06:44:27"/>
    <d v="2025-03-17T00:00:00"/>
    <d v="1899-12-30T06:41:55"/>
    <d v="2025-03-17T00:00:00"/>
    <d v="1899-12-30T07:37:20"/>
    <x v="0"/>
    <s v="RFCPI"/>
    <s v="7022045296"/>
    <s v="FBO"/>
    <d v="1899-12-30T00:57:57"/>
    <d v="1899-12-30T00:55:25"/>
    <d v="1899-12-30T00:02:32"/>
    <s v="Granel"/>
    <s v="E001"/>
    <x v="2"/>
    <d v="1899-12-30T00:52:53"/>
    <d v="1899-12-30T00:55:25"/>
    <n v="6"/>
    <x v="16"/>
    <x v="4"/>
    <x v="2"/>
    <n v="0"/>
    <n v="0"/>
    <s v="OK"/>
    <s v="Granel"/>
    <x v="2"/>
    <n v="0"/>
    <s v="F. MALAGA"/>
    <s v="B"/>
    <d v="1899-12-30T00:02:32"/>
    <d v="1899-12-30T00:02:32"/>
    <s v="OK"/>
    <m/>
    <m/>
    <d v="1899-12-30T00:00:00"/>
    <d v="1899-12-30T00:52:53"/>
    <n v="2"/>
    <n v="-1.7592592592600154E-3"/>
    <n v="52.883333333323186"/>
    <n v="7"/>
    <s v="No"/>
  </r>
  <r>
    <s v="CSMA"/>
    <s v="2025010618"/>
    <x v="0"/>
    <s v="ER9151BBT"/>
    <s v="E8976JGF"/>
    <d v="2025-03-17T00:00:00"/>
    <m/>
    <s v="3264"/>
    <x v="36"/>
    <s v="PA"/>
    <s v="S1"/>
    <m/>
    <d v="2025-03-17T00:00:00"/>
    <d v="1899-12-30T06:45:01"/>
    <d v="2025-03-17T00:00:00"/>
    <d v="1899-12-30T06:42:30"/>
    <d v="2025-03-17T00:00:00"/>
    <d v="1899-12-30T07:38:54"/>
    <x v="0"/>
    <s v="RFCPI"/>
    <s v="7022045297"/>
    <s v="EXW"/>
    <d v="1899-12-30T00:58:55"/>
    <d v="1899-12-30T00:56:24"/>
    <d v="1899-12-30T00:02:31"/>
    <s v="Granel"/>
    <s v="E001"/>
    <x v="1"/>
    <d v="1899-12-30T00:53:53"/>
    <d v="1899-12-30T00:56:24"/>
    <n v="6"/>
    <x v="16"/>
    <x v="4"/>
    <x v="2"/>
    <n v="0"/>
    <n v="0"/>
    <s v="OK"/>
    <s v="Granel"/>
    <x v="2"/>
    <n v="0"/>
    <s v="F. MALAGA"/>
    <s v="B"/>
    <d v="1899-12-30T00:02:31"/>
    <d v="1899-12-30T00:02:31"/>
    <s v="OK"/>
    <m/>
    <m/>
    <d v="1899-12-30T00:00:00"/>
    <d v="1899-12-30T00:53:53"/>
    <n v="2"/>
    <n v="-1.7476851851799813E-3"/>
    <n v="53.883333333345647"/>
    <n v="7"/>
    <s v="No"/>
  </r>
  <r>
    <s v="CSMA"/>
    <s v="2025010623"/>
    <x v="0"/>
    <s v="ER9443BDF"/>
    <s v="E4941MFZ"/>
    <d v="2025-03-17T00:00:00"/>
    <m/>
    <s v="3263"/>
    <x v="43"/>
    <s v="PA"/>
    <s v="S5"/>
    <m/>
    <d v="2025-03-17T00:00:00"/>
    <d v="1899-12-30T07:08:59"/>
    <d v="2025-03-17T00:00:00"/>
    <d v="1899-12-30T07:06:28"/>
    <d v="2025-03-17T00:00:00"/>
    <d v="1899-12-30T07:39:48"/>
    <x v="0"/>
    <s v="RFCPI"/>
    <s v="7022045298"/>
    <s v="EXW"/>
    <d v="1899-12-30T00:35:51"/>
    <d v="1899-12-30T00:33:20"/>
    <d v="1899-12-30T00:02:31"/>
    <s v="Granel"/>
    <s v="E001"/>
    <x v="1"/>
    <d v="1899-12-30T00:30:49"/>
    <d v="1899-12-30T00:33:20"/>
    <n v="7"/>
    <x v="16"/>
    <x v="4"/>
    <x v="2"/>
    <n v="0"/>
    <n v="0"/>
    <s v="OK"/>
    <s v="Granel"/>
    <x v="2"/>
    <n v="0"/>
    <s v="F. MALAGA"/>
    <s v="A"/>
    <d v="1899-12-30T00:02:31"/>
    <d v="1899-12-30T00:02:31"/>
    <s v="OK"/>
    <m/>
    <m/>
    <d v="1899-12-30T00:00:00"/>
    <d v="1899-12-30T00:30:49"/>
    <n v="2"/>
    <n v="-1.7476851851800368E-3"/>
    <n v="30.816666666676785"/>
    <n v="7"/>
    <s v="Si"/>
  </r>
  <r>
    <s v="CSMA"/>
    <s v="2025010619"/>
    <x v="0"/>
    <s v="ER9004BBK"/>
    <s v="E3936LXW"/>
    <d v="2025-03-17T00:00:00"/>
    <m/>
    <s v="3264"/>
    <x v="36"/>
    <s v="PA"/>
    <s v="S1"/>
    <m/>
    <d v="2025-03-17T00:00:00"/>
    <d v="1899-12-30T06:46:20"/>
    <d v="2025-03-17T00:00:00"/>
    <d v="1899-12-30T06:43:49"/>
    <d v="2025-03-17T00:00:00"/>
    <d v="1899-12-30T07:49:15"/>
    <x v="0"/>
    <s v="RFCPI"/>
    <s v="7022045299"/>
    <s v="FBO"/>
    <d v="1899-12-30T01:07:57"/>
    <d v="1899-12-30T01:05:26"/>
    <d v="1899-12-30T00:02:31"/>
    <s v="Granel"/>
    <s v="E001"/>
    <x v="2"/>
    <d v="1899-12-30T01:02:55"/>
    <d v="1899-12-30T01:05:26"/>
    <n v="6"/>
    <x v="16"/>
    <x v="4"/>
    <x v="2"/>
    <n v="0"/>
    <n v="0"/>
    <s v="OK"/>
    <s v="Granel"/>
    <x v="2"/>
    <n v="0"/>
    <s v="F. MALAGA"/>
    <s v="B"/>
    <d v="1899-12-30T00:02:31"/>
    <d v="1899-12-30T00:02:31"/>
    <s v="OK"/>
    <m/>
    <m/>
    <d v="1899-12-30T00:00:00"/>
    <d v="1899-12-30T01:02:55"/>
    <n v="2"/>
    <n v="-1.7476851851899733E-3"/>
    <n v="62.916666666667176"/>
    <n v="7"/>
    <s v="No"/>
  </r>
  <r>
    <s v="CSMA"/>
    <s v="2025010622"/>
    <x v="0"/>
    <s v="EMA03008R"/>
    <s v="E0680JVK"/>
    <d v="2025-03-17T00:00:00"/>
    <m/>
    <s v="3264"/>
    <x v="36"/>
    <s v="PA"/>
    <s v="S1"/>
    <m/>
    <d v="2025-03-17T00:00:00"/>
    <d v="1899-12-30T07:06:21"/>
    <d v="2025-03-17T00:00:00"/>
    <d v="1899-12-30T07:03:51"/>
    <d v="2025-03-17T00:00:00"/>
    <d v="1899-12-30T07:54:38"/>
    <x v="0"/>
    <s v="RFCPI"/>
    <s v="7022045300"/>
    <s v="FBO"/>
    <d v="1899-12-30T00:53:17"/>
    <d v="1899-12-30T00:50:47"/>
    <d v="1899-12-30T00:02:30"/>
    <s v="Granel"/>
    <s v="E001"/>
    <x v="2"/>
    <d v="1899-12-30T00:48:17"/>
    <d v="1899-12-30T00:50:47"/>
    <n v="7"/>
    <x v="16"/>
    <x v="4"/>
    <x v="2"/>
    <n v="0"/>
    <n v="0"/>
    <s v="OK"/>
    <s v="Granel"/>
    <x v="2"/>
    <n v="0"/>
    <s v="F. MALAGA"/>
    <s v="B"/>
    <d v="1899-12-30T00:02:30"/>
    <d v="1899-12-30T00:02:30"/>
    <s v="OK"/>
    <m/>
    <m/>
    <d v="1899-12-30T00:00:00"/>
    <d v="1899-12-30T00:48:17"/>
    <n v="2"/>
    <n v="-1.7361111111099947E-3"/>
    <n v="48.28333333332958"/>
    <n v="7"/>
    <s v="No"/>
  </r>
  <r>
    <s v="CSMA"/>
    <s v="2025010624"/>
    <x v="0"/>
    <s v="ER0898BBG"/>
    <s v="E2340KGX"/>
    <d v="2025-03-17T00:00:00"/>
    <m/>
    <s v="3264"/>
    <x v="36"/>
    <s v="PA"/>
    <s v="S1"/>
    <m/>
    <d v="2025-03-17T00:00:00"/>
    <d v="1899-12-30T07:13:32"/>
    <d v="2025-03-17T00:00:00"/>
    <d v="1899-12-30T07:11:01"/>
    <d v="2025-03-17T00:00:00"/>
    <d v="1899-12-30T08:08:38"/>
    <x v="0"/>
    <s v="RFCPI"/>
    <s v="7022045303"/>
    <s v="FBO"/>
    <d v="1899-12-30T01:00:08"/>
    <d v="1899-12-30T00:57:37"/>
    <d v="1899-12-30T00:02:31"/>
    <s v="Granel"/>
    <s v="E001"/>
    <x v="2"/>
    <d v="1899-12-30T00:55:06"/>
    <d v="1899-12-30T00:57:37"/>
    <n v="7"/>
    <x v="16"/>
    <x v="4"/>
    <x v="2"/>
    <n v="0"/>
    <n v="0"/>
    <s v="OK"/>
    <s v="Granel"/>
    <x v="2"/>
    <n v="0"/>
    <s v="F. MALAGA"/>
    <s v="B"/>
    <d v="1899-12-30T00:02:31"/>
    <d v="1899-12-30T00:02:31"/>
    <s v="OK"/>
    <m/>
    <m/>
    <d v="1899-12-30T00:00:00"/>
    <d v="1899-12-30T00:55:06"/>
    <n v="2"/>
    <n v="-1.7476851851800368E-3"/>
    <n v="55.100000000001579"/>
    <n v="8"/>
    <s v="No"/>
  </r>
  <r>
    <s v="CSMA"/>
    <s v="2025010625"/>
    <x v="0"/>
    <s v="ER4695BDR"/>
    <s v="E9461JBD"/>
    <d v="2025-03-17T00:00:00"/>
    <m/>
    <s v="3264"/>
    <x v="36"/>
    <s v="PA"/>
    <s v="S1"/>
    <m/>
    <d v="2025-03-17T00:00:00"/>
    <d v="1899-12-30T07:14:38"/>
    <d v="2025-03-17T00:00:00"/>
    <d v="1899-12-30T07:12:06"/>
    <d v="2025-03-17T00:00:00"/>
    <d v="1899-12-30T08:23:36"/>
    <x v="0"/>
    <s v="RFCPI"/>
    <s v="7022045305"/>
    <s v="EXW"/>
    <d v="1899-12-30T01:14:02"/>
    <d v="1899-12-30T01:11:30"/>
    <d v="1899-12-30T00:02:32"/>
    <s v="Granel"/>
    <s v="E001"/>
    <x v="1"/>
    <d v="1899-12-30T01:08:58"/>
    <d v="1899-12-30T01:11:30"/>
    <n v="7"/>
    <x v="16"/>
    <x v="4"/>
    <x v="2"/>
    <n v="0"/>
    <n v="0"/>
    <s v="OK"/>
    <s v="Granel"/>
    <x v="2"/>
    <n v="0"/>
    <s v="F. MALAGA"/>
    <s v="B"/>
    <d v="1899-12-30T00:02:32"/>
    <d v="1899-12-30T00:02:32"/>
    <s v="OK"/>
    <m/>
    <m/>
    <d v="1899-12-30T00:00:00"/>
    <d v="1899-12-30T01:08:58"/>
    <n v="2"/>
    <n v="-1.7592592592600154E-3"/>
    <n v="68.966666666668758"/>
    <n v="8"/>
    <s v="No"/>
  </r>
  <r>
    <s v="CSMA"/>
    <s v="2025010634"/>
    <x v="0"/>
    <s v="ETO01801R"/>
    <s v="E8831LZK"/>
    <d v="2025-03-17T00:00:00"/>
    <m/>
    <s v="3264"/>
    <x v="36"/>
    <s v="PA"/>
    <s v="S1"/>
    <m/>
    <d v="2025-03-17T00:00:00"/>
    <d v="1899-12-30T07:46:52"/>
    <d v="2025-03-17T00:00:00"/>
    <d v="1899-12-30T07:44:19"/>
    <d v="2025-03-17T00:00:00"/>
    <d v="1899-12-30T08:30:49"/>
    <x v="0"/>
    <s v="RFCPI"/>
    <s v="7022045306"/>
    <s v="FBO"/>
    <d v="1899-12-30T00:49:03"/>
    <d v="1899-12-30T00:46:30"/>
    <d v="1899-12-30T00:02:33"/>
    <s v="Granel"/>
    <s v="E001"/>
    <x v="2"/>
    <d v="1899-12-30T00:43:57"/>
    <d v="1899-12-30T00:46:30"/>
    <n v="7"/>
    <x v="16"/>
    <x v="4"/>
    <x v="2"/>
    <n v="0"/>
    <n v="0"/>
    <s v="OK"/>
    <s v="Granel"/>
    <x v="2"/>
    <n v="0"/>
    <s v="F. MALAGA"/>
    <s v="A"/>
    <d v="1899-12-30T00:02:33"/>
    <d v="1899-12-30T00:02:33"/>
    <s v="OK"/>
    <m/>
    <m/>
    <d v="1899-12-30T00:00:00"/>
    <d v="1899-12-30T00:43:57"/>
    <n v="2"/>
    <n v="-1.7708333333300019E-3"/>
    <n v="43.950000000009588"/>
    <n v="8"/>
    <s v="Si"/>
  </r>
  <r>
    <s v="CSMA"/>
    <s v="2025010637"/>
    <x v="0"/>
    <s v="ER0272BBT"/>
    <s v="E2254MLP"/>
    <d v="2025-03-17T00:00:00"/>
    <m/>
    <s v="3269"/>
    <x v="35"/>
    <s v="PA"/>
    <s v="S2"/>
    <m/>
    <d v="2025-03-17T00:00:00"/>
    <d v="1899-12-30T08:00:55"/>
    <d v="2025-03-17T00:00:00"/>
    <d v="1899-12-30T07:58:22"/>
    <d v="2025-03-17T00:00:00"/>
    <d v="1899-12-30T08:36:07"/>
    <x v="0"/>
    <s v="RFCPI"/>
    <s v="7022045307"/>
    <s v="FBO"/>
    <d v="1899-12-30T00:40:18"/>
    <d v="1899-12-30T00:37:45"/>
    <d v="1899-12-30T00:02:33"/>
    <s v="Granel"/>
    <s v="E001"/>
    <x v="2"/>
    <d v="1899-12-30T00:35:12"/>
    <d v="1899-12-30T00:37:45"/>
    <n v="8"/>
    <x v="16"/>
    <x v="4"/>
    <x v="2"/>
    <n v="0"/>
    <n v="0"/>
    <s v="OK"/>
    <s v="Granel"/>
    <x v="2"/>
    <n v="0"/>
    <s v="F. MALAGA"/>
    <s v="A"/>
    <d v="1899-12-30T00:02:33"/>
    <d v="1899-12-30T00:02:33"/>
    <s v="OK"/>
    <m/>
    <m/>
    <d v="1899-12-30T00:00:00"/>
    <d v="1899-12-30T00:35:12"/>
    <n v="2"/>
    <n v="-1.7708333333399939E-3"/>
    <n v="35.199999999993594"/>
    <n v="8"/>
    <s v="Si"/>
  </r>
  <r>
    <s v="CSMA"/>
    <s v="2025010639"/>
    <x v="0"/>
    <s v="ER7252BBV"/>
    <s v="E3178LFN"/>
    <d v="2025-03-17T00:00:00"/>
    <m/>
    <s v="3262"/>
    <x v="40"/>
    <s v="PA"/>
    <s v="S6"/>
    <m/>
    <d v="2025-03-17T00:00:00"/>
    <d v="1899-12-30T08:10:25"/>
    <d v="2025-03-17T00:00:00"/>
    <d v="1899-12-30T08:07:53"/>
    <d v="2025-03-17T00:00:00"/>
    <d v="1899-12-30T08:40:27"/>
    <x v="0"/>
    <s v="RFCPI"/>
    <s v="7022045308"/>
    <s v="EXW"/>
    <d v="1899-12-30T00:35:06"/>
    <d v="1899-12-30T00:32:34"/>
    <d v="1899-12-30T00:02:32"/>
    <s v="Granel"/>
    <s v="E001"/>
    <x v="1"/>
    <d v="1899-12-30T00:30:02"/>
    <d v="1899-12-30T00:32:34"/>
    <n v="8"/>
    <x v="16"/>
    <x v="4"/>
    <x v="2"/>
    <n v="0"/>
    <n v="0"/>
    <s v="OK"/>
    <s v="Granel"/>
    <x v="2"/>
    <n v="0"/>
    <s v="F. MALAGA"/>
    <s v="A"/>
    <d v="1899-12-30T00:02:32"/>
    <d v="1899-12-30T00:02:32"/>
    <s v="OK"/>
    <m/>
    <m/>
    <d v="1899-12-30T00:00:00"/>
    <d v="1899-12-30T00:30:02"/>
    <n v="2"/>
    <n v="-1.7592592592599599E-3"/>
    <n v="30.033333333331207"/>
    <n v="8"/>
    <s v="Si"/>
  </r>
  <r>
    <s v="CSMA"/>
    <s v="2025010638"/>
    <x v="0"/>
    <s v="ER1055BBH"/>
    <s v="E0721JRZ"/>
    <d v="2025-03-17T00:00:00"/>
    <m/>
    <s v="3269"/>
    <x v="35"/>
    <s v="PA"/>
    <s v="S2"/>
    <m/>
    <d v="2025-03-17T00:00:00"/>
    <d v="1899-12-30T08:06:50"/>
    <d v="2025-03-17T00:00:00"/>
    <d v="1899-12-30T08:04:18"/>
    <d v="2025-03-17T00:00:00"/>
    <d v="1899-12-30T08:50:55"/>
    <x v="0"/>
    <s v="RFCPI"/>
    <s v="7022045309"/>
    <s v="FBO"/>
    <d v="1899-12-30T00:49:09"/>
    <d v="1899-12-30T00:46:37"/>
    <d v="1899-12-30T00:02:32"/>
    <s v="Granel"/>
    <s v="E001"/>
    <x v="2"/>
    <d v="1899-12-30T00:44:05"/>
    <d v="1899-12-30T00:46:37"/>
    <n v="8"/>
    <x v="16"/>
    <x v="4"/>
    <x v="2"/>
    <n v="0"/>
    <n v="0"/>
    <s v="OK"/>
    <s v="Granel"/>
    <x v="2"/>
    <n v="0"/>
    <s v="F. MALAGA"/>
    <s v="A"/>
    <d v="1899-12-30T00:02:32"/>
    <d v="1899-12-30T00:02:32"/>
    <s v="OK"/>
    <m/>
    <m/>
    <d v="1899-12-30T00:00:00"/>
    <d v="1899-12-30T00:44:05"/>
    <n v="2"/>
    <n v="-1.7592592592600154E-3"/>
    <n v="44.083333333339155"/>
    <n v="8"/>
    <s v="Si"/>
  </r>
  <r>
    <s v="CSMA"/>
    <s v="2025010641"/>
    <x v="0"/>
    <s v="ER8349BDL"/>
    <s v="E9043KYN"/>
    <d v="2025-03-17T00:00:00"/>
    <m/>
    <s v="3264"/>
    <x v="36"/>
    <s v="PA"/>
    <s v="S1"/>
    <m/>
    <d v="2025-03-17T00:00:00"/>
    <d v="1899-12-30T08:26:02"/>
    <d v="2025-03-17T00:00:00"/>
    <d v="1899-12-30T08:23:30"/>
    <d v="2025-03-17T00:00:00"/>
    <d v="1899-12-30T08:51:24"/>
    <x v="0"/>
    <s v="RFCPI"/>
    <s v="7022045310"/>
    <s v="EXW"/>
    <d v="1899-12-30T00:30:26"/>
    <d v="1899-12-30T00:27:54"/>
    <d v="1899-12-30T00:02:32"/>
    <s v="Granel"/>
    <s v="E001"/>
    <x v="1"/>
    <d v="1899-12-30T00:25:22"/>
    <d v="1899-12-30T00:27:54"/>
    <n v="8"/>
    <x v="16"/>
    <x v="4"/>
    <x v="2"/>
    <n v="0"/>
    <n v="0"/>
    <s v="OK"/>
    <s v="Granel"/>
    <x v="2"/>
    <n v="0"/>
    <s v="F. MALAGA"/>
    <s v="A"/>
    <d v="1899-12-30T00:02:32"/>
    <d v="1899-12-30T00:02:32"/>
    <s v="OK"/>
    <m/>
    <m/>
    <d v="1899-12-30T00:00:00"/>
    <d v="1899-12-30T00:25:22"/>
    <n v="2"/>
    <n v="-1.7592592592600154E-3"/>
    <n v="25.366666666665623"/>
    <n v="8"/>
    <s v="Si"/>
  </r>
  <r>
    <s v="CSMA"/>
    <s v="2025010644"/>
    <x v="0"/>
    <s v="ER8221BBJ"/>
    <s v="E3888GZR"/>
    <d v="2025-03-17T00:00:00"/>
    <m/>
    <s v="3268"/>
    <x v="25"/>
    <s v="PA"/>
    <s v="S2"/>
    <m/>
    <d v="2025-03-17T00:00:00"/>
    <d v="1899-12-30T08:31:28"/>
    <d v="2025-03-17T00:00:00"/>
    <d v="1899-12-30T08:28:56"/>
    <d v="2025-03-17T00:00:00"/>
    <d v="1899-12-30T08:57:25"/>
    <x v="0"/>
    <s v="RFCPI"/>
    <s v="7022045311"/>
    <s v="EXW"/>
    <d v="1899-12-30T00:31:01"/>
    <d v="1899-12-30T00:28:29"/>
    <d v="1899-12-30T00:02:32"/>
    <s v="Granel"/>
    <s v="E001"/>
    <x v="1"/>
    <d v="1899-12-30T00:25:57"/>
    <d v="1899-12-30T00:28:29"/>
    <n v="8"/>
    <x v="16"/>
    <x v="4"/>
    <x v="2"/>
    <n v="0"/>
    <n v="0"/>
    <s v="OK"/>
    <s v="Granel"/>
    <x v="2"/>
    <n v="0"/>
    <s v="F. MALAGA"/>
    <s v="A"/>
    <d v="1899-12-30T00:02:32"/>
    <d v="1899-12-30T00:02:32"/>
    <s v="OK"/>
    <m/>
    <m/>
    <d v="1899-12-30T00:00:00"/>
    <d v="1899-12-30T00:25:57"/>
    <n v="2"/>
    <n v="-1.7592592592600154E-3"/>
    <n v="25.949999999995182"/>
    <n v="8"/>
    <s v="Si"/>
  </r>
  <r>
    <s v="CSMA"/>
    <s v="2025010648"/>
    <x v="0"/>
    <s v="ER0013BDS"/>
    <s v="E0472MWT"/>
    <d v="2025-03-17T00:00:00"/>
    <m/>
    <s v="3264"/>
    <x v="36"/>
    <s v="PA"/>
    <s v="S1"/>
    <m/>
    <d v="2025-03-17T00:00:00"/>
    <d v="1899-12-30T08:45:26"/>
    <d v="2025-03-17T00:00:00"/>
    <d v="1899-12-30T08:42:54"/>
    <d v="2025-03-17T00:00:00"/>
    <d v="1899-12-30T09:18:25"/>
    <x v="0"/>
    <s v="RFCPI"/>
    <s v="7022045313"/>
    <s v="EXW"/>
    <d v="1899-12-30T00:38:03"/>
    <d v="1899-12-30T00:35:31"/>
    <d v="1899-12-30T00:02:32"/>
    <s v="Granel"/>
    <s v="E001"/>
    <x v="1"/>
    <d v="1899-12-30T00:32:59"/>
    <d v="1899-12-30T00:35:31"/>
    <n v="8"/>
    <x v="16"/>
    <x v="4"/>
    <x v="2"/>
    <n v="0"/>
    <n v="0"/>
    <s v="OK"/>
    <s v="Granel"/>
    <x v="2"/>
    <n v="0"/>
    <s v="F. MALAGA"/>
    <s v="A"/>
    <d v="1899-12-30T00:02:32"/>
    <d v="1899-12-30T00:02:32"/>
    <s v="OK"/>
    <m/>
    <m/>
    <d v="1899-12-30T00:00:00"/>
    <d v="1899-12-30T00:32:59"/>
    <n v="2"/>
    <n v="-1.7592592592600154E-3"/>
    <n v="32.98333333332959"/>
    <n v="9"/>
    <s v="Si"/>
  </r>
  <r>
    <s v="CSMA"/>
    <s v="2025010655"/>
    <x v="0"/>
    <s v="ER2341BBC"/>
    <s v="E2348KGX"/>
    <d v="2025-03-17T00:00:00"/>
    <m/>
    <s v="3263"/>
    <x v="43"/>
    <s v="PA"/>
    <s v="S5"/>
    <m/>
    <d v="2025-03-17T00:00:00"/>
    <d v="1899-12-30T09:07:34"/>
    <d v="2025-03-17T00:00:00"/>
    <d v="1899-12-30T09:05:03"/>
    <d v="2025-03-17T00:00:00"/>
    <d v="1899-12-30T09:49:33"/>
    <x v="0"/>
    <s v="RFCPI"/>
    <s v="7022045316"/>
    <s v="FBO"/>
    <d v="1899-12-30T00:47:01"/>
    <d v="1899-12-30T00:44:30"/>
    <d v="1899-12-30T00:02:31"/>
    <s v="Granel"/>
    <s v="E001"/>
    <x v="2"/>
    <d v="1899-12-30T00:41:59"/>
    <d v="1899-12-30T00:44:30"/>
    <n v="9"/>
    <x v="16"/>
    <x v="4"/>
    <x v="2"/>
    <n v="0"/>
    <n v="0"/>
    <s v="OK"/>
    <s v="Granel"/>
    <x v="2"/>
    <n v="0"/>
    <s v="F. MALAGA"/>
    <s v="A"/>
    <d v="1899-12-30T00:02:31"/>
    <d v="1899-12-30T00:02:31"/>
    <s v="OK"/>
    <m/>
    <m/>
    <d v="1899-12-30T00:00:00"/>
    <d v="1899-12-30T00:41:59"/>
    <n v="2"/>
    <n v="-1.7476851851900288E-3"/>
    <n v="41.983333333329554"/>
    <n v="9"/>
    <s v="Si"/>
  </r>
  <r>
    <s v="CSMA"/>
    <s v="2025010657"/>
    <x v="0"/>
    <s v="ESE07849R"/>
    <s v="E8094GLY"/>
    <d v="2025-03-17T00:00:00"/>
    <m/>
    <s v="3269"/>
    <x v="35"/>
    <s v="PA"/>
    <s v="S2"/>
    <m/>
    <d v="2025-03-17T00:00:00"/>
    <d v="1899-12-30T09:09:19"/>
    <d v="2025-03-17T00:00:00"/>
    <d v="1899-12-30T09:06:48"/>
    <d v="2025-03-17T00:00:00"/>
    <d v="1899-12-30T09:51:28"/>
    <x v="0"/>
    <s v="RFCPI"/>
    <s v="7022045317"/>
    <s v="FBO"/>
    <d v="1899-12-30T00:47:11"/>
    <d v="1899-12-30T00:44:40"/>
    <d v="1899-12-30T00:02:31"/>
    <s v="Granel"/>
    <s v="E001"/>
    <x v="2"/>
    <d v="1899-12-30T00:42:09"/>
    <d v="1899-12-30T00:44:40"/>
    <n v="9"/>
    <x v="16"/>
    <x v="4"/>
    <x v="2"/>
    <n v="0"/>
    <n v="0"/>
    <s v="OK"/>
    <s v="Granel"/>
    <x v="2"/>
    <n v="0"/>
    <s v="F. MALAGA"/>
    <s v="A"/>
    <d v="1899-12-30T00:02:31"/>
    <d v="1899-12-30T00:02:31"/>
    <s v="OK"/>
    <m/>
    <m/>
    <d v="1899-12-30T00:00:00"/>
    <d v="1899-12-30T00:42:09"/>
    <n v="2"/>
    <n v="-1.7476851851899733E-3"/>
    <n v="42.149999999995238"/>
    <n v="9"/>
    <s v="Si"/>
  </r>
  <r>
    <s v="CSMA"/>
    <s v="2025010662"/>
    <x v="0"/>
    <s v="ER0936BBS"/>
    <s v="E1632JZF"/>
    <d v="2025-03-17T00:00:00"/>
    <m/>
    <s v="3269"/>
    <x v="35"/>
    <s v="PA"/>
    <s v="S2"/>
    <m/>
    <d v="2025-03-17T00:00:00"/>
    <d v="1899-12-30T09:24:31"/>
    <d v="2025-03-17T00:00:00"/>
    <d v="1899-12-30T09:22:00"/>
    <d v="2025-03-17T00:00:00"/>
    <d v="1899-12-30T10:00:41"/>
    <x v="0"/>
    <s v="RFCPI"/>
    <s v="7022045318"/>
    <s v="FBO"/>
    <d v="1899-12-30T00:41:12"/>
    <d v="1899-12-30T00:38:41"/>
    <d v="1899-12-30T00:02:31"/>
    <s v="Granel"/>
    <s v="E001"/>
    <x v="2"/>
    <d v="1899-12-30T00:36:10"/>
    <d v="1899-12-30T00:38:41"/>
    <n v="9"/>
    <x v="16"/>
    <x v="4"/>
    <x v="2"/>
    <n v="0"/>
    <n v="0"/>
    <s v="OK"/>
    <s v="Granel"/>
    <x v="2"/>
    <n v="0"/>
    <s v="F. MALAGA"/>
    <s v="A"/>
    <d v="1899-12-30T00:02:31"/>
    <d v="1899-12-30T00:02:31"/>
    <s v="OK"/>
    <m/>
    <m/>
    <d v="1899-12-30T00:00:00"/>
    <d v="1899-12-30T00:36:10"/>
    <n v="2"/>
    <n v="-1.7476851851799813E-3"/>
    <n v="36.166666666665634"/>
    <n v="10"/>
    <s v="Si"/>
  </r>
  <r>
    <s v="CSMA"/>
    <s v="2025010669"/>
    <x v="0"/>
    <s v="ER9004BBK"/>
    <s v="E3936LXW"/>
    <d v="2025-03-17T00:00:00"/>
    <m/>
    <s v="3263"/>
    <x v="43"/>
    <s v="PA"/>
    <s v="S5"/>
    <m/>
    <d v="2025-03-17T00:00:00"/>
    <d v="1899-12-30T09:35:53"/>
    <d v="2025-03-17T00:00:00"/>
    <d v="1899-12-30T09:33:21"/>
    <d v="2025-03-17T00:00:00"/>
    <d v="1899-12-30T10:02:44"/>
    <x v="0"/>
    <s v="RFCPI"/>
    <s v="7022045319"/>
    <s v="FBO"/>
    <d v="1899-12-30T00:31:55"/>
    <d v="1899-12-30T00:29:23"/>
    <d v="1899-12-30T00:02:32"/>
    <s v="Granel"/>
    <s v="E001"/>
    <x v="2"/>
    <d v="1899-12-30T00:26:51"/>
    <d v="1899-12-30T00:29:23"/>
    <n v="9"/>
    <x v="16"/>
    <x v="4"/>
    <x v="2"/>
    <n v="0"/>
    <n v="0"/>
    <s v="OK"/>
    <s v="Granel"/>
    <x v="2"/>
    <n v="0"/>
    <s v="F. MALAGA"/>
    <s v="A"/>
    <d v="1899-12-30T00:02:32"/>
    <d v="1899-12-30T00:02:32"/>
    <s v="OK"/>
    <m/>
    <m/>
    <d v="1899-12-30T00:00:00"/>
    <d v="1899-12-30T00:26:51"/>
    <n v="2"/>
    <n v="-1.7592592592599599E-3"/>
    <n v="26.849999999995244"/>
    <n v="10"/>
    <s v="Si"/>
  </r>
  <r>
    <s v="CSMA"/>
    <s v="2025010667"/>
    <x v="0"/>
    <s v="ER7726BBG"/>
    <s v="E8998KYN"/>
    <d v="2025-03-17T00:00:00"/>
    <m/>
    <s v="3264"/>
    <x v="36"/>
    <s v="PA"/>
    <s v="S1"/>
    <m/>
    <d v="2025-03-17T00:00:00"/>
    <d v="1899-12-30T09:33:51"/>
    <d v="2025-03-17T00:00:00"/>
    <d v="1899-12-30T09:31:19"/>
    <d v="2025-03-17T00:00:00"/>
    <d v="1899-12-30T10:03:14"/>
    <x v="0"/>
    <s v="RFCPI"/>
    <s v="7022045320"/>
    <s v="EXW"/>
    <d v="1899-12-30T00:34:27"/>
    <d v="1899-12-30T00:31:55"/>
    <d v="1899-12-30T00:02:32"/>
    <s v="Granel"/>
    <s v="E001"/>
    <x v="1"/>
    <d v="1899-12-30T00:29:23"/>
    <d v="1899-12-30T00:31:55"/>
    <n v="9"/>
    <x v="16"/>
    <x v="4"/>
    <x v="2"/>
    <n v="0"/>
    <n v="0"/>
    <s v="OK"/>
    <s v="Granel"/>
    <x v="2"/>
    <n v="0"/>
    <s v="F. MALAGA"/>
    <s v="A"/>
    <d v="1899-12-30T00:02:32"/>
    <d v="1899-12-30T00:02:32"/>
    <s v="OK"/>
    <m/>
    <m/>
    <d v="1899-12-30T00:00:00"/>
    <d v="1899-12-30T00:29:23"/>
    <n v="2"/>
    <n v="-1.7592592592500234E-3"/>
    <n v="29.383333333343973"/>
    <n v="10"/>
    <s v="Si"/>
  </r>
  <r>
    <s v="CSMA"/>
    <s v="2025010663"/>
    <x v="0"/>
    <s v="ER7400BBF"/>
    <s v="E8916KGF"/>
    <d v="2025-03-17T00:00:00"/>
    <m/>
    <s v="3269"/>
    <x v="35"/>
    <s v="PA"/>
    <s v="S2"/>
    <m/>
    <d v="2025-03-17T00:00:00"/>
    <d v="1899-12-30T09:24:57"/>
    <d v="2025-03-17T00:00:00"/>
    <d v="1899-12-30T09:22:25"/>
    <d v="2025-03-17T00:00:00"/>
    <d v="1899-12-30T10:05:49"/>
    <x v="0"/>
    <s v="RFCPI"/>
    <s v="7022045321"/>
    <s v="FBO"/>
    <d v="1899-12-30T00:45:56"/>
    <d v="1899-12-30T00:43:24"/>
    <d v="1899-12-30T00:02:32"/>
    <s v="Granel"/>
    <s v="E001"/>
    <x v="2"/>
    <d v="1899-12-30T00:40:52"/>
    <d v="1899-12-30T00:43:24"/>
    <n v="9"/>
    <x v="16"/>
    <x v="4"/>
    <x v="2"/>
    <n v="0"/>
    <n v="0"/>
    <s v="OK"/>
    <s v="Granel"/>
    <x v="2"/>
    <n v="0"/>
    <s v="F. MALAGA"/>
    <s v="A"/>
    <d v="1899-12-30T00:02:32"/>
    <d v="1899-12-30T00:02:32"/>
    <s v="OK"/>
    <m/>
    <m/>
    <d v="1899-12-30T00:00:00"/>
    <d v="1899-12-30T00:40:52"/>
    <n v="2"/>
    <n v="-1.7592592592599599E-3"/>
    <n v="40.866666666667243"/>
    <n v="10"/>
    <s v="Si"/>
  </r>
  <r>
    <s v="CSMA"/>
    <s v="2025010668"/>
    <x v="0"/>
    <s v="EB10320R"/>
    <s v="E4291FWJ"/>
    <d v="2025-03-17T00:00:00"/>
    <m/>
    <s v="3269"/>
    <x v="35"/>
    <s v="PA"/>
    <s v="S2"/>
    <m/>
    <d v="2025-03-17T00:00:00"/>
    <d v="1899-12-30T09:35:30"/>
    <d v="2025-03-17T00:00:00"/>
    <d v="1899-12-30T09:32:58"/>
    <d v="2025-03-17T00:00:00"/>
    <d v="1899-12-30T10:20:46"/>
    <x v="0"/>
    <s v="RFCPI"/>
    <s v="7022045322"/>
    <s v="FBO"/>
    <d v="1899-12-30T00:50:20"/>
    <d v="1899-12-30T00:47:48"/>
    <d v="1899-12-30T00:02:32"/>
    <s v="Granel"/>
    <s v="E001"/>
    <x v="2"/>
    <d v="1899-12-30T00:45:16"/>
    <d v="1899-12-30T00:47:48"/>
    <n v="9"/>
    <x v="16"/>
    <x v="4"/>
    <x v="2"/>
    <n v="0"/>
    <n v="0"/>
    <s v="OK"/>
    <s v="Granel"/>
    <x v="2"/>
    <n v="0"/>
    <s v="F. MALAGA"/>
    <s v="B"/>
    <d v="1899-12-30T00:02:32"/>
    <d v="1899-12-30T00:02:32"/>
    <s v="OK"/>
    <m/>
    <m/>
    <d v="1899-12-30T00:00:00"/>
    <d v="1899-12-30T00:45:16"/>
    <n v="2"/>
    <n v="-1.7592592592600154E-3"/>
    <n v="45.266666666659141"/>
    <n v="10"/>
    <s v="No"/>
  </r>
  <r>
    <s v="CSMA"/>
    <s v="2025010677"/>
    <x v="0"/>
    <s v="ER0860BBM"/>
    <s v="E5730JVY"/>
    <d v="2025-03-17T00:00:00"/>
    <m/>
    <s v="3262"/>
    <x v="40"/>
    <s v="PA"/>
    <s v="S6"/>
    <m/>
    <d v="2025-03-17T00:00:00"/>
    <d v="1899-12-30T10:00:19"/>
    <d v="2025-03-17T00:00:00"/>
    <d v="1899-12-30T09:57:47"/>
    <d v="2025-03-17T00:00:00"/>
    <d v="1899-12-30T10:34:39"/>
    <x v="0"/>
    <s v="RFCPI"/>
    <s v="7022045323"/>
    <s v="FBO"/>
    <d v="1899-12-30T00:39:24"/>
    <d v="1899-12-30T00:36:52"/>
    <d v="1899-12-30T00:02:32"/>
    <s v="Granel"/>
    <s v="E001"/>
    <x v="2"/>
    <d v="1899-12-30T00:34:20"/>
    <d v="1899-12-30T00:36:52"/>
    <n v="10"/>
    <x v="16"/>
    <x v="4"/>
    <x v="2"/>
    <n v="0"/>
    <n v="0"/>
    <s v="OK"/>
    <s v="Granel"/>
    <x v="2"/>
    <n v="0"/>
    <s v="F. MALAGA"/>
    <s v="A"/>
    <d v="1899-12-30T00:02:32"/>
    <d v="1899-12-30T00:02:32"/>
    <s v="OK"/>
    <m/>
    <m/>
    <d v="1899-12-30T00:00:00"/>
    <d v="1899-12-30T00:34:20"/>
    <n v="2"/>
    <n v="-1.7592592592599599E-3"/>
    <n v="34.333333333344029"/>
    <n v="10"/>
    <s v="Si"/>
  </r>
  <r>
    <s v="CSMA"/>
    <s v="2025010681"/>
    <x v="0"/>
    <s v="ER4695BDR"/>
    <s v="E9461JBD"/>
    <d v="2025-03-17T00:00:00"/>
    <m/>
    <s v="3264"/>
    <x v="36"/>
    <s v="PA"/>
    <s v="S1"/>
    <m/>
    <d v="2025-03-17T00:00:00"/>
    <d v="1899-12-30T10:10:27"/>
    <d v="2025-03-17T00:00:00"/>
    <d v="1899-12-30T10:07:55"/>
    <d v="2025-03-17T00:00:00"/>
    <d v="1899-12-30T10:36:47"/>
    <x v="0"/>
    <s v="RFCPI"/>
    <s v="7022045325"/>
    <s v="EXW"/>
    <d v="1899-12-30T00:31:24"/>
    <d v="1899-12-30T00:28:52"/>
    <d v="1899-12-30T00:02:32"/>
    <s v="Granel"/>
    <s v="E001"/>
    <x v="1"/>
    <d v="1899-12-30T00:26:20"/>
    <d v="1899-12-30T00:28:52"/>
    <n v="10"/>
    <x v="16"/>
    <x v="4"/>
    <x v="2"/>
    <n v="0"/>
    <n v="0"/>
    <s v="OK"/>
    <s v="Granel"/>
    <x v="2"/>
    <n v="0"/>
    <s v="F. MALAGA"/>
    <s v="A"/>
    <d v="1899-12-30T00:02:32"/>
    <d v="1899-12-30T00:02:32"/>
    <s v="OK"/>
    <m/>
    <m/>
    <d v="1899-12-30T00:00:00"/>
    <d v="1899-12-30T00:26:20"/>
    <n v="2"/>
    <n v="-1.7592592592600154E-3"/>
    <n v="26.333333333337581"/>
    <n v="10"/>
    <s v="Si"/>
  </r>
  <r>
    <s v="CSMA"/>
    <s v="2025010680"/>
    <x v="0"/>
    <s v="ER8798BBS"/>
    <s v="E4443KBP"/>
    <d v="2025-03-17T00:00:00"/>
    <m/>
    <s v="3269"/>
    <x v="35"/>
    <s v="PA"/>
    <s v="S2"/>
    <m/>
    <d v="2025-03-17T00:00:00"/>
    <d v="1899-12-30T10:10:20"/>
    <d v="2025-03-17T00:00:00"/>
    <d v="1899-12-30T10:07:51"/>
    <d v="2025-03-17T00:00:00"/>
    <d v="1899-12-30T10:39:25"/>
    <x v="0"/>
    <s v="RFCPI"/>
    <s v="7022045326"/>
    <s v="FBO"/>
    <d v="1899-12-30T00:34:03"/>
    <d v="1899-12-30T00:31:34"/>
    <d v="1899-12-30T00:02:29"/>
    <s v="Granel"/>
    <s v="E001"/>
    <x v="2"/>
    <d v="1899-12-30T00:29:05"/>
    <d v="1899-12-30T00:31:34"/>
    <n v="10"/>
    <x v="16"/>
    <x v="4"/>
    <x v="2"/>
    <n v="0"/>
    <n v="0"/>
    <s v="OK"/>
    <s v="Granel"/>
    <x v="2"/>
    <n v="0"/>
    <s v="F. MALAGA"/>
    <s v="A"/>
    <d v="1899-12-30T00:02:29"/>
    <d v="1899-12-30T00:02:29"/>
    <s v="OK"/>
    <m/>
    <m/>
    <d v="1899-12-30T00:00:00"/>
    <d v="1899-12-30T00:29:05"/>
    <n v="2"/>
    <n v="-1.7245370370300162E-3"/>
    <n v="29.083333333334416"/>
    <n v="10"/>
    <s v="Si"/>
  </r>
  <r>
    <s v="CSMA"/>
    <s v="2025010683"/>
    <x v="0"/>
    <s v="ER1274BDK"/>
    <s v="E7890MYD"/>
    <d v="2025-03-17T00:00:00"/>
    <m/>
    <s v="3283"/>
    <x v="37"/>
    <s v="PA"/>
    <s v="PA"/>
    <m/>
    <d v="2025-03-17T00:00:00"/>
    <d v="1899-12-30T10:17:36"/>
    <d v="2025-03-17T00:00:00"/>
    <d v="1899-12-30T10:15:05"/>
    <d v="2025-03-17T00:00:00"/>
    <d v="1899-12-30T10:41:40"/>
    <x v="0"/>
    <s v="RFCPI"/>
    <s v="7022045327"/>
    <s v="EXW"/>
    <d v="1899-12-30T00:29:06"/>
    <d v="1899-12-30T00:26:35"/>
    <d v="1899-12-30T00:02:31"/>
    <s v="Ensacado"/>
    <s v="E002"/>
    <x v="1"/>
    <d v="1899-12-30T00:24:04"/>
    <d v="1899-12-30T00:26:35"/>
    <n v="10"/>
    <x v="16"/>
    <x v="4"/>
    <x v="1"/>
    <n v="0"/>
    <n v="0"/>
    <s v="OK"/>
    <s v="Ensacado"/>
    <x v="2"/>
    <n v="0"/>
    <s v="F. MALAGA"/>
    <s v="A"/>
    <d v="1899-12-30T00:02:31"/>
    <d v="1899-12-30T00:02:31"/>
    <s v="OK"/>
    <m/>
    <m/>
    <d v="1899-12-30T00:00:00"/>
    <d v="1899-12-30T00:24:04"/>
    <n v="2"/>
    <n v="-1.7476851851899733E-3"/>
    <n v="24.066666666662382"/>
    <n v="10"/>
    <s v="Si"/>
  </r>
  <r>
    <s v="CSMA"/>
    <s v="2025010690"/>
    <x v="0"/>
    <s v="ER0933BCD"/>
    <s v="E5086KXC"/>
    <d v="2025-03-17T00:00:00"/>
    <m/>
    <s v="3264"/>
    <x v="36"/>
    <s v="PA"/>
    <s v="S1"/>
    <m/>
    <d v="2025-03-17T00:00:00"/>
    <d v="1899-12-30T10:29:01"/>
    <d v="2025-03-17T00:00:00"/>
    <d v="1899-12-30T10:26:30"/>
    <d v="2025-03-17T00:00:00"/>
    <d v="1899-12-30T11:02:28"/>
    <x v="0"/>
    <s v="RFCPI"/>
    <s v="7022045329"/>
    <s v="EXW"/>
    <d v="1899-12-30T00:38:29"/>
    <d v="1899-12-30T00:35:58"/>
    <d v="1899-12-30T00:02:31"/>
    <s v="Granel"/>
    <s v="E001"/>
    <x v="1"/>
    <d v="1899-12-30T00:33:27"/>
    <d v="1899-12-30T00:35:58"/>
    <n v="10"/>
    <x v="16"/>
    <x v="4"/>
    <x v="2"/>
    <n v="0"/>
    <n v="0"/>
    <s v="OK"/>
    <s v="Granel"/>
    <x v="2"/>
    <n v="0"/>
    <s v="F. MALAGA"/>
    <s v="A"/>
    <d v="1899-12-30T00:02:31"/>
    <d v="1899-12-30T00:02:31"/>
    <s v="OK"/>
    <m/>
    <m/>
    <d v="1899-12-30T00:00:00"/>
    <d v="1899-12-30T00:33:27"/>
    <n v="2"/>
    <n v="-1.7476851851899733E-3"/>
    <n v="33.450000000004827"/>
    <n v="11"/>
    <s v="Si"/>
  </r>
  <r>
    <s v="CSMA"/>
    <s v="2025010692"/>
    <x v="0"/>
    <s v="ER4902BBX"/>
    <s v="E3410KWV"/>
    <d v="2025-03-17T00:00:00"/>
    <m/>
    <s v="3282"/>
    <x v="42"/>
    <s v="PA"/>
    <m/>
    <m/>
    <d v="2025-03-17T00:00:00"/>
    <d v="1899-12-30T10:36:05"/>
    <d v="2025-03-17T00:00:00"/>
    <d v="1899-12-30T15:36:00"/>
    <d v="2025-03-17T00:00:00"/>
    <d v="1899-12-30T11:11:07"/>
    <x v="251"/>
    <s v="JSANTOSL"/>
    <s v="7022045330"/>
    <s v="EXW"/>
    <d v="1899-12-30T09:24:48"/>
    <d v="1899-12-30T04:24:53"/>
    <d v="1899-12-30T04:59:55"/>
    <s v="Ensacado"/>
    <s v="E002"/>
    <x v="1"/>
    <d v="1899-12-30T00:35:02"/>
    <n v="-0.18394675925926002"/>
    <n v="10"/>
    <x v="16"/>
    <x v="4"/>
    <x v="1"/>
    <n v="0"/>
    <n v="0"/>
    <s v="OK"/>
    <s v="Ensacado"/>
    <x v="2"/>
    <n v="0"/>
    <s v="F. MALAGA"/>
    <s v="A"/>
    <d v="1899-12-30T04:59:55"/>
    <d v="1899-12-30T04:01:55"/>
    <s v="KO"/>
    <m/>
    <m/>
    <d v="1899-12-30T00:00:00"/>
    <d v="1899-12-30T00:35:02"/>
    <n v="2"/>
    <d v="1899-12-30T04:59:55"/>
    <n v="35.033333333327988"/>
    <n v="11"/>
    <s v="Si"/>
  </r>
  <r>
    <s v="CSMA"/>
    <s v="2025010691"/>
    <x v="0"/>
    <s v="ER9858BBY"/>
    <s v="E8263KDM"/>
    <d v="2025-03-17T00:00:00"/>
    <m/>
    <s v="3264"/>
    <x v="36"/>
    <s v="PA"/>
    <s v="S1"/>
    <m/>
    <d v="2025-03-17T00:00:00"/>
    <d v="1899-12-30T10:35:55"/>
    <d v="2025-03-17T00:00:00"/>
    <d v="1899-12-30T10:33:23"/>
    <d v="2025-03-17T00:00:00"/>
    <d v="1899-12-30T11:16:45"/>
    <x v="0"/>
    <s v="RFCPI"/>
    <s v="7022045331"/>
    <s v="FBO"/>
    <d v="1899-12-30T00:45:54"/>
    <d v="1899-12-30T00:43:22"/>
    <d v="1899-12-30T00:02:32"/>
    <s v="Granel"/>
    <s v="E001"/>
    <x v="2"/>
    <d v="1899-12-30T00:40:50"/>
    <d v="1899-12-30T00:43:22"/>
    <n v="10"/>
    <x v="16"/>
    <x v="4"/>
    <x v="2"/>
    <n v="0"/>
    <n v="0"/>
    <s v="OK"/>
    <s v="Granel"/>
    <x v="2"/>
    <n v="0"/>
    <s v="F. MALAGA"/>
    <s v="A"/>
    <d v="1899-12-30T00:02:32"/>
    <d v="1899-12-30T00:02:32"/>
    <s v="OK"/>
    <m/>
    <m/>
    <d v="1899-12-30T00:00:00"/>
    <d v="1899-12-30T00:40:50"/>
    <n v="2"/>
    <n v="-1.7592592592600154E-3"/>
    <n v="40.833333333331218"/>
    <n v="11"/>
    <s v="Si"/>
  </r>
  <r>
    <s v="CSMA"/>
    <s v="2025010694"/>
    <x v="0"/>
    <s v="EJ02544R"/>
    <s v="E9533LGJ"/>
    <d v="2025-03-17T00:00:00"/>
    <m/>
    <s v="3283"/>
    <x v="37"/>
    <s v="PA"/>
    <s v="PA"/>
    <m/>
    <d v="2025-03-17T00:00:00"/>
    <d v="1899-12-30T10:38:20"/>
    <d v="2025-03-17T00:00:00"/>
    <d v="1899-12-30T10:35:49"/>
    <d v="2025-03-17T00:00:00"/>
    <d v="1899-12-30T11:17:35"/>
    <x v="0"/>
    <s v="RFCPI"/>
    <s v="7022045332"/>
    <s v="FBO"/>
    <d v="1899-12-30T00:44:17"/>
    <d v="1899-12-30T00:41:46"/>
    <d v="1899-12-30T00:02:31"/>
    <s v="Ensacado"/>
    <s v="E002"/>
    <x v="2"/>
    <d v="1899-12-30T00:39:15"/>
    <d v="1899-12-30T00:41:46"/>
    <n v="10"/>
    <x v="16"/>
    <x v="4"/>
    <x v="1"/>
    <n v="0"/>
    <n v="0"/>
    <s v="OK"/>
    <s v="Ensacado"/>
    <x v="2"/>
    <n v="0"/>
    <s v="F. MALAGA"/>
    <s v="A"/>
    <d v="1899-12-30T00:02:31"/>
    <d v="1899-12-30T00:02:31"/>
    <s v="OK"/>
    <m/>
    <m/>
    <d v="1899-12-30T00:00:00"/>
    <d v="1899-12-30T00:39:15"/>
    <n v="2"/>
    <n v="-1.7476851851899733E-3"/>
    <n v="39.249999999993662"/>
    <n v="11"/>
    <s v="Si"/>
  </r>
  <r>
    <s v="CSMA"/>
    <s v="2025010696"/>
    <x v="0"/>
    <s v="ER9151BBT"/>
    <s v="E8976JGF"/>
    <d v="2025-03-17T00:00:00"/>
    <m/>
    <s v="3264"/>
    <x v="36"/>
    <s v="PA"/>
    <s v="S1"/>
    <m/>
    <d v="2025-03-17T00:00:00"/>
    <d v="1899-12-30T10:50:36"/>
    <d v="2025-03-17T00:00:00"/>
    <d v="1899-12-30T10:48:04"/>
    <d v="2025-03-17T00:00:00"/>
    <d v="1899-12-30T11:24:43"/>
    <x v="0"/>
    <s v="RFCPI"/>
    <s v="7022045333"/>
    <s v="EXW"/>
    <d v="1899-12-30T00:39:11"/>
    <d v="1899-12-30T00:36:39"/>
    <d v="1899-12-30T00:02:32"/>
    <s v="Granel"/>
    <s v="E001"/>
    <x v="1"/>
    <d v="1899-12-30T00:34:07"/>
    <d v="1899-12-30T00:36:39"/>
    <n v="10"/>
    <x v="16"/>
    <x v="4"/>
    <x v="2"/>
    <n v="0"/>
    <n v="0"/>
    <s v="OK"/>
    <s v="Granel"/>
    <x v="2"/>
    <n v="0"/>
    <s v="F. MALAGA"/>
    <s v="A"/>
    <d v="1899-12-30T00:02:32"/>
    <d v="1899-12-30T00:02:32"/>
    <s v="OK"/>
    <m/>
    <m/>
    <d v="1899-12-30T00:00:00"/>
    <d v="1899-12-30T00:34:07"/>
    <n v="2"/>
    <n v="-1.7592592592600154E-3"/>
    <n v="34.11666666666715"/>
    <n v="11"/>
    <s v="Si"/>
  </r>
  <r>
    <s v="CSMA"/>
    <s v="2025010698"/>
    <x v="0"/>
    <s v="ER8221BBJ"/>
    <s v="E3888GZR"/>
    <d v="2025-03-17T00:00:00"/>
    <m/>
    <s v="3269"/>
    <x v="35"/>
    <s v="PA"/>
    <s v="S2"/>
    <m/>
    <d v="2025-03-17T00:00:00"/>
    <d v="1899-12-30T11:05:49"/>
    <d v="2025-03-17T00:00:00"/>
    <d v="1899-12-30T11:03:18"/>
    <d v="2025-03-17T00:00:00"/>
    <d v="1899-12-30T11:29:58"/>
    <x v="0"/>
    <s v="RFCPI"/>
    <s v="7022045334"/>
    <s v="EXW"/>
    <d v="1899-12-30T00:29:11"/>
    <d v="1899-12-30T00:26:40"/>
    <d v="1899-12-30T00:02:31"/>
    <s v="Granel"/>
    <s v="E001"/>
    <x v="1"/>
    <d v="1899-12-30T00:24:09"/>
    <d v="1899-12-30T00:26:40"/>
    <n v="11"/>
    <x v="16"/>
    <x v="4"/>
    <x v="2"/>
    <n v="0"/>
    <n v="0"/>
    <s v="OK"/>
    <s v="Granel"/>
    <x v="2"/>
    <n v="0"/>
    <s v="F. MALAGA"/>
    <s v="A"/>
    <d v="1899-12-30T00:02:31"/>
    <d v="1899-12-30T00:02:31"/>
    <s v="OK"/>
    <m/>
    <m/>
    <d v="1899-12-30T00:00:00"/>
    <d v="1899-12-30T00:24:09"/>
    <n v="2"/>
    <n v="-1.7476851851899733E-3"/>
    <n v="24.14999999999522"/>
    <n v="11"/>
    <s v="Si"/>
  </r>
  <r>
    <s v="CSMA"/>
    <s v="2025010700"/>
    <x v="0"/>
    <s v="ER4763BBY"/>
    <s v="E4421MGY"/>
    <d v="2025-03-17T00:00:00"/>
    <m/>
    <s v="3269"/>
    <x v="35"/>
    <s v="PA"/>
    <s v="S2"/>
    <m/>
    <d v="2025-03-17T00:00:00"/>
    <d v="1899-12-30T11:17:06"/>
    <d v="2025-03-17T00:00:00"/>
    <d v="1899-12-30T11:14:34"/>
    <d v="2025-03-17T00:00:00"/>
    <d v="1899-12-30T11:43:46"/>
    <x v="0"/>
    <s v="RFCPI"/>
    <s v="7022045335"/>
    <s v="FBO"/>
    <d v="1899-12-30T00:31:44"/>
    <d v="1899-12-30T00:29:12"/>
    <d v="1899-12-30T00:02:32"/>
    <s v="Granel"/>
    <s v="E001"/>
    <x v="2"/>
    <d v="1899-12-30T00:26:40"/>
    <d v="1899-12-30T00:29:12"/>
    <n v="11"/>
    <x v="16"/>
    <x v="4"/>
    <x v="2"/>
    <n v="0"/>
    <n v="0"/>
    <s v="OK"/>
    <s v="Granel"/>
    <x v="2"/>
    <n v="0"/>
    <s v="F. MALAGA"/>
    <s v="A"/>
    <d v="1899-12-30T00:02:32"/>
    <d v="1899-12-30T00:02:32"/>
    <s v="OK"/>
    <m/>
    <m/>
    <d v="1899-12-30T00:00:00"/>
    <d v="1899-12-30T00:26:40"/>
    <n v="2"/>
    <n v="-1.7592592592600154E-3"/>
    <n v="26.666666666668782"/>
    <n v="11"/>
    <s v="Si"/>
  </r>
  <r>
    <s v="CSMA"/>
    <s v="2025010702"/>
    <x v="0"/>
    <s v="ER5973BBL"/>
    <s v="E0247JRH"/>
    <d v="2025-03-17T00:00:00"/>
    <m/>
    <s v="3260"/>
    <x v="41"/>
    <s v="PA"/>
    <s v="S8"/>
    <m/>
    <d v="2025-03-17T00:00:00"/>
    <d v="1899-12-30T11:21:35"/>
    <d v="2025-03-17T00:00:00"/>
    <d v="1899-12-30T11:19:03"/>
    <d v="2025-03-17T00:00:00"/>
    <d v="1899-12-30T11:49:44"/>
    <x v="0"/>
    <s v="RFCPI"/>
    <s v="7022045337"/>
    <s v="EXW"/>
    <d v="1899-12-30T00:33:13"/>
    <d v="1899-12-30T00:30:41"/>
    <d v="1899-12-30T00:02:32"/>
    <s v="Granel"/>
    <s v="E001"/>
    <x v="1"/>
    <d v="1899-12-30T00:28:09"/>
    <d v="1899-12-30T00:30:41"/>
    <n v="11"/>
    <x v="16"/>
    <x v="4"/>
    <x v="2"/>
    <n v="0"/>
    <n v="0"/>
    <s v="OK"/>
    <s v="Granel"/>
    <x v="2"/>
    <n v="0"/>
    <s v="F. MALAGA"/>
    <s v="A"/>
    <d v="1899-12-30T00:02:32"/>
    <d v="1899-12-30T00:02:32"/>
    <s v="OK"/>
    <m/>
    <m/>
    <d v="1899-12-30T00:00:00"/>
    <d v="1899-12-30T00:28:09"/>
    <n v="2"/>
    <n v="-1.7592592592600154E-3"/>
    <n v="28.149999999998403"/>
    <n v="11"/>
    <s v="Si"/>
  </r>
  <r>
    <s v="CSMA"/>
    <s v="2025010707"/>
    <x v="0"/>
    <s v="ER4551BBJ"/>
    <s v="E6688FFY"/>
    <d v="2025-03-17T00:00:00"/>
    <m/>
    <s v="3282"/>
    <x v="42"/>
    <s v="PA"/>
    <m/>
    <m/>
    <d v="2025-03-17T00:00:00"/>
    <d v="1899-12-30T11:37:14"/>
    <d v="2025-03-17T00:00:00"/>
    <d v="1899-12-30T13:06:00"/>
    <d v="2025-03-17T00:00:00"/>
    <d v="1899-12-30T12:01:33"/>
    <x v="252"/>
    <s v="JSANTOSL"/>
    <s v="7022045338"/>
    <s v="FBO"/>
    <d v="1899-12-30T02:33:13"/>
    <d v="1899-12-30T01:04:27"/>
    <d v="1899-12-30T01:28:46"/>
    <s v="Ensacado"/>
    <s v="E002"/>
    <x v="2"/>
    <d v="1899-12-30T00:24:19"/>
    <n v="-4.4756944444440006E-2"/>
    <n v="11"/>
    <x v="16"/>
    <x v="4"/>
    <x v="1"/>
    <n v="0"/>
    <n v="0"/>
    <s v="OK"/>
    <s v="Ensacado"/>
    <x v="2"/>
    <n v="0"/>
    <s v="F. MALAGA"/>
    <s v="A"/>
    <d v="1899-12-30T01:28:46"/>
    <d v="1899-12-30T00:30:46"/>
    <s v="KO"/>
    <m/>
    <m/>
    <d v="1899-12-30T00:00:00"/>
    <d v="1899-12-30T00:24:19"/>
    <n v="2"/>
    <d v="1899-12-30T01:28:46"/>
    <n v="24.316666666675129"/>
    <n v="12"/>
    <s v="Si"/>
  </r>
  <r>
    <s v="CSMA"/>
    <s v="2025010709"/>
    <x v="0"/>
    <s v="ER0271BBT"/>
    <s v="E3861LZF"/>
    <d v="2025-03-17T00:00:00"/>
    <m/>
    <s v="3269"/>
    <x v="35"/>
    <s v="PA"/>
    <s v="S2"/>
    <m/>
    <d v="2025-03-17T00:00:00"/>
    <d v="1899-12-30T11:47:50"/>
    <d v="2025-03-17T00:00:00"/>
    <d v="1899-12-30T11:45:19"/>
    <d v="2025-03-17T00:00:00"/>
    <d v="1899-12-30T12:12:30"/>
    <x v="0"/>
    <s v="RFCPI"/>
    <s v="7022045340"/>
    <s v="FBO"/>
    <d v="1899-12-30T00:29:42"/>
    <d v="1899-12-30T00:27:11"/>
    <d v="1899-12-30T00:02:31"/>
    <s v="Granel"/>
    <s v="E001"/>
    <x v="2"/>
    <d v="1899-12-30T00:24:40"/>
    <d v="1899-12-30T00:27:11"/>
    <n v="11"/>
    <x v="16"/>
    <x v="4"/>
    <x v="2"/>
    <n v="0"/>
    <n v="0"/>
    <s v="OK"/>
    <s v="Granel"/>
    <x v="2"/>
    <n v="0"/>
    <s v="F. MALAGA"/>
    <s v="A"/>
    <d v="1899-12-30T00:02:31"/>
    <d v="1899-12-30T00:02:31"/>
    <s v="OK"/>
    <m/>
    <m/>
    <d v="1899-12-30T00:00:00"/>
    <d v="1899-12-30T00:24:40"/>
    <n v="2"/>
    <n v="-1.7476851851900288E-3"/>
    <n v="24.66666666666719"/>
    <n v="12"/>
    <s v="Si"/>
  </r>
  <r>
    <s v="CSMA"/>
    <s v="2025010712"/>
    <x v="0"/>
    <s v="ER0936BBS"/>
    <s v="E1632JZF"/>
    <d v="2025-03-17T00:00:00"/>
    <m/>
    <s v="3269"/>
    <x v="35"/>
    <s v="PA"/>
    <s v="S2"/>
    <m/>
    <d v="2025-03-17T00:00:00"/>
    <d v="1899-12-30T12:06:35"/>
    <d v="2025-03-17T00:00:00"/>
    <d v="1899-12-30T12:04:04"/>
    <d v="2025-03-17T00:00:00"/>
    <d v="1899-12-30T12:30:57"/>
    <x v="0"/>
    <s v="RFCPI"/>
    <s v="7022045342"/>
    <s v="FBO"/>
    <d v="1899-12-30T00:29:24"/>
    <d v="1899-12-30T00:26:53"/>
    <d v="1899-12-30T00:02:31"/>
    <s v="Granel"/>
    <s v="E001"/>
    <x v="2"/>
    <d v="1899-12-30T00:24:22"/>
    <d v="1899-12-30T00:26:53"/>
    <n v="12"/>
    <x v="16"/>
    <x v="4"/>
    <x v="2"/>
    <n v="0"/>
    <n v="0"/>
    <s v="OK"/>
    <s v="Granel"/>
    <x v="2"/>
    <n v="0"/>
    <s v="F. MALAGA"/>
    <s v="A"/>
    <d v="1899-12-30T00:02:31"/>
    <d v="1899-12-30T00:02:31"/>
    <s v="OK"/>
    <m/>
    <m/>
    <d v="1899-12-30T00:00:00"/>
    <d v="1899-12-30T00:24:22"/>
    <n v="2"/>
    <n v="-1.7476851851899733E-3"/>
    <n v="24.366666666672021"/>
    <n v="12"/>
    <s v="Si"/>
  </r>
  <r>
    <s v="CSMA"/>
    <s v="2025010716"/>
    <x v="0"/>
    <s v="ER1275BDK"/>
    <s v="E8406MXM"/>
    <d v="2025-03-17T00:00:00"/>
    <m/>
    <s v="3283"/>
    <x v="37"/>
    <s v="PA"/>
    <s v="PA"/>
    <m/>
    <d v="2025-03-17T00:00:00"/>
    <d v="1899-12-30T12:19:45"/>
    <d v="2025-03-17T00:00:00"/>
    <d v="1899-12-30T12:17:13"/>
    <d v="2025-03-17T00:00:00"/>
    <d v="1899-12-30T12:52:20"/>
    <x v="0"/>
    <s v="RFCPI"/>
    <s v="7022045345"/>
    <s v="EXW"/>
    <d v="1899-12-30T00:37:39"/>
    <d v="1899-12-30T00:35:07"/>
    <d v="1899-12-30T00:02:32"/>
    <s v="Ensacado"/>
    <s v="E002"/>
    <x v="1"/>
    <d v="1899-12-30T00:32:35"/>
    <d v="1899-12-30T00:35:07"/>
    <n v="12"/>
    <x v="16"/>
    <x v="4"/>
    <x v="1"/>
    <n v="0"/>
    <n v="0"/>
    <s v="OK"/>
    <s v="Ensacado"/>
    <x v="2"/>
    <n v="0"/>
    <s v="F. MALAGA"/>
    <s v="A"/>
    <d v="1899-12-30T00:02:32"/>
    <d v="1899-12-30T00:02:32"/>
    <s v="OK"/>
    <m/>
    <m/>
    <d v="1899-12-30T00:00:00"/>
    <d v="1899-12-30T00:32:35"/>
    <n v="2"/>
    <n v="-1.7592592592600154E-3"/>
    <n v="32.58333333332633"/>
    <n v="12"/>
    <s v="Si"/>
  </r>
  <r>
    <s v="CSMA"/>
    <s v="2025010718"/>
    <x v="0"/>
    <s v="EVA01465R"/>
    <s v="E6469JZW"/>
    <d v="2025-03-17T00:00:00"/>
    <m/>
    <s v="3269"/>
    <x v="35"/>
    <s v="PA"/>
    <s v="S2"/>
    <m/>
    <d v="2025-03-17T00:00:00"/>
    <d v="1899-12-30T12:23:12"/>
    <d v="2025-03-17T00:00:00"/>
    <d v="1899-12-30T12:20:41"/>
    <d v="2025-03-17T00:00:00"/>
    <d v="1899-12-30T13:03:24"/>
    <x v="0"/>
    <s v="RFCPI"/>
    <s v="7022045346"/>
    <s v="FBO"/>
    <d v="1899-12-30T00:45:14"/>
    <d v="1899-12-30T00:42:43"/>
    <d v="1899-12-30T00:02:31"/>
    <s v="Granel"/>
    <s v="E001"/>
    <x v="2"/>
    <d v="1899-12-30T00:40:12"/>
    <d v="1899-12-30T00:42:43"/>
    <n v="12"/>
    <x v="16"/>
    <x v="4"/>
    <x v="2"/>
    <n v="0"/>
    <n v="0"/>
    <s v="OK"/>
    <s v="Granel"/>
    <x v="2"/>
    <n v="0"/>
    <s v="F. MALAGA"/>
    <s v="A"/>
    <d v="1899-12-30T00:02:31"/>
    <d v="1899-12-30T00:02:31"/>
    <s v="OK"/>
    <m/>
    <m/>
    <d v="1899-12-30T00:00:00"/>
    <d v="1899-12-30T00:40:12"/>
    <n v="2"/>
    <n v="-1.7476851851799813E-3"/>
    <n v="40.200000000004842"/>
    <n v="13"/>
    <s v="Si"/>
  </r>
  <r>
    <s v="CSMA"/>
    <s v="2025010724"/>
    <x v="0"/>
    <s v="ER4695BDR"/>
    <s v="E9461JBD"/>
    <d v="2025-03-17T00:00:00"/>
    <m/>
    <s v="3264"/>
    <x v="36"/>
    <s v="PA"/>
    <s v="S1"/>
    <m/>
    <d v="2025-03-17T00:00:00"/>
    <d v="1899-12-30T12:39:53"/>
    <d v="2025-03-17T00:00:00"/>
    <d v="1899-12-30T12:37:22"/>
    <d v="2025-03-17T00:00:00"/>
    <d v="1899-12-30T13:06:04"/>
    <x v="0"/>
    <s v="RFCPI"/>
    <s v="7022045347"/>
    <s v="EXW"/>
    <d v="1899-12-30T00:31:13"/>
    <d v="1899-12-30T00:28:42"/>
    <d v="1899-12-30T00:02:31"/>
    <s v="Granel"/>
    <s v="E001"/>
    <x v="1"/>
    <d v="1899-12-30T00:26:11"/>
    <d v="1899-12-30T00:28:42"/>
    <n v="12"/>
    <x v="16"/>
    <x v="4"/>
    <x v="2"/>
    <n v="0"/>
    <n v="0"/>
    <s v="OK"/>
    <s v="Granel"/>
    <x v="2"/>
    <n v="0"/>
    <s v="F. MALAGA"/>
    <s v="A"/>
    <d v="1899-12-30T00:02:31"/>
    <d v="1899-12-30T00:02:31"/>
    <s v="OK"/>
    <m/>
    <m/>
    <d v="1899-12-30T00:00:00"/>
    <d v="1899-12-30T00:26:11"/>
    <n v="2"/>
    <n v="-1.7476851851899733E-3"/>
    <n v="26.183333333332843"/>
    <n v="13"/>
    <s v="Si"/>
  </r>
  <r>
    <s v="CSMA"/>
    <s v="2025010723"/>
    <x v="0"/>
    <s v="ER0229BBR"/>
    <s v="E0631LTH"/>
    <d v="2025-03-17T00:00:00"/>
    <m/>
    <s v="3264"/>
    <x v="36"/>
    <s v="PA"/>
    <s v="S1"/>
    <m/>
    <d v="2025-03-17T00:00:00"/>
    <d v="1899-12-30T12:37:08"/>
    <d v="2025-03-17T00:00:00"/>
    <d v="1899-12-30T12:34:37"/>
    <d v="2025-03-17T00:00:00"/>
    <d v="1899-12-30T13:11:53"/>
    <x v="0"/>
    <s v="RFCPI"/>
    <s v="7022045348"/>
    <s v="FBO"/>
    <d v="1899-12-30T00:39:47"/>
    <d v="1899-12-30T00:37:16"/>
    <d v="1899-12-30T00:02:31"/>
    <s v="Granel"/>
    <s v="E001"/>
    <x v="2"/>
    <d v="1899-12-30T00:34:45"/>
    <d v="1899-12-30T00:37:16"/>
    <n v="12"/>
    <x v="16"/>
    <x v="4"/>
    <x v="2"/>
    <n v="0"/>
    <n v="0"/>
    <s v="OK"/>
    <s v="Granel"/>
    <x v="2"/>
    <n v="0"/>
    <s v="F. MALAGA"/>
    <s v="A"/>
    <d v="1899-12-30T00:02:31"/>
    <d v="1899-12-30T00:02:31"/>
    <s v="OK"/>
    <m/>
    <m/>
    <d v="1899-12-30T00:00:00"/>
    <d v="1899-12-30T00:34:45"/>
    <n v="2"/>
    <n v="-1.7476851851899733E-3"/>
    <n v="34.749999999993598"/>
    <n v="13"/>
    <s v="Si"/>
  </r>
  <r>
    <s v="CSMA"/>
    <s v="2025010731"/>
    <x v="0"/>
    <s v="ER3232BBJ"/>
    <s v="E1928LCD"/>
    <d v="2025-03-17T00:00:00"/>
    <m/>
    <s v="3283"/>
    <x v="37"/>
    <s v="PA"/>
    <s v="PA"/>
    <m/>
    <d v="2025-03-17T00:00:00"/>
    <d v="1899-12-30T12:49:58"/>
    <d v="2025-03-17T00:00:00"/>
    <d v="1899-12-30T12:47:26"/>
    <d v="2025-03-17T00:00:00"/>
    <d v="1899-12-30T13:19:39"/>
    <x v="0"/>
    <s v="RFCPI"/>
    <s v="7022045349"/>
    <s v="EXW"/>
    <d v="1899-12-30T00:34:45"/>
    <d v="1899-12-30T00:32:13"/>
    <d v="1899-12-30T00:02:32"/>
    <s v="Ensacado"/>
    <s v="E002"/>
    <x v="1"/>
    <d v="1899-12-30T00:29:41"/>
    <d v="1899-12-30T00:32:13"/>
    <n v="12"/>
    <x v="16"/>
    <x v="4"/>
    <x v="1"/>
    <n v="0"/>
    <n v="0"/>
    <s v="OK"/>
    <s v="Ensacado"/>
    <x v="2"/>
    <n v="0"/>
    <s v="F. MALAGA"/>
    <s v="A"/>
    <d v="1899-12-30T00:02:32"/>
    <d v="1899-12-30T00:02:32"/>
    <s v="OK"/>
    <m/>
    <m/>
    <d v="1899-12-30T00:00:00"/>
    <d v="1899-12-30T00:29:41"/>
    <n v="2"/>
    <n v="-1.7592592592600154E-3"/>
    <n v="29.683333333339146"/>
    <n v="13"/>
    <s v="Si"/>
  </r>
  <r>
    <s v="CSMA"/>
    <s v="2025010729"/>
    <x v="0"/>
    <s v="ER4080BDR"/>
    <s v="E0561JXG"/>
    <d v="2025-03-17T00:00:00"/>
    <m/>
    <s v="3264"/>
    <x v="36"/>
    <s v="PA"/>
    <s v="S1"/>
    <m/>
    <d v="2025-03-17T00:00:00"/>
    <d v="1899-12-30T12:49:15"/>
    <d v="2025-03-17T00:00:00"/>
    <d v="1899-12-30T12:46:44"/>
    <d v="2025-03-17T00:00:00"/>
    <d v="1899-12-30T13:24:04"/>
    <x v="0"/>
    <s v="RFCPI"/>
    <s v="7022045351"/>
    <s v="FBO"/>
    <d v="1899-12-30T00:39:51"/>
    <d v="1899-12-30T00:37:20"/>
    <d v="1899-12-30T00:02:31"/>
    <s v="Granel"/>
    <s v="E001"/>
    <x v="2"/>
    <d v="1899-12-30T00:34:49"/>
    <d v="1899-12-30T00:37:20"/>
    <n v="12"/>
    <x v="16"/>
    <x v="4"/>
    <x v="2"/>
    <n v="0"/>
    <n v="0"/>
    <s v="OK"/>
    <s v="Granel"/>
    <x v="2"/>
    <n v="0"/>
    <s v="F. MALAGA"/>
    <s v="A"/>
    <d v="1899-12-30T00:02:31"/>
    <d v="1899-12-30T00:02:31"/>
    <s v="OK"/>
    <m/>
    <m/>
    <d v="1899-12-30T00:00:00"/>
    <d v="1899-12-30T00:34:49"/>
    <n v="2"/>
    <n v="-1.7476851851899733E-3"/>
    <n v="34.816666666665498"/>
    <n v="13"/>
    <s v="Si"/>
  </r>
  <r>
    <s v="CSMA"/>
    <s v="2025010733"/>
    <x v="0"/>
    <s v="ETO01801R"/>
    <s v="E8831LZK"/>
    <d v="2025-03-17T00:00:00"/>
    <m/>
    <s v="3264"/>
    <x v="36"/>
    <s v="PA"/>
    <s v="S1"/>
    <m/>
    <d v="2025-03-17T00:00:00"/>
    <d v="1899-12-30T12:59:04"/>
    <d v="2025-03-17T00:00:00"/>
    <d v="1899-12-30T12:56:33"/>
    <d v="2025-03-17T00:00:00"/>
    <d v="1899-12-30T13:33:27"/>
    <x v="0"/>
    <s v="RFCPI"/>
    <s v="7022045352"/>
    <s v="FBO"/>
    <d v="1899-12-30T00:39:25"/>
    <d v="1899-12-30T00:36:54"/>
    <d v="1899-12-30T00:02:31"/>
    <s v="Granel"/>
    <s v="E001"/>
    <x v="2"/>
    <d v="1899-12-30T00:34:23"/>
    <d v="1899-12-30T00:36:54"/>
    <n v="12"/>
    <x v="16"/>
    <x v="4"/>
    <x v="2"/>
    <n v="0"/>
    <n v="0"/>
    <s v="OK"/>
    <s v="Granel"/>
    <x v="2"/>
    <n v="0"/>
    <s v="F. MALAGA"/>
    <s v="A"/>
    <d v="1899-12-30T00:02:31"/>
    <d v="1899-12-30T00:02:31"/>
    <s v="OK"/>
    <m/>
    <m/>
    <d v="1899-12-30T00:00:00"/>
    <d v="1899-12-30T00:34:23"/>
    <n v="2"/>
    <n v="-1.7476851851899733E-3"/>
    <n v="34.383333333326448"/>
    <n v="13"/>
    <s v="Si"/>
  </r>
  <r>
    <s v="CSMA"/>
    <s v="2025010744"/>
    <x v="0"/>
    <s v="ER0013BDS"/>
    <s v="E0472MWT"/>
    <d v="2025-03-17T00:00:00"/>
    <m/>
    <s v="3260"/>
    <x v="41"/>
    <s v="PA"/>
    <s v="S8"/>
    <m/>
    <d v="2025-03-17T00:00:00"/>
    <d v="1899-12-30T13:34:06"/>
    <d v="2025-03-17T00:00:00"/>
    <d v="1899-12-30T13:31:34"/>
    <d v="2025-03-17T00:00:00"/>
    <d v="1899-12-30T14:03:01"/>
    <x v="0"/>
    <s v="RFCPI"/>
    <s v="7022045354"/>
    <s v="EXW"/>
    <d v="1899-12-30T00:33:59"/>
    <d v="1899-12-30T00:31:27"/>
    <d v="1899-12-30T00:02:32"/>
    <s v="Granel"/>
    <s v="E001"/>
    <x v="1"/>
    <d v="1899-12-30T00:28:55"/>
    <d v="1899-12-30T00:31:27"/>
    <n v="13"/>
    <x v="16"/>
    <x v="4"/>
    <x v="2"/>
    <n v="0"/>
    <n v="0"/>
    <s v="OK"/>
    <s v="Granel"/>
    <x v="2"/>
    <n v="0"/>
    <s v="F. MALAGA"/>
    <s v="A"/>
    <d v="1899-12-30T00:02:32"/>
    <d v="1899-12-30T00:02:32"/>
    <s v="OK"/>
    <m/>
    <m/>
    <d v="1899-12-30T00:00:00"/>
    <d v="1899-12-30T00:28:55"/>
    <n v="2"/>
    <n v="-1.7592592592600154E-3"/>
    <n v="28.916666666668736"/>
    <n v="14"/>
    <s v="Si"/>
  </r>
  <r>
    <s v="CSMA"/>
    <s v="2025010742"/>
    <x v="0"/>
    <s v="ER9403BBD"/>
    <s v="E5260KKG"/>
    <d v="2025-03-17T00:00:00"/>
    <m/>
    <s v="3264"/>
    <x v="36"/>
    <s v="PA"/>
    <s v="S1"/>
    <m/>
    <d v="2025-03-17T00:00:00"/>
    <d v="1899-12-30T13:23:30"/>
    <d v="2025-03-17T00:00:00"/>
    <d v="1899-12-30T13:20:57"/>
    <d v="2025-03-17T00:00:00"/>
    <d v="1899-12-30T14:17:30"/>
    <x v="0"/>
    <s v="RFCPI"/>
    <s v="7022045355"/>
    <s v="FBO"/>
    <d v="1899-12-30T00:59:06"/>
    <d v="1899-12-30T00:56:33"/>
    <d v="1899-12-30T00:02:33"/>
    <s v="Granel"/>
    <s v="E001"/>
    <x v="2"/>
    <d v="1899-12-30T00:54:00"/>
    <d v="1899-12-30T00:56:33"/>
    <n v="13"/>
    <x v="16"/>
    <x v="4"/>
    <x v="2"/>
    <n v="0"/>
    <n v="0"/>
    <s v="OK"/>
    <s v="Granel"/>
    <x v="2"/>
    <n v="0"/>
    <s v="F. MALAGA"/>
    <s v="B"/>
    <d v="1899-12-30T00:02:33"/>
    <d v="1899-12-30T00:02:33"/>
    <s v="OK"/>
    <m/>
    <m/>
    <d v="1899-12-30T00:00:00"/>
    <d v="1899-12-30T00:54:00"/>
    <n v="2"/>
    <n v="-1.7708333333299464E-3"/>
    <n v="54.000000000000128"/>
    <n v="14"/>
    <s v="No"/>
  </r>
  <r>
    <s v="CSMA"/>
    <s v="2025010748"/>
    <x v="0"/>
    <s v="ER0860BBM"/>
    <s v="E5730JVY"/>
    <d v="2025-03-17T00:00:00"/>
    <m/>
    <s v="3263"/>
    <x v="43"/>
    <s v="PA"/>
    <s v="S5"/>
    <m/>
    <d v="2025-03-17T00:00:00"/>
    <d v="1899-12-30T13:47:10"/>
    <d v="2025-03-17T00:00:00"/>
    <d v="1899-12-30T13:44:38"/>
    <d v="2025-03-17T00:00:00"/>
    <d v="1899-12-30T14:18:45"/>
    <x v="0"/>
    <s v="RFCPI"/>
    <s v="7022045356"/>
    <s v="FBO"/>
    <d v="1899-12-30T00:36:39"/>
    <d v="1899-12-30T00:34:07"/>
    <d v="1899-12-30T00:02:32"/>
    <s v="Granel"/>
    <s v="E001"/>
    <x v="2"/>
    <d v="1899-12-30T00:31:35"/>
    <d v="1899-12-30T00:34:07"/>
    <n v="13"/>
    <x v="16"/>
    <x v="4"/>
    <x v="2"/>
    <n v="0"/>
    <n v="0"/>
    <s v="OK"/>
    <s v="Granel"/>
    <x v="2"/>
    <n v="0"/>
    <s v="F. MALAGA"/>
    <s v="A"/>
    <d v="1899-12-30T00:02:32"/>
    <d v="1899-12-30T00:02:32"/>
    <s v="OK"/>
    <m/>
    <m/>
    <d v="1899-12-30T00:00:00"/>
    <d v="1899-12-30T00:31:35"/>
    <n v="2"/>
    <n v="-1.7592592592600154E-3"/>
    <n v="31.583333333332728"/>
    <n v="14"/>
    <s v="Si"/>
  </r>
  <r>
    <s v="CSMA"/>
    <s v="2025010756"/>
    <x v="0"/>
    <s v="ER9443BDF"/>
    <s v="E4941MFZ"/>
    <d v="2025-03-17T00:00:00"/>
    <m/>
    <s v="3263"/>
    <x v="43"/>
    <s v="PA"/>
    <s v="S5"/>
    <m/>
    <d v="2025-03-17T00:00:00"/>
    <d v="1899-12-30T14:12:55"/>
    <d v="2025-03-17T00:00:00"/>
    <d v="1899-12-30T14:10:24"/>
    <d v="2025-03-17T00:00:00"/>
    <d v="1899-12-30T14:34:32"/>
    <x v="0"/>
    <s v="RFCPI"/>
    <s v="7022045357"/>
    <s v="EXW"/>
    <d v="1899-12-30T00:26:39"/>
    <d v="1899-12-30T00:24:08"/>
    <d v="1899-12-30T00:02:31"/>
    <s v="Granel"/>
    <s v="E001"/>
    <x v="1"/>
    <d v="1899-12-30T00:21:37"/>
    <d v="1899-12-30T00:24:08"/>
    <n v="14"/>
    <x v="16"/>
    <x v="4"/>
    <x v="2"/>
    <n v="0"/>
    <n v="0"/>
    <s v="OK"/>
    <s v="Granel"/>
    <x v="2"/>
    <n v="0"/>
    <s v="F. MALAGA"/>
    <s v="A"/>
    <d v="1899-12-30T00:02:31"/>
    <d v="1899-12-30T00:02:31"/>
    <s v="OK"/>
    <m/>
    <m/>
    <d v="1899-12-30T00:00:00"/>
    <d v="1899-12-30T00:21:37"/>
    <n v="2"/>
    <n v="-1.7476851851799813E-3"/>
    <n v="21.61666666666072"/>
    <n v="14"/>
    <s v="Si"/>
  </r>
  <r>
    <s v="CSMA"/>
    <s v="2025010754"/>
    <x v="0"/>
    <s v="ER2961BBS"/>
    <s v="E1562LHP"/>
    <d v="2025-03-17T00:00:00"/>
    <m/>
    <s v="3264"/>
    <x v="36"/>
    <s v="PA"/>
    <s v="S1"/>
    <m/>
    <d v="2025-03-17T00:00:00"/>
    <d v="1899-12-30T14:01:28"/>
    <d v="2025-03-17T00:00:00"/>
    <d v="1899-12-30T13:58:56"/>
    <d v="2025-03-17T00:00:00"/>
    <d v="1899-12-30T14:56:23"/>
    <x v="0"/>
    <s v="RFCPI"/>
    <s v="7022045359"/>
    <s v="FBO"/>
    <d v="1899-12-30T00:59:59"/>
    <d v="1899-12-30T00:57:27"/>
    <d v="1899-12-30T00:02:32"/>
    <s v="Granel"/>
    <s v="E001"/>
    <x v="2"/>
    <d v="1899-12-30T00:54:55"/>
    <d v="1899-12-30T00:57:27"/>
    <n v="14"/>
    <x v="16"/>
    <x v="4"/>
    <x v="2"/>
    <n v="0"/>
    <n v="0"/>
    <s v="OK"/>
    <s v="Granel"/>
    <x v="2"/>
    <n v="0"/>
    <s v="F. MALAGA"/>
    <s v="B"/>
    <d v="1899-12-30T00:02:32"/>
    <d v="1899-12-30T00:02:32"/>
    <s v="OK"/>
    <m/>
    <m/>
    <d v="1899-12-30T00:00:00"/>
    <d v="1899-12-30T00:54:55"/>
    <n v="2"/>
    <n v="-1.7592592592600154E-3"/>
    <n v="54.916666666675198"/>
    <n v="14"/>
    <s v="No"/>
  </r>
  <r>
    <s v="CSMA"/>
    <s v="2025010766"/>
    <x v="0"/>
    <s v="ER0936BBS"/>
    <s v="E1632JZF"/>
    <d v="2025-03-17T00:00:00"/>
    <m/>
    <s v="3269"/>
    <x v="35"/>
    <s v="PA"/>
    <s v="S2"/>
    <m/>
    <d v="2025-03-17T00:00:00"/>
    <d v="1899-12-30T14:42:34"/>
    <d v="2025-03-17T00:00:00"/>
    <d v="1899-12-30T14:40:03"/>
    <d v="2025-03-17T00:00:00"/>
    <d v="1899-12-30T15:11:02"/>
    <x v="0"/>
    <s v="RFCPI"/>
    <s v="7022045362"/>
    <s v="FBO"/>
    <d v="1899-12-30T00:33:30"/>
    <d v="1899-12-30T00:30:59"/>
    <d v="1899-12-30T00:02:31"/>
    <s v="Granel"/>
    <s v="E001"/>
    <x v="2"/>
    <d v="1899-12-30T00:28:28"/>
    <d v="1899-12-30T00:30:59"/>
    <n v="14"/>
    <x v="16"/>
    <x v="4"/>
    <x v="2"/>
    <n v="0"/>
    <n v="0"/>
    <s v="OK"/>
    <s v="Granel"/>
    <x v="2"/>
    <n v="0"/>
    <s v="F. MALAGA"/>
    <s v="A"/>
    <d v="1899-12-30T00:02:31"/>
    <d v="1899-12-30T00:02:31"/>
    <s v="OK"/>
    <m/>
    <m/>
    <d v="1899-12-30T00:00:00"/>
    <d v="1899-12-30T00:28:28"/>
    <n v="2"/>
    <n v="-1.7476851851900843E-3"/>
    <n v="28.466666666668825"/>
    <n v="15"/>
    <s v="Si"/>
  </r>
  <r>
    <s v="CSMA"/>
    <s v="2025010763"/>
    <x v="0"/>
    <s v="ER3520BBL"/>
    <s v="E4768KNH"/>
    <d v="2025-03-17T00:00:00"/>
    <m/>
    <s v="3264"/>
    <x v="36"/>
    <s v="PA"/>
    <s v="S1"/>
    <m/>
    <d v="2025-03-17T00:00:00"/>
    <d v="1899-12-30T14:35:19"/>
    <d v="2025-03-17T00:00:00"/>
    <d v="1899-12-30T14:32:48"/>
    <d v="2025-03-17T00:00:00"/>
    <d v="1899-12-30T15:20:57"/>
    <x v="0"/>
    <s v="RFCPI"/>
    <s v="7022045363"/>
    <s v="FBO"/>
    <d v="1899-12-30T00:50:40"/>
    <d v="1899-12-30T00:48:09"/>
    <d v="1899-12-30T00:02:31"/>
    <s v="Granel"/>
    <s v="E001"/>
    <x v="2"/>
    <d v="1899-12-30T00:45:38"/>
    <d v="1899-12-30T00:48:09"/>
    <n v="14"/>
    <x v="16"/>
    <x v="4"/>
    <x v="2"/>
    <n v="0"/>
    <n v="0"/>
    <s v="OK"/>
    <s v="Granel"/>
    <x v="2"/>
    <n v="0"/>
    <s v="F. MALAGA"/>
    <s v="B"/>
    <d v="1899-12-30T00:02:31"/>
    <d v="1899-12-30T00:02:31"/>
    <s v="OK"/>
    <m/>
    <m/>
    <d v="1899-12-30T00:00:00"/>
    <d v="1899-12-30T00:45:38"/>
    <n v="2"/>
    <n v="-1.7476851851899733E-3"/>
    <n v="45.633333333326448"/>
    <n v="15"/>
    <s v="No"/>
  </r>
  <r>
    <s v="CSMA"/>
    <s v="2025010764"/>
    <x v="0"/>
    <s v="ER4695BDR"/>
    <s v="E9461JBD"/>
    <d v="2025-03-17T00:00:00"/>
    <m/>
    <s v="3264"/>
    <x v="36"/>
    <s v="PA"/>
    <s v="S1"/>
    <m/>
    <d v="2025-03-17T00:00:00"/>
    <d v="1899-12-30T14:39:51"/>
    <d v="2025-03-17T00:00:00"/>
    <d v="1899-12-30T14:37:21"/>
    <d v="2025-03-17T00:00:00"/>
    <d v="1899-12-30T15:23:50"/>
    <x v="0"/>
    <s v="RFCPI"/>
    <s v="7022045364"/>
    <s v="EXW"/>
    <d v="1899-12-30T00:48:59"/>
    <d v="1899-12-30T00:46:29"/>
    <d v="1899-12-30T00:02:30"/>
    <s v="Granel"/>
    <s v="E001"/>
    <x v="1"/>
    <d v="1899-12-30T00:43:59"/>
    <d v="1899-12-30T00:46:29"/>
    <n v="14"/>
    <x v="16"/>
    <x v="4"/>
    <x v="2"/>
    <n v="0"/>
    <n v="0"/>
    <s v="OK"/>
    <s v="Granel"/>
    <x v="2"/>
    <n v="0"/>
    <s v="F. MALAGA"/>
    <s v="A"/>
    <d v="1899-12-30T00:02:30"/>
    <d v="1899-12-30T00:02:30"/>
    <s v="OK"/>
    <m/>
    <m/>
    <d v="1899-12-30T00:00:00"/>
    <d v="1899-12-30T00:43:59"/>
    <n v="2"/>
    <n v="-1.7361111111100502E-3"/>
    <n v="43.983333333345534"/>
    <n v="15"/>
    <s v="Si"/>
  </r>
  <r>
    <s v="CSMA"/>
    <s v="2025010771"/>
    <x v="0"/>
    <s v="ER0272BBT"/>
    <s v="E2254MLP"/>
    <d v="2025-03-17T00:00:00"/>
    <m/>
    <s v="3269"/>
    <x v="35"/>
    <s v="PA"/>
    <s v="S2"/>
    <m/>
    <d v="2025-03-17T00:00:00"/>
    <d v="1899-12-30T15:03:49"/>
    <d v="2025-03-17T00:00:00"/>
    <d v="1899-12-30T15:01:19"/>
    <d v="2025-03-17T00:00:00"/>
    <d v="1899-12-30T15:31:18"/>
    <x v="0"/>
    <s v="RFCPI"/>
    <s v="7022045365"/>
    <s v="FBO"/>
    <d v="1899-12-30T00:32:29"/>
    <d v="1899-12-30T00:29:59"/>
    <d v="1899-12-30T00:02:30"/>
    <s v="Granel"/>
    <s v="E001"/>
    <x v="2"/>
    <d v="1899-12-30T00:27:29"/>
    <d v="1899-12-30T00:29:59"/>
    <n v="15"/>
    <x v="16"/>
    <x v="4"/>
    <x v="2"/>
    <n v="0"/>
    <n v="0"/>
    <s v="OK"/>
    <s v="Granel"/>
    <x v="2"/>
    <n v="0"/>
    <s v="F. MALAGA"/>
    <s v="A"/>
    <d v="1899-12-30T00:02:30"/>
    <d v="1899-12-30T00:02:30"/>
    <s v="OK"/>
    <m/>
    <m/>
    <d v="1899-12-30T00:00:00"/>
    <d v="1899-12-30T00:27:29"/>
    <n v="2"/>
    <n v="-1.7361111111100502E-3"/>
    <n v="27.483333333335924"/>
    <n v="15"/>
    <s v="Si"/>
  </r>
  <r>
    <s v="CSMA"/>
    <s v="2025010770"/>
    <x v="0"/>
    <s v="ER9163BCB"/>
    <s v="E5326MYM"/>
    <d v="2025-03-17T00:00:00"/>
    <m/>
    <s v="3269"/>
    <x v="35"/>
    <s v="PA"/>
    <s v="S2"/>
    <m/>
    <d v="2025-03-17T00:00:00"/>
    <d v="1899-12-30T15:02:44"/>
    <d v="2025-03-17T00:00:00"/>
    <d v="1899-12-30T15:00:13"/>
    <d v="2025-03-17T00:00:00"/>
    <d v="1899-12-30T15:33:24"/>
    <x v="0"/>
    <s v="RFCPI"/>
    <s v="7022045366"/>
    <s v="FBO"/>
    <d v="1899-12-30T00:35:42"/>
    <d v="1899-12-30T00:33:11"/>
    <d v="1899-12-30T00:02:31"/>
    <s v="Granel"/>
    <s v="E001"/>
    <x v="2"/>
    <d v="1899-12-30T00:30:40"/>
    <d v="1899-12-30T00:33:11"/>
    <n v="15"/>
    <x v="16"/>
    <x v="4"/>
    <x v="2"/>
    <n v="0"/>
    <n v="0"/>
    <s v="OK"/>
    <s v="Granel"/>
    <x v="2"/>
    <n v="0"/>
    <s v="F. MALAGA"/>
    <s v="A"/>
    <d v="1899-12-30T00:02:31"/>
    <d v="1899-12-30T00:02:31"/>
    <s v="OK"/>
    <m/>
    <m/>
    <d v="1899-12-30T00:00:00"/>
    <d v="1899-12-30T00:30:40"/>
    <n v="2"/>
    <n v="-1.7476851851900843E-3"/>
    <n v="30.666666666657498"/>
    <n v="15"/>
    <s v="Si"/>
  </r>
  <r>
    <s v="CSMA"/>
    <s v="2025010761"/>
    <x v="0"/>
    <s v="ER8643BCC"/>
    <s v="E7698LMM"/>
    <d v="2025-03-17T00:00:00"/>
    <m/>
    <s v="3264"/>
    <x v="36"/>
    <s v="PA"/>
    <s v="S1"/>
    <m/>
    <d v="2025-03-17T00:00:00"/>
    <d v="1899-12-30T14:25:50"/>
    <d v="2025-03-17T00:00:00"/>
    <d v="1899-12-30T14:23:19"/>
    <d v="2025-03-17T00:00:00"/>
    <d v="1899-12-30T15:34:32"/>
    <x v="0"/>
    <s v="RFCPI"/>
    <s v="7022045367"/>
    <s v="EXW"/>
    <d v="1899-12-30T01:13:44"/>
    <d v="1899-12-30T01:11:13"/>
    <d v="1899-12-30T00:02:31"/>
    <s v="Granel"/>
    <s v="E001"/>
    <x v="1"/>
    <d v="1899-12-30T01:08:42"/>
    <d v="1899-12-30T01:11:13"/>
    <n v="14"/>
    <x v="16"/>
    <x v="4"/>
    <x v="2"/>
    <n v="0"/>
    <n v="0"/>
    <s v="OK"/>
    <s v="Granel"/>
    <x v="2"/>
    <n v="0"/>
    <s v="F. MALAGA"/>
    <s v="B"/>
    <d v="1899-12-30T00:02:31"/>
    <d v="1899-12-30T00:02:31"/>
    <s v="OK"/>
    <m/>
    <m/>
    <d v="1899-12-30T00:00:00"/>
    <d v="1899-12-30T01:08:42"/>
    <n v="2"/>
    <n v="-1.7476851851899733E-3"/>
    <n v="68.699999999995228"/>
    <n v="15"/>
    <s v="No"/>
  </r>
  <r>
    <s v="CSMA"/>
    <s v="2025010775"/>
    <x v="0"/>
    <s v="ER7611BBD"/>
    <s v="E7307LYM"/>
    <d v="2025-03-17T00:00:00"/>
    <m/>
    <s v="3264"/>
    <x v="36"/>
    <s v="PA"/>
    <s v="S1"/>
    <m/>
    <d v="2025-03-17T00:00:00"/>
    <d v="1899-12-30T15:17:49"/>
    <d v="2025-03-17T00:00:00"/>
    <d v="1899-12-30T15:15:18"/>
    <d v="2025-03-17T00:00:00"/>
    <d v="1899-12-30T15:52:13"/>
    <x v="0"/>
    <s v="RFCPI"/>
    <s v="7022045368"/>
    <s v="FBO"/>
    <d v="1899-12-30T00:39:26"/>
    <d v="1899-12-30T00:36:55"/>
    <d v="1899-12-30T00:02:31"/>
    <s v="Granel"/>
    <s v="E001"/>
    <x v="2"/>
    <d v="1899-12-30T00:34:24"/>
    <d v="1899-12-30T00:36:55"/>
    <n v="15"/>
    <x v="16"/>
    <x v="4"/>
    <x v="2"/>
    <n v="0"/>
    <n v="0"/>
    <s v="OK"/>
    <s v="Granel"/>
    <x v="2"/>
    <n v="0"/>
    <s v="F. MALAGA"/>
    <s v="A"/>
    <d v="1899-12-30T00:02:31"/>
    <d v="1899-12-30T00:02:31"/>
    <s v="OK"/>
    <m/>
    <m/>
    <d v="1899-12-30T00:00:00"/>
    <d v="1899-12-30T00:34:24"/>
    <n v="2"/>
    <n v="-1.7476851851899733E-3"/>
    <n v="34.399999999987308"/>
    <n v="15"/>
    <s v="Si"/>
  </r>
  <r>
    <s v="CSMA"/>
    <s v="2025010777"/>
    <x v="0"/>
    <s v="ER9004BBK"/>
    <s v="E3936LXW"/>
    <d v="2025-03-17T00:00:00"/>
    <m/>
    <s v="3264"/>
    <x v="36"/>
    <s v="PA"/>
    <s v="S1"/>
    <m/>
    <d v="2025-03-17T00:00:00"/>
    <d v="1899-12-30T15:24:05"/>
    <d v="2025-03-17T00:00:00"/>
    <d v="1899-12-30T15:21:34"/>
    <d v="2025-03-17T00:00:00"/>
    <d v="1899-12-30T15:55:22"/>
    <x v="0"/>
    <s v="RFCPI"/>
    <s v="7022045369"/>
    <s v="FBO"/>
    <d v="1899-12-30T00:36:19"/>
    <d v="1899-12-30T00:33:48"/>
    <d v="1899-12-30T00:02:31"/>
    <s v="Granel"/>
    <s v="E001"/>
    <x v="2"/>
    <d v="1899-12-30T00:31:17"/>
    <d v="1899-12-30T00:33:48"/>
    <n v="15"/>
    <x v="16"/>
    <x v="4"/>
    <x v="2"/>
    <n v="0"/>
    <n v="0"/>
    <s v="OK"/>
    <s v="Granel"/>
    <x v="2"/>
    <n v="0"/>
    <s v="F. MALAGA"/>
    <s v="A"/>
    <d v="1899-12-30T00:02:31"/>
    <d v="1899-12-30T00:02:31"/>
    <s v="OK"/>
    <m/>
    <m/>
    <d v="1899-12-30T00:00:00"/>
    <d v="1899-12-30T00:31:17"/>
    <n v="2"/>
    <n v="-1.7476851851899733E-3"/>
    <n v="31.283333333323249"/>
    <n v="15"/>
    <s v="Si"/>
  </r>
  <r>
    <s v="CSMA"/>
    <s v="2025010779"/>
    <x v="0"/>
    <s v="ER2857BDR"/>
    <s v="E2375MVP"/>
    <d v="2025-03-17T00:00:00"/>
    <m/>
    <s v="3269"/>
    <x v="35"/>
    <s v="PA"/>
    <s v="S2"/>
    <m/>
    <d v="2025-03-17T00:00:00"/>
    <d v="1899-12-30T15:48:43"/>
    <d v="2025-03-17T00:00:00"/>
    <d v="1899-12-30T15:46:13"/>
    <d v="2025-03-17T00:00:00"/>
    <d v="1899-12-30T16:18:51"/>
    <x v="0"/>
    <s v="RFCPI"/>
    <s v="7022045371"/>
    <s v="FBO"/>
    <d v="1899-12-30T00:35:08"/>
    <d v="1899-12-30T00:32:38"/>
    <d v="1899-12-30T00:02:30"/>
    <s v="Granel"/>
    <s v="E001"/>
    <x v="2"/>
    <d v="1899-12-30T00:30:08"/>
    <d v="1899-12-30T00:32:38"/>
    <n v="15"/>
    <x v="16"/>
    <x v="4"/>
    <x v="2"/>
    <n v="0"/>
    <n v="0"/>
    <s v="OK"/>
    <s v="Granel"/>
    <x v="2"/>
    <n v="0"/>
    <s v="F. MALAGA"/>
    <s v="A"/>
    <d v="1899-12-30T00:02:30"/>
    <d v="1899-12-30T00:02:30"/>
    <s v="OK"/>
    <m/>
    <m/>
    <d v="1899-12-30T00:00:00"/>
    <d v="1899-12-30T00:30:08"/>
    <n v="2"/>
    <n v="-1.7361111111100502E-3"/>
    <n v="30.133333333324828"/>
    <n v="16"/>
    <s v="Si"/>
  </r>
  <r>
    <s v="CSMA"/>
    <s v="2025010780"/>
    <x v="0"/>
    <s v="ER5207BBK"/>
    <s v="E0543KYY"/>
    <d v="2025-03-17T00:00:00"/>
    <m/>
    <s v="3269"/>
    <x v="35"/>
    <s v="PA"/>
    <s v="S2"/>
    <m/>
    <d v="2025-03-17T00:00:00"/>
    <d v="1899-12-30T15:50:44"/>
    <d v="2025-03-17T00:00:00"/>
    <d v="1899-12-30T15:48:13"/>
    <d v="2025-03-17T00:00:00"/>
    <d v="1899-12-30T16:27:24"/>
    <x v="0"/>
    <s v="RFCPI"/>
    <s v="7022045373"/>
    <s v="FBO"/>
    <d v="1899-12-30T00:41:42"/>
    <d v="1899-12-30T00:39:11"/>
    <d v="1899-12-30T00:02:31"/>
    <s v="Granel"/>
    <s v="E001"/>
    <x v="2"/>
    <d v="1899-12-30T00:36:40"/>
    <d v="1899-12-30T00:39:11"/>
    <n v="15"/>
    <x v="16"/>
    <x v="4"/>
    <x v="2"/>
    <n v="0"/>
    <n v="0"/>
    <s v="OK"/>
    <s v="Granel"/>
    <x v="2"/>
    <n v="0"/>
    <s v="F. MALAGA"/>
    <s v="A"/>
    <d v="1899-12-30T00:02:31"/>
    <d v="1899-12-30T00:02:31"/>
    <s v="OK"/>
    <m/>
    <m/>
    <d v="1899-12-30T00:00:00"/>
    <d v="1899-12-30T00:36:40"/>
    <n v="2"/>
    <n v="-1.7476851851799813E-3"/>
    <n v="36.666666666662429"/>
    <n v="16"/>
    <s v="Si"/>
  </r>
  <r>
    <s v="CSMA"/>
    <s v="2025010778"/>
    <x v="0"/>
    <s v="ER8141BBG"/>
    <s v="E5824JVY"/>
    <d v="2025-03-17T00:00:00"/>
    <m/>
    <s v="3262"/>
    <x v="40"/>
    <s v="PA"/>
    <s v="S6"/>
    <m/>
    <d v="2025-03-17T00:00:00"/>
    <d v="1899-12-30T15:40:03"/>
    <d v="2025-03-17T00:00:00"/>
    <d v="1899-12-30T15:37:32"/>
    <d v="2025-03-17T00:00:00"/>
    <d v="1899-12-30T16:50:53"/>
    <x v="0"/>
    <s v="RFCPI"/>
    <s v="7022045376"/>
    <s v="FBO"/>
    <d v="1899-12-30T01:15:52"/>
    <d v="1899-12-30T01:13:21"/>
    <d v="1899-12-30T00:02:31"/>
    <s v="Granel"/>
    <s v="E001"/>
    <x v="2"/>
    <d v="1899-12-30T01:10:50"/>
    <d v="1899-12-30T01:13:21"/>
    <n v="15"/>
    <x v="16"/>
    <x v="4"/>
    <x v="2"/>
    <n v="0"/>
    <n v="0"/>
    <s v="OK"/>
    <s v="Granel"/>
    <x v="2"/>
    <n v="0"/>
    <s v="F. MALAGA"/>
    <s v="B"/>
    <d v="1899-12-30T00:02:31"/>
    <d v="1899-12-30T00:02:31"/>
    <s v="OK"/>
    <m/>
    <m/>
    <d v="1899-12-30T00:00:00"/>
    <d v="1899-12-30T01:10:50"/>
    <n v="2"/>
    <n v="-1.7476851851899733E-3"/>
    <n v="70.833333333326394"/>
    <n v="16"/>
    <s v="No"/>
  </r>
  <r>
    <s v="CSMA"/>
    <s v="2025010729"/>
    <x v="0"/>
    <s v="ER4080BDR"/>
    <s v="E0561JXG"/>
    <d v="2025-03-17T00:00:00"/>
    <m/>
    <s v="3264"/>
    <x v="36"/>
    <s v="PA"/>
    <s v="S1"/>
    <m/>
    <d v="2025-03-17T00:00:00"/>
    <d v="1899-12-30T12:49:15"/>
    <d v="2025-03-17T00:00:00"/>
    <d v="1899-12-30T12:46:44"/>
    <d v="2025-03-17T00:00:00"/>
    <d v="1899-12-30T13:24:04"/>
    <x v="253"/>
    <s v="RFCPI"/>
    <s v="7022045377"/>
    <s v="FBO"/>
    <d v="1899-12-30T00:39:51"/>
    <d v="1899-12-30T00:37:20"/>
    <d v="1899-12-30T00:02:31"/>
    <s v="Granel"/>
    <s v="E001"/>
    <x v="2"/>
    <d v="1899-12-30T00:34:49"/>
    <d v="1899-12-30T00:37:20"/>
    <n v="12"/>
    <x v="16"/>
    <x v="4"/>
    <x v="2"/>
    <n v="0"/>
    <n v="0"/>
    <s v="OK"/>
    <s v="Granel"/>
    <x v="2"/>
    <n v="0"/>
    <s v="F. MALAGA"/>
    <s v="A"/>
    <d v="1899-12-30T00:02:31"/>
    <d v="1899-12-30T00:02:31"/>
    <s v="OK"/>
    <m/>
    <m/>
    <d v="1899-12-30T00:00:00"/>
    <d v="1899-12-30T00:34:49"/>
    <n v="2"/>
    <n v="-1.7476851851899733E-3"/>
    <n v="34.816666666665498"/>
    <n v="13"/>
    <s v="Si"/>
  </r>
  <r>
    <s v="CSMA"/>
    <s v="2025010791"/>
    <x v="0"/>
    <s v="ER7400BBF"/>
    <s v="E8916KGF"/>
    <d v="2025-03-17T00:00:00"/>
    <m/>
    <s v="3269"/>
    <x v="35"/>
    <s v="PA"/>
    <s v="S2"/>
    <m/>
    <d v="2025-03-17T00:00:00"/>
    <d v="1899-12-30T16:49:56"/>
    <d v="2025-03-17T00:00:00"/>
    <d v="1899-12-30T16:47:25"/>
    <d v="2025-03-17T00:00:00"/>
    <d v="1899-12-30T17:11:42"/>
    <x v="0"/>
    <s v="RFCPI"/>
    <s v="7022045378"/>
    <s v="FBO"/>
    <d v="1899-12-30T00:26:48"/>
    <d v="1899-12-30T00:24:17"/>
    <d v="1899-12-30T00:02:31"/>
    <s v="Granel"/>
    <s v="E001"/>
    <x v="2"/>
    <d v="1899-12-30T00:21:46"/>
    <d v="1899-12-30T00:24:17"/>
    <n v="16"/>
    <x v="16"/>
    <x v="4"/>
    <x v="2"/>
    <n v="0"/>
    <n v="0"/>
    <s v="OK"/>
    <s v="Granel"/>
    <x v="2"/>
    <n v="0"/>
    <s v="F. MALAGA"/>
    <s v="A"/>
    <d v="1899-12-30T00:02:31"/>
    <d v="1899-12-30T00:02:31"/>
    <s v="OK"/>
    <m/>
    <m/>
    <d v="1899-12-30T00:00:00"/>
    <d v="1899-12-30T00:21:46"/>
    <n v="2"/>
    <n v="-1.7476851851799813E-3"/>
    <n v="21.76666666666554"/>
    <n v="17"/>
    <s v="Si"/>
  </r>
  <r>
    <s v="CSMA"/>
    <s v="2025010795"/>
    <x v="0"/>
    <s v="ER2360BDK"/>
    <s v="E5093BDK"/>
    <d v="2025-03-17T00:00:00"/>
    <m/>
    <s v="3277"/>
    <x v="45"/>
    <s v="PA"/>
    <s v="PA"/>
    <m/>
    <d v="2025-03-17T00:00:00"/>
    <d v="1899-12-30T17:16:22"/>
    <d v="2025-03-17T00:00:00"/>
    <d v="1899-12-30T17:13:50"/>
    <d v="2025-03-17T00:00:00"/>
    <d v="1899-12-30T17:46:28"/>
    <x v="0"/>
    <s v="RFCPI"/>
    <s v="7022045379"/>
    <s v="FBO"/>
    <d v="1899-12-30T00:35:10"/>
    <d v="1899-12-30T00:32:38"/>
    <d v="1899-12-30T00:02:32"/>
    <s v="Ensacado"/>
    <s v="E002"/>
    <x v="2"/>
    <d v="1899-12-30T00:30:06"/>
    <d v="1899-12-30T00:32:38"/>
    <n v="17"/>
    <x v="16"/>
    <x v="4"/>
    <x v="1"/>
    <n v="0"/>
    <n v="0"/>
    <s v="OK"/>
    <s v="Ensacado"/>
    <x v="2"/>
    <n v="0"/>
    <s v="F. MALAGA"/>
    <s v="A"/>
    <d v="1899-12-30T00:02:32"/>
    <d v="1899-12-30T00:02:32"/>
    <s v="OK"/>
    <m/>
    <m/>
    <d v="1899-12-30T00:00:00"/>
    <d v="1899-12-30T00:30:06"/>
    <n v="2"/>
    <n v="-1.7592592592600154E-3"/>
    <n v="30.100000000003266"/>
    <n v="17"/>
    <s v="Si"/>
  </r>
  <r>
    <s v="CSMA"/>
    <s v="2025010729"/>
    <x v="0"/>
    <s v="ER4080BDR"/>
    <s v="E0561JXG"/>
    <d v="2025-03-17T00:00:00"/>
    <m/>
    <s v="3264"/>
    <x v="36"/>
    <s v="PA"/>
    <s v="S1"/>
    <m/>
    <d v="2025-03-17T00:00:00"/>
    <d v="1899-12-30T12:49:15"/>
    <d v="2025-03-17T00:00:00"/>
    <d v="1899-12-30T12:46:44"/>
    <d v="2025-03-17T00:00:00"/>
    <d v="1899-12-30T13:24:04"/>
    <x v="254"/>
    <s v="RFCPI"/>
    <s v="7022045380"/>
    <s v="FBO"/>
    <d v="1899-12-30T00:39:51"/>
    <d v="1899-12-30T00:37:20"/>
    <d v="1899-12-30T00:02:31"/>
    <s v="Granel"/>
    <s v="E001"/>
    <x v="2"/>
    <d v="1899-12-30T00:34:49"/>
    <d v="1899-12-30T00:37:20"/>
    <n v="12"/>
    <x v="16"/>
    <x v="4"/>
    <x v="2"/>
    <n v="0"/>
    <n v="0"/>
    <s v="OK"/>
    <s v="Granel"/>
    <x v="2"/>
    <n v="0"/>
    <s v="F. MALAGA"/>
    <s v="A"/>
    <d v="1899-12-30T00:02:31"/>
    <d v="1899-12-30T00:02:31"/>
    <s v="OK"/>
    <m/>
    <m/>
    <d v="1899-12-30T00:00:00"/>
    <d v="1899-12-30T00:34:49"/>
    <n v="2"/>
    <n v="-1.7476851851899733E-3"/>
    <n v="34.816666666665498"/>
    <n v="13"/>
    <s v="Si"/>
  </r>
  <r>
    <s v="CSMA"/>
    <s v="2025010800"/>
    <x v="0"/>
    <s v="ER3673BBX"/>
    <s v="E1228KBR"/>
    <d v="2025-03-18T00:00:00"/>
    <m/>
    <s v="3269"/>
    <x v="35"/>
    <s v="PA"/>
    <s v="S2"/>
    <m/>
    <d v="2025-03-18T00:00:00"/>
    <d v="1899-12-30T05:06:36"/>
    <d v="2025-03-18T00:00:00"/>
    <d v="1899-12-30T05:04:11"/>
    <d v="2025-03-18T00:00:00"/>
    <d v="1899-12-30T05:39:10"/>
    <x v="0"/>
    <s v="RFCPI"/>
    <s v="7022045381"/>
    <s v="EXW"/>
    <d v="1899-12-30T00:37:24"/>
    <d v="1899-12-30T00:34:59"/>
    <d v="1899-12-30T00:02:25"/>
    <s v="Granel"/>
    <s v="E001"/>
    <x v="1"/>
    <d v="1899-12-30T00:32:34"/>
    <d v="1899-12-30T00:34:59"/>
    <n v="5"/>
    <x v="17"/>
    <x v="4"/>
    <x v="2"/>
    <n v="0"/>
    <n v="0"/>
    <s v="OK"/>
    <s v="Granel"/>
    <x v="2"/>
    <n v="0"/>
    <s v="F. MALAGA"/>
    <s v="A"/>
    <d v="1899-12-30T00:02:25"/>
    <d v="1899-12-30T00:02:25"/>
    <s v="OK"/>
    <m/>
    <m/>
    <d v="1899-12-30T00:00:00"/>
    <d v="1899-12-30T00:32:34"/>
    <n v="3"/>
    <n v="-1.6782407407399946E-3"/>
    <n v="32.56666666666559"/>
    <n v="5"/>
    <s v="Si"/>
  </r>
  <r>
    <s v="CSMA"/>
    <s v="2025010801"/>
    <x v="0"/>
    <s v="ER7726BBG"/>
    <s v="E8998KYN"/>
    <d v="2025-03-18T00:00:00"/>
    <m/>
    <s v="3268"/>
    <x v="25"/>
    <s v="PA"/>
    <s v="S2"/>
    <m/>
    <d v="2025-03-18T00:00:00"/>
    <d v="1899-12-30T05:06:42"/>
    <d v="2025-03-18T00:00:00"/>
    <d v="1899-12-30T05:04:15"/>
    <d v="2025-03-18T00:00:00"/>
    <d v="1899-12-30T06:00:22"/>
    <x v="0"/>
    <s v="RFCPI"/>
    <s v="7022045382"/>
    <s v="EXW"/>
    <d v="1899-12-30T00:58:34"/>
    <d v="1899-12-30T00:56:07"/>
    <d v="1899-12-30T00:02:27"/>
    <s v="Granel"/>
    <s v="E001"/>
    <x v="1"/>
    <d v="1899-12-30T00:53:40"/>
    <d v="1899-12-30T00:56:07"/>
    <n v="5"/>
    <x v="17"/>
    <x v="4"/>
    <x v="2"/>
    <n v="0"/>
    <n v="0"/>
    <s v="OK"/>
    <s v="Granel"/>
    <x v="2"/>
    <n v="0"/>
    <s v="F. MALAGA"/>
    <s v="B"/>
    <d v="1899-12-30T00:02:27"/>
    <d v="1899-12-30T00:02:27"/>
    <s v="OK"/>
    <m/>
    <m/>
    <d v="1899-12-30T00:00:00"/>
    <d v="1899-12-30T00:53:40"/>
    <n v="3"/>
    <n v="-1.7013888888899875E-3"/>
    <n v="53.666666666668846"/>
    <n v="6"/>
    <s v="No"/>
  </r>
  <r>
    <s v="CSMA"/>
    <s v="2025010802"/>
    <x v="0"/>
    <s v="ER8221BBJ"/>
    <s v="E3888GZR"/>
    <d v="2025-03-18T00:00:00"/>
    <m/>
    <s v="3269"/>
    <x v="35"/>
    <s v="PA"/>
    <s v="S2"/>
    <m/>
    <d v="2025-03-18T00:00:00"/>
    <d v="1899-12-30T05:08:47"/>
    <d v="2025-03-18T00:00:00"/>
    <d v="1899-12-30T05:06:18"/>
    <d v="2025-03-18T00:00:00"/>
    <d v="1899-12-30T06:05:27"/>
    <x v="0"/>
    <s v="RFCPI"/>
    <s v="7022045383"/>
    <s v="EXW"/>
    <d v="1899-12-30T01:01:38"/>
    <d v="1899-12-30T00:59:09"/>
    <d v="1899-12-30T00:02:29"/>
    <s v="Granel"/>
    <s v="E001"/>
    <x v="1"/>
    <d v="1899-12-30T00:56:40"/>
    <d v="1899-12-30T00:59:09"/>
    <n v="5"/>
    <x v="17"/>
    <x v="4"/>
    <x v="2"/>
    <n v="0"/>
    <n v="0"/>
    <s v="OK"/>
    <s v="Granel"/>
    <x v="2"/>
    <n v="0"/>
    <s v="F. MALAGA"/>
    <s v="B"/>
    <d v="1899-12-30T00:02:29"/>
    <d v="1899-12-30T00:02:29"/>
    <s v="OK"/>
    <m/>
    <m/>
    <d v="1899-12-30T00:00:00"/>
    <d v="1899-12-30T00:56:40"/>
    <n v="3"/>
    <n v="-1.7245370370400082E-3"/>
    <n v="56.666666666663957"/>
    <n v="6"/>
    <s v="No"/>
  </r>
  <r>
    <s v="CSMA"/>
    <s v="2025010804"/>
    <x v="0"/>
    <s v="EJ02544R"/>
    <s v="E9533LGJ"/>
    <d v="2025-03-18T00:00:00"/>
    <m/>
    <s v="3283"/>
    <x v="37"/>
    <s v="PA"/>
    <s v="PA"/>
    <m/>
    <d v="2025-03-18T00:00:00"/>
    <d v="1899-12-30T05:51:47"/>
    <d v="2025-03-18T00:00:00"/>
    <d v="1899-12-30T05:49:17"/>
    <d v="2025-03-18T00:00:00"/>
    <d v="1899-12-30T06:19:34"/>
    <x v="0"/>
    <s v="RFCPI"/>
    <s v="7022045384"/>
    <s v="FBO"/>
    <d v="1899-12-30T00:32:47"/>
    <d v="1899-12-30T00:30:17"/>
    <d v="1899-12-30T00:02:30"/>
    <s v="Ensacado"/>
    <s v="E002"/>
    <x v="2"/>
    <d v="1899-12-30T00:27:47"/>
    <d v="1899-12-30T00:30:17"/>
    <n v="5"/>
    <x v="17"/>
    <x v="4"/>
    <x v="1"/>
    <n v="0"/>
    <n v="0"/>
    <s v="OK"/>
    <s v="Ensacado"/>
    <x v="2"/>
    <n v="0"/>
    <s v="F. MALAGA"/>
    <s v="A"/>
    <d v="1899-12-30T00:02:30"/>
    <d v="1899-12-30T00:02:30"/>
    <s v="OK"/>
    <m/>
    <m/>
    <d v="1899-12-30T00:00:00"/>
    <d v="1899-12-30T00:27:47"/>
    <n v="3"/>
    <n v="-1.7361111111099947E-3"/>
    <n v="27.783333333331214"/>
    <n v="6"/>
    <s v="Si"/>
  </r>
  <r>
    <s v="CSMA"/>
    <s v="2025010807"/>
    <x v="0"/>
    <s v="ER0936BBS"/>
    <s v="E1632JZF"/>
    <d v="2025-03-18T00:00:00"/>
    <m/>
    <s v="3269"/>
    <x v="35"/>
    <s v="PA"/>
    <s v="S2"/>
    <m/>
    <d v="2025-03-18T00:00:00"/>
    <d v="1899-12-30T06:04:13"/>
    <d v="2025-03-18T00:00:00"/>
    <d v="1899-12-30T06:01:42"/>
    <d v="2025-03-18T00:00:00"/>
    <d v="1899-12-30T06:33:15"/>
    <x v="0"/>
    <s v="RFCPI"/>
    <s v="7022045385"/>
    <s v="FBO"/>
    <d v="1899-12-30T00:34:04"/>
    <d v="1899-12-30T00:31:33"/>
    <d v="1899-12-30T00:02:31"/>
    <s v="Granel"/>
    <s v="E001"/>
    <x v="2"/>
    <d v="1899-12-30T00:29:02"/>
    <d v="1899-12-30T00:31:33"/>
    <n v="6"/>
    <x v="17"/>
    <x v="4"/>
    <x v="2"/>
    <n v="0"/>
    <n v="0"/>
    <s v="OK"/>
    <s v="Granel"/>
    <x v="2"/>
    <n v="0"/>
    <s v="F. MALAGA"/>
    <s v="A"/>
    <d v="1899-12-30T00:02:31"/>
    <d v="1899-12-30T00:02:31"/>
    <s v="OK"/>
    <m/>
    <m/>
    <d v="1899-12-30T00:00:00"/>
    <d v="1899-12-30T00:29:02"/>
    <n v="3"/>
    <n v="-1.7476851851799813E-3"/>
    <n v="29.033333333337605"/>
    <n v="6"/>
    <s v="Si"/>
  </r>
  <r>
    <s v="CSMA"/>
    <s v="2025010806"/>
    <x v="0"/>
    <s v="ER4551BBJ"/>
    <s v="E0509JJH"/>
    <d v="2025-03-18T00:00:00"/>
    <m/>
    <s v="3295"/>
    <x v="15"/>
    <s v="PA"/>
    <s v="PA"/>
    <m/>
    <d v="2025-03-18T00:00:00"/>
    <d v="1899-12-30T05:55:45"/>
    <d v="2025-03-18T00:00:00"/>
    <d v="1899-12-30T05:53:15"/>
    <d v="2025-03-18T00:00:00"/>
    <d v="1899-12-30T06:37:56"/>
    <x v="0"/>
    <s v="RFCPI"/>
    <s v="7022045386"/>
    <s v="FBO"/>
    <d v="1899-12-30T00:47:11"/>
    <d v="1899-12-30T00:44:41"/>
    <d v="1899-12-30T00:02:30"/>
    <s v="Ensacado"/>
    <s v="E002"/>
    <x v="2"/>
    <d v="1899-12-30T00:42:11"/>
    <d v="1899-12-30T00:44:41"/>
    <n v="5"/>
    <x v="17"/>
    <x v="4"/>
    <x v="1"/>
    <n v="0"/>
    <n v="0"/>
    <s v="OK"/>
    <s v="Ensacado"/>
    <x v="2"/>
    <n v="0"/>
    <s v="F. MALAGA"/>
    <s v="A"/>
    <d v="1899-12-30T00:02:30"/>
    <d v="1899-12-30T00:02:30"/>
    <s v="OK"/>
    <m/>
    <m/>
    <d v="1899-12-30T00:00:00"/>
    <d v="1899-12-30T00:42:11"/>
    <n v="3"/>
    <n v="-1.7361111111100225E-3"/>
    <n v="42.183333333331149"/>
    <n v="6"/>
    <s v="Si"/>
  </r>
  <r>
    <s v="CSMA"/>
    <s v="2025010808"/>
    <x v="0"/>
    <s v="ER9329BBT"/>
    <s v="E5714JWS"/>
    <d v="2025-03-18T00:00:00"/>
    <m/>
    <s v="3264"/>
    <x v="36"/>
    <s v="PA"/>
    <s v="S1"/>
    <m/>
    <d v="2025-03-18T00:00:00"/>
    <d v="1899-12-30T06:17:28"/>
    <d v="2025-03-18T00:00:00"/>
    <d v="1899-12-30T06:14:58"/>
    <d v="2025-03-18T00:00:00"/>
    <d v="1899-12-30T06:47:48"/>
    <x v="0"/>
    <s v="RFCPI"/>
    <s v="7022045387"/>
    <s v="FBO"/>
    <d v="1899-12-30T00:35:20"/>
    <d v="1899-12-30T00:32:50"/>
    <d v="1899-12-30T00:02:30"/>
    <s v="Granel"/>
    <s v="E001"/>
    <x v="2"/>
    <d v="1899-12-30T00:30:20"/>
    <d v="1899-12-30T00:32:50"/>
    <n v="6"/>
    <x v="17"/>
    <x v="4"/>
    <x v="2"/>
    <n v="0"/>
    <n v="0"/>
    <s v="OK"/>
    <s v="Granel"/>
    <x v="2"/>
    <n v="0"/>
    <s v="F. MALAGA"/>
    <s v="A"/>
    <d v="1899-12-30T00:02:30"/>
    <d v="1899-12-30T00:02:30"/>
    <s v="OK"/>
    <m/>
    <m/>
    <d v="1899-12-30T00:00:00"/>
    <d v="1899-12-30T00:30:20"/>
    <n v="3"/>
    <n v="-1.7361111111099947E-3"/>
    <n v="30.333333333326376"/>
    <n v="6"/>
    <s v="Si"/>
  </r>
  <r>
    <s v="CSMA"/>
    <s v="2025010810"/>
    <x v="0"/>
    <s v="ER4902BBX"/>
    <s v="E3410KWV"/>
    <d v="2025-03-18T00:00:00"/>
    <m/>
    <s v="3283"/>
    <x v="37"/>
    <s v="PA"/>
    <s v="PA"/>
    <m/>
    <d v="2025-03-18T00:00:00"/>
    <d v="1899-12-30T06:36:41"/>
    <d v="2025-03-18T00:00:00"/>
    <d v="1899-12-30T06:34:11"/>
    <d v="2025-03-18T00:00:00"/>
    <d v="1899-12-30T07:01:06"/>
    <x v="0"/>
    <s v="RFCPI"/>
    <s v="7022045388"/>
    <s v="EXW"/>
    <d v="1899-12-30T00:29:25"/>
    <d v="1899-12-30T00:26:55"/>
    <d v="1899-12-30T00:02:30"/>
    <s v="Ensacado"/>
    <s v="E002"/>
    <x v="1"/>
    <d v="1899-12-30T00:24:25"/>
    <d v="1899-12-30T00:26:55"/>
    <n v="6"/>
    <x v="17"/>
    <x v="4"/>
    <x v="1"/>
    <n v="0"/>
    <n v="0"/>
    <s v="OK"/>
    <s v="Ensacado"/>
    <x v="2"/>
    <n v="0"/>
    <s v="F. MALAGA"/>
    <s v="A"/>
    <d v="1899-12-30T00:02:30"/>
    <d v="1899-12-30T00:02:30"/>
    <s v="OK"/>
    <m/>
    <m/>
    <d v="1899-12-30T00:00:00"/>
    <d v="1899-12-30T00:24:25"/>
    <n v="3"/>
    <n v="-1.7361111111099947E-3"/>
    <n v="24.416666666668831"/>
    <n v="7"/>
    <s v="Si"/>
  </r>
  <r>
    <s v="CSMA"/>
    <s v="2025010812"/>
    <x v="0"/>
    <s v="ER7252BBV"/>
    <s v="E3178LFN"/>
    <d v="2025-03-18T00:00:00"/>
    <m/>
    <s v="3260"/>
    <x v="41"/>
    <s v="PA"/>
    <s v="S8"/>
    <m/>
    <d v="2025-03-18T00:00:00"/>
    <d v="1899-12-30T06:39:22"/>
    <d v="2025-03-18T00:00:00"/>
    <d v="1899-12-30T06:36:52"/>
    <d v="2025-03-18T00:00:00"/>
    <d v="1899-12-30T07:06:40"/>
    <x v="0"/>
    <s v="RFCPI"/>
    <s v="7022045389"/>
    <s v="EXW"/>
    <d v="1899-12-30T00:32:18"/>
    <d v="1899-12-30T00:29:48"/>
    <d v="1899-12-30T00:02:30"/>
    <s v="Granel"/>
    <s v="E001"/>
    <x v="1"/>
    <d v="1899-12-30T00:27:18"/>
    <d v="1899-12-30T00:29:48"/>
    <n v="6"/>
    <x v="17"/>
    <x v="4"/>
    <x v="2"/>
    <n v="0"/>
    <n v="0"/>
    <s v="OK"/>
    <s v="Granel"/>
    <x v="2"/>
    <n v="0"/>
    <s v="F. MALAGA"/>
    <s v="A"/>
    <d v="1899-12-30T00:02:30"/>
    <d v="1899-12-30T00:02:30"/>
    <s v="OK"/>
    <m/>
    <m/>
    <d v="1899-12-30T00:00:00"/>
    <d v="1899-12-30T00:27:18"/>
    <n v="3"/>
    <n v="-1.7361111111099947E-3"/>
    <n v="27.300000000009621"/>
    <n v="7"/>
    <s v="Si"/>
  </r>
  <r>
    <s v="CSMA"/>
    <s v="2025010815"/>
    <x v="0"/>
    <s v="ER0013BDS"/>
    <s v="E0598KCR"/>
    <d v="2025-03-18T00:00:00"/>
    <m/>
    <s v="3264"/>
    <x v="36"/>
    <s v="PA"/>
    <s v="S1"/>
    <m/>
    <d v="2025-03-18T00:00:00"/>
    <d v="1899-12-30T06:42:37"/>
    <d v="2025-03-18T00:00:00"/>
    <d v="1899-12-30T06:40:07"/>
    <d v="2025-03-18T00:00:00"/>
    <d v="1899-12-30T07:09:23"/>
    <x v="0"/>
    <s v="RFCPI"/>
    <s v="7022045390"/>
    <s v="EXW"/>
    <d v="1899-12-30T00:31:46"/>
    <d v="1899-12-30T00:29:16"/>
    <d v="1899-12-30T00:02:30"/>
    <s v="Granel"/>
    <s v="E001"/>
    <x v="1"/>
    <d v="1899-12-30T00:26:46"/>
    <d v="1899-12-30T00:29:16"/>
    <n v="6"/>
    <x v="17"/>
    <x v="4"/>
    <x v="2"/>
    <n v="0"/>
    <n v="0"/>
    <s v="OK"/>
    <s v="Granel"/>
    <x v="2"/>
    <n v="0"/>
    <s v="F. MALAGA"/>
    <s v="A"/>
    <d v="1899-12-30T00:02:30"/>
    <d v="1899-12-30T00:02:30"/>
    <s v="OK"/>
    <m/>
    <m/>
    <d v="1899-12-30T00:00:00"/>
    <d v="1899-12-30T00:26:46"/>
    <n v="3"/>
    <n v="-1.7361111111099947E-3"/>
    <n v="26.766666666662402"/>
    <n v="7"/>
    <s v="Si"/>
  </r>
  <r>
    <s v="CSMA"/>
    <s v="2025010818"/>
    <x v="0"/>
    <s v="ER4619BBY"/>
    <s v="E8822FFZ"/>
    <d v="2025-03-18T00:00:00"/>
    <m/>
    <s v="3264"/>
    <x v="36"/>
    <s v="PA"/>
    <s v="S1"/>
    <m/>
    <d v="2025-03-18T00:00:00"/>
    <d v="1899-12-30T06:56:08"/>
    <d v="2025-03-18T00:00:00"/>
    <d v="1899-12-30T06:53:38"/>
    <d v="2025-03-18T00:00:00"/>
    <d v="1899-12-30T07:23:23"/>
    <x v="0"/>
    <s v="RFCPI"/>
    <s v="7022045391"/>
    <s v="FBO"/>
    <d v="1899-12-30T00:32:15"/>
    <d v="1899-12-30T00:29:45"/>
    <d v="1899-12-30T00:02:30"/>
    <s v="Granel"/>
    <s v="E001"/>
    <x v="2"/>
    <d v="1899-12-30T00:27:15"/>
    <d v="1899-12-30T00:29:45"/>
    <n v="6"/>
    <x v="17"/>
    <x v="4"/>
    <x v="2"/>
    <n v="0"/>
    <n v="0"/>
    <s v="OK"/>
    <s v="Granel"/>
    <x v="2"/>
    <n v="0"/>
    <s v="F. MALAGA"/>
    <s v="A"/>
    <d v="1899-12-30T00:02:30"/>
    <d v="1899-12-30T00:02:30"/>
    <s v="OK"/>
    <m/>
    <m/>
    <d v="1899-12-30T00:00:00"/>
    <d v="1899-12-30T00:27:15"/>
    <n v="3"/>
    <n v="-1.7361111111099947E-3"/>
    <n v="27.249999999998423"/>
    <n v="7"/>
    <s v="Si"/>
  </r>
  <r>
    <s v="CSMA"/>
    <s v="2025010817"/>
    <x v="0"/>
    <s v="ER2341BBC"/>
    <s v="E2348KGX"/>
    <d v="2025-03-18T00:00:00"/>
    <m/>
    <s v="3262"/>
    <x v="40"/>
    <s v="PA"/>
    <s v="S6"/>
    <m/>
    <d v="2025-03-18T00:00:00"/>
    <d v="1899-12-30T06:52:14"/>
    <d v="2025-03-18T00:00:00"/>
    <d v="1899-12-30T06:49:44"/>
    <d v="2025-03-18T00:00:00"/>
    <d v="1899-12-30T07:32:53"/>
    <x v="0"/>
    <s v="RFCPI"/>
    <s v="7022045393"/>
    <s v="FBO"/>
    <d v="1899-12-30T00:45:39"/>
    <d v="1899-12-30T00:43:09"/>
    <d v="1899-12-30T00:02:30"/>
    <s v="Granel"/>
    <s v="E001"/>
    <x v="2"/>
    <d v="1899-12-30T00:40:39"/>
    <d v="1899-12-30T00:43:09"/>
    <n v="6"/>
    <x v="17"/>
    <x v="4"/>
    <x v="2"/>
    <n v="0"/>
    <n v="0"/>
    <s v="OK"/>
    <s v="Granel"/>
    <x v="2"/>
    <n v="0"/>
    <s v="F. MALAGA"/>
    <s v="A"/>
    <d v="1899-12-30T00:02:30"/>
    <d v="1899-12-30T00:02:30"/>
    <s v="OK"/>
    <m/>
    <m/>
    <d v="1899-12-30T00:00:00"/>
    <d v="1899-12-30T00:40:39"/>
    <n v="3"/>
    <n v="-1.7361111111100502E-3"/>
    <n v="40.649999999990364"/>
    <n v="7"/>
    <s v="Si"/>
  </r>
  <r>
    <s v="CSMA"/>
    <s v="2025010821"/>
    <x v="0"/>
    <s v="ER9443BDF"/>
    <s v="E4941MFZ"/>
    <d v="2025-03-18T00:00:00"/>
    <m/>
    <s v="3263"/>
    <x v="43"/>
    <s v="PA"/>
    <s v="S5"/>
    <m/>
    <d v="2025-03-18T00:00:00"/>
    <d v="1899-12-30T07:08:44"/>
    <d v="2025-03-18T00:00:00"/>
    <d v="1899-12-30T07:06:14"/>
    <d v="2025-03-18T00:00:00"/>
    <d v="1899-12-30T07:36:54"/>
    <x v="0"/>
    <s v="RFCPI"/>
    <s v="7022045394"/>
    <s v="EXW"/>
    <d v="1899-12-30T00:33:10"/>
    <d v="1899-12-30T00:30:40"/>
    <d v="1899-12-30T00:02:30"/>
    <s v="Granel"/>
    <s v="E001"/>
    <x v="1"/>
    <d v="1899-12-30T00:28:10"/>
    <d v="1899-12-30T00:30:40"/>
    <n v="7"/>
    <x v="17"/>
    <x v="4"/>
    <x v="2"/>
    <n v="0"/>
    <n v="0"/>
    <s v="OK"/>
    <s v="Granel"/>
    <x v="2"/>
    <n v="0"/>
    <s v="F. MALAGA"/>
    <s v="A"/>
    <d v="1899-12-30T00:02:30"/>
    <d v="1899-12-30T00:02:30"/>
    <s v="OK"/>
    <m/>
    <m/>
    <d v="1899-12-30T00:00:00"/>
    <d v="1899-12-30T00:28:10"/>
    <n v="3"/>
    <n v="-1.7361111111099947E-3"/>
    <n v="28.166666666673652"/>
    <n v="7"/>
    <s v="Si"/>
  </r>
  <r>
    <s v="CSMA"/>
    <s v="2025010820"/>
    <x v="0"/>
    <s v="ER4763BBY"/>
    <s v="E4421MGY"/>
    <d v="2025-03-18T00:00:00"/>
    <m/>
    <s v="3264"/>
    <x v="36"/>
    <s v="PA"/>
    <s v="S1"/>
    <m/>
    <d v="2025-03-18T00:00:00"/>
    <d v="1899-12-30T07:05:06"/>
    <d v="2025-03-18T00:00:00"/>
    <d v="1899-12-30T07:02:36"/>
    <d v="2025-03-18T00:00:00"/>
    <d v="1899-12-30T07:42:55"/>
    <x v="0"/>
    <s v="RFCPI"/>
    <s v="7022045395"/>
    <s v="FBO"/>
    <d v="1899-12-30T00:42:49"/>
    <d v="1899-12-30T00:40:19"/>
    <d v="1899-12-30T00:02:30"/>
    <s v="Granel"/>
    <s v="E001"/>
    <x v="2"/>
    <d v="1899-12-30T00:37:49"/>
    <d v="1899-12-30T00:40:19"/>
    <n v="7"/>
    <x v="17"/>
    <x v="4"/>
    <x v="2"/>
    <n v="0"/>
    <n v="0"/>
    <s v="OK"/>
    <s v="Granel"/>
    <x v="2"/>
    <n v="0"/>
    <s v="F. MALAGA"/>
    <s v="A"/>
    <d v="1899-12-30T00:02:30"/>
    <d v="1899-12-30T00:02:30"/>
    <s v="OK"/>
    <m/>
    <m/>
    <d v="1899-12-30T00:00:00"/>
    <d v="1899-12-30T00:37:49"/>
    <n v="3"/>
    <n v="-1.7361111111099947E-3"/>
    <n v="37.816666666675161"/>
    <n v="7"/>
    <s v="Si"/>
  </r>
  <r>
    <s v="CSMA"/>
    <s v="2025010822"/>
    <x v="0"/>
    <s v="ER4695BDR"/>
    <s v="E9461JBD"/>
    <d v="2025-03-18T00:00:00"/>
    <m/>
    <s v="3264"/>
    <x v="36"/>
    <s v="PA"/>
    <s v="S1"/>
    <m/>
    <d v="2025-03-18T00:00:00"/>
    <d v="1899-12-30T07:10:37"/>
    <d v="2025-03-18T00:00:00"/>
    <d v="1899-12-30T07:08:08"/>
    <d v="2025-03-18T00:00:00"/>
    <d v="1899-12-30T07:50:37"/>
    <x v="0"/>
    <s v="RFCPI"/>
    <s v="7022045396"/>
    <s v="EXW"/>
    <d v="1899-12-30T00:44:58"/>
    <d v="1899-12-30T00:42:29"/>
    <d v="1899-12-30T00:02:29"/>
    <s v="Granel"/>
    <s v="E001"/>
    <x v="1"/>
    <d v="1899-12-30T00:40:00"/>
    <d v="1899-12-30T00:42:29"/>
    <n v="7"/>
    <x v="17"/>
    <x v="4"/>
    <x v="2"/>
    <n v="0"/>
    <n v="0"/>
    <s v="OK"/>
    <s v="Granel"/>
    <x v="2"/>
    <n v="0"/>
    <s v="F. MALAGA"/>
    <s v="A"/>
    <d v="1899-12-30T00:02:29"/>
    <d v="1899-12-30T00:02:29"/>
    <s v="OK"/>
    <m/>
    <m/>
    <d v="1899-12-30T00:00:00"/>
    <d v="1899-12-30T00:40:00"/>
    <n v="3"/>
    <n v="-1.7245370370400082E-3"/>
    <n v="40.000000000003212"/>
    <n v="7"/>
    <s v="Si"/>
  </r>
  <r>
    <s v="CSMA"/>
    <s v="2025010819"/>
    <x v="0"/>
    <s v="ER3216BBZ"/>
    <s v="E0224LYB"/>
    <d v="2025-03-18T00:00:00"/>
    <m/>
    <s v="3264"/>
    <x v="36"/>
    <s v="PA"/>
    <s v="S1"/>
    <m/>
    <d v="2025-03-18T00:00:00"/>
    <d v="1899-12-30T06:57:55"/>
    <d v="2025-03-18T00:00:00"/>
    <d v="1899-12-30T06:55:24"/>
    <d v="2025-03-18T00:00:00"/>
    <d v="1899-12-30T08:19:51"/>
    <x v="0"/>
    <s v="RFCPI"/>
    <s v="7022045397"/>
    <s v="FBO"/>
    <d v="1899-12-30T01:26:58"/>
    <d v="1899-12-30T01:24:27"/>
    <d v="1899-12-30T00:02:31"/>
    <s v="Granel"/>
    <s v="E001"/>
    <x v="2"/>
    <d v="1899-12-30T01:21:56"/>
    <d v="1899-12-30T01:24:27"/>
    <n v="6"/>
    <x v="17"/>
    <x v="4"/>
    <x v="2"/>
    <n v="0"/>
    <n v="0"/>
    <s v="OK"/>
    <s v="Granel"/>
    <x v="2"/>
    <n v="0"/>
    <s v="F. MALAGA"/>
    <s v="B"/>
    <d v="1899-12-30T00:02:31"/>
    <d v="1899-12-30T00:02:31"/>
    <s v="OK"/>
    <m/>
    <m/>
    <d v="1899-12-30T00:00:00"/>
    <d v="1899-12-30T01:21:56"/>
    <n v="3"/>
    <n v="-1.7476851851899733E-3"/>
    <n v="81.933333333336037"/>
    <n v="8"/>
    <s v="No"/>
  </r>
  <r>
    <s v="CSMA"/>
    <s v="2025010830"/>
    <x v="0"/>
    <s v="ER7726BBG"/>
    <s v="E8998KYN"/>
    <d v="2025-03-18T00:00:00"/>
    <m/>
    <s v="3264"/>
    <x v="36"/>
    <s v="PA"/>
    <s v="S1"/>
    <m/>
    <d v="2025-03-18T00:00:00"/>
    <d v="1899-12-30T07:56:40"/>
    <d v="2025-03-18T00:00:00"/>
    <d v="1899-12-30T07:54:09"/>
    <d v="2025-03-18T00:00:00"/>
    <d v="1899-12-30T08:27:13"/>
    <x v="0"/>
    <s v="RFCPI"/>
    <s v="7022045398"/>
    <s v="EXW"/>
    <d v="1899-12-30T00:35:35"/>
    <d v="1899-12-30T00:33:04"/>
    <d v="1899-12-30T00:02:31"/>
    <s v="Granel"/>
    <s v="E001"/>
    <x v="1"/>
    <d v="1899-12-30T00:30:33"/>
    <d v="1899-12-30T00:33:04"/>
    <n v="7"/>
    <x v="17"/>
    <x v="4"/>
    <x v="2"/>
    <n v="0"/>
    <n v="0"/>
    <s v="OK"/>
    <s v="Granel"/>
    <x v="2"/>
    <n v="0"/>
    <s v="F. MALAGA"/>
    <s v="A"/>
    <d v="1899-12-30T00:02:31"/>
    <d v="1899-12-30T00:02:31"/>
    <s v="OK"/>
    <m/>
    <m/>
    <d v="1899-12-30T00:00:00"/>
    <d v="1899-12-30T00:30:33"/>
    <n v="3"/>
    <n v="-1.7476851851899733E-3"/>
    <n v="30.550000000003177"/>
    <n v="8"/>
    <s v="Si"/>
  </r>
  <r>
    <s v="CSMA"/>
    <s v="2025010836"/>
    <x v="0"/>
    <s v="ER7738BBC"/>
    <s v="E0307HGB"/>
    <d v="2025-03-18T00:00:00"/>
    <m/>
    <s v="3283"/>
    <x v="37"/>
    <s v="PA"/>
    <s v="PA"/>
    <m/>
    <d v="2025-03-18T00:00:00"/>
    <d v="1899-12-30T08:17:17"/>
    <d v="2025-03-18T00:00:00"/>
    <d v="1899-12-30T08:14:46"/>
    <d v="2025-03-18T00:00:00"/>
    <d v="1899-12-30T08:37:05"/>
    <x v="0"/>
    <s v="RFCPI"/>
    <s v="7022045399"/>
    <s v="FBO"/>
    <d v="1899-12-30T00:24:50"/>
    <d v="1899-12-30T00:22:19"/>
    <d v="1899-12-30T00:02:31"/>
    <s v="Ensacado"/>
    <s v="E002"/>
    <x v="2"/>
    <d v="1899-12-30T00:19:48"/>
    <d v="1899-12-30T00:22:19"/>
    <n v="8"/>
    <x v="17"/>
    <x v="4"/>
    <x v="1"/>
    <n v="0"/>
    <n v="0"/>
    <s v="OK"/>
    <s v="Ensacado"/>
    <x v="2"/>
    <n v="0"/>
    <s v="F. MALAGA"/>
    <s v="A"/>
    <d v="1899-12-30T00:02:31"/>
    <d v="1899-12-30T00:02:31"/>
    <s v="OK"/>
    <m/>
    <m/>
    <d v="1899-12-30T00:00:00"/>
    <d v="1899-12-30T00:19:48"/>
    <n v="3"/>
    <n v="-1.7476851851899733E-3"/>
    <n v="19.800000000000058"/>
    <n v="8"/>
    <s v="Si"/>
  </r>
  <r>
    <s v="CSMA"/>
    <s v="2025010835"/>
    <x v="0"/>
    <s v="ER0272BBT"/>
    <s v="E2254MLP"/>
    <d v="2025-03-18T00:00:00"/>
    <m/>
    <s v="3269"/>
    <x v="35"/>
    <s v="PA"/>
    <s v="S2"/>
    <m/>
    <d v="2025-03-18T00:00:00"/>
    <d v="1899-12-30T08:14:17"/>
    <d v="2025-03-18T00:00:00"/>
    <d v="1899-12-30T08:11:45"/>
    <d v="2025-03-18T00:00:00"/>
    <d v="1899-12-30T08:43:05"/>
    <x v="0"/>
    <s v="RFCPI"/>
    <s v="7022045400"/>
    <s v="FBO"/>
    <d v="1899-12-30T00:33:52"/>
    <d v="1899-12-30T00:31:20"/>
    <d v="1899-12-30T00:02:32"/>
    <s v="Granel"/>
    <s v="E001"/>
    <x v="2"/>
    <d v="1899-12-30T00:28:48"/>
    <d v="1899-12-30T00:31:20"/>
    <n v="8"/>
    <x v="17"/>
    <x v="4"/>
    <x v="2"/>
    <n v="0"/>
    <n v="0"/>
    <s v="OK"/>
    <s v="Granel"/>
    <x v="2"/>
    <n v="0"/>
    <s v="F. MALAGA"/>
    <s v="A"/>
    <d v="1899-12-30T00:02:32"/>
    <d v="1899-12-30T00:02:32"/>
    <s v="OK"/>
    <m/>
    <m/>
    <d v="1899-12-30T00:00:00"/>
    <d v="1899-12-30T00:28:48"/>
    <n v="3"/>
    <n v="-1.7592592592500234E-3"/>
    <n v="28.800000000000026"/>
    <n v="8"/>
    <s v="Si"/>
  </r>
  <r>
    <s v="CSMA"/>
    <s v="2025010844"/>
    <x v="0"/>
    <s v="EE0224HDX"/>
    <m/>
    <d v="2025-03-18T00:00:00"/>
    <m/>
    <s v="3282"/>
    <x v="42"/>
    <s v="PA"/>
    <s v="PA"/>
    <m/>
    <d v="2025-03-18T00:00:00"/>
    <d v="1899-12-30T08:42:14"/>
    <d v="2025-03-18T00:00:00"/>
    <d v="1899-12-30T08:39:43"/>
    <d v="2025-03-18T00:00:00"/>
    <d v="1899-12-30T09:04:05"/>
    <x v="0"/>
    <s v="RFCPI"/>
    <s v="7022045401"/>
    <s v="FBO"/>
    <d v="1899-12-30T00:26:53"/>
    <d v="1899-12-30T00:24:22"/>
    <d v="1899-12-30T00:02:31"/>
    <s v="Ensacado"/>
    <s v="E002"/>
    <x v="2"/>
    <d v="1899-12-30T00:21:51"/>
    <d v="1899-12-30T00:24:22"/>
    <n v="8"/>
    <x v="17"/>
    <x v="4"/>
    <x v="1"/>
    <n v="0"/>
    <n v="0"/>
    <s v="OK"/>
    <s v="Ensacado"/>
    <x v="2"/>
    <n v="0"/>
    <s v="F. MALAGA"/>
    <s v="A"/>
    <d v="1899-12-30T00:02:31"/>
    <d v="1899-12-30T00:02:31"/>
    <s v="OK"/>
    <m/>
    <m/>
    <d v="1899-12-30T00:00:00"/>
    <d v="1899-12-30T00:21:51"/>
    <n v="3"/>
    <n v="-1.7476851851899733E-3"/>
    <n v="21.84999999999846"/>
    <n v="9"/>
    <s v="Si"/>
  </r>
  <r>
    <s v="CSMA"/>
    <s v="2025010845"/>
    <x v="0"/>
    <s v="EB10320R"/>
    <s v="E4291FWJ"/>
    <d v="2025-03-18T00:00:00"/>
    <m/>
    <s v="3269"/>
    <x v="35"/>
    <s v="PA"/>
    <s v="S2"/>
    <m/>
    <d v="2025-03-18T00:00:00"/>
    <d v="1899-12-30T08:43:41"/>
    <d v="2025-03-18T00:00:00"/>
    <d v="1899-12-30T08:41:09"/>
    <d v="2025-03-18T00:00:00"/>
    <d v="1899-12-30T09:10:04"/>
    <x v="0"/>
    <s v="RFCPI"/>
    <s v="7022045402"/>
    <s v="FBO"/>
    <d v="1899-12-30T00:31:27"/>
    <d v="1899-12-30T00:28:55"/>
    <d v="1899-12-30T00:02:32"/>
    <s v="Granel"/>
    <s v="E001"/>
    <x v="2"/>
    <d v="1899-12-30T00:26:23"/>
    <d v="1899-12-30T00:28:55"/>
    <n v="8"/>
    <x v="17"/>
    <x v="4"/>
    <x v="2"/>
    <n v="0"/>
    <n v="0"/>
    <s v="OK"/>
    <s v="Granel"/>
    <x v="2"/>
    <n v="0"/>
    <s v="F. MALAGA"/>
    <s v="A"/>
    <d v="1899-12-30T00:02:32"/>
    <d v="1899-12-30T00:02:32"/>
    <s v="OK"/>
    <m/>
    <m/>
    <d v="1899-12-30T00:00:00"/>
    <d v="1899-12-30T00:26:23"/>
    <n v="3"/>
    <n v="-1.7592592592600154E-3"/>
    <n v="26.383333333334392"/>
    <n v="9"/>
    <s v="Si"/>
  </r>
  <r>
    <s v="CSMA"/>
    <s v="2025010848"/>
    <x v="0"/>
    <s v="ER0936BBS"/>
    <s v="E1632JZF"/>
    <d v="2025-03-18T00:00:00"/>
    <m/>
    <s v="3269"/>
    <x v="35"/>
    <s v="PA"/>
    <s v="S2"/>
    <m/>
    <d v="2025-03-18T00:00:00"/>
    <d v="1899-12-30T08:52:23"/>
    <d v="2025-03-18T00:00:00"/>
    <d v="1899-12-30T08:49:53"/>
    <d v="2025-03-18T00:00:00"/>
    <d v="1899-12-30T09:23:47"/>
    <x v="0"/>
    <s v="RFCPI"/>
    <s v="7022045403"/>
    <s v="FBO"/>
    <d v="1899-12-30T00:36:24"/>
    <d v="1899-12-30T00:33:54"/>
    <d v="1899-12-30T00:02:30"/>
    <s v="Granel"/>
    <s v="E001"/>
    <x v="2"/>
    <d v="1899-12-30T00:31:24"/>
    <d v="1899-12-30T00:33:54"/>
    <n v="8"/>
    <x v="17"/>
    <x v="4"/>
    <x v="2"/>
    <n v="0"/>
    <n v="0"/>
    <s v="OK"/>
    <s v="Granel"/>
    <x v="2"/>
    <n v="0"/>
    <s v="F. MALAGA"/>
    <s v="A"/>
    <d v="1899-12-30T00:02:30"/>
    <d v="1899-12-30T00:02:30"/>
    <s v="OK"/>
    <m/>
    <m/>
    <d v="1899-12-30T00:00:00"/>
    <d v="1899-12-30T00:31:24"/>
    <n v="3"/>
    <n v="-1.7361111111100502E-3"/>
    <n v="31.399999999991959"/>
    <n v="9"/>
    <s v="Si"/>
  </r>
  <r>
    <s v="CSMA"/>
    <s v="2025010852"/>
    <x v="0"/>
    <s v="ER4763BBY"/>
    <s v="E4421MGY"/>
    <d v="2025-03-18T00:00:00"/>
    <m/>
    <s v="3264"/>
    <x v="36"/>
    <s v="PA"/>
    <s v="S1"/>
    <m/>
    <d v="2025-03-18T00:00:00"/>
    <d v="1899-12-30T09:21:04"/>
    <d v="2025-03-18T00:00:00"/>
    <d v="1899-12-30T09:18:35"/>
    <d v="2025-03-18T00:00:00"/>
    <d v="1899-12-30T09:43:25"/>
    <x v="0"/>
    <s v="RFCPI"/>
    <s v="7022045404"/>
    <s v="FBO"/>
    <d v="1899-12-30T00:27:19"/>
    <d v="1899-12-30T00:24:50"/>
    <d v="1899-12-30T00:02:29"/>
    <s v="Granel"/>
    <s v="E001"/>
    <x v="2"/>
    <d v="1899-12-30T00:22:21"/>
    <d v="1899-12-30T00:24:50"/>
    <n v="9"/>
    <x v="17"/>
    <x v="4"/>
    <x v="2"/>
    <n v="0"/>
    <n v="0"/>
    <s v="OK"/>
    <s v="Granel"/>
    <x v="2"/>
    <n v="0"/>
    <s v="F. MALAGA"/>
    <s v="A"/>
    <d v="1899-12-30T00:02:29"/>
    <d v="1899-12-30T00:02:29"/>
    <s v="OK"/>
    <m/>
    <m/>
    <d v="1899-12-30T00:00:00"/>
    <d v="1899-12-30T00:22:21"/>
    <n v="3"/>
    <n v="-1.7245370370400082E-3"/>
    <n v="22.34999999999518"/>
    <n v="9"/>
    <s v="Si"/>
  </r>
  <r>
    <s v="CSMA"/>
    <s v="2025010858"/>
    <x v="0"/>
    <s v="ER4695BDR"/>
    <s v="E9461JBD"/>
    <d v="2025-03-18T00:00:00"/>
    <m/>
    <s v="3264"/>
    <x v="36"/>
    <s v="PA"/>
    <s v="S1"/>
    <m/>
    <d v="2025-03-18T00:00:00"/>
    <d v="1899-12-30T09:43:07"/>
    <d v="2025-03-18T00:00:00"/>
    <d v="1899-12-30T09:40:37"/>
    <d v="2025-03-18T00:00:00"/>
    <d v="1899-12-30T10:13:00"/>
    <x v="0"/>
    <s v="RFCPI"/>
    <s v="7022045405"/>
    <s v="EXW"/>
    <d v="1899-12-30T00:34:53"/>
    <d v="1899-12-30T00:32:23"/>
    <d v="1899-12-30T00:02:30"/>
    <s v="Granel"/>
    <s v="E001"/>
    <x v="1"/>
    <d v="1899-12-30T00:29:53"/>
    <d v="1899-12-30T00:32:23"/>
    <n v="9"/>
    <x v="17"/>
    <x v="4"/>
    <x v="2"/>
    <n v="0"/>
    <n v="0"/>
    <s v="OK"/>
    <s v="Granel"/>
    <x v="2"/>
    <n v="0"/>
    <s v="F. MALAGA"/>
    <s v="A"/>
    <d v="1899-12-30T00:02:30"/>
    <d v="1899-12-30T00:02:30"/>
    <s v="OK"/>
    <m/>
    <m/>
    <d v="1899-12-30T00:00:00"/>
    <d v="1899-12-30T00:29:53"/>
    <n v="3"/>
    <n v="-1.7361111111099947E-3"/>
    <n v="29.883333333326387"/>
    <n v="10"/>
    <s v="Si"/>
  </r>
  <r>
    <s v="CSMA"/>
    <s v="2025010859"/>
    <x v="0"/>
    <s v="ER0241BBS"/>
    <s v="E3567FSM"/>
    <d v="2025-03-18T00:00:00"/>
    <m/>
    <s v="3283"/>
    <x v="37"/>
    <s v="PA"/>
    <s v="PA"/>
    <m/>
    <d v="2025-03-18T00:00:00"/>
    <d v="1899-12-30T09:45:38"/>
    <d v="2025-03-18T00:00:00"/>
    <d v="1899-12-30T09:43:07"/>
    <d v="2025-03-18T00:00:00"/>
    <d v="1899-12-30T10:16:46"/>
    <x v="0"/>
    <s v="RFCPI"/>
    <s v="7022045406"/>
    <s v="EXW"/>
    <d v="1899-12-30T00:36:10"/>
    <d v="1899-12-30T00:33:39"/>
    <d v="1899-12-30T00:02:31"/>
    <s v="Ensacado"/>
    <s v="E002"/>
    <x v="1"/>
    <d v="1899-12-30T00:31:08"/>
    <d v="1899-12-30T00:33:39"/>
    <n v="9"/>
    <x v="17"/>
    <x v="4"/>
    <x v="1"/>
    <n v="0"/>
    <n v="0"/>
    <s v="OK"/>
    <s v="Ensacado"/>
    <x v="2"/>
    <n v="0"/>
    <s v="F. MALAGA"/>
    <s v="A"/>
    <d v="1899-12-30T00:02:31"/>
    <d v="1899-12-30T00:02:31"/>
    <s v="OK"/>
    <m/>
    <m/>
    <d v="1899-12-30T00:00:00"/>
    <d v="1899-12-30T00:31:08"/>
    <n v="3"/>
    <n v="-1.7476851851799813E-3"/>
    <n v="31.133333333347206"/>
    <n v="10"/>
    <s v="Si"/>
  </r>
  <r>
    <s v="CSMA"/>
    <s v="2025010862"/>
    <x v="0"/>
    <s v="ER7726BBG"/>
    <s v="E8998KYN"/>
    <d v="2025-03-18T00:00:00"/>
    <m/>
    <s v="3264"/>
    <x v="36"/>
    <s v="PA"/>
    <s v="S1"/>
    <m/>
    <d v="2025-03-18T00:00:00"/>
    <d v="1899-12-30T10:06:53"/>
    <d v="2025-03-18T00:00:00"/>
    <d v="1899-12-30T10:04:23"/>
    <d v="2025-03-18T00:00:00"/>
    <d v="1899-12-30T10:31:00"/>
    <x v="0"/>
    <s v="RFCPI"/>
    <s v="7022045407"/>
    <s v="EXW"/>
    <d v="1899-12-30T00:29:07"/>
    <d v="1899-12-30T00:26:37"/>
    <d v="1899-12-30T00:02:30"/>
    <s v="Granel"/>
    <s v="E001"/>
    <x v="1"/>
    <d v="1899-12-30T00:24:07"/>
    <d v="1899-12-30T00:26:37"/>
    <n v="10"/>
    <x v="17"/>
    <x v="4"/>
    <x v="2"/>
    <n v="0"/>
    <n v="0"/>
    <s v="OK"/>
    <s v="Granel"/>
    <x v="2"/>
    <n v="0"/>
    <s v="F. MALAGA"/>
    <s v="A"/>
    <d v="1899-12-30T00:02:30"/>
    <d v="1899-12-30T00:02:30"/>
    <s v="OK"/>
    <m/>
    <m/>
    <d v="1899-12-30T00:00:00"/>
    <d v="1899-12-30T00:24:07"/>
    <n v="3"/>
    <n v="-1.7361111111099947E-3"/>
    <n v="24.116666666659192"/>
    <n v="10"/>
    <s v="Si"/>
  </r>
  <r>
    <s v="CSMA"/>
    <s v="2025010863"/>
    <x v="0"/>
    <s v="ER8221BBJ"/>
    <s v="E3888GZR"/>
    <d v="2025-03-18T00:00:00"/>
    <m/>
    <s v="3269"/>
    <x v="35"/>
    <s v="PA"/>
    <s v="S2"/>
    <m/>
    <d v="2025-03-18T00:00:00"/>
    <d v="1899-12-30T10:16:10"/>
    <d v="2025-03-18T00:00:00"/>
    <d v="1899-12-30T10:13:40"/>
    <d v="2025-03-18T00:00:00"/>
    <d v="1899-12-30T10:45:28"/>
    <x v="0"/>
    <s v="RFCPI"/>
    <s v="7022045408"/>
    <s v="EXW"/>
    <d v="1899-12-30T00:34:18"/>
    <d v="1899-12-30T00:31:48"/>
    <d v="1899-12-30T00:02:30"/>
    <s v="Granel"/>
    <s v="E001"/>
    <x v="1"/>
    <d v="1899-12-30T00:29:18"/>
    <d v="1899-12-30T00:31:48"/>
    <n v="10"/>
    <x v="17"/>
    <x v="4"/>
    <x v="2"/>
    <n v="0"/>
    <n v="0"/>
    <s v="OK"/>
    <s v="Granel"/>
    <x v="2"/>
    <n v="0"/>
    <s v="F. MALAGA"/>
    <s v="A"/>
    <d v="1899-12-30T00:02:30"/>
    <d v="1899-12-30T00:02:30"/>
    <s v="OK"/>
    <m/>
    <m/>
    <d v="1899-12-30T00:00:00"/>
    <d v="1899-12-30T00:29:18"/>
    <n v="3"/>
    <n v="-1.7361111111099947E-3"/>
    <n v="29.299999999996825"/>
    <n v="10"/>
    <s v="Si"/>
  </r>
  <r>
    <s v="CSMA"/>
    <s v="2025010867"/>
    <x v="0"/>
    <s v="ER3673BBX"/>
    <s v="E1228KBR"/>
    <d v="2025-03-18T00:00:00"/>
    <m/>
    <s v="3260"/>
    <x v="41"/>
    <s v="PA"/>
    <s v="S8"/>
    <m/>
    <d v="2025-03-18T00:00:00"/>
    <d v="1899-12-30T10:19:33"/>
    <d v="2025-03-18T00:00:00"/>
    <d v="1899-12-30T10:17:03"/>
    <d v="2025-03-18T00:00:00"/>
    <d v="1899-12-30T10:46:16"/>
    <x v="0"/>
    <s v="RFCPI"/>
    <s v="7022045409"/>
    <s v="EXW"/>
    <d v="1899-12-30T00:31:43"/>
    <d v="1899-12-30T00:29:13"/>
    <d v="1899-12-30T00:02:30"/>
    <s v="Granel"/>
    <s v="E001"/>
    <x v="1"/>
    <d v="1899-12-30T00:26:43"/>
    <d v="1899-12-30T00:29:13"/>
    <n v="10"/>
    <x v="17"/>
    <x v="4"/>
    <x v="2"/>
    <n v="0"/>
    <n v="0"/>
    <s v="OK"/>
    <s v="Granel"/>
    <x v="2"/>
    <n v="0"/>
    <s v="F. MALAGA"/>
    <s v="A"/>
    <d v="1899-12-30T00:02:30"/>
    <d v="1899-12-30T00:02:30"/>
    <s v="OK"/>
    <m/>
    <m/>
    <d v="1899-12-30T00:00:00"/>
    <d v="1899-12-30T00:26:43"/>
    <n v="3"/>
    <n v="-1.7361111111199867E-3"/>
    <n v="26.716666666665674"/>
    <n v="10"/>
    <s v="Si"/>
  </r>
  <r>
    <s v="CSMA"/>
    <s v="2025010864"/>
    <x v="0"/>
    <s v="ER2858BDR"/>
    <s v="E2363KTK"/>
    <d v="2025-03-18T00:00:00"/>
    <m/>
    <s v="3264"/>
    <x v="36"/>
    <s v="PA"/>
    <s v="S1"/>
    <m/>
    <d v="2025-03-18T00:00:00"/>
    <d v="1899-12-30T10:17:33"/>
    <d v="2025-03-18T00:00:00"/>
    <d v="1899-12-30T10:15:03"/>
    <d v="2025-03-18T00:00:00"/>
    <d v="1899-12-30T10:53:06"/>
    <x v="0"/>
    <s v="RFCPI"/>
    <s v="7022045410"/>
    <s v="FBO"/>
    <d v="1899-12-30T00:40:33"/>
    <d v="1899-12-30T00:38:03"/>
    <d v="1899-12-30T00:02:30"/>
    <s v="Granel"/>
    <s v="E001"/>
    <x v="2"/>
    <d v="1899-12-30T00:35:33"/>
    <d v="1899-12-30T00:38:03"/>
    <n v="10"/>
    <x v="17"/>
    <x v="4"/>
    <x v="2"/>
    <n v="0"/>
    <n v="0"/>
    <s v="OK"/>
    <s v="Granel"/>
    <x v="2"/>
    <n v="0"/>
    <s v="F. MALAGA"/>
    <s v="A"/>
    <d v="1899-12-30T00:02:30"/>
    <d v="1899-12-30T00:02:30"/>
    <s v="OK"/>
    <m/>
    <m/>
    <d v="1899-12-30T00:00:00"/>
    <d v="1899-12-30T00:35:33"/>
    <n v="3"/>
    <n v="-1.7361111111099947E-3"/>
    <n v="35.55000000000004"/>
    <n v="10"/>
    <s v="Si"/>
  </r>
  <r>
    <s v="CSMA"/>
    <s v="2025010871"/>
    <x v="0"/>
    <s v="ER0013BDS"/>
    <s v="E0598KCR"/>
    <d v="2025-03-18T00:00:00"/>
    <m/>
    <s v="3264"/>
    <x v="36"/>
    <s v="PA"/>
    <s v="S1"/>
    <m/>
    <d v="2025-03-18T00:00:00"/>
    <d v="1899-12-30T10:33:47"/>
    <d v="2025-03-18T00:00:00"/>
    <d v="1899-12-30T10:31:17"/>
    <d v="2025-03-18T00:00:00"/>
    <d v="1899-12-30T10:59:56"/>
    <x v="0"/>
    <s v="RFCPI"/>
    <s v="7022045411"/>
    <s v="EXW"/>
    <d v="1899-12-30T00:31:09"/>
    <d v="1899-12-30T00:28:39"/>
    <d v="1899-12-30T00:02:30"/>
    <s v="Granel"/>
    <s v="E001"/>
    <x v="1"/>
    <d v="1899-12-30T00:26:09"/>
    <d v="1899-12-30T00:28:39"/>
    <n v="10"/>
    <x v="17"/>
    <x v="4"/>
    <x v="2"/>
    <n v="0"/>
    <n v="0"/>
    <s v="OK"/>
    <s v="Granel"/>
    <x v="2"/>
    <n v="0"/>
    <s v="F. MALAGA"/>
    <s v="A"/>
    <d v="1899-12-30T00:02:30"/>
    <d v="1899-12-30T00:02:30"/>
    <s v="OK"/>
    <m/>
    <m/>
    <d v="1899-12-30T00:00:00"/>
    <d v="1899-12-30T00:26:09"/>
    <n v="3"/>
    <n v="-1.7361111111099947E-3"/>
    <n v="26.1500000000112"/>
    <n v="10"/>
    <s v="Si"/>
  </r>
  <r>
    <s v="CSMA"/>
    <s v="2025010872"/>
    <x v="0"/>
    <s v="ER0860BBM"/>
    <s v="E5730JVY"/>
    <d v="2025-03-18T00:00:00"/>
    <m/>
    <s v="3264"/>
    <x v="36"/>
    <s v="PA"/>
    <s v="S1"/>
    <m/>
    <d v="2025-03-18T00:00:00"/>
    <d v="1899-12-30T10:40:11"/>
    <d v="2025-03-18T00:00:00"/>
    <d v="1899-12-30T10:37:45"/>
    <d v="2025-03-18T00:00:00"/>
    <d v="1899-12-30T11:14:17"/>
    <x v="0"/>
    <s v="RFCPI"/>
    <s v="7022045412"/>
    <s v="FBO"/>
    <d v="1899-12-30T00:38:58"/>
    <d v="1899-12-30T00:36:32"/>
    <d v="1899-12-30T00:02:26"/>
    <s v="Granel"/>
    <s v="E001"/>
    <x v="2"/>
    <d v="1899-12-30T00:34:06"/>
    <d v="1899-12-30T00:36:32"/>
    <n v="10"/>
    <x v="17"/>
    <x v="4"/>
    <x v="2"/>
    <n v="0"/>
    <n v="0"/>
    <s v="OK"/>
    <s v="Granel"/>
    <x v="2"/>
    <n v="0"/>
    <s v="F. MALAGA"/>
    <s v="A"/>
    <d v="1899-12-30T00:02:26"/>
    <d v="1899-12-30T00:02:26"/>
    <s v="OK"/>
    <m/>
    <m/>
    <d v="1899-12-30T00:00:00"/>
    <d v="1899-12-30T00:34:06"/>
    <n v="3"/>
    <n v="-1.689814814820001E-3"/>
    <n v="34.099999999991979"/>
    <n v="11"/>
    <s v="Si"/>
  </r>
  <r>
    <s v="CSMA"/>
    <s v="2025010876"/>
    <x v="0"/>
    <s v="ER4533BBP"/>
    <s v="E5811MHB"/>
    <d v="2025-03-18T00:00:00"/>
    <m/>
    <s v="3262"/>
    <x v="40"/>
    <s v="PA"/>
    <s v="S6"/>
    <m/>
    <d v="2025-03-18T00:00:00"/>
    <d v="1899-12-30T10:47:17"/>
    <d v="2025-03-18T00:00:00"/>
    <d v="1899-12-30T10:44:47"/>
    <d v="2025-03-18T00:00:00"/>
    <d v="1899-12-30T11:21:31"/>
    <x v="0"/>
    <s v="RFCPI"/>
    <s v="7022045413"/>
    <s v="FBO"/>
    <d v="1899-12-30T00:39:14"/>
    <d v="1899-12-30T00:36:44"/>
    <d v="1899-12-30T00:02:30"/>
    <s v="Granel"/>
    <s v="E001"/>
    <x v="2"/>
    <d v="1899-12-30T00:34:14"/>
    <d v="1899-12-30T00:36:44"/>
    <n v="10"/>
    <x v="17"/>
    <x v="4"/>
    <x v="2"/>
    <n v="0"/>
    <n v="0"/>
    <s v="OK"/>
    <s v="Granel"/>
    <x v="2"/>
    <n v="0"/>
    <s v="F. MALAGA"/>
    <s v="A"/>
    <d v="1899-12-30T00:02:30"/>
    <d v="1899-12-30T00:02:30"/>
    <s v="OK"/>
    <m/>
    <m/>
    <d v="1899-12-30T00:00:00"/>
    <d v="1899-12-30T00:34:14"/>
    <n v="3"/>
    <n v="-1.7361111111099947E-3"/>
    <n v="34.23333333333602"/>
    <n v="11"/>
    <s v="Si"/>
  </r>
  <r>
    <s v="CSMA"/>
    <s v="2025010874"/>
    <x v="0"/>
    <s v="ER9403BBD"/>
    <s v="E5260KKG"/>
    <d v="2025-03-18T00:00:00"/>
    <m/>
    <s v="3264"/>
    <x v="36"/>
    <s v="PA"/>
    <s v="S1"/>
    <m/>
    <d v="2025-03-18T00:00:00"/>
    <d v="1899-12-30T10:45:32"/>
    <d v="2025-03-18T00:00:00"/>
    <d v="1899-12-30T10:43:01"/>
    <d v="2025-03-18T00:00:00"/>
    <d v="1899-12-30T11:30:01"/>
    <x v="0"/>
    <s v="RFCPI"/>
    <s v="7022045414"/>
    <s v="FBO"/>
    <d v="1899-12-30T00:49:31"/>
    <d v="1899-12-30T00:47:00"/>
    <d v="1899-12-30T00:02:31"/>
    <s v="Granel"/>
    <s v="E001"/>
    <x v="2"/>
    <d v="1899-12-30T00:44:29"/>
    <d v="1899-12-30T00:47:00"/>
    <n v="10"/>
    <x v="17"/>
    <x v="4"/>
    <x v="2"/>
    <n v="0"/>
    <n v="0"/>
    <s v="OK"/>
    <s v="Granel"/>
    <x v="2"/>
    <n v="0"/>
    <s v="F. MALAGA"/>
    <s v="A"/>
    <d v="1899-12-30T00:02:31"/>
    <d v="1899-12-30T00:02:31"/>
    <s v="OK"/>
    <m/>
    <m/>
    <d v="1899-12-30T00:00:00"/>
    <d v="1899-12-30T00:44:29"/>
    <n v="3"/>
    <n v="-1.7476851851899733E-3"/>
    <n v="44.483333333328027"/>
    <n v="11"/>
    <s v="Si"/>
  </r>
  <r>
    <s v="CSMA"/>
    <s v="2025010881"/>
    <x v="0"/>
    <s v="ETO01801R"/>
    <s v="E8831LZK"/>
    <d v="2025-03-18T00:00:00"/>
    <m/>
    <s v="3269"/>
    <x v="35"/>
    <s v="PA"/>
    <s v="S2"/>
    <m/>
    <d v="2025-03-18T00:00:00"/>
    <d v="1899-12-30T11:05:55"/>
    <d v="2025-03-18T00:00:00"/>
    <d v="1899-12-30T11:03:25"/>
    <d v="2025-03-18T00:00:00"/>
    <d v="1899-12-30T11:31:50"/>
    <x v="0"/>
    <s v="RFCPI"/>
    <s v="7022045415"/>
    <s v="FBO"/>
    <d v="1899-12-30T00:30:55"/>
    <d v="1899-12-30T00:28:25"/>
    <d v="1899-12-30T00:02:30"/>
    <s v="Granel"/>
    <s v="E001"/>
    <x v="2"/>
    <d v="1899-12-30T00:25:55"/>
    <d v="1899-12-30T00:28:25"/>
    <n v="11"/>
    <x v="17"/>
    <x v="4"/>
    <x v="2"/>
    <n v="0"/>
    <n v="0"/>
    <s v="OK"/>
    <s v="Granel"/>
    <x v="2"/>
    <n v="0"/>
    <s v="F. MALAGA"/>
    <s v="A"/>
    <d v="1899-12-30T00:02:30"/>
    <d v="1899-12-30T00:02:30"/>
    <s v="OK"/>
    <m/>
    <m/>
    <d v="1899-12-30T00:00:00"/>
    <d v="1899-12-30T00:25:55"/>
    <n v="3"/>
    <n v="-1.7361111111099947E-3"/>
    <n v="25.916666666659232"/>
    <n v="11"/>
    <s v="Si"/>
  </r>
  <r>
    <s v="CSMA"/>
    <s v="2025010875"/>
    <x v="0"/>
    <s v="ER9004BBK"/>
    <s v="E3936LXW"/>
    <d v="2025-03-18T00:00:00"/>
    <m/>
    <s v="3264"/>
    <x v="36"/>
    <s v="PA"/>
    <s v="S1"/>
    <m/>
    <d v="2025-03-18T00:00:00"/>
    <d v="1899-12-30T10:46:33"/>
    <d v="2025-03-18T00:00:00"/>
    <d v="1899-12-30T10:44:04"/>
    <d v="2025-03-18T00:00:00"/>
    <d v="1899-12-30T11:33:31"/>
    <x v="0"/>
    <s v="RFCPI"/>
    <s v="7022045416"/>
    <s v="FBO"/>
    <d v="1899-12-30T00:51:56"/>
    <d v="1899-12-30T00:49:27"/>
    <d v="1899-12-30T00:02:29"/>
    <s v="Granel"/>
    <s v="E001"/>
    <x v="2"/>
    <d v="1899-12-30T00:46:58"/>
    <d v="1899-12-30T00:49:27"/>
    <n v="10"/>
    <x v="17"/>
    <x v="4"/>
    <x v="2"/>
    <n v="0"/>
    <n v="0"/>
    <s v="OK"/>
    <s v="Granel"/>
    <x v="2"/>
    <n v="0"/>
    <s v="F. MALAGA"/>
    <s v="B"/>
    <d v="1899-12-30T00:02:29"/>
    <d v="1899-12-30T00:02:29"/>
    <s v="OK"/>
    <m/>
    <m/>
    <d v="1899-12-30T00:00:00"/>
    <d v="1899-12-30T00:46:58"/>
    <n v="3"/>
    <n v="-1.7245370370400082E-3"/>
    <n v="46.96666666666556"/>
    <n v="11"/>
    <s v="No"/>
  </r>
  <r>
    <s v="CSMA"/>
    <s v="2025010889"/>
    <x v="0"/>
    <s v="EJ02544R"/>
    <s v="E9533LGJ"/>
    <d v="2025-03-18T00:00:00"/>
    <m/>
    <s v="3283"/>
    <x v="37"/>
    <s v="PA"/>
    <s v="PA"/>
    <m/>
    <d v="2025-03-18T00:00:00"/>
    <d v="1899-12-30T11:19:24"/>
    <d v="2025-03-18T00:00:00"/>
    <d v="1899-12-30T11:16:58"/>
    <d v="2025-03-18T00:00:00"/>
    <d v="1899-12-30T11:40:21"/>
    <x v="0"/>
    <s v="RFCPI"/>
    <s v="7022045417"/>
    <s v="FBO"/>
    <d v="1899-12-30T00:25:49"/>
    <d v="1899-12-30T00:23:23"/>
    <d v="1899-12-30T00:02:26"/>
    <s v="Ensacado"/>
    <s v="E002"/>
    <x v="2"/>
    <d v="1899-12-30T00:20:57"/>
    <d v="1899-12-30T00:23:23"/>
    <n v="11"/>
    <x v="17"/>
    <x v="4"/>
    <x v="1"/>
    <n v="0"/>
    <n v="0"/>
    <s v="OK"/>
    <s v="Ensacado"/>
    <x v="2"/>
    <n v="0"/>
    <s v="F. MALAGA"/>
    <s v="A"/>
    <d v="1899-12-30T00:02:26"/>
    <d v="1899-12-30T00:02:26"/>
    <s v="OK"/>
    <m/>
    <m/>
    <d v="1899-12-30T00:00:00"/>
    <d v="1899-12-30T00:20:57"/>
    <n v="3"/>
    <n v="-1.689814814820001E-3"/>
    <n v="20.949999999998397"/>
    <n v="11"/>
    <s v="Si"/>
  </r>
  <r>
    <s v="CSMA"/>
    <s v="2025010885"/>
    <x v="0"/>
    <s v="ER4763BBY"/>
    <s v="E4421MGY"/>
    <d v="2025-03-18T00:00:00"/>
    <m/>
    <s v="3269"/>
    <x v="35"/>
    <s v="PA"/>
    <s v="S2"/>
    <m/>
    <d v="2025-03-18T00:00:00"/>
    <d v="1899-12-30T11:14:04"/>
    <d v="2025-03-18T00:00:00"/>
    <d v="1899-12-30T11:11:34"/>
    <d v="2025-03-18T00:00:00"/>
    <d v="1899-12-30T11:44:52"/>
    <x v="0"/>
    <s v="RFCPI"/>
    <s v="7022045418"/>
    <s v="FBO"/>
    <d v="1899-12-30T00:35:48"/>
    <d v="1899-12-30T00:33:18"/>
    <d v="1899-12-30T00:02:30"/>
    <s v="Granel"/>
    <s v="E001"/>
    <x v="2"/>
    <d v="1899-12-30T00:30:48"/>
    <d v="1899-12-30T00:33:18"/>
    <n v="11"/>
    <x v="17"/>
    <x v="4"/>
    <x v="2"/>
    <n v="0"/>
    <n v="0"/>
    <s v="OK"/>
    <s v="Granel"/>
    <x v="2"/>
    <n v="0"/>
    <s v="F. MALAGA"/>
    <s v="A"/>
    <d v="1899-12-30T00:02:30"/>
    <d v="1899-12-30T00:02:30"/>
    <s v="OK"/>
    <m/>
    <m/>
    <d v="1899-12-30T00:00:00"/>
    <d v="1899-12-30T00:30:48"/>
    <n v="3"/>
    <n v="-1.7361111111099947E-3"/>
    <n v="30.800000000001617"/>
    <n v="11"/>
    <s v="Si"/>
  </r>
  <r>
    <s v="CSMA"/>
    <s v="2025010888"/>
    <x v="0"/>
    <s v="ER0936BBS"/>
    <s v="E1632JZF"/>
    <d v="2025-03-18T00:00:00"/>
    <m/>
    <s v="3269"/>
    <x v="35"/>
    <s v="PA"/>
    <s v="S2"/>
    <m/>
    <d v="2025-03-18T00:00:00"/>
    <d v="1899-12-30T11:19:23"/>
    <d v="2025-03-18T00:00:00"/>
    <d v="1899-12-30T11:16:53"/>
    <d v="2025-03-18T00:00:00"/>
    <d v="1899-12-30T11:54:18"/>
    <x v="0"/>
    <s v="RFCPI"/>
    <s v="7022045419"/>
    <s v="FBO"/>
    <d v="1899-12-30T00:39:55"/>
    <d v="1899-12-30T00:37:25"/>
    <d v="1899-12-30T00:02:30"/>
    <s v="Granel"/>
    <s v="E001"/>
    <x v="2"/>
    <d v="1899-12-30T00:34:55"/>
    <d v="1899-12-30T00:37:25"/>
    <n v="11"/>
    <x v="17"/>
    <x v="4"/>
    <x v="2"/>
    <n v="0"/>
    <n v="0"/>
    <s v="OK"/>
    <s v="Granel"/>
    <x v="2"/>
    <n v="0"/>
    <s v="F. MALAGA"/>
    <s v="A"/>
    <d v="1899-12-30T00:02:30"/>
    <d v="1899-12-30T00:02:30"/>
    <s v="OK"/>
    <m/>
    <m/>
    <d v="1899-12-30T00:00:00"/>
    <d v="1899-12-30T00:34:55"/>
    <n v="3"/>
    <n v="-1.7361111111099947E-3"/>
    <n v="34.916666666673592"/>
    <n v="11"/>
    <s v="Si"/>
  </r>
  <r>
    <s v="CSMA"/>
    <s v="2025010893"/>
    <x v="0"/>
    <s v="ER7860BBY"/>
    <s v="E8669MSV"/>
    <d v="2025-03-18T00:00:00"/>
    <m/>
    <s v="3269"/>
    <x v="35"/>
    <s v="PA"/>
    <s v="S2"/>
    <m/>
    <d v="2025-03-18T00:00:00"/>
    <d v="1899-12-30T11:28:18"/>
    <d v="2025-03-18T00:00:00"/>
    <d v="1899-12-30T11:25:48"/>
    <d v="2025-03-18T00:00:00"/>
    <d v="1899-12-30T11:57:43"/>
    <x v="0"/>
    <s v="RFCPI"/>
    <s v="7022045420"/>
    <s v="FBO"/>
    <d v="1899-12-30T00:34:25"/>
    <d v="1899-12-30T00:31:55"/>
    <d v="1899-12-30T00:02:30"/>
    <s v="Granel"/>
    <s v="E001"/>
    <x v="2"/>
    <d v="1899-12-30T00:29:25"/>
    <d v="1899-12-30T00:31:55"/>
    <n v="11"/>
    <x v="17"/>
    <x v="4"/>
    <x v="2"/>
    <n v="0"/>
    <n v="0"/>
    <s v="OK"/>
    <s v="Granel"/>
    <x v="2"/>
    <n v="0"/>
    <s v="F. MALAGA"/>
    <s v="A"/>
    <d v="1899-12-30T00:02:30"/>
    <d v="1899-12-30T00:02:30"/>
    <s v="OK"/>
    <m/>
    <m/>
    <d v="1899-12-30T00:00:00"/>
    <d v="1899-12-30T00:29:25"/>
    <n v="3"/>
    <n v="-1.7361111111099947E-3"/>
    <n v="29.416666666665616"/>
    <n v="11"/>
    <s v="Si"/>
  </r>
  <r>
    <s v="CSMA"/>
    <s v="2025010891"/>
    <x v="0"/>
    <s v="ER7252BBV"/>
    <s v="E3178LFN"/>
    <d v="2025-03-18T00:00:00"/>
    <m/>
    <s v="3260"/>
    <x v="41"/>
    <s v="PA"/>
    <s v="S8"/>
    <m/>
    <d v="2025-03-18T00:00:00"/>
    <d v="1899-12-30T11:24:30"/>
    <d v="2025-03-18T00:00:00"/>
    <d v="1899-12-30T11:22:00"/>
    <d v="2025-03-18T00:00:00"/>
    <d v="1899-12-30T12:02:14"/>
    <x v="0"/>
    <s v="RFCPI"/>
    <s v="7022045421"/>
    <s v="EXW"/>
    <d v="1899-12-30T00:42:44"/>
    <d v="1899-12-30T00:40:14"/>
    <d v="1899-12-30T00:02:30"/>
    <s v="Granel"/>
    <s v="E001"/>
    <x v="1"/>
    <d v="1899-12-30T00:37:44"/>
    <d v="1899-12-30T00:40:14"/>
    <n v="11"/>
    <x v="17"/>
    <x v="4"/>
    <x v="2"/>
    <n v="0"/>
    <n v="0"/>
    <s v="OK"/>
    <s v="Granel"/>
    <x v="2"/>
    <n v="0"/>
    <s v="F. MALAGA"/>
    <s v="A"/>
    <d v="1899-12-30T00:02:30"/>
    <d v="1899-12-30T00:02:30"/>
    <s v="OK"/>
    <m/>
    <m/>
    <d v="1899-12-30T00:00:00"/>
    <d v="1899-12-30T00:37:44"/>
    <n v="3"/>
    <n v="-1.7361111111099947E-3"/>
    <n v="37.733333333342401"/>
    <n v="12"/>
    <s v="Si"/>
  </r>
  <r>
    <s v="CSMA"/>
    <s v="2025010901"/>
    <x v="0"/>
    <s v="ER7738BBC"/>
    <s v="E0307HGB"/>
    <d v="2025-03-18T00:00:00"/>
    <m/>
    <s v="3283"/>
    <x v="37"/>
    <s v="PA"/>
    <s v="PA"/>
    <m/>
    <d v="2025-03-18T00:00:00"/>
    <d v="1899-12-30T11:42:58"/>
    <d v="2025-03-18T00:00:00"/>
    <d v="1899-12-30T11:40:28"/>
    <d v="2025-03-18T00:00:00"/>
    <d v="1899-12-30T12:05:27"/>
    <x v="0"/>
    <s v="RFCPI"/>
    <s v="7022045422"/>
    <s v="FBO"/>
    <d v="1899-12-30T00:27:29"/>
    <d v="1899-12-30T00:24:59"/>
    <d v="1899-12-30T00:02:30"/>
    <s v="Ensacado"/>
    <s v="E002"/>
    <x v="2"/>
    <d v="1899-12-30T00:22:29"/>
    <d v="1899-12-30T00:24:59"/>
    <n v="11"/>
    <x v="17"/>
    <x v="4"/>
    <x v="1"/>
    <n v="0"/>
    <n v="0"/>
    <s v="OK"/>
    <s v="Ensacado"/>
    <x v="2"/>
    <n v="0"/>
    <s v="F. MALAGA"/>
    <s v="A"/>
    <d v="1899-12-30T00:02:30"/>
    <d v="1899-12-30T00:02:30"/>
    <s v="OK"/>
    <m/>
    <m/>
    <d v="1899-12-30T00:00:00"/>
    <d v="1899-12-30T00:22:29"/>
    <n v="3"/>
    <n v="-1.7361111111099947E-3"/>
    <n v="22.483333333324829"/>
    <n v="12"/>
    <s v="Si"/>
  </r>
  <r>
    <s v="CSMA"/>
    <s v="2025010879"/>
    <x v="0"/>
    <s v="EVA01465R"/>
    <s v="E6469JZW"/>
    <d v="2025-03-18T00:00:00"/>
    <m/>
    <s v="3262"/>
    <x v="40"/>
    <s v="PA"/>
    <s v="S6"/>
    <m/>
    <d v="2025-03-18T00:00:00"/>
    <d v="1899-12-30T11:00:47"/>
    <d v="2025-03-18T00:00:00"/>
    <d v="1899-12-30T10:58:17"/>
    <d v="2025-03-18T00:00:00"/>
    <d v="1899-12-30T12:07:26"/>
    <x v="0"/>
    <s v="RFCPI"/>
    <s v="7022045423"/>
    <s v="FBO"/>
    <d v="1899-12-30T01:11:39"/>
    <d v="1899-12-30T01:09:09"/>
    <d v="1899-12-30T00:02:30"/>
    <s v="Granel"/>
    <s v="E001"/>
    <x v="2"/>
    <d v="1899-12-30T01:06:39"/>
    <d v="1899-12-30T01:09:09"/>
    <n v="11"/>
    <x v="17"/>
    <x v="4"/>
    <x v="2"/>
    <n v="0"/>
    <n v="0"/>
    <s v="OK"/>
    <s v="Granel"/>
    <x v="2"/>
    <n v="0"/>
    <s v="F. MALAGA"/>
    <s v="B"/>
    <d v="1899-12-30T00:02:30"/>
    <d v="1899-12-30T00:02:30"/>
    <s v="OK"/>
    <m/>
    <m/>
    <d v="1899-12-30T00:00:00"/>
    <d v="1899-12-30T01:06:39"/>
    <n v="3"/>
    <n v="-1.7361111111099947E-3"/>
    <n v="66.650000000011218"/>
    <n v="12"/>
    <s v="No"/>
  </r>
  <r>
    <s v="CSMA"/>
    <s v="2025010900"/>
    <x v="0"/>
    <s v="ER8110BCC"/>
    <s v="E7844JTT"/>
    <d v="2025-03-18T00:00:00"/>
    <m/>
    <s v="3264"/>
    <x v="36"/>
    <s v="PA"/>
    <s v="S1"/>
    <m/>
    <d v="2025-03-18T00:00:00"/>
    <d v="1899-12-30T11:42:30"/>
    <d v="2025-03-18T00:00:00"/>
    <d v="1899-12-30T11:40:00"/>
    <d v="2025-03-18T00:00:00"/>
    <d v="1899-12-30T12:16:48"/>
    <x v="0"/>
    <s v="RFCPI"/>
    <s v="7022045424"/>
    <s v="FBO"/>
    <d v="1899-12-30T00:39:18"/>
    <d v="1899-12-30T00:36:48"/>
    <d v="1899-12-30T00:02:30"/>
    <s v="Granel"/>
    <s v="E001"/>
    <x v="2"/>
    <d v="1899-12-30T00:34:18"/>
    <d v="1899-12-30T00:36:48"/>
    <n v="11"/>
    <x v="17"/>
    <x v="4"/>
    <x v="2"/>
    <n v="0"/>
    <n v="0"/>
    <s v="OK"/>
    <s v="Granel"/>
    <x v="2"/>
    <n v="0"/>
    <s v="F. MALAGA"/>
    <s v="A"/>
    <d v="1899-12-30T00:02:30"/>
    <d v="1899-12-30T00:02:30"/>
    <s v="OK"/>
    <m/>
    <m/>
    <d v="1899-12-30T00:00:00"/>
    <d v="1899-12-30T00:34:18"/>
    <n v="3"/>
    <n v="-1.7361111111099947E-3"/>
    <n v="34.300000000008076"/>
    <n v="12"/>
    <s v="Si"/>
  </r>
  <r>
    <s v="CSMA"/>
    <s v="2025010884"/>
    <x v="0"/>
    <s v="EMA03008R"/>
    <s v="E0680JVK"/>
    <d v="2025-03-18T00:00:00"/>
    <m/>
    <s v="3264"/>
    <x v="36"/>
    <s v="PA"/>
    <s v="S1"/>
    <m/>
    <d v="2025-03-18T00:00:00"/>
    <d v="1899-12-30T11:13:16"/>
    <d v="2025-03-18T00:00:00"/>
    <d v="1899-12-30T11:10:46"/>
    <d v="2025-03-18T00:00:00"/>
    <d v="1899-12-30T12:19:47"/>
    <x v="0"/>
    <s v="RFCPI"/>
    <s v="7022045425"/>
    <s v="FBO"/>
    <d v="1899-12-30T01:11:31"/>
    <d v="1899-12-30T01:09:01"/>
    <d v="1899-12-30T00:02:30"/>
    <s v="Granel"/>
    <s v="E001"/>
    <x v="2"/>
    <d v="1899-12-30T01:06:31"/>
    <d v="1899-12-30T01:09:01"/>
    <n v="11"/>
    <x v="17"/>
    <x v="4"/>
    <x v="2"/>
    <n v="0"/>
    <n v="0"/>
    <s v="OK"/>
    <s v="Granel"/>
    <x v="2"/>
    <n v="0"/>
    <s v="F. MALAGA"/>
    <s v="B"/>
    <d v="1899-12-30T00:02:30"/>
    <d v="1899-12-30T00:02:30"/>
    <s v="OK"/>
    <m/>
    <m/>
    <d v="1899-12-30T00:00:00"/>
    <d v="1899-12-30T01:06:31"/>
    <n v="3"/>
    <n v="-1.7361111111099947E-3"/>
    <n v="66.516666666667177"/>
    <n v="12"/>
    <s v="No"/>
  </r>
  <r>
    <s v="CSMA"/>
    <s v="2025010905"/>
    <x v="0"/>
    <s v="ER1274BDK"/>
    <s v="E7890MYD"/>
    <d v="2025-03-18T00:00:00"/>
    <m/>
    <s v="3283"/>
    <x v="37"/>
    <s v="PA"/>
    <s v="PA"/>
    <m/>
    <d v="2025-03-18T00:00:00"/>
    <d v="1899-12-30T11:50:08"/>
    <d v="2025-03-18T00:00:00"/>
    <d v="1899-12-30T11:47:38"/>
    <d v="2025-03-18T00:00:00"/>
    <d v="1899-12-30T12:26:02"/>
    <x v="0"/>
    <s v="RFCPI"/>
    <s v="7022045426"/>
    <s v="EXW"/>
    <d v="1899-12-30T00:40:54"/>
    <d v="1899-12-30T00:38:24"/>
    <d v="1899-12-30T00:02:30"/>
    <s v="Ensacado"/>
    <s v="E002"/>
    <x v="1"/>
    <d v="1899-12-30T00:35:54"/>
    <d v="1899-12-30T00:38:24"/>
    <n v="11"/>
    <x v="17"/>
    <x v="4"/>
    <x v="1"/>
    <n v="0"/>
    <n v="0"/>
    <s v="OK"/>
    <s v="Ensacado"/>
    <x v="2"/>
    <n v="0"/>
    <s v="F. MALAGA"/>
    <s v="A"/>
    <d v="1899-12-30T00:02:30"/>
    <d v="1899-12-30T00:02:30"/>
    <s v="OK"/>
    <m/>
    <m/>
    <d v="1899-12-30T00:00:00"/>
    <d v="1899-12-30T00:35:54"/>
    <n v="3"/>
    <n v="-1.7361111111099947E-3"/>
    <n v="35.899999999992019"/>
    <n v="12"/>
    <s v="Si"/>
  </r>
  <r>
    <s v="CSMA"/>
    <s v="2025010908"/>
    <x v="0"/>
    <s v="ER4695BDR"/>
    <s v="E9461JBD"/>
    <d v="2025-03-18T00:00:00"/>
    <m/>
    <s v="3264"/>
    <x v="36"/>
    <s v="PA"/>
    <s v="S1"/>
    <m/>
    <d v="2025-03-18T00:00:00"/>
    <d v="1899-12-30T12:07:17"/>
    <d v="2025-03-18T00:00:00"/>
    <d v="1899-12-30T12:04:47"/>
    <d v="2025-03-18T00:00:00"/>
    <d v="1899-12-30T12:33:37"/>
    <x v="0"/>
    <s v="RFCPI"/>
    <s v="7022045428"/>
    <s v="EXW"/>
    <d v="1899-12-30T00:31:20"/>
    <d v="1899-12-30T00:28:50"/>
    <d v="1899-12-30T00:02:30"/>
    <s v="Granel"/>
    <s v="E001"/>
    <x v="1"/>
    <d v="1899-12-30T00:26:20"/>
    <d v="1899-12-30T00:28:50"/>
    <n v="12"/>
    <x v="17"/>
    <x v="4"/>
    <x v="2"/>
    <n v="0"/>
    <n v="0"/>
    <s v="OK"/>
    <s v="Granel"/>
    <x v="2"/>
    <n v="0"/>
    <s v="F. MALAGA"/>
    <s v="A"/>
    <d v="1899-12-30T00:02:30"/>
    <d v="1899-12-30T00:02:30"/>
    <s v="OK"/>
    <m/>
    <m/>
    <d v="1899-12-30T00:00:00"/>
    <d v="1899-12-30T00:26:20"/>
    <n v="3"/>
    <n v="-1.7361111111099392E-3"/>
    <n v="26.333333333337663"/>
    <n v="12"/>
    <s v="Si"/>
  </r>
  <r>
    <s v="CSMA"/>
    <s v="2025010915"/>
    <x v="0"/>
    <s v="ER9443BDF"/>
    <s v="E4941MFZ"/>
    <d v="2025-03-18T00:00:00"/>
    <m/>
    <s v="3263"/>
    <x v="43"/>
    <s v="PA"/>
    <s v="S5"/>
    <m/>
    <d v="2025-03-18T00:00:00"/>
    <d v="1899-12-30T12:24:33"/>
    <d v="2025-03-18T00:00:00"/>
    <d v="1899-12-30T12:22:04"/>
    <d v="2025-03-18T00:00:00"/>
    <d v="1899-12-30T12:51:43"/>
    <x v="0"/>
    <s v="RFCPI"/>
    <s v="7022045429"/>
    <s v="EXW"/>
    <d v="1899-12-30T00:32:08"/>
    <d v="1899-12-30T00:29:39"/>
    <d v="1899-12-30T00:02:29"/>
    <s v="Granel"/>
    <s v="E001"/>
    <x v="1"/>
    <d v="1899-12-30T00:27:10"/>
    <d v="1899-12-30T00:29:39"/>
    <n v="12"/>
    <x v="17"/>
    <x v="4"/>
    <x v="2"/>
    <n v="0"/>
    <n v="0"/>
    <s v="OK"/>
    <s v="Granel"/>
    <x v="2"/>
    <n v="0"/>
    <s v="F. MALAGA"/>
    <s v="A"/>
    <d v="1899-12-30T00:02:29"/>
    <d v="1899-12-30T00:02:29"/>
    <s v="OK"/>
    <m/>
    <m/>
    <d v="1899-12-30T00:00:00"/>
    <d v="1899-12-30T00:27:10"/>
    <n v="3"/>
    <n v="-1.7245370370400082E-3"/>
    <n v="27.166666666665584"/>
    <n v="12"/>
    <s v="Si"/>
  </r>
  <r>
    <s v="CSMA"/>
    <s v="2025010910"/>
    <x v="0"/>
    <s v="ER5595BBB"/>
    <s v="E4823KWH"/>
    <d v="2025-03-18T00:00:00"/>
    <m/>
    <s v="3283"/>
    <x v="37"/>
    <s v="PA"/>
    <s v="PA"/>
    <m/>
    <d v="2025-03-18T00:00:00"/>
    <d v="1899-12-30T12:19:21"/>
    <d v="2025-03-18T00:00:00"/>
    <d v="1899-12-30T12:16:51"/>
    <d v="2025-03-18T00:00:00"/>
    <d v="1899-12-30T12:59:02"/>
    <x v="0"/>
    <s v="RFCPI"/>
    <s v="7022045430"/>
    <s v="EXW"/>
    <d v="1899-12-30T00:44:41"/>
    <d v="1899-12-30T00:42:11"/>
    <d v="1899-12-30T00:02:30"/>
    <s v="Ensacado"/>
    <s v="E002"/>
    <x v="1"/>
    <d v="1899-12-30T00:39:41"/>
    <d v="1899-12-30T00:42:11"/>
    <n v="12"/>
    <x v="17"/>
    <x v="4"/>
    <x v="1"/>
    <n v="0"/>
    <n v="0"/>
    <s v="OK"/>
    <s v="Ensacado"/>
    <x v="2"/>
    <n v="0"/>
    <s v="F. MALAGA"/>
    <s v="A"/>
    <d v="1899-12-30T00:02:30"/>
    <d v="1899-12-30T00:02:30"/>
    <s v="OK"/>
    <m/>
    <m/>
    <d v="1899-12-30T00:00:00"/>
    <d v="1899-12-30T00:39:41"/>
    <n v="3"/>
    <n v="-1.7361111111099392E-3"/>
    <n v="39.683333333332875"/>
    <n v="12"/>
    <s v="Si"/>
  </r>
  <r>
    <s v="CSMA"/>
    <s v="2025010912"/>
    <x v="0"/>
    <s v="ER7690BCV"/>
    <s v="E4379JKC"/>
    <d v="2025-03-18T00:00:00"/>
    <m/>
    <s v="3283"/>
    <x v="37"/>
    <s v="PA"/>
    <s v="PA"/>
    <m/>
    <d v="2025-03-18T00:00:00"/>
    <d v="1899-12-30T12:20:23"/>
    <d v="2025-03-18T00:00:00"/>
    <d v="1899-12-30T12:17:52"/>
    <d v="2025-03-18T00:00:00"/>
    <d v="1899-12-30T13:17:35"/>
    <x v="0"/>
    <s v="RFCPI"/>
    <s v="7022045431"/>
    <s v="FBO"/>
    <d v="1899-12-30T01:02:14"/>
    <d v="1899-12-30T00:59:43"/>
    <d v="1899-12-30T00:02:31"/>
    <s v="Ensacado"/>
    <s v="E002"/>
    <x v="2"/>
    <d v="1899-12-30T00:57:12"/>
    <d v="1899-12-30T00:59:43"/>
    <n v="12"/>
    <x v="17"/>
    <x v="4"/>
    <x v="1"/>
    <n v="0"/>
    <n v="0"/>
    <s v="OK"/>
    <s v="Ensacado"/>
    <x v="2"/>
    <n v="0"/>
    <s v="F. MALAGA"/>
    <s v="B"/>
    <d v="1899-12-30T00:02:31"/>
    <d v="1899-12-30T00:02:31"/>
    <s v="OK"/>
    <m/>
    <m/>
    <d v="1899-12-30T00:00:00"/>
    <d v="1899-12-30T00:57:12"/>
    <n v="3"/>
    <n v="-1.7476851851799813E-3"/>
    <n v="57.199999999996791"/>
    <n v="13"/>
    <s v="No"/>
  </r>
  <r>
    <s v="CSMA"/>
    <s v="2025010914"/>
    <x v="0"/>
    <s v="ER0527BCB"/>
    <s v="E4443KBP"/>
    <d v="2025-03-18T00:00:00"/>
    <m/>
    <s v="3295"/>
    <x v="15"/>
    <s v="PA"/>
    <s v="PA"/>
    <m/>
    <d v="2025-03-18T00:00:00"/>
    <d v="1899-12-30T12:21:13"/>
    <d v="2025-03-18T00:00:00"/>
    <d v="1899-12-30T12:18:43"/>
    <d v="2025-03-18T00:00:00"/>
    <d v="1899-12-30T13:32:56"/>
    <x v="0"/>
    <s v="RFCPI"/>
    <s v="7022045432"/>
    <s v="FBO"/>
    <d v="1899-12-30T01:16:43"/>
    <d v="1899-12-30T01:14:13"/>
    <d v="1899-12-30T00:02:30"/>
    <s v="Ensacado"/>
    <s v="E002"/>
    <x v="2"/>
    <d v="1899-12-30T01:11:43"/>
    <d v="1899-12-30T01:14:13"/>
    <n v="12"/>
    <x v="17"/>
    <x v="4"/>
    <x v="1"/>
    <n v="0"/>
    <n v="0"/>
    <s v="OK"/>
    <s v="Ensacado"/>
    <x v="2"/>
    <n v="0"/>
    <s v="F. MALAGA"/>
    <s v="B"/>
    <d v="1899-12-30T00:02:30"/>
    <d v="1899-12-30T00:02:30"/>
    <s v="OK"/>
    <m/>
    <m/>
    <d v="1899-12-30T00:00:00"/>
    <d v="1899-12-30T01:11:43"/>
    <n v="3"/>
    <n v="-1.7361111111100502E-3"/>
    <n v="71.716666666665517"/>
    <n v="13"/>
    <s v="No"/>
  </r>
  <r>
    <s v="CSMA"/>
    <s v="2025010916"/>
    <x v="0"/>
    <s v="ER1275BDK"/>
    <s v="E8406MXM"/>
    <d v="2025-03-18T00:00:00"/>
    <m/>
    <s v="3283"/>
    <x v="37"/>
    <s v="PA"/>
    <s v="PA"/>
    <m/>
    <d v="2025-03-18T00:00:00"/>
    <d v="1899-12-30T12:25:25"/>
    <d v="2025-03-18T00:00:00"/>
    <d v="1899-12-30T12:22:55"/>
    <d v="2025-03-18T00:00:00"/>
    <d v="1899-12-30T13:37:47"/>
    <x v="0"/>
    <s v="RFCPI"/>
    <s v="7022045433"/>
    <s v="EXW"/>
    <d v="1899-12-30T01:17:22"/>
    <d v="1899-12-30T01:14:52"/>
    <d v="1899-12-30T00:02:30"/>
    <s v="Ensacado"/>
    <s v="E002"/>
    <x v="1"/>
    <d v="1899-12-30T01:12:22"/>
    <d v="1899-12-30T01:14:52"/>
    <n v="12"/>
    <x v="17"/>
    <x v="4"/>
    <x v="1"/>
    <n v="0"/>
    <n v="0"/>
    <s v="OK"/>
    <s v="Ensacado"/>
    <x v="2"/>
    <n v="0"/>
    <s v="F. MALAGA"/>
    <s v="B"/>
    <d v="1899-12-30T00:02:30"/>
    <d v="1899-12-30T00:02:30"/>
    <s v="OK"/>
    <m/>
    <m/>
    <d v="1899-12-30T00:00:00"/>
    <d v="1899-12-30T01:12:22"/>
    <n v="3"/>
    <n v="-1.7361111111100502E-3"/>
    <n v="72.366666666667214"/>
    <n v="13"/>
    <s v="No"/>
  </r>
  <r>
    <s v="CSMA"/>
    <s v="2025010919"/>
    <x v="0"/>
    <s v="E6205CWY"/>
    <m/>
    <d v="2025-03-18T00:00:00"/>
    <m/>
    <s v="3283"/>
    <x v="37"/>
    <s v="PA"/>
    <s v="PA"/>
    <m/>
    <d v="2025-03-18T00:00:00"/>
    <d v="1899-12-30T12:32:59"/>
    <d v="2025-03-18T00:00:00"/>
    <d v="1899-12-30T12:30:29"/>
    <d v="2025-03-18T00:00:00"/>
    <d v="1899-12-30T13:38:36"/>
    <x v="0"/>
    <s v="RFCPI"/>
    <s v="7022045434"/>
    <s v="EXW"/>
    <d v="1899-12-30T01:10:37"/>
    <d v="1899-12-30T01:08:07"/>
    <d v="1899-12-30T00:02:30"/>
    <s v="Ensacado"/>
    <s v="E002"/>
    <x v="1"/>
    <d v="1899-12-30T01:05:37"/>
    <d v="1899-12-30T01:08:07"/>
    <n v="12"/>
    <x v="17"/>
    <x v="4"/>
    <x v="1"/>
    <n v="0"/>
    <n v="0"/>
    <s v="OK"/>
    <s v="Ensacado"/>
    <x v="2"/>
    <n v="0"/>
    <s v="F. MALAGA"/>
    <s v="B"/>
    <d v="1899-12-30T00:02:30"/>
    <d v="1899-12-30T00:02:30"/>
    <s v="OK"/>
    <m/>
    <m/>
    <d v="1899-12-30T00:00:00"/>
    <d v="1899-12-30T01:05:37"/>
    <n v="3"/>
    <n v="-1.7361111111099392E-3"/>
    <n v="65.616666666667271"/>
    <n v="13"/>
    <s v="No"/>
  </r>
  <r>
    <s v="CSMA"/>
    <s v="2025010926"/>
    <x v="0"/>
    <s v="ER1993BBH"/>
    <s v="E8631GGR"/>
    <d v="2025-03-18T00:00:00"/>
    <m/>
    <s v="3264"/>
    <x v="36"/>
    <s v="PA"/>
    <s v="S1"/>
    <m/>
    <d v="2025-03-18T00:00:00"/>
    <d v="1899-12-30T13:01:35"/>
    <d v="2025-03-18T00:00:00"/>
    <d v="1899-12-30T12:59:05"/>
    <d v="2025-03-18T00:00:00"/>
    <d v="1899-12-30T13:43:24"/>
    <x v="0"/>
    <s v="RFCPI"/>
    <s v="7022045435"/>
    <s v="FBO"/>
    <d v="1899-12-30T00:46:49"/>
    <d v="1899-12-30T00:44:19"/>
    <d v="1899-12-30T00:02:30"/>
    <s v="Granel"/>
    <s v="E001"/>
    <x v="2"/>
    <d v="1899-12-30T00:41:49"/>
    <d v="1899-12-30T00:44:19"/>
    <n v="13"/>
    <x v="17"/>
    <x v="4"/>
    <x v="2"/>
    <n v="0"/>
    <n v="0"/>
    <s v="OK"/>
    <s v="Granel"/>
    <x v="2"/>
    <n v="0"/>
    <s v="F. MALAGA"/>
    <s v="A"/>
    <d v="1899-12-30T00:02:30"/>
    <d v="1899-12-30T00:02:30"/>
    <s v="OK"/>
    <m/>
    <m/>
    <d v="1899-12-30T00:00:00"/>
    <d v="1899-12-30T00:41:49"/>
    <n v="3"/>
    <n v="-1.7361111111099392E-3"/>
    <n v="41.816666666678422"/>
    <n v="13"/>
    <s v="Si"/>
  </r>
  <r>
    <s v="CSMA"/>
    <s v="2025010920"/>
    <x v="0"/>
    <s v="ER4551BBJ"/>
    <s v="E0509JJH"/>
    <d v="2025-03-18T00:00:00"/>
    <m/>
    <s v="3282"/>
    <x v="42"/>
    <s v="PA"/>
    <m/>
    <m/>
    <d v="2025-03-18T00:00:00"/>
    <d v="1899-12-30T12:35:33"/>
    <d v="2025-03-18T00:00:00"/>
    <d v="1899-12-30T05:52:59"/>
    <d v="2025-03-18T00:00:00"/>
    <d v="1899-12-30T13:53:18"/>
    <x v="255"/>
    <s v="CCORRAL"/>
    <s v="7022045436"/>
    <s v="FBO"/>
    <d v="1899-12-30T14:42:53"/>
    <d v="1899-12-30T08:00:19"/>
    <d v="1899-12-30T06:42:34"/>
    <s v="Ensacado"/>
    <s v="E002"/>
    <x v="2"/>
    <d v="1899-12-30T01:17:45"/>
    <d v="1899-12-30T08:00:19"/>
    <n v="12"/>
    <x v="17"/>
    <x v="4"/>
    <x v="1"/>
    <n v="0"/>
    <n v="0"/>
    <s v="OK"/>
    <s v="Ensacado"/>
    <x v="2"/>
    <n v="0"/>
    <s v="F. MALAGA"/>
    <s v="B"/>
    <d v="1899-12-30T06:42:34"/>
    <d v="1899-12-30T05:44:34"/>
    <s v="KO"/>
    <m/>
    <m/>
    <d v="1899-12-30T00:00:00"/>
    <d v="1899-12-30T01:17:45"/>
    <n v="3"/>
    <n v="-0.27956018518518999"/>
    <n v="77.750000000006395"/>
    <n v="13"/>
    <s v="No"/>
  </r>
  <r>
    <s v="CSMA"/>
    <s v="2025010922"/>
    <x v="0"/>
    <s v="E0224HDX"/>
    <m/>
    <d v="2025-03-18T00:00:00"/>
    <m/>
    <s v="3282"/>
    <x v="42"/>
    <s v="PA"/>
    <s v="PA"/>
    <m/>
    <d v="2025-03-18T00:00:00"/>
    <d v="1899-12-30T12:37:26"/>
    <d v="2025-03-18T00:00:00"/>
    <d v="1899-12-30T12:34:56"/>
    <d v="2025-03-18T00:00:00"/>
    <d v="1899-12-30T14:01:07"/>
    <x v="0"/>
    <s v="RFCPI"/>
    <s v="7022045437"/>
    <s v="FBO"/>
    <d v="1899-12-30T01:28:41"/>
    <d v="1899-12-30T01:26:11"/>
    <d v="1899-12-30T00:02:30"/>
    <s v="Ensacado"/>
    <s v="E002"/>
    <x v="2"/>
    <d v="1899-12-30T01:23:41"/>
    <d v="1899-12-30T01:26:11"/>
    <n v="12"/>
    <x v="17"/>
    <x v="4"/>
    <x v="1"/>
    <n v="0"/>
    <n v="0"/>
    <s v="OK"/>
    <s v="Ensacado"/>
    <x v="2"/>
    <n v="0"/>
    <s v="F. MALAGA"/>
    <s v="B"/>
    <d v="1899-12-30T00:02:30"/>
    <d v="1899-12-30T00:02:30"/>
    <s v="OK"/>
    <m/>
    <m/>
    <d v="1899-12-30T00:00:00"/>
    <d v="1899-12-30T01:23:41"/>
    <n v="3"/>
    <n v="-1.7361111111100502E-3"/>
    <n v="83.683333333339107"/>
    <n v="14"/>
    <s v="No"/>
  </r>
  <r>
    <s v="CSMA"/>
    <s v="2025010928"/>
    <x v="0"/>
    <s v="ER6822BBP"/>
    <s v="E9297MPF"/>
    <d v="2025-03-18T00:00:00"/>
    <m/>
    <s v="3283"/>
    <x v="37"/>
    <s v="PA"/>
    <s v="PA"/>
    <m/>
    <d v="2025-03-18T00:00:00"/>
    <d v="1899-12-30T13:09:47"/>
    <d v="2025-03-18T00:00:00"/>
    <d v="1899-12-30T13:07:18"/>
    <d v="2025-03-18T00:00:00"/>
    <d v="1899-12-30T14:05:38"/>
    <x v="0"/>
    <s v="RFCPI"/>
    <s v="7022045438"/>
    <s v="EXW"/>
    <d v="1899-12-30T01:00:49"/>
    <d v="1899-12-30T00:58:20"/>
    <d v="1899-12-30T00:02:29"/>
    <s v="Ensacado"/>
    <s v="E002"/>
    <x v="1"/>
    <d v="1899-12-30T00:55:51"/>
    <d v="1899-12-30T00:58:20"/>
    <n v="13"/>
    <x v="17"/>
    <x v="4"/>
    <x v="1"/>
    <n v="0"/>
    <n v="0"/>
    <s v="OK"/>
    <s v="Ensacado"/>
    <x v="2"/>
    <n v="0"/>
    <s v="F. MALAGA"/>
    <s v="B"/>
    <d v="1899-12-30T00:02:29"/>
    <d v="1899-12-30T00:02:29"/>
    <s v="OK"/>
    <m/>
    <m/>
    <d v="1899-12-30T00:00:00"/>
    <d v="1899-12-30T00:55:51"/>
    <n v="3"/>
    <n v="-1.7245370370400082E-3"/>
    <n v="55.84999999999674"/>
    <n v="14"/>
    <s v="No"/>
  </r>
  <r>
    <s v="CSMA"/>
    <s v="2025010934"/>
    <x v="0"/>
    <s v="ER4080BDR"/>
    <s v="E0561JXG"/>
    <d v="2025-03-18T00:00:00"/>
    <m/>
    <s v="3269"/>
    <x v="35"/>
    <s v="PA"/>
    <s v="S2"/>
    <m/>
    <d v="2025-03-18T00:00:00"/>
    <d v="1899-12-30T13:44:07"/>
    <d v="2025-03-18T00:00:00"/>
    <d v="1899-12-30T13:41:37"/>
    <d v="2025-03-18T00:00:00"/>
    <d v="1899-12-30T14:14:07"/>
    <x v="0"/>
    <s v="RFCPI"/>
    <s v="7022045439"/>
    <s v="FBO"/>
    <d v="1899-12-30T00:35:00"/>
    <d v="1899-12-30T00:32:30"/>
    <d v="1899-12-30T00:02:30"/>
    <s v="Granel"/>
    <s v="E001"/>
    <x v="2"/>
    <d v="1899-12-30T00:30:00"/>
    <d v="1899-12-30T00:32:30"/>
    <n v="13"/>
    <x v="17"/>
    <x v="4"/>
    <x v="2"/>
    <n v="0"/>
    <n v="0"/>
    <s v="OK"/>
    <s v="Granel"/>
    <x v="2"/>
    <n v="0"/>
    <s v="F. MALAGA"/>
    <s v="A"/>
    <d v="1899-12-30T00:02:30"/>
    <d v="1899-12-30T00:02:30"/>
    <s v="OK"/>
    <m/>
    <m/>
    <d v="1899-12-30T00:00:00"/>
    <d v="1899-12-30T00:30:00"/>
    <n v="3"/>
    <n v="-1.7361111111100502E-3"/>
    <n v="29.999999999995257"/>
    <n v="14"/>
    <s v="Si"/>
  </r>
  <r>
    <s v="CSMA"/>
    <s v="2025010935"/>
    <x v="0"/>
    <s v="ER4580BBB"/>
    <s v="E1895JLZ"/>
    <d v="2025-03-18T00:00:00"/>
    <m/>
    <s v="3283"/>
    <x v="37"/>
    <s v="PA"/>
    <s v="PA"/>
    <m/>
    <d v="2025-03-18T00:00:00"/>
    <d v="1899-12-30T13:47:38"/>
    <d v="2025-03-18T00:00:00"/>
    <d v="1899-12-30T13:45:08"/>
    <d v="2025-03-18T00:00:00"/>
    <d v="1899-12-30T14:15:29"/>
    <x v="0"/>
    <s v="RFCPI"/>
    <s v="7022045440"/>
    <s v="EXW"/>
    <d v="1899-12-30T00:32:51"/>
    <d v="1899-12-30T00:30:21"/>
    <d v="1899-12-30T00:02:30"/>
    <s v="Ensacado"/>
    <s v="E002"/>
    <x v="1"/>
    <d v="1899-12-30T00:27:51"/>
    <d v="1899-12-30T00:30:21"/>
    <n v="13"/>
    <x v="17"/>
    <x v="4"/>
    <x v="1"/>
    <n v="0"/>
    <n v="0"/>
    <s v="OK"/>
    <s v="Ensacado"/>
    <x v="2"/>
    <n v="0"/>
    <s v="F. MALAGA"/>
    <s v="A"/>
    <d v="1899-12-30T00:02:30"/>
    <d v="1899-12-30T00:02:30"/>
    <s v="OK"/>
    <m/>
    <m/>
    <d v="1899-12-30T00:00:00"/>
    <d v="1899-12-30T00:27:51"/>
    <n v="3"/>
    <n v="-1.7361111111099392E-3"/>
    <n v="27.850000000003234"/>
    <n v="14"/>
    <s v="Si"/>
  </r>
  <r>
    <s v="CSMA"/>
    <s v="2025010941"/>
    <x v="0"/>
    <s v="ER0936BBS"/>
    <s v="E1632JZF"/>
    <d v="2025-03-18T00:00:00"/>
    <m/>
    <s v="3269"/>
    <x v="35"/>
    <s v="PA"/>
    <s v="S2"/>
    <m/>
    <d v="2025-03-18T00:00:00"/>
    <d v="1899-12-30T14:20:12"/>
    <d v="2025-03-18T00:00:00"/>
    <d v="1899-12-30T14:17:42"/>
    <d v="2025-03-18T00:00:00"/>
    <d v="1899-12-30T14:52:53"/>
    <x v="0"/>
    <s v="RFCPI"/>
    <s v="7022045442"/>
    <s v="FBO"/>
    <d v="1899-12-30T00:37:41"/>
    <d v="1899-12-30T00:35:11"/>
    <d v="1899-12-30T00:02:30"/>
    <s v="Granel"/>
    <s v="E001"/>
    <x v="2"/>
    <d v="1899-12-30T00:32:41"/>
    <d v="1899-12-30T00:35:11"/>
    <n v="14"/>
    <x v="17"/>
    <x v="4"/>
    <x v="2"/>
    <n v="0"/>
    <n v="0"/>
    <s v="OK"/>
    <s v="Granel"/>
    <x v="2"/>
    <n v="0"/>
    <s v="F. MALAGA"/>
    <s v="A"/>
    <d v="1899-12-30T00:02:30"/>
    <d v="1899-12-30T00:02:30"/>
    <s v="OK"/>
    <m/>
    <m/>
    <d v="1899-12-30T00:00:00"/>
    <d v="1899-12-30T00:32:41"/>
    <n v="3"/>
    <n v="-1.7361111111100502E-3"/>
    <n v="32.683333333334339"/>
    <n v="14"/>
    <s v="Si"/>
  </r>
  <r>
    <s v="CSMA"/>
    <s v="2025010950"/>
    <x v="0"/>
    <s v="ER8672BDP"/>
    <s v="E7263MPM"/>
    <d v="2025-03-18T00:00:00"/>
    <m/>
    <s v="3283"/>
    <x v="37"/>
    <s v="PA"/>
    <s v="PA"/>
    <m/>
    <d v="2025-03-18T00:00:00"/>
    <d v="1899-12-30T14:35:20"/>
    <d v="2025-03-18T00:00:00"/>
    <d v="1899-12-30T14:32:50"/>
    <d v="2025-03-18T00:00:00"/>
    <d v="1899-12-30T15:11:41"/>
    <x v="0"/>
    <s v="RFCPI"/>
    <s v="7022045443"/>
    <s v="FBO"/>
    <d v="1899-12-30T00:41:21"/>
    <d v="1899-12-30T00:38:51"/>
    <d v="1899-12-30T00:02:30"/>
    <s v="Ensacado"/>
    <s v="E002"/>
    <x v="2"/>
    <d v="1899-12-30T00:36:21"/>
    <d v="1899-12-30T00:38:51"/>
    <n v="14"/>
    <x v="17"/>
    <x v="4"/>
    <x v="1"/>
    <n v="0"/>
    <n v="0"/>
    <s v="OK"/>
    <s v="Ensacado"/>
    <x v="2"/>
    <n v="0"/>
    <s v="F. MALAGA"/>
    <s v="A"/>
    <d v="1899-12-30T00:02:30"/>
    <d v="1899-12-30T00:02:30"/>
    <s v="OK"/>
    <m/>
    <m/>
    <d v="1899-12-30T00:00:00"/>
    <d v="1899-12-30T00:36:21"/>
    <n v="3"/>
    <n v="-1.7361111111099392E-3"/>
    <n v="36.350000000006482"/>
    <n v="15"/>
    <s v="Si"/>
  </r>
  <r>
    <s v="CSMA"/>
    <s v="2025010955"/>
    <x v="0"/>
    <s v="ER1055BBH"/>
    <s v="E0721JRZ"/>
    <d v="2025-03-18T00:00:00"/>
    <m/>
    <s v="3269"/>
    <x v="35"/>
    <s v="PA"/>
    <s v="S2"/>
    <m/>
    <d v="2025-03-18T00:00:00"/>
    <d v="1899-12-30T14:50:09"/>
    <d v="2025-03-18T00:00:00"/>
    <d v="1899-12-30T14:47:39"/>
    <d v="2025-03-18T00:00:00"/>
    <d v="1899-12-30T15:15:53"/>
    <x v="0"/>
    <s v="RFCPI"/>
    <s v="7022045444"/>
    <s v="EXW"/>
    <d v="1899-12-30T00:30:44"/>
    <d v="1899-12-30T00:28:14"/>
    <d v="1899-12-30T00:02:30"/>
    <s v="Granel"/>
    <s v="E001"/>
    <x v="1"/>
    <d v="1899-12-30T00:25:44"/>
    <d v="1899-12-30T00:28:14"/>
    <n v="14"/>
    <x v="17"/>
    <x v="4"/>
    <x v="2"/>
    <n v="0"/>
    <n v="0"/>
    <s v="OK"/>
    <s v="Granel"/>
    <x v="2"/>
    <n v="0"/>
    <s v="F. MALAGA"/>
    <s v="A"/>
    <d v="1899-12-30T00:02:30"/>
    <d v="1899-12-30T00:02:30"/>
    <s v="OK"/>
    <m/>
    <m/>
    <d v="1899-12-30T00:00:00"/>
    <d v="1899-12-30T00:25:44"/>
    <n v="3"/>
    <n v="-1.7361111111100502E-3"/>
    <n v="25.733333333332773"/>
    <n v="15"/>
    <s v="Si"/>
  </r>
  <r>
    <s v="CSMA"/>
    <s v="2025010957"/>
    <x v="0"/>
    <s v="EJ02544R"/>
    <s v="E9533LGJ"/>
    <d v="2025-03-18T00:00:00"/>
    <m/>
    <s v="3282"/>
    <x v="42"/>
    <s v="PA"/>
    <s v="PA"/>
    <m/>
    <d v="2025-03-18T00:00:00"/>
    <d v="1899-12-30T15:04:58"/>
    <d v="2025-03-18T00:00:00"/>
    <d v="1899-12-30T15:02:28"/>
    <d v="2025-03-18T00:00:00"/>
    <d v="1899-12-30T15:25:11"/>
    <x v="0"/>
    <s v="RFCPI"/>
    <s v="7022045445"/>
    <s v="FBO"/>
    <d v="1899-12-30T00:25:13"/>
    <d v="1899-12-30T00:22:43"/>
    <d v="1899-12-30T00:02:30"/>
    <s v="Ensacado"/>
    <s v="E002"/>
    <x v="2"/>
    <d v="1899-12-30T00:20:13"/>
    <d v="1899-12-30T00:22:43"/>
    <n v="15"/>
    <x v="17"/>
    <x v="4"/>
    <x v="1"/>
    <n v="0"/>
    <n v="0"/>
    <s v="OK"/>
    <s v="Ensacado"/>
    <x v="2"/>
    <n v="0"/>
    <s v="F. MALAGA"/>
    <s v="A"/>
    <d v="1899-12-30T00:02:30"/>
    <d v="1899-12-30T00:02:30"/>
    <s v="OK"/>
    <m/>
    <m/>
    <d v="1899-12-30T00:00:00"/>
    <d v="1899-12-30T00:20:13"/>
    <n v="3"/>
    <n v="-1.7361111111100502E-3"/>
    <n v="20.216666666678407"/>
    <n v="15"/>
    <s v="Si"/>
  </r>
  <r>
    <s v="CSMA"/>
    <s v="2025010960"/>
    <x v="0"/>
    <s v="ER7400BBF"/>
    <s v="E8916KGF"/>
    <d v="2025-03-18T00:00:00"/>
    <m/>
    <s v="3264"/>
    <x v="36"/>
    <s v="PA"/>
    <s v="S1"/>
    <m/>
    <d v="2025-03-18T00:00:00"/>
    <d v="1899-12-30T15:13:11"/>
    <d v="2025-03-18T00:00:00"/>
    <d v="1899-12-30T15:10:41"/>
    <d v="2025-03-18T00:00:00"/>
    <d v="1899-12-30T15:39:32"/>
    <x v="0"/>
    <s v="RFCPI"/>
    <s v="7022045446"/>
    <s v="FBO"/>
    <d v="1899-12-30T00:31:21"/>
    <d v="1899-12-30T00:28:51"/>
    <d v="1899-12-30T00:02:30"/>
    <s v="Granel"/>
    <s v="E001"/>
    <x v="2"/>
    <d v="1899-12-30T00:26:21"/>
    <d v="1899-12-30T00:28:51"/>
    <n v="15"/>
    <x v="17"/>
    <x v="4"/>
    <x v="2"/>
    <n v="0"/>
    <n v="0"/>
    <s v="OK"/>
    <s v="Granel"/>
    <x v="2"/>
    <n v="0"/>
    <s v="F. MALAGA"/>
    <s v="A"/>
    <d v="1899-12-30T00:02:30"/>
    <d v="1899-12-30T00:02:30"/>
    <s v="OK"/>
    <m/>
    <m/>
    <d v="1899-12-30T00:00:00"/>
    <d v="1899-12-30T00:26:21"/>
    <n v="3"/>
    <n v="-1.7361111111099392E-3"/>
    <n v="26.349999999998523"/>
    <n v="15"/>
    <s v="Si"/>
  </r>
  <r>
    <s v="CSMA"/>
    <s v="2025010964"/>
    <x v="0"/>
    <s v="EJ02544R"/>
    <s v="E9533LGJ"/>
    <d v="2025-03-18T00:00:00"/>
    <m/>
    <s v="3282"/>
    <x v="42"/>
    <s v="PA"/>
    <s v="PA"/>
    <m/>
    <d v="2025-03-18T00:00:00"/>
    <d v="1899-12-30T15:29:03"/>
    <d v="2025-03-18T00:00:00"/>
    <d v="1899-12-30T15:26:33"/>
    <d v="2025-03-18T00:00:00"/>
    <d v="1899-12-30T15:45:37"/>
    <x v="0"/>
    <s v="RFCPI"/>
    <s v="7022045447"/>
    <s v="FBO"/>
    <d v="1899-12-30T00:21:34"/>
    <d v="1899-12-30T00:19:04"/>
    <d v="1899-12-30T00:02:30"/>
    <s v="Ensacado"/>
    <s v="E002"/>
    <x v="2"/>
    <d v="1899-12-30T00:16:34"/>
    <d v="1899-12-30T00:19:04"/>
    <n v="15"/>
    <x v="17"/>
    <x v="4"/>
    <x v="1"/>
    <n v="0"/>
    <n v="0"/>
    <s v="OK"/>
    <s v="Ensacado"/>
    <x v="2"/>
    <n v="0"/>
    <s v="F. MALAGA"/>
    <s v="A"/>
    <d v="1899-12-30T00:02:30"/>
    <d v="1899-12-30T00:02:30"/>
    <s v="OK"/>
    <m/>
    <m/>
    <d v="1899-12-30T00:00:00"/>
    <d v="1899-12-30T00:16:34"/>
    <n v="3"/>
    <n v="-1.7361111111100502E-3"/>
    <n v="16.566666666667125"/>
    <n v="15"/>
    <s v="Si"/>
  </r>
  <r>
    <s v="CSMA"/>
    <s v="2025010959"/>
    <x v="0"/>
    <s v="ER3405BBR"/>
    <s v="E1253FRX"/>
    <d v="2025-03-18T00:00:00"/>
    <m/>
    <s v="3264"/>
    <x v="36"/>
    <s v="PA"/>
    <s v="S1"/>
    <m/>
    <d v="2025-03-18T00:00:00"/>
    <d v="1899-12-30T15:11:44"/>
    <d v="2025-03-18T00:00:00"/>
    <d v="1899-12-30T15:09:14"/>
    <d v="2025-03-18T00:00:00"/>
    <d v="1899-12-30T15:49:16"/>
    <x v="0"/>
    <s v="RFCPI"/>
    <s v="7022045448"/>
    <s v="FBO"/>
    <d v="1899-12-30T00:42:32"/>
    <d v="1899-12-30T00:40:02"/>
    <d v="1899-12-30T00:02:30"/>
    <s v="Granel"/>
    <s v="E001"/>
    <x v="2"/>
    <d v="1899-12-30T00:37:32"/>
    <d v="1899-12-30T00:40:02"/>
    <n v="15"/>
    <x v="17"/>
    <x v="4"/>
    <x v="2"/>
    <n v="0"/>
    <n v="0"/>
    <s v="OK"/>
    <s v="Granel"/>
    <x v="2"/>
    <n v="0"/>
    <s v="F. MALAGA"/>
    <s v="A"/>
    <d v="1899-12-30T00:02:30"/>
    <d v="1899-12-30T00:02:30"/>
    <s v="OK"/>
    <m/>
    <m/>
    <d v="1899-12-30T00:00:00"/>
    <d v="1899-12-30T00:37:32"/>
    <n v="3"/>
    <n v="-1.7361111111100502E-3"/>
    <n v="37.533333333326304"/>
    <n v="15"/>
    <s v="Si"/>
  </r>
  <r>
    <s v="CSMA"/>
    <s v="2025010969"/>
    <x v="0"/>
    <s v="ER4619BBY"/>
    <s v="E8822FFZ"/>
    <d v="2025-03-18T00:00:00"/>
    <m/>
    <s v="3264"/>
    <x v="36"/>
    <s v="PA"/>
    <s v="S1"/>
    <m/>
    <d v="2025-03-18T00:00:00"/>
    <d v="1899-12-30T15:48:57"/>
    <d v="2025-03-18T00:00:00"/>
    <d v="1899-12-30T15:46:26"/>
    <d v="2025-03-18T00:00:00"/>
    <d v="1899-12-30T16:14:32"/>
    <x v="0"/>
    <s v="RFCPI"/>
    <s v="7022045450"/>
    <s v="FBO"/>
    <d v="1899-12-30T00:30:37"/>
    <d v="1899-12-30T00:28:06"/>
    <d v="1899-12-30T00:02:31"/>
    <s v="Granel"/>
    <s v="E001"/>
    <x v="2"/>
    <d v="1899-12-30T00:25:35"/>
    <d v="1899-12-30T00:28:06"/>
    <n v="15"/>
    <x v="17"/>
    <x v="4"/>
    <x v="2"/>
    <n v="0"/>
    <n v="0"/>
    <s v="OK"/>
    <s v="Granel"/>
    <x v="2"/>
    <n v="0"/>
    <s v="F. MALAGA"/>
    <s v="A"/>
    <d v="1899-12-30T00:02:31"/>
    <d v="1899-12-30T00:02:31"/>
    <s v="OK"/>
    <m/>
    <m/>
    <d v="1899-12-30T00:00:00"/>
    <d v="1899-12-30T00:25:35"/>
    <n v="3"/>
    <n v="-1.7476851851899733E-3"/>
    <n v="25.583333333327953"/>
    <n v="16"/>
    <s v="Si"/>
  </r>
  <r>
    <s v="CSMA"/>
    <s v="2025010967"/>
    <x v="0"/>
    <s v="ER4533BBP"/>
    <s v="E5811MHB"/>
    <d v="2025-03-18T00:00:00"/>
    <m/>
    <s v="3264"/>
    <x v="36"/>
    <s v="PA"/>
    <s v="S1"/>
    <m/>
    <d v="2025-03-18T00:00:00"/>
    <d v="1899-12-30T15:44:11"/>
    <d v="2025-03-18T00:00:00"/>
    <d v="1899-12-30T15:41:40"/>
    <d v="2025-03-18T00:00:00"/>
    <d v="1899-12-30T16:16:32"/>
    <x v="0"/>
    <s v="RFCPI"/>
    <s v="7022045451"/>
    <s v="FBO"/>
    <d v="1899-12-30T00:37:23"/>
    <d v="1899-12-30T00:34:52"/>
    <d v="1899-12-30T00:02:31"/>
    <s v="Granel"/>
    <s v="E001"/>
    <x v="2"/>
    <d v="1899-12-30T00:32:21"/>
    <d v="1899-12-30T00:34:52"/>
    <n v="15"/>
    <x v="17"/>
    <x v="4"/>
    <x v="2"/>
    <n v="0"/>
    <n v="0"/>
    <s v="OK"/>
    <s v="Granel"/>
    <x v="2"/>
    <n v="0"/>
    <s v="F. MALAGA"/>
    <s v="A"/>
    <d v="1899-12-30T00:02:31"/>
    <d v="1899-12-30T00:02:31"/>
    <s v="OK"/>
    <m/>
    <m/>
    <d v="1899-12-30T00:00:00"/>
    <d v="1899-12-30T00:32:21"/>
    <n v="3"/>
    <n v="-1.7476851851799813E-3"/>
    <n v="32.350000000003298"/>
    <n v="16"/>
    <s v="Si"/>
  </r>
  <r>
    <s v="CSMA"/>
    <s v="2025010970"/>
    <x v="0"/>
    <s v="ER8141BBG"/>
    <s v="E5824JVY"/>
    <d v="2025-03-18T00:00:00"/>
    <m/>
    <s v="3264"/>
    <x v="36"/>
    <s v="PA"/>
    <s v="S1"/>
    <m/>
    <d v="2025-03-18T00:00:00"/>
    <d v="1899-12-30T15:57:56"/>
    <d v="2025-03-18T00:00:00"/>
    <d v="1899-12-30T15:55:25"/>
    <d v="2025-03-18T00:00:00"/>
    <d v="1899-12-30T16:28:04"/>
    <x v="0"/>
    <s v="RFCPI"/>
    <s v="7022045452"/>
    <s v="FBO"/>
    <d v="1899-12-30T00:35:10"/>
    <d v="1899-12-30T00:32:39"/>
    <d v="1899-12-30T00:02:31"/>
    <s v="Granel"/>
    <s v="E001"/>
    <x v="2"/>
    <d v="1899-12-30T00:30:08"/>
    <d v="1899-12-30T00:32:39"/>
    <n v="15"/>
    <x v="17"/>
    <x v="4"/>
    <x v="2"/>
    <n v="0"/>
    <n v="0"/>
    <s v="OK"/>
    <s v="Granel"/>
    <x v="2"/>
    <n v="0"/>
    <s v="F. MALAGA"/>
    <s v="A"/>
    <d v="1899-12-30T00:02:31"/>
    <d v="1899-12-30T00:02:31"/>
    <s v="OK"/>
    <m/>
    <m/>
    <d v="1899-12-30T00:00:00"/>
    <d v="1899-12-30T00:30:08"/>
    <n v="3"/>
    <n v="-1.7476851851799813E-3"/>
    <n v="30.133333333339216"/>
    <n v="16"/>
    <s v="Si"/>
  </r>
  <r>
    <s v="CSMA"/>
    <s v="2025010973"/>
    <x v="0"/>
    <s v="ER2858BDR"/>
    <s v="E2363KTK"/>
    <d v="2025-03-18T00:00:00"/>
    <m/>
    <s v="3269"/>
    <x v="35"/>
    <s v="PA"/>
    <s v="S2"/>
    <m/>
    <d v="2025-03-18T00:00:00"/>
    <d v="1899-12-30T16:14:01"/>
    <d v="2025-03-18T00:00:00"/>
    <d v="1899-12-30T16:11:30"/>
    <d v="2025-03-18T00:00:00"/>
    <d v="1899-12-30T16:41:40"/>
    <x v="0"/>
    <s v="RFCPI"/>
    <s v="7022045453"/>
    <s v="FBO"/>
    <d v="1899-12-30T00:32:41"/>
    <d v="1899-12-30T00:30:10"/>
    <d v="1899-12-30T00:02:31"/>
    <s v="Granel"/>
    <s v="E001"/>
    <x v="2"/>
    <d v="1899-12-30T00:27:39"/>
    <d v="1899-12-30T00:30:10"/>
    <n v="16"/>
    <x v="17"/>
    <x v="4"/>
    <x v="2"/>
    <n v="0"/>
    <n v="0"/>
    <s v="OK"/>
    <s v="Granel"/>
    <x v="2"/>
    <n v="0"/>
    <s v="F. MALAGA"/>
    <s v="A"/>
    <d v="1899-12-30T00:02:31"/>
    <d v="1899-12-30T00:02:31"/>
    <s v="OK"/>
    <m/>
    <m/>
    <d v="1899-12-30T00:00:00"/>
    <d v="1899-12-30T00:27:39"/>
    <n v="3"/>
    <n v="-1.7476851851799813E-3"/>
    <n v="27.650000000001604"/>
    <n v="16"/>
    <s v="Si"/>
  </r>
  <r>
    <s v="CSMA"/>
    <s v="2025010976"/>
    <x v="0"/>
    <s v="ER8643BCC"/>
    <s v="E7698LMM"/>
    <d v="2025-03-18T00:00:00"/>
    <m/>
    <s v="3269"/>
    <x v="35"/>
    <s v="PA"/>
    <s v="S2"/>
    <m/>
    <d v="2025-03-18T00:00:00"/>
    <d v="1899-12-30T16:28:57"/>
    <d v="2025-03-18T00:00:00"/>
    <d v="1899-12-30T16:26:26"/>
    <d v="2025-03-18T00:00:00"/>
    <d v="1899-12-30T16:51:54"/>
    <x v="0"/>
    <s v="RFCPI"/>
    <s v="7022045454"/>
    <s v="FBO"/>
    <d v="1899-12-30T00:27:59"/>
    <d v="1899-12-30T00:25:28"/>
    <d v="1899-12-30T00:02:31"/>
    <s v="Granel"/>
    <s v="E001"/>
    <x v="2"/>
    <d v="1899-12-30T00:22:57"/>
    <d v="1899-12-30T00:25:28"/>
    <n v="16"/>
    <x v="17"/>
    <x v="4"/>
    <x v="2"/>
    <n v="0"/>
    <n v="0"/>
    <s v="OK"/>
    <s v="Granel"/>
    <x v="2"/>
    <n v="0"/>
    <s v="F. MALAGA"/>
    <s v="A"/>
    <d v="1899-12-30T00:02:31"/>
    <d v="1899-12-30T00:02:31"/>
    <s v="OK"/>
    <m/>
    <m/>
    <d v="1899-12-30T00:00:00"/>
    <d v="1899-12-30T00:22:57"/>
    <n v="3"/>
    <n v="-1.7476851851799813E-3"/>
    <n v="22.95000000000007"/>
    <n v="16"/>
    <s v="Si"/>
  </r>
  <r>
    <s v="CSMA"/>
    <s v="2025010977"/>
    <x v="0"/>
    <s v="ER2524BBY"/>
    <s v="E8306MSJ"/>
    <d v="2025-03-18T00:00:00"/>
    <m/>
    <s v="3264"/>
    <x v="36"/>
    <s v="PA"/>
    <s v="S1"/>
    <m/>
    <d v="2025-03-18T00:00:00"/>
    <d v="1899-12-30T16:42:34"/>
    <d v="2025-03-18T00:00:00"/>
    <d v="1899-12-30T16:40:03"/>
    <d v="2025-03-18T00:00:00"/>
    <d v="1899-12-30T17:03:43"/>
    <x v="0"/>
    <s v="RFCPI"/>
    <s v="7022045455"/>
    <s v="FBO"/>
    <d v="1899-12-30T00:26:11"/>
    <d v="1899-12-30T00:23:40"/>
    <d v="1899-12-30T00:02:31"/>
    <s v="Granel"/>
    <s v="E001"/>
    <x v="2"/>
    <d v="1899-12-30T00:21:09"/>
    <d v="1899-12-30T00:23:40"/>
    <n v="16"/>
    <x v="17"/>
    <x v="4"/>
    <x v="2"/>
    <n v="0"/>
    <n v="0"/>
    <s v="OK"/>
    <s v="Granel"/>
    <x v="2"/>
    <n v="0"/>
    <s v="F. MALAGA"/>
    <s v="A"/>
    <d v="1899-12-30T00:02:31"/>
    <d v="1899-12-30T00:02:31"/>
    <s v="OK"/>
    <m/>
    <m/>
    <d v="1899-12-30T00:00:00"/>
    <d v="1899-12-30T00:21:09"/>
    <n v="3"/>
    <n v="-1.7476851851799813E-3"/>
    <n v="21.150000000000109"/>
    <n v="17"/>
    <s v="Si"/>
  </r>
  <r>
    <s v="CSMA"/>
    <s v="2025010975"/>
    <x v="0"/>
    <s v="ETO01801R"/>
    <s v="E8831LZK"/>
    <d v="2025-03-18T00:00:00"/>
    <m/>
    <s v="3264"/>
    <x v="36"/>
    <s v="PA"/>
    <s v="S1"/>
    <m/>
    <d v="2025-03-18T00:00:00"/>
    <d v="1899-12-30T16:26:04"/>
    <d v="2025-03-18T00:00:00"/>
    <d v="1899-12-30T16:23:34"/>
    <d v="2025-03-18T00:00:00"/>
    <d v="1899-12-30T17:10:43"/>
    <x v="0"/>
    <s v="RFCPI"/>
    <s v="7022045456"/>
    <s v="FBO"/>
    <d v="1899-12-30T00:49:39"/>
    <d v="1899-12-30T00:47:09"/>
    <d v="1899-12-30T00:02:30"/>
    <s v="Granel"/>
    <s v="E001"/>
    <x v="2"/>
    <d v="1899-12-30T00:44:39"/>
    <d v="1899-12-30T00:47:09"/>
    <n v="16"/>
    <x v="17"/>
    <x v="4"/>
    <x v="2"/>
    <n v="0"/>
    <n v="0"/>
    <s v="OK"/>
    <s v="Granel"/>
    <x v="2"/>
    <n v="0"/>
    <s v="F. MALAGA"/>
    <s v="A"/>
    <d v="1899-12-30T00:02:30"/>
    <d v="1899-12-30T00:02:30"/>
    <s v="OK"/>
    <m/>
    <m/>
    <d v="1899-12-30T00:00:00"/>
    <d v="1899-12-30T00:44:39"/>
    <n v="3"/>
    <n v="-1.7361111111100502E-3"/>
    <n v="44.649999999993547"/>
    <n v="17"/>
    <s v="Si"/>
  </r>
  <r>
    <s v="CSMA"/>
    <s v="2025010978"/>
    <x v="0"/>
    <s v="ER2025BBG"/>
    <s v="E6464JZW"/>
    <d v="2025-03-18T00:00:00"/>
    <m/>
    <s v="3264"/>
    <x v="36"/>
    <s v="PA"/>
    <s v="S1"/>
    <m/>
    <d v="2025-03-18T00:00:00"/>
    <d v="1899-12-30T16:44:05"/>
    <d v="2025-03-18T00:00:00"/>
    <d v="1899-12-30T16:41:35"/>
    <d v="2025-03-18T00:00:00"/>
    <d v="1899-12-30T17:11:52"/>
    <x v="0"/>
    <s v="RFCPI"/>
    <s v="7022045457"/>
    <s v="FBO"/>
    <d v="1899-12-30T00:32:47"/>
    <d v="1899-12-30T00:30:17"/>
    <d v="1899-12-30T00:02:30"/>
    <s v="Granel"/>
    <s v="E001"/>
    <x v="2"/>
    <d v="1899-12-30T00:27:47"/>
    <d v="1899-12-30T00:30:17"/>
    <n v="16"/>
    <x v="17"/>
    <x v="4"/>
    <x v="2"/>
    <n v="0"/>
    <n v="0"/>
    <s v="OK"/>
    <s v="Granel"/>
    <x v="2"/>
    <n v="0"/>
    <s v="F. MALAGA"/>
    <s v="A"/>
    <d v="1899-12-30T00:02:30"/>
    <d v="1899-12-30T00:02:30"/>
    <s v="OK"/>
    <m/>
    <m/>
    <d v="1899-12-30T00:00:00"/>
    <d v="1899-12-30T00:27:47"/>
    <n v="3"/>
    <n v="-1.7361111111100502E-3"/>
    <n v="27.783333333331175"/>
    <n v="17"/>
    <s v="Si"/>
  </r>
  <r>
    <s v="CSMA"/>
    <s v="2025010983"/>
    <x v="0"/>
    <s v="ER0272BBT"/>
    <s v="E2254MLP"/>
    <d v="2025-03-18T00:00:00"/>
    <m/>
    <s v="3269"/>
    <x v="35"/>
    <s v="PA"/>
    <s v="S2"/>
    <m/>
    <d v="2025-03-18T00:00:00"/>
    <d v="1899-12-30T17:09:38"/>
    <d v="2025-03-18T00:00:00"/>
    <d v="1899-12-30T17:07:08"/>
    <d v="2025-03-18T00:00:00"/>
    <d v="1899-12-30T17:44:21"/>
    <x v="0"/>
    <s v="RFCPI"/>
    <s v="7022045458"/>
    <s v="FBO"/>
    <d v="1899-12-30T00:39:43"/>
    <d v="1899-12-30T00:37:13"/>
    <d v="1899-12-30T00:02:30"/>
    <s v="Granel"/>
    <s v="E001"/>
    <x v="2"/>
    <d v="1899-12-30T00:34:43"/>
    <d v="1899-12-30T00:37:13"/>
    <n v="17"/>
    <x v="17"/>
    <x v="4"/>
    <x v="2"/>
    <n v="0"/>
    <n v="0"/>
    <s v="OK"/>
    <s v="Granel"/>
    <x v="2"/>
    <n v="0"/>
    <s v="F. MALAGA"/>
    <s v="A"/>
    <d v="1899-12-30T00:02:30"/>
    <d v="1899-12-30T00:02:30"/>
    <s v="OK"/>
    <m/>
    <m/>
    <d v="1899-12-30T00:00:00"/>
    <d v="1899-12-30T00:34:43"/>
    <n v="3"/>
    <n v="-1.7361111111100502E-3"/>
    <n v="34.716666666657488"/>
    <n v="17"/>
    <s v="Si"/>
  </r>
  <r>
    <s v="CSMA"/>
    <s v="2025010980"/>
    <x v="0"/>
    <s v="ER4174BCW"/>
    <s v="E7341JMF"/>
    <d v="2025-03-18T00:00:00"/>
    <m/>
    <s v="3283"/>
    <x v="37"/>
    <s v="PA"/>
    <s v="PA"/>
    <m/>
    <d v="2025-03-18T00:00:00"/>
    <d v="1899-12-30T16:57:30"/>
    <d v="2025-03-18T00:00:00"/>
    <d v="1899-12-30T16:55:00"/>
    <d v="2025-03-18T00:00:00"/>
    <d v="1899-12-30T17:47:18"/>
    <x v="0"/>
    <s v="RFCPI"/>
    <s v="7022045459"/>
    <s v="FBO"/>
    <d v="1899-12-30T00:54:48"/>
    <d v="1899-12-30T00:52:18"/>
    <d v="1899-12-30T00:02:30"/>
    <s v="Ensacado"/>
    <s v="E002"/>
    <x v="2"/>
    <d v="1899-12-30T00:49:48"/>
    <d v="1899-12-30T00:52:18"/>
    <n v="16"/>
    <x v="17"/>
    <x v="4"/>
    <x v="1"/>
    <n v="0"/>
    <n v="0"/>
    <s v="OK"/>
    <s v="Ensacado"/>
    <x v="2"/>
    <n v="0"/>
    <s v="F. MALAGA"/>
    <s v="B"/>
    <d v="1899-12-30T00:02:30"/>
    <d v="1899-12-30T00:02:30"/>
    <s v="OK"/>
    <m/>
    <m/>
    <d v="1899-12-30T00:00:00"/>
    <d v="1899-12-30T00:49:48"/>
    <n v="3"/>
    <n v="-1.7361111111099392E-3"/>
    <n v="49.80000000000954"/>
    <n v="17"/>
    <s v="No"/>
  </r>
  <r>
    <s v="CSMA"/>
    <s v="2025010982"/>
    <x v="0"/>
    <s v="ER7157BCT"/>
    <s v="E8375JCZ"/>
    <d v="2025-03-18T00:00:00"/>
    <m/>
    <s v="3283"/>
    <x v="37"/>
    <s v="PA"/>
    <s v="PA"/>
    <m/>
    <d v="2025-03-18T00:00:00"/>
    <d v="1899-12-30T17:05:11"/>
    <d v="2025-03-18T00:00:00"/>
    <d v="1899-12-30T17:02:41"/>
    <d v="2025-03-18T00:00:00"/>
    <d v="1899-12-30T17:52:33"/>
    <x v="0"/>
    <s v="RFCPI"/>
    <s v="7022045460"/>
    <s v="FBO"/>
    <d v="1899-12-30T00:52:22"/>
    <d v="1899-12-30T00:49:52"/>
    <d v="1899-12-30T00:02:30"/>
    <s v="Ensacado"/>
    <s v="E002"/>
    <x v="2"/>
    <d v="1899-12-30T00:47:22"/>
    <d v="1899-12-30T00:49:52"/>
    <n v="17"/>
    <x v="17"/>
    <x v="4"/>
    <x v="1"/>
    <n v="0"/>
    <n v="0"/>
    <s v="OK"/>
    <s v="Ensacado"/>
    <x v="2"/>
    <n v="0"/>
    <s v="F. MALAGA"/>
    <s v="B"/>
    <d v="1899-12-30T00:02:30"/>
    <d v="1899-12-30T00:02:30"/>
    <s v="OK"/>
    <m/>
    <m/>
    <d v="1899-12-30T00:00:00"/>
    <d v="1899-12-30T00:47:22"/>
    <n v="3"/>
    <n v="-1.7361111111100502E-3"/>
    <n v="47.366666666668742"/>
    <n v="17"/>
    <s v="No"/>
  </r>
  <r>
    <s v="CSMA"/>
    <s v="2025010988"/>
    <x v="0"/>
    <s v="ER8221BBJ"/>
    <s v="E3888GZR"/>
    <d v="2025-03-19T00:00:00"/>
    <m/>
    <s v="3269"/>
    <x v="35"/>
    <s v="PA"/>
    <s v="S2"/>
    <m/>
    <d v="2025-03-19T00:00:00"/>
    <d v="1899-12-30T05:06:57"/>
    <d v="2025-03-19T00:00:00"/>
    <d v="1899-12-30T05:04:28"/>
    <d v="2025-03-19T00:00:00"/>
    <d v="1899-12-30T05:27:24"/>
    <x v="0"/>
    <s v="RFCPI"/>
    <s v="7022045461"/>
    <s v="EXW"/>
    <d v="1899-12-30T00:00:00"/>
    <d v="1899-12-30T00:00:00"/>
    <d v="1899-12-30T00:00:00"/>
    <s v="Granel"/>
    <s v="E001"/>
    <x v="1"/>
    <d v="1899-12-30T00:20:27"/>
    <d v="1899-12-30T00:22:56"/>
    <n v="5"/>
    <x v="18"/>
    <x v="4"/>
    <x v="2"/>
    <n v="0"/>
    <n v="0"/>
    <s v="OK"/>
    <s v="Granel"/>
    <x v="2"/>
    <n v="0"/>
    <s v="F. MALAGA"/>
    <s v="A"/>
    <d v="1899-12-30T00:00:00"/>
    <d v="1899-12-30T00:00:00"/>
    <s v="OK"/>
    <m/>
    <m/>
    <d v="1899-12-30T00:00:00"/>
    <d v="1899-12-30T00:20:27"/>
    <n v="4"/>
    <n v="-1.7245370370299884E-3"/>
    <n v="20.450000000001598"/>
    <n v="5"/>
    <s v="Si"/>
  </r>
  <r>
    <s v="CSMA"/>
    <s v="2025010987"/>
    <x v="0"/>
    <s v="ER7726BBG"/>
    <s v="E8998KYN"/>
    <d v="2025-03-19T00:00:00"/>
    <m/>
    <s v="3264"/>
    <x v="36"/>
    <s v="PA"/>
    <s v="S1"/>
    <m/>
    <d v="2025-03-19T00:00:00"/>
    <d v="1899-12-30T05:06:34"/>
    <d v="2025-03-19T00:00:00"/>
    <d v="1899-12-30T05:04:09"/>
    <d v="2025-03-19T00:00:00"/>
    <d v="1899-12-30T05:27:46"/>
    <x v="0"/>
    <s v="RFCPI"/>
    <s v="7022045462"/>
    <s v="EXW"/>
    <d v="1899-12-30T00:00:00"/>
    <d v="1899-12-30T00:00:00"/>
    <d v="1899-12-30T00:00:00"/>
    <s v="Granel"/>
    <s v="E001"/>
    <x v="1"/>
    <d v="1899-12-30T00:21:12"/>
    <d v="1899-12-30T00:23:37"/>
    <n v="5"/>
    <x v="18"/>
    <x v="4"/>
    <x v="2"/>
    <n v="0"/>
    <n v="0"/>
    <s v="OK"/>
    <s v="Granel"/>
    <x v="2"/>
    <n v="0"/>
    <s v="F. MALAGA"/>
    <s v="A"/>
    <d v="1899-12-30T00:00:00"/>
    <d v="1899-12-30T00:00:00"/>
    <s v="OK"/>
    <m/>
    <m/>
    <d v="1899-12-30T00:00:00"/>
    <d v="1899-12-30T00:21:12"/>
    <n v="4"/>
    <n v="-1.6782407407400224E-3"/>
    <n v="21.199999999996798"/>
    <n v="5"/>
    <s v="Si"/>
  </r>
  <r>
    <s v="CSMA"/>
    <s v="2025010989"/>
    <x v="0"/>
    <s v="ER9151BBT"/>
    <s v="E8976JGF"/>
    <d v="2025-03-19T00:00:00"/>
    <m/>
    <s v="3264"/>
    <x v="36"/>
    <s v="PA"/>
    <s v="S1"/>
    <m/>
    <d v="2025-03-19T00:00:00"/>
    <d v="1899-12-30T05:07:04"/>
    <d v="2025-03-19T00:00:00"/>
    <d v="1899-12-30T05:04:35"/>
    <d v="2025-03-19T00:00:00"/>
    <d v="1899-12-30T05:31:17"/>
    <x v="0"/>
    <s v="RFCPI"/>
    <s v="7022045463"/>
    <s v="EXW"/>
    <d v="1899-12-30T00:00:00"/>
    <d v="1899-12-30T00:00:00"/>
    <d v="1899-12-30T00:00:00"/>
    <s v="Granel"/>
    <s v="E001"/>
    <x v="1"/>
    <d v="1899-12-30T00:24:13"/>
    <d v="1899-12-30T00:26:42"/>
    <n v="5"/>
    <x v="18"/>
    <x v="4"/>
    <x v="2"/>
    <n v="0"/>
    <n v="0"/>
    <s v="OK"/>
    <s v="Granel"/>
    <x v="2"/>
    <n v="0"/>
    <s v="F. MALAGA"/>
    <s v="A"/>
    <d v="1899-12-30T00:00:00"/>
    <d v="1899-12-30T00:00:00"/>
    <s v="OK"/>
    <m/>
    <m/>
    <d v="1899-12-30T00:00:00"/>
    <d v="1899-12-30T00:24:13"/>
    <n v="4"/>
    <n v="-1.7245370370400082E-3"/>
    <n v="24.216666666667201"/>
    <n v="5"/>
    <s v="Si"/>
  </r>
  <r>
    <s v="CSMA"/>
    <s v="2025010990"/>
    <x v="0"/>
    <s v="ER8349BDL"/>
    <s v="E9043KYN"/>
    <d v="2025-03-19T00:00:00"/>
    <m/>
    <s v="3262"/>
    <x v="40"/>
    <s v="PA"/>
    <s v="S6"/>
    <m/>
    <d v="2025-03-19T00:00:00"/>
    <d v="1899-12-30T05:08:07"/>
    <d v="2025-03-19T00:00:00"/>
    <d v="1899-12-30T05:05:38"/>
    <d v="2025-03-19T00:00:00"/>
    <d v="1899-12-30T05:35:47"/>
    <x v="0"/>
    <s v="RFCPI"/>
    <s v="7022045464"/>
    <s v="EXW"/>
    <d v="1899-12-30T00:00:00"/>
    <d v="1899-12-30T00:00:00"/>
    <d v="1899-12-30T00:00:00"/>
    <s v="Granel"/>
    <s v="E001"/>
    <x v="1"/>
    <d v="1899-12-30T00:27:40"/>
    <d v="1899-12-30T00:30:09"/>
    <n v="5"/>
    <x v="18"/>
    <x v="4"/>
    <x v="2"/>
    <n v="0"/>
    <n v="0"/>
    <s v="OK"/>
    <s v="Granel"/>
    <x v="2"/>
    <n v="0"/>
    <s v="F. MALAGA"/>
    <s v="A"/>
    <d v="1899-12-30T00:00:00"/>
    <d v="1899-12-30T00:00:00"/>
    <s v="OK"/>
    <m/>
    <m/>
    <d v="1899-12-30T00:00:00"/>
    <d v="1899-12-30T00:27:40"/>
    <n v="4"/>
    <n v="-1.7245370370400082E-3"/>
    <n v="27.666666666662383"/>
    <n v="5"/>
    <s v="Si"/>
  </r>
  <r>
    <s v="CSMA"/>
    <s v="2025010991"/>
    <x v="0"/>
    <s v="ER3673BBX"/>
    <s v="E1228KBR"/>
    <d v="2025-03-19T00:00:00"/>
    <m/>
    <s v="3260"/>
    <x v="41"/>
    <s v="PA"/>
    <s v="S8"/>
    <m/>
    <d v="2025-03-19T00:00:00"/>
    <d v="1899-12-30T05:10:47"/>
    <d v="2025-03-19T00:00:00"/>
    <d v="1899-12-30T05:08:18"/>
    <d v="2025-03-19T00:00:00"/>
    <d v="1899-12-30T05:39:31"/>
    <x v="0"/>
    <s v="RFCPI"/>
    <s v="7022045465"/>
    <s v="EXW"/>
    <d v="1899-12-30T00:00:00"/>
    <d v="1899-12-30T00:00:00"/>
    <d v="1899-12-30T00:00:00"/>
    <s v="Granel"/>
    <s v="E001"/>
    <x v="1"/>
    <d v="1899-12-30T00:28:44"/>
    <d v="1899-12-30T00:31:13"/>
    <n v="5"/>
    <x v="18"/>
    <x v="4"/>
    <x v="2"/>
    <n v="0"/>
    <n v="0"/>
    <s v="OK"/>
    <s v="Granel"/>
    <x v="2"/>
    <n v="0"/>
    <s v="F. MALAGA"/>
    <s v="A"/>
    <d v="1899-12-30T00:00:00"/>
    <d v="1899-12-30T00:00:00"/>
    <s v="OK"/>
    <m/>
    <m/>
    <d v="1899-12-30T00:00:00"/>
    <d v="1899-12-30T00:28:44"/>
    <n v="4"/>
    <n v="-1.7245370370400082E-3"/>
    <n v="28.733333333328005"/>
    <n v="5"/>
    <s v="Si"/>
  </r>
  <r>
    <s v="CSMA"/>
    <s v="2025010992"/>
    <x v="0"/>
    <s v="ER9004BBK"/>
    <s v="E3936LXW"/>
    <d v="2025-03-19T00:00:00"/>
    <m/>
    <s v="3269"/>
    <x v="35"/>
    <s v="PA"/>
    <s v="S2"/>
    <m/>
    <d v="2025-03-19T00:00:00"/>
    <d v="1899-12-30T05:26:46"/>
    <d v="2025-03-19T00:00:00"/>
    <d v="1899-12-30T05:24:17"/>
    <d v="2025-03-19T00:00:00"/>
    <d v="1899-12-30T05:50:35"/>
    <x v="0"/>
    <s v="RFCPI"/>
    <s v="7022045466"/>
    <s v="FBO"/>
    <d v="1899-12-30T00:00:00"/>
    <d v="1899-12-30T00:00:00"/>
    <d v="1899-12-30T00:00:00"/>
    <s v="Granel"/>
    <s v="E001"/>
    <x v="2"/>
    <d v="1899-12-30T00:23:49"/>
    <d v="1899-12-30T00:26:18"/>
    <n v="5"/>
    <x v="18"/>
    <x v="4"/>
    <x v="2"/>
    <n v="0"/>
    <n v="0"/>
    <s v="OK"/>
    <s v="Granel"/>
    <x v="2"/>
    <n v="0"/>
    <s v="F. MALAGA"/>
    <s v="A"/>
    <d v="1899-12-30T00:00:00"/>
    <d v="1899-12-30T00:00:00"/>
    <s v="OK"/>
    <m/>
    <m/>
    <d v="1899-12-30T00:00:00"/>
    <d v="1899-12-30T00:23:49"/>
    <n v="4"/>
    <n v="-1.7245370370400082E-3"/>
    <n v="23.816666666663981"/>
    <n v="5"/>
    <s v="Si"/>
  </r>
  <r>
    <s v="CSMA"/>
    <s v="2025010993"/>
    <x v="0"/>
    <s v="ER5973BBL"/>
    <s v="E0247JRH"/>
    <d v="2025-03-19T00:00:00"/>
    <m/>
    <s v="3260"/>
    <x v="41"/>
    <s v="PA"/>
    <s v="S8"/>
    <m/>
    <d v="2025-03-19T00:00:00"/>
    <d v="1899-12-30T05:48:52"/>
    <d v="2025-03-19T00:00:00"/>
    <d v="1899-12-30T05:46:23"/>
    <d v="2025-03-19T00:00:00"/>
    <d v="1899-12-30T06:13:22"/>
    <x v="0"/>
    <s v="RFCPI"/>
    <s v="7022045467"/>
    <s v="EXW"/>
    <d v="1899-12-30T00:00:00"/>
    <d v="1899-12-30T00:00:00"/>
    <d v="1899-12-30T00:00:00"/>
    <s v="Granel"/>
    <s v="E001"/>
    <x v="1"/>
    <d v="1899-12-30T00:24:30"/>
    <d v="1899-12-30T00:26:59"/>
    <n v="5"/>
    <x v="18"/>
    <x v="4"/>
    <x v="2"/>
    <n v="0"/>
    <n v="0"/>
    <s v="OK"/>
    <s v="Granel"/>
    <x v="2"/>
    <n v="0"/>
    <s v="F. MALAGA"/>
    <s v="A"/>
    <d v="1899-12-30T00:00:00"/>
    <d v="1899-12-30T00:00:00"/>
    <s v="OK"/>
    <m/>
    <m/>
    <d v="1899-12-30T00:00:00"/>
    <d v="1899-12-30T00:24:30"/>
    <n v="4"/>
    <n v="-1.7245370370399804E-3"/>
    <n v="24.500000000001592"/>
    <n v="6"/>
    <s v="Si"/>
  </r>
  <r>
    <s v="CSMA"/>
    <s v="2025010994"/>
    <x v="0"/>
    <s v="ER1055BBH"/>
    <s v="E0721JRZ"/>
    <d v="2025-03-19T00:00:00"/>
    <m/>
    <s v="3269"/>
    <x v="35"/>
    <s v="PA"/>
    <s v="S2"/>
    <m/>
    <d v="2025-03-19T00:00:00"/>
    <d v="1899-12-30T06:00:12"/>
    <d v="2025-03-19T00:00:00"/>
    <d v="1899-12-30T05:57:43"/>
    <d v="2025-03-19T00:00:00"/>
    <d v="1899-12-30T06:22:59"/>
    <x v="0"/>
    <s v="RFCPI"/>
    <s v="7022045468"/>
    <s v="FBO"/>
    <d v="1899-12-30T00:00:00"/>
    <d v="1899-12-30T00:00:00"/>
    <d v="1899-12-30T00:00:00"/>
    <s v="Granel"/>
    <s v="E001"/>
    <x v="2"/>
    <d v="1899-12-30T00:22:47"/>
    <d v="1899-12-30T00:25:16"/>
    <n v="6"/>
    <x v="18"/>
    <x v="4"/>
    <x v="2"/>
    <n v="0"/>
    <n v="0"/>
    <s v="OK"/>
    <s v="Granel"/>
    <x v="2"/>
    <n v="0"/>
    <s v="F. MALAGA"/>
    <s v="A"/>
    <d v="1899-12-30T00:00:00"/>
    <d v="1899-12-30T00:00:00"/>
    <s v="OK"/>
    <m/>
    <m/>
    <d v="1899-12-30T00:00:00"/>
    <d v="1899-12-30T00:22:47"/>
    <n v="4"/>
    <n v="-1.7245370370400082E-3"/>
    <n v="22.78333333333439"/>
    <n v="6"/>
    <s v="Si"/>
  </r>
  <r>
    <s v="CSMA"/>
    <s v="2025010996"/>
    <x v="0"/>
    <s v="ER4763BBY"/>
    <s v="E4421MGY"/>
    <d v="2025-03-19T00:00:00"/>
    <m/>
    <s v="3264"/>
    <x v="36"/>
    <s v="PA"/>
    <s v="S1"/>
    <m/>
    <d v="2025-03-19T00:00:00"/>
    <d v="1899-12-30T06:14:14"/>
    <d v="2025-03-19T00:00:00"/>
    <d v="1899-12-30T06:11:46"/>
    <d v="2025-03-19T00:00:00"/>
    <d v="1899-12-30T06:43:07"/>
    <x v="0"/>
    <s v="RFCPI"/>
    <s v="7022045469"/>
    <s v="FBO"/>
    <d v="1899-12-30T00:00:00"/>
    <d v="1899-12-30T00:00:00"/>
    <d v="1899-12-30T00:00:00"/>
    <s v="Granel"/>
    <s v="E001"/>
    <x v="2"/>
    <d v="1899-12-30T00:28:53"/>
    <d v="1899-12-30T00:31:21"/>
    <n v="6"/>
    <x v="18"/>
    <x v="4"/>
    <x v="2"/>
    <n v="0"/>
    <n v="0"/>
    <s v="OK"/>
    <s v="Granel"/>
    <x v="2"/>
    <n v="0"/>
    <s v="F. MALAGA"/>
    <s v="A"/>
    <d v="1899-12-30T00:00:00"/>
    <d v="1899-12-30T00:00:00"/>
    <s v="OK"/>
    <m/>
    <m/>
    <d v="1899-12-30T00:00:00"/>
    <d v="1899-12-30T00:28:53"/>
    <n v="4"/>
    <n v="-1.7129629629600296E-3"/>
    <n v="28.883333333332786"/>
    <n v="6"/>
    <s v="Si"/>
  </r>
  <r>
    <s v="CSMA"/>
    <s v="2025010997"/>
    <x v="0"/>
    <s v="ER7252BBV"/>
    <s v="E3178LFN"/>
    <d v="2025-03-19T00:00:00"/>
    <m/>
    <s v="3264"/>
    <x v="36"/>
    <s v="PA"/>
    <s v="S1"/>
    <m/>
    <d v="2025-03-19T00:00:00"/>
    <d v="1899-12-30T06:20:24"/>
    <d v="2025-03-19T00:00:00"/>
    <d v="1899-12-30T06:17:54"/>
    <d v="2025-03-19T00:00:00"/>
    <d v="1899-12-30T06:47:18"/>
    <x v="0"/>
    <s v="RFCPI"/>
    <s v="7022045470"/>
    <s v="EXW"/>
    <d v="1899-12-30T00:00:00"/>
    <d v="1899-12-30T00:00:00"/>
    <d v="1899-12-30T00:00:00"/>
    <s v="Granel"/>
    <s v="E001"/>
    <x v="1"/>
    <d v="1899-12-30T00:26:54"/>
    <d v="1899-12-30T00:29:24"/>
    <n v="6"/>
    <x v="18"/>
    <x v="4"/>
    <x v="2"/>
    <n v="0"/>
    <n v="0"/>
    <s v="OK"/>
    <s v="Granel"/>
    <x v="2"/>
    <n v="0"/>
    <s v="F. MALAGA"/>
    <s v="A"/>
    <d v="1899-12-30T00:00:00"/>
    <d v="1899-12-30T00:00:00"/>
    <s v="OK"/>
    <m/>
    <m/>
    <d v="1899-12-30T00:00:00"/>
    <d v="1899-12-30T00:26:54"/>
    <n v="4"/>
    <n v="-1.7361111111099947E-3"/>
    <n v="26.899999999991973"/>
    <n v="6"/>
    <s v="Si"/>
  </r>
  <r>
    <s v="CSMA"/>
    <s v="2025011000"/>
    <x v="0"/>
    <s v="ER8110BCC"/>
    <s v="E7844JTT"/>
    <d v="2025-03-19T00:00:00"/>
    <m/>
    <s v="3264"/>
    <x v="36"/>
    <s v="PA"/>
    <s v="S1"/>
    <m/>
    <d v="2025-03-19T00:00:00"/>
    <d v="1899-12-30T06:30:50"/>
    <d v="2025-03-19T00:00:00"/>
    <d v="1899-12-30T06:28:20"/>
    <d v="2025-03-19T00:00:00"/>
    <d v="1899-12-30T06:55:34"/>
    <x v="0"/>
    <s v="RFCPI"/>
    <s v="7022045471"/>
    <s v="FBO"/>
    <d v="1899-12-30T00:00:00"/>
    <d v="1899-12-30T00:00:00"/>
    <d v="1899-12-30T00:00:00"/>
    <s v="Granel"/>
    <s v="E001"/>
    <x v="2"/>
    <d v="1899-12-30T00:24:44"/>
    <d v="1899-12-30T00:27:14"/>
    <n v="6"/>
    <x v="18"/>
    <x v="4"/>
    <x v="2"/>
    <n v="0"/>
    <n v="0"/>
    <s v="OK"/>
    <s v="Granel"/>
    <x v="2"/>
    <n v="0"/>
    <s v="F. MALAGA"/>
    <s v="A"/>
    <d v="1899-12-30T00:00:00"/>
    <d v="1899-12-30T00:00:00"/>
    <s v="OK"/>
    <m/>
    <m/>
    <d v="1899-12-30T00:00:00"/>
    <d v="1899-12-30T00:24:44"/>
    <n v="4"/>
    <n v="-1.7361111111099947E-3"/>
    <n v="24.733333333324861"/>
    <n v="6"/>
    <s v="Si"/>
  </r>
  <r>
    <s v="CSMA"/>
    <s v="2025011002"/>
    <x v="0"/>
    <s v="ER4902BBX"/>
    <s v="E3410KWV"/>
    <d v="2025-03-19T00:00:00"/>
    <m/>
    <s v="3283"/>
    <x v="37"/>
    <s v="PA"/>
    <s v="PA"/>
    <m/>
    <d v="2025-03-19T00:00:00"/>
    <d v="1899-12-30T06:35:37"/>
    <d v="2025-03-19T00:00:00"/>
    <d v="1899-12-30T06:33:07"/>
    <d v="2025-03-19T00:00:00"/>
    <d v="1899-12-30T06:58:41"/>
    <x v="0"/>
    <s v="RFCPI"/>
    <s v="7022045472"/>
    <s v="EXW"/>
    <d v="1899-12-30T00:00:00"/>
    <d v="1899-12-30T00:00:00"/>
    <d v="1899-12-30T00:00:00"/>
    <s v="Ensacado"/>
    <s v="E002"/>
    <x v="1"/>
    <d v="1899-12-30T00:23:04"/>
    <d v="1899-12-30T00:25:34"/>
    <n v="6"/>
    <x v="18"/>
    <x v="4"/>
    <x v="1"/>
    <n v="0"/>
    <n v="0"/>
    <s v="OK"/>
    <s v="Ensacado"/>
    <x v="2"/>
    <n v="0"/>
    <s v="F. MALAGA"/>
    <s v="A"/>
    <d v="1899-12-30T00:00:00"/>
    <d v="1899-12-30T00:00:00"/>
    <s v="OK"/>
    <m/>
    <m/>
    <d v="1899-12-30T00:00:00"/>
    <d v="1899-12-30T00:23:04"/>
    <n v="4"/>
    <n v="-1.7361111111099947E-3"/>
    <n v="23.066666666654392"/>
    <n v="6"/>
    <s v="Si"/>
  </r>
  <r>
    <s v="CSMA"/>
    <s v="2025010999"/>
    <x v="0"/>
    <s v="ER0013BDS"/>
    <s v="E0598KCR"/>
    <d v="2025-03-19T00:00:00"/>
    <m/>
    <s v="3260"/>
    <x v="41"/>
    <s v="PA"/>
    <s v="S8"/>
    <m/>
    <d v="2025-03-19T00:00:00"/>
    <d v="1899-12-30T06:28:47"/>
    <d v="2025-03-19T00:00:00"/>
    <d v="1899-12-30T06:26:18"/>
    <d v="2025-03-19T00:00:00"/>
    <d v="1899-12-30T06:58:54"/>
    <x v="0"/>
    <s v="RFCPI"/>
    <s v="7022045473"/>
    <s v="EXW"/>
    <d v="1899-12-30T00:00:00"/>
    <d v="1899-12-30T00:00:00"/>
    <d v="1899-12-30T00:00:00"/>
    <s v="Granel"/>
    <s v="E001"/>
    <x v="1"/>
    <d v="1899-12-30T00:30:07"/>
    <d v="1899-12-30T00:32:36"/>
    <n v="6"/>
    <x v="18"/>
    <x v="4"/>
    <x v="2"/>
    <n v="0"/>
    <n v="0"/>
    <s v="OK"/>
    <s v="Granel"/>
    <x v="2"/>
    <n v="0"/>
    <s v="F. MALAGA"/>
    <s v="A"/>
    <d v="1899-12-30T00:00:00"/>
    <d v="1899-12-30T00:00:00"/>
    <s v="OK"/>
    <m/>
    <m/>
    <d v="1899-12-30T00:00:00"/>
    <d v="1899-12-30T00:30:07"/>
    <n v="4"/>
    <n v="-1.7245370370399526E-3"/>
    <n v="30.116666666664045"/>
    <n v="6"/>
    <s v="Si"/>
  </r>
  <r>
    <s v="CSMA"/>
    <s v="2025011005"/>
    <x v="0"/>
    <s v="E0224HDX"/>
    <m/>
    <d v="2025-03-19T00:00:00"/>
    <m/>
    <s v="3282"/>
    <x v="42"/>
    <s v="PA"/>
    <s v="PA"/>
    <m/>
    <d v="2025-03-19T00:00:00"/>
    <d v="1899-12-30T06:52:08"/>
    <d v="2025-03-19T00:00:00"/>
    <d v="1899-12-30T06:49:40"/>
    <d v="2025-03-19T00:00:00"/>
    <d v="1899-12-30T07:17:05"/>
    <x v="0"/>
    <s v="RFCPI"/>
    <s v="7022045474"/>
    <s v="FBO"/>
    <d v="1899-12-30T00:00:00"/>
    <d v="1899-12-30T00:00:00"/>
    <d v="1899-12-30T00:00:00"/>
    <s v="Ensacado"/>
    <s v="E002"/>
    <x v="2"/>
    <d v="1899-12-30T00:24:57"/>
    <d v="1899-12-30T00:27:25"/>
    <n v="6"/>
    <x v="18"/>
    <x v="4"/>
    <x v="1"/>
    <n v="0"/>
    <n v="0"/>
    <s v="OK"/>
    <s v="Ensacado"/>
    <x v="2"/>
    <n v="0"/>
    <s v="F. MALAGA"/>
    <s v="A"/>
    <d v="1899-12-30T00:00:00"/>
    <d v="1899-12-30T00:00:00"/>
    <s v="OK"/>
    <m/>
    <m/>
    <d v="1899-12-30T00:00:00"/>
    <d v="1899-12-30T00:24:57"/>
    <n v="4"/>
    <n v="-1.7129629629600296E-3"/>
    <n v="24.95000000000158"/>
    <n v="7"/>
    <s v="Si"/>
  </r>
  <r>
    <s v="CSMA"/>
    <s v="2025011003"/>
    <x v="0"/>
    <s v="ER8167BCF"/>
    <s v="E2589JTB"/>
    <d v="2025-03-19T00:00:00"/>
    <m/>
    <s v="3264"/>
    <x v="36"/>
    <s v="PA"/>
    <s v="S1"/>
    <m/>
    <d v="2025-03-19T00:00:00"/>
    <d v="1899-12-30T06:45:48"/>
    <d v="2025-03-19T00:00:00"/>
    <d v="1899-12-30T06:43:19"/>
    <d v="2025-03-19T00:00:00"/>
    <d v="1899-12-30T07:21:05"/>
    <x v="0"/>
    <s v="RFCPI"/>
    <s v="7022045475"/>
    <s v="FBO"/>
    <d v="1899-12-30T00:00:00"/>
    <d v="1899-12-30T00:00:00"/>
    <d v="1899-12-30T00:00:00"/>
    <s v="Granel"/>
    <s v="E001"/>
    <x v="2"/>
    <d v="1899-12-30T00:35:17"/>
    <d v="1899-12-30T00:37:46"/>
    <n v="6"/>
    <x v="18"/>
    <x v="4"/>
    <x v="2"/>
    <n v="0"/>
    <n v="0"/>
    <s v="OK"/>
    <s v="Granel"/>
    <x v="2"/>
    <n v="0"/>
    <s v="F. MALAGA"/>
    <s v="A"/>
    <d v="1899-12-30T00:00:00"/>
    <d v="1899-12-30T00:00:00"/>
    <s v="OK"/>
    <m/>
    <m/>
    <d v="1899-12-30T00:00:00"/>
    <d v="1899-12-30T00:35:17"/>
    <n v="4"/>
    <n v="-1.7245370370399526E-3"/>
    <n v="35.283333333326432"/>
    <n v="7"/>
    <s v="Si"/>
  </r>
  <r>
    <s v="CSMA"/>
    <s v="2025011009"/>
    <x v="0"/>
    <s v="ER9443BDF"/>
    <s v="E4941MFZ"/>
    <d v="2025-03-19T00:00:00"/>
    <m/>
    <s v="3263"/>
    <x v="43"/>
    <s v="PA"/>
    <s v="S5"/>
    <m/>
    <d v="2025-03-19T00:00:00"/>
    <d v="1899-12-30T07:04:56"/>
    <d v="2025-03-19T00:00:00"/>
    <d v="1899-12-30T07:02:27"/>
    <d v="2025-03-19T00:00:00"/>
    <d v="1899-12-30T07:34:22"/>
    <x v="0"/>
    <s v="RFCPI"/>
    <s v="7022045476"/>
    <s v="EXW"/>
    <d v="1899-12-30T00:00:00"/>
    <d v="1899-12-30T00:00:00"/>
    <d v="1899-12-30T00:00:00"/>
    <s v="Granel"/>
    <s v="E001"/>
    <x v="1"/>
    <d v="1899-12-30T00:29:26"/>
    <d v="1899-12-30T00:31:55"/>
    <n v="7"/>
    <x v="18"/>
    <x v="4"/>
    <x v="2"/>
    <n v="0"/>
    <n v="0"/>
    <s v="OK"/>
    <s v="Granel"/>
    <x v="2"/>
    <n v="0"/>
    <s v="F. MALAGA"/>
    <s v="A"/>
    <d v="1899-12-30T00:00:00"/>
    <d v="1899-12-30T00:00:00"/>
    <s v="OK"/>
    <m/>
    <m/>
    <d v="1899-12-30T00:00:00"/>
    <d v="1899-12-30T00:29:26"/>
    <n v="4"/>
    <n v="-1.7245370370300162E-3"/>
    <n v="29.433333333340784"/>
    <n v="7"/>
    <s v="Si"/>
  </r>
  <r>
    <s v="CSMA"/>
    <s v="2025011006"/>
    <x v="0"/>
    <s v="ER0860BBM"/>
    <s v="E5730JVY"/>
    <d v="2025-03-19T00:00:00"/>
    <m/>
    <s v="3264"/>
    <x v="36"/>
    <s v="PA"/>
    <s v="S1"/>
    <m/>
    <d v="2025-03-19T00:00:00"/>
    <d v="1899-12-30T06:58:50"/>
    <d v="2025-03-19T00:00:00"/>
    <d v="1899-12-30T06:56:21"/>
    <d v="2025-03-19T00:00:00"/>
    <d v="1899-12-30T07:35:13"/>
    <x v="0"/>
    <s v="RFCPI"/>
    <s v="7022045477"/>
    <s v="FBO"/>
    <d v="1899-12-30T00:00:00"/>
    <d v="1899-12-30T00:00:00"/>
    <d v="1899-12-30T00:00:00"/>
    <s v="Granel"/>
    <s v="E001"/>
    <x v="2"/>
    <d v="1899-12-30T00:36:23"/>
    <d v="1899-12-30T00:38:52"/>
    <n v="6"/>
    <x v="18"/>
    <x v="4"/>
    <x v="2"/>
    <n v="0"/>
    <n v="0"/>
    <s v="OK"/>
    <s v="Granel"/>
    <x v="2"/>
    <n v="0"/>
    <s v="F. MALAGA"/>
    <s v="A"/>
    <d v="1899-12-30T00:00:00"/>
    <d v="1899-12-30T00:00:00"/>
    <s v="OK"/>
    <m/>
    <m/>
    <d v="1899-12-30T00:00:00"/>
    <d v="1899-12-30T00:36:23"/>
    <n v="4"/>
    <n v="-1.7245370370400082E-3"/>
    <n v="36.38333333334235"/>
    <n v="7"/>
    <s v="Si"/>
  </r>
  <r>
    <s v="CSMA"/>
    <s v="2025011010"/>
    <x v="0"/>
    <s v="ER2310BBX"/>
    <s v="E5477KKG"/>
    <d v="2025-03-19T00:00:00"/>
    <m/>
    <s v="3264"/>
    <x v="36"/>
    <s v="PA"/>
    <s v="S1"/>
    <m/>
    <d v="2025-03-19T00:00:00"/>
    <d v="1899-12-30T07:08:42"/>
    <d v="2025-03-19T00:00:00"/>
    <d v="1899-12-30T07:06:13"/>
    <d v="2025-03-19T00:00:00"/>
    <d v="1899-12-30T07:42:59"/>
    <x v="0"/>
    <s v="RFCPI"/>
    <s v="7022045478"/>
    <s v="FBO"/>
    <d v="1899-12-30T00:00:00"/>
    <d v="1899-12-30T00:00:00"/>
    <d v="1899-12-30T00:00:00"/>
    <s v="Granel"/>
    <s v="E001"/>
    <x v="2"/>
    <d v="1899-12-30T00:34:17"/>
    <d v="1899-12-30T00:36:46"/>
    <n v="7"/>
    <x v="18"/>
    <x v="4"/>
    <x v="2"/>
    <n v="0"/>
    <n v="0"/>
    <s v="OK"/>
    <s v="Granel"/>
    <x v="2"/>
    <n v="0"/>
    <s v="F. MALAGA"/>
    <s v="A"/>
    <d v="1899-12-30T00:00:00"/>
    <d v="1899-12-30T00:00:00"/>
    <s v="OK"/>
    <m/>
    <m/>
    <d v="1899-12-30T00:00:00"/>
    <d v="1899-12-30T00:34:17"/>
    <n v="4"/>
    <n v="-1.7245370370300162E-3"/>
    <n v="34.283333333332749"/>
    <n v="7"/>
    <s v="Si"/>
  </r>
  <r>
    <s v="CSMA"/>
    <s v="2025011015"/>
    <x v="0"/>
    <s v="ER7726BBG"/>
    <s v="E8998KYN"/>
    <d v="2025-03-19T00:00:00"/>
    <m/>
    <s v="3268"/>
    <x v="25"/>
    <s v="PA"/>
    <s v="S2"/>
    <m/>
    <d v="2025-03-19T00:00:00"/>
    <d v="1899-12-30T07:36:53"/>
    <d v="2025-03-19T00:00:00"/>
    <d v="1899-12-30T07:34:24"/>
    <d v="2025-03-19T00:00:00"/>
    <d v="1899-12-30T08:03:44"/>
    <x v="0"/>
    <s v="RFCPI"/>
    <s v="7022045482"/>
    <s v="EXW"/>
    <d v="1899-12-30T00:00:00"/>
    <d v="1899-12-30T00:00:00"/>
    <d v="1899-12-30T00:00:00"/>
    <s v="Granel"/>
    <s v="E001"/>
    <x v="1"/>
    <d v="1899-12-30T00:26:51"/>
    <d v="1899-12-30T00:29:20"/>
    <n v="7"/>
    <x v="18"/>
    <x v="4"/>
    <x v="2"/>
    <n v="0"/>
    <n v="0"/>
    <s v="OK"/>
    <s v="Granel"/>
    <x v="2"/>
    <n v="0"/>
    <s v="F. MALAGA"/>
    <s v="A"/>
    <d v="1899-12-30T00:00:00"/>
    <d v="1899-12-30T00:00:00"/>
    <s v="OK"/>
    <m/>
    <m/>
    <d v="1899-12-30T00:00:00"/>
    <d v="1899-12-30T00:26:51"/>
    <n v="4"/>
    <n v="-1.7245370370300162E-3"/>
    <n v="26.850000000009633"/>
    <n v="8"/>
    <s v="Si"/>
  </r>
  <r>
    <s v="CSMA"/>
    <s v="2025011016"/>
    <x v="0"/>
    <s v="ER1030BBJ"/>
    <s v="E0463JRH"/>
    <d v="2025-03-19T00:00:00"/>
    <m/>
    <s v="3269"/>
    <x v="35"/>
    <s v="PA"/>
    <s v="S2"/>
    <m/>
    <d v="2025-03-19T00:00:00"/>
    <d v="1899-12-30T07:40:56"/>
    <d v="2025-03-19T00:00:00"/>
    <d v="1899-12-30T07:38:27"/>
    <d v="2025-03-19T00:00:00"/>
    <d v="1899-12-30T08:12:03"/>
    <x v="0"/>
    <s v="RFCPI"/>
    <s v="7022045483"/>
    <s v="FBO"/>
    <d v="1899-12-30T00:00:00"/>
    <d v="1899-12-30T00:00:00"/>
    <d v="1899-12-30T00:00:00"/>
    <s v="Granel"/>
    <s v="E001"/>
    <x v="2"/>
    <d v="1899-12-30T00:31:07"/>
    <d v="1899-12-30T00:33:36"/>
    <n v="7"/>
    <x v="18"/>
    <x v="4"/>
    <x v="2"/>
    <n v="0"/>
    <n v="0"/>
    <s v="OK"/>
    <s v="Granel"/>
    <x v="2"/>
    <n v="0"/>
    <s v="F. MALAGA"/>
    <s v="A"/>
    <d v="1899-12-30T00:00:00"/>
    <d v="1899-12-30T00:00:00"/>
    <s v="OK"/>
    <m/>
    <m/>
    <d v="1899-12-30T00:00:00"/>
    <d v="1899-12-30T00:31:07"/>
    <n v="4"/>
    <n v="-1.7245370370299606E-3"/>
    <n v="31.116666666672035"/>
    <n v="8"/>
    <s v="Si"/>
  </r>
  <r>
    <s v="CSMA"/>
    <s v="2025011004"/>
    <x v="0"/>
    <s v="ER6006BBN"/>
    <s v="E2274KKH"/>
    <d v="2025-03-19T00:00:00"/>
    <m/>
    <s v="3264"/>
    <x v="36"/>
    <s v="PA"/>
    <s v="S1"/>
    <m/>
    <d v="2025-03-19T00:00:00"/>
    <d v="1899-12-30T06:49:28"/>
    <d v="2025-03-19T00:00:00"/>
    <d v="1899-12-30T06:46:59"/>
    <d v="2025-03-19T00:00:00"/>
    <d v="1899-12-30T08:19:54"/>
    <x v="0"/>
    <s v="RFCPI"/>
    <s v="7022045484"/>
    <s v="FBO"/>
    <d v="1899-12-30T00:00:00"/>
    <d v="1899-12-30T00:00:00"/>
    <d v="1899-12-30T00:00:00"/>
    <s v="Granel"/>
    <s v="E001"/>
    <x v="2"/>
    <d v="1899-12-30T01:30:26"/>
    <d v="1899-12-30T01:32:55"/>
    <n v="6"/>
    <x v="18"/>
    <x v="4"/>
    <x v="2"/>
    <n v="0"/>
    <n v="0"/>
    <s v="OK"/>
    <s v="Granel"/>
    <x v="2"/>
    <n v="0"/>
    <s v="F. MALAGA"/>
    <s v="C"/>
    <d v="1899-12-30T00:00:00"/>
    <d v="1899-12-30T00:00:00"/>
    <s v="OK"/>
    <m/>
    <m/>
    <d v="1899-12-30T00:00:00"/>
    <d v="1899-12-30T01:30:26"/>
    <n v="4"/>
    <n v="-1.7245370370400082E-3"/>
    <n v="90.433333333339121"/>
    <n v="8"/>
    <s v="No"/>
  </r>
  <r>
    <s v="CSMA"/>
    <s v="2025011020"/>
    <x v="0"/>
    <s v="ER4619BBY"/>
    <s v="E8822FFZ"/>
    <d v="2025-03-19T00:00:00"/>
    <m/>
    <s v="3264"/>
    <x v="36"/>
    <s v="PA"/>
    <s v="S1"/>
    <m/>
    <d v="2025-03-19T00:00:00"/>
    <d v="1899-12-30T07:53:34"/>
    <d v="2025-03-19T00:00:00"/>
    <d v="1899-12-30T07:51:06"/>
    <d v="2025-03-19T00:00:00"/>
    <d v="1899-12-30T08:37:23"/>
    <x v="0"/>
    <s v="RFCPI"/>
    <s v="7022045485"/>
    <s v="FBO"/>
    <d v="1899-12-30T00:00:00"/>
    <d v="1899-12-30T00:00:00"/>
    <d v="1899-12-30T00:00:00"/>
    <s v="Granel"/>
    <s v="E001"/>
    <x v="2"/>
    <d v="1899-12-30T00:43:49"/>
    <d v="1899-12-30T00:46:17"/>
    <n v="7"/>
    <x v="18"/>
    <x v="4"/>
    <x v="2"/>
    <n v="0"/>
    <n v="0"/>
    <s v="OK"/>
    <s v="Granel"/>
    <x v="2"/>
    <n v="0"/>
    <s v="F. MALAGA"/>
    <s v="A"/>
    <d v="1899-12-30T00:00:00"/>
    <d v="1899-12-30T00:00:00"/>
    <s v="OK"/>
    <m/>
    <m/>
    <d v="1899-12-30T00:00:00"/>
    <d v="1899-12-30T00:43:49"/>
    <n v="4"/>
    <n v="-1.7129629629599741E-3"/>
    <n v="43.816666666665625"/>
    <n v="8"/>
    <s v="Si"/>
  </r>
  <r>
    <s v="CSMA"/>
    <s v="2025011022"/>
    <x v="0"/>
    <s v="ER4758BBH"/>
    <s v="E7926JMH"/>
    <d v="2025-03-19T00:00:00"/>
    <m/>
    <s v="3264"/>
    <x v="36"/>
    <s v="PA"/>
    <s v="S1"/>
    <m/>
    <d v="2025-03-19T00:00:00"/>
    <d v="1899-12-30T08:28:14"/>
    <d v="2025-03-19T00:00:00"/>
    <d v="1899-12-30T08:25:45"/>
    <d v="2025-03-19T00:00:00"/>
    <d v="1899-12-30T08:52:24"/>
    <x v="0"/>
    <s v="RFCPI"/>
    <s v="7022045486"/>
    <s v="FBO"/>
    <d v="1899-12-30T00:00:00"/>
    <d v="1899-12-30T00:00:00"/>
    <d v="1899-12-30T00:00:00"/>
    <s v="Granel"/>
    <s v="E001"/>
    <x v="2"/>
    <d v="1899-12-30T00:24:10"/>
    <d v="1899-12-30T00:26:39"/>
    <n v="8"/>
    <x v="18"/>
    <x v="4"/>
    <x v="2"/>
    <n v="0"/>
    <n v="0"/>
    <s v="OK"/>
    <s v="Granel"/>
    <x v="2"/>
    <n v="0"/>
    <s v="F. MALAGA"/>
    <s v="A"/>
    <d v="1899-12-30T00:00:00"/>
    <d v="1899-12-30T00:00:00"/>
    <s v="OK"/>
    <m/>
    <m/>
    <d v="1899-12-30T00:00:00"/>
    <d v="1899-12-30T00:24:10"/>
    <n v="4"/>
    <n v="-1.7245370370300162E-3"/>
    <n v="24.166666666670391"/>
    <n v="8"/>
    <s v="Si"/>
  </r>
  <r>
    <s v="CSMA"/>
    <s v="2025011026"/>
    <x v="0"/>
    <s v="ER8221BBJ"/>
    <s v="E3888GZR"/>
    <d v="2025-03-19T00:00:00"/>
    <m/>
    <s v="3269"/>
    <x v="35"/>
    <s v="PA"/>
    <s v="S2"/>
    <m/>
    <d v="2025-03-19T00:00:00"/>
    <d v="1899-12-30T08:40:39"/>
    <d v="2025-03-19T00:00:00"/>
    <d v="1899-12-30T08:38:10"/>
    <d v="2025-03-19T00:00:00"/>
    <d v="1899-12-30T09:03:24"/>
    <x v="0"/>
    <s v="RFCPI"/>
    <s v="7022045487"/>
    <s v="EXW"/>
    <d v="1899-12-30T00:00:00"/>
    <d v="1899-12-30T00:00:00"/>
    <d v="1899-12-30T00:00:00"/>
    <s v="Granel"/>
    <s v="E001"/>
    <x v="1"/>
    <d v="1899-12-30T00:22:45"/>
    <d v="1899-12-30T00:25:14"/>
    <n v="8"/>
    <x v="18"/>
    <x v="4"/>
    <x v="2"/>
    <n v="0"/>
    <n v="0"/>
    <s v="OK"/>
    <s v="Granel"/>
    <x v="2"/>
    <n v="0"/>
    <s v="F. MALAGA"/>
    <s v="A"/>
    <d v="1899-12-30T00:00:00"/>
    <d v="1899-12-30T00:00:00"/>
    <s v="OK"/>
    <m/>
    <m/>
    <d v="1899-12-30T00:00:00"/>
    <d v="1899-12-30T00:22:45"/>
    <n v="4"/>
    <n v="-1.7245370370400082E-3"/>
    <n v="22.749999999998359"/>
    <n v="9"/>
    <s v="Si"/>
  </r>
  <r>
    <s v="CSMA"/>
    <s v="2025011024"/>
    <x v="0"/>
    <s v="ER4551BBJ"/>
    <s v="E0509JJH"/>
    <d v="2025-03-19T00:00:00"/>
    <m/>
    <s v="3283"/>
    <x v="37"/>
    <s v="PA"/>
    <s v="PA"/>
    <m/>
    <d v="2025-03-19T00:00:00"/>
    <d v="1899-12-30T08:36:56"/>
    <d v="2025-03-19T00:00:00"/>
    <d v="1899-12-30T08:34:28"/>
    <d v="2025-03-19T00:00:00"/>
    <d v="1899-12-30T09:07:08"/>
    <x v="0"/>
    <s v="RFCPI"/>
    <s v="7022045488"/>
    <s v="EXW"/>
    <d v="1899-12-30T00:00:00"/>
    <d v="1899-12-30T00:00:00"/>
    <d v="1899-12-30T00:00:00"/>
    <s v="Ensacado"/>
    <s v="E002"/>
    <x v="1"/>
    <d v="1899-12-30T00:30:12"/>
    <d v="1899-12-30T00:32:40"/>
    <n v="8"/>
    <x v="18"/>
    <x v="4"/>
    <x v="1"/>
    <n v="0"/>
    <n v="0"/>
    <s v="OK"/>
    <s v="Ensacado"/>
    <x v="2"/>
    <n v="0"/>
    <s v="F. MALAGA"/>
    <s v="A"/>
    <d v="1899-12-30T00:00:00"/>
    <d v="1899-12-30T00:00:00"/>
    <s v="OK"/>
    <m/>
    <m/>
    <d v="1899-12-30T00:00:00"/>
    <d v="1899-12-30T00:30:12"/>
    <n v="4"/>
    <n v="-1.7129629629600296E-3"/>
    <n v="30.199999999996805"/>
    <n v="9"/>
    <s v="Si"/>
  </r>
  <r>
    <s v="CSMA"/>
    <s v="2025011025"/>
    <x v="0"/>
    <s v="EVA01465R"/>
    <s v="E6469JZW"/>
    <d v="2025-03-19T00:00:00"/>
    <m/>
    <s v="3264"/>
    <x v="36"/>
    <s v="PA"/>
    <s v="S1"/>
    <m/>
    <d v="2025-03-19T00:00:00"/>
    <d v="1899-12-30T08:38:33"/>
    <d v="2025-03-19T00:00:00"/>
    <d v="1899-12-30T08:36:04"/>
    <d v="2025-03-19T00:00:00"/>
    <d v="1899-12-30T09:10:02"/>
    <x v="0"/>
    <s v="RFCPI"/>
    <s v="7022045489"/>
    <s v="FBO"/>
    <d v="1899-12-30T00:00:00"/>
    <d v="1899-12-30T00:00:00"/>
    <d v="1899-12-30T00:00:00"/>
    <s v="Granel"/>
    <s v="E001"/>
    <x v="2"/>
    <d v="1899-12-30T00:31:29"/>
    <d v="1899-12-30T00:33:58"/>
    <n v="8"/>
    <x v="18"/>
    <x v="4"/>
    <x v="2"/>
    <n v="0"/>
    <n v="0"/>
    <s v="OK"/>
    <s v="Granel"/>
    <x v="2"/>
    <n v="0"/>
    <s v="F. MALAGA"/>
    <s v="A"/>
    <d v="1899-12-30T00:00:00"/>
    <d v="1899-12-30T00:00:00"/>
    <s v="OK"/>
    <m/>
    <m/>
    <d v="1899-12-30T00:00:00"/>
    <d v="1899-12-30T00:31:29"/>
    <n v="4"/>
    <n v="-1.7245370370400082E-3"/>
    <n v="31.483333333324797"/>
    <n v="9"/>
    <s v="Si"/>
  </r>
  <r>
    <s v="CSMA"/>
    <s v="2025011028"/>
    <x v="0"/>
    <s v="ER4625BBH"/>
    <s v="E7318LYM"/>
    <d v="2025-03-19T00:00:00"/>
    <m/>
    <s v="3269"/>
    <x v="35"/>
    <s v="PA"/>
    <s v="S2"/>
    <m/>
    <d v="2025-03-19T00:00:00"/>
    <d v="1899-12-30T08:57:28"/>
    <d v="2025-03-19T00:00:00"/>
    <d v="1899-12-30T08:54:59"/>
    <d v="2025-03-19T00:00:00"/>
    <d v="1899-12-30T09:28:37"/>
    <x v="0"/>
    <s v="RFCPI"/>
    <s v="7022045490"/>
    <s v="FBO"/>
    <d v="1899-12-30T00:00:00"/>
    <d v="1899-12-30T00:00:00"/>
    <d v="1899-12-30T00:00:00"/>
    <s v="Granel"/>
    <s v="E001"/>
    <x v="2"/>
    <d v="1899-12-30T00:31:09"/>
    <d v="1899-12-30T00:33:38"/>
    <n v="8"/>
    <x v="18"/>
    <x v="4"/>
    <x v="2"/>
    <n v="0"/>
    <n v="0"/>
    <s v="OK"/>
    <s v="Granel"/>
    <x v="2"/>
    <n v="0"/>
    <s v="F. MALAGA"/>
    <s v="A"/>
    <d v="1899-12-30T00:00:00"/>
    <d v="1899-12-30T00:00:00"/>
    <s v="OK"/>
    <m/>
    <m/>
    <d v="1899-12-30T00:00:00"/>
    <d v="1899-12-30T00:31:09"/>
    <n v="4"/>
    <n v="-1.7245370370400082E-3"/>
    <n v="31.150000000007985"/>
    <n v="9"/>
    <s v="Si"/>
  </r>
  <r>
    <s v="CSMA"/>
    <s v="2025011030"/>
    <x v="0"/>
    <s v="ER9151BBT"/>
    <s v="E8976JGF"/>
    <d v="2025-03-19T00:00:00"/>
    <m/>
    <s v="3264"/>
    <x v="36"/>
    <s v="PA"/>
    <s v="S1"/>
    <m/>
    <d v="2025-03-19T00:00:00"/>
    <d v="1899-12-30T09:05:50"/>
    <d v="2025-03-19T00:00:00"/>
    <d v="1899-12-30T09:03:21"/>
    <d v="2025-03-19T00:00:00"/>
    <d v="1899-12-30T09:41:09"/>
    <x v="0"/>
    <s v="RFCPI"/>
    <s v="7022045491"/>
    <s v="EXW"/>
    <d v="1899-12-30T00:00:00"/>
    <d v="1899-12-30T00:00:00"/>
    <d v="1899-12-30T00:00:00"/>
    <s v="Granel"/>
    <s v="E001"/>
    <x v="1"/>
    <d v="1899-12-30T00:35:19"/>
    <d v="1899-12-30T00:37:48"/>
    <n v="9"/>
    <x v="18"/>
    <x v="4"/>
    <x v="2"/>
    <n v="0"/>
    <n v="0"/>
    <s v="OK"/>
    <s v="Granel"/>
    <x v="2"/>
    <n v="0"/>
    <s v="F. MALAGA"/>
    <s v="A"/>
    <d v="1899-12-30T00:00:00"/>
    <d v="1899-12-30T00:00:00"/>
    <s v="OK"/>
    <m/>
    <m/>
    <d v="1899-12-30T00:00:00"/>
    <d v="1899-12-30T00:35:19"/>
    <n v="4"/>
    <n v="-1.7245370370400082E-3"/>
    <n v="35.316666666662464"/>
    <n v="9"/>
    <s v="Si"/>
  </r>
  <r>
    <s v="CSMA"/>
    <s v="2025011033"/>
    <x v="0"/>
    <s v="ER6807BBV"/>
    <s v="E8120GLY"/>
    <d v="2025-03-19T00:00:00"/>
    <m/>
    <s v="3269"/>
    <x v="35"/>
    <s v="PA"/>
    <s v="S2"/>
    <m/>
    <d v="2025-03-19T00:00:00"/>
    <d v="1899-12-30T09:28:54"/>
    <d v="2025-03-19T00:00:00"/>
    <d v="1899-12-30T09:26:25"/>
    <d v="2025-03-19T00:00:00"/>
    <d v="1899-12-30T09:59:36"/>
    <x v="0"/>
    <s v="RFCPI"/>
    <s v="7022045492"/>
    <s v="FBO"/>
    <d v="1899-12-30T00:00:00"/>
    <d v="1899-12-30T00:00:00"/>
    <d v="1899-12-30T00:00:00"/>
    <s v="Granel"/>
    <s v="E001"/>
    <x v="2"/>
    <d v="1899-12-30T00:30:42"/>
    <d v="1899-12-30T00:33:11"/>
    <n v="9"/>
    <x v="18"/>
    <x v="4"/>
    <x v="2"/>
    <n v="0"/>
    <n v="0"/>
    <s v="OK"/>
    <s v="Granel"/>
    <x v="2"/>
    <n v="0"/>
    <s v="F. MALAGA"/>
    <s v="A"/>
    <d v="1899-12-30T00:00:00"/>
    <d v="1899-12-30T00:00:00"/>
    <s v="OK"/>
    <m/>
    <m/>
    <d v="1899-12-30T00:00:00"/>
    <d v="1899-12-30T00:30:42"/>
    <n v="4"/>
    <n v="-1.7245370370299606E-3"/>
    <n v="30.700000000007996"/>
    <n v="9"/>
    <s v="Si"/>
  </r>
  <r>
    <s v="CSMA"/>
    <s v="2025011034"/>
    <x v="0"/>
    <s v="ELE02494R"/>
    <s v="E7977MGZ"/>
    <d v="2025-03-19T00:00:00"/>
    <m/>
    <s v="3269"/>
    <x v="35"/>
    <s v="PA"/>
    <s v="S2"/>
    <m/>
    <d v="2025-03-19T00:00:00"/>
    <d v="1899-12-30T09:29:18"/>
    <d v="2025-03-19T00:00:00"/>
    <d v="1899-12-30T09:26:49"/>
    <d v="2025-03-19T00:00:00"/>
    <d v="1899-12-30T10:01:23"/>
    <x v="0"/>
    <s v="RFCPI"/>
    <s v="7022045493"/>
    <s v="FBO"/>
    <d v="1899-12-30T00:00:00"/>
    <d v="1899-12-30T00:00:00"/>
    <d v="1899-12-30T00:00:00"/>
    <s v="Granel"/>
    <s v="E001"/>
    <x v="2"/>
    <d v="1899-12-30T00:32:05"/>
    <d v="1899-12-30T00:34:34"/>
    <n v="9"/>
    <x v="18"/>
    <x v="4"/>
    <x v="2"/>
    <n v="0"/>
    <n v="0"/>
    <s v="OK"/>
    <s v="Granel"/>
    <x v="2"/>
    <n v="0"/>
    <s v="F. MALAGA"/>
    <s v="A"/>
    <d v="1899-12-30T00:00:00"/>
    <d v="1899-12-30T00:00:00"/>
    <s v="OK"/>
    <m/>
    <m/>
    <d v="1899-12-30T00:00:00"/>
    <d v="1899-12-30T00:32:05"/>
    <n v="4"/>
    <n v="-1.7245370370300162E-3"/>
    <n v="32.083333333329605"/>
    <n v="10"/>
    <s v="Si"/>
  </r>
  <r>
    <s v="CSMA"/>
    <s v="2025011046"/>
    <x v="0"/>
    <s v="ER7400BBF"/>
    <s v="E8916KGF"/>
    <d v="2025-03-19T00:00:00"/>
    <m/>
    <s v="3262"/>
    <x v="40"/>
    <s v="PA"/>
    <s v="S6"/>
    <m/>
    <d v="2025-03-19T00:00:00"/>
    <d v="1899-12-30T09:56:05"/>
    <d v="2025-03-19T00:00:00"/>
    <d v="1899-12-30T09:53:54"/>
    <d v="2025-03-19T00:00:00"/>
    <d v="1899-12-30T10:22:10"/>
    <x v="0"/>
    <s v="RFCPI"/>
    <s v="7022045495"/>
    <s v="FBO"/>
    <d v="1899-12-30T00:00:00"/>
    <d v="1899-12-30T00:00:00"/>
    <d v="1899-12-30T00:00:00"/>
    <s v="Granel"/>
    <s v="E001"/>
    <x v="2"/>
    <d v="1899-12-30T00:26:05"/>
    <d v="1899-12-30T00:28:16"/>
    <n v="9"/>
    <x v="18"/>
    <x v="4"/>
    <x v="2"/>
    <n v="0"/>
    <n v="0"/>
    <s v="OK"/>
    <s v="Granel"/>
    <x v="2"/>
    <n v="0"/>
    <s v="F. MALAGA"/>
    <s v="A"/>
    <d v="1899-12-30T00:00:00"/>
    <d v="1899-12-30T00:00:00"/>
    <s v="OK"/>
    <m/>
    <m/>
    <d v="1899-12-30T00:00:00"/>
    <d v="1899-12-30T00:26:05"/>
    <n v="4"/>
    <n v="-1.5162037036999809E-3"/>
    <n v="26.083333333339223"/>
    <n v="10"/>
    <s v="Si"/>
  </r>
  <r>
    <s v="CSMA"/>
    <s v="2025011036"/>
    <x v="0"/>
    <s v="ER2400BCC"/>
    <s v="E2345KGX"/>
    <d v="2025-03-19T00:00:00"/>
    <m/>
    <s v="3264"/>
    <x v="36"/>
    <s v="PA"/>
    <s v="S1"/>
    <m/>
    <d v="2025-03-19T00:00:00"/>
    <d v="1899-12-30T09:35:36"/>
    <d v="2025-03-19T00:00:00"/>
    <d v="1899-12-30T09:33:08"/>
    <d v="2025-03-19T00:00:00"/>
    <d v="1899-12-30T10:24:43"/>
    <x v="0"/>
    <s v="RFCPI"/>
    <s v="7022045496"/>
    <s v="FBO"/>
    <d v="1899-12-30T00:00:00"/>
    <d v="1899-12-30T00:00:00"/>
    <d v="1899-12-30T00:00:00"/>
    <s v="Granel"/>
    <s v="E001"/>
    <x v="2"/>
    <d v="1899-12-30T00:49:07"/>
    <d v="1899-12-30T00:51:35"/>
    <n v="9"/>
    <x v="18"/>
    <x v="4"/>
    <x v="2"/>
    <n v="0"/>
    <n v="0"/>
    <s v="OK"/>
    <s v="Granel"/>
    <x v="2"/>
    <n v="0"/>
    <s v="F. MALAGA"/>
    <s v="B"/>
    <d v="1899-12-30T00:00:00"/>
    <d v="1899-12-30T00:00:00"/>
    <s v="OK"/>
    <m/>
    <m/>
    <d v="1899-12-30T00:00:00"/>
    <d v="1899-12-30T00:49:07"/>
    <n v="4"/>
    <n v="-1.7129629629599741E-3"/>
    <n v="49.116666666672053"/>
    <n v="10"/>
    <s v="No"/>
  </r>
  <r>
    <s v="CSMA"/>
    <s v="2025011040"/>
    <x v="0"/>
    <s v="ER0013BBX"/>
    <s v="E4483KKV"/>
    <d v="2025-03-19T00:00:00"/>
    <m/>
    <s v="3269"/>
    <x v="35"/>
    <s v="PA"/>
    <s v="S2"/>
    <m/>
    <d v="2025-03-19T00:00:00"/>
    <d v="1899-12-30T09:46:36"/>
    <d v="2025-03-19T00:00:00"/>
    <d v="1899-12-30T09:44:07"/>
    <d v="2025-03-19T00:00:00"/>
    <d v="1899-12-30T10:25:00"/>
    <x v="0"/>
    <s v="RFCPI"/>
    <s v="7022045497"/>
    <s v="FBO"/>
    <d v="1899-12-30T00:00:00"/>
    <d v="1899-12-30T00:00:00"/>
    <d v="1899-12-30T00:00:00"/>
    <s v="Granel"/>
    <s v="E001"/>
    <x v="2"/>
    <d v="1899-12-30T00:38:24"/>
    <d v="1899-12-30T00:40:53"/>
    <n v="9"/>
    <x v="18"/>
    <x v="4"/>
    <x v="2"/>
    <n v="0"/>
    <n v="0"/>
    <s v="OK"/>
    <s v="Granel"/>
    <x v="2"/>
    <n v="0"/>
    <s v="F. MALAGA"/>
    <s v="A"/>
    <d v="1899-12-30T00:00:00"/>
    <d v="1899-12-30T00:00:00"/>
    <s v="OK"/>
    <m/>
    <m/>
    <d v="1899-12-30T00:00:00"/>
    <d v="1899-12-30T00:38:24"/>
    <n v="4"/>
    <n v="-1.7245370370400082E-3"/>
    <n v="38.400000000004802"/>
    <n v="10"/>
    <s v="Si"/>
  </r>
  <r>
    <s v="CSMA"/>
    <s v="2025011047"/>
    <x v="0"/>
    <s v="ER8349BDL"/>
    <s v="E9043KYN"/>
    <d v="2025-03-19T00:00:00"/>
    <m/>
    <s v="3264"/>
    <x v="36"/>
    <s v="PA"/>
    <s v="S1"/>
    <m/>
    <d v="2025-03-19T00:00:00"/>
    <d v="1899-12-30T09:57:31"/>
    <d v="2025-03-19T00:00:00"/>
    <d v="1899-12-30T09:55:02"/>
    <d v="2025-03-19T00:00:00"/>
    <d v="1899-12-30T10:33:44"/>
    <x v="0"/>
    <s v="RFCPI"/>
    <s v="7022045498"/>
    <s v="EXW"/>
    <d v="1899-12-30T00:00:00"/>
    <d v="1899-12-30T00:00:00"/>
    <d v="1899-12-30T00:00:00"/>
    <s v="Granel"/>
    <s v="E001"/>
    <x v="1"/>
    <d v="1899-12-30T00:36:13"/>
    <d v="1899-12-30T00:38:42"/>
    <n v="9"/>
    <x v="18"/>
    <x v="4"/>
    <x v="2"/>
    <n v="0"/>
    <n v="0"/>
    <s v="OK"/>
    <s v="Granel"/>
    <x v="2"/>
    <n v="0"/>
    <s v="F. MALAGA"/>
    <s v="A"/>
    <d v="1899-12-30T00:00:00"/>
    <d v="1899-12-30T00:00:00"/>
    <s v="OK"/>
    <m/>
    <m/>
    <d v="1899-12-30T00:00:00"/>
    <d v="1899-12-30T00:36:13"/>
    <n v="4"/>
    <n v="-1.7245370370400082E-3"/>
    <n v="36.216666666662363"/>
    <n v="10"/>
    <s v="Si"/>
  </r>
  <r>
    <s v="CSMA"/>
    <s v="2025011044"/>
    <x v="0"/>
    <s v="ER3520BBL"/>
    <s v="E4768KNH"/>
    <d v="2025-03-19T00:00:00"/>
    <m/>
    <s v="3269"/>
    <x v="35"/>
    <s v="PA"/>
    <s v="S2"/>
    <m/>
    <d v="2025-03-19T00:00:00"/>
    <d v="1899-12-30T09:55:41"/>
    <d v="2025-03-19T00:00:00"/>
    <d v="1899-12-30T09:53:13"/>
    <d v="2025-03-19T00:00:00"/>
    <d v="1899-12-30T10:36:57"/>
    <x v="0"/>
    <s v="RFCPI"/>
    <s v="7022045499"/>
    <s v="FBO"/>
    <d v="1899-12-30T00:00:00"/>
    <d v="1899-12-30T00:00:00"/>
    <d v="1899-12-30T00:00:00"/>
    <s v="Granel"/>
    <s v="E001"/>
    <x v="2"/>
    <d v="1899-12-30T00:41:16"/>
    <d v="1899-12-30T00:43:44"/>
    <n v="9"/>
    <x v="18"/>
    <x v="4"/>
    <x v="2"/>
    <n v="0"/>
    <n v="0"/>
    <s v="OK"/>
    <s v="Granel"/>
    <x v="2"/>
    <n v="0"/>
    <s v="F. MALAGA"/>
    <s v="A"/>
    <d v="1899-12-30T00:00:00"/>
    <d v="1899-12-30T00:00:00"/>
    <s v="OK"/>
    <m/>
    <m/>
    <d v="1899-12-30T00:00:00"/>
    <d v="1899-12-30T00:41:16"/>
    <n v="4"/>
    <n v="-1.7129629629600296E-3"/>
    <n v="41.266666666670346"/>
    <n v="10"/>
    <s v="Si"/>
  </r>
  <r>
    <s v="CSMA"/>
    <s v="2025011037"/>
    <x v="0"/>
    <s v="ER8399BCD"/>
    <s v="E8369JSD"/>
    <d v="2025-03-19T00:00:00"/>
    <m/>
    <s v="3264"/>
    <x v="36"/>
    <s v="PA"/>
    <s v="S1"/>
    <m/>
    <d v="2025-03-19T00:00:00"/>
    <d v="1899-12-30T09:42:59"/>
    <d v="2025-03-19T00:00:00"/>
    <d v="1899-12-30T09:40:30"/>
    <d v="2025-03-19T00:00:00"/>
    <d v="1899-12-30T10:58:13"/>
    <x v="0"/>
    <s v="RFCPI"/>
    <s v="7022045500"/>
    <s v="EXW"/>
    <d v="1899-12-30T00:00:00"/>
    <d v="1899-12-30T00:00:00"/>
    <d v="1899-12-30T00:00:00"/>
    <s v="Granel"/>
    <s v="E001"/>
    <x v="1"/>
    <d v="1899-12-30T01:15:14"/>
    <d v="1899-12-30T01:17:43"/>
    <n v="9"/>
    <x v="18"/>
    <x v="4"/>
    <x v="2"/>
    <n v="0"/>
    <n v="0"/>
    <s v="OK"/>
    <s v="Granel"/>
    <x v="2"/>
    <n v="0"/>
    <s v="F. MALAGA"/>
    <s v="B"/>
    <d v="1899-12-30T00:00:00"/>
    <d v="1899-12-30T00:00:00"/>
    <s v="OK"/>
    <m/>
    <m/>
    <d v="1899-12-30T00:00:00"/>
    <d v="1899-12-30T01:15:14"/>
    <n v="4"/>
    <n v="-1.7245370370400082E-3"/>
    <n v="75.233333333332752"/>
    <n v="10"/>
    <s v="No"/>
  </r>
  <r>
    <s v="CSMA"/>
    <s v="2025011060"/>
    <x v="0"/>
    <s v="ER4551BBJ"/>
    <s v="E0509JJH"/>
    <d v="2025-03-19T00:00:00"/>
    <m/>
    <s v="3283"/>
    <x v="37"/>
    <s v="PA"/>
    <m/>
    <m/>
    <d v="2025-03-19T00:00:00"/>
    <d v="1899-12-30T10:20:23"/>
    <d v="2025-03-19T00:00:00"/>
    <d v="1899-12-30T11:06:00"/>
    <d v="2025-03-19T00:00:00"/>
    <d v="1899-12-30T10:57:59"/>
    <x v="252"/>
    <s v="JSANTOSL"/>
    <s v="7022045501"/>
    <s v="FBO"/>
    <d v="1899-12-30T00:00:00"/>
    <d v="1899-12-30T00:00:00"/>
    <d v="1899-12-30T00:00:00"/>
    <s v="Ensacado"/>
    <s v="E002"/>
    <x v="2"/>
    <d v="1899-12-30T00:37:36"/>
    <n v="-5.5671296296300188E-3"/>
    <n v="10"/>
    <x v="18"/>
    <x v="4"/>
    <x v="1"/>
    <n v="0"/>
    <n v="0"/>
    <s v="OK"/>
    <s v="Ensacado"/>
    <x v="2"/>
    <n v="0"/>
    <s v="F. MALAGA"/>
    <s v="A"/>
    <d v="1899-12-30T00:00:00"/>
    <d v="1899-12-30T00:00:00"/>
    <s v="OK"/>
    <m/>
    <m/>
    <d v="1899-12-30T00:00:00"/>
    <d v="1899-12-30T00:37:36"/>
    <n v="4"/>
    <d v="1899-12-30T00:45:37"/>
    <n v="37.599999999998445"/>
    <n v="10"/>
    <s v="Si"/>
  </r>
  <r>
    <s v="CSMA"/>
    <s v="2025011058"/>
    <x v="0"/>
    <s v="EB10320R"/>
    <s v="E4291FWJ"/>
    <d v="2025-03-19T00:00:00"/>
    <m/>
    <s v="3260"/>
    <x v="41"/>
    <s v="PA"/>
    <s v="S8"/>
    <m/>
    <d v="2025-03-19T00:00:00"/>
    <d v="1899-12-30T10:19:28"/>
    <d v="2025-03-19T00:00:00"/>
    <d v="1899-12-30T10:17:01"/>
    <d v="2025-03-19T00:00:00"/>
    <d v="1899-12-30T11:01:07"/>
    <x v="0"/>
    <s v="RFCPI"/>
    <s v="7022045502"/>
    <s v="FBO"/>
    <d v="1899-12-30T00:00:00"/>
    <d v="1899-12-30T00:00:00"/>
    <d v="1899-12-30T00:00:00"/>
    <s v="Granel"/>
    <s v="E001"/>
    <x v="2"/>
    <d v="1899-12-30T00:41:39"/>
    <d v="1899-12-30T00:44:06"/>
    <n v="10"/>
    <x v="18"/>
    <x v="4"/>
    <x v="2"/>
    <n v="0"/>
    <n v="0"/>
    <s v="OK"/>
    <s v="Granel"/>
    <x v="2"/>
    <n v="0"/>
    <s v="F. MALAGA"/>
    <s v="A"/>
    <d v="1899-12-30T00:00:00"/>
    <d v="1899-12-30T00:00:00"/>
    <s v="OK"/>
    <m/>
    <m/>
    <d v="1899-12-30T00:00:00"/>
    <d v="1899-12-30T00:41:39"/>
    <n v="4"/>
    <n v="-1.7013888888899875E-3"/>
    <n v="41.649999999998435"/>
    <n v="11"/>
    <s v="Si"/>
  </r>
  <r>
    <s v="CSMA"/>
    <s v="2025011061"/>
    <x v="0"/>
    <s v="ER2873BCD"/>
    <s v="E6333MGV"/>
    <d v="2025-03-19T00:00:00"/>
    <m/>
    <s v="3283"/>
    <x v="37"/>
    <s v="PA"/>
    <m/>
    <m/>
    <d v="2025-03-19T00:00:00"/>
    <d v="1899-12-30T10:29:10"/>
    <d v="2025-03-19T00:00:00"/>
    <d v="1899-12-30T07:52:59"/>
    <d v="2025-03-19T00:00:00"/>
    <d v="1899-12-30T11:01:35"/>
    <x v="256"/>
    <s v="JSANTOSL"/>
    <s v="7022045503"/>
    <s v="EXW"/>
    <d v="1899-12-30T00:00:00"/>
    <d v="1899-12-30T00:00:00"/>
    <d v="1899-12-30T00:00:00"/>
    <s v="Ensacado"/>
    <s v="E002"/>
    <x v="1"/>
    <d v="1899-12-30T00:32:25"/>
    <d v="1899-12-30T03:08:36"/>
    <n v="10"/>
    <x v="18"/>
    <x v="4"/>
    <x v="1"/>
    <n v="0"/>
    <n v="0"/>
    <s v="OK"/>
    <s v="Ensacado"/>
    <x v="2"/>
    <n v="0"/>
    <s v="F. MALAGA"/>
    <s v="A"/>
    <d v="1899-12-30T00:00:00"/>
    <d v="1899-12-30T00:00:00"/>
    <s v="OK"/>
    <m/>
    <m/>
    <d v="1899-12-30T00:00:00"/>
    <d v="1899-12-30T00:32:25"/>
    <n v="4"/>
    <n v="-0.10846064814814999"/>
    <n v="32.416666666660809"/>
    <n v="11"/>
    <s v="Si"/>
  </r>
  <r>
    <s v="CSMA"/>
    <s v="2025011062"/>
    <x v="0"/>
    <s v="ER1055BBH"/>
    <s v="E0721JRZ"/>
    <d v="2025-03-19T00:00:00"/>
    <m/>
    <s v="3269"/>
    <x v="35"/>
    <s v="PA"/>
    <s v="S2"/>
    <m/>
    <d v="2025-03-19T00:00:00"/>
    <d v="1899-12-30T10:32:21"/>
    <d v="2025-03-19T00:00:00"/>
    <d v="1899-12-30T10:29:51"/>
    <d v="2025-03-19T00:00:00"/>
    <d v="1899-12-30T11:05:31"/>
    <x v="0"/>
    <s v="RFCPI"/>
    <s v="7022045504"/>
    <s v="FBO"/>
    <d v="1899-12-30T00:00:00"/>
    <d v="1899-12-30T00:00:00"/>
    <d v="1899-12-30T00:00:00"/>
    <s v="Granel"/>
    <s v="E001"/>
    <x v="2"/>
    <d v="1899-12-30T00:33:10"/>
    <d v="1899-12-30T00:35:40"/>
    <n v="10"/>
    <x v="18"/>
    <x v="4"/>
    <x v="2"/>
    <n v="0"/>
    <n v="0"/>
    <s v="OK"/>
    <s v="Granel"/>
    <x v="2"/>
    <n v="0"/>
    <s v="F. MALAGA"/>
    <s v="A"/>
    <d v="1899-12-30T00:00:00"/>
    <d v="1899-12-30T00:00:00"/>
    <s v="OK"/>
    <m/>
    <m/>
    <d v="1899-12-30T00:00:00"/>
    <d v="1899-12-30T00:33:10"/>
    <n v="4"/>
    <n v="-1.7361111111099947E-3"/>
    <n v="33.166666666670437"/>
    <n v="11"/>
    <s v="Si"/>
  </r>
  <r>
    <s v="CSMA"/>
    <s v="2025011066"/>
    <x v="0"/>
    <s v="ER9004BBK"/>
    <s v="E3936LXW"/>
    <d v="2025-03-19T00:00:00"/>
    <m/>
    <s v="3262"/>
    <x v="40"/>
    <s v="PA"/>
    <s v="S6"/>
    <m/>
    <d v="2025-03-19T00:00:00"/>
    <d v="1899-12-30T10:34:50"/>
    <d v="2025-03-19T00:00:00"/>
    <d v="1899-12-30T10:32:20"/>
    <d v="2025-03-19T00:00:00"/>
    <d v="1899-12-30T11:06:47"/>
    <x v="0"/>
    <s v="RFCPI"/>
    <s v="7022045505"/>
    <s v="FBO"/>
    <d v="1899-12-30T00:00:00"/>
    <d v="1899-12-30T00:00:00"/>
    <d v="1899-12-30T00:00:00"/>
    <s v="Granel"/>
    <s v="E001"/>
    <x v="2"/>
    <d v="1899-12-30T00:31:57"/>
    <d v="1899-12-30T00:34:27"/>
    <n v="10"/>
    <x v="18"/>
    <x v="4"/>
    <x v="2"/>
    <n v="0"/>
    <n v="0"/>
    <s v="OK"/>
    <s v="Granel"/>
    <x v="2"/>
    <n v="0"/>
    <s v="F. MALAGA"/>
    <s v="A"/>
    <d v="1899-12-30T00:00:00"/>
    <d v="1899-12-30T00:00:00"/>
    <s v="OK"/>
    <m/>
    <m/>
    <d v="1899-12-30T00:00:00"/>
    <d v="1899-12-30T00:31:57"/>
    <n v="4"/>
    <n v="-1.7361111111099947E-3"/>
    <n v="31.950000000000038"/>
    <n v="11"/>
    <s v="Si"/>
  </r>
  <r>
    <s v="CSMA"/>
    <s v="2025011067"/>
    <x v="0"/>
    <s v="ER0936BBS"/>
    <s v="E1632JZF"/>
    <d v="2025-03-19T00:00:00"/>
    <m/>
    <s v="3269"/>
    <x v="35"/>
    <s v="PA"/>
    <s v="S2"/>
    <m/>
    <d v="2025-03-19T00:00:00"/>
    <d v="1899-12-30T10:36:10"/>
    <d v="2025-03-19T00:00:00"/>
    <d v="1899-12-30T10:33:40"/>
    <d v="2025-03-19T00:00:00"/>
    <d v="1899-12-30T11:08:24"/>
    <x v="0"/>
    <s v="RFCPI"/>
    <s v="7022045506"/>
    <s v="FBO"/>
    <d v="1899-12-30T00:00:00"/>
    <d v="1899-12-30T00:00:00"/>
    <d v="1899-12-30T00:00:00"/>
    <s v="Granel"/>
    <s v="E001"/>
    <x v="2"/>
    <d v="1899-12-30T00:32:14"/>
    <d v="1899-12-30T00:34:44"/>
    <n v="10"/>
    <x v="18"/>
    <x v="4"/>
    <x v="2"/>
    <n v="0"/>
    <n v="0"/>
    <s v="OK"/>
    <s v="Granel"/>
    <x v="2"/>
    <n v="0"/>
    <s v="F. MALAGA"/>
    <s v="A"/>
    <d v="1899-12-30T00:00:00"/>
    <d v="1899-12-30T00:00:00"/>
    <s v="OK"/>
    <m/>
    <m/>
    <d v="1899-12-30T00:00:00"/>
    <d v="1899-12-30T00:32:14"/>
    <n v="4"/>
    <n v="-1.7361111111099947E-3"/>
    <n v="32.233333333334429"/>
    <n v="11"/>
    <s v="Si"/>
  </r>
  <r>
    <s v="CSMA"/>
    <s v="2025011074"/>
    <x v="0"/>
    <s v="ER2705BBZ"/>
    <s v="E1459JJZ"/>
    <d v="2025-03-19T00:00:00"/>
    <m/>
    <s v="3269"/>
    <x v="35"/>
    <s v="PA"/>
    <s v="S2"/>
    <m/>
    <d v="2025-03-19T00:00:00"/>
    <d v="1899-12-30T10:51:44"/>
    <d v="2025-03-19T00:00:00"/>
    <d v="1899-12-30T10:49:16"/>
    <d v="2025-03-19T00:00:00"/>
    <d v="1899-12-30T11:13:22"/>
    <x v="0"/>
    <s v="RFCPI"/>
    <s v="7022045507"/>
    <s v="FBO"/>
    <d v="1899-12-30T00:00:00"/>
    <d v="1899-12-30T00:00:00"/>
    <d v="1899-12-30T00:00:00"/>
    <s v="Granel"/>
    <s v="E001"/>
    <x v="2"/>
    <d v="1899-12-30T00:21:38"/>
    <d v="1899-12-30T00:24:06"/>
    <n v="10"/>
    <x v="18"/>
    <x v="4"/>
    <x v="2"/>
    <n v="0"/>
    <n v="0"/>
    <s v="OK"/>
    <s v="Granel"/>
    <x v="2"/>
    <n v="0"/>
    <s v="F. MALAGA"/>
    <s v="A"/>
    <d v="1899-12-30T00:00:00"/>
    <d v="1899-12-30T00:00:00"/>
    <s v="OK"/>
    <m/>
    <m/>
    <d v="1899-12-30T00:00:00"/>
    <d v="1899-12-30T00:21:38"/>
    <n v="4"/>
    <n v="-1.7129629629599741E-3"/>
    <n v="21.633333333336047"/>
    <n v="11"/>
    <s v="Si"/>
  </r>
  <r>
    <s v="CSMA"/>
    <s v="2025011069"/>
    <x v="0"/>
    <s v="ER5019BBT"/>
    <s v="E8662MSV"/>
    <d v="2025-03-19T00:00:00"/>
    <m/>
    <s v="3269"/>
    <x v="35"/>
    <s v="PA"/>
    <s v="S2"/>
    <m/>
    <d v="2025-03-19T00:00:00"/>
    <d v="1899-12-30T10:39:05"/>
    <d v="2025-03-19T00:00:00"/>
    <d v="1899-12-30T10:36:35"/>
    <d v="2025-03-19T00:00:00"/>
    <d v="1899-12-30T11:18:11"/>
    <x v="0"/>
    <s v="RFCPI"/>
    <s v="7022045508"/>
    <s v="FBO"/>
    <d v="1899-12-30T00:00:00"/>
    <d v="1899-12-30T00:00:00"/>
    <d v="1899-12-30T00:00:00"/>
    <s v="Granel"/>
    <s v="E001"/>
    <x v="2"/>
    <d v="1899-12-30T00:39:06"/>
    <d v="1899-12-30T00:41:36"/>
    <n v="10"/>
    <x v="18"/>
    <x v="4"/>
    <x v="2"/>
    <n v="0"/>
    <n v="0"/>
    <s v="OK"/>
    <s v="Granel"/>
    <x v="2"/>
    <n v="0"/>
    <s v="F. MALAGA"/>
    <s v="A"/>
    <d v="1899-12-30T00:00:00"/>
    <d v="1899-12-30T00:00:00"/>
    <s v="OK"/>
    <m/>
    <m/>
    <d v="1899-12-30T00:00:00"/>
    <d v="1899-12-30T00:39:06"/>
    <n v="4"/>
    <n v="-1.7361111111099947E-3"/>
    <n v="39.100000000003156"/>
    <n v="11"/>
    <s v="Si"/>
  </r>
  <r>
    <s v="CSMA"/>
    <s v="2025011068"/>
    <x v="0"/>
    <s v="ER3841BBF"/>
    <s v="E3209MKW"/>
    <d v="2025-03-19T00:00:00"/>
    <m/>
    <s v="3283"/>
    <x v="37"/>
    <s v="PA"/>
    <s v="PA"/>
    <m/>
    <d v="2025-03-19T00:00:00"/>
    <d v="1899-12-30T10:36:31"/>
    <d v="2025-03-19T00:00:00"/>
    <d v="1899-12-30T10:34:01"/>
    <d v="2025-03-19T00:00:00"/>
    <d v="1899-12-30T11:21:54"/>
    <x v="0"/>
    <s v="RFCPI"/>
    <s v="7022045510"/>
    <s v="FBO"/>
    <d v="1899-12-30T00:00:00"/>
    <d v="1899-12-30T00:00:00"/>
    <d v="1899-12-30T00:00:00"/>
    <s v="Ensacado"/>
    <s v="E002"/>
    <x v="2"/>
    <d v="1899-12-30T00:45:23"/>
    <d v="1899-12-30T00:47:53"/>
    <n v="10"/>
    <x v="18"/>
    <x v="4"/>
    <x v="1"/>
    <n v="0"/>
    <n v="0"/>
    <s v="OK"/>
    <s v="Ensacado"/>
    <x v="2"/>
    <n v="0"/>
    <s v="F. MALAGA"/>
    <s v="B"/>
    <d v="1899-12-30T00:00:00"/>
    <d v="1899-12-30T00:00:00"/>
    <s v="OK"/>
    <m/>
    <m/>
    <d v="1899-12-30T00:00:00"/>
    <d v="1899-12-30T00:45:23"/>
    <n v="4"/>
    <n v="-1.7361111111100502E-3"/>
    <n v="45.383333333342399"/>
    <n v="11"/>
    <s v="No"/>
  </r>
  <r>
    <s v="CSMA"/>
    <s v="2025011079"/>
    <x v="0"/>
    <s v="ER8643BCC"/>
    <s v="E7698LMM"/>
    <d v="2025-03-19T00:00:00"/>
    <m/>
    <s v="3264"/>
    <x v="36"/>
    <s v="PA"/>
    <s v="S1"/>
    <m/>
    <d v="2025-03-19T00:00:00"/>
    <d v="1899-12-30T10:56:48"/>
    <d v="2025-03-19T00:00:00"/>
    <d v="1899-12-30T10:54:20"/>
    <d v="2025-03-19T00:00:00"/>
    <d v="1899-12-30T11:26:56"/>
    <x v="0"/>
    <s v="RFCPI"/>
    <s v="7022045511"/>
    <s v="EXW"/>
    <d v="1899-12-30T00:00:00"/>
    <d v="1899-12-30T00:00:00"/>
    <d v="1899-12-30T00:00:00"/>
    <s v="Granel"/>
    <s v="E001"/>
    <x v="1"/>
    <d v="1899-12-30T00:30:08"/>
    <d v="1899-12-30T00:32:36"/>
    <n v="10"/>
    <x v="18"/>
    <x v="4"/>
    <x v="2"/>
    <n v="0"/>
    <n v="0"/>
    <s v="OK"/>
    <s v="Granel"/>
    <x v="2"/>
    <n v="0"/>
    <s v="F. MALAGA"/>
    <s v="A"/>
    <d v="1899-12-30T00:00:00"/>
    <d v="1899-12-30T00:00:00"/>
    <s v="OK"/>
    <m/>
    <m/>
    <d v="1899-12-30T00:00:00"/>
    <d v="1899-12-30T00:30:08"/>
    <n v="4"/>
    <n v="-1.7129629629600296E-3"/>
    <n v="30.133333333339134"/>
    <n v="11"/>
    <s v="Si"/>
  </r>
  <r>
    <s v="CSMA"/>
    <s v="2025011076"/>
    <x v="0"/>
    <s v="ER0271BBT"/>
    <s v="E3861LZF"/>
    <d v="2025-03-19T00:00:00"/>
    <m/>
    <s v="3269"/>
    <x v="35"/>
    <s v="PA"/>
    <s v="S7"/>
    <m/>
    <d v="2025-03-19T00:00:00"/>
    <d v="1899-12-30T10:53:38"/>
    <d v="2025-03-19T00:00:00"/>
    <d v="1899-12-30T10:51:10"/>
    <d v="2025-03-19T00:00:00"/>
    <d v="1899-12-30T11:34:52"/>
    <x v="0"/>
    <s v="RFCPI"/>
    <s v="7022045512"/>
    <s v="FBO"/>
    <d v="1899-12-30T00:00:00"/>
    <d v="1899-12-30T00:00:00"/>
    <d v="1899-12-30T00:00:00"/>
    <s v="Granel"/>
    <s v="E001"/>
    <x v="2"/>
    <d v="1899-12-30T00:41:14"/>
    <d v="1899-12-30T00:43:42"/>
    <n v="10"/>
    <x v="18"/>
    <x v="4"/>
    <x v="2"/>
    <n v="0"/>
    <n v="0"/>
    <s v="OK"/>
    <s v="Granel"/>
    <x v="2"/>
    <n v="0"/>
    <s v="F. MALAGA"/>
    <s v="A"/>
    <d v="1899-12-30T00:00:00"/>
    <d v="1899-12-30T00:00:00"/>
    <s v="OK"/>
    <m/>
    <m/>
    <d v="1899-12-30T00:00:00"/>
    <d v="1899-12-30T00:41:14"/>
    <n v="4"/>
    <n v="-1.7129629629699661E-3"/>
    <n v="41.233333333334478"/>
    <n v="11"/>
    <s v="Si"/>
  </r>
  <r>
    <s v="CSMA"/>
    <s v="2025011082"/>
    <x v="0"/>
    <s v="ER7252BBV"/>
    <s v="E3178LFN"/>
    <d v="2025-03-19T00:00:00"/>
    <m/>
    <s v="3260"/>
    <x v="41"/>
    <s v="PA"/>
    <s v="S8"/>
    <m/>
    <d v="2025-03-19T00:00:00"/>
    <d v="1899-12-30T10:59:34"/>
    <d v="2025-03-19T00:00:00"/>
    <d v="1899-12-30T10:57:05"/>
    <d v="2025-03-19T00:00:00"/>
    <d v="1899-12-30T11:36:35"/>
    <x v="0"/>
    <s v="RFCPI"/>
    <s v="7022045513"/>
    <s v="EXW"/>
    <d v="1899-12-30T00:00:00"/>
    <d v="1899-12-30T00:00:00"/>
    <d v="1899-12-30T00:00:00"/>
    <s v="Granel"/>
    <s v="E001"/>
    <x v="1"/>
    <d v="1899-12-30T00:37:01"/>
    <d v="1899-12-30T00:39:30"/>
    <n v="10"/>
    <x v="18"/>
    <x v="4"/>
    <x v="2"/>
    <n v="0"/>
    <n v="0"/>
    <s v="OK"/>
    <s v="Granel"/>
    <x v="2"/>
    <n v="0"/>
    <s v="F. MALAGA"/>
    <s v="A"/>
    <d v="1899-12-30T00:00:00"/>
    <d v="1899-12-30T00:00:00"/>
    <s v="OK"/>
    <m/>
    <m/>
    <d v="1899-12-30T00:00:00"/>
    <d v="1899-12-30T00:37:01"/>
    <n v="4"/>
    <n v="-1.7245370370400082E-3"/>
    <n v="37.016666666668804"/>
    <n v="11"/>
    <s v="Si"/>
  </r>
  <r>
    <s v="CSMA"/>
    <s v="2025011086"/>
    <x v="0"/>
    <s v="ER7611BBD"/>
    <s v="E7307LYM"/>
    <d v="2025-03-19T00:00:00"/>
    <m/>
    <s v="3269"/>
    <x v="35"/>
    <s v="PA"/>
    <s v="S2"/>
    <m/>
    <d v="2025-03-19T00:00:00"/>
    <d v="1899-12-30T11:08:19"/>
    <d v="2025-03-19T00:00:00"/>
    <d v="1899-12-30T11:05:52"/>
    <d v="2025-03-19T00:00:00"/>
    <d v="1899-12-30T11:38:15"/>
    <x v="0"/>
    <s v="RFCPI"/>
    <s v="7022045514"/>
    <s v="FBO"/>
    <d v="1899-12-30T00:00:00"/>
    <d v="1899-12-30T00:00:00"/>
    <d v="1899-12-30T00:00:00"/>
    <s v="Granel"/>
    <s v="E001"/>
    <x v="2"/>
    <d v="1899-12-30T00:29:56"/>
    <d v="1899-12-30T00:32:23"/>
    <n v="11"/>
    <x v="18"/>
    <x v="4"/>
    <x v="2"/>
    <n v="0"/>
    <n v="0"/>
    <s v="OK"/>
    <s v="Granel"/>
    <x v="2"/>
    <n v="0"/>
    <s v="F. MALAGA"/>
    <s v="A"/>
    <d v="1899-12-30T00:00:00"/>
    <d v="1899-12-30T00:00:00"/>
    <s v="OK"/>
    <m/>
    <m/>
    <d v="1899-12-30T00:00:00"/>
    <d v="1899-12-30T00:29:56"/>
    <n v="4"/>
    <n v="-1.7013888888899875E-3"/>
    <n v="29.933333333323198"/>
    <n v="11"/>
    <s v="Si"/>
  </r>
  <r>
    <s v="CSMA"/>
    <s v="2025011090"/>
    <x v="0"/>
    <s v="ER0013BDS"/>
    <s v="E0598KCR"/>
    <d v="2025-03-19T00:00:00"/>
    <m/>
    <s v="3264"/>
    <x v="36"/>
    <s v="PA"/>
    <s v="S1"/>
    <m/>
    <d v="2025-03-19T00:00:00"/>
    <d v="1899-12-30T11:21:27"/>
    <d v="2025-03-19T00:00:00"/>
    <d v="1899-12-30T11:18:58"/>
    <d v="2025-03-19T00:00:00"/>
    <d v="1899-12-30T11:44:22"/>
    <x v="0"/>
    <s v="RFCPI"/>
    <s v="7022045515"/>
    <s v="EXW"/>
    <d v="1899-12-30T00:00:00"/>
    <d v="1899-12-30T00:00:00"/>
    <d v="1899-12-30T00:00:00"/>
    <s v="Granel"/>
    <s v="E001"/>
    <x v="1"/>
    <d v="1899-12-30T00:22:55"/>
    <d v="1899-12-30T00:25:24"/>
    <n v="11"/>
    <x v="18"/>
    <x v="4"/>
    <x v="2"/>
    <n v="0"/>
    <n v="0"/>
    <s v="OK"/>
    <s v="Granel"/>
    <x v="2"/>
    <n v="0"/>
    <s v="F. MALAGA"/>
    <s v="A"/>
    <d v="1899-12-30T00:00:00"/>
    <d v="1899-12-30T00:00:00"/>
    <s v="OK"/>
    <m/>
    <m/>
    <d v="1899-12-30T00:00:00"/>
    <d v="1899-12-30T00:22:55"/>
    <n v="4"/>
    <n v="-1.7245370370399526E-3"/>
    <n v="22.916666666664039"/>
    <n v="11"/>
    <s v="Si"/>
  </r>
  <r>
    <s v="CSMA"/>
    <s v="2025011092"/>
    <x v="0"/>
    <s v="ER0229BBR"/>
    <s v="E0631LTH"/>
    <d v="2025-03-19T00:00:00"/>
    <m/>
    <s v="3264"/>
    <x v="36"/>
    <s v="PA"/>
    <s v="S1"/>
    <m/>
    <d v="2025-03-19T00:00:00"/>
    <d v="1899-12-30T11:24:02"/>
    <d v="2025-03-19T00:00:00"/>
    <d v="1899-12-30T11:21:34"/>
    <d v="2025-03-19T00:00:00"/>
    <d v="1899-12-30T11:55:25"/>
    <x v="0"/>
    <s v="RFCPI"/>
    <s v="7022045516"/>
    <s v="FBO"/>
    <d v="1899-12-30T00:00:00"/>
    <d v="1899-12-30T00:00:00"/>
    <d v="1899-12-30T00:00:00"/>
    <s v="Granel"/>
    <s v="E001"/>
    <x v="2"/>
    <d v="1899-12-30T00:31:23"/>
    <d v="1899-12-30T00:33:51"/>
    <n v="11"/>
    <x v="18"/>
    <x v="4"/>
    <x v="2"/>
    <n v="0"/>
    <n v="0"/>
    <s v="OK"/>
    <s v="Granel"/>
    <x v="2"/>
    <n v="0"/>
    <s v="F. MALAGA"/>
    <s v="A"/>
    <d v="1899-12-30T00:00:00"/>
    <d v="1899-12-30T00:00:00"/>
    <s v="OK"/>
    <m/>
    <m/>
    <d v="1899-12-30T00:00:00"/>
    <d v="1899-12-30T00:31:23"/>
    <n v="4"/>
    <n v="-1.7129629629599741E-3"/>
    <n v="31.383333333331176"/>
    <n v="11"/>
    <s v="Si"/>
  </r>
  <r>
    <s v="CSMA"/>
    <s v="2025011093"/>
    <x v="0"/>
    <s v="ER4763BBY"/>
    <s v="E4421MGY"/>
    <d v="2025-03-19T00:00:00"/>
    <m/>
    <s v="3269"/>
    <x v="35"/>
    <s v="PA"/>
    <s v="S2"/>
    <m/>
    <d v="2025-03-19T00:00:00"/>
    <d v="1899-12-30T11:25:36"/>
    <d v="2025-03-19T00:00:00"/>
    <d v="1899-12-30T11:23:07"/>
    <d v="2025-03-19T00:00:00"/>
    <d v="1899-12-30T12:00:01"/>
    <x v="0"/>
    <s v="RFCPI"/>
    <s v="7022045517"/>
    <s v="FBO"/>
    <d v="1899-12-30T00:00:00"/>
    <d v="1899-12-30T00:00:00"/>
    <d v="1899-12-30T00:00:00"/>
    <s v="Granel"/>
    <s v="E001"/>
    <x v="2"/>
    <d v="1899-12-30T00:34:25"/>
    <d v="1899-12-30T00:36:54"/>
    <n v="11"/>
    <x v="18"/>
    <x v="4"/>
    <x v="2"/>
    <n v="0"/>
    <n v="0"/>
    <s v="OK"/>
    <s v="Granel"/>
    <x v="2"/>
    <n v="0"/>
    <s v="F. MALAGA"/>
    <s v="A"/>
    <d v="1899-12-30T00:00:00"/>
    <d v="1899-12-30T00:00:00"/>
    <s v="OK"/>
    <m/>
    <m/>
    <d v="1899-12-30T00:00:00"/>
    <d v="1899-12-30T00:34:25"/>
    <n v="4"/>
    <n v="-1.7245370370400082E-3"/>
    <n v="34.416666666662479"/>
    <n v="12"/>
    <s v="Si"/>
  </r>
  <r>
    <s v="CSMA"/>
    <s v="2025011087"/>
    <x v="0"/>
    <s v="ER3673BBX"/>
    <s v="E1228KBR"/>
    <d v="2025-03-19T00:00:00"/>
    <m/>
    <s v="3260"/>
    <x v="41"/>
    <s v="PA"/>
    <s v="S8"/>
    <m/>
    <d v="2025-03-19T00:00:00"/>
    <d v="1899-12-30T11:17:29"/>
    <d v="2025-03-19T00:00:00"/>
    <d v="1899-12-30T11:15:02"/>
    <d v="2025-03-19T00:00:00"/>
    <d v="1899-12-30T12:03:07"/>
    <x v="0"/>
    <s v="RFCPI"/>
    <s v="7022045518"/>
    <s v="EXW"/>
    <d v="1899-12-30T00:00:00"/>
    <d v="1899-12-30T00:00:00"/>
    <d v="1899-12-30T00:00:00"/>
    <s v="Granel"/>
    <s v="E001"/>
    <x v="1"/>
    <d v="1899-12-30T00:45:38"/>
    <d v="1899-12-30T00:48:05"/>
    <n v="11"/>
    <x v="18"/>
    <x v="4"/>
    <x v="2"/>
    <n v="0"/>
    <n v="0"/>
    <s v="OK"/>
    <s v="Granel"/>
    <x v="2"/>
    <n v="0"/>
    <s v="F. MALAGA"/>
    <s v="B"/>
    <d v="1899-12-30T00:00:00"/>
    <d v="1899-12-30T00:00:00"/>
    <s v="OK"/>
    <m/>
    <m/>
    <d v="1899-12-30T00:00:00"/>
    <d v="1899-12-30T00:45:38"/>
    <n v="4"/>
    <n v="-1.7013888888899875E-3"/>
    <n v="45.633333333326448"/>
    <n v="12"/>
    <s v="No"/>
  </r>
  <r>
    <s v="CSMA"/>
    <s v="2025011095"/>
    <x v="0"/>
    <s v="ER0272BBT"/>
    <s v="E2254MLP"/>
    <d v="2025-03-19T00:00:00"/>
    <m/>
    <s v="3269"/>
    <x v="35"/>
    <s v="PA"/>
    <s v="S2"/>
    <m/>
    <d v="2025-03-19T00:00:00"/>
    <d v="1899-12-30T11:27:42"/>
    <d v="2025-03-19T00:00:00"/>
    <d v="1899-12-30T11:25:14"/>
    <d v="2025-03-19T00:00:00"/>
    <d v="1899-12-30T12:03:21"/>
    <x v="0"/>
    <s v="RFCPI"/>
    <s v="7022045519"/>
    <s v="FBO"/>
    <d v="1899-12-30T00:00:00"/>
    <d v="1899-12-30T00:00:00"/>
    <d v="1899-12-30T00:00:00"/>
    <s v="Granel"/>
    <s v="E001"/>
    <x v="2"/>
    <d v="1899-12-30T00:35:39"/>
    <d v="1899-12-30T00:38:07"/>
    <n v="11"/>
    <x v="18"/>
    <x v="4"/>
    <x v="2"/>
    <n v="0"/>
    <n v="0"/>
    <s v="OK"/>
    <s v="Granel"/>
    <x v="2"/>
    <n v="0"/>
    <s v="F. MALAGA"/>
    <s v="A"/>
    <d v="1899-12-30T00:00:00"/>
    <d v="1899-12-30T00:00:00"/>
    <s v="OK"/>
    <m/>
    <m/>
    <d v="1899-12-30T00:00:00"/>
    <d v="1899-12-30T00:35:39"/>
    <n v="4"/>
    <n v="-1.7129629629599741E-3"/>
    <n v="35.650000000008049"/>
    <n v="12"/>
    <s v="Si"/>
  </r>
  <r>
    <s v="CSMA"/>
    <s v="2025011097"/>
    <x v="0"/>
    <s v="ER4619BBY"/>
    <s v="E8822FFZ"/>
    <d v="2025-03-19T00:00:00"/>
    <m/>
    <s v="3264"/>
    <x v="36"/>
    <s v="PA"/>
    <s v="S1"/>
    <m/>
    <d v="2025-03-19T00:00:00"/>
    <d v="1899-12-30T11:44:11"/>
    <d v="2025-03-19T00:00:00"/>
    <d v="1899-12-30T11:41:41"/>
    <d v="2025-03-19T00:00:00"/>
    <d v="1899-12-30T12:13:14"/>
    <x v="0"/>
    <s v="RFCPI"/>
    <s v="7022045520"/>
    <s v="FBO"/>
    <d v="1899-12-30T00:00:00"/>
    <d v="1899-12-30T00:00:00"/>
    <d v="1899-12-30T00:00:00"/>
    <s v="Granel"/>
    <s v="E001"/>
    <x v="2"/>
    <d v="1899-12-30T00:29:03"/>
    <d v="1899-12-30T00:31:33"/>
    <n v="11"/>
    <x v="18"/>
    <x v="4"/>
    <x v="2"/>
    <n v="0"/>
    <n v="0"/>
    <s v="OK"/>
    <s v="Granel"/>
    <x v="2"/>
    <n v="0"/>
    <s v="F. MALAGA"/>
    <s v="A"/>
    <d v="1899-12-30T00:00:00"/>
    <d v="1899-12-30T00:00:00"/>
    <s v="OK"/>
    <m/>
    <m/>
    <d v="1899-12-30T00:00:00"/>
    <d v="1899-12-30T00:29:03"/>
    <n v="4"/>
    <n v="-1.7361111111100502E-3"/>
    <n v="29.049999999998306"/>
    <n v="12"/>
    <s v="Si"/>
  </r>
  <r>
    <s v="CSMA"/>
    <s v="2025011098"/>
    <x v="0"/>
    <s v="ER7726BBG"/>
    <s v="E8998KYN"/>
    <d v="2025-03-19T00:00:00"/>
    <m/>
    <s v="3264"/>
    <x v="36"/>
    <s v="PA"/>
    <s v="S1"/>
    <m/>
    <d v="2025-03-19T00:00:00"/>
    <d v="1899-12-30T11:45:48"/>
    <d v="2025-03-19T00:00:00"/>
    <d v="1899-12-30T11:43:18"/>
    <d v="2025-03-19T00:00:00"/>
    <d v="1899-12-30T12:15:03"/>
    <x v="0"/>
    <s v="RFCPI"/>
    <s v="7022045521"/>
    <s v="EXW"/>
    <d v="1899-12-30T00:00:00"/>
    <d v="1899-12-30T00:00:00"/>
    <d v="1899-12-30T00:00:00"/>
    <s v="Granel"/>
    <s v="E001"/>
    <x v="1"/>
    <d v="1899-12-30T00:29:15"/>
    <d v="1899-12-30T00:31:45"/>
    <n v="11"/>
    <x v="18"/>
    <x v="4"/>
    <x v="2"/>
    <n v="0"/>
    <n v="0"/>
    <s v="OK"/>
    <s v="Granel"/>
    <x v="2"/>
    <n v="0"/>
    <s v="F. MALAGA"/>
    <s v="A"/>
    <d v="1899-12-30T00:00:00"/>
    <d v="1899-12-30T00:00:00"/>
    <s v="OK"/>
    <m/>
    <m/>
    <d v="1899-12-30T00:00:00"/>
    <d v="1899-12-30T00:29:15"/>
    <n v="4"/>
    <n v="-1.7361111111099947E-3"/>
    <n v="29.249999999999936"/>
    <n v="12"/>
    <s v="Si"/>
  </r>
  <r>
    <s v="CSMA"/>
    <s v="2025011100"/>
    <x v="0"/>
    <s v="ESE07128R"/>
    <s v="E1716CRH"/>
    <d v="2025-03-19T00:00:00"/>
    <m/>
    <s v="3283"/>
    <x v="37"/>
    <s v="PA"/>
    <s v="PA"/>
    <m/>
    <d v="2025-03-19T00:00:00"/>
    <d v="1899-12-30T11:51:40"/>
    <d v="2025-03-19T00:00:00"/>
    <d v="1899-12-30T11:49:10"/>
    <d v="2025-03-19T00:00:00"/>
    <d v="1899-12-30T12:15:20"/>
    <x v="0"/>
    <s v="RFCPI"/>
    <s v="7022045522"/>
    <s v="EXW"/>
    <d v="1899-12-30T00:00:00"/>
    <d v="1899-12-30T00:00:00"/>
    <d v="1899-12-30T00:00:00"/>
    <s v="Ensacado"/>
    <s v="E002"/>
    <x v="1"/>
    <d v="1899-12-30T00:23:40"/>
    <d v="1899-12-30T00:26:10"/>
    <n v="11"/>
    <x v="18"/>
    <x v="4"/>
    <x v="1"/>
    <n v="0"/>
    <n v="0"/>
    <s v="OK"/>
    <s v="Ensacado"/>
    <x v="2"/>
    <n v="0"/>
    <s v="F. MALAGA"/>
    <s v="A"/>
    <d v="1899-12-30T00:00:00"/>
    <d v="1899-12-30T00:00:00"/>
    <s v="OK"/>
    <m/>
    <m/>
    <d v="1899-12-30T00:00:00"/>
    <d v="1899-12-30T00:23:40"/>
    <n v="4"/>
    <n v="-1.7361111111100502E-3"/>
    <n v="23.66666666667351"/>
    <n v="12"/>
    <s v="Si"/>
  </r>
  <r>
    <s v="CSMA"/>
    <s v="2025011091"/>
    <x v="0"/>
    <s v="ER5973BBL"/>
    <s v="E0247JRH"/>
    <d v="2025-03-19T00:00:00"/>
    <m/>
    <s v="3260"/>
    <x v="41"/>
    <s v="PA"/>
    <s v="S8"/>
    <m/>
    <d v="2025-03-19T00:00:00"/>
    <d v="1899-12-30T11:21:51"/>
    <d v="2025-03-19T00:00:00"/>
    <d v="1899-12-30T11:19:22"/>
    <d v="2025-03-19T00:00:00"/>
    <d v="1899-12-30T12:34:53"/>
    <x v="0"/>
    <s v="RFCPI"/>
    <s v="7022045523"/>
    <s v="EXW"/>
    <d v="1899-12-30T00:00:00"/>
    <d v="1899-12-30T00:00:00"/>
    <d v="1899-12-30T00:00:00"/>
    <s v="Granel"/>
    <s v="E001"/>
    <x v="1"/>
    <d v="1899-12-30T01:13:02"/>
    <d v="1899-12-30T01:15:31"/>
    <n v="11"/>
    <x v="18"/>
    <x v="4"/>
    <x v="2"/>
    <n v="0"/>
    <n v="0"/>
    <s v="OK"/>
    <s v="Granel"/>
    <x v="2"/>
    <n v="0"/>
    <s v="F. MALAGA"/>
    <s v="B"/>
    <d v="1899-12-30T00:00:00"/>
    <d v="1899-12-30T00:00:00"/>
    <s v="OK"/>
    <m/>
    <m/>
    <d v="1899-12-30T00:00:00"/>
    <d v="1899-12-30T01:13:02"/>
    <n v="4"/>
    <n v="-1.7245370370300162E-3"/>
    <n v="73.033333333343919"/>
    <n v="12"/>
    <s v="No"/>
  </r>
  <r>
    <s v="CSMA"/>
    <s v="2025011102"/>
    <x v="0"/>
    <s v="ER4902BBX"/>
    <s v="E3410KWV"/>
    <d v="2025-03-19T00:00:00"/>
    <m/>
    <s v="3283"/>
    <x v="37"/>
    <s v="PA"/>
    <s v="PA"/>
    <m/>
    <d v="2025-03-19T00:00:00"/>
    <d v="1899-12-30T12:14:37"/>
    <d v="2025-03-19T00:00:00"/>
    <d v="1899-12-30T12:12:10"/>
    <d v="2025-03-19T00:00:00"/>
    <d v="1899-12-30T13:00:17"/>
    <x v="0"/>
    <s v="RFCPI"/>
    <s v="7022045525"/>
    <s v="EXW"/>
    <d v="1899-12-30T00:00:00"/>
    <d v="1899-12-30T00:00:00"/>
    <d v="1899-12-30T00:00:00"/>
    <s v="Ensacado"/>
    <s v="E002"/>
    <x v="1"/>
    <d v="1899-12-30T00:45:40"/>
    <d v="1899-12-30T00:48:07"/>
    <n v="12"/>
    <x v="18"/>
    <x v="4"/>
    <x v="1"/>
    <n v="0"/>
    <n v="0"/>
    <s v="OK"/>
    <s v="Ensacado"/>
    <x v="2"/>
    <n v="0"/>
    <s v="F. MALAGA"/>
    <s v="B"/>
    <d v="1899-12-30T00:00:00"/>
    <d v="1899-12-30T00:00:00"/>
    <s v="OK"/>
    <m/>
    <m/>
    <d v="1899-12-30T00:00:00"/>
    <d v="1899-12-30T00:45:40"/>
    <n v="4"/>
    <n v="-1.701388888889932E-3"/>
    <n v="45.66666666667679"/>
    <n v="13"/>
    <s v="No"/>
  </r>
  <r>
    <s v="CSMA"/>
    <s v="2025011113"/>
    <x v="0"/>
    <s v="ECO02335R"/>
    <s v="E9161DGH"/>
    <d v="2025-03-19T00:00:00"/>
    <m/>
    <s v="3283"/>
    <x v="37"/>
    <s v="PA"/>
    <s v="PA"/>
    <m/>
    <d v="2025-03-19T00:00:00"/>
    <d v="1899-12-30T13:00:43"/>
    <d v="2025-03-19T00:00:00"/>
    <d v="1899-12-30T12:58:14"/>
    <d v="2025-03-19T00:00:00"/>
    <d v="1899-12-30T13:18:52"/>
    <x v="0"/>
    <s v="RFCPI"/>
    <s v="7022045526"/>
    <s v="EXW"/>
    <d v="1899-12-30T00:00:00"/>
    <d v="1899-12-30T00:00:00"/>
    <d v="1899-12-30T00:00:00"/>
    <s v="Ensacado"/>
    <s v="E002"/>
    <x v="1"/>
    <d v="1899-12-30T00:18:09"/>
    <d v="1899-12-30T00:20:38"/>
    <n v="13"/>
    <x v="18"/>
    <x v="4"/>
    <x v="1"/>
    <n v="0"/>
    <n v="0"/>
    <s v="OK"/>
    <s v="Ensacado"/>
    <x v="2"/>
    <n v="0"/>
    <s v="F. MALAGA"/>
    <s v="A"/>
    <d v="1899-12-30T00:00:00"/>
    <d v="1899-12-30T00:00:00"/>
    <s v="OK"/>
    <m/>
    <m/>
    <d v="1899-12-30T00:00:00"/>
    <d v="1899-12-30T00:18:09"/>
    <n v="4"/>
    <n v="-1.7245370370400082E-3"/>
    <n v="18.150000000004916"/>
    <n v="13"/>
    <s v="Si"/>
  </r>
  <r>
    <s v="CSMA"/>
    <s v="2025011112"/>
    <x v="0"/>
    <s v="ER0936BBS"/>
    <s v="E1632JZF"/>
    <d v="2025-03-19T00:00:00"/>
    <m/>
    <s v="3269"/>
    <x v="35"/>
    <s v="PA"/>
    <s v="S2"/>
    <m/>
    <d v="2025-03-19T00:00:00"/>
    <d v="1899-12-30T12:59:06"/>
    <d v="2025-03-19T00:00:00"/>
    <d v="1899-12-30T12:56:38"/>
    <d v="2025-03-19T00:00:00"/>
    <d v="1899-12-30T13:23:51"/>
    <x v="0"/>
    <s v="RFCPI"/>
    <s v="7022045527"/>
    <s v="FBO"/>
    <d v="1899-12-30T00:00:00"/>
    <d v="1899-12-30T00:00:00"/>
    <d v="1899-12-30T00:00:00"/>
    <s v="Granel"/>
    <s v="E001"/>
    <x v="2"/>
    <d v="1899-12-30T00:24:45"/>
    <d v="1899-12-30T00:27:13"/>
    <n v="12"/>
    <x v="18"/>
    <x v="4"/>
    <x v="2"/>
    <n v="0"/>
    <n v="0"/>
    <s v="OK"/>
    <s v="Granel"/>
    <x v="2"/>
    <n v="0"/>
    <s v="F. MALAGA"/>
    <s v="A"/>
    <d v="1899-12-30T00:00:00"/>
    <d v="1899-12-30T00:00:00"/>
    <s v="OK"/>
    <m/>
    <m/>
    <d v="1899-12-30T00:00:00"/>
    <d v="1899-12-30T00:24:45"/>
    <n v="4"/>
    <n v="-1.7129629629699661E-3"/>
    <n v="24.750000000000032"/>
    <n v="13"/>
    <s v="Si"/>
  </r>
  <r>
    <s v="CSMA"/>
    <s v="2025011117"/>
    <x v="0"/>
    <s v="ER9403BBD"/>
    <s v="E5260KKG"/>
    <d v="2025-03-19T00:00:00"/>
    <m/>
    <s v="3264"/>
    <x v="36"/>
    <s v="PA"/>
    <s v="S1"/>
    <m/>
    <d v="2025-03-19T00:00:00"/>
    <d v="1899-12-30T13:28:22"/>
    <d v="2025-03-19T00:00:00"/>
    <d v="1899-12-30T13:25:53"/>
    <d v="2025-03-19T00:00:00"/>
    <d v="1899-12-30T13:53:25"/>
    <x v="0"/>
    <s v="RFCPI"/>
    <s v="7022045528"/>
    <s v="FBO"/>
    <d v="1899-12-30T00:00:00"/>
    <d v="1899-12-30T00:00:00"/>
    <d v="1899-12-30T00:00:00"/>
    <s v="Granel"/>
    <s v="E001"/>
    <x v="2"/>
    <d v="1899-12-30T00:25:03"/>
    <d v="1899-12-30T00:27:32"/>
    <n v="13"/>
    <x v="18"/>
    <x v="4"/>
    <x v="2"/>
    <n v="0"/>
    <n v="0"/>
    <s v="OK"/>
    <s v="Granel"/>
    <x v="2"/>
    <n v="0"/>
    <s v="F. MALAGA"/>
    <s v="A"/>
    <d v="1899-12-30T00:00:00"/>
    <d v="1899-12-30T00:00:00"/>
    <s v="OK"/>
    <m/>
    <m/>
    <d v="1899-12-30T00:00:00"/>
    <d v="1899-12-30T00:25:03"/>
    <n v="4"/>
    <n v="-1.7245370370400082E-3"/>
    <n v="25.049999999995283"/>
    <n v="13"/>
    <s v="Si"/>
  </r>
  <r>
    <s v="CSMA"/>
    <s v="2025011118"/>
    <x v="0"/>
    <s v="ER9151BBT"/>
    <s v="E8976JGF"/>
    <d v="2025-03-19T00:00:00"/>
    <m/>
    <s v="3268"/>
    <x v="25"/>
    <s v="PA"/>
    <s v="S2"/>
    <m/>
    <d v="2025-03-19T00:00:00"/>
    <d v="1899-12-30T13:29:56"/>
    <d v="2025-03-19T00:00:00"/>
    <d v="1899-12-30T13:27:27"/>
    <d v="2025-03-19T00:00:00"/>
    <d v="1899-12-30T13:56:21"/>
    <x v="0"/>
    <s v="RFCPI"/>
    <s v="7022045529"/>
    <s v="EXW"/>
    <d v="1899-12-30T00:00:00"/>
    <d v="1899-12-30T00:00:00"/>
    <d v="1899-12-30T00:00:00"/>
    <s v="Granel"/>
    <s v="E001"/>
    <x v="1"/>
    <d v="1899-12-30T00:26:25"/>
    <d v="1899-12-30T00:28:54"/>
    <n v="13"/>
    <x v="18"/>
    <x v="4"/>
    <x v="2"/>
    <n v="0"/>
    <n v="0"/>
    <s v="OK"/>
    <s v="Granel"/>
    <x v="2"/>
    <n v="0"/>
    <s v="F. MALAGA"/>
    <s v="A"/>
    <d v="1899-12-30T00:00:00"/>
    <d v="1899-12-30T00:00:00"/>
    <s v="OK"/>
    <m/>
    <m/>
    <d v="1899-12-30T00:00:00"/>
    <d v="1899-12-30T00:26:25"/>
    <n v="4"/>
    <n v="-1.7245370370299051E-3"/>
    <n v="26.416666666670423"/>
    <n v="13"/>
    <s v="Si"/>
  </r>
  <r>
    <s v="CSMA"/>
    <s v="2025011116"/>
    <x v="0"/>
    <s v="E0224HDX"/>
    <m/>
    <d v="2025-03-19T00:00:00"/>
    <m/>
    <s v="3282"/>
    <x v="42"/>
    <s v="PA"/>
    <s v="PA"/>
    <m/>
    <d v="2025-03-19T00:00:00"/>
    <d v="1899-12-30T13:25:48"/>
    <d v="2025-03-19T00:00:00"/>
    <d v="1899-12-30T13:23:20"/>
    <d v="2025-03-19T00:00:00"/>
    <d v="1899-12-30T14:09:03"/>
    <x v="0"/>
    <s v="RFCPI"/>
    <s v="7022045531"/>
    <s v="FBO"/>
    <d v="1899-12-30T00:00:00"/>
    <d v="1899-12-30T00:00:00"/>
    <d v="1899-12-30T00:00:00"/>
    <s v="Ensacado"/>
    <s v="E002"/>
    <x v="2"/>
    <d v="1899-12-30T00:43:15"/>
    <d v="1899-12-30T00:45:43"/>
    <n v="13"/>
    <x v="18"/>
    <x v="4"/>
    <x v="1"/>
    <n v="0"/>
    <n v="0"/>
    <s v="OK"/>
    <s v="Ensacado"/>
    <x v="2"/>
    <n v="0"/>
    <s v="F. MALAGA"/>
    <s v="A"/>
    <d v="1899-12-30T00:00:00"/>
    <d v="1899-12-30T00:00:00"/>
    <s v="OK"/>
    <m/>
    <m/>
    <d v="1899-12-30T00:00:00"/>
    <d v="1899-12-30T00:43:15"/>
    <n v="4"/>
    <n v="-1.7129629629599741E-3"/>
    <n v="43.250000000011234"/>
    <n v="14"/>
    <s v="Si"/>
  </r>
  <r>
    <s v="CSMA"/>
    <s v="2025011122"/>
    <x v="0"/>
    <s v="ER0492BBM"/>
    <s v="E0699MTL"/>
    <d v="2025-03-19T00:00:00"/>
    <m/>
    <s v="3283"/>
    <x v="37"/>
    <s v="PA"/>
    <s v="PA"/>
    <m/>
    <d v="2025-03-19T00:00:00"/>
    <d v="1899-12-30T13:41:52"/>
    <d v="2025-03-19T00:00:00"/>
    <d v="1899-12-30T13:39:23"/>
    <d v="2025-03-19T00:00:00"/>
    <d v="1899-12-30T14:16:11"/>
    <x v="0"/>
    <s v="RFCPI"/>
    <s v="7022045533"/>
    <s v="EXW"/>
    <d v="1899-12-30T00:00:00"/>
    <d v="1899-12-30T00:00:00"/>
    <d v="1899-12-30T00:00:00"/>
    <s v="Ensacado"/>
    <s v="E002"/>
    <x v="1"/>
    <d v="1899-12-30T00:34:19"/>
    <d v="1899-12-30T00:36:48"/>
    <n v="13"/>
    <x v="18"/>
    <x v="4"/>
    <x v="1"/>
    <n v="0"/>
    <n v="0"/>
    <s v="OK"/>
    <s v="Ensacado"/>
    <x v="2"/>
    <n v="0"/>
    <s v="F. MALAGA"/>
    <s v="A"/>
    <d v="1899-12-30T00:00:00"/>
    <d v="1899-12-30T00:00:00"/>
    <s v="OK"/>
    <m/>
    <m/>
    <d v="1899-12-30T00:00:00"/>
    <d v="1899-12-30T00:34:19"/>
    <n v="4"/>
    <n v="-1.7245370370400082E-3"/>
    <n v="34.31666666666878"/>
    <n v="14"/>
    <s v="Si"/>
  </r>
  <r>
    <s v="CSMA"/>
    <s v="2025011127"/>
    <x v="0"/>
    <s v="ER9443BDF"/>
    <s v="E4941MFZ"/>
    <d v="2025-03-19T00:00:00"/>
    <m/>
    <s v="3263"/>
    <x v="43"/>
    <s v="PA"/>
    <s v="S5"/>
    <m/>
    <d v="2025-03-19T00:00:00"/>
    <d v="1899-12-30T14:02:09"/>
    <d v="2025-03-19T00:00:00"/>
    <d v="1899-12-30T13:59:40"/>
    <d v="2025-03-19T00:00:00"/>
    <d v="1899-12-30T14:26:00"/>
    <x v="0"/>
    <s v="RFCPI"/>
    <s v="7022045534"/>
    <s v="EXW"/>
    <d v="1899-12-30T00:00:00"/>
    <d v="1899-12-30T00:00:00"/>
    <d v="1899-12-30T00:00:00"/>
    <s v="Granel"/>
    <s v="E001"/>
    <x v="1"/>
    <d v="1899-12-30T00:23:51"/>
    <d v="1899-12-30T00:26:20"/>
    <n v="14"/>
    <x v="18"/>
    <x v="4"/>
    <x v="2"/>
    <n v="0"/>
    <n v="0"/>
    <s v="OK"/>
    <s v="Granel"/>
    <x v="2"/>
    <n v="0"/>
    <s v="F. MALAGA"/>
    <s v="A"/>
    <d v="1899-12-30T00:00:00"/>
    <d v="1899-12-30T00:00:00"/>
    <s v="OK"/>
    <m/>
    <m/>
    <d v="1899-12-30T00:00:00"/>
    <d v="1899-12-30T00:23:51"/>
    <n v="4"/>
    <n v="-1.7245370370400082E-3"/>
    <n v="23.849999999999891"/>
    <n v="14"/>
    <s v="Si"/>
  </r>
  <r>
    <s v="CSMA"/>
    <s v="2025011126"/>
    <x v="0"/>
    <s v="ER4619BBY"/>
    <s v="E8822FFZ"/>
    <d v="2025-03-19T00:00:00"/>
    <m/>
    <s v="3269"/>
    <x v="35"/>
    <s v="PA"/>
    <s v="S2"/>
    <m/>
    <d v="2025-03-19T00:00:00"/>
    <d v="1899-12-30T13:58:28"/>
    <d v="2025-03-19T00:00:00"/>
    <d v="1899-12-30T13:56:00"/>
    <d v="2025-03-19T00:00:00"/>
    <d v="1899-12-30T14:28:52"/>
    <x v="0"/>
    <s v="RFCPI"/>
    <s v="7022045535"/>
    <s v="FBO"/>
    <d v="1899-12-30T00:00:00"/>
    <d v="1899-12-30T00:00:00"/>
    <d v="1899-12-30T00:00:00"/>
    <s v="Granel"/>
    <s v="E001"/>
    <x v="2"/>
    <d v="1899-12-30T00:30:24"/>
    <d v="1899-12-30T00:32:52"/>
    <n v="13"/>
    <x v="18"/>
    <x v="4"/>
    <x v="2"/>
    <n v="0"/>
    <n v="0"/>
    <s v="OK"/>
    <s v="Granel"/>
    <x v="2"/>
    <n v="0"/>
    <s v="F. MALAGA"/>
    <s v="A"/>
    <d v="1899-12-30T00:00:00"/>
    <d v="1899-12-30T00:00:00"/>
    <s v="OK"/>
    <m/>
    <m/>
    <d v="1899-12-30T00:00:00"/>
    <d v="1899-12-30T00:30:24"/>
    <n v="4"/>
    <n v="-1.7129629629599741E-3"/>
    <n v="30.399999999998357"/>
    <n v="14"/>
    <s v="Si"/>
  </r>
  <r>
    <s v="CSMA"/>
    <s v="2025011125"/>
    <x v="0"/>
    <s v="ER4551BBJ"/>
    <s v="E0509JJH"/>
    <d v="2025-03-19T00:00:00"/>
    <m/>
    <s v="3283"/>
    <x v="37"/>
    <s v="PA"/>
    <s v="PA"/>
    <m/>
    <d v="2025-03-19T00:00:00"/>
    <d v="1899-12-30T13:56:44"/>
    <d v="2025-03-19T00:00:00"/>
    <d v="1899-12-30T13:54:15"/>
    <d v="2025-03-19T00:00:00"/>
    <d v="1899-12-30T14:33:41"/>
    <x v="0"/>
    <s v="RFCPI"/>
    <s v="7022045536"/>
    <s v="FBO"/>
    <d v="1899-12-30T00:00:00"/>
    <d v="1899-12-30T00:00:00"/>
    <d v="1899-12-30T00:00:00"/>
    <s v="Ensacado"/>
    <s v="E002"/>
    <x v="2"/>
    <d v="1899-12-30T00:36:57"/>
    <d v="1899-12-30T00:39:26"/>
    <n v="13"/>
    <x v="18"/>
    <x v="4"/>
    <x v="1"/>
    <n v="0"/>
    <n v="0"/>
    <s v="OK"/>
    <s v="Ensacado"/>
    <x v="2"/>
    <n v="0"/>
    <s v="F. MALAGA"/>
    <s v="A"/>
    <d v="1899-12-30T00:00:00"/>
    <d v="1899-12-30T00:00:00"/>
    <s v="OK"/>
    <m/>
    <m/>
    <d v="1899-12-30T00:00:00"/>
    <d v="1899-12-30T00:36:57"/>
    <n v="4"/>
    <n v="-1.7245370370300162E-3"/>
    <n v="36.950000000011208"/>
    <n v="14"/>
    <s v="Si"/>
  </r>
  <r>
    <s v="CSMA"/>
    <s v="2025011128"/>
    <x v="0"/>
    <s v="ER3216BBZ"/>
    <s v="E0224LYB"/>
    <d v="2025-03-19T00:00:00"/>
    <m/>
    <s v="3264"/>
    <x v="36"/>
    <s v="PA"/>
    <s v="S1"/>
    <m/>
    <d v="2025-03-19T00:00:00"/>
    <d v="1899-12-30T14:05:27"/>
    <d v="2025-03-19T00:00:00"/>
    <d v="1899-12-30T14:02:58"/>
    <d v="2025-03-19T00:00:00"/>
    <d v="1899-12-30T14:47:03"/>
    <x v="0"/>
    <s v="RFCPI"/>
    <s v="7022045538"/>
    <s v="FBO"/>
    <d v="1899-12-30T00:00:00"/>
    <d v="1899-12-30T00:00:00"/>
    <d v="1899-12-30T00:00:00"/>
    <s v="Granel"/>
    <s v="E001"/>
    <x v="2"/>
    <d v="1899-12-30T00:41:36"/>
    <d v="1899-12-30T00:44:05"/>
    <n v="14"/>
    <x v="18"/>
    <x v="4"/>
    <x v="2"/>
    <n v="0"/>
    <n v="0"/>
    <s v="OK"/>
    <s v="Granel"/>
    <x v="2"/>
    <n v="0"/>
    <s v="F. MALAGA"/>
    <s v="A"/>
    <d v="1899-12-30T00:00:00"/>
    <d v="1899-12-30T00:00:00"/>
    <s v="OK"/>
    <m/>
    <m/>
    <d v="1899-12-30T00:00:00"/>
    <d v="1899-12-30T00:41:36"/>
    <n v="4"/>
    <n v="-1.7245370370400082E-3"/>
    <n v="41.599999999987318"/>
    <n v="14"/>
    <s v="Si"/>
  </r>
  <r>
    <s v="CSMA"/>
    <s v="2025011134"/>
    <x v="0"/>
    <s v="ER4758BBH"/>
    <s v="E7926JMH"/>
    <d v="2025-03-19T00:00:00"/>
    <m/>
    <s v="3269"/>
    <x v="35"/>
    <s v="PA"/>
    <s v="S2"/>
    <m/>
    <d v="2025-03-19T00:00:00"/>
    <d v="1899-12-30T14:28:14"/>
    <d v="2025-03-19T00:00:00"/>
    <d v="1899-12-30T14:25:45"/>
    <d v="2025-03-19T00:00:00"/>
    <d v="1899-12-30T15:04:24"/>
    <x v="0"/>
    <s v="RFCPI"/>
    <s v="7022045539"/>
    <s v="FBO"/>
    <d v="1899-12-30T00:00:00"/>
    <d v="1899-12-30T00:00:00"/>
    <d v="1899-12-30T00:00:00"/>
    <s v="Granel"/>
    <s v="E001"/>
    <x v="2"/>
    <d v="1899-12-30T00:36:10"/>
    <d v="1899-12-30T00:38:39"/>
    <n v="14"/>
    <x v="18"/>
    <x v="4"/>
    <x v="2"/>
    <n v="0"/>
    <n v="0"/>
    <s v="OK"/>
    <s v="Granel"/>
    <x v="2"/>
    <n v="0"/>
    <s v="F. MALAGA"/>
    <s v="A"/>
    <d v="1899-12-30T00:00:00"/>
    <d v="1899-12-30T00:00:00"/>
    <s v="OK"/>
    <m/>
    <m/>
    <d v="1899-12-30T00:00:00"/>
    <d v="1899-12-30T00:36:10"/>
    <n v="4"/>
    <n v="-1.7245370370299051E-3"/>
    <n v="36.166666666680101"/>
    <n v="15"/>
    <s v="Si"/>
  </r>
  <r>
    <s v="CSMA"/>
    <s v="2025011139"/>
    <x v="0"/>
    <s v="ER4763BBY"/>
    <s v="E4421MGY"/>
    <d v="2025-03-19T00:00:00"/>
    <m/>
    <s v="3264"/>
    <x v="36"/>
    <s v="PA"/>
    <s v="S1"/>
    <m/>
    <d v="2025-03-19T00:00:00"/>
    <d v="1899-12-30T14:39:01"/>
    <d v="2025-03-19T00:00:00"/>
    <d v="1899-12-30T14:36:32"/>
    <d v="2025-03-19T00:00:00"/>
    <d v="1899-12-30T15:05:57"/>
    <x v="0"/>
    <s v="RFCPI"/>
    <s v="7022045540"/>
    <s v="FBO"/>
    <d v="1899-12-30T00:00:00"/>
    <d v="1899-12-30T00:00:00"/>
    <d v="1899-12-30T00:00:00"/>
    <s v="Granel"/>
    <s v="E001"/>
    <x v="2"/>
    <d v="1899-12-30T00:26:56"/>
    <d v="1899-12-30T00:29:25"/>
    <n v="14"/>
    <x v="18"/>
    <x v="4"/>
    <x v="2"/>
    <n v="0"/>
    <n v="0"/>
    <s v="OK"/>
    <s v="Granel"/>
    <x v="2"/>
    <n v="0"/>
    <s v="F. MALAGA"/>
    <s v="A"/>
    <d v="1899-12-30T00:00:00"/>
    <d v="1899-12-30T00:00:00"/>
    <s v="OK"/>
    <m/>
    <m/>
    <d v="1899-12-30T00:00:00"/>
    <d v="1899-12-30T00:26:56"/>
    <n v="4"/>
    <n v="-1.7245370370400082E-3"/>
    <n v="26.933333333328004"/>
    <n v="15"/>
    <s v="Si"/>
  </r>
  <r>
    <s v="CSMA"/>
    <s v="2025011140"/>
    <x v="0"/>
    <s v="EMA02414R"/>
    <s v="E4258HML"/>
    <d v="2025-03-19T00:00:00"/>
    <m/>
    <s v="3264"/>
    <x v="36"/>
    <s v="PA"/>
    <s v="S1"/>
    <m/>
    <d v="2025-03-19T00:00:00"/>
    <d v="1899-12-30T14:39:33"/>
    <d v="2025-03-19T00:00:00"/>
    <d v="1899-12-30T14:37:04"/>
    <d v="2025-03-19T00:00:00"/>
    <d v="1899-12-30T15:11:14"/>
    <x v="0"/>
    <s v="RFCPI"/>
    <s v="7022045541"/>
    <s v="FBO"/>
    <d v="1899-12-30T00:00:00"/>
    <d v="1899-12-30T00:00:00"/>
    <d v="1899-12-30T00:00:00"/>
    <s v="Granel"/>
    <s v="E001"/>
    <x v="2"/>
    <d v="1899-12-30T00:31:41"/>
    <d v="1899-12-30T00:34:10"/>
    <n v="14"/>
    <x v="18"/>
    <x v="4"/>
    <x v="2"/>
    <n v="0"/>
    <n v="0"/>
    <s v="OK"/>
    <s v="Granel"/>
    <x v="2"/>
    <n v="0"/>
    <s v="F. MALAGA"/>
    <s v="A"/>
    <d v="1899-12-30T00:00:00"/>
    <d v="1899-12-30T00:00:00"/>
    <s v="OK"/>
    <m/>
    <m/>
    <d v="1899-12-30T00:00:00"/>
    <d v="1899-12-30T00:31:41"/>
    <n v="4"/>
    <n v="-1.7245370370400082E-3"/>
    <n v="31.683333333340737"/>
    <n v="15"/>
    <s v="Si"/>
  </r>
  <r>
    <s v="CSMA"/>
    <s v="2025011138"/>
    <x v="0"/>
    <s v="ER8141BBG"/>
    <s v="E5824JVY"/>
    <d v="2025-03-19T00:00:00"/>
    <m/>
    <s v="3269"/>
    <x v="35"/>
    <s v="PA"/>
    <s v="S2"/>
    <m/>
    <d v="2025-03-19T00:00:00"/>
    <d v="1899-12-30T14:38:55"/>
    <d v="2025-03-19T00:00:00"/>
    <d v="1899-12-30T14:36:26"/>
    <d v="2025-03-19T00:00:00"/>
    <d v="1899-12-30T15:12:23"/>
    <x v="0"/>
    <s v="RFCPI"/>
    <s v="7022045542"/>
    <s v="FBO"/>
    <d v="1899-12-30T00:00:00"/>
    <d v="1899-12-30T00:00:00"/>
    <d v="1899-12-30T00:00:00"/>
    <s v="Granel"/>
    <s v="E001"/>
    <x v="2"/>
    <d v="1899-12-30T00:33:28"/>
    <d v="1899-12-30T00:35:57"/>
    <n v="14"/>
    <x v="18"/>
    <x v="4"/>
    <x v="2"/>
    <n v="0"/>
    <n v="0"/>
    <s v="OK"/>
    <s v="Granel"/>
    <x v="2"/>
    <n v="0"/>
    <s v="F. MALAGA"/>
    <s v="A"/>
    <d v="1899-12-30T00:00:00"/>
    <d v="1899-12-30T00:00:00"/>
    <s v="OK"/>
    <m/>
    <m/>
    <d v="1899-12-30T00:00:00"/>
    <d v="1899-12-30T00:33:28"/>
    <n v="4"/>
    <n v="-1.7245370370400082E-3"/>
    <n v="33.46666666666561"/>
    <n v="15"/>
    <s v="Si"/>
  </r>
  <r>
    <s v="CSMA"/>
    <s v="2025011143"/>
    <x v="0"/>
    <s v="ER1030BBJ"/>
    <s v="E0463JRH"/>
    <d v="2025-03-19T00:00:00"/>
    <m/>
    <s v="3264"/>
    <x v="36"/>
    <s v="PA"/>
    <s v="S1"/>
    <m/>
    <d v="2025-03-19T00:00:00"/>
    <d v="1899-12-30T14:50:58"/>
    <d v="2025-03-19T00:00:00"/>
    <d v="1899-12-30T14:48:30"/>
    <d v="2025-03-19T00:00:00"/>
    <d v="1899-12-30T15:22:48"/>
    <x v="0"/>
    <s v="RFCPI"/>
    <s v="7022045543"/>
    <s v="FBO"/>
    <d v="1899-12-30T00:00:00"/>
    <d v="1899-12-30T00:00:00"/>
    <d v="1899-12-30T00:00:00"/>
    <s v="Granel"/>
    <s v="E001"/>
    <x v="2"/>
    <d v="1899-12-30T00:31:50"/>
    <d v="1899-12-30T00:34:18"/>
    <n v="14"/>
    <x v="18"/>
    <x v="4"/>
    <x v="2"/>
    <n v="0"/>
    <n v="0"/>
    <s v="OK"/>
    <s v="Granel"/>
    <x v="2"/>
    <n v="0"/>
    <s v="F. MALAGA"/>
    <s v="A"/>
    <d v="1899-12-30T00:00:00"/>
    <d v="1899-12-30T00:00:00"/>
    <s v="OK"/>
    <m/>
    <m/>
    <d v="1899-12-30T00:00:00"/>
    <d v="1899-12-30T00:31:50"/>
    <n v="4"/>
    <n v="-1.7129629629599741E-3"/>
    <n v="31.833333333331328"/>
    <n v="15"/>
    <s v="Si"/>
  </r>
  <r>
    <s v="CSMA"/>
    <s v="2025011144"/>
    <x v="0"/>
    <s v="EB10320R"/>
    <s v="E4291FWJ"/>
    <d v="2025-03-19T00:00:00"/>
    <m/>
    <s v="3269"/>
    <x v="35"/>
    <s v="PA"/>
    <s v="S2"/>
    <m/>
    <d v="2025-03-19T00:00:00"/>
    <d v="1899-12-30T15:00:49"/>
    <d v="2025-03-19T00:00:00"/>
    <d v="1899-12-30T14:58:21"/>
    <d v="2025-03-19T00:00:00"/>
    <d v="1899-12-30T15:33:32"/>
    <x v="0"/>
    <s v="RFCPI"/>
    <s v="7022045544"/>
    <s v="FBO"/>
    <d v="1899-12-30T00:00:00"/>
    <d v="1899-12-30T00:00:00"/>
    <d v="1899-12-30T00:00:00"/>
    <s v="Granel"/>
    <s v="E001"/>
    <x v="2"/>
    <d v="1899-12-30T00:32:43"/>
    <d v="1899-12-30T00:35:11"/>
    <n v="15"/>
    <x v="18"/>
    <x v="4"/>
    <x v="2"/>
    <n v="0"/>
    <n v="0"/>
    <s v="OK"/>
    <s v="Granel"/>
    <x v="2"/>
    <n v="0"/>
    <s v="F. MALAGA"/>
    <s v="A"/>
    <d v="1899-12-30T00:00:00"/>
    <d v="1899-12-30T00:00:00"/>
    <s v="OK"/>
    <m/>
    <m/>
    <d v="1899-12-30T00:00:00"/>
    <d v="1899-12-30T00:32:43"/>
    <n v="4"/>
    <n v="-1.7129629629599741E-3"/>
    <n v="32.716666666670449"/>
    <n v="15"/>
    <s v="Si"/>
  </r>
  <r>
    <s v="CSMA"/>
    <s v="2025011142"/>
    <x v="0"/>
    <s v="ER0272BBT"/>
    <s v="E2254MLP"/>
    <d v="2025-03-19T00:00:00"/>
    <m/>
    <s v="3269"/>
    <x v="35"/>
    <s v="PA"/>
    <s v="S2"/>
    <m/>
    <d v="2025-03-19T00:00:00"/>
    <d v="1899-12-30T14:50:15"/>
    <d v="2025-03-19T00:00:00"/>
    <d v="1899-12-30T14:47:47"/>
    <d v="2025-03-19T00:00:00"/>
    <d v="1899-12-30T15:39:54"/>
    <x v="0"/>
    <s v="RFCPI"/>
    <s v="7022045545"/>
    <s v="FBO"/>
    <d v="1899-12-30T00:00:00"/>
    <d v="1899-12-30T00:00:00"/>
    <d v="1899-12-30T00:00:00"/>
    <s v="Granel"/>
    <s v="E001"/>
    <x v="2"/>
    <d v="1899-12-30T00:49:39"/>
    <d v="1899-12-30T00:52:07"/>
    <n v="14"/>
    <x v="18"/>
    <x v="4"/>
    <x v="2"/>
    <n v="0"/>
    <n v="0"/>
    <s v="OK"/>
    <s v="Granel"/>
    <x v="2"/>
    <n v="0"/>
    <s v="F. MALAGA"/>
    <s v="B"/>
    <d v="1899-12-30T00:00:00"/>
    <d v="1899-12-30T00:00:00"/>
    <s v="OK"/>
    <m/>
    <m/>
    <d v="1899-12-30T00:00:00"/>
    <d v="1899-12-30T00:49:39"/>
    <n v="4"/>
    <n v="-1.7129629629700771E-3"/>
    <n v="49.649999999990335"/>
    <n v="15"/>
    <s v="No"/>
  </r>
  <r>
    <s v="CSMA"/>
    <s v="2025011149"/>
    <x v="0"/>
    <s v="ER2873BCD"/>
    <s v="E6333MGV"/>
    <d v="2025-03-19T00:00:00"/>
    <m/>
    <s v="3283"/>
    <x v="37"/>
    <s v="PA"/>
    <s v="PA"/>
    <m/>
    <d v="2025-03-19T00:00:00"/>
    <d v="1899-12-30T15:20:21"/>
    <d v="2025-03-19T00:00:00"/>
    <d v="1899-12-30T15:17:53"/>
    <d v="2025-03-19T00:00:00"/>
    <d v="1899-12-30T15:43:41"/>
    <x v="0"/>
    <s v="RFCPI"/>
    <s v="7022045546"/>
    <s v="EXW"/>
    <d v="1899-12-30T00:00:00"/>
    <d v="1899-12-30T00:00:00"/>
    <d v="1899-12-30T00:00:00"/>
    <s v="Ensacado"/>
    <s v="E002"/>
    <x v="1"/>
    <d v="1899-12-30T00:23:20"/>
    <d v="1899-12-30T00:25:48"/>
    <n v="15"/>
    <x v="18"/>
    <x v="4"/>
    <x v="1"/>
    <n v="0"/>
    <n v="0"/>
    <s v="OK"/>
    <s v="Ensacado"/>
    <x v="2"/>
    <n v="0"/>
    <s v="F. MALAGA"/>
    <s v="A"/>
    <d v="1899-12-30T00:00:00"/>
    <d v="1899-12-30T00:00:00"/>
    <s v="OK"/>
    <m/>
    <m/>
    <d v="1899-12-30T00:00:00"/>
    <d v="1899-12-30T00:23:20"/>
    <n v="4"/>
    <n v="-1.7129629629599741E-3"/>
    <n v="23.33333333334247"/>
    <n v="15"/>
    <s v="Si"/>
  </r>
  <r>
    <s v="CSMA"/>
    <s v="2025011148"/>
    <x v="0"/>
    <s v="ER1055BBH"/>
    <s v="E0721JRZ"/>
    <d v="2025-03-19T00:00:00"/>
    <m/>
    <s v="3264"/>
    <x v="36"/>
    <s v="PA"/>
    <s v="S1"/>
    <m/>
    <d v="2025-03-19T00:00:00"/>
    <d v="1899-12-30T15:17:26"/>
    <d v="2025-03-19T00:00:00"/>
    <d v="1899-12-30T15:14:57"/>
    <d v="2025-03-19T00:00:00"/>
    <d v="1899-12-30T15:45:36"/>
    <x v="0"/>
    <s v="RFCPI"/>
    <s v="7022045547"/>
    <s v="FBO"/>
    <d v="1899-12-30T00:00:00"/>
    <d v="1899-12-30T00:00:00"/>
    <d v="1899-12-30T00:00:00"/>
    <s v="Granel"/>
    <s v="E001"/>
    <x v="2"/>
    <d v="1899-12-30T00:28:10"/>
    <d v="1899-12-30T00:30:39"/>
    <n v="15"/>
    <x v="18"/>
    <x v="4"/>
    <x v="2"/>
    <n v="0"/>
    <n v="0"/>
    <s v="OK"/>
    <s v="Granel"/>
    <x v="2"/>
    <n v="0"/>
    <s v="F. MALAGA"/>
    <s v="A"/>
    <d v="1899-12-30T00:00:00"/>
    <d v="1899-12-30T00:00:00"/>
    <s v="OK"/>
    <m/>
    <m/>
    <d v="1899-12-30T00:00:00"/>
    <d v="1899-12-30T00:28:10"/>
    <n v="4"/>
    <n v="-1.7245370370400082E-3"/>
    <n v="28.166666666673574"/>
    <n v="15"/>
    <s v="Si"/>
  </r>
  <r>
    <s v="CSMA"/>
    <s v="2025011150"/>
    <x v="0"/>
    <s v="ER6807BBV"/>
    <s v="E8120GLY"/>
    <d v="2025-03-19T00:00:00"/>
    <m/>
    <s v="3264"/>
    <x v="36"/>
    <s v="PA"/>
    <s v="S1"/>
    <m/>
    <d v="2025-03-19T00:00:00"/>
    <d v="1899-12-30T15:21:51"/>
    <d v="2025-03-19T00:00:00"/>
    <d v="1899-12-30T15:19:23"/>
    <d v="2025-03-19T00:00:00"/>
    <d v="1899-12-30T15:51:30"/>
    <x v="0"/>
    <s v="RFCPI"/>
    <s v="7022045548"/>
    <s v="FBO"/>
    <d v="1899-12-30T00:00:00"/>
    <d v="1899-12-30T00:00:00"/>
    <d v="1899-12-30T00:00:00"/>
    <s v="Granel"/>
    <s v="E001"/>
    <x v="2"/>
    <d v="1899-12-30T00:29:39"/>
    <d v="1899-12-30T00:32:07"/>
    <n v="15"/>
    <x v="18"/>
    <x v="4"/>
    <x v="2"/>
    <n v="0"/>
    <n v="0"/>
    <s v="OK"/>
    <s v="Granel"/>
    <x v="2"/>
    <n v="0"/>
    <s v="F. MALAGA"/>
    <s v="A"/>
    <d v="1899-12-30T00:00:00"/>
    <d v="1899-12-30T00:00:00"/>
    <s v="OK"/>
    <m/>
    <m/>
    <d v="1899-12-30T00:00:00"/>
    <d v="1899-12-30T00:29:39"/>
    <n v="4"/>
    <n v="-1.7129629629600851E-3"/>
    <n v="29.650000000003196"/>
    <n v="15"/>
    <s v="Si"/>
  </r>
  <r>
    <s v="CSMA"/>
    <s v="2025011147"/>
    <x v="0"/>
    <s v="ER7400BBF"/>
    <s v="E8916KGF"/>
    <d v="2025-03-19T00:00:00"/>
    <m/>
    <s v="3269"/>
    <x v="35"/>
    <s v="PA"/>
    <s v="S2"/>
    <m/>
    <d v="2025-03-19T00:00:00"/>
    <d v="1899-12-30T15:16:50"/>
    <d v="2025-03-19T00:00:00"/>
    <d v="1899-12-30T15:14:23"/>
    <d v="2025-03-19T00:00:00"/>
    <d v="1899-12-30T15:51:37"/>
    <x v="0"/>
    <s v="RFCPI"/>
    <s v="7022045549"/>
    <s v="FBO"/>
    <d v="1899-12-30T00:00:00"/>
    <d v="1899-12-30T00:00:00"/>
    <d v="1899-12-30T00:00:00"/>
    <s v="Granel"/>
    <s v="E001"/>
    <x v="2"/>
    <d v="1899-12-30T00:34:47"/>
    <d v="1899-12-30T00:37:14"/>
    <n v="15"/>
    <x v="18"/>
    <x v="4"/>
    <x v="2"/>
    <n v="0"/>
    <n v="0"/>
    <s v="OK"/>
    <s v="Granel"/>
    <x v="2"/>
    <n v="0"/>
    <s v="F. MALAGA"/>
    <s v="A"/>
    <d v="1899-12-30T00:00:00"/>
    <d v="1899-12-30T00:00:00"/>
    <s v="OK"/>
    <m/>
    <m/>
    <d v="1899-12-30T00:00:00"/>
    <d v="1899-12-30T00:34:47"/>
    <n v="4"/>
    <n v="-1.701388888880051E-3"/>
    <n v="34.78333333334394"/>
    <n v="15"/>
    <s v="Si"/>
  </r>
  <r>
    <s v="CSMA"/>
    <s v="2025011154"/>
    <x v="0"/>
    <s v="ER4551BBJ"/>
    <s v="E0509JJH"/>
    <d v="2025-03-19T00:00:00"/>
    <m/>
    <s v="3283"/>
    <x v="37"/>
    <s v="PA"/>
    <s v="PA"/>
    <m/>
    <d v="2025-03-19T00:00:00"/>
    <d v="1899-12-30T15:36:34"/>
    <d v="2025-03-19T00:00:00"/>
    <d v="1899-12-30T15:34:05"/>
    <d v="2025-03-19T00:00:00"/>
    <d v="1899-12-30T15:56:04"/>
    <x v="0"/>
    <s v="RFCPI"/>
    <s v="7022045550"/>
    <s v="FBO"/>
    <d v="1899-12-30T00:00:00"/>
    <d v="1899-12-30T00:00:00"/>
    <d v="1899-12-30T00:00:00"/>
    <s v="Ensacado"/>
    <s v="E002"/>
    <x v="2"/>
    <d v="1899-12-30T00:19:30"/>
    <d v="1899-12-30T00:21:59"/>
    <n v="15"/>
    <x v="18"/>
    <x v="4"/>
    <x v="1"/>
    <n v="0"/>
    <n v="0"/>
    <s v="OK"/>
    <s v="Ensacado"/>
    <x v="2"/>
    <n v="0"/>
    <s v="F. MALAGA"/>
    <s v="A"/>
    <d v="1899-12-30T00:00:00"/>
    <d v="1899-12-30T00:00:00"/>
    <s v="OK"/>
    <m/>
    <m/>
    <d v="1899-12-30T00:00:00"/>
    <d v="1899-12-30T00:19:30"/>
    <n v="4"/>
    <n v="-1.7245370370400082E-3"/>
    <n v="19.500000000004807"/>
    <n v="15"/>
    <s v="Si"/>
  </r>
  <r>
    <s v="CSMA"/>
    <s v="2025011129"/>
    <x v="0"/>
    <s v="ER5207BBK"/>
    <s v="E0543KYY"/>
    <d v="2025-03-19T00:00:00"/>
    <m/>
    <s v="3262"/>
    <x v="40"/>
    <s v="PA"/>
    <s v="S6"/>
    <m/>
    <d v="2025-03-19T00:00:00"/>
    <d v="1899-12-30T14:12:13"/>
    <d v="2025-03-19T00:00:00"/>
    <d v="1899-12-30T14:09:44"/>
    <d v="2025-03-19T00:00:00"/>
    <d v="1899-12-30T16:05:34"/>
    <x v="0"/>
    <s v="RFCPI"/>
    <s v="7022045552"/>
    <s v="FBO"/>
    <d v="1899-12-30T00:00:00"/>
    <d v="1899-12-30T00:00:00"/>
    <d v="1899-12-30T00:00:00"/>
    <s v="Granel"/>
    <s v="E001"/>
    <x v="2"/>
    <d v="1899-12-30T01:53:21"/>
    <d v="1899-12-30T01:55:50"/>
    <n v="14"/>
    <x v="18"/>
    <x v="4"/>
    <x v="2"/>
    <n v="0"/>
    <n v="0"/>
    <s v="OK"/>
    <s v="Granel"/>
    <x v="2"/>
    <n v="0"/>
    <s v="F. MALAGA"/>
    <s v="C"/>
    <d v="1899-12-30T00:00:00"/>
    <d v="1899-12-30T00:00:00"/>
    <s v="OK"/>
    <m/>
    <m/>
    <d v="1899-12-30T00:00:00"/>
    <d v="1899-12-30T01:53:21"/>
    <n v="4"/>
    <n v="-1.7245370370400082E-3"/>
    <n v="113.35000000000332"/>
    <n v="16"/>
    <s v="No"/>
  </r>
  <r>
    <s v="CSMA"/>
    <s v="2025011156"/>
    <x v="0"/>
    <s v="ER8694BCW"/>
    <s v="E8829MRH"/>
    <d v="2025-03-19T00:00:00"/>
    <m/>
    <s v="3283"/>
    <x v="37"/>
    <s v="PA"/>
    <s v="PA"/>
    <m/>
    <d v="2025-03-19T00:00:00"/>
    <d v="1899-12-30T15:50:50"/>
    <d v="2025-03-19T00:00:00"/>
    <d v="1899-12-30T15:48:22"/>
    <d v="2025-03-19T00:00:00"/>
    <d v="1899-12-30T16:23:11"/>
    <x v="0"/>
    <s v="RFCPI"/>
    <s v="7022045553"/>
    <s v="FBO"/>
    <d v="1899-12-30T00:00:00"/>
    <d v="1899-12-30T00:00:00"/>
    <d v="1899-12-30T00:00:00"/>
    <s v="Ensacado"/>
    <s v="E002"/>
    <x v="2"/>
    <d v="1899-12-30T00:32:21"/>
    <d v="1899-12-30T00:34:49"/>
    <n v="15"/>
    <x v="18"/>
    <x v="4"/>
    <x v="1"/>
    <n v="0"/>
    <n v="0"/>
    <s v="OK"/>
    <s v="Ensacado"/>
    <x v="2"/>
    <n v="0"/>
    <s v="F. MALAGA"/>
    <s v="A"/>
    <d v="1899-12-30T00:00:00"/>
    <d v="1899-12-30T00:00:00"/>
    <s v="OK"/>
    <m/>
    <m/>
    <d v="1899-12-30T00:00:00"/>
    <d v="1899-12-30T00:32:21"/>
    <n v="4"/>
    <n v="-1.7129629629700771E-3"/>
    <n v="32.349999999988746"/>
    <n v="16"/>
    <s v="Si"/>
  </r>
  <r>
    <s v="CSMA"/>
    <s v="2025011152"/>
    <x v="0"/>
    <s v="EVA01741R"/>
    <s v="E5813KFK"/>
    <d v="2025-03-19T00:00:00"/>
    <m/>
    <s v="3264"/>
    <x v="36"/>
    <s v="PA"/>
    <s v="S1"/>
    <m/>
    <d v="2025-03-19T00:00:00"/>
    <d v="1899-12-30T15:30:18"/>
    <d v="2025-03-19T00:00:00"/>
    <d v="1899-12-30T15:27:50"/>
    <d v="2025-03-19T00:00:00"/>
    <d v="1899-12-30T16:23:40"/>
    <x v="0"/>
    <s v="RFCPI"/>
    <s v="7022045554"/>
    <s v="FBO"/>
    <d v="1899-12-30T00:00:00"/>
    <d v="1899-12-30T00:00:00"/>
    <d v="1899-12-30T00:00:00"/>
    <s v="Granel"/>
    <s v="E001"/>
    <x v="2"/>
    <d v="1899-12-30T00:53:22"/>
    <d v="1899-12-30T00:55:50"/>
    <n v="15"/>
    <x v="18"/>
    <x v="4"/>
    <x v="2"/>
    <n v="0"/>
    <n v="0"/>
    <s v="OK"/>
    <s v="Granel"/>
    <x v="2"/>
    <n v="0"/>
    <s v="F. MALAGA"/>
    <s v="B"/>
    <d v="1899-12-30T00:00:00"/>
    <d v="1899-12-30T00:00:00"/>
    <s v="OK"/>
    <m/>
    <m/>
    <d v="1899-12-30T00:00:00"/>
    <d v="1899-12-30T00:53:22"/>
    <n v="4"/>
    <n v="-1.7129629629699661E-3"/>
    <n v="53.366666666659285"/>
    <n v="16"/>
    <s v="No"/>
  </r>
  <r>
    <s v="CSMA"/>
    <s v="2025011153"/>
    <x v="0"/>
    <s v="ER8399BCD"/>
    <s v="E8369JSD"/>
    <d v="2025-03-19T00:00:00"/>
    <m/>
    <s v="3264"/>
    <x v="36"/>
    <s v="PA"/>
    <s v="S1"/>
    <m/>
    <d v="2025-03-19T00:00:00"/>
    <d v="1899-12-30T15:34:46"/>
    <d v="2025-03-19T00:00:00"/>
    <d v="1899-12-30T15:32:17"/>
    <d v="2025-03-19T00:00:00"/>
    <d v="1899-12-30T16:30:14"/>
    <x v="0"/>
    <s v="RFCPI"/>
    <s v="7022045555"/>
    <s v="EXW"/>
    <d v="1899-12-30T00:00:00"/>
    <d v="1899-12-30T00:00:00"/>
    <d v="1899-12-30T00:00:00"/>
    <s v="Granel"/>
    <s v="E001"/>
    <x v="1"/>
    <d v="1899-12-30T00:55:28"/>
    <d v="1899-12-30T00:57:57"/>
    <n v="15"/>
    <x v="18"/>
    <x v="4"/>
    <x v="2"/>
    <n v="0"/>
    <n v="0"/>
    <s v="OK"/>
    <s v="Granel"/>
    <x v="2"/>
    <n v="0"/>
    <s v="F. MALAGA"/>
    <s v="B"/>
    <d v="1899-12-30T00:00:00"/>
    <d v="1899-12-30T00:00:00"/>
    <s v="OK"/>
    <m/>
    <m/>
    <d v="1899-12-30T00:00:00"/>
    <d v="1899-12-30T00:55:28"/>
    <n v="4"/>
    <n v="-1.7245370370400082E-3"/>
    <n v="55.466666666668729"/>
    <n v="16"/>
    <s v="No"/>
  </r>
  <r>
    <s v="CSMA"/>
    <s v="2025011158"/>
    <x v="0"/>
    <s v="ER4902BBX"/>
    <s v="E3410KWV"/>
    <d v="2025-03-19T00:00:00"/>
    <m/>
    <s v="3283"/>
    <x v="37"/>
    <s v="PA"/>
    <s v="PA"/>
    <m/>
    <d v="2025-03-19T00:00:00"/>
    <d v="1899-12-30T16:13:19"/>
    <d v="2025-03-19T00:00:00"/>
    <d v="1899-12-30T16:10:52"/>
    <d v="2025-03-19T00:00:00"/>
    <d v="1899-12-30T16:45:45"/>
    <x v="0"/>
    <s v="RFCPI"/>
    <s v="7022045557"/>
    <s v="EXW"/>
    <d v="1899-12-30T00:00:00"/>
    <d v="1899-12-30T00:00:00"/>
    <d v="1899-12-30T00:00:00"/>
    <s v="Ensacado"/>
    <s v="E002"/>
    <x v="1"/>
    <d v="1899-12-30T00:32:26"/>
    <d v="1899-12-30T00:34:53"/>
    <n v="16"/>
    <x v="18"/>
    <x v="4"/>
    <x v="1"/>
    <n v="0"/>
    <n v="0"/>
    <s v="OK"/>
    <s v="Ensacado"/>
    <x v="2"/>
    <n v="0"/>
    <s v="F. MALAGA"/>
    <s v="A"/>
    <d v="1899-12-30T00:00:00"/>
    <d v="1899-12-30T00:00:00"/>
    <s v="OK"/>
    <m/>
    <m/>
    <d v="1899-12-30T00:00:00"/>
    <d v="1899-12-30T00:32:26"/>
    <n v="4"/>
    <n v="-1.701388888890043E-3"/>
    <n v="32.433333333336059"/>
    <n v="16"/>
    <s v="Si"/>
  </r>
  <r>
    <s v="CSMA"/>
    <s v="2025011161"/>
    <x v="0"/>
    <s v="ER4625BBH"/>
    <s v="E7318LYM"/>
    <d v="2025-03-19T00:00:00"/>
    <m/>
    <s v="3269"/>
    <x v="35"/>
    <s v="PA"/>
    <s v="S2"/>
    <m/>
    <d v="2025-03-19T00:00:00"/>
    <d v="1899-12-30T16:54:42"/>
    <d v="2025-03-19T00:00:00"/>
    <d v="1899-12-30T16:52:14"/>
    <d v="2025-03-19T00:00:00"/>
    <d v="1899-12-30T17:21:20"/>
    <x v="0"/>
    <s v="RFCPI"/>
    <s v="7022045558"/>
    <s v="FBO"/>
    <d v="1899-12-30T00:00:00"/>
    <d v="1899-12-30T00:00:00"/>
    <d v="1899-12-30T00:00:00"/>
    <s v="Granel"/>
    <s v="E001"/>
    <x v="2"/>
    <d v="1899-12-30T00:26:38"/>
    <d v="1899-12-30T00:29:06"/>
    <n v="16"/>
    <x v="18"/>
    <x v="4"/>
    <x v="2"/>
    <n v="0"/>
    <n v="0"/>
    <s v="OK"/>
    <s v="Granel"/>
    <x v="2"/>
    <n v="0"/>
    <s v="F. MALAGA"/>
    <s v="A"/>
    <d v="1899-12-30T00:00:00"/>
    <d v="1899-12-30T00:00:00"/>
    <s v="OK"/>
    <m/>
    <m/>
    <d v="1899-12-30T00:00:00"/>
    <d v="1899-12-30T00:26:38"/>
    <n v="4"/>
    <n v="-1.7129629629699661E-3"/>
    <n v="26.633333333332754"/>
    <n v="17"/>
    <s v="Si"/>
  </r>
  <r>
    <s v="CSMA"/>
    <s v="2025011167"/>
    <x v="0"/>
    <s v="EMA03008R"/>
    <s v="E0680JVK"/>
    <d v="2025-03-19T00:00:00"/>
    <m/>
    <s v="3263"/>
    <x v="43"/>
    <s v="PA"/>
    <s v="S5"/>
    <m/>
    <d v="2025-03-19T00:00:00"/>
    <d v="1899-12-30T17:54:31"/>
    <d v="2025-03-19T00:00:00"/>
    <d v="1899-12-30T17:52:02"/>
    <d v="2025-03-19T00:00:00"/>
    <d v="1899-12-30T18:24:14"/>
    <x v="0"/>
    <s v="RFCPI"/>
    <s v="7022045560"/>
    <s v="FBO"/>
    <d v="1899-12-30T00:00:00"/>
    <d v="1899-12-30T00:00:00"/>
    <d v="1899-12-30T00:00:00"/>
    <s v="Granel"/>
    <s v="E001"/>
    <x v="2"/>
    <d v="1899-12-30T00:29:43"/>
    <d v="1899-12-30T00:32:12"/>
    <n v="17"/>
    <x v="18"/>
    <x v="4"/>
    <x v="2"/>
    <n v="0"/>
    <n v="0"/>
    <s v="OK"/>
    <s v="Granel"/>
    <x v="2"/>
    <n v="0"/>
    <s v="F. MALAGA"/>
    <s v="A"/>
    <d v="1899-12-30T00:00:00"/>
    <d v="1899-12-30T00:00:00"/>
    <s v="OK"/>
    <m/>
    <m/>
    <d v="1899-12-30T00:00:00"/>
    <d v="1899-12-30T00:29:43"/>
    <n v="4"/>
    <n v="-1.7245370370400082E-3"/>
    <n v="29.716666666660867"/>
    <n v="18"/>
    <s v="Si"/>
  </r>
  <r>
    <s v="CSMA"/>
    <s v="2025011168"/>
    <x v="0"/>
    <s v="ER0127BCF"/>
    <s v="E8360LCM"/>
    <d v="2025-03-19T00:00:00"/>
    <m/>
    <s v="3277"/>
    <x v="45"/>
    <s v="PA"/>
    <s v="PA"/>
    <m/>
    <d v="2025-03-19T00:00:00"/>
    <d v="1899-12-30T18:14:28"/>
    <d v="2025-03-19T00:00:00"/>
    <d v="1899-12-30T18:12:02"/>
    <d v="2025-03-19T00:00:00"/>
    <d v="1899-12-30T18:56:48"/>
    <x v="0"/>
    <s v="RFCPI"/>
    <s v="7022045561"/>
    <s v="FBO"/>
    <d v="1899-12-30T00:00:00"/>
    <d v="1899-12-30T00:00:00"/>
    <d v="1899-12-30T00:00:00"/>
    <s v="Ensacado"/>
    <s v="E002"/>
    <x v="2"/>
    <d v="1899-12-30T00:42:20"/>
    <d v="1899-12-30T00:44:46"/>
    <n v="18"/>
    <x v="18"/>
    <x v="4"/>
    <x v="1"/>
    <n v="0"/>
    <n v="0"/>
    <s v="OK"/>
    <s v="Ensacado"/>
    <x v="2"/>
    <n v="0"/>
    <s v="F. MALAGA"/>
    <s v="A"/>
    <d v="1899-12-30T00:00:00"/>
    <d v="1899-12-30T00:00:00"/>
    <s v="OK"/>
    <m/>
    <m/>
    <d v="1899-12-30T00:00:00"/>
    <d v="1899-12-30T00:42:20"/>
    <n v="4"/>
    <n v="-1.689814814820001E-3"/>
    <n v="42.333333333321455"/>
    <n v="18"/>
    <s v="Si"/>
  </r>
  <r>
    <s v="CSMA"/>
    <s v="2025011170"/>
    <x v="0"/>
    <s v="ER0492BBM"/>
    <s v="E0699MTL"/>
    <d v="2025-03-19T00:00:00"/>
    <m/>
    <s v="3283"/>
    <x v="37"/>
    <s v="PA"/>
    <s v="PA"/>
    <m/>
    <d v="2025-03-19T00:00:00"/>
    <d v="1899-12-30T18:57:16"/>
    <d v="2025-03-19T00:00:00"/>
    <d v="1899-12-30T18:54:46"/>
    <d v="2025-03-19T00:00:00"/>
    <d v="1899-12-30T19:31:33"/>
    <x v="0"/>
    <s v="RFCPI"/>
    <s v="7022045562"/>
    <s v="EXW"/>
    <d v="1899-12-30T00:00:00"/>
    <d v="1899-12-30T00:00:00"/>
    <d v="1899-12-30T00:00:00"/>
    <s v="Ensacado"/>
    <s v="E002"/>
    <x v="1"/>
    <d v="1899-12-30T00:34:17"/>
    <d v="1899-12-30T00:36:47"/>
    <n v="18"/>
    <x v="18"/>
    <x v="4"/>
    <x v="1"/>
    <n v="0"/>
    <n v="0"/>
    <s v="OK"/>
    <s v="Ensacado"/>
    <x v="2"/>
    <n v="0"/>
    <s v="F. MALAGA"/>
    <s v="A"/>
    <d v="1899-12-30T00:00:00"/>
    <d v="1899-12-30T00:00:00"/>
    <s v="OK"/>
    <m/>
    <m/>
    <d v="1899-12-30T00:00:00"/>
    <d v="1899-12-30T00:34:17"/>
    <n v="4"/>
    <n v="-1.7361111111100502E-3"/>
    <n v="34.283333333332671"/>
    <n v="19"/>
    <s v="Si"/>
  </r>
  <r>
    <s v="CSMA"/>
    <s v="2025011173"/>
    <x v="0"/>
    <s v="ER8221BBJ"/>
    <s v="E3888GZR"/>
    <d v="2025-03-20T00:00:00"/>
    <m/>
    <s v="3269"/>
    <x v="35"/>
    <s v="PA"/>
    <s v="S2"/>
    <m/>
    <d v="2025-03-20T00:00:00"/>
    <d v="1899-12-30T05:05:49"/>
    <d v="2025-03-20T00:00:00"/>
    <d v="1899-12-30T05:03:22"/>
    <d v="2025-03-20T00:00:00"/>
    <d v="1899-12-30T05:28:22"/>
    <x v="0"/>
    <s v="RFCPI"/>
    <s v="7022045563"/>
    <s v="EXW"/>
    <d v="1899-12-30T00:27:27"/>
    <d v="1899-12-30T00:25:00"/>
    <d v="1899-12-30T00:02:27"/>
    <s v="Granel"/>
    <s v="E001"/>
    <x v="1"/>
    <d v="1899-12-30T00:22:33"/>
    <d v="1899-12-30T00:25:00"/>
    <n v="5"/>
    <x v="19"/>
    <x v="4"/>
    <x v="2"/>
    <n v="0"/>
    <n v="0"/>
    <s v="OK"/>
    <s v="Granel"/>
    <x v="2"/>
    <n v="0"/>
    <s v="F. MALAGA"/>
    <s v="A"/>
    <d v="1899-12-30T00:02:27"/>
    <d v="1899-12-30T00:02:27"/>
    <s v="OK"/>
    <m/>
    <m/>
    <d v="1899-12-30T00:00:00"/>
    <d v="1899-12-30T00:22:33"/>
    <n v="5"/>
    <n v="-1.7013888888900153E-3"/>
    <n v="22.549999999996771"/>
    <n v="5"/>
    <s v="Si"/>
  </r>
  <r>
    <s v="CSMA"/>
    <s v="2025011174"/>
    <x v="0"/>
    <s v="ER3243BBL"/>
    <s v="E5164KRK"/>
    <d v="2025-03-20T00:00:00"/>
    <m/>
    <s v="3269"/>
    <x v="35"/>
    <s v="PA"/>
    <s v="S2"/>
    <m/>
    <d v="2025-03-20T00:00:00"/>
    <d v="1899-12-30T05:06:43"/>
    <d v="2025-03-20T00:00:00"/>
    <d v="1899-12-30T05:05:49"/>
    <d v="2025-03-20T00:00:00"/>
    <d v="1899-12-30T05:37:44"/>
    <x v="227"/>
    <s v="JSANTOSL"/>
    <s v="7022045564"/>
    <s v="EXW"/>
    <d v="1899-12-30T00:32:49"/>
    <d v="1899-12-30T00:31:55"/>
    <d v="1899-12-30T00:00:54"/>
    <s v="Granel"/>
    <s v="E001"/>
    <x v="1"/>
    <d v="1899-12-30T00:31:01"/>
    <d v="1899-12-30T00:31:55"/>
    <n v="5"/>
    <x v="19"/>
    <x v="4"/>
    <x v="2"/>
    <n v="0"/>
    <n v="0"/>
    <s v="OK"/>
    <s v="Granel"/>
    <x v="2"/>
    <n v="0"/>
    <s v="F. MALAGA"/>
    <s v="A"/>
    <d v="1899-12-30T00:00:54"/>
    <d v="1899-12-30T00:00:54"/>
    <s v="OK"/>
    <m/>
    <m/>
    <d v="1899-12-30T00:00:00"/>
    <d v="1899-12-30T00:31:01"/>
    <n v="5"/>
    <n v="-6.2499999999998668E-4"/>
    <n v="31.016666666664026"/>
    <n v="5"/>
    <s v="Si"/>
  </r>
  <r>
    <s v="CSMA"/>
    <s v="2025011172"/>
    <x v="0"/>
    <s v="ER8349BDL"/>
    <s v="E9043KYN"/>
    <d v="2025-03-20T00:00:00"/>
    <m/>
    <s v="3264"/>
    <x v="36"/>
    <s v="PA"/>
    <s v="S1"/>
    <m/>
    <d v="2025-03-20T00:00:00"/>
    <d v="1899-12-30T05:05:31"/>
    <d v="2025-03-20T00:00:00"/>
    <d v="1899-12-30T05:03:05"/>
    <d v="2025-03-20T00:00:00"/>
    <d v="1899-12-30T05:41:26"/>
    <x v="0"/>
    <s v="RFCPI"/>
    <s v="7022045565"/>
    <s v="EXW"/>
    <d v="1899-12-30T00:40:47"/>
    <d v="1899-12-30T00:38:21"/>
    <d v="1899-12-30T00:02:26"/>
    <s v="Granel"/>
    <s v="E001"/>
    <x v="1"/>
    <d v="1899-12-30T00:35:55"/>
    <d v="1899-12-30T00:38:21"/>
    <n v="5"/>
    <x v="19"/>
    <x v="4"/>
    <x v="2"/>
    <n v="0"/>
    <n v="0"/>
    <s v="OK"/>
    <s v="Granel"/>
    <x v="2"/>
    <n v="0"/>
    <s v="F. MALAGA"/>
    <s v="A"/>
    <d v="1899-12-30T00:02:26"/>
    <d v="1899-12-30T00:02:26"/>
    <s v="OK"/>
    <m/>
    <m/>
    <d v="1899-12-30T00:00:00"/>
    <d v="1899-12-30T00:35:55"/>
    <n v="5"/>
    <n v="-1.6898148148100089E-3"/>
    <n v="35.91666666666719"/>
    <n v="5"/>
    <s v="Si"/>
  </r>
  <r>
    <s v="CSMA"/>
    <s v="2025011171"/>
    <x v="0"/>
    <s v="ER7726BBG"/>
    <s v="E8998KYN"/>
    <d v="2025-03-20T00:00:00"/>
    <m/>
    <s v="3264"/>
    <x v="36"/>
    <s v="PA"/>
    <s v="S1"/>
    <m/>
    <d v="2025-03-20T00:00:00"/>
    <d v="1899-12-30T05:05:28"/>
    <d v="2025-03-20T00:00:00"/>
    <d v="1899-12-30T05:03:02"/>
    <d v="2025-03-20T00:00:00"/>
    <d v="1899-12-30T05:43:11"/>
    <x v="0"/>
    <s v="RFCPI"/>
    <s v="7022045566"/>
    <s v="EXW"/>
    <d v="1899-12-30T00:42:35"/>
    <d v="1899-12-30T00:40:09"/>
    <d v="1899-12-30T00:02:26"/>
    <s v="Granel"/>
    <s v="E001"/>
    <x v="1"/>
    <d v="1899-12-30T00:37:43"/>
    <d v="1899-12-30T00:40:09"/>
    <n v="5"/>
    <x v="19"/>
    <x v="4"/>
    <x v="2"/>
    <n v="0"/>
    <n v="0"/>
    <s v="OK"/>
    <s v="Granel"/>
    <x v="2"/>
    <n v="0"/>
    <s v="F. MALAGA"/>
    <s v="A"/>
    <d v="1899-12-30T00:02:26"/>
    <d v="1899-12-30T00:02:26"/>
    <s v="OK"/>
    <m/>
    <m/>
    <d v="1899-12-30T00:00:00"/>
    <d v="1899-12-30T00:37:43"/>
    <n v="5"/>
    <n v="-1.689814814820001E-3"/>
    <n v="37.716666666667194"/>
    <n v="5"/>
    <s v="Si"/>
  </r>
  <r>
    <s v="CSMA"/>
    <s v="2025011175"/>
    <x v="0"/>
    <s v="ER3673BBX"/>
    <s v="E1228KBR"/>
    <d v="2025-03-20T00:00:00"/>
    <m/>
    <s v="3269"/>
    <x v="35"/>
    <s v="PA"/>
    <s v="S2"/>
    <m/>
    <d v="2025-03-20T00:00:00"/>
    <d v="1899-12-30T05:09:58"/>
    <d v="2025-03-20T00:00:00"/>
    <d v="1899-12-30T05:07:31"/>
    <d v="2025-03-20T00:00:00"/>
    <d v="1899-12-30T05:51:20"/>
    <x v="0"/>
    <s v="RFCPI"/>
    <s v="7022045567"/>
    <s v="FBO"/>
    <d v="1899-12-30T00:46:16"/>
    <d v="1899-12-30T00:43:49"/>
    <d v="1899-12-30T00:02:27"/>
    <s v="Granel"/>
    <s v="E001"/>
    <x v="2"/>
    <d v="1899-12-30T00:41:22"/>
    <d v="1899-12-30T00:43:49"/>
    <n v="5"/>
    <x v="19"/>
    <x v="4"/>
    <x v="2"/>
    <n v="0"/>
    <n v="0"/>
    <s v="OK"/>
    <s v="Granel"/>
    <x v="2"/>
    <n v="0"/>
    <s v="F. MALAGA"/>
    <s v="A"/>
    <d v="1899-12-30T00:02:27"/>
    <d v="1899-12-30T00:02:27"/>
    <s v="OK"/>
    <m/>
    <m/>
    <d v="1899-12-30T00:00:00"/>
    <d v="1899-12-30T00:41:22"/>
    <n v="5"/>
    <n v="-1.7013888888899875E-3"/>
    <n v="41.366666666664003"/>
    <n v="5"/>
    <s v="Si"/>
  </r>
  <r>
    <s v="CSMA"/>
    <s v="2025011176"/>
    <x v="0"/>
    <s v="ER9151BBT"/>
    <s v="E8976JGF"/>
    <d v="2025-03-20T00:00:00"/>
    <m/>
    <s v="3264"/>
    <x v="36"/>
    <s v="PA"/>
    <s v="S1"/>
    <m/>
    <d v="2025-03-20T00:00:00"/>
    <d v="1899-12-30T05:12:40"/>
    <d v="2025-03-20T00:00:00"/>
    <d v="1899-12-30T05:10:12"/>
    <d v="2025-03-20T00:00:00"/>
    <d v="1899-12-30T05:58:49"/>
    <x v="0"/>
    <s v="RFCPI"/>
    <s v="7022045568"/>
    <s v="EXW"/>
    <d v="1899-12-30T00:51:05"/>
    <d v="1899-12-30T00:48:37"/>
    <d v="1899-12-30T00:02:28"/>
    <s v="Granel"/>
    <s v="E001"/>
    <x v="1"/>
    <d v="1899-12-30T00:46:09"/>
    <d v="1899-12-30T00:48:37"/>
    <n v="5"/>
    <x v="19"/>
    <x v="4"/>
    <x v="2"/>
    <n v="0"/>
    <n v="0"/>
    <s v="OK"/>
    <s v="Granel"/>
    <x v="2"/>
    <n v="0"/>
    <s v="F. MALAGA"/>
    <s v="B"/>
    <d v="1899-12-30T00:02:28"/>
    <d v="1899-12-30T00:02:28"/>
    <s v="OK"/>
    <m/>
    <m/>
    <d v="1899-12-30T00:00:00"/>
    <d v="1899-12-30T00:46:09"/>
    <n v="5"/>
    <n v="-1.7129629629600018E-3"/>
    <n v="46.149999999998379"/>
    <n v="5"/>
    <s v="No"/>
  </r>
  <r>
    <s v="CSMA"/>
    <s v="2025011181"/>
    <x v="0"/>
    <s v="ER9004BBK"/>
    <s v="E3936LXW"/>
    <d v="2025-03-20T00:00:00"/>
    <m/>
    <s v="3264"/>
    <x v="36"/>
    <s v="PA"/>
    <s v="S1"/>
    <m/>
    <d v="2025-03-20T00:00:00"/>
    <d v="1899-12-30T06:10:41"/>
    <d v="2025-03-20T00:00:00"/>
    <d v="1899-12-30T06:08:13"/>
    <d v="2025-03-20T00:00:00"/>
    <d v="1899-12-30T06:31:35"/>
    <x v="0"/>
    <s v="RFCPI"/>
    <s v="7022045569"/>
    <s v="FBO"/>
    <d v="1899-12-30T00:25:50"/>
    <d v="1899-12-30T00:23:22"/>
    <d v="1899-12-30T00:02:28"/>
    <s v="Granel"/>
    <s v="E001"/>
    <x v="2"/>
    <d v="1899-12-30T00:20:54"/>
    <d v="1899-12-30T00:23:22"/>
    <n v="6"/>
    <x v="19"/>
    <x v="4"/>
    <x v="2"/>
    <n v="0"/>
    <n v="0"/>
    <s v="OK"/>
    <s v="Granel"/>
    <x v="2"/>
    <n v="0"/>
    <s v="F. MALAGA"/>
    <s v="A"/>
    <d v="1899-12-30T00:02:28"/>
    <d v="1899-12-30T00:02:28"/>
    <s v="OK"/>
    <m/>
    <m/>
    <d v="1899-12-30T00:00:00"/>
    <d v="1899-12-30T00:20:54"/>
    <n v="5"/>
    <n v="-1.7129629629600296E-3"/>
    <n v="20.900000000001587"/>
    <n v="6"/>
    <s v="Si"/>
  </r>
  <r>
    <s v="CSMA"/>
    <s v="2025011179"/>
    <x v="0"/>
    <s v="ER4533BBP"/>
    <s v="E5811MHB"/>
    <d v="2025-03-20T00:00:00"/>
    <m/>
    <s v="3264"/>
    <x v="36"/>
    <s v="PA"/>
    <s v="S1"/>
    <m/>
    <d v="2025-03-20T00:00:00"/>
    <d v="1899-12-30T06:09:00"/>
    <d v="2025-03-20T00:00:00"/>
    <d v="1899-12-30T06:06:32"/>
    <d v="2025-03-20T00:00:00"/>
    <d v="1899-12-30T06:33:24"/>
    <x v="0"/>
    <s v="RFCPI"/>
    <s v="7022045570"/>
    <s v="FBO"/>
    <d v="1899-12-30T00:29:20"/>
    <d v="1899-12-30T00:26:52"/>
    <d v="1899-12-30T00:02:28"/>
    <s v="Granel"/>
    <s v="E001"/>
    <x v="2"/>
    <d v="1899-12-30T00:24:24"/>
    <d v="1899-12-30T00:26:52"/>
    <n v="6"/>
    <x v="19"/>
    <x v="4"/>
    <x v="2"/>
    <n v="0"/>
    <n v="0"/>
    <s v="OK"/>
    <s v="Granel"/>
    <x v="2"/>
    <n v="0"/>
    <s v="F. MALAGA"/>
    <s v="A"/>
    <d v="1899-12-30T00:02:28"/>
    <d v="1899-12-30T00:02:28"/>
    <s v="OK"/>
    <m/>
    <m/>
    <d v="1899-12-30T00:00:00"/>
    <d v="1899-12-30T00:24:24"/>
    <n v="5"/>
    <n v="-1.7129629629599741E-3"/>
    <n v="24.399999999993661"/>
    <n v="6"/>
    <s v="Si"/>
  </r>
  <r>
    <s v="CSMA"/>
    <s v="2025011184"/>
    <x v="0"/>
    <s v="ER0936BBS"/>
    <s v="E1632JZF"/>
    <d v="2025-03-20T00:00:00"/>
    <m/>
    <s v="3269"/>
    <x v="35"/>
    <s v="PA"/>
    <s v="S2"/>
    <m/>
    <d v="2025-03-20T00:00:00"/>
    <d v="1899-12-30T06:18:32"/>
    <d v="2025-03-20T00:00:00"/>
    <d v="1899-12-30T06:16:05"/>
    <d v="2025-03-20T00:00:00"/>
    <d v="1899-12-30T06:47:46"/>
    <x v="0"/>
    <s v="RFCPI"/>
    <s v="7022045571"/>
    <s v="FBO"/>
    <d v="1899-12-30T00:34:08"/>
    <d v="1899-12-30T00:31:41"/>
    <d v="1899-12-30T00:02:27"/>
    <s v="Granel"/>
    <s v="E001"/>
    <x v="2"/>
    <d v="1899-12-30T00:29:14"/>
    <d v="1899-12-30T00:31:41"/>
    <n v="6"/>
    <x v="19"/>
    <x v="4"/>
    <x v="2"/>
    <n v="0"/>
    <n v="0"/>
    <s v="OK"/>
    <s v="Granel"/>
    <x v="2"/>
    <n v="0"/>
    <s v="F. MALAGA"/>
    <s v="A"/>
    <d v="1899-12-30T00:02:27"/>
    <d v="1899-12-30T00:02:27"/>
    <s v="OK"/>
    <m/>
    <m/>
    <d v="1899-12-30T00:00:00"/>
    <d v="1899-12-30T00:29:14"/>
    <n v="5"/>
    <n v="-1.7013888888899875E-3"/>
    <n v="29.233333333339235"/>
    <n v="6"/>
    <s v="Si"/>
  </r>
  <r>
    <s v="CSMA"/>
    <s v="2025011180"/>
    <x v="0"/>
    <s v="ESG00748R"/>
    <s v="E7890HZN"/>
    <d v="2025-03-20T00:00:00"/>
    <m/>
    <s v="3269"/>
    <x v="35"/>
    <s v="PA"/>
    <s v="S2"/>
    <m/>
    <d v="2025-03-20T00:00:00"/>
    <d v="1899-12-30T06:09:21"/>
    <d v="2025-03-20T00:00:00"/>
    <d v="1899-12-30T06:06:53"/>
    <d v="2025-03-20T00:00:00"/>
    <d v="1899-12-30T06:47:59"/>
    <x v="0"/>
    <s v="RFCPI"/>
    <s v="7022045572"/>
    <s v="FBO"/>
    <d v="1899-12-30T00:43:34"/>
    <d v="1899-12-30T00:41:06"/>
    <d v="1899-12-30T00:02:28"/>
    <s v="Granel"/>
    <s v="E001"/>
    <x v="2"/>
    <d v="1899-12-30T00:38:38"/>
    <d v="1899-12-30T00:41:06"/>
    <n v="6"/>
    <x v="19"/>
    <x v="4"/>
    <x v="2"/>
    <n v="0"/>
    <n v="0"/>
    <s v="OK"/>
    <s v="Granel"/>
    <x v="2"/>
    <n v="0"/>
    <s v="F. MALAGA"/>
    <s v="A"/>
    <d v="1899-12-30T00:02:28"/>
    <d v="1899-12-30T00:02:28"/>
    <s v="OK"/>
    <m/>
    <m/>
    <d v="1899-12-30T00:00:00"/>
    <d v="1899-12-30T00:38:38"/>
    <n v="5"/>
    <n v="-1.7129629629700216E-3"/>
    <n v="38.633333333327997"/>
    <n v="6"/>
    <s v="Si"/>
  </r>
  <r>
    <s v="CSMA"/>
    <s v="2025011188"/>
    <x v="0"/>
    <s v="ER4902BBX"/>
    <s v="E3410KWV"/>
    <d v="2025-03-20T00:00:00"/>
    <m/>
    <s v="3283"/>
    <x v="37"/>
    <s v="PA"/>
    <s v="PA"/>
    <m/>
    <d v="2025-03-20T00:00:00"/>
    <d v="1899-12-30T06:32:18"/>
    <d v="2025-03-20T00:00:00"/>
    <d v="1899-12-30T06:29:51"/>
    <d v="2025-03-20T00:00:00"/>
    <d v="1899-12-30T06:55:25"/>
    <x v="0"/>
    <s v="RFCPI"/>
    <s v="7022045573"/>
    <s v="EXW"/>
    <d v="1899-12-30T00:28:01"/>
    <d v="1899-12-30T00:25:34"/>
    <d v="1899-12-30T00:02:27"/>
    <s v="Ensacado"/>
    <s v="E002"/>
    <x v="1"/>
    <d v="1899-12-30T00:23:07"/>
    <d v="1899-12-30T00:25:34"/>
    <n v="6"/>
    <x v="19"/>
    <x v="4"/>
    <x v="1"/>
    <n v="0"/>
    <n v="0"/>
    <s v="OK"/>
    <s v="Ensacado"/>
    <x v="2"/>
    <n v="0"/>
    <s v="F. MALAGA"/>
    <s v="A"/>
    <d v="1899-12-30T00:02:27"/>
    <d v="1899-12-30T00:02:27"/>
    <s v="OK"/>
    <m/>
    <m/>
    <d v="1899-12-30T00:00:00"/>
    <d v="1899-12-30T00:23:07"/>
    <n v="5"/>
    <n v="-1.7013888888899875E-3"/>
    <n v="23.116666666665591"/>
    <n v="6"/>
    <s v="Si"/>
  </r>
  <r>
    <s v="CSMA"/>
    <s v="2025011183"/>
    <x v="0"/>
    <s v="ER0013BDS"/>
    <s v="E0598KCR"/>
    <d v="2025-03-20T00:00:00"/>
    <m/>
    <s v="3260"/>
    <x v="41"/>
    <s v="PA"/>
    <s v="S8"/>
    <m/>
    <d v="2025-03-20T00:00:00"/>
    <d v="1899-12-30T06:17:35"/>
    <d v="2025-03-20T00:00:00"/>
    <d v="1899-12-30T06:15:08"/>
    <d v="2025-03-20T00:00:00"/>
    <d v="1899-12-30T06:58:00"/>
    <x v="0"/>
    <s v="RFCPI"/>
    <s v="7022045574"/>
    <s v="EXW"/>
    <d v="1899-12-30T00:45:19"/>
    <d v="1899-12-30T00:42:52"/>
    <d v="1899-12-30T00:02:27"/>
    <s v="Granel"/>
    <s v="E001"/>
    <x v="1"/>
    <d v="1899-12-30T00:40:25"/>
    <d v="1899-12-30T00:42:52"/>
    <n v="6"/>
    <x v="19"/>
    <x v="4"/>
    <x v="2"/>
    <n v="0"/>
    <n v="0"/>
    <s v="OK"/>
    <s v="Granel"/>
    <x v="2"/>
    <n v="0"/>
    <s v="F. MALAGA"/>
    <s v="A"/>
    <d v="1899-12-30T00:02:27"/>
    <d v="1899-12-30T00:02:27"/>
    <s v="OK"/>
    <m/>
    <m/>
    <d v="1899-12-30T00:00:00"/>
    <d v="1899-12-30T00:40:25"/>
    <n v="5"/>
    <n v="-1.7013888888899875E-3"/>
    <n v="40.416666666667254"/>
    <n v="6"/>
    <s v="Si"/>
  </r>
  <r>
    <s v="CSMA"/>
    <s v="2025011193"/>
    <x v="0"/>
    <s v="ER3809BBS"/>
    <s v="E9449KGB"/>
    <d v="2025-03-20T00:00:00"/>
    <m/>
    <s v="3269"/>
    <x v="35"/>
    <s v="PA"/>
    <s v="S2"/>
    <m/>
    <d v="2025-03-20T00:00:00"/>
    <d v="1899-12-30T06:46:38"/>
    <d v="2025-03-20T00:00:00"/>
    <d v="1899-12-30T06:44:11"/>
    <d v="2025-03-20T00:00:00"/>
    <d v="1899-12-30T07:08:33"/>
    <x v="0"/>
    <s v="RFCPI"/>
    <s v="7022045575"/>
    <s v="FBO"/>
    <d v="1899-12-30T00:26:49"/>
    <d v="1899-12-30T00:24:22"/>
    <d v="1899-12-30T00:02:27"/>
    <s v="Granel"/>
    <s v="E001"/>
    <x v="2"/>
    <d v="1899-12-30T00:21:55"/>
    <d v="1899-12-30T00:24:22"/>
    <n v="6"/>
    <x v="19"/>
    <x v="4"/>
    <x v="2"/>
    <n v="0"/>
    <n v="0"/>
    <s v="OK"/>
    <s v="Granel"/>
    <x v="2"/>
    <n v="0"/>
    <s v="F. MALAGA"/>
    <s v="A"/>
    <d v="1899-12-30T00:02:27"/>
    <d v="1899-12-30T00:02:27"/>
    <s v="OK"/>
    <m/>
    <m/>
    <d v="1899-12-30T00:00:00"/>
    <d v="1899-12-30T00:21:55"/>
    <n v="5"/>
    <n v="-1.7013888888899875E-3"/>
    <n v="21.916666666670437"/>
    <n v="7"/>
    <s v="Si"/>
  </r>
  <r>
    <s v="CSMA"/>
    <s v="2025011194"/>
    <x v="0"/>
    <s v="ER2050BCJ"/>
    <s v="E9355MGD"/>
    <d v="2025-03-20T00:00:00"/>
    <m/>
    <s v="3277"/>
    <x v="45"/>
    <s v="PA"/>
    <s v="PA"/>
    <m/>
    <d v="2025-03-20T00:00:00"/>
    <d v="1899-12-30T06:48:25"/>
    <d v="2025-03-20T00:00:00"/>
    <d v="1899-12-30T06:45:57"/>
    <d v="2025-03-20T00:00:00"/>
    <d v="1899-12-30T07:18:50"/>
    <x v="0"/>
    <s v="RFCPI"/>
    <s v="7022045576"/>
    <s v="FBO"/>
    <d v="1899-12-30T00:35:21"/>
    <d v="1899-12-30T00:32:53"/>
    <d v="1899-12-30T00:02:28"/>
    <s v="Ensacado"/>
    <s v="E002"/>
    <x v="2"/>
    <d v="1899-12-30T00:30:25"/>
    <d v="1899-12-30T00:32:53"/>
    <n v="6"/>
    <x v="19"/>
    <x v="4"/>
    <x v="1"/>
    <n v="0"/>
    <n v="0"/>
    <s v="OK"/>
    <s v="Ensacado"/>
    <x v="2"/>
    <n v="0"/>
    <s v="F. MALAGA"/>
    <s v="A"/>
    <d v="1899-12-30T00:02:28"/>
    <d v="1899-12-30T00:02:28"/>
    <s v="OK"/>
    <m/>
    <m/>
    <d v="1899-12-30T00:00:00"/>
    <d v="1899-12-30T00:30:25"/>
    <n v="5"/>
    <n v="-1.7129629629700216E-3"/>
    <n v="30.416666666659136"/>
    <n v="7"/>
    <s v="Si"/>
  </r>
  <r>
    <s v="CSMA"/>
    <s v="2025011187"/>
    <x v="0"/>
    <s v="ER5973BBL"/>
    <s v="E0247JRH"/>
    <d v="2025-03-20T00:00:00"/>
    <m/>
    <s v="3260"/>
    <x v="41"/>
    <s v="PA"/>
    <s v="S8"/>
    <m/>
    <d v="2025-03-20T00:00:00"/>
    <d v="1899-12-30T06:31:07"/>
    <d v="2025-03-20T00:00:00"/>
    <d v="1899-12-30T06:28:39"/>
    <d v="2025-03-20T00:00:00"/>
    <d v="1899-12-30T07:20:35"/>
    <x v="0"/>
    <s v="RFCPI"/>
    <s v="7022045577"/>
    <s v="EXW"/>
    <d v="1899-12-30T00:54:24"/>
    <d v="1899-12-30T00:51:56"/>
    <d v="1899-12-30T00:02:28"/>
    <s v="Granel"/>
    <s v="E001"/>
    <x v="1"/>
    <d v="1899-12-30T00:49:28"/>
    <d v="1899-12-30T00:51:56"/>
    <n v="6"/>
    <x v="19"/>
    <x v="4"/>
    <x v="2"/>
    <n v="0"/>
    <n v="0"/>
    <s v="OK"/>
    <s v="Granel"/>
    <x v="2"/>
    <n v="0"/>
    <s v="F. MALAGA"/>
    <s v="B"/>
    <d v="1899-12-30T00:02:28"/>
    <d v="1899-12-30T00:02:28"/>
    <s v="OK"/>
    <m/>
    <m/>
    <d v="1899-12-30T00:00:00"/>
    <d v="1899-12-30T00:49:28"/>
    <n v="5"/>
    <n v="-1.7129629629700216E-3"/>
    <n v="49.466666666663954"/>
    <n v="7"/>
    <s v="No"/>
  </r>
  <r>
    <s v="CSMA"/>
    <s v="2025011196"/>
    <x v="0"/>
    <s v="ER9443BDF"/>
    <s v="E4941MFZ"/>
    <d v="2025-03-20T00:00:00"/>
    <m/>
    <s v="3263"/>
    <x v="43"/>
    <s v="PA"/>
    <s v="S5"/>
    <m/>
    <d v="2025-03-20T00:00:00"/>
    <d v="1899-12-30T06:56:45"/>
    <d v="2025-03-20T00:00:00"/>
    <d v="1899-12-30T06:54:17"/>
    <d v="2025-03-20T00:00:00"/>
    <d v="1899-12-30T07:22:34"/>
    <x v="0"/>
    <s v="RFCPI"/>
    <s v="7022045578"/>
    <s v="EXW"/>
    <d v="1899-12-30T00:30:45"/>
    <d v="1899-12-30T00:28:17"/>
    <d v="1899-12-30T00:02:28"/>
    <s v="Granel"/>
    <s v="E001"/>
    <x v="1"/>
    <d v="1899-12-30T00:25:49"/>
    <d v="1899-12-30T00:28:17"/>
    <n v="6"/>
    <x v="19"/>
    <x v="4"/>
    <x v="2"/>
    <n v="0"/>
    <n v="0"/>
    <s v="OK"/>
    <s v="Granel"/>
    <x v="2"/>
    <n v="0"/>
    <s v="F. MALAGA"/>
    <s v="A"/>
    <d v="1899-12-30T00:02:28"/>
    <d v="1899-12-30T00:02:28"/>
    <s v="OK"/>
    <m/>
    <m/>
    <d v="1899-12-30T00:00:00"/>
    <d v="1899-12-30T00:25:49"/>
    <n v="5"/>
    <n v="-1.7129629629599741E-3"/>
    <n v="25.816666666665611"/>
    <n v="7"/>
    <s v="Si"/>
  </r>
  <r>
    <s v="CSMA"/>
    <s v="2025011199"/>
    <x v="0"/>
    <s v="ER4695BDR"/>
    <s v="E9461JBD"/>
    <d v="2025-03-20T00:00:00"/>
    <m/>
    <s v="3264"/>
    <x v="36"/>
    <s v="PA"/>
    <s v="S1"/>
    <m/>
    <d v="2025-03-20T00:00:00"/>
    <d v="1899-12-30T07:13:41"/>
    <d v="2025-03-20T00:00:00"/>
    <d v="1899-12-30T07:11:13"/>
    <d v="2025-03-20T00:00:00"/>
    <d v="1899-12-30T07:34:23"/>
    <x v="0"/>
    <s v="RFCPI"/>
    <s v="7022045579"/>
    <s v="EXW"/>
    <d v="1899-12-30T00:25:38"/>
    <d v="1899-12-30T00:23:10"/>
    <d v="1899-12-30T00:02:28"/>
    <s v="Granel"/>
    <s v="E001"/>
    <x v="1"/>
    <d v="1899-12-30T00:20:42"/>
    <d v="1899-12-30T00:23:10"/>
    <n v="7"/>
    <x v="19"/>
    <x v="4"/>
    <x v="2"/>
    <n v="0"/>
    <n v="0"/>
    <s v="OK"/>
    <s v="Granel"/>
    <x v="2"/>
    <n v="0"/>
    <s v="F. MALAGA"/>
    <s v="A"/>
    <d v="1899-12-30T00:02:28"/>
    <d v="1899-12-30T00:02:28"/>
    <s v="OK"/>
    <m/>
    <m/>
    <d v="1899-12-30T00:00:00"/>
    <d v="1899-12-30T00:20:42"/>
    <n v="5"/>
    <n v="-1.7129629629600296E-3"/>
    <n v="20.699999999999957"/>
    <n v="7"/>
    <s v="Si"/>
  </r>
  <r>
    <s v="CSMA"/>
    <s v="2025011198"/>
    <x v="0"/>
    <s v="ER1030BBJ"/>
    <s v="E0463JRH"/>
    <d v="2025-03-20T00:00:00"/>
    <m/>
    <s v="3269"/>
    <x v="35"/>
    <s v="PA"/>
    <s v="S2"/>
    <m/>
    <d v="2025-03-20T00:00:00"/>
    <d v="1899-12-30T07:00:06"/>
    <d v="2025-03-20T00:00:00"/>
    <d v="1899-12-30T06:57:38"/>
    <d v="2025-03-20T00:00:00"/>
    <d v="1899-12-30T07:38:25"/>
    <x v="0"/>
    <s v="RFCPI"/>
    <s v="7022045580"/>
    <s v="FBO"/>
    <d v="1899-12-30T00:43:15"/>
    <d v="1899-12-30T00:40:47"/>
    <d v="1899-12-30T00:02:28"/>
    <s v="Granel"/>
    <s v="E001"/>
    <x v="2"/>
    <d v="1899-12-30T00:38:19"/>
    <d v="1899-12-30T00:40:47"/>
    <n v="7"/>
    <x v="19"/>
    <x v="4"/>
    <x v="2"/>
    <n v="0"/>
    <n v="0"/>
    <s v="OK"/>
    <s v="Granel"/>
    <x v="2"/>
    <n v="0"/>
    <s v="F. MALAGA"/>
    <s v="A"/>
    <d v="1899-12-30T00:02:28"/>
    <d v="1899-12-30T00:02:28"/>
    <s v="OK"/>
    <m/>
    <m/>
    <d v="1899-12-30T00:00:00"/>
    <d v="1899-12-30T00:38:19"/>
    <n v="5"/>
    <n v="-1.7129629629599741E-3"/>
    <n v="38.316666666672042"/>
    <n v="7"/>
    <s v="Si"/>
  </r>
  <r>
    <s v="CSMA"/>
    <s v="2025011200"/>
    <x v="0"/>
    <s v="ER3520BBL"/>
    <s v="E4768KNH"/>
    <d v="2025-03-20T00:00:00"/>
    <m/>
    <s v="3269"/>
    <x v="35"/>
    <s v="PA"/>
    <s v="S2"/>
    <m/>
    <d v="2025-03-20T00:00:00"/>
    <d v="1899-12-30T07:14:19"/>
    <d v="2025-03-20T00:00:00"/>
    <d v="1899-12-30T07:11:52"/>
    <d v="2025-03-20T00:00:00"/>
    <d v="1899-12-30T07:43:22"/>
    <x v="0"/>
    <s v="RFCPI"/>
    <s v="7022045581"/>
    <s v="FBO"/>
    <d v="1899-12-30T00:33:57"/>
    <d v="1899-12-30T00:31:30"/>
    <d v="1899-12-30T00:02:27"/>
    <s v="Granel"/>
    <s v="E001"/>
    <x v="2"/>
    <d v="1899-12-30T00:29:03"/>
    <d v="1899-12-30T00:31:30"/>
    <n v="7"/>
    <x v="19"/>
    <x v="4"/>
    <x v="2"/>
    <n v="0"/>
    <n v="0"/>
    <s v="OK"/>
    <s v="Granel"/>
    <x v="2"/>
    <n v="0"/>
    <s v="F. MALAGA"/>
    <s v="A"/>
    <d v="1899-12-30T00:02:27"/>
    <d v="1899-12-30T00:02:27"/>
    <s v="OK"/>
    <m/>
    <m/>
    <d v="1899-12-30T00:00:00"/>
    <d v="1899-12-30T00:29:03"/>
    <n v="5"/>
    <n v="-1.7013888888899875E-3"/>
    <n v="29.049999999998384"/>
    <n v="7"/>
    <s v="Si"/>
  </r>
  <r>
    <s v="CSMA"/>
    <s v="2025011204"/>
    <x v="0"/>
    <s v="ER8643BCC"/>
    <s v="E7698LMM"/>
    <d v="2025-03-20T00:00:00"/>
    <m/>
    <s v="3269"/>
    <x v="35"/>
    <s v="PA"/>
    <s v="S2"/>
    <m/>
    <d v="2025-03-20T00:00:00"/>
    <d v="1899-12-30T07:23:15"/>
    <d v="2025-03-20T00:00:00"/>
    <d v="1899-12-30T07:20:48"/>
    <d v="2025-03-20T00:00:00"/>
    <d v="1899-12-30T07:52:26"/>
    <x v="0"/>
    <s v="RFCPI"/>
    <s v="7022045582"/>
    <s v="FBO"/>
    <d v="1899-12-30T00:34:05"/>
    <d v="1899-12-30T00:31:38"/>
    <d v="1899-12-30T00:02:27"/>
    <s v="Granel"/>
    <s v="E001"/>
    <x v="2"/>
    <d v="1899-12-30T00:29:11"/>
    <d v="1899-12-30T00:31:38"/>
    <n v="7"/>
    <x v="19"/>
    <x v="4"/>
    <x v="2"/>
    <n v="0"/>
    <n v="0"/>
    <s v="OK"/>
    <s v="Granel"/>
    <x v="2"/>
    <n v="0"/>
    <s v="F. MALAGA"/>
    <s v="A"/>
    <d v="1899-12-30T00:02:27"/>
    <d v="1899-12-30T00:02:27"/>
    <s v="OK"/>
    <m/>
    <m/>
    <d v="1899-12-30T00:00:00"/>
    <d v="1899-12-30T00:29:11"/>
    <n v="5"/>
    <n v="-1.7013888888899875E-3"/>
    <n v="29.183333333328036"/>
    <n v="7"/>
    <s v="Si"/>
  </r>
  <r>
    <s v="CSMA"/>
    <s v=""/>
    <x v="0"/>
    <s v="E3038MPXR8127BDM"/>
    <s v="ER6668BDPR8609BDH"/>
    <d v="2025-03-20T00:00:00"/>
    <m/>
    <s v="3269"/>
    <x v="35"/>
    <s v="PA"/>
    <s v="PA"/>
    <m/>
    <d v="2025-03-20T00:00:00"/>
    <d v="1899-12-30T06:33:02"/>
    <d v="2025-03-20T00:00:00"/>
    <d v="1899-12-30T06:33:23"/>
    <d v="2025-03-20T00:00:00"/>
    <d v="1899-12-30T07:50:20"/>
    <x v="194"/>
    <s v="JSANTOSL"/>
    <s v="7022045583"/>
    <s v="FBO"/>
    <d v="1899-12-30T01:17:18"/>
    <d v="1899-12-30T01:16:57"/>
    <d v="1899-12-30T00:00:21"/>
    <s v="Granel"/>
    <s v="E001"/>
    <x v="2"/>
    <d v="1899-12-30T01:17:18"/>
    <d v="1899-12-30T01:16:57"/>
    <n v="6"/>
    <x v="19"/>
    <x v="4"/>
    <x v="2"/>
    <n v="0"/>
    <n v="0"/>
    <s v="OK"/>
    <s v="Granel"/>
    <x v="2"/>
    <n v="0"/>
    <s v="F. MALAGA"/>
    <s v="B"/>
    <d v="1899-12-30T00:00:21"/>
    <d v="1899-12-30T00:00:21"/>
    <s v="OK"/>
    <m/>
    <m/>
    <d v="1899-12-30T00:00:00"/>
    <d v="1899-12-30T01:17:18"/>
    <n v="5"/>
    <d v="1899-12-30T00:00:21"/>
    <n v="77.300000000006406"/>
    <n v="7"/>
    <s v="No"/>
  </r>
  <r>
    <s v="CSMA"/>
    <s v="2025011202"/>
    <x v="0"/>
    <s v="ER0898BBG"/>
    <s v="E2340KGX"/>
    <d v="2025-03-20T00:00:00"/>
    <m/>
    <s v="3264"/>
    <x v="36"/>
    <s v="PA"/>
    <s v="S1"/>
    <m/>
    <d v="2025-03-20T00:00:00"/>
    <d v="1899-12-30T07:19:20"/>
    <d v="2025-03-20T00:00:00"/>
    <d v="1899-12-30T07:16:52"/>
    <d v="2025-03-20T00:00:00"/>
    <d v="1899-12-30T07:59:56"/>
    <x v="0"/>
    <s v="RFCPI"/>
    <s v="7022045584"/>
    <s v="FBO"/>
    <d v="1899-12-30T00:45:32"/>
    <d v="1899-12-30T00:43:04"/>
    <d v="1899-12-30T00:02:28"/>
    <s v="Granel"/>
    <s v="E001"/>
    <x v="2"/>
    <d v="1899-12-30T00:40:36"/>
    <d v="1899-12-30T00:43:04"/>
    <n v="7"/>
    <x v="19"/>
    <x v="4"/>
    <x v="2"/>
    <n v="0"/>
    <n v="0"/>
    <s v="OK"/>
    <s v="Granel"/>
    <x v="2"/>
    <n v="0"/>
    <s v="F. MALAGA"/>
    <s v="A"/>
    <d v="1899-12-30T00:02:28"/>
    <d v="1899-12-30T00:02:28"/>
    <s v="OK"/>
    <m/>
    <m/>
    <d v="1899-12-30T00:00:00"/>
    <d v="1899-12-30T00:40:36"/>
    <n v="5"/>
    <n v="-1.7129629629599741E-3"/>
    <n v="40.600000000008023"/>
    <n v="7"/>
    <s v="Si"/>
  </r>
  <r>
    <s v="CSMA"/>
    <s v="2025011197"/>
    <x v="0"/>
    <s v="ER0860BBM"/>
    <s v="E5730JVY"/>
    <d v="2025-03-20T00:00:00"/>
    <m/>
    <s v="3262"/>
    <x v="40"/>
    <s v="PA"/>
    <s v="S6"/>
    <m/>
    <d v="2025-03-20T00:00:00"/>
    <d v="1899-12-30T06:58:42"/>
    <d v="2025-03-20T00:00:00"/>
    <d v="1899-12-30T06:56:14"/>
    <d v="2025-03-20T00:00:00"/>
    <d v="1899-12-30T08:03:47"/>
    <x v="0"/>
    <s v="RFCPI"/>
    <s v="7022045585"/>
    <s v="FBO"/>
    <d v="1899-12-30T01:10:01"/>
    <d v="1899-12-30T01:07:33"/>
    <d v="1899-12-30T00:02:28"/>
    <s v="Granel"/>
    <s v="E001"/>
    <x v="2"/>
    <d v="1899-12-30T01:05:05"/>
    <d v="1899-12-30T01:07:33"/>
    <n v="6"/>
    <x v="19"/>
    <x v="4"/>
    <x v="2"/>
    <n v="0"/>
    <n v="0"/>
    <s v="OK"/>
    <s v="Granel"/>
    <x v="2"/>
    <n v="0"/>
    <s v="F. MALAGA"/>
    <s v="B"/>
    <d v="1899-12-30T00:02:28"/>
    <d v="1899-12-30T00:02:28"/>
    <s v="OK"/>
    <m/>
    <m/>
    <d v="1899-12-30T00:00:00"/>
    <d v="1899-12-30T01:05:05"/>
    <n v="5"/>
    <n v="-1.7129629629599741E-3"/>
    <n v="65.083333333334451"/>
    <n v="8"/>
    <s v="No"/>
  </r>
  <r>
    <s v="CSMA"/>
    <s v="2025011205"/>
    <x v="0"/>
    <s v="ER2025BBG"/>
    <s v="E6464JZW"/>
    <d v="2025-03-20T00:00:00"/>
    <m/>
    <s v="3269"/>
    <x v="35"/>
    <s v="PA"/>
    <s v="S2"/>
    <m/>
    <d v="2025-03-20T00:00:00"/>
    <d v="1899-12-30T07:27:15"/>
    <d v="2025-03-20T00:00:00"/>
    <d v="1899-12-30T07:24:47"/>
    <d v="2025-03-20T00:00:00"/>
    <d v="1899-12-30T08:09:18"/>
    <x v="0"/>
    <s v="RFCPI"/>
    <s v="7022045586"/>
    <s v="FBO"/>
    <d v="1899-12-30T00:46:59"/>
    <d v="1899-12-30T00:44:31"/>
    <d v="1899-12-30T00:02:28"/>
    <s v="Granel"/>
    <s v="E001"/>
    <x v="2"/>
    <d v="1899-12-30T00:42:03"/>
    <d v="1899-12-30T00:44:31"/>
    <n v="7"/>
    <x v="19"/>
    <x v="4"/>
    <x v="2"/>
    <n v="0"/>
    <n v="0"/>
    <s v="OK"/>
    <s v="Granel"/>
    <x v="2"/>
    <n v="0"/>
    <s v="F. MALAGA"/>
    <s v="A"/>
    <d v="1899-12-30T00:02:28"/>
    <d v="1899-12-30T00:02:28"/>
    <s v="OK"/>
    <m/>
    <m/>
    <d v="1899-12-30T00:00:00"/>
    <d v="1899-12-30T00:42:03"/>
    <n v="5"/>
    <n v="-1.7129629629699661E-3"/>
    <n v="42.050000000001617"/>
    <n v="8"/>
    <s v="Si"/>
  </r>
  <r>
    <s v="CSMA"/>
    <s v="2025011209"/>
    <x v="0"/>
    <s v="ER6006BBN"/>
    <s v="E2274KKH"/>
    <d v="2025-03-20T00:00:00"/>
    <m/>
    <s v="3264"/>
    <x v="36"/>
    <s v="PA"/>
    <s v="S1"/>
    <m/>
    <d v="2025-03-20T00:00:00"/>
    <d v="1899-12-30T07:39:38"/>
    <d v="2025-03-20T00:00:00"/>
    <d v="1899-12-30T07:37:11"/>
    <d v="2025-03-20T00:00:00"/>
    <d v="1899-12-30T08:15:43"/>
    <x v="0"/>
    <s v="RFCPI"/>
    <s v="7022045587"/>
    <s v="FBO"/>
    <d v="1899-12-30T00:40:59"/>
    <d v="1899-12-30T00:38:32"/>
    <d v="1899-12-30T00:02:27"/>
    <s v="Granel"/>
    <s v="E001"/>
    <x v="2"/>
    <d v="1899-12-30T00:36:05"/>
    <d v="1899-12-30T00:38:32"/>
    <n v="7"/>
    <x v="19"/>
    <x v="4"/>
    <x v="2"/>
    <n v="0"/>
    <n v="0"/>
    <s v="OK"/>
    <s v="Granel"/>
    <x v="2"/>
    <n v="0"/>
    <s v="F. MALAGA"/>
    <s v="A"/>
    <d v="1899-12-30T00:02:27"/>
    <d v="1899-12-30T00:02:27"/>
    <s v="OK"/>
    <m/>
    <m/>
    <d v="1899-12-30T00:00:00"/>
    <d v="1899-12-30T00:36:05"/>
    <n v="5"/>
    <n v="-1.7013888888799955E-3"/>
    <n v="36.083333333347177"/>
    <n v="8"/>
    <s v="Si"/>
  </r>
  <r>
    <s v="CSMA"/>
    <s v="2025011206"/>
    <x v="0"/>
    <s v="ER3243BBL"/>
    <s v="E5164KRK"/>
    <d v="2025-03-20T00:00:00"/>
    <m/>
    <s v="3269"/>
    <x v="35"/>
    <s v="PA"/>
    <s v="S2"/>
    <m/>
    <d v="2025-03-20T00:00:00"/>
    <d v="1899-12-30T07:35:16"/>
    <d v="2025-03-20T00:00:00"/>
    <d v="1899-12-30T07:33:23"/>
    <d v="2025-03-20T00:00:00"/>
    <d v="1899-12-30T08:19:41"/>
    <x v="227"/>
    <s v="AROMERO"/>
    <s v="7022045588"/>
    <s v="EXW"/>
    <d v="1899-12-30T00:48:11"/>
    <d v="1899-12-30T00:46:18"/>
    <d v="1899-12-30T00:01:53"/>
    <s v="Granel"/>
    <s v="E001"/>
    <x v="1"/>
    <d v="1899-12-30T00:44:25"/>
    <d v="1899-12-30T00:46:18"/>
    <n v="7"/>
    <x v="19"/>
    <x v="4"/>
    <x v="2"/>
    <n v="0"/>
    <n v="0"/>
    <s v="OK"/>
    <s v="Granel"/>
    <x v="2"/>
    <n v="0"/>
    <s v="F. MALAGA"/>
    <s v="A"/>
    <d v="1899-12-30T00:01:53"/>
    <d v="1899-12-30T00:01:53"/>
    <s v="OK"/>
    <m/>
    <m/>
    <d v="1899-12-30T00:00:00"/>
    <d v="1899-12-30T00:44:25"/>
    <n v="5"/>
    <n v="-1.3078703703700012E-3"/>
    <n v="44.416666666655971"/>
    <n v="8"/>
    <s v="Si"/>
  </r>
  <r>
    <s v="CSMA"/>
    <s v="2025011207"/>
    <x v="0"/>
    <s v="ER6007BBG"/>
    <s v="E4954KGF"/>
    <d v="2025-03-20T00:00:00"/>
    <m/>
    <s v="3264"/>
    <x v="36"/>
    <s v="PA"/>
    <s v="S1"/>
    <m/>
    <d v="2025-03-20T00:00:00"/>
    <d v="1899-12-30T07:37:53"/>
    <d v="2025-03-20T00:00:00"/>
    <d v="1899-12-30T07:35:25"/>
    <d v="2025-03-20T00:00:00"/>
    <d v="1899-12-30T08:21:28"/>
    <x v="0"/>
    <s v="RFCPI"/>
    <s v="7022045589"/>
    <s v="FBO"/>
    <d v="1899-12-30T00:48:31"/>
    <d v="1899-12-30T00:46:03"/>
    <d v="1899-12-30T00:02:28"/>
    <s v="Granel"/>
    <s v="E001"/>
    <x v="2"/>
    <d v="1899-12-30T00:43:35"/>
    <d v="1899-12-30T00:46:03"/>
    <n v="7"/>
    <x v="19"/>
    <x v="4"/>
    <x v="2"/>
    <n v="0"/>
    <n v="0"/>
    <s v="OK"/>
    <s v="Granel"/>
    <x v="2"/>
    <n v="0"/>
    <s v="F. MALAGA"/>
    <s v="A"/>
    <d v="1899-12-30T00:02:28"/>
    <d v="1899-12-30T00:02:28"/>
    <s v="OK"/>
    <m/>
    <m/>
    <d v="1899-12-30T00:00:00"/>
    <d v="1899-12-30T00:43:35"/>
    <n v="5"/>
    <n v="-1.7129629629699661E-3"/>
    <n v="43.583333333328049"/>
    <n v="8"/>
    <s v="Si"/>
  </r>
  <r>
    <s v="CSMA"/>
    <s v="2025011208"/>
    <x v="0"/>
    <s v="ER2524BBY"/>
    <s v="E8306MSJ"/>
    <d v="2025-03-20T00:00:00"/>
    <m/>
    <s v="3269"/>
    <x v="35"/>
    <s v="PA"/>
    <s v="S2"/>
    <m/>
    <d v="2025-03-20T00:00:00"/>
    <d v="1899-12-30T07:38:00"/>
    <d v="2025-03-20T00:00:00"/>
    <d v="1899-12-30T07:35:32"/>
    <d v="2025-03-20T00:00:00"/>
    <d v="1899-12-30T08:24:25"/>
    <x v="0"/>
    <s v="RFCPI"/>
    <s v="7022045590"/>
    <s v="FBO"/>
    <d v="1899-12-30T00:51:21"/>
    <d v="1899-12-30T00:48:53"/>
    <d v="1899-12-30T00:02:28"/>
    <s v="Granel"/>
    <s v="E001"/>
    <x v="2"/>
    <d v="1899-12-30T00:46:25"/>
    <d v="1899-12-30T00:48:53"/>
    <n v="7"/>
    <x v="19"/>
    <x v="4"/>
    <x v="2"/>
    <n v="0"/>
    <n v="0"/>
    <s v="OK"/>
    <s v="Granel"/>
    <x v="2"/>
    <n v="0"/>
    <s v="F. MALAGA"/>
    <s v="B"/>
    <d v="1899-12-30T00:02:28"/>
    <d v="1899-12-30T00:02:28"/>
    <s v="OK"/>
    <m/>
    <m/>
    <d v="1899-12-30T00:00:00"/>
    <d v="1899-12-30T00:46:25"/>
    <n v="5"/>
    <n v="-1.7129629629699661E-3"/>
    <n v="46.41666666665764"/>
    <n v="8"/>
    <s v="No"/>
  </r>
  <r>
    <s v="CSMA"/>
    <s v="2025011212"/>
    <x v="0"/>
    <s v="ER8399BCD"/>
    <s v="E8369JSD"/>
    <d v="2025-03-20T00:00:00"/>
    <m/>
    <s v="3264"/>
    <x v="36"/>
    <s v="PA"/>
    <s v="S1"/>
    <m/>
    <d v="2025-03-20T00:00:00"/>
    <d v="1899-12-30T07:52:24"/>
    <d v="2025-03-20T00:00:00"/>
    <d v="1899-12-30T07:49:57"/>
    <d v="2025-03-20T00:00:00"/>
    <d v="1899-12-30T08:32:53"/>
    <x v="0"/>
    <s v="RFCPI"/>
    <s v="7022045591"/>
    <s v="EXW"/>
    <d v="1899-12-30T00:45:23"/>
    <d v="1899-12-30T00:42:56"/>
    <d v="1899-12-30T00:02:27"/>
    <s v="Granel"/>
    <s v="E001"/>
    <x v="1"/>
    <d v="1899-12-30T00:40:29"/>
    <d v="1899-12-30T00:42:56"/>
    <n v="7"/>
    <x v="19"/>
    <x v="4"/>
    <x v="2"/>
    <n v="0"/>
    <n v="0"/>
    <s v="OK"/>
    <s v="Granel"/>
    <x v="2"/>
    <n v="0"/>
    <s v="F. MALAGA"/>
    <s v="A"/>
    <d v="1899-12-30T00:02:27"/>
    <d v="1899-12-30T00:02:27"/>
    <s v="OK"/>
    <m/>
    <m/>
    <d v="1899-12-30T00:00:00"/>
    <d v="1899-12-30T00:40:29"/>
    <n v="5"/>
    <n v="-1.7013888888899875E-3"/>
    <n v="40.483333333324843"/>
    <n v="8"/>
    <s v="Si"/>
  </r>
  <r>
    <s v="CSMA"/>
    <s v="2025011213"/>
    <x v="0"/>
    <s v="ER8221BBJ"/>
    <s v="E3888GZR"/>
    <d v="2025-03-20T00:00:00"/>
    <m/>
    <s v="3269"/>
    <x v="35"/>
    <s v="PA"/>
    <s v="S2"/>
    <m/>
    <d v="2025-03-20T00:00:00"/>
    <d v="1899-12-30T08:07:11"/>
    <d v="2025-03-20T00:00:00"/>
    <d v="1899-12-30T08:04:44"/>
    <d v="2025-03-20T00:00:00"/>
    <d v="1899-12-30T08:35:27"/>
    <x v="0"/>
    <s v="RFCPI"/>
    <s v="7022045592"/>
    <s v="EXW"/>
    <d v="1899-12-30T00:33:10"/>
    <d v="1899-12-30T00:30:43"/>
    <d v="1899-12-30T00:02:27"/>
    <s v="Granel"/>
    <s v="E001"/>
    <x v="1"/>
    <d v="1899-12-30T00:28:16"/>
    <d v="1899-12-30T00:30:43"/>
    <n v="8"/>
    <x v="19"/>
    <x v="4"/>
    <x v="2"/>
    <n v="0"/>
    <n v="0"/>
    <s v="OK"/>
    <s v="Granel"/>
    <x v="2"/>
    <n v="0"/>
    <s v="F. MALAGA"/>
    <s v="A"/>
    <d v="1899-12-30T00:02:27"/>
    <d v="1899-12-30T00:02:27"/>
    <s v="OK"/>
    <m/>
    <m/>
    <d v="1899-12-30T00:00:00"/>
    <d v="1899-12-30T00:28:16"/>
    <n v="5"/>
    <n v="-1.7013888888899875E-3"/>
    <n v="28.266666666667195"/>
    <n v="8"/>
    <s v="Si"/>
  </r>
  <r>
    <s v="CSMA"/>
    <s v="2025011211"/>
    <x v="0"/>
    <s v="ELE02494R"/>
    <s v="E7977MGZ"/>
    <d v="2025-03-20T00:00:00"/>
    <m/>
    <s v="3269"/>
    <x v="35"/>
    <s v="PA"/>
    <s v="S2"/>
    <m/>
    <d v="2025-03-20T00:00:00"/>
    <d v="1899-12-30T07:46:21"/>
    <d v="2025-03-20T00:00:00"/>
    <d v="1899-12-30T07:43:53"/>
    <d v="2025-03-20T00:00:00"/>
    <d v="1899-12-30T08:35:54"/>
    <x v="0"/>
    <s v="RFCPI"/>
    <s v="7022045593"/>
    <s v="FBO"/>
    <d v="1899-12-30T00:54:29"/>
    <d v="1899-12-30T00:52:01"/>
    <d v="1899-12-30T00:02:28"/>
    <s v="Granel"/>
    <s v="E001"/>
    <x v="2"/>
    <d v="1899-12-30T00:49:33"/>
    <d v="1899-12-30T00:52:01"/>
    <n v="7"/>
    <x v="19"/>
    <x v="4"/>
    <x v="2"/>
    <n v="0"/>
    <n v="0"/>
    <s v="OK"/>
    <s v="Granel"/>
    <x v="2"/>
    <n v="0"/>
    <s v="F. MALAGA"/>
    <s v="B"/>
    <d v="1899-12-30T00:02:28"/>
    <d v="1899-12-30T00:02:28"/>
    <s v="OK"/>
    <m/>
    <m/>
    <d v="1899-12-30T00:00:00"/>
    <d v="1899-12-30T00:49:33"/>
    <n v="5"/>
    <n v="-1.7129629629700216E-3"/>
    <n v="49.549999999996793"/>
    <n v="8"/>
    <s v="No"/>
  </r>
  <r>
    <s v="CSMA"/>
    <s v="2025011216"/>
    <x v="0"/>
    <s v="ER9151BBT"/>
    <s v="E8976JGF"/>
    <d v="2025-03-20T00:00:00"/>
    <m/>
    <s v="3264"/>
    <x v="36"/>
    <s v="PA"/>
    <s v="S1"/>
    <m/>
    <d v="2025-03-20T00:00:00"/>
    <d v="1899-12-30T08:20:03"/>
    <d v="2025-03-20T00:00:00"/>
    <d v="1899-12-30T08:17:35"/>
    <d v="2025-03-20T00:00:00"/>
    <d v="1899-12-30T08:52:02"/>
    <x v="0"/>
    <s v="RFCPI"/>
    <s v="7022045594"/>
    <s v="EXW"/>
    <d v="1899-12-30T00:36:55"/>
    <d v="1899-12-30T00:34:27"/>
    <d v="1899-12-30T00:02:28"/>
    <s v="Granel"/>
    <s v="E001"/>
    <x v="1"/>
    <d v="1899-12-30T00:31:59"/>
    <d v="1899-12-30T00:34:27"/>
    <n v="8"/>
    <x v="19"/>
    <x v="4"/>
    <x v="2"/>
    <n v="0"/>
    <n v="0"/>
    <s v="OK"/>
    <s v="Granel"/>
    <x v="2"/>
    <n v="0"/>
    <s v="F. MALAGA"/>
    <s v="A"/>
    <d v="1899-12-30T00:02:28"/>
    <d v="1899-12-30T00:02:28"/>
    <s v="OK"/>
    <m/>
    <m/>
    <d v="1899-12-30T00:00:00"/>
    <d v="1899-12-30T00:31:59"/>
    <n v="5"/>
    <n v="-1.7129629629599741E-3"/>
    <n v="31.983333333335988"/>
    <n v="8"/>
    <s v="Si"/>
  </r>
  <r>
    <s v="CSMA"/>
    <s v="2025011215"/>
    <x v="0"/>
    <s v="ER0272BBT"/>
    <s v="E2254MLP"/>
    <d v="2025-03-20T00:00:00"/>
    <m/>
    <s v="3260"/>
    <x v="41"/>
    <s v="PA"/>
    <s v="S8"/>
    <m/>
    <d v="2025-03-20T00:00:00"/>
    <d v="1899-12-30T08:10:03"/>
    <d v="2025-03-20T00:00:00"/>
    <d v="1899-12-30T08:07:36"/>
    <d v="2025-03-20T00:00:00"/>
    <d v="1899-12-30T08:52:13"/>
    <x v="0"/>
    <s v="RFCPI"/>
    <s v="7022045595"/>
    <s v="FBO"/>
    <d v="1899-12-30T00:47:04"/>
    <d v="1899-12-30T00:44:37"/>
    <d v="1899-12-30T00:02:27"/>
    <s v="Granel"/>
    <s v="E001"/>
    <x v="2"/>
    <d v="1899-12-30T00:42:10"/>
    <d v="1899-12-30T00:44:37"/>
    <n v="8"/>
    <x v="19"/>
    <x v="4"/>
    <x v="2"/>
    <n v="0"/>
    <n v="0"/>
    <s v="OK"/>
    <s v="Granel"/>
    <x v="2"/>
    <n v="0"/>
    <s v="F. MALAGA"/>
    <s v="A"/>
    <d v="1899-12-30T00:02:27"/>
    <d v="1899-12-30T00:02:27"/>
    <s v="OK"/>
    <m/>
    <m/>
    <d v="1899-12-30T00:00:00"/>
    <d v="1899-12-30T00:42:10"/>
    <n v="5"/>
    <n v="-1.701388888890043E-3"/>
    <n v="42.166666666670409"/>
    <n v="8"/>
    <s v="Si"/>
  </r>
  <r>
    <s v="CSMA"/>
    <s v="2025011218"/>
    <x v="0"/>
    <s v="ER8349BDL"/>
    <s v="E9043KYN"/>
    <d v="2025-03-20T00:00:00"/>
    <m/>
    <s v="3264"/>
    <x v="36"/>
    <s v="PA"/>
    <s v="S1"/>
    <m/>
    <d v="2025-03-20T00:00:00"/>
    <d v="1899-12-30T08:29:47"/>
    <d v="2025-03-20T00:00:00"/>
    <d v="1899-12-30T08:27:19"/>
    <d v="2025-03-20T00:00:00"/>
    <d v="1899-12-30T08:53:48"/>
    <x v="0"/>
    <s v="RFCPI"/>
    <s v="7022045596"/>
    <s v="EXW"/>
    <d v="1899-12-30T00:28:57"/>
    <d v="1899-12-30T00:26:29"/>
    <d v="1899-12-30T00:02:28"/>
    <s v="Granel"/>
    <s v="E001"/>
    <x v="1"/>
    <d v="1899-12-30T00:24:01"/>
    <d v="1899-12-30T00:26:29"/>
    <n v="8"/>
    <x v="19"/>
    <x v="4"/>
    <x v="2"/>
    <n v="0"/>
    <n v="0"/>
    <s v="OK"/>
    <s v="Granel"/>
    <x v="2"/>
    <n v="0"/>
    <s v="F. MALAGA"/>
    <s v="A"/>
    <d v="1899-12-30T00:02:28"/>
    <d v="1899-12-30T00:02:28"/>
    <s v="OK"/>
    <m/>
    <m/>
    <d v="1899-12-30T00:00:00"/>
    <d v="1899-12-30T00:24:01"/>
    <n v="5"/>
    <n v="-1.7129629629600296E-3"/>
    <n v="24.016666666665571"/>
    <n v="8"/>
    <s v="Si"/>
  </r>
  <r>
    <s v="CSMA"/>
    <s v="2025011225"/>
    <x v="0"/>
    <s v="E3571LBJ"/>
    <m/>
    <d v="2025-03-20T00:00:00"/>
    <m/>
    <s v="3283"/>
    <x v="37"/>
    <s v="PA"/>
    <s v="PA"/>
    <m/>
    <d v="2025-03-20T00:00:00"/>
    <d v="1899-12-30T08:39:23"/>
    <d v="2025-03-20T00:00:00"/>
    <d v="1899-12-30T08:36:55"/>
    <d v="2025-03-20T00:00:00"/>
    <d v="1899-12-30T08:58:15"/>
    <x v="0"/>
    <s v="RFCPI"/>
    <s v="7022045597"/>
    <s v="EXW"/>
    <d v="1899-12-30T00:23:48"/>
    <d v="1899-12-30T00:21:20"/>
    <d v="1899-12-30T00:02:28"/>
    <s v="Ensacado"/>
    <s v="E002"/>
    <x v="1"/>
    <d v="1899-12-30T00:18:52"/>
    <d v="1899-12-30T00:21:20"/>
    <n v="8"/>
    <x v="19"/>
    <x v="4"/>
    <x v="1"/>
    <n v="0"/>
    <n v="0"/>
    <s v="OK"/>
    <s v="Ensacado"/>
    <x v="2"/>
    <n v="0"/>
    <s v="F. MALAGA"/>
    <s v="A"/>
    <d v="1899-12-30T00:02:28"/>
    <d v="1899-12-30T00:02:28"/>
    <s v="OK"/>
    <m/>
    <m/>
    <d v="1899-12-30T00:00:00"/>
    <d v="1899-12-30T00:18:52"/>
    <n v="5"/>
    <n v="-1.7129629629599741E-3"/>
    <n v="18.866666666663967"/>
    <n v="8"/>
    <s v="Si"/>
  </r>
  <r>
    <s v="CSMA"/>
    <s v="2025011226"/>
    <x v="0"/>
    <s v="ER0013BBX"/>
    <s v="E4483KKV"/>
    <d v="2025-03-20T00:00:00"/>
    <m/>
    <s v="3264"/>
    <x v="36"/>
    <s v="PA"/>
    <s v="S1"/>
    <m/>
    <d v="2025-03-20T00:00:00"/>
    <d v="1899-12-30T08:40:14"/>
    <d v="2025-03-20T00:00:00"/>
    <d v="1899-12-30T08:37:46"/>
    <d v="2025-03-20T00:00:00"/>
    <d v="1899-12-30T09:04:56"/>
    <x v="0"/>
    <s v="RFCPI"/>
    <s v="7022045599"/>
    <s v="FBO"/>
    <d v="1899-12-30T00:29:38"/>
    <d v="1899-12-30T00:27:10"/>
    <d v="1899-12-30T00:02:28"/>
    <s v="Granel"/>
    <s v="E001"/>
    <x v="2"/>
    <d v="1899-12-30T00:24:42"/>
    <d v="1899-12-30T00:27:10"/>
    <n v="8"/>
    <x v="19"/>
    <x v="4"/>
    <x v="2"/>
    <n v="0"/>
    <n v="0"/>
    <s v="OK"/>
    <s v="Granel"/>
    <x v="2"/>
    <n v="0"/>
    <s v="F. MALAGA"/>
    <s v="A"/>
    <d v="1899-12-30T00:02:28"/>
    <d v="1899-12-30T00:02:28"/>
    <s v="OK"/>
    <m/>
    <m/>
    <d v="1899-12-30T00:00:00"/>
    <d v="1899-12-30T00:24:42"/>
    <n v="5"/>
    <n v="-1.7129629629599741E-3"/>
    <n v="24.700000000003222"/>
    <n v="9"/>
    <s v="Si"/>
  </r>
  <r>
    <s v="CSMA"/>
    <s v="2025011227"/>
    <x v="0"/>
    <s v="EJ02544R"/>
    <s v="E9533LGJ"/>
    <d v="2025-03-20T00:00:00"/>
    <m/>
    <s v="3283"/>
    <x v="37"/>
    <s v="PA"/>
    <s v="PA"/>
    <m/>
    <d v="2025-03-20T00:00:00"/>
    <d v="1899-12-30T08:46:28"/>
    <d v="2025-03-20T00:00:00"/>
    <d v="1899-12-30T08:44:00"/>
    <d v="2025-03-20T00:00:00"/>
    <d v="1899-12-30T09:08:46"/>
    <x v="0"/>
    <s v="RFCPI"/>
    <s v="7022045600"/>
    <s v="FBO"/>
    <d v="1899-12-30T00:27:14"/>
    <d v="1899-12-30T00:24:46"/>
    <d v="1899-12-30T00:02:28"/>
    <s v="Ensacado"/>
    <s v="E002"/>
    <x v="2"/>
    <d v="1899-12-30T00:22:18"/>
    <d v="1899-12-30T00:24:46"/>
    <n v="8"/>
    <x v="19"/>
    <x v="4"/>
    <x v="1"/>
    <n v="0"/>
    <n v="0"/>
    <s v="OK"/>
    <s v="Ensacado"/>
    <x v="2"/>
    <n v="0"/>
    <s v="F. MALAGA"/>
    <s v="A"/>
    <d v="1899-12-30T00:02:28"/>
    <d v="1899-12-30T00:02:28"/>
    <s v="OK"/>
    <m/>
    <m/>
    <d v="1899-12-30T00:00:00"/>
    <d v="1899-12-30T00:22:18"/>
    <n v="5"/>
    <n v="-1.7129629629600296E-3"/>
    <n v="22.29999999999837"/>
    <n v="9"/>
    <s v="Si"/>
  </r>
  <r>
    <s v="CSMA"/>
    <s v="2025011228"/>
    <x v="0"/>
    <s v="ER2705BBZ"/>
    <s v="E1459JJZ"/>
    <d v="2025-03-20T00:00:00"/>
    <m/>
    <s v="3269"/>
    <x v="35"/>
    <s v="PA"/>
    <s v="S2"/>
    <m/>
    <d v="2025-03-20T00:00:00"/>
    <d v="1899-12-30T08:49:13"/>
    <d v="2025-03-20T00:00:00"/>
    <d v="1899-12-30T08:46:45"/>
    <d v="2025-03-20T00:00:00"/>
    <d v="1899-12-30T09:12:22"/>
    <x v="0"/>
    <s v="RFCPI"/>
    <s v="7022045601"/>
    <s v="FBO"/>
    <d v="1899-12-30T00:28:05"/>
    <d v="1899-12-30T00:25:37"/>
    <d v="1899-12-30T00:02:28"/>
    <s v="Granel"/>
    <s v="E001"/>
    <x v="2"/>
    <d v="1899-12-30T00:23:09"/>
    <d v="1899-12-30T00:25:37"/>
    <n v="8"/>
    <x v="19"/>
    <x v="4"/>
    <x v="2"/>
    <n v="0"/>
    <n v="0"/>
    <s v="OK"/>
    <s v="Granel"/>
    <x v="2"/>
    <n v="0"/>
    <s v="F. MALAGA"/>
    <s v="A"/>
    <d v="1899-12-30T00:02:28"/>
    <d v="1899-12-30T00:02:28"/>
    <s v="OK"/>
    <m/>
    <m/>
    <d v="1899-12-30T00:00:00"/>
    <d v="1899-12-30T00:23:09"/>
    <n v="5"/>
    <n v="-1.7129629629599741E-3"/>
    <n v="23.150000000001619"/>
    <n v="9"/>
    <s v="Si"/>
  </r>
  <r>
    <s v="CSMA"/>
    <s v="2025011232"/>
    <x v="0"/>
    <s v="E8496DVG"/>
    <m/>
    <d v="2025-03-20T00:00:00"/>
    <m/>
    <s v="3283"/>
    <x v="37"/>
    <s v="PA"/>
    <s v="PA"/>
    <m/>
    <d v="2025-03-20T00:00:00"/>
    <d v="1899-12-30T09:07:31"/>
    <d v="2025-03-20T00:00:00"/>
    <d v="1899-12-30T09:05:04"/>
    <d v="2025-03-20T00:00:00"/>
    <d v="1899-12-30T09:20:11"/>
    <x v="0"/>
    <s v="RFCPI"/>
    <s v="7022045602"/>
    <s v="EXW"/>
    <d v="1899-12-30T00:17:34"/>
    <d v="1899-12-30T00:15:07"/>
    <d v="1899-12-30T00:02:27"/>
    <s v="Ensacado"/>
    <s v="E002"/>
    <x v="1"/>
    <d v="1899-12-30T00:12:40"/>
    <d v="1899-12-30T00:15:07"/>
    <n v="9"/>
    <x v="19"/>
    <x v="4"/>
    <x v="1"/>
    <n v="0"/>
    <n v="0"/>
    <s v="OK"/>
    <s v="Ensacado"/>
    <x v="2"/>
    <n v="0"/>
    <s v="F. MALAGA"/>
    <s v="A"/>
    <d v="1899-12-30T00:02:27"/>
    <d v="1899-12-30T00:02:27"/>
    <s v="OK"/>
    <m/>
    <m/>
    <d v="1899-12-30T00:00:00"/>
    <d v="1899-12-30T00:12:40"/>
    <n v="5"/>
    <n v="-1.701388888890043E-3"/>
    <n v="12.666666666657562"/>
    <n v="9"/>
    <s v="Si"/>
  </r>
  <r>
    <s v="CSMA"/>
    <s v="2025011240"/>
    <x v="0"/>
    <s v="ER4695BDR"/>
    <s v="E9461JBD"/>
    <d v="2025-03-20T00:00:00"/>
    <m/>
    <s v="3264"/>
    <x v="36"/>
    <s v="PA"/>
    <s v="S1"/>
    <m/>
    <d v="2025-03-20T00:00:00"/>
    <d v="1899-12-30T09:24:58"/>
    <d v="2025-03-20T00:00:00"/>
    <d v="1899-12-30T09:22:30"/>
    <d v="2025-03-20T00:00:00"/>
    <d v="1899-12-30T09:49:09"/>
    <x v="0"/>
    <s v="RFCPI"/>
    <s v="7022045603"/>
    <s v="EXW"/>
    <d v="1899-12-30T00:29:07"/>
    <d v="1899-12-30T00:26:39"/>
    <d v="1899-12-30T00:02:28"/>
    <s v="Granel"/>
    <s v="E001"/>
    <x v="1"/>
    <d v="1899-12-30T00:24:11"/>
    <d v="1899-12-30T00:26:39"/>
    <n v="9"/>
    <x v="19"/>
    <x v="4"/>
    <x v="2"/>
    <n v="0"/>
    <n v="0"/>
    <s v="OK"/>
    <s v="Granel"/>
    <x v="2"/>
    <n v="0"/>
    <s v="F. MALAGA"/>
    <s v="A"/>
    <d v="1899-12-30T00:02:28"/>
    <d v="1899-12-30T00:02:28"/>
    <s v="OK"/>
    <m/>
    <m/>
    <d v="1899-12-30T00:00:00"/>
    <d v="1899-12-30T00:24:11"/>
    <n v="5"/>
    <n v="-1.7129629629599741E-3"/>
    <n v="24.183333333331252"/>
    <n v="9"/>
    <s v="Si"/>
  </r>
  <r>
    <s v="CSMA"/>
    <s v="2025011239"/>
    <x v="0"/>
    <s v="ER8110BCC"/>
    <s v="E7844JTT"/>
    <d v="2025-03-20T00:00:00"/>
    <m/>
    <s v="3269"/>
    <x v="35"/>
    <s v="PA"/>
    <s v="S2"/>
    <m/>
    <d v="2025-03-20T00:00:00"/>
    <d v="1899-12-30T09:24:19"/>
    <d v="2025-03-20T00:00:00"/>
    <d v="1899-12-30T09:21:51"/>
    <d v="2025-03-20T00:00:00"/>
    <d v="1899-12-30T09:55:58"/>
    <x v="0"/>
    <s v="RFCPI"/>
    <s v="7022045604"/>
    <s v="FBO"/>
    <d v="1899-12-30T00:36:35"/>
    <d v="1899-12-30T00:34:07"/>
    <d v="1899-12-30T00:02:28"/>
    <s v="Granel"/>
    <s v="E001"/>
    <x v="2"/>
    <d v="1899-12-30T00:31:39"/>
    <d v="1899-12-30T00:34:07"/>
    <n v="9"/>
    <x v="19"/>
    <x v="4"/>
    <x v="2"/>
    <n v="0"/>
    <n v="0"/>
    <s v="OK"/>
    <s v="Granel"/>
    <x v="2"/>
    <n v="0"/>
    <s v="F. MALAGA"/>
    <s v="A"/>
    <d v="1899-12-30T00:02:28"/>
    <d v="1899-12-30T00:02:28"/>
    <s v="OK"/>
    <m/>
    <m/>
    <d v="1899-12-30T00:00:00"/>
    <d v="1899-12-30T00:31:39"/>
    <n v="5"/>
    <n v="-1.7129629629600296E-3"/>
    <n v="31.650000000004788"/>
    <n v="9"/>
    <s v="Si"/>
  </r>
  <r>
    <s v="CSMA"/>
    <s v="2025011242"/>
    <x v="0"/>
    <s v="ER0229BBR"/>
    <s v="E0631LTH"/>
    <d v="2025-03-20T00:00:00"/>
    <m/>
    <s v="3264"/>
    <x v="36"/>
    <s v="PA"/>
    <s v="S1"/>
    <m/>
    <d v="2025-03-20T00:00:00"/>
    <d v="1899-12-30T09:25:57"/>
    <d v="2025-03-20T00:00:00"/>
    <d v="1899-12-30T09:23:28"/>
    <d v="2025-03-20T00:00:00"/>
    <d v="1899-12-30T10:02:20"/>
    <x v="0"/>
    <s v="RFCPI"/>
    <s v="7022045606"/>
    <s v="FBO"/>
    <d v="1899-12-30T00:41:21"/>
    <d v="1899-12-30T00:38:52"/>
    <d v="1899-12-30T00:02:29"/>
    <s v="Granel"/>
    <s v="E001"/>
    <x v="2"/>
    <d v="1899-12-30T00:36:23"/>
    <d v="1899-12-30T00:38:52"/>
    <n v="9"/>
    <x v="19"/>
    <x v="4"/>
    <x v="2"/>
    <n v="0"/>
    <n v="0"/>
    <s v="OK"/>
    <s v="Granel"/>
    <x v="2"/>
    <n v="0"/>
    <s v="F. MALAGA"/>
    <s v="A"/>
    <d v="1899-12-30T00:02:29"/>
    <d v="1899-12-30T00:02:29"/>
    <s v="OK"/>
    <m/>
    <m/>
    <d v="1899-12-30T00:00:00"/>
    <d v="1899-12-30T00:36:23"/>
    <n v="5"/>
    <n v="-1.7245370370300162E-3"/>
    <n v="36.383333333342428"/>
    <n v="10"/>
    <s v="Si"/>
  </r>
  <r>
    <s v="CSMA"/>
    <s v="2025011243"/>
    <x v="0"/>
    <s v="ER7726BBG"/>
    <s v="E8998KYN"/>
    <d v="2025-03-20T00:00:00"/>
    <m/>
    <s v="3264"/>
    <x v="36"/>
    <s v="PA"/>
    <s v="S1"/>
    <m/>
    <d v="2025-03-20T00:00:00"/>
    <d v="1899-12-30T09:41:33"/>
    <d v="2025-03-20T00:00:00"/>
    <d v="1899-12-30T09:39:04"/>
    <d v="2025-03-20T00:00:00"/>
    <d v="1899-12-30T10:05:58"/>
    <x v="0"/>
    <s v="RFCPI"/>
    <s v="7022045607"/>
    <s v="EXW"/>
    <d v="1899-12-30T00:29:23"/>
    <d v="1899-12-30T00:26:54"/>
    <d v="1899-12-30T00:02:29"/>
    <s v="Granel"/>
    <s v="E001"/>
    <x v="1"/>
    <d v="1899-12-30T00:24:25"/>
    <d v="1899-12-30T00:26:54"/>
    <n v="9"/>
    <x v="19"/>
    <x v="4"/>
    <x v="2"/>
    <n v="0"/>
    <n v="0"/>
    <s v="OK"/>
    <s v="Granel"/>
    <x v="2"/>
    <n v="0"/>
    <s v="F. MALAGA"/>
    <s v="A"/>
    <d v="1899-12-30T00:02:29"/>
    <d v="1899-12-30T00:02:29"/>
    <s v="OK"/>
    <m/>
    <m/>
    <d v="1899-12-30T00:00:00"/>
    <d v="1899-12-30T00:24:25"/>
    <n v="5"/>
    <n v="-1.7245370370400082E-3"/>
    <n v="24.41666666666875"/>
    <n v="10"/>
    <s v="Si"/>
  </r>
  <r>
    <s v="CSMA"/>
    <s v="2025011245"/>
    <x v="0"/>
    <s v="EB10320R"/>
    <s v="E4291FWJ"/>
    <d v="2025-03-20T00:00:00"/>
    <m/>
    <s v="3269"/>
    <x v="35"/>
    <s v="PA"/>
    <s v="S2"/>
    <m/>
    <d v="2025-03-20T00:00:00"/>
    <d v="1899-12-30T09:44:59"/>
    <d v="2025-03-20T00:00:00"/>
    <d v="1899-12-30T09:42:32"/>
    <d v="2025-03-20T00:00:00"/>
    <d v="1899-12-30T10:10:45"/>
    <x v="0"/>
    <s v="RFCPI"/>
    <s v="7022045608"/>
    <s v="FBO"/>
    <d v="1899-12-30T00:30:40"/>
    <d v="1899-12-30T00:28:13"/>
    <d v="1899-12-30T00:02:27"/>
    <s v="Granel"/>
    <s v="E001"/>
    <x v="2"/>
    <d v="1899-12-30T00:25:46"/>
    <d v="1899-12-30T00:28:13"/>
    <n v="9"/>
    <x v="19"/>
    <x v="4"/>
    <x v="2"/>
    <n v="0"/>
    <n v="0"/>
    <s v="OK"/>
    <s v="Granel"/>
    <x v="2"/>
    <n v="0"/>
    <s v="F. MALAGA"/>
    <s v="A"/>
    <d v="1899-12-30T00:02:27"/>
    <d v="1899-12-30T00:02:27"/>
    <s v="OK"/>
    <m/>
    <m/>
    <d v="1899-12-30T00:00:00"/>
    <d v="1899-12-30T00:25:46"/>
    <n v="5"/>
    <n v="-1.7013888888899875E-3"/>
    <n v="25.766666666654412"/>
    <n v="10"/>
    <s v="Si"/>
  </r>
  <r>
    <s v="CSMA"/>
    <s v="2025011244"/>
    <x v="0"/>
    <s v="ER1055BBH"/>
    <s v="E0721JRZ"/>
    <d v="2025-03-20T00:00:00"/>
    <m/>
    <s v="3264"/>
    <x v="36"/>
    <s v="PA"/>
    <s v="S1"/>
    <m/>
    <d v="2025-03-20T00:00:00"/>
    <d v="1899-12-30T09:42:55"/>
    <d v="2025-03-20T00:00:00"/>
    <d v="1899-12-30T09:40:26"/>
    <d v="2025-03-20T00:00:00"/>
    <d v="1899-12-30T10:12:07"/>
    <x v="0"/>
    <s v="RFCPI"/>
    <s v="7022045609"/>
    <s v="FBO"/>
    <d v="1899-12-30T00:34:10"/>
    <d v="1899-12-30T00:31:41"/>
    <d v="1899-12-30T00:02:29"/>
    <s v="Granel"/>
    <s v="E001"/>
    <x v="2"/>
    <d v="1899-12-30T00:29:12"/>
    <d v="1899-12-30T00:31:41"/>
    <n v="9"/>
    <x v="19"/>
    <x v="4"/>
    <x v="2"/>
    <n v="0"/>
    <n v="0"/>
    <s v="OK"/>
    <s v="Granel"/>
    <x v="2"/>
    <n v="0"/>
    <s v="F. MALAGA"/>
    <s v="A"/>
    <d v="1899-12-30T00:02:29"/>
    <d v="1899-12-30T00:02:29"/>
    <s v="OK"/>
    <m/>
    <m/>
    <d v="1899-12-30T00:00:00"/>
    <d v="1899-12-30T00:29:12"/>
    <n v="5"/>
    <n v="-1.7245370370399526E-3"/>
    <n v="29.200000000003204"/>
    <n v="10"/>
    <s v="Si"/>
  </r>
  <r>
    <s v="CSMA"/>
    <s v="2025011246"/>
    <x v="0"/>
    <s v="ER0208BBV"/>
    <s v="E3093FMF"/>
    <d v="2025-03-20T00:00:00"/>
    <m/>
    <s v="3269"/>
    <x v="35"/>
    <s v="PA"/>
    <s v="S2"/>
    <m/>
    <d v="2025-03-20T00:00:00"/>
    <d v="1899-12-30T09:57:21"/>
    <d v="2025-03-20T00:00:00"/>
    <d v="1899-12-30T09:54:54"/>
    <d v="2025-03-20T00:00:00"/>
    <d v="1899-12-30T10:25:49"/>
    <x v="0"/>
    <s v="RFCPI"/>
    <s v="7022045612"/>
    <s v="FBO"/>
    <d v="1899-12-30T00:33:22"/>
    <d v="1899-12-30T00:30:55"/>
    <d v="1899-12-30T00:02:27"/>
    <s v="Granel"/>
    <s v="E001"/>
    <x v="2"/>
    <d v="1899-12-30T00:28:28"/>
    <d v="1899-12-30T00:30:55"/>
    <n v="9"/>
    <x v="19"/>
    <x v="4"/>
    <x v="2"/>
    <n v="0"/>
    <n v="0"/>
    <s v="OK"/>
    <s v="Granel"/>
    <x v="2"/>
    <n v="0"/>
    <s v="F. MALAGA"/>
    <s v="A"/>
    <d v="1899-12-30T00:02:27"/>
    <d v="1899-12-30T00:02:27"/>
    <s v="OK"/>
    <m/>
    <m/>
    <d v="1899-12-30T00:00:00"/>
    <d v="1899-12-30T00:28:28"/>
    <n v="5"/>
    <n v="-1.7013888888899875E-3"/>
    <n v="28.466666666668825"/>
    <n v="10"/>
    <s v="Si"/>
  </r>
  <r>
    <s v="CSMA"/>
    <s v="2025011248"/>
    <x v="0"/>
    <s v="EVA01465R"/>
    <s v="E6469JZW"/>
    <d v="2025-03-20T00:00:00"/>
    <m/>
    <s v="3269"/>
    <x v="35"/>
    <s v="PA"/>
    <s v="S2"/>
    <m/>
    <d v="2025-03-20T00:00:00"/>
    <d v="1899-12-30T10:02:36"/>
    <d v="2025-03-20T00:00:00"/>
    <d v="1899-12-30T10:00:09"/>
    <d v="2025-03-20T00:00:00"/>
    <d v="1899-12-30T10:37:02"/>
    <x v="0"/>
    <s v="RFCPI"/>
    <s v="7022045613"/>
    <s v="FBO"/>
    <d v="1899-12-30T00:39:20"/>
    <d v="1899-12-30T00:36:53"/>
    <d v="1899-12-30T00:02:27"/>
    <s v="Granel"/>
    <s v="E001"/>
    <x v="2"/>
    <d v="1899-12-30T00:34:26"/>
    <d v="1899-12-30T00:36:53"/>
    <n v="10"/>
    <x v="19"/>
    <x v="4"/>
    <x v="2"/>
    <n v="0"/>
    <n v="0"/>
    <s v="OK"/>
    <s v="Granel"/>
    <x v="2"/>
    <n v="0"/>
    <s v="F. MALAGA"/>
    <s v="A"/>
    <d v="1899-12-30T00:02:27"/>
    <d v="1899-12-30T00:02:27"/>
    <s v="OK"/>
    <m/>
    <m/>
    <d v="1899-12-30T00:00:00"/>
    <d v="1899-12-30T00:34:26"/>
    <n v="5"/>
    <n v="-1.701388888890043E-3"/>
    <n v="34.433333333337572"/>
    <n v="10"/>
    <s v="Si"/>
  </r>
  <r>
    <s v="CSMA"/>
    <s v="2025011250"/>
    <x v="0"/>
    <s v="ER3673BBX"/>
    <s v="E1228KBR"/>
    <d v="2025-03-20T00:00:00"/>
    <m/>
    <s v="3260"/>
    <x v="41"/>
    <s v="PA"/>
    <s v="S8"/>
    <m/>
    <d v="2025-03-20T00:00:00"/>
    <d v="1899-12-30T10:06:31"/>
    <d v="2025-03-20T00:00:00"/>
    <d v="1899-12-30T10:04:04"/>
    <d v="2025-03-20T00:00:00"/>
    <d v="1899-12-30T10:37:47"/>
    <x v="0"/>
    <s v="RFCPI"/>
    <s v="7022045614"/>
    <s v="EXW"/>
    <d v="1899-12-30T00:36:10"/>
    <d v="1899-12-30T00:33:43"/>
    <d v="1899-12-30T00:02:27"/>
    <s v="Granel"/>
    <s v="E001"/>
    <x v="1"/>
    <d v="1899-12-30T00:31:16"/>
    <d v="1899-12-30T00:33:43"/>
    <n v="10"/>
    <x v="19"/>
    <x v="4"/>
    <x v="2"/>
    <n v="0"/>
    <n v="0"/>
    <s v="OK"/>
    <s v="Granel"/>
    <x v="2"/>
    <n v="0"/>
    <s v="F. MALAGA"/>
    <s v="A"/>
    <d v="1899-12-30T00:02:27"/>
    <d v="1899-12-30T00:02:27"/>
    <s v="OK"/>
    <m/>
    <m/>
    <d v="1899-12-30T00:00:00"/>
    <d v="1899-12-30T00:31:16"/>
    <n v="5"/>
    <n v="-1.7013888888899875E-3"/>
    <n v="31.266666666662388"/>
    <n v="10"/>
    <s v="Si"/>
  </r>
  <r>
    <s v="CSMA"/>
    <s v="2025011247"/>
    <x v="0"/>
    <s v="ER4619BBY"/>
    <s v="E8822FFZ"/>
    <d v="2025-03-20T00:00:00"/>
    <m/>
    <s v="3269"/>
    <x v="35"/>
    <s v="PA"/>
    <s v="S2"/>
    <m/>
    <d v="2025-03-20T00:00:00"/>
    <d v="1899-12-30T10:02:09"/>
    <d v="2025-03-20T00:00:00"/>
    <d v="1899-12-30T09:59:42"/>
    <d v="2025-03-20T00:00:00"/>
    <d v="1899-12-30T10:42:53"/>
    <x v="0"/>
    <s v="RFCPI"/>
    <s v="7022045615"/>
    <s v="FBO"/>
    <d v="1899-12-30T00:45:38"/>
    <d v="1899-12-30T00:43:11"/>
    <d v="1899-12-30T00:02:27"/>
    <s v="Granel"/>
    <s v="E001"/>
    <x v="2"/>
    <d v="1899-12-30T00:40:44"/>
    <d v="1899-12-30T00:43:11"/>
    <n v="10"/>
    <x v="19"/>
    <x v="4"/>
    <x v="2"/>
    <n v="0"/>
    <n v="0"/>
    <s v="OK"/>
    <s v="Granel"/>
    <x v="2"/>
    <n v="0"/>
    <s v="F. MALAGA"/>
    <s v="A"/>
    <d v="1899-12-30T00:02:27"/>
    <d v="1899-12-30T00:02:27"/>
    <s v="OK"/>
    <m/>
    <m/>
    <d v="1899-12-30T00:00:00"/>
    <d v="1899-12-30T00:40:44"/>
    <n v="5"/>
    <n v="-1.7013888888899875E-3"/>
    <n v="40.733333333337598"/>
    <n v="10"/>
    <s v="Si"/>
  </r>
  <r>
    <s v="CSMA"/>
    <s v="2025011256"/>
    <x v="0"/>
    <s v="ER9004BBK"/>
    <s v="E3936LXW"/>
    <d v="2025-03-20T00:00:00"/>
    <m/>
    <s v="3269"/>
    <x v="35"/>
    <s v="PA"/>
    <s v="S2"/>
    <m/>
    <d v="2025-03-20T00:00:00"/>
    <d v="1899-12-30T10:20:56"/>
    <d v="2025-03-20T00:00:00"/>
    <d v="1899-12-30T10:18:28"/>
    <d v="2025-03-20T00:00:00"/>
    <d v="1899-12-30T10:44:45"/>
    <x v="0"/>
    <s v="RFCPI"/>
    <s v="7022045616"/>
    <s v="FBO"/>
    <d v="1899-12-30T00:28:45"/>
    <d v="1899-12-30T00:26:17"/>
    <d v="1899-12-30T00:02:28"/>
    <s v="Granel"/>
    <s v="E001"/>
    <x v="2"/>
    <d v="1899-12-30T00:23:49"/>
    <d v="1899-12-30T00:26:17"/>
    <n v="10"/>
    <x v="19"/>
    <x v="4"/>
    <x v="2"/>
    <n v="0"/>
    <n v="0"/>
    <s v="OK"/>
    <s v="Granel"/>
    <x v="2"/>
    <n v="0"/>
    <s v="F. MALAGA"/>
    <s v="A"/>
    <d v="1899-12-30T00:02:28"/>
    <d v="1899-12-30T00:02:28"/>
    <s v="OK"/>
    <m/>
    <m/>
    <d v="1899-12-30T00:00:00"/>
    <d v="1899-12-30T00:23:49"/>
    <n v="5"/>
    <n v="-1.7129629629599741E-3"/>
    <n v="23.816666666678408"/>
    <n v="10"/>
    <s v="Si"/>
  </r>
  <r>
    <s v="CSMA"/>
    <s v="2025011253"/>
    <x v="0"/>
    <s v="EVA01741R"/>
    <s v="E5813KFK"/>
    <d v="2025-03-20T00:00:00"/>
    <m/>
    <s v="3264"/>
    <x v="36"/>
    <s v="PA"/>
    <s v="S1"/>
    <m/>
    <d v="2025-03-20T00:00:00"/>
    <d v="1899-12-30T10:15:57"/>
    <d v="2025-03-20T00:00:00"/>
    <d v="1899-12-30T10:13:30"/>
    <d v="2025-03-20T00:00:00"/>
    <d v="1899-12-30T10:47:43"/>
    <x v="0"/>
    <s v="RFCPI"/>
    <s v="7022045617"/>
    <s v="FBO"/>
    <d v="1899-12-30T00:36:40"/>
    <d v="1899-12-30T00:34:13"/>
    <d v="1899-12-30T00:02:27"/>
    <s v="Granel"/>
    <s v="E001"/>
    <x v="2"/>
    <d v="1899-12-30T00:31:46"/>
    <d v="1899-12-30T00:34:13"/>
    <n v="10"/>
    <x v="19"/>
    <x v="4"/>
    <x v="2"/>
    <n v="0"/>
    <n v="0"/>
    <s v="OK"/>
    <s v="Granel"/>
    <x v="2"/>
    <n v="0"/>
    <s v="F. MALAGA"/>
    <s v="A"/>
    <d v="1899-12-30T00:02:27"/>
    <d v="1899-12-30T00:02:27"/>
    <s v="OK"/>
    <m/>
    <m/>
    <d v="1899-12-30T00:00:00"/>
    <d v="1899-12-30T00:31:46"/>
    <n v="5"/>
    <n v="-1.701388888890043E-3"/>
    <n v="31.766666666659187"/>
    <n v="10"/>
    <s v="Si"/>
  </r>
  <r>
    <s v="CSMA"/>
    <s v="2025011252"/>
    <x v="0"/>
    <s v="ER8271BBD"/>
    <s v="E2291HBT"/>
    <d v="2025-03-20T00:00:00"/>
    <m/>
    <s v="3264"/>
    <x v="36"/>
    <s v="PA"/>
    <s v="S1"/>
    <m/>
    <d v="2025-03-20T00:00:00"/>
    <d v="1899-12-30T10:12:15"/>
    <d v="2025-03-20T00:00:00"/>
    <d v="1899-12-30T10:09:47"/>
    <d v="2025-03-20T00:00:00"/>
    <d v="1899-12-30T10:55:46"/>
    <x v="0"/>
    <s v="RFCPI"/>
    <s v="7022045618"/>
    <s v="FBO"/>
    <d v="1899-12-30T00:48:27"/>
    <d v="1899-12-30T00:45:59"/>
    <d v="1899-12-30T00:02:28"/>
    <s v="Granel"/>
    <s v="E001"/>
    <x v="2"/>
    <d v="1899-12-30T00:43:31"/>
    <d v="1899-12-30T00:45:59"/>
    <n v="10"/>
    <x v="19"/>
    <x v="4"/>
    <x v="2"/>
    <n v="0"/>
    <n v="0"/>
    <s v="OK"/>
    <s v="Granel"/>
    <x v="2"/>
    <n v="0"/>
    <s v="F. MALAGA"/>
    <s v="A"/>
    <d v="1899-12-30T00:02:28"/>
    <d v="1899-12-30T00:02:28"/>
    <s v="OK"/>
    <m/>
    <m/>
    <d v="1899-12-30T00:00:00"/>
    <d v="1899-12-30T00:43:31"/>
    <n v="5"/>
    <n v="-1.7129629629600296E-3"/>
    <n v="43.516666666670375"/>
    <n v="10"/>
    <s v="Si"/>
  </r>
  <r>
    <s v="CSMA"/>
    <s v="2025011255"/>
    <x v="0"/>
    <s v="ER7400BBF"/>
    <s v="E8916KGF"/>
    <d v="2025-03-20T00:00:00"/>
    <m/>
    <s v="3264"/>
    <x v="36"/>
    <s v="PA"/>
    <s v="S1"/>
    <m/>
    <d v="2025-03-20T00:00:00"/>
    <d v="1899-12-30T10:17:40"/>
    <d v="2025-03-20T00:00:00"/>
    <d v="1899-12-30T10:15:12"/>
    <d v="2025-03-20T00:00:00"/>
    <d v="1899-12-30T10:56:30"/>
    <x v="0"/>
    <s v="RFCPI"/>
    <s v="7022045619"/>
    <s v="FBO"/>
    <d v="1899-12-30T00:43:46"/>
    <d v="1899-12-30T00:41:18"/>
    <d v="1899-12-30T00:02:28"/>
    <s v="Granel"/>
    <s v="E001"/>
    <x v="2"/>
    <d v="1899-12-30T00:38:50"/>
    <d v="1899-12-30T00:41:18"/>
    <n v="10"/>
    <x v="19"/>
    <x v="4"/>
    <x v="2"/>
    <n v="0"/>
    <n v="0"/>
    <s v="OK"/>
    <s v="Granel"/>
    <x v="2"/>
    <n v="0"/>
    <s v="F. MALAGA"/>
    <s v="A"/>
    <d v="1899-12-30T00:02:28"/>
    <d v="1899-12-30T00:02:28"/>
    <s v="OK"/>
    <m/>
    <m/>
    <d v="1899-12-30T00:00:00"/>
    <d v="1899-12-30T00:38:50"/>
    <n v="5"/>
    <n v="-1.7129629629700216E-3"/>
    <n v="38.833333333329541"/>
    <n v="10"/>
    <s v="Si"/>
  </r>
  <r>
    <s v="CSMA"/>
    <s v="2025011251"/>
    <x v="0"/>
    <s v="ER7252BBV"/>
    <s v="E3178LFN"/>
    <d v="2025-03-20T00:00:00"/>
    <m/>
    <s v="3260"/>
    <x v="41"/>
    <s v="PA"/>
    <s v="S8"/>
    <m/>
    <d v="2025-03-20T00:00:00"/>
    <d v="1899-12-30T10:10:05"/>
    <d v="2025-03-20T00:00:00"/>
    <d v="1899-12-30T10:07:37"/>
    <d v="2025-03-20T00:00:00"/>
    <d v="1899-12-30T10:58:37"/>
    <x v="0"/>
    <s v="RFCPI"/>
    <s v="7022045620"/>
    <s v="EXW"/>
    <d v="1899-12-30T00:53:28"/>
    <d v="1899-12-30T00:51:00"/>
    <d v="1899-12-30T00:02:28"/>
    <s v="Granel"/>
    <s v="E001"/>
    <x v="1"/>
    <d v="1899-12-30T00:48:32"/>
    <d v="1899-12-30T00:51:00"/>
    <n v="10"/>
    <x v="19"/>
    <x v="4"/>
    <x v="2"/>
    <n v="0"/>
    <n v="0"/>
    <s v="OK"/>
    <s v="Granel"/>
    <x v="2"/>
    <n v="0"/>
    <s v="F. MALAGA"/>
    <s v="B"/>
    <d v="1899-12-30T00:02:28"/>
    <d v="1899-12-30T00:02:28"/>
    <s v="OK"/>
    <m/>
    <m/>
    <d v="1899-12-30T00:00:00"/>
    <d v="1899-12-30T00:48:32"/>
    <n v="5"/>
    <n v="-1.7129629629600296E-3"/>
    <n v="48.533333333342327"/>
    <n v="10"/>
    <s v="No"/>
  </r>
  <r>
    <s v="CSMA"/>
    <s v="2025011257"/>
    <x v="0"/>
    <s v="ER4533BBP"/>
    <s v="E5811MHB"/>
    <d v="2025-03-20T00:00:00"/>
    <m/>
    <s v="3264"/>
    <x v="36"/>
    <s v="PA"/>
    <s v="S1"/>
    <m/>
    <d v="2025-03-20T00:00:00"/>
    <d v="1899-12-30T10:21:59"/>
    <d v="2025-03-20T00:00:00"/>
    <d v="1899-12-30T10:19:31"/>
    <d v="2025-03-20T00:00:00"/>
    <d v="1899-12-30T11:02:34"/>
    <x v="0"/>
    <s v="RFCPI"/>
    <s v="7022045621"/>
    <s v="FBO"/>
    <d v="1899-12-30T00:45:31"/>
    <d v="1899-12-30T00:43:03"/>
    <d v="1899-12-30T00:02:28"/>
    <s v="Granel"/>
    <s v="E001"/>
    <x v="2"/>
    <d v="1899-12-30T00:40:35"/>
    <d v="1899-12-30T00:43:03"/>
    <n v="10"/>
    <x v="19"/>
    <x v="4"/>
    <x v="2"/>
    <n v="0"/>
    <n v="0"/>
    <s v="OK"/>
    <s v="Granel"/>
    <x v="2"/>
    <n v="0"/>
    <s v="F. MALAGA"/>
    <s v="A"/>
    <d v="1899-12-30T00:02:28"/>
    <d v="1899-12-30T00:02:28"/>
    <s v="OK"/>
    <m/>
    <m/>
    <d v="1899-12-30T00:00:00"/>
    <d v="1899-12-30T00:40:35"/>
    <n v="5"/>
    <n v="-1.7129629629599741E-3"/>
    <n v="40.583333333332853"/>
    <n v="11"/>
    <s v="Si"/>
  </r>
  <r>
    <s v="CSMA"/>
    <s v="2025011259"/>
    <x v="0"/>
    <s v="ER5878BCD"/>
    <s v="E6372HZN"/>
    <d v="2025-03-20T00:00:00"/>
    <m/>
    <s v="3269"/>
    <x v="35"/>
    <s v="PA"/>
    <s v="S2"/>
    <m/>
    <d v="2025-03-20T00:00:00"/>
    <d v="1899-12-30T10:38:34"/>
    <d v="2025-03-20T00:00:00"/>
    <d v="1899-12-30T10:36:06"/>
    <d v="2025-03-20T00:00:00"/>
    <d v="1899-12-30T11:07:47"/>
    <x v="0"/>
    <s v="RFCPI"/>
    <s v="7022045622"/>
    <s v="FBO"/>
    <d v="1899-12-30T00:34:09"/>
    <d v="1899-12-30T00:31:41"/>
    <d v="1899-12-30T00:02:28"/>
    <s v="Granel"/>
    <s v="E001"/>
    <x v="2"/>
    <d v="1899-12-30T00:29:13"/>
    <d v="1899-12-30T00:31:41"/>
    <n v="10"/>
    <x v="19"/>
    <x v="4"/>
    <x v="2"/>
    <n v="0"/>
    <n v="0"/>
    <s v="OK"/>
    <s v="Granel"/>
    <x v="2"/>
    <n v="0"/>
    <s v="F. MALAGA"/>
    <s v="A"/>
    <d v="1899-12-30T00:02:28"/>
    <d v="1899-12-30T00:02:28"/>
    <s v="OK"/>
    <m/>
    <m/>
    <d v="1899-12-30T00:00:00"/>
    <d v="1899-12-30T00:29:13"/>
    <n v="5"/>
    <n v="-1.7129629629600296E-3"/>
    <n v="29.216666666678375"/>
    <n v="11"/>
    <s v="Si"/>
  </r>
  <r>
    <s v="CSMA"/>
    <s v="2025011258"/>
    <x v="0"/>
    <s v="ER3243BBL"/>
    <s v="E5164KRK"/>
    <d v="2025-03-20T00:00:00"/>
    <m/>
    <s v="3269"/>
    <x v="35"/>
    <s v="PA"/>
    <s v="S2"/>
    <m/>
    <d v="2025-03-20T00:00:00"/>
    <d v="1899-12-30T10:38:06"/>
    <d v="2025-03-20T00:00:00"/>
    <d v="1899-12-30T10:36:08"/>
    <d v="2025-03-20T00:00:00"/>
    <d v="1899-12-30T11:10:13"/>
    <x v="227"/>
    <s v="JSANTOSL"/>
    <s v="7022045623"/>
    <s v="EXW"/>
    <d v="1899-12-30T00:36:03"/>
    <d v="1899-12-30T00:34:05"/>
    <d v="1899-12-30T00:01:58"/>
    <s v="Granel"/>
    <s v="E001"/>
    <x v="1"/>
    <d v="1899-12-30T00:32:07"/>
    <d v="1899-12-30T00:34:05"/>
    <n v="10"/>
    <x v="19"/>
    <x v="4"/>
    <x v="2"/>
    <n v="0"/>
    <n v="0"/>
    <s v="OK"/>
    <s v="Granel"/>
    <x v="2"/>
    <n v="0"/>
    <s v="F. MALAGA"/>
    <s v="A"/>
    <d v="1899-12-30T00:01:58"/>
    <d v="1899-12-30T00:01:58"/>
    <s v="OK"/>
    <m/>
    <m/>
    <d v="1899-12-30T00:00:00"/>
    <d v="1899-12-30T00:32:07"/>
    <n v="5"/>
    <n v="-1.3657407407399735E-3"/>
    <n v="32.116666666665637"/>
    <n v="11"/>
    <s v="Si"/>
  </r>
  <r>
    <s v="CSMA"/>
    <s v="2025011264"/>
    <x v="0"/>
    <s v="ER0860BBM"/>
    <s v="E5730JVY"/>
    <d v="2025-03-20T00:00:00"/>
    <m/>
    <s v="3262"/>
    <x v="40"/>
    <s v="PA"/>
    <s v="S6"/>
    <m/>
    <d v="2025-03-20T00:00:00"/>
    <d v="1899-12-30T10:46:20"/>
    <d v="2025-03-20T00:00:00"/>
    <d v="1899-12-30T10:43:52"/>
    <d v="2025-03-20T00:00:00"/>
    <d v="1899-12-30T11:15:44"/>
    <x v="0"/>
    <s v="RFCPI"/>
    <s v="7022045624"/>
    <s v="FBO"/>
    <d v="1899-12-30T00:34:20"/>
    <d v="1899-12-30T00:31:52"/>
    <d v="1899-12-30T00:02:28"/>
    <s v="Granel"/>
    <s v="E001"/>
    <x v="2"/>
    <d v="1899-12-30T00:29:24"/>
    <d v="1899-12-30T00:31:52"/>
    <n v="10"/>
    <x v="19"/>
    <x v="4"/>
    <x v="2"/>
    <n v="0"/>
    <n v="0"/>
    <s v="OK"/>
    <s v="Granel"/>
    <x v="2"/>
    <n v="0"/>
    <s v="F. MALAGA"/>
    <s v="A"/>
    <d v="1899-12-30T00:02:28"/>
    <d v="1899-12-30T00:02:28"/>
    <s v="OK"/>
    <m/>
    <m/>
    <d v="1899-12-30T00:00:00"/>
    <d v="1899-12-30T00:29:24"/>
    <n v="5"/>
    <n v="-1.7129629629600296E-3"/>
    <n v="29.400000000004756"/>
    <n v="11"/>
    <s v="Si"/>
  </r>
  <r>
    <s v="CSMA"/>
    <s v="2025011260"/>
    <x v="0"/>
    <s v="ER8221BBJ"/>
    <s v="E3888GZR"/>
    <d v="2025-03-20T00:00:00"/>
    <m/>
    <s v="3269"/>
    <x v="35"/>
    <s v="PA"/>
    <s v="S2"/>
    <m/>
    <d v="2025-03-20T00:00:00"/>
    <d v="1899-12-30T10:39:35"/>
    <d v="2025-03-20T00:00:00"/>
    <d v="1899-12-30T10:37:07"/>
    <d v="2025-03-20T00:00:00"/>
    <d v="1899-12-30T11:19:04"/>
    <x v="0"/>
    <s v="RFCPI"/>
    <s v="7022045625"/>
    <s v="EXW"/>
    <d v="1899-12-30T00:44:25"/>
    <d v="1899-12-30T00:41:57"/>
    <d v="1899-12-30T00:02:28"/>
    <s v="Granel"/>
    <s v="E001"/>
    <x v="1"/>
    <d v="1899-12-30T00:39:29"/>
    <d v="1899-12-30T00:41:57"/>
    <n v="10"/>
    <x v="19"/>
    <x v="4"/>
    <x v="2"/>
    <n v="0"/>
    <n v="0"/>
    <s v="OK"/>
    <s v="Granel"/>
    <x v="2"/>
    <n v="0"/>
    <s v="F. MALAGA"/>
    <s v="A"/>
    <d v="1899-12-30T00:02:28"/>
    <d v="1899-12-30T00:02:28"/>
    <s v="OK"/>
    <m/>
    <m/>
    <d v="1899-12-30T00:00:00"/>
    <d v="1899-12-30T00:39:29"/>
    <n v="5"/>
    <n v="-1.7129629629600296E-3"/>
    <n v="39.483333333331167"/>
    <n v="11"/>
    <s v="Si"/>
  </r>
  <r>
    <s v="CSMA"/>
    <s v="2025011262"/>
    <x v="0"/>
    <s v="ER6007BBG"/>
    <s v="E4954KGF"/>
    <d v="2025-03-20T00:00:00"/>
    <m/>
    <s v="3264"/>
    <x v="36"/>
    <s v="PA"/>
    <s v="S1"/>
    <m/>
    <d v="2025-03-20T00:00:00"/>
    <d v="1899-12-30T10:44:40"/>
    <d v="2025-03-20T00:00:00"/>
    <d v="1899-12-30T10:42:12"/>
    <d v="2025-03-20T00:00:00"/>
    <d v="1899-12-30T11:25:57"/>
    <x v="0"/>
    <s v="RFCPI"/>
    <s v="7022045626"/>
    <s v="FBO"/>
    <d v="1899-12-30T00:46:13"/>
    <d v="1899-12-30T00:43:45"/>
    <d v="1899-12-30T00:02:28"/>
    <s v="Granel"/>
    <s v="E001"/>
    <x v="2"/>
    <d v="1899-12-30T00:41:17"/>
    <d v="1899-12-30T00:43:45"/>
    <n v="10"/>
    <x v="19"/>
    <x v="4"/>
    <x v="2"/>
    <n v="0"/>
    <n v="0"/>
    <s v="OK"/>
    <s v="Granel"/>
    <x v="2"/>
    <n v="0"/>
    <s v="F. MALAGA"/>
    <s v="A"/>
    <d v="1899-12-30T00:02:28"/>
    <d v="1899-12-30T00:02:28"/>
    <s v="OK"/>
    <m/>
    <m/>
    <d v="1899-12-30T00:00:00"/>
    <d v="1899-12-30T00:41:17"/>
    <n v="5"/>
    <n v="-1.7129629629700216E-3"/>
    <n v="41.283333333331207"/>
    <n v="11"/>
    <s v="Si"/>
  </r>
  <r>
    <s v="CSMA"/>
    <s v="2025011266"/>
    <x v="0"/>
    <s v="ER5877BCD"/>
    <s v="E9689JRL"/>
    <d v="2025-03-20T00:00:00"/>
    <m/>
    <s v="3269"/>
    <x v="35"/>
    <s v="PA"/>
    <s v="S2"/>
    <m/>
    <d v="2025-03-20T00:00:00"/>
    <d v="1899-12-30T10:53:15"/>
    <d v="2025-03-20T00:00:00"/>
    <d v="1899-12-30T10:50:47"/>
    <d v="2025-03-20T00:00:00"/>
    <d v="1899-12-30T11:28:52"/>
    <x v="0"/>
    <s v="RFCPI"/>
    <s v="7022045627"/>
    <s v="FBO"/>
    <d v="1899-12-30T00:40:33"/>
    <d v="1899-12-30T00:38:05"/>
    <d v="1899-12-30T00:02:28"/>
    <s v="Granel"/>
    <s v="E001"/>
    <x v="2"/>
    <d v="1899-12-30T00:35:37"/>
    <d v="1899-12-30T00:38:05"/>
    <n v="10"/>
    <x v="19"/>
    <x v="4"/>
    <x v="2"/>
    <n v="0"/>
    <n v="0"/>
    <s v="OK"/>
    <s v="Granel"/>
    <x v="2"/>
    <n v="0"/>
    <s v="F. MALAGA"/>
    <s v="A"/>
    <d v="1899-12-30T00:02:28"/>
    <d v="1899-12-30T00:02:28"/>
    <s v="OK"/>
    <m/>
    <m/>
    <d v="1899-12-30T00:00:00"/>
    <d v="1899-12-30T00:35:37"/>
    <n v="5"/>
    <n v="-1.7129629629599741E-3"/>
    <n v="35.616666666672018"/>
    <n v="11"/>
    <s v="Si"/>
  </r>
  <r>
    <s v="CSMA"/>
    <s v="2025011269"/>
    <x v="0"/>
    <s v="ER8141BBG"/>
    <s v="E5824JVY"/>
    <d v="2025-03-20T00:00:00"/>
    <m/>
    <s v="3264"/>
    <x v="36"/>
    <s v="PA"/>
    <s v="S1"/>
    <m/>
    <d v="2025-03-20T00:00:00"/>
    <d v="1899-12-30T10:57:52"/>
    <d v="2025-03-20T00:00:00"/>
    <d v="1899-12-30T10:55:25"/>
    <d v="2025-03-20T00:00:00"/>
    <d v="1899-12-30T11:40:50"/>
    <x v="0"/>
    <s v="RFCPI"/>
    <s v="7022045628"/>
    <s v="FBO"/>
    <d v="1899-12-30T00:47:52"/>
    <d v="1899-12-30T00:45:25"/>
    <d v="1899-12-30T00:02:27"/>
    <s v="Granel"/>
    <s v="E001"/>
    <x v="2"/>
    <d v="1899-12-30T00:42:58"/>
    <d v="1899-12-30T00:45:25"/>
    <n v="10"/>
    <x v="19"/>
    <x v="4"/>
    <x v="2"/>
    <n v="0"/>
    <n v="0"/>
    <s v="OK"/>
    <s v="Granel"/>
    <x v="2"/>
    <n v="0"/>
    <s v="F. MALAGA"/>
    <s v="A"/>
    <d v="1899-12-30T00:02:27"/>
    <d v="1899-12-30T00:02:27"/>
    <s v="OK"/>
    <m/>
    <m/>
    <d v="1899-12-30T00:00:00"/>
    <d v="1899-12-30T00:42:58"/>
    <n v="5"/>
    <n v="-1.7013888888899875E-3"/>
    <n v="42.966666666662377"/>
    <n v="11"/>
    <s v="Si"/>
  </r>
  <r>
    <s v="CSMA"/>
    <s v="2025011274"/>
    <x v="0"/>
    <s v="ER0936BBS"/>
    <s v="E1632JZF"/>
    <d v="2025-03-20T00:00:00"/>
    <m/>
    <s v="3269"/>
    <x v="35"/>
    <s v="PA"/>
    <s v="S2"/>
    <m/>
    <d v="2025-03-20T00:00:00"/>
    <d v="1899-12-30T11:17:01"/>
    <d v="2025-03-20T00:00:00"/>
    <d v="1899-12-30T11:14:33"/>
    <d v="2025-03-20T00:00:00"/>
    <d v="1899-12-30T11:42:18"/>
    <x v="0"/>
    <s v="RFCPI"/>
    <s v="7022045629"/>
    <s v="FBO"/>
    <d v="1899-12-30T00:30:13"/>
    <d v="1899-12-30T00:27:45"/>
    <d v="1899-12-30T00:02:28"/>
    <s v="Granel"/>
    <s v="E001"/>
    <x v="2"/>
    <d v="1899-12-30T00:25:17"/>
    <d v="1899-12-30T00:27:45"/>
    <n v="11"/>
    <x v="19"/>
    <x v="4"/>
    <x v="2"/>
    <n v="0"/>
    <n v="0"/>
    <s v="OK"/>
    <s v="Granel"/>
    <x v="2"/>
    <n v="0"/>
    <s v="F. MALAGA"/>
    <s v="A"/>
    <d v="1899-12-30T00:02:28"/>
    <d v="1899-12-30T00:02:28"/>
    <s v="OK"/>
    <m/>
    <m/>
    <d v="1899-12-30T00:00:00"/>
    <d v="1899-12-30T00:25:17"/>
    <n v="5"/>
    <n v="-1.7129629629599741E-3"/>
    <n v="25.283333333332862"/>
    <n v="11"/>
    <s v="Si"/>
  </r>
  <r>
    <s v="CSMA"/>
    <s v="2025011268"/>
    <x v="0"/>
    <s v="ER3254BBW"/>
    <s v="E4741HBW"/>
    <d v="2025-03-20T00:00:00"/>
    <m/>
    <s v="3269"/>
    <x v="35"/>
    <s v="PA"/>
    <s v="S2"/>
    <m/>
    <d v="2025-03-20T00:00:00"/>
    <d v="1899-12-30T10:56:29"/>
    <d v="2025-03-20T00:00:00"/>
    <d v="1899-12-30T10:54:02"/>
    <d v="2025-03-20T00:00:00"/>
    <d v="1899-12-30T11:47:04"/>
    <x v="0"/>
    <s v="RFCPI"/>
    <s v="7022045630"/>
    <s v="FBO"/>
    <d v="1899-12-30T00:55:29"/>
    <d v="1899-12-30T00:53:02"/>
    <d v="1899-12-30T00:02:27"/>
    <s v="Granel"/>
    <s v="E001"/>
    <x v="2"/>
    <d v="1899-12-30T00:50:35"/>
    <d v="1899-12-30T00:53:02"/>
    <n v="10"/>
    <x v="19"/>
    <x v="4"/>
    <x v="2"/>
    <n v="0"/>
    <n v="0"/>
    <s v="OK"/>
    <s v="Granel"/>
    <x v="2"/>
    <n v="0"/>
    <s v="F. MALAGA"/>
    <s v="B"/>
    <d v="1899-12-30T00:02:27"/>
    <d v="1899-12-30T00:02:27"/>
    <s v="OK"/>
    <m/>
    <m/>
    <d v="1899-12-30T00:00:00"/>
    <d v="1899-12-30T00:50:35"/>
    <n v="5"/>
    <n v="-1.7013888888899875E-3"/>
    <n v="50.583333333340811"/>
    <n v="11"/>
    <s v="No"/>
  </r>
  <r>
    <s v="CSMA"/>
    <s v="2025011265"/>
    <x v="0"/>
    <s v="ER0013BDS"/>
    <s v="E0598KCR"/>
    <d v="2025-03-20T00:00:00"/>
    <m/>
    <s v="3262"/>
    <x v="40"/>
    <s v="PA"/>
    <s v="S6"/>
    <m/>
    <d v="2025-03-20T00:00:00"/>
    <d v="1899-12-30T10:48:25"/>
    <d v="2025-03-20T00:00:00"/>
    <d v="1899-12-30T10:45:58"/>
    <d v="2025-03-20T00:00:00"/>
    <d v="1899-12-30T11:51:34"/>
    <x v="0"/>
    <s v="RFCPI"/>
    <s v="7022045631"/>
    <s v="EXW"/>
    <d v="1899-12-30T01:08:03"/>
    <d v="1899-12-30T01:05:36"/>
    <d v="1899-12-30T00:02:27"/>
    <s v="Granel"/>
    <s v="E001"/>
    <x v="1"/>
    <d v="1899-12-30T01:03:09"/>
    <d v="1899-12-30T01:05:36"/>
    <n v="10"/>
    <x v="19"/>
    <x v="4"/>
    <x v="2"/>
    <n v="0"/>
    <n v="0"/>
    <s v="OK"/>
    <s v="Granel"/>
    <x v="2"/>
    <n v="0"/>
    <s v="F. MALAGA"/>
    <s v="B"/>
    <d v="1899-12-30T00:02:27"/>
    <d v="1899-12-30T00:02:27"/>
    <s v="OK"/>
    <m/>
    <m/>
    <d v="1899-12-30T00:00:00"/>
    <d v="1899-12-30T01:03:09"/>
    <n v="5"/>
    <n v="-1.7013888888899875E-3"/>
    <n v="63.15000000000483"/>
    <n v="11"/>
    <s v="No"/>
  </r>
  <r>
    <s v="CSMA"/>
    <s v="2025011273"/>
    <x v="0"/>
    <s v="ER8349BDL"/>
    <s v="E9043KYN"/>
    <d v="2025-03-20T00:00:00"/>
    <m/>
    <s v="3264"/>
    <x v="36"/>
    <s v="PA"/>
    <s v="S1"/>
    <m/>
    <d v="2025-03-20T00:00:00"/>
    <d v="1899-12-30T11:16:49"/>
    <d v="2025-03-20T00:00:00"/>
    <d v="1899-12-30T11:14:24"/>
    <d v="2025-03-20T00:00:00"/>
    <d v="1899-12-30T11:56:55"/>
    <x v="0"/>
    <s v="RFCPI"/>
    <s v="7022045632"/>
    <s v="EXW"/>
    <d v="1899-12-30T00:44:56"/>
    <d v="1899-12-30T00:42:31"/>
    <d v="1899-12-30T00:02:25"/>
    <s v="Granel"/>
    <s v="E001"/>
    <x v="1"/>
    <d v="1899-12-30T00:40:06"/>
    <d v="1899-12-30T00:42:31"/>
    <n v="11"/>
    <x v="19"/>
    <x v="4"/>
    <x v="2"/>
    <n v="0"/>
    <n v="0"/>
    <s v="OK"/>
    <s v="Granel"/>
    <x v="2"/>
    <n v="0"/>
    <s v="F. MALAGA"/>
    <s v="A"/>
    <d v="1899-12-30T00:02:25"/>
    <d v="1899-12-30T00:02:25"/>
    <s v="OK"/>
    <m/>
    <m/>
    <d v="1899-12-30T00:00:00"/>
    <d v="1899-12-30T00:40:06"/>
    <n v="5"/>
    <n v="-1.6782407407400224E-3"/>
    <n v="40.100000000011143"/>
    <n v="11"/>
    <s v="Si"/>
  </r>
  <r>
    <s v="CSMA"/>
    <s v="2025011279"/>
    <x v="0"/>
    <s v="ER7726BBG"/>
    <s v="E8998KYN"/>
    <d v="2025-03-20T00:00:00"/>
    <m/>
    <s v="3264"/>
    <x v="36"/>
    <s v="PA"/>
    <s v="S1"/>
    <m/>
    <d v="2025-03-20T00:00:00"/>
    <d v="1899-12-30T11:38:55"/>
    <d v="2025-03-20T00:00:00"/>
    <d v="1899-12-30T11:36:20"/>
    <d v="2025-03-20T00:00:00"/>
    <d v="1899-12-30T12:06:42"/>
    <x v="0"/>
    <s v="RFCPI"/>
    <s v="7022045633"/>
    <s v="EXW"/>
    <d v="1899-12-30T00:32:57"/>
    <d v="1899-12-30T00:30:22"/>
    <d v="1899-12-30T00:02:35"/>
    <s v="Granel"/>
    <s v="E001"/>
    <x v="1"/>
    <d v="1899-12-30T00:27:47"/>
    <d v="1899-12-30T00:30:22"/>
    <n v="11"/>
    <x v="19"/>
    <x v="4"/>
    <x v="2"/>
    <n v="0"/>
    <n v="0"/>
    <s v="OK"/>
    <s v="Granel"/>
    <x v="2"/>
    <n v="0"/>
    <s v="F. MALAGA"/>
    <s v="A"/>
    <d v="1899-12-30T00:02:35"/>
    <d v="1899-12-30T00:02:35"/>
    <s v="OK"/>
    <m/>
    <m/>
    <d v="1899-12-30T00:00:00"/>
    <d v="1899-12-30T00:27:47"/>
    <n v="5"/>
    <n v="-1.7939814814900146E-3"/>
    <n v="27.783333333331093"/>
    <n v="12"/>
    <s v="Si"/>
  </r>
  <r>
    <s v="CSMA"/>
    <s v="2025011278"/>
    <x v="0"/>
    <s v="ER4247BBG"/>
    <s v="E2198KLY"/>
    <d v="2025-03-20T00:00:00"/>
    <m/>
    <s v="3283"/>
    <x v="37"/>
    <s v="PA"/>
    <s v="PA"/>
    <m/>
    <d v="2025-03-20T00:00:00"/>
    <d v="1899-12-30T11:38:21"/>
    <d v="2025-03-20T00:00:00"/>
    <d v="1899-12-30T11:35:47"/>
    <d v="2025-03-20T00:00:00"/>
    <d v="1899-12-30T12:09:34"/>
    <x v="0"/>
    <s v="RFCPI"/>
    <s v="7022045634"/>
    <s v="EXW"/>
    <d v="1899-12-30T00:36:21"/>
    <d v="1899-12-30T00:33:47"/>
    <d v="1899-12-30T00:02:34"/>
    <s v="Ensacado"/>
    <s v="E002"/>
    <x v="1"/>
    <d v="1899-12-30T00:31:13"/>
    <d v="1899-12-30T00:33:47"/>
    <n v="11"/>
    <x v="19"/>
    <x v="4"/>
    <x v="1"/>
    <n v="0"/>
    <n v="0"/>
    <s v="OK"/>
    <s v="Ensacado"/>
    <x v="2"/>
    <n v="0"/>
    <s v="F. MALAGA"/>
    <s v="A"/>
    <d v="1899-12-30T00:02:34"/>
    <d v="1899-12-30T00:02:34"/>
    <s v="OK"/>
    <m/>
    <m/>
    <d v="1899-12-30T00:00:00"/>
    <d v="1899-12-30T00:31:13"/>
    <n v="5"/>
    <n v="-1.7824074074099805E-3"/>
    <n v="31.216666666665578"/>
    <n v="12"/>
    <s v="Si"/>
  </r>
  <r>
    <s v="CSMA"/>
    <s v="2025011281"/>
    <x v="0"/>
    <s v="ER4758BBH"/>
    <s v="E7926JMH"/>
    <d v="2025-03-20T00:00:00"/>
    <m/>
    <s v="3264"/>
    <x v="36"/>
    <s v="PA"/>
    <s v="S1"/>
    <m/>
    <d v="2025-03-20T00:00:00"/>
    <d v="1899-12-30T11:40:33"/>
    <d v="2025-03-20T00:00:00"/>
    <d v="1899-12-30T11:37:58"/>
    <d v="2025-03-20T00:00:00"/>
    <d v="1899-12-30T12:12:27"/>
    <x v="0"/>
    <s v="RFCPI"/>
    <s v="7022045635"/>
    <s v="FBO"/>
    <d v="1899-12-30T00:37:04"/>
    <d v="1899-12-30T00:34:29"/>
    <d v="1899-12-30T00:02:35"/>
    <s v="Granel"/>
    <s v="E001"/>
    <x v="2"/>
    <d v="1899-12-30T00:31:54"/>
    <d v="1899-12-30T00:34:29"/>
    <n v="11"/>
    <x v="19"/>
    <x v="4"/>
    <x v="2"/>
    <n v="0"/>
    <n v="0"/>
    <s v="OK"/>
    <s v="Granel"/>
    <x v="2"/>
    <n v="0"/>
    <s v="F. MALAGA"/>
    <s v="A"/>
    <d v="1899-12-30T00:02:35"/>
    <d v="1899-12-30T00:02:35"/>
    <s v="OK"/>
    <m/>
    <m/>
    <d v="1899-12-30T00:00:00"/>
    <d v="1899-12-30T00:31:54"/>
    <n v="5"/>
    <n v="-1.7939814814900146E-3"/>
    <n v="31.89999999998884"/>
    <n v="12"/>
    <s v="Si"/>
  </r>
  <r>
    <s v="CSMA"/>
    <s v="2025011282"/>
    <x v="0"/>
    <s v="ER0898BBG"/>
    <s v="E2340KGX"/>
    <d v="2025-03-20T00:00:00"/>
    <m/>
    <s v="3262"/>
    <x v="40"/>
    <s v="PA"/>
    <s v="S6"/>
    <m/>
    <d v="2025-03-20T00:00:00"/>
    <d v="1899-12-30T11:43:50"/>
    <d v="2025-03-20T00:00:00"/>
    <d v="1899-12-30T11:41:16"/>
    <d v="2025-03-20T00:00:00"/>
    <d v="1899-12-30T12:15:53"/>
    <x v="0"/>
    <s v="RFCPI"/>
    <s v="7022045636"/>
    <s v="FBO"/>
    <d v="1899-12-30T00:37:11"/>
    <d v="1899-12-30T00:34:37"/>
    <d v="1899-12-30T00:02:34"/>
    <s v="Granel"/>
    <s v="E001"/>
    <x v="2"/>
    <d v="1899-12-30T00:32:03"/>
    <d v="1899-12-30T00:34:37"/>
    <n v="11"/>
    <x v="19"/>
    <x v="4"/>
    <x v="2"/>
    <n v="0"/>
    <n v="0"/>
    <s v="OK"/>
    <s v="Granel"/>
    <x v="2"/>
    <n v="0"/>
    <s v="F. MALAGA"/>
    <s v="A"/>
    <d v="1899-12-30T00:02:34"/>
    <d v="1899-12-30T00:02:34"/>
    <s v="OK"/>
    <m/>
    <m/>
    <d v="1899-12-30T00:00:00"/>
    <d v="1899-12-30T00:32:03"/>
    <n v="5"/>
    <n v="-1.7824074074099805E-3"/>
    <n v="32.049999999993659"/>
    <n v="12"/>
    <s v="Si"/>
  </r>
  <r>
    <s v="CSMA"/>
    <s v="2025011286"/>
    <x v="0"/>
    <s v="ER4695BDR"/>
    <s v="E9461JBD"/>
    <d v="2025-03-20T00:00:00"/>
    <m/>
    <s v="3264"/>
    <x v="36"/>
    <s v="PA"/>
    <s v="S1"/>
    <m/>
    <d v="2025-03-20T00:00:00"/>
    <d v="1899-12-30T11:52:45"/>
    <d v="2025-03-20T00:00:00"/>
    <d v="1899-12-30T11:50:10"/>
    <d v="2025-03-20T00:00:00"/>
    <d v="1899-12-30T12:19:01"/>
    <x v="0"/>
    <s v="RFCPI"/>
    <s v="7022045637"/>
    <s v="EXW"/>
    <d v="1899-12-30T00:31:26"/>
    <d v="1899-12-30T00:28:51"/>
    <d v="1899-12-30T00:02:35"/>
    <s v="Granel"/>
    <s v="E001"/>
    <x v="1"/>
    <d v="1899-12-30T00:26:16"/>
    <d v="1899-12-30T00:28:51"/>
    <n v="11"/>
    <x v="19"/>
    <x v="4"/>
    <x v="2"/>
    <n v="0"/>
    <n v="0"/>
    <s v="OK"/>
    <s v="Granel"/>
    <x v="2"/>
    <n v="0"/>
    <s v="F. MALAGA"/>
    <s v="A"/>
    <d v="1899-12-30T00:02:35"/>
    <d v="1899-12-30T00:02:35"/>
    <s v="OK"/>
    <m/>
    <m/>
    <d v="1899-12-30T00:00:00"/>
    <d v="1899-12-30T00:26:16"/>
    <n v="5"/>
    <n v="-1.7939814814799671E-3"/>
    <n v="26.266666666665603"/>
    <n v="12"/>
    <s v="Si"/>
  </r>
  <r>
    <s v="CSMA"/>
    <s v="2025011287"/>
    <x v="0"/>
    <s v="ER9443BDF"/>
    <s v="E4941MFZ"/>
    <d v="2025-03-20T00:00:00"/>
    <m/>
    <s v="3263"/>
    <x v="43"/>
    <s v="PA"/>
    <s v="S5"/>
    <m/>
    <d v="2025-03-20T00:00:00"/>
    <d v="1899-12-30T11:56:00"/>
    <d v="2025-03-20T00:00:00"/>
    <d v="1899-12-30T11:53:25"/>
    <d v="2025-03-20T00:00:00"/>
    <d v="1899-12-30T12:22:29"/>
    <x v="0"/>
    <s v="RFCPI"/>
    <s v="7022045638"/>
    <s v="EXW"/>
    <d v="1899-12-30T00:31:39"/>
    <d v="1899-12-30T00:29:04"/>
    <d v="1899-12-30T00:02:35"/>
    <s v="Granel"/>
    <s v="E001"/>
    <x v="1"/>
    <d v="1899-12-30T00:26:29"/>
    <d v="1899-12-30T00:29:04"/>
    <n v="11"/>
    <x v="19"/>
    <x v="4"/>
    <x v="2"/>
    <n v="0"/>
    <n v="0"/>
    <s v="OK"/>
    <s v="Granel"/>
    <x v="2"/>
    <n v="0"/>
    <s v="F. MALAGA"/>
    <s v="A"/>
    <d v="1899-12-30T00:02:35"/>
    <d v="1899-12-30T00:02:35"/>
    <s v="OK"/>
    <m/>
    <m/>
    <d v="1899-12-30T00:00:00"/>
    <d v="1899-12-30T00:26:29"/>
    <n v="5"/>
    <n v="-1.7939814814800226E-3"/>
    <n v="26.483333333342323"/>
    <n v="12"/>
    <s v="Si"/>
  </r>
  <r>
    <s v="CSMA"/>
    <s v="2025011285"/>
    <x v="0"/>
    <s v="ER9151BBT"/>
    <s v="E8976JGF"/>
    <d v="2025-03-20T00:00:00"/>
    <m/>
    <s v="3264"/>
    <x v="36"/>
    <s v="PA"/>
    <s v="S1"/>
    <m/>
    <d v="2025-03-20T00:00:00"/>
    <d v="1899-12-30T11:51:40"/>
    <d v="2025-03-20T00:00:00"/>
    <d v="1899-12-30T11:49:06"/>
    <d v="2025-03-20T00:00:00"/>
    <d v="1899-12-30T12:30:23"/>
    <x v="0"/>
    <s v="RFCPI"/>
    <s v="7022045639"/>
    <s v="EXW"/>
    <d v="1899-12-30T00:43:51"/>
    <d v="1899-12-30T00:41:17"/>
    <d v="1899-12-30T00:02:34"/>
    <s v="Granel"/>
    <s v="E001"/>
    <x v="1"/>
    <d v="1899-12-30T00:38:43"/>
    <d v="1899-12-30T00:41:17"/>
    <n v="11"/>
    <x v="19"/>
    <x v="4"/>
    <x v="2"/>
    <n v="0"/>
    <n v="0"/>
    <s v="OK"/>
    <s v="Granel"/>
    <x v="2"/>
    <n v="0"/>
    <s v="F. MALAGA"/>
    <s v="A"/>
    <d v="1899-12-30T00:02:34"/>
    <d v="1899-12-30T00:02:34"/>
    <s v="OK"/>
    <m/>
    <m/>
    <d v="1899-12-30T00:00:00"/>
    <d v="1899-12-30T00:38:43"/>
    <n v="5"/>
    <n v="-1.782407407400044E-3"/>
    <n v="38.716666666675223"/>
    <n v="12"/>
    <s v="Si"/>
  </r>
  <r>
    <s v="CSMA"/>
    <s v="2025011290"/>
    <x v="0"/>
    <s v="ER4551BBJ"/>
    <s v="E0509JJH"/>
    <d v="2025-03-20T00:00:00"/>
    <m/>
    <s v="3283"/>
    <x v="37"/>
    <s v="PA"/>
    <s v="PA"/>
    <m/>
    <d v="2025-03-20T00:00:00"/>
    <d v="1899-12-30T12:05:35"/>
    <d v="2025-03-20T00:00:00"/>
    <d v="1899-12-30T12:03:01"/>
    <d v="2025-03-20T00:00:00"/>
    <d v="1899-12-30T12:34:18"/>
    <x v="0"/>
    <s v="RFCPI"/>
    <s v="7022045640"/>
    <s v="FBO"/>
    <d v="1899-12-30T00:33:51"/>
    <d v="1899-12-30T00:31:17"/>
    <d v="1899-12-30T00:02:34"/>
    <s v="Ensacado"/>
    <s v="E002"/>
    <x v="2"/>
    <d v="1899-12-30T00:28:43"/>
    <d v="1899-12-30T00:31:17"/>
    <n v="12"/>
    <x v="19"/>
    <x v="4"/>
    <x v="1"/>
    <n v="0"/>
    <n v="0"/>
    <s v="OK"/>
    <s v="Ensacado"/>
    <x v="2"/>
    <n v="0"/>
    <s v="F. MALAGA"/>
    <s v="A"/>
    <d v="1899-12-30T00:02:34"/>
    <d v="1899-12-30T00:02:34"/>
    <s v="OK"/>
    <m/>
    <m/>
    <d v="1899-12-30T00:00:00"/>
    <d v="1899-12-30T00:28:43"/>
    <n v="5"/>
    <n v="-1.7824074073999885E-3"/>
    <n v="28.716666666667106"/>
    <n v="12"/>
    <s v="Si"/>
  </r>
  <r>
    <s v="CSMA"/>
    <s v="2025011291"/>
    <x v="0"/>
    <s v="ER6006BBN"/>
    <s v="E2274KKH"/>
    <d v="2025-03-20T00:00:00"/>
    <m/>
    <s v="3269"/>
    <x v="35"/>
    <s v="PA"/>
    <s v="S2"/>
    <m/>
    <d v="2025-03-20T00:00:00"/>
    <d v="1899-12-30T12:09:00"/>
    <d v="2025-03-20T00:00:00"/>
    <d v="1899-12-30T12:06:26"/>
    <d v="2025-03-20T00:00:00"/>
    <d v="1899-12-30T12:36:20"/>
    <x v="0"/>
    <s v="RFCPI"/>
    <s v="7022045641"/>
    <s v="FBO"/>
    <d v="1899-12-30T00:32:28"/>
    <d v="1899-12-30T00:29:54"/>
    <d v="1899-12-30T00:02:34"/>
    <s v="Granel"/>
    <s v="E001"/>
    <x v="2"/>
    <d v="1899-12-30T00:27:20"/>
    <d v="1899-12-30T00:29:54"/>
    <n v="12"/>
    <x v="19"/>
    <x v="4"/>
    <x v="2"/>
    <n v="0"/>
    <n v="0"/>
    <s v="OK"/>
    <s v="Granel"/>
    <x v="2"/>
    <n v="0"/>
    <s v="F. MALAGA"/>
    <s v="A"/>
    <d v="1899-12-30T00:02:34"/>
    <d v="1899-12-30T00:02:34"/>
    <s v="OK"/>
    <m/>
    <m/>
    <d v="1899-12-30T00:00:00"/>
    <d v="1899-12-30T00:27:20"/>
    <n v="5"/>
    <n v="-1.7824074074099805E-3"/>
    <n v="27.333333333331264"/>
    <n v="12"/>
    <s v="Si"/>
  </r>
  <r>
    <s v="CSMA"/>
    <s v="2025011288"/>
    <x v="0"/>
    <s v="ER5973BBL"/>
    <s v="E0247JRH"/>
    <d v="2025-03-20T00:00:00"/>
    <m/>
    <s v="3260"/>
    <x v="41"/>
    <s v="PA"/>
    <s v="S8"/>
    <m/>
    <d v="2025-03-20T00:00:00"/>
    <d v="1899-12-30T12:01:50"/>
    <d v="2025-03-20T00:00:00"/>
    <d v="1899-12-30T11:59:16"/>
    <d v="2025-03-20T00:00:00"/>
    <d v="1899-12-30T12:38:50"/>
    <x v="0"/>
    <s v="RFCPI"/>
    <s v="7022045642"/>
    <s v="EXW"/>
    <d v="1899-12-30T00:42:08"/>
    <d v="1899-12-30T00:39:34"/>
    <d v="1899-12-30T00:02:34"/>
    <s v="Granel"/>
    <s v="E001"/>
    <x v="1"/>
    <d v="1899-12-30T00:37:00"/>
    <d v="1899-12-30T00:39:34"/>
    <n v="12"/>
    <x v="19"/>
    <x v="4"/>
    <x v="2"/>
    <n v="0"/>
    <n v="0"/>
    <s v="OK"/>
    <s v="Granel"/>
    <x v="2"/>
    <n v="0"/>
    <s v="F. MALAGA"/>
    <s v="A"/>
    <d v="1899-12-30T00:02:34"/>
    <d v="1899-12-30T00:02:34"/>
    <s v="OK"/>
    <m/>
    <m/>
    <d v="1899-12-30T00:00:00"/>
    <d v="1899-12-30T00:37:00"/>
    <n v="5"/>
    <n v="-1.782407407410036E-3"/>
    <n v="36.99999999999347"/>
    <n v="12"/>
    <s v="Si"/>
  </r>
  <r>
    <s v="CSMA"/>
    <s v="2025011294"/>
    <x v="0"/>
    <s v="ER6342BCD"/>
    <s v="E7974KXB"/>
    <d v="2025-03-20T00:00:00"/>
    <m/>
    <s v="3269"/>
    <x v="35"/>
    <s v="PA"/>
    <s v="S2"/>
    <m/>
    <d v="2025-03-20T00:00:00"/>
    <d v="1899-12-30T12:18:32"/>
    <d v="2025-03-20T00:00:00"/>
    <d v="1899-12-30T12:15:58"/>
    <d v="2025-03-20T00:00:00"/>
    <d v="1899-12-30T12:45:38"/>
    <x v="0"/>
    <s v="RFCPI"/>
    <s v="7022045643"/>
    <s v="FBO"/>
    <d v="1899-12-30T00:32:14"/>
    <d v="1899-12-30T00:29:40"/>
    <d v="1899-12-30T00:02:34"/>
    <s v="Granel"/>
    <s v="E001"/>
    <x v="2"/>
    <d v="1899-12-30T00:27:06"/>
    <d v="1899-12-30T00:29:40"/>
    <n v="12"/>
    <x v="19"/>
    <x v="4"/>
    <x v="2"/>
    <n v="0"/>
    <n v="0"/>
    <s v="OK"/>
    <s v="Granel"/>
    <x v="2"/>
    <n v="0"/>
    <s v="F. MALAGA"/>
    <s v="A"/>
    <d v="1899-12-30T00:02:34"/>
    <d v="1899-12-30T00:02:34"/>
    <s v="OK"/>
    <m/>
    <m/>
    <d v="1899-12-30T00:00:00"/>
    <d v="1899-12-30T00:27:06"/>
    <n v="5"/>
    <n v="-1.7824074074099805E-3"/>
    <n v="27.099999999993685"/>
    <n v="12"/>
    <s v="Si"/>
  </r>
  <r>
    <s v="CSMA"/>
    <s v="2025011296"/>
    <x v="0"/>
    <s v="ER8672BDP"/>
    <s v="E7263MPM"/>
    <d v="2025-03-20T00:00:00"/>
    <m/>
    <s v="3283"/>
    <x v="37"/>
    <s v="PA"/>
    <s v="PA"/>
    <m/>
    <d v="2025-03-20T00:00:00"/>
    <d v="1899-12-30T12:24:12"/>
    <d v="2025-03-20T00:00:00"/>
    <d v="1899-12-30T12:21:38"/>
    <d v="2025-03-20T00:00:00"/>
    <d v="1899-12-30T12:55:51"/>
    <x v="0"/>
    <s v="RFCPI"/>
    <s v="7022045644"/>
    <s v="FBO"/>
    <d v="1899-12-30T00:36:47"/>
    <d v="1899-12-30T00:34:13"/>
    <d v="1899-12-30T00:02:34"/>
    <s v="Ensacado"/>
    <s v="E002"/>
    <x v="2"/>
    <d v="1899-12-30T00:31:39"/>
    <d v="1899-12-30T00:34:13"/>
    <n v="12"/>
    <x v="19"/>
    <x v="4"/>
    <x v="1"/>
    <n v="0"/>
    <n v="0"/>
    <s v="OK"/>
    <s v="Ensacado"/>
    <x v="2"/>
    <n v="0"/>
    <s v="F. MALAGA"/>
    <s v="A"/>
    <d v="1899-12-30T00:02:34"/>
    <d v="1899-12-30T00:02:34"/>
    <s v="OK"/>
    <m/>
    <m/>
    <d v="1899-12-30T00:00:00"/>
    <d v="1899-12-30T00:31:39"/>
    <n v="5"/>
    <n v="-1.7824074074099805E-3"/>
    <n v="31.649999999990399"/>
    <n v="12"/>
    <s v="Si"/>
  </r>
  <r>
    <s v="CSMA"/>
    <s v="2025011298"/>
    <x v="0"/>
    <s v="ER4080BDR"/>
    <s v="E0561JXG"/>
    <d v="2025-03-20T00:00:00"/>
    <m/>
    <s v="3264"/>
    <x v="36"/>
    <s v="PA"/>
    <s v="S1"/>
    <m/>
    <d v="2025-03-20T00:00:00"/>
    <d v="1899-12-30T12:25:18"/>
    <d v="2025-03-20T00:00:00"/>
    <d v="1899-12-30T12:22:43"/>
    <d v="2025-03-20T00:00:00"/>
    <d v="1899-12-30T13:00:03"/>
    <x v="0"/>
    <s v="RFCPI"/>
    <s v="7022045645"/>
    <s v="FBO"/>
    <d v="1899-12-30T00:39:55"/>
    <d v="1899-12-30T00:37:20"/>
    <d v="1899-12-30T00:02:35"/>
    <s v="Granel"/>
    <s v="E001"/>
    <x v="2"/>
    <d v="1899-12-30T00:34:45"/>
    <d v="1899-12-30T00:37:20"/>
    <n v="12"/>
    <x v="19"/>
    <x v="4"/>
    <x v="2"/>
    <n v="0"/>
    <n v="0"/>
    <s v="OK"/>
    <s v="Granel"/>
    <x v="2"/>
    <n v="0"/>
    <s v="F. MALAGA"/>
    <s v="A"/>
    <d v="1899-12-30T00:02:35"/>
    <d v="1899-12-30T00:02:35"/>
    <s v="OK"/>
    <m/>
    <m/>
    <d v="1899-12-30T00:00:00"/>
    <d v="1899-12-30T00:34:45"/>
    <n v="5"/>
    <n v="-1.7939814814800226E-3"/>
    <n v="34.750000000007987"/>
    <n v="13"/>
    <s v="Si"/>
  </r>
  <r>
    <s v="CSMA"/>
    <s v="2025011299"/>
    <x v="0"/>
    <s v="ER0271BBT"/>
    <s v="E3861LZF"/>
    <d v="2025-03-20T00:00:00"/>
    <m/>
    <s v="3269"/>
    <x v="35"/>
    <s v="PA"/>
    <s v="S2"/>
    <m/>
    <d v="2025-03-20T00:00:00"/>
    <d v="1899-12-30T12:25:31"/>
    <d v="2025-03-20T00:00:00"/>
    <d v="1899-12-30T12:22:57"/>
    <d v="2025-03-20T00:00:00"/>
    <d v="1899-12-30T13:04:36"/>
    <x v="0"/>
    <s v="RFCPI"/>
    <s v="7022045646"/>
    <s v="FBO"/>
    <d v="1899-12-30T00:44:13"/>
    <d v="1899-12-30T00:41:39"/>
    <d v="1899-12-30T00:02:34"/>
    <s v="Granel"/>
    <s v="E001"/>
    <x v="2"/>
    <d v="1899-12-30T00:39:05"/>
    <d v="1899-12-30T00:41:39"/>
    <n v="12"/>
    <x v="19"/>
    <x v="4"/>
    <x v="2"/>
    <n v="0"/>
    <n v="0"/>
    <s v="OK"/>
    <s v="Granel"/>
    <x v="2"/>
    <n v="0"/>
    <s v="F. MALAGA"/>
    <s v="A"/>
    <d v="1899-12-30T00:02:34"/>
    <d v="1899-12-30T00:02:34"/>
    <s v="OK"/>
    <m/>
    <m/>
    <d v="1899-12-30T00:00:00"/>
    <d v="1899-12-30T00:39:05"/>
    <n v="5"/>
    <n v="-1.7824074074099805E-3"/>
    <n v="39.083333333327985"/>
    <n v="13"/>
    <s v="Si"/>
  </r>
  <r>
    <s v="CSMA"/>
    <s v="2025011305"/>
    <x v="0"/>
    <s v="ER0891BBT"/>
    <s v="E3470GSX"/>
    <d v="2025-03-20T00:00:00"/>
    <m/>
    <s v="3264"/>
    <x v="36"/>
    <s v="PA"/>
    <s v="S1"/>
    <m/>
    <d v="2025-03-20T00:00:00"/>
    <d v="1899-12-30T12:47:55"/>
    <d v="2025-03-20T00:00:00"/>
    <d v="1899-12-30T12:45:20"/>
    <d v="2025-03-20T00:00:00"/>
    <d v="1899-12-30T13:08:43"/>
    <x v="0"/>
    <s v="RFCPI"/>
    <s v="7022045647"/>
    <s v="FBO"/>
    <d v="1899-12-30T00:25:58"/>
    <d v="1899-12-30T00:23:23"/>
    <d v="1899-12-30T00:02:35"/>
    <s v="Granel"/>
    <s v="E001"/>
    <x v="2"/>
    <d v="1899-12-30T00:20:48"/>
    <d v="1899-12-30T00:23:23"/>
    <n v="12"/>
    <x v="19"/>
    <x v="4"/>
    <x v="2"/>
    <n v="0"/>
    <n v="0"/>
    <s v="OK"/>
    <s v="Granel"/>
    <x v="2"/>
    <n v="0"/>
    <s v="F. MALAGA"/>
    <s v="A"/>
    <d v="1899-12-30T00:02:35"/>
    <d v="1899-12-30T00:02:35"/>
    <s v="OK"/>
    <m/>
    <m/>
    <d v="1899-12-30T00:00:00"/>
    <d v="1899-12-30T00:20:48"/>
    <n v="5"/>
    <n v="-1.7939814814800226E-3"/>
    <n v="20.800000000007888"/>
    <n v="13"/>
    <s v="Si"/>
  </r>
  <r>
    <s v="CSMA"/>
    <s v="2025011307"/>
    <x v="0"/>
    <s v="EB10320R"/>
    <s v="E4291FWJ"/>
    <d v="2025-03-20T00:00:00"/>
    <m/>
    <s v="3269"/>
    <x v="35"/>
    <s v="PA"/>
    <s v="S2"/>
    <m/>
    <d v="2025-03-20T00:00:00"/>
    <d v="1899-12-30T12:48:42"/>
    <d v="2025-03-20T00:00:00"/>
    <d v="1899-12-30T12:46:08"/>
    <d v="2025-03-20T00:00:00"/>
    <d v="1899-12-30T13:15:27"/>
    <x v="0"/>
    <s v="RFCPI"/>
    <s v="7022045648"/>
    <s v="FBO"/>
    <d v="1899-12-30T00:31:53"/>
    <d v="1899-12-30T00:29:19"/>
    <d v="1899-12-30T00:02:34"/>
    <s v="Granel"/>
    <s v="E001"/>
    <x v="2"/>
    <d v="1899-12-30T00:26:45"/>
    <d v="1899-12-30T00:29:19"/>
    <n v="12"/>
    <x v="19"/>
    <x v="4"/>
    <x v="2"/>
    <n v="0"/>
    <n v="0"/>
    <s v="OK"/>
    <s v="Granel"/>
    <x v="2"/>
    <n v="0"/>
    <s v="F. MALAGA"/>
    <s v="A"/>
    <d v="1899-12-30T00:02:34"/>
    <d v="1899-12-30T00:02:34"/>
    <s v="OK"/>
    <m/>
    <m/>
    <d v="1899-12-30T00:00:00"/>
    <d v="1899-12-30T00:26:45"/>
    <n v="5"/>
    <n v="-1.7824074073999885E-3"/>
    <n v="26.750000000001624"/>
    <n v="13"/>
    <s v="Si"/>
  </r>
  <r>
    <s v="CSMA"/>
    <s v="2025011304"/>
    <x v="0"/>
    <s v="ER5267BCF"/>
    <s v="E9561JJR"/>
    <d v="2025-03-20T00:00:00"/>
    <m/>
    <s v="3282"/>
    <x v="42"/>
    <s v="PA"/>
    <s v="PA"/>
    <m/>
    <d v="2025-03-20T00:00:00"/>
    <d v="1899-12-30T12:46:10"/>
    <d v="2025-03-20T00:00:00"/>
    <d v="1899-12-30T12:43:35"/>
    <d v="2025-03-20T00:00:00"/>
    <d v="1899-12-30T13:22:46"/>
    <x v="0"/>
    <s v="RFCPI"/>
    <s v="7022045649"/>
    <s v="EXW"/>
    <d v="1899-12-30T00:41:46"/>
    <d v="1899-12-30T00:39:11"/>
    <d v="1899-12-30T00:02:35"/>
    <s v="Ensacado"/>
    <s v="E002"/>
    <x v="1"/>
    <d v="1899-12-30T00:36:36"/>
    <d v="1899-12-30T00:39:11"/>
    <n v="12"/>
    <x v="19"/>
    <x v="4"/>
    <x v="1"/>
    <n v="0"/>
    <n v="0"/>
    <s v="OK"/>
    <s v="Ensacado"/>
    <x v="2"/>
    <n v="0"/>
    <s v="F. MALAGA"/>
    <s v="A"/>
    <d v="1899-12-30T00:02:35"/>
    <d v="1899-12-30T00:02:35"/>
    <s v="OK"/>
    <m/>
    <m/>
    <d v="1899-12-30T00:00:00"/>
    <d v="1899-12-30T00:36:36"/>
    <n v="5"/>
    <n v="-1.7939814814900146E-3"/>
    <n v="36.599999999990374"/>
    <n v="13"/>
    <s v="Si"/>
  </r>
  <r>
    <s v="CSMA"/>
    <s v="2025011310"/>
    <x v="0"/>
    <s v="ER9403BBD"/>
    <s v="E5260KKG"/>
    <d v="2025-03-20T00:00:00"/>
    <m/>
    <s v="3264"/>
    <x v="36"/>
    <s v="PA"/>
    <s v="S1"/>
    <m/>
    <d v="2025-03-20T00:00:00"/>
    <d v="1899-12-30T13:02:34"/>
    <d v="2025-03-20T00:00:00"/>
    <d v="1899-12-30T12:59:59"/>
    <d v="2025-03-20T00:00:00"/>
    <d v="1899-12-30T13:25:58"/>
    <x v="0"/>
    <s v="RFCPI"/>
    <s v="7022045650"/>
    <s v="FBO"/>
    <d v="1899-12-30T00:28:34"/>
    <d v="1899-12-30T00:25:59"/>
    <d v="1899-12-30T00:02:35"/>
    <s v="Granel"/>
    <s v="E001"/>
    <x v="2"/>
    <d v="1899-12-30T00:23:24"/>
    <d v="1899-12-30T00:25:59"/>
    <n v="13"/>
    <x v="19"/>
    <x v="4"/>
    <x v="2"/>
    <n v="0"/>
    <n v="0"/>
    <s v="OK"/>
    <s v="Granel"/>
    <x v="2"/>
    <n v="0"/>
    <s v="F. MALAGA"/>
    <s v="A"/>
    <d v="1899-12-30T00:02:35"/>
    <d v="1899-12-30T00:02:35"/>
    <s v="OK"/>
    <m/>
    <m/>
    <d v="1899-12-30T00:00:00"/>
    <d v="1899-12-30T00:23:24"/>
    <n v="5"/>
    <n v="-1.7939814814799115E-3"/>
    <n v="23.400000000000141"/>
    <n v="13"/>
    <s v="Si"/>
  </r>
  <r>
    <s v="CSMA"/>
    <s v="2025011306"/>
    <x v="0"/>
    <s v="EJ02544R"/>
    <s v="E9533LGJ"/>
    <d v="2025-03-20T00:00:00"/>
    <m/>
    <s v="3282"/>
    <x v="42"/>
    <s v="PA"/>
    <s v="PA"/>
    <m/>
    <d v="2025-03-20T00:00:00"/>
    <d v="1899-12-30T12:48:23"/>
    <d v="2025-03-20T00:00:00"/>
    <d v="1899-12-30T12:45:49"/>
    <d v="2025-03-20T00:00:00"/>
    <d v="1899-12-30T13:26:51"/>
    <x v="0"/>
    <s v="RFCPI"/>
    <s v="7022045651"/>
    <s v="FBO"/>
    <d v="1899-12-30T00:43:36"/>
    <d v="1899-12-30T00:41:02"/>
    <d v="1899-12-30T00:02:34"/>
    <s v="Ensacado"/>
    <s v="E002"/>
    <x v="2"/>
    <d v="1899-12-30T00:38:28"/>
    <d v="1899-12-30T00:41:02"/>
    <n v="12"/>
    <x v="19"/>
    <x v="4"/>
    <x v="1"/>
    <n v="0"/>
    <n v="0"/>
    <s v="OK"/>
    <s v="Ensacado"/>
    <x v="2"/>
    <n v="0"/>
    <s v="F. MALAGA"/>
    <s v="A"/>
    <d v="1899-12-30T00:02:34"/>
    <d v="1899-12-30T00:02:34"/>
    <s v="OK"/>
    <m/>
    <m/>
    <d v="1899-12-30T00:00:00"/>
    <d v="1899-12-30T00:38:28"/>
    <n v="5"/>
    <n v="-1.7824074074099805E-3"/>
    <n v="38.466666666662391"/>
    <n v="13"/>
    <s v="Si"/>
  </r>
  <r>
    <s v="CSMA"/>
    <s v="2025011315"/>
    <x v="0"/>
    <s v="ER3243BBL"/>
    <s v="E5164KRK"/>
    <d v="2025-03-20T00:00:00"/>
    <m/>
    <s v="3269"/>
    <x v="35"/>
    <s v="PA"/>
    <s v="S2"/>
    <m/>
    <d v="2025-03-20T00:00:00"/>
    <d v="1899-12-30T13:19:58"/>
    <d v="2025-03-20T00:00:00"/>
    <d v="1899-12-30T13:17:55"/>
    <d v="2025-03-20T00:00:00"/>
    <d v="1899-12-30T13:43:16"/>
    <x v="227"/>
    <s v="CCORRAL"/>
    <s v="7022045652"/>
    <s v="EXW"/>
    <d v="1899-12-30T00:27:24"/>
    <d v="1899-12-30T00:25:21"/>
    <d v="1899-12-30T00:02:03"/>
    <s v="Granel"/>
    <s v="E001"/>
    <x v="1"/>
    <d v="1899-12-30T00:23:18"/>
    <d v="1899-12-30T00:25:21"/>
    <n v="13"/>
    <x v="19"/>
    <x v="4"/>
    <x v="2"/>
    <n v="0"/>
    <n v="0"/>
    <s v="OK"/>
    <s v="Granel"/>
    <x v="2"/>
    <n v="0"/>
    <s v="F. MALAGA"/>
    <s v="A"/>
    <d v="1899-12-30T00:02:03"/>
    <d v="1899-12-30T00:02:03"/>
    <s v="OK"/>
    <m/>
    <m/>
    <d v="1899-12-30T00:00:00"/>
    <d v="1899-12-30T00:23:18"/>
    <n v="5"/>
    <n v="-1.4236111111098904E-3"/>
    <n v="23.299999999992131"/>
    <n v="13"/>
    <s v="Si"/>
  </r>
  <r>
    <s v="CSMA"/>
    <s v="2025011317"/>
    <x v="0"/>
    <s v="ER0013BBX"/>
    <s v="E4483KKV"/>
    <d v="2025-03-20T00:00:00"/>
    <m/>
    <s v="3269"/>
    <x v="35"/>
    <s v="PA"/>
    <s v="S2"/>
    <m/>
    <d v="2025-03-20T00:00:00"/>
    <d v="1899-12-30T13:28:44"/>
    <d v="2025-03-20T00:00:00"/>
    <d v="1899-12-30T13:26:09"/>
    <d v="2025-03-20T00:00:00"/>
    <d v="1899-12-30T13:57:54"/>
    <x v="0"/>
    <s v="RFCPI"/>
    <s v="7022045653"/>
    <s v="FBO"/>
    <d v="1899-12-30T00:34:20"/>
    <d v="1899-12-30T00:31:45"/>
    <d v="1899-12-30T00:02:35"/>
    <s v="Granel"/>
    <s v="E001"/>
    <x v="2"/>
    <d v="1899-12-30T00:29:10"/>
    <d v="1899-12-30T00:31:45"/>
    <n v="13"/>
    <x v="19"/>
    <x v="4"/>
    <x v="2"/>
    <n v="0"/>
    <n v="0"/>
    <s v="OK"/>
    <s v="Granel"/>
    <x v="2"/>
    <n v="0"/>
    <s v="F. MALAGA"/>
    <s v="A"/>
    <d v="1899-12-30T00:02:35"/>
    <d v="1899-12-30T00:02:35"/>
    <s v="OK"/>
    <m/>
    <m/>
    <d v="1899-12-30T00:00:00"/>
    <d v="1899-12-30T00:29:10"/>
    <n v="5"/>
    <n v="-1.7939814814800226E-3"/>
    <n v="29.166666666667176"/>
    <n v="13"/>
    <s v="Si"/>
  </r>
  <r>
    <s v="CSMA"/>
    <s v="2025011316"/>
    <x v="0"/>
    <s v="ER0936BBS"/>
    <s v="E1632JZF"/>
    <d v="2025-03-20T00:00:00"/>
    <m/>
    <s v="3269"/>
    <x v="35"/>
    <s v="PA"/>
    <s v="S2"/>
    <m/>
    <d v="2025-03-20T00:00:00"/>
    <d v="1899-12-30T13:28:36"/>
    <d v="2025-03-20T00:00:00"/>
    <d v="1899-12-30T13:26:02"/>
    <d v="2025-03-20T00:00:00"/>
    <d v="1899-12-30T13:58:47"/>
    <x v="0"/>
    <s v="RFCPI"/>
    <s v="7022045654"/>
    <s v="FBO"/>
    <d v="1899-12-30T00:35:19"/>
    <d v="1899-12-30T00:32:45"/>
    <d v="1899-12-30T00:02:34"/>
    <s v="Granel"/>
    <s v="E001"/>
    <x v="2"/>
    <d v="1899-12-30T00:30:11"/>
    <d v="1899-12-30T00:32:45"/>
    <n v="13"/>
    <x v="19"/>
    <x v="4"/>
    <x v="2"/>
    <n v="0"/>
    <n v="0"/>
    <s v="OK"/>
    <s v="Granel"/>
    <x v="2"/>
    <n v="0"/>
    <s v="F. MALAGA"/>
    <s v="A"/>
    <d v="1899-12-30T00:02:34"/>
    <d v="1899-12-30T00:02:34"/>
    <s v="OK"/>
    <m/>
    <m/>
    <d v="1899-12-30T00:00:00"/>
    <d v="1899-12-30T00:30:11"/>
    <n v="5"/>
    <n v="-1.7824074074099805E-3"/>
    <n v="30.183333333336027"/>
    <n v="13"/>
    <s v="Si"/>
  </r>
  <r>
    <s v="CSMA"/>
    <s v="2025011320"/>
    <x v="0"/>
    <s v="ER7726BBG"/>
    <s v="E8998KYN"/>
    <d v="2025-03-20T00:00:00"/>
    <m/>
    <s v="3264"/>
    <x v="36"/>
    <s v="PA"/>
    <s v="S1"/>
    <m/>
    <d v="2025-03-20T00:00:00"/>
    <d v="1899-12-30T13:35:11"/>
    <d v="2025-03-20T00:00:00"/>
    <d v="1899-12-30T13:32:36"/>
    <d v="2025-03-20T00:00:00"/>
    <d v="1899-12-30T14:06:20"/>
    <x v="0"/>
    <s v="RFCPI"/>
    <s v="7022045655"/>
    <s v="EXW"/>
    <d v="1899-12-30T00:36:19"/>
    <d v="1899-12-30T00:33:44"/>
    <d v="1899-12-30T00:02:35"/>
    <s v="Granel"/>
    <s v="E001"/>
    <x v="1"/>
    <d v="1899-12-30T00:31:09"/>
    <d v="1899-12-30T00:33:44"/>
    <n v="13"/>
    <x v="19"/>
    <x v="4"/>
    <x v="2"/>
    <n v="0"/>
    <n v="0"/>
    <s v="OK"/>
    <s v="Granel"/>
    <x v="2"/>
    <n v="0"/>
    <s v="F. MALAGA"/>
    <s v="A"/>
    <d v="1899-12-30T00:02:35"/>
    <d v="1899-12-30T00:02:35"/>
    <s v="OK"/>
    <m/>
    <m/>
    <d v="1899-12-30T00:00:00"/>
    <d v="1899-12-30T00:31:09"/>
    <n v="5"/>
    <n v="-1.7939814814800226E-3"/>
    <n v="31.149999999993678"/>
    <n v="14"/>
    <s v="Si"/>
  </r>
  <r>
    <s v="CSMA"/>
    <s v="2025011318"/>
    <x v="0"/>
    <s v="ER0527BCB"/>
    <s v="E1217KDL"/>
    <d v="2025-03-20T00:00:00"/>
    <m/>
    <s v="3283"/>
    <x v="37"/>
    <s v="PA"/>
    <s v="PA"/>
    <m/>
    <d v="2025-03-20T00:00:00"/>
    <d v="1899-12-30T13:31:40"/>
    <d v="2025-03-20T00:00:00"/>
    <d v="1899-12-30T13:29:06"/>
    <d v="2025-03-20T00:00:00"/>
    <d v="1899-12-30T14:10:10"/>
    <x v="0"/>
    <s v="RFCPI"/>
    <s v="7022045656"/>
    <s v="FBO"/>
    <d v="1899-12-30T00:43:38"/>
    <d v="1899-12-30T00:41:04"/>
    <d v="1899-12-30T00:02:34"/>
    <s v="Ensacado"/>
    <s v="E002"/>
    <x v="2"/>
    <d v="1899-12-30T00:38:30"/>
    <d v="1899-12-30T00:41:04"/>
    <n v="13"/>
    <x v="19"/>
    <x v="4"/>
    <x v="1"/>
    <n v="0"/>
    <n v="0"/>
    <s v="OK"/>
    <s v="Ensacado"/>
    <x v="2"/>
    <n v="0"/>
    <s v="F. MALAGA"/>
    <s v="A"/>
    <d v="1899-12-30T00:02:34"/>
    <d v="1899-12-30T00:02:34"/>
    <s v="OK"/>
    <m/>
    <m/>
    <d v="1899-12-30T00:00:00"/>
    <d v="1899-12-30T00:38:30"/>
    <n v="5"/>
    <n v="-1.7824074074099805E-3"/>
    <n v="38.499999999998344"/>
    <n v="14"/>
    <s v="Si"/>
  </r>
  <r>
    <s v="CSMA"/>
    <s v="2025011319"/>
    <x v="0"/>
    <s v="ER1055BBH"/>
    <s v="E0721JRZ"/>
    <d v="2025-03-20T00:00:00"/>
    <m/>
    <s v="3269"/>
    <x v="35"/>
    <s v="PA"/>
    <s v="S2"/>
    <m/>
    <d v="2025-03-20T00:00:00"/>
    <d v="1899-12-30T13:33:35"/>
    <d v="2025-03-20T00:00:00"/>
    <d v="1899-12-30T13:31:01"/>
    <d v="2025-03-20T00:00:00"/>
    <d v="1899-12-30T14:11:21"/>
    <x v="0"/>
    <s v="RFCPI"/>
    <s v="7022045657"/>
    <s v="EXW"/>
    <d v="1899-12-30T00:42:54"/>
    <d v="1899-12-30T00:40:20"/>
    <d v="1899-12-30T00:02:34"/>
    <s v="Granel"/>
    <s v="E001"/>
    <x v="1"/>
    <d v="1899-12-30T00:37:46"/>
    <d v="1899-12-30T00:40:20"/>
    <n v="13"/>
    <x v="19"/>
    <x v="4"/>
    <x v="2"/>
    <n v="0"/>
    <n v="0"/>
    <s v="OK"/>
    <s v="Granel"/>
    <x v="2"/>
    <n v="0"/>
    <s v="F. MALAGA"/>
    <s v="A"/>
    <d v="1899-12-30T00:02:34"/>
    <d v="1899-12-30T00:02:34"/>
    <s v="OK"/>
    <m/>
    <m/>
    <d v="1899-12-30T00:00:00"/>
    <d v="1899-12-30T00:37:46"/>
    <n v="5"/>
    <n v="-1.7824074074099805E-3"/>
    <n v="37.766666666664044"/>
    <n v="14"/>
    <s v="Si"/>
  </r>
  <r>
    <s v="CSMA"/>
    <s v="2025011324"/>
    <x v="0"/>
    <s v="ER4695BDR"/>
    <s v="E9461JBD"/>
    <d v="2025-03-20T00:00:00"/>
    <m/>
    <s v="3264"/>
    <x v="36"/>
    <s v="PA"/>
    <s v="S1"/>
    <m/>
    <d v="2025-03-20T00:00:00"/>
    <d v="1899-12-30T13:57:38"/>
    <d v="2025-03-20T00:00:00"/>
    <d v="1899-12-30T13:55:04"/>
    <d v="2025-03-20T00:00:00"/>
    <d v="1899-12-30T14:32:24"/>
    <x v="0"/>
    <s v="RFCPI"/>
    <s v="7022045660"/>
    <s v="EXW"/>
    <d v="1899-12-30T00:39:54"/>
    <d v="1899-12-30T00:37:20"/>
    <d v="1899-12-30T00:02:34"/>
    <s v="Granel"/>
    <s v="E001"/>
    <x v="1"/>
    <d v="1899-12-30T00:34:46"/>
    <d v="1899-12-30T00:37:20"/>
    <n v="13"/>
    <x v="19"/>
    <x v="4"/>
    <x v="2"/>
    <n v="0"/>
    <n v="0"/>
    <s v="OK"/>
    <s v="Granel"/>
    <x v="2"/>
    <n v="0"/>
    <s v="F. MALAGA"/>
    <s v="A"/>
    <d v="1899-12-30T00:02:34"/>
    <d v="1899-12-30T00:02:34"/>
    <s v="OK"/>
    <m/>
    <m/>
    <d v="1899-12-30T00:00:00"/>
    <d v="1899-12-30T00:34:46"/>
    <n v="5"/>
    <n v="-1.7824074073999885E-3"/>
    <n v="34.766666666668847"/>
    <n v="14"/>
    <s v="Si"/>
  </r>
  <r>
    <s v="CSMA"/>
    <s v="2025011325"/>
    <x v="0"/>
    <s v="ER6428BBH"/>
    <s v="E5827JVY"/>
    <d v="2025-03-20T00:00:00"/>
    <m/>
    <s v="3264"/>
    <x v="36"/>
    <s v="PA"/>
    <s v="S1"/>
    <m/>
    <d v="2025-03-20T00:00:00"/>
    <d v="1899-12-30T14:02:09"/>
    <d v="2025-03-20T00:00:00"/>
    <d v="1899-12-30T13:59:35"/>
    <d v="2025-03-20T00:00:00"/>
    <d v="1899-12-30T14:45:25"/>
    <x v="0"/>
    <s v="RFCPI"/>
    <s v="7022045662"/>
    <s v="FBO"/>
    <d v="1899-12-30T00:48:24"/>
    <d v="1899-12-30T00:45:50"/>
    <d v="1899-12-30T00:02:34"/>
    <s v="Granel"/>
    <s v="E001"/>
    <x v="2"/>
    <d v="1899-12-30T00:43:16"/>
    <d v="1899-12-30T00:45:50"/>
    <n v="14"/>
    <x v="19"/>
    <x v="4"/>
    <x v="2"/>
    <n v="0"/>
    <n v="0"/>
    <s v="OK"/>
    <s v="Granel"/>
    <x v="2"/>
    <n v="0"/>
    <s v="F. MALAGA"/>
    <s v="A"/>
    <d v="1899-12-30T00:02:34"/>
    <d v="1899-12-30T00:02:34"/>
    <s v="OK"/>
    <m/>
    <m/>
    <d v="1899-12-30T00:00:00"/>
    <d v="1899-12-30T00:43:16"/>
    <n v="5"/>
    <n v="-1.7824074074100915E-3"/>
    <n v="43.266666666671938"/>
    <n v="14"/>
    <s v="Si"/>
  </r>
  <r>
    <s v="CSMA"/>
    <s v="2025011330"/>
    <x v="0"/>
    <s v="ER0860BBM"/>
    <s v="E5730JVY"/>
    <d v="2025-03-20T00:00:00"/>
    <m/>
    <s v="3262"/>
    <x v="40"/>
    <s v="PA"/>
    <s v="S6"/>
    <m/>
    <d v="2025-03-20T00:00:00"/>
    <d v="1899-12-30T14:21:24"/>
    <d v="2025-03-20T00:00:00"/>
    <d v="1899-12-30T14:18:50"/>
    <d v="2025-03-20T00:00:00"/>
    <d v="1899-12-30T14:45:29"/>
    <x v="0"/>
    <s v="RFCPI"/>
    <s v="7022045663"/>
    <s v="FBO"/>
    <d v="1899-12-30T00:29:13"/>
    <d v="1899-12-30T00:26:39"/>
    <d v="1899-12-30T00:02:34"/>
    <s v="Granel"/>
    <s v="E001"/>
    <x v="2"/>
    <d v="1899-12-30T00:24:05"/>
    <d v="1899-12-30T00:26:39"/>
    <n v="14"/>
    <x v="19"/>
    <x v="4"/>
    <x v="2"/>
    <n v="0"/>
    <n v="0"/>
    <s v="OK"/>
    <s v="Granel"/>
    <x v="2"/>
    <n v="0"/>
    <s v="F. MALAGA"/>
    <s v="A"/>
    <d v="1899-12-30T00:02:34"/>
    <d v="1899-12-30T00:02:34"/>
    <s v="OK"/>
    <m/>
    <m/>
    <d v="1899-12-30T00:00:00"/>
    <d v="1899-12-30T00:24:05"/>
    <n v="5"/>
    <n v="-1.7824074073999885E-3"/>
    <n v="24.083333333337631"/>
    <n v="14"/>
    <s v="Si"/>
  </r>
  <r>
    <s v="CSMA"/>
    <s v="2025011334"/>
    <x v="0"/>
    <s v="ER4247BBG"/>
    <s v="E2198KLY"/>
    <d v="2025-03-20T00:00:00"/>
    <m/>
    <s v="3283"/>
    <x v="37"/>
    <s v="PA"/>
    <s v="PA"/>
    <m/>
    <d v="2025-03-20T00:00:00"/>
    <d v="1899-12-30T14:48:33"/>
    <d v="2025-03-20T00:00:00"/>
    <d v="1899-12-30T14:45:59"/>
    <d v="2025-03-20T00:00:00"/>
    <d v="1899-12-30T15:17:31"/>
    <x v="0"/>
    <s v="RFCPI"/>
    <s v="7022045668"/>
    <s v="EXW"/>
    <d v="1899-12-30T00:34:06"/>
    <d v="1899-12-30T00:31:32"/>
    <d v="1899-12-30T00:02:34"/>
    <s v="Ensacado"/>
    <s v="E002"/>
    <x v="1"/>
    <d v="1899-12-30T00:28:58"/>
    <d v="1899-12-30T00:31:32"/>
    <n v="14"/>
    <x v="19"/>
    <x v="4"/>
    <x v="1"/>
    <n v="0"/>
    <n v="0"/>
    <s v="OK"/>
    <s v="Ensacado"/>
    <x v="2"/>
    <n v="0"/>
    <s v="F. MALAGA"/>
    <s v="A"/>
    <d v="1899-12-30T00:02:34"/>
    <d v="1899-12-30T00:02:34"/>
    <s v="OK"/>
    <m/>
    <m/>
    <d v="1899-12-30T00:00:00"/>
    <d v="1899-12-30T00:28:58"/>
    <n v="5"/>
    <n v="-1.7824074074099805E-3"/>
    <n v="28.966666666665706"/>
    <n v="15"/>
    <s v="Si"/>
  </r>
  <r>
    <s v="CSMA"/>
    <s v="2025011335"/>
    <x v="0"/>
    <s v="ER0272BBT"/>
    <s v="E2254MLP"/>
    <d v="2025-03-20T00:00:00"/>
    <m/>
    <s v="3269"/>
    <x v="35"/>
    <s v="PA"/>
    <s v="S2"/>
    <m/>
    <d v="2025-03-20T00:00:00"/>
    <d v="1899-12-30T14:54:39"/>
    <d v="2025-03-20T00:00:00"/>
    <d v="1899-12-30T14:52:04"/>
    <d v="2025-03-20T00:00:00"/>
    <d v="1899-12-30T15:34:01"/>
    <x v="0"/>
    <s v="RFCPI"/>
    <s v="7022045669"/>
    <s v="FBO"/>
    <d v="1899-12-30T00:44:32"/>
    <d v="1899-12-30T00:41:57"/>
    <d v="1899-12-30T00:02:35"/>
    <s v="Granel"/>
    <s v="E001"/>
    <x v="2"/>
    <d v="1899-12-30T00:39:22"/>
    <d v="1899-12-30T00:41:57"/>
    <n v="14"/>
    <x v="19"/>
    <x v="4"/>
    <x v="2"/>
    <n v="0"/>
    <n v="0"/>
    <s v="OK"/>
    <s v="Granel"/>
    <x v="2"/>
    <n v="0"/>
    <s v="F. MALAGA"/>
    <s v="A"/>
    <d v="1899-12-30T00:02:35"/>
    <d v="1899-12-30T00:02:35"/>
    <s v="OK"/>
    <m/>
    <m/>
    <d v="1899-12-30T00:00:00"/>
    <d v="1899-12-30T00:39:22"/>
    <n v="5"/>
    <n v="-1.7939814814800226E-3"/>
    <n v="39.366666666676764"/>
    <n v="15"/>
    <s v="Si"/>
  </r>
  <r>
    <s v="CSMA"/>
    <s v="2025011342"/>
    <x v="0"/>
    <s v="ER8399BCD"/>
    <s v="E8369JSD"/>
    <d v="2025-03-20T00:00:00"/>
    <m/>
    <s v="3264"/>
    <x v="36"/>
    <s v="PA"/>
    <s v="S1"/>
    <m/>
    <d v="2025-03-20T00:00:00"/>
    <d v="1899-12-30T15:25:41"/>
    <d v="2025-03-20T00:00:00"/>
    <d v="1899-12-30T15:23:07"/>
    <d v="2025-03-20T00:00:00"/>
    <d v="1899-12-30T16:01:15"/>
    <x v="0"/>
    <s v="RFCPI"/>
    <s v="7022045672"/>
    <s v="EXW"/>
    <d v="1899-12-30T00:40:42"/>
    <d v="1899-12-30T00:38:08"/>
    <d v="1899-12-30T00:02:34"/>
    <s v="Granel"/>
    <s v="E001"/>
    <x v="1"/>
    <d v="1899-12-30T00:35:34"/>
    <d v="1899-12-30T00:38:08"/>
    <n v="15"/>
    <x v="19"/>
    <x v="4"/>
    <x v="2"/>
    <n v="0"/>
    <n v="0"/>
    <s v="OK"/>
    <s v="Granel"/>
    <x v="2"/>
    <n v="0"/>
    <s v="F. MALAGA"/>
    <s v="A"/>
    <d v="1899-12-30T00:02:34"/>
    <d v="1899-12-30T00:02:34"/>
    <s v="OK"/>
    <m/>
    <m/>
    <d v="1899-12-30T00:00:00"/>
    <d v="1899-12-30T00:35:34"/>
    <n v="5"/>
    <n v="-1.7824074074099805E-3"/>
    <n v="35.566666666660822"/>
    <n v="16"/>
    <s v="Si"/>
  </r>
  <r>
    <s v="CSMA"/>
    <s v="2025011348"/>
    <x v="0"/>
    <s v="EJ02544R"/>
    <s v="E9533LGJ"/>
    <d v="2025-03-20T00:00:00"/>
    <m/>
    <s v="3283"/>
    <x v="37"/>
    <s v="PA"/>
    <s v="PA"/>
    <m/>
    <d v="2025-03-20T00:00:00"/>
    <d v="1899-12-30T15:58:43"/>
    <d v="2025-03-20T00:00:00"/>
    <d v="1899-12-30T15:56:09"/>
    <d v="2025-03-20T00:00:00"/>
    <d v="1899-12-30T16:21:16"/>
    <x v="0"/>
    <s v="RFCPI"/>
    <s v="7022045677"/>
    <s v="FBO"/>
    <d v="1899-12-30T00:27:41"/>
    <d v="1899-12-30T00:25:07"/>
    <d v="1899-12-30T00:02:34"/>
    <s v="Ensacado"/>
    <s v="E002"/>
    <x v="2"/>
    <d v="1899-12-30T00:22:33"/>
    <d v="1899-12-30T00:25:07"/>
    <n v="15"/>
    <x v="19"/>
    <x v="4"/>
    <x v="1"/>
    <n v="0"/>
    <n v="0"/>
    <s v="OK"/>
    <s v="Ensacado"/>
    <x v="2"/>
    <n v="0"/>
    <s v="F. MALAGA"/>
    <s v="A"/>
    <d v="1899-12-30T00:02:34"/>
    <d v="1899-12-30T00:02:34"/>
    <s v="OK"/>
    <m/>
    <m/>
    <d v="1899-12-30T00:00:00"/>
    <d v="1899-12-30T00:22:33"/>
    <n v="5"/>
    <n v="-1.7824074073999885E-3"/>
    <n v="22.550000000011199"/>
    <n v="16"/>
    <s v="Si"/>
  </r>
  <r>
    <s v="CSMA"/>
    <s v="2025011350"/>
    <x v="0"/>
    <s v="ER4695BDR"/>
    <s v="E9461JBD"/>
    <d v="2025-03-20T00:00:00"/>
    <m/>
    <s v="3264"/>
    <x v="36"/>
    <s v="PA"/>
    <s v="S1"/>
    <m/>
    <d v="2025-03-20T00:00:00"/>
    <d v="1899-12-30T16:01:18"/>
    <d v="2025-03-20T00:00:00"/>
    <d v="1899-12-30T15:58:44"/>
    <d v="2025-03-20T00:00:00"/>
    <d v="1899-12-30T16:22:24"/>
    <x v="0"/>
    <s v="RFCPI"/>
    <s v="7022045678"/>
    <s v="EXW"/>
    <d v="1899-12-30T00:26:14"/>
    <d v="1899-12-30T00:23:40"/>
    <d v="1899-12-30T00:02:34"/>
    <s v="Granel"/>
    <s v="E001"/>
    <x v="1"/>
    <d v="1899-12-30T00:21:06"/>
    <d v="1899-12-30T00:23:40"/>
    <n v="16"/>
    <x v="19"/>
    <x v="4"/>
    <x v="2"/>
    <n v="0"/>
    <n v="0"/>
    <s v="OK"/>
    <s v="Granel"/>
    <x v="2"/>
    <n v="0"/>
    <s v="F. MALAGA"/>
    <s v="A"/>
    <d v="1899-12-30T00:02:34"/>
    <d v="1899-12-30T00:02:34"/>
    <s v="OK"/>
    <m/>
    <m/>
    <d v="1899-12-30T00:00:00"/>
    <d v="1899-12-30T00:21:06"/>
    <n v="5"/>
    <n v="-1.7824074073999885E-3"/>
    <n v="21.100000000003138"/>
    <n v="16"/>
    <s v="Si"/>
  </r>
  <r>
    <s v="CSMA"/>
    <s v="2025011349"/>
    <x v="0"/>
    <s v="ER4551BBJ"/>
    <s v="E0509JJH"/>
    <d v="2025-03-20T00:00:00"/>
    <m/>
    <s v="3283"/>
    <x v="37"/>
    <s v="PA"/>
    <s v="PA"/>
    <m/>
    <d v="2025-03-20T00:00:00"/>
    <d v="1899-12-30T16:01:12"/>
    <d v="2025-03-20T00:00:00"/>
    <d v="1899-12-30T15:58:38"/>
    <d v="2025-03-20T00:00:00"/>
    <d v="1899-12-30T16:30:35"/>
    <x v="0"/>
    <s v="RFCPI"/>
    <s v="7022045680"/>
    <s v="FBO"/>
    <d v="1899-12-30T00:34:31"/>
    <d v="1899-12-30T00:31:57"/>
    <d v="1899-12-30T00:02:34"/>
    <s v="Ensacado"/>
    <s v="E002"/>
    <x v="2"/>
    <d v="1899-12-30T00:29:23"/>
    <d v="1899-12-30T00:31:57"/>
    <n v="16"/>
    <x v="19"/>
    <x v="4"/>
    <x v="1"/>
    <n v="0"/>
    <n v="0"/>
    <s v="OK"/>
    <s v="Ensacado"/>
    <x v="2"/>
    <n v="0"/>
    <s v="F. MALAGA"/>
    <s v="A"/>
    <d v="1899-12-30T00:02:34"/>
    <d v="1899-12-30T00:02:34"/>
    <s v="OK"/>
    <m/>
    <m/>
    <d v="1899-12-30T00:00:00"/>
    <d v="1899-12-30T00:29:23"/>
    <n v="5"/>
    <n v="-1.7824074074099805E-3"/>
    <n v="29.383333333329666"/>
    <n v="16"/>
    <s v="Si"/>
  </r>
  <r>
    <s v="CSMA"/>
    <s v="2025011347"/>
    <x v="0"/>
    <s v="ER0936BBS"/>
    <s v="E1632JZF"/>
    <d v="2025-03-20T00:00:00"/>
    <m/>
    <s v="3269"/>
    <x v="35"/>
    <s v="PA"/>
    <s v="S2"/>
    <m/>
    <d v="2025-03-20T00:00:00"/>
    <d v="1899-12-30T15:57:55"/>
    <d v="2025-03-20T00:00:00"/>
    <d v="1899-12-30T15:55:21"/>
    <d v="2025-03-20T00:00:00"/>
    <d v="1899-12-30T16:30:53"/>
    <x v="0"/>
    <s v="RFCPI"/>
    <s v="7022045681"/>
    <s v="FBO"/>
    <d v="1899-12-30T00:38:06"/>
    <d v="1899-12-30T00:35:32"/>
    <d v="1899-12-30T00:02:34"/>
    <s v="Granel"/>
    <s v="E001"/>
    <x v="2"/>
    <d v="1899-12-30T00:32:58"/>
    <d v="1899-12-30T00:35:32"/>
    <n v="15"/>
    <x v="19"/>
    <x v="4"/>
    <x v="2"/>
    <n v="0"/>
    <n v="0"/>
    <s v="OK"/>
    <s v="Granel"/>
    <x v="2"/>
    <n v="0"/>
    <s v="F. MALAGA"/>
    <s v="A"/>
    <d v="1899-12-30T00:02:34"/>
    <d v="1899-12-30T00:02:34"/>
    <s v="OK"/>
    <m/>
    <m/>
    <d v="1899-12-30T00:00:00"/>
    <d v="1899-12-30T00:32:58"/>
    <n v="5"/>
    <n v="-1.7824074074099805E-3"/>
    <n v="32.966666666668729"/>
    <n v="16"/>
    <s v="Si"/>
  </r>
  <r>
    <s v="CSMA"/>
    <s v="2025011360"/>
    <x v="0"/>
    <s v="ER7726BBG"/>
    <s v="E8998KYN"/>
    <d v="2025-03-21T00:00:00"/>
    <m/>
    <s v="3264"/>
    <x v="36"/>
    <s v="PA"/>
    <s v="S1"/>
    <m/>
    <d v="2025-03-21T00:00:00"/>
    <d v="1899-12-30T05:05:34"/>
    <d v="2025-03-21T00:00:00"/>
    <d v="1899-12-30T05:03:06"/>
    <d v="2025-03-21T00:00:00"/>
    <d v="1899-12-30T05:25:05"/>
    <x v="0"/>
    <s v="RFCPI"/>
    <s v="7022045689"/>
    <s v="EXW"/>
    <d v="1899-12-30T00:24:27"/>
    <d v="1899-12-30T00:21:59"/>
    <d v="1899-12-30T00:02:28"/>
    <s v="Granel"/>
    <s v="E001"/>
    <x v="1"/>
    <d v="1899-12-30T00:19:31"/>
    <d v="1899-12-30T00:21:59"/>
    <n v="5"/>
    <x v="20"/>
    <x v="4"/>
    <x v="2"/>
    <n v="0"/>
    <n v="0"/>
    <s v="OK"/>
    <s v="Granel"/>
    <x v="2"/>
    <n v="0"/>
    <s v="F. MALAGA"/>
    <s v="A"/>
    <d v="1899-12-30T00:02:28"/>
    <d v="1899-12-30T00:02:28"/>
    <s v="OK"/>
    <m/>
    <m/>
    <d v="1899-12-30T00:00:00"/>
    <d v="1899-12-30T00:19:31"/>
    <n v="6"/>
    <n v="-1.7129629629599741E-3"/>
    <n v="19.516666666665628"/>
    <n v="5"/>
    <s v="Si"/>
  </r>
  <r>
    <s v="CSMA"/>
    <s v="2025011362"/>
    <x v="0"/>
    <s v="ER8221BBJ"/>
    <s v="E3888GZR"/>
    <d v="2025-03-21T00:00:00"/>
    <m/>
    <s v="3269"/>
    <x v="35"/>
    <s v="PA"/>
    <s v="S7"/>
    <m/>
    <d v="2025-03-21T00:00:00"/>
    <d v="1899-12-30T05:06:09"/>
    <d v="2025-03-21T00:00:00"/>
    <d v="1899-12-30T05:03:36"/>
    <d v="2025-03-21T00:00:00"/>
    <d v="1899-12-30T05:25:44"/>
    <x v="0"/>
    <s v="RFCPI"/>
    <s v="7022045690"/>
    <s v="EXW"/>
    <d v="1899-12-30T00:24:41"/>
    <d v="1899-12-30T00:22:08"/>
    <d v="1899-12-30T00:02:33"/>
    <s v="Granel"/>
    <s v="E001"/>
    <x v="1"/>
    <d v="1899-12-30T00:19:35"/>
    <d v="1899-12-30T00:22:08"/>
    <n v="5"/>
    <x v="20"/>
    <x v="4"/>
    <x v="2"/>
    <n v="0"/>
    <n v="0"/>
    <s v="OK"/>
    <s v="Granel"/>
    <x v="2"/>
    <n v="0"/>
    <s v="F. MALAGA"/>
    <s v="A"/>
    <d v="1899-12-30T00:02:33"/>
    <d v="1899-12-30T00:02:33"/>
    <s v="OK"/>
    <m/>
    <m/>
    <d v="1899-12-30T00:00:00"/>
    <d v="1899-12-30T00:19:35"/>
    <n v="6"/>
    <n v="-1.7708333333400217E-3"/>
    <n v="19.583333333323178"/>
    <n v="5"/>
    <s v="Si"/>
  </r>
  <r>
    <s v="CSMA"/>
    <s v="2025011361"/>
    <x v="0"/>
    <s v="ER8349BDL"/>
    <s v="E9043KYN"/>
    <d v="2025-03-21T00:00:00"/>
    <m/>
    <s v="3264"/>
    <x v="36"/>
    <s v="PA"/>
    <s v="S1"/>
    <m/>
    <d v="2025-03-21T00:00:00"/>
    <d v="1899-12-30T05:05:57"/>
    <d v="2025-03-21T00:00:00"/>
    <d v="1899-12-30T05:03:24"/>
    <d v="2025-03-21T00:00:00"/>
    <d v="1899-12-30T05:26:54"/>
    <x v="0"/>
    <s v="RFCPI"/>
    <s v="7022045691"/>
    <s v="EXW"/>
    <d v="1899-12-30T00:26:03"/>
    <d v="1899-12-30T00:23:30"/>
    <d v="1899-12-30T00:02:33"/>
    <s v="Granel"/>
    <s v="E001"/>
    <x v="1"/>
    <d v="1899-12-30T00:20:57"/>
    <d v="1899-12-30T00:23:30"/>
    <n v="5"/>
    <x v="20"/>
    <x v="4"/>
    <x v="2"/>
    <n v="0"/>
    <n v="0"/>
    <s v="OK"/>
    <s v="Granel"/>
    <x v="2"/>
    <n v="0"/>
    <s v="F. MALAGA"/>
    <s v="A"/>
    <d v="1899-12-30T00:02:33"/>
    <d v="1899-12-30T00:02:33"/>
    <s v="OK"/>
    <m/>
    <m/>
    <d v="1899-12-30T00:00:00"/>
    <d v="1899-12-30T00:20:57"/>
    <n v="6"/>
    <n v="-1.7708333333399939E-3"/>
    <n v="20.949999999998397"/>
    <n v="5"/>
    <s v="Si"/>
  </r>
  <r>
    <s v="CSMA"/>
    <s v="2025011365"/>
    <x v="0"/>
    <s v="ER3243BBL"/>
    <s v="E5164KRK"/>
    <d v="2025-03-21T00:00:00"/>
    <m/>
    <s v="3269"/>
    <x v="35"/>
    <s v="PA"/>
    <s v="S2"/>
    <m/>
    <d v="2025-03-21T00:00:00"/>
    <d v="1899-12-30T05:07:40"/>
    <d v="2025-03-21T00:00:00"/>
    <d v="1899-12-30T05:05:25"/>
    <d v="2025-03-21T00:00:00"/>
    <d v="1899-12-30T05:34:31"/>
    <x v="227"/>
    <s v="JSANTOSL"/>
    <s v="7022045692"/>
    <s v="EXW"/>
    <d v="1899-12-30T00:31:21"/>
    <d v="1899-12-30T00:29:06"/>
    <d v="1899-12-30T00:02:15"/>
    <s v="Granel"/>
    <s v="E001"/>
    <x v="1"/>
    <d v="1899-12-30T00:26:51"/>
    <d v="1899-12-30T00:29:06"/>
    <n v="5"/>
    <x v="20"/>
    <x v="4"/>
    <x v="2"/>
    <n v="0"/>
    <n v="0"/>
    <s v="OK"/>
    <s v="Granel"/>
    <x v="2"/>
    <n v="0"/>
    <s v="F. MALAGA"/>
    <s v="A"/>
    <d v="1899-12-30T00:02:15"/>
    <d v="1899-12-30T00:02:15"/>
    <s v="OK"/>
    <m/>
    <m/>
    <d v="1899-12-30T00:00:00"/>
    <d v="1899-12-30T00:26:51"/>
    <n v="6"/>
    <n v="-1.5624999999999944E-3"/>
    <n v="26.849999999995202"/>
    <n v="5"/>
    <s v="Si"/>
  </r>
  <r>
    <s v="CSMA"/>
    <s v="2025011364"/>
    <x v="0"/>
    <s v="ER9151BBT"/>
    <s v="E8976JGF"/>
    <d v="2025-03-21T00:00:00"/>
    <m/>
    <s v="3264"/>
    <x v="36"/>
    <s v="PA"/>
    <s v="S1"/>
    <m/>
    <d v="2025-03-21T00:00:00"/>
    <d v="1899-12-30T05:07:29"/>
    <d v="2025-03-21T00:00:00"/>
    <d v="1899-12-30T05:04:56"/>
    <d v="2025-03-21T00:00:00"/>
    <d v="1899-12-30T05:40:30"/>
    <x v="0"/>
    <s v="RFCPI"/>
    <s v="7022045693"/>
    <s v="EXW"/>
    <d v="1899-12-30T00:38:07"/>
    <d v="1899-12-30T00:35:34"/>
    <d v="1899-12-30T00:02:33"/>
    <s v="Granel"/>
    <s v="E001"/>
    <x v="1"/>
    <d v="1899-12-30T00:33:01"/>
    <d v="1899-12-30T00:35:34"/>
    <n v="5"/>
    <x v="20"/>
    <x v="4"/>
    <x v="2"/>
    <n v="0"/>
    <n v="0"/>
    <s v="OK"/>
    <s v="Granel"/>
    <x v="2"/>
    <n v="0"/>
    <s v="F. MALAGA"/>
    <s v="A"/>
    <d v="1899-12-30T00:02:33"/>
    <d v="1899-12-30T00:02:33"/>
    <s v="OK"/>
    <m/>
    <m/>
    <d v="1899-12-30T00:00:00"/>
    <d v="1899-12-30T00:33:01"/>
    <n v="6"/>
    <n v="-1.7708333333300019E-3"/>
    <n v="33.016666666665579"/>
    <n v="5"/>
    <s v="Si"/>
  </r>
  <r>
    <s v="CSMA"/>
    <s v="2025011370"/>
    <x v="0"/>
    <s v="ER0860BBM"/>
    <s v="E5730JVY"/>
    <d v="2025-03-21T00:00:00"/>
    <m/>
    <s v="3263"/>
    <x v="43"/>
    <s v="PA"/>
    <s v="S5"/>
    <m/>
    <d v="2025-03-21T00:00:00"/>
    <d v="1899-12-30T05:56:59"/>
    <d v="2025-03-21T00:00:00"/>
    <d v="1899-12-30T05:54:25"/>
    <d v="2025-03-21T00:00:00"/>
    <d v="1899-12-30T06:27:23"/>
    <x v="0"/>
    <s v="RFCPI"/>
    <s v="7022045698"/>
    <s v="FBO"/>
    <d v="1899-12-30T00:35:32"/>
    <d v="1899-12-30T00:32:58"/>
    <d v="1899-12-30T00:02:34"/>
    <s v="Granel"/>
    <s v="E001"/>
    <x v="2"/>
    <d v="1899-12-30T00:30:24"/>
    <d v="1899-12-30T00:32:58"/>
    <n v="5"/>
    <x v="20"/>
    <x v="4"/>
    <x v="2"/>
    <n v="0"/>
    <n v="0"/>
    <s v="OK"/>
    <s v="Granel"/>
    <x v="2"/>
    <n v="0"/>
    <s v="F. MALAGA"/>
    <s v="A"/>
    <d v="1899-12-30T00:02:34"/>
    <d v="1899-12-30T00:02:34"/>
    <s v="OK"/>
    <m/>
    <m/>
    <d v="1899-12-30T00:00:00"/>
    <d v="1899-12-30T00:30:24"/>
    <n v="6"/>
    <n v="-1.7824074073999885E-3"/>
    <n v="30.399999999998396"/>
    <n v="6"/>
    <s v="Si"/>
  </r>
  <r>
    <s v="CSMA"/>
    <s v="2025011380"/>
    <x v="0"/>
    <s v="ER8349BDL"/>
    <s v="E9043KYN"/>
    <d v="2025-03-21T00:00:00"/>
    <m/>
    <s v="3262"/>
    <x v="40"/>
    <s v="PA"/>
    <s v="S6"/>
    <m/>
    <d v="2025-03-21T00:00:00"/>
    <d v="1899-12-30T07:01:57"/>
    <d v="2025-03-21T00:00:00"/>
    <d v="1899-12-30T06:59:23"/>
    <d v="2025-03-21T00:00:00"/>
    <d v="1899-12-30T07:31:13"/>
    <x v="0"/>
    <s v="RFCPI"/>
    <s v="7022045703"/>
    <s v="EXW"/>
    <d v="1899-12-30T00:34:24"/>
    <d v="1899-12-30T00:31:50"/>
    <d v="1899-12-30T00:02:34"/>
    <s v="Granel"/>
    <s v="E001"/>
    <x v="1"/>
    <d v="1899-12-30T00:29:16"/>
    <d v="1899-12-30T00:31:50"/>
    <n v="7"/>
    <x v="20"/>
    <x v="4"/>
    <x v="2"/>
    <n v="0"/>
    <n v="0"/>
    <s v="OK"/>
    <s v="Granel"/>
    <x v="2"/>
    <n v="0"/>
    <s v="F. MALAGA"/>
    <s v="A"/>
    <d v="1899-12-30T00:02:34"/>
    <d v="1899-12-30T00:02:34"/>
    <s v="OK"/>
    <m/>
    <m/>
    <d v="1899-12-30T00:00:00"/>
    <d v="1899-12-30T00:29:16"/>
    <n v="6"/>
    <n v="-1.7824074073999885E-3"/>
    <n v="29.266666666675185"/>
    <n v="7"/>
    <s v="Si"/>
  </r>
  <r>
    <s v="CSMA"/>
    <s v="2025011382"/>
    <x v="0"/>
    <s v="ER8399BCD"/>
    <s v="E8369JSD"/>
    <d v="2025-03-21T00:00:00"/>
    <m/>
    <s v="3264"/>
    <x v="36"/>
    <s v="PA"/>
    <s v="S1"/>
    <m/>
    <d v="2025-03-21T00:00:00"/>
    <d v="1899-12-30T07:05:20"/>
    <d v="2025-03-21T00:00:00"/>
    <d v="1899-12-30T07:02:47"/>
    <d v="2025-03-21T00:00:00"/>
    <d v="1899-12-30T07:37:34"/>
    <x v="0"/>
    <s v="RFCPI"/>
    <s v="7022045704"/>
    <s v="EXW"/>
    <d v="1899-12-30T00:37:20"/>
    <d v="1899-12-30T00:34:47"/>
    <d v="1899-12-30T00:02:33"/>
    <s v="Granel"/>
    <s v="E001"/>
    <x v="1"/>
    <d v="1899-12-30T00:32:14"/>
    <d v="1899-12-30T00:34:47"/>
    <n v="7"/>
    <x v="20"/>
    <x v="4"/>
    <x v="2"/>
    <n v="0"/>
    <n v="0"/>
    <s v="OK"/>
    <s v="Granel"/>
    <x v="2"/>
    <n v="0"/>
    <s v="F. MALAGA"/>
    <s v="A"/>
    <d v="1899-12-30T00:02:33"/>
    <d v="1899-12-30T00:02:33"/>
    <s v="OK"/>
    <m/>
    <m/>
    <d v="1899-12-30T00:00:00"/>
    <d v="1899-12-30T00:32:14"/>
    <n v="6"/>
    <n v="-1.7708333333300019E-3"/>
    <n v="32.233333333334429"/>
    <n v="7"/>
    <s v="Si"/>
  </r>
  <r>
    <s v="CSMA"/>
    <s v="2025011386"/>
    <x v="0"/>
    <s v="E0224HDX"/>
    <m/>
    <d v="2025-03-21T00:00:00"/>
    <m/>
    <s v="3282"/>
    <x v="42"/>
    <s v="PA"/>
    <s v="PA"/>
    <m/>
    <d v="2025-03-21T00:00:00"/>
    <d v="1899-12-30T07:31:51"/>
    <d v="2025-03-21T00:00:00"/>
    <d v="1899-12-30T07:29:16"/>
    <d v="2025-03-21T00:00:00"/>
    <d v="1899-12-30T07:52:20"/>
    <x v="0"/>
    <s v="RFCPI"/>
    <s v="7022045707"/>
    <s v="FBO"/>
    <d v="1899-12-30T00:25:39"/>
    <d v="1899-12-30T00:23:04"/>
    <d v="1899-12-30T00:02:35"/>
    <s v="Ensacado"/>
    <s v="E002"/>
    <x v="2"/>
    <d v="1899-12-30T00:20:29"/>
    <d v="1899-12-30T00:23:04"/>
    <n v="7"/>
    <x v="20"/>
    <x v="4"/>
    <x v="1"/>
    <n v="0"/>
    <n v="0"/>
    <s v="OK"/>
    <s v="Ensacado"/>
    <x v="2"/>
    <n v="0"/>
    <s v="F. MALAGA"/>
    <s v="A"/>
    <d v="1899-12-30T00:02:35"/>
    <d v="1899-12-30T00:02:35"/>
    <s v="OK"/>
    <m/>
    <m/>
    <d v="1899-12-30T00:00:00"/>
    <d v="1899-12-30T00:20:29"/>
    <n v="6"/>
    <n v="-1.7939814814799671E-3"/>
    <n v="20.483333333337626"/>
    <n v="7"/>
    <s v="Si"/>
  </r>
  <r>
    <s v="CSMA"/>
    <s v="2025011390"/>
    <x v="0"/>
    <s v="ER7726BBG"/>
    <s v="E8998KYN"/>
    <d v="2025-03-21T00:00:00"/>
    <m/>
    <s v="3264"/>
    <x v="36"/>
    <s v="PA"/>
    <s v="S1"/>
    <m/>
    <d v="2025-03-21T00:00:00"/>
    <d v="1899-12-30T07:34:33"/>
    <d v="2025-03-21T00:00:00"/>
    <d v="1899-12-30T07:31:59"/>
    <d v="2025-03-21T00:00:00"/>
    <d v="1899-12-30T07:57:21"/>
    <x v="0"/>
    <s v="RFCPI"/>
    <s v="7022045709"/>
    <s v="EXW"/>
    <d v="1899-12-30T00:27:56"/>
    <d v="1899-12-30T00:25:22"/>
    <d v="1899-12-30T00:02:34"/>
    <s v="Granel"/>
    <s v="E001"/>
    <x v="1"/>
    <d v="1899-12-30T00:22:48"/>
    <d v="1899-12-30T00:25:22"/>
    <n v="7"/>
    <x v="20"/>
    <x v="4"/>
    <x v="2"/>
    <n v="0"/>
    <n v="0"/>
    <s v="OK"/>
    <s v="Granel"/>
    <x v="2"/>
    <n v="0"/>
    <s v="F. MALAGA"/>
    <s v="A"/>
    <d v="1899-12-30T00:02:34"/>
    <d v="1899-12-30T00:02:34"/>
    <s v="OK"/>
    <m/>
    <m/>
    <d v="1899-12-30T00:00:00"/>
    <d v="1899-12-30T00:22:48"/>
    <n v="6"/>
    <n v="-1.7824074074099805E-3"/>
    <n v="22.800000000009639"/>
    <n v="7"/>
    <s v="Si"/>
  </r>
  <r>
    <s v="CSMA"/>
    <s v="2025011399"/>
    <x v="0"/>
    <s v="ECO02335R"/>
    <s v="E9161DGH"/>
    <d v="2025-03-21T00:00:00"/>
    <m/>
    <s v="3283"/>
    <x v="37"/>
    <s v="PA"/>
    <s v="PA"/>
    <m/>
    <d v="2025-03-21T00:00:00"/>
    <d v="1899-12-30T07:59:04"/>
    <d v="2025-03-21T00:00:00"/>
    <d v="1899-12-30T07:56:31"/>
    <d v="2025-03-21T00:00:00"/>
    <d v="1899-12-30T08:19:50"/>
    <x v="0"/>
    <s v="RFCPI"/>
    <s v="7022045714"/>
    <s v="EXW"/>
    <d v="1899-12-30T00:25:52"/>
    <d v="1899-12-30T00:23:19"/>
    <d v="1899-12-30T00:02:33"/>
    <s v="Ensacado"/>
    <s v="E002"/>
    <x v="1"/>
    <d v="1899-12-30T00:20:46"/>
    <d v="1899-12-30T00:23:19"/>
    <n v="7"/>
    <x v="20"/>
    <x v="4"/>
    <x v="1"/>
    <n v="0"/>
    <n v="0"/>
    <s v="OK"/>
    <s v="Ensacado"/>
    <x v="2"/>
    <n v="0"/>
    <s v="F. MALAGA"/>
    <s v="A"/>
    <d v="1899-12-30T00:02:33"/>
    <d v="1899-12-30T00:02:33"/>
    <s v="OK"/>
    <m/>
    <m/>
    <d v="1899-12-30T00:00:00"/>
    <d v="1899-12-30T00:20:46"/>
    <n v="6"/>
    <n v="-1.7708333333400494E-3"/>
    <n v="20.766666666657549"/>
    <n v="8"/>
    <s v="Si"/>
  </r>
  <r>
    <s v="CSMA"/>
    <s v="2025011402"/>
    <x v="0"/>
    <s v="ER8221BBJ"/>
    <s v="E3888GZR"/>
    <d v="2025-03-21T00:00:00"/>
    <m/>
    <s v="3269"/>
    <x v="35"/>
    <s v="PA"/>
    <s v="S2"/>
    <m/>
    <d v="2025-03-21T00:00:00"/>
    <d v="1899-12-30T08:10:29"/>
    <d v="2025-03-21T00:00:00"/>
    <d v="1899-12-30T08:07:55"/>
    <d v="2025-03-21T00:00:00"/>
    <d v="1899-12-30T08:42:54"/>
    <x v="0"/>
    <s v="RFCPI"/>
    <s v="7022045716"/>
    <s v="EXW"/>
    <d v="1899-12-30T00:37:33"/>
    <d v="1899-12-30T00:34:59"/>
    <d v="1899-12-30T00:02:34"/>
    <s v="Granel"/>
    <s v="E001"/>
    <x v="1"/>
    <d v="1899-12-30T00:32:25"/>
    <d v="1899-12-30T00:34:59"/>
    <n v="8"/>
    <x v="20"/>
    <x v="4"/>
    <x v="2"/>
    <n v="0"/>
    <n v="0"/>
    <s v="OK"/>
    <s v="Granel"/>
    <x v="2"/>
    <n v="0"/>
    <s v="F. MALAGA"/>
    <s v="A"/>
    <d v="1899-12-30T00:02:34"/>
    <d v="1899-12-30T00:02:34"/>
    <s v="OK"/>
    <m/>
    <m/>
    <d v="1899-12-30T00:00:00"/>
    <d v="1899-12-30T00:32:25"/>
    <n v="6"/>
    <n v="-1.782407407410036E-3"/>
    <n v="32.416666666660731"/>
    <n v="8"/>
    <s v="Si"/>
  </r>
  <r>
    <s v="CSMA"/>
    <s v="2025011405"/>
    <x v="0"/>
    <s v="ER0013BBX"/>
    <s v="E4483KKV"/>
    <d v="2025-03-21T00:00:00"/>
    <m/>
    <s v="3264"/>
    <x v="36"/>
    <s v="PA"/>
    <s v="S1"/>
    <m/>
    <d v="2025-03-21T00:00:00"/>
    <d v="1899-12-30T08:15:12"/>
    <d v="2025-03-21T00:00:00"/>
    <d v="1899-12-30T08:12:38"/>
    <d v="2025-03-21T00:00:00"/>
    <d v="1899-12-30T08:50:51"/>
    <x v="0"/>
    <s v="RFCPI"/>
    <s v="7022045717"/>
    <s v="FBO"/>
    <d v="1899-12-30T00:40:47"/>
    <d v="1899-12-30T00:38:13"/>
    <d v="1899-12-30T00:02:34"/>
    <s v="Granel"/>
    <s v="E001"/>
    <x v="2"/>
    <d v="1899-12-30T00:35:39"/>
    <d v="1899-12-30T00:38:13"/>
    <n v="8"/>
    <x v="20"/>
    <x v="4"/>
    <x v="2"/>
    <n v="0"/>
    <n v="0"/>
    <s v="OK"/>
    <s v="Granel"/>
    <x v="2"/>
    <n v="0"/>
    <s v="F. MALAGA"/>
    <s v="A"/>
    <d v="1899-12-30T00:02:34"/>
    <d v="1899-12-30T00:02:34"/>
    <s v="OK"/>
    <m/>
    <m/>
    <d v="1899-12-30T00:00:00"/>
    <d v="1899-12-30T00:35:39"/>
    <n v="6"/>
    <n v="-1.782407407410036E-3"/>
    <n v="35.649999999993582"/>
    <n v="8"/>
    <s v="Si"/>
  </r>
  <r>
    <s v="CSMA"/>
    <s v="2025011409"/>
    <x v="0"/>
    <s v="ER9151BBT"/>
    <s v="E8976JGF"/>
    <d v="2025-03-21T00:00:00"/>
    <m/>
    <s v="3268"/>
    <x v="25"/>
    <s v="PA"/>
    <s v="S2"/>
    <m/>
    <d v="2025-03-21T00:00:00"/>
    <d v="1899-12-30T08:30:18"/>
    <d v="2025-03-21T00:00:00"/>
    <d v="1899-12-30T08:27:45"/>
    <d v="2025-03-21T00:00:00"/>
    <d v="1899-12-30T09:00:55"/>
    <x v="0"/>
    <s v="RFCPI"/>
    <s v="7022045721"/>
    <s v="EXW"/>
    <d v="1899-12-30T00:35:43"/>
    <d v="1899-12-30T00:33:10"/>
    <d v="1899-12-30T00:02:33"/>
    <s v="Granel"/>
    <s v="E001"/>
    <x v="1"/>
    <d v="1899-12-30T00:30:37"/>
    <d v="1899-12-30T00:33:10"/>
    <n v="8"/>
    <x v="20"/>
    <x v="4"/>
    <x v="2"/>
    <n v="0"/>
    <n v="0"/>
    <s v="OK"/>
    <s v="Granel"/>
    <x v="2"/>
    <n v="0"/>
    <s v="F. MALAGA"/>
    <s v="A"/>
    <d v="1899-12-30T00:02:33"/>
    <d v="1899-12-30T00:02:33"/>
    <s v="OK"/>
    <m/>
    <m/>
    <d v="1899-12-30T00:00:00"/>
    <d v="1899-12-30T00:30:37"/>
    <n v="6"/>
    <n v="-1.7708333333300019E-3"/>
    <n v="30.616666666660766"/>
    <n v="9"/>
    <s v="Si"/>
  </r>
  <r>
    <s v="CSMA"/>
    <s v="2025011439"/>
    <x v="0"/>
    <s v="ER7726BBG"/>
    <s v="E8998KYN"/>
    <d v="2025-03-21T00:00:00"/>
    <m/>
    <s v="3264"/>
    <x v="36"/>
    <s v="PA"/>
    <s v="S1"/>
    <m/>
    <d v="2025-03-21T00:00:00"/>
    <d v="1899-12-30T10:18:38"/>
    <d v="2025-03-21T00:00:00"/>
    <d v="1899-12-30T10:16:06"/>
    <d v="2025-03-21T00:00:00"/>
    <d v="1899-12-30T10:43:26"/>
    <x v="0"/>
    <s v="RFCPI"/>
    <s v="7022045735"/>
    <s v="EXW"/>
    <d v="1899-12-30T00:29:52"/>
    <d v="1899-12-30T00:27:20"/>
    <d v="1899-12-30T00:02:32"/>
    <s v="Granel"/>
    <s v="E001"/>
    <x v="1"/>
    <d v="1899-12-30T00:24:48"/>
    <d v="1899-12-30T00:27:20"/>
    <n v="10"/>
    <x v="20"/>
    <x v="4"/>
    <x v="2"/>
    <n v="0"/>
    <n v="0"/>
    <s v="OK"/>
    <s v="Granel"/>
    <x v="2"/>
    <n v="0"/>
    <s v="F. MALAGA"/>
    <s v="A"/>
    <d v="1899-12-30T00:02:32"/>
    <d v="1899-12-30T00:02:32"/>
    <s v="OK"/>
    <m/>
    <m/>
    <d v="1899-12-30T00:00:00"/>
    <d v="1899-12-30T00:24:48"/>
    <n v="6"/>
    <n v="-1.7592592592600154E-3"/>
    <n v="24.799999999996761"/>
    <n v="10"/>
    <s v="Si"/>
  </r>
  <r>
    <s v="CSMA"/>
    <s v="2025011448"/>
    <x v="0"/>
    <s v="ER8221BBJ"/>
    <s v="E3888GZR"/>
    <d v="2025-03-21T00:00:00"/>
    <m/>
    <s v="3269"/>
    <x v="35"/>
    <s v="PA"/>
    <s v="S2"/>
    <m/>
    <d v="2025-03-21T00:00:00"/>
    <d v="1899-12-30T10:48:42"/>
    <d v="2025-03-21T00:00:00"/>
    <d v="1899-12-30T10:46:08"/>
    <d v="2025-03-21T00:00:00"/>
    <d v="1899-12-30T11:19:37"/>
    <x v="0"/>
    <s v="RFCPI"/>
    <s v="7022045740"/>
    <s v="EXW"/>
    <d v="1899-12-30T00:36:03"/>
    <d v="1899-12-30T00:33:29"/>
    <d v="1899-12-30T00:02:34"/>
    <s v="Granel"/>
    <s v="E001"/>
    <x v="1"/>
    <d v="1899-12-30T00:30:55"/>
    <d v="1899-12-30T00:33:29"/>
    <n v="10"/>
    <x v="20"/>
    <x v="4"/>
    <x v="2"/>
    <n v="0"/>
    <n v="0"/>
    <s v="OK"/>
    <s v="Granel"/>
    <x v="2"/>
    <n v="0"/>
    <s v="F. MALAGA"/>
    <s v="A"/>
    <d v="1899-12-30T00:02:34"/>
    <d v="1899-12-30T00:02:34"/>
    <s v="OK"/>
    <m/>
    <m/>
    <d v="1899-12-30T00:00:00"/>
    <d v="1899-12-30T00:30:55"/>
    <n v="6"/>
    <n v="-1.7824074074099805E-3"/>
    <n v="30.916666666670405"/>
    <n v="11"/>
    <s v="Si"/>
  </r>
  <r>
    <s v="CSMA"/>
    <s v="2025011446"/>
    <x v="0"/>
    <s v="ER9151BBT"/>
    <s v="E8976JGF"/>
    <d v="2025-03-21T00:00:00"/>
    <m/>
    <s v="3264"/>
    <x v="36"/>
    <s v="PA"/>
    <s v="S1"/>
    <m/>
    <d v="2025-03-21T00:00:00"/>
    <d v="1899-12-30T10:44:42"/>
    <d v="2025-03-21T00:00:00"/>
    <d v="1899-12-30T10:42:08"/>
    <d v="2025-03-21T00:00:00"/>
    <d v="1899-12-30T11:22:04"/>
    <x v="0"/>
    <s v="RFCPI"/>
    <s v="7022045741"/>
    <s v="EXW"/>
    <d v="1899-12-30T00:42:30"/>
    <d v="1899-12-30T00:39:56"/>
    <d v="1899-12-30T00:02:34"/>
    <s v="Granel"/>
    <s v="E001"/>
    <x v="1"/>
    <d v="1899-12-30T00:37:22"/>
    <d v="1899-12-30T00:39:56"/>
    <n v="10"/>
    <x v="20"/>
    <x v="4"/>
    <x v="2"/>
    <n v="0"/>
    <n v="0"/>
    <s v="OK"/>
    <s v="Granel"/>
    <x v="2"/>
    <n v="0"/>
    <s v="F. MALAGA"/>
    <s v="A"/>
    <d v="1899-12-30T00:02:34"/>
    <d v="1899-12-30T00:02:34"/>
    <s v="OK"/>
    <m/>
    <m/>
    <d v="1899-12-30T00:00:00"/>
    <d v="1899-12-30T00:37:22"/>
    <n v="6"/>
    <n v="-1.7824074073999885E-3"/>
    <n v="37.36666666667525"/>
    <n v="11"/>
    <s v="Si"/>
  </r>
  <r>
    <s v="CSMA"/>
    <s v="2025011447"/>
    <x v="0"/>
    <s v="EJ02544R"/>
    <s v="E9533LGJ"/>
    <d v="2025-03-21T00:00:00"/>
    <m/>
    <s v="3283"/>
    <x v="37"/>
    <s v="PA"/>
    <s v="PA"/>
    <m/>
    <d v="2025-03-21T00:00:00"/>
    <d v="1899-12-30T10:47:12"/>
    <d v="2025-03-21T00:00:00"/>
    <d v="1899-12-30T10:44:38"/>
    <d v="2025-03-21T00:00:00"/>
    <d v="1899-12-30T11:24:53"/>
    <x v="0"/>
    <s v="RFCPI"/>
    <s v="7022045742"/>
    <s v="FBO"/>
    <d v="1899-12-30T00:42:49"/>
    <d v="1899-12-30T00:40:15"/>
    <d v="1899-12-30T00:02:34"/>
    <s v="Ensacado"/>
    <s v="E002"/>
    <x v="2"/>
    <d v="1899-12-30T00:37:41"/>
    <d v="1899-12-30T00:40:15"/>
    <n v="10"/>
    <x v="20"/>
    <x v="4"/>
    <x v="1"/>
    <n v="0"/>
    <n v="0"/>
    <s v="OK"/>
    <s v="Ensacado"/>
    <x v="2"/>
    <n v="0"/>
    <s v="F. MALAGA"/>
    <s v="A"/>
    <d v="1899-12-30T00:02:34"/>
    <d v="1899-12-30T00:02:34"/>
    <s v="OK"/>
    <m/>
    <m/>
    <d v="1899-12-30T00:00:00"/>
    <d v="1899-12-30T00:37:41"/>
    <n v="6"/>
    <n v="-1.7824074073999885E-3"/>
    <n v="37.683333333345594"/>
    <n v="11"/>
    <s v="Si"/>
  </r>
  <r>
    <s v="CSMA"/>
    <s v="2025011462"/>
    <x v="0"/>
    <s v="ER8399BCD"/>
    <s v="E8369JSD"/>
    <d v="2025-03-21T00:00:00"/>
    <m/>
    <s v="3264"/>
    <x v="36"/>
    <s v="PA"/>
    <s v="S1"/>
    <m/>
    <d v="2025-03-21T00:00:00"/>
    <d v="1899-12-30T11:39:46"/>
    <d v="2025-03-21T00:00:00"/>
    <d v="1899-12-30T11:37:14"/>
    <d v="2025-03-21T00:00:00"/>
    <d v="1899-12-30T12:04:56"/>
    <x v="0"/>
    <s v="RFCPI"/>
    <s v="7022045747"/>
    <s v="EXW"/>
    <d v="1899-12-30T00:30:14"/>
    <d v="1899-12-30T00:27:42"/>
    <d v="1899-12-30T00:02:32"/>
    <s v="Granel"/>
    <s v="E001"/>
    <x v="1"/>
    <d v="1899-12-30T00:25:10"/>
    <d v="1899-12-30T00:27:42"/>
    <n v="11"/>
    <x v="20"/>
    <x v="4"/>
    <x v="2"/>
    <n v="0"/>
    <n v="0"/>
    <s v="OK"/>
    <s v="Granel"/>
    <x v="2"/>
    <n v="0"/>
    <s v="F. MALAGA"/>
    <s v="A"/>
    <d v="1899-12-30T00:02:32"/>
    <d v="1899-12-30T00:02:32"/>
    <s v="OK"/>
    <m/>
    <m/>
    <d v="1899-12-30T00:00:00"/>
    <d v="1899-12-30T00:25:10"/>
    <n v="6"/>
    <n v="-1.7592592592600154E-3"/>
    <n v="25.166666666678459"/>
    <n v="12"/>
    <s v="Si"/>
  </r>
  <r>
    <s v="CSMA"/>
    <s v="2025011468"/>
    <x v="0"/>
    <s v="ER8349BDL"/>
    <s v="E9043KYN"/>
    <d v="2025-03-21T00:00:00"/>
    <m/>
    <s v="3264"/>
    <x v="36"/>
    <s v="PA"/>
    <s v="S1"/>
    <m/>
    <d v="2025-03-21T00:00:00"/>
    <d v="1899-12-30T11:53:41"/>
    <d v="2025-03-21T00:00:00"/>
    <d v="1899-12-30T11:51:08"/>
    <d v="2025-03-21T00:00:00"/>
    <d v="1899-12-30T12:16:54"/>
    <x v="0"/>
    <s v="RFCPI"/>
    <s v="7022045749"/>
    <s v="EXW"/>
    <d v="1899-12-30T00:28:19"/>
    <d v="1899-12-30T00:25:46"/>
    <d v="1899-12-30T00:02:33"/>
    <s v="Granel"/>
    <s v="E001"/>
    <x v="1"/>
    <d v="1899-12-30T00:23:13"/>
    <d v="1899-12-30T00:25:46"/>
    <n v="11"/>
    <x v="20"/>
    <x v="4"/>
    <x v="2"/>
    <n v="0"/>
    <n v="0"/>
    <s v="OK"/>
    <s v="Granel"/>
    <x v="2"/>
    <n v="0"/>
    <s v="F. MALAGA"/>
    <s v="A"/>
    <d v="1899-12-30T00:02:33"/>
    <d v="1899-12-30T00:02:33"/>
    <s v="OK"/>
    <m/>
    <m/>
    <d v="1899-12-30T00:00:00"/>
    <d v="1899-12-30T00:23:13"/>
    <n v="6"/>
    <n v="-1.7708333333399939E-3"/>
    <n v="23.21666666665913"/>
    <n v="12"/>
    <s v="Si"/>
  </r>
  <r>
    <s v="CSMA"/>
    <s v="2025011479"/>
    <x v="0"/>
    <s v="ER1246BBV"/>
    <s v="E2781DMN"/>
    <d v="2025-03-21T00:00:00"/>
    <m/>
    <s v="3283"/>
    <x v="37"/>
    <s v="PA"/>
    <s v="PA"/>
    <m/>
    <d v="2025-03-21T00:00:00"/>
    <d v="1899-12-30T12:34:15"/>
    <d v="2025-03-21T00:00:00"/>
    <d v="1899-12-30T12:31:42"/>
    <d v="2025-03-21T00:00:00"/>
    <d v="1899-12-30T13:04:25"/>
    <x v="0"/>
    <s v="RFCPI"/>
    <s v="7022045751"/>
    <s v="FBO"/>
    <d v="1899-12-30T00:35:16"/>
    <d v="1899-12-30T00:32:43"/>
    <d v="1899-12-30T00:02:33"/>
    <s v="Ensacado"/>
    <s v="E002"/>
    <x v="2"/>
    <d v="1899-12-30T00:30:10"/>
    <d v="1899-12-30T00:32:43"/>
    <n v="12"/>
    <x v="20"/>
    <x v="4"/>
    <x v="1"/>
    <n v="0"/>
    <n v="0"/>
    <s v="OK"/>
    <s v="Ensacado"/>
    <x v="2"/>
    <n v="0"/>
    <s v="F. MALAGA"/>
    <s v="A"/>
    <d v="1899-12-30T00:02:33"/>
    <d v="1899-12-30T00:02:33"/>
    <s v="OK"/>
    <m/>
    <m/>
    <d v="1899-12-30T00:00:00"/>
    <d v="1899-12-30T00:30:10"/>
    <n v="6"/>
    <n v="-1.7708333333299464E-3"/>
    <n v="30.166666666675326"/>
    <n v="13"/>
    <s v="Si"/>
  </r>
  <r>
    <s v="CSMA"/>
    <s v="2025011498"/>
    <x v="0"/>
    <s v="ER3243BBL"/>
    <s v="E5164KRK"/>
    <d v="2025-03-21T00:00:00"/>
    <m/>
    <s v="3269"/>
    <x v="35"/>
    <s v="PA"/>
    <s v="S2"/>
    <m/>
    <d v="2025-03-21T00:00:00"/>
    <d v="1899-12-30T13:17:31"/>
    <d v="2025-03-21T00:00:00"/>
    <d v="1899-12-30T13:16:03"/>
    <d v="2025-03-21T00:00:00"/>
    <d v="1899-12-30T13:45:15"/>
    <x v="227"/>
    <s v="AROMERO"/>
    <s v="7022045758"/>
    <s v="EXW"/>
    <d v="1899-12-30T00:30:40"/>
    <d v="1899-12-30T00:29:12"/>
    <d v="1899-12-30T00:01:28"/>
    <s v="Granel"/>
    <s v="E001"/>
    <x v="1"/>
    <d v="1899-12-30T00:27:44"/>
    <d v="1899-12-30T00:29:12"/>
    <n v="13"/>
    <x v="20"/>
    <x v="4"/>
    <x v="2"/>
    <n v="0"/>
    <n v="0"/>
    <s v="OK"/>
    <s v="Granel"/>
    <x v="2"/>
    <n v="0"/>
    <s v="F. MALAGA"/>
    <s v="A"/>
    <d v="1899-12-30T00:01:28"/>
    <d v="1899-12-30T00:01:28"/>
    <s v="OK"/>
    <m/>
    <m/>
    <d v="1899-12-30T00:00:00"/>
    <d v="1899-12-30T00:27:44"/>
    <n v="6"/>
    <n v="-1.018518518519973E-3"/>
    <n v="27.733333333334365"/>
    <n v="13"/>
    <s v="Si"/>
  </r>
  <r>
    <s v="CSMA"/>
    <s v="2025011567"/>
    <x v="0"/>
    <s v="ER8399BCD"/>
    <s v="E8369JSD"/>
    <d v="2025-03-21T00:00:00"/>
    <m/>
    <s v="3264"/>
    <x v="36"/>
    <s v="PA"/>
    <s v="S1"/>
    <m/>
    <d v="2025-03-21T00:00:00"/>
    <d v="1899-12-30T16:11:43"/>
    <d v="2025-03-21T00:00:00"/>
    <d v="1899-12-30T16:09:10"/>
    <d v="2025-03-21T00:00:00"/>
    <d v="1899-12-30T16:49:18"/>
    <x v="0"/>
    <s v="RFCPI"/>
    <s v="7022045778"/>
    <s v="EXW"/>
    <d v="1899-12-30T00:42:41"/>
    <d v="1899-12-30T00:40:08"/>
    <d v="1899-12-30T00:02:33"/>
    <s v="Granel"/>
    <s v="E001"/>
    <x v="1"/>
    <d v="1899-12-30T00:37:35"/>
    <d v="1899-12-30T00:40:08"/>
    <n v="16"/>
    <x v="20"/>
    <x v="4"/>
    <x v="2"/>
    <n v="0"/>
    <n v="0"/>
    <s v="OK"/>
    <s v="Granel"/>
    <x v="2"/>
    <n v="0"/>
    <s v="F. MALAGA"/>
    <s v="A"/>
    <d v="1899-12-30T00:02:33"/>
    <d v="1899-12-30T00:02:33"/>
    <s v="OK"/>
    <m/>
    <m/>
    <d v="1899-12-30T00:00:00"/>
    <d v="1899-12-30T00:37:35"/>
    <n v="6"/>
    <n v="-1.7708333333300574E-3"/>
    <n v="37.583333333337499"/>
    <n v="16"/>
    <s v="Si"/>
  </r>
  <r>
    <s v="CSNB"/>
    <s v="2025003846"/>
    <x v="0"/>
    <s v="ER8916BBY"/>
    <s v="E6758JLK"/>
    <d v="2025-02-24T00:00:00"/>
    <m/>
    <s v="837"/>
    <x v="47"/>
    <s v="PA"/>
    <s v="S6"/>
    <m/>
    <d v="2025-02-24T00:00:00"/>
    <d v="1899-12-30T06:05:05"/>
    <d v="2025-02-24T00:00:00"/>
    <d v="1899-12-30T06:05:06"/>
    <d v="2025-02-24T00:00:00"/>
    <d v="1899-12-30T06:27:27"/>
    <x v="0"/>
    <s v="RFCPI"/>
    <s v="7001183612"/>
    <s v="FBO"/>
    <d v="1899-12-30T00:22:22"/>
    <d v="1899-12-30T00:22:21"/>
    <d v="1899-12-30T00:00:01"/>
    <s v="Granel"/>
    <s v="E001"/>
    <x v="2"/>
    <d v="1899-12-30T00:22:22"/>
    <d v="1899-12-30T00:22:21"/>
    <n v="6"/>
    <x v="1"/>
    <x v="1"/>
    <x v="2"/>
    <n v="0"/>
    <n v="0"/>
    <s v="OK"/>
    <s v="Granel"/>
    <x v="1"/>
    <n v="0"/>
    <s v="F. NIEBLA"/>
    <s v="A"/>
    <d v="1899-12-30T00:00:01"/>
    <d v="1899-12-30T00:00:01"/>
    <s v="OK"/>
    <m/>
    <m/>
    <d v="1899-12-30T00:00:00"/>
    <d v="1899-12-30T00:22:22"/>
    <n v="2"/>
    <d v="1899-12-30T00:00:01"/>
    <n v="22.366666666670348"/>
    <n v="6"/>
    <s v="Si"/>
  </r>
  <r>
    <s v="CSNB"/>
    <s v="2025003850"/>
    <x v="0"/>
    <s v="ER5689BBD"/>
    <s v="E5397JZM"/>
    <d v="2025-02-24T00:00:00"/>
    <m/>
    <s v="837"/>
    <x v="47"/>
    <s v="PA"/>
    <s v="S6"/>
    <m/>
    <d v="2025-02-24T00:00:00"/>
    <d v="1899-12-30T06:28:41"/>
    <d v="2025-02-24T00:00:00"/>
    <d v="1899-12-30T06:28:42"/>
    <d v="2025-02-24T00:00:00"/>
    <d v="1899-12-30T07:02:23"/>
    <x v="0"/>
    <s v="RFCPI"/>
    <s v="7001183613"/>
    <s v="FBO"/>
    <d v="1899-12-30T00:33:42"/>
    <d v="1899-12-30T00:33:41"/>
    <d v="1899-12-30T00:00:01"/>
    <s v="Granel"/>
    <s v="E001"/>
    <x v="2"/>
    <d v="1899-12-30T00:33:42"/>
    <d v="1899-12-30T00:33:41"/>
    <n v="6"/>
    <x v="1"/>
    <x v="1"/>
    <x v="2"/>
    <n v="0"/>
    <n v="0"/>
    <s v="OK"/>
    <s v="Granel"/>
    <x v="1"/>
    <n v="0"/>
    <s v="F. NIEBLA"/>
    <s v="A"/>
    <d v="1899-12-30T00:00:01"/>
    <d v="1899-12-30T00:00:01"/>
    <s v="OK"/>
    <m/>
    <m/>
    <d v="1899-12-30T00:00:00"/>
    <d v="1899-12-30T00:33:42"/>
    <n v="2"/>
    <d v="1899-12-30T00:00:01"/>
    <n v="33.700000000003186"/>
    <n v="7"/>
    <s v="Si"/>
  </r>
  <r>
    <s v="CSNB"/>
    <s v="2025003852"/>
    <x v="0"/>
    <s v="ER1242BBS"/>
    <s v="E7586KJW"/>
    <d v="2025-02-24T00:00:00"/>
    <m/>
    <s v="1782"/>
    <x v="48"/>
    <s v="PA"/>
    <s v="S1"/>
    <m/>
    <d v="2025-02-24T00:00:00"/>
    <d v="1899-12-30T06:31:42"/>
    <d v="2025-02-24T00:00:00"/>
    <d v="1899-12-30T06:31:44"/>
    <d v="2025-02-24T00:00:00"/>
    <d v="1899-12-30T07:23:17"/>
    <x v="0"/>
    <s v="RFCPI"/>
    <s v="7001183615"/>
    <s v="FBO"/>
    <d v="1899-12-30T00:51:35"/>
    <d v="1899-12-30T00:51:33"/>
    <d v="1899-12-30T00:00:02"/>
    <s v="Granel"/>
    <s v="E001"/>
    <x v="2"/>
    <d v="1899-12-30T00:51:35"/>
    <d v="1899-12-30T00:51:33"/>
    <n v="6"/>
    <x v="1"/>
    <x v="1"/>
    <x v="2"/>
    <n v="0"/>
    <n v="0"/>
    <s v="OK"/>
    <s v="Granel"/>
    <x v="1"/>
    <n v="0"/>
    <s v="F. NIEBLA"/>
    <s v="B"/>
    <d v="1899-12-30T00:00:02"/>
    <d v="1899-12-30T00:00:02"/>
    <s v="OK"/>
    <m/>
    <m/>
    <d v="1899-12-30T00:00:00"/>
    <d v="1899-12-30T00:51:35"/>
    <n v="2"/>
    <d v="1899-12-30T00:00:02"/>
    <n v="51.583333333334416"/>
    <n v="7"/>
    <s v="No"/>
  </r>
  <r>
    <s v="CSNB"/>
    <s v="2025003851"/>
    <x v="0"/>
    <s v="ER3135BBC"/>
    <s v="E5940JLK"/>
    <d v="2025-02-24T00:00:00"/>
    <m/>
    <s v="3236"/>
    <x v="49"/>
    <s v="PA"/>
    <s v="S2"/>
    <m/>
    <d v="2025-02-24T00:00:00"/>
    <d v="1899-12-30T06:30:31"/>
    <d v="2025-02-24T00:00:00"/>
    <d v="1899-12-30T06:30:33"/>
    <d v="2025-02-24T00:00:00"/>
    <d v="1899-12-30T07:26:33"/>
    <x v="0"/>
    <s v="RFCPI"/>
    <s v="7001183616"/>
    <s v="FBO"/>
    <d v="1899-12-30T00:56:02"/>
    <d v="1899-12-30T00:56:00"/>
    <d v="1899-12-30T00:00:02"/>
    <s v="Granel"/>
    <s v="E001"/>
    <x v="2"/>
    <d v="1899-12-30T00:56:02"/>
    <d v="1899-12-30T00:56:00"/>
    <n v="6"/>
    <x v="1"/>
    <x v="1"/>
    <x v="2"/>
    <n v="0"/>
    <n v="0"/>
    <s v="OK"/>
    <s v="Granel"/>
    <x v="1"/>
    <n v="0"/>
    <s v="F. NIEBLA"/>
    <s v="B"/>
    <d v="1899-12-30T00:00:02"/>
    <d v="1899-12-30T00:00:02"/>
    <s v="OK"/>
    <m/>
    <m/>
    <d v="1899-12-30T00:00:00"/>
    <d v="1899-12-30T00:56:02"/>
    <n v="2"/>
    <d v="1899-12-30T00:00:02"/>
    <n v="56.033333333337588"/>
    <n v="7"/>
    <s v="No"/>
  </r>
  <r>
    <s v="CSNB"/>
    <s v="2025003854"/>
    <x v="0"/>
    <s v="ER8418BBZ"/>
    <s v="E5825KKS"/>
    <d v="2025-02-24T00:00:00"/>
    <m/>
    <s v="837"/>
    <x v="47"/>
    <s v="PA"/>
    <s v="S6"/>
    <m/>
    <d v="2025-02-24T00:00:00"/>
    <d v="1899-12-30T07:03:07"/>
    <d v="2025-02-24T00:00:00"/>
    <d v="1899-12-30T07:03:09"/>
    <d v="2025-02-24T00:00:00"/>
    <d v="1899-12-30T07:30:03"/>
    <x v="0"/>
    <s v="RFCPI"/>
    <s v="7001183617"/>
    <s v="FBO"/>
    <d v="1899-12-30T00:26:56"/>
    <d v="1899-12-30T00:26:54"/>
    <d v="1899-12-30T00:00:02"/>
    <s v="Granel"/>
    <s v="E001"/>
    <x v="2"/>
    <d v="1899-12-30T00:26:56"/>
    <d v="1899-12-30T00:26:54"/>
    <n v="7"/>
    <x v="1"/>
    <x v="1"/>
    <x v="2"/>
    <n v="0"/>
    <n v="0"/>
    <s v="OK"/>
    <s v="Granel"/>
    <x v="1"/>
    <n v="0"/>
    <s v="F. NIEBLA"/>
    <s v="A"/>
    <d v="1899-12-30T00:00:02"/>
    <d v="1899-12-30T00:00:02"/>
    <s v="OK"/>
    <m/>
    <m/>
    <d v="1899-12-30T00:00:00"/>
    <d v="1899-12-30T00:26:56"/>
    <n v="2"/>
    <d v="1899-12-30T00:00:02"/>
    <n v="26.933333333328004"/>
    <n v="7"/>
    <s v="Si"/>
  </r>
  <r>
    <s v="CSNB"/>
    <s v="2025003855"/>
    <x v="0"/>
    <s v="ER9375BBM"/>
    <s v="E7637JSC"/>
    <d v="2025-02-24T00:00:00"/>
    <m/>
    <s v="837"/>
    <x v="47"/>
    <s v="PA"/>
    <s v="S6"/>
    <m/>
    <d v="2025-02-24T00:00:00"/>
    <d v="1899-12-30T07:09:59"/>
    <d v="2025-02-24T00:00:00"/>
    <d v="1899-12-30T07:10:01"/>
    <d v="2025-02-24T00:00:00"/>
    <d v="1899-12-30T07:43:49"/>
    <x v="0"/>
    <s v="RFCPI"/>
    <s v="7001183619"/>
    <s v="FBO"/>
    <d v="1899-12-30T00:33:50"/>
    <d v="1899-12-30T00:33:48"/>
    <d v="1899-12-30T00:00:02"/>
    <s v="Granel"/>
    <s v="E001"/>
    <x v="2"/>
    <d v="1899-12-30T00:33:50"/>
    <d v="1899-12-30T00:33:48"/>
    <n v="7"/>
    <x v="1"/>
    <x v="1"/>
    <x v="2"/>
    <n v="0"/>
    <n v="0"/>
    <s v="OK"/>
    <s v="Granel"/>
    <x v="1"/>
    <n v="0"/>
    <s v="F. NIEBLA"/>
    <s v="A"/>
    <d v="1899-12-30T00:00:02"/>
    <d v="1899-12-30T00:00:02"/>
    <s v="OK"/>
    <m/>
    <m/>
    <d v="1899-12-30T00:00:00"/>
    <d v="1899-12-30T00:33:50"/>
    <n v="2"/>
    <d v="1899-12-30T00:00:02"/>
    <n v="33.83333333333276"/>
    <n v="7"/>
    <s v="Si"/>
  </r>
  <r>
    <s v="CSNB"/>
    <s v="2025003853"/>
    <x v="0"/>
    <s v="ER5303BBT"/>
    <s v="E9842JGG"/>
    <d v="2025-02-24T00:00:00"/>
    <m/>
    <s v="1782"/>
    <x v="48"/>
    <s v="PA"/>
    <s v="S1"/>
    <m/>
    <d v="2025-02-24T00:00:00"/>
    <d v="1899-12-30T06:51:23"/>
    <d v="2025-02-24T00:00:00"/>
    <d v="1899-12-30T06:51:25"/>
    <d v="2025-02-24T00:00:00"/>
    <d v="1899-12-30T07:46:55"/>
    <x v="0"/>
    <s v="RFCPI"/>
    <s v="7001183620"/>
    <s v="FBO"/>
    <d v="1899-12-30T00:55:32"/>
    <d v="1899-12-30T00:55:30"/>
    <d v="1899-12-30T00:00:02"/>
    <s v="Granel"/>
    <s v="E001"/>
    <x v="2"/>
    <d v="1899-12-30T00:55:32"/>
    <d v="1899-12-30T00:55:30"/>
    <n v="6"/>
    <x v="1"/>
    <x v="1"/>
    <x v="2"/>
    <n v="0"/>
    <n v="0"/>
    <s v="OK"/>
    <s v="Granel"/>
    <x v="1"/>
    <n v="0"/>
    <s v="F. NIEBLA"/>
    <s v="B"/>
    <d v="1899-12-30T00:00:02"/>
    <d v="1899-12-30T00:00:02"/>
    <s v="OK"/>
    <m/>
    <m/>
    <d v="1899-12-30T00:00:00"/>
    <d v="1899-12-30T00:55:32"/>
    <n v="2"/>
    <d v="1899-12-30T00:00:02"/>
    <n v="55.533333333340785"/>
    <n v="7"/>
    <s v="No"/>
  </r>
  <r>
    <s v="CSNB"/>
    <s v="2025003857"/>
    <x v="0"/>
    <s v="ER7683BCC"/>
    <s v="E1154JWB"/>
    <d v="2025-02-24T00:00:00"/>
    <m/>
    <s v="837"/>
    <x v="47"/>
    <s v="PA"/>
    <s v="S6"/>
    <m/>
    <d v="2025-02-24T00:00:00"/>
    <d v="1899-12-30T07:13:22"/>
    <d v="2025-02-24T00:00:00"/>
    <d v="1899-12-30T07:13:24"/>
    <d v="2025-02-24T00:00:00"/>
    <d v="1899-12-30T08:01:03"/>
    <x v="0"/>
    <s v="RFCPI"/>
    <s v="7001183621"/>
    <s v="FBO"/>
    <d v="1899-12-30T00:47:41"/>
    <d v="1899-12-30T00:47:39"/>
    <d v="1899-12-30T00:00:02"/>
    <s v="Granel"/>
    <s v="E001"/>
    <x v="2"/>
    <d v="1899-12-30T00:47:41"/>
    <d v="1899-12-30T00:47:39"/>
    <n v="7"/>
    <x v="1"/>
    <x v="1"/>
    <x v="2"/>
    <n v="0"/>
    <n v="0"/>
    <s v="OK"/>
    <s v="Granel"/>
    <x v="1"/>
    <n v="0"/>
    <s v="F. NIEBLA"/>
    <s v="B"/>
    <d v="1899-12-30T00:00:02"/>
    <d v="1899-12-30T00:00:02"/>
    <s v="OK"/>
    <m/>
    <m/>
    <d v="1899-12-30T00:00:00"/>
    <d v="1899-12-30T00:47:41"/>
    <n v="2"/>
    <d v="1899-12-30T00:00:02"/>
    <n v="47.683333333339156"/>
    <n v="8"/>
    <s v="No"/>
  </r>
  <r>
    <s v="CSNB"/>
    <s v="2025003859"/>
    <x v="0"/>
    <s v="ER0339BDG"/>
    <s v="E9349KRP"/>
    <d v="2025-02-24T00:00:00"/>
    <m/>
    <s v="2882"/>
    <x v="50"/>
    <s v="PA"/>
    <s v="PA"/>
    <m/>
    <d v="2025-02-24T00:00:00"/>
    <d v="1899-12-30T07:44:47"/>
    <d v="2025-02-24T00:00:00"/>
    <d v="1899-12-30T07:44:48"/>
    <d v="2025-02-24T00:00:00"/>
    <d v="1899-12-30T08:12:13"/>
    <x v="0"/>
    <s v="RFCPI"/>
    <s v="7001183622"/>
    <s v="EXW"/>
    <d v="1899-12-30T00:27:26"/>
    <d v="1899-12-30T00:27:25"/>
    <d v="1899-12-30T00:00:01"/>
    <s v="Ensacado"/>
    <s v="E002"/>
    <x v="1"/>
    <d v="1899-12-30T00:27:26"/>
    <d v="1899-12-30T00:27:25"/>
    <n v="7"/>
    <x v="1"/>
    <x v="1"/>
    <x v="1"/>
    <n v="0"/>
    <n v="0"/>
    <s v="OK"/>
    <s v="Ensacado"/>
    <x v="1"/>
    <n v="0"/>
    <s v="F. NIEBLA"/>
    <s v="A"/>
    <d v="1899-12-30T00:00:01"/>
    <d v="1899-12-30T00:00:01"/>
    <s v="OK"/>
    <m/>
    <m/>
    <d v="1899-12-30T00:00:00"/>
    <d v="1899-12-30T00:27:26"/>
    <n v="2"/>
    <d v="1899-12-30T00:00:01"/>
    <n v="27.433333333339192"/>
    <n v="8"/>
    <s v="Si"/>
  </r>
  <r>
    <s v="CSNB"/>
    <s v="2025003858"/>
    <x v="0"/>
    <s v="ER1486BBS"/>
    <s v="E4179KVF"/>
    <d v="2025-02-24T00:00:00"/>
    <m/>
    <s v="1782"/>
    <x v="48"/>
    <s v="PA"/>
    <s v="S1"/>
    <m/>
    <d v="2025-02-24T00:00:00"/>
    <d v="1899-12-30T07:25:26"/>
    <d v="2025-02-24T00:00:00"/>
    <d v="1899-12-30T07:25:27"/>
    <d v="2025-02-24T00:00:00"/>
    <d v="1899-12-30T08:14:44"/>
    <x v="0"/>
    <s v="RFCPI"/>
    <s v="7001183623"/>
    <s v="FBO"/>
    <d v="1899-12-30T00:49:18"/>
    <d v="1899-12-30T00:49:17"/>
    <d v="1899-12-30T00:00:01"/>
    <s v="Granel"/>
    <s v="E001"/>
    <x v="2"/>
    <d v="1899-12-30T00:49:18"/>
    <d v="1899-12-30T00:49:17"/>
    <n v="7"/>
    <x v="1"/>
    <x v="1"/>
    <x v="2"/>
    <n v="0"/>
    <n v="0"/>
    <s v="OK"/>
    <s v="Granel"/>
    <x v="1"/>
    <n v="0"/>
    <s v="F. NIEBLA"/>
    <s v="B"/>
    <d v="1899-12-30T00:00:01"/>
    <d v="1899-12-30T00:00:01"/>
    <s v="OK"/>
    <m/>
    <m/>
    <d v="1899-12-30T00:00:00"/>
    <d v="1899-12-30T00:49:18"/>
    <n v="2"/>
    <d v="1899-12-30T00:00:01"/>
    <n v="49.299999999998349"/>
    <n v="8"/>
    <s v="No"/>
  </r>
  <r>
    <s v="CSNB"/>
    <s v="2025003860"/>
    <x v="0"/>
    <s v="E3870LBJ"/>
    <s v="EBU01275R"/>
    <d v="2025-02-24T00:00:00"/>
    <m/>
    <s v="3312"/>
    <x v="51"/>
    <s v="PA"/>
    <s v="PA"/>
    <m/>
    <d v="2025-02-24T00:00:00"/>
    <d v="1899-12-30T07:48:51"/>
    <d v="2025-02-24T00:00:00"/>
    <d v="1899-12-30T07:48:52"/>
    <d v="2025-02-24T00:00:00"/>
    <d v="1899-12-30T08:54:02"/>
    <x v="0"/>
    <s v="RFCPI"/>
    <s v="7001183624"/>
    <s v="EXW"/>
    <d v="1899-12-30T01:05:11"/>
    <d v="1899-12-30T01:05:10"/>
    <d v="1899-12-30T00:00:01"/>
    <s v="Ensacado"/>
    <s v="E002"/>
    <x v="1"/>
    <d v="1899-12-30T01:05:11"/>
    <d v="1899-12-30T01:05:10"/>
    <n v="7"/>
    <x v="1"/>
    <x v="1"/>
    <x v="1"/>
    <n v="0"/>
    <n v="0"/>
    <s v="OK"/>
    <s v="Ensacado"/>
    <x v="1"/>
    <n v="0"/>
    <s v="F. NIEBLA"/>
    <s v="B"/>
    <d v="1899-12-30T00:00:01"/>
    <d v="1899-12-30T00:00:01"/>
    <s v="OK"/>
    <m/>
    <m/>
    <d v="1899-12-30T00:00:00"/>
    <d v="1899-12-30T01:05:11"/>
    <n v="2"/>
    <d v="1899-12-30T00:00:01"/>
    <n v="65.18333333332798"/>
    <n v="8"/>
    <s v="No"/>
  </r>
  <r>
    <s v="CSNB"/>
    <s v="2025003861"/>
    <x v="0"/>
    <s v="ER9926BCC"/>
    <s v="E3616JTZ"/>
    <d v="2025-02-24T00:00:00"/>
    <m/>
    <s v="1782"/>
    <x v="48"/>
    <s v="PA"/>
    <s v="S1"/>
    <m/>
    <d v="2025-02-24T00:00:00"/>
    <d v="1899-12-30T08:31:28"/>
    <d v="2025-02-24T00:00:00"/>
    <d v="1899-12-30T08:31:30"/>
    <d v="2025-02-24T00:00:00"/>
    <d v="1899-12-30T08:58:57"/>
    <x v="0"/>
    <s v="RFCPI"/>
    <s v="7001183625"/>
    <s v="FBO"/>
    <d v="1899-12-30T00:27:29"/>
    <d v="1899-12-30T00:27:27"/>
    <d v="1899-12-30T00:00:02"/>
    <s v="Granel"/>
    <s v="E001"/>
    <x v="2"/>
    <d v="1899-12-30T00:27:29"/>
    <d v="1899-12-30T00:27:27"/>
    <n v="8"/>
    <x v="1"/>
    <x v="1"/>
    <x v="2"/>
    <n v="0"/>
    <n v="0"/>
    <s v="OK"/>
    <s v="Granel"/>
    <x v="1"/>
    <n v="0"/>
    <s v="F. NIEBLA"/>
    <s v="A"/>
    <d v="1899-12-30T00:00:02"/>
    <d v="1899-12-30T00:00:02"/>
    <s v="OK"/>
    <m/>
    <m/>
    <d v="1899-12-30T00:00:00"/>
    <d v="1899-12-30T00:27:29"/>
    <n v="2"/>
    <d v="1899-12-30T00:00:02"/>
    <n v="27.483333333321614"/>
    <n v="8"/>
    <s v="Si"/>
  </r>
  <r>
    <s v="CSNB"/>
    <s v="2025003863"/>
    <x v="0"/>
    <s v="ER1551BBJ"/>
    <s v="E2015JDV"/>
    <d v="2025-02-24T00:00:00"/>
    <m/>
    <s v="837"/>
    <x v="47"/>
    <s v="PA"/>
    <s v="S6"/>
    <m/>
    <d v="2025-02-24T00:00:00"/>
    <d v="1899-12-30T08:36:38"/>
    <d v="2025-02-24T00:00:00"/>
    <d v="1899-12-30T08:38:15"/>
    <d v="2025-02-24T00:00:00"/>
    <d v="1899-12-30T09:03:46"/>
    <x v="257"/>
    <s v="JPEREZ"/>
    <s v="7001183626"/>
    <s v="FBO"/>
    <d v="1899-12-30T00:27:08"/>
    <d v="1899-12-30T00:25:31"/>
    <d v="1899-12-30T00:01:37"/>
    <s v="Granel"/>
    <s v="E001"/>
    <x v="2"/>
    <d v="1899-12-30T00:27:08"/>
    <d v="1899-12-30T00:25:31"/>
    <n v="8"/>
    <x v="1"/>
    <x v="1"/>
    <x v="2"/>
    <n v="0"/>
    <n v="0"/>
    <s v="OK"/>
    <s v="Granel"/>
    <x v="1"/>
    <n v="0"/>
    <s v="F. NIEBLA"/>
    <s v="A"/>
    <d v="1899-12-30T00:01:37"/>
    <d v="1899-12-30T00:01:37"/>
    <s v="OK"/>
    <m/>
    <m/>
    <d v="1899-12-30T00:00:00"/>
    <d v="1899-12-30T00:27:08"/>
    <n v="2"/>
    <d v="1899-12-30T00:01:37"/>
    <n v="27.133333333329634"/>
    <n v="9"/>
    <s v="Si"/>
  </r>
  <r>
    <s v="CSNB"/>
    <s v="2025003864"/>
    <x v="0"/>
    <s v="E6878LBJ"/>
    <s v="ER8615BBY"/>
    <d v="2025-02-24T00:00:00"/>
    <m/>
    <s v="837"/>
    <x v="47"/>
    <s v="PA"/>
    <s v="S6"/>
    <m/>
    <d v="2025-02-24T00:00:00"/>
    <d v="1899-12-30T08:50:22"/>
    <d v="2025-02-24T00:00:00"/>
    <d v="1899-12-30T08:50:24"/>
    <d v="2025-02-24T00:00:00"/>
    <d v="1899-12-30T09:16:07"/>
    <x v="0"/>
    <s v="RFCPI"/>
    <s v="7001183627"/>
    <s v="EXW"/>
    <d v="1899-12-30T00:25:45"/>
    <d v="1899-12-30T00:25:43"/>
    <d v="1899-12-30T00:00:02"/>
    <s v="Granel"/>
    <s v="E001"/>
    <x v="1"/>
    <d v="1899-12-30T00:25:45"/>
    <d v="1899-12-30T00:25:43"/>
    <n v="8"/>
    <x v="1"/>
    <x v="1"/>
    <x v="2"/>
    <n v="0"/>
    <n v="0"/>
    <s v="OK"/>
    <s v="Granel"/>
    <x v="1"/>
    <n v="0"/>
    <s v="F. NIEBLA"/>
    <s v="A"/>
    <d v="1899-12-30T00:00:02"/>
    <d v="1899-12-30T00:00:02"/>
    <s v="OK"/>
    <m/>
    <m/>
    <d v="1899-12-30T00:00:00"/>
    <d v="1899-12-30T00:25:45"/>
    <n v="2"/>
    <d v="1899-12-30T00:00:02"/>
    <n v="25.749999999993634"/>
    <n v="9"/>
    <s v="Si"/>
  </r>
  <r>
    <s v="CSNB"/>
    <s v="2025003865"/>
    <x v="0"/>
    <s v="ER2775BBR"/>
    <s v="E4544MKW"/>
    <d v="2025-02-24T00:00:00"/>
    <m/>
    <s v="837"/>
    <x v="47"/>
    <s v="PA"/>
    <s v="S6"/>
    <m/>
    <d v="2025-02-24T00:00:00"/>
    <d v="1899-12-30T08:51:58"/>
    <d v="2025-02-24T00:00:00"/>
    <d v="1899-12-30T08:52:00"/>
    <d v="2025-02-24T00:00:00"/>
    <d v="1899-12-30T09:33:03"/>
    <x v="0"/>
    <s v="RFCPI"/>
    <s v="7001183628"/>
    <s v="FBO"/>
    <d v="1899-12-30T00:41:05"/>
    <d v="1899-12-30T00:41:03"/>
    <d v="1899-12-30T00:00:02"/>
    <s v="Granel"/>
    <s v="E001"/>
    <x v="2"/>
    <d v="1899-12-30T00:41:05"/>
    <d v="1899-12-30T00:41:03"/>
    <n v="8"/>
    <x v="1"/>
    <x v="1"/>
    <x v="2"/>
    <n v="0"/>
    <n v="0"/>
    <s v="OK"/>
    <s v="Granel"/>
    <x v="1"/>
    <n v="0"/>
    <s v="F. NIEBLA"/>
    <s v="A"/>
    <d v="1899-12-30T00:00:02"/>
    <d v="1899-12-30T00:00:02"/>
    <s v="OK"/>
    <m/>
    <m/>
    <d v="1899-12-30T00:00:00"/>
    <d v="1899-12-30T00:41:05"/>
    <n v="2"/>
    <d v="1899-12-30T00:00:02"/>
    <n v="41.083333333329577"/>
    <n v="9"/>
    <s v="Si"/>
  </r>
  <r>
    <s v="CSNB"/>
    <s v="2025003866"/>
    <x v="0"/>
    <s v="ER6360BBH"/>
    <s v="E5728KFK"/>
    <d v="2025-02-24T00:00:00"/>
    <m/>
    <s v="1782"/>
    <x v="48"/>
    <s v="PA"/>
    <s v="S1"/>
    <m/>
    <d v="2025-02-24T00:00:00"/>
    <d v="1899-12-30T09:00:30"/>
    <d v="2025-02-24T00:00:00"/>
    <d v="1899-12-30T09:00:32"/>
    <d v="2025-02-24T00:00:00"/>
    <d v="1899-12-30T09:40:16"/>
    <x v="0"/>
    <s v="RFCPI"/>
    <s v="7001183629"/>
    <s v="FBO"/>
    <d v="1899-12-30T00:39:46"/>
    <d v="1899-12-30T00:39:44"/>
    <d v="1899-12-30T00:00:02"/>
    <s v="Granel"/>
    <s v="E001"/>
    <x v="2"/>
    <d v="1899-12-30T00:39:46"/>
    <d v="1899-12-30T00:39:44"/>
    <n v="9"/>
    <x v="1"/>
    <x v="1"/>
    <x v="2"/>
    <n v="0"/>
    <n v="0"/>
    <s v="OK"/>
    <s v="Granel"/>
    <x v="1"/>
    <n v="0"/>
    <s v="F. NIEBLA"/>
    <s v="A"/>
    <d v="1899-12-30T00:00:02"/>
    <d v="1899-12-30T00:00:02"/>
    <s v="OK"/>
    <m/>
    <m/>
    <d v="1899-12-30T00:00:00"/>
    <d v="1899-12-30T00:39:46"/>
    <n v="2"/>
    <d v="1899-12-30T00:00:02"/>
    <n v="39.766666666665635"/>
    <n v="9"/>
    <s v="Si"/>
  </r>
  <r>
    <s v="CSNB"/>
    <s v="2025003871"/>
    <x v="0"/>
    <s v="ER8916BBY"/>
    <s v="E6758JLK"/>
    <d v="2025-02-24T00:00:00"/>
    <m/>
    <s v="837"/>
    <x v="47"/>
    <s v="PA"/>
    <s v="S6"/>
    <m/>
    <d v="2025-02-24T00:00:00"/>
    <d v="1899-12-30T09:39:09"/>
    <d v="2025-02-24T00:00:00"/>
    <d v="1899-12-30T09:39:11"/>
    <d v="2025-02-24T00:00:00"/>
    <d v="1899-12-30T10:02:38"/>
    <x v="0"/>
    <s v="RFCPI"/>
    <s v="7001183630"/>
    <s v="FBO"/>
    <d v="1899-12-30T00:23:29"/>
    <d v="1899-12-30T00:23:27"/>
    <d v="1899-12-30T00:00:02"/>
    <s v="Granel"/>
    <s v="E001"/>
    <x v="2"/>
    <d v="1899-12-30T00:23:29"/>
    <d v="1899-12-30T00:23:27"/>
    <n v="9"/>
    <x v="1"/>
    <x v="1"/>
    <x v="2"/>
    <n v="0"/>
    <n v="0"/>
    <s v="OK"/>
    <s v="Granel"/>
    <x v="1"/>
    <n v="0"/>
    <s v="F. NIEBLA"/>
    <s v="A"/>
    <d v="1899-12-30T00:00:02"/>
    <d v="1899-12-30T00:00:02"/>
    <s v="OK"/>
    <m/>
    <m/>
    <d v="1899-12-30T00:00:00"/>
    <d v="1899-12-30T00:23:29"/>
    <n v="2"/>
    <d v="1899-12-30T00:00:02"/>
    <n v="23.483333333332819"/>
    <n v="10"/>
    <s v="Si"/>
  </r>
  <r>
    <s v="CSNB"/>
    <s v="2025003874"/>
    <x v="0"/>
    <s v="ER5689BBD"/>
    <s v="E5397JZM"/>
    <d v="2025-02-24T00:00:00"/>
    <m/>
    <s v="837"/>
    <x v="47"/>
    <s v="PA"/>
    <s v="S6"/>
    <m/>
    <d v="2025-02-24T00:00:00"/>
    <d v="1899-12-30T10:12:11"/>
    <d v="2025-02-24T00:00:00"/>
    <d v="1899-12-30T10:12:13"/>
    <d v="2025-02-24T00:00:00"/>
    <d v="1899-12-30T10:41:13"/>
    <x v="0"/>
    <s v="RFCPI"/>
    <s v="7001183631"/>
    <s v="FBO"/>
    <d v="1899-12-30T00:29:02"/>
    <d v="1899-12-30T00:29:00"/>
    <d v="1899-12-30T00:00:02"/>
    <s v="Granel"/>
    <s v="E001"/>
    <x v="2"/>
    <d v="1899-12-30T00:29:02"/>
    <d v="1899-12-30T00:29:00"/>
    <n v="10"/>
    <x v="1"/>
    <x v="1"/>
    <x v="2"/>
    <n v="0"/>
    <n v="0"/>
    <s v="OK"/>
    <s v="Granel"/>
    <x v="1"/>
    <n v="0"/>
    <s v="F. NIEBLA"/>
    <s v="A"/>
    <d v="1899-12-30T00:00:02"/>
    <d v="1899-12-30T00:00:02"/>
    <s v="OK"/>
    <m/>
    <m/>
    <d v="1899-12-30T00:00:00"/>
    <d v="1899-12-30T00:29:02"/>
    <n v="2"/>
    <d v="1899-12-30T00:00:02"/>
    <n v="29.033333333337605"/>
    <n v="10"/>
    <s v="Si"/>
  </r>
  <r>
    <s v="CSNB"/>
    <s v="2025003876"/>
    <x v="0"/>
    <s v="E1154JWB"/>
    <s v="ER7683BCC"/>
    <d v="2025-02-24T00:00:00"/>
    <m/>
    <s v="837"/>
    <x v="47"/>
    <s v="PA"/>
    <s v="S6"/>
    <m/>
    <d v="2025-02-24T00:00:00"/>
    <d v="1899-12-30T10:28:23"/>
    <d v="2025-02-24T00:00:00"/>
    <d v="1899-12-30T10:29:16"/>
    <d v="2025-02-24T00:00:00"/>
    <d v="1899-12-30T11:04:41"/>
    <x v="258"/>
    <s v="JPEREZ"/>
    <s v="7001183632"/>
    <s v="EXW"/>
    <d v="1899-12-30T00:36:18"/>
    <d v="1899-12-30T00:35:25"/>
    <d v="1899-12-30T00:00:53"/>
    <s v="Granel"/>
    <s v="E001"/>
    <x v="1"/>
    <d v="1899-12-30T00:36:18"/>
    <d v="1899-12-30T00:35:25"/>
    <n v="10"/>
    <x v="1"/>
    <x v="1"/>
    <x v="2"/>
    <n v="0"/>
    <n v="0"/>
    <s v="OK"/>
    <s v="Granel"/>
    <x v="1"/>
    <n v="0"/>
    <s v="F. NIEBLA"/>
    <s v="A"/>
    <d v="1899-12-30T00:00:53"/>
    <d v="1899-12-30T00:00:53"/>
    <s v="OK"/>
    <m/>
    <m/>
    <d v="1899-12-30T00:00:00"/>
    <d v="1899-12-30T00:36:18"/>
    <n v="2"/>
    <d v="1899-12-30T00:00:53"/>
    <n v="36.300000000009589"/>
    <n v="11"/>
    <s v="Si"/>
  </r>
  <r>
    <s v="CSNB"/>
    <s v="2025003877"/>
    <x v="0"/>
    <s v="ER8418BBZ"/>
    <s v="E5825KKS"/>
    <d v="2025-02-24T00:00:00"/>
    <m/>
    <s v="1782"/>
    <x v="48"/>
    <s v="PA"/>
    <s v="S1"/>
    <m/>
    <d v="2025-02-24T00:00:00"/>
    <d v="1899-12-30T10:44:38"/>
    <d v="2025-02-24T00:00:00"/>
    <d v="1899-12-30T10:44:39"/>
    <d v="2025-02-24T00:00:00"/>
    <d v="1899-12-30T11:16:44"/>
    <x v="0"/>
    <s v="RFCPI"/>
    <s v="7001183633"/>
    <s v="FBO"/>
    <d v="1899-12-30T00:32:06"/>
    <d v="1899-12-30T00:32:05"/>
    <d v="1899-12-30T00:00:01"/>
    <s v="Granel"/>
    <s v="E001"/>
    <x v="2"/>
    <d v="1899-12-30T00:32:06"/>
    <d v="1899-12-30T00:32:05"/>
    <n v="10"/>
    <x v="1"/>
    <x v="1"/>
    <x v="2"/>
    <n v="0"/>
    <n v="0"/>
    <s v="OK"/>
    <s v="Granel"/>
    <x v="1"/>
    <n v="0"/>
    <s v="F. NIEBLA"/>
    <s v="A"/>
    <d v="1899-12-30T00:00:01"/>
    <d v="1899-12-30T00:00:01"/>
    <s v="OK"/>
    <m/>
    <m/>
    <d v="1899-12-30T00:00:00"/>
    <d v="1899-12-30T00:32:06"/>
    <n v="2"/>
    <d v="1899-12-30T00:00:01"/>
    <n v="32.099999999990388"/>
    <n v="11"/>
    <s v="Si"/>
  </r>
  <r>
    <s v="CSNB"/>
    <s v="2025003879"/>
    <x v="0"/>
    <s v="ER5318BBG"/>
    <s v="E8935JMP"/>
    <d v="2025-02-24T00:00:00"/>
    <m/>
    <s v="837"/>
    <x v="47"/>
    <s v="PA"/>
    <s v="S6"/>
    <m/>
    <d v="2025-02-24T00:00:00"/>
    <d v="1899-12-30T10:53:50"/>
    <d v="2025-02-24T00:00:00"/>
    <d v="1899-12-30T10:53:51"/>
    <d v="2025-02-24T00:00:00"/>
    <d v="1899-12-30T11:23:25"/>
    <x v="0"/>
    <s v="RFCPI"/>
    <s v="7001183634"/>
    <s v="FBO"/>
    <d v="1899-12-30T00:29:35"/>
    <d v="1899-12-30T00:29:34"/>
    <d v="1899-12-30T00:00:01"/>
    <s v="Granel"/>
    <s v="E001"/>
    <x v="2"/>
    <d v="1899-12-30T00:29:35"/>
    <d v="1899-12-30T00:29:34"/>
    <n v="10"/>
    <x v="1"/>
    <x v="1"/>
    <x v="2"/>
    <n v="0"/>
    <n v="0"/>
    <s v="OK"/>
    <s v="Granel"/>
    <x v="1"/>
    <n v="0"/>
    <s v="F. NIEBLA"/>
    <s v="A"/>
    <d v="1899-12-30T00:00:01"/>
    <d v="1899-12-30T00:00:01"/>
    <s v="OK"/>
    <m/>
    <m/>
    <d v="1899-12-30T00:00:00"/>
    <d v="1899-12-30T00:29:35"/>
    <n v="2"/>
    <d v="1899-12-30T00:00:01"/>
    <n v="29.583333333331215"/>
    <n v="11"/>
    <s v="Si"/>
  </r>
  <r>
    <s v="CSNB"/>
    <s v="2025003883"/>
    <x v="0"/>
    <s v="E3870LBJ"/>
    <s v="EBU01275R"/>
    <d v="2025-02-24T00:00:00"/>
    <m/>
    <s v="2882"/>
    <x v="50"/>
    <s v="PA"/>
    <s v="PA"/>
    <m/>
    <d v="2025-02-24T00:00:00"/>
    <d v="1899-12-30T11:08:12"/>
    <d v="2025-02-24T00:00:00"/>
    <d v="1899-12-30T11:08:14"/>
    <d v="2025-02-24T00:00:00"/>
    <d v="1899-12-30T11:52:02"/>
    <x v="0"/>
    <s v="RFCPI"/>
    <s v="7001183635"/>
    <s v="EXW"/>
    <d v="1899-12-30T00:43:50"/>
    <d v="1899-12-30T00:43:48"/>
    <d v="1899-12-30T00:00:02"/>
    <s v="Ensacado"/>
    <s v="E002"/>
    <x v="1"/>
    <d v="1899-12-30T00:43:50"/>
    <d v="1899-12-30T00:43:48"/>
    <n v="11"/>
    <x v="1"/>
    <x v="1"/>
    <x v="1"/>
    <n v="0"/>
    <n v="0"/>
    <s v="OK"/>
    <s v="Ensacado"/>
    <x v="1"/>
    <n v="0"/>
    <s v="F. NIEBLA"/>
    <s v="A"/>
    <d v="1899-12-30T00:00:02"/>
    <d v="1899-12-30T00:00:02"/>
    <s v="OK"/>
    <m/>
    <m/>
    <d v="1899-12-30T00:00:00"/>
    <d v="1899-12-30T00:43:50"/>
    <n v="2"/>
    <d v="1899-12-30T00:00:02"/>
    <n v="43.833333333326408"/>
    <n v="11"/>
    <s v="Si"/>
  </r>
  <r>
    <s v="CSNB"/>
    <s v="2025003880"/>
    <x v="0"/>
    <s v="ER7913BBH"/>
    <s v="E0897HWR"/>
    <d v="2025-02-24T00:00:00"/>
    <m/>
    <s v="1782"/>
    <x v="48"/>
    <s v="PA"/>
    <s v="S1"/>
    <m/>
    <d v="2025-02-24T00:00:00"/>
    <d v="1899-12-30T10:59:25"/>
    <d v="2025-02-24T00:00:00"/>
    <d v="1899-12-30T10:59:26"/>
    <d v="2025-02-24T00:00:00"/>
    <d v="1899-12-30T11:55:03"/>
    <x v="0"/>
    <s v="RFCPI"/>
    <s v="7001183636"/>
    <s v="FBO"/>
    <d v="1899-12-30T00:55:38"/>
    <d v="1899-12-30T00:55:37"/>
    <d v="1899-12-30T00:00:01"/>
    <s v="Granel"/>
    <s v="E001"/>
    <x v="2"/>
    <d v="1899-12-30T00:55:38"/>
    <d v="1899-12-30T00:55:37"/>
    <n v="10"/>
    <x v="1"/>
    <x v="1"/>
    <x v="2"/>
    <n v="0"/>
    <n v="0"/>
    <s v="OK"/>
    <s v="Granel"/>
    <x v="1"/>
    <n v="0"/>
    <s v="F. NIEBLA"/>
    <s v="B"/>
    <d v="1899-12-30T00:00:01"/>
    <d v="1899-12-30T00:00:01"/>
    <s v="OK"/>
    <m/>
    <m/>
    <d v="1899-12-30T00:00:00"/>
    <d v="1899-12-30T00:55:38"/>
    <n v="2"/>
    <d v="1899-12-30T00:00:01"/>
    <n v="55.633333333334406"/>
    <n v="11"/>
    <s v="No"/>
  </r>
  <r>
    <s v="CSNB"/>
    <s v="2025003888"/>
    <x v="0"/>
    <s v="EH3522P"/>
    <m/>
    <d v="2025-02-24T00:00:00"/>
    <m/>
    <s v="2955"/>
    <x v="52"/>
    <s v="PA"/>
    <s v="PA"/>
    <m/>
    <d v="2025-02-24T00:00:00"/>
    <d v="1899-12-30T11:33:17"/>
    <d v="2025-02-24T00:00:00"/>
    <d v="1899-12-30T11:33:17"/>
    <d v="2025-02-24T00:00:00"/>
    <d v="1899-12-30T12:02:12"/>
    <x v="0"/>
    <s v="RFCPI"/>
    <s v="7001183637"/>
    <s v="EXW"/>
    <d v="1899-12-30T00:28:55"/>
    <d v="1899-12-30T00:28:55"/>
    <d v="1899-12-30T00:00:00"/>
    <s v="Ensacado"/>
    <s v="E002"/>
    <x v="1"/>
    <d v="1899-12-30T00:28:55"/>
    <d v="1899-12-30T00:28:55"/>
    <n v="11"/>
    <x v="1"/>
    <x v="1"/>
    <x v="1"/>
    <n v="0"/>
    <n v="0"/>
    <s v="OK"/>
    <s v="Ensacado"/>
    <x v="1"/>
    <n v="0"/>
    <s v="F. NIEBLA"/>
    <s v="A"/>
    <d v="1899-12-30T00:00:00"/>
    <d v="1899-12-30T00:00:00"/>
    <s v="OK"/>
    <m/>
    <m/>
    <d v="1899-12-30T00:00:00"/>
    <d v="1899-12-30T00:28:55"/>
    <n v="2"/>
    <d v="1899-12-30T00:00:00"/>
    <n v="28.916666666668814"/>
    <n v="12"/>
    <s v="Si"/>
  </r>
  <r>
    <s v="CSNB"/>
    <s v="2025003886"/>
    <x v="0"/>
    <s v="ER1242BBS"/>
    <s v="E7586KJW"/>
    <d v="2025-02-24T00:00:00"/>
    <m/>
    <s v="3236"/>
    <x v="49"/>
    <s v="PA"/>
    <s v="S2"/>
    <m/>
    <d v="2025-02-24T00:00:00"/>
    <d v="1899-12-30T11:30:49"/>
    <d v="2025-02-24T00:00:00"/>
    <d v="1899-12-30T11:30:51"/>
    <d v="2025-02-24T00:00:00"/>
    <d v="1899-12-30T12:05:50"/>
    <x v="0"/>
    <s v="RFCPI"/>
    <s v="7001183638"/>
    <s v="FBO"/>
    <d v="1899-12-30T00:35:01"/>
    <d v="1899-12-30T00:34:59"/>
    <d v="1899-12-30T00:00:02"/>
    <s v="Granel"/>
    <s v="E001"/>
    <x v="2"/>
    <d v="1899-12-30T00:35:01"/>
    <d v="1899-12-30T00:34:59"/>
    <n v="11"/>
    <x v="1"/>
    <x v="1"/>
    <x v="2"/>
    <n v="0"/>
    <n v="0"/>
    <s v="OK"/>
    <s v="Granel"/>
    <x v="1"/>
    <n v="0"/>
    <s v="F. NIEBLA"/>
    <s v="A"/>
    <d v="1899-12-30T00:00:02"/>
    <d v="1899-12-30T00:00:02"/>
    <s v="OK"/>
    <m/>
    <m/>
    <d v="1899-12-30T00:00:00"/>
    <d v="1899-12-30T00:35:01"/>
    <n v="2"/>
    <d v="1899-12-30T00:00:02"/>
    <n v="35.016666666667291"/>
    <n v="12"/>
    <s v="Si"/>
  </r>
  <r>
    <s v="CSNB"/>
    <s v="OF25003827"/>
    <x v="0"/>
    <s v="ER3135BBC"/>
    <s v="E5940JLK"/>
    <d v="2025-02-24T00:00:00"/>
    <m/>
    <s v="1782"/>
    <x v="48"/>
    <s v="S1"/>
    <m/>
    <m/>
    <d v="2025-02-24T00:00:00"/>
    <d v="1899-12-30T08:34:00"/>
    <d v="2025-02-24T00:00:00"/>
    <d v="1899-12-30T08:39:00"/>
    <d v="2025-02-24T00:00:00"/>
    <d v="1899-12-30T08:58:00"/>
    <x v="259"/>
    <s v="EAM_SAP_ALL"/>
    <s v="7001183639"/>
    <s v="FBO"/>
    <d v="1899-12-30T00:24:00"/>
    <d v="1899-12-30T00:19:00"/>
    <d v="1899-12-30T00:05:00"/>
    <s v="Granel"/>
    <s v="E001"/>
    <x v="2"/>
    <d v="1899-12-30T00:24:00"/>
    <d v="1899-12-30T00:19:00"/>
    <n v="8"/>
    <x v="1"/>
    <x v="1"/>
    <x v="2"/>
    <n v="0"/>
    <n v="0"/>
    <s v="OK"/>
    <s v="Granel"/>
    <x v="1"/>
    <n v="0"/>
    <s v="F. NIEBLA"/>
    <s v="A"/>
    <d v="1899-12-30T00:05:00"/>
    <d v="1899-12-30T00:05:00"/>
    <s v="OK"/>
    <m/>
    <m/>
    <d v="1899-12-30T00:00:00"/>
    <d v="1899-12-30T00:24:00"/>
    <n v="2"/>
    <d v="1899-12-30T00:05:00"/>
    <n v="24.000000000004789"/>
    <n v="8"/>
    <s v="Si"/>
  </r>
  <r>
    <s v="CSNB"/>
    <s v="2025003889"/>
    <x v="0"/>
    <s v="ER7694BBV"/>
    <s v="E3960KHT"/>
    <d v="2025-02-24T00:00:00"/>
    <m/>
    <s v="837"/>
    <x v="47"/>
    <s v="PA"/>
    <s v="S6"/>
    <m/>
    <d v="2025-02-24T00:00:00"/>
    <d v="1899-12-30T11:49:55"/>
    <d v="2025-02-24T00:00:00"/>
    <d v="1899-12-30T11:49:54"/>
    <d v="2025-02-24T00:00:00"/>
    <d v="1899-12-30T12:17:02"/>
    <x v="0"/>
    <s v="RFCPI"/>
    <s v="7001183640"/>
    <s v="FBO"/>
    <d v="1899-12-30T00:27:09"/>
    <d v="1899-12-30T00:27:08"/>
    <d v="1899-12-30T00:00:01"/>
    <s v="Granel"/>
    <s v="E001"/>
    <x v="2"/>
    <d v="1899-12-30T00:27:07"/>
    <d v="1899-12-30T00:27:08"/>
    <n v="11"/>
    <x v="1"/>
    <x v="1"/>
    <x v="2"/>
    <n v="0"/>
    <n v="0"/>
    <s v="OK"/>
    <s v="Granel"/>
    <x v="1"/>
    <n v="0"/>
    <s v="F. NIEBLA"/>
    <s v="A"/>
    <d v="1899-12-30T00:00:01"/>
    <d v="1899-12-30T00:00:01"/>
    <s v="OK"/>
    <m/>
    <m/>
    <d v="1899-12-30T00:00:00"/>
    <d v="1899-12-30T00:27:07"/>
    <n v="2"/>
    <n v="-1.1574074079978569E-5"/>
    <n v="27.116666666654464"/>
    <n v="12"/>
    <s v="Si"/>
  </r>
  <r>
    <s v="CSNB"/>
    <s v="OF25003828"/>
    <x v="0"/>
    <s v="ER6360BBH"/>
    <s v="E5728KFK"/>
    <d v="2025-02-24T00:00:00"/>
    <m/>
    <s v="1782"/>
    <x v="48"/>
    <s v="S1"/>
    <m/>
    <m/>
    <d v="2025-02-24T00:00:00"/>
    <d v="1899-12-30T08:50:00"/>
    <d v="2025-02-24T00:00:00"/>
    <d v="1899-12-30T08:57:00"/>
    <d v="2025-02-24T00:00:00"/>
    <d v="1899-12-30T09:18:00"/>
    <x v="260"/>
    <s v="EAM_SAP_ALL"/>
    <s v="7001183641"/>
    <s v="FBO"/>
    <d v="1899-12-30T00:28:00"/>
    <d v="1899-12-30T00:21:00"/>
    <d v="1899-12-30T00:07:00"/>
    <s v="Granel"/>
    <s v="E001"/>
    <x v="2"/>
    <d v="1899-12-30T00:28:00"/>
    <d v="1899-12-30T00:21:00"/>
    <n v="8"/>
    <x v="1"/>
    <x v="1"/>
    <x v="2"/>
    <n v="0"/>
    <n v="0"/>
    <s v="OK"/>
    <s v="Granel"/>
    <x v="1"/>
    <n v="0"/>
    <s v="F. NIEBLA"/>
    <s v="A"/>
    <d v="1899-12-30T00:07:00"/>
    <d v="1899-12-30T00:07:00"/>
    <s v="OK"/>
    <m/>
    <m/>
    <d v="1899-12-30T00:00:00"/>
    <d v="1899-12-30T00:28:00"/>
    <n v="2"/>
    <d v="1899-12-30T00:07:00"/>
    <n v="27.999999999993584"/>
    <n v="9"/>
    <s v="Si"/>
  </r>
  <r>
    <s v="CSNB"/>
    <s v="OF25003829"/>
    <x v="0"/>
    <s v="ER1486BBS"/>
    <s v="E4179KVF"/>
    <d v="2025-02-24T00:00:00"/>
    <m/>
    <s v="1782"/>
    <x v="48"/>
    <s v="S1"/>
    <m/>
    <m/>
    <d v="2025-02-24T00:00:00"/>
    <d v="1899-12-30T09:16:00"/>
    <d v="2025-02-24T00:00:00"/>
    <d v="1899-12-30T09:23:00"/>
    <d v="2025-02-24T00:00:00"/>
    <d v="1899-12-30T09:46:00"/>
    <x v="259"/>
    <s v="EAM_SAP_ALL"/>
    <s v="7001183642"/>
    <s v="FBO"/>
    <d v="1899-12-30T00:30:00"/>
    <d v="1899-12-30T00:23:00"/>
    <d v="1899-12-30T00:07:00"/>
    <s v="Granel"/>
    <s v="E001"/>
    <x v="2"/>
    <d v="1899-12-30T00:30:00"/>
    <d v="1899-12-30T00:23:00"/>
    <n v="9"/>
    <x v="1"/>
    <x v="1"/>
    <x v="2"/>
    <n v="0"/>
    <n v="0"/>
    <s v="OK"/>
    <s v="Granel"/>
    <x v="1"/>
    <n v="0"/>
    <s v="F. NIEBLA"/>
    <s v="A"/>
    <d v="1899-12-30T00:07:00"/>
    <d v="1899-12-30T00:07:00"/>
    <s v="OK"/>
    <m/>
    <m/>
    <d v="1899-12-30T00:00:00"/>
    <d v="1899-12-30T00:30:00"/>
    <n v="2"/>
    <d v="1899-12-30T00:07:00"/>
    <n v="29.999999999995175"/>
    <n v="9"/>
    <s v="Si"/>
  </r>
  <r>
    <s v="CSNB"/>
    <s v="OF25003830"/>
    <x v="0"/>
    <s v="ER3237BCD"/>
    <s v="E9402GGZ"/>
    <d v="2025-02-24T00:00:00"/>
    <m/>
    <s v="1782"/>
    <x v="48"/>
    <s v="S1"/>
    <m/>
    <m/>
    <d v="2025-02-24T00:00:00"/>
    <d v="1899-12-30T09:59:00"/>
    <d v="2025-02-24T00:00:00"/>
    <d v="1899-12-30T10:07:00"/>
    <d v="2025-02-24T00:00:00"/>
    <d v="1899-12-30T10:35:00"/>
    <x v="259"/>
    <s v="EAM_SAP_ALL"/>
    <s v="7001183643"/>
    <s v="FBO"/>
    <d v="1899-12-30T00:36:00"/>
    <d v="1899-12-30T00:28:00"/>
    <d v="1899-12-30T00:08:00"/>
    <s v="Granel"/>
    <s v="E001"/>
    <x v="2"/>
    <d v="1899-12-30T00:36:00"/>
    <d v="1899-12-30T00:28:00"/>
    <n v="9"/>
    <x v="1"/>
    <x v="1"/>
    <x v="2"/>
    <n v="0"/>
    <n v="0"/>
    <s v="OK"/>
    <s v="Granel"/>
    <x v="1"/>
    <n v="0"/>
    <s v="F. NIEBLA"/>
    <s v="A"/>
    <d v="1899-12-30T00:08:00"/>
    <d v="1899-12-30T00:08:00"/>
    <s v="OK"/>
    <m/>
    <m/>
    <d v="1899-12-30T00:00:00"/>
    <d v="1899-12-30T00:36:00"/>
    <n v="2"/>
    <d v="1899-12-30T00:08:00"/>
    <n v="35.99999999999995"/>
    <n v="10"/>
    <s v="Si"/>
  </r>
  <r>
    <s v="CSNB"/>
    <s v="OF25003834"/>
    <x v="0"/>
    <s v="ER9517BBK"/>
    <s v="E4745DXW"/>
    <d v="2025-02-24T00:00:00"/>
    <m/>
    <s v="1782"/>
    <x v="48"/>
    <s v="S1"/>
    <m/>
    <m/>
    <d v="2025-02-24T00:00:00"/>
    <d v="1899-12-30T10:15:00"/>
    <d v="2025-02-24T00:00:00"/>
    <d v="1899-12-30T10:30:00"/>
    <d v="2025-02-24T00:00:00"/>
    <d v="1899-12-30T10:53:00"/>
    <x v="260"/>
    <s v="EAM_SAP_ALL"/>
    <s v="7001183644"/>
    <s v="FBO"/>
    <d v="1899-12-30T00:38:00"/>
    <d v="1899-12-30T00:23:00"/>
    <d v="1899-12-30T00:15:00"/>
    <s v="Granel"/>
    <s v="E001"/>
    <x v="2"/>
    <d v="1899-12-30T00:38:00"/>
    <d v="1899-12-30T00:23:00"/>
    <n v="10"/>
    <x v="1"/>
    <x v="1"/>
    <x v="2"/>
    <n v="0"/>
    <n v="0"/>
    <s v="OK"/>
    <s v="Granel"/>
    <x v="1"/>
    <n v="0"/>
    <s v="F. NIEBLA"/>
    <s v="A"/>
    <d v="1899-12-30T00:15:00"/>
    <d v="1899-12-30T00:15:00"/>
    <s v="OK"/>
    <m/>
    <m/>
    <d v="1899-12-30T00:00:00"/>
    <d v="1899-12-30T00:38:00"/>
    <n v="2"/>
    <d v="1899-12-30T00:15:00"/>
    <n v="38.00000000000162"/>
    <n v="10"/>
    <s v="Si"/>
  </r>
  <r>
    <s v="CSNB"/>
    <s v="OF25003835"/>
    <x v="0"/>
    <s v="ER1551BBJ"/>
    <s v="E2015JDV"/>
    <d v="2025-02-24T00:00:00"/>
    <m/>
    <s v="1782"/>
    <x v="48"/>
    <s v="S1"/>
    <m/>
    <m/>
    <d v="2025-02-24T00:00:00"/>
    <d v="1899-12-30T10:31:00"/>
    <d v="2025-02-24T00:00:00"/>
    <d v="1899-12-30T10:50:00"/>
    <d v="2025-02-24T00:00:00"/>
    <d v="1899-12-30T11:13:00"/>
    <x v="259"/>
    <s v="EAM_SAP_ALL"/>
    <s v="7001183645"/>
    <s v="FBO"/>
    <d v="1899-12-30T00:42:00"/>
    <d v="1899-12-30T00:23:00"/>
    <d v="1899-12-30T00:19:00"/>
    <s v="Granel"/>
    <s v="E001"/>
    <x v="2"/>
    <d v="1899-12-30T00:42:00"/>
    <d v="1899-12-30T00:23:00"/>
    <n v="10"/>
    <x v="1"/>
    <x v="1"/>
    <x v="2"/>
    <n v="0"/>
    <n v="0"/>
    <s v="OK"/>
    <s v="Granel"/>
    <x v="1"/>
    <n v="0"/>
    <s v="F. NIEBLA"/>
    <s v="A"/>
    <d v="1899-12-30T00:19:00"/>
    <d v="1899-12-30T00:19:00"/>
    <s v="OK"/>
    <m/>
    <m/>
    <d v="1899-12-30T00:00:00"/>
    <d v="1899-12-30T00:42:00"/>
    <n v="2"/>
    <d v="1899-12-30T00:19:00"/>
    <n v="42.000000000004803"/>
    <n v="11"/>
    <s v="Si"/>
  </r>
  <r>
    <s v="CSNB"/>
    <s v=""/>
    <x v="0"/>
    <s v="ER3135BBC"/>
    <s v="E5940JLK"/>
    <d v="2025-02-24T00:00:00"/>
    <m/>
    <s v="1782"/>
    <x v="48"/>
    <s v="PA"/>
    <s v="PA"/>
    <m/>
    <d v="2025-02-24T00:00:00"/>
    <d v="1899-12-30T12:39:14"/>
    <d v="2025-02-24T00:00:00"/>
    <d v="1899-12-30T12:49:27"/>
    <d v="2025-02-24T00:00:00"/>
    <d v="1899-12-30T12:49:54"/>
    <x v="38"/>
    <s v="JPEREZ"/>
    <s v="7001183646"/>
    <s v="FBO"/>
    <d v="1899-12-30T00:10:40"/>
    <d v="1899-12-30T00:00:27"/>
    <d v="1899-12-30T00:10:13"/>
    <s v="Granel"/>
    <s v="E001"/>
    <x v="2"/>
    <d v="1899-12-30T00:10:40"/>
    <d v="1899-12-30T00:00:27"/>
    <n v="12"/>
    <x v="1"/>
    <x v="1"/>
    <x v="2"/>
    <n v="0"/>
    <n v="0"/>
    <s v="OK"/>
    <s v="Granel"/>
    <x v="1"/>
    <n v="0"/>
    <s v="F. NIEBLA"/>
    <s v="A"/>
    <d v="1899-12-30T00:10:13"/>
    <d v="1899-12-30T00:10:13"/>
    <s v="OK"/>
    <m/>
    <m/>
    <d v="1899-12-30T00:00:00"/>
    <d v="1899-12-30T00:10:40"/>
    <n v="2"/>
    <d v="1899-12-30T00:10:13"/>
    <n v="10.666666666670359"/>
    <n v="12"/>
    <s v="Si"/>
  </r>
  <r>
    <s v="CSNB"/>
    <s v="2025003891"/>
    <x v="0"/>
    <s v="ER5303BBT"/>
    <s v="E9842JGG"/>
    <d v="2025-02-24T00:00:00"/>
    <m/>
    <s v="837"/>
    <x v="47"/>
    <s v="PA"/>
    <s v="S6"/>
    <m/>
    <d v="2025-02-24T00:00:00"/>
    <d v="1899-12-30T12:17:16"/>
    <d v="2025-02-24T00:00:00"/>
    <d v="1899-12-30T12:17:17"/>
    <d v="2025-02-24T00:00:00"/>
    <d v="1899-12-30T12:55:33"/>
    <x v="0"/>
    <s v="RFCPI"/>
    <s v="7001183647"/>
    <s v="FBO"/>
    <d v="1899-12-30T00:38:17"/>
    <d v="1899-12-30T00:38:16"/>
    <d v="1899-12-30T00:00:01"/>
    <s v="Granel"/>
    <s v="E001"/>
    <x v="2"/>
    <d v="1899-12-30T00:38:17"/>
    <d v="1899-12-30T00:38:16"/>
    <n v="12"/>
    <x v="1"/>
    <x v="1"/>
    <x v="2"/>
    <n v="0"/>
    <n v="0"/>
    <s v="OK"/>
    <s v="Granel"/>
    <x v="1"/>
    <n v="0"/>
    <s v="F. NIEBLA"/>
    <s v="A"/>
    <d v="1899-12-30T00:00:01"/>
    <d v="1899-12-30T00:00:01"/>
    <s v="OK"/>
    <m/>
    <m/>
    <d v="1899-12-30T00:00:00"/>
    <d v="1899-12-30T00:38:17"/>
    <n v="2"/>
    <d v="1899-12-30T00:00:01"/>
    <n v="38.28333333333601"/>
    <n v="12"/>
    <s v="Si"/>
  </r>
  <r>
    <s v="CSNB"/>
    <s v="2025003890"/>
    <x v="0"/>
    <s v="ER0339BDG"/>
    <s v="E9349KRP"/>
    <d v="2025-02-24T00:00:00"/>
    <m/>
    <s v="2882"/>
    <x v="50"/>
    <s v="PA"/>
    <s v="PA"/>
    <m/>
    <d v="2025-02-24T00:00:00"/>
    <d v="1899-12-30T12:10:24"/>
    <d v="2025-02-24T00:00:00"/>
    <d v="1899-12-30T12:10:26"/>
    <d v="2025-02-24T00:00:00"/>
    <d v="1899-12-30T13:03:08"/>
    <x v="0"/>
    <s v="RFCPI"/>
    <s v="7001183648"/>
    <s v="EXW"/>
    <d v="1899-12-30T00:52:44"/>
    <d v="1899-12-30T00:52:42"/>
    <d v="1899-12-30T00:00:02"/>
    <s v="Ensacado"/>
    <s v="E002"/>
    <x v="1"/>
    <d v="1899-12-30T00:52:44"/>
    <d v="1899-12-30T00:52:42"/>
    <n v="12"/>
    <x v="1"/>
    <x v="1"/>
    <x v="1"/>
    <n v="0"/>
    <n v="0"/>
    <s v="OK"/>
    <s v="Ensacado"/>
    <x v="1"/>
    <n v="0"/>
    <s v="F. NIEBLA"/>
    <s v="B"/>
    <d v="1899-12-30T00:00:02"/>
    <d v="1899-12-30T00:00:02"/>
    <s v="OK"/>
    <m/>
    <m/>
    <d v="1899-12-30T00:00:00"/>
    <d v="1899-12-30T00:52:44"/>
    <n v="2"/>
    <d v="1899-12-30T00:00:02"/>
    <n v="52.733333333332837"/>
    <n v="13"/>
    <s v="No"/>
  </r>
  <r>
    <s v="CSNB"/>
    <s v="2025003885"/>
    <x v="0"/>
    <s v="ER2775BBR"/>
    <s v="E4544MKW"/>
    <d v="2025-02-24T00:00:00"/>
    <m/>
    <s v="1782"/>
    <x v="48"/>
    <s v="PA"/>
    <s v="S1"/>
    <m/>
    <d v="2025-02-24T00:00:00"/>
    <d v="1899-12-30T11:29:42"/>
    <d v="2025-02-24T00:00:00"/>
    <d v="1899-12-30T11:29:44"/>
    <d v="2025-02-24T00:00:00"/>
    <d v="1899-12-30T13:08:13"/>
    <x v="0"/>
    <s v="RFCPI"/>
    <s v="7001183649"/>
    <s v="FBO"/>
    <d v="1899-12-30T01:38:31"/>
    <d v="1899-12-30T01:38:29"/>
    <d v="1899-12-30T00:00:02"/>
    <s v="Granel"/>
    <s v="E001"/>
    <x v="2"/>
    <d v="1899-12-30T01:38:31"/>
    <d v="1899-12-30T01:38:29"/>
    <n v="11"/>
    <x v="1"/>
    <x v="1"/>
    <x v="2"/>
    <n v="0"/>
    <n v="0"/>
    <s v="OK"/>
    <s v="Granel"/>
    <x v="1"/>
    <n v="0"/>
    <s v="F. NIEBLA"/>
    <s v="C"/>
    <d v="1899-12-30T00:00:02"/>
    <d v="1899-12-30T00:00:02"/>
    <s v="OK"/>
    <m/>
    <m/>
    <d v="1899-12-30T00:00:00"/>
    <d v="1899-12-30T01:38:31"/>
    <n v="2"/>
    <d v="1899-12-30T00:00:02"/>
    <n v="98.516666666678418"/>
    <n v="13"/>
    <s v="No"/>
  </r>
  <r>
    <s v="CSNB"/>
    <s v="2025003898"/>
    <x v="0"/>
    <s v="ER3237BCD"/>
    <s v="E9402GGZ"/>
    <d v="2025-02-24T00:00:00"/>
    <m/>
    <s v="837"/>
    <x v="47"/>
    <s v="PA"/>
    <s v="S6"/>
    <m/>
    <d v="2025-02-24T00:00:00"/>
    <d v="1899-12-30T12:49:03"/>
    <d v="2025-02-24T00:00:00"/>
    <d v="1899-12-30T12:49:04"/>
    <d v="2025-02-24T00:00:00"/>
    <d v="1899-12-30T13:31:19"/>
    <x v="0"/>
    <s v="RFCPI"/>
    <s v="7001183650"/>
    <s v="FBO"/>
    <d v="1899-12-30T00:42:16"/>
    <d v="1899-12-30T00:42:15"/>
    <d v="1899-12-30T00:00:01"/>
    <s v="Granel"/>
    <s v="E001"/>
    <x v="2"/>
    <d v="1899-12-30T00:42:16"/>
    <d v="1899-12-30T00:42:15"/>
    <n v="12"/>
    <x v="1"/>
    <x v="1"/>
    <x v="2"/>
    <n v="0"/>
    <n v="0"/>
    <s v="OK"/>
    <s v="Granel"/>
    <x v="1"/>
    <n v="0"/>
    <s v="F. NIEBLA"/>
    <s v="A"/>
    <d v="1899-12-30T00:00:01"/>
    <d v="1899-12-30T00:00:01"/>
    <s v="OK"/>
    <m/>
    <m/>
    <d v="1899-12-30T00:00:00"/>
    <d v="1899-12-30T00:42:16"/>
    <n v="2"/>
    <d v="1899-12-30T00:00:01"/>
    <n v="42.266666666663944"/>
    <n v="13"/>
    <s v="Si"/>
  </r>
  <r>
    <s v="CSNB"/>
    <s v="2025003902"/>
    <x v="0"/>
    <s v="ER1486BBS"/>
    <s v="E4179KVF"/>
    <d v="2025-02-24T00:00:00"/>
    <m/>
    <s v="1782"/>
    <x v="48"/>
    <s v="PA"/>
    <s v="S1"/>
    <m/>
    <d v="2025-02-24T00:00:00"/>
    <d v="1899-12-30T13:08:19"/>
    <d v="2025-02-24T00:00:00"/>
    <d v="1899-12-30T13:09:27"/>
    <d v="2025-02-24T00:00:00"/>
    <d v="1899-12-30T13:49:01"/>
    <x v="0"/>
    <s v="RFCPI"/>
    <s v="7001183651"/>
    <s v="FBO"/>
    <d v="1899-12-30T00:40:42"/>
    <d v="1899-12-30T00:39:34"/>
    <d v="1899-12-30T00:01:08"/>
    <s v="Granel"/>
    <s v="E001"/>
    <x v="2"/>
    <d v="1899-12-30T00:40:42"/>
    <d v="1899-12-30T00:39:34"/>
    <n v="13"/>
    <x v="1"/>
    <x v="1"/>
    <x v="2"/>
    <n v="0"/>
    <n v="0"/>
    <s v="OK"/>
    <s v="Granel"/>
    <x v="1"/>
    <n v="0"/>
    <s v="F. NIEBLA"/>
    <s v="A"/>
    <d v="1899-12-30T00:01:08"/>
    <d v="1899-12-30T00:01:08"/>
    <s v="OK"/>
    <m/>
    <m/>
    <d v="1899-12-30T00:00:00"/>
    <d v="1899-12-30T00:40:42"/>
    <n v="2"/>
    <d v="1899-12-30T00:01:08"/>
    <n v="40.700000000001566"/>
    <n v="13"/>
    <s v="Si"/>
  </r>
  <r>
    <s v="CSNB"/>
    <s v="2025003909"/>
    <x v="0"/>
    <s v="E4531FVN"/>
    <s v="ER0328BBM"/>
    <d v="2025-02-24T00:00:00"/>
    <m/>
    <s v="837"/>
    <x v="47"/>
    <s v="PA"/>
    <s v="S6"/>
    <m/>
    <d v="2025-02-24T00:00:00"/>
    <d v="1899-12-30T13:51:26"/>
    <d v="2025-02-24T00:00:00"/>
    <d v="1899-12-30T13:51:27"/>
    <d v="2025-02-24T00:00:00"/>
    <d v="1899-12-30T14:19:07"/>
    <x v="0"/>
    <s v="RFCPI"/>
    <s v="7001183652"/>
    <s v="EXW"/>
    <d v="1899-12-30T00:27:41"/>
    <d v="1899-12-30T00:27:40"/>
    <d v="1899-12-30T00:00:01"/>
    <s v="Granel"/>
    <s v="E001"/>
    <x v="1"/>
    <d v="1899-12-30T00:27:41"/>
    <d v="1899-12-30T00:27:40"/>
    <n v="13"/>
    <x v="1"/>
    <x v="1"/>
    <x v="2"/>
    <n v="0"/>
    <n v="0"/>
    <s v="OK"/>
    <s v="Granel"/>
    <x v="1"/>
    <n v="0"/>
    <s v="F. NIEBLA"/>
    <s v="A"/>
    <d v="1899-12-30T00:00:01"/>
    <d v="1899-12-30T00:00:01"/>
    <s v="OK"/>
    <m/>
    <m/>
    <d v="1899-12-30T00:00:00"/>
    <d v="1899-12-30T00:27:41"/>
    <n v="2"/>
    <d v="1899-12-30T00:00:01"/>
    <n v="27.683333333337714"/>
    <n v="14"/>
    <s v="Si"/>
  </r>
  <r>
    <s v="CSNB"/>
    <s v="2025003893"/>
    <x v="0"/>
    <s v="E6878LBJ"/>
    <s v="ER8615BBY"/>
    <d v="2025-02-24T00:00:00"/>
    <m/>
    <s v="1782"/>
    <x v="48"/>
    <s v="PA"/>
    <s v="S1"/>
    <m/>
    <d v="2025-02-24T00:00:00"/>
    <d v="1899-12-30T12:25:57"/>
    <d v="2025-02-24T00:00:00"/>
    <d v="1899-12-30T12:25:58"/>
    <d v="2025-02-24T00:00:00"/>
    <d v="1899-12-30T14:35:31"/>
    <x v="0"/>
    <s v="RFCPI"/>
    <s v="7001183653"/>
    <s v="EXW"/>
    <d v="1899-12-30T02:09:34"/>
    <d v="1899-12-30T02:09:33"/>
    <d v="1899-12-30T00:00:01"/>
    <s v="Granel"/>
    <s v="E001"/>
    <x v="1"/>
    <d v="1899-12-30T02:09:34"/>
    <d v="1899-12-30T02:09:33"/>
    <n v="12"/>
    <x v="1"/>
    <x v="1"/>
    <x v="2"/>
    <n v="0"/>
    <n v="0"/>
    <s v="OK"/>
    <s v="Granel"/>
    <x v="1"/>
    <n v="0"/>
    <s v="F. NIEBLA"/>
    <s v="C"/>
    <d v="1899-12-30T00:00:01"/>
    <d v="1899-12-30T00:00:01"/>
    <s v="OK"/>
    <m/>
    <m/>
    <d v="1899-12-30T00:00:00"/>
    <d v="1899-12-30T02:09:34"/>
    <n v="2"/>
    <d v="1899-12-30T00:00:01"/>
    <n v="129.5666666666784"/>
    <n v="14"/>
    <s v="No"/>
  </r>
  <r>
    <s v="CSNB"/>
    <s v="2025003919"/>
    <x v="0"/>
    <s v="ER7694BBV"/>
    <s v="E3960KHT"/>
    <d v="2025-02-24T00:00:00"/>
    <m/>
    <s v="837"/>
    <x v="47"/>
    <s v="PA"/>
    <s v="S6"/>
    <m/>
    <d v="2025-02-24T00:00:00"/>
    <d v="1899-12-30T14:40:57"/>
    <d v="2025-02-24T00:00:00"/>
    <d v="1899-12-30T14:41:02"/>
    <d v="2025-02-24T00:00:00"/>
    <d v="1899-12-30T15:07:32"/>
    <x v="0"/>
    <s v="RFCPI"/>
    <s v="7001183654"/>
    <s v="FBO"/>
    <d v="1899-12-30T00:26:35"/>
    <d v="1899-12-30T00:26:30"/>
    <d v="1899-12-30T00:00:05"/>
    <s v="Granel"/>
    <s v="E001"/>
    <x v="2"/>
    <d v="1899-12-30T00:26:35"/>
    <d v="1899-12-30T00:26:30"/>
    <n v="14"/>
    <x v="1"/>
    <x v="1"/>
    <x v="2"/>
    <n v="0"/>
    <n v="0"/>
    <s v="OK"/>
    <s v="Granel"/>
    <x v="1"/>
    <n v="0"/>
    <s v="F. NIEBLA"/>
    <s v="A"/>
    <d v="1899-12-30T00:00:05"/>
    <d v="1899-12-30T00:00:05"/>
    <s v="OK"/>
    <m/>
    <m/>
    <d v="1899-12-30T00:00:00"/>
    <d v="1899-12-30T00:26:35"/>
    <n v="2"/>
    <d v="1899-12-30T00:00:05"/>
    <n v="26.583333333335943"/>
    <n v="15"/>
    <s v="Si"/>
  </r>
  <r>
    <s v="CSNB"/>
    <s v="2025003895"/>
    <x v="0"/>
    <s v="ER9375BBM"/>
    <s v="E7637JSC"/>
    <d v="2025-02-24T00:00:00"/>
    <m/>
    <s v="1782"/>
    <x v="48"/>
    <s v="PA"/>
    <s v="S1"/>
    <m/>
    <d v="2025-02-24T00:00:00"/>
    <d v="1899-12-30T12:36:14"/>
    <d v="2025-02-24T00:00:00"/>
    <d v="1899-12-30T12:36:17"/>
    <d v="2025-02-24T00:00:00"/>
    <d v="1899-12-30T15:11:12"/>
    <x v="0"/>
    <s v="RFCPI"/>
    <s v="7001183655"/>
    <s v="FBO"/>
    <d v="1899-12-30T02:34:58"/>
    <d v="1899-12-30T02:34:55"/>
    <d v="1899-12-30T00:00:03"/>
    <s v="Granel"/>
    <s v="E001"/>
    <x v="2"/>
    <d v="1899-12-30T02:34:58"/>
    <d v="1899-12-30T02:34:55"/>
    <n v="12"/>
    <x v="1"/>
    <x v="1"/>
    <x v="2"/>
    <n v="0"/>
    <n v="0"/>
    <s v="OK"/>
    <s v="Granel"/>
    <x v="1"/>
    <n v="0"/>
    <s v="F. NIEBLA"/>
    <s v="C"/>
    <d v="1899-12-30T00:00:03"/>
    <d v="1899-12-30T00:00:03"/>
    <s v="OK"/>
    <m/>
    <m/>
    <d v="1899-12-30T00:00:00"/>
    <d v="1899-12-30T02:34:58"/>
    <n v="2"/>
    <d v="1899-12-30T00:00:03"/>
    <n v="154.96666666666556"/>
    <n v="15"/>
    <s v="No"/>
  </r>
  <r>
    <s v="CSNB"/>
    <s v="2025003920"/>
    <x v="0"/>
    <s v="ER7913BBH"/>
    <s v="E0897HWR"/>
    <d v="2025-02-24T00:00:00"/>
    <m/>
    <s v="837"/>
    <x v="47"/>
    <s v="PA"/>
    <s v="S6"/>
    <m/>
    <d v="2025-02-24T00:00:00"/>
    <d v="1899-12-30T14:48:02"/>
    <d v="2025-02-24T00:00:00"/>
    <d v="1899-12-30T14:48:03"/>
    <d v="2025-02-24T00:00:00"/>
    <d v="1899-12-30T15:23:30"/>
    <x v="0"/>
    <s v="RFCPI"/>
    <s v="7001183657"/>
    <s v="FBO"/>
    <d v="1899-12-30T00:35:28"/>
    <d v="1899-12-30T00:35:27"/>
    <d v="1899-12-30T00:00:01"/>
    <s v="Granel"/>
    <s v="E001"/>
    <x v="2"/>
    <d v="1899-12-30T00:35:28"/>
    <d v="1899-12-30T00:35:27"/>
    <n v="14"/>
    <x v="1"/>
    <x v="1"/>
    <x v="2"/>
    <n v="0"/>
    <n v="0"/>
    <s v="OK"/>
    <s v="Granel"/>
    <x v="1"/>
    <n v="0"/>
    <s v="F. NIEBLA"/>
    <s v="A"/>
    <d v="1899-12-30T00:00:01"/>
    <d v="1899-12-30T00:00:01"/>
    <s v="OK"/>
    <m/>
    <m/>
    <d v="1899-12-30T00:00:00"/>
    <d v="1899-12-30T00:35:28"/>
    <n v="2"/>
    <d v="1899-12-30T00:00:01"/>
    <n v="35.466666666667201"/>
    <n v="15"/>
    <s v="Si"/>
  </r>
  <r>
    <s v="CSNB"/>
    <s v="2025003903"/>
    <x v="0"/>
    <s v="ER1551BBJ"/>
    <s v="E2015JDV"/>
    <d v="2025-02-24T00:00:00"/>
    <m/>
    <s v="1782"/>
    <x v="48"/>
    <s v="PA"/>
    <s v="S1"/>
    <m/>
    <d v="2025-02-24T00:00:00"/>
    <d v="1899-12-30T13:12:17"/>
    <d v="2025-02-24T00:00:00"/>
    <d v="1899-12-30T13:15:00"/>
    <d v="2025-02-24T00:00:00"/>
    <d v="1899-12-30T15:36:44"/>
    <x v="261"/>
    <s v="JPEREZ"/>
    <s v="7001183658"/>
    <s v="FBO"/>
    <d v="1899-12-30T02:24:27"/>
    <d v="1899-12-30T02:21:44"/>
    <d v="1899-12-30T00:02:43"/>
    <s v="Granel"/>
    <s v="E001"/>
    <x v="2"/>
    <d v="1899-12-30T02:24:27"/>
    <d v="1899-12-30T02:21:44"/>
    <n v="13"/>
    <x v="1"/>
    <x v="1"/>
    <x v="2"/>
    <n v="0"/>
    <n v="0"/>
    <s v="OK"/>
    <s v="Granel"/>
    <x v="1"/>
    <n v="0"/>
    <s v="F. NIEBLA"/>
    <s v="C"/>
    <d v="1899-12-30T00:02:43"/>
    <d v="1899-12-30T00:02:43"/>
    <s v="OK"/>
    <m/>
    <m/>
    <d v="1899-12-30T00:00:00"/>
    <d v="1899-12-30T02:24:27"/>
    <n v="2"/>
    <d v="1899-12-30T00:02:43"/>
    <n v="144.44999999999987"/>
    <n v="15"/>
    <s v="No"/>
  </r>
  <r>
    <s v="CSNB"/>
    <s v="2025003916"/>
    <x v="0"/>
    <s v="ER1991BBZ"/>
    <s v="E6028JLK"/>
    <d v="2025-02-24T00:00:00"/>
    <m/>
    <s v="1782"/>
    <x v="48"/>
    <s v="PA"/>
    <s v="S1"/>
    <m/>
    <d v="2025-02-24T00:00:00"/>
    <d v="1899-12-30T14:26:29"/>
    <d v="2025-02-24T00:00:00"/>
    <d v="1899-12-30T14:26:30"/>
    <d v="2025-02-24T00:00:00"/>
    <d v="1899-12-30T16:09:38"/>
    <x v="0"/>
    <s v="RFCPI"/>
    <s v="7001183659"/>
    <s v="FBO"/>
    <d v="1899-12-30T01:43:09"/>
    <d v="1899-12-30T01:43:08"/>
    <d v="1899-12-30T00:00:01"/>
    <s v="Granel"/>
    <s v="E001"/>
    <x v="2"/>
    <d v="1899-12-30T01:43:09"/>
    <d v="1899-12-30T01:43:08"/>
    <n v="14"/>
    <x v="1"/>
    <x v="1"/>
    <x v="2"/>
    <n v="0"/>
    <n v="0"/>
    <s v="OK"/>
    <s v="Granel"/>
    <x v="1"/>
    <n v="0"/>
    <s v="F. NIEBLA"/>
    <s v="C"/>
    <d v="1899-12-30T00:00:01"/>
    <d v="1899-12-30T00:00:01"/>
    <s v="OK"/>
    <m/>
    <m/>
    <d v="1899-12-30T00:00:00"/>
    <d v="1899-12-30T01:43:09"/>
    <n v="2"/>
    <d v="1899-12-30T00:00:01"/>
    <n v="103.14999999999358"/>
    <n v="16"/>
    <s v="No"/>
  </r>
  <r>
    <s v="CSNB"/>
    <s v="2025003922"/>
    <x v="0"/>
    <s v="E1154JWB"/>
    <s v="ER7683BCC"/>
    <d v="2025-02-24T00:00:00"/>
    <m/>
    <s v="1782"/>
    <x v="48"/>
    <s v="PA"/>
    <s v="S1"/>
    <m/>
    <d v="2025-02-24T00:00:00"/>
    <d v="1899-12-30T15:20:35"/>
    <d v="2025-02-24T00:00:00"/>
    <d v="1899-12-30T15:22:16"/>
    <d v="2025-02-24T00:00:00"/>
    <d v="1899-12-30T16:19:41"/>
    <x v="262"/>
    <s v="E_PFERNANDE"/>
    <s v="7001183660"/>
    <s v="EXW"/>
    <d v="1899-12-30T00:59:06"/>
    <d v="1899-12-30T00:57:25"/>
    <d v="1899-12-30T00:01:41"/>
    <s v="Granel"/>
    <s v="E001"/>
    <x v="1"/>
    <d v="1899-12-30T00:59:06"/>
    <d v="1899-12-30T00:57:25"/>
    <n v="15"/>
    <x v="1"/>
    <x v="1"/>
    <x v="2"/>
    <n v="0"/>
    <n v="0"/>
    <s v="OK"/>
    <s v="Granel"/>
    <x v="1"/>
    <n v="0"/>
    <s v="F. NIEBLA"/>
    <s v="B"/>
    <d v="1899-12-30T00:01:41"/>
    <d v="1899-12-30T00:01:41"/>
    <s v="OK"/>
    <m/>
    <m/>
    <d v="1899-12-30T00:00:00"/>
    <d v="1899-12-30T00:59:06"/>
    <n v="2"/>
    <d v="1899-12-30T00:01:41"/>
    <n v="59.100000000004762"/>
    <n v="16"/>
    <s v="No"/>
  </r>
  <r>
    <s v="CSNB"/>
    <s v="2025003907"/>
    <x v="0"/>
    <s v="ER6360BBH"/>
    <s v="E5728KFK"/>
    <d v="2025-02-24T00:00:00"/>
    <m/>
    <s v="1782"/>
    <x v="48"/>
    <s v="PA"/>
    <s v="S1"/>
    <m/>
    <d v="2025-02-24T00:00:00"/>
    <d v="1899-12-30T13:29:54"/>
    <d v="2025-02-24T00:00:00"/>
    <d v="1899-12-30T13:29:55"/>
    <d v="2025-02-24T00:00:00"/>
    <d v="1899-12-30T16:33:06"/>
    <x v="0"/>
    <s v="RFCPI"/>
    <s v="7001183661"/>
    <s v="FBO"/>
    <d v="1899-12-30T03:03:12"/>
    <d v="1899-12-30T03:03:11"/>
    <d v="1899-12-30T00:00:01"/>
    <s v="Granel"/>
    <s v="E001"/>
    <x v="2"/>
    <d v="1899-12-30T03:03:12"/>
    <d v="1899-12-30T03:03:11"/>
    <n v="13"/>
    <x v="1"/>
    <x v="1"/>
    <x v="2"/>
    <n v="0"/>
    <n v="0"/>
    <s v="OK"/>
    <s v="Granel"/>
    <x v="1"/>
    <n v="0"/>
    <s v="F. NIEBLA"/>
    <s v="C"/>
    <d v="1899-12-30T00:00:01"/>
    <d v="1899-12-30T00:00:01"/>
    <s v="OK"/>
    <m/>
    <m/>
    <d v="1899-12-30T00:00:00"/>
    <d v="1899-12-30T03:03:12"/>
    <n v="2"/>
    <d v="1899-12-30T00:00:01"/>
    <n v="183.19999999999681"/>
    <n v="16"/>
    <s v="No"/>
  </r>
  <r>
    <s v="CSNB"/>
    <s v="2025003924"/>
    <x v="0"/>
    <s v="ER0339BDG"/>
    <s v="E9349KRP"/>
    <d v="2025-02-24T00:00:00"/>
    <m/>
    <s v="2882"/>
    <x v="50"/>
    <s v="PA"/>
    <s v="PA"/>
    <m/>
    <d v="2025-02-24T00:00:00"/>
    <d v="1899-12-30T16:18:55"/>
    <d v="2025-02-24T00:00:00"/>
    <d v="1899-12-30T16:18:55"/>
    <d v="2025-02-24T00:00:00"/>
    <d v="1899-12-30T16:56:55"/>
    <x v="0"/>
    <s v="RFCPI"/>
    <s v="7001183662"/>
    <s v="EXW"/>
    <d v="1899-12-30T00:38:00"/>
    <d v="1899-12-30T00:38:00"/>
    <d v="1899-12-30T00:00:00"/>
    <s v="Ensacado"/>
    <s v="E002"/>
    <x v="1"/>
    <d v="1899-12-30T00:38:00"/>
    <d v="1899-12-30T00:38:00"/>
    <n v="16"/>
    <x v="1"/>
    <x v="1"/>
    <x v="1"/>
    <n v="0"/>
    <n v="0"/>
    <s v="OK"/>
    <s v="Ensacado"/>
    <x v="1"/>
    <n v="0"/>
    <s v="F. NIEBLA"/>
    <s v="A"/>
    <d v="1899-12-30T00:00:00"/>
    <d v="1899-12-30T00:00:00"/>
    <s v="OK"/>
    <m/>
    <m/>
    <d v="1899-12-30T00:00:00"/>
    <d v="1899-12-30T00:38:00"/>
    <n v="2"/>
    <d v="1899-12-30T00:00:00"/>
    <n v="38.00000000000162"/>
    <n v="16"/>
    <s v="Si"/>
  </r>
  <r>
    <s v="CSNB"/>
    <s v="2025003925"/>
    <x v="0"/>
    <s v="ER3135BBC"/>
    <s v="E5940JLK"/>
    <d v="2025-02-24T00:00:00"/>
    <m/>
    <s v="837"/>
    <x v="47"/>
    <s v="PA"/>
    <s v="S6"/>
    <m/>
    <d v="2025-02-24T00:00:00"/>
    <d v="1899-12-30T16:31:25"/>
    <d v="2025-02-24T00:00:00"/>
    <d v="1899-12-30T16:31:26"/>
    <d v="2025-02-24T00:00:00"/>
    <d v="1899-12-30T17:00:39"/>
    <x v="0"/>
    <s v="RFCPI"/>
    <s v="7001183663"/>
    <s v="FBO"/>
    <d v="1899-12-30T00:29:14"/>
    <d v="1899-12-30T00:29:13"/>
    <d v="1899-12-30T00:00:01"/>
    <s v="Granel"/>
    <s v="E001"/>
    <x v="2"/>
    <d v="1899-12-30T00:29:14"/>
    <d v="1899-12-30T00:29:13"/>
    <n v="16"/>
    <x v="1"/>
    <x v="1"/>
    <x v="2"/>
    <n v="0"/>
    <n v="0"/>
    <s v="OK"/>
    <s v="Granel"/>
    <x v="1"/>
    <n v="0"/>
    <s v="F. NIEBLA"/>
    <s v="A"/>
    <d v="1899-12-30T00:00:01"/>
    <d v="1899-12-30T00:00:01"/>
    <s v="OK"/>
    <m/>
    <m/>
    <d v="1899-12-30T00:00:00"/>
    <d v="1899-12-30T00:29:14"/>
    <n v="2"/>
    <d v="1899-12-30T00:00:01"/>
    <n v="29.233333333324847"/>
    <n v="17"/>
    <s v="Si"/>
  </r>
  <r>
    <s v="CSNB"/>
    <s v="2025003927"/>
    <x v="0"/>
    <s v="E6723BLT"/>
    <m/>
    <d v="2025-02-24T00:00:00"/>
    <m/>
    <s v="2882"/>
    <x v="50"/>
    <s v="PA"/>
    <s v="PA"/>
    <m/>
    <d v="2025-02-24T00:00:00"/>
    <d v="1899-12-30T16:34:56"/>
    <d v="2025-02-24T00:00:00"/>
    <d v="1899-12-30T16:34:59"/>
    <d v="2025-02-24T00:00:00"/>
    <d v="1899-12-30T17:11:31"/>
    <x v="0"/>
    <s v="RFCPI"/>
    <s v="7001183664"/>
    <s v="EXW"/>
    <d v="1899-12-30T00:36:35"/>
    <d v="1899-12-30T00:36:32"/>
    <d v="1899-12-30T00:00:03"/>
    <s v="Ensacado"/>
    <s v="E002"/>
    <x v="1"/>
    <d v="1899-12-30T00:36:35"/>
    <d v="1899-12-30T00:36:32"/>
    <n v="16"/>
    <x v="1"/>
    <x v="1"/>
    <x v="1"/>
    <n v="0"/>
    <n v="0"/>
    <s v="OK"/>
    <s v="Ensacado"/>
    <x v="1"/>
    <n v="0"/>
    <s v="F. NIEBLA"/>
    <s v="A"/>
    <d v="1899-12-30T00:00:03"/>
    <d v="1899-12-30T00:00:03"/>
    <s v="OK"/>
    <m/>
    <m/>
    <d v="1899-12-30T00:00:00"/>
    <d v="1899-12-30T00:36:35"/>
    <n v="2"/>
    <d v="1899-12-30T00:00:03"/>
    <n v="36.583333333329513"/>
    <n v="17"/>
    <s v="Si"/>
  </r>
  <r>
    <s v="CSNB"/>
    <s v="2025003926"/>
    <x v="0"/>
    <s v="ER8418BBZ"/>
    <s v="E5825KKS"/>
    <d v="2025-02-24T00:00:00"/>
    <m/>
    <s v="837"/>
    <x v="47"/>
    <s v="PA"/>
    <s v="S6"/>
    <m/>
    <d v="2025-02-24T00:00:00"/>
    <d v="1899-12-30T16:32:29"/>
    <d v="2025-02-24T00:00:00"/>
    <d v="1899-12-30T16:32:31"/>
    <d v="2025-02-24T00:00:00"/>
    <d v="1899-12-30T17:18:34"/>
    <x v="0"/>
    <s v="RFCPI"/>
    <s v="7001183665"/>
    <s v="FBO"/>
    <d v="1899-12-30T00:46:05"/>
    <d v="1899-12-30T00:46:03"/>
    <d v="1899-12-30T00:00:02"/>
    <s v="Granel"/>
    <s v="E001"/>
    <x v="2"/>
    <d v="1899-12-30T00:46:05"/>
    <d v="1899-12-30T00:46:03"/>
    <n v="16"/>
    <x v="1"/>
    <x v="1"/>
    <x v="2"/>
    <n v="0"/>
    <n v="0"/>
    <s v="OK"/>
    <s v="Granel"/>
    <x v="1"/>
    <n v="0"/>
    <s v="F. NIEBLA"/>
    <s v="B"/>
    <d v="1899-12-30T00:00:02"/>
    <d v="1899-12-30T00:00:02"/>
    <s v="OK"/>
    <m/>
    <m/>
    <d v="1899-12-30T00:00:00"/>
    <d v="1899-12-30T00:46:05"/>
    <n v="2"/>
    <d v="1899-12-30T00:00:02"/>
    <n v="46.083333333326358"/>
    <n v="17"/>
    <s v="No"/>
  </r>
  <r>
    <s v="CSNB"/>
    <s v="2025003917"/>
    <x v="0"/>
    <s v="ER9645BBZ"/>
    <s v="E2222JCW"/>
    <d v="2025-02-24T00:00:00"/>
    <m/>
    <s v="1782"/>
    <x v="48"/>
    <s v="PA"/>
    <s v="S1"/>
    <m/>
    <d v="2025-02-24T00:00:00"/>
    <d v="1899-12-30T14:32:04"/>
    <d v="2025-02-24T00:00:00"/>
    <d v="1899-12-30T14:32:06"/>
    <d v="2025-02-24T00:00:00"/>
    <d v="1899-12-30T17:23:15"/>
    <x v="0"/>
    <s v="RFCPI"/>
    <s v="7001183666"/>
    <s v="FBO"/>
    <d v="1899-12-30T02:51:11"/>
    <d v="1899-12-30T02:51:09"/>
    <d v="1899-12-30T00:00:02"/>
    <s v="Granel"/>
    <s v="E001"/>
    <x v="2"/>
    <d v="1899-12-30T02:51:11"/>
    <d v="1899-12-30T02:51:09"/>
    <n v="14"/>
    <x v="1"/>
    <x v="1"/>
    <x v="2"/>
    <n v="0"/>
    <n v="0"/>
    <s v="OK"/>
    <s v="Granel"/>
    <x v="1"/>
    <n v="0"/>
    <s v="F. NIEBLA"/>
    <s v="C"/>
    <d v="1899-12-30T00:00:02"/>
    <d v="1899-12-30T00:00:02"/>
    <s v="OK"/>
    <m/>
    <m/>
    <d v="1899-12-30T00:00:00"/>
    <d v="1899-12-30T02:51:11"/>
    <n v="2"/>
    <d v="1899-12-30T00:00:02"/>
    <n v="171.18333333334078"/>
    <n v="17"/>
    <s v="No"/>
  </r>
  <r>
    <s v="CSNB"/>
    <s v="2025003929"/>
    <x v="0"/>
    <s v="ER5303BBT"/>
    <s v="E9842JGG"/>
    <d v="2025-02-24T00:00:00"/>
    <m/>
    <s v="837"/>
    <x v="47"/>
    <s v="PA"/>
    <s v="S6"/>
    <m/>
    <d v="2025-02-24T00:00:00"/>
    <d v="1899-12-30T16:59:35"/>
    <d v="2025-02-24T00:00:00"/>
    <d v="1899-12-30T16:59:37"/>
    <d v="2025-02-24T00:00:00"/>
    <d v="1899-12-30T17:27:12"/>
    <x v="0"/>
    <s v="RFCPI"/>
    <s v="7001183667"/>
    <s v="FBO"/>
    <d v="1899-12-30T00:27:37"/>
    <d v="1899-12-30T00:27:35"/>
    <d v="1899-12-30T00:00:02"/>
    <s v="Granel"/>
    <s v="E001"/>
    <x v="2"/>
    <d v="1899-12-30T00:27:37"/>
    <d v="1899-12-30T00:27:35"/>
    <n v="16"/>
    <x v="1"/>
    <x v="1"/>
    <x v="2"/>
    <n v="0"/>
    <n v="0"/>
    <s v="OK"/>
    <s v="Granel"/>
    <x v="1"/>
    <n v="0"/>
    <s v="F. NIEBLA"/>
    <s v="A"/>
    <d v="1899-12-30T00:00:02"/>
    <d v="1899-12-30T00:00:02"/>
    <s v="OK"/>
    <m/>
    <m/>
    <d v="1899-12-30T00:00:00"/>
    <d v="1899-12-30T00:27:37"/>
    <n v="2"/>
    <d v="1899-12-30T00:00:02"/>
    <n v="27.616666666665655"/>
    <n v="17"/>
    <s v="Si"/>
  </r>
  <r>
    <s v="CSNB"/>
    <s v="2025003921"/>
    <x v="0"/>
    <s v="ER5689BBD"/>
    <s v="E5397JZM"/>
    <d v="2025-02-24T00:00:00"/>
    <m/>
    <s v="1782"/>
    <x v="48"/>
    <s v="PA"/>
    <s v="S1"/>
    <m/>
    <d v="2025-02-24T00:00:00"/>
    <d v="1899-12-30T14:58:47"/>
    <d v="2025-02-24T00:00:00"/>
    <d v="1899-12-30T14:58:49"/>
    <d v="2025-02-24T00:00:00"/>
    <d v="1899-12-30T17:31:00"/>
    <x v="0"/>
    <s v="RFCPI"/>
    <s v="7001183668"/>
    <s v="FBO"/>
    <d v="1899-12-30T02:32:13"/>
    <d v="1899-12-30T02:32:11"/>
    <d v="1899-12-30T00:00:02"/>
    <s v="Granel"/>
    <s v="E001"/>
    <x v="2"/>
    <d v="1899-12-30T02:32:13"/>
    <d v="1899-12-30T02:32:11"/>
    <n v="14"/>
    <x v="1"/>
    <x v="1"/>
    <x v="2"/>
    <n v="0"/>
    <n v="0"/>
    <s v="OK"/>
    <s v="Granel"/>
    <x v="1"/>
    <n v="0"/>
    <s v="F. NIEBLA"/>
    <s v="C"/>
    <d v="1899-12-30T00:00:02"/>
    <d v="1899-12-30T00:00:02"/>
    <s v="OK"/>
    <m/>
    <m/>
    <d v="1899-12-30T00:00:00"/>
    <d v="1899-12-30T02:32:13"/>
    <n v="2"/>
    <d v="1899-12-30T00:00:02"/>
    <n v="152.21666666666866"/>
    <n v="17"/>
    <s v="No"/>
  </r>
  <r>
    <s v="CSNB"/>
    <s v="2025003930"/>
    <x v="0"/>
    <s v="ER2775BBR"/>
    <s v="E4544MKW"/>
    <d v="2025-02-24T00:00:00"/>
    <m/>
    <s v="1782"/>
    <x v="48"/>
    <s v="PA"/>
    <s v="S1"/>
    <m/>
    <d v="2025-02-24T00:00:00"/>
    <d v="1899-12-30T17:11:31"/>
    <d v="2025-02-24T00:00:00"/>
    <d v="1899-12-30T17:11:33"/>
    <d v="2025-02-24T00:00:00"/>
    <d v="1899-12-30T17:39:44"/>
    <x v="0"/>
    <s v="RFCPI"/>
    <s v="7001183669"/>
    <s v="FBO"/>
    <d v="1899-12-30T00:28:13"/>
    <d v="1899-12-30T00:28:11"/>
    <d v="1899-12-30T00:00:02"/>
    <s v="Granel"/>
    <s v="E001"/>
    <x v="2"/>
    <d v="1899-12-30T00:28:13"/>
    <d v="1899-12-30T00:28:11"/>
    <n v="17"/>
    <x v="1"/>
    <x v="1"/>
    <x v="2"/>
    <n v="0"/>
    <n v="0"/>
    <s v="OK"/>
    <s v="Granel"/>
    <x v="1"/>
    <n v="0"/>
    <s v="F. NIEBLA"/>
    <s v="A"/>
    <d v="1899-12-30T00:00:02"/>
    <d v="1899-12-30T00:00:02"/>
    <s v="OK"/>
    <m/>
    <m/>
    <d v="1899-12-30T00:00:00"/>
    <d v="1899-12-30T00:28:13"/>
    <n v="2"/>
    <d v="1899-12-30T00:00:02"/>
    <n v="28.216666666670385"/>
    <n v="17"/>
    <s v="Si"/>
  </r>
  <r>
    <s v="CSNB"/>
    <s v="2025003928"/>
    <x v="0"/>
    <s v="ER3237BCD"/>
    <s v="E9402GGZ"/>
    <d v="2025-02-24T00:00:00"/>
    <m/>
    <s v="1782"/>
    <x v="48"/>
    <s v="PA"/>
    <s v="S1"/>
    <m/>
    <d v="2025-02-24T00:00:00"/>
    <d v="1899-12-30T16:58:22"/>
    <d v="2025-02-24T00:00:00"/>
    <d v="1899-12-30T17:02:51"/>
    <d v="2025-02-24T00:00:00"/>
    <d v="1899-12-30T17:53:57"/>
    <x v="0"/>
    <s v="RFCPI"/>
    <s v="7001183670"/>
    <s v="FBO"/>
    <d v="1899-12-30T00:55:35"/>
    <d v="1899-12-30T00:51:06"/>
    <d v="1899-12-30T00:04:29"/>
    <s v="Granel"/>
    <s v="E001"/>
    <x v="2"/>
    <d v="1899-12-30T00:55:35"/>
    <d v="1899-12-30T00:51:06"/>
    <n v="16"/>
    <x v="1"/>
    <x v="1"/>
    <x v="2"/>
    <n v="0"/>
    <n v="0"/>
    <s v="OK"/>
    <s v="Granel"/>
    <x v="1"/>
    <n v="0"/>
    <s v="F. NIEBLA"/>
    <s v="B"/>
    <d v="1899-12-30T00:04:29"/>
    <d v="1899-12-30T00:04:29"/>
    <s v="OK"/>
    <m/>
    <m/>
    <d v="1899-12-30T00:00:00"/>
    <d v="1899-12-30T00:55:35"/>
    <n v="2"/>
    <d v="1899-12-30T00:04:29"/>
    <n v="55.583333333337599"/>
    <n v="17"/>
    <s v="No"/>
  </r>
  <r>
    <s v="CSNB"/>
    <s v="2025003932"/>
    <x v="0"/>
    <s v="E4531FVN"/>
    <s v="ER0328BBM"/>
    <d v="2025-02-24T00:00:00"/>
    <m/>
    <s v="1782"/>
    <x v="48"/>
    <s v="PA"/>
    <s v="S1"/>
    <m/>
    <d v="2025-02-24T00:00:00"/>
    <d v="1899-12-30T17:25:06"/>
    <d v="2025-02-24T00:00:00"/>
    <d v="1899-12-30T17:25:07"/>
    <d v="2025-02-24T00:00:00"/>
    <d v="1899-12-30T18:06:29"/>
    <x v="0"/>
    <s v="RFCPI"/>
    <s v="7001183671"/>
    <s v="EXW"/>
    <d v="1899-12-30T00:41:23"/>
    <d v="1899-12-30T00:41:22"/>
    <d v="1899-12-30T00:00:01"/>
    <s v="Granel"/>
    <s v="E001"/>
    <x v="1"/>
    <d v="1899-12-30T00:41:23"/>
    <d v="1899-12-30T00:41:22"/>
    <n v="17"/>
    <x v="1"/>
    <x v="1"/>
    <x v="2"/>
    <n v="0"/>
    <n v="0"/>
    <s v="OK"/>
    <s v="Granel"/>
    <x v="1"/>
    <n v="0"/>
    <s v="F. NIEBLA"/>
    <s v="A"/>
    <d v="1899-12-30T00:00:01"/>
    <d v="1899-12-30T00:00:01"/>
    <s v="OK"/>
    <m/>
    <m/>
    <d v="1899-12-30T00:00:00"/>
    <d v="1899-12-30T00:41:23"/>
    <n v="2"/>
    <d v="1899-12-30T00:00:01"/>
    <n v="41.383333333324828"/>
    <n v="18"/>
    <s v="Si"/>
  </r>
  <r>
    <s v="CSNB"/>
    <s v="2025003937"/>
    <x v="0"/>
    <s v="ER1242BBS"/>
    <s v="E7586KJW"/>
    <d v="2025-02-24T00:00:00"/>
    <m/>
    <s v="837"/>
    <x v="47"/>
    <s v="PA"/>
    <s v="S6"/>
    <m/>
    <d v="2025-02-24T00:00:00"/>
    <d v="1899-12-30T17:43:24"/>
    <d v="2025-02-24T00:00:00"/>
    <d v="1899-12-30T17:43:26"/>
    <d v="2025-02-24T00:00:00"/>
    <d v="1899-12-30T18:10:57"/>
    <x v="0"/>
    <s v="RFCPI"/>
    <s v="7001183672"/>
    <s v="FBO"/>
    <d v="1899-12-30T00:27:33"/>
    <d v="1899-12-30T00:27:31"/>
    <d v="1899-12-30T00:00:02"/>
    <s v="Granel"/>
    <s v="E001"/>
    <x v="2"/>
    <d v="1899-12-30T00:27:33"/>
    <d v="1899-12-30T00:27:31"/>
    <n v="17"/>
    <x v="1"/>
    <x v="1"/>
    <x v="2"/>
    <n v="0"/>
    <n v="0"/>
    <s v="OK"/>
    <s v="Granel"/>
    <x v="1"/>
    <n v="0"/>
    <s v="F. NIEBLA"/>
    <s v="A"/>
    <d v="1899-12-30T00:00:02"/>
    <d v="1899-12-30T00:00:02"/>
    <s v="OK"/>
    <m/>
    <m/>
    <d v="1899-12-30T00:00:00"/>
    <d v="1899-12-30T00:27:33"/>
    <n v="2"/>
    <d v="1899-12-30T00:00:02"/>
    <n v="27.550000000007984"/>
    <n v="18"/>
    <s v="Si"/>
  </r>
  <r>
    <s v="CSNB"/>
    <s v="2025003941"/>
    <x v="0"/>
    <s v="ER1486BBS"/>
    <s v="E4179KVF"/>
    <d v="2025-02-24T00:00:00"/>
    <m/>
    <s v="837"/>
    <x v="47"/>
    <s v="PA"/>
    <s v="S6"/>
    <m/>
    <d v="2025-02-24T00:00:00"/>
    <d v="1899-12-30T18:20:04"/>
    <d v="2025-02-24T00:00:00"/>
    <d v="1899-12-30T18:20:06"/>
    <d v="2025-02-24T00:00:00"/>
    <d v="1899-12-30T18:54:13"/>
    <x v="0"/>
    <s v="RFCPI"/>
    <s v="7001183674"/>
    <s v="FBO"/>
    <d v="1899-12-30T00:34:09"/>
    <d v="1899-12-30T00:34:07"/>
    <d v="1899-12-30T00:00:02"/>
    <s v="Granel"/>
    <s v="E001"/>
    <x v="2"/>
    <d v="1899-12-30T00:34:09"/>
    <d v="1899-12-30T00:34:07"/>
    <n v="18"/>
    <x v="1"/>
    <x v="1"/>
    <x v="2"/>
    <n v="0"/>
    <n v="0"/>
    <s v="OK"/>
    <s v="Granel"/>
    <x v="1"/>
    <n v="0"/>
    <s v="F. NIEBLA"/>
    <s v="A"/>
    <d v="1899-12-30T00:00:02"/>
    <d v="1899-12-30T00:00:02"/>
    <s v="OK"/>
    <m/>
    <m/>
    <d v="1899-12-30T00:00:00"/>
    <d v="1899-12-30T00:34:09"/>
    <n v="2"/>
    <d v="1899-12-30T00:00:02"/>
    <n v="34.149999999988871"/>
    <n v="18"/>
    <s v="Si"/>
  </r>
  <r>
    <s v="CSNB"/>
    <s v="2025003946"/>
    <x v="0"/>
    <s v="ER7694BBV"/>
    <s v="E3960KHT"/>
    <d v="2025-02-24T00:00:00"/>
    <m/>
    <s v="1782"/>
    <x v="48"/>
    <s v="PA"/>
    <s v="S1"/>
    <m/>
    <d v="2025-02-24T00:00:00"/>
    <d v="1899-12-30T19:06:23"/>
    <d v="2025-02-24T00:00:00"/>
    <d v="1899-12-30T19:06:24"/>
    <d v="2025-02-24T00:00:00"/>
    <d v="1899-12-30T19:31:50"/>
    <x v="0"/>
    <s v="RFCPI"/>
    <s v="7001183677"/>
    <s v="FBO"/>
    <d v="1899-12-30T00:25:27"/>
    <d v="1899-12-30T00:25:26"/>
    <d v="1899-12-30T00:00:01"/>
    <s v="Granel"/>
    <s v="E001"/>
    <x v="2"/>
    <d v="1899-12-30T00:25:27"/>
    <d v="1899-12-30T00:25:26"/>
    <n v="19"/>
    <x v="1"/>
    <x v="1"/>
    <x v="2"/>
    <n v="0"/>
    <n v="0"/>
    <s v="OK"/>
    <s v="Granel"/>
    <x v="1"/>
    <n v="0"/>
    <s v="F. NIEBLA"/>
    <s v="A"/>
    <d v="1899-12-30T00:00:01"/>
    <d v="1899-12-30T00:00:01"/>
    <s v="OK"/>
    <m/>
    <m/>
    <d v="1899-12-30T00:00:00"/>
    <d v="1899-12-30T00:25:27"/>
    <n v="2"/>
    <d v="1899-12-30T00:00:01"/>
    <n v="25.449999999998543"/>
    <n v="19"/>
    <s v="Si"/>
  </r>
  <r>
    <s v="CSNB"/>
    <s v="2025003947"/>
    <x v="0"/>
    <s v="ER1551BBJ"/>
    <s v="E2015JDV"/>
    <d v="2025-02-24T00:00:00"/>
    <m/>
    <s v="837"/>
    <x v="47"/>
    <s v="PA"/>
    <s v="S6"/>
    <m/>
    <d v="2025-02-24T00:00:00"/>
    <d v="1899-12-30T19:07:11"/>
    <d v="2025-02-24T00:00:00"/>
    <d v="1899-12-30T19:12:04"/>
    <d v="2025-02-24T00:00:00"/>
    <d v="1899-12-30T19:35:51"/>
    <x v="263"/>
    <s v="E_PFERNANDE"/>
    <s v="7001183678"/>
    <s v="FBO"/>
    <d v="1899-12-30T00:28:40"/>
    <d v="1899-12-30T00:23:47"/>
    <d v="1899-12-30T00:04:53"/>
    <s v="Granel"/>
    <s v="E001"/>
    <x v="2"/>
    <d v="1899-12-30T00:28:40"/>
    <d v="1899-12-30T00:23:47"/>
    <n v="19"/>
    <x v="1"/>
    <x v="1"/>
    <x v="2"/>
    <n v="0"/>
    <n v="0"/>
    <s v="OK"/>
    <s v="Granel"/>
    <x v="1"/>
    <n v="0"/>
    <s v="F. NIEBLA"/>
    <s v="A"/>
    <d v="1899-12-30T00:04:53"/>
    <d v="1899-12-30T00:04:53"/>
    <s v="OK"/>
    <m/>
    <m/>
    <d v="1899-12-30T00:00:00"/>
    <d v="1899-12-30T00:28:40"/>
    <n v="2"/>
    <d v="1899-12-30T00:04:53"/>
    <n v="28.666666666670295"/>
    <n v="19"/>
    <s v="Si"/>
  </r>
  <r>
    <s v="CSNB"/>
    <s v="2025003950"/>
    <x v="0"/>
    <s v="ER1991BBZ"/>
    <s v="E6028JLK"/>
    <d v="2025-02-24T00:00:00"/>
    <m/>
    <s v="837"/>
    <x v="47"/>
    <s v="PA"/>
    <s v="S6"/>
    <m/>
    <d v="2025-02-24T00:00:00"/>
    <d v="1899-12-30T19:52:01"/>
    <d v="2025-02-24T00:00:00"/>
    <d v="1899-12-30T19:52:03"/>
    <d v="2025-02-24T00:00:00"/>
    <d v="1899-12-30T20:14:50"/>
    <x v="0"/>
    <s v="RFCPI"/>
    <s v="7001183680"/>
    <s v="FBO"/>
    <d v="1899-12-30T00:22:49"/>
    <d v="1899-12-30T00:22:47"/>
    <d v="1899-12-30T00:00:02"/>
    <s v="Granel"/>
    <s v="E001"/>
    <x v="2"/>
    <d v="1899-12-30T00:22:49"/>
    <d v="1899-12-30T00:22:47"/>
    <n v="19"/>
    <x v="1"/>
    <x v="1"/>
    <x v="2"/>
    <n v="0"/>
    <n v="0"/>
    <s v="OK"/>
    <s v="Granel"/>
    <x v="1"/>
    <n v="0"/>
    <s v="F. NIEBLA"/>
    <s v="A"/>
    <d v="1899-12-30T00:00:02"/>
    <d v="1899-12-30T00:00:02"/>
    <s v="OK"/>
    <m/>
    <m/>
    <d v="1899-12-30T00:00:00"/>
    <d v="1899-12-30T00:22:49"/>
    <n v="2"/>
    <d v="1899-12-30T00:00:02"/>
    <n v="22.8166666666705"/>
    <n v="20"/>
    <s v="Si"/>
  </r>
  <r>
    <s v="CSNB"/>
    <s v="2025003957"/>
    <x v="0"/>
    <s v="ER8916BBY"/>
    <s v="E6758JLK"/>
    <d v="2025-02-25T00:00:00"/>
    <m/>
    <s v="837"/>
    <x v="47"/>
    <s v="PA"/>
    <s v="S6"/>
    <m/>
    <d v="2025-02-25T00:00:00"/>
    <d v="1899-12-30T06:08:43"/>
    <d v="2025-02-25T00:00:00"/>
    <d v="1899-12-30T06:08:43"/>
    <d v="2025-02-25T00:00:00"/>
    <d v="1899-12-30T06:32:25"/>
    <x v="0"/>
    <s v="RFCPI"/>
    <s v="7001183682"/>
    <s v="FBO"/>
    <d v="1899-12-30T00:23:42"/>
    <d v="1899-12-30T00:23:42"/>
    <d v="1899-12-30T00:00:00"/>
    <s v="Granel"/>
    <s v="E001"/>
    <x v="2"/>
    <d v="1899-12-30T00:23:42"/>
    <d v="1899-12-30T00:23:42"/>
    <n v="6"/>
    <x v="2"/>
    <x v="1"/>
    <x v="2"/>
    <n v="0"/>
    <n v="0"/>
    <s v="OK"/>
    <s v="Granel"/>
    <x v="1"/>
    <n v="0"/>
    <s v="F. NIEBLA"/>
    <s v="A"/>
    <d v="1899-12-30T00:00:00"/>
    <d v="1899-12-30T00:00:00"/>
    <s v="OK"/>
    <m/>
    <m/>
    <d v="1899-12-30T00:00:00"/>
    <d v="1899-12-30T00:23:42"/>
    <n v="3"/>
    <d v="1899-12-30T00:00:00"/>
    <n v="23.699999999995232"/>
    <n v="6"/>
    <s v="Si"/>
  </r>
  <r>
    <s v="CSNB"/>
    <s v="2025003956"/>
    <x v="0"/>
    <s v="ER9926BCC"/>
    <s v="E3616JTZ"/>
    <d v="2025-02-25T00:00:00"/>
    <m/>
    <s v="1782"/>
    <x v="48"/>
    <s v="PA"/>
    <s v="S1"/>
    <m/>
    <d v="2025-02-25T00:00:00"/>
    <d v="1899-12-30T06:08:02"/>
    <d v="2025-02-25T00:00:00"/>
    <d v="1899-12-30T06:08:03"/>
    <d v="2025-02-25T00:00:00"/>
    <d v="1899-12-30T06:39:24"/>
    <x v="0"/>
    <s v="RFCPI"/>
    <s v="7001183683"/>
    <s v="FBO"/>
    <d v="1899-12-30T00:31:22"/>
    <d v="1899-12-30T00:31:21"/>
    <d v="1899-12-30T00:00:01"/>
    <s v="Granel"/>
    <s v="E001"/>
    <x v="2"/>
    <d v="1899-12-30T00:31:22"/>
    <d v="1899-12-30T00:31:21"/>
    <n v="6"/>
    <x v="2"/>
    <x v="1"/>
    <x v="2"/>
    <n v="0"/>
    <n v="0"/>
    <s v="OK"/>
    <s v="Granel"/>
    <x v="1"/>
    <n v="0"/>
    <s v="F. NIEBLA"/>
    <s v="A"/>
    <d v="1899-12-30T00:00:01"/>
    <d v="1899-12-30T00:00:01"/>
    <s v="OK"/>
    <m/>
    <m/>
    <d v="1899-12-30T00:00:00"/>
    <d v="1899-12-30T00:31:22"/>
    <n v="3"/>
    <d v="1899-12-30T00:00:01"/>
    <n v="31.366666666670397"/>
    <n v="6"/>
    <s v="Si"/>
  </r>
  <r>
    <s v="CSNB"/>
    <s v="2025003961"/>
    <x v="0"/>
    <s v="ER6765BBT"/>
    <s v="E4948KGF"/>
    <d v="2025-02-25T00:00:00"/>
    <m/>
    <s v="837"/>
    <x v="47"/>
    <s v="PA"/>
    <s v="S6"/>
    <m/>
    <d v="2025-02-25T00:00:00"/>
    <d v="1899-12-30T06:30:25"/>
    <d v="2025-02-25T00:00:00"/>
    <d v="1899-12-30T06:30:26"/>
    <d v="2025-02-25T00:00:00"/>
    <d v="1899-12-30T07:01:36"/>
    <x v="0"/>
    <s v="RFCPI"/>
    <s v="7001183684"/>
    <s v="FBO"/>
    <d v="1899-12-30T00:31:11"/>
    <d v="1899-12-30T00:31:10"/>
    <d v="1899-12-30T00:00:01"/>
    <s v="Granel"/>
    <s v="E001"/>
    <x v="2"/>
    <d v="1899-12-30T00:31:11"/>
    <d v="1899-12-30T00:31:10"/>
    <n v="6"/>
    <x v="2"/>
    <x v="1"/>
    <x v="2"/>
    <n v="0"/>
    <n v="0"/>
    <s v="OK"/>
    <s v="Granel"/>
    <x v="1"/>
    <n v="0"/>
    <s v="F. NIEBLA"/>
    <s v="A"/>
    <d v="1899-12-30T00:00:01"/>
    <d v="1899-12-30T00:00:01"/>
    <s v="OK"/>
    <m/>
    <m/>
    <d v="1899-12-30T00:00:00"/>
    <d v="1899-12-30T00:31:11"/>
    <n v="3"/>
    <d v="1899-12-30T00:00:01"/>
    <n v="31.183333333329628"/>
    <n v="7"/>
    <s v="Si"/>
  </r>
  <r>
    <s v="CSNB"/>
    <s v="2025003964"/>
    <x v="0"/>
    <s v="E6878LBJ"/>
    <s v="ER2114BBN"/>
    <d v="2025-02-25T00:00:00"/>
    <m/>
    <s v="1782"/>
    <x v="48"/>
    <s v="PA"/>
    <s v="S1"/>
    <m/>
    <d v="2025-02-25T00:00:00"/>
    <d v="1899-12-30T06:39:19"/>
    <d v="2025-02-25T00:00:00"/>
    <d v="1899-12-30T06:39:20"/>
    <d v="2025-02-25T00:00:00"/>
    <d v="1899-12-30T07:09:11"/>
    <x v="0"/>
    <s v="RFCPI"/>
    <s v="7001183685"/>
    <s v="EXW"/>
    <d v="1899-12-30T00:29:52"/>
    <d v="1899-12-30T00:29:51"/>
    <d v="1899-12-30T00:00:01"/>
    <s v="Granel"/>
    <s v="E001"/>
    <x v="1"/>
    <d v="1899-12-30T00:29:52"/>
    <d v="1899-12-30T00:29:51"/>
    <n v="6"/>
    <x v="2"/>
    <x v="1"/>
    <x v="2"/>
    <n v="0"/>
    <n v="0"/>
    <s v="OK"/>
    <s v="Granel"/>
    <x v="1"/>
    <n v="0"/>
    <s v="F. NIEBLA"/>
    <s v="A"/>
    <d v="1899-12-30T00:00:01"/>
    <d v="1899-12-30T00:00:01"/>
    <s v="OK"/>
    <m/>
    <m/>
    <d v="1899-12-30T00:00:00"/>
    <d v="1899-12-30T00:29:52"/>
    <n v="3"/>
    <d v="1899-12-30T00:00:01"/>
    <n v="29.866666666665605"/>
    <n v="7"/>
    <s v="Si"/>
  </r>
  <r>
    <s v="CSNB"/>
    <s v="2025003962"/>
    <x v="0"/>
    <s v="ER4666BBY"/>
    <s v="E3201JTT"/>
    <d v="2025-02-25T00:00:00"/>
    <m/>
    <s v="837"/>
    <x v="47"/>
    <s v="PA"/>
    <s v="S6"/>
    <m/>
    <d v="2025-02-25T00:00:00"/>
    <d v="1899-12-30T06:31:29"/>
    <d v="2025-02-25T00:00:00"/>
    <d v="1899-12-30T06:31:29"/>
    <d v="2025-02-25T00:00:00"/>
    <d v="1899-12-30T07:17:12"/>
    <x v="0"/>
    <s v="RFCPI"/>
    <s v="7001183686"/>
    <s v="FBO"/>
    <d v="1899-12-30T00:45:43"/>
    <d v="1899-12-30T00:45:43"/>
    <d v="1899-12-30T00:00:00"/>
    <s v="Granel"/>
    <s v="E001"/>
    <x v="2"/>
    <d v="1899-12-30T00:45:43"/>
    <d v="1899-12-30T00:45:43"/>
    <n v="6"/>
    <x v="2"/>
    <x v="1"/>
    <x v="2"/>
    <n v="0"/>
    <n v="0"/>
    <s v="OK"/>
    <s v="Granel"/>
    <x v="1"/>
    <n v="0"/>
    <s v="F. NIEBLA"/>
    <s v="B"/>
    <d v="1899-12-30T00:00:00"/>
    <d v="1899-12-30T00:00:00"/>
    <s v="OK"/>
    <m/>
    <m/>
    <d v="1899-12-30T00:00:00"/>
    <d v="1899-12-30T00:45:43"/>
    <n v="3"/>
    <d v="1899-12-30T00:00:00"/>
    <n v="45.716666666659208"/>
    <n v="7"/>
    <s v="No"/>
  </r>
  <r>
    <s v="CSNB"/>
    <s v="2025003963"/>
    <x v="0"/>
    <s v="ER9375BBM"/>
    <s v="E7637JSC"/>
    <d v="2025-02-25T00:00:00"/>
    <m/>
    <s v="837"/>
    <x v="47"/>
    <s v="PA"/>
    <s v="S6"/>
    <m/>
    <d v="2025-02-25T00:00:00"/>
    <d v="1899-12-30T06:37:26"/>
    <d v="2025-02-25T00:00:00"/>
    <d v="1899-12-30T06:37:26"/>
    <d v="2025-02-25T00:00:00"/>
    <d v="1899-12-30T07:30:36"/>
    <x v="0"/>
    <s v="RFCPI"/>
    <s v="7001183687"/>
    <s v="FBO"/>
    <d v="1899-12-30T00:53:10"/>
    <d v="1899-12-30T00:53:10"/>
    <d v="1899-12-30T00:00:00"/>
    <s v="Granel"/>
    <s v="E001"/>
    <x v="2"/>
    <d v="1899-12-30T00:53:10"/>
    <d v="1899-12-30T00:53:10"/>
    <n v="6"/>
    <x v="2"/>
    <x v="1"/>
    <x v="2"/>
    <n v="0"/>
    <n v="0"/>
    <s v="OK"/>
    <s v="Granel"/>
    <x v="1"/>
    <n v="0"/>
    <s v="F. NIEBLA"/>
    <s v="B"/>
    <d v="1899-12-30T00:00:00"/>
    <d v="1899-12-30T00:00:00"/>
    <s v="OK"/>
    <m/>
    <m/>
    <d v="1899-12-30T00:00:00"/>
    <d v="1899-12-30T00:53:10"/>
    <n v="3"/>
    <d v="1899-12-30T00:00:00"/>
    <n v="53.166666666672043"/>
    <n v="7"/>
    <s v="No"/>
  </r>
  <r>
    <s v="CSNB"/>
    <s v="2025003966"/>
    <x v="0"/>
    <s v="ER0339BDG"/>
    <s v="E9349KRP"/>
    <d v="2025-02-25T00:00:00"/>
    <m/>
    <s v="3312"/>
    <x v="51"/>
    <s v="PA"/>
    <s v="PA"/>
    <m/>
    <d v="2025-02-25T00:00:00"/>
    <d v="1899-12-30T07:25:52"/>
    <d v="2025-02-25T00:00:00"/>
    <d v="1899-12-30T07:25:54"/>
    <d v="2025-02-25T00:00:00"/>
    <d v="1899-12-30T08:26:32"/>
    <x v="0"/>
    <s v="RFCPI"/>
    <s v="7001183688"/>
    <s v="EXW"/>
    <d v="1899-12-30T01:00:40"/>
    <d v="1899-12-30T01:00:38"/>
    <d v="1899-12-30T00:00:02"/>
    <s v="Ensacado"/>
    <s v="E002"/>
    <x v="1"/>
    <d v="1899-12-30T01:00:40"/>
    <d v="1899-12-30T01:00:38"/>
    <n v="7"/>
    <x v="2"/>
    <x v="1"/>
    <x v="1"/>
    <n v="0"/>
    <n v="0"/>
    <s v="OK"/>
    <s v="Ensacado"/>
    <x v="1"/>
    <n v="0"/>
    <s v="F. NIEBLA"/>
    <s v="B"/>
    <d v="1899-12-30T00:00:02"/>
    <d v="1899-12-30T00:00:02"/>
    <s v="OK"/>
    <m/>
    <m/>
    <d v="1899-12-30T00:00:00"/>
    <d v="1899-12-30T01:00:40"/>
    <n v="3"/>
    <d v="1899-12-30T00:00:02"/>
    <n v="60.666666666667219"/>
    <n v="8"/>
    <s v="No"/>
  </r>
  <r>
    <s v="CSNB"/>
    <s v="2025003967"/>
    <x v="0"/>
    <s v="E3870LBJ"/>
    <s v="EBU01275R"/>
    <d v="2025-02-25T00:00:00"/>
    <m/>
    <s v="2955"/>
    <x v="52"/>
    <s v="PA"/>
    <s v="PA"/>
    <m/>
    <d v="2025-02-25T00:00:00"/>
    <d v="1899-12-30T07:41:52"/>
    <d v="2025-02-25T00:00:00"/>
    <d v="1899-12-30T07:41:54"/>
    <d v="2025-02-25T00:00:00"/>
    <d v="1899-12-30T08:56:00"/>
    <x v="0"/>
    <s v="RFCPI"/>
    <s v="7001183689"/>
    <s v="EXW"/>
    <d v="1899-12-30T01:14:08"/>
    <d v="1899-12-30T01:14:06"/>
    <d v="1899-12-30T00:00:02"/>
    <s v="Ensacado"/>
    <s v="E002"/>
    <x v="1"/>
    <d v="1899-12-30T01:14:08"/>
    <d v="1899-12-30T01:14:06"/>
    <n v="7"/>
    <x v="2"/>
    <x v="1"/>
    <x v="1"/>
    <n v="0"/>
    <n v="0"/>
    <s v="OK"/>
    <s v="Ensacado"/>
    <x v="1"/>
    <n v="0"/>
    <s v="F. NIEBLA"/>
    <s v="B"/>
    <d v="1899-12-30T00:00:02"/>
    <d v="1899-12-30T00:00:02"/>
    <s v="OK"/>
    <m/>
    <m/>
    <d v="1899-12-30T00:00:00"/>
    <d v="1899-12-30T01:14:08"/>
    <n v="3"/>
    <d v="1899-12-30T00:00:02"/>
    <n v="74.133333333331223"/>
    <n v="8"/>
    <s v="No"/>
  </r>
  <r>
    <s v="CSNB"/>
    <s v="2025003979"/>
    <x v="0"/>
    <s v="ER5689BBD"/>
    <s v="E5397JZM"/>
    <d v="2025-02-25T00:00:00"/>
    <m/>
    <s v="837"/>
    <x v="47"/>
    <s v="PA"/>
    <s v="S6"/>
    <m/>
    <d v="2025-02-25T00:00:00"/>
    <d v="1899-12-30T08:51:03"/>
    <d v="2025-02-25T00:00:00"/>
    <d v="1899-12-30T08:51:05"/>
    <d v="2025-02-25T00:00:00"/>
    <d v="1899-12-30T09:20:32"/>
    <x v="0"/>
    <s v="RFCPI"/>
    <s v="7001183690"/>
    <s v="FBO"/>
    <d v="1899-12-30T00:29:29"/>
    <d v="1899-12-30T00:29:27"/>
    <d v="1899-12-30T00:00:02"/>
    <s v="Granel"/>
    <s v="E001"/>
    <x v="2"/>
    <d v="1899-12-30T00:29:29"/>
    <d v="1899-12-30T00:29:27"/>
    <n v="8"/>
    <x v="2"/>
    <x v="1"/>
    <x v="2"/>
    <n v="0"/>
    <n v="0"/>
    <s v="OK"/>
    <s v="Granel"/>
    <x v="1"/>
    <n v="0"/>
    <s v="F. NIEBLA"/>
    <s v="A"/>
    <d v="1899-12-30T00:00:02"/>
    <d v="1899-12-30T00:00:02"/>
    <s v="OK"/>
    <m/>
    <m/>
    <d v="1899-12-30T00:00:00"/>
    <d v="1899-12-30T00:29:29"/>
    <n v="3"/>
    <d v="1899-12-30T00:00:02"/>
    <n v="29.483333333337676"/>
    <n v="9"/>
    <s v="Si"/>
  </r>
  <r>
    <s v="CSNB"/>
    <s v="2025003981"/>
    <x v="0"/>
    <s v="ER7913BBH"/>
    <s v="E0897HWR"/>
    <d v="2025-02-25T00:00:00"/>
    <m/>
    <s v="1782"/>
    <x v="48"/>
    <s v="PA"/>
    <s v="S1"/>
    <m/>
    <d v="2025-02-25T00:00:00"/>
    <d v="1899-12-30T09:03:16"/>
    <d v="2025-02-25T00:00:00"/>
    <d v="1899-12-30T09:03:19"/>
    <d v="2025-02-25T00:00:00"/>
    <d v="1899-12-30T09:36:51"/>
    <x v="0"/>
    <s v="RFCPI"/>
    <s v="7001183691"/>
    <s v="FBO"/>
    <d v="1899-12-30T00:33:35"/>
    <d v="1899-12-30T00:33:32"/>
    <d v="1899-12-30T00:00:03"/>
    <s v="Granel"/>
    <s v="E001"/>
    <x v="2"/>
    <d v="1899-12-30T00:33:35"/>
    <d v="1899-12-30T00:33:32"/>
    <n v="9"/>
    <x v="2"/>
    <x v="1"/>
    <x v="2"/>
    <n v="0"/>
    <n v="0"/>
    <s v="OK"/>
    <s v="Granel"/>
    <x v="1"/>
    <n v="0"/>
    <s v="F. NIEBLA"/>
    <s v="A"/>
    <d v="1899-12-30T00:00:03"/>
    <d v="1899-12-30T00:00:03"/>
    <s v="OK"/>
    <m/>
    <m/>
    <d v="1899-12-30T00:00:00"/>
    <d v="1899-12-30T00:33:35"/>
    <n v="3"/>
    <d v="1899-12-30T00:00:03"/>
    <n v="33.583333333334402"/>
    <n v="9"/>
    <s v="Si"/>
  </r>
  <r>
    <s v="CSNB"/>
    <s v="2025003985"/>
    <x v="0"/>
    <s v="ER6360BBH"/>
    <s v="E5728KFK"/>
    <d v="2025-02-25T00:00:00"/>
    <m/>
    <s v="837"/>
    <x v="47"/>
    <s v="PA"/>
    <s v="S6"/>
    <m/>
    <d v="2025-02-25T00:00:00"/>
    <d v="1899-12-30T09:25:06"/>
    <d v="2025-02-25T00:00:00"/>
    <d v="1899-12-30T09:25:08"/>
    <d v="2025-02-25T00:00:00"/>
    <d v="1899-12-30T09:55:58"/>
    <x v="0"/>
    <s v="RFCPI"/>
    <s v="7001183692"/>
    <s v="FBO"/>
    <d v="1899-12-30T00:30:52"/>
    <d v="1899-12-30T00:30:50"/>
    <d v="1899-12-30T00:00:02"/>
    <s v="Granel"/>
    <s v="E001"/>
    <x v="2"/>
    <d v="1899-12-30T00:30:52"/>
    <d v="1899-12-30T00:30:50"/>
    <n v="9"/>
    <x v="2"/>
    <x v="1"/>
    <x v="2"/>
    <n v="0"/>
    <n v="0"/>
    <s v="OK"/>
    <s v="Granel"/>
    <x v="1"/>
    <n v="0"/>
    <s v="F. NIEBLA"/>
    <s v="A"/>
    <d v="1899-12-30T00:00:02"/>
    <d v="1899-12-30T00:00:02"/>
    <s v="OK"/>
    <m/>
    <m/>
    <d v="1899-12-30T00:00:00"/>
    <d v="1899-12-30T00:30:52"/>
    <n v="3"/>
    <d v="1899-12-30T00:00:02"/>
    <n v="30.866666666659206"/>
    <n v="9"/>
    <s v="Si"/>
  </r>
  <r>
    <s v="CSNB"/>
    <s v="2025003982"/>
    <x v="0"/>
    <s v="ER3135BBC"/>
    <s v="E5940JLK"/>
    <d v="2025-02-25T00:00:00"/>
    <m/>
    <s v="1782"/>
    <x v="48"/>
    <s v="PA"/>
    <s v="S1"/>
    <m/>
    <d v="2025-02-25T00:00:00"/>
    <d v="1899-12-30T09:15:10"/>
    <d v="2025-02-25T00:00:00"/>
    <d v="1899-12-30T09:15:12"/>
    <d v="2025-02-25T00:00:00"/>
    <d v="1899-12-30T10:08:54"/>
    <x v="0"/>
    <s v="RFCPI"/>
    <s v="7001183693"/>
    <s v="FBO"/>
    <d v="1899-12-30T00:53:44"/>
    <d v="1899-12-30T00:53:42"/>
    <d v="1899-12-30T00:00:02"/>
    <s v="Granel"/>
    <s v="E001"/>
    <x v="2"/>
    <d v="1899-12-30T00:53:44"/>
    <d v="1899-12-30T00:53:42"/>
    <n v="9"/>
    <x v="2"/>
    <x v="1"/>
    <x v="2"/>
    <n v="0"/>
    <n v="0"/>
    <s v="OK"/>
    <s v="Granel"/>
    <x v="1"/>
    <n v="0"/>
    <s v="F. NIEBLA"/>
    <s v="B"/>
    <d v="1899-12-30T00:00:02"/>
    <d v="1899-12-30T00:00:02"/>
    <s v="OK"/>
    <m/>
    <m/>
    <d v="1899-12-30T00:00:00"/>
    <d v="1899-12-30T00:53:44"/>
    <n v="3"/>
    <d v="1899-12-30T00:00:02"/>
    <n v="53.733333333326357"/>
    <n v="10"/>
    <s v="No"/>
  </r>
  <r>
    <s v="CSNB"/>
    <s v="2025003987"/>
    <x v="0"/>
    <s v="E3870LBJ"/>
    <s v="ER8615BBY"/>
    <d v="2025-02-25T00:00:00"/>
    <m/>
    <s v="837"/>
    <x v="47"/>
    <s v="PA"/>
    <s v="S6"/>
    <m/>
    <d v="2025-02-25T00:00:00"/>
    <d v="1899-12-30T09:52:05"/>
    <d v="2025-02-25T00:00:00"/>
    <d v="1899-12-30T09:52:07"/>
    <d v="2025-02-25T00:00:00"/>
    <d v="1899-12-30T10:15:42"/>
    <x v="0"/>
    <s v="RFCPI"/>
    <s v="7001183694"/>
    <s v="EXW"/>
    <d v="1899-12-30T00:23:37"/>
    <d v="1899-12-30T00:23:35"/>
    <d v="1899-12-30T00:00:02"/>
    <s v="Granel"/>
    <s v="E001"/>
    <x v="1"/>
    <d v="1899-12-30T00:23:37"/>
    <d v="1899-12-30T00:23:35"/>
    <n v="9"/>
    <x v="2"/>
    <x v="1"/>
    <x v="2"/>
    <n v="0"/>
    <n v="0"/>
    <s v="OK"/>
    <s v="Granel"/>
    <x v="1"/>
    <n v="0"/>
    <s v="F. NIEBLA"/>
    <s v="A"/>
    <d v="1899-12-30T00:00:02"/>
    <d v="1899-12-30T00:00:02"/>
    <s v="OK"/>
    <m/>
    <m/>
    <d v="1899-12-30T00:00:00"/>
    <d v="1899-12-30T00:23:37"/>
    <n v="3"/>
    <d v="1899-12-30T00:00:02"/>
    <n v="23.61666666666239"/>
    <n v="10"/>
    <s v="Si"/>
  </r>
  <r>
    <s v="CSNB"/>
    <s v="2025003986"/>
    <x v="0"/>
    <s v="ER3237BCD"/>
    <s v="E9402GGZ"/>
    <d v="2025-02-25T00:00:00"/>
    <m/>
    <s v="3236"/>
    <x v="49"/>
    <s v="PA"/>
    <s v="S2"/>
    <m/>
    <d v="2025-02-25T00:00:00"/>
    <d v="1899-12-30T09:42:22"/>
    <d v="2025-02-25T00:00:00"/>
    <d v="1899-12-30T09:42:23"/>
    <d v="2025-02-25T00:00:00"/>
    <d v="1899-12-30T10:24:24"/>
    <x v="0"/>
    <s v="RFCPI"/>
    <s v="7001183695"/>
    <s v="FBO"/>
    <d v="1899-12-30T00:42:02"/>
    <d v="1899-12-30T00:42:01"/>
    <d v="1899-12-30T00:00:01"/>
    <s v="Granel"/>
    <s v="E001"/>
    <x v="2"/>
    <d v="1899-12-30T00:42:02"/>
    <d v="1899-12-30T00:42:01"/>
    <n v="9"/>
    <x v="2"/>
    <x v="1"/>
    <x v="2"/>
    <n v="0"/>
    <n v="0"/>
    <s v="OK"/>
    <s v="Granel"/>
    <x v="1"/>
    <n v="0"/>
    <s v="F. NIEBLA"/>
    <s v="A"/>
    <d v="1899-12-30T00:00:01"/>
    <d v="1899-12-30T00:00:01"/>
    <s v="OK"/>
    <m/>
    <m/>
    <d v="1899-12-30T00:00:00"/>
    <d v="1899-12-30T00:42:02"/>
    <n v="3"/>
    <d v="1899-12-30T00:00:01"/>
    <n v="42.033333333326368"/>
    <n v="10"/>
    <s v="Si"/>
  </r>
  <r>
    <s v="CSNB"/>
    <s v="2025003994"/>
    <x v="0"/>
    <s v="ER6765BBT"/>
    <s v="E4948KGF"/>
    <d v="2025-02-25T00:00:00"/>
    <m/>
    <s v="837"/>
    <x v="47"/>
    <s v="PA"/>
    <s v="S6"/>
    <m/>
    <d v="2025-02-25T00:00:00"/>
    <d v="1899-12-30T10:26:05"/>
    <d v="2025-02-25T00:00:00"/>
    <d v="1899-12-30T10:26:08"/>
    <d v="2025-02-25T00:00:00"/>
    <d v="1899-12-30T10:59:51"/>
    <x v="0"/>
    <s v="RFCPI"/>
    <s v="7001183696"/>
    <s v="FBO"/>
    <d v="1899-12-30T00:33:46"/>
    <d v="1899-12-30T00:33:43"/>
    <d v="1899-12-30T00:00:03"/>
    <s v="Granel"/>
    <s v="E001"/>
    <x v="2"/>
    <d v="1899-12-30T00:33:46"/>
    <d v="1899-12-30T00:33:43"/>
    <n v="10"/>
    <x v="2"/>
    <x v="1"/>
    <x v="2"/>
    <n v="0"/>
    <n v="0"/>
    <s v="OK"/>
    <s v="Granel"/>
    <x v="1"/>
    <n v="0"/>
    <s v="F. NIEBLA"/>
    <s v="A"/>
    <d v="1899-12-30T00:00:03"/>
    <d v="1899-12-30T00:00:03"/>
    <s v="OK"/>
    <m/>
    <m/>
    <d v="1899-12-30T00:00:00"/>
    <d v="1899-12-30T00:33:46"/>
    <n v="3"/>
    <d v="1899-12-30T00:00:03"/>
    <n v="33.766666666675249"/>
    <n v="10"/>
    <s v="Si"/>
  </r>
  <r>
    <s v="CSNB"/>
    <s v="2025003995"/>
    <x v="0"/>
    <s v="ER8916BBY"/>
    <s v="E6758JLK"/>
    <d v="2025-02-25T00:00:00"/>
    <m/>
    <s v="837"/>
    <x v="47"/>
    <s v="PA"/>
    <s v="S3"/>
    <m/>
    <d v="2025-02-25T00:00:00"/>
    <d v="1899-12-30T10:30:22"/>
    <d v="2025-02-25T00:00:00"/>
    <d v="1899-12-30T10:30:25"/>
    <d v="2025-02-25T00:00:00"/>
    <d v="1899-12-30T11:05:26"/>
    <x v="0"/>
    <s v="RFCPI"/>
    <s v="7001183697"/>
    <s v="FBO"/>
    <d v="1899-12-30T00:35:04"/>
    <d v="1899-12-30T00:35:01"/>
    <d v="1899-12-30T00:00:03"/>
    <s v="Granel"/>
    <s v="E001"/>
    <x v="2"/>
    <d v="1899-12-30T00:35:04"/>
    <d v="1899-12-30T00:35:01"/>
    <n v="10"/>
    <x v="2"/>
    <x v="1"/>
    <x v="2"/>
    <n v="0"/>
    <n v="0"/>
    <s v="OK"/>
    <s v="Granel"/>
    <x v="1"/>
    <n v="0"/>
    <s v="F. NIEBLA"/>
    <s v="A"/>
    <d v="1899-12-30T00:00:03"/>
    <d v="1899-12-30T00:00:03"/>
    <s v="OK"/>
    <m/>
    <m/>
    <d v="1899-12-30T00:00:00"/>
    <d v="1899-12-30T00:35:04"/>
    <n v="3"/>
    <d v="1899-12-30T00:00:03"/>
    <n v="35.066666666663941"/>
    <n v="11"/>
    <s v="Si"/>
  </r>
  <r>
    <s v="CSNB"/>
    <s v="2025003997"/>
    <x v="0"/>
    <s v="ER9926BCC"/>
    <s v="E3616JTZ"/>
    <d v="2025-02-25T00:00:00"/>
    <m/>
    <s v="837"/>
    <x v="47"/>
    <s v="PA"/>
    <s v="S6"/>
    <m/>
    <d v="2025-02-25T00:00:00"/>
    <d v="1899-12-30T10:39:31"/>
    <d v="2025-02-25T00:00:00"/>
    <d v="1899-12-30T10:39:33"/>
    <d v="2025-02-25T00:00:00"/>
    <d v="1899-12-30T11:16:30"/>
    <x v="0"/>
    <s v="RFCPI"/>
    <s v="7001183698"/>
    <s v="FBO"/>
    <d v="1899-12-30T00:36:59"/>
    <d v="1899-12-30T00:36:57"/>
    <d v="1899-12-30T00:00:02"/>
    <s v="Granel"/>
    <s v="E001"/>
    <x v="2"/>
    <d v="1899-12-30T00:36:59"/>
    <d v="1899-12-30T00:36:57"/>
    <n v="10"/>
    <x v="2"/>
    <x v="1"/>
    <x v="2"/>
    <n v="0"/>
    <n v="0"/>
    <s v="OK"/>
    <s v="Granel"/>
    <x v="1"/>
    <n v="0"/>
    <s v="F. NIEBLA"/>
    <s v="A"/>
    <d v="1899-12-30T00:00:02"/>
    <d v="1899-12-30T00:00:02"/>
    <s v="OK"/>
    <m/>
    <m/>
    <d v="1899-12-30T00:00:00"/>
    <d v="1899-12-30T00:36:59"/>
    <n v="3"/>
    <d v="1899-12-30T00:00:02"/>
    <n v="36.983333333332773"/>
    <n v="11"/>
    <s v="Si"/>
  </r>
  <r>
    <s v="CSNB"/>
    <s v="2025003996"/>
    <x v="0"/>
    <s v="ER9375BBM"/>
    <s v="E7637JSC"/>
    <d v="2025-02-25T00:00:00"/>
    <m/>
    <s v="1782"/>
    <x v="48"/>
    <s v="PA"/>
    <s v="S1"/>
    <m/>
    <d v="2025-02-25T00:00:00"/>
    <d v="1899-12-30T10:38:27"/>
    <d v="2025-02-25T00:00:00"/>
    <d v="1899-12-30T10:38:28"/>
    <d v="2025-02-25T00:00:00"/>
    <d v="1899-12-30T11:24:35"/>
    <x v="0"/>
    <s v="RFCPI"/>
    <s v="7001183699"/>
    <s v="FBO"/>
    <d v="1899-12-30T00:46:08"/>
    <d v="1899-12-30T00:46:07"/>
    <d v="1899-12-30T00:00:01"/>
    <s v="Granel"/>
    <s v="E001"/>
    <x v="2"/>
    <d v="1899-12-30T00:46:08"/>
    <d v="1899-12-30T00:46:07"/>
    <n v="10"/>
    <x v="2"/>
    <x v="1"/>
    <x v="2"/>
    <n v="0"/>
    <n v="0"/>
    <s v="OK"/>
    <s v="Granel"/>
    <x v="1"/>
    <n v="0"/>
    <s v="F. NIEBLA"/>
    <s v="B"/>
    <d v="1899-12-30T00:00:01"/>
    <d v="1899-12-30T00:00:01"/>
    <s v="OK"/>
    <m/>
    <m/>
    <d v="1899-12-30T00:00:00"/>
    <d v="1899-12-30T00:46:08"/>
    <n v="3"/>
    <d v="1899-12-30T00:00:01"/>
    <n v="46.133333333323172"/>
    <n v="11"/>
    <s v="No"/>
  </r>
  <r>
    <s v="CSNB"/>
    <s v="2025003999"/>
    <x v="0"/>
    <s v="ER7694BBV"/>
    <s v="E3960KHT"/>
    <d v="2025-02-25T00:00:00"/>
    <m/>
    <s v="1782"/>
    <x v="48"/>
    <s v="PA"/>
    <s v="S1"/>
    <m/>
    <d v="2025-02-25T00:00:00"/>
    <d v="1899-12-30T10:49:38"/>
    <d v="2025-02-25T00:00:00"/>
    <d v="1899-12-30T10:49:40"/>
    <d v="2025-02-25T00:00:00"/>
    <d v="1899-12-30T11:43:49"/>
    <x v="0"/>
    <s v="RFCPI"/>
    <s v="7001183700"/>
    <s v="FBO"/>
    <d v="1899-12-30T00:54:11"/>
    <d v="1899-12-30T00:54:09"/>
    <d v="1899-12-30T00:00:02"/>
    <s v="Granel"/>
    <s v="E001"/>
    <x v="2"/>
    <d v="1899-12-30T00:54:11"/>
    <d v="1899-12-30T00:54:09"/>
    <n v="10"/>
    <x v="2"/>
    <x v="1"/>
    <x v="2"/>
    <n v="0"/>
    <n v="0"/>
    <s v="OK"/>
    <s v="Granel"/>
    <x v="1"/>
    <n v="0"/>
    <s v="F. NIEBLA"/>
    <s v="B"/>
    <d v="1899-12-30T00:00:02"/>
    <d v="1899-12-30T00:00:02"/>
    <s v="OK"/>
    <m/>
    <m/>
    <d v="1899-12-30T00:00:00"/>
    <d v="1899-12-30T00:54:11"/>
    <n v="3"/>
    <d v="1899-12-30T00:00:02"/>
    <n v="54.183333333326424"/>
    <n v="11"/>
    <s v="No"/>
  </r>
  <r>
    <s v="CSNB"/>
    <s v="2025004008"/>
    <x v="0"/>
    <s v="ER1991BBZ"/>
    <s v="E6028JLK"/>
    <d v="2025-02-25T00:00:00"/>
    <m/>
    <s v="837"/>
    <x v="47"/>
    <s v="PA"/>
    <s v="S6"/>
    <m/>
    <d v="2025-02-25T00:00:00"/>
    <d v="1899-12-30T11:19:32"/>
    <d v="2025-02-25T00:00:00"/>
    <d v="1899-12-30T11:19:34"/>
    <d v="2025-02-25T00:00:00"/>
    <d v="1899-12-30T11:50:16"/>
    <x v="0"/>
    <s v="RFCPI"/>
    <s v="7001183701"/>
    <s v="FBO"/>
    <d v="1899-12-30T00:30:44"/>
    <d v="1899-12-30T00:30:42"/>
    <d v="1899-12-30T00:00:02"/>
    <s v="Granel"/>
    <s v="E001"/>
    <x v="2"/>
    <d v="1899-12-30T00:30:44"/>
    <d v="1899-12-30T00:30:42"/>
    <n v="11"/>
    <x v="2"/>
    <x v="1"/>
    <x v="2"/>
    <n v="0"/>
    <n v="0"/>
    <s v="OK"/>
    <s v="Granel"/>
    <x v="1"/>
    <n v="0"/>
    <s v="F. NIEBLA"/>
    <s v="A"/>
    <d v="1899-12-30T00:00:02"/>
    <d v="1899-12-30T00:00:02"/>
    <s v="OK"/>
    <m/>
    <m/>
    <d v="1899-12-30T00:00:00"/>
    <d v="1899-12-30T00:30:44"/>
    <n v="3"/>
    <d v="1899-12-30T00:00:02"/>
    <n v="30.733333333329558"/>
    <n v="11"/>
    <s v="Si"/>
  </r>
  <r>
    <s v="CSNB"/>
    <s v="2025004009"/>
    <x v="0"/>
    <s v="ER5303BBT"/>
    <s v="E9842JGG"/>
    <d v="2025-02-25T00:00:00"/>
    <m/>
    <s v="837"/>
    <x v="47"/>
    <s v="PA"/>
    <s v="S6"/>
    <m/>
    <d v="2025-02-25T00:00:00"/>
    <d v="1899-12-30T11:23:28"/>
    <d v="2025-02-25T00:00:00"/>
    <d v="1899-12-30T11:23:29"/>
    <d v="2025-02-25T00:00:00"/>
    <d v="1899-12-30T12:02:38"/>
    <x v="0"/>
    <s v="RFCPI"/>
    <s v="7001183702"/>
    <s v="FBO"/>
    <d v="1899-12-30T00:39:10"/>
    <d v="1899-12-30T00:39:09"/>
    <d v="1899-12-30T00:00:01"/>
    <s v="Granel"/>
    <s v="E001"/>
    <x v="2"/>
    <d v="1899-12-30T00:39:10"/>
    <d v="1899-12-30T00:39:09"/>
    <n v="11"/>
    <x v="2"/>
    <x v="1"/>
    <x v="2"/>
    <n v="0"/>
    <n v="0"/>
    <s v="OK"/>
    <s v="Granel"/>
    <x v="1"/>
    <n v="0"/>
    <s v="F. NIEBLA"/>
    <s v="A"/>
    <d v="1899-12-30T00:00:01"/>
    <d v="1899-12-30T00:00:01"/>
    <s v="OK"/>
    <m/>
    <m/>
    <d v="1899-12-30T00:00:00"/>
    <d v="1899-12-30T00:39:10"/>
    <n v="3"/>
    <d v="1899-12-30T00:00:01"/>
    <n v="39.166666666660824"/>
    <n v="12"/>
    <s v="Si"/>
  </r>
  <r>
    <s v="CSNB"/>
    <s v="2025004014"/>
    <x v="0"/>
    <s v="E6878LBJ"/>
    <s v="ER2114BBN"/>
    <d v="2025-02-25T00:00:00"/>
    <m/>
    <s v="1782"/>
    <x v="48"/>
    <s v="PA"/>
    <s v="S1"/>
    <m/>
    <d v="2025-02-25T00:00:00"/>
    <d v="1899-12-30T11:35:08"/>
    <d v="2025-02-25T00:00:00"/>
    <d v="1899-12-30T11:35:10"/>
    <d v="2025-02-25T00:00:00"/>
    <d v="1899-12-30T12:08:53"/>
    <x v="0"/>
    <s v="RFCPI"/>
    <s v="7001183703"/>
    <s v="EXW"/>
    <d v="1899-12-30T00:33:45"/>
    <d v="1899-12-30T00:33:43"/>
    <d v="1899-12-30T00:00:02"/>
    <s v="Granel"/>
    <s v="E001"/>
    <x v="1"/>
    <d v="1899-12-30T00:33:45"/>
    <d v="1899-12-30T00:33:43"/>
    <n v="11"/>
    <x v="2"/>
    <x v="1"/>
    <x v="2"/>
    <n v="0"/>
    <n v="0"/>
    <s v="OK"/>
    <s v="Granel"/>
    <x v="1"/>
    <n v="0"/>
    <s v="F. NIEBLA"/>
    <s v="A"/>
    <d v="1899-12-30T00:00:02"/>
    <d v="1899-12-30T00:00:02"/>
    <s v="OK"/>
    <m/>
    <m/>
    <d v="1899-12-30T00:00:00"/>
    <d v="1899-12-30T00:33:45"/>
    <n v="3"/>
    <d v="1899-12-30T00:00:02"/>
    <n v="33.750000000000078"/>
    <n v="12"/>
    <s v="Si"/>
  </r>
  <r>
    <s v="CSNB"/>
    <s v="2025004015"/>
    <x v="0"/>
    <s v="ER4666BBY"/>
    <s v="E3201JTT"/>
    <d v="2025-02-25T00:00:00"/>
    <m/>
    <s v="837"/>
    <x v="47"/>
    <s v="PA"/>
    <s v="S6"/>
    <m/>
    <d v="2025-02-25T00:00:00"/>
    <d v="1899-12-30T11:45:05"/>
    <d v="2025-02-25T00:00:00"/>
    <d v="1899-12-30T11:45:07"/>
    <d v="2025-02-25T00:00:00"/>
    <d v="1899-12-30T12:22:26"/>
    <x v="0"/>
    <s v="RFCPI"/>
    <s v="7001183704"/>
    <s v="FBO"/>
    <d v="1899-12-30T00:37:21"/>
    <d v="1899-12-30T00:37:19"/>
    <d v="1899-12-30T00:00:02"/>
    <s v="Granel"/>
    <s v="E001"/>
    <x v="2"/>
    <d v="1899-12-30T00:37:21"/>
    <d v="1899-12-30T00:37:19"/>
    <n v="11"/>
    <x v="2"/>
    <x v="1"/>
    <x v="2"/>
    <n v="0"/>
    <n v="0"/>
    <s v="OK"/>
    <s v="Granel"/>
    <x v="1"/>
    <n v="0"/>
    <s v="F. NIEBLA"/>
    <s v="A"/>
    <d v="1899-12-30T00:00:02"/>
    <d v="1899-12-30T00:00:02"/>
    <s v="OK"/>
    <m/>
    <m/>
    <d v="1899-12-30T00:00:00"/>
    <d v="1899-12-30T00:37:21"/>
    <n v="3"/>
    <d v="1899-12-30T00:00:02"/>
    <n v="37.349999999999923"/>
    <n v="12"/>
    <s v="Si"/>
  </r>
  <r>
    <s v="CSNB"/>
    <s v="2025004002"/>
    <x v="0"/>
    <s v="ER0339BDG"/>
    <s v="E9349KRP"/>
    <d v="2025-02-25T00:00:00"/>
    <m/>
    <s v="2882"/>
    <x v="50"/>
    <s v="PA"/>
    <s v="PA"/>
    <m/>
    <d v="2025-02-25T00:00:00"/>
    <d v="1899-12-30T10:56:54"/>
    <d v="2025-02-25T00:00:00"/>
    <d v="1899-12-30T10:56:56"/>
    <d v="2025-02-25T00:00:00"/>
    <d v="1899-12-30T12:32:16"/>
    <x v="0"/>
    <s v="RFCPI"/>
    <s v="7001183705"/>
    <s v="EXW"/>
    <d v="1899-12-30T01:35:22"/>
    <d v="1899-12-30T01:35:20"/>
    <d v="1899-12-30T00:00:02"/>
    <s v="Ensacado"/>
    <s v="E002"/>
    <x v="1"/>
    <d v="1899-12-30T01:35:22"/>
    <d v="1899-12-30T01:35:20"/>
    <n v="10"/>
    <x v="2"/>
    <x v="1"/>
    <x v="1"/>
    <n v="0"/>
    <n v="0"/>
    <s v="OK"/>
    <s v="Ensacado"/>
    <x v="1"/>
    <n v="0"/>
    <s v="F. NIEBLA"/>
    <s v="C"/>
    <d v="1899-12-30T00:00:02"/>
    <d v="1899-12-30T00:00:02"/>
    <s v="OK"/>
    <m/>
    <m/>
    <d v="1899-12-30T00:00:00"/>
    <d v="1899-12-30T01:35:22"/>
    <n v="3"/>
    <d v="1899-12-30T00:00:02"/>
    <n v="95.366666666664017"/>
    <n v="12"/>
    <s v="No"/>
  </r>
  <r>
    <s v="CSNB"/>
    <s v="2025004017"/>
    <x v="0"/>
    <s v="ER2775BBR"/>
    <s v="E4544MKW"/>
    <d v="2025-02-25T00:00:00"/>
    <m/>
    <s v="1782"/>
    <x v="48"/>
    <s v="PA"/>
    <s v="S1"/>
    <m/>
    <d v="2025-02-25T00:00:00"/>
    <d v="1899-12-30T11:51:12"/>
    <d v="2025-02-25T00:00:00"/>
    <d v="1899-12-30T11:51:14"/>
    <d v="2025-02-25T00:00:00"/>
    <d v="1899-12-30T12:34:51"/>
    <x v="0"/>
    <s v="RFCPI"/>
    <s v="7001183706"/>
    <s v="FBO"/>
    <d v="1899-12-30T00:43:39"/>
    <d v="1899-12-30T00:43:37"/>
    <d v="1899-12-30T00:00:02"/>
    <s v="Granel"/>
    <s v="E001"/>
    <x v="2"/>
    <d v="1899-12-30T00:43:39"/>
    <d v="1899-12-30T00:43:37"/>
    <n v="11"/>
    <x v="2"/>
    <x v="1"/>
    <x v="2"/>
    <n v="0"/>
    <n v="0"/>
    <s v="OK"/>
    <s v="Granel"/>
    <x v="1"/>
    <n v="0"/>
    <s v="F. NIEBLA"/>
    <s v="A"/>
    <d v="1899-12-30T00:00:02"/>
    <d v="1899-12-30T00:00:02"/>
    <s v="OK"/>
    <m/>
    <m/>
    <d v="1899-12-30T00:00:00"/>
    <d v="1899-12-30T00:43:39"/>
    <n v="3"/>
    <d v="1899-12-30T00:00:02"/>
    <n v="43.650000000000027"/>
    <n v="12"/>
    <s v="Si"/>
  </r>
  <r>
    <s v="CSNB"/>
    <s v="2025004003"/>
    <x v="0"/>
    <s v="EH8220Z"/>
    <m/>
    <d v="2025-02-25T00:00:00"/>
    <m/>
    <s v="2882"/>
    <x v="50"/>
    <s v="PA"/>
    <s v="PA"/>
    <m/>
    <d v="2025-02-25T00:00:00"/>
    <d v="1899-12-30T11:09:51"/>
    <d v="2025-02-25T00:00:00"/>
    <d v="1899-12-30T11:09:52"/>
    <d v="2025-02-25T00:00:00"/>
    <d v="1899-12-30T12:47:08"/>
    <x v="0"/>
    <s v="RFCPI"/>
    <s v="7001183707"/>
    <s v="EXW"/>
    <d v="1899-12-30T01:37:17"/>
    <d v="1899-12-30T01:37:16"/>
    <d v="1899-12-30T00:00:01"/>
    <s v="Ensacado"/>
    <s v="E002"/>
    <x v="1"/>
    <d v="1899-12-30T01:37:17"/>
    <d v="1899-12-30T01:37:16"/>
    <n v="11"/>
    <x v="2"/>
    <x v="1"/>
    <x v="1"/>
    <n v="0"/>
    <n v="0"/>
    <s v="OK"/>
    <s v="Ensacado"/>
    <x v="1"/>
    <n v="0"/>
    <s v="F. NIEBLA"/>
    <s v="C"/>
    <d v="1899-12-30T00:00:01"/>
    <d v="1899-12-30T00:00:01"/>
    <s v="OK"/>
    <m/>
    <m/>
    <d v="1899-12-30T00:00:00"/>
    <d v="1899-12-30T01:37:17"/>
    <n v="3"/>
    <d v="1899-12-30T00:00:01"/>
    <n v="97.283333333332763"/>
    <n v="12"/>
    <s v="No"/>
  </r>
  <r>
    <s v="CSNB"/>
    <s v="2025004020"/>
    <x v="0"/>
    <s v="ER9517BBK"/>
    <s v="E2222JCW"/>
    <d v="2025-02-25T00:00:00"/>
    <m/>
    <s v="837"/>
    <x v="47"/>
    <s v="PA"/>
    <s v="S6"/>
    <m/>
    <d v="2025-02-25T00:00:00"/>
    <d v="1899-12-30T12:06:30"/>
    <d v="2025-02-25T00:00:00"/>
    <d v="1899-12-30T12:06:32"/>
    <d v="2025-02-25T00:00:00"/>
    <d v="1899-12-30T12:50:07"/>
    <x v="0"/>
    <s v="RFCPI"/>
    <s v="7001183708"/>
    <s v="FBO"/>
    <d v="1899-12-30T00:43:37"/>
    <d v="1899-12-30T00:43:35"/>
    <d v="1899-12-30T00:00:02"/>
    <s v="Granel"/>
    <s v="E001"/>
    <x v="2"/>
    <d v="1899-12-30T00:43:37"/>
    <d v="1899-12-30T00:43:35"/>
    <n v="12"/>
    <x v="2"/>
    <x v="1"/>
    <x v="2"/>
    <n v="0"/>
    <n v="0"/>
    <s v="OK"/>
    <s v="Granel"/>
    <x v="1"/>
    <n v="0"/>
    <s v="F. NIEBLA"/>
    <s v="A"/>
    <d v="1899-12-30T00:00:02"/>
    <d v="1899-12-30T00:00:02"/>
    <s v="OK"/>
    <m/>
    <m/>
    <d v="1899-12-30T00:00:00"/>
    <d v="1899-12-30T00:43:37"/>
    <n v="3"/>
    <d v="1899-12-30T00:00:02"/>
    <n v="43.616666666663995"/>
    <n v="12"/>
    <s v="Si"/>
  </r>
  <r>
    <s v="CSNB"/>
    <s v="2025004019"/>
    <x v="0"/>
    <s v="E1154JWB"/>
    <s v="ER7683BCC"/>
    <d v="2025-02-25T00:00:00"/>
    <m/>
    <s v="1782"/>
    <x v="48"/>
    <s v="PA"/>
    <s v="S1"/>
    <m/>
    <d v="2025-02-25T00:00:00"/>
    <d v="1899-12-30T11:57:40"/>
    <d v="2025-02-25T00:00:00"/>
    <d v="1899-12-30T11:58:23"/>
    <d v="2025-02-25T00:00:00"/>
    <d v="1899-12-30T12:52:53"/>
    <x v="264"/>
    <s v="JPEREZ"/>
    <s v="7001183709"/>
    <s v="EXW"/>
    <d v="1899-12-30T00:55:13"/>
    <d v="1899-12-30T00:54:30"/>
    <d v="1899-12-30T00:00:43"/>
    <s v="Granel"/>
    <s v="E001"/>
    <x v="1"/>
    <d v="1899-12-30T00:55:13"/>
    <d v="1899-12-30T00:54:30"/>
    <n v="11"/>
    <x v="2"/>
    <x v="1"/>
    <x v="2"/>
    <n v="0"/>
    <n v="0"/>
    <s v="OK"/>
    <s v="Granel"/>
    <x v="1"/>
    <n v="0"/>
    <s v="F. NIEBLA"/>
    <s v="B"/>
    <d v="1899-12-30T00:00:43"/>
    <d v="1899-12-30T00:00:43"/>
    <s v="OK"/>
    <m/>
    <m/>
    <d v="1899-12-30T00:00:00"/>
    <d v="1899-12-30T00:55:13"/>
    <n v="3"/>
    <d v="1899-12-30T00:00:43"/>
    <n v="55.216666666670449"/>
    <n v="12"/>
    <s v="No"/>
  </r>
  <r>
    <s v="CSNB"/>
    <s v="2025004010"/>
    <x v="0"/>
    <s v="ER1551BBJ"/>
    <s v="E2015JDV"/>
    <d v="2025-02-25T00:00:00"/>
    <m/>
    <s v="837"/>
    <x v="47"/>
    <s v="PA"/>
    <s v="S3"/>
    <m/>
    <d v="2025-02-25T00:00:00"/>
    <d v="1899-12-30T11:24:15"/>
    <d v="2025-02-25T00:00:00"/>
    <d v="1899-12-30T11:26:05"/>
    <d v="2025-02-25T00:00:00"/>
    <d v="1899-12-30T12:55:20"/>
    <x v="265"/>
    <s v="JPEREZ"/>
    <s v="7001183710"/>
    <s v="FBO"/>
    <d v="1899-12-30T01:31:05"/>
    <d v="1899-12-30T01:29:15"/>
    <d v="1899-12-30T00:01:50"/>
    <s v="Granel"/>
    <s v="E001"/>
    <x v="2"/>
    <d v="1899-12-30T01:31:05"/>
    <d v="1899-12-30T01:29:15"/>
    <n v="11"/>
    <x v="2"/>
    <x v="1"/>
    <x v="2"/>
    <n v="0"/>
    <n v="0"/>
    <s v="OK"/>
    <s v="Granel"/>
    <x v="1"/>
    <n v="0"/>
    <s v="F. NIEBLA"/>
    <s v="C"/>
    <d v="1899-12-30T00:01:50"/>
    <d v="1899-12-30T00:01:50"/>
    <s v="OK"/>
    <m/>
    <m/>
    <d v="1899-12-30T00:00:00"/>
    <d v="1899-12-30T01:31:05"/>
    <n v="3"/>
    <d v="1899-12-30T00:01:50"/>
    <n v="91.083333333340747"/>
    <n v="12"/>
    <s v="No"/>
  </r>
  <r>
    <s v="CSNB"/>
    <s v="2025004022"/>
    <x v="0"/>
    <s v="ER9926BCC"/>
    <s v="E3616JTZ"/>
    <d v="2025-02-25T00:00:00"/>
    <m/>
    <s v="837"/>
    <x v="47"/>
    <s v="PA"/>
    <s v="S6"/>
    <m/>
    <d v="2025-02-25T00:00:00"/>
    <d v="1899-12-30T12:30:51"/>
    <d v="2025-02-25T00:00:00"/>
    <d v="1899-12-30T12:30:53"/>
    <d v="2025-02-25T00:00:00"/>
    <d v="1899-12-30T12:57:43"/>
    <x v="0"/>
    <s v="RFCPI"/>
    <s v="7001183711"/>
    <s v="FBO"/>
    <d v="1899-12-30T00:26:52"/>
    <d v="1899-12-30T00:26:50"/>
    <d v="1899-12-30T00:00:02"/>
    <s v="Granel"/>
    <s v="E001"/>
    <x v="2"/>
    <d v="1899-12-30T00:26:52"/>
    <d v="1899-12-30T00:26:50"/>
    <n v="12"/>
    <x v="2"/>
    <x v="1"/>
    <x v="2"/>
    <n v="0"/>
    <n v="0"/>
    <s v="OK"/>
    <s v="Granel"/>
    <x v="1"/>
    <n v="0"/>
    <s v="F. NIEBLA"/>
    <s v="A"/>
    <d v="1899-12-30T00:00:02"/>
    <d v="1899-12-30T00:00:02"/>
    <s v="OK"/>
    <m/>
    <m/>
    <d v="1899-12-30T00:00:00"/>
    <d v="1899-12-30T00:26:52"/>
    <n v="3"/>
    <d v="1899-12-30T00:00:02"/>
    <n v="26.866666666670334"/>
    <n v="12"/>
    <s v="Si"/>
  </r>
  <r>
    <s v="CSNB"/>
    <s v="2025004024"/>
    <x v="0"/>
    <s v="ER8805BBS"/>
    <s v="E8272KDP"/>
    <d v="2025-02-25T00:00:00"/>
    <m/>
    <s v="837"/>
    <x v="47"/>
    <s v="PA"/>
    <s v="S6"/>
    <m/>
    <d v="2025-02-25T00:00:00"/>
    <d v="1899-12-30T12:33:15"/>
    <d v="2025-02-25T00:00:00"/>
    <d v="1899-12-30T12:33:17"/>
    <d v="2025-02-25T00:00:00"/>
    <d v="1899-12-30T13:18:53"/>
    <x v="0"/>
    <s v="RFCPI"/>
    <s v="7001183713"/>
    <s v="FBO"/>
    <d v="1899-12-30T00:45:38"/>
    <d v="1899-12-30T00:45:36"/>
    <d v="1899-12-30T00:00:02"/>
    <s v="Granel"/>
    <s v="E001"/>
    <x v="2"/>
    <d v="1899-12-30T00:45:38"/>
    <d v="1899-12-30T00:45:36"/>
    <n v="12"/>
    <x v="2"/>
    <x v="1"/>
    <x v="2"/>
    <n v="0"/>
    <n v="0"/>
    <s v="OK"/>
    <s v="Granel"/>
    <x v="1"/>
    <n v="0"/>
    <s v="F. NIEBLA"/>
    <s v="B"/>
    <d v="1899-12-30T00:00:02"/>
    <d v="1899-12-30T00:00:02"/>
    <s v="OK"/>
    <m/>
    <m/>
    <d v="1899-12-30T00:00:00"/>
    <d v="1899-12-30T00:45:38"/>
    <n v="3"/>
    <d v="1899-12-30T00:00:02"/>
    <n v="45.633333333326291"/>
    <n v="13"/>
    <s v="No"/>
  </r>
  <r>
    <s v="CSNB"/>
    <s v="2025004025"/>
    <x v="0"/>
    <s v="ER1486BBS"/>
    <s v="E4179KVF"/>
    <d v="2025-02-25T00:00:00"/>
    <m/>
    <s v="837"/>
    <x v="47"/>
    <s v="PA"/>
    <s v="S3"/>
    <m/>
    <d v="2025-02-25T00:00:00"/>
    <d v="1899-12-30T12:49:45"/>
    <d v="2025-02-25T00:00:00"/>
    <d v="1899-12-30T12:49:46"/>
    <d v="2025-02-25T00:00:00"/>
    <d v="1899-12-30T13:24:22"/>
    <x v="0"/>
    <s v="RFCPI"/>
    <s v="7001183714"/>
    <s v="FBO"/>
    <d v="1899-12-30T00:34:37"/>
    <d v="1899-12-30T00:34:36"/>
    <d v="1899-12-30T00:00:01"/>
    <s v="Granel"/>
    <s v="E001"/>
    <x v="2"/>
    <d v="1899-12-30T00:34:37"/>
    <d v="1899-12-30T00:34:36"/>
    <n v="12"/>
    <x v="2"/>
    <x v="1"/>
    <x v="2"/>
    <n v="0"/>
    <n v="0"/>
    <s v="OK"/>
    <s v="Granel"/>
    <x v="1"/>
    <n v="0"/>
    <s v="F. NIEBLA"/>
    <s v="A"/>
    <d v="1899-12-30T00:00:01"/>
    <d v="1899-12-30T00:00:01"/>
    <s v="OK"/>
    <m/>
    <m/>
    <d v="1899-12-30T00:00:00"/>
    <d v="1899-12-30T00:34:37"/>
    <n v="3"/>
    <d v="1899-12-30T00:00:01"/>
    <n v="34.616666666664031"/>
    <n v="13"/>
    <s v="Si"/>
  </r>
  <r>
    <s v="CSNB"/>
    <s v="2025004027"/>
    <x v="0"/>
    <s v="ER5689BBD"/>
    <s v="E5397JZM"/>
    <d v="2025-02-25T00:00:00"/>
    <m/>
    <s v="1782"/>
    <x v="48"/>
    <s v="PA"/>
    <s v="S1"/>
    <m/>
    <d v="2025-02-25T00:00:00"/>
    <d v="1899-12-30T13:03:45"/>
    <d v="2025-02-25T00:00:00"/>
    <d v="1899-12-30T13:03:47"/>
    <d v="2025-02-25T00:00:00"/>
    <d v="1899-12-30T13:42:40"/>
    <x v="0"/>
    <s v="RFCPI"/>
    <s v="7001183715"/>
    <s v="FBO"/>
    <d v="1899-12-30T00:38:55"/>
    <d v="1899-12-30T00:38:53"/>
    <d v="1899-12-30T00:00:02"/>
    <s v="Granel"/>
    <s v="E001"/>
    <x v="2"/>
    <d v="1899-12-30T00:38:55"/>
    <d v="1899-12-30T00:38:53"/>
    <n v="13"/>
    <x v="2"/>
    <x v="1"/>
    <x v="2"/>
    <n v="0"/>
    <n v="0"/>
    <s v="OK"/>
    <s v="Granel"/>
    <x v="1"/>
    <n v="0"/>
    <s v="F. NIEBLA"/>
    <s v="A"/>
    <d v="1899-12-30T00:00:02"/>
    <d v="1899-12-30T00:00:02"/>
    <s v="OK"/>
    <m/>
    <m/>
    <d v="1899-12-30T00:00:00"/>
    <d v="1899-12-30T00:38:55"/>
    <n v="3"/>
    <d v="1899-12-30T00:00:02"/>
    <n v="38.91666666667669"/>
    <n v="13"/>
    <s v="Si"/>
  </r>
  <r>
    <s v="CSNB"/>
    <s v="2025004028"/>
    <x v="0"/>
    <s v="ER6360BBH"/>
    <s v="E5728KFK"/>
    <d v="2025-02-25T00:00:00"/>
    <m/>
    <s v="1782"/>
    <x v="48"/>
    <s v="PA"/>
    <s v="S1"/>
    <m/>
    <d v="2025-02-25T00:00:00"/>
    <d v="1899-12-30T13:12:52"/>
    <d v="2025-02-25T00:00:00"/>
    <d v="1899-12-30T13:12:53"/>
    <d v="2025-02-25T00:00:00"/>
    <d v="1899-12-30T13:52:14"/>
    <x v="0"/>
    <s v="RFCPI"/>
    <s v="7001183717"/>
    <s v="FBO"/>
    <d v="1899-12-30T00:39:22"/>
    <d v="1899-12-30T00:39:21"/>
    <d v="1899-12-30T00:00:01"/>
    <s v="Granel"/>
    <s v="E001"/>
    <x v="2"/>
    <d v="1899-12-30T00:39:22"/>
    <d v="1899-12-30T00:39:21"/>
    <n v="13"/>
    <x v="2"/>
    <x v="1"/>
    <x v="2"/>
    <n v="0"/>
    <n v="0"/>
    <s v="OK"/>
    <s v="Granel"/>
    <x v="1"/>
    <n v="0"/>
    <s v="F. NIEBLA"/>
    <s v="A"/>
    <d v="1899-12-30T00:00:01"/>
    <d v="1899-12-30T00:00:01"/>
    <s v="OK"/>
    <m/>
    <m/>
    <d v="1899-12-30T00:00:00"/>
    <d v="1899-12-30T00:39:22"/>
    <n v="3"/>
    <d v="1899-12-30T00:00:01"/>
    <n v="39.366666666662532"/>
    <n v="13"/>
    <s v="Si"/>
  </r>
  <r>
    <s v="CSNB"/>
    <s v="2025004016"/>
    <x v="0"/>
    <s v="ER8715BBN"/>
    <s v="E8935JMP"/>
    <d v="2025-02-25T00:00:00"/>
    <m/>
    <s v="2882"/>
    <x v="50"/>
    <s v="PA"/>
    <m/>
    <m/>
    <d v="2025-02-25T00:00:00"/>
    <d v="1899-12-30T11:49:26"/>
    <d v="2025-02-25T00:00:00"/>
    <d v="1899-12-30T19:03:00"/>
    <d v="2025-02-25T00:00:00"/>
    <d v="1899-12-30T14:11:31"/>
    <x v="266"/>
    <s v="E_PFERNANDE"/>
    <s v="7001183718"/>
    <s v="FBO"/>
    <d v="1899-12-30T12:05:03"/>
    <d v="1899-12-30T04:51:29"/>
    <d v="1899-12-30T07:13:34"/>
    <s v="Ensacado"/>
    <s v="E002"/>
    <x v="2"/>
    <d v="1899-12-30T02:22:05"/>
    <n v="-0.20241898148147996"/>
    <n v="11"/>
    <x v="2"/>
    <x v="1"/>
    <x v="1"/>
    <n v="0"/>
    <n v="0"/>
    <s v="OK"/>
    <s v="Ensacado"/>
    <x v="1"/>
    <n v="0"/>
    <s v="F. NIEBLA"/>
    <s v="C"/>
    <d v="1899-12-30T07:13:34"/>
    <d v="1899-12-30T06:15:34"/>
    <s v="KO"/>
    <m/>
    <m/>
    <d v="1899-12-30T00:00:00"/>
    <d v="1899-12-30T02:22:05"/>
    <n v="3"/>
    <d v="1899-12-30T07:13:34"/>
    <n v="142.08333333333121"/>
    <n v="14"/>
    <s v="No"/>
  </r>
  <r>
    <s v="CSNB"/>
    <s v="2025004029"/>
    <x v="0"/>
    <s v="ER7913BBH"/>
    <s v="E0897HWR"/>
    <d v="2025-02-25T00:00:00"/>
    <m/>
    <s v="837"/>
    <x v="47"/>
    <s v="PA"/>
    <s v="S6"/>
    <m/>
    <d v="2025-02-25T00:00:00"/>
    <d v="1899-12-30T13:25:47"/>
    <d v="2025-02-25T00:00:00"/>
    <d v="1899-12-30T13:25:49"/>
    <d v="2025-02-25T00:00:00"/>
    <d v="1899-12-30T14:13:57"/>
    <x v="0"/>
    <s v="RFCPI"/>
    <s v="7001183719"/>
    <s v="FBO"/>
    <d v="1899-12-30T00:48:10"/>
    <d v="1899-12-30T00:48:08"/>
    <d v="1899-12-30T00:00:02"/>
    <s v="Granel"/>
    <s v="E001"/>
    <x v="2"/>
    <d v="1899-12-30T00:48:10"/>
    <d v="1899-12-30T00:48:08"/>
    <n v="13"/>
    <x v="2"/>
    <x v="1"/>
    <x v="2"/>
    <n v="0"/>
    <n v="0"/>
    <s v="OK"/>
    <s v="Granel"/>
    <x v="1"/>
    <n v="0"/>
    <s v="F. NIEBLA"/>
    <s v="B"/>
    <d v="1899-12-30T00:00:02"/>
    <d v="1899-12-30T00:00:02"/>
    <s v="OK"/>
    <m/>
    <m/>
    <d v="1899-12-30T00:00:00"/>
    <d v="1899-12-30T00:48:10"/>
    <n v="3"/>
    <d v="1899-12-30T00:00:02"/>
    <n v="48.166666666660873"/>
    <n v="14"/>
    <s v="No"/>
  </r>
  <r>
    <s v="CSNB"/>
    <s v="2025004036"/>
    <x v="0"/>
    <s v="ER3135BBC"/>
    <s v="E5940JLK"/>
    <d v="2025-02-25T00:00:00"/>
    <m/>
    <s v="1782"/>
    <x v="48"/>
    <s v="PA"/>
    <s v="S1"/>
    <m/>
    <d v="2025-02-25T00:00:00"/>
    <d v="1899-12-30T14:07:05"/>
    <d v="2025-02-25T00:00:00"/>
    <d v="1899-12-30T14:07:08"/>
    <d v="2025-02-25T00:00:00"/>
    <d v="1899-12-30T14:34:47"/>
    <x v="0"/>
    <s v="RFCPI"/>
    <s v="7001183720"/>
    <s v="FBO"/>
    <d v="1899-12-30T00:27:42"/>
    <d v="1899-12-30T00:27:39"/>
    <d v="1899-12-30T00:00:03"/>
    <s v="Granel"/>
    <s v="E001"/>
    <x v="2"/>
    <d v="1899-12-30T00:27:42"/>
    <d v="1899-12-30T00:27:39"/>
    <n v="14"/>
    <x v="2"/>
    <x v="1"/>
    <x v="2"/>
    <n v="0"/>
    <n v="0"/>
    <s v="OK"/>
    <s v="Granel"/>
    <x v="1"/>
    <n v="0"/>
    <s v="F. NIEBLA"/>
    <s v="A"/>
    <d v="1899-12-30T00:00:03"/>
    <d v="1899-12-30T00:00:03"/>
    <s v="OK"/>
    <m/>
    <m/>
    <d v="1899-12-30T00:00:00"/>
    <d v="1899-12-30T00:27:42"/>
    <n v="3"/>
    <d v="1899-12-30T00:00:03"/>
    <n v="27.700000000012803"/>
    <n v="14"/>
    <s v="Si"/>
  </r>
  <r>
    <s v="CSNB"/>
    <s v="2025004038"/>
    <x v="0"/>
    <s v="ER8916BBY"/>
    <s v="E6758JLK"/>
    <d v="2025-02-25T00:00:00"/>
    <m/>
    <s v="837"/>
    <x v="47"/>
    <s v="PA"/>
    <s v="S6"/>
    <m/>
    <d v="2025-02-25T00:00:00"/>
    <d v="1899-12-30T14:13:35"/>
    <d v="2025-02-25T00:00:00"/>
    <d v="1899-12-30T14:13:37"/>
    <d v="2025-02-25T00:00:00"/>
    <d v="1899-12-30T14:43:21"/>
    <x v="0"/>
    <s v="RFCPI"/>
    <s v="7001183722"/>
    <s v="FBO"/>
    <d v="1899-12-30T00:29:46"/>
    <d v="1899-12-30T00:29:44"/>
    <d v="1899-12-30T00:00:02"/>
    <s v="Granel"/>
    <s v="E001"/>
    <x v="2"/>
    <d v="1899-12-30T00:29:46"/>
    <d v="1899-12-30T00:29:44"/>
    <n v="14"/>
    <x v="2"/>
    <x v="1"/>
    <x v="2"/>
    <n v="0"/>
    <n v="0"/>
    <s v="OK"/>
    <s v="Granel"/>
    <x v="1"/>
    <n v="0"/>
    <s v="F. NIEBLA"/>
    <s v="A"/>
    <d v="1899-12-30T00:00:02"/>
    <d v="1899-12-30T00:00:02"/>
    <s v="OK"/>
    <m/>
    <m/>
    <d v="1899-12-30T00:00:00"/>
    <d v="1899-12-30T00:29:46"/>
    <n v="3"/>
    <d v="1899-12-30T00:00:02"/>
    <n v="29.766666666671906"/>
    <n v="14"/>
    <s v="Si"/>
  </r>
  <r>
    <s v="CSNB"/>
    <s v="2025004037"/>
    <x v="0"/>
    <s v="ER9645BBZ"/>
    <s v="E0945JZT"/>
    <d v="2025-02-25T00:00:00"/>
    <m/>
    <s v="3236"/>
    <x v="49"/>
    <s v="PA"/>
    <s v="S2"/>
    <m/>
    <d v="2025-02-25T00:00:00"/>
    <d v="1899-12-30T14:10:31"/>
    <d v="2025-02-25T00:00:00"/>
    <d v="1899-12-30T14:10:33"/>
    <d v="2025-02-25T00:00:00"/>
    <d v="1899-12-30T14:54:54"/>
    <x v="0"/>
    <s v="RFCPI"/>
    <s v="7001183723"/>
    <s v="FBO"/>
    <d v="1899-12-30T00:44:23"/>
    <d v="1899-12-30T00:44:21"/>
    <d v="1899-12-30T00:00:02"/>
    <s v="Granel"/>
    <s v="E001"/>
    <x v="2"/>
    <d v="1899-12-30T00:44:23"/>
    <d v="1899-12-30T00:44:21"/>
    <n v="14"/>
    <x v="2"/>
    <x v="1"/>
    <x v="2"/>
    <n v="0"/>
    <n v="0"/>
    <s v="OK"/>
    <s v="Granel"/>
    <x v="1"/>
    <n v="0"/>
    <s v="F. NIEBLA"/>
    <s v="A"/>
    <d v="1899-12-30T00:00:02"/>
    <d v="1899-12-30T00:00:02"/>
    <s v="OK"/>
    <m/>
    <m/>
    <d v="1899-12-30T00:00:00"/>
    <d v="1899-12-30T00:44:23"/>
    <n v="3"/>
    <d v="1899-12-30T00:00:02"/>
    <n v="44.383333333334406"/>
    <n v="14"/>
    <s v="Si"/>
  </r>
  <r>
    <s v="CSNB"/>
    <s v="2025004039"/>
    <x v="0"/>
    <s v="ER1242BBS"/>
    <s v="E7586KJW"/>
    <d v="2025-02-25T00:00:00"/>
    <m/>
    <s v="3236"/>
    <x v="49"/>
    <s v="PA"/>
    <s v="S2"/>
    <m/>
    <d v="2025-02-25T00:00:00"/>
    <d v="1899-12-30T14:14:33"/>
    <d v="2025-02-25T00:00:00"/>
    <d v="1899-12-30T14:14:34"/>
    <d v="2025-02-25T00:00:00"/>
    <d v="1899-12-30T15:31:13"/>
    <x v="0"/>
    <s v="RFCPI"/>
    <s v="7001183724"/>
    <s v="FBO"/>
    <d v="1899-12-30T01:16:40"/>
    <d v="1899-12-30T01:16:39"/>
    <d v="1899-12-30T00:00:01"/>
    <s v="Granel"/>
    <s v="E001"/>
    <x v="2"/>
    <d v="1899-12-30T01:16:40"/>
    <d v="1899-12-30T01:16:39"/>
    <n v="14"/>
    <x v="2"/>
    <x v="1"/>
    <x v="2"/>
    <n v="0"/>
    <n v="0"/>
    <s v="OK"/>
    <s v="Granel"/>
    <x v="1"/>
    <n v="0"/>
    <s v="F. NIEBLA"/>
    <s v="B"/>
    <d v="1899-12-30T00:00:01"/>
    <d v="1899-12-30T00:00:01"/>
    <s v="OK"/>
    <m/>
    <m/>
    <d v="1899-12-30T00:00:00"/>
    <d v="1899-12-30T01:16:40"/>
    <n v="3"/>
    <d v="1899-12-30T00:00:01"/>
    <n v="76.666666666665648"/>
    <n v="15"/>
    <s v="No"/>
  </r>
  <r>
    <s v="CSNB"/>
    <s v="2025004042"/>
    <x v="0"/>
    <s v="ER4666BBY"/>
    <s v="E3201JTT"/>
    <d v="2025-02-25T00:00:00"/>
    <m/>
    <s v="1782"/>
    <x v="48"/>
    <s v="PA"/>
    <s v="S1"/>
    <m/>
    <d v="2025-02-25T00:00:00"/>
    <d v="1899-12-30T14:50:48"/>
    <d v="2025-02-25T00:00:00"/>
    <d v="1899-12-30T14:50:49"/>
    <d v="2025-02-25T00:00:00"/>
    <d v="1899-12-30T15:36:04"/>
    <x v="0"/>
    <s v="RFCPI"/>
    <s v="7001183725"/>
    <s v="FBO"/>
    <d v="1899-12-30T00:45:16"/>
    <d v="1899-12-30T00:45:15"/>
    <d v="1899-12-30T00:00:01"/>
    <s v="Granel"/>
    <s v="E001"/>
    <x v="2"/>
    <d v="1899-12-30T00:45:16"/>
    <d v="1899-12-30T00:45:15"/>
    <n v="14"/>
    <x v="2"/>
    <x v="1"/>
    <x v="2"/>
    <n v="0"/>
    <n v="0"/>
    <s v="OK"/>
    <s v="Granel"/>
    <x v="1"/>
    <n v="0"/>
    <s v="F. NIEBLA"/>
    <s v="B"/>
    <d v="1899-12-30T00:00:01"/>
    <d v="1899-12-30T00:00:01"/>
    <s v="OK"/>
    <m/>
    <m/>
    <d v="1899-12-30T00:00:00"/>
    <d v="1899-12-30T00:45:16"/>
    <n v="3"/>
    <d v="1899-12-30T00:00:01"/>
    <n v="45.26666666667353"/>
    <n v="15"/>
    <s v="No"/>
  </r>
  <r>
    <s v="CSNB"/>
    <s v="2025004046"/>
    <x v="0"/>
    <s v="ER6765BBT"/>
    <s v="E4948KGF"/>
    <d v="2025-02-25T00:00:00"/>
    <m/>
    <s v="837"/>
    <x v="47"/>
    <s v="PA"/>
    <s v="S6"/>
    <m/>
    <d v="2025-02-25T00:00:00"/>
    <d v="1899-12-30T15:11:22"/>
    <d v="2025-02-25T00:00:00"/>
    <d v="1899-12-30T15:11:23"/>
    <d v="2025-02-25T00:00:00"/>
    <d v="1899-12-30T15:44:32"/>
    <x v="0"/>
    <s v="RFCPI"/>
    <s v="7001183726"/>
    <s v="FBO"/>
    <d v="1899-12-30T00:33:10"/>
    <d v="1899-12-30T00:33:09"/>
    <d v="1899-12-30T00:00:01"/>
    <s v="Granel"/>
    <s v="E001"/>
    <x v="2"/>
    <d v="1899-12-30T00:33:10"/>
    <d v="1899-12-30T00:33:09"/>
    <n v="15"/>
    <x v="2"/>
    <x v="1"/>
    <x v="2"/>
    <n v="0"/>
    <n v="0"/>
    <s v="OK"/>
    <s v="Granel"/>
    <x v="1"/>
    <n v="0"/>
    <s v="F. NIEBLA"/>
    <s v="A"/>
    <d v="1899-12-30T00:00:01"/>
    <d v="1899-12-30T00:00:01"/>
    <s v="OK"/>
    <m/>
    <m/>
    <d v="1899-12-30T00:00:00"/>
    <d v="1899-12-30T00:33:10"/>
    <n v="3"/>
    <d v="1899-12-30T00:00:01"/>
    <n v="33.166666666670359"/>
    <n v="15"/>
    <s v="Si"/>
  </r>
  <r>
    <s v="CSNB"/>
    <s v="2025004047"/>
    <x v="0"/>
    <s v="ER3237BCD"/>
    <s v="E9402GGZ"/>
    <d v="2025-02-25T00:00:00"/>
    <m/>
    <s v="3236"/>
    <x v="49"/>
    <s v="PA"/>
    <s v="S2"/>
    <m/>
    <d v="2025-02-25T00:00:00"/>
    <d v="1899-12-30T15:15:27"/>
    <d v="2025-02-25T00:00:00"/>
    <d v="1899-12-30T15:15:28"/>
    <d v="2025-02-25T00:00:00"/>
    <d v="1899-12-30T15:56:23"/>
    <x v="0"/>
    <s v="RFCPI"/>
    <s v="7001183727"/>
    <s v="FBO"/>
    <d v="1899-12-30T00:40:56"/>
    <d v="1899-12-30T00:40:55"/>
    <d v="1899-12-30T00:00:01"/>
    <s v="Granel"/>
    <s v="E001"/>
    <x v="2"/>
    <d v="1899-12-30T00:40:56"/>
    <d v="1899-12-30T00:40:55"/>
    <n v="15"/>
    <x v="2"/>
    <x v="1"/>
    <x v="2"/>
    <n v="0"/>
    <n v="0"/>
    <s v="OK"/>
    <s v="Granel"/>
    <x v="1"/>
    <n v="0"/>
    <s v="F. NIEBLA"/>
    <s v="A"/>
    <d v="1899-12-30T00:00:01"/>
    <d v="1899-12-30T00:00:01"/>
    <s v="OK"/>
    <m/>
    <m/>
    <d v="1899-12-30T00:00:00"/>
    <d v="1899-12-30T00:40:56"/>
    <n v="3"/>
    <d v="1899-12-30T00:00:01"/>
    <n v="40.933333333324754"/>
    <n v="15"/>
    <s v="Si"/>
  </r>
  <r>
    <s v="CSNB"/>
    <s v="2025004045"/>
    <x v="0"/>
    <s v="ER8418BBZ"/>
    <s v="E5825KKS"/>
    <d v="2025-02-25T00:00:00"/>
    <m/>
    <s v="837"/>
    <x v="47"/>
    <s v="PA"/>
    <s v="S3"/>
    <m/>
    <d v="2025-02-25T00:00:00"/>
    <d v="1899-12-30T15:07:34"/>
    <d v="2025-02-25T00:00:00"/>
    <d v="1899-12-30T15:07:34"/>
    <d v="2025-02-25T00:00:00"/>
    <d v="1899-12-30T16:34:00"/>
    <x v="0"/>
    <s v="RFCPI"/>
    <s v="7001183728"/>
    <s v="FBO"/>
    <d v="1899-12-30T01:26:26"/>
    <d v="1899-12-30T01:26:26"/>
    <d v="1899-12-30T00:00:00"/>
    <s v="Granel"/>
    <s v="E001"/>
    <x v="2"/>
    <d v="1899-12-30T01:26:26"/>
    <d v="1899-12-30T01:26:26"/>
    <n v="15"/>
    <x v="2"/>
    <x v="1"/>
    <x v="2"/>
    <n v="0"/>
    <n v="0"/>
    <s v="OK"/>
    <s v="Granel"/>
    <x v="1"/>
    <n v="0"/>
    <s v="F. NIEBLA"/>
    <s v="B"/>
    <d v="1899-12-30T00:00:00"/>
    <d v="1899-12-30T00:00:00"/>
    <s v="OK"/>
    <m/>
    <m/>
    <d v="1899-12-30T00:00:00"/>
    <d v="1899-12-30T01:26:26"/>
    <n v="3"/>
    <d v="1899-12-30T00:00:00"/>
    <n v="86.433333333336023"/>
    <n v="16"/>
    <s v="No"/>
  </r>
  <r>
    <s v="CSNB"/>
    <s v="2025004049"/>
    <x v="0"/>
    <s v="ER7694BBV"/>
    <s v="E3960KHT"/>
    <d v="2025-02-25T00:00:00"/>
    <m/>
    <s v="837"/>
    <x v="47"/>
    <s v="PA"/>
    <s v="S6"/>
    <m/>
    <d v="2025-02-25T00:00:00"/>
    <d v="1899-12-30T16:06:13"/>
    <d v="2025-02-25T00:00:00"/>
    <d v="1899-12-30T16:06:15"/>
    <d v="2025-02-25T00:00:00"/>
    <d v="1899-12-30T16:48:36"/>
    <x v="0"/>
    <s v="RFCPI"/>
    <s v="7001183729"/>
    <s v="FBO"/>
    <d v="1899-12-30T00:42:23"/>
    <d v="1899-12-30T00:42:21"/>
    <d v="1899-12-30T00:00:02"/>
    <s v="Granel"/>
    <s v="E001"/>
    <x v="2"/>
    <d v="1899-12-30T00:42:23"/>
    <d v="1899-12-30T00:42:21"/>
    <n v="16"/>
    <x v="2"/>
    <x v="1"/>
    <x v="2"/>
    <n v="0"/>
    <n v="0"/>
    <s v="OK"/>
    <s v="Granel"/>
    <x v="1"/>
    <n v="0"/>
    <s v="F. NIEBLA"/>
    <s v="A"/>
    <d v="1899-12-30T00:00:02"/>
    <d v="1899-12-30T00:00:02"/>
    <s v="OK"/>
    <m/>
    <m/>
    <d v="1899-12-30T00:00:00"/>
    <d v="1899-12-30T00:42:23"/>
    <n v="3"/>
    <d v="1899-12-30T00:00:02"/>
    <n v="42.383333333332814"/>
    <n v="16"/>
    <s v="Si"/>
  </r>
  <r>
    <s v="CSNB"/>
    <s v="2025004051"/>
    <x v="0"/>
    <s v="ER1991BBZ"/>
    <s v="E6028JLK"/>
    <d v="2025-02-25T00:00:00"/>
    <m/>
    <s v="837"/>
    <x v="47"/>
    <s v="PA"/>
    <s v="S6"/>
    <m/>
    <d v="2025-02-25T00:00:00"/>
    <d v="1899-12-30T16:20:59"/>
    <d v="2025-02-25T00:00:00"/>
    <d v="1899-12-30T16:21:01"/>
    <d v="2025-02-25T00:00:00"/>
    <d v="1899-12-30T16:54:03"/>
    <x v="0"/>
    <s v="RFCPI"/>
    <s v="7001183730"/>
    <s v="FBO"/>
    <d v="1899-12-30T00:33:04"/>
    <d v="1899-12-30T00:33:02"/>
    <d v="1899-12-30T00:00:02"/>
    <s v="Granel"/>
    <s v="E001"/>
    <x v="2"/>
    <d v="1899-12-30T00:33:04"/>
    <d v="1899-12-30T00:33:02"/>
    <n v="16"/>
    <x v="2"/>
    <x v="1"/>
    <x v="2"/>
    <n v="0"/>
    <n v="0"/>
    <s v="OK"/>
    <s v="Granel"/>
    <x v="1"/>
    <n v="0"/>
    <s v="F. NIEBLA"/>
    <s v="A"/>
    <d v="1899-12-30T00:00:02"/>
    <d v="1899-12-30T00:00:02"/>
    <s v="OK"/>
    <m/>
    <m/>
    <d v="1899-12-30T00:00:00"/>
    <d v="1899-12-30T00:33:04"/>
    <n v="3"/>
    <d v="1899-12-30T00:00:02"/>
    <n v="33.06666666666235"/>
    <n v="16"/>
    <s v="Si"/>
  </r>
  <r>
    <s v="CSNB"/>
    <s v="2025004050"/>
    <x v="0"/>
    <s v="ER7913BBH"/>
    <s v="E0897HWR"/>
    <d v="2025-02-25T00:00:00"/>
    <m/>
    <s v="1782"/>
    <x v="48"/>
    <s v="PA"/>
    <s v="S1"/>
    <m/>
    <d v="2025-02-25T00:00:00"/>
    <d v="1899-12-30T16:16:14"/>
    <d v="2025-02-25T00:00:00"/>
    <d v="1899-12-30T16:16:15"/>
    <d v="2025-02-25T00:00:00"/>
    <d v="1899-12-30T16:56:23"/>
    <x v="0"/>
    <s v="RFCPI"/>
    <s v="7001183731"/>
    <s v="FBO"/>
    <d v="1899-12-30T00:40:09"/>
    <d v="1899-12-30T00:40:08"/>
    <d v="1899-12-30T00:00:01"/>
    <s v="Granel"/>
    <s v="E001"/>
    <x v="2"/>
    <d v="1899-12-30T00:40:09"/>
    <d v="1899-12-30T00:40:08"/>
    <n v="16"/>
    <x v="2"/>
    <x v="1"/>
    <x v="2"/>
    <n v="0"/>
    <n v="0"/>
    <s v="OK"/>
    <s v="Granel"/>
    <x v="1"/>
    <n v="0"/>
    <s v="F. NIEBLA"/>
    <s v="A"/>
    <d v="1899-12-30T00:00:01"/>
    <d v="1899-12-30T00:00:01"/>
    <s v="OK"/>
    <m/>
    <m/>
    <d v="1899-12-30T00:00:00"/>
    <d v="1899-12-30T00:40:09"/>
    <n v="3"/>
    <d v="1899-12-30T00:00:01"/>
    <n v="40.150000000008035"/>
    <n v="16"/>
    <s v="Si"/>
  </r>
  <r>
    <s v="CSNB"/>
    <s v="2025004053"/>
    <x v="0"/>
    <s v="ER5303BBT"/>
    <s v="E9842JGG"/>
    <d v="2025-02-25T00:00:00"/>
    <m/>
    <s v="837"/>
    <x v="47"/>
    <s v="PA"/>
    <s v="S6"/>
    <m/>
    <d v="2025-02-25T00:00:00"/>
    <d v="1899-12-30T16:43:01"/>
    <d v="2025-02-25T00:00:00"/>
    <d v="1899-12-30T16:43:01"/>
    <d v="2025-02-25T00:00:00"/>
    <d v="1899-12-30T17:17:32"/>
    <x v="0"/>
    <s v="RFCPI"/>
    <s v="7001183732"/>
    <s v="FBO"/>
    <d v="1899-12-30T00:34:31"/>
    <d v="1899-12-30T00:34:31"/>
    <d v="1899-12-30T00:00:00"/>
    <s v="Granel"/>
    <s v="E001"/>
    <x v="2"/>
    <d v="1899-12-30T00:34:31"/>
    <d v="1899-12-30T00:34:31"/>
    <n v="16"/>
    <x v="2"/>
    <x v="1"/>
    <x v="2"/>
    <n v="0"/>
    <n v="0"/>
    <s v="OK"/>
    <s v="Granel"/>
    <x v="1"/>
    <n v="0"/>
    <s v="F. NIEBLA"/>
    <s v="A"/>
    <d v="1899-12-30T00:00:00"/>
    <d v="1899-12-30T00:00:00"/>
    <s v="OK"/>
    <m/>
    <m/>
    <d v="1899-12-30T00:00:00"/>
    <d v="1899-12-30T00:34:31"/>
    <n v="3"/>
    <d v="1899-12-30T00:00:00"/>
    <n v="34.51666666667041"/>
    <n v="17"/>
    <s v="Si"/>
  </r>
  <r>
    <s v="CSNB"/>
    <s v="2025004057"/>
    <x v="0"/>
    <s v="ER2775BBR"/>
    <s v="E4544MKW"/>
    <d v="2025-02-25T00:00:00"/>
    <m/>
    <s v="837"/>
    <x v="47"/>
    <s v="PA"/>
    <s v="S6"/>
    <m/>
    <d v="2025-02-25T00:00:00"/>
    <d v="1899-12-30T17:08:28"/>
    <d v="2025-02-25T00:00:00"/>
    <d v="1899-12-30T17:08:29"/>
    <d v="2025-02-25T00:00:00"/>
    <d v="1899-12-30T17:35:23"/>
    <x v="0"/>
    <s v="RFCPI"/>
    <s v="7001183733"/>
    <s v="FBO"/>
    <d v="1899-12-30T00:26:55"/>
    <d v="1899-12-30T00:26:54"/>
    <d v="1899-12-30T00:00:01"/>
    <s v="Granel"/>
    <s v="E001"/>
    <x v="2"/>
    <d v="1899-12-30T00:26:55"/>
    <d v="1899-12-30T00:26:54"/>
    <n v="17"/>
    <x v="2"/>
    <x v="1"/>
    <x v="2"/>
    <n v="0"/>
    <n v="0"/>
    <s v="OK"/>
    <s v="Granel"/>
    <x v="1"/>
    <n v="0"/>
    <s v="F. NIEBLA"/>
    <s v="A"/>
    <d v="1899-12-30T00:00:01"/>
    <d v="1899-12-30T00:00:01"/>
    <s v="OK"/>
    <m/>
    <m/>
    <d v="1899-12-30T00:00:00"/>
    <d v="1899-12-30T00:26:55"/>
    <n v="3"/>
    <d v="1899-12-30T00:00:01"/>
    <n v="26.916666666667144"/>
    <n v="17"/>
    <s v="Si"/>
  </r>
  <r>
    <s v="CSNB"/>
    <s v="2025004060"/>
    <x v="0"/>
    <s v="ER8916BBY"/>
    <s v="E6758JLK"/>
    <d v="2025-02-25T00:00:00"/>
    <m/>
    <s v="3236"/>
    <x v="49"/>
    <s v="PA"/>
    <s v="S2"/>
    <m/>
    <d v="2025-02-25T00:00:00"/>
    <d v="1899-12-30T17:37:33"/>
    <d v="2025-02-25T00:00:00"/>
    <d v="1899-12-30T17:37:33"/>
    <d v="2025-02-25T00:00:00"/>
    <d v="1899-12-30T18:04:08"/>
    <x v="0"/>
    <s v="RFCPI"/>
    <s v="7001183735"/>
    <s v="FBO"/>
    <d v="1899-12-30T00:26:35"/>
    <d v="1899-12-30T00:26:35"/>
    <d v="1899-12-30T00:00:00"/>
    <s v="Granel"/>
    <s v="E001"/>
    <x v="2"/>
    <d v="1899-12-30T00:26:35"/>
    <d v="1899-12-30T00:26:35"/>
    <n v="17"/>
    <x v="2"/>
    <x v="1"/>
    <x v="2"/>
    <n v="0"/>
    <n v="0"/>
    <s v="OK"/>
    <s v="Granel"/>
    <x v="1"/>
    <n v="0"/>
    <s v="F. NIEBLA"/>
    <s v="A"/>
    <d v="1899-12-30T00:00:00"/>
    <d v="1899-12-30T00:00:00"/>
    <s v="OK"/>
    <m/>
    <m/>
    <d v="1899-12-30T00:00:00"/>
    <d v="1899-12-30T00:26:35"/>
    <n v="3"/>
    <d v="1899-12-30T00:00:00"/>
    <n v="26.583333333335943"/>
    <n v="18"/>
    <s v="Si"/>
  </r>
  <r>
    <s v="CSNB"/>
    <s v="2025004062"/>
    <x v="0"/>
    <s v="ER4642BBY"/>
    <s v="E9980KJB"/>
    <d v="2025-02-25T00:00:00"/>
    <m/>
    <s v="837"/>
    <x v="47"/>
    <s v="PA"/>
    <s v="S6"/>
    <m/>
    <d v="2025-02-25T00:00:00"/>
    <d v="1899-12-30T18:13:32"/>
    <d v="2025-02-25T00:00:00"/>
    <d v="1899-12-30T18:13:33"/>
    <d v="2025-02-25T00:00:00"/>
    <d v="1899-12-30T18:34:24"/>
    <x v="0"/>
    <s v="RFCPI"/>
    <s v="7001183738"/>
    <s v="FBO"/>
    <d v="1899-12-30T00:20:52"/>
    <d v="1899-12-30T00:20:51"/>
    <d v="1899-12-30T00:00:01"/>
    <s v="Granel"/>
    <s v="E001"/>
    <x v="2"/>
    <d v="1899-12-30T00:20:52"/>
    <d v="1899-12-30T00:20:51"/>
    <n v="18"/>
    <x v="2"/>
    <x v="1"/>
    <x v="2"/>
    <n v="0"/>
    <n v="0"/>
    <s v="OK"/>
    <s v="Granel"/>
    <x v="1"/>
    <n v="0"/>
    <s v="F. NIEBLA"/>
    <s v="A"/>
    <d v="1899-12-30T00:00:01"/>
    <d v="1899-12-30T00:00:01"/>
    <s v="OK"/>
    <m/>
    <m/>
    <d v="1899-12-30T00:00:00"/>
    <d v="1899-12-30T00:20:52"/>
    <n v="3"/>
    <d v="1899-12-30T00:00:01"/>
    <n v="20.866666666665559"/>
    <n v="18"/>
    <s v="Si"/>
  </r>
  <r>
    <s v="CSNB"/>
    <s v="2025004063"/>
    <x v="0"/>
    <s v="ER9645BBZ"/>
    <s v="E0945JZT"/>
    <d v="2025-02-25T00:00:00"/>
    <m/>
    <s v="1782"/>
    <x v="48"/>
    <s v="PA"/>
    <s v="S1"/>
    <m/>
    <d v="2025-02-25T00:00:00"/>
    <d v="1899-12-30T18:25:55"/>
    <d v="2025-02-25T00:00:00"/>
    <d v="1899-12-30T18:25:56"/>
    <d v="2025-02-25T00:00:00"/>
    <d v="1899-12-30T18:58:11"/>
    <x v="0"/>
    <s v="RFCPI"/>
    <s v="7001183739"/>
    <s v="FBO"/>
    <d v="1899-12-30T00:32:16"/>
    <d v="1899-12-30T00:32:15"/>
    <d v="1899-12-30T00:00:01"/>
    <s v="Granel"/>
    <s v="E001"/>
    <x v="2"/>
    <d v="1899-12-30T00:32:16"/>
    <d v="1899-12-30T00:32:15"/>
    <n v="18"/>
    <x v="2"/>
    <x v="1"/>
    <x v="2"/>
    <n v="0"/>
    <n v="0"/>
    <s v="OK"/>
    <s v="Granel"/>
    <x v="1"/>
    <n v="0"/>
    <s v="F. NIEBLA"/>
    <s v="A"/>
    <d v="1899-12-30T00:00:01"/>
    <d v="1899-12-30T00:00:01"/>
    <s v="OK"/>
    <m/>
    <m/>
    <d v="1899-12-30T00:00:00"/>
    <d v="1899-12-30T00:32:16"/>
    <n v="3"/>
    <d v="1899-12-30T00:00:01"/>
    <n v="32.266666666655986"/>
    <n v="18"/>
    <s v="Si"/>
  </r>
  <r>
    <s v="CSNB"/>
    <s v="2025004067"/>
    <x v="0"/>
    <s v="ER9375BBM"/>
    <s v="E7637JSC"/>
    <d v="2025-02-25T00:00:00"/>
    <m/>
    <s v="1782"/>
    <x v="48"/>
    <s v="PA"/>
    <s v="S1"/>
    <m/>
    <d v="2025-02-25T00:00:00"/>
    <d v="1899-12-30T19:03:35"/>
    <d v="2025-02-25T00:00:00"/>
    <d v="1899-12-30T19:03:37"/>
    <d v="2025-02-25T00:00:00"/>
    <d v="1899-12-30T19:35:04"/>
    <x v="0"/>
    <s v="RFCPI"/>
    <s v="7001183741"/>
    <s v="FBO"/>
    <d v="1899-12-30T00:31:29"/>
    <d v="1899-12-30T00:31:27"/>
    <d v="1899-12-30T00:00:02"/>
    <s v="Granel"/>
    <s v="E001"/>
    <x v="2"/>
    <d v="1899-12-30T00:31:29"/>
    <d v="1899-12-30T00:31:27"/>
    <n v="19"/>
    <x v="2"/>
    <x v="1"/>
    <x v="2"/>
    <n v="0"/>
    <n v="0"/>
    <s v="OK"/>
    <s v="Granel"/>
    <x v="1"/>
    <n v="0"/>
    <s v="F. NIEBLA"/>
    <s v="A"/>
    <d v="1899-12-30T00:00:02"/>
    <d v="1899-12-30T00:00:02"/>
    <s v="OK"/>
    <m/>
    <m/>
    <d v="1899-12-30T00:00:00"/>
    <d v="1899-12-30T00:31:29"/>
    <n v="3"/>
    <d v="1899-12-30T00:00:02"/>
    <n v="31.483333333339267"/>
    <n v="19"/>
    <s v="Si"/>
  </r>
  <r>
    <s v="CSNB"/>
    <s v="2025004064"/>
    <x v="0"/>
    <s v="ER1486BBS"/>
    <s v="E4179KVF"/>
    <d v="2025-02-25T00:00:00"/>
    <m/>
    <s v="1782"/>
    <x v="48"/>
    <s v="PA"/>
    <s v="S1"/>
    <m/>
    <d v="2025-02-25T00:00:00"/>
    <d v="1899-12-30T18:42:53"/>
    <d v="2025-02-25T00:00:00"/>
    <d v="1899-12-30T18:42:55"/>
    <d v="2025-02-25T00:00:00"/>
    <d v="1899-12-30T19:44:24"/>
    <x v="0"/>
    <s v="RFCPI"/>
    <s v="7001183742"/>
    <s v="FBO"/>
    <d v="1899-12-30T01:01:31"/>
    <d v="1899-12-30T01:01:29"/>
    <d v="1899-12-30T00:00:02"/>
    <s v="Granel"/>
    <s v="E001"/>
    <x v="2"/>
    <d v="1899-12-30T01:01:31"/>
    <d v="1899-12-30T01:01:29"/>
    <n v="18"/>
    <x v="2"/>
    <x v="1"/>
    <x v="2"/>
    <n v="0"/>
    <n v="0"/>
    <s v="OK"/>
    <s v="Granel"/>
    <x v="1"/>
    <n v="0"/>
    <s v="F. NIEBLA"/>
    <s v="B"/>
    <d v="1899-12-30T00:00:02"/>
    <d v="1899-12-30T00:00:02"/>
    <s v="OK"/>
    <m/>
    <m/>
    <d v="1899-12-30T00:00:00"/>
    <d v="1899-12-30T01:01:31"/>
    <n v="3"/>
    <d v="1899-12-30T00:00:02"/>
    <n v="61.516666666670474"/>
    <n v="19"/>
    <s v="No"/>
  </r>
  <r>
    <s v="CSNB"/>
    <s v="2025004069"/>
    <x v="0"/>
    <s v="ER6765BBT"/>
    <s v="E4948KGF"/>
    <d v="2025-02-25T00:00:00"/>
    <m/>
    <s v="837"/>
    <x v="47"/>
    <s v="PA"/>
    <s v="S6"/>
    <m/>
    <d v="2025-02-25T00:00:00"/>
    <d v="1899-12-30T19:26:35"/>
    <d v="2025-02-25T00:00:00"/>
    <d v="1899-12-30T19:26:37"/>
    <d v="2025-02-25T00:00:00"/>
    <d v="1899-12-30T19:55:01"/>
    <x v="0"/>
    <s v="RFCPI"/>
    <s v="7001183743"/>
    <s v="FBO"/>
    <d v="1899-12-30T00:28:26"/>
    <d v="1899-12-30T00:28:24"/>
    <d v="1899-12-30T00:00:02"/>
    <s v="Granel"/>
    <s v="E001"/>
    <x v="2"/>
    <d v="1899-12-30T00:28:26"/>
    <d v="1899-12-30T00:28:24"/>
    <n v="19"/>
    <x v="2"/>
    <x v="1"/>
    <x v="2"/>
    <n v="0"/>
    <n v="0"/>
    <s v="OK"/>
    <s v="Granel"/>
    <x v="1"/>
    <n v="0"/>
    <s v="F. NIEBLA"/>
    <s v="A"/>
    <d v="1899-12-30T00:00:02"/>
    <d v="1899-12-30T00:00:02"/>
    <s v="OK"/>
    <m/>
    <m/>
    <d v="1899-12-30T00:00:00"/>
    <d v="1899-12-30T00:28:26"/>
    <n v="3"/>
    <d v="1899-12-30T00:00:02"/>
    <n v="28.433333333347104"/>
    <n v="19"/>
    <s v="Si"/>
  </r>
  <r>
    <s v="CSNB"/>
    <s v="2025004070"/>
    <x v="0"/>
    <s v="ER3237BCD"/>
    <s v="E9402GGZ"/>
    <d v="2025-02-25T00:00:00"/>
    <m/>
    <s v="3236"/>
    <x v="49"/>
    <s v="PA"/>
    <s v="S2"/>
    <m/>
    <d v="2025-02-25T00:00:00"/>
    <d v="1899-12-30T19:31:12"/>
    <d v="2025-02-25T00:00:00"/>
    <d v="1899-12-30T19:31:13"/>
    <d v="2025-02-25T00:00:00"/>
    <d v="1899-12-30T19:57:02"/>
    <x v="0"/>
    <s v="RFCPI"/>
    <s v="7001183744"/>
    <s v="FBO"/>
    <d v="1899-12-30T00:25:50"/>
    <d v="1899-12-30T00:25:49"/>
    <d v="1899-12-30T00:00:01"/>
    <s v="Granel"/>
    <s v="E001"/>
    <x v="2"/>
    <d v="1899-12-30T00:25:50"/>
    <d v="1899-12-30T00:25:49"/>
    <n v="19"/>
    <x v="2"/>
    <x v="1"/>
    <x v="2"/>
    <n v="0"/>
    <n v="0"/>
    <s v="OK"/>
    <s v="Granel"/>
    <x v="1"/>
    <n v="0"/>
    <s v="F. NIEBLA"/>
    <s v="A"/>
    <d v="1899-12-30T00:00:01"/>
    <d v="1899-12-30T00:00:01"/>
    <s v="OK"/>
    <m/>
    <m/>
    <d v="1899-12-30T00:00:00"/>
    <d v="1899-12-30T00:25:50"/>
    <n v="3"/>
    <d v="1899-12-30T00:00:01"/>
    <n v="25.833333333340782"/>
    <n v="19"/>
    <s v="Si"/>
  </r>
  <r>
    <s v="CSNB"/>
    <s v="2025004071"/>
    <x v="0"/>
    <s v="ER1242BBS"/>
    <s v="E7586KJW"/>
    <d v="2025-02-25T00:00:00"/>
    <m/>
    <s v="1782"/>
    <x v="48"/>
    <s v="PA"/>
    <s v="S1"/>
    <m/>
    <d v="2025-02-25T00:00:00"/>
    <d v="1899-12-30T19:34:59"/>
    <d v="2025-02-25T00:00:00"/>
    <d v="1899-12-30T19:35:00"/>
    <d v="2025-02-25T00:00:00"/>
    <d v="1899-12-30T20:37:35"/>
    <x v="0"/>
    <s v="RFCPI"/>
    <s v="7001183746"/>
    <s v="FBO"/>
    <d v="1899-12-30T01:02:36"/>
    <d v="1899-12-30T01:02:35"/>
    <d v="1899-12-30T00:00:01"/>
    <s v="Granel"/>
    <s v="E001"/>
    <x v="2"/>
    <d v="1899-12-30T01:02:36"/>
    <d v="1899-12-30T01:02:35"/>
    <n v="19"/>
    <x v="2"/>
    <x v="1"/>
    <x v="2"/>
    <n v="0"/>
    <n v="0"/>
    <s v="OK"/>
    <s v="Granel"/>
    <x v="1"/>
    <n v="0"/>
    <s v="F. NIEBLA"/>
    <s v="B"/>
    <d v="1899-12-30T00:00:01"/>
    <d v="1899-12-30T00:00:01"/>
    <s v="OK"/>
    <m/>
    <m/>
    <d v="1899-12-30T00:00:00"/>
    <d v="1899-12-30T01:02:36"/>
    <n v="3"/>
    <d v="1899-12-30T00:00:01"/>
    <n v="62.599999999996832"/>
    <n v="20"/>
    <s v="No"/>
  </r>
  <r>
    <s v="CSNB"/>
    <s v="2025004072"/>
    <x v="0"/>
    <s v="E4531FVN"/>
    <s v="ER0328BBM"/>
    <d v="2025-02-25T00:00:00"/>
    <m/>
    <s v="1782"/>
    <x v="48"/>
    <s v="PA"/>
    <s v="S1"/>
    <m/>
    <d v="2025-02-25T00:00:00"/>
    <d v="1899-12-30T20:11:42"/>
    <d v="2025-02-25T00:00:00"/>
    <d v="1899-12-30T20:11:44"/>
    <d v="2025-02-25T00:00:00"/>
    <d v="1899-12-30T20:40:57"/>
    <x v="0"/>
    <s v="RFCPI"/>
    <s v="7001183747"/>
    <s v="EXW"/>
    <d v="1899-12-30T00:29:15"/>
    <d v="1899-12-30T00:29:13"/>
    <d v="1899-12-30T00:00:02"/>
    <s v="Granel"/>
    <s v="E001"/>
    <x v="1"/>
    <d v="1899-12-30T00:29:15"/>
    <d v="1899-12-30T00:29:13"/>
    <n v="20"/>
    <x v="2"/>
    <x v="1"/>
    <x v="2"/>
    <n v="0"/>
    <n v="0"/>
    <s v="OK"/>
    <s v="Granel"/>
    <x v="1"/>
    <n v="0"/>
    <s v="F. NIEBLA"/>
    <s v="A"/>
    <d v="1899-12-30T00:00:02"/>
    <d v="1899-12-30T00:00:02"/>
    <s v="OK"/>
    <m/>
    <m/>
    <d v="1899-12-30T00:00:00"/>
    <d v="1899-12-30T00:29:15"/>
    <n v="3"/>
    <d v="1899-12-30T00:00:02"/>
    <n v="29.250000000000096"/>
    <n v="20"/>
    <s v="Si"/>
  </r>
  <r>
    <s v="CSNB"/>
    <s v="2025004073"/>
    <x v="0"/>
    <s v="ER9926BCC"/>
    <s v="E3616JTZ"/>
    <d v="2025-02-26T00:00:00"/>
    <m/>
    <s v="1782"/>
    <x v="48"/>
    <s v="PA"/>
    <s v="S1"/>
    <m/>
    <d v="2025-02-26T00:00:00"/>
    <d v="1899-12-30T06:05:27"/>
    <d v="2025-02-26T00:00:00"/>
    <d v="1899-12-30T06:05:30"/>
    <d v="2025-02-26T00:00:00"/>
    <d v="1899-12-30T06:32:24"/>
    <x v="0"/>
    <s v="RFCPI"/>
    <s v="7001183748"/>
    <s v="FBO"/>
    <d v="1899-12-30T00:26:57"/>
    <d v="1899-12-30T00:26:54"/>
    <d v="1899-12-30T00:00:03"/>
    <s v="Granel"/>
    <s v="E001"/>
    <x v="2"/>
    <d v="1899-12-30T00:26:57"/>
    <d v="1899-12-30T00:26:54"/>
    <n v="6"/>
    <x v="3"/>
    <x v="1"/>
    <x v="2"/>
    <n v="0"/>
    <n v="0"/>
    <s v="OK"/>
    <s v="Granel"/>
    <x v="1"/>
    <n v="0"/>
    <s v="F. NIEBLA"/>
    <s v="A"/>
    <d v="1899-12-30T00:00:03"/>
    <d v="1899-12-30T00:00:03"/>
    <s v="OK"/>
    <m/>
    <m/>
    <d v="1899-12-30T00:00:00"/>
    <d v="1899-12-30T00:26:57"/>
    <n v="4"/>
    <d v="1899-12-30T00:00:03"/>
    <n v="26.950000000003254"/>
    <n v="6"/>
    <s v="Si"/>
  </r>
  <r>
    <s v="CSNB"/>
    <s v="2025004074"/>
    <x v="0"/>
    <s v="ER1551BBJ"/>
    <s v="E2015JDV"/>
    <d v="2025-02-26T00:00:00"/>
    <m/>
    <s v="837"/>
    <x v="47"/>
    <s v="PA"/>
    <s v="S6"/>
    <m/>
    <d v="2025-02-26T00:00:00"/>
    <d v="1899-12-30T06:08:19"/>
    <d v="2025-02-26T00:00:00"/>
    <d v="1899-12-30T06:11:05"/>
    <d v="2025-02-26T00:00:00"/>
    <d v="1899-12-30T06:36:03"/>
    <x v="267"/>
    <s v="JPEREZ"/>
    <s v="7001183749"/>
    <s v="FBO"/>
    <d v="1899-12-30T00:27:44"/>
    <d v="1899-12-30T00:24:58"/>
    <d v="1899-12-30T00:02:46"/>
    <s v="Granel"/>
    <s v="E001"/>
    <x v="2"/>
    <d v="1899-12-30T00:27:44"/>
    <d v="1899-12-30T00:24:58"/>
    <n v="6"/>
    <x v="3"/>
    <x v="1"/>
    <x v="2"/>
    <n v="0"/>
    <n v="0"/>
    <s v="OK"/>
    <s v="Granel"/>
    <x v="1"/>
    <n v="0"/>
    <s v="F. NIEBLA"/>
    <s v="A"/>
    <d v="1899-12-30T00:02:46"/>
    <d v="1899-12-30T00:02:46"/>
    <s v="OK"/>
    <m/>
    <m/>
    <d v="1899-12-30T00:00:00"/>
    <d v="1899-12-30T00:27:44"/>
    <n v="4"/>
    <d v="1899-12-30T00:02:46"/>
    <n v="27.733333333334365"/>
    <n v="6"/>
    <s v="Si"/>
  </r>
  <r>
    <s v="CSNB"/>
    <s v="2025004075"/>
    <x v="0"/>
    <s v="ER2114BBN"/>
    <s v="E6878LBJ"/>
    <d v="2025-02-26T00:00:00"/>
    <m/>
    <s v="837"/>
    <x v="47"/>
    <s v="PA"/>
    <s v="S6"/>
    <m/>
    <d v="2025-02-26T00:00:00"/>
    <d v="1899-12-30T06:14:51"/>
    <d v="2025-02-26T00:00:00"/>
    <d v="1899-12-30T06:14:53"/>
    <d v="2025-02-26T00:00:00"/>
    <d v="1899-12-30T06:50:31"/>
    <x v="0"/>
    <s v="RFCPI"/>
    <s v="7001183750"/>
    <s v="FBO"/>
    <d v="1899-12-30T00:35:40"/>
    <d v="1899-12-30T00:35:38"/>
    <d v="1899-12-30T00:00:02"/>
    <s v="Granel"/>
    <s v="E001"/>
    <x v="2"/>
    <d v="1899-12-30T00:35:40"/>
    <d v="1899-12-30T00:35:38"/>
    <n v="6"/>
    <x v="3"/>
    <x v="1"/>
    <x v="2"/>
    <n v="0"/>
    <n v="0"/>
    <s v="OK"/>
    <s v="Granel"/>
    <x v="1"/>
    <n v="0"/>
    <s v="F. NIEBLA"/>
    <s v="A"/>
    <d v="1899-12-30T00:00:02"/>
    <d v="1899-12-30T00:00:02"/>
    <s v="OK"/>
    <m/>
    <m/>
    <d v="1899-12-30T00:00:00"/>
    <d v="1899-12-30T00:35:40"/>
    <n v="4"/>
    <d v="1899-12-30T00:00:02"/>
    <n v="35.666666666668831"/>
    <n v="6"/>
    <s v="Si"/>
  </r>
  <r>
    <s v="CSNB"/>
    <s v="2025004076"/>
    <x v="0"/>
    <s v="ER6360BBH"/>
    <s v="E5728KFK"/>
    <d v="2025-02-26T00:00:00"/>
    <m/>
    <s v="1782"/>
    <x v="48"/>
    <s v="PA"/>
    <s v="S1"/>
    <m/>
    <d v="2025-02-26T00:00:00"/>
    <d v="1899-12-30T06:33:32"/>
    <d v="2025-02-26T00:00:00"/>
    <d v="1899-12-30T18:04:59"/>
    <d v="2025-02-26T00:00:00"/>
    <d v="1899-12-30T07:05:12"/>
    <x v="261"/>
    <s v="RFCPI"/>
    <s v="7001183751"/>
    <s v="FBO"/>
    <d v="1899-12-30T22:31:14"/>
    <d v="1899-12-30T10:59:47"/>
    <d v="1899-12-30T11:31:27"/>
    <s v="Granel"/>
    <s v="E001"/>
    <x v="2"/>
    <d v="1899-12-30T00:31:40"/>
    <n v="-0.45818287037036992"/>
    <n v="6"/>
    <x v="3"/>
    <x v="1"/>
    <x v="2"/>
    <n v="0"/>
    <n v="0"/>
    <s v="OK"/>
    <s v="Granel"/>
    <x v="1"/>
    <n v="0"/>
    <s v="F. NIEBLA"/>
    <s v="A"/>
    <d v="1899-12-30T11:31:27"/>
    <d v="1899-12-30T10:33:27"/>
    <s v="KO"/>
    <m/>
    <m/>
    <d v="1899-12-30T00:00:00"/>
    <d v="1899-12-30T00:31:40"/>
    <n v="4"/>
    <d v="1899-12-30T11:31:27"/>
    <n v="31.666666666665648"/>
    <n v="7"/>
    <s v="Si"/>
  </r>
  <r>
    <s v="CSNB"/>
    <s v="2025004077"/>
    <x v="0"/>
    <s v="ER7683BCC"/>
    <s v="E1154JWB"/>
    <d v="2025-02-26T00:00:00"/>
    <m/>
    <s v="837"/>
    <x v="47"/>
    <s v="PA"/>
    <s v="S6"/>
    <m/>
    <d v="2025-02-26T00:00:00"/>
    <d v="1899-12-30T06:47:40"/>
    <d v="2025-02-26T00:00:00"/>
    <d v="1899-12-30T06:47:42"/>
    <d v="2025-02-26T00:00:00"/>
    <d v="1899-12-30T07:25:57"/>
    <x v="0"/>
    <s v="RFCPI"/>
    <s v="7001183752"/>
    <s v="FBO"/>
    <d v="1899-12-30T00:38:17"/>
    <d v="1899-12-30T00:38:15"/>
    <d v="1899-12-30T00:00:02"/>
    <s v="Granel"/>
    <s v="E001"/>
    <x v="2"/>
    <d v="1899-12-30T00:38:17"/>
    <d v="1899-12-30T00:38:15"/>
    <n v="6"/>
    <x v="3"/>
    <x v="1"/>
    <x v="2"/>
    <n v="0"/>
    <n v="0"/>
    <s v="OK"/>
    <s v="Granel"/>
    <x v="1"/>
    <n v="0"/>
    <s v="F. NIEBLA"/>
    <s v="A"/>
    <d v="1899-12-30T00:00:02"/>
    <d v="1899-12-30T00:00:02"/>
    <s v="OK"/>
    <m/>
    <m/>
    <d v="1899-12-30T00:00:00"/>
    <d v="1899-12-30T00:38:17"/>
    <n v="4"/>
    <d v="1899-12-30T00:00:02"/>
    <n v="38.28333333333601"/>
    <n v="7"/>
    <s v="Si"/>
  </r>
  <r>
    <s v="CSNB"/>
    <s v="2025004078"/>
    <x v="0"/>
    <s v="ER9517BBK"/>
    <s v="E4745DXW"/>
    <d v="2025-02-26T00:00:00"/>
    <m/>
    <s v="1782"/>
    <x v="48"/>
    <s v="PA"/>
    <s v="S1"/>
    <m/>
    <d v="2025-02-26T00:00:00"/>
    <d v="1899-12-30T06:53:11"/>
    <d v="2025-02-26T00:00:00"/>
    <d v="1899-12-30T06:53:14"/>
    <d v="2025-02-26T00:00:00"/>
    <d v="1899-12-30T07:32:23"/>
    <x v="0"/>
    <s v="RFCPI"/>
    <s v="7001183753"/>
    <s v="FBO"/>
    <d v="1899-12-30T00:39:12"/>
    <d v="1899-12-30T00:39:09"/>
    <d v="1899-12-30T00:00:03"/>
    <s v="Granel"/>
    <s v="E001"/>
    <x v="2"/>
    <d v="1899-12-30T00:39:12"/>
    <d v="1899-12-30T00:39:09"/>
    <n v="6"/>
    <x v="3"/>
    <x v="1"/>
    <x v="2"/>
    <n v="0"/>
    <n v="0"/>
    <s v="OK"/>
    <s v="Granel"/>
    <x v="1"/>
    <n v="0"/>
    <s v="F. NIEBLA"/>
    <s v="A"/>
    <d v="1899-12-30T00:00:03"/>
    <d v="1899-12-30T00:00:03"/>
    <s v="OK"/>
    <m/>
    <m/>
    <d v="1899-12-30T00:00:00"/>
    <d v="1899-12-30T00:39:12"/>
    <n v="4"/>
    <d v="1899-12-30T00:00:03"/>
    <n v="39.199999999996777"/>
    <n v="7"/>
    <s v="Si"/>
  </r>
  <r>
    <s v="CSNB"/>
    <s v="2025004080"/>
    <x v="0"/>
    <s v="ER4666BBY"/>
    <s v="E3201JTT"/>
    <d v="2025-02-26T00:00:00"/>
    <m/>
    <s v="837"/>
    <x v="47"/>
    <s v="PA"/>
    <s v="S6"/>
    <m/>
    <d v="2025-02-26T00:00:00"/>
    <d v="1899-12-30T07:02:46"/>
    <d v="2025-02-26T00:00:00"/>
    <d v="1899-12-30T07:02:48"/>
    <d v="2025-02-26T00:00:00"/>
    <d v="1899-12-30T07:38:06"/>
    <x v="0"/>
    <s v="RFCPI"/>
    <s v="7001183754"/>
    <s v="FBO"/>
    <d v="1899-12-30T00:35:20"/>
    <d v="1899-12-30T00:35:18"/>
    <d v="1899-12-30T00:00:02"/>
    <s v="Granel"/>
    <s v="E001"/>
    <x v="2"/>
    <d v="1899-12-30T00:35:20"/>
    <d v="1899-12-30T00:35:18"/>
    <n v="7"/>
    <x v="3"/>
    <x v="1"/>
    <x v="2"/>
    <n v="0"/>
    <n v="0"/>
    <s v="OK"/>
    <s v="Granel"/>
    <x v="1"/>
    <n v="0"/>
    <s v="F. NIEBLA"/>
    <s v="A"/>
    <d v="1899-12-30T00:00:02"/>
    <d v="1899-12-30T00:00:02"/>
    <s v="OK"/>
    <m/>
    <m/>
    <d v="1899-12-30T00:00:00"/>
    <d v="1899-12-30T00:35:20"/>
    <n v="4"/>
    <d v="1899-12-30T00:00:02"/>
    <n v="35.333333333337549"/>
    <n v="7"/>
    <s v="Si"/>
  </r>
  <r>
    <s v="CSNB"/>
    <s v="2025004079"/>
    <x v="0"/>
    <s v="ER8715BBN"/>
    <s v="E8935JMP"/>
    <d v="2025-02-26T00:00:00"/>
    <m/>
    <s v="3312"/>
    <x v="51"/>
    <s v="PA"/>
    <s v="PA"/>
    <m/>
    <d v="2025-02-26T00:00:00"/>
    <d v="1899-12-30T06:56:44"/>
    <d v="2025-02-26T00:00:00"/>
    <d v="1899-12-30T06:56:46"/>
    <d v="2025-02-26T00:00:00"/>
    <d v="1899-12-30T07:50:32"/>
    <x v="0"/>
    <s v="RFCPI"/>
    <s v="7001183755"/>
    <s v="FBO"/>
    <d v="1899-12-30T00:53:48"/>
    <d v="1899-12-30T00:53:46"/>
    <d v="1899-12-30T00:00:02"/>
    <s v="Ensacado"/>
    <s v="E002"/>
    <x v="2"/>
    <d v="1899-12-30T00:53:48"/>
    <d v="1899-12-30T00:53:46"/>
    <n v="6"/>
    <x v="3"/>
    <x v="1"/>
    <x v="1"/>
    <n v="0"/>
    <n v="0"/>
    <s v="OK"/>
    <s v="Ensacado"/>
    <x v="1"/>
    <n v="0"/>
    <s v="F. NIEBLA"/>
    <s v="B"/>
    <d v="1899-12-30T00:00:02"/>
    <d v="1899-12-30T00:00:02"/>
    <s v="OK"/>
    <m/>
    <m/>
    <d v="1899-12-30T00:00:00"/>
    <d v="1899-12-30T00:53:48"/>
    <n v="4"/>
    <d v="1899-12-30T00:00:02"/>
    <n v="53.799999999998413"/>
    <n v="7"/>
    <s v="No"/>
  </r>
  <r>
    <s v="CSNB"/>
    <s v="2025004081"/>
    <x v="0"/>
    <s v="ER5689BBD"/>
    <s v="E5397JZM"/>
    <d v="2025-02-26T00:00:00"/>
    <m/>
    <s v="837"/>
    <x v="47"/>
    <s v="PA"/>
    <s v="S3"/>
    <m/>
    <d v="2025-02-26T00:00:00"/>
    <d v="1899-12-30T07:22:20"/>
    <d v="2025-02-26T00:00:00"/>
    <d v="1899-12-30T07:22:22"/>
    <d v="2025-02-26T00:00:00"/>
    <d v="1899-12-30T07:57:26"/>
    <x v="0"/>
    <s v="RFCPI"/>
    <s v="7001183756"/>
    <s v="FBO"/>
    <d v="1899-12-30T00:35:06"/>
    <d v="1899-12-30T00:35:04"/>
    <d v="1899-12-30T00:00:02"/>
    <s v="Granel"/>
    <s v="E001"/>
    <x v="2"/>
    <d v="1899-12-30T00:35:06"/>
    <d v="1899-12-30T00:35:04"/>
    <n v="7"/>
    <x v="3"/>
    <x v="1"/>
    <x v="2"/>
    <n v="0"/>
    <n v="0"/>
    <s v="OK"/>
    <s v="Granel"/>
    <x v="1"/>
    <n v="0"/>
    <s v="F. NIEBLA"/>
    <s v="A"/>
    <d v="1899-12-30T00:00:02"/>
    <d v="1899-12-30T00:00:02"/>
    <s v="OK"/>
    <m/>
    <m/>
    <d v="1899-12-30T00:00:00"/>
    <d v="1899-12-30T00:35:06"/>
    <n v="4"/>
    <d v="1899-12-30T00:00:02"/>
    <n v="35.099999999999973"/>
    <n v="7"/>
    <s v="Si"/>
  </r>
  <r>
    <s v="CSNB"/>
    <s v="2025004082"/>
    <x v="0"/>
    <s v="ER1917BBX"/>
    <s v="E9349KRP"/>
    <d v="2025-02-26T00:00:00"/>
    <m/>
    <s v="837"/>
    <x v="47"/>
    <s v="PA"/>
    <s v="S6"/>
    <m/>
    <d v="2025-02-26T00:00:00"/>
    <d v="1899-12-30T07:38:35"/>
    <d v="2025-02-26T00:00:00"/>
    <d v="1899-12-30T07:40:43"/>
    <d v="2025-02-26T00:00:00"/>
    <d v="1899-12-30T08:06:13"/>
    <x v="0"/>
    <s v="RFCPI"/>
    <s v="7001183757"/>
    <s v="EXW"/>
    <d v="1899-12-30T00:27:38"/>
    <d v="1899-12-30T00:25:30"/>
    <d v="1899-12-30T00:02:08"/>
    <s v="Granel"/>
    <s v="E001"/>
    <x v="1"/>
    <d v="1899-12-30T00:27:38"/>
    <d v="1899-12-30T00:25:30"/>
    <n v="7"/>
    <x v="3"/>
    <x v="1"/>
    <x v="2"/>
    <n v="0"/>
    <n v="0"/>
    <s v="OK"/>
    <s v="Granel"/>
    <x v="1"/>
    <n v="0"/>
    <s v="F. NIEBLA"/>
    <s v="A"/>
    <d v="1899-12-30T00:02:08"/>
    <d v="1899-12-30T00:02:08"/>
    <s v="OK"/>
    <m/>
    <m/>
    <d v="1899-12-30T00:00:00"/>
    <d v="1899-12-30T00:27:38"/>
    <n v="4"/>
    <d v="1899-12-30T00:02:08"/>
    <n v="27.633333333326355"/>
    <n v="8"/>
    <s v="Si"/>
  </r>
  <r>
    <s v="CSNB"/>
    <s v="2025004085"/>
    <x v="0"/>
    <s v="ER9645BBZ"/>
    <s v="E0945JZT"/>
    <d v="2025-02-26T00:00:00"/>
    <m/>
    <s v="1782"/>
    <x v="48"/>
    <s v="PA"/>
    <s v="S1"/>
    <m/>
    <d v="2025-02-26T00:00:00"/>
    <d v="1899-12-30T08:26:40"/>
    <d v="2025-02-26T00:00:00"/>
    <d v="1899-12-30T08:26:40"/>
    <d v="2025-02-26T00:00:00"/>
    <d v="1899-12-30T09:03:23"/>
    <x v="0"/>
    <s v="RFCPI"/>
    <s v="7001183758"/>
    <s v="FBO"/>
    <d v="1899-12-30T00:36:43"/>
    <d v="1899-12-30T00:36:43"/>
    <d v="1899-12-30T00:00:00"/>
    <s v="Granel"/>
    <s v="E001"/>
    <x v="2"/>
    <d v="1899-12-30T00:36:43"/>
    <d v="1899-12-30T00:36:43"/>
    <n v="8"/>
    <x v="3"/>
    <x v="1"/>
    <x v="2"/>
    <n v="0"/>
    <n v="0"/>
    <s v="OK"/>
    <s v="Granel"/>
    <x v="1"/>
    <n v="0"/>
    <s v="F. NIEBLA"/>
    <s v="A"/>
    <d v="1899-12-30T00:00:00"/>
    <d v="1899-12-30T00:00:00"/>
    <s v="OK"/>
    <m/>
    <m/>
    <d v="1899-12-30T00:00:00"/>
    <d v="1899-12-30T00:36:43"/>
    <n v="4"/>
    <d v="1899-12-30T00:00:00"/>
    <n v="36.716666666673632"/>
    <n v="9"/>
    <s v="Si"/>
  </r>
  <r>
    <s v="CSNB"/>
    <s v="2025004090"/>
    <x v="0"/>
    <s v="ER8418BBZ"/>
    <s v="E5825KKS"/>
    <d v="2025-02-26T00:00:00"/>
    <m/>
    <s v="837"/>
    <x v="47"/>
    <s v="PA"/>
    <s v="S6"/>
    <m/>
    <d v="2025-02-26T00:00:00"/>
    <d v="1899-12-30T09:03:58"/>
    <d v="2025-02-26T00:00:00"/>
    <d v="1899-12-30T09:04:00"/>
    <d v="2025-02-26T00:00:00"/>
    <d v="1899-12-30T09:27:08"/>
    <x v="0"/>
    <s v="RFCPI"/>
    <s v="7001183759"/>
    <s v="FBO"/>
    <d v="1899-12-30T00:23:10"/>
    <d v="1899-12-30T00:23:08"/>
    <d v="1899-12-30T00:00:02"/>
    <s v="Granel"/>
    <s v="E001"/>
    <x v="2"/>
    <d v="1899-12-30T00:23:10"/>
    <d v="1899-12-30T00:23:08"/>
    <n v="9"/>
    <x v="3"/>
    <x v="1"/>
    <x v="2"/>
    <n v="0"/>
    <n v="0"/>
    <s v="OK"/>
    <s v="Granel"/>
    <x v="1"/>
    <n v="0"/>
    <s v="F. NIEBLA"/>
    <s v="A"/>
    <d v="1899-12-30T00:00:02"/>
    <d v="1899-12-30T00:00:02"/>
    <s v="OK"/>
    <m/>
    <m/>
    <d v="1899-12-30T00:00:00"/>
    <d v="1899-12-30T00:23:10"/>
    <n v="4"/>
    <d v="1899-12-30T00:00:02"/>
    <n v="23.166666666662401"/>
    <n v="9"/>
    <s v="Si"/>
  </r>
  <r>
    <s v="CSNB"/>
    <s v="2025004096"/>
    <x v="0"/>
    <s v="ER7913BBH"/>
    <s v="E0897HWR"/>
    <d v="2025-02-26T00:00:00"/>
    <m/>
    <s v="1782"/>
    <x v="48"/>
    <s v="PA"/>
    <s v="S1"/>
    <m/>
    <d v="2025-02-26T00:00:00"/>
    <d v="1899-12-30T09:14:32"/>
    <d v="2025-02-26T00:00:00"/>
    <d v="1899-12-30T09:14:34"/>
    <d v="2025-02-26T00:00:00"/>
    <d v="1899-12-30T09:54:58"/>
    <x v="0"/>
    <s v="RFCPI"/>
    <s v="7001183760"/>
    <s v="FBO"/>
    <d v="1899-12-30T00:40:26"/>
    <d v="1899-12-30T00:40:24"/>
    <d v="1899-12-30T00:00:02"/>
    <s v="Granel"/>
    <s v="E001"/>
    <x v="2"/>
    <d v="1899-12-30T00:40:26"/>
    <d v="1899-12-30T00:40:24"/>
    <n v="9"/>
    <x v="3"/>
    <x v="1"/>
    <x v="2"/>
    <n v="0"/>
    <n v="0"/>
    <s v="OK"/>
    <s v="Granel"/>
    <x v="1"/>
    <n v="0"/>
    <s v="F. NIEBLA"/>
    <s v="A"/>
    <d v="1899-12-30T00:00:02"/>
    <d v="1899-12-30T00:00:02"/>
    <s v="OK"/>
    <m/>
    <m/>
    <d v="1899-12-30T00:00:00"/>
    <d v="1899-12-30T00:40:26"/>
    <n v="4"/>
    <d v="1899-12-30T00:00:02"/>
    <n v="40.433333333342425"/>
    <n v="9"/>
    <s v="Si"/>
  </r>
  <r>
    <s v="CSNB"/>
    <s v="2025004099"/>
    <x v="0"/>
    <s v="ER1486BBS"/>
    <s v="E4179KVF"/>
    <d v="2025-02-26T00:00:00"/>
    <m/>
    <s v="837"/>
    <x v="47"/>
    <s v="PA"/>
    <s v="S6"/>
    <m/>
    <d v="2025-02-26T00:00:00"/>
    <d v="1899-12-30T09:39:35"/>
    <d v="2025-02-26T00:00:00"/>
    <d v="1899-12-30T09:39:36"/>
    <d v="2025-02-26T00:00:00"/>
    <d v="1899-12-30T10:09:02"/>
    <x v="0"/>
    <s v="RFCPI"/>
    <s v="7001183761"/>
    <s v="FBO"/>
    <d v="1899-12-30T00:29:27"/>
    <d v="1899-12-30T00:29:26"/>
    <d v="1899-12-30T00:00:01"/>
    <s v="Granel"/>
    <s v="E001"/>
    <x v="2"/>
    <d v="1899-12-30T00:29:27"/>
    <d v="1899-12-30T00:29:26"/>
    <n v="9"/>
    <x v="3"/>
    <x v="1"/>
    <x v="2"/>
    <n v="0"/>
    <n v="0"/>
    <s v="OK"/>
    <s v="Granel"/>
    <x v="1"/>
    <n v="0"/>
    <s v="F. NIEBLA"/>
    <s v="A"/>
    <d v="1899-12-30T00:00:01"/>
    <d v="1899-12-30T00:00:01"/>
    <s v="OK"/>
    <m/>
    <m/>
    <d v="1899-12-30T00:00:00"/>
    <d v="1899-12-30T00:29:27"/>
    <n v="4"/>
    <d v="1899-12-30T00:00:01"/>
    <n v="29.449999999987256"/>
    <n v="10"/>
    <s v="Si"/>
  </r>
  <r>
    <s v="CSNB"/>
    <s v="2025004098"/>
    <x v="0"/>
    <s v="E6878LBJ"/>
    <s v="ER2114BBN"/>
    <d v="2025-02-26T00:00:00"/>
    <m/>
    <s v="1782"/>
    <x v="48"/>
    <s v="PA"/>
    <s v="S1"/>
    <m/>
    <d v="2025-02-26T00:00:00"/>
    <d v="1899-12-30T09:27:49"/>
    <d v="2025-02-26T00:00:00"/>
    <d v="1899-12-30T09:27:51"/>
    <d v="2025-02-26T00:00:00"/>
    <d v="1899-12-30T10:12:32"/>
    <x v="0"/>
    <s v="RFCPI"/>
    <s v="7001183762"/>
    <s v="EXW"/>
    <d v="1899-12-30T00:44:43"/>
    <d v="1899-12-30T00:44:41"/>
    <d v="1899-12-30T00:00:02"/>
    <s v="Granel"/>
    <s v="E001"/>
    <x v="1"/>
    <d v="1899-12-30T00:44:43"/>
    <d v="1899-12-30T00:44:41"/>
    <n v="9"/>
    <x v="3"/>
    <x v="1"/>
    <x v="2"/>
    <n v="0"/>
    <n v="0"/>
    <s v="OK"/>
    <s v="Granel"/>
    <x v="1"/>
    <n v="0"/>
    <s v="F. NIEBLA"/>
    <s v="A"/>
    <d v="1899-12-30T00:00:02"/>
    <d v="1899-12-30T00:00:02"/>
    <s v="OK"/>
    <m/>
    <m/>
    <d v="1899-12-30T00:00:00"/>
    <d v="1899-12-30T00:44:43"/>
    <n v="4"/>
    <d v="1899-12-30T00:00:02"/>
    <n v="44.71666666666561"/>
    <n v="10"/>
    <s v="Si"/>
  </r>
  <r>
    <s v="CSNB"/>
    <s v="2025004100"/>
    <x v="0"/>
    <s v="ER5689BBD"/>
    <s v="E5397JZM"/>
    <d v="2025-02-26T00:00:00"/>
    <m/>
    <s v="837"/>
    <x v="47"/>
    <s v="PA"/>
    <s v="S6"/>
    <m/>
    <d v="2025-02-26T00:00:00"/>
    <d v="1899-12-30T09:40:38"/>
    <d v="2025-02-26T00:00:00"/>
    <d v="1899-12-30T09:40:40"/>
    <d v="2025-02-26T00:00:00"/>
    <d v="1899-12-30T10:33:27"/>
    <x v="0"/>
    <s v="RFCPI"/>
    <s v="7001183763"/>
    <s v="FBO"/>
    <d v="1899-12-30T00:52:49"/>
    <d v="1899-12-30T00:52:47"/>
    <d v="1899-12-30T00:00:02"/>
    <s v="Granel"/>
    <s v="E001"/>
    <x v="2"/>
    <d v="1899-12-30T00:52:49"/>
    <d v="1899-12-30T00:52:47"/>
    <n v="9"/>
    <x v="3"/>
    <x v="1"/>
    <x v="2"/>
    <n v="0"/>
    <n v="0"/>
    <s v="OK"/>
    <s v="Granel"/>
    <x v="1"/>
    <n v="0"/>
    <s v="F. NIEBLA"/>
    <s v="B"/>
    <d v="1899-12-30T00:00:02"/>
    <d v="1899-12-30T00:00:02"/>
    <s v="OK"/>
    <m/>
    <m/>
    <d v="1899-12-30T00:00:00"/>
    <d v="1899-12-30T00:52:49"/>
    <n v="4"/>
    <d v="1899-12-30T00:00:02"/>
    <n v="52.816666666665597"/>
    <n v="10"/>
    <s v="No"/>
  </r>
  <r>
    <s v="CSNB"/>
    <s v="2025004104"/>
    <x v="0"/>
    <s v="ER4666BBY"/>
    <s v="E3201JTT"/>
    <d v="2025-02-26T00:00:00"/>
    <m/>
    <s v="1782"/>
    <x v="48"/>
    <s v="PA"/>
    <s v="S1"/>
    <m/>
    <d v="2025-02-26T00:00:00"/>
    <d v="1899-12-30T10:11:14"/>
    <d v="2025-02-26T00:00:00"/>
    <d v="1899-12-30T10:11:14"/>
    <d v="2025-02-26T00:00:00"/>
    <d v="1899-12-30T10:48:12"/>
    <x v="0"/>
    <s v="RFCPI"/>
    <s v="7001183764"/>
    <s v="FBO"/>
    <d v="1899-12-30T00:36:58"/>
    <d v="1899-12-30T00:36:58"/>
    <d v="1899-12-30T00:00:00"/>
    <s v="Granel"/>
    <s v="E001"/>
    <x v="2"/>
    <d v="1899-12-30T00:36:58"/>
    <d v="1899-12-30T00:36:58"/>
    <n v="10"/>
    <x v="3"/>
    <x v="1"/>
    <x v="2"/>
    <n v="0"/>
    <n v="0"/>
    <s v="OK"/>
    <s v="Granel"/>
    <x v="1"/>
    <n v="0"/>
    <s v="F. NIEBLA"/>
    <s v="A"/>
    <d v="1899-12-30T00:00:00"/>
    <d v="1899-12-30T00:00:00"/>
    <s v="OK"/>
    <m/>
    <m/>
    <d v="1899-12-30T00:00:00"/>
    <d v="1899-12-30T00:36:58"/>
    <n v="4"/>
    <d v="1899-12-30T00:00:00"/>
    <n v="36.966666666671991"/>
    <n v="10"/>
    <s v="Si"/>
  </r>
  <r>
    <s v="CSNB"/>
    <s v="2025004108"/>
    <x v="0"/>
    <s v="ER3237BCD"/>
    <s v="E9402GGZ"/>
    <d v="2025-02-26T00:00:00"/>
    <m/>
    <s v="837"/>
    <x v="47"/>
    <s v="PA"/>
    <s v="S6"/>
    <m/>
    <d v="2025-02-26T00:00:00"/>
    <d v="1899-12-30T10:32:19"/>
    <d v="2025-02-26T00:00:00"/>
    <d v="1899-12-30T10:32:21"/>
    <d v="2025-02-26T00:00:00"/>
    <d v="1899-12-30T10:57:30"/>
    <x v="0"/>
    <s v="RFCPI"/>
    <s v="7001183765"/>
    <s v="FBO"/>
    <d v="1899-12-30T00:25:11"/>
    <d v="1899-12-30T00:25:09"/>
    <d v="1899-12-30T00:00:02"/>
    <s v="Granel"/>
    <s v="E001"/>
    <x v="2"/>
    <d v="1899-12-30T00:25:11"/>
    <d v="1899-12-30T00:25:09"/>
    <n v="10"/>
    <x v="3"/>
    <x v="1"/>
    <x v="2"/>
    <n v="0"/>
    <n v="0"/>
    <s v="OK"/>
    <s v="Granel"/>
    <x v="1"/>
    <n v="0"/>
    <s v="F. NIEBLA"/>
    <s v="A"/>
    <d v="1899-12-30T00:00:02"/>
    <d v="1899-12-30T00:00:02"/>
    <s v="OK"/>
    <m/>
    <m/>
    <d v="1899-12-30T00:00:00"/>
    <d v="1899-12-30T00:25:11"/>
    <n v="4"/>
    <d v="1899-12-30T00:00:02"/>
    <n v="25.183333333324772"/>
    <n v="10"/>
    <s v="Si"/>
  </r>
  <r>
    <s v="CSNB"/>
    <s v="2025004105"/>
    <x v="0"/>
    <s v="ER1242BBS"/>
    <s v="E7586KJW"/>
    <d v="2025-02-26T00:00:00"/>
    <m/>
    <s v="1782"/>
    <x v="48"/>
    <s v="PA"/>
    <s v="S1"/>
    <m/>
    <d v="2025-02-26T00:00:00"/>
    <d v="1899-12-30T10:12:15"/>
    <d v="2025-02-26T00:00:00"/>
    <d v="1899-12-30T10:12:16"/>
    <d v="2025-02-26T00:00:00"/>
    <d v="1899-12-30T11:04:12"/>
    <x v="0"/>
    <s v="RFCPI"/>
    <s v="7001183766"/>
    <s v="FBO"/>
    <d v="1899-12-30T00:51:57"/>
    <d v="1899-12-30T00:51:56"/>
    <d v="1899-12-30T00:00:01"/>
    <s v="Granel"/>
    <s v="E001"/>
    <x v="2"/>
    <d v="1899-12-30T00:51:57"/>
    <d v="1899-12-30T00:51:56"/>
    <n v="10"/>
    <x v="3"/>
    <x v="1"/>
    <x v="2"/>
    <n v="0"/>
    <n v="0"/>
    <s v="OK"/>
    <s v="Granel"/>
    <x v="1"/>
    <n v="0"/>
    <s v="F. NIEBLA"/>
    <s v="B"/>
    <d v="1899-12-30T00:00:01"/>
    <d v="1899-12-30T00:00:01"/>
    <s v="OK"/>
    <m/>
    <m/>
    <d v="1899-12-30T00:00:00"/>
    <d v="1899-12-30T00:51:57"/>
    <n v="4"/>
    <d v="1899-12-30T00:00:01"/>
    <n v="51.950000000001566"/>
    <n v="11"/>
    <s v="No"/>
  </r>
  <r>
    <s v="CSNB"/>
    <s v="2025004106"/>
    <x v="0"/>
    <s v="ER7694BBV"/>
    <s v="E3960KHT"/>
    <d v="2025-02-26T00:00:00"/>
    <m/>
    <s v="1782"/>
    <x v="48"/>
    <s v="PA"/>
    <s v="S1"/>
    <m/>
    <d v="2025-02-26T00:00:00"/>
    <d v="1899-12-30T10:15:01"/>
    <d v="2025-02-26T00:00:00"/>
    <d v="1899-12-30T10:15:02"/>
    <d v="2025-02-26T00:00:00"/>
    <d v="1899-12-30T11:08:57"/>
    <x v="0"/>
    <s v="RFCPI"/>
    <s v="7001183767"/>
    <s v="FBO"/>
    <d v="1899-12-30T00:53:56"/>
    <d v="1899-12-30T00:53:55"/>
    <d v="1899-12-30T00:00:01"/>
    <s v="Granel"/>
    <s v="E001"/>
    <x v="2"/>
    <d v="1899-12-30T00:53:56"/>
    <d v="1899-12-30T00:53:55"/>
    <n v="10"/>
    <x v="3"/>
    <x v="1"/>
    <x v="2"/>
    <n v="0"/>
    <n v="0"/>
    <s v="OK"/>
    <s v="Granel"/>
    <x v="1"/>
    <n v="0"/>
    <s v="F. NIEBLA"/>
    <s v="B"/>
    <d v="1899-12-30T00:00:01"/>
    <d v="1899-12-30T00:00:01"/>
    <s v="OK"/>
    <m/>
    <m/>
    <d v="1899-12-30T00:00:00"/>
    <d v="1899-12-30T00:53:56"/>
    <n v="4"/>
    <d v="1899-12-30T00:00:01"/>
    <n v="53.933333333327987"/>
    <n v="11"/>
    <s v="No"/>
  </r>
  <r>
    <s v="CSNB"/>
    <s v="2025004110"/>
    <x v="0"/>
    <s v="ER1551BBJ"/>
    <s v="E2015JDV"/>
    <d v="2025-02-26T00:00:00"/>
    <m/>
    <s v="837"/>
    <x v="47"/>
    <s v="PA"/>
    <s v="S6"/>
    <m/>
    <d v="2025-02-26T00:00:00"/>
    <d v="1899-12-30T10:34:32"/>
    <d v="2025-02-26T00:00:00"/>
    <d v="1899-12-30T10:35:36"/>
    <d v="2025-02-26T00:00:00"/>
    <d v="1899-12-30T11:20:13"/>
    <x v="268"/>
    <s v="JPEREZ"/>
    <s v="7001183768"/>
    <s v="FBO"/>
    <d v="1899-12-30T00:45:41"/>
    <d v="1899-12-30T00:44:37"/>
    <d v="1899-12-30T00:01:04"/>
    <s v="Granel"/>
    <s v="E001"/>
    <x v="2"/>
    <d v="1899-12-30T00:45:41"/>
    <d v="1899-12-30T00:44:37"/>
    <n v="10"/>
    <x v="3"/>
    <x v="1"/>
    <x v="2"/>
    <n v="0"/>
    <n v="0"/>
    <s v="OK"/>
    <s v="Granel"/>
    <x v="1"/>
    <n v="0"/>
    <s v="F. NIEBLA"/>
    <s v="B"/>
    <d v="1899-12-30T00:01:04"/>
    <d v="1899-12-30T00:01:04"/>
    <s v="OK"/>
    <m/>
    <m/>
    <d v="1899-12-30T00:00:00"/>
    <d v="1899-12-30T00:45:41"/>
    <n v="4"/>
    <d v="1899-12-30T00:01:04"/>
    <n v="45.683333333337572"/>
    <n v="11"/>
    <s v="No"/>
  </r>
  <r>
    <s v="CSNB"/>
    <s v="2025004107"/>
    <x v="0"/>
    <s v="ER8916BBY"/>
    <s v="E6758JLK"/>
    <d v="2025-02-26T00:00:00"/>
    <m/>
    <s v="1782"/>
    <x v="48"/>
    <s v="PA"/>
    <s v="S1"/>
    <m/>
    <d v="2025-02-26T00:00:00"/>
    <d v="1899-12-30T10:21:20"/>
    <d v="2025-02-26T00:00:00"/>
    <d v="1899-12-30T10:21:20"/>
    <d v="2025-02-26T00:00:00"/>
    <d v="1899-12-30T11:27:18"/>
    <x v="0"/>
    <s v="RFCPI"/>
    <s v="7001183769"/>
    <s v="FBO"/>
    <d v="1899-12-30T01:05:58"/>
    <d v="1899-12-30T01:05:58"/>
    <d v="1899-12-30T00:00:00"/>
    <s v="Granel"/>
    <s v="E001"/>
    <x v="2"/>
    <d v="1899-12-30T01:05:58"/>
    <d v="1899-12-30T01:05:58"/>
    <n v="10"/>
    <x v="3"/>
    <x v="1"/>
    <x v="2"/>
    <n v="0"/>
    <n v="0"/>
    <s v="OK"/>
    <s v="Granel"/>
    <x v="1"/>
    <n v="0"/>
    <s v="F. NIEBLA"/>
    <s v="B"/>
    <d v="1899-12-30T00:00:00"/>
    <d v="1899-12-30T00:00:00"/>
    <s v="OK"/>
    <m/>
    <m/>
    <d v="1899-12-30T00:00:00"/>
    <d v="1899-12-30T01:05:58"/>
    <n v="4"/>
    <d v="1899-12-30T00:00:00"/>
    <n v="65.966666666673561"/>
    <n v="11"/>
    <s v="No"/>
  </r>
  <r>
    <s v="CSNB"/>
    <s v="2025004114"/>
    <x v="0"/>
    <s v="ER0894BBZ"/>
    <s v="E5542MNV"/>
    <d v="2025-02-26T00:00:00"/>
    <m/>
    <s v="837"/>
    <x v="47"/>
    <s v="PA"/>
    <s v="S6"/>
    <m/>
    <d v="2025-02-26T00:00:00"/>
    <d v="1899-12-30T10:44:41"/>
    <d v="2025-02-26T00:00:00"/>
    <d v="1899-12-30T10:44:43"/>
    <d v="2025-02-26T00:00:00"/>
    <d v="1899-12-30T11:40:01"/>
    <x v="0"/>
    <s v="RFCPI"/>
    <s v="7001183770"/>
    <s v="FBO"/>
    <d v="1899-12-30T00:55:20"/>
    <d v="1899-12-30T00:55:18"/>
    <d v="1899-12-30T00:00:02"/>
    <s v="Granel"/>
    <s v="E001"/>
    <x v="2"/>
    <d v="1899-12-30T00:55:20"/>
    <d v="1899-12-30T00:55:18"/>
    <n v="10"/>
    <x v="3"/>
    <x v="1"/>
    <x v="2"/>
    <n v="0"/>
    <n v="0"/>
    <s v="OK"/>
    <s v="Granel"/>
    <x v="1"/>
    <n v="0"/>
    <s v="F. NIEBLA"/>
    <s v="B"/>
    <d v="1899-12-30T00:00:02"/>
    <d v="1899-12-30T00:00:02"/>
    <s v="OK"/>
    <m/>
    <m/>
    <d v="1899-12-30T00:00:00"/>
    <d v="1899-12-30T00:55:20"/>
    <n v="4"/>
    <d v="1899-12-30T00:00:02"/>
    <n v="55.333333333339155"/>
    <n v="11"/>
    <s v="No"/>
  </r>
  <r>
    <s v="CSNB"/>
    <s v="2025004109"/>
    <x v="0"/>
    <s v="ER9926BCC"/>
    <s v="E3616JTZ"/>
    <d v="2025-02-26T00:00:00"/>
    <m/>
    <s v="1782"/>
    <x v="48"/>
    <s v="PA"/>
    <s v="S1"/>
    <m/>
    <d v="2025-02-26T00:00:00"/>
    <d v="1899-12-30T10:33:15"/>
    <d v="2025-02-26T00:00:00"/>
    <d v="1899-12-30T10:33:17"/>
    <d v="2025-02-26T00:00:00"/>
    <d v="1899-12-30T11:44:40"/>
    <x v="0"/>
    <s v="RFCPI"/>
    <s v="7001183771"/>
    <s v="FBO"/>
    <d v="1899-12-30T01:11:25"/>
    <d v="1899-12-30T01:11:23"/>
    <d v="1899-12-30T00:00:02"/>
    <s v="Granel"/>
    <s v="E001"/>
    <x v="2"/>
    <d v="1899-12-30T01:11:25"/>
    <d v="1899-12-30T01:11:23"/>
    <n v="10"/>
    <x v="3"/>
    <x v="1"/>
    <x v="2"/>
    <n v="0"/>
    <n v="0"/>
    <s v="OK"/>
    <s v="Granel"/>
    <x v="1"/>
    <n v="0"/>
    <s v="F. NIEBLA"/>
    <s v="B"/>
    <d v="1899-12-30T00:00:02"/>
    <d v="1899-12-30T00:00:02"/>
    <s v="OK"/>
    <m/>
    <m/>
    <d v="1899-12-30T00:00:00"/>
    <d v="1899-12-30T01:11:25"/>
    <n v="4"/>
    <d v="1899-12-30T00:00:02"/>
    <n v="71.416666666670338"/>
    <n v="11"/>
    <s v="No"/>
  </r>
  <r>
    <s v="CSNB"/>
    <s v="2025004111"/>
    <x v="0"/>
    <s v="ER9375BBM"/>
    <s v="E7637JSC"/>
    <d v="2025-02-26T00:00:00"/>
    <m/>
    <s v="1782"/>
    <x v="48"/>
    <s v="PA"/>
    <s v="S1"/>
    <m/>
    <d v="2025-02-26T00:00:00"/>
    <d v="1899-12-30T10:40:17"/>
    <d v="2025-02-26T00:00:00"/>
    <d v="1899-12-30T10:40:18"/>
    <d v="2025-02-26T00:00:00"/>
    <d v="1899-12-30T11:49:54"/>
    <x v="0"/>
    <s v="RFCPI"/>
    <s v="7001183772"/>
    <s v="FBO"/>
    <d v="1899-12-30T01:09:37"/>
    <d v="1899-12-30T01:09:36"/>
    <d v="1899-12-30T00:00:01"/>
    <s v="Granel"/>
    <s v="E001"/>
    <x v="2"/>
    <d v="1899-12-30T01:09:37"/>
    <d v="1899-12-30T01:09:36"/>
    <n v="10"/>
    <x v="3"/>
    <x v="1"/>
    <x v="2"/>
    <n v="0"/>
    <n v="0"/>
    <s v="OK"/>
    <s v="Granel"/>
    <x v="1"/>
    <n v="0"/>
    <s v="F. NIEBLA"/>
    <s v="B"/>
    <d v="1899-12-30T00:00:01"/>
    <d v="1899-12-30T00:00:01"/>
    <s v="OK"/>
    <m/>
    <m/>
    <d v="1899-12-30T00:00:00"/>
    <d v="1899-12-30T01:09:37"/>
    <n v="4"/>
    <d v="1899-12-30T00:00:01"/>
    <n v="69.616666666670383"/>
    <n v="11"/>
    <s v="No"/>
  </r>
  <r>
    <s v="CSNB"/>
    <s v="2025004118"/>
    <x v="0"/>
    <s v="ER1991BBZ"/>
    <s v="E6028JLK"/>
    <d v="2025-02-26T00:00:00"/>
    <m/>
    <s v="837"/>
    <x v="47"/>
    <s v="PA"/>
    <s v="S6"/>
    <m/>
    <d v="2025-02-26T00:00:00"/>
    <d v="1899-12-30T11:15:29"/>
    <d v="2025-02-26T00:00:00"/>
    <d v="1899-12-30T11:15:30"/>
    <d v="2025-02-26T00:00:00"/>
    <d v="1899-12-30T11:56:41"/>
    <x v="0"/>
    <s v="RFCPI"/>
    <s v="7001183773"/>
    <s v="FBO"/>
    <d v="1899-12-30T00:41:12"/>
    <d v="1899-12-30T00:41:11"/>
    <d v="1899-12-30T00:00:01"/>
    <s v="Granel"/>
    <s v="E001"/>
    <x v="2"/>
    <d v="1899-12-30T00:41:12"/>
    <d v="1899-12-30T00:41:11"/>
    <n v="11"/>
    <x v="3"/>
    <x v="1"/>
    <x v="2"/>
    <n v="0"/>
    <n v="0"/>
    <s v="OK"/>
    <s v="Granel"/>
    <x v="1"/>
    <n v="0"/>
    <s v="F. NIEBLA"/>
    <s v="A"/>
    <d v="1899-12-30T00:00:01"/>
    <d v="1899-12-30T00:00:01"/>
    <s v="OK"/>
    <m/>
    <m/>
    <d v="1899-12-30T00:00:00"/>
    <d v="1899-12-30T00:41:12"/>
    <n v="4"/>
    <d v="1899-12-30T00:00:01"/>
    <n v="41.199999999998369"/>
    <n v="11"/>
    <s v="Si"/>
  </r>
  <r>
    <s v="CSNB"/>
    <s v="2025004115"/>
    <x v="0"/>
    <s v="ER9517BBK"/>
    <s v="E4745DXW"/>
    <d v="2025-02-26T00:00:00"/>
    <m/>
    <s v="1782"/>
    <x v="48"/>
    <s v="PA"/>
    <s v="S1"/>
    <m/>
    <d v="2025-02-26T00:00:00"/>
    <d v="1899-12-30T10:46:24"/>
    <d v="2025-02-26T00:00:00"/>
    <d v="1899-12-30T10:46:25"/>
    <d v="2025-02-26T00:00:00"/>
    <d v="1899-12-30T12:07:23"/>
    <x v="0"/>
    <s v="RFCPI"/>
    <s v="7001183774"/>
    <s v="FBO"/>
    <d v="1899-12-30T01:20:59"/>
    <d v="1899-12-30T01:20:58"/>
    <d v="1899-12-30T00:00:01"/>
    <s v="Granel"/>
    <s v="E001"/>
    <x v="2"/>
    <d v="1899-12-30T01:20:59"/>
    <d v="1899-12-30T01:20:58"/>
    <n v="10"/>
    <x v="3"/>
    <x v="1"/>
    <x v="2"/>
    <n v="0"/>
    <n v="0"/>
    <s v="OK"/>
    <s v="Granel"/>
    <x v="1"/>
    <n v="0"/>
    <s v="F. NIEBLA"/>
    <s v="B"/>
    <d v="1899-12-30T00:00:01"/>
    <d v="1899-12-30T00:00:01"/>
    <s v="OK"/>
    <m/>
    <m/>
    <d v="1899-12-30T00:00:00"/>
    <d v="1899-12-30T01:20:59"/>
    <n v="4"/>
    <d v="1899-12-30T00:00:01"/>
    <n v="80.983333333324779"/>
    <n v="12"/>
    <s v="No"/>
  </r>
  <r>
    <s v="CSNB"/>
    <s v="2025004119"/>
    <x v="0"/>
    <s v="ER4642BBY"/>
    <s v="E9980KJB"/>
    <d v="2025-02-26T00:00:00"/>
    <m/>
    <s v="837"/>
    <x v="47"/>
    <s v="PA"/>
    <s v="S6"/>
    <m/>
    <d v="2025-02-26T00:00:00"/>
    <d v="1899-12-30T11:18:36"/>
    <d v="2025-02-26T00:00:00"/>
    <d v="1899-12-30T11:18:37"/>
    <d v="2025-02-26T00:00:00"/>
    <d v="1899-12-30T12:10:10"/>
    <x v="0"/>
    <s v="RFCPI"/>
    <s v="7001183775"/>
    <s v="FBO"/>
    <d v="1899-12-30T00:51:34"/>
    <d v="1899-12-30T00:51:33"/>
    <d v="1899-12-30T00:00:01"/>
    <s v="Granel"/>
    <s v="E001"/>
    <x v="2"/>
    <d v="1899-12-30T00:51:34"/>
    <d v="1899-12-30T00:51:33"/>
    <n v="11"/>
    <x v="3"/>
    <x v="1"/>
    <x v="2"/>
    <n v="0"/>
    <n v="0"/>
    <s v="OK"/>
    <s v="Granel"/>
    <x v="1"/>
    <n v="0"/>
    <s v="F. NIEBLA"/>
    <s v="B"/>
    <d v="1899-12-30T00:00:01"/>
    <d v="1899-12-30T00:00:01"/>
    <s v="OK"/>
    <m/>
    <m/>
    <d v="1899-12-30T00:00:00"/>
    <d v="1899-12-30T00:51:34"/>
    <n v="4"/>
    <d v="1899-12-30T00:00:01"/>
    <n v="51.566666666673633"/>
    <n v="12"/>
    <s v="No"/>
  </r>
  <r>
    <s v="CSNB"/>
    <s v="2025004117"/>
    <x v="0"/>
    <s v="ER6360BBH"/>
    <s v="E5728KFK"/>
    <d v="2025-02-26T00:00:00"/>
    <m/>
    <s v="1782"/>
    <x v="48"/>
    <s v="PA"/>
    <s v="S1"/>
    <m/>
    <d v="2025-02-26T00:00:00"/>
    <d v="1899-12-30T11:08:19"/>
    <d v="2025-02-26T00:00:00"/>
    <d v="1899-12-30T11:08:22"/>
    <d v="2025-02-26T00:00:00"/>
    <d v="1899-12-30T12:14:26"/>
    <x v="0"/>
    <s v="RFCPI"/>
    <s v="7001183776"/>
    <s v="FBO"/>
    <d v="1899-12-30T01:06:07"/>
    <d v="1899-12-30T01:06:04"/>
    <d v="1899-12-30T00:00:03"/>
    <s v="Granel"/>
    <s v="E001"/>
    <x v="2"/>
    <d v="1899-12-30T01:06:07"/>
    <d v="1899-12-30T01:06:04"/>
    <n v="11"/>
    <x v="3"/>
    <x v="1"/>
    <x v="2"/>
    <n v="0"/>
    <n v="0"/>
    <s v="OK"/>
    <s v="Granel"/>
    <x v="1"/>
    <n v="0"/>
    <s v="F. NIEBLA"/>
    <s v="B"/>
    <d v="1899-12-30T00:00:03"/>
    <d v="1899-12-30T00:00:03"/>
    <s v="OK"/>
    <m/>
    <m/>
    <d v="1899-12-30T00:00:00"/>
    <d v="1899-12-30T01:06:07"/>
    <n v="4"/>
    <d v="1899-12-30T00:00:03"/>
    <n v="66.116666666664003"/>
    <n v="12"/>
    <s v="No"/>
  </r>
  <r>
    <s v="CSNB"/>
    <s v="2025004124"/>
    <x v="0"/>
    <s v="ER8715BBN"/>
    <s v="E8935JMP"/>
    <d v="2025-02-26T00:00:00"/>
    <m/>
    <s v="3312"/>
    <x v="51"/>
    <s v="PA"/>
    <s v="PA"/>
    <m/>
    <d v="2025-02-26T00:00:00"/>
    <d v="1899-12-30T11:30:42"/>
    <d v="2025-02-26T00:00:00"/>
    <d v="1899-12-30T11:30:44"/>
    <d v="2025-02-26T00:00:00"/>
    <d v="1899-12-30T12:19:30"/>
    <x v="0"/>
    <s v="RFCPI"/>
    <s v="7001183777"/>
    <s v="FBO"/>
    <d v="1899-12-30T00:48:48"/>
    <d v="1899-12-30T00:48:46"/>
    <d v="1899-12-30T00:00:02"/>
    <s v="Ensacado"/>
    <s v="E002"/>
    <x v="2"/>
    <d v="1899-12-30T00:48:48"/>
    <d v="1899-12-30T00:48:46"/>
    <n v="11"/>
    <x v="3"/>
    <x v="1"/>
    <x v="1"/>
    <n v="0"/>
    <n v="0"/>
    <s v="OK"/>
    <s v="Ensacado"/>
    <x v="1"/>
    <n v="0"/>
    <s v="F. NIEBLA"/>
    <s v="B"/>
    <d v="1899-12-30T00:00:02"/>
    <d v="1899-12-30T00:00:02"/>
    <s v="OK"/>
    <m/>
    <m/>
    <d v="1899-12-30T00:00:00"/>
    <d v="1899-12-30T00:48:48"/>
    <n v="4"/>
    <d v="1899-12-30T00:00:02"/>
    <n v="48.800000000001631"/>
    <n v="12"/>
    <s v="No"/>
  </r>
  <r>
    <s v="CSNB"/>
    <s v="2025004123"/>
    <x v="0"/>
    <s v="ER1917BBX"/>
    <s v="E9349KRP"/>
    <d v="2025-02-26T00:00:00"/>
    <m/>
    <s v="837"/>
    <x v="47"/>
    <s v="PA"/>
    <s v="S6"/>
    <m/>
    <d v="2025-02-26T00:00:00"/>
    <d v="1899-12-30T11:28:33"/>
    <d v="2025-02-26T00:00:00"/>
    <d v="1899-12-30T11:28:35"/>
    <d v="2025-02-26T00:00:00"/>
    <d v="1899-12-30T12:22:03"/>
    <x v="0"/>
    <s v="RFCPI"/>
    <s v="7001183778"/>
    <s v="EXW"/>
    <d v="1899-12-30T00:53:30"/>
    <d v="1899-12-30T00:53:28"/>
    <d v="1899-12-30T00:00:02"/>
    <s v="Granel"/>
    <s v="E001"/>
    <x v="1"/>
    <d v="1899-12-30T00:53:30"/>
    <d v="1899-12-30T00:53:28"/>
    <n v="11"/>
    <x v="3"/>
    <x v="1"/>
    <x v="2"/>
    <n v="0"/>
    <n v="0"/>
    <s v="OK"/>
    <s v="Granel"/>
    <x v="1"/>
    <n v="0"/>
    <s v="F. NIEBLA"/>
    <s v="B"/>
    <d v="1899-12-30T00:00:02"/>
    <d v="1899-12-30T00:00:02"/>
    <s v="OK"/>
    <m/>
    <m/>
    <d v="1899-12-30T00:00:00"/>
    <d v="1899-12-30T00:53:30"/>
    <n v="4"/>
    <d v="1899-12-30T00:00:02"/>
    <n v="53.500000000003162"/>
    <n v="12"/>
    <s v="No"/>
  </r>
  <r>
    <s v="CSNB"/>
    <s v="2025004122"/>
    <x v="0"/>
    <s v="E3870LBJ"/>
    <s v="ER8615BBY"/>
    <d v="2025-02-26T00:00:00"/>
    <m/>
    <s v="1782"/>
    <x v="48"/>
    <s v="PA"/>
    <s v="S1"/>
    <m/>
    <d v="2025-02-26T00:00:00"/>
    <d v="1899-12-30T11:26:51"/>
    <d v="2025-02-26T00:00:00"/>
    <d v="1899-12-30T11:26:54"/>
    <d v="2025-02-26T00:00:00"/>
    <d v="1899-12-30T12:27:02"/>
    <x v="0"/>
    <s v="RFCPI"/>
    <s v="7001183779"/>
    <s v="EXW"/>
    <d v="1899-12-30T01:00:11"/>
    <d v="1899-12-30T01:00:08"/>
    <d v="1899-12-30T00:00:03"/>
    <s v="Granel"/>
    <s v="E001"/>
    <x v="1"/>
    <d v="1899-12-30T01:00:11"/>
    <d v="1899-12-30T01:00:08"/>
    <n v="11"/>
    <x v="3"/>
    <x v="1"/>
    <x v="2"/>
    <n v="0"/>
    <n v="0"/>
    <s v="OK"/>
    <s v="Granel"/>
    <x v="1"/>
    <n v="0"/>
    <s v="F. NIEBLA"/>
    <s v="B"/>
    <d v="1899-12-30T00:00:03"/>
    <d v="1899-12-30T00:00:03"/>
    <s v="OK"/>
    <m/>
    <m/>
    <d v="1899-12-30T00:00:00"/>
    <d v="1899-12-30T01:00:11"/>
    <n v="4"/>
    <d v="1899-12-30T00:00:03"/>
    <n v="60.183333333331198"/>
    <n v="12"/>
    <s v="No"/>
  </r>
  <r>
    <s v="CSNB"/>
    <s v="2025004127"/>
    <x v="0"/>
    <s v="ER7913BBH"/>
    <s v="E0897HWR"/>
    <d v="2025-02-26T00:00:00"/>
    <m/>
    <s v="837"/>
    <x v="47"/>
    <s v="PA"/>
    <s v="S6"/>
    <m/>
    <d v="2025-02-26T00:00:00"/>
    <d v="1899-12-30T12:04:56"/>
    <d v="2025-02-26T00:00:00"/>
    <d v="1899-12-30T12:04:58"/>
    <d v="2025-02-26T00:00:00"/>
    <d v="1899-12-30T12:35:50"/>
    <x v="0"/>
    <s v="RFCPI"/>
    <s v="7001183780"/>
    <s v="FBO"/>
    <d v="1899-12-30T00:30:54"/>
    <d v="1899-12-30T00:30:52"/>
    <d v="1899-12-30T00:00:02"/>
    <s v="Granel"/>
    <s v="E001"/>
    <x v="2"/>
    <d v="1899-12-30T00:30:54"/>
    <d v="1899-12-30T00:30:52"/>
    <n v="12"/>
    <x v="3"/>
    <x v="1"/>
    <x v="2"/>
    <n v="0"/>
    <n v="0"/>
    <s v="OK"/>
    <s v="Granel"/>
    <x v="1"/>
    <n v="0"/>
    <s v="F. NIEBLA"/>
    <s v="A"/>
    <d v="1899-12-30T00:00:02"/>
    <d v="1899-12-30T00:00:02"/>
    <s v="OK"/>
    <m/>
    <m/>
    <d v="1899-12-30T00:00:00"/>
    <d v="1899-12-30T00:30:54"/>
    <n v="4"/>
    <d v="1899-12-30T00:00:02"/>
    <n v="30.899999999995078"/>
    <n v="12"/>
    <s v="Si"/>
  </r>
  <r>
    <s v="CSNB"/>
    <s v="2025004125"/>
    <x v="0"/>
    <s v="ER8418BBZ"/>
    <s v="E5825KKS"/>
    <d v="2025-02-26T00:00:00"/>
    <m/>
    <s v="1782"/>
    <x v="48"/>
    <s v="PA"/>
    <s v="S1"/>
    <m/>
    <d v="2025-02-26T00:00:00"/>
    <d v="1899-12-30T11:33:13"/>
    <d v="2025-02-26T00:00:00"/>
    <d v="1899-12-30T11:33:14"/>
    <d v="2025-02-26T00:00:00"/>
    <d v="1899-12-30T12:43:25"/>
    <x v="0"/>
    <s v="RFCPI"/>
    <s v="7001183781"/>
    <s v="FBO"/>
    <d v="1899-12-30T01:10:12"/>
    <d v="1899-12-30T01:10:11"/>
    <d v="1899-12-30T00:00:01"/>
    <s v="Granel"/>
    <s v="E001"/>
    <x v="2"/>
    <d v="1899-12-30T01:10:12"/>
    <d v="1899-12-30T01:10:11"/>
    <n v="11"/>
    <x v="3"/>
    <x v="1"/>
    <x v="2"/>
    <n v="0"/>
    <n v="0"/>
    <s v="OK"/>
    <s v="Granel"/>
    <x v="1"/>
    <n v="0"/>
    <s v="F. NIEBLA"/>
    <s v="B"/>
    <d v="1899-12-30T00:00:01"/>
    <d v="1899-12-30T00:00:01"/>
    <s v="OK"/>
    <m/>
    <m/>
    <d v="1899-12-30T00:00:00"/>
    <d v="1899-12-30T01:10:12"/>
    <n v="4"/>
    <d v="1899-12-30T00:00:01"/>
    <n v="70.199999999999946"/>
    <n v="12"/>
    <s v="No"/>
  </r>
  <r>
    <s v="CSNB"/>
    <s v="2025004126"/>
    <x v="0"/>
    <s v="ER3135BBC"/>
    <s v="E5940JLK"/>
    <d v="2025-02-26T00:00:00"/>
    <m/>
    <s v="1782"/>
    <x v="48"/>
    <s v="PA"/>
    <s v="S1"/>
    <m/>
    <d v="2025-02-26T00:00:00"/>
    <d v="1899-12-30T11:35:51"/>
    <d v="2025-02-26T00:00:00"/>
    <d v="1899-12-30T11:35:52"/>
    <d v="2025-02-26T00:00:00"/>
    <d v="1899-12-30T12:52:37"/>
    <x v="0"/>
    <s v="RFCPI"/>
    <s v="7001183782"/>
    <s v="FBO"/>
    <d v="1899-12-30T01:16:46"/>
    <d v="1899-12-30T01:16:45"/>
    <d v="1899-12-30T00:00:01"/>
    <s v="Granel"/>
    <s v="E001"/>
    <x v="2"/>
    <d v="1899-12-30T01:16:46"/>
    <d v="1899-12-30T01:16:45"/>
    <n v="11"/>
    <x v="3"/>
    <x v="1"/>
    <x v="2"/>
    <n v="0"/>
    <n v="0"/>
    <s v="OK"/>
    <s v="Granel"/>
    <x v="1"/>
    <n v="0"/>
    <s v="F. NIEBLA"/>
    <s v="B"/>
    <d v="1899-12-30T00:00:01"/>
    <d v="1899-12-30T00:00:01"/>
    <s v="OK"/>
    <m/>
    <m/>
    <d v="1899-12-30T00:00:00"/>
    <d v="1899-12-30T01:16:46"/>
    <n v="4"/>
    <d v="1899-12-30T00:00:01"/>
    <n v="76.766666666659191"/>
    <n v="12"/>
    <s v="No"/>
  </r>
  <r>
    <s v="CSNB"/>
    <s v="2025004128"/>
    <x v="0"/>
    <s v="ER9645BBZ"/>
    <s v="E0945JZT"/>
    <d v="2025-02-26T00:00:00"/>
    <m/>
    <s v="1782"/>
    <x v="48"/>
    <s v="PA"/>
    <s v="S1"/>
    <m/>
    <d v="2025-02-26T00:00:00"/>
    <d v="1899-12-30T12:28:35"/>
    <d v="2025-02-26T00:00:00"/>
    <d v="1899-12-30T12:28:38"/>
    <d v="2025-02-26T00:00:00"/>
    <d v="1899-12-30T13:03:48"/>
    <x v="0"/>
    <s v="RFCPI"/>
    <s v="7001183783"/>
    <s v="FBO"/>
    <d v="1899-12-30T00:35:13"/>
    <d v="1899-12-30T00:35:10"/>
    <d v="1899-12-30T00:00:03"/>
    <s v="Granel"/>
    <s v="E001"/>
    <x v="2"/>
    <d v="1899-12-30T00:35:13"/>
    <d v="1899-12-30T00:35:10"/>
    <n v="12"/>
    <x v="3"/>
    <x v="1"/>
    <x v="2"/>
    <n v="0"/>
    <n v="0"/>
    <s v="OK"/>
    <s v="Granel"/>
    <x v="1"/>
    <n v="0"/>
    <s v="F. NIEBLA"/>
    <s v="A"/>
    <d v="1899-12-30T00:00:03"/>
    <d v="1899-12-30T00:00:03"/>
    <s v="OK"/>
    <m/>
    <m/>
    <d v="1899-12-30T00:00:00"/>
    <d v="1899-12-30T00:35:13"/>
    <n v="4"/>
    <d v="1899-12-30T00:00:03"/>
    <n v="35.216666666668921"/>
    <n v="13"/>
    <s v="Si"/>
  </r>
  <r>
    <s v="CSNB"/>
    <s v="2025004130"/>
    <x v="0"/>
    <s v="ER2775BBR"/>
    <s v="E4544MKW"/>
    <d v="2025-02-26T00:00:00"/>
    <m/>
    <s v="837"/>
    <x v="47"/>
    <s v="PA"/>
    <s v="S6"/>
    <m/>
    <d v="2025-02-26T00:00:00"/>
    <d v="1899-12-30T12:46:31"/>
    <d v="2025-02-26T00:00:00"/>
    <d v="1899-12-30T12:46:34"/>
    <d v="2025-02-26T00:00:00"/>
    <d v="1899-12-30T13:15:51"/>
    <x v="0"/>
    <s v="RFCPI"/>
    <s v="7001183784"/>
    <s v="FBO"/>
    <d v="1899-12-30T00:29:20"/>
    <d v="1899-12-30T00:29:17"/>
    <d v="1899-12-30T00:00:03"/>
    <s v="Granel"/>
    <s v="E001"/>
    <x v="2"/>
    <d v="1899-12-30T00:29:20"/>
    <d v="1899-12-30T00:29:17"/>
    <n v="12"/>
    <x v="3"/>
    <x v="1"/>
    <x v="2"/>
    <n v="0"/>
    <n v="0"/>
    <s v="OK"/>
    <s v="Granel"/>
    <x v="1"/>
    <n v="0"/>
    <s v="F. NIEBLA"/>
    <s v="A"/>
    <d v="1899-12-30T00:00:03"/>
    <d v="1899-12-30T00:00:03"/>
    <s v="OK"/>
    <m/>
    <m/>
    <d v="1899-12-30T00:00:00"/>
    <d v="1899-12-30T00:29:20"/>
    <n v="4"/>
    <d v="1899-12-30T00:00:03"/>
    <n v="29.333333333332856"/>
    <n v="13"/>
    <s v="Si"/>
  </r>
  <r>
    <s v="CSNB"/>
    <s v="2025004129"/>
    <x v="0"/>
    <s v="ER3237BCD"/>
    <s v="E9402GGZ"/>
    <d v="2025-02-26T00:00:00"/>
    <m/>
    <s v="3236"/>
    <x v="49"/>
    <s v="PA"/>
    <s v="S2"/>
    <m/>
    <d v="2025-02-26T00:00:00"/>
    <d v="1899-12-30T12:30:14"/>
    <d v="2025-02-26T00:00:00"/>
    <d v="1899-12-30T12:30:16"/>
    <d v="2025-02-26T00:00:00"/>
    <d v="1899-12-30T13:25:24"/>
    <x v="0"/>
    <s v="RFCPI"/>
    <s v="7001183785"/>
    <s v="FBO"/>
    <d v="1899-12-30T00:55:10"/>
    <d v="1899-12-30T00:55:08"/>
    <d v="1899-12-30T00:00:02"/>
    <s v="Granel"/>
    <s v="E001"/>
    <x v="2"/>
    <d v="1899-12-30T00:55:10"/>
    <d v="1899-12-30T00:55:08"/>
    <n v="12"/>
    <x v="3"/>
    <x v="1"/>
    <x v="2"/>
    <n v="0"/>
    <n v="0"/>
    <s v="OK"/>
    <s v="Granel"/>
    <x v="1"/>
    <n v="0"/>
    <s v="F. NIEBLA"/>
    <s v="B"/>
    <d v="1899-12-30T00:00:02"/>
    <d v="1899-12-30T00:00:02"/>
    <s v="OK"/>
    <m/>
    <m/>
    <d v="1899-12-30T00:00:00"/>
    <d v="1899-12-30T00:55:10"/>
    <n v="4"/>
    <d v="1899-12-30T00:00:02"/>
    <n v="55.166666666673635"/>
    <n v="13"/>
    <s v="No"/>
  </r>
  <r>
    <s v="CSNB"/>
    <s v="2025004131"/>
    <x v="0"/>
    <s v="E4531FVN"/>
    <s v="ER0328BBM"/>
    <d v="2025-02-26T00:00:00"/>
    <m/>
    <s v="1782"/>
    <x v="48"/>
    <s v="PA"/>
    <s v="S1"/>
    <m/>
    <d v="2025-02-26T00:00:00"/>
    <d v="1899-12-30T12:50:23"/>
    <d v="2025-02-26T00:00:00"/>
    <d v="1899-12-30T12:50:25"/>
    <d v="2025-02-26T00:00:00"/>
    <d v="1899-12-30T13:49:49"/>
    <x v="0"/>
    <s v="RFCPI"/>
    <s v="7001183786"/>
    <s v="EXW"/>
    <d v="1899-12-30T00:59:26"/>
    <d v="1899-12-30T00:59:24"/>
    <d v="1899-12-30T00:00:02"/>
    <s v="Granel"/>
    <s v="E001"/>
    <x v="1"/>
    <d v="1899-12-30T00:59:26"/>
    <d v="1899-12-30T00:59:24"/>
    <n v="12"/>
    <x v="3"/>
    <x v="1"/>
    <x v="2"/>
    <n v="0"/>
    <n v="0"/>
    <s v="OK"/>
    <s v="Granel"/>
    <x v="1"/>
    <n v="0"/>
    <s v="F. NIEBLA"/>
    <s v="B"/>
    <d v="1899-12-30T00:00:02"/>
    <d v="1899-12-30T00:00:02"/>
    <s v="OK"/>
    <m/>
    <m/>
    <d v="1899-12-30T00:00:00"/>
    <d v="1899-12-30T00:59:26"/>
    <n v="4"/>
    <d v="1899-12-30T00:00:02"/>
    <n v="59.433333333321571"/>
    <n v="13"/>
    <s v="No"/>
  </r>
  <r>
    <s v="CSNB"/>
    <s v="2025004133"/>
    <x v="0"/>
    <s v="ER8916BBY"/>
    <s v="E6758JLK"/>
    <d v="2025-02-26T00:00:00"/>
    <m/>
    <s v="1782"/>
    <x v="48"/>
    <s v="PA"/>
    <s v="S1"/>
    <m/>
    <d v="2025-02-26T00:00:00"/>
    <d v="1899-12-30T13:17:51"/>
    <d v="2025-02-26T00:00:00"/>
    <d v="1899-12-30T13:17:52"/>
    <d v="2025-02-26T00:00:00"/>
    <d v="1899-12-30T13:54:04"/>
    <x v="0"/>
    <s v="RFCPI"/>
    <s v="7001183787"/>
    <s v="FBO"/>
    <d v="1899-12-30T00:36:13"/>
    <d v="1899-12-30T00:36:12"/>
    <d v="1899-12-30T00:00:01"/>
    <s v="Granel"/>
    <s v="E001"/>
    <x v="2"/>
    <d v="1899-12-30T00:36:13"/>
    <d v="1899-12-30T00:36:12"/>
    <n v="13"/>
    <x v="3"/>
    <x v="1"/>
    <x v="2"/>
    <n v="0"/>
    <n v="0"/>
    <s v="OK"/>
    <s v="Granel"/>
    <x v="1"/>
    <n v="0"/>
    <s v="F. NIEBLA"/>
    <s v="A"/>
    <d v="1899-12-30T00:00:01"/>
    <d v="1899-12-30T00:00:01"/>
    <s v="OK"/>
    <m/>
    <m/>
    <d v="1899-12-30T00:00:00"/>
    <d v="1899-12-30T00:36:13"/>
    <n v="4"/>
    <d v="1899-12-30T00:00:01"/>
    <n v="36.216666666662363"/>
    <n v="13"/>
    <s v="Si"/>
  </r>
  <r>
    <s v="CSNB"/>
    <s v="2025004137"/>
    <x v="0"/>
    <s v="ER5303BBT"/>
    <s v="E9842JGG"/>
    <d v="2025-02-26T00:00:00"/>
    <m/>
    <s v="1782"/>
    <x v="48"/>
    <s v="PA"/>
    <s v="S1"/>
    <m/>
    <d v="2025-02-26T00:00:00"/>
    <d v="1899-12-30T14:18:19"/>
    <d v="2025-02-26T00:00:00"/>
    <d v="1899-12-30T14:18:19"/>
    <d v="2025-02-26T00:00:00"/>
    <d v="1899-12-30T14:51:04"/>
    <x v="0"/>
    <s v="RFCPI"/>
    <s v="7001183789"/>
    <s v="FBO"/>
    <d v="1899-12-30T00:32:45"/>
    <d v="1899-12-30T00:32:45"/>
    <d v="1899-12-30T00:00:00"/>
    <s v="Granel"/>
    <s v="E001"/>
    <x v="2"/>
    <d v="1899-12-30T00:32:45"/>
    <d v="1899-12-30T00:32:45"/>
    <n v="14"/>
    <x v="3"/>
    <x v="1"/>
    <x v="2"/>
    <n v="0"/>
    <n v="0"/>
    <s v="OK"/>
    <s v="Granel"/>
    <x v="1"/>
    <n v="0"/>
    <s v="F. NIEBLA"/>
    <s v="A"/>
    <d v="1899-12-30T00:00:00"/>
    <d v="1899-12-30T00:00:00"/>
    <s v="OK"/>
    <m/>
    <m/>
    <d v="1899-12-30T00:00:00"/>
    <d v="1899-12-30T00:32:45"/>
    <n v="4"/>
    <d v="1899-12-30T00:00:00"/>
    <n v="32.750000000006395"/>
    <n v="14"/>
    <s v="Si"/>
  </r>
  <r>
    <s v="CSNB"/>
    <s v="2025004139"/>
    <x v="0"/>
    <s v="ER1486BBS"/>
    <s v="E4179KVF"/>
    <d v="2025-02-26T00:00:00"/>
    <m/>
    <s v="837"/>
    <x v="47"/>
    <s v="PA"/>
    <s v="S3"/>
    <m/>
    <d v="2025-02-26T00:00:00"/>
    <d v="1899-12-30T14:46:53"/>
    <d v="2025-02-26T00:00:00"/>
    <d v="1899-12-30T14:46:56"/>
    <d v="2025-02-26T00:00:00"/>
    <d v="1899-12-30T15:27:28"/>
    <x v="0"/>
    <s v="RFCPI"/>
    <s v="7001183790"/>
    <s v="FBO"/>
    <d v="1899-12-30T00:40:35"/>
    <d v="1899-12-30T00:40:32"/>
    <d v="1899-12-30T00:00:03"/>
    <s v="Granel"/>
    <s v="E001"/>
    <x v="2"/>
    <d v="1899-12-30T00:40:35"/>
    <d v="1899-12-30T00:40:32"/>
    <n v="14"/>
    <x v="3"/>
    <x v="1"/>
    <x v="2"/>
    <n v="0"/>
    <n v="0"/>
    <s v="OK"/>
    <s v="Granel"/>
    <x v="1"/>
    <n v="0"/>
    <s v="F. NIEBLA"/>
    <s v="A"/>
    <d v="1899-12-30T00:00:03"/>
    <d v="1899-12-30T00:00:03"/>
    <s v="OK"/>
    <m/>
    <m/>
    <d v="1899-12-30T00:00:00"/>
    <d v="1899-12-30T00:40:35"/>
    <n v="4"/>
    <d v="1899-12-30T00:00:03"/>
    <n v="40.583333333332853"/>
    <n v="15"/>
    <s v="Si"/>
  </r>
  <r>
    <s v="CSNB"/>
    <s v="2025004140"/>
    <x v="0"/>
    <s v="ER6765BBT"/>
    <s v="E4948KGF"/>
    <d v="2025-02-26T00:00:00"/>
    <m/>
    <s v="1782"/>
    <x v="48"/>
    <s v="PA"/>
    <s v="S1"/>
    <m/>
    <d v="2025-02-26T00:00:00"/>
    <d v="1899-12-30T14:56:24"/>
    <d v="2025-02-26T00:00:00"/>
    <d v="1899-12-30T14:56:27"/>
    <d v="2025-02-26T00:00:00"/>
    <d v="1899-12-30T15:47:51"/>
    <x v="0"/>
    <s v="RFCPI"/>
    <s v="7001183792"/>
    <s v="FBO"/>
    <d v="1899-12-30T00:51:27"/>
    <d v="1899-12-30T00:51:24"/>
    <d v="1899-12-30T00:00:03"/>
    <s v="Granel"/>
    <s v="E001"/>
    <x v="2"/>
    <d v="1899-12-30T00:51:27"/>
    <d v="1899-12-30T00:51:24"/>
    <n v="14"/>
    <x v="3"/>
    <x v="1"/>
    <x v="2"/>
    <n v="0"/>
    <n v="0"/>
    <s v="OK"/>
    <s v="Granel"/>
    <x v="1"/>
    <n v="0"/>
    <s v="F. NIEBLA"/>
    <s v="B"/>
    <d v="1899-12-30T00:00:03"/>
    <d v="1899-12-30T00:00:03"/>
    <s v="OK"/>
    <m/>
    <m/>
    <d v="1899-12-30T00:00:00"/>
    <d v="1899-12-30T00:51:27"/>
    <n v="4"/>
    <d v="1899-12-30T00:00:03"/>
    <n v="51.450000000004685"/>
    <n v="15"/>
    <s v="No"/>
  </r>
  <r>
    <s v="CSNB"/>
    <s v="2025004142"/>
    <x v="0"/>
    <s v="ER1242BBS"/>
    <s v="E7586KJW"/>
    <d v="2025-02-26T00:00:00"/>
    <m/>
    <s v="1782"/>
    <x v="48"/>
    <s v="PA"/>
    <s v="S1"/>
    <m/>
    <d v="2025-02-26T00:00:00"/>
    <d v="1899-12-30T15:15:56"/>
    <d v="2025-02-26T00:00:00"/>
    <d v="1899-12-30T15:15:56"/>
    <d v="2025-02-26T00:00:00"/>
    <d v="1899-12-30T15:51:27"/>
    <x v="0"/>
    <s v="RFCPI"/>
    <s v="7001183793"/>
    <s v="FBO"/>
    <d v="1899-12-30T00:35:31"/>
    <d v="1899-12-30T00:35:31"/>
    <d v="1899-12-30T00:00:00"/>
    <s v="Granel"/>
    <s v="E001"/>
    <x v="2"/>
    <d v="1899-12-30T00:35:31"/>
    <d v="1899-12-30T00:35:31"/>
    <n v="15"/>
    <x v="3"/>
    <x v="1"/>
    <x v="2"/>
    <n v="0"/>
    <n v="0"/>
    <s v="OK"/>
    <s v="Granel"/>
    <x v="1"/>
    <n v="0"/>
    <s v="F. NIEBLA"/>
    <s v="A"/>
    <d v="1899-12-30T00:00:00"/>
    <d v="1899-12-30T00:00:00"/>
    <s v="OK"/>
    <m/>
    <m/>
    <d v="1899-12-30T00:00:00"/>
    <d v="1899-12-30T00:35:31"/>
    <n v="4"/>
    <d v="1899-12-30T00:00:00"/>
    <n v="35.516666666678397"/>
    <n v="15"/>
    <s v="Si"/>
  </r>
  <r>
    <s v="CSNB"/>
    <s v="2025004143"/>
    <x v="0"/>
    <s v="ER8715BBN"/>
    <s v="E8935JMP"/>
    <d v="2025-02-26T00:00:00"/>
    <m/>
    <s v="2882"/>
    <x v="50"/>
    <s v="PA"/>
    <s v="PA"/>
    <m/>
    <d v="2025-02-26T00:00:00"/>
    <d v="1899-12-30T15:32:14"/>
    <d v="2025-02-26T00:00:00"/>
    <d v="1899-12-30T15:32:16"/>
    <d v="2025-02-26T00:00:00"/>
    <d v="1899-12-30T16:01:04"/>
    <x v="0"/>
    <s v="RFCPI"/>
    <s v="7001183794"/>
    <s v="FBO"/>
    <d v="1899-12-30T00:28:50"/>
    <d v="1899-12-30T00:28:48"/>
    <d v="1899-12-30T00:00:02"/>
    <s v="Ensacado"/>
    <s v="E002"/>
    <x v="2"/>
    <d v="1899-12-30T00:28:50"/>
    <d v="1899-12-30T00:28:48"/>
    <n v="15"/>
    <x v="3"/>
    <x v="1"/>
    <x v="1"/>
    <n v="0"/>
    <n v="0"/>
    <s v="OK"/>
    <s v="Ensacado"/>
    <x v="1"/>
    <n v="0"/>
    <s v="F. NIEBLA"/>
    <s v="A"/>
    <d v="1899-12-30T00:00:02"/>
    <d v="1899-12-30T00:00:02"/>
    <s v="OK"/>
    <m/>
    <m/>
    <d v="1899-12-30T00:00:00"/>
    <d v="1899-12-30T00:28:50"/>
    <n v="4"/>
    <d v="1899-12-30T00:00:02"/>
    <n v="28.833333333335975"/>
    <n v="16"/>
    <s v="Si"/>
  </r>
  <r>
    <s v="CSNB"/>
    <s v="2025004145"/>
    <x v="0"/>
    <s v="ER1917BBX"/>
    <s v="E9349KRP"/>
    <d v="2025-02-26T00:00:00"/>
    <m/>
    <s v="837"/>
    <x v="47"/>
    <s v="PA"/>
    <s v="S6"/>
    <m/>
    <d v="2025-02-26T00:00:00"/>
    <d v="1899-12-30T15:35:29"/>
    <d v="2025-02-26T00:00:00"/>
    <d v="1899-12-30T15:35:30"/>
    <d v="2025-02-26T00:00:00"/>
    <d v="1899-12-30T16:03:49"/>
    <x v="0"/>
    <s v="RFCPI"/>
    <s v="7001183795"/>
    <s v="EXW"/>
    <d v="1899-12-30T00:28:20"/>
    <d v="1899-12-30T00:28:19"/>
    <d v="1899-12-30T00:00:01"/>
    <s v="Granel"/>
    <s v="E001"/>
    <x v="1"/>
    <d v="1899-12-30T00:28:20"/>
    <d v="1899-12-30T00:28:19"/>
    <n v="15"/>
    <x v="3"/>
    <x v="1"/>
    <x v="2"/>
    <n v="0"/>
    <n v="0"/>
    <s v="OK"/>
    <s v="Granel"/>
    <x v="1"/>
    <n v="0"/>
    <s v="F. NIEBLA"/>
    <s v="A"/>
    <d v="1899-12-30T00:00:01"/>
    <d v="1899-12-30T00:00:01"/>
    <s v="OK"/>
    <m/>
    <m/>
    <d v="1899-12-30T00:00:00"/>
    <d v="1899-12-30T00:28:20"/>
    <n v="4"/>
    <d v="1899-12-30T00:00:01"/>
    <n v="28.333333333339095"/>
    <n v="16"/>
    <s v="Si"/>
  </r>
  <r>
    <s v="CSNB"/>
    <s v="2025004146"/>
    <x v="0"/>
    <s v="ER7694BBV"/>
    <s v="E3960KHT"/>
    <d v="2025-02-26T00:00:00"/>
    <m/>
    <s v="1782"/>
    <x v="48"/>
    <s v="PA"/>
    <s v="S1"/>
    <m/>
    <d v="2025-02-26T00:00:00"/>
    <d v="1899-12-30T15:50:53"/>
    <d v="2025-02-26T00:00:00"/>
    <d v="1899-12-30T15:50:55"/>
    <d v="2025-02-26T00:00:00"/>
    <d v="1899-12-30T16:25:43"/>
    <x v="0"/>
    <s v="RFCPI"/>
    <s v="7001183796"/>
    <s v="FBO"/>
    <d v="1899-12-30T00:34:50"/>
    <d v="1899-12-30T00:34:48"/>
    <d v="1899-12-30T00:00:02"/>
    <s v="Granel"/>
    <s v="E001"/>
    <x v="2"/>
    <d v="1899-12-30T00:34:50"/>
    <d v="1899-12-30T00:34:48"/>
    <n v="15"/>
    <x v="3"/>
    <x v="1"/>
    <x v="2"/>
    <n v="0"/>
    <n v="0"/>
    <s v="OK"/>
    <s v="Granel"/>
    <x v="1"/>
    <n v="0"/>
    <s v="F. NIEBLA"/>
    <s v="A"/>
    <d v="1899-12-30T00:00:02"/>
    <d v="1899-12-30T00:00:02"/>
    <s v="OK"/>
    <m/>
    <m/>
    <d v="1899-12-30T00:00:00"/>
    <d v="1899-12-30T00:34:50"/>
    <n v="4"/>
    <d v="1899-12-30T00:00:02"/>
    <n v="34.833333333326358"/>
    <n v="16"/>
    <s v="Si"/>
  </r>
  <r>
    <s v="CSNB"/>
    <s v="2025004147"/>
    <x v="0"/>
    <s v="ER9375BBM"/>
    <s v="E7637JSC"/>
    <d v="2025-02-26T00:00:00"/>
    <m/>
    <s v="1782"/>
    <x v="48"/>
    <s v="PA"/>
    <s v="S1"/>
    <m/>
    <d v="2025-02-26T00:00:00"/>
    <d v="1899-12-30T15:56:51"/>
    <d v="2025-02-26T00:00:00"/>
    <d v="1899-12-30T15:56:53"/>
    <d v="2025-02-26T00:00:00"/>
    <d v="1899-12-30T16:42:14"/>
    <x v="0"/>
    <s v="RFCPI"/>
    <s v="7001183797"/>
    <s v="FBO"/>
    <d v="1899-12-30T00:45:23"/>
    <d v="1899-12-30T00:45:21"/>
    <d v="1899-12-30T00:00:02"/>
    <s v="Granel"/>
    <s v="E001"/>
    <x v="2"/>
    <d v="1899-12-30T00:45:23"/>
    <d v="1899-12-30T00:45:21"/>
    <n v="15"/>
    <x v="3"/>
    <x v="1"/>
    <x v="2"/>
    <n v="0"/>
    <n v="0"/>
    <s v="OK"/>
    <s v="Granel"/>
    <x v="1"/>
    <n v="0"/>
    <s v="F. NIEBLA"/>
    <s v="B"/>
    <d v="1899-12-30T00:00:02"/>
    <d v="1899-12-30T00:00:02"/>
    <s v="OK"/>
    <m/>
    <m/>
    <d v="1899-12-30T00:00:00"/>
    <d v="1899-12-30T00:45:23"/>
    <n v="4"/>
    <d v="1899-12-30T00:00:02"/>
    <n v="45.383333333328011"/>
    <n v="16"/>
    <s v="No"/>
  </r>
  <r>
    <s v="CSNB"/>
    <s v="2025004151"/>
    <x v="0"/>
    <s v="E1607KSW"/>
    <m/>
    <d v="2025-02-26T00:00:00"/>
    <m/>
    <s v="2882"/>
    <x v="50"/>
    <s v="PA"/>
    <s v="PA"/>
    <m/>
    <d v="2025-02-26T00:00:00"/>
    <d v="1899-12-30T16:43:04"/>
    <d v="2025-02-26T00:00:00"/>
    <d v="1899-12-30T16:43:04"/>
    <d v="2025-02-26T00:00:00"/>
    <d v="1899-12-30T17:06:45"/>
    <x v="0"/>
    <s v="RFCPI"/>
    <s v="7001183798"/>
    <s v="EXW"/>
    <d v="1899-12-30T00:23:41"/>
    <d v="1899-12-30T00:23:41"/>
    <d v="1899-12-30T00:00:00"/>
    <s v="Ensacado"/>
    <s v="E002"/>
    <x v="1"/>
    <d v="1899-12-30T00:23:41"/>
    <d v="1899-12-30T00:23:41"/>
    <n v="16"/>
    <x v="3"/>
    <x v="1"/>
    <x v="1"/>
    <n v="0"/>
    <n v="0"/>
    <s v="OK"/>
    <s v="Ensacado"/>
    <x v="1"/>
    <n v="0"/>
    <s v="F. NIEBLA"/>
    <s v="A"/>
    <d v="1899-12-30T00:00:00"/>
    <d v="1899-12-30T00:00:00"/>
    <s v="OK"/>
    <m/>
    <m/>
    <d v="1899-12-30T00:00:00"/>
    <d v="1899-12-30T00:23:41"/>
    <n v="4"/>
    <d v="1899-12-30T00:00:00"/>
    <n v="23.683333333334371"/>
    <n v="17"/>
    <s v="Si"/>
  </r>
  <r>
    <s v="CSNB"/>
    <s v="2025004149"/>
    <x v="0"/>
    <s v="ER4666BBY"/>
    <s v="E3201JTT"/>
    <d v="2025-02-26T00:00:00"/>
    <m/>
    <s v="1782"/>
    <x v="48"/>
    <s v="PA"/>
    <s v="S1"/>
    <m/>
    <d v="2025-02-26T00:00:00"/>
    <d v="1899-12-30T16:08:20"/>
    <d v="2025-02-26T00:00:00"/>
    <d v="1899-12-30T16:08:21"/>
    <d v="2025-02-26T00:00:00"/>
    <d v="1899-12-30T17:09:01"/>
    <x v="0"/>
    <s v="RFCPI"/>
    <s v="7001183799"/>
    <s v="FBO"/>
    <d v="1899-12-30T01:00:41"/>
    <d v="1899-12-30T01:00:40"/>
    <d v="1899-12-30T00:00:01"/>
    <s v="Granel"/>
    <s v="E001"/>
    <x v="2"/>
    <d v="1899-12-30T01:00:41"/>
    <d v="1899-12-30T01:00:40"/>
    <n v="16"/>
    <x v="3"/>
    <x v="1"/>
    <x v="2"/>
    <n v="0"/>
    <n v="0"/>
    <s v="OK"/>
    <s v="Granel"/>
    <x v="1"/>
    <n v="0"/>
    <s v="F. NIEBLA"/>
    <s v="B"/>
    <d v="1899-12-30T00:00:01"/>
    <d v="1899-12-30T00:00:01"/>
    <s v="OK"/>
    <m/>
    <m/>
    <d v="1899-12-30T00:00:00"/>
    <d v="1899-12-30T01:00:41"/>
    <n v="4"/>
    <d v="1899-12-30T00:00:01"/>
    <n v="60.683333333342553"/>
    <n v="17"/>
    <s v="No"/>
  </r>
  <r>
    <s v="CSNB"/>
    <s v="2025004148"/>
    <x v="0"/>
    <s v="ER2775BBR"/>
    <s v="E4544MKW"/>
    <d v="2025-02-26T00:00:00"/>
    <m/>
    <s v="837"/>
    <x v="47"/>
    <s v="PA"/>
    <s v="S3"/>
    <m/>
    <d v="2025-02-26T00:00:00"/>
    <d v="1899-12-30T16:05:08"/>
    <d v="2025-02-26T00:00:00"/>
    <d v="1899-12-30T16:06:06"/>
    <d v="2025-02-26T00:00:00"/>
    <d v="1899-12-30T17:45:11"/>
    <x v="0"/>
    <s v="RFCPI"/>
    <s v="7001183800"/>
    <s v="FBO"/>
    <d v="1899-12-30T01:40:03"/>
    <d v="1899-12-30T01:39:05"/>
    <d v="1899-12-30T00:00:58"/>
    <s v="Granel"/>
    <s v="E001"/>
    <x v="2"/>
    <d v="1899-12-30T01:40:03"/>
    <d v="1899-12-30T01:39:05"/>
    <n v="16"/>
    <x v="3"/>
    <x v="1"/>
    <x v="2"/>
    <n v="0"/>
    <n v="0"/>
    <s v="OK"/>
    <s v="Granel"/>
    <x v="1"/>
    <n v="0"/>
    <s v="F. NIEBLA"/>
    <s v="C"/>
    <d v="1899-12-30T00:00:58"/>
    <d v="1899-12-30T00:00:58"/>
    <s v="OK"/>
    <m/>
    <m/>
    <d v="1899-12-30T00:00:00"/>
    <d v="1899-12-30T01:40:03"/>
    <n v="4"/>
    <d v="1899-12-30T00:00:58"/>
    <n v="100.05000000000476"/>
    <n v="17"/>
    <s v="No"/>
  </r>
  <r>
    <s v="CSNB"/>
    <s v="2025004154"/>
    <x v="0"/>
    <s v="ER8418BBZ"/>
    <s v="E5825KKS"/>
    <d v="2025-02-26T00:00:00"/>
    <m/>
    <s v="1782"/>
    <x v="48"/>
    <s v="PA"/>
    <s v="S1"/>
    <m/>
    <d v="2025-02-26T00:00:00"/>
    <d v="1899-12-30T17:17:01"/>
    <d v="2025-02-26T00:00:00"/>
    <d v="1899-12-30T17:17:03"/>
    <d v="2025-02-26T00:00:00"/>
    <d v="1899-12-30T17:51:06"/>
    <x v="0"/>
    <s v="RFCPI"/>
    <s v="7001183801"/>
    <s v="FBO"/>
    <d v="1899-12-30T00:34:05"/>
    <d v="1899-12-30T00:34:03"/>
    <d v="1899-12-30T00:00:02"/>
    <s v="Granel"/>
    <s v="E001"/>
    <x v="2"/>
    <d v="1899-12-30T00:34:05"/>
    <d v="1899-12-30T00:34:03"/>
    <n v="17"/>
    <x v="3"/>
    <x v="1"/>
    <x v="2"/>
    <n v="0"/>
    <n v="0"/>
    <s v="OK"/>
    <s v="Granel"/>
    <x v="1"/>
    <n v="0"/>
    <s v="F. NIEBLA"/>
    <s v="A"/>
    <d v="1899-12-30T00:00:02"/>
    <d v="1899-12-30T00:00:02"/>
    <s v="OK"/>
    <m/>
    <m/>
    <d v="1899-12-30T00:00:00"/>
    <d v="1899-12-30T00:34:05"/>
    <n v="4"/>
    <d v="1899-12-30T00:00:02"/>
    <n v="34.083333333331197"/>
    <n v="17"/>
    <s v="Si"/>
  </r>
  <r>
    <s v="CSNB"/>
    <s v="2025004166"/>
    <x v="0"/>
    <s v="ER3135BBC"/>
    <s v="E5940JLK"/>
    <d v="2025-02-26T00:00:00"/>
    <m/>
    <s v="837"/>
    <x v="47"/>
    <s v="PA"/>
    <s v="S6"/>
    <m/>
    <d v="2025-02-26T00:00:00"/>
    <d v="1899-12-30T17:37:49"/>
    <d v="2025-02-26T00:00:00"/>
    <d v="1899-12-30T17:37:51"/>
    <d v="2025-02-26T00:00:00"/>
    <d v="1899-12-30T18:05:47"/>
    <x v="0"/>
    <s v="RFCPI"/>
    <s v="7001183802"/>
    <s v="FBO"/>
    <d v="1899-12-30T00:27:58"/>
    <d v="1899-12-30T00:27:56"/>
    <d v="1899-12-30T00:00:02"/>
    <s v="Granel"/>
    <s v="E001"/>
    <x v="2"/>
    <d v="1899-12-30T00:27:58"/>
    <d v="1899-12-30T00:27:56"/>
    <n v="17"/>
    <x v="3"/>
    <x v="1"/>
    <x v="2"/>
    <n v="0"/>
    <n v="0"/>
    <s v="OK"/>
    <s v="Granel"/>
    <x v="1"/>
    <n v="0"/>
    <s v="F. NIEBLA"/>
    <s v="A"/>
    <d v="1899-12-30T00:00:02"/>
    <d v="1899-12-30T00:00:02"/>
    <s v="OK"/>
    <m/>
    <m/>
    <d v="1899-12-30T00:00:00"/>
    <d v="1899-12-30T00:27:58"/>
    <n v="4"/>
    <d v="1899-12-30T00:00:02"/>
    <n v="27.966666666657716"/>
    <n v="18"/>
    <s v="Si"/>
  </r>
  <r>
    <s v="CSNB"/>
    <s v="2025004153"/>
    <x v="0"/>
    <s v="ER3237BCD"/>
    <s v="E9402GGZ"/>
    <d v="2025-02-26T00:00:00"/>
    <m/>
    <s v="3236"/>
    <x v="49"/>
    <s v="PA"/>
    <s v="S2"/>
    <m/>
    <d v="2025-02-26T00:00:00"/>
    <d v="1899-12-30T17:15:48"/>
    <d v="2025-02-26T00:00:00"/>
    <d v="1899-12-30T17:15:48"/>
    <d v="2025-02-26T00:00:00"/>
    <d v="1899-12-30T18:08:50"/>
    <x v="0"/>
    <s v="RFCPI"/>
    <s v="7001183803"/>
    <s v="FBO"/>
    <d v="1899-12-30T00:53:02"/>
    <d v="1899-12-30T00:53:02"/>
    <d v="1899-12-30T00:00:00"/>
    <s v="Granel"/>
    <s v="E001"/>
    <x v="2"/>
    <d v="1899-12-30T00:53:02"/>
    <d v="1899-12-30T00:53:02"/>
    <n v="17"/>
    <x v="3"/>
    <x v="1"/>
    <x v="2"/>
    <n v="0"/>
    <n v="0"/>
    <s v="OK"/>
    <s v="Granel"/>
    <x v="1"/>
    <n v="0"/>
    <s v="F. NIEBLA"/>
    <s v="B"/>
    <d v="1899-12-30T00:00:00"/>
    <d v="1899-12-30T00:00:00"/>
    <s v="OK"/>
    <m/>
    <m/>
    <d v="1899-12-30T00:00:00"/>
    <d v="1899-12-30T00:53:02"/>
    <n v="4"/>
    <d v="1899-12-30T00:00:00"/>
    <n v="53.033333333328088"/>
    <n v="18"/>
    <s v="No"/>
  </r>
  <r>
    <s v="CSNB"/>
    <s v="2025004156"/>
    <x v="0"/>
    <s v="ER1486BBS"/>
    <s v="E4179KVF"/>
    <d v="2025-02-26T00:00:00"/>
    <m/>
    <s v="1782"/>
    <x v="48"/>
    <s v="PA"/>
    <s v="S1"/>
    <m/>
    <d v="2025-02-26T00:00:00"/>
    <d v="1899-12-30T17:21:40"/>
    <d v="2025-02-26T00:00:00"/>
    <d v="1899-12-30T17:21:41"/>
    <d v="2025-02-26T00:00:00"/>
    <d v="1899-12-30T18:11:48"/>
    <x v="0"/>
    <s v="RFCPI"/>
    <s v="7001183804"/>
    <s v="FBO"/>
    <d v="1899-12-30T00:50:08"/>
    <d v="1899-12-30T00:50:07"/>
    <d v="1899-12-30T00:00:01"/>
    <s v="Granel"/>
    <s v="E001"/>
    <x v="2"/>
    <d v="1899-12-30T00:50:08"/>
    <d v="1899-12-30T00:50:07"/>
    <n v="17"/>
    <x v="3"/>
    <x v="1"/>
    <x v="2"/>
    <n v="0"/>
    <n v="0"/>
    <s v="OK"/>
    <s v="Granel"/>
    <x v="1"/>
    <n v="0"/>
    <s v="F. NIEBLA"/>
    <s v="B"/>
    <d v="1899-12-30T00:00:01"/>
    <d v="1899-12-30T00:00:01"/>
    <s v="OK"/>
    <m/>
    <m/>
    <d v="1899-12-30T00:00:00"/>
    <d v="1899-12-30T00:50:08"/>
    <n v="4"/>
    <d v="1899-12-30T00:00:01"/>
    <n v="50.133333333326355"/>
    <n v="18"/>
    <s v="No"/>
  </r>
  <r>
    <s v="CSNB"/>
    <s v="2025004150"/>
    <x v="0"/>
    <s v="ER9517BBK"/>
    <s v="E4745DXW"/>
    <d v="2025-02-26T00:00:00"/>
    <m/>
    <s v="1782"/>
    <x v="48"/>
    <s v="PA"/>
    <s v="S1"/>
    <m/>
    <d v="2025-02-26T00:00:00"/>
    <d v="1899-12-30T16:37:39"/>
    <d v="2025-02-26T00:00:00"/>
    <d v="1899-12-30T16:37:43"/>
    <d v="2025-02-26T00:00:00"/>
    <d v="1899-12-30T18:20:51"/>
    <x v="0"/>
    <s v="RFCPI"/>
    <s v="7001183805"/>
    <s v="FBO"/>
    <d v="1899-12-30T01:43:12"/>
    <d v="1899-12-30T01:43:08"/>
    <d v="1899-12-30T00:00:04"/>
    <s v="Granel"/>
    <s v="E001"/>
    <x v="2"/>
    <d v="1899-12-30T01:43:12"/>
    <d v="1899-12-30T01:43:08"/>
    <n v="16"/>
    <x v="3"/>
    <x v="1"/>
    <x v="2"/>
    <n v="0"/>
    <n v="0"/>
    <s v="OK"/>
    <s v="Granel"/>
    <x v="1"/>
    <n v="0"/>
    <s v="F. NIEBLA"/>
    <s v="C"/>
    <d v="1899-12-30T00:00:04"/>
    <d v="1899-12-30T00:00:04"/>
    <s v="OK"/>
    <m/>
    <m/>
    <d v="1899-12-30T00:00:00"/>
    <d v="1899-12-30T01:43:12"/>
    <n v="4"/>
    <d v="1899-12-30T00:00:04"/>
    <n v="103.20000000000478"/>
    <n v="18"/>
    <s v="No"/>
  </r>
  <r>
    <s v="CSNB"/>
    <s v="2025004167"/>
    <x v="0"/>
    <s v="ER7913BBH"/>
    <s v="E0897HWR"/>
    <d v="2025-02-26T00:00:00"/>
    <m/>
    <s v="837"/>
    <x v="47"/>
    <s v="PA"/>
    <s v="S6"/>
    <m/>
    <d v="2025-02-26T00:00:00"/>
    <d v="1899-12-30T17:39:22"/>
    <d v="2025-02-26T00:00:00"/>
    <d v="1899-12-30T17:39:23"/>
    <d v="2025-02-26T00:00:00"/>
    <d v="1899-12-30T18:24:39"/>
    <x v="0"/>
    <s v="RFCPI"/>
    <s v="7001183806"/>
    <s v="FBO"/>
    <d v="1899-12-30T00:45:17"/>
    <d v="1899-12-30T00:45:16"/>
    <d v="1899-12-30T00:00:01"/>
    <s v="Granel"/>
    <s v="E001"/>
    <x v="2"/>
    <d v="1899-12-30T00:45:17"/>
    <d v="1899-12-30T00:45:16"/>
    <n v="17"/>
    <x v="3"/>
    <x v="1"/>
    <x v="2"/>
    <n v="0"/>
    <n v="0"/>
    <s v="OK"/>
    <s v="Granel"/>
    <x v="1"/>
    <n v="0"/>
    <s v="F. NIEBLA"/>
    <s v="B"/>
    <d v="1899-12-30T00:00:01"/>
    <d v="1899-12-30T00:00:01"/>
    <s v="OK"/>
    <m/>
    <m/>
    <d v="1899-12-30T00:00:00"/>
    <d v="1899-12-30T00:45:17"/>
    <n v="4"/>
    <d v="1899-12-30T00:00:01"/>
    <n v="45.28333333333439"/>
    <n v="18"/>
    <s v="No"/>
  </r>
  <r>
    <s v="CSNB"/>
    <s v="2025004157"/>
    <x v="0"/>
    <s v="ER4642BBY"/>
    <s v="E9980KJB"/>
    <d v="2025-02-26T00:00:00"/>
    <m/>
    <s v="1782"/>
    <x v="48"/>
    <s v="PA"/>
    <s v="S1"/>
    <m/>
    <d v="2025-02-26T00:00:00"/>
    <d v="1899-12-30T17:22:40"/>
    <d v="2025-02-26T00:00:00"/>
    <d v="1899-12-30T17:22:41"/>
    <d v="2025-02-26T00:00:00"/>
    <d v="1899-12-30T18:27:13"/>
    <x v="0"/>
    <s v="RFCPI"/>
    <s v="7001183807"/>
    <s v="FBO"/>
    <d v="1899-12-30T01:04:33"/>
    <d v="1899-12-30T01:04:32"/>
    <d v="1899-12-30T00:00:01"/>
    <s v="Granel"/>
    <s v="E001"/>
    <x v="2"/>
    <d v="1899-12-30T01:04:33"/>
    <d v="1899-12-30T01:04:32"/>
    <n v="17"/>
    <x v="3"/>
    <x v="1"/>
    <x v="2"/>
    <n v="0"/>
    <n v="0"/>
    <s v="OK"/>
    <s v="Granel"/>
    <x v="1"/>
    <n v="0"/>
    <s v="F. NIEBLA"/>
    <s v="B"/>
    <d v="1899-12-30T00:00:01"/>
    <d v="1899-12-30T00:00:01"/>
    <s v="OK"/>
    <m/>
    <m/>
    <d v="1899-12-30T00:00:00"/>
    <d v="1899-12-30T01:04:33"/>
    <n v="4"/>
    <d v="1899-12-30T00:00:01"/>
    <n v="64.550000000001617"/>
    <n v="18"/>
    <s v="No"/>
  </r>
  <r>
    <s v="CSNB"/>
    <s v="2025004168"/>
    <x v="0"/>
    <s v="ER7694BBV"/>
    <s v="E3960KHT"/>
    <d v="2025-02-26T00:00:00"/>
    <m/>
    <s v="1782"/>
    <x v="48"/>
    <s v="PA"/>
    <s v="S1"/>
    <m/>
    <d v="2025-02-26T00:00:00"/>
    <d v="1899-12-30T18:05:41"/>
    <d v="2025-02-26T00:00:00"/>
    <d v="1899-12-30T18:05:44"/>
    <d v="2025-02-26T00:00:00"/>
    <d v="1899-12-30T18:40:15"/>
    <x v="0"/>
    <s v="RFCPI"/>
    <s v="7001183808"/>
    <s v="FBO"/>
    <d v="1899-12-30T00:34:34"/>
    <d v="1899-12-30T00:34:31"/>
    <d v="1899-12-30T00:00:03"/>
    <s v="Granel"/>
    <s v="E001"/>
    <x v="2"/>
    <d v="1899-12-30T00:34:34"/>
    <d v="1899-12-30T00:34:31"/>
    <n v="18"/>
    <x v="3"/>
    <x v="1"/>
    <x v="2"/>
    <n v="0"/>
    <n v="0"/>
    <s v="OK"/>
    <s v="Granel"/>
    <x v="1"/>
    <n v="0"/>
    <s v="F. NIEBLA"/>
    <s v="A"/>
    <d v="1899-12-30T00:00:03"/>
    <d v="1899-12-30T00:00:03"/>
    <s v="OK"/>
    <m/>
    <m/>
    <d v="1899-12-30T00:00:00"/>
    <d v="1899-12-30T00:34:34"/>
    <n v="4"/>
    <d v="1899-12-30T00:00:03"/>
    <n v="34.566666666667217"/>
    <n v="18"/>
    <s v="Si"/>
  </r>
  <r>
    <s v="CSNB"/>
    <s v="2025004165"/>
    <x v="0"/>
    <s v="E6878LBJ"/>
    <s v="ER2114BBN"/>
    <d v="2025-02-26T00:00:00"/>
    <m/>
    <s v="1782"/>
    <x v="48"/>
    <s v="PA"/>
    <s v="S1"/>
    <m/>
    <d v="2025-02-26T00:00:00"/>
    <d v="1899-12-30T17:33:39"/>
    <d v="2025-02-26T00:00:00"/>
    <d v="1899-12-30T17:33:40"/>
    <d v="2025-02-26T00:00:00"/>
    <d v="1899-12-30T18:46:32"/>
    <x v="0"/>
    <s v="RFCPI"/>
    <s v="7001183809"/>
    <s v="EXW"/>
    <d v="1899-12-30T01:12:53"/>
    <d v="1899-12-30T01:12:52"/>
    <d v="1899-12-30T00:00:01"/>
    <s v="Granel"/>
    <s v="E001"/>
    <x v="1"/>
    <d v="1899-12-30T01:12:53"/>
    <d v="1899-12-30T01:12:52"/>
    <n v="17"/>
    <x v="3"/>
    <x v="1"/>
    <x v="2"/>
    <n v="0"/>
    <n v="0"/>
    <s v="OK"/>
    <s v="Granel"/>
    <x v="1"/>
    <n v="0"/>
    <s v="F. NIEBLA"/>
    <s v="B"/>
    <d v="1899-12-30T00:00:01"/>
    <d v="1899-12-30T00:00:01"/>
    <s v="OK"/>
    <m/>
    <m/>
    <d v="1899-12-30T00:00:00"/>
    <d v="1899-12-30T01:12:53"/>
    <n v="4"/>
    <d v="1899-12-30T00:00:01"/>
    <n v="72.883333333324799"/>
    <n v="18"/>
    <s v="No"/>
  </r>
  <r>
    <s v="CSNB"/>
    <s v="2025004174"/>
    <x v="0"/>
    <s v="E3870LBJ"/>
    <s v="EBU01275R"/>
    <d v="2025-02-26T00:00:00"/>
    <m/>
    <s v="3312"/>
    <x v="51"/>
    <s v="PA"/>
    <s v="PA"/>
    <m/>
    <d v="2025-02-26T00:00:00"/>
    <d v="1899-12-30T18:57:20"/>
    <d v="2025-02-26T00:00:00"/>
    <d v="1899-12-30T18:57:22"/>
    <d v="2025-02-26T00:00:00"/>
    <d v="1899-12-30T19:12:52"/>
    <x v="0"/>
    <s v="RFCPI"/>
    <s v="7001183811"/>
    <s v="EXW"/>
    <d v="1899-12-30T00:15:32"/>
    <d v="1899-12-30T00:15:30"/>
    <d v="1899-12-30T00:00:02"/>
    <s v="Ensacado"/>
    <s v="E002"/>
    <x v="1"/>
    <d v="1899-12-30T00:15:32"/>
    <d v="1899-12-30T00:15:30"/>
    <n v="18"/>
    <x v="3"/>
    <x v="1"/>
    <x v="1"/>
    <n v="0"/>
    <n v="0"/>
    <s v="OK"/>
    <s v="Ensacado"/>
    <x v="1"/>
    <n v="0"/>
    <s v="F. NIEBLA"/>
    <s v="A"/>
    <d v="1899-12-30T00:00:02"/>
    <d v="1899-12-30T00:00:02"/>
    <s v="OK"/>
    <m/>
    <m/>
    <d v="1899-12-30T00:00:00"/>
    <d v="1899-12-30T00:15:32"/>
    <n v="4"/>
    <d v="1899-12-30T00:00:02"/>
    <n v="15.533333333337573"/>
    <n v="19"/>
    <s v="Si"/>
  </r>
  <r>
    <s v="CSNB"/>
    <s v="2025004176"/>
    <x v="0"/>
    <s v="ER8916BBY"/>
    <s v="E6758JLK"/>
    <d v="2025-02-26T00:00:00"/>
    <m/>
    <s v="837"/>
    <x v="47"/>
    <s v="PA"/>
    <s v="S6"/>
    <m/>
    <d v="2025-02-26T00:00:00"/>
    <d v="1899-12-30T19:00:08"/>
    <d v="2025-02-26T00:00:00"/>
    <d v="1899-12-30T19:00:10"/>
    <d v="2025-02-26T00:00:00"/>
    <d v="1899-12-30T19:32:52"/>
    <x v="0"/>
    <s v="RFCPI"/>
    <s v="7001183812"/>
    <s v="FBO"/>
    <d v="1899-12-30T00:32:44"/>
    <d v="1899-12-30T00:32:42"/>
    <d v="1899-12-30T00:00:02"/>
    <s v="Granel"/>
    <s v="E001"/>
    <x v="2"/>
    <d v="1899-12-30T00:32:44"/>
    <d v="1899-12-30T00:32:42"/>
    <n v="19"/>
    <x v="3"/>
    <x v="1"/>
    <x v="2"/>
    <n v="0"/>
    <n v="0"/>
    <s v="OK"/>
    <s v="Granel"/>
    <x v="1"/>
    <n v="0"/>
    <s v="F. NIEBLA"/>
    <s v="A"/>
    <d v="1899-12-30T00:00:02"/>
    <d v="1899-12-30T00:00:02"/>
    <s v="OK"/>
    <m/>
    <m/>
    <d v="1899-12-30T00:00:00"/>
    <d v="1899-12-30T00:32:44"/>
    <n v="4"/>
    <d v="1899-12-30T00:00:02"/>
    <n v="32.733333333331146"/>
    <n v="19"/>
    <s v="Si"/>
  </r>
  <r>
    <s v="CSNB"/>
    <s v="2025004175"/>
    <x v="0"/>
    <s v="E4531FVN"/>
    <s v="ER0328BBM"/>
    <d v="2025-02-26T00:00:00"/>
    <m/>
    <s v="1782"/>
    <x v="48"/>
    <s v="PA"/>
    <s v="S1"/>
    <m/>
    <d v="2025-02-26T00:00:00"/>
    <d v="1899-12-30T18:59:19"/>
    <d v="2025-02-26T00:00:00"/>
    <d v="1899-12-30T18:59:21"/>
    <d v="2025-02-26T00:00:00"/>
    <d v="1899-12-30T19:37:14"/>
    <x v="0"/>
    <s v="RFCPI"/>
    <s v="7001183813"/>
    <s v="EXW"/>
    <d v="1899-12-30T00:37:55"/>
    <d v="1899-12-30T00:37:53"/>
    <d v="1899-12-30T00:00:02"/>
    <s v="Granel"/>
    <s v="E001"/>
    <x v="1"/>
    <d v="1899-12-30T00:37:55"/>
    <d v="1899-12-30T00:37:53"/>
    <n v="18"/>
    <x v="3"/>
    <x v="1"/>
    <x v="2"/>
    <n v="0"/>
    <n v="0"/>
    <s v="OK"/>
    <s v="Granel"/>
    <x v="1"/>
    <n v="0"/>
    <s v="F. NIEBLA"/>
    <s v="A"/>
    <d v="1899-12-30T00:00:02"/>
    <d v="1899-12-30T00:00:02"/>
    <s v="OK"/>
    <m/>
    <m/>
    <d v="1899-12-30T00:00:00"/>
    <d v="1899-12-30T00:37:55"/>
    <n v="4"/>
    <d v="1899-12-30T00:00:02"/>
    <n v="37.916666666668704"/>
    <n v="19"/>
    <s v="Si"/>
  </r>
  <r>
    <s v="CSNB"/>
    <s v="2025004178"/>
    <x v="0"/>
    <s v="E1197GCZ"/>
    <m/>
    <d v="2025-02-26T00:00:00"/>
    <m/>
    <s v="2882"/>
    <x v="50"/>
    <s v="PA"/>
    <s v="PA"/>
    <m/>
    <d v="2025-02-26T00:00:00"/>
    <d v="1899-12-30T19:22:41"/>
    <d v="2025-02-26T00:00:00"/>
    <d v="1899-12-30T19:22:43"/>
    <d v="2025-02-26T00:00:00"/>
    <d v="1899-12-30T19:43:14"/>
    <x v="0"/>
    <s v="RFCPI"/>
    <s v="7001183814"/>
    <s v="EXW"/>
    <d v="1899-12-30T00:20:33"/>
    <d v="1899-12-30T00:20:31"/>
    <d v="1899-12-30T00:00:02"/>
    <s v="Ensacado"/>
    <s v="E002"/>
    <x v="1"/>
    <d v="1899-12-30T00:20:33"/>
    <d v="1899-12-30T00:20:31"/>
    <n v="19"/>
    <x v="3"/>
    <x v="1"/>
    <x v="1"/>
    <n v="0"/>
    <n v="0"/>
    <s v="OK"/>
    <s v="Ensacado"/>
    <x v="1"/>
    <n v="0"/>
    <s v="F. NIEBLA"/>
    <s v="A"/>
    <d v="1899-12-30T00:00:02"/>
    <d v="1899-12-30T00:00:02"/>
    <s v="OK"/>
    <m/>
    <m/>
    <d v="1899-12-30T00:00:00"/>
    <d v="1899-12-30T00:20:33"/>
    <n v="4"/>
    <d v="1899-12-30T00:00:02"/>
    <n v="20.549999999995219"/>
    <n v="19"/>
    <s v="Si"/>
  </r>
  <r>
    <s v="CSNB"/>
    <s v="2025004177"/>
    <x v="0"/>
    <s v="ER5303BBT"/>
    <s v="E9842JGG"/>
    <d v="2025-02-26T00:00:00"/>
    <m/>
    <s v="837"/>
    <x v="47"/>
    <s v="PA"/>
    <s v="S6"/>
    <m/>
    <d v="2025-02-26T00:00:00"/>
    <d v="1899-12-30T19:12:10"/>
    <d v="2025-02-26T00:00:00"/>
    <d v="1899-12-30T19:12:12"/>
    <d v="2025-02-26T00:00:00"/>
    <d v="1899-12-30T19:47:11"/>
    <x v="0"/>
    <s v="RFCPI"/>
    <s v="7001183815"/>
    <s v="FBO"/>
    <d v="1899-12-30T00:35:01"/>
    <d v="1899-12-30T00:34:59"/>
    <d v="1899-12-30T00:00:02"/>
    <s v="Granel"/>
    <s v="E001"/>
    <x v="2"/>
    <d v="1899-12-30T00:35:01"/>
    <d v="1899-12-30T00:34:59"/>
    <n v="19"/>
    <x v="3"/>
    <x v="1"/>
    <x v="2"/>
    <n v="0"/>
    <n v="0"/>
    <s v="OK"/>
    <s v="Granel"/>
    <x v="1"/>
    <n v="0"/>
    <s v="F. NIEBLA"/>
    <s v="A"/>
    <d v="1899-12-30T00:00:02"/>
    <d v="1899-12-30T00:00:02"/>
    <s v="OK"/>
    <m/>
    <m/>
    <d v="1899-12-30T00:00:00"/>
    <d v="1899-12-30T00:35:01"/>
    <n v="4"/>
    <d v="1899-12-30T00:00:02"/>
    <n v="35.016666666667291"/>
    <n v="19"/>
    <s v="Si"/>
  </r>
  <r>
    <s v="CSNB"/>
    <s v="2025004183"/>
    <x v="0"/>
    <s v="ER9926BCC"/>
    <s v="E3616JTZ"/>
    <d v="2025-02-27T00:00:00"/>
    <m/>
    <s v="1782"/>
    <x v="48"/>
    <s v="PA"/>
    <s v="S1"/>
    <m/>
    <d v="2025-02-27T00:00:00"/>
    <d v="1899-12-30T06:06:07"/>
    <d v="2025-02-27T00:00:00"/>
    <d v="1899-12-30T06:06:09"/>
    <d v="2025-02-27T00:00:00"/>
    <d v="1899-12-30T06:33:36"/>
    <x v="0"/>
    <s v="RFCPI"/>
    <s v="7001183817"/>
    <s v="FBO"/>
    <d v="1899-12-30T00:27:29"/>
    <d v="1899-12-30T00:27:27"/>
    <d v="1899-12-30T00:00:02"/>
    <s v="Granel"/>
    <s v="E001"/>
    <x v="2"/>
    <d v="1899-12-30T00:27:29"/>
    <d v="1899-12-30T00:27:27"/>
    <n v="6"/>
    <x v="4"/>
    <x v="1"/>
    <x v="2"/>
    <n v="0"/>
    <n v="0"/>
    <s v="OK"/>
    <s v="Granel"/>
    <x v="1"/>
    <n v="0"/>
    <s v="F. NIEBLA"/>
    <s v="A"/>
    <d v="1899-12-30T00:00:02"/>
    <d v="1899-12-30T00:00:02"/>
    <s v="OK"/>
    <m/>
    <m/>
    <d v="1899-12-30T00:00:00"/>
    <d v="1899-12-30T00:27:29"/>
    <n v="5"/>
    <d v="1899-12-30T00:00:02"/>
    <n v="27.483333333321614"/>
    <n v="6"/>
    <s v="Si"/>
  </r>
  <r>
    <s v="CSNB"/>
    <s v="2025004184"/>
    <x v="0"/>
    <s v="ER5689BBD"/>
    <s v="E5397JZM"/>
    <d v="2025-02-27T00:00:00"/>
    <m/>
    <s v="837"/>
    <x v="47"/>
    <s v="PA"/>
    <s v="S3"/>
    <m/>
    <d v="2025-02-27T00:00:00"/>
    <d v="1899-12-30T06:36:07"/>
    <d v="2025-02-27T00:00:00"/>
    <d v="1899-12-30T06:36:09"/>
    <d v="2025-02-27T00:00:00"/>
    <d v="1899-12-30T07:28:54"/>
    <x v="0"/>
    <s v="RFCPI"/>
    <s v="7001183818"/>
    <s v="FBO"/>
    <d v="1899-12-30T00:52:47"/>
    <d v="1899-12-30T00:52:45"/>
    <d v="1899-12-30T00:00:02"/>
    <s v="Granel"/>
    <s v="E001"/>
    <x v="2"/>
    <d v="1899-12-30T00:52:47"/>
    <d v="1899-12-30T00:52:45"/>
    <n v="6"/>
    <x v="4"/>
    <x v="1"/>
    <x v="2"/>
    <n v="0"/>
    <n v="0"/>
    <s v="OK"/>
    <s v="Granel"/>
    <x v="1"/>
    <n v="0"/>
    <s v="F. NIEBLA"/>
    <s v="B"/>
    <d v="1899-12-30T00:00:02"/>
    <d v="1899-12-30T00:00:02"/>
    <s v="OK"/>
    <m/>
    <m/>
    <d v="1899-12-30T00:00:00"/>
    <d v="1899-12-30T00:52:47"/>
    <n v="5"/>
    <d v="1899-12-30T00:00:02"/>
    <n v="52.783333333329566"/>
    <n v="7"/>
    <s v="No"/>
  </r>
  <r>
    <s v="CSNB"/>
    <s v="2025004186"/>
    <x v="0"/>
    <s v="ER1917BBX"/>
    <s v="E9349KRP"/>
    <d v="2025-02-27T00:00:00"/>
    <m/>
    <s v="837"/>
    <x v="47"/>
    <s v="PA"/>
    <s v="S6"/>
    <m/>
    <d v="2025-02-27T00:00:00"/>
    <d v="1899-12-30T07:15:28"/>
    <d v="2025-02-27T00:00:00"/>
    <d v="1899-12-30T07:15:30"/>
    <d v="2025-02-27T00:00:00"/>
    <d v="1899-12-30T07:38:22"/>
    <x v="0"/>
    <s v="RFCPI"/>
    <s v="7001183819"/>
    <s v="EXW"/>
    <d v="1899-12-30T00:22:54"/>
    <d v="1899-12-30T00:22:52"/>
    <d v="1899-12-30T00:00:02"/>
    <s v="Granel"/>
    <s v="E001"/>
    <x v="1"/>
    <d v="1899-12-30T00:22:54"/>
    <d v="1899-12-30T00:22:52"/>
    <n v="7"/>
    <x v="4"/>
    <x v="1"/>
    <x v="2"/>
    <n v="0"/>
    <n v="0"/>
    <s v="OK"/>
    <s v="Granel"/>
    <x v="1"/>
    <n v="0"/>
    <s v="F. NIEBLA"/>
    <s v="A"/>
    <d v="1899-12-30T00:00:02"/>
    <d v="1899-12-30T00:00:02"/>
    <s v="OK"/>
    <m/>
    <m/>
    <d v="1899-12-30T00:00:00"/>
    <d v="1899-12-30T00:22:54"/>
    <n v="5"/>
    <d v="1899-12-30T00:00:02"/>
    <n v="22.900000000003178"/>
    <n v="7"/>
    <s v="Si"/>
  </r>
  <r>
    <s v="CSNB"/>
    <s v="2025004185"/>
    <x v="0"/>
    <s v="ER9375BBM"/>
    <s v="E7637JSC"/>
    <d v="2025-02-27T00:00:00"/>
    <m/>
    <s v="1782"/>
    <x v="48"/>
    <s v="PA"/>
    <s v="S1"/>
    <m/>
    <d v="2025-02-27T00:00:00"/>
    <d v="1899-12-30T07:11:31"/>
    <d v="2025-02-27T00:00:00"/>
    <d v="1899-12-30T07:11:32"/>
    <d v="2025-02-27T00:00:00"/>
    <d v="1899-12-30T07:47:27"/>
    <x v="0"/>
    <s v="RFCPI"/>
    <s v="7001183820"/>
    <s v="FBO"/>
    <d v="1899-12-30T00:35:56"/>
    <d v="1899-12-30T00:35:55"/>
    <d v="1899-12-30T00:00:01"/>
    <s v="Granel"/>
    <s v="E001"/>
    <x v="2"/>
    <d v="1899-12-30T00:35:56"/>
    <d v="1899-12-30T00:35:55"/>
    <n v="7"/>
    <x v="4"/>
    <x v="1"/>
    <x v="2"/>
    <n v="0"/>
    <n v="0"/>
    <s v="OK"/>
    <s v="Granel"/>
    <x v="1"/>
    <n v="0"/>
    <s v="F. NIEBLA"/>
    <s v="A"/>
    <d v="1899-12-30T00:00:01"/>
    <d v="1899-12-30T00:00:01"/>
    <s v="OK"/>
    <m/>
    <m/>
    <d v="1899-12-30T00:00:00"/>
    <d v="1899-12-30T00:35:56"/>
    <n v="5"/>
    <d v="1899-12-30T00:00:01"/>
    <n v="35.933333333342439"/>
    <n v="7"/>
    <s v="Si"/>
  </r>
  <r>
    <s v="CSNB"/>
    <s v="2025004187"/>
    <x v="0"/>
    <s v="ER6765BBT"/>
    <s v="E4948KGF"/>
    <d v="2025-02-27T00:00:00"/>
    <m/>
    <s v="1782"/>
    <x v="48"/>
    <s v="PA"/>
    <s v="S1"/>
    <m/>
    <d v="2025-02-27T00:00:00"/>
    <d v="1899-12-30T07:39:10"/>
    <d v="2025-02-27T00:00:00"/>
    <d v="1899-12-30T07:39:11"/>
    <d v="2025-02-27T00:00:00"/>
    <d v="1899-12-30T08:18:18"/>
    <x v="0"/>
    <s v="RFCPI"/>
    <s v="7001183821"/>
    <s v="FBO"/>
    <d v="1899-12-30T00:39:08"/>
    <d v="1899-12-30T00:39:07"/>
    <d v="1899-12-30T00:00:01"/>
    <s v="Granel"/>
    <s v="E001"/>
    <x v="2"/>
    <d v="1899-12-30T00:39:08"/>
    <d v="1899-12-30T00:39:07"/>
    <n v="7"/>
    <x v="4"/>
    <x v="1"/>
    <x v="2"/>
    <n v="0"/>
    <n v="0"/>
    <s v="OK"/>
    <s v="Granel"/>
    <x v="1"/>
    <n v="0"/>
    <s v="F. NIEBLA"/>
    <s v="A"/>
    <d v="1899-12-30T00:00:01"/>
    <d v="1899-12-30T00:00:01"/>
    <s v="OK"/>
    <m/>
    <m/>
    <d v="1899-12-30T00:00:00"/>
    <d v="1899-12-30T00:39:08"/>
    <n v="5"/>
    <d v="1899-12-30T00:00:01"/>
    <n v="39.133333333339266"/>
    <n v="8"/>
    <s v="Si"/>
  </r>
  <r>
    <s v="CSNB"/>
    <s v="2025004189"/>
    <x v="0"/>
    <s v="ER1242BBS"/>
    <s v="E7586KJW"/>
    <d v="2025-02-27T00:00:00"/>
    <m/>
    <s v="1782"/>
    <x v="48"/>
    <s v="PA"/>
    <s v="S1"/>
    <m/>
    <d v="2025-02-27T00:00:00"/>
    <d v="1899-12-30T08:27:57"/>
    <d v="2025-02-27T00:00:00"/>
    <d v="1899-12-30T08:27:59"/>
    <d v="2025-02-27T00:00:00"/>
    <d v="1899-12-30T09:00:04"/>
    <x v="0"/>
    <s v="RFCPI"/>
    <s v="7001183822"/>
    <s v="FBO"/>
    <d v="1899-12-30T00:32:07"/>
    <d v="1899-12-30T00:32:05"/>
    <d v="1899-12-30T00:00:02"/>
    <s v="Granel"/>
    <s v="E001"/>
    <x v="2"/>
    <d v="1899-12-30T00:32:07"/>
    <d v="1899-12-30T00:32:05"/>
    <n v="8"/>
    <x v="4"/>
    <x v="1"/>
    <x v="2"/>
    <n v="0"/>
    <n v="0"/>
    <s v="OK"/>
    <s v="Granel"/>
    <x v="1"/>
    <n v="0"/>
    <s v="F. NIEBLA"/>
    <s v="A"/>
    <d v="1899-12-30T00:00:02"/>
    <d v="1899-12-30T00:00:02"/>
    <s v="OK"/>
    <m/>
    <m/>
    <d v="1899-12-30T00:00:00"/>
    <d v="1899-12-30T00:32:07"/>
    <n v="5"/>
    <d v="1899-12-30T00:00:02"/>
    <n v="32.116666666665559"/>
    <n v="9"/>
    <s v="Si"/>
  </r>
  <r>
    <s v="CSNB"/>
    <s v="2025004195"/>
    <x v="0"/>
    <s v="ER1551BBJ"/>
    <s v="E2015JDV"/>
    <d v="2025-02-27T00:00:00"/>
    <m/>
    <s v="1782"/>
    <x v="48"/>
    <s v="PA"/>
    <s v="S1"/>
    <m/>
    <d v="2025-02-27T00:00:00"/>
    <d v="1899-12-30T08:50:17"/>
    <d v="2025-02-27T00:00:00"/>
    <d v="1899-12-30T08:52:09"/>
    <d v="2025-02-27T00:00:00"/>
    <d v="1899-12-30T09:15:07"/>
    <x v="38"/>
    <s v="IGABALDON"/>
    <s v="7001183823"/>
    <s v="FBO"/>
    <d v="1899-12-30T00:24:50"/>
    <d v="1899-12-30T00:22:58"/>
    <d v="1899-12-30T00:01:52"/>
    <s v="Granel"/>
    <s v="E001"/>
    <x v="2"/>
    <d v="1899-12-30T00:24:50"/>
    <d v="1899-12-30T00:22:58"/>
    <n v="8"/>
    <x v="4"/>
    <x v="1"/>
    <x v="2"/>
    <n v="0"/>
    <n v="0"/>
    <s v="OK"/>
    <s v="Granel"/>
    <x v="1"/>
    <n v="0"/>
    <s v="F. NIEBLA"/>
    <s v="A"/>
    <d v="1899-12-30T00:01:52"/>
    <d v="1899-12-30T00:01:52"/>
    <s v="OK"/>
    <m/>
    <m/>
    <d v="1899-12-30T00:00:00"/>
    <d v="1899-12-30T00:24:50"/>
    <n v="5"/>
    <d v="1899-12-30T00:01:52"/>
    <n v="24.833333333347181"/>
    <n v="9"/>
    <s v="Si"/>
  </r>
  <r>
    <s v="CSNB"/>
    <s v="2025004197"/>
    <x v="0"/>
    <s v="ER4666BBY"/>
    <s v="E3201JTT"/>
    <d v="2025-02-27T00:00:00"/>
    <m/>
    <s v="837"/>
    <x v="47"/>
    <s v="PA"/>
    <s v="S6"/>
    <m/>
    <d v="2025-02-27T00:00:00"/>
    <d v="1899-12-30T09:12:44"/>
    <d v="2025-02-27T00:00:00"/>
    <d v="1899-12-30T09:12:45"/>
    <d v="2025-02-27T00:00:00"/>
    <d v="1899-12-30T09:44:16"/>
    <x v="0"/>
    <s v="RFCPI"/>
    <s v="7001183824"/>
    <s v="FBO"/>
    <d v="1899-12-30T00:31:32"/>
    <d v="1899-12-30T00:31:31"/>
    <d v="1899-12-30T00:00:01"/>
    <s v="Granel"/>
    <s v="E001"/>
    <x v="2"/>
    <d v="1899-12-30T00:31:32"/>
    <d v="1899-12-30T00:31:31"/>
    <n v="9"/>
    <x v="4"/>
    <x v="1"/>
    <x v="2"/>
    <n v="0"/>
    <n v="0"/>
    <s v="OK"/>
    <s v="Granel"/>
    <x v="1"/>
    <n v="0"/>
    <s v="F. NIEBLA"/>
    <s v="A"/>
    <d v="1899-12-30T00:00:01"/>
    <d v="1899-12-30T00:00:01"/>
    <s v="OK"/>
    <m/>
    <m/>
    <d v="1899-12-30T00:00:00"/>
    <d v="1899-12-30T00:31:32"/>
    <n v="5"/>
    <d v="1899-12-30T00:00:01"/>
    <n v="31.533333333335996"/>
    <n v="9"/>
    <s v="Si"/>
  </r>
  <r>
    <s v="CSNB"/>
    <s v="2025004198"/>
    <x v="0"/>
    <s v="ER3135BBC"/>
    <s v="E5940JLK"/>
    <d v="2025-02-27T00:00:00"/>
    <m/>
    <s v="837"/>
    <x v="47"/>
    <s v="PA"/>
    <s v="S3"/>
    <m/>
    <d v="2025-02-27T00:00:00"/>
    <d v="1899-12-30T09:13:41"/>
    <d v="2025-02-27T00:00:00"/>
    <d v="1899-12-30T09:13:42"/>
    <d v="2025-02-27T00:00:00"/>
    <d v="1899-12-30T09:51:14"/>
    <x v="0"/>
    <s v="RFCPI"/>
    <s v="7001183825"/>
    <s v="FBO"/>
    <d v="1899-12-30T00:37:33"/>
    <d v="1899-12-30T00:37:32"/>
    <d v="1899-12-30T00:00:01"/>
    <s v="Granel"/>
    <s v="E001"/>
    <x v="2"/>
    <d v="1899-12-30T00:37:33"/>
    <d v="1899-12-30T00:37:32"/>
    <n v="9"/>
    <x v="4"/>
    <x v="1"/>
    <x v="2"/>
    <n v="0"/>
    <n v="0"/>
    <s v="OK"/>
    <s v="Granel"/>
    <x v="1"/>
    <n v="0"/>
    <s v="F. NIEBLA"/>
    <s v="A"/>
    <d v="1899-12-30T00:00:01"/>
    <d v="1899-12-30T00:00:01"/>
    <s v="OK"/>
    <m/>
    <m/>
    <d v="1899-12-30T00:00:00"/>
    <d v="1899-12-30T00:37:33"/>
    <n v="5"/>
    <d v="1899-12-30T00:00:01"/>
    <n v="37.550000000001553"/>
    <n v="9"/>
    <s v="Si"/>
  </r>
  <r>
    <s v="CSNB"/>
    <s v="2025003872"/>
    <x v="0"/>
    <s v="ER1991BBZ"/>
    <s v="E6028JLK"/>
    <d v="2025-02-27T00:00:00"/>
    <m/>
    <s v="1782"/>
    <x v="48"/>
    <s v="PA"/>
    <s v="S1"/>
    <m/>
    <d v="2025-02-24T00:00:00"/>
    <d v="1899-12-30T09:59:28"/>
    <d v="2025-02-24T00:00:00"/>
    <d v="1899-12-30T09:59:31"/>
    <d v="2025-02-24T00:00:00"/>
    <d v="1899-12-30T10:35:20"/>
    <x v="0"/>
    <s v="RFCPI"/>
    <s v="7001183826"/>
    <s v="FBO"/>
    <d v="1899-12-30T00:35:52"/>
    <d v="1899-12-30T00:35:49"/>
    <d v="1899-12-30T00:00:03"/>
    <s v="Granel"/>
    <s v="E001"/>
    <x v="2"/>
    <d v="1899-12-30T00:35:52"/>
    <d v="1899-12-30T00:35:49"/>
    <n v="9"/>
    <x v="1"/>
    <x v="1"/>
    <x v="2"/>
    <n v="0"/>
    <n v="0"/>
    <s v="OK"/>
    <s v="Granel"/>
    <x v="1"/>
    <n v="0"/>
    <s v="F. NIEBLA"/>
    <s v="A"/>
    <d v="1899-12-30T00:00:03"/>
    <d v="1899-12-30T00:00:03"/>
    <s v="OK"/>
    <m/>
    <m/>
    <d v="1899-12-30T00:00:00"/>
    <d v="1899-12-30T00:35:52"/>
    <n v="2"/>
    <d v="1899-12-30T00:00:03"/>
    <n v="35.866666666655995"/>
    <n v="10"/>
    <s v="Si"/>
  </r>
  <r>
    <s v="CSNB"/>
    <s v="2025004201"/>
    <x v="0"/>
    <s v="ER4642BBY"/>
    <s v="E9980KJB"/>
    <d v="2025-02-27T00:00:00"/>
    <m/>
    <s v="1782"/>
    <x v="48"/>
    <s v="PA"/>
    <s v="S1"/>
    <m/>
    <d v="2025-02-27T00:00:00"/>
    <d v="1899-12-30T09:35:22"/>
    <d v="2025-02-27T00:00:00"/>
    <d v="1899-12-30T09:35:22"/>
    <d v="2025-02-27T00:00:00"/>
    <d v="1899-12-30T10:04:57"/>
    <x v="0"/>
    <s v="RFCPI"/>
    <s v="7001183827"/>
    <s v="FBO"/>
    <d v="1899-12-30T00:29:35"/>
    <d v="1899-12-30T00:29:35"/>
    <d v="1899-12-30T00:00:00"/>
    <s v="Granel"/>
    <s v="E001"/>
    <x v="2"/>
    <d v="1899-12-30T00:29:35"/>
    <d v="1899-12-30T00:29:35"/>
    <n v="9"/>
    <x v="4"/>
    <x v="1"/>
    <x v="2"/>
    <n v="0"/>
    <n v="0"/>
    <s v="OK"/>
    <s v="Granel"/>
    <x v="1"/>
    <n v="0"/>
    <s v="F. NIEBLA"/>
    <s v="A"/>
    <d v="1899-12-30T00:00:00"/>
    <d v="1899-12-30T00:00:00"/>
    <s v="OK"/>
    <m/>
    <m/>
    <d v="1899-12-30T00:00:00"/>
    <d v="1899-12-30T00:29:35"/>
    <n v="5"/>
    <d v="1899-12-30T00:00:00"/>
    <n v="29.583333333331215"/>
    <n v="10"/>
    <s v="Si"/>
  </r>
  <r>
    <s v="CSNB"/>
    <s v="2025004202"/>
    <x v="0"/>
    <s v="ER5318BBG"/>
    <s v="E8935JMP"/>
    <d v="2025-02-27T00:00:00"/>
    <m/>
    <s v="837"/>
    <x v="47"/>
    <s v="PA"/>
    <s v="S6"/>
    <m/>
    <d v="2025-02-27T00:00:00"/>
    <d v="1899-12-30T09:41:11"/>
    <d v="2025-02-27T00:00:00"/>
    <d v="1899-12-30T09:41:13"/>
    <d v="2025-02-27T00:00:00"/>
    <d v="1899-12-30T10:07:42"/>
    <x v="0"/>
    <s v="RFCPI"/>
    <s v="7001183828"/>
    <s v="FBO"/>
    <d v="1899-12-30T00:26:31"/>
    <d v="1899-12-30T00:26:29"/>
    <d v="1899-12-30T00:00:02"/>
    <s v="Granel"/>
    <s v="E001"/>
    <x v="2"/>
    <d v="1899-12-30T00:26:31"/>
    <d v="1899-12-30T00:26:29"/>
    <n v="9"/>
    <x v="4"/>
    <x v="1"/>
    <x v="2"/>
    <n v="0"/>
    <n v="0"/>
    <s v="OK"/>
    <s v="Granel"/>
    <x v="1"/>
    <n v="0"/>
    <s v="F. NIEBLA"/>
    <s v="A"/>
    <d v="1899-12-30T00:00:02"/>
    <d v="1899-12-30T00:00:02"/>
    <s v="OK"/>
    <m/>
    <m/>
    <d v="1899-12-30T00:00:00"/>
    <d v="1899-12-30T00:26:31"/>
    <n v="5"/>
    <d v="1899-12-30T00:00:02"/>
    <n v="26.516666666664044"/>
    <n v="10"/>
    <s v="Si"/>
  </r>
  <r>
    <s v="CSNB"/>
    <s v="2025004199"/>
    <x v="0"/>
    <s v="E3870LBJ"/>
    <s v="ER8615BBY"/>
    <d v="2025-02-27T00:00:00"/>
    <m/>
    <s v="1782"/>
    <x v="48"/>
    <s v="PA"/>
    <s v="S1"/>
    <m/>
    <d v="2025-02-27T00:00:00"/>
    <d v="1899-12-30T09:23:02"/>
    <d v="2025-02-27T00:00:00"/>
    <d v="1899-12-30T09:23:03"/>
    <d v="2025-02-27T00:00:00"/>
    <d v="1899-12-30T10:14:49"/>
    <x v="0"/>
    <s v="RFCPI"/>
    <s v="7001183829"/>
    <s v="EXW"/>
    <d v="1899-12-30T00:51:47"/>
    <d v="1899-12-30T00:51:46"/>
    <d v="1899-12-30T00:00:01"/>
    <s v="Granel"/>
    <s v="E001"/>
    <x v="1"/>
    <d v="1899-12-30T00:51:47"/>
    <d v="1899-12-30T00:51:46"/>
    <n v="9"/>
    <x v="4"/>
    <x v="1"/>
    <x v="2"/>
    <n v="0"/>
    <n v="0"/>
    <s v="OK"/>
    <s v="Granel"/>
    <x v="1"/>
    <n v="0"/>
    <s v="F. NIEBLA"/>
    <s v="B"/>
    <d v="1899-12-30T00:00:01"/>
    <d v="1899-12-30T00:00:01"/>
    <s v="OK"/>
    <m/>
    <m/>
    <d v="1899-12-30T00:00:00"/>
    <d v="1899-12-30T00:51:47"/>
    <n v="5"/>
    <d v="1899-12-30T00:00:01"/>
    <n v="51.78333333333596"/>
    <n v="10"/>
    <s v="No"/>
  </r>
  <r>
    <s v="CSNB"/>
    <s v="2025004203"/>
    <x v="0"/>
    <s v="ER8916BBY"/>
    <s v="E6758JLK"/>
    <d v="2025-02-27T00:00:00"/>
    <m/>
    <s v="1782"/>
    <x v="48"/>
    <s v="PA"/>
    <s v="S1"/>
    <m/>
    <d v="2025-02-27T00:00:00"/>
    <d v="1899-12-30T09:57:59"/>
    <d v="2025-02-27T00:00:00"/>
    <d v="1899-12-30T09:58:01"/>
    <d v="2025-02-27T00:00:00"/>
    <d v="1899-12-30T10:28:11"/>
    <x v="0"/>
    <s v="RFCPI"/>
    <s v="7001183830"/>
    <s v="FBO"/>
    <d v="1899-12-30T00:30:12"/>
    <d v="1899-12-30T00:30:10"/>
    <d v="1899-12-30T00:00:02"/>
    <s v="Granel"/>
    <s v="E001"/>
    <x v="2"/>
    <d v="1899-12-30T00:30:12"/>
    <d v="1899-12-30T00:30:10"/>
    <n v="9"/>
    <x v="4"/>
    <x v="1"/>
    <x v="2"/>
    <n v="0"/>
    <n v="0"/>
    <s v="OK"/>
    <s v="Granel"/>
    <x v="1"/>
    <n v="0"/>
    <s v="F. NIEBLA"/>
    <s v="A"/>
    <d v="1899-12-30T00:00:02"/>
    <d v="1899-12-30T00:00:02"/>
    <s v="OK"/>
    <m/>
    <m/>
    <d v="1899-12-30T00:00:00"/>
    <d v="1899-12-30T00:30:12"/>
    <n v="5"/>
    <d v="1899-12-30T00:00:02"/>
    <n v="30.200000000011194"/>
    <n v="10"/>
    <s v="Si"/>
  </r>
  <r>
    <s v="CSNB"/>
    <s v="2025004212"/>
    <x v="0"/>
    <s v="ER2775BBR"/>
    <s v="E4544MKW"/>
    <d v="2025-02-27T00:00:00"/>
    <m/>
    <s v="837"/>
    <x v="47"/>
    <s v="PA"/>
    <s v="S6"/>
    <m/>
    <d v="2025-02-27T00:00:00"/>
    <d v="1899-12-30T10:17:36"/>
    <d v="2025-02-27T00:00:00"/>
    <d v="1899-12-30T10:17:38"/>
    <d v="2025-02-27T00:00:00"/>
    <d v="1899-12-30T10:47:19"/>
    <x v="0"/>
    <s v="RFCPI"/>
    <s v="7001183831"/>
    <s v="FBO"/>
    <d v="1899-12-30T00:29:43"/>
    <d v="1899-12-30T00:29:41"/>
    <d v="1899-12-30T00:00:02"/>
    <s v="Granel"/>
    <s v="E001"/>
    <x v="2"/>
    <d v="1899-12-30T00:29:43"/>
    <d v="1899-12-30T00:29:41"/>
    <n v="10"/>
    <x v="4"/>
    <x v="1"/>
    <x v="2"/>
    <n v="0"/>
    <n v="0"/>
    <s v="OK"/>
    <s v="Granel"/>
    <x v="1"/>
    <n v="0"/>
    <s v="F. NIEBLA"/>
    <s v="A"/>
    <d v="1899-12-30T00:00:02"/>
    <d v="1899-12-30T00:00:02"/>
    <s v="OK"/>
    <m/>
    <m/>
    <d v="1899-12-30T00:00:00"/>
    <d v="1899-12-30T00:29:43"/>
    <n v="5"/>
    <d v="1899-12-30T00:00:02"/>
    <n v="29.716666666660785"/>
    <n v="10"/>
    <s v="Si"/>
  </r>
  <r>
    <s v="CSNB"/>
    <s v="2025004204"/>
    <x v="0"/>
    <s v="ER7694BBV"/>
    <s v="E3960KHT"/>
    <d v="2025-02-27T00:00:00"/>
    <m/>
    <s v="1782"/>
    <x v="48"/>
    <s v="PA"/>
    <s v="S1"/>
    <m/>
    <d v="2025-02-27T00:00:00"/>
    <d v="1899-12-30T10:04:59"/>
    <d v="2025-02-27T00:00:00"/>
    <d v="1899-12-30T10:05:01"/>
    <d v="2025-02-27T00:00:00"/>
    <d v="1899-12-30T10:51:09"/>
    <x v="0"/>
    <s v="RFCPI"/>
    <s v="7001183832"/>
    <s v="FBO"/>
    <d v="1899-12-30T00:46:10"/>
    <d v="1899-12-30T00:46:08"/>
    <d v="1899-12-30T00:00:02"/>
    <s v="Granel"/>
    <s v="E001"/>
    <x v="2"/>
    <d v="1899-12-30T00:46:10"/>
    <d v="1899-12-30T00:46:08"/>
    <n v="10"/>
    <x v="4"/>
    <x v="1"/>
    <x v="2"/>
    <n v="0"/>
    <n v="0"/>
    <s v="OK"/>
    <s v="Granel"/>
    <x v="1"/>
    <n v="0"/>
    <s v="F. NIEBLA"/>
    <s v="B"/>
    <d v="1899-12-30T00:00:02"/>
    <d v="1899-12-30T00:00:02"/>
    <s v="OK"/>
    <m/>
    <m/>
    <d v="1899-12-30T00:00:00"/>
    <d v="1899-12-30T00:46:10"/>
    <n v="5"/>
    <d v="1899-12-30T00:00:02"/>
    <n v="46.166666666673592"/>
    <n v="10"/>
    <s v="No"/>
  </r>
  <r>
    <s v="CSNB"/>
    <s v="2025004213"/>
    <x v="0"/>
    <s v="ER1991BBZ"/>
    <s v="E6028JLK"/>
    <d v="2025-02-27T00:00:00"/>
    <m/>
    <s v="837"/>
    <x v="47"/>
    <s v="PA"/>
    <s v="S6"/>
    <m/>
    <d v="2025-02-27T00:00:00"/>
    <d v="1899-12-30T10:22:17"/>
    <d v="2025-02-27T00:00:00"/>
    <d v="1899-12-30T10:22:19"/>
    <d v="2025-02-27T00:00:00"/>
    <d v="1899-12-30T11:01:37"/>
    <x v="0"/>
    <s v="RFCPI"/>
    <s v="7001183833"/>
    <s v="FBO"/>
    <d v="1899-12-30T00:39:20"/>
    <d v="1899-12-30T00:39:18"/>
    <d v="1899-12-30T00:00:02"/>
    <s v="Granel"/>
    <s v="E001"/>
    <x v="2"/>
    <d v="1899-12-30T00:39:20"/>
    <d v="1899-12-30T00:39:18"/>
    <n v="10"/>
    <x v="4"/>
    <x v="1"/>
    <x v="2"/>
    <n v="0"/>
    <n v="0"/>
    <s v="OK"/>
    <s v="Granel"/>
    <x v="1"/>
    <n v="0"/>
    <s v="F. NIEBLA"/>
    <s v="A"/>
    <d v="1899-12-30T00:00:02"/>
    <d v="1899-12-30T00:00:02"/>
    <s v="OK"/>
    <m/>
    <m/>
    <d v="1899-12-30T00:00:00"/>
    <d v="1899-12-30T00:39:20"/>
    <n v="5"/>
    <d v="1899-12-30T00:00:02"/>
    <n v="39.333333333340811"/>
    <n v="11"/>
    <s v="Si"/>
  </r>
  <r>
    <s v="CSNB"/>
    <s v="2025004211"/>
    <x v="0"/>
    <s v="ER1486BBS"/>
    <s v="E4179KVF"/>
    <d v="2025-02-27T00:00:00"/>
    <m/>
    <s v="1782"/>
    <x v="48"/>
    <s v="PA"/>
    <s v="S1"/>
    <m/>
    <d v="2025-02-27T00:00:00"/>
    <d v="1899-12-30T10:13:39"/>
    <d v="2025-02-27T00:00:00"/>
    <d v="1899-12-30T10:13:41"/>
    <d v="2025-02-27T00:00:00"/>
    <d v="1899-12-30T11:06:53"/>
    <x v="0"/>
    <s v="RFCPI"/>
    <s v="7001183834"/>
    <s v="FBO"/>
    <d v="1899-12-30T00:53:14"/>
    <d v="1899-12-30T00:53:12"/>
    <d v="1899-12-30T00:00:02"/>
    <s v="Granel"/>
    <s v="E001"/>
    <x v="2"/>
    <d v="1899-12-30T00:53:14"/>
    <d v="1899-12-30T00:53:12"/>
    <n v="10"/>
    <x v="4"/>
    <x v="1"/>
    <x v="2"/>
    <n v="0"/>
    <n v="0"/>
    <s v="OK"/>
    <s v="Granel"/>
    <x v="1"/>
    <n v="0"/>
    <s v="F. NIEBLA"/>
    <s v="B"/>
    <d v="1899-12-30T00:00:02"/>
    <d v="1899-12-30T00:00:02"/>
    <s v="OK"/>
    <m/>
    <m/>
    <d v="1899-12-30T00:00:00"/>
    <d v="1899-12-30T00:53:14"/>
    <n v="5"/>
    <d v="1899-12-30T00:00:02"/>
    <n v="53.233333333344021"/>
    <n v="11"/>
    <s v="No"/>
  </r>
  <r>
    <s v="CSNB"/>
    <s v="2025004214"/>
    <x v="0"/>
    <s v="ER1760BDB"/>
    <s v="E3179MJG"/>
    <d v="2025-02-27T00:00:00"/>
    <m/>
    <s v="837"/>
    <x v="47"/>
    <s v="PA"/>
    <s v="S6"/>
    <m/>
    <d v="2025-02-27T00:00:00"/>
    <d v="1899-12-30T10:28:13"/>
    <d v="2025-02-27T00:00:00"/>
    <d v="1899-12-30T10:28:14"/>
    <d v="2025-02-27T00:00:00"/>
    <d v="1899-12-30T11:15:21"/>
    <x v="0"/>
    <s v="RFCPI"/>
    <s v="7001183835"/>
    <s v="FBO"/>
    <d v="1899-12-30T00:47:08"/>
    <d v="1899-12-30T00:47:07"/>
    <d v="1899-12-30T00:00:01"/>
    <s v="Granel"/>
    <s v="E001"/>
    <x v="2"/>
    <d v="1899-12-30T00:47:08"/>
    <d v="1899-12-30T00:47:07"/>
    <n v="10"/>
    <x v="4"/>
    <x v="1"/>
    <x v="2"/>
    <n v="0"/>
    <n v="0"/>
    <s v="OK"/>
    <s v="Granel"/>
    <x v="1"/>
    <n v="0"/>
    <s v="F. NIEBLA"/>
    <s v="B"/>
    <d v="1899-12-30T00:00:01"/>
    <d v="1899-12-30T00:00:01"/>
    <s v="OK"/>
    <m/>
    <m/>
    <d v="1899-12-30T00:00:00"/>
    <d v="1899-12-30T00:47:08"/>
    <n v="5"/>
    <d v="1899-12-30T00:00:01"/>
    <n v="47.133333333345547"/>
    <n v="11"/>
    <s v="No"/>
  </r>
  <r>
    <s v="CSNB"/>
    <s v="2025004215"/>
    <x v="0"/>
    <s v="ER7913BBH"/>
    <s v="E0897HWR"/>
    <d v="2025-02-27T00:00:00"/>
    <m/>
    <s v="1782"/>
    <x v="48"/>
    <s v="PA"/>
    <s v="S1"/>
    <m/>
    <d v="2025-02-27T00:00:00"/>
    <d v="1899-12-30T10:29:36"/>
    <d v="2025-02-27T00:00:00"/>
    <d v="1899-12-30T10:29:38"/>
    <d v="2025-02-27T00:00:00"/>
    <d v="1899-12-30T11:21:20"/>
    <x v="0"/>
    <s v="RFCPI"/>
    <s v="7001183836"/>
    <s v="FBO"/>
    <d v="1899-12-30T00:51:44"/>
    <d v="1899-12-30T00:51:42"/>
    <d v="1899-12-30T00:00:02"/>
    <s v="Granel"/>
    <s v="E001"/>
    <x v="2"/>
    <d v="1899-12-30T00:51:44"/>
    <d v="1899-12-30T00:51:42"/>
    <n v="10"/>
    <x v="4"/>
    <x v="1"/>
    <x v="2"/>
    <n v="0"/>
    <n v="0"/>
    <s v="OK"/>
    <s v="Granel"/>
    <x v="1"/>
    <n v="0"/>
    <s v="F. NIEBLA"/>
    <s v="B"/>
    <d v="1899-12-30T00:00:02"/>
    <d v="1899-12-30T00:00:02"/>
    <s v="OK"/>
    <m/>
    <m/>
    <d v="1899-12-30T00:00:00"/>
    <d v="1899-12-30T00:51:44"/>
    <n v="5"/>
    <d v="1899-12-30T00:00:02"/>
    <n v="51.733333333339154"/>
    <n v="11"/>
    <s v="No"/>
  </r>
  <r>
    <s v="CSNB"/>
    <s v="2025004222"/>
    <x v="0"/>
    <s v="E5307FXN"/>
    <m/>
    <d v="2025-02-27T00:00:00"/>
    <m/>
    <s v="2882"/>
    <x v="50"/>
    <s v="PA"/>
    <s v="PA"/>
    <m/>
    <d v="2025-02-27T00:00:00"/>
    <d v="1899-12-30T11:04:27"/>
    <d v="2025-02-27T00:00:00"/>
    <d v="1899-12-30T11:04:28"/>
    <d v="2025-02-27T00:00:00"/>
    <d v="1899-12-30T11:24:45"/>
    <x v="0"/>
    <s v="RFCPI"/>
    <s v="7001183837"/>
    <s v="EXW"/>
    <d v="1899-12-30T00:20:18"/>
    <d v="1899-12-30T00:20:17"/>
    <d v="1899-12-30T00:00:01"/>
    <s v="Ensacado"/>
    <s v="E002"/>
    <x v="1"/>
    <d v="1899-12-30T00:20:18"/>
    <d v="1899-12-30T00:20:17"/>
    <n v="11"/>
    <x v="4"/>
    <x v="1"/>
    <x v="1"/>
    <n v="0"/>
    <n v="0"/>
    <s v="OK"/>
    <s v="Ensacado"/>
    <x v="1"/>
    <n v="0"/>
    <s v="F. NIEBLA"/>
    <s v="A"/>
    <d v="1899-12-30T00:00:01"/>
    <d v="1899-12-30T00:00:01"/>
    <s v="OK"/>
    <m/>
    <m/>
    <d v="1899-12-30T00:00:00"/>
    <d v="1899-12-30T00:20:18"/>
    <n v="5"/>
    <d v="1899-12-30T00:00:01"/>
    <n v="20.299999999996778"/>
    <n v="11"/>
    <s v="Si"/>
  </r>
  <r>
    <s v="CSNB"/>
    <s v="2025004218"/>
    <x v="0"/>
    <s v="ER8418BBZ"/>
    <s v="E5825KKS"/>
    <d v="2025-02-27T00:00:00"/>
    <m/>
    <s v="1782"/>
    <x v="48"/>
    <s v="PA"/>
    <s v="S1"/>
    <m/>
    <d v="2025-02-27T00:00:00"/>
    <d v="1899-12-30T10:41:25"/>
    <d v="2025-02-27T00:00:00"/>
    <d v="1899-12-30T10:41:27"/>
    <d v="2025-02-27T00:00:00"/>
    <d v="1899-12-30T11:27:46"/>
    <x v="0"/>
    <s v="RFCPI"/>
    <s v="7001183838"/>
    <s v="FBO"/>
    <d v="1899-12-30T00:46:21"/>
    <d v="1899-12-30T00:46:19"/>
    <d v="1899-12-30T00:00:02"/>
    <s v="Granel"/>
    <s v="E001"/>
    <x v="2"/>
    <d v="1899-12-30T00:46:21"/>
    <d v="1899-12-30T00:46:19"/>
    <n v="10"/>
    <x v="4"/>
    <x v="1"/>
    <x v="2"/>
    <n v="0"/>
    <n v="0"/>
    <s v="OK"/>
    <s v="Granel"/>
    <x v="1"/>
    <n v="0"/>
    <s v="F. NIEBLA"/>
    <s v="B"/>
    <d v="1899-12-30T00:00:02"/>
    <d v="1899-12-30T00:00:02"/>
    <s v="OK"/>
    <m/>
    <m/>
    <d v="1899-12-30T00:00:00"/>
    <d v="1899-12-30T00:46:21"/>
    <n v="5"/>
    <d v="1899-12-30T00:00:02"/>
    <n v="46.349999999999973"/>
    <n v="11"/>
    <s v="No"/>
  </r>
  <r>
    <s v="CSNB"/>
    <s v="2025004216"/>
    <x v="0"/>
    <s v="ER1917BBX"/>
    <s v="E9349KRP"/>
    <d v="2025-02-27T00:00:00"/>
    <m/>
    <s v="837"/>
    <x v="47"/>
    <s v="PA"/>
    <s v="S6"/>
    <m/>
    <d v="2025-02-27T00:00:00"/>
    <d v="1899-12-30T10:34:28"/>
    <d v="2025-02-27T00:00:00"/>
    <d v="1899-12-30T10:34:30"/>
    <d v="2025-02-27T00:00:00"/>
    <d v="1899-12-30T11:30:19"/>
    <x v="0"/>
    <s v="RFCPI"/>
    <s v="7001183839"/>
    <s v="EXW"/>
    <d v="1899-12-30T00:55:51"/>
    <d v="1899-12-30T00:55:49"/>
    <d v="1899-12-30T00:00:02"/>
    <s v="Granel"/>
    <s v="E001"/>
    <x v="1"/>
    <d v="1899-12-30T00:55:51"/>
    <d v="1899-12-30T00:55:49"/>
    <n v="10"/>
    <x v="4"/>
    <x v="1"/>
    <x v="2"/>
    <n v="0"/>
    <n v="0"/>
    <s v="OK"/>
    <s v="Granel"/>
    <x v="1"/>
    <n v="0"/>
    <s v="F. NIEBLA"/>
    <s v="B"/>
    <d v="1899-12-30T00:00:02"/>
    <d v="1899-12-30T00:00:02"/>
    <s v="OK"/>
    <m/>
    <m/>
    <d v="1899-12-30T00:00:00"/>
    <d v="1899-12-30T00:55:51"/>
    <n v="5"/>
    <d v="1899-12-30T00:00:02"/>
    <n v="55.84999999999674"/>
    <n v="11"/>
    <s v="No"/>
  </r>
  <r>
    <s v="CSNB"/>
    <s v="2025004220"/>
    <x v="0"/>
    <s v="ER9517BBK"/>
    <s v="E4745DXW"/>
    <d v="2025-02-27T00:00:00"/>
    <m/>
    <s v="1782"/>
    <x v="48"/>
    <s v="PA"/>
    <s v="S1"/>
    <m/>
    <d v="2025-02-27T00:00:00"/>
    <d v="1899-12-30T10:57:17"/>
    <d v="2025-02-27T00:00:00"/>
    <d v="1899-12-30T10:57:19"/>
    <d v="2025-02-27T00:00:00"/>
    <d v="1899-12-30T11:45:46"/>
    <x v="0"/>
    <s v="RFCPI"/>
    <s v="7001183840"/>
    <s v="FBO"/>
    <d v="1899-12-30T00:48:29"/>
    <d v="1899-12-30T00:48:27"/>
    <d v="1899-12-30T00:00:02"/>
    <s v="Granel"/>
    <s v="E001"/>
    <x v="2"/>
    <d v="1899-12-30T00:48:29"/>
    <d v="1899-12-30T00:48:27"/>
    <n v="10"/>
    <x v="4"/>
    <x v="1"/>
    <x v="2"/>
    <n v="0"/>
    <n v="0"/>
    <s v="OK"/>
    <s v="Granel"/>
    <x v="1"/>
    <n v="0"/>
    <s v="F. NIEBLA"/>
    <s v="B"/>
    <d v="1899-12-30T00:00:02"/>
    <d v="1899-12-30T00:00:02"/>
    <s v="OK"/>
    <m/>
    <m/>
    <d v="1899-12-30T00:00:00"/>
    <d v="1899-12-30T00:48:29"/>
    <n v="5"/>
    <d v="1899-12-30T00:00:02"/>
    <n v="48.48333333333121"/>
    <n v="11"/>
    <s v="No"/>
  </r>
  <r>
    <s v="CSNB"/>
    <s v="2025004225"/>
    <x v="0"/>
    <s v="ER6832BBP"/>
    <s v="E3043KFX"/>
    <d v="2025-02-27T00:00:00"/>
    <m/>
    <s v="837"/>
    <x v="47"/>
    <s v="PA"/>
    <s v="S6"/>
    <m/>
    <d v="2025-02-27T00:00:00"/>
    <d v="1899-12-30T11:26:19"/>
    <d v="2025-02-27T00:00:00"/>
    <d v="1899-12-30T11:26:22"/>
    <d v="2025-02-27T00:00:00"/>
    <d v="1899-12-30T11:57:43"/>
    <x v="0"/>
    <s v="RFCPI"/>
    <s v="7001183841"/>
    <s v="EXW"/>
    <d v="1899-12-30T00:31:24"/>
    <d v="1899-12-30T00:31:21"/>
    <d v="1899-12-30T00:00:03"/>
    <s v="Granel"/>
    <s v="E001"/>
    <x v="1"/>
    <d v="1899-12-30T00:31:24"/>
    <d v="1899-12-30T00:31:21"/>
    <n v="11"/>
    <x v="4"/>
    <x v="1"/>
    <x v="2"/>
    <n v="0"/>
    <n v="0"/>
    <s v="OK"/>
    <s v="Granel"/>
    <x v="1"/>
    <n v="0"/>
    <s v="F. NIEBLA"/>
    <s v="A"/>
    <d v="1899-12-30T00:00:03"/>
    <d v="1899-12-30T00:00:03"/>
    <s v="OK"/>
    <m/>
    <m/>
    <d v="1899-12-30T00:00:00"/>
    <d v="1899-12-30T00:31:24"/>
    <n v="5"/>
    <d v="1899-12-30T00:00:03"/>
    <n v="31.399999999992037"/>
    <n v="11"/>
    <s v="Si"/>
  </r>
  <r>
    <s v="CSNB"/>
    <s v="2025004224"/>
    <x v="0"/>
    <s v="ER9926BCC"/>
    <s v="E3616JTZ"/>
    <d v="2025-02-27T00:00:00"/>
    <m/>
    <s v="1782"/>
    <x v="48"/>
    <s v="PA"/>
    <s v="S1"/>
    <m/>
    <d v="2025-02-27T00:00:00"/>
    <d v="1899-12-30T11:10:54"/>
    <d v="2025-02-27T00:00:00"/>
    <d v="1899-12-30T11:10:55"/>
    <d v="2025-02-27T00:00:00"/>
    <d v="1899-12-30T12:02:13"/>
    <x v="0"/>
    <s v="RFCPI"/>
    <s v="7001183842"/>
    <s v="FBO"/>
    <d v="1899-12-30T00:51:19"/>
    <d v="1899-12-30T00:51:18"/>
    <d v="1899-12-30T00:00:01"/>
    <s v="Granel"/>
    <s v="E001"/>
    <x v="2"/>
    <d v="1899-12-30T00:51:19"/>
    <d v="1899-12-30T00:51:18"/>
    <n v="11"/>
    <x v="4"/>
    <x v="1"/>
    <x v="2"/>
    <n v="0"/>
    <n v="0"/>
    <s v="OK"/>
    <s v="Granel"/>
    <x v="1"/>
    <n v="0"/>
    <s v="F. NIEBLA"/>
    <s v="B"/>
    <d v="1899-12-30T00:00:01"/>
    <d v="1899-12-30T00:00:01"/>
    <s v="OK"/>
    <m/>
    <m/>
    <d v="1899-12-30T00:00:00"/>
    <d v="1899-12-30T00:51:19"/>
    <n v="5"/>
    <d v="1899-12-30T00:00:01"/>
    <n v="51.316666666660723"/>
    <n v="12"/>
    <s v="No"/>
  </r>
  <r>
    <s v="CSNB"/>
    <s v="2025004221"/>
    <x v="0"/>
    <s v="ER5689BBD"/>
    <s v="E5397JZM"/>
    <d v="2025-02-27T00:00:00"/>
    <m/>
    <s v="1782"/>
    <x v="48"/>
    <s v="PA"/>
    <s v="S1"/>
    <m/>
    <d v="2025-02-27T00:00:00"/>
    <d v="1899-12-30T10:58:51"/>
    <d v="2025-02-27T00:00:00"/>
    <d v="1899-12-30T10:58:53"/>
    <d v="2025-02-27T00:00:00"/>
    <d v="1899-12-30T12:22:34"/>
    <x v="0"/>
    <s v="RFCPI"/>
    <s v="7001183843"/>
    <s v="FBO"/>
    <d v="1899-12-30T01:23:43"/>
    <d v="1899-12-30T01:23:41"/>
    <d v="1899-12-30T00:00:02"/>
    <s v="Granel"/>
    <s v="E001"/>
    <x v="2"/>
    <d v="1899-12-30T01:23:43"/>
    <d v="1899-12-30T01:23:41"/>
    <n v="10"/>
    <x v="4"/>
    <x v="1"/>
    <x v="2"/>
    <n v="0"/>
    <n v="0"/>
    <s v="OK"/>
    <s v="Granel"/>
    <x v="1"/>
    <n v="0"/>
    <s v="F. NIEBLA"/>
    <s v="B"/>
    <d v="1899-12-30T00:00:02"/>
    <d v="1899-12-30T00:00:02"/>
    <s v="OK"/>
    <m/>
    <m/>
    <d v="1899-12-30T00:00:00"/>
    <d v="1899-12-30T01:23:43"/>
    <n v="5"/>
    <d v="1899-12-30T00:00:02"/>
    <n v="83.716666666675223"/>
    <n v="12"/>
    <s v="No"/>
  </r>
  <r>
    <s v="CSNB"/>
    <s v="2025004226"/>
    <x v="0"/>
    <s v="E6878LBJ"/>
    <s v="ER2114BBN"/>
    <d v="2025-02-27T00:00:00"/>
    <m/>
    <s v="1782"/>
    <x v="48"/>
    <s v="PA"/>
    <s v="S1"/>
    <m/>
    <d v="2025-02-27T00:00:00"/>
    <d v="1899-12-30T11:54:35"/>
    <d v="2025-02-27T00:00:00"/>
    <d v="1899-12-30T11:54:36"/>
    <d v="2025-02-27T00:00:00"/>
    <d v="1899-12-30T12:52:33"/>
    <x v="0"/>
    <s v="RFCPI"/>
    <s v="7001183844"/>
    <s v="EXW"/>
    <d v="1899-12-30T00:57:58"/>
    <d v="1899-12-30T00:57:57"/>
    <d v="1899-12-30T00:00:01"/>
    <s v="Granel"/>
    <s v="E001"/>
    <x v="1"/>
    <d v="1899-12-30T00:57:58"/>
    <d v="1899-12-30T00:57:57"/>
    <n v="11"/>
    <x v="4"/>
    <x v="1"/>
    <x v="2"/>
    <n v="0"/>
    <n v="0"/>
    <s v="OK"/>
    <s v="Granel"/>
    <x v="1"/>
    <n v="0"/>
    <s v="F. NIEBLA"/>
    <s v="B"/>
    <d v="1899-12-30T00:00:01"/>
    <d v="1899-12-30T00:00:01"/>
    <s v="OK"/>
    <m/>
    <m/>
    <d v="1899-12-30T00:00:00"/>
    <d v="1899-12-30T00:57:58"/>
    <n v="5"/>
    <d v="1899-12-30T00:00:01"/>
    <n v="57.96666666666728"/>
    <n v="12"/>
    <s v="No"/>
  </r>
  <r>
    <s v="CSNB"/>
    <s v="2025004228"/>
    <x v="0"/>
    <s v="E4531FVN"/>
    <s v="ER0328BBM"/>
    <d v="2025-02-27T00:00:00"/>
    <m/>
    <s v="1782"/>
    <x v="48"/>
    <s v="PA"/>
    <s v="S1"/>
    <m/>
    <d v="2025-02-27T00:00:00"/>
    <d v="1899-12-30T12:29:44"/>
    <d v="2025-02-27T00:00:00"/>
    <d v="1899-12-30T12:29:45"/>
    <d v="2025-02-27T00:00:00"/>
    <d v="1899-12-30T13:01:55"/>
    <x v="0"/>
    <s v="RFCPI"/>
    <s v="7001183845"/>
    <s v="EXW"/>
    <d v="1899-12-30T00:32:11"/>
    <d v="1899-12-30T00:32:10"/>
    <d v="1899-12-30T00:00:01"/>
    <s v="Granel"/>
    <s v="E001"/>
    <x v="1"/>
    <d v="1899-12-30T00:32:11"/>
    <d v="1899-12-30T00:32:10"/>
    <n v="12"/>
    <x v="4"/>
    <x v="1"/>
    <x v="2"/>
    <n v="0"/>
    <n v="0"/>
    <s v="OK"/>
    <s v="Granel"/>
    <x v="1"/>
    <n v="0"/>
    <s v="F. NIEBLA"/>
    <s v="A"/>
    <d v="1899-12-30T00:00:01"/>
    <d v="1899-12-30T00:00:01"/>
    <s v="OK"/>
    <m/>
    <m/>
    <d v="1899-12-30T00:00:00"/>
    <d v="1899-12-30T00:32:11"/>
    <n v="5"/>
    <d v="1899-12-30T00:00:01"/>
    <n v="32.183333333337615"/>
    <n v="13"/>
    <s v="Si"/>
  </r>
  <r>
    <s v="CSNB"/>
    <s v="2025004227"/>
    <x v="0"/>
    <s v="ER6765BBT"/>
    <s v="E4948KGF"/>
    <d v="2025-02-27T00:00:00"/>
    <m/>
    <s v="1782"/>
    <x v="48"/>
    <s v="PA"/>
    <s v="S1"/>
    <m/>
    <d v="2025-02-27T00:00:00"/>
    <d v="1899-12-30T12:18:29"/>
    <d v="2025-02-27T00:00:00"/>
    <d v="1899-12-30T12:18:31"/>
    <d v="2025-02-27T00:00:00"/>
    <d v="1899-12-30T13:06:17"/>
    <x v="0"/>
    <s v="RFCPI"/>
    <s v="7001183846"/>
    <s v="FBO"/>
    <d v="1899-12-30T00:47:48"/>
    <d v="1899-12-30T00:47:46"/>
    <d v="1899-12-30T00:00:02"/>
    <s v="Granel"/>
    <s v="E001"/>
    <x v="2"/>
    <d v="1899-12-30T00:47:48"/>
    <d v="1899-12-30T00:47:46"/>
    <n v="12"/>
    <x v="4"/>
    <x v="1"/>
    <x v="2"/>
    <n v="0"/>
    <n v="0"/>
    <s v="OK"/>
    <s v="Granel"/>
    <x v="1"/>
    <n v="0"/>
    <s v="F. NIEBLA"/>
    <s v="B"/>
    <d v="1899-12-30T00:00:02"/>
    <d v="1899-12-30T00:00:02"/>
    <s v="OK"/>
    <m/>
    <m/>
    <d v="1899-12-30T00:00:00"/>
    <d v="1899-12-30T00:47:48"/>
    <n v="5"/>
    <d v="1899-12-30T00:00:02"/>
    <n v="47.799999999993723"/>
    <n v="13"/>
    <s v="No"/>
  </r>
  <r>
    <s v="CSNB"/>
    <s v="2025004229"/>
    <x v="0"/>
    <s v="ER1242BBS"/>
    <s v="E7586KJW"/>
    <d v="2025-02-27T00:00:00"/>
    <m/>
    <s v="3236"/>
    <x v="49"/>
    <s v="PA"/>
    <s v="S2"/>
    <m/>
    <d v="2025-02-27T00:00:00"/>
    <d v="1899-12-30T12:36:14"/>
    <d v="2025-02-27T00:00:00"/>
    <d v="1899-12-30T12:36:16"/>
    <d v="2025-02-27T00:00:00"/>
    <d v="1899-12-30T13:19:32"/>
    <x v="0"/>
    <s v="RFCPI"/>
    <s v="7001183847"/>
    <s v="FBO"/>
    <d v="1899-12-30T00:43:18"/>
    <d v="1899-12-30T00:43:16"/>
    <d v="1899-12-30T00:00:02"/>
    <s v="Granel"/>
    <s v="E001"/>
    <x v="2"/>
    <d v="1899-12-30T00:43:18"/>
    <d v="1899-12-30T00:43:16"/>
    <n v="12"/>
    <x v="4"/>
    <x v="1"/>
    <x v="2"/>
    <n v="0"/>
    <n v="0"/>
    <s v="OK"/>
    <s v="Granel"/>
    <x v="1"/>
    <n v="0"/>
    <s v="F. NIEBLA"/>
    <s v="A"/>
    <d v="1899-12-30T00:00:02"/>
    <d v="1899-12-30T00:00:02"/>
    <s v="OK"/>
    <m/>
    <m/>
    <d v="1899-12-30T00:00:00"/>
    <d v="1899-12-30T00:43:18"/>
    <n v="5"/>
    <d v="1899-12-30T00:00:02"/>
    <n v="43.299999999993659"/>
    <n v="13"/>
    <s v="Si"/>
  </r>
  <r>
    <s v="CSNB"/>
    <s v="2025004235"/>
    <x v="0"/>
    <s v="ER4666BBY"/>
    <s v="E3201JTT"/>
    <d v="2025-02-27T00:00:00"/>
    <m/>
    <s v="1782"/>
    <x v="48"/>
    <s v="PA"/>
    <s v="S1"/>
    <m/>
    <d v="2025-02-27T00:00:00"/>
    <d v="1899-12-30T13:38:56"/>
    <d v="2025-02-27T00:00:00"/>
    <d v="1899-12-30T13:38:58"/>
    <d v="2025-02-27T00:00:00"/>
    <d v="1899-12-30T14:12:26"/>
    <x v="0"/>
    <s v="RFCPI"/>
    <s v="7001183849"/>
    <s v="FBO"/>
    <d v="1899-12-30T00:33:30"/>
    <d v="1899-12-30T00:33:28"/>
    <d v="1899-12-30T00:00:02"/>
    <s v="Granel"/>
    <s v="E001"/>
    <x v="2"/>
    <d v="1899-12-30T00:33:30"/>
    <d v="1899-12-30T00:33:28"/>
    <n v="13"/>
    <x v="4"/>
    <x v="1"/>
    <x v="2"/>
    <n v="0"/>
    <n v="0"/>
    <s v="OK"/>
    <s v="Granel"/>
    <x v="1"/>
    <n v="0"/>
    <s v="F. NIEBLA"/>
    <s v="A"/>
    <d v="1899-12-30T00:00:02"/>
    <d v="1899-12-30T00:00:02"/>
    <s v="OK"/>
    <m/>
    <m/>
    <d v="1899-12-30T00:00:00"/>
    <d v="1899-12-30T00:33:30"/>
    <n v="5"/>
    <d v="1899-12-30T00:00:02"/>
    <n v="33.500000000001556"/>
    <n v="14"/>
    <s v="Si"/>
  </r>
  <r>
    <s v="CSNB"/>
    <s v="2025004237"/>
    <x v="0"/>
    <s v="E7656MGH"/>
    <m/>
    <d v="2025-02-27T00:00:00"/>
    <m/>
    <s v="2882"/>
    <x v="50"/>
    <s v="PA"/>
    <s v="PA"/>
    <m/>
    <d v="2025-02-27T00:00:00"/>
    <d v="1899-12-30T14:10:12"/>
    <d v="2025-02-27T00:00:00"/>
    <d v="1899-12-30T14:10:13"/>
    <d v="2025-02-27T00:00:00"/>
    <d v="1899-12-30T14:27:04"/>
    <x v="0"/>
    <s v="RFCPI"/>
    <s v="7001183850"/>
    <s v="EXW"/>
    <d v="1899-12-30T00:16:52"/>
    <d v="1899-12-30T00:16:51"/>
    <d v="1899-12-30T00:00:01"/>
    <s v="Ensacado"/>
    <s v="E002"/>
    <x v="1"/>
    <d v="1899-12-30T00:16:52"/>
    <d v="1899-12-30T00:16:51"/>
    <n v="14"/>
    <x v="4"/>
    <x v="1"/>
    <x v="1"/>
    <n v="0"/>
    <n v="0"/>
    <s v="OK"/>
    <s v="Ensacado"/>
    <x v="1"/>
    <n v="0"/>
    <s v="F. NIEBLA"/>
    <s v="A"/>
    <d v="1899-12-30T00:00:01"/>
    <d v="1899-12-30T00:00:01"/>
    <s v="OK"/>
    <m/>
    <m/>
    <d v="1899-12-30T00:00:00"/>
    <d v="1899-12-30T00:16:52"/>
    <n v="5"/>
    <d v="1899-12-30T00:00:01"/>
    <n v="16.866666666662375"/>
    <n v="14"/>
    <s v="Si"/>
  </r>
  <r>
    <s v="CSNB"/>
    <s v="2025004236"/>
    <x v="0"/>
    <s v="ER3135BBC"/>
    <s v="E5940JLK"/>
    <d v="2025-02-27T00:00:00"/>
    <m/>
    <s v="1782"/>
    <x v="48"/>
    <s v="PA"/>
    <s v="S1"/>
    <m/>
    <d v="2025-02-27T00:00:00"/>
    <d v="1899-12-30T13:57:10"/>
    <d v="2025-02-27T00:00:00"/>
    <d v="1899-12-30T13:57:15"/>
    <d v="2025-02-27T00:00:00"/>
    <d v="1899-12-30T14:30:07"/>
    <x v="0"/>
    <s v="RFCPI"/>
    <s v="7001183851"/>
    <s v="FBO"/>
    <d v="1899-12-30T00:32:57"/>
    <d v="1899-12-30T00:32:52"/>
    <d v="1899-12-30T00:00:05"/>
    <s v="Granel"/>
    <s v="E001"/>
    <x v="2"/>
    <d v="1899-12-30T00:32:57"/>
    <d v="1899-12-30T00:32:52"/>
    <n v="13"/>
    <x v="4"/>
    <x v="1"/>
    <x v="2"/>
    <n v="0"/>
    <n v="0"/>
    <s v="OK"/>
    <s v="Granel"/>
    <x v="1"/>
    <n v="0"/>
    <s v="F. NIEBLA"/>
    <s v="A"/>
    <d v="1899-12-30T00:00:05"/>
    <d v="1899-12-30T00:00:05"/>
    <s v="OK"/>
    <m/>
    <m/>
    <d v="1899-12-30T00:00:00"/>
    <d v="1899-12-30T00:32:57"/>
    <n v="5"/>
    <d v="1899-12-30T00:00:05"/>
    <n v="32.950000000008025"/>
    <n v="14"/>
    <s v="Si"/>
  </r>
  <r>
    <s v="CSNB"/>
    <s v="2025004239"/>
    <x v="0"/>
    <s v="ER4642BBY"/>
    <s v="E9980KJB"/>
    <d v="2025-02-27T00:00:00"/>
    <m/>
    <s v="1782"/>
    <x v="48"/>
    <s v="PA"/>
    <s v="S1"/>
    <m/>
    <d v="2025-02-27T00:00:00"/>
    <d v="1899-12-30T14:13:18"/>
    <d v="2025-02-27T00:00:00"/>
    <d v="1899-12-30T14:13:19"/>
    <d v="2025-02-27T00:00:00"/>
    <d v="1899-12-30T14:49:00"/>
    <x v="0"/>
    <s v="RFCPI"/>
    <s v="7001183852"/>
    <s v="FBO"/>
    <d v="1899-12-30T00:35:42"/>
    <d v="1899-12-30T00:35:41"/>
    <d v="1899-12-30T00:00:01"/>
    <s v="Granel"/>
    <s v="E001"/>
    <x v="2"/>
    <d v="1899-12-30T00:35:42"/>
    <d v="1899-12-30T00:35:41"/>
    <n v="14"/>
    <x v="4"/>
    <x v="1"/>
    <x v="2"/>
    <n v="0"/>
    <n v="0"/>
    <s v="OK"/>
    <s v="Granel"/>
    <x v="1"/>
    <n v="0"/>
    <s v="F. NIEBLA"/>
    <s v="A"/>
    <d v="1899-12-30T00:00:01"/>
    <d v="1899-12-30T00:00:01"/>
    <s v="OK"/>
    <m/>
    <m/>
    <d v="1899-12-30T00:00:00"/>
    <d v="1899-12-30T00:35:42"/>
    <n v="5"/>
    <d v="1899-12-30T00:00:01"/>
    <n v="35.700000000004778"/>
    <n v="14"/>
    <s v="Si"/>
  </r>
  <r>
    <s v="CSNB"/>
    <s v="2025004242"/>
    <x v="0"/>
    <s v="ER1917BBX"/>
    <s v="E9349KRP"/>
    <d v="2025-02-27T00:00:00"/>
    <m/>
    <s v="837"/>
    <x v="47"/>
    <s v="PA"/>
    <s v="S6"/>
    <m/>
    <d v="2025-02-27T00:00:00"/>
    <d v="1899-12-30T14:35:51"/>
    <d v="2025-02-27T00:00:00"/>
    <d v="1899-12-30T14:35:52"/>
    <d v="2025-02-27T00:00:00"/>
    <d v="1899-12-30T15:01:28"/>
    <x v="0"/>
    <s v="RFCPI"/>
    <s v="7001183853"/>
    <s v="EXW"/>
    <d v="1899-12-30T00:25:37"/>
    <d v="1899-12-30T00:25:36"/>
    <d v="1899-12-30T00:00:01"/>
    <s v="Granel"/>
    <s v="E001"/>
    <x v="1"/>
    <d v="1899-12-30T00:25:37"/>
    <d v="1899-12-30T00:25:36"/>
    <n v="14"/>
    <x v="4"/>
    <x v="1"/>
    <x v="2"/>
    <n v="0"/>
    <n v="0"/>
    <s v="OK"/>
    <s v="Granel"/>
    <x v="1"/>
    <n v="0"/>
    <s v="F. NIEBLA"/>
    <s v="A"/>
    <d v="1899-12-30T00:00:01"/>
    <d v="1899-12-30T00:00:01"/>
    <s v="OK"/>
    <m/>
    <m/>
    <d v="1899-12-30T00:00:00"/>
    <d v="1899-12-30T00:25:37"/>
    <n v="5"/>
    <d v="1899-12-30T00:00:01"/>
    <n v="25.616666666663903"/>
    <n v="15"/>
    <s v="Si"/>
  </r>
  <r>
    <s v="CSNB"/>
    <s v="2025004240"/>
    <x v="0"/>
    <s v="ER1551BBJ"/>
    <s v="E2015JDV"/>
    <d v="2025-02-27T00:00:00"/>
    <m/>
    <s v="1782"/>
    <x v="48"/>
    <s v="PA"/>
    <s v="S1"/>
    <m/>
    <d v="2025-02-27T00:00:00"/>
    <d v="1899-12-30T14:20:05"/>
    <d v="2025-02-27T00:00:00"/>
    <d v="1899-12-30T14:21:22"/>
    <d v="2025-02-27T00:00:00"/>
    <d v="1899-12-30T15:06:51"/>
    <x v="261"/>
    <s v="E_PFERNANDE"/>
    <s v="7001183854"/>
    <s v="FBO"/>
    <d v="1899-12-30T00:46:46"/>
    <d v="1899-12-30T00:45:29"/>
    <d v="1899-12-30T00:01:17"/>
    <s v="Granel"/>
    <s v="E001"/>
    <x v="2"/>
    <d v="1899-12-30T00:46:46"/>
    <d v="1899-12-30T00:45:29"/>
    <n v="14"/>
    <x v="4"/>
    <x v="1"/>
    <x v="2"/>
    <n v="0"/>
    <n v="0"/>
    <s v="OK"/>
    <s v="Granel"/>
    <x v="1"/>
    <n v="0"/>
    <s v="F. NIEBLA"/>
    <s v="B"/>
    <d v="1899-12-30T00:01:17"/>
    <d v="1899-12-30T00:01:17"/>
    <s v="OK"/>
    <m/>
    <m/>
    <d v="1899-12-30T00:00:00"/>
    <d v="1899-12-30T00:46:46"/>
    <n v="5"/>
    <d v="1899-12-30T00:01:17"/>
    <n v="46.766666666664008"/>
    <n v="15"/>
    <s v="No"/>
  </r>
  <r>
    <s v="CSNB"/>
    <s v="2025004241"/>
    <x v="0"/>
    <s v="ER7694BBV"/>
    <s v="E3960KHT"/>
    <d v="2025-02-27T00:00:00"/>
    <m/>
    <s v="1782"/>
    <x v="48"/>
    <s v="PA"/>
    <s v="S1"/>
    <m/>
    <d v="2025-02-27T00:00:00"/>
    <d v="1899-12-30T14:30:53"/>
    <d v="2025-02-27T00:00:00"/>
    <d v="1899-12-30T14:30:55"/>
    <d v="2025-02-27T00:00:00"/>
    <d v="1899-12-30T15:28:42"/>
    <x v="0"/>
    <s v="RFCPI"/>
    <s v="7001183855"/>
    <s v="FBO"/>
    <d v="1899-12-30T00:57:49"/>
    <d v="1899-12-30T00:57:47"/>
    <d v="1899-12-30T00:00:02"/>
    <s v="Granel"/>
    <s v="E001"/>
    <x v="2"/>
    <d v="1899-12-30T00:57:49"/>
    <d v="1899-12-30T00:57:47"/>
    <n v="14"/>
    <x v="4"/>
    <x v="1"/>
    <x v="2"/>
    <n v="0"/>
    <n v="0"/>
    <s v="OK"/>
    <s v="Granel"/>
    <x v="1"/>
    <n v="0"/>
    <s v="F. NIEBLA"/>
    <s v="B"/>
    <d v="1899-12-30T00:00:02"/>
    <d v="1899-12-30T00:00:02"/>
    <s v="OK"/>
    <m/>
    <m/>
    <d v="1899-12-30T00:00:00"/>
    <d v="1899-12-30T00:57:49"/>
    <n v="5"/>
    <d v="1899-12-30T00:00:02"/>
    <n v="57.816666666676767"/>
    <n v="15"/>
    <s v="No"/>
  </r>
  <r>
    <s v="CSNB"/>
    <s v="2025004244"/>
    <x v="0"/>
    <s v="ER1991BBZ"/>
    <s v="E6028JLK"/>
    <d v="2025-02-27T00:00:00"/>
    <m/>
    <s v="1782"/>
    <x v="48"/>
    <s v="PA"/>
    <s v="S1"/>
    <m/>
    <d v="2025-02-27T00:00:00"/>
    <d v="1899-12-30T15:15:45"/>
    <d v="2025-02-27T00:00:00"/>
    <d v="1899-12-30T15:15:47"/>
    <d v="2025-02-27T00:00:00"/>
    <d v="1899-12-30T16:03:56"/>
    <x v="0"/>
    <s v="RFCPI"/>
    <s v="7001183856"/>
    <s v="FBO"/>
    <d v="1899-12-30T00:48:11"/>
    <d v="1899-12-30T00:48:09"/>
    <d v="1899-12-30T00:00:02"/>
    <s v="Granel"/>
    <s v="E001"/>
    <x v="2"/>
    <d v="1899-12-30T00:48:11"/>
    <d v="1899-12-30T00:48:09"/>
    <n v="15"/>
    <x v="4"/>
    <x v="1"/>
    <x v="2"/>
    <n v="0"/>
    <n v="0"/>
    <s v="OK"/>
    <s v="Granel"/>
    <x v="1"/>
    <n v="0"/>
    <s v="F. NIEBLA"/>
    <s v="B"/>
    <d v="1899-12-30T00:00:02"/>
    <d v="1899-12-30T00:00:02"/>
    <s v="OK"/>
    <m/>
    <m/>
    <d v="1899-12-30T00:00:00"/>
    <d v="1899-12-30T00:48:11"/>
    <n v="5"/>
    <d v="1899-12-30T00:00:02"/>
    <n v="48.183333333335959"/>
    <n v="16"/>
    <s v="No"/>
  </r>
  <r>
    <s v="CSNB"/>
    <s v="2025004248"/>
    <x v="0"/>
    <s v="ER7913BBH"/>
    <s v="E0897HWR"/>
    <d v="2025-02-27T00:00:00"/>
    <m/>
    <s v="1782"/>
    <x v="48"/>
    <s v="PA"/>
    <s v="S1"/>
    <m/>
    <d v="2025-02-27T00:00:00"/>
    <d v="1899-12-30T15:56:45"/>
    <d v="2025-02-27T00:00:00"/>
    <d v="1899-12-30T15:56:46"/>
    <d v="2025-02-27T00:00:00"/>
    <d v="1899-12-30T16:32:49"/>
    <x v="0"/>
    <s v="RFCPI"/>
    <s v="7001183857"/>
    <s v="FBO"/>
    <d v="1899-12-30T00:36:04"/>
    <d v="1899-12-30T00:36:03"/>
    <d v="1899-12-30T00:00:01"/>
    <s v="Granel"/>
    <s v="E001"/>
    <x v="2"/>
    <d v="1899-12-30T00:36:04"/>
    <d v="1899-12-30T00:36:03"/>
    <n v="15"/>
    <x v="4"/>
    <x v="1"/>
    <x v="2"/>
    <n v="0"/>
    <n v="0"/>
    <s v="OK"/>
    <s v="Granel"/>
    <x v="1"/>
    <n v="0"/>
    <s v="F. NIEBLA"/>
    <s v="A"/>
    <d v="1899-12-30T00:00:01"/>
    <d v="1899-12-30T00:00:01"/>
    <s v="OK"/>
    <m/>
    <m/>
    <d v="1899-12-30T00:00:00"/>
    <d v="1899-12-30T00:36:04"/>
    <n v="5"/>
    <d v="1899-12-30T00:00:01"/>
    <n v="36.066666666672091"/>
    <n v="16"/>
    <s v="Si"/>
  </r>
  <r>
    <s v="CSNB"/>
    <s v="2025004250"/>
    <x v="0"/>
    <s v="ER8418BBZ"/>
    <s v="E5825KKS"/>
    <d v="2025-02-27T00:00:00"/>
    <m/>
    <s v="1782"/>
    <x v="48"/>
    <s v="PA"/>
    <s v="S1"/>
    <m/>
    <d v="2025-02-27T00:00:00"/>
    <d v="1899-12-30T16:46:32"/>
    <d v="2025-02-27T00:00:00"/>
    <d v="1899-12-30T16:46:33"/>
    <d v="2025-02-27T00:00:00"/>
    <d v="1899-12-30T17:13:33"/>
    <x v="0"/>
    <s v="RFCPI"/>
    <s v="7001183860"/>
    <s v="FBO"/>
    <d v="1899-12-30T00:27:01"/>
    <d v="1899-12-30T00:27:00"/>
    <d v="1899-12-30T00:00:01"/>
    <s v="Granel"/>
    <s v="E001"/>
    <x v="2"/>
    <d v="1899-12-30T00:27:01"/>
    <d v="1899-12-30T00:27:00"/>
    <n v="16"/>
    <x v="4"/>
    <x v="1"/>
    <x v="2"/>
    <n v="0"/>
    <n v="0"/>
    <s v="OK"/>
    <s v="Granel"/>
    <x v="1"/>
    <n v="0"/>
    <s v="F. NIEBLA"/>
    <s v="A"/>
    <d v="1899-12-30T00:00:01"/>
    <d v="1899-12-30T00:00:01"/>
    <s v="OK"/>
    <m/>
    <m/>
    <d v="1899-12-30T00:00:00"/>
    <d v="1899-12-30T00:27:01"/>
    <n v="5"/>
    <d v="1899-12-30T00:00:01"/>
    <n v="27.016666666675153"/>
    <n v="17"/>
    <s v="Si"/>
  </r>
  <r>
    <s v="CSNB"/>
    <s v="2025004252"/>
    <x v="0"/>
    <s v="ER8916BBY"/>
    <s v="E6758JLK"/>
    <d v="2025-02-27T00:00:00"/>
    <m/>
    <s v="1782"/>
    <x v="48"/>
    <s v="PA"/>
    <s v="S1"/>
    <m/>
    <d v="2025-02-27T00:00:00"/>
    <d v="1899-12-30T16:48:29"/>
    <d v="2025-02-27T00:00:00"/>
    <d v="1899-12-30T16:48:30"/>
    <d v="2025-02-27T00:00:00"/>
    <d v="1899-12-30T17:16:34"/>
    <x v="0"/>
    <s v="RFCPI"/>
    <s v="7001183861"/>
    <s v="FBO"/>
    <d v="1899-12-30T00:28:05"/>
    <d v="1899-12-30T00:28:04"/>
    <d v="1899-12-30T00:00:01"/>
    <s v="Granel"/>
    <s v="E001"/>
    <x v="2"/>
    <d v="1899-12-30T00:28:05"/>
    <d v="1899-12-30T00:28:04"/>
    <n v="16"/>
    <x v="4"/>
    <x v="1"/>
    <x v="2"/>
    <n v="0"/>
    <n v="0"/>
    <s v="OK"/>
    <s v="Granel"/>
    <x v="1"/>
    <n v="0"/>
    <s v="F. NIEBLA"/>
    <s v="A"/>
    <d v="1899-12-30T00:00:01"/>
    <d v="1899-12-30T00:00:01"/>
    <s v="OK"/>
    <m/>
    <m/>
    <d v="1899-12-30T00:00:00"/>
    <d v="1899-12-30T00:28:05"/>
    <n v="5"/>
    <d v="1899-12-30T00:00:01"/>
    <n v="28.083333333326426"/>
    <n v="17"/>
    <s v="Si"/>
  </r>
  <r>
    <s v="CSNB"/>
    <s v="2025004251"/>
    <x v="0"/>
    <s v="ER2775BBR"/>
    <s v="E4544MKW"/>
    <d v="2025-02-27T00:00:00"/>
    <m/>
    <s v="1782"/>
    <x v="48"/>
    <s v="PA"/>
    <s v="S1"/>
    <m/>
    <d v="2025-02-27T00:00:00"/>
    <d v="1899-12-30T16:47:29"/>
    <d v="2025-02-27T00:00:00"/>
    <d v="1899-12-30T16:47:31"/>
    <d v="2025-02-27T00:00:00"/>
    <d v="1899-12-30T17:28:48"/>
    <x v="0"/>
    <s v="RFCPI"/>
    <s v="7001183862"/>
    <s v="FBO"/>
    <d v="1899-12-30T00:41:19"/>
    <d v="1899-12-30T00:41:17"/>
    <d v="1899-12-30T00:00:02"/>
    <s v="Granel"/>
    <s v="E001"/>
    <x v="2"/>
    <d v="1899-12-30T00:41:19"/>
    <d v="1899-12-30T00:41:17"/>
    <n v="16"/>
    <x v="4"/>
    <x v="1"/>
    <x v="2"/>
    <n v="0"/>
    <n v="0"/>
    <s v="OK"/>
    <s v="Granel"/>
    <x v="1"/>
    <n v="0"/>
    <s v="F. NIEBLA"/>
    <s v="A"/>
    <d v="1899-12-30T00:00:02"/>
    <d v="1899-12-30T00:00:02"/>
    <s v="OK"/>
    <m/>
    <m/>
    <d v="1899-12-30T00:00:00"/>
    <d v="1899-12-30T00:41:19"/>
    <n v="5"/>
    <d v="1899-12-30T00:00:02"/>
    <n v="41.316666666667153"/>
    <n v="17"/>
    <s v="Si"/>
  </r>
  <r>
    <s v="CSNB"/>
    <s v="2025004253"/>
    <x v="0"/>
    <s v="ER9517BBK"/>
    <s v="E4745DXW"/>
    <d v="2025-02-27T00:00:00"/>
    <m/>
    <s v="1782"/>
    <x v="48"/>
    <s v="PA"/>
    <s v="S1"/>
    <m/>
    <d v="2025-02-27T00:00:00"/>
    <d v="1899-12-30T16:49:53"/>
    <d v="2025-02-27T00:00:00"/>
    <d v="1899-12-30T16:49:54"/>
    <d v="2025-02-27T00:00:00"/>
    <d v="1899-12-30T17:42:54"/>
    <x v="0"/>
    <s v="RFCPI"/>
    <s v="7001183863"/>
    <s v="FBO"/>
    <d v="1899-12-30T00:53:01"/>
    <d v="1899-12-30T00:53:00"/>
    <d v="1899-12-30T00:00:01"/>
    <s v="Granel"/>
    <s v="E001"/>
    <x v="2"/>
    <d v="1899-12-30T00:53:01"/>
    <d v="1899-12-30T00:53:00"/>
    <n v="16"/>
    <x v="4"/>
    <x v="1"/>
    <x v="2"/>
    <n v="0"/>
    <n v="0"/>
    <s v="OK"/>
    <s v="Granel"/>
    <x v="1"/>
    <n v="0"/>
    <s v="F. NIEBLA"/>
    <s v="B"/>
    <d v="1899-12-30T00:00:01"/>
    <d v="1899-12-30T00:00:01"/>
    <s v="OK"/>
    <m/>
    <m/>
    <d v="1899-12-30T00:00:00"/>
    <d v="1899-12-30T00:53:01"/>
    <n v="5"/>
    <d v="1899-12-30T00:00:01"/>
    <n v="53.016666666667227"/>
    <n v="17"/>
    <s v="No"/>
  </r>
  <r>
    <s v="CSNB"/>
    <s v="2025004257"/>
    <x v="0"/>
    <s v="ER5689BBD"/>
    <s v="E5397JZM"/>
    <d v="2025-02-27T00:00:00"/>
    <m/>
    <s v="837"/>
    <x v="47"/>
    <s v="PA"/>
    <s v="S6"/>
    <m/>
    <d v="2025-02-27T00:00:00"/>
    <d v="1899-12-30T17:18:11"/>
    <d v="2025-02-27T00:00:00"/>
    <d v="1899-12-30T17:18:13"/>
    <d v="2025-02-27T00:00:00"/>
    <d v="1899-12-30T17:49:15"/>
    <x v="0"/>
    <s v="RFCPI"/>
    <s v="7001183864"/>
    <s v="FBO"/>
    <d v="1899-12-30T00:31:04"/>
    <d v="1899-12-30T00:31:02"/>
    <d v="1899-12-30T00:00:02"/>
    <s v="Granel"/>
    <s v="E001"/>
    <x v="2"/>
    <d v="1899-12-30T00:31:04"/>
    <d v="1899-12-30T00:31:02"/>
    <n v="17"/>
    <x v="4"/>
    <x v="1"/>
    <x v="2"/>
    <n v="0"/>
    <n v="0"/>
    <s v="OK"/>
    <s v="Granel"/>
    <x v="1"/>
    <n v="0"/>
    <s v="F. NIEBLA"/>
    <s v="A"/>
    <d v="1899-12-30T00:00:02"/>
    <d v="1899-12-30T00:00:02"/>
    <s v="OK"/>
    <m/>
    <m/>
    <d v="1899-12-30T00:00:00"/>
    <d v="1899-12-30T00:31:04"/>
    <n v="5"/>
    <d v="1899-12-30T00:00:02"/>
    <n v="31.066666666660758"/>
    <n v="17"/>
    <s v="Si"/>
  </r>
  <r>
    <s v="CSNB"/>
    <s v="2025004254"/>
    <x v="0"/>
    <s v="ER3237BCD"/>
    <s v="E9402GGZ"/>
    <d v="2025-02-27T00:00:00"/>
    <m/>
    <s v="3236"/>
    <x v="49"/>
    <s v="PA"/>
    <s v="S2"/>
    <m/>
    <d v="2025-02-27T00:00:00"/>
    <d v="1899-12-30T16:53:27"/>
    <d v="2025-02-27T00:00:00"/>
    <d v="1899-12-30T16:53:27"/>
    <d v="2025-02-27T00:00:00"/>
    <d v="1899-12-30T17:53:04"/>
    <x v="0"/>
    <s v="RFCPI"/>
    <s v="7001183865"/>
    <s v="FBO"/>
    <d v="1899-12-30T00:59:37"/>
    <d v="1899-12-30T00:59:37"/>
    <d v="1899-12-30T00:00:00"/>
    <s v="Granel"/>
    <s v="E001"/>
    <x v="2"/>
    <d v="1899-12-30T00:59:37"/>
    <d v="1899-12-30T00:59:37"/>
    <n v="16"/>
    <x v="4"/>
    <x v="1"/>
    <x v="2"/>
    <n v="0"/>
    <n v="0"/>
    <s v="OK"/>
    <s v="Granel"/>
    <x v="1"/>
    <n v="0"/>
    <s v="F. NIEBLA"/>
    <s v="B"/>
    <d v="1899-12-30T00:00:00"/>
    <d v="1899-12-30T00:00:00"/>
    <s v="OK"/>
    <m/>
    <m/>
    <d v="1899-12-30T00:00:00"/>
    <d v="1899-12-30T00:59:37"/>
    <n v="5"/>
    <d v="1899-12-30T00:00:00"/>
    <n v="59.616666666676728"/>
    <n v="17"/>
    <s v="No"/>
  </r>
  <r>
    <s v="CSNB"/>
    <s v="2025004258"/>
    <x v="0"/>
    <s v="E1154JWB"/>
    <s v="ER7683BCC"/>
    <d v="2025-02-27T00:00:00"/>
    <m/>
    <s v="1782"/>
    <x v="48"/>
    <s v="PA"/>
    <s v="S1"/>
    <m/>
    <d v="2025-02-27T00:00:00"/>
    <d v="1899-12-30T17:23:40"/>
    <d v="2025-02-27T00:00:00"/>
    <d v="1899-12-30T17:24:39"/>
    <d v="2025-02-27T00:00:00"/>
    <d v="1899-12-30T18:15:23"/>
    <x v="262"/>
    <s v="E_PFERNANDE"/>
    <s v="7001183866"/>
    <s v="EXW"/>
    <d v="1899-12-30T00:51:43"/>
    <d v="1899-12-30T00:50:44"/>
    <d v="1899-12-30T00:00:59"/>
    <s v="Granel"/>
    <s v="E001"/>
    <x v="1"/>
    <d v="1899-12-30T00:51:43"/>
    <d v="1899-12-30T00:50:44"/>
    <n v="17"/>
    <x v="4"/>
    <x v="1"/>
    <x v="2"/>
    <n v="0"/>
    <n v="0"/>
    <s v="OK"/>
    <s v="Granel"/>
    <x v="1"/>
    <n v="0"/>
    <s v="F. NIEBLA"/>
    <s v="B"/>
    <d v="1899-12-30T00:00:59"/>
    <d v="1899-12-30T00:00:59"/>
    <s v="OK"/>
    <m/>
    <m/>
    <d v="1899-12-30T00:00:00"/>
    <d v="1899-12-30T00:51:43"/>
    <n v="5"/>
    <d v="1899-12-30T00:00:59"/>
    <n v="51.716666666663983"/>
    <n v="18"/>
    <s v="No"/>
  </r>
  <r>
    <s v="CSNB"/>
    <s v="2025004261"/>
    <x v="0"/>
    <s v="ER3135BBC"/>
    <s v="E5940JLK"/>
    <d v="2025-02-27T00:00:00"/>
    <m/>
    <s v="837"/>
    <x v="47"/>
    <s v="PA"/>
    <s v="S6"/>
    <m/>
    <d v="2025-02-27T00:00:00"/>
    <d v="1899-12-30T17:51:57"/>
    <d v="2025-02-27T00:00:00"/>
    <d v="1899-12-30T17:51:58"/>
    <d v="2025-02-27T00:00:00"/>
    <d v="1899-12-30T18:17:44"/>
    <x v="0"/>
    <s v="RFCPI"/>
    <s v="7001183867"/>
    <s v="FBO"/>
    <d v="1899-12-30T00:25:47"/>
    <d v="1899-12-30T00:25:46"/>
    <d v="1899-12-30T00:00:01"/>
    <s v="Granel"/>
    <s v="E001"/>
    <x v="2"/>
    <d v="1899-12-30T00:25:47"/>
    <d v="1899-12-30T00:25:46"/>
    <n v="17"/>
    <x v="4"/>
    <x v="1"/>
    <x v="2"/>
    <n v="0"/>
    <n v="0"/>
    <s v="OK"/>
    <s v="Granel"/>
    <x v="1"/>
    <n v="0"/>
    <s v="F. NIEBLA"/>
    <s v="A"/>
    <d v="1899-12-30T00:00:01"/>
    <d v="1899-12-30T00:00:01"/>
    <s v="OK"/>
    <m/>
    <m/>
    <d v="1899-12-30T00:00:00"/>
    <d v="1899-12-30T00:25:47"/>
    <n v="5"/>
    <d v="1899-12-30T00:00:01"/>
    <n v="25.783333333329583"/>
    <n v="18"/>
    <s v="Si"/>
  </r>
  <r>
    <s v="CSNB"/>
    <s v="2025004260"/>
    <x v="0"/>
    <s v="ER1242BBS"/>
    <s v="E7586KJW"/>
    <d v="2025-02-27T00:00:00"/>
    <m/>
    <s v="3236"/>
    <x v="49"/>
    <s v="PA"/>
    <s v="S2"/>
    <m/>
    <d v="2025-02-27T00:00:00"/>
    <d v="1899-12-30T17:40:37"/>
    <d v="2025-02-27T00:00:00"/>
    <d v="1899-12-30T17:40:38"/>
    <d v="2025-02-27T00:00:00"/>
    <d v="1899-12-30T18:34:51"/>
    <x v="0"/>
    <s v="RFCPI"/>
    <s v="7001183869"/>
    <s v="FBO"/>
    <d v="1899-12-30T00:54:14"/>
    <d v="1899-12-30T00:54:13"/>
    <d v="1899-12-30T00:00:01"/>
    <s v="Granel"/>
    <s v="E001"/>
    <x v="2"/>
    <d v="1899-12-30T00:54:14"/>
    <d v="1899-12-30T00:54:13"/>
    <n v="17"/>
    <x v="4"/>
    <x v="1"/>
    <x v="2"/>
    <n v="0"/>
    <n v="0"/>
    <s v="OK"/>
    <s v="Granel"/>
    <x v="1"/>
    <n v="0"/>
    <s v="F. NIEBLA"/>
    <s v="B"/>
    <d v="1899-12-30T00:00:01"/>
    <d v="1899-12-30T00:00:01"/>
    <s v="OK"/>
    <m/>
    <m/>
    <d v="1899-12-30T00:00:00"/>
    <d v="1899-12-30T00:54:14"/>
    <n v="5"/>
    <d v="1899-12-30T00:00:01"/>
    <n v="54.233333333337548"/>
    <n v="18"/>
    <s v="No"/>
  </r>
  <r>
    <s v="CSNB"/>
    <s v="2025004262"/>
    <x v="0"/>
    <s v="ER5303BBT"/>
    <s v="E9842JGG"/>
    <d v="2025-02-27T00:00:00"/>
    <m/>
    <s v="1782"/>
    <x v="48"/>
    <s v="PA"/>
    <s v="S1"/>
    <m/>
    <d v="2025-02-27T00:00:00"/>
    <d v="1899-12-30T17:53:30"/>
    <d v="2025-02-27T00:00:00"/>
    <d v="1899-12-30T17:53:31"/>
    <d v="2025-02-27T00:00:00"/>
    <d v="1899-12-30T18:52:36"/>
    <x v="0"/>
    <s v="RFCPI"/>
    <s v="7001183871"/>
    <s v="FBO"/>
    <d v="1899-12-30T00:59:06"/>
    <d v="1899-12-30T00:59:05"/>
    <d v="1899-12-30T00:00:01"/>
    <s v="Granel"/>
    <s v="E001"/>
    <x v="2"/>
    <d v="1899-12-30T00:59:06"/>
    <d v="1899-12-30T00:59:05"/>
    <n v="17"/>
    <x v="4"/>
    <x v="1"/>
    <x v="2"/>
    <n v="0"/>
    <n v="0"/>
    <s v="OK"/>
    <s v="Granel"/>
    <x v="1"/>
    <n v="0"/>
    <s v="F. NIEBLA"/>
    <s v="B"/>
    <d v="1899-12-30T00:00:01"/>
    <d v="1899-12-30T00:00:01"/>
    <s v="OK"/>
    <m/>
    <m/>
    <d v="1899-12-30T00:00:00"/>
    <d v="1899-12-30T00:59:06"/>
    <n v="5"/>
    <d v="1899-12-30T00:00:01"/>
    <n v="59.100000000004918"/>
    <n v="18"/>
    <s v="No"/>
  </r>
  <r>
    <s v="CSNB"/>
    <s v="2025004268"/>
    <x v="0"/>
    <s v="ER6765BBT"/>
    <s v="E4948KGF"/>
    <d v="2025-02-27T00:00:00"/>
    <m/>
    <s v="1782"/>
    <x v="48"/>
    <s v="PA"/>
    <s v="S1"/>
    <m/>
    <d v="2025-02-27T00:00:00"/>
    <d v="1899-12-30T18:23:30"/>
    <d v="2025-02-27T00:00:00"/>
    <d v="1899-12-30T18:23:32"/>
    <d v="2025-02-27T00:00:00"/>
    <d v="1899-12-30T19:10:25"/>
    <x v="0"/>
    <s v="RFCPI"/>
    <s v="7001183872"/>
    <s v="FBO"/>
    <d v="1899-12-30T00:46:55"/>
    <d v="1899-12-30T00:46:53"/>
    <d v="1899-12-30T00:00:02"/>
    <s v="Granel"/>
    <s v="E001"/>
    <x v="2"/>
    <d v="1899-12-30T00:46:55"/>
    <d v="1899-12-30T00:46:53"/>
    <n v="18"/>
    <x v="4"/>
    <x v="1"/>
    <x v="2"/>
    <n v="0"/>
    <n v="0"/>
    <s v="OK"/>
    <s v="Granel"/>
    <x v="1"/>
    <n v="0"/>
    <s v="F. NIEBLA"/>
    <s v="B"/>
    <d v="1899-12-30T00:00:02"/>
    <d v="1899-12-30T00:00:02"/>
    <s v="OK"/>
    <m/>
    <m/>
    <d v="1899-12-30T00:00:00"/>
    <d v="1899-12-30T00:46:55"/>
    <n v="5"/>
    <d v="1899-12-30T00:00:02"/>
    <n v="46.916666666668831"/>
    <n v="19"/>
    <s v="No"/>
  </r>
  <r>
    <s v="CSNB"/>
    <s v="2025004267"/>
    <x v="0"/>
    <s v="E4531FVN"/>
    <s v="ER0328BBM"/>
    <d v="2025-02-27T00:00:00"/>
    <m/>
    <s v="1782"/>
    <x v="48"/>
    <s v="PA"/>
    <s v="S1"/>
    <m/>
    <d v="2025-02-27T00:00:00"/>
    <d v="1899-12-30T18:19:24"/>
    <d v="2025-02-27T00:00:00"/>
    <d v="1899-12-30T18:19:25"/>
    <d v="2025-02-27T00:00:00"/>
    <d v="1899-12-30T19:17:43"/>
    <x v="0"/>
    <s v="RFCPI"/>
    <s v="7001183874"/>
    <s v="EXW"/>
    <d v="1899-12-30T00:58:19"/>
    <d v="1899-12-30T00:58:18"/>
    <d v="1899-12-30T00:00:01"/>
    <s v="Granel"/>
    <s v="E001"/>
    <x v="1"/>
    <d v="1899-12-30T00:58:19"/>
    <d v="1899-12-30T00:58:18"/>
    <n v="18"/>
    <x v="4"/>
    <x v="1"/>
    <x v="2"/>
    <n v="0"/>
    <n v="0"/>
    <s v="OK"/>
    <s v="Granel"/>
    <x v="1"/>
    <n v="0"/>
    <s v="F. NIEBLA"/>
    <s v="B"/>
    <d v="1899-12-30T00:00:01"/>
    <d v="1899-12-30T00:00:01"/>
    <s v="OK"/>
    <m/>
    <m/>
    <d v="1899-12-30T00:00:00"/>
    <d v="1899-12-30T00:58:19"/>
    <n v="5"/>
    <d v="1899-12-30T00:00:01"/>
    <n v="58.316666666673648"/>
    <n v="19"/>
    <s v="No"/>
  </r>
  <r>
    <s v="CSNB"/>
    <s v="2025004266"/>
    <x v="0"/>
    <s v="E3870LBJ"/>
    <s v="EBU01275R"/>
    <d v="2025-02-27T00:00:00"/>
    <m/>
    <s v="2955"/>
    <x v="52"/>
    <s v="PA"/>
    <s v="PA"/>
    <m/>
    <d v="2025-02-27T00:00:00"/>
    <d v="1899-12-30T18:17:23"/>
    <d v="2025-02-27T00:00:00"/>
    <d v="1899-12-30T18:17:25"/>
    <d v="2025-02-27T00:00:00"/>
    <d v="1899-12-30T19:23:17"/>
    <x v="0"/>
    <s v="RFCPI"/>
    <s v="7001183875"/>
    <s v="EXW"/>
    <d v="1899-12-30T01:05:54"/>
    <d v="1899-12-30T01:05:52"/>
    <d v="1899-12-30T00:00:02"/>
    <s v="Ensacado"/>
    <s v="E002"/>
    <x v="1"/>
    <d v="1899-12-30T01:05:54"/>
    <d v="1899-12-30T01:05:52"/>
    <n v="18"/>
    <x v="4"/>
    <x v="1"/>
    <x v="1"/>
    <n v="0"/>
    <n v="0"/>
    <s v="OK"/>
    <s v="Ensacado"/>
    <x v="1"/>
    <n v="0"/>
    <s v="F. NIEBLA"/>
    <s v="B"/>
    <d v="1899-12-30T00:00:02"/>
    <d v="1899-12-30T00:00:02"/>
    <s v="OK"/>
    <m/>
    <m/>
    <d v="1899-12-30T00:00:00"/>
    <d v="1899-12-30T01:05:54"/>
    <n v="5"/>
    <d v="1899-12-30T00:00:02"/>
    <n v="65.900000000001668"/>
    <n v="19"/>
    <s v="No"/>
  </r>
  <r>
    <s v="CSNB"/>
    <s v="2025004269"/>
    <x v="0"/>
    <s v="ER4642BBY"/>
    <s v="E9980KJB"/>
    <d v="2025-02-27T00:00:00"/>
    <m/>
    <s v="1782"/>
    <x v="48"/>
    <s v="PA"/>
    <s v="S1"/>
    <m/>
    <d v="2025-02-27T00:00:00"/>
    <d v="1899-12-30T18:46:45"/>
    <d v="2025-02-27T00:00:00"/>
    <d v="1899-12-30T18:46:46"/>
    <d v="2025-02-27T00:00:00"/>
    <d v="1899-12-30T19:26:26"/>
    <x v="0"/>
    <s v="RFCPI"/>
    <s v="7001183876"/>
    <s v="FBO"/>
    <d v="1899-12-30T00:39:41"/>
    <d v="1899-12-30T00:39:40"/>
    <d v="1899-12-30T00:00:01"/>
    <s v="Granel"/>
    <s v="E001"/>
    <x v="2"/>
    <d v="1899-12-30T00:39:41"/>
    <d v="1899-12-30T00:39:40"/>
    <n v="18"/>
    <x v="4"/>
    <x v="1"/>
    <x v="2"/>
    <n v="0"/>
    <n v="0"/>
    <s v="OK"/>
    <s v="Granel"/>
    <x v="1"/>
    <n v="0"/>
    <s v="F. NIEBLA"/>
    <s v="A"/>
    <d v="1899-12-30T00:00:01"/>
    <d v="1899-12-30T00:00:01"/>
    <s v="OK"/>
    <m/>
    <m/>
    <d v="1899-12-30T00:00:00"/>
    <d v="1899-12-30T00:39:41"/>
    <n v="5"/>
    <d v="1899-12-30T00:00:01"/>
    <n v="39.683333333332875"/>
    <n v="19"/>
    <s v="Si"/>
  </r>
  <r>
    <s v="CSNB"/>
    <s v="2025004270"/>
    <x v="0"/>
    <s v="ER1551BBJ"/>
    <s v="E2015JDV"/>
    <d v="2025-02-27T00:00:00"/>
    <m/>
    <s v="3236"/>
    <x v="49"/>
    <s v="PA"/>
    <s v="S2"/>
    <m/>
    <d v="2025-02-27T00:00:00"/>
    <d v="1899-12-30T18:52:12"/>
    <d v="2025-02-27T00:00:00"/>
    <d v="1899-12-30T18:54:58"/>
    <d v="2025-02-27T00:00:00"/>
    <d v="1899-12-30T19:49:01"/>
    <x v="269"/>
    <s v="E_PFERNANDE"/>
    <s v="7001183877"/>
    <s v="FBO"/>
    <d v="1899-12-30T00:56:49"/>
    <d v="1899-12-30T00:54:03"/>
    <d v="1899-12-30T00:02:46"/>
    <s v="Granel"/>
    <s v="E001"/>
    <x v="2"/>
    <d v="1899-12-30T00:56:49"/>
    <d v="1899-12-30T00:54:03"/>
    <n v="18"/>
    <x v="4"/>
    <x v="1"/>
    <x v="2"/>
    <n v="0"/>
    <n v="0"/>
    <s v="OK"/>
    <s v="Granel"/>
    <x v="1"/>
    <n v="0"/>
    <s v="F. NIEBLA"/>
    <s v="B"/>
    <d v="1899-12-30T00:02:46"/>
    <d v="1899-12-30T00:02:46"/>
    <s v="OK"/>
    <m/>
    <m/>
    <d v="1899-12-30T00:00:00"/>
    <d v="1899-12-30T00:56:49"/>
    <n v="5"/>
    <d v="1899-12-30T00:02:46"/>
    <n v="56.81666666666878"/>
    <n v="19"/>
    <s v="No"/>
  </r>
  <r>
    <s v="CSNB"/>
    <s v="2025004271"/>
    <x v="0"/>
    <s v="ER7694BBV"/>
    <s v="E3960KHT"/>
    <d v="2025-02-27T00:00:00"/>
    <m/>
    <s v="3236"/>
    <x v="49"/>
    <s v="PA"/>
    <s v="S2"/>
    <m/>
    <d v="2025-02-27T00:00:00"/>
    <d v="1899-12-30T19:27:28"/>
    <d v="2025-02-27T00:00:00"/>
    <d v="1899-12-30T19:27:28"/>
    <d v="2025-02-27T00:00:00"/>
    <d v="1899-12-30T20:08:33"/>
    <x v="0"/>
    <s v="RFCPI"/>
    <s v="7001183878"/>
    <s v="FBO"/>
    <d v="1899-12-30T00:41:05"/>
    <d v="1899-12-30T00:41:05"/>
    <d v="1899-12-30T00:00:00"/>
    <s v="Granel"/>
    <s v="E001"/>
    <x v="2"/>
    <d v="1899-12-30T00:41:05"/>
    <d v="1899-12-30T00:41:05"/>
    <n v="19"/>
    <x v="4"/>
    <x v="1"/>
    <x v="2"/>
    <n v="0"/>
    <n v="0"/>
    <s v="OK"/>
    <s v="Granel"/>
    <x v="1"/>
    <n v="0"/>
    <s v="F. NIEBLA"/>
    <s v="A"/>
    <d v="1899-12-30T00:00:00"/>
    <d v="1899-12-30T00:00:00"/>
    <s v="OK"/>
    <m/>
    <m/>
    <d v="1899-12-30T00:00:00"/>
    <d v="1899-12-30T00:41:05"/>
    <n v="5"/>
    <d v="1899-12-30T00:00:00"/>
    <n v="41.083333333329577"/>
    <n v="20"/>
    <s v="Si"/>
  </r>
  <r>
    <s v="CSNB"/>
    <s v="2025004272"/>
    <x v="0"/>
    <s v="ER7913BBH"/>
    <s v="E0897HWR"/>
    <d v="2025-02-27T00:00:00"/>
    <m/>
    <s v="1782"/>
    <x v="48"/>
    <s v="PA"/>
    <s v="S1"/>
    <m/>
    <d v="2025-02-27T00:00:00"/>
    <d v="1899-12-30T20:06:27"/>
    <d v="2025-02-27T00:00:00"/>
    <d v="1899-12-30T20:06:29"/>
    <d v="2025-02-27T00:00:00"/>
    <d v="1899-12-30T20:34:42"/>
    <x v="0"/>
    <s v="RFCPI"/>
    <s v="7001183879"/>
    <s v="FBO"/>
    <d v="1899-12-30T00:28:15"/>
    <d v="1899-12-30T00:28:13"/>
    <d v="1899-12-30T00:00:02"/>
    <s v="Granel"/>
    <s v="E001"/>
    <x v="2"/>
    <d v="1899-12-30T00:28:15"/>
    <d v="1899-12-30T00:28:13"/>
    <n v="20"/>
    <x v="4"/>
    <x v="1"/>
    <x v="2"/>
    <n v="0"/>
    <n v="0"/>
    <s v="OK"/>
    <s v="Granel"/>
    <x v="1"/>
    <n v="0"/>
    <s v="F. NIEBLA"/>
    <s v="A"/>
    <d v="1899-12-30T00:00:02"/>
    <d v="1899-12-30T00:00:02"/>
    <s v="OK"/>
    <m/>
    <m/>
    <d v="1899-12-30T00:00:00"/>
    <d v="1899-12-30T00:28:15"/>
    <n v="5"/>
    <d v="1899-12-30T00:00:02"/>
    <n v="28.250000000006494"/>
    <n v="20"/>
    <s v="Si"/>
  </r>
  <r>
    <s v="CSNB"/>
    <s v="2025004273"/>
    <x v="0"/>
    <s v="E6878LBJ"/>
    <s v="ER2114BBN"/>
    <d v="2025-02-28T00:00:00"/>
    <m/>
    <s v="1782"/>
    <x v="48"/>
    <s v="PA"/>
    <s v="S1"/>
    <m/>
    <d v="2025-02-28T00:00:00"/>
    <d v="1899-12-30T06:55:33"/>
    <d v="2025-02-28T00:00:00"/>
    <d v="1899-12-30T06:55:36"/>
    <d v="2025-02-28T00:00:00"/>
    <d v="1899-12-30T07:22:25"/>
    <x v="0"/>
    <s v="RFCPI"/>
    <s v="7001183880"/>
    <s v="EXW"/>
    <d v="1899-12-30T00:26:52"/>
    <d v="1899-12-30T00:26:49"/>
    <d v="1899-12-30T00:00:03"/>
    <s v="Granel"/>
    <s v="E001"/>
    <x v="1"/>
    <d v="1899-12-30T00:26:52"/>
    <d v="1899-12-30T00:26:49"/>
    <n v="6"/>
    <x v="5"/>
    <x v="1"/>
    <x v="2"/>
    <n v="0"/>
    <n v="0"/>
    <s v="OK"/>
    <s v="Granel"/>
    <x v="1"/>
    <n v="0"/>
    <s v="F. NIEBLA"/>
    <s v="A"/>
    <d v="1899-12-30T00:00:03"/>
    <d v="1899-12-30T00:00:03"/>
    <s v="OK"/>
    <m/>
    <m/>
    <d v="1899-12-30T00:00:00"/>
    <d v="1899-12-30T00:26:52"/>
    <n v="6"/>
    <d v="1899-12-30T00:00:03"/>
    <n v="26.866666666670412"/>
    <n v="7"/>
    <s v="Si"/>
  </r>
  <r>
    <s v="CSNB"/>
    <s v="2025004274"/>
    <x v="0"/>
    <s v="ER3237BCD"/>
    <s v="E9402GGZ"/>
    <d v="2025-02-28T00:00:00"/>
    <m/>
    <s v="1782"/>
    <x v="48"/>
    <s v="PA"/>
    <s v="S1"/>
    <m/>
    <d v="2025-02-28T00:00:00"/>
    <d v="1899-12-30T07:04:27"/>
    <d v="2025-02-28T00:00:00"/>
    <d v="1899-12-30T07:04:28"/>
    <d v="2025-02-28T00:00:00"/>
    <d v="1899-12-30T07:39:08"/>
    <x v="0"/>
    <s v="RFCPI"/>
    <s v="7001183881"/>
    <s v="FBO"/>
    <d v="1899-12-30T00:34:41"/>
    <d v="1899-12-30T00:34:40"/>
    <d v="1899-12-30T00:00:01"/>
    <s v="Granel"/>
    <s v="E001"/>
    <x v="2"/>
    <d v="1899-12-30T00:34:41"/>
    <d v="1899-12-30T00:34:40"/>
    <n v="7"/>
    <x v="5"/>
    <x v="1"/>
    <x v="2"/>
    <n v="0"/>
    <n v="0"/>
    <s v="OK"/>
    <s v="Granel"/>
    <x v="1"/>
    <n v="0"/>
    <s v="F. NIEBLA"/>
    <s v="A"/>
    <d v="1899-12-30T00:00:01"/>
    <d v="1899-12-30T00:00:01"/>
    <s v="OK"/>
    <m/>
    <m/>
    <d v="1899-12-30T00:00:00"/>
    <d v="1899-12-30T00:34:41"/>
    <n v="6"/>
    <d v="1899-12-30T00:00:01"/>
    <n v="34.683333333336009"/>
    <n v="7"/>
    <s v="Si"/>
  </r>
  <r>
    <s v="CSNB"/>
    <s v="2025004275"/>
    <x v="0"/>
    <s v="ER1486BBS"/>
    <s v="E4179KVF"/>
    <d v="2025-02-28T00:00:00"/>
    <m/>
    <s v="1782"/>
    <x v="48"/>
    <s v="PA"/>
    <s v="S1"/>
    <m/>
    <d v="2025-02-28T00:00:00"/>
    <d v="1899-12-30T07:10:08"/>
    <d v="2025-02-28T00:00:00"/>
    <d v="1899-12-30T07:10:10"/>
    <d v="2025-02-28T00:00:00"/>
    <d v="1899-12-30T08:05:31"/>
    <x v="0"/>
    <s v="RFCPI"/>
    <s v="7001183882"/>
    <s v="FBO"/>
    <d v="1899-12-30T00:55:23"/>
    <d v="1899-12-30T00:55:21"/>
    <d v="1899-12-30T00:00:02"/>
    <s v="Granel"/>
    <s v="E001"/>
    <x v="2"/>
    <d v="1899-12-30T00:55:23"/>
    <d v="1899-12-30T00:55:21"/>
    <n v="7"/>
    <x v="5"/>
    <x v="1"/>
    <x v="2"/>
    <n v="0"/>
    <n v="0"/>
    <s v="OK"/>
    <s v="Granel"/>
    <x v="1"/>
    <n v="0"/>
    <s v="F. NIEBLA"/>
    <s v="B"/>
    <d v="1899-12-30T00:00:02"/>
    <d v="1899-12-30T00:00:02"/>
    <s v="OK"/>
    <m/>
    <m/>
    <d v="1899-12-30T00:00:00"/>
    <d v="1899-12-30T00:55:23"/>
    <n v="6"/>
    <d v="1899-12-30T00:00:02"/>
    <n v="55.383333333336047"/>
    <n v="8"/>
    <s v="No"/>
  </r>
  <r>
    <s v="CSNB"/>
    <s v="2025004276"/>
    <x v="0"/>
    <s v="ER4666BBY"/>
    <s v="E3201JTT"/>
    <d v="2025-02-28T00:00:00"/>
    <m/>
    <s v="1782"/>
    <x v="48"/>
    <s v="PA"/>
    <s v="S1"/>
    <m/>
    <d v="2025-02-28T00:00:00"/>
    <d v="1899-12-30T07:49:32"/>
    <d v="2025-02-28T00:00:00"/>
    <d v="1899-12-30T07:49:33"/>
    <d v="2025-02-28T00:00:00"/>
    <d v="1899-12-30T08:27:04"/>
    <x v="0"/>
    <s v="RFCPI"/>
    <s v="7001183883"/>
    <s v="FBO"/>
    <d v="1899-12-30T00:37:32"/>
    <d v="1899-12-30T00:37:31"/>
    <d v="1899-12-30T00:00:01"/>
    <s v="Granel"/>
    <s v="E001"/>
    <x v="2"/>
    <d v="1899-12-30T00:37:32"/>
    <d v="1899-12-30T00:37:31"/>
    <n v="7"/>
    <x v="5"/>
    <x v="1"/>
    <x v="2"/>
    <n v="0"/>
    <n v="0"/>
    <s v="OK"/>
    <s v="Granel"/>
    <x v="1"/>
    <n v="0"/>
    <s v="F. NIEBLA"/>
    <s v="A"/>
    <d v="1899-12-30T00:00:01"/>
    <d v="1899-12-30T00:00:01"/>
    <s v="OK"/>
    <m/>
    <m/>
    <d v="1899-12-30T00:00:00"/>
    <d v="1899-12-30T00:37:32"/>
    <n v="6"/>
    <d v="1899-12-30T00:00:01"/>
    <n v="37.533333333340849"/>
    <n v="8"/>
    <s v="Si"/>
  </r>
  <r>
    <s v="CSNB"/>
    <s v="2025004279"/>
    <x v="0"/>
    <s v="ER8916BBY"/>
    <s v="E6758JLK"/>
    <d v="2025-02-28T00:00:00"/>
    <m/>
    <s v="1782"/>
    <x v="48"/>
    <s v="PA"/>
    <s v="S1"/>
    <m/>
    <d v="2025-02-28T00:00:00"/>
    <d v="1899-12-30T08:06:26"/>
    <d v="2025-02-28T00:00:00"/>
    <d v="1899-12-30T08:06:28"/>
    <d v="2025-02-28T00:00:00"/>
    <d v="1899-12-30T08:43:52"/>
    <x v="0"/>
    <s v="RFCPI"/>
    <s v="7001183884"/>
    <s v="FBO"/>
    <d v="1899-12-30T00:37:26"/>
    <d v="1899-12-30T00:37:24"/>
    <d v="1899-12-30T00:00:02"/>
    <s v="Granel"/>
    <s v="E001"/>
    <x v="2"/>
    <d v="1899-12-30T00:37:26"/>
    <d v="1899-12-30T00:37:24"/>
    <n v="8"/>
    <x v="5"/>
    <x v="1"/>
    <x v="2"/>
    <n v="0"/>
    <n v="0"/>
    <s v="OK"/>
    <s v="Granel"/>
    <x v="1"/>
    <n v="0"/>
    <s v="F. NIEBLA"/>
    <s v="A"/>
    <d v="1899-12-30T00:00:02"/>
    <d v="1899-12-30T00:00:02"/>
    <s v="OK"/>
    <m/>
    <m/>
    <d v="1899-12-30T00:00:00"/>
    <d v="1899-12-30T00:37:26"/>
    <n v="6"/>
    <d v="1899-12-30T00:00:02"/>
    <n v="37.43333333333284"/>
    <n v="8"/>
    <s v="Si"/>
  </r>
  <r>
    <s v="CSNB"/>
    <s v="2025004280"/>
    <x v="0"/>
    <s v="ER5303BBT"/>
    <s v="E9842JGG"/>
    <d v="2025-02-28T00:00:00"/>
    <m/>
    <s v="1782"/>
    <x v="48"/>
    <s v="PA"/>
    <s v="S1"/>
    <m/>
    <d v="2025-02-28T00:00:00"/>
    <d v="1899-12-30T08:53:45"/>
    <d v="2025-02-28T00:00:00"/>
    <d v="1899-12-30T08:53:46"/>
    <d v="2025-02-28T00:00:00"/>
    <d v="1899-12-30T09:19:41"/>
    <x v="0"/>
    <s v="RFCPI"/>
    <s v="7001183887"/>
    <s v="FBO"/>
    <d v="1899-12-30T00:25:56"/>
    <d v="1899-12-30T00:25:55"/>
    <d v="1899-12-30T00:00:01"/>
    <s v="Granel"/>
    <s v="E001"/>
    <x v="2"/>
    <d v="1899-12-30T00:25:56"/>
    <d v="1899-12-30T00:25:55"/>
    <n v="8"/>
    <x v="5"/>
    <x v="1"/>
    <x v="2"/>
    <n v="0"/>
    <n v="0"/>
    <s v="OK"/>
    <s v="Granel"/>
    <x v="1"/>
    <n v="0"/>
    <s v="F. NIEBLA"/>
    <s v="A"/>
    <d v="1899-12-30T00:00:01"/>
    <d v="1899-12-30T00:00:01"/>
    <s v="OK"/>
    <m/>
    <m/>
    <d v="1899-12-30T00:00:00"/>
    <d v="1899-12-30T00:25:56"/>
    <n v="6"/>
    <d v="1899-12-30T00:00:01"/>
    <n v="25.933333333334403"/>
    <n v="9"/>
    <s v="Si"/>
  </r>
  <r>
    <s v="CSNB"/>
    <s v="2025004281"/>
    <x v="0"/>
    <s v="ER7913BBH"/>
    <s v="E0897HWR"/>
    <d v="2025-02-28T00:00:00"/>
    <m/>
    <s v="1782"/>
    <x v="48"/>
    <s v="PA"/>
    <s v="S1"/>
    <m/>
    <d v="2025-02-28T00:00:00"/>
    <d v="1899-12-30T09:26:23"/>
    <d v="2025-02-28T00:00:00"/>
    <d v="1899-12-30T09:26:25"/>
    <d v="2025-02-28T00:00:00"/>
    <d v="1899-12-30T09:55:07"/>
    <x v="0"/>
    <s v="RFCPI"/>
    <s v="7001183888"/>
    <s v="FBO"/>
    <d v="1899-12-30T00:28:44"/>
    <d v="1899-12-30T00:28:42"/>
    <d v="1899-12-30T00:00:02"/>
    <s v="Granel"/>
    <s v="E001"/>
    <x v="2"/>
    <d v="1899-12-30T00:28:44"/>
    <d v="1899-12-30T00:28:42"/>
    <n v="9"/>
    <x v="5"/>
    <x v="1"/>
    <x v="2"/>
    <n v="0"/>
    <n v="0"/>
    <s v="OK"/>
    <s v="Granel"/>
    <x v="1"/>
    <n v="0"/>
    <s v="F. NIEBLA"/>
    <s v="A"/>
    <d v="1899-12-30T00:00:02"/>
    <d v="1899-12-30T00:00:02"/>
    <s v="OK"/>
    <m/>
    <m/>
    <d v="1899-12-30T00:00:00"/>
    <d v="1899-12-30T00:28:44"/>
    <n v="6"/>
    <d v="1899-12-30T00:00:02"/>
    <n v="28.733333333328044"/>
    <n v="9"/>
    <s v="Si"/>
  </r>
  <r>
    <s v="CSNB"/>
    <s v="2025004282"/>
    <x v="0"/>
    <s v="ER4642BBY"/>
    <s v="E9980KJB"/>
    <d v="2025-02-28T00:00:00"/>
    <m/>
    <s v="1782"/>
    <x v="48"/>
    <s v="PA"/>
    <s v="S1"/>
    <m/>
    <d v="2025-02-28T00:00:00"/>
    <d v="1899-12-30T09:48:53"/>
    <d v="2025-02-28T00:00:00"/>
    <d v="1899-12-30T09:48:55"/>
    <d v="2025-02-28T00:00:00"/>
    <d v="1899-12-30T10:20:42"/>
    <x v="0"/>
    <s v="RFCPI"/>
    <s v="7001183889"/>
    <s v="FBO"/>
    <d v="1899-12-30T00:31:49"/>
    <d v="1899-12-30T00:31:47"/>
    <d v="1899-12-30T00:00:02"/>
    <s v="Granel"/>
    <s v="E001"/>
    <x v="2"/>
    <d v="1899-12-30T00:31:49"/>
    <d v="1899-12-30T00:31:47"/>
    <n v="9"/>
    <x v="5"/>
    <x v="1"/>
    <x v="2"/>
    <n v="0"/>
    <n v="0"/>
    <s v="OK"/>
    <s v="Granel"/>
    <x v="1"/>
    <n v="0"/>
    <s v="F. NIEBLA"/>
    <s v="A"/>
    <d v="1899-12-30T00:00:02"/>
    <d v="1899-12-30T00:00:02"/>
    <s v="OK"/>
    <m/>
    <m/>
    <d v="1899-12-30T00:00:00"/>
    <d v="1899-12-30T00:31:49"/>
    <n v="6"/>
    <d v="1899-12-30T00:00:02"/>
    <n v="31.816666666670386"/>
    <n v="10"/>
    <s v="Si"/>
  </r>
  <r>
    <s v="CSNB"/>
    <s v="2025004283"/>
    <x v="0"/>
    <s v="ER2775BBR"/>
    <s v="E4544MKW"/>
    <d v="2025-02-28T00:00:00"/>
    <m/>
    <s v="1782"/>
    <x v="48"/>
    <s v="PA"/>
    <s v="S1"/>
    <m/>
    <d v="2025-02-28T00:00:00"/>
    <d v="1899-12-30T09:56:22"/>
    <d v="2025-02-28T00:00:00"/>
    <d v="1899-12-30T09:56:23"/>
    <d v="2025-02-28T00:00:00"/>
    <d v="1899-12-30T10:34:36"/>
    <x v="0"/>
    <s v="RFCPI"/>
    <s v="7001183890"/>
    <s v="FBO"/>
    <d v="1899-12-30T00:38:14"/>
    <d v="1899-12-30T00:38:13"/>
    <d v="1899-12-30T00:00:01"/>
    <s v="Granel"/>
    <s v="E001"/>
    <x v="2"/>
    <d v="1899-12-30T00:38:14"/>
    <d v="1899-12-30T00:38:13"/>
    <n v="9"/>
    <x v="5"/>
    <x v="1"/>
    <x v="2"/>
    <n v="0"/>
    <n v="0"/>
    <s v="OK"/>
    <s v="Granel"/>
    <x v="1"/>
    <n v="0"/>
    <s v="F. NIEBLA"/>
    <s v="A"/>
    <d v="1899-12-30T00:00:01"/>
    <d v="1899-12-30T00:00:01"/>
    <s v="OK"/>
    <m/>
    <m/>
    <d v="1899-12-30T00:00:00"/>
    <d v="1899-12-30T00:38:14"/>
    <n v="6"/>
    <d v="1899-12-30T00:00:01"/>
    <n v="38.233333333324815"/>
    <n v="10"/>
    <s v="Si"/>
  </r>
  <r>
    <s v="CSNB"/>
    <s v="2025004284"/>
    <x v="0"/>
    <s v="ER7694BBV"/>
    <s v="E3960KHT"/>
    <d v="2025-02-28T00:00:00"/>
    <m/>
    <s v="1782"/>
    <x v="48"/>
    <s v="PA"/>
    <s v="S1"/>
    <m/>
    <d v="2025-02-28T00:00:00"/>
    <d v="1899-12-30T10:04:06"/>
    <d v="2025-02-28T00:00:00"/>
    <d v="1899-12-30T10:04:07"/>
    <d v="2025-02-28T00:00:00"/>
    <d v="1899-12-30T10:57:24"/>
    <x v="0"/>
    <s v="RFCPI"/>
    <s v="7001183891"/>
    <s v="FBO"/>
    <d v="1899-12-30T00:53:18"/>
    <d v="1899-12-30T00:53:17"/>
    <d v="1899-12-30T00:00:01"/>
    <s v="Granel"/>
    <s v="E001"/>
    <x v="2"/>
    <d v="1899-12-30T00:53:18"/>
    <d v="1899-12-30T00:53:17"/>
    <n v="10"/>
    <x v="5"/>
    <x v="1"/>
    <x v="2"/>
    <n v="0"/>
    <n v="0"/>
    <s v="OK"/>
    <s v="Granel"/>
    <x v="1"/>
    <n v="0"/>
    <s v="F. NIEBLA"/>
    <s v="B"/>
    <d v="1899-12-30T00:00:01"/>
    <d v="1899-12-30T00:00:01"/>
    <s v="OK"/>
    <m/>
    <m/>
    <d v="1899-12-30T00:00:00"/>
    <d v="1899-12-30T00:53:18"/>
    <n v="6"/>
    <d v="1899-12-30T00:00:01"/>
    <n v="53.300000000001532"/>
    <n v="10"/>
    <s v="No"/>
  </r>
  <r>
    <s v="CSNB"/>
    <s v="2025004285"/>
    <x v="0"/>
    <s v="ER9517BBK"/>
    <s v="E4745DXW"/>
    <d v="2025-02-28T00:00:00"/>
    <m/>
    <s v="1782"/>
    <x v="48"/>
    <s v="PA"/>
    <s v="S1"/>
    <m/>
    <d v="2025-02-28T00:00:00"/>
    <d v="1899-12-30T10:25:56"/>
    <d v="2025-02-28T00:00:00"/>
    <d v="1899-12-30T10:25:57"/>
    <d v="2025-02-28T00:00:00"/>
    <d v="1899-12-30T11:17:49"/>
    <x v="0"/>
    <s v="RFCPI"/>
    <s v="7001183892"/>
    <s v="FBO"/>
    <d v="1899-12-30T00:51:53"/>
    <d v="1899-12-30T00:51:52"/>
    <d v="1899-12-30T00:00:01"/>
    <s v="Granel"/>
    <s v="E001"/>
    <x v="2"/>
    <d v="1899-12-30T00:51:53"/>
    <d v="1899-12-30T00:51:52"/>
    <n v="10"/>
    <x v="5"/>
    <x v="1"/>
    <x v="2"/>
    <n v="0"/>
    <n v="0"/>
    <s v="OK"/>
    <s v="Granel"/>
    <x v="1"/>
    <n v="0"/>
    <s v="F. NIEBLA"/>
    <s v="B"/>
    <d v="1899-12-30T00:00:01"/>
    <d v="1899-12-30T00:00:01"/>
    <s v="OK"/>
    <m/>
    <m/>
    <d v="1899-12-30T00:00:00"/>
    <d v="1899-12-30T00:51:53"/>
    <n v="6"/>
    <d v="1899-12-30T00:00:01"/>
    <n v="51.883333333329581"/>
    <n v="11"/>
    <s v="No"/>
  </r>
  <r>
    <s v="CSNB"/>
    <s v="2025004286"/>
    <x v="0"/>
    <s v="ER8418BBZ"/>
    <s v="E5825KKS"/>
    <d v="2025-02-28T00:00:00"/>
    <m/>
    <s v="1782"/>
    <x v="48"/>
    <s v="PA"/>
    <s v="S1"/>
    <m/>
    <d v="2025-02-28T00:00:00"/>
    <d v="1899-12-30T11:06:09"/>
    <d v="2025-02-28T00:00:00"/>
    <d v="1899-12-30T11:06:10"/>
    <d v="2025-02-28T00:00:00"/>
    <d v="1899-12-30T11:37:53"/>
    <x v="0"/>
    <s v="RFCPI"/>
    <s v="7001183893"/>
    <s v="FBO"/>
    <d v="1899-12-30T00:31:44"/>
    <d v="1899-12-30T00:31:43"/>
    <d v="1899-12-30T00:00:01"/>
    <s v="Granel"/>
    <s v="E001"/>
    <x v="2"/>
    <d v="1899-12-30T00:31:44"/>
    <d v="1899-12-30T00:31:43"/>
    <n v="11"/>
    <x v="5"/>
    <x v="1"/>
    <x v="2"/>
    <n v="0"/>
    <n v="0"/>
    <s v="OK"/>
    <s v="Granel"/>
    <x v="1"/>
    <n v="0"/>
    <s v="F. NIEBLA"/>
    <s v="A"/>
    <d v="1899-12-30T00:00:01"/>
    <d v="1899-12-30T00:00:01"/>
    <s v="OK"/>
    <m/>
    <m/>
    <d v="1899-12-30T00:00:00"/>
    <d v="1899-12-30T00:31:44"/>
    <n v="6"/>
    <d v="1899-12-30T00:00:01"/>
    <n v="31.733333333323237"/>
    <n v="11"/>
    <s v="Si"/>
  </r>
  <r>
    <s v="CSNB"/>
    <s v="2025004287"/>
    <x v="0"/>
    <s v="ER3237BCD"/>
    <s v="E9402GGZ"/>
    <d v="2025-02-28T00:00:00"/>
    <m/>
    <s v="1782"/>
    <x v="48"/>
    <s v="PA"/>
    <s v="S1"/>
    <m/>
    <d v="2025-02-28T00:00:00"/>
    <d v="1899-12-30T11:11:06"/>
    <d v="2025-02-28T00:00:00"/>
    <d v="1899-12-30T11:11:08"/>
    <d v="2025-02-28T00:00:00"/>
    <d v="1899-12-30T11:53:57"/>
    <x v="0"/>
    <s v="RFCPI"/>
    <s v="7001183894"/>
    <s v="FBO"/>
    <d v="1899-12-30T00:42:51"/>
    <d v="1899-12-30T00:42:49"/>
    <d v="1899-12-30T00:00:02"/>
    <s v="Granel"/>
    <s v="E001"/>
    <x v="2"/>
    <d v="1899-12-30T00:42:51"/>
    <d v="1899-12-30T00:42:49"/>
    <n v="11"/>
    <x v="5"/>
    <x v="1"/>
    <x v="2"/>
    <n v="0"/>
    <n v="0"/>
    <s v="OK"/>
    <s v="Granel"/>
    <x v="1"/>
    <n v="0"/>
    <s v="F. NIEBLA"/>
    <s v="A"/>
    <d v="1899-12-30T00:00:02"/>
    <d v="1899-12-30T00:00:02"/>
    <s v="OK"/>
    <m/>
    <m/>
    <d v="1899-12-30T00:00:00"/>
    <d v="1899-12-30T00:42:51"/>
    <n v="6"/>
    <d v="1899-12-30T00:00:02"/>
    <n v="42.849999999993585"/>
    <n v="11"/>
    <s v="Si"/>
  </r>
  <r>
    <s v="CSNB"/>
    <s v="2025004289"/>
    <x v="0"/>
    <s v="E6878LBJ"/>
    <s v="ER2114BBN"/>
    <d v="2025-02-28T00:00:00"/>
    <m/>
    <s v="1782"/>
    <x v="48"/>
    <s v="PA"/>
    <s v="S1"/>
    <m/>
    <d v="2025-02-28T00:00:00"/>
    <d v="1899-12-30T12:16:40"/>
    <d v="2025-02-28T00:00:00"/>
    <d v="1899-12-30T12:16:41"/>
    <d v="2025-02-28T00:00:00"/>
    <d v="1899-12-30T12:49:10"/>
    <x v="0"/>
    <s v="RFCPI"/>
    <s v="7001183896"/>
    <s v="EXW"/>
    <d v="1899-12-30T00:32:30"/>
    <d v="1899-12-30T00:32:29"/>
    <d v="1899-12-30T00:00:01"/>
    <s v="Granel"/>
    <s v="E001"/>
    <x v="1"/>
    <d v="1899-12-30T00:32:30"/>
    <d v="1899-12-30T00:32:29"/>
    <n v="12"/>
    <x v="5"/>
    <x v="1"/>
    <x v="2"/>
    <n v="0"/>
    <n v="0"/>
    <s v="OK"/>
    <s v="Granel"/>
    <x v="1"/>
    <n v="0"/>
    <s v="F. NIEBLA"/>
    <s v="A"/>
    <d v="1899-12-30T00:00:01"/>
    <d v="1899-12-30T00:00:01"/>
    <s v="OK"/>
    <m/>
    <m/>
    <d v="1899-12-30T00:00:00"/>
    <d v="1899-12-30T00:32:30"/>
    <n v="6"/>
    <d v="1899-12-30T00:00:01"/>
    <n v="32.500000000008114"/>
    <n v="12"/>
    <s v="Si"/>
  </r>
  <r>
    <s v="CSNB"/>
    <s v="2025004290"/>
    <x v="0"/>
    <s v="E4531FVN"/>
    <s v="ER0328BBM"/>
    <d v="2025-02-28T00:00:00"/>
    <m/>
    <s v="1782"/>
    <x v="48"/>
    <s v="PA"/>
    <s v="S1"/>
    <m/>
    <d v="2025-02-28T00:00:00"/>
    <d v="1899-12-30T12:33:40"/>
    <d v="2025-02-28T00:00:00"/>
    <d v="1899-12-30T12:33:42"/>
    <d v="2025-02-28T00:00:00"/>
    <d v="1899-12-30T13:11:23"/>
    <x v="0"/>
    <s v="RFCPI"/>
    <s v="7001183897"/>
    <s v="EXW"/>
    <d v="1899-12-30T00:37:43"/>
    <d v="1899-12-30T00:37:41"/>
    <d v="1899-12-30T00:00:02"/>
    <s v="Granel"/>
    <s v="E001"/>
    <x v="1"/>
    <d v="1899-12-30T00:37:43"/>
    <d v="1899-12-30T00:37:41"/>
    <n v="12"/>
    <x v="5"/>
    <x v="1"/>
    <x v="2"/>
    <n v="0"/>
    <n v="0"/>
    <s v="OK"/>
    <s v="Granel"/>
    <x v="1"/>
    <n v="0"/>
    <s v="F. NIEBLA"/>
    <s v="A"/>
    <d v="1899-12-30T00:00:02"/>
    <d v="1899-12-30T00:00:02"/>
    <s v="OK"/>
    <m/>
    <m/>
    <d v="1899-12-30T00:00:00"/>
    <d v="1899-12-30T00:37:43"/>
    <n v="6"/>
    <d v="1899-12-30T00:00:02"/>
    <n v="37.71666666666723"/>
    <n v="13"/>
    <s v="Si"/>
  </r>
  <r>
    <s v="CSNB"/>
    <s v="2025004291"/>
    <x v="0"/>
    <s v="ER8916BBY"/>
    <s v="E6758JLK"/>
    <d v="2025-02-28T00:00:00"/>
    <m/>
    <s v="1782"/>
    <x v="48"/>
    <s v="PA"/>
    <s v="S1"/>
    <m/>
    <d v="2025-02-28T00:00:00"/>
    <d v="1899-12-30T12:35:04"/>
    <d v="2025-02-28T00:00:00"/>
    <d v="1899-12-30T12:35:06"/>
    <d v="2025-02-28T00:00:00"/>
    <d v="1899-12-30T13:14:28"/>
    <x v="0"/>
    <s v="RFCPI"/>
    <s v="7001183898"/>
    <s v="FBO"/>
    <d v="1899-12-30T00:39:24"/>
    <d v="1899-12-30T00:39:22"/>
    <d v="1899-12-30T00:00:02"/>
    <s v="Granel"/>
    <s v="E001"/>
    <x v="2"/>
    <d v="1899-12-30T00:39:24"/>
    <d v="1899-12-30T00:39:22"/>
    <n v="12"/>
    <x v="5"/>
    <x v="1"/>
    <x v="2"/>
    <n v="0"/>
    <n v="0"/>
    <s v="OK"/>
    <s v="Granel"/>
    <x v="1"/>
    <n v="0"/>
    <s v="F. NIEBLA"/>
    <s v="A"/>
    <d v="1899-12-30T00:00:02"/>
    <d v="1899-12-30T00:00:02"/>
    <s v="OK"/>
    <m/>
    <m/>
    <d v="1899-12-30T00:00:00"/>
    <d v="1899-12-30T00:39:24"/>
    <n v="6"/>
    <d v="1899-12-30T00:00:02"/>
    <n v="39.399999999998485"/>
    <n v="13"/>
    <s v="Si"/>
  </r>
  <r>
    <s v="CSNB"/>
    <s v="2025004293"/>
    <x v="0"/>
    <s v="ER9926BCC"/>
    <s v="E3616JTZ"/>
    <d v="2025-02-28T00:00:00"/>
    <m/>
    <s v="1782"/>
    <x v="48"/>
    <s v="PA"/>
    <s v="S1"/>
    <m/>
    <d v="2025-02-28T00:00:00"/>
    <d v="1899-12-30T13:07:23"/>
    <d v="2025-02-28T00:00:00"/>
    <d v="1899-12-30T13:07:25"/>
    <d v="2025-02-28T00:00:00"/>
    <d v="1899-12-30T13:36:08"/>
    <x v="0"/>
    <s v="RFCPI"/>
    <s v="7001183899"/>
    <s v="FBO"/>
    <d v="1899-12-30T00:28:45"/>
    <d v="1899-12-30T00:28:43"/>
    <d v="1899-12-30T00:00:02"/>
    <s v="Granel"/>
    <s v="E001"/>
    <x v="2"/>
    <d v="1899-12-30T00:28:45"/>
    <d v="1899-12-30T00:28:43"/>
    <n v="13"/>
    <x v="5"/>
    <x v="1"/>
    <x v="2"/>
    <n v="0"/>
    <n v="0"/>
    <s v="OK"/>
    <s v="Granel"/>
    <x v="1"/>
    <n v="0"/>
    <s v="F. NIEBLA"/>
    <s v="A"/>
    <d v="1899-12-30T00:00:02"/>
    <d v="1899-12-30T00:00:02"/>
    <s v="OK"/>
    <m/>
    <m/>
    <d v="1899-12-30T00:00:00"/>
    <d v="1899-12-30T00:28:45"/>
    <n v="6"/>
    <d v="1899-12-30T00:00:02"/>
    <n v="28.750000000003215"/>
    <n v="13"/>
    <s v="Si"/>
  </r>
  <r>
    <s v="CSNB"/>
    <s v="2025004292"/>
    <x v="0"/>
    <s v="ER4666BBY"/>
    <s v="E3201JTT"/>
    <d v="2025-02-28T00:00:00"/>
    <m/>
    <s v="3236"/>
    <x v="49"/>
    <s v="PA"/>
    <s v="S2"/>
    <m/>
    <d v="2025-02-28T00:00:00"/>
    <d v="1899-12-30T12:42:19"/>
    <d v="2025-02-28T00:00:00"/>
    <d v="1899-12-30T12:42:19"/>
    <d v="2025-02-28T00:00:00"/>
    <d v="1899-12-30T13:52:18"/>
    <x v="0"/>
    <s v="RFCPI"/>
    <s v="7001183900"/>
    <s v="FBO"/>
    <d v="1899-12-30T01:09:59"/>
    <d v="1899-12-30T01:09:59"/>
    <d v="1899-12-30T00:00:00"/>
    <s v="Granel"/>
    <s v="E001"/>
    <x v="2"/>
    <d v="1899-12-30T01:09:59"/>
    <d v="1899-12-30T01:09:59"/>
    <n v="12"/>
    <x v="5"/>
    <x v="1"/>
    <x v="2"/>
    <n v="0"/>
    <n v="0"/>
    <s v="OK"/>
    <s v="Granel"/>
    <x v="1"/>
    <n v="0"/>
    <s v="F. NIEBLA"/>
    <s v="B"/>
    <d v="1899-12-30T00:00:00"/>
    <d v="1899-12-30T00:00:00"/>
    <s v="OK"/>
    <m/>
    <m/>
    <d v="1899-12-30T00:00:00"/>
    <d v="1899-12-30T01:09:59"/>
    <n v="6"/>
    <d v="1899-12-30T00:00:00"/>
    <n v="69.983333333337612"/>
    <n v="13"/>
    <s v="No"/>
  </r>
  <r>
    <s v="CSNB"/>
    <s v="2025004294"/>
    <x v="0"/>
    <s v="ER7683BCC"/>
    <s v="E1154JWB"/>
    <d v="2025-02-28T00:00:00"/>
    <m/>
    <s v="837"/>
    <x v="47"/>
    <s v="PA"/>
    <s v="S6"/>
    <m/>
    <d v="2025-02-28T00:00:00"/>
    <d v="1899-12-30T13:25:50"/>
    <d v="2025-02-28T00:00:00"/>
    <d v="1899-12-30T13:25:51"/>
    <d v="2025-02-28T00:00:00"/>
    <d v="1899-12-30T13:56:25"/>
    <x v="0"/>
    <s v="RFCPI"/>
    <s v="7001183901"/>
    <s v="FBO"/>
    <d v="1899-12-30T00:30:35"/>
    <d v="1899-12-30T00:30:34"/>
    <d v="1899-12-30T00:00:01"/>
    <s v="Granel"/>
    <s v="E001"/>
    <x v="2"/>
    <d v="1899-12-30T00:30:35"/>
    <d v="1899-12-30T00:30:34"/>
    <n v="13"/>
    <x v="5"/>
    <x v="1"/>
    <x v="2"/>
    <n v="0"/>
    <n v="0"/>
    <s v="OK"/>
    <s v="Granel"/>
    <x v="1"/>
    <n v="0"/>
    <s v="F. NIEBLA"/>
    <s v="A"/>
    <d v="1899-12-30T00:00:01"/>
    <d v="1899-12-30T00:00:01"/>
    <s v="OK"/>
    <m/>
    <m/>
    <d v="1899-12-30T00:00:00"/>
    <d v="1899-12-30T00:30:35"/>
    <n v="6"/>
    <d v="1899-12-30T00:00:01"/>
    <n v="30.583333333339286"/>
    <n v="13"/>
    <s v="Si"/>
  </r>
  <r>
    <s v="CSNB"/>
    <s v="2025004296"/>
    <x v="0"/>
    <s v="ER4642BBY"/>
    <s v="E9980KJB"/>
    <d v="2025-02-28T00:00:00"/>
    <m/>
    <s v="1782"/>
    <x v="48"/>
    <s v="PA"/>
    <s v="S1"/>
    <m/>
    <d v="2025-02-28T00:00:00"/>
    <d v="1899-12-30T14:05:45"/>
    <d v="2025-02-28T00:00:00"/>
    <d v="1899-12-30T14:05:47"/>
    <d v="2025-02-28T00:00:00"/>
    <d v="1899-12-30T14:34:38"/>
    <x v="0"/>
    <s v="RFCPI"/>
    <s v="7001183903"/>
    <s v="FBO"/>
    <d v="1899-12-30T00:28:53"/>
    <d v="1899-12-30T00:28:51"/>
    <d v="1899-12-30T00:00:02"/>
    <s v="Granel"/>
    <s v="E001"/>
    <x v="2"/>
    <d v="1899-12-30T00:28:53"/>
    <d v="1899-12-30T00:28:51"/>
    <n v="14"/>
    <x v="5"/>
    <x v="1"/>
    <x v="2"/>
    <n v="0"/>
    <n v="0"/>
    <s v="OK"/>
    <s v="Granel"/>
    <x v="1"/>
    <n v="0"/>
    <s v="F. NIEBLA"/>
    <s v="A"/>
    <d v="1899-12-30T00:00:02"/>
    <d v="1899-12-30T00:00:02"/>
    <s v="OK"/>
    <m/>
    <m/>
    <d v="1899-12-30T00:00:00"/>
    <d v="1899-12-30T00:28:53"/>
    <n v="6"/>
    <d v="1899-12-30T00:00:02"/>
    <n v="28.883333333332786"/>
    <n v="14"/>
    <s v="Si"/>
  </r>
  <r>
    <s v="CSNB"/>
    <s v="2025004297"/>
    <x v="0"/>
    <s v="ER9517BBK"/>
    <s v="E4745DXW"/>
    <d v="2025-03-01T00:00:00"/>
    <m/>
    <s v="1782"/>
    <x v="48"/>
    <s v="PA"/>
    <s v="S1"/>
    <m/>
    <d v="2025-03-01T00:00:00"/>
    <d v="1899-12-30T06:01:23"/>
    <d v="2025-03-01T00:00:00"/>
    <d v="1899-12-30T06:01:27"/>
    <d v="2025-03-01T00:00:00"/>
    <d v="1899-12-30T06:34:22"/>
    <x v="0"/>
    <s v="RFCPI"/>
    <s v="7001183904"/>
    <s v="FBO"/>
    <d v="1899-12-30T00:00:00"/>
    <d v="1899-12-30T00:00:00"/>
    <d v="1899-12-30T00:00:00"/>
    <s v="Granel"/>
    <s v="E001"/>
    <x v="2"/>
    <d v="1899-12-30T00:32:59"/>
    <d v="1899-12-30T00:32:55"/>
    <n v="6"/>
    <x v="21"/>
    <x v="1"/>
    <x v="2"/>
    <n v="0"/>
    <n v="0"/>
    <s v="OK"/>
    <s v="Granel"/>
    <x v="2"/>
    <n v="0"/>
    <s v="F. NIEBLA"/>
    <s v="A"/>
    <d v="1899-12-30T00:00:00"/>
    <d v="1899-12-30T00:00:00"/>
    <s v="OK"/>
    <m/>
    <m/>
    <d v="1899-12-30T00:00:00"/>
    <d v="1899-12-30T00:32:59"/>
    <n v="7"/>
    <d v="1899-12-30T00:00:04"/>
    <n v="32.98333333332959"/>
    <n v="6"/>
    <s v="Si"/>
  </r>
  <r>
    <s v="CSNB"/>
    <s v="2025004298"/>
    <x v="0"/>
    <s v="ER9645BBZ"/>
    <s v="E0945JZT"/>
    <d v="2025-03-01T00:00:00"/>
    <m/>
    <s v="1782"/>
    <x v="48"/>
    <s v="PA"/>
    <s v="S1"/>
    <m/>
    <d v="2025-03-01T00:00:00"/>
    <d v="1899-12-30T06:07:26"/>
    <d v="2025-03-01T00:00:00"/>
    <d v="1899-12-30T06:07:28"/>
    <d v="2025-03-01T00:00:00"/>
    <d v="1899-12-30T06:50:45"/>
    <x v="0"/>
    <s v="RFCPI"/>
    <s v="7001183905"/>
    <s v="FBO"/>
    <d v="1899-12-30T00:00:00"/>
    <d v="1899-12-30T00:00:00"/>
    <d v="1899-12-30T00:00:00"/>
    <s v="Granel"/>
    <s v="E001"/>
    <x v="2"/>
    <d v="1899-12-30T00:43:19"/>
    <d v="1899-12-30T00:43:17"/>
    <n v="6"/>
    <x v="21"/>
    <x v="1"/>
    <x v="2"/>
    <n v="0"/>
    <n v="0"/>
    <s v="OK"/>
    <s v="Granel"/>
    <x v="2"/>
    <n v="0"/>
    <s v="F. NIEBLA"/>
    <s v="A"/>
    <d v="1899-12-30T00:00:00"/>
    <d v="1899-12-30T00:00:00"/>
    <s v="OK"/>
    <m/>
    <m/>
    <d v="1899-12-30T00:00:00"/>
    <d v="1899-12-30T00:43:19"/>
    <n v="7"/>
    <d v="1899-12-30T00:00:02"/>
    <n v="43.31666666666883"/>
    <n v="6"/>
    <s v="Si"/>
  </r>
  <r>
    <s v="CSNB"/>
    <s v="2025004299"/>
    <x v="0"/>
    <s v="ER4666BBY"/>
    <s v="E3201JTT"/>
    <d v="2025-03-01T00:00:00"/>
    <m/>
    <s v="1782"/>
    <x v="48"/>
    <s v="PA"/>
    <s v="S1"/>
    <m/>
    <d v="2025-03-01T00:00:00"/>
    <d v="1899-12-30T06:16:32"/>
    <d v="2025-03-01T00:00:00"/>
    <d v="1899-12-30T06:16:33"/>
    <d v="2025-03-01T00:00:00"/>
    <d v="1899-12-30T07:06:58"/>
    <x v="0"/>
    <s v="RFCPI"/>
    <s v="7001183906"/>
    <s v="FBO"/>
    <d v="1899-12-30T00:00:00"/>
    <d v="1899-12-30T00:00:00"/>
    <d v="1899-12-30T00:00:00"/>
    <s v="Granel"/>
    <s v="E001"/>
    <x v="2"/>
    <d v="1899-12-30T00:50:26"/>
    <d v="1899-12-30T00:50:25"/>
    <n v="6"/>
    <x v="21"/>
    <x v="1"/>
    <x v="2"/>
    <n v="0"/>
    <n v="0"/>
    <s v="OK"/>
    <s v="Granel"/>
    <x v="2"/>
    <n v="0"/>
    <s v="F. NIEBLA"/>
    <s v="B"/>
    <d v="1899-12-30T00:00:00"/>
    <d v="1899-12-30T00:00:00"/>
    <s v="OK"/>
    <m/>
    <m/>
    <d v="1899-12-30T00:00:00"/>
    <d v="1899-12-30T00:50:26"/>
    <n v="7"/>
    <d v="1899-12-30T00:00:01"/>
    <n v="50.433333333335995"/>
    <n v="7"/>
    <s v="No"/>
  </r>
  <r>
    <s v="CSNB"/>
    <s v="2025004300"/>
    <x v="0"/>
    <s v="ER7694BBV"/>
    <s v="E3960KHT"/>
    <d v="2025-03-01T00:00:00"/>
    <m/>
    <s v="1782"/>
    <x v="48"/>
    <s v="PA"/>
    <s v="S1"/>
    <m/>
    <d v="2025-03-01T00:00:00"/>
    <d v="1899-12-30T06:26:21"/>
    <d v="2025-03-01T00:00:00"/>
    <d v="1899-12-30T06:26:23"/>
    <d v="2025-03-01T00:00:00"/>
    <d v="1899-12-30T07:09:44"/>
    <x v="0"/>
    <s v="RFCPI"/>
    <s v="7001183907"/>
    <s v="FBO"/>
    <d v="1899-12-30T00:00:00"/>
    <d v="1899-12-30T00:00:00"/>
    <d v="1899-12-30T00:00:00"/>
    <s v="Granel"/>
    <s v="E001"/>
    <x v="2"/>
    <d v="1899-12-30T00:43:23"/>
    <d v="1899-12-30T00:43:21"/>
    <n v="6"/>
    <x v="21"/>
    <x v="1"/>
    <x v="2"/>
    <n v="0"/>
    <n v="0"/>
    <s v="OK"/>
    <s v="Granel"/>
    <x v="2"/>
    <n v="0"/>
    <s v="F. NIEBLA"/>
    <s v="A"/>
    <d v="1899-12-30T00:00:00"/>
    <d v="1899-12-30T00:00:00"/>
    <s v="OK"/>
    <m/>
    <m/>
    <d v="1899-12-30T00:00:00"/>
    <d v="1899-12-30T00:43:23"/>
    <n v="7"/>
    <d v="1899-12-30T00:00:02"/>
    <n v="43.383333333340808"/>
    <n v="7"/>
    <s v="Si"/>
  </r>
  <r>
    <s v="CSNB"/>
    <s v="2025004301"/>
    <x v="0"/>
    <s v="ER8418BBZ"/>
    <s v="E5825KKS"/>
    <d v="2025-03-01T00:00:00"/>
    <m/>
    <s v="1782"/>
    <x v="48"/>
    <s v="PA"/>
    <s v="S1"/>
    <m/>
    <d v="2025-03-01T00:00:00"/>
    <d v="1899-12-30T07:55:08"/>
    <d v="2025-03-01T00:00:00"/>
    <d v="1899-12-30T07:55:11"/>
    <d v="2025-03-01T00:00:00"/>
    <d v="1899-12-30T08:23:21"/>
    <x v="0"/>
    <s v="RFCPI"/>
    <s v="7001183908"/>
    <s v="FBO"/>
    <d v="1899-12-30T00:00:00"/>
    <d v="1899-12-30T00:00:00"/>
    <d v="1899-12-30T00:00:00"/>
    <s v="Granel"/>
    <s v="E001"/>
    <x v="2"/>
    <d v="1899-12-30T00:28:13"/>
    <d v="1899-12-30T00:28:10"/>
    <n v="7"/>
    <x v="21"/>
    <x v="1"/>
    <x v="2"/>
    <n v="0"/>
    <n v="0"/>
    <s v="OK"/>
    <s v="Granel"/>
    <x v="2"/>
    <n v="0"/>
    <s v="F. NIEBLA"/>
    <s v="A"/>
    <d v="1899-12-30T00:00:00"/>
    <d v="1899-12-30T00:00:00"/>
    <s v="OK"/>
    <m/>
    <m/>
    <d v="1899-12-30T00:00:00"/>
    <d v="1899-12-30T00:28:13"/>
    <n v="7"/>
    <d v="1899-12-30T00:00:03"/>
    <n v="28.216666666670463"/>
    <n v="8"/>
    <s v="Si"/>
  </r>
  <r>
    <s v="CSNB"/>
    <s v="2025004302"/>
    <x v="0"/>
    <s v="ER9926BCC"/>
    <s v="E3616JTZ"/>
    <d v="2025-03-01T00:00:00"/>
    <m/>
    <s v="1782"/>
    <x v="48"/>
    <s v="PA"/>
    <s v="S1"/>
    <m/>
    <d v="2025-03-01T00:00:00"/>
    <d v="1899-12-30T08:12:51"/>
    <d v="2025-03-01T00:00:00"/>
    <d v="1899-12-30T08:12:53"/>
    <d v="2025-03-01T00:00:00"/>
    <d v="1899-12-30T08:41:45"/>
    <x v="0"/>
    <s v="RFCPI"/>
    <s v="7001183909"/>
    <s v="FBO"/>
    <d v="1899-12-30T00:00:00"/>
    <d v="1899-12-30T00:00:00"/>
    <d v="1899-12-30T00:00:00"/>
    <s v="Granel"/>
    <s v="E001"/>
    <x v="2"/>
    <d v="1899-12-30T00:28:54"/>
    <d v="1899-12-30T00:28:52"/>
    <n v="8"/>
    <x v="21"/>
    <x v="1"/>
    <x v="2"/>
    <n v="0"/>
    <n v="0"/>
    <s v="OK"/>
    <s v="Granel"/>
    <x v="2"/>
    <n v="0"/>
    <s v="F. NIEBLA"/>
    <s v="A"/>
    <d v="1899-12-30T00:00:00"/>
    <d v="1899-12-30T00:00:00"/>
    <s v="OK"/>
    <m/>
    <m/>
    <d v="1899-12-30T00:00:00"/>
    <d v="1899-12-30T00:28:54"/>
    <n v="7"/>
    <d v="1899-12-30T00:00:02"/>
    <n v="28.900000000008035"/>
    <n v="8"/>
    <s v="Si"/>
  </r>
  <r>
    <s v="CSNB"/>
    <s v="2025004303"/>
    <x v="0"/>
    <s v="ER4642BBY"/>
    <s v="E9980KJB"/>
    <d v="2025-03-01T00:00:00"/>
    <m/>
    <s v="1782"/>
    <x v="48"/>
    <s v="PA"/>
    <s v="S1"/>
    <m/>
    <d v="2025-03-01T00:00:00"/>
    <d v="1899-12-30T09:00:24"/>
    <d v="2025-03-01T00:00:00"/>
    <d v="1899-12-30T09:00:26"/>
    <d v="2025-03-01T00:00:00"/>
    <d v="1899-12-30T09:25:55"/>
    <x v="0"/>
    <s v="RFCPI"/>
    <s v="7001183910"/>
    <s v="FBO"/>
    <d v="1899-12-30T00:00:00"/>
    <d v="1899-12-30T00:00:00"/>
    <d v="1899-12-30T00:00:00"/>
    <s v="Granel"/>
    <s v="E001"/>
    <x v="2"/>
    <d v="1899-12-30T00:25:31"/>
    <d v="1899-12-30T00:25:29"/>
    <n v="9"/>
    <x v="21"/>
    <x v="1"/>
    <x v="2"/>
    <n v="0"/>
    <n v="0"/>
    <s v="OK"/>
    <s v="Granel"/>
    <x v="2"/>
    <n v="0"/>
    <s v="F. NIEBLA"/>
    <s v="A"/>
    <d v="1899-12-30T00:00:00"/>
    <d v="1899-12-30T00:00:00"/>
    <s v="OK"/>
    <m/>
    <m/>
    <d v="1899-12-30T00:00:00"/>
    <d v="1899-12-30T00:25:31"/>
    <n v="7"/>
    <d v="1899-12-30T00:00:02"/>
    <n v="25.516666666670442"/>
    <n v="9"/>
    <s v="Si"/>
  </r>
  <r>
    <s v="CSNB"/>
    <s v="2025004304"/>
    <x v="0"/>
    <s v="ER9517BBK"/>
    <s v="E4745DXW"/>
    <d v="2025-03-01T00:00:00"/>
    <m/>
    <s v="1782"/>
    <x v="48"/>
    <s v="PA"/>
    <s v="S1"/>
    <m/>
    <d v="2025-03-01T00:00:00"/>
    <d v="1899-12-30T10:18:28"/>
    <d v="2025-03-01T00:00:00"/>
    <d v="1899-12-30T10:18:30"/>
    <d v="2025-03-01T00:00:00"/>
    <d v="1899-12-30T10:51:01"/>
    <x v="0"/>
    <s v="RFCPI"/>
    <s v="7001183911"/>
    <s v="FBO"/>
    <d v="1899-12-30T00:00:00"/>
    <d v="1899-12-30T00:00:00"/>
    <d v="1899-12-30T00:00:00"/>
    <s v="Granel"/>
    <s v="E001"/>
    <x v="2"/>
    <d v="1899-12-30T00:32:33"/>
    <d v="1899-12-30T00:32:31"/>
    <n v="10"/>
    <x v="21"/>
    <x v="1"/>
    <x v="2"/>
    <n v="0"/>
    <n v="0"/>
    <s v="OK"/>
    <s v="Granel"/>
    <x v="2"/>
    <n v="0"/>
    <s v="F. NIEBLA"/>
    <s v="A"/>
    <d v="1899-12-30T00:00:00"/>
    <d v="1899-12-30T00:00:00"/>
    <s v="OK"/>
    <m/>
    <m/>
    <d v="1899-12-30T00:00:00"/>
    <d v="1899-12-30T00:32:33"/>
    <n v="7"/>
    <d v="1899-12-30T00:00:02"/>
    <n v="32.550000000004765"/>
    <n v="10"/>
    <s v="Si"/>
  </r>
  <r>
    <s v="CSNB"/>
    <s v="2025004307"/>
    <x v="0"/>
    <s v="ER1551BBJ"/>
    <s v="E2015JDV"/>
    <d v="2025-03-01T00:00:00"/>
    <m/>
    <s v="1782"/>
    <x v="48"/>
    <s v="PA"/>
    <s v="S1"/>
    <m/>
    <d v="2025-03-01T00:00:00"/>
    <d v="1899-12-30T10:27:00"/>
    <d v="2025-03-01T00:00:00"/>
    <d v="1899-12-30T10:28:01"/>
    <d v="2025-03-01T00:00:00"/>
    <d v="1899-12-30T10:53:20"/>
    <x v="270"/>
    <s v="IGABALDON"/>
    <s v="7001183912"/>
    <s v="FBO"/>
    <d v="1899-12-30T00:00:00"/>
    <d v="1899-12-30T00:00:00"/>
    <d v="1899-12-30T00:00:00"/>
    <s v="Granel"/>
    <s v="E001"/>
    <x v="2"/>
    <d v="1899-12-30T00:26:20"/>
    <d v="1899-12-30T00:25:19"/>
    <n v="10"/>
    <x v="21"/>
    <x v="1"/>
    <x v="2"/>
    <n v="0"/>
    <n v="0"/>
    <s v="OK"/>
    <s v="Granel"/>
    <x v="2"/>
    <n v="0"/>
    <s v="F. NIEBLA"/>
    <s v="A"/>
    <d v="1899-12-30T00:00:00"/>
    <d v="1899-12-30T00:00:00"/>
    <s v="OK"/>
    <m/>
    <m/>
    <d v="1899-12-30T00:00:00"/>
    <d v="1899-12-30T00:26:20"/>
    <n v="7"/>
    <d v="1899-12-30T00:01:01"/>
    <n v="26.333333333323193"/>
    <n v="10"/>
    <s v="Si"/>
  </r>
  <r>
    <s v="CSNB"/>
    <s v="2025004305"/>
    <x v="0"/>
    <s v="ER9645BBZ"/>
    <s v="E0945JZT"/>
    <d v="2025-03-01T00:00:00"/>
    <m/>
    <s v="1782"/>
    <x v="48"/>
    <s v="PA"/>
    <s v="S1"/>
    <m/>
    <d v="2025-03-01T00:00:00"/>
    <d v="1899-12-30T10:21:13"/>
    <d v="2025-03-01T00:00:00"/>
    <d v="1899-12-30T18:04:59"/>
    <d v="2025-03-01T00:00:00"/>
    <d v="1899-12-30T11:11:33"/>
    <x v="271"/>
    <s v="RFCPI"/>
    <s v="7001183913"/>
    <s v="FBO"/>
    <d v="1899-12-30T00:00:00"/>
    <d v="1899-12-30T00:00:00"/>
    <d v="1899-12-30T00:00:00"/>
    <s v="Granel"/>
    <s v="E001"/>
    <x v="2"/>
    <d v="1899-12-30T00:50:20"/>
    <n v="-0.28710648148147994"/>
    <n v="10"/>
    <x v="21"/>
    <x v="1"/>
    <x v="2"/>
    <n v="0"/>
    <n v="0"/>
    <s v="OK"/>
    <s v="Granel"/>
    <x v="2"/>
    <n v="0"/>
    <s v="F. NIEBLA"/>
    <s v="B"/>
    <d v="1899-12-30T00:00:00"/>
    <d v="1899-12-30T00:00:00"/>
    <s v="OK"/>
    <m/>
    <m/>
    <d v="1899-12-30T00:00:00"/>
    <d v="1899-12-30T00:50:20"/>
    <n v="7"/>
    <d v="1899-12-30T07:43:46"/>
    <n v="50.333333333342452"/>
    <n v="11"/>
    <s v="No"/>
  </r>
  <r>
    <s v="CSNB"/>
    <s v="2025004308"/>
    <x v="0"/>
    <s v="ER4666BBY"/>
    <s v="E3201JTT"/>
    <d v="2025-03-01T00:00:00"/>
    <m/>
    <s v="1782"/>
    <x v="48"/>
    <s v="PA"/>
    <s v="S1"/>
    <m/>
    <d v="2025-03-01T00:00:00"/>
    <d v="1899-12-30T10:53:50"/>
    <d v="2025-03-01T00:00:00"/>
    <d v="1899-12-30T10:53:50"/>
    <d v="2025-03-01T00:00:00"/>
    <d v="1899-12-30T11:35:23"/>
    <x v="0"/>
    <s v="RFCPI"/>
    <s v="7001183914"/>
    <s v="FBO"/>
    <d v="1899-12-30T00:00:00"/>
    <d v="1899-12-30T00:00:00"/>
    <d v="1899-12-30T00:00:00"/>
    <s v="Granel"/>
    <s v="E001"/>
    <x v="2"/>
    <d v="1899-12-30T00:41:33"/>
    <d v="1899-12-30T00:41:33"/>
    <n v="10"/>
    <x v="21"/>
    <x v="1"/>
    <x v="2"/>
    <n v="0"/>
    <n v="0"/>
    <s v="OK"/>
    <s v="Granel"/>
    <x v="2"/>
    <n v="0"/>
    <s v="F. NIEBLA"/>
    <s v="A"/>
    <d v="1899-12-30T00:00:00"/>
    <d v="1899-12-30T00:00:00"/>
    <s v="OK"/>
    <m/>
    <m/>
    <d v="1899-12-30T00:00:00"/>
    <d v="1899-12-30T00:41:33"/>
    <n v="7"/>
    <d v="1899-12-30T00:00:00"/>
    <n v="41.549999999990426"/>
    <n v="11"/>
    <s v="Si"/>
  </r>
  <r>
    <s v="CSNB"/>
    <s v="2025004309"/>
    <x v="0"/>
    <s v="ER6765BBT"/>
    <s v="E4948KGF"/>
    <d v="2025-03-01T00:00:00"/>
    <m/>
    <s v="1782"/>
    <x v="48"/>
    <s v="PA"/>
    <s v="S1"/>
    <m/>
    <d v="2025-03-01T00:00:00"/>
    <d v="1899-12-30T11:25:33"/>
    <d v="2025-03-01T00:00:00"/>
    <d v="1899-12-30T11:25:35"/>
    <d v="2025-03-01T00:00:00"/>
    <d v="1899-12-30T11:53:27"/>
    <x v="0"/>
    <s v="RFCPI"/>
    <s v="7001183915"/>
    <s v="FBO"/>
    <d v="1899-12-30T00:00:00"/>
    <d v="1899-12-30T00:00:00"/>
    <d v="1899-12-30T00:00:00"/>
    <s v="Granel"/>
    <s v="E001"/>
    <x v="2"/>
    <d v="1899-12-30T00:27:54"/>
    <d v="1899-12-30T00:27:52"/>
    <n v="11"/>
    <x v="21"/>
    <x v="1"/>
    <x v="2"/>
    <n v="0"/>
    <n v="0"/>
    <s v="OK"/>
    <s v="Granel"/>
    <x v="2"/>
    <n v="0"/>
    <s v="F. NIEBLA"/>
    <s v="A"/>
    <d v="1899-12-30T00:00:00"/>
    <d v="1899-12-30T00:00:00"/>
    <s v="OK"/>
    <m/>
    <m/>
    <d v="1899-12-30T00:00:00"/>
    <d v="1899-12-30T00:27:54"/>
    <n v="7"/>
    <d v="1899-12-30T00:00:02"/>
    <n v="27.900000000000045"/>
    <n v="11"/>
    <s v="Si"/>
  </r>
  <r>
    <s v="CSNB"/>
    <s v="2025004310"/>
    <x v="0"/>
    <s v="ER7694BBV"/>
    <s v="E3960KHT"/>
    <d v="2025-03-01T00:00:00"/>
    <m/>
    <s v="837"/>
    <x v="47"/>
    <s v="PA"/>
    <s v="S6"/>
    <m/>
    <d v="2025-03-01T00:00:00"/>
    <d v="1899-12-30T11:58:01"/>
    <d v="2025-03-01T00:00:00"/>
    <d v="1899-12-30T11:58:03"/>
    <d v="2025-03-01T00:00:00"/>
    <d v="1899-12-30T12:24:20"/>
    <x v="0"/>
    <s v="RFCPI"/>
    <s v="7001183916"/>
    <s v="FBO"/>
    <d v="1899-12-30T00:00:00"/>
    <d v="1899-12-30T00:00:00"/>
    <d v="1899-12-30T00:00:00"/>
    <s v="Granel"/>
    <s v="E001"/>
    <x v="2"/>
    <d v="1899-12-30T00:26:19"/>
    <d v="1899-12-30T00:26:17"/>
    <n v="11"/>
    <x v="21"/>
    <x v="1"/>
    <x v="2"/>
    <n v="0"/>
    <n v="0"/>
    <s v="OK"/>
    <s v="Granel"/>
    <x v="2"/>
    <n v="0"/>
    <s v="F. NIEBLA"/>
    <s v="A"/>
    <d v="1899-12-30T00:00:00"/>
    <d v="1899-12-30T00:00:00"/>
    <s v="OK"/>
    <m/>
    <m/>
    <d v="1899-12-30T00:00:00"/>
    <d v="1899-12-30T00:26:19"/>
    <n v="7"/>
    <d v="1899-12-30T00:00:02"/>
    <n v="26.316666666662492"/>
    <n v="12"/>
    <s v="Si"/>
  </r>
  <r>
    <s v="CSNB"/>
    <s v="2025004311"/>
    <x v="0"/>
    <s v="ER8418BBZ"/>
    <s v="E5825KKS"/>
    <d v="2025-03-01T00:00:00"/>
    <m/>
    <s v="3236"/>
    <x v="49"/>
    <s v="PA"/>
    <s v="S2"/>
    <m/>
    <d v="2025-03-01T00:00:00"/>
    <d v="1899-12-30T12:04:49"/>
    <d v="2025-03-01T00:00:00"/>
    <d v="1899-12-30T12:04:51"/>
    <d v="2025-03-01T00:00:00"/>
    <d v="1899-12-30T12:34:34"/>
    <x v="0"/>
    <s v="RFCPI"/>
    <s v="7001183917"/>
    <s v="FBO"/>
    <d v="1899-12-30T00:00:00"/>
    <d v="1899-12-30T00:00:00"/>
    <d v="1899-12-30T00:00:00"/>
    <s v="Granel"/>
    <s v="E001"/>
    <x v="2"/>
    <d v="1899-12-30T00:29:45"/>
    <d v="1899-12-30T00:29:43"/>
    <n v="12"/>
    <x v="21"/>
    <x v="1"/>
    <x v="2"/>
    <n v="0"/>
    <n v="0"/>
    <s v="OK"/>
    <s v="Granel"/>
    <x v="2"/>
    <n v="0"/>
    <s v="F. NIEBLA"/>
    <s v="A"/>
    <d v="1899-12-30T00:00:00"/>
    <d v="1899-12-30T00:00:00"/>
    <s v="OK"/>
    <m/>
    <m/>
    <d v="1899-12-30T00:00:00"/>
    <d v="1899-12-30T00:29:45"/>
    <n v="7"/>
    <d v="1899-12-30T00:00:02"/>
    <n v="29.749999999996817"/>
    <n v="12"/>
    <s v="Si"/>
  </r>
  <r>
    <s v="CSNB"/>
    <s v="2025004312"/>
    <x v="0"/>
    <s v="ER9926BCC"/>
    <s v="E3616JTZ"/>
    <d v="2025-03-01T00:00:00"/>
    <m/>
    <s v="1782"/>
    <x v="48"/>
    <s v="PA"/>
    <s v="S1"/>
    <m/>
    <d v="2025-03-01T00:00:00"/>
    <d v="1899-12-30T13:07:52"/>
    <d v="2025-03-01T00:00:00"/>
    <d v="1899-12-30T13:07:55"/>
    <d v="2025-03-01T00:00:00"/>
    <d v="1899-12-30T13:36:07"/>
    <x v="0"/>
    <s v="RFCPI"/>
    <s v="7001183918"/>
    <s v="FBO"/>
    <d v="1899-12-30T00:00:00"/>
    <d v="1899-12-30T00:00:00"/>
    <d v="1899-12-30T00:00:00"/>
    <s v="Granel"/>
    <s v="E001"/>
    <x v="2"/>
    <d v="1899-12-30T00:28:15"/>
    <d v="1899-12-30T00:28:12"/>
    <n v="13"/>
    <x v="21"/>
    <x v="1"/>
    <x v="2"/>
    <n v="0"/>
    <n v="0"/>
    <s v="OK"/>
    <s v="Granel"/>
    <x v="2"/>
    <n v="0"/>
    <s v="F. NIEBLA"/>
    <s v="A"/>
    <d v="1899-12-30T00:00:00"/>
    <d v="1899-12-30T00:00:00"/>
    <s v="OK"/>
    <m/>
    <m/>
    <d v="1899-12-30T00:00:00"/>
    <d v="1899-12-30T00:28:15"/>
    <n v="7"/>
    <d v="1899-12-30T00:00:03"/>
    <n v="28.250000000006494"/>
    <n v="13"/>
    <s v="Si"/>
  </r>
  <r>
    <s v="CSNB"/>
    <s v="2025004313"/>
    <x v="0"/>
    <s v="ER4642BBY"/>
    <s v="E9980KJB"/>
    <d v="2025-03-01T00:00:00"/>
    <m/>
    <s v="1782"/>
    <x v="48"/>
    <s v="PA"/>
    <s v="S1"/>
    <m/>
    <d v="2025-03-01T00:00:00"/>
    <d v="1899-12-30T13:40:48"/>
    <d v="2025-03-01T00:00:00"/>
    <d v="1899-12-30T13:40:51"/>
    <d v="2025-03-01T00:00:00"/>
    <d v="1899-12-30T14:05:23"/>
    <x v="0"/>
    <s v="RFCPI"/>
    <s v="7001183919"/>
    <s v="FBO"/>
    <d v="1899-12-30T00:00:00"/>
    <d v="1899-12-30T00:00:00"/>
    <d v="1899-12-30T00:00:00"/>
    <s v="Granel"/>
    <s v="E001"/>
    <x v="2"/>
    <d v="1899-12-30T00:24:35"/>
    <d v="1899-12-30T00:24:32"/>
    <n v="13"/>
    <x v="21"/>
    <x v="1"/>
    <x v="2"/>
    <n v="0"/>
    <n v="0"/>
    <s v="OK"/>
    <s v="Granel"/>
    <x v="2"/>
    <n v="0"/>
    <s v="F. NIEBLA"/>
    <s v="A"/>
    <d v="1899-12-30T00:00:00"/>
    <d v="1899-12-30T00:00:00"/>
    <s v="OK"/>
    <m/>
    <m/>
    <d v="1899-12-30T00:00:00"/>
    <d v="1899-12-30T00:24:35"/>
    <n v="7"/>
    <d v="1899-12-30T00:00:03"/>
    <n v="24.583333333334512"/>
    <n v="14"/>
    <s v="Si"/>
  </r>
  <r>
    <s v="CSNB"/>
    <s v="2025004314"/>
    <x v="0"/>
    <s v="ER9645BBZ"/>
    <s v="E0945JZT"/>
    <d v="2025-03-01T00:00:00"/>
    <m/>
    <s v="1782"/>
    <x v="48"/>
    <s v="PA"/>
    <s v="S1"/>
    <m/>
    <d v="2025-03-01T00:00:00"/>
    <d v="1899-12-30T14:43:39"/>
    <d v="2025-03-01T00:00:00"/>
    <d v="1899-12-30T14:43:41"/>
    <d v="2025-03-01T00:00:00"/>
    <d v="1899-12-30T15:14:06"/>
    <x v="0"/>
    <s v="RFCPI"/>
    <s v="7001183920"/>
    <s v="FBO"/>
    <d v="1899-12-30T00:00:00"/>
    <d v="1899-12-30T00:00:00"/>
    <d v="1899-12-30T00:00:00"/>
    <s v="Granel"/>
    <s v="E001"/>
    <x v="2"/>
    <d v="1899-12-30T00:30:27"/>
    <d v="1899-12-30T00:30:25"/>
    <n v="14"/>
    <x v="21"/>
    <x v="1"/>
    <x v="2"/>
    <n v="0"/>
    <n v="0"/>
    <s v="OK"/>
    <s v="Granel"/>
    <x v="2"/>
    <n v="0"/>
    <s v="F. NIEBLA"/>
    <s v="A"/>
    <d v="1899-12-30T00:00:00"/>
    <d v="1899-12-30T00:00:00"/>
    <s v="OK"/>
    <m/>
    <m/>
    <d v="1899-12-30T00:00:00"/>
    <d v="1899-12-30T00:30:27"/>
    <n v="7"/>
    <d v="1899-12-30T00:00:02"/>
    <n v="30.450000000009556"/>
    <n v="15"/>
    <s v="Si"/>
  </r>
  <r>
    <s v="CSNB"/>
    <s v="2025004316"/>
    <x v="0"/>
    <s v="ER9517BBK"/>
    <s v="E4745DXW"/>
    <d v="2025-03-01T00:00:00"/>
    <m/>
    <s v="1782"/>
    <x v="48"/>
    <s v="PA"/>
    <s v="S1"/>
    <m/>
    <d v="2025-03-01T00:00:00"/>
    <d v="1899-12-30T14:45:31"/>
    <d v="2025-03-01T00:00:00"/>
    <d v="1899-12-30T14:45:33"/>
    <d v="2025-03-01T00:00:00"/>
    <d v="1899-12-30T15:20:09"/>
    <x v="0"/>
    <s v="RFCPI"/>
    <s v="7001183921"/>
    <s v="FBO"/>
    <d v="1899-12-30T00:00:00"/>
    <d v="1899-12-30T00:00:00"/>
    <d v="1899-12-30T00:00:00"/>
    <s v="Granel"/>
    <s v="E001"/>
    <x v="2"/>
    <d v="1899-12-30T00:34:38"/>
    <d v="1899-12-30T00:34:36"/>
    <n v="14"/>
    <x v="21"/>
    <x v="1"/>
    <x v="2"/>
    <n v="0"/>
    <n v="0"/>
    <s v="OK"/>
    <s v="Granel"/>
    <x v="2"/>
    <n v="0"/>
    <s v="F. NIEBLA"/>
    <s v="A"/>
    <d v="1899-12-30T00:00:00"/>
    <d v="1899-12-30T00:00:00"/>
    <s v="OK"/>
    <m/>
    <m/>
    <d v="1899-12-30T00:00:00"/>
    <d v="1899-12-30T00:34:38"/>
    <n v="7"/>
    <d v="1899-12-30T00:00:02"/>
    <n v="34.633333333339117"/>
    <n v="15"/>
    <s v="Si"/>
  </r>
  <r>
    <s v="CSNB"/>
    <s v="2025004317"/>
    <x v="0"/>
    <s v="ER1551BBJ"/>
    <s v="E2015JDV"/>
    <d v="2025-03-01T00:00:00"/>
    <m/>
    <s v="837"/>
    <x v="47"/>
    <s v="PA"/>
    <s v="S6"/>
    <m/>
    <d v="2025-03-01T00:00:00"/>
    <d v="1899-12-30T15:07:01"/>
    <d v="2025-03-01T00:00:00"/>
    <d v="1899-12-30T15:08:06"/>
    <d v="2025-03-01T00:00:00"/>
    <d v="1899-12-30T15:35:00"/>
    <x v="272"/>
    <s v="IGABALDON"/>
    <s v="7001183922"/>
    <s v="FBO"/>
    <d v="1899-12-30T00:00:00"/>
    <d v="1899-12-30T00:00:00"/>
    <d v="1899-12-30T00:00:00"/>
    <s v="Granel"/>
    <s v="E001"/>
    <x v="2"/>
    <d v="1899-12-30T00:27:59"/>
    <d v="1899-12-30T00:26:54"/>
    <n v="15"/>
    <x v="21"/>
    <x v="1"/>
    <x v="2"/>
    <n v="0"/>
    <n v="0"/>
    <s v="OK"/>
    <s v="Granel"/>
    <x v="2"/>
    <n v="0"/>
    <s v="F. NIEBLA"/>
    <s v="A"/>
    <d v="1899-12-30T00:00:00"/>
    <d v="1899-12-30T00:00:00"/>
    <s v="OK"/>
    <m/>
    <m/>
    <d v="1899-12-30T00:00:00"/>
    <d v="1899-12-30T00:27:59"/>
    <n v="7"/>
    <d v="1899-12-30T00:01:05"/>
    <n v="27.983333333332805"/>
    <n v="15"/>
    <s v="Si"/>
  </r>
  <r>
    <s v="CSNB"/>
    <s v="2025004318"/>
    <x v="0"/>
    <s v="ER6765BBT"/>
    <s v="E4948KGF"/>
    <d v="2025-03-01T00:00:00"/>
    <m/>
    <s v="3236"/>
    <x v="49"/>
    <s v="PA"/>
    <s v="S2"/>
    <m/>
    <d v="2025-03-01T00:00:00"/>
    <d v="1899-12-30T15:16:39"/>
    <d v="2025-03-01T00:00:00"/>
    <d v="1899-12-30T15:16:40"/>
    <d v="2025-03-01T00:00:00"/>
    <d v="1899-12-30T15:56:11"/>
    <x v="0"/>
    <s v="RFCPI"/>
    <s v="7001183923"/>
    <s v="FBO"/>
    <d v="1899-12-30T00:00:00"/>
    <d v="1899-12-30T00:00:00"/>
    <d v="1899-12-30T00:00:00"/>
    <s v="Granel"/>
    <s v="E001"/>
    <x v="2"/>
    <d v="1899-12-30T00:39:32"/>
    <d v="1899-12-30T00:39:31"/>
    <n v="15"/>
    <x v="21"/>
    <x v="1"/>
    <x v="2"/>
    <n v="0"/>
    <n v="0"/>
    <s v="OK"/>
    <s v="Granel"/>
    <x v="2"/>
    <n v="0"/>
    <s v="F. NIEBLA"/>
    <s v="A"/>
    <d v="1899-12-30T00:00:00"/>
    <d v="1899-12-30T00:00:00"/>
    <s v="OK"/>
    <m/>
    <m/>
    <d v="1899-12-30T00:00:00"/>
    <d v="1899-12-30T00:39:32"/>
    <n v="7"/>
    <d v="1899-12-30T00:00:01"/>
    <n v="39.533333333327896"/>
    <n v="15"/>
    <s v="Si"/>
  </r>
  <r>
    <s v="CSNB"/>
    <s v="2025004319"/>
    <x v="0"/>
    <s v="ER4666BBY"/>
    <s v="E3201JTT"/>
    <d v="2025-03-01T00:00:00"/>
    <m/>
    <s v="1782"/>
    <x v="48"/>
    <s v="PA"/>
    <s v="S1"/>
    <m/>
    <d v="2025-03-01T00:00:00"/>
    <d v="1899-12-30T15:32:36"/>
    <d v="2025-03-01T00:00:00"/>
    <d v="1899-12-30T15:32:38"/>
    <d v="2025-03-01T00:00:00"/>
    <d v="1899-12-30T16:03:53"/>
    <x v="0"/>
    <s v="RFCPI"/>
    <s v="7001183924"/>
    <s v="FBO"/>
    <d v="1899-12-30T00:00:00"/>
    <d v="1899-12-30T00:00:00"/>
    <d v="1899-12-30T00:00:00"/>
    <s v="Granel"/>
    <s v="E001"/>
    <x v="2"/>
    <d v="1899-12-30T00:31:17"/>
    <d v="1899-12-30T00:31:15"/>
    <n v="15"/>
    <x v="21"/>
    <x v="1"/>
    <x v="2"/>
    <n v="0"/>
    <n v="0"/>
    <s v="OK"/>
    <s v="Granel"/>
    <x v="2"/>
    <n v="0"/>
    <s v="F. NIEBLA"/>
    <s v="A"/>
    <d v="1899-12-30T00:00:00"/>
    <d v="1899-12-30T00:00:00"/>
    <s v="OK"/>
    <m/>
    <m/>
    <d v="1899-12-30T00:00:00"/>
    <d v="1899-12-30T00:31:17"/>
    <n v="7"/>
    <d v="1899-12-30T00:00:02"/>
    <n v="31.283333333337637"/>
    <n v="16"/>
    <s v="Si"/>
  </r>
  <r>
    <s v="CSNB"/>
    <s v="2025004320"/>
    <x v="0"/>
    <s v="ER9517BBK"/>
    <s v="E4745DXW"/>
    <d v="2025-03-02T00:00:00"/>
    <m/>
    <s v="1782"/>
    <x v="48"/>
    <s v="PA"/>
    <s v="S1"/>
    <m/>
    <d v="2025-03-02T00:00:00"/>
    <d v="1899-12-30T06:01:15"/>
    <d v="2025-03-02T00:00:00"/>
    <d v="1899-12-30T06:01:24"/>
    <d v="2025-03-02T00:00:00"/>
    <d v="1899-12-30T06:50:47"/>
    <x v="0"/>
    <s v="RFCPI"/>
    <s v="7001183926"/>
    <s v="FBO"/>
    <d v="1899-12-30T00:00:00"/>
    <d v="1899-12-30T00:00:00"/>
    <d v="1899-12-30T00:00:00"/>
    <s v="Granel"/>
    <s v="E001"/>
    <x v="2"/>
    <d v="1899-12-30T00:49:32"/>
    <d v="1899-12-30T00:49:23"/>
    <n v="6"/>
    <x v="25"/>
    <x v="2"/>
    <x v="2"/>
    <n v="0"/>
    <n v="0"/>
    <s v="OK"/>
    <s v="Granel"/>
    <x v="2"/>
    <n v="0"/>
    <s v="F. NIEBLA"/>
    <s v="B"/>
    <d v="1899-12-30T00:00:00"/>
    <d v="1899-12-30T00:00:00"/>
    <s v="OK"/>
    <m/>
    <m/>
    <d v="1899-12-30T00:00:00"/>
    <d v="1899-12-30T00:49:32"/>
    <n v="1"/>
    <d v="1899-12-30T00:00:09"/>
    <n v="49.533333333321544"/>
    <n v="6"/>
    <s v="No"/>
  </r>
  <r>
    <s v="CSNB"/>
    <s v="2025004322"/>
    <x v="0"/>
    <s v="ER6765BBT"/>
    <s v="E4948KGF"/>
    <d v="2025-03-02T00:00:00"/>
    <m/>
    <s v="1782"/>
    <x v="48"/>
    <s v="PA"/>
    <s v="S1"/>
    <m/>
    <d v="2025-03-02T00:00:00"/>
    <d v="1899-12-30T06:27:00"/>
    <d v="2025-03-02T00:00:00"/>
    <d v="1899-12-30T06:27:03"/>
    <d v="2025-03-02T00:00:00"/>
    <d v="1899-12-30T06:59:10"/>
    <x v="0"/>
    <s v="RFCPI"/>
    <s v="7001183927"/>
    <s v="FBO"/>
    <d v="1899-12-30T00:00:00"/>
    <d v="1899-12-30T00:00:00"/>
    <d v="1899-12-30T00:00:00"/>
    <s v="Granel"/>
    <s v="E001"/>
    <x v="2"/>
    <d v="1899-12-30T00:32:10"/>
    <d v="1899-12-30T00:32:07"/>
    <n v="6"/>
    <x v="25"/>
    <x v="2"/>
    <x v="2"/>
    <n v="0"/>
    <n v="0"/>
    <s v="OK"/>
    <s v="Granel"/>
    <x v="2"/>
    <n v="0"/>
    <s v="F. NIEBLA"/>
    <s v="A"/>
    <d v="1899-12-30T00:00:00"/>
    <d v="1899-12-30T00:00:00"/>
    <s v="OK"/>
    <m/>
    <m/>
    <d v="1899-12-30T00:00:00"/>
    <d v="1899-12-30T00:32:10"/>
    <n v="1"/>
    <d v="1899-12-30T00:00:03"/>
    <n v="32.166666666662451"/>
    <n v="6"/>
    <s v="Si"/>
  </r>
  <r>
    <s v="CSNB"/>
    <s v="2025004325"/>
    <x v="0"/>
    <s v="ER5318BBG"/>
    <s v="E8935JMP"/>
    <d v="2025-03-02T00:00:00"/>
    <m/>
    <s v="1782"/>
    <x v="48"/>
    <s v="PA"/>
    <s v="S1"/>
    <m/>
    <d v="2025-03-02T00:00:00"/>
    <d v="1899-12-30T08:38:10"/>
    <d v="2025-03-02T00:00:00"/>
    <d v="1899-12-30T08:38:12"/>
    <d v="2025-03-02T00:00:00"/>
    <d v="1899-12-30T09:05:39"/>
    <x v="0"/>
    <s v="RFCPI"/>
    <s v="7001183930"/>
    <s v="FBO"/>
    <d v="1899-12-30T00:00:00"/>
    <d v="1899-12-30T00:00:00"/>
    <d v="1899-12-30T00:00:00"/>
    <s v="Granel"/>
    <s v="E001"/>
    <x v="2"/>
    <d v="1899-12-30T00:27:29"/>
    <d v="1899-12-30T00:27:27"/>
    <n v="8"/>
    <x v="25"/>
    <x v="2"/>
    <x v="2"/>
    <n v="0"/>
    <n v="0"/>
    <s v="OK"/>
    <s v="Granel"/>
    <x v="2"/>
    <n v="0"/>
    <s v="F. NIEBLA"/>
    <s v="A"/>
    <d v="1899-12-30T00:00:00"/>
    <d v="1899-12-30T00:00:00"/>
    <s v="OK"/>
    <m/>
    <m/>
    <d v="1899-12-30T00:00:00"/>
    <d v="1899-12-30T00:27:29"/>
    <n v="1"/>
    <d v="1899-12-30T00:00:02"/>
    <n v="27.483333333336002"/>
    <n v="9"/>
    <s v="Si"/>
  </r>
  <r>
    <s v="CSNB"/>
    <s v="2025004327"/>
    <x v="0"/>
    <s v="ETO01801R"/>
    <s v="E8831LZK"/>
    <d v="2025-03-02T00:00:00"/>
    <m/>
    <s v="3236"/>
    <x v="49"/>
    <s v="PA"/>
    <s v="S2"/>
    <m/>
    <d v="2025-03-02T00:00:00"/>
    <d v="1899-12-30T09:01:22"/>
    <d v="2025-03-02T00:00:00"/>
    <d v="1899-12-30T09:01:23"/>
    <d v="2025-03-02T00:00:00"/>
    <d v="1899-12-30T09:34:53"/>
    <x v="0"/>
    <s v="RFCPI"/>
    <s v="7001183931"/>
    <s v="FBO"/>
    <d v="1899-12-30T00:00:00"/>
    <d v="1899-12-30T00:00:00"/>
    <d v="1899-12-30T00:00:00"/>
    <s v="Granel"/>
    <s v="E001"/>
    <x v="2"/>
    <d v="1899-12-30T00:33:31"/>
    <d v="1899-12-30T00:33:30"/>
    <n v="9"/>
    <x v="25"/>
    <x v="2"/>
    <x v="2"/>
    <n v="0"/>
    <n v="0"/>
    <s v="OK"/>
    <s v="Granel"/>
    <x v="2"/>
    <n v="0"/>
    <s v="F. NIEBLA"/>
    <s v="A"/>
    <d v="1899-12-30T00:00:00"/>
    <d v="1899-12-30T00:00:00"/>
    <s v="OK"/>
    <m/>
    <m/>
    <d v="1899-12-30T00:00:00"/>
    <d v="1899-12-30T00:33:31"/>
    <n v="1"/>
    <d v="1899-12-30T00:00:01"/>
    <n v="33.516666666676727"/>
    <n v="9"/>
    <s v="Si"/>
  </r>
  <r>
    <s v="CSNB"/>
    <s v="2025004328"/>
    <x v="0"/>
    <s v="ER7913BBH"/>
    <s v="E0897HWR"/>
    <d v="2025-03-02T00:00:00"/>
    <m/>
    <s v="1782"/>
    <x v="48"/>
    <s v="PA"/>
    <s v="S1"/>
    <m/>
    <d v="2025-03-02T00:00:00"/>
    <d v="1899-12-30T09:48:38"/>
    <d v="2025-03-02T00:00:00"/>
    <d v="1899-12-30T09:48:40"/>
    <d v="2025-03-02T00:00:00"/>
    <d v="1899-12-30T10:16:56"/>
    <x v="0"/>
    <s v="RFCPI"/>
    <s v="7001183932"/>
    <s v="FBO"/>
    <d v="1899-12-30T00:00:00"/>
    <d v="1899-12-30T00:00:00"/>
    <d v="1899-12-30T00:00:00"/>
    <s v="Granel"/>
    <s v="E001"/>
    <x v="2"/>
    <d v="1899-12-30T00:28:18"/>
    <d v="1899-12-30T00:28:16"/>
    <n v="9"/>
    <x v="25"/>
    <x v="2"/>
    <x v="2"/>
    <n v="0"/>
    <n v="0"/>
    <s v="OK"/>
    <s v="Granel"/>
    <x v="2"/>
    <n v="0"/>
    <s v="F. NIEBLA"/>
    <s v="A"/>
    <d v="1899-12-30T00:00:00"/>
    <d v="1899-12-30T00:00:00"/>
    <s v="OK"/>
    <m/>
    <m/>
    <d v="1899-12-30T00:00:00"/>
    <d v="1899-12-30T00:28:18"/>
    <n v="1"/>
    <d v="1899-12-30T00:00:02"/>
    <n v="28.300000000003145"/>
    <n v="10"/>
    <s v="Si"/>
  </r>
  <r>
    <s v="CSNB"/>
    <s v="2025004329"/>
    <x v="0"/>
    <s v="ER9517BBK"/>
    <s v="E4745DXW"/>
    <d v="2025-03-02T00:00:00"/>
    <m/>
    <s v="1782"/>
    <x v="48"/>
    <s v="PA"/>
    <s v="S1"/>
    <m/>
    <d v="2025-03-02T00:00:00"/>
    <d v="1899-12-30T10:21:43"/>
    <d v="2025-03-02T00:00:00"/>
    <d v="1899-12-30T10:21:46"/>
    <d v="2025-03-02T00:00:00"/>
    <d v="1899-12-30T10:50:13"/>
    <x v="0"/>
    <s v="RFCPI"/>
    <s v="7001183933"/>
    <s v="FBO"/>
    <d v="1899-12-30T00:00:00"/>
    <d v="1899-12-30T00:00:00"/>
    <d v="1899-12-30T00:00:00"/>
    <s v="Granel"/>
    <s v="E001"/>
    <x v="2"/>
    <d v="1899-12-30T00:28:30"/>
    <d v="1899-12-30T00:28:27"/>
    <n v="10"/>
    <x v="25"/>
    <x v="2"/>
    <x v="2"/>
    <n v="0"/>
    <n v="0"/>
    <s v="OK"/>
    <s v="Granel"/>
    <x v="2"/>
    <n v="0"/>
    <s v="F. NIEBLA"/>
    <s v="A"/>
    <d v="1899-12-30T00:00:00"/>
    <d v="1899-12-30T00:00:00"/>
    <s v="OK"/>
    <m/>
    <m/>
    <d v="1899-12-30T00:00:00"/>
    <d v="1899-12-30T00:28:30"/>
    <n v="1"/>
    <d v="1899-12-30T00:00:03"/>
    <n v="28.499999999990386"/>
    <n v="10"/>
    <s v="Si"/>
  </r>
  <r>
    <s v="CSNB"/>
    <s v="2025004331"/>
    <x v="0"/>
    <s v="ER8916BBY"/>
    <s v="E6758JLK"/>
    <d v="2025-03-02T00:00:00"/>
    <m/>
    <s v="1782"/>
    <x v="48"/>
    <s v="PA"/>
    <s v="S1"/>
    <m/>
    <d v="2025-03-02T00:00:00"/>
    <d v="1899-12-30T11:22:07"/>
    <d v="2025-03-02T00:00:00"/>
    <d v="1899-12-30T11:22:08"/>
    <d v="2025-03-02T00:00:00"/>
    <d v="1899-12-30T11:54:13"/>
    <x v="0"/>
    <s v="RFCPI"/>
    <s v="7001183935"/>
    <s v="FBO"/>
    <d v="1899-12-30T00:00:00"/>
    <d v="1899-12-30T00:00:00"/>
    <d v="1899-12-30T00:00:00"/>
    <s v="Granel"/>
    <s v="E001"/>
    <x v="2"/>
    <d v="1899-12-30T00:32:06"/>
    <d v="1899-12-30T00:32:05"/>
    <n v="11"/>
    <x v="25"/>
    <x v="2"/>
    <x v="2"/>
    <n v="0"/>
    <n v="0"/>
    <s v="OK"/>
    <s v="Granel"/>
    <x v="2"/>
    <n v="0"/>
    <s v="F. NIEBLA"/>
    <s v="A"/>
    <d v="1899-12-30T00:00:00"/>
    <d v="1899-12-30T00:00:00"/>
    <s v="OK"/>
    <m/>
    <m/>
    <d v="1899-12-30T00:00:00"/>
    <d v="1899-12-30T00:32:06"/>
    <n v="1"/>
    <d v="1899-12-30T00:00:01"/>
    <n v="32.100000000004854"/>
    <n v="11"/>
    <s v="Si"/>
  </r>
  <r>
    <s v="CSNB"/>
    <s v="2025004335"/>
    <x v="0"/>
    <s v="ETO01801R"/>
    <s v="E8831LZK"/>
    <d v="2025-03-02T00:00:00"/>
    <m/>
    <s v="3236"/>
    <x v="49"/>
    <s v="PA"/>
    <s v="S2"/>
    <m/>
    <d v="2025-03-02T00:00:00"/>
    <d v="1899-12-30T13:47:39"/>
    <d v="2025-03-02T00:00:00"/>
    <d v="1899-12-30T13:47:41"/>
    <d v="2025-03-02T00:00:00"/>
    <d v="1899-12-30T14:21:08"/>
    <x v="0"/>
    <s v="RFCPI"/>
    <s v="7001183939"/>
    <s v="FBO"/>
    <d v="1899-12-30T00:00:00"/>
    <d v="1899-12-30T00:00:00"/>
    <d v="1899-12-30T00:00:00"/>
    <s v="Granel"/>
    <s v="E001"/>
    <x v="2"/>
    <d v="1899-12-30T00:33:29"/>
    <d v="1899-12-30T00:33:27"/>
    <n v="13"/>
    <x v="25"/>
    <x v="2"/>
    <x v="2"/>
    <n v="0"/>
    <n v="0"/>
    <s v="OK"/>
    <s v="Granel"/>
    <x v="2"/>
    <n v="0"/>
    <s v="F. NIEBLA"/>
    <s v="A"/>
    <d v="1899-12-30T00:00:00"/>
    <d v="1899-12-30T00:00:00"/>
    <s v="OK"/>
    <m/>
    <m/>
    <d v="1899-12-30T00:00:00"/>
    <d v="1899-12-30T00:33:29"/>
    <n v="1"/>
    <d v="1899-12-30T00:00:02"/>
    <n v="33.483333333340696"/>
    <n v="14"/>
    <s v="Si"/>
  </r>
  <r>
    <s v="CSNB"/>
    <s v="2025004341"/>
    <x v="0"/>
    <s v="ER7913BBH"/>
    <s v="E0897HWR"/>
    <d v="2025-03-03T00:00:00"/>
    <m/>
    <s v="837"/>
    <x v="47"/>
    <s v="PA"/>
    <s v="S6"/>
    <m/>
    <d v="2025-03-03T00:00:00"/>
    <d v="1899-12-30T06:16:57"/>
    <d v="2025-03-03T00:00:00"/>
    <d v="1899-12-30T06:16:59"/>
    <d v="2025-03-03T00:00:00"/>
    <d v="1899-12-30T06:44:16"/>
    <x v="0"/>
    <s v="RFCPI"/>
    <s v="7001183943"/>
    <s v="FBO"/>
    <d v="1899-12-30T00:27:19"/>
    <d v="1899-12-30T00:27:17"/>
    <d v="1899-12-30T00:00:02"/>
    <s v="Granel"/>
    <s v="E001"/>
    <x v="2"/>
    <d v="1899-12-30T00:27:19"/>
    <d v="1899-12-30T00:27:17"/>
    <n v="6"/>
    <x v="6"/>
    <x v="2"/>
    <x v="2"/>
    <n v="0"/>
    <n v="0"/>
    <s v="OK"/>
    <s v="Granel"/>
    <x v="2"/>
    <n v="0"/>
    <s v="F. NIEBLA"/>
    <s v="A"/>
    <d v="1899-12-30T00:00:02"/>
    <d v="1899-12-30T00:00:02"/>
    <s v="OK"/>
    <m/>
    <m/>
    <d v="1899-12-30T00:00:00"/>
    <d v="1899-12-30T00:27:19"/>
    <n v="2"/>
    <d v="1899-12-30T00:00:02"/>
    <n v="27.316666666670404"/>
    <n v="6"/>
    <s v="Si"/>
  </r>
  <r>
    <s v="CSNB"/>
    <s v="2025004340"/>
    <x v="0"/>
    <s v="ETO01801R"/>
    <s v="E8831LZK"/>
    <d v="2025-03-03T00:00:00"/>
    <m/>
    <s v="837"/>
    <x v="47"/>
    <s v="PA"/>
    <s v="S6"/>
    <m/>
    <d v="2025-03-03T00:00:00"/>
    <d v="1899-12-30T06:04:20"/>
    <d v="2025-03-03T00:00:00"/>
    <d v="1899-12-30T06:14:31"/>
    <d v="2025-03-03T00:00:00"/>
    <d v="1899-12-30T07:14:00"/>
    <x v="0"/>
    <s v="RFCPI"/>
    <s v="7001183944"/>
    <s v="FBO"/>
    <d v="1899-12-30T01:09:40"/>
    <d v="1899-12-30T00:59:29"/>
    <d v="1899-12-30T00:10:11"/>
    <s v="Granel"/>
    <s v="E001"/>
    <x v="2"/>
    <d v="1899-12-30T01:09:40"/>
    <d v="1899-12-30T00:59:29"/>
    <n v="6"/>
    <x v="6"/>
    <x v="2"/>
    <x v="2"/>
    <n v="0"/>
    <n v="0"/>
    <s v="OK"/>
    <s v="Granel"/>
    <x v="2"/>
    <n v="0"/>
    <s v="F. NIEBLA"/>
    <s v="B"/>
    <d v="1899-12-30T00:10:11"/>
    <d v="1899-12-30T00:10:11"/>
    <s v="OK"/>
    <m/>
    <m/>
    <d v="1899-12-30T00:00:00"/>
    <d v="1899-12-30T01:09:40"/>
    <n v="2"/>
    <d v="1899-12-30T00:10:11"/>
    <n v="69.666666666667183"/>
    <n v="7"/>
    <s v="No"/>
  </r>
  <r>
    <s v="CSNB"/>
    <s v="2025004343"/>
    <x v="0"/>
    <s v="ER3237BCD"/>
    <s v="E9402GGZ"/>
    <d v="2025-03-03T00:00:00"/>
    <m/>
    <s v="837"/>
    <x v="47"/>
    <s v="PA"/>
    <s v="S6"/>
    <m/>
    <d v="2025-03-03T00:00:00"/>
    <d v="1899-12-30T06:51:51"/>
    <d v="2025-03-03T00:00:00"/>
    <d v="1899-12-30T06:51:54"/>
    <d v="2025-03-03T00:00:00"/>
    <d v="1899-12-30T07:20:28"/>
    <x v="0"/>
    <s v="RFCPI"/>
    <s v="7001183946"/>
    <s v="FBO"/>
    <d v="1899-12-30T00:28:37"/>
    <d v="1899-12-30T00:28:34"/>
    <d v="1899-12-30T00:00:03"/>
    <s v="Granel"/>
    <s v="E001"/>
    <x v="2"/>
    <d v="1899-12-30T00:28:37"/>
    <d v="1899-12-30T00:28:34"/>
    <n v="6"/>
    <x v="6"/>
    <x v="2"/>
    <x v="2"/>
    <n v="0"/>
    <n v="0"/>
    <s v="OK"/>
    <s v="Granel"/>
    <x v="2"/>
    <n v="0"/>
    <s v="F. NIEBLA"/>
    <s v="A"/>
    <d v="1899-12-30T00:00:03"/>
    <d v="1899-12-30T00:00:03"/>
    <s v="OK"/>
    <m/>
    <m/>
    <d v="1899-12-30T00:00:00"/>
    <d v="1899-12-30T00:28:37"/>
    <n v="2"/>
    <d v="1899-12-30T00:00:03"/>
    <n v="28.616666666673563"/>
    <n v="7"/>
    <s v="Si"/>
  </r>
  <r>
    <s v="CSNB"/>
    <s v="2025004344"/>
    <x v="0"/>
    <s v="ER8916BBY"/>
    <s v="E6758JLK"/>
    <d v="2025-03-03T00:00:00"/>
    <m/>
    <s v="837"/>
    <x v="47"/>
    <s v="PA"/>
    <s v="S6"/>
    <m/>
    <d v="2025-03-03T00:00:00"/>
    <d v="1899-12-30T06:52:46"/>
    <d v="2025-03-03T00:00:00"/>
    <d v="1899-12-30T06:52:47"/>
    <d v="2025-03-03T00:00:00"/>
    <d v="1899-12-30T07:39:56"/>
    <x v="0"/>
    <s v="RFCPI"/>
    <s v="7001183947"/>
    <s v="FBO"/>
    <d v="1899-12-30T00:47:10"/>
    <d v="1899-12-30T00:47:09"/>
    <d v="1899-12-30T00:00:01"/>
    <s v="Granel"/>
    <s v="E001"/>
    <x v="2"/>
    <d v="1899-12-30T00:47:10"/>
    <d v="1899-12-30T00:47:09"/>
    <n v="6"/>
    <x v="6"/>
    <x v="2"/>
    <x v="2"/>
    <n v="0"/>
    <n v="0"/>
    <s v="OK"/>
    <s v="Granel"/>
    <x v="2"/>
    <n v="0"/>
    <s v="F. NIEBLA"/>
    <s v="B"/>
    <d v="1899-12-30T00:00:01"/>
    <d v="1899-12-30T00:00:01"/>
    <s v="OK"/>
    <m/>
    <m/>
    <d v="1899-12-30T00:00:00"/>
    <d v="1899-12-30T00:47:10"/>
    <n v="2"/>
    <d v="1899-12-30T00:00:01"/>
    <n v="47.16666666666719"/>
    <n v="7"/>
    <s v="No"/>
  </r>
  <r>
    <s v="CSNB"/>
    <s v="2025004346"/>
    <x v="0"/>
    <s v="E4531FVN"/>
    <s v="ER0328BBM"/>
    <d v="2025-03-03T00:00:00"/>
    <m/>
    <s v="1782"/>
    <x v="48"/>
    <s v="PA"/>
    <s v="S1"/>
    <m/>
    <d v="2025-03-03T00:00:00"/>
    <d v="1899-12-30T07:17:56"/>
    <d v="2025-03-03T00:00:00"/>
    <d v="1899-12-30T07:17:58"/>
    <d v="2025-03-03T00:00:00"/>
    <d v="1899-12-30T07:59:31"/>
    <x v="0"/>
    <s v="RFCPI"/>
    <s v="7001183948"/>
    <s v="EXW"/>
    <d v="1899-12-30T00:41:35"/>
    <d v="1899-12-30T00:41:33"/>
    <d v="1899-12-30T00:00:02"/>
    <s v="Granel"/>
    <s v="E001"/>
    <x v="1"/>
    <d v="1899-12-30T00:41:35"/>
    <d v="1899-12-30T00:41:33"/>
    <n v="7"/>
    <x v="6"/>
    <x v="2"/>
    <x v="2"/>
    <n v="0"/>
    <n v="0"/>
    <s v="OK"/>
    <s v="Granel"/>
    <x v="2"/>
    <n v="0"/>
    <s v="F. NIEBLA"/>
    <s v="A"/>
    <d v="1899-12-30T00:00:02"/>
    <d v="1899-12-30T00:00:02"/>
    <s v="OK"/>
    <m/>
    <m/>
    <d v="1899-12-30T00:00:00"/>
    <d v="1899-12-30T00:41:35"/>
    <n v="2"/>
    <d v="1899-12-30T00:00:02"/>
    <n v="41.583333333340846"/>
    <n v="7"/>
    <s v="Si"/>
  </r>
  <r>
    <s v="CSNB"/>
    <s v="2025004260"/>
    <x v="0"/>
    <s v="ER1242BBS"/>
    <s v="E7586KJW"/>
    <d v="2025-03-03T00:00:00"/>
    <m/>
    <s v="3236"/>
    <x v="49"/>
    <s v="PA"/>
    <s v="S2"/>
    <m/>
    <d v="2025-02-27T00:00:00"/>
    <d v="1899-12-30T17:40:37"/>
    <d v="2025-02-27T00:00:00"/>
    <d v="1899-12-30T17:40:38"/>
    <d v="2025-02-27T00:00:00"/>
    <d v="1899-12-30T18:34:51"/>
    <x v="273"/>
    <s v="RFCPI"/>
    <s v="7001183949"/>
    <s v="FBO"/>
    <d v="1899-12-30T00:54:14"/>
    <d v="1899-12-30T00:54:13"/>
    <d v="1899-12-30T00:00:01"/>
    <s v="Granel"/>
    <s v="E001"/>
    <x v="2"/>
    <d v="1899-12-30T00:54:14"/>
    <d v="1899-12-30T00:54:13"/>
    <n v="17"/>
    <x v="4"/>
    <x v="1"/>
    <x v="2"/>
    <n v="0"/>
    <n v="0"/>
    <s v="OK"/>
    <s v="Granel"/>
    <x v="1"/>
    <n v="0"/>
    <s v="F. NIEBLA"/>
    <s v="B"/>
    <d v="1899-12-30T00:00:01"/>
    <d v="1899-12-30T00:00:01"/>
    <s v="OK"/>
    <m/>
    <m/>
    <d v="1899-12-30T00:00:00"/>
    <d v="1899-12-30T00:54:14"/>
    <n v="5"/>
    <d v="1899-12-30T00:00:01"/>
    <n v="54.233333333337548"/>
    <n v="18"/>
    <s v="No"/>
  </r>
  <r>
    <s v="CSNB"/>
    <s v="2025004347"/>
    <x v="0"/>
    <s v="E3870LBJ"/>
    <s v="EBU01275R"/>
    <d v="2025-03-03T00:00:00"/>
    <m/>
    <s v="3312"/>
    <x v="51"/>
    <s v="PA"/>
    <s v="PA"/>
    <m/>
    <d v="2025-03-03T00:00:00"/>
    <d v="1899-12-30T07:43:51"/>
    <d v="2025-03-03T00:00:00"/>
    <d v="1899-12-30T07:43:51"/>
    <d v="2025-03-03T00:00:00"/>
    <d v="1899-12-30T08:15:28"/>
    <x v="0"/>
    <s v="RFCPI"/>
    <s v="7001183950"/>
    <s v="EXW"/>
    <d v="1899-12-30T00:31:37"/>
    <d v="1899-12-30T00:31:37"/>
    <d v="1899-12-30T00:00:00"/>
    <s v="Ensacado"/>
    <s v="E002"/>
    <x v="1"/>
    <d v="1899-12-30T00:31:37"/>
    <d v="1899-12-30T00:31:37"/>
    <n v="7"/>
    <x v="6"/>
    <x v="2"/>
    <x v="1"/>
    <n v="0"/>
    <n v="0"/>
    <s v="OK"/>
    <s v="Ensacado"/>
    <x v="2"/>
    <n v="0"/>
    <s v="F. NIEBLA"/>
    <s v="A"/>
    <d v="1899-12-30T00:00:00"/>
    <d v="1899-12-30T00:00:00"/>
    <s v="OK"/>
    <m/>
    <m/>
    <d v="1899-12-30T00:00:00"/>
    <d v="1899-12-30T00:31:37"/>
    <n v="2"/>
    <d v="1899-12-30T00:00:00"/>
    <n v="31.616666666654368"/>
    <n v="8"/>
    <s v="Si"/>
  </r>
  <r>
    <s v="CSNB"/>
    <s v="2025004348"/>
    <x v="0"/>
    <s v="ER8418BBZ"/>
    <s v="E5825KKS"/>
    <d v="2025-03-03T00:00:00"/>
    <m/>
    <s v="837"/>
    <x v="47"/>
    <s v="PA"/>
    <s v="S6"/>
    <m/>
    <d v="2025-03-03T00:00:00"/>
    <d v="1899-12-30T08:08:24"/>
    <d v="2025-03-03T00:00:00"/>
    <d v="1899-12-30T08:08:26"/>
    <d v="2025-03-03T00:00:00"/>
    <d v="1899-12-30T08:42:49"/>
    <x v="0"/>
    <s v="RFCPI"/>
    <s v="7001183951"/>
    <s v="FBO"/>
    <d v="1899-12-30T00:34:25"/>
    <d v="1899-12-30T00:34:23"/>
    <d v="1899-12-30T00:00:02"/>
    <s v="Granel"/>
    <s v="E001"/>
    <x v="2"/>
    <d v="1899-12-30T00:34:25"/>
    <d v="1899-12-30T00:34:23"/>
    <n v="8"/>
    <x v="6"/>
    <x v="2"/>
    <x v="2"/>
    <n v="0"/>
    <n v="0"/>
    <s v="OK"/>
    <s v="Granel"/>
    <x v="2"/>
    <n v="0"/>
    <s v="F. NIEBLA"/>
    <s v="A"/>
    <d v="1899-12-30T00:00:02"/>
    <d v="1899-12-30T00:00:02"/>
    <s v="OK"/>
    <m/>
    <m/>
    <d v="1899-12-30T00:00:00"/>
    <d v="1899-12-30T00:34:25"/>
    <n v="2"/>
    <d v="1899-12-30T00:00:02"/>
    <n v="34.416666666662401"/>
    <n v="8"/>
    <s v="Si"/>
  </r>
  <r>
    <s v="CSNB"/>
    <s v="2025004353"/>
    <x v="0"/>
    <s v="ER9375BBM"/>
    <s v="E7637JSC"/>
    <d v="2025-03-03T00:00:00"/>
    <m/>
    <s v="837"/>
    <x v="47"/>
    <s v="PA"/>
    <s v="S6"/>
    <m/>
    <d v="2025-03-03T00:00:00"/>
    <d v="1899-12-30T08:25:41"/>
    <d v="2025-03-03T00:00:00"/>
    <d v="1899-12-30T08:25:43"/>
    <d v="2025-03-03T00:00:00"/>
    <d v="1899-12-30T09:09:32"/>
    <x v="0"/>
    <s v="RFCPI"/>
    <s v="7001183954"/>
    <s v="FBO"/>
    <d v="1899-12-30T00:43:51"/>
    <d v="1899-12-30T00:43:49"/>
    <d v="1899-12-30T00:00:02"/>
    <s v="Granel"/>
    <s v="E001"/>
    <x v="2"/>
    <d v="1899-12-30T00:43:51"/>
    <d v="1899-12-30T00:43:49"/>
    <n v="8"/>
    <x v="6"/>
    <x v="2"/>
    <x v="2"/>
    <n v="0"/>
    <n v="0"/>
    <s v="OK"/>
    <s v="Granel"/>
    <x v="2"/>
    <n v="0"/>
    <s v="F. NIEBLA"/>
    <s v="A"/>
    <d v="1899-12-30T00:00:02"/>
    <d v="1899-12-30T00:00:02"/>
    <s v="OK"/>
    <m/>
    <m/>
    <d v="1899-12-30T00:00:00"/>
    <d v="1899-12-30T00:43:51"/>
    <n v="2"/>
    <d v="1899-12-30T00:00:02"/>
    <n v="43.850000000001579"/>
    <n v="9"/>
    <s v="Si"/>
  </r>
  <r>
    <s v="CSNB"/>
    <s v="2025004354"/>
    <x v="0"/>
    <s v="ER2775BBR"/>
    <s v="E4544MKW"/>
    <d v="2025-03-03T00:00:00"/>
    <m/>
    <s v="837"/>
    <x v="47"/>
    <s v="PA"/>
    <s v="S6"/>
    <m/>
    <d v="2025-03-03T00:00:00"/>
    <d v="1899-12-30T08:35:25"/>
    <d v="2025-03-03T00:00:00"/>
    <d v="1899-12-30T08:35:25"/>
    <d v="2025-03-03T00:00:00"/>
    <d v="1899-12-30T09:23:18"/>
    <x v="0"/>
    <s v="RFCPI"/>
    <s v="7001183955"/>
    <s v="FBO"/>
    <d v="1899-12-30T00:47:53"/>
    <d v="1899-12-30T00:47:53"/>
    <d v="1899-12-30T00:00:00"/>
    <s v="Granel"/>
    <s v="E001"/>
    <x v="2"/>
    <d v="1899-12-30T00:47:53"/>
    <d v="1899-12-30T00:47:53"/>
    <n v="8"/>
    <x v="6"/>
    <x v="2"/>
    <x v="2"/>
    <n v="0"/>
    <n v="0"/>
    <s v="OK"/>
    <s v="Granel"/>
    <x v="2"/>
    <n v="0"/>
    <s v="F. NIEBLA"/>
    <s v="B"/>
    <d v="1899-12-30T00:00:00"/>
    <d v="1899-12-30T00:00:00"/>
    <s v="OK"/>
    <m/>
    <m/>
    <d v="1899-12-30T00:00:00"/>
    <d v="1899-12-30T00:47:53"/>
    <n v="2"/>
    <d v="1899-12-30T00:00:00"/>
    <n v="47.883333333340786"/>
    <n v="9"/>
    <s v="No"/>
  </r>
  <r>
    <s v="CSNB"/>
    <s v="2025004351"/>
    <x v="0"/>
    <s v="ER4666BBY"/>
    <s v="E3201JTT"/>
    <d v="2025-03-03T00:00:00"/>
    <m/>
    <s v="837"/>
    <x v="47"/>
    <s v="PA"/>
    <s v="S3"/>
    <m/>
    <d v="2025-03-03T00:00:00"/>
    <d v="1899-12-30T08:22:00"/>
    <d v="2025-03-03T00:00:00"/>
    <d v="1899-12-30T08:22:02"/>
    <d v="2025-03-03T00:00:00"/>
    <d v="1899-12-30T09:32:44"/>
    <x v="0"/>
    <s v="RFCPI"/>
    <s v="7001183956"/>
    <s v="FBO"/>
    <d v="1899-12-30T01:10:44"/>
    <d v="1899-12-30T01:10:42"/>
    <d v="1899-12-30T00:00:02"/>
    <s v="Granel"/>
    <s v="E001"/>
    <x v="2"/>
    <d v="1899-12-30T01:10:44"/>
    <d v="1899-12-30T01:10:42"/>
    <n v="8"/>
    <x v="6"/>
    <x v="2"/>
    <x v="2"/>
    <n v="0"/>
    <n v="0"/>
    <s v="OK"/>
    <s v="Granel"/>
    <x v="2"/>
    <n v="0"/>
    <s v="F. NIEBLA"/>
    <s v="B"/>
    <d v="1899-12-30T00:00:02"/>
    <d v="1899-12-30T00:00:02"/>
    <s v="OK"/>
    <m/>
    <m/>
    <d v="1899-12-30T00:00:00"/>
    <d v="1899-12-30T01:10:44"/>
    <n v="2"/>
    <d v="1899-12-30T00:00:02"/>
    <n v="70.733333333332851"/>
    <n v="9"/>
    <s v="No"/>
  </r>
  <r>
    <s v="CSNB"/>
    <s v="2025004352"/>
    <x v="0"/>
    <s v="ER5303BBT"/>
    <s v="E9842JGG"/>
    <d v="2025-03-03T00:00:00"/>
    <m/>
    <s v="1782"/>
    <x v="48"/>
    <s v="PA"/>
    <s v="S1"/>
    <m/>
    <d v="2025-03-03T00:00:00"/>
    <d v="1899-12-30T08:24:24"/>
    <d v="2025-03-03T00:00:00"/>
    <d v="1899-12-30T08:24:25"/>
    <d v="2025-03-03T00:00:00"/>
    <d v="1899-12-30T09:49:23"/>
    <x v="0"/>
    <s v="RFCPI"/>
    <s v="7001183958"/>
    <s v="FBO"/>
    <d v="1899-12-30T01:24:59"/>
    <d v="1899-12-30T01:24:58"/>
    <d v="1899-12-30T00:00:01"/>
    <s v="Granel"/>
    <s v="E001"/>
    <x v="2"/>
    <d v="1899-12-30T01:24:59"/>
    <d v="1899-12-30T01:24:58"/>
    <n v="8"/>
    <x v="6"/>
    <x v="2"/>
    <x v="2"/>
    <n v="0"/>
    <n v="0"/>
    <s v="OK"/>
    <s v="Granel"/>
    <x v="2"/>
    <n v="0"/>
    <s v="F. NIEBLA"/>
    <s v="B"/>
    <d v="1899-12-30T00:00:01"/>
    <d v="1899-12-30T00:00:01"/>
    <s v="OK"/>
    <m/>
    <m/>
    <d v="1899-12-30T00:00:00"/>
    <d v="1899-12-30T01:24:59"/>
    <n v="2"/>
    <d v="1899-12-30T00:00:01"/>
    <n v="84.983333333327963"/>
    <n v="9"/>
    <s v="No"/>
  </r>
  <r>
    <s v="CSNB"/>
    <s v="2025004369"/>
    <x v="0"/>
    <s v="ER1242BBS"/>
    <s v="E7586KJW"/>
    <d v="2025-03-03T00:00:00"/>
    <m/>
    <s v="837"/>
    <x v="47"/>
    <s v="PA"/>
    <s v="S6"/>
    <m/>
    <d v="2025-03-03T00:00:00"/>
    <d v="1899-12-30T10:17:51"/>
    <d v="2025-03-03T00:00:00"/>
    <d v="1899-12-30T10:17:52"/>
    <d v="2025-03-03T00:00:00"/>
    <d v="1899-12-30T10:49:21"/>
    <x v="0"/>
    <s v="RFCPI"/>
    <s v="7001183961"/>
    <s v="FBO"/>
    <d v="1899-12-30T00:31:30"/>
    <d v="1899-12-30T00:31:29"/>
    <d v="1899-12-30T00:00:01"/>
    <s v="Granel"/>
    <s v="E001"/>
    <x v="2"/>
    <d v="1899-12-30T00:31:30"/>
    <d v="1899-12-30T00:31:29"/>
    <n v="10"/>
    <x v="6"/>
    <x v="2"/>
    <x v="2"/>
    <n v="0"/>
    <n v="0"/>
    <s v="OK"/>
    <s v="Granel"/>
    <x v="2"/>
    <n v="0"/>
    <s v="F. NIEBLA"/>
    <s v="A"/>
    <d v="1899-12-30T00:00:01"/>
    <d v="1899-12-30T00:00:01"/>
    <s v="OK"/>
    <m/>
    <m/>
    <d v="1899-12-30T00:00:00"/>
    <d v="1899-12-30T00:31:30"/>
    <n v="2"/>
    <d v="1899-12-30T00:00:01"/>
    <n v="31.499999999999968"/>
    <n v="10"/>
    <s v="Si"/>
  </r>
  <r>
    <s v="CSNB"/>
    <s v="2025004360"/>
    <x v="0"/>
    <s v="ER1991BBZ"/>
    <s v="E6028JLK"/>
    <d v="2025-03-03T00:00:00"/>
    <m/>
    <s v="1782"/>
    <x v="48"/>
    <s v="PA"/>
    <s v="S1"/>
    <m/>
    <d v="2025-03-03T00:00:00"/>
    <d v="1899-12-30T09:04:53"/>
    <d v="2025-03-03T00:00:00"/>
    <d v="1899-12-30T09:04:57"/>
    <d v="2025-03-03T00:00:00"/>
    <d v="1899-12-30T11:32:40"/>
    <x v="0"/>
    <s v="RFCPI"/>
    <s v="7001183962"/>
    <s v="FBO"/>
    <d v="1899-12-30T02:27:47"/>
    <d v="1899-12-30T02:27:43"/>
    <d v="1899-12-30T00:00:04"/>
    <s v="Granel"/>
    <s v="E001"/>
    <x v="2"/>
    <d v="1899-12-30T02:27:47"/>
    <d v="1899-12-30T02:27:43"/>
    <n v="9"/>
    <x v="6"/>
    <x v="2"/>
    <x v="2"/>
    <n v="0"/>
    <n v="0"/>
    <s v="OK"/>
    <s v="Granel"/>
    <x v="2"/>
    <n v="0"/>
    <s v="F. NIEBLA"/>
    <s v="C"/>
    <d v="1899-12-30T00:00:04"/>
    <d v="1899-12-30T00:00:04"/>
    <s v="OK"/>
    <m/>
    <m/>
    <d v="1899-12-30T00:00:00"/>
    <d v="1899-12-30T02:27:47"/>
    <n v="2"/>
    <d v="1899-12-30T00:00:04"/>
    <n v="147.78333333334081"/>
    <n v="11"/>
    <s v="No"/>
  </r>
  <r>
    <s v="CSNB"/>
    <s v="2025004374"/>
    <x v="0"/>
    <s v="E3870LBJ"/>
    <s v="EBU01275R"/>
    <d v="2025-03-03T00:00:00"/>
    <m/>
    <s v="3312"/>
    <x v="51"/>
    <s v="PA"/>
    <s v="PA"/>
    <m/>
    <d v="2025-03-03T00:00:00"/>
    <d v="1899-12-30T10:40:15"/>
    <d v="2025-03-03T00:00:00"/>
    <d v="1899-12-30T10:40:18"/>
    <d v="2025-03-03T00:00:00"/>
    <d v="1899-12-30T11:38:08"/>
    <x v="0"/>
    <s v="RFCPI"/>
    <s v="7001183963"/>
    <s v="EXW"/>
    <d v="1899-12-30T00:57:53"/>
    <d v="1899-12-30T00:57:50"/>
    <d v="1899-12-30T00:00:03"/>
    <s v="Ensacado"/>
    <s v="E002"/>
    <x v="1"/>
    <d v="1899-12-30T00:57:53"/>
    <d v="1899-12-30T00:57:50"/>
    <n v="10"/>
    <x v="6"/>
    <x v="2"/>
    <x v="1"/>
    <n v="0"/>
    <n v="0"/>
    <s v="OK"/>
    <s v="Ensacado"/>
    <x v="2"/>
    <n v="0"/>
    <s v="F. NIEBLA"/>
    <s v="B"/>
    <d v="1899-12-30T00:00:03"/>
    <d v="1899-12-30T00:00:03"/>
    <s v="OK"/>
    <m/>
    <m/>
    <d v="1899-12-30T00:00:00"/>
    <d v="1899-12-30T00:57:53"/>
    <n v="2"/>
    <d v="1899-12-30T00:00:03"/>
    <n v="57.883333333319968"/>
    <n v="11"/>
    <s v="No"/>
  </r>
  <r>
    <s v="CSNB"/>
    <s v="2025004382"/>
    <x v="0"/>
    <s v="E4436CXC"/>
    <m/>
    <d v="2025-03-03T00:00:00"/>
    <m/>
    <s v="2882"/>
    <x v="50"/>
    <s v="PA"/>
    <s v="PA"/>
    <m/>
    <d v="2025-03-03T00:00:00"/>
    <d v="1899-12-30T11:47:39"/>
    <d v="2025-03-03T00:00:00"/>
    <d v="1899-12-30T11:47:40"/>
    <d v="2025-03-03T00:00:00"/>
    <d v="1899-12-30T12:06:23"/>
    <x v="0"/>
    <s v="RFCPI"/>
    <s v="7001183964"/>
    <s v="EXW"/>
    <d v="1899-12-30T00:18:44"/>
    <d v="1899-12-30T00:18:43"/>
    <d v="1899-12-30T00:00:01"/>
    <s v="Ensacado"/>
    <s v="E002"/>
    <x v="1"/>
    <d v="1899-12-30T00:18:44"/>
    <d v="1899-12-30T00:18:43"/>
    <n v="11"/>
    <x v="6"/>
    <x v="2"/>
    <x v="1"/>
    <n v="0"/>
    <n v="0"/>
    <s v="OK"/>
    <s v="Ensacado"/>
    <x v="2"/>
    <n v="0"/>
    <s v="F. NIEBLA"/>
    <s v="A"/>
    <d v="1899-12-30T00:00:01"/>
    <d v="1899-12-30T00:00:01"/>
    <s v="OK"/>
    <m/>
    <m/>
    <d v="1899-12-30T00:00:00"/>
    <d v="1899-12-30T00:18:44"/>
    <n v="2"/>
    <d v="1899-12-30T00:00:01"/>
    <n v="18.733333333334397"/>
    <n v="12"/>
    <s v="Si"/>
  </r>
  <r>
    <s v="CSNB"/>
    <s v="2025004371"/>
    <x v="0"/>
    <s v="ER0894BBZ"/>
    <s v="E5542MNV"/>
    <d v="2025-03-03T00:00:00"/>
    <m/>
    <s v="3236"/>
    <x v="49"/>
    <s v="PA"/>
    <s v="S2"/>
    <m/>
    <d v="2025-03-03T00:00:00"/>
    <d v="1899-12-30T10:25:23"/>
    <d v="2025-03-03T00:00:00"/>
    <d v="1899-12-30T10:25:24"/>
    <d v="2025-03-03T00:00:00"/>
    <d v="1899-12-30T12:44:20"/>
    <x v="0"/>
    <s v="RFCPI"/>
    <s v="7001183967"/>
    <s v="FBO"/>
    <d v="1899-12-30T02:18:57"/>
    <d v="1899-12-30T02:18:56"/>
    <d v="1899-12-30T00:00:01"/>
    <s v="Granel"/>
    <s v="E001"/>
    <x v="2"/>
    <d v="1899-12-30T02:18:57"/>
    <d v="1899-12-30T02:18:56"/>
    <n v="10"/>
    <x v="6"/>
    <x v="2"/>
    <x v="2"/>
    <n v="0"/>
    <n v="0"/>
    <s v="OK"/>
    <s v="Granel"/>
    <x v="2"/>
    <n v="0"/>
    <s v="F. NIEBLA"/>
    <s v="C"/>
    <d v="1899-12-30T00:00:01"/>
    <d v="1899-12-30T00:00:01"/>
    <s v="OK"/>
    <m/>
    <m/>
    <d v="1899-12-30T00:00:00"/>
    <d v="1899-12-30T02:18:57"/>
    <n v="2"/>
    <d v="1899-12-30T00:00:01"/>
    <n v="138.95000000000636"/>
    <n v="12"/>
    <s v="No"/>
  </r>
  <r>
    <s v="CSNB"/>
    <s v="2025004373"/>
    <x v="0"/>
    <s v="ER3547BBD"/>
    <s v="E8416KLT"/>
    <d v="2025-03-03T00:00:00"/>
    <m/>
    <s v="1782"/>
    <x v="48"/>
    <s v="PA"/>
    <s v="S1"/>
    <m/>
    <d v="2025-03-03T00:00:00"/>
    <d v="1899-12-30T10:29:33"/>
    <d v="2025-03-03T00:00:00"/>
    <d v="1899-12-30T10:29:35"/>
    <d v="2025-03-03T00:00:00"/>
    <d v="1899-12-30T13:22:33"/>
    <x v="0"/>
    <s v="RFCPI"/>
    <s v="7001183972"/>
    <s v="EXW"/>
    <d v="1899-12-30T02:53:00"/>
    <d v="1899-12-30T02:52:58"/>
    <d v="1899-12-30T00:00:02"/>
    <s v="Granel"/>
    <s v="E001"/>
    <x v="1"/>
    <d v="1899-12-30T02:53:00"/>
    <d v="1899-12-30T02:52:58"/>
    <n v="10"/>
    <x v="6"/>
    <x v="2"/>
    <x v="2"/>
    <n v="0"/>
    <n v="0"/>
    <s v="OK"/>
    <s v="Granel"/>
    <x v="2"/>
    <n v="0"/>
    <s v="F. NIEBLA"/>
    <s v="C"/>
    <d v="1899-12-30T00:00:02"/>
    <d v="1899-12-30T00:00:02"/>
    <s v="OK"/>
    <m/>
    <m/>
    <d v="1899-12-30T00:00:00"/>
    <d v="1899-12-30T02:53:00"/>
    <n v="2"/>
    <d v="1899-12-30T00:00:02"/>
    <n v="173.00000000000153"/>
    <n v="13"/>
    <s v="No"/>
  </r>
  <r>
    <s v="CSNB"/>
    <s v="2025004387"/>
    <x v="0"/>
    <s v="ER4666BBY"/>
    <s v="E3201JTT"/>
    <d v="2025-03-03T00:00:00"/>
    <m/>
    <s v="837"/>
    <x v="47"/>
    <s v="PA"/>
    <s v="S6"/>
    <m/>
    <d v="2025-03-03T00:00:00"/>
    <d v="1899-12-30T12:44:51"/>
    <d v="2025-03-03T00:00:00"/>
    <d v="1899-12-30T12:44:53"/>
    <d v="2025-03-03T00:00:00"/>
    <d v="1899-12-30T13:29:50"/>
    <x v="0"/>
    <s v="RFCPI"/>
    <s v="7001183973"/>
    <s v="FBO"/>
    <d v="1899-12-30T00:44:59"/>
    <d v="1899-12-30T00:44:57"/>
    <d v="1899-12-30T00:00:02"/>
    <s v="Granel"/>
    <s v="E001"/>
    <x v="2"/>
    <d v="1899-12-30T00:44:59"/>
    <d v="1899-12-30T00:44:57"/>
    <n v="12"/>
    <x v="6"/>
    <x v="2"/>
    <x v="2"/>
    <n v="0"/>
    <n v="0"/>
    <s v="OK"/>
    <s v="Granel"/>
    <x v="2"/>
    <n v="0"/>
    <s v="F. NIEBLA"/>
    <s v="A"/>
    <d v="1899-12-30T00:00:02"/>
    <d v="1899-12-30T00:00:02"/>
    <s v="OK"/>
    <m/>
    <m/>
    <d v="1899-12-30T00:00:00"/>
    <d v="1899-12-30T00:44:59"/>
    <n v="2"/>
    <d v="1899-12-30T00:00:02"/>
    <n v="44.983333333339296"/>
    <n v="13"/>
    <s v="Si"/>
  </r>
  <r>
    <s v="CSNB"/>
    <s v="2025004390"/>
    <x v="0"/>
    <s v="ER8916BBY"/>
    <s v="E6758JLK"/>
    <d v="2025-03-03T00:00:00"/>
    <m/>
    <s v="837"/>
    <x v="47"/>
    <s v="PA"/>
    <s v="S6"/>
    <m/>
    <d v="2025-03-03T00:00:00"/>
    <d v="1899-12-30T13:15:02"/>
    <d v="2025-03-03T00:00:00"/>
    <d v="1899-12-30T13:15:07"/>
    <d v="2025-03-03T00:00:00"/>
    <d v="1899-12-30T13:51:13"/>
    <x v="0"/>
    <s v="RFCPI"/>
    <s v="7001183976"/>
    <s v="FBO"/>
    <d v="1899-12-30T00:36:11"/>
    <d v="1899-12-30T00:36:06"/>
    <d v="1899-12-30T00:00:05"/>
    <s v="Granel"/>
    <s v="E001"/>
    <x v="2"/>
    <d v="1899-12-30T00:36:11"/>
    <d v="1899-12-30T00:36:06"/>
    <n v="13"/>
    <x v="6"/>
    <x v="2"/>
    <x v="2"/>
    <n v="0"/>
    <n v="0"/>
    <s v="OK"/>
    <s v="Granel"/>
    <x v="2"/>
    <n v="0"/>
    <s v="F. NIEBLA"/>
    <s v="A"/>
    <d v="1899-12-30T00:00:05"/>
    <d v="1899-12-30T00:00:05"/>
    <s v="OK"/>
    <m/>
    <m/>
    <d v="1899-12-30T00:00:00"/>
    <d v="1899-12-30T00:36:11"/>
    <n v="2"/>
    <d v="1899-12-30T00:00:05"/>
    <n v="36.183333333340798"/>
    <n v="13"/>
    <s v="Si"/>
  </r>
  <r>
    <s v="CSNB"/>
    <s v="2025004407"/>
    <x v="0"/>
    <s v="ER3237BCD"/>
    <s v="E9402GGZ"/>
    <d v="2025-03-03T00:00:00"/>
    <m/>
    <s v="3236"/>
    <x v="49"/>
    <s v="PA"/>
    <s v="S2"/>
    <m/>
    <d v="2025-03-03T00:00:00"/>
    <d v="1899-12-30T19:49:14"/>
    <d v="2025-03-03T00:00:00"/>
    <d v="1899-12-30T19:49:14"/>
    <d v="2025-03-03T00:00:00"/>
    <d v="1899-12-30T20:14:53"/>
    <x v="0"/>
    <s v="RFCPI"/>
    <s v="7001183994"/>
    <s v="FBO"/>
    <d v="1899-12-30T00:25:39"/>
    <d v="1899-12-30T00:25:39"/>
    <d v="1899-12-30T00:00:00"/>
    <s v="Granel"/>
    <s v="E001"/>
    <x v="2"/>
    <d v="1899-12-30T00:25:39"/>
    <d v="1899-12-30T00:25:39"/>
    <n v="19"/>
    <x v="6"/>
    <x v="2"/>
    <x v="2"/>
    <n v="0"/>
    <n v="0"/>
    <s v="OK"/>
    <s v="Granel"/>
    <x v="2"/>
    <n v="0"/>
    <s v="F. NIEBLA"/>
    <s v="A"/>
    <d v="1899-12-30T00:00:00"/>
    <d v="1899-12-30T00:00:00"/>
    <s v="OK"/>
    <m/>
    <m/>
    <d v="1899-12-30T00:00:00"/>
    <d v="1899-12-30T00:25:39"/>
    <n v="2"/>
    <d v="1899-12-30T00:00:00"/>
    <n v="25.649999999999853"/>
    <n v="20"/>
    <s v="Si"/>
  </r>
  <r>
    <s v="CSNB"/>
    <s v="2025004441"/>
    <x v="0"/>
    <s v="E1154JWB"/>
    <s v="ER7683BCC"/>
    <d v="2025-03-04T00:00:00"/>
    <m/>
    <s v="837"/>
    <x v="47"/>
    <s v="PA"/>
    <s v="S6"/>
    <m/>
    <d v="2025-03-04T00:00:00"/>
    <d v="1899-12-30T12:52:33"/>
    <d v="2025-03-04T00:00:00"/>
    <d v="1899-12-30T12:53:39"/>
    <d v="2025-03-04T00:00:00"/>
    <d v="1899-12-30T13:23:43"/>
    <x v="258"/>
    <s v="E_PFERNANDE"/>
    <s v="7001184011"/>
    <s v="EXW"/>
    <d v="1899-12-30T00:31:10"/>
    <d v="1899-12-30T00:30:04"/>
    <d v="1899-12-30T00:01:06"/>
    <s v="Granel"/>
    <s v="E001"/>
    <x v="1"/>
    <d v="1899-12-30T00:31:10"/>
    <d v="1899-12-30T00:30:04"/>
    <n v="12"/>
    <x v="7"/>
    <x v="2"/>
    <x v="2"/>
    <n v="0"/>
    <n v="0"/>
    <s v="OK"/>
    <s v="Granel"/>
    <x v="2"/>
    <n v="0"/>
    <s v="F. NIEBLA"/>
    <s v="A"/>
    <d v="1899-12-30T00:01:06"/>
    <d v="1899-12-30T00:01:06"/>
    <s v="OK"/>
    <m/>
    <m/>
    <d v="1899-12-30T00:00:00"/>
    <d v="1899-12-30T00:31:10"/>
    <n v="3"/>
    <d v="1899-12-30T00:01:06"/>
    <n v="31.166666666654379"/>
    <n v="13"/>
    <s v="Si"/>
  </r>
  <r>
    <s v="CSMA"/>
    <s v="2025007564"/>
    <x v="0"/>
    <s v="ESE07849R"/>
    <s v="E8094GLY"/>
    <d v="2025-02-24T00:00:00"/>
    <m/>
    <s v="3268"/>
    <x v="25"/>
    <s v="PA"/>
    <s v="S2"/>
    <m/>
    <d v="2025-02-24T00:00:00"/>
    <d v="1899-12-30T14:38:10"/>
    <d v="2025-02-24T00:00:00"/>
    <d v="1899-12-30T14:36:17"/>
    <d v="2025-02-24T00:00:00"/>
    <d v="1899-12-30T15:14:30"/>
    <x v="0"/>
    <s v="RFCPI"/>
    <s v="7022043592"/>
    <s v="FBO"/>
    <d v="1899-12-30T00:40:06"/>
    <d v="1899-12-30T00:38:13"/>
    <d v="1899-12-30T00:01:53"/>
    <s v="Granel"/>
    <s v="E001"/>
    <x v="2"/>
    <d v="1899-12-30T00:36:20"/>
    <d v="1899-12-30T00:38:13"/>
    <n v="14"/>
    <x v="1"/>
    <x v="1"/>
    <x v="2"/>
    <n v="0"/>
    <n v="0"/>
    <s v="OK"/>
    <s v="Granel"/>
    <x v="1"/>
    <n v="0"/>
    <s v="F. MALAGA"/>
    <s v="A"/>
    <d v="1899-12-30T00:01:53"/>
    <d v="1899-12-30T00:01:53"/>
    <s v="OK"/>
    <m/>
    <m/>
    <d v="1899-12-30T00:00:00"/>
    <d v="1899-12-30T00:36:20"/>
    <n v="2"/>
    <n v="-1.3078703703699457E-3"/>
    <n v="36.333333333331232"/>
    <n v="15"/>
    <s v="Si"/>
  </r>
  <r>
    <s v="CSMA"/>
    <s v="2025007665"/>
    <x v="0"/>
    <s v="ER4619BBY"/>
    <s v="E8822FFZ"/>
    <d v="2025-02-25T00:00:00"/>
    <m/>
    <s v="3269"/>
    <x v="35"/>
    <s v="PA"/>
    <s v="S2"/>
    <m/>
    <d v="2025-02-25T00:00:00"/>
    <d v="1899-12-30T08:51:50"/>
    <d v="2025-02-25T00:00:00"/>
    <d v="1899-12-30T08:49:58"/>
    <d v="2025-02-25T00:00:00"/>
    <d v="1899-12-30T09:24:31"/>
    <x v="0"/>
    <s v="RFCPI"/>
    <s v="7022043649"/>
    <s v="FBO"/>
    <d v="1899-12-30T00:36:25"/>
    <d v="1899-12-30T00:34:33"/>
    <d v="1899-12-30T00:01:52"/>
    <s v="Granel"/>
    <s v="E001"/>
    <x v="2"/>
    <d v="1899-12-30T00:32:41"/>
    <d v="1899-12-30T00:34:33"/>
    <n v="8"/>
    <x v="2"/>
    <x v="1"/>
    <x v="2"/>
    <n v="0"/>
    <n v="0"/>
    <s v="OK"/>
    <s v="Granel"/>
    <x v="1"/>
    <n v="0"/>
    <s v="F. MALAGA"/>
    <s v="A"/>
    <d v="1899-12-30T00:01:52"/>
    <d v="1899-12-30T00:01:52"/>
    <s v="OK"/>
    <m/>
    <m/>
    <d v="1899-12-30T00:00:00"/>
    <d v="1899-12-30T00:32:41"/>
    <n v="3"/>
    <n v="-1.2962962962900226E-3"/>
    <n v="32.683333333334339"/>
    <n v="9"/>
    <s v="Si"/>
  </r>
  <r>
    <s v="CSMA"/>
    <s v="2025008101"/>
    <x v="0"/>
    <s v="ESE07849R"/>
    <s v="E8094GLY"/>
    <d v="2025-02-27T00:00:00"/>
    <m/>
    <s v="3268"/>
    <x v="25"/>
    <s v="PA"/>
    <s v="S2"/>
    <m/>
    <d v="2025-02-27T00:00:00"/>
    <d v="1899-12-30T08:39:58"/>
    <d v="2025-02-27T00:00:00"/>
    <d v="1899-12-30T08:38:08"/>
    <d v="2025-02-27T00:00:00"/>
    <d v="1899-12-30T09:03:41"/>
    <x v="0"/>
    <s v="RFCPI"/>
    <s v="7022043928"/>
    <s v="FBO"/>
    <d v="1899-12-30T00:27:23"/>
    <d v="1899-12-30T00:25:33"/>
    <d v="1899-12-30T00:01:50"/>
    <s v="Granel"/>
    <s v="E001"/>
    <x v="2"/>
    <d v="1899-12-30T00:23:43"/>
    <d v="1899-12-30T00:25:33"/>
    <n v="8"/>
    <x v="4"/>
    <x v="1"/>
    <x v="2"/>
    <n v="0"/>
    <n v="0"/>
    <s v="OK"/>
    <s v="Granel"/>
    <x v="1"/>
    <n v="0"/>
    <s v="F. MALAGA"/>
    <s v="A"/>
    <d v="1899-12-30T00:01:50"/>
    <d v="1899-12-30T00:01:50"/>
    <s v="OK"/>
    <m/>
    <m/>
    <d v="1899-12-30T00:00:00"/>
    <d v="1899-12-30T00:23:43"/>
    <n v="5"/>
    <n v="-1.273148148149994E-3"/>
    <n v="23.716666666670399"/>
    <n v="9"/>
    <s v="Si"/>
  </r>
  <r>
    <s v="CSMA"/>
    <s v="2025008112"/>
    <x v="0"/>
    <s v="EB10320R"/>
    <s v="E4291FWJ"/>
    <d v="2025-02-27T00:00:00"/>
    <m/>
    <s v="3269"/>
    <x v="35"/>
    <s v="PA"/>
    <s v="S2"/>
    <m/>
    <d v="2025-02-27T00:00:00"/>
    <d v="1899-12-30T09:13:20"/>
    <d v="2025-02-27T00:00:00"/>
    <d v="1899-12-30T09:11:31"/>
    <d v="2025-02-27T00:00:00"/>
    <d v="1899-12-30T09:45:06"/>
    <x v="0"/>
    <s v="RFCPI"/>
    <s v="7022043938"/>
    <s v="FBO"/>
    <d v="1899-12-30T00:35:24"/>
    <d v="1899-12-30T00:33:35"/>
    <d v="1899-12-30T00:01:49"/>
    <s v="Granel"/>
    <s v="E001"/>
    <x v="2"/>
    <d v="1899-12-30T00:31:46"/>
    <d v="1899-12-30T00:33:35"/>
    <n v="9"/>
    <x v="4"/>
    <x v="1"/>
    <x v="2"/>
    <n v="0"/>
    <n v="0"/>
    <s v="OK"/>
    <s v="Granel"/>
    <x v="1"/>
    <n v="0"/>
    <s v="F. MALAGA"/>
    <s v="A"/>
    <d v="1899-12-30T00:01:49"/>
    <d v="1899-12-30T00:01:49"/>
    <s v="OK"/>
    <m/>
    <m/>
    <d v="1899-12-30T00:00:00"/>
    <d v="1899-12-30T00:31:46"/>
    <n v="5"/>
    <n v="-1.2615740740700154E-3"/>
    <n v="31.766666666659187"/>
    <n v="9"/>
    <s v="Si"/>
  </r>
  <r>
    <s v="CSMA"/>
    <s v="2025008260"/>
    <x v="0"/>
    <s v="ER1030BBJ"/>
    <s v="E0463JRH"/>
    <d v="2025-02-27T00:00:00"/>
    <m/>
    <s v="3269"/>
    <x v="35"/>
    <s v="PA"/>
    <s v="S2"/>
    <m/>
    <d v="2025-02-27T00:00:00"/>
    <d v="1899-12-30T16:41:24"/>
    <d v="2025-02-27T00:00:00"/>
    <d v="1899-12-30T16:39:35"/>
    <d v="2025-02-27T00:00:00"/>
    <d v="1899-12-30T17:08:12"/>
    <x v="0"/>
    <s v="RFCPI"/>
    <s v="7022044041"/>
    <s v="FBO"/>
    <d v="1899-12-30T00:30:26"/>
    <d v="1899-12-30T00:28:37"/>
    <d v="1899-12-30T00:01:49"/>
    <s v="Granel"/>
    <s v="E001"/>
    <x v="2"/>
    <d v="1899-12-30T00:26:48"/>
    <d v="1899-12-30T00:28:37"/>
    <n v="16"/>
    <x v="4"/>
    <x v="1"/>
    <x v="2"/>
    <n v="0"/>
    <n v="0"/>
    <s v="OK"/>
    <s v="Granel"/>
    <x v="1"/>
    <n v="0"/>
    <s v="F. MALAGA"/>
    <s v="A"/>
    <d v="1899-12-30T00:01:49"/>
    <d v="1899-12-30T00:01:49"/>
    <s v="OK"/>
    <m/>
    <m/>
    <d v="1899-12-30T00:00:00"/>
    <d v="1899-12-30T00:26:48"/>
    <n v="5"/>
    <n v="-1.2615740740800074E-3"/>
    <n v="26.799999999998434"/>
    <n v="17"/>
    <s v="Si"/>
  </r>
  <r>
    <s v="CSMA"/>
    <s v="2025008357"/>
    <x v="0"/>
    <s v="EVA01741R"/>
    <s v="E5813KFK"/>
    <d v="2025-03-03T00:00:00"/>
    <m/>
    <s v="3268"/>
    <x v="25"/>
    <s v="PA"/>
    <s v="S2"/>
    <m/>
    <d v="2025-03-03T00:00:00"/>
    <d v="1899-12-30T07:29:20"/>
    <d v="2025-03-03T00:00:00"/>
    <d v="1899-12-30T07:27:37"/>
    <d v="2025-03-03T00:00:00"/>
    <d v="1899-12-30T07:57:01"/>
    <x v="0"/>
    <s v="RFCPI"/>
    <s v="7022044088"/>
    <s v="FBO"/>
    <d v="1899-12-30T00:31:07"/>
    <d v="1899-12-30T00:29:24"/>
    <d v="1899-12-30T00:01:43"/>
    <s v="Granel"/>
    <s v="E001"/>
    <x v="2"/>
    <d v="1899-12-30T00:27:41"/>
    <d v="1899-12-30T00:29:24"/>
    <n v="7"/>
    <x v="6"/>
    <x v="2"/>
    <x v="2"/>
    <n v="0"/>
    <n v="0"/>
    <s v="OK"/>
    <s v="Granel"/>
    <x v="2"/>
    <n v="0"/>
    <s v="F. MALAGA"/>
    <s v="A"/>
    <d v="1899-12-30T00:01:43"/>
    <d v="1899-12-30T00:01:43"/>
    <s v="OK"/>
    <m/>
    <m/>
    <d v="1899-12-30T00:00:00"/>
    <d v="1899-12-30T00:27:41"/>
    <n v="2"/>
    <n v="-1.192129629630001E-3"/>
    <n v="27.683333333323166"/>
    <n v="7"/>
    <s v="Si"/>
  </r>
  <r>
    <s v="CSMA"/>
    <s v="2025008394"/>
    <x v="0"/>
    <s v="ESE07849R"/>
    <s v="E8094GLY"/>
    <d v="2025-03-03T00:00:00"/>
    <m/>
    <s v="3269"/>
    <x v="35"/>
    <s v="PA"/>
    <s v="S2"/>
    <m/>
    <d v="2025-03-03T00:00:00"/>
    <d v="1899-12-30T09:12:05"/>
    <d v="2025-03-03T00:00:00"/>
    <d v="1899-12-30T09:10:22"/>
    <d v="2025-03-03T00:00:00"/>
    <d v="1899-12-30T09:52:58"/>
    <x v="0"/>
    <s v="RFCPI"/>
    <s v="7022044114"/>
    <s v="FBO"/>
    <d v="1899-12-30T00:44:19"/>
    <d v="1899-12-30T00:42:36"/>
    <d v="1899-12-30T00:01:43"/>
    <s v="Granel"/>
    <s v="E001"/>
    <x v="2"/>
    <d v="1899-12-30T00:40:53"/>
    <d v="1899-12-30T00:42:36"/>
    <n v="9"/>
    <x v="6"/>
    <x v="2"/>
    <x v="2"/>
    <n v="0"/>
    <n v="0"/>
    <s v="OK"/>
    <s v="Granel"/>
    <x v="2"/>
    <n v="0"/>
    <s v="F. MALAGA"/>
    <s v="A"/>
    <d v="1899-12-30T00:01:43"/>
    <d v="1899-12-30T00:01:43"/>
    <s v="OK"/>
    <m/>
    <m/>
    <d v="1899-12-30T00:00:00"/>
    <d v="1899-12-30T00:40:53"/>
    <n v="2"/>
    <n v="-1.192129629630001E-3"/>
    <n v="40.883333333342414"/>
    <n v="9"/>
    <s v="Si"/>
  </r>
  <r>
    <s v="CSMA"/>
    <s v="2025008801"/>
    <x v="0"/>
    <s v="EVA02467R"/>
    <s v="E4771KNH"/>
    <d v="2025-03-04T00:00:00"/>
    <m/>
    <s v="3269"/>
    <x v="35"/>
    <s v="PA"/>
    <s v="S2"/>
    <m/>
    <d v="2025-03-04T00:00:00"/>
    <d v="1899-12-30T15:24:52"/>
    <d v="2025-03-04T00:00:00"/>
    <d v="1899-12-30T15:23:10"/>
    <d v="2025-03-04T00:00:00"/>
    <d v="1899-12-30T15:55:51"/>
    <x v="0"/>
    <s v="RFCPI"/>
    <s v="7022044341"/>
    <s v="FBO"/>
    <d v="1899-12-30T00:34:23"/>
    <d v="1899-12-30T00:32:41"/>
    <d v="1899-12-30T00:01:42"/>
    <s v="Granel"/>
    <s v="E001"/>
    <x v="2"/>
    <d v="1899-12-30T00:30:59"/>
    <d v="1899-12-30T00:32:41"/>
    <n v="15"/>
    <x v="7"/>
    <x v="2"/>
    <x v="2"/>
    <n v="0"/>
    <n v="0"/>
    <s v="OK"/>
    <s v="Granel"/>
    <x v="2"/>
    <n v="0"/>
    <s v="F. MALAGA"/>
    <s v="A"/>
    <d v="1899-12-30T00:01:42"/>
    <d v="1899-12-30T00:01:42"/>
    <s v="OK"/>
    <m/>
    <m/>
    <d v="1899-12-30T00:00:00"/>
    <d v="1899-12-30T00:30:59"/>
    <n v="3"/>
    <n v="-1.1805555555599589E-3"/>
    <n v="30.983333333327998"/>
    <n v="15"/>
    <s v="Si"/>
  </r>
  <r>
    <s v="CSMA"/>
    <s v="2025008888"/>
    <x v="0"/>
    <s v="ER8141BBG"/>
    <s v="E5824JVY"/>
    <d v="2025-03-05T00:00:00"/>
    <m/>
    <s v="3268"/>
    <x v="25"/>
    <s v="PA"/>
    <s v="S2"/>
    <m/>
    <d v="2025-03-05T00:00:00"/>
    <d v="1899-12-30T09:13:22"/>
    <d v="2025-03-05T00:00:00"/>
    <d v="1899-12-30T09:11:44"/>
    <d v="2025-03-05T00:00:00"/>
    <d v="1899-12-30T09:45:50"/>
    <x v="0"/>
    <s v="RFCPI"/>
    <s v="7022044402"/>
    <s v="FBO"/>
    <d v="1899-12-30T00:35:44"/>
    <d v="1899-12-30T00:34:06"/>
    <d v="1899-12-30T00:01:38"/>
    <s v="Granel"/>
    <s v="E001"/>
    <x v="2"/>
    <d v="1899-12-30T00:32:28"/>
    <d v="1899-12-30T00:34:06"/>
    <n v="9"/>
    <x v="8"/>
    <x v="2"/>
    <x v="2"/>
    <n v="0"/>
    <n v="0"/>
    <s v="OK"/>
    <s v="Granel"/>
    <x v="2"/>
    <n v="0"/>
    <s v="F. MALAGA"/>
    <s v="A"/>
    <d v="1899-12-30T00:01:38"/>
    <d v="1899-12-30T00:01:38"/>
    <s v="OK"/>
    <m/>
    <m/>
    <d v="1899-12-30T00:00:00"/>
    <d v="1899-12-30T00:32:28"/>
    <n v="4"/>
    <n v="-1.1342592592599732E-3"/>
    <n v="32.466666666657616"/>
    <n v="9"/>
    <s v="Si"/>
  </r>
  <r>
    <s v="CSMA"/>
    <s v="2025008899"/>
    <x v="0"/>
    <s v="ESE07849R"/>
    <s v="E8094GLY"/>
    <d v="2025-03-05T00:00:00"/>
    <m/>
    <s v="3269"/>
    <x v="35"/>
    <s v="PA"/>
    <s v="S2"/>
    <m/>
    <d v="2025-03-05T00:00:00"/>
    <d v="1899-12-30T09:33:21"/>
    <d v="2025-03-05T00:00:00"/>
    <d v="1899-12-30T09:31:41"/>
    <d v="2025-03-05T00:00:00"/>
    <d v="1899-12-30T10:04:23"/>
    <x v="0"/>
    <s v="RFCPI"/>
    <s v="7022044407"/>
    <s v="FBO"/>
    <d v="1899-12-30T00:34:22"/>
    <d v="1899-12-30T00:32:42"/>
    <d v="1899-12-30T00:01:40"/>
    <s v="Granel"/>
    <s v="E001"/>
    <x v="2"/>
    <d v="1899-12-30T00:31:02"/>
    <d v="1899-12-30T00:32:42"/>
    <n v="9"/>
    <x v="8"/>
    <x v="2"/>
    <x v="2"/>
    <n v="0"/>
    <n v="0"/>
    <s v="OK"/>
    <s v="Granel"/>
    <x v="2"/>
    <n v="0"/>
    <s v="F. MALAGA"/>
    <s v="A"/>
    <d v="1899-12-30T00:01:40"/>
    <d v="1899-12-30T00:01:40"/>
    <s v="OK"/>
    <m/>
    <m/>
    <d v="1899-12-30T00:00:00"/>
    <d v="1899-12-30T00:31:02"/>
    <n v="4"/>
    <n v="-1.1574074074099938E-3"/>
    <n v="31.033333333339197"/>
    <n v="10"/>
    <s v="Si"/>
  </r>
  <r>
    <s v="CSMA"/>
    <s v="2025009138"/>
    <x v="0"/>
    <s v="ER1030BBJ"/>
    <s v="E0463JRH"/>
    <d v="2025-03-06T00:00:00"/>
    <m/>
    <s v="3268"/>
    <x v="25"/>
    <s v="PA"/>
    <s v="S2"/>
    <m/>
    <d v="2025-03-06T00:00:00"/>
    <d v="1899-12-30T09:26:53"/>
    <d v="2025-03-06T00:00:00"/>
    <d v="1899-12-30T09:25:14"/>
    <d v="2025-03-06T00:00:00"/>
    <d v="1899-12-30T10:01:19"/>
    <x v="0"/>
    <s v="RFCPI"/>
    <s v="7022044564"/>
    <s v="FBO"/>
    <d v="1899-12-30T00:37:44"/>
    <d v="1899-12-30T00:36:05"/>
    <d v="1899-12-30T00:01:39"/>
    <s v="Granel"/>
    <s v="E001"/>
    <x v="2"/>
    <d v="1899-12-30T00:34:26"/>
    <d v="1899-12-30T00:36:05"/>
    <n v="9"/>
    <x v="9"/>
    <x v="2"/>
    <x v="2"/>
    <n v="0"/>
    <n v="0"/>
    <s v="OK"/>
    <s v="Granel"/>
    <x v="2"/>
    <n v="0"/>
    <s v="F. MALAGA"/>
    <s v="A"/>
    <d v="1899-12-30T00:01:39"/>
    <d v="1899-12-30T00:01:39"/>
    <s v="OK"/>
    <m/>
    <m/>
    <d v="1899-12-30T00:00:00"/>
    <d v="1899-12-30T00:34:26"/>
    <n v="5"/>
    <n v="-1.1458333333300152E-3"/>
    <n v="34.433333333337572"/>
    <n v="10"/>
    <s v="Si"/>
  </r>
  <r>
    <s v="CSMA"/>
    <s v="2025009165"/>
    <x v="0"/>
    <s v="ER3520BBL"/>
    <s v="E4768KNH"/>
    <d v="2025-03-06T00:00:00"/>
    <m/>
    <s v="3269"/>
    <x v="35"/>
    <s v="PA"/>
    <s v="S2"/>
    <m/>
    <d v="2025-03-06T00:00:00"/>
    <d v="1899-12-30T10:29:07"/>
    <d v="2025-03-06T00:00:00"/>
    <d v="1899-12-30T10:27:28"/>
    <d v="2025-03-06T00:00:00"/>
    <d v="1899-12-30T11:05:12"/>
    <x v="0"/>
    <s v="RFCPI"/>
    <s v="7022044580"/>
    <s v="FBO"/>
    <d v="1899-12-30T00:39:23"/>
    <d v="1899-12-30T00:37:44"/>
    <d v="1899-12-30T00:01:39"/>
    <s v="Granel"/>
    <s v="E001"/>
    <x v="2"/>
    <d v="1899-12-30T00:36:05"/>
    <d v="1899-12-30T00:37:44"/>
    <n v="10"/>
    <x v="9"/>
    <x v="2"/>
    <x v="2"/>
    <n v="0"/>
    <n v="0"/>
    <s v="OK"/>
    <s v="Granel"/>
    <x v="2"/>
    <n v="0"/>
    <s v="F. MALAGA"/>
    <s v="A"/>
    <d v="1899-12-30T00:01:39"/>
    <d v="1899-12-30T00:01:39"/>
    <s v="OK"/>
    <m/>
    <m/>
    <d v="1899-12-30T00:00:00"/>
    <d v="1899-12-30T00:36:05"/>
    <n v="5"/>
    <n v="-1.1458333333300152E-3"/>
    <n v="36.083333333332789"/>
    <n v="11"/>
    <s v="Si"/>
  </r>
  <r>
    <s v="CSMA"/>
    <s v="2025009280"/>
    <x v="0"/>
    <s v="ESE07849R"/>
    <s v="E8094GLY"/>
    <d v="2025-03-06T00:00:00"/>
    <m/>
    <s v="3269"/>
    <x v="35"/>
    <s v="PA"/>
    <s v="S2"/>
    <m/>
    <d v="2025-03-06T00:00:00"/>
    <d v="1899-12-30T16:30:56"/>
    <d v="2025-03-06T00:00:00"/>
    <d v="1899-12-30T16:29:18"/>
    <d v="2025-03-06T00:00:00"/>
    <d v="1899-12-30T16:56:02"/>
    <x v="0"/>
    <s v="RFCPI"/>
    <s v="7022044641"/>
    <s v="FBO"/>
    <d v="1899-12-30T00:28:22"/>
    <d v="1899-12-30T00:26:44"/>
    <d v="1899-12-30T00:01:38"/>
    <s v="Granel"/>
    <s v="E001"/>
    <x v="2"/>
    <d v="1899-12-30T00:25:06"/>
    <d v="1899-12-30T00:26:44"/>
    <n v="16"/>
    <x v="9"/>
    <x v="2"/>
    <x v="2"/>
    <n v="0"/>
    <n v="0"/>
    <s v="OK"/>
    <s v="Granel"/>
    <x v="2"/>
    <n v="0"/>
    <s v="F. MALAGA"/>
    <s v="A"/>
    <d v="1899-12-30T00:01:38"/>
    <d v="1899-12-30T00:01:38"/>
    <s v="OK"/>
    <m/>
    <m/>
    <d v="1899-12-30T00:00:00"/>
    <d v="1899-12-30T00:25:06"/>
    <n v="5"/>
    <n v="-1.1342592592599177E-3"/>
    <n v="25.099999999992093"/>
    <n v="16"/>
    <s v="Si"/>
  </r>
  <r>
    <s v="CSMA"/>
    <s v="2025009603"/>
    <x v="0"/>
    <s v="ESE07849R"/>
    <s v="E8094GLY"/>
    <d v="2025-03-10T00:00:00"/>
    <m/>
    <s v="3269"/>
    <x v="35"/>
    <s v="PA"/>
    <s v="S2"/>
    <m/>
    <d v="2025-03-10T00:00:00"/>
    <d v="1899-12-30T08:34:50"/>
    <d v="2025-03-10T00:00:00"/>
    <d v="1899-12-30T08:32:28"/>
    <d v="2025-03-10T00:00:00"/>
    <d v="1899-12-30T09:31:46"/>
    <x v="0"/>
    <s v="RFCPI"/>
    <s v="7022044806"/>
    <s v="FBO"/>
    <d v="1899-12-30T01:01:40"/>
    <d v="1899-12-30T00:59:18"/>
    <d v="1899-12-30T00:02:22"/>
    <s v="Granel"/>
    <s v="E001"/>
    <x v="2"/>
    <d v="1899-12-30T00:56:56"/>
    <d v="1899-12-30T00:59:18"/>
    <n v="8"/>
    <x v="11"/>
    <x v="3"/>
    <x v="2"/>
    <n v="0"/>
    <n v="0"/>
    <s v="OK"/>
    <s v="Granel"/>
    <x v="2"/>
    <n v="0"/>
    <s v="F. MALAGA"/>
    <s v="B"/>
    <d v="1899-12-30T00:02:22"/>
    <d v="1899-12-30T00:02:22"/>
    <s v="OK"/>
    <m/>
    <m/>
    <d v="1899-12-30T00:00:00"/>
    <d v="1899-12-30T00:56:56"/>
    <n v="2"/>
    <n v="-1.6435185185200152E-3"/>
    <n v="56.933333333337565"/>
    <n v="9"/>
    <s v="No"/>
  </r>
  <r>
    <s v="CSMA"/>
    <s v="2025009769"/>
    <x v="0"/>
    <s v="ESE07849R"/>
    <s v="E8094GLY"/>
    <d v="2025-03-10T00:00:00"/>
    <m/>
    <s v="3262"/>
    <x v="40"/>
    <s v="PA"/>
    <s v="S6"/>
    <m/>
    <d v="2025-03-10T00:00:00"/>
    <d v="1899-12-30T15:59:56"/>
    <d v="2025-03-10T00:00:00"/>
    <d v="1899-12-30T15:57:33"/>
    <d v="2025-03-10T00:00:00"/>
    <d v="1899-12-30T16:38:06"/>
    <x v="0"/>
    <s v="RFCPI"/>
    <s v="7022044874"/>
    <s v="FBO"/>
    <d v="1899-12-30T00:42:56"/>
    <d v="1899-12-30T00:40:33"/>
    <d v="1899-12-30T00:02:23"/>
    <s v="Granel"/>
    <s v="E001"/>
    <x v="2"/>
    <d v="1899-12-30T00:38:10"/>
    <d v="1899-12-30T00:40:33"/>
    <n v="15"/>
    <x v="11"/>
    <x v="3"/>
    <x v="2"/>
    <n v="0"/>
    <n v="0"/>
    <s v="OK"/>
    <s v="Granel"/>
    <x v="2"/>
    <n v="0"/>
    <s v="F. MALAGA"/>
    <s v="A"/>
    <d v="1899-12-30T00:02:23"/>
    <d v="1899-12-30T00:02:23"/>
    <s v="OK"/>
    <m/>
    <m/>
    <d v="1899-12-30T00:00:00"/>
    <d v="1899-12-30T00:38:10"/>
    <n v="2"/>
    <n v="-1.6550925925900017E-3"/>
    <n v="38.16666666666714"/>
    <n v="16"/>
    <s v="Si"/>
  </r>
  <r>
    <s v="CSMA"/>
    <s v="2025009976"/>
    <x v="0"/>
    <s v="ER2025BBG"/>
    <s v="E6464JZW"/>
    <d v="2025-03-11T00:00:00"/>
    <m/>
    <s v="3268"/>
    <x v="25"/>
    <s v="PA"/>
    <s v="S2"/>
    <m/>
    <d v="2025-03-11T00:00:00"/>
    <d v="1899-12-30T15:33:05"/>
    <d v="2025-03-11T00:00:00"/>
    <d v="1899-12-30T15:30:41"/>
    <d v="2025-03-11T00:00:00"/>
    <d v="1899-12-30T16:16:00"/>
    <x v="0"/>
    <s v="RFCPI"/>
    <s v="7022044960"/>
    <s v="FBO"/>
    <d v="1899-12-30T00:47:43"/>
    <d v="1899-12-30T00:45:19"/>
    <d v="1899-12-30T00:02:24"/>
    <s v="Granel"/>
    <s v="E001"/>
    <x v="2"/>
    <d v="1899-12-30T00:42:55"/>
    <d v="1899-12-30T00:45:19"/>
    <n v="15"/>
    <x v="12"/>
    <x v="3"/>
    <x v="2"/>
    <n v="0"/>
    <n v="0"/>
    <s v="OK"/>
    <s v="Granel"/>
    <x v="2"/>
    <n v="0"/>
    <s v="F. MALAGA"/>
    <s v="A"/>
    <d v="1899-12-30T00:02:24"/>
    <d v="1899-12-30T00:02:24"/>
    <s v="OK"/>
    <m/>
    <m/>
    <d v="1899-12-30T00:00:00"/>
    <d v="1899-12-30T00:42:55"/>
    <n v="3"/>
    <n v="-1.6666666666700358E-3"/>
    <n v="42.916666666665648"/>
    <n v="16"/>
    <s v="Si"/>
  </r>
  <r>
    <s v="CSMA"/>
    <s v="2025009983"/>
    <x v="0"/>
    <s v="ER6007BBG"/>
    <s v="E4954KGF"/>
    <d v="2025-03-11T00:00:00"/>
    <m/>
    <s v="3269"/>
    <x v="35"/>
    <s v="PA"/>
    <s v="S2"/>
    <m/>
    <d v="2025-03-11T00:00:00"/>
    <d v="1899-12-30T16:11:24"/>
    <d v="2025-03-11T00:00:00"/>
    <d v="1899-12-30T16:08:59"/>
    <d v="2025-03-11T00:00:00"/>
    <d v="1899-12-30T16:44:20"/>
    <x v="0"/>
    <s v="RFCPI"/>
    <s v="7022044964"/>
    <s v="FBO"/>
    <d v="1899-12-30T00:37:46"/>
    <d v="1899-12-30T00:35:21"/>
    <d v="1899-12-30T00:02:25"/>
    <s v="Granel"/>
    <s v="E001"/>
    <x v="2"/>
    <d v="1899-12-30T00:32:56"/>
    <d v="1899-12-30T00:35:21"/>
    <n v="16"/>
    <x v="12"/>
    <x v="3"/>
    <x v="2"/>
    <n v="0"/>
    <n v="0"/>
    <s v="OK"/>
    <s v="Granel"/>
    <x v="2"/>
    <n v="0"/>
    <s v="F. MALAGA"/>
    <s v="A"/>
    <d v="1899-12-30T00:02:25"/>
    <d v="1899-12-30T00:02:25"/>
    <s v="OK"/>
    <m/>
    <m/>
    <d v="1899-12-30T00:00:00"/>
    <d v="1899-12-30T00:32:56"/>
    <n v="3"/>
    <n v="-1.6782407407399669E-3"/>
    <n v="32.933333333332776"/>
    <n v="16"/>
    <s v="Si"/>
  </r>
  <r>
    <s v="CSMA"/>
    <s v="2025010067"/>
    <x v="0"/>
    <s v="ESE07849R"/>
    <s v="E8094GLY"/>
    <d v="2025-03-12T00:00:00"/>
    <m/>
    <s v="3269"/>
    <x v="35"/>
    <s v="PA"/>
    <s v="S2"/>
    <m/>
    <d v="2025-03-12T00:00:00"/>
    <d v="1899-12-30T09:20:12"/>
    <d v="2025-03-12T00:00:00"/>
    <d v="1899-12-30T09:17:49"/>
    <d v="2025-03-12T00:00:00"/>
    <d v="1899-12-30T10:01:35"/>
    <x v="0"/>
    <s v="RFCPI"/>
    <s v="7022045022"/>
    <s v="FBO"/>
    <d v="1899-12-30T00:46:09"/>
    <d v="1899-12-30T00:43:46"/>
    <d v="1899-12-30T00:02:23"/>
    <s v="Granel"/>
    <s v="E001"/>
    <x v="2"/>
    <d v="1899-12-30T00:41:23"/>
    <d v="1899-12-30T00:43:46"/>
    <n v="9"/>
    <x v="13"/>
    <x v="3"/>
    <x v="2"/>
    <n v="0"/>
    <n v="0"/>
    <s v="OK"/>
    <s v="Granel"/>
    <x v="2"/>
    <n v="0"/>
    <s v="F. MALAGA"/>
    <s v="A"/>
    <d v="1899-12-30T00:02:23"/>
    <d v="1899-12-30T00:02:23"/>
    <s v="OK"/>
    <m/>
    <m/>
    <d v="1899-12-30T00:00:00"/>
    <d v="1899-12-30T00:41:23"/>
    <n v="4"/>
    <n v="-1.6550925925900017E-3"/>
    <n v="41.38333333332475"/>
    <n v="10"/>
    <s v="Si"/>
  </r>
  <r>
    <s v="CSMA"/>
    <s v="2025010169"/>
    <x v="0"/>
    <s v="ER2524BBY"/>
    <s v="E8306MSJ"/>
    <d v="2025-03-12T00:00:00"/>
    <m/>
    <s v="3268"/>
    <x v="25"/>
    <s v="PA"/>
    <s v="S7"/>
    <m/>
    <d v="2025-03-12T00:00:00"/>
    <d v="1899-12-30T15:02:45"/>
    <d v="2025-03-12T00:00:00"/>
    <d v="1899-12-30T15:00:22"/>
    <d v="2025-03-12T00:00:00"/>
    <d v="1899-12-30T16:06:19"/>
    <x v="0"/>
    <s v="RFCPI"/>
    <s v="7022045088"/>
    <s v="FBO"/>
    <d v="1899-12-30T01:08:20"/>
    <d v="1899-12-30T01:05:57"/>
    <d v="1899-12-30T00:02:23"/>
    <s v="Granel"/>
    <s v="E001"/>
    <x v="2"/>
    <d v="1899-12-30T01:03:34"/>
    <d v="1899-12-30T01:05:57"/>
    <n v="15"/>
    <x v="13"/>
    <x v="3"/>
    <x v="2"/>
    <n v="0"/>
    <n v="0"/>
    <s v="OK"/>
    <s v="Granel"/>
    <x v="2"/>
    <n v="0"/>
    <s v="F. MALAGA"/>
    <s v="B"/>
    <d v="1899-12-30T00:02:23"/>
    <d v="1899-12-30T00:02:23"/>
    <s v="OK"/>
    <m/>
    <m/>
    <d v="1899-12-30T00:00:00"/>
    <d v="1899-12-30T01:03:34"/>
    <n v="4"/>
    <n v="-1.6550925925900017E-3"/>
    <n v="63.566666666668873"/>
    <n v="16"/>
    <s v="No"/>
  </r>
  <r>
    <s v="CSMA"/>
    <s v="2025010407"/>
    <x v="0"/>
    <s v="ER2524BBY"/>
    <s v="E8306MSJ"/>
    <d v="2025-03-13T00:00:00"/>
    <m/>
    <s v="3269"/>
    <x v="35"/>
    <s v="PA"/>
    <s v="S2"/>
    <m/>
    <d v="2025-03-13T00:00:00"/>
    <d v="1899-12-30T16:28:16"/>
    <d v="2025-03-13T00:00:00"/>
    <d v="1899-12-30T16:25:53"/>
    <d v="2025-03-13T00:00:00"/>
    <d v="1899-12-30T16:59:29"/>
    <x v="0"/>
    <s v="RFCPI"/>
    <s v="7022045201"/>
    <s v="FBO"/>
    <d v="1899-12-30T00:35:59"/>
    <d v="1899-12-30T00:33:36"/>
    <d v="1899-12-30T00:02:23"/>
    <s v="Granel"/>
    <s v="E001"/>
    <x v="2"/>
    <d v="1899-12-30T00:31:13"/>
    <d v="1899-12-30T00:33:36"/>
    <n v="16"/>
    <x v="14"/>
    <x v="3"/>
    <x v="2"/>
    <n v="0"/>
    <n v="0"/>
    <s v="OK"/>
    <s v="Granel"/>
    <x v="2"/>
    <n v="0"/>
    <s v="F. MALAGA"/>
    <s v="A"/>
    <d v="1899-12-30T00:02:23"/>
    <d v="1899-12-30T00:02:23"/>
    <s v="OK"/>
    <m/>
    <m/>
    <d v="1899-12-30T00:00:00"/>
    <d v="1899-12-30T00:31:13"/>
    <n v="5"/>
    <n v="-1.6550925925999938E-3"/>
    <n v="31.216666666665738"/>
    <n v="16"/>
    <s v="Si"/>
  </r>
  <r>
    <s v="CSMA"/>
    <s v="2025010574"/>
    <x v="0"/>
    <s v="ER2524BBY"/>
    <s v="E8306MSJ"/>
    <d v="2025-03-14T00:00:00"/>
    <m/>
    <s v="3268"/>
    <x v="25"/>
    <s v="PA"/>
    <s v="S2"/>
    <m/>
    <d v="2025-03-14T00:00:00"/>
    <d v="1899-12-30T15:08:27"/>
    <d v="2025-03-14T00:00:00"/>
    <d v="1899-12-30T15:06:02"/>
    <d v="2025-03-14T00:00:00"/>
    <d v="1899-12-30T15:33:56"/>
    <x v="0"/>
    <s v="RFCPI"/>
    <s v="7022045271"/>
    <s v="FBO"/>
    <d v="1899-12-30T00:30:19"/>
    <d v="1899-12-30T00:27:54"/>
    <d v="1899-12-30T00:02:25"/>
    <s v="Granel"/>
    <s v="E001"/>
    <x v="2"/>
    <d v="1899-12-30T00:25:29"/>
    <d v="1899-12-30T00:27:54"/>
    <n v="15"/>
    <x v="15"/>
    <x v="3"/>
    <x v="2"/>
    <n v="0"/>
    <n v="0"/>
    <s v="OK"/>
    <s v="Granel"/>
    <x v="2"/>
    <n v="0"/>
    <s v="F. MALAGA"/>
    <s v="A"/>
    <d v="1899-12-30T00:02:25"/>
    <d v="1899-12-30T00:02:25"/>
    <s v="OK"/>
    <m/>
    <m/>
    <d v="1899-12-30T00:00:00"/>
    <d v="1899-12-30T00:25:29"/>
    <n v="6"/>
    <n v="-1.6782407407500699E-3"/>
    <n v="25.483333333319944"/>
    <n v="15"/>
    <s v="Si"/>
  </r>
  <r>
    <s v="CSMA"/>
    <s v="2025010785"/>
    <x v="0"/>
    <s v="ER2524BBY"/>
    <s v="E8306MSJ"/>
    <d v="2025-03-17T00:00:00"/>
    <m/>
    <s v="3269"/>
    <x v="35"/>
    <s v="PA"/>
    <s v="S2"/>
    <m/>
    <d v="2025-03-17T00:00:00"/>
    <d v="1899-12-30T16:06:57"/>
    <d v="2025-03-17T00:00:00"/>
    <d v="1899-12-30T16:04:27"/>
    <d v="2025-03-17T00:00:00"/>
    <d v="1899-12-30T16:39:00"/>
    <x v="0"/>
    <s v="RFCPI"/>
    <s v="7022045375"/>
    <s v="FBO"/>
    <d v="1899-12-30T00:37:03"/>
    <d v="1899-12-30T00:34:33"/>
    <d v="1899-12-30T00:02:30"/>
    <s v="Granel"/>
    <s v="E001"/>
    <x v="2"/>
    <d v="1899-12-30T00:32:03"/>
    <d v="1899-12-30T00:34:33"/>
    <n v="16"/>
    <x v="16"/>
    <x v="4"/>
    <x v="2"/>
    <n v="0"/>
    <n v="0"/>
    <s v="OK"/>
    <s v="Granel"/>
    <x v="2"/>
    <n v="0"/>
    <s v="F. MALAGA"/>
    <s v="A"/>
    <d v="1899-12-30T00:02:30"/>
    <d v="1899-12-30T00:02:30"/>
    <s v="OK"/>
    <m/>
    <m/>
    <d v="1899-12-30T00:00:00"/>
    <d v="1899-12-30T00:32:03"/>
    <n v="2"/>
    <n v="-1.7361111111200422E-3"/>
    <n v="32.049999999993496"/>
    <n v="16"/>
    <s v="Si"/>
  </r>
  <r>
    <s v="CSMA"/>
    <s v="2025010958"/>
    <x v="0"/>
    <s v="ESE07849R"/>
    <s v="E8094GLY"/>
    <d v="2025-03-18T00:00:00"/>
    <m/>
    <s v="3268"/>
    <x v="25"/>
    <s v="PA"/>
    <s v="S2"/>
    <m/>
    <d v="2025-03-18T00:00:00"/>
    <d v="1899-12-30T15:10:41"/>
    <d v="2025-03-18T00:00:00"/>
    <d v="1899-12-30T15:08:11"/>
    <d v="2025-03-18T00:00:00"/>
    <d v="1899-12-30T15:51:51"/>
    <x v="0"/>
    <s v="RFCPI"/>
    <s v="7022045449"/>
    <s v="FBO"/>
    <d v="1899-12-30T00:46:10"/>
    <d v="1899-12-30T00:43:40"/>
    <d v="1899-12-30T00:02:30"/>
    <s v="Granel"/>
    <s v="E001"/>
    <x v="2"/>
    <d v="1899-12-30T00:41:10"/>
    <d v="1899-12-30T00:43:40"/>
    <n v="15"/>
    <x v="17"/>
    <x v="4"/>
    <x v="2"/>
    <n v="0"/>
    <n v="0"/>
    <s v="OK"/>
    <s v="Granel"/>
    <x v="2"/>
    <n v="0"/>
    <s v="F. MALAGA"/>
    <s v="A"/>
    <d v="1899-12-30T00:02:30"/>
    <d v="1899-12-30T00:02:30"/>
    <s v="OK"/>
    <m/>
    <m/>
    <d v="1899-12-30T00:00:00"/>
    <d v="1899-12-30T00:41:10"/>
    <n v="3"/>
    <n v="-1.7361111111100502E-3"/>
    <n v="41.166666666662337"/>
    <n v="15"/>
    <s v="Si"/>
  </r>
  <r>
    <s v="CSMA"/>
    <s v="2025011035"/>
    <x v="0"/>
    <s v="ER2524BBY"/>
    <s v="E8306MSJ"/>
    <d v="2025-03-19T00:00:00"/>
    <m/>
    <s v="3269"/>
    <x v="35"/>
    <s v="PA"/>
    <s v="S2"/>
    <m/>
    <d v="2025-03-19T00:00:00"/>
    <d v="1899-12-30T09:33:55"/>
    <d v="2025-03-19T00:00:00"/>
    <d v="1899-12-30T09:31:27"/>
    <d v="2025-03-19T00:00:00"/>
    <d v="1899-12-30T10:18:03"/>
    <x v="0"/>
    <s v="RFCPI"/>
    <s v="7022045494"/>
    <s v="FBO"/>
    <d v="1899-12-30T00:00:00"/>
    <d v="1899-12-30T00:00:00"/>
    <d v="1899-12-30T00:00:00"/>
    <s v="Granel"/>
    <s v="E001"/>
    <x v="2"/>
    <d v="1899-12-30T00:44:08"/>
    <d v="1899-12-30T00:46:36"/>
    <n v="9"/>
    <x v="18"/>
    <x v="4"/>
    <x v="2"/>
    <n v="0"/>
    <n v="0"/>
    <s v="OK"/>
    <s v="Granel"/>
    <x v="2"/>
    <n v="0"/>
    <s v="F. MALAGA"/>
    <s v="A"/>
    <d v="1899-12-30T00:00:00"/>
    <d v="1899-12-30T00:00:00"/>
    <s v="OK"/>
    <m/>
    <m/>
    <d v="1899-12-30T00:00:00"/>
    <d v="1899-12-30T00:44:08"/>
    <n v="4"/>
    <n v="-1.7129629629599741E-3"/>
    <n v="44.133333333335969"/>
    <n v="10"/>
    <s v="Si"/>
  </r>
  <r>
    <s v="CSMA"/>
    <s v="2025011151"/>
    <x v="0"/>
    <s v="ESE07849R"/>
    <s v="E8094GLY"/>
    <d v="2025-03-19T00:00:00"/>
    <m/>
    <s v="3268"/>
    <x v="25"/>
    <s v="PA"/>
    <s v="S2"/>
    <m/>
    <d v="2025-03-19T00:00:00"/>
    <d v="1899-12-30T15:26:13"/>
    <d v="2025-03-19T00:00:00"/>
    <d v="1899-12-30T15:23:45"/>
    <d v="2025-03-19T00:00:00"/>
    <d v="1899-12-30T15:59:47"/>
    <x v="0"/>
    <s v="RFCPI"/>
    <s v="7022045551"/>
    <s v="FBO"/>
    <d v="1899-12-30T00:00:00"/>
    <d v="1899-12-30T00:00:00"/>
    <d v="1899-12-30T00:00:00"/>
    <s v="Granel"/>
    <s v="E001"/>
    <x v="2"/>
    <d v="1899-12-30T00:33:34"/>
    <d v="1899-12-30T00:36:02"/>
    <n v="15"/>
    <x v="18"/>
    <x v="4"/>
    <x v="2"/>
    <n v="0"/>
    <n v="0"/>
    <s v="OK"/>
    <s v="Granel"/>
    <x v="2"/>
    <n v="0"/>
    <s v="F. MALAGA"/>
    <s v="A"/>
    <d v="1899-12-30T00:00:00"/>
    <d v="1899-12-30T00:00:00"/>
    <s v="OK"/>
    <m/>
    <m/>
    <d v="1899-12-30T00:00:00"/>
    <d v="1899-12-30T00:33:34"/>
    <n v="4"/>
    <n v="-1.7129629629599741E-3"/>
    <n v="33.566666666659231"/>
    <n v="15"/>
    <s v="Si"/>
  </r>
  <r>
    <s v="CSMA"/>
    <s v="2025011321"/>
    <x v="0"/>
    <s v="ER3520BBL"/>
    <s v="E4768KNH"/>
    <d v="2025-03-20T00:00:00"/>
    <m/>
    <s v="3269"/>
    <x v="35"/>
    <s v="PA"/>
    <s v="S2"/>
    <m/>
    <d v="2025-03-20T00:00:00"/>
    <d v="1899-12-30T13:49:33"/>
    <d v="2025-03-20T00:00:00"/>
    <d v="1899-12-30T13:46:59"/>
    <d v="2025-03-20T00:00:00"/>
    <d v="1899-12-30T14:23:36"/>
    <x v="0"/>
    <s v="RFCPI"/>
    <s v="7022045658"/>
    <s v="FBO"/>
    <d v="1899-12-30T00:39:11"/>
    <d v="1899-12-30T00:36:37"/>
    <d v="1899-12-30T00:02:34"/>
    <s v="Granel"/>
    <s v="E001"/>
    <x v="2"/>
    <d v="1899-12-30T00:34:03"/>
    <d v="1899-12-30T00:36:37"/>
    <n v="13"/>
    <x v="19"/>
    <x v="4"/>
    <x v="2"/>
    <n v="0"/>
    <n v="0"/>
    <s v="OK"/>
    <s v="Granel"/>
    <x v="2"/>
    <n v="0"/>
    <s v="F. MALAGA"/>
    <s v="A"/>
    <d v="1899-12-30T00:02:34"/>
    <d v="1899-12-30T00:02:34"/>
    <s v="OK"/>
    <m/>
    <m/>
    <d v="1899-12-30T00:00:00"/>
    <d v="1899-12-30T00:34:03"/>
    <n v="5"/>
    <n v="-1.7824074074099805E-3"/>
    <n v="34.049999999995251"/>
    <n v="14"/>
    <s v="Si"/>
  </r>
  <r>
    <s v="CSMA"/>
    <s v="2025011322"/>
    <x v="0"/>
    <s v="ESE07849R"/>
    <s v="E8094GLY"/>
    <d v="2025-03-20T00:00:00"/>
    <m/>
    <s v="3264"/>
    <x v="36"/>
    <s v="PA"/>
    <s v="S1"/>
    <m/>
    <d v="2025-03-20T00:00:00"/>
    <d v="1899-12-30T13:49:51"/>
    <d v="2025-03-20T00:00:00"/>
    <d v="1899-12-30T13:47:16"/>
    <d v="2025-03-20T00:00:00"/>
    <d v="1899-12-30T14:27:36"/>
    <x v="0"/>
    <s v="RFCPI"/>
    <s v="7022045659"/>
    <s v="FBO"/>
    <d v="1899-12-30T00:42:55"/>
    <d v="1899-12-30T00:40:20"/>
    <d v="1899-12-30T00:02:35"/>
    <s v="Granel"/>
    <s v="E001"/>
    <x v="2"/>
    <d v="1899-12-30T00:37:45"/>
    <d v="1899-12-30T00:40:20"/>
    <n v="13"/>
    <x v="19"/>
    <x v="4"/>
    <x v="2"/>
    <n v="0"/>
    <n v="0"/>
    <s v="OK"/>
    <s v="Granel"/>
    <x v="2"/>
    <n v="0"/>
    <s v="F. MALAGA"/>
    <s v="A"/>
    <d v="1899-12-30T00:02:35"/>
    <d v="1899-12-30T00:02:35"/>
    <s v="OK"/>
    <m/>
    <m/>
    <d v="1899-12-30T00:00:00"/>
    <d v="1899-12-30T00:37:45"/>
    <n v="5"/>
    <n v="-1.7939814814800226E-3"/>
    <n v="37.750000000003183"/>
    <n v="14"/>
    <s v="Si"/>
  </r>
  <r>
    <s v="CSMA"/>
    <s v="2025011327"/>
    <x v="0"/>
    <s v="ER2341BBC"/>
    <s v="E2348KGX"/>
    <d v="2025-03-20T00:00:00"/>
    <m/>
    <s v="3269"/>
    <x v="35"/>
    <s v="PA"/>
    <s v="S2"/>
    <m/>
    <d v="2025-03-20T00:00:00"/>
    <d v="1899-12-30T14:04:01"/>
    <d v="2025-03-20T00:00:00"/>
    <d v="1899-12-30T14:01:27"/>
    <d v="2025-03-20T00:00:00"/>
    <d v="1899-12-30T14:40:30"/>
    <x v="0"/>
    <s v="RFCPI"/>
    <s v="7022045661"/>
    <s v="FBO"/>
    <d v="1899-12-30T00:41:37"/>
    <d v="1899-12-30T00:39:03"/>
    <d v="1899-12-30T00:02:34"/>
    <s v="Granel"/>
    <s v="E001"/>
    <x v="2"/>
    <d v="1899-12-30T00:36:29"/>
    <d v="1899-12-30T00:39:03"/>
    <n v="14"/>
    <x v="19"/>
    <x v="4"/>
    <x v="2"/>
    <n v="0"/>
    <n v="0"/>
    <s v="OK"/>
    <s v="Granel"/>
    <x v="2"/>
    <n v="0"/>
    <s v="F. MALAGA"/>
    <s v="A"/>
    <d v="1899-12-30T00:02:34"/>
    <d v="1899-12-30T00:02:34"/>
    <s v="OK"/>
    <m/>
    <m/>
    <d v="1899-12-30T00:00:00"/>
    <d v="1899-12-30T00:36:29"/>
    <n v="5"/>
    <n v="-1.7824074074099805E-3"/>
    <n v="36.48333333332166"/>
    <n v="14"/>
    <s v="Si"/>
  </r>
  <r>
    <s v="CSMA"/>
    <s v="2025011329"/>
    <x v="0"/>
    <s v="ER7400BBF"/>
    <s v="E8916KGF"/>
    <d v="2025-03-20T00:00:00"/>
    <m/>
    <s v="3264"/>
    <x v="36"/>
    <s v="PA"/>
    <s v="S1"/>
    <m/>
    <d v="2025-03-20T00:00:00"/>
    <d v="1899-12-30T14:18:53"/>
    <d v="2025-03-20T00:00:00"/>
    <d v="1899-12-30T14:16:18"/>
    <d v="2025-03-20T00:00:00"/>
    <d v="1899-12-30T15:07:47"/>
    <x v="0"/>
    <s v="RFCPI"/>
    <s v="7022045666"/>
    <s v="FBO"/>
    <d v="1899-12-30T00:54:04"/>
    <d v="1899-12-30T00:51:29"/>
    <d v="1899-12-30T00:02:35"/>
    <s v="Granel"/>
    <s v="E001"/>
    <x v="2"/>
    <d v="1899-12-30T00:48:54"/>
    <d v="1899-12-30T00:51:29"/>
    <n v="14"/>
    <x v="19"/>
    <x v="4"/>
    <x v="2"/>
    <n v="0"/>
    <n v="0"/>
    <s v="OK"/>
    <s v="Granel"/>
    <x v="2"/>
    <n v="0"/>
    <s v="F. MALAGA"/>
    <s v="B"/>
    <d v="1899-12-30T00:02:35"/>
    <d v="1899-12-30T00:02:35"/>
    <s v="OK"/>
    <m/>
    <m/>
    <d v="1899-12-30T00:00:00"/>
    <d v="1899-12-30T00:48:54"/>
    <n v="5"/>
    <n v="-1.7939814814800226E-3"/>
    <n v="48.899999999995174"/>
    <n v="15"/>
    <s v="No"/>
  </r>
  <r>
    <s v="CSMA"/>
    <s v="2025011333"/>
    <x v="0"/>
    <s v="ER3631BBH"/>
    <s v="E1303MMC"/>
    <d v="2025-03-20T00:00:00"/>
    <m/>
    <s v="3269"/>
    <x v="35"/>
    <s v="PA"/>
    <s v="S2"/>
    <m/>
    <d v="2025-03-20T00:00:00"/>
    <d v="1899-12-30T14:42:43"/>
    <d v="2025-03-20T00:00:00"/>
    <d v="1899-12-30T14:40:09"/>
    <d v="2025-03-20T00:00:00"/>
    <d v="1899-12-30T15:15:41"/>
    <x v="0"/>
    <s v="RFCPI"/>
    <s v="7022045667"/>
    <s v="FBO"/>
    <d v="1899-12-30T00:38:06"/>
    <d v="1899-12-30T00:35:32"/>
    <d v="1899-12-30T00:02:34"/>
    <s v="Granel"/>
    <s v="E001"/>
    <x v="2"/>
    <d v="1899-12-30T00:32:58"/>
    <d v="1899-12-30T00:35:32"/>
    <n v="14"/>
    <x v="19"/>
    <x v="4"/>
    <x v="2"/>
    <n v="0"/>
    <n v="0"/>
    <s v="OK"/>
    <s v="Granel"/>
    <x v="2"/>
    <n v="0"/>
    <s v="F. MALAGA"/>
    <s v="A"/>
    <d v="1899-12-30T00:02:34"/>
    <d v="1899-12-30T00:02:34"/>
    <s v="OK"/>
    <m/>
    <m/>
    <d v="1899-12-30T00:00:00"/>
    <d v="1899-12-30T00:32:58"/>
    <n v="5"/>
    <n v="-1.7824074074100915E-3"/>
    <n v="32.966666666654341"/>
    <n v="15"/>
    <s v="Si"/>
  </r>
  <r>
    <s v="CSMA"/>
    <s v="2025011337"/>
    <x v="0"/>
    <s v="ER2025BBG"/>
    <s v="E6464JZW"/>
    <d v="2025-03-20T00:00:00"/>
    <m/>
    <s v="3269"/>
    <x v="35"/>
    <s v="PA"/>
    <s v="S2"/>
    <m/>
    <d v="2025-03-20T00:00:00"/>
    <d v="1899-12-30T15:03:24"/>
    <d v="2025-03-20T00:00:00"/>
    <d v="1899-12-30T15:00:51"/>
    <d v="2025-03-20T00:00:00"/>
    <d v="1899-12-30T15:45:20"/>
    <x v="0"/>
    <s v="RFCPI"/>
    <s v="7022045670"/>
    <s v="FBO"/>
    <d v="1899-12-30T00:47:02"/>
    <d v="1899-12-30T00:44:29"/>
    <d v="1899-12-30T00:02:33"/>
    <s v="Granel"/>
    <s v="E001"/>
    <x v="2"/>
    <d v="1899-12-30T00:41:56"/>
    <d v="1899-12-30T00:44:29"/>
    <n v="15"/>
    <x v="19"/>
    <x v="4"/>
    <x v="2"/>
    <n v="0"/>
    <n v="0"/>
    <s v="OK"/>
    <s v="Granel"/>
    <x v="2"/>
    <n v="0"/>
    <s v="F. MALAGA"/>
    <s v="A"/>
    <d v="1899-12-30T00:02:33"/>
    <d v="1899-12-30T00:02:33"/>
    <s v="OK"/>
    <m/>
    <m/>
    <d v="1899-12-30T00:00:00"/>
    <d v="1899-12-30T00:41:56"/>
    <n v="5"/>
    <n v="-1.7708333333300574E-3"/>
    <n v="41.933333333332747"/>
    <n v="15"/>
    <s v="Si"/>
  </r>
  <r>
    <s v="CSMA"/>
    <s v="2025011338"/>
    <x v="0"/>
    <s v="ER8141BBG"/>
    <s v="E5824JVY"/>
    <d v="2025-03-20T00:00:00"/>
    <m/>
    <s v="3269"/>
    <x v="35"/>
    <s v="PA"/>
    <s v="S2"/>
    <m/>
    <d v="2025-03-20T00:00:00"/>
    <d v="1899-12-30T15:03:49"/>
    <d v="2025-03-20T00:00:00"/>
    <d v="1899-12-30T15:01:15"/>
    <d v="2025-03-20T00:00:00"/>
    <d v="1899-12-30T15:48:42"/>
    <x v="0"/>
    <s v="RFCPI"/>
    <s v="7022045671"/>
    <s v="FBO"/>
    <d v="1899-12-30T00:50:01"/>
    <d v="1899-12-30T00:47:27"/>
    <d v="1899-12-30T00:02:34"/>
    <s v="Granel"/>
    <s v="E001"/>
    <x v="2"/>
    <d v="1899-12-30T00:44:53"/>
    <d v="1899-12-30T00:47:27"/>
    <n v="15"/>
    <x v="19"/>
    <x v="4"/>
    <x v="2"/>
    <n v="0"/>
    <n v="0"/>
    <s v="OK"/>
    <s v="Granel"/>
    <x v="2"/>
    <n v="0"/>
    <s v="F. MALAGA"/>
    <s v="A"/>
    <d v="1899-12-30T00:02:34"/>
    <d v="1899-12-30T00:02:34"/>
    <s v="OK"/>
    <m/>
    <m/>
    <d v="1899-12-30T00:00:00"/>
    <d v="1899-12-30T00:44:53"/>
    <n v="5"/>
    <n v="-1.7824074073999885E-3"/>
    <n v="44.88333333333113"/>
    <n v="15"/>
    <s v="Si"/>
  </r>
  <r>
    <s v="CSMA"/>
    <s v="2025011340"/>
    <x v="0"/>
    <s v="ER7860BBY"/>
    <s v="E8669MSV"/>
    <d v="2025-03-20T00:00:00"/>
    <m/>
    <s v="3269"/>
    <x v="35"/>
    <s v="PA"/>
    <s v="S2"/>
    <m/>
    <d v="2025-03-20T00:00:00"/>
    <d v="1899-12-30T15:18:49"/>
    <d v="2025-03-20T00:00:00"/>
    <d v="1899-12-30T15:16:15"/>
    <d v="2025-03-20T00:00:00"/>
    <d v="1899-12-30T16:03:13"/>
    <x v="0"/>
    <s v="RFCPI"/>
    <s v="7022045674"/>
    <s v="FBO"/>
    <d v="1899-12-30T00:49:32"/>
    <d v="1899-12-30T00:46:58"/>
    <d v="1899-12-30T00:02:34"/>
    <s v="Granel"/>
    <s v="E001"/>
    <x v="2"/>
    <d v="1899-12-30T00:44:24"/>
    <d v="1899-12-30T00:46:58"/>
    <n v="15"/>
    <x v="19"/>
    <x v="4"/>
    <x v="2"/>
    <n v="0"/>
    <n v="0"/>
    <s v="OK"/>
    <s v="Granel"/>
    <x v="2"/>
    <n v="0"/>
    <s v="F. MALAGA"/>
    <s v="A"/>
    <d v="1899-12-30T00:02:34"/>
    <d v="1899-12-30T00:02:34"/>
    <s v="OK"/>
    <m/>
    <m/>
    <d v="1899-12-30T00:00:00"/>
    <d v="1899-12-30T00:44:24"/>
    <n v="5"/>
    <n v="-1.7824074074099805E-3"/>
    <n v="44.399999999995266"/>
    <n v="16"/>
    <s v="Si"/>
  </r>
  <r>
    <s v="CSMA"/>
    <s v="2025011339"/>
    <x v="0"/>
    <s v="EVA01741R"/>
    <s v="E5813KFK"/>
    <d v="2025-03-20T00:00:00"/>
    <m/>
    <s v="3269"/>
    <x v="35"/>
    <s v="PA"/>
    <s v="S2"/>
    <m/>
    <d v="2025-03-20T00:00:00"/>
    <d v="1899-12-30T15:15:14"/>
    <d v="2025-03-20T00:00:00"/>
    <d v="1899-12-30T15:12:41"/>
    <d v="2025-03-20T00:00:00"/>
    <d v="1899-12-30T16:05:07"/>
    <x v="0"/>
    <s v="RFCPI"/>
    <s v="7022045675"/>
    <s v="FBO"/>
    <d v="1899-12-30T00:54:59"/>
    <d v="1899-12-30T00:52:26"/>
    <d v="1899-12-30T00:02:33"/>
    <s v="Granel"/>
    <s v="E001"/>
    <x v="2"/>
    <d v="1899-12-30T00:49:53"/>
    <d v="1899-12-30T00:52:26"/>
    <n v="15"/>
    <x v="19"/>
    <x v="4"/>
    <x v="2"/>
    <n v="0"/>
    <n v="0"/>
    <s v="OK"/>
    <s v="Granel"/>
    <x v="2"/>
    <n v="0"/>
    <s v="F. MALAGA"/>
    <s v="B"/>
    <d v="1899-12-30T00:02:33"/>
    <d v="1899-12-30T00:02:33"/>
    <s v="OK"/>
    <m/>
    <m/>
    <d v="1899-12-30T00:00:00"/>
    <d v="1899-12-30T00:49:53"/>
    <n v="5"/>
    <n v="-1.7708333333299464E-3"/>
    <n v="49.883333333342463"/>
    <n v="16"/>
    <s v="No"/>
  </r>
  <r>
    <s v="CSMA"/>
    <s v="2025011341"/>
    <x v="0"/>
    <s v="ER2858BDR"/>
    <s v="E2363KTK"/>
    <d v="2025-03-20T00:00:00"/>
    <m/>
    <s v="3262"/>
    <x v="40"/>
    <s v="PA"/>
    <s v="S6"/>
    <m/>
    <d v="2025-03-20T00:00:00"/>
    <d v="1899-12-30T15:23:19"/>
    <d v="2025-03-20T00:00:00"/>
    <d v="1899-12-30T15:20:46"/>
    <d v="2025-03-20T00:00:00"/>
    <d v="1899-12-30T16:13:24"/>
    <x v="0"/>
    <s v="RFCPI"/>
    <s v="7022045676"/>
    <s v="FBO"/>
    <d v="1899-12-30T00:55:11"/>
    <d v="1899-12-30T00:52:38"/>
    <d v="1899-12-30T00:02:33"/>
    <s v="Granel"/>
    <s v="E001"/>
    <x v="2"/>
    <d v="1899-12-30T00:50:05"/>
    <d v="1899-12-30T00:52:38"/>
    <n v="15"/>
    <x v="19"/>
    <x v="4"/>
    <x v="2"/>
    <n v="0"/>
    <n v="0"/>
    <s v="OK"/>
    <s v="Granel"/>
    <x v="2"/>
    <n v="0"/>
    <s v="F. MALAGA"/>
    <s v="B"/>
    <d v="1899-12-30T00:02:33"/>
    <d v="1899-12-30T00:02:33"/>
    <s v="OK"/>
    <m/>
    <m/>
    <d v="1899-12-30T00:00:00"/>
    <d v="1899-12-30T00:50:05"/>
    <n v="5"/>
    <n v="-1.7708333333300574E-3"/>
    <n v="50.083333333329541"/>
    <n v="16"/>
    <s v="No"/>
  </r>
  <r>
    <s v="CSMA"/>
    <s v="2025011346"/>
    <x v="0"/>
    <s v="ER2524BBY"/>
    <s v="E8306MSJ"/>
    <d v="2025-03-20T00:00:00"/>
    <m/>
    <s v="3269"/>
    <x v="35"/>
    <s v="PA"/>
    <s v="S2"/>
    <m/>
    <d v="2025-03-20T00:00:00"/>
    <d v="1899-12-30T15:43:01"/>
    <d v="2025-03-20T00:00:00"/>
    <d v="1899-12-30T15:40:26"/>
    <d v="2025-03-20T00:00:00"/>
    <d v="1899-12-30T16:46:32"/>
    <x v="0"/>
    <s v="RFCPI"/>
    <s v="7022045683"/>
    <s v="FBO"/>
    <d v="1899-12-30T01:08:41"/>
    <d v="1899-12-30T01:06:06"/>
    <d v="1899-12-30T00:02:35"/>
    <s v="Granel"/>
    <s v="E001"/>
    <x v="2"/>
    <d v="1899-12-30T01:03:31"/>
    <d v="1899-12-30T01:06:06"/>
    <n v="15"/>
    <x v="19"/>
    <x v="4"/>
    <x v="2"/>
    <n v="0"/>
    <n v="0"/>
    <s v="OK"/>
    <s v="Granel"/>
    <x v="2"/>
    <n v="0"/>
    <s v="F. MALAGA"/>
    <s v="B"/>
    <d v="1899-12-30T00:02:35"/>
    <d v="1899-12-30T00:02:35"/>
    <s v="OK"/>
    <m/>
    <m/>
    <d v="1899-12-30T00:00:00"/>
    <d v="1899-12-30T01:03:31"/>
    <n v="5"/>
    <n v="-1.7939814814900146E-3"/>
    <n v="63.516666666657514"/>
    <n v="16"/>
    <s v="No"/>
  </r>
  <r>
    <s v="CSMA"/>
    <s v="2025011354"/>
    <x v="0"/>
    <s v="ER4533BBP"/>
    <s v="E5811MHB"/>
    <d v="2025-03-20T00:00:00"/>
    <m/>
    <s v="3264"/>
    <x v="36"/>
    <s v="PA"/>
    <s v="S1"/>
    <m/>
    <d v="2025-03-20T00:00:00"/>
    <d v="1899-12-30T16:27:49"/>
    <d v="2025-03-20T00:00:00"/>
    <d v="1899-12-30T16:25:15"/>
    <d v="2025-03-20T00:00:00"/>
    <d v="1899-12-30T16:55:10"/>
    <x v="0"/>
    <s v="RFCPI"/>
    <s v="7022045684"/>
    <s v="FBO"/>
    <d v="1899-12-30T00:32:29"/>
    <d v="1899-12-30T00:29:55"/>
    <d v="1899-12-30T00:02:34"/>
    <s v="Granel"/>
    <s v="E001"/>
    <x v="2"/>
    <d v="1899-12-30T00:27:21"/>
    <d v="1899-12-30T00:29:55"/>
    <n v="16"/>
    <x v="19"/>
    <x v="4"/>
    <x v="2"/>
    <n v="0"/>
    <n v="0"/>
    <s v="OK"/>
    <s v="Granel"/>
    <x v="2"/>
    <n v="0"/>
    <s v="F. MALAGA"/>
    <s v="A"/>
    <d v="1899-12-30T00:02:34"/>
    <d v="1899-12-30T00:02:34"/>
    <s v="OK"/>
    <m/>
    <m/>
    <d v="1899-12-30T00:00:00"/>
    <d v="1899-12-30T00:27:21"/>
    <n v="5"/>
    <n v="-1.7824074074099805E-3"/>
    <n v="27.349999999991965"/>
    <n v="16"/>
    <s v="Si"/>
  </r>
  <r>
    <s v="CSMA"/>
    <s v="2025011345"/>
    <x v="0"/>
    <s v="ER4736BBF"/>
    <s v="E6462JZW"/>
    <d v="2025-03-20T00:00:00"/>
    <m/>
    <s v="3269"/>
    <x v="35"/>
    <s v="PA"/>
    <s v="S2"/>
    <m/>
    <d v="2025-03-20T00:00:00"/>
    <d v="1899-12-30T15:41:16"/>
    <d v="2025-03-20T00:00:00"/>
    <d v="1899-12-30T15:38:41"/>
    <d v="2025-03-20T00:00:00"/>
    <d v="1899-12-30T16:56:45"/>
    <x v="0"/>
    <s v="RFCPI"/>
    <s v="7022045685"/>
    <s v="FBO"/>
    <d v="1899-12-30T01:20:39"/>
    <d v="1899-12-30T01:18:04"/>
    <d v="1899-12-30T00:02:35"/>
    <s v="Granel"/>
    <s v="E001"/>
    <x v="2"/>
    <d v="1899-12-30T01:15:29"/>
    <d v="1899-12-30T01:18:04"/>
    <n v="15"/>
    <x v="19"/>
    <x v="4"/>
    <x v="2"/>
    <n v="0"/>
    <n v="0"/>
    <s v="OK"/>
    <s v="Granel"/>
    <x v="2"/>
    <n v="0"/>
    <s v="F. MALAGA"/>
    <s v="B"/>
    <d v="1899-12-30T00:02:35"/>
    <d v="1899-12-30T00:02:35"/>
    <s v="OK"/>
    <m/>
    <m/>
    <d v="1899-12-30T00:00:00"/>
    <d v="1899-12-30T01:15:29"/>
    <n v="5"/>
    <n v="-1.7939814814799115E-3"/>
    <n v="75.483333333331274"/>
    <n v="16"/>
    <s v="No"/>
  </r>
  <r>
    <s v="CSMA"/>
    <s v="2025011353"/>
    <x v="0"/>
    <s v="ER6007BBG"/>
    <s v="E4954KGF"/>
    <d v="2025-03-20T00:00:00"/>
    <m/>
    <s v="3269"/>
    <x v="35"/>
    <s v="PA"/>
    <s v="S2"/>
    <m/>
    <d v="2025-03-20T00:00:00"/>
    <d v="1899-12-30T16:24:22"/>
    <d v="2025-03-20T00:00:00"/>
    <d v="1899-12-30T16:21:48"/>
    <d v="2025-03-20T00:00:00"/>
    <d v="1899-12-30T16:59:07"/>
    <x v="0"/>
    <s v="RFCPI"/>
    <s v="7022045686"/>
    <s v="FBO"/>
    <d v="1899-12-30T00:39:53"/>
    <d v="1899-12-30T00:37:19"/>
    <d v="1899-12-30T00:02:34"/>
    <s v="Granel"/>
    <s v="E001"/>
    <x v="2"/>
    <d v="1899-12-30T00:34:45"/>
    <d v="1899-12-30T00:37:19"/>
    <n v="16"/>
    <x v="19"/>
    <x v="4"/>
    <x v="2"/>
    <n v="0"/>
    <n v="0"/>
    <s v="OK"/>
    <s v="Granel"/>
    <x v="2"/>
    <n v="0"/>
    <s v="F. MALAGA"/>
    <s v="A"/>
    <d v="1899-12-30T00:02:34"/>
    <d v="1899-12-30T00:02:34"/>
    <s v="OK"/>
    <m/>
    <m/>
    <d v="1899-12-30T00:00:00"/>
    <d v="1899-12-30T00:34:45"/>
    <n v="5"/>
    <n v="-1.7824074073999885E-3"/>
    <n v="34.750000000007987"/>
    <n v="16"/>
    <s v="Si"/>
  </r>
  <r>
    <s v="CSMA"/>
    <s v="2025011356"/>
    <x v="0"/>
    <s v="EVA02467R"/>
    <s v="E4771KNH"/>
    <d v="2025-03-20T00:00:00"/>
    <m/>
    <s v="3269"/>
    <x v="35"/>
    <s v="PA"/>
    <s v="S2"/>
    <m/>
    <d v="2025-03-20T00:00:00"/>
    <d v="1899-12-30T16:48:22"/>
    <d v="2025-03-20T00:00:00"/>
    <d v="1899-12-30T16:45:47"/>
    <d v="2025-03-20T00:00:00"/>
    <d v="1899-12-30T17:10:27"/>
    <x v="0"/>
    <s v="RFCPI"/>
    <s v="7022045687"/>
    <s v="FBO"/>
    <d v="1899-12-30T00:27:15"/>
    <d v="1899-12-30T00:24:40"/>
    <d v="1899-12-30T00:02:35"/>
    <s v="Granel"/>
    <s v="E001"/>
    <x v="2"/>
    <d v="1899-12-30T00:22:05"/>
    <d v="1899-12-30T00:24:40"/>
    <n v="16"/>
    <x v="19"/>
    <x v="4"/>
    <x v="2"/>
    <n v="0"/>
    <n v="0"/>
    <s v="OK"/>
    <s v="Granel"/>
    <x v="2"/>
    <n v="0"/>
    <s v="F. MALAGA"/>
    <s v="A"/>
    <d v="1899-12-30T00:02:35"/>
    <d v="1899-12-30T00:02:35"/>
    <s v="OK"/>
    <m/>
    <m/>
    <d v="1899-12-30T00:00:00"/>
    <d v="1899-12-30T00:22:05"/>
    <n v="5"/>
    <n v="-1.7939814814800226E-3"/>
    <n v="22.083333333335879"/>
    <n v="17"/>
    <s v="Si"/>
  </r>
  <r>
    <s v="CSMA"/>
    <s v="2025011195"/>
    <x v="0"/>
    <s v="E0224HDX"/>
    <m/>
    <d v="2025-03-20T00:00:00"/>
    <m/>
    <s v="3282"/>
    <x v="42"/>
    <s v="PA"/>
    <s v="PA"/>
    <m/>
    <d v="2025-03-20T00:00:00"/>
    <d v="1899-12-30T06:52:51"/>
    <d v="2025-03-20T00:00:00"/>
    <d v="1899-12-30T06:50:24"/>
    <d v="2025-03-20T00:00:00"/>
    <d v="1899-12-30T07:30:02"/>
    <x v="0"/>
    <s v="RFCPI"/>
    <s v="7022045688"/>
    <s v="FBO"/>
    <d v="1899-12-30T00:42:05"/>
    <d v="1899-12-30T00:39:38"/>
    <d v="1899-12-30T00:02:27"/>
    <s v="Ensacado"/>
    <s v="E002"/>
    <x v="2"/>
    <d v="1899-12-30T00:37:11"/>
    <d v="1899-12-30T00:39:38"/>
    <n v="6"/>
    <x v="19"/>
    <x v="4"/>
    <x v="1"/>
    <n v="0"/>
    <n v="0"/>
    <s v="OK"/>
    <s v="Ensacado"/>
    <x v="2"/>
    <n v="0"/>
    <s v="F. MALAGA"/>
    <s v="A"/>
    <d v="1899-12-30T00:02:27"/>
    <d v="1899-12-30T00:02:27"/>
    <s v="OK"/>
    <m/>
    <m/>
    <d v="1899-12-30T00:00:00"/>
    <d v="1899-12-30T00:37:11"/>
    <n v="5"/>
    <n v="-1.701388888890043E-3"/>
    <n v="37.183333333334403"/>
    <n v="7"/>
    <s v="Si"/>
  </r>
  <r>
    <s v="CSMA"/>
    <s v="2025011366"/>
    <x v="0"/>
    <s v="ER3673BBX"/>
    <s v="E1228KBR"/>
    <d v="2025-03-21T00:00:00"/>
    <m/>
    <s v="3264"/>
    <x v="36"/>
    <s v="PA"/>
    <s v="S1"/>
    <m/>
    <d v="2025-03-21T00:00:00"/>
    <d v="1899-12-30T05:14:19"/>
    <d v="2025-03-21T00:00:00"/>
    <d v="1899-12-30T05:11:46"/>
    <d v="2025-03-21T00:00:00"/>
    <d v="1899-12-30T05:51:18"/>
    <x v="0"/>
    <s v="RFCPI"/>
    <s v="7022045694"/>
    <s v="EXW"/>
    <d v="1899-12-30T00:42:05"/>
    <d v="1899-12-30T00:39:32"/>
    <d v="1899-12-30T00:02:33"/>
    <s v="Granel"/>
    <s v="E001"/>
    <x v="1"/>
    <d v="1899-12-30T00:36:59"/>
    <d v="1899-12-30T00:39:32"/>
    <n v="5"/>
    <x v="20"/>
    <x v="4"/>
    <x v="2"/>
    <n v="0"/>
    <n v="0"/>
    <s v="OK"/>
    <s v="Granel"/>
    <x v="2"/>
    <n v="0"/>
    <s v="F. MALAGA"/>
    <s v="A"/>
    <d v="1899-12-30T00:02:33"/>
    <d v="1899-12-30T00:02:33"/>
    <s v="OK"/>
    <m/>
    <m/>
    <d v="1899-12-30T00:00:00"/>
    <d v="1899-12-30T00:36:59"/>
    <n v="6"/>
    <n v="-1.7708333333300019E-3"/>
    <n v="36.983333333332808"/>
    <n v="5"/>
    <s v="Si"/>
  </r>
  <r>
    <s v="CSMA"/>
    <s v="2025011367"/>
    <x v="0"/>
    <s v="ER9443BDF"/>
    <s v="E4941MFZ"/>
    <d v="2025-03-21T00:00:00"/>
    <m/>
    <s v="3263"/>
    <x v="43"/>
    <s v="PA"/>
    <s v="S5"/>
    <m/>
    <d v="2025-03-21T00:00:00"/>
    <d v="1899-12-30T05:33:37"/>
    <d v="2025-03-21T00:00:00"/>
    <d v="1899-12-30T05:31:04"/>
    <d v="2025-03-21T00:00:00"/>
    <d v="1899-12-30T06:00:02"/>
    <x v="0"/>
    <s v="RFCPI"/>
    <s v="7022045695"/>
    <s v="EXW"/>
    <d v="1899-12-30T00:31:31"/>
    <d v="1899-12-30T00:28:58"/>
    <d v="1899-12-30T00:02:33"/>
    <s v="Granel"/>
    <s v="E001"/>
    <x v="1"/>
    <d v="1899-12-30T00:26:25"/>
    <d v="1899-12-30T00:28:58"/>
    <n v="5"/>
    <x v="20"/>
    <x v="4"/>
    <x v="2"/>
    <n v="0"/>
    <n v="0"/>
    <s v="OK"/>
    <s v="Granel"/>
    <x v="2"/>
    <n v="0"/>
    <s v="F. MALAGA"/>
    <s v="A"/>
    <d v="1899-12-30T00:02:33"/>
    <d v="1899-12-30T00:02:33"/>
    <s v="OK"/>
    <m/>
    <m/>
    <d v="1899-12-30T00:00:00"/>
    <d v="1899-12-30T00:26:25"/>
    <n v="6"/>
    <n v="-1.7708333333300019E-3"/>
    <n v="26.416666666670423"/>
    <n v="6"/>
    <s v="Si"/>
  </r>
  <r>
    <s v="CSMA"/>
    <s v="2025011368"/>
    <x v="0"/>
    <s v="ER5973BBL"/>
    <s v="E0247JRH"/>
    <d v="2025-03-21T00:00:00"/>
    <m/>
    <s v="3260"/>
    <x v="41"/>
    <s v="PA"/>
    <s v="S8"/>
    <m/>
    <d v="2025-03-21T00:00:00"/>
    <d v="1899-12-30T05:39:11"/>
    <d v="2025-03-21T00:00:00"/>
    <d v="1899-12-30T05:36:38"/>
    <d v="2025-03-21T00:00:00"/>
    <d v="1899-12-30T06:12:32"/>
    <x v="0"/>
    <s v="RFCPI"/>
    <s v="7022045696"/>
    <s v="EXW"/>
    <d v="1899-12-30T00:38:27"/>
    <d v="1899-12-30T00:35:54"/>
    <d v="1899-12-30T00:02:33"/>
    <s v="Granel"/>
    <s v="E001"/>
    <x v="1"/>
    <d v="1899-12-30T00:33:21"/>
    <d v="1899-12-30T00:35:54"/>
    <n v="5"/>
    <x v="20"/>
    <x v="4"/>
    <x v="2"/>
    <n v="0"/>
    <n v="0"/>
    <s v="OK"/>
    <s v="Granel"/>
    <x v="2"/>
    <n v="0"/>
    <s v="F. MALAGA"/>
    <s v="A"/>
    <d v="1899-12-30T00:02:33"/>
    <d v="1899-12-30T00:02:33"/>
    <s v="OK"/>
    <m/>
    <m/>
    <d v="1899-12-30T00:00:00"/>
    <d v="1899-12-30T00:33:21"/>
    <n v="6"/>
    <n v="-1.7708333333300019E-3"/>
    <n v="33.349999999996776"/>
    <n v="6"/>
    <s v="Si"/>
  </r>
  <r>
    <s v="CSMA"/>
    <s v="2025011371"/>
    <x v="0"/>
    <s v="ER1055BBH"/>
    <s v="E0721JRZ"/>
    <d v="2025-03-21T00:00:00"/>
    <m/>
    <s v="3264"/>
    <x v="36"/>
    <s v="PA"/>
    <s v="S1"/>
    <m/>
    <d v="2025-03-21T00:00:00"/>
    <d v="1899-12-30T06:02:13"/>
    <d v="2025-03-21T00:00:00"/>
    <d v="1899-12-30T05:59:39"/>
    <d v="2025-03-21T00:00:00"/>
    <d v="1899-12-30T06:24:29"/>
    <x v="0"/>
    <s v="RFCPI"/>
    <s v="7022045697"/>
    <s v="FBO"/>
    <d v="1899-12-30T00:27:24"/>
    <d v="1899-12-30T00:24:50"/>
    <d v="1899-12-30T00:02:34"/>
    <s v="Granel"/>
    <s v="E001"/>
    <x v="2"/>
    <d v="1899-12-30T00:22:16"/>
    <d v="1899-12-30T00:24:50"/>
    <n v="6"/>
    <x v="20"/>
    <x v="4"/>
    <x v="2"/>
    <n v="0"/>
    <n v="0"/>
    <s v="OK"/>
    <s v="Granel"/>
    <x v="2"/>
    <n v="0"/>
    <s v="F. MALAGA"/>
    <s v="A"/>
    <d v="1899-12-30T00:02:34"/>
    <d v="1899-12-30T00:02:34"/>
    <s v="OK"/>
    <m/>
    <m/>
    <d v="1899-12-30T00:00:00"/>
    <d v="1899-12-30T00:22:16"/>
    <n v="6"/>
    <n v="-1.7824074074100082E-3"/>
    <n v="22.26666666666242"/>
    <n v="6"/>
    <s v="Si"/>
  </r>
  <r>
    <s v="CSMA"/>
    <s v="2025011372"/>
    <x v="0"/>
    <s v="ER0013BDS"/>
    <s v="E0598KCR"/>
    <d v="2025-03-21T00:00:00"/>
    <m/>
    <s v="3264"/>
    <x v="36"/>
    <s v="PA"/>
    <s v="S1"/>
    <m/>
    <d v="2025-03-21T00:00:00"/>
    <d v="1899-12-30T06:26:55"/>
    <d v="2025-03-21T00:00:00"/>
    <d v="1899-12-30T06:24:23"/>
    <d v="2025-03-21T00:00:00"/>
    <d v="1899-12-30T06:49:18"/>
    <x v="0"/>
    <s v="RFCPI"/>
    <s v="7022045699"/>
    <s v="EXW"/>
    <d v="1899-12-30T00:27:27"/>
    <d v="1899-12-30T00:24:55"/>
    <d v="1899-12-30T00:02:32"/>
    <s v="Granel"/>
    <s v="E001"/>
    <x v="1"/>
    <d v="1899-12-30T00:22:23"/>
    <d v="1899-12-30T00:24:55"/>
    <n v="6"/>
    <x v="20"/>
    <x v="4"/>
    <x v="2"/>
    <n v="0"/>
    <n v="0"/>
    <s v="OK"/>
    <s v="Granel"/>
    <x v="2"/>
    <n v="0"/>
    <s v="F. MALAGA"/>
    <s v="A"/>
    <d v="1899-12-30T00:02:32"/>
    <d v="1899-12-30T00:02:32"/>
    <s v="OK"/>
    <m/>
    <m/>
    <d v="1899-12-30T00:00:00"/>
    <d v="1899-12-30T00:22:23"/>
    <n v="6"/>
    <n v="-1.7592592592600154E-3"/>
    <n v="22.383333333331208"/>
    <n v="6"/>
    <s v="Si"/>
  </r>
  <r>
    <s v="CSMA"/>
    <s v="2025011373"/>
    <x v="0"/>
    <s v="ER2068BBY"/>
    <s v="E8822FFZ"/>
    <d v="2025-03-21T00:00:00"/>
    <m/>
    <s v="3264"/>
    <x v="36"/>
    <s v="PA"/>
    <s v="S1"/>
    <m/>
    <d v="2025-03-21T00:00:00"/>
    <d v="1899-12-30T06:29:45"/>
    <d v="2025-03-21T00:00:00"/>
    <d v="1899-12-30T06:27:12"/>
    <d v="2025-03-21T00:00:00"/>
    <d v="1899-12-30T06:55:58"/>
    <x v="0"/>
    <s v="RFCPI"/>
    <s v="7022045700"/>
    <s v="FBO"/>
    <d v="1899-12-30T00:31:19"/>
    <d v="1899-12-30T00:28:46"/>
    <d v="1899-12-30T00:02:33"/>
    <s v="Granel"/>
    <s v="E001"/>
    <x v="2"/>
    <d v="1899-12-30T00:26:13"/>
    <d v="1899-12-30T00:28:46"/>
    <n v="6"/>
    <x v="20"/>
    <x v="4"/>
    <x v="2"/>
    <n v="0"/>
    <n v="0"/>
    <s v="OK"/>
    <s v="Granel"/>
    <x v="2"/>
    <n v="0"/>
    <s v="F. MALAGA"/>
    <s v="A"/>
    <d v="1899-12-30T00:02:33"/>
    <d v="1899-12-30T00:02:33"/>
    <s v="OK"/>
    <m/>
    <m/>
    <d v="1899-12-30T00:00:00"/>
    <d v="1899-12-30T00:26:13"/>
    <n v="6"/>
    <n v="-1.7708333333300019E-3"/>
    <n v="26.216666666668793"/>
    <n v="6"/>
    <s v="Si"/>
  </r>
  <r>
    <s v="CSMA"/>
    <s v="2025011376"/>
    <x v="0"/>
    <s v="ER0930BBF"/>
    <s v="E8631GGR"/>
    <d v="2025-03-21T00:00:00"/>
    <m/>
    <s v="3264"/>
    <x v="36"/>
    <s v="PA"/>
    <s v="S1"/>
    <m/>
    <d v="2025-03-21T00:00:00"/>
    <d v="1899-12-30T06:45:29"/>
    <d v="2025-03-21T00:00:00"/>
    <d v="1899-12-30T06:42:57"/>
    <d v="2025-03-21T00:00:00"/>
    <d v="1899-12-30T07:15:18"/>
    <x v="0"/>
    <s v="RFCPI"/>
    <s v="7022045701"/>
    <s v="FBO"/>
    <d v="1899-12-30T00:34:53"/>
    <d v="1899-12-30T00:32:21"/>
    <d v="1899-12-30T00:02:32"/>
    <s v="Granel"/>
    <s v="E001"/>
    <x v="2"/>
    <d v="1899-12-30T00:29:49"/>
    <d v="1899-12-30T00:32:21"/>
    <n v="6"/>
    <x v="20"/>
    <x v="4"/>
    <x v="2"/>
    <n v="0"/>
    <n v="0"/>
    <s v="OK"/>
    <s v="Granel"/>
    <x v="2"/>
    <n v="0"/>
    <s v="F. MALAGA"/>
    <s v="A"/>
    <d v="1899-12-30T00:02:32"/>
    <d v="1899-12-30T00:02:32"/>
    <s v="OK"/>
    <m/>
    <m/>
    <d v="1899-12-30T00:00:00"/>
    <d v="1899-12-30T00:29:49"/>
    <n v="6"/>
    <n v="-1.7592592592600154E-3"/>
    <n v="29.816666666668795"/>
    <n v="7"/>
    <s v="Si"/>
  </r>
  <r>
    <s v="CSMA"/>
    <s v="2025011381"/>
    <x v="0"/>
    <s v="ER4695BDR"/>
    <s v="E9461JBD"/>
    <d v="2025-03-21T00:00:00"/>
    <m/>
    <s v="3264"/>
    <x v="36"/>
    <s v="PA"/>
    <s v="S1"/>
    <m/>
    <d v="2025-03-21T00:00:00"/>
    <d v="1899-12-30T07:03:49"/>
    <d v="2025-03-21T00:00:00"/>
    <d v="1899-12-30T07:01:16"/>
    <d v="2025-03-21T00:00:00"/>
    <d v="1899-12-30T07:23:37"/>
    <x v="0"/>
    <s v="RFCPI"/>
    <s v="7022045702"/>
    <s v="EXW"/>
    <d v="1899-12-30T00:24:54"/>
    <d v="1899-12-30T00:22:21"/>
    <d v="1899-12-30T00:02:33"/>
    <s v="Granel"/>
    <s v="E001"/>
    <x v="1"/>
    <d v="1899-12-30T00:19:48"/>
    <d v="1899-12-30T00:22:21"/>
    <n v="7"/>
    <x v="20"/>
    <x v="4"/>
    <x v="2"/>
    <n v="0"/>
    <n v="0"/>
    <s v="OK"/>
    <s v="Granel"/>
    <x v="2"/>
    <n v="0"/>
    <s v="F. MALAGA"/>
    <s v="A"/>
    <d v="1899-12-30T00:02:33"/>
    <d v="1899-12-30T00:02:33"/>
    <s v="OK"/>
    <m/>
    <m/>
    <d v="1899-12-30T00:00:00"/>
    <d v="1899-12-30T00:19:48"/>
    <n v="6"/>
    <n v="-1.7708333333300019E-3"/>
    <n v="19.799999999999976"/>
    <n v="7"/>
    <s v="Si"/>
  </r>
  <r>
    <s v="CSMA"/>
    <s v="2025011383"/>
    <x v="0"/>
    <s v="ER0272BBT"/>
    <s v="E2254MLP"/>
    <d v="2025-03-21T00:00:00"/>
    <m/>
    <s v="3269"/>
    <x v="35"/>
    <s v="PA"/>
    <s v="S2"/>
    <m/>
    <d v="2025-03-21T00:00:00"/>
    <d v="1899-12-30T07:08:54"/>
    <d v="2025-03-21T00:00:00"/>
    <d v="1899-12-30T07:06:20"/>
    <d v="2025-03-21T00:00:00"/>
    <d v="1899-12-30T07:39:59"/>
    <x v="0"/>
    <s v="RFCPI"/>
    <s v="7022045705"/>
    <s v="FBO"/>
    <d v="1899-12-30T00:36:13"/>
    <d v="1899-12-30T00:33:39"/>
    <d v="1899-12-30T00:02:34"/>
    <s v="Granel"/>
    <s v="E001"/>
    <x v="2"/>
    <d v="1899-12-30T00:31:05"/>
    <d v="1899-12-30T00:33:39"/>
    <n v="7"/>
    <x v="20"/>
    <x v="4"/>
    <x v="2"/>
    <n v="0"/>
    <n v="0"/>
    <s v="OK"/>
    <s v="Granel"/>
    <x v="2"/>
    <n v="0"/>
    <s v="F. MALAGA"/>
    <s v="A"/>
    <d v="1899-12-30T00:02:34"/>
    <d v="1899-12-30T00:02:34"/>
    <s v="OK"/>
    <m/>
    <m/>
    <d v="1899-12-30T00:00:00"/>
    <d v="1899-12-30T00:31:05"/>
    <n v="6"/>
    <n v="-1.7824074074099805E-3"/>
    <n v="31.083333333336007"/>
    <n v="7"/>
    <s v="Si"/>
  </r>
  <r>
    <s v="CSMA"/>
    <s v=""/>
    <x v="0"/>
    <s v="E7440MTLR9981BDP"/>
    <s v="ER1963BDRR8610BDH"/>
    <d v="2025-03-21T00:00:00"/>
    <m/>
    <s v="3269"/>
    <x v="35"/>
    <s v="PA"/>
    <s v="PA"/>
    <m/>
    <d v="2025-03-21T00:00:00"/>
    <d v="1899-12-30T06:58:36"/>
    <d v="2025-03-21T00:00:00"/>
    <d v="1899-12-30T06:58:53"/>
    <d v="2025-03-21T00:00:00"/>
    <d v="1899-12-30T07:47:12"/>
    <x v="194"/>
    <s v="JSANTOSL"/>
    <s v="7022045706"/>
    <s v="FBO"/>
    <d v="1899-12-30T00:48:36"/>
    <d v="1899-12-30T00:48:19"/>
    <d v="1899-12-30T00:00:17"/>
    <s v="Granel"/>
    <s v="E001"/>
    <x v="2"/>
    <d v="1899-12-30T00:48:36"/>
    <d v="1899-12-30T00:48:19"/>
    <n v="6"/>
    <x v="20"/>
    <x v="4"/>
    <x v="2"/>
    <n v="0"/>
    <n v="0"/>
    <s v="OK"/>
    <s v="Granel"/>
    <x v="2"/>
    <n v="0"/>
    <s v="F. MALAGA"/>
    <s v="B"/>
    <d v="1899-12-30T00:00:17"/>
    <d v="1899-12-30T00:00:17"/>
    <s v="OK"/>
    <m/>
    <m/>
    <d v="1899-12-30T00:00:00"/>
    <d v="1899-12-30T00:48:36"/>
    <n v="6"/>
    <d v="1899-12-30T00:00:17"/>
    <n v="48.6"/>
    <n v="7"/>
    <s v="No"/>
  </r>
  <r>
    <s v="CSMA"/>
    <s v="2025011379"/>
    <x v="0"/>
    <s v="ER3809BBS"/>
    <s v="E9449KGB"/>
    <d v="2025-03-21T00:00:00"/>
    <m/>
    <s v="3271"/>
    <x v="46"/>
    <s v="PA"/>
    <s v="S3"/>
    <m/>
    <d v="2025-03-21T00:00:00"/>
    <d v="1899-12-30T06:57:45"/>
    <d v="2025-03-21T00:00:00"/>
    <d v="1899-12-30T06:55:11"/>
    <d v="2025-03-21T00:00:00"/>
    <d v="1899-12-30T07:55:19"/>
    <x v="0"/>
    <s v="RFCPI"/>
    <s v="7022045708"/>
    <s v="FBO"/>
    <d v="1899-12-30T01:02:42"/>
    <d v="1899-12-30T01:00:08"/>
    <d v="1899-12-30T00:02:34"/>
    <s v="Granel"/>
    <s v="E001"/>
    <x v="2"/>
    <d v="1899-12-30T00:57:34"/>
    <d v="1899-12-30T01:00:08"/>
    <n v="6"/>
    <x v="20"/>
    <x v="4"/>
    <x v="2"/>
    <n v="0"/>
    <n v="0"/>
    <s v="OK"/>
    <s v="Granel"/>
    <x v="2"/>
    <n v="0"/>
    <s v="F. MALAGA"/>
    <s v="B"/>
    <d v="1899-12-30T00:02:34"/>
    <d v="1899-12-30T00:02:34"/>
    <s v="OK"/>
    <m/>
    <m/>
    <d v="1899-12-30T00:00:00"/>
    <d v="1899-12-30T00:57:34"/>
    <n v="6"/>
    <n v="-1.7824074074099805E-3"/>
    <n v="57.56666666666402"/>
    <n v="7"/>
    <s v="No"/>
  </r>
  <r>
    <s v="CSMA"/>
    <s v="2025011384"/>
    <x v="0"/>
    <s v="ER6006BBN"/>
    <s v="E2274KKH"/>
    <d v="2025-03-21T00:00:00"/>
    <m/>
    <s v="3262"/>
    <x v="40"/>
    <s v="PA"/>
    <s v="S6"/>
    <m/>
    <d v="2025-03-21T00:00:00"/>
    <d v="1899-12-30T07:12:21"/>
    <d v="2025-03-21T00:00:00"/>
    <d v="1899-12-30T07:09:48"/>
    <d v="2025-03-21T00:00:00"/>
    <d v="1899-12-30T07:59:10"/>
    <x v="0"/>
    <s v="RFCPI"/>
    <s v="7022045710"/>
    <s v="FBO"/>
    <d v="1899-12-30T00:51:55"/>
    <d v="1899-12-30T00:49:22"/>
    <d v="1899-12-30T00:02:33"/>
    <s v="Granel"/>
    <s v="E001"/>
    <x v="2"/>
    <d v="1899-12-30T00:46:49"/>
    <d v="1899-12-30T00:49:22"/>
    <n v="7"/>
    <x v="20"/>
    <x v="4"/>
    <x v="2"/>
    <n v="0"/>
    <n v="0"/>
    <s v="OK"/>
    <s v="Granel"/>
    <x v="2"/>
    <n v="0"/>
    <s v="F. MALAGA"/>
    <s v="B"/>
    <d v="1899-12-30T00:02:33"/>
    <d v="1899-12-30T00:02:33"/>
    <s v="OK"/>
    <m/>
    <m/>
    <d v="1899-12-30T00:00:00"/>
    <d v="1899-12-30T00:46:49"/>
    <n v="6"/>
    <n v="-1.7708333333400494E-3"/>
    <n v="46.816666666660737"/>
    <n v="7"/>
    <s v="No"/>
  </r>
  <r>
    <s v="CSMA"/>
    <s v="2025011396"/>
    <x v="0"/>
    <s v="ER1055BBH"/>
    <s v="E0721JRZ"/>
    <d v="2025-03-21T00:00:00"/>
    <m/>
    <s v="3264"/>
    <x v="36"/>
    <s v="PA"/>
    <s v="S1"/>
    <m/>
    <d v="2025-03-21T00:00:00"/>
    <d v="1899-12-30T07:46:52"/>
    <d v="2025-03-21T00:00:00"/>
    <d v="1899-12-30T07:44:19"/>
    <d v="2025-03-21T00:00:00"/>
    <d v="1899-12-30T08:08:12"/>
    <x v="0"/>
    <s v="RFCPI"/>
    <s v="7022045711"/>
    <s v="FBO"/>
    <d v="1899-12-30T00:26:26"/>
    <d v="1899-12-30T00:23:53"/>
    <d v="1899-12-30T00:02:33"/>
    <s v="Granel"/>
    <s v="E001"/>
    <x v="2"/>
    <d v="1899-12-30T00:21:20"/>
    <d v="1899-12-30T00:23:53"/>
    <n v="7"/>
    <x v="20"/>
    <x v="4"/>
    <x v="2"/>
    <n v="0"/>
    <n v="0"/>
    <s v="OK"/>
    <s v="Granel"/>
    <x v="2"/>
    <n v="0"/>
    <s v="F. MALAGA"/>
    <s v="A"/>
    <d v="1899-12-30T00:02:33"/>
    <d v="1899-12-30T00:02:33"/>
    <s v="OK"/>
    <m/>
    <m/>
    <d v="1899-12-30T00:00:00"/>
    <d v="1899-12-30T00:21:20"/>
    <n v="6"/>
    <n v="-1.7708333333300019E-3"/>
    <n v="21.333333333340796"/>
    <n v="8"/>
    <s v="Si"/>
  </r>
  <r>
    <s v="CSMA"/>
    <s v="2025011393"/>
    <x v="0"/>
    <s v="ER3243BBL"/>
    <s v="E5164KRK"/>
    <d v="2025-03-21T00:00:00"/>
    <m/>
    <s v="3269"/>
    <x v="35"/>
    <s v="PA"/>
    <s v="S2"/>
    <m/>
    <d v="2025-03-21T00:00:00"/>
    <d v="1899-12-30T07:37:24"/>
    <d v="2025-03-21T00:00:00"/>
    <d v="1899-12-30T07:38:42"/>
    <d v="2025-03-21T00:00:00"/>
    <d v="1899-12-30T08:11:19"/>
    <x v="244"/>
    <s v="AROMERO"/>
    <s v="7022045712"/>
    <s v="FBO"/>
    <d v="1899-12-30T00:33:55"/>
    <d v="1899-12-30T00:32:37"/>
    <d v="1899-12-30T00:01:18"/>
    <s v="Granel"/>
    <s v="E001"/>
    <x v="2"/>
    <d v="1899-12-30T00:33:55"/>
    <d v="1899-12-30T00:32:37"/>
    <n v="7"/>
    <x v="20"/>
    <x v="4"/>
    <x v="2"/>
    <n v="0"/>
    <n v="0"/>
    <s v="OK"/>
    <s v="Granel"/>
    <x v="2"/>
    <n v="0"/>
    <s v="F. MALAGA"/>
    <s v="A"/>
    <d v="1899-12-30T00:01:18"/>
    <d v="1899-12-30T00:01:18"/>
    <s v="OK"/>
    <m/>
    <m/>
    <d v="1899-12-30T00:00:00"/>
    <d v="1899-12-30T00:33:55"/>
    <n v="6"/>
    <d v="1899-12-30T00:01:18"/>
    <n v="33.916666666665598"/>
    <n v="8"/>
    <s v="Si"/>
  </r>
  <r>
    <s v="CSMA"/>
    <s v="2025011392"/>
    <x v="0"/>
    <s v="ER1864BBP"/>
    <s v="E9297MPF"/>
    <d v="2025-03-21T00:00:00"/>
    <m/>
    <s v="3260"/>
    <x v="41"/>
    <s v="PA"/>
    <s v="S8"/>
    <m/>
    <d v="2025-03-21T00:00:00"/>
    <d v="1899-12-30T07:36:46"/>
    <d v="2025-03-21T00:00:00"/>
    <d v="1899-12-30T07:34:12"/>
    <d v="2025-03-21T00:00:00"/>
    <d v="1899-12-30T08:13:13"/>
    <x v="0"/>
    <s v="RFCPI"/>
    <s v="7022045713"/>
    <s v="EXW"/>
    <d v="1899-12-30T00:41:35"/>
    <d v="1899-12-30T00:39:01"/>
    <d v="1899-12-30T00:02:34"/>
    <s v="Granel"/>
    <s v="E001"/>
    <x v="1"/>
    <d v="1899-12-30T00:36:27"/>
    <d v="1899-12-30T00:39:01"/>
    <n v="7"/>
    <x v="20"/>
    <x v="4"/>
    <x v="2"/>
    <n v="0"/>
    <n v="0"/>
    <s v="OK"/>
    <s v="Granel"/>
    <x v="2"/>
    <n v="0"/>
    <s v="F. MALAGA"/>
    <s v="A"/>
    <d v="1899-12-30T00:02:34"/>
    <d v="1899-12-30T00:02:34"/>
    <s v="OK"/>
    <m/>
    <m/>
    <d v="1899-12-30T00:00:00"/>
    <d v="1899-12-30T00:36:27"/>
    <n v="6"/>
    <n v="-1.7824074073999885E-3"/>
    <n v="36.450000000000024"/>
    <n v="8"/>
    <s v="Si"/>
  </r>
  <r>
    <s v="CSMA"/>
    <s v="2025011400"/>
    <x v="0"/>
    <s v="ER4758BBH"/>
    <s v="E7926JMH"/>
    <d v="2025-03-21T00:00:00"/>
    <m/>
    <s v="3269"/>
    <x v="35"/>
    <s v="PA"/>
    <s v="S2"/>
    <m/>
    <d v="2025-03-21T00:00:00"/>
    <d v="1899-12-30T08:02:34"/>
    <d v="2025-03-21T00:00:00"/>
    <d v="1899-12-30T08:00:02"/>
    <d v="2025-03-21T00:00:00"/>
    <d v="1899-12-30T08:36:53"/>
    <x v="0"/>
    <s v="RFCPI"/>
    <s v="7022045715"/>
    <s v="FBO"/>
    <d v="1899-12-30T00:39:23"/>
    <d v="1899-12-30T00:36:51"/>
    <d v="1899-12-30T00:02:32"/>
    <s v="Granel"/>
    <s v="E001"/>
    <x v="2"/>
    <d v="1899-12-30T00:34:19"/>
    <d v="1899-12-30T00:36:51"/>
    <n v="8"/>
    <x v="20"/>
    <x v="4"/>
    <x v="2"/>
    <n v="0"/>
    <n v="0"/>
    <s v="OK"/>
    <s v="Granel"/>
    <x v="2"/>
    <n v="0"/>
    <s v="F. MALAGA"/>
    <s v="A"/>
    <d v="1899-12-30T00:02:32"/>
    <d v="1899-12-30T00:02:32"/>
    <s v="OK"/>
    <m/>
    <m/>
    <d v="1899-12-30T00:00:00"/>
    <d v="1899-12-30T00:34:19"/>
    <n v="6"/>
    <n v="-1.7592592592600154E-3"/>
    <n v="34.31666666666878"/>
    <n v="8"/>
    <s v="Si"/>
  </r>
  <r>
    <s v="CSMA"/>
    <s v="2025011404"/>
    <x v="0"/>
    <s v="ER3673BBX"/>
    <s v="E1228KBR"/>
    <d v="2025-03-21T00:00:00"/>
    <m/>
    <s v="3260"/>
    <x v="41"/>
    <s v="PA"/>
    <s v="S8"/>
    <m/>
    <d v="2025-03-21T00:00:00"/>
    <d v="1899-12-30T08:14:01"/>
    <d v="2025-03-21T00:00:00"/>
    <d v="1899-12-30T08:11:28"/>
    <d v="2025-03-21T00:00:00"/>
    <d v="1899-12-30T08:53:39"/>
    <x v="0"/>
    <s v="RFCPI"/>
    <s v="7022045718"/>
    <s v="EXW"/>
    <d v="1899-12-30T00:44:44"/>
    <d v="1899-12-30T00:42:11"/>
    <d v="1899-12-30T00:02:33"/>
    <s v="Granel"/>
    <s v="E001"/>
    <x v="1"/>
    <d v="1899-12-30T00:39:38"/>
    <d v="1899-12-30T00:42:11"/>
    <n v="8"/>
    <x v="20"/>
    <x v="4"/>
    <x v="2"/>
    <n v="0"/>
    <n v="0"/>
    <s v="OK"/>
    <s v="Granel"/>
    <x v="2"/>
    <n v="0"/>
    <s v="F. MALAGA"/>
    <s v="A"/>
    <d v="1899-12-30T00:02:33"/>
    <d v="1899-12-30T00:02:33"/>
    <s v="OK"/>
    <m/>
    <m/>
    <d v="1899-12-30T00:00:00"/>
    <d v="1899-12-30T00:39:38"/>
    <n v="6"/>
    <n v="-1.7708333333300019E-3"/>
    <n v="39.633333333335983"/>
    <n v="8"/>
    <s v="Si"/>
  </r>
  <r>
    <s v="CSMA"/>
    <s v="2025011408"/>
    <x v="0"/>
    <s v="ER8271BBD"/>
    <s v="E2291HBT"/>
    <d v="2025-03-21T00:00:00"/>
    <m/>
    <s v="3264"/>
    <x v="36"/>
    <s v="PA"/>
    <s v="S1"/>
    <m/>
    <d v="2025-03-21T00:00:00"/>
    <d v="1899-12-30T08:27:02"/>
    <d v="2025-03-21T00:00:00"/>
    <d v="1899-12-30T08:24:30"/>
    <d v="2025-03-21T00:00:00"/>
    <d v="1899-12-30T08:58:47"/>
    <x v="0"/>
    <s v="RFCPI"/>
    <s v="7022045719"/>
    <s v="FBO"/>
    <d v="1899-12-30T00:36:49"/>
    <d v="1899-12-30T00:34:17"/>
    <d v="1899-12-30T00:02:32"/>
    <s v="Granel"/>
    <s v="E001"/>
    <x v="2"/>
    <d v="1899-12-30T00:31:45"/>
    <d v="1899-12-30T00:34:17"/>
    <n v="8"/>
    <x v="20"/>
    <x v="4"/>
    <x v="2"/>
    <n v="0"/>
    <n v="0"/>
    <s v="OK"/>
    <s v="Granel"/>
    <x v="2"/>
    <n v="0"/>
    <s v="F. MALAGA"/>
    <s v="A"/>
    <d v="1899-12-30T00:02:32"/>
    <d v="1899-12-30T00:02:32"/>
    <s v="OK"/>
    <m/>
    <m/>
    <d v="1899-12-30T00:00:00"/>
    <d v="1899-12-30T00:31:45"/>
    <n v="6"/>
    <n v="-1.7592592592600154E-3"/>
    <n v="31.749999999998408"/>
    <n v="8"/>
    <s v="Si"/>
  </r>
  <r>
    <s v="CSMA"/>
    <s v="2025011407"/>
    <x v="0"/>
    <s v="ER5019BBT"/>
    <s v="E8662MSV"/>
    <d v="2025-03-21T00:00:00"/>
    <m/>
    <s v="3269"/>
    <x v="35"/>
    <s v="PA"/>
    <s v="S2"/>
    <m/>
    <d v="2025-03-21T00:00:00"/>
    <d v="1899-12-30T08:24:25"/>
    <d v="2025-03-21T00:00:00"/>
    <d v="1899-12-30T08:21:52"/>
    <d v="2025-03-21T00:00:00"/>
    <d v="1899-12-30T09:00:05"/>
    <x v="0"/>
    <s v="RFCPI"/>
    <s v="7022045720"/>
    <s v="FBO"/>
    <d v="1899-12-30T00:40:46"/>
    <d v="1899-12-30T00:38:13"/>
    <d v="1899-12-30T00:02:33"/>
    <s v="Granel"/>
    <s v="E001"/>
    <x v="2"/>
    <d v="1899-12-30T00:35:40"/>
    <d v="1899-12-30T00:38:13"/>
    <n v="8"/>
    <x v="20"/>
    <x v="4"/>
    <x v="2"/>
    <n v="0"/>
    <n v="0"/>
    <s v="OK"/>
    <s v="Granel"/>
    <x v="2"/>
    <n v="0"/>
    <s v="F. MALAGA"/>
    <s v="A"/>
    <d v="1899-12-30T00:02:33"/>
    <d v="1899-12-30T00:02:33"/>
    <s v="OK"/>
    <m/>
    <m/>
    <d v="1899-12-30T00:00:00"/>
    <d v="1899-12-30T00:35:40"/>
    <n v="6"/>
    <n v="-1.7708333333300019E-3"/>
    <n v="35.666666666668753"/>
    <n v="9"/>
    <s v="Si"/>
  </r>
  <r>
    <s v="CSMA"/>
    <s v="2025011411"/>
    <x v="0"/>
    <s v="ER9154BBC"/>
    <s v="E0974JKJ"/>
    <d v="2025-03-21T00:00:00"/>
    <m/>
    <s v="3269"/>
    <x v="35"/>
    <s v="PA"/>
    <s v="S2"/>
    <m/>
    <d v="2025-03-21T00:00:00"/>
    <d v="1899-12-30T08:40:02"/>
    <d v="2025-03-21T00:00:00"/>
    <d v="1899-12-30T08:37:29"/>
    <d v="2025-03-21T00:00:00"/>
    <d v="1899-12-30T09:29:48"/>
    <x v="0"/>
    <s v="RFCPI"/>
    <s v="7022045722"/>
    <s v="FBO"/>
    <d v="1899-12-30T00:54:52"/>
    <d v="1899-12-30T00:52:19"/>
    <d v="1899-12-30T00:02:33"/>
    <s v="Granel"/>
    <s v="E001"/>
    <x v="2"/>
    <d v="1899-12-30T00:49:46"/>
    <d v="1899-12-30T00:52:19"/>
    <n v="8"/>
    <x v="20"/>
    <x v="4"/>
    <x v="2"/>
    <n v="0"/>
    <n v="0"/>
    <s v="OK"/>
    <s v="Granel"/>
    <x v="2"/>
    <n v="0"/>
    <s v="F. MALAGA"/>
    <s v="B"/>
    <d v="1899-12-30T00:02:33"/>
    <d v="1899-12-30T00:02:33"/>
    <s v="OK"/>
    <m/>
    <m/>
    <d v="1899-12-30T00:00:00"/>
    <d v="1899-12-30T00:49:46"/>
    <n v="6"/>
    <n v="-1.7708333333300019E-3"/>
    <n v="49.766666666659205"/>
    <n v="9"/>
    <s v="No"/>
  </r>
  <r>
    <s v="CSMA"/>
    <s v="2025011415"/>
    <x v="0"/>
    <s v="ER8110BCC"/>
    <s v="E7844JTT"/>
    <d v="2025-03-21T00:00:00"/>
    <m/>
    <s v="3262"/>
    <x v="40"/>
    <s v="PA"/>
    <s v="S6"/>
    <m/>
    <d v="2025-03-21T00:00:00"/>
    <d v="1899-12-30T08:59:26"/>
    <d v="2025-03-21T00:00:00"/>
    <d v="1899-12-30T08:56:53"/>
    <d v="2025-03-21T00:00:00"/>
    <d v="1899-12-30T09:33:10"/>
    <x v="0"/>
    <s v="RFCPI"/>
    <s v="7022045723"/>
    <s v="FBO"/>
    <d v="1899-12-30T00:38:50"/>
    <d v="1899-12-30T00:36:17"/>
    <d v="1899-12-30T00:02:33"/>
    <s v="Granel"/>
    <s v="E001"/>
    <x v="2"/>
    <d v="1899-12-30T00:33:44"/>
    <d v="1899-12-30T00:36:17"/>
    <n v="8"/>
    <x v="20"/>
    <x v="4"/>
    <x v="2"/>
    <n v="0"/>
    <n v="0"/>
    <s v="OK"/>
    <s v="Granel"/>
    <x v="2"/>
    <n v="0"/>
    <s v="F. MALAGA"/>
    <s v="A"/>
    <d v="1899-12-30T00:02:33"/>
    <d v="1899-12-30T00:02:33"/>
    <s v="OK"/>
    <m/>
    <m/>
    <d v="1899-12-30T00:00:00"/>
    <d v="1899-12-30T00:33:44"/>
    <n v="6"/>
    <n v="-1.7708333333300019E-3"/>
    <n v="33.733333333339218"/>
    <n v="9"/>
    <s v="Si"/>
  </r>
  <r>
    <s v="CSMA"/>
    <s v="2025011421"/>
    <x v="0"/>
    <s v="ER4695BDR"/>
    <s v="E9461JBD"/>
    <d v="2025-03-21T00:00:00"/>
    <m/>
    <s v="3264"/>
    <x v="36"/>
    <s v="PA"/>
    <s v="S1"/>
    <m/>
    <d v="2025-03-21T00:00:00"/>
    <d v="1899-12-30T09:13:25"/>
    <d v="2025-03-21T00:00:00"/>
    <d v="1899-12-30T09:10:51"/>
    <d v="2025-03-21T00:00:00"/>
    <d v="1899-12-30T09:36:44"/>
    <x v="0"/>
    <s v="RFCPI"/>
    <s v="7022045724"/>
    <s v="EXW"/>
    <d v="1899-12-30T00:28:27"/>
    <d v="1899-12-30T00:25:53"/>
    <d v="1899-12-30T00:02:34"/>
    <s v="Granel"/>
    <s v="E001"/>
    <x v="1"/>
    <d v="1899-12-30T00:23:19"/>
    <d v="1899-12-30T00:25:53"/>
    <n v="9"/>
    <x v="20"/>
    <x v="4"/>
    <x v="2"/>
    <n v="0"/>
    <n v="0"/>
    <s v="OK"/>
    <s v="Granel"/>
    <x v="2"/>
    <n v="0"/>
    <s v="F. MALAGA"/>
    <s v="A"/>
    <d v="1899-12-30T00:02:34"/>
    <d v="1899-12-30T00:02:34"/>
    <s v="OK"/>
    <m/>
    <m/>
    <d v="1899-12-30T00:00:00"/>
    <d v="1899-12-30T00:23:19"/>
    <n v="6"/>
    <n v="-1.7824074074099805E-3"/>
    <n v="23.316666666667221"/>
    <n v="9"/>
    <s v="Si"/>
  </r>
  <r>
    <s v="CSMA"/>
    <s v="2025011417"/>
    <x v="0"/>
    <s v="ER3520BBL"/>
    <s v="E4768KNH"/>
    <d v="2025-03-21T00:00:00"/>
    <m/>
    <s v="3269"/>
    <x v="35"/>
    <s v="PA"/>
    <s v="S2"/>
    <m/>
    <d v="2025-03-21T00:00:00"/>
    <d v="1899-12-30T09:02:50"/>
    <d v="2025-03-21T00:00:00"/>
    <d v="1899-12-30T09:00:17"/>
    <d v="2025-03-21T00:00:00"/>
    <d v="1899-12-30T09:45:27"/>
    <x v="0"/>
    <s v="RFCPI"/>
    <s v="7022045725"/>
    <s v="FBO"/>
    <d v="1899-12-30T00:47:43"/>
    <d v="1899-12-30T00:45:10"/>
    <d v="1899-12-30T00:02:33"/>
    <s v="Granel"/>
    <s v="E001"/>
    <x v="2"/>
    <d v="1899-12-30T00:42:37"/>
    <d v="1899-12-30T00:45:10"/>
    <n v="9"/>
    <x v="20"/>
    <x v="4"/>
    <x v="2"/>
    <n v="0"/>
    <n v="0"/>
    <s v="OK"/>
    <s v="Granel"/>
    <x v="2"/>
    <n v="0"/>
    <s v="F. MALAGA"/>
    <s v="A"/>
    <d v="1899-12-30T00:02:33"/>
    <d v="1899-12-30T00:02:33"/>
    <s v="OK"/>
    <m/>
    <m/>
    <d v="1899-12-30T00:00:00"/>
    <d v="1899-12-30T00:42:37"/>
    <n v="6"/>
    <n v="-1.7708333333300019E-3"/>
    <n v="42.616666666670397"/>
    <n v="9"/>
    <s v="Si"/>
  </r>
  <r>
    <s v="CSMA"/>
    <s v="2025011416"/>
    <x v="0"/>
    <s v="ER4763BBY"/>
    <s v="E4421MGY"/>
    <d v="2025-03-21T00:00:00"/>
    <m/>
    <s v="3269"/>
    <x v="35"/>
    <s v="PA"/>
    <s v="S2"/>
    <m/>
    <d v="2025-03-21T00:00:00"/>
    <d v="1899-12-30T09:02:43"/>
    <d v="2025-03-21T00:00:00"/>
    <d v="1899-12-30T09:00:10"/>
    <d v="2025-03-21T00:00:00"/>
    <d v="1899-12-30T09:48:05"/>
    <x v="0"/>
    <s v="RFCPI"/>
    <s v="7022045726"/>
    <s v="FBO"/>
    <d v="1899-12-30T00:50:28"/>
    <d v="1899-12-30T00:47:55"/>
    <d v="1899-12-30T00:02:33"/>
    <s v="Granel"/>
    <s v="E001"/>
    <x v="2"/>
    <d v="1899-12-30T00:45:22"/>
    <d v="1899-12-30T00:47:55"/>
    <n v="9"/>
    <x v="20"/>
    <x v="4"/>
    <x v="2"/>
    <n v="0"/>
    <n v="0"/>
    <s v="OK"/>
    <s v="Granel"/>
    <x v="2"/>
    <n v="0"/>
    <s v="F. MALAGA"/>
    <s v="B"/>
    <d v="1899-12-30T00:02:33"/>
    <d v="1899-12-30T00:02:33"/>
    <s v="OK"/>
    <m/>
    <m/>
    <d v="1899-12-30T00:00:00"/>
    <d v="1899-12-30T00:45:22"/>
    <n v="6"/>
    <n v="-1.7708333333300019E-3"/>
    <n v="45.366666666667228"/>
    <n v="9"/>
    <s v="No"/>
  </r>
  <r>
    <s v="CSMA"/>
    <s v="2025011428"/>
    <x v="0"/>
    <s v="ER1055BBH"/>
    <s v="E0721JRZ"/>
    <d v="2025-03-21T00:00:00"/>
    <m/>
    <s v="3264"/>
    <x v="36"/>
    <s v="PA"/>
    <s v="S1"/>
    <m/>
    <d v="2025-03-21T00:00:00"/>
    <d v="1899-12-30T09:35:21"/>
    <d v="2025-03-21T00:00:00"/>
    <d v="1899-12-30T09:32:47"/>
    <d v="2025-03-21T00:00:00"/>
    <d v="1899-12-30T09:57:47"/>
    <x v="0"/>
    <s v="RFCPI"/>
    <s v="7022045727"/>
    <s v="FBO"/>
    <d v="1899-12-30T00:27:34"/>
    <d v="1899-12-30T00:25:00"/>
    <d v="1899-12-30T00:02:34"/>
    <s v="Granel"/>
    <s v="E001"/>
    <x v="2"/>
    <d v="1899-12-30T00:22:26"/>
    <d v="1899-12-30T00:25:00"/>
    <n v="9"/>
    <x v="20"/>
    <x v="4"/>
    <x v="2"/>
    <n v="0"/>
    <n v="0"/>
    <s v="OK"/>
    <s v="Granel"/>
    <x v="2"/>
    <n v="0"/>
    <s v="F. MALAGA"/>
    <s v="A"/>
    <d v="1899-12-30T00:02:34"/>
    <d v="1899-12-30T00:02:34"/>
    <s v="OK"/>
    <m/>
    <m/>
    <d v="1899-12-30T00:00:00"/>
    <d v="1899-12-30T00:22:26"/>
    <n v="6"/>
    <n v="-1.7824074074099805E-3"/>
    <n v="22.433333333328019"/>
    <n v="9"/>
    <s v="Si"/>
  </r>
  <r>
    <s v="CSMA"/>
    <s v="2025011427"/>
    <x v="0"/>
    <s v="ELE02494R"/>
    <s v="E7977MGZ"/>
    <d v="2025-03-21T00:00:00"/>
    <m/>
    <s v="3269"/>
    <x v="35"/>
    <s v="PA"/>
    <s v="S2"/>
    <m/>
    <d v="2025-03-21T00:00:00"/>
    <d v="1899-12-30T09:34:51"/>
    <d v="2025-03-21T00:00:00"/>
    <d v="1899-12-30T09:32:18"/>
    <d v="2025-03-21T00:00:00"/>
    <d v="1899-12-30T10:01:07"/>
    <x v="0"/>
    <s v="RFCPI"/>
    <s v="7022045728"/>
    <s v="FBO"/>
    <d v="1899-12-30T00:31:22"/>
    <d v="1899-12-30T00:28:49"/>
    <d v="1899-12-30T00:02:33"/>
    <s v="Granel"/>
    <s v="E001"/>
    <x v="2"/>
    <d v="1899-12-30T00:26:16"/>
    <d v="1899-12-30T00:28:49"/>
    <n v="9"/>
    <x v="20"/>
    <x v="4"/>
    <x v="2"/>
    <n v="0"/>
    <n v="0"/>
    <s v="OK"/>
    <s v="Granel"/>
    <x v="2"/>
    <n v="0"/>
    <s v="F. MALAGA"/>
    <s v="A"/>
    <d v="1899-12-30T00:02:33"/>
    <d v="1899-12-30T00:02:33"/>
    <s v="OK"/>
    <m/>
    <m/>
    <d v="1899-12-30T00:00:00"/>
    <d v="1899-12-30T00:26:16"/>
    <n v="6"/>
    <n v="-1.7708333333300019E-3"/>
    <n v="26.266666666665603"/>
    <n v="10"/>
    <s v="Si"/>
  </r>
  <r>
    <s v="CSMA"/>
    <s v="2025011429"/>
    <x v="0"/>
    <s v="ER9163BCB"/>
    <s v="E5326MYM"/>
    <d v="2025-03-21T00:00:00"/>
    <m/>
    <s v="3269"/>
    <x v="35"/>
    <s v="PA"/>
    <s v="S2"/>
    <m/>
    <d v="2025-03-21T00:00:00"/>
    <d v="1899-12-30T09:40:02"/>
    <d v="2025-03-21T00:00:00"/>
    <d v="1899-12-30T09:37:27"/>
    <d v="2025-03-21T00:00:00"/>
    <d v="1899-12-30T10:03:36"/>
    <x v="0"/>
    <s v="RFCPI"/>
    <s v="7022045729"/>
    <s v="FBO"/>
    <d v="1899-12-30T00:28:44"/>
    <d v="1899-12-30T00:26:09"/>
    <d v="1899-12-30T00:02:35"/>
    <s v="Granel"/>
    <s v="E001"/>
    <x v="2"/>
    <d v="1899-12-30T00:23:34"/>
    <d v="1899-12-30T00:26:09"/>
    <n v="9"/>
    <x v="20"/>
    <x v="4"/>
    <x v="2"/>
    <n v="0"/>
    <n v="0"/>
    <s v="OK"/>
    <s v="Granel"/>
    <x v="2"/>
    <n v="0"/>
    <s v="F. MALAGA"/>
    <s v="A"/>
    <d v="1899-12-30T00:02:35"/>
    <d v="1899-12-30T00:02:35"/>
    <s v="OK"/>
    <m/>
    <m/>
    <d v="1899-12-30T00:00:00"/>
    <d v="1899-12-30T00:23:34"/>
    <n v="6"/>
    <n v="-1.7939814814899591E-3"/>
    <n v="23.566666666665661"/>
    <n v="10"/>
    <s v="Si"/>
  </r>
  <r>
    <s v="CSMA"/>
    <s v="2025011430"/>
    <x v="0"/>
    <s v="ER7400BBF"/>
    <s v="E8916KGF"/>
    <d v="2025-03-21T00:00:00"/>
    <m/>
    <s v="3264"/>
    <x v="36"/>
    <s v="PA"/>
    <s v="S1"/>
    <m/>
    <d v="2025-03-21T00:00:00"/>
    <d v="1899-12-30T09:43:26"/>
    <d v="2025-03-21T00:00:00"/>
    <d v="1899-12-30T09:40:52"/>
    <d v="2025-03-21T00:00:00"/>
    <d v="1899-12-30T10:10:11"/>
    <x v="0"/>
    <s v="RFCPI"/>
    <s v="7022045730"/>
    <s v="FBO"/>
    <d v="1899-12-30T00:31:53"/>
    <d v="1899-12-30T00:29:19"/>
    <d v="1899-12-30T00:02:34"/>
    <s v="Granel"/>
    <s v="E001"/>
    <x v="2"/>
    <d v="1899-12-30T00:26:45"/>
    <d v="1899-12-30T00:29:19"/>
    <n v="9"/>
    <x v="20"/>
    <x v="4"/>
    <x v="2"/>
    <n v="0"/>
    <n v="0"/>
    <s v="OK"/>
    <s v="Granel"/>
    <x v="2"/>
    <n v="0"/>
    <s v="F. MALAGA"/>
    <s v="A"/>
    <d v="1899-12-30T00:02:34"/>
    <d v="1899-12-30T00:02:34"/>
    <s v="OK"/>
    <m/>
    <m/>
    <d v="1899-12-30T00:00:00"/>
    <d v="1899-12-30T00:26:45"/>
    <n v="6"/>
    <n v="-1.782407407410036E-3"/>
    <n v="26.750000000001542"/>
    <n v="10"/>
    <s v="Si"/>
  </r>
  <r>
    <s v="CSMA"/>
    <s v="2025011432"/>
    <x v="0"/>
    <s v="ER4533BBP"/>
    <s v="E5811MHB"/>
    <d v="2025-03-21T00:00:00"/>
    <m/>
    <s v="3264"/>
    <x v="36"/>
    <s v="PA"/>
    <s v="S1"/>
    <m/>
    <d v="2025-03-21T00:00:00"/>
    <d v="1899-12-30T09:50:38"/>
    <d v="2025-03-21T00:00:00"/>
    <d v="1899-12-30T09:48:04"/>
    <d v="2025-03-21T00:00:00"/>
    <d v="1899-12-30T10:17:01"/>
    <x v="0"/>
    <s v="RFCPI"/>
    <s v="7022045731"/>
    <s v="FBO"/>
    <d v="1899-12-30T00:31:31"/>
    <d v="1899-12-30T00:28:57"/>
    <d v="1899-12-30T00:02:34"/>
    <s v="Granel"/>
    <s v="E001"/>
    <x v="2"/>
    <d v="1899-12-30T00:26:23"/>
    <d v="1899-12-30T00:28:57"/>
    <n v="9"/>
    <x v="20"/>
    <x v="4"/>
    <x v="2"/>
    <n v="0"/>
    <n v="0"/>
    <s v="OK"/>
    <s v="Granel"/>
    <x v="2"/>
    <n v="0"/>
    <s v="F. MALAGA"/>
    <s v="A"/>
    <d v="1899-12-30T00:02:34"/>
    <d v="1899-12-30T00:02:34"/>
    <s v="OK"/>
    <m/>
    <m/>
    <d v="1899-12-30T00:00:00"/>
    <d v="1899-12-30T00:26:23"/>
    <n v="6"/>
    <n v="-1.782407407410036E-3"/>
    <n v="26.383333333334392"/>
    <n v="10"/>
    <s v="Si"/>
  </r>
  <r>
    <s v="CSMA"/>
    <s v="2025011433"/>
    <x v="0"/>
    <s v="ESE07849R"/>
    <s v="E8094GLY"/>
    <d v="2025-03-21T00:00:00"/>
    <m/>
    <s v="3268"/>
    <x v="25"/>
    <s v="PA"/>
    <s v="S2"/>
    <m/>
    <d v="2025-03-21T00:00:00"/>
    <d v="1899-12-30T09:52:54"/>
    <d v="2025-03-21T00:00:00"/>
    <d v="1899-12-30T09:50:20"/>
    <d v="2025-03-21T00:00:00"/>
    <d v="1899-12-30T10:19:56"/>
    <x v="0"/>
    <s v="RFCPI"/>
    <s v="7022045732"/>
    <s v="FBO"/>
    <d v="1899-12-30T00:32:10"/>
    <d v="1899-12-30T00:29:36"/>
    <d v="1899-12-30T00:02:34"/>
    <s v="Granel"/>
    <s v="E001"/>
    <x v="2"/>
    <d v="1899-12-30T00:27:02"/>
    <d v="1899-12-30T00:29:36"/>
    <n v="9"/>
    <x v="20"/>
    <x v="4"/>
    <x v="2"/>
    <n v="0"/>
    <n v="0"/>
    <s v="OK"/>
    <s v="Granel"/>
    <x v="2"/>
    <n v="0"/>
    <s v="F. MALAGA"/>
    <s v="A"/>
    <d v="1899-12-30T00:02:34"/>
    <d v="1899-12-30T00:02:34"/>
    <s v="OK"/>
    <m/>
    <m/>
    <d v="1899-12-30T00:00:00"/>
    <d v="1899-12-30T00:27:02"/>
    <n v="6"/>
    <n v="-1.782407407410036E-3"/>
    <n v="27.033333333335932"/>
    <n v="10"/>
    <s v="Si"/>
  </r>
  <r>
    <s v="CSMA"/>
    <s v="2025011434"/>
    <x v="0"/>
    <s v="ER9443BDF"/>
    <s v="E4941MFZ"/>
    <d v="2025-03-21T00:00:00"/>
    <m/>
    <s v="3263"/>
    <x v="43"/>
    <s v="PA"/>
    <s v="S5"/>
    <m/>
    <d v="2025-03-21T00:00:00"/>
    <d v="1899-12-30T09:56:14"/>
    <d v="2025-03-21T00:00:00"/>
    <d v="1899-12-30T09:53:40"/>
    <d v="2025-03-21T00:00:00"/>
    <d v="1899-12-30T10:24:59"/>
    <x v="0"/>
    <s v="RFCPI"/>
    <s v="7022045733"/>
    <s v="EXW"/>
    <d v="1899-12-30T00:33:53"/>
    <d v="1899-12-30T00:31:19"/>
    <d v="1899-12-30T00:02:34"/>
    <s v="Granel"/>
    <s v="E001"/>
    <x v="1"/>
    <d v="1899-12-30T00:28:45"/>
    <d v="1899-12-30T00:31:19"/>
    <n v="9"/>
    <x v="20"/>
    <x v="4"/>
    <x v="2"/>
    <n v="0"/>
    <n v="0"/>
    <s v="OK"/>
    <s v="Granel"/>
    <x v="2"/>
    <n v="0"/>
    <s v="F. MALAGA"/>
    <s v="A"/>
    <d v="1899-12-30T00:02:34"/>
    <d v="1899-12-30T00:02:34"/>
    <s v="OK"/>
    <m/>
    <m/>
    <d v="1899-12-30T00:00:00"/>
    <d v="1899-12-30T00:28:45"/>
    <n v="6"/>
    <n v="-1.782407407410036E-3"/>
    <n v="28.749999999988745"/>
    <n v="10"/>
    <s v="Si"/>
  </r>
  <r>
    <s v="CSMA"/>
    <s v="2025011436"/>
    <x v="0"/>
    <s v="ER0860BBM"/>
    <s v="E5730JVY"/>
    <d v="2025-03-21T00:00:00"/>
    <m/>
    <s v="3264"/>
    <x v="36"/>
    <s v="PA"/>
    <s v="S1"/>
    <m/>
    <d v="2025-03-21T00:00:00"/>
    <d v="1899-12-30T09:59:38"/>
    <d v="2025-03-21T00:00:00"/>
    <d v="1899-12-30T09:57:04"/>
    <d v="2025-03-21T00:00:00"/>
    <d v="1899-12-30T10:31:53"/>
    <x v="0"/>
    <s v="RFCPI"/>
    <s v="7022045734"/>
    <s v="FBO"/>
    <d v="1899-12-30T00:37:23"/>
    <d v="1899-12-30T00:34:49"/>
    <d v="1899-12-30T00:02:34"/>
    <s v="Granel"/>
    <s v="E001"/>
    <x v="2"/>
    <d v="1899-12-30T00:32:15"/>
    <d v="1899-12-30T00:34:49"/>
    <n v="9"/>
    <x v="20"/>
    <x v="4"/>
    <x v="2"/>
    <n v="0"/>
    <n v="0"/>
    <s v="OK"/>
    <s v="Granel"/>
    <x v="2"/>
    <n v="0"/>
    <s v="F. MALAGA"/>
    <s v="A"/>
    <d v="1899-12-30T00:02:34"/>
    <d v="1899-12-30T00:02:34"/>
    <s v="OK"/>
    <m/>
    <m/>
    <d v="1899-12-30T00:00:00"/>
    <d v="1899-12-30T00:32:15"/>
    <n v="6"/>
    <n v="-1.7824074074099805E-3"/>
    <n v="32.249999999995211"/>
    <n v="10"/>
    <s v="Si"/>
  </r>
  <r>
    <s v="CSMA"/>
    <s v="2025011440"/>
    <x v="0"/>
    <s v="E4428DBB"/>
    <m/>
    <d v="2025-03-21T00:00:00"/>
    <m/>
    <s v="3283"/>
    <x v="37"/>
    <s v="PA"/>
    <s v="PA"/>
    <m/>
    <d v="2025-03-21T00:00:00"/>
    <d v="1899-12-30T10:27:24"/>
    <d v="2025-03-21T00:00:00"/>
    <d v="1899-12-30T10:24:51"/>
    <d v="2025-03-21T00:00:00"/>
    <d v="1899-12-30T10:53:58"/>
    <x v="0"/>
    <s v="RFCPI"/>
    <s v="7022045736"/>
    <s v="EXW"/>
    <d v="1899-12-30T00:31:40"/>
    <d v="1899-12-30T00:29:07"/>
    <d v="1899-12-30T00:02:33"/>
    <s v="Ensacado"/>
    <s v="E002"/>
    <x v="1"/>
    <d v="1899-12-30T00:26:34"/>
    <d v="1899-12-30T00:29:07"/>
    <n v="10"/>
    <x v="20"/>
    <x v="4"/>
    <x v="1"/>
    <n v="0"/>
    <n v="0"/>
    <s v="OK"/>
    <s v="Ensacado"/>
    <x v="2"/>
    <n v="0"/>
    <s v="F. MALAGA"/>
    <s v="A"/>
    <d v="1899-12-30T00:02:33"/>
    <d v="1899-12-30T00:02:33"/>
    <s v="OK"/>
    <m/>
    <m/>
    <d v="1899-12-30T00:00:00"/>
    <d v="1899-12-30T00:26:34"/>
    <n v="6"/>
    <n v="-1.7708333333300019E-3"/>
    <n v="26.566666666675161"/>
    <n v="10"/>
    <s v="Si"/>
  </r>
  <r>
    <s v="CSMA"/>
    <s v="2025011443"/>
    <x v="0"/>
    <s v="ECO02335R"/>
    <s v="E9161DGH"/>
    <d v="2025-03-21T00:00:00"/>
    <m/>
    <s v="3283"/>
    <x v="37"/>
    <s v="PA"/>
    <s v="PA"/>
    <m/>
    <d v="2025-03-21T00:00:00"/>
    <d v="1899-12-30T10:37:36"/>
    <d v="2025-03-21T00:00:00"/>
    <d v="1899-12-30T10:35:03"/>
    <d v="2025-03-21T00:00:00"/>
    <d v="1899-12-30T11:15:49"/>
    <x v="0"/>
    <s v="RFCPI"/>
    <s v="7022045737"/>
    <s v="EXW"/>
    <d v="1899-12-30T00:43:19"/>
    <d v="1899-12-30T00:40:46"/>
    <d v="1899-12-30T00:02:33"/>
    <s v="Ensacado"/>
    <s v="E002"/>
    <x v="1"/>
    <d v="1899-12-30T00:38:13"/>
    <d v="1899-12-30T00:40:46"/>
    <n v="10"/>
    <x v="20"/>
    <x v="4"/>
    <x v="1"/>
    <n v="0"/>
    <n v="0"/>
    <s v="OK"/>
    <s v="Ensacado"/>
    <x v="2"/>
    <n v="0"/>
    <s v="F. MALAGA"/>
    <s v="A"/>
    <d v="1899-12-30T00:02:33"/>
    <d v="1899-12-30T00:02:33"/>
    <s v="OK"/>
    <m/>
    <m/>
    <d v="1899-12-30T00:00:00"/>
    <d v="1899-12-30T00:38:13"/>
    <n v="6"/>
    <n v="-1.7708333333399939E-3"/>
    <n v="38.216666666664032"/>
    <n v="11"/>
    <s v="Si"/>
  </r>
  <r>
    <s v="CSMA"/>
    <s v="2025011444"/>
    <x v="0"/>
    <s v="ER5973BBL"/>
    <s v="E0247JRH"/>
    <d v="2025-03-21T00:00:00"/>
    <m/>
    <s v="3269"/>
    <x v="35"/>
    <s v="PA"/>
    <s v="S2"/>
    <m/>
    <d v="2025-03-21T00:00:00"/>
    <d v="1899-12-30T10:39:45"/>
    <d v="2025-03-21T00:00:00"/>
    <d v="1899-12-30T10:37:12"/>
    <d v="2025-03-21T00:00:00"/>
    <d v="1899-12-30T11:15:53"/>
    <x v="0"/>
    <s v="RFCPI"/>
    <s v="7022045738"/>
    <s v="FBO"/>
    <d v="1899-12-30T00:41:14"/>
    <d v="1899-12-30T00:38:41"/>
    <d v="1899-12-30T00:02:33"/>
    <s v="Granel"/>
    <s v="E001"/>
    <x v="2"/>
    <d v="1899-12-30T00:36:08"/>
    <d v="1899-12-30T00:38:41"/>
    <n v="10"/>
    <x v="20"/>
    <x v="4"/>
    <x v="2"/>
    <n v="0"/>
    <n v="0"/>
    <s v="OK"/>
    <s v="Granel"/>
    <x v="2"/>
    <n v="0"/>
    <s v="F. MALAGA"/>
    <s v="A"/>
    <d v="1899-12-30T00:02:33"/>
    <d v="1899-12-30T00:02:33"/>
    <s v="OK"/>
    <m/>
    <m/>
    <d v="1899-12-30T00:00:00"/>
    <d v="1899-12-30T00:36:08"/>
    <n v="6"/>
    <n v="-1.7708333333300019E-3"/>
    <n v="36.133333333343991"/>
    <n v="11"/>
    <s v="Si"/>
  </r>
  <r>
    <s v="CSMA"/>
    <s v="2025011442"/>
    <x v="0"/>
    <s v="ER5878BCD"/>
    <s v="E6372HZN"/>
    <d v="2025-03-21T00:00:00"/>
    <m/>
    <s v="3269"/>
    <x v="35"/>
    <s v="PA"/>
    <s v="S2"/>
    <m/>
    <d v="2025-03-21T00:00:00"/>
    <d v="1899-12-30T10:35:03"/>
    <d v="2025-03-21T00:00:00"/>
    <d v="1899-12-30T10:32:30"/>
    <d v="2025-03-21T00:00:00"/>
    <d v="1899-12-30T11:18:33"/>
    <x v="0"/>
    <s v="RFCPI"/>
    <s v="7022045739"/>
    <s v="FBO"/>
    <d v="1899-12-30T00:48:36"/>
    <d v="1899-12-30T00:46:03"/>
    <d v="1899-12-30T00:02:33"/>
    <s v="Granel"/>
    <s v="E001"/>
    <x v="2"/>
    <d v="1899-12-30T00:43:30"/>
    <d v="1899-12-30T00:46:03"/>
    <n v="10"/>
    <x v="20"/>
    <x v="4"/>
    <x v="2"/>
    <n v="0"/>
    <n v="0"/>
    <s v="OK"/>
    <s v="Granel"/>
    <x v="2"/>
    <n v="0"/>
    <s v="F. MALAGA"/>
    <s v="A"/>
    <d v="1899-12-30T00:02:33"/>
    <d v="1899-12-30T00:02:33"/>
    <s v="OK"/>
    <m/>
    <m/>
    <d v="1899-12-30T00:00:00"/>
    <d v="1899-12-30T00:43:30"/>
    <n v="6"/>
    <n v="-1.7708333333300019E-3"/>
    <n v="43.500000000009599"/>
    <n v="11"/>
    <s v="Si"/>
  </r>
  <r>
    <s v="CSMA"/>
    <s v="2025011451"/>
    <x v="0"/>
    <s v="ER9403BBD"/>
    <s v="E5260KKG"/>
    <d v="2025-03-21T00:00:00"/>
    <m/>
    <s v="3262"/>
    <x v="40"/>
    <s v="PA"/>
    <s v="S6"/>
    <m/>
    <d v="2025-03-21T00:00:00"/>
    <d v="1899-12-30T10:59:09"/>
    <d v="2025-03-21T00:00:00"/>
    <d v="1899-12-30T10:56:36"/>
    <d v="2025-03-21T00:00:00"/>
    <d v="1899-12-30T11:26:23"/>
    <x v="0"/>
    <s v="RFCPI"/>
    <s v="7022045743"/>
    <s v="FBO"/>
    <d v="1899-12-30T00:32:20"/>
    <d v="1899-12-30T00:29:47"/>
    <d v="1899-12-30T00:02:33"/>
    <s v="Granel"/>
    <s v="E001"/>
    <x v="2"/>
    <d v="1899-12-30T00:27:14"/>
    <d v="1899-12-30T00:29:47"/>
    <n v="10"/>
    <x v="20"/>
    <x v="4"/>
    <x v="2"/>
    <n v="0"/>
    <n v="0"/>
    <s v="OK"/>
    <s v="Granel"/>
    <x v="2"/>
    <n v="0"/>
    <s v="F. MALAGA"/>
    <s v="A"/>
    <d v="1899-12-30T00:02:33"/>
    <d v="1899-12-30T00:02:33"/>
    <s v="OK"/>
    <m/>
    <m/>
    <d v="1899-12-30T00:00:00"/>
    <d v="1899-12-30T00:27:14"/>
    <n v="6"/>
    <n v="-1.7708333333399939E-3"/>
    <n v="27.233333333323174"/>
    <n v="11"/>
    <s v="Si"/>
  </r>
  <r>
    <s v="CSMA"/>
    <s v="2025011450"/>
    <x v="0"/>
    <s v="ER0013BDS"/>
    <s v="E0598KCR"/>
    <d v="2025-03-21T00:00:00"/>
    <m/>
    <s v="3260"/>
    <x v="41"/>
    <s v="PA"/>
    <s v="S8"/>
    <m/>
    <d v="2025-03-21T00:00:00"/>
    <d v="1899-12-30T10:53:28"/>
    <d v="2025-03-21T00:00:00"/>
    <d v="1899-12-30T10:50:54"/>
    <d v="2025-03-21T00:00:00"/>
    <d v="1899-12-30T11:30:16"/>
    <x v="0"/>
    <s v="RFCPI"/>
    <s v="7022045744"/>
    <s v="EXW"/>
    <d v="1899-12-30T00:41:56"/>
    <d v="1899-12-30T00:39:22"/>
    <d v="1899-12-30T00:02:34"/>
    <s v="Granel"/>
    <s v="E001"/>
    <x v="1"/>
    <d v="1899-12-30T00:36:48"/>
    <d v="1899-12-30T00:39:22"/>
    <n v="10"/>
    <x v="20"/>
    <x v="4"/>
    <x v="2"/>
    <n v="0"/>
    <n v="0"/>
    <s v="OK"/>
    <s v="Granel"/>
    <x v="2"/>
    <n v="0"/>
    <s v="F. MALAGA"/>
    <s v="A"/>
    <d v="1899-12-30T00:02:34"/>
    <d v="1899-12-30T00:02:34"/>
    <s v="OK"/>
    <m/>
    <m/>
    <d v="1899-12-30T00:00:00"/>
    <d v="1899-12-30T00:36:48"/>
    <n v="6"/>
    <n v="-1.7824074074099805E-3"/>
    <n v="36.799999999992004"/>
    <n v="11"/>
    <s v="Si"/>
  </r>
  <r>
    <s v="CSMA"/>
    <s v="2025011459"/>
    <x v="0"/>
    <s v="ER1055BBH"/>
    <s v="E0721JRZ"/>
    <d v="2025-03-21T00:00:00"/>
    <m/>
    <s v="3264"/>
    <x v="36"/>
    <s v="PA"/>
    <s v="S1"/>
    <m/>
    <d v="2025-03-21T00:00:00"/>
    <d v="1899-12-30T11:25:54"/>
    <d v="2025-03-21T00:00:00"/>
    <d v="1899-12-30T11:23:21"/>
    <d v="2025-03-21T00:00:00"/>
    <d v="1899-12-30T11:55:41"/>
    <x v="0"/>
    <s v="RFCPI"/>
    <s v="7022045745"/>
    <s v="FBO"/>
    <d v="1899-12-30T00:34:53"/>
    <d v="1899-12-30T00:32:20"/>
    <d v="1899-12-30T00:02:33"/>
    <s v="Granel"/>
    <s v="E001"/>
    <x v="2"/>
    <d v="1899-12-30T00:29:47"/>
    <d v="1899-12-30T00:32:20"/>
    <n v="11"/>
    <x v="20"/>
    <x v="4"/>
    <x v="2"/>
    <n v="0"/>
    <n v="0"/>
    <s v="OK"/>
    <s v="Granel"/>
    <x v="2"/>
    <n v="0"/>
    <s v="F. MALAGA"/>
    <s v="A"/>
    <d v="1899-12-30T00:02:33"/>
    <d v="1899-12-30T00:02:33"/>
    <s v="OK"/>
    <m/>
    <m/>
    <d v="1899-12-30T00:00:00"/>
    <d v="1899-12-30T00:29:47"/>
    <n v="6"/>
    <n v="-1.7708333333300019E-3"/>
    <n v="29.783333333332767"/>
    <n v="11"/>
    <s v="Si"/>
  </r>
  <r>
    <s v="CSMA"/>
    <s v="2025011458"/>
    <x v="0"/>
    <s v="ER9154BBC"/>
    <s v="E0974JKJ"/>
    <d v="2025-03-21T00:00:00"/>
    <m/>
    <s v="3269"/>
    <x v="35"/>
    <s v="PA"/>
    <s v="S2"/>
    <m/>
    <d v="2025-03-21T00:00:00"/>
    <d v="1899-12-30T11:25:14"/>
    <d v="2025-03-21T00:00:00"/>
    <d v="1899-12-30T11:22:41"/>
    <d v="2025-03-21T00:00:00"/>
    <d v="1899-12-30T12:01:06"/>
    <x v="0"/>
    <s v="RFCPI"/>
    <s v="7022045746"/>
    <s v="FBO"/>
    <d v="1899-12-30T00:40:58"/>
    <d v="1899-12-30T00:38:25"/>
    <d v="1899-12-30T00:02:33"/>
    <s v="Granel"/>
    <s v="E001"/>
    <x v="2"/>
    <d v="1899-12-30T00:35:52"/>
    <d v="1899-12-30T00:38:25"/>
    <n v="11"/>
    <x v="20"/>
    <x v="4"/>
    <x v="2"/>
    <n v="0"/>
    <n v="0"/>
    <s v="OK"/>
    <s v="Granel"/>
    <x v="2"/>
    <n v="0"/>
    <s v="F. MALAGA"/>
    <s v="A"/>
    <d v="1899-12-30T00:02:33"/>
    <d v="1899-12-30T00:02:33"/>
    <s v="OK"/>
    <m/>
    <m/>
    <d v="1899-12-30T00:00:00"/>
    <d v="1899-12-30T00:35:52"/>
    <n v="6"/>
    <n v="-1.7708333333300019E-3"/>
    <n v="35.866666666670383"/>
    <n v="12"/>
    <s v="Si"/>
  </r>
  <r>
    <s v="CSMA"/>
    <s v="2025011460"/>
    <x v="0"/>
    <s v="ER3673BBX"/>
    <s v="E1228KBR"/>
    <d v="2025-03-21T00:00:00"/>
    <m/>
    <s v="3260"/>
    <x v="41"/>
    <s v="PA"/>
    <s v="S8"/>
    <m/>
    <d v="2025-03-21T00:00:00"/>
    <d v="1899-12-30T11:31:47"/>
    <d v="2025-03-21T00:00:00"/>
    <d v="1899-12-30T11:29:14"/>
    <d v="2025-03-21T00:00:00"/>
    <d v="1899-12-30T12:10:11"/>
    <x v="0"/>
    <s v="RFCPI"/>
    <s v="7022045748"/>
    <s v="EXW"/>
    <d v="1899-12-30T00:43:30"/>
    <d v="1899-12-30T00:40:57"/>
    <d v="1899-12-30T00:02:33"/>
    <s v="Granel"/>
    <s v="E001"/>
    <x v="1"/>
    <d v="1899-12-30T00:38:24"/>
    <d v="1899-12-30T00:40:57"/>
    <n v="11"/>
    <x v="20"/>
    <x v="4"/>
    <x v="2"/>
    <n v="0"/>
    <n v="0"/>
    <s v="OK"/>
    <s v="Granel"/>
    <x v="2"/>
    <n v="0"/>
    <s v="F. MALAGA"/>
    <s v="A"/>
    <d v="1899-12-30T00:02:33"/>
    <d v="1899-12-30T00:02:33"/>
    <s v="OK"/>
    <m/>
    <m/>
    <d v="1899-12-30T00:00:00"/>
    <d v="1899-12-30T00:38:24"/>
    <n v="6"/>
    <n v="-1.7708333333300019E-3"/>
    <n v="38.400000000004724"/>
    <n v="12"/>
    <s v="Si"/>
  </r>
  <r>
    <s v="CSMA"/>
    <s v="2025011470"/>
    <x v="0"/>
    <s v="ER1864BBP"/>
    <s v="E9297MPF"/>
    <d v="2025-03-21T00:00:00"/>
    <m/>
    <s v="3262"/>
    <x v="40"/>
    <s v="PA"/>
    <s v="S6"/>
    <m/>
    <d v="2025-03-21T00:00:00"/>
    <d v="1899-12-30T11:59:07"/>
    <d v="2025-03-21T00:00:00"/>
    <d v="1899-12-30T11:56:35"/>
    <d v="2025-03-21T00:00:00"/>
    <d v="1899-12-30T12:30:46"/>
    <x v="0"/>
    <s v="RFCPI"/>
    <s v="7022045750"/>
    <s v="EXW"/>
    <d v="1899-12-30T00:36:43"/>
    <d v="1899-12-30T00:34:11"/>
    <d v="1899-12-30T00:02:32"/>
    <s v="Granel"/>
    <s v="E001"/>
    <x v="1"/>
    <d v="1899-12-30T00:31:39"/>
    <d v="1899-12-30T00:34:11"/>
    <n v="11"/>
    <x v="20"/>
    <x v="4"/>
    <x v="2"/>
    <n v="0"/>
    <n v="0"/>
    <s v="OK"/>
    <s v="Granel"/>
    <x v="2"/>
    <n v="0"/>
    <s v="F. MALAGA"/>
    <s v="A"/>
    <d v="1899-12-30T00:02:32"/>
    <d v="1899-12-30T00:02:32"/>
    <s v="OK"/>
    <m/>
    <m/>
    <d v="1899-12-30T00:00:00"/>
    <d v="1899-12-30T00:31:39"/>
    <n v="6"/>
    <n v="-1.7592592592600154E-3"/>
    <n v="31.650000000004866"/>
    <n v="12"/>
    <s v="Si"/>
  </r>
  <r>
    <s v="CSMA"/>
    <s v="2025011482"/>
    <x v="0"/>
    <s v="ER0271BBT"/>
    <s v="E3861LZF"/>
    <d v="2025-03-21T00:00:00"/>
    <m/>
    <s v="3269"/>
    <x v="35"/>
    <s v="PA"/>
    <s v="S7"/>
    <m/>
    <d v="2025-03-21T00:00:00"/>
    <d v="1899-12-30T12:36:53"/>
    <d v="2025-03-21T00:00:00"/>
    <d v="1899-12-30T12:34:20"/>
    <d v="2025-03-21T00:00:00"/>
    <d v="1899-12-30T13:12:01"/>
    <x v="0"/>
    <s v="RFCPI"/>
    <s v="7022045752"/>
    <s v="FBO"/>
    <d v="1899-12-30T00:40:14"/>
    <d v="1899-12-30T00:37:41"/>
    <d v="1899-12-30T00:02:33"/>
    <s v="Granel"/>
    <s v="E001"/>
    <x v="2"/>
    <d v="1899-12-30T00:35:08"/>
    <d v="1899-12-30T00:37:41"/>
    <n v="12"/>
    <x v="20"/>
    <x v="4"/>
    <x v="2"/>
    <n v="0"/>
    <n v="0"/>
    <s v="OK"/>
    <s v="Granel"/>
    <x v="2"/>
    <n v="0"/>
    <s v="F. MALAGA"/>
    <s v="A"/>
    <d v="1899-12-30T00:02:33"/>
    <d v="1899-12-30T00:02:33"/>
    <s v="OK"/>
    <m/>
    <m/>
    <d v="1899-12-30T00:00:00"/>
    <d v="1899-12-30T00:35:08"/>
    <n v="6"/>
    <n v="-1.7708333333399384E-3"/>
    <n v="35.133333333321609"/>
    <n v="13"/>
    <s v="Si"/>
  </r>
  <r>
    <s v="CSMA"/>
    <s v="2025011477"/>
    <x v="0"/>
    <s v="ER4736BBF"/>
    <s v="E6462JZW"/>
    <d v="2025-03-21T00:00:00"/>
    <m/>
    <s v="3269"/>
    <x v="35"/>
    <s v="PA"/>
    <s v="S2"/>
    <m/>
    <d v="2025-03-21T00:00:00"/>
    <d v="1899-12-30T12:29:43"/>
    <d v="2025-03-21T00:00:00"/>
    <d v="1899-12-30T12:27:11"/>
    <d v="2025-03-21T00:00:00"/>
    <d v="1899-12-30T13:13:33"/>
    <x v="0"/>
    <s v="RFCPI"/>
    <s v="7022045753"/>
    <s v="FBO"/>
    <d v="1899-12-30T00:48:54"/>
    <d v="1899-12-30T00:46:22"/>
    <d v="1899-12-30T00:02:32"/>
    <s v="Granel"/>
    <s v="E001"/>
    <x v="2"/>
    <d v="1899-12-30T00:43:50"/>
    <d v="1899-12-30T00:46:22"/>
    <n v="12"/>
    <x v="20"/>
    <x v="4"/>
    <x v="2"/>
    <n v="0"/>
    <n v="0"/>
    <s v="OK"/>
    <s v="Granel"/>
    <x v="2"/>
    <n v="0"/>
    <s v="F. MALAGA"/>
    <s v="A"/>
    <d v="1899-12-30T00:02:32"/>
    <d v="1899-12-30T00:02:32"/>
    <s v="OK"/>
    <m/>
    <m/>
    <d v="1899-12-30T00:00:00"/>
    <d v="1899-12-30T00:43:50"/>
    <n v="6"/>
    <n v="-1.7592592592600154E-3"/>
    <n v="43.833333333340718"/>
    <n v="13"/>
    <s v="Si"/>
  </r>
  <r>
    <s v="CSMA"/>
    <s v="2025011483"/>
    <x v="0"/>
    <s v="ER4784BBL"/>
    <s v="E0669JLT"/>
    <d v="2025-03-21T00:00:00"/>
    <m/>
    <s v="3283"/>
    <x v="37"/>
    <s v="PA"/>
    <s v="PA"/>
    <m/>
    <d v="2025-03-21T00:00:00"/>
    <d v="1899-12-30T12:38:17"/>
    <d v="2025-03-21T00:00:00"/>
    <d v="1899-12-30T12:36:13"/>
    <d v="2025-03-21T00:00:00"/>
    <d v="1899-12-30T13:20:56"/>
    <x v="274"/>
    <s v="AROMERO"/>
    <s v="7022045754"/>
    <s v="EXW"/>
    <d v="1899-12-30T00:46:47"/>
    <d v="1899-12-30T00:44:43"/>
    <d v="1899-12-30T00:02:04"/>
    <s v="Ensacado"/>
    <s v="E002"/>
    <x v="1"/>
    <d v="1899-12-30T00:42:39"/>
    <d v="1899-12-30T00:44:43"/>
    <n v="12"/>
    <x v="20"/>
    <x v="4"/>
    <x v="1"/>
    <n v="0"/>
    <n v="0"/>
    <s v="OK"/>
    <s v="Ensacado"/>
    <x v="2"/>
    <n v="0"/>
    <s v="F. MALAGA"/>
    <s v="A"/>
    <d v="1899-12-30T00:02:04"/>
    <d v="1899-12-30T00:02:04"/>
    <s v="OK"/>
    <m/>
    <m/>
    <d v="1899-12-30T00:00:00"/>
    <d v="1899-12-30T00:42:39"/>
    <n v="6"/>
    <n v="-1.4351851851900355E-3"/>
    <n v="42.649999999991955"/>
    <n v="13"/>
    <s v="Si"/>
  </r>
  <r>
    <s v="CSMA"/>
    <s v="2025011493"/>
    <x v="0"/>
    <s v="ER7726BBG"/>
    <s v="E8998KYN"/>
    <d v="2025-03-21T00:00:00"/>
    <m/>
    <s v="3264"/>
    <x v="36"/>
    <s v="PA"/>
    <s v="S1"/>
    <m/>
    <d v="2025-03-21T00:00:00"/>
    <d v="1899-12-30T13:01:39"/>
    <d v="2025-03-21T00:00:00"/>
    <d v="1899-12-30T12:59:06"/>
    <d v="2025-03-21T00:00:00"/>
    <d v="1899-12-30T13:23:53"/>
    <x v="0"/>
    <s v="RFCPI"/>
    <s v="7022045755"/>
    <s v="EXW"/>
    <d v="1899-12-30T00:27:20"/>
    <d v="1899-12-30T00:24:47"/>
    <d v="1899-12-30T00:02:33"/>
    <s v="Granel"/>
    <s v="E001"/>
    <x v="1"/>
    <d v="1899-12-30T00:22:14"/>
    <d v="1899-12-30T00:24:47"/>
    <n v="13"/>
    <x v="20"/>
    <x v="4"/>
    <x v="2"/>
    <n v="0"/>
    <n v="0"/>
    <s v="OK"/>
    <s v="Granel"/>
    <x v="2"/>
    <n v="0"/>
    <s v="F. MALAGA"/>
    <s v="A"/>
    <d v="1899-12-30T00:02:33"/>
    <d v="1899-12-30T00:02:33"/>
    <s v="OK"/>
    <m/>
    <m/>
    <d v="1899-12-30T00:00:00"/>
    <d v="1899-12-30T00:22:14"/>
    <n v="6"/>
    <n v="-1.7708333333300574E-3"/>
    <n v="22.233333333326311"/>
    <n v="13"/>
    <s v="Si"/>
  </r>
  <r>
    <s v="CSMA"/>
    <s v="2025011497"/>
    <x v="0"/>
    <s v="ER4695BDR"/>
    <s v="E9461JBD"/>
    <d v="2025-03-21T00:00:00"/>
    <m/>
    <s v="3264"/>
    <x v="36"/>
    <s v="PA"/>
    <s v="S1"/>
    <m/>
    <d v="2025-03-21T00:00:00"/>
    <d v="1899-12-30T13:12:52"/>
    <d v="2025-03-21T00:00:00"/>
    <d v="1899-12-30T13:10:18"/>
    <d v="2025-03-21T00:00:00"/>
    <d v="1899-12-30T13:38:15"/>
    <x v="0"/>
    <s v="RFCPI"/>
    <s v="7022045756"/>
    <s v="EXW"/>
    <d v="1899-12-30T00:30:31"/>
    <d v="1899-12-30T00:27:57"/>
    <d v="1899-12-30T00:02:34"/>
    <s v="Granel"/>
    <s v="E001"/>
    <x v="1"/>
    <d v="1899-12-30T00:25:23"/>
    <d v="1899-12-30T00:27:57"/>
    <n v="13"/>
    <x v="20"/>
    <x v="4"/>
    <x v="2"/>
    <n v="0"/>
    <n v="0"/>
    <s v="OK"/>
    <s v="Granel"/>
    <x v="2"/>
    <n v="0"/>
    <s v="F. MALAGA"/>
    <s v="A"/>
    <d v="1899-12-30T00:02:34"/>
    <d v="1899-12-30T00:02:34"/>
    <s v="OK"/>
    <m/>
    <m/>
    <d v="1899-12-30T00:00:00"/>
    <d v="1899-12-30T00:25:23"/>
    <n v="6"/>
    <n v="-1.7824074074099805E-3"/>
    <n v="25.383333333340872"/>
    <n v="13"/>
    <s v="Si"/>
  </r>
  <r>
    <s v="CSMA"/>
    <s v="2025011495"/>
    <x v="0"/>
    <s v="ER7212BCC"/>
    <s v="E6844KMS"/>
    <d v="2025-03-21T00:00:00"/>
    <m/>
    <s v="3264"/>
    <x v="36"/>
    <s v="PA"/>
    <s v="S1"/>
    <m/>
    <d v="2025-03-21T00:00:00"/>
    <d v="1899-12-30T13:11:35"/>
    <d v="2025-03-21T00:00:00"/>
    <d v="1899-12-30T13:09:02"/>
    <d v="2025-03-21T00:00:00"/>
    <d v="1899-12-30T13:38:52"/>
    <x v="0"/>
    <s v="RFCPI"/>
    <s v="7022045757"/>
    <s v="EXW"/>
    <d v="1899-12-30T00:32:23"/>
    <d v="1899-12-30T00:29:50"/>
    <d v="1899-12-30T00:02:33"/>
    <s v="Granel"/>
    <s v="E001"/>
    <x v="1"/>
    <d v="1899-12-30T00:27:17"/>
    <d v="1899-12-30T00:29:50"/>
    <n v="13"/>
    <x v="20"/>
    <x v="4"/>
    <x v="2"/>
    <n v="0"/>
    <n v="0"/>
    <s v="OK"/>
    <s v="Granel"/>
    <x v="2"/>
    <n v="0"/>
    <s v="F. MALAGA"/>
    <s v="A"/>
    <d v="1899-12-30T00:02:33"/>
    <d v="1899-12-30T00:02:33"/>
    <s v="OK"/>
    <m/>
    <m/>
    <d v="1899-12-30T00:00:00"/>
    <d v="1899-12-30T00:27:17"/>
    <n v="6"/>
    <n v="-1.7708333333399384E-3"/>
    <n v="27.283333333334454"/>
    <n v="13"/>
    <s v="Si"/>
  </r>
  <r>
    <s v="CSMA"/>
    <s v="2025011503"/>
    <x v="0"/>
    <s v="ER7690BCV"/>
    <s v="E4379JKC"/>
    <d v="2025-03-21T00:00:00"/>
    <m/>
    <s v="3283"/>
    <x v="37"/>
    <s v="PA"/>
    <s v="PA"/>
    <m/>
    <d v="2025-03-21T00:00:00"/>
    <d v="1899-12-30T13:29:34"/>
    <d v="2025-03-21T00:00:00"/>
    <d v="1899-12-30T13:27:01"/>
    <d v="2025-03-21T00:00:00"/>
    <d v="1899-12-30T13:59:26"/>
    <x v="0"/>
    <s v="RFCPI"/>
    <s v="7022045760"/>
    <s v="FBO"/>
    <d v="1899-12-30T00:34:58"/>
    <d v="1899-12-30T00:32:25"/>
    <d v="1899-12-30T00:02:33"/>
    <s v="Ensacado"/>
    <s v="E002"/>
    <x v="2"/>
    <d v="1899-12-30T00:29:52"/>
    <d v="1899-12-30T00:32:25"/>
    <n v="13"/>
    <x v="20"/>
    <x v="4"/>
    <x v="1"/>
    <n v="0"/>
    <n v="0"/>
    <s v="OK"/>
    <s v="Ensacado"/>
    <x v="2"/>
    <n v="0"/>
    <s v="F. MALAGA"/>
    <s v="A"/>
    <d v="1899-12-30T00:02:33"/>
    <d v="1899-12-30T00:02:33"/>
    <s v="OK"/>
    <m/>
    <m/>
    <d v="1899-12-30T00:00:00"/>
    <d v="1899-12-30T00:29:52"/>
    <n v="6"/>
    <n v="-1.7708333333299464E-3"/>
    <n v="29.866666666665687"/>
    <n v="13"/>
    <s v="Si"/>
  </r>
  <r>
    <s v="CSMA"/>
    <s v=""/>
    <x v="0"/>
    <s v="E0483MTJR9982BDP"/>
    <s v="ER1962BDRR2633BBZ"/>
    <d v="2025-03-21T00:00:00"/>
    <m/>
    <s v="3269"/>
    <x v="35"/>
    <s v="PA"/>
    <s v="PA"/>
    <m/>
    <d v="2025-03-21T00:00:00"/>
    <d v="1899-12-30T13:42:25"/>
    <d v="2025-03-21T00:00:00"/>
    <d v="1899-12-30T13:42:59"/>
    <d v="2025-03-21T00:00:00"/>
    <d v="1899-12-30T14:11:20"/>
    <x v="194"/>
    <s v="CCORRAL"/>
    <s v="7022045761"/>
    <s v="FBO"/>
    <d v="1899-12-30T00:28:55"/>
    <d v="1899-12-30T00:28:21"/>
    <d v="1899-12-30T00:00:34"/>
    <s v="Granel"/>
    <s v="E001"/>
    <x v="2"/>
    <d v="1899-12-30T00:28:55"/>
    <d v="1899-12-30T00:28:21"/>
    <n v="13"/>
    <x v="20"/>
    <x v="4"/>
    <x v="2"/>
    <n v="0"/>
    <n v="0"/>
    <s v="OK"/>
    <s v="Granel"/>
    <x v="2"/>
    <n v="0"/>
    <s v="F. MALAGA"/>
    <s v="A"/>
    <d v="1899-12-30T00:00:34"/>
    <d v="1899-12-30T00:00:34"/>
    <s v="OK"/>
    <m/>
    <m/>
    <d v="1899-12-30T00:00:00"/>
    <d v="1899-12-30T00:28:55"/>
    <n v="6"/>
    <d v="1899-12-30T00:00:34"/>
    <n v="28.916666666654347"/>
    <n v="14"/>
    <s v="Si"/>
  </r>
  <r>
    <s v="CSMA"/>
    <s v="2025011496"/>
    <x v="0"/>
    <s v="ER0531BCV"/>
    <s v="E0746MSL"/>
    <d v="2025-03-21T00:00:00"/>
    <m/>
    <s v="3277"/>
    <x v="45"/>
    <s v="PA"/>
    <s v="PA"/>
    <m/>
    <d v="2025-03-21T00:00:00"/>
    <d v="1899-12-30T13:12:08"/>
    <d v="2025-03-21T00:00:00"/>
    <d v="1899-12-30T13:09:35"/>
    <d v="2025-03-21T00:00:00"/>
    <d v="1899-12-30T14:23:09"/>
    <x v="0"/>
    <s v="RFCPI"/>
    <s v="7022045762"/>
    <s v="FBO"/>
    <d v="1899-12-30T01:16:07"/>
    <d v="1899-12-30T01:13:34"/>
    <d v="1899-12-30T00:02:33"/>
    <s v="Ensacado"/>
    <s v="E002"/>
    <x v="2"/>
    <d v="1899-12-30T01:11:01"/>
    <d v="1899-12-30T01:13:34"/>
    <n v="13"/>
    <x v="20"/>
    <x v="4"/>
    <x v="1"/>
    <n v="0"/>
    <n v="0"/>
    <s v="OK"/>
    <s v="Ensacado"/>
    <x v="2"/>
    <n v="0"/>
    <s v="F. MALAGA"/>
    <s v="B"/>
    <d v="1899-12-30T00:02:33"/>
    <d v="1899-12-30T00:02:33"/>
    <s v="OK"/>
    <m/>
    <m/>
    <d v="1899-12-30T00:00:00"/>
    <d v="1899-12-30T01:11:01"/>
    <n v="6"/>
    <n v="-1.7708333333300574E-3"/>
    <n v="71.016666666667163"/>
    <n v="14"/>
    <s v="No"/>
  </r>
  <r>
    <s v="CSMA"/>
    <s v="2025011508"/>
    <x v="0"/>
    <s v="ER9154BBC"/>
    <s v="E0974JKJ"/>
    <d v="2025-03-21T00:00:00"/>
    <m/>
    <s v="3269"/>
    <x v="35"/>
    <s v="PA"/>
    <s v="S2"/>
    <m/>
    <d v="2025-03-21T00:00:00"/>
    <d v="1899-12-30T13:53:41"/>
    <d v="2025-03-21T00:00:00"/>
    <d v="1899-12-30T13:51:08"/>
    <d v="2025-03-21T00:00:00"/>
    <d v="1899-12-30T14:28:55"/>
    <x v="0"/>
    <s v="RFCPI"/>
    <s v="7022045763"/>
    <s v="FBO"/>
    <d v="1899-12-30T00:40:20"/>
    <d v="1899-12-30T00:37:47"/>
    <d v="1899-12-30T00:02:33"/>
    <s v="Granel"/>
    <s v="E001"/>
    <x v="2"/>
    <d v="1899-12-30T00:35:14"/>
    <d v="1899-12-30T00:37:47"/>
    <n v="13"/>
    <x v="20"/>
    <x v="4"/>
    <x v="2"/>
    <n v="0"/>
    <n v="0"/>
    <s v="OK"/>
    <s v="Granel"/>
    <x v="2"/>
    <n v="0"/>
    <s v="F. MALAGA"/>
    <s v="A"/>
    <d v="1899-12-30T00:02:33"/>
    <d v="1899-12-30T00:02:33"/>
    <s v="OK"/>
    <m/>
    <m/>
    <d v="1899-12-30T00:00:00"/>
    <d v="1899-12-30T00:35:14"/>
    <n v="6"/>
    <n v="-1.7708333333299464E-3"/>
    <n v="35.233333333329618"/>
    <n v="14"/>
    <s v="Si"/>
  </r>
  <r>
    <s v="CSMA"/>
    <s v="2025011513"/>
    <x v="0"/>
    <s v="EMA03008R"/>
    <s v="E0680JVK"/>
    <d v="2025-03-21T00:00:00"/>
    <m/>
    <s v="3264"/>
    <x v="36"/>
    <s v="PA"/>
    <s v="S1"/>
    <m/>
    <d v="2025-03-21T00:00:00"/>
    <d v="1899-12-30T14:02:06"/>
    <d v="2025-03-21T00:00:00"/>
    <d v="1899-12-30T13:59:34"/>
    <d v="2025-03-21T00:00:00"/>
    <d v="1899-12-30T14:39:23"/>
    <x v="0"/>
    <s v="RFCPI"/>
    <s v="7022045764"/>
    <s v="FBO"/>
    <d v="1899-12-30T00:42:21"/>
    <d v="1899-12-30T00:39:49"/>
    <d v="1899-12-30T00:02:32"/>
    <s v="Granel"/>
    <s v="E001"/>
    <x v="2"/>
    <d v="1899-12-30T00:37:17"/>
    <d v="1899-12-30T00:39:49"/>
    <n v="14"/>
    <x v="20"/>
    <x v="4"/>
    <x v="2"/>
    <n v="0"/>
    <n v="0"/>
    <s v="OK"/>
    <s v="Granel"/>
    <x v="2"/>
    <n v="0"/>
    <s v="F. MALAGA"/>
    <s v="A"/>
    <d v="1899-12-30T00:02:32"/>
    <d v="1899-12-30T00:02:32"/>
    <s v="OK"/>
    <m/>
    <m/>
    <d v="1899-12-30T00:00:00"/>
    <d v="1899-12-30T00:37:17"/>
    <n v="6"/>
    <n v="-1.7592592592600154E-3"/>
    <n v="37.28333333332786"/>
    <n v="14"/>
    <s v="Si"/>
  </r>
  <r>
    <s v="CSMA"/>
    <s v="2025011517"/>
    <x v="0"/>
    <s v="ER0272BBT"/>
    <s v="E2254MLP"/>
    <d v="2025-03-21T00:00:00"/>
    <m/>
    <s v="3269"/>
    <x v="35"/>
    <s v="PA"/>
    <s v="S2"/>
    <m/>
    <d v="2025-03-21T00:00:00"/>
    <d v="1899-12-30T14:09:20"/>
    <d v="2025-03-21T00:00:00"/>
    <d v="1899-12-30T14:06:48"/>
    <d v="2025-03-21T00:00:00"/>
    <d v="1899-12-30T14:40:01"/>
    <x v="0"/>
    <s v="RFCPI"/>
    <s v="7022045765"/>
    <s v="FBO"/>
    <d v="1899-12-30T00:35:45"/>
    <d v="1899-12-30T00:33:13"/>
    <d v="1899-12-30T00:02:32"/>
    <s v="Granel"/>
    <s v="E001"/>
    <x v="2"/>
    <d v="1899-12-30T00:30:41"/>
    <d v="1899-12-30T00:33:13"/>
    <n v="14"/>
    <x v="20"/>
    <x v="4"/>
    <x v="2"/>
    <n v="0"/>
    <n v="0"/>
    <s v="OK"/>
    <s v="Granel"/>
    <x v="2"/>
    <n v="0"/>
    <s v="F. MALAGA"/>
    <s v="A"/>
    <d v="1899-12-30T00:02:32"/>
    <d v="1899-12-30T00:02:32"/>
    <s v="OK"/>
    <m/>
    <m/>
    <d v="1899-12-30T00:00:00"/>
    <d v="1899-12-30T00:30:41"/>
    <n v="6"/>
    <n v="-1.7592592592500234E-3"/>
    <n v="30.683333333347136"/>
    <n v="14"/>
    <s v="Si"/>
  </r>
  <r>
    <s v="CSMA"/>
    <s v="2025011514"/>
    <x v="0"/>
    <s v="ER6006BBN"/>
    <s v="E2274KKH"/>
    <d v="2025-03-21T00:00:00"/>
    <m/>
    <s v="3262"/>
    <x v="40"/>
    <s v="PA"/>
    <s v="S6"/>
    <m/>
    <d v="2025-03-21T00:00:00"/>
    <d v="1899-12-30T14:04:42"/>
    <d v="2025-03-21T00:00:00"/>
    <d v="1899-12-30T14:02:09"/>
    <d v="2025-03-21T00:00:00"/>
    <d v="1899-12-30T14:42:43"/>
    <x v="0"/>
    <s v="RFCPI"/>
    <s v="7022045766"/>
    <s v="FBO"/>
    <d v="1899-12-30T00:43:07"/>
    <d v="1899-12-30T00:40:34"/>
    <d v="1899-12-30T00:02:33"/>
    <s v="Granel"/>
    <s v="E001"/>
    <x v="2"/>
    <d v="1899-12-30T00:38:01"/>
    <d v="1899-12-30T00:40:34"/>
    <n v="14"/>
    <x v="20"/>
    <x v="4"/>
    <x v="2"/>
    <n v="0"/>
    <n v="0"/>
    <s v="OK"/>
    <s v="Granel"/>
    <x v="2"/>
    <n v="0"/>
    <s v="F. MALAGA"/>
    <s v="A"/>
    <d v="1899-12-30T00:02:33"/>
    <d v="1899-12-30T00:02:33"/>
    <s v="OK"/>
    <m/>
    <m/>
    <d v="1899-12-30T00:00:00"/>
    <d v="1899-12-30T00:38:01"/>
    <n v="6"/>
    <n v="-1.7708333333299464E-3"/>
    <n v="38.016666666676869"/>
    <n v="14"/>
    <s v="Si"/>
  </r>
  <r>
    <s v="CSMA"/>
    <s v="2025011519"/>
    <x v="0"/>
    <s v="ER2857BDR"/>
    <s v="E2375MVP"/>
    <d v="2025-03-21T00:00:00"/>
    <m/>
    <s v="3269"/>
    <x v="35"/>
    <s v="PA"/>
    <s v="S2"/>
    <m/>
    <d v="2025-03-21T00:00:00"/>
    <d v="1899-12-30T14:14:19"/>
    <d v="2025-03-21T00:00:00"/>
    <d v="1899-12-30T14:11:47"/>
    <d v="2025-03-21T00:00:00"/>
    <d v="1899-12-30T15:00:42"/>
    <x v="0"/>
    <s v="RFCPI"/>
    <s v="7022045767"/>
    <s v="FBO"/>
    <d v="1899-12-30T00:51:27"/>
    <d v="1899-12-30T00:48:55"/>
    <d v="1899-12-30T00:02:32"/>
    <s v="Granel"/>
    <s v="E001"/>
    <x v="2"/>
    <d v="1899-12-30T00:46:23"/>
    <d v="1899-12-30T00:48:55"/>
    <n v="14"/>
    <x v="20"/>
    <x v="4"/>
    <x v="2"/>
    <n v="0"/>
    <n v="0"/>
    <s v="OK"/>
    <s v="Granel"/>
    <x v="2"/>
    <n v="0"/>
    <s v="F. MALAGA"/>
    <s v="B"/>
    <d v="1899-12-30T00:02:32"/>
    <d v="1899-12-30T00:02:32"/>
    <s v="OK"/>
    <m/>
    <m/>
    <d v="1899-12-30T00:00:00"/>
    <d v="1899-12-30T00:46:23"/>
    <n v="6"/>
    <n v="-1.7592592592600154E-3"/>
    <n v="46.383333333335997"/>
    <n v="15"/>
    <s v="No"/>
  </r>
  <r>
    <s v="CSMA"/>
    <s v="2025011534"/>
    <x v="0"/>
    <s v="ER9004BBK"/>
    <s v="E3936LXW"/>
    <d v="2025-03-21T00:00:00"/>
    <m/>
    <s v="3269"/>
    <x v="35"/>
    <s v="PA"/>
    <s v="S2"/>
    <m/>
    <d v="2025-03-21T00:00:00"/>
    <d v="1899-12-30T14:52:27"/>
    <d v="2025-03-21T00:00:00"/>
    <d v="1899-12-30T14:49:54"/>
    <d v="2025-03-21T00:00:00"/>
    <d v="1899-12-30T15:22:51"/>
    <x v="0"/>
    <s v="RFCPI"/>
    <s v="7022045768"/>
    <s v="FBO"/>
    <d v="1899-12-30T00:35:30"/>
    <d v="1899-12-30T00:32:57"/>
    <d v="1899-12-30T00:02:33"/>
    <s v="Granel"/>
    <s v="E001"/>
    <x v="2"/>
    <d v="1899-12-30T00:30:24"/>
    <d v="1899-12-30T00:32:57"/>
    <n v="14"/>
    <x v="20"/>
    <x v="4"/>
    <x v="2"/>
    <n v="0"/>
    <n v="0"/>
    <s v="OK"/>
    <s v="Granel"/>
    <x v="2"/>
    <n v="0"/>
    <s v="F. MALAGA"/>
    <s v="A"/>
    <d v="1899-12-30T00:02:33"/>
    <d v="1899-12-30T00:02:33"/>
    <s v="OK"/>
    <m/>
    <m/>
    <d v="1899-12-30T00:00:00"/>
    <d v="1899-12-30T00:30:24"/>
    <n v="6"/>
    <n v="-1.7708333333299464E-3"/>
    <n v="30.400000000012906"/>
    <n v="15"/>
    <s v="Si"/>
  </r>
  <r>
    <s v="CSMA"/>
    <s v="2025011540"/>
    <x v="0"/>
    <s v="ER8141BBG"/>
    <s v="E5824JVY"/>
    <d v="2025-03-21T00:00:00"/>
    <m/>
    <s v="3269"/>
    <x v="35"/>
    <s v="PA"/>
    <s v="S2"/>
    <m/>
    <d v="2025-03-21T00:00:00"/>
    <d v="1899-12-30T15:03:34"/>
    <d v="2025-03-21T00:00:00"/>
    <d v="1899-12-30T15:01:19"/>
    <d v="2025-03-21T00:00:00"/>
    <d v="1899-12-30T15:40:06"/>
    <x v="0"/>
    <s v="RFCPI"/>
    <s v="7022045770"/>
    <s v="FBO"/>
    <d v="1899-12-30T00:41:02"/>
    <d v="1899-12-30T00:38:47"/>
    <d v="1899-12-30T00:02:15"/>
    <s v="Granel"/>
    <s v="E001"/>
    <x v="2"/>
    <d v="1899-12-30T00:36:32"/>
    <d v="1899-12-30T00:38:47"/>
    <n v="15"/>
    <x v="20"/>
    <x v="4"/>
    <x v="2"/>
    <n v="0"/>
    <n v="0"/>
    <s v="OK"/>
    <s v="Granel"/>
    <x v="2"/>
    <n v="0"/>
    <s v="F. MALAGA"/>
    <s v="A"/>
    <d v="1899-12-30T00:02:15"/>
    <d v="1899-12-30T00:02:15"/>
    <s v="OK"/>
    <m/>
    <m/>
    <d v="1899-12-30T00:00:00"/>
    <d v="1899-12-30T00:36:32"/>
    <n v="6"/>
    <n v="-1.5625000000000222E-3"/>
    <n v="36.533333333332862"/>
    <n v="15"/>
    <s v="Si"/>
  </r>
  <r>
    <s v="CSMA"/>
    <s v="2025011543"/>
    <x v="0"/>
    <s v="EVA01741R"/>
    <s v="E5813KFK"/>
    <d v="2025-03-21T00:00:00"/>
    <m/>
    <s v="3268"/>
    <x v="25"/>
    <s v="PA"/>
    <s v="S7"/>
    <m/>
    <d v="2025-03-21T00:00:00"/>
    <d v="1899-12-30T15:15:11"/>
    <d v="2025-03-21T00:00:00"/>
    <d v="1899-12-30T15:12:38"/>
    <d v="2025-03-21T00:00:00"/>
    <d v="1899-12-30T15:45:25"/>
    <x v="0"/>
    <s v="RFCPI"/>
    <s v="7022045771"/>
    <s v="FBO"/>
    <d v="1899-12-30T00:35:20"/>
    <d v="1899-12-30T00:32:47"/>
    <d v="1899-12-30T00:02:33"/>
    <s v="Granel"/>
    <s v="E001"/>
    <x v="2"/>
    <d v="1899-12-30T00:30:14"/>
    <d v="1899-12-30T00:32:47"/>
    <n v="15"/>
    <x v="20"/>
    <x v="4"/>
    <x v="2"/>
    <n v="0"/>
    <n v="0"/>
    <s v="OK"/>
    <s v="Granel"/>
    <x v="2"/>
    <n v="0"/>
    <s v="F. MALAGA"/>
    <s v="A"/>
    <d v="1899-12-30T00:02:33"/>
    <d v="1899-12-30T00:02:33"/>
    <s v="OK"/>
    <m/>
    <m/>
    <d v="1899-12-30T00:00:00"/>
    <d v="1899-12-30T00:30:14"/>
    <n v="6"/>
    <n v="-1.7708333333299464E-3"/>
    <n v="30.233333333332837"/>
    <n v="15"/>
    <s v="Si"/>
  </r>
  <r>
    <s v="CSMA"/>
    <s v="2025011541"/>
    <x v="0"/>
    <s v="ER3007BCW"/>
    <s v="E1112KDL"/>
    <d v="2025-03-21T00:00:00"/>
    <m/>
    <s v="3283"/>
    <x v="37"/>
    <s v="PA"/>
    <s v="PA"/>
    <m/>
    <d v="2025-03-21T00:00:00"/>
    <d v="1899-12-30T15:06:46"/>
    <d v="2025-03-21T00:00:00"/>
    <d v="1899-12-30T15:04:15"/>
    <d v="2025-03-21T00:00:00"/>
    <d v="1899-12-30T15:52:07"/>
    <x v="0"/>
    <s v="RFCPI"/>
    <s v="7022045773"/>
    <s v="FBO"/>
    <d v="1899-12-30T00:50:23"/>
    <d v="1899-12-30T00:47:52"/>
    <d v="1899-12-30T00:02:31"/>
    <s v="Ensacado"/>
    <s v="E002"/>
    <x v="2"/>
    <d v="1899-12-30T00:45:21"/>
    <d v="1899-12-30T00:47:52"/>
    <n v="15"/>
    <x v="20"/>
    <x v="4"/>
    <x v="1"/>
    <n v="0"/>
    <n v="0"/>
    <s v="OK"/>
    <s v="Ensacado"/>
    <x v="2"/>
    <n v="0"/>
    <s v="F. MALAGA"/>
    <s v="B"/>
    <d v="1899-12-30T00:02:31"/>
    <d v="1899-12-30T00:02:31"/>
    <s v="OK"/>
    <m/>
    <m/>
    <d v="1899-12-30T00:00:00"/>
    <d v="1899-12-30T00:45:21"/>
    <n v="6"/>
    <n v="-1.7476851851799813E-3"/>
    <n v="45.350000000006446"/>
    <n v="15"/>
    <s v="No"/>
  </r>
  <r>
    <s v="CSMA"/>
    <s v="2025011546"/>
    <x v="0"/>
    <s v="ER3546BBZ"/>
    <s v="E7437MTL"/>
    <d v="2025-03-21T00:00:00"/>
    <m/>
    <s v="3269"/>
    <x v="35"/>
    <s v="PA"/>
    <s v="S2"/>
    <m/>
    <d v="2025-03-21T00:00:00"/>
    <d v="1899-12-30T15:21:24"/>
    <d v="2025-03-21T00:00:00"/>
    <d v="1899-12-30T15:18:50"/>
    <d v="2025-03-21T00:00:00"/>
    <d v="1899-12-30T15:56:08"/>
    <x v="0"/>
    <s v="RFCPI"/>
    <s v="7022045774"/>
    <s v="FBO"/>
    <d v="1899-12-30T00:39:52"/>
    <d v="1899-12-30T00:37:18"/>
    <d v="1899-12-30T00:02:34"/>
    <s v="Granel"/>
    <s v="E001"/>
    <x v="2"/>
    <d v="1899-12-30T00:34:44"/>
    <d v="1899-12-30T00:37:18"/>
    <n v="15"/>
    <x v="20"/>
    <x v="4"/>
    <x v="2"/>
    <n v="0"/>
    <n v="0"/>
    <s v="OK"/>
    <s v="Granel"/>
    <x v="2"/>
    <n v="0"/>
    <s v="F. MALAGA"/>
    <s v="A"/>
    <d v="1899-12-30T00:02:34"/>
    <d v="1899-12-30T00:02:34"/>
    <s v="OK"/>
    <m/>
    <m/>
    <d v="1899-12-30T00:00:00"/>
    <d v="1899-12-30T00:34:44"/>
    <n v="6"/>
    <n v="-1.7824074074099805E-3"/>
    <n v="34.733333333332737"/>
    <n v="15"/>
    <s v="Si"/>
  </r>
  <r>
    <s v="CSMA"/>
    <s v="2025011557"/>
    <x v="0"/>
    <s v="ER0229BBR"/>
    <s v="E0631LTH"/>
    <d v="2025-03-21T00:00:00"/>
    <m/>
    <s v="3264"/>
    <x v="36"/>
    <s v="PA"/>
    <s v="S1"/>
    <m/>
    <d v="2025-03-21T00:00:00"/>
    <d v="1899-12-30T15:46:54"/>
    <d v="2025-03-21T00:00:00"/>
    <d v="1899-12-30T15:44:21"/>
    <d v="2025-03-21T00:00:00"/>
    <d v="1899-12-30T16:17:07"/>
    <x v="0"/>
    <s v="RFCPI"/>
    <s v="7022045775"/>
    <s v="FBO"/>
    <d v="1899-12-30T00:35:19"/>
    <d v="1899-12-30T00:32:46"/>
    <d v="1899-12-30T00:02:33"/>
    <s v="Granel"/>
    <s v="E001"/>
    <x v="2"/>
    <d v="1899-12-30T00:30:13"/>
    <d v="1899-12-30T00:32:46"/>
    <n v="15"/>
    <x v="20"/>
    <x v="4"/>
    <x v="2"/>
    <n v="0"/>
    <n v="0"/>
    <s v="OK"/>
    <s v="Granel"/>
    <x v="2"/>
    <n v="0"/>
    <s v="F. MALAGA"/>
    <s v="A"/>
    <d v="1899-12-30T00:02:33"/>
    <d v="1899-12-30T00:02:33"/>
    <s v="OK"/>
    <m/>
    <m/>
    <d v="1899-12-30T00:00:00"/>
    <d v="1899-12-30T00:30:13"/>
    <n v="6"/>
    <n v="-1.7708333333299464E-3"/>
    <n v="30.216666666671976"/>
    <n v="16"/>
    <s v="Si"/>
  </r>
  <r>
    <s v="CSMA"/>
    <s v="2025011565"/>
    <x v="0"/>
    <s v="ER2025BBG"/>
    <s v="E6464JZW"/>
    <d v="2025-03-21T00:00:00"/>
    <m/>
    <s v="3264"/>
    <x v="36"/>
    <s v="PA"/>
    <s v="S1"/>
    <m/>
    <d v="2025-03-21T00:00:00"/>
    <d v="1899-12-30T16:04:18"/>
    <d v="2025-03-21T00:00:00"/>
    <d v="1899-12-30T16:01:45"/>
    <d v="2025-03-21T00:00:00"/>
    <d v="1899-12-30T16:33:36"/>
    <x v="0"/>
    <s v="RFCPI"/>
    <s v="7022045776"/>
    <s v="FBO"/>
    <d v="1899-12-30T00:34:24"/>
    <d v="1899-12-30T00:31:51"/>
    <d v="1899-12-30T00:02:33"/>
    <s v="Granel"/>
    <s v="E001"/>
    <x v="2"/>
    <d v="1899-12-30T00:29:18"/>
    <d v="1899-12-30T00:31:51"/>
    <n v="16"/>
    <x v="20"/>
    <x v="4"/>
    <x v="2"/>
    <n v="0"/>
    <n v="0"/>
    <s v="OK"/>
    <s v="Granel"/>
    <x v="2"/>
    <n v="0"/>
    <s v="F. MALAGA"/>
    <s v="A"/>
    <d v="1899-12-30T00:02:33"/>
    <d v="1899-12-30T00:02:33"/>
    <s v="OK"/>
    <m/>
    <m/>
    <d v="1899-12-30T00:00:00"/>
    <d v="1899-12-30T00:29:18"/>
    <n v="6"/>
    <n v="-1.7708333333399384E-3"/>
    <n v="29.299999999996746"/>
    <n v="16"/>
    <s v="Si"/>
  </r>
  <r>
    <s v="CSMA"/>
    <s v="2025011547"/>
    <x v="0"/>
    <s v="ER6007BBG"/>
    <s v="E4954KGF"/>
    <d v="2025-03-21T00:00:00"/>
    <m/>
    <s v="3269"/>
    <x v="35"/>
    <s v="PA"/>
    <s v="S2"/>
    <m/>
    <d v="2025-03-21T00:00:00"/>
    <d v="1899-12-30T15:21:46"/>
    <d v="2025-03-21T00:00:00"/>
    <d v="1899-12-30T15:19:13"/>
    <d v="2025-03-21T00:00:00"/>
    <d v="1899-12-30T16:37:06"/>
    <x v="0"/>
    <s v="RFCPI"/>
    <s v="7022045777"/>
    <s v="FBO"/>
    <d v="1899-12-30T01:20:26"/>
    <d v="1899-12-30T01:17:53"/>
    <d v="1899-12-30T00:02:33"/>
    <s v="Granel"/>
    <s v="E001"/>
    <x v="2"/>
    <d v="1899-12-30T01:15:20"/>
    <d v="1899-12-30T01:17:53"/>
    <n v="15"/>
    <x v="20"/>
    <x v="4"/>
    <x v="2"/>
    <n v="0"/>
    <n v="0"/>
    <s v="OK"/>
    <s v="Granel"/>
    <x v="2"/>
    <n v="0"/>
    <s v="F. MALAGA"/>
    <s v="B"/>
    <d v="1899-12-30T00:02:33"/>
    <d v="1899-12-30T00:02:33"/>
    <s v="OK"/>
    <m/>
    <m/>
    <d v="1899-12-30T00:00:00"/>
    <d v="1899-12-30T01:15:20"/>
    <n v="6"/>
    <n v="-1.7708333333299464E-3"/>
    <n v="75.333333333340846"/>
    <n v="16"/>
    <s v="No"/>
  </r>
  <r>
    <s v="CSMA"/>
    <s v="2025011568"/>
    <x v="0"/>
    <s v="ER7865BCD"/>
    <s v="E7897LCF"/>
    <d v="2025-03-21T00:00:00"/>
    <m/>
    <s v="3269"/>
    <x v="35"/>
    <s v="PA"/>
    <s v="S2"/>
    <m/>
    <d v="2025-03-21T00:00:00"/>
    <d v="1899-12-30T16:20:15"/>
    <d v="2025-03-21T00:00:00"/>
    <d v="1899-12-30T16:17:43"/>
    <d v="2025-03-21T00:00:00"/>
    <d v="1899-12-30T16:52:50"/>
    <x v="0"/>
    <s v="RFCPI"/>
    <s v="7022045779"/>
    <s v="FBO"/>
    <d v="1899-12-30T00:37:39"/>
    <d v="1899-12-30T00:35:07"/>
    <d v="1899-12-30T00:02:32"/>
    <s v="Granel"/>
    <s v="E001"/>
    <x v="2"/>
    <d v="1899-12-30T00:32:35"/>
    <d v="1899-12-30T00:35:07"/>
    <n v="16"/>
    <x v="20"/>
    <x v="4"/>
    <x v="2"/>
    <n v="0"/>
    <n v="0"/>
    <s v="OK"/>
    <s v="Granel"/>
    <x v="2"/>
    <n v="0"/>
    <s v="F. MALAGA"/>
    <s v="A"/>
    <d v="1899-12-30T00:02:32"/>
    <d v="1899-12-30T00:02:32"/>
    <s v="OK"/>
    <m/>
    <m/>
    <d v="1899-12-30T00:00:00"/>
    <d v="1899-12-30T00:32:35"/>
    <n v="6"/>
    <n v="-1.7592592592600154E-3"/>
    <n v="32.58333333332633"/>
    <n v="16"/>
    <s v="Si"/>
  </r>
  <r>
    <s v="CSMA"/>
    <s v="2025011566"/>
    <x v="0"/>
    <s v="ER3216BBZ"/>
    <s v="E0224LYB"/>
    <d v="2025-03-21T00:00:00"/>
    <m/>
    <s v="3264"/>
    <x v="36"/>
    <s v="PA"/>
    <s v="S1"/>
    <m/>
    <d v="2025-03-21T00:00:00"/>
    <d v="1899-12-30T16:06:18"/>
    <d v="2025-03-21T00:00:00"/>
    <d v="1899-12-30T16:03:44"/>
    <d v="2025-03-21T00:00:00"/>
    <d v="1899-12-30T17:05:25"/>
    <x v="0"/>
    <s v="RFCPI"/>
    <s v="7022045780"/>
    <s v="FBO"/>
    <d v="1899-12-30T01:04:15"/>
    <d v="1899-12-30T01:01:41"/>
    <d v="1899-12-30T00:02:34"/>
    <s v="Granel"/>
    <s v="E001"/>
    <x v="2"/>
    <d v="1899-12-30T00:59:07"/>
    <d v="1899-12-30T01:01:41"/>
    <n v="16"/>
    <x v="20"/>
    <x v="4"/>
    <x v="2"/>
    <n v="0"/>
    <n v="0"/>
    <s v="OK"/>
    <s v="Granel"/>
    <x v="2"/>
    <n v="0"/>
    <s v="F. MALAGA"/>
    <s v="B"/>
    <d v="1899-12-30T00:02:34"/>
    <d v="1899-12-30T00:02:34"/>
    <s v="OK"/>
    <m/>
    <m/>
    <d v="1899-12-30T00:00:00"/>
    <d v="1899-12-30T00:59:07"/>
    <n v="6"/>
    <n v="-1.7824074074099805E-3"/>
    <n v="59.116666666665623"/>
    <n v="17"/>
    <s v="No"/>
  </r>
  <r>
    <s v="CSMA"/>
    <s v="2025011570"/>
    <x v="0"/>
    <s v="ER4736BBF"/>
    <s v="E6462JZW"/>
    <d v="2025-03-21T00:00:00"/>
    <m/>
    <s v="3264"/>
    <x v="36"/>
    <s v="PA"/>
    <s v="S1"/>
    <m/>
    <d v="2025-03-21T00:00:00"/>
    <d v="1899-12-30T16:26:34"/>
    <d v="2025-03-21T00:00:00"/>
    <d v="1899-12-30T16:24:02"/>
    <d v="2025-03-21T00:00:00"/>
    <d v="1899-12-30T17:06:33"/>
    <x v="0"/>
    <s v="RFCPI"/>
    <s v="7022045781"/>
    <s v="FBO"/>
    <d v="1899-12-30T00:45:03"/>
    <d v="1899-12-30T00:42:31"/>
    <d v="1899-12-30T00:02:32"/>
    <s v="Granel"/>
    <s v="E001"/>
    <x v="2"/>
    <d v="1899-12-30T00:39:59"/>
    <d v="1899-12-30T00:42:31"/>
    <n v="16"/>
    <x v="20"/>
    <x v="4"/>
    <x v="2"/>
    <n v="0"/>
    <n v="0"/>
    <s v="OK"/>
    <s v="Granel"/>
    <x v="2"/>
    <n v="0"/>
    <s v="F. MALAGA"/>
    <s v="A"/>
    <d v="1899-12-30T00:02:32"/>
    <d v="1899-12-30T00:02:32"/>
    <s v="OK"/>
    <m/>
    <m/>
    <d v="1899-12-30T00:00:00"/>
    <d v="1899-12-30T00:39:59"/>
    <n v="6"/>
    <n v="-1.7592592592600154E-3"/>
    <n v="39.983333333327963"/>
    <n v="17"/>
    <s v="Si"/>
  </r>
  <r>
    <s v="CSMA"/>
    <s v="2025011572"/>
    <x v="0"/>
    <s v="ER4625BBH"/>
    <s v="E7318LYM"/>
    <d v="2025-03-21T00:00:00"/>
    <m/>
    <s v="3262"/>
    <x v="40"/>
    <s v="PA"/>
    <s v="S6"/>
    <m/>
    <d v="2025-03-21T00:00:00"/>
    <d v="1899-12-30T16:42:43"/>
    <d v="2025-03-21T00:00:00"/>
    <d v="1899-12-30T16:40:12"/>
    <d v="2025-03-21T00:00:00"/>
    <d v="1899-12-30T17:10:45"/>
    <x v="0"/>
    <s v="RFCPI"/>
    <s v="7022045782"/>
    <s v="FBO"/>
    <d v="1899-12-30T00:33:04"/>
    <d v="1899-12-30T00:30:33"/>
    <d v="1899-12-30T00:02:31"/>
    <s v="Granel"/>
    <s v="E001"/>
    <x v="2"/>
    <d v="1899-12-30T00:28:02"/>
    <d v="1899-12-30T00:30:33"/>
    <n v="16"/>
    <x v="20"/>
    <x v="4"/>
    <x v="2"/>
    <n v="0"/>
    <n v="0"/>
    <s v="OK"/>
    <s v="Granel"/>
    <x v="2"/>
    <n v="0"/>
    <s v="F. MALAGA"/>
    <s v="A"/>
    <d v="1899-12-30T00:02:31"/>
    <d v="1899-12-30T00:02:31"/>
    <s v="OK"/>
    <m/>
    <m/>
    <d v="1899-12-30T00:00:00"/>
    <d v="1899-12-30T00:28:02"/>
    <n v="6"/>
    <n v="-1.7476851851899733E-3"/>
    <n v="28.033333333329615"/>
    <n v="17"/>
    <s v="Si"/>
  </r>
  <r>
    <s v="CSMA"/>
    <s v="2025011574"/>
    <x v="0"/>
    <s v="ER1030BBJ"/>
    <s v="E0463JRH"/>
    <d v="2025-03-21T00:00:00"/>
    <m/>
    <s v="3264"/>
    <x v="36"/>
    <s v="PA"/>
    <s v="S1"/>
    <m/>
    <d v="2025-03-21T00:00:00"/>
    <d v="1899-12-30T17:08:25"/>
    <d v="2025-03-21T00:00:00"/>
    <d v="1899-12-30T17:05:52"/>
    <d v="2025-03-21T00:00:00"/>
    <d v="1899-12-30T17:40:47"/>
    <x v="0"/>
    <s v="RFCPI"/>
    <s v="7022045784"/>
    <s v="FBO"/>
    <d v="1899-12-30T00:37:28"/>
    <d v="1899-12-30T00:34:55"/>
    <d v="1899-12-30T00:02:33"/>
    <s v="Granel"/>
    <s v="E001"/>
    <x v="2"/>
    <d v="1899-12-30T00:32:22"/>
    <d v="1899-12-30T00:34:55"/>
    <n v="17"/>
    <x v="20"/>
    <x v="4"/>
    <x v="2"/>
    <n v="0"/>
    <n v="0"/>
    <s v="OK"/>
    <s v="Granel"/>
    <x v="2"/>
    <n v="0"/>
    <s v="F. MALAGA"/>
    <s v="A"/>
    <d v="1899-12-30T00:02:33"/>
    <d v="1899-12-30T00:02:33"/>
    <s v="OK"/>
    <m/>
    <m/>
    <d v="1899-12-30T00:00:00"/>
    <d v="1899-12-30T00:32:22"/>
    <n v="6"/>
    <n v="-1.7708333333299464E-3"/>
    <n v="32.366666666663995"/>
    <n v="17"/>
    <s v="Si"/>
  </r>
  <r>
    <s v="CSMA"/>
    <s v="2025011575"/>
    <x v="0"/>
    <s v="ER5207BBK"/>
    <s v="E0543KYY"/>
    <d v="2025-03-21T00:00:00"/>
    <m/>
    <s v="3269"/>
    <x v="35"/>
    <s v="PA"/>
    <s v="S2"/>
    <m/>
    <d v="2025-03-21T00:00:00"/>
    <d v="1899-12-30T17:22:26"/>
    <d v="2025-03-21T00:00:00"/>
    <d v="1899-12-30T17:19:53"/>
    <d v="2025-03-21T00:00:00"/>
    <d v="1899-12-30T17:50:29"/>
    <x v="0"/>
    <s v="RFCPI"/>
    <s v="7022045785"/>
    <s v="FBO"/>
    <d v="1899-12-30T00:33:09"/>
    <d v="1899-12-30T00:30:36"/>
    <d v="1899-12-30T00:02:33"/>
    <s v="Granel"/>
    <s v="E001"/>
    <x v="2"/>
    <d v="1899-12-30T00:28:03"/>
    <d v="1899-12-30T00:30:36"/>
    <n v="17"/>
    <x v="20"/>
    <x v="4"/>
    <x v="2"/>
    <n v="0"/>
    <n v="0"/>
    <s v="OK"/>
    <s v="Granel"/>
    <x v="2"/>
    <n v="0"/>
    <s v="F. MALAGA"/>
    <s v="A"/>
    <d v="1899-12-30T00:02:33"/>
    <d v="1899-12-30T00:02:33"/>
    <s v="OK"/>
    <m/>
    <m/>
    <d v="1899-12-30T00:00:00"/>
    <d v="1899-12-30T00:28:03"/>
    <n v="6"/>
    <n v="-1.7708333333399384E-3"/>
    <n v="28.049999999990476"/>
    <n v="17"/>
    <s v="Si"/>
  </r>
  <r>
    <s v="CSMA"/>
    <s v="2025011576"/>
    <x v="0"/>
    <s v="ESE07849R"/>
    <s v="E8094GLY"/>
    <d v="2025-03-21T00:00:00"/>
    <m/>
    <s v="3269"/>
    <x v="35"/>
    <s v="PA"/>
    <s v="S2"/>
    <m/>
    <d v="2025-03-21T00:00:00"/>
    <d v="1899-12-30T17:27:48"/>
    <d v="2025-03-21T00:00:00"/>
    <d v="1899-12-30T17:25:15"/>
    <d v="2025-03-21T00:00:00"/>
    <d v="1899-12-30T18:01:42"/>
    <x v="0"/>
    <s v="RFCPI"/>
    <s v="7022045786"/>
    <s v="FBO"/>
    <d v="1899-12-30T00:39:00"/>
    <d v="1899-12-30T00:36:27"/>
    <d v="1899-12-30T00:02:33"/>
    <s v="Granel"/>
    <s v="E001"/>
    <x v="2"/>
    <d v="1899-12-30T00:33:54"/>
    <d v="1899-12-30T00:36:27"/>
    <n v="17"/>
    <x v="20"/>
    <x v="4"/>
    <x v="2"/>
    <n v="0"/>
    <n v="0"/>
    <s v="OK"/>
    <s v="Granel"/>
    <x v="2"/>
    <n v="0"/>
    <s v="F. MALAGA"/>
    <s v="A"/>
    <d v="1899-12-30T00:02:33"/>
    <d v="1899-12-30T00:02:33"/>
    <s v="OK"/>
    <m/>
    <m/>
    <d v="1899-12-30T00:00:00"/>
    <d v="1899-12-30T00:33:54"/>
    <n v="6"/>
    <n v="-1.7708333333299464E-3"/>
    <n v="33.900000000004816"/>
    <n v="18"/>
    <s v="Si"/>
  </r>
  <r>
    <s v="CSMA"/>
    <s v="2025011608"/>
    <x v="0"/>
    <s v="ER4758BBH"/>
    <s v="E7926JMH"/>
    <d v="2025-03-22T00:00:00"/>
    <m/>
    <s v="3264"/>
    <x v="36"/>
    <s v="PA"/>
    <s v="S1"/>
    <m/>
    <d v="2025-03-22T00:00:00"/>
    <d v="1899-12-30T13:37:56"/>
    <d v="2025-03-22T00:00:00"/>
    <d v="1899-12-30T13:35:25"/>
    <d v="2025-03-22T00:00:00"/>
    <d v="1899-12-30T14:07:11"/>
    <x v="0"/>
    <s v="RFCPI"/>
    <s v="7022045787"/>
    <s v="FBO"/>
    <d v="1899-12-30T00:00:00"/>
    <d v="1899-12-30T00:00:00"/>
    <d v="1899-12-30T00:00:00"/>
    <s v="Granel"/>
    <s v="E001"/>
    <x v="2"/>
    <d v="1899-12-30T00:29:15"/>
    <d v="1899-12-30T00:31:46"/>
    <n v="13"/>
    <x v="22"/>
    <x v="4"/>
    <x v="2"/>
    <n v="0"/>
    <n v="0"/>
    <s v="OK"/>
    <s v="Granel"/>
    <x v="2"/>
    <n v="0"/>
    <s v="F. MALAGA"/>
    <s v="A"/>
    <d v="1899-12-30T00:00:00"/>
    <d v="1899-12-30T00:00:00"/>
    <s v="OK"/>
    <m/>
    <m/>
    <d v="1899-12-30T00:00:00"/>
    <d v="1899-12-30T00:29:15"/>
    <n v="7"/>
    <n v="-1.7476851851900843E-3"/>
    <n v="29.249999999999936"/>
    <n v="14"/>
    <s v="Si"/>
  </r>
  <r>
    <s v="CSMA"/>
    <s v="2025011609"/>
    <x v="0"/>
    <s v="ER0860BBM"/>
    <s v="E5730JVY"/>
    <d v="2025-03-22T00:00:00"/>
    <m/>
    <s v="3262"/>
    <x v="40"/>
    <s v="PA"/>
    <s v="S6"/>
    <m/>
    <d v="2025-03-22T00:00:00"/>
    <d v="1899-12-30T14:01:52"/>
    <d v="2025-03-22T00:00:00"/>
    <d v="1899-12-30T13:59:21"/>
    <d v="2025-03-22T00:00:00"/>
    <d v="1899-12-30T14:45:35"/>
    <x v="0"/>
    <s v="RFCPI"/>
    <s v="7022045788"/>
    <s v="FBO"/>
    <d v="1899-12-30T00:00:00"/>
    <d v="1899-12-30T00:00:00"/>
    <d v="1899-12-30T00:00:00"/>
    <s v="Granel"/>
    <s v="E001"/>
    <x v="2"/>
    <d v="1899-12-30T00:43:43"/>
    <d v="1899-12-30T00:46:14"/>
    <n v="14"/>
    <x v="22"/>
    <x v="4"/>
    <x v="2"/>
    <n v="0"/>
    <n v="0"/>
    <s v="OK"/>
    <s v="Granel"/>
    <x v="2"/>
    <n v="0"/>
    <s v="F. MALAGA"/>
    <s v="A"/>
    <d v="1899-12-30T00:00:00"/>
    <d v="1899-12-30T00:00:00"/>
    <s v="OK"/>
    <m/>
    <m/>
    <d v="1899-12-30T00:00:00"/>
    <d v="1899-12-30T00:43:43"/>
    <n v="7"/>
    <n v="-1.7476851851900843E-3"/>
    <n v="43.716666666671848"/>
    <n v="14"/>
    <s v="Si"/>
  </r>
  <r>
    <s v="CSMA"/>
    <s v="2025011610"/>
    <x v="0"/>
    <s v="ER2524BBY"/>
    <s v="E8306MSJ"/>
    <d v="2025-03-22T00:00:00"/>
    <m/>
    <s v="3269"/>
    <x v="35"/>
    <s v="PA"/>
    <s v="S2"/>
    <m/>
    <d v="2025-03-22T00:00:00"/>
    <d v="1899-12-30T14:26:30"/>
    <d v="2025-03-22T00:00:00"/>
    <d v="1899-12-30T14:23:59"/>
    <d v="2025-03-22T00:00:00"/>
    <d v="1899-12-30T14:47:29"/>
    <x v="0"/>
    <s v="RFCPI"/>
    <s v="7022045789"/>
    <s v="FBO"/>
    <d v="1899-12-30T00:00:00"/>
    <d v="1899-12-30T00:00:00"/>
    <d v="1899-12-30T00:00:00"/>
    <s v="Granel"/>
    <s v="E001"/>
    <x v="2"/>
    <d v="1899-12-30T00:20:59"/>
    <d v="1899-12-30T00:23:30"/>
    <n v="14"/>
    <x v="22"/>
    <x v="4"/>
    <x v="2"/>
    <n v="0"/>
    <n v="0"/>
    <s v="OK"/>
    <s v="Granel"/>
    <x v="2"/>
    <n v="0"/>
    <s v="F. MALAGA"/>
    <s v="A"/>
    <d v="1899-12-30T00:00:00"/>
    <d v="1899-12-30T00:00:00"/>
    <s v="OK"/>
    <m/>
    <m/>
    <d v="1899-12-30T00:00:00"/>
    <d v="1899-12-30T00:20:59"/>
    <n v="7"/>
    <n v="-1.7476851851799813E-3"/>
    <n v="20.983333333334429"/>
    <n v="14"/>
    <s v="Si"/>
  </r>
  <r>
    <s v="CSMA"/>
    <s v="2025011612"/>
    <x v="0"/>
    <s v="ELE02494R"/>
    <s v="E7977MGZ"/>
    <d v="2025-03-22T00:00:00"/>
    <m/>
    <s v="3264"/>
    <x v="36"/>
    <s v="PA"/>
    <s v="S1"/>
    <m/>
    <d v="2025-03-22T00:00:00"/>
    <d v="1899-12-30T14:35:57"/>
    <d v="2025-03-22T00:00:00"/>
    <d v="1899-12-30T14:33:26"/>
    <d v="2025-03-22T00:00:00"/>
    <d v="1899-12-30T14:58:55"/>
    <x v="0"/>
    <s v="RFCPI"/>
    <s v="7022045790"/>
    <s v="FBO"/>
    <d v="1899-12-30T00:00:00"/>
    <d v="1899-12-30T00:00:00"/>
    <d v="1899-12-30T00:00:00"/>
    <s v="Granel"/>
    <s v="E001"/>
    <x v="2"/>
    <d v="1899-12-30T00:22:58"/>
    <d v="1899-12-30T00:25:29"/>
    <n v="14"/>
    <x v="22"/>
    <x v="4"/>
    <x v="2"/>
    <n v="0"/>
    <n v="0"/>
    <s v="OK"/>
    <s v="Granel"/>
    <x v="2"/>
    <n v="0"/>
    <s v="F. MALAGA"/>
    <s v="A"/>
    <d v="1899-12-30T00:00:00"/>
    <d v="1899-12-30T00:00:00"/>
    <s v="OK"/>
    <m/>
    <m/>
    <d v="1899-12-30T00:00:00"/>
    <d v="1899-12-30T00:22:58"/>
    <n v="7"/>
    <n v="-1.7476851851800923E-3"/>
    <n v="22.96666666667516"/>
    <n v="14"/>
    <s v="Si"/>
  </r>
  <r>
    <s v="CSMA"/>
    <s v="2025011611"/>
    <x v="0"/>
    <s v="ER4533BBP"/>
    <s v="E5811MHB"/>
    <d v="2025-03-22T00:00:00"/>
    <m/>
    <s v="3262"/>
    <x v="40"/>
    <s v="PA"/>
    <s v="S6"/>
    <m/>
    <d v="2025-03-22T00:00:00"/>
    <d v="1899-12-30T14:35:44"/>
    <d v="2025-03-22T00:00:00"/>
    <d v="1899-12-30T14:33:12"/>
    <d v="2025-03-22T00:00:00"/>
    <d v="1899-12-30T15:01:31"/>
    <x v="0"/>
    <s v="RFCPI"/>
    <s v="7022045791"/>
    <s v="FBO"/>
    <d v="1899-12-30T00:00:00"/>
    <d v="1899-12-30T00:00:00"/>
    <d v="1899-12-30T00:00:00"/>
    <s v="Granel"/>
    <s v="E001"/>
    <x v="2"/>
    <d v="1899-12-30T00:25:47"/>
    <d v="1899-12-30T00:28:19"/>
    <n v="14"/>
    <x v="22"/>
    <x v="4"/>
    <x v="2"/>
    <n v="0"/>
    <n v="0"/>
    <s v="OK"/>
    <s v="Granel"/>
    <x v="2"/>
    <n v="0"/>
    <s v="F. MALAGA"/>
    <s v="A"/>
    <d v="1899-12-30T00:00:00"/>
    <d v="1899-12-30T00:00:00"/>
    <s v="OK"/>
    <m/>
    <m/>
    <d v="1899-12-30T00:00:00"/>
    <d v="1899-12-30T00:25:47"/>
    <n v="7"/>
    <n v="-1.7592592592600154E-3"/>
    <n v="25.783333333329583"/>
    <n v="15"/>
    <s v="Si"/>
  </r>
  <r>
    <s v="CSMA"/>
    <s v="2025011613"/>
    <x v="0"/>
    <s v="ER2352BBS"/>
    <s v="E5509KSH"/>
    <d v="2025-03-22T00:00:00"/>
    <m/>
    <s v="3269"/>
    <x v="35"/>
    <s v="PA"/>
    <s v="S2"/>
    <m/>
    <d v="2025-03-22T00:00:00"/>
    <d v="1899-12-30T15:12:46"/>
    <d v="2025-03-22T00:00:00"/>
    <d v="1899-12-30T15:10:16"/>
    <d v="2025-03-22T00:00:00"/>
    <d v="1899-12-30T15:39:41"/>
    <x v="0"/>
    <s v="RFCPI"/>
    <s v="7022045792"/>
    <s v="FBO"/>
    <d v="1899-12-30T00:00:00"/>
    <d v="1899-12-30T00:00:00"/>
    <d v="1899-12-30T00:00:00"/>
    <s v="Granel"/>
    <s v="E001"/>
    <x v="2"/>
    <d v="1899-12-30T00:26:55"/>
    <d v="1899-12-30T00:29:25"/>
    <n v="15"/>
    <x v="22"/>
    <x v="4"/>
    <x v="2"/>
    <n v="0"/>
    <n v="0"/>
    <s v="OK"/>
    <s v="Granel"/>
    <x v="2"/>
    <n v="0"/>
    <s v="F. MALAGA"/>
    <s v="A"/>
    <d v="1899-12-30T00:00:00"/>
    <d v="1899-12-30T00:00:00"/>
    <s v="OK"/>
    <m/>
    <m/>
    <d v="1899-12-30T00:00:00"/>
    <d v="1899-12-30T00:26:55"/>
    <n v="7"/>
    <n v="-1.7361111111099392E-3"/>
    <n v="26.916666666667304"/>
    <n v="15"/>
    <s v="Si"/>
  </r>
  <r>
    <s v="CSMA"/>
    <s v="2025007418"/>
    <x v="0"/>
    <s v="EMA03008R"/>
    <s v="E0680JVK"/>
    <d v="2025-02-24T00:00:00"/>
    <s v="CSPM"/>
    <s v="3264"/>
    <x v="36"/>
    <s v="PA"/>
    <s v="S1"/>
    <m/>
    <d v="2025-02-24T00:00:00"/>
    <d v="1899-12-30T07:03:45"/>
    <d v="2025-02-24T00:00:00"/>
    <d v="1899-12-30T07:01:52"/>
    <d v="2025-02-24T00:00:00"/>
    <d v="1899-12-30T07:31:34"/>
    <x v="0"/>
    <s v="RFCPI"/>
    <s v="7026013358"/>
    <s v="FBO"/>
    <d v="1899-12-30T00:31:35"/>
    <d v="1899-12-30T00:29:42"/>
    <d v="1899-12-30T00:01:53"/>
    <s v="Granel"/>
    <s v="E001"/>
    <x v="0"/>
    <d v="1899-12-30T00:27:49"/>
    <d v="1899-12-30T00:29:42"/>
    <n v="7"/>
    <x v="1"/>
    <x v="1"/>
    <x v="2"/>
    <n v="0"/>
    <n v="0"/>
    <s v="OK"/>
    <s v="Granel"/>
    <x v="1"/>
    <n v="0"/>
    <s v="F. MALAGA"/>
    <s v="A"/>
    <d v="1899-12-30T00:01:53"/>
    <d v="1899-12-30T00:01:53"/>
    <s v="OK"/>
    <m/>
    <m/>
    <d v="1899-12-30T00:00:00"/>
    <d v="1899-12-30T00:27:49"/>
    <n v="2"/>
    <n v="-1.3078703703700012E-3"/>
    <n v="27.816666666667203"/>
    <n v="7"/>
    <s v="Si"/>
  </r>
  <r>
    <s v="CSMA"/>
    <s v=""/>
    <x v="0"/>
    <s v="E7440MTLR9981BDP"/>
    <s v="ER1963BDRR8610BDH"/>
    <d v="2025-02-24T00:00:00"/>
    <s v="CSPM"/>
    <s v="3264"/>
    <x v="36"/>
    <s v="PA"/>
    <s v="PA"/>
    <m/>
    <d v="2025-02-24T00:00:00"/>
    <d v="1899-12-30T08:18:09"/>
    <d v="2025-02-24T00:00:00"/>
    <d v="1899-12-30T08:18:24"/>
    <d v="2025-02-24T00:00:00"/>
    <d v="1899-12-30T09:08:54"/>
    <x v="275"/>
    <s v="JSANTOSL"/>
    <s v="7026013360"/>
    <s v="FBO"/>
    <d v="1899-12-30T00:50:45"/>
    <d v="1899-12-30T00:50:30"/>
    <d v="1899-12-30T00:00:15"/>
    <s v="Granel"/>
    <s v="E001"/>
    <x v="0"/>
    <d v="1899-12-30T00:50:45"/>
    <d v="1899-12-30T00:50:30"/>
    <n v="8"/>
    <x v="1"/>
    <x v="1"/>
    <x v="2"/>
    <n v="0"/>
    <n v="0"/>
    <s v="OK"/>
    <s v="Granel"/>
    <x v="1"/>
    <n v="0"/>
    <s v="F. MALAGA"/>
    <s v="B"/>
    <d v="1899-12-30T00:00:15"/>
    <d v="1899-12-30T00:00:15"/>
    <s v="OK"/>
    <m/>
    <m/>
    <d v="1899-12-30T00:00:00"/>
    <d v="1899-12-30T00:50:45"/>
    <n v="2"/>
    <d v="1899-12-30T00:00:15"/>
    <n v="50.750000000006409"/>
    <n v="9"/>
    <s v="No"/>
  </r>
  <r>
    <s v="CSMA"/>
    <s v="2025007503"/>
    <x v="0"/>
    <s v="ER1030BBJ"/>
    <s v="E0463JRH"/>
    <d v="2025-02-24T00:00:00"/>
    <s v="CSPM"/>
    <s v="3264"/>
    <x v="36"/>
    <s v="PA"/>
    <s v="S1"/>
    <m/>
    <d v="2025-02-24T00:00:00"/>
    <d v="1899-12-30T11:28:58"/>
    <d v="2025-02-24T00:00:00"/>
    <d v="1899-12-30T11:27:05"/>
    <d v="2025-02-24T00:00:00"/>
    <d v="1899-12-30T12:02:08"/>
    <x v="0"/>
    <s v="RFCPI"/>
    <s v="7026013365"/>
    <s v="FBO"/>
    <d v="1899-12-30T00:36:56"/>
    <d v="1899-12-30T00:35:03"/>
    <d v="1899-12-30T00:01:53"/>
    <s v="Granel"/>
    <s v="E001"/>
    <x v="0"/>
    <d v="1899-12-30T00:33:10"/>
    <d v="1899-12-30T00:35:03"/>
    <n v="11"/>
    <x v="1"/>
    <x v="1"/>
    <x v="2"/>
    <n v="0"/>
    <n v="0"/>
    <s v="OK"/>
    <s v="Granel"/>
    <x v="1"/>
    <n v="0"/>
    <s v="F. MALAGA"/>
    <s v="A"/>
    <d v="1899-12-30T00:01:53"/>
    <d v="1899-12-30T00:01:53"/>
    <s v="OK"/>
    <m/>
    <m/>
    <d v="1899-12-30T00:00:00"/>
    <d v="1899-12-30T00:33:10"/>
    <n v="2"/>
    <n v="-1.3078703703700012E-3"/>
    <n v="33.166666666670359"/>
    <n v="12"/>
    <s v="Si"/>
  </r>
  <r>
    <s v="CSMA"/>
    <s v="2025007515"/>
    <x v="0"/>
    <s v="ER4619BBY"/>
    <s v="E8822FFZ"/>
    <d v="2025-02-24T00:00:00"/>
    <s v="CSPM"/>
    <s v="3264"/>
    <x v="36"/>
    <s v="PA"/>
    <s v="S1"/>
    <m/>
    <d v="2025-02-24T00:00:00"/>
    <d v="1899-12-30T11:56:07"/>
    <d v="2025-02-24T00:00:00"/>
    <d v="1899-12-30T11:54:12"/>
    <d v="2025-02-24T00:00:00"/>
    <d v="1899-12-30T12:45:23"/>
    <x v="0"/>
    <s v="RFCPI"/>
    <s v="7026013367"/>
    <s v="FBO"/>
    <d v="1899-12-30T00:53:06"/>
    <d v="1899-12-30T00:51:11"/>
    <d v="1899-12-30T00:01:55"/>
    <s v="Granel"/>
    <s v="E001"/>
    <x v="0"/>
    <d v="1899-12-30T00:49:16"/>
    <d v="1899-12-30T00:51:11"/>
    <n v="11"/>
    <x v="1"/>
    <x v="1"/>
    <x v="2"/>
    <n v="0"/>
    <n v="0"/>
    <s v="OK"/>
    <s v="Granel"/>
    <x v="1"/>
    <n v="0"/>
    <s v="F. MALAGA"/>
    <s v="B"/>
    <d v="1899-12-30T00:01:55"/>
    <d v="1899-12-30T00:01:55"/>
    <s v="OK"/>
    <m/>
    <m/>
    <d v="1899-12-30T00:00:00"/>
    <d v="1899-12-30T00:49:16"/>
    <n v="2"/>
    <n v="-1.3310185185200218E-3"/>
    <n v="49.266666666662402"/>
    <n v="12"/>
    <s v="No"/>
  </r>
  <r>
    <s v="CSMA"/>
    <s v="2025007520"/>
    <x v="0"/>
    <s v="ER2524BBY"/>
    <s v="E8306MSJ"/>
    <d v="2025-02-24T00:00:00"/>
    <s v="CSPM"/>
    <s v="3264"/>
    <x v="36"/>
    <s v="PA"/>
    <s v="S1"/>
    <m/>
    <d v="2025-02-24T00:00:00"/>
    <d v="1899-12-30T12:02:24"/>
    <d v="2025-02-24T00:00:00"/>
    <d v="1899-12-30T12:00:31"/>
    <d v="2025-02-24T00:00:00"/>
    <d v="1899-12-30T12:53:30"/>
    <x v="0"/>
    <s v="RFCPI"/>
    <s v="7026013369"/>
    <s v="FBO"/>
    <d v="1899-12-30T00:54:52"/>
    <d v="1899-12-30T00:52:59"/>
    <d v="1899-12-30T00:01:53"/>
    <s v="Granel"/>
    <s v="E001"/>
    <x v="0"/>
    <d v="1899-12-30T00:51:06"/>
    <d v="1899-12-30T00:52:59"/>
    <n v="12"/>
    <x v="1"/>
    <x v="1"/>
    <x v="2"/>
    <n v="0"/>
    <n v="0"/>
    <s v="OK"/>
    <s v="Granel"/>
    <x v="1"/>
    <n v="0"/>
    <s v="F. MALAGA"/>
    <s v="B"/>
    <d v="1899-12-30T00:01:53"/>
    <d v="1899-12-30T00:01:53"/>
    <s v="OK"/>
    <m/>
    <m/>
    <d v="1899-12-30T00:00:00"/>
    <d v="1899-12-30T00:51:06"/>
    <n v="2"/>
    <n v="-1.3078703703700567E-3"/>
    <n v="51.099999999998396"/>
    <n v="12"/>
    <s v="No"/>
  </r>
  <r>
    <s v="CSMA"/>
    <s v="2025007528"/>
    <x v="0"/>
    <s v="ER8141BBG"/>
    <s v="E5824JVY"/>
    <d v="2025-02-24T00:00:00"/>
    <s v="CSPM"/>
    <s v="3264"/>
    <x v="36"/>
    <s v="PA"/>
    <s v="S1"/>
    <m/>
    <d v="2025-02-24T00:00:00"/>
    <d v="1899-12-30T12:42:55"/>
    <d v="2025-02-24T00:00:00"/>
    <d v="1899-12-30T12:41:00"/>
    <d v="2025-02-24T00:00:00"/>
    <d v="1899-12-30T13:36:35"/>
    <x v="0"/>
    <s v="RFCPI"/>
    <s v="7026013370"/>
    <s v="FBO"/>
    <d v="1899-12-30T00:57:30"/>
    <d v="1899-12-30T00:55:35"/>
    <d v="1899-12-30T00:01:55"/>
    <s v="Granel"/>
    <s v="E001"/>
    <x v="0"/>
    <d v="1899-12-30T00:53:40"/>
    <d v="1899-12-30T00:55:35"/>
    <n v="12"/>
    <x v="1"/>
    <x v="1"/>
    <x v="2"/>
    <n v="0"/>
    <n v="0"/>
    <s v="OK"/>
    <s v="Granel"/>
    <x v="1"/>
    <n v="0"/>
    <s v="F. MALAGA"/>
    <s v="B"/>
    <d v="1899-12-30T00:01:55"/>
    <d v="1899-12-30T00:01:55"/>
    <s v="OK"/>
    <m/>
    <m/>
    <d v="1899-12-30T00:00:00"/>
    <d v="1899-12-30T00:53:40"/>
    <n v="2"/>
    <n v="-1.3310185185200218E-3"/>
    <n v="53.666666666668768"/>
    <n v="13"/>
    <s v="No"/>
  </r>
  <r>
    <s v="CSMA"/>
    <s v=""/>
    <x v="0"/>
    <s v="E7440MTLR9981BDP"/>
    <s v="ER1963BDRR8610BDH"/>
    <d v="2025-02-24T00:00:00"/>
    <s v="CSPM"/>
    <s v="3264"/>
    <x v="36"/>
    <s v="PA"/>
    <s v="PA"/>
    <m/>
    <d v="2025-02-24T00:00:00"/>
    <d v="1899-12-30T12:34:58"/>
    <d v="2025-02-24T00:00:00"/>
    <d v="1899-12-30T12:35:45"/>
    <d v="2025-02-24T00:00:00"/>
    <d v="1899-12-30T13:50:18"/>
    <x v="275"/>
    <s v="E_AROMEROR"/>
    <s v="7026013371"/>
    <s v="FBO"/>
    <d v="1899-12-30T01:15:20"/>
    <d v="1899-12-30T01:14:33"/>
    <d v="1899-12-30T00:00:47"/>
    <s v="Granel"/>
    <s v="E001"/>
    <x v="0"/>
    <d v="1899-12-30T01:15:20"/>
    <d v="1899-12-30T01:14:33"/>
    <n v="12"/>
    <x v="1"/>
    <x v="1"/>
    <x v="2"/>
    <n v="0"/>
    <n v="0"/>
    <s v="OK"/>
    <s v="Granel"/>
    <x v="1"/>
    <n v="0"/>
    <s v="F. MALAGA"/>
    <s v="B"/>
    <d v="1899-12-30T00:00:47"/>
    <d v="1899-12-30T00:00:47"/>
    <s v="OK"/>
    <m/>
    <m/>
    <d v="1899-12-30T00:00:00"/>
    <d v="1899-12-30T01:15:20"/>
    <n v="2"/>
    <d v="1899-12-30T00:00:47"/>
    <n v="75.333333333326451"/>
    <n v="13"/>
    <s v="No"/>
  </r>
  <r>
    <s v="CSMA"/>
    <s v=""/>
    <x v="0"/>
    <s v="E3038MPXR8127BDM"/>
    <s v="ER6668BDPR8609BDH"/>
    <d v="2025-02-24T00:00:00"/>
    <s v="CSPM"/>
    <s v="3264"/>
    <x v="36"/>
    <s v="PA"/>
    <s v="PA"/>
    <m/>
    <d v="2025-02-24T00:00:00"/>
    <d v="1899-12-30T13:53:36"/>
    <d v="2025-02-24T00:00:00"/>
    <d v="1899-12-30T13:55:23"/>
    <d v="2025-02-24T00:00:00"/>
    <d v="1899-12-30T14:58:25"/>
    <x v="275"/>
    <s v="E_AROMEROR"/>
    <s v="7026013375"/>
    <s v="FBO"/>
    <d v="1899-12-30T01:04:49"/>
    <d v="1899-12-30T01:03:02"/>
    <d v="1899-12-30T00:01:47"/>
    <s v="Granel"/>
    <s v="E001"/>
    <x v="0"/>
    <d v="1899-12-30T01:04:49"/>
    <d v="1899-12-30T01:03:02"/>
    <n v="13"/>
    <x v="1"/>
    <x v="1"/>
    <x v="2"/>
    <n v="0"/>
    <n v="0"/>
    <s v="OK"/>
    <s v="Granel"/>
    <x v="1"/>
    <n v="0"/>
    <s v="F. MALAGA"/>
    <s v="B"/>
    <d v="1899-12-30T00:01:47"/>
    <d v="1899-12-30T00:01:47"/>
    <s v="OK"/>
    <m/>
    <m/>
    <d v="1899-12-30T00:00:00"/>
    <d v="1899-12-30T01:04:49"/>
    <n v="2"/>
    <d v="1899-12-30T00:01:47"/>
    <n v="64.816666666660751"/>
    <n v="14"/>
    <s v="No"/>
  </r>
  <r>
    <s v="CSMA"/>
    <s v=""/>
    <x v="0"/>
    <s v="E3038MPXR8127BDM"/>
    <s v="ER6668BDPR8609BDH"/>
    <d v="2025-02-24T00:00:00"/>
    <s v="CSCB"/>
    <s v="3269"/>
    <x v="35"/>
    <s v="PA"/>
    <s v="PA"/>
    <m/>
    <d v="2025-02-24T00:00:00"/>
    <d v="1899-12-30T17:50:11"/>
    <d v="2025-02-24T00:00:00"/>
    <d v="1899-12-30T17:50:30"/>
    <d v="2025-02-24T00:00:00"/>
    <d v="1899-12-30T18:21:42"/>
    <x v="204"/>
    <s v="E_AROMEROR"/>
    <s v="7026013380"/>
    <s v="FBO"/>
    <d v="1899-12-30T00:31:31"/>
    <d v="1899-12-30T00:31:12"/>
    <d v="1899-12-30T00:00:19"/>
    <s v="Granel"/>
    <s v="E001"/>
    <x v="0"/>
    <d v="1899-12-30T00:31:31"/>
    <d v="1899-12-30T00:31:12"/>
    <n v="17"/>
    <x v="1"/>
    <x v="1"/>
    <x v="2"/>
    <n v="0"/>
    <n v="0"/>
    <s v="OK"/>
    <s v="Granel"/>
    <x v="1"/>
    <n v="0"/>
    <s v="F. MALAGA"/>
    <s v="A"/>
    <d v="1899-12-30T00:00:19"/>
    <d v="1899-12-30T00:00:19"/>
    <s v="OK"/>
    <m/>
    <m/>
    <d v="1899-12-30T00:00:00"/>
    <d v="1899-12-30T00:31:31"/>
    <n v="2"/>
    <d v="1899-12-30T00:00:19"/>
    <n v="31.516666666660829"/>
    <n v="18"/>
    <s v="Si"/>
  </r>
  <r>
    <s v="CSMA"/>
    <s v="2025007635"/>
    <x v="0"/>
    <s v="ER2025BBG"/>
    <s v="E4428JRN"/>
    <d v="2025-02-25T00:00:00"/>
    <s v="CSPM"/>
    <s v="3264"/>
    <x v="36"/>
    <s v="PA"/>
    <s v="S1"/>
    <m/>
    <d v="2025-02-25T00:00:00"/>
    <d v="1899-12-30T07:01:38"/>
    <d v="2025-02-25T00:00:00"/>
    <d v="1899-12-30T06:59:46"/>
    <d v="2025-02-25T00:00:00"/>
    <d v="1899-12-30T07:36:43"/>
    <x v="0"/>
    <s v="RFCPI"/>
    <s v="7026013383"/>
    <s v="FBO"/>
    <d v="1899-12-30T00:38:49"/>
    <d v="1899-12-30T00:36:57"/>
    <d v="1899-12-30T00:01:52"/>
    <s v="Granel"/>
    <s v="E001"/>
    <x v="0"/>
    <d v="1899-12-30T00:35:05"/>
    <d v="1899-12-30T00:36:57"/>
    <n v="7"/>
    <x v="2"/>
    <x v="1"/>
    <x v="2"/>
    <n v="0"/>
    <n v="0"/>
    <s v="OK"/>
    <s v="Granel"/>
    <x v="1"/>
    <n v="0"/>
    <s v="F. MALAGA"/>
    <s v="A"/>
    <d v="1899-12-30T00:01:52"/>
    <d v="1899-12-30T00:01:52"/>
    <s v="OK"/>
    <m/>
    <m/>
    <d v="1899-12-30T00:00:00"/>
    <d v="1899-12-30T00:35:05"/>
    <n v="3"/>
    <n v="-1.2962962963000146E-3"/>
    <n v="35.083333333324802"/>
    <n v="7"/>
    <s v="Si"/>
  </r>
  <r>
    <s v="CSMA"/>
    <s v="2025007639"/>
    <x v="0"/>
    <s v="ER4736BBF"/>
    <s v="E6462JZW"/>
    <d v="2025-02-25T00:00:00"/>
    <s v="CSPM"/>
    <s v="3264"/>
    <x v="36"/>
    <s v="PA"/>
    <s v="S1"/>
    <m/>
    <d v="2025-02-25T00:00:00"/>
    <d v="1899-12-30T07:21:21"/>
    <d v="2025-02-25T00:00:00"/>
    <d v="1899-12-30T07:19:29"/>
    <d v="2025-02-25T00:00:00"/>
    <d v="1899-12-30T07:55:08"/>
    <x v="0"/>
    <s v="RFCPI"/>
    <s v="7026013384"/>
    <s v="FBO"/>
    <d v="1899-12-30T00:37:31"/>
    <d v="1899-12-30T00:35:39"/>
    <d v="1899-12-30T00:01:52"/>
    <s v="Granel"/>
    <s v="E001"/>
    <x v="0"/>
    <d v="1899-12-30T00:33:47"/>
    <d v="1899-12-30T00:35:39"/>
    <n v="7"/>
    <x v="2"/>
    <x v="1"/>
    <x v="2"/>
    <n v="0"/>
    <n v="0"/>
    <s v="OK"/>
    <s v="Granel"/>
    <x v="1"/>
    <n v="0"/>
    <s v="F. MALAGA"/>
    <s v="A"/>
    <d v="1899-12-30T00:01:52"/>
    <d v="1899-12-30T00:01:52"/>
    <s v="OK"/>
    <m/>
    <m/>
    <d v="1899-12-30T00:00:00"/>
    <d v="1899-12-30T00:33:47"/>
    <n v="3"/>
    <n v="-1.2962962963000146E-3"/>
    <n v="33.783333333321558"/>
    <n v="7"/>
    <s v="Si"/>
  </r>
  <r>
    <s v="CSMA"/>
    <s v="2025007637"/>
    <x v="0"/>
    <s v="ER3520BBL"/>
    <s v="E4768KNH"/>
    <d v="2025-02-25T00:00:00"/>
    <s v="CSPM"/>
    <s v="3264"/>
    <x v="36"/>
    <s v="PA"/>
    <s v="S1"/>
    <m/>
    <d v="2025-02-25T00:00:00"/>
    <d v="1899-12-30T07:08:16"/>
    <d v="2025-02-25T00:00:00"/>
    <d v="1899-12-30T07:06:25"/>
    <d v="2025-02-25T00:00:00"/>
    <d v="1899-12-30T07:55:44"/>
    <x v="0"/>
    <s v="RFCPI"/>
    <s v="7026013385"/>
    <s v="FBO"/>
    <d v="1899-12-30T00:51:10"/>
    <d v="1899-12-30T00:49:19"/>
    <d v="1899-12-30T00:01:51"/>
    <s v="Granel"/>
    <s v="E001"/>
    <x v="0"/>
    <d v="1899-12-30T00:47:28"/>
    <d v="1899-12-30T00:49:19"/>
    <n v="7"/>
    <x v="2"/>
    <x v="1"/>
    <x v="2"/>
    <n v="0"/>
    <n v="0"/>
    <s v="OK"/>
    <s v="Granel"/>
    <x v="1"/>
    <n v="0"/>
    <s v="F. MALAGA"/>
    <s v="B"/>
    <d v="1899-12-30T00:01:51"/>
    <d v="1899-12-30T00:01:51"/>
    <s v="OK"/>
    <m/>
    <m/>
    <d v="1899-12-30T00:00:00"/>
    <d v="1899-12-30T00:47:28"/>
    <n v="3"/>
    <n v="-1.2847222222199806E-3"/>
    <n v="47.466666666662363"/>
    <n v="7"/>
    <s v="No"/>
  </r>
  <r>
    <s v="CSMA"/>
    <s v="2025007655"/>
    <x v="0"/>
    <s v="ER3546BBZ"/>
    <s v="E7437MTL"/>
    <d v="2025-02-25T00:00:00"/>
    <s v="CSPM"/>
    <s v="3264"/>
    <x v="36"/>
    <s v="PA"/>
    <s v="S1"/>
    <m/>
    <d v="2025-02-25T00:00:00"/>
    <d v="1899-12-30T08:27:43"/>
    <d v="2025-02-25T00:00:00"/>
    <d v="1899-12-30T08:25:52"/>
    <d v="2025-02-25T00:00:00"/>
    <d v="1899-12-30T08:59:04"/>
    <x v="0"/>
    <s v="RFCPI"/>
    <s v="7026013387"/>
    <s v="FBO"/>
    <d v="1899-12-30T00:35:03"/>
    <d v="1899-12-30T00:33:12"/>
    <d v="1899-12-30T00:01:51"/>
    <s v="Granel"/>
    <s v="E001"/>
    <x v="0"/>
    <d v="1899-12-30T00:31:21"/>
    <d v="1899-12-30T00:33:12"/>
    <n v="8"/>
    <x v="2"/>
    <x v="1"/>
    <x v="2"/>
    <n v="0"/>
    <n v="0"/>
    <s v="OK"/>
    <s v="Granel"/>
    <x v="1"/>
    <n v="0"/>
    <s v="F. MALAGA"/>
    <s v="A"/>
    <d v="1899-12-30T00:01:51"/>
    <d v="1899-12-30T00:01:51"/>
    <s v="OK"/>
    <m/>
    <m/>
    <d v="1899-12-30T00:00:00"/>
    <d v="1899-12-30T00:31:21"/>
    <n v="3"/>
    <n v="-1.2847222222199806E-3"/>
    <n v="31.349999999995227"/>
    <n v="8"/>
    <s v="Si"/>
  </r>
  <r>
    <s v="CSMA"/>
    <s v=""/>
    <x v="0"/>
    <s v="E3038MPXR8127BDM"/>
    <s v="ER6668BDPR8609BDH"/>
    <d v="2025-02-25T00:00:00"/>
    <s v="CSPM"/>
    <s v="3264"/>
    <x v="36"/>
    <s v="PA"/>
    <s v="PA"/>
    <m/>
    <d v="2025-02-25T00:00:00"/>
    <d v="1899-12-30T11:18:40"/>
    <d v="2025-02-25T00:00:00"/>
    <d v="1899-12-30T11:19:07"/>
    <d v="2025-02-25T00:00:00"/>
    <d v="1899-12-30T11:19:31"/>
    <x v="275"/>
    <s v="JSANTOSL"/>
    <s v="7026013390"/>
    <s v="FBO"/>
    <d v="1899-12-30T00:00:51"/>
    <d v="1899-12-30T00:00:24"/>
    <d v="1899-12-30T00:00:27"/>
    <s v="Granel"/>
    <s v="E001"/>
    <x v="0"/>
    <d v="1899-12-30T00:00:51"/>
    <d v="1899-12-30T00:00:24"/>
    <n v="11"/>
    <x v="2"/>
    <x v="1"/>
    <x v="2"/>
    <n v="1"/>
    <n v="0"/>
    <s v="KO"/>
    <s v="Granel"/>
    <x v="1"/>
    <n v="1"/>
    <s v="F. MALAGA"/>
    <s v="A"/>
    <d v="1899-12-30T00:00:27"/>
    <d v="1899-12-30T00:00:27"/>
    <s v="OK"/>
    <m/>
    <m/>
    <d v="1899-12-30T00:00:00"/>
    <d v="1899-12-30T00:00:51"/>
    <n v="3"/>
    <d v="1899-12-30T00:00:27"/>
    <n v="0.84999999998878195"/>
    <n v="11"/>
    <s v="Si"/>
  </r>
  <r>
    <s v="CSMA"/>
    <s v="2025007721"/>
    <x v="0"/>
    <s v="ER3520BBL"/>
    <s v="E4768KNH"/>
    <d v="2025-02-25T00:00:00"/>
    <s v="CSPM"/>
    <s v="3264"/>
    <x v="36"/>
    <s v="PA"/>
    <s v="S1"/>
    <m/>
    <d v="2025-02-25T00:00:00"/>
    <d v="1899-12-30T11:13:40"/>
    <d v="2025-02-25T00:00:00"/>
    <d v="1899-12-30T11:11:49"/>
    <d v="2025-02-25T00:00:00"/>
    <d v="1899-12-30T11:37:50"/>
    <x v="0"/>
    <s v="RFCPI"/>
    <s v="7026013391"/>
    <s v="FBO"/>
    <d v="1899-12-30T00:27:52"/>
    <d v="1899-12-30T00:26:01"/>
    <d v="1899-12-30T00:01:51"/>
    <s v="Granel"/>
    <s v="E001"/>
    <x v="0"/>
    <d v="1899-12-30T00:24:10"/>
    <d v="1899-12-30T00:26:01"/>
    <n v="11"/>
    <x v="2"/>
    <x v="1"/>
    <x v="2"/>
    <n v="0"/>
    <n v="0"/>
    <s v="OK"/>
    <s v="Granel"/>
    <x v="1"/>
    <n v="0"/>
    <s v="F. MALAGA"/>
    <s v="A"/>
    <d v="1899-12-30T00:01:51"/>
    <d v="1899-12-30T00:01:51"/>
    <s v="OK"/>
    <m/>
    <m/>
    <d v="1899-12-30T00:00:00"/>
    <d v="1899-12-30T00:24:10"/>
    <n v="3"/>
    <n v="-1.2847222222199806E-3"/>
    <n v="24.166666666670391"/>
    <n v="11"/>
    <s v="Si"/>
  </r>
  <r>
    <s v="CSMA"/>
    <s v="2025007725"/>
    <x v="0"/>
    <s v="EVA01741R"/>
    <s v="E5813KFK"/>
    <d v="2025-02-25T00:00:00"/>
    <s v="CSPM"/>
    <s v="3264"/>
    <x v="36"/>
    <s v="PA"/>
    <s v="S1"/>
    <m/>
    <d v="2025-02-25T00:00:00"/>
    <d v="1899-12-30T11:29:28"/>
    <d v="2025-02-25T00:00:00"/>
    <d v="1899-12-30T11:27:36"/>
    <d v="2025-02-25T00:00:00"/>
    <d v="1899-12-30T11:55:36"/>
    <x v="0"/>
    <s v="RFCPI"/>
    <s v="7026013392"/>
    <s v="FBO"/>
    <d v="1899-12-30T00:29:52"/>
    <d v="1899-12-30T00:28:00"/>
    <d v="1899-12-30T00:01:52"/>
    <s v="Granel"/>
    <s v="E001"/>
    <x v="0"/>
    <d v="1899-12-30T00:26:08"/>
    <d v="1899-12-30T00:28:00"/>
    <n v="11"/>
    <x v="2"/>
    <x v="1"/>
    <x v="2"/>
    <n v="0"/>
    <n v="0"/>
    <s v="OK"/>
    <s v="Granel"/>
    <x v="1"/>
    <n v="0"/>
    <s v="F. MALAGA"/>
    <s v="A"/>
    <d v="1899-12-30T00:01:52"/>
    <d v="1899-12-30T00:01:52"/>
    <s v="OK"/>
    <m/>
    <m/>
    <d v="1899-12-30T00:00:00"/>
    <d v="1899-12-30T00:26:08"/>
    <n v="3"/>
    <n v="-1.2962962963000146E-3"/>
    <n v="26.133333333321644"/>
    <n v="11"/>
    <s v="Si"/>
  </r>
  <r>
    <s v="CSMA"/>
    <s v="2025007728"/>
    <x v="0"/>
    <s v="ER2025BBG"/>
    <s v="E4428JRN"/>
    <d v="2025-02-25T00:00:00"/>
    <s v="CSPM"/>
    <s v="3264"/>
    <x v="36"/>
    <s v="PA"/>
    <s v="S1"/>
    <m/>
    <d v="2025-02-25T00:00:00"/>
    <d v="1899-12-30T11:32:28"/>
    <d v="2025-02-25T00:00:00"/>
    <d v="1899-12-30T11:30:35"/>
    <d v="2025-02-25T00:00:00"/>
    <d v="1899-12-30T12:05:28"/>
    <x v="0"/>
    <s v="RFCPI"/>
    <s v="7026013393"/>
    <s v="FBO"/>
    <d v="1899-12-30T00:36:46"/>
    <d v="1899-12-30T00:34:53"/>
    <d v="1899-12-30T00:01:53"/>
    <s v="Granel"/>
    <s v="E001"/>
    <x v="0"/>
    <d v="1899-12-30T00:33:00"/>
    <d v="1899-12-30T00:34:53"/>
    <n v="11"/>
    <x v="2"/>
    <x v="1"/>
    <x v="2"/>
    <n v="0"/>
    <n v="0"/>
    <s v="OK"/>
    <s v="Granel"/>
    <x v="1"/>
    <n v="0"/>
    <s v="F. MALAGA"/>
    <s v="A"/>
    <d v="1899-12-30T00:01:53"/>
    <d v="1899-12-30T00:01:53"/>
    <s v="OK"/>
    <m/>
    <m/>
    <d v="1899-12-30T00:00:00"/>
    <d v="1899-12-30T00:33:00"/>
    <n v="3"/>
    <n v="-1.3078703703700012E-3"/>
    <n v="33.000000000004761"/>
    <n v="12"/>
    <s v="Si"/>
  </r>
  <r>
    <s v="CSMA"/>
    <s v="2025007752"/>
    <x v="0"/>
    <s v="ER1030BBJ"/>
    <s v="E0463JRH"/>
    <d v="2025-02-25T00:00:00"/>
    <s v="CSPM"/>
    <s v="3264"/>
    <x v="36"/>
    <s v="PA"/>
    <s v="S1"/>
    <m/>
    <d v="2025-02-25T00:00:00"/>
    <d v="1899-12-30T12:56:38"/>
    <d v="2025-02-25T00:00:00"/>
    <d v="1899-12-30T12:54:46"/>
    <d v="2025-02-25T00:00:00"/>
    <d v="1899-12-30T13:18:52"/>
    <x v="0"/>
    <s v="RFCPI"/>
    <s v="7026013396"/>
    <s v="FBO"/>
    <d v="1899-12-30T00:25:58"/>
    <d v="1899-12-30T00:24:06"/>
    <d v="1899-12-30T00:01:52"/>
    <s v="Granel"/>
    <s v="E001"/>
    <x v="0"/>
    <d v="1899-12-30T00:22:14"/>
    <d v="1899-12-30T00:24:06"/>
    <n v="12"/>
    <x v="2"/>
    <x v="1"/>
    <x v="2"/>
    <n v="0"/>
    <n v="0"/>
    <s v="OK"/>
    <s v="Granel"/>
    <x v="1"/>
    <n v="0"/>
    <s v="F. MALAGA"/>
    <s v="A"/>
    <d v="1899-12-30T00:01:52"/>
    <d v="1899-12-30T00:01:52"/>
    <s v="OK"/>
    <m/>
    <m/>
    <d v="1899-12-30T00:00:00"/>
    <d v="1899-12-30T00:22:14"/>
    <n v="3"/>
    <n v="-1.2962962962900226E-3"/>
    <n v="22.233333333340859"/>
    <n v="13"/>
    <s v="Si"/>
  </r>
  <r>
    <s v="CSMA"/>
    <s v="2025007968"/>
    <x v="0"/>
    <s v="ER1030BBJ"/>
    <s v="E0463JRH"/>
    <d v="2025-02-26T00:00:00"/>
    <s v="CSPM"/>
    <s v="3264"/>
    <x v="36"/>
    <s v="PA"/>
    <s v="S1"/>
    <m/>
    <d v="2025-02-26T00:00:00"/>
    <d v="1899-12-30T12:53:20"/>
    <d v="2025-02-26T00:00:00"/>
    <d v="1899-12-30T12:51:30"/>
    <d v="2025-02-26T00:00:00"/>
    <d v="1899-12-30T13:30:30"/>
    <x v="0"/>
    <s v="RFCPI"/>
    <s v="7026013407"/>
    <s v="FBO"/>
    <d v="1899-12-30T00:40:50"/>
    <d v="1899-12-30T00:39:00"/>
    <d v="1899-12-30T00:01:50"/>
    <s v="Granel"/>
    <s v="E001"/>
    <x v="0"/>
    <d v="1899-12-30T00:37:10"/>
    <d v="1899-12-30T00:39:00"/>
    <n v="12"/>
    <x v="3"/>
    <x v="1"/>
    <x v="2"/>
    <n v="0"/>
    <n v="0"/>
    <s v="OK"/>
    <s v="Granel"/>
    <x v="1"/>
    <n v="0"/>
    <s v="F. MALAGA"/>
    <s v="A"/>
    <d v="1899-12-30T00:01:50"/>
    <d v="1899-12-30T00:01:50"/>
    <s v="OK"/>
    <m/>
    <m/>
    <d v="1899-12-30T00:00:00"/>
    <d v="1899-12-30T00:37:10"/>
    <n v="4"/>
    <n v="-1.2731481481499385E-3"/>
    <n v="37.166666666659154"/>
    <n v="13"/>
    <s v="Si"/>
  </r>
  <r>
    <s v="CSMA"/>
    <s v="2025008222"/>
    <x v="0"/>
    <s v="ER3035BDJ"/>
    <s v="E1617MGZ"/>
    <d v="2025-02-27T00:00:00"/>
    <s v="CSPM"/>
    <s v="3264"/>
    <x v="36"/>
    <s v="PA"/>
    <s v="S1"/>
    <m/>
    <d v="2025-02-27T00:00:00"/>
    <d v="1899-12-30T14:25:18"/>
    <d v="2025-02-27T00:00:00"/>
    <d v="1899-12-30T14:23:30"/>
    <d v="2025-02-27T00:00:00"/>
    <d v="1899-12-30T15:14:55"/>
    <x v="0"/>
    <s v="RFCPI"/>
    <s v="7026013419"/>
    <s v="FBO"/>
    <d v="1899-12-30T00:53:13"/>
    <d v="1899-12-30T00:51:25"/>
    <d v="1899-12-30T00:01:48"/>
    <s v="Granel"/>
    <s v="E001"/>
    <x v="0"/>
    <d v="1899-12-30T00:49:37"/>
    <d v="1899-12-30T00:51:25"/>
    <n v="14"/>
    <x v="4"/>
    <x v="1"/>
    <x v="2"/>
    <n v="0"/>
    <n v="0"/>
    <s v="OK"/>
    <s v="Granel"/>
    <x v="1"/>
    <n v="0"/>
    <s v="F. MALAGA"/>
    <s v="B"/>
    <d v="1899-12-30T00:01:48"/>
    <d v="1899-12-30T00:01:48"/>
    <s v="OK"/>
    <m/>
    <m/>
    <d v="1899-12-30T00:00:00"/>
    <d v="1899-12-30T00:49:37"/>
    <n v="5"/>
    <n v="-1.2499999999999734E-3"/>
    <n v="49.61666666666877"/>
    <n v="15"/>
    <s v="No"/>
  </r>
  <r>
    <s v="CSMA"/>
    <s v="2025008236"/>
    <x v="0"/>
    <s v="ER2705BBZ"/>
    <s v="E1459JJZ"/>
    <d v="2025-02-27T00:00:00"/>
    <s v="CSPM"/>
    <s v="3264"/>
    <x v="36"/>
    <s v="PA"/>
    <s v="S1"/>
    <m/>
    <d v="2025-02-27T00:00:00"/>
    <d v="1899-12-30T15:09:14"/>
    <d v="2025-02-27T00:00:00"/>
    <d v="1899-12-30T15:07:24"/>
    <d v="2025-02-27T00:00:00"/>
    <d v="1899-12-30T15:39:37"/>
    <x v="0"/>
    <s v="RFCPI"/>
    <s v="7026013420"/>
    <s v="FBO"/>
    <d v="1899-12-30T00:34:03"/>
    <d v="1899-12-30T00:32:13"/>
    <d v="1899-12-30T00:01:50"/>
    <s v="Granel"/>
    <s v="E001"/>
    <x v="0"/>
    <d v="1899-12-30T00:30:23"/>
    <d v="1899-12-30T00:32:13"/>
    <n v="15"/>
    <x v="4"/>
    <x v="1"/>
    <x v="2"/>
    <n v="0"/>
    <n v="0"/>
    <s v="OK"/>
    <s v="Granel"/>
    <x v="1"/>
    <n v="0"/>
    <s v="F. MALAGA"/>
    <s v="A"/>
    <d v="1899-12-30T00:01:50"/>
    <d v="1899-12-30T00:01:50"/>
    <s v="OK"/>
    <m/>
    <m/>
    <d v="1899-12-30T00:00:00"/>
    <d v="1899-12-30T00:30:23"/>
    <n v="5"/>
    <n v="-1.2731481481499385E-3"/>
    <n v="30.383333333323268"/>
    <n v="15"/>
    <s v="Si"/>
  </r>
  <r>
    <s v="CSMA"/>
    <s v="2025008251"/>
    <x v="0"/>
    <s v="ER4533BBP"/>
    <s v="E5811MHB"/>
    <d v="2025-02-27T00:00:00"/>
    <s v="CSPM"/>
    <s v="3264"/>
    <x v="36"/>
    <s v="PA"/>
    <s v="S1"/>
    <m/>
    <d v="2025-02-27T00:00:00"/>
    <d v="1899-12-30T15:56:57"/>
    <d v="2025-02-27T00:00:00"/>
    <d v="1899-12-30T15:55:08"/>
    <d v="2025-02-27T00:00:00"/>
    <d v="1899-12-30T16:28:49"/>
    <x v="0"/>
    <s v="RFCPI"/>
    <s v="7026013422"/>
    <s v="FBO"/>
    <d v="1899-12-30T00:35:30"/>
    <d v="1899-12-30T00:33:41"/>
    <d v="1899-12-30T00:01:49"/>
    <s v="Granel"/>
    <s v="E001"/>
    <x v="0"/>
    <d v="1899-12-30T00:31:52"/>
    <d v="1899-12-30T00:33:41"/>
    <n v="15"/>
    <x v="4"/>
    <x v="1"/>
    <x v="2"/>
    <n v="0"/>
    <n v="0"/>
    <s v="OK"/>
    <s v="Granel"/>
    <x v="1"/>
    <n v="0"/>
    <s v="F. MALAGA"/>
    <s v="A"/>
    <d v="1899-12-30T00:01:49"/>
    <d v="1899-12-30T00:01:49"/>
    <s v="OK"/>
    <m/>
    <m/>
    <d v="1899-12-30T00:00:00"/>
    <d v="1899-12-30T00:31:52"/>
    <n v="5"/>
    <n v="-1.2615740740700154E-3"/>
    <n v="31.866666666667278"/>
    <n v="16"/>
    <s v="Si"/>
  </r>
  <r>
    <s v="CSMA"/>
    <s v="2025008250"/>
    <x v="0"/>
    <s v="ER0860BBM"/>
    <s v="E5730JVY"/>
    <d v="2025-02-27T00:00:00"/>
    <s v="CSPM"/>
    <s v="3264"/>
    <x v="36"/>
    <s v="PA"/>
    <s v="S1"/>
    <m/>
    <d v="2025-02-27T00:00:00"/>
    <d v="1899-12-30T15:56:05"/>
    <d v="2025-02-27T00:00:00"/>
    <d v="1899-12-30T15:54:15"/>
    <d v="2025-02-27T00:00:00"/>
    <d v="1899-12-30T16:30:41"/>
    <x v="0"/>
    <s v="RFCPI"/>
    <s v="7026013423"/>
    <s v="FBO"/>
    <d v="1899-12-30T00:38:16"/>
    <d v="1899-12-30T00:36:26"/>
    <d v="1899-12-30T00:01:50"/>
    <s v="Granel"/>
    <s v="E001"/>
    <x v="0"/>
    <d v="1899-12-30T00:34:36"/>
    <d v="1899-12-30T00:36:26"/>
    <n v="15"/>
    <x v="4"/>
    <x v="1"/>
    <x v="2"/>
    <n v="0"/>
    <n v="0"/>
    <s v="OK"/>
    <s v="Granel"/>
    <x v="1"/>
    <n v="0"/>
    <s v="F. MALAGA"/>
    <s v="A"/>
    <d v="1899-12-30T00:01:50"/>
    <d v="1899-12-30T00:01:50"/>
    <s v="OK"/>
    <m/>
    <m/>
    <d v="1899-12-30T00:00:00"/>
    <d v="1899-12-30T00:34:36"/>
    <n v="5"/>
    <n v="-1.2731481481500495E-3"/>
    <n v="34.60000000000317"/>
    <n v="16"/>
    <s v="Si"/>
  </r>
  <r>
    <s v="CSMA"/>
    <s v="2025008263"/>
    <x v="0"/>
    <s v="EB10320R"/>
    <s v="E4291FWJ"/>
    <d v="2025-02-27T00:00:00"/>
    <s v="CSPM"/>
    <s v="3264"/>
    <x v="36"/>
    <s v="PA"/>
    <s v="S1"/>
    <m/>
    <d v="2025-02-27T00:00:00"/>
    <d v="1899-12-30T17:01:26"/>
    <d v="2025-02-27T00:00:00"/>
    <d v="1899-12-30T16:59:37"/>
    <d v="2025-02-27T00:00:00"/>
    <d v="1899-12-30T17:32:53"/>
    <x v="0"/>
    <s v="RFCPI"/>
    <s v="7026013424"/>
    <s v="FBO"/>
    <d v="1899-12-30T00:35:05"/>
    <d v="1899-12-30T00:33:16"/>
    <d v="1899-12-30T00:01:49"/>
    <s v="Granel"/>
    <s v="E001"/>
    <x v="0"/>
    <d v="1899-12-30T00:31:27"/>
    <d v="1899-12-30T00:33:16"/>
    <n v="17"/>
    <x v="4"/>
    <x v="1"/>
    <x v="2"/>
    <n v="0"/>
    <n v="0"/>
    <s v="OK"/>
    <s v="Granel"/>
    <x v="1"/>
    <n v="0"/>
    <s v="F. MALAGA"/>
    <s v="A"/>
    <d v="1899-12-30T00:01:49"/>
    <d v="1899-12-30T00:01:49"/>
    <s v="OK"/>
    <m/>
    <m/>
    <d v="1899-12-30T00:00:00"/>
    <d v="1899-12-30T00:31:27"/>
    <n v="5"/>
    <n v="-1.2615740740700154E-3"/>
    <n v="31.450000000003158"/>
    <n v="17"/>
    <s v="Si"/>
  </r>
  <r>
    <s v="CSMA"/>
    <s v="2025008280"/>
    <x v="0"/>
    <s v="ER6807BBV"/>
    <s v="E8120GLY"/>
    <d v="2025-02-27T00:00:00"/>
    <s v="CSPM"/>
    <s v="3264"/>
    <x v="36"/>
    <s v="PA"/>
    <s v="S1"/>
    <m/>
    <d v="2025-02-27T00:00:00"/>
    <d v="1899-12-30T19:33:37"/>
    <d v="2025-02-27T00:00:00"/>
    <d v="1899-12-30T19:31:49"/>
    <d v="2025-02-27T00:00:00"/>
    <d v="1899-12-30T19:49:18"/>
    <x v="0"/>
    <s v="RFCPI"/>
    <s v="7026013425"/>
    <s v="FBO"/>
    <d v="1899-12-30T00:19:17"/>
    <d v="1899-12-30T00:17:29"/>
    <d v="1899-12-30T00:01:48"/>
    <s v="Granel"/>
    <s v="E001"/>
    <x v="0"/>
    <d v="1899-12-30T00:15:41"/>
    <d v="1899-12-30T00:17:29"/>
    <n v="19"/>
    <x v="4"/>
    <x v="1"/>
    <x v="2"/>
    <n v="0"/>
    <n v="0"/>
    <s v="OK"/>
    <s v="Granel"/>
    <x v="1"/>
    <n v="0"/>
    <s v="F. MALAGA"/>
    <s v="A"/>
    <d v="1899-12-30T00:01:48"/>
    <d v="1899-12-30T00:01:48"/>
    <s v="OK"/>
    <m/>
    <m/>
    <d v="1899-12-30T00:00:00"/>
    <d v="1899-12-30T00:15:41"/>
    <n v="5"/>
    <n v="-1.2499999999999734E-3"/>
    <n v="15.683333333342393"/>
    <n v="19"/>
    <s v="Si"/>
  </r>
  <r>
    <s v="CSMA"/>
    <s v="2025008281"/>
    <x v="0"/>
    <s v="ER6007BBG"/>
    <s v="E4954KGF"/>
    <d v="2025-02-28T00:00:00"/>
    <s v="CSPM"/>
    <s v="3264"/>
    <x v="36"/>
    <s v="PA"/>
    <s v="S1"/>
    <m/>
    <d v="2025-02-28T00:00:00"/>
    <d v="1899-12-30T06:07:43"/>
    <d v="2025-02-28T00:00:00"/>
    <d v="1899-12-30T06:05:56"/>
    <d v="2025-02-28T00:00:00"/>
    <d v="1899-12-30T06:26:53"/>
    <x v="0"/>
    <s v="RFCPI"/>
    <s v="7026013426"/>
    <s v="FBO"/>
    <d v="1899-12-30T00:22:44"/>
    <d v="1899-12-30T00:20:57"/>
    <d v="1899-12-30T00:01:47"/>
    <s v="Granel"/>
    <s v="E001"/>
    <x v="0"/>
    <d v="1899-12-30T00:19:10"/>
    <d v="1899-12-30T00:20:57"/>
    <n v="6"/>
    <x v="5"/>
    <x v="1"/>
    <x v="2"/>
    <n v="0"/>
    <n v="0"/>
    <s v="OK"/>
    <s v="Granel"/>
    <x v="1"/>
    <n v="0"/>
    <s v="F. MALAGA"/>
    <s v="A"/>
    <d v="1899-12-30T00:01:47"/>
    <d v="1899-12-30T00:01:47"/>
    <s v="OK"/>
    <m/>
    <m/>
    <d v="1899-12-30T00:00:00"/>
    <d v="1899-12-30T00:19:10"/>
    <n v="6"/>
    <n v="-1.2384259259299868E-3"/>
    <n v="19.166666666659218"/>
    <n v="6"/>
    <s v="Si"/>
  </r>
  <r>
    <s v="CSMA"/>
    <s v="2025008282"/>
    <x v="0"/>
    <s v="ER2524BBY"/>
    <s v="E8306MSJ"/>
    <d v="2025-02-28T00:00:00"/>
    <s v="CSPM"/>
    <s v="3264"/>
    <x v="36"/>
    <s v="PA"/>
    <s v="S1"/>
    <m/>
    <d v="2025-02-28T00:00:00"/>
    <d v="1899-12-30T06:09:59"/>
    <d v="2025-02-28T00:00:00"/>
    <d v="1899-12-30T06:08:11"/>
    <d v="2025-02-28T00:00:00"/>
    <d v="1899-12-30T06:28:45"/>
    <x v="0"/>
    <s v="RFCPI"/>
    <s v="7026013427"/>
    <s v="FBO"/>
    <d v="1899-12-30T00:22:22"/>
    <d v="1899-12-30T00:20:34"/>
    <d v="1899-12-30T00:01:48"/>
    <s v="Granel"/>
    <s v="E001"/>
    <x v="0"/>
    <d v="1899-12-30T00:18:46"/>
    <d v="1899-12-30T00:20:34"/>
    <n v="6"/>
    <x v="5"/>
    <x v="1"/>
    <x v="2"/>
    <n v="0"/>
    <n v="0"/>
    <s v="OK"/>
    <s v="Granel"/>
    <x v="1"/>
    <n v="0"/>
    <s v="F. MALAGA"/>
    <s v="A"/>
    <d v="1899-12-30T00:01:48"/>
    <d v="1899-12-30T00:01:48"/>
    <s v="OK"/>
    <m/>
    <m/>
    <d v="1899-12-30T00:00:00"/>
    <d v="1899-12-30T00:18:46"/>
    <n v="6"/>
    <n v="-1.2499999999999734E-3"/>
    <n v="18.766666666670424"/>
    <n v="6"/>
    <s v="Si"/>
  </r>
  <r>
    <s v="CSMA"/>
    <s v="2025008286"/>
    <x v="0"/>
    <s v="ER6807BBV"/>
    <s v="E8120GLY"/>
    <d v="2025-02-28T00:00:00"/>
    <s v="CSPM"/>
    <s v="3264"/>
    <x v="36"/>
    <s v="PA"/>
    <s v="S1"/>
    <m/>
    <d v="2025-02-28T00:00:00"/>
    <d v="1899-12-30T07:21:27"/>
    <d v="2025-02-28T00:00:00"/>
    <d v="1899-12-30T07:19:39"/>
    <d v="2025-02-28T00:00:00"/>
    <d v="1899-12-30T07:37:39"/>
    <x v="0"/>
    <s v="RFCPI"/>
    <s v="7026013428"/>
    <s v="FBO"/>
    <d v="1899-12-30T00:19:48"/>
    <d v="1899-12-30T00:18:00"/>
    <d v="1899-12-30T00:01:48"/>
    <s v="Granel"/>
    <s v="E001"/>
    <x v="0"/>
    <d v="1899-12-30T00:16:12"/>
    <d v="1899-12-30T00:18:00"/>
    <n v="7"/>
    <x v="5"/>
    <x v="1"/>
    <x v="2"/>
    <n v="0"/>
    <n v="0"/>
    <s v="OK"/>
    <s v="Granel"/>
    <x v="1"/>
    <n v="0"/>
    <s v="F. MALAGA"/>
    <s v="A"/>
    <d v="1899-12-30T00:01:48"/>
    <d v="1899-12-30T00:01:48"/>
    <s v="OK"/>
    <m/>
    <m/>
    <d v="1899-12-30T00:00:00"/>
    <d v="1899-12-30T00:16:12"/>
    <n v="6"/>
    <n v="-1.2500000000000289E-3"/>
    <n v="16.199999999999974"/>
    <n v="7"/>
    <s v="Si"/>
  </r>
  <r>
    <s v="CSMA"/>
    <s v="2025008287"/>
    <x v="0"/>
    <s v="ER2705BBZ"/>
    <s v="E1459JJZ"/>
    <d v="2025-02-28T00:00:00"/>
    <s v="CSPM"/>
    <s v="3264"/>
    <x v="36"/>
    <s v="PA"/>
    <s v="S1"/>
    <m/>
    <d v="2025-02-28T00:00:00"/>
    <d v="1899-12-30T07:23:24"/>
    <d v="2025-02-28T00:00:00"/>
    <d v="1899-12-30T07:21:37"/>
    <d v="2025-02-28T00:00:00"/>
    <d v="1899-12-30T07:39:48"/>
    <x v="0"/>
    <s v="RFCPI"/>
    <s v="7026013429"/>
    <s v="FBO"/>
    <d v="1899-12-30T00:19:58"/>
    <d v="1899-12-30T00:18:11"/>
    <d v="1899-12-30T00:01:47"/>
    <s v="Granel"/>
    <s v="E001"/>
    <x v="0"/>
    <d v="1899-12-30T00:16:24"/>
    <d v="1899-12-30T00:18:11"/>
    <n v="7"/>
    <x v="5"/>
    <x v="1"/>
    <x v="2"/>
    <n v="0"/>
    <n v="0"/>
    <s v="OK"/>
    <s v="Granel"/>
    <x v="1"/>
    <n v="0"/>
    <s v="F. MALAGA"/>
    <s v="A"/>
    <d v="1899-12-30T00:01:47"/>
    <d v="1899-12-30T00:01:47"/>
    <s v="OK"/>
    <m/>
    <m/>
    <d v="1899-12-30T00:00:00"/>
    <d v="1899-12-30T00:16:24"/>
    <n v="6"/>
    <n v="-1.2384259259299868E-3"/>
    <n v="16.400000000001604"/>
    <n v="7"/>
    <s v="Si"/>
  </r>
  <r>
    <s v="CSMA"/>
    <s v="2025008288"/>
    <x v="0"/>
    <s v="ER4533BBP"/>
    <s v="E5811MHB"/>
    <d v="2025-02-28T00:00:00"/>
    <s v="CSPM"/>
    <s v="3264"/>
    <x v="36"/>
    <s v="PA"/>
    <s v="S1"/>
    <m/>
    <d v="2025-02-28T00:00:00"/>
    <d v="1899-12-30T07:32:45"/>
    <d v="2025-02-28T00:00:00"/>
    <d v="1899-12-30T07:30:58"/>
    <d v="2025-02-28T00:00:00"/>
    <d v="1899-12-30T07:49:57"/>
    <x v="0"/>
    <s v="RFCPI"/>
    <s v="7026013430"/>
    <s v="FBO"/>
    <d v="1899-12-30T00:20:46"/>
    <d v="1899-12-30T00:18:59"/>
    <d v="1899-12-30T00:01:47"/>
    <s v="Granel"/>
    <s v="E001"/>
    <x v="0"/>
    <d v="1899-12-30T00:17:12"/>
    <d v="1899-12-30T00:18:59"/>
    <n v="7"/>
    <x v="5"/>
    <x v="1"/>
    <x v="2"/>
    <n v="0"/>
    <n v="0"/>
    <s v="OK"/>
    <s v="Granel"/>
    <x v="1"/>
    <n v="0"/>
    <s v="F. MALAGA"/>
    <s v="A"/>
    <d v="1899-12-30T00:01:47"/>
    <d v="1899-12-30T00:01:47"/>
    <s v="OK"/>
    <m/>
    <m/>
    <d v="1899-12-30T00:00:00"/>
    <d v="1899-12-30T00:17:12"/>
    <n v="6"/>
    <n v="-1.2384259259200503E-3"/>
    <n v="17.200000000007964"/>
    <n v="7"/>
    <s v="Si"/>
  </r>
  <r>
    <s v="CSMA"/>
    <s v="2025008289"/>
    <x v="0"/>
    <s v="EB10320R"/>
    <s v="E4291FWJ"/>
    <d v="2025-02-28T00:00:00"/>
    <s v="CSPM"/>
    <s v="3264"/>
    <x v="36"/>
    <s v="PA"/>
    <s v="S1"/>
    <m/>
    <d v="2025-02-28T00:00:00"/>
    <d v="1899-12-30T07:44:01"/>
    <d v="2025-02-28T00:00:00"/>
    <d v="1899-12-30T07:42:12"/>
    <d v="2025-02-28T00:00:00"/>
    <d v="1899-12-30T08:08:16"/>
    <x v="0"/>
    <s v="RFCPI"/>
    <s v="7026013431"/>
    <s v="FBO"/>
    <d v="1899-12-30T00:27:53"/>
    <d v="1899-12-30T00:26:04"/>
    <d v="1899-12-30T00:01:49"/>
    <s v="Granel"/>
    <s v="E001"/>
    <x v="0"/>
    <d v="1899-12-30T00:24:15"/>
    <d v="1899-12-30T00:26:04"/>
    <n v="7"/>
    <x v="5"/>
    <x v="1"/>
    <x v="2"/>
    <n v="0"/>
    <n v="0"/>
    <s v="OK"/>
    <s v="Granel"/>
    <x v="1"/>
    <n v="0"/>
    <s v="F. MALAGA"/>
    <s v="A"/>
    <d v="1899-12-30T00:01:49"/>
    <d v="1899-12-30T00:01:49"/>
    <s v="OK"/>
    <m/>
    <m/>
    <d v="1899-12-30T00:00:00"/>
    <d v="1899-12-30T00:24:15"/>
    <n v="6"/>
    <n v="-1.2615740740800074E-3"/>
    <n v="24.249999999988763"/>
    <n v="8"/>
    <s v="Si"/>
  </r>
  <r>
    <s v="CSMA"/>
    <s v="2025008290"/>
    <x v="0"/>
    <s v="ER3035BDJ"/>
    <s v="E1617MGZ"/>
    <d v="2025-02-28T00:00:00"/>
    <s v="CSPM"/>
    <s v="3264"/>
    <x v="36"/>
    <s v="PA"/>
    <s v="S1"/>
    <m/>
    <d v="2025-02-28T00:00:00"/>
    <d v="1899-12-30T07:59:06"/>
    <d v="2025-02-28T00:00:00"/>
    <d v="1899-12-30T07:57:17"/>
    <d v="2025-02-28T00:00:00"/>
    <d v="1899-12-30T08:17:25"/>
    <x v="0"/>
    <s v="RFCPI"/>
    <s v="7026013432"/>
    <s v="FBO"/>
    <d v="1899-12-30T00:21:57"/>
    <d v="1899-12-30T00:20:08"/>
    <d v="1899-12-30T00:01:49"/>
    <s v="Granel"/>
    <s v="E001"/>
    <x v="0"/>
    <d v="1899-12-30T00:18:19"/>
    <d v="1899-12-30T00:20:08"/>
    <n v="7"/>
    <x v="5"/>
    <x v="1"/>
    <x v="2"/>
    <n v="0"/>
    <n v="0"/>
    <s v="OK"/>
    <s v="Granel"/>
    <x v="1"/>
    <n v="0"/>
    <s v="F. MALAGA"/>
    <s v="A"/>
    <d v="1899-12-30T00:01:49"/>
    <d v="1899-12-30T00:01:49"/>
    <s v="OK"/>
    <m/>
    <m/>
    <d v="1899-12-30T00:00:00"/>
    <d v="1899-12-30T00:18:19"/>
    <n v="6"/>
    <n v="-1.2615740740700154E-3"/>
    <n v="18.316666666670436"/>
    <n v="8"/>
    <s v="Si"/>
  </r>
  <r>
    <s v="CSMA"/>
    <s v="2025008291"/>
    <x v="0"/>
    <s v="ER0860BBM"/>
    <s v="E5730JVY"/>
    <d v="2025-02-28T00:00:00"/>
    <s v="CSPM"/>
    <s v="3264"/>
    <x v="36"/>
    <s v="PA"/>
    <s v="S1"/>
    <m/>
    <d v="2025-02-28T00:00:00"/>
    <d v="1899-12-30T08:00:52"/>
    <d v="2025-02-28T00:00:00"/>
    <d v="1899-12-30T07:59:03"/>
    <d v="2025-02-28T00:00:00"/>
    <d v="1899-12-30T08:21:12"/>
    <x v="0"/>
    <s v="RFCPI"/>
    <s v="7026013433"/>
    <s v="FBO"/>
    <d v="1899-12-30T00:23:58"/>
    <d v="1899-12-30T00:22:09"/>
    <d v="1899-12-30T00:01:49"/>
    <s v="Granel"/>
    <s v="E001"/>
    <x v="0"/>
    <d v="1899-12-30T00:20:20"/>
    <d v="1899-12-30T00:22:09"/>
    <n v="8"/>
    <x v="5"/>
    <x v="1"/>
    <x v="2"/>
    <n v="0"/>
    <n v="0"/>
    <s v="OK"/>
    <s v="Granel"/>
    <x v="1"/>
    <n v="0"/>
    <s v="F. MALAGA"/>
    <s v="A"/>
    <d v="1899-12-30T00:01:49"/>
    <d v="1899-12-30T00:01:49"/>
    <s v="OK"/>
    <m/>
    <m/>
    <d v="1899-12-30T00:00:00"/>
    <d v="1899-12-30T00:20:20"/>
    <n v="6"/>
    <n v="-1.2615740740800074E-3"/>
    <n v="20.333333333332806"/>
    <n v="8"/>
    <s v="Si"/>
  </r>
  <r>
    <s v="CSMA"/>
    <s v="2025008292"/>
    <x v="0"/>
    <s v="ER2524BBY"/>
    <s v="E8306MSJ"/>
    <d v="2025-02-28T00:00:00"/>
    <s v="CSPM"/>
    <s v="3264"/>
    <x v="36"/>
    <s v="PA"/>
    <s v="S1"/>
    <m/>
    <d v="2025-02-28T00:00:00"/>
    <d v="1899-12-30T08:19:57"/>
    <d v="2025-02-28T00:00:00"/>
    <d v="1899-12-30T08:18:10"/>
    <d v="2025-02-28T00:00:00"/>
    <d v="1899-12-30T08:37:31"/>
    <x v="0"/>
    <s v="RFCPI"/>
    <s v="7026013434"/>
    <s v="FBO"/>
    <d v="1899-12-30T00:21:08"/>
    <d v="1899-12-30T00:19:21"/>
    <d v="1899-12-30T00:01:47"/>
    <s v="Granel"/>
    <s v="E001"/>
    <x v="0"/>
    <d v="1899-12-30T00:17:34"/>
    <d v="1899-12-30T00:19:21"/>
    <n v="8"/>
    <x v="5"/>
    <x v="1"/>
    <x v="2"/>
    <n v="0"/>
    <n v="0"/>
    <s v="OK"/>
    <s v="Granel"/>
    <x v="1"/>
    <n v="0"/>
    <s v="F. MALAGA"/>
    <s v="A"/>
    <d v="1899-12-30T00:01:47"/>
    <d v="1899-12-30T00:01:47"/>
    <s v="OK"/>
    <m/>
    <m/>
    <d v="1899-12-30T00:00:00"/>
    <d v="1899-12-30T00:17:34"/>
    <n v="6"/>
    <n v="-1.2384259259299868E-3"/>
    <n v="17.566666666660804"/>
    <n v="8"/>
    <s v="Si"/>
  </r>
  <r>
    <s v="CSMA"/>
    <s v="2025008293"/>
    <x v="0"/>
    <s v="ER6007BBG"/>
    <s v="E4954KGF"/>
    <d v="2025-02-28T00:00:00"/>
    <s v="CSPM"/>
    <s v="3264"/>
    <x v="36"/>
    <s v="PA"/>
    <s v="S1"/>
    <m/>
    <d v="2025-02-28T00:00:00"/>
    <d v="1899-12-30T08:33:38"/>
    <d v="2025-02-28T00:00:00"/>
    <d v="1899-12-30T08:31:51"/>
    <d v="2025-02-28T00:00:00"/>
    <d v="1899-12-30T08:57:40"/>
    <x v="0"/>
    <s v="RFCPI"/>
    <s v="7026013435"/>
    <s v="FBO"/>
    <d v="1899-12-30T00:27:36"/>
    <d v="1899-12-30T00:25:49"/>
    <d v="1899-12-30T00:01:47"/>
    <s v="Granel"/>
    <s v="E001"/>
    <x v="0"/>
    <d v="1899-12-30T00:24:02"/>
    <d v="1899-12-30T00:25:49"/>
    <n v="8"/>
    <x v="5"/>
    <x v="1"/>
    <x v="2"/>
    <n v="0"/>
    <n v="0"/>
    <s v="OK"/>
    <s v="Granel"/>
    <x v="1"/>
    <n v="0"/>
    <s v="F. MALAGA"/>
    <s v="A"/>
    <d v="1899-12-30T00:01:47"/>
    <d v="1899-12-30T00:01:47"/>
    <s v="OK"/>
    <m/>
    <m/>
    <d v="1899-12-30T00:00:00"/>
    <d v="1899-12-30T00:24:02"/>
    <n v="6"/>
    <n v="-1.2384259259199948E-3"/>
    <n v="24.033333333340821"/>
    <n v="8"/>
    <s v="Si"/>
  </r>
  <r>
    <s v="CSMA"/>
    <s v="2025008294"/>
    <x v="0"/>
    <s v="ER2705BBZ"/>
    <s v="E1459JJZ"/>
    <d v="2025-02-28T00:00:00"/>
    <s v="CSPM"/>
    <s v="3264"/>
    <x v="36"/>
    <s v="PA"/>
    <s v="S1"/>
    <m/>
    <d v="2025-02-28T00:00:00"/>
    <d v="1899-12-30T09:18:19"/>
    <d v="2025-02-28T00:00:00"/>
    <d v="1899-12-30T09:16:32"/>
    <d v="2025-02-28T00:00:00"/>
    <d v="1899-12-30T09:37:29"/>
    <x v="0"/>
    <s v="RFCPI"/>
    <s v="7026013436"/>
    <s v="FBO"/>
    <d v="1899-12-30T00:22:44"/>
    <d v="1899-12-30T00:20:57"/>
    <d v="1899-12-30T00:01:47"/>
    <s v="Granel"/>
    <s v="E001"/>
    <x v="0"/>
    <d v="1899-12-30T00:19:10"/>
    <d v="1899-12-30T00:20:57"/>
    <n v="9"/>
    <x v="5"/>
    <x v="1"/>
    <x v="2"/>
    <n v="0"/>
    <n v="0"/>
    <s v="OK"/>
    <s v="Granel"/>
    <x v="1"/>
    <n v="0"/>
    <s v="F. MALAGA"/>
    <s v="A"/>
    <d v="1899-12-30T00:01:47"/>
    <d v="1899-12-30T00:01:47"/>
    <s v="OK"/>
    <m/>
    <m/>
    <d v="1899-12-30T00:00:00"/>
    <d v="1899-12-30T00:19:10"/>
    <n v="6"/>
    <n v="-1.2384259259300423E-3"/>
    <n v="19.166666666659136"/>
    <n v="9"/>
    <s v="Si"/>
  </r>
  <r>
    <s v="CSMA"/>
    <s v="2025008295"/>
    <x v="0"/>
    <s v="ER6807BBV"/>
    <s v="E8120GLY"/>
    <d v="2025-02-28T00:00:00"/>
    <s v="CSPM"/>
    <s v="3264"/>
    <x v="36"/>
    <s v="PA"/>
    <s v="S1"/>
    <m/>
    <d v="2025-02-28T00:00:00"/>
    <d v="1899-12-30T09:21:23"/>
    <d v="2025-02-28T00:00:00"/>
    <d v="1899-12-30T09:19:35"/>
    <d v="2025-02-28T00:00:00"/>
    <d v="1899-12-30T09:42:06"/>
    <x v="0"/>
    <s v="RFCPI"/>
    <s v="7026013437"/>
    <s v="FBO"/>
    <d v="1899-12-30T00:24:19"/>
    <d v="1899-12-30T00:22:31"/>
    <d v="1899-12-30T00:01:48"/>
    <s v="Granel"/>
    <s v="E001"/>
    <x v="0"/>
    <d v="1899-12-30T00:20:43"/>
    <d v="1899-12-30T00:22:31"/>
    <n v="9"/>
    <x v="5"/>
    <x v="1"/>
    <x v="2"/>
    <n v="0"/>
    <n v="0"/>
    <s v="OK"/>
    <s v="Granel"/>
    <x v="1"/>
    <n v="0"/>
    <s v="F. MALAGA"/>
    <s v="A"/>
    <d v="1899-12-30T00:01:48"/>
    <d v="1899-12-30T00:01:48"/>
    <s v="OK"/>
    <m/>
    <m/>
    <d v="1899-12-30T00:00:00"/>
    <d v="1899-12-30T00:20:43"/>
    <n v="6"/>
    <n v="-1.2500000000000289E-3"/>
    <n v="20.716666666660817"/>
    <n v="9"/>
    <s v="Si"/>
  </r>
  <r>
    <s v="CSMA"/>
    <s v="2025008296"/>
    <x v="0"/>
    <s v="ER4533BBP"/>
    <s v="E5811MHB"/>
    <d v="2025-02-28T00:00:00"/>
    <s v="CSPM"/>
    <s v="3264"/>
    <x v="36"/>
    <s v="PA"/>
    <s v="S1"/>
    <m/>
    <d v="2025-02-28T00:00:00"/>
    <d v="1899-12-30T09:30:45"/>
    <d v="2025-02-28T00:00:00"/>
    <d v="1899-12-30T09:28:57"/>
    <d v="2025-02-28T00:00:00"/>
    <d v="1899-12-30T09:50:15"/>
    <x v="0"/>
    <s v="RFCPI"/>
    <s v="7026013438"/>
    <s v="FBO"/>
    <d v="1899-12-30T00:23:06"/>
    <d v="1899-12-30T00:21:18"/>
    <d v="1899-12-30T00:01:48"/>
    <s v="Granel"/>
    <s v="E001"/>
    <x v="0"/>
    <d v="1899-12-30T00:19:30"/>
    <d v="1899-12-30T00:21:18"/>
    <n v="9"/>
    <x v="5"/>
    <x v="1"/>
    <x v="2"/>
    <n v="0"/>
    <n v="0"/>
    <s v="OK"/>
    <s v="Granel"/>
    <x v="1"/>
    <n v="0"/>
    <s v="F. MALAGA"/>
    <s v="A"/>
    <d v="1899-12-30T00:01:48"/>
    <d v="1899-12-30T00:01:48"/>
    <s v="OK"/>
    <m/>
    <m/>
    <d v="1899-12-30T00:00:00"/>
    <d v="1899-12-30T00:19:30"/>
    <n v="6"/>
    <n v="-1.2500000000000289E-3"/>
    <n v="19.499999999990418"/>
    <n v="9"/>
    <s v="Si"/>
  </r>
  <r>
    <s v="CSMA"/>
    <s v="2025008297"/>
    <x v="0"/>
    <s v="ER3035BDJ"/>
    <s v="E1617MGZ"/>
    <d v="2025-02-28T00:00:00"/>
    <s v="CSPM"/>
    <s v="3264"/>
    <x v="36"/>
    <s v="PA"/>
    <s v="S1"/>
    <m/>
    <d v="2025-02-28T00:00:00"/>
    <d v="1899-12-30T10:00:02"/>
    <d v="2025-02-28T00:00:00"/>
    <d v="1899-12-30T09:58:14"/>
    <d v="2025-02-28T00:00:00"/>
    <d v="1899-12-30T10:27:19"/>
    <x v="0"/>
    <s v="RFCPI"/>
    <s v="7026013439"/>
    <s v="FBO"/>
    <d v="1899-12-30T00:30:53"/>
    <d v="1899-12-30T00:29:05"/>
    <d v="1899-12-30T00:01:48"/>
    <s v="Granel"/>
    <s v="E001"/>
    <x v="0"/>
    <d v="1899-12-30T00:27:17"/>
    <d v="1899-12-30T00:29:05"/>
    <n v="10"/>
    <x v="5"/>
    <x v="1"/>
    <x v="2"/>
    <n v="0"/>
    <n v="0"/>
    <s v="OK"/>
    <s v="Granel"/>
    <x v="1"/>
    <n v="0"/>
    <s v="F. MALAGA"/>
    <s v="A"/>
    <d v="1899-12-30T00:01:48"/>
    <d v="1899-12-30T00:01:48"/>
    <s v="OK"/>
    <m/>
    <m/>
    <d v="1899-12-30T00:00:00"/>
    <d v="1899-12-30T00:27:17"/>
    <n v="6"/>
    <n v="-1.2499999999999734E-3"/>
    <n v="27.283333333334454"/>
    <n v="10"/>
    <s v="Si"/>
  </r>
  <r>
    <s v="CSMA"/>
    <s v="2025008299"/>
    <x v="0"/>
    <s v="ER0860BBM"/>
    <s v="E5730JVY"/>
    <d v="2025-02-28T00:00:00"/>
    <s v="CSPM"/>
    <s v="3264"/>
    <x v="36"/>
    <s v="PA"/>
    <s v="S1"/>
    <m/>
    <d v="2025-02-28T00:00:00"/>
    <d v="1899-12-30T10:03:57"/>
    <d v="2025-02-28T00:00:00"/>
    <d v="1899-12-30T10:02:08"/>
    <d v="2025-02-28T00:00:00"/>
    <d v="1899-12-30T10:33:05"/>
    <x v="0"/>
    <s v="RFCPI"/>
    <s v="7026013440"/>
    <s v="FBO"/>
    <d v="1899-12-30T00:32:46"/>
    <d v="1899-12-30T00:30:57"/>
    <d v="1899-12-30T00:01:49"/>
    <s v="Granel"/>
    <s v="E001"/>
    <x v="0"/>
    <d v="1899-12-30T00:29:08"/>
    <d v="1899-12-30T00:30:57"/>
    <n v="10"/>
    <x v="5"/>
    <x v="1"/>
    <x v="2"/>
    <n v="0"/>
    <n v="0"/>
    <s v="OK"/>
    <s v="Granel"/>
    <x v="1"/>
    <n v="0"/>
    <s v="F. MALAGA"/>
    <s v="A"/>
    <d v="1899-12-30T00:01:49"/>
    <d v="1899-12-30T00:01:49"/>
    <s v="OK"/>
    <m/>
    <m/>
    <d v="1899-12-30T00:00:00"/>
    <d v="1899-12-30T00:29:08"/>
    <n v="6"/>
    <n v="-1.2615740740700154E-3"/>
    <n v="29.133333333331226"/>
    <n v="10"/>
    <s v="Si"/>
  </r>
  <r>
    <s v="CSMA"/>
    <s v="2025008300"/>
    <x v="0"/>
    <s v="EB10320R"/>
    <s v="E4291FWJ"/>
    <d v="2025-02-28T00:00:00"/>
    <s v="CSPM"/>
    <s v="3264"/>
    <x v="36"/>
    <s v="PA"/>
    <s v="S1"/>
    <m/>
    <d v="2025-02-28T00:00:00"/>
    <d v="1899-12-30T10:08:29"/>
    <d v="2025-02-28T00:00:00"/>
    <d v="1899-12-30T10:06:41"/>
    <d v="2025-02-28T00:00:00"/>
    <d v="1899-12-30T10:41:00"/>
    <x v="0"/>
    <s v="RFCPI"/>
    <s v="7026013441"/>
    <s v="FBO"/>
    <d v="1899-12-30T00:36:07"/>
    <d v="1899-12-30T00:34:19"/>
    <d v="1899-12-30T00:01:48"/>
    <s v="Granel"/>
    <s v="E001"/>
    <x v="0"/>
    <d v="1899-12-30T00:32:31"/>
    <d v="1899-12-30T00:34:19"/>
    <n v="10"/>
    <x v="5"/>
    <x v="1"/>
    <x v="2"/>
    <n v="0"/>
    <n v="0"/>
    <s v="OK"/>
    <s v="Granel"/>
    <x v="1"/>
    <n v="0"/>
    <s v="F. MALAGA"/>
    <s v="A"/>
    <d v="1899-12-30T00:01:48"/>
    <d v="1899-12-30T00:01:48"/>
    <s v="OK"/>
    <m/>
    <m/>
    <d v="1899-12-30T00:00:00"/>
    <d v="1899-12-30T00:32:31"/>
    <n v="6"/>
    <n v="-1.2500000000000289E-3"/>
    <n v="32.516666666668819"/>
    <n v="10"/>
    <s v="Si"/>
  </r>
  <r>
    <s v="CSMA"/>
    <s v="2025008301"/>
    <x v="0"/>
    <s v="ER2524BBY"/>
    <s v="E8306MSJ"/>
    <d v="2025-02-28T00:00:00"/>
    <s v="CSPM"/>
    <s v="3264"/>
    <x v="36"/>
    <s v="PA"/>
    <s v="S1"/>
    <m/>
    <d v="2025-02-28T00:00:00"/>
    <d v="1899-12-30T10:27:01"/>
    <d v="2025-02-28T00:00:00"/>
    <d v="1899-12-30T10:25:12"/>
    <d v="2025-02-28T00:00:00"/>
    <d v="1899-12-30T10:47:41"/>
    <x v="0"/>
    <s v="RFCPI"/>
    <s v="7026013442"/>
    <s v="FBO"/>
    <d v="1899-12-30T00:24:18"/>
    <d v="1899-12-30T00:22:29"/>
    <d v="1899-12-30T00:01:49"/>
    <s v="Granel"/>
    <s v="E001"/>
    <x v="0"/>
    <d v="1899-12-30T00:20:40"/>
    <d v="1899-12-30T00:22:29"/>
    <n v="10"/>
    <x v="5"/>
    <x v="1"/>
    <x v="2"/>
    <n v="0"/>
    <n v="0"/>
    <s v="OK"/>
    <s v="Granel"/>
    <x v="1"/>
    <n v="0"/>
    <s v="F. MALAGA"/>
    <s v="A"/>
    <d v="1899-12-30T00:01:49"/>
    <d v="1899-12-30T00:01:49"/>
    <s v="OK"/>
    <m/>
    <m/>
    <d v="1899-12-30T00:00:00"/>
    <d v="1899-12-30T00:20:40"/>
    <n v="6"/>
    <n v="-1.2615740740700154E-3"/>
    <n v="20.666666666664007"/>
    <n v="10"/>
    <s v="Si"/>
  </r>
  <r>
    <s v="CSMA"/>
    <s v="2025008303"/>
    <x v="0"/>
    <s v="ER2705BBZ"/>
    <s v="E1459JJZ"/>
    <d v="2025-02-28T00:00:00"/>
    <s v="CSPM"/>
    <s v="3264"/>
    <x v="36"/>
    <s v="PA"/>
    <s v="S1"/>
    <m/>
    <d v="2025-02-28T00:00:00"/>
    <d v="1899-12-30T11:27:18"/>
    <d v="2025-02-28T00:00:00"/>
    <d v="1899-12-30T11:25:31"/>
    <d v="2025-02-28T00:00:00"/>
    <d v="1899-12-30T11:43:54"/>
    <x v="0"/>
    <s v="RFCPI"/>
    <s v="7026013443"/>
    <s v="FBO"/>
    <d v="1899-12-30T00:20:10"/>
    <d v="1899-12-30T00:18:23"/>
    <d v="1899-12-30T00:01:47"/>
    <s v="Granel"/>
    <s v="E001"/>
    <x v="0"/>
    <d v="1899-12-30T00:16:36"/>
    <d v="1899-12-30T00:18:23"/>
    <n v="11"/>
    <x v="5"/>
    <x v="1"/>
    <x v="2"/>
    <n v="0"/>
    <n v="0"/>
    <s v="OK"/>
    <s v="Granel"/>
    <x v="1"/>
    <n v="0"/>
    <s v="F. MALAGA"/>
    <s v="A"/>
    <d v="1899-12-30T00:01:47"/>
    <d v="1899-12-30T00:01:47"/>
    <s v="OK"/>
    <m/>
    <m/>
    <d v="1899-12-30T00:00:00"/>
    <d v="1899-12-30T00:16:36"/>
    <n v="6"/>
    <n v="-1.2384259259299868E-3"/>
    <n v="16.599999999988764"/>
    <n v="11"/>
    <s v="Si"/>
  </r>
  <r>
    <s v="CSMA"/>
    <s v="2025008302"/>
    <x v="0"/>
    <s v="ER6807BBV"/>
    <s v="E8120GLY"/>
    <d v="2025-02-28T00:00:00"/>
    <s v="CSPM"/>
    <s v="3264"/>
    <x v="36"/>
    <s v="PA"/>
    <s v="S1"/>
    <m/>
    <d v="2025-02-28T00:00:00"/>
    <d v="1899-12-30T11:24:15"/>
    <d v="2025-02-28T00:00:00"/>
    <d v="1899-12-30T11:22:28"/>
    <d v="2025-02-28T00:00:00"/>
    <d v="1899-12-30T11:44:24"/>
    <x v="0"/>
    <s v="RFCPI"/>
    <s v="7026013444"/>
    <s v="FBO"/>
    <d v="1899-12-30T00:23:43"/>
    <d v="1899-12-30T00:21:56"/>
    <d v="1899-12-30T00:01:47"/>
    <s v="Granel"/>
    <s v="E001"/>
    <x v="0"/>
    <d v="1899-12-30T00:20:09"/>
    <d v="1899-12-30T00:21:56"/>
    <n v="11"/>
    <x v="5"/>
    <x v="1"/>
    <x v="2"/>
    <n v="0"/>
    <n v="0"/>
    <s v="OK"/>
    <s v="Granel"/>
    <x v="1"/>
    <n v="0"/>
    <s v="F. MALAGA"/>
    <s v="A"/>
    <d v="1899-12-30T00:01:47"/>
    <d v="1899-12-30T00:01:47"/>
    <s v="OK"/>
    <m/>
    <m/>
    <d v="1899-12-30T00:00:00"/>
    <d v="1899-12-30T00:20:09"/>
    <n v="6"/>
    <n v="-1.2384259259199948E-3"/>
    <n v="20.150000000006425"/>
    <n v="11"/>
    <s v="Si"/>
  </r>
  <r>
    <s v="CSMA"/>
    <s v="2025008304"/>
    <x v="0"/>
    <s v="ER4533BBP"/>
    <s v="E5811MHB"/>
    <d v="2025-02-28T00:00:00"/>
    <s v="CSPM"/>
    <s v="3264"/>
    <x v="36"/>
    <s v="PA"/>
    <s v="S1"/>
    <m/>
    <d v="2025-02-28T00:00:00"/>
    <d v="1899-12-30T11:33:04"/>
    <d v="2025-02-28T00:00:00"/>
    <d v="1899-12-30T11:31:17"/>
    <d v="2025-02-28T00:00:00"/>
    <d v="1899-12-30T12:00:29"/>
    <x v="0"/>
    <s v="RFCPI"/>
    <s v="7026013445"/>
    <s v="FBO"/>
    <d v="1899-12-30T00:30:59"/>
    <d v="1899-12-30T00:29:12"/>
    <d v="1899-12-30T00:01:47"/>
    <s v="Granel"/>
    <s v="E001"/>
    <x v="0"/>
    <d v="1899-12-30T00:27:25"/>
    <d v="1899-12-30T00:29:12"/>
    <n v="11"/>
    <x v="5"/>
    <x v="1"/>
    <x v="2"/>
    <n v="0"/>
    <n v="0"/>
    <s v="OK"/>
    <s v="Granel"/>
    <x v="1"/>
    <n v="0"/>
    <s v="F. MALAGA"/>
    <s v="A"/>
    <d v="1899-12-30T00:01:47"/>
    <d v="1899-12-30T00:01:47"/>
    <s v="OK"/>
    <m/>
    <m/>
    <d v="1899-12-30T00:00:00"/>
    <d v="1899-12-30T00:27:25"/>
    <n v="6"/>
    <n v="-1.2384259259299868E-3"/>
    <n v="27.416666666664025"/>
    <n v="12"/>
    <s v="Si"/>
  </r>
  <r>
    <s v="CSMA"/>
    <s v="2025008305"/>
    <x v="0"/>
    <s v="ER3035BDJ"/>
    <s v="E1617MGZ"/>
    <d v="2025-02-28T00:00:00"/>
    <s v="CSPM"/>
    <s v="3264"/>
    <x v="36"/>
    <s v="PA"/>
    <s v="S1"/>
    <m/>
    <d v="2025-02-28T00:00:00"/>
    <d v="1899-12-30T12:07:14"/>
    <d v="2025-02-28T00:00:00"/>
    <d v="1899-12-30T12:05:26"/>
    <d v="2025-02-28T00:00:00"/>
    <d v="1899-12-30T12:29:58"/>
    <x v="0"/>
    <s v="RFCPI"/>
    <s v="7026013446"/>
    <s v="FBO"/>
    <d v="1899-12-30T00:26:20"/>
    <d v="1899-12-30T00:24:32"/>
    <d v="1899-12-30T00:01:48"/>
    <s v="Granel"/>
    <s v="E001"/>
    <x v="0"/>
    <d v="1899-12-30T00:22:44"/>
    <d v="1899-12-30T00:24:32"/>
    <n v="12"/>
    <x v="5"/>
    <x v="1"/>
    <x v="2"/>
    <n v="0"/>
    <n v="0"/>
    <s v="OK"/>
    <s v="Granel"/>
    <x v="1"/>
    <n v="0"/>
    <s v="F. MALAGA"/>
    <s v="A"/>
    <d v="1899-12-30T00:01:48"/>
    <d v="1899-12-30T00:01:48"/>
    <s v="OK"/>
    <m/>
    <m/>
    <d v="1899-12-30T00:00:00"/>
    <d v="1899-12-30T00:22:44"/>
    <n v="6"/>
    <n v="-1.2499999999999734E-3"/>
    <n v="22.73333333333758"/>
    <n v="12"/>
    <s v="Si"/>
  </r>
  <r>
    <s v="CSMA"/>
    <s v="2025008306"/>
    <x v="0"/>
    <s v="ER0860BBM"/>
    <s v="E5730JVY"/>
    <d v="2025-02-28T00:00:00"/>
    <s v="CSPM"/>
    <s v="3264"/>
    <x v="36"/>
    <s v="PA"/>
    <s v="S1"/>
    <m/>
    <d v="2025-02-28T00:00:00"/>
    <d v="1899-12-30T12:21:18"/>
    <d v="2025-02-28T00:00:00"/>
    <d v="1899-12-30T12:19:31"/>
    <d v="2025-02-28T00:00:00"/>
    <d v="1899-12-30T12:45:38"/>
    <x v="0"/>
    <s v="RFCPI"/>
    <s v="7026013447"/>
    <s v="FBO"/>
    <d v="1899-12-30T00:27:54"/>
    <d v="1899-12-30T00:26:07"/>
    <d v="1899-12-30T00:01:47"/>
    <s v="Granel"/>
    <s v="E001"/>
    <x v="0"/>
    <d v="1899-12-30T00:24:20"/>
    <d v="1899-12-30T00:26:07"/>
    <n v="12"/>
    <x v="5"/>
    <x v="1"/>
    <x v="2"/>
    <n v="0"/>
    <n v="0"/>
    <s v="OK"/>
    <s v="Granel"/>
    <x v="1"/>
    <n v="0"/>
    <s v="F. MALAGA"/>
    <s v="A"/>
    <d v="1899-12-30T00:01:47"/>
    <d v="1899-12-30T00:01:47"/>
    <s v="OK"/>
    <m/>
    <m/>
    <d v="1899-12-30T00:00:00"/>
    <d v="1899-12-30T00:24:20"/>
    <n v="6"/>
    <n v="-1.2384259259299313E-3"/>
    <n v="24.333333333321683"/>
    <n v="12"/>
    <s v="Si"/>
  </r>
  <r>
    <s v="CSMA"/>
    <s v="2025008307"/>
    <x v="0"/>
    <s v="ER2524BBY"/>
    <s v="E8306MSJ"/>
    <d v="2025-02-28T00:00:00"/>
    <s v="CSPM"/>
    <s v="3264"/>
    <x v="36"/>
    <s v="PA"/>
    <s v="S1"/>
    <m/>
    <d v="2025-02-28T00:00:00"/>
    <d v="1899-12-30T12:37:06"/>
    <d v="2025-02-28T00:00:00"/>
    <d v="1899-12-30T12:35:18"/>
    <d v="2025-02-28T00:00:00"/>
    <d v="1899-12-30T12:57:48"/>
    <x v="0"/>
    <s v="RFCPI"/>
    <s v="7026013448"/>
    <s v="FBO"/>
    <d v="1899-12-30T00:24:18"/>
    <d v="1899-12-30T00:22:30"/>
    <d v="1899-12-30T00:01:48"/>
    <s v="Granel"/>
    <s v="E001"/>
    <x v="0"/>
    <d v="1899-12-30T00:20:42"/>
    <d v="1899-12-30T00:22:30"/>
    <n v="12"/>
    <x v="5"/>
    <x v="1"/>
    <x v="2"/>
    <n v="0"/>
    <n v="0"/>
    <s v="OK"/>
    <s v="Granel"/>
    <x v="1"/>
    <n v="0"/>
    <s v="F. MALAGA"/>
    <s v="A"/>
    <d v="1899-12-30T00:01:48"/>
    <d v="1899-12-30T00:01:48"/>
    <s v="OK"/>
    <m/>
    <m/>
    <d v="1899-12-30T00:00:00"/>
    <d v="1899-12-30T00:20:42"/>
    <n v="6"/>
    <n v="-1.2500000000000844E-3"/>
    <n v="20.699999999999878"/>
    <n v="12"/>
    <s v="Si"/>
  </r>
  <r>
    <s v="CSMA"/>
    <s v="2025008308"/>
    <x v="0"/>
    <s v="ER6007BBG"/>
    <s v="E4954KGF"/>
    <d v="2025-02-28T00:00:00"/>
    <s v="CSPM"/>
    <s v="3264"/>
    <x v="36"/>
    <s v="PA"/>
    <s v="S1"/>
    <m/>
    <d v="2025-02-28T00:00:00"/>
    <d v="1899-12-30T13:48:30"/>
    <d v="2025-02-28T00:00:00"/>
    <d v="1899-12-30T13:46:41"/>
    <d v="2025-02-28T00:00:00"/>
    <d v="1899-12-30T14:12:19"/>
    <x v="0"/>
    <s v="RFCPI"/>
    <s v="7026013449"/>
    <s v="FBO"/>
    <d v="1899-12-30T00:27:27"/>
    <d v="1899-12-30T00:25:38"/>
    <d v="1899-12-30T00:01:49"/>
    <s v="Granel"/>
    <s v="E001"/>
    <x v="0"/>
    <d v="1899-12-30T00:23:49"/>
    <d v="1899-12-30T00:25:38"/>
    <n v="13"/>
    <x v="5"/>
    <x v="1"/>
    <x v="2"/>
    <n v="0"/>
    <n v="0"/>
    <s v="OK"/>
    <s v="Granel"/>
    <x v="1"/>
    <n v="0"/>
    <s v="F. MALAGA"/>
    <s v="A"/>
    <d v="1899-12-30T00:01:49"/>
    <d v="1899-12-30T00:01:49"/>
    <s v="OK"/>
    <m/>
    <m/>
    <d v="1899-12-30T00:00:00"/>
    <d v="1899-12-30T00:23:49"/>
    <n v="6"/>
    <n v="-1.2615740740700154E-3"/>
    <n v="23.816666666663941"/>
    <n v="14"/>
    <s v="Si"/>
  </r>
  <r>
    <s v="CSMA"/>
    <s v="2025008342"/>
    <x v="0"/>
    <s v="ER6822BBF"/>
    <s v="E7574KJX"/>
    <d v="2025-03-03T00:00:00"/>
    <s v="CSPM"/>
    <s v="3264"/>
    <x v="36"/>
    <s v="PA"/>
    <s v="S1"/>
    <m/>
    <d v="2025-03-03T00:00:00"/>
    <d v="1899-12-30T06:53:31"/>
    <d v="2025-03-03T00:00:00"/>
    <d v="1899-12-30T06:51:48"/>
    <d v="2025-03-03T00:00:00"/>
    <d v="1899-12-30T07:19:52"/>
    <x v="0"/>
    <s v="RFCPI"/>
    <s v="7026013451"/>
    <s v="FBO"/>
    <d v="1899-12-30T00:29:47"/>
    <d v="1899-12-30T00:28:04"/>
    <d v="1899-12-30T00:01:43"/>
    <s v="Granel"/>
    <s v="E001"/>
    <x v="0"/>
    <d v="1899-12-30T00:26:21"/>
    <d v="1899-12-30T00:28:04"/>
    <n v="6"/>
    <x v="6"/>
    <x v="2"/>
    <x v="2"/>
    <n v="0"/>
    <n v="0"/>
    <s v="OK"/>
    <s v="Granel"/>
    <x v="2"/>
    <n v="0"/>
    <s v="F. MALAGA"/>
    <s v="A"/>
    <d v="1899-12-30T00:01:43"/>
    <d v="1899-12-30T00:01:43"/>
    <s v="OK"/>
    <m/>
    <m/>
    <d v="1899-12-30T00:00:00"/>
    <d v="1899-12-30T00:26:21"/>
    <n v="2"/>
    <n v="-1.192129629630001E-3"/>
    <n v="26.349999999998364"/>
    <n v="7"/>
    <s v="Si"/>
  </r>
  <r>
    <s v="CSMA"/>
    <s v="2025008352"/>
    <x v="0"/>
    <s v="ER9154BBC"/>
    <s v="E0974JKJ"/>
    <d v="2025-03-03T00:00:00"/>
    <s v="CSPM"/>
    <s v="3264"/>
    <x v="36"/>
    <s v="PA"/>
    <s v="S1"/>
    <m/>
    <d v="2025-03-03T00:00:00"/>
    <d v="1899-12-30T07:15:57"/>
    <d v="2025-03-03T00:00:00"/>
    <d v="1899-12-30T07:14:14"/>
    <d v="2025-03-03T00:00:00"/>
    <d v="1899-12-30T08:05:22"/>
    <x v="0"/>
    <s v="RFCPI"/>
    <s v="7026013452"/>
    <s v="FBO"/>
    <d v="1899-12-30T00:52:51"/>
    <d v="1899-12-30T00:51:08"/>
    <d v="1899-12-30T00:01:43"/>
    <s v="Granel"/>
    <s v="E001"/>
    <x v="0"/>
    <d v="1899-12-30T00:49:25"/>
    <d v="1899-12-30T00:51:08"/>
    <n v="7"/>
    <x v="6"/>
    <x v="2"/>
    <x v="2"/>
    <n v="0"/>
    <n v="0"/>
    <s v="OK"/>
    <s v="Granel"/>
    <x v="2"/>
    <n v="0"/>
    <s v="F. MALAGA"/>
    <s v="B"/>
    <d v="1899-12-30T00:01:43"/>
    <d v="1899-12-30T00:01:43"/>
    <s v="OK"/>
    <m/>
    <m/>
    <d v="1899-12-30T00:00:00"/>
    <d v="1899-12-30T00:49:25"/>
    <n v="2"/>
    <n v="-1.192129629630001E-3"/>
    <n v="49.41666666666714"/>
    <n v="8"/>
    <s v="No"/>
  </r>
  <r>
    <s v="CSMA"/>
    <s v="2025008413"/>
    <x v="0"/>
    <s v="ER3520BBL"/>
    <s v="E4768KNH"/>
    <d v="2025-03-03T00:00:00"/>
    <s v="CSPM"/>
    <s v="3264"/>
    <x v="36"/>
    <s v="PA"/>
    <s v="S1"/>
    <m/>
    <d v="2025-03-03T00:00:00"/>
    <d v="1899-12-30T10:01:14"/>
    <d v="2025-03-03T00:00:00"/>
    <d v="1899-12-30T09:59:31"/>
    <d v="2025-03-03T00:00:00"/>
    <d v="1899-12-30T10:21:38"/>
    <x v="0"/>
    <s v="RFCPI"/>
    <s v="7026013454"/>
    <s v="FBO"/>
    <d v="1899-12-30T00:23:50"/>
    <d v="1899-12-30T00:22:07"/>
    <d v="1899-12-30T00:01:43"/>
    <s v="Granel"/>
    <s v="E001"/>
    <x v="0"/>
    <d v="1899-12-30T00:20:24"/>
    <d v="1899-12-30T00:22:07"/>
    <n v="10"/>
    <x v="6"/>
    <x v="2"/>
    <x v="2"/>
    <n v="0"/>
    <n v="0"/>
    <s v="OK"/>
    <s v="Granel"/>
    <x v="2"/>
    <n v="0"/>
    <s v="F. MALAGA"/>
    <s v="A"/>
    <d v="1899-12-30T00:01:43"/>
    <d v="1899-12-30T00:01:43"/>
    <s v="OK"/>
    <m/>
    <m/>
    <d v="1899-12-30T00:00:00"/>
    <d v="1899-12-30T00:20:24"/>
    <n v="2"/>
    <n v="-1.192129629630001E-3"/>
    <n v="20.399999999990399"/>
    <n v="10"/>
    <s v="Si"/>
  </r>
  <r>
    <s v="CSMA"/>
    <s v="2025008425"/>
    <x v="0"/>
    <s v="ER9154BBC"/>
    <s v="E0974JKJ"/>
    <d v="2025-03-03T00:00:00"/>
    <s v="CSPM"/>
    <s v="3264"/>
    <x v="36"/>
    <s v="PA"/>
    <s v="S1"/>
    <m/>
    <d v="2025-03-03T00:00:00"/>
    <d v="1899-12-30T10:28:28"/>
    <d v="2025-03-03T00:00:00"/>
    <d v="1899-12-30T10:26:45"/>
    <d v="2025-03-03T00:00:00"/>
    <d v="1899-12-30T10:58:27"/>
    <x v="0"/>
    <s v="RFCPI"/>
    <s v="7026013455"/>
    <s v="FBO"/>
    <d v="1899-12-30T00:33:25"/>
    <d v="1899-12-30T00:31:42"/>
    <d v="1899-12-30T00:01:43"/>
    <s v="Granel"/>
    <s v="E001"/>
    <x v="0"/>
    <d v="1899-12-30T00:29:59"/>
    <d v="1899-12-30T00:31:42"/>
    <n v="10"/>
    <x v="6"/>
    <x v="2"/>
    <x v="2"/>
    <n v="0"/>
    <n v="0"/>
    <s v="OK"/>
    <s v="Granel"/>
    <x v="2"/>
    <n v="0"/>
    <s v="F. MALAGA"/>
    <s v="A"/>
    <d v="1899-12-30T00:01:43"/>
    <d v="1899-12-30T00:01:43"/>
    <s v="OK"/>
    <m/>
    <m/>
    <d v="1899-12-30T00:00:00"/>
    <d v="1899-12-30T00:29:59"/>
    <n v="2"/>
    <n v="-1.192129629630001E-3"/>
    <n v="29.983333333320008"/>
    <n v="10"/>
    <s v="Si"/>
  </r>
  <r>
    <s v="CSMA"/>
    <s v="2025008457"/>
    <x v="0"/>
    <s v="ER3035BDJ"/>
    <s v="E1617MGZ"/>
    <d v="2025-03-03T00:00:00"/>
    <s v="CSPM"/>
    <s v="3264"/>
    <x v="36"/>
    <s v="PA"/>
    <s v="S1"/>
    <m/>
    <d v="2025-03-03T00:00:00"/>
    <d v="1899-12-30T11:16:11"/>
    <d v="2025-03-03T00:00:00"/>
    <d v="1899-12-30T11:14:28"/>
    <d v="2025-03-03T00:00:00"/>
    <d v="1899-12-30T11:56:21"/>
    <x v="0"/>
    <s v="RFCPI"/>
    <s v="7026013458"/>
    <s v="FBO"/>
    <d v="1899-12-30T00:43:36"/>
    <d v="1899-12-30T00:41:53"/>
    <d v="1899-12-30T00:01:43"/>
    <s v="Granel"/>
    <s v="E001"/>
    <x v="0"/>
    <d v="1899-12-30T00:40:10"/>
    <d v="1899-12-30T00:41:53"/>
    <n v="11"/>
    <x v="6"/>
    <x v="2"/>
    <x v="2"/>
    <n v="0"/>
    <n v="0"/>
    <s v="OK"/>
    <s v="Granel"/>
    <x v="2"/>
    <n v="0"/>
    <s v="F. MALAGA"/>
    <s v="A"/>
    <d v="1899-12-30T00:01:43"/>
    <d v="1899-12-30T00:01:43"/>
    <s v="OK"/>
    <m/>
    <m/>
    <d v="1899-12-30T00:00:00"/>
    <d v="1899-12-30T00:40:10"/>
    <n v="2"/>
    <n v="-1.192129629630001E-3"/>
    <n v="40.166666666668817"/>
    <n v="11"/>
    <s v="Si"/>
  </r>
  <r>
    <s v="CSMA"/>
    <s v="2025008468"/>
    <x v="0"/>
    <s v="ER4763BBY"/>
    <s v="E4421MGY"/>
    <d v="2025-03-03T00:00:00"/>
    <s v="CSPM"/>
    <s v="3264"/>
    <x v="36"/>
    <s v="PA"/>
    <s v="S1"/>
    <m/>
    <d v="2025-03-03T00:00:00"/>
    <d v="1899-12-30T11:37:13"/>
    <d v="2025-03-03T00:00:00"/>
    <d v="1899-12-30T11:35:30"/>
    <d v="2025-03-03T00:00:00"/>
    <d v="1899-12-30T12:25:28"/>
    <x v="0"/>
    <s v="RFCPI"/>
    <s v="7026013461"/>
    <s v="FBO"/>
    <d v="1899-12-30T00:51:41"/>
    <d v="1899-12-30T00:49:58"/>
    <d v="1899-12-30T00:01:43"/>
    <s v="Granel"/>
    <s v="E001"/>
    <x v="0"/>
    <d v="1899-12-30T00:48:15"/>
    <d v="1899-12-30T00:49:58"/>
    <n v="11"/>
    <x v="6"/>
    <x v="2"/>
    <x v="2"/>
    <n v="0"/>
    <n v="0"/>
    <s v="OK"/>
    <s v="Granel"/>
    <x v="2"/>
    <n v="0"/>
    <s v="F. MALAGA"/>
    <s v="B"/>
    <d v="1899-12-30T00:01:43"/>
    <d v="1899-12-30T00:01:43"/>
    <s v="OK"/>
    <m/>
    <m/>
    <d v="1899-12-30T00:00:00"/>
    <d v="1899-12-30T00:48:15"/>
    <n v="2"/>
    <n v="-1.192129629630001E-3"/>
    <n v="48.250000000008022"/>
    <n v="12"/>
    <s v="No"/>
  </r>
  <r>
    <s v="CSMA"/>
    <s v="2025008481"/>
    <x v="0"/>
    <s v="ER7400BBF"/>
    <s v="E8916KGF"/>
    <d v="2025-03-03T00:00:00"/>
    <s v="CSPM"/>
    <s v="3264"/>
    <x v="36"/>
    <s v="PA"/>
    <s v="S1"/>
    <m/>
    <d v="2025-03-03T00:00:00"/>
    <d v="1899-12-30T11:55:19"/>
    <d v="2025-03-03T00:00:00"/>
    <d v="1899-12-30T11:53:36"/>
    <d v="2025-03-03T00:00:00"/>
    <d v="1899-12-30T13:11:31"/>
    <x v="0"/>
    <s v="RFCPI"/>
    <s v="7026013463"/>
    <s v="FBO"/>
    <d v="1899-12-30T01:19:38"/>
    <d v="1899-12-30T01:17:55"/>
    <d v="1899-12-30T00:01:43"/>
    <s v="Granel"/>
    <s v="E001"/>
    <x v="0"/>
    <d v="1899-12-30T01:16:12"/>
    <d v="1899-12-30T01:17:55"/>
    <n v="11"/>
    <x v="6"/>
    <x v="2"/>
    <x v="2"/>
    <n v="0"/>
    <n v="0"/>
    <s v="OK"/>
    <s v="Granel"/>
    <x v="2"/>
    <n v="0"/>
    <s v="F. MALAGA"/>
    <s v="B"/>
    <d v="1899-12-30T00:01:43"/>
    <d v="1899-12-30T00:01:43"/>
    <s v="OK"/>
    <m/>
    <m/>
    <d v="1899-12-30T00:00:00"/>
    <d v="1899-12-30T01:16:12"/>
    <n v="2"/>
    <n v="-1.192129629630001E-3"/>
    <n v="76.199999999990411"/>
    <n v="13"/>
    <s v="No"/>
  </r>
  <r>
    <s v="CSMA"/>
    <s v="2025008498"/>
    <x v="0"/>
    <s v="ER1030BBJ"/>
    <s v="E0463JRH"/>
    <d v="2025-03-03T00:00:00"/>
    <s v="CSPM"/>
    <s v="3264"/>
    <x v="36"/>
    <s v="PA"/>
    <s v="S1"/>
    <m/>
    <d v="2025-03-03T00:00:00"/>
    <d v="1899-12-30T12:19:23"/>
    <d v="2025-03-03T00:00:00"/>
    <d v="1899-12-30T12:17:41"/>
    <d v="2025-03-03T00:00:00"/>
    <d v="1899-12-30T13:40:53"/>
    <x v="0"/>
    <s v="RFCPI"/>
    <s v="7026013465"/>
    <s v="FBO"/>
    <d v="1899-12-30T01:24:54"/>
    <d v="1899-12-30T01:23:12"/>
    <d v="1899-12-30T00:01:42"/>
    <s v="Granel"/>
    <s v="E001"/>
    <x v="0"/>
    <d v="1899-12-30T01:21:30"/>
    <d v="1899-12-30T01:23:12"/>
    <n v="12"/>
    <x v="6"/>
    <x v="2"/>
    <x v="2"/>
    <n v="0"/>
    <n v="0"/>
    <s v="OK"/>
    <s v="Granel"/>
    <x v="2"/>
    <n v="0"/>
    <s v="F. MALAGA"/>
    <s v="B"/>
    <d v="1899-12-30T00:01:42"/>
    <d v="1899-12-30T00:01:42"/>
    <s v="OK"/>
    <m/>
    <m/>
    <d v="1899-12-30T00:00:00"/>
    <d v="1899-12-30T01:21:30"/>
    <n v="2"/>
    <n v="-1.1805555555599589E-3"/>
    <n v="81.499999999996916"/>
    <n v="13"/>
    <s v="No"/>
  </r>
  <r>
    <s v="CSMA"/>
    <s v="2025008501"/>
    <x v="0"/>
    <s v="ER2524BBY"/>
    <s v="E8306MSJ"/>
    <d v="2025-03-03T00:00:00"/>
    <s v="CSPM"/>
    <s v="3264"/>
    <x v="36"/>
    <s v="PA"/>
    <s v="S1"/>
    <m/>
    <d v="2025-03-03T00:00:00"/>
    <d v="1899-12-30T12:28:12"/>
    <d v="2025-03-03T00:00:00"/>
    <d v="1899-12-30T12:26:31"/>
    <d v="2025-03-03T00:00:00"/>
    <d v="1899-12-30T13:43:26"/>
    <x v="0"/>
    <s v="RFCPI"/>
    <s v="7026013466"/>
    <s v="FBO"/>
    <d v="1899-12-30T01:18:36"/>
    <d v="1899-12-30T01:16:55"/>
    <d v="1899-12-30T00:01:41"/>
    <s v="Granel"/>
    <s v="E001"/>
    <x v="0"/>
    <d v="1899-12-30T01:15:14"/>
    <d v="1899-12-30T01:16:55"/>
    <n v="12"/>
    <x v="6"/>
    <x v="2"/>
    <x v="2"/>
    <n v="0"/>
    <n v="0"/>
    <s v="OK"/>
    <s v="Granel"/>
    <x v="2"/>
    <n v="0"/>
    <s v="F. MALAGA"/>
    <s v="B"/>
    <d v="1899-12-30T00:01:41"/>
    <d v="1899-12-30T00:01:41"/>
    <s v="OK"/>
    <m/>
    <m/>
    <d v="1899-12-30T00:00:00"/>
    <d v="1899-12-30T01:15:14"/>
    <n v="2"/>
    <n v="-1.1689814814799249E-3"/>
    <n v="75.233333333332837"/>
    <n v="13"/>
    <s v="No"/>
  </r>
  <r>
    <s v="CSMA"/>
    <s v="2025008512"/>
    <x v="0"/>
    <s v="ER3520BBL"/>
    <s v="E4768KNH"/>
    <d v="2025-03-03T00:00:00"/>
    <s v="CSPM"/>
    <s v="3264"/>
    <x v="36"/>
    <s v="PA"/>
    <s v="S1"/>
    <m/>
    <d v="2025-03-03T00:00:00"/>
    <d v="1899-12-30T12:59:05"/>
    <d v="2025-03-03T00:00:00"/>
    <d v="1899-12-30T12:57:22"/>
    <d v="2025-03-03T00:00:00"/>
    <d v="1899-12-30T13:58:09"/>
    <x v="0"/>
    <s v="RFCPI"/>
    <s v="7026013467"/>
    <s v="FBO"/>
    <d v="1899-12-30T01:02:30"/>
    <d v="1899-12-30T01:00:47"/>
    <d v="1899-12-30T00:01:43"/>
    <s v="Granel"/>
    <s v="E001"/>
    <x v="0"/>
    <d v="1899-12-30T00:59:04"/>
    <d v="1899-12-30T01:00:47"/>
    <n v="12"/>
    <x v="6"/>
    <x v="2"/>
    <x v="2"/>
    <n v="0"/>
    <n v="0"/>
    <s v="OK"/>
    <s v="Granel"/>
    <x v="2"/>
    <n v="0"/>
    <s v="F. MALAGA"/>
    <s v="B"/>
    <d v="1899-12-30T00:01:43"/>
    <d v="1899-12-30T00:01:43"/>
    <s v="OK"/>
    <m/>
    <m/>
    <d v="1899-12-30T00:00:00"/>
    <d v="1899-12-30T00:59:04"/>
    <n v="2"/>
    <n v="-1.192129629630001E-3"/>
    <n v="59.066666666668652"/>
    <n v="13"/>
    <s v="No"/>
  </r>
  <r>
    <s v="CSMA"/>
    <s v="2025008518"/>
    <x v="0"/>
    <s v="ER9154BBC"/>
    <s v="E0974JKJ"/>
    <d v="2025-03-03T00:00:00"/>
    <s v="CSPM"/>
    <s v="3264"/>
    <x v="36"/>
    <s v="PA"/>
    <s v="S1"/>
    <m/>
    <d v="2025-03-03T00:00:00"/>
    <d v="1899-12-30T13:11:39"/>
    <d v="2025-03-03T00:00:00"/>
    <d v="1899-12-30T13:09:56"/>
    <d v="2025-03-03T00:00:00"/>
    <d v="1899-12-30T14:06:36"/>
    <x v="0"/>
    <s v="RFCPI"/>
    <s v="7026013468"/>
    <s v="FBO"/>
    <d v="1899-12-30T00:58:23"/>
    <d v="1899-12-30T00:56:40"/>
    <d v="1899-12-30T00:01:43"/>
    <s v="Granel"/>
    <s v="E001"/>
    <x v="0"/>
    <d v="1899-12-30T00:54:57"/>
    <d v="1899-12-30T00:56:40"/>
    <n v="13"/>
    <x v="6"/>
    <x v="2"/>
    <x v="2"/>
    <n v="0"/>
    <n v="0"/>
    <s v="OK"/>
    <s v="Granel"/>
    <x v="2"/>
    <n v="0"/>
    <s v="F. MALAGA"/>
    <s v="B"/>
    <d v="1899-12-30T00:01:43"/>
    <d v="1899-12-30T00:01:43"/>
    <s v="OK"/>
    <m/>
    <m/>
    <d v="1899-12-30T00:00:00"/>
    <d v="1899-12-30T00:54:57"/>
    <n v="2"/>
    <n v="-1.192129629630001E-3"/>
    <n v="54.950000000011144"/>
    <n v="14"/>
    <s v="No"/>
  </r>
  <r>
    <s v="CSMA"/>
    <s v="2025008527"/>
    <x v="0"/>
    <s v="ER2025BBG"/>
    <s v="E4428JRN"/>
    <d v="2025-03-03T00:00:00"/>
    <s v="CSPM"/>
    <s v="3264"/>
    <x v="36"/>
    <s v="PA"/>
    <s v="S1"/>
    <m/>
    <d v="2025-03-03T00:00:00"/>
    <d v="1899-12-30T13:24:56"/>
    <d v="2025-03-03T00:00:00"/>
    <d v="1899-12-30T13:23:16"/>
    <d v="2025-03-03T00:00:00"/>
    <d v="1899-12-30T14:28:52"/>
    <x v="0"/>
    <s v="RFCPI"/>
    <s v="7026013469"/>
    <s v="FBO"/>
    <d v="1899-12-30T01:07:16"/>
    <d v="1899-12-30T01:05:36"/>
    <d v="1899-12-30T00:01:40"/>
    <s v="Granel"/>
    <s v="E001"/>
    <x v="0"/>
    <d v="1899-12-30T01:03:56"/>
    <d v="1899-12-30T01:05:36"/>
    <n v="13"/>
    <x v="6"/>
    <x v="2"/>
    <x v="2"/>
    <n v="0"/>
    <n v="0"/>
    <s v="OK"/>
    <s v="Granel"/>
    <x v="2"/>
    <n v="0"/>
    <s v="F. MALAGA"/>
    <s v="B"/>
    <d v="1899-12-30T00:01:40"/>
    <d v="1899-12-30T00:01:40"/>
    <s v="OK"/>
    <m/>
    <m/>
    <d v="1899-12-30T00:00:00"/>
    <d v="1899-12-30T01:03:56"/>
    <n v="2"/>
    <n v="-1.1574074074099938E-3"/>
    <n v="63.933333333336023"/>
    <n v="14"/>
    <s v="No"/>
  </r>
  <r>
    <s v="CSMA"/>
    <s v="2025008542"/>
    <x v="0"/>
    <s v="ER4736BBF"/>
    <s v="E6462JZW"/>
    <d v="2025-03-03T00:00:00"/>
    <s v="CSPM"/>
    <s v="3264"/>
    <x v="36"/>
    <s v="PA"/>
    <s v="S1"/>
    <m/>
    <d v="2025-03-03T00:00:00"/>
    <d v="1899-12-30T13:42:25"/>
    <d v="2025-03-03T00:00:00"/>
    <d v="1899-12-30T13:40:42"/>
    <d v="2025-03-03T00:00:00"/>
    <d v="1899-12-30T14:49:27"/>
    <x v="0"/>
    <s v="RFCPI"/>
    <s v="7026013471"/>
    <s v="FBO"/>
    <d v="1899-12-30T01:10:28"/>
    <d v="1899-12-30T01:08:45"/>
    <d v="1899-12-30T00:01:43"/>
    <s v="Granel"/>
    <s v="E001"/>
    <x v="0"/>
    <d v="1899-12-30T01:07:02"/>
    <d v="1899-12-30T01:08:45"/>
    <n v="13"/>
    <x v="6"/>
    <x v="2"/>
    <x v="2"/>
    <n v="0"/>
    <n v="0"/>
    <s v="OK"/>
    <s v="Granel"/>
    <x v="2"/>
    <n v="0"/>
    <s v="F. MALAGA"/>
    <s v="B"/>
    <d v="1899-12-30T00:01:43"/>
    <d v="1899-12-30T00:01:43"/>
    <s v="OK"/>
    <m/>
    <m/>
    <d v="1899-12-30T00:00:00"/>
    <d v="1899-12-30T01:07:02"/>
    <n v="2"/>
    <n v="-1.192129629630001E-3"/>
    <n v="67.033333333324677"/>
    <n v="14"/>
    <s v="No"/>
  </r>
  <r>
    <s v="CSMA"/>
    <s v="2025008545"/>
    <x v="0"/>
    <s v="ELE02494R"/>
    <s v="E7977MGZ"/>
    <d v="2025-03-03T00:00:00"/>
    <s v="CSPM"/>
    <s v="3264"/>
    <x v="36"/>
    <s v="PA"/>
    <s v="S1"/>
    <m/>
    <d v="2025-03-03T00:00:00"/>
    <d v="1899-12-30T13:49:45"/>
    <d v="2025-03-03T00:00:00"/>
    <d v="1899-12-30T13:48:05"/>
    <d v="2025-03-03T00:00:00"/>
    <d v="1899-12-30T15:07:38"/>
    <x v="0"/>
    <s v="RFCPI"/>
    <s v="7026013472"/>
    <s v="FBO"/>
    <d v="1899-12-30T01:21:13"/>
    <d v="1899-12-30T01:19:33"/>
    <d v="1899-12-30T00:01:40"/>
    <s v="Granel"/>
    <s v="E001"/>
    <x v="0"/>
    <d v="1899-12-30T01:17:53"/>
    <d v="1899-12-30T01:19:33"/>
    <n v="13"/>
    <x v="6"/>
    <x v="2"/>
    <x v="2"/>
    <n v="0"/>
    <n v="0"/>
    <s v="OK"/>
    <s v="Granel"/>
    <x v="2"/>
    <n v="0"/>
    <s v="F. MALAGA"/>
    <s v="B"/>
    <d v="1899-12-30T00:01:40"/>
    <d v="1899-12-30T00:01:40"/>
    <s v="OK"/>
    <m/>
    <m/>
    <d v="1899-12-30T00:00:00"/>
    <d v="1899-12-30T01:17:53"/>
    <n v="2"/>
    <n v="-1.1574074074099938E-3"/>
    <n v="77.883333333335969"/>
    <n v="15"/>
    <s v="No"/>
  </r>
  <r>
    <s v="CSMA"/>
    <s v="2025008548"/>
    <x v="0"/>
    <s v="ER8141BBG"/>
    <s v="E5824JVY"/>
    <d v="2025-03-03T00:00:00"/>
    <s v="CSPM"/>
    <s v="3264"/>
    <x v="36"/>
    <s v="PA"/>
    <s v="S1"/>
    <m/>
    <d v="2025-03-03T00:00:00"/>
    <d v="1899-12-30T13:57:56"/>
    <d v="2025-03-03T00:00:00"/>
    <d v="1899-12-30T13:56:12"/>
    <d v="2025-03-03T00:00:00"/>
    <d v="1899-12-30T15:14:11"/>
    <x v="0"/>
    <s v="RFCPI"/>
    <s v="7026013473"/>
    <s v="FBO"/>
    <d v="1899-12-30T01:19:43"/>
    <d v="1899-12-30T01:17:59"/>
    <d v="1899-12-30T00:01:44"/>
    <s v="Granel"/>
    <s v="E001"/>
    <x v="0"/>
    <d v="1899-12-30T01:16:15"/>
    <d v="1899-12-30T01:17:59"/>
    <n v="13"/>
    <x v="6"/>
    <x v="2"/>
    <x v="2"/>
    <n v="0"/>
    <n v="0"/>
    <s v="OK"/>
    <s v="Granel"/>
    <x v="2"/>
    <n v="0"/>
    <s v="F. MALAGA"/>
    <s v="B"/>
    <d v="1899-12-30T00:01:44"/>
    <d v="1899-12-30T00:01:44"/>
    <s v="OK"/>
    <m/>
    <m/>
    <d v="1899-12-30T00:00:00"/>
    <d v="1899-12-30T01:16:15"/>
    <n v="2"/>
    <n v="-1.2037037037100351E-3"/>
    <n v="76.250000000001521"/>
    <n v="15"/>
    <s v="No"/>
  </r>
  <r>
    <s v="CSMA"/>
    <s v="2025008551"/>
    <x v="0"/>
    <s v="ER4619BBY"/>
    <s v="E8822FFZ"/>
    <d v="2025-03-03T00:00:00"/>
    <s v="CSPM"/>
    <s v="3264"/>
    <x v="36"/>
    <s v="PA"/>
    <s v="S1"/>
    <m/>
    <d v="2025-03-03T00:00:00"/>
    <d v="1899-12-30T14:07:22"/>
    <d v="2025-03-03T00:00:00"/>
    <d v="1899-12-30T14:05:41"/>
    <d v="2025-03-03T00:00:00"/>
    <d v="1899-12-30T15:29:29"/>
    <x v="0"/>
    <s v="RFCPI"/>
    <s v="7026013475"/>
    <s v="FBO"/>
    <d v="1899-12-30T01:25:29"/>
    <d v="1899-12-30T01:23:48"/>
    <d v="1899-12-30T00:01:41"/>
    <s v="Granel"/>
    <s v="E001"/>
    <x v="0"/>
    <d v="1899-12-30T01:22:07"/>
    <d v="1899-12-30T01:23:48"/>
    <n v="14"/>
    <x v="6"/>
    <x v="2"/>
    <x v="2"/>
    <n v="0"/>
    <n v="0"/>
    <s v="OK"/>
    <s v="Granel"/>
    <x v="2"/>
    <n v="0"/>
    <s v="F. MALAGA"/>
    <s v="B"/>
    <d v="1899-12-30T00:01:41"/>
    <d v="1899-12-30T00:01:41"/>
    <s v="OK"/>
    <m/>
    <m/>
    <d v="1899-12-30T00:00:00"/>
    <d v="1899-12-30T01:22:07"/>
    <n v="2"/>
    <n v="-1.1689814814800359E-3"/>
    <n v="82.116666666676892"/>
    <n v="15"/>
    <s v="No"/>
  </r>
  <r>
    <s v="CSMA"/>
    <s v="2025008587"/>
    <x v="0"/>
    <s v="ESE07849R"/>
    <s v="E8094GLY"/>
    <d v="2025-03-03T00:00:00"/>
    <s v="CSPM"/>
    <s v="3264"/>
    <x v="36"/>
    <s v="PA"/>
    <s v="S1"/>
    <m/>
    <d v="2025-03-03T00:00:00"/>
    <d v="1899-12-30T16:07:50"/>
    <d v="2025-03-03T00:00:00"/>
    <d v="1899-12-30T16:06:39"/>
    <d v="2025-03-03T00:00:00"/>
    <d v="1899-12-30T16:46:06"/>
    <x v="0"/>
    <s v="RFCPI"/>
    <s v="7026013477"/>
    <s v="FBO"/>
    <d v="1899-12-30T00:40:38"/>
    <d v="1899-12-30T00:39:27"/>
    <d v="1899-12-30T00:01:11"/>
    <s v="Granel"/>
    <s v="E001"/>
    <x v="0"/>
    <d v="1899-12-30T00:38:16"/>
    <d v="1899-12-30T00:39:27"/>
    <n v="16"/>
    <x v="6"/>
    <x v="2"/>
    <x v="2"/>
    <n v="0"/>
    <n v="0"/>
    <s v="OK"/>
    <s v="Granel"/>
    <x v="2"/>
    <n v="0"/>
    <s v="F. MALAGA"/>
    <s v="A"/>
    <d v="1899-12-30T00:01:11"/>
    <d v="1899-12-30T00:01:11"/>
    <s v="OK"/>
    <m/>
    <m/>
    <d v="1899-12-30T00:00:00"/>
    <d v="1899-12-30T00:38:16"/>
    <n v="2"/>
    <n v="-8.2175925925997984E-4"/>
    <n v="38.26666666667515"/>
    <n v="16"/>
    <s v="Si"/>
  </r>
  <r>
    <s v="CSMA"/>
    <s v="2025008597"/>
    <x v="0"/>
    <s v="ER9154BBC"/>
    <s v="E0974JKJ"/>
    <d v="2025-03-03T00:00:00"/>
    <s v="CSPM"/>
    <s v="3264"/>
    <x v="36"/>
    <s v="PA"/>
    <s v="S1"/>
    <m/>
    <d v="2025-03-03T00:00:00"/>
    <d v="1899-12-30T17:04:25"/>
    <d v="2025-03-03T00:00:00"/>
    <d v="1899-12-30T17:02:45"/>
    <d v="2025-03-03T00:00:00"/>
    <d v="1899-12-30T17:38:53"/>
    <x v="0"/>
    <s v="RFCPI"/>
    <s v="7026013478"/>
    <s v="FBO"/>
    <d v="1899-12-30T00:37:48"/>
    <d v="1899-12-30T00:36:08"/>
    <d v="1899-12-30T00:01:40"/>
    <s v="Granel"/>
    <s v="E001"/>
    <x v="0"/>
    <d v="1899-12-30T00:34:28"/>
    <d v="1899-12-30T00:36:08"/>
    <n v="17"/>
    <x v="6"/>
    <x v="2"/>
    <x v="2"/>
    <n v="0"/>
    <n v="0"/>
    <s v="OK"/>
    <s v="Granel"/>
    <x v="2"/>
    <n v="0"/>
    <s v="F. MALAGA"/>
    <s v="A"/>
    <d v="1899-12-30T00:01:40"/>
    <d v="1899-12-30T00:01:40"/>
    <s v="OK"/>
    <m/>
    <m/>
    <d v="1899-12-30T00:00:00"/>
    <d v="1899-12-30T00:34:28"/>
    <n v="2"/>
    <n v="-1.1574074074000018E-3"/>
    <n v="34.466666666673596"/>
    <n v="17"/>
    <s v="Si"/>
  </r>
  <r>
    <s v="CSMA"/>
    <s v="2025008631"/>
    <x v="0"/>
    <s v="ER8110BCC"/>
    <s v="E7844JTT"/>
    <d v="2025-03-04T00:00:00"/>
    <s v="CSPM"/>
    <s v="3264"/>
    <x v="36"/>
    <s v="PA"/>
    <s v="S1"/>
    <m/>
    <d v="2025-03-04T00:00:00"/>
    <d v="1899-12-30T06:12:01"/>
    <d v="2025-03-04T00:00:00"/>
    <d v="1899-12-30T06:10:19"/>
    <d v="2025-03-04T00:00:00"/>
    <d v="1899-12-30T08:59:46"/>
    <x v="0"/>
    <s v="RFCPI"/>
    <s v="7026013483"/>
    <s v="FBO"/>
    <d v="1899-12-30T02:51:09"/>
    <d v="1899-12-30T02:49:27"/>
    <d v="1899-12-30T00:01:42"/>
    <s v="Granel"/>
    <s v="E001"/>
    <x v="0"/>
    <d v="1899-12-30T02:47:45"/>
    <d v="1899-12-30T02:49:27"/>
    <n v="6"/>
    <x v="7"/>
    <x v="2"/>
    <x v="2"/>
    <n v="0"/>
    <n v="0"/>
    <s v="OK"/>
    <s v="Granel"/>
    <x v="2"/>
    <n v="0"/>
    <s v="F. MALAGA"/>
    <s v="C"/>
    <d v="1899-12-30T00:01:42"/>
    <d v="1899-12-30T00:01:42"/>
    <s v="OK"/>
    <m/>
    <m/>
    <d v="1899-12-30T00:00:00"/>
    <d v="1899-12-30T02:47:45"/>
    <n v="3"/>
    <n v="-1.1805555555600145E-3"/>
    <n v="167.74999999999201"/>
    <n v="8"/>
    <s v="No"/>
  </r>
  <r>
    <s v="CSMA"/>
    <s v="2025008628"/>
    <x v="0"/>
    <s v="ER3520BBL"/>
    <s v="E4768KNH"/>
    <d v="2025-03-04T00:00:00"/>
    <s v="CSPM"/>
    <s v="3264"/>
    <x v="36"/>
    <s v="PA"/>
    <s v="S1"/>
    <m/>
    <d v="2025-03-04T00:00:00"/>
    <d v="1899-12-30T06:10:45"/>
    <d v="2025-03-04T00:00:00"/>
    <d v="1899-12-30T06:09:03"/>
    <d v="2025-03-04T00:00:00"/>
    <d v="1899-12-30T09:00:18"/>
    <x v="0"/>
    <s v="RFCPI"/>
    <s v="7026013484"/>
    <s v="FBO"/>
    <d v="1899-12-30T02:52:57"/>
    <d v="1899-12-30T02:51:15"/>
    <d v="1899-12-30T00:01:42"/>
    <s v="Granel"/>
    <s v="E001"/>
    <x v="0"/>
    <d v="1899-12-30T02:49:33"/>
    <d v="1899-12-30T02:51:15"/>
    <n v="6"/>
    <x v="7"/>
    <x v="2"/>
    <x v="2"/>
    <n v="0"/>
    <n v="0"/>
    <s v="OK"/>
    <s v="Granel"/>
    <x v="2"/>
    <n v="0"/>
    <s v="F. MALAGA"/>
    <s v="C"/>
    <d v="1899-12-30T00:01:42"/>
    <d v="1899-12-30T00:01:42"/>
    <s v="OK"/>
    <m/>
    <m/>
    <d v="1899-12-30T00:00:00"/>
    <d v="1899-12-30T02:49:33"/>
    <n v="3"/>
    <n v="-1.1805555555600145E-3"/>
    <n v="169.54999999999197"/>
    <n v="9"/>
    <s v="No"/>
  </r>
  <r>
    <s v="CSMA"/>
    <s v="2025008633"/>
    <x v="0"/>
    <s v="ER8141BBG"/>
    <s v="E5824JVY"/>
    <d v="2025-03-04T00:00:00"/>
    <s v="CSPM"/>
    <s v="3264"/>
    <x v="36"/>
    <s v="PA"/>
    <s v="S1"/>
    <m/>
    <d v="2025-03-04T00:00:00"/>
    <d v="1899-12-30T06:19:13"/>
    <d v="2025-03-04T00:00:00"/>
    <d v="1899-12-30T06:17:33"/>
    <d v="2025-03-04T00:00:00"/>
    <d v="1899-12-30T09:52:43"/>
    <x v="0"/>
    <s v="RFCPI"/>
    <s v="7026013485"/>
    <s v="FBO"/>
    <d v="1899-12-30T03:36:50"/>
    <d v="1899-12-30T03:35:10"/>
    <d v="1899-12-30T00:01:40"/>
    <s v="Granel"/>
    <s v="E001"/>
    <x v="0"/>
    <d v="1899-12-30T03:33:30"/>
    <d v="1899-12-30T03:35:10"/>
    <n v="6"/>
    <x v="7"/>
    <x v="2"/>
    <x v="2"/>
    <n v="0"/>
    <n v="0"/>
    <s v="OK"/>
    <s v="Granel"/>
    <x v="2"/>
    <n v="0"/>
    <s v="F. MALAGA"/>
    <s v="C"/>
    <d v="1899-12-30T00:01:40"/>
    <d v="1899-12-30T00:01:40"/>
    <s v="OK"/>
    <m/>
    <m/>
    <d v="1899-12-30T00:00:00"/>
    <d v="1899-12-30T03:33:30"/>
    <n v="3"/>
    <n v="-1.1574074074099938E-3"/>
    <n v="213.50000000000156"/>
    <n v="9"/>
    <s v="No"/>
  </r>
  <r>
    <s v="CSMA"/>
    <s v="2025008632"/>
    <x v="0"/>
    <s v="ER2025BBG"/>
    <s v="E4428JRN"/>
    <d v="2025-03-04T00:00:00"/>
    <s v="CSPM"/>
    <s v="3264"/>
    <x v="36"/>
    <s v="PA"/>
    <s v="S1"/>
    <m/>
    <d v="2025-03-04T00:00:00"/>
    <d v="1899-12-30T06:18:45"/>
    <d v="2025-03-04T00:00:00"/>
    <d v="1899-12-30T06:17:04"/>
    <d v="2025-03-04T00:00:00"/>
    <d v="1899-12-30T10:00:01"/>
    <x v="0"/>
    <s v="RFCPI"/>
    <s v="7026013486"/>
    <s v="FBO"/>
    <d v="1899-12-30T03:44:38"/>
    <d v="1899-12-30T03:42:57"/>
    <d v="1899-12-30T00:01:41"/>
    <s v="Granel"/>
    <s v="E001"/>
    <x v="0"/>
    <d v="1899-12-30T03:41:16"/>
    <d v="1899-12-30T03:42:57"/>
    <n v="6"/>
    <x v="7"/>
    <x v="2"/>
    <x v="2"/>
    <n v="0"/>
    <n v="0"/>
    <s v="OK"/>
    <s v="Granel"/>
    <x v="2"/>
    <n v="0"/>
    <s v="F. MALAGA"/>
    <s v="C"/>
    <d v="1899-12-30T00:01:41"/>
    <d v="1899-12-30T00:01:41"/>
    <s v="OK"/>
    <m/>
    <m/>
    <d v="1899-12-30T00:00:00"/>
    <d v="1899-12-30T03:41:16"/>
    <n v="3"/>
    <n v="-1.1689814814799804E-3"/>
    <n v="221.26666666667043"/>
    <n v="10"/>
    <s v="No"/>
  </r>
  <r>
    <s v="CSMA"/>
    <s v="2025008717"/>
    <x v="0"/>
    <s v="ER3520BBL"/>
    <s v="E4768KNH"/>
    <d v="2025-03-04T00:00:00"/>
    <s v="CSPM"/>
    <s v="3264"/>
    <x v="36"/>
    <s v="PA"/>
    <s v="S1"/>
    <m/>
    <d v="2025-03-04T00:00:00"/>
    <d v="1899-12-30T11:32:43"/>
    <d v="2025-03-04T00:00:00"/>
    <d v="1899-12-30T11:31:04"/>
    <d v="2025-03-04T00:00:00"/>
    <d v="1899-12-30T11:52:28"/>
    <x v="0"/>
    <s v="RFCPI"/>
    <s v="7026013490"/>
    <s v="FBO"/>
    <d v="1899-12-30T00:23:03"/>
    <d v="1899-12-30T00:21:24"/>
    <d v="1899-12-30T00:01:39"/>
    <s v="Granel"/>
    <s v="E001"/>
    <x v="0"/>
    <d v="1899-12-30T00:19:45"/>
    <d v="1899-12-30T00:21:24"/>
    <n v="11"/>
    <x v="7"/>
    <x v="2"/>
    <x v="2"/>
    <n v="0"/>
    <n v="0"/>
    <s v="OK"/>
    <s v="Granel"/>
    <x v="2"/>
    <n v="0"/>
    <s v="F. MALAGA"/>
    <s v="A"/>
    <d v="1899-12-30T00:01:39"/>
    <d v="1899-12-30T00:01:39"/>
    <s v="OK"/>
    <m/>
    <m/>
    <d v="1899-12-30T00:00:00"/>
    <d v="1899-12-30T00:19:45"/>
    <n v="3"/>
    <n v="-1.1458333333300152E-3"/>
    <n v="19.750000000003165"/>
    <n v="11"/>
    <s v="Si"/>
  </r>
  <r>
    <s v="CSMA"/>
    <s v="2025008714"/>
    <x v="0"/>
    <s v="ER8110BCC"/>
    <s v="E7844JTT"/>
    <d v="2025-03-04T00:00:00"/>
    <s v="CSPM"/>
    <s v="3264"/>
    <x v="36"/>
    <s v="PA"/>
    <s v="S1"/>
    <m/>
    <d v="2025-03-04T00:00:00"/>
    <d v="1899-12-30T11:22:53"/>
    <d v="2025-03-04T00:00:00"/>
    <d v="1899-12-30T11:21:12"/>
    <d v="2025-03-04T00:00:00"/>
    <d v="1899-12-30T11:53:42"/>
    <x v="0"/>
    <s v="RFCPI"/>
    <s v="7026013491"/>
    <s v="FBO"/>
    <d v="1899-12-30T00:34:11"/>
    <d v="1899-12-30T00:32:30"/>
    <d v="1899-12-30T00:01:41"/>
    <s v="Granel"/>
    <s v="E001"/>
    <x v="0"/>
    <d v="1899-12-30T00:30:49"/>
    <d v="1899-12-30T00:32:30"/>
    <n v="11"/>
    <x v="7"/>
    <x v="2"/>
    <x v="2"/>
    <n v="0"/>
    <n v="0"/>
    <s v="OK"/>
    <s v="Granel"/>
    <x v="2"/>
    <n v="0"/>
    <s v="F. MALAGA"/>
    <s v="A"/>
    <d v="1899-12-30T00:01:41"/>
    <d v="1899-12-30T00:01:41"/>
    <s v="OK"/>
    <m/>
    <m/>
    <d v="1899-12-30T00:00:00"/>
    <d v="1899-12-30T00:30:49"/>
    <n v="3"/>
    <n v="-1.1689814814799804E-3"/>
    <n v="30.816666666662396"/>
    <n v="11"/>
    <s v="Si"/>
  </r>
  <r>
    <s v="CSMA"/>
    <s v="2025008718"/>
    <x v="0"/>
    <s v="ER6807BBV"/>
    <s v="E8120GLY"/>
    <d v="2025-03-04T00:00:00"/>
    <s v="CSPM"/>
    <s v="3264"/>
    <x v="36"/>
    <s v="PA"/>
    <s v="S1"/>
    <m/>
    <d v="2025-03-04T00:00:00"/>
    <d v="1899-12-30T11:33:45"/>
    <d v="2025-03-04T00:00:00"/>
    <d v="1899-12-30T11:32:03"/>
    <d v="2025-03-04T00:00:00"/>
    <d v="1899-12-30T12:34:46"/>
    <x v="0"/>
    <s v="RFCPI"/>
    <s v="7026013492"/>
    <s v="FBO"/>
    <d v="1899-12-30T01:04:25"/>
    <d v="1899-12-30T01:02:43"/>
    <d v="1899-12-30T00:01:42"/>
    <s v="Granel"/>
    <s v="E001"/>
    <x v="0"/>
    <d v="1899-12-30T01:01:01"/>
    <d v="1899-12-30T01:02:43"/>
    <n v="11"/>
    <x v="7"/>
    <x v="2"/>
    <x v="2"/>
    <n v="0"/>
    <n v="0"/>
    <s v="OK"/>
    <s v="Granel"/>
    <x v="2"/>
    <n v="0"/>
    <s v="F. MALAGA"/>
    <s v="B"/>
    <d v="1899-12-30T00:01:42"/>
    <d v="1899-12-30T00:01:42"/>
    <s v="OK"/>
    <m/>
    <m/>
    <d v="1899-12-30T00:00:00"/>
    <d v="1899-12-30T01:01:01"/>
    <n v="3"/>
    <n v="-1.1805555555499669E-3"/>
    <n v="61.016666666673672"/>
    <n v="12"/>
    <s v="No"/>
  </r>
  <r>
    <s v="CSMA"/>
    <s v="2025008742"/>
    <x v="0"/>
    <s v="ER8141BBG"/>
    <s v="E5824JVY"/>
    <d v="2025-03-04T00:00:00"/>
    <s v="CSPM"/>
    <s v="3264"/>
    <x v="36"/>
    <s v="PA"/>
    <s v="S1"/>
    <m/>
    <d v="2025-03-04T00:00:00"/>
    <d v="1899-12-30T12:15:51"/>
    <d v="2025-03-04T00:00:00"/>
    <d v="1899-12-30T12:14:13"/>
    <d v="2025-03-04T00:00:00"/>
    <d v="1899-12-30T12:56:10"/>
    <x v="0"/>
    <s v="RFCPI"/>
    <s v="7026013493"/>
    <s v="FBO"/>
    <d v="1899-12-30T00:43:35"/>
    <d v="1899-12-30T00:41:57"/>
    <d v="1899-12-30T00:01:38"/>
    <s v="Granel"/>
    <s v="E001"/>
    <x v="0"/>
    <d v="1899-12-30T00:40:19"/>
    <d v="1899-12-30T00:41:57"/>
    <n v="12"/>
    <x v="7"/>
    <x v="2"/>
    <x v="2"/>
    <n v="0"/>
    <n v="0"/>
    <s v="OK"/>
    <s v="Granel"/>
    <x v="2"/>
    <n v="0"/>
    <s v="F. MALAGA"/>
    <s v="A"/>
    <d v="1899-12-30T00:01:38"/>
    <d v="1899-12-30T00:01:38"/>
    <s v="OK"/>
    <m/>
    <m/>
    <d v="1899-12-30T00:00:00"/>
    <d v="1899-12-30T00:40:19"/>
    <n v="3"/>
    <n v="-1.1342592592499257E-3"/>
    <n v="40.316666666673711"/>
    <n v="12"/>
    <s v="Si"/>
  </r>
  <r>
    <s v="CSMA"/>
    <s v="2025008751"/>
    <x v="0"/>
    <s v="ER6007BBG"/>
    <s v="E4954KGF"/>
    <d v="2025-03-04T00:00:00"/>
    <s v="CSPM"/>
    <s v="3264"/>
    <x v="36"/>
    <s v="PA"/>
    <s v="S1"/>
    <m/>
    <d v="2025-03-04T00:00:00"/>
    <d v="1899-12-30T12:29:42"/>
    <d v="2025-03-04T00:00:00"/>
    <d v="1899-12-30T12:28:00"/>
    <d v="2025-03-04T00:00:00"/>
    <d v="1899-12-30T13:09:02"/>
    <x v="0"/>
    <s v="RFCPI"/>
    <s v="7026013494"/>
    <s v="FBO"/>
    <d v="1899-12-30T00:42:44"/>
    <d v="1899-12-30T00:41:02"/>
    <d v="1899-12-30T00:01:42"/>
    <s v="Granel"/>
    <s v="E001"/>
    <x v="0"/>
    <d v="1899-12-30T00:39:20"/>
    <d v="1899-12-30T00:41:02"/>
    <n v="12"/>
    <x v="7"/>
    <x v="2"/>
    <x v="2"/>
    <n v="0"/>
    <n v="0"/>
    <s v="OK"/>
    <s v="Granel"/>
    <x v="2"/>
    <n v="0"/>
    <s v="F. MALAGA"/>
    <s v="A"/>
    <d v="1899-12-30T00:01:42"/>
    <d v="1899-12-30T00:01:42"/>
    <s v="OK"/>
    <m/>
    <m/>
    <d v="1899-12-30T00:00:00"/>
    <d v="1899-12-30T00:39:20"/>
    <n v="3"/>
    <n v="-1.1805555555599589E-3"/>
    <n v="39.333333333326422"/>
    <n v="13"/>
    <s v="Si"/>
  </r>
  <r>
    <s v="CSMA"/>
    <s v="2025008761"/>
    <x v="0"/>
    <s v="ER2524BBY"/>
    <s v="E8306MSJ"/>
    <d v="2025-03-04T00:00:00"/>
    <s v="CSPM"/>
    <s v="3264"/>
    <x v="36"/>
    <s v="PA"/>
    <s v="S1"/>
    <m/>
    <d v="2025-03-04T00:00:00"/>
    <d v="1899-12-30T12:54:11"/>
    <d v="2025-03-04T00:00:00"/>
    <d v="1899-12-30T12:52:30"/>
    <d v="2025-03-04T00:00:00"/>
    <d v="1899-12-30T13:31:59"/>
    <x v="0"/>
    <s v="RFCPI"/>
    <s v="7026013498"/>
    <s v="FBO"/>
    <d v="1899-12-30T00:41:10"/>
    <d v="1899-12-30T00:39:29"/>
    <d v="1899-12-30T00:01:41"/>
    <s v="Granel"/>
    <s v="E001"/>
    <x v="0"/>
    <d v="1899-12-30T00:37:48"/>
    <d v="1899-12-30T00:39:29"/>
    <n v="12"/>
    <x v="7"/>
    <x v="2"/>
    <x v="2"/>
    <n v="0"/>
    <n v="0"/>
    <s v="OK"/>
    <s v="Granel"/>
    <x v="2"/>
    <n v="0"/>
    <s v="F. MALAGA"/>
    <s v="A"/>
    <d v="1899-12-30T00:01:41"/>
    <d v="1899-12-30T00:01:41"/>
    <s v="OK"/>
    <m/>
    <m/>
    <d v="1899-12-30T00:00:00"/>
    <d v="1899-12-30T00:37:48"/>
    <n v="3"/>
    <n v="-1.1689814814799249E-3"/>
    <n v="37.79999999999999"/>
    <n v="13"/>
    <s v="Si"/>
  </r>
  <r>
    <s v="CSMA"/>
    <s v="2025008774"/>
    <x v="0"/>
    <s v="ER2025BBG"/>
    <s v="E4428JRN"/>
    <d v="2025-03-04T00:00:00"/>
    <s v="CSPM"/>
    <s v="3264"/>
    <x v="36"/>
    <s v="PA"/>
    <s v="S1"/>
    <m/>
    <d v="2025-03-04T00:00:00"/>
    <d v="1899-12-30T13:38:48"/>
    <d v="2025-03-04T00:00:00"/>
    <d v="1899-12-30T13:37:06"/>
    <d v="2025-03-04T00:00:00"/>
    <d v="1899-12-30T14:39:42"/>
    <x v="0"/>
    <s v="RFCPI"/>
    <s v="7026013502"/>
    <s v="FBO"/>
    <d v="1899-12-30T01:04:18"/>
    <d v="1899-12-30T01:02:36"/>
    <d v="1899-12-30T00:01:42"/>
    <s v="Granel"/>
    <s v="E001"/>
    <x v="0"/>
    <d v="1899-12-30T01:00:54"/>
    <d v="1899-12-30T01:02:36"/>
    <n v="13"/>
    <x v="7"/>
    <x v="2"/>
    <x v="2"/>
    <n v="0"/>
    <n v="0"/>
    <s v="OK"/>
    <s v="Granel"/>
    <x v="2"/>
    <n v="0"/>
    <s v="F. MALAGA"/>
    <s v="B"/>
    <d v="1899-12-30T00:01:42"/>
    <d v="1899-12-30T00:01:42"/>
    <s v="OK"/>
    <m/>
    <m/>
    <d v="1899-12-30T00:00:00"/>
    <d v="1899-12-30T01:00:54"/>
    <n v="3"/>
    <n v="-1.1805555555499669E-3"/>
    <n v="60.90000000000488"/>
    <n v="14"/>
    <s v="No"/>
  </r>
  <r>
    <s v="CSMA"/>
    <s v="2025008858"/>
    <x v="0"/>
    <s v="EVA01741R"/>
    <s v="E5813KFK"/>
    <d v="2025-03-05T00:00:00"/>
    <s v="CSPM"/>
    <s v="3264"/>
    <x v="36"/>
    <s v="PA"/>
    <s v="S1"/>
    <m/>
    <d v="2025-03-05T00:00:00"/>
    <d v="1899-12-30T07:09:40"/>
    <d v="2025-03-05T00:00:00"/>
    <d v="1899-12-30T07:07:58"/>
    <d v="2025-03-05T00:00:00"/>
    <d v="1899-12-30T07:47:59"/>
    <x v="0"/>
    <s v="RFCPI"/>
    <s v="7026013506"/>
    <s v="FBO"/>
    <d v="1899-12-30T00:41:43"/>
    <d v="1899-12-30T00:40:01"/>
    <d v="1899-12-30T00:01:42"/>
    <s v="Granel"/>
    <s v="E001"/>
    <x v="0"/>
    <d v="1899-12-30T00:38:19"/>
    <d v="1899-12-30T00:40:01"/>
    <n v="7"/>
    <x v="8"/>
    <x v="2"/>
    <x v="2"/>
    <n v="0"/>
    <n v="0"/>
    <s v="OK"/>
    <s v="Granel"/>
    <x v="2"/>
    <n v="0"/>
    <s v="F. MALAGA"/>
    <s v="A"/>
    <d v="1899-12-30T00:01:42"/>
    <d v="1899-12-30T00:01:42"/>
    <s v="OK"/>
    <m/>
    <m/>
    <d v="1899-12-30T00:00:00"/>
    <d v="1899-12-30T00:38:19"/>
    <n v="4"/>
    <n v="-1.1805555555600145E-3"/>
    <n v="38.316666666672042"/>
    <n v="7"/>
    <s v="Si"/>
  </r>
  <r>
    <s v="CSMA"/>
    <s v=""/>
    <x v="0"/>
    <s v="E7440MTLR9981BDP"/>
    <s v="ER1963BDRR8610BDH"/>
    <d v="2025-03-05T00:00:00"/>
    <s v="CSPM"/>
    <s v="3264"/>
    <x v="36"/>
    <s v="PA"/>
    <s v="PA"/>
    <m/>
    <d v="2025-03-05T00:00:00"/>
    <d v="1899-12-30T08:49:12"/>
    <d v="2025-03-05T00:00:00"/>
    <d v="1899-12-30T08:49:40"/>
    <d v="2025-03-05T00:00:00"/>
    <d v="1899-12-30T09:12:10"/>
    <x v="275"/>
    <s v="CCORRAL"/>
    <s v="7026013508"/>
    <s v="FBO"/>
    <d v="1899-12-30T00:22:58"/>
    <d v="1899-12-30T00:22:30"/>
    <d v="1899-12-30T00:00:28"/>
    <s v="Granel"/>
    <s v="E001"/>
    <x v="0"/>
    <d v="1899-12-30T00:22:58"/>
    <d v="1899-12-30T00:22:30"/>
    <n v="8"/>
    <x v="8"/>
    <x v="2"/>
    <x v="2"/>
    <n v="0"/>
    <n v="0"/>
    <s v="OK"/>
    <s v="Granel"/>
    <x v="2"/>
    <n v="0"/>
    <s v="F. MALAGA"/>
    <s v="A"/>
    <d v="1899-12-30T00:00:28"/>
    <d v="1899-12-30T00:00:28"/>
    <s v="OK"/>
    <m/>
    <m/>
    <d v="1899-12-30T00:00:00"/>
    <d v="1899-12-30T00:22:58"/>
    <n v="4"/>
    <d v="1899-12-30T00:00:28"/>
    <n v="22.966666666660771"/>
    <n v="9"/>
    <s v="Si"/>
  </r>
  <r>
    <s v="CSMA"/>
    <s v=""/>
    <x v="0"/>
    <s v="E3038MPXR8127BDM"/>
    <s v="ER6668BDPR8609BDH"/>
    <d v="2025-03-05T00:00:00"/>
    <s v="CSPM"/>
    <s v="3264"/>
    <x v="36"/>
    <s v="PA"/>
    <s v="PA"/>
    <m/>
    <d v="2025-03-05T00:00:00"/>
    <d v="1899-12-30T09:24:40"/>
    <d v="2025-03-05T00:00:00"/>
    <d v="1899-12-30T09:25:18"/>
    <d v="2025-03-05T00:00:00"/>
    <d v="1899-12-30T10:16:18"/>
    <x v="275"/>
    <s v="CCORRAL"/>
    <s v="7026013510"/>
    <s v="FBO"/>
    <d v="1899-12-30T00:51:38"/>
    <d v="1899-12-30T00:51:00"/>
    <d v="1899-12-30T00:00:38"/>
    <s v="Granel"/>
    <s v="E001"/>
    <x v="0"/>
    <d v="1899-12-30T00:51:38"/>
    <d v="1899-12-30T00:51:00"/>
    <n v="9"/>
    <x v="8"/>
    <x v="2"/>
    <x v="2"/>
    <n v="0"/>
    <n v="0"/>
    <s v="OK"/>
    <s v="Granel"/>
    <x v="2"/>
    <n v="0"/>
    <s v="F. MALAGA"/>
    <s v="B"/>
    <d v="1899-12-30T00:00:38"/>
    <d v="1899-12-30T00:00:38"/>
    <s v="OK"/>
    <m/>
    <m/>
    <d v="1899-12-30T00:00:00"/>
    <d v="1899-12-30T00:51:38"/>
    <n v="4"/>
    <d v="1899-12-30T00:00:38"/>
    <n v="51.633333333331223"/>
    <n v="10"/>
    <s v="No"/>
  </r>
  <r>
    <s v="CSMA"/>
    <s v=""/>
    <x v="0"/>
    <s v="E0483MTJR9982BDP"/>
    <s v="ER1962BDRR2633BBZ"/>
    <d v="2025-03-05T00:00:00"/>
    <s v="CSPM"/>
    <s v="3264"/>
    <x v="36"/>
    <s v="PA"/>
    <s v="PA"/>
    <m/>
    <d v="2025-03-05T00:00:00"/>
    <d v="1899-12-30T11:58:29"/>
    <d v="2025-03-05T00:00:00"/>
    <d v="1899-12-30T11:58:59"/>
    <d v="2025-03-05T00:00:00"/>
    <d v="1899-12-30T13:10:28"/>
    <x v="275"/>
    <s v="JSANTOSL"/>
    <s v="7026013512"/>
    <s v="FBO"/>
    <d v="1899-12-30T01:11:59"/>
    <d v="1899-12-30T01:11:29"/>
    <d v="1899-12-30T00:00:30"/>
    <s v="Granel"/>
    <s v="E001"/>
    <x v="0"/>
    <d v="1899-12-30T01:11:59"/>
    <d v="1899-12-30T01:11:29"/>
    <n v="11"/>
    <x v="8"/>
    <x v="2"/>
    <x v="2"/>
    <n v="0"/>
    <n v="0"/>
    <s v="OK"/>
    <s v="Granel"/>
    <x v="2"/>
    <n v="0"/>
    <s v="F. MALAGA"/>
    <s v="B"/>
    <d v="1899-12-30T00:00:30"/>
    <d v="1899-12-30T00:00:30"/>
    <s v="OK"/>
    <m/>
    <m/>
    <d v="1899-12-30T00:00:00"/>
    <d v="1899-12-30T01:11:59"/>
    <n v="4"/>
    <d v="1899-12-30T00:00:30"/>
    <n v="71.983333333339203"/>
    <n v="13"/>
    <s v="No"/>
  </r>
  <r>
    <s v="CSMA"/>
    <s v="2025008961"/>
    <x v="0"/>
    <s v="ER2025BBG"/>
    <s v="E4428JRN"/>
    <d v="2025-03-05T00:00:00"/>
    <s v="CSPM"/>
    <s v="3264"/>
    <x v="36"/>
    <s v="PA"/>
    <s v="S1"/>
    <m/>
    <d v="2025-03-05T00:00:00"/>
    <d v="1899-12-30T12:34:32"/>
    <d v="2025-03-05T00:00:00"/>
    <d v="1899-12-30T12:32:55"/>
    <d v="2025-03-05T00:00:00"/>
    <d v="1899-12-30T13:24:25"/>
    <x v="0"/>
    <s v="RFCPI"/>
    <s v="7026013515"/>
    <s v="FBO"/>
    <d v="1899-12-30T00:53:07"/>
    <d v="1899-12-30T00:51:30"/>
    <d v="1899-12-30T00:01:37"/>
    <s v="Granel"/>
    <s v="E001"/>
    <x v="0"/>
    <d v="1899-12-30T00:49:53"/>
    <d v="1899-12-30T00:51:30"/>
    <n v="12"/>
    <x v="8"/>
    <x v="2"/>
    <x v="2"/>
    <n v="0"/>
    <n v="0"/>
    <s v="OK"/>
    <s v="Granel"/>
    <x v="2"/>
    <n v="0"/>
    <s v="F. MALAGA"/>
    <s v="B"/>
    <d v="1899-12-30T00:01:37"/>
    <d v="1899-12-30T00:01:37"/>
    <s v="OK"/>
    <m/>
    <m/>
    <d v="1899-12-30T00:00:00"/>
    <d v="1899-12-30T00:49:53"/>
    <n v="4"/>
    <n v="-1.1226851851799946E-3"/>
    <n v="49.8833333333423"/>
    <n v="13"/>
    <s v="No"/>
  </r>
  <r>
    <s v="CSMA"/>
    <s v="2025009044"/>
    <x v="0"/>
    <s v="ESE07849R"/>
    <s v="E8094GLY"/>
    <d v="2025-03-05T00:00:00"/>
    <s v="CSPM"/>
    <s v="3264"/>
    <x v="36"/>
    <s v="PA"/>
    <s v="S1"/>
    <m/>
    <d v="2025-03-05T00:00:00"/>
    <d v="1899-12-30T17:06:47"/>
    <d v="2025-03-05T00:00:00"/>
    <d v="1899-12-30T17:05:07"/>
    <d v="2025-03-05T00:00:00"/>
    <d v="1899-12-30T17:26:36"/>
    <x v="0"/>
    <s v="RFCPI"/>
    <s v="7026013521"/>
    <s v="FBO"/>
    <d v="1899-12-30T00:23:09"/>
    <d v="1899-12-30T00:21:29"/>
    <d v="1899-12-30T00:01:40"/>
    <s v="Granel"/>
    <s v="E001"/>
    <x v="0"/>
    <d v="1899-12-30T00:19:49"/>
    <d v="1899-12-30T00:21:29"/>
    <n v="17"/>
    <x v="8"/>
    <x v="2"/>
    <x v="2"/>
    <n v="0"/>
    <n v="0"/>
    <s v="OK"/>
    <s v="Granel"/>
    <x v="2"/>
    <n v="0"/>
    <s v="F. MALAGA"/>
    <s v="A"/>
    <d v="1899-12-30T00:01:40"/>
    <d v="1899-12-30T00:01:40"/>
    <s v="OK"/>
    <m/>
    <m/>
    <d v="1899-12-30T00:00:00"/>
    <d v="1899-12-30T00:19:49"/>
    <n v="4"/>
    <n v="-1.1574074074099938E-3"/>
    <n v="19.816666666675307"/>
    <n v="17"/>
    <s v="Si"/>
  </r>
  <r>
    <s v="CSMA"/>
    <s v="2025009070"/>
    <x v="0"/>
    <s v="ER2025BBG"/>
    <s v="E4428JRN"/>
    <d v="2025-03-06T00:00:00"/>
    <s v="CSPM"/>
    <s v="3264"/>
    <x v="36"/>
    <s v="PA"/>
    <s v="S1"/>
    <m/>
    <d v="2025-03-06T00:00:00"/>
    <d v="1899-12-30T06:20:54"/>
    <d v="2025-03-06T00:00:00"/>
    <d v="1899-12-30T06:19:16"/>
    <d v="2025-03-06T00:00:00"/>
    <d v="1899-12-30T06:46:05"/>
    <x v="0"/>
    <s v="RFCPI"/>
    <s v="7026013525"/>
    <s v="FBO"/>
    <d v="1899-12-30T00:28:27"/>
    <d v="1899-12-30T00:26:49"/>
    <d v="1899-12-30T00:01:38"/>
    <s v="Granel"/>
    <s v="E001"/>
    <x v="0"/>
    <d v="1899-12-30T00:25:11"/>
    <d v="1899-12-30T00:26:49"/>
    <n v="6"/>
    <x v="9"/>
    <x v="2"/>
    <x v="2"/>
    <n v="0"/>
    <n v="0"/>
    <s v="OK"/>
    <s v="Granel"/>
    <x v="2"/>
    <n v="0"/>
    <s v="F. MALAGA"/>
    <s v="A"/>
    <d v="1899-12-30T00:01:38"/>
    <d v="1899-12-30T00:01:38"/>
    <s v="OK"/>
    <m/>
    <m/>
    <d v="1899-12-30T00:00:00"/>
    <d v="1899-12-30T00:25:11"/>
    <n v="5"/>
    <n v="-1.1342592592599732E-3"/>
    <n v="25.183333333324772"/>
    <n v="6"/>
    <s v="Si"/>
  </r>
  <r>
    <s v="CSMA"/>
    <s v="2025009079"/>
    <x v="0"/>
    <s v="ER3035BDJ"/>
    <s v="E1617MGZ"/>
    <d v="2025-03-06T00:00:00"/>
    <s v="CSPM"/>
    <s v="3264"/>
    <x v="36"/>
    <s v="PA"/>
    <s v="S1"/>
    <m/>
    <d v="2025-03-06T00:00:00"/>
    <d v="1899-12-30T06:39:34"/>
    <d v="2025-03-06T00:00:00"/>
    <d v="1899-12-30T06:37:55"/>
    <d v="2025-03-06T00:00:00"/>
    <d v="1899-12-30T07:11:32"/>
    <x v="0"/>
    <s v="RFCPI"/>
    <s v="7026013526"/>
    <s v="FBO"/>
    <d v="1899-12-30T00:35:16"/>
    <d v="1899-12-30T00:33:37"/>
    <d v="1899-12-30T00:01:39"/>
    <s v="Granel"/>
    <s v="E001"/>
    <x v="0"/>
    <d v="1899-12-30T00:31:58"/>
    <d v="1899-12-30T00:33:37"/>
    <n v="6"/>
    <x v="9"/>
    <x v="2"/>
    <x v="2"/>
    <n v="0"/>
    <n v="0"/>
    <s v="OK"/>
    <s v="Granel"/>
    <x v="2"/>
    <n v="0"/>
    <s v="F. MALAGA"/>
    <s v="A"/>
    <d v="1899-12-30T00:01:39"/>
    <d v="1899-12-30T00:01:39"/>
    <s v="OK"/>
    <m/>
    <m/>
    <d v="1899-12-30T00:00:00"/>
    <d v="1899-12-30T00:31:58"/>
    <n v="5"/>
    <n v="-1.1458333333300152E-3"/>
    <n v="31.966666666675206"/>
    <n v="7"/>
    <s v="Si"/>
  </r>
  <r>
    <s v="CSMA"/>
    <s v="2025009080"/>
    <x v="0"/>
    <s v="EMA02414R"/>
    <s v="E4258HML"/>
    <d v="2025-03-06T00:00:00"/>
    <s v="CSPM"/>
    <s v="3264"/>
    <x v="36"/>
    <s v="PA"/>
    <s v="S1"/>
    <m/>
    <d v="2025-03-06T00:00:00"/>
    <d v="1899-12-30T06:40:26"/>
    <d v="2025-03-06T00:00:00"/>
    <d v="1899-12-30T06:38:47"/>
    <d v="2025-03-06T00:00:00"/>
    <d v="1899-12-30T07:37:44"/>
    <x v="0"/>
    <s v="RFCPI"/>
    <s v="7026013527"/>
    <s v="FBO"/>
    <d v="1899-12-30T01:00:36"/>
    <d v="1899-12-30T00:58:57"/>
    <d v="1899-12-30T00:01:39"/>
    <s v="Granel"/>
    <s v="E001"/>
    <x v="0"/>
    <d v="1899-12-30T00:57:18"/>
    <d v="1899-12-30T00:58:57"/>
    <n v="6"/>
    <x v="9"/>
    <x v="2"/>
    <x v="2"/>
    <n v="0"/>
    <n v="0"/>
    <s v="OK"/>
    <s v="Granel"/>
    <x v="2"/>
    <n v="0"/>
    <s v="F. MALAGA"/>
    <s v="B"/>
    <d v="1899-12-30T00:01:39"/>
    <d v="1899-12-30T00:01:39"/>
    <s v="OK"/>
    <m/>
    <m/>
    <d v="1899-12-30T00:00:00"/>
    <d v="1899-12-30T00:57:18"/>
    <n v="5"/>
    <n v="-1.1458333333300152E-3"/>
    <n v="57.3000000000048"/>
    <n v="7"/>
    <s v="No"/>
  </r>
  <r>
    <s v="CSMA"/>
    <s v="2025009139"/>
    <x v="0"/>
    <s v="EB10320R"/>
    <s v="E4291FWJ"/>
    <d v="2025-03-06T00:00:00"/>
    <s v="CSPM"/>
    <s v="3264"/>
    <x v="36"/>
    <s v="PA"/>
    <s v="S1"/>
    <m/>
    <d v="2025-03-06T00:00:00"/>
    <d v="1899-12-30T09:28:28"/>
    <d v="2025-03-06T00:00:00"/>
    <d v="1899-12-30T09:26:49"/>
    <d v="2025-03-06T00:00:00"/>
    <d v="1899-12-30T09:55:19"/>
    <x v="0"/>
    <s v="RFCPI"/>
    <s v="7026013530"/>
    <s v="FBO"/>
    <d v="1899-12-30T00:30:09"/>
    <d v="1899-12-30T00:28:30"/>
    <d v="1899-12-30T00:01:39"/>
    <s v="Granel"/>
    <s v="E001"/>
    <x v="0"/>
    <d v="1899-12-30T00:26:51"/>
    <d v="1899-12-30T00:28:30"/>
    <n v="9"/>
    <x v="9"/>
    <x v="2"/>
    <x v="2"/>
    <n v="0"/>
    <n v="0"/>
    <s v="OK"/>
    <s v="Granel"/>
    <x v="2"/>
    <n v="0"/>
    <s v="F. MALAGA"/>
    <s v="A"/>
    <d v="1899-12-30T00:01:39"/>
    <d v="1899-12-30T00:01:39"/>
    <s v="OK"/>
    <m/>
    <m/>
    <d v="1899-12-30T00:00:00"/>
    <d v="1899-12-30T00:26:51"/>
    <n v="5"/>
    <n v="-1.1458333333300152E-3"/>
    <n v="26.849999999995163"/>
    <n v="9"/>
    <s v="Si"/>
  </r>
  <r>
    <s v="CSMA"/>
    <s v="2025009184"/>
    <x v="0"/>
    <s v="ER3035BDJ"/>
    <s v="E1617MGZ"/>
    <d v="2025-03-06T00:00:00"/>
    <s v="CSPM"/>
    <s v="3264"/>
    <x v="36"/>
    <s v="PA"/>
    <s v="S1"/>
    <m/>
    <d v="2025-03-06T00:00:00"/>
    <d v="1899-12-30T11:16:56"/>
    <d v="2025-03-06T00:00:00"/>
    <d v="1899-12-30T11:15:18"/>
    <d v="2025-03-06T00:00:00"/>
    <d v="1899-12-30T11:35:22"/>
    <x v="0"/>
    <s v="RFCPI"/>
    <s v="7026013535"/>
    <s v="FBO"/>
    <d v="1899-12-30T00:21:42"/>
    <d v="1899-12-30T00:20:04"/>
    <d v="1899-12-30T00:01:38"/>
    <s v="Granel"/>
    <s v="E001"/>
    <x v="0"/>
    <d v="1899-12-30T00:18:26"/>
    <d v="1899-12-30T00:20:04"/>
    <n v="11"/>
    <x v="9"/>
    <x v="2"/>
    <x v="2"/>
    <n v="0"/>
    <n v="0"/>
    <s v="OK"/>
    <s v="Granel"/>
    <x v="2"/>
    <n v="0"/>
    <s v="F. MALAGA"/>
    <s v="A"/>
    <d v="1899-12-30T00:01:38"/>
    <d v="1899-12-30T00:01:38"/>
    <s v="OK"/>
    <m/>
    <m/>
    <d v="1899-12-30T00:00:00"/>
    <d v="1899-12-30T00:18:26"/>
    <n v="5"/>
    <n v="-1.1342592592600287E-3"/>
    <n v="18.433333333339224"/>
    <n v="11"/>
    <s v="Si"/>
  </r>
  <r>
    <s v="CSMA"/>
    <s v="2025009199"/>
    <x v="0"/>
    <s v="ESE07849R"/>
    <s v="E8094GLY"/>
    <d v="2025-03-06T00:00:00"/>
    <s v="CSPM"/>
    <s v="3264"/>
    <x v="36"/>
    <s v="PA"/>
    <s v="S1"/>
    <m/>
    <d v="2025-03-06T00:00:00"/>
    <d v="1899-12-30T11:39:53"/>
    <d v="2025-03-06T00:00:00"/>
    <d v="1899-12-30T11:38:13"/>
    <d v="2025-03-06T00:00:00"/>
    <d v="1899-12-30T12:09:58"/>
    <x v="0"/>
    <s v="RFCPI"/>
    <s v="7026013537"/>
    <s v="FBO"/>
    <d v="1899-12-30T00:33:25"/>
    <d v="1899-12-30T00:31:45"/>
    <d v="1899-12-30T00:01:40"/>
    <s v="Granel"/>
    <s v="E001"/>
    <x v="0"/>
    <d v="1899-12-30T00:30:05"/>
    <d v="1899-12-30T00:31:45"/>
    <n v="11"/>
    <x v="9"/>
    <x v="2"/>
    <x v="2"/>
    <n v="0"/>
    <n v="0"/>
    <s v="OK"/>
    <s v="Granel"/>
    <x v="2"/>
    <n v="0"/>
    <s v="F. MALAGA"/>
    <s v="A"/>
    <d v="1899-12-30T00:01:40"/>
    <d v="1899-12-30T00:01:40"/>
    <s v="OK"/>
    <m/>
    <m/>
    <d v="1899-12-30T00:00:00"/>
    <d v="1899-12-30T00:30:05"/>
    <n v="5"/>
    <n v="-1.1574074074000018E-3"/>
    <n v="30.083333333342406"/>
    <n v="12"/>
    <s v="Si"/>
  </r>
  <r>
    <s v="CSMA"/>
    <s v="2025009201"/>
    <x v="0"/>
    <s v="ER2025BBG"/>
    <s v="E6464JZW"/>
    <d v="2025-03-06T00:00:00"/>
    <s v="CSPM"/>
    <s v="3264"/>
    <x v="36"/>
    <s v="PA"/>
    <s v="S1"/>
    <m/>
    <d v="2025-03-06T00:00:00"/>
    <d v="1899-12-30T11:47:15"/>
    <d v="2025-03-06T00:00:00"/>
    <d v="1899-12-30T11:45:38"/>
    <d v="2025-03-06T00:00:00"/>
    <d v="1899-12-30T12:28:33"/>
    <x v="0"/>
    <s v="RFCPI"/>
    <s v="7026013539"/>
    <s v="FBO"/>
    <d v="1899-12-30T00:44:32"/>
    <d v="1899-12-30T00:42:55"/>
    <d v="1899-12-30T00:01:37"/>
    <s v="Granel"/>
    <s v="E001"/>
    <x v="0"/>
    <d v="1899-12-30T00:41:18"/>
    <d v="1899-12-30T00:42:55"/>
    <n v="11"/>
    <x v="9"/>
    <x v="2"/>
    <x v="2"/>
    <n v="0"/>
    <n v="0"/>
    <s v="OK"/>
    <s v="Granel"/>
    <x v="2"/>
    <n v="0"/>
    <s v="F. MALAGA"/>
    <s v="A"/>
    <d v="1899-12-30T00:01:37"/>
    <d v="1899-12-30T00:01:37"/>
    <s v="OK"/>
    <m/>
    <m/>
    <d v="1899-12-30T00:00:00"/>
    <d v="1899-12-30T00:41:18"/>
    <n v="5"/>
    <n v="-1.1226851851799946E-3"/>
    <n v="41.300000000006378"/>
    <n v="12"/>
    <s v="Si"/>
  </r>
  <r>
    <s v="CSMA"/>
    <s v="2025009217"/>
    <x v="0"/>
    <s v="ER8110BCC"/>
    <s v="E7844JTT"/>
    <d v="2025-03-06T00:00:00"/>
    <s v="CSPM"/>
    <s v="3264"/>
    <x v="36"/>
    <s v="PA"/>
    <s v="S1"/>
    <m/>
    <d v="2025-03-06T00:00:00"/>
    <d v="1899-12-30T12:23:18"/>
    <d v="2025-03-06T00:00:00"/>
    <d v="1899-12-30T12:21:42"/>
    <d v="2025-03-06T00:00:00"/>
    <d v="1899-12-30T12:55:41"/>
    <x v="0"/>
    <s v="RFCPI"/>
    <s v="7026013541"/>
    <s v="FBO"/>
    <d v="1899-12-30T00:35:35"/>
    <d v="1899-12-30T00:33:59"/>
    <d v="1899-12-30T00:01:36"/>
    <s v="Granel"/>
    <s v="E001"/>
    <x v="0"/>
    <d v="1899-12-30T00:32:23"/>
    <d v="1899-12-30T00:33:59"/>
    <n v="12"/>
    <x v="9"/>
    <x v="2"/>
    <x v="2"/>
    <n v="0"/>
    <n v="0"/>
    <s v="OK"/>
    <s v="Granel"/>
    <x v="2"/>
    <n v="0"/>
    <s v="F. MALAGA"/>
    <s v="A"/>
    <d v="1899-12-30T00:01:36"/>
    <d v="1899-12-30T00:01:36"/>
    <s v="OK"/>
    <m/>
    <m/>
    <d v="1899-12-30T00:00:00"/>
    <d v="1899-12-30T00:32:23"/>
    <n v="5"/>
    <n v="-1.1111111111199445E-3"/>
    <n v="32.383333333324856"/>
    <n v="12"/>
    <s v="Si"/>
  </r>
  <r>
    <s v="CSMA"/>
    <s v="2025009212"/>
    <x v="0"/>
    <s v="ER4533BBP"/>
    <s v="E5811MHB"/>
    <d v="2025-03-06T00:00:00"/>
    <s v="CSPM"/>
    <s v="3264"/>
    <x v="36"/>
    <s v="PA"/>
    <s v="S1"/>
    <m/>
    <d v="2025-03-06T00:00:00"/>
    <d v="1899-12-30T12:07:46"/>
    <d v="2025-03-06T00:00:00"/>
    <d v="1899-12-30T12:06:08"/>
    <d v="2025-03-06T00:00:00"/>
    <d v="1899-12-30T12:56:24"/>
    <x v="0"/>
    <s v="RFCPI"/>
    <s v="7026013542"/>
    <s v="FBO"/>
    <d v="1899-12-30T00:51:54"/>
    <d v="1899-12-30T00:50:16"/>
    <d v="1899-12-30T00:01:38"/>
    <s v="Granel"/>
    <s v="E001"/>
    <x v="0"/>
    <d v="1899-12-30T00:48:38"/>
    <d v="1899-12-30T00:50:16"/>
    <n v="12"/>
    <x v="9"/>
    <x v="2"/>
    <x v="2"/>
    <n v="0"/>
    <n v="0"/>
    <s v="OK"/>
    <s v="Granel"/>
    <x v="2"/>
    <n v="0"/>
    <s v="F. MALAGA"/>
    <s v="B"/>
    <d v="1899-12-30T00:01:38"/>
    <d v="1899-12-30T00:01:38"/>
    <s v="OK"/>
    <m/>
    <m/>
    <d v="1899-12-30T00:00:00"/>
    <d v="1899-12-30T00:48:38"/>
    <n v="5"/>
    <n v="-1.1342592592600287E-3"/>
    <n v="48.633333333336033"/>
    <n v="12"/>
    <s v="No"/>
  </r>
  <r>
    <s v="CSMA"/>
    <s v="2025009224"/>
    <x v="0"/>
    <s v="EB10320R"/>
    <s v="E4291FWJ"/>
    <d v="2025-03-06T00:00:00"/>
    <s v="CSPM"/>
    <s v="3264"/>
    <x v="36"/>
    <s v="PA"/>
    <s v="S1"/>
    <m/>
    <d v="2025-03-06T00:00:00"/>
    <d v="1899-12-30T12:55:14"/>
    <d v="2025-03-06T00:00:00"/>
    <d v="1899-12-30T12:53:37"/>
    <d v="2025-03-06T00:00:00"/>
    <d v="1899-12-30T13:26:49"/>
    <x v="0"/>
    <s v="RFCPI"/>
    <s v="7026013544"/>
    <s v="FBO"/>
    <d v="1899-12-30T00:34:49"/>
    <d v="1899-12-30T00:33:12"/>
    <d v="1899-12-30T00:01:37"/>
    <s v="Granel"/>
    <s v="E001"/>
    <x v="0"/>
    <d v="1899-12-30T00:31:35"/>
    <d v="1899-12-30T00:33:12"/>
    <n v="12"/>
    <x v="9"/>
    <x v="2"/>
    <x v="2"/>
    <n v="0"/>
    <n v="0"/>
    <s v="OK"/>
    <s v="Granel"/>
    <x v="2"/>
    <n v="0"/>
    <s v="F. MALAGA"/>
    <s v="A"/>
    <d v="1899-12-30T00:01:37"/>
    <d v="1899-12-30T00:01:37"/>
    <s v="OK"/>
    <m/>
    <m/>
    <d v="1899-12-30T00:00:00"/>
    <d v="1899-12-30T00:31:35"/>
    <n v="5"/>
    <n v="-1.1226851851799946E-3"/>
    <n v="31.583333333332888"/>
    <n v="13"/>
    <s v="Si"/>
  </r>
  <r>
    <s v="CSMA"/>
    <s v="2025009229"/>
    <x v="0"/>
    <s v="EMA02414R"/>
    <s v="E4258HML"/>
    <d v="2025-03-06T00:00:00"/>
    <s v="CSPM"/>
    <s v="3264"/>
    <x v="36"/>
    <s v="PA"/>
    <s v="S1"/>
    <m/>
    <d v="2025-03-06T00:00:00"/>
    <d v="1899-12-30T13:06:21"/>
    <d v="2025-03-06T00:00:00"/>
    <d v="1899-12-30T13:04:44"/>
    <d v="2025-03-06T00:00:00"/>
    <d v="1899-12-30T13:41:04"/>
    <x v="0"/>
    <s v="RFCPI"/>
    <s v="7026013546"/>
    <s v="FBO"/>
    <d v="1899-12-30T00:37:57"/>
    <d v="1899-12-30T00:36:20"/>
    <d v="1899-12-30T00:01:37"/>
    <s v="Granel"/>
    <s v="E001"/>
    <x v="0"/>
    <d v="1899-12-30T00:34:43"/>
    <d v="1899-12-30T00:36:20"/>
    <n v="13"/>
    <x v="9"/>
    <x v="2"/>
    <x v="2"/>
    <n v="0"/>
    <n v="0"/>
    <s v="OK"/>
    <s v="Granel"/>
    <x v="2"/>
    <n v="0"/>
    <s v="F. MALAGA"/>
    <s v="A"/>
    <d v="1899-12-30T00:01:37"/>
    <d v="1899-12-30T00:01:37"/>
    <s v="OK"/>
    <m/>
    <m/>
    <d v="1899-12-30T00:00:00"/>
    <d v="1899-12-30T00:34:43"/>
    <n v="5"/>
    <n v="-1.1226851851899866E-3"/>
    <n v="34.71666666667204"/>
    <n v="13"/>
    <s v="Si"/>
  </r>
  <r>
    <s v="CSMA"/>
    <s v="2025009236"/>
    <x v="0"/>
    <s v="EVA02467R"/>
    <s v="E4771KNH"/>
    <d v="2025-03-06T00:00:00"/>
    <s v="CSPM"/>
    <s v="3264"/>
    <x v="36"/>
    <s v="PA"/>
    <s v="S1"/>
    <m/>
    <d v="2025-03-06T00:00:00"/>
    <d v="1899-12-30T13:33:03"/>
    <d v="2025-03-06T00:00:00"/>
    <d v="1899-12-30T13:31:26"/>
    <d v="2025-03-06T00:00:00"/>
    <d v="1899-12-30T13:55:10"/>
    <x v="0"/>
    <s v="RFCPI"/>
    <s v="7026013547"/>
    <s v="FBO"/>
    <d v="1899-12-30T00:25:21"/>
    <d v="1899-12-30T00:23:44"/>
    <d v="1899-12-30T00:01:37"/>
    <s v="Granel"/>
    <s v="E001"/>
    <x v="0"/>
    <d v="1899-12-30T00:22:07"/>
    <d v="1899-12-30T00:23:44"/>
    <n v="13"/>
    <x v="9"/>
    <x v="2"/>
    <x v="2"/>
    <n v="0"/>
    <n v="0"/>
    <s v="OK"/>
    <s v="Granel"/>
    <x v="2"/>
    <n v="0"/>
    <s v="F. MALAGA"/>
    <s v="A"/>
    <d v="1899-12-30T00:01:37"/>
    <d v="1899-12-30T00:01:37"/>
    <s v="OK"/>
    <m/>
    <m/>
    <d v="1899-12-30T00:00:00"/>
    <d v="1899-12-30T00:22:07"/>
    <n v="5"/>
    <n v="-1.1226851851899866E-3"/>
    <n v="22.116666666657601"/>
    <n v="13"/>
    <s v="Si"/>
  </r>
  <r>
    <s v="CSMA"/>
    <s v="2025009265"/>
    <x v="0"/>
    <s v="ER2025BBG"/>
    <s v="E6464JZW"/>
    <d v="2025-03-06T00:00:00"/>
    <s v="CSPM"/>
    <s v="3264"/>
    <x v="36"/>
    <s v="PA"/>
    <s v="S1"/>
    <m/>
    <d v="2025-03-06T00:00:00"/>
    <d v="1899-12-30T15:21:39"/>
    <d v="2025-03-06T00:00:00"/>
    <d v="1899-12-30T15:20:01"/>
    <d v="2025-03-06T00:00:00"/>
    <d v="1899-12-30T15:55:56"/>
    <x v="0"/>
    <s v="RFCPI"/>
    <s v="7026013550"/>
    <s v="FBO"/>
    <d v="1899-12-30T00:37:33"/>
    <d v="1899-12-30T00:35:55"/>
    <d v="1899-12-30T00:01:38"/>
    <s v="Granel"/>
    <s v="E001"/>
    <x v="0"/>
    <d v="1899-12-30T00:34:17"/>
    <d v="1899-12-30T00:35:55"/>
    <n v="15"/>
    <x v="9"/>
    <x v="2"/>
    <x v="2"/>
    <n v="0"/>
    <n v="0"/>
    <s v="OK"/>
    <s v="Granel"/>
    <x v="2"/>
    <n v="0"/>
    <s v="F. MALAGA"/>
    <s v="A"/>
    <d v="1899-12-30T00:01:38"/>
    <d v="1899-12-30T00:01:38"/>
    <s v="OK"/>
    <m/>
    <m/>
    <d v="1899-12-30T00:00:00"/>
    <d v="1899-12-30T00:34:17"/>
    <n v="5"/>
    <n v="-1.1342592592600287E-3"/>
    <n v="34.283333333332827"/>
    <n v="15"/>
    <s v="Si"/>
  </r>
  <r>
    <s v="CSMA"/>
    <s v="2025009281"/>
    <x v="0"/>
    <s v="EB10320R"/>
    <s v="E4291FWJ"/>
    <d v="2025-03-06T00:00:00"/>
    <s v="CSPM"/>
    <s v="3264"/>
    <x v="36"/>
    <s v="PA"/>
    <s v="S1"/>
    <m/>
    <d v="2025-03-06T00:00:00"/>
    <d v="1899-12-30T16:33:55"/>
    <d v="2025-03-06T00:00:00"/>
    <d v="1899-12-30T16:32:16"/>
    <d v="2025-03-06T00:00:00"/>
    <d v="1899-12-30T16:54:38"/>
    <x v="0"/>
    <s v="RFCPI"/>
    <s v="7026013552"/>
    <s v="FBO"/>
    <d v="1899-12-30T00:24:01"/>
    <d v="1899-12-30T00:22:22"/>
    <d v="1899-12-30T00:01:39"/>
    <s v="Granel"/>
    <s v="E001"/>
    <x v="0"/>
    <d v="1899-12-30T00:20:43"/>
    <d v="1899-12-30T00:22:22"/>
    <n v="16"/>
    <x v="9"/>
    <x v="2"/>
    <x v="2"/>
    <n v="0"/>
    <n v="0"/>
    <s v="OK"/>
    <s v="Granel"/>
    <x v="2"/>
    <n v="0"/>
    <s v="F. MALAGA"/>
    <s v="A"/>
    <d v="1899-12-30T00:01:39"/>
    <d v="1899-12-30T00:01:39"/>
    <s v="OK"/>
    <m/>
    <m/>
    <d v="1899-12-30T00:00:00"/>
    <d v="1899-12-30T00:20:43"/>
    <n v="5"/>
    <n v="-1.1458333333400628E-3"/>
    <n v="20.716666666660739"/>
    <n v="16"/>
    <s v="Si"/>
  </r>
  <r>
    <s v="CSMA"/>
    <s v="2025009283"/>
    <x v="0"/>
    <s v="EVA02467R"/>
    <s v="E4771KNH"/>
    <d v="2025-03-06T00:00:00"/>
    <s v="CSPM"/>
    <s v="3264"/>
    <x v="36"/>
    <s v="PA"/>
    <s v="S1"/>
    <m/>
    <d v="2025-03-06T00:00:00"/>
    <d v="1899-12-30T16:37:21"/>
    <d v="2025-03-06T00:00:00"/>
    <d v="1899-12-30T16:35:42"/>
    <d v="2025-03-06T00:00:00"/>
    <d v="1899-12-30T17:16:26"/>
    <x v="0"/>
    <s v="RFCPI"/>
    <s v="7026013553"/>
    <s v="FBO"/>
    <d v="1899-12-30T00:42:23"/>
    <d v="1899-12-30T00:40:44"/>
    <d v="1899-12-30T00:01:39"/>
    <s v="Granel"/>
    <s v="E001"/>
    <x v="0"/>
    <d v="1899-12-30T00:39:05"/>
    <d v="1899-12-30T00:40:44"/>
    <n v="16"/>
    <x v="9"/>
    <x v="2"/>
    <x v="2"/>
    <n v="0"/>
    <n v="0"/>
    <s v="OK"/>
    <s v="Granel"/>
    <x v="2"/>
    <n v="0"/>
    <s v="F. MALAGA"/>
    <s v="A"/>
    <d v="1899-12-30T00:01:39"/>
    <d v="1899-12-30T00:01:39"/>
    <s v="OK"/>
    <m/>
    <m/>
    <d v="1899-12-30T00:00:00"/>
    <d v="1899-12-30T00:39:05"/>
    <n v="5"/>
    <n v="-1.1458333333400628E-3"/>
    <n v="39.083333333327985"/>
    <n v="17"/>
    <s v="Si"/>
  </r>
  <r>
    <s v="CSMA"/>
    <s v="2025009318"/>
    <x v="0"/>
    <s v="ER2025BBG"/>
    <s v="E6464JZW"/>
    <d v="2025-03-07T00:00:00"/>
    <s v="CSPM"/>
    <s v="3264"/>
    <x v="36"/>
    <s v="PA"/>
    <s v="S1"/>
    <m/>
    <d v="2025-03-07T00:00:00"/>
    <d v="1899-12-30T06:16:53"/>
    <d v="2025-03-07T00:00:00"/>
    <d v="1899-12-30T06:14:34"/>
    <d v="2025-03-07T00:00:00"/>
    <d v="1899-12-30T06:57:35"/>
    <x v="0"/>
    <s v="RFCPI"/>
    <s v="7026013555"/>
    <s v="FBO"/>
    <d v="1899-12-30T00:45:20"/>
    <d v="1899-12-30T00:43:01"/>
    <d v="1899-12-30T00:02:19"/>
    <s v="Granel"/>
    <s v="E001"/>
    <x v="0"/>
    <d v="1899-12-30T00:40:42"/>
    <d v="1899-12-30T00:43:01"/>
    <n v="6"/>
    <x v="10"/>
    <x v="2"/>
    <x v="2"/>
    <n v="0"/>
    <n v="0"/>
    <s v="OK"/>
    <s v="Granel"/>
    <x v="2"/>
    <n v="0"/>
    <s v="F. MALAGA"/>
    <s v="A"/>
    <d v="1899-12-30T00:02:19"/>
    <d v="1899-12-30T00:02:19"/>
    <s v="OK"/>
    <m/>
    <m/>
    <d v="1899-12-30T00:00:00"/>
    <d v="1899-12-30T00:40:42"/>
    <n v="6"/>
    <n v="-1.608796296300008E-3"/>
    <n v="40.700000000001566"/>
    <n v="6"/>
    <s v="Si"/>
  </r>
  <r>
    <s v="CSMA"/>
    <s v="2025009330"/>
    <x v="0"/>
    <s v="ER3520BBL"/>
    <s v="E4768KNH"/>
    <d v="2025-03-07T00:00:00"/>
    <s v="CSPM"/>
    <s v="3264"/>
    <x v="36"/>
    <s v="PA"/>
    <s v="S1"/>
    <m/>
    <d v="2025-03-07T00:00:00"/>
    <d v="1899-12-30T07:12:21"/>
    <d v="2025-03-07T00:00:00"/>
    <d v="1899-12-30T07:10:04"/>
    <d v="2025-03-07T00:00:00"/>
    <d v="1899-12-30T07:50:04"/>
    <x v="0"/>
    <s v="RFCPI"/>
    <s v="7026013556"/>
    <s v="FBO"/>
    <d v="1899-12-30T00:42:17"/>
    <d v="1899-12-30T00:40:00"/>
    <d v="1899-12-30T00:02:17"/>
    <s v="Granel"/>
    <s v="E001"/>
    <x v="0"/>
    <d v="1899-12-30T00:37:43"/>
    <d v="1899-12-30T00:40:00"/>
    <n v="7"/>
    <x v="10"/>
    <x v="2"/>
    <x v="2"/>
    <n v="0"/>
    <n v="0"/>
    <s v="OK"/>
    <s v="Granel"/>
    <x v="2"/>
    <n v="0"/>
    <s v="F. MALAGA"/>
    <s v="A"/>
    <d v="1899-12-30T00:02:17"/>
    <d v="1899-12-30T00:02:17"/>
    <s v="OK"/>
    <m/>
    <m/>
    <d v="1899-12-30T00:00:00"/>
    <d v="1899-12-30T00:37:43"/>
    <n v="6"/>
    <n v="-1.5856481481500428E-3"/>
    <n v="37.716666666667152"/>
    <n v="7"/>
    <s v="Si"/>
  </r>
  <r>
    <s v="CSMA"/>
    <s v="2025009348"/>
    <x v="0"/>
    <s v="ER6822BBF"/>
    <s v="E7574KJX"/>
    <d v="2025-03-07T00:00:00"/>
    <s v="CSPM"/>
    <s v="3264"/>
    <x v="36"/>
    <s v="PA"/>
    <s v="S1"/>
    <m/>
    <d v="2025-03-07T00:00:00"/>
    <d v="1899-12-30T07:55:37"/>
    <d v="2025-03-07T00:00:00"/>
    <d v="1899-12-30T07:53:19"/>
    <d v="2025-03-07T00:00:00"/>
    <d v="1899-12-30T08:18:58"/>
    <x v="0"/>
    <s v="RFCPI"/>
    <s v="7026013557"/>
    <s v="FBO"/>
    <d v="1899-12-30T00:27:57"/>
    <d v="1899-12-30T00:25:39"/>
    <d v="1899-12-30T00:02:18"/>
    <s v="Granel"/>
    <s v="E001"/>
    <x v="0"/>
    <d v="1899-12-30T00:23:21"/>
    <d v="1899-12-30T00:25:39"/>
    <n v="7"/>
    <x v="10"/>
    <x v="2"/>
    <x v="2"/>
    <n v="0"/>
    <n v="0"/>
    <s v="OK"/>
    <s v="Granel"/>
    <x v="2"/>
    <n v="0"/>
    <s v="F. MALAGA"/>
    <s v="A"/>
    <d v="1899-12-30T00:02:18"/>
    <d v="1899-12-30T00:02:18"/>
    <s v="OK"/>
    <m/>
    <m/>
    <d v="1899-12-30T00:00:00"/>
    <d v="1899-12-30T00:23:21"/>
    <n v="6"/>
    <n v="-1.5972222222199739E-3"/>
    <n v="23.350000000003249"/>
    <n v="8"/>
    <s v="Si"/>
  </r>
  <r>
    <s v="CSMA"/>
    <s v="2025009381"/>
    <x v="0"/>
    <s v="ER8141BBG"/>
    <s v="E5824JVY"/>
    <d v="2025-03-07T00:00:00"/>
    <s v="CSPM"/>
    <s v="3264"/>
    <x v="36"/>
    <s v="PA"/>
    <s v="S1"/>
    <m/>
    <d v="2025-03-07T00:00:00"/>
    <d v="1899-12-30T09:00:44"/>
    <d v="2025-03-07T00:00:00"/>
    <d v="1899-12-30T08:58:26"/>
    <d v="2025-03-07T00:00:00"/>
    <d v="1899-12-30T09:29:43"/>
    <x v="0"/>
    <s v="RFCPI"/>
    <s v="7026013560"/>
    <s v="FBO"/>
    <d v="1899-12-30T00:33:35"/>
    <d v="1899-12-30T00:31:17"/>
    <d v="1899-12-30T00:02:18"/>
    <s v="Granel"/>
    <s v="E001"/>
    <x v="0"/>
    <d v="1899-12-30T00:28:59"/>
    <d v="1899-12-30T00:31:17"/>
    <n v="9"/>
    <x v="10"/>
    <x v="2"/>
    <x v="2"/>
    <n v="0"/>
    <n v="0"/>
    <s v="OK"/>
    <s v="Granel"/>
    <x v="2"/>
    <n v="0"/>
    <s v="F. MALAGA"/>
    <s v="A"/>
    <d v="1899-12-30T00:02:18"/>
    <d v="1899-12-30T00:02:18"/>
    <s v="OK"/>
    <m/>
    <m/>
    <d v="1899-12-30T00:00:00"/>
    <d v="1899-12-30T00:28:59"/>
    <n v="6"/>
    <n v="-1.5972222222199739E-3"/>
    <n v="28.983333333326406"/>
    <n v="9"/>
    <s v="Si"/>
  </r>
  <r>
    <s v="CSMA"/>
    <s v="2025009382"/>
    <x v="0"/>
    <s v="ER4736BBF"/>
    <s v="E6462JZW"/>
    <d v="2025-03-07T00:00:00"/>
    <s v="CSPM"/>
    <s v="3264"/>
    <x v="36"/>
    <s v="PA"/>
    <s v="S1"/>
    <m/>
    <d v="2025-03-07T00:00:00"/>
    <d v="1899-12-30T09:01:50"/>
    <d v="2025-03-07T00:00:00"/>
    <d v="1899-12-30T08:59:32"/>
    <d v="2025-03-07T00:00:00"/>
    <d v="1899-12-30T09:34:46"/>
    <x v="0"/>
    <s v="RFCPI"/>
    <s v="7026013561"/>
    <s v="FBO"/>
    <d v="1899-12-30T00:37:32"/>
    <d v="1899-12-30T00:35:14"/>
    <d v="1899-12-30T00:02:18"/>
    <s v="Granel"/>
    <s v="E001"/>
    <x v="0"/>
    <d v="1899-12-30T00:32:56"/>
    <d v="1899-12-30T00:35:14"/>
    <n v="9"/>
    <x v="10"/>
    <x v="2"/>
    <x v="2"/>
    <n v="0"/>
    <n v="0"/>
    <s v="OK"/>
    <s v="Granel"/>
    <x v="2"/>
    <n v="0"/>
    <s v="F. MALAGA"/>
    <s v="A"/>
    <d v="1899-12-30T00:02:18"/>
    <d v="1899-12-30T00:02:18"/>
    <s v="OK"/>
    <m/>
    <m/>
    <d v="1899-12-30T00:00:00"/>
    <d v="1899-12-30T00:32:56"/>
    <n v="6"/>
    <n v="-1.5972222222199739E-3"/>
    <n v="32.933333333332776"/>
    <n v="9"/>
    <s v="Si"/>
  </r>
  <r>
    <s v="CSMA"/>
    <s v="2025009396"/>
    <x v="0"/>
    <s v="ER3035BDJ"/>
    <s v="E1617MGZ"/>
    <d v="2025-03-07T00:00:00"/>
    <s v="CSPM"/>
    <s v="3264"/>
    <x v="36"/>
    <s v="PA"/>
    <s v="S1"/>
    <m/>
    <d v="2025-03-07T00:00:00"/>
    <d v="1899-12-30T09:36:34"/>
    <d v="2025-03-07T00:00:00"/>
    <d v="1899-12-30T09:34:16"/>
    <d v="2025-03-07T00:00:00"/>
    <d v="1899-12-30T10:04:08"/>
    <x v="0"/>
    <s v="RFCPI"/>
    <s v="7026013563"/>
    <s v="FBO"/>
    <d v="1899-12-30T00:32:10"/>
    <d v="1899-12-30T00:29:52"/>
    <d v="1899-12-30T00:02:18"/>
    <s v="Granel"/>
    <s v="E001"/>
    <x v="0"/>
    <d v="1899-12-30T00:27:34"/>
    <d v="1899-12-30T00:29:52"/>
    <n v="9"/>
    <x v="10"/>
    <x v="2"/>
    <x v="2"/>
    <n v="0"/>
    <n v="0"/>
    <s v="OK"/>
    <s v="Granel"/>
    <x v="2"/>
    <n v="0"/>
    <s v="F. MALAGA"/>
    <s v="A"/>
    <d v="1899-12-30T00:02:18"/>
    <d v="1899-12-30T00:02:18"/>
    <s v="OK"/>
    <m/>
    <m/>
    <d v="1899-12-30T00:00:00"/>
    <d v="1899-12-30T00:27:34"/>
    <n v="6"/>
    <n v="-1.5972222222200294E-3"/>
    <n v="27.566666666668763"/>
    <n v="10"/>
    <s v="Si"/>
  </r>
  <r>
    <s v="CSMA"/>
    <s v="2025009407"/>
    <x v="0"/>
    <s v="ER2025BBG"/>
    <s v="E6464JZW"/>
    <d v="2025-03-07T00:00:00"/>
    <s v="CSPM"/>
    <s v="3264"/>
    <x v="36"/>
    <s v="PA"/>
    <s v="S1"/>
    <m/>
    <d v="2025-03-07T00:00:00"/>
    <d v="1899-12-30T10:03:21"/>
    <d v="2025-03-07T00:00:00"/>
    <d v="1899-12-30T10:01:02"/>
    <d v="2025-03-07T00:00:00"/>
    <d v="1899-12-30T10:44:45"/>
    <x v="0"/>
    <s v="RFCPI"/>
    <s v="7026013567"/>
    <s v="FBO"/>
    <d v="1899-12-30T00:46:02"/>
    <d v="1899-12-30T00:43:43"/>
    <d v="1899-12-30T00:02:19"/>
    <s v="Granel"/>
    <s v="E001"/>
    <x v="0"/>
    <d v="1899-12-30T00:41:24"/>
    <d v="1899-12-30T00:43:43"/>
    <n v="10"/>
    <x v="10"/>
    <x v="2"/>
    <x v="2"/>
    <n v="0"/>
    <n v="0"/>
    <s v="OK"/>
    <s v="Granel"/>
    <x v="2"/>
    <n v="0"/>
    <s v="F. MALAGA"/>
    <s v="A"/>
    <d v="1899-12-30T00:02:19"/>
    <d v="1899-12-30T00:02:19"/>
    <s v="OK"/>
    <m/>
    <m/>
    <d v="1899-12-30T00:00:00"/>
    <d v="1899-12-30T00:41:24"/>
    <n v="6"/>
    <n v="-1.608796296300008E-3"/>
    <n v="41.4"/>
    <n v="10"/>
    <s v="Si"/>
  </r>
  <r>
    <s v="CSMA"/>
    <s v="2025009410"/>
    <x v="0"/>
    <s v="EB10320R"/>
    <s v="E4291FWJ"/>
    <d v="2025-03-07T00:00:00"/>
    <s v="CSPM"/>
    <s v="3264"/>
    <x v="36"/>
    <s v="PA"/>
    <s v="S1"/>
    <m/>
    <d v="2025-03-07T00:00:00"/>
    <d v="1899-12-30T10:09:44"/>
    <d v="2025-03-07T00:00:00"/>
    <d v="1899-12-30T10:07:25"/>
    <d v="2025-03-07T00:00:00"/>
    <d v="1899-12-30T10:51:24"/>
    <x v="0"/>
    <s v="RFCPI"/>
    <s v="7026013568"/>
    <s v="FBO"/>
    <d v="1899-12-30T00:46:18"/>
    <d v="1899-12-30T00:43:59"/>
    <d v="1899-12-30T00:02:19"/>
    <s v="Granel"/>
    <s v="E001"/>
    <x v="0"/>
    <d v="1899-12-30T00:41:40"/>
    <d v="1899-12-30T00:43:59"/>
    <n v="10"/>
    <x v="10"/>
    <x v="2"/>
    <x v="2"/>
    <n v="0"/>
    <n v="0"/>
    <s v="OK"/>
    <s v="Granel"/>
    <x v="2"/>
    <n v="0"/>
    <s v="F. MALAGA"/>
    <s v="A"/>
    <d v="1899-12-30T00:02:19"/>
    <d v="1899-12-30T00:02:19"/>
    <s v="OK"/>
    <m/>
    <m/>
    <d v="1899-12-30T00:00:00"/>
    <d v="1899-12-30T00:41:40"/>
    <n v="6"/>
    <n v="-1.6087962962999525E-3"/>
    <n v="41.666666666659218"/>
    <n v="10"/>
    <s v="Si"/>
  </r>
  <r>
    <s v="CSMA"/>
    <s v="2025009475"/>
    <x v="0"/>
    <s v="ER3520BBL"/>
    <s v="E4768KNH"/>
    <d v="2025-03-07T00:00:00"/>
    <s v="CSPM"/>
    <s v="3264"/>
    <x v="36"/>
    <s v="PA"/>
    <s v="S1"/>
    <m/>
    <d v="2025-03-07T00:00:00"/>
    <d v="1899-12-30T12:55:23"/>
    <d v="2025-03-07T00:00:00"/>
    <d v="1899-12-30T12:53:06"/>
    <d v="2025-03-07T00:00:00"/>
    <d v="1899-12-30T13:36:56"/>
    <x v="0"/>
    <s v="RFCPI"/>
    <s v="7026013576"/>
    <s v="FBO"/>
    <d v="1899-12-30T00:46:07"/>
    <d v="1899-12-30T00:43:50"/>
    <d v="1899-12-30T00:02:17"/>
    <s v="Granel"/>
    <s v="E001"/>
    <x v="0"/>
    <d v="1899-12-30T00:41:33"/>
    <d v="1899-12-30T00:43:50"/>
    <n v="12"/>
    <x v="10"/>
    <x v="2"/>
    <x v="2"/>
    <n v="0"/>
    <n v="0"/>
    <s v="OK"/>
    <s v="Granel"/>
    <x v="2"/>
    <n v="0"/>
    <s v="F. MALAGA"/>
    <s v="A"/>
    <d v="1899-12-30T00:02:17"/>
    <d v="1899-12-30T00:02:17"/>
    <s v="OK"/>
    <m/>
    <m/>
    <d v="1899-12-30T00:00:00"/>
    <d v="1899-12-30T00:41:33"/>
    <n v="6"/>
    <n v="-1.5856481481499873E-3"/>
    <n v="41.549999999990504"/>
    <n v="13"/>
    <s v="Si"/>
  </r>
  <r>
    <s v="CSMA"/>
    <s v="2025009476"/>
    <x v="0"/>
    <s v="ER9004BBK"/>
    <s v="E3824GTP"/>
    <d v="2025-03-07T00:00:00"/>
    <s v="CSPM"/>
    <s v="3264"/>
    <x v="36"/>
    <s v="PA"/>
    <s v="S1"/>
    <m/>
    <d v="2025-03-07T00:00:00"/>
    <d v="1899-12-30T12:56:41"/>
    <d v="2025-03-07T00:00:00"/>
    <d v="1899-12-30T12:54:23"/>
    <d v="2025-03-07T00:00:00"/>
    <d v="1899-12-30T13:50:27"/>
    <x v="0"/>
    <s v="RFCPI"/>
    <s v="7026013577"/>
    <s v="FBO"/>
    <d v="1899-12-30T00:58:22"/>
    <d v="1899-12-30T00:56:04"/>
    <d v="1899-12-30T00:02:18"/>
    <s v="Granel"/>
    <s v="E001"/>
    <x v="0"/>
    <d v="1899-12-30T00:53:46"/>
    <d v="1899-12-30T00:56:04"/>
    <n v="12"/>
    <x v="10"/>
    <x v="2"/>
    <x v="2"/>
    <n v="0"/>
    <n v="0"/>
    <s v="OK"/>
    <s v="Granel"/>
    <x v="2"/>
    <n v="0"/>
    <s v="F. MALAGA"/>
    <s v="B"/>
    <d v="1899-12-30T00:02:18"/>
    <d v="1899-12-30T00:02:18"/>
    <s v="OK"/>
    <m/>
    <m/>
    <d v="1899-12-30T00:00:00"/>
    <d v="1899-12-30T00:53:46"/>
    <n v="6"/>
    <n v="-1.5972222222300214E-3"/>
    <n v="53.766666666662388"/>
    <n v="13"/>
    <s v="No"/>
  </r>
  <r>
    <s v="CSMA"/>
    <s v="2025009490"/>
    <x v="0"/>
    <s v="ER6007BBG"/>
    <s v="E4954KGF"/>
    <d v="2025-03-07T00:00:00"/>
    <s v="CSPM"/>
    <s v="3264"/>
    <x v="36"/>
    <s v="PA"/>
    <s v="S1"/>
    <m/>
    <d v="2025-03-07T00:00:00"/>
    <d v="1899-12-30T13:45:05"/>
    <d v="2025-03-07T00:00:00"/>
    <d v="1899-12-30T13:42:46"/>
    <d v="2025-03-07T00:00:00"/>
    <d v="1899-12-30T14:28:40"/>
    <x v="0"/>
    <s v="RFCPI"/>
    <s v="7026013579"/>
    <s v="FBO"/>
    <d v="1899-12-30T00:48:13"/>
    <d v="1899-12-30T00:45:54"/>
    <d v="1899-12-30T00:02:19"/>
    <s v="Granel"/>
    <s v="E001"/>
    <x v="0"/>
    <d v="1899-12-30T00:43:35"/>
    <d v="1899-12-30T00:45:54"/>
    <n v="13"/>
    <x v="10"/>
    <x v="2"/>
    <x v="2"/>
    <n v="0"/>
    <n v="0"/>
    <s v="OK"/>
    <s v="Granel"/>
    <x v="2"/>
    <n v="0"/>
    <s v="F. MALAGA"/>
    <s v="A"/>
    <d v="1899-12-30T00:02:19"/>
    <d v="1899-12-30T00:02:19"/>
    <s v="OK"/>
    <m/>
    <m/>
    <d v="1899-12-30T00:00:00"/>
    <d v="1899-12-30T00:43:35"/>
    <n v="6"/>
    <n v="-1.6087962963000635E-3"/>
    <n v="43.583333333327886"/>
    <n v="14"/>
    <s v="Si"/>
  </r>
  <r>
    <s v="CSMA"/>
    <s v="2025009492"/>
    <x v="0"/>
    <s v="ER2025BBG"/>
    <s v="E6464JZW"/>
    <d v="2025-03-07T00:00:00"/>
    <s v="CSPM"/>
    <s v="3264"/>
    <x v="36"/>
    <s v="PA"/>
    <s v="S1"/>
    <m/>
    <d v="2025-03-07T00:00:00"/>
    <d v="1899-12-30T13:52:22"/>
    <d v="2025-03-07T00:00:00"/>
    <d v="1899-12-30T13:50:04"/>
    <d v="2025-03-07T00:00:00"/>
    <d v="1899-12-30T14:34:21"/>
    <x v="0"/>
    <s v="RFCPI"/>
    <s v="7026013580"/>
    <s v="FBO"/>
    <d v="1899-12-30T00:46:35"/>
    <d v="1899-12-30T00:44:17"/>
    <d v="1899-12-30T00:02:18"/>
    <s v="Granel"/>
    <s v="E001"/>
    <x v="0"/>
    <d v="1899-12-30T00:41:59"/>
    <d v="1899-12-30T00:44:17"/>
    <n v="13"/>
    <x v="10"/>
    <x v="2"/>
    <x v="2"/>
    <n v="0"/>
    <n v="0"/>
    <s v="OK"/>
    <s v="Granel"/>
    <x v="2"/>
    <n v="0"/>
    <s v="F. MALAGA"/>
    <s v="A"/>
    <d v="1899-12-30T00:02:18"/>
    <d v="1899-12-30T00:02:18"/>
    <s v="OK"/>
    <m/>
    <m/>
    <d v="1899-12-30T00:00:00"/>
    <d v="1899-12-30T00:41:59"/>
    <n v="6"/>
    <n v="-1.5972222222200294E-3"/>
    <n v="41.983333333329554"/>
    <n v="14"/>
    <s v="Si"/>
  </r>
  <r>
    <s v="CSMA"/>
    <s v="2025009545"/>
    <x v="0"/>
    <s v="EB10320R"/>
    <s v="E4291FWJ"/>
    <d v="2025-03-07T00:00:00"/>
    <s v="CSPM"/>
    <s v="3264"/>
    <x v="36"/>
    <s v="PA"/>
    <s v="S1"/>
    <m/>
    <d v="2025-03-07T00:00:00"/>
    <d v="1899-12-30T16:55:26"/>
    <d v="2025-03-07T00:00:00"/>
    <d v="1899-12-30T16:53:07"/>
    <d v="2025-03-07T00:00:00"/>
    <d v="1899-12-30T17:14:00"/>
    <x v="0"/>
    <s v="RFCPI"/>
    <s v="7026013583"/>
    <s v="FBO"/>
    <d v="1899-12-30T00:23:12"/>
    <d v="1899-12-30T00:20:53"/>
    <d v="1899-12-30T00:02:19"/>
    <s v="Granel"/>
    <s v="E001"/>
    <x v="0"/>
    <d v="1899-12-30T00:18:34"/>
    <d v="1899-12-30T00:20:53"/>
    <n v="16"/>
    <x v="10"/>
    <x v="2"/>
    <x v="2"/>
    <n v="0"/>
    <n v="0"/>
    <s v="OK"/>
    <s v="Granel"/>
    <x v="2"/>
    <n v="0"/>
    <s v="F. MALAGA"/>
    <s v="A"/>
    <d v="1899-12-30T00:02:19"/>
    <d v="1899-12-30T00:02:19"/>
    <s v="OK"/>
    <m/>
    <m/>
    <d v="1899-12-30T00:00:00"/>
    <d v="1899-12-30T00:18:34"/>
    <n v="6"/>
    <n v="-1.6087962962999525E-3"/>
    <n v="18.566666666668876"/>
    <n v="17"/>
    <s v="Si"/>
  </r>
  <r>
    <s v="CSMA"/>
    <s v="2025009569"/>
    <x v="0"/>
    <s v="ER3520BBL"/>
    <s v="E4768KNH"/>
    <d v="2025-03-10T00:00:00"/>
    <s v="CSPM"/>
    <s v="3264"/>
    <x v="36"/>
    <s v="PA"/>
    <s v="S1"/>
    <m/>
    <d v="2025-03-10T00:00:00"/>
    <d v="1899-12-30T06:34:37"/>
    <d v="2025-03-10T00:00:00"/>
    <d v="1899-12-30T06:32:13"/>
    <d v="2025-03-10T00:00:00"/>
    <d v="1899-12-30T07:05:37"/>
    <x v="0"/>
    <s v="RFCPI"/>
    <s v="7026013585"/>
    <s v="FBO"/>
    <d v="1899-12-30T00:35:48"/>
    <d v="1899-12-30T00:33:24"/>
    <d v="1899-12-30T00:02:24"/>
    <s v="Granel"/>
    <s v="E001"/>
    <x v="0"/>
    <d v="1899-12-30T00:31:00"/>
    <d v="1899-12-30T00:33:24"/>
    <n v="6"/>
    <x v="11"/>
    <x v="3"/>
    <x v="2"/>
    <n v="0"/>
    <n v="0"/>
    <s v="OK"/>
    <s v="Granel"/>
    <x v="2"/>
    <n v="0"/>
    <s v="F. MALAGA"/>
    <s v="A"/>
    <d v="1899-12-30T00:02:24"/>
    <d v="1899-12-30T00:02:24"/>
    <s v="OK"/>
    <m/>
    <m/>
    <d v="1899-12-30T00:00:00"/>
    <d v="1899-12-30T00:31:00"/>
    <n v="2"/>
    <n v="-1.6666666666600438E-3"/>
    <n v="31.000000000003165"/>
    <n v="7"/>
    <s v="Si"/>
  </r>
  <r>
    <s v="CSMA"/>
    <s v="2025009567"/>
    <x v="0"/>
    <s v="ER2025BBG"/>
    <s v="E6464JZW"/>
    <d v="2025-03-10T00:00:00"/>
    <s v="CSPM"/>
    <s v="3264"/>
    <x v="36"/>
    <s v="PA"/>
    <s v="S1"/>
    <m/>
    <d v="2025-03-10T00:00:00"/>
    <d v="1899-12-30T06:29:50"/>
    <d v="2025-03-10T00:00:00"/>
    <d v="1899-12-30T06:27:27"/>
    <d v="2025-03-10T00:00:00"/>
    <d v="1899-12-30T07:14:47"/>
    <x v="0"/>
    <s v="RFCPI"/>
    <s v="7026013586"/>
    <s v="FBO"/>
    <d v="1899-12-30T00:49:43"/>
    <d v="1899-12-30T00:47:20"/>
    <d v="1899-12-30T00:02:23"/>
    <s v="Granel"/>
    <s v="E001"/>
    <x v="0"/>
    <d v="1899-12-30T00:44:57"/>
    <d v="1899-12-30T00:47:20"/>
    <n v="6"/>
    <x v="11"/>
    <x v="3"/>
    <x v="2"/>
    <n v="0"/>
    <n v="0"/>
    <s v="OK"/>
    <s v="Granel"/>
    <x v="2"/>
    <n v="0"/>
    <s v="F. MALAGA"/>
    <s v="A"/>
    <d v="1899-12-30T00:02:23"/>
    <d v="1899-12-30T00:02:23"/>
    <s v="OK"/>
    <m/>
    <m/>
    <d v="1899-12-30T00:00:00"/>
    <d v="1899-12-30T00:44:57"/>
    <n v="2"/>
    <n v="-1.6550925925900017E-3"/>
    <n v="44.950000000003186"/>
    <n v="7"/>
    <s v="Si"/>
  </r>
  <r>
    <s v="CSMA"/>
    <s v="2025009577"/>
    <x v="0"/>
    <s v="ER9154BBC"/>
    <s v="E0974JKJ"/>
    <d v="2025-03-10T00:00:00"/>
    <s v="CSPM"/>
    <s v="3264"/>
    <x v="36"/>
    <s v="PA"/>
    <s v="S1"/>
    <m/>
    <d v="2025-03-10T00:00:00"/>
    <d v="1899-12-30T07:08:13"/>
    <d v="2025-03-10T00:00:00"/>
    <d v="1899-12-30T07:05:50"/>
    <d v="2025-03-10T00:00:00"/>
    <d v="1899-12-30T07:57:46"/>
    <x v="0"/>
    <s v="RFCPI"/>
    <s v="7026013588"/>
    <s v="FBO"/>
    <d v="1899-12-30T00:54:19"/>
    <d v="1899-12-30T00:51:56"/>
    <d v="1899-12-30T00:02:23"/>
    <s v="Granel"/>
    <s v="E001"/>
    <x v="0"/>
    <d v="1899-12-30T00:49:33"/>
    <d v="1899-12-30T00:51:56"/>
    <n v="7"/>
    <x v="11"/>
    <x v="3"/>
    <x v="2"/>
    <n v="0"/>
    <n v="0"/>
    <s v="OK"/>
    <s v="Granel"/>
    <x v="2"/>
    <n v="0"/>
    <s v="F. MALAGA"/>
    <s v="B"/>
    <d v="1899-12-30T00:02:23"/>
    <d v="1899-12-30T00:02:23"/>
    <s v="OK"/>
    <m/>
    <m/>
    <d v="1899-12-30T00:00:00"/>
    <d v="1899-12-30T00:49:33"/>
    <n v="2"/>
    <n v="-1.6550925925999938E-3"/>
    <n v="49.549999999996793"/>
    <n v="7"/>
    <s v="No"/>
  </r>
  <r>
    <s v="CSMA"/>
    <s v="2025009585"/>
    <x v="0"/>
    <s v="EVA01741R"/>
    <s v="E5813KFK"/>
    <d v="2025-03-10T00:00:00"/>
    <s v="CSPM"/>
    <s v="3264"/>
    <x v="36"/>
    <s v="PA"/>
    <s v="S1"/>
    <m/>
    <d v="2025-03-10T00:00:00"/>
    <d v="1899-12-30T07:34:50"/>
    <d v="2025-03-10T00:00:00"/>
    <d v="1899-12-30T07:32:28"/>
    <d v="2025-03-10T00:00:00"/>
    <d v="1899-12-30T08:25:53"/>
    <x v="0"/>
    <s v="RFCPI"/>
    <s v="7026013589"/>
    <s v="FBO"/>
    <d v="1899-12-30T00:55:47"/>
    <d v="1899-12-30T00:53:25"/>
    <d v="1899-12-30T00:02:22"/>
    <s v="Granel"/>
    <s v="E001"/>
    <x v="0"/>
    <d v="1899-12-30T00:51:03"/>
    <d v="1899-12-30T00:53:25"/>
    <n v="7"/>
    <x v="11"/>
    <x v="3"/>
    <x v="2"/>
    <n v="0"/>
    <n v="0"/>
    <s v="OK"/>
    <s v="Granel"/>
    <x v="2"/>
    <n v="0"/>
    <s v="F. MALAGA"/>
    <s v="B"/>
    <d v="1899-12-30T00:02:22"/>
    <d v="1899-12-30T00:02:22"/>
    <s v="OK"/>
    <m/>
    <m/>
    <d v="1899-12-30T00:00:00"/>
    <d v="1899-12-30T00:51:03"/>
    <n v="2"/>
    <n v="-1.6435185185200152E-3"/>
    <n v="51.050000000001582"/>
    <n v="8"/>
    <s v="No"/>
  </r>
  <r>
    <s v="CSMA"/>
    <s v="2025009588"/>
    <x v="0"/>
    <s v="ER4619BBY"/>
    <s v="E8822FFZ"/>
    <d v="2025-03-10T00:00:00"/>
    <s v="CSPM"/>
    <s v="3264"/>
    <x v="36"/>
    <s v="PA"/>
    <s v="S1"/>
    <m/>
    <d v="2025-03-10T00:00:00"/>
    <d v="1899-12-30T07:51:54"/>
    <d v="2025-03-10T00:00:00"/>
    <d v="1899-12-30T07:49:31"/>
    <d v="2025-03-10T00:00:00"/>
    <d v="1899-12-30T08:52:16"/>
    <x v="0"/>
    <s v="RFCPI"/>
    <s v="7026013590"/>
    <s v="FBO"/>
    <d v="1899-12-30T01:05:08"/>
    <d v="1899-12-30T01:02:45"/>
    <d v="1899-12-30T00:02:23"/>
    <s v="Granel"/>
    <s v="E001"/>
    <x v="0"/>
    <d v="1899-12-30T01:00:22"/>
    <d v="1899-12-30T01:02:45"/>
    <n v="7"/>
    <x v="11"/>
    <x v="3"/>
    <x v="2"/>
    <n v="0"/>
    <n v="0"/>
    <s v="OK"/>
    <s v="Granel"/>
    <x v="2"/>
    <n v="0"/>
    <s v="F. MALAGA"/>
    <s v="B"/>
    <d v="1899-12-30T00:02:23"/>
    <d v="1899-12-30T00:02:23"/>
    <s v="OK"/>
    <m/>
    <m/>
    <d v="1899-12-30T00:00:00"/>
    <d v="1899-12-30T01:00:22"/>
    <n v="2"/>
    <n v="-1.6550925925900017E-3"/>
    <n v="60.366666666671968"/>
    <n v="8"/>
    <s v="No"/>
  </r>
  <r>
    <s v="CSMA"/>
    <s v="2025009596"/>
    <x v="0"/>
    <s v="ER6007BBG"/>
    <s v="E4954KGF"/>
    <d v="2025-03-10T00:00:00"/>
    <s v="CSPM"/>
    <s v="3264"/>
    <x v="36"/>
    <s v="PA"/>
    <s v="S1"/>
    <m/>
    <d v="2025-03-10T00:00:00"/>
    <d v="1899-12-30T08:19:59"/>
    <d v="2025-03-10T00:00:00"/>
    <d v="1899-12-30T08:17:35"/>
    <d v="2025-03-10T00:00:00"/>
    <d v="1899-12-30T09:55:09"/>
    <x v="0"/>
    <s v="RFCPI"/>
    <s v="7026013591"/>
    <s v="FBO"/>
    <d v="1899-12-30T01:39:58"/>
    <d v="1899-12-30T01:37:34"/>
    <d v="1899-12-30T00:02:24"/>
    <s v="Granel"/>
    <s v="E001"/>
    <x v="0"/>
    <d v="1899-12-30T01:35:10"/>
    <d v="1899-12-30T01:37:34"/>
    <n v="8"/>
    <x v="11"/>
    <x v="3"/>
    <x v="2"/>
    <n v="0"/>
    <n v="0"/>
    <s v="OK"/>
    <s v="Granel"/>
    <x v="2"/>
    <n v="0"/>
    <s v="F. MALAGA"/>
    <s v="C"/>
    <d v="1899-12-30T00:02:24"/>
    <d v="1899-12-30T00:02:24"/>
    <s v="OK"/>
    <m/>
    <m/>
    <d v="1899-12-30T00:00:00"/>
    <d v="1899-12-30T01:35:10"/>
    <n v="2"/>
    <n v="-1.6666666666699803E-3"/>
    <n v="95.16666666666238"/>
    <n v="9"/>
    <s v="No"/>
  </r>
  <r>
    <s v="CSMA"/>
    <s v="2025009627"/>
    <x v="0"/>
    <s v="ER7400BBF"/>
    <s v="E8916KGF"/>
    <d v="2025-03-10T00:00:00"/>
    <s v="CSPM"/>
    <s v="3264"/>
    <x v="36"/>
    <s v="PA"/>
    <s v="S1"/>
    <m/>
    <d v="2025-03-10T00:00:00"/>
    <d v="1899-12-30T10:09:15"/>
    <d v="2025-03-10T00:00:00"/>
    <d v="1899-12-30T10:06:52"/>
    <d v="2025-03-10T00:00:00"/>
    <d v="1899-12-30T10:42:22"/>
    <x v="0"/>
    <s v="RFCPI"/>
    <s v="7026013593"/>
    <s v="FBO"/>
    <d v="1899-12-30T00:37:53"/>
    <d v="1899-12-30T00:35:30"/>
    <d v="1899-12-30T00:02:23"/>
    <s v="Granel"/>
    <s v="E001"/>
    <x v="0"/>
    <d v="1899-12-30T00:33:07"/>
    <d v="1899-12-30T00:35:30"/>
    <n v="10"/>
    <x v="11"/>
    <x v="3"/>
    <x v="2"/>
    <n v="0"/>
    <n v="0"/>
    <s v="OK"/>
    <s v="Granel"/>
    <x v="2"/>
    <n v="0"/>
    <s v="F. MALAGA"/>
    <s v="A"/>
    <d v="1899-12-30T00:02:23"/>
    <d v="1899-12-30T00:02:23"/>
    <s v="OK"/>
    <m/>
    <m/>
    <d v="1899-12-30T00:00:00"/>
    <d v="1899-12-30T00:33:07"/>
    <n v="2"/>
    <n v="-1.6550925925900017E-3"/>
    <n v="33.116666666659157"/>
    <n v="10"/>
    <s v="Si"/>
  </r>
  <r>
    <s v="CSMA"/>
    <s v="2025009628"/>
    <x v="0"/>
    <s v="ER2025BBG"/>
    <s v="E6464JZW"/>
    <d v="2025-03-10T00:00:00"/>
    <s v="CSPM"/>
    <s v="3264"/>
    <x v="36"/>
    <s v="PA"/>
    <s v="S1"/>
    <m/>
    <d v="2025-03-10T00:00:00"/>
    <d v="1899-12-30T10:10:11"/>
    <d v="2025-03-10T00:00:00"/>
    <d v="1899-12-30T10:07:47"/>
    <d v="2025-03-10T00:00:00"/>
    <d v="1899-12-30T11:04:55"/>
    <x v="0"/>
    <s v="RFCPI"/>
    <s v="7026013594"/>
    <s v="FBO"/>
    <d v="1899-12-30T00:59:32"/>
    <d v="1899-12-30T00:57:08"/>
    <d v="1899-12-30T00:02:24"/>
    <s v="Granel"/>
    <s v="E001"/>
    <x v="0"/>
    <d v="1899-12-30T00:54:44"/>
    <d v="1899-12-30T00:57:08"/>
    <n v="10"/>
    <x v="11"/>
    <x v="3"/>
    <x v="2"/>
    <n v="0"/>
    <n v="0"/>
    <s v="OK"/>
    <s v="Granel"/>
    <x v="2"/>
    <n v="0"/>
    <s v="F. MALAGA"/>
    <s v="B"/>
    <d v="1899-12-30T00:02:24"/>
    <d v="1899-12-30T00:02:24"/>
    <s v="OK"/>
    <m/>
    <m/>
    <d v="1899-12-30T00:00:00"/>
    <d v="1899-12-30T00:54:44"/>
    <n v="2"/>
    <n v="-1.6666666666699803E-3"/>
    <n v="54.733333333334429"/>
    <n v="11"/>
    <s v="No"/>
  </r>
  <r>
    <s v="CSMA"/>
    <s v="2025009642"/>
    <x v="0"/>
    <s v="ER4758BBH"/>
    <s v="E7926JMH"/>
    <d v="2025-03-10T00:00:00"/>
    <s v="CSPM"/>
    <s v="3264"/>
    <x v="36"/>
    <s v="PA"/>
    <s v="S1"/>
    <m/>
    <d v="2025-03-10T00:00:00"/>
    <d v="1899-12-30T10:28:48"/>
    <d v="2025-03-10T00:00:00"/>
    <d v="1899-12-30T10:26:25"/>
    <d v="2025-03-10T00:00:00"/>
    <d v="1899-12-30T11:26:11"/>
    <x v="0"/>
    <s v="RFCPI"/>
    <s v="7026013596"/>
    <s v="FBO"/>
    <d v="1899-12-30T01:02:09"/>
    <d v="1899-12-30T00:59:46"/>
    <d v="1899-12-30T00:02:23"/>
    <s v="Granel"/>
    <s v="E001"/>
    <x v="0"/>
    <d v="1899-12-30T00:57:23"/>
    <d v="1899-12-30T00:59:46"/>
    <n v="10"/>
    <x v="11"/>
    <x v="3"/>
    <x v="2"/>
    <n v="0"/>
    <n v="0"/>
    <s v="OK"/>
    <s v="Granel"/>
    <x v="2"/>
    <n v="0"/>
    <s v="F. MALAGA"/>
    <s v="B"/>
    <d v="1899-12-30T00:02:23"/>
    <d v="1899-12-30T00:02:23"/>
    <s v="OK"/>
    <m/>
    <m/>
    <d v="1899-12-30T00:00:00"/>
    <d v="1899-12-30T00:57:23"/>
    <n v="2"/>
    <n v="-1.6550925925999938E-3"/>
    <n v="57.38333333332325"/>
    <n v="11"/>
    <s v="No"/>
  </r>
  <r>
    <s v="CSMA"/>
    <s v="2025009651"/>
    <x v="0"/>
    <s v="ER9154BBC"/>
    <s v="E0974JKJ"/>
    <d v="2025-03-10T00:00:00"/>
    <s v="CSPM"/>
    <s v="3264"/>
    <x v="36"/>
    <s v="PA"/>
    <s v="S1"/>
    <m/>
    <d v="2025-03-10T00:00:00"/>
    <d v="1899-12-30T10:37:17"/>
    <d v="2025-03-10T00:00:00"/>
    <d v="1899-12-30T10:34:54"/>
    <d v="2025-03-10T00:00:00"/>
    <d v="1899-12-30T11:28:05"/>
    <x v="0"/>
    <s v="RFCPI"/>
    <s v="7026013597"/>
    <s v="FBO"/>
    <d v="1899-12-30T00:55:34"/>
    <d v="1899-12-30T00:53:11"/>
    <d v="1899-12-30T00:02:23"/>
    <s v="Granel"/>
    <s v="E001"/>
    <x v="0"/>
    <d v="1899-12-30T00:50:48"/>
    <d v="1899-12-30T00:53:11"/>
    <n v="10"/>
    <x v="11"/>
    <x v="3"/>
    <x v="2"/>
    <n v="0"/>
    <n v="0"/>
    <s v="OK"/>
    <s v="Granel"/>
    <x v="2"/>
    <n v="0"/>
    <s v="F. MALAGA"/>
    <s v="B"/>
    <d v="1899-12-30T00:02:23"/>
    <d v="1899-12-30T00:02:23"/>
    <s v="OK"/>
    <m/>
    <m/>
    <d v="1899-12-30T00:00:00"/>
    <d v="1899-12-30T00:50:48"/>
    <n v="2"/>
    <n v="-1.6550925925900017E-3"/>
    <n v="50.800000000003223"/>
    <n v="11"/>
    <s v="No"/>
  </r>
  <r>
    <s v="CSMA"/>
    <s v="2025009666"/>
    <x v="0"/>
    <s v="EMA02414R"/>
    <s v="E4258HML"/>
    <d v="2025-03-10T00:00:00"/>
    <s v="CSPM"/>
    <s v="3264"/>
    <x v="36"/>
    <s v="PA"/>
    <s v="S1"/>
    <m/>
    <d v="2025-03-10T00:00:00"/>
    <d v="1899-12-30T10:53:04"/>
    <d v="2025-03-10T00:00:00"/>
    <d v="1899-12-30T10:50:43"/>
    <d v="2025-03-10T00:00:00"/>
    <d v="1899-12-30T12:29:45"/>
    <x v="0"/>
    <s v="RFCPI"/>
    <s v="7026013601"/>
    <s v="FBO"/>
    <d v="1899-12-30T01:41:23"/>
    <d v="1899-12-30T01:39:02"/>
    <d v="1899-12-30T00:02:21"/>
    <s v="Granel"/>
    <s v="E001"/>
    <x v="0"/>
    <d v="1899-12-30T01:36:41"/>
    <d v="1899-12-30T01:39:02"/>
    <n v="10"/>
    <x v="11"/>
    <x v="3"/>
    <x v="2"/>
    <n v="0"/>
    <n v="0"/>
    <s v="OK"/>
    <s v="Granel"/>
    <x v="2"/>
    <n v="0"/>
    <s v="F. MALAGA"/>
    <s v="C"/>
    <d v="1899-12-30T00:02:21"/>
    <d v="1899-12-30T00:02:21"/>
    <s v="OK"/>
    <m/>
    <m/>
    <d v="1899-12-30T00:00:00"/>
    <d v="1899-12-30T01:36:41"/>
    <n v="2"/>
    <n v="-1.6319444444499731E-3"/>
    <n v="96.683333333328036"/>
    <n v="12"/>
    <s v="No"/>
  </r>
  <r>
    <s v="CSMA"/>
    <s v="2025009677"/>
    <x v="0"/>
    <s v="EVA01741R"/>
    <s v="E5813KFK"/>
    <d v="2025-03-10T00:00:00"/>
    <s v="CSPM"/>
    <s v="3264"/>
    <x v="36"/>
    <s v="PA"/>
    <s v="S1"/>
    <m/>
    <d v="2025-03-10T00:00:00"/>
    <d v="1899-12-30T11:15:59"/>
    <d v="2025-03-10T00:00:00"/>
    <d v="1899-12-30T11:13:46"/>
    <d v="2025-03-10T00:00:00"/>
    <d v="1899-12-30T12:43:05"/>
    <x v="0"/>
    <s v="RFCPI"/>
    <s v="7026013602"/>
    <s v="FBO"/>
    <d v="1899-12-30T01:31:32"/>
    <d v="1899-12-30T01:29:19"/>
    <d v="1899-12-30T00:02:13"/>
    <s v="Granel"/>
    <s v="E001"/>
    <x v="0"/>
    <d v="1899-12-30T01:27:06"/>
    <d v="1899-12-30T01:29:19"/>
    <n v="11"/>
    <x v="11"/>
    <x v="3"/>
    <x v="2"/>
    <n v="0"/>
    <n v="0"/>
    <s v="OK"/>
    <s v="Granel"/>
    <x v="2"/>
    <n v="0"/>
    <s v="F. MALAGA"/>
    <s v="B"/>
    <d v="1899-12-30T00:02:13"/>
    <d v="1899-12-30T00:02:13"/>
    <s v="OK"/>
    <m/>
    <m/>
    <d v="1899-12-30T00:00:00"/>
    <d v="1899-12-30T01:27:06"/>
    <n v="2"/>
    <n v="-1.5393518518500016E-3"/>
    <n v="87.099999999998346"/>
    <n v="12"/>
    <s v="No"/>
  </r>
  <r>
    <s v="CSMA"/>
    <s v="2025009678"/>
    <x v="0"/>
    <s v="ER4619BBY"/>
    <s v="E8822FFZ"/>
    <d v="2025-03-10T00:00:00"/>
    <s v="CSPM"/>
    <s v="3264"/>
    <x v="36"/>
    <s v="PA"/>
    <s v="S1"/>
    <m/>
    <d v="2025-03-10T00:00:00"/>
    <d v="1899-12-30T11:20:03"/>
    <d v="2025-03-10T00:00:00"/>
    <d v="1899-12-30T11:17:41"/>
    <d v="2025-03-10T00:00:00"/>
    <d v="1899-12-30T12:59:27"/>
    <x v="0"/>
    <s v="RFCPI"/>
    <s v="7026013603"/>
    <s v="FBO"/>
    <d v="1899-12-30T01:44:08"/>
    <d v="1899-12-30T01:41:46"/>
    <d v="1899-12-30T00:02:22"/>
    <s v="Granel"/>
    <s v="E001"/>
    <x v="0"/>
    <d v="1899-12-30T01:39:24"/>
    <d v="1899-12-30T01:41:46"/>
    <n v="11"/>
    <x v="11"/>
    <x v="3"/>
    <x v="2"/>
    <n v="0"/>
    <n v="0"/>
    <s v="OK"/>
    <s v="Granel"/>
    <x v="2"/>
    <n v="0"/>
    <s v="F. MALAGA"/>
    <s v="C"/>
    <d v="1899-12-30T00:02:22"/>
    <d v="1899-12-30T00:02:22"/>
    <s v="OK"/>
    <m/>
    <m/>
    <d v="1899-12-30T00:00:00"/>
    <d v="1899-12-30T01:39:24"/>
    <n v="2"/>
    <n v="-1.6435185185100232E-3"/>
    <n v="99.400000000003217"/>
    <n v="12"/>
    <s v="No"/>
  </r>
  <r>
    <s v="CSMA"/>
    <s v="2025009687"/>
    <x v="0"/>
    <s v="EB10320R"/>
    <s v="E4291FWJ"/>
    <d v="2025-03-10T00:00:00"/>
    <s v="CSPM"/>
    <s v="3264"/>
    <x v="36"/>
    <s v="PA"/>
    <s v="S1"/>
    <m/>
    <d v="2025-03-10T00:00:00"/>
    <d v="1899-12-30T11:43:02"/>
    <d v="2025-03-10T00:00:00"/>
    <d v="1899-12-30T11:40:40"/>
    <d v="2025-03-10T00:00:00"/>
    <d v="1899-12-30T13:07:48"/>
    <x v="0"/>
    <s v="RFCPI"/>
    <s v="7026013605"/>
    <s v="FBO"/>
    <d v="1899-12-30T01:29:30"/>
    <d v="1899-12-30T01:27:08"/>
    <d v="1899-12-30T00:02:22"/>
    <s v="Granel"/>
    <s v="E001"/>
    <x v="0"/>
    <d v="1899-12-30T01:24:46"/>
    <d v="1899-12-30T01:27:08"/>
    <n v="11"/>
    <x v="11"/>
    <x v="3"/>
    <x v="2"/>
    <n v="0"/>
    <n v="0"/>
    <s v="OK"/>
    <s v="Granel"/>
    <x v="2"/>
    <n v="0"/>
    <s v="F. MALAGA"/>
    <s v="B"/>
    <d v="1899-12-30T00:02:22"/>
    <d v="1899-12-30T00:02:22"/>
    <s v="OK"/>
    <m/>
    <m/>
    <d v="1899-12-30T00:00:00"/>
    <d v="1899-12-30T01:24:46"/>
    <n v="2"/>
    <n v="-1.6435185185200152E-3"/>
    <n v="84.766666666665628"/>
    <n v="13"/>
    <s v="No"/>
  </r>
  <r>
    <s v="CSMA"/>
    <s v="2025009690"/>
    <x v="0"/>
    <s v="ER8110BCC"/>
    <s v="E7844JTT"/>
    <d v="2025-03-10T00:00:00"/>
    <s v="CSPM"/>
    <s v="3264"/>
    <x v="36"/>
    <s v="PA"/>
    <s v="S1"/>
    <m/>
    <d v="2025-03-10T00:00:00"/>
    <d v="1899-12-30T11:47:03"/>
    <d v="2025-03-10T00:00:00"/>
    <d v="1899-12-30T11:44:41"/>
    <d v="2025-03-10T00:00:00"/>
    <d v="1899-12-30T13:44:23"/>
    <x v="0"/>
    <s v="RFCPI"/>
    <s v="7026013606"/>
    <s v="FBO"/>
    <d v="1899-12-30T02:02:04"/>
    <d v="1899-12-30T01:59:42"/>
    <d v="1899-12-30T00:02:22"/>
    <s v="Granel"/>
    <s v="E001"/>
    <x v="0"/>
    <d v="1899-12-30T01:57:20"/>
    <d v="1899-12-30T01:59:42"/>
    <n v="11"/>
    <x v="11"/>
    <x v="3"/>
    <x v="2"/>
    <n v="0"/>
    <n v="0"/>
    <s v="OK"/>
    <s v="Granel"/>
    <x v="2"/>
    <n v="0"/>
    <s v="F. MALAGA"/>
    <s v="C"/>
    <d v="1899-12-30T00:02:22"/>
    <d v="1899-12-30T00:02:22"/>
    <s v="OK"/>
    <m/>
    <m/>
    <d v="1899-12-30T00:00:00"/>
    <d v="1899-12-30T01:57:20"/>
    <n v="2"/>
    <n v="-1.6435185185099677E-3"/>
    <n v="117.33333333334556"/>
    <n v="13"/>
    <s v="No"/>
  </r>
  <r>
    <s v="CSMA"/>
    <s v="2025009697"/>
    <x v="0"/>
    <s v="ER3520BBL"/>
    <s v="E4768KNH"/>
    <d v="2025-03-10T00:00:00"/>
    <s v="CSPM"/>
    <s v="3264"/>
    <x v="36"/>
    <s v="PA"/>
    <s v="S1"/>
    <m/>
    <d v="2025-03-10T00:00:00"/>
    <d v="1899-12-30T12:07:49"/>
    <d v="2025-03-10T00:00:00"/>
    <d v="1899-12-30T12:05:30"/>
    <d v="2025-03-10T00:00:00"/>
    <d v="1899-12-30T13:49:40"/>
    <x v="0"/>
    <s v="RFCPI"/>
    <s v="7026013607"/>
    <s v="FBO"/>
    <d v="1899-12-30T01:46:29"/>
    <d v="1899-12-30T01:44:10"/>
    <d v="1899-12-30T00:02:19"/>
    <s v="Granel"/>
    <s v="E001"/>
    <x v="0"/>
    <d v="1899-12-30T01:41:51"/>
    <d v="1899-12-30T01:44:10"/>
    <n v="12"/>
    <x v="11"/>
    <x v="3"/>
    <x v="2"/>
    <n v="0"/>
    <n v="0"/>
    <s v="OK"/>
    <s v="Granel"/>
    <x v="2"/>
    <n v="0"/>
    <s v="F. MALAGA"/>
    <s v="C"/>
    <d v="1899-12-30T00:02:19"/>
    <d v="1899-12-30T00:02:19"/>
    <s v="OK"/>
    <m/>
    <m/>
    <d v="1899-12-30T00:00:00"/>
    <d v="1899-12-30T01:41:51"/>
    <n v="2"/>
    <n v="-1.6087962962999525E-3"/>
    <n v="101.85000000000473"/>
    <n v="13"/>
    <s v="No"/>
  </r>
  <r>
    <s v="CSMA"/>
    <s v="2025009698"/>
    <x v="0"/>
    <s v="ER2524BBY"/>
    <s v="E8306MSJ"/>
    <d v="2025-03-10T00:00:00"/>
    <s v="CSPM"/>
    <s v="3264"/>
    <x v="36"/>
    <s v="PA"/>
    <s v="S1"/>
    <m/>
    <d v="2025-03-10T00:00:00"/>
    <d v="1899-12-30T12:09:00"/>
    <d v="2025-03-10T00:00:00"/>
    <d v="1899-12-30T12:06:39"/>
    <d v="2025-03-10T00:00:00"/>
    <d v="1899-12-30T14:08:09"/>
    <x v="0"/>
    <s v="RFCPI"/>
    <s v="7026013608"/>
    <s v="FBO"/>
    <d v="1899-12-30T02:03:51"/>
    <d v="1899-12-30T02:01:30"/>
    <d v="1899-12-30T00:02:21"/>
    <s v="Granel"/>
    <s v="E001"/>
    <x v="0"/>
    <d v="1899-12-30T01:59:09"/>
    <d v="1899-12-30T02:01:30"/>
    <n v="12"/>
    <x v="11"/>
    <x v="3"/>
    <x v="2"/>
    <n v="0"/>
    <n v="0"/>
    <s v="OK"/>
    <s v="Granel"/>
    <x v="2"/>
    <n v="0"/>
    <s v="F. MALAGA"/>
    <s v="C"/>
    <d v="1899-12-30T00:02:21"/>
    <d v="1899-12-30T00:02:21"/>
    <s v="OK"/>
    <m/>
    <m/>
    <d v="1899-12-30T00:00:00"/>
    <d v="1899-12-30T01:59:09"/>
    <n v="2"/>
    <n v="-1.6319444444399256E-3"/>
    <n v="119.15000000000647"/>
    <n v="14"/>
    <s v="No"/>
  </r>
  <r>
    <s v="CSMA"/>
    <s v="2025009705"/>
    <x v="0"/>
    <s v="ER6007BBG"/>
    <s v="E4954KGF"/>
    <d v="2025-03-10T00:00:00"/>
    <s v="CSPM"/>
    <s v="3264"/>
    <x v="36"/>
    <s v="PA"/>
    <s v="S1"/>
    <m/>
    <d v="2025-03-10T00:00:00"/>
    <d v="1899-12-30T12:34:17"/>
    <d v="2025-03-10T00:00:00"/>
    <d v="1899-12-30T12:31:54"/>
    <d v="2025-03-10T00:00:00"/>
    <d v="1899-12-30T14:18:34"/>
    <x v="0"/>
    <s v="RFCPI"/>
    <s v="7026013611"/>
    <s v="FBO"/>
    <d v="1899-12-30T01:49:03"/>
    <d v="1899-12-30T01:46:40"/>
    <d v="1899-12-30T00:02:23"/>
    <s v="Granel"/>
    <s v="E001"/>
    <x v="0"/>
    <d v="1899-12-30T01:44:17"/>
    <d v="1899-12-30T01:46:40"/>
    <n v="12"/>
    <x v="11"/>
    <x v="3"/>
    <x v="2"/>
    <n v="0"/>
    <n v="0"/>
    <s v="OK"/>
    <s v="Granel"/>
    <x v="2"/>
    <n v="0"/>
    <s v="F. MALAGA"/>
    <s v="C"/>
    <d v="1899-12-30T00:02:23"/>
    <d v="1899-12-30T00:02:23"/>
    <s v="OK"/>
    <m/>
    <m/>
    <d v="1899-12-30T00:00:00"/>
    <d v="1899-12-30T01:44:17"/>
    <n v="2"/>
    <n v="-1.6550925925900017E-3"/>
    <n v="104.28333333333114"/>
    <n v="14"/>
    <s v="No"/>
  </r>
  <r>
    <s v="CSMA"/>
    <s v="2025009730"/>
    <x v="0"/>
    <s v="ER4758BBH"/>
    <s v="E7926JMH"/>
    <d v="2025-03-10T00:00:00"/>
    <s v="CSPM"/>
    <s v="3264"/>
    <x v="36"/>
    <s v="PA"/>
    <s v="S1"/>
    <m/>
    <d v="2025-03-10T00:00:00"/>
    <d v="1899-12-30T13:55:13"/>
    <d v="2025-03-10T00:00:00"/>
    <d v="1899-12-30T13:52:50"/>
    <d v="2025-03-10T00:00:00"/>
    <d v="1899-12-30T14:38:18"/>
    <x v="0"/>
    <s v="RFCPI"/>
    <s v="7026013613"/>
    <s v="FBO"/>
    <d v="1899-12-30T00:47:51"/>
    <d v="1899-12-30T00:45:28"/>
    <d v="1899-12-30T00:02:23"/>
    <s v="Granel"/>
    <s v="E001"/>
    <x v="0"/>
    <d v="1899-12-30T00:43:05"/>
    <d v="1899-12-30T00:45:28"/>
    <n v="13"/>
    <x v="11"/>
    <x v="3"/>
    <x v="2"/>
    <n v="0"/>
    <n v="0"/>
    <s v="OK"/>
    <s v="Granel"/>
    <x v="2"/>
    <n v="0"/>
    <s v="F. MALAGA"/>
    <s v="A"/>
    <d v="1899-12-30T00:02:23"/>
    <d v="1899-12-30T00:02:23"/>
    <s v="OK"/>
    <m/>
    <m/>
    <d v="1899-12-30T00:00:00"/>
    <d v="1899-12-30T00:43:05"/>
    <n v="2"/>
    <n v="-1.6550925925900017E-3"/>
    <n v="43.083333333345557"/>
    <n v="14"/>
    <s v="Si"/>
  </r>
  <r>
    <s v="CSMA"/>
    <s v="2025009740"/>
    <x v="0"/>
    <s v="ER9154BBC"/>
    <s v="E0974JKJ"/>
    <d v="2025-03-10T00:00:00"/>
    <s v="CSPM"/>
    <s v="3264"/>
    <x v="36"/>
    <s v="PA"/>
    <s v="S1"/>
    <m/>
    <d v="2025-03-10T00:00:00"/>
    <d v="1899-12-30T14:24:50"/>
    <d v="2025-03-10T00:00:00"/>
    <d v="1899-12-30T14:22:27"/>
    <d v="2025-03-10T00:00:00"/>
    <d v="1899-12-30T15:13:28"/>
    <x v="0"/>
    <s v="RFCPI"/>
    <s v="7026013616"/>
    <s v="FBO"/>
    <d v="1899-12-30T00:53:24"/>
    <d v="1899-12-30T00:51:01"/>
    <d v="1899-12-30T00:02:23"/>
    <s v="Granel"/>
    <s v="E001"/>
    <x v="0"/>
    <d v="1899-12-30T00:48:38"/>
    <d v="1899-12-30T00:51:01"/>
    <n v="14"/>
    <x v="11"/>
    <x v="3"/>
    <x v="2"/>
    <n v="0"/>
    <n v="0"/>
    <s v="OK"/>
    <s v="Granel"/>
    <x v="2"/>
    <n v="0"/>
    <s v="F. MALAGA"/>
    <s v="B"/>
    <d v="1899-12-30T00:02:23"/>
    <d v="1899-12-30T00:02:23"/>
    <s v="OK"/>
    <m/>
    <m/>
    <d v="1899-12-30T00:00:00"/>
    <d v="1899-12-30T00:48:38"/>
    <n v="2"/>
    <n v="-1.6550925925900017E-3"/>
    <n v="48.633333333335869"/>
    <n v="15"/>
    <s v="No"/>
  </r>
  <r>
    <s v="CSMA"/>
    <s v="2025009763"/>
    <x v="0"/>
    <s v="EVA01741R"/>
    <s v="E5813KFK"/>
    <d v="2025-03-10T00:00:00"/>
    <s v="CSPM"/>
    <s v="3264"/>
    <x v="36"/>
    <s v="PA"/>
    <s v="S1"/>
    <m/>
    <d v="2025-03-10T00:00:00"/>
    <d v="1899-12-30T15:27:50"/>
    <d v="2025-03-10T00:00:00"/>
    <d v="1899-12-30T15:25:26"/>
    <d v="2025-03-10T00:00:00"/>
    <d v="1899-12-30T16:09:16"/>
    <x v="0"/>
    <s v="RFCPI"/>
    <s v="7026013617"/>
    <s v="FBO"/>
    <d v="1899-12-30T00:46:14"/>
    <d v="1899-12-30T00:43:50"/>
    <d v="1899-12-30T00:02:24"/>
    <s v="Granel"/>
    <s v="E001"/>
    <x v="0"/>
    <d v="1899-12-30T00:41:26"/>
    <d v="1899-12-30T00:43:50"/>
    <n v="15"/>
    <x v="11"/>
    <x v="3"/>
    <x v="2"/>
    <n v="0"/>
    <n v="0"/>
    <s v="OK"/>
    <s v="Granel"/>
    <x v="2"/>
    <n v="0"/>
    <s v="F. MALAGA"/>
    <s v="A"/>
    <d v="1899-12-30T00:02:24"/>
    <d v="1899-12-30T00:02:24"/>
    <s v="OK"/>
    <m/>
    <m/>
    <d v="1899-12-30T00:00:00"/>
    <d v="1899-12-30T00:41:26"/>
    <n v="2"/>
    <n v="-1.6666666666600438E-3"/>
    <n v="41.433333333336023"/>
    <n v="16"/>
    <s v="Si"/>
  </r>
  <r>
    <s v="CSMA"/>
    <s v="2025009768"/>
    <x v="0"/>
    <s v="EB10320R"/>
    <s v="E4291FWJ"/>
    <d v="2025-03-10T00:00:00"/>
    <s v="CSPM"/>
    <s v="3264"/>
    <x v="36"/>
    <s v="PA"/>
    <s v="S1"/>
    <m/>
    <d v="2025-03-10T00:00:00"/>
    <d v="1899-12-30T15:52:55"/>
    <d v="2025-03-10T00:00:00"/>
    <d v="1899-12-30T15:50:31"/>
    <d v="2025-03-10T00:00:00"/>
    <d v="1899-12-30T16:20:57"/>
    <x v="0"/>
    <s v="RFCPI"/>
    <s v="7026013618"/>
    <s v="FBO"/>
    <d v="1899-12-30T00:32:50"/>
    <d v="1899-12-30T00:30:26"/>
    <d v="1899-12-30T00:02:24"/>
    <s v="Granel"/>
    <s v="E001"/>
    <x v="0"/>
    <d v="1899-12-30T00:28:02"/>
    <d v="1899-12-30T00:30:26"/>
    <n v="15"/>
    <x v="11"/>
    <x v="3"/>
    <x v="2"/>
    <n v="0"/>
    <n v="0"/>
    <s v="OK"/>
    <s v="Granel"/>
    <x v="2"/>
    <n v="0"/>
    <s v="F. MALAGA"/>
    <s v="A"/>
    <d v="1899-12-30T00:02:24"/>
    <d v="1899-12-30T00:02:24"/>
    <s v="OK"/>
    <m/>
    <m/>
    <d v="1899-12-30T00:00:00"/>
    <d v="1899-12-30T00:28:02"/>
    <n v="2"/>
    <n v="-1.6666666666700358E-3"/>
    <n v="28.033333333329615"/>
    <n v="16"/>
    <s v="Si"/>
  </r>
  <r>
    <s v="CSMA"/>
    <s v="2025009780"/>
    <x v="0"/>
    <s v="ER2524BBY"/>
    <s v="E8306MSJ"/>
    <d v="2025-03-10T00:00:00"/>
    <s v="CSPM"/>
    <s v="3264"/>
    <x v="36"/>
    <s v="PA"/>
    <s v="S1"/>
    <m/>
    <d v="2025-03-10T00:00:00"/>
    <d v="1899-12-30T16:33:46"/>
    <d v="2025-03-10T00:00:00"/>
    <d v="1899-12-30T16:31:23"/>
    <d v="2025-03-10T00:00:00"/>
    <d v="1899-12-30T17:06:42"/>
    <x v="0"/>
    <s v="RFCPI"/>
    <s v="7026013619"/>
    <s v="FBO"/>
    <d v="1899-12-30T00:37:42"/>
    <d v="1899-12-30T00:35:19"/>
    <d v="1899-12-30T00:02:23"/>
    <s v="Granel"/>
    <s v="E001"/>
    <x v="0"/>
    <d v="1899-12-30T00:32:56"/>
    <d v="1899-12-30T00:35:19"/>
    <n v="16"/>
    <x v="11"/>
    <x v="3"/>
    <x v="2"/>
    <n v="0"/>
    <n v="0"/>
    <s v="OK"/>
    <s v="Granel"/>
    <x v="2"/>
    <n v="0"/>
    <s v="F. MALAGA"/>
    <s v="A"/>
    <d v="1899-12-30T00:02:23"/>
    <d v="1899-12-30T00:02:23"/>
    <s v="OK"/>
    <m/>
    <m/>
    <d v="1899-12-30T00:00:00"/>
    <d v="1899-12-30T00:32:56"/>
    <n v="2"/>
    <n v="-1.6550925925900017E-3"/>
    <n v="32.933333333332776"/>
    <n v="17"/>
    <s v="Si"/>
  </r>
  <r>
    <s v="CSMA"/>
    <s v="2025009776"/>
    <x v="0"/>
    <s v="ER2025BBG"/>
    <s v="E6464JZW"/>
    <d v="2025-03-10T00:00:00"/>
    <s v="CSPM"/>
    <s v="3264"/>
    <x v="36"/>
    <s v="PA"/>
    <s v="S1"/>
    <m/>
    <d v="2025-03-10T00:00:00"/>
    <d v="1899-12-30T16:17:42"/>
    <d v="2025-03-10T00:00:00"/>
    <d v="1899-12-30T16:15:19"/>
    <d v="2025-03-10T00:00:00"/>
    <d v="1899-12-30T17:17:39"/>
    <x v="0"/>
    <s v="RFCPI"/>
    <s v="7026013620"/>
    <s v="FBO"/>
    <d v="1899-12-30T01:04:43"/>
    <d v="1899-12-30T01:02:20"/>
    <d v="1899-12-30T00:02:23"/>
    <s v="Granel"/>
    <s v="E001"/>
    <x v="0"/>
    <d v="1899-12-30T00:59:57"/>
    <d v="1899-12-30T01:02:20"/>
    <n v="16"/>
    <x v="11"/>
    <x v="3"/>
    <x v="2"/>
    <n v="0"/>
    <n v="0"/>
    <s v="OK"/>
    <s v="Granel"/>
    <x v="2"/>
    <n v="0"/>
    <s v="F. MALAGA"/>
    <s v="B"/>
    <d v="1899-12-30T00:02:23"/>
    <d v="1899-12-30T00:02:23"/>
    <s v="OK"/>
    <m/>
    <m/>
    <d v="1899-12-30T00:00:00"/>
    <d v="1899-12-30T00:59:57"/>
    <n v="2"/>
    <n v="-1.6550925925900017E-3"/>
    <n v="59.950000000007932"/>
    <n v="17"/>
    <s v="No"/>
  </r>
  <r>
    <s v="CSMA"/>
    <s v="2025009784"/>
    <x v="0"/>
    <s v="EVA02467R"/>
    <s v="E4771KNH"/>
    <d v="2025-03-10T00:00:00"/>
    <s v="CSPM"/>
    <s v="3264"/>
    <x v="36"/>
    <s v="PA"/>
    <s v="S1"/>
    <m/>
    <d v="2025-03-10T00:00:00"/>
    <d v="1899-12-30T16:46:32"/>
    <d v="2025-03-10T00:00:00"/>
    <d v="1899-12-30T16:44:09"/>
    <d v="2025-03-10T00:00:00"/>
    <d v="1899-12-30T17:21:35"/>
    <x v="0"/>
    <s v="RFCPI"/>
    <s v="7026013621"/>
    <s v="FBO"/>
    <d v="1899-12-30T00:39:49"/>
    <d v="1899-12-30T00:37:26"/>
    <d v="1899-12-30T00:02:23"/>
    <s v="Granel"/>
    <s v="E001"/>
    <x v="0"/>
    <d v="1899-12-30T00:35:03"/>
    <d v="1899-12-30T00:37:26"/>
    <n v="16"/>
    <x v="11"/>
    <x v="3"/>
    <x v="2"/>
    <n v="0"/>
    <n v="0"/>
    <s v="OK"/>
    <s v="Granel"/>
    <x v="2"/>
    <n v="0"/>
    <s v="F. MALAGA"/>
    <s v="A"/>
    <d v="1899-12-30T00:02:23"/>
    <d v="1899-12-30T00:02:23"/>
    <s v="OK"/>
    <m/>
    <m/>
    <d v="1899-12-30T00:00:00"/>
    <d v="1899-12-30T00:35:03"/>
    <n v="2"/>
    <n v="-1.6550925925900017E-3"/>
    <n v="35.050000000003237"/>
    <n v="17"/>
    <s v="Si"/>
  </r>
  <r>
    <s v="CSMA"/>
    <s v="2025009787"/>
    <x v="0"/>
    <s v="ER4533BBP"/>
    <s v="E5811MHB"/>
    <d v="2025-03-10T00:00:00"/>
    <s v="CSPM"/>
    <s v="3264"/>
    <x v="36"/>
    <s v="PA"/>
    <s v="S1"/>
    <m/>
    <d v="2025-03-10T00:00:00"/>
    <d v="1899-12-30T16:54:03"/>
    <d v="2025-03-10T00:00:00"/>
    <d v="1899-12-30T16:51:39"/>
    <d v="2025-03-10T00:00:00"/>
    <d v="1899-12-30T17:36:43"/>
    <x v="0"/>
    <s v="RFCPI"/>
    <s v="7026013622"/>
    <s v="FBO"/>
    <d v="1899-12-30T00:47:28"/>
    <d v="1899-12-30T00:45:04"/>
    <d v="1899-12-30T00:02:24"/>
    <s v="Granel"/>
    <s v="E001"/>
    <x v="0"/>
    <d v="1899-12-30T00:42:40"/>
    <d v="1899-12-30T00:45:04"/>
    <n v="16"/>
    <x v="11"/>
    <x v="3"/>
    <x v="2"/>
    <n v="0"/>
    <n v="0"/>
    <s v="OK"/>
    <s v="Granel"/>
    <x v="2"/>
    <n v="0"/>
    <s v="F. MALAGA"/>
    <s v="A"/>
    <d v="1899-12-30T00:02:24"/>
    <d v="1899-12-30T00:02:24"/>
    <s v="OK"/>
    <m/>
    <m/>
    <d v="1899-12-30T00:00:00"/>
    <d v="1899-12-30T00:42:40"/>
    <n v="2"/>
    <n v="-1.6666666666699248E-3"/>
    <n v="42.666666666667204"/>
    <n v="17"/>
    <s v="Si"/>
  </r>
  <r>
    <s v="CSMA"/>
    <s v="2025009789"/>
    <x v="0"/>
    <s v="ER1030BBJ"/>
    <s v="E0463JRH"/>
    <d v="2025-03-10T00:00:00"/>
    <s v="CSPM"/>
    <s v="3264"/>
    <x v="36"/>
    <s v="PA"/>
    <s v="S1"/>
    <m/>
    <d v="2025-03-10T00:00:00"/>
    <d v="1899-12-30T17:27:24"/>
    <d v="2025-03-10T00:00:00"/>
    <d v="1899-12-30T17:25:03"/>
    <d v="2025-03-10T00:00:00"/>
    <d v="1899-12-30T17:47:28"/>
    <x v="0"/>
    <s v="RFCPI"/>
    <s v="7026013623"/>
    <s v="FBO"/>
    <d v="1899-12-30T00:24:46"/>
    <d v="1899-12-30T00:22:25"/>
    <d v="1899-12-30T00:02:21"/>
    <s v="Granel"/>
    <s v="E001"/>
    <x v="0"/>
    <d v="1899-12-30T00:20:04"/>
    <d v="1899-12-30T00:22:25"/>
    <n v="17"/>
    <x v="11"/>
    <x v="3"/>
    <x v="2"/>
    <n v="0"/>
    <n v="0"/>
    <s v="OK"/>
    <s v="Granel"/>
    <x v="2"/>
    <n v="0"/>
    <s v="F. MALAGA"/>
    <s v="A"/>
    <d v="1899-12-30T00:02:21"/>
    <d v="1899-12-30T00:02:21"/>
    <s v="OK"/>
    <m/>
    <m/>
    <d v="1899-12-30T00:00:00"/>
    <d v="1899-12-30T00:20:04"/>
    <n v="2"/>
    <n v="-1.6319444444400366E-3"/>
    <n v="20.066666666673587"/>
    <n v="17"/>
    <s v="Si"/>
  </r>
  <r>
    <s v="CSMA"/>
    <s v="2025009804"/>
    <x v="0"/>
    <s v="ER2705BBZ"/>
    <s v="E1459JJZ"/>
    <d v="2025-03-11T00:00:00"/>
    <s v="CSPM"/>
    <s v="3264"/>
    <x v="36"/>
    <s v="PA"/>
    <s v="S1"/>
    <m/>
    <d v="2025-03-11T00:00:00"/>
    <d v="1899-12-30T06:23:59"/>
    <d v="2025-03-11T00:00:00"/>
    <d v="1899-12-30T06:21:38"/>
    <d v="2025-03-11T00:00:00"/>
    <d v="1899-12-30T06:46:48"/>
    <x v="0"/>
    <s v="RFCPI"/>
    <s v="7026013624"/>
    <s v="FBO"/>
    <d v="1899-12-30T00:27:31"/>
    <d v="1899-12-30T00:25:10"/>
    <d v="1899-12-30T00:02:21"/>
    <s v="Granel"/>
    <s v="E001"/>
    <x v="0"/>
    <d v="1899-12-30T00:22:49"/>
    <d v="1899-12-30T00:25:10"/>
    <n v="6"/>
    <x v="12"/>
    <x v="3"/>
    <x v="2"/>
    <n v="0"/>
    <n v="0"/>
    <s v="OK"/>
    <s v="Granel"/>
    <x v="2"/>
    <n v="0"/>
    <s v="F. MALAGA"/>
    <s v="A"/>
    <d v="1899-12-30T00:02:21"/>
    <d v="1899-12-30T00:02:21"/>
    <s v="OK"/>
    <m/>
    <m/>
    <d v="1899-12-30T00:00:00"/>
    <d v="1899-12-30T00:22:49"/>
    <n v="3"/>
    <n v="-1.6319444444400366E-3"/>
    <n v="22.81666666667034"/>
    <n v="6"/>
    <s v="Si"/>
  </r>
  <r>
    <s v="CSMA"/>
    <s v="2025009802"/>
    <x v="0"/>
    <s v="ER1055BBH"/>
    <s v="E0721JRZ"/>
    <d v="2025-03-11T00:00:00"/>
    <s v="CSPM"/>
    <s v="3264"/>
    <x v="36"/>
    <s v="PA"/>
    <s v="S1"/>
    <m/>
    <d v="2025-03-11T00:00:00"/>
    <d v="1899-12-30T06:21:13"/>
    <d v="2025-03-11T00:00:00"/>
    <d v="1899-12-30T06:18:51"/>
    <d v="2025-03-11T00:00:00"/>
    <d v="1899-12-30T06:55:16"/>
    <x v="0"/>
    <s v="RFCPI"/>
    <s v="7026013625"/>
    <s v="FBO"/>
    <d v="1899-12-30T00:38:47"/>
    <d v="1899-12-30T00:36:25"/>
    <d v="1899-12-30T00:02:22"/>
    <s v="Granel"/>
    <s v="E001"/>
    <x v="0"/>
    <d v="1899-12-30T00:34:03"/>
    <d v="1899-12-30T00:36:25"/>
    <n v="6"/>
    <x v="12"/>
    <x v="3"/>
    <x v="2"/>
    <n v="0"/>
    <n v="0"/>
    <s v="OK"/>
    <s v="Granel"/>
    <x v="2"/>
    <n v="0"/>
    <s v="F. MALAGA"/>
    <s v="A"/>
    <d v="1899-12-30T00:02:22"/>
    <d v="1899-12-30T00:02:22"/>
    <s v="OK"/>
    <m/>
    <m/>
    <d v="1899-12-30T00:00:00"/>
    <d v="1899-12-30T00:34:03"/>
    <n v="3"/>
    <n v="-1.6435185185200152E-3"/>
    <n v="34.049999999995173"/>
    <n v="6"/>
    <s v="Si"/>
  </r>
  <r>
    <s v="CSMA"/>
    <s v="2025009806"/>
    <x v="0"/>
    <s v="ER4758BBH"/>
    <s v="E7926JMH"/>
    <d v="2025-03-11T00:00:00"/>
    <s v="CSPM"/>
    <s v="3264"/>
    <x v="36"/>
    <s v="PA"/>
    <s v="S1"/>
    <m/>
    <d v="2025-03-11T00:00:00"/>
    <d v="1899-12-30T06:43:22"/>
    <d v="2025-03-11T00:00:00"/>
    <d v="1899-12-30T06:41:00"/>
    <d v="2025-03-11T00:00:00"/>
    <d v="1899-12-30T07:05:34"/>
    <x v="0"/>
    <s v="RFCPI"/>
    <s v="7026013626"/>
    <s v="FBO"/>
    <d v="1899-12-30T00:26:56"/>
    <d v="1899-12-30T00:24:34"/>
    <d v="1899-12-30T00:02:22"/>
    <s v="Granel"/>
    <s v="E001"/>
    <x v="0"/>
    <d v="1899-12-30T00:22:12"/>
    <d v="1899-12-30T00:24:34"/>
    <n v="6"/>
    <x v="12"/>
    <x v="3"/>
    <x v="2"/>
    <n v="0"/>
    <n v="0"/>
    <s v="OK"/>
    <s v="Granel"/>
    <x v="2"/>
    <n v="0"/>
    <s v="F. MALAGA"/>
    <s v="A"/>
    <d v="1899-12-30T00:02:22"/>
    <d v="1899-12-30T00:02:22"/>
    <s v="OK"/>
    <m/>
    <m/>
    <d v="1899-12-30T00:00:00"/>
    <d v="1899-12-30T00:22:12"/>
    <n v="3"/>
    <n v="-1.6435185185200152E-3"/>
    <n v="22.200000000004749"/>
    <n v="7"/>
    <s v="Si"/>
  </r>
  <r>
    <s v="CSMA"/>
    <s v="2025009812"/>
    <x v="0"/>
    <s v="ER6007BBG"/>
    <s v="E4954KGF"/>
    <d v="2025-03-11T00:00:00"/>
    <s v="CSPM"/>
    <s v="3264"/>
    <x v="36"/>
    <s v="PA"/>
    <s v="S1"/>
    <m/>
    <d v="2025-03-11T00:00:00"/>
    <d v="1899-12-30T06:58:08"/>
    <d v="2025-03-11T00:00:00"/>
    <d v="1899-12-30T06:55:43"/>
    <d v="2025-03-11T00:00:00"/>
    <d v="1899-12-30T07:39:04"/>
    <x v="0"/>
    <s v="RFCPI"/>
    <s v="7026013630"/>
    <s v="FBO"/>
    <d v="1899-12-30T00:45:46"/>
    <d v="1899-12-30T00:43:21"/>
    <d v="1899-12-30T00:02:25"/>
    <s v="Granel"/>
    <s v="E001"/>
    <x v="0"/>
    <d v="1899-12-30T00:40:56"/>
    <d v="1899-12-30T00:43:21"/>
    <n v="6"/>
    <x v="12"/>
    <x v="3"/>
    <x v="2"/>
    <n v="0"/>
    <n v="0"/>
    <s v="OK"/>
    <s v="Granel"/>
    <x v="2"/>
    <n v="0"/>
    <s v="F. MALAGA"/>
    <s v="A"/>
    <d v="1899-12-30T00:02:25"/>
    <d v="1899-12-30T00:02:25"/>
    <s v="OK"/>
    <m/>
    <m/>
    <d v="1899-12-30T00:00:00"/>
    <d v="1899-12-30T00:40:56"/>
    <n v="3"/>
    <n v="-1.6782407407400224E-3"/>
    <n v="40.933333333339228"/>
    <n v="7"/>
    <s v="Si"/>
  </r>
  <r>
    <s v="CSMA"/>
    <s v="2025009815"/>
    <x v="0"/>
    <s v="ER3520BBL"/>
    <s v="E4768KNH"/>
    <d v="2025-03-11T00:00:00"/>
    <s v="CSPM"/>
    <s v="3264"/>
    <x v="36"/>
    <s v="PA"/>
    <s v="S1"/>
    <m/>
    <d v="2025-03-11T00:00:00"/>
    <d v="1899-12-30T07:13:43"/>
    <d v="2025-03-11T00:00:00"/>
    <d v="1899-12-30T07:11:21"/>
    <d v="2025-03-11T00:00:00"/>
    <d v="1899-12-30T07:52:50"/>
    <x v="0"/>
    <s v="RFCPI"/>
    <s v="7026013631"/>
    <s v="FBO"/>
    <d v="1899-12-30T00:43:51"/>
    <d v="1899-12-30T00:41:29"/>
    <d v="1899-12-30T00:02:22"/>
    <s v="Granel"/>
    <s v="E001"/>
    <x v="0"/>
    <d v="1899-12-30T00:39:07"/>
    <d v="1899-12-30T00:41:29"/>
    <n v="7"/>
    <x v="12"/>
    <x v="3"/>
    <x v="2"/>
    <n v="0"/>
    <n v="0"/>
    <s v="OK"/>
    <s v="Granel"/>
    <x v="2"/>
    <n v="0"/>
    <s v="F. MALAGA"/>
    <s v="A"/>
    <d v="1899-12-30T00:02:22"/>
    <d v="1899-12-30T00:02:22"/>
    <s v="OK"/>
    <m/>
    <m/>
    <d v="1899-12-30T00:00:00"/>
    <d v="1899-12-30T00:39:07"/>
    <n v="3"/>
    <n v="-1.6435185185200152E-3"/>
    <n v="39.116666666664017"/>
    <n v="7"/>
    <s v="Si"/>
  </r>
  <r>
    <s v="CSMA"/>
    <s v="2025009813"/>
    <x v="0"/>
    <s v="ER0860BBM"/>
    <s v="E5730JVY"/>
    <d v="2025-03-11T00:00:00"/>
    <s v="CSPM"/>
    <s v="3264"/>
    <x v="36"/>
    <s v="PA"/>
    <s v="S1"/>
    <m/>
    <d v="2025-03-11T00:00:00"/>
    <d v="1899-12-30T07:06:42"/>
    <d v="2025-03-11T00:00:00"/>
    <d v="1899-12-30T07:04:18"/>
    <d v="2025-03-11T00:00:00"/>
    <d v="1899-12-30T07:57:47"/>
    <x v="0"/>
    <s v="RFCPI"/>
    <s v="7026013632"/>
    <s v="FBO"/>
    <d v="1899-12-30T00:55:53"/>
    <d v="1899-12-30T00:53:29"/>
    <d v="1899-12-30T00:02:24"/>
    <s v="Granel"/>
    <s v="E001"/>
    <x v="0"/>
    <d v="1899-12-30T00:51:05"/>
    <d v="1899-12-30T00:53:29"/>
    <n v="7"/>
    <x v="12"/>
    <x v="3"/>
    <x v="2"/>
    <n v="0"/>
    <n v="0"/>
    <s v="OK"/>
    <s v="Granel"/>
    <x v="2"/>
    <n v="0"/>
    <s v="F. MALAGA"/>
    <s v="B"/>
    <d v="1899-12-30T00:02:24"/>
    <d v="1899-12-30T00:02:24"/>
    <s v="OK"/>
    <m/>
    <m/>
    <d v="1899-12-30T00:00:00"/>
    <d v="1899-12-30T00:51:05"/>
    <n v="3"/>
    <n v="-1.6666666666600438E-3"/>
    <n v="51.083333333337535"/>
    <n v="7"/>
    <s v="No"/>
  </r>
  <r>
    <s v="CSMA"/>
    <s v="2025009853"/>
    <x v="0"/>
    <s v="ER1030BBJ"/>
    <s v="E0463JRH"/>
    <d v="2025-03-11T00:00:00"/>
    <s v="CSPM"/>
    <s v="3264"/>
    <x v="36"/>
    <s v="PA"/>
    <s v="S1"/>
    <m/>
    <d v="2025-03-11T00:00:00"/>
    <d v="1899-12-30T10:10:21"/>
    <d v="2025-03-11T00:00:00"/>
    <d v="1899-12-30T10:07:57"/>
    <d v="2025-03-11T00:00:00"/>
    <d v="1899-12-30T10:34:08"/>
    <x v="0"/>
    <s v="RFCPI"/>
    <s v="7026013638"/>
    <s v="FBO"/>
    <d v="1899-12-30T00:28:35"/>
    <d v="1899-12-30T00:26:11"/>
    <d v="1899-12-30T00:02:24"/>
    <s v="Granel"/>
    <s v="E001"/>
    <x v="0"/>
    <d v="1899-12-30T00:23:47"/>
    <d v="1899-12-30T00:26:11"/>
    <n v="10"/>
    <x v="12"/>
    <x v="3"/>
    <x v="2"/>
    <n v="0"/>
    <n v="0"/>
    <s v="OK"/>
    <s v="Granel"/>
    <x v="2"/>
    <n v="0"/>
    <s v="F. MALAGA"/>
    <s v="A"/>
    <d v="1899-12-30T00:02:24"/>
    <d v="1899-12-30T00:02:24"/>
    <s v="OK"/>
    <m/>
    <m/>
    <d v="1899-12-30T00:00:00"/>
    <d v="1899-12-30T00:23:47"/>
    <n v="3"/>
    <n v="-1.6666666666699803E-3"/>
    <n v="23.78333333332807"/>
    <n v="10"/>
    <s v="Si"/>
  </r>
  <r>
    <s v="CSMA"/>
    <s v="2025009885"/>
    <x v="0"/>
    <s v="EVA02467R"/>
    <s v="E4771KNH"/>
    <d v="2025-03-11T00:00:00"/>
    <s v="CSPM"/>
    <s v="3264"/>
    <x v="36"/>
    <s v="PA"/>
    <s v="S1"/>
    <m/>
    <d v="2025-03-11T00:00:00"/>
    <d v="1899-12-30T11:18:22"/>
    <d v="2025-03-11T00:00:00"/>
    <d v="1899-12-30T11:16:00"/>
    <d v="2025-03-11T00:00:00"/>
    <d v="1899-12-30T11:41:15"/>
    <x v="0"/>
    <s v="RFCPI"/>
    <s v="7026013640"/>
    <s v="FBO"/>
    <d v="1899-12-30T00:27:37"/>
    <d v="1899-12-30T00:25:15"/>
    <d v="1899-12-30T00:02:22"/>
    <s v="Granel"/>
    <s v="E001"/>
    <x v="0"/>
    <d v="1899-12-30T00:22:53"/>
    <d v="1899-12-30T00:25:15"/>
    <n v="11"/>
    <x v="12"/>
    <x v="3"/>
    <x v="2"/>
    <n v="0"/>
    <n v="0"/>
    <s v="OK"/>
    <s v="Granel"/>
    <x v="2"/>
    <n v="0"/>
    <s v="F. MALAGA"/>
    <s v="A"/>
    <d v="1899-12-30T00:02:22"/>
    <d v="1899-12-30T00:02:22"/>
    <s v="OK"/>
    <m/>
    <m/>
    <d v="1899-12-30T00:00:00"/>
    <d v="1899-12-30T00:22:53"/>
    <n v="3"/>
    <n v="-1.6435185185200152E-3"/>
    <n v="22.883333333342399"/>
    <n v="11"/>
    <s v="Si"/>
  </r>
  <r>
    <s v="CSMA"/>
    <s v="2025009889"/>
    <x v="0"/>
    <s v="EB10320R"/>
    <s v="E4291FWJ"/>
    <d v="2025-03-11T00:00:00"/>
    <s v="CSPM"/>
    <s v="3264"/>
    <x v="36"/>
    <s v="PA"/>
    <s v="S1"/>
    <m/>
    <d v="2025-03-11T00:00:00"/>
    <d v="1899-12-30T11:26:37"/>
    <d v="2025-03-11T00:00:00"/>
    <d v="1899-12-30T11:24:13"/>
    <d v="2025-03-11T00:00:00"/>
    <d v="1899-12-30T11:50:58"/>
    <x v="0"/>
    <s v="RFCPI"/>
    <s v="7026013641"/>
    <s v="FBO"/>
    <d v="1899-12-30T00:29:09"/>
    <d v="1899-12-30T00:26:45"/>
    <d v="1899-12-30T00:02:24"/>
    <s v="Granel"/>
    <s v="E001"/>
    <x v="0"/>
    <d v="1899-12-30T00:24:21"/>
    <d v="1899-12-30T00:26:45"/>
    <n v="11"/>
    <x v="12"/>
    <x v="3"/>
    <x v="2"/>
    <n v="0"/>
    <n v="0"/>
    <s v="OK"/>
    <s v="Granel"/>
    <x v="2"/>
    <n v="0"/>
    <s v="F. MALAGA"/>
    <s v="A"/>
    <d v="1899-12-30T00:02:24"/>
    <d v="1899-12-30T00:02:24"/>
    <s v="OK"/>
    <m/>
    <m/>
    <d v="1899-12-30T00:00:00"/>
    <d v="1899-12-30T00:24:21"/>
    <n v="3"/>
    <n v="-1.6666666666700358E-3"/>
    <n v="24.349999999996772"/>
    <n v="11"/>
    <s v="Si"/>
  </r>
  <r>
    <s v="CSMA"/>
    <s v="2025009878"/>
    <x v="0"/>
    <s v="ER2025BBG"/>
    <s v="E6464JZW"/>
    <d v="2025-03-11T00:00:00"/>
    <s v="CSPM"/>
    <s v="3264"/>
    <x v="36"/>
    <s v="PA"/>
    <s v="S1"/>
    <m/>
    <d v="2025-03-11T00:00:00"/>
    <d v="1899-12-30T10:59:01"/>
    <d v="2025-03-11T00:00:00"/>
    <d v="1899-12-30T10:56:35"/>
    <d v="2025-03-11T00:00:00"/>
    <d v="1899-12-30T12:13:08"/>
    <x v="0"/>
    <s v="RFCPI"/>
    <s v="7026013643"/>
    <s v="FBO"/>
    <d v="1899-12-30T01:18:59"/>
    <d v="1899-12-30T01:16:33"/>
    <d v="1899-12-30T00:02:26"/>
    <s v="Granel"/>
    <s v="E001"/>
    <x v="0"/>
    <d v="1899-12-30T01:14:07"/>
    <d v="1899-12-30T01:16:33"/>
    <n v="10"/>
    <x v="12"/>
    <x v="3"/>
    <x v="2"/>
    <n v="0"/>
    <n v="0"/>
    <s v="OK"/>
    <s v="Granel"/>
    <x v="2"/>
    <n v="0"/>
    <s v="F. MALAGA"/>
    <s v="B"/>
    <d v="1899-12-30T00:02:26"/>
    <d v="1899-12-30T00:02:26"/>
    <s v="OK"/>
    <m/>
    <m/>
    <d v="1899-12-30T00:00:00"/>
    <d v="1899-12-30T01:14:07"/>
    <n v="3"/>
    <n v="-1.6898148148100089E-3"/>
    <n v="74.116666666670284"/>
    <n v="12"/>
    <s v="No"/>
  </r>
  <r>
    <s v="CSMA"/>
    <s v="2025009903"/>
    <x v="0"/>
    <s v="ER4533BBP"/>
    <s v="E5811MHB"/>
    <d v="2025-03-11T00:00:00"/>
    <s v="CSPM"/>
    <s v="3264"/>
    <x v="36"/>
    <s v="PA"/>
    <s v="S1"/>
    <m/>
    <d v="2025-03-11T00:00:00"/>
    <d v="1899-12-30T12:00:06"/>
    <d v="2025-03-11T00:00:00"/>
    <d v="1899-12-30T11:57:42"/>
    <d v="2025-03-11T00:00:00"/>
    <d v="1899-12-30T12:23:36"/>
    <x v="0"/>
    <s v="RFCPI"/>
    <s v="7026013644"/>
    <s v="FBO"/>
    <d v="1899-12-30T00:28:18"/>
    <d v="1899-12-30T00:25:54"/>
    <d v="1899-12-30T00:02:24"/>
    <s v="Granel"/>
    <s v="E001"/>
    <x v="0"/>
    <d v="1899-12-30T00:23:30"/>
    <d v="1899-12-30T00:25:54"/>
    <n v="12"/>
    <x v="12"/>
    <x v="3"/>
    <x v="2"/>
    <n v="0"/>
    <n v="0"/>
    <s v="OK"/>
    <s v="Granel"/>
    <x v="2"/>
    <n v="0"/>
    <s v="F. MALAGA"/>
    <s v="A"/>
    <d v="1899-12-30T00:02:24"/>
    <d v="1899-12-30T00:02:24"/>
    <s v="OK"/>
    <m/>
    <m/>
    <d v="1899-12-30T00:00:00"/>
    <d v="1899-12-30T00:23:30"/>
    <n v="3"/>
    <n v="-1.6666666666599883E-3"/>
    <n v="23.50000000000799"/>
    <n v="12"/>
    <s v="Si"/>
  </r>
  <r>
    <s v="CSMA"/>
    <s v="2025009920"/>
    <x v="0"/>
    <s v="ER2705BBZ"/>
    <s v="E1459JJZ"/>
    <d v="2025-03-11T00:00:00"/>
    <s v="CSPM"/>
    <s v="3264"/>
    <x v="36"/>
    <s v="PA"/>
    <s v="S1"/>
    <m/>
    <d v="2025-03-11T00:00:00"/>
    <d v="1899-12-30T12:32:06"/>
    <d v="2025-03-11T00:00:00"/>
    <d v="1899-12-30T12:29:42"/>
    <d v="2025-03-11T00:00:00"/>
    <d v="1899-12-30T12:47:17"/>
    <x v="0"/>
    <s v="RFCPI"/>
    <s v="7026013647"/>
    <s v="FBO"/>
    <d v="1899-12-30T00:19:59"/>
    <d v="1899-12-30T00:17:35"/>
    <d v="1899-12-30T00:02:24"/>
    <s v="Granel"/>
    <s v="E001"/>
    <x v="0"/>
    <d v="1899-12-30T00:15:11"/>
    <d v="1899-12-30T00:17:35"/>
    <n v="12"/>
    <x v="12"/>
    <x v="3"/>
    <x v="2"/>
    <n v="0"/>
    <n v="0"/>
    <s v="OK"/>
    <s v="Granel"/>
    <x v="2"/>
    <n v="0"/>
    <s v="F. MALAGA"/>
    <s v="A"/>
    <d v="1899-12-30T00:02:24"/>
    <d v="1899-12-30T00:02:24"/>
    <s v="OK"/>
    <m/>
    <m/>
    <d v="1899-12-30T00:00:00"/>
    <d v="1899-12-30T00:15:11"/>
    <n v="3"/>
    <n v="-1.6666666666700358E-3"/>
    <n v="15.183333333331124"/>
    <n v="12"/>
    <s v="Si"/>
  </r>
  <r>
    <s v="CSMA"/>
    <s v="2025009924"/>
    <x v="0"/>
    <s v="ER1030BBJ"/>
    <s v="E0463JRH"/>
    <d v="2025-03-11T00:00:00"/>
    <s v="CSPM"/>
    <s v="3264"/>
    <x v="36"/>
    <s v="PA"/>
    <s v="S1"/>
    <m/>
    <d v="2025-03-11T00:00:00"/>
    <d v="1899-12-30T12:46:37"/>
    <d v="2025-03-11T00:00:00"/>
    <d v="1899-12-30T12:44:14"/>
    <d v="2025-03-11T00:00:00"/>
    <d v="1899-12-30T13:08:24"/>
    <x v="0"/>
    <s v="RFCPI"/>
    <s v="7026013649"/>
    <s v="FBO"/>
    <d v="1899-12-30T00:26:33"/>
    <d v="1899-12-30T00:24:10"/>
    <d v="1899-12-30T00:02:23"/>
    <s v="Granel"/>
    <s v="E001"/>
    <x v="0"/>
    <d v="1899-12-30T00:21:47"/>
    <d v="1899-12-30T00:24:10"/>
    <n v="12"/>
    <x v="12"/>
    <x v="3"/>
    <x v="2"/>
    <n v="0"/>
    <n v="0"/>
    <s v="OK"/>
    <s v="Granel"/>
    <x v="2"/>
    <n v="0"/>
    <s v="F. MALAGA"/>
    <s v="A"/>
    <d v="1899-12-30T00:02:23"/>
    <d v="1899-12-30T00:02:23"/>
    <s v="OK"/>
    <m/>
    <m/>
    <d v="1899-12-30T00:00:00"/>
    <d v="1899-12-30T00:21:47"/>
    <n v="3"/>
    <n v="-1.6550925925999938E-3"/>
    <n v="21.7833333333264"/>
    <n v="13"/>
    <s v="Si"/>
  </r>
  <r>
    <s v="CSMA"/>
    <s v="2025009936"/>
    <x v="0"/>
    <s v="ER4758BBH"/>
    <s v="E7926JMH"/>
    <d v="2025-03-11T00:00:00"/>
    <s v="CSPM"/>
    <s v="3264"/>
    <x v="36"/>
    <s v="PA"/>
    <s v="S1"/>
    <m/>
    <d v="2025-03-11T00:00:00"/>
    <d v="1899-12-30T13:32:08"/>
    <d v="2025-03-11T00:00:00"/>
    <d v="1899-12-30T13:29:44"/>
    <d v="2025-03-11T00:00:00"/>
    <d v="1899-12-30T13:53:50"/>
    <x v="0"/>
    <s v="RFCPI"/>
    <s v="7026013652"/>
    <s v="FBO"/>
    <d v="1899-12-30T00:26:30"/>
    <d v="1899-12-30T00:24:06"/>
    <d v="1899-12-30T00:02:24"/>
    <s v="Granel"/>
    <s v="E001"/>
    <x v="0"/>
    <d v="1899-12-30T00:21:42"/>
    <d v="1899-12-30T00:24:06"/>
    <n v="13"/>
    <x v="12"/>
    <x v="3"/>
    <x v="2"/>
    <n v="0"/>
    <n v="0"/>
    <s v="OK"/>
    <s v="Granel"/>
    <x v="2"/>
    <n v="0"/>
    <s v="F. MALAGA"/>
    <s v="A"/>
    <d v="1899-12-30T00:02:24"/>
    <d v="1899-12-30T00:02:24"/>
    <s v="OK"/>
    <m/>
    <m/>
    <d v="1899-12-30T00:00:00"/>
    <d v="1899-12-30T00:21:42"/>
    <n v="3"/>
    <n v="-1.6666666666699248E-3"/>
    <n v="21.700000000008028"/>
    <n v="13"/>
    <s v="Si"/>
  </r>
  <r>
    <s v="CSMA"/>
    <s v="2025009948"/>
    <x v="0"/>
    <s v="ER7400BBF"/>
    <s v="E8916KGF"/>
    <d v="2025-03-11T00:00:00"/>
    <s v="CSPM"/>
    <s v="3264"/>
    <x v="36"/>
    <s v="PA"/>
    <s v="S1"/>
    <m/>
    <d v="2025-03-11T00:00:00"/>
    <d v="1899-12-30T13:47:22"/>
    <d v="2025-03-11T00:00:00"/>
    <d v="1899-12-30T13:44:57"/>
    <d v="2025-03-11T00:00:00"/>
    <d v="1899-12-30T14:17:16"/>
    <x v="0"/>
    <s v="RFCPI"/>
    <s v="7026013653"/>
    <s v="FBO"/>
    <d v="1899-12-30T00:34:44"/>
    <d v="1899-12-30T00:32:19"/>
    <d v="1899-12-30T00:02:25"/>
    <s v="Granel"/>
    <s v="E001"/>
    <x v="0"/>
    <d v="1899-12-30T00:29:54"/>
    <d v="1899-12-30T00:32:19"/>
    <n v="13"/>
    <x v="12"/>
    <x v="3"/>
    <x v="2"/>
    <n v="0"/>
    <n v="0"/>
    <s v="OK"/>
    <s v="Granel"/>
    <x v="2"/>
    <n v="0"/>
    <s v="F. MALAGA"/>
    <s v="A"/>
    <d v="1899-12-30T00:02:25"/>
    <d v="1899-12-30T00:02:25"/>
    <s v="OK"/>
    <m/>
    <m/>
    <d v="1899-12-30T00:00:00"/>
    <d v="1899-12-30T00:29:54"/>
    <n v="3"/>
    <n v="-1.6782407407500699E-3"/>
    <n v="29.899999999987088"/>
    <n v="14"/>
    <s v="Si"/>
  </r>
  <r>
    <s v="CSMA"/>
    <s v="2025009958"/>
    <x v="0"/>
    <s v="ER8110BCC"/>
    <s v="E7844JTT"/>
    <d v="2025-03-11T00:00:00"/>
    <s v="CSPM"/>
    <s v="3264"/>
    <x v="36"/>
    <s v="PA"/>
    <s v="S1"/>
    <m/>
    <d v="2025-03-11T00:00:00"/>
    <d v="1899-12-30T14:39:57"/>
    <d v="2025-03-11T00:00:00"/>
    <d v="1899-12-30T14:37:32"/>
    <d v="2025-03-11T00:00:00"/>
    <d v="1899-12-30T15:29:27"/>
    <x v="0"/>
    <s v="RFCPI"/>
    <s v="7026013655"/>
    <s v="FBO"/>
    <d v="1899-12-30T00:54:20"/>
    <d v="1899-12-30T00:51:55"/>
    <d v="1899-12-30T00:02:25"/>
    <s v="Granel"/>
    <s v="E001"/>
    <x v="0"/>
    <d v="1899-12-30T00:49:30"/>
    <d v="1899-12-30T00:51:55"/>
    <n v="14"/>
    <x v="12"/>
    <x v="3"/>
    <x v="2"/>
    <n v="0"/>
    <n v="0"/>
    <s v="OK"/>
    <s v="Granel"/>
    <x v="2"/>
    <n v="0"/>
    <s v="F. MALAGA"/>
    <s v="B"/>
    <d v="1899-12-30T00:02:25"/>
    <d v="1899-12-30T00:02:25"/>
    <s v="OK"/>
    <m/>
    <m/>
    <d v="1899-12-30T00:00:00"/>
    <d v="1899-12-30T00:49:30"/>
    <n v="3"/>
    <n v="-1.6782407407400779E-3"/>
    <n v="49.499999999999901"/>
    <n v="15"/>
    <s v="No"/>
  </r>
  <r>
    <s v="CSMA"/>
    <s v="2025010397"/>
    <x v="0"/>
    <s v="ER4736BBF"/>
    <s v="E6462JZW"/>
    <d v="2025-03-13T00:00:00"/>
    <s v="CSPM"/>
    <s v="3264"/>
    <x v="36"/>
    <s v="PA"/>
    <s v="S1"/>
    <m/>
    <d v="2025-03-13T00:00:00"/>
    <d v="1899-12-30T15:49:27"/>
    <d v="2025-03-13T00:00:00"/>
    <d v="1899-12-30T15:47:04"/>
    <d v="2025-03-13T00:00:00"/>
    <d v="1899-12-30T16:15:30"/>
    <x v="0"/>
    <s v="RFCPI"/>
    <s v="7026013688"/>
    <s v="FBO"/>
    <d v="1899-12-30T00:30:49"/>
    <d v="1899-12-30T00:28:26"/>
    <d v="1899-12-30T00:02:23"/>
    <s v="Granel"/>
    <s v="E001"/>
    <x v="0"/>
    <d v="1899-12-30T00:26:03"/>
    <d v="1899-12-30T00:28:26"/>
    <n v="15"/>
    <x v="14"/>
    <x v="3"/>
    <x v="2"/>
    <n v="0"/>
    <n v="0"/>
    <s v="OK"/>
    <s v="Granel"/>
    <x v="2"/>
    <n v="0"/>
    <s v="F. MALAGA"/>
    <s v="A"/>
    <d v="1899-12-30T00:02:23"/>
    <d v="1899-12-30T00:02:23"/>
    <s v="OK"/>
    <m/>
    <m/>
    <d v="1899-12-30T00:00:00"/>
    <d v="1899-12-30T00:26:03"/>
    <n v="5"/>
    <n v="-1.6550925925900017E-3"/>
    <n v="26.050000000003113"/>
    <n v="16"/>
    <s v="Si"/>
  </r>
  <r>
    <s v="CSMA"/>
    <s v="2025010398"/>
    <x v="0"/>
    <s v="ELE02494R"/>
    <s v="E7977MGZ"/>
    <d v="2025-03-13T00:00:00"/>
    <s v="CSPM"/>
    <s v="3264"/>
    <x v="36"/>
    <s v="PA"/>
    <s v="S1"/>
    <m/>
    <d v="2025-03-13T00:00:00"/>
    <d v="1899-12-30T15:51:37"/>
    <d v="2025-03-13T00:00:00"/>
    <d v="1899-12-30T15:49:13"/>
    <d v="2025-03-13T00:00:00"/>
    <d v="1899-12-30T16:28:11"/>
    <x v="0"/>
    <s v="RFCPI"/>
    <s v="7026013689"/>
    <s v="FBO"/>
    <d v="1899-12-30T00:41:22"/>
    <d v="1899-12-30T00:38:58"/>
    <d v="1899-12-30T00:02:24"/>
    <s v="Granel"/>
    <s v="E001"/>
    <x v="0"/>
    <d v="1899-12-30T00:36:34"/>
    <d v="1899-12-30T00:38:58"/>
    <n v="15"/>
    <x v="14"/>
    <x v="3"/>
    <x v="2"/>
    <n v="0"/>
    <n v="0"/>
    <s v="OK"/>
    <s v="Granel"/>
    <x v="2"/>
    <n v="0"/>
    <s v="F. MALAGA"/>
    <s v="A"/>
    <d v="1899-12-30T00:02:24"/>
    <d v="1899-12-30T00:02:24"/>
    <s v="OK"/>
    <m/>
    <m/>
    <d v="1899-12-30T00:00:00"/>
    <d v="1899-12-30T00:36:34"/>
    <n v="5"/>
    <n v="-1.6666666666699248E-3"/>
    <n v="36.566666666668809"/>
    <n v="16"/>
    <s v="Si"/>
  </r>
  <r>
    <s v="CSMA"/>
    <s v="2025010478"/>
    <x v="0"/>
    <s v="ER9154BBC"/>
    <s v="E0974JKJ"/>
    <d v="2025-03-14T00:00:00"/>
    <s v="CSPM"/>
    <s v="3264"/>
    <x v="36"/>
    <s v="PA"/>
    <s v="S1"/>
    <m/>
    <d v="2025-03-14T00:00:00"/>
    <d v="1899-12-30T08:39:29"/>
    <d v="2025-03-14T00:00:00"/>
    <d v="1899-12-30T08:37:03"/>
    <d v="2025-03-14T00:00:00"/>
    <d v="1899-12-30T09:11:51"/>
    <x v="0"/>
    <s v="RFCPI"/>
    <s v="7026013701"/>
    <s v="FBO"/>
    <d v="1899-12-30T00:37:14"/>
    <d v="1899-12-30T00:34:48"/>
    <d v="1899-12-30T00:02:26"/>
    <s v="Granel"/>
    <s v="E001"/>
    <x v="0"/>
    <d v="1899-12-30T00:32:22"/>
    <d v="1899-12-30T00:34:48"/>
    <n v="8"/>
    <x v="15"/>
    <x v="3"/>
    <x v="2"/>
    <n v="0"/>
    <n v="0"/>
    <s v="OK"/>
    <s v="Granel"/>
    <x v="2"/>
    <n v="0"/>
    <s v="F. MALAGA"/>
    <s v="A"/>
    <d v="1899-12-30T00:02:26"/>
    <d v="1899-12-30T00:02:26"/>
    <s v="OK"/>
    <m/>
    <m/>
    <d v="1899-12-30T00:00:00"/>
    <d v="1899-12-30T00:32:22"/>
    <n v="6"/>
    <n v="-1.6898148148100089E-3"/>
    <n v="32.366666666678384"/>
    <n v="9"/>
    <s v="Si"/>
  </r>
  <r>
    <s v="CSMA"/>
    <s v="2025010577"/>
    <x v="0"/>
    <s v="EVA02467R"/>
    <s v="E4771KNH"/>
    <d v="2025-03-14T00:00:00"/>
    <s v="CSPM"/>
    <s v="3264"/>
    <x v="36"/>
    <s v="PA"/>
    <s v="S1"/>
    <m/>
    <d v="2025-03-14T00:00:00"/>
    <d v="1899-12-30T15:24:03"/>
    <d v="2025-03-14T00:00:00"/>
    <d v="1899-12-30T15:21:35"/>
    <d v="2025-03-14T00:00:00"/>
    <d v="1899-12-30T15:57:00"/>
    <x v="0"/>
    <s v="RFCPI"/>
    <s v="7026013705"/>
    <s v="FBO"/>
    <d v="1899-12-30T00:37:53"/>
    <d v="1899-12-30T00:35:25"/>
    <d v="1899-12-30T00:02:28"/>
    <s v="Granel"/>
    <s v="E001"/>
    <x v="0"/>
    <d v="1899-12-30T00:32:57"/>
    <d v="1899-12-30T00:35:25"/>
    <n v="15"/>
    <x v="15"/>
    <x v="3"/>
    <x v="2"/>
    <n v="0"/>
    <n v="0"/>
    <s v="OK"/>
    <s v="Granel"/>
    <x v="2"/>
    <n v="0"/>
    <s v="F. MALAGA"/>
    <s v="A"/>
    <d v="1899-12-30T00:02:28"/>
    <d v="1899-12-30T00:02:28"/>
    <s v="OK"/>
    <m/>
    <m/>
    <d v="1899-12-30T00:00:00"/>
    <d v="1899-12-30T00:32:57"/>
    <n v="6"/>
    <n v="-1.7129629629599741E-3"/>
    <n v="32.949999999993636"/>
    <n v="15"/>
    <s v="Si"/>
  </r>
  <r>
    <s v="CSMA"/>
    <s v="2025010578"/>
    <x v="0"/>
    <s v="ER4736BBF"/>
    <s v="E6462JZW"/>
    <d v="2025-03-14T00:00:00"/>
    <s v="CSPM"/>
    <s v="3264"/>
    <x v="36"/>
    <s v="PA"/>
    <s v="S1"/>
    <m/>
    <d v="2025-03-14T00:00:00"/>
    <d v="1899-12-30T15:28:26"/>
    <d v="2025-03-14T00:00:00"/>
    <d v="1899-12-30T15:25:59"/>
    <d v="2025-03-14T00:00:00"/>
    <d v="1899-12-30T16:02:15"/>
    <x v="0"/>
    <s v="RFCPI"/>
    <s v="7026013706"/>
    <s v="FBO"/>
    <d v="1899-12-30T00:38:43"/>
    <d v="1899-12-30T00:36:16"/>
    <d v="1899-12-30T00:02:27"/>
    <s v="Granel"/>
    <s v="E001"/>
    <x v="0"/>
    <d v="1899-12-30T00:33:49"/>
    <d v="1899-12-30T00:36:16"/>
    <n v="15"/>
    <x v="15"/>
    <x v="3"/>
    <x v="2"/>
    <n v="0"/>
    <n v="0"/>
    <s v="OK"/>
    <s v="Granel"/>
    <x v="2"/>
    <n v="0"/>
    <s v="F. MALAGA"/>
    <s v="A"/>
    <d v="1899-12-30T00:02:27"/>
    <d v="1899-12-30T00:02:27"/>
    <s v="OK"/>
    <m/>
    <m/>
    <d v="1899-12-30T00:00:00"/>
    <d v="1899-12-30T00:33:49"/>
    <n v="6"/>
    <n v="-1.701388888890043E-3"/>
    <n v="33.8166666666719"/>
    <n v="16"/>
    <s v="Si"/>
  </r>
  <r>
    <s v="CSMA"/>
    <s v="2025010580"/>
    <x v="0"/>
    <s v="ER8141BBG"/>
    <s v="E5824JVY"/>
    <d v="2025-03-14T00:00:00"/>
    <s v="CSPM"/>
    <s v="3264"/>
    <x v="36"/>
    <s v="PA"/>
    <s v="S1"/>
    <m/>
    <d v="2025-03-14T00:00:00"/>
    <d v="1899-12-30T15:38:06"/>
    <d v="2025-03-14T00:00:00"/>
    <d v="1899-12-30T15:35:39"/>
    <d v="2025-03-14T00:00:00"/>
    <d v="1899-12-30T16:18:36"/>
    <x v="0"/>
    <s v="RFCPI"/>
    <s v="7026013707"/>
    <s v="FBO"/>
    <d v="1899-12-30T00:45:24"/>
    <d v="1899-12-30T00:42:57"/>
    <d v="1899-12-30T00:02:27"/>
    <s v="Granel"/>
    <s v="E001"/>
    <x v="0"/>
    <d v="1899-12-30T00:40:30"/>
    <d v="1899-12-30T00:42:57"/>
    <n v="15"/>
    <x v="15"/>
    <x v="3"/>
    <x v="2"/>
    <n v="0"/>
    <n v="0"/>
    <s v="OK"/>
    <s v="Granel"/>
    <x v="2"/>
    <n v="0"/>
    <s v="F. MALAGA"/>
    <s v="A"/>
    <d v="1899-12-30T00:02:27"/>
    <d v="1899-12-30T00:02:27"/>
    <s v="OK"/>
    <m/>
    <m/>
    <d v="1899-12-30T00:00:00"/>
    <d v="1899-12-30T00:40:30"/>
    <n v="6"/>
    <n v="-1.701388888890043E-3"/>
    <n v="40.499999999999936"/>
    <n v="16"/>
    <s v="Si"/>
  </r>
  <r>
    <s v="CSMA"/>
    <s v="2025010581"/>
    <x v="0"/>
    <s v="ER3520BBL"/>
    <s v="E4768KNH"/>
    <d v="2025-03-14T00:00:00"/>
    <s v="CSPM"/>
    <s v="3264"/>
    <x v="36"/>
    <s v="PA"/>
    <s v="S1"/>
    <m/>
    <d v="2025-03-14T00:00:00"/>
    <d v="1899-12-30T15:42:37"/>
    <d v="2025-03-14T00:00:00"/>
    <d v="1899-12-30T15:40:11"/>
    <d v="2025-03-14T00:00:00"/>
    <d v="1899-12-30T16:21:48"/>
    <x v="0"/>
    <s v="RFCPI"/>
    <s v="7026013708"/>
    <s v="FBO"/>
    <d v="1899-12-30T00:44:03"/>
    <d v="1899-12-30T00:41:37"/>
    <d v="1899-12-30T00:02:26"/>
    <s v="Granel"/>
    <s v="E001"/>
    <x v="0"/>
    <d v="1899-12-30T00:39:11"/>
    <d v="1899-12-30T00:41:37"/>
    <n v="15"/>
    <x v="15"/>
    <x v="3"/>
    <x v="2"/>
    <n v="0"/>
    <n v="0"/>
    <s v="OK"/>
    <s v="Granel"/>
    <x v="2"/>
    <n v="0"/>
    <s v="F. MALAGA"/>
    <s v="A"/>
    <d v="1899-12-30T00:02:26"/>
    <d v="1899-12-30T00:02:26"/>
    <s v="OK"/>
    <m/>
    <m/>
    <d v="1899-12-30T00:00:00"/>
    <d v="1899-12-30T00:39:11"/>
    <n v="6"/>
    <n v="-1.689814814820001E-3"/>
    <n v="39.183333333335995"/>
    <n v="16"/>
    <s v="Si"/>
  </r>
  <r>
    <s v="CSMA"/>
    <s v="2025010590"/>
    <x v="0"/>
    <s v="ER4533BBP"/>
    <s v="E5811MHB"/>
    <d v="2025-03-14T00:00:00"/>
    <s v="CSPM"/>
    <s v="3264"/>
    <x v="36"/>
    <s v="PA"/>
    <s v="S1"/>
    <m/>
    <d v="2025-03-14T00:00:00"/>
    <d v="1899-12-30T16:29:36"/>
    <d v="2025-03-14T00:00:00"/>
    <d v="1899-12-30T16:27:09"/>
    <d v="2025-03-14T00:00:00"/>
    <d v="1899-12-30T16:55:57"/>
    <x v="0"/>
    <s v="RFCPI"/>
    <s v="7026013709"/>
    <s v="FBO"/>
    <d v="1899-12-30T00:31:15"/>
    <d v="1899-12-30T00:28:48"/>
    <d v="1899-12-30T00:02:27"/>
    <s v="Granel"/>
    <s v="E001"/>
    <x v="0"/>
    <d v="1899-12-30T00:26:21"/>
    <d v="1899-12-30T00:28:48"/>
    <n v="16"/>
    <x v="15"/>
    <x v="3"/>
    <x v="2"/>
    <n v="0"/>
    <n v="0"/>
    <s v="OK"/>
    <s v="Granel"/>
    <x v="2"/>
    <n v="0"/>
    <s v="F. MALAGA"/>
    <s v="A"/>
    <d v="1899-12-30T00:02:27"/>
    <d v="1899-12-30T00:02:27"/>
    <s v="OK"/>
    <m/>
    <m/>
    <d v="1899-12-30T00:00:00"/>
    <d v="1899-12-30T00:26:21"/>
    <n v="6"/>
    <n v="-1.701388888889932E-3"/>
    <n v="26.349999999998523"/>
    <n v="16"/>
    <s v="Si"/>
  </r>
  <r>
    <s v="CSMA"/>
    <s v="2025010596"/>
    <x v="0"/>
    <s v="ER1030BBJ"/>
    <s v="E0463JRH"/>
    <d v="2025-03-14T00:00:00"/>
    <s v="CSPM"/>
    <s v="3264"/>
    <x v="36"/>
    <s v="PA"/>
    <s v="S1"/>
    <m/>
    <d v="2025-03-14T00:00:00"/>
    <d v="1899-12-30T17:34:09"/>
    <d v="2025-03-14T00:00:00"/>
    <d v="1899-12-30T17:31:43"/>
    <d v="2025-03-14T00:00:00"/>
    <d v="1899-12-30T18:04:33"/>
    <x v="0"/>
    <s v="RFCPI"/>
    <s v="7026013711"/>
    <s v="FBO"/>
    <d v="1899-12-30T00:35:16"/>
    <d v="1899-12-30T00:32:50"/>
    <d v="1899-12-30T00:02:26"/>
    <s v="Granel"/>
    <s v="E001"/>
    <x v="0"/>
    <d v="1899-12-30T00:30:24"/>
    <d v="1899-12-30T00:32:50"/>
    <n v="17"/>
    <x v="15"/>
    <x v="3"/>
    <x v="2"/>
    <n v="0"/>
    <n v="0"/>
    <s v="OK"/>
    <s v="Granel"/>
    <x v="2"/>
    <n v="0"/>
    <s v="F. MALAGA"/>
    <s v="A"/>
    <d v="1899-12-30T00:02:26"/>
    <d v="1899-12-30T00:02:26"/>
    <s v="OK"/>
    <m/>
    <m/>
    <d v="1899-12-30T00:00:00"/>
    <d v="1899-12-30T00:30:24"/>
    <n v="6"/>
    <n v="-1.6898148148100089E-3"/>
    <n v="30.399999999998517"/>
    <n v="18"/>
    <s v="Si"/>
  </r>
  <r>
    <s v="CSMA"/>
    <s v="2025010646"/>
    <x v="0"/>
    <s v="ER4758BBH"/>
    <s v="E7926JMH"/>
    <d v="2025-03-17T00:00:00"/>
    <s v="CSPM"/>
    <s v="3264"/>
    <x v="36"/>
    <s v="PA"/>
    <s v="S1"/>
    <m/>
    <d v="2025-03-17T00:00:00"/>
    <d v="1899-12-30T08:36:23"/>
    <d v="2025-03-17T00:00:00"/>
    <d v="1899-12-30T08:33:50"/>
    <d v="2025-03-17T00:00:00"/>
    <d v="1899-12-30T08:58:17"/>
    <x v="0"/>
    <s v="RFCPI"/>
    <s v="7026013716"/>
    <s v="FBO"/>
    <d v="1899-12-30T00:27:00"/>
    <d v="1899-12-30T00:24:27"/>
    <d v="1899-12-30T00:02:33"/>
    <s v="Granel"/>
    <s v="E001"/>
    <x v="0"/>
    <d v="1899-12-30T00:21:54"/>
    <d v="1899-12-30T00:24:27"/>
    <n v="8"/>
    <x v="16"/>
    <x v="4"/>
    <x v="2"/>
    <n v="0"/>
    <n v="0"/>
    <s v="OK"/>
    <s v="Granel"/>
    <x v="2"/>
    <n v="0"/>
    <s v="F. MALAGA"/>
    <s v="A"/>
    <d v="1899-12-30T00:02:33"/>
    <d v="1899-12-30T00:02:33"/>
    <s v="OK"/>
    <m/>
    <m/>
    <d v="1899-12-30T00:00:00"/>
    <d v="1899-12-30T00:21:54"/>
    <n v="2"/>
    <n v="-1.7708333333399939E-3"/>
    <n v="21.899999999995188"/>
    <n v="8"/>
    <s v="Si"/>
  </r>
  <r>
    <s v="CSMA"/>
    <s v="2025010647"/>
    <x v="0"/>
    <s v="ER2705BBZ"/>
    <s v="E1459JJZ"/>
    <d v="2025-03-17T00:00:00"/>
    <s v="CSPM"/>
    <s v="3264"/>
    <x v="36"/>
    <s v="PA"/>
    <s v="S1"/>
    <m/>
    <d v="2025-03-17T00:00:00"/>
    <d v="1899-12-30T08:40:51"/>
    <d v="2025-03-17T00:00:00"/>
    <d v="1899-12-30T08:38:19"/>
    <d v="2025-03-17T00:00:00"/>
    <d v="1899-12-30T09:10:43"/>
    <x v="0"/>
    <s v="RFCPI"/>
    <s v="7026013717"/>
    <s v="FBO"/>
    <d v="1899-12-30T00:34:56"/>
    <d v="1899-12-30T00:32:24"/>
    <d v="1899-12-30T00:02:32"/>
    <s v="Granel"/>
    <s v="E001"/>
    <x v="0"/>
    <d v="1899-12-30T00:29:52"/>
    <d v="1899-12-30T00:32:24"/>
    <n v="8"/>
    <x v="16"/>
    <x v="4"/>
    <x v="2"/>
    <n v="0"/>
    <n v="0"/>
    <s v="OK"/>
    <s v="Granel"/>
    <x v="2"/>
    <n v="0"/>
    <s v="F. MALAGA"/>
    <s v="A"/>
    <d v="1899-12-30T00:02:32"/>
    <d v="1899-12-30T00:02:32"/>
    <s v="OK"/>
    <m/>
    <m/>
    <d v="1899-12-30T00:00:00"/>
    <d v="1899-12-30T00:29:52"/>
    <n v="2"/>
    <n v="-1.7592592592599599E-3"/>
    <n v="29.866666666665605"/>
    <n v="9"/>
    <s v="Si"/>
  </r>
  <r>
    <s v="CSMA"/>
    <s v="2025010679"/>
    <x v="0"/>
    <s v="ER4619BBY"/>
    <s v="E8822FFZ"/>
    <d v="2025-03-17T00:00:00"/>
    <s v="CSPM"/>
    <s v="3264"/>
    <x v="36"/>
    <s v="PA"/>
    <s v="S1"/>
    <m/>
    <d v="2025-03-17T00:00:00"/>
    <d v="1899-12-30T10:07:07"/>
    <d v="2025-03-17T00:00:00"/>
    <d v="1899-12-30T10:04:35"/>
    <d v="2025-03-17T00:00:00"/>
    <d v="1899-12-30T10:27:36"/>
    <x v="0"/>
    <s v="RFCPI"/>
    <s v="7026013719"/>
    <s v="FBO"/>
    <d v="1899-12-30T00:25:33"/>
    <d v="1899-12-30T00:23:01"/>
    <d v="1899-12-30T00:02:32"/>
    <s v="Granel"/>
    <s v="E001"/>
    <x v="0"/>
    <d v="1899-12-30T00:20:29"/>
    <d v="1899-12-30T00:23:01"/>
    <n v="10"/>
    <x v="16"/>
    <x v="4"/>
    <x v="2"/>
    <n v="0"/>
    <n v="0"/>
    <s v="OK"/>
    <s v="Granel"/>
    <x v="2"/>
    <n v="0"/>
    <s v="F. MALAGA"/>
    <s v="A"/>
    <d v="1899-12-30T00:02:32"/>
    <d v="1899-12-30T00:02:32"/>
    <s v="OK"/>
    <m/>
    <m/>
    <d v="1899-12-30T00:00:00"/>
    <d v="1899-12-30T00:20:29"/>
    <n v="2"/>
    <n v="-1.7592592592600154E-3"/>
    <n v="20.483333333323237"/>
    <n v="10"/>
    <s v="Si"/>
  </r>
  <r>
    <s v="CSMA"/>
    <s v="2025010721"/>
    <x v="0"/>
    <s v="ER1030BBJ"/>
    <s v="E0463JRH"/>
    <d v="2025-03-17T00:00:00"/>
    <s v="CSPM"/>
    <s v="3264"/>
    <x v="36"/>
    <s v="PA"/>
    <s v="S1"/>
    <m/>
    <d v="2025-03-17T00:00:00"/>
    <d v="1899-12-30T12:28:15"/>
    <d v="2025-03-17T00:00:00"/>
    <d v="1899-12-30T12:25:44"/>
    <d v="2025-03-17T00:00:00"/>
    <d v="1899-12-30T12:51:09"/>
    <x v="0"/>
    <s v="RFCPI"/>
    <s v="7026013721"/>
    <s v="FBO"/>
    <d v="1899-12-30T00:27:56"/>
    <d v="1899-12-30T00:25:25"/>
    <d v="1899-12-30T00:02:31"/>
    <s v="Granel"/>
    <s v="E001"/>
    <x v="0"/>
    <d v="1899-12-30T00:22:54"/>
    <d v="1899-12-30T00:25:25"/>
    <n v="12"/>
    <x v="16"/>
    <x v="4"/>
    <x v="2"/>
    <n v="0"/>
    <n v="0"/>
    <s v="OK"/>
    <s v="Granel"/>
    <x v="2"/>
    <n v="0"/>
    <s v="F. MALAGA"/>
    <s v="A"/>
    <d v="1899-12-30T00:02:31"/>
    <d v="1899-12-30T00:02:31"/>
    <s v="OK"/>
    <m/>
    <m/>
    <d v="1899-12-30T00:00:00"/>
    <d v="1899-12-30T00:22:54"/>
    <n v="2"/>
    <n v="-1.7476851851899733E-3"/>
    <n v="22.899999999988871"/>
    <n v="12"/>
    <s v="Si"/>
  </r>
  <r>
    <s v="CSMA"/>
    <s v="2025010715"/>
    <x v="0"/>
    <s v="ER2025BBG"/>
    <s v="E6464JZW"/>
    <d v="2025-03-17T00:00:00"/>
    <s v="CSPM"/>
    <s v="3264"/>
    <x v="36"/>
    <s v="PA"/>
    <s v="S1"/>
    <m/>
    <d v="2025-03-17T00:00:00"/>
    <d v="1899-12-30T12:12:53"/>
    <d v="2025-03-17T00:00:00"/>
    <d v="1899-12-30T12:10:21"/>
    <d v="2025-03-17T00:00:00"/>
    <d v="1899-12-30T12:53:26"/>
    <x v="0"/>
    <s v="RFCPI"/>
    <s v="7026013722"/>
    <s v="FBO"/>
    <d v="1899-12-30T00:45:37"/>
    <d v="1899-12-30T00:43:05"/>
    <d v="1899-12-30T00:02:32"/>
    <s v="Granel"/>
    <s v="E001"/>
    <x v="0"/>
    <d v="1899-12-30T00:40:33"/>
    <d v="1899-12-30T00:43:05"/>
    <n v="12"/>
    <x v="16"/>
    <x v="4"/>
    <x v="2"/>
    <n v="0"/>
    <n v="0"/>
    <s v="OK"/>
    <s v="Granel"/>
    <x v="2"/>
    <n v="0"/>
    <s v="F. MALAGA"/>
    <s v="A"/>
    <d v="1899-12-30T00:02:32"/>
    <d v="1899-12-30T00:02:32"/>
    <s v="OK"/>
    <m/>
    <m/>
    <d v="1899-12-30T00:00:00"/>
    <d v="1899-12-30T00:40:33"/>
    <n v="2"/>
    <n v="-1.7592592592600154E-3"/>
    <n v="40.549999999996743"/>
    <n v="12"/>
    <s v="Si"/>
  </r>
  <r>
    <s v="CSMA"/>
    <s v="2025010734"/>
    <x v="0"/>
    <s v="ER8110BCC"/>
    <s v="E7844JTT"/>
    <d v="2025-03-17T00:00:00"/>
    <s v="CSPM"/>
    <s v="3264"/>
    <x v="36"/>
    <s v="PA"/>
    <s v="S1"/>
    <m/>
    <d v="2025-03-17T00:00:00"/>
    <d v="1899-12-30T13:08:27"/>
    <d v="2025-03-17T00:00:00"/>
    <d v="1899-12-30T13:05:57"/>
    <d v="2025-03-17T00:00:00"/>
    <d v="1899-12-30T13:38:36"/>
    <x v="0"/>
    <s v="RFCPI"/>
    <s v="7026013723"/>
    <s v="FBO"/>
    <d v="1899-12-30T00:35:09"/>
    <d v="1899-12-30T00:32:39"/>
    <d v="1899-12-30T00:02:30"/>
    <s v="Granel"/>
    <s v="E001"/>
    <x v="0"/>
    <d v="1899-12-30T00:30:09"/>
    <d v="1899-12-30T00:32:39"/>
    <n v="13"/>
    <x v="16"/>
    <x v="4"/>
    <x v="2"/>
    <n v="0"/>
    <n v="0"/>
    <s v="OK"/>
    <s v="Granel"/>
    <x v="2"/>
    <n v="0"/>
    <s v="F. MALAGA"/>
    <s v="A"/>
    <d v="1899-12-30T00:02:30"/>
    <d v="1899-12-30T00:02:30"/>
    <s v="OK"/>
    <m/>
    <m/>
    <d v="1899-12-30T00:00:00"/>
    <d v="1899-12-30T00:30:09"/>
    <n v="2"/>
    <n v="-1.7361111111099392E-3"/>
    <n v="30.150000000000077"/>
    <n v="13"/>
    <s v="Si"/>
  </r>
  <r>
    <s v="CSMA"/>
    <s v="2025010735"/>
    <x v="0"/>
    <s v="ER4619BBY"/>
    <s v="E8822FFZ"/>
    <d v="2025-03-17T00:00:00"/>
    <s v="CSPM"/>
    <s v="3264"/>
    <x v="36"/>
    <s v="PA"/>
    <s v="S1"/>
    <m/>
    <d v="2025-03-17T00:00:00"/>
    <d v="1899-12-30T13:13:40"/>
    <d v="2025-03-17T00:00:00"/>
    <d v="1899-12-30T13:11:09"/>
    <d v="2025-03-17T00:00:00"/>
    <d v="1899-12-30T13:45:20"/>
    <x v="0"/>
    <s v="RFCPI"/>
    <s v="7026013724"/>
    <s v="FBO"/>
    <d v="1899-12-30T00:36:42"/>
    <d v="1899-12-30T00:34:11"/>
    <d v="1899-12-30T00:02:31"/>
    <s v="Granel"/>
    <s v="E001"/>
    <x v="0"/>
    <d v="1899-12-30T00:31:40"/>
    <d v="1899-12-30T00:34:11"/>
    <n v="13"/>
    <x v="16"/>
    <x v="4"/>
    <x v="2"/>
    <n v="0"/>
    <n v="0"/>
    <s v="OK"/>
    <s v="Granel"/>
    <x v="2"/>
    <n v="0"/>
    <s v="F. MALAGA"/>
    <s v="A"/>
    <d v="1899-12-30T00:02:31"/>
    <d v="1899-12-30T00:02:31"/>
    <s v="OK"/>
    <m/>
    <m/>
    <d v="1899-12-30T00:00:00"/>
    <d v="1899-12-30T00:31:40"/>
    <n v="2"/>
    <n v="-1.7476851851900843E-3"/>
    <n v="31.666666666665488"/>
    <n v="13"/>
    <s v="Si"/>
  </r>
  <r>
    <s v="CSMA"/>
    <s v="2025010738"/>
    <x v="0"/>
    <s v="ESE07849R"/>
    <s v="E8094GLY"/>
    <d v="2025-03-17T00:00:00"/>
    <s v="CSPM"/>
    <s v="3264"/>
    <x v="36"/>
    <s v="PA"/>
    <s v="S1"/>
    <m/>
    <d v="2025-03-17T00:00:00"/>
    <d v="1899-12-30T13:17:48"/>
    <d v="2025-03-17T00:00:00"/>
    <d v="1899-12-30T13:15:16"/>
    <d v="2025-03-17T00:00:00"/>
    <d v="1899-12-30T13:51:53"/>
    <x v="0"/>
    <s v="RFCPI"/>
    <s v="7026013725"/>
    <s v="FBO"/>
    <d v="1899-12-30T00:39:09"/>
    <d v="1899-12-30T00:36:37"/>
    <d v="1899-12-30T00:02:32"/>
    <s v="Granel"/>
    <s v="E001"/>
    <x v="0"/>
    <d v="1899-12-30T00:34:05"/>
    <d v="1899-12-30T00:36:37"/>
    <n v="13"/>
    <x v="16"/>
    <x v="4"/>
    <x v="2"/>
    <n v="0"/>
    <n v="0"/>
    <s v="OK"/>
    <s v="Granel"/>
    <x v="2"/>
    <n v="0"/>
    <s v="F. MALAGA"/>
    <s v="A"/>
    <d v="1899-12-30T00:02:32"/>
    <d v="1899-12-30T00:02:32"/>
    <s v="OK"/>
    <m/>
    <m/>
    <d v="1899-12-30T00:00:00"/>
    <d v="1899-12-30T00:34:05"/>
    <n v="2"/>
    <n v="-1.7592592592600154E-3"/>
    <n v="34.083333333331197"/>
    <n v="13"/>
    <s v="Si"/>
  </r>
  <r>
    <s v="CSMA"/>
    <s v="2025010741"/>
    <x v="0"/>
    <s v="EVA01741R"/>
    <s v="E5813KFK"/>
    <d v="2025-03-17T00:00:00"/>
    <s v="CSPM"/>
    <s v="3264"/>
    <x v="36"/>
    <s v="PA"/>
    <s v="S1"/>
    <m/>
    <d v="2025-03-17T00:00:00"/>
    <d v="1899-12-30T13:23:25"/>
    <d v="2025-03-17T00:00:00"/>
    <d v="1899-12-30T13:20:53"/>
    <d v="2025-03-17T00:00:00"/>
    <d v="1899-12-30T14:02:36"/>
    <x v="0"/>
    <s v="RFCPI"/>
    <s v="7026013726"/>
    <s v="FBO"/>
    <d v="1899-12-30T00:44:15"/>
    <d v="1899-12-30T00:41:43"/>
    <d v="1899-12-30T00:02:32"/>
    <s v="Granel"/>
    <s v="E001"/>
    <x v="0"/>
    <d v="1899-12-30T00:39:11"/>
    <d v="1899-12-30T00:41:43"/>
    <n v="13"/>
    <x v="16"/>
    <x v="4"/>
    <x v="2"/>
    <n v="0"/>
    <n v="0"/>
    <s v="OK"/>
    <s v="Granel"/>
    <x v="2"/>
    <n v="0"/>
    <s v="F. MALAGA"/>
    <s v="A"/>
    <d v="1899-12-30T00:02:32"/>
    <d v="1899-12-30T00:02:32"/>
    <s v="OK"/>
    <m/>
    <m/>
    <d v="1899-12-30T00:00:00"/>
    <d v="1899-12-30T00:39:11"/>
    <n v="2"/>
    <n v="-1.7592592592600154E-3"/>
    <n v="39.183333333335995"/>
    <n v="14"/>
    <s v="Si"/>
  </r>
  <r>
    <s v="CSMA"/>
    <s v="2025010743"/>
    <x v="0"/>
    <s v="EB10320R"/>
    <s v="E4291FWJ"/>
    <d v="2025-03-17T00:00:00"/>
    <s v="CSPM"/>
    <s v="3264"/>
    <x v="36"/>
    <s v="PA"/>
    <s v="S1"/>
    <m/>
    <d v="2025-03-17T00:00:00"/>
    <d v="1899-12-30T13:24:31"/>
    <d v="2025-03-17T00:00:00"/>
    <d v="1899-12-30T13:21:59"/>
    <d v="2025-03-17T00:00:00"/>
    <d v="1899-12-30T14:19:36"/>
    <x v="0"/>
    <s v="RFCPI"/>
    <s v="7026013727"/>
    <s v="FBO"/>
    <d v="1899-12-30T01:00:09"/>
    <d v="1899-12-30T00:57:37"/>
    <d v="1899-12-30T00:02:32"/>
    <s v="Granel"/>
    <s v="E001"/>
    <x v="0"/>
    <d v="1899-12-30T00:55:05"/>
    <d v="1899-12-30T00:57:37"/>
    <n v="13"/>
    <x v="16"/>
    <x v="4"/>
    <x v="2"/>
    <n v="0"/>
    <n v="0"/>
    <s v="OK"/>
    <s v="Granel"/>
    <x v="2"/>
    <n v="0"/>
    <s v="F. MALAGA"/>
    <s v="B"/>
    <d v="1899-12-30T00:02:32"/>
    <d v="1899-12-30T00:02:32"/>
    <s v="OK"/>
    <m/>
    <m/>
    <d v="1899-12-30T00:00:00"/>
    <d v="1899-12-30T00:55:05"/>
    <n v="2"/>
    <n v="-1.7592592592600154E-3"/>
    <n v="55.08333333332633"/>
    <n v="14"/>
    <s v="No"/>
  </r>
  <r>
    <s v="CSMA"/>
    <s v="2025010750"/>
    <x v="0"/>
    <s v="EVA02467R"/>
    <s v="E4771KNH"/>
    <d v="2025-03-17T00:00:00"/>
    <s v="CSPM"/>
    <s v="3264"/>
    <x v="36"/>
    <s v="PA"/>
    <s v="S1"/>
    <m/>
    <d v="2025-03-17T00:00:00"/>
    <d v="1899-12-30T13:49:12"/>
    <d v="2025-03-17T00:00:00"/>
    <d v="1899-12-30T13:46:40"/>
    <d v="2025-03-17T00:00:00"/>
    <d v="1899-12-30T14:26:09"/>
    <x v="0"/>
    <s v="RFCPI"/>
    <s v="7026013728"/>
    <s v="FBO"/>
    <d v="1899-12-30T00:42:01"/>
    <d v="1899-12-30T00:39:29"/>
    <d v="1899-12-30T00:02:32"/>
    <s v="Granel"/>
    <s v="E001"/>
    <x v="0"/>
    <d v="1899-12-30T00:36:57"/>
    <d v="1899-12-30T00:39:29"/>
    <n v="13"/>
    <x v="16"/>
    <x v="4"/>
    <x v="2"/>
    <n v="0"/>
    <n v="0"/>
    <s v="OK"/>
    <s v="Granel"/>
    <x v="2"/>
    <n v="0"/>
    <s v="F. MALAGA"/>
    <s v="A"/>
    <d v="1899-12-30T00:02:32"/>
    <d v="1899-12-30T00:02:32"/>
    <s v="OK"/>
    <m/>
    <m/>
    <d v="1899-12-30T00:00:00"/>
    <d v="1899-12-30T00:36:57"/>
    <n v="2"/>
    <n v="-1.7592592592600154E-3"/>
    <n v="36.950000000011208"/>
    <n v="14"/>
    <s v="Si"/>
  </r>
  <r>
    <s v="CSMA"/>
    <s v="2025010753"/>
    <x v="0"/>
    <s v="ELE02494R"/>
    <s v="E7977MGZ"/>
    <d v="2025-03-17T00:00:00"/>
    <s v="CSPM"/>
    <s v="3264"/>
    <x v="36"/>
    <s v="PA"/>
    <s v="S1"/>
    <m/>
    <d v="2025-03-17T00:00:00"/>
    <d v="1899-12-30T13:58:26"/>
    <d v="2025-03-17T00:00:00"/>
    <d v="1899-12-30T13:55:57"/>
    <d v="2025-03-17T00:00:00"/>
    <d v="1899-12-30T14:34:11"/>
    <x v="0"/>
    <s v="RFCPI"/>
    <s v="7026013729"/>
    <s v="FBO"/>
    <d v="1899-12-30T00:40:43"/>
    <d v="1899-12-30T00:38:14"/>
    <d v="1899-12-30T00:02:29"/>
    <s v="Granel"/>
    <s v="E001"/>
    <x v="0"/>
    <d v="1899-12-30T00:35:45"/>
    <d v="1899-12-30T00:38:14"/>
    <n v="13"/>
    <x v="16"/>
    <x v="4"/>
    <x v="2"/>
    <n v="0"/>
    <n v="0"/>
    <s v="OK"/>
    <s v="Granel"/>
    <x v="2"/>
    <n v="0"/>
    <s v="F. MALAGA"/>
    <s v="A"/>
    <d v="1899-12-30T00:02:29"/>
    <d v="1899-12-30T00:02:29"/>
    <s v="OK"/>
    <m/>
    <m/>
    <d v="1899-12-30T00:00:00"/>
    <d v="1899-12-30T00:35:45"/>
    <n v="2"/>
    <n v="-1.7245370370400082E-3"/>
    <n v="35.750000000001592"/>
    <n v="14"/>
    <s v="Si"/>
  </r>
  <r>
    <s v="CSMA"/>
    <s v="2025010757"/>
    <x v="0"/>
    <s v="ER4758BBH"/>
    <s v="E7926JMH"/>
    <d v="2025-03-17T00:00:00"/>
    <s v="CSPM"/>
    <s v="3264"/>
    <x v="36"/>
    <s v="PA"/>
    <s v="S1"/>
    <m/>
    <d v="2025-03-17T00:00:00"/>
    <d v="1899-12-30T14:21:37"/>
    <d v="2025-03-17T00:00:00"/>
    <d v="1899-12-30T14:19:06"/>
    <d v="2025-03-17T00:00:00"/>
    <d v="1899-12-30T14:49:36"/>
    <x v="0"/>
    <s v="RFCPI"/>
    <s v="7026013730"/>
    <s v="FBO"/>
    <d v="1899-12-30T00:33:01"/>
    <d v="1899-12-30T00:30:30"/>
    <d v="1899-12-30T00:02:31"/>
    <s v="Granel"/>
    <s v="E001"/>
    <x v="0"/>
    <d v="1899-12-30T00:27:59"/>
    <d v="1899-12-30T00:30:30"/>
    <n v="14"/>
    <x v="16"/>
    <x v="4"/>
    <x v="2"/>
    <n v="0"/>
    <n v="0"/>
    <s v="OK"/>
    <s v="Granel"/>
    <x v="2"/>
    <n v="0"/>
    <s v="F. MALAGA"/>
    <s v="A"/>
    <d v="1899-12-30T00:02:31"/>
    <d v="1899-12-30T00:02:31"/>
    <s v="OK"/>
    <m/>
    <m/>
    <d v="1899-12-30T00:00:00"/>
    <d v="1899-12-30T00:27:59"/>
    <n v="2"/>
    <n v="-1.7476851851899733E-3"/>
    <n v="27.983333333332805"/>
    <n v="14"/>
    <s v="Si"/>
  </r>
  <r>
    <s v="CSMA"/>
    <s v="2025010772"/>
    <x v="0"/>
    <s v="ER2705BBZ"/>
    <s v="E1459JJZ"/>
    <d v="2025-03-17T00:00:00"/>
    <s v="CSPM"/>
    <s v="3264"/>
    <x v="36"/>
    <s v="PA"/>
    <s v="S1"/>
    <m/>
    <d v="2025-03-17T00:00:00"/>
    <d v="1899-12-30T15:08:18"/>
    <d v="2025-03-17T00:00:00"/>
    <d v="1899-12-30T15:05:47"/>
    <d v="2025-03-17T00:00:00"/>
    <d v="1899-12-30T15:39:05"/>
    <x v="0"/>
    <s v="RFCPI"/>
    <s v="7026013731"/>
    <s v="FBO"/>
    <d v="1899-12-30T00:35:49"/>
    <d v="1899-12-30T00:33:18"/>
    <d v="1899-12-30T00:02:31"/>
    <s v="Granel"/>
    <s v="E001"/>
    <x v="0"/>
    <d v="1899-12-30T00:30:47"/>
    <d v="1899-12-30T00:33:18"/>
    <n v="15"/>
    <x v="16"/>
    <x v="4"/>
    <x v="2"/>
    <n v="0"/>
    <n v="0"/>
    <s v="OK"/>
    <s v="Granel"/>
    <x v="2"/>
    <n v="0"/>
    <s v="F. MALAGA"/>
    <s v="A"/>
    <d v="1899-12-30T00:02:31"/>
    <d v="1899-12-30T00:02:31"/>
    <s v="OK"/>
    <m/>
    <m/>
    <d v="1899-12-30T00:00:00"/>
    <d v="1899-12-30T00:30:47"/>
    <n v="2"/>
    <n v="-1.7476851851899733E-3"/>
    <n v="30.783333333326368"/>
    <n v="15"/>
    <s v="Si"/>
  </r>
  <r>
    <s v="CSMA"/>
    <s v="2025010783"/>
    <x v="0"/>
    <s v="ER4736BBF"/>
    <s v="E6462JZW"/>
    <d v="2025-03-17T00:00:00"/>
    <s v="CSPM"/>
    <s v="3264"/>
    <x v="36"/>
    <s v="PA"/>
    <s v="S1"/>
    <m/>
    <d v="2025-03-17T00:00:00"/>
    <d v="1899-12-30T16:01:55"/>
    <d v="2025-03-17T00:00:00"/>
    <d v="1899-12-30T15:59:24"/>
    <d v="2025-03-17T00:00:00"/>
    <d v="1899-12-30T16:37:48"/>
    <x v="0"/>
    <s v="RFCPI"/>
    <s v="7026013732"/>
    <s v="FBO"/>
    <d v="1899-12-30T00:40:55"/>
    <d v="1899-12-30T00:38:24"/>
    <d v="1899-12-30T00:02:31"/>
    <s v="Granel"/>
    <s v="E001"/>
    <x v="0"/>
    <d v="1899-12-30T00:35:53"/>
    <d v="1899-12-30T00:38:24"/>
    <n v="16"/>
    <x v="16"/>
    <x v="4"/>
    <x v="2"/>
    <n v="0"/>
    <n v="0"/>
    <s v="OK"/>
    <s v="Granel"/>
    <x v="2"/>
    <n v="0"/>
    <s v="F. MALAGA"/>
    <s v="A"/>
    <d v="1899-12-30T00:02:31"/>
    <d v="1899-12-30T00:02:31"/>
    <s v="OK"/>
    <m/>
    <m/>
    <d v="1899-12-30T00:00:00"/>
    <d v="1899-12-30T00:35:53"/>
    <n v="2"/>
    <n v="-1.7476851851899733E-3"/>
    <n v="35.883333333331159"/>
    <n v="16"/>
    <s v="Si"/>
  </r>
  <r>
    <s v="CSMA"/>
    <s v="2025010790"/>
    <x v="0"/>
    <s v="EMA02414R"/>
    <s v="E4258HML"/>
    <d v="2025-03-17T00:00:00"/>
    <s v="CSPM"/>
    <s v="3264"/>
    <x v="36"/>
    <s v="PA"/>
    <s v="S1"/>
    <m/>
    <d v="2025-03-17T00:00:00"/>
    <d v="1899-12-30T16:35:47"/>
    <d v="2025-03-17T00:00:00"/>
    <d v="1899-12-30T16:33:16"/>
    <d v="2025-03-17T00:00:00"/>
    <d v="1899-12-30T16:57:41"/>
    <x v="0"/>
    <s v="RFCPI"/>
    <s v="7026013733"/>
    <s v="FBO"/>
    <d v="1899-12-30T00:26:56"/>
    <d v="1899-12-30T00:24:25"/>
    <d v="1899-12-30T00:02:31"/>
    <s v="Granel"/>
    <s v="E001"/>
    <x v="0"/>
    <d v="1899-12-30T00:21:54"/>
    <d v="1899-12-30T00:24:25"/>
    <n v="16"/>
    <x v="16"/>
    <x v="4"/>
    <x v="2"/>
    <n v="0"/>
    <n v="0"/>
    <s v="OK"/>
    <s v="Granel"/>
    <x v="2"/>
    <n v="0"/>
    <s v="F. MALAGA"/>
    <s v="A"/>
    <d v="1899-12-30T00:02:31"/>
    <d v="1899-12-30T00:02:31"/>
    <s v="OK"/>
    <m/>
    <m/>
    <d v="1899-12-30T00:00:00"/>
    <d v="1899-12-30T00:21:54"/>
    <n v="2"/>
    <n v="-1.7476851851800923E-3"/>
    <n v="21.900000000009499"/>
    <n v="16"/>
    <s v="Si"/>
  </r>
  <r>
    <s v="CSMA"/>
    <s v="2025010803"/>
    <x v="0"/>
    <s v="ER1055BBH"/>
    <s v="E0721JRZ"/>
    <d v="2025-03-18T00:00:00"/>
    <s v="CSPM"/>
    <s v="3264"/>
    <x v="36"/>
    <s v="PA"/>
    <s v="S1"/>
    <m/>
    <d v="2025-03-18T00:00:00"/>
    <d v="1899-12-30T05:42:26"/>
    <d v="2025-03-18T00:00:00"/>
    <d v="1899-12-30T05:39:56"/>
    <d v="2025-03-18T00:00:00"/>
    <d v="1899-12-30T06:07:58"/>
    <x v="0"/>
    <s v="RFCPI"/>
    <s v="7026013734"/>
    <s v="FBO"/>
    <d v="1899-12-30T00:30:32"/>
    <d v="1899-12-30T00:28:02"/>
    <d v="1899-12-30T00:02:30"/>
    <s v="Granel"/>
    <s v="E001"/>
    <x v="0"/>
    <d v="1899-12-30T00:25:32"/>
    <d v="1899-12-30T00:28:02"/>
    <n v="5"/>
    <x v="17"/>
    <x v="4"/>
    <x v="2"/>
    <n v="0"/>
    <n v="0"/>
    <s v="OK"/>
    <s v="Granel"/>
    <x v="2"/>
    <n v="0"/>
    <s v="F. MALAGA"/>
    <s v="A"/>
    <d v="1899-12-30T00:02:30"/>
    <d v="1899-12-30T00:02:30"/>
    <s v="OK"/>
    <m/>
    <m/>
    <d v="1899-12-30T00:00:00"/>
    <d v="1899-12-30T00:25:32"/>
    <n v="3"/>
    <n v="-1.7361111111199867E-3"/>
    <n v="25.533333333331221"/>
    <n v="6"/>
    <s v="Si"/>
  </r>
  <r>
    <s v="CSMA"/>
    <s v="2025010816"/>
    <x v="0"/>
    <s v="ER4758BBH"/>
    <s v="E7926JMH"/>
    <d v="2025-03-18T00:00:00"/>
    <s v="CSPM"/>
    <s v="3264"/>
    <x v="36"/>
    <s v="PA"/>
    <s v="S1"/>
    <m/>
    <d v="2025-03-18T00:00:00"/>
    <d v="1899-12-30T06:51:14"/>
    <d v="2025-03-18T00:00:00"/>
    <d v="1899-12-30T06:48:45"/>
    <d v="2025-03-18T00:00:00"/>
    <d v="1899-12-30T07:12:04"/>
    <x v="0"/>
    <s v="RFCPI"/>
    <s v="7026013735"/>
    <s v="FBO"/>
    <d v="1899-12-30T00:25:48"/>
    <d v="1899-12-30T00:23:19"/>
    <d v="1899-12-30T00:02:29"/>
    <s v="Granel"/>
    <s v="E001"/>
    <x v="0"/>
    <d v="1899-12-30T00:20:50"/>
    <d v="1899-12-30T00:23:19"/>
    <n v="6"/>
    <x v="17"/>
    <x v="4"/>
    <x v="2"/>
    <n v="0"/>
    <n v="0"/>
    <s v="OK"/>
    <s v="Granel"/>
    <x v="2"/>
    <n v="0"/>
    <s v="F. MALAGA"/>
    <s v="A"/>
    <d v="1899-12-30T00:02:29"/>
    <d v="1899-12-30T00:02:29"/>
    <s v="OK"/>
    <m/>
    <m/>
    <d v="1899-12-30T00:00:00"/>
    <d v="1899-12-30T00:20:50"/>
    <n v="3"/>
    <n v="-1.7245370370299606E-3"/>
    <n v="20.833333333343997"/>
    <n v="7"/>
    <s v="Si"/>
  </r>
  <r>
    <s v="CSMA"/>
    <s v="2025010829"/>
    <x v="0"/>
    <s v="ELE02494R"/>
    <s v="E7977MGZ"/>
    <d v="2025-03-18T00:00:00"/>
    <s v="CSPM"/>
    <s v="3264"/>
    <x v="36"/>
    <s v="PA"/>
    <s v="S1"/>
    <m/>
    <d v="2025-03-18T00:00:00"/>
    <d v="1899-12-30T07:55:25"/>
    <d v="2025-03-18T00:00:00"/>
    <d v="1899-12-30T07:52:54"/>
    <d v="2025-03-18T00:00:00"/>
    <d v="1899-12-30T08:29:15"/>
    <x v="0"/>
    <s v="RFCPI"/>
    <s v="7026013736"/>
    <s v="FBO"/>
    <d v="1899-12-30T00:38:52"/>
    <d v="1899-12-30T00:36:21"/>
    <d v="1899-12-30T00:02:31"/>
    <s v="Granel"/>
    <s v="E001"/>
    <x v="0"/>
    <d v="1899-12-30T00:33:50"/>
    <d v="1899-12-30T00:36:21"/>
    <n v="7"/>
    <x v="17"/>
    <x v="4"/>
    <x v="2"/>
    <n v="0"/>
    <n v="0"/>
    <s v="OK"/>
    <s v="Granel"/>
    <x v="2"/>
    <n v="0"/>
    <s v="F. MALAGA"/>
    <s v="A"/>
    <d v="1899-12-30T00:02:31"/>
    <d v="1899-12-30T00:02:31"/>
    <s v="OK"/>
    <m/>
    <m/>
    <d v="1899-12-30T00:00:00"/>
    <d v="1899-12-30T00:33:50"/>
    <n v="3"/>
    <n v="-1.7476851851800368E-3"/>
    <n v="33.83333333333276"/>
    <n v="8"/>
    <s v="Si"/>
  </r>
  <r>
    <s v="CSMA"/>
    <s v="2025010843"/>
    <x v="0"/>
    <s v="ER8643BCC"/>
    <s v="E7698LMM"/>
    <d v="2025-03-18T00:00:00"/>
    <s v="CSPM"/>
    <s v="3264"/>
    <x v="36"/>
    <s v="PA"/>
    <s v="S1"/>
    <m/>
    <d v="2025-03-18T00:00:00"/>
    <d v="1899-12-30T08:41:32"/>
    <d v="2025-03-18T00:00:00"/>
    <d v="1899-12-30T08:39:00"/>
    <d v="2025-03-18T00:00:00"/>
    <d v="1899-12-30T09:02:56"/>
    <x v="0"/>
    <s v="RFCPI"/>
    <s v="7026013737"/>
    <s v="FBO"/>
    <d v="1899-12-30T00:26:28"/>
    <d v="1899-12-30T00:23:56"/>
    <d v="1899-12-30T00:02:32"/>
    <s v="Granel"/>
    <s v="E001"/>
    <x v="0"/>
    <d v="1899-12-30T00:21:24"/>
    <d v="1899-12-30T00:23:56"/>
    <n v="8"/>
    <x v="17"/>
    <x v="4"/>
    <x v="2"/>
    <n v="0"/>
    <n v="0"/>
    <s v="OK"/>
    <s v="Granel"/>
    <x v="2"/>
    <n v="0"/>
    <s v="F. MALAGA"/>
    <s v="A"/>
    <d v="1899-12-30T00:02:32"/>
    <d v="1899-12-30T00:02:32"/>
    <s v="OK"/>
    <m/>
    <m/>
    <d v="1899-12-30T00:00:00"/>
    <d v="1899-12-30T00:21:24"/>
    <n v="3"/>
    <n v="-1.7592592592600154E-3"/>
    <n v="21.399999999998389"/>
    <n v="9"/>
    <s v="Si"/>
  </r>
  <r>
    <s v="CSMA"/>
    <s v="2025010849"/>
    <x v="0"/>
    <s v="ER1030BBJ"/>
    <s v="E0463JRH"/>
    <d v="2025-03-18T00:00:00"/>
    <s v="CSPM"/>
    <s v="3264"/>
    <x v="36"/>
    <s v="PA"/>
    <s v="S1"/>
    <m/>
    <d v="2025-03-18T00:00:00"/>
    <d v="1899-12-30T08:52:44"/>
    <d v="2025-03-18T00:00:00"/>
    <d v="1899-12-30T08:50:14"/>
    <d v="2025-03-18T00:00:00"/>
    <d v="1899-12-30T09:16:17"/>
    <x v="0"/>
    <s v="RFCPI"/>
    <s v="7026013738"/>
    <s v="FBO"/>
    <d v="1899-12-30T00:28:33"/>
    <d v="1899-12-30T00:26:03"/>
    <d v="1899-12-30T00:02:30"/>
    <s v="Granel"/>
    <s v="E001"/>
    <x v="0"/>
    <d v="1899-12-30T00:23:33"/>
    <d v="1899-12-30T00:26:03"/>
    <n v="8"/>
    <x v="17"/>
    <x v="4"/>
    <x v="2"/>
    <n v="0"/>
    <n v="0"/>
    <s v="OK"/>
    <s v="Granel"/>
    <x v="2"/>
    <n v="0"/>
    <s v="F. MALAGA"/>
    <s v="A"/>
    <d v="1899-12-30T00:02:30"/>
    <d v="1899-12-30T00:02:30"/>
    <s v="OK"/>
    <m/>
    <m/>
    <d v="1899-12-30T00:00:00"/>
    <d v="1899-12-30T00:23:33"/>
    <n v="3"/>
    <n v="-1.7361111111099947E-3"/>
    <n v="23.5500000000048"/>
    <n v="9"/>
    <s v="Si"/>
  </r>
  <r>
    <s v="CSMA"/>
    <s v="2025010855"/>
    <x v="0"/>
    <s v="ER1055BBH"/>
    <s v="E0721JRZ"/>
    <d v="2025-03-18T00:00:00"/>
    <s v="CSPM"/>
    <s v="3264"/>
    <x v="36"/>
    <s v="PA"/>
    <s v="S1"/>
    <m/>
    <d v="2025-03-18T00:00:00"/>
    <d v="1899-12-30T09:26:59"/>
    <d v="2025-03-18T00:00:00"/>
    <d v="1899-12-30T09:24:29"/>
    <d v="2025-03-18T00:00:00"/>
    <d v="1899-12-30T09:53:28"/>
    <x v="0"/>
    <s v="RFCPI"/>
    <s v="7026013739"/>
    <s v="FBO"/>
    <d v="1899-12-30T00:31:29"/>
    <d v="1899-12-30T00:28:59"/>
    <d v="1899-12-30T00:02:30"/>
    <s v="Granel"/>
    <s v="E001"/>
    <x v="0"/>
    <d v="1899-12-30T00:26:29"/>
    <d v="1899-12-30T00:28:59"/>
    <n v="9"/>
    <x v="17"/>
    <x v="4"/>
    <x v="2"/>
    <n v="0"/>
    <n v="0"/>
    <s v="OK"/>
    <s v="Granel"/>
    <x v="2"/>
    <n v="0"/>
    <s v="F. MALAGA"/>
    <s v="A"/>
    <d v="1899-12-30T00:02:30"/>
    <d v="1899-12-30T00:02:30"/>
    <s v="OK"/>
    <m/>
    <m/>
    <d v="1899-12-30T00:00:00"/>
    <d v="1899-12-30T00:26:29"/>
    <n v="3"/>
    <n v="-1.7361111111199867E-3"/>
    <n v="26.483333333328012"/>
    <n v="9"/>
    <s v="Si"/>
  </r>
  <r>
    <s v="CSMA"/>
    <s v="2025010857"/>
    <x v="0"/>
    <s v="EVA01741R"/>
    <s v="E5813KFK"/>
    <d v="2025-03-18T00:00:00"/>
    <s v="CSPM"/>
    <s v="3264"/>
    <x v="36"/>
    <s v="PA"/>
    <s v="S1"/>
    <m/>
    <d v="2025-03-18T00:00:00"/>
    <d v="1899-12-30T09:38:59"/>
    <d v="2025-03-18T00:00:00"/>
    <d v="1899-12-30T09:36:29"/>
    <d v="2025-03-18T00:00:00"/>
    <d v="1899-12-30T10:02:36"/>
    <x v="0"/>
    <s v="RFCPI"/>
    <s v="7026013740"/>
    <s v="FBO"/>
    <d v="1899-12-30T00:28:37"/>
    <d v="1899-12-30T00:26:07"/>
    <d v="1899-12-30T00:02:30"/>
    <s v="Granel"/>
    <s v="E001"/>
    <x v="0"/>
    <d v="1899-12-30T00:23:37"/>
    <d v="1899-12-30T00:26:07"/>
    <n v="9"/>
    <x v="17"/>
    <x v="4"/>
    <x v="2"/>
    <n v="0"/>
    <n v="0"/>
    <s v="OK"/>
    <s v="Granel"/>
    <x v="2"/>
    <n v="0"/>
    <s v="F. MALAGA"/>
    <s v="A"/>
    <d v="1899-12-30T00:02:30"/>
    <d v="1899-12-30T00:02:30"/>
    <s v="OK"/>
    <m/>
    <m/>
    <d v="1899-12-30T00:00:00"/>
    <d v="1899-12-30T00:23:37"/>
    <n v="3"/>
    <n v="-1.7361111111099947E-3"/>
    <n v="23.616666666662471"/>
    <n v="10"/>
    <s v="Si"/>
  </r>
  <r>
    <s v="CSMA"/>
    <s v="2025010865"/>
    <x v="0"/>
    <s v="ER4619BBY"/>
    <s v="E8822FFZ"/>
    <d v="2025-03-18T00:00:00"/>
    <s v="CSPM"/>
    <s v="3264"/>
    <x v="36"/>
    <s v="PA"/>
    <s v="S1"/>
    <m/>
    <d v="2025-03-18T00:00:00"/>
    <d v="1899-12-30T10:18:04"/>
    <d v="2025-03-18T00:00:00"/>
    <d v="1899-12-30T10:15:34"/>
    <d v="2025-03-18T00:00:00"/>
    <d v="1899-12-30T10:45:18"/>
    <x v="0"/>
    <s v="RFCPI"/>
    <s v="7026013741"/>
    <s v="FBO"/>
    <d v="1899-12-30T00:32:14"/>
    <d v="1899-12-30T00:29:44"/>
    <d v="1899-12-30T00:02:30"/>
    <s v="Granel"/>
    <s v="E001"/>
    <x v="0"/>
    <d v="1899-12-30T00:27:14"/>
    <d v="1899-12-30T00:29:44"/>
    <n v="10"/>
    <x v="17"/>
    <x v="4"/>
    <x v="2"/>
    <n v="0"/>
    <n v="0"/>
    <s v="OK"/>
    <s v="Granel"/>
    <x v="2"/>
    <n v="0"/>
    <s v="F. MALAGA"/>
    <s v="A"/>
    <d v="1899-12-30T00:02:30"/>
    <d v="1899-12-30T00:02:30"/>
    <s v="OK"/>
    <m/>
    <m/>
    <d v="1899-12-30T00:00:00"/>
    <d v="1899-12-30T00:27:14"/>
    <n v="3"/>
    <n v="-1.7361111111099947E-3"/>
    <n v="27.233333333337562"/>
    <n v="10"/>
    <s v="Si"/>
  </r>
  <r>
    <s v="CSMA"/>
    <s v="2025010873"/>
    <x v="0"/>
    <s v="EVA02467R"/>
    <s v="E4771KNH"/>
    <d v="2025-03-18T00:00:00"/>
    <s v="CSPM"/>
    <s v="3264"/>
    <x v="36"/>
    <s v="PA"/>
    <s v="S1"/>
    <m/>
    <d v="2025-03-18T00:00:00"/>
    <d v="1899-12-30T10:43:03"/>
    <d v="2025-03-18T00:00:00"/>
    <d v="1899-12-30T10:40:33"/>
    <d v="2025-03-18T00:00:00"/>
    <d v="1899-12-30T11:19:28"/>
    <x v="0"/>
    <s v="RFCPI"/>
    <s v="7026013742"/>
    <s v="FBO"/>
    <d v="1899-12-30T00:41:25"/>
    <d v="1899-12-30T00:38:55"/>
    <d v="1899-12-30T00:02:30"/>
    <s v="Granel"/>
    <s v="E001"/>
    <x v="0"/>
    <d v="1899-12-30T00:36:25"/>
    <d v="1899-12-30T00:38:55"/>
    <n v="10"/>
    <x v="17"/>
    <x v="4"/>
    <x v="2"/>
    <n v="0"/>
    <n v="0"/>
    <s v="OK"/>
    <s v="Granel"/>
    <x v="2"/>
    <n v="0"/>
    <s v="F. MALAGA"/>
    <s v="A"/>
    <d v="1899-12-30T00:02:30"/>
    <d v="1899-12-30T00:02:30"/>
    <s v="OK"/>
    <m/>
    <m/>
    <d v="1899-12-30T00:00:00"/>
    <d v="1899-12-30T00:36:25"/>
    <n v="3"/>
    <n v="-1.7361111111099947E-3"/>
    <n v="36.416666666664071"/>
    <n v="11"/>
    <s v="Si"/>
  </r>
  <r>
    <s v="CSMA"/>
    <s v="2025010886"/>
    <x v="0"/>
    <s v="ER8643BCC"/>
    <s v="E7698LMM"/>
    <d v="2025-03-18T00:00:00"/>
    <s v="CSPM"/>
    <s v="3264"/>
    <x v="36"/>
    <s v="PA"/>
    <s v="S1"/>
    <m/>
    <d v="2025-03-18T00:00:00"/>
    <d v="1899-12-30T11:15:17"/>
    <d v="2025-03-18T00:00:00"/>
    <d v="1899-12-30T11:12:48"/>
    <d v="2025-03-18T00:00:00"/>
    <d v="1899-12-30T11:55:07"/>
    <x v="0"/>
    <s v="RFCPI"/>
    <s v="7026013743"/>
    <s v="FBO"/>
    <d v="1899-12-30T00:44:48"/>
    <d v="1899-12-30T00:42:19"/>
    <d v="1899-12-30T00:02:29"/>
    <s v="Granel"/>
    <s v="E001"/>
    <x v="0"/>
    <d v="1899-12-30T00:39:50"/>
    <d v="1899-12-30T00:42:19"/>
    <n v="11"/>
    <x v="17"/>
    <x v="4"/>
    <x v="2"/>
    <n v="0"/>
    <n v="0"/>
    <s v="OK"/>
    <s v="Granel"/>
    <x v="2"/>
    <n v="0"/>
    <s v="F. MALAGA"/>
    <s v="A"/>
    <d v="1899-12-30T00:02:29"/>
    <d v="1899-12-30T00:02:29"/>
    <s v="OK"/>
    <m/>
    <m/>
    <d v="1899-12-30T00:00:00"/>
    <d v="1899-12-30T00:39:50"/>
    <n v="3"/>
    <n v="-1.7245370370400082E-3"/>
    <n v="39.833333333337613"/>
    <n v="11"/>
    <s v="Si"/>
  </r>
  <r>
    <s v="CSMA"/>
    <s v="2025010906"/>
    <x v="0"/>
    <s v="ER1030BBJ"/>
    <s v="E0463JRH"/>
    <d v="2025-03-18T00:00:00"/>
    <s v="CSPM"/>
    <s v="3264"/>
    <x v="36"/>
    <s v="PA"/>
    <s v="S1"/>
    <m/>
    <d v="2025-03-18T00:00:00"/>
    <d v="1899-12-30T11:51:13"/>
    <d v="2025-03-18T00:00:00"/>
    <d v="1899-12-30T11:48:43"/>
    <d v="2025-03-18T00:00:00"/>
    <d v="1899-12-30T12:22:09"/>
    <x v="0"/>
    <s v="RFCPI"/>
    <s v="7026013744"/>
    <s v="FBO"/>
    <d v="1899-12-30T00:35:56"/>
    <d v="1899-12-30T00:33:26"/>
    <d v="1899-12-30T00:02:30"/>
    <s v="Granel"/>
    <s v="E001"/>
    <x v="0"/>
    <d v="1899-12-30T00:30:56"/>
    <d v="1899-12-30T00:33:26"/>
    <n v="11"/>
    <x v="17"/>
    <x v="4"/>
    <x v="2"/>
    <n v="0"/>
    <n v="0"/>
    <s v="OK"/>
    <s v="Granel"/>
    <x v="2"/>
    <n v="0"/>
    <s v="F. MALAGA"/>
    <s v="A"/>
    <d v="1899-12-30T00:02:30"/>
    <d v="1899-12-30T00:02:30"/>
    <s v="OK"/>
    <m/>
    <m/>
    <d v="1899-12-30T00:00:00"/>
    <d v="1899-12-30T00:30:56"/>
    <n v="3"/>
    <n v="-1.7361111111099947E-3"/>
    <n v="30.933333333331188"/>
    <n v="12"/>
    <s v="Si"/>
  </r>
  <r>
    <s v="CSMA"/>
    <s v="2025010907"/>
    <x v="0"/>
    <s v="ER1055BBH"/>
    <s v="E0721JRZ"/>
    <d v="2025-03-18T00:00:00"/>
    <s v="CSPM"/>
    <s v="3264"/>
    <x v="36"/>
    <s v="PA"/>
    <s v="S1"/>
    <m/>
    <d v="2025-03-18T00:00:00"/>
    <d v="1899-12-30T12:06:35"/>
    <d v="2025-03-18T00:00:00"/>
    <d v="1899-12-30T12:04:07"/>
    <d v="2025-03-18T00:00:00"/>
    <d v="1899-12-30T12:26:22"/>
    <x v="0"/>
    <s v="RFCPI"/>
    <s v="7026013745"/>
    <s v="FBO"/>
    <d v="1899-12-30T00:24:43"/>
    <d v="1899-12-30T00:22:15"/>
    <d v="1899-12-30T00:02:28"/>
    <s v="Granel"/>
    <s v="E001"/>
    <x v="0"/>
    <d v="1899-12-30T00:19:47"/>
    <d v="1899-12-30T00:22:15"/>
    <n v="12"/>
    <x v="17"/>
    <x v="4"/>
    <x v="2"/>
    <n v="0"/>
    <n v="0"/>
    <s v="OK"/>
    <s v="Granel"/>
    <x v="2"/>
    <n v="0"/>
    <s v="F. MALAGA"/>
    <s v="A"/>
    <d v="1899-12-30T00:02:28"/>
    <d v="1899-12-30T00:02:28"/>
    <s v="OK"/>
    <m/>
    <m/>
    <d v="1899-12-30T00:00:00"/>
    <d v="1899-12-30T00:19:47"/>
    <n v="3"/>
    <n v="-1.7129629629599741E-3"/>
    <n v="19.783333333339197"/>
    <n v="12"/>
    <s v="Si"/>
  </r>
  <r>
    <s v="CSMA"/>
    <s v="2025010913"/>
    <x v="0"/>
    <s v="EMA02414R"/>
    <s v="E4258HML"/>
    <d v="2025-03-18T00:00:00"/>
    <s v="CSPM"/>
    <s v="3264"/>
    <x v="36"/>
    <s v="PA"/>
    <s v="S1"/>
    <m/>
    <d v="2025-03-18T00:00:00"/>
    <d v="1899-12-30T12:20:46"/>
    <d v="2025-03-18T00:00:00"/>
    <d v="1899-12-30T12:18:15"/>
    <d v="2025-03-18T00:00:00"/>
    <d v="1899-12-30T12:45:38"/>
    <x v="0"/>
    <s v="RFCPI"/>
    <s v="7026013746"/>
    <s v="FBO"/>
    <d v="1899-12-30T00:29:54"/>
    <d v="1899-12-30T00:27:23"/>
    <d v="1899-12-30T00:02:31"/>
    <s v="Granel"/>
    <s v="E001"/>
    <x v="0"/>
    <d v="1899-12-30T00:24:52"/>
    <d v="1899-12-30T00:27:23"/>
    <n v="12"/>
    <x v="17"/>
    <x v="4"/>
    <x v="2"/>
    <n v="0"/>
    <n v="0"/>
    <s v="OK"/>
    <s v="Granel"/>
    <x v="2"/>
    <n v="0"/>
    <s v="F. MALAGA"/>
    <s v="A"/>
    <d v="1899-12-30T00:02:31"/>
    <d v="1899-12-30T00:02:31"/>
    <s v="OK"/>
    <m/>
    <m/>
    <d v="1899-12-30T00:00:00"/>
    <d v="1899-12-30T00:24:52"/>
    <n v="3"/>
    <n v="-1.7476851851899733E-3"/>
    <n v="24.866666666654513"/>
    <n v="12"/>
    <s v="Si"/>
  </r>
  <r>
    <s v="CSMA"/>
    <s v="2025010923"/>
    <x v="0"/>
    <s v="ER8141BBG"/>
    <s v="E5824JVY"/>
    <d v="2025-03-18T00:00:00"/>
    <s v="CSPM"/>
    <s v="3264"/>
    <x v="36"/>
    <s v="PA"/>
    <s v="S1"/>
    <m/>
    <d v="2025-03-18T00:00:00"/>
    <d v="1899-12-30T12:38:22"/>
    <d v="2025-03-18T00:00:00"/>
    <d v="1899-12-30T12:35:52"/>
    <d v="2025-03-18T00:00:00"/>
    <d v="1899-12-30T13:01:37"/>
    <x v="0"/>
    <s v="RFCPI"/>
    <s v="7026013748"/>
    <s v="FBO"/>
    <d v="1899-12-30T00:28:15"/>
    <d v="1899-12-30T00:25:45"/>
    <d v="1899-12-30T00:02:30"/>
    <s v="Granel"/>
    <s v="E001"/>
    <x v="0"/>
    <d v="1899-12-30T00:23:15"/>
    <d v="1899-12-30T00:25:45"/>
    <n v="12"/>
    <x v="17"/>
    <x v="4"/>
    <x v="2"/>
    <n v="0"/>
    <n v="0"/>
    <s v="OK"/>
    <s v="Granel"/>
    <x v="2"/>
    <n v="0"/>
    <s v="F. MALAGA"/>
    <s v="A"/>
    <d v="1899-12-30T00:02:30"/>
    <d v="1899-12-30T00:02:30"/>
    <s v="OK"/>
    <m/>
    <m/>
    <d v="1899-12-30T00:00:00"/>
    <d v="1899-12-30T00:23:15"/>
    <n v="3"/>
    <n v="-1.7361111111099392E-3"/>
    <n v="23.249999999995161"/>
    <n v="13"/>
    <s v="Si"/>
  </r>
  <r>
    <s v="CSMA"/>
    <s v="2025010924"/>
    <x v="0"/>
    <s v="ER4736BBF"/>
    <s v="E6462JZW"/>
    <d v="2025-03-18T00:00:00"/>
    <s v="CSPM"/>
    <s v="3264"/>
    <x v="36"/>
    <s v="PA"/>
    <s v="S1"/>
    <m/>
    <d v="2025-03-18T00:00:00"/>
    <d v="1899-12-30T12:44:17"/>
    <d v="2025-03-18T00:00:00"/>
    <d v="1899-12-30T12:41:47"/>
    <d v="2025-03-18T00:00:00"/>
    <d v="1899-12-30T13:25:16"/>
    <x v="0"/>
    <s v="RFCPI"/>
    <s v="7026013749"/>
    <s v="FBO"/>
    <d v="1899-12-30T00:45:59"/>
    <d v="1899-12-30T00:43:29"/>
    <d v="1899-12-30T00:02:30"/>
    <s v="Granel"/>
    <s v="E001"/>
    <x v="0"/>
    <d v="1899-12-30T00:40:59"/>
    <d v="1899-12-30T00:43:29"/>
    <n v="12"/>
    <x v="17"/>
    <x v="4"/>
    <x v="2"/>
    <n v="0"/>
    <n v="0"/>
    <s v="OK"/>
    <s v="Granel"/>
    <x v="2"/>
    <n v="0"/>
    <s v="F. MALAGA"/>
    <s v="A"/>
    <d v="1899-12-30T00:02:30"/>
    <d v="1899-12-30T00:02:30"/>
    <s v="OK"/>
    <m/>
    <m/>
    <d v="1899-12-30T00:00:00"/>
    <d v="1899-12-30T00:40:59"/>
    <n v="3"/>
    <n v="-1.7361111111100502E-3"/>
    <n v="40.983333333335956"/>
    <n v="13"/>
    <s v="Si"/>
  </r>
  <r>
    <s v="CSMA"/>
    <s v="2025010925"/>
    <x v="0"/>
    <s v="ER2524BBY"/>
    <s v="E8306MSJ"/>
    <d v="2025-03-18T00:00:00"/>
    <s v="CSPM"/>
    <s v="3264"/>
    <x v="36"/>
    <s v="PA"/>
    <s v="S1"/>
    <m/>
    <d v="2025-03-18T00:00:00"/>
    <d v="1899-12-30T12:55:35"/>
    <d v="2025-03-18T00:00:00"/>
    <d v="1899-12-30T12:53:05"/>
    <d v="2025-03-18T00:00:00"/>
    <d v="1899-12-30T13:27:53"/>
    <x v="0"/>
    <s v="RFCPI"/>
    <s v="7026013750"/>
    <s v="FBO"/>
    <d v="1899-12-30T00:37:18"/>
    <d v="1899-12-30T00:34:48"/>
    <d v="1899-12-30T00:02:30"/>
    <s v="Granel"/>
    <s v="E001"/>
    <x v="0"/>
    <d v="1899-12-30T00:32:18"/>
    <d v="1899-12-30T00:34:48"/>
    <n v="12"/>
    <x v="17"/>
    <x v="4"/>
    <x v="2"/>
    <n v="0"/>
    <n v="0"/>
    <s v="OK"/>
    <s v="Granel"/>
    <x v="2"/>
    <n v="0"/>
    <s v="F. MALAGA"/>
    <s v="A"/>
    <d v="1899-12-30T00:02:30"/>
    <d v="1899-12-30T00:02:30"/>
    <s v="OK"/>
    <m/>
    <m/>
    <d v="1899-12-30T00:00:00"/>
    <d v="1899-12-30T00:32:18"/>
    <n v="3"/>
    <n v="-1.7361111111100502E-3"/>
    <n v="32.29999999999194"/>
    <n v="13"/>
    <s v="Si"/>
  </r>
  <r>
    <s v="CSMA"/>
    <s v="2025010927"/>
    <x v="0"/>
    <s v="ER4619BBY"/>
    <s v="E8822FFZ"/>
    <d v="2025-03-18T00:00:00"/>
    <s v="CSPM"/>
    <s v="3264"/>
    <x v="36"/>
    <s v="PA"/>
    <s v="S1"/>
    <m/>
    <d v="2025-03-18T00:00:00"/>
    <d v="1899-12-30T13:02:28"/>
    <d v="2025-03-18T00:00:00"/>
    <d v="1899-12-30T12:59:58"/>
    <d v="2025-03-18T00:00:00"/>
    <d v="1899-12-30T13:38:07"/>
    <x v="0"/>
    <s v="RFCPI"/>
    <s v="7026013751"/>
    <s v="FBO"/>
    <d v="1899-12-30T00:40:39"/>
    <d v="1899-12-30T00:38:09"/>
    <d v="1899-12-30T00:02:30"/>
    <s v="Granel"/>
    <s v="E001"/>
    <x v="0"/>
    <d v="1899-12-30T00:35:39"/>
    <d v="1899-12-30T00:38:09"/>
    <n v="13"/>
    <x v="17"/>
    <x v="4"/>
    <x v="2"/>
    <n v="0"/>
    <n v="0"/>
    <s v="OK"/>
    <s v="Granel"/>
    <x v="2"/>
    <n v="0"/>
    <s v="F. MALAGA"/>
    <s v="A"/>
    <d v="1899-12-30T00:02:30"/>
    <d v="1899-12-30T00:02:30"/>
    <s v="OK"/>
    <m/>
    <m/>
    <d v="1899-12-30T00:00:00"/>
    <d v="1899-12-30T00:35:39"/>
    <n v="3"/>
    <n v="-1.7361111111100502E-3"/>
    <n v="35.649999999993582"/>
    <n v="13"/>
    <s v="Si"/>
  </r>
  <r>
    <s v="CSMA"/>
    <s v="2025010929"/>
    <x v="0"/>
    <s v="ER4758BBH"/>
    <s v="E7926JMH"/>
    <d v="2025-03-18T00:00:00"/>
    <s v="CSPM"/>
    <s v="3264"/>
    <x v="36"/>
    <s v="PA"/>
    <s v="S1"/>
    <m/>
    <d v="2025-03-18T00:00:00"/>
    <d v="1899-12-30T13:12:23"/>
    <d v="2025-03-18T00:00:00"/>
    <d v="1899-12-30T13:09:53"/>
    <d v="2025-03-18T00:00:00"/>
    <d v="1899-12-30T13:43:35"/>
    <x v="0"/>
    <s v="RFCPI"/>
    <s v="7026013752"/>
    <s v="FBO"/>
    <d v="1899-12-30T00:36:12"/>
    <d v="1899-12-30T00:33:42"/>
    <d v="1899-12-30T00:02:30"/>
    <s v="Granel"/>
    <s v="E001"/>
    <x v="0"/>
    <d v="1899-12-30T00:31:12"/>
    <d v="1899-12-30T00:33:42"/>
    <n v="13"/>
    <x v="17"/>
    <x v="4"/>
    <x v="2"/>
    <n v="0"/>
    <n v="0"/>
    <s v="OK"/>
    <s v="Granel"/>
    <x v="2"/>
    <n v="0"/>
    <s v="F. MALAGA"/>
    <s v="A"/>
    <d v="1899-12-30T00:02:30"/>
    <d v="1899-12-30T00:02:30"/>
    <s v="OK"/>
    <m/>
    <m/>
    <d v="1899-12-30T00:00:00"/>
    <d v="1899-12-30T00:31:12"/>
    <n v="3"/>
    <n v="-1.7361111111100502E-3"/>
    <n v="31.200000000004717"/>
    <n v="13"/>
    <s v="Si"/>
  </r>
  <r>
    <s v="CSMA"/>
    <s v="2025010931"/>
    <x v="0"/>
    <s v="ELE02494R"/>
    <s v="E7977MGZ"/>
    <d v="2025-03-18T00:00:00"/>
    <s v="CSPM"/>
    <s v="3264"/>
    <x v="36"/>
    <s v="PA"/>
    <s v="S1"/>
    <m/>
    <d v="2025-03-18T00:00:00"/>
    <d v="1899-12-30T13:33:06"/>
    <d v="2025-03-18T00:00:00"/>
    <d v="1899-12-30T13:30:37"/>
    <d v="2025-03-18T00:00:00"/>
    <d v="1899-12-30T14:02:49"/>
    <x v="0"/>
    <s v="RFCPI"/>
    <s v="7026013753"/>
    <s v="FBO"/>
    <d v="1899-12-30T00:34:41"/>
    <d v="1899-12-30T00:32:12"/>
    <d v="1899-12-30T00:02:29"/>
    <s v="Granel"/>
    <s v="E001"/>
    <x v="0"/>
    <d v="1899-12-30T00:29:43"/>
    <d v="1899-12-30T00:32:12"/>
    <n v="13"/>
    <x v="17"/>
    <x v="4"/>
    <x v="2"/>
    <n v="0"/>
    <n v="0"/>
    <s v="OK"/>
    <s v="Granel"/>
    <x v="2"/>
    <n v="0"/>
    <s v="F. MALAGA"/>
    <s v="A"/>
    <d v="1899-12-30T00:02:29"/>
    <d v="1899-12-30T00:02:29"/>
    <s v="OK"/>
    <m/>
    <m/>
    <d v="1899-12-30T00:00:00"/>
    <d v="1899-12-30T00:29:43"/>
    <n v="3"/>
    <n v="-1.7245370370400082E-3"/>
    <n v="29.716666666660867"/>
    <n v="14"/>
    <s v="Si"/>
  </r>
  <r>
    <s v="CSMA"/>
    <s v="2025010968"/>
    <x v="0"/>
    <s v="EB10320R"/>
    <s v="E4291FWJ"/>
    <d v="2025-03-18T00:00:00"/>
    <s v="CSPM"/>
    <s v="3264"/>
    <x v="36"/>
    <s v="PA"/>
    <s v="S1"/>
    <m/>
    <d v="2025-03-18T00:00:00"/>
    <d v="1899-12-30T15:47:04"/>
    <d v="2025-03-18T00:00:00"/>
    <d v="1899-12-30T15:44:34"/>
    <d v="2025-03-18T00:00:00"/>
    <d v="1899-12-30T16:15:29"/>
    <x v="0"/>
    <s v="RFCPI"/>
    <s v="7026013754"/>
    <s v="FBO"/>
    <d v="1899-12-30T00:33:25"/>
    <d v="1899-12-30T00:30:55"/>
    <d v="1899-12-30T00:02:30"/>
    <s v="Granel"/>
    <s v="E001"/>
    <x v="0"/>
    <d v="1899-12-30T00:28:25"/>
    <d v="1899-12-30T00:30:55"/>
    <n v="15"/>
    <x v="17"/>
    <x v="4"/>
    <x v="2"/>
    <n v="0"/>
    <n v="0"/>
    <s v="OK"/>
    <s v="Granel"/>
    <x v="2"/>
    <n v="0"/>
    <s v="F. MALAGA"/>
    <s v="A"/>
    <d v="1899-12-30T00:02:30"/>
    <d v="1899-12-30T00:02:30"/>
    <s v="OK"/>
    <m/>
    <m/>
    <d v="1899-12-30T00:00:00"/>
    <d v="1899-12-30T00:28:25"/>
    <n v="3"/>
    <n v="-1.7361111111200422E-3"/>
    <n v="28.416666666657626"/>
    <n v="16"/>
    <s v="Si"/>
  </r>
  <r>
    <s v="CSMA"/>
    <s v="2025010971"/>
    <x v="0"/>
    <s v="ER4736BBF"/>
    <s v="E6462JZW"/>
    <d v="2025-03-18T00:00:00"/>
    <s v="CSPM"/>
    <s v="3264"/>
    <x v="36"/>
    <s v="PA"/>
    <s v="S1"/>
    <m/>
    <d v="2025-03-18T00:00:00"/>
    <d v="1899-12-30T16:02:42"/>
    <d v="2025-03-18T00:00:00"/>
    <d v="1899-12-30T16:00:11"/>
    <d v="2025-03-18T00:00:00"/>
    <d v="1899-12-30T16:39:12"/>
    <x v="0"/>
    <s v="RFCPI"/>
    <s v="7026013755"/>
    <s v="FBO"/>
    <d v="1899-12-30T00:41:32"/>
    <d v="1899-12-30T00:39:01"/>
    <d v="1899-12-30T00:02:31"/>
    <s v="Granel"/>
    <s v="E001"/>
    <x v="0"/>
    <d v="1899-12-30T00:36:30"/>
    <d v="1899-12-30T00:39:01"/>
    <n v="16"/>
    <x v="17"/>
    <x v="4"/>
    <x v="2"/>
    <n v="0"/>
    <n v="0"/>
    <s v="OK"/>
    <s v="Granel"/>
    <x v="2"/>
    <n v="0"/>
    <s v="F. MALAGA"/>
    <s v="A"/>
    <d v="1899-12-30T00:02:31"/>
    <d v="1899-12-30T00:02:31"/>
    <s v="OK"/>
    <m/>
    <m/>
    <d v="1899-12-30T00:00:00"/>
    <d v="1899-12-30T00:36:30"/>
    <n v="3"/>
    <n v="-1.7476851851900843E-3"/>
    <n v="36.499999999996753"/>
    <n v="16"/>
    <s v="Si"/>
  </r>
  <r>
    <s v="CSMA"/>
    <s v="2025010974"/>
    <x v="0"/>
    <s v="EVA02467R"/>
    <s v="E4771KNH"/>
    <d v="2025-03-18T00:00:00"/>
    <s v="CSPM"/>
    <s v="3264"/>
    <x v="36"/>
    <s v="PA"/>
    <s v="S1"/>
    <m/>
    <d v="2025-03-18T00:00:00"/>
    <d v="1899-12-30T16:24:55"/>
    <d v="2025-03-18T00:00:00"/>
    <d v="1899-12-30T16:22:24"/>
    <d v="2025-03-18T00:00:00"/>
    <d v="1899-12-30T16:47:08"/>
    <x v="0"/>
    <s v="RFCPI"/>
    <s v="7026013756"/>
    <s v="FBO"/>
    <d v="1899-12-30T00:27:15"/>
    <d v="1899-12-30T00:24:44"/>
    <d v="1899-12-30T00:02:31"/>
    <s v="Granel"/>
    <s v="E001"/>
    <x v="0"/>
    <d v="1899-12-30T00:22:13"/>
    <d v="1899-12-30T00:24:44"/>
    <n v="16"/>
    <x v="17"/>
    <x v="4"/>
    <x v="2"/>
    <n v="0"/>
    <n v="0"/>
    <s v="OK"/>
    <s v="Granel"/>
    <x v="2"/>
    <n v="0"/>
    <s v="F. MALAGA"/>
    <s v="A"/>
    <d v="1899-12-30T00:02:31"/>
    <d v="1899-12-30T00:02:31"/>
    <s v="OK"/>
    <m/>
    <m/>
    <d v="1899-12-30T00:00:00"/>
    <d v="1899-12-30T00:22:13"/>
    <n v="3"/>
    <n v="-1.7476851851900843E-3"/>
    <n v="22.21666666666561"/>
    <n v="16"/>
    <s v="Si"/>
  </r>
  <r>
    <s v="CSMA"/>
    <s v="2025011018"/>
    <x v="0"/>
    <s v="ER9329BBT"/>
    <s v="E5714JWS"/>
    <d v="2025-03-19T00:00:00"/>
    <s v="CSPM"/>
    <s v="3264"/>
    <x v="36"/>
    <s v="PA"/>
    <s v="S1"/>
    <m/>
    <d v="2025-03-19T00:00:00"/>
    <d v="1899-12-30T07:49:56"/>
    <d v="2025-03-19T00:00:00"/>
    <d v="1899-12-30T07:47:27"/>
    <d v="2025-03-19T00:00:00"/>
    <d v="1899-12-30T08:21:37"/>
    <x v="0"/>
    <s v="RFCPI"/>
    <s v="7026013757"/>
    <s v="FBO"/>
    <d v="1899-12-30T00:00:00"/>
    <d v="1899-12-30T00:00:00"/>
    <d v="1899-12-30T00:00:00"/>
    <s v="Granel"/>
    <s v="E001"/>
    <x v="0"/>
    <d v="1899-12-30T00:31:41"/>
    <d v="1899-12-30T00:34:10"/>
    <n v="7"/>
    <x v="18"/>
    <x v="4"/>
    <x v="2"/>
    <n v="0"/>
    <n v="0"/>
    <s v="OK"/>
    <s v="Granel"/>
    <x v="2"/>
    <n v="0"/>
    <s v="F. MALAGA"/>
    <s v="A"/>
    <d v="1899-12-30T00:00:00"/>
    <d v="1899-12-30T00:00:00"/>
    <s v="OK"/>
    <m/>
    <m/>
    <d v="1899-12-30T00:00:00"/>
    <d v="1899-12-30T00:31:41"/>
    <n v="4"/>
    <n v="-1.7245370370300162E-3"/>
    <n v="31.683333333340737"/>
    <n v="8"/>
    <s v="Si"/>
  </r>
  <r>
    <s v="CSMA"/>
    <s v="2025011029"/>
    <x v="0"/>
    <s v="EMA03008R"/>
    <s v="E0680JVK"/>
    <d v="2025-03-19T00:00:00"/>
    <s v="CSPM"/>
    <s v="3264"/>
    <x v="36"/>
    <s v="PA"/>
    <s v="S1"/>
    <m/>
    <d v="2025-03-19T00:00:00"/>
    <d v="1899-12-30T08:57:59"/>
    <d v="2025-03-19T00:00:00"/>
    <d v="1899-12-30T08:55:31"/>
    <d v="2025-03-19T00:00:00"/>
    <d v="1899-12-30T09:25:35"/>
    <x v="0"/>
    <s v="RFCPI"/>
    <s v="7026013758"/>
    <s v="FBO"/>
    <d v="1899-12-30T00:00:00"/>
    <d v="1899-12-30T00:00:00"/>
    <d v="1899-12-30T00:00:00"/>
    <s v="Granel"/>
    <s v="E001"/>
    <x v="0"/>
    <d v="1899-12-30T00:27:36"/>
    <d v="1899-12-30T00:30:04"/>
    <n v="8"/>
    <x v="18"/>
    <x v="4"/>
    <x v="2"/>
    <n v="0"/>
    <n v="0"/>
    <s v="OK"/>
    <s v="Granel"/>
    <x v="2"/>
    <n v="0"/>
    <s v="F. MALAGA"/>
    <s v="A"/>
    <d v="1899-12-30T00:00:00"/>
    <d v="1899-12-30T00:00:00"/>
    <s v="OK"/>
    <m/>
    <m/>
    <d v="1899-12-30T00:00:00"/>
    <d v="1899-12-30T00:27:36"/>
    <n v="4"/>
    <n v="-1.7129629629700216E-3"/>
    <n v="27.599999999990406"/>
    <n v="9"/>
    <s v="Si"/>
  </r>
  <r>
    <s v="CSMA"/>
    <s v="2025011031"/>
    <x v="0"/>
    <s v="EMA02414R"/>
    <s v="E4258HML"/>
    <d v="2025-03-19T00:00:00"/>
    <s v="CSPM"/>
    <s v="3264"/>
    <x v="36"/>
    <s v="PA"/>
    <s v="S1"/>
    <m/>
    <d v="2025-03-19T00:00:00"/>
    <d v="1899-12-30T09:21:18"/>
    <d v="2025-03-19T00:00:00"/>
    <d v="1899-12-30T09:18:49"/>
    <d v="2025-03-19T00:00:00"/>
    <d v="1899-12-30T09:48:15"/>
    <x v="0"/>
    <s v="RFCPI"/>
    <s v="7026013759"/>
    <s v="FBO"/>
    <d v="1899-12-30T00:00:00"/>
    <d v="1899-12-30T00:00:00"/>
    <d v="1899-12-30T00:00:00"/>
    <s v="Granel"/>
    <s v="E001"/>
    <x v="0"/>
    <d v="1899-12-30T00:26:57"/>
    <d v="1899-12-30T00:29:26"/>
    <n v="9"/>
    <x v="18"/>
    <x v="4"/>
    <x v="2"/>
    <n v="0"/>
    <n v="0"/>
    <s v="OK"/>
    <s v="Granel"/>
    <x v="2"/>
    <n v="0"/>
    <s v="F. MALAGA"/>
    <s v="A"/>
    <d v="1899-12-30T00:00:00"/>
    <d v="1899-12-30T00:00:00"/>
    <s v="OK"/>
    <m/>
    <m/>
    <d v="1899-12-30T00:00:00"/>
    <d v="1899-12-30T00:26:57"/>
    <n v="4"/>
    <n v="-1.7245370370399526E-3"/>
    <n v="26.949999999988865"/>
    <n v="9"/>
    <s v="Si"/>
  </r>
  <r>
    <s v="CSMA"/>
    <s v="2025011109"/>
    <x v="0"/>
    <s v="EVA02467R"/>
    <s v="E4771KNH"/>
    <d v="2025-03-19T00:00:00"/>
    <s v="CSPM"/>
    <s v="3264"/>
    <x v="36"/>
    <s v="PA"/>
    <s v="S1"/>
    <m/>
    <d v="2025-03-19T00:00:00"/>
    <d v="1899-12-30T12:48:35"/>
    <d v="2025-03-19T00:00:00"/>
    <d v="1899-12-30T12:46:06"/>
    <d v="2025-03-19T00:00:00"/>
    <d v="1899-12-30T13:11:31"/>
    <x v="0"/>
    <s v="RFCPI"/>
    <s v="7026013762"/>
    <s v="FBO"/>
    <d v="1899-12-30T00:00:00"/>
    <d v="1899-12-30T00:00:00"/>
    <d v="1899-12-30T00:00:00"/>
    <s v="Granel"/>
    <s v="E001"/>
    <x v="0"/>
    <d v="1899-12-30T00:22:56"/>
    <d v="1899-12-30T00:25:25"/>
    <n v="12"/>
    <x v="18"/>
    <x v="4"/>
    <x v="2"/>
    <n v="0"/>
    <n v="0"/>
    <s v="OK"/>
    <s v="Granel"/>
    <x v="2"/>
    <n v="0"/>
    <s v="F. MALAGA"/>
    <s v="A"/>
    <d v="1899-12-30T00:00:00"/>
    <d v="1899-12-30T00:00:00"/>
    <s v="OK"/>
    <m/>
    <m/>
    <d v="1899-12-30T00:00:00"/>
    <d v="1899-12-30T00:22:56"/>
    <n v="4"/>
    <n v="-1.7245370370400082E-3"/>
    <n v="22.933333333324821"/>
    <n v="13"/>
    <s v="Si"/>
  </r>
  <r>
    <s v="CSMA"/>
    <s v="2025011111"/>
    <x v="0"/>
    <s v="ER4736BBF"/>
    <s v="E6462JZW"/>
    <d v="2025-03-19T00:00:00"/>
    <s v="CSPM"/>
    <s v="3264"/>
    <x v="36"/>
    <s v="PA"/>
    <s v="S1"/>
    <m/>
    <d v="2025-03-19T00:00:00"/>
    <d v="1899-12-30T12:58:17"/>
    <d v="2025-03-19T00:00:00"/>
    <d v="1899-12-30T12:55:48"/>
    <d v="2025-03-19T00:00:00"/>
    <d v="1899-12-30T13:26:08"/>
    <x v="0"/>
    <s v="RFCPI"/>
    <s v="7026013763"/>
    <s v="FBO"/>
    <d v="1899-12-30T00:00:00"/>
    <d v="1899-12-30T00:00:00"/>
    <d v="1899-12-30T00:00:00"/>
    <s v="Granel"/>
    <s v="E001"/>
    <x v="0"/>
    <d v="1899-12-30T00:27:51"/>
    <d v="1899-12-30T00:30:20"/>
    <n v="12"/>
    <x v="18"/>
    <x v="4"/>
    <x v="2"/>
    <n v="0"/>
    <n v="0"/>
    <s v="OK"/>
    <s v="Granel"/>
    <x v="2"/>
    <n v="0"/>
    <s v="F. MALAGA"/>
    <s v="A"/>
    <d v="1899-12-30T00:00:00"/>
    <d v="1899-12-30T00:00:00"/>
    <s v="OK"/>
    <m/>
    <m/>
    <d v="1899-12-30T00:00:00"/>
    <d v="1899-12-30T00:27:51"/>
    <n v="4"/>
    <n v="-1.7245370370400082E-3"/>
    <n v="27.849999999988846"/>
    <n v="13"/>
    <s v="Si"/>
  </r>
  <r>
    <s v="CSMA"/>
    <s v="2025011124"/>
    <x v="0"/>
    <s v="ELE02494R"/>
    <s v="E7977MGZ"/>
    <d v="2025-03-19T00:00:00"/>
    <s v="CSPM"/>
    <s v="3264"/>
    <x v="36"/>
    <s v="PA"/>
    <s v="S1"/>
    <m/>
    <d v="2025-03-19T00:00:00"/>
    <d v="1899-12-30T13:54:13"/>
    <d v="2025-03-19T00:00:00"/>
    <d v="1899-12-30T13:51:45"/>
    <d v="2025-03-19T00:00:00"/>
    <d v="1899-12-30T14:15:07"/>
    <x v="0"/>
    <s v="RFCPI"/>
    <s v="7026013764"/>
    <s v="FBO"/>
    <d v="1899-12-30T00:00:00"/>
    <d v="1899-12-30T00:00:00"/>
    <d v="1899-12-30T00:00:00"/>
    <s v="Granel"/>
    <s v="E001"/>
    <x v="0"/>
    <d v="1899-12-30T00:20:54"/>
    <d v="1899-12-30T00:23:22"/>
    <n v="13"/>
    <x v="18"/>
    <x v="4"/>
    <x v="2"/>
    <n v="0"/>
    <n v="0"/>
    <s v="OK"/>
    <s v="Granel"/>
    <x v="2"/>
    <n v="0"/>
    <s v="F. MALAGA"/>
    <s v="A"/>
    <d v="1899-12-30T00:00:00"/>
    <d v="1899-12-30T00:00:00"/>
    <s v="OK"/>
    <m/>
    <m/>
    <d v="1899-12-30T00:00:00"/>
    <d v="1899-12-30T00:20:54"/>
    <n v="4"/>
    <n v="-1.7129629629599741E-3"/>
    <n v="20.900000000001668"/>
    <n v="14"/>
    <s v="Si"/>
  </r>
  <r>
    <s v="CSMA"/>
    <s v="2025011130"/>
    <x v="0"/>
    <s v="EVA01465R"/>
    <s v="E6469JZW"/>
    <d v="2025-03-19T00:00:00"/>
    <s v="CSPM"/>
    <s v="3264"/>
    <x v="36"/>
    <s v="PA"/>
    <s v="S1"/>
    <m/>
    <d v="2025-03-19T00:00:00"/>
    <d v="1899-12-30T14:12:39"/>
    <d v="2025-03-19T00:00:00"/>
    <d v="1899-12-30T14:10:10"/>
    <d v="2025-03-19T00:00:00"/>
    <d v="1899-12-30T14:52:19"/>
    <x v="0"/>
    <s v="RFCPI"/>
    <s v="7026013765"/>
    <s v="FBO"/>
    <d v="1899-12-30T00:00:00"/>
    <d v="1899-12-30T00:00:00"/>
    <d v="1899-12-30T00:00:00"/>
    <s v="Granel"/>
    <s v="E001"/>
    <x v="0"/>
    <d v="1899-12-30T00:39:40"/>
    <d v="1899-12-30T00:42:09"/>
    <n v="14"/>
    <x v="18"/>
    <x v="4"/>
    <x v="2"/>
    <n v="0"/>
    <n v="0"/>
    <s v="OK"/>
    <s v="Granel"/>
    <x v="2"/>
    <n v="0"/>
    <s v="F. MALAGA"/>
    <s v="A"/>
    <d v="1899-12-30T00:00:00"/>
    <d v="1899-12-30T00:00:00"/>
    <s v="OK"/>
    <m/>
    <m/>
    <d v="1899-12-30T00:00:00"/>
    <d v="1899-12-30T00:39:40"/>
    <n v="4"/>
    <n v="-1.7245370370400082E-3"/>
    <n v="39.666666666657626"/>
    <n v="14"/>
    <s v="Si"/>
  </r>
  <r>
    <s v="CSMA"/>
    <s v="2025011165"/>
    <x v="0"/>
    <s v="EVA01465R"/>
    <s v="E6469JZW"/>
    <d v="2025-03-19T00:00:00"/>
    <s v="CSPM"/>
    <s v="3264"/>
    <x v="36"/>
    <s v="PA"/>
    <s v="S1"/>
    <m/>
    <d v="2025-03-19T00:00:00"/>
    <d v="1899-12-30T17:28:42"/>
    <d v="2025-03-19T00:00:00"/>
    <d v="1899-12-30T17:26:13"/>
    <d v="2025-03-19T00:00:00"/>
    <d v="1899-12-30T17:53:46"/>
    <x v="0"/>
    <s v="RFCPI"/>
    <s v="7026013766"/>
    <s v="FBO"/>
    <d v="1899-12-30T00:00:00"/>
    <d v="1899-12-30T00:00:00"/>
    <d v="1899-12-30T00:00:00"/>
    <s v="Granel"/>
    <s v="E001"/>
    <x v="0"/>
    <d v="1899-12-30T00:25:04"/>
    <d v="1899-12-30T00:27:33"/>
    <n v="17"/>
    <x v="18"/>
    <x v="4"/>
    <x v="2"/>
    <n v="0"/>
    <n v="0"/>
    <s v="OK"/>
    <s v="Granel"/>
    <x v="2"/>
    <n v="0"/>
    <s v="F. MALAGA"/>
    <s v="A"/>
    <d v="1899-12-30T00:00:00"/>
    <d v="1899-12-30T00:00:00"/>
    <s v="OK"/>
    <m/>
    <m/>
    <d v="1899-12-30T00:00:00"/>
    <d v="1899-12-30T00:25:04"/>
    <n v="4"/>
    <n v="-1.7245370370400082E-3"/>
    <n v="25.066666666670372"/>
    <n v="17"/>
    <s v="Si"/>
  </r>
  <r>
    <s v="CSMA"/>
    <s v="2025011263"/>
    <x v="0"/>
    <s v="ER1030BBJ"/>
    <s v="E0463JRH"/>
    <d v="2025-03-20T00:00:00"/>
    <s v="CSPM"/>
    <s v="3264"/>
    <x v="36"/>
    <s v="PA"/>
    <s v="S1"/>
    <m/>
    <d v="2025-03-20T00:00:00"/>
    <d v="1899-12-30T10:45:09"/>
    <d v="2025-03-20T00:00:00"/>
    <d v="1899-12-30T10:42:42"/>
    <d v="2025-03-20T00:00:00"/>
    <d v="1899-12-30T11:23:01"/>
    <x v="0"/>
    <s v="RFCPI"/>
    <s v="7026013769"/>
    <s v="FBO"/>
    <d v="1899-12-30T00:42:46"/>
    <d v="1899-12-30T00:40:19"/>
    <d v="1899-12-30T00:02:27"/>
    <s v="Granel"/>
    <s v="E001"/>
    <x v="0"/>
    <d v="1899-12-30T00:37:52"/>
    <d v="1899-12-30T00:40:19"/>
    <n v="10"/>
    <x v="19"/>
    <x v="4"/>
    <x v="2"/>
    <n v="0"/>
    <n v="0"/>
    <s v="OK"/>
    <s v="Granel"/>
    <x v="2"/>
    <n v="0"/>
    <s v="F. MALAGA"/>
    <s v="A"/>
    <d v="1899-12-30T00:02:27"/>
    <d v="1899-12-30T00:02:27"/>
    <s v="OK"/>
    <m/>
    <m/>
    <d v="1899-12-30T00:00:00"/>
    <d v="1899-12-30T00:37:52"/>
    <n v="5"/>
    <n v="-1.7013888888899875E-3"/>
    <n v="37.866666666672053"/>
    <n v="11"/>
    <s v="Si"/>
  </r>
  <r>
    <s v="CSMA"/>
    <s v="2025011270"/>
    <x v="0"/>
    <s v="ER9154BBC"/>
    <s v="E0974JKJ"/>
    <d v="2025-03-20T00:00:00"/>
    <s v="CSPM"/>
    <s v="3264"/>
    <x v="36"/>
    <s v="PA"/>
    <s v="S1"/>
    <m/>
    <d v="2025-03-20T00:00:00"/>
    <d v="1899-12-30T11:01:47"/>
    <d v="2025-03-20T00:00:00"/>
    <d v="1899-12-30T10:59:19"/>
    <d v="2025-03-20T00:00:00"/>
    <d v="1899-12-30T11:43:46"/>
    <x v="0"/>
    <s v="RFCPI"/>
    <s v="7026013770"/>
    <s v="FBO"/>
    <d v="1899-12-30T00:46:55"/>
    <d v="1899-12-30T00:44:27"/>
    <d v="1899-12-30T00:02:28"/>
    <s v="Granel"/>
    <s v="E001"/>
    <x v="0"/>
    <d v="1899-12-30T00:41:59"/>
    <d v="1899-12-30T00:44:27"/>
    <n v="11"/>
    <x v="19"/>
    <x v="4"/>
    <x v="2"/>
    <n v="0"/>
    <n v="0"/>
    <s v="OK"/>
    <s v="Granel"/>
    <x v="2"/>
    <n v="0"/>
    <s v="F. MALAGA"/>
    <s v="A"/>
    <d v="1899-12-30T00:02:28"/>
    <d v="1899-12-30T00:02:28"/>
    <s v="OK"/>
    <m/>
    <m/>
    <d v="1899-12-30T00:00:00"/>
    <d v="1899-12-30T00:41:59"/>
    <n v="5"/>
    <n v="-1.7129629629600296E-3"/>
    <n v="41.983333333329554"/>
    <n v="11"/>
    <s v="Si"/>
  </r>
  <r>
    <s v="CSMA"/>
    <s v="2025011271"/>
    <x v="0"/>
    <s v="ER2025BBG"/>
    <s v="E6464JZW"/>
    <d v="2025-03-20T00:00:00"/>
    <s v="CSPM"/>
    <s v="3264"/>
    <x v="36"/>
    <s v="PA"/>
    <s v="S1"/>
    <m/>
    <d v="2025-03-20T00:00:00"/>
    <d v="1899-12-30T11:03:31"/>
    <d v="2025-03-20T00:00:00"/>
    <d v="1899-12-30T11:01:04"/>
    <d v="2025-03-20T00:00:00"/>
    <d v="1899-12-30T11:57:02"/>
    <x v="0"/>
    <s v="RFCPI"/>
    <s v="7026013771"/>
    <s v="FBO"/>
    <d v="1899-12-30T00:58:25"/>
    <d v="1899-12-30T00:55:58"/>
    <d v="1899-12-30T00:02:27"/>
    <s v="Granel"/>
    <s v="E001"/>
    <x v="0"/>
    <d v="1899-12-30T00:53:31"/>
    <d v="1899-12-30T00:55:58"/>
    <n v="11"/>
    <x v="19"/>
    <x v="4"/>
    <x v="2"/>
    <n v="0"/>
    <n v="0"/>
    <s v="OK"/>
    <s v="Granel"/>
    <x v="2"/>
    <n v="0"/>
    <s v="F. MALAGA"/>
    <s v="B"/>
    <d v="1899-12-30T00:02:27"/>
    <d v="1899-12-30T00:02:27"/>
    <s v="OK"/>
    <m/>
    <m/>
    <d v="1899-12-30T00:00:00"/>
    <d v="1899-12-30T00:53:31"/>
    <n v="5"/>
    <n v="-1.7013888888899875E-3"/>
    <n v="53.516666666663944"/>
    <n v="11"/>
    <s v="No"/>
  </r>
  <r>
    <s v="CSMA"/>
    <s v="2025011293"/>
    <x v="0"/>
    <s v="ER2705BBZ"/>
    <s v="E1459JJZ"/>
    <d v="2025-03-20T00:00:00"/>
    <s v="CSPM"/>
    <s v="3264"/>
    <x v="36"/>
    <s v="PA"/>
    <s v="S1"/>
    <m/>
    <d v="2025-03-20T00:00:00"/>
    <d v="1899-12-30T12:16:54"/>
    <d v="2025-03-20T00:00:00"/>
    <d v="1899-12-30T12:14:20"/>
    <d v="2025-03-20T00:00:00"/>
    <d v="1899-12-30T12:38:59"/>
    <x v="0"/>
    <s v="RFCPI"/>
    <s v="7026013774"/>
    <s v="FBO"/>
    <d v="1899-12-30T00:27:13"/>
    <d v="1899-12-30T00:24:39"/>
    <d v="1899-12-30T00:02:34"/>
    <s v="Granel"/>
    <s v="E001"/>
    <x v="0"/>
    <d v="1899-12-30T00:22:05"/>
    <d v="1899-12-30T00:24:39"/>
    <n v="12"/>
    <x v="19"/>
    <x v="4"/>
    <x v="2"/>
    <n v="0"/>
    <n v="0"/>
    <s v="OK"/>
    <s v="Granel"/>
    <x v="2"/>
    <n v="0"/>
    <s v="F. MALAGA"/>
    <s v="A"/>
    <d v="1899-12-30T00:02:34"/>
    <d v="1899-12-30T00:02:34"/>
    <s v="OK"/>
    <m/>
    <m/>
    <d v="1899-12-30T00:00:00"/>
    <d v="1899-12-30T00:22:05"/>
    <n v="5"/>
    <n v="-1.7824074074099805E-3"/>
    <n v="22.083333333336039"/>
    <n v="12"/>
    <s v="Si"/>
  </r>
  <r>
    <s v="CSMA"/>
    <s v="2025011311"/>
    <x v="0"/>
    <s v="ER8110BCC"/>
    <s v="E7844JTT"/>
    <d v="2025-03-20T00:00:00"/>
    <s v="CSPM"/>
    <s v="3264"/>
    <x v="36"/>
    <s v="PA"/>
    <s v="S1"/>
    <m/>
    <d v="2025-03-20T00:00:00"/>
    <d v="1899-12-30T13:03:14"/>
    <d v="2025-03-20T00:00:00"/>
    <d v="1899-12-30T13:00:41"/>
    <d v="2025-03-20T00:00:00"/>
    <d v="1899-12-30T13:28:47"/>
    <x v="0"/>
    <s v="RFCPI"/>
    <s v="7026013775"/>
    <s v="FBO"/>
    <d v="1899-12-30T00:30:39"/>
    <d v="1899-12-30T00:28:06"/>
    <d v="1899-12-30T00:02:33"/>
    <s v="Granel"/>
    <s v="E001"/>
    <x v="0"/>
    <d v="1899-12-30T00:25:33"/>
    <d v="1899-12-30T00:28:06"/>
    <n v="13"/>
    <x v="19"/>
    <x v="4"/>
    <x v="2"/>
    <n v="0"/>
    <n v="0"/>
    <s v="OK"/>
    <s v="Granel"/>
    <x v="2"/>
    <n v="0"/>
    <s v="F. MALAGA"/>
    <s v="A"/>
    <d v="1899-12-30T00:02:33"/>
    <d v="1899-12-30T00:02:33"/>
    <s v="OK"/>
    <m/>
    <m/>
    <d v="1899-12-30T00:00:00"/>
    <d v="1899-12-30T00:25:33"/>
    <n v="5"/>
    <n v="-1.7708333333400494E-3"/>
    <n v="25.549999999992004"/>
    <n v="13"/>
    <s v="Si"/>
  </r>
  <r>
    <s v="CSMA"/>
    <s v="2025011314"/>
    <x v="0"/>
    <s v="ER6007BBG"/>
    <s v="E4954KGF"/>
    <d v="2025-03-20T00:00:00"/>
    <s v="CSPM"/>
    <s v="3264"/>
    <x v="36"/>
    <s v="PA"/>
    <s v="S1"/>
    <m/>
    <d v="2025-03-20T00:00:00"/>
    <d v="1899-12-30T13:15:57"/>
    <d v="2025-03-20T00:00:00"/>
    <d v="1899-12-30T13:13:23"/>
    <d v="2025-03-20T00:00:00"/>
    <d v="1899-12-30T13:45:57"/>
    <x v="0"/>
    <s v="RFCPI"/>
    <s v="7026013776"/>
    <s v="FBO"/>
    <d v="1899-12-30T00:35:08"/>
    <d v="1899-12-30T00:32:34"/>
    <d v="1899-12-30T00:02:34"/>
    <s v="Granel"/>
    <s v="E001"/>
    <x v="0"/>
    <d v="1899-12-30T00:30:00"/>
    <d v="1899-12-30T00:32:34"/>
    <n v="13"/>
    <x v="19"/>
    <x v="4"/>
    <x v="2"/>
    <n v="0"/>
    <n v="0"/>
    <s v="OK"/>
    <s v="Granel"/>
    <x v="2"/>
    <n v="0"/>
    <s v="F. MALAGA"/>
    <s v="A"/>
    <d v="1899-12-30T00:02:34"/>
    <d v="1899-12-30T00:02:34"/>
    <s v="OK"/>
    <m/>
    <m/>
    <d v="1899-12-30T00:00:00"/>
    <d v="1899-12-30T00:30:00"/>
    <n v="5"/>
    <n v="-1.7824074074099805E-3"/>
    <n v="29.999999999995097"/>
    <n v="13"/>
    <s v="Si"/>
  </r>
  <r>
    <s v="CSMA"/>
    <s v="2025011323"/>
    <x v="0"/>
    <s v="EVA02467R"/>
    <s v="E4771KNH"/>
    <d v="2025-03-20T00:00:00"/>
    <s v="CSPM"/>
    <s v="3264"/>
    <x v="36"/>
    <s v="PA"/>
    <s v="S1"/>
    <m/>
    <d v="2025-03-20T00:00:00"/>
    <d v="1899-12-30T13:57:06"/>
    <d v="2025-03-20T00:00:00"/>
    <d v="1899-12-30T13:54:32"/>
    <d v="2025-03-20T00:00:00"/>
    <d v="1899-12-30T14:18:35"/>
    <x v="0"/>
    <s v="RFCPI"/>
    <s v="7026013778"/>
    <s v="FBO"/>
    <d v="1899-12-30T00:26:37"/>
    <d v="1899-12-30T00:24:03"/>
    <d v="1899-12-30T00:02:34"/>
    <s v="Granel"/>
    <s v="E001"/>
    <x v="0"/>
    <d v="1899-12-30T00:21:29"/>
    <d v="1899-12-30T00:24:03"/>
    <n v="13"/>
    <x v="19"/>
    <x v="4"/>
    <x v="2"/>
    <n v="0"/>
    <n v="0"/>
    <s v="OK"/>
    <s v="Granel"/>
    <x v="2"/>
    <n v="0"/>
    <s v="F. MALAGA"/>
    <s v="A"/>
    <d v="1899-12-30T00:02:34"/>
    <d v="1899-12-30T00:02:34"/>
    <s v="OK"/>
    <m/>
    <m/>
    <d v="1899-12-30T00:00:00"/>
    <d v="1899-12-30T00:21:29"/>
    <n v="5"/>
    <n v="-1.7824074073999885E-3"/>
    <n v="21.483333333345698"/>
    <n v="14"/>
    <s v="Si"/>
  </r>
  <r>
    <s v="CSMA"/>
    <s v="2025011326"/>
    <x v="0"/>
    <s v="ER9154BBC"/>
    <s v="E0974JKJ"/>
    <d v="2025-03-20T00:00:00"/>
    <s v="CSPM"/>
    <s v="3264"/>
    <x v="36"/>
    <s v="PA"/>
    <s v="S1"/>
    <m/>
    <d v="2025-03-20T00:00:00"/>
    <d v="1899-12-30T14:03:27"/>
    <d v="2025-03-20T00:00:00"/>
    <d v="1899-12-30T14:00:58"/>
    <d v="2025-03-20T00:00:00"/>
    <d v="1899-12-30T14:56:33"/>
    <x v="0"/>
    <s v="RFCPI"/>
    <s v="7026013779"/>
    <s v="FBO"/>
    <d v="1899-12-30T00:58:04"/>
    <d v="1899-12-30T00:55:35"/>
    <d v="1899-12-30T00:02:29"/>
    <s v="Granel"/>
    <s v="E001"/>
    <x v="0"/>
    <d v="1899-12-30T00:53:06"/>
    <d v="1899-12-30T00:55:35"/>
    <n v="14"/>
    <x v="19"/>
    <x v="4"/>
    <x v="2"/>
    <n v="0"/>
    <n v="0"/>
    <s v="OK"/>
    <s v="Granel"/>
    <x v="2"/>
    <n v="0"/>
    <s v="F. MALAGA"/>
    <s v="B"/>
    <d v="1899-12-30T00:02:29"/>
    <d v="1899-12-30T00:02:29"/>
    <s v="OK"/>
    <m/>
    <m/>
    <d v="1899-12-30T00:00:00"/>
    <d v="1899-12-30T00:53:06"/>
    <n v="5"/>
    <n v="-1.7245370370400082E-3"/>
    <n v="53.099999999999987"/>
    <n v="14"/>
    <s v="No"/>
  </r>
  <r>
    <s v="CSMA"/>
    <s v="2025011328"/>
    <x v="0"/>
    <s v="ER4758BBH"/>
    <s v="E7926JMH"/>
    <d v="2025-03-20T00:00:00"/>
    <s v="CSPM"/>
    <s v="3264"/>
    <x v="36"/>
    <s v="PA"/>
    <s v="S1"/>
    <m/>
    <d v="2025-03-20T00:00:00"/>
    <d v="1899-12-30T14:18:37"/>
    <d v="2025-03-20T00:00:00"/>
    <d v="1899-12-30T14:16:03"/>
    <d v="2025-03-20T00:00:00"/>
    <d v="1899-12-30T15:12:53"/>
    <x v="0"/>
    <s v="RFCPI"/>
    <s v="7026013780"/>
    <s v="FBO"/>
    <d v="1899-12-30T00:59:24"/>
    <d v="1899-12-30T00:56:50"/>
    <d v="1899-12-30T00:02:34"/>
    <s v="Granel"/>
    <s v="E001"/>
    <x v="0"/>
    <d v="1899-12-30T00:54:16"/>
    <d v="1899-12-30T00:56:50"/>
    <n v="14"/>
    <x v="19"/>
    <x v="4"/>
    <x v="2"/>
    <n v="0"/>
    <n v="0"/>
    <s v="OK"/>
    <s v="Granel"/>
    <x v="2"/>
    <n v="0"/>
    <s v="F. MALAGA"/>
    <s v="B"/>
    <d v="1899-12-30T00:02:34"/>
    <d v="1899-12-30T00:02:34"/>
    <s v="OK"/>
    <m/>
    <m/>
    <d v="1899-12-30T00:00:00"/>
    <d v="1899-12-30T00:54:16"/>
    <n v="5"/>
    <n v="-1.7824074073999885E-3"/>
    <n v="54.266666666673657"/>
    <n v="15"/>
    <s v="No"/>
  </r>
  <r>
    <s v="CSMA"/>
    <s v="2025011331"/>
    <x v="0"/>
    <s v="ER1030BBJ"/>
    <s v="E0463JRH"/>
    <d v="2025-03-20T00:00:00"/>
    <s v="CSPM"/>
    <s v="3264"/>
    <x v="36"/>
    <s v="PA"/>
    <s v="S1"/>
    <m/>
    <d v="2025-03-20T00:00:00"/>
    <d v="1899-12-30T14:27:31"/>
    <d v="2025-03-20T00:00:00"/>
    <d v="1899-12-30T14:24:57"/>
    <d v="2025-03-20T00:00:00"/>
    <d v="1899-12-30T15:16:56"/>
    <x v="0"/>
    <s v="RFCPI"/>
    <s v="7026013781"/>
    <s v="FBO"/>
    <d v="1899-12-30T00:54:33"/>
    <d v="1899-12-30T00:51:59"/>
    <d v="1899-12-30T00:02:34"/>
    <s v="Granel"/>
    <s v="E001"/>
    <x v="0"/>
    <d v="1899-12-30T00:49:25"/>
    <d v="1899-12-30T00:51:59"/>
    <n v="14"/>
    <x v="19"/>
    <x v="4"/>
    <x v="2"/>
    <n v="0"/>
    <n v="0"/>
    <s v="OK"/>
    <s v="Granel"/>
    <x v="2"/>
    <n v="0"/>
    <s v="F. MALAGA"/>
    <s v="B"/>
    <d v="1899-12-30T00:02:34"/>
    <d v="1899-12-30T00:02:34"/>
    <s v="OK"/>
    <m/>
    <m/>
    <d v="1899-12-30T00:00:00"/>
    <d v="1899-12-30T00:49:25"/>
    <n v="5"/>
    <n v="-1.7824074074099805E-3"/>
    <n v="49.416666666667304"/>
    <n v="15"/>
    <s v="No"/>
  </r>
  <r>
    <s v="CSMA"/>
    <s v="2025011332"/>
    <x v="0"/>
    <s v="ELE02494R"/>
    <s v="E7977MGZ"/>
    <d v="2025-03-20T00:00:00"/>
    <s v="CSPM"/>
    <s v="3264"/>
    <x v="36"/>
    <s v="PA"/>
    <s v="S1"/>
    <m/>
    <d v="2025-03-20T00:00:00"/>
    <d v="1899-12-30T14:35:21"/>
    <d v="2025-03-20T00:00:00"/>
    <d v="1899-12-30T14:32:46"/>
    <d v="2025-03-20T00:00:00"/>
    <d v="1899-12-30T15:25:03"/>
    <x v="0"/>
    <s v="RFCPI"/>
    <s v="7026013782"/>
    <s v="FBO"/>
    <d v="1899-12-30T00:54:52"/>
    <d v="1899-12-30T00:52:17"/>
    <d v="1899-12-30T00:02:35"/>
    <s v="Granel"/>
    <s v="E001"/>
    <x v="0"/>
    <d v="1899-12-30T00:49:42"/>
    <d v="1899-12-30T00:52:17"/>
    <n v="14"/>
    <x v="19"/>
    <x v="4"/>
    <x v="2"/>
    <n v="0"/>
    <n v="0"/>
    <s v="OK"/>
    <s v="Granel"/>
    <x v="2"/>
    <n v="0"/>
    <s v="F. MALAGA"/>
    <s v="B"/>
    <d v="1899-12-30T00:02:35"/>
    <d v="1899-12-30T00:02:35"/>
    <s v="OK"/>
    <m/>
    <m/>
    <d v="1899-12-30T00:00:00"/>
    <d v="1899-12-30T00:49:42"/>
    <n v="5"/>
    <n v="-1.7939814814800226E-3"/>
    <n v="49.700000000001531"/>
    <n v="15"/>
    <s v="No"/>
  </r>
  <r>
    <s v="CSMA"/>
    <s v="2025011374"/>
    <x v="0"/>
    <s v="ER9004BBK"/>
    <s v="E3936LXW"/>
    <d v="2025-03-21T00:00:00"/>
    <s v="CSPM"/>
    <s v="3264"/>
    <x v="36"/>
    <s v="PA"/>
    <s v="S1"/>
    <m/>
    <d v="2025-03-21T00:00:00"/>
    <d v="1899-12-30T06:33:25"/>
    <d v="2025-03-21T00:00:00"/>
    <d v="1899-12-30T06:30:52"/>
    <d v="2025-03-21T00:00:00"/>
    <d v="1899-12-30T06:59:31"/>
    <x v="0"/>
    <s v="RFCPI"/>
    <s v="7026013785"/>
    <s v="FBO"/>
    <d v="1899-12-30T00:31:12"/>
    <d v="1899-12-30T00:28:39"/>
    <d v="1899-12-30T00:02:33"/>
    <s v="Granel"/>
    <s v="E001"/>
    <x v="0"/>
    <d v="1899-12-30T00:26:06"/>
    <d v="1899-12-30T00:28:39"/>
    <n v="6"/>
    <x v="20"/>
    <x v="4"/>
    <x v="2"/>
    <n v="0"/>
    <n v="0"/>
    <s v="OK"/>
    <s v="Granel"/>
    <x v="2"/>
    <n v="0"/>
    <s v="F. MALAGA"/>
    <s v="A"/>
    <d v="1899-12-30T00:02:33"/>
    <d v="1899-12-30T00:02:33"/>
    <s v="OK"/>
    <m/>
    <m/>
    <d v="1899-12-30T00:00:00"/>
    <d v="1899-12-30T00:26:06"/>
    <n v="6"/>
    <n v="-1.7708333333300019E-3"/>
    <n v="26.1"/>
    <n v="6"/>
    <s v="Si"/>
  </r>
  <r>
    <s v="CSMA"/>
    <s v="2025011395"/>
    <x v="0"/>
    <s v="EB10320R"/>
    <s v="E4291FWJ"/>
    <d v="2025-03-21T00:00:00"/>
    <s v="CSPM"/>
    <s v="3264"/>
    <x v="36"/>
    <s v="PA"/>
    <s v="S1"/>
    <m/>
    <d v="2025-03-21T00:00:00"/>
    <d v="1899-12-30T07:39:52"/>
    <d v="2025-03-21T00:00:00"/>
    <d v="1899-12-30T07:37:18"/>
    <d v="2025-03-21T00:00:00"/>
    <d v="1899-12-30T08:03:33"/>
    <x v="0"/>
    <s v="RFCPI"/>
    <s v="7026013786"/>
    <s v="FBO"/>
    <d v="1899-12-30T00:28:49"/>
    <d v="1899-12-30T00:26:15"/>
    <d v="1899-12-30T00:02:34"/>
    <s v="Granel"/>
    <s v="E001"/>
    <x v="0"/>
    <d v="1899-12-30T00:23:41"/>
    <d v="1899-12-30T00:26:15"/>
    <n v="7"/>
    <x v="20"/>
    <x v="4"/>
    <x v="2"/>
    <n v="0"/>
    <n v="0"/>
    <s v="OK"/>
    <s v="Granel"/>
    <x v="2"/>
    <n v="0"/>
    <s v="F. MALAGA"/>
    <s v="A"/>
    <d v="1899-12-30T00:02:34"/>
    <d v="1899-12-30T00:02:34"/>
    <s v="OK"/>
    <m/>
    <m/>
    <d v="1899-12-30T00:00:00"/>
    <d v="1899-12-30T00:23:41"/>
    <n v="6"/>
    <n v="-1.7824074074099805E-3"/>
    <n v="23.683333333334371"/>
    <n v="8"/>
    <s v="Si"/>
  </r>
  <r>
    <s v="CSMA"/>
    <s v=""/>
    <x v="0"/>
    <s v="E0483MTJR9982BDP"/>
    <s v="ER1962BDRR2633BBZ"/>
    <d v="2025-03-21T00:00:00"/>
    <s v="CSPM"/>
    <s v="3264"/>
    <x v="36"/>
    <s v="PA"/>
    <s v="PA"/>
    <m/>
    <d v="2025-03-21T00:00:00"/>
    <d v="1899-12-30T08:00:00"/>
    <d v="2025-03-21T00:00:00"/>
    <d v="1899-12-30T08:47:52"/>
    <d v="2025-03-21T00:00:00"/>
    <d v="1899-12-30T08:48:12"/>
    <x v="275"/>
    <s v="JSANTOSL"/>
    <s v="7026013788"/>
    <s v="FBO"/>
    <d v="1899-12-30T00:48:12"/>
    <d v="1899-12-30T00:00:20"/>
    <d v="1899-12-30T00:47:52"/>
    <s v="Granel"/>
    <s v="E001"/>
    <x v="0"/>
    <d v="1899-12-30T00:48:12"/>
    <d v="1899-12-30T00:00:20"/>
    <n v="8"/>
    <x v="20"/>
    <x v="4"/>
    <x v="2"/>
    <n v="0"/>
    <n v="0"/>
    <s v="OK"/>
    <s v="Granel"/>
    <x v="2"/>
    <n v="0"/>
    <s v="F. MALAGA"/>
    <s v="B"/>
    <d v="1899-12-30T00:47:52"/>
    <d v="1899-12-30T00:02:52"/>
    <s v="OK"/>
    <m/>
    <m/>
    <d v="1899-12-30T00:00:00"/>
    <d v="1899-12-30T00:48:12"/>
    <n v="6"/>
    <d v="1899-12-30T00:47:52"/>
    <n v="48.200000000011208"/>
    <n v="8"/>
    <s v="No"/>
  </r>
  <r>
    <s v="CSMA"/>
    <s v="2025011398"/>
    <x v="0"/>
    <s v="ER3546BBZ"/>
    <s v="E7437MTL"/>
    <d v="2025-03-21T00:00:00"/>
    <s v="CSPM"/>
    <s v="3264"/>
    <x v="36"/>
    <s v="PA"/>
    <s v="S1"/>
    <m/>
    <d v="2025-03-21T00:00:00"/>
    <d v="1899-12-30T07:54:41"/>
    <d v="2025-03-21T00:00:00"/>
    <d v="1899-12-30T07:52:07"/>
    <d v="2025-03-21T00:00:00"/>
    <d v="1899-12-30T08:54:13"/>
    <x v="0"/>
    <s v="RFCPI"/>
    <s v="7026013789"/>
    <s v="FBO"/>
    <d v="1899-12-30T01:04:40"/>
    <d v="1899-12-30T01:02:06"/>
    <d v="1899-12-30T00:02:34"/>
    <s v="Granel"/>
    <s v="E001"/>
    <x v="0"/>
    <d v="1899-12-30T00:59:32"/>
    <d v="1899-12-30T01:02:06"/>
    <n v="7"/>
    <x v="20"/>
    <x v="4"/>
    <x v="2"/>
    <n v="0"/>
    <n v="0"/>
    <s v="OK"/>
    <s v="Granel"/>
    <x v="2"/>
    <n v="0"/>
    <s v="F. MALAGA"/>
    <s v="B"/>
    <d v="1899-12-30T00:02:34"/>
    <d v="1899-12-30T00:02:34"/>
    <s v="OK"/>
    <m/>
    <m/>
    <d v="1899-12-30T00:00:00"/>
    <d v="1899-12-30T00:59:32"/>
    <n v="6"/>
    <n v="-1.7824074073999885E-3"/>
    <n v="59.533333333344046"/>
    <n v="8"/>
    <s v="No"/>
  </r>
  <r>
    <s v="CSMA"/>
    <s v="2025011410"/>
    <x v="0"/>
    <s v="ER2068BBY"/>
    <s v="E8822FFZ"/>
    <d v="2025-03-21T00:00:00"/>
    <s v="CSPM"/>
    <s v="3264"/>
    <x v="36"/>
    <s v="PA"/>
    <s v="S1"/>
    <m/>
    <d v="2025-03-21T00:00:00"/>
    <d v="1899-12-30T08:38:13"/>
    <d v="2025-03-21T00:00:00"/>
    <d v="1899-12-30T08:35:40"/>
    <d v="2025-03-21T00:00:00"/>
    <d v="1899-12-30T09:10:46"/>
    <x v="0"/>
    <s v="RFCPI"/>
    <s v="7026013790"/>
    <s v="FBO"/>
    <d v="1899-12-30T00:37:39"/>
    <d v="1899-12-30T00:35:06"/>
    <d v="1899-12-30T00:02:33"/>
    <s v="Granel"/>
    <s v="E001"/>
    <x v="0"/>
    <d v="1899-12-30T00:32:33"/>
    <d v="1899-12-30T00:35:06"/>
    <n v="8"/>
    <x v="20"/>
    <x v="4"/>
    <x v="2"/>
    <n v="0"/>
    <n v="0"/>
    <s v="OK"/>
    <s v="Granel"/>
    <x v="2"/>
    <n v="0"/>
    <s v="F. MALAGA"/>
    <s v="A"/>
    <d v="1899-12-30T00:02:33"/>
    <d v="1899-12-30T00:02:33"/>
    <s v="OK"/>
    <m/>
    <m/>
    <d v="1899-12-30T00:00:00"/>
    <d v="1899-12-30T00:32:33"/>
    <n v="6"/>
    <n v="-1.7708333333399939E-3"/>
    <n v="32.549999999990376"/>
    <n v="9"/>
    <s v="Si"/>
  </r>
  <r>
    <s v="CSMA"/>
    <s v="2025011419"/>
    <x v="0"/>
    <s v="ER9004BBK"/>
    <s v="E3936LXW"/>
    <d v="2025-03-21T00:00:00"/>
    <s v="CSPM"/>
    <s v="3271"/>
    <x v="46"/>
    <s v="PA"/>
    <s v="S3"/>
    <m/>
    <d v="2025-03-21T00:00:00"/>
    <d v="1899-12-30T09:10:35"/>
    <d v="2025-03-21T00:00:00"/>
    <d v="1899-12-30T09:08:03"/>
    <d v="2025-03-21T00:00:00"/>
    <d v="1899-12-30T09:34:31"/>
    <x v="0"/>
    <s v="RFCPI"/>
    <s v="7026013791"/>
    <s v="FBO"/>
    <d v="1899-12-30T00:29:00"/>
    <d v="1899-12-30T00:26:28"/>
    <d v="1899-12-30T00:02:32"/>
    <s v="Granel"/>
    <s v="E001"/>
    <x v="0"/>
    <d v="1899-12-30T00:23:56"/>
    <d v="1899-12-30T00:26:28"/>
    <n v="9"/>
    <x v="20"/>
    <x v="4"/>
    <x v="2"/>
    <n v="0"/>
    <n v="0"/>
    <s v="OK"/>
    <s v="Granel"/>
    <x v="2"/>
    <n v="0"/>
    <s v="F. MALAGA"/>
    <s v="A"/>
    <d v="1899-12-30T00:02:32"/>
    <d v="1899-12-30T00:02:32"/>
    <s v="OK"/>
    <m/>
    <m/>
    <d v="1899-12-30T00:00:00"/>
    <d v="1899-12-30T00:23:56"/>
    <n v="6"/>
    <n v="-1.7592592592600154E-3"/>
    <n v="23.933333333332811"/>
    <n v="9"/>
    <s v="Si"/>
  </r>
  <r>
    <s v="CSMA"/>
    <s v="2025011426"/>
    <x v="0"/>
    <s v="ER2705BBZ"/>
    <s v="E1459JJZ"/>
    <d v="2025-03-21T00:00:00"/>
    <s v="CSPM"/>
    <s v="3271"/>
    <x v="46"/>
    <s v="PA"/>
    <s v="S3"/>
    <m/>
    <d v="2025-03-21T00:00:00"/>
    <d v="1899-12-30T09:27:43"/>
    <d v="2025-03-21T00:00:00"/>
    <d v="1899-12-30T09:25:09"/>
    <d v="2025-03-21T00:00:00"/>
    <d v="1899-12-30T09:48:55"/>
    <x v="0"/>
    <s v="RFCPI"/>
    <s v="7026013792"/>
    <s v="FBO"/>
    <d v="1899-12-30T00:26:20"/>
    <d v="1899-12-30T00:23:46"/>
    <d v="1899-12-30T00:02:34"/>
    <s v="Granel"/>
    <s v="E001"/>
    <x v="0"/>
    <d v="1899-12-30T00:21:12"/>
    <d v="1899-12-30T00:23:46"/>
    <n v="9"/>
    <x v="20"/>
    <x v="4"/>
    <x v="2"/>
    <n v="0"/>
    <n v="0"/>
    <s v="OK"/>
    <s v="Granel"/>
    <x v="2"/>
    <n v="0"/>
    <s v="F. MALAGA"/>
    <s v="A"/>
    <d v="1899-12-30T00:02:34"/>
    <d v="1899-12-30T00:02:34"/>
    <s v="OK"/>
    <m/>
    <m/>
    <d v="1899-12-30T00:00:00"/>
    <d v="1899-12-30T00:21:12"/>
    <n v="6"/>
    <n v="-1.7824074074099805E-3"/>
    <n v="21.199999999996837"/>
    <n v="9"/>
    <s v="Si"/>
  </r>
  <r>
    <s v="CSMA"/>
    <s v="2025011431"/>
    <x v="0"/>
    <s v="ER6807BBV"/>
    <s v="E8120GLY"/>
    <d v="2025-03-21T00:00:00"/>
    <s v="CSPM"/>
    <s v="3271"/>
    <x v="46"/>
    <s v="PA"/>
    <s v="S3"/>
    <m/>
    <d v="2025-03-21T00:00:00"/>
    <d v="1899-12-30T09:47:35"/>
    <d v="2025-03-21T00:00:00"/>
    <d v="1899-12-30T09:45:01"/>
    <d v="2025-03-21T00:00:00"/>
    <d v="1899-12-30T10:05:28"/>
    <x v="0"/>
    <s v="RFCPI"/>
    <s v="7026013793"/>
    <s v="FBO"/>
    <d v="1899-12-30T00:23:01"/>
    <d v="1899-12-30T00:20:27"/>
    <d v="1899-12-30T00:02:34"/>
    <s v="Granel"/>
    <s v="E001"/>
    <x v="0"/>
    <d v="1899-12-30T00:17:53"/>
    <d v="1899-12-30T00:20:27"/>
    <n v="9"/>
    <x v="20"/>
    <x v="4"/>
    <x v="2"/>
    <n v="0"/>
    <n v="0"/>
    <s v="OK"/>
    <s v="Granel"/>
    <x v="2"/>
    <n v="0"/>
    <s v="F. MALAGA"/>
    <s v="A"/>
    <d v="1899-12-30T00:02:34"/>
    <d v="1899-12-30T00:02:34"/>
    <s v="OK"/>
    <m/>
    <m/>
    <d v="1899-12-30T00:00:00"/>
    <d v="1899-12-30T00:17:53"/>
    <n v="6"/>
    <n v="-1.782407407410036E-3"/>
    <n v="17.883333333331144"/>
    <n v="10"/>
    <s v="Si"/>
  </r>
  <r>
    <s v="CSMA"/>
    <s v="2025011438"/>
    <x v="0"/>
    <s v="ER3216BBZ"/>
    <s v="E0224LYB"/>
    <d v="2025-03-21T00:00:00"/>
    <s v="CSPM"/>
    <s v="3271"/>
    <x v="46"/>
    <s v="PA"/>
    <s v="S3"/>
    <m/>
    <d v="2025-03-21T00:00:00"/>
    <d v="1899-12-30T10:10:40"/>
    <d v="2025-03-21T00:00:00"/>
    <d v="1899-12-30T10:08:06"/>
    <d v="2025-03-21T00:00:00"/>
    <d v="1899-12-30T10:51:17"/>
    <x v="0"/>
    <s v="RFCPI"/>
    <s v="7026013795"/>
    <s v="FBO"/>
    <d v="1899-12-30T00:45:45"/>
    <d v="1899-12-30T00:43:11"/>
    <d v="1899-12-30T00:02:34"/>
    <s v="Granel"/>
    <s v="E001"/>
    <x v="0"/>
    <d v="1899-12-30T00:40:37"/>
    <d v="1899-12-30T00:43:11"/>
    <n v="10"/>
    <x v="20"/>
    <x v="4"/>
    <x v="2"/>
    <n v="0"/>
    <n v="0"/>
    <s v="OK"/>
    <s v="Granel"/>
    <x v="2"/>
    <n v="0"/>
    <s v="F. MALAGA"/>
    <s v="A"/>
    <d v="1899-12-30T00:02:34"/>
    <d v="1899-12-30T00:02:34"/>
    <s v="OK"/>
    <m/>
    <m/>
    <d v="1899-12-30T00:00:00"/>
    <d v="1899-12-30T00:40:37"/>
    <n v="6"/>
    <n v="-1.7824074073999885E-3"/>
    <n v="40.616666666668806"/>
    <n v="10"/>
    <s v="Si"/>
  </r>
  <r>
    <s v="CSMA"/>
    <s v="2025011441"/>
    <x v="0"/>
    <s v="EB10320R"/>
    <s v="E4291FWJ"/>
    <d v="2025-03-21T00:00:00"/>
    <s v="CSPM"/>
    <s v="3271"/>
    <x v="46"/>
    <s v="PA"/>
    <s v="S3"/>
    <m/>
    <d v="2025-03-21T00:00:00"/>
    <d v="1899-12-30T10:34:19"/>
    <d v="2025-03-21T00:00:00"/>
    <d v="1899-12-30T10:31:47"/>
    <d v="2025-03-21T00:00:00"/>
    <d v="1899-12-30T11:00:34"/>
    <x v="0"/>
    <s v="RFCPI"/>
    <s v="7026013796"/>
    <s v="FBO"/>
    <d v="1899-12-30T00:31:19"/>
    <d v="1899-12-30T00:28:47"/>
    <d v="1899-12-30T00:02:32"/>
    <s v="Granel"/>
    <s v="E001"/>
    <x v="0"/>
    <d v="1899-12-30T00:26:15"/>
    <d v="1899-12-30T00:28:47"/>
    <n v="10"/>
    <x v="20"/>
    <x v="4"/>
    <x v="2"/>
    <n v="0"/>
    <n v="0"/>
    <s v="OK"/>
    <s v="Granel"/>
    <x v="2"/>
    <n v="0"/>
    <s v="F. MALAGA"/>
    <s v="A"/>
    <d v="1899-12-30T00:02:32"/>
    <d v="1899-12-30T00:02:32"/>
    <s v="OK"/>
    <m/>
    <m/>
    <d v="1899-12-30T00:00:00"/>
    <d v="1899-12-30T00:26:15"/>
    <n v="6"/>
    <n v="-1.7592592592600154E-3"/>
    <n v="26.249999999990433"/>
    <n v="11"/>
    <s v="Si"/>
  </r>
  <r>
    <s v="CSMA"/>
    <s v="2025011445"/>
    <x v="0"/>
    <s v="ER8141BBG"/>
    <s v="E5824JVY"/>
    <d v="2025-03-21T00:00:00"/>
    <s v="CSPM"/>
    <s v="3271"/>
    <x v="46"/>
    <s v="PA"/>
    <s v="S3"/>
    <m/>
    <d v="2025-03-21T00:00:00"/>
    <d v="1899-12-30T10:43:18"/>
    <d v="2025-03-21T00:00:00"/>
    <d v="1899-12-30T10:40:45"/>
    <d v="2025-03-21T00:00:00"/>
    <d v="1899-12-30T11:25:38"/>
    <x v="0"/>
    <s v="RFCPI"/>
    <s v="7026013797"/>
    <s v="FBO"/>
    <d v="1899-12-30T00:47:26"/>
    <d v="1899-12-30T00:44:53"/>
    <d v="1899-12-30T00:02:33"/>
    <s v="Granel"/>
    <s v="E001"/>
    <x v="0"/>
    <d v="1899-12-30T00:42:20"/>
    <d v="1899-12-30T00:44:53"/>
    <n v="10"/>
    <x v="20"/>
    <x v="4"/>
    <x v="2"/>
    <n v="0"/>
    <n v="0"/>
    <s v="OK"/>
    <s v="Granel"/>
    <x v="2"/>
    <n v="0"/>
    <s v="F. MALAGA"/>
    <s v="A"/>
    <d v="1899-12-30T00:02:33"/>
    <d v="1899-12-30T00:02:33"/>
    <s v="OK"/>
    <m/>
    <m/>
    <d v="1899-12-30T00:00:00"/>
    <d v="1899-12-30T00:42:20"/>
    <n v="6"/>
    <n v="-1.7708333333300019E-3"/>
    <n v="42.333333333336007"/>
    <n v="11"/>
    <s v="Si"/>
  </r>
  <r>
    <s v="CSMA"/>
    <s v="2025011452"/>
    <x v="0"/>
    <s v="ER4758BBH"/>
    <s v="E7926JMH"/>
    <d v="2025-03-21T00:00:00"/>
    <s v="CSPM"/>
    <s v="3271"/>
    <x v="46"/>
    <s v="PA"/>
    <s v="S3"/>
    <m/>
    <d v="2025-03-21T00:00:00"/>
    <d v="1899-12-30T11:00:05"/>
    <d v="2025-03-21T00:00:00"/>
    <d v="1899-12-30T10:57:31"/>
    <d v="2025-03-21T00:00:00"/>
    <d v="1899-12-30T11:38:05"/>
    <x v="0"/>
    <s v="RFCPI"/>
    <s v="7026013798"/>
    <s v="FBO"/>
    <d v="1899-12-30T00:43:08"/>
    <d v="1899-12-30T00:40:34"/>
    <d v="1899-12-30T00:02:34"/>
    <s v="Granel"/>
    <s v="E001"/>
    <x v="0"/>
    <d v="1899-12-30T00:38:00"/>
    <d v="1899-12-30T00:40:34"/>
    <n v="11"/>
    <x v="20"/>
    <x v="4"/>
    <x v="2"/>
    <n v="0"/>
    <n v="0"/>
    <s v="OK"/>
    <s v="Granel"/>
    <x v="2"/>
    <n v="0"/>
    <s v="F. MALAGA"/>
    <s v="A"/>
    <d v="1899-12-30T00:02:34"/>
    <d v="1899-12-30T00:02:34"/>
    <s v="OK"/>
    <m/>
    <m/>
    <d v="1899-12-30T00:00:00"/>
    <d v="1899-12-30T00:38:00"/>
    <n v="6"/>
    <n v="-1.7824074073999885E-3"/>
    <n v="38.000000000001542"/>
    <n v="11"/>
    <s v="Si"/>
  </r>
  <r>
    <s v="CSMA"/>
    <s v="2025011453"/>
    <x v="0"/>
    <s v="EVA01465R"/>
    <s v="E6469JZW"/>
    <d v="2025-03-21T00:00:00"/>
    <s v="CSPM"/>
    <s v="3271"/>
    <x v="46"/>
    <s v="PA"/>
    <s v="S3"/>
    <m/>
    <d v="2025-03-21T00:00:00"/>
    <d v="1899-12-30T11:05:51"/>
    <d v="2025-03-21T00:00:00"/>
    <d v="1899-12-30T11:03:22"/>
    <d v="2025-03-21T00:00:00"/>
    <d v="1899-12-30T11:54:47"/>
    <x v="0"/>
    <s v="RFCPI"/>
    <s v="7026013799"/>
    <s v="FBO"/>
    <d v="1899-12-30T00:53:54"/>
    <d v="1899-12-30T00:51:25"/>
    <d v="1899-12-30T00:02:29"/>
    <s v="Granel"/>
    <s v="E001"/>
    <x v="0"/>
    <d v="1899-12-30T00:48:56"/>
    <d v="1899-12-30T00:51:25"/>
    <n v="11"/>
    <x v="20"/>
    <x v="4"/>
    <x v="2"/>
    <n v="0"/>
    <n v="0"/>
    <s v="OK"/>
    <s v="Granel"/>
    <x v="2"/>
    <n v="0"/>
    <s v="F. MALAGA"/>
    <s v="B"/>
    <d v="1899-12-30T00:02:29"/>
    <d v="1899-12-30T00:02:29"/>
    <s v="OK"/>
    <m/>
    <m/>
    <d v="1899-12-30T00:00:00"/>
    <d v="1899-12-30T00:48:56"/>
    <n v="6"/>
    <n v="-1.7245370370300162E-3"/>
    <n v="48.933333333331198"/>
    <n v="11"/>
    <s v="No"/>
  </r>
  <r>
    <s v="CSMA"/>
    <s v="2025011454"/>
    <x v="0"/>
    <s v="EVA02749R"/>
    <s v="E7353HYR"/>
    <d v="2025-03-21T00:00:00"/>
    <s v="CSPM"/>
    <s v="3271"/>
    <x v="46"/>
    <s v="PA"/>
    <s v="S3"/>
    <m/>
    <d v="2025-03-21T00:00:00"/>
    <d v="1899-12-30T11:08:02"/>
    <d v="2025-03-21T00:00:00"/>
    <d v="1899-12-30T11:05:32"/>
    <d v="2025-03-21T00:00:00"/>
    <d v="1899-12-30T12:08:08"/>
    <x v="0"/>
    <s v="RFCPI"/>
    <s v="7026013800"/>
    <s v="FBO"/>
    <d v="1899-12-30T01:05:06"/>
    <d v="1899-12-30T01:02:36"/>
    <d v="1899-12-30T00:02:30"/>
    <s v="Granel"/>
    <s v="E001"/>
    <x v="0"/>
    <d v="1899-12-30T01:00:06"/>
    <d v="1899-12-30T01:02:36"/>
    <n v="11"/>
    <x v="20"/>
    <x v="4"/>
    <x v="2"/>
    <n v="0"/>
    <n v="0"/>
    <s v="OK"/>
    <s v="Granel"/>
    <x v="2"/>
    <n v="0"/>
    <s v="F. MALAGA"/>
    <s v="B"/>
    <d v="1899-12-30T00:02:30"/>
    <d v="1899-12-30T00:02:30"/>
    <s v="OK"/>
    <m/>
    <m/>
    <d v="1899-12-30T00:00:00"/>
    <d v="1899-12-30T01:00:06"/>
    <n v="6"/>
    <n v="-1.7361111111099947E-3"/>
    <n v="60.09999999999836"/>
    <n v="12"/>
    <s v="No"/>
  </r>
  <r>
    <s v="CSMA"/>
    <s v="2025011463"/>
    <x v="0"/>
    <s v="ER9004BBK"/>
    <s v="E3936LXW"/>
    <d v="2025-03-21T00:00:00"/>
    <s v="CSPM"/>
    <s v="3271"/>
    <x v="46"/>
    <s v="PA"/>
    <s v="S3"/>
    <m/>
    <d v="2025-03-21T00:00:00"/>
    <d v="1899-12-30T11:41:52"/>
    <d v="2025-03-21T00:00:00"/>
    <d v="1899-12-30T11:39:19"/>
    <d v="2025-03-21T00:00:00"/>
    <d v="1899-12-30T12:19:52"/>
    <x v="0"/>
    <s v="RFCPI"/>
    <s v="7026013801"/>
    <s v="FBO"/>
    <d v="1899-12-30T00:43:06"/>
    <d v="1899-12-30T00:40:33"/>
    <d v="1899-12-30T00:02:33"/>
    <s v="Granel"/>
    <s v="E001"/>
    <x v="0"/>
    <d v="1899-12-30T00:38:00"/>
    <d v="1899-12-30T00:40:33"/>
    <n v="11"/>
    <x v="20"/>
    <x v="4"/>
    <x v="2"/>
    <n v="0"/>
    <n v="0"/>
    <s v="OK"/>
    <s v="Granel"/>
    <x v="2"/>
    <n v="0"/>
    <s v="F. MALAGA"/>
    <s v="A"/>
    <d v="1899-12-30T00:02:33"/>
    <d v="1899-12-30T00:02:33"/>
    <s v="OK"/>
    <m/>
    <m/>
    <d v="1899-12-30T00:00:00"/>
    <d v="1899-12-30T00:38:00"/>
    <n v="6"/>
    <n v="-1.7708333333399939E-3"/>
    <n v="38.000000000001542"/>
    <n v="12"/>
    <s v="Si"/>
  </r>
  <r>
    <s v="CSMA"/>
    <s v="2025011457"/>
    <x v="0"/>
    <s v="ER3546BBZ"/>
    <s v="E7437MTL"/>
    <d v="2025-03-21T00:00:00"/>
    <s v="CSPM"/>
    <s v="3271"/>
    <x v="46"/>
    <s v="PA"/>
    <s v="S3"/>
    <m/>
    <d v="2025-03-21T00:00:00"/>
    <d v="1899-12-30T11:20:10"/>
    <d v="2025-03-21T00:00:00"/>
    <d v="1899-12-30T11:17:37"/>
    <d v="2025-03-21T00:00:00"/>
    <d v="1899-12-30T12:27:55"/>
    <x v="0"/>
    <s v="RFCPI"/>
    <s v="7026013802"/>
    <s v="FBO"/>
    <d v="1899-12-30T01:12:51"/>
    <d v="1899-12-30T01:10:18"/>
    <d v="1899-12-30T00:02:33"/>
    <s v="Granel"/>
    <s v="E001"/>
    <x v="0"/>
    <d v="1899-12-30T01:07:45"/>
    <d v="1899-12-30T01:10:18"/>
    <n v="11"/>
    <x v="20"/>
    <x v="4"/>
    <x v="2"/>
    <n v="0"/>
    <n v="0"/>
    <s v="OK"/>
    <s v="Granel"/>
    <x v="2"/>
    <n v="0"/>
    <s v="F. MALAGA"/>
    <s v="B"/>
    <d v="1899-12-30T00:02:33"/>
    <d v="1899-12-30T00:02:33"/>
    <s v="OK"/>
    <m/>
    <m/>
    <d v="1899-12-30T00:00:00"/>
    <d v="1899-12-30T01:07:45"/>
    <n v="6"/>
    <n v="-1.7708333333300019E-3"/>
    <n v="67.749999999998352"/>
    <n v="12"/>
    <s v="No"/>
  </r>
  <r>
    <s v="CSMA"/>
    <s v="2025011464"/>
    <x v="0"/>
    <s v="ER2705BBZ"/>
    <s v="E1459JJZ"/>
    <d v="2025-03-21T00:00:00"/>
    <s v="CSPM"/>
    <s v="3271"/>
    <x v="46"/>
    <s v="PA"/>
    <s v="S3"/>
    <m/>
    <d v="2025-03-21T00:00:00"/>
    <d v="1899-12-30T11:47:45"/>
    <d v="2025-03-21T00:00:00"/>
    <d v="1899-12-30T11:45:12"/>
    <d v="2025-03-21T00:00:00"/>
    <d v="1899-12-30T12:34:16"/>
    <x v="0"/>
    <s v="RFCPI"/>
    <s v="7026013803"/>
    <s v="FBO"/>
    <d v="1899-12-30T00:51:37"/>
    <d v="1899-12-30T00:49:04"/>
    <d v="1899-12-30T00:02:33"/>
    <s v="Granel"/>
    <s v="E001"/>
    <x v="0"/>
    <d v="1899-12-30T00:46:31"/>
    <d v="1899-12-30T00:49:04"/>
    <n v="11"/>
    <x v="20"/>
    <x v="4"/>
    <x v="2"/>
    <n v="0"/>
    <n v="0"/>
    <s v="OK"/>
    <s v="Granel"/>
    <x v="2"/>
    <n v="0"/>
    <s v="F. MALAGA"/>
    <s v="B"/>
    <d v="1899-12-30T00:02:33"/>
    <d v="1899-12-30T00:02:33"/>
    <s v="OK"/>
    <m/>
    <m/>
    <d v="1899-12-30T00:00:00"/>
    <d v="1899-12-30T00:46:31"/>
    <n v="6"/>
    <n v="-1.7708333333399939E-3"/>
    <n v="46.516666666665571"/>
    <n v="12"/>
    <s v="No"/>
  </r>
  <r>
    <s v="CSMA"/>
    <s v="2025011461"/>
    <x v="0"/>
    <s v="ER6007BBG"/>
    <s v="E4954KGF"/>
    <d v="2025-03-21T00:00:00"/>
    <s v="CSPM"/>
    <s v="3271"/>
    <x v="46"/>
    <s v="PA"/>
    <s v="S3"/>
    <m/>
    <d v="2025-03-21T00:00:00"/>
    <d v="1899-12-30T11:35:16"/>
    <d v="2025-03-21T00:00:00"/>
    <d v="1899-12-30T11:32:44"/>
    <d v="2025-03-21T00:00:00"/>
    <d v="1899-12-30T12:44:16"/>
    <x v="0"/>
    <s v="RFCPI"/>
    <s v="7026013804"/>
    <s v="FBO"/>
    <d v="1899-12-30T01:14:04"/>
    <d v="1899-12-30T01:11:32"/>
    <d v="1899-12-30T00:02:32"/>
    <s v="Granel"/>
    <s v="E001"/>
    <x v="0"/>
    <d v="1899-12-30T01:09:00"/>
    <d v="1899-12-30T01:11:32"/>
    <n v="11"/>
    <x v="20"/>
    <x v="4"/>
    <x v="2"/>
    <n v="0"/>
    <n v="0"/>
    <s v="OK"/>
    <s v="Granel"/>
    <x v="2"/>
    <n v="0"/>
    <s v="F. MALAGA"/>
    <s v="B"/>
    <d v="1899-12-30T00:02:32"/>
    <d v="1899-12-30T00:02:32"/>
    <s v="OK"/>
    <m/>
    <m/>
    <d v="1899-12-30T00:00:00"/>
    <d v="1899-12-30T01:09:00"/>
    <n v="6"/>
    <n v="-1.7592592592600154E-3"/>
    <n v="69.000000000004704"/>
    <n v="12"/>
    <s v="No"/>
  </r>
  <r>
    <s v="CSMA"/>
    <s v="2025011467"/>
    <x v="0"/>
    <s v="ER2068BBY"/>
    <s v="E8822FFZ"/>
    <d v="2025-03-21T00:00:00"/>
    <s v="CSPM"/>
    <s v="3271"/>
    <x v="46"/>
    <s v="PA"/>
    <s v="S3"/>
    <m/>
    <d v="2025-03-21T00:00:00"/>
    <d v="1899-12-30T11:50:44"/>
    <d v="2025-03-21T00:00:00"/>
    <d v="1899-12-30T11:48:11"/>
    <d v="2025-03-21T00:00:00"/>
    <d v="1899-12-30T12:47:11"/>
    <x v="0"/>
    <s v="RFCPI"/>
    <s v="7026013805"/>
    <s v="FBO"/>
    <d v="1899-12-30T01:01:33"/>
    <d v="1899-12-30T00:59:00"/>
    <d v="1899-12-30T00:02:33"/>
    <s v="Granel"/>
    <s v="E001"/>
    <x v="0"/>
    <d v="1899-12-30T00:56:27"/>
    <d v="1899-12-30T00:59:00"/>
    <n v="11"/>
    <x v="20"/>
    <x v="4"/>
    <x v="2"/>
    <n v="0"/>
    <n v="0"/>
    <s v="OK"/>
    <s v="Granel"/>
    <x v="2"/>
    <n v="0"/>
    <s v="F. MALAGA"/>
    <s v="B"/>
    <d v="1899-12-30T00:02:33"/>
    <d v="1899-12-30T00:02:33"/>
    <s v="OK"/>
    <m/>
    <m/>
    <d v="1899-12-30T00:00:00"/>
    <d v="1899-12-30T00:56:27"/>
    <n v="6"/>
    <n v="-1.7708333333300019E-3"/>
    <n v="56.450000000001545"/>
    <n v="12"/>
    <s v="No"/>
  </r>
  <r>
    <s v="CSMA"/>
    <s v="2025011473"/>
    <x v="0"/>
    <s v="ER6807BBV"/>
    <s v="E8120GLY"/>
    <d v="2025-03-21T00:00:00"/>
    <s v="CSPM"/>
    <s v="3271"/>
    <x v="46"/>
    <s v="PA"/>
    <s v="S3"/>
    <m/>
    <d v="2025-03-21T00:00:00"/>
    <d v="1899-12-30T12:07:07"/>
    <d v="2025-03-21T00:00:00"/>
    <d v="1899-12-30T12:04:34"/>
    <d v="2025-03-21T00:00:00"/>
    <d v="1899-12-30T12:50:20"/>
    <x v="0"/>
    <s v="RFCPI"/>
    <s v="7026013806"/>
    <s v="FBO"/>
    <d v="1899-12-30T00:48:19"/>
    <d v="1899-12-30T00:45:46"/>
    <d v="1899-12-30T00:02:33"/>
    <s v="Granel"/>
    <s v="E001"/>
    <x v="0"/>
    <d v="1899-12-30T00:43:13"/>
    <d v="1899-12-30T00:45:46"/>
    <n v="12"/>
    <x v="20"/>
    <x v="4"/>
    <x v="2"/>
    <n v="0"/>
    <n v="0"/>
    <s v="OK"/>
    <s v="Granel"/>
    <x v="2"/>
    <n v="0"/>
    <s v="F. MALAGA"/>
    <s v="A"/>
    <d v="1899-12-30T00:02:33"/>
    <d v="1899-12-30T00:02:33"/>
    <s v="OK"/>
    <m/>
    <m/>
    <d v="1899-12-30T00:00:00"/>
    <d v="1899-12-30T00:43:13"/>
    <n v="6"/>
    <n v="-1.7708333333300574E-3"/>
    <n v="43.216666666660736"/>
    <n v="12"/>
    <s v="Si"/>
  </r>
  <r>
    <s v="CSMA"/>
    <s v="2025011474"/>
    <x v="0"/>
    <s v="ER2524BBY"/>
    <s v="E8306MSJ"/>
    <d v="2025-03-21T00:00:00"/>
    <s v="CSPM"/>
    <s v="3271"/>
    <x v="46"/>
    <s v="PA"/>
    <s v="S3"/>
    <m/>
    <d v="2025-03-21T00:00:00"/>
    <d v="1899-12-30T12:17:28"/>
    <d v="2025-03-21T00:00:00"/>
    <d v="1899-12-30T12:14:55"/>
    <d v="2025-03-21T00:00:00"/>
    <d v="1899-12-30T13:03:16"/>
    <x v="0"/>
    <s v="RFCPI"/>
    <s v="7026013807"/>
    <s v="FBO"/>
    <d v="1899-12-30T00:50:54"/>
    <d v="1899-12-30T00:48:21"/>
    <d v="1899-12-30T00:02:33"/>
    <s v="Granel"/>
    <s v="E001"/>
    <x v="0"/>
    <d v="1899-12-30T00:45:48"/>
    <d v="1899-12-30T00:48:21"/>
    <n v="12"/>
    <x v="20"/>
    <x v="4"/>
    <x v="2"/>
    <n v="0"/>
    <n v="0"/>
    <s v="OK"/>
    <s v="Granel"/>
    <x v="2"/>
    <n v="0"/>
    <s v="F. MALAGA"/>
    <s v="B"/>
    <d v="1899-12-30T00:02:33"/>
    <d v="1899-12-30T00:02:33"/>
    <s v="OK"/>
    <m/>
    <m/>
    <d v="1899-12-30T00:00:00"/>
    <d v="1899-12-30T00:45:48"/>
    <n v="6"/>
    <n v="-1.7708333333300574E-3"/>
    <n v="45.800000000006357"/>
    <n v="13"/>
    <s v="No"/>
  </r>
  <r>
    <s v="CSMA"/>
    <s v="2025011484"/>
    <x v="0"/>
    <s v="ER8110BCC"/>
    <s v="E7844JTT"/>
    <d v="2025-03-21T00:00:00"/>
    <s v="CSPM"/>
    <s v="3271"/>
    <x v="46"/>
    <s v="PA"/>
    <s v="S3"/>
    <m/>
    <d v="2025-03-21T00:00:00"/>
    <d v="1899-12-30T12:40:42"/>
    <d v="2025-03-21T00:00:00"/>
    <d v="1899-12-30T12:38:08"/>
    <d v="2025-03-21T00:00:00"/>
    <d v="1899-12-30T13:15:39"/>
    <x v="0"/>
    <s v="RFCPI"/>
    <s v="7026013808"/>
    <s v="FBO"/>
    <d v="1899-12-30T00:40:05"/>
    <d v="1899-12-30T00:37:31"/>
    <d v="1899-12-30T00:02:34"/>
    <s v="Granel"/>
    <s v="E001"/>
    <x v="0"/>
    <d v="1899-12-30T00:34:57"/>
    <d v="1899-12-30T00:37:31"/>
    <n v="12"/>
    <x v="20"/>
    <x v="4"/>
    <x v="2"/>
    <n v="0"/>
    <n v="0"/>
    <s v="OK"/>
    <s v="Granel"/>
    <x v="2"/>
    <n v="0"/>
    <s v="F. MALAGA"/>
    <s v="A"/>
    <d v="1899-12-30T00:02:34"/>
    <d v="1899-12-30T00:02:34"/>
    <s v="OK"/>
    <m/>
    <m/>
    <d v="1899-12-30T00:00:00"/>
    <d v="1899-12-30T00:34:57"/>
    <n v="6"/>
    <n v="-1.7824074074099805E-3"/>
    <n v="34.949999999995228"/>
    <n v="13"/>
    <s v="Si"/>
  </r>
  <r>
    <s v="CSMA"/>
    <s v="2025011485"/>
    <x v="0"/>
    <s v="ER2025BBG"/>
    <s v="E6464JZW"/>
    <d v="2025-03-21T00:00:00"/>
    <s v="CSPM"/>
    <s v="3271"/>
    <x v="46"/>
    <s v="PA"/>
    <s v="S3"/>
    <m/>
    <d v="2025-03-21T00:00:00"/>
    <d v="1899-12-30T12:45:31"/>
    <d v="2025-03-21T00:00:00"/>
    <d v="1899-12-30T12:42:58"/>
    <d v="2025-03-21T00:00:00"/>
    <d v="1899-12-30T13:23:31"/>
    <x v="0"/>
    <s v="RFCPI"/>
    <s v="7026013809"/>
    <s v="FBO"/>
    <d v="1899-12-30T00:43:06"/>
    <d v="1899-12-30T00:40:33"/>
    <d v="1899-12-30T00:02:33"/>
    <s v="Granel"/>
    <s v="E001"/>
    <x v="0"/>
    <d v="1899-12-30T00:38:00"/>
    <d v="1899-12-30T00:40:33"/>
    <n v="12"/>
    <x v="20"/>
    <x v="4"/>
    <x v="2"/>
    <n v="0"/>
    <n v="0"/>
    <s v="OK"/>
    <s v="Granel"/>
    <x v="2"/>
    <n v="0"/>
    <s v="F. MALAGA"/>
    <s v="A"/>
    <d v="1899-12-30T00:02:33"/>
    <d v="1899-12-30T00:02:33"/>
    <s v="OK"/>
    <m/>
    <m/>
    <d v="1899-12-30T00:00:00"/>
    <d v="1899-12-30T00:38:00"/>
    <n v="6"/>
    <n v="-1.7708333333399384E-3"/>
    <n v="38.00000000000162"/>
    <n v="13"/>
    <s v="Si"/>
  </r>
  <r>
    <s v="CSMA"/>
    <s v="2025011492"/>
    <x v="0"/>
    <s v="ER2352BBS"/>
    <s v="E5509KSH"/>
    <d v="2025-03-21T00:00:00"/>
    <s v="CSPM"/>
    <s v="3271"/>
    <x v="46"/>
    <s v="PA"/>
    <s v="S3"/>
    <m/>
    <d v="2025-03-21T00:00:00"/>
    <d v="1899-12-30T13:01:17"/>
    <d v="2025-03-21T00:00:00"/>
    <d v="1899-12-30T12:58:44"/>
    <d v="2025-03-21T00:00:00"/>
    <d v="1899-12-30T13:25:38"/>
    <x v="0"/>
    <s v="RFCPI"/>
    <s v="7026013810"/>
    <s v="FBO"/>
    <d v="1899-12-30T00:29:27"/>
    <d v="1899-12-30T00:26:54"/>
    <d v="1899-12-30T00:02:33"/>
    <s v="Granel"/>
    <s v="E001"/>
    <x v="0"/>
    <d v="1899-12-30T00:24:21"/>
    <d v="1899-12-30T00:26:54"/>
    <n v="13"/>
    <x v="20"/>
    <x v="4"/>
    <x v="2"/>
    <n v="0"/>
    <n v="0"/>
    <s v="OK"/>
    <s v="Granel"/>
    <x v="2"/>
    <n v="0"/>
    <s v="F. MALAGA"/>
    <s v="A"/>
    <d v="1899-12-30T00:02:33"/>
    <d v="1899-12-30T00:02:33"/>
    <s v="OK"/>
    <m/>
    <m/>
    <d v="1899-12-30T00:00:00"/>
    <d v="1899-12-30T00:24:21"/>
    <n v="6"/>
    <n v="-1.7708333333299464E-3"/>
    <n v="24.349999999996932"/>
    <n v="13"/>
    <s v="Si"/>
  </r>
  <r>
    <s v="CSMA"/>
    <s v="2025011494"/>
    <x v="0"/>
    <s v="ER3216BBZ"/>
    <s v="E0224LYB"/>
    <d v="2025-03-21T00:00:00"/>
    <s v="CSPM"/>
    <s v="3271"/>
    <x v="46"/>
    <s v="PA"/>
    <s v="S3"/>
    <m/>
    <d v="2025-03-21T00:00:00"/>
    <d v="1899-12-30T13:05:14"/>
    <d v="2025-03-21T00:00:00"/>
    <d v="1899-12-30T13:02:45"/>
    <d v="2025-03-21T00:00:00"/>
    <d v="1899-12-30T13:39:32"/>
    <x v="0"/>
    <s v="RFCPI"/>
    <s v="7026013811"/>
    <s v="FBO"/>
    <d v="1899-12-30T00:39:16"/>
    <d v="1899-12-30T00:36:47"/>
    <d v="1899-12-30T00:02:29"/>
    <s v="Granel"/>
    <s v="E001"/>
    <x v="0"/>
    <d v="1899-12-30T00:34:18"/>
    <d v="1899-12-30T00:36:47"/>
    <n v="13"/>
    <x v="20"/>
    <x v="4"/>
    <x v="2"/>
    <n v="0"/>
    <n v="0"/>
    <s v="OK"/>
    <s v="Granel"/>
    <x v="2"/>
    <n v="0"/>
    <s v="F. MALAGA"/>
    <s v="A"/>
    <d v="1899-12-30T00:02:29"/>
    <d v="1899-12-30T00:02:29"/>
    <s v="OK"/>
    <m/>
    <m/>
    <d v="1899-12-30T00:00:00"/>
    <d v="1899-12-30T00:34:18"/>
    <n v="6"/>
    <n v="-1.7245370370400082E-3"/>
    <n v="34.299999999993531"/>
    <n v="13"/>
    <s v="Si"/>
  </r>
  <r>
    <s v="CSMA"/>
    <s v="2025011499"/>
    <x v="0"/>
    <s v="ER1030BBJ"/>
    <s v="E0463JRH"/>
    <d v="2025-03-21T00:00:00"/>
    <s v="CSPM"/>
    <s v="3271"/>
    <x v="46"/>
    <s v="PA"/>
    <s v="S3"/>
    <m/>
    <d v="2025-03-21T00:00:00"/>
    <d v="1899-12-30T13:18:28"/>
    <d v="2025-03-21T00:00:00"/>
    <d v="1899-12-30T13:15:55"/>
    <d v="2025-03-21T00:00:00"/>
    <d v="1899-12-30T13:44:05"/>
    <x v="0"/>
    <s v="RFCPI"/>
    <s v="7026013812"/>
    <s v="FBO"/>
    <d v="1899-12-30T00:30:43"/>
    <d v="1899-12-30T00:28:10"/>
    <d v="1899-12-30T00:02:33"/>
    <s v="Granel"/>
    <s v="E001"/>
    <x v="0"/>
    <d v="1899-12-30T00:25:37"/>
    <d v="1899-12-30T00:28:10"/>
    <n v="13"/>
    <x v="20"/>
    <x v="4"/>
    <x v="2"/>
    <n v="0"/>
    <n v="0"/>
    <s v="OK"/>
    <s v="Granel"/>
    <x v="2"/>
    <n v="0"/>
    <s v="F. MALAGA"/>
    <s v="A"/>
    <d v="1899-12-30T00:02:33"/>
    <d v="1899-12-30T00:02:33"/>
    <s v="OK"/>
    <m/>
    <m/>
    <d v="1899-12-30T00:00:00"/>
    <d v="1899-12-30T00:25:37"/>
    <n v="6"/>
    <n v="-1.7708333333300574E-3"/>
    <n v="25.616666666664063"/>
    <n v="13"/>
    <s v="Si"/>
  </r>
  <r>
    <s v="CSMA"/>
    <s v="2025011500"/>
    <x v="0"/>
    <s v="ER1055BBH"/>
    <s v="E0721JRZ"/>
    <d v="2025-03-21T00:00:00"/>
    <s v="CSPM"/>
    <s v="3271"/>
    <x v="46"/>
    <s v="PA"/>
    <s v="S3"/>
    <m/>
    <d v="2025-03-21T00:00:00"/>
    <d v="1899-12-30T13:20:16"/>
    <d v="2025-03-21T00:00:00"/>
    <d v="1899-12-30T13:17:43"/>
    <d v="2025-03-21T00:00:00"/>
    <d v="1899-12-30T13:52:42"/>
    <x v="0"/>
    <s v="RFCPI"/>
    <s v="7026013813"/>
    <s v="FBO"/>
    <d v="1899-12-30T00:37:32"/>
    <d v="1899-12-30T00:34:59"/>
    <d v="1899-12-30T00:02:33"/>
    <s v="Granel"/>
    <s v="E001"/>
    <x v="0"/>
    <d v="1899-12-30T00:32:26"/>
    <d v="1899-12-30T00:34:59"/>
    <n v="13"/>
    <x v="20"/>
    <x v="4"/>
    <x v="2"/>
    <n v="0"/>
    <n v="0"/>
    <s v="OK"/>
    <s v="Granel"/>
    <x v="2"/>
    <n v="0"/>
    <s v="F. MALAGA"/>
    <s v="A"/>
    <d v="1899-12-30T00:02:33"/>
    <d v="1899-12-30T00:02:33"/>
    <s v="OK"/>
    <m/>
    <m/>
    <d v="1899-12-30T00:00:00"/>
    <d v="1899-12-30T00:32:26"/>
    <n v="6"/>
    <n v="-1.7708333333299464E-3"/>
    <n v="32.433333333336059"/>
    <n v="13"/>
    <s v="Si"/>
  </r>
  <r>
    <s v="CSMA"/>
    <s v="2025011506"/>
    <x v="0"/>
    <s v="ER3520BBL"/>
    <s v="E4768KNH"/>
    <d v="2025-03-21T00:00:00"/>
    <s v="CSPM"/>
    <s v="3271"/>
    <x v="46"/>
    <s v="PA"/>
    <s v="S3"/>
    <m/>
    <d v="2025-03-21T00:00:00"/>
    <d v="1899-12-30T13:48:45"/>
    <d v="2025-03-21T00:00:00"/>
    <d v="1899-12-30T13:46:12"/>
    <d v="2025-03-21T00:00:00"/>
    <d v="1899-12-30T14:20:58"/>
    <x v="0"/>
    <s v="RFCPI"/>
    <s v="7026013814"/>
    <s v="FBO"/>
    <d v="1899-12-30T00:37:19"/>
    <d v="1899-12-30T00:34:46"/>
    <d v="1899-12-30T00:02:33"/>
    <s v="Granel"/>
    <s v="E001"/>
    <x v="0"/>
    <d v="1899-12-30T00:32:13"/>
    <d v="1899-12-30T00:34:46"/>
    <n v="13"/>
    <x v="20"/>
    <x v="4"/>
    <x v="2"/>
    <n v="0"/>
    <n v="0"/>
    <s v="OK"/>
    <s v="Granel"/>
    <x v="2"/>
    <n v="0"/>
    <s v="F. MALAGA"/>
    <s v="A"/>
    <d v="1899-12-30T00:02:33"/>
    <d v="1899-12-30T00:02:33"/>
    <s v="OK"/>
    <m/>
    <m/>
    <d v="1899-12-30T00:00:00"/>
    <d v="1899-12-30T00:32:13"/>
    <n v="6"/>
    <n v="-1.7708333333300574E-3"/>
    <n v="32.216666666673568"/>
    <n v="14"/>
    <s v="Si"/>
  </r>
  <r>
    <s v="CSMA"/>
    <s v="2025011466"/>
    <x v="0"/>
    <s v="ER5207BBK"/>
    <s v="E0543KYY"/>
    <d v="2025-03-21T00:00:00"/>
    <s v="CSPM"/>
    <s v="3271"/>
    <x v="46"/>
    <s v="PA"/>
    <s v="S3"/>
    <m/>
    <d v="2025-03-21T00:00:00"/>
    <d v="1899-12-30T11:49:58"/>
    <d v="2025-03-21T00:00:00"/>
    <d v="1899-12-30T11:47:25"/>
    <d v="2025-03-21T00:00:00"/>
    <d v="1899-12-30T14:23:52"/>
    <x v="0"/>
    <s v="RFCPI"/>
    <s v="7026013815"/>
    <s v="FBO"/>
    <d v="1899-12-30T02:39:00"/>
    <d v="1899-12-30T02:36:27"/>
    <d v="1899-12-30T00:02:33"/>
    <s v="Granel"/>
    <s v="E001"/>
    <x v="0"/>
    <d v="1899-12-30T02:33:54"/>
    <d v="1899-12-30T02:36:27"/>
    <n v="11"/>
    <x v="20"/>
    <x v="4"/>
    <x v="2"/>
    <n v="0"/>
    <n v="0"/>
    <s v="OK"/>
    <s v="Granel"/>
    <x v="2"/>
    <n v="0"/>
    <s v="F. MALAGA"/>
    <s v="C"/>
    <d v="1899-12-30T00:02:33"/>
    <d v="1899-12-30T00:02:33"/>
    <s v="OK"/>
    <m/>
    <m/>
    <d v="1899-12-30T00:00:00"/>
    <d v="1899-12-30T02:33:54"/>
    <n v="6"/>
    <n v="-1.7708333333399939E-3"/>
    <n v="153.89999999999998"/>
    <n v="14"/>
    <s v="No"/>
  </r>
  <r>
    <s v="CSMA"/>
    <s v="2025011507"/>
    <x v="0"/>
    <s v="EB10320R"/>
    <s v="E4291FWJ"/>
    <d v="2025-03-21T00:00:00"/>
    <s v="CSPM"/>
    <s v="3271"/>
    <x v="46"/>
    <s v="PA"/>
    <s v="S3"/>
    <m/>
    <d v="2025-03-21T00:00:00"/>
    <d v="1899-12-30T13:52:26"/>
    <d v="2025-03-21T00:00:00"/>
    <d v="1899-12-30T13:49:54"/>
    <d v="2025-03-21T00:00:00"/>
    <d v="1899-12-30T14:29:40"/>
    <x v="0"/>
    <s v="RFCPI"/>
    <s v="7026013816"/>
    <s v="FBO"/>
    <d v="1899-12-30T00:42:18"/>
    <d v="1899-12-30T00:39:46"/>
    <d v="1899-12-30T00:02:32"/>
    <s v="Granel"/>
    <s v="E001"/>
    <x v="0"/>
    <d v="1899-12-30T00:37:14"/>
    <d v="1899-12-30T00:39:46"/>
    <n v="13"/>
    <x v="20"/>
    <x v="4"/>
    <x v="2"/>
    <n v="0"/>
    <n v="0"/>
    <s v="OK"/>
    <s v="Granel"/>
    <x v="2"/>
    <n v="0"/>
    <s v="F. MALAGA"/>
    <s v="A"/>
    <d v="1899-12-30T00:02:32"/>
    <d v="1899-12-30T00:02:32"/>
    <s v="OK"/>
    <m/>
    <m/>
    <d v="1899-12-30T00:00:00"/>
    <d v="1899-12-30T00:37:14"/>
    <n v="6"/>
    <n v="-1.7592592592599043E-3"/>
    <n v="37.233333333345598"/>
    <n v="14"/>
    <s v="Si"/>
  </r>
  <r>
    <s v="CSMA"/>
    <s v="2025011520"/>
    <x v="0"/>
    <s v="EVA01465R"/>
    <s v="E6469JZW"/>
    <d v="2025-03-21T00:00:00"/>
    <s v="CSPM"/>
    <s v="3271"/>
    <x v="46"/>
    <s v="PA"/>
    <s v="S3"/>
    <m/>
    <d v="2025-03-21T00:00:00"/>
    <d v="1899-12-30T14:15:21"/>
    <d v="2025-03-21T00:00:00"/>
    <d v="1899-12-30T14:12:48"/>
    <d v="2025-03-21T00:00:00"/>
    <d v="1899-12-30T14:50:59"/>
    <x v="0"/>
    <s v="RFCPI"/>
    <s v="7026013817"/>
    <s v="FBO"/>
    <d v="1899-12-30T00:40:44"/>
    <d v="1899-12-30T00:38:11"/>
    <d v="1899-12-30T00:02:33"/>
    <s v="Granel"/>
    <s v="E001"/>
    <x v="0"/>
    <d v="1899-12-30T00:35:38"/>
    <d v="1899-12-30T00:38:11"/>
    <n v="14"/>
    <x v="20"/>
    <x v="4"/>
    <x v="2"/>
    <n v="0"/>
    <n v="0"/>
    <s v="OK"/>
    <s v="Granel"/>
    <x v="2"/>
    <n v="0"/>
    <s v="F. MALAGA"/>
    <s v="A"/>
    <d v="1899-12-30T00:02:33"/>
    <d v="1899-12-30T00:02:33"/>
    <s v="OK"/>
    <m/>
    <m/>
    <d v="1899-12-30T00:00:00"/>
    <d v="1899-12-30T00:35:38"/>
    <n v="6"/>
    <n v="-1.7708333333400494E-3"/>
    <n v="35.633333333332722"/>
    <n v="14"/>
    <s v="Si"/>
  </r>
  <r>
    <s v="CSMA"/>
    <s v="2025011523"/>
    <x v="0"/>
    <s v="ER7400BBF"/>
    <s v="E8916KGF"/>
    <d v="2025-03-21T00:00:00"/>
    <s v="CSPM"/>
    <s v="3271"/>
    <x v="46"/>
    <s v="PA"/>
    <s v="S3"/>
    <m/>
    <d v="2025-03-21T00:00:00"/>
    <d v="1899-12-30T14:19:09"/>
    <d v="2025-03-21T00:00:00"/>
    <d v="1899-12-30T14:16:36"/>
    <d v="2025-03-21T00:00:00"/>
    <d v="1899-12-30T15:05:35"/>
    <x v="0"/>
    <s v="RFCPI"/>
    <s v="7026013819"/>
    <s v="FBO"/>
    <d v="1899-12-30T00:51:32"/>
    <d v="1899-12-30T00:48:59"/>
    <d v="1899-12-30T00:02:33"/>
    <s v="Granel"/>
    <s v="E001"/>
    <x v="0"/>
    <d v="1899-12-30T00:46:26"/>
    <d v="1899-12-30T00:48:59"/>
    <n v="14"/>
    <x v="20"/>
    <x v="4"/>
    <x v="2"/>
    <n v="0"/>
    <n v="0"/>
    <s v="OK"/>
    <s v="Granel"/>
    <x v="2"/>
    <n v="0"/>
    <s v="F. MALAGA"/>
    <s v="B"/>
    <d v="1899-12-30T00:02:33"/>
    <d v="1899-12-30T00:02:33"/>
    <s v="OK"/>
    <m/>
    <m/>
    <d v="1899-12-30T00:00:00"/>
    <d v="1899-12-30T00:46:26"/>
    <n v="6"/>
    <n v="-1.7708333333300574E-3"/>
    <n v="46.433333333332811"/>
    <n v="15"/>
    <s v="No"/>
  </r>
  <r>
    <s v="CSMA"/>
    <s v="2025011524"/>
    <x v="0"/>
    <s v="ER2705BBZ"/>
    <s v="E1459JJZ"/>
    <d v="2025-03-21T00:00:00"/>
    <s v="CSPM"/>
    <s v="3271"/>
    <x v="46"/>
    <s v="PA"/>
    <s v="S3"/>
    <m/>
    <d v="2025-03-21T00:00:00"/>
    <d v="1899-12-30T14:28:36"/>
    <d v="2025-03-21T00:00:00"/>
    <d v="1899-12-30T14:26:03"/>
    <d v="2025-03-21T00:00:00"/>
    <d v="1899-12-30T15:33:46"/>
    <x v="0"/>
    <s v="RFCPI"/>
    <s v="7026013820"/>
    <s v="FBO"/>
    <d v="1899-12-30T01:10:16"/>
    <d v="1899-12-30T01:07:43"/>
    <d v="1899-12-30T00:02:33"/>
    <s v="Granel"/>
    <s v="E001"/>
    <x v="0"/>
    <d v="1899-12-30T01:05:10"/>
    <d v="1899-12-30T01:07:43"/>
    <n v="14"/>
    <x v="20"/>
    <x v="4"/>
    <x v="2"/>
    <n v="0"/>
    <n v="0"/>
    <s v="OK"/>
    <s v="Granel"/>
    <x v="2"/>
    <n v="0"/>
    <s v="F. MALAGA"/>
    <s v="B"/>
    <d v="1899-12-30T00:02:33"/>
    <d v="1899-12-30T00:02:33"/>
    <s v="OK"/>
    <m/>
    <m/>
    <d v="1899-12-30T00:00:00"/>
    <d v="1899-12-30T01:05:10"/>
    <n v="6"/>
    <n v="-1.7708333333300574E-3"/>
    <n v="65.166666666667211"/>
    <n v="15"/>
    <s v="No"/>
  </r>
  <r>
    <s v="CSMA"/>
    <s v="2025011511"/>
    <x v="0"/>
    <s v="ER4758BBH"/>
    <s v="E7926JMH"/>
    <d v="2025-03-21T00:00:00"/>
    <s v="CSPM"/>
    <s v="3271"/>
    <x v="46"/>
    <s v="PA"/>
    <s v="S3"/>
    <m/>
    <d v="2025-03-21T00:00:00"/>
    <d v="1899-12-30T13:57:51"/>
    <d v="2025-03-21T00:00:00"/>
    <d v="1899-12-30T13:55:18"/>
    <d v="2025-03-21T00:00:00"/>
    <d v="1899-12-30T15:40:55"/>
    <x v="0"/>
    <s v="RFCPI"/>
    <s v="7026013821"/>
    <s v="FBO"/>
    <d v="1899-12-30T01:48:10"/>
    <d v="1899-12-30T01:45:37"/>
    <d v="1899-12-30T00:02:33"/>
    <s v="Granel"/>
    <s v="E001"/>
    <x v="0"/>
    <d v="1899-12-30T01:43:04"/>
    <d v="1899-12-30T01:45:37"/>
    <n v="13"/>
    <x v="20"/>
    <x v="4"/>
    <x v="2"/>
    <n v="0"/>
    <n v="0"/>
    <s v="OK"/>
    <s v="Granel"/>
    <x v="2"/>
    <n v="0"/>
    <s v="F. MALAGA"/>
    <s v="C"/>
    <d v="1899-12-30T00:02:33"/>
    <d v="1899-12-30T00:02:33"/>
    <s v="OK"/>
    <m/>
    <m/>
    <d v="1899-12-30T00:00:00"/>
    <d v="1899-12-30T01:43:04"/>
    <n v="6"/>
    <n v="-1.7708333333400494E-3"/>
    <n v="103.06666666666082"/>
    <n v="15"/>
    <s v="No"/>
  </r>
  <r>
    <s v="CSMA"/>
    <s v="2025011525"/>
    <x v="0"/>
    <s v="ELE02494R"/>
    <s v="E7977MGZ"/>
    <d v="2025-03-21T00:00:00"/>
    <s v="CSPM"/>
    <s v="3271"/>
    <x v="46"/>
    <s v="PA"/>
    <s v="S3"/>
    <m/>
    <d v="2025-03-21T00:00:00"/>
    <d v="1899-12-30T14:30:27"/>
    <d v="2025-03-21T00:00:00"/>
    <d v="1899-12-30T14:27:54"/>
    <d v="2025-03-21T00:00:00"/>
    <d v="1899-12-30T15:50:31"/>
    <x v="0"/>
    <s v="RFCPI"/>
    <s v="7026013822"/>
    <s v="FBO"/>
    <d v="1899-12-30T01:25:10"/>
    <d v="1899-12-30T01:22:37"/>
    <d v="1899-12-30T00:02:33"/>
    <s v="Granel"/>
    <s v="E001"/>
    <x v="0"/>
    <d v="1899-12-30T01:20:04"/>
    <d v="1899-12-30T01:22:37"/>
    <n v="14"/>
    <x v="20"/>
    <x v="4"/>
    <x v="2"/>
    <n v="0"/>
    <n v="0"/>
    <s v="OK"/>
    <s v="Granel"/>
    <x v="2"/>
    <n v="0"/>
    <s v="F. MALAGA"/>
    <s v="B"/>
    <d v="1899-12-30T00:02:33"/>
    <d v="1899-12-30T00:02:33"/>
    <s v="OK"/>
    <m/>
    <m/>
    <d v="1899-12-30T00:00:00"/>
    <d v="1899-12-30T01:20:04"/>
    <n v="6"/>
    <n v="-1.7708333333400494E-3"/>
    <n v="80.066666666663934"/>
    <n v="15"/>
    <s v="No"/>
  </r>
  <r>
    <s v="CSMA"/>
    <s v="2025011535"/>
    <x v="0"/>
    <s v="ER2068BBY"/>
    <s v="E8822FFZ"/>
    <d v="2025-03-21T00:00:00"/>
    <s v="CSPM"/>
    <s v="3271"/>
    <x v="46"/>
    <s v="PA"/>
    <s v="S3"/>
    <m/>
    <d v="2025-03-21T00:00:00"/>
    <d v="1899-12-30T14:56:14"/>
    <d v="2025-03-21T00:00:00"/>
    <d v="1899-12-30T14:53:41"/>
    <d v="2025-03-21T00:00:00"/>
    <d v="1899-12-30T16:07:57"/>
    <x v="0"/>
    <s v="RFCPI"/>
    <s v="7026013823"/>
    <s v="FBO"/>
    <d v="1899-12-30T01:16:49"/>
    <d v="1899-12-30T01:14:16"/>
    <d v="1899-12-30T00:02:33"/>
    <s v="Granel"/>
    <s v="E001"/>
    <x v="0"/>
    <d v="1899-12-30T01:11:43"/>
    <d v="1899-12-30T01:14:16"/>
    <n v="14"/>
    <x v="20"/>
    <x v="4"/>
    <x v="2"/>
    <n v="0"/>
    <n v="0"/>
    <s v="OK"/>
    <s v="Granel"/>
    <x v="2"/>
    <n v="0"/>
    <s v="F. MALAGA"/>
    <s v="B"/>
    <d v="1899-12-30T00:02:33"/>
    <d v="1899-12-30T00:02:33"/>
    <s v="OK"/>
    <m/>
    <m/>
    <d v="1899-12-30T00:00:00"/>
    <d v="1899-12-30T01:11:43"/>
    <n v="6"/>
    <n v="-1.7708333333299464E-3"/>
    <n v="71.716666666665674"/>
    <n v="16"/>
    <s v="No"/>
  </r>
  <r>
    <s v="CSMA"/>
    <s v="2025011542"/>
    <x v="0"/>
    <s v="ER6822BBF"/>
    <s v="E7574KJX"/>
    <d v="2025-03-21T00:00:00"/>
    <s v="CSPM"/>
    <s v="3271"/>
    <x v="46"/>
    <s v="PA"/>
    <s v="S3"/>
    <m/>
    <d v="2025-03-21T00:00:00"/>
    <d v="1899-12-30T15:11:08"/>
    <d v="2025-03-21T00:00:00"/>
    <d v="1899-12-30T15:08:35"/>
    <d v="2025-03-21T00:00:00"/>
    <d v="1899-12-30T16:30:28"/>
    <x v="0"/>
    <s v="RFCPI"/>
    <s v="7026013824"/>
    <s v="FBO"/>
    <d v="1899-12-30T01:24:26"/>
    <d v="1899-12-30T01:21:53"/>
    <d v="1899-12-30T00:02:33"/>
    <s v="Granel"/>
    <s v="E001"/>
    <x v="0"/>
    <d v="1899-12-30T01:19:20"/>
    <d v="1899-12-30T01:21:53"/>
    <n v="15"/>
    <x v="20"/>
    <x v="4"/>
    <x v="2"/>
    <n v="0"/>
    <n v="0"/>
    <s v="OK"/>
    <s v="Granel"/>
    <x v="2"/>
    <n v="0"/>
    <s v="F. MALAGA"/>
    <s v="B"/>
    <d v="1899-12-30T00:02:33"/>
    <d v="1899-12-30T00:02:33"/>
    <s v="OK"/>
    <m/>
    <m/>
    <d v="1899-12-30T00:00:00"/>
    <d v="1899-12-30T01:19:20"/>
    <n v="6"/>
    <n v="-1.7708333333299464E-3"/>
    <n v="79.333333333329634"/>
    <n v="16"/>
    <s v="No"/>
  </r>
  <r>
    <s v="CSMA"/>
    <s v="2025011553"/>
    <x v="0"/>
    <s v="ER6807BBV"/>
    <s v="E8120GLY"/>
    <d v="2025-03-21T00:00:00"/>
    <s v="CSPM"/>
    <s v="3271"/>
    <x v="46"/>
    <s v="PA"/>
    <s v="S3"/>
    <m/>
    <d v="2025-03-21T00:00:00"/>
    <d v="1899-12-30T15:33:59"/>
    <d v="2025-03-21T00:00:00"/>
    <d v="1899-12-30T15:31:26"/>
    <d v="2025-03-21T00:00:00"/>
    <d v="1899-12-30T16:54:01"/>
    <x v="0"/>
    <s v="RFCPI"/>
    <s v="7026013825"/>
    <s v="FBO"/>
    <d v="1899-12-30T01:25:08"/>
    <d v="1899-12-30T01:22:35"/>
    <d v="1899-12-30T00:02:33"/>
    <s v="Granel"/>
    <s v="E001"/>
    <x v="0"/>
    <d v="1899-12-30T01:20:02"/>
    <d v="1899-12-30T01:22:35"/>
    <n v="15"/>
    <x v="20"/>
    <x v="4"/>
    <x v="2"/>
    <n v="0"/>
    <n v="0"/>
    <s v="OK"/>
    <s v="Granel"/>
    <x v="2"/>
    <n v="0"/>
    <s v="F. MALAGA"/>
    <s v="B"/>
    <d v="1899-12-30T00:02:33"/>
    <d v="1899-12-30T00:02:33"/>
    <s v="OK"/>
    <m/>
    <m/>
    <d v="1899-12-30T00:00:00"/>
    <d v="1899-12-30T01:20:02"/>
    <n v="6"/>
    <n v="-1.7708333333399384E-3"/>
    <n v="80.033333333327988"/>
    <n v="16"/>
    <s v="No"/>
  </r>
  <r>
    <s v="CSMA"/>
    <s v="2025011555"/>
    <x v="0"/>
    <s v="ER4533BBP"/>
    <s v="E5811MHB"/>
    <d v="2025-03-21T00:00:00"/>
    <s v="CSPM"/>
    <s v="3271"/>
    <x v="46"/>
    <s v="PA"/>
    <s v="S3"/>
    <m/>
    <d v="2025-03-21T00:00:00"/>
    <d v="1899-12-30T15:35:37"/>
    <d v="2025-03-21T00:00:00"/>
    <d v="1899-12-30T15:33:04"/>
    <d v="2025-03-21T00:00:00"/>
    <d v="1899-12-30T17:07:58"/>
    <x v="0"/>
    <s v="RFCPI"/>
    <s v="7026013826"/>
    <s v="FBO"/>
    <d v="1899-12-30T01:37:27"/>
    <d v="1899-12-30T01:34:54"/>
    <d v="1899-12-30T00:02:33"/>
    <s v="Granel"/>
    <s v="E001"/>
    <x v="0"/>
    <d v="1899-12-30T01:32:21"/>
    <d v="1899-12-30T01:34:54"/>
    <n v="15"/>
    <x v="20"/>
    <x v="4"/>
    <x v="2"/>
    <n v="0"/>
    <n v="0"/>
    <s v="OK"/>
    <s v="Granel"/>
    <x v="2"/>
    <n v="0"/>
    <s v="F. MALAGA"/>
    <s v="C"/>
    <d v="1899-12-30T00:02:33"/>
    <d v="1899-12-30T00:02:33"/>
    <s v="OK"/>
    <m/>
    <m/>
    <d v="1899-12-30T00:00:00"/>
    <d v="1899-12-30T01:32:21"/>
    <n v="6"/>
    <n v="-1.7708333333400494E-3"/>
    <n v="92.349999999993656"/>
    <n v="17"/>
    <s v="No"/>
  </r>
  <r>
    <s v="CSMA"/>
    <s v="2025011556"/>
    <x v="0"/>
    <s v="ER0860BBM"/>
    <s v="E5730JVY"/>
    <d v="2025-03-21T00:00:00"/>
    <s v="CSPM"/>
    <s v="3271"/>
    <x v="46"/>
    <s v="PA"/>
    <s v="S3"/>
    <m/>
    <d v="2025-03-21T00:00:00"/>
    <d v="1899-12-30T15:43:12"/>
    <d v="2025-03-21T00:00:00"/>
    <d v="1899-12-30T15:40:40"/>
    <d v="2025-03-21T00:00:00"/>
    <d v="1899-12-30T17:32:17"/>
    <x v="0"/>
    <s v="RFCPI"/>
    <s v="7026013827"/>
    <s v="FBO"/>
    <d v="1899-12-30T01:54:09"/>
    <d v="1899-12-30T01:51:37"/>
    <d v="1899-12-30T00:02:32"/>
    <s v="Granel"/>
    <s v="E001"/>
    <x v="0"/>
    <d v="1899-12-30T01:49:05"/>
    <d v="1899-12-30T01:51:37"/>
    <n v="15"/>
    <x v="20"/>
    <x v="4"/>
    <x v="2"/>
    <n v="0"/>
    <n v="0"/>
    <s v="OK"/>
    <s v="Granel"/>
    <x v="2"/>
    <n v="0"/>
    <s v="F. MALAGA"/>
    <s v="C"/>
    <d v="1899-12-30T00:02:32"/>
    <d v="1899-12-30T00:02:32"/>
    <s v="OK"/>
    <m/>
    <m/>
    <d v="1899-12-30T00:00:00"/>
    <d v="1899-12-30T01:49:05"/>
    <n v="6"/>
    <n v="-1.7592592592600154E-3"/>
    <n v="109.08333333332629"/>
    <n v="17"/>
    <s v="No"/>
  </r>
  <r>
    <s v="CSMA"/>
    <s v="2025011558"/>
    <x v="0"/>
    <s v="ER2524BBY"/>
    <s v="E8306MSJ"/>
    <d v="2025-03-21T00:00:00"/>
    <s v="CSPM"/>
    <s v="3271"/>
    <x v="46"/>
    <s v="PA"/>
    <s v="S3"/>
    <m/>
    <d v="2025-03-21T00:00:00"/>
    <d v="1899-12-30T15:54:11"/>
    <d v="2025-03-21T00:00:00"/>
    <d v="1899-12-30T15:51:37"/>
    <d v="2025-03-21T00:00:00"/>
    <d v="1899-12-30T17:51:02"/>
    <x v="0"/>
    <s v="RFCPI"/>
    <s v="7026013828"/>
    <s v="FBO"/>
    <d v="1899-12-30T02:01:59"/>
    <d v="1899-12-30T01:59:25"/>
    <d v="1899-12-30T00:02:34"/>
    <s v="Granel"/>
    <s v="E001"/>
    <x v="0"/>
    <d v="1899-12-30T01:56:51"/>
    <d v="1899-12-30T01:59:25"/>
    <n v="15"/>
    <x v="20"/>
    <x v="4"/>
    <x v="2"/>
    <n v="0"/>
    <n v="0"/>
    <s v="OK"/>
    <s v="Granel"/>
    <x v="2"/>
    <n v="0"/>
    <s v="F. MALAGA"/>
    <s v="C"/>
    <d v="1899-12-30T00:02:34"/>
    <d v="1899-12-30T00:02:34"/>
    <s v="OK"/>
    <m/>
    <m/>
    <d v="1899-12-30T00:00:00"/>
    <d v="1899-12-30T01:56:51"/>
    <n v="6"/>
    <n v="-1.7824074073999885E-3"/>
    <n v="116.85000000000963"/>
    <n v="17"/>
    <s v="No"/>
  </r>
  <r>
    <s v="CSMA"/>
    <s v="2025011569"/>
    <x v="0"/>
    <s v="EVA02467R"/>
    <s v="E4771KNH"/>
    <d v="2025-03-21T00:00:00"/>
    <s v="CSPM"/>
    <s v="3271"/>
    <x v="46"/>
    <s v="PA"/>
    <s v="S3"/>
    <m/>
    <d v="2025-03-21T00:00:00"/>
    <d v="1899-12-30T16:20:49"/>
    <d v="2025-03-21T00:00:00"/>
    <d v="1899-12-30T16:18:16"/>
    <d v="2025-03-21T00:00:00"/>
    <d v="1899-12-30T18:10:09"/>
    <x v="0"/>
    <s v="RFCPI"/>
    <s v="7026013829"/>
    <s v="FBO"/>
    <d v="1899-12-30T01:54:26"/>
    <d v="1899-12-30T01:51:53"/>
    <d v="1899-12-30T00:02:33"/>
    <s v="Granel"/>
    <s v="E001"/>
    <x v="0"/>
    <d v="1899-12-30T01:49:20"/>
    <d v="1899-12-30T01:51:53"/>
    <n v="16"/>
    <x v="20"/>
    <x v="4"/>
    <x v="2"/>
    <n v="0"/>
    <n v="0"/>
    <s v="OK"/>
    <s v="Granel"/>
    <x v="2"/>
    <n v="0"/>
    <s v="F. MALAGA"/>
    <s v="C"/>
    <d v="1899-12-30T00:02:33"/>
    <d v="1899-12-30T00:02:33"/>
    <s v="OK"/>
    <m/>
    <m/>
    <d v="1899-12-30T00:00:00"/>
    <d v="1899-12-30T01:49:20"/>
    <n v="6"/>
    <n v="-1.7708333333400494E-3"/>
    <n v="109.33333333332473"/>
    <n v="18"/>
    <s v="No"/>
  </r>
  <r>
    <s v="CSMA"/>
    <s v="2025011581"/>
    <x v="0"/>
    <s v="ER3520BBL"/>
    <s v="E4768KNH"/>
    <d v="2025-03-22T00:00:00"/>
    <s v="CSPM"/>
    <s v="3271"/>
    <x v="46"/>
    <s v="PA"/>
    <s v="S3"/>
    <m/>
    <d v="2025-03-22T00:00:00"/>
    <d v="1899-12-30T07:07:02"/>
    <d v="2025-03-22T00:00:00"/>
    <d v="1899-12-30T07:04:31"/>
    <d v="2025-03-22T00:00:00"/>
    <d v="1899-12-30T07:37:01"/>
    <x v="0"/>
    <s v="RFCPI"/>
    <s v="7026013830"/>
    <s v="FBO"/>
    <d v="1899-12-30T00:00:00"/>
    <d v="1899-12-30T00:00:00"/>
    <d v="1899-12-30T00:00:00"/>
    <s v="Granel"/>
    <s v="E001"/>
    <x v="0"/>
    <d v="1899-12-30T00:29:59"/>
    <d v="1899-12-30T00:32:30"/>
    <n v="7"/>
    <x v="22"/>
    <x v="4"/>
    <x v="2"/>
    <n v="0"/>
    <n v="0"/>
    <s v="OK"/>
    <s v="Granel"/>
    <x v="2"/>
    <n v="0"/>
    <s v="F. MALAGA"/>
    <s v="A"/>
    <d v="1899-12-30T00:00:00"/>
    <d v="1899-12-30T00:00:00"/>
    <s v="OK"/>
    <m/>
    <m/>
    <d v="1899-12-30T00:00:00"/>
    <d v="1899-12-30T00:29:59"/>
    <n v="7"/>
    <n v="-1.7476851851900288E-3"/>
    <n v="29.983333333334397"/>
    <n v="7"/>
    <s v="Si"/>
  </r>
  <r>
    <s v="CSMA"/>
    <s v="2025011580"/>
    <x v="0"/>
    <s v="ER2352BBS"/>
    <s v="E5509KSH"/>
    <d v="2025-03-22T00:00:00"/>
    <s v="CSPM"/>
    <s v="3271"/>
    <x v="46"/>
    <s v="PA"/>
    <s v="S3"/>
    <m/>
    <d v="2025-03-22T00:00:00"/>
    <d v="1899-12-30T07:02:25"/>
    <d v="2025-03-22T00:00:00"/>
    <d v="1899-12-30T06:59:53"/>
    <d v="2025-03-22T00:00:00"/>
    <d v="1899-12-30T07:39:42"/>
    <x v="0"/>
    <s v="RFCPI"/>
    <s v="7026013831"/>
    <s v="FBO"/>
    <d v="1899-12-30T00:00:00"/>
    <d v="1899-12-30T00:00:00"/>
    <d v="1899-12-30T00:00:00"/>
    <s v="Granel"/>
    <s v="E001"/>
    <x v="0"/>
    <d v="1899-12-30T00:37:17"/>
    <d v="1899-12-30T00:39:49"/>
    <n v="7"/>
    <x v="22"/>
    <x v="4"/>
    <x v="2"/>
    <n v="0"/>
    <n v="0"/>
    <s v="OK"/>
    <s v="Granel"/>
    <x v="2"/>
    <n v="0"/>
    <s v="F. MALAGA"/>
    <s v="A"/>
    <d v="1899-12-30T00:00:00"/>
    <d v="1899-12-30T00:00:00"/>
    <s v="OK"/>
    <m/>
    <m/>
    <d v="1899-12-30T00:00:00"/>
    <d v="1899-12-30T00:37:17"/>
    <n v="7"/>
    <n v="-1.7592592592599599E-3"/>
    <n v="37.283333333328024"/>
    <n v="7"/>
    <s v="Si"/>
  </r>
  <r>
    <s v="CSMA"/>
    <s v="2025011583"/>
    <x v="0"/>
    <s v="ER0860BBM"/>
    <s v="E5730JVY"/>
    <d v="2025-03-22T00:00:00"/>
    <s v="CSPM"/>
    <s v="3271"/>
    <x v="46"/>
    <s v="PA"/>
    <s v="S3"/>
    <m/>
    <d v="2025-03-22T00:00:00"/>
    <d v="1899-12-30T09:29:05"/>
    <d v="2025-03-22T00:00:00"/>
    <d v="1899-12-30T09:26:34"/>
    <d v="2025-03-22T00:00:00"/>
    <d v="1899-12-30T09:49:40"/>
    <x v="0"/>
    <s v="RFCPI"/>
    <s v="7026013832"/>
    <s v="FBO"/>
    <d v="1899-12-30T00:00:00"/>
    <d v="1899-12-30T00:00:00"/>
    <d v="1899-12-30T00:00:00"/>
    <s v="Granel"/>
    <s v="E001"/>
    <x v="0"/>
    <d v="1899-12-30T00:20:35"/>
    <d v="1899-12-30T00:23:06"/>
    <n v="9"/>
    <x v="22"/>
    <x v="4"/>
    <x v="2"/>
    <n v="0"/>
    <n v="0"/>
    <s v="OK"/>
    <s v="Granel"/>
    <x v="2"/>
    <n v="0"/>
    <s v="F. MALAGA"/>
    <s v="A"/>
    <d v="1899-12-30T00:00:00"/>
    <d v="1899-12-30T00:00:00"/>
    <s v="OK"/>
    <m/>
    <m/>
    <d v="1899-12-30T00:00:00"/>
    <d v="1899-12-30T00:20:35"/>
    <n v="7"/>
    <n v="-1.7476851851900288E-3"/>
    <n v="20.583333333331169"/>
    <n v="9"/>
    <s v="Si"/>
  </r>
  <r>
    <s v="CSMA"/>
    <s v="2025011584"/>
    <x v="0"/>
    <s v="ER2705BBZ"/>
    <s v="E1459JJZ"/>
    <d v="2025-03-22T00:00:00"/>
    <s v="CSPM"/>
    <s v="3271"/>
    <x v="46"/>
    <s v="PA"/>
    <s v="S3"/>
    <m/>
    <d v="2025-03-22T00:00:00"/>
    <d v="1899-12-30T09:36:24"/>
    <d v="2025-03-22T00:00:00"/>
    <d v="1899-12-30T09:33:53"/>
    <d v="2025-03-22T00:00:00"/>
    <d v="1899-12-30T09:53:29"/>
    <x v="0"/>
    <s v="RFCPI"/>
    <s v="7026013833"/>
    <s v="FBO"/>
    <d v="1899-12-30T00:00:00"/>
    <d v="1899-12-30T00:00:00"/>
    <d v="1899-12-30T00:00:00"/>
    <s v="Granel"/>
    <s v="E001"/>
    <x v="0"/>
    <d v="1899-12-30T00:17:05"/>
    <d v="1899-12-30T00:19:36"/>
    <n v="9"/>
    <x v="22"/>
    <x v="4"/>
    <x v="2"/>
    <n v="0"/>
    <n v="0"/>
    <s v="OK"/>
    <s v="Granel"/>
    <x v="2"/>
    <n v="0"/>
    <s v="F. MALAGA"/>
    <s v="A"/>
    <d v="1899-12-30T00:00:00"/>
    <d v="1899-12-30T00:00:00"/>
    <s v="OK"/>
    <m/>
    <m/>
    <d v="1899-12-30T00:00:00"/>
    <d v="1899-12-30T00:17:05"/>
    <n v="7"/>
    <n v="-1.7476851851900288E-3"/>
    <n v="17.083333333324784"/>
    <n v="9"/>
    <s v="Si"/>
  </r>
  <r>
    <s v="CSMA"/>
    <s v="2025011585"/>
    <x v="0"/>
    <s v="ER2524BBY"/>
    <s v="E8306MSJ"/>
    <d v="2025-03-22T00:00:00"/>
    <s v="CSPM"/>
    <s v="3271"/>
    <x v="46"/>
    <s v="PA"/>
    <s v="S3"/>
    <m/>
    <d v="2025-03-22T00:00:00"/>
    <d v="1899-12-30T09:39:41"/>
    <d v="2025-03-22T00:00:00"/>
    <d v="1899-12-30T09:37:09"/>
    <d v="2025-03-22T00:00:00"/>
    <d v="1899-12-30T10:01:32"/>
    <x v="0"/>
    <s v="RFCPI"/>
    <s v="7026013834"/>
    <s v="FBO"/>
    <d v="1899-12-30T00:00:00"/>
    <d v="1899-12-30T00:00:00"/>
    <d v="1899-12-30T00:00:00"/>
    <s v="Granel"/>
    <s v="E001"/>
    <x v="0"/>
    <d v="1899-12-30T00:21:51"/>
    <d v="1899-12-30T00:24:23"/>
    <n v="9"/>
    <x v="22"/>
    <x v="4"/>
    <x v="2"/>
    <n v="0"/>
    <n v="0"/>
    <s v="OK"/>
    <s v="Granel"/>
    <x v="2"/>
    <n v="0"/>
    <s v="F. MALAGA"/>
    <s v="A"/>
    <d v="1899-12-30T00:00:00"/>
    <d v="1899-12-30T00:00:00"/>
    <s v="OK"/>
    <m/>
    <m/>
    <d v="1899-12-30T00:00:00"/>
    <d v="1899-12-30T00:21:51"/>
    <n v="7"/>
    <n v="-1.7592592592600154E-3"/>
    <n v="21.849999999998378"/>
    <n v="10"/>
    <s v="Si"/>
  </r>
  <r>
    <s v="CSMA"/>
    <s v="2025011586"/>
    <x v="0"/>
    <s v="ER6807BBV"/>
    <s v="E8120GLY"/>
    <d v="2025-03-22T00:00:00"/>
    <s v="CSPM"/>
    <s v="3271"/>
    <x v="46"/>
    <s v="PA"/>
    <s v="S3"/>
    <m/>
    <d v="2025-03-22T00:00:00"/>
    <d v="1899-12-30T09:44:10"/>
    <d v="2025-03-22T00:00:00"/>
    <d v="1899-12-30T09:41:38"/>
    <d v="2025-03-22T00:00:00"/>
    <d v="1899-12-30T10:06:40"/>
    <x v="0"/>
    <s v="RFCPI"/>
    <s v="7026013835"/>
    <s v="FBO"/>
    <d v="1899-12-30T00:00:00"/>
    <d v="1899-12-30T00:00:00"/>
    <d v="1899-12-30T00:00:00"/>
    <s v="Granel"/>
    <s v="E001"/>
    <x v="0"/>
    <d v="1899-12-30T00:22:30"/>
    <d v="1899-12-30T00:25:02"/>
    <n v="9"/>
    <x v="22"/>
    <x v="4"/>
    <x v="2"/>
    <n v="0"/>
    <n v="0"/>
    <s v="OK"/>
    <s v="Granel"/>
    <x v="2"/>
    <n v="0"/>
    <s v="F. MALAGA"/>
    <s v="A"/>
    <d v="1899-12-30T00:00:00"/>
    <d v="1899-12-30T00:00:00"/>
    <s v="OK"/>
    <m/>
    <m/>
    <d v="1899-12-30T00:00:00"/>
    <d v="1899-12-30T00:22:30"/>
    <n v="7"/>
    <n v="-1.7592592592600154E-3"/>
    <n v="22.5"/>
    <n v="10"/>
    <s v="Si"/>
  </r>
  <r>
    <s v="CSMA"/>
    <s v="2025011587"/>
    <x v="0"/>
    <s v="ELE02494R"/>
    <s v="E7977MGZ"/>
    <d v="2025-03-22T00:00:00"/>
    <s v="CSPM"/>
    <s v="3271"/>
    <x v="46"/>
    <s v="PA"/>
    <s v="S3"/>
    <m/>
    <d v="2025-03-22T00:00:00"/>
    <d v="1899-12-30T09:49:30"/>
    <d v="2025-03-22T00:00:00"/>
    <d v="1899-12-30T09:46:58"/>
    <d v="2025-03-22T00:00:00"/>
    <d v="1899-12-30T10:12:39"/>
    <x v="0"/>
    <s v="RFCPI"/>
    <s v="7026013836"/>
    <s v="FBO"/>
    <d v="1899-12-30T00:00:00"/>
    <d v="1899-12-30T00:00:00"/>
    <d v="1899-12-30T00:00:00"/>
    <s v="Granel"/>
    <s v="E001"/>
    <x v="0"/>
    <d v="1899-12-30T00:23:09"/>
    <d v="1899-12-30T00:25:41"/>
    <n v="9"/>
    <x v="22"/>
    <x v="4"/>
    <x v="2"/>
    <n v="0"/>
    <n v="0"/>
    <s v="OK"/>
    <s v="Granel"/>
    <x v="2"/>
    <n v="0"/>
    <s v="F. MALAGA"/>
    <s v="A"/>
    <d v="1899-12-30T00:00:00"/>
    <d v="1899-12-30T00:00:00"/>
    <s v="OK"/>
    <m/>
    <m/>
    <d v="1899-12-30T00:00:00"/>
    <d v="1899-12-30T00:23:09"/>
    <n v="7"/>
    <n v="-1.7592592592600154E-3"/>
    <n v="23.150000000001619"/>
    <n v="10"/>
    <s v="Si"/>
  </r>
  <r>
    <s v="CSMA"/>
    <s v="2025011588"/>
    <x v="0"/>
    <s v="ER6822BBF"/>
    <s v="E7574KJX"/>
    <d v="2025-03-22T00:00:00"/>
    <s v="CSPM"/>
    <s v="3271"/>
    <x v="46"/>
    <s v="PA"/>
    <s v="S3"/>
    <m/>
    <d v="2025-03-22T00:00:00"/>
    <d v="1899-12-30T09:54:09"/>
    <d v="2025-03-22T00:00:00"/>
    <d v="1899-12-30T09:51:37"/>
    <d v="2025-03-22T00:00:00"/>
    <d v="1899-12-30T10:17:45"/>
    <x v="0"/>
    <s v="RFCPI"/>
    <s v="7026013837"/>
    <s v="FBO"/>
    <d v="1899-12-30T00:00:00"/>
    <d v="1899-12-30T00:00:00"/>
    <d v="1899-12-30T00:00:00"/>
    <s v="Granel"/>
    <s v="E001"/>
    <x v="0"/>
    <d v="1899-12-30T00:23:36"/>
    <d v="1899-12-30T00:26:08"/>
    <n v="9"/>
    <x v="22"/>
    <x v="4"/>
    <x v="2"/>
    <n v="0"/>
    <n v="0"/>
    <s v="OK"/>
    <s v="Granel"/>
    <x v="2"/>
    <n v="0"/>
    <s v="F. MALAGA"/>
    <s v="A"/>
    <d v="1899-12-30T00:00:00"/>
    <d v="1899-12-30T00:00:00"/>
    <s v="OK"/>
    <m/>
    <m/>
    <d v="1899-12-30T00:00:00"/>
    <d v="1899-12-30T00:23:36"/>
    <n v="7"/>
    <n v="-1.7592592592600154E-3"/>
    <n v="23.600000000001611"/>
    <n v="10"/>
    <s v="Si"/>
  </r>
  <r>
    <s v="CSMA"/>
    <s v="2025011589"/>
    <x v="0"/>
    <s v="ER4533BBP"/>
    <s v="E5811MHB"/>
    <d v="2025-03-22T00:00:00"/>
    <s v="CSPM"/>
    <s v="3271"/>
    <x v="46"/>
    <s v="PA"/>
    <s v="S3"/>
    <m/>
    <d v="2025-03-22T00:00:00"/>
    <d v="1899-12-30T10:09:16"/>
    <d v="2025-03-22T00:00:00"/>
    <d v="1899-12-30T10:06:44"/>
    <d v="2025-03-22T00:00:00"/>
    <d v="1899-12-30T10:22:50"/>
    <x v="0"/>
    <s v="RFCPI"/>
    <s v="7026013838"/>
    <s v="FBO"/>
    <d v="1899-12-30T00:00:00"/>
    <d v="1899-12-30T00:00:00"/>
    <d v="1899-12-30T00:00:00"/>
    <s v="Granel"/>
    <s v="E001"/>
    <x v="0"/>
    <d v="1899-12-30T00:13:34"/>
    <d v="1899-12-30T00:16:06"/>
    <n v="10"/>
    <x v="22"/>
    <x v="4"/>
    <x v="2"/>
    <n v="0"/>
    <n v="0"/>
    <s v="OK"/>
    <s v="Granel"/>
    <x v="2"/>
    <n v="0"/>
    <s v="F. MALAGA"/>
    <s v="A"/>
    <d v="1899-12-30T00:00:00"/>
    <d v="1899-12-30T00:00:00"/>
    <s v="OK"/>
    <m/>
    <m/>
    <d v="1899-12-30T00:00:00"/>
    <d v="1899-12-30T00:13:34"/>
    <n v="7"/>
    <n v="-1.7592592592600154E-3"/>
    <n v="13.566666666672011"/>
    <n v="10"/>
    <s v="Si"/>
  </r>
  <r>
    <s v="CSMA"/>
    <s v="2025011590"/>
    <x v="0"/>
    <s v="ER2068BBY"/>
    <s v="E8822FFZ"/>
    <d v="2025-03-22T00:00:00"/>
    <s v="CSPM"/>
    <s v="3271"/>
    <x v="46"/>
    <s v="PA"/>
    <s v="S3"/>
    <m/>
    <d v="2025-03-22T00:00:00"/>
    <d v="1899-12-30T10:25:42"/>
    <d v="2025-03-22T00:00:00"/>
    <d v="1899-12-30T10:23:11"/>
    <d v="2025-03-22T00:00:00"/>
    <d v="1899-12-30T10:45:56"/>
    <x v="0"/>
    <s v="RFCPI"/>
    <s v="7026013839"/>
    <s v="FBO"/>
    <d v="1899-12-30T00:00:00"/>
    <d v="1899-12-30T00:00:00"/>
    <d v="1899-12-30T00:00:00"/>
    <s v="Granel"/>
    <s v="E001"/>
    <x v="0"/>
    <d v="1899-12-30T00:20:14"/>
    <d v="1899-12-30T00:22:45"/>
    <n v="10"/>
    <x v="22"/>
    <x v="4"/>
    <x v="2"/>
    <n v="0"/>
    <n v="0"/>
    <s v="OK"/>
    <s v="Granel"/>
    <x v="2"/>
    <n v="0"/>
    <s v="F. MALAGA"/>
    <s v="A"/>
    <d v="1899-12-30T00:00:00"/>
    <d v="1899-12-30T00:00:00"/>
    <s v="OK"/>
    <m/>
    <m/>
    <d v="1899-12-30T00:00:00"/>
    <d v="1899-12-30T00:20:14"/>
    <n v="7"/>
    <n v="-1.7476851851899733E-3"/>
    <n v="20.233333333324797"/>
    <n v="10"/>
    <s v="Si"/>
  </r>
  <r>
    <s v="CSMA"/>
    <s v="2025011591"/>
    <x v="0"/>
    <s v="ER4758BBH"/>
    <s v="E7926JMH"/>
    <d v="2025-03-22T00:00:00"/>
    <s v="CSPM"/>
    <s v="3271"/>
    <x v="46"/>
    <s v="PA"/>
    <s v="S3"/>
    <m/>
    <d v="2025-03-22T00:00:00"/>
    <d v="1899-12-30T10:30:38"/>
    <d v="2025-03-22T00:00:00"/>
    <d v="1899-12-30T10:28:06"/>
    <d v="2025-03-22T00:00:00"/>
    <d v="1899-12-30T10:52:34"/>
    <x v="0"/>
    <s v="RFCPI"/>
    <s v="7026013840"/>
    <s v="FBO"/>
    <d v="1899-12-30T00:00:00"/>
    <d v="1899-12-30T00:00:00"/>
    <d v="1899-12-30T00:00:00"/>
    <s v="Granel"/>
    <s v="E001"/>
    <x v="0"/>
    <d v="1899-12-30T00:21:56"/>
    <d v="1899-12-30T00:24:28"/>
    <n v="10"/>
    <x v="22"/>
    <x v="4"/>
    <x v="2"/>
    <n v="0"/>
    <n v="0"/>
    <s v="OK"/>
    <s v="Granel"/>
    <x v="2"/>
    <n v="0"/>
    <s v="F. MALAGA"/>
    <s v="A"/>
    <d v="1899-12-30T00:00:00"/>
    <d v="1899-12-30T00:00:00"/>
    <s v="OK"/>
    <m/>
    <m/>
    <d v="1899-12-30T00:00:00"/>
    <d v="1899-12-30T00:21:56"/>
    <n v="7"/>
    <n v="-1.7592592592499678E-3"/>
    <n v="21.933333333345608"/>
    <n v="10"/>
    <s v="Si"/>
  </r>
  <r>
    <s v="CSMA"/>
    <s v="2025011592"/>
    <x v="0"/>
    <s v="ER2352BBS"/>
    <s v="E5509KSH"/>
    <d v="2025-03-22T00:00:00"/>
    <s v="CSPM"/>
    <s v="3271"/>
    <x v="46"/>
    <s v="PA"/>
    <s v="S3"/>
    <m/>
    <d v="2025-03-22T00:00:00"/>
    <d v="1899-12-30T10:33:49"/>
    <d v="2025-03-22T00:00:00"/>
    <d v="1899-12-30T10:31:17"/>
    <d v="2025-03-22T00:00:00"/>
    <d v="1899-12-30T10:58:26"/>
    <x v="0"/>
    <s v="RFCPI"/>
    <s v="7026013841"/>
    <s v="FBO"/>
    <d v="1899-12-30T00:00:00"/>
    <d v="1899-12-30T00:00:00"/>
    <d v="1899-12-30T00:00:00"/>
    <s v="Granel"/>
    <s v="E001"/>
    <x v="0"/>
    <d v="1899-12-30T00:24:37"/>
    <d v="1899-12-30T00:27:09"/>
    <n v="10"/>
    <x v="22"/>
    <x v="4"/>
    <x v="2"/>
    <n v="0"/>
    <n v="0"/>
    <s v="OK"/>
    <s v="Granel"/>
    <x v="2"/>
    <n v="0"/>
    <s v="F. MALAGA"/>
    <s v="A"/>
    <d v="1899-12-30T00:00:00"/>
    <d v="1899-12-30T00:00:00"/>
    <s v="OK"/>
    <m/>
    <m/>
    <d v="1899-12-30T00:00:00"/>
    <d v="1899-12-30T00:24:37"/>
    <n v="7"/>
    <n v="-1.7592592592600154E-3"/>
    <n v="24.61666666667038"/>
    <n v="10"/>
    <s v="Si"/>
  </r>
  <r>
    <s v="CSMA"/>
    <s v="2025011594"/>
    <x v="0"/>
    <s v="EVA02467R"/>
    <s v="E4771KNH"/>
    <d v="2025-03-22T00:00:00"/>
    <s v="CSPM"/>
    <s v="3271"/>
    <x v="46"/>
    <s v="PA"/>
    <s v="S3"/>
    <m/>
    <d v="2025-03-22T00:00:00"/>
    <d v="1899-12-30T10:34:29"/>
    <d v="2025-03-22T00:00:00"/>
    <d v="1899-12-30T10:31:57"/>
    <d v="2025-03-22T00:00:00"/>
    <d v="1899-12-30T11:08:08"/>
    <x v="0"/>
    <s v="RFCPI"/>
    <s v="7026013842"/>
    <s v="FBO"/>
    <d v="1899-12-30T00:00:00"/>
    <d v="1899-12-30T00:00:00"/>
    <d v="1899-12-30T00:00:00"/>
    <s v="Granel"/>
    <s v="E001"/>
    <x v="0"/>
    <d v="1899-12-30T00:33:39"/>
    <d v="1899-12-30T00:36:11"/>
    <n v="10"/>
    <x v="22"/>
    <x v="4"/>
    <x v="2"/>
    <n v="0"/>
    <n v="0"/>
    <s v="OK"/>
    <s v="Granel"/>
    <x v="2"/>
    <n v="0"/>
    <s v="F. MALAGA"/>
    <s v="A"/>
    <d v="1899-12-30T00:00:00"/>
    <d v="1899-12-30T00:00:00"/>
    <s v="OK"/>
    <m/>
    <m/>
    <d v="1899-12-30T00:00:00"/>
    <d v="1899-12-30T00:33:39"/>
    <n v="7"/>
    <n v="-1.7592592592600154E-3"/>
    <n v="33.649999999991991"/>
    <n v="11"/>
    <s v="Si"/>
  </r>
  <r>
    <s v="CSMA"/>
    <s v="2025011595"/>
    <x v="0"/>
    <s v="ER3520BBL"/>
    <s v="E4768KNH"/>
    <d v="2025-03-22T00:00:00"/>
    <s v="CSPM"/>
    <s v="3271"/>
    <x v="46"/>
    <s v="PA"/>
    <s v="S3"/>
    <m/>
    <d v="2025-03-22T00:00:00"/>
    <d v="1899-12-30T10:46:07"/>
    <d v="2025-03-22T00:00:00"/>
    <d v="1899-12-30T10:43:36"/>
    <d v="2025-03-22T00:00:00"/>
    <d v="1899-12-30T11:11:15"/>
    <x v="0"/>
    <s v="RFCPI"/>
    <s v="7026013843"/>
    <s v="FBO"/>
    <d v="1899-12-30T00:00:00"/>
    <d v="1899-12-30T00:00:00"/>
    <d v="1899-12-30T00:00:00"/>
    <s v="Granel"/>
    <s v="E001"/>
    <x v="0"/>
    <d v="1899-12-30T00:25:08"/>
    <d v="1899-12-30T00:27:39"/>
    <n v="10"/>
    <x v="22"/>
    <x v="4"/>
    <x v="2"/>
    <n v="0"/>
    <n v="0"/>
    <s v="OK"/>
    <s v="Granel"/>
    <x v="2"/>
    <n v="0"/>
    <s v="F. MALAGA"/>
    <s v="A"/>
    <d v="1899-12-30T00:00:00"/>
    <d v="1899-12-30T00:00:00"/>
    <s v="OK"/>
    <m/>
    <m/>
    <d v="1899-12-30T00:00:00"/>
    <d v="1899-12-30T00:25:08"/>
    <n v="7"/>
    <n v="-1.7476851851900288E-3"/>
    <n v="25.133333333327961"/>
    <n v="11"/>
    <s v="Si"/>
  </r>
  <r>
    <s v="CSMA"/>
    <s v="2025011597"/>
    <x v="0"/>
    <s v="ER0860BBM"/>
    <s v="E5730JVY"/>
    <d v="2025-03-22T00:00:00"/>
    <s v="CSPM"/>
    <s v="3271"/>
    <x v="46"/>
    <s v="PA"/>
    <s v="S3"/>
    <m/>
    <d v="2025-03-22T00:00:00"/>
    <d v="1899-12-30T11:36:33"/>
    <d v="2025-03-22T00:00:00"/>
    <d v="1899-12-30T11:34:03"/>
    <d v="2025-03-22T00:00:00"/>
    <d v="1899-12-30T11:57:20"/>
    <x v="0"/>
    <s v="RFCPI"/>
    <s v="7026013844"/>
    <s v="FBO"/>
    <d v="1899-12-30T00:00:00"/>
    <d v="1899-12-30T00:00:00"/>
    <d v="1899-12-30T00:00:00"/>
    <s v="Granel"/>
    <s v="E001"/>
    <x v="0"/>
    <d v="1899-12-30T00:20:47"/>
    <d v="1899-12-30T00:23:17"/>
    <n v="11"/>
    <x v="22"/>
    <x v="4"/>
    <x v="2"/>
    <n v="0"/>
    <n v="0"/>
    <s v="OK"/>
    <s v="Granel"/>
    <x v="2"/>
    <n v="0"/>
    <s v="F. MALAGA"/>
    <s v="A"/>
    <d v="1899-12-30T00:00:00"/>
    <d v="1899-12-30T00:00:00"/>
    <s v="OK"/>
    <m/>
    <m/>
    <d v="1899-12-30T00:00:00"/>
    <d v="1899-12-30T00:20:47"/>
    <n v="7"/>
    <n v="-1.7361111111099947E-3"/>
    <n v="20.783333333332799"/>
    <n v="11"/>
    <s v="Si"/>
  </r>
  <r>
    <s v="CSMA"/>
    <s v="2025011599"/>
    <x v="0"/>
    <s v="ER6807BBV"/>
    <s v="E8120GLY"/>
    <d v="2025-03-22T00:00:00"/>
    <s v="CSPM"/>
    <s v="3271"/>
    <x v="46"/>
    <s v="PA"/>
    <s v="S3"/>
    <m/>
    <d v="2025-03-22T00:00:00"/>
    <d v="1899-12-30T11:52:12"/>
    <d v="2025-03-22T00:00:00"/>
    <d v="1899-12-30T11:49:41"/>
    <d v="2025-03-22T00:00:00"/>
    <d v="1899-12-30T12:08:55"/>
    <x v="0"/>
    <s v="RFCPI"/>
    <s v="7026013845"/>
    <s v="FBO"/>
    <d v="1899-12-30T00:00:00"/>
    <d v="1899-12-30T00:00:00"/>
    <d v="1899-12-30T00:00:00"/>
    <s v="Granel"/>
    <s v="E001"/>
    <x v="0"/>
    <d v="1899-12-30T00:16:43"/>
    <d v="1899-12-30T00:19:14"/>
    <n v="11"/>
    <x v="22"/>
    <x v="4"/>
    <x v="2"/>
    <n v="0"/>
    <n v="0"/>
    <s v="OK"/>
    <s v="Granel"/>
    <x v="2"/>
    <n v="0"/>
    <s v="F. MALAGA"/>
    <s v="A"/>
    <d v="1899-12-30T00:00:00"/>
    <d v="1899-12-30T00:00:00"/>
    <s v="OK"/>
    <m/>
    <m/>
    <d v="1899-12-30T00:00:00"/>
    <d v="1899-12-30T00:16:43"/>
    <n v="7"/>
    <n v="-1.7476851851799813E-3"/>
    <n v="16.716666666672023"/>
    <n v="12"/>
    <s v="Si"/>
  </r>
  <r>
    <s v="CSMA"/>
    <s v="2025011598"/>
    <x v="0"/>
    <s v="ER2705BBZ"/>
    <s v="E1459JJZ"/>
    <d v="2025-03-22T00:00:00"/>
    <s v="CSPM"/>
    <s v="3271"/>
    <x v="46"/>
    <s v="PA"/>
    <s v="S3"/>
    <m/>
    <d v="2025-03-22T00:00:00"/>
    <d v="1899-12-30T11:38:26"/>
    <d v="2025-03-22T00:00:00"/>
    <d v="1899-12-30T11:35:55"/>
    <d v="2025-03-22T00:00:00"/>
    <d v="1899-12-30T12:13:58"/>
    <x v="0"/>
    <s v="RFCPI"/>
    <s v="7026013846"/>
    <s v="FBO"/>
    <d v="1899-12-30T00:00:00"/>
    <d v="1899-12-30T00:00:00"/>
    <d v="1899-12-30T00:00:00"/>
    <s v="Granel"/>
    <s v="E001"/>
    <x v="0"/>
    <d v="1899-12-30T00:35:32"/>
    <d v="1899-12-30T00:38:03"/>
    <n v="11"/>
    <x v="22"/>
    <x v="4"/>
    <x v="2"/>
    <n v="0"/>
    <n v="0"/>
    <s v="OK"/>
    <s v="Granel"/>
    <x v="2"/>
    <n v="0"/>
    <s v="F. MALAGA"/>
    <s v="A"/>
    <d v="1899-12-30T00:00:00"/>
    <d v="1899-12-30T00:00:00"/>
    <s v="OK"/>
    <m/>
    <m/>
    <d v="1899-12-30T00:00:00"/>
    <d v="1899-12-30T00:35:32"/>
    <n v="7"/>
    <n v="-1.7476851851900288E-3"/>
    <n v="35.533333333324791"/>
    <n v="12"/>
    <s v="Si"/>
  </r>
  <r>
    <s v="CSMA"/>
    <s v="2025011600"/>
    <x v="0"/>
    <s v="ER2524BBY"/>
    <s v="E8306MSJ"/>
    <d v="2025-03-22T00:00:00"/>
    <s v="CSPM"/>
    <s v="3271"/>
    <x v="46"/>
    <s v="PA"/>
    <s v="S3"/>
    <m/>
    <d v="2025-03-22T00:00:00"/>
    <d v="1899-12-30T11:53:53"/>
    <d v="2025-03-22T00:00:00"/>
    <d v="1899-12-30T11:51:22"/>
    <d v="2025-03-22T00:00:00"/>
    <d v="1899-12-30T12:22:57"/>
    <x v="0"/>
    <s v="RFCPI"/>
    <s v="7026013847"/>
    <s v="FBO"/>
    <d v="1899-12-30T00:00:00"/>
    <d v="1899-12-30T00:00:00"/>
    <d v="1899-12-30T00:00:00"/>
    <s v="Granel"/>
    <s v="E001"/>
    <x v="0"/>
    <d v="1899-12-30T00:29:04"/>
    <d v="1899-12-30T00:31:35"/>
    <n v="11"/>
    <x v="22"/>
    <x v="4"/>
    <x v="2"/>
    <n v="0"/>
    <n v="0"/>
    <s v="OK"/>
    <s v="Granel"/>
    <x v="2"/>
    <n v="0"/>
    <s v="F. MALAGA"/>
    <s v="A"/>
    <d v="1899-12-30T00:00:00"/>
    <d v="1899-12-30T00:00:00"/>
    <s v="OK"/>
    <m/>
    <m/>
    <d v="1899-12-30T00:00:00"/>
    <d v="1899-12-30T00:29:04"/>
    <n v="7"/>
    <n v="-1.7476851851800368E-3"/>
    <n v="29.066666666673633"/>
    <n v="12"/>
    <s v="Si"/>
  </r>
  <r>
    <s v="CSMA"/>
    <s v="2025011601"/>
    <x v="0"/>
    <s v="ELE02494R"/>
    <s v="E7977MGZ"/>
    <d v="2025-03-22T00:00:00"/>
    <s v="CSPM"/>
    <s v="3271"/>
    <x v="46"/>
    <s v="PA"/>
    <s v="S3"/>
    <m/>
    <d v="2025-03-22T00:00:00"/>
    <d v="1899-12-30T12:05:26"/>
    <d v="2025-03-22T00:00:00"/>
    <d v="1899-12-30T12:02:54"/>
    <d v="2025-03-22T00:00:00"/>
    <d v="1899-12-30T12:34:38"/>
    <x v="0"/>
    <s v="RFCPI"/>
    <s v="7026013848"/>
    <s v="FBO"/>
    <d v="1899-12-30T00:00:00"/>
    <d v="1899-12-30T00:00:00"/>
    <d v="1899-12-30T00:00:00"/>
    <s v="Granel"/>
    <s v="E001"/>
    <x v="0"/>
    <d v="1899-12-30T00:29:12"/>
    <d v="1899-12-30T00:31:44"/>
    <n v="12"/>
    <x v="22"/>
    <x v="4"/>
    <x v="2"/>
    <n v="0"/>
    <n v="0"/>
    <s v="OK"/>
    <s v="Granel"/>
    <x v="2"/>
    <n v="0"/>
    <s v="F. MALAGA"/>
    <s v="A"/>
    <d v="1899-12-30T00:00:00"/>
    <d v="1899-12-30T00:00:00"/>
    <s v="OK"/>
    <m/>
    <m/>
    <d v="1899-12-30T00:00:00"/>
    <d v="1899-12-30T00:29:12"/>
    <n v="7"/>
    <n v="-1.7592592592600154E-3"/>
    <n v="29.200000000003126"/>
    <n v="12"/>
    <s v="Si"/>
  </r>
  <r>
    <s v="CSMA"/>
    <s v="2025011602"/>
    <x v="0"/>
    <s v="ER4533BBP"/>
    <s v="E5811MHB"/>
    <d v="2025-03-22T00:00:00"/>
    <s v="CSPM"/>
    <s v="3271"/>
    <x v="46"/>
    <s v="PA"/>
    <s v="S3"/>
    <m/>
    <d v="2025-03-22T00:00:00"/>
    <d v="1899-12-30T12:11:26"/>
    <d v="2025-03-22T00:00:00"/>
    <d v="1899-12-30T12:08:55"/>
    <d v="2025-03-22T00:00:00"/>
    <d v="1899-12-30T12:35:27"/>
    <x v="0"/>
    <s v="RFCPI"/>
    <s v="7026013849"/>
    <s v="FBO"/>
    <d v="1899-12-30T00:00:00"/>
    <d v="1899-12-30T00:00:00"/>
    <d v="1899-12-30T00:00:00"/>
    <s v="Granel"/>
    <s v="E001"/>
    <x v="0"/>
    <d v="1899-12-30T00:24:01"/>
    <d v="1899-12-30T00:26:32"/>
    <n v="12"/>
    <x v="22"/>
    <x v="4"/>
    <x v="2"/>
    <n v="0"/>
    <n v="0"/>
    <s v="OK"/>
    <s v="Granel"/>
    <x v="2"/>
    <n v="0"/>
    <s v="F. MALAGA"/>
    <s v="A"/>
    <d v="1899-12-30T00:00:00"/>
    <d v="1899-12-30T00:00:00"/>
    <s v="OK"/>
    <m/>
    <m/>
    <d v="1899-12-30T00:00:00"/>
    <d v="1899-12-30T00:24:01"/>
    <n v="7"/>
    <n v="-1.7476851851799813E-3"/>
    <n v="24.01666666667996"/>
    <n v="12"/>
    <s v="Si"/>
  </r>
  <r>
    <s v="CSMA"/>
    <s v="2025011603"/>
    <x v="0"/>
    <s v="ER6822BBF"/>
    <s v="E7574KJX"/>
    <d v="2025-03-22T00:00:00"/>
    <s v="CSPM"/>
    <s v="3271"/>
    <x v="46"/>
    <s v="PA"/>
    <s v="S3"/>
    <m/>
    <d v="2025-03-22T00:00:00"/>
    <d v="1899-12-30T12:23:13"/>
    <d v="2025-03-22T00:00:00"/>
    <d v="1899-12-30T12:20:42"/>
    <d v="2025-03-22T00:00:00"/>
    <d v="1899-12-30T12:46:35"/>
    <x v="0"/>
    <s v="RFCPI"/>
    <s v="7026013850"/>
    <s v="FBO"/>
    <d v="1899-12-30T00:00:00"/>
    <d v="1899-12-30T00:00:00"/>
    <d v="1899-12-30T00:00:00"/>
    <s v="Granel"/>
    <s v="E001"/>
    <x v="0"/>
    <d v="1899-12-30T00:23:22"/>
    <d v="1899-12-30T00:25:53"/>
    <n v="12"/>
    <x v="22"/>
    <x v="4"/>
    <x v="2"/>
    <n v="0"/>
    <n v="0"/>
    <s v="OK"/>
    <s v="Granel"/>
    <x v="2"/>
    <n v="0"/>
    <s v="F. MALAGA"/>
    <s v="A"/>
    <d v="1899-12-30T00:00:00"/>
    <d v="1899-12-30T00:00:00"/>
    <s v="OK"/>
    <m/>
    <m/>
    <d v="1899-12-30T00:00:00"/>
    <d v="1899-12-30T00:23:22"/>
    <n v="7"/>
    <n v="-1.7476851851899733E-3"/>
    <n v="23.366666666664031"/>
    <n v="12"/>
    <s v="Si"/>
  </r>
  <r>
    <s v="CSMA"/>
    <s v="2025011604"/>
    <x v="0"/>
    <s v="ER2068BBY"/>
    <s v="E8822FFZ"/>
    <d v="2025-03-22T00:00:00"/>
    <s v="CSPM"/>
    <s v="3271"/>
    <x v="46"/>
    <s v="PA"/>
    <s v="S3"/>
    <m/>
    <d v="2025-03-22T00:00:00"/>
    <d v="1899-12-30T12:39:47"/>
    <d v="2025-03-22T00:00:00"/>
    <d v="1899-12-30T12:37:15"/>
    <d v="2025-03-22T00:00:00"/>
    <d v="1899-12-30T12:58:24"/>
    <x v="0"/>
    <s v="RFCPI"/>
    <s v="7026013851"/>
    <s v="FBO"/>
    <d v="1899-12-30T00:00:00"/>
    <d v="1899-12-30T00:00:00"/>
    <d v="1899-12-30T00:00:00"/>
    <s v="Granel"/>
    <s v="E001"/>
    <x v="0"/>
    <d v="1899-12-30T00:18:37"/>
    <d v="1899-12-30T00:21:09"/>
    <n v="12"/>
    <x v="22"/>
    <x v="4"/>
    <x v="2"/>
    <n v="0"/>
    <n v="0"/>
    <s v="OK"/>
    <s v="Granel"/>
    <x v="2"/>
    <n v="0"/>
    <s v="F. MALAGA"/>
    <s v="A"/>
    <d v="1899-12-30T00:00:00"/>
    <d v="1899-12-30T00:00:00"/>
    <s v="OK"/>
    <m/>
    <m/>
    <d v="1899-12-30T00:00:00"/>
    <d v="1899-12-30T00:18:37"/>
    <n v="7"/>
    <n v="-1.7592592592499123E-3"/>
    <n v="18.616666666680075"/>
    <n v="12"/>
    <s v="Si"/>
  </r>
  <r>
    <s v="CSMA"/>
    <s v="2025011605"/>
    <x v="0"/>
    <s v="ER2352BBS"/>
    <s v="E5509KSH"/>
    <d v="2025-03-22T00:00:00"/>
    <s v="CSPM"/>
    <s v="3271"/>
    <x v="46"/>
    <s v="PA"/>
    <s v="S3"/>
    <m/>
    <d v="2025-03-22T00:00:00"/>
    <d v="1899-12-30T12:55:34"/>
    <d v="2025-03-22T00:00:00"/>
    <d v="1899-12-30T12:53:03"/>
    <d v="2025-03-22T00:00:00"/>
    <d v="1899-12-30T13:14:25"/>
    <x v="0"/>
    <s v="RFCPI"/>
    <s v="7026013852"/>
    <s v="FBO"/>
    <d v="1899-12-30T00:00:00"/>
    <d v="1899-12-30T00:00:00"/>
    <d v="1899-12-30T00:00:00"/>
    <s v="Granel"/>
    <s v="E001"/>
    <x v="0"/>
    <d v="1899-12-30T00:18:51"/>
    <d v="1899-12-30T00:21:22"/>
    <n v="12"/>
    <x v="22"/>
    <x v="4"/>
    <x v="2"/>
    <n v="0"/>
    <n v="0"/>
    <s v="OK"/>
    <s v="Granel"/>
    <x v="2"/>
    <n v="0"/>
    <s v="F. MALAGA"/>
    <s v="A"/>
    <d v="1899-12-30T00:00:00"/>
    <d v="1899-12-30T00:00:00"/>
    <s v="OK"/>
    <m/>
    <m/>
    <d v="1899-12-30T00:00:00"/>
    <d v="1899-12-30T00:18:51"/>
    <n v="7"/>
    <n v="-1.7476851851799813E-3"/>
    <n v="18.850000000003266"/>
    <n v="13"/>
    <s v="Si"/>
  </r>
  <r>
    <s v="CSMA"/>
    <s v="2025011606"/>
    <x v="0"/>
    <s v="EVA02467R"/>
    <s v="E4771KNH"/>
    <d v="2025-03-22T00:00:00"/>
    <s v="CSPM"/>
    <s v="3271"/>
    <x v="46"/>
    <s v="PA"/>
    <s v="S3"/>
    <m/>
    <d v="2025-03-22T00:00:00"/>
    <d v="1899-12-30T13:21:00"/>
    <d v="2025-03-22T00:00:00"/>
    <d v="1899-12-30T13:18:29"/>
    <d v="2025-03-22T00:00:00"/>
    <d v="1899-12-30T13:47:58"/>
    <x v="0"/>
    <s v="RFCPI"/>
    <s v="7026013853"/>
    <s v="FBO"/>
    <d v="1899-12-30T00:00:00"/>
    <d v="1899-12-30T00:00:00"/>
    <d v="1899-12-30T00:00:00"/>
    <s v="Granel"/>
    <s v="E001"/>
    <x v="0"/>
    <d v="1899-12-30T00:26:58"/>
    <d v="1899-12-30T00:29:29"/>
    <n v="13"/>
    <x v="22"/>
    <x v="4"/>
    <x v="2"/>
    <n v="0"/>
    <n v="0"/>
    <s v="OK"/>
    <s v="Granel"/>
    <x v="2"/>
    <n v="0"/>
    <s v="F. MALAGA"/>
    <s v="A"/>
    <d v="1899-12-30T00:00:00"/>
    <d v="1899-12-30T00:00:00"/>
    <s v="OK"/>
    <m/>
    <m/>
    <d v="1899-12-30T00:00:00"/>
    <d v="1899-12-30T00:26:58"/>
    <n v="7"/>
    <n v="-1.7476851851899733E-3"/>
    <n v="26.966666666663954"/>
    <n v="13"/>
    <s v="Si"/>
  </r>
  <r>
    <s v="CSMA"/>
    <s v="2025011607"/>
    <x v="0"/>
    <s v="ER3520BBL"/>
    <s v="E4768KNH"/>
    <d v="2025-03-22T00:00:00"/>
    <s v="CSPM"/>
    <s v="3271"/>
    <x v="46"/>
    <s v="PA"/>
    <s v="S3"/>
    <m/>
    <d v="2025-03-22T00:00:00"/>
    <d v="1899-12-30T13:32:08"/>
    <d v="2025-03-22T00:00:00"/>
    <d v="1899-12-30T13:29:37"/>
    <d v="2025-03-22T00:00:00"/>
    <d v="1899-12-30T13:54:43"/>
    <x v="0"/>
    <s v="RFCPI"/>
    <s v="7026013854"/>
    <s v="FBO"/>
    <d v="1899-12-30T00:00:00"/>
    <d v="1899-12-30T00:00:00"/>
    <d v="1899-12-30T00:00:00"/>
    <s v="Granel"/>
    <s v="E001"/>
    <x v="0"/>
    <d v="1899-12-30T00:22:35"/>
    <d v="1899-12-30T00:25:06"/>
    <n v="13"/>
    <x v="22"/>
    <x v="4"/>
    <x v="2"/>
    <n v="0"/>
    <n v="0"/>
    <s v="OK"/>
    <s v="Granel"/>
    <x v="2"/>
    <n v="0"/>
    <s v="F. MALAGA"/>
    <s v="A"/>
    <d v="1899-12-30T00:00:00"/>
    <d v="1899-12-30T00:00:00"/>
    <s v="OK"/>
    <m/>
    <m/>
    <d v="1899-12-30T00:00:00"/>
    <d v="1899-12-30T00:22:35"/>
    <n v="7"/>
    <n v="-1.7476851851799813E-3"/>
    <n v="22.58333333333276"/>
    <n v="13"/>
    <s v="Si"/>
  </r>
  <r>
    <s v="CSMA"/>
    <s v="2025008903"/>
    <x v="0"/>
    <s v="ER2025BCY"/>
    <s v="E8293MCV"/>
    <d v="2025-03-05T00:00:00"/>
    <m/>
    <s v="3283"/>
    <x v="37"/>
    <s v="PA"/>
    <s v="PA"/>
    <m/>
    <d v="2025-03-05T00:00:00"/>
    <d v="1899-12-30T09:37:23"/>
    <d v="2025-03-05T00:00:00"/>
    <d v="1899-12-30T09:41:38"/>
    <d v="2025-03-05T00:00:00"/>
    <d v="1899-12-30T10:19:55"/>
    <x v="0"/>
    <s v="RFCPI"/>
    <s v="8800000095"/>
    <s v="FBO"/>
    <d v="1899-12-30T00:42:32"/>
    <d v="1899-12-30T00:38:17"/>
    <d v="1899-12-30T00:04:15"/>
    <s v="Ensacado"/>
    <s v="E002"/>
    <x v="2"/>
    <d v="1899-12-30T00:42:32"/>
    <d v="1899-12-30T00:38:17"/>
    <n v="9"/>
    <x v="8"/>
    <x v="2"/>
    <x v="1"/>
    <n v="0"/>
    <n v="0"/>
    <s v="OK"/>
    <s v="Ensacado"/>
    <x v="2"/>
    <n v="0"/>
    <s v="F. MALAGA"/>
    <s v="A"/>
    <d v="1899-12-30T00:04:15"/>
    <d v="1899-12-30T00:04:15"/>
    <s v="OK"/>
    <m/>
    <m/>
    <d v="1899-12-30T00:00:00"/>
    <d v="1899-12-30T00:42:32"/>
    <n v="4"/>
    <d v="1899-12-30T00:04:15"/>
    <n v="42.533333333337559"/>
    <n v="10"/>
    <s v="Si"/>
  </r>
  <r>
    <s v="CSMA"/>
    <s v="2025009765"/>
    <x v="0"/>
    <s v="ER0280BDS"/>
    <s v="E6327MGK"/>
    <d v="2025-03-10T00:00:00"/>
    <m/>
    <s v="3283"/>
    <x v="37"/>
    <s v="PA"/>
    <s v="PA"/>
    <m/>
    <d v="2025-03-10T00:00:00"/>
    <d v="1899-12-30T15:36:03"/>
    <d v="2025-03-10T00:00:00"/>
    <d v="1899-12-30T15:33:40"/>
    <d v="2025-03-10T00:00:00"/>
    <d v="1899-12-30T16:09:16"/>
    <x v="0"/>
    <s v="RFCPI"/>
    <s v="8800000098"/>
    <s v="FBO"/>
    <d v="1899-12-30T00:37:59"/>
    <d v="1899-12-30T00:35:36"/>
    <d v="1899-12-30T00:02:23"/>
    <s v="Ensacado"/>
    <s v="E002"/>
    <x v="2"/>
    <d v="1899-12-30T00:33:13"/>
    <d v="1899-12-30T00:35:36"/>
    <n v="15"/>
    <x v="11"/>
    <x v="3"/>
    <x v="1"/>
    <n v="0"/>
    <n v="0"/>
    <s v="OK"/>
    <s v="Ensacado"/>
    <x v="2"/>
    <n v="0"/>
    <s v="F. MALAGA"/>
    <s v="A"/>
    <d v="1899-12-30T00:02:23"/>
    <d v="1899-12-30T00:02:23"/>
    <s v="OK"/>
    <m/>
    <m/>
    <d v="1899-12-30T00:00:00"/>
    <d v="1899-12-30T00:33:13"/>
    <n v="2"/>
    <n v="-1.6550925925900017E-3"/>
    <n v="33.216666666667166"/>
    <n v="16"/>
    <s v="Si"/>
  </r>
  <r>
    <s v="CSMA"/>
    <s v=""/>
    <x v="0"/>
    <s v="ESG00748R"/>
    <s v="E8228JWJ"/>
    <d v="2025-03-13T00:00:00"/>
    <m/>
    <s v="3263"/>
    <x v="43"/>
    <s v="PA"/>
    <s v="PA"/>
    <m/>
    <d v="2025-03-13T00:00:00"/>
    <d v="1899-12-30T12:11:04"/>
    <d v="2025-03-13T00:00:00"/>
    <d v="1899-12-30T12:11:57"/>
    <d v="2025-03-13T00:00:00"/>
    <d v="1899-12-30T12:13:31"/>
    <x v="250"/>
    <s v="JMUNOZT"/>
    <s v="8800000100"/>
    <s v="FBO"/>
    <d v="1899-12-30T00:02:27"/>
    <d v="1899-12-30T00:01:34"/>
    <d v="1899-12-30T00:00:53"/>
    <s v="Granel"/>
    <s v="E001"/>
    <x v="2"/>
    <d v="1899-12-30T00:02:27"/>
    <d v="1899-12-30T00:01:34"/>
    <n v="12"/>
    <x v="14"/>
    <x v="3"/>
    <x v="2"/>
    <n v="1"/>
    <n v="0"/>
    <s v="KO"/>
    <s v="Granel"/>
    <x v="2"/>
    <n v="1"/>
    <s v="F. MALAGA"/>
    <s v="A"/>
    <d v="1899-12-30T00:00:53"/>
    <d v="1899-12-30T00:00:53"/>
    <s v="OK"/>
    <m/>
    <m/>
    <d v="1899-12-30T00:00:00"/>
    <d v="1899-12-30T00:02:27"/>
    <n v="5"/>
    <d v="1899-12-30T00:00:53"/>
    <n v="2.4499999999871136"/>
    <n v="12"/>
    <s v="Si"/>
  </r>
  <r>
    <s v="CSMA"/>
    <s v="2025011195"/>
    <x v="0"/>
    <s v="E0224HDX"/>
    <m/>
    <d v="2025-03-20T00:00:00"/>
    <m/>
    <s v="3282"/>
    <x v="42"/>
    <s v="PA"/>
    <s v="PA"/>
    <m/>
    <d v="2025-03-20T00:00:00"/>
    <d v="1899-12-30T06:52:51"/>
    <d v="2025-03-20T00:00:00"/>
    <d v="1899-12-30T06:50:24"/>
    <d v="2025-03-20T00:00:00"/>
    <d v="1899-12-30T07:30:02"/>
    <x v="0"/>
    <s v="RFCPI"/>
    <s v="8800000127"/>
    <s v="FBO"/>
    <d v="1899-12-30T00:42:05"/>
    <d v="1899-12-30T00:39:38"/>
    <d v="1899-12-30T00:02:27"/>
    <s v="Ensacado"/>
    <s v="E002"/>
    <x v="2"/>
    <d v="1899-12-30T00:37:11"/>
    <d v="1899-12-30T00:39:38"/>
    <n v="6"/>
    <x v="19"/>
    <x v="4"/>
    <x v="1"/>
    <n v="0"/>
    <n v="0"/>
    <s v="OK"/>
    <s v="Ensacado"/>
    <x v="2"/>
    <n v="0"/>
    <s v="F. MALAGA"/>
    <s v="A"/>
    <d v="1899-12-30T00:02:27"/>
    <d v="1899-12-30T00:02:27"/>
    <s v="OK"/>
    <m/>
    <m/>
    <d v="1899-12-30T00:00:00"/>
    <d v="1899-12-30T00:37:11"/>
    <n v="5"/>
    <n v="-1.701388888890043E-3"/>
    <n v="37.183333333334403"/>
    <n v="7"/>
    <s v="Si"/>
  </r>
  <r>
    <s v="CSNB"/>
    <s v="2025003849"/>
    <x v="0"/>
    <s v="ER3342BCY"/>
    <s v="E0945JZT"/>
    <d v="2025-02-24T00:00:00"/>
    <m/>
    <s v="2955"/>
    <x v="52"/>
    <s v="PA"/>
    <s v="PA"/>
    <m/>
    <d v="2025-02-24T00:00:00"/>
    <d v="1899-12-30T06:20:13"/>
    <d v="2025-02-24T00:00:00"/>
    <d v="1899-12-30T06:20:14"/>
    <d v="2025-02-24T00:00:00"/>
    <d v="1899-12-30T07:15:28"/>
    <x v="0"/>
    <s v="RFCPI"/>
    <s v="7001183614"/>
    <s v="FBO"/>
    <d v="1899-12-30T00:55:15"/>
    <d v="1899-12-30T00:55:14"/>
    <d v="1899-12-30T00:00:01"/>
    <s v="Ensacado"/>
    <s v="E002"/>
    <x v="2"/>
    <d v="1899-12-30T00:55:15"/>
    <d v="1899-12-30T00:55:14"/>
    <n v="6"/>
    <x v="1"/>
    <x v="1"/>
    <x v="1"/>
    <n v="0"/>
    <n v="0"/>
    <s v="OK"/>
    <s v="Ensacado"/>
    <x v="1"/>
    <n v="0"/>
    <s v="F. NIEBLA"/>
    <s v="B"/>
    <d v="1899-12-30T00:00:01"/>
    <d v="1899-12-30T00:00:01"/>
    <s v="OK"/>
    <m/>
    <m/>
    <d v="1899-12-30T00:00:00"/>
    <d v="1899-12-30T00:55:15"/>
    <n v="2"/>
    <d v="1899-12-30T00:00:01"/>
    <n v="55.250000000006395"/>
    <n v="7"/>
    <s v="No"/>
  </r>
  <r>
    <s v="CSNB"/>
    <s v="2025003918"/>
    <x v="0"/>
    <s v="EVI10231"/>
    <s v="E66UC63"/>
    <d v="2025-02-24T00:00:00"/>
    <m/>
    <s v="2882"/>
    <x v="50"/>
    <s v="PA"/>
    <s v="PA"/>
    <m/>
    <d v="2025-02-24T00:00:00"/>
    <d v="1899-12-30T14:34:00"/>
    <d v="2025-02-24T00:00:00"/>
    <d v="1899-12-30T14:34:04"/>
    <d v="2025-02-24T00:00:00"/>
    <d v="1899-12-30T15:15:15"/>
    <x v="0"/>
    <s v="RFCPI"/>
    <s v="7001183656"/>
    <s v="EXW"/>
    <d v="1899-12-30T00:41:15"/>
    <d v="1899-12-30T00:41:11"/>
    <d v="1899-12-30T00:00:04"/>
    <s v="Ensacado"/>
    <s v="E002"/>
    <x v="1"/>
    <d v="1899-12-30T00:41:15"/>
    <d v="1899-12-30T00:41:11"/>
    <n v="14"/>
    <x v="1"/>
    <x v="1"/>
    <x v="1"/>
    <n v="0"/>
    <n v="0"/>
    <s v="OK"/>
    <s v="Ensacado"/>
    <x v="1"/>
    <n v="0"/>
    <s v="F. NIEBLA"/>
    <s v="A"/>
    <d v="1899-12-30T00:00:04"/>
    <d v="1899-12-30T00:00:04"/>
    <s v="OK"/>
    <m/>
    <m/>
    <d v="1899-12-30T00:00:00"/>
    <d v="1899-12-30T00:41:15"/>
    <n v="2"/>
    <d v="1899-12-30T00:00:04"/>
    <n v="41.250000000009642"/>
    <n v="15"/>
    <s v="Si"/>
  </r>
  <r>
    <s v="CSNB"/>
    <s v="2025003938"/>
    <x v="0"/>
    <s v="EL156217"/>
    <s v="EAL72MD"/>
    <d v="2025-02-24T00:00:00"/>
    <m/>
    <s v="2882"/>
    <x v="50"/>
    <s v="PA"/>
    <s v="PA"/>
    <m/>
    <d v="2025-02-24T00:00:00"/>
    <d v="1899-12-30T17:49:11"/>
    <d v="2025-02-24T00:00:00"/>
    <d v="1899-12-30T17:49:13"/>
    <d v="2025-02-24T00:00:00"/>
    <d v="1899-12-30T18:42:34"/>
    <x v="0"/>
    <s v="RFCPI"/>
    <s v="7001183673"/>
    <s v="EXW"/>
    <d v="1899-12-30T00:53:23"/>
    <d v="1899-12-30T00:53:21"/>
    <d v="1899-12-30T00:00:02"/>
    <s v="Ensacado"/>
    <s v="E002"/>
    <x v="1"/>
    <d v="1899-12-30T00:53:23"/>
    <d v="1899-12-30T00:53:21"/>
    <n v="17"/>
    <x v="1"/>
    <x v="1"/>
    <x v="1"/>
    <n v="0"/>
    <n v="0"/>
    <s v="OK"/>
    <s v="Ensacado"/>
    <x v="1"/>
    <n v="0"/>
    <s v="F. NIEBLA"/>
    <s v="B"/>
    <d v="1899-12-30T00:00:02"/>
    <d v="1899-12-30T00:00:02"/>
    <s v="OK"/>
    <m/>
    <m/>
    <d v="1899-12-30T00:00:00"/>
    <d v="1899-12-30T00:53:23"/>
    <n v="2"/>
    <d v="1899-12-30T00:00:02"/>
    <n v="53.383333333334377"/>
    <n v="18"/>
    <s v="No"/>
  </r>
  <r>
    <s v="CSNB"/>
    <s v="2025003939"/>
    <x v="0"/>
    <s v="EVI10071"/>
    <s v="E00PV24"/>
    <d v="2025-02-24T00:00:00"/>
    <m/>
    <s v="2882"/>
    <x v="50"/>
    <s v="PA"/>
    <s v="PA"/>
    <m/>
    <d v="2025-02-24T00:00:00"/>
    <d v="1899-12-30T17:59:22"/>
    <d v="2025-02-24T00:00:00"/>
    <d v="1899-12-30T17:59:24"/>
    <d v="2025-02-24T00:00:00"/>
    <d v="1899-12-30T19:04:01"/>
    <x v="0"/>
    <s v="RFCPI"/>
    <s v="7001183675"/>
    <s v="EXW"/>
    <d v="1899-12-30T01:04:39"/>
    <d v="1899-12-30T01:04:37"/>
    <d v="1899-12-30T00:00:02"/>
    <s v="Ensacado"/>
    <s v="E002"/>
    <x v="1"/>
    <d v="1899-12-30T01:04:39"/>
    <d v="1899-12-30T01:04:37"/>
    <n v="17"/>
    <x v="1"/>
    <x v="1"/>
    <x v="1"/>
    <n v="0"/>
    <n v="0"/>
    <s v="OK"/>
    <s v="Ensacado"/>
    <x v="1"/>
    <n v="0"/>
    <s v="F. NIEBLA"/>
    <s v="B"/>
    <d v="1899-12-30T00:00:02"/>
    <d v="1899-12-30T00:00:02"/>
    <s v="OK"/>
    <m/>
    <m/>
    <d v="1899-12-30T00:00:00"/>
    <d v="1899-12-30T01:04:39"/>
    <n v="2"/>
    <d v="1899-12-30T00:00:02"/>
    <n v="64.649999999995231"/>
    <n v="19"/>
    <s v="No"/>
  </r>
  <r>
    <s v="CSNB"/>
    <s v="2025003942"/>
    <x v="0"/>
    <s v="ESE7473"/>
    <s v="E26VE91"/>
    <d v="2025-02-24T00:00:00"/>
    <m/>
    <s v="2882"/>
    <x v="50"/>
    <s v="PA"/>
    <s v="PA"/>
    <m/>
    <d v="2025-02-24T00:00:00"/>
    <d v="1899-12-30T18:21:18"/>
    <d v="2025-02-24T00:00:00"/>
    <d v="1899-12-30T18:21:21"/>
    <d v="2025-02-24T00:00:00"/>
    <d v="1899-12-30T19:09:56"/>
    <x v="0"/>
    <s v="RFCPI"/>
    <s v="7001183676"/>
    <s v="EXW"/>
    <d v="1899-12-30T00:48:38"/>
    <d v="1899-12-30T00:48:35"/>
    <d v="1899-12-30T00:00:03"/>
    <s v="Ensacado"/>
    <s v="E002"/>
    <x v="1"/>
    <d v="1899-12-30T00:48:38"/>
    <d v="1899-12-30T00:48:35"/>
    <n v="18"/>
    <x v="1"/>
    <x v="1"/>
    <x v="1"/>
    <n v="0"/>
    <n v="0"/>
    <s v="OK"/>
    <s v="Ensacado"/>
    <x v="1"/>
    <n v="0"/>
    <s v="F. NIEBLA"/>
    <s v="B"/>
    <d v="1899-12-30T00:00:03"/>
    <d v="1899-12-30T00:00:03"/>
    <s v="OK"/>
    <m/>
    <m/>
    <d v="1899-12-30T00:00:00"/>
    <d v="1899-12-30T00:48:38"/>
    <n v="2"/>
    <d v="1899-12-30T00:00:03"/>
    <n v="48.633333333321644"/>
    <n v="19"/>
    <s v="No"/>
  </r>
  <r>
    <s v="CSNB"/>
    <s v="2025003948"/>
    <x v="0"/>
    <s v="EVI10008"/>
    <s v="E27QI45"/>
    <d v="2025-02-24T00:00:00"/>
    <m/>
    <s v="2882"/>
    <x v="50"/>
    <s v="PA"/>
    <s v="PA"/>
    <m/>
    <d v="2025-02-24T00:00:00"/>
    <d v="1899-12-30T19:24:24"/>
    <d v="2025-02-24T00:00:00"/>
    <d v="1899-12-30T19:24:25"/>
    <d v="2025-02-24T00:00:00"/>
    <d v="1899-12-30T19:56:59"/>
    <x v="0"/>
    <s v="RFCPI"/>
    <s v="7001183679"/>
    <s v="EXW"/>
    <d v="1899-12-30T00:32:35"/>
    <d v="1899-12-30T00:32:34"/>
    <d v="1899-12-30T00:00:01"/>
    <s v="Ensacado"/>
    <s v="E002"/>
    <x v="1"/>
    <d v="1899-12-30T00:32:35"/>
    <d v="1899-12-30T00:32:34"/>
    <n v="19"/>
    <x v="1"/>
    <x v="1"/>
    <x v="1"/>
    <n v="0"/>
    <n v="0"/>
    <s v="OK"/>
    <s v="Ensacado"/>
    <x v="1"/>
    <n v="0"/>
    <s v="F. NIEBLA"/>
    <s v="A"/>
    <d v="1899-12-30T00:00:01"/>
    <d v="1899-12-30T00:00:01"/>
    <s v="OK"/>
    <m/>
    <m/>
    <d v="1899-12-30T00:00:00"/>
    <d v="1899-12-30T00:32:35"/>
    <n v="2"/>
    <d v="1899-12-30T00:00:01"/>
    <n v="32.583333333340875"/>
    <n v="19"/>
    <s v="Si"/>
  </r>
  <r>
    <s v="CSNB"/>
    <s v="2025003955"/>
    <x v="0"/>
    <s v="EVI10231"/>
    <s v="E66UC63"/>
    <d v="2025-02-24T00:00:00"/>
    <m/>
    <s v="2882"/>
    <x v="50"/>
    <s v="PA"/>
    <s v="PA"/>
    <m/>
    <d v="2025-02-24T00:00:00"/>
    <d v="1899-12-30T20:15:21"/>
    <d v="2025-02-24T00:00:00"/>
    <d v="1899-12-30T20:15:23"/>
    <d v="2025-02-24T00:00:00"/>
    <d v="1899-12-30T20:56:05"/>
    <x v="0"/>
    <s v="RFCPI"/>
    <s v="7001183681"/>
    <s v="EXW"/>
    <d v="1899-12-30T00:40:44"/>
    <d v="1899-12-30T00:40:42"/>
    <d v="1899-12-30T00:00:02"/>
    <s v="Ensacado"/>
    <s v="E002"/>
    <x v="1"/>
    <d v="1899-12-30T00:40:44"/>
    <d v="1899-12-30T00:40:42"/>
    <n v="20"/>
    <x v="1"/>
    <x v="1"/>
    <x v="1"/>
    <n v="0"/>
    <n v="0"/>
    <s v="OK"/>
    <s v="Ensacado"/>
    <x v="1"/>
    <n v="0"/>
    <s v="F. NIEBLA"/>
    <s v="A"/>
    <d v="1899-12-30T00:00:02"/>
    <d v="1899-12-30T00:00:02"/>
    <s v="OK"/>
    <m/>
    <m/>
    <d v="1899-12-30T00:00:00"/>
    <d v="1899-12-30T00:40:44"/>
    <n v="2"/>
    <d v="1899-12-30T00:00:02"/>
    <n v="40.733333333323124"/>
    <n v="20"/>
    <s v="Si"/>
  </r>
  <r>
    <s v="CSNB"/>
    <s v="2025004012"/>
    <x v="0"/>
    <s v="ESE7473"/>
    <s v="E26VE91"/>
    <d v="2025-02-25T00:00:00"/>
    <m/>
    <s v="2882"/>
    <x v="50"/>
    <s v="PA"/>
    <s v="PA"/>
    <m/>
    <d v="2025-02-25T00:00:00"/>
    <d v="1899-12-30T11:29:48"/>
    <d v="2025-02-25T00:00:00"/>
    <d v="1899-12-30T11:29:50"/>
    <d v="2025-02-25T00:00:00"/>
    <d v="1899-12-30T13:13:11"/>
    <x v="0"/>
    <s v="RFCPI"/>
    <s v="7001183712"/>
    <s v="EXW"/>
    <d v="1899-12-30T01:43:23"/>
    <d v="1899-12-30T01:43:21"/>
    <d v="1899-12-30T00:00:02"/>
    <s v="Ensacado"/>
    <s v="E002"/>
    <x v="1"/>
    <d v="1899-12-30T01:43:23"/>
    <d v="1899-12-30T01:43:21"/>
    <n v="11"/>
    <x v="2"/>
    <x v="1"/>
    <x v="1"/>
    <n v="0"/>
    <n v="0"/>
    <s v="OK"/>
    <s v="Ensacado"/>
    <x v="1"/>
    <n v="0"/>
    <s v="F. NIEBLA"/>
    <s v="C"/>
    <d v="1899-12-30T00:00:02"/>
    <d v="1899-12-30T00:00:02"/>
    <s v="OK"/>
    <m/>
    <m/>
    <d v="1899-12-30T00:00:00"/>
    <d v="1899-12-30T01:43:23"/>
    <n v="3"/>
    <d v="1899-12-30T00:00:02"/>
    <n v="103.38333333333124"/>
    <n v="13"/>
    <s v="No"/>
  </r>
  <r>
    <s v="CSNB"/>
    <s v="2025004023"/>
    <x v="0"/>
    <s v="EVI10008"/>
    <s v="E27QI45"/>
    <d v="2025-02-25T00:00:00"/>
    <m/>
    <s v="2882"/>
    <x v="50"/>
    <s v="PA"/>
    <s v="PA"/>
    <m/>
    <d v="2025-02-25T00:00:00"/>
    <d v="1899-12-30T12:31:47"/>
    <d v="2025-02-25T00:00:00"/>
    <d v="1899-12-30T12:31:54"/>
    <d v="2025-02-25T00:00:00"/>
    <d v="1899-12-30T14:40:54"/>
    <x v="0"/>
    <s v="RFCPI"/>
    <s v="7001183721"/>
    <s v="EXW"/>
    <d v="1899-12-30T02:09:07"/>
    <d v="1899-12-30T02:09:00"/>
    <d v="1899-12-30T00:00:07"/>
    <s v="Ensacado"/>
    <s v="E002"/>
    <x v="1"/>
    <d v="1899-12-30T02:09:07"/>
    <d v="1899-12-30T02:09:00"/>
    <n v="12"/>
    <x v="2"/>
    <x v="1"/>
    <x v="1"/>
    <n v="0"/>
    <n v="0"/>
    <s v="OK"/>
    <s v="Ensacado"/>
    <x v="1"/>
    <n v="0"/>
    <s v="F. NIEBLA"/>
    <s v="C"/>
    <d v="1899-12-30T00:00:07"/>
    <d v="1899-12-30T00:00:07"/>
    <s v="OK"/>
    <m/>
    <m/>
    <d v="1899-12-30T00:00:00"/>
    <d v="1899-12-30T02:09:07"/>
    <n v="3"/>
    <d v="1899-12-30T00:00:07"/>
    <n v="129.11666666666409"/>
    <n v="14"/>
    <s v="No"/>
  </r>
  <r>
    <s v="CSNB"/>
    <s v="2025004054"/>
    <x v="0"/>
    <s v="EL189358"/>
    <s v="EBL32CQ"/>
    <d v="2025-02-25T00:00:00"/>
    <m/>
    <s v="2882"/>
    <x v="50"/>
    <s v="PA"/>
    <s v="PA"/>
    <m/>
    <d v="2025-02-25T00:00:00"/>
    <d v="1899-12-30T17:00:21"/>
    <d v="2025-02-25T00:00:00"/>
    <d v="1899-12-30T17:00:24"/>
    <d v="2025-02-25T00:00:00"/>
    <d v="1899-12-30T18:06:58"/>
    <x v="0"/>
    <s v="RFCPI"/>
    <s v="7001183736"/>
    <s v="EXW"/>
    <d v="1899-12-30T01:06:37"/>
    <d v="1899-12-30T01:06:34"/>
    <d v="1899-12-30T00:00:03"/>
    <s v="Ensacado"/>
    <s v="E002"/>
    <x v="1"/>
    <d v="1899-12-30T01:06:37"/>
    <d v="1899-12-30T01:06:34"/>
    <n v="17"/>
    <x v="2"/>
    <x v="1"/>
    <x v="1"/>
    <n v="0"/>
    <n v="0"/>
    <s v="OK"/>
    <s v="Ensacado"/>
    <x v="1"/>
    <n v="0"/>
    <s v="F. NIEBLA"/>
    <s v="B"/>
    <d v="1899-12-30T00:00:03"/>
    <d v="1899-12-30T00:00:03"/>
    <s v="OK"/>
    <m/>
    <m/>
    <d v="1899-12-30T00:00:00"/>
    <d v="1899-12-30T01:06:37"/>
    <n v="3"/>
    <d v="1899-12-30T00:00:03"/>
    <n v="66.616666666660876"/>
    <n v="18"/>
    <s v="No"/>
  </r>
  <r>
    <s v="CSNB"/>
    <s v="2025004058"/>
    <x v="0"/>
    <s v="ESE2039"/>
    <s v="EAV11BG"/>
    <d v="2025-02-25T00:00:00"/>
    <m/>
    <s v="2882"/>
    <x v="50"/>
    <s v="PA"/>
    <s v="PA"/>
    <m/>
    <d v="2025-02-25T00:00:00"/>
    <d v="1899-12-30T17:28:49"/>
    <d v="2025-02-25T00:00:00"/>
    <d v="1899-12-30T17:28:51"/>
    <d v="2025-02-25T00:00:00"/>
    <d v="1899-12-30T18:25:07"/>
    <x v="0"/>
    <s v="RFCPI"/>
    <s v="7001183737"/>
    <s v="EXW"/>
    <d v="1899-12-30T00:56:18"/>
    <d v="1899-12-30T00:56:16"/>
    <d v="1899-12-30T00:00:02"/>
    <s v="Ensacado"/>
    <s v="E002"/>
    <x v="1"/>
    <d v="1899-12-30T00:56:18"/>
    <d v="1899-12-30T00:56:16"/>
    <n v="17"/>
    <x v="2"/>
    <x v="1"/>
    <x v="1"/>
    <n v="0"/>
    <n v="0"/>
    <s v="OK"/>
    <s v="Ensacado"/>
    <x v="1"/>
    <n v="0"/>
    <s v="F. NIEBLA"/>
    <s v="B"/>
    <d v="1899-12-30T00:00:02"/>
    <d v="1899-12-30T00:00:02"/>
    <s v="OK"/>
    <m/>
    <m/>
    <d v="1899-12-30T00:00:00"/>
    <d v="1899-12-30T00:56:18"/>
    <n v="3"/>
    <d v="1899-12-30T00:00:02"/>
    <n v="56.299999999996807"/>
    <n v="18"/>
    <s v="No"/>
  </r>
  <r>
    <s v="CSNB"/>
    <s v="2025004066"/>
    <x v="0"/>
    <s v="EL193037"/>
    <s v="E53XL24"/>
    <d v="2025-02-25T00:00:00"/>
    <m/>
    <s v="2882"/>
    <x v="50"/>
    <s v="PA"/>
    <s v="PA"/>
    <m/>
    <d v="2025-02-25T00:00:00"/>
    <d v="1899-12-30T18:45:23"/>
    <d v="2025-02-25T00:00:00"/>
    <d v="1899-12-30T18:45:25"/>
    <d v="2025-02-25T00:00:00"/>
    <d v="1899-12-30T19:28:24"/>
    <x v="0"/>
    <s v="RFCPI"/>
    <s v="7001183740"/>
    <s v="EXW"/>
    <d v="1899-12-30T00:43:01"/>
    <d v="1899-12-30T00:42:59"/>
    <d v="1899-12-30T00:00:02"/>
    <s v="Ensacado"/>
    <s v="E002"/>
    <x v="1"/>
    <d v="1899-12-30T00:43:01"/>
    <d v="1899-12-30T00:42:59"/>
    <n v="18"/>
    <x v="2"/>
    <x v="1"/>
    <x v="1"/>
    <n v="0"/>
    <n v="0"/>
    <s v="OK"/>
    <s v="Ensacado"/>
    <x v="1"/>
    <n v="0"/>
    <s v="F. NIEBLA"/>
    <s v="A"/>
    <d v="1899-12-30T00:00:02"/>
    <d v="1899-12-30T00:00:02"/>
    <s v="OK"/>
    <m/>
    <m/>
    <d v="1899-12-30T00:00:00"/>
    <d v="1899-12-30T00:43:01"/>
    <n v="3"/>
    <d v="1899-12-30T00:00:02"/>
    <n v="43.016666666673657"/>
    <n v="19"/>
    <s v="Si"/>
  </r>
  <r>
    <s v="CSNB"/>
    <s v="2025004068"/>
    <x v="0"/>
    <s v="EVI10070"/>
    <s v="EAH40MN"/>
    <d v="2025-02-25T00:00:00"/>
    <m/>
    <s v="2882"/>
    <x v="50"/>
    <s v="PA"/>
    <s v="PA"/>
    <m/>
    <d v="2025-02-25T00:00:00"/>
    <d v="1899-12-30T19:15:04"/>
    <d v="2025-02-25T00:00:00"/>
    <d v="1899-12-30T19:15:06"/>
    <d v="2025-02-25T00:00:00"/>
    <d v="1899-12-30T20:33:50"/>
    <x v="0"/>
    <s v="RFCPI"/>
    <s v="7001183745"/>
    <s v="EXW"/>
    <d v="1899-12-30T01:18:46"/>
    <d v="1899-12-30T01:18:44"/>
    <d v="1899-12-30T00:00:02"/>
    <s v="Ensacado"/>
    <s v="E002"/>
    <x v="1"/>
    <d v="1899-12-30T01:18:46"/>
    <d v="1899-12-30T01:18:44"/>
    <n v="19"/>
    <x v="2"/>
    <x v="1"/>
    <x v="1"/>
    <n v="0"/>
    <n v="0"/>
    <s v="OK"/>
    <s v="Ensacado"/>
    <x v="1"/>
    <n v="0"/>
    <s v="F. NIEBLA"/>
    <s v="B"/>
    <d v="1899-12-30T00:00:02"/>
    <d v="1899-12-30T00:00:02"/>
    <s v="OK"/>
    <m/>
    <m/>
    <d v="1899-12-30T00:00:00"/>
    <d v="1899-12-30T01:18:46"/>
    <n v="3"/>
    <d v="1899-12-30T00:00:02"/>
    <n v="78.766666666660853"/>
    <n v="20"/>
    <s v="No"/>
  </r>
  <r>
    <s v="CSNB"/>
    <s v="2025004136"/>
    <x v="0"/>
    <s v="EL193158"/>
    <s v="EAV24EQ"/>
    <d v="2025-02-26T00:00:00"/>
    <m/>
    <s v="2882"/>
    <x v="50"/>
    <s v="PA"/>
    <s v="PA"/>
    <m/>
    <d v="2025-02-26T00:00:00"/>
    <d v="1899-12-30T14:06:39"/>
    <d v="2025-02-26T00:00:00"/>
    <d v="1899-12-30T14:06:42"/>
    <d v="2025-02-26T00:00:00"/>
    <d v="1899-12-30T14:31:59"/>
    <x v="0"/>
    <s v="RFCPI"/>
    <s v="7001183788"/>
    <s v="EXW"/>
    <d v="1899-12-30T00:25:20"/>
    <d v="1899-12-30T00:25:17"/>
    <d v="1899-12-30T00:00:03"/>
    <s v="Ensacado"/>
    <s v="E002"/>
    <x v="1"/>
    <d v="1899-12-30T00:25:20"/>
    <d v="1899-12-30T00:25:17"/>
    <n v="14"/>
    <x v="3"/>
    <x v="1"/>
    <x v="1"/>
    <n v="0"/>
    <n v="0"/>
    <s v="OK"/>
    <s v="Ensacado"/>
    <x v="1"/>
    <n v="0"/>
    <s v="F. NIEBLA"/>
    <s v="A"/>
    <d v="1899-12-30T00:00:03"/>
    <d v="1899-12-30T00:00:03"/>
    <s v="OK"/>
    <m/>
    <m/>
    <d v="1899-12-30T00:00:00"/>
    <d v="1899-12-30T00:25:20"/>
    <n v="4"/>
    <d v="1899-12-30T00:00:03"/>
    <n v="25.333333333329673"/>
    <n v="14"/>
    <s v="Si"/>
  </r>
  <r>
    <s v="CSNB"/>
    <s v="2025004170"/>
    <x v="0"/>
    <s v="EC67241"/>
    <s v="E92VG76"/>
    <d v="2025-02-26T00:00:00"/>
    <m/>
    <s v="2882"/>
    <x v="50"/>
    <s v="PA"/>
    <s v="PA"/>
    <m/>
    <d v="2025-02-26T00:00:00"/>
    <d v="1899-12-30T18:19:26"/>
    <d v="2025-02-26T00:00:00"/>
    <d v="1899-12-30T18:19:28"/>
    <d v="2025-02-26T00:00:00"/>
    <d v="1899-12-30T18:55:49"/>
    <x v="0"/>
    <s v="RFCPI"/>
    <s v="7001183810"/>
    <s v="EXW"/>
    <d v="1899-12-30T00:36:23"/>
    <d v="1899-12-30T00:36:21"/>
    <d v="1899-12-30T00:00:02"/>
    <s v="Ensacado"/>
    <s v="E002"/>
    <x v="1"/>
    <d v="1899-12-30T00:36:23"/>
    <d v="1899-12-30T00:36:21"/>
    <n v="18"/>
    <x v="3"/>
    <x v="1"/>
    <x v="1"/>
    <n v="0"/>
    <n v="0"/>
    <s v="OK"/>
    <s v="Ensacado"/>
    <x v="1"/>
    <n v="0"/>
    <s v="F. NIEBLA"/>
    <s v="A"/>
    <d v="1899-12-30T00:00:02"/>
    <d v="1899-12-30T00:00:02"/>
    <s v="OK"/>
    <m/>
    <m/>
    <d v="1899-12-30T00:00:00"/>
    <d v="1899-12-30T00:36:23"/>
    <n v="4"/>
    <d v="1899-12-30T00:00:02"/>
    <n v="36.383333333328039"/>
    <n v="18"/>
    <s v="Si"/>
  </r>
  <r>
    <s v="CSNB"/>
    <s v="2025004179"/>
    <x v="0"/>
    <s v="EL136328"/>
    <s v="E93SB86"/>
    <d v="2025-02-26T00:00:00"/>
    <m/>
    <s v="2882"/>
    <x v="50"/>
    <s v="PA"/>
    <s v="PA"/>
    <m/>
    <d v="2025-02-26T00:00:00"/>
    <d v="1899-12-30T19:40:59"/>
    <d v="2025-02-26T00:00:00"/>
    <d v="1899-12-30T19:41:01"/>
    <d v="2025-02-26T00:00:00"/>
    <d v="1899-12-30T20:19:11"/>
    <x v="0"/>
    <s v="RFCPI"/>
    <s v="7001183816"/>
    <s v="EXW"/>
    <d v="1899-12-30T00:38:12"/>
    <d v="1899-12-30T00:38:10"/>
    <d v="1899-12-30T00:00:02"/>
    <s v="Ensacado"/>
    <s v="E002"/>
    <x v="1"/>
    <d v="1899-12-30T00:38:12"/>
    <d v="1899-12-30T00:38:10"/>
    <n v="19"/>
    <x v="3"/>
    <x v="1"/>
    <x v="1"/>
    <n v="0"/>
    <n v="0"/>
    <s v="OK"/>
    <s v="Ensacado"/>
    <x v="1"/>
    <n v="0"/>
    <s v="F. NIEBLA"/>
    <s v="A"/>
    <d v="1899-12-30T00:00:02"/>
    <d v="1899-12-30T00:00:02"/>
    <s v="OK"/>
    <m/>
    <m/>
    <d v="1899-12-30T00:00:00"/>
    <d v="1899-12-30T00:38:12"/>
    <n v="4"/>
    <d v="1899-12-30T00:00:02"/>
    <n v="38.200000000003094"/>
    <n v="20"/>
    <s v="Si"/>
  </r>
  <r>
    <s v="CSNB"/>
    <s v="2025004233"/>
    <x v="0"/>
    <s v="EL193037"/>
    <s v="E53XL24"/>
    <d v="2025-02-27T00:00:00"/>
    <m/>
    <s v="2882"/>
    <x v="50"/>
    <s v="PA"/>
    <s v="PA"/>
    <m/>
    <d v="2025-02-27T00:00:00"/>
    <d v="1899-12-30T13:26:45"/>
    <d v="2025-02-27T00:00:00"/>
    <d v="1899-12-30T13:26:46"/>
    <d v="2025-02-27T00:00:00"/>
    <d v="1899-12-30T13:55:54"/>
    <x v="0"/>
    <s v="RFCPI"/>
    <s v="7001183848"/>
    <s v="EXW"/>
    <d v="1899-12-30T00:29:09"/>
    <d v="1899-12-30T00:29:08"/>
    <d v="1899-12-30T00:00:01"/>
    <s v="Ensacado"/>
    <s v="E002"/>
    <x v="1"/>
    <d v="1899-12-30T00:29:09"/>
    <d v="1899-12-30T00:29:08"/>
    <n v="13"/>
    <x v="4"/>
    <x v="1"/>
    <x v="1"/>
    <n v="0"/>
    <n v="0"/>
    <s v="OK"/>
    <s v="Ensacado"/>
    <x v="1"/>
    <n v="0"/>
    <s v="F. NIEBLA"/>
    <s v="A"/>
    <d v="1899-12-30T00:00:01"/>
    <d v="1899-12-30T00:00:01"/>
    <s v="OK"/>
    <m/>
    <m/>
    <d v="1899-12-30T00:00:00"/>
    <d v="1899-12-30T00:29:09"/>
    <n v="5"/>
    <d v="1899-12-30T00:00:01"/>
    <n v="29.149999999992087"/>
    <n v="13"/>
    <s v="Si"/>
  </r>
  <r>
    <s v="CSNB"/>
    <s v="2025004247"/>
    <x v="0"/>
    <s v="EVI11002"/>
    <s v="E33ZG78"/>
    <d v="2025-02-27T00:00:00"/>
    <m/>
    <s v="2882"/>
    <x v="50"/>
    <s v="PA"/>
    <s v="PA"/>
    <m/>
    <d v="2025-02-27T00:00:00"/>
    <d v="1899-12-30T15:49:02"/>
    <d v="2025-02-27T00:00:00"/>
    <d v="1899-12-30T15:49:03"/>
    <d v="2025-02-27T00:00:00"/>
    <d v="1899-12-30T16:41:40"/>
    <x v="0"/>
    <s v="RFCPI"/>
    <s v="7001183858"/>
    <s v="EXW"/>
    <d v="1899-12-30T00:52:38"/>
    <d v="1899-12-30T00:52:37"/>
    <d v="1899-12-30T00:00:01"/>
    <s v="Ensacado"/>
    <s v="E002"/>
    <x v="1"/>
    <d v="1899-12-30T00:52:38"/>
    <d v="1899-12-30T00:52:37"/>
    <n v="15"/>
    <x v="4"/>
    <x v="1"/>
    <x v="1"/>
    <n v="0"/>
    <n v="0"/>
    <s v="OK"/>
    <s v="Ensacado"/>
    <x v="1"/>
    <n v="0"/>
    <s v="F. NIEBLA"/>
    <s v="B"/>
    <d v="1899-12-30T00:00:01"/>
    <d v="1899-12-30T00:00:01"/>
    <s v="OK"/>
    <m/>
    <m/>
    <d v="1899-12-30T00:00:00"/>
    <d v="1899-12-30T00:52:38"/>
    <n v="5"/>
    <d v="1899-12-30T00:00:01"/>
    <n v="52.633333333324828"/>
    <n v="16"/>
    <s v="No"/>
  </r>
  <r>
    <s v="CSNB"/>
    <s v="2025004249"/>
    <x v="0"/>
    <s v="ESE2039"/>
    <s v="EAV11BG"/>
    <d v="2025-02-27T00:00:00"/>
    <m/>
    <s v="2882"/>
    <x v="50"/>
    <s v="PA"/>
    <s v="PA"/>
    <m/>
    <d v="2025-02-27T00:00:00"/>
    <d v="1899-12-30T16:04:30"/>
    <d v="2025-02-27T00:00:00"/>
    <d v="1899-12-30T16:04:37"/>
    <d v="2025-02-27T00:00:00"/>
    <d v="1899-12-30T16:44:10"/>
    <x v="0"/>
    <s v="RFCPI"/>
    <s v="7001183859"/>
    <s v="EXW"/>
    <d v="1899-12-30T00:39:40"/>
    <d v="1899-12-30T00:39:33"/>
    <d v="1899-12-30T00:00:07"/>
    <s v="Ensacado"/>
    <s v="E002"/>
    <x v="1"/>
    <d v="1899-12-30T00:39:40"/>
    <d v="1899-12-30T00:39:33"/>
    <n v="16"/>
    <x v="4"/>
    <x v="1"/>
    <x v="1"/>
    <n v="0"/>
    <n v="0"/>
    <s v="OK"/>
    <s v="Ensacado"/>
    <x v="1"/>
    <n v="0"/>
    <s v="F. NIEBLA"/>
    <s v="A"/>
    <d v="1899-12-30T00:00:07"/>
    <d v="1899-12-30T00:00:07"/>
    <s v="OK"/>
    <m/>
    <m/>
    <d v="1899-12-30T00:00:00"/>
    <d v="1899-12-30T00:39:40"/>
    <n v="5"/>
    <d v="1899-12-30T00:00:07"/>
    <n v="39.666666666657626"/>
    <n v="16"/>
    <s v="Si"/>
  </r>
  <r>
    <s v="CSNB"/>
    <s v="2025004259"/>
    <x v="0"/>
    <s v="ER5318BBG"/>
    <s v="E8935JMP"/>
    <d v="2025-02-27T00:00:00"/>
    <m/>
    <s v="1782"/>
    <x v="48"/>
    <s v="PA"/>
    <s v="S1"/>
    <m/>
    <d v="2025-02-27T00:00:00"/>
    <d v="1899-12-30T17:38:38"/>
    <d v="2025-02-27T00:00:00"/>
    <d v="1899-12-30T17:38:39"/>
    <d v="2025-02-27T00:00:00"/>
    <d v="1899-12-30T18:23:18"/>
    <x v="0"/>
    <s v="RFCPI"/>
    <s v="7001183868"/>
    <s v="FBO"/>
    <d v="1899-12-30T00:44:40"/>
    <d v="1899-12-30T00:44:39"/>
    <d v="1899-12-30T00:00:01"/>
    <s v="Granel"/>
    <s v="E001"/>
    <x v="2"/>
    <d v="1899-12-30T00:44:40"/>
    <d v="1899-12-30T00:44:39"/>
    <n v="17"/>
    <x v="4"/>
    <x v="1"/>
    <x v="2"/>
    <n v="0"/>
    <n v="0"/>
    <s v="OK"/>
    <s v="Granel"/>
    <x v="1"/>
    <n v="0"/>
    <s v="F. NIEBLA"/>
    <s v="A"/>
    <d v="1899-12-30T00:00:01"/>
    <d v="1899-12-30T00:00:01"/>
    <s v="OK"/>
    <m/>
    <m/>
    <d v="1899-12-30T00:00:00"/>
    <d v="1899-12-30T00:44:40"/>
    <n v="5"/>
    <d v="1899-12-30T00:00:01"/>
    <n v="44.666666666668796"/>
    <n v="18"/>
    <s v="Si"/>
  </r>
  <r>
    <s v="CSNB"/>
    <s v="2025004264"/>
    <x v="0"/>
    <s v="EVI9987"/>
    <s v="E21TH08"/>
    <d v="2025-02-27T00:00:00"/>
    <m/>
    <s v="2882"/>
    <x v="50"/>
    <s v="PA"/>
    <s v="PA"/>
    <m/>
    <d v="2025-02-27T00:00:00"/>
    <d v="1899-12-30T18:02:04"/>
    <d v="2025-02-27T00:00:00"/>
    <d v="1899-12-30T18:02:07"/>
    <d v="2025-02-27T00:00:00"/>
    <d v="1899-12-30T18:50:10"/>
    <x v="0"/>
    <s v="RFCPI"/>
    <s v="7001183870"/>
    <s v="EXW"/>
    <d v="1899-12-30T00:48:06"/>
    <d v="1899-12-30T00:48:03"/>
    <d v="1899-12-30T00:00:03"/>
    <s v="Ensacado"/>
    <s v="E002"/>
    <x v="1"/>
    <d v="1899-12-30T00:48:06"/>
    <d v="1899-12-30T00:48:03"/>
    <n v="18"/>
    <x v="4"/>
    <x v="1"/>
    <x v="1"/>
    <n v="0"/>
    <n v="0"/>
    <s v="OK"/>
    <s v="Ensacado"/>
    <x v="1"/>
    <n v="0"/>
    <s v="F. NIEBLA"/>
    <s v="B"/>
    <d v="1899-12-30T00:00:03"/>
    <d v="1899-12-30T00:00:03"/>
    <s v="OK"/>
    <m/>
    <m/>
    <d v="1899-12-30T00:00:00"/>
    <d v="1899-12-30T00:48:06"/>
    <n v="5"/>
    <d v="1899-12-30T00:00:03"/>
    <n v="48.09999999998881"/>
    <n v="18"/>
    <s v="No"/>
  </r>
  <r>
    <s v="CSNB"/>
    <s v="2025004265"/>
    <x v="0"/>
    <s v="EVI10071"/>
    <s v="E00PV24"/>
    <d v="2025-02-27T00:00:00"/>
    <m/>
    <s v="2882"/>
    <x v="50"/>
    <s v="PA"/>
    <s v="PA"/>
    <m/>
    <d v="2025-02-27T00:00:00"/>
    <d v="1899-12-30T18:12:37"/>
    <d v="2025-02-27T00:00:00"/>
    <d v="1899-12-30T18:12:40"/>
    <d v="2025-02-27T00:00:00"/>
    <d v="1899-12-30T19:15:06"/>
    <x v="0"/>
    <s v="RFCPI"/>
    <s v="7001183873"/>
    <s v="EXW"/>
    <d v="1899-12-30T01:02:29"/>
    <d v="1899-12-30T01:02:26"/>
    <d v="1899-12-30T00:00:03"/>
    <s v="Ensacado"/>
    <s v="E002"/>
    <x v="1"/>
    <d v="1899-12-30T01:02:29"/>
    <d v="1899-12-30T01:02:26"/>
    <n v="18"/>
    <x v="4"/>
    <x v="1"/>
    <x v="1"/>
    <n v="0"/>
    <n v="0"/>
    <s v="OK"/>
    <s v="Ensacado"/>
    <x v="1"/>
    <n v="0"/>
    <s v="F. NIEBLA"/>
    <s v="B"/>
    <d v="1899-12-30T00:00:03"/>
    <d v="1899-12-30T00:00:03"/>
    <s v="OK"/>
    <m/>
    <m/>
    <d v="1899-12-30T00:00:00"/>
    <d v="1899-12-30T01:02:29"/>
    <n v="5"/>
    <d v="1899-12-30T00:00:03"/>
    <n v="62.483333333342514"/>
    <n v="19"/>
    <s v="No"/>
  </r>
  <r>
    <s v="CSNB"/>
    <s v="2025004277"/>
    <x v="0"/>
    <s v="EVI11002"/>
    <s v="E33ZG78"/>
    <d v="2025-02-28T00:00:00"/>
    <m/>
    <s v="2882"/>
    <x v="50"/>
    <s v="PA"/>
    <s v="PA"/>
    <m/>
    <d v="2025-02-28T00:00:00"/>
    <d v="1899-12-30T07:53:38"/>
    <d v="2025-02-28T00:00:00"/>
    <d v="1899-12-30T07:53:39"/>
    <d v="2025-02-28T00:00:00"/>
    <d v="1899-12-30T08:49:52"/>
    <x v="0"/>
    <s v="RFCPI"/>
    <s v="7001183885"/>
    <s v="EXW"/>
    <d v="1899-12-30T00:56:14"/>
    <d v="1899-12-30T00:56:13"/>
    <d v="1899-12-30T00:00:01"/>
    <s v="Ensacado"/>
    <s v="E002"/>
    <x v="1"/>
    <d v="1899-12-30T00:56:14"/>
    <d v="1899-12-30T00:56:13"/>
    <n v="7"/>
    <x v="5"/>
    <x v="1"/>
    <x v="1"/>
    <n v="0"/>
    <n v="0"/>
    <s v="OK"/>
    <s v="Ensacado"/>
    <x v="1"/>
    <n v="0"/>
    <s v="F. NIEBLA"/>
    <s v="B"/>
    <d v="1899-12-30T00:00:01"/>
    <d v="1899-12-30T00:00:01"/>
    <s v="OK"/>
    <m/>
    <m/>
    <d v="1899-12-30T00:00:00"/>
    <d v="1899-12-30T00:56:14"/>
    <n v="6"/>
    <d v="1899-12-30T00:00:01"/>
    <n v="56.233333333324829"/>
    <n v="8"/>
    <s v="No"/>
  </r>
  <r>
    <s v="CSNB"/>
    <s v="2025004278"/>
    <x v="0"/>
    <s v="ESE2039"/>
    <s v="EAV11BG"/>
    <d v="2025-02-28T00:00:00"/>
    <m/>
    <s v="2882"/>
    <x v="50"/>
    <s v="PA"/>
    <s v="PA"/>
    <m/>
    <d v="2025-02-28T00:00:00"/>
    <d v="1899-12-30T07:54:45"/>
    <d v="2025-02-28T00:00:00"/>
    <d v="1899-12-30T07:54:46"/>
    <d v="2025-02-28T00:00:00"/>
    <d v="1899-12-30T09:06:35"/>
    <x v="0"/>
    <s v="RFCPI"/>
    <s v="7001183886"/>
    <s v="EXW"/>
    <d v="1899-12-30T01:11:50"/>
    <d v="1899-12-30T01:11:49"/>
    <d v="1899-12-30T00:00:01"/>
    <s v="Ensacado"/>
    <s v="E002"/>
    <x v="1"/>
    <d v="1899-12-30T01:11:50"/>
    <d v="1899-12-30T01:11:49"/>
    <n v="7"/>
    <x v="5"/>
    <x v="1"/>
    <x v="1"/>
    <n v="0"/>
    <n v="0"/>
    <s v="OK"/>
    <s v="Ensacado"/>
    <x v="1"/>
    <n v="0"/>
    <s v="F. NIEBLA"/>
    <s v="B"/>
    <d v="1899-12-30T00:00:01"/>
    <d v="1899-12-30T00:00:01"/>
    <s v="OK"/>
    <m/>
    <m/>
    <d v="1899-12-30T00:00:00"/>
    <d v="1899-12-30T01:11:50"/>
    <n v="6"/>
    <d v="1899-12-30T00:00:01"/>
    <n v="71.83333333333438"/>
    <n v="9"/>
    <s v="No"/>
  </r>
  <r>
    <s v="CSNB"/>
    <s v="2025004288"/>
    <x v="0"/>
    <s v="ER1486BBS"/>
    <s v="E4179KVF"/>
    <d v="2025-02-28T00:00:00"/>
    <m/>
    <s v="1782"/>
    <x v="48"/>
    <s v="PA"/>
    <s v="S1"/>
    <m/>
    <d v="2025-02-28T00:00:00"/>
    <d v="1899-12-30T12:01:02"/>
    <d v="2025-02-28T00:00:00"/>
    <d v="1899-12-30T12:01:12"/>
    <d v="2025-02-28T00:00:00"/>
    <d v="1899-12-30T12:33:12"/>
    <x v="0"/>
    <s v="RFCPI"/>
    <s v="7001183895"/>
    <s v="FBO"/>
    <d v="1899-12-30T00:32:10"/>
    <d v="1899-12-30T00:32:00"/>
    <d v="1899-12-30T00:00:10"/>
    <s v="Granel"/>
    <s v="E001"/>
    <x v="2"/>
    <d v="1899-12-30T00:32:10"/>
    <d v="1899-12-30T00:32:00"/>
    <n v="12"/>
    <x v="5"/>
    <x v="1"/>
    <x v="2"/>
    <n v="0"/>
    <n v="0"/>
    <s v="OK"/>
    <s v="Granel"/>
    <x v="1"/>
    <n v="0"/>
    <s v="F. NIEBLA"/>
    <s v="A"/>
    <d v="1899-12-30T00:00:10"/>
    <d v="1899-12-30T00:00:10"/>
    <s v="OK"/>
    <m/>
    <m/>
    <d v="1899-12-30T00:00:00"/>
    <d v="1899-12-30T00:32:10"/>
    <n v="6"/>
    <d v="1899-12-30T00:00:10"/>
    <n v="32.166666666676917"/>
    <n v="12"/>
    <s v="Si"/>
  </r>
  <r>
    <s v="CSNB"/>
    <s v="2025004295"/>
    <x v="0"/>
    <s v="ER7913BBH"/>
    <s v="E0897HWR"/>
    <d v="2025-02-28T00:00:00"/>
    <m/>
    <s v="1782"/>
    <x v="48"/>
    <s v="PA"/>
    <s v="S1"/>
    <m/>
    <d v="2025-02-28T00:00:00"/>
    <d v="1899-12-30T13:52:46"/>
    <d v="2025-02-28T00:00:00"/>
    <d v="1899-12-30T13:52:46"/>
    <d v="2025-02-28T00:00:00"/>
    <d v="1899-12-30T14:21:26"/>
    <x v="0"/>
    <s v="RFCPI"/>
    <s v="7001183902"/>
    <s v="FBO"/>
    <d v="1899-12-30T00:28:40"/>
    <d v="1899-12-30T00:28:40"/>
    <d v="1899-12-30T00:00:00"/>
    <s v="Granel"/>
    <s v="E001"/>
    <x v="2"/>
    <d v="1899-12-30T00:28:40"/>
    <d v="1899-12-30T00:28:40"/>
    <n v="13"/>
    <x v="5"/>
    <x v="1"/>
    <x v="2"/>
    <n v="0"/>
    <n v="0"/>
    <s v="OK"/>
    <s v="Granel"/>
    <x v="1"/>
    <n v="0"/>
    <s v="F. NIEBLA"/>
    <s v="A"/>
    <d v="1899-12-30T00:00:00"/>
    <d v="1899-12-30T00:00:00"/>
    <s v="OK"/>
    <m/>
    <m/>
    <d v="1899-12-30T00:00:00"/>
    <d v="1899-12-30T00:28:40"/>
    <n v="6"/>
    <d v="1899-12-30T00:00:00"/>
    <n v="28.666666666656067"/>
    <n v="14"/>
    <s v="Si"/>
  </r>
  <r>
    <s v="CSNB"/>
    <s v="2025004321"/>
    <x v="0"/>
    <s v="ER8916BBY"/>
    <s v="E6758JLK"/>
    <d v="2025-03-02T00:00:00"/>
    <m/>
    <s v="1782"/>
    <x v="48"/>
    <s v="PA"/>
    <s v="S1"/>
    <m/>
    <d v="2025-03-02T00:00:00"/>
    <d v="1899-12-30T06:09:55"/>
    <d v="2025-03-02T00:00:00"/>
    <d v="1899-12-30T06:09:57"/>
    <d v="2025-03-02T00:00:00"/>
    <d v="1899-12-30T06:37:06"/>
    <x v="0"/>
    <s v="RFCPI"/>
    <s v="7001183925"/>
    <s v="FBO"/>
    <d v="1899-12-30T00:00:00"/>
    <d v="1899-12-30T00:00:00"/>
    <d v="1899-12-30T00:00:00"/>
    <s v="Granel"/>
    <s v="E001"/>
    <x v="2"/>
    <d v="1899-12-30T00:27:11"/>
    <d v="1899-12-30T00:27:09"/>
    <n v="6"/>
    <x v="25"/>
    <x v="2"/>
    <x v="2"/>
    <n v="0"/>
    <n v="0"/>
    <s v="OK"/>
    <s v="Granel"/>
    <x v="2"/>
    <n v="0"/>
    <s v="F. NIEBLA"/>
    <s v="A"/>
    <d v="1899-12-30T00:00:00"/>
    <d v="1899-12-30T00:00:00"/>
    <s v="OK"/>
    <m/>
    <m/>
    <d v="1899-12-30T00:00:00"/>
    <d v="1899-12-30T00:27:11"/>
    <n v="1"/>
    <d v="1899-12-30T00:00:02"/>
    <n v="27.183333333340752"/>
    <n v="6"/>
    <s v="Si"/>
  </r>
  <r>
    <s v="CSNB"/>
    <s v="2025004323"/>
    <x v="0"/>
    <s v="ER9375BBM"/>
    <s v="E7637JSC"/>
    <d v="2025-03-02T00:00:00"/>
    <m/>
    <s v="1782"/>
    <x v="48"/>
    <s v="PA"/>
    <s v="S1"/>
    <m/>
    <d v="2025-03-02T00:00:00"/>
    <d v="1899-12-30T07:06:39"/>
    <d v="2025-03-02T00:00:00"/>
    <d v="1899-12-30T07:06:42"/>
    <d v="2025-03-02T00:00:00"/>
    <d v="1899-12-30T07:33:11"/>
    <x v="0"/>
    <s v="RFCPI"/>
    <s v="7001183928"/>
    <s v="FBO"/>
    <d v="1899-12-30T00:00:00"/>
    <d v="1899-12-30T00:00:00"/>
    <d v="1899-12-30T00:00:00"/>
    <s v="Granel"/>
    <s v="E001"/>
    <x v="2"/>
    <d v="1899-12-30T00:26:32"/>
    <d v="1899-12-30T00:26:29"/>
    <n v="7"/>
    <x v="25"/>
    <x v="2"/>
    <x v="2"/>
    <n v="0"/>
    <n v="0"/>
    <s v="OK"/>
    <s v="Granel"/>
    <x v="2"/>
    <n v="0"/>
    <s v="F. NIEBLA"/>
    <s v="A"/>
    <d v="1899-12-30T00:00:00"/>
    <d v="1899-12-30T00:00:00"/>
    <s v="OK"/>
    <m/>
    <m/>
    <d v="1899-12-30T00:00:00"/>
    <d v="1899-12-30T00:26:32"/>
    <n v="1"/>
    <d v="1899-12-30T00:00:03"/>
    <n v="26.533333333339133"/>
    <n v="7"/>
    <s v="Si"/>
  </r>
  <r>
    <s v="CSNB"/>
    <s v="2025004324"/>
    <x v="0"/>
    <s v="ER4642BBY"/>
    <s v="E9980KJB"/>
    <d v="2025-03-02T00:00:00"/>
    <m/>
    <s v="1782"/>
    <x v="48"/>
    <s v="PA"/>
    <s v="S1"/>
    <m/>
    <d v="2025-03-02T00:00:00"/>
    <d v="1899-12-30T08:16:25"/>
    <d v="2025-03-02T00:00:00"/>
    <d v="1899-12-30T08:16:29"/>
    <d v="2025-03-02T00:00:00"/>
    <d v="1899-12-30T08:42:10"/>
    <x v="0"/>
    <s v="RFCPI"/>
    <s v="7001183929"/>
    <s v="FBO"/>
    <d v="1899-12-30T00:00:00"/>
    <d v="1899-12-30T00:00:00"/>
    <d v="1899-12-30T00:00:00"/>
    <s v="Granel"/>
    <s v="E001"/>
    <x v="2"/>
    <d v="1899-12-30T00:25:45"/>
    <d v="1899-12-30T00:25:41"/>
    <n v="8"/>
    <x v="25"/>
    <x v="2"/>
    <x v="2"/>
    <n v="0"/>
    <n v="0"/>
    <s v="OK"/>
    <s v="Granel"/>
    <x v="2"/>
    <n v="0"/>
    <s v="F. NIEBLA"/>
    <s v="A"/>
    <d v="1899-12-30T00:00:00"/>
    <d v="1899-12-30T00:00:00"/>
    <s v="OK"/>
    <m/>
    <m/>
    <d v="1899-12-30T00:00:00"/>
    <d v="1899-12-30T00:25:45"/>
    <n v="1"/>
    <d v="1899-12-30T00:00:04"/>
    <n v="25.749999999993552"/>
    <n v="8"/>
    <s v="Si"/>
  </r>
  <r>
    <s v="CSNB"/>
    <s v="2025004330"/>
    <x v="0"/>
    <s v="ER6765BBT"/>
    <s v="E4948KGF"/>
    <d v="2025-03-02T00:00:00"/>
    <m/>
    <s v="1782"/>
    <x v="48"/>
    <s v="PA"/>
    <s v="S1"/>
    <m/>
    <d v="2025-03-02T00:00:00"/>
    <d v="1899-12-30T11:01:55"/>
    <d v="2025-03-02T00:00:00"/>
    <d v="1899-12-30T11:01:58"/>
    <d v="2025-03-02T00:00:00"/>
    <d v="1899-12-30T11:38:39"/>
    <x v="0"/>
    <s v="RFCPI"/>
    <s v="7001183934"/>
    <s v="FBO"/>
    <d v="1899-12-30T00:00:00"/>
    <d v="1899-12-30T00:00:00"/>
    <d v="1899-12-30T00:00:00"/>
    <s v="Granel"/>
    <s v="E001"/>
    <x v="2"/>
    <d v="1899-12-30T00:36:44"/>
    <d v="1899-12-30T00:36:41"/>
    <n v="11"/>
    <x v="25"/>
    <x v="2"/>
    <x v="2"/>
    <n v="0"/>
    <n v="0"/>
    <s v="OK"/>
    <s v="Granel"/>
    <x v="2"/>
    <n v="0"/>
    <s v="F. NIEBLA"/>
    <s v="A"/>
    <d v="1899-12-30T00:00:00"/>
    <d v="1899-12-30T00:00:00"/>
    <s v="OK"/>
    <m/>
    <m/>
    <d v="1899-12-30T00:00:00"/>
    <d v="1899-12-30T00:36:44"/>
    <n v="1"/>
    <d v="1899-12-30T00:00:03"/>
    <n v="36.733333333334414"/>
    <n v="11"/>
    <s v="Si"/>
  </r>
  <r>
    <s v="CSNB"/>
    <s v="2025004332"/>
    <x v="0"/>
    <s v="ER9375BBM"/>
    <s v="E7637JSC"/>
    <d v="2025-03-02T00:00:00"/>
    <m/>
    <s v="1782"/>
    <x v="48"/>
    <s v="PA"/>
    <s v="S1"/>
    <m/>
    <d v="2025-03-02T00:00:00"/>
    <d v="1899-12-30T12:03:08"/>
    <d v="2025-03-02T00:00:00"/>
    <d v="1899-12-30T12:03:10"/>
    <d v="2025-03-02T00:00:00"/>
    <d v="1899-12-30T12:33:07"/>
    <x v="0"/>
    <s v="RFCPI"/>
    <s v="7001183936"/>
    <s v="FBO"/>
    <d v="1899-12-30T00:00:00"/>
    <d v="1899-12-30T00:00:00"/>
    <d v="1899-12-30T00:00:00"/>
    <s v="Granel"/>
    <s v="E001"/>
    <x v="2"/>
    <d v="1899-12-30T00:29:59"/>
    <d v="1899-12-30T00:29:57"/>
    <n v="12"/>
    <x v="25"/>
    <x v="2"/>
    <x v="2"/>
    <n v="0"/>
    <n v="0"/>
    <s v="OK"/>
    <s v="Granel"/>
    <x v="2"/>
    <n v="0"/>
    <s v="F. NIEBLA"/>
    <s v="A"/>
    <d v="1899-12-30T00:00:00"/>
    <d v="1899-12-30T00:00:00"/>
    <s v="OK"/>
    <m/>
    <m/>
    <d v="1899-12-30T00:00:00"/>
    <d v="1899-12-30T00:29:59"/>
    <n v="1"/>
    <d v="1899-12-30T00:00:02"/>
    <n v="29.983333333334397"/>
    <n v="12"/>
    <s v="Si"/>
  </r>
  <r>
    <s v="CSNB"/>
    <s v="2025004333"/>
    <x v="0"/>
    <s v="ER4642BBY"/>
    <s v="E9980KJB"/>
    <d v="2025-03-02T00:00:00"/>
    <m/>
    <s v="1782"/>
    <x v="48"/>
    <s v="PA"/>
    <s v="S1"/>
    <m/>
    <d v="2025-03-02T00:00:00"/>
    <d v="1899-12-30T12:39:52"/>
    <d v="2025-03-02T00:00:00"/>
    <d v="1899-12-30T12:39:54"/>
    <d v="2025-03-02T00:00:00"/>
    <d v="1899-12-30T13:10:41"/>
    <x v="0"/>
    <s v="RFCPI"/>
    <s v="7001183937"/>
    <s v="FBO"/>
    <d v="1899-12-30T00:00:00"/>
    <d v="1899-12-30T00:00:00"/>
    <d v="1899-12-30T00:00:00"/>
    <s v="Granel"/>
    <s v="E001"/>
    <x v="2"/>
    <d v="1899-12-30T00:30:49"/>
    <d v="1899-12-30T00:30:47"/>
    <n v="12"/>
    <x v="25"/>
    <x v="2"/>
    <x v="2"/>
    <n v="0"/>
    <n v="0"/>
    <s v="OK"/>
    <s v="Granel"/>
    <x v="2"/>
    <n v="0"/>
    <s v="F. NIEBLA"/>
    <s v="A"/>
    <d v="1899-12-30T00:00:00"/>
    <d v="1899-12-30T00:00:00"/>
    <s v="OK"/>
    <m/>
    <m/>
    <d v="1899-12-30T00:00:00"/>
    <d v="1899-12-30T00:30:49"/>
    <n v="1"/>
    <d v="1899-12-30T00:00:02"/>
    <n v="30.816666666662318"/>
    <n v="13"/>
    <s v="Si"/>
  </r>
  <r>
    <s v="CSNB"/>
    <s v="2025004334"/>
    <x v="0"/>
    <s v="ER5318BBG"/>
    <s v="E8935JMP"/>
    <d v="2025-03-02T00:00:00"/>
    <m/>
    <s v="1782"/>
    <x v="48"/>
    <s v="PA"/>
    <s v="S1"/>
    <m/>
    <d v="2025-03-02T00:00:00"/>
    <d v="1899-12-30T13:01:16"/>
    <d v="2025-03-02T00:00:00"/>
    <d v="1899-12-30T13:01:19"/>
    <d v="2025-03-02T00:00:00"/>
    <d v="1899-12-30T13:27:53"/>
    <x v="0"/>
    <s v="RFCPI"/>
    <s v="7001183938"/>
    <s v="FBO"/>
    <d v="1899-12-30T00:00:00"/>
    <d v="1899-12-30T00:00:00"/>
    <d v="1899-12-30T00:00:00"/>
    <s v="Granel"/>
    <s v="E001"/>
    <x v="2"/>
    <d v="1899-12-30T00:26:37"/>
    <d v="1899-12-30T00:26:34"/>
    <n v="13"/>
    <x v="25"/>
    <x v="2"/>
    <x v="2"/>
    <n v="0"/>
    <n v="0"/>
    <s v="OK"/>
    <s v="Granel"/>
    <x v="2"/>
    <n v="0"/>
    <s v="F. NIEBLA"/>
    <s v="A"/>
    <d v="1899-12-30T00:00:00"/>
    <d v="1899-12-30T00:00:00"/>
    <s v="OK"/>
    <m/>
    <m/>
    <d v="1899-12-30T00:00:00"/>
    <d v="1899-12-30T00:26:37"/>
    <n v="1"/>
    <d v="1899-12-30T00:00:03"/>
    <n v="26.616666666657505"/>
    <n v="13"/>
    <s v="Si"/>
  </r>
  <r>
    <s v="CSNB"/>
    <s v="2025004337"/>
    <x v="0"/>
    <s v="ER9517BBK"/>
    <s v="E4745DXW"/>
    <d v="2025-03-02T00:00:00"/>
    <m/>
    <s v="1782"/>
    <x v="48"/>
    <s v="PA"/>
    <s v="S1"/>
    <m/>
    <d v="2025-03-02T00:00:00"/>
    <d v="1899-12-30T15:04:08"/>
    <d v="2025-03-02T00:00:00"/>
    <d v="1899-12-30T15:04:11"/>
    <d v="2025-03-02T00:00:00"/>
    <d v="1899-12-30T15:34:29"/>
    <x v="0"/>
    <s v="RFCPI"/>
    <s v="7001183940"/>
    <s v="FBO"/>
    <d v="1899-12-30T00:00:00"/>
    <d v="1899-12-30T00:00:00"/>
    <d v="1899-12-30T00:00:00"/>
    <s v="Granel"/>
    <s v="E001"/>
    <x v="2"/>
    <d v="1899-12-30T00:30:21"/>
    <d v="1899-12-30T00:30:18"/>
    <n v="15"/>
    <x v="25"/>
    <x v="2"/>
    <x v="2"/>
    <n v="0"/>
    <n v="0"/>
    <s v="OK"/>
    <s v="Granel"/>
    <x v="2"/>
    <n v="0"/>
    <s v="F. NIEBLA"/>
    <s v="A"/>
    <d v="1899-12-30T00:00:00"/>
    <d v="1899-12-30T00:00:00"/>
    <s v="OK"/>
    <m/>
    <m/>
    <d v="1899-12-30T00:00:00"/>
    <d v="1899-12-30T00:30:21"/>
    <n v="1"/>
    <d v="1899-12-30T00:00:03"/>
    <n v="30.350000000001707"/>
    <n v="15"/>
    <s v="Si"/>
  </r>
  <r>
    <s v="CSNB"/>
    <s v="2025004338"/>
    <x v="0"/>
    <s v="ER6765BBT"/>
    <s v="E4948KGF"/>
    <d v="2025-03-02T00:00:00"/>
    <m/>
    <s v="1782"/>
    <x v="48"/>
    <s v="PA"/>
    <s v="S1"/>
    <m/>
    <d v="2025-03-02T00:00:00"/>
    <d v="1899-12-30T15:20:08"/>
    <d v="2025-03-02T00:00:00"/>
    <d v="1899-12-30T15:20:11"/>
    <d v="2025-03-02T00:00:00"/>
    <d v="1899-12-30T15:49:56"/>
    <x v="0"/>
    <s v="RFCPI"/>
    <s v="7001183941"/>
    <s v="FBO"/>
    <d v="1899-12-30T00:00:00"/>
    <d v="1899-12-30T00:00:00"/>
    <d v="1899-12-30T00:00:00"/>
    <s v="Granel"/>
    <s v="E001"/>
    <x v="2"/>
    <d v="1899-12-30T00:29:48"/>
    <d v="1899-12-30T00:29:45"/>
    <n v="15"/>
    <x v="25"/>
    <x v="2"/>
    <x v="2"/>
    <n v="0"/>
    <n v="0"/>
    <s v="OK"/>
    <s v="Granel"/>
    <x v="2"/>
    <n v="0"/>
    <s v="F. NIEBLA"/>
    <s v="A"/>
    <d v="1899-12-30T00:00:00"/>
    <d v="1899-12-30T00:00:00"/>
    <s v="OK"/>
    <m/>
    <m/>
    <d v="1899-12-30T00:00:00"/>
    <d v="1899-12-30T00:29:48"/>
    <n v="1"/>
    <d v="1899-12-30T00:00:03"/>
    <n v="29.800000000008016"/>
    <n v="15"/>
    <s v="Si"/>
  </r>
  <r>
    <s v="CSNB"/>
    <s v="2025004339"/>
    <x v="0"/>
    <s v="ER8916BBY"/>
    <s v="E6758JLK"/>
    <d v="2025-03-02T00:00:00"/>
    <m/>
    <s v="1782"/>
    <x v="48"/>
    <s v="PA"/>
    <s v="S1"/>
    <m/>
    <d v="2025-03-02T00:00:00"/>
    <d v="1899-12-30T15:38:21"/>
    <d v="2025-03-02T00:00:00"/>
    <d v="1899-12-30T15:38:23"/>
    <d v="2025-03-02T00:00:00"/>
    <d v="1899-12-30T16:10:25"/>
    <x v="0"/>
    <s v="RFCPI"/>
    <s v="7001183942"/>
    <s v="FBO"/>
    <d v="1899-12-30T00:00:00"/>
    <d v="1899-12-30T00:00:00"/>
    <d v="1899-12-30T00:00:00"/>
    <s v="Granel"/>
    <s v="E001"/>
    <x v="2"/>
    <d v="1899-12-30T00:32:04"/>
    <d v="1899-12-30T00:32:02"/>
    <n v="15"/>
    <x v="25"/>
    <x v="2"/>
    <x v="2"/>
    <n v="0"/>
    <n v="0"/>
    <s v="OK"/>
    <s v="Granel"/>
    <x v="2"/>
    <n v="0"/>
    <s v="F. NIEBLA"/>
    <s v="A"/>
    <d v="1899-12-30T00:00:00"/>
    <d v="1899-12-30T00:00:00"/>
    <s v="OK"/>
    <m/>
    <m/>
    <d v="1899-12-30T00:00:00"/>
    <d v="1899-12-30T00:32:04"/>
    <n v="1"/>
    <d v="1899-12-30T00:00:02"/>
    <n v="32.066666666668908"/>
    <n v="16"/>
    <s v="Si"/>
  </r>
  <r>
    <s v="CSNB"/>
    <s v="2025004342"/>
    <x v="0"/>
    <s v="ER6360BBH"/>
    <s v="E5728KFK"/>
    <d v="2025-03-03T00:00:00"/>
    <m/>
    <s v="1782"/>
    <x v="48"/>
    <s v="PA"/>
    <s v="S1"/>
    <m/>
    <d v="2025-03-03T00:00:00"/>
    <d v="1899-12-30T06:46:24"/>
    <d v="2025-03-03T00:00:00"/>
    <d v="1899-12-30T06:46:25"/>
    <d v="2025-03-03T00:00:00"/>
    <d v="1899-12-30T07:16:36"/>
    <x v="0"/>
    <s v="RFCPI"/>
    <s v="7001183945"/>
    <s v="FBO"/>
    <d v="1899-12-30T00:30:12"/>
    <d v="1899-12-30T00:30:11"/>
    <d v="1899-12-30T00:00:01"/>
    <s v="Granel"/>
    <s v="E001"/>
    <x v="2"/>
    <d v="1899-12-30T00:30:12"/>
    <d v="1899-12-30T00:30:11"/>
    <n v="6"/>
    <x v="6"/>
    <x v="2"/>
    <x v="2"/>
    <n v="0"/>
    <n v="0"/>
    <s v="OK"/>
    <s v="Granel"/>
    <x v="2"/>
    <n v="0"/>
    <s v="F. NIEBLA"/>
    <s v="A"/>
    <d v="1899-12-30T00:00:01"/>
    <d v="1899-12-30T00:00:01"/>
    <s v="OK"/>
    <m/>
    <m/>
    <d v="1899-12-30T00:00:00"/>
    <d v="1899-12-30T00:30:12"/>
    <n v="2"/>
    <d v="1899-12-30T00:00:01"/>
    <n v="30.199999999996805"/>
    <n v="7"/>
    <s v="Si"/>
  </r>
  <r>
    <s v="CSNB"/>
    <s v="2025004350"/>
    <x v="0"/>
    <s v="ER1917BBX"/>
    <s v="E9349KRP"/>
    <d v="2025-03-03T00:00:00"/>
    <m/>
    <s v="837"/>
    <x v="47"/>
    <s v="PA"/>
    <s v="S6"/>
    <m/>
    <d v="2025-03-03T00:00:00"/>
    <d v="1899-12-30T08:15:02"/>
    <d v="2025-03-03T00:00:00"/>
    <d v="1899-12-30T08:15:04"/>
    <d v="2025-03-03T00:00:00"/>
    <d v="1899-12-30T08:54:58"/>
    <x v="0"/>
    <s v="RFCPI"/>
    <s v="7001183952"/>
    <s v="EXW"/>
    <d v="1899-12-30T00:39:56"/>
    <d v="1899-12-30T00:39:54"/>
    <d v="1899-12-30T00:00:02"/>
    <s v="Granel"/>
    <s v="E001"/>
    <x v="1"/>
    <d v="1899-12-30T00:39:56"/>
    <d v="1899-12-30T00:39:54"/>
    <n v="8"/>
    <x v="6"/>
    <x v="2"/>
    <x v="2"/>
    <n v="0"/>
    <n v="0"/>
    <s v="OK"/>
    <s v="Granel"/>
    <x v="2"/>
    <n v="0"/>
    <s v="F. NIEBLA"/>
    <s v="A"/>
    <d v="1899-12-30T00:00:02"/>
    <d v="1899-12-30T00:00:02"/>
    <s v="OK"/>
    <m/>
    <m/>
    <d v="1899-12-30T00:00:00"/>
    <d v="1899-12-30T00:39:56"/>
    <n v="2"/>
    <d v="1899-12-30T00:00:02"/>
    <n v="39.933333333331156"/>
    <n v="8"/>
    <s v="Si"/>
  </r>
  <r>
    <s v="CSNB"/>
    <s v="2025004349"/>
    <x v="0"/>
    <s v="ER9517BBK"/>
    <s v="E4745DXW"/>
    <d v="2025-03-03T00:00:00"/>
    <m/>
    <s v="1782"/>
    <x v="48"/>
    <s v="PA"/>
    <s v="S1"/>
    <m/>
    <d v="2025-03-03T00:00:00"/>
    <d v="1899-12-30T08:11:42"/>
    <d v="2025-03-03T00:00:00"/>
    <d v="1899-12-30T08:11:44"/>
    <d v="2025-03-03T00:00:00"/>
    <d v="1899-12-30T09:06:35"/>
    <x v="0"/>
    <s v="RFCPI"/>
    <s v="7001183953"/>
    <s v="FBO"/>
    <d v="1899-12-30T00:54:53"/>
    <d v="1899-12-30T00:54:51"/>
    <d v="1899-12-30T00:00:02"/>
    <s v="Granel"/>
    <s v="E001"/>
    <x v="2"/>
    <d v="1899-12-30T00:54:53"/>
    <d v="1899-12-30T00:54:51"/>
    <n v="8"/>
    <x v="6"/>
    <x v="2"/>
    <x v="2"/>
    <n v="0"/>
    <n v="0"/>
    <s v="OK"/>
    <s v="Granel"/>
    <x v="2"/>
    <n v="0"/>
    <s v="F. NIEBLA"/>
    <s v="B"/>
    <d v="1899-12-30T00:00:02"/>
    <d v="1899-12-30T00:00:02"/>
    <s v="OK"/>
    <m/>
    <m/>
    <d v="1899-12-30T00:00:00"/>
    <d v="1899-12-30T00:54:53"/>
    <n v="2"/>
    <d v="1899-12-30T00:00:02"/>
    <n v="54.883333333339245"/>
    <n v="9"/>
    <s v="No"/>
  </r>
  <r>
    <s v="CSNB"/>
    <s v="2025004355"/>
    <x v="0"/>
    <s v="ER6832BBP"/>
    <s v="E3043KFX"/>
    <d v="2025-03-03T00:00:00"/>
    <m/>
    <s v="837"/>
    <x v="47"/>
    <s v="PA"/>
    <s v="S6"/>
    <m/>
    <d v="2025-03-03T00:00:00"/>
    <d v="1899-12-30T08:39:45"/>
    <d v="2025-03-03T00:00:00"/>
    <d v="1899-12-30T08:39:46"/>
    <d v="2025-03-03T00:00:00"/>
    <d v="1899-12-30T09:40:06"/>
    <x v="0"/>
    <s v="RFCPI"/>
    <s v="7001183957"/>
    <s v="EXW"/>
    <d v="1899-12-30T01:00:21"/>
    <d v="1899-12-30T01:00:20"/>
    <d v="1899-12-30T00:00:01"/>
    <s v="Granel"/>
    <s v="E001"/>
    <x v="1"/>
    <d v="1899-12-30T01:00:21"/>
    <d v="1899-12-30T01:00:20"/>
    <n v="8"/>
    <x v="6"/>
    <x v="2"/>
    <x v="2"/>
    <n v="0"/>
    <n v="0"/>
    <s v="OK"/>
    <s v="Granel"/>
    <x v="2"/>
    <n v="0"/>
    <s v="F. NIEBLA"/>
    <s v="B"/>
    <d v="1899-12-30T00:00:01"/>
    <d v="1899-12-30T00:00:01"/>
    <s v="OK"/>
    <m/>
    <m/>
    <d v="1899-12-30T00:00:00"/>
    <d v="1899-12-30T01:00:21"/>
    <n v="2"/>
    <d v="1899-12-30T00:00:01"/>
    <n v="60.349999999996804"/>
    <n v="9"/>
    <s v="No"/>
  </r>
  <r>
    <s v="CSNB"/>
    <s v="2025004361"/>
    <x v="0"/>
    <s v="ER2862BCZ"/>
    <s v="E7117LMM"/>
    <d v="2025-03-03T00:00:00"/>
    <m/>
    <s v="3312"/>
    <x v="51"/>
    <s v="PA"/>
    <m/>
    <m/>
    <d v="2025-03-03T00:00:00"/>
    <d v="1899-12-30T09:14:29"/>
    <d v="2025-03-03T00:00:00"/>
    <d v="1899-12-30T09:14:31"/>
    <d v="2025-03-03T00:00:00"/>
    <d v="1899-12-30T09:59:27"/>
    <x v="276"/>
    <s v="E_PFERNANDE"/>
    <s v="7001183959"/>
    <s v="EXW"/>
    <d v="1899-12-30T00:44:58"/>
    <d v="1899-12-30T00:44:56"/>
    <d v="1899-12-30T00:00:02"/>
    <s v="Ensacado"/>
    <s v="E002"/>
    <x v="1"/>
    <d v="1899-12-30T00:44:58"/>
    <d v="1899-12-30T00:44:56"/>
    <n v="9"/>
    <x v="6"/>
    <x v="2"/>
    <x v="1"/>
    <n v="0"/>
    <n v="0"/>
    <s v="OK"/>
    <s v="Ensacado"/>
    <x v="2"/>
    <n v="0"/>
    <s v="F. NIEBLA"/>
    <s v="A"/>
    <d v="1899-12-30T00:00:02"/>
    <d v="1899-12-30T00:00:02"/>
    <s v="OK"/>
    <m/>
    <m/>
    <d v="1899-12-30T00:00:00"/>
    <d v="1899-12-30T00:44:58"/>
    <n v="2"/>
    <d v="1899-12-30T00:00:02"/>
    <n v="44.966666666664047"/>
    <n v="9"/>
    <s v="Si"/>
  </r>
  <r>
    <s v="CSNB"/>
    <s v="2025004358"/>
    <x v="0"/>
    <s v="ER6765BBT"/>
    <s v="E4948KGF"/>
    <d v="2025-03-03T00:00:00"/>
    <m/>
    <s v="1782"/>
    <x v="48"/>
    <s v="PA"/>
    <s v="S1"/>
    <m/>
    <d v="2025-03-03T00:00:00"/>
    <d v="1899-12-30T09:02:33"/>
    <d v="2025-03-03T00:00:00"/>
    <d v="1899-12-30T09:02:36"/>
    <d v="2025-03-03T00:00:00"/>
    <d v="1899-12-30T10:08:53"/>
    <x v="0"/>
    <s v="RFCPI"/>
    <s v="7001183960"/>
    <s v="FBO"/>
    <d v="1899-12-30T01:06:20"/>
    <d v="1899-12-30T01:06:17"/>
    <d v="1899-12-30T00:00:03"/>
    <s v="Granel"/>
    <s v="E001"/>
    <x v="2"/>
    <d v="1899-12-30T01:06:20"/>
    <d v="1899-12-30T01:06:17"/>
    <n v="9"/>
    <x v="6"/>
    <x v="2"/>
    <x v="2"/>
    <n v="0"/>
    <n v="0"/>
    <s v="OK"/>
    <s v="Granel"/>
    <x v="2"/>
    <n v="0"/>
    <s v="F. NIEBLA"/>
    <s v="B"/>
    <d v="1899-12-30T00:00:03"/>
    <d v="1899-12-30T00:00:03"/>
    <s v="OK"/>
    <m/>
    <m/>
    <d v="1899-12-30T00:00:00"/>
    <d v="1899-12-30T01:06:20"/>
    <n v="2"/>
    <d v="1899-12-30T00:00:03"/>
    <n v="66.333333333340789"/>
    <n v="10"/>
    <s v="No"/>
  </r>
  <r>
    <s v="CSNB"/>
    <s v="2025004365"/>
    <x v="0"/>
    <s v="ER3237BCD"/>
    <s v="E9402GGZ"/>
    <d v="2025-03-03T00:00:00"/>
    <m/>
    <s v="1782"/>
    <x v="48"/>
    <s v="PA"/>
    <s v="S1"/>
    <m/>
    <d v="2025-03-03T00:00:00"/>
    <d v="1899-12-30T09:41:15"/>
    <d v="2025-03-03T00:00:00"/>
    <d v="1899-12-30T09:41:17"/>
    <d v="2025-03-03T00:00:00"/>
    <d v="1899-12-30T12:15:04"/>
    <x v="0"/>
    <s v="RFCPI"/>
    <s v="7001183965"/>
    <s v="FBO"/>
    <d v="1899-12-30T02:33:49"/>
    <d v="1899-12-30T02:33:47"/>
    <d v="1899-12-30T00:00:02"/>
    <s v="Granel"/>
    <s v="E001"/>
    <x v="2"/>
    <d v="1899-12-30T02:33:49"/>
    <d v="1899-12-30T02:33:47"/>
    <n v="9"/>
    <x v="6"/>
    <x v="2"/>
    <x v="2"/>
    <n v="0"/>
    <n v="0"/>
    <s v="OK"/>
    <s v="Granel"/>
    <x v="2"/>
    <n v="0"/>
    <s v="F. NIEBLA"/>
    <s v="C"/>
    <d v="1899-12-30T00:00:02"/>
    <d v="1899-12-30T00:00:02"/>
    <s v="OK"/>
    <m/>
    <m/>
    <d v="1899-12-30T00:00:00"/>
    <d v="1899-12-30T02:33:49"/>
    <n v="2"/>
    <d v="1899-12-30T00:00:02"/>
    <n v="153.81666666666723"/>
    <n v="12"/>
    <s v="No"/>
  </r>
  <r>
    <s v="CSNB"/>
    <s v="2025004372"/>
    <x v="0"/>
    <s v="ER1486BBS"/>
    <s v="E4179KVF"/>
    <d v="2025-03-03T00:00:00"/>
    <m/>
    <s v="1782"/>
    <x v="48"/>
    <s v="PA"/>
    <s v="S1"/>
    <m/>
    <d v="2025-03-03T00:00:00"/>
    <d v="1899-12-30T10:28:25"/>
    <d v="2025-03-03T00:00:00"/>
    <d v="1899-12-30T10:28:27"/>
    <d v="2025-03-03T00:00:00"/>
    <d v="1899-12-30T12:32:37"/>
    <x v="0"/>
    <s v="RFCPI"/>
    <s v="7001183966"/>
    <s v="FBO"/>
    <d v="1899-12-30T02:04:12"/>
    <d v="1899-12-30T02:04:10"/>
    <d v="1899-12-30T00:00:02"/>
    <s v="Granel"/>
    <s v="E001"/>
    <x v="2"/>
    <d v="1899-12-30T02:04:12"/>
    <d v="1899-12-30T02:04:10"/>
    <n v="10"/>
    <x v="6"/>
    <x v="2"/>
    <x v="2"/>
    <n v="0"/>
    <n v="0"/>
    <s v="OK"/>
    <s v="Granel"/>
    <x v="2"/>
    <n v="0"/>
    <s v="F. NIEBLA"/>
    <s v="C"/>
    <d v="1899-12-30T00:00:02"/>
    <d v="1899-12-30T00:00:02"/>
    <s v="OK"/>
    <m/>
    <m/>
    <d v="1899-12-30T00:00:00"/>
    <d v="1899-12-30T02:04:12"/>
    <n v="2"/>
    <d v="1899-12-30T00:00:02"/>
    <n v="124.20000000000006"/>
    <n v="12"/>
    <s v="No"/>
  </r>
  <r>
    <s v="CSNB"/>
    <s v="2025004366"/>
    <x v="0"/>
    <s v="ER7694BBV"/>
    <s v="E3960KHT"/>
    <d v="2025-03-03T00:00:00"/>
    <m/>
    <s v="1782"/>
    <x v="48"/>
    <s v="PA"/>
    <s v="S1"/>
    <m/>
    <d v="2025-03-03T00:00:00"/>
    <d v="1899-12-30T09:46:00"/>
    <d v="2025-03-03T00:00:00"/>
    <d v="1899-12-30T09:46:01"/>
    <d v="2025-03-03T00:00:00"/>
    <d v="1899-12-30T12:54:00"/>
    <x v="0"/>
    <s v="RFCPI"/>
    <s v="7001183968"/>
    <s v="FBO"/>
    <d v="1899-12-30T03:08:00"/>
    <d v="1899-12-30T03:07:59"/>
    <d v="1899-12-30T00:00:01"/>
    <s v="Granel"/>
    <s v="E001"/>
    <x v="2"/>
    <d v="1899-12-30T03:08:00"/>
    <d v="1899-12-30T03:07:59"/>
    <n v="9"/>
    <x v="6"/>
    <x v="2"/>
    <x v="2"/>
    <n v="0"/>
    <n v="0"/>
    <s v="OK"/>
    <s v="Granel"/>
    <x v="2"/>
    <n v="0"/>
    <s v="F. NIEBLA"/>
    <s v="C"/>
    <d v="1899-12-30T00:00:01"/>
    <d v="1899-12-30T00:00:01"/>
    <s v="OK"/>
    <m/>
    <m/>
    <d v="1899-12-30T00:00:00"/>
    <d v="1899-12-30T03:08:00"/>
    <n v="2"/>
    <d v="1899-12-30T00:00:01"/>
    <n v="188.00000000000637"/>
    <n v="12"/>
    <s v="No"/>
  </r>
  <r>
    <s v="CSNB"/>
    <s v="2025004368"/>
    <x v="0"/>
    <s v="E1154JWB"/>
    <s v="ER7683BCC"/>
    <d v="2025-03-03T00:00:00"/>
    <m/>
    <s v="1782"/>
    <x v="48"/>
    <s v="PA"/>
    <s v="S1"/>
    <m/>
    <d v="2025-03-03T00:00:00"/>
    <d v="1899-12-30T10:02:07"/>
    <d v="2025-03-03T00:00:00"/>
    <d v="1899-12-30T10:03:31"/>
    <d v="2025-03-03T00:00:00"/>
    <d v="1899-12-30T13:05:14"/>
    <x v="264"/>
    <s v="E_PFERNANDE"/>
    <s v="7001183969"/>
    <s v="EXW"/>
    <d v="1899-12-30T03:03:07"/>
    <d v="1899-12-30T03:01:43"/>
    <d v="1899-12-30T00:01:24"/>
    <s v="Granel"/>
    <s v="E001"/>
    <x v="1"/>
    <d v="1899-12-30T03:03:07"/>
    <d v="1899-12-30T03:01:43"/>
    <n v="10"/>
    <x v="6"/>
    <x v="2"/>
    <x v="2"/>
    <n v="0"/>
    <n v="0"/>
    <s v="OK"/>
    <s v="Granel"/>
    <x v="2"/>
    <n v="0"/>
    <s v="F. NIEBLA"/>
    <s v="C"/>
    <d v="1899-12-30T00:01:24"/>
    <d v="1899-12-30T00:01:24"/>
    <s v="OK"/>
    <m/>
    <m/>
    <d v="1899-12-30T00:00:00"/>
    <d v="1899-12-30T03:03:07"/>
    <n v="2"/>
    <d v="1899-12-30T00:01:24"/>
    <n v="183.11666666667844"/>
    <n v="13"/>
    <s v="No"/>
  </r>
  <r>
    <s v="CSNB"/>
    <s v="2025004386"/>
    <x v="0"/>
    <s v="ER1917BBX"/>
    <s v="E9349KRP"/>
    <d v="2025-03-03T00:00:00"/>
    <m/>
    <s v="837"/>
    <x v="47"/>
    <s v="PA"/>
    <s v="S6"/>
    <m/>
    <d v="2025-03-03T00:00:00"/>
    <d v="1899-12-30T12:41:45"/>
    <d v="2025-03-03T00:00:00"/>
    <d v="1899-12-30T12:41:50"/>
    <d v="2025-03-03T00:00:00"/>
    <d v="1899-12-30T13:11:19"/>
    <x v="0"/>
    <s v="RFCPI"/>
    <s v="7001183970"/>
    <s v="EXW"/>
    <d v="1899-12-30T00:29:34"/>
    <d v="1899-12-30T00:29:29"/>
    <d v="1899-12-30T00:00:05"/>
    <s v="Granel"/>
    <s v="E001"/>
    <x v="1"/>
    <d v="1899-12-30T00:29:34"/>
    <d v="1899-12-30T00:29:29"/>
    <n v="12"/>
    <x v="6"/>
    <x v="2"/>
    <x v="2"/>
    <n v="0"/>
    <n v="0"/>
    <s v="OK"/>
    <s v="Granel"/>
    <x v="2"/>
    <n v="0"/>
    <s v="F. NIEBLA"/>
    <s v="A"/>
    <d v="1899-12-30T00:00:05"/>
    <d v="1899-12-30T00:00:05"/>
    <s v="OK"/>
    <m/>
    <m/>
    <d v="1899-12-30T00:00:00"/>
    <d v="1899-12-30T00:29:34"/>
    <n v="2"/>
    <d v="1899-12-30T00:00:05"/>
    <n v="29.566666666656047"/>
    <n v="13"/>
    <s v="Si"/>
  </r>
  <r>
    <s v="CSNB"/>
    <s v="2025004376"/>
    <x v="0"/>
    <s v="ER3135BBC"/>
    <s v="E5940JLK"/>
    <d v="2025-03-03T00:00:00"/>
    <m/>
    <s v="1782"/>
    <x v="48"/>
    <s v="PA"/>
    <s v="S1"/>
    <m/>
    <d v="2025-03-03T00:00:00"/>
    <d v="1899-12-30T10:57:57"/>
    <d v="2025-03-03T00:00:00"/>
    <d v="1899-12-30T10:58:00"/>
    <d v="2025-03-03T00:00:00"/>
    <d v="1899-12-30T13:16:37"/>
    <x v="0"/>
    <s v="RFCPI"/>
    <s v="7001183971"/>
    <s v="FBO"/>
    <d v="1899-12-30T02:18:40"/>
    <d v="1899-12-30T02:18:37"/>
    <d v="1899-12-30T00:00:03"/>
    <s v="Granel"/>
    <s v="E001"/>
    <x v="2"/>
    <d v="1899-12-30T02:18:40"/>
    <d v="1899-12-30T02:18:37"/>
    <n v="10"/>
    <x v="6"/>
    <x v="2"/>
    <x v="2"/>
    <n v="0"/>
    <n v="0"/>
    <s v="OK"/>
    <s v="Granel"/>
    <x v="2"/>
    <n v="0"/>
    <s v="F. NIEBLA"/>
    <s v="C"/>
    <d v="1899-12-30T00:00:03"/>
    <d v="1899-12-30T00:00:03"/>
    <s v="OK"/>
    <m/>
    <m/>
    <d v="1899-12-30T00:00:00"/>
    <d v="1899-12-30T02:18:40"/>
    <n v="2"/>
    <d v="1899-12-30T00:00:03"/>
    <n v="138.66666666667206"/>
    <n v="13"/>
    <s v="No"/>
  </r>
  <r>
    <s v="CSNB"/>
    <s v="2025004378"/>
    <x v="0"/>
    <s v="ER6360BBH"/>
    <s v="E5728KFK"/>
    <d v="2025-03-03T00:00:00"/>
    <m/>
    <s v="1782"/>
    <x v="48"/>
    <s v="PA"/>
    <s v="S1"/>
    <m/>
    <d v="2025-03-03T00:00:00"/>
    <d v="1899-12-30T11:25:24"/>
    <d v="2025-03-03T00:00:00"/>
    <d v="1899-12-30T11:25:24"/>
    <d v="2025-03-03T00:00:00"/>
    <d v="1899-12-30T13:34:28"/>
    <x v="0"/>
    <s v="RFCPI"/>
    <s v="7001183974"/>
    <s v="FBO"/>
    <d v="1899-12-30T02:09:04"/>
    <d v="1899-12-30T02:09:04"/>
    <d v="1899-12-30T00:00:00"/>
    <s v="Granel"/>
    <s v="E001"/>
    <x v="2"/>
    <d v="1899-12-30T02:09:04"/>
    <d v="1899-12-30T02:09:04"/>
    <n v="11"/>
    <x v="6"/>
    <x v="2"/>
    <x v="2"/>
    <n v="0"/>
    <n v="0"/>
    <s v="OK"/>
    <s v="Granel"/>
    <x v="2"/>
    <n v="0"/>
    <s v="F. NIEBLA"/>
    <s v="C"/>
    <d v="1899-12-30T00:00:00"/>
    <d v="1899-12-30T00:00:00"/>
    <s v="OK"/>
    <m/>
    <m/>
    <d v="1899-12-30T00:00:00"/>
    <d v="1899-12-30T02:09:04"/>
    <n v="2"/>
    <d v="1899-12-30T00:00:00"/>
    <n v="129.06666666666712"/>
    <n v="13"/>
    <s v="No"/>
  </r>
  <r>
    <s v="CSNB"/>
    <s v="2025004375"/>
    <x v="0"/>
    <s v="ER7913BBH"/>
    <s v="E0897HWR"/>
    <d v="2025-03-03T00:00:00"/>
    <m/>
    <s v="1782"/>
    <x v="48"/>
    <s v="PA"/>
    <s v="S1"/>
    <m/>
    <d v="2025-03-03T00:00:00"/>
    <d v="1899-12-30T10:42:05"/>
    <d v="2025-03-03T00:00:00"/>
    <d v="1899-12-30T10:42:06"/>
    <d v="2025-03-03T00:00:00"/>
    <d v="1899-12-30T13:37:42"/>
    <x v="0"/>
    <s v="RFCPI"/>
    <s v="7001183975"/>
    <s v="FBO"/>
    <d v="1899-12-30T02:55:37"/>
    <d v="1899-12-30T02:55:36"/>
    <d v="1899-12-30T00:00:01"/>
    <s v="Granel"/>
    <s v="E001"/>
    <x v="2"/>
    <d v="1899-12-30T02:55:37"/>
    <d v="1899-12-30T02:55:36"/>
    <n v="10"/>
    <x v="6"/>
    <x v="2"/>
    <x v="2"/>
    <n v="0"/>
    <n v="0"/>
    <s v="OK"/>
    <s v="Granel"/>
    <x v="2"/>
    <n v="0"/>
    <s v="F. NIEBLA"/>
    <s v="C"/>
    <d v="1899-12-30T00:00:01"/>
    <d v="1899-12-30T00:00:01"/>
    <s v="OK"/>
    <m/>
    <m/>
    <d v="1899-12-30T00:00:00"/>
    <d v="1899-12-30T02:55:37"/>
    <n v="2"/>
    <d v="1899-12-30T00:00:01"/>
    <n v="175.61666666666872"/>
    <n v="13"/>
    <s v="No"/>
  </r>
  <r>
    <s v="CSNB"/>
    <s v="2025004379"/>
    <x v="0"/>
    <s v="ER8418BBZ"/>
    <s v="E5825KKS"/>
    <d v="2025-03-03T00:00:00"/>
    <m/>
    <s v="1782"/>
    <x v="48"/>
    <s v="PA"/>
    <s v="S1"/>
    <m/>
    <d v="2025-03-03T00:00:00"/>
    <d v="1899-12-30T11:26:45"/>
    <d v="2025-03-03T00:00:00"/>
    <d v="1899-12-30T11:26:47"/>
    <d v="2025-03-03T00:00:00"/>
    <d v="1899-12-30T13:55:18"/>
    <x v="0"/>
    <s v="RFCPI"/>
    <s v="7001183977"/>
    <s v="FBO"/>
    <d v="1899-12-30T02:28:33"/>
    <d v="1899-12-30T02:28:31"/>
    <d v="1899-12-30T00:00:02"/>
    <s v="Granel"/>
    <s v="E001"/>
    <x v="2"/>
    <d v="1899-12-30T02:28:33"/>
    <d v="1899-12-30T02:28:31"/>
    <n v="11"/>
    <x v="6"/>
    <x v="2"/>
    <x v="2"/>
    <n v="0"/>
    <n v="0"/>
    <s v="OK"/>
    <s v="Granel"/>
    <x v="2"/>
    <n v="0"/>
    <s v="F. NIEBLA"/>
    <s v="C"/>
    <d v="1899-12-30T00:00:02"/>
    <d v="1899-12-30T00:00:02"/>
    <s v="OK"/>
    <m/>
    <m/>
    <d v="1899-12-30T00:00:00"/>
    <d v="1899-12-30T02:28:33"/>
    <n v="2"/>
    <d v="1899-12-30T00:00:02"/>
    <n v="148.54999999999674"/>
    <n v="13"/>
    <s v="No"/>
  </r>
  <r>
    <s v="CSNB"/>
    <s v="2025004381"/>
    <x v="0"/>
    <s v="E6878LBJ"/>
    <s v="ER2114BBN"/>
    <d v="2025-03-03T00:00:00"/>
    <m/>
    <s v="1782"/>
    <x v="48"/>
    <s v="PA"/>
    <s v="S1"/>
    <m/>
    <d v="2025-03-03T00:00:00"/>
    <d v="1899-12-30T11:42:21"/>
    <d v="2025-03-03T00:00:00"/>
    <d v="1899-12-30T11:42:23"/>
    <d v="2025-03-03T00:00:00"/>
    <d v="1899-12-30T14:12:30"/>
    <x v="0"/>
    <s v="RFCPI"/>
    <s v="7001183978"/>
    <s v="EXW"/>
    <d v="1899-12-30T02:30:09"/>
    <d v="1899-12-30T02:30:07"/>
    <d v="1899-12-30T00:00:02"/>
    <s v="Granel"/>
    <s v="E001"/>
    <x v="1"/>
    <d v="1899-12-30T02:30:09"/>
    <d v="1899-12-30T02:30:07"/>
    <n v="11"/>
    <x v="6"/>
    <x v="2"/>
    <x v="2"/>
    <n v="0"/>
    <n v="0"/>
    <s v="OK"/>
    <s v="Granel"/>
    <x v="2"/>
    <n v="0"/>
    <s v="F. NIEBLA"/>
    <s v="C"/>
    <d v="1899-12-30T00:00:02"/>
    <d v="1899-12-30T00:00:02"/>
    <s v="OK"/>
    <m/>
    <m/>
    <d v="1899-12-30T00:00:00"/>
    <d v="1899-12-30T02:30:09"/>
    <n v="2"/>
    <d v="1899-12-30T00:00:02"/>
    <n v="150.14999999999509"/>
    <n v="14"/>
    <s v="No"/>
  </r>
  <r>
    <s v="CSNB"/>
    <s v="2025004384"/>
    <x v="0"/>
    <s v="ER1551BBJ"/>
    <s v="E2015JDV"/>
    <d v="2025-03-03T00:00:00"/>
    <m/>
    <s v="1782"/>
    <x v="48"/>
    <s v="PA"/>
    <s v="S1"/>
    <m/>
    <d v="2025-03-03T00:00:00"/>
    <d v="1899-12-30T12:34:25"/>
    <d v="2025-03-03T00:00:00"/>
    <d v="1899-12-30T12:35:56"/>
    <d v="2025-03-03T00:00:00"/>
    <d v="1899-12-30T14:29:23"/>
    <x v="261"/>
    <s v="E_PFERNANDE"/>
    <s v="7001183979"/>
    <s v="FBO"/>
    <d v="1899-12-30T01:54:58"/>
    <d v="1899-12-30T01:53:27"/>
    <d v="1899-12-30T00:01:31"/>
    <s v="Granel"/>
    <s v="E001"/>
    <x v="2"/>
    <d v="1899-12-30T01:54:58"/>
    <d v="1899-12-30T01:53:27"/>
    <n v="12"/>
    <x v="6"/>
    <x v="2"/>
    <x v="2"/>
    <n v="0"/>
    <n v="0"/>
    <s v="OK"/>
    <s v="Granel"/>
    <x v="2"/>
    <n v="0"/>
    <s v="F. NIEBLA"/>
    <s v="C"/>
    <d v="1899-12-30T00:01:31"/>
    <d v="1899-12-30T00:01:31"/>
    <s v="OK"/>
    <m/>
    <m/>
    <d v="1899-12-30T00:00:00"/>
    <d v="1899-12-30T01:54:58"/>
    <n v="2"/>
    <d v="1899-12-30T00:01:31"/>
    <n v="114.96666666667674"/>
    <n v="14"/>
    <s v="No"/>
  </r>
  <r>
    <s v="CSNB"/>
    <s v="2025004392"/>
    <x v="0"/>
    <s v="ER6765BBT"/>
    <s v="E4948KGF"/>
    <d v="2025-03-03T00:00:00"/>
    <m/>
    <s v="1782"/>
    <x v="48"/>
    <s v="PA"/>
    <s v="S1"/>
    <m/>
    <d v="2025-03-03T00:00:00"/>
    <d v="1899-12-30T13:57:12"/>
    <d v="2025-03-03T00:00:00"/>
    <d v="1899-12-30T13:57:12"/>
    <d v="2025-03-03T00:00:00"/>
    <d v="1899-12-30T14:39:18"/>
    <x v="0"/>
    <s v="RFCPI"/>
    <s v="7001183980"/>
    <s v="FBO"/>
    <d v="1899-12-30T00:42:06"/>
    <d v="1899-12-30T00:42:06"/>
    <d v="1899-12-30T00:00:00"/>
    <s v="Granel"/>
    <s v="E001"/>
    <x v="2"/>
    <d v="1899-12-30T00:42:06"/>
    <d v="1899-12-30T00:42:06"/>
    <n v="13"/>
    <x v="6"/>
    <x v="2"/>
    <x v="2"/>
    <n v="0"/>
    <n v="0"/>
    <s v="OK"/>
    <s v="Granel"/>
    <x v="2"/>
    <n v="0"/>
    <s v="F. NIEBLA"/>
    <s v="A"/>
    <d v="1899-12-30T00:00:00"/>
    <d v="1899-12-30T00:00:00"/>
    <s v="OK"/>
    <m/>
    <m/>
    <d v="1899-12-30T00:00:00"/>
    <d v="1899-12-30T00:42:06"/>
    <n v="2"/>
    <d v="1899-12-30T00:00:00"/>
    <n v="42.099999999998424"/>
    <n v="14"/>
    <s v="Si"/>
  </r>
  <r>
    <s v="CSNB"/>
    <s v="2025004389"/>
    <x v="0"/>
    <s v="ER9517BBK"/>
    <s v="E4745DXW"/>
    <d v="2025-03-03T00:00:00"/>
    <m/>
    <s v="1782"/>
    <x v="48"/>
    <s v="PA"/>
    <s v="S1"/>
    <m/>
    <d v="2025-03-03T00:00:00"/>
    <d v="1899-12-30T13:11:24"/>
    <d v="2025-03-03T00:00:00"/>
    <d v="1899-12-30T13:11:28"/>
    <d v="2025-03-03T00:00:00"/>
    <d v="1899-12-30T14:53:34"/>
    <x v="0"/>
    <s v="RFCPI"/>
    <s v="7001183981"/>
    <s v="FBO"/>
    <d v="1899-12-30T01:42:10"/>
    <d v="1899-12-30T01:42:06"/>
    <d v="1899-12-30T00:00:04"/>
    <s v="Granel"/>
    <s v="E001"/>
    <x v="2"/>
    <d v="1899-12-30T01:42:10"/>
    <d v="1899-12-30T01:42:06"/>
    <n v="13"/>
    <x v="6"/>
    <x v="2"/>
    <x v="2"/>
    <n v="0"/>
    <n v="0"/>
    <s v="OK"/>
    <s v="Granel"/>
    <x v="2"/>
    <n v="0"/>
    <s v="F. NIEBLA"/>
    <s v="C"/>
    <d v="1899-12-30T00:00:04"/>
    <d v="1899-12-30T00:00:04"/>
    <s v="OK"/>
    <m/>
    <m/>
    <d v="1899-12-30T00:00:00"/>
    <d v="1899-12-30T01:42:10"/>
    <n v="2"/>
    <d v="1899-12-30T00:00:04"/>
    <n v="102.16666666667523"/>
    <n v="14"/>
    <s v="No"/>
  </r>
  <r>
    <s v="CSNB"/>
    <s v="2025004391"/>
    <x v="0"/>
    <s v="E4531FVN"/>
    <s v="ER0328BBM"/>
    <d v="2025-03-03T00:00:00"/>
    <m/>
    <s v="1782"/>
    <x v="48"/>
    <s v="PA"/>
    <s v="S1"/>
    <m/>
    <d v="2025-03-03T00:00:00"/>
    <d v="1899-12-30T13:20:51"/>
    <d v="2025-03-03T00:00:00"/>
    <d v="1899-12-30T13:21:04"/>
    <d v="2025-03-03T00:00:00"/>
    <d v="1899-12-30T15:12:01"/>
    <x v="0"/>
    <s v="RFCPI"/>
    <s v="7001183982"/>
    <s v="EXW"/>
    <d v="1899-12-30T01:51:10"/>
    <d v="1899-12-30T01:50:57"/>
    <d v="1899-12-30T00:00:13"/>
    <s v="Granel"/>
    <s v="E001"/>
    <x v="1"/>
    <d v="1899-12-30T01:51:10"/>
    <d v="1899-12-30T01:50:57"/>
    <n v="13"/>
    <x v="6"/>
    <x v="2"/>
    <x v="2"/>
    <n v="0"/>
    <n v="0"/>
    <s v="OK"/>
    <s v="Granel"/>
    <x v="2"/>
    <n v="0"/>
    <s v="F. NIEBLA"/>
    <s v="C"/>
    <d v="1899-12-30T00:00:13"/>
    <d v="1899-12-30T00:00:13"/>
    <s v="OK"/>
    <m/>
    <m/>
    <d v="1899-12-30T00:00:00"/>
    <d v="1899-12-30T01:51:10"/>
    <n v="2"/>
    <d v="1899-12-30T00:00:13"/>
    <n v="111.1666666666752"/>
    <n v="15"/>
    <s v="No"/>
  </r>
  <r>
    <s v="CSNB"/>
    <s v="2025004393"/>
    <x v="0"/>
    <s v="ER1242BBS"/>
    <s v="E7586KJW"/>
    <d v="2025-03-03T00:00:00"/>
    <m/>
    <s v="1782"/>
    <x v="48"/>
    <s v="PA"/>
    <s v="S1"/>
    <m/>
    <d v="2025-03-03T00:00:00"/>
    <d v="1899-12-30T14:16:36"/>
    <d v="2025-03-03T00:00:00"/>
    <d v="1899-12-30T14:16:38"/>
    <d v="2025-03-03T00:00:00"/>
    <d v="1899-12-30T15:26:15"/>
    <x v="0"/>
    <s v="RFCPI"/>
    <s v="7001183983"/>
    <s v="FBO"/>
    <d v="1899-12-30T01:09:39"/>
    <d v="1899-12-30T01:09:37"/>
    <d v="1899-12-30T00:00:02"/>
    <s v="Granel"/>
    <s v="E001"/>
    <x v="2"/>
    <d v="1899-12-30T01:09:39"/>
    <d v="1899-12-30T01:09:37"/>
    <n v="14"/>
    <x v="6"/>
    <x v="2"/>
    <x v="2"/>
    <n v="0"/>
    <n v="0"/>
    <s v="OK"/>
    <s v="Granel"/>
    <x v="2"/>
    <n v="0"/>
    <s v="F. NIEBLA"/>
    <s v="B"/>
    <d v="1899-12-30T00:00:02"/>
    <d v="1899-12-30T00:00:02"/>
    <s v="OK"/>
    <m/>
    <m/>
    <d v="1899-12-30T00:00:00"/>
    <d v="1899-12-30T01:09:39"/>
    <n v="2"/>
    <d v="1899-12-30T00:00:02"/>
    <n v="69.650000000006415"/>
    <n v="15"/>
    <s v="No"/>
  </r>
  <r>
    <s v="CSNB"/>
    <s v="2025004394"/>
    <x v="0"/>
    <s v="ER5303BBT"/>
    <s v="E9842JGG"/>
    <d v="2025-03-03T00:00:00"/>
    <m/>
    <s v="1782"/>
    <x v="48"/>
    <s v="PA"/>
    <s v="S1"/>
    <m/>
    <d v="2025-03-03T00:00:00"/>
    <d v="1899-12-30T15:13:51"/>
    <d v="2025-03-03T00:00:00"/>
    <d v="1899-12-30T15:13:53"/>
    <d v="2025-03-03T00:00:00"/>
    <d v="1899-12-30T15:44:06"/>
    <x v="0"/>
    <s v="RFCPI"/>
    <s v="7001183984"/>
    <s v="FBO"/>
    <d v="1899-12-30T00:30:15"/>
    <d v="1899-12-30T00:30:13"/>
    <d v="1899-12-30T00:00:02"/>
    <s v="Granel"/>
    <s v="E001"/>
    <x v="2"/>
    <d v="1899-12-30T00:30:15"/>
    <d v="1899-12-30T00:30:13"/>
    <n v="15"/>
    <x v="6"/>
    <x v="2"/>
    <x v="2"/>
    <n v="0"/>
    <n v="0"/>
    <s v="OK"/>
    <s v="Granel"/>
    <x v="2"/>
    <n v="0"/>
    <s v="F. NIEBLA"/>
    <s v="A"/>
    <d v="1899-12-30T00:00:02"/>
    <d v="1899-12-30T00:00:02"/>
    <s v="OK"/>
    <m/>
    <m/>
    <d v="1899-12-30T00:00:00"/>
    <d v="1899-12-30T00:30:15"/>
    <n v="2"/>
    <d v="1899-12-30T00:00:02"/>
    <n v="30.249999999993697"/>
    <n v="15"/>
    <s v="Si"/>
  </r>
  <r>
    <s v="CSNB"/>
    <s v="2025004396"/>
    <x v="0"/>
    <s v="ER3237BCD"/>
    <s v="E9402GGZ"/>
    <d v="2025-03-03T00:00:00"/>
    <m/>
    <s v="1782"/>
    <x v="48"/>
    <s v="PA"/>
    <s v="S1"/>
    <m/>
    <d v="2025-03-03T00:00:00"/>
    <d v="1899-12-30T16:04:29"/>
    <d v="2025-03-03T00:00:00"/>
    <d v="1899-12-30T16:04:30"/>
    <d v="2025-03-03T00:00:00"/>
    <d v="1899-12-30T16:33:05"/>
    <x v="0"/>
    <s v="RFCPI"/>
    <s v="7001183985"/>
    <s v="FBO"/>
    <d v="1899-12-30T00:28:36"/>
    <d v="1899-12-30T00:28:35"/>
    <d v="1899-12-30T00:00:01"/>
    <s v="Granel"/>
    <s v="E001"/>
    <x v="2"/>
    <d v="1899-12-30T00:28:36"/>
    <d v="1899-12-30T00:28:35"/>
    <n v="16"/>
    <x v="6"/>
    <x v="2"/>
    <x v="2"/>
    <n v="0"/>
    <n v="0"/>
    <s v="OK"/>
    <s v="Granel"/>
    <x v="2"/>
    <n v="0"/>
    <s v="F. NIEBLA"/>
    <s v="A"/>
    <d v="1899-12-30T00:00:01"/>
    <d v="1899-12-30T00:00:01"/>
    <s v="OK"/>
    <m/>
    <m/>
    <d v="1899-12-30T00:00:00"/>
    <d v="1899-12-30T00:28:36"/>
    <n v="2"/>
    <d v="1899-12-30T00:00:01"/>
    <n v="28.599999999998396"/>
    <n v="16"/>
    <s v="Si"/>
  </r>
  <r>
    <s v="CSNB"/>
    <s v="2025004398"/>
    <x v="0"/>
    <s v="ER1991BBZ"/>
    <s v="E6028JLK"/>
    <d v="2025-03-03T00:00:00"/>
    <m/>
    <s v="837"/>
    <x v="47"/>
    <s v="PA"/>
    <s v="S6"/>
    <m/>
    <d v="2025-03-03T00:00:00"/>
    <d v="1899-12-30T16:39:28"/>
    <d v="2025-03-03T00:00:00"/>
    <d v="1899-12-30T16:39:28"/>
    <d v="2025-03-03T00:00:00"/>
    <d v="1899-12-30T17:07:24"/>
    <x v="0"/>
    <s v="RFCPI"/>
    <s v="7001183986"/>
    <s v="FBO"/>
    <d v="1899-12-30T00:27:56"/>
    <d v="1899-12-30T00:27:56"/>
    <d v="1899-12-30T00:00:00"/>
    <s v="Granel"/>
    <s v="E001"/>
    <x v="2"/>
    <d v="1899-12-30T00:27:56"/>
    <d v="1899-12-30T00:27:56"/>
    <n v="16"/>
    <x v="6"/>
    <x v="2"/>
    <x v="2"/>
    <n v="0"/>
    <n v="0"/>
    <s v="OK"/>
    <s v="Granel"/>
    <x v="2"/>
    <n v="0"/>
    <s v="F. NIEBLA"/>
    <s v="A"/>
    <d v="1899-12-30T00:00:00"/>
    <d v="1899-12-30T00:00:00"/>
    <s v="OK"/>
    <m/>
    <m/>
    <d v="1899-12-30T00:00:00"/>
    <d v="1899-12-30T00:27:56"/>
    <n v="2"/>
    <d v="1899-12-30T00:00:00"/>
    <n v="27.933333333335995"/>
    <n v="17"/>
    <s v="Si"/>
  </r>
  <r>
    <s v="CSNB"/>
    <s v="2025004399"/>
    <x v="0"/>
    <s v="ER7694BBV"/>
    <s v="E3960KHT"/>
    <d v="2025-03-03T00:00:00"/>
    <m/>
    <s v="1782"/>
    <x v="48"/>
    <s v="PA"/>
    <s v="S1"/>
    <m/>
    <d v="2025-03-03T00:00:00"/>
    <d v="1899-12-30T16:42:58"/>
    <d v="2025-03-03T00:00:00"/>
    <d v="1899-12-30T16:42:59"/>
    <d v="2025-03-03T00:00:00"/>
    <d v="1899-12-30T17:13:19"/>
    <x v="0"/>
    <s v="RFCPI"/>
    <s v="7001183987"/>
    <s v="FBO"/>
    <d v="1899-12-30T00:30:21"/>
    <d v="1899-12-30T00:30:20"/>
    <d v="1899-12-30T00:00:01"/>
    <s v="Granel"/>
    <s v="E001"/>
    <x v="2"/>
    <d v="1899-12-30T00:30:21"/>
    <d v="1899-12-30T00:30:20"/>
    <n v="16"/>
    <x v="6"/>
    <x v="2"/>
    <x v="2"/>
    <n v="0"/>
    <n v="0"/>
    <s v="OK"/>
    <s v="Granel"/>
    <x v="2"/>
    <n v="0"/>
    <s v="F. NIEBLA"/>
    <s v="A"/>
    <d v="1899-12-30T00:00:01"/>
    <d v="1899-12-30T00:00:01"/>
    <s v="OK"/>
    <m/>
    <m/>
    <d v="1899-12-30T00:00:00"/>
    <d v="1899-12-30T00:30:21"/>
    <n v="2"/>
    <d v="1899-12-30T00:00:01"/>
    <n v="30.350000000001547"/>
    <n v="17"/>
    <s v="Si"/>
  </r>
  <r>
    <s v="CSNB"/>
    <s v="2025004401"/>
    <x v="0"/>
    <s v="ER2775BBR"/>
    <s v="E4544MKW"/>
    <d v="2025-03-03T00:00:00"/>
    <m/>
    <s v="837"/>
    <x v="47"/>
    <s v="PA"/>
    <s v="S6"/>
    <m/>
    <d v="2025-03-03T00:00:00"/>
    <d v="1899-12-30T17:02:17"/>
    <d v="2025-03-03T00:00:00"/>
    <d v="1899-12-30T17:02:19"/>
    <d v="2025-03-03T00:00:00"/>
    <d v="1899-12-30T17:33:54"/>
    <x v="0"/>
    <s v="RFCPI"/>
    <s v="7001183988"/>
    <s v="FBO"/>
    <d v="1899-12-30T00:31:37"/>
    <d v="1899-12-30T00:31:35"/>
    <d v="1899-12-30T00:00:02"/>
    <s v="Granel"/>
    <s v="E001"/>
    <x v="2"/>
    <d v="1899-12-30T00:31:37"/>
    <d v="1899-12-30T00:31:35"/>
    <n v="17"/>
    <x v="6"/>
    <x v="2"/>
    <x v="2"/>
    <n v="0"/>
    <n v="0"/>
    <s v="OK"/>
    <s v="Granel"/>
    <x v="2"/>
    <n v="0"/>
    <s v="F. NIEBLA"/>
    <s v="A"/>
    <d v="1899-12-30T00:00:02"/>
    <d v="1899-12-30T00:00:02"/>
    <s v="OK"/>
    <m/>
    <m/>
    <d v="1899-12-30T00:00:00"/>
    <d v="1899-12-30T00:31:37"/>
    <n v="2"/>
    <d v="1899-12-30T00:00:02"/>
    <n v="31.616666666668838"/>
    <n v="17"/>
    <s v="Si"/>
  </r>
  <r>
    <s v="CSNB"/>
    <s v="2025004400"/>
    <x v="0"/>
    <s v="ER5689BBD"/>
    <s v="E5397JZM"/>
    <d v="2025-03-03T00:00:00"/>
    <m/>
    <s v="1782"/>
    <x v="48"/>
    <s v="PA"/>
    <s v="S1"/>
    <m/>
    <d v="2025-03-03T00:00:00"/>
    <d v="1899-12-30T16:58:53"/>
    <d v="2025-03-03T00:00:00"/>
    <d v="1899-12-30T16:58:53"/>
    <d v="2025-03-03T00:00:00"/>
    <d v="1899-12-30T17:38:25"/>
    <x v="0"/>
    <s v="RFCPI"/>
    <s v="7001183989"/>
    <s v="FBO"/>
    <d v="1899-12-30T00:39:32"/>
    <d v="1899-12-30T00:39:32"/>
    <d v="1899-12-30T00:00:00"/>
    <s v="Granel"/>
    <s v="E001"/>
    <x v="2"/>
    <d v="1899-12-30T00:39:32"/>
    <d v="1899-12-30T00:39:32"/>
    <n v="16"/>
    <x v="6"/>
    <x v="2"/>
    <x v="2"/>
    <n v="0"/>
    <n v="0"/>
    <s v="OK"/>
    <s v="Granel"/>
    <x v="2"/>
    <n v="0"/>
    <s v="F. NIEBLA"/>
    <s v="A"/>
    <d v="1899-12-30T00:00:00"/>
    <d v="1899-12-30T00:00:00"/>
    <s v="OK"/>
    <m/>
    <m/>
    <d v="1899-12-30T00:00:00"/>
    <d v="1899-12-30T00:39:32"/>
    <n v="2"/>
    <d v="1899-12-30T00:00:00"/>
    <n v="39.533333333328052"/>
    <n v="17"/>
    <s v="Si"/>
  </r>
  <r>
    <s v="CSNB"/>
    <s v="2025004403"/>
    <x v="0"/>
    <s v="ER1486BBS"/>
    <s v="E4179KVF"/>
    <d v="2025-03-03T00:00:00"/>
    <m/>
    <s v="1782"/>
    <x v="48"/>
    <s v="PA"/>
    <s v="S1"/>
    <m/>
    <d v="2025-03-03T00:00:00"/>
    <d v="1899-12-30T17:48:04"/>
    <d v="2025-03-03T00:00:00"/>
    <d v="1899-12-30T17:48:04"/>
    <d v="2025-03-03T00:00:00"/>
    <d v="1899-12-30T18:23:39"/>
    <x v="0"/>
    <s v="RFCPI"/>
    <s v="7001183990"/>
    <s v="FBO"/>
    <d v="1899-12-30T00:35:35"/>
    <d v="1899-12-30T00:35:35"/>
    <d v="1899-12-30T00:00:00"/>
    <s v="Granel"/>
    <s v="E001"/>
    <x v="2"/>
    <d v="1899-12-30T00:35:35"/>
    <d v="1899-12-30T00:35:35"/>
    <n v="17"/>
    <x v="6"/>
    <x v="2"/>
    <x v="2"/>
    <n v="0"/>
    <n v="0"/>
    <s v="OK"/>
    <s v="Granel"/>
    <x v="2"/>
    <n v="0"/>
    <s v="F. NIEBLA"/>
    <s v="A"/>
    <d v="1899-12-30T00:00:00"/>
    <d v="1899-12-30T00:00:00"/>
    <s v="OK"/>
    <m/>
    <m/>
    <d v="1899-12-30T00:00:00"/>
    <d v="1899-12-30T00:35:35"/>
    <n v="2"/>
    <d v="1899-12-30T00:00:00"/>
    <n v="35.583333333336071"/>
    <n v="18"/>
    <s v="Si"/>
  </r>
  <r>
    <s v="CSNB"/>
    <s v="2025004404"/>
    <x v="0"/>
    <s v="ER7913BBH"/>
    <s v="E0897HWR"/>
    <d v="2025-03-03T00:00:00"/>
    <m/>
    <s v="1782"/>
    <x v="48"/>
    <s v="PA"/>
    <s v="S1"/>
    <m/>
    <d v="2025-03-03T00:00:00"/>
    <d v="1899-12-30T18:07:37"/>
    <d v="2025-03-03T00:00:00"/>
    <d v="1899-12-30T18:07:39"/>
    <d v="2025-03-03T00:00:00"/>
    <d v="1899-12-30T18:41:09"/>
    <x v="0"/>
    <s v="RFCPI"/>
    <s v="7001183991"/>
    <s v="FBO"/>
    <d v="1899-12-30T00:33:32"/>
    <d v="1899-12-30T00:33:30"/>
    <d v="1899-12-30T00:00:02"/>
    <s v="Granel"/>
    <s v="E001"/>
    <x v="2"/>
    <d v="1899-12-30T00:33:32"/>
    <d v="1899-12-30T00:33:30"/>
    <n v="18"/>
    <x v="6"/>
    <x v="2"/>
    <x v="2"/>
    <n v="0"/>
    <n v="0"/>
    <s v="OK"/>
    <s v="Granel"/>
    <x v="2"/>
    <n v="0"/>
    <s v="F. NIEBLA"/>
    <s v="A"/>
    <d v="1899-12-30T00:00:02"/>
    <d v="1899-12-30T00:00:02"/>
    <s v="OK"/>
    <m/>
    <m/>
    <d v="1899-12-30T00:00:00"/>
    <d v="1899-12-30T00:33:32"/>
    <n v="2"/>
    <d v="1899-12-30T00:00:02"/>
    <n v="33.533333333337666"/>
    <n v="18"/>
    <s v="Si"/>
  </r>
  <r>
    <s v="CSNB"/>
    <s v="2025004406"/>
    <x v="0"/>
    <s v="E6878LBJ"/>
    <s v="ER2114BBN"/>
    <d v="2025-03-03T00:00:00"/>
    <m/>
    <s v="1782"/>
    <x v="48"/>
    <s v="PA"/>
    <s v="S1"/>
    <m/>
    <d v="2025-03-03T00:00:00"/>
    <d v="1899-12-30T18:35:43"/>
    <d v="2025-03-03T00:00:00"/>
    <d v="1899-12-30T18:35:43"/>
    <d v="2025-03-03T00:00:00"/>
    <d v="1899-12-30T19:01:13"/>
    <x v="0"/>
    <s v="RFCPI"/>
    <s v="7001183992"/>
    <s v="EXW"/>
    <d v="1899-12-30T00:25:30"/>
    <d v="1899-12-30T00:25:30"/>
    <d v="1899-12-30T00:00:00"/>
    <s v="Granel"/>
    <s v="E001"/>
    <x v="1"/>
    <d v="1899-12-30T00:25:30"/>
    <d v="1899-12-30T00:25:30"/>
    <n v="18"/>
    <x v="6"/>
    <x v="2"/>
    <x v="2"/>
    <n v="0"/>
    <n v="0"/>
    <s v="OK"/>
    <s v="Granel"/>
    <x v="2"/>
    <n v="0"/>
    <s v="F. NIEBLA"/>
    <s v="A"/>
    <d v="1899-12-30T00:00:00"/>
    <d v="1899-12-30T00:00:00"/>
    <s v="OK"/>
    <m/>
    <m/>
    <d v="1899-12-30T00:00:00"/>
    <d v="1899-12-30T00:25:30"/>
    <n v="2"/>
    <d v="1899-12-30T00:00:00"/>
    <n v="25.499999999995193"/>
    <n v="19"/>
    <s v="Si"/>
  </r>
  <r>
    <s v="CSNB"/>
    <s v="2025004405"/>
    <x v="0"/>
    <s v="ER3135BBC"/>
    <s v="E5940JLK"/>
    <d v="2025-03-03T00:00:00"/>
    <m/>
    <s v="1782"/>
    <x v="48"/>
    <s v="PA"/>
    <s v="S1"/>
    <m/>
    <d v="2025-03-03T00:00:00"/>
    <d v="1899-12-30T18:33:41"/>
    <d v="2025-03-03T00:00:00"/>
    <d v="1899-12-30T18:33:43"/>
    <d v="2025-03-03T00:00:00"/>
    <d v="1899-12-30T19:03:27"/>
    <x v="0"/>
    <s v="RFCPI"/>
    <s v="7001183993"/>
    <s v="FBO"/>
    <d v="1899-12-30T00:29:46"/>
    <d v="1899-12-30T00:29:44"/>
    <d v="1899-12-30T00:00:02"/>
    <s v="Granel"/>
    <s v="E001"/>
    <x v="2"/>
    <d v="1899-12-30T00:29:46"/>
    <d v="1899-12-30T00:29:44"/>
    <n v="18"/>
    <x v="6"/>
    <x v="2"/>
    <x v="2"/>
    <n v="0"/>
    <n v="0"/>
    <s v="OK"/>
    <s v="Granel"/>
    <x v="2"/>
    <n v="0"/>
    <s v="F. NIEBLA"/>
    <s v="A"/>
    <d v="1899-12-30T00:00:02"/>
    <d v="1899-12-30T00:00:02"/>
    <s v="OK"/>
    <m/>
    <m/>
    <d v="1899-12-30T00:00:00"/>
    <d v="1899-12-30T00:29:46"/>
    <n v="2"/>
    <d v="1899-12-30T00:00:02"/>
    <n v="29.766666666672066"/>
    <n v="19"/>
    <s v="Si"/>
  </r>
  <r>
    <s v="CSNB"/>
    <s v="2025004409"/>
    <x v="0"/>
    <s v="E1154JWB"/>
    <s v="ER7683BCC"/>
    <d v="2025-03-04T00:00:00"/>
    <m/>
    <s v="1782"/>
    <x v="48"/>
    <s v="PA"/>
    <s v="S1"/>
    <m/>
    <d v="2025-03-04T00:00:00"/>
    <d v="1899-12-30T06:21:37"/>
    <d v="2025-03-04T00:00:00"/>
    <d v="1899-12-30T06:22:32"/>
    <d v="2025-03-04T00:00:00"/>
    <d v="1899-12-30T06:58:21"/>
    <x v="262"/>
    <s v="E_PFERNANDE"/>
    <s v="7001183995"/>
    <s v="EXW"/>
    <d v="1899-12-30T00:36:44"/>
    <d v="1899-12-30T00:35:49"/>
    <d v="1899-12-30T00:00:55"/>
    <s v="Granel"/>
    <s v="E001"/>
    <x v="1"/>
    <d v="1899-12-30T00:36:44"/>
    <d v="1899-12-30T00:35:49"/>
    <n v="6"/>
    <x v="7"/>
    <x v="2"/>
    <x v="2"/>
    <n v="0"/>
    <n v="0"/>
    <s v="OK"/>
    <s v="Granel"/>
    <x v="2"/>
    <n v="0"/>
    <s v="F. NIEBLA"/>
    <s v="A"/>
    <d v="1899-12-30T00:00:55"/>
    <d v="1899-12-30T00:00:55"/>
    <s v="OK"/>
    <m/>
    <m/>
    <d v="1899-12-30T00:00:00"/>
    <d v="1899-12-30T00:36:44"/>
    <n v="3"/>
    <d v="1899-12-30T00:00:55"/>
    <n v="36.733333333334414"/>
    <n v="6"/>
    <s v="Si"/>
  </r>
  <r>
    <s v="CSNB"/>
    <s v="2025004411"/>
    <x v="0"/>
    <s v="E3870LBJ"/>
    <s v="EBU01275R"/>
    <d v="2025-03-04T00:00:00"/>
    <m/>
    <s v="3312"/>
    <x v="51"/>
    <s v="PA"/>
    <s v="PA"/>
    <m/>
    <d v="2025-03-04T00:00:00"/>
    <d v="1899-12-30T06:56:09"/>
    <d v="2025-03-04T00:00:00"/>
    <d v="1899-12-30T06:56:10"/>
    <d v="2025-03-04T00:00:00"/>
    <d v="1899-12-30T07:21:14"/>
    <x v="0"/>
    <s v="RFCPI"/>
    <s v="7001183996"/>
    <s v="EXW"/>
    <d v="1899-12-30T00:25:05"/>
    <d v="1899-12-30T00:25:04"/>
    <d v="1899-12-30T00:00:01"/>
    <s v="Ensacado"/>
    <s v="E002"/>
    <x v="1"/>
    <d v="1899-12-30T00:25:05"/>
    <d v="1899-12-30T00:25:04"/>
    <n v="6"/>
    <x v="7"/>
    <x v="2"/>
    <x v="1"/>
    <n v="0"/>
    <n v="0"/>
    <s v="OK"/>
    <s v="Ensacado"/>
    <x v="2"/>
    <n v="0"/>
    <s v="F. NIEBLA"/>
    <s v="A"/>
    <d v="1899-12-30T00:00:01"/>
    <d v="1899-12-30T00:00:01"/>
    <s v="OK"/>
    <m/>
    <m/>
    <d v="1899-12-30T00:00:00"/>
    <d v="1899-12-30T00:25:05"/>
    <n v="3"/>
    <d v="1899-12-30T00:00:01"/>
    <n v="25.083333333331232"/>
    <n v="7"/>
    <s v="Si"/>
  </r>
  <r>
    <s v="CSNB"/>
    <s v="2025004410"/>
    <x v="0"/>
    <s v="ER6360BBH"/>
    <s v="E5728KFK"/>
    <d v="2025-03-04T00:00:00"/>
    <m/>
    <s v="1782"/>
    <x v="48"/>
    <s v="PA"/>
    <s v="S1"/>
    <m/>
    <d v="2025-03-04T00:00:00"/>
    <d v="1899-12-30T06:52:16"/>
    <d v="2025-03-04T00:00:00"/>
    <d v="1899-12-30T06:52:18"/>
    <d v="2025-03-04T00:00:00"/>
    <d v="1899-12-30T07:26:14"/>
    <x v="0"/>
    <s v="RFCPI"/>
    <s v="7001183997"/>
    <s v="FBO"/>
    <d v="1899-12-30T00:33:58"/>
    <d v="1899-12-30T00:33:56"/>
    <d v="1899-12-30T00:00:02"/>
    <s v="Granel"/>
    <s v="E001"/>
    <x v="2"/>
    <d v="1899-12-30T00:33:58"/>
    <d v="1899-12-30T00:33:56"/>
    <n v="6"/>
    <x v="7"/>
    <x v="2"/>
    <x v="2"/>
    <n v="0"/>
    <n v="0"/>
    <s v="OK"/>
    <s v="Granel"/>
    <x v="2"/>
    <n v="0"/>
    <s v="F. NIEBLA"/>
    <s v="A"/>
    <d v="1899-12-30T00:00:02"/>
    <d v="1899-12-30T00:00:02"/>
    <s v="OK"/>
    <m/>
    <m/>
    <d v="1899-12-30T00:00:00"/>
    <d v="1899-12-30T00:33:58"/>
    <n v="3"/>
    <d v="1899-12-30T00:00:02"/>
    <n v="33.966666666662412"/>
    <n v="7"/>
    <s v="Si"/>
  </r>
  <r>
    <s v="CSNB"/>
    <s v="2025004412"/>
    <x v="0"/>
    <s v="ER1917BBX"/>
    <s v="E9349KRP"/>
    <d v="2025-03-04T00:00:00"/>
    <m/>
    <s v="837"/>
    <x v="47"/>
    <s v="PA"/>
    <s v="S6"/>
    <m/>
    <d v="2025-03-04T00:00:00"/>
    <d v="1899-12-30T07:21:40"/>
    <d v="2025-03-04T00:00:00"/>
    <d v="1899-12-30T07:21:42"/>
    <d v="2025-03-04T00:00:00"/>
    <d v="1899-12-30T07:50:58"/>
    <x v="0"/>
    <s v="RFCPI"/>
    <s v="7001183998"/>
    <s v="EXW"/>
    <d v="1899-12-30T00:29:18"/>
    <d v="1899-12-30T00:29:16"/>
    <d v="1899-12-30T00:00:02"/>
    <s v="Granel"/>
    <s v="E001"/>
    <x v="1"/>
    <d v="1899-12-30T00:29:18"/>
    <d v="1899-12-30T00:29:16"/>
    <n v="7"/>
    <x v="7"/>
    <x v="2"/>
    <x v="2"/>
    <n v="0"/>
    <n v="0"/>
    <s v="OK"/>
    <s v="Granel"/>
    <x v="2"/>
    <n v="0"/>
    <s v="F. NIEBLA"/>
    <s v="A"/>
    <d v="1899-12-30T00:00:02"/>
    <d v="1899-12-30T00:00:02"/>
    <s v="OK"/>
    <m/>
    <m/>
    <d v="1899-12-30T00:00:00"/>
    <d v="1899-12-30T00:29:18"/>
    <n v="3"/>
    <d v="1899-12-30T00:00:02"/>
    <n v="29.300000000011135"/>
    <n v="7"/>
    <s v="Si"/>
  </r>
  <r>
    <s v="CSNB"/>
    <s v="2025004413"/>
    <x v="0"/>
    <s v="ER6765BBT"/>
    <s v="E4948KGF"/>
    <d v="2025-03-04T00:00:00"/>
    <m/>
    <s v="1782"/>
    <x v="48"/>
    <s v="PA"/>
    <s v="S1"/>
    <m/>
    <d v="2025-03-04T00:00:00"/>
    <d v="1899-12-30T07:53:54"/>
    <d v="2025-03-04T00:00:00"/>
    <d v="1899-12-30T07:53:55"/>
    <d v="2025-03-04T00:00:00"/>
    <d v="1899-12-30T08:29:08"/>
    <x v="0"/>
    <s v="RFCPI"/>
    <s v="7001183999"/>
    <s v="FBO"/>
    <d v="1899-12-30T00:35:14"/>
    <d v="1899-12-30T00:35:13"/>
    <d v="1899-12-30T00:00:01"/>
    <s v="Granel"/>
    <s v="E001"/>
    <x v="2"/>
    <d v="1899-12-30T00:35:14"/>
    <d v="1899-12-30T00:35:13"/>
    <n v="7"/>
    <x v="7"/>
    <x v="2"/>
    <x v="2"/>
    <n v="0"/>
    <n v="0"/>
    <s v="OK"/>
    <s v="Granel"/>
    <x v="2"/>
    <n v="0"/>
    <s v="F. NIEBLA"/>
    <s v="A"/>
    <d v="1899-12-30T00:00:01"/>
    <d v="1899-12-30T00:00:01"/>
    <s v="OK"/>
    <m/>
    <m/>
    <d v="1899-12-30T00:00:00"/>
    <d v="1899-12-30T00:35:14"/>
    <n v="3"/>
    <d v="1899-12-30T00:00:01"/>
    <n v="35.233333333329618"/>
    <n v="8"/>
    <s v="Si"/>
  </r>
  <r>
    <s v="CSNB"/>
    <s v="2025004417"/>
    <x v="0"/>
    <s v="ER7694BBV"/>
    <s v="E3960KHT"/>
    <d v="2025-03-04T00:00:00"/>
    <m/>
    <s v="1782"/>
    <x v="48"/>
    <s v="PA"/>
    <s v="S1"/>
    <m/>
    <d v="2025-03-04T00:00:00"/>
    <d v="1899-12-30T08:13:12"/>
    <d v="2025-03-04T00:00:00"/>
    <d v="1899-12-30T08:13:15"/>
    <d v="2025-03-04T00:00:00"/>
    <d v="1899-12-30T08:45:00"/>
    <x v="0"/>
    <s v="RFCPI"/>
    <s v="7001184000"/>
    <s v="FBO"/>
    <d v="1899-12-30T00:31:48"/>
    <d v="1899-12-30T00:31:45"/>
    <d v="1899-12-30T00:00:03"/>
    <s v="Granel"/>
    <s v="E001"/>
    <x v="2"/>
    <d v="1899-12-30T00:31:48"/>
    <d v="1899-12-30T00:31:45"/>
    <n v="8"/>
    <x v="7"/>
    <x v="2"/>
    <x v="2"/>
    <n v="0"/>
    <n v="0"/>
    <s v="OK"/>
    <s v="Granel"/>
    <x v="2"/>
    <n v="0"/>
    <s v="F. NIEBLA"/>
    <s v="A"/>
    <d v="1899-12-30T00:00:03"/>
    <d v="1899-12-30T00:00:03"/>
    <s v="OK"/>
    <m/>
    <m/>
    <d v="1899-12-30T00:00:00"/>
    <d v="1899-12-30T00:31:48"/>
    <n v="3"/>
    <d v="1899-12-30T00:00:03"/>
    <n v="31.799999999995137"/>
    <n v="8"/>
    <s v="Si"/>
  </r>
  <r>
    <s v="CSNB"/>
    <s v="2025004416"/>
    <x v="0"/>
    <s v="ER9645BBZ"/>
    <s v="E0945JZT"/>
    <d v="2025-03-04T00:00:00"/>
    <m/>
    <s v="837"/>
    <x v="47"/>
    <s v="PA"/>
    <s v="S6"/>
    <m/>
    <d v="2025-03-04T00:00:00"/>
    <d v="1899-12-30T08:12:31"/>
    <d v="2025-03-04T00:00:00"/>
    <d v="1899-12-30T08:12:33"/>
    <d v="2025-03-04T00:00:00"/>
    <d v="1899-12-30T08:48:11"/>
    <x v="0"/>
    <s v="RFCPI"/>
    <s v="7001184001"/>
    <s v="FBO"/>
    <d v="1899-12-30T00:35:40"/>
    <d v="1899-12-30T00:35:38"/>
    <d v="1899-12-30T00:00:02"/>
    <s v="Granel"/>
    <s v="E001"/>
    <x v="2"/>
    <d v="1899-12-30T00:35:40"/>
    <d v="1899-12-30T00:35:38"/>
    <n v="8"/>
    <x v="7"/>
    <x v="2"/>
    <x v="2"/>
    <n v="0"/>
    <n v="0"/>
    <s v="OK"/>
    <s v="Granel"/>
    <x v="2"/>
    <n v="0"/>
    <s v="F. NIEBLA"/>
    <s v="A"/>
    <d v="1899-12-30T00:00:02"/>
    <d v="1899-12-30T00:00:02"/>
    <s v="OK"/>
    <m/>
    <m/>
    <d v="1899-12-30T00:00:00"/>
    <d v="1899-12-30T00:35:40"/>
    <n v="3"/>
    <d v="1899-12-30T00:00:02"/>
    <n v="35.666666666668831"/>
    <n v="8"/>
    <s v="Si"/>
  </r>
  <r>
    <s v="CSNB"/>
    <s v="2025004418"/>
    <x v="0"/>
    <s v="ER8418BBZ"/>
    <s v="E5825KKS"/>
    <d v="2025-03-04T00:00:00"/>
    <m/>
    <s v="1782"/>
    <x v="48"/>
    <s v="PA"/>
    <s v="S1"/>
    <m/>
    <d v="2025-03-04T00:00:00"/>
    <d v="1899-12-30T08:16:50"/>
    <d v="2025-03-04T00:00:00"/>
    <d v="1899-12-30T08:16:52"/>
    <d v="2025-03-04T00:00:00"/>
    <d v="1899-12-30T08:51:21"/>
    <x v="0"/>
    <s v="RFCPI"/>
    <s v="7001184002"/>
    <s v="FBO"/>
    <d v="1899-12-30T00:34:31"/>
    <d v="1899-12-30T00:34:29"/>
    <d v="1899-12-30T00:00:02"/>
    <s v="Granel"/>
    <s v="E001"/>
    <x v="2"/>
    <d v="1899-12-30T00:34:31"/>
    <d v="1899-12-30T00:34:29"/>
    <n v="8"/>
    <x v="7"/>
    <x v="2"/>
    <x v="2"/>
    <n v="0"/>
    <n v="0"/>
    <s v="OK"/>
    <s v="Granel"/>
    <x v="2"/>
    <n v="0"/>
    <s v="F. NIEBLA"/>
    <s v="A"/>
    <d v="1899-12-30T00:00:02"/>
    <d v="1899-12-30T00:00:02"/>
    <s v="OK"/>
    <m/>
    <m/>
    <d v="1899-12-30T00:00:00"/>
    <d v="1899-12-30T00:34:31"/>
    <n v="3"/>
    <d v="1899-12-30T00:00:02"/>
    <n v="34.51666666667041"/>
    <n v="8"/>
    <s v="Si"/>
  </r>
  <r>
    <s v="CSNB"/>
    <s v="2025004419"/>
    <x v="0"/>
    <s v="ER1242BBS"/>
    <s v="E7586KJW"/>
    <d v="2025-03-04T00:00:00"/>
    <m/>
    <s v="1782"/>
    <x v="48"/>
    <s v="PA"/>
    <s v="S1"/>
    <m/>
    <d v="2025-03-04T00:00:00"/>
    <d v="1899-12-30T08:34:37"/>
    <d v="2025-03-04T00:00:00"/>
    <d v="1899-12-30T08:34:39"/>
    <d v="2025-03-04T00:00:00"/>
    <d v="1899-12-30T09:14:17"/>
    <x v="0"/>
    <s v="RFCPI"/>
    <s v="7001184003"/>
    <s v="FBO"/>
    <d v="1899-12-30T00:39:40"/>
    <d v="1899-12-30T00:39:38"/>
    <d v="1899-12-30T00:00:02"/>
    <s v="Granel"/>
    <s v="E001"/>
    <x v="2"/>
    <d v="1899-12-30T00:39:40"/>
    <d v="1899-12-30T00:39:38"/>
    <n v="8"/>
    <x v="7"/>
    <x v="2"/>
    <x v="2"/>
    <n v="0"/>
    <n v="0"/>
    <s v="OK"/>
    <s v="Granel"/>
    <x v="2"/>
    <n v="0"/>
    <s v="F. NIEBLA"/>
    <s v="A"/>
    <d v="1899-12-30T00:00:02"/>
    <d v="1899-12-30T00:00:02"/>
    <s v="OK"/>
    <m/>
    <m/>
    <d v="1899-12-30T00:00:00"/>
    <d v="1899-12-30T00:39:40"/>
    <n v="3"/>
    <d v="1899-12-30T00:00:02"/>
    <n v="39.666666666657626"/>
    <n v="9"/>
    <s v="Si"/>
  </r>
  <r>
    <s v="CSNB"/>
    <s v="2025004420"/>
    <x v="0"/>
    <s v="ER7913BBH"/>
    <s v="E0897HWR"/>
    <d v="2025-03-04T00:00:00"/>
    <m/>
    <s v="1782"/>
    <x v="48"/>
    <s v="PA"/>
    <s v="S1"/>
    <m/>
    <d v="2025-03-04T00:00:00"/>
    <d v="1899-12-30T08:44:29"/>
    <d v="2025-03-04T00:00:00"/>
    <d v="1899-12-30T08:44:31"/>
    <d v="2025-03-04T00:00:00"/>
    <d v="1899-12-30T09:31:27"/>
    <x v="0"/>
    <s v="RFCPI"/>
    <s v="7001184004"/>
    <s v="FBO"/>
    <d v="1899-12-30T00:46:58"/>
    <d v="1899-12-30T00:46:56"/>
    <d v="1899-12-30T00:00:02"/>
    <s v="Granel"/>
    <s v="E001"/>
    <x v="2"/>
    <d v="1899-12-30T00:46:58"/>
    <d v="1899-12-30T00:46:56"/>
    <n v="8"/>
    <x v="7"/>
    <x v="2"/>
    <x v="2"/>
    <n v="0"/>
    <n v="0"/>
    <s v="OK"/>
    <s v="Granel"/>
    <x v="2"/>
    <n v="0"/>
    <s v="F. NIEBLA"/>
    <s v="B"/>
    <d v="1899-12-30T00:00:02"/>
    <d v="1899-12-30T00:00:02"/>
    <s v="OK"/>
    <m/>
    <m/>
    <d v="1899-12-30T00:00:00"/>
    <d v="1899-12-30T00:46:58"/>
    <n v="3"/>
    <d v="1899-12-30T00:00:02"/>
    <n v="46.966666666665638"/>
    <n v="9"/>
    <s v="No"/>
  </r>
  <r>
    <s v="CSNB"/>
    <s v="2025004423"/>
    <x v="0"/>
    <s v="ER9375BBM"/>
    <s v="E7637JSC"/>
    <d v="2025-03-04T00:00:00"/>
    <m/>
    <s v="1782"/>
    <x v="48"/>
    <s v="PA"/>
    <s v="S1"/>
    <m/>
    <d v="2025-03-04T00:00:00"/>
    <d v="1899-12-30T09:40:04"/>
    <d v="2025-03-04T00:00:00"/>
    <d v="1899-12-30T09:40:10"/>
    <d v="2025-03-04T00:00:00"/>
    <d v="1899-12-30T10:10:40"/>
    <x v="0"/>
    <s v="RFCPI"/>
    <s v="7001184005"/>
    <s v="FBO"/>
    <d v="1899-12-30T00:30:36"/>
    <d v="1899-12-30T00:30:30"/>
    <d v="1899-12-30T00:00:06"/>
    <s v="Granel"/>
    <s v="E001"/>
    <x v="2"/>
    <d v="1899-12-30T00:30:36"/>
    <d v="1899-12-30T00:30:30"/>
    <n v="9"/>
    <x v="7"/>
    <x v="2"/>
    <x v="2"/>
    <n v="0"/>
    <n v="0"/>
    <s v="OK"/>
    <s v="Granel"/>
    <x v="2"/>
    <n v="0"/>
    <s v="F. NIEBLA"/>
    <s v="A"/>
    <d v="1899-12-30T00:00:06"/>
    <d v="1899-12-30T00:00:06"/>
    <s v="OK"/>
    <m/>
    <m/>
    <d v="1899-12-30T00:00:00"/>
    <d v="1899-12-30T00:30:36"/>
    <n v="3"/>
    <d v="1899-12-30T00:00:06"/>
    <n v="30.599999999999987"/>
    <n v="10"/>
    <s v="Si"/>
  </r>
  <r>
    <s v="CSNB"/>
    <s v="2025004424"/>
    <x v="0"/>
    <s v="ER4666BBY"/>
    <s v="E3201JTT"/>
    <d v="2025-03-04T00:00:00"/>
    <m/>
    <s v="837"/>
    <x v="47"/>
    <s v="PA"/>
    <s v="S6"/>
    <m/>
    <d v="2025-03-04T00:00:00"/>
    <d v="1899-12-30T09:41:22"/>
    <d v="2025-03-04T00:00:00"/>
    <d v="1899-12-30T09:41:23"/>
    <d v="2025-03-04T00:00:00"/>
    <d v="1899-12-30T10:20:33"/>
    <x v="0"/>
    <s v="RFCPI"/>
    <s v="7001184006"/>
    <s v="FBO"/>
    <d v="1899-12-30T00:39:11"/>
    <d v="1899-12-30T00:39:10"/>
    <d v="1899-12-30T00:00:01"/>
    <s v="Granel"/>
    <s v="E001"/>
    <x v="2"/>
    <d v="1899-12-30T00:39:11"/>
    <d v="1899-12-30T00:39:10"/>
    <n v="9"/>
    <x v="7"/>
    <x v="2"/>
    <x v="2"/>
    <n v="0"/>
    <n v="0"/>
    <s v="OK"/>
    <s v="Granel"/>
    <x v="2"/>
    <n v="0"/>
    <s v="F. NIEBLA"/>
    <s v="A"/>
    <d v="1899-12-30T00:00:01"/>
    <d v="1899-12-30T00:00:01"/>
    <s v="OK"/>
    <m/>
    <m/>
    <d v="1899-12-30T00:00:00"/>
    <d v="1899-12-30T00:39:11"/>
    <n v="3"/>
    <d v="1899-12-30T00:00:01"/>
    <n v="39.183333333335995"/>
    <n v="10"/>
    <s v="Si"/>
  </r>
  <r>
    <s v="CSNB"/>
    <s v="2025004426"/>
    <x v="0"/>
    <s v="ER1917BBX"/>
    <s v="E9349KRP"/>
    <d v="2025-03-04T00:00:00"/>
    <m/>
    <s v="837"/>
    <x v="47"/>
    <s v="PA"/>
    <s v="S6"/>
    <m/>
    <d v="2025-03-04T00:00:00"/>
    <d v="1899-12-30T11:02:05"/>
    <d v="2025-03-04T00:00:00"/>
    <d v="1899-12-30T11:02:09"/>
    <d v="2025-03-04T00:00:00"/>
    <d v="1899-12-30T11:29:04"/>
    <x v="0"/>
    <s v="RFCPI"/>
    <s v="7001184007"/>
    <s v="EXW"/>
    <d v="1899-12-30T00:26:59"/>
    <d v="1899-12-30T00:26:55"/>
    <d v="1899-12-30T00:00:04"/>
    <s v="Granel"/>
    <s v="E001"/>
    <x v="1"/>
    <d v="1899-12-30T00:26:59"/>
    <d v="1899-12-30T00:26:55"/>
    <n v="11"/>
    <x v="7"/>
    <x v="2"/>
    <x v="2"/>
    <n v="0"/>
    <n v="0"/>
    <s v="OK"/>
    <s v="Granel"/>
    <x v="2"/>
    <n v="0"/>
    <s v="F. NIEBLA"/>
    <s v="A"/>
    <d v="1899-12-30T00:00:04"/>
    <d v="1899-12-30T00:00:04"/>
    <s v="OK"/>
    <m/>
    <m/>
    <d v="1899-12-30T00:00:00"/>
    <d v="1899-12-30T00:26:59"/>
    <n v="3"/>
    <d v="1899-12-30T00:00:04"/>
    <n v="26.983333333339203"/>
    <n v="11"/>
    <s v="Si"/>
  </r>
  <r>
    <s v="CSNB"/>
    <s v="2025004435"/>
    <x v="0"/>
    <s v="E1407CFB"/>
    <m/>
    <d v="2025-03-04T00:00:00"/>
    <m/>
    <s v="2882"/>
    <x v="50"/>
    <s v="PA"/>
    <s v="PA"/>
    <m/>
    <d v="2025-03-04T00:00:00"/>
    <d v="1899-12-30T11:21:02"/>
    <d v="2025-03-04T00:00:00"/>
    <d v="1899-12-30T11:21:05"/>
    <d v="2025-03-04T00:00:00"/>
    <d v="1899-12-30T11:36:59"/>
    <x v="0"/>
    <s v="RFCPI"/>
    <s v="7001184008"/>
    <s v="EXW"/>
    <d v="1899-12-30T00:15:57"/>
    <d v="1899-12-30T00:15:54"/>
    <d v="1899-12-30T00:00:03"/>
    <s v="Ensacado"/>
    <s v="E002"/>
    <x v="1"/>
    <d v="1899-12-30T00:15:57"/>
    <d v="1899-12-30T00:15:54"/>
    <n v="11"/>
    <x v="7"/>
    <x v="2"/>
    <x v="1"/>
    <n v="0"/>
    <n v="0"/>
    <s v="OK"/>
    <s v="Ensacado"/>
    <x v="2"/>
    <n v="0"/>
    <s v="F. NIEBLA"/>
    <s v="A"/>
    <d v="1899-12-30T00:00:03"/>
    <d v="1899-12-30T00:00:03"/>
    <s v="OK"/>
    <m/>
    <m/>
    <d v="1899-12-30T00:00:00"/>
    <d v="1899-12-30T00:15:57"/>
    <n v="3"/>
    <d v="1899-12-30T00:00:03"/>
    <n v="15.950000000001614"/>
    <n v="11"/>
    <s v="Si"/>
  </r>
  <r>
    <s v="CSNB"/>
    <s v="2025004436"/>
    <x v="0"/>
    <s v="E4531FVN"/>
    <s v="ER8891BBS"/>
    <d v="2025-03-04T00:00:00"/>
    <m/>
    <s v="2955"/>
    <x v="52"/>
    <s v="PA"/>
    <s v="PA"/>
    <m/>
    <d v="2025-03-04T00:00:00"/>
    <d v="1899-12-30T11:54:20"/>
    <d v="2025-03-04T00:00:00"/>
    <d v="1899-12-30T11:54:21"/>
    <d v="2025-03-04T00:00:00"/>
    <d v="1899-12-30T12:42:41"/>
    <x v="0"/>
    <s v="RFCPI"/>
    <s v="7001184009"/>
    <s v="EXW"/>
    <d v="1899-12-30T00:48:21"/>
    <d v="1899-12-30T00:48:20"/>
    <d v="1899-12-30T00:00:01"/>
    <s v="Ensacado"/>
    <s v="E002"/>
    <x v="1"/>
    <d v="1899-12-30T00:48:21"/>
    <d v="1899-12-30T00:48:20"/>
    <n v="11"/>
    <x v="7"/>
    <x v="2"/>
    <x v="1"/>
    <n v="0"/>
    <n v="0"/>
    <s v="OK"/>
    <s v="Ensacado"/>
    <x v="2"/>
    <n v="0"/>
    <s v="F. NIEBLA"/>
    <s v="B"/>
    <d v="1899-12-30T00:00:01"/>
    <d v="1899-12-30T00:00:01"/>
    <s v="OK"/>
    <m/>
    <m/>
    <d v="1899-12-30T00:00:00"/>
    <d v="1899-12-30T00:48:21"/>
    <n v="3"/>
    <d v="1899-12-30T00:00:01"/>
    <n v="48.350000000001643"/>
    <n v="12"/>
    <s v="No"/>
  </r>
  <r>
    <s v="CSNB"/>
    <s v="2025004437"/>
    <x v="0"/>
    <s v="E6878LBJ"/>
    <s v="ER2114BBN"/>
    <d v="2025-03-04T00:00:00"/>
    <m/>
    <s v="1782"/>
    <x v="48"/>
    <s v="PA"/>
    <s v="S1"/>
    <m/>
    <d v="2025-03-04T00:00:00"/>
    <d v="1899-12-30T12:05:48"/>
    <d v="2025-03-04T00:00:00"/>
    <d v="1899-12-30T12:05:50"/>
    <d v="2025-03-04T00:00:00"/>
    <d v="1899-12-30T12:53:38"/>
    <x v="0"/>
    <s v="RFCPI"/>
    <s v="7001184010"/>
    <s v="EXW"/>
    <d v="1899-12-30T00:47:50"/>
    <d v="1899-12-30T00:47:48"/>
    <d v="1899-12-30T00:00:02"/>
    <s v="Granel"/>
    <s v="E001"/>
    <x v="1"/>
    <d v="1899-12-30T00:47:50"/>
    <d v="1899-12-30T00:47:48"/>
    <n v="12"/>
    <x v="7"/>
    <x v="2"/>
    <x v="2"/>
    <n v="0"/>
    <n v="0"/>
    <s v="OK"/>
    <s v="Granel"/>
    <x v="2"/>
    <n v="0"/>
    <s v="F. NIEBLA"/>
    <s v="B"/>
    <d v="1899-12-30T00:00:02"/>
    <d v="1899-12-30T00:00:02"/>
    <s v="OK"/>
    <m/>
    <m/>
    <d v="1899-12-30T00:00:00"/>
    <d v="1899-12-30T00:47:50"/>
    <n v="3"/>
    <d v="1899-12-30T00:00:02"/>
    <n v="47.833333333329669"/>
    <n v="12"/>
    <s v="No"/>
  </r>
  <r>
    <s v="CSNB"/>
    <s v="2025004439"/>
    <x v="0"/>
    <s v="ER6765BBT"/>
    <s v="E4948KGF"/>
    <d v="2025-03-04T00:00:00"/>
    <m/>
    <s v="3236"/>
    <x v="49"/>
    <s v="PA"/>
    <s v="S2"/>
    <m/>
    <d v="2025-03-04T00:00:00"/>
    <d v="1899-12-30T12:34:12"/>
    <d v="2025-03-04T00:00:00"/>
    <d v="1899-12-30T12:34:14"/>
    <d v="2025-03-04T00:00:00"/>
    <d v="1899-12-30T13:26:19"/>
    <x v="0"/>
    <s v="RFCPI"/>
    <s v="7001184012"/>
    <s v="FBO"/>
    <d v="1899-12-30T00:52:07"/>
    <d v="1899-12-30T00:52:05"/>
    <d v="1899-12-30T00:00:02"/>
    <s v="Granel"/>
    <s v="E001"/>
    <x v="2"/>
    <d v="1899-12-30T00:52:07"/>
    <d v="1899-12-30T00:52:05"/>
    <n v="12"/>
    <x v="7"/>
    <x v="2"/>
    <x v="2"/>
    <n v="0"/>
    <n v="0"/>
    <s v="OK"/>
    <s v="Granel"/>
    <x v="2"/>
    <n v="0"/>
    <s v="F. NIEBLA"/>
    <s v="B"/>
    <d v="1899-12-30T00:00:02"/>
    <d v="1899-12-30T00:00:02"/>
    <s v="OK"/>
    <m/>
    <m/>
    <d v="1899-12-30T00:00:00"/>
    <d v="1899-12-30T00:52:07"/>
    <n v="3"/>
    <d v="1899-12-30T00:00:02"/>
    <n v="52.116666666667086"/>
    <n v="13"/>
    <s v="No"/>
  </r>
  <r>
    <s v="CSNB"/>
    <s v="2025004443"/>
    <x v="0"/>
    <s v="ER1551BBJ"/>
    <s v="E2015JDV"/>
    <d v="2025-03-04T00:00:00"/>
    <m/>
    <s v="1782"/>
    <x v="48"/>
    <s v="PA"/>
    <s v="S1"/>
    <m/>
    <d v="2025-03-04T00:00:00"/>
    <d v="1899-12-30T13:31:06"/>
    <d v="2025-03-04T00:00:00"/>
    <d v="1899-12-30T13:42:30"/>
    <d v="2025-03-04T00:00:00"/>
    <d v="1899-12-30T14:14:51"/>
    <x v="261"/>
    <s v="E_PFERNANDE"/>
    <s v="7001184013"/>
    <s v="FBO"/>
    <d v="1899-12-30T00:43:45"/>
    <d v="1899-12-30T00:32:21"/>
    <d v="1899-12-30T00:11:24"/>
    <s v="Granel"/>
    <s v="E001"/>
    <x v="2"/>
    <d v="1899-12-30T00:43:45"/>
    <d v="1899-12-30T00:32:21"/>
    <n v="13"/>
    <x v="7"/>
    <x v="2"/>
    <x v="2"/>
    <n v="0"/>
    <n v="0"/>
    <s v="OK"/>
    <s v="Granel"/>
    <x v="2"/>
    <n v="0"/>
    <s v="F. NIEBLA"/>
    <s v="A"/>
    <d v="1899-12-30T00:11:24"/>
    <d v="1899-12-30T00:11:24"/>
    <s v="OK"/>
    <m/>
    <m/>
    <d v="1899-12-30T00:00:00"/>
    <d v="1899-12-30T00:43:45"/>
    <n v="3"/>
    <d v="1899-12-30T00:11:24"/>
    <n v="43.74999999999357"/>
    <n v="14"/>
    <s v="Si"/>
  </r>
  <r>
    <s v="CSNB"/>
    <s v="2025004445"/>
    <x v="0"/>
    <s v="ER1917BBX"/>
    <s v="E9349KRP"/>
    <d v="2025-03-04T00:00:00"/>
    <m/>
    <s v="837"/>
    <x v="47"/>
    <s v="PA"/>
    <s v="S6"/>
    <m/>
    <d v="2025-03-04T00:00:00"/>
    <d v="1899-12-30T14:34:25"/>
    <d v="2025-03-04T00:00:00"/>
    <d v="1899-12-30T14:34:27"/>
    <d v="2025-03-04T00:00:00"/>
    <d v="1899-12-30T15:02:00"/>
    <x v="0"/>
    <s v="RFCPI"/>
    <s v="7001184014"/>
    <s v="EXW"/>
    <d v="1899-12-30T00:27:35"/>
    <d v="1899-12-30T00:27:33"/>
    <d v="1899-12-30T00:00:02"/>
    <s v="Granel"/>
    <s v="E001"/>
    <x v="1"/>
    <d v="1899-12-30T00:27:35"/>
    <d v="1899-12-30T00:27:33"/>
    <n v="14"/>
    <x v="7"/>
    <x v="2"/>
    <x v="2"/>
    <n v="0"/>
    <n v="0"/>
    <s v="OK"/>
    <s v="Granel"/>
    <x v="2"/>
    <n v="0"/>
    <s v="F. NIEBLA"/>
    <s v="A"/>
    <d v="1899-12-30T00:00:02"/>
    <d v="1899-12-30T00:00:02"/>
    <s v="OK"/>
    <m/>
    <m/>
    <d v="1899-12-30T00:00:00"/>
    <d v="1899-12-30T00:27:35"/>
    <n v="3"/>
    <d v="1899-12-30T00:00:02"/>
    <n v="27.583333333329545"/>
    <n v="15"/>
    <s v="Si"/>
  </r>
  <r>
    <s v="CSNB"/>
    <s v="2025004449"/>
    <x v="0"/>
    <s v="ER1991BBZ"/>
    <s v="E6028JLK"/>
    <d v="2025-03-04T00:00:00"/>
    <m/>
    <s v="1782"/>
    <x v="48"/>
    <s v="PA"/>
    <s v="S1"/>
    <m/>
    <d v="2025-03-04T00:00:00"/>
    <d v="1899-12-30T15:30:18"/>
    <d v="2025-03-04T00:00:00"/>
    <d v="1899-12-30T15:30:19"/>
    <d v="2025-03-04T00:00:00"/>
    <d v="1899-12-30T16:05:09"/>
    <x v="0"/>
    <s v="RFCPI"/>
    <s v="7001184015"/>
    <s v="FBO"/>
    <d v="1899-12-30T00:34:51"/>
    <d v="1899-12-30T00:34:50"/>
    <d v="1899-12-30T00:00:01"/>
    <s v="Granel"/>
    <s v="E001"/>
    <x v="2"/>
    <d v="1899-12-30T00:34:51"/>
    <d v="1899-12-30T00:34:50"/>
    <n v="15"/>
    <x v="7"/>
    <x v="2"/>
    <x v="2"/>
    <n v="0"/>
    <n v="0"/>
    <s v="OK"/>
    <s v="Granel"/>
    <x v="2"/>
    <n v="0"/>
    <s v="F. NIEBLA"/>
    <s v="A"/>
    <d v="1899-12-30T00:00:01"/>
    <d v="1899-12-30T00:00:01"/>
    <s v="OK"/>
    <m/>
    <m/>
    <d v="1899-12-30T00:00:00"/>
    <d v="1899-12-30T00:34:51"/>
    <n v="3"/>
    <d v="1899-12-30T00:00:01"/>
    <n v="34.850000000001607"/>
    <n v="16"/>
    <s v="Si"/>
  </r>
  <r>
    <s v="CSNB"/>
    <s v="2025004448"/>
    <x v="0"/>
    <s v="ER9375BBM"/>
    <s v="E7637JSC"/>
    <d v="2025-03-04T00:00:00"/>
    <m/>
    <s v="3236"/>
    <x v="49"/>
    <s v="PA"/>
    <s v="S2"/>
    <m/>
    <d v="2025-03-04T00:00:00"/>
    <d v="1899-12-30T15:07:19"/>
    <d v="2025-03-04T00:00:00"/>
    <d v="1899-12-30T15:07:21"/>
    <d v="2025-03-04T00:00:00"/>
    <d v="1899-12-30T16:38:40"/>
    <x v="0"/>
    <s v="RFCPI"/>
    <s v="7001184016"/>
    <s v="FBO"/>
    <d v="1899-12-30T01:31:21"/>
    <d v="1899-12-30T01:31:19"/>
    <d v="1899-12-30T00:00:02"/>
    <s v="Granel"/>
    <s v="E001"/>
    <x v="2"/>
    <d v="1899-12-30T01:31:21"/>
    <d v="1899-12-30T01:31:19"/>
    <n v="15"/>
    <x v="7"/>
    <x v="2"/>
    <x v="2"/>
    <n v="0"/>
    <n v="0"/>
    <s v="OK"/>
    <s v="Granel"/>
    <x v="2"/>
    <n v="0"/>
    <s v="F. NIEBLA"/>
    <s v="C"/>
    <d v="1899-12-30T00:00:02"/>
    <d v="1899-12-30T00:00:02"/>
    <s v="OK"/>
    <m/>
    <m/>
    <d v="1899-12-30T00:00:00"/>
    <d v="1899-12-30T01:31:21"/>
    <n v="3"/>
    <d v="1899-12-30T00:00:02"/>
    <n v="91.349999999999895"/>
    <n v="16"/>
    <s v="No"/>
  </r>
  <r>
    <s v="CSNB"/>
    <s v="2025004453"/>
    <x v="0"/>
    <s v="E4531FVN"/>
    <s v="ER0328BBM"/>
    <d v="2025-03-04T00:00:00"/>
    <m/>
    <s v="1782"/>
    <x v="48"/>
    <s v="PA"/>
    <s v="S1"/>
    <m/>
    <d v="2025-03-04T00:00:00"/>
    <d v="1899-12-30T16:01:53"/>
    <d v="2025-03-04T00:00:00"/>
    <d v="1899-12-30T16:01:54"/>
    <d v="2025-03-04T00:00:00"/>
    <d v="1899-12-30T16:43:35"/>
    <x v="0"/>
    <s v="RFCPI"/>
    <s v="7001184017"/>
    <s v="EXW"/>
    <d v="1899-12-30T00:41:42"/>
    <d v="1899-12-30T00:41:41"/>
    <d v="1899-12-30T00:00:01"/>
    <s v="Granel"/>
    <s v="E001"/>
    <x v="1"/>
    <d v="1899-12-30T00:41:42"/>
    <d v="1899-12-30T00:41:41"/>
    <n v="16"/>
    <x v="7"/>
    <x v="2"/>
    <x v="2"/>
    <n v="0"/>
    <n v="0"/>
    <s v="OK"/>
    <s v="Granel"/>
    <x v="2"/>
    <n v="0"/>
    <s v="F. NIEBLA"/>
    <s v="A"/>
    <d v="1899-12-30T00:00:01"/>
    <d v="1899-12-30T00:00:01"/>
    <s v="OK"/>
    <m/>
    <m/>
    <d v="1899-12-30T00:00:00"/>
    <d v="1899-12-30T00:41:42"/>
    <n v="3"/>
    <d v="1899-12-30T00:00:01"/>
    <n v="41.699999999995164"/>
    <n v="16"/>
    <s v="Si"/>
  </r>
  <r>
    <s v="CSNB"/>
    <s v="2025004454"/>
    <x v="0"/>
    <s v="ER7913BBH"/>
    <s v="E0897HWR"/>
    <d v="2025-03-04T00:00:00"/>
    <m/>
    <s v="837"/>
    <x v="47"/>
    <s v="PA"/>
    <s v="S6"/>
    <m/>
    <d v="2025-03-04T00:00:00"/>
    <d v="1899-12-30T16:15:04"/>
    <d v="2025-03-04T00:00:00"/>
    <d v="1899-12-30T16:15:05"/>
    <d v="2025-03-04T00:00:00"/>
    <d v="1899-12-30T16:50:43"/>
    <x v="0"/>
    <s v="RFCPI"/>
    <s v="7001184018"/>
    <s v="FBO"/>
    <d v="1899-12-30T00:35:39"/>
    <d v="1899-12-30T00:35:38"/>
    <d v="1899-12-30T00:00:01"/>
    <s v="Granel"/>
    <s v="E001"/>
    <x v="2"/>
    <d v="1899-12-30T00:35:39"/>
    <d v="1899-12-30T00:35:38"/>
    <n v="16"/>
    <x v="7"/>
    <x v="2"/>
    <x v="2"/>
    <n v="0"/>
    <n v="0"/>
    <s v="OK"/>
    <s v="Granel"/>
    <x v="2"/>
    <n v="0"/>
    <s v="F. NIEBLA"/>
    <s v="A"/>
    <d v="1899-12-30T00:00:01"/>
    <d v="1899-12-30T00:00:01"/>
    <s v="OK"/>
    <m/>
    <m/>
    <d v="1899-12-30T00:00:00"/>
    <d v="1899-12-30T00:35:39"/>
    <n v="3"/>
    <d v="1899-12-30T00:00:01"/>
    <n v="35.649999999993582"/>
    <n v="16"/>
    <s v="Si"/>
  </r>
  <r>
    <s v="CSNB"/>
    <s v="2025004451"/>
    <x v="0"/>
    <s v="ER7694BBV"/>
    <s v="E3960KHT"/>
    <d v="2025-03-04T00:00:00"/>
    <m/>
    <s v="3236"/>
    <x v="49"/>
    <s v="PA"/>
    <s v="S2"/>
    <m/>
    <d v="2025-03-04T00:00:00"/>
    <d v="1899-12-30T15:56:42"/>
    <d v="2025-03-04T00:00:00"/>
    <d v="1899-12-30T15:56:43"/>
    <d v="2025-03-04T00:00:00"/>
    <d v="1899-12-30T17:03:44"/>
    <x v="0"/>
    <s v="RFCPI"/>
    <s v="7001184019"/>
    <s v="FBO"/>
    <d v="1899-12-30T01:07:02"/>
    <d v="1899-12-30T01:07:01"/>
    <d v="1899-12-30T00:00:01"/>
    <s v="Granel"/>
    <s v="E001"/>
    <x v="2"/>
    <d v="1899-12-30T01:07:02"/>
    <d v="1899-12-30T01:07:01"/>
    <n v="15"/>
    <x v="7"/>
    <x v="2"/>
    <x v="2"/>
    <n v="0"/>
    <n v="0"/>
    <s v="OK"/>
    <s v="Granel"/>
    <x v="2"/>
    <n v="0"/>
    <s v="F. NIEBLA"/>
    <s v="B"/>
    <d v="1899-12-30T00:00:01"/>
    <d v="1899-12-30T00:00:01"/>
    <s v="OK"/>
    <m/>
    <m/>
    <d v="1899-12-30T00:00:00"/>
    <d v="1899-12-30T01:07:02"/>
    <n v="3"/>
    <d v="1899-12-30T00:00:01"/>
    <n v="67.033333333339073"/>
    <n v="17"/>
    <s v="No"/>
  </r>
  <r>
    <s v="CSNB"/>
    <s v="2025004456"/>
    <x v="0"/>
    <s v="ER8916BBY"/>
    <s v="E6758JLK"/>
    <d v="2025-03-04T00:00:00"/>
    <m/>
    <s v="1782"/>
    <x v="48"/>
    <s v="PA"/>
    <s v="S1"/>
    <m/>
    <d v="2025-03-04T00:00:00"/>
    <d v="1899-12-30T16:36:59"/>
    <d v="2025-03-04T00:00:00"/>
    <d v="1899-12-30T16:37:01"/>
    <d v="2025-03-04T00:00:00"/>
    <d v="1899-12-30T17:29:34"/>
    <x v="0"/>
    <s v="RFCPI"/>
    <s v="7001184020"/>
    <s v="FBO"/>
    <d v="1899-12-30T00:52:35"/>
    <d v="1899-12-30T00:52:33"/>
    <d v="1899-12-30T00:00:02"/>
    <s v="Granel"/>
    <s v="E001"/>
    <x v="2"/>
    <d v="1899-12-30T00:52:35"/>
    <d v="1899-12-30T00:52:33"/>
    <n v="16"/>
    <x v="7"/>
    <x v="2"/>
    <x v="2"/>
    <n v="0"/>
    <n v="0"/>
    <s v="OK"/>
    <s v="Granel"/>
    <x v="2"/>
    <n v="0"/>
    <s v="F. NIEBLA"/>
    <s v="B"/>
    <d v="1899-12-30T00:00:02"/>
    <d v="1899-12-30T00:00:02"/>
    <s v="OK"/>
    <m/>
    <m/>
    <d v="1899-12-30T00:00:00"/>
    <d v="1899-12-30T00:52:35"/>
    <n v="3"/>
    <d v="1899-12-30T00:00:02"/>
    <n v="52.583333333327857"/>
    <n v="17"/>
    <s v="No"/>
  </r>
  <r>
    <s v="CSNB"/>
    <s v="2025004457"/>
    <x v="0"/>
    <s v="ER9645BBZ"/>
    <s v="E0945JZT"/>
    <d v="2025-03-04T00:00:00"/>
    <m/>
    <s v="1782"/>
    <x v="48"/>
    <s v="PA"/>
    <s v="S1"/>
    <m/>
    <d v="2025-03-04T00:00:00"/>
    <d v="1899-12-30T16:38:00"/>
    <d v="2025-03-04T00:00:00"/>
    <d v="1899-12-30T16:38:01"/>
    <d v="2025-03-04T00:00:00"/>
    <d v="1899-12-30T17:49:36"/>
    <x v="0"/>
    <s v="RFCPI"/>
    <s v="7001184021"/>
    <s v="FBO"/>
    <d v="1899-12-30T01:11:36"/>
    <d v="1899-12-30T01:11:35"/>
    <d v="1899-12-30T00:00:01"/>
    <s v="Granel"/>
    <s v="E001"/>
    <x v="2"/>
    <d v="1899-12-30T01:11:36"/>
    <d v="1899-12-30T01:11:35"/>
    <n v="16"/>
    <x v="7"/>
    <x v="2"/>
    <x v="2"/>
    <n v="0"/>
    <n v="0"/>
    <s v="OK"/>
    <s v="Granel"/>
    <x v="2"/>
    <n v="0"/>
    <s v="F. NIEBLA"/>
    <s v="B"/>
    <d v="1899-12-30T00:00:01"/>
    <d v="1899-12-30T00:00:01"/>
    <s v="OK"/>
    <m/>
    <m/>
    <d v="1899-12-30T00:00:00"/>
    <d v="1899-12-30T01:11:36"/>
    <n v="3"/>
    <d v="1899-12-30T00:00:01"/>
    <n v="71.599999999996797"/>
    <n v="17"/>
    <s v="No"/>
  </r>
  <r>
    <s v="CSNB"/>
    <s v="2025004455"/>
    <x v="0"/>
    <s v="ER3237BCD"/>
    <s v="E9402GGZ"/>
    <d v="2025-03-04T00:00:00"/>
    <m/>
    <s v="837"/>
    <x v="47"/>
    <s v="PA"/>
    <s v="S3"/>
    <m/>
    <d v="2025-03-04T00:00:00"/>
    <d v="1899-12-30T16:26:34"/>
    <d v="2025-03-04T00:00:00"/>
    <d v="1899-12-30T16:26:35"/>
    <d v="2025-03-04T00:00:00"/>
    <d v="1899-12-30T18:08:44"/>
    <x v="0"/>
    <s v="RFCPI"/>
    <s v="7001184022"/>
    <s v="FBO"/>
    <d v="1899-12-30T01:42:10"/>
    <d v="1899-12-30T01:42:09"/>
    <d v="1899-12-30T00:00:01"/>
    <s v="Granel"/>
    <s v="E001"/>
    <x v="2"/>
    <d v="1899-12-30T01:42:10"/>
    <d v="1899-12-30T01:42:09"/>
    <n v="16"/>
    <x v="7"/>
    <x v="2"/>
    <x v="2"/>
    <n v="0"/>
    <n v="0"/>
    <s v="OK"/>
    <s v="Granel"/>
    <x v="2"/>
    <n v="0"/>
    <s v="F. NIEBLA"/>
    <s v="C"/>
    <d v="1899-12-30T00:00:01"/>
    <d v="1899-12-30T00:00:01"/>
    <s v="OK"/>
    <m/>
    <m/>
    <d v="1899-12-30T00:00:00"/>
    <d v="1899-12-30T01:42:10"/>
    <n v="3"/>
    <d v="1899-12-30T00:00:01"/>
    <n v="102.16666666666083"/>
    <n v="18"/>
    <s v="No"/>
  </r>
  <r>
    <s v="CSNB"/>
    <s v="2025004458"/>
    <x v="0"/>
    <s v="E6878LBJ"/>
    <s v="ER2114BBN"/>
    <d v="2025-03-04T00:00:00"/>
    <m/>
    <s v="1782"/>
    <x v="48"/>
    <s v="PA"/>
    <s v="S1"/>
    <m/>
    <d v="2025-03-04T00:00:00"/>
    <d v="1899-12-30T17:14:44"/>
    <d v="2025-03-04T00:00:00"/>
    <d v="1899-12-30T17:14:46"/>
    <d v="2025-03-04T00:00:00"/>
    <d v="1899-12-30T18:13:37"/>
    <x v="0"/>
    <s v="RFCPI"/>
    <s v="7001184023"/>
    <s v="EXW"/>
    <d v="1899-12-30T00:58:53"/>
    <d v="1899-12-30T00:58:51"/>
    <d v="1899-12-30T00:00:02"/>
    <s v="Granel"/>
    <s v="E001"/>
    <x v="1"/>
    <d v="1899-12-30T00:58:53"/>
    <d v="1899-12-30T00:58:51"/>
    <n v="17"/>
    <x v="7"/>
    <x v="2"/>
    <x v="2"/>
    <n v="0"/>
    <n v="0"/>
    <s v="OK"/>
    <s v="Granel"/>
    <x v="2"/>
    <n v="0"/>
    <s v="F. NIEBLA"/>
    <s v="B"/>
    <d v="1899-12-30T00:00:02"/>
    <d v="1899-12-30T00:00:02"/>
    <s v="OK"/>
    <m/>
    <m/>
    <d v="1899-12-30T00:00:00"/>
    <d v="1899-12-30T00:58:53"/>
    <n v="3"/>
    <d v="1899-12-30T00:00:02"/>
    <n v="58.883333333342271"/>
    <n v="18"/>
    <s v="No"/>
  </r>
  <r>
    <s v="CSNB"/>
    <s v="2025004460"/>
    <x v="0"/>
    <s v="ER4642BBY"/>
    <s v="E9980KJB"/>
    <d v="2025-03-05T00:00:00"/>
    <m/>
    <s v="1782"/>
    <x v="48"/>
    <s v="PA"/>
    <s v="S1"/>
    <m/>
    <d v="2025-03-05T00:00:00"/>
    <d v="1899-12-30T06:01:41"/>
    <d v="2025-03-05T00:00:00"/>
    <d v="1899-12-30T06:01:45"/>
    <d v="2025-03-05T00:00:00"/>
    <d v="1899-12-30T06:32:15"/>
    <x v="0"/>
    <s v="RFCPI"/>
    <s v="7001184024"/>
    <s v="FBO"/>
    <d v="1899-12-30T00:30:34"/>
    <d v="1899-12-30T00:30:30"/>
    <d v="1899-12-30T00:00:04"/>
    <s v="Granel"/>
    <s v="E001"/>
    <x v="2"/>
    <d v="1899-12-30T00:30:34"/>
    <d v="1899-12-30T00:30:30"/>
    <n v="6"/>
    <x v="8"/>
    <x v="2"/>
    <x v="2"/>
    <n v="0"/>
    <n v="0"/>
    <s v="OK"/>
    <s v="Granel"/>
    <x v="2"/>
    <n v="0"/>
    <s v="F. NIEBLA"/>
    <s v="A"/>
    <d v="1899-12-30T00:00:04"/>
    <d v="1899-12-30T00:00:04"/>
    <s v="OK"/>
    <m/>
    <m/>
    <d v="1899-12-30T00:00:00"/>
    <d v="1899-12-30T00:30:34"/>
    <n v="4"/>
    <d v="1899-12-30T00:00:04"/>
    <n v="30.566666666664037"/>
    <n v="6"/>
    <s v="Si"/>
  </r>
  <r>
    <s v="CSNB"/>
    <s v="2025004462"/>
    <x v="0"/>
    <s v="ER5318BBG"/>
    <s v="E8935JMP"/>
    <d v="2025-03-05T00:00:00"/>
    <m/>
    <s v="1782"/>
    <x v="48"/>
    <s v="PA"/>
    <s v="S1"/>
    <m/>
    <d v="2025-03-05T00:00:00"/>
    <d v="1899-12-30T06:11:35"/>
    <d v="2025-03-05T00:00:00"/>
    <d v="1899-12-30T06:11:36"/>
    <d v="2025-03-05T00:00:00"/>
    <d v="1899-12-30T06:38:16"/>
    <x v="0"/>
    <s v="RFCPI"/>
    <s v="7001184025"/>
    <s v="FBO"/>
    <d v="1899-12-30T00:26:41"/>
    <d v="1899-12-30T00:26:40"/>
    <d v="1899-12-30T00:00:01"/>
    <s v="Granel"/>
    <s v="E001"/>
    <x v="2"/>
    <d v="1899-12-30T00:26:41"/>
    <d v="1899-12-30T00:26:40"/>
    <n v="6"/>
    <x v="8"/>
    <x v="2"/>
    <x v="2"/>
    <n v="0"/>
    <n v="0"/>
    <s v="OK"/>
    <s v="Granel"/>
    <x v="2"/>
    <n v="0"/>
    <s v="F. NIEBLA"/>
    <s v="A"/>
    <d v="1899-12-30T00:00:01"/>
    <d v="1899-12-30T00:00:01"/>
    <s v="OK"/>
    <m/>
    <m/>
    <d v="1899-12-30T00:00:00"/>
    <d v="1899-12-30T00:26:41"/>
    <n v="4"/>
    <d v="1899-12-30T00:00:01"/>
    <n v="26.683333333329564"/>
    <n v="6"/>
    <s v="Si"/>
  </r>
  <r>
    <s v="CSNB"/>
    <s v="2025004461"/>
    <x v="0"/>
    <s v="ER2775BBR"/>
    <s v="E4544MKW"/>
    <d v="2025-03-05T00:00:00"/>
    <m/>
    <s v="3236"/>
    <x v="49"/>
    <s v="PA"/>
    <s v="S2"/>
    <m/>
    <d v="2025-03-05T00:00:00"/>
    <d v="1899-12-30T06:04:52"/>
    <d v="2025-03-05T00:00:00"/>
    <d v="1899-12-30T06:04:55"/>
    <d v="2025-03-05T00:00:00"/>
    <d v="1899-12-30T06:55:49"/>
    <x v="0"/>
    <s v="RFCPI"/>
    <s v="7001184026"/>
    <s v="FBO"/>
    <d v="1899-12-30T00:50:57"/>
    <d v="1899-12-30T00:50:54"/>
    <d v="1899-12-30T00:00:03"/>
    <s v="Granel"/>
    <s v="E001"/>
    <x v="2"/>
    <d v="1899-12-30T00:50:57"/>
    <d v="1899-12-30T00:50:54"/>
    <n v="6"/>
    <x v="8"/>
    <x v="2"/>
    <x v="2"/>
    <n v="0"/>
    <n v="0"/>
    <s v="OK"/>
    <s v="Granel"/>
    <x v="2"/>
    <n v="0"/>
    <s v="F. NIEBLA"/>
    <s v="B"/>
    <d v="1899-12-30T00:00:03"/>
    <d v="1899-12-30T00:00:03"/>
    <s v="OK"/>
    <m/>
    <m/>
    <d v="1899-12-30T00:00:00"/>
    <d v="1899-12-30T00:50:57"/>
    <n v="4"/>
    <d v="1899-12-30T00:00:03"/>
    <n v="50.949999999993572"/>
    <n v="6"/>
    <s v="No"/>
  </r>
  <r>
    <s v="CSNB"/>
    <s v="2025004463"/>
    <x v="0"/>
    <s v="ER7683BCC"/>
    <s v="E1154JWB"/>
    <d v="2025-03-05T00:00:00"/>
    <m/>
    <s v="837"/>
    <x v="47"/>
    <s v="PA"/>
    <s v="S6"/>
    <m/>
    <d v="2025-03-05T00:00:00"/>
    <d v="1899-12-30T07:06:06"/>
    <d v="2025-03-05T00:00:00"/>
    <d v="1899-12-30T07:06:08"/>
    <d v="2025-03-05T00:00:00"/>
    <d v="1899-12-30T07:39:16"/>
    <x v="0"/>
    <s v="RFCPI"/>
    <s v="7001184027"/>
    <s v="FBO"/>
    <d v="1899-12-30T00:33:10"/>
    <d v="1899-12-30T00:33:08"/>
    <d v="1899-12-30T00:00:02"/>
    <s v="Granel"/>
    <s v="E001"/>
    <x v="2"/>
    <d v="1899-12-30T00:33:10"/>
    <d v="1899-12-30T00:33:08"/>
    <n v="7"/>
    <x v="8"/>
    <x v="2"/>
    <x v="2"/>
    <n v="0"/>
    <n v="0"/>
    <s v="OK"/>
    <s v="Granel"/>
    <x v="2"/>
    <n v="0"/>
    <s v="F. NIEBLA"/>
    <s v="A"/>
    <d v="1899-12-30T00:00:02"/>
    <d v="1899-12-30T00:00:02"/>
    <s v="OK"/>
    <m/>
    <m/>
    <d v="1899-12-30T00:00:00"/>
    <d v="1899-12-30T00:33:10"/>
    <n v="4"/>
    <d v="1899-12-30T00:00:02"/>
    <n v="33.166666666670359"/>
    <n v="7"/>
    <s v="Si"/>
  </r>
  <r>
    <s v="CSNB"/>
    <s v="2025004465"/>
    <x v="0"/>
    <s v="ER5303BBT"/>
    <s v="E9842JGG"/>
    <d v="2025-03-05T00:00:00"/>
    <m/>
    <s v="1782"/>
    <x v="48"/>
    <s v="PA"/>
    <s v="S1"/>
    <m/>
    <d v="2025-03-05T00:00:00"/>
    <d v="1899-12-30T07:14:40"/>
    <d v="2025-03-05T00:00:00"/>
    <d v="1899-12-30T07:14:40"/>
    <d v="2025-03-05T00:00:00"/>
    <d v="1899-12-30T07:46:24"/>
    <x v="0"/>
    <s v="RFCPI"/>
    <s v="7001184028"/>
    <s v="FBO"/>
    <d v="1899-12-30T00:31:44"/>
    <d v="1899-12-30T00:31:44"/>
    <d v="1899-12-30T00:00:00"/>
    <s v="Granel"/>
    <s v="E001"/>
    <x v="2"/>
    <d v="1899-12-30T00:31:44"/>
    <d v="1899-12-30T00:31:44"/>
    <n v="7"/>
    <x v="8"/>
    <x v="2"/>
    <x v="2"/>
    <n v="0"/>
    <n v="0"/>
    <s v="OK"/>
    <s v="Granel"/>
    <x v="2"/>
    <n v="0"/>
    <s v="F. NIEBLA"/>
    <s v="A"/>
    <d v="1899-12-30T00:00:00"/>
    <d v="1899-12-30T00:00:00"/>
    <s v="OK"/>
    <m/>
    <m/>
    <d v="1899-12-30T00:00:00"/>
    <d v="1899-12-30T00:31:44"/>
    <n v="4"/>
    <d v="1899-12-30T00:00:00"/>
    <n v="31.733333333337626"/>
    <n v="7"/>
    <s v="Si"/>
  </r>
  <r>
    <s v="CSNB"/>
    <s v="2025004466"/>
    <x v="0"/>
    <s v="ER5689BBD"/>
    <s v="E5397JZM"/>
    <d v="2025-03-05T00:00:00"/>
    <m/>
    <s v="837"/>
    <x v="47"/>
    <s v="PA"/>
    <s v="S6"/>
    <m/>
    <d v="2025-03-05T00:00:00"/>
    <d v="1899-12-30T07:44:19"/>
    <d v="2025-03-05T00:00:00"/>
    <d v="1899-12-30T07:44:19"/>
    <d v="2025-03-05T00:00:00"/>
    <d v="1899-12-30T08:18:17"/>
    <x v="0"/>
    <s v="RFCPI"/>
    <s v="7001184029"/>
    <s v="FBO"/>
    <d v="1899-12-30T00:33:58"/>
    <d v="1899-12-30T00:33:58"/>
    <d v="1899-12-30T00:00:00"/>
    <s v="Granel"/>
    <s v="E001"/>
    <x v="2"/>
    <d v="1899-12-30T00:33:58"/>
    <d v="1899-12-30T00:33:58"/>
    <n v="7"/>
    <x v="8"/>
    <x v="2"/>
    <x v="2"/>
    <n v="0"/>
    <n v="0"/>
    <s v="OK"/>
    <s v="Granel"/>
    <x v="2"/>
    <n v="0"/>
    <s v="F. NIEBLA"/>
    <s v="A"/>
    <d v="1899-12-30T00:00:00"/>
    <d v="1899-12-30T00:00:00"/>
    <s v="OK"/>
    <m/>
    <m/>
    <d v="1899-12-30T00:00:00"/>
    <d v="1899-12-30T00:33:58"/>
    <n v="4"/>
    <d v="1899-12-30T00:00:00"/>
    <n v="33.966666666662412"/>
    <n v="8"/>
    <s v="Si"/>
  </r>
  <r>
    <s v="CSNB"/>
    <s v="2025004467"/>
    <x v="0"/>
    <s v="ER9375BBM"/>
    <s v="E7637JSC"/>
    <d v="2025-03-05T00:00:00"/>
    <m/>
    <s v="1782"/>
    <x v="48"/>
    <s v="PA"/>
    <s v="S1"/>
    <m/>
    <d v="2025-03-05T00:00:00"/>
    <d v="1899-12-30T08:01:37"/>
    <d v="2025-03-05T00:00:00"/>
    <d v="1899-12-30T08:01:40"/>
    <d v="2025-03-05T00:00:00"/>
    <d v="1899-12-30T08:33:33"/>
    <x v="0"/>
    <s v="RFCPI"/>
    <s v="7001184030"/>
    <s v="FBO"/>
    <d v="1899-12-30T00:31:56"/>
    <d v="1899-12-30T00:31:53"/>
    <d v="1899-12-30T00:00:03"/>
    <s v="Granel"/>
    <s v="E001"/>
    <x v="2"/>
    <d v="1899-12-30T00:31:56"/>
    <d v="1899-12-30T00:31:53"/>
    <n v="8"/>
    <x v="8"/>
    <x v="2"/>
    <x v="2"/>
    <n v="0"/>
    <n v="0"/>
    <s v="OK"/>
    <s v="Granel"/>
    <x v="2"/>
    <n v="0"/>
    <s v="F. NIEBLA"/>
    <s v="A"/>
    <d v="1899-12-30T00:00:03"/>
    <d v="1899-12-30T00:00:03"/>
    <s v="OK"/>
    <m/>
    <m/>
    <d v="1899-12-30T00:00:00"/>
    <d v="1899-12-30T00:31:56"/>
    <n v="4"/>
    <d v="1899-12-30T00:00:03"/>
    <n v="31.933333333324789"/>
    <n v="8"/>
    <s v="Si"/>
  </r>
  <r>
    <s v="CSNB"/>
    <s v="2025004469"/>
    <x v="0"/>
    <s v="ER1486BBS"/>
    <s v="E4179KVF"/>
    <d v="2025-03-05T00:00:00"/>
    <m/>
    <s v="837"/>
    <x v="47"/>
    <s v="PA"/>
    <s v="S6"/>
    <m/>
    <d v="2025-03-05T00:00:00"/>
    <d v="1899-12-30T08:25:20"/>
    <d v="2025-03-05T00:00:00"/>
    <d v="1899-12-30T08:25:22"/>
    <d v="2025-03-05T00:00:00"/>
    <d v="1899-12-30T08:59:53"/>
    <x v="0"/>
    <s v="RFCPI"/>
    <s v="7001184031"/>
    <s v="FBO"/>
    <d v="1899-12-30T00:34:33"/>
    <d v="1899-12-30T00:34:31"/>
    <d v="1899-12-30T00:00:02"/>
    <s v="Granel"/>
    <s v="E001"/>
    <x v="2"/>
    <d v="1899-12-30T00:34:33"/>
    <d v="1899-12-30T00:34:31"/>
    <n v="8"/>
    <x v="8"/>
    <x v="2"/>
    <x v="2"/>
    <n v="0"/>
    <n v="0"/>
    <s v="OK"/>
    <s v="Granel"/>
    <x v="2"/>
    <n v="0"/>
    <s v="F. NIEBLA"/>
    <s v="A"/>
    <d v="1899-12-30T00:00:02"/>
    <d v="1899-12-30T00:00:02"/>
    <s v="OK"/>
    <m/>
    <m/>
    <d v="1899-12-30T00:00:00"/>
    <d v="1899-12-30T00:34:33"/>
    <n v="4"/>
    <d v="1899-12-30T00:00:02"/>
    <n v="34.549999999991968"/>
    <n v="8"/>
    <s v="Si"/>
  </r>
  <r>
    <s v="CSNB"/>
    <s v="2025004471"/>
    <x v="0"/>
    <s v="ER1917BBX"/>
    <s v="E9349KRP"/>
    <d v="2025-03-05T00:00:00"/>
    <m/>
    <s v="837"/>
    <x v="47"/>
    <s v="PA"/>
    <s v="S6"/>
    <m/>
    <d v="2025-03-05T00:00:00"/>
    <d v="1899-12-30T08:36:09"/>
    <d v="2025-03-05T00:00:00"/>
    <d v="1899-12-30T08:36:11"/>
    <d v="2025-03-05T00:00:00"/>
    <d v="1899-12-30T09:08:24"/>
    <x v="0"/>
    <s v="RFCPI"/>
    <s v="7001184032"/>
    <s v="EXW"/>
    <d v="1899-12-30T00:32:15"/>
    <d v="1899-12-30T00:32:13"/>
    <d v="1899-12-30T00:00:02"/>
    <s v="Granel"/>
    <s v="E001"/>
    <x v="1"/>
    <d v="1899-12-30T00:32:15"/>
    <d v="1899-12-30T00:32:13"/>
    <n v="8"/>
    <x v="8"/>
    <x v="2"/>
    <x v="2"/>
    <n v="0"/>
    <n v="0"/>
    <s v="OK"/>
    <s v="Granel"/>
    <x v="2"/>
    <n v="0"/>
    <s v="F. NIEBLA"/>
    <s v="A"/>
    <d v="1899-12-30T00:00:02"/>
    <d v="1899-12-30T00:00:02"/>
    <s v="OK"/>
    <m/>
    <m/>
    <d v="1899-12-30T00:00:00"/>
    <d v="1899-12-30T00:32:15"/>
    <n v="4"/>
    <d v="1899-12-30T00:00:02"/>
    <n v="32.249999999995211"/>
    <n v="9"/>
    <s v="Si"/>
  </r>
  <r>
    <s v="CSNB"/>
    <s v="2025004473"/>
    <x v="0"/>
    <s v="ER9645BBZ"/>
    <s v="E0945JZT"/>
    <d v="2025-03-05T00:00:00"/>
    <m/>
    <s v="837"/>
    <x v="47"/>
    <s v="PA"/>
    <s v="S3"/>
    <m/>
    <d v="2025-03-05T00:00:00"/>
    <d v="1899-12-30T08:51:35"/>
    <d v="2025-03-05T00:00:00"/>
    <d v="1899-12-30T08:51:37"/>
    <d v="2025-03-05T00:00:00"/>
    <d v="1899-12-30T09:25:57"/>
    <x v="0"/>
    <s v="RFCPI"/>
    <s v="7001184033"/>
    <s v="FBO"/>
    <d v="1899-12-30T00:34:22"/>
    <d v="1899-12-30T00:34:20"/>
    <d v="1899-12-30T00:00:02"/>
    <s v="Granel"/>
    <s v="E001"/>
    <x v="2"/>
    <d v="1899-12-30T00:34:22"/>
    <d v="1899-12-30T00:34:20"/>
    <n v="8"/>
    <x v="8"/>
    <x v="2"/>
    <x v="2"/>
    <n v="0"/>
    <n v="0"/>
    <s v="OK"/>
    <s v="Granel"/>
    <x v="2"/>
    <n v="0"/>
    <s v="F. NIEBLA"/>
    <s v="A"/>
    <d v="1899-12-30T00:00:02"/>
    <d v="1899-12-30T00:00:02"/>
    <s v="OK"/>
    <m/>
    <m/>
    <d v="1899-12-30T00:00:00"/>
    <d v="1899-12-30T00:34:22"/>
    <n v="4"/>
    <d v="1899-12-30T00:00:02"/>
    <n v="34.366666666665587"/>
    <n v="9"/>
    <s v="Si"/>
  </r>
  <r>
    <s v="CSNB"/>
    <s v="2025004476"/>
    <x v="0"/>
    <s v="ER6360BBH"/>
    <s v="E5728KFK"/>
    <d v="2025-03-05T00:00:00"/>
    <m/>
    <s v="1782"/>
    <x v="48"/>
    <s v="PA"/>
    <s v="S1"/>
    <m/>
    <d v="2025-03-05T00:00:00"/>
    <d v="1899-12-30T10:18:16"/>
    <d v="2025-03-05T00:00:00"/>
    <d v="1899-12-30T10:18:18"/>
    <d v="2025-03-05T00:00:00"/>
    <d v="1899-12-30T10:49:47"/>
    <x v="0"/>
    <s v="RFCPI"/>
    <s v="7001184034"/>
    <s v="FBO"/>
    <d v="1899-12-30T00:31:31"/>
    <d v="1899-12-30T00:31:29"/>
    <d v="1899-12-30T00:00:02"/>
    <s v="Granel"/>
    <s v="E001"/>
    <x v="2"/>
    <d v="1899-12-30T00:31:31"/>
    <d v="1899-12-30T00:31:29"/>
    <n v="10"/>
    <x v="8"/>
    <x v="2"/>
    <x v="2"/>
    <n v="0"/>
    <n v="0"/>
    <s v="OK"/>
    <s v="Granel"/>
    <x v="2"/>
    <n v="0"/>
    <s v="F. NIEBLA"/>
    <s v="A"/>
    <d v="1899-12-30T00:00:02"/>
    <d v="1899-12-30T00:00:02"/>
    <s v="OK"/>
    <m/>
    <m/>
    <d v="1899-12-30T00:00:00"/>
    <d v="1899-12-30T00:31:31"/>
    <n v="4"/>
    <d v="1899-12-30T00:00:02"/>
    <n v="31.516666666675217"/>
    <n v="10"/>
    <s v="Si"/>
  </r>
  <r>
    <s v="CSNB"/>
    <s v="2025004477"/>
    <x v="0"/>
    <s v="ER7913BBH"/>
    <s v="E0897HWR"/>
    <d v="2025-03-05T00:00:00"/>
    <m/>
    <s v="1782"/>
    <x v="48"/>
    <s v="PA"/>
    <s v="S1"/>
    <m/>
    <d v="2025-03-05T00:00:00"/>
    <d v="1899-12-30T10:52:11"/>
    <d v="2025-03-05T00:00:00"/>
    <d v="1899-12-30T10:52:12"/>
    <d v="2025-03-05T00:00:00"/>
    <d v="1899-12-30T11:24:35"/>
    <x v="0"/>
    <s v="RFCPI"/>
    <s v="7001184035"/>
    <s v="FBO"/>
    <d v="1899-12-30T00:32:24"/>
    <d v="1899-12-30T00:32:23"/>
    <d v="1899-12-30T00:00:01"/>
    <s v="Granel"/>
    <s v="E001"/>
    <x v="2"/>
    <d v="1899-12-30T00:32:24"/>
    <d v="1899-12-30T00:32:23"/>
    <n v="10"/>
    <x v="8"/>
    <x v="2"/>
    <x v="2"/>
    <n v="0"/>
    <n v="0"/>
    <s v="OK"/>
    <s v="Granel"/>
    <x v="2"/>
    <n v="0"/>
    <s v="F. NIEBLA"/>
    <s v="A"/>
    <d v="1899-12-30T00:00:01"/>
    <d v="1899-12-30T00:00:01"/>
    <s v="OK"/>
    <m/>
    <m/>
    <d v="1899-12-30T00:00:00"/>
    <d v="1899-12-30T00:32:24"/>
    <n v="4"/>
    <d v="1899-12-30T00:00:01"/>
    <n v="32.400000000000027"/>
    <n v="11"/>
    <s v="Si"/>
  </r>
  <r>
    <s v="CSNB"/>
    <s v="2025004478"/>
    <x v="0"/>
    <s v="ER8418BBZ"/>
    <s v="E5825KKS"/>
    <d v="2025-03-05T00:00:00"/>
    <m/>
    <s v="3236"/>
    <x v="49"/>
    <s v="PA"/>
    <s v="S2"/>
    <m/>
    <d v="2025-03-05T00:00:00"/>
    <d v="1899-12-30T10:54:47"/>
    <d v="2025-03-05T00:00:00"/>
    <d v="1899-12-30T10:54:48"/>
    <d v="2025-03-05T00:00:00"/>
    <d v="1899-12-30T11:49:47"/>
    <x v="0"/>
    <s v="RFCPI"/>
    <s v="7001184036"/>
    <s v="FBO"/>
    <d v="1899-12-30T00:55:00"/>
    <d v="1899-12-30T00:54:59"/>
    <d v="1899-12-30T00:00:01"/>
    <s v="Granel"/>
    <s v="E001"/>
    <x v="2"/>
    <d v="1899-12-30T00:55:00"/>
    <d v="1899-12-30T00:54:59"/>
    <n v="10"/>
    <x v="8"/>
    <x v="2"/>
    <x v="2"/>
    <n v="0"/>
    <n v="0"/>
    <s v="OK"/>
    <s v="Granel"/>
    <x v="2"/>
    <n v="0"/>
    <s v="F. NIEBLA"/>
    <s v="B"/>
    <d v="1899-12-30T00:00:01"/>
    <d v="1899-12-30T00:00:01"/>
    <s v="OK"/>
    <m/>
    <m/>
    <d v="1899-12-30T00:00:00"/>
    <d v="1899-12-30T00:55:00"/>
    <n v="4"/>
    <d v="1899-12-30T00:00:01"/>
    <n v="54.999999999993648"/>
    <n v="11"/>
    <s v="No"/>
  </r>
  <r>
    <s v="CSNB"/>
    <s v="2025004480"/>
    <x v="0"/>
    <s v="E1154JWB"/>
    <s v="ER7683BCC"/>
    <d v="2025-03-05T00:00:00"/>
    <m/>
    <s v="1782"/>
    <x v="48"/>
    <s v="PA"/>
    <s v="S1"/>
    <m/>
    <d v="2025-03-05T00:00:00"/>
    <d v="1899-12-30T11:36:02"/>
    <d v="2025-03-05T00:00:00"/>
    <d v="1899-12-30T11:37:37"/>
    <d v="2025-03-05T00:00:00"/>
    <d v="1899-12-30T12:17:01"/>
    <x v="262"/>
    <s v="E_PFERNANDE"/>
    <s v="7001184037"/>
    <s v="EXW"/>
    <d v="1899-12-30T00:40:59"/>
    <d v="1899-12-30T00:39:24"/>
    <d v="1899-12-30T00:01:35"/>
    <s v="Granel"/>
    <s v="E001"/>
    <x v="1"/>
    <d v="1899-12-30T00:40:59"/>
    <d v="1899-12-30T00:39:24"/>
    <n v="11"/>
    <x v="8"/>
    <x v="2"/>
    <x v="2"/>
    <n v="0"/>
    <n v="0"/>
    <s v="OK"/>
    <s v="Granel"/>
    <x v="2"/>
    <n v="0"/>
    <s v="F. NIEBLA"/>
    <s v="A"/>
    <d v="1899-12-30T00:01:35"/>
    <d v="1899-12-30T00:01:35"/>
    <s v="OK"/>
    <m/>
    <m/>
    <d v="1899-12-30T00:00:00"/>
    <d v="1899-12-30T00:40:59"/>
    <n v="4"/>
    <d v="1899-12-30T00:01:35"/>
    <n v="40.983333333335956"/>
    <n v="12"/>
    <s v="Si"/>
  </r>
  <r>
    <s v="CSNB"/>
    <s v="2025004482"/>
    <x v="0"/>
    <s v="E6878LBJ"/>
    <s v="ER2114BBN"/>
    <d v="2025-03-05T00:00:00"/>
    <m/>
    <s v="1782"/>
    <x v="48"/>
    <s v="PA"/>
    <s v="S1"/>
    <m/>
    <d v="2025-03-05T00:00:00"/>
    <d v="1899-12-30T11:47:47"/>
    <d v="2025-03-05T00:00:00"/>
    <d v="1899-12-30T11:47:51"/>
    <d v="2025-03-05T00:00:00"/>
    <d v="1899-12-30T12:21:23"/>
    <x v="0"/>
    <s v="RFCPI"/>
    <s v="7001184038"/>
    <s v="EXW"/>
    <d v="1899-12-30T00:33:36"/>
    <d v="1899-12-30T00:33:32"/>
    <d v="1899-12-30T00:00:04"/>
    <s v="Granel"/>
    <s v="E001"/>
    <x v="1"/>
    <d v="1899-12-30T00:33:36"/>
    <d v="1899-12-30T00:33:32"/>
    <n v="11"/>
    <x v="8"/>
    <x v="2"/>
    <x v="2"/>
    <n v="0"/>
    <n v="0"/>
    <s v="OK"/>
    <s v="Granel"/>
    <x v="2"/>
    <n v="0"/>
    <s v="F. NIEBLA"/>
    <s v="A"/>
    <d v="1899-12-30T00:00:04"/>
    <d v="1899-12-30T00:00:04"/>
    <s v="OK"/>
    <m/>
    <m/>
    <d v="1899-12-30T00:00:00"/>
    <d v="1899-12-30T00:33:36"/>
    <n v="4"/>
    <d v="1899-12-30T00:00:04"/>
    <n v="33.600000000009487"/>
    <n v="12"/>
    <s v="Si"/>
  </r>
  <r>
    <s v="CSNB"/>
    <s v="2025004483"/>
    <x v="0"/>
    <s v="ER1917BBX"/>
    <s v="E9349KRP"/>
    <d v="2025-03-05T00:00:00"/>
    <m/>
    <s v="837"/>
    <x v="47"/>
    <s v="PA"/>
    <s v="S6"/>
    <m/>
    <d v="2025-03-05T00:00:00"/>
    <d v="1899-12-30T12:07:43"/>
    <d v="2025-03-05T00:00:00"/>
    <d v="1899-12-30T12:07:47"/>
    <d v="2025-03-05T00:00:00"/>
    <d v="1899-12-30T12:45:56"/>
    <x v="0"/>
    <s v="RFCPI"/>
    <s v="7001184039"/>
    <s v="EXW"/>
    <d v="1899-12-30T00:38:13"/>
    <d v="1899-12-30T00:38:09"/>
    <d v="1899-12-30T00:00:04"/>
    <s v="Granel"/>
    <s v="E001"/>
    <x v="1"/>
    <d v="1899-12-30T00:38:13"/>
    <d v="1899-12-30T00:38:09"/>
    <n v="12"/>
    <x v="8"/>
    <x v="2"/>
    <x v="2"/>
    <n v="0"/>
    <n v="0"/>
    <s v="OK"/>
    <s v="Granel"/>
    <x v="2"/>
    <n v="0"/>
    <s v="F. NIEBLA"/>
    <s v="A"/>
    <d v="1899-12-30T00:00:04"/>
    <d v="1899-12-30T00:00:04"/>
    <s v="OK"/>
    <m/>
    <m/>
    <d v="1899-12-30T00:00:00"/>
    <d v="1899-12-30T00:38:13"/>
    <n v="4"/>
    <d v="1899-12-30T00:00:04"/>
    <n v="38.216666666663954"/>
    <n v="12"/>
    <s v="Si"/>
  </r>
  <r>
    <s v="CSNB"/>
    <s v="2025004452"/>
    <x v="0"/>
    <s v="E6804MJW"/>
    <m/>
    <d v="2025-03-05T00:00:00"/>
    <m/>
    <s v="2882"/>
    <x v="50"/>
    <s v="PA"/>
    <s v="PA"/>
    <m/>
    <d v="2025-03-04T00:00:00"/>
    <d v="1899-12-30T15:59:43"/>
    <d v="2025-03-04T00:00:00"/>
    <d v="1899-12-30T15:59:49"/>
    <d v="2025-03-04T00:00:00"/>
    <d v="1899-12-30T16:22:02"/>
    <x v="0"/>
    <s v="RFCPI"/>
    <s v="7001184040"/>
    <s v="EXW"/>
    <d v="1899-12-30T00:22:19"/>
    <d v="1899-12-30T00:22:13"/>
    <d v="1899-12-30T00:00:06"/>
    <s v="Ensacado"/>
    <s v="E002"/>
    <x v="1"/>
    <d v="1899-12-30T00:22:19"/>
    <d v="1899-12-30T00:22:13"/>
    <n v="15"/>
    <x v="7"/>
    <x v="2"/>
    <x v="1"/>
    <n v="0"/>
    <n v="0"/>
    <s v="OK"/>
    <s v="Ensacado"/>
    <x v="2"/>
    <n v="0"/>
    <s v="F. NIEBLA"/>
    <s v="A"/>
    <d v="1899-12-30T00:00:06"/>
    <d v="1899-12-30T00:00:06"/>
    <s v="OK"/>
    <m/>
    <m/>
    <d v="1899-12-30T00:00:00"/>
    <d v="1899-12-30T00:22:19"/>
    <n v="3"/>
    <d v="1899-12-30T00:00:06"/>
    <n v="22.316666666659231"/>
    <n v="16"/>
    <s v="Si"/>
  </r>
  <r>
    <s v="CSNB"/>
    <s v="2025004484"/>
    <x v="0"/>
    <s v="ER9645BBZ"/>
    <s v="E0945JZT"/>
    <d v="2025-03-05T00:00:00"/>
    <m/>
    <s v="837"/>
    <x v="47"/>
    <s v="PA"/>
    <s v="S6"/>
    <m/>
    <d v="2025-03-05T00:00:00"/>
    <d v="1899-12-30T12:36:06"/>
    <d v="2025-03-05T00:00:00"/>
    <d v="1899-12-30T12:36:09"/>
    <d v="2025-03-05T00:00:00"/>
    <d v="1899-12-30T13:11:15"/>
    <x v="0"/>
    <s v="RFCPI"/>
    <s v="7001184041"/>
    <s v="FBO"/>
    <d v="1899-12-30T00:35:09"/>
    <d v="1899-12-30T00:35:06"/>
    <d v="1899-12-30T00:00:03"/>
    <s v="Granel"/>
    <s v="E001"/>
    <x v="2"/>
    <d v="1899-12-30T00:35:09"/>
    <d v="1899-12-30T00:35:06"/>
    <n v="12"/>
    <x v="8"/>
    <x v="2"/>
    <x v="2"/>
    <n v="0"/>
    <n v="0"/>
    <s v="OK"/>
    <s v="Granel"/>
    <x v="2"/>
    <n v="0"/>
    <s v="F. NIEBLA"/>
    <s v="A"/>
    <d v="1899-12-30T00:00:03"/>
    <d v="1899-12-30T00:00:03"/>
    <s v="OK"/>
    <m/>
    <m/>
    <d v="1899-12-30T00:00:00"/>
    <d v="1899-12-30T00:35:09"/>
    <n v="4"/>
    <d v="1899-12-30T00:00:03"/>
    <n v="35.15000000001109"/>
    <n v="13"/>
    <s v="Si"/>
  </r>
  <r>
    <s v="CSNB"/>
    <s v="2025004489"/>
    <x v="0"/>
    <s v="ER8916BBY"/>
    <s v="E6758JLK"/>
    <d v="2025-03-05T00:00:00"/>
    <m/>
    <s v="1782"/>
    <x v="48"/>
    <s v="PA"/>
    <s v="S1"/>
    <m/>
    <d v="2025-03-05T00:00:00"/>
    <d v="1899-12-30T12:57:19"/>
    <d v="2025-03-05T00:00:00"/>
    <d v="1899-12-30T12:57:21"/>
    <d v="2025-03-05T00:00:00"/>
    <d v="1899-12-30T13:20:33"/>
    <x v="0"/>
    <s v="RFCPI"/>
    <s v="7001184042"/>
    <s v="FBO"/>
    <d v="1899-12-30T00:23:14"/>
    <d v="1899-12-30T00:23:12"/>
    <d v="1899-12-30T00:00:02"/>
    <s v="Granel"/>
    <s v="E001"/>
    <x v="2"/>
    <d v="1899-12-30T00:23:14"/>
    <d v="1899-12-30T00:23:12"/>
    <n v="12"/>
    <x v="8"/>
    <x v="2"/>
    <x v="2"/>
    <n v="0"/>
    <n v="0"/>
    <s v="OK"/>
    <s v="Granel"/>
    <x v="2"/>
    <n v="0"/>
    <s v="F. NIEBLA"/>
    <s v="A"/>
    <d v="1899-12-30T00:00:02"/>
    <d v="1899-12-30T00:00:02"/>
    <s v="OK"/>
    <m/>
    <m/>
    <d v="1899-12-30T00:00:00"/>
    <d v="1899-12-30T00:23:14"/>
    <n v="4"/>
    <d v="1899-12-30T00:00:02"/>
    <n v="23.233333333334301"/>
    <n v="13"/>
    <s v="Si"/>
  </r>
  <r>
    <s v="CSNB"/>
    <s v="2025004488"/>
    <x v="0"/>
    <s v="E3870LBJ"/>
    <s v="EBU01275R"/>
    <d v="2025-03-05T00:00:00"/>
    <m/>
    <s v="3312"/>
    <x v="51"/>
    <s v="PA"/>
    <s v="PA"/>
    <m/>
    <d v="2025-03-05T00:00:00"/>
    <d v="1899-12-30T12:55:07"/>
    <d v="2025-03-05T00:00:00"/>
    <d v="1899-12-30T12:55:09"/>
    <d v="2025-03-05T00:00:00"/>
    <d v="1899-12-30T13:32:41"/>
    <x v="0"/>
    <s v="RFCPI"/>
    <s v="7001184043"/>
    <s v="EXW"/>
    <d v="1899-12-30T00:37:34"/>
    <d v="1899-12-30T00:37:32"/>
    <d v="1899-12-30T00:00:02"/>
    <s v="Ensacado"/>
    <s v="E002"/>
    <x v="1"/>
    <d v="1899-12-30T00:37:34"/>
    <d v="1899-12-30T00:37:32"/>
    <n v="12"/>
    <x v="8"/>
    <x v="2"/>
    <x v="1"/>
    <n v="0"/>
    <n v="0"/>
    <s v="OK"/>
    <s v="Ensacado"/>
    <x v="2"/>
    <n v="0"/>
    <s v="F. NIEBLA"/>
    <s v="A"/>
    <d v="1899-12-30T00:00:02"/>
    <d v="1899-12-30T00:00:02"/>
    <s v="OK"/>
    <m/>
    <m/>
    <d v="1899-12-30T00:00:00"/>
    <d v="1899-12-30T00:37:34"/>
    <n v="4"/>
    <d v="1899-12-30T00:00:02"/>
    <n v="37.566666666676802"/>
    <n v="13"/>
    <s v="Si"/>
  </r>
  <r>
    <s v="CSNB"/>
    <s v="2025004490"/>
    <x v="0"/>
    <s v="ER3237BCD"/>
    <s v="E9402GGZ"/>
    <d v="2025-03-05T00:00:00"/>
    <m/>
    <s v="1782"/>
    <x v="48"/>
    <s v="PA"/>
    <s v="S1"/>
    <m/>
    <d v="2025-03-05T00:00:00"/>
    <d v="1899-12-30T12:58:51"/>
    <d v="2025-03-05T00:00:00"/>
    <d v="1899-12-30T12:58:52"/>
    <d v="2025-03-05T00:00:00"/>
    <d v="1899-12-30T13:44:25"/>
    <x v="0"/>
    <s v="RFCPI"/>
    <s v="7001184044"/>
    <s v="FBO"/>
    <d v="1899-12-30T00:45:34"/>
    <d v="1899-12-30T00:45:33"/>
    <d v="1899-12-30T00:00:01"/>
    <s v="Granel"/>
    <s v="E001"/>
    <x v="2"/>
    <d v="1899-12-30T00:45:34"/>
    <d v="1899-12-30T00:45:33"/>
    <n v="12"/>
    <x v="8"/>
    <x v="2"/>
    <x v="2"/>
    <n v="0"/>
    <n v="0"/>
    <s v="OK"/>
    <s v="Granel"/>
    <x v="2"/>
    <n v="0"/>
    <s v="F. NIEBLA"/>
    <s v="B"/>
    <d v="1899-12-30T00:00:01"/>
    <d v="1899-12-30T00:00:01"/>
    <s v="OK"/>
    <m/>
    <m/>
    <d v="1899-12-30T00:00:00"/>
    <d v="1899-12-30T00:45:34"/>
    <n v="4"/>
    <d v="1899-12-30T00:00:01"/>
    <n v="45.566666666654548"/>
    <n v="13"/>
    <s v="No"/>
  </r>
  <r>
    <s v="CSNB"/>
    <s v="2025004492"/>
    <x v="0"/>
    <s v="ER3135BBC"/>
    <s v="E5940JLK"/>
    <d v="2025-03-05T00:00:00"/>
    <m/>
    <s v="1782"/>
    <x v="48"/>
    <s v="PA"/>
    <s v="S1"/>
    <m/>
    <d v="2025-03-05T00:00:00"/>
    <d v="1899-12-30T13:40:37"/>
    <d v="2025-03-05T00:00:00"/>
    <d v="1899-12-30T13:40:39"/>
    <d v="2025-03-05T00:00:00"/>
    <d v="1899-12-30T14:12:08"/>
    <x v="0"/>
    <s v="RFCPI"/>
    <s v="7001184045"/>
    <s v="FBO"/>
    <d v="1899-12-30T00:31:31"/>
    <d v="1899-12-30T00:31:29"/>
    <d v="1899-12-30T00:00:02"/>
    <s v="Granel"/>
    <s v="E001"/>
    <x v="2"/>
    <d v="1899-12-30T00:31:31"/>
    <d v="1899-12-30T00:31:29"/>
    <n v="13"/>
    <x v="8"/>
    <x v="2"/>
    <x v="2"/>
    <n v="0"/>
    <n v="0"/>
    <s v="OK"/>
    <s v="Granel"/>
    <x v="2"/>
    <n v="0"/>
    <s v="F. NIEBLA"/>
    <s v="A"/>
    <d v="1899-12-30T00:00:02"/>
    <d v="1899-12-30T00:00:02"/>
    <s v="OK"/>
    <m/>
    <m/>
    <d v="1899-12-30T00:00:00"/>
    <d v="1899-12-30T00:31:31"/>
    <n v="4"/>
    <d v="1899-12-30T00:00:02"/>
    <n v="31.516666666660829"/>
    <n v="14"/>
    <s v="Si"/>
  </r>
  <r>
    <s v="CSNB"/>
    <s v="2025004493"/>
    <x v="0"/>
    <s v="ER1991BBZ"/>
    <s v="E6028JLK"/>
    <d v="2025-03-05T00:00:00"/>
    <m/>
    <s v="837"/>
    <x v="47"/>
    <s v="PA"/>
    <s v="S6"/>
    <m/>
    <d v="2025-03-05T00:00:00"/>
    <d v="1899-12-30T14:51:41"/>
    <d v="2025-03-05T00:00:00"/>
    <d v="1899-12-30T14:51:42"/>
    <d v="2025-03-05T00:00:00"/>
    <d v="1899-12-30T15:18:57"/>
    <x v="0"/>
    <s v="RFCPI"/>
    <s v="7001184046"/>
    <s v="FBO"/>
    <d v="1899-12-30T00:27:16"/>
    <d v="1899-12-30T00:27:15"/>
    <d v="1899-12-30T00:00:01"/>
    <s v="Granel"/>
    <s v="E001"/>
    <x v="2"/>
    <d v="1899-12-30T00:27:16"/>
    <d v="1899-12-30T00:27:15"/>
    <n v="14"/>
    <x v="8"/>
    <x v="2"/>
    <x v="2"/>
    <n v="0"/>
    <n v="0"/>
    <s v="OK"/>
    <s v="Granel"/>
    <x v="2"/>
    <n v="0"/>
    <s v="F. NIEBLA"/>
    <s v="A"/>
    <d v="1899-12-30T00:00:01"/>
    <d v="1899-12-30T00:00:01"/>
    <s v="OK"/>
    <m/>
    <m/>
    <d v="1899-12-30T00:00:00"/>
    <d v="1899-12-30T00:27:16"/>
    <n v="4"/>
    <d v="1899-12-30T00:00:01"/>
    <n v="27.266666666659205"/>
    <n v="15"/>
    <s v="Si"/>
  </r>
  <r>
    <s v="CSNB"/>
    <s v="2025004495"/>
    <x v="0"/>
    <s v="ER7913BBH"/>
    <s v="E0897HWR"/>
    <d v="2025-03-05T00:00:00"/>
    <m/>
    <s v="837"/>
    <x v="47"/>
    <s v="PA"/>
    <s v="S6"/>
    <m/>
    <d v="2025-03-05T00:00:00"/>
    <d v="1899-12-30T15:08:51"/>
    <d v="2025-03-05T00:00:00"/>
    <d v="1899-12-30T15:08:52"/>
    <d v="2025-03-05T00:00:00"/>
    <d v="1899-12-30T15:40:11"/>
    <x v="0"/>
    <s v="RFCPI"/>
    <s v="7001184047"/>
    <s v="FBO"/>
    <d v="1899-12-30T00:31:20"/>
    <d v="1899-12-30T00:31:19"/>
    <d v="1899-12-30T00:00:01"/>
    <s v="Granel"/>
    <s v="E001"/>
    <x v="2"/>
    <d v="1899-12-30T00:31:20"/>
    <d v="1899-12-30T00:31:19"/>
    <n v="15"/>
    <x v="8"/>
    <x v="2"/>
    <x v="2"/>
    <n v="0"/>
    <n v="0"/>
    <s v="OK"/>
    <s v="Granel"/>
    <x v="2"/>
    <n v="0"/>
    <s v="F. NIEBLA"/>
    <s v="A"/>
    <d v="1899-12-30T00:00:01"/>
    <d v="1899-12-30T00:00:01"/>
    <s v="OK"/>
    <m/>
    <m/>
    <d v="1899-12-30T00:00:00"/>
    <d v="1899-12-30T00:31:20"/>
    <n v="4"/>
    <d v="1899-12-30T00:00:01"/>
    <n v="31.333333333334448"/>
    <n v="15"/>
    <s v="Si"/>
  </r>
  <r>
    <s v="CSNB"/>
    <s v="2025004494"/>
    <x v="0"/>
    <s v="EVI10071"/>
    <s v="E00PV24"/>
    <d v="2025-03-05T00:00:00"/>
    <m/>
    <s v="2882"/>
    <x v="50"/>
    <s v="PA"/>
    <s v="PA"/>
    <m/>
    <d v="2025-03-05T00:00:00"/>
    <d v="1899-12-30T15:03:57"/>
    <d v="2025-03-05T00:00:00"/>
    <d v="1899-12-30T15:04:00"/>
    <d v="2025-03-05T00:00:00"/>
    <d v="1899-12-30T15:59:54"/>
    <x v="0"/>
    <s v="RFCPI"/>
    <s v="7001184048"/>
    <s v="EXW"/>
    <d v="1899-12-30T00:55:57"/>
    <d v="1899-12-30T00:55:54"/>
    <d v="1899-12-30T00:00:03"/>
    <s v="Ensacado"/>
    <s v="E002"/>
    <x v="1"/>
    <d v="1899-12-30T00:55:57"/>
    <d v="1899-12-30T00:55:54"/>
    <n v="15"/>
    <x v="8"/>
    <x v="2"/>
    <x v="1"/>
    <n v="0"/>
    <n v="0"/>
    <s v="OK"/>
    <s v="Ensacado"/>
    <x v="2"/>
    <n v="0"/>
    <s v="F. NIEBLA"/>
    <s v="B"/>
    <d v="1899-12-30T00:00:03"/>
    <d v="1899-12-30T00:00:03"/>
    <s v="OK"/>
    <m/>
    <m/>
    <d v="1899-12-30T00:00:00"/>
    <d v="1899-12-30T00:55:57"/>
    <n v="4"/>
    <d v="1899-12-30T00:00:03"/>
    <n v="55.949999999990361"/>
    <n v="15"/>
    <s v="No"/>
  </r>
  <r>
    <s v="CSNB"/>
    <s v="2025004497"/>
    <x v="0"/>
    <s v="ER4642BBY"/>
    <s v="E9980KJB"/>
    <d v="2025-03-05T00:00:00"/>
    <m/>
    <s v="1782"/>
    <x v="48"/>
    <s v="PA"/>
    <s v="S1"/>
    <m/>
    <d v="2025-03-05T00:00:00"/>
    <d v="1899-12-30T16:06:49"/>
    <d v="2025-03-05T00:00:00"/>
    <d v="1899-12-30T16:06:51"/>
    <d v="2025-03-05T00:00:00"/>
    <d v="1899-12-30T16:47:01"/>
    <x v="0"/>
    <s v="RFCPI"/>
    <s v="7001184049"/>
    <s v="FBO"/>
    <d v="1899-12-30T00:40:12"/>
    <d v="1899-12-30T00:40:10"/>
    <d v="1899-12-30T00:00:02"/>
    <s v="Granel"/>
    <s v="E001"/>
    <x v="2"/>
    <d v="1899-12-30T00:40:12"/>
    <d v="1899-12-30T00:40:10"/>
    <n v="16"/>
    <x v="8"/>
    <x v="2"/>
    <x v="2"/>
    <n v="0"/>
    <n v="0"/>
    <s v="OK"/>
    <s v="Granel"/>
    <x v="2"/>
    <n v="0"/>
    <s v="F. NIEBLA"/>
    <s v="A"/>
    <d v="1899-12-30T00:00:02"/>
    <d v="1899-12-30T00:00:02"/>
    <s v="OK"/>
    <m/>
    <m/>
    <d v="1899-12-30T00:00:00"/>
    <d v="1899-12-30T00:40:12"/>
    <n v="4"/>
    <d v="1899-12-30T00:00:02"/>
    <n v="40.200000000004842"/>
    <n v="16"/>
    <s v="Si"/>
  </r>
  <r>
    <s v="CSNB"/>
    <s v="2025004499"/>
    <x v="0"/>
    <s v="ER8418BBZ"/>
    <s v="E5825KKS"/>
    <d v="2025-03-05T00:00:00"/>
    <m/>
    <s v="1782"/>
    <x v="48"/>
    <s v="PA"/>
    <s v="S1"/>
    <m/>
    <d v="2025-03-05T00:00:00"/>
    <d v="1899-12-30T16:46:43"/>
    <d v="2025-03-05T00:00:00"/>
    <d v="1899-12-30T16:46:45"/>
    <d v="2025-03-05T00:00:00"/>
    <d v="1899-12-30T17:16:10"/>
    <x v="0"/>
    <s v="RFCPI"/>
    <s v="7001184050"/>
    <s v="FBO"/>
    <d v="1899-12-30T00:29:27"/>
    <d v="1899-12-30T00:29:25"/>
    <d v="1899-12-30T00:00:02"/>
    <s v="Granel"/>
    <s v="E001"/>
    <x v="2"/>
    <d v="1899-12-30T00:29:27"/>
    <d v="1899-12-30T00:29:25"/>
    <n v="16"/>
    <x v="8"/>
    <x v="2"/>
    <x v="2"/>
    <n v="0"/>
    <n v="0"/>
    <s v="OK"/>
    <s v="Granel"/>
    <x v="2"/>
    <n v="0"/>
    <s v="F. NIEBLA"/>
    <s v="A"/>
    <d v="1899-12-30T00:00:02"/>
    <d v="1899-12-30T00:00:02"/>
    <s v="OK"/>
    <m/>
    <m/>
    <d v="1899-12-30T00:00:00"/>
    <d v="1899-12-30T00:29:27"/>
    <n v="4"/>
    <d v="1899-12-30T00:00:02"/>
    <n v="29.450000000001726"/>
    <n v="17"/>
    <s v="Si"/>
  </r>
  <r>
    <s v="CSNB"/>
    <s v="2025004500"/>
    <x v="0"/>
    <s v="ER1242BBS"/>
    <s v="E7586KJW"/>
    <d v="2025-03-05T00:00:00"/>
    <m/>
    <s v="837"/>
    <x v="47"/>
    <s v="PA"/>
    <s v="S6"/>
    <m/>
    <d v="2025-03-05T00:00:00"/>
    <d v="1899-12-30T16:49:58"/>
    <d v="2025-03-05T00:00:00"/>
    <d v="1899-12-30T16:49:59"/>
    <d v="2025-03-05T00:00:00"/>
    <d v="1899-12-30T17:19:49"/>
    <x v="0"/>
    <s v="RFCPI"/>
    <s v="7001184051"/>
    <s v="FBO"/>
    <d v="1899-12-30T00:29:51"/>
    <d v="1899-12-30T00:29:50"/>
    <d v="1899-12-30T00:00:01"/>
    <s v="Granel"/>
    <s v="E001"/>
    <x v="2"/>
    <d v="1899-12-30T00:29:51"/>
    <d v="1899-12-30T00:29:50"/>
    <n v="16"/>
    <x v="8"/>
    <x v="2"/>
    <x v="2"/>
    <n v="0"/>
    <n v="0"/>
    <s v="OK"/>
    <s v="Granel"/>
    <x v="2"/>
    <n v="0"/>
    <s v="F. NIEBLA"/>
    <s v="A"/>
    <d v="1899-12-30T00:00:01"/>
    <d v="1899-12-30T00:00:01"/>
    <s v="OK"/>
    <m/>
    <m/>
    <d v="1899-12-30T00:00:00"/>
    <d v="1899-12-30T00:29:51"/>
    <n v="4"/>
    <d v="1899-12-30T00:00:01"/>
    <n v="29.850000000004826"/>
    <n v="17"/>
    <s v="Si"/>
  </r>
  <r>
    <s v="CSNB"/>
    <s v="2025004501"/>
    <x v="0"/>
    <s v="EL156220"/>
    <s v="E54XL56"/>
    <d v="2025-03-05T00:00:00"/>
    <m/>
    <s v="2882"/>
    <x v="50"/>
    <s v="PA"/>
    <s v="PA"/>
    <m/>
    <d v="2025-03-05T00:00:00"/>
    <d v="1899-12-30T16:59:37"/>
    <d v="2025-03-05T00:00:00"/>
    <d v="1899-12-30T16:59:39"/>
    <d v="2025-03-05T00:00:00"/>
    <d v="1899-12-30T17:24:26"/>
    <x v="0"/>
    <s v="RFCPI"/>
    <s v="7001184052"/>
    <s v="EXW"/>
    <d v="1899-12-30T00:24:49"/>
    <d v="1899-12-30T00:24:47"/>
    <d v="1899-12-30T00:00:02"/>
    <s v="Ensacado"/>
    <s v="E002"/>
    <x v="1"/>
    <d v="1899-12-30T00:24:49"/>
    <d v="1899-12-30T00:24:47"/>
    <n v="16"/>
    <x v="8"/>
    <x v="2"/>
    <x v="1"/>
    <n v="0"/>
    <n v="0"/>
    <s v="OK"/>
    <s v="Ensacado"/>
    <x v="2"/>
    <n v="0"/>
    <s v="F. NIEBLA"/>
    <s v="A"/>
    <d v="1899-12-30T00:00:02"/>
    <d v="1899-12-30T00:00:02"/>
    <s v="OK"/>
    <m/>
    <m/>
    <d v="1899-12-30T00:00:00"/>
    <d v="1899-12-30T00:24:49"/>
    <n v="4"/>
    <d v="1899-12-30T00:00:02"/>
    <n v="24.816666666671932"/>
    <n v="17"/>
    <s v="Si"/>
  </r>
  <r>
    <s v="CSNB"/>
    <s v="2025004503"/>
    <x v="0"/>
    <s v="ER7694BBV"/>
    <s v="E3960KHT"/>
    <d v="2025-03-05T00:00:00"/>
    <m/>
    <s v="837"/>
    <x v="47"/>
    <s v="PA"/>
    <s v="S6"/>
    <m/>
    <d v="2025-03-05T00:00:00"/>
    <d v="1899-12-30T17:01:38"/>
    <d v="2025-03-05T00:00:00"/>
    <d v="1899-12-30T17:01:40"/>
    <d v="2025-03-05T00:00:00"/>
    <d v="1899-12-30T17:30:32"/>
    <x v="0"/>
    <s v="RFCPI"/>
    <s v="7001184053"/>
    <s v="FBO"/>
    <d v="1899-12-30T00:28:54"/>
    <d v="1899-12-30T00:28:52"/>
    <d v="1899-12-30T00:00:02"/>
    <s v="Granel"/>
    <s v="E001"/>
    <x v="2"/>
    <d v="1899-12-30T00:28:54"/>
    <d v="1899-12-30T00:28:52"/>
    <n v="17"/>
    <x v="8"/>
    <x v="2"/>
    <x v="2"/>
    <n v="0"/>
    <n v="0"/>
    <s v="OK"/>
    <s v="Granel"/>
    <x v="2"/>
    <n v="0"/>
    <s v="F. NIEBLA"/>
    <s v="A"/>
    <d v="1899-12-30T00:00:02"/>
    <d v="1899-12-30T00:00:02"/>
    <s v="OK"/>
    <m/>
    <m/>
    <d v="1899-12-30T00:00:00"/>
    <d v="1899-12-30T00:28:54"/>
    <n v="4"/>
    <d v="1899-12-30T00:00:02"/>
    <n v="28.900000000008035"/>
    <n v="17"/>
    <s v="Si"/>
  </r>
  <r>
    <s v="CSNB"/>
    <s v="2025004502"/>
    <x v="0"/>
    <s v="E6878LBJ"/>
    <s v="ER2114BBN"/>
    <d v="2025-03-05T00:00:00"/>
    <m/>
    <s v="1782"/>
    <x v="48"/>
    <s v="PA"/>
    <s v="S1"/>
    <m/>
    <d v="2025-03-05T00:00:00"/>
    <d v="1899-12-30T17:00:39"/>
    <d v="2025-03-05T00:00:00"/>
    <d v="1899-12-30T17:00:41"/>
    <d v="2025-03-05T00:00:00"/>
    <d v="1899-12-30T17:34:27"/>
    <x v="0"/>
    <s v="RFCPI"/>
    <s v="7001184054"/>
    <s v="EXW"/>
    <d v="1899-12-30T00:33:48"/>
    <d v="1899-12-30T00:33:46"/>
    <d v="1899-12-30T00:00:02"/>
    <s v="Granel"/>
    <s v="E001"/>
    <x v="1"/>
    <d v="1899-12-30T00:33:48"/>
    <d v="1899-12-30T00:33:46"/>
    <n v="17"/>
    <x v="8"/>
    <x v="2"/>
    <x v="2"/>
    <n v="0"/>
    <n v="0"/>
    <s v="OK"/>
    <s v="Granel"/>
    <x v="2"/>
    <n v="0"/>
    <s v="F. NIEBLA"/>
    <s v="A"/>
    <d v="1899-12-30T00:00:02"/>
    <d v="1899-12-30T00:00:02"/>
    <s v="OK"/>
    <m/>
    <m/>
    <d v="1899-12-30T00:00:00"/>
    <d v="1899-12-30T00:33:48"/>
    <n v="4"/>
    <d v="1899-12-30T00:00:02"/>
    <n v="33.799999999996807"/>
    <n v="17"/>
    <s v="Si"/>
  </r>
  <r>
    <s v="CSNB"/>
    <s v="2025004505"/>
    <x v="0"/>
    <s v="ER3135BBC"/>
    <s v="E5940JLK"/>
    <d v="2025-03-05T00:00:00"/>
    <m/>
    <s v="1782"/>
    <x v="48"/>
    <s v="PA"/>
    <s v="S1"/>
    <m/>
    <d v="2025-03-05T00:00:00"/>
    <d v="1899-12-30T17:28:03"/>
    <d v="2025-03-05T00:00:00"/>
    <d v="1899-12-30T17:28:05"/>
    <d v="2025-03-05T00:00:00"/>
    <d v="1899-12-30T17:53:25"/>
    <x v="0"/>
    <s v="RFCPI"/>
    <s v="7001184055"/>
    <s v="FBO"/>
    <d v="1899-12-30T00:25:22"/>
    <d v="1899-12-30T00:25:20"/>
    <d v="1899-12-30T00:00:02"/>
    <s v="Granel"/>
    <s v="E001"/>
    <x v="2"/>
    <d v="1899-12-30T00:25:22"/>
    <d v="1899-12-30T00:25:20"/>
    <n v="17"/>
    <x v="8"/>
    <x v="2"/>
    <x v="2"/>
    <n v="0"/>
    <n v="0"/>
    <s v="OK"/>
    <s v="Granel"/>
    <x v="2"/>
    <n v="0"/>
    <s v="F. NIEBLA"/>
    <s v="A"/>
    <d v="1899-12-30T00:00:02"/>
    <d v="1899-12-30T00:00:02"/>
    <s v="OK"/>
    <m/>
    <m/>
    <d v="1899-12-30T00:00:00"/>
    <d v="1899-12-30T00:25:22"/>
    <n v="4"/>
    <d v="1899-12-30T00:00:02"/>
    <n v="25.366666666665623"/>
    <n v="17"/>
    <s v="Si"/>
  </r>
  <r>
    <s v="CSNB"/>
    <s v="2025004504"/>
    <x v="0"/>
    <s v="ER9645BBZ"/>
    <s v="E0945JZT"/>
    <d v="2025-03-05T00:00:00"/>
    <m/>
    <s v="837"/>
    <x v="47"/>
    <s v="PA"/>
    <s v="S6"/>
    <m/>
    <d v="2025-03-05T00:00:00"/>
    <d v="1899-12-30T17:17:56"/>
    <d v="2025-03-05T00:00:00"/>
    <d v="1899-12-30T17:17:59"/>
    <d v="2025-03-05T00:00:00"/>
    <d v="1899-12-30T17:57:41"/>
    <x v="0"/>
    <s v="RFCPI"/>
    <s v="7001184056"/>
    <s v="FBO"/>
    <d v="1899-12-30T00:39:45"/>
    <d v="1899-12-30T00:39:42"/>
    <d v="1899-12-30T00:00:03"/>
    <s v="Granel"/>
    <s v="E001"/>
    <x v="2"/>
    <d v="1899-12-30T00:39:45"/>
    <d v="1899-12-30T00:39:42"/>
    <n v="17"/>
    <x v="8"/>
    <x v="2"/>
    <x v="2"/>
    <n v="0"/>
    <n v="0"/>
    <s v="OK"/>
    <s v="Granel"/>
    <x v="2"/>
    <n v="0"/>
    <s v="F. NIEBLA"/>
    <s v="A"/>
    <d v="1899-12-30T00:00:03"/>
    <d v="1899-12-30T00:00:03"/>
    <s v="OK"/>
    <m/>
    <m/>
    <d v="1899-12-30T00:00:00"/>
    <d v="1899-12-30T00:39:45"/>
    <n v="4"/>
    <d v="1899-12-30T00:00:03"/>
    <n v="39.749999999990543"/>
    <n v="17"/>
    <s v="Si"/>
  </r>
  <r>
    <s v="CSNB"/>
    <s v="2025004507"/>
    <x v="0"/>
    <s v="ER2775BBR"/>
    <s v="E4544MKW"/>
    <d v="2025-03-05T00:00:00"/>
    <m/>
    <s v="837"/>
    <x v="47"/>
    <s v="PA"/>
    <s v="S6"/>
    <m/>
    <d v="2025-03-05T00:00:00"/>
    <d v="1899-12-30T17:36:30"/>
    <d v="2025-03-05T00:00:00"/>
    <d v="1899-12-30T17:36:31"/>
    <d v="2025-03-05T00:00:00"/>
    <d v="1899-12-30T18:06:19"/>
    <x v="0"/>
    <s v="RFCPI"/>
    <s v="7001184057"/>
    <s v="FBO"/>
    <d v="1899-12-30T00:29:49"/>
    <d v="1899-12-30T00:29:48"/>
    <d v="1899-12-30T00:00:01"/>
    <s v="Granel"/>
    <s v="E001"/>
    <x v="2"/>
    <d v="1899-12-30T00:29:49"/>
    <d v="1899-12-30T00:29:48"/>
    <n v="17"/>
    <x v="8"/>
    <x v="2"/>
    <x v="2"/>
    <n v="0"/>
    <n v="0"/>
    <s v="OK"/>
    <s v="Granel"/>
    <x v="2"/>
    <n v="0"/>
    <s v="F. NIEBLA"/>
    <s v="A"/>
    <d v="1899-12-30T00:00:01"/>
    <d v="1899-12-30T00:00:01"/>
    <s v="OK"/>
    <m/>
    <m/>
    <d v="1899-12-30T00:00:00"/>
    <d v="1899-12-30T00:29:49"/>
    <n v="4"/>
    <d v="1899-12-30T00:00:01"/>
    <n v="29.816666666654328"/>
    <n v="18"/>
    <s v="Si"/>
  </r>
  <r>
    <s v="CSNB"/>
    <s v="2025004508"/>
    <x v="0"/>
    <s v="ER1486BBS"/>
    <s v="E4179KVF"/>
    <d v="2025-03-05T00:00:00"/>
    <m/>
    <s v="837"/>
    <x v="47"/>
    <s v="PA"/>
    <s v="S6"/>
    <m/>
    <d v="2025-03-05T00:00:00"/>
    <d v="1899-12-30T17:40:09"/>
    <d v="2025-03-05T00:00:00"/>
    <d v="1899-12-30T17:40:09"/>
    <d v="2025-03-05T00:00:00"/>
    <d v="1899-12-30T18:31:50"/>
    <x v="0"/>
    <s v="RFCPI"/>
    <s v="7001184058"/>
    <s v="FBO"/>
    <d v="1899-12-30T00:51:41"/>
    <d v="1899-12-30T00:51:41"/>
    <d v="1899-12-30T00:00:00"/>
    <s v="Granel"/>
    <s v="E001"/>
    <x v="2"/>
    <d v="1899-12-30T00:51:41"/>
    <d v="1899-12-30T00:51:41"/>
    <n v="17"/>
    <x v="8"/>
    <x v="2"/>
    <x v="2"/>
    <n v="0"/>
    <n v="0"/>
    <s v="OK"/>
    <s v="Granel"/>
    <x v="2"/>
    <n v="0"/>
    <s v="F. NIEBLA"/>
    <s v="B"/>
    <d v="1899-12-30T00:00:00"/>
    <d v="1899-12-30T00:00:00"/>
    <s v="OK"/>
    <m/>
    <m/>
    <d v="1899-12-30T00:00:00"/>
    <d v="1899-12-30T00:51:41"/>
    <n v="4"/>
    <d v="1899-12-30T00:00:00"/>
    <n v="51.683333333328036"/>
    <n v="18"/>
    <s v="No"/>
  </r>
  <r>
    <s v="CSNB"/>
    <s v="2025004510"/>
    <x v="0"/>
    <s v="EL193158"/>
    <s v="EAV24EQ"/>
    <d v="2025-03-05T00:00:00"/>
    <m/>
    <s v="2882"/>
    <x v="50"/>
    <s v="PA"/>
    <m/>
    <m/>
    <d v="2025-03-05T00:00:00"/>
    <d v="1899-12-30T18:24:40"/>
    <d v="2025-03-05T00:00:00"/>
    <d v="1899-12-30T18:24:41"/>
    <d v="2025-03-05T00:00:00"/>
    <d v="1899-12-30T19:11:02"/>
    <x v="277"/>
    <s v="IGABALDON"/>
    <s v="7001184059"/>
    <s v="EXW"/>
    <d v="1899-12-30T00:46:22"/>
    <d v="1899-12-30T00:46:21"/>
    <d v="1899-12-30T00:00:01"/>
    <s v="Ensacado"/>
    <s v="E002"/>
    <x v="1"/>
    <d v="1899-12-30T00:46:22"/>
    <d v="1899-12-30T00:46:21"/>
    <n v="18"/>
    <x v="8"/>
    <x v="2"/>
    <x v="1"/>
    <n v="0"/>
    <n v="0"/>
    <s v="OK"/>
    <s v="Ensacado"/>
    <x v="2"/>
    <n v="0"/>
    <s v="F. NIEBLA"/>
    <s v="B"/>
    <d v="1899-12-30T00:00:01"/>
    <d v="1899-12-30T00:00:01"/>
    <s v="OK"/>
    <m/>
    <m/>
    <d v="1899-12-30T00:00:00"/>
    <d v="1899-12-30T00:46:22"/>
    <n v="4"/>
    <d v="1899-12-30T00:00:01"/>
    <n v="46.366666666660748"/>
    <n v="19"/>
    <s v="No"/>
  </r>
  <r>
    <s v="CSNB"/>
    <s v="2025004511"/>
    <x v="0"/>
    <s v="ER3237BCD"/>
    <s v="E9402GGZ"/>
    <d v="2025-03-05T00:00:00"/>
    <m/>
    <s v="1782"/>
    <x v="48"/>
    <s v="PA"/>
    <s v="S1"/>
    <m/>
    <d v="2025-03-05T00:00:00"/>
    <d v="1899-12-30T19:05:28"/>
    <d v="2025-03-05T00:00:00"/>
    <d v="1899-12-30T19:05:30"/>
    <d v="2025-03-05T00:00:00"/>
    <d v="1899-12-30T19:34:53"/>
    <x v="0"/>
    <s v="RFCPI"/>
    <s v="7001184060"/>
    <s v="FBO"/>
    <d v="1899-12-30T00:29:25"/>
    <d v="1899-12-30T00:29:23"/>
    <d v="1899-12-30T00:00:02"/>
    <s v="Granel"/>
    <s v="E001"/>
    <x v="2"/>
    <d v="1899-12-30T00:29:25"/>
    <d v="1899-12-30T00:29:23"/>
    <n v="19"/>
    <x v="8"/>
    <x v="2"/>
    <x v="2"/>
    <n v="0"/>
    <n v="0"/>
    <s v="OK"/>
    <s v="Granel"/>
    <x v="2"/>
    <n v="0"/>
    <s v="F. NIEBLA"/>
    <s v="A"/>
    <d v="1899-12-30T00:00:02"/>
    <d v="1899-12-30T00:00:02"/>
    <s v="OK"/>
    <m/>
    <m/>
    <d v="1899-12-30T00:00:00"/>
    <d v="1899-12-30T00:29:25"/>
    <n v="4"/>
    <d v="1899-12-30T00:00:02"/>
    <n v="29.416666666665616"/>
    <n v="19"/>
    <s v="Si"/>
  </r>
  <r>
    <s v="CSNB"/>
    <s v="2025004512"/>
    <x v="0"/>
    <s v="E4531FVN"/>
    <s v="ER0328BBM"/>
    <d v="2025-03-05T00:00:00"/>
    <m/>
    <s v="1782"/>
    <x v="48"/>
    <s v="PA"/>
    <s v="S1"/>
    <m/>
    <d v="2025-03-05T00:00:00"/>
    <d v="1899-12-30T19:47:20"/>
    <d v="2025-03-05T00:00:00"/>
    <d v="1899-12-30T19:47:22"/>
    <d v="2025-03-05T00:00:00"/>
    <d v="1899-12-30T20:28:17"/>
    <x v="0"/>
    <s v="RFCPI"/>
    <s v="7001184061"/>
    <s v="EXW"/>
    <d v="1899-12-30T00:40:57"/>
    <d v="1899-12-30T00:40:55"/>
    <d v="1899-12-30T00:00:02"/>
    <s v="Granel"/>
    <s v="E001"/>
    <x v="1"/>
    <d v="1899-12-30T00:40:57"/>
    <d v="1899-12-30T00:40:55"/>
    <n v="19"/>
    <x v="8"/>
    <x v="2"/>
    <x v="2"/>
    <n v="0"/>
    <n v="0"/>
    <s v="OK"/>
    <s v="Granel"/>
    <x v="2"/>
    <n v="0"/>
    <s v="F. NIEBLA"/>
    <s v="A"/>
    <d v="1899-12-30T00:00:02"/>
    <d v="1899-12-30T00:00:02"/>
    <s v="OK"/>
    <m/>
    <m/>
    <d v="1899-12-30T00:00:00"/>
    <d v="1899-12-30T00:40:57"/>
    <n v="4"/>
    <d v="1899-12-30T00:00:02"/>
    <n v="40.950000000000003"/>
    <n v="20"/>
    <s v="Si"/>
  </r>
  <r>
    <s v="CSNB"/>
    <s v="2025004513"/>
    <x v="0"/>
    <s v="ER8916BBY"/>
    <s v="E6758JLK"/>
    <d v="2025-03-06T00:00:00"/>
    <m/>
    <s v="837"/>
    <x v="47"/>
    <s v="PA"/>
    <s v="S6"/>
    <m/>
    <d v="2025-03-06T00:00:00"/>
    <d v="1899-12-30T06:11:23"/>
    <d v="2025-03-06T00:00:00"/>
    <d v="1899-12-30T06:11:25"/>
    <d v="2025-03-06T00:00:00"/>
    <d v="1899-12-30T06:34:39"/>
    <x v="0"/>
    <s v="RFCPI"/>
    <s v="7001184062"/>
    <s v="FBO"/>
    <d v="1899-12-30T00:23:16"/>
    <d v="1899-12-30T00:23:14"/>
    <d v="1899-12-30T00:00:02"/>
    <s v="Granel"/>
    <s v="E001"/>
    <x v="2"/>
    <d v="1899-12-30T00:23:16"/>
    <d v="1899-12-30T00:23:14"/>
    <n v="6"/>
    <x v="9"/>
    <x v="2"/>
    <x v="2"/>
    <n v="0"/>
    <n v="0"/>
    <s v="OK"/>
    <s v="Granel"/>
    <x v="2"/>
    <n v="0"/>
    <s v="F. NIEBLA"/>
    <s v="A"/>
    <d v="1899-12-30T00:00:02"/>
    <d v="1899-12-30T00:00:02"/>
    <s v="OK"/>
    <m/>
    <m/>
    <d v="1899-12-30T00:00:00"/>
    <d v="1899-12-30T00:23:16"/>
    <n v="5"/>
    <d v="1899-12-30T00:00:02"/>
    <n v="23.26666666667041"/>
    <n v="6"/>
    <s v="Si"/>
  </r>
  <r>
    <s v="CSNB"/>
    <s v="2025004523"/>
    <x v="0"/>
    <s v="ER6360BBH"/>
    <s v="E5728KFK"/>
    <d v="2025-03-06T00:00:00"/>
    <m/>
    <s v="1782"/>
    <x v="48"/>
    <s v="PA"/>
    <s v="S1"/>
    <m/>
    <d v="2025-03-06T00:00:00"/>
    <d v="1899-12-30T06:29:54"/>
    <d v="2025-03-06T00:00:00"/>
    <d v="1899-12-30T06:29:55"/>
    <d v="2025-03-06T00:00:00"/>
    <d v="1899-12-30T07:00:17"/>
    <x v="0"/>
    <s v="RFCPI"/>
    <s v="7001184063"/>
    <s v="FBO"/>
    <d v="1899-12-30T00:30:23"/>
    <d v="1899-12-30T00:30:22"/>
    <d v="1899-12-30T00:00:01"/>
    <s v="Granel"/>
    <s v="E001"/>
    <x v="2"/>
    <d v="1899-12-30T00:30:23"/>
    <d v="1899-12-30T00:30:22"/>
    <n v="6"/>
    <x v="9"/>
    <x v="2"/>
    <x v="2"/>
    <n v="0"/>
    <n v="0"/>
    <s v="OK"/>
    <s v="Granel"/>
    <x v="2"/>
    <n v="0"/>
    <s v="F. NIEBLA"/>
    <s v="A"/>
    <d v="1899-12-30T00:00:01"/>
    <d v="1899-12-30T00:00:01"/>
    <s v="OK"/>
    <m/>
    <m/>
    <d v="1899-12-30T00:00:00"/>
    <d v="1899-12-30T00:30:23"/>
    <n v="5"/>
    <d v="1899-12-30T00:00:01"/>
    <n v="30.383333333337575"/>
    <n v="7"/>
    <s v="Si"/>
  </r>
  <r>
    <s v="CSNB"/>
    <s v="2025004525"/>
    <x v="0"/>
    <s v="ER5303BBT"/>
    <s v="E9842JGG"/>
    <d v="2025-03-06T00:00:00"/>
    <m/>
    <s v="3236"/>
    <x v="49"/>
    <s v="PA"/>
    <s v="S2"/>
    <m/>
    <d v="2025-03-06T00:00:00"/>
    <d v="1899-12-30T06:59:25"/>
    <d v="2025-03-06T00:00:00"/>
    <d v="1899-12-30T06:59:27"/>
    <d v="2025-03-06T00:00:00"/>
    <d v="1899-12-30T07:24:26"/>
    <x v="0"/>
    <s v="RFCPI"/>
    <s v="7001184064"/>
    <s v="FBO"/>
    <d v="1899-12-30T00:25:01"/>
    <d v="1899-12-30T00:24:59"/>
    <d v="1899-12-30T00:00:02"/>
    <s v="Granel"/>
    <s v="E001"/>
    <x v="2"/>
    <d v="1899-12-30T00:25:01"/>
    <d v="1899-12-30T00:24:59"/>
    <n v="6"/>
    <x v="9"/>
    <x v="2"/>
    <x v="2"/>
    <n v="0"/>
    <n v="0"/>
    <s v="OK"/>
    <s v="Granel"/>
    <x v="2"/>
    <n v="0"/>
    <s v="F. NIEBLA"/>
    <s v="A"/>
    <d v="1899-12-30T00:00:02"/>
    <d v="1899-12-30T00:00:02"/>
    <s v="OK"/>
    <m/>
    <m/>
    <d v="1899-12-30T00:00:00"/>
    <d v="1899-12-30T00:25:01"/>
    <n v="5"/>
    <d v="1899-12-30T00:00:02"/>
    <n v="25.01666666667364"/>
    <n v="7"/>
    <s v="Si"/>
  </r>
  <r>
    <s v="CSNB"/>
    <s v="2025004524"/>
    <x v="0"/>
    <s v="E3870LBJ"/>
    <s v="ER8615BBY"/>
    <d v="2025-03-06T00:00:00"/>
    <m/>
    <s v="837"/>
    <x v="47"/>
    <s v="PA"/>
    <s v="S6"/>
    <m/>
    <d v="2025-03-06T00:00:00"/>
    <d v="1899-12-30T06:55:08"/>
    <d v="2025-03-06T00:00:00"/>
    <d v="1899-12-30T06:55:09"/>
    <d v="2025-03-06T00:00:00"/>
    <d v="1899-12-30T07:28:56"/>
    <x v="0"/>
    <s v="RFCPI"/>
    <s v="7001184065"/>
    <s v="EXW"/>
    <d v="1899-12-30T00:33:48"/>
    <d v="1899-12-30T00:33:47"/>
    <d v="1899-12-30T00:00:01"/>
    <s v="Granel"/>
    <s v="E001"/>
    <x v="1"/>
    <d v="1899-12-30T00:33:48"/>
    <d v="1899-12-30T00:33:47"/>
    <n v="6"/>
    <x v="9"/>
    <x v="2"/>
    <x v="2"/>
    <n v="0"/>
    <n v="0"/>
    <s v="OK"/>
    <s v="Granel"/>
    <x v="2"/>
    <n v="0"/>
    <s v="F. NIEBLA"/>
    <s v="A"/>
    <d v="1899-12-30T00:00:01"/>
    <d v="1899-12-30T00:00:01"/>
    <s v="OK"/>
    <m/>
    <m/>
    <d v="1899-12-30T00:00:00"/>
    <d v="1899-12-30T00:33:48"/>
    <n v="5"/>
    <d v="1899-12-30T00:00:01"/>
    <n v="33.799999999996807"/>
    <n v="7"/>
    <s v="Si"/>
  </r>
  <r>
    <s v="CSNB"/>
    <s v="2025004526"/>
    <x v="0"/>
    <s v="ER6765BBT"/>
    <s v="E4948KGF"/>
    <d v="2025-03-06T00:00:00"/>
    <m/>
    <s v="837"/>
    <x v="47"/>
    <s v="PA"/>
    <s v="S6"/>
    <m/>
    <d v="2025-03-06T00:00:00"/>
    <d v="1899-12-30T07:06:43"/>
    <d v="2025-03-06T00:00:00"/>
    <d v="1899-12-30T07:06:45"/>
    <d v="2025-03-06T00:00:00"/>
    <d v="1899-12-30T07:42:13"/>
    <x v="0"/>
    <s v="RFCPI"/>
    <s v="7001184066"/>
    <s v="FBO"/>
    <d v="1899-12-30T00:35:30"/>
    <d v="1899-12-30T00:35:28"/>
    <d v="1899-12-30T00:00:02"/>
    <s v="Granel"/>
    <s v="E001"/>
    <x v="2"/>
    <d v="1899-12-30T00:35:30"/>
    <d v="1899-12-30T00:35:28"/>
    <n v="7"/>
    <x v="9"/>
    <x v="2"/>
    <x v="2"/>
    <n v="0"/>
    <n v="0"/>
    <s v="OK"/>
    <s v="Granel"/>
    <x v="2"/>
    <n v="0"/>
    <s v="F. NIEBLA"/>
    <s v="A"/>
    <d v="1899-12-30T00:00:02"/>
    <d v="1899-12-30T00:00:02"/>
    <s v="OK"/>
    <m/>
    <m/>
    <d v="1899-12-30T00:00:00"/>
    <d v="1899-12-30T00:35:30"/>
    <n v="5"/>
    <d v="1899-12-30T00:00:02"/>
    <n v="35.500000000003148"/>
    <n v="7"/>
    <s v="Si"/>
  </r>
  <r>
    <s v="CSNB"/>
    <s v="2025004527"/>
    <x v="0"/>
    <s v="ER9375BBM"/>
    <s v="E7637JSC"/>
    <d v="2025-03-06T00:00:00"/>
    <m/>
    <s v="837"/>
    <x v="47"/>
    <s v="PA"/>
    <s v="S3"/>
    <m/>
    <d v="2025-03-06T00:00:00"/>
    <d v="1899-12-30T07:21:26"/>
    <d v="2025-03-06T00:00:00"/>
    <d v="1899-12-30T07:21:28"/>
    <d v="2025-03-06T00:00:00"/>
    <d v="1899-12-30T07:53:12"/>
    <x v="0"/>
    <s v="RFCPI"/>
    <s v="7001184067"/>
    <s v="FBO"/>
    <d v="1899-12-30T00:31:46"/>
    <d v="1899-12-30T00:31:44"/>
    <d v="1899-12-30T00:00:02"/>
    <s v="Granel"/>
    <s v="E001"/>
    <x v="2"/>
    <d v="1899-12-30T00:31:46"/>
    <d v="1899-12-30T00:31:44"/>
    <n v="7"/>
    <x v="9"/>
    <x v="2"/>
    <x v="2"/>
    <n v="0"/>
    <n v="0"/>
    <s v="OK"/>
    <s v="Granel"/>
    <x v="2"/>
    <n v="0"/>
    <s v="F. NIEBLA"/>
    <s v="A"/>
    <d v="1899-12-30T00:00:02"/>
    <d v="1899-12-30T00:00:02"/>
    <s v="OK"/>
    <m/>
    <m/>
    <d v="1899-12-30T00:00:00"/>
    <d v="1899-12-30T00:31:46"/>
    <n v="5"/>
    <d v="1899-12-30T00:00:02"/>
    <n v="31.766666666659269"/>
    <n v="7"/>
    <s v="Si"/>
  </r>
  <r>
    <s v="CSNB"/>
    <s v="2025004528"/>
    <x v="0"/>
    <s v="ER7683BCC"/>
    <s v="E1154JWB"/>
    <d v="2025-03-06T00:00:00"/>
    <m/>
    <s v="1782"/>
    <x v="48"/>
    <s v="PA"/>
    <s v="S1"/>
    <m/>
    <d v="2025-03-06T00:00:00"/>
    <d v="1899-12-30T08:24:47"/>
    <d v="2025-03-06T00:00:00"/>
    <d v="1899-12-30T08:24:49"/>
    <d v="2025-03-06T00:00:00"/>
    <d v="1899-12-30T09:05:05"/>
    <x v="0"/>
    <s v="RFCPI"/>
    <s v="7001184068"/>
    <s v="FBO"/>
    <d v="1899-12-30T00:40:18"/>
    <d v="1899-12-30T00:40:16"/>
    <d v="1899-12-30T00:00:02"/>
    <s v="Granel"/>
    <s v="E001"/>
    <x v="2"/>
    <d v="1899-12-30T00:40:18"/>
    <d v="1899-12-30T00:40:16"/>
    <n v="8"/>
    <x v="9"/>
    <x v="2"/>
    <x v="2"/>
    <n v="0"/>
    <n v="0"/>
    <s v="OK"/>
    <s v="Granel"/>
    <x v="2"/>
    <n v="0"/>
    <s v="F. NIEBLA"/>
    <s v="A"/>
    <d v="1899-12-30T00:00:02"/>
    <d v="1899-12-30T00:00:02"/>
    <s v="OK"/>
    <m/>
    <m/>
    <d v="1899-12-30T00:00:00"/>
    <d v="1899-12-30T00:40:18"/>
    <n v="5"/>
    <d v="1899-12-30T00:00:02"/>
    <n v="40.299999999998384"/>
    <n v="9"/>
    <s v="Si"/>
  </r>
  <r>
    <s v="CSNB"/>
    <s v="2025004531"/>
    <x v="0"/>
    <s v="ER1551BBJ"/>
    <s v="E2015JDV"/>
    <d v="2025-03-06T00:00:00"/>
    <m/>
    <s v="837"/>
    <x v="47"/>
    <s v="PA"/>
    <s v="S6"/>
    <m/>
    <d v="2025-03-06T00:00:00"/>
    <d v="1899-12-30T09:04:43"/>
    <d v="2025-03-06T00:00:00"/>
    <d v="1899-12-30T09:06:38"/>
    <d v="2025-03-06T00:00:00"/>
    <d v="1899-12-30T09:40:55"/>
    <x v="278"/>
    <s v="E_PFERNANDE"/>
    <s v="7001184069"/>
    <s v="FBO"/>
    <d v="1899-12-30T00:36:12"/>
    <d v="1899-12-30T00:34:17"/>
    <d v="1899-12-30T00:01:55"/>
    <s v="Granel"/>
    <s v="E001"/>
    <x v="2"/>
    <d v="1899-12-30T00:36:12"/>
    <d v="1899-12-30T00:34:17"/>
    <n v="9"/>
    <x v="9"/>
    <x v="2"/>
    <x v="2"/>
    <n v="0"/>
    <n v="0"/>
    <s v="OK"/>
    <s v="Granel"/>
    <x v="2"/>
    <n v="0"/>
    <s v="F. NIEBLA"/>
    <s v="A"/>
    <d v="1899-12-30T00:01:55"/>
    <d v="1899-12-30T00:01:55"/>
    <s v="OK"/>
    <m/>
    <m/>
    <d v="1899-12-30T00:00:00"/>
    <d v="1899-12-30T00:36:12"/>
    <n v="5"/>
    <d v="1899-12-30T00:01:55"/>
    <n v="36.20000000000158"/>
    <n v="9"/>
    <s v="Si"/>
  </r>
  <r>
    <s v="CSNB"/>
    <s v="2025004534"/>
    <x v="0"/>
    <s v="ER7913BBH"/>
    <s v="E0897HWR"/>
    <d v="2025-03-06T00:00:00"/>
    <m/>
    <s v="1782"/>
    <x v="48"/>
    <s v="PA"/>
    <s v="S1"/>
    <m/>
    <d v="2025-03-06T00:00:00"/>
    <d v="1899-12-30T09:18:31"/>
    <d v="2025-03-06T00:00:00"/>
    <d v="1899-12-30T09:18:33"/>
    <d v="2025-03-06T00:00:00"/>
    <d v="1899-12-30T09:53:52"/>
    <x v="0"/>
    <s v="RFCPI"/>
    <s v="7001184070"/>
    <s v="FBO"/>
    <d v="1899-12-30T00:35:21"/>
    <d v="1899-12-30T00:35:19"/>
    <d v="1899-12-30T00:00:02"/>
    <s v="Granel"/>
    <s v="E001"/>
    <x v="2"/>
    <d v="1899-12-30T00:35:21"/>
    <d v="1899-12-30T00:35:19"/>
    <n v="9"/>
    <x v="9"/>
    <x v="2"/>
    <x v="2"/>
    <n v="0"/>
    <n v="0"/>
    <s v="OK"/>
    <s v="Granel"/>
    <x v="2"/>
    <n v="0"/>
    <s v="F. NIEBLA"/>
    <s v="A"/>
    <d v="1899-12-30T00:00:02"/>
    <d v="1899-12-30T00:00:02"/>
    <s v="OK"/>
    <m/>
    <m/>
    <d v="1899-12-30T00:00:00"/>
    <d v="1899-12-30T00:35:21"/>
    <n v="5"/>
    <d v="1899-12-30T00:00:02"/>
    <n v="35.34999999999841"/>
    <n v="9"/>
    <s v="Si"/>
  </r>
  <r>
    <s v="CSNB"/>
    <s v="2025004533"/>
    <x v="0"/>
    <s v="ER3135BBC"/>
    <s v="E5940JLK"/>
    <d v="2025-03-06T00:00:00"/>
    <m/>
    <s v="837"/>
    <x v="47"/>
    <s v="PA"/>
    <s v="S6"/>
    <m/>
    <d v="2025-03-06T00:00:00"/>
    <d v="1899-12-30T09:17:19"/>
    <d v="2025-03-06T00:00:00"/>
    <d v="1899-12-30T09:17:21"/>
    <d v="2025-03-06T00:00:00"/>
    <d v="1899-12-30T09:59:20"/>
    <x v="0"/>
    <s v="RFCPI"/>
    <s v="7001184071"/>
    <s v="FBO"/>
    <d v="1899-12-30T00:42:01"/>
    <d v="1899-12-30T00:41:59"/>
    <d v="1899-12-30T00:00:02"/>
    <s v="Granel"/>
    <s v="E001"/>
    <x v="2"/>
    <d v="1899-12-30T00:42:01"/>
    <d v="1899-12-30T00:41:59"/>
    <n v="9"/>
    <x v="9"/>
    <x v="2"/>
    <x v="2"/>
    <n v="0"/>
    <n v="0"/>
    <s v="OK"/>
    <s v="Granel"/>
    <x v="2"/>
    <n v="0"/>
    <s v="F. NIEBLA"/>
    <s v="A"/>
    <d v="1899-12-30T00:00:02"/>
    <d v="1899-12-30T00:00:02"/>
    <s v="OK"/>
    <m/>
    <m/>
    <d v="1899-12-30T00:00:00"/>
    <d v="1899-12-30T00:42:01"/>
    <n v="5"/>
    <d v="1899-12-30T00:00:02"/>
    <n v="42.016666666665664"/>
    <n v="9"/>
    <s v="Si"/>
  </r>
  <r>
    <s v="CSNB"/>
    <s v="2025004535"/>
    <x v="0"/>
    <s v="ER8418BBZ"/>
    <s v="E5825KKS"/>
    <d v="2025-03-06T00:00:00"/>
    <m/>
    <s v="837"/>
    <x v="47"/>
    <s v="PA"/>
    <s v="S3"/>
    <m/>
    <d v="2025-03-06T00:00:00"/>
    <d v="1899-12-30T09:23:12"/>
    <d v="2025-03-06T00:00:00"/>
    <d v="1899-12-30T09:23:14"/>
    <d v="2025-03-06T00:00:00"/>
    <d v="1899-12-30T10:12:51"/>
    <x v="0"/>
    <s v="RFCPI"/>
    <s v="7001184072"/>
    <s v="FBO"/>
    <d v="1899-12-30T00:49:39"/>
    <d v="1899-12-30T00:49:37"/>
    <d v="1899-12-30T00:00:02"/>
    <s v="Granel"/>
    <s v="E001"/>
    <x v="2"/>
    <d v="1899-12-30T00:49:39"/>
    <d v="1899-12-30T00:49:37"/>
    <n v="9"/>
    <x v="9"/>
    <x v="2"/>
    <x v="2"/>
    <n v="0"/>
    <n v="0"/>
    <s v="OK"/>
    <s v="Granel"/>
    <x v="2"/>
    <n v="0"/>
    <s v="F. NIEBLA"/>
    <s v="B"/>
    <d v="1899-12-30T00:00:02"/>
    <d v="1899-12-30T00:00:02"/>
    <s v="OK"/>
    <m/>
    <m/>
    <d v="1899-12-30T00:00:00"/>
    <d v="1899-12-30T00:49:39"/>
    <n v="5"/>
    <d v="1899-12-30T00:00:02"/>
    <n v="49.650000000004802"/>
    <n v="10"/>
    <s v="No"/>
  </r>
  <r>
    <s v="CSNB"/>
    <s v="2025004536"/>
    <x v="0"/>
    <s v="ER7694BBV"/>
    <s v="E3960KHT"/>
    <d v="2025-03-06T00:00:00"/>
    <m/>
    <s v="1782"/>
    <x v="48"/>
    <s v="PA"/>
    <s v="S1"/>
    <m/>
    <d v="2025-03-06T00:00:00"/>
    <d v="1899-12-30T09:45:59"/>
    <d v="2025-03-06T00:00:00"/>
    <d v="1899-12-30T09:46:01"/>
    <d v="2025-03-06T00:00:00"/>
    <d v="1899-12-30T10:18:46"/>
    <x v="0"/>
    <s v="RFCPI"/>
    <s v="7001184073"/>
    <s v="FBO"/>
    <d v="1899-12-30T00:32:47"/>
    <d v="1899-12-30T00:32:45"/>
    <d v="1899-12-30T00:00:02"/>
    <s v="Granel"/>
    <s v="E001"/>
    <x v="2"/>
    <d v="1899-12-30T00:32:47"/>
    <d v="1899-12-30T00:32:45"/>
    <n v="9"/>
    <x v="9"/>
    <x v="2"/>
    <x v="2"/>
    <n v="0"/>
    <n v="0"/>
    <s v="OK"/>
    <s v="Granel"/>
    <x v="2"/>
    <n v="0"/>
    <s v="F. NIEBLA"/>
    <s v="A"/>
    <d v="1899-12-30T00:00:02"/>
    <d v="1899-12-30T00:00:02"/>
    <s v="OK"/>
    <m/>
    <m/>
    <d v="1899-12-30T00:00:00"/>
    <d v="1899-12-30T00:32:47"/>
    <n v="5"/>
    <d v="1899-12-30T00:00:02"/>
    <n v="32.78333333332796"/>
    <n v="10"/>
    <s v="Si"/>
  </r>
  <r>
    <s v="CSNB"/>
    <s v="2025004540"/>
    <x v="0"/>
    <s v="ER3237BCD"/>
    <s v="E9402GGZ"/>
    <d v="2025-03-06T00:00:00"/>
    <m/>
    <s v="1782"/>
    <x v="48"/>
    <s v="PA"/>
    <s v="S1"/>
    <m/>
    <d v="2025-03-06T00:00:00"/>
    <d v="1899-12-30T10:09:27"/>
    <d v="2025-03-06T00:00:00"/>
    <d v="1899-12-30T10:09:31"/>
    <d v="2025-03-06T00:00:00"/>
    <d v="1899-12-30T10:38:14"/>
    <x v="0"/>
    <s v="RFCPI"/>
    <s v="7001184074"/>
    <s v="FBO"/>
    <d v="1899-12-30T00:28:47"/>
    <d v="1899-12-30T00:28:43"/>
    <d v="1899-12-30T00:00:04"/>
    <s v="Granel"/>
    <s v="E001"/>
    <x v="2"/>
    <d v="1899-12-30T00:28:47"/>
    <d v="1899-12-30T00:28:43"/>
    <n v="10"/>
    <x v="9"/>
    <x v="2"/>
    <x v="2"/>
    <n v="0"/>
    <n v="0"/>
    <s v="OK"/>
    <s v="Granel"/>
    <x v="2"/>
    <n v="0"/>
    <s v="F. NIEBLA"/>
    <s v="A"/>
    <d v="1899-12-30T00:00:04"/>
    <d v="1899-12-30T00:00:04"/>
    <s v="OK"/>
    <m/>
    <m/>
    <d v="1899-12-30T00:00:00"/>
    <d v="1899-12-30T00:28:47"/>
    <n v="5"/>
    <d v="1899-12-30T00:00:04"/>
    <n v="28.783333333324855"/>
    <n v="10"/>
    <s v="Si"/>
  </r>
  <r>
    <s v="CSNB"/>
    <s v="2025004541"/>
    <x v="0"/>
    <s v="ER4642BBY"/>
    <s v="E9980KJB"/>
    <d v="2025-03-06T00:00:00"/>
    <m/>
    <s v="1782"/>
    <x v="48"/>
    <s v="PA"/>
    <s v="S1"/>
    <m/>
    <d v="2025-03-06T00:00:00"/>
    <d v="1899-12-30T10:18:08"/>
    <d v="2025-03-06T00:00:00"/>
    <d v="1899-12-30T10:18:09"/>
    <d v="2025-03-06T00:00:00"/>
    <d v="1899-12-30T10:50:18"/>
    <x v="0"/>
    <s v="RFCPI"/>
    <s v="7001184075"/>
    <s v="FBO"/>
    <d v="1899-12-30T00:32:10"/>
    <d v="1899-12-30T00:32:09"/>
    <d v="1899-12-30T00:00:01"/>
    <s v="Granel"/>
    <s v="E001"/>
    <x v="2"/>
    <d v="1899-12-30T00:32:10"/>
    <d v="1899-12-30T00:32:09"/>
    <n v="10"/>
    <x v="9"/>
    <x v="2"/>
    <x v="2"/>
    <n v="0"/>
    <n v="0"/>
    <s v="OK"/>
    <s v="Granel"/>
    <x v="2"/>
    <n v="0"/>
    <s v="F. NIEBLA"/>
    <s v="A"/>
    <d v="1899-12-30T00:00:01"/>
    <d v="1899-12-30T00:00:01"/>
    <s v="OK"/>
    <m/>
    <m/>
    <d v="1899-12-30T00:00:00"/>
    <d v="1899-12-30T00:32:10"/>
    <n v="5"/>
    <d v="1899-12-30T00:00:01"/>
    <n v="32.166666666662366"/>
    <n v="10"/>
    <s v="Si"/>
  </r>
  <r>
    <s v="CSNB"/>
    <s v="2025004542"/>
    <x v="0"/>
    <s v="E3870LBJ"/>
    <s v="ER8615BBY"/>
    <d v="2025-03-06T00:00:00"/>
    <m/>
    <s v="1782"/>
    <x v="48"/>
    <s v="PA"/>
    <s v="S1"/>
    <m/>
    <d v="2025-03-06T00:00:00"/>
    <d v="1899-12-30T10:50:56"/>
    <d v="2025-03-06T00:00:00"/>
    <d v="1899-12-30T10:50:58"/>
    <d v="2025-03-06T00:00:00"/>
    <d v="1899-12-30T11:21:26"/>
    <x v="0"/>
    <s v="RFCPI"/>
    <s v="7001184076"/>
    <s v="EXW"/>
    <d v="1899-12-30T00:30:30"/>
    <d v="1899-12-30T00:30:28"/>
    <d v="1899-12-30T00:00:02"/>
    <s v="Granel"/>
    <s v="E001"/>
    <x v="1"/>
    <d v="1899-12-30T00:30:30"/>
    <d v="1899-12-30T00:30:28"/>
    <n v="10"/>
    <x v="9"/>
    <x v="2"/>
    <x v="2"/>
    <n v="0"/>
    <n v="0"/>
    <s v="OK"/>
    <s v="Granel"/>
    <x v="2"/>
    <n v="0"/>
    <s v="F. NIEBLA"/>
    <s v="A"/>
    <d v="1899-12-30T00:00:02"/>
    <d v="1899-12-30T00:00:02"/>
    <s v="OK"/>
    <m/>
    <m/>
    <d v="1899-12-30T00:00:00"/>
    <d v="1899-12-30T00:30:30"/>
    <n v="5"/>
    <d v="1899-12-30T00:00:02"/>
    <n v="30.499999999991978"/>
    <n v="11"/>
    <s v="Si"/>
  </r>
  <r>
    <s v="CSNB"/>
    <s v="2025004543"/>
    <x v="0"/>
    <s v="ER8916BBY"/>
    <s v="E6758JLK"/>
    <d v="2025-03-06T00:00:00"/>
    <m/>
    <s v="1782"/>
    <x v="48"/>
    <s v="PA"/>
    <s v="S1"/>
    <m/>
    <d v="2025-03-06T00:00:00"/>
    <d v="1899-12-30T10:56:24"/>
    <d v="2025-03-06T00:00:00"/>
    <d v="1899-12-30T10:56:26"/>
    <d v="2025-03-06T00:00:00"/>
    <d v="1899-12-30T11:38:19"/>
    <x v="0"/>
    <s v="RFCPI"/>
    <s v="7001184077"/>
    <s v="FBO"/>
    <d v="1899-12-30T00:41:55"/>
    <d v="1899-12-30T00:41:53"/>
    <d v="1899-12-30T00:00:02"/>
    <s v="Granel"/>
    <s v="E001"/>
    <x v="2"/>
    <d v="1899-12-30T00:41:55"/>
    <d v="1899-12-30T00:41:53"/>
    <n v="10"/>
    <x v="9"/>
    <x v="2"/>
    <x v="2"/>
    <n v="0"/>
    <n v="0"/>
    <s v="OK"/>
    <s v="Granel"/>
    <x v="2"/>
    <n v="0"/>
    <s v="F. NIEBLA"/>
    <s v="A"/>
    <d v="1899-12-30T00:00:02"/>
    <d v="1899-12-30T00:00:02"/>
    <s v="OK"/>
    <m/>
    <m/>
    <d v="1899-12-30T00:00:00"/>
    <d v="1899-12-30T00:41:55"/>
    <n v="5"/>
    <d v="1899-12-30T00:00:02"/>
    <n v="41.916666666672043"/>
    <n v="11"/>
    <s v="Si"/>
  </r>
  <r>
    <s v="CSNB"/>
    <s v="2025004544"/>
    <x v="0"/>
    <s v="ER6360BBH"/>
    <s v="E5728KFK"/>
    <d v="2025-03-06T00:00:00"/>
    <m/>
    <s v="1782"/>
    <x v="48"/>
    <s v="PA"/>
    <s v="S1"/>
    <m/>
    <d v="2025-03-06T00:00:00"/>
    <d v="1899-12-30T11:23:27"/>
    <d v="2025-03-06T00:00:00"/>
    <d v="1899-12-30T11:23:28"/>
    <d v="2025-03-06T00:00:00"/>
    <d v="1899-12-30T11:54:18"/>
    <x v="0"/>
    <s v="RFCPI"/>
    <s v="7001184078"/>
    <s v="FBO"/>
    <d v="1899-12-30T00:30:51"/>
    <d v="1899-12-30T00:30:50"/>
    <d v="1899-12-30T00:00:01"/>
    <s v="Granel"/>
    <s v="E001"/>
    <x v="2"/>
    <d v="1899-12-30T00:30:51"/>
    <d v="1899-12-30T00:30:50"/>
    <n v="11"/>
    <x v="9"/>
    <x v="2"/>
    <x v="2"/>
    <n v="0"/>
    <n v="0"/>
    <s v="OK"/>
    <s v="Granel"/>
    <x v="2"/>
    <n v="0"/>
    <s v="F. NIEBLA"/>
    <s v="A"/>
    <d v="1899-12-30T00:00:01"/>
    <d v="1899-12-30T00:00:01"/>
    <s v="OK"/>
    <m/>
    <m/>
    <d v="1899-12-30T00:00:00"/>
    <d v="1899-12-30T00:30:51"/>
    <n v="5"/>
    <d v="1899-12-30T00:00:01"/>
    <n v="30.849999999998346"/>
    <n v="11"/>
    <s v="Si"/>
  </r>
  <r>
    <s v="CSNB"/>
    <s v="2025004546"/>
    <x v="0"/>
    <s v="E1154JWB"/>
    <s v="ER7683BCC"/>
    <d v="2025-03-06T00:00:00"/>
    <m/>
    <s v="1782"/>
    <x v="48"/>
    <s v="PA"/>
    <s v="S1"/>
    <m/>
    <d v="2025-03-06T00:00:00"/>
    <d v="1899-12-30T11:36:42"/>
    <d v="2025-03-06T00:00:00"/>
    <d v="1899-12-30T11:37:13"/>
    <d v="2025-03-06T00:00:00"/>
    <d v="1899-12-30T12:09:56"/>
    <x v="262"/>
    <s v="E_PFERNANDE"/>
    <s v="7001184079"/>
    <s v="EXW"/>
    <d v="1899-12-30T00:33:14"/>
    <d v="1899-12-30T00:32:43"/>
    <d v="1899-12-30T00:00:31"/>
    <s v="Granel"/>
    <s v="E001"/>
    <x v="1"/>
    <d v="1899-12-30T00:33:14"/>
    <d v="1899-12-30T00:32:43"/>
    <n v="11"/>
    <x v="9"/>
    <x v="2"/>
    <x v="2"/>
    <n v="0"/>
    <n v="0"/>
    <s v="OK"/>
    <s v="Granel"/>
    <x v="2"/>
    <n v="0"/>
    <s v="F. NIEBLA"/>
    <s v="A"/>
    <d v="1899-12-30T00:00:31"/>
    <d v="1899-12-30T00:00:31"/>
    <s v="OK"/>
    <m/>
    <m/>
    <d v="1899-12-30T00:00:00"/>
    <d v="1899-12-30T00:33:14"/>
    <n v="5"/>
    <d v="1899-12-30T00:00:31"/>
    <n v="33.233333333342415"/>
    <n v="12"/>
    <s v="Si"/>
  </r>
  <r>
    <s v="CSNB"/>
    <s v="2025004548"/>
    <x v="0"/>
    <s v="ER1551BBJ"/>
    <s v="E2015JDV"/>
    <d v="2025-03-06T00:00:00"/>
    <m/>
    <s v="1782"/>
    <x v="48"/>
    <s v="PA"/>
    <s v="S1"/>
    <m/>
    <d v="2025-03-06T00:00:00"/>
    <d v="1899-12-30T12:00:13"/>
    <d v="2025-03-06T00:00:00"/>
    <d v="1899-12-30T12:01:41"/>
    <d v="2025-03-06T00:00:00"/>
    <d v="1899-12-30T12:35:09"/>
    <x v="279"/>
    <s v="E_PFERNANDE"/>
    <s v="7001184080"/>
    <s v="FBO"/>
    <d v="1899-12-30T00:34:56"/>
    <d v="1899-12-30T00:33:28"/>
    <d v="1899-12-30T00:01:28"/>
    <s v="Granel"/>
    <s v="E001"/>
    <x v="2"/>
    <d v="1899-12-30T00:34:56"/>
    <d v="1899-12-30T00:33:28"/>
    <n v="12"/>
    <x v="9"/>
    <x v="2"/>
    <x v="2"/>
    <n v="0"/>
    <n v="0"/>
    <s v="OK"/>
    <s v="Granel"/>
    <x v="2"/>
    <n v="0"/>
    <s v="F. NIEBLA"/>
    <s v="A"/>
    <d v="1899-12-30T00:01:28"/>
    <d v="1899-12-30T00:01:28"/>
    <s v="OK"/>
    <m/>
    <m/>
    <d v="1899-12-30T00:00:00"/>
    <d v="1899-12-30T00:34:56"/>
    <n v="5"/>
    <d v="1899-12-30T00:01:28"/>
    <n v="34.933333333334531"/>
    <n v="12"/>
    <s v="Si"/>
  </r>
  <r>
    <s v="CSNB"/>
    <s v="2025004550"/>
    <x v="0"/>
    <s v="E6878LBJ"/>
    <s v="ER2114BBN"/>
    <d v="2025-03-06T00:00:00"/>
    <m/>
    <s v="1782"/>
    <x v="48"/>
    <s v="PA"/>
    <s v="S1"/>
    <m/>
    <d v="2025-03-06T00:00:00"/>
    <d v="1899-12-30T12:31:09"/>
    <d v="2025-03-06T00:00:00"/>
    <d v="1899-12-30T12:31:12"/>
    <d v="2025-03-06T00:00:00"/>
    <d v="1899-12-30T13:10:42"/>
    <x v="0"/>
    <s v="RFCPI"/>
    <s v="7001184081"/>
    <s v="EXW"/>
    <d v="1899-12-30T00:39:33"/>
    <d v="1899-12-30T00:39:30"/>
    <d v="1899-12-30T00:00:03"/>
    <s v="Granel"/>
    <s v="E001"/>
    <x v="1"/>
    <d v="1899-12-30T00:39:33"/>
    <d v="1899-12-30T00:39:30"/>
    <n v="12"/>
    <x v="9"/>
    <x v="2"/>
    <x v="2"/>
    <n v="0"/>
    <n v="0"/>
    <s v="OK"/>
    <s v="Granel"/>
    <x v="2"/>
    <n v="0"/>
    <s v="F. NIEBLA"/>
    <s v="A"/>
    <d v="1899-12-30T00:00:03"/>
    <d v="1899-12-30T00:00:03"/>
    <s v="OK"/>
    <m/>
    <m/>
    <d v="1899-12-30T00:00:00"/>
    <d v="1899-12-30T00:39:33"/>
    <n v="5"/>
    <d v="1899-12-30T00:00:03"/>
    <n v="39.550000000003145"/>
    <n v="13"/>
    <s v="Si"/>
  </r>
  <r>
    <s v="CSNB"/>
    <s v="2025004555"/>
    <x v="0"/>
    <s v="ER6765BBT"/>
    <s v="E4948KGF"/>
    <d v="2025-03-06T00:00:00"/>
    <m/>
    <s v="837"/>
    <x v="47"/>
    <s v="PA"/>
    <s v="S3"/>
    <m/>
    <d v="2025-03-06T00:00:00"/>
    <d v="1899-12-30T13:19:34"/>
    <d v="2025-03-06T00:00:00"/>
    <d v="1899-12-30T13:19:35"/>
    <d v="2025-03-06T00:00:00"/>
    <d v="1899-12-30T13:41:43"/>
    <x v="0"/>
    <s v="RFCPI"/>
    <s v="7001184082"/>
    <s v="FBO"/>
    <d v="1899-12-30T00:22:09"/>
    <d v="1899-12-30T00:22:08"/>
    <d v="1899-12-30T00:00:01"/>
    <s v="Granel"/>
    <s v="E001"/>
    <x v="2"/>
    <d v="1899-12-30T00:22:09"/>
    <d v="1899-12-30T00:22:08"/>
    <n v="13"/>
    <x v="9"/>
    <x v="2"/>
    <x v="2"/>
    <n v="0"/>
    <n v="0"/>
    <s v="OK"/>
    <s v="Granel"/>
    <x v="2"/>
    <n v="0"/>
    <s v="F. NIEBLA"/>
    <s v="A"/>
    <d v="1899-12-30T00:00:01"/>
    <d v="1899-12-30T00:00:01"/>
    <s v="OK"/>
    <m/>
    <m/>
    <d v="1899-12-30T00:00:00"/>
    <d v="1899-12-30T00:22:09"/>
    <n v="5"/>
    <d v="1899-12-30T00:00:01"/>
    <n v="22.14999999999355"/>
    <n v="13"/>
    <s v="Si"/>
  </r>
  <r>
    <s v="CSNB"/>
    <s v="2025004559"/>
    <x v="0"/>
    <s v="ER6765BBT"/>
    <s v="E4948KGF"/>
    <d v="2025-03-06T00:00:00"/>
    <m/>
    <s v="3236"/>
    <x v="49"/>
    <s v="PA"/>
    <s v="S2"/>
    <m/>
    <d v="2025-03-06T00:00:00"/>
    <d v="1899-12-30T13:44:41"/>
    <d v="2025-03-06T00:00:00"/>
    <d v="1899-12-30T13:44:42"/>
    <d v="2025-03-06T00:00:00"/>
    <d v="1899-12-30T14:21:35"/>
    <x v="0"/>
    <s v="RFCPI"/>
    <s v="7001184083"/>
    <s v="FBO"/>
    <d v="1899-12-30T00:36:54"/>
    <d v="1899-12-30T00:36:53"/>
    <d v="1899-12-30T00:00:01"/>
    <s v="Granel"/>
    <s v="E001"/>
    <x v="2"/>
    <d v="1899-12-30T00:36:54"/>
    <d v="1899-12-30T00:36:53"/>
    <n v="13"/>
    <x v="9"/>
    <x v="2"/>
    <x v="2"/>
    <n v="0"/>
    <n v="0"/>
    <s v="OK"/>
    <s v="Granel"/>
    <x v="2"/>
    <n v="0"/>
    <s v="F. NIEBLA"/>
    <s v="A"/>
    <d v="1899-12-30T00:00:01"/>
    <d v="1899-12-30T00:00:01"/>
    <s v="OK"/>
    <m/>
    <m/>
    <d v="1899-12-30T00:00:00"/>
    <d v="1899-12-30T00:36:54"/>
    <n v="5"/>
    <d v="1899-12-30T00:00:01"/>
    <n v="36.900000000000013"/>
    <n v="14"/>
    <s v="Si"/>
  </r>
  <r>
    <s v="CSNB"/>
    <s v="2025004562"/>
    <x v="0"/>
    <s v="ER4642BBY"/>
    <s v="E9980KJB"/>
    <d v="2025-03-06T00:00:00"/>
    <m/>
    <s v="837"/>
    <x v="47"/>
    <s v="PA"/>
    <s v="S6"/>
    <m/>
    <d v="2025-03-06T00:00:00"/>
    <d v="1899-12-30T14:23:22"/>
    <d v="2025-03-06T00:00:00"/>
    <d v="1899-12-30T14:23:23"/>
    <d v="2025-03-06T00:00:00"/>
    <d v="1899-12-30T15:01:07"/>
    <x v="0"/>
    <s v="RFCPI"/>
    <s v="7001184084"/>
    <s v="FBO"/>
    <d v="1899-12-30T00:37:45"/>
    <d v="1899-12-30T00:37:44"/>
    <d v="1899-12-30T00:00:01"/>
    <s v="Granel"/>
    <s v="E001"/>
    <x v="2"/>
    <d v="1899-12-30T00:37:45"/>
    <d v="1899-12-30T00:37:44"/>
    <n v="14"/>
    <x v="9"/>
    <x v="2"/>
    <x v="2"/>
    <n v="0"/>
    <n v="0"/>
    <s v="OK"/>
    <s v="Granel"/>
    <x v="2"/>
    <n v="0"/>
    <s v="F. NIEBLA"/>
    <s v="A"/>
    <d v="1899-12-30T00:00:01"/>
    <d v="1899-12-30T00:00:01"/>
    <s v="OK"/>
    <m/>
    <m/>
    <d v="1899-12-30T00:00:00"/>
    <d v="1899-12-30T00:37:45"/>
    <n v="5"/>
    <d v="1899-12-30T00:00:01"/>
    <n v="37.749999999988795"/>
    <n v="15"/>
    <s v="Si"/>
  </r>
  <r>
    <s v="CSNB"/>
    <s v="2025004563"/>
    <x v="0"/>
    <s v="ER7694BBV"/>
    <s v="E3960KHT"/>
    <d v="2025-03-06T00:00:00"/>
    <m/>
    <s v="3236"/>
    <x v="49"/>
    <s v="PA"/>
    <s v="S2"/>
    <m/>
    <d v="2025-03-06T00:00:00"/>
    <d v="1899-12-30T14:35:35"/>
    <d v="2025-03-06T00:00:00"/>
    <d v="1899-12-30T14:35:37"/>
    <d v="2025-03-06T00:00:00"/>
    <d v="1899-12-30T15:13:34"/>
    <x v="0"/>
    <s v="RFCPI"/>
    <s v="7001184085"/>
    <s v="FBO"/>
    <d v="1899-12-30T00:37:59"/>
    <d v="1899-12-30T00:37:57"/>
    <d v="1899-12-30T00:00:02"/>
    <s v="Granel"/>
    <s v="E001"/>
    <x v="2"/>
    <d v="1899-12-30T00:37:59"/>
    <d v="1899-12-30T00:37:57"/>
    <n v="14"/>
    <x v="9"/>
    <x v="2"/>
    <x v="2"/>
    <n v="0"/>
    <n v="0"/>
    <s v="OK"/>
    <s v="Granel"/>
    <x v="2"/>
    <n v="0"/>
    <s v="F. NIEBLA"/>
    <s v="A"/>
    <d v="1899-12-30T00:00:02"/>
    <d v="1899-12-30T00:00:02"/>
    <s v="OK"/>
    <m/>
    <m/>
    <d v="1899-12-30T00:00:00"/>
    <d v="1899-12-30T00:37:59"/>
    <n v="5"/>
    <d v="1899-12-30T00:00:02"/>
    <n v="37.983333333340759"/>
    <n v="15"/>
    <s v="Si"/>
  </r>
  <r>
    <s v="CSNB"/>
    <s v="2025004564"/>
    <x v="0"/>
    <s v="EL189358"/>
    <s v="EBL32CQ"/>
    <d v="2025-03-06T00:00:00"/>
    <m/>
    <s v="2955"/>
    <x v="52"/>
    <s v="PA"/>
    <s v="PA"/>
    <m/>
    <d v="2025-03-06T00:00:00"/>
    <d v="1899-12-30T15:18:08"/>
    <d v="2025-03-06T00:00:00"/>
    <d v="1899-12-30T15:18:11"/>
    <d v="2025-03-06T00:00:00"/>
    <d v="1899-12-30T16:02:21"/>
    <x v="0"/>
    <s v="RFCPI"/>
    <s v="7001184086"/>
    <s v="EXW"/>
    <d v="1899-12-30T00:44:13"/>
    <d v="1899-12-30T00:44:10"/>
    <d v="1899-12-30T00:00:03"/>
    <s v="Ensacado"/>
    <s v="E002"/>
    <x v="1"/>
    <d v="1899-12-30T00:44:13"/>
    <d v="1899-12-30T00:44:10"/>
    <n v="15"/>
    <x v="9"/>
    <x v="2"/>
    <x v="1"/>
    <n v="0"/>
    <n v="0"/>
    <s v="OK"/>
    <s v="Ensacado"/>
    <x v="2"/>
    <n v="0"/>
    <s v="F. NIEBLA"/>
    <s v="A"/>
    <d v="1899-12-30T00:00:03"/>
    <d v="1899-12-30T00:00:03"/>
    <s v="OK"/>
    <m/>
    <m/>
    <d v="1899-12-30T00:00:00"/>
    <d v="1899-12-30T00:44:13"/>
    <n v="5"/>
    <d v="1899-12-30T00:00:03"/>
    <n v="44.216666666668729"/>
    <n v="16"/>
    <s v="Si"/>
  </r>
  <r>
    <s v="CSNB"/>
    <s v="2025004568"/>
    <x v="0"/>
    <s v="ER3135BBC"/>
    <s v="E5940JLK"/>
    <d v="2025-03-06T00:00:00"/>
    <m/>
    <s v="1782"/>
    <x v="48"/>
    <s v="PA"/>
    <s v="S1"/>
    <m/>
    <d v="2025-03-06T00:00:00"/>
    <d v="1899-12-30T16:10:48"/>
    <d v="2025-03-06T00:00:00"/>
    <d v="1899-12-30T16:10:49"/>
    <d v="2025-03-06T00:00:00"/>
    <d v="1899-12-30T16:40:46"/>
    <x v="0"/>
    <s v="RFCPI"/>
    <s v="7001184087"/>
    <s v="FBO"/>
    <d v="1899-12-30T00:29:58"/>
    <d v="1899-12-30T00:29:57"/>
    <d v="1899-12-30T00:00:01"/>
    <s v="Granel"/>
    <s v="E001"/>
    <x v="2"/>
    <d v="1899-12-30T00:29:58"/>
    <d v="1899-12-30T00:29:57"/>
    <n v="16"/>
    <x v="9"/>
    <x v="2"/>
    <x v="2"/>
    <n v="0"/>
    <n v="0"/>
    <s v="OK"/>
    <s v="Granel"/>
    <x v="2"/>
    <n v="0"/>
    <s v="F. NIEBLA"/>
    <s v="A"/>
    <d v="1899-12-30T00:00:01"/>
    <d v="1899-12-30T00:00:01"/>
    <s v="OK"/>
    <m/>
    <m/>
    <d v="1899-12-30T00:00:00"/>
    <d v="1899-12-30T00:29:58"/>
    <n v="5"/>
    <d v="1899-12-30T00:00:01"/>
    <n v="29.966666666659147"/>
    <n v="16"/>
    <s v="Si"/>
  </r>
  <r>
    <s v="CSNB"/>
    <s v="2025004569"/>
    <x v="0"/>
    <s v="ER1242BBS"/>
    <s v="E7586KJW"/>
    <d v="2025-03-06T00:00:00"/>
    <m/>
    <s v="1782"/>
    <x v="48"/>
    <s v="PA"/>
    <s v="S1"/>
    <m/>
    <d v="2025-03-06T00:00:00"/>
    <d v="1899-12-30T16:26:20"/>
    <d v="2025-03-06T00:00:00"/>
    <d v="1899-12-30T16:26:21"/>
    <d v="2025-03-06T00:00:00"/>
    <d v="1899-12-30T17:01:23"/>
    <x v="0"/>
    <s v="RFCPI"/>
    <s v="7001184088"/>
    <s v="FBO"/>
    <d v="1899-12-30T00:35:03"/>
    <d v="1899-12-30T00:35:02"/>
    <d v="1899-12-30T00:00:01"/>
    <s v="Granel"/>
    <s v="E001"/>
    <x v="2"/>
    <d v="1899-12-30T00:35:03"/>
    <d v="1899-12-30T00:35:02"/>
    <n v="16"/>
    <x v="9"/>
    <x v="2"/>
    <x v="2"/>
    <n v="0"/>
    <n v="0"/>
    <s v="OK"/>
    <s v="Granel"/>
    <x v="2"/>
    <n v="0"/>
    <s v="F. NIEBLA"/>
    <s v="A"/>
    <d v="1899-12-30T00:00:01"/>
    <d v="1899-12-30T00:00:01"/>
    <s v="OK"/>
    <m/>
    <m/>
    <d v="1899-12-30T00:00:00"/>
    <d v="1899-12-30T00:35:03"/>
    <n v="5"/>
    <d v="1899-12-30T00:00:01"/>
    <n v="35.050000000003237"/>
    <n v="17"/>
    <s v="Si"/>
  </r>
  <r>
    <s v="CSNB"/>
    <s v="2025004570"/>
    <x v="0"/>
    <s v="ER9645BBZ"/>
    <s v="E0945JZT"/>
    <d v="2025-03-06T00:00:00"/>
    <m/>
    <s v="1782"/>
    <x v="48"/>
    <s v="PA"/>
    <s v="S1"/>
    <m/>
    <d v="2025-03-06T00:00:00"/>
    <d v="1899-12-30T16:33:48"/>
    <d v="2025-03-06T00:00:00"/>
    <d v="1899-12-30T16:33:49"/>
    <d v="2025-03-06T00:00:00"/>
    <d v="1899-12-30T17:26:41"/>
    <x v="0"/>
    <s v="RFCPI"/>
    <s v="7001184089"/>
    <s v="FBO"/>
    <d v="1899-12-30T00:52:53"/>
    <d v="1899-12-30T00:52:52"/>
    <d v="1899-12-30T00:00:01"/>
    <s v="Granel"/>
    <s v="E001"/>
    <x v="2"/>
    <d v="1899-12-30T00:52:53"/>
    <d v="1899-12-30T00:52:52"/>
    <n v="16"/>
    <x v="9"/>
    <x v="2"/>
    <x v="2"/>
    <n v="0"/>
    <n v="0"/>
    <s v="OK"/>
    <s v="Granel"/>
    <x v="2"/>
    <n v="0"/>
    <s v="F. NIEBLA"/>
    <s v="B"/>
    <d v="1899-12-30T00:00:01"/>
    <d v="1899-12-30T00:00:01"/>
    <s v="OK"/>
    <m/>
    <m/>
    <d v="1899-12-30T00:00:00"/>
    <d v="1899-12-30T00:52:53"/>
    <n v="5"/>
    <d v="1899-12-30T00:00:01"/>
    <n v="52.883333333337653"/>
    <n v="17"/>
    <s v="No"/>
  </r>
  <r>
    <s v="CSNB"/>
    <s v="2025004575"/>
    <x v="0"/>
    <s v="E3870LBJ"/>
    <s v="EBU01275R"/>
    <d v="2025-03-06T00:00:00"/>
    <m/>
    <s v="3312"/>
    <x v="51"/>
    <s v="PA"/>
    <s v="PA"/>
    <m/>
    <d v="2025-03-06T00:00:00"/>
    <d v="1899-12-30T16:59:54"/>
    <d v="2025-03-06T00:00:00"/>
    <d v="1899-12-30T16:59:54"/>
    <d v="2025-03-06T00:00:00"/>
    <d v="1899-12-30T17:40:18"/>
    <x v="0"/>
    <s v="RFCPI"/>
    <s v="7001184090"/>
    <s v="EXW"/>
    <d v="1899-12-30T00:40:24"/>
    <d v="1899-12-30T00:40:24"/>
    <d v="1899-12-30T00:00:00"/>
    <s v="Ensacado"/>
    <s v="E002"/>
    <x v="1"/>
    <d v="1899-12-30T00:40:24"/>
    <d v="1899-12-30T00:40:24"/>
    <n v="16"/>
    <x v="9"/>
    <x v="2"/>
    <x v="1"/>
    <n v="0"/>
    <n v="0"/>
    <s v="OK"/>
    <s v="Ensacado"/>
    <x v="2"/>
    <n v="0"/>
    <s v="F. NIEBLA"/>
    <s v="A"/>
    <d v="1899-12-30T00:00:00"/>
    <d v="1899-12-30T00:00:00"/>
    <s v="OK"/>
    <m/>
    <m/>
    <d v="1899-12-30T00:00:00"/>
    <d v="1899-12-30T00:40:24"/>
    <n v="5"/>
    <d v="1899-12-30T00:00:00"/>
    <n v="40.399999999991927"/>
    <n v="17"/>
    <s v="Si"/>
  </r>
  <r>
    <s v="CSNB"/>
    <s v="2025004567"/>
    <x v="0"/>
    <s v="ER1991BBZ"/>
    <s v="E6028JLK"/>
    <d v="2025-03-06T00:00:00"/>
    <m/>
    <s v="837"/>
    <x v="47"/>
    <s v="PA"/>
    <s v="S3"/>
    <m/>
    <d v="2025-03-06T00:00:00"/>
    <d v="1899-12-30T16:09:49"/>
    <d v="2025-03-06T00:00:00"/>
    <d v="1899-12-30T16:09:51"/>
    <d v="2025-03-06T00:00:00"/>
    <d v="1899-12-30T17:54:15"/>
    <x v="0"/>
    <s v="RFCPI"/>
    <s v="7001184091"/>
    <s v="FBO"/>
    <d v="1899-12-30T01:44:26"/>
    <d v="1899-12-30T01:44:24"/>
    <d v="1899-12-30T00:00:02"/>
    <s v="Granel"/>
    <s v="E001"/>
    <x v="2"/>
    <d v="1899-12-30T01:44:26"/>
    <d v="1899-12-30T01:44:24"/>
    <n v="16"/>
    <x v="9"/>
    <x v="2"/>
    <x v="2"/>
    <n v="0"/>
    <n v="0"/>
    <s v="OK"/>
    <s v="Granel"/>
    <x v="2"/>
    <n v="0"/>
    <s v="F. NIEBLA"/>
    <s v="C"/>
    <d v="1899-12-30T00:00:02"/>
    <d v="1899-12-30T00:00:02"/>
    <s v="OK"/>
    <m/>
    <m/>
    <d v="1899-12-30T00:00:00"/>
    <d v="1899-12-30T01:44:26"/>
    <n v="5"/>
    <d v="1899-12-30T00:00:02"/>
    <n v="104.43333333332173"/>
    <n v="17"/>
    <s v="No"/>
  </r>
  <r>
    <s v="CSNB"/>
    <s v="OF25004565"/>
    <x v="0"/>
    <s v="ER5318BBG"/>
    <s v="E8935JMP"/>
    <d v="2025-03-06T00:00:00"/>
    <m/>
    <s v="3236"/>
    <x v="49"/>
    <s v="S2"/>
    <s v="S2"/>
    <m/>
    <d v="2025-03-06T00:00:00"/>
    <d v="1899-12-30T15:51:00"/>
    <d v="2025-03-06T00:00:00"/>
    <d v="1899-12-30T15:57:00"/>
    <d v="2025-03-06T00:00:00"/>
    <d v="1899-12-30T16:19:00"/>
    <x v="280"/>
    <s v="EAM_SAP_ALL"/>
    <s v="7001184092"/>
    <s v="FBO"/>
    <d v="1899-12-30T00:28:00"/>
    <d v="1899-12-30T00:22:00"/>
    <d v="1899-12-30T00:06:00"/>
    <s v="Granel"/>
    <s v="E001"/>
    <x v="2"/>
    <d v="1899-12-30T00:28:00"/>
    <d v="1899-12-30T00:22:00"/>
    <n v="15"/>
    <x v="9"/>
    <x v="2"/>
    <x v="2"/>
    <n v="0"/>
    <n v="0"/>
    <s v="OK"/>
    <s v="Granel"/>
    <x v="2"/>
    <n v="0"/>
    <s v="F. NIEBLA"/>
    <s v="A"/>
    <d v="1899-12-30T00:06:00"/>
    <d v="1899-12-30T00:06:00"/>
    <s v="OK"/>
    <m/>
    <m/>
    <d v="1899-12-30T00:00:00"/>
    <d v="1899-12-30T00:28:00"/>
    <n v="5"/>
    <d v="1899-12-30T00:06:00"/>
    <n v="27.999999999993666"/>
    <n v="16"/>
    <s v="Si"/>
  </r>
  <r>
    <s v="CSNB"/>
    <s v="2025004578"/>
    <x v="0"/>
    <s v="ER1881BCC"/>
    <s v="E4276KHM"/>
    <d v="2025-03-06T00:00:00"/>
    <m/>
    <s v="2882"/>
    <x v="50"/>
    <s v="PA"/>
    <s v="PA"/>
    <m/>
    <d v="2025-03-06T00:00:00"/>
    <d v="1899-12-30T17:16:02"/>
    <d v="2025-03-06T00:00:00"/>
    <d v="1899-12-30T17:16:03"/>
    <d v="2025-03-06T00:00:00"/>
    <d v="1899-12-30T18:01:13"/>
    <x v="0"/>
    <s v="RFCPI"/>
    <s v="7001184093"/>
    <s v="EXW"/>
    <d v="1899-12-30T00:45:11"/>
    <d v="1899-12-30T00:45:10"/>
    <d v="1899-12-30T00:00:01"/>
    <s v="Ensacado"/>
    <s v="E002"/>
    <x v="1"/>
    <d v="1899-12-30T00:45:11"/>
    <d v="1899-12-30T00:45:10"/>
    <n v="17"/>
    <x v="9"/>
    <x v="2"/>
    <x v="1"/>
    <n v="0"/>
    <n v="0"/>
    <s v="OK"/>
    <s v="Ensacado"/>
    <x v="2"/>
    <n v="0"/>
    <s v="F. NIEBLA"/>
    <s v="B"/>
    <d v="1899-12-30T00:00:01"/>
    <d v="1899-12-30T00:00:01"/>
    <s v="OK"/>
    <m/>
    <m/>
    <d v="1899-12-30T00:00:00"/>
    <d v="1899-12-30T00:45:11"/>
    <n v="5"/>
    <d v="1899-12-30T00:00:01"/>
    <n v="45.183333333340769"/>
    <n v="18"/>
    <s v="No"/>
  </r>
  <r>
    <s v="CSNB"/>
    <s v="2025004580"/>
    <x v="0"/>
    <s v="ER2775BBR"/>
    <s v="E4544MKW"/>
    <d v="2025-03-06T00:00:00"/>
    <m/>
    <s v="1782"/>
    <x v="48"/>
    <s v="PA"/>
    <s v="S1"/>
    <m/>
    <d v="2025-03-06T00:00:00"/>
    <d v="1899-12-30T17:27:30"/>
    <d v="2025-03-06T00:00:00"/>
    <d v="1899-12-30T17:27:31"/>
    <d v="2025-03-06T00:00:00"/>
    <d v="1899-12-30T18:04:04"/>
    <x v="0"/>
    <s v="RFCPI"/>
    <s v="7001184094"/>
    <s v="FBO"/>
    <d v="1899-12-30T00:36:34"/>
    <d v="1899-12-30T00:36:33"/>
    <d v="1899-12-30T00:00:01"/>
    <s v="Granel"/>
    <s v="E001"/>
    <x v="2"/>
    <d v="1899-12-30T00:36:34"/>
    <d v="1899-12-30T00:36:33"/>
    <n v="17"/>
    <x v="9"/>
    <x v="2"/>
    <x v="2"/>
    <n v="0"/>
    <n v="0"/>
    <s v="OK"/>
    <s v="Granel"/>
    <x v="2"/>
    <n v="0"/>
    <s v="F. NIEBLA"/>
    <s v="A"/>
    <d v="1899-12-30T00:00:01"/>
    <d v="1899-12-30T00:00:01"/>
    <s v="OK"/>
    <m/>
    <m/>
    <d v="1899-12-30T00:00:00"/>
    <d v="1899-12-30T00:36:34"/>
    <n v="5"/>
    <d v="1899-12-30T00:00:01"/>
    <n v="36.56666666665442"/>
    <n v="18"/>
    <s v="Si"/>
  </r>
  <r>
    <s v="CSNB"/>
    <s v="2025004579"/>
    <x v="0"/>
    <s v="EVI10070"/>
    <s v="EAH40MN"/>
    <d v="2025-03-06T00:00:00"/>
    <m/>
    <s v="2882"/>
    <x v="50"/>
    <s v="PA"/>
    <s v="PA"/>
    <m/>
    <d v="2025-03-06T00:00:00"/>
    <d v="1899-12-30T17:22:29"/>
    <d v="2025-03-06T00:00:00"/>
    <d v="1899-12-30T17:22:32"/>
    <d v="2025-03-06T00:00:00"/>
    <d v="1899-12-30T18:19:55"/>
    <x v="0"/>
    <s v="RFCPI"/>
    <s v="7001184095"/>
    <s v="EXW"/>
    <d v="1899-12-30T00:57:26"/>
    <d v="1899-12-30T00:57:23"/>
    <d v="1899-12-30T00:00:03"/>
    <s v="Ensacado"/>
    <s v="E002"/>
    <x v="1"/>
    <d v="1899-12-30T00:57:26"/>
    <d v="1899-12-30T00:57:23"/>
    <n v="17"/>
    <x v="9"/>
    <x v="2"/>
    <x v="1"/>
    <n v="0"/>
    <n v="0"/>
    <s v="OK"/>
    <s v="Ensacado"/>
    <x v="2"/>
    <n v="0"/>
    <s v="F. NIEBLA"/>
    <s v="B"/>
    <d v="1899-12-30T00:00:03"/>
    <d v="1899-12-30T00:00:03"/>
    <s v="OK"/>
    <m/>
    <m/>
    <d v="1899-12-30T00:00:00"/>
    <d v="1899-12-30T00:57:26"/>
    <n v="5"/>
    <d v="1899-12-30T00:00:03"/>
    <n v="57.433333333334367"/>
    <n v="18"/>
    <s v="No"/>
  </r>
  <r>
    <s v="CSNB"/>
    <s v="2025004583"/>
    <x v="0"/>
    <s v="ER1486BBS"/>
    <s v="E4179KVF"/>
    <d v="2025-03-06T00:00:00"/>
    <m/>
    <s v="1782"/>
    <x v="48"/>
    <s v="PA"/>
    <s v="S1"/>
    <m/>
    <d v="2025-03-06T00:00:00"/>
    <d v="1899-12-30T17:46:46"/>
    <d v="2025-03-06T00:00:00"/>
    <d v="1899-12-30T17:46:47"/>
    <d v="2025-03-06T00:00:00"/>
    <d v="1899-12-30T18:27:10"/>
    <x v="0"/>
    <s v="RFCPI"/>
    <s v="7001184096"/>
    <s v="FBO"/>
    <d v="1899-12-30T00:40:24"/>
    <d v="1899-12-30T00:40:23"/>
    <d v="1899-12-30T00:00:01"/>
    <s v="Granel"/>
    <s v="E001"/>
    <x v="2"/>
    <d v="1899-12-30T00:40:24"/>
    <d v="1899-12-30T00:40:23"/>
    <n v="17"/>
    <x v="9"/>
    <x v="2"/>
    <x v="2"/>
    <n v="0"/>
    <n v="0"/>
    <s v="OK"/>
    <s v="Granel"/>
    <x v="2"/>
    <n v="0"/>
    <s v="F. NIEBLA"/>
    <s v="A"/>
    <d v="1899-12-30T00:00:01"/>
    <d v="1899-12-30T00:00:01"/>
    <s v="OK"/>
    <m/>
    <m/>
    <d v="1899-12-30T00:00:00"/>
    <d v="1899-12-30T00:40:24"/>
    <n v="5"/>
    <d v="1899-12-30T00:00:01"/>
    <n v="40.399999999991927"/>
    <n v="18"/>
    <s v="Si"/>
  </r>
  <r>
    <s v="CSNB"/>
    <s v="2025004584"/>
    <x v="0"/>
    <s v="ER6765BBT"/>
    <s v="E4948KGF"/>
    <d v="2025-03-06T00:00:00"/>
    <m/>
    <s v="1782"/>
    <x v="48"/>
    <s v="PA"/>
    <s v="S1"/>
    <m/>
    <d v="2025-03-06T00:00:00"/>
    <d v="1899-12-30T18:00:06"/>
    <d v="2025-03-06T00:00:00"/>
    <d v="1899-12-30T18:00:08"/>
    <d v="2025-03-06T00:00:00"/>
    <d v="1899-12-30T18:39:18"/>
    <x v="0"/>
    <s v="RFCPI"/>
    <s v="7001184097"/>
    <s v="FBO"/>
    <d v="1899-12-30T00:39:12"/>
    <d v="1899-12-30T00:39:10"/>
    <d v="1899-12-30T00:00:02"/>
    <s v="Granel"/>
    <s v="E001"/>
    <x v="2"/>
    <d v="1899-12-30T00:39:12"/>
    <d v="1899-12-30T00:39:10"/>
    <n v="18"/>
    <x v="9"/>
    <x v="2"/>
    <x v="2"/>
    <n v="0"/>
    <n v="0"/>
    <s v="OK"/>
    <s v="Granel"/>
    <x v="2"/>
    <n v="0"/>
    <s v="F. NIEBLA"/>
    <s v="A"/>
    <d v="1899-12-30T00:00:02"/>
    <d v="1899-12-30T00:00:02"/>
    <s v="OK"/>
    <m/>
    <m/>
    <d v="1899-12-30T00:00:00"/>
    <d v="1899-12-30T00:39:12"/>
    <n v="5"/>
    <d v="1899-12-30T00:00:02"/>
    <n v="39.200000000011244"/>
    <n v="18"/>
    <s v="Si"/>
  </r>
  <r>
    <s v="CSNB"/>
    <s v="2025004585"/>
    <x v="0"/>
    <s v="E6878LBJ"/>
    <s v="ER2114BBN"/>
    <d v="2025-03-06T00:00:00"/>
    <m/>
    <s v="1782"/>
    <x v="48"/>
    <s v="PA"/>
    <s v="S1"/>
    <m/>
    <d v="2025-03-06T00:00:00"/>
    <d v="1899-12-30T18:17:58"/>
    <d v="2025-03-06T00:00:00"/>
    <d v="1899-12-30T18:18:00"/>
    <d v="2025-03-06T00:00:00"/>
    <d v="1899-12-30T18:45:49"/>
    <x v="0"/>
    <s v="RFCPI"/>
    <s v="7001184098"/>
    <s v="EXW"/>
    <d v="1899-12-30T00:27:51"/>
    <d v="1899-12-30T00:27:49"/>
    <d v="1899-12-30T00:00:02"/>
    <s v="Granel"/>
    <s v="E001"/>
    <x v="1"/>
    <d v="1899-12-30T00:27:51"/>
    <d v="1899-12-30T00:27:49"/>
    <n v="18"/>
    <x v="9"/>
    <x v="2"/>
    <x v="2"/>
    <n v="0"/>
    <n v="0"/>
    <s v="OK"/>
    <s v="Granel"/>
    <x v="2"/>
    <n v="0"/>
    <s v="F. NIEBLA"/>
    <s v="A"/>
    <d v="1899-12-30T00:00:02"/>
    <d v="1899-12-30T00:00:02"/>
    <s v="OK"/>
    <m/>
    <m/>
    <d v="1899-12-30T00:00:00"/>
    <d v="1899-12-30T00:27:51"/>
    <n v="5"/>
    <d v="1899-12-30T00:00:02"/>
    <n v="27.850000000003234"/>
    <n v="18"/>
    <s v="Si"/>
  </r>
  <r>
    <s v="CSNB"/>
    <s v="2025004586"/>
    <x v="0"/>
    <s v="EVI10008"/>
    <s v="E27QI45"/>
    <d v="2025-03-06T00:00:00"/>
    <m/>
    <s v="2882"/>
    <x v="50"/>
    <s v="PA"/>
    <s v="PA"/>
    <m/>
    <d v="2025-03-06T00:00:00"/>
    <d v="1899-12-30T19:06:34"/>
    <d v="2025-03-06T00:00:00"/>
    <d v="1899-12-30T19:06:36"/>
    <d v="2025-03-06T00:00:00"/>
    <d v="1899-12-30T19:38:59"/>
    <x v="0"/>
    <s v="RFCPI"/>
    <s v="7001184099"/>
    <s v="EXW"/>
    <d v="1899-12-30T00:32:25"/>
    <d v="1899-12-30T00:32:23"/>
    <d v="1899-12-30T00:00:02"/>
    <s v="Ensacado"/>
    <s v="E002"/>
    <x v="1"/>
    <d v="1899-12-30T00:32:25"/>
    <d v="1899-12-30T00:32:23"/>
    <n v="19"/>
    <x v="9"/>
    <x v="2"/>
    <x v="1"/>
    <n v="0"/>
    <n v="0"/>
    <s v="OK"/>
    <s v="Ensacado"/>
    <x v="2"/>
    <n v="0"/>
    <s v="F. NIEBLA"/>
    <s v="A"/>
    <d v="1899-12-30T00:00:02"/>
    <d v="1899-12-30T00:00:02"/>
    <s v="OK"/>
    <m/>
    <m/>
    <d v="1899-12-30T00:00:00"/>
    <d v="1899-12-30T00:32:25"/>
    <n v="5"/>
    <d v="1899-12-30T00:00:02"/>
    <n v="32.416666666675198"/>
    <n v="19"/>
    <s v="Si"/>
  </r>
  <r>
    <s v="CSNB"/>
    <s v="2025004587"/>
    <x v="0"/>
    <s v="EL189358"/>
    <s v="EBL32CQ"/>
    <d v="2025-03-06T00:00:00"/>
    <m/>
    <s v="2882"/>
    <x v="50"/>
    <s v="PA"/>
    <s v="PA"/>
    <m/>
    <d v="2025-03-06T00:00:00"/>
    <d v="1899-12-30T20:08:45"/>
    <d v="2025-03-06T00:00:00"/>
    <d v="1899-12-30T20:08:47"/>
    <d v="2025-03-06T00:00:00"/>
    <d v="1899-12-30T21:02:39"/>
    <x v="0"/>
    <s v="RFCPI"/>
    <s v="7001184100"/>
    <s v="EXW"/>
    <d v="1899-12-30T00:53:54"/>
    <d v="1899-12-30T00:53:52"/>
    <d v="1899-12-30T00:00:02"/>
    <s v="Ensacado"/>
    <s v="E002"/>
    <x v="1"/>
    <d v="1899-12-30T00:53:54"/>
    <d v="1899-12-30T00:53:52"/>
    <n v="20"/>
    <x v="9"/>
    <x v="2"/>
    <x v="1"/>
    <n v="0"/>
    <n v="0"/>
    <s v="OK"/>
    <s v="Ensacado"/>
    <x v="2"/>
    <n v="0"/>
    <s v="F. NIEBLA"/>
    <s v="B"/>
    <d v="1899-12-30T00:00:02"/>
    <d v="1899-12-30T00:00:02"/>
    <s v="OK"/>
    <m/>
    <m/>
    <d v="1899-12-30T00:00:00"/>
    <d v="1899-12-30T00:53:54"/>
    <n v="5"/>
    <d v="1899-12-30T00:00:02"/>
    <n v="53.900000000006344"/>
    <n v="21"/>
    <s v="No"/>
  </r>
  <r>
    <s v="CSNB"/>
    <s v="2025004588"/>
    <x v="0"/>
    <s v="ER3237BCD"/>
    <s v="E9402GGZ"/>
    <d v="2025-03-07T00:00:00"/>
    <m/>
    <s v="837"/>
    <x v="47"/>
    <s v="PA"/>
    <s v="S6"/>
    <m/>
    <d v="2025-03-07T00:00:00"/>
    <d v="1899-12-30T06:13:33"/>
    <d v="2025-03-07T00:00:00"/>
    <d v="1899-12-30T06:13:35"/>
    <d v="2025-03-07T00:00:00"/>
    <d v="1899-12-30T06:37:01"/>
    <x v="0"/>
    <s v="RFCPI"/>
    <s v="7001184101"/>
    <s v="FBO"/>
    <d v="1899-12-30T00:23:28"/>
    <d v="1899-12-30T00:23:26"/>
    <d v="1899-12-30T00:00:02"/>
    <s v="Granel"/>
    <s v="E001"/>
    <x v="2"/>
    <d v="1899-12-30T00:23:28"/>
    <d v="1899-12-30T00:23:26"/>
    <n v="6"/>
    <x v="10"/>
    <x v="2"/>
    <x v="2"/>
    <n v="0"/>
    <n v="0"/>
    <s v="OK"/>
    <s v="Granel"/>
    <x v="2"/>
    <n v="0"/>
    <s v="F. NIEBLA"/>
    <s v="A"/>
    <d v="1899-12-30T00:00:02"/>
    <d v="1899-12-30T00:00:02"/>
    <s v="OK"/>
    <m/>
    <m/>
    <d v="1899-12-30T00:00:00"/>
    <d v="1899-12-30T00:23:28"/>
    <n v="6"/>
    <d v="1899-12-30T00:00:02"/>
    <n v="23.46666666667204"/>
    <n v="6"/>
    <s v="Si"/>
  </r>
  <r>
    <s v="CSNB"/>
    <s v="2025004590"/>
    <x v="0"/>
    <s v="E1154JWB"/>
    <s v="ER7683BCC"/>
    <d v="2025-03-07T00:00:00"/>
    <m/>
    <s v="1782"/>
    <x v="48"/>
    <s v="PA"/>
    <s v="S1"/>
    <m/>
    <d v="2025-03-07T00:00:00"/>
    <d v="1899-12-30T06:23:22"/>
    <d v="2025-03-07T00:00:00"/>
    <d v="1899-12-30T06:24:31"/>
    <d v="2025-03-07T00:00:00"/>
    <d v="1899-12-30T07:00:56"/>
    <x v="264"/>
    <s v="E_PFERNANDE"/>
    <s v="7001184102"/>
    <s v="EXW"/>
    <d v="1899-12-30T00:37:34"/>
    <d v="1899-12-30T00:36:25"/>
    <d v="1899-12-30T00:01:09"/>
    <s v="Granel"/>
    <s v="E001"/>
    <x v="1"/>
    <d v="1899-12-30T00:37:34"/>
    <d v="1899-12-30T00:36:25"/>
    <n v="6"/>
    <x v="10"/>
    <x v="2"/>
    <x v="2"/>
    <n v="0"/>
    <n v="0"/>
    <s v="OK"/>
    <s v="Granel"/>
    <x v="2"/>
    <n v="0"/>
    <s v="F. NIEBLA"/>
    <s v="A"/>
    <d v="1899-12-30T00:01:09"/>
    <d v="1899-12-30T00:01:09"/>
    <s v="OK"/>
    <m/>
    <m/>
    <d v="1899-12-30T00:00:00"/>
    <d v="1899-12-30T00:37:34"/>
    <n v="6"/>
    <d v="1899-12-30T00:01:09"/>
    <n v="37.566666666662336"/>
    <n v="7"/>
    <s v="Si"/>
  </r>
  <r>
    <s v="CSNB"/>
    <s v="2025004591"/>
    <x v="0"/>
    <s v="ER1917BBX"/>
    <s v="E9349KRP"/>
    <d v="2025-03-07T00:00:00"/>
    <m/>
    <s v="837"/>
    <x v="47"/>
    <s v="PA"/>
    <s v="S6"/>
    <m/>
    <d v="2025-03-07T00:00:00"/>
    <d v="1899-12-30T07:10:57"/>
    <d v="2025-03-07T00:00:00"/>
    <d v="1899-12-30T07:10:59"/>
    <d v="2025-03-07T00:00:00"/>
    <d v="1899-12-30T07:39:24"/>
    <x v="0"/>
    <s v="RFCPI"/>
    <s v="7001184103"/>
    <s v="EXW"/>
    <d v="1899-12-30T00:28:27"/>
    <d v="1899-12-30T00:28:25"/>
    <d v="1899-12-30T00:00:02"/>
    <s v="Granel"/>
    <s v="E001"/>
    <x v="1"/>
    <d v="1899-12-30T00:28:27"/>
    <d v="1899-12-30T00:28:25"/>
    <n v="7"/>
    <x v="10"/>
    <x v="2"/>
    <x v="2"/>
    <n v="0"/>
    <n v="0"/>
    <s v="OK"/>
    <s v="Granel"/>
    <x v="2"/>
    <n v="0"/>
    <s v="F. NIEBLA"/>
    <s v="A"/>
    <d v="1899-12-30T00:00:02"/>
    <d v="1899-12-30T00:00:02"/>
    <s v="OK"/>
    <m/>
    <m/>
    <d v="1899-12-30T00:00:00"/>
    <d v="1899-12-30T00:28:27"/>
    <n v="6"/>
    <d v="1899-12-30T00:00:02"/>
    <n v="28.450000000008043"/>
    <n v="7"/>
    <s v="Si"/>
  </r>
  <r>
    <s v="CSNB"/>
    <s v="2025004592"/>
    <x v="0"/>
    <s v="ER9375BBM"/>
    <s v="E7637JSC"/>
    <d v="2025-03-07T00:00:00"/>
    <m/>
    <s v="3236"/>
    <x v="49"/>
    <s v="PA"/>
    <s v="S2"/>
    <m/>
    <d v="2025-03-07T00:00:00"/>
    <d v="1899-12-30T08:02:24"/>
    <d v="2025-03-07T00:00:00"/>
    <d v="1899-12-30T08:02:26"/>
    <d v="2025-03-07T00:00:00"/>
    <d v="1899-12-30T08:42:25"/>
    <x v="0"/>
    <s v="RFCPI"/>
    <s v="7001184104"/>
    <s v="FBO"/>
    <d v="1899-12-30T00:40:01"/>
    <d v="1899-12-30T00:39:59"/>
    <d v="1899-12-30T00:00:02"/>
    <s v="Granel"/>
    <s v="E001"/>
    <x v="2"/>
    <d v="1899-12-30T00:40:01"/>
    <d v="1899-12-30T00:39:59"/>
    <n v="8"/>
    <x v="10"/>
    <x v="2"/>
    <x v="2"/>
    <n v="0"/>
    <n v="0"/>
    <s v="OK"/>
    <s v="Granel"/>
    <x v="2"/>
    <n v="0"/>
    <s v="F. NIEBLA"/>
    <s v="A"/>
    <d v="1899-12-30T00:00:02"/>
    <d v="1899-12-30T00:00:02"/>
    <s v="OK"/>
    <m/>
    <m/>
    <d v="1899-12-30T00:00:00"/>
    <d v="1899-12-30T00:40:01"/>
    <n v="6"/>
    <d v="1899-12-30T00:00:02"/>
    <n v="40.016666666663994"/>
    <n v="8"/>
    <s v="Si"/>
  </r>
  <r>
    <s v="CSNB"/>
    <s v="2025004594"/>
    <x v="0"/>
    <s v="ER4642BBY"/>
    <s v="E9980KJB"/>
    <d v="2025-03-07T00:00:00"/>
    <m/>
    <s v="1782"/>
    <x v="48"/>
    <s v="PA"/>
    <s v="S1"/>
    <m/>
    <d v="2025-03-07T00:00:00"/>
    <d v="1899-12-30T08:47:29"/>
    <d v="2025-03-07T00:00:00"/>
    <d v="1899-12-30T08:47:31"/>
    <d v="2025-03-07T00:00:00"/>
    <d v="1899-12-30T09:20:00"/>
    <x v="0"/>
    <s v="RFCPI"/>
    <s v="7001184105"/>
    <s v="FBO"/>
    <d v="1899-12-30T00:32:31"/>
    <d v="1899-12-30T00:32:29"/>
    <d v="1899-12-30T00:00:02"/>
    <s v="Granel"/>
    <s v="E001"/>
    <x v="2"/>
    <d v="1899-12-30T00:32:31"/>
    <d v="1899-12-30T00:32:29"/>
    <n v="8"/>
    <x v="10"/>
    <x v="2"/>
    <x v="2"/>
    <n v="0"/>
    <n v="0"/>
    <s v="OK"/>
    <s v="Granel"/>
    <x v="2"/>
    <n v="0"/>
    <s v="F. NIEBLA"/>
    <s v="A"/>
    <d v="1899-12-30T00:00:02"/>
    <d v="1899-12-30T00:00:02"/>
    <s v="OK"/>
    <m/>
    <m/>
    <d v="1899-12-30T00:00:00"/>
    <d v="1899-12-30T00:32:31"/>
    <n v="6"/>
    <d v="1899-12-30T00:00:02"/>
    <n v="32.516666666668819"/>
    <n v="9"/>
    <s v="Si"/>
  </r>
  <r>
    <s v="CSNB"/>
    <s v="2025004598"/>
    <x v="0"/>
    <s v="E5307FXN"/>
    <m/>
    <d v="2025-03-07T00:00:00"/>
    <m/>
    <s v="2882"/>
    <x v="50"/>
    <s v="PA"/>
    <s v="PA"/>
    <m/>
    <d v="2025-03-07T00:00:00"/>
    <d v="1899-12-30T09:07:21"/>
    <d v="2025-03-07T00:00:00"/>
    <d v="1899-12-30T09:07:23"/>
    <d v="2025-03-07T00:00:00"/>
    <d v="1899-12-30T09:24:04"/>
    <x v="0"/>
    <s v="RFCPI"/>
    <s v="7001184106"/>
    <s v="EXW"/>
    <d v="1899-12-30T00:16:43"/>
    <d v="1899-12-30T00:16:41"/>
    <d v="1899-12-30T00:00:02"/>
    <s v="Ensacado"/>
    <s v="E002"/>
    <x v="1"/>
    <d v="1899-12-30T00:16:43"/>
    <d v="1899-12-30T00:16:41"/>
    <n v="9"/>
    <x v="10"/>
    <x v="2"/>
    <x v="1"/>
    <n v="0"/>
    <n v="0"/>
    <s v="OK"/>
    <s v="Ensacado"/>
    <x v="2"/>
    <n v="0"/>
    <s v="F. NIEBLA"/>
    <s v="A"/>
    <d v="1899-12-30T00:00:02"/>
    <d v="1899-12-30T00:00:02"/>
    <s v="OK"/>
    <m/>
    <m/>
    <d v="1899-12-30T00:00:00"/>
    <d v="1899-12-30T00:16:43"/>
    <n v="6"/>
    <d v="1899-12-30T00:00:02"/>
    <n v="16.716666666657556"/>
    <n v="9"/>
    <s v="Si"/>
  </r>
  <r>
    <s v="CSNB"/>
    <s v="2025004596"/>
    <x v="0"/>
    <s v="ER8418BBZ"/>
    <s v="E5825KKS"/>
    <d v="2025-03-07T00:00:00"/>
    <m/>
    <s v="1782"/>
    <x v="48"/>
    <s v="PA"/>
    <s v="S1"/>
    <m/>
    <d v="2025-03-07T00:00:00"/>
    <d v="1899-12-30T08:55:43"/>
    <d v="2025-03-07T00:00:00"/>
    <d v="1899-12-30T08:55:44"/>
    <d v="2025-03-07T00:00:00"/>
    <d v="1899-12-30T09:28:21"/>
    <x v="0"/>
    <s v="RFCPI"/>
    <s v="7001184107"/>
    <s v="FBO"/>
    <d v="1899-12-30T00:32:38"/>
    <d v="1899-12-30T00:32:37"/>
    <d v="1899-12-30T00:00:01"/>
    <s v="Granel"/>
    <s v="E001"/>
    <x v="2"/>
    <d v="1899-12-30T00:32:38"/>
    <d v="1899-12-30T00:32:37"/>
    <n v="8"/>
    <x v="10"/>
    <x v="2"/>
    <x v="2"/>
    <n v="0"/>
    <n v="0"/>
    <s v="OK"/>
    <s v="Granel"/>
    <x v="2"/>
    <n v="0"/>
    <s v="F. NIEBLA"/>
    <s v="A"/>
    <d v="1899-12-30T00:00:01"/>
    <d v="1899-12-30T00:00:01"/>
    <s v="OK"/>
    <m/>
    <m/>
    <d v="1899-12-30T00:00:00"/>
    <d v="1899-12-30T00:32:38"/>
    <n v="6"/>
    <d v="1899-12-30T00:00:01"/>
    <n v="32.63333333333761"/>
    <n v="9"/>
    <s v="Si"/>
  </r>
  <r>
    <s v="CSNB"/>
    <s v="2025004599"/>
    <x v="0"/>
    <s v="ER5303BBT"/>
    <s v="E9842JGG"/>
    <d v="2025-03-07T00:00:00"/>
    <m/>
    <s v="1782"/>
    <x v="48"/>
    <s v="S1"/>
    <s v="S1"/>
    <m/>
    <d v="2025-03-07T00:00:00"/>
    <d v="1899-12-30T09:19:49"/>
    <d v="2025-03-07T00:00:00"/>
    <d v="1899-12-30T10:02:01"/>
    <d v="2025-03-07T00:00:00"/>
    <d v="1899-12-30T10:03:09"/>
    <x v="261"/>
    <s v="E_PFERNANDE"/>
    <s v="7001184108"/>
    <s v="FBO"/>
    <d v="1899-12-30T00:43:20"/>
    <d v="1899-12-30T00:01:08"/>
    <d v="1899-12-30T00:42:12"/>
    <s v="Granel"/>
    <s v="E001"/>
    <x v="2"/>
    <d v="1899-12-30T00:43:20"/>
    <d v="1899-12-30T00:01:08"/>
    <n v="9"/>
    <x v="10"/>
    <x v="2"/>
    <x v="2"/>
    <n v="0"/>
    <n v="0"/>
    <s v="OK"/>
    <s v="Granel"/>
    <x v="2"/>
    <n v="0"/>
    <s v="F. NIEBLA"/>
    <s v="A"/>
    <d v="1899-12-30T00:42:12"/>
    <d v="1899-12-30T00:42:12"/>
    <s v="OK"/>
    <m/>
    <m/>
    <d v="1899-12-30T00:00:00"/>
    <d v="1899-12-30T00:43:20"/>
    <n v="6"/>
    <d v="1899-12-30T00:42:12"/>
    <n v="43.333333333343994"/>
    <n v="10"/>
    <s v="Si"/>
  </r>
  <r>
    <s v="CSNB"/>
    <s v="2025004600"/>
    <x v="0"/>
    <s v="ER1486BBS"/>
    <s v="E4179KVF"/>
    <d v="2025-03-07T00:00:00"/>
    <m/>
    <s v="1782"/>
    <x v="48"/>
    <s v="PA"/>
    <s v="S1"/>
    <m/>
    <d v="2025-03-07T00:00:00"/>
    <d v="1899-12-30T09:27:03"/>
    <d v="2025-03-07T00:00:00"/>
    <d v="1899-12-30T09:27:04"/>
    <d v="2025-03-07T00:00:00"/>
    <d v="1899-12-30T10:14:11"/>
    <x v="0"/>
    <s v="RFCPI"/>
    <s v="7001184109"/>
    <s v="FBO"/>
    <d v="1899-12-30T00:47:08"/>
    <d v="1899-12-30T00:47:07"/>
    <d v="1899-12-30T00:00:01"/>
    <s v="Granel"/>
    <s v="E001"/>
    <x v="2"/>
    <d v="1899-12-30T00:47:08"/>
    <d v="1899-12-30T00:47:07"/>
    <n v="9"/>
    <x v="10"/>
    <x v="2"/>
    <x v="2"/>
    <n v="0"/>
    <n v="0"/>
    <s v="OK"/>
    <s v="Granel"/>
    <x v="2"/>
    <n v="0"/>
    <s v="F. NIEBLA"/>
    <s v="B"/>
    <d v="1899-12-30T00:00:01"/>
    <d v="1899-12-30T00:00:01"/>
    <s v="OK"/>
    <m/>
    <m/>
    <d v="1899-12-30T00:00:00"/>
    <d v="1899-12-30T00:47:08"/>
    <n v="6"/>
    <d v="1899-12-30T00:00:01"/>
    <n v="47.133333333331237"/>
    <n v="10"/>
    <s v="No"/>
  </r>
  <r>
    <s v="CSNB"/>
    <s v="2025004602"/>
    <x v="0"/>
    <s v="ER6360BBH"/>
    <s v="E5728KFK"/>
    <d v="2025-03-07T00:00:00"/>
    <m/>
    <s v="1782"/>
    <x v="48"/>
    <s v="PA"/>
    <s v="S1"/>
    <m/>
    <d v="2025-03-07T00:00:00"/>
    <d v="1899-12-30T09:57:55"/>
    <d v="2025-03-07T00:00:00"/>
    <d v="1899-12-30T09:57:55"/>
    <d v="2025-03-07T00:00:00"/>
    <d v="1899-12-30T10:24:02"/>
    <x v="0"/>
    <s v="RFCPI"/>
    <s v="7001184110"/>
    <s v="FBO"/>
    <d v="1899-12-30T00:26:07"/>
    <d v="1899-12-30T00:26:07"/>
    <d v="1899-12-30T00:00:00"/>
    <s v="Granel"/>
    <s v="E001"/>
    <x v="2"/>
    <d v="1899-12-30T00:26:07"/>
    <d v="1899-12-30T00:26:07"/>
    <n v="9"/>
    <x v="10"/>
    <x v="2"/>
    <x v="2"/>
    <n v="0"/>
    <n v="0"/>
    <s v="OK"/>
    <s v="Granel"/>
    <x v="2"/>
    <n v="0"/>
    <s v="F. NIEBLA"/>
    <s v="A"/>
    <d v="1899-12-30T00:00:00"/>
    <d v="1899-12-30T00:00:00"/>
    <s v="OK"/>
    <m/>
    <m/>
    <d v="1899-12-30T00:00:00"/>
    <d v="1899-12-30T00:26:07"/>
    <n v="6"/>
    <d v="1899-12-30T00:00:00"/>
    <n v="26.116666666660784"/>
    <n v="10"/>
    <s v="Si"/>
  </r>
  <r>
    <s v="CSNB"/>
    <s v="2025004601"/>
    <x v="0"/>
    <s v="ER1551BBJ"/>
    <s v="E2015JDV"/>
    <d v="2025-03-07T00:00:00"/>
    <m/>
    <s v="1782"/>
    <x v="48"/>
    <s v="PA"/>
    <s v="S1"/>
    <m/>
    <d v="2025-03-07T00:00:00"/>
    <d v="1899-12-30T09:53:41"/>
    <d v="2025-03-07T00:00:00"/>
    <d v="1899-12-30T09:56:04"/>
    <d v="2025-03-07T00:00:00"/>
    <d v="1899-12-30T10:27:24"/>
    <x v="261"/>
    <s v="E_PFERNANDE"/>
    <s v="7001184111"/>
    <s v="FBO"/>
    <d v="1899-12-30T00:33:43"/>
    <d v="1899-12-30T00:31:20"/>
    <d v="1899-12-30T00:02:23"/>
    <s v="Granel"/>
    <s v="E001"/>
    <x v="2"/>
    <d v="1899-12-30T00:33:43"/>
    <d v="1899-12-30T00:31:20"/>
    <n v="9"/>
    <x v="10"/>
    <x v="2"/>
    <x v="2"/>
    <n v="0"/>
    <n v="0"/>
    <s v="OK"/>
    <s v="Granel"/>
    <x v="2"/>
    <n v="0"/>
    <s v="F. NIEBLA"/>
    <s v="A"/>
    <d v="1899-12-30T00:02:23"/>
    <d v="1899-12-30T00:02:23"/>
    <s v="OK"/>
    <m/>
    <m/>
    <d v="1899-12-30T00:00:00"/>
    <d v="1899-12-30T00:33:43"/>
    <n v="6"/>
    <d v="1899-12-30T00:02:23"/>
    <n v="33.716666666663968"/>
    <n v="10"/>
    <s v="Si"/>
  </r>
  <r>
    <s v="CSNB"/>
    <s v="2025004603"/>
    <x v="0"/>
    <s v="ER3135BBC"/>
    <s v="E5940JLK"/>
    <d v="2025-03-07T00:00:00"/>
    <m/>
    <s v="1782"/>
    <x v="48"/>
    <s v="PA"/>
    <s v="S1"/>
    <m/>
    <d v="2025-03-07T00:00:00"/>
    <d v="1899-12-30T10:01:05"/>
    <d v="2025-03-07T00:00:00"/>
    <d v="1899-12-30T10:01:06"/>
    <d v="2025-03-07T00:00:00"/>
    <d v="1899-12-30T10:42:28"/>
    <x v="0"/>
    <s v="RFCPI"/>
    <s v="7001184112"/>
    <s v="FBO"/>
    <d v="1899-12-30T00:41:23"/>
    <d v="1899-12-30T00:41:22"/>
    <d v="1899-12-30T00:00:01"/>
    <s v="Granel"/>
    <s v="E001"/>
    <x v="2"/>
    <d v="1899-12-30T00:41:23"/>
    <d v="1899-12-30T00:41:22"/>
    <n v="10"/>
    <x v="10"/>
    <x v="2"/>
    <x v="2"/>
    <n v="0"/>
    <n v="0"/>
    <s v="OK"/>
    <s v="Granel"/>
    <x v="2"/>
    <n v="0"/>
    <s v="F. NIEBLA"/>
    <s v="A"/>
    <d v="1899-12-30T00:00:01"/>
    <d v="1899-12-30T00:00:01"/>
    <s v="OK"/>
    <m/>
    <m/>
    <d v="1899-12-30T00:00:00"/>
    <d v="1899-12-30T00:41:23"/>
    <n v="6"/>
    <d v="1899-12-30T00:00:01"/>
    <n v="41.383333333339216"/>
    <n v="10"/>
    <s v="Si"/>
  </r>
  <r>
    <s v="CSNB"/>
    <s v="2025004604"/>
    <x v="0"/>
    <s v="ER8916BBY"/>
    <s v="E6758JLK"/>
    <d v="2025-03-07T00:00:00"/>
    <m/>
    <s v="1782"/>
    <x v="48"/>
    <s v="PA"/>
    <s v="S1"/>
    <m/>
    <d v="2025-03-07T00:00:00"/>
    <d v="1899-12-30T10:11:31"/>
    <d v="2025-03-07T00:00:00"/>
    <d v="1899-12-30T10:11:31"/>
    <d v="2025-03-07T00:00:00"/>
    <d v="1899-12-30T10:44:39"/>
    <x v="0"/>
    <s v="RFCPI"/>
    <s v="7001184113"/>
    <s v="FBO"/>
    <d v="1899-12-30T00:33:08"/>
    <d v="1899-12-30T00:33:08"/>
    <d v="1899-12-30T00:00:00"/>
    <s v="Granel"/>
    <s v="E001"/>
    <x v="2"/>
    <d v="1899-12-30T00:33:08"/>
    <d v="1899-12-30T00:33:08"/>
    <n v="10"/>
    <x v="10"/>
    <x v="2"/>
    <x v="2"/>
    <n v="0"/>
    <n v="0"/>
    <s v="OK"/>
    <s v="Granel"/>
    <x v="2"/>
    <n v="0"/>
    <s v="F. NIEBLA"/>
    <s v="A"/>
    <d v="1899-12-30T00:00:00"/>
    <d v="1899-12-30T00:00:00"/>
    <s v="OK"/>
    <m/>
    <m/>
    <d v="1899-12-30T00:00:00"/>
    <d v="1899-12-30T00:33:08"/>
    <n v="6"/>
    <d v="1899-12-30T00:00:00"/>
    <n v="33.133333333334406"/>
    <n v="10"/>
    <s v="Si"/>
  </r>
  <r>
    <s v="CSNB"/>
    <s v="2025004605"/>
    <x v="0"/>
    <s v="ER3237BCD"/>
    <s v="E9402GGZ"/>
    <d v="2025-03-07T00:00:00"/>
    <m/>
    <s v="1782"/>
    <x v="48"/>
    <s v="PA"/>
    <s v="S1"/>
    <m/>
    <d v="2025-03-07T00:00:00"/>
    <d v="1899-12-30T10:24:18"/>
    <d v="2025-03-07T00:00:00"/>
    <d v="1899-12-30T10:24:19"/>
    <d v="2025-03-07T00:00:00"/>
    <d v="1899-12-30T11:00:06"/>
    <x v="0"/>
    <s v="RFCPI"/>
    <s v="7001184114"/>
    <s v="FBO"/>
    <d v="1899-12-30T00:35:48"/>
    <d v="1899-12-30T00:35:47"/>
    <d v="1899-12-30T00:00:01"/>
    <s v="Granel"/>
    <s v="E001"/>
    <x v="2"/>
    <d v="1899-12-30T00:35:48"/>
    <d v="1899-12-30T00:35:47"/>
    <n v="10"/>
    <x v="10"/>
    <x v="2"/>
    <x v="2"/>
    <n v="0"/>
    <n v="0"/>
    <s v="OK"/>
    <s v="Granel"/>
    <x v="2"/>
    <n v="0"/>
    <s v="F. NIEBLA"/>
    <s v="A"/>
    <d v="1899-12-30T00:00:01"/>
    <d v="1899-12-30T00:00:01"/>
    <s v="OK"/>
    <m/>
    <m/>
    <d v="1899-12-30T00:00:00"/>
    <d v="1899-12-30T00:35:48"/>
    <n v="6"/>
    <d v="1899-12-30T00:00:01"/>
    <n v="35.799999999998398"/>
    <n v="11"/>
    <s v="Si"/>
  </r>
  <r>
    <s v="CSNB"/>
    <s v="2025004606"/>
    <x v="0"/>
    <s v="ER7694BBV"/>
    <s v="E3960KHT"/>
    <d v="2025-03-07T00:00:00"/>
    <m/>
    <s v="1782"/>
    <x v="48"/>
    <s v="PA"/>
    <s v="S1"/>
    <m/>
    <d v="2025-03-07T00:00:00"/>
    <d v="1899-12-30T10:35:24"/>
    <d v="2025-03-07T00:00:00"/>
    <d v="1899-12-30T10:35:24"/>
    <d v="2025-03-07T00:00:00"/>
    <d v="1899-12-30T11:11:07"/>
    <x v="0"/>
    <s v="RFCPI"/>
    <s v="7001184115"/>
    <s v="FBO"/>
    <d v="1899-12-30T00:35:43"/>
    <d v="1899-12-30T00:35:43"/>
    <d v="1899-12-30T00:00:00"/>
    <s v="Granel"/>
    <s v="E001"/>
    <x v="2"/>
    <d v="1899-12-30T00:35:43"/>
    <d v="1899-12-30T00:35:43"/>
    <n v="10"/>
    <x v="10"/>
    <x v="2"/>
    <x v="2"/>
    <n v="0"/>
    <n v="0"/>
    <s v="OK"/>
    <s v="Granel"/>
    <x v="2"/>
    <n v="0"/>
    <s v="F. NIEBLA"/>
    <s v="A"/>
    <d v="1899-12-30T00:00:00"/>
    <d v="1899-12-30T00:00:00"/>
    <s v="OK"/>
    <m/>
    <m/>
    <d v="1899-12-30T00:00:00"/>
    <d v="1899-12-30T00:35:43"/>
    <n v="6"/>
    <d v="1899-12-30T00:00:00"/>
    <n v="35.716666666665638"/>
    <n v="11"/>
    <s v="Si"/>
  </r>
  <r>
    <s v="CSNB"/>
    <s v="2025004614"/>
    <x v="0"/>
    <s v="E1607KSW"/>
    <m/>
    <d v="2025-03-07T00:00:00"/>
    <m/>
    <s v="2882"/>
    <x v="50"/>
    <s v="PA"/>
    <s v="PA"/>
    <m/>
    <d v="2025-03-07T00:00:00"/>
    <d v="1899-12-30T11:09:10"/>
    <d v="2025-03-07T00:00:00"/>
    <d v="1899-12-30T11:09:11"/>
    <d v="2025-03-07T00:00:00"/>
    <d v="1899-12-30T11:48:22"/>
    <x v="0"/>
    <s v="RFCPI"/>
    <s v="7001184116"/>
    <s v="EXW"/>
    <d v="1899-12-30T00:39:12"/>
    <d v="1899-12-30T00:39:11"/>
    <d v="1899-12-30T00:00:01"/>
    <s v="Ensacado"/>
    <s v="E002"/>
    <x v="1"/>
    <d v="1899-12-30T00:39:12"/>
    <d v="1899-12-30T00:39:11"/>
    <n v="11"/>
    <x v="10"/>
    <x v="2"/>
    <x v="1"/>
    <n v="0"/>
    <n v="0"/>
    <s v="OK"/>
    <s v="Ensacado"/>
    <x v="2"/>
    <n v="0"/>
    <s v="F. NIEBLA"/>
    <s v="A"/>
    <d v="1899-12-30T00:00:01"/>
    <d v="1899-12-30T00:00:01"/>
    <s v="OK"/>
    <m/>
    <m/>
    <d v="1899-12-30T00:00:00"/>
    <d v="1899-12-30T00:39:12"/>
    <n v="6"/>
    <d v="1899-12-30T00:00:01"/>
    <n v="39.200000000011165"/>
    <n v="11"/>
    <s v="Si"/>
  </r>
  <r>
    <s v="CSNB"/>
    <s v="2025004616"/>
    <x v="0"/>
    <s v="E4531FVN"/>
    <s v="ER8615BBY"/>
    <d v="2025-03-07T00:00:00"/>
    <m/>
    <s v="1782"/>
    <x v="48"/>
    <s v="PA"/>
    <s v="S1"/>
    <m/>
    <d v="2025-03-07T00:00:00"/>
    <d v="1899-12-30T11:34:42"/>
    <d v="2025-03-07T00:00:00"/>
    <d v="1899-12-30T11:36:04"/>
    <d v="2025-03-07T00:00:00"/>
    <d v="1899-12-30T12:07:07"/>
    <x v="0"/>
    <s v="RFCPI"/>
    <s v="7001184117"/>
    <s v="EXW"/>
    <d v="1899-12-30T00:32:25"/>
    <d v="1899-12-30T00:31:03"/>
    <d v="1899-12-30T00:01:22"/>
    <s v="Granel"/>
    <s v="E001"/>
    <x v="1"/>
    <d v="1899-12-30T00:32:25"/>
    <d v="1899-12-30T00:31:03"/>
    <n v="11"/>
    <x v="10"/>
    <x v="2"/>
    <x v="2"/>
    <n v="0"/>
    <n v="0"/>
    <s v="OK"/>
    <s v="Granel"/>
    <x v="2"/>
    <n v="0"/>
    <s v="F. NIEBLA"/>
    <s v="A"/>
    <d v="1899-12-30T00:01:22"/>
    <d v="1899-12-30T00:01:22"/>
    <s v="OK"/>
    <m/>
    <m/>
    <d v="1899-12-30T00:00:00"/>
    <d v="1899-12-30T00:32:25"/>
    <n v="6"/>
    <d v="1899-12-30T00:01:22"/>
    <n v="32.416666666660809"/>
    <n v="12"/>
    <s v="Si"/>
  </r>
  <r>
    <s v="CSNB"/>
    <s v="2025004617"/>
    <x v="0"/>
    <s v="E1154JWB"/>
    <s v="ER7683BCC"/>
    <d v="2025-03-07T00:00:00"/>
    <m/>
    <s v="1782"/>
    <x v="48"/>
    <s v="PA"/>
    <s v="S1"/>
    <m/>
    <d v="2025-03-07T00:00:00"/>
    <d v="1899-12-30T11:47:54"/>
    <d v="2025-03-07T00:00:00"/>
    <d v="1899-12-30T11:48:53"/>
    <d v="2025-03-07T00:00:00"/>
    <d v="1899-12-30T12:29:32"/>
    <x v="262"/>
    <s v="E_PFERNANDE"/>
    <s v="7001184118"/>
    <s v="EXW"/>
    <d v="1899-12-30T00:41:38"/>
    <d v="1899-12-30T00:40:39"/>
    <d v="1899-12-30T00:00:59"/>
    <s v="Granel"/>
    <s v="E001"/>
    <x v="1"/>
    <d v="1899-12-30T00:41:38"/>
    <d v="1899-12-30T00:40:39"/>
    <n v="11"/>
    <x v="10"/>
    <x v="2"/>
    <x v="2"/>
    <n v="0"/>
    <n v="0"/>
    <s v="OK"/>
    <s v="Granel"/>
    <x v="2"/>
    <n v="0"/>
    <s v="F. NIEBLA"/>
    <s v="A"/>
    <d v="1899-12-30T00:00:59"/>
    <d v="1899-12-30T00:00:59"/>
    <s v="OK"/>
    <m/>
    <m/>
    <d v="1899-12-30T00:00:00"/>
    <d v="1899-12-30T00:41:38"/>
    <n v="6"/>
    <d v="1899-12-30T00:00:59"/>
    <n v="41.633333333337497"/>
    <n v="12"/>
    <s v="Si"/>
  </r>
  <r>
    <s v="CSNB"/>
    <s v="2025004618"/>
    <x v="0"/>
    <s v="E4436CXC"/>
    <m/>
    <d v="2025-03-07T00:00:00"/>
    <m/>
    <s v="2955"/>
    <x v="52"/>
    <s v="PA"/>
    <m/>
    <m/>
    <d v="2025-03-07T00:00:00"/>
    <d v="1899-12-30T11:58:45"/>
    <d v="2025-03-07T00:00:00"/>
    <d v="1899-12-30T19:28:01"/>
    <d v="2025-03-07T00:00:00"/>
    <d v="1899-12-30T12:47:56"/>
    <x v="281"/>
    <s v="E_PFERNANDE"/>
    <s v="7001184119"/>
    <s v="EXW"/>
    <d v="1899-12-30T14:09:21"/>
    <d v="1899-12-30T06:40:05"/>
    <d v="1899-12-30T07:29:16"/>
    <s v="Ensacado"/>
    <s v="E002"/>
    <x v="1"/>
    <d v="1899-12-30T00:49:11"/>
    <n v="-0.27783564814815009"/>
    <n v="11"/>
    <x v="10"/>
    <x v="2"/>
    <x v="1"/>
    <n v="0"/>
    <n v="0"/>
    <s v="OK"/>
    <s v="Ensacado"/>
    <x v="2"/>
    <n v="0"/>
    <s v="F. NIEBLA"/>
    <s v="B"/>
    <d v="1899-12-30T07:29:16"/>
    <d v="1899-12-30T06:31:16"/>
    <s v="KO"/>
    <m/>
    <m/>
    <d v="1899-12-30T00:00:00"/>
    <d v="1899-12-30T00:49:11"/>
    <n v="6"/>
    <d v="1899-12-30T07:29:16"/>
    <n v="49.183333333343953"/>
    <n v="12"/>
    <s v="No"/>
  </r>
  <r>
    <s v="CSNB"/>
    <s v="2025004619"/>
    <x v="0"/>
    <s v="ER5689BBD"/>
    <s v="E5397JZM"/>
    <d v="2025-03-07T00:00:00"/>
    <m/>
    <s v="1782"/>
    <x v="48"/>
    <s v="PA"/>
    <s v="S1"/>
    <m/>
    <d v="2025-03-07T00:00:00"/>
    <d v="1899-12-30T12:14:58"/>
    <d v="2025-03-07T00:00:00"/>
    <d v="1899-12-30T12:15:01"/>
    <d v="2025-03-07T00:00:00"/>
    <d v="1899-12-30T12:52:11"/>
    <x v="0"/>
    <s v="RFCPI"/>
    <s v="7001184120"/>
    <s v="FBO"/>
    <d v="1899-12-30T00:37:13"/>
    <d v="1899-12-30T00:37:10"/>
    <d v="1899-12-30T00:00:03"/>
    <s v="Granel"/>
    <s v="E001"/>
    <x v="2"/>
    <d v="1899-12-30T00:37:13"/>
    <d v="1899-12-30T00:37:10"/>
    <n v="12"/>
    <x v="10"/>
    <x v="2"/>
    <x v="2"/>
    <n v="0"/>
    <n v="0"/>
    <s v="OK"/>
    <s v="Granel"/>
    <x v="2"/>
    <n v="0"/>
    <s v="F. NIEBLA"/>
    <s v="A"/>
    <d v="1899-12-30T00:00:03"/>
    <d v="1899-12-30T00:00:03"/>
    <s v="OK"/>
    <m/>
    <m/>
    <d v="1899-12-30T00:00:00"/>
    <d v="1899-12-30T00:37:13"/>
    <n v="6"/>
    <d v="1899-12-30T00:00:03"/>
    <n v="37.216666666670349"/>
    <n v="12"/>
    <s v="Si"/>
  </r>
  <r>
    <s v="CSNB"/>
    <s v="2025004620"/>
    <x v="0"/>
    <s v="ER9375BBM"/>
    <s v="E7637JSC"/>
    <d v="2025-03-07T00:00:00"/>
    <m/>
    <s v="3236"/>
    <x v="49"/>
    <s v="PA"/>
    <s v="S2"/>
    <m/>
    <d v="2025-03-07T00:00:00"/>
    <d v="1899-12-30T12:24:45"/>
    <d v="2025-03-07T00:00:00"/>
    <d v="1899-12-30T12:24:46"/>
    <d v="2025-03-07T00:00:00"/>
    <d v="1899-12-30T13:11:47"/>
    <x v="0"/>
    <s v="RFCPI"/>
    <s v="7001184121"/>
    <s v="FBO"/>
    <d v="1899-12-30T00:47:02"/>
    <d v="1899-12-30T00:47:01"/>
    <d v="1899-12-30T00:00:01"/>
    <s v="Granel"/>
    <s v="E001"/>
    <x v="2"/>
    <d v="1899-12-30T00:47:02"/>
    <d v="1899-12-30T00:47:01"/>
    <n v="12"/>
    <x v="10"/>
    <x v="2"/>
    <x v="2"/>
    <n v="0"/>
    <n v="0"/>
    <s v="OK"/>
    <s v="Granel"/>
    <x v="2"/>
    <n v="0"/>
    <s v="F. NIEBLA"/>
    <s v="B"/>
    <d v="1899-12-30T00:00:01"/>
    <d v="1899-12-30T00:00:01"/>
    <s v="OK"/>
    <m/>
    <m/>
    <d v="1899-12-30T00:00:00"/>
    <d v="1899-12-30T00:47:02"/>
    <n v="6"/>
    <d v="1899-12-30T00:00:01"/>
    <n v="47.033333333337538"/>
    <n v="13"/>
    <s v="No"/>
  </r>
  <r>
    <s v="CSNB"/>
    <s v="2025004621"/>
    <x v="0"/>
    <s v="E6176KMZ"/>
    <m/>
    <d v="2025-03-07T00:00:00"/>
    <m/>
    <s v="2882"/>
    <x v="50"/>
    <s v="PA"/>
    <s v="PA"/>
    <m/>
    <d v="2025-03-07T00:00:00"/>
    <d v="1899-12-30T12:48:19"/>
    <d v="2025-03-07T00:00:00"/>
    <d v="1899-12-30T12:48:21"/>
    <d v="2025-03-07T00:00:00"/>
    <d v="1899-12-30T13:16:07"/>
    <x v="0"/>
    <s v="RFCPI"/>
    <s v="7001184122"/>
    <s v="EXW"/>
    <d v="1899-12-30T00:27:48"/>
    <d v="1899-12-30T00:27:46"/>
    <d v="1899-12-30T00:00:02"/>
    <s v="Ensacado"/>
    <s v="E002"/>
    <x v="1"/>
    <d v="1899-12-30T00:27:48"/>
    <d v="1899-12-30T00:27:46"/>
    <n v="12"/>
    <x v="10"/>
    <x v="2"/>
    <x v="1"/>
    <n v="0"/>
    <n v="0"/>
    <s v="OK"/>
    <s v="Ensacado"/>
    <x v="2"/>
    <n v="0"/>
    <s v="F. NIEBLA"/>
    <s v="A"/>
    <d v="1899-12-30T00:00:02"/>
    <d v="1899-12-30T00:00:02"/>
    <s v="OK"/>
    <m/>
    <m/>
    <d v="1899-12-30T00:00:00"/>
    <d v="1899-12-30T00:27:48"/>
    <n v="6"/>
    <d v="1899-12-30T00:00:02"/>
    <n v="27.800000000006424"/>
    <n v="13"/>
    <s v="Si"/>
  </r>
  <r>
    <s v="CSNB"/>
    <s v="2025004622"/>
    <x v="0"/>
    <s v="E6878LBJ"/>
    <s v="ER2114BBN"/>
    <d v="2025-03-07T00:00:00"/>
    <m/>
    <s v="1782"/>
    <x v="48"/>
    <s v="PA"/>
    <s v="S1"/>
    <m/>
    <d v="2025-03-07T00:00:00"/>
    <d v="1899-12-30T12:51:07"/>
    <d v="2025-03-07T00:00:00"/>
    <d v="1899-12-30T12:51:08"/>
    <d v="2025-03-07T00:00:00"/>
    <d v="1899-12-30T13:18:39"/>
    <x v="0"/>
    <s v="RFCPI"/>
    <s v="7001184123"/>
    <s v="EXW"/>
    <d v="1899-12-30T00:27:32"/>
    <d v="1899-12-30T00:27:31"/>
    <d v="1899-12-30T00:00:01"/>
    <s v="Granel"/>
    <s v="E001"/>
    <x v="1"/>
    <d v="1899-12-30T00:27:32"/>
    <d v="1899-12-30T00:27:31"/>
    <n v="12"/>
    <x v="10"/>
    <x v="2"/>
    <x v="2"/>
    <n v="0"/>
    <n v="0"/>
    <s v="OK"/>
    <s v="Granel"/>
    <x v="2"/>
    <n v="0"/>
    <s v="F. NIEBLA"/>
    <s v="A"/>
    <d v="1899-12-30T00:00:01"/>
    <d v="1899-12-30T00:00:01"/>
    <s v="OK"/>
    <m/>
    <m/>
    <d v="1899-12-30T00:00:00"/>
    <d v="1899-12-30T00:27:32"/>
    <n v="6"/>
    <d v="1899-12-30T00:00:01"/>
    <n v="27.533333333332735"/>
    <n v="13"/>
    <s v="Si"/>
  </r>
  <r>
    <s v="CSNB"/>
    <s v="2025004624"/>
    <x v="0"/>
    <s v="ER6765BBT"/>
    <s v="E4948KGF"/>
    <d v="2025-03-07T00:00:00"/>
    <m/>
    <s v="1782"/>
    <x v="48"/>
    <s v="PA"/>
    <s v="S1"/>
    <m/>
    <d v="2025-03-07T00:00:00"/>
    <d v="1899-12-30T13:03:16"/>
    <d v="2025-03-07T00:00:00"/>
    <d v="1899-12-30T13:03:18"/>
    <d v="2025-03-07T00:00:00"/>
    <d v="1899-12-30T13:34:01"/>
    <x v="0"/>
    <s v="RFCPI"/>
    <s v="7001184124"/>
    <s v="FBO"/>
    <d v="1899-12-30T00:30:45"/>
    <d v="1899-12-30T00:30:43"/>
    <d v="1899-12-30T00:00:02"/>
    <s v="Granel"/>
    <s v="E001"/>
    <x v="2"/>
    <d v="1899-12-30T00:30:45"/>
    <d v="1899-12-30T00:30:43"/>
    <n v="13"/>
    <x v="10"/>
    <x v="2"/>
    <x v="2"/>
    <n v="0"/>
    <n v="0"/>
    <s v="OK"/>
    <s v="Granel"/>
    <x v="2"/>
    <n v="0"/>
    <s v="F. NIEBLA"/>
    <s v="A"/>
    <d v="1899-12-30T00:00:02"/>
    <d v="1899-12-30T00:00:02"/>
    <s v="OK"/>
    <m/>
    <m/>
    <d v="1899-12-30T00:00:00"/>
    <d v="1899-12-30T00:30:45"/>
    <n v="6"/>
    <d v="1899-12-30T00:00:02"/>
    <n v="30.749999999990418"/>
    <n v="13"/>
    <s v="Si"/>
  </r>
  <r>
    <s v="CSNB"/>
    <s v="2025004625"/>
    <x v="0"/>
    <s v="ER6832BBP"/>
    <s v="E3043KFX"/>
    <d v="2025-03-07T00:00:00"/>
    <m/>
    <s v="837"/>
    <x v="47"/>
    <s v="PA"/>
    <s v="S6"/>
    <m/>
    <d v="2025-03-07T00:00:00"/>
    <d v="1899-12-30T13:31:06"/>
    <d v="2025-03-07T00:00:00"/>
    <d v="1899-12-30T13:31:08"/>
    <d v="2025-03-07T00:00:00"/>
    <d v="1899-12-30T14:03:28"/>
    <x v="0"/>
    <s v="RFCPI"/>
    <s v="7001184125"/>
    <s v="EXW"/>
    <d v="1899-12-30T00:32:22"/>
    <d v="1899-12-30T00:32:20"/>
    <d v="1899-12-30T00:00:02"/>
    <s v="Granel"/>
    <s v="E001"/>
    <x v="1"/>
    <d v="1899-12-30T00:32:22"/>
    <d v="1899-12-30T00:32:20"/>
    <n v="13"/>
    <x v="10"/>
    <x v="2"/>
    <x v="2"/>
    <n v="0"/>
    <n v="0"/>
    <s v="OK"/>
    <s v="Granel"/>
    <x v="2"/>
    <n v="0"/>
    <s v="F. NIEBLA"/>
    <s v="A"/>
    <d v="1899-12-30T00:00:02"/>
    <d v="1899-12-30T00:00:02"/>
    <s v="OK"/>
    <m/>
    <m/>
    <d v="1899-12-30T00:00:00"/>
    <d v="1899-12-30T00:32:22"/>
    <n v="6"/>
    <d v="1899-12-30T00:00:02"/>
    <n v="32.366666666663995"/>
    <n v="14"/>
    <s v="Si"/>
  </r>
  <r>
    <s v="CSNB"/>
    <s v="2025004626"/>
    <x v="0"/>
    <s v="ER1917BBX"/>
    <s v="E9349KRP"/>
    <d v="2025-03-07T00:00:00"/>
    <m/>
    <s v="837"/>
    <x v="47"/>
    <s v="PA"/>
    <s v="S6"/>
    <m/>
    <d v="2025-03-07T00:00:00"/>
    <d v="1899-12-30T13:32:10"/>
    <d v="2025-03-07T00:00:00"/>
    <d v="1899-12-30T13:32:11"/>
    <d v="2025-03-07T00:00:00"/>
    <d v="1899-12-30T14:15:26"/>
    <x v="0"/>
    <s v="RFCPI"/>
    <s v="7001184126"/>
    <s v="EXW"/>
    <d v="1899-12-30T00:43:16"/>
    <d v="1899-12-30T00:43:15"/>
    <d v="1899-12-30T00:00:01"/>
    <s v="Granel"/>
    <s v="E001"/>
    <x v="1"/>
    <d v="1899-12-30T00:43:16"/>
    <d v="1899-12-30T00:43:15"/>
    <n v="13"/>
    <x v="10"/>
    <x v="2"/>
    <x v="2"/>
    <n v="0"/>
    <n v="0"/>
    <s v="OK"/>
    <s v="Granel"/>
    <x v="2"/>
    <n v="0"/>
    <s v="F. NIEBLA"/>
    <s v="A"/>
    <d v="1899-12-30T00:00:01"/>
    <d v="1899-12-30T00:00:01"/>
    <s v="OK"/>
    <m/>
    <m/>
    <d v="1899-12-30T00:00:00"/>
    <d v="1899-12-30T00:43:16"/>
    <n v="6"/>
    <d v="1899-12-30T00:00:01"/>
    <n v="43.266666666671938"/>
    <n v="14"/>
    <s v="Si"/>
  </r>
  <r>
    <s v="CSNB"/>
    <s v="2025004627"/>
    <x v="0"/>
    <s v="ER1551BBJ"/>
    <s v="E2015JDV"/>
    <d v="2025-03-07T00:00:00"/>
    <m/>
    <s v="1782"/>
    <x v="48"/>
    <s v="PA"/>
    <s v="S1"/>
    <m/>
    <d v="2025-03-07T00:00:00"/>
    <d v="1899-12-30T14:23:52"/>
    <d v="2025-03-07T00:00:00"/>
    <d v="1899-12-30T14:27:36"/>
    <d v="2025-03-07T00:00:00"/>
    <d v="1899-12-30T15:14:53"/>
    <x v="38"/>
    <s v="JPEREZ"/>
    <s v="7001184127"/>
    <s v="FBO"/>
    <d v="1899-12-30T00:51:01"/>
    <d v="1899-12-30T00:47:17"/>
    <d v="1899-12-30T00:03:44"/>
    <s v="Granel"/>
    <s v="E001"/>
    <x v="2"/>
    <d v="1899-12-30T00:51:01"/>
    <d v="1899-12-30T00:47:17"/>
    <n v="14"/>
    <x v="10"/>
    <x v="2"/>
    <x v="2"/>
    <n v="0"/>
    <n v="0"/>
    <s v="OK"/>
    <s v="Granel"/>
    <x v="2"/>
    <n v="0"/>
    <s v="F. NIEBLA"/>
    <s v="B"/>
    <d v="1899-12-30T00:03:44"/>
    <d v="1899-12-30T00:03:44"/>
    <s v="OK"/>
    <m/>
    <m/>
    <d v="1899-12-30T00:00:00"/>
    <d v="1899-12-30T00:51:01"/>
    <n v="6"/>
    <d v="1899-12-30T00:03:44"/>
    <n v="51.016666666665635"/>
    <n v="15"/>
    <s v="No"/>
  </r>
  <r>
    <s v="CSNB"/>
    <s v="2025004629"/>
    <x v="0"/>
    <s v="ER8418BBZ"/>
    <s v="E5825KKS"/>
    <d v="2025-03-07T00:00:00"/>
    <m/>
    <s v="1782"/>
    <x v="48"/>
    <s v="PA"/>
    <s v="S1"/>
    <m/>
    <d v="2025-03-07T00:00:00"/>
    <d v="1899-12-30T16:21:09"/>
    <d v="2025-03-07T00:00:00"/>
    <d v="1899-12-30T16:21:11"/>
    <d v="2025-03-07T00:00:00"/>
    <d v="1899-12-30T16:56:34"/>
    <x v="0"/>
    <s v="RFCPI"/>
    <s v="7001184128"/>
    <s v="FBO"/>
    <d v="1899-12-30T00:35:25"/>
    <d v="1899-12-30T00:35:23"/>
    <d v="1899-12-30T00:00:02"/>
    <s v="Granel"/>
    <s v="E001"/>
    <x v="2"/>
    <d v="1899-12-30T00:35:25"/>
    <d v="1899-12-30T00:35:23"/>
    <n v="16"/>
    <x v="10"/>
    <x v="2"/>
    <x v="2"/>
    <n v="0"/>
    <n v="0"/>
    <s v="OK"/>
    <s v="Granel"/>
    <x v="2"/>
    <n v="0"/>
    <s v="F. NIEBLA"/>
    <s v="A"/>
    <d v="1899-12-30T00:00:02"/>
    <d v="1899-12-30T00:00:02"/>
    <s v="OK"/>
    <m/>
    <m/>
    <d v="1899-12-30T00:00:00"/>
    <d v="1899-12-30T00:35:25"/>
    <n v="6"/>
    <d v="1899-12-30T00:00:02"/>
    <n v="35.416666666655999"/>
    <n v="16"/>
    <s v="Si"/>
  </r>
  <r>
    <s v="CSNB"/>
    <s v="2025004632"/>
    <x v="0"/>
    <s v="ER5318BBG"/>
    <s v="E8935JMP"/>
    <d v="2025-03-07T00:00:00"/>
    <m/>
    <s v="1782"/>
    <x v="48"/>
    <s v="PA"/>
    <s v="S1"/>
    <m/>
    <d v="2025-03-07T00:00:00"/>
    <d v="1899-12-30T16:35:12"/>
    <d v="2025-03-07T00:00:00"/>
    <d v="1899-12-30T16:36:39"/>
    <d v="2025-03-07T00:00:00"/>
    <d v="1899-12-30T17:04:52"/>
    <x v="38"/>
    <s v="JPEREZ"/>
    <s v="7001184129"/>
    <s v="FBO"/>
    <d v="1899-12-30T00:29:40"/>
    <d v="1899-12-30T00:28:13"/>
    <d v="1899-12-30T00:01:27"/>
    <s v="Granel"/>
    <s v="E001"/>
    <x v="2"/>
    <d v="1899-12-30T00:29:40"/>
    <d v="1899-12-30T00:28:13"/>
    <n v="16"/>
    <x v="10"/>
    <x v="2"/>
    <x v="2"/>
    <n v="0"/>
    <n v="0"/>
    <s v="OK"/>
    <s v="Granel"/>
    <x v="2"/>
    <n v="0"/>
    <s v="F. NIEBLA"/>
    <s v="A"/>
    <d v="1899-12-30T00:01:27"/>
    <d v="1899-12-30T00:01:27"/>
    <s v="OK"/>
    <m/>
    <m/>
    <d v="1899-12-30T00:00:00"/>
    <d v="1899-12-30T00:29:40"/>
    <n v="6"/>
    <d v="1899-12-30T00:01:27"/>
    <n v="29.666666666664057"/>
    <n v="17"/>
    <s v="Si"/>
  </r>
  <r>
    <s v="CSNB"/>
    <s v="2025004636"/>
    <x v="0"/>
    <s v="ER7694BBV"/>
    <s v="E3960KHT"/>
    <d v="2025-03-07T00:00:00"/>
    <m/>
    <s v="837"/>
    <x v="47"/>
    <s v="PA"/>
    <s v="S6"/>
    <m/>
    <d v="2025-03-07T00:00:00"/>
    <d v="1899-12-30T16:43:54"/>
    <d v="2025-03-07T00:00:00"/>
    <d v="1899-12-30T16:43:54"/>
    <d v="2025-03-07T00:00:00"/>
    <d v="1899-12-30T17:10:52"/>
    <x v="0"/>
    <s v="RFCPI"/>
    <s v="7001184130"/>
    <s v="FBO"/>
    <d v="1899-12-30T00:26:58"/>
    <d v="1899-12-30T00:26:58"/>
    <d v="1899-12-30T00:00:00"/>
    <s v="Granel"/>
    <s v="E001"/>
    <x v="2"/>
    <d v="1899-12-30T00:26:58"/>
    <d v="1899-12-30T00:26:58"/>
    <n v="16"/>
    <x v="10"/>
    <x v="2"/>
    <x v="2"/>
    <n v="0"/>
    <n v="0"/>
    <s v="OK"/>
    <s v="Granel"/>
    <x v="2"/>
    <n v="0"/>
    <s v="F. NIEBLA"/>
    <s v="A"/>
    <d v="1899-12-30T00:00:00"/>
    <d v="1899-12-30T00:00:00"/>
    <s v="OK"/>
    <m/>
    <m/>
    <d v="1899-12-30T00:00:00"/>
    <d v="1899-12-30T00:26:58"/>
    <n v="6"/>
    <d v="1899-12-30T00:00:00"/>
    <n v="26.966666666664114"/>
    <n v="17"/>
    <s v="Si"/>
  </r>
  <r>
    <s v="CSNB"/>
    <s v="2025004631"/>
    <x v="0"/>
    <s v="ER3237BCD"/>
    <s v="E9402GGZ"/>
    <d v="2025-03-07T00:00:00"/>
    <m/>
    <s v="3236"/>
    <x v="49"/>
    <s v="PA"/>
    <s v="S2"/>
    <m/>
    <d v="2025-03-07T00:00:00"/>
    <d v="1899-12-30T16:33:15"/>
    <d v="2025-03-07T00:00:00"/>
    <d v="1899-12-30T16:33:16"/>
    <d v="2025-03-07T00:00:00"/>
    <d v="1899-12-30T17:17:16"/>
    <x v="0"/>
    <s v="RFCPI"/>
    <s v="7001184131"/>
    <s v="FBO"/>
    <d v="1899-12-30T00:44:01"/>
    <d v="1899-12-30T00:44:00"/>
    <d v="1899-12-30T00:00:01"/>
    <s v="Granel"/>
    <s v="E001"/>
    <x v="2"/>
    <d v="1899-12-30T00:44:01"/>
    <d v="1899-12-30T00:44:00"/>
    <n v="16"/>
    <x v="10"/>
    <x v="2"/>
    <x v="2"/>
    <n v="0"/>
    <n v="0"/>
    <s v="OK"/>
    <s v="Granel"/>
    <x v="2"/>
    <n v="0"/>
    <s v="F. NIEBLA"/>
    <s v="A"/>
    <d v="1899-12-30T00:00:01"/>
    <d v="1899-12-30T00:00:01"/>
    <s v="OK"/>
    <m/>
    <m/>
    <d v="1899-12-30T00:00:00"/>
    <d v="1899-12-30T00:44:01"/>
    <n v="6"/>
    <d v="1899-12-30T00:00:01"/>
    <n v="44.016666666667099"/>
    <n v="17"/>
    <s v="Si"/>
  </r>
  <r>
    <s v="CSNB"/>
    <s v="2025004634"/>
    <x v="0"/>
    <s v="ER1486BBS"/>
    <s v="E4179KVF"/>
    <d v="2025-03-07T00:00:00"/>
    <m/>
    <s v="1782"/>
    <x v="48"/>
    <s v="PA"/>
    <s v="S1"/>
    <m/>
    <d v="2025-03-07T00:00:00"/>
    <d v="1899-12-30T16:42:18"/>
    <d v="2025-03-07T00:00:00"/>
    <d v="1899-12-30T16:42:19"/>
    <d v="2025-03-07T00:00:00"/>
    <d v="1899-12-30T17:24:48"/>
    <x v="0"/>
    <s v="RFCPI"/>
    <s v="7001184132"/>
    <s v="FBO"/>
    <d v="1899-12-30T00:42:30"/>
    <d v="1899-12-30T00:42:29"/>
    <d v="1899-12-30T00:00:01"/>
    <s v="Granel"/>
    <s v="E001"/>
    <x v="2"/>
    <d v="1899-12-30T00:42:30"/>
    <d v="1899-12-30T00:42:29"/>
    <n v="16"/>
    <x v="10"/>
    <x v="2"/>
    <x v="2"/>
    <n v="0"/>
    <n v="0"/>
    <s v="OK"/>
    <s v="Granel"/>
    <x v="2"/>
    <n v="0"/>
    <s v="F. NIEBLA"/>
    <s v="A"/>
    <d v="1899-12-30T00:00:01"/>
    <d v="1899-12-30T00:00:01"/>
    <s v="OK"/>
    <m/>
    <m/>
    <d v="1899-12-30T00:00:00"/>
    <d v="1899-12-30T00:42:30"/>
    <n v="6"/>
    <d v="1899-12-30T00:00:01"/>
    <n v="42.500000000001528"/>
    <n v="17"/>
    <s v="Si"/>
  </r>
  <r>
    <s v="CSNB"/>
    <s v="2025004633"/>
    <x v="0"/>
    <s v="ER4642BBY"/>
    <s v="E9980KJB"/>
    <d v="2025-03-07T00:00:00"/>
    <m/>
    <s v="1782"/>
    <x v="48"/>
    <s v="PA"/>
    <s v="S1"/>
    <m/>
    <d v="2025-03-07T00:00:00"/>
    <d v="1899-12-30T16:38:50"/>
    <d v="2025-03-07T00:00:00"/>
    <d v="1899-12-30T16:38:50"/>
    <d v="2025-03-07T00:00:00"/>
    <d v="1899-12-30T17:38:34"/>
    <x v="0"/>
    <s v="RFCPI"/>
    <s v="7001184133"/>
    <s v="FBO"/>
    <d v="1899-12-30T00:59:44"/>
    <d v="1899-12-30T00:59:44"/>
    <d v="1899-12-30T00:00:00"/>
    <s v="Granel"/>
    <s v="E001"/>
    <x v="2"/>
    <d v="1899-12-30T00:59:44"/>
    <d v="1899-12-30T00:59:44"/>
    <n v="16"/>
    <x v="10"/>
    <x v="2"/>
    <x v="2"/>
    <n v="0"/>
    <n v="0"/>
    <s v="OK"/>
    <s v="Granel"/>
    <x v="2"/>
    <n v="0"/>
    <s v="F. NIEBLA"/>
    <s v="B"/>
    <d v="1899-12-30T00:00:00"/>
    <d v="1899-12-30T00:00:00"/>
    <s v="OK"/>
    <m/>
    <m/>
    <d v="1899-12-30T00:00:00"/>
    <d v="1899-12-30T00:59:44"/>
    <n v="6"/>
    <d v="1899-12-30T00:00:00"/>
    <n v="59.73333333333121"/>
    <n v="17"/>
    <s v="No"/>
  </r>
  <r>
    <s v="CSNB"/>
    <s v="2025004639"/>
    <x v="0"/>
    <s v="ER9645BBZ"/>
    <s v="E0945JZT"/>
    <d v="2025-03-07T00:00:00"/>
    <m/>
    <s v="1782"/>
    <x v="48"/>
    <s v="PA"/>
    <s v="S1"/>
    <m/>
    <d v="2025-03-07T00:00:00"/>
    <d v="1899-12-30T16:50:19"/>
    <d v="2025-03-07T00:00:00"/>
    <d v="1899-12-30T16:50:19"/>
    <d v="2025-03-07T00:00:00"/>
    <d v="1899-12-30T17:42:20"/>
    <x v="0"/>
    <s v="RFCPI"/>
    <s v="7001184134"/>
    <s v="FBO"/>
    <d v="1899-12-30T00:52:01"/>
    <d v="1899-12-30T00:52:01"/>
    <d v="1899-12-30T00:00:00"/>
    <s v="Granel"/>
    <s v="E001"/>
    <x v="2"/>
    <d v="1899-12-30T00:52:01"/>
    <d v="1899-12-30T00:52:01"/>
    <n v="16"/>
    <x v="10"/>
    <x v="2"/>
    <x v="2"/>
    <n v="0"/>
    <n v="0"/>
    <s v="OK"/>
    <s v="Granel"/>
    <x v="2"/>
    <n v="0"/>
    <s v="F. NIEBLA"/>
    <s v="B"/>
    <d v="1899-12-30T00:00:00"/>
    <d v="1899-12-30T00:00:00"/>
    <s v="OK"/>
    <m/>
    <m/>
    <d v="1899-12-30T00:00:00"/>
    <d v="1899-12-30T00:52:01"/>
    <n v="6"/>
    <d v="1899-12-30T00:00:00"/>
    <n v="52.016666666659233"/>
    <n v="17"/>
    <s v="No"/>
  </r>
  <r>
    <s v="CSNB"/>
    <s v="2025004635"/>
    <x v="0"/>
    <s v="ER2775BBR"/>
    <s v="E4544MKW"/>
    <d v="2025-03-07T00:00:00"/>
    <m/>
    <s v="1782"/>
    <x v="48"/>
    <s v="PA"/>
    <s v="S1"/>
    <m/>
    <d v="2025-03-07T00:00:00"/>
    <d v="1899-12-30T16:43:09"/>
    <d v="2025-03-07T00:00:00"/>
    <d v="1899-12-30T16:43:10"/>
    <d v="2025-03-07T00:00:00"/>
    <d v="1899-12-30T17:51:56"/>
    <x v="0"/>
    <s v="RFCPI"/>
    <s v="7001184135"/>
    <s v="FBO"/>
    <d v="1899-12-30T01:08:47"/>
    <d v="1899-12-30T01:08:46"/>
    <d v="1899-12-30T00:00:01"/>
    <s v="Granel"/>
    <s v="E001"/>
    <x v="2"/>
    <d v="1899-12-30T01:08:47"/>
    <d v="1899-12-30T01:08:46"/>
    <n v="16"/>
    <x v="10"/>
    <x v="2"/>
    <x v="2"/>
    <n v="0"/>
    <n v="0"/>
    <s v="OK"/>
    <s v="Granel"/>
    <x v="2"/>
    <n v="0"/>
    <s v="F. NIEBLA"/>
    <s v="B"/>
    <d v="1899-12-30T00:00:01"/>
    <d v="1899-12-30T00:00:01"/>
    <s v="OK"/>
    <m/>
    <m/>
    <d v="1899-12-30T00:00:00"/>
    <d v="1899-12-30T01:08:47"/>
    <n v="6"/>
    <d v="1899-12-30T00:00:01"/>
    <n v="68.783333333342384"/>
    <n v="17"/>
    <s v="No"/>
  </r>
  <r>
    <s v="CSNB"/>
    <s v="2025004640"/>
    <x v="0"/>
    <s v="ER1242BBS"/>
    <s v="E7586KJW"/>
    <d v="2025-03-07T00:00:00"/>
    <m/>
    <s v="1782"/>
    <x v="48"/>
    <s v="PA"/>
    <s v="S1"/>
    <m/>
    <d v="2025-03-07T00:00:00"/>
    <d v="1899-12-30T16:51:15"/>
    <d v="2025-03-07T00:00:00"/>
    <d v="1899-12-30T16:51:16"/>
    <d v="2025-03-07T00:00:00"/>
    <d v="1899-12-30T17:55:11"/>
    <x v="0"/>
    <s v="RFCPI"/>
    <s v="7001184136"/>
    <s v="FBO"/>
    <d v="1899-12-30T01:03:56"/>
    <d v="1899-12-30T01:03:55"/>
    <d v="1899-12-30T00:00:01"/>
    <s v="Granel"/>
    <s v="E001"/>
    <x v="2"/>
    <d v="1899-12-30T01:03:56"/>
    <d v="1899-12-30T01:03:55"/>
    <n v="16"/>
    <x v="10"/>
    <x v="2"/>
    <x v="2"/>
    <n v="0"/>
    <n v="0"/>
    <s v="OK"/>
    <s v="Granel"/>
    <x v="2"/>
    <n v="0"/>
    <s v="F. NIEBLA"/>
    <s v="B"/>
    <d v="1899-12-30T00:00:01"/>
    <d v="1899-12-30T00:00:01"/>
    <s v="OK"/>
    <m/>
    <m/>
    <d v="1899-12-30T00:00:00"/>
    <d v="1899-12-30T01:03:56"/>
    <n v="6"/>
    <d v="1899-12-30T00:00:01"/>
    <n v="63.933333333336023"/>
    <n v="17"/>
    <s v="No"/>
  </r>
  <r>
    <s v="CSNB"/>
    <s v="2025004642"/>
    <x v="0"/>
    <s v="ER6360BBH"/>
    <s v="E5728KFK"/>
    <d v="2025-03-07T00:00:00"/>
    <m/>
    <s v="1782"/>
    <x v="48"/>
    <s v="PA"/>
    <s v="S1"/>
    <m/>
    <d v="2025-03-07T00:00:00"/>
    <d v="1899-12-30T16:52:52"/>
    <d v="2025-03-07T00:00:00"/>
    <d v="1899-12-30T16:52:53"/>
    <d v="2025-03-07T00:00:00"/>
    <d v="1899-12-30T18:08:30"/>
    <x v="0"/>
    <s v="RFCPI"/>
    <s v="7001184137"/>
    <s v="FBO"/>
    <d v="1899-12-30T01:15:38"/>
    <d v="1899-12-30T01:15:37"/>
    <d v="1899-12-30T00:00:01"/>
    <s v="Granel"/>
    <s v="E001"/>
    <x v="2"/>
    <d v="1899-12-30T01:15:38"/>
    <d v="1899-12-30T01:15:37"/>
    <n v="16"/>
    <x v="10"/>
    <x v="2"/>
    <x v="2"/>
    <n v="0"/>
    <n v="0"/>
    <s v="OK"/>
    <s v="Granel"/>
    <x v="2"/>
    <n v="0"/>
    <s v="F. NIEBLA"/>
    <s v="B"/>
    <d v="1899-12-30T00:00:01"/>
    <d v="1899-12-30T00:00:01"/>
    <s v="OK"/>
    <m/>
    <m/>
    <d v="1899-12-30T00:00:00"/>
    <d v="1899-12-30T01:15:38"/>
    <n v="6"/>
    <d v="1899-12-30T00:00:01"/>
    <n v="75.633333333336097"/>
    <n v="18"/>
    <s v="No"/>
  </r>
  <r>
    <s v="CSNB"/>
    <s v="2025004641"/>
    <x v="0"/>
    <s v="ER5303BBT"/>
    <s v="E9842JGG"/>
    <d v="2025-03-07T00:00:00"/>
    <m/>
    <s v="1782"/>
    <x v="48"/>
    <s v="PA"/>
    <s v="S1"/>
    <m/>
    <d v="2025-03-07T00:00:00"/>
    <d v="1899-12-30T16:52:10"/>
    <d v="2025-03-07T00:00:00"/>
    <d v="1899-12-30T16:52:11"/>
    <d v="2025-03-07T00:00:00"/>
    <d v="1899-12-30T18:14:38"/>
    <x v="0"/>
    <s v="RFCPI"/>
    <s v="7001184138"/>
    <s v="FBO"/>
    <d v="1899-12-30T01:22:28"/>
    <d v="1899-12-30T01:22:27"/>
    <d v="1899-12-30T00:00:01"/>
    <s v="Granel"/>
    <s v="E001"/>
    <x v="2"/>
    <d v="1899-12-30T01:22:28"/>
    <d v="1899-12-30T01:22:27"/>
    <n v="16"/>
    <x v="10"/>
    <x v="2"/>
    <x v="2"/>
    <n v="0"/>
    <n v="0"/>
    <s v="OK"/>
    <s v="Granel"/>
    <x v="2"/>
    <n v="0"/>
    <s v="F. NIEBLA"/>
    <s v="B"/>
    <d v="1899-12-30T00:00:01"/>
    <d v="1899-12-30T00:00:01"/>
    <s v="OK"/>
    <m/>
    <m/>
    <d v="1899-12-30T00:00:00"/>
    <d v="1899-12-30T01:22:28"/>
    <n v="6"/>
    <d v="1899-12-30T00:00:01"/>
    <n v="82.466666666668786"/>
    <n v="18"/>
    <s v="No"/>
  </r>
  <r>
    <s v="CSNB"/>
    <s v="2025004645"/>
    <x v="0"/>
    <s v="ER8916BBY"/>
    <s v="E6758JLK"/>
    <d v="2025-03-07T00:00:00"/>
    <m/>
    <s v="1782"/>
    <x v="48"/>
    <s v="PA"/>
    <s v="S1"/>
    <m/>
    <d v="2025-03-07T00:00:00"/>
    <d v="1899-12-30T17:13:37"/>
    <d v="2025-03-07T00:00:00"/>
    <d v="1899-12-30T17:13:37"/>
    <d v="2025-03-07T00:00:00"/>
    <d v="1899-12-30T18:22:44"/>
    <x v="0"/>
    <s v="RFCPI"/>
    <s v="7001184139"/>
    <s v="FBO"/>
    <d v="1899-12-30T01:09:07"/>
    <d v="1899-12-30T01:09:07"/>
    <d v="1899-12-30T00:00:00"/>
    <s v="Granel"/>
    <s v="E001"/>
    <x v="2"/>
    <d v="1899-12-30T01:09:07"/>
    <d v="1899-12-30T01:09:07"/>
    <n v="17"/>
    <x v="10"/>
    <x v="2"/>
    <x v="2"/>
    <n v="0"/>
    <n v="0"/>
    <s v="OK"/>
    <s v="Granel"/>
    <x v="2"/>
    <n v="0"/>
    <s v="F. NIEBLA"/>
    <s v="B"/>
    <d v="1899-12-30T00:00:00"/>
    <d v="1899-12-30T00:00:00"/>
    <s v="OK"/>
    <m/>
    <m/>
    <d v="1899-12-30T00:00:00"/>
    <d v="1899-12-30T01:09:07"/>
    <n v="6"/>
    <d v="1899-12-30T00:00:00"/>
    <n v="69.116666666673581"/>
    <n v="18"/>
    <s v="No"/>
  </r>
  <r>
    <s v="CSNB"/>
    <s v="2025004644"/>
    <x v="0"/>
    <s v="ER3135BBC"/>
    <s v="E5940JLK"/>
    <d v="2025-03-07T00:00:00"/>
    <m/>
    <s v="1782"/>
    <x v="48"/>
    <s v="PA"/>
    <s v="S1"/>
    <m/>
    <d v="2025-03-07T00:00:00"/>
    <d v="1899-12-30T16:59:21"/>
    <d v="2025-03-07T00:00:00"/>
    <d v="1899-12-30T16:59:21"/>
    <d v="2025-03-07T00:00:00"/>
    <d v="1899-12-30T18:29:08"/>
    <x v="0"/>
    <s v="RFCPI"/>
    <s v="7001184140"/>
    <s v="FBO"/>
    <d v="1899-12-30T01:29:47"/>
    <d v="1899-12-30T01:29:47"/>
    <d v="1899-12-30T00:00:00"/>
    <s v="Granel"/>
    <s v="E001"/>
    <x v="2"/>
    <d v="1899-12-30T01:29:47"/>
    <d v="1899-12-30T01:29:47"/>
    <n v="16"/>
    <x v="10"/>
    <x v="2"/>
    <x v="2"/>
    <n v="0"/>
    <n v="0"/>
    <s v="OK"/>
    <s v="Granel"/>
    <x v="2"/>
    <n v="0"/>
    <s v="F. NIEBLA"/>
    <s v="B"/>
    <d v="1899-12-30T00:00:00"/>
    <d v="1899-12-30T00:00:00"/>
    <s v="OK"/>
    <m/>
    <m/>
    <d v="1899-12-30T00:00:00"/>
    <d v="1899-12-30T01:29:47"/>
    <n v="6"/>
    <d v="1899-12-30T00:00:00"/>
    <n v="89.783333333337666"/>
    <n v="18"/>
    <s v="No"/>
  </r>
  <r>
    <s v="CSNB"/>
    <s v="2025004646"/>
    <x v="0"/>
    <s v="ER9517BBK"/>
    <s v="E4745DXW"/>
    <d v="2025-03-07T00:00:00"/>
    <m/>
    <s v="1782"/>
    <x v="48"/>
    <s v="PA"/>
    <s v="S1"/>
    <m/>
    <d v="2025-03-07T00:00:00"/>
    <d v="1899-12-30T17:14:54"/>
    <d v="2025-03-07T00:00:00"/>
    <d v="1899-12-30T17:14:54"/>
    <d v="2025-03-07T00:00:00"/>
    <d v="1899-12-30T18:41:26"/>
    <x v="0"/>
    <s v="RFCPI"/>
    <s v="7001184141"/>
    <s v="FBO"/>
    <d v="1899-12-30T01:26:32"/>
    <d v="1899-12-30T01:26:32"/>
    <d v="1899-12-30T00:00:00"/>
    <s v="Granel"/>
    <s v="E001"/>
    <x v="2"/>
    <d v="1899-12-30T01:26:32"/>
    <d v="1899-12-30T01:26:32"/>
    <n v="17"/>
    <x v="10"/>
    <x v="2"/>
    <x v="2"/>
    <n v="0"/>
    <n v="0"/>
    <s v="OK"/>
    <s v="Granel"/>
    <x v="2"/>
    <n v="0"/>
    <s v="F. NIEBLA"/>
    <s v="B"/>
    <d v="1899-12-30T00:00:00"/>
    <d v="1899-12-30T00:00:00"/>
    <s v="OK"/>
    <m/>
    <m/>
    <d v="1899-12-30T00:00:00"/>
    <d v="1899-12-30T01:26:32"/>
    <n v="6"/>
    <d v="1899-12-30T00:00:00"/>
    <n v="86.533333333329651"/>
    <n v="18"/>
    <s v="No"/>
  </r>
  <r>
    <s v="CSNB"/>
    <s v="2025004647"/>
    <x v="0"/>
    <s v="ER5689BBD"/>
    <s v="E5397JZM"/>
    <d v="2025-03-07T00:00:00"/>
    <m/>
    <s v="1782"/>
    <x v="48"/>
    <s v="PA"/>
    <s v="S1"/>
    <m/>
    <d v="2025-03-07T00:00:00"/>
    <d v="1899-12-30T17:17:54"/>
    <d v="2025-03-07T00:00:00"/>
    <d v="1899-12-30T17:17:54"/>
    <d v="2025-03-07T00:00:00"/>
    <d v="1899-12-30T18:51:41"/>
    <x v="0"/>
    <s v="RFCPI"/>
    <s v="7001184142"/>
    <s v="FBO"/>
    <d v="1899-12-30T01:33:47"/>
    <d v="1899-12-30T01:33:47"/>
    <d v="1899-12-30T00:00:00"/>
    <s v="Granel"/>
    <s v="E001"/>
    <x v="2"/>
    <d v="1899-12-30T01:33:47"/>
    <d v="1899-12-30T01:33:47"/>
    <n v="17"/>
    <x v="10"/>
    <x v="2"/>
    <x v="2"/>
    <n v="0"/>
    <n v="0"/>
    <s v="OK"/>
    <s v="Granel"/>
    <x v="2"/>
    <n v="0"/>
    <s v="F. NIEBLA"/>
    <s v="C"/>
    <d v="1899-12-30T00:00:00"/>
    <d v="1899-12-30T00:00:00"/>
    <s v="OK"/>
    <m/>
    <m/>
    <d v="1899-12-30T00:00:00"/>
    <d v="1899-12-30T01:33:47"/>
    <n v="6"/>
    <d v="1899-12-30T00:00:00"/>
    <n v="93.783333333326453"/>
    <n v="18"/>
    <s v="No"/>
  </r>
  <r>
    <s v="CSNB"/>
    <s v="2025004649"/>
    <x v="0"/>
    <s v="ER1551BBJ"/>
    <s v="E2015JDV"/>
    <d v="2025-03-07T00:00:00"/>
    <m/>
    <s v="837"/>
    <x v="47"/>
    <s v="PA"/>
    <s v="S6"/>
    <m/>
    <d v="2025-03-07T00:00:00"/>
    <d v="1899-12-30T18:47:36"/>
    <d v="2025-03-07T00:00:00"/>
    <d v="1899-12-30T18:49:43"/>
    <d v="2025-03-07T00:00:00"/>
    <d v="1899-12-30T19:35:57"/>
    <x v="278"/>
    <s v="JPEREZ"/>
    <s v="7001184143"/>
    <s v="FBO"/>
    <d v="1899-12-30T00:48:21"/>
    <d v="1899-12-30T00:46:14"/>
    <d v="1899-12-30T00:02:07"/>
    <s v="Granel"/>
    <s v="E001"/>
    <x v="2"/>
    <d v="1899-12-30T00:48:21"/>
    <d v="1899-12-30T00:46:14"/>
    <n v="18"/>
    <x v="10"/>
    <x v="2"/>
    <x v="2"/>
    <n v="0"/>
    <n v="0"/>
    <s v="OK"/>
    <s v="Granel"/>
    <x v="2"/>
    <n v="0"/>
    <s v="F. NIEBLA"/>
    <s v="B"/>
    <d v="1899-12-30T00:02:07"/>
    <d v="1899-12-30T00:02:07"/>
    <s v="OK"/>
    <m/>
    <m/>
    <d v="1899-12-30T00:00:00"/>
    <d v="1899-12-30T00:48:21"/>
    <n v="6"/>
    <d v="1899-12-30T00:02:07"/>
    <n v="48.349999999987254"/>
    <n v="19"/>
    <s v="No"/>
  </r>
  <r>
    <s v="CSNB"/>
    <s v="2025004648"/>
    <x v="0"/>
    <s v="ER6765BBT"/>
    <s v="E4948KGF"/>
    <d v="2025-03-07T00:00:00"/>
    <m/>
    <s v="837"/>
    <x v="47"/>
    <s v="PA"/>
    <s v="S3"/>
    <m/>
    <d v="2025-03-07T00:00:00"/>
    <d v="1899-12-30T17:55:29"/>
    <d v="2025-03-07T00:00:00"/>
    <d v="1899-12-30T17:55:31"/>
    <d v="2025-03-07T00:00:00"/>
    <d v="1899-12-30T19:43:49"/>
    <x v="0"/>
    <s v="RFCPI"/>
    <s v="7001184144"/>
    <s v="FBO"/>
    <d v="1899-12-30T01:48:20"/>
    <d v="1899-12-30T01:48:18"/>
    <d v="1899-12-30T00:00:02"/>
    <s v="Granel"/>
    <s v="E001"/>
    <x v="2"/>
    <d v="1899-12-30T01:48:20"/>
    <d v="1899-12-30T01:48:18"/>
    <n v="17"/>
    <x v="10"/>
    <x v="2"/>
    <x v="2"/>
    <n v="0"/>
    <n v="0"/>
    <s v="OK"/>
    <s v="Granel"/>
    <x v="2"/>
    <n v="0"/>
    <s v="F. NIEBLA"/>
    <s v="C"/>
    <d v="1899-12-30T00:00:02"/>
    <d v="1899-12-30T00:00:02"/>
    <s v="OK"/>
    <m/>
    <m/>
    <d v="1899-12-30T00:00:00"/>
    <d v="1899-12-30T01:48:20"/>
    <n v="6"/>
    <d v="1899-12-30T00:00:02"/>
    <n v="108.33333333333113"/>
    <n v="19"/>
    <s v="No"/>
  </r>
  <r>
    <s v="CSNB"/>
    <s v="2025004650"/>
    <x v="0"/>
    <s v="ECO02603R"/>
    <s v="E2222JCW"/>
    <d v="2025-03-07T00:00:00"/>
    <m/>
    <s v="1782"/>
    <x v="48"/>
    <s v="PA"/>
    <s v="S1"/>
    <m/>
    <d v="2025-03-07T00:00:00"/>
    <d v="1899-12-30T18:59:26"/>
    <d v="2025-03-07T00:00:00"/>
    <d v="1899-12-30T18:59:28"/>
    <d v="2025-03-07T00:00:00"/>
    <d v="1899-12-30T20:04:14"/>
    <x v="0"/>
    <s v="RFCPI"/>
    <s v="7001184145"/>
    <s v="FBO"/>
    <d v="1899-12-30T01:04:48"/>
    <d v="1899-12-30T01:04:46"/>
    <d v="1899-12-30T00:00:02"/>
    <s v="Granel"/>
    <s v="E001"/>
    <x v="2"/>
    <d v="1899-12-30T01:04:48"/>
    <d v="1899-12-30T01:04:46"/>
    <n v="18"/>
    <x v="10"/>
    <x v="2"/>
    <x v="2"/>
    <n v="0"/>
    <n v="0"/>
    <s v="OK"/>
    <s v="Granel"/>
    <x v="2"/>
    <n v="0"/>
    <s v="F. NIEBLA"/>
    <s v="B"/>
    <d v="1899-12-30T00:00:02"/>
    <d v="1899-12-30T00:00:02"/>
    <s v="OK"/>
    <m/>
    <m/>
    <d v="1899-12-30T00:00:00"/>
    <d v="1899-12-30T01:04:48"/>
    <n v="6"/>
    <d v="1899-12-30T00:00:02"/>
    <n v="64.800000000000054"/>
    <n v="20"/>
    <s v="No"/>
  </r>
  <r>
    <s v="CSNB"/>
    <s v="2025004651"/>
    <x v="0"/>
    <s v="ER1991BBZ"/>
    <s v="E6028JLK"/>
    <d v="2025-03-08T00:00:00"/>
    <m/>
    <s v="1782"/>
    <x v="48"/>
    <s v="PA"/>
    <s v="S1"/>
    <m/>
    <d v="2025-03-08T00:00:00"/>
    <d v="1899-12-30T08:06:41"/>
    <d v="2025-03-08T00:00:00"/>
    <d v="1899-12-30T08:06:45"/>
    <d v="2025-03-08T00:00:00"/>
    <d v="1899-12-30T08:35:10"/>
    <x v="0"/>
    <s v="RFCPI"/>
    <s v="7001184146"/>
    <s v="FBO"/>
    <d v="1899-12-30T00:00:00"/>
    <d v="1899-12-30T00:00:00"/>
    <d v="1899-12-30T00:00:00"/>
    <s v="Granel"/>
    <s v="E001"/>
    <x v="2"/>
    <d v="1899-12-30T00:28:29"/>
    <d v="1899-12-30T00:28:25"/>
    <n v="8"/>
    <x v="24"/>
    <x v="2"/>
    <x v="2"/>
    <n v="0"/>
    <n v="0"/>
    <s v="OK"/>
    <s v="Granel"/>
    <x v="2"/>
    <n v="0"/>
    <s v="F. NIEBLA"/>
    <s v="A"/>
    <d v="1899-12-30T00:00:00"/>
    <d v="1899-12-30T00:00:00"/>
    <s v="OK"/>
    <m/>
    <m/>
    <d v="1899-12-30T00:00:00"/>
    <d v="1899-12-30T00:28:29"/>
    <n v="7"/>
    <d v="1899-12-30T00:00:04"/>
    <n v="28.483333333329604"/>
    <n v="8"/>
    <s v="Si"/>
  </r>
  <r>
    <s v="CSNB"/>
    <s v="2025004652"/>
    <x v="0"/>
    <s v="ER4642BBY"/>
    <s v="E9980KJB"/>
    <d v="2025-03-08T00:00:00"/>
    <m/>
    <s v="1782"/>
    <x v="48"/>
    <s v="PA"/>
    <s v="S1"/>
    <m/>
    <d v="2025-03-08T00:00:00"/>
    <d v="1899-12-30T08:36:36"/>
    <d v="2025-03-08T00:00:00"/>
    <d v="1899-12-30T08:36:38"/>
    <d v="2025-03-08T00:00:00"/>
    <d v="1899-12-30T08:59:58"/>
    <x v="0"/>
    <s v="RFCPI"/>
    <s v="7001184147"/>
    <s v="FBO"/>
    <d v="1899-12-30T00:00:00"/>
    <d v="1899-12-30T00:00:00"/>
    <d v="1899-12-30T00:00:00"/>
    <s v="Granel"/>
    <s v="E001"/>
    <x v="2"/>
    <d v="1899-12-30T00:23:22"/>
    <d v="1899-12-30T00:23:20"/>
    <n v="8"/>
    <x v="24"/>
    <x v="2"/>
    <x v="2"/>
    <n v="0"/>
    <n v="0"/>
    <s v="OK"/>
    <s v="Granel"/>
    <x v="2"/>
    <n v="0"/>
    <s v="F. NIEBLA"/>
    <s v="A"/>
    <d v="1899-12-30T00:00:00"/>
    <d v="1899-12-30T00:00:00"/>
    <s v="OK"/>
    <m/>
    <m/>
    <d v="1899-12-30T00:00:00"/>
    <d v="1899-12-30T00:23:22"/>
    <n v="7"/>
    <d v="1899-12-30T00:00:02"/>
    <n v="23.366666666663949"/>
    <n v="8"/>
    <s v="Si"/>
  </r>
  <r>
    <s v="CSNB"/>
    <s v="2025004653"/>
    <x v="0"/>
    <s v="ER9645BBZ"/>
    <s v="E0945JZT"/>
    <d v="2025-03-08T00:00:00"/>
    <m/>
    <s v="1782"/>
    <x v="48"/>
    <s v="PA"/>
    <s v="S1"/>
    <m/>
    <d v="2025-03-08T00:00:00"/>
    <d v="1899-12-30T08:46:08"/>
    <d v="2025-03-08T00:00:00"/>
    <d v="1899-12-30T08:46:10"/>
    <d v="2025-03-08T00:00:00"/>
    <d v="1899-12-30T09:22:57"/>
    <x v="0"/>
    <s v="RFCPI"/>
    <s v="7001184148"/>
    <s v="FBO"/>
    <d v="1899-12-30T00:00:00"/>
    <d v="1899-12-30T00:00:00"/>
    <d v="1899-12-30T00:00:00"/>
    <s v="Granel"/>
    <s v="E001"/>
    <x v="2"/>
    <d v="1899-12-30T00:36:49"/>
    <d v="1899-12-30T00:36:47"/>
    <n v="8"/>
    <x v="24"/>
    <x v="2"/>
    <x v="2"/>
    <n v="0"/>
    <n v="0"/>
    <s v="OK"/>
    <s v="Granel"/>
    <x v="2"/>
    <n v="0"/>
    <s v="F. NIEBLA"/>
    <s v="A"/>
    <d v="1899-12-30T00:00:00"/>
    <d v="1899-12-30T00:00:00"/>
    <s v="OK"/>
    <m/>
    <m/>
    <d v="1899-12-30T00:00:00"/>
    <d v="1899-12-30T00:36:49"/>
    <n v="7"/>
    <d v="1899-12-30T00:00:02"/>
    <n v="36.816666666667174"/>
    <n v="9"/>
    <s v="Si"/>
  </r>
  <r>
    <s v="CSNB"/>
    <s v="2025004655"/>
    <x v="0"/>
    <s v="ER5689BBD"/>
    <s v="E5397JZM"/>
    <d v="2025-03-08T00:00:00"/>
    <m/>
    <s v="1782"/>
    <x v="48"/>
    <s v="PA"/>
    <s v="S1"/>
    <m/>
    <d v="2025-03-08T00:00:00"/>
    <d v="1899-12-30T09:45:26"/>
    <d v="2025-03-08T00:00:00"/>
    <d v="1899-12-30T09:45:28"/>
    <d v="2025-03-08T00:00:00"/>
    <d v="1899-12-30T10:19:00"/>
    <x v="0"/>
    <s v="RFCPI"/>
    <s v="7001184149"/>
    <s v="FBO"/>
    <d v="1899-12-30T00:00:00"/>
    <d v="1899-12-30T00:00:00"/>
    <d v="1899-12-30T00:00:00"/>
    <s v="Granel"/>
    <s v="E001"/>
    <x v="2"/>
    <d v="1899-12-30T00:33:34"/>
    <d v="1899-12-30T00:33:32"/>
    <n v="9"/>
    <x v="24"/>
    <x v="2"/>
    <x v="2"/>
    <n v="0"/>
    <n v="0"/>
    <s v="OK"/>
    <s v="Granel"/>
    <x v="2"/>
    <n v="0"/>
    <s v="F. NIEBLA"/>
    <s v="A"/>
    <d v="1899-12-30T00:00:00"/>
    <d v="1899-12-30T00:00:00"/>
    <s v="OK"/>
    <m/>
    <m/>
    <d v="1899-12-30T00:00:00"/>
    <d v="1899-12-30T00:33:34"/>
    <n v="7"/>
    <d v="1899-12-30T00:00:02"/>
    <n v="33.566666666659152"/>
    <n v="10"/>
    <s v="Si"/>
  </r>
  <r>
    <s v="CSNB"/>
    <s v="2025004656"/>
    <x v="0"/>
    <s v="ER3237BCD"/>
    <s v="E9402GGZ"/>
    <d v="2025-03-08T00:00:00"/>
    <m/>
    <s v="1782"/>
    <x v="48"/>
    <s v="PA"/>
    <s v="S1"/>
    <m/>
    <d v="2025-03-08T00:00:00"/>
    <d v="1899-12-30T09:49:29"/>
    <d v="2025-03-08T00:00:00"/>
    <d v="1899-12-30T09:49:31"/>
    <d v="2025-03-08T00:00:00"/>
    <d v="1899-12-30T10:41:50"/>
    <x v="0"/>
    <s v="RFCPI"/>
    <s v="7001184150"/>
    <s v="FBO"/>
    <d v="1899-12-30T00:00:00"/>
    <d v="1899-12-30T00:00:00"/>
    <d v="1899-12-30T00:00:00"/>
    <s v="Granel"/>
    <s v="E001"/>
    <x v="2"/>
    <d v="1899-12-30T00:52:21"/>
    <d v="1899-12-30T00:52:19"/>
    <n v="9"/>
    <x v="24"/>
    <x v="2"/>
    <x v="2"/>
    <n v="0"/>
    <n v="0"/>
    <s v="OK"/>
    <s v="Granel"/>
    <x v="2"/>
    <n v="0"/>
    <s v="F. NIEBLA"/>
    <s v="B"/>
    <d v="1899-12-30T00:00:00"/>
    <d v="1899-12-30T00:00:00"/>
    <s v="OK"/>
    <m/>
    <m/>
    <d v="1899-12-30T00:00:00"/>
    <d v="1899-12-30T00:52:21"/>
    <n v="7"/>
    <d v="1899-12-30T00:00:02"/>
    <n v="52.349999999990352"/>
    <n v="10"/>
    <s v="No"/>
  </r>
  <r>
    <s v="CSNB"/>
    <s v="2025004654"/>
    <x v="0"/>
    <s v="ER9517BBK"/>
    <s v="E4745DXW"/>
    <d v="2025-03-08T00:00:00"/>
    <m/>
    <s v="1782"/>
    <x v="48"/>
    <s v="PA"/>
    <s v="S1"/>
    <m/>
    <d v="2025-03-08T00:00:00"/>
    <d v="1899-12-30T09:39:26"/>
    <d v="2025-03-08T00:00:00"/>
    <d v="1899-12-30T09:39:28"/>
    <d v="2025-03-08T00:00:00"/>
    <d v="1899-12-30T10:52:53"/>
    <x v="0"/>
    <s v="RFCPI"/>
    <s v="7001184151"/>
    <s v="FBO"/>
    <d v="1899-12-30T00:00:00"/>
    <d v="1899-12-30T00:00:00"/>
    <d v="1899-12-30T00:00:00"/>
    <s v="Granel"/>
    <s v="E001"/>
    <x v="2"/>
    <d v="1899-12-30T01:13:27"/>
    <d v="1899-12-30T01:13:25"/>
    <n v="9"/>
    <x v="24"/>
    <x v="2"/>
    <x v="2"/>
    <n v="0"/>
    <n v="0"/>
    <s v="OK"/>
    <s v="Granel"/>
    <x v="2"/>
    <n v="0"/>
    <s v="F. NIEBLA"/>
    <s v="B"/>
    <d v="1899-12-30T00:00:00"/>
    <d v="1899-12-30T00:00:00"/>
    <s v="OK"/>
    <m/>
    <m/>
    <d v="1899-12-30T00:00:00"/>
    <d v="1899-12-30T01:13:27"/>
    <n v="7"/>
    <d v="1899-12-30T00:00:02"/>
    <n v="73.44999999999358"/>
    <n v="10"/>
    <s v="No"/>
  </r>
  <r>
    <s v="CSNB"/>
    <s v="2025004657"/>
    <x v="0"/>
    <s v="ER6360BBH"/>
    <s v="E5728KFK"/>
    <d v="2025-03-08T00:00:00"/>
    <m/>
    <s v="1782"/>
    <x v="48"/>
    <s v="PA"/>
    <s v="S1"/>
    <m/>
    <d v="2025-03-08T00:00:00"/>
    <d v="1899-12-30T10:03:15"/>
    <d v="2025-03-08T00:00:00"/>
    <d v="1899-12-30T10:03:21"/>
    <d v="2025-03-08T00:00:00"/>
    <d v="1899-12-30T10:55:04"/>
    <x v="0"/>
    <s v="RFCPI"/>
    <s v="7001184152"/>
    <s v="FBO"/>
    <d v="1899-12-30T00:00:00"/>
    <d v="1899-12-30T00:00:00"/>
    <d v="1899-12-30T00:00:00"/>
    <s v="Granel"/>
    <s v="E001"/>
    <x v="2"/>
    <d v="1899-12-30T00:51:49"/>
    <d v="1899-12-30T00:51:43"/>
    <n v="10"/>
    <x v="24"/>
    <x v="2"/>
    <x v="2"/>
    <n v="0"/>
    <n v="0"/>
    <s v="OK"/>
    <s v="Granel"/>
    <x v="2"/>
    <n v="0"/>
    <s v="F. NIEBLA"/>
    <s v="B"/>
    <d v="1899-12-30T00:00:00"/>
    <d v="1899-12-30T00:00:00"/>
    <s v="OK"/>
    <m/>
    <m/>
    <d v="1899-12-30T00:00:00"/>
    <d v="1899-12-30T00:51:49"/>
    <n v="7"/>
    <d v="1899-12-30T00:00:06"/>
    <n v="51.816666666671992"/>
    <n v="10"/>
    <s v="No"/>
  </r>
  <r>
    <s v="CSNB"/>
    <s v="2025004658"/>
    <x v="0"/>
    <s v="ER2775BBR"/>
    <s v="E4544MKW"/>
    <d v="2025-03-08T00:00:00"/>
    <m/>
    <s v="1782"/>
    <x v="48"/>
    <s v="PA"/>
    <s v="S1"/>
    <m/>
    <d v="2025-03-08T00:00:00"/>
    <d v="1899-12-30T10:35:08"/>
    <d v="2025-03-08T00:00:00"/>
    <d v="1899-12-30T10:35:11"/>
    <d v="2025-03-08T00:00:00"/>
    <d v="1899-12-30T11:04:59"/>
    <x v="0"/>
    <s v="RFCPI"/>
    <s v="7001184153"/>
    <s v="FBO"/>
    <d v="1899-12-30T00:00:00"/>
    <d v="1899-12-30T00:00:00"/>
    <d v="1899-12-30T00:00:00"/>
    <s v="Granel"/>
    <s v="E001"/>
    <x v="2"/>
    <d v="1899-12-30T00:29:51"/>
    <d v="1899-12-30T00:29:48"/>
    <n v="10"/>
    <x v="24"/>
    <x v="2"/>
    <x v="2"/>
    <n v="0"/>
    <n v="0"/>
    <s v="OK"/>
    <s v="Granel"/>
    <x v="2"/>
    <n v="0"/>
    <s v="F. NIEBLA"/>
    <s v="A"/>
    <d v="1899-12-30T00:00:00"/>
    <d v="1899-12-30T00:00:00"/>
    <s v="OK"/>
    <m/>
    <m/>
    <d v="1899-12-30T00:00:00"/>
    <d v="1899-12-30T00:29:51"/>
    <n v="7"/>
    <d v="1899-12-30T00:00:03"/>
    <n v="29.850000000004744"/>
    <n v="11"/>
    <s v="Si"/>
  </r>
  <r>
    <s v="CSNB"/>
    <s v="2025004659"/>
    <x v="0"/>
    <s v="ER1486BBS"/>
    <s v="E4179KVF"/>
    <d v="2025-03-08T00:00:00"/>
    <m/>
    <s v="1782"/>
    <x v="48"/>
    <s v="PA"/>
    <s v="S1"/>
    <m/>
    <d v="2025-03-08T00:00:00"/>
    <d v="1899-12-30T10:51:38"/>
    <d v="2025-03-08T00:00:00"/>
    <d v="1899-12-30T10:51:40"/>
    <d v="2025-03-08T00:00:00"/>
    <d v="1899-12-30T11:27:16"/>
    <x v="0"/>
    <s v="RFCPI"/>
    <s v="7001184154"/>
    <s v="FBO"/>
    <d v="1899-12-30T00:00:00"/>
    <d v="1899-12-30T00:00:00"/>
    <d v="1899-12-30T00:00:00"/>
    <s v="Granel"/>
    <s v="E001"/>
    <x v="2"/>
    <d v="1899-12-30T00:35:38"/>
    <d v="1899-12-30T00:35:36"/>
    <n v="10"/>
    <x v="24"/>
    <x v="2"/>
    <x v="2"/>
    <n v="0"/>
    <n v="0"/>
    <s v="OK"/>
    <s v="Granel"/>
    <x v="2"/>
    <n v="0"/>
    <s v="F. NIEBLA"/>
    <s v="A"/>
    <d v="1899-12-30T00:00:00"/>
    <d v="1899-12-30T00:00:00"/>
    <s v="OK"/>
    <m/>
    <m/>
    <d v="1899-12-30T00:00:00"/>
    <d v="1899-12-30T00:35:38"/>
    <n v="7"/>
    <d v="1899-12-30T00:00:02"/>
    <n v="35.6333333333328"/>
    <n v="11"/>
    <s v="Si"/>
  </r>
  <r>
    <s v="CSNB"/>
    <s v="2025004660"/>
    <x v="0"/>
    <s v="ER1991BBZ"/>
    <s v="E6028JLK"/>
    <d v="2025-03-08T00:00:00"/>
    <m/>
    <s v="1782"/>
    <x v="48"/>
    <s v="PA"/>
    <s v="S1"/>
    <m/>
    <d v="2025-03-08T00:00:00"/>
    <d v="1899-12-30T11:53:03"/>
    <d v="2025-03-08T00:00:00"/>
    <d v="1899-12-30T11:53:08"/>
    <d v="2025-03-08T00:00:00"/>
    <d v="1899-12-30T12:22:17"/>
    <x v="0"/>
    <s v="RFCPI"/>
    <s v="7001184155"/>
    <s v="FBO"/>
    <d v="1899-12-30T00:00:00"/>
    <d v="1899-12-30T00:00:00"/>
    <d v="1899-12-30T00:00:00"/>
    <s v="Granel"/>
    <s v="E001"/>
    <x v="2"/>
    <d v="1899-12-30T00:29:14"/>
    <d v="1899-12-30T00:29:09"/>
    <n v="11"/>
    <x v="24"/>
    <x v="2"/>
    <x v="2"/>
    <n v="0"/>
    <n v="0"/>
    <s v="OK"/>
    <s v="Granel"/>
    <x v="2"/>
    <n v="0"/>
    <s v="F. NIEBLA"/>
    <s v="A"/>
    <d v="1899-12-30T00:00:00"/>
    <d v="1899-12-30T00:00:00"/>
    <s v="OK"/>
    <m/>
    <m/>
    <d v="1899-12-30T00:00:00"/>
    <d v="1899-12-30T00:29:14"/>
    <n v="7"/>
    <d v="1899-12-30T00:00:05"/>
    <n v="29.233333333339235"/>
    <n v="12"/>
    <s v="Si"/>
  </r>
  <r>
    <s v="CSNB"/>
    <s v="2025004661"/>
    <x v="0"/>
    <s v="ER9645BBZ"/>
    <s v="E0945JZT"/>
    <d v="2025-03-08T00:00:00"/>
    <m/>
    <s v="1782"/>
    <x v="48"/>
    <s v="PA"/>
    <s v="S1"/>
    <m/>
    <d v="2025-03-08T00:00:00"/>
    <d v="1899-12-30T13:04:21"/>
    <d v="2025-03-08T00:00:00"/>
    <d v="1899-12-30T13:04:24"/>
    <d v="2025-03-08T00:00:00"/>
    <d v="1899-12-30T13:34:08"/>
    <x v="0"/>
    <s v="RFCPI"/>
    <s v="7001184156"/>
    <s v="FBO"/>
    <d v="1899-12-30T00:00:00"/>
    <d v="1899-12-30T00:00:00"/>
    <d v="1899-12-30T00:00:00"/>
    <s v="Granel"/>
    <s v="E001"/>
    <x v="2"/>
    <d v="1899-12-30T00:29:47"/>
    <d v="1899-12-30T00:29:44"/>
    <n v="13"/>
    <x v="24"/>
    <x v="2"/>
    <x v="2"/>
    <n v="0"/>
    <n v="0"/>
    <s v="OK"/>
    <s v="Granel"/>
    <x v="2"/>
    <n v="0"/>
    <s v="F. NIEBLA"/>
    <s v="A"/>
    <d v="1899-12-30T00:00:00"/>
    <d v="1899-12-30T00:00:00"/>
    <s v="OK"/>
    <m/>
    <m/>
    <d v="1899-12-30T00:00:00"/>
    <d v="1899-12-30T00:29:47"/>
    <n v="7"/>
    <d v="1899-12-30T00:00:03"/>
    <n v="29.783333333332767"/>
    <n v="13"/>
    <s v="Si"/>
  </r>
  <r>
    <s v="CSNB"/>
    <s v="2025004665"/>
    <x v="0"/>
    <s v="ER3237BCD"/>
    <s v="E9402GGZ"/>
    <d v="2025-03-08T00:00:00"/>
    <m/>
    <s v="1782"/>
    <x v="48"/>
    <s v="PA"/>
    <s v="S1"/>
    <m/>
    <d v="2025-03-08T00:00:00"/>
    <d v="1899-12-30T14:21:01"/>
    <d v="2025-03-08T00:00:00"/>
    <d v="1899-12-30T14:21:03"/>
    <d v="2025-03-08T00:00:00"/>
    <d v="1899-12-30T14:49:13"/>
    <x v="0"/>
    <s v="RFCPI"/>
    <s v="7001184157"/>
    <s v="FBO"/>
    <d v="1899-12-30T00:00:00"/>
    <d v="1899-12-30T00:00:00"/>
    <d v="1899-12-30T00:00:00"/>
    <s v="Granel"/>
    <s v="E001"/>
    <x v="2"/>
    <d v="1899-12-30T00:28:12"/>
    <d v="1899-12-30T00:28:10"/>
    <n v="14"/>
    <x v="24"/>
    <x v="2"/>
    <x v="2"/>
    <n v="0"/>
    <n v="0"/>
    <s v="OK"/>
    <s v="Granel"/>
    <x v="2"/>
    <n v="0"/>
    <s v="F. NIEBLA"/>
    <s v="A"/>
    <d v="1899-12-30T00:00:00"/>
    <d v="1899-12-30T00:00:00"/>
    <s v="OK"/>
    <m/>
    <m/>
    <d v="1899-12-30T00:00:00"/>
    <d v="1899-12-30T00:28:12"/>
    <n v="7"/>
    <d v="1899-12-30T00:00:02"/>
    <n v="28.199999999995136"/>
    <n v="14"/>
    <s v="Si"/>
  </r>
  <r>
    <s v="CSNB"/>
    <s v="2025004666"/>
    <x v="0"/>
    <s v="ER4642BBY"/>
    <s v="E9980KJB"/>
    <d v="2025-03-08T00:00:00"/>
    <m/>
    <s v="1782"/>
    <x v="48"/>
    <s v="PA"/>
    <s v="S1"/>
    <m/>
    <d v="2025-03-08T00:00:00"/>
    <d v="1899-12-30T14:29:29"/>
    <d v="2025-03-08T00:00:00"/>
    <d v="1899-12-30T14:29:31"/>
    <d v="2025-03-08T00:00:00"/>
    <d v="1899-12-30T15:05:17"/>
    <x v="0"/>
    <s v="RFCPI"/>
    <s v="7001184158"/>
    <s v="FBO"/>
    <d v="1899-12-30T00:00:00"/>
    <d v="1899-12-30T00:00:00"/>
    <d v="1899-12-30T00:00:00"/>
    <s v="Granel"/>
    <s v="E001"/>
    <x v="2"/>
    <d v="1899-12-30T00:35:48"/>
    <d v="1899-12-30T00:35:46"/>
    <n v="14"/>
    <x v="24"/>
    <x v="2"/>
    <x v="2"/>
    <n v="0"/>
    <n v="0"/>
    <s v="OK"/>
    <s v="Granel"/>
    <x v="2"/>
    <n v="0"/>
    <s v="F. NIEBLA"/>
    <s v="A"/>
    <d v="1899-12-30T00:00:00"/>
    <d v="1899-12-30T00:00:00"/>
    <s v="OK"/>
    <m/>
    <m/>
    <d v="1899-12-30T00:00:00"/>
    <d v="1899-12-30T00:35:48"/>
    <n v="7"/>
    <d v="1899-12-30T00:00:02"/>
    <n v="35.799999999998398"/>
    <n v="15"/>
    <s v="Si"/>
  </r>
  <r>
    <s v="CSNB"/>
    <s v="2025004667"/>
    <x v="0"/>
    <s v="ER9517BBK"/>
    <s v="E4745DXW"/>
    <d v="2025-03-08T00:00:00"/>
    <m/>
    <s v="1782"/>
    <x v="48"/>
    <s v="PA"/>
    <s v="S1"/>
    <m/>
    <d v="2025-03-08T00:00:00"/>
    <d v="1899-12-30T14:42:13"/>
    <d v="2025-03-08T00:00:00"/>
    <d v="1899-12-30T14:42:15"/>
    <d v="2025-03-08T00:00:00"/>
    <d v="1899-12-30T15:32:24"/>
    <x v="0"/>
    <s v="RFCPI"/>
    <s v="7001184159"/>
    <s v="FBO"/>
    <d v="1899-12-30T00:00:00"/>
    <d v="1899-12-30T00:00:00"/>
    <d v="1899-12-30T00:00:00"/>
    <s v="Granel"/>
    <s v="E001"/>
    <x v="2"/>
    <d v="1899-12-30T00:50:11"/>
    <d v="1899-12-30T00:50:09"/>
    <n v="14"/>
    <x v="24"/>
    <x v="2"/>
    <x v="2"/>
    <n v="0"/>
    <n v="0"/>
    <s v="OK"/>
    <s v="Granel"/>
    <x v="2"/>
    <n v="0"/>
    <s v="F. NIEBLA"/>
    <s v="B"/>
    <d v="1899-12-30T00:00:00"/>
    <d v="1899-12-30T00:00:00"/>
    <s v="OK"/>
    <m/>
    <m/>
    <d v="1899-12-30T00:00:00"/>
    <d v="1899-12-30T00:50:11"/>
    <n v="7"/>
    <d v="1899-12-30T00:00:02"/>
    <n v="50.183333333337551"/>
    <n v="15"/>
    <s v="No"/>
  </r>
  <r>
    <s v="CSNB"/>
    <s v="2025004668"/>
    <x v="0"/>
    <s v="ER1991BBZ"/>
    <s v="E6028JLK"/>
    <d v="2025-03-09T00:00:00"/>
    <m/>
    <s v="3236"/>
    <x v="49"/>
    <s v="PA"/>
    <s v="S2"/>
    <m/>
    <d v="2025-03-09T00:00:00"/>
    <d v="1899-12-30T06:16:45"/>
    <d v="2025-03-09T00:00:00"/>
    <d v="1899-12-30T06:16:51"/>
    <d v="2025-03-09T00:00:00"/>
    <d v="1899-12-30T06:55:08"/>
    <x v="0"/>
    <s v="RFCPI"/>
    <s v="7001184160"/>
    <s v="FBO"/>
    <d v="1899-12-30T00:00:00"/>
    <d v="1899-12-30T00:00:00"/>
    <d v="1899-12-30T00:00:00"/>
    <s v="Granel"/>
    <s v="E001"/>
    <x v="2"/>
    <d v="1899-12-30T00:38:23"/>
    <d v="1899-12-30T00:38:17"/>
    <n v="6"/>
    <x v="26"/>
    <x v="3"/>
    <x v="2"/>
    <n v="0"/>
    <n v="0"/>
    <s v="OK"/>
    <s v="Granel"/>
    <x v="2"/>
    <n v="0"/>
    <s v="F. NIEBLA"/>
    <s v="A"/>
    <d v="1899-12-30T00:00:00"/>
    <d v="1899-12-30T00:00:00"/>
    <s v="OK"/>
    <m/>
    <m/>
    <d v="1899-12-30T00:00:00"/>
    <d v="1899-12-30T00:38:23"/>
    <n v="1"/>
    <d v="1899-12-30T00:00:06"/>
    <n v="38.383333333344019"/>
    <n v="6"/>
    <s v="Si"/>
  </r>
  <r>
    <s v="CSNB"/>
    <s v="2025004669"/>
    <x v="0"/>
    <s v="ER8916BBY"/>
    <s v="E6758JLK"/>
    <d v="2025-03-09T00:00:00"/>
    <m/>
    <s v="3236"/>
    <x v="49"/>
    <s v="PA"/>
    <s v="S2"/>
    <m/>
    <d v="2025-03-09T00:00:00"/>
    <d v="1899-12-30T09:14:42"/>
    <d v="2025-03-09T00:00:00"/>
    <d v="1899-12-30T09:14:50"/>
    <d v="2025-03-09T00:00:00"/>
    <d v="1899-12-30T09:45:44"/>
    <x v="0"/>
    <s v="RFCPI"/>
    <s v="7001184161"/>
    <s v="FBO"/>
    <d v="1899-12-30T00:00:00"/>
    <d v="1899-12-30T00:00:00"/>
    <d v="1899-12-30T00:00:00"/>
    <s v="Granel"/>
    <s v="E001"/>
    <x v="2"/>
    <d v="1899-12-30T00:31:02"/>
    <d v="1899-12-30T00:30:54"/>
    <n v="9"/>
    <x v="26"/>
    <x v="3"/>
    <x v="2"/>
    <n v="0"/>
    <n v="0"/>
    <s v="OK"/>
    <s v="Granel"/>
    <x v="2"/>
    <n v="0"/>
    <s v="F. NIEBLA"/>
    <s v="A"/>
    <d v="1899-12-30T00:00:00"/>
    <d v="1899-12-30T00:00:00"/>
    <s v="OK"/>
    <m/>
    <m/>
    <d v="1899-12-30T00:00:00"/>
    <d v="1899-12-30T00:31:02"/>
    <n v="1"/>
    <d v="1899-12-30T00:00:08"/>
    <n v="31.033333333339197"/>
    <n v="9"/>
    <s v="Si"/>
  </r>
  <r>
    <s v="CSNB"/>
    <s v="2025004670"/>
    <x v="0"/>
    <s v="E6878LBJ"/>
    <s v="ER2114BBN"/>
    <d v="2025-03-10T00:00:00"/>
    <m/>
    <s v="1782"/>
    <x v="48"/>
    <s v="PA"/>
    <s v="S1"/>
    <m/>
    <d v="2025-03-10T00:00:00"/>
    <d v="1899-12-30T06:07:40"/>
    <d v="2025-03-10T00:00:00"/>
    <d v="1899-12-30T06:07:42"/>
    <d v="2025-03-10T00:00:00"/>
    <d v="1899-12-30T06:50:28"/>
    <x v="0"/>
    <s v="RFCPI"/>
    <s v="7001184162"/>
    <s v="EXW"/>
    <d v="1899-12-30T00:42:48"/>
    <d v="1899-12-30T00:42:46"/>
    <d v="1899-12-30T00:00:02"/>
    <s v="Granel"/>
    <s v="E001"/>
    <x v="1"/>
    <d v="1899-12-30T00:42:48"/>
    <d v="1899-12-30T00:42:46"/>
    <n v="6"/>
    <x v="11"/>
    <x v="3"/>
    <x v="2"/>
    <n v="0"/>
    <n v="0"/>
    <s v="OK"/>
    <s v="Granel"/>
    <x v="2"/>
    <n v="0"/>
    <s v="F. NIEBLA"/>
    <s v="A"/>
    <d v="1899-12-30T00:00:02"/>
    <d v="1899-12-30T00:00:02"/>
    <s v="OK"/>
    <m/>
    <m/>
    <d v="1899-12-30T00:00:00"/>
    <d v="1899-12-30T00:42:48"/>
    <n v="2"/>
    <d v="1899-12-30T00:00:02"/>
    <n v="42.800000000011245"/>
    <n v="6"/>
    <s v="Si"/>
  </r>
  <r>
    <s v="CSNB"/>
    <s v="2025004671"/>
    <x v="0"/>
    <s v="ER8916BBY"/>
    <s v="E6758JLK"/>
    <d v="2025-03-10T00:00:00"/>
    <m/>
    <s v="3236"/>
    <x v="49"/>
    <s v="PA"/>
    <s v="S2"/>
    <m/>
    <d v="2025-03-10T00:00:00"/>
    <d v="1899-12-30T06:16:54"/>
    <d v="2025-03-10T00:00:00"/>
    <d v="1899-12-30T06:16:56"/>
    <d v="2025-03-10T00:00:00"/>
    <d v="1899-12-30T07:06:06"/>
    <x v="0"/>
    <s v="RFCPI"/>
    <s v="7001184163"/>
    <s v="FBO"/>
    <d v="1899-12-30T00:49:12"/>
    <d v="1899-12-30T00:49:10"/>
    <d v="1899-12-30T00:00:02"/>
    <s v="Granel"/>
    <s v="E001"/>
    <x v="2"/>
    <d v="1899-12-30T00:49:12"/>
    <d v="1899-12-30T00:49:10"/>
    <n v="6"/>
    <x v="11"/>
    <x v="3"/>
    <x v="2"/>
    <n v="0"/>
    <n v="0"/>
    <s v="OK"/>
    <s v="Granel"/>
    <x v="2"/>
    <n v="0"/>
    <s v="F. NIEBLA"/>
    <s v="B"/>
    <d v="1899-12-30T00:00:02"/>
    <d v="1899-12-30T00:00:02"/>
    <s v="OK"/>
    <m/>
    <m/>
    <d v="1899-12-30T00:00:00"/>
    <d v="1899-12-30T00:49:12"/>
    <n v="2"/>
    <d v="1899-12-30T00:00:02"/>
    <n v="49.200000000004813"/>
    <n v="7"/>
    <s v="No"/>
  </r>
  <r>
    <s v="CSNB"/>
    <s v="2025004672"/>
    <x v="0"/>
    <s v="E6944FFJ"/>
    <s v="ER8891BBS"/>
    <d v="2025-03-10T00:00:00"/>
    <m/>
    <s v="3312"/>
    <x v="51"/>
    <s v="PA"/>
    <s v="PA"/>
    <m/>
    <d v="2025-03-10T00:00:00"/>
    <d v="1899-12-30T06:18:55"/>
    <d v="2025-03-10T00:00:00"/>
    <d v="1899-12-30T06:18:57"/>
    <d v="2025-03-10T00:00:00"/>
    <d v="1899-12-30T07:19:03"/>
    <x v="0"/>
    <s v="RFCPI"/>
    <s v="7001184164"/>
    <s v="EXW"/>
    <d v="1899-12-30T01:00:08"/>
    <d v="1899-12-30T01:00:06"/>
    <d v="1899-12-30T00:00:02"/>
    <s v="Ensacado"/>
    <s v="E002"/>
    <x v="1"/>
    <d v="1899-12-30T01:00:08"/>
    <d v="1899-12-30T01:00:06"/>
    <n v="6"/>
    <x v="11"/>
    <x v="3"/>
    <x v="1"/>
    <n v="0"/>
    <n v="0"/>
    <s v="OK"/>
    <s v="Ensacado"/>
    <x v="2"/>
    <n v="0"/>
    <s v="F. NIEBLA"/>
    <s v="B"/>
    <d v="1899-12-30T00:00:02"/>
    <d v="1899-12-30T00:00:02"/>
    <s v="OK"/>
    <m/>
    <m/>
    <d v="1899-12-30T00:00:00"/>
    <d v="1899-12-30T01:00:08"/>
    <n v="2"/>
    <d v="1899-12-30T00:00:02"/>
    <n v="60.133333333334392"/>
    <n v="7"/>
    <s v="No"/>
  </r>
  <r>
    <s v="CSNB"/>
    <s v="2025004675"/>
    <x v="0"/>
    <s v="ER9517BBK"/>
    <s v="E4745DXW"/>
    <d v="2025-03-10T00:00:00"/>
    <m/>
    <s v="1782"/>
    <x v="48"/>
    <s v="PA"/>
    <s v="S1"/>
    <m/>
    <d v="2025-03-10T00:00:00"/>
    <d v="1899-12-30T06:40:57"/>
    <d v="2025-03-10T00:00:00"/>
    <d v="1899-12-30T06:40:58"/>
    <d v="2025-03-10T00:00:00"/>
    <d v="1899-12-30T07:31:49"/>
    <x v="0"/>
    <s v="RFCPI"/>
    <s v="7001184165"/>
    <s v="FBO"/>
    <d v="1899-12-30T00:50:52"/>
    <d v="1899-12-30T00:50:51"/>
    <d v="1899-12-30T00:00:01"/>
    <s v="Granel"/>
    <s v="E001"/>
    <x v="2"/>
    <d v="1899-12-30T00:50:52"/>
    <d v="1899-12-30T00:50:51"/>
    <n v="6"/>
    <x v="11"/>
    <x v="3"/>
    <x v="2"/>
    <n v="0"/>
    <n v="0"/>
    <s v="OK"/>
    <s v="Granel"/>
    <x v="2"/>
    <n v="0"/>
    <s v="F. NIEBLA"/>
    <s v="B"/>
    <d v="1899-12-30T00:00:01"/>
    <d v="1899-12-30T00:00:01"/>
    <s v="OK"/>
    <m/>
    <m/>
    <d v="1899-12-30T00:00:00"/>
    <d v="1899-12-30T00:50:52"/>
    <n v="2"/>
    <d v="1899-12-30T00:00:01"/>
    <n v="50.866666666660812"/>
    <n v="7"/>
    <s v="No"/>
  </r>
  <r>
    <s v="CSNB"/>
    <s v="2025004674"/>
    <x v="0"/>
    <s v="E1154JWB"/>
    <s v="ER7683BCC"/>
    <d v="2025-03-10T00:00:00"/>
    <m/>
    <s v="1782"/>
    <x v="48"/>
    <s v="PA"/>
    <s v="S1"/>
    <m/>
    <d v="2025-03-10T00:00:00"/>
    <d v="1899-12-30T06:33:13"/>
    <d v="2025-03-10T00:00:00"/>
    <d v="1899-12-30T06:33:51"/>
    <d v="2025-03-10T00:00:00"/>
    <d v="1899-12-30T07:38:14"/>
    <x v="264"/>
    <s v="JPEREZ"/>
    <s v="7001184166"/>
    <s v="EXW"/>
    <d v="1899-12-30T01:05:01"/>
    <d v="1899-12-30T01:04:23"/>
    <d v="1899-12-30T00:00:38"/>
    <s v="Granel"/>
    <s v="E001"/>
    <x v="1"/>
    <d v="1899-12-30T01:05:01"/>
    <d v="1899-12-30T01:04:23"/>
    <n v="6"/>
    <x v="11"/>
    <x v="3"/>
    <x v="2"/>
    <n v="0"/>
    <n v="0"/>
    <s v="OK"/>
    <s v="Granel"/>
    <x v="2"/>
    <n v="0"/>
    <s v="F. NIEBLA"/>
    <s v="B"/>
    <d v="1899-12-30T00:00:38"/>
    <d v="1899-12-30T00:00:38"/>
    <s v="OK"/>
    <m/>
    <m/>
    <d v="1899-12-30T00:00:00"/>
    <d v="1899-12-30T01:05:01"/>
    <n v="2"/>
    <d v="1899-12-30T00:00:38"/>
    <n v="65.016666666662459"/>
    <n v="7"/>
    <s v="No"/>
  </r>
  <r>
    <s v="CSNB"/>
    <s v="2025004676"/>
    <x v="0"/>
    <s v="ER9375BBM"/>
    <s v="E7637JSC"/>
    <d v="2025-03-10T00:00:00"/>
    <m/>
    <s v="1782"/>
    <x v="48"/>
    <s v="PA"/>
    <s v="S1"/>
    <m/>
    <d v="2025-03-10T00:00:00"/>
    <d v="1899-12-30T06:50:07"/>
    <d v="2025-03-10T00:00:00"/>
    <d v="1899-12-30T06:50:08"/>
    <d v="2025-03-10T00:00:00"/>
    <d v="1899-12-30T07:42:33"/>
    <x v="0"/>
    <s v="RFCPI"/>
    <s v="7001184167"/>
    <s v="FBO"/>
    <d v="1899-12-30T00:52:26"/>
    <d v="1899-12-30T00:52:25"/>
    <d v="1899-12-30T00:00:01"/>
    <s v="Granel"/>
    <s v="E001"/>
    <x v="2"/>
    <d v="1899-12-30T00:52:26"/>
    <d v="1899-12-30T00:52:25"/>
    <n v="6"/>
    <x v="11"/>
    <x v="3"/>
    <x v="2"/>
    <n v="0"/>
    <n v="0"/>
    <s v="OK"/>
    <s v="Granel"/>
    <x v="2"/>
    <n v="0"/>
    <s v="F. NIEBLA"/>
    <s v="B"/>
    <d v="1899-12-30T00:00:01"/>
    <d v="1899-12-30T00:00:01"/>
    <s v="OK"/>
    <m/>
    <m/>
    <d v="1899-12-30T00:00:00"/>
    <d v="1899-12-30T00:52:26"/>
    <n v="2"/>
    <d v="1899-12-30T00:00:01"/>
    <n v="52.433333333337586"/>
    <n v="7"/>
    <s v="No"/>
  </r>
  <r>
    <s v="CSNB"/>
    <s v="2025004677"/>
    <x v="0"/>
    <s v="ER6360BBH"/>
    <s v="E5728KFK"/>
    <d v="2025-03-10T00:00:00"/>
    <m/>
    <s v="1782"/>
    <x v="48"/>
    <s v="PA"/>
    <s v="S1"/>
    <m/>
    <d v="2025-03-10T00:00:00"/>
    <d v="1899-12-30T06:52:41"/>
    <d v="2025-03-10T00:00:00"/>
    <d v="1899-12-30T06:52:41"/>
    <d v="2025-03-10T00:00:00"/>
    <d v="1899-12-30T07:50:47"/>
    <x v="0"/>
    <s v="RFCPI"/>
    <s v="7001184168"/>
    <s v="FBO"/>
    <d v="1899-12-30T00:58:06"/>
    <d v="1899-12-30T00:58:06"/>
    <d v="1899-12-30T00:00:00"/>
    <s v="Granel"/>
    <s v="E001"/>
    <x v="2"/>
    <d v="1899-12-30T00:58:06"/>
    <d v="1899-12-30T00:58:06"/>
    <n v="6"/>
    <x v="11"/>
    <x v="3"/>
    <x v="2"/>
    <n v="0"/>
    <n v="0"/>
    <s v="OK"/>
    <s v="Granel"/>
    <x v="2"/>
    <n v="0"/>
    <s v="F. NIEBLA"/>
    <s v="B"/>
    <d v="1899-12-30T00:00:00"/>
    <d v="1899-12-30T00:00:00"/>
    <s v="OK"/>
    <m/>
    <m/>
    <d v="1899-12-30T00:00:00"/>
    <d v="1899-12-30T00:58:06"/>
    <n v="2"/>
    <d v="1899-12-30T00:00:00"/>
    <n v="58.099999999996768"/>
    <n v="7"/>
    <s v="No"/>
  </r>
  <r>
    <s v="CSNB"/>
    <s v="2025004679"/>
    <x v="0"/>
    <s v="ER1991BBZ"/>
    <s v="E6028JLK"/>
    <d v="2025-03-10T00:00:00"/>
    <m/>
    <s v="1782"/>
    <x v="48"/>
    <s v="PA"/>
    <s v="S1"/>
    <m/>
    <d v="2025-03-10T00:00:00"/>
    <d v="1899-12-30T07:30:35"/>
    <d v="2025-03-10T00:00:00"/>
    <d v="1899-12-30T07:30:36"/>
    <d v="2025-03-10T00:00:00"/>
    <d v="1899-12-30T08:04:57"/>
    <x v="0"/>
    <s v="RFCPI"/>
    <s v="7001184169"/>
    <s v="FBO"/>
    <d v="1899-12-30T00:34:22"/>
    <d v="1899-12-30T00:34:21"/>
    <d v="1899-12-30T00:00:01"/>
    <s v="Granel"/>
    <s v="E001"/>
    <x v="2"/>
    <d v="1899-12-30T00:34:22"/>
    <d v="1899-12-30T00:34:21"/>
    <n v="7"/>
    <x v="11"/>
    <x v="3"/>
    <x v="2"/>
    <n v="0"/>
    <n v="0"/>
    <s v="OK"/>
    <s v="Granel"/>
    <x v="2"/>
    <n v="0"/>
    <s v="F. NIEBLA"/>
    <s v="A"/>
    <d v="1899-12-30T00:00:01"/>
    <d v="1899-12-30T00:00:01"/>
    <s v="OK"/>
    <m/>
    <m/>
    <d v="1899-12-30T00:00:00"/>
    <d v="1899-12-30T00:34:22"/>
    <n v="2"/>
    <d v="1899-12-30T00:00:01"/>
    <n v="34.366666666665672"/>
    <n v="8"/>
    <s v="Si"/>
  </r>
  <r>
    <s v="CSNB"/>
    <s v="2025004678"/>
    <x v="0"/>
    <s v="ER8615BBY"/>
    <s v="E4531FVN"/>
    <d v="2025-03-10T00:00:00"/>
    <m/>
    <s v="837"/>
    <x v="47"/>
    <s v="PA"/>
    <s v="S6"/>
    <m/>
    <d v="2025-03-10T00:00:00"/>
    <d v="1899-12-30T07:00:38"/>
    <d v="2025-03-10T00:00:00"/>
    <d v="1899-12-30T07:00:39"/>
    <d v="2025-03-10T00:00:00"/>
    <d v="1899-12-30T08:26:28"/>
    <x v="0"/>
    <s v="RFCPI"/>
    <s v="7001184170"/>
    <s v="FBO"/>
    <d v="1899-12-30T01:25:50"/>
    <d v="1899-12-30T01:25:49"/>
    <d v="1899-12-30T00:00:01"/>
    <s v="Granel"/>
    <s v="E001"/>
    <x v="2"/>
    <d v="1899-12-30T01:25:50"/>
    <d v="1899-12-30T01:25:49"/>
    <n v="7"/>
    <x v="11"/>
    <x v="3"/>
    <x v="2"/>
    <n v="0"/>
    <n v="0"/>
    <s v="OK"/>
    <s v="Granel"/>
    <x v="2"/>
    <n v="0"/>
    <s v="F. NIEBLA"/>
    <s v="B"/>
    <d v="1899-12-30T00:00:01"/>
    <d v="1899-12-30T00:00:01"/>
    <s v="OK"/>
    <m/>
    <m/>
    <d v="1899-12-30T00:00:00"/>
    <d v="1899-12-30T01:25:50"/>
    <n v="2"/>
    <d v="1899-12-30T00:00:01"/>
    <n v="85.833333333331211"/>
    <n v="8"/>
    <s v="No"/>
  </r>
  <r>
    <s v="CSNB"/>
    <s v="2025004681"/>
    <x v="0"/>
    <s v="E3870LBJ"/>
    <s v="EBU01275R"/>
    <d v="2025-03-10T00:00:00"/>
    <m/>
    <s v="3312"/>
    <x v="51"/>
    <s v="PA"/>
    <s v="PA"/>
    <m/>
    <d v="2025-03-10T00:00:00"/>
    <d v="1899-12-30T07:50:10"/>
    <d v="2025-03-10T00:00:00"/>
    <d v="1899-12-30T07:50:11"/>
    <d v="2025-03-10T00:00:00"/>
    <d v="1899-12-30T08:56:57"/>
    <x v="0"/>
    <s v="RFCPI"/>
    <s v="7001184171"/>
    <s v="EXW"/>
    <d v="1899-12-30T01:06:47"/>
    <d v="1899-12-30T01:06:46"/>
    <d v="1899-12-30T00:00:01"/>
    <s v="Ensacado"/>
    <s v="E002"/>
    <x v="1"/>
    <d v="1899-12-30T01:06:47"/>
    <d v="1899-12-30T01:06:46"/>
    <n v="7"/>
    <x v="11"/>
    <x v="3"/>
    <x v="1"/>
    <n v="0"/>
    <n v="0"/>
    <s v="OK"/>
    <s v="Ensacado"/>
    <x v="2"/>
    <n v="0"/>
    <s v="F. NIEBLA"/>
    <s v="B"/>
    <d v="1899-12-30T00:00:01"/>
    <d v="1899-12-30T00:00:01"/>
    <s v="OK"/>
    <m/>
    <m/>
    <d v="1899-12-30T00:00:00"/>
    <d v="1899-12-30T01:06:47"/>
    <n v="2"/>
    <d v="1899-12-30T00:00:01"/>
    <n v="66.783333333326397"/>
    <n v="8"/>
    <s v="No"/>
  </r>
  <r>
    <s v="CSNB"/>
    <s v="2025004680"/>
    <x v="0"/>
    <s v="ER1917BBX"/>
    <s v="E9349KRP"/>
    <d v="2025-03-10T00:00:00"/>
    <m/>
    <s v="837"/>
    <x v="47"/>
    <s v="PA"/>
    <s v="S6"/>
    <m/>
    <d v="2025-03-10T00:00:00"/>
    <d v="1899-12-30T07:34:11"/>
    <d v="2025-03-10T00:00:00"/>
    <d v="1899-12-30T07:34:12"/>
    <d v="2025-03-10T00:00:00"/>
    <d v="1899-12-30T09:13:26"/>
    <x v="0"/>
    <s v="RFCPI"/>
    <s v="7001184172"/>
    <s v="EXW"/>
    <d v="1899-12-30T01:39:15"/>
    <d v="1899-12-30T01:39:14"/>
    <d v="1899-12-30T00:00:01"/>
    <s v="Granel"/>
    <s v="E001"/>
    <x v="1"/>
    <d v="1899-12-30T01:39:15"/>
    <d v="1899-12-30T01:39:14"/>
    <n v="7"/>
    <x v="11"/>
    <x v="3"/>
    <x v="2"/>
    <n v="0"/>
    <n v="0"/>
    <s v="OK"/>
    <s v="Granel"/>
    <x v="2"/>
    <n v="0"/>
    <s v="F. NIEBLA"/>
    <s v="C"/>
    <d v="1899-12-30T00:00:01"/>
    <d v="1899-12-30T00:00:01"/>
    <s v="OK"/>
    <m/>
    <m/>
    <d v="1899-12-30T00:00:00"/>
    <d v="1899-12-30T01:39:15"/>
    <n v="2"/>
    <d v="1899-12-30T00:00:01"/>
    <n v="99.249999999998408"/>
    <n v="9"/>
    <s v="No"/>
  </r>
  <r>
    <s v="CSNB"/>
    <s v="2025004682"/>
    <x v="0"/>
    <s v="ER3135BBC"/>
    <s v="E5940JLK"/>
    <d v="2025-03-10T00:00:00"/>
    <m/>
    <s v="1782"/>
    <x v="48"/>
    <s v="PA"/>
    <s v="S1"/>
    <m/>
    <d v="2025-03-10T00:00:00"/>
    <d v="1899-12-30T08:45:53"/>
    <d v="2025-03-10T00:00:00"/>
    <d v="1899-12-30T08:45:55"/>
    <d v="2025-03-10T00:00:00"/>
    <d v="1899-12-30T09:19:47"/>
    <x v="0"/>
    <s v="RFCPI"/>
    <s v="7001184173"/>
    <s v="FBO"/>
    <d v="1899-12-30T00:33:54"/>
    <d v="1899-12-30T00:33:52"/>
    <d v="1899-12-30T00:00:02"/>
    <s v="Granel"/>
    <s v="E001"/>
    <x v="2"/>
    <d v="1899-12-30T00:33:54"/>
    <d v="1899-12-30T00:33:52"/>
    <n v="8"/>
    <x v="11"/>
    <x v="3"/>
    <x v="2"/>
    <n v="0"/>
    <n v="0"/>
    <s v="OK"/>
    <s v="Granel"/>
    <x v="2"/>
    <n v="0"/>
    <s v="F. NIEBLA"/>
    <s v="A"/>
    <d v="1899-12-30T00:00:02"/>
    <d v="1899-12-30T00:00:02"/>
    <s v="OK"/>
    <m/>
    <m/>
    <d v="1899-12-30T00:00:00"/>
    <d v="1899-12-30T00:33:54"/>
    <n v="2"/>
    <d v="1899-12-30T00:00:02"/>
    <n v="33.900000000004816"/>
    <n v="9"/>
    <s v="Si"/>
  </r>
  <r>
    <s v="CSNB"/>
    <s v="2025004684"/>
    <x v="0"/>
    <s v="ER1242BBS"/>
    <s v="E7586KJW"/>
    <d v="2025-03-10T00:00:00"/>
    <m/>
    <s v="1782"/>
    <x v="48"/>
    <s v="PA"/>
    <s v="S1"/>
    <m/>
    <d v="2025-03-10T00:00:00"/>
    <d v="1899-12-30T08:55:23"/>
    <d v="2025-03-10T00:00:00"/>
    <d v="1899-12-30T08:55:24"/>
    <d v="2025-03-10T00:00:00"/>
    <d v="1899-12-30T09:36:27"/>
    <x v="0"/>
    <s v="RFCPI"/>
    <s v="7001184174"/>
    <s v="FBO"/>
    <d v="1899-12-30T00:41:04"/>
    <d v="1899-12-30T00:41:03"/>
    <d v="1899-12-30T00:00:01"/>
    <s v="Granel"/>
    <s v="E001"/>
    <x v="2"/>
    <d v="1899-12-30T00:41:04"/>
    <d v="1899-12-30T00:41:03"/>
    <n v="8"/>
    <x v="11"/>
    <x v="3"/>
    <x v="2"/>
    <n v="0"/>
    <n v="0"/>
    <s v="OK"/>
    <s v="Granel"/>
    <x v="2"/>
    <n v="0"/>
    <s v="F. NIEBLA"/>
    <s v="A"/>
    <d v="1899-12-30T00:00:01"/>
    <d v="1899-12-30T00:00:01"/>
    <s v="OK"/>
    <m/>
    <m/>
    <d v="1899-12-30T00:00:00"/>
    <d v="1899-12-30T00:41:04"/>
    <n v="2"/>
    <d v="1899-12-30T00:00:01"/>
    <n v="41.066666666668795"/>
    <n v="9"/>
    <s v="Si"/>
  </r>
  <r>
    <s v="CSNB"/>
    <s v="2025004644"/>
    <x v="0"/>
    <s v="ER3135BBC"/>
    <s v="E5940JLK"/>
    <d v="2025-03-10T00:00:00"/>
    <m/>
    <s v="1782"/>
    <x v="48"/>
    <s v="PA"/>
    <s v="S1"/>
    <m/>
    <d v="2025-03-07T00:00:00"/>
    <d v="1899-12-30T16:59:21"/>
    <d v="2025-03-07T00:00:00"/>
    <d v="1899-12-30T16:59:21"/>
    <d v="2025-03-07T00:00:00"/>
    <d v="1899-12-30T18:29:08"/>
    <x v="282"/>
    <s v="RFCPI"/>
    <s v="7001184175"/>
    <s v="FBO"/>
    <d v="1899-12-30T01:29:47"/>
    <d v="1899-12-30T01:29:47"/>
    <d v="1899-12-30T00:00:00"/>
    <s v="Granel"/>
    <s v="E001"/>
    <x v="2"/>
    <d v="1899-12-30T01:29:47"/>
    <d v="1899-12-30T01:29:47"/>
    <n v="16"/>
    <x v="10"/>
    <x v="2"/>
    <x v="2"/>
    <n v="0"/>
    <n v="0"/>
    <s v="OK"/>
    <s v="Granel"/>
    <x v="2"/>
    <n v="0"/>
    <s v="F. NIEBLA"/>
    <s v="B"/>
    <d v="1899-12-30T00:00:00"/>
    <d v="1899-12-30T00:00:00"/>
    <s v="OK"/>
    <m/>
    <m/>
    <d v="1899-12-30T00:00:00"/>
    <d v="1899-12-30T01:29:47"/>
    <n v="6"/>
    <d v="1899-12-30T00:00:00"/>
    <n v="89.783333333337666"/>
    <n v="18"/>
    <s v="No"/>
  </r>
  <r>
    <s v="CSNB"/>
    <s v="2025004687"/>
    <x v="0"/>
    <s v="ER3237BCD"/>
    <s v="E9402GGZ"/>
    <d v="2025-03-10T00:00:00"/>
    <m/>
    <s v="1782"/>
    <x v="48"/>
    <s v="PA"/>
    <s v="S1"/>
    <m/>
    <d v="2025-03-10T00:00:00"/>
    <d v="1899-12-30T09:24:11"/>
    <d v="2025-03-10T00:00:00"/>
    <d v="1899-12-30T09:33:51"/>
    <d v="2025-03-10T00:00:00"/>
    <d v="1899-12-30T10:01:17"/>
    <x v="0"/>
    <s v="RFCPI"/>
    <s v="7001184176"/>
    <s v="FBO"/>
    <d v="1899-12-30T00:37:06"/>
    <d v="1899-12-30T00:27:26"/>
    <d v="1899-12-30T00:09:40"/>
    <s v="Granel"/>
    <s v="E001"/>
    <x v="2"/>
    <d v="1899-12-30T00:37:06"/>
    <d v="1899-12-30T00:27:26"/>
    <n v="9"/>
    <x v="11"/>
    <x v="3"/>
    <x v="2"/>
    <n v="0"/>
    <n v="0"/>
    <s v="OK"/>
    <s v="Granel"/>
    <x v="2"/>
    <n v="0"/>
    <s v="F. NIEBLA"/>
    <s v="A"/>
    <d v="1899-12-30T00:09:40"/>
    <d v="1899-12-30T00:09:40"/>
    <s v="OK"/>
    <m/>
    <m/>
    <d v="1899-12-30T00:00:00"/>
    <d v="1899-12-30T00:37:06"/>
    <n v="2"/>
    <d v="1899-12-30T00:09:40"/>
    <n v="37.100000000001643"/>
    <n v="10"/>
    <s v="Si"/>
  </r>
  <r>
    <s v="CSNB"/>
    <s v="2025004686"/>
    <x v="0"/>
    <s v="ER8715BBN"/>
    <s v="E4544MKW"/>
    <d v="2025-03-10T00:00:00"/>
    <m/>
    <s v="2955"/>
    <x v="52"/>
    <s v="PA"/>
    <s v="PA"/>
    <m/>
    <d v="2025-03-10T00:00:00"/>
    <d v="1899-12-30T09:12:21"/>
    <d v="2025-03-10T00:00:00"/>
    <d v="1899-12-30T09:12:24"/>
    <d v="2025-03-10T00:00:00"/>
    <d v="1899-12-30T10:08:33"/>
    <x v="0"/>
    <s v="RFCPI"/>
    <s v="7001184177"/>
    <s v="FBO"/>
    <d v="1899-12-30T00:56:12"/>
    <d v="1899-12-30T00:56:09"/>
    <d v="1899-12-30T00:00:03"/>
    <s v="Ensacado"/>
    <s v="E002"/>
    <x v="2"/>
    <d v="1899-12-30T00:56:12"/>
    <d v="1899-12-30T00:56:09"/>
    <n v="9"/>
    <x v="11"/>
    <x v="3"/>
    <x v="1"/>
    <n v="0"/>
    <n v="0"/>
    <s v="OK"/>
    <s v="Ensacado"/>
    <x v="2"/>
    <n v="0"/>
    <s v="F. NIEBLA"/>
    <s v="B"/>
    <d v="1899-12-30T00:00:03"/>
    <d v="1899-12-30T00:00:03"/>
    <s v="OK"/>
    <m/>
    <m/>
    <d v="1899-12-30T00:00:00"/>
    <d v="1899-12-30T00:56:12"/>
    <n v="2"/>
    <d v="1899-12-30T00:00:03"/>
    <n v="56.200000000003186"/>
    <n v="10"/>
    <s v="No"/>
  </r>
  <r>
    <s v="CSNB"/>
    <s v="2025004688"/>
    <x v="0"/>
    <s v="ER1486BBS"/>
    <s v="E4179KVF"/>
    <d v="2025-03-10T00:00:00"/>
    <m/>
    <s v="1782"/>
    <x v="48"/>
    <s v="PA"/>
    <s v="S1"/>
    <m/>
    <d v="2025-03-10T00:00:00"/>
    <d v="1899-12-30T09:43:58"/>
    <d v="2025-03-10T00:00:00"/>
    <d v="1899-12-30T09:44:00"/>
    <d v="2025-03-10T00:00:00"/>
    <d v="1899-12-30T10:22:06"/>
    <x v="0"/>
    <s v="RFCPI"/>
    <s v="7001184178"/>
    <s v="FBO"/>
    <d v="1899-12-30T00:38:08"/>
    <d v="1899-12-30T00:38:06"/>
    <d v="1899-12-30T00:00:02"/>
    <s v="Granel"/>
    <s v="E001"/>
    <x v="2"/>
    <d v="1899-12-30T00:38:08"/>
    <d v="1899-12-30T00:38:06"/>
    <n v="9"/>
    <x v="11"/>
    <x v="3"/>
    <x v="2"/>
    <n v="0"/>
    <n v="0"/>
    <s v="OK"/>
    <s v="Granel"/>
    <x v="2"/>
    <n v="0"/>
    <s v="F. NIEBLA"/>
    <s v="A"/>
    <d v="1899-12-30T00:00:02"/>
    <d v="1899-12-30T00:00:02"/>
    <s v="OK"/>
    <m/>
    <m/>
    <d v="1899-12-30T00:00:00"/>
    <d v="1899-12-30T00:38:08"/>
    <n v="2"/>
    <d v="1899-12-30T00:00:02"/>
    <n v="38.133333333331194"/>
    <n v="10"/>
    <s v="Si"/>
  </r>
  <r>
    <s v="CSNB"/>
    <s v="2025004690"/>
    <x v="0"/>
    <s v="ER7694BBV"/>
    <s v="E3960KHT"/>
    <d v="2025-03-10T00:00:00"/>
    <m/>
    <s v="1782"/>
    <x v="48"/>
    <s v="PA"/>
    <s v="S1"/>
    <m/>
    <d v="2025-03-10T00:00:00"/>
    <d v="1899-12-30T09:54:04"/>
    <d v="2025-03-10T00:00:00"/>
    <d v="1899-12-30T09:54:06"/>
    <d v="2025-03-10T00:00:00"/>
    <d v="1899-12-30T10:25:11"/>
    <x v="0"/>
    <s v="RFCPI"/>
    <s v="7001184179"/>
    <s v="FBO"/>
    <d v="1899-12-30T00:31:07"/>
    <d v="1899-12-30T00:31:05"/>
    <d v="1899-12-30T00:00:02"/>
    <s v="Granel"/>
    <s v="E001"/>
    <x v="2"/>
    <d v="1899-12-30T00:31:07"/>
    <d v="1899-12-30T00:31:05"/>
    <n v="9"/>
    <x v="11"/>
    <x v="3"/>
    <x v="2"/>
    <n v="0"/>
    <n v="0"/>
    <s v="OK"/>
    <s v="Granel"/>
    <x v="2"/>
    <n v="0"/>
    <s v="F. NIEBLA"/>
    <s v="A"/>
    <d v="1899-12-30T00:00:02"/>
    <d v="1899-12-30T00:00:02"/>
    <s v="OK"/>
    <m/>
    <m/>
    <d v="1899-12-30T00:00:00"/>
    <d v="1899-12-30T00:31:07"/>
    <n v="2"/>
    <d v="1899-12-30T00:00:02"/>
    <n v="31.116666666657569"/>
    <n v="10"/>
    <s v="Si"/>
  </r>
  <r>
    <s v="CSNB"/>
    <s v="2025004691"/>
    <x v="0"/>
    <s v="ER0894BBZ"/>
    <s v="E5542MNV"/>
    <d v="2025-03-10T00:00:00"/>
    <m/>
    <s v="1782"/>
    <x v="48"/>
    <s v="PA"/>
    <s v="S1"/>
    <m/>
    <d v="2025-03-10T00:00:00"/>
    <d v="1899-12-30T10:04:37"/>
    <d v="2025-03-10T00:00:00"/>
    <d v="1899-12-30T10:04:38"/>
    <d v="2025-03-10T00:00:00"/>
    <d v="1899-12-30T10:42:52"/>
    <x v="0"/>
    <s v="RFCPI"/>
    <s v="7001184180"/>
    <s v="FBO"/>
    <d v="1899-12-30T00:38:15"/>
    <d v="1899-12-30T00:38:14"/>
    <d v="1899-12-30T00:00:01"/>
    <s v="Granel"/>
    <s v="E001"/>
    <x v="2"/>
    <d v="1899-12-30T00:38:15"/>
    <d v="1899-12-30T00:38:14"/>
    <n v="10"/>
    <x v="11"/>
    <x v="3"/>
    <x v="2"/>
    <n v="0"/>
    <n v="0"/>
    <s v="OK"/>
    <s v="Granel"/>
    <x v="2"/>
    <n v="0"/>
    <s v="F. NIEBLA"/>
    <s v="A"/>
    <d v="1899-12-30T00:00:01"/>
    <d v="1899-12-30T00:00:01"/>
    <s v="OK"/>
    <m/>
    <m/>
    <d v="1899-12-30T00:00:00"/>
    <d v="1899-12-30T00:38:15"/>
    <n v="2"/>
    <d v="1899-12-30T00:00:01"/>
    <n v="38.249999999999986"/>
    <n v="10"/>
    <s v="Si"/>
  </r>
  <r>
    <s v="CSNB"/>
    <s v="2025004692"/>
    <x v="0"/>
    <s v="E6944FFJ"/>
    <s v="ER8891BBS"/>
    <d v="2025-03-10T00:00:00"/>
    <m/>
    <s v="2955"/>
    <x v="52"/>
    <s v="PA"/>
    <s v="PA"/>
    <m/>
    <d v="2025-03-10T00:00:00"/>
    <d v="1899-12-30T10:09:46"/>
    <d v="2025-03-10T00:00:00"/>
    <d v="1899-12-30T10:09:48"/>
    <d v="2025-03-10T00:00:00"/>
    <d v="1899-12-30T11:12:52"/>
    <x v="0"/>
    <s v="RFCPI"/>
    <s v="7001184181"/>
    <s v="EXW"/>
    <d v="1899-12-30T01:03:06"/>
    <d v="1899-12-30T01:03:04"/>
    <d v="1899-12-30T00:00:02"/>
    <s v="Ensacado"/>
    <s v="E002"/>
    <x v="1"/>
    <d v="1899-12-30T01:03:06"/>
    <d v="1899-12-30T01:03:04"/>
    <n v="10"/>
    <x v="11"/>
    <x v="3"/>
    <x v="1"/>
    <n v="0"/>
    <n v="0"/>
    <s v="OK"/>
    <s v="Ensacado"/>
    <x v="2"/>
    <n v="0"/>
    <s v="F. NIEBLA"/>
    <s v="B"/>
    <d v="1899-12-30T00:00:02"/>
    <d v="1899-12-30T00:00:02"/>
    <s v="OK"/>
    <m/>
    <m/>
    <d v="1899-12-30T00:00:00"/>
    <d v="1899-12-30T01:03:06"/>
    <n v="2"/>
    <d v="1899-12-30T00:00:02"/>
    <n v="63.100000000008023"/>
    <n v="11"/>
    <s v="No"/>
  </r>
  <r>
    <s v="CSNB"/>
    <s v="2025004696"/>
    <x v="0"/>
    <s v="ER1551BBJ"/>
    <s v="E2015JDV"/>
    <d v="2025-03-10T00:00:00"/>
    <m/>
    <s v="3236"/>
    <x v="49"/>
    <s v="PA"/>
    <s v="S2"/>
    <m/>
    <d v="2025-03-10T00:00:00"/>
    <d v="1899-12-30T10:38:14"/>
    <d v="2025-03-10T00:00:00"/>
    <d v="1899-12-30T10:39:40"/>
    <d v="2025-03-10T00:00:00"/>
    <d v="1899-12-30T11:23:33"/>
    <x v="283"/>
    <s v="JPEREZ"/>
    <s v="7001184182"/>
    <s v="FBO"/>
    <d v="1899-12-30T00:45:19"/>
    <d v="1899-12-30T00:43:53"/>
    <d v="1899-12-30T00:01:26"/>
    <s v="Granel"/>
    <s v="E001"/>
    <x v="2"/>
    <d v="1899-12-30T00:45:19"/>
    <d v="1899-12-30T00:43:53"/>
    <n v="10"/>
    <x v="11"/>
    <x v="3"/>
    <x v="2"/>
    <n v="0"/>
    <n v="0"/>
    <s v="OK"/>
    <s v="Granel"/>
    <x v="2"/>
    <n v="0"/>
    <s v="F. NIEBLA"/>
    <s v="B"/>
    <d v="1899-12-30T00:01:26"/>
    <d v="1899-12-30T00:01:26"/>
    <s v="OK"/>
    <m/>
    <m/>
    <d v="1899-12-30T00:00:00"/>
    <d v="1899-12-30T00:45:19"/>
    <n v="2"/>
    <d v="1899-12-30T00:01:26"/>
    <n v="45.316666666670336"/>
    <n v="11"/>
    <s v="No"/>
  </r>
  <r>
    <s v="CSNB"/>
    <s v="2025004700"/>
    <x v="0"/>
    <s v="ER1991BBZ"/>
    <s v="E6028JLK"/>
    <d v="2025-03-10T00:00:00"/>
    <m/>
    <s v="1782"/>
    <x v="48"/>
    <s v="PA"/>
    <s v="S1"/>
    <m/>
    <d v="2025-03-10T00:00:00"/>
    <d v="1899-12-30T11:34:46"/>
    <d v="2025-03-10T00:00:00"/>
    <d v="1899-12-30T11:34:47"/>
    <d v="2025-03-10T00:00:00"/>
    <d v="1899-12-30T12:11:29"/>
    <x v="0"/>
    <s v="RFCPI"/>
    <s v="7001184183"/>
    <s v="FBO"/>
    <d v="1899-12-30T00:36:43"/>
    <d v="1899-12-30T00:36:42"/>
    <d v="1899-12-30T00:00:01"/>
    <s v="Granel"/>
    <s v="E001"/>
    <x v="2"/>
    <d v="1899-12-30T00:36:43"/>
    <d v="1899-12-30T00:36:42"/>
    <n v="11"/>
    <x v="11"/>
    <x v="3"/>
    <x v="2"/>
    <n v="0"/>
    <n v="0"/>
    <s v="OK"/>
    <s v="Granel"/>
    <x v="2"/>
    <n v="0"/>
    <s v="F. NIEBLA"/>
    <s v="A"/>
    <d v="1899-12-30T00:00:01"/>
    <d v="1899-12-30T00:00:01"/>
    <s v="OK"/>
    <m/>
    <m/>
    <d v="1899-12-30T00:00:00"/>
    <d v="1899-12-30T00:36:43"/>
    <n v="2"/>
    <d v="1899-12-30T00:00:01"/>
    <n v="36.716666666673554"/>
    <n v="12"/>
    <s v="Si"/>
  </r>
  <r>
    <s v="CSNB"/>
    <s v="2025004701"/>
    <x v="0"/>
    <s v="ER9375BBM"/>
    <s v="E7637JSC"/>
    <d v="2025-03-10T00:00:00"/>
    <m/>
    <s v="1782"/>
    <x v="48"/>
    <s v="PA"/>
    <s v="S1"/>
    <m/>
    <d v="2025-03-10T00:00:00"/>
    <d v="1899-12-30T11:44:29"/>
    <d v="2025-03-10T00:00:00"/>
    <d v="1899-12-30T11:44:30"/>
    <d v="2025-03-10T00:00:00"/>
    <d v="1899-12-30T12:34:28"/>
    <x v="0"/>
    <s v="RFCPI"/>
    <s v="7001184184"/>
    <s v="FBO"/>
    <d v="1899-12-30T00:49:59"/>
    <d v="1899-12-30T00:49:58"/>
    <d v="1899-12-30T00:00:01"/>
    <s v="Granel"/>
    <s v="E001"/>
    <x v="2"/>
    <d v="1899-12-30T00:49:59"/>
    <d v="1899-12-30T00:49:58"/>
    <n v="11"/>
    <x v="11"/>
    <x v="3"/>
    <x v="2"/>
    <n v="0"/>
    <n v="0"/>
    <s v="OK"/>
    <s v="Granel"/>
    <x v="2"/>
    <n v="0"/>
    <s v="F. NIEBLA"/>
    <s v="B"/>
    <d v="1899-12-30T00:00:01"/>
    <d v="1899-12-30T00:00:01"/>
    <s v="OK"/>
    <m/>
    <m/>
    <d v="1899-12-30T00:00:00"/>
    <d v="1899-12-30T00:49:59"/>
    <n v="2"/>
    <d v="1899-12-30T00:00:01"/>
    <n v="49.983333333335999"/>
    <n v="12"/>
    <s v="No"/>
  </r>
  <r>
    <s v="CSNB"/>
    <s v="2025004705"/>
    <x v="0"/>
    <s v="ER6360BBH"/>
    <s v="E5728KFK"/>
    <d v="2025-03-10T00:00:00"/>
    <m/>
    <s v="1782"/>
    <x v="48"/>
    <s v="PA"/>
    <s v="S1"/>
    <m/>
    <d v="2025-03-10T00:00:00"/>
    <d v="1899-12-30T12:17:13"/>
    <d v="2025-03-10T00:00:00"/>
    <d v="1899-12-30T12:17:14"/>
    <d v="2025-03-10T00:00:00"/>
    <d v="1899-12-30T12:51:35"/>
    <x v="0"/>
    <s v="RFCPI"/>
    <s v="7001184185"/>
    <s v="FBO"/>
    <d v="1899-12-30T00:34:22"/>
    <d v="1899-12-30T00:34:21"/>
    <d v="1899-12-30T00:00:01"/>
    <s v="Granel"/>
    <s v="E001"/>
    <x v="2"/>
    <d v="1899-12-30T00:34:22"/>
    <d v="1899-12-30T00:34:21"/>
    <n v="12"/>
    <x v="11"/>
    <x v="3"/>
    <x v="2"/>
    <n v="0"/>
    <n v="0"/>
    <s v="OK"/>
    <s v="Granel"/>
    <x v="2"/>
    <n v="0"/>
    <s v="F. NIEBLA"/>
    <s v="A"/>
    <d v="1899-12-30T00:00:01"/>
    <d v="1899-12-30T00:00:01"/>
    <s v="OK"/>
    <m/>
    <m/>
    <d v="1899-12-30T00:00:00"/>
    <d v="1899-12-30T00:34:22"/>
    <n v="2"/>
    <d v="1899-12-30T00:00:01"/>
    <n v="34.366666666665587"/>
    <n v="12"/>
    <s v="Si"/>
  </r>
  <r>
    <s v="CSNB"/>
    <s v="2025004707"/>
    <x v="0"/>
    <s v="ER1917BBX"/>
    <s v="E9349KRP"/>
    <d v="2025-03-10T00:00:00"/>
    <m/>
    <s v="837"/>
    <x v="47"/>
    <s v="PA"/>
    <s v="S6"/>
    <m/>
    <d v="2025-03-10T00:00:00"/>
    <d v="1899-12-30T12:28:24"/>
    <d v="2025-03-10T00:00:00"/>
    <d v="1899-12-30T12:28:24"/>
    <d v="2025-03-10T00:00:00"/>
    <d v="1899-12-30T12:55:01"/>
    <x v="0"/>
    <s v="RFCPI"/>
    <s v="7001184186"/>
    <s v="EXW"/>
    <d v="1899-12-30T00:26:37"/>
    <d v="1899-12-30T00:26:37"/>
    <d v="1899-12-30T00:00:00"/>
    <s v="Granel"/>
    <s v="E001"/>
    <x v="1"/>
    <d v="1899-12-30T00:26:37"/>
    <d v="1899-12-30T00:26:37"/>
    <n v="12"/>
    <x v="11"/>
    <x v="3"/>
    <x v="2"/>
    <n v="0"/>
    <n v="0"/>
    <s v="OK"/>
    <s v="Granel"/>
    <x v="2"/>
    <n v="0"/>
    <s v="F. NIEBLA"/>
    <s v="A"/>
    <d v="1899-12-30T00:00:00"/>
    <d v="1899-12-30T00:00:00"/>
    <s v="OK"/>
    <m/>
    <m/>
    <d v="1899-12-30T00:00:00"/>
    <d v="1899-12-30T00:26:37"/>
    <n v="2"/>
    <d v="1899-12-30T00:00:00"/>
    <n v="26.616666666672053"/>
    <n v="12"/>
    <s v="Si"/>
  </r>
  <r>
    <s v="CSNB"/>
    <s v="2025004708"/>
    <x v="0"/>
    <s v="E1154JWB"/>
    <s v="ER7683BCC"/>
    <d v="2025-03-10T00:00:00"/>
    <m/>
    <s v="1782"/>
    <x v="48"/>
    <s v="PA"/>
    <s v="S1"/>
    <m/>
    <d v="2025-03-10T00:00:00"/>
    <d v="1899-12-30T12:30:17"/>
    <d v="2025-03-10T00:00:00"/>
    <d v="1899-12-30T12:32:05"/>
    <d v="2025-03-10T00:00:00"/>
    <d v="1899-12-30T13:12:03"/>
    <x v="262"/>
    <s v="JPEREZ"/>
    <s v="7001184187"/>
    <s v="EXW"/>
    <d v="1899-12-30T00:41:46"/>
    <d v="1899-12-30T00:39:58"/>
    <d v="1899-12-30T00:01:48"/>
    <s v="Granel"/>
    <s v="E001"/>
    <x v="1"/>
    <d v="1899-12-30T00:41:46"/>
    <d v="1899-12-30T00:39:58"/>
    <n v="12"/>
    <x v="11"/>
    <x v="3"/>
    <x v="2"/>
    <n v="0"/>
    <n v="0"/>
    <s v="OK"/>
    <s v="Granel"/>
    <x v="2"/>
    <n v="0"/>
    <s v="F. NIEBLA"/>
    <s v="A"/>
    <d v="1899-12-30T00:01:48"/>
    <d v="1899-12-30T00:01:48"/>
    <s v="OK"/>
    <m/>
    <m/>
    <d v="1899-12-30T00:00:00"/>
    <d v="1899-12-30T00:41:46"/>
    <n v="2"/>
    <d v="1899-12-30T00:01:48"/>
    <n v="41.766666666667227"/>
    <n v="13"/>
    <s v="Si"/>
  </r>
  <r>
    <s v="CSNB"/>
    <s v="2025004709"/>
    <x v="0"/>
    <s v="ER8418BBZ"/>
    <s v="E5825KKS"/>
    <d v="2025-03-10T00:00:00"/>
    <m/>
    <s v="1782"/>
    <x v="48"/>
    <s v="PA"/>
    <s v="S1"/>
    <m/>
    <d v="2025-03-10T00:00:00"/>
    <d v="1899-12-30T12:45:26"/>
    <d v="2025-03-10T00:00:00"/>
    <d v="1899-12-30T12:45:29"/>
    <d v="2025-03-10T00:00:00"/>
    <d v="1899-12-30T13:14:30"/>
    <x v="0"/>
    <s v="RFCPI"/>
    <s v="7001184188"/>
    <s v="FBO"/>
    <d v="1899-12-30T00:29:04"/>
    <d v="1899-12-30T00:29:01"/>
    <d v="1899-12-30T00:00:03"/>
    <s v="Granel"/>
    <s v="E001"/>
    <x v="2"/>
    <d v="1899-12-30T00:29:04"/>
    <d v="1899-12-30T00:29:01"/>
    <n v="12"/>
    <x v="11"/>
    <x v="3"/>
    <x v="2"/>
    <n v="0"/>
    <n v="0"/>
    <s v="OK"/>
    <s v="Granel"/>
    <x v="2"/>
    <n v="0"/>
    <s v="F. NIEBLA"/>
    <s v="A"/>
    <d v="1899-12-30T00:00:03"/>
    <d v="1899-12-30T00:00:03"/>
    <s v="OK"/>
    <m/>
    <m/>
    <d v="1899-12-30T00:00:00"/>
    <d v="1899-12-30T00:29:04"/>
    <n v="2"/>
    <d v="1899-12-30T00:00:03"/>
    <n v="29.066666666659167"/>
    <n v="13"/>
    <s v="Si"/>
  </r>
  <r>
    <s v="CSNB"/>
    <s v="2025004711"/>
    <x v="0"/>
    <s v="ER9517BBK"/>
    <s v="E4745DXW"/>
    <d v="2025-03-10T00:00:00"/>
    <m/>
    <s v="1782"/>
    <x v="48"/>
    <s v="PA"/>
    <s v="S1"/>
    <m/>
    <d v="2025-03-10T00:00:00"/>
    <d v="1899-12-30T13:02:48"/>
    <d v="2025-03-10T00:00:00"/>
    <d v="1899-12-30T13:02:48"/>
    <d v="2025-03-10T00:00:00"/>
    <d v="1899-12-30T13:47:52"/>
    <x v="0"/>
    <s v="RFCPI"/>
    <s v="7001184190"/>
    <s v="FBO"/>
    <d v="1899-12-30T00:45:04"/>
    <d v="1899-12-30T00:45:04"/>
    <d v="1899-12-30T00:00:00"/>
    <s v="Granel"/>
    <s v="E001"/>
    <x v="2"/>
    <d v="1899-12-30T00:45:04"/>
    <d v="1899-12-30T00:45:04"/>
    <n v="13"/>
    <x v="11"/>
    <x v="3"/>
    <x v="2"/>
    <n v="0"/>
    <n v="0"/>
    <s v="OK"/>
    <s v="Granel"/>
    <x v="2"/>
    <n v="0"/>
    <s v="F. NIEBLA"/>
    <s v="B"/>
    <d v="1899-12-30T00:00:00"/>
    <d v="1899-12-30T00:00:00"/>
    <s v="OK"/>
    <m/>
    <m/>
    <d v="1899-12-30T00:00:00"/>
    <d v="1899-12-30T00:45:04"/>
    <n v="2"/>
    <d v="1899-12-30T00:00:00"/>
    <n v="45.0666666666719"/>
    <n v="13"/>
    <s v="No"/>
  </r>
  <r>
    <s v="CSNB"/>
    <s v="2025004714"/>
    <x v="0"/>
    <s v="ER5303BBT"/>
    <s v="E9842JGG"/>
    <d v="2025-03-10T00:00:00"/>
    <m/>
    <s v="1782"/>
    <x v="48"/>
    <s v="PA"/>
    <s v="S1"/>
    <m/>
    <d v="2025-03-10T00:00:00"/>
    <d v="1899-12-30T13:28:27"/>
    <d v="2025-03-10T00:00:00"/>
    <d v="1899-12-30T13:28:28"/>
    <d v="2025-03-10T00:00:00"/>
    <d v="1899-12-30T13:55:54"/>
    <x v="0"/>
    <s v="RFCPI"/>
    <s v="7001184191"/>
    <s v="FBO"/>
    <d v="1899-12-30T00:27:27"/>
    <d v="1899-12-30T00:27:26"/>
    <d v="1899-12-30T00:00:01"/>
    <s v="Granel"/>
    <s v="E001"/>
    <x v="2"/>
    <d v="1899-12-30T00:27:27"/>
    <d v="1899-12-30T00:27:26"/>
    <n v="13"/>
    <x v="11"/>
    <x v="3"/>
    <x v="2"/>
    <n v="0"/>
    <n v="0"/>
    <s v="OK"/>
    <s v="Granel"/>
    <x v="2"/>
    <n v="0"/>
    <s v="F. NIEBLA"/>
    <s v="A"/>
    <d v="1899-12-30T00:00:01"/>
    <d v="1899-12-30T00:00:01"/>
    <s v="OK"/>
    <m/>
    <m/>
    <d v="1899-12-30T00:00:00"/>
    <d v="1899-12-30T00:27:27"/>
    <n v="2"/>
    <d v="1899-12-30T00:00:01"/>
    <n v="27.449999999999974"/>
    <n v="13"/>
    <s v="Si"/>
  </r>
  <r>
    <s v="CSNB"/>
    <s v="2025004716"/>
    <x v="0"/>
    <s v="ER1242BBS"/>
    <s v="E7586KJW"/>
    <d v="2025-03-10T00:00:00"/>
    <m/>
    <s v="1782"/>
    <x v="48"/>
    <s v="PA"/>
    <s v="S1"/>
    <m/>
    <d v="2025-03-10T00:00:00"/>
    <d v="1899-12-30T13:43:46"/>
    <d v="2025-03-10T00:00:00"/>
    <d v="1899-12-30T13:43:48"/>
    <d v="2025-03-10T00:00:00"/>
    <d v="1899-12-30T14:14:09"/>
    <x v="0"/>
    <s v="RFCPI"/>
    <s v="7001184192"/>
    <s v="FBO"/>
    <d v="1899-12-30T00:30:23"/>
    <d v="1899-12-30T00:30:21"/>
    <d v="1899-12-30T00:00:02"/>
    <s v="Granel"/>
    <s v="E001"/>
    <x v="2"/>
    <d v="1899-12-30T00:30:23"/>
    <d v="1899-12-30T00:30:21"/>
    <n v="13"/>
    <x v="11"/>
    <x v="3"/>
    <x v="2"/>
    <n v="0"/>
    <n v="0"/>
    <s v="OK"/>
    <s v="Granel"/>
    <x v="2"/>
    <n v="0"/>
    <s v="F. NIEBLA"/>
    <s v="A"/>
    <d v="1899-12-30T00:00:02"/>
    <d v="1899-12-30T00:00:02"/>
    <s v="OK"/>
    <m/>
    <m/>
    <d v="1899-12-30T00:00:00"/>
    <d v="1899-12-30T00:30:23"/>
    <n v="2"/>
    <d v="1899-12-30T00:00:02"/>
    <n v="30.383333333323268"/>
    <n v="14"/>
    <s v="Si"/>
  </r>
  <r>
    <s v="CSNB"/>
    <s v="2025004717"/>
    <x v="0"/>
    <s v="ER3237BCD"/>
    <s v="E9402GGZ"/>
    <d v="2025-03-10T00:00:00"/>
    <m/>
    <s v="1782"/>
    <x v="48"/>
    <s v="PA"/>
    <s v="S1"/>
    <m/>
    <d v="2025-03-10T00:00:00"/>
    <d v="1899-12-30T14:08:54"/>
    <d v="2025-03-10T00:00:00"/>
    <d v="1899-12-30T14:08:55"/>
    <d v="2025-03-10T00:00:00"/>
    <d v="1899-12-30T14:35:18"/>
    <x v="0"/>
    <s v="RFCPI"/>
    <s v="7001184193"/>
    <s v="FBO"/>
    <d v="1899-12-30T00:26:24"/>
    <d v="1899-12-30T00:26:23"/>
    <d v="1899-12-30T00:00:01"/>
    <s v="Granel"/>
    <s v="E001"/>
    <x v="2"/>
    <d v="1899-12-30T00:26:24"/>
    <d v="1899-12-30T00:26:23"/>
    <n v="14"/>
    <x v="11"/>
    <x v="3"/>
    <x v="2"/>
    <n v="0"/>
    <n v="0"/>
    <s v="OK"/>
    <s v="Granel"/>
    <x v="2"/>
    <n v="0"/>
    <s v="F. NIEBLA"/>
    <s v="A"/>
    <d v="1899-12-30T00:00:01"/>
    <d v="1899-12-30T00:00:01"/>
    <s v="OK"/>
    <m/>
    <m/>
    <d v="1899-12-30T00:00:00"/>
    <d v="1899-12-30T00:26:24"/>
    <n v="2"/>
    <d v="1899-12-30T00:00:01"/>
    <n v="26.399999999995174"/>
    <n v="14"/>
    <s v="Si"/>
  </r>
  <r>
    <s v="CSNB"/>
    <s v="2025004718"/>
    <x v="0"/>
    <s v="ER2775BBR"/>
    <s v="E4544MKW"/>
    <d v="2025-03-10T00:00:00"/>
    <m/>
    <s v="1782"/>
    <x v="48"/>
    <s v="PA"/>
    <s v="S1"/>
    <m/>
    <d v="2025-03-10T00:00:00"/>
    <d v="1899-12-30T14:10:43"/>
    <d v="2025-03-10T00:00:00"/>
    <d v="1899-12-30T14:10:44"/>
    <d v="2025-03-10T00:00:00"/>
    <d v="1899-12-30T14:53:36"/>
    <x v="0"/>
    <s v="RFCPI"/>
    <s v="7001184194"/>
    <s v="FBO"/>
    <d v="1899-12-30T00:42:53"/>
    <d v="1899-12-30T00:42:52"/>
    <d v="1899-12-30T00:00:01"/>
    <s v="Granel"/>
    <s v="E001"/>
    <x v="2"/>
    <d v="1899-12-30T00:42:53"/>
    <d v="1899-12-30T00:42:52"/>
    <n v="14"/>
    <x v="11"/>
    <x v="3"/>
    <x v="2"/>
    <n v="0"/>
    <n v="0"/>
    <s v="OK"/>
    <s v="Granel"/>
    <x v="2"/>
    <n v="0"/>
    <s v="F. NIEBLA"/>
    <s v="A"/>
    <d v="1899-12-30T00:00:01"/>
    <d v="1899-12-30T00:00:01"/>
    <s v="OK"/>
    <m/>
    <m/>
    <d v="1899-12-30T00:00:00"/>
    <d v="1899-12-30T00:42:53"/>
    <n v="2"/>
    <d v="1899-12-30T00:00:01"/>
    <n v="42.883333333343927"/>
    <n v="14"/>
    <s v="Si"/>
  </r>
  <r>
    <s v="CSNB"/>
    <s v="2025004719"/>
    <x v="0"/>
    <s v="E6944FFJ"/>
    <s v="ER8891BBS"/>
    <d v="2025-03-10T00:00:00"/>
    <m/>
    <s v="3312"/>
    <x v="51"/>
    <s v="PA"/>
    <s v="PA"/>
    <m/>
    <d v="2025-03-10T00:00:00"/>
    <d v="1899-12-30T14:15:54"/>
    <d v="2025-03-10T00:00:00"/>
    <d v="1899-12-30T14:15:54"/>
    <d v="2025-03-10T00:00:00"/>
    <d v="1899-12-30T15:02:44"/>
    <x v="0"/>
    <s v="RFCPI"/>
    <s v="7001184195"/>
    <s v="EXW"/>
    <d v="1899-12-30T00:46:50"/>
    <d v="1899-12-30T00:46:50"/>
    <d v="1899-12-30T00:00:00"/>
    <s v="Ensacado"/>
    <s v="E002"/>
    <x v="1"/>
    <d v="1899-12-30T00:46:50"/>
    <d v="1899-12-30T00:46:50"/>
    <n v="14"/>
    <x v="11"/>
    <x v="3"/>
    <x v="1"/>
    <n v="0"/>
    <n v="0"/>
    <s v="OK"/>
    <s v="Ensacado"/>
    <x v="2"/>
    <n v="0"/>
    <s v="F. NIEBLA"/>
    <s v="B"/>
    <d v="1899-12-30T00:00:00"/>
    <d v="1899-12-30T00:00:00"/>
    <s v="OK"/>
    <m/>
    <m/>
    <d v="1899-12-30T00:00:00"/>
    <d v="1899-12-30T00:46:50"/>
    <n v="2"/>
    <d v="1899-12-30T00:00:00"/>
    <n v="46.833333333336071"/>
    <n v="15"/>
    <s v="No"/>
  </r>
  <r>
    <s v="CSNB"/>
    <s v="2025004721"/>
    <x v="0"/>
    <s v="ER1486BBS"/>
    <s v="E4179KVF"/>
    <d v="2025-03-10T00:00:00"/>
    <m/>
    <s v="1782"/>
    <x v="48"/>
    <s v="PA"/>
    <s v="S1"/>
    <m/>
    <d v="2025-03-10T00:00:00"/>
    <d v="1899-12-30T15:10:57"/>
    <d v="2025-03-10T00:00:00"/>
    <d v="1899-12-30T15:10:58"/>
    <d v="2025-03-10T00:00:00"/>
    <d v="1899-12-30T15:44:26"/>
    <x v="0"/>
    <s v="RFCPI"/>
    <s v="7001184196"/>
    <s v="FBO"/>
    <d v="1899-12-30T00:33:29"/>
    <d v="1899-12-30T00:33:28"/>
    <d v="1899-12-30T00:00:01"/>
    <s v="Granel"/>
    <s v="E001"/>
    <x v="2"/>
    <d v="1899-12-30T00:33:29"/>
    <d v="1899-12-30T00:33:28"/>
    <n v="15"/>
    <x v="11"/>
    <x v="3"/>
    <x v="2"/>
    <n v="0"/>
    <n v="0"/>
    <s v="OK"/>
    <s v="Granel"/>
    <x v="2"/>
    <n v="0"/>
    <s v="F. NIEBLA"/>
    <s v="A"/>
    <d v="1899-12-30T00:00:01"/>
    <d v="1899-12-30T00:00:01"/>
    <s v="OK"/>
    <m/>
    <m/>
    <d v="1899-12-30T00:00:00"/>
    <d v="1899-12-30T00:33:29"/>
    <n v="2"/>
    <d v="1899-12-30T00:00:01"/>
    <n v="33.48333333332647"/>
    <n v="15"/>
    <s v="Si"/>
  </r>
  <r>
    <s v="CSNB"/>
    <s v="2025004722"/>
    <x v="0"/>
    <s v="ER6765BBT"/>
    <s v="E4948KGF"/>
    <d v="2025-03-10T00:00:00"/>
    <m/>
    <s v="1782"/>
    <x v="48"/>
    <s v="PA"/>
    <s v="S1"/>
    <m/>
    <d v="2025-03-10T00:00:00"/>
    <d v="1899-12-30T15:23:54"/>
    <d v="2025-03-10T00:00:00"/>
    <d v="1899-12-30T15:23:55"/>
    <d v="2025-03-10T00:00:00"/>
    <d v="1899-12-30T16:01:54"/>
    <x v="0"/>
    <s v="RFCPI"/>
    <s v="7001184197"/>
    <s v="FBO"/>
    <d v="1899-12-30T00:38:00"/>
    <d v="1899-12-30T00:37:59"/>
    <d v="1899-12-30T00:00:01"/>
    <s v="Granel"/>
    <s v="E001"/>
    <x v="2"/>
    <d v="1899-12-30T00:38:00"/>
    <d v="1899-12-30T00:37:59"/>
    <n v="15"/>
    <x v="11"/>
    <x v="3"/>
    <x v="2"/>
    <n v="0"/>
    <n v="0"/>
    <s v="OK"/>
    <s v="Granel"/>
    <x v="2"/>
    <n v="0"/>
    <s v="F. NIEBLA"/>
    <s v="A"/>
    <d v="1899-12-30T00:00:01"/>
    <d v="1899-12-30T00:00:01"/>
    <s v="OK"/>
    <m/>
    <m/>
    <d v="1899-12-30T00:00:00"/>
    <d v="1899-12-30T00:38:00"/>
    <n v="2"/>
    <d v="1899-12-30T00:00:01"/>
    <n v="38.000000000001464"/>
    <n v="16"/>
    <s v="Si"/>
  </r>
  <r>
    <s v="CSNB"/>
    <s v="2025004724"/>
    <x v="0"/>
    <s v="ER7694BBV"/>
    <s v="E3960KHT"/>
    <d v="2025-03-10T00:00:00"/>
    <m/>
    <s v="1782"/>
    <x v="48"/>
    <s v="PA"/>
    <s v="S1"/>
    <m/>
    <d v="2025-03-10T00:00:00"/>
    <d v="1899-12-30T15:52:50"/>
    <d v="2025-03-10T00:00:00"/>
    <d v="1899-12-30T15:52:50"/>
    <d v="2025-03-10T00:00:00"/>
    <d v="1899-12-30T16:30:24"/>
    <x v="0"/>
    <s v="RFCPI"/>
    <s v="7001184198"/>
    <s v="FBO"/>
    <d v="1899-12-30T00:37:34"/>
    <d v="1899-12-30T00:37:34"/>
    <d v="1899-12-30T00:00:00"/>
    <s v="Granel"/>
    <s v="E001"/>
    <x v="2"/>
    <d v="1899-12-30T00:37:34"/>
    <d v="1899-12-30T00:37:34"/>
    <n v="15"/>
    <x v="11"/>
    <x v="3"/>
    <x v="2"/>
    <n v="0"/>
    <n v="0"/>
    <s v="OK"/>
    <s v="Granel"/>
    <x v="2"/>
    <n v="0"/>
    <s v="F. NIEBLA"/>
    <s v="A"/>
    <d v="1899-12-30T00:00:00"/>
    <d v="1899-12-30T00:00:00"/>
    <s v="OK"/>
    <m/>
    <m/>
    <d v="1899-12-30T00:00:00"/>
    <d v="1899-12-30T00:37:34"/>
    <n v="2"/>
    <d v="1899-12-30T00:00:00"/>
    <n v="37.566666666676802"/>
    <n v="16"/>
    <s v="Si"/>
  </r>
  <r>
    <s v="CSNB"/>
    <s v="2025004726"/>
    <x v="0"/>
    <s v="ER3135BBC"/>
    <s v="E5940JLK"/>
    <d v="2025-03-10T00:00:00"/>
    <m/>
    <s v="3236"/>
    <x v="49"/>
    <s v="PA"/>
    <s v="S2"/>
    <m/>
    <d v="2025-03-10T00:00:00"/>
    <d v="1899-12-30T16:00:38"/>
    <d v="2025-03-10T00:00:00"/>
    <d v="1899-12-30T16:00:43"/>
    <d v="2025-03-10T00:00:00"/>
    <d v="1899-12-30T16:33:05"/>
    <x v="0"/>
    <s v="RFCPI"/>
    <s v="7001184199"/>
    <s v="FBO"/>
    <d v="1899-12-30T00:32:27"/>
    <d v="1899-12-30T00:32:22"/>
    <d v="1899-12-30T00:00:05"/>
    <s v="Granel"/>
    <s v="E001"/>
    <x v="2"/>
    <d v="1899-12-30T00:32:27"/>
    <d v="1899-12-30T00:32:22"/>
    <n v="16"/>
    <x v="11"/>
    <x v="3"/>
    <x v="2"/>
    <n v="0"/>
    <n v="0"/>
    <s v="OK"/>
    <s v="Granel"/>
    <x v="2"/>
    <n v="0"/>
    <s v="F. NIEBLA"/>
    <s v="A"/>
    <d v="1899-12-30T00:00:05"/>
    <d v="1899-12-30T00:00:05"/>
    <s v="OK"/>
    <m/>
    <m/>
    <d v="1899-12-30T00:00:00"/>
    <d v="1899-12-30T00:32:27"/>
    <n v="2"/>
    <d v="1899-12-30T00:00:05"/>
    <n v="32.449999999996756"/>
    <n v="16"/>
    <s v="Si"/>
  </r>
  <r>
    <s v="CSNB"/>
    <s v="2025004728"/>
    <x v="0"/>
    <s v="ER1991BBZ"/>
    <s v="E6028JLK"/>
    <d v="2025-03-10T00:00:00"/>
    <m/>
    <s v="837"/>
    <x v="47"/>
    <s v="PA"/>
    <s v="S6"/>
    <m/>
    <d v="2025-03-10T00:00:00"/>
    <d v="1899-12-30T16:08:08"/>
    <d v="2025-03-10T00:00:00"/>
    <d v="1899-12-30T16:08:10"/>
    <d v="2025-03-10T00:00:00"/>
    <d v="1899-12-30T16:36:11"/>
    <x v="0"/>
    <s v="RFCPI"/>
    <s v="7001184200"/>
    <s v="FBO"/>
    <d v="1899-12-30T00:28:03"/>
    <d v="1899-12-30T00:28:01"/>
    <d v="1899-12-30T00:00:02"/>
    <s v="Granel"/>
    <s v="E001"/>
    <x v="2"/>
    <d v="1899-12-30T00:28:03"/>
    <d v="1899-12-30T00:28:01"/>
    <n v="16"/>
    <x v="11"/>
    <x v="3"/>
    <x v="2"/>
    <n v="0"/>
    <n v="0"/>
    <s v="OK"/>
    <s v="Granel"/>
    <x v="2"/>
    <n v="0"/>
    <s v="F. NIEBLA"/>
    <s v="A"/>
    <d v="1899-12-30T00:00:02"/>
    <d v="1899-12-30T00:00:02"/>
    <s v="OK"/>
    <m/>
    <m/>
    <d v="1899-12-30T00:00:00"/>
    <d v="1899-12-30T00:28:03"/>
    <n v="2"/>
    <d v="1899-12-30T00:00:02"/>
    <n v="28.050000000004705"/>
    <n v="16"/>
    <s v="Si"/>
  </r>
  <r>
    <s v="CSNB"/>
    <s v="2025004729"/>
    <x v="0"/>
    <s v="ER7913BBH"/>
    <s v="E0897HWR"/>
    <d v="2025-03-10T00:00:00"/>
    <m/>
    <s v="1782"/>
    <x v="48"/>
    <s v="PA"/>
    <s v="S1"/>
    <m/>
    <d v="2025-03-10T00:00:00"/>
    <d v="1899-12-30T16:09:33"/>
    <d v="2025-03-10T00:00:00"/>
    <d v="1899-12-30T16:09:34"/>
    <d v="2025-03-10T00:00:00"/>
    <d v="1899-12-30T16:52:15"/>
    <x v="0"/>
    <s v="RFCPI"/>
    <s v="7001184201"/>
    <s v="FBO"/>
    <d v="1899-12-30T00:42:42"/>
    <d v="1899-12-30T00:42:41"/>
    <d v="1899-12-30T00:00:01"/>
    <s v="Granel"/>
    <s v="E001"/>
    <x v="2"/>
    <d v="1899-12-30T00:42:42"/>
    <d v="1899-12-30T00:42:41"/>
    <n v="16"/>
    <x v="11"/>
    <x v="3"/>
    <x v="2"/>
    <n v="0"/>
    <n v="0"/>
    <s v="OK"/>
    <s v="Granel"/>
    <x v="2"/>
    <n v="0"/>
    <s v="F. NIEBLA"/>
    <s v="A"/>
    <d v="1899-12-30T00:00:01"/>
    <d v="1899-12-30T00:00:01"/>
    <s v="OK"/>
    <m/>
    <m/>
    <d v="1899-12-30T00:00:00"/>
    <d v="1899-12-30T00:42:42"/>
    <n v="2"/>
    <d v="1899-12-30T00:00:01"/>
    <n v="42.700000000003158"/>
    <n v="16"/>
    <s v="Si"/>
  </r>
  <r>
    <s v="CSNB"/>
    <s v="2025004730"/>
    <x v="0"/>
    <s v="EVI10231"/>
    <s v="E66UC63"/>
    <d v="2025-03-10T00:00:00"/>
    <m/>
    <s v="2955"/>
    <x v="52"/>
    <s v="PA"/>
    <s v="PA"/>
    <m/>
    <d v="2025-03-10T00:00:00"/>
    <d v="1899-12-30T16:14:53"/>
    <d v="2025-03-10T00:00:00"/>
    <d v="1899-12-30T16:14:56"/>
    <d v="2025-03-10T00:00:00"/>
    <d v="1899-12-30T16:59:31"/>
    <x v="0"/>
    <s v="RFCPI"/>
    <s v="7001184202"/>
    <s v="EXW"/>
    <d v="1899-12-30T00:44:38"/>
    <d v="1899-12-30T00:44:35"/>
    <d v="1899-12-30T00:00:03"/>
    <s v="Ensacado"/>
    <s v="E002"/>
    <x v="1"/>
    <d v="1899-12-30T00:44:38"/>
    <d v="1899-12-30T00:44:35"/>
    <n v="16"/>
    <x v="11"/>
    <x v="3"/>
    <x v="1"/>
    <n v="0"/>
    <n v="0"/>
    <s v="OK"/>
    <s v="Ensacado"/>
    <x v="2"/>
    <n v="0"/>
    <s v="F. NIEBLA"/>
    <s v="A"/>
    <d v="1899-12-30T00:00:03"/>
    <d v="1899-12-30T00:00:03"/>
    <s v="OK"/>
    <m/>
    <m/>
    <d v="1899-12-30T00:00:00"/>
    <d v="1899-12-30T00:44:38"/>
    <n v="2"/>
    <d v="1899-12-30T00:00:03"/>
    <n v="44.633333333347238"/>
    <n v="16"/>
    <s v="Si"/>
  </r>
  <r>
    <s v="CSNB"/>
    <s v="2025004731"/>
    <x v="0"/>
    <s v="ER1551BBJ"/>
    <s v="E2015JDV"/>
    <d v="2025-03-10T00:00:00"/>
    <m/>
    <s v="3236"/>
    <x v="49"/>
    <s v="PA"/>
    <s v="S2"/>
    <m/>
    <d v="2025-03-10T00:00:00"/>
    <d v="1899-12-30T16:16:52"/>
    <d v="2025-03-10T00:00:00"/>
    <d v="1899-12-30T16:18:25"/>
    <d v="2025-03-10T00:00:00"/>
    <d v="1899-12-30T17:07:15"/>
    <x v="284"/>
    <s v="E_PFERNANDE"/>
    <s v="7001184203"/>
    <s v="FBO"/>
    <d v="1899-12-30T00:50:23"/>
    <d v="1899-12-30T00:48:50"/>
    <d v="1899-12-30T00:01:33"/>
    <s v="Granel"/>
    <s v="E001"/>
    <x v="2"/>
    <d v="1899-12-30T00:50:23"/>
    <d v="1899-12-30T00:48:50"/>
    <n v="16"/>
    <x v="11"/>
    <x v="3"/>
    <x v="2"/>
    <n v="0"/>
    <n v="0"/>
    <s v="OK"/>
    <s v="Granel"/>
    <x v="2"/>
    <n v="0"/>
    <s v="F. NIEBLA"/>
    <s v="B"/>
    <d v="1899-12-30T00:01:33"/>
    <d v="1899-12-30T00:01:33"/>
    <s v="OK"/>
    <m/>
    <m/>
    <d v="1899-12-30T00:00:00"/>
    <d v="1899-12-30T00:50:23"/>
    <n v="2"/>
    <d v="1899-12-30T00:01:33"/>
    <n v="50.383333333339181"/>
    <n v="17"/>
    <s v="No"/>
  </r>
  <r>
    <s v="CSNB"/>
    <s v="2025004733"/>
    <x v="0"/>
    <s v="ER9645BBZ"/>
    <s v="E0945JZT"/>
    <d v="2025-03-10T00:00:00"/>
    <m/>
    <s v="1782"/>
    <x v="48"/>
    <s v="PA"/>
    <s v="S1"/>
    <m/>
    <d v="2025-03-10T00:00:00"/>
    <d v="1899-12-30T16:31:07"/>
    <d v="2025-03-10T00:00:00"/>
    <d v="1899-12-30T16:31:09"/>
    <d v="2025-03-10T00:00:00"/>
    <d v="1899-12-30T17:18:37"/>
    <x v="0"/>
    <s v="RFCPI"/>
    <s v="7001184204"/>
    <s v="FBO"/>
    <d v="1899-12-30T00:47:30"/>
    <d v="1899-12-30T00:47:28"/>
    <d v="1899-12-30T00:00:02"/>
    <s v="Granel"/>
    <s v="E001"/>
    <x v="2"/>
    <d v="1899-12-30T00:47:30"/>
    <d v="1899-12-30T00:47:28"/>
    <n v="16"/>
    <x v="11"/>
    <x v="3"/>
    <x v="2"/>
    <n v="0"/>
    <n v="0"/>
    <s v="OK"/>
    <s v="Granel"/>
    <x v="2"/>
    <n v="0"/>
    <s v="F. NIEBLA"/>
    <s v="B"/>
    <d v="1899-12-30T00:00:02"/>
    <d v="1899-12-30T00:00:02"/>
    <s v="OK"/>
    <m/>
    <m/>
    <d v="1899-12-30T00:00:00"/>
    <d v="1899-12-30T00:47:30"/>
    <n v="2"/>
    <d v="1899-12-30T00:00:02"/>
    <n v="47.499999999998309"/>
    <n v="17"/>
    <s v="No"/>
  </r>
  <r>
    <s v="CSNB"/>
    <s v="2025004734"/>
    <x v="0"/>
    <s v="E4531FVN"/>
    <s v="ER0328BBM"/>
    <d v="2025-03-10T00:00:00"/>
    <m/>
    <s v="1782"/>
    <x v="48"/>
    <s v="PA"/>
    <s v="S1"/>
    <m/>
    <d v="2025-03-10T00:00:00"/>
    <d v="1899-12-30T17:09:30"/>
    <d v="2025-03-10T00:00:00"/>
    <d v="1899-12-30T17:09:32"/>
    <d v="2025-03-10T00:00:00"/>
    <d v="1899-12-30T17:43:30"/>
    <x v="0"/>
    <s v="RFCPI"/>
    <s v="7001184205"/>
    <s v="EXW"/>
    <d v="1899-12-30T00:34:00"/>
    <d v="1899-12-30T00:33:58"/>
    <d v="1899-12-30T00:00:02"/>
    <s v="Granel"/>
    <s v="E001"/>
    <x v="1"/>
    <d v="1899-12-30T00:34:00"/>
    <d v="1899-12-30T00:33:58"/>
    <n v="17"/>
    <x v="11"/>
    <x v="3"/>
    <x v="2"/>
    <n v="0"/>
    <n v="0"/>
    <s v="OK"/>
    <s v="Granel"/>
    <x v="2"/>
    <n v="0"/>
    <s v="F. NIEBLA"/>
    <s v="A"/>
    <d v="1899-12-30T00:00:02"/>
    <d v="1899-12-30T00:00:02"/>
    <s v="OK"/>
    <m/>
    <m/>
    <d v="1899-12-30T00:00:00"/>
    <d v="1899-12-30T00:34:00"/>
    <n v="2"/>
    <d v="1899-12-30T00:00:02"/>
    <n v="33.999999999998437"/>
    <n v="17"/>
    <s v="Si"/>
  </r>
  <r>
    <s v="CSNB"/>
    <s v="2025004739"/>
    <x v="0"/>
    <s v="EL193037"/>
    <s v="E53XL24"/>
    <d v="2025-03-10T00:00:00"/>
    <m/>
    <s v="2882"/>
    <x v="50"/>
    <s v="PA"/>
    <s v="PA"/>
    <m/>
    <d v="2025-03-10T00:00:00"/>
    <d v="1899-12-30T17:58:00"/>
    <d v="2025-03-10T00:00:00"/>
    <d v="1899-12-30T17:58:03"/>
    <d v="2025-03-10T00:00:00"/>
    <d v="1899-12-30T18:52:20"/>
    <x v="0"/>
    <s v="RFCPI"/>
    <s v="7001184206"/>
    <s v="EXW"/>
    <d v="1899-12-30T00:54:20"/>
    <d v="1899-12-30T00:54:17"/>
    <d v="1899-12-30T00:00:03"/>
    <s v="Ensacado"/>
    <s v="E002"/>
    <x v="1"/>
    <d v="1899-12-30T00:54:20"/>
    <d v="1899-12-30T00:54:17"/>
    <n v="17"/>
    <x v="11"/>
    <x v="3"/>
    <x v="1"/>
    <n v="0"/>
    <n v="0"/>
    <s v="OK"/>
    <s v="Ensacado"/>
    <x v="2"/>
    <n v="0"/>
    <s v="F. NIEBLA"/>
    <s v="B"/>
    <d v="1899-12-30T00:00:03"/>
    <d v="1899-12-30T00:00:03"/>
    <s v="OK"/>
    <m/>
    <m/>
    <d v="1899-12-30T00:00:00"/>
    <d v="1899-12-30T00:54:20"/>
    <n v="2"/>
    <d v="1899-12-30T00:00:03"/>
    <n v="54.333333333331169"/>
    <n v="18"/>
    <s v="No"/>
  </r>
  <r>
    <s v="CSNB"/>
    <s v="2025004741"/>
    <x v="0"/>
    <s v="ER5303BBT"/>
    <s v="E9842JGG"/>
    <d v="2025-03-10T00:00:00"/>
    <m/>
    <s v="1782"/>
    <x v="48"/>
    <s v="PA"/>
    <s v="S1"/>
    <m/>
    <d v="2025-03-10T00:00:00"/>
    <d v="1899-12-30T18:32:03"/>
    <d v="2025-03-10T00:00:00"/>
    <d v="1899-12-30T18:32:06"/>
    <d v="2025-03-10T00:00:00"/>
    <d v="1899-12-30T19:10:52"/>
    <x v="0"/>
    <s v="RFCPI"/>
    <s v="7001184207"/>
    <s v="FBO"/>
    <d v="1899-12-30T00:38:49"/>
    <d v="1899-12-30T00:38:46"/>
    <d v="1899-12-30T00:00:03"/>
    <s v="Granel"/>
    <s v="E001"/>
    <x v="2"/>
    <d v="1899-12-30T00:38:49"/>
    <d v="1899-12-30T00:38:46"/>
    <n v="18"/>
    <x v="11"/>
    <x v="3"/>
    <x v="2"/>
    <n v="0"/>
    <n v="0"/>
    <s v="OK"/>
    <s v="Granel"/>
    <x v="2"/>
    <n v="0"/>
    <s v="F. NIEBLA"/>
    <s v="A"/>
    <d v="1899-12-30T00:00:03"/>
    <d v="1899-12-30T00:00:03"/>
    <s v="OK"/>
    <m/>
    <m/>
    <d v="1899-12-30T00:00:00"/>
    <d v="1899-12-30T00:38:49"/>
    <n v="2"/>
    <d v="1899-12-30T00:00:03"/>
    <n v="38.816666666668681"/>
    <n v="19"/>
    <s v="Si"/>
  </r>
  <r>
    <s v="CSNB"/>
    <s v="2025004742"/>
    <x v="0"/>
    <s v="EVI10008"/>
    <s v="E27QI45"/>
    <d v="2025-03-10T00:00:00"/>
    <m/>
    <s v="2882"/>
    <x v="50"/>
    <s v="PA"/>
    <s v="PA"/>
    <m/>
    <d v="2025-03-10T00:00:00"/>
    <d v="1899-12-30T18:58:54"/>
    <d v="2025-03-10T00:00:00"/>
    <d v="1899-12-30T18:58:57"/>
    <d v="2025-03-10T00:00:00"/>
    <d v="1899-12-30T19:46:06"/>
    <x v="0"/>
    <s v="RFCPI"/>
    <s v="7001184208"/>
    <s v="EXW"/>
    <d v="1899-12-30T00:47:12"/>
    <d v="1899-12-30T00:47:09"/>
    <d v="1899-12-30T00:00:03"/>
    <s v="Ensacado"/>
    <s v="E002"/>
    <x v="1"/>
    <d v="1899-12-30T00:47:12"/>
    <d v="1899-12-30T00:47:09"/>
    <n v="18"/>
    <x v="11"/>
    <x v="3"/>
    <x v="1"/>
    <n v="0"/>
    <n v="0"/>
    <s v="OK"/>
    <s v="Ensacado"/>
    <x v="2"/>
    <n v="0"/>
    <s v="F. NIEBLA"/>
    <s v="B"/>
    <d v="1899-12-30T00:00:03"/>
    <d v="1899-12-30T00:00:03"/>
    <s v="OK"/>
    <m/>
    <m/>
    <d v="1899-12-30T00:00:00"/>
    <d v="1899-12-30T00:47:12"/>
    <n v="2"/>
    <d v="1899-12-30T00:00:03"/>
    <n v="47.200000000003222"/>
    <n v="19"/>
    <s v="No"/>
  </r>
  <r>
    <s v="CSNB"/>
    <s v="2025004743"/>
    <x v="0"/>
    <s v="EVI10070"/>
    <s v="EAH40MN"/>
    <d v="2025-03-10T00:00:00"/>
    <m/>
    <s v="2882"/>
    <x v="50"/>
    <s v="PA"/>
    <m/>
    <m/>
    <d v="2025-03-10T00:00:00"/>
    <d v="1899-12-30T19:00:03"/>
    <d v="2025-03-10T00:00:00"/>
    <d v="1899-12-30T19:00:06"/>
    <d v="2025-03-10T00:00:00"/>
    <d v="1899-12-30T19:58:37"/>
    <x v="285"/>
    <s v="E_PFERNANDE"/>
    <s v="7001184209"/>
    <s v="EXW"/>
    <d v="1899-12-30T00:58:34"/>
    <d v="1899-12-30T00:58:31"/>
    <d v="1899-12-30T00:00:03"/>
    <s v="Ensacado"/>
    <s v="E002"/>
    <x v="1"/>
    <d v="1899-12-30T00:58:34"/>
    <d v="1899-12-30T00:58:31"/>
    <n v="19"/>
    <x v="11"/>
    <x v="3"/>
    <x v="1"/>
    <n v="0"/>
    <n v="0"/>
    <s v="OK"/>
    <s v="Ensacado"/>
    <x v="2"/>
    <n v="0"/>
    <s v="F. NIEBLA"/>
    <s v="B"/>
    <d v="1899-12-30T00:00:03"/>
    <d v="1899-12-30T00:00:03"/>
    <s v="OK"/>
    <m/>
    <m/>
    <d v="1899-12-30T00:00:00"/>
    <d v="1899-12-30T00:58:34"/>
    <n v="2"/>
    <d v="1899-12-30T00:00:03"/>
    <n v="58.566666666672091"/>
    <n v="19"/>
    <s v="No"/>
  </r>
  <r>
    <s v="CSNB"/>
    <s v="2025004748"/>
    <x v="0"/>
    <s v="EVI10106"/>
    <s v="E41SX30"/>
    <d v="2025-03-10T00:00:00"/>
    <m/>
    <s v="2882"/>
    <x v="50"/>
    <s v="PA"/>
    <s v="PA"/>
    <m/>
    <d v="2025-03-10T00:00:00"/>
    <d v="1899-12-30T19:49:52"/>
    <d v="2025-03-10T00:00:00"/>
    <d v="1899-12-30T19:49:54"/>
    <d v="2025-03-10T00:00:00"/>
    <d v="1899-12-30T20:23:46"/>
    <x v="0"/>
    <s v="RFCPI"/>
    <s v="7001184210"/>
    <s v="EXW"/>
    <d v="1899-12-30T00:33:54"/>
    <d v="1899-12-30T00:33:52"/>
    <d v="1899-12-30T00:00:02"/>
    <s v="Ensacado"/>
    <s v="E002"/>
    <x v="1"/>
    <d v="1899-12-30T00:33:54"/>
    <d v="1899-12-30T00:33:52"/>
    <n v="19"/>
    <x v="11"/>
    <x v="3"/>
    <x v="1"/>
    <n v="0"/>
    <n v="0"/>
    <s v="OK"/>
    <s v="Ensacado"/>
    <x v="2"/>
    <n v="0"/>
    <s v="F. NIEBLA"/>
    <s v="A"/>
    <d v="1899-12-30T00:00:02"/>
    <d v="1899-12-30T00:00:02"/>
    <s v="OK"/>
    <m/>
    <m/>
    <d v="1899-12-30T00:00:00"/>
    <d v="1899-12-30T00:33:54"/>
    <n v="2"/>
    <d v="1899-12-30T00:00:02"/>
    <n v="33.899999999990428"/>
    <n v="20"/>
    <s v="Si"/>
  </r>
  <r>
    <s v="CSNB"/>
    <s v="2025004749"/>
    <x v="0"/>
    <s v="ER3237BCD"/>
    <s v="E9402GGZ"/>
    <d v="2025-03-10T00:00:00"/>
    <m/>
    <s v="1782"/>
    <x v="48"/>
    <s v="PA"/>
    <s v="S1"/>
    <m/>
    <d v="2025-03-10T00:00:00"/>
    <d v="1899-12-30T20:51:22"/>
    <d v="2025-03-10T00:00:00"/>
    <d v="1899-12-30T20:51:25"/>
    <d v="2025-03-10T00:00:00"/>
    <d v="1899-12-30T21:18:57"/>
    <x v="0"/>
    <s v="RFCPI"/>
    <s v="7001184211"/>
    <s v="FBO"/>
    <d v="1899-12-30T00:27:35"/>
    <d v="1899-12-30T00:27:32"/>
    <d v="1899-12-30T00:00:03"/>
    <s v="Granel"/>
    <s v="E001"/>
    <x v="2"/>
    <d v="1899-12-30T00:27:35"/>
    <d v="1899-12-30T00:27:32"/>
    <n v="20"/>
    <x v="11"/>
    <x v="3"/>
    <x v="2"/>
    <n v="0"/>
    <n v="0"/>
    <s v="OK"/>
    <s v="Granel"/>
    <x v="2"/>
    <n v="0"/>
    <s v="F. NIEBLA"/>
    <s v="A"/>
    <d v="1899-12-30T00:00:03"/>
    <d v="1899-12-30T00:00:03"/>
    <s v="OK"/>
    <m/>
    <m/>
    <d v="1899-12-30T00:00:00"/>
    <d v="1899-12-30T00:27:35"/>
    <n v="2"/>
    <d v="1899-12-30T00:00:03"/>
    <n v="27.583333333329545"/>
    <n v="21"/>
    <s v="Si"/>
  </r>
  <r>
    <s v="CSNB"/>
    <s v="2025004750"/>
    <x v="0"/>
    <s v="ER6360BBH"/>
    <s v="E5728KFK"/>
    <d v="2025-03-11T00:00:00"/>
    <m/>
    <s v="837"/>
    <x v="47"/>
    <s v="PA"/>
    <s v="S6"/>
    <m/>
    <d v="2025-03-11T00:00:00"/>
    <d v="1899-12-30T06:10:21"/>
    <d v="2025-03-11T00:00:00"/>
    <d v="1899-12-30T06:10:23"/>
    <d v="2025-03-11T00:00:00"/>
    <d v="1899-12-30T06:36:29"/>
    <x v="0"/>
    <s v="RFCPI"/>
    <s v="7001184212"/>
    <s v="FBO"/>
    <d v="1899-12-30T00:26:08"/>
    <d v="1899-12-30T00:26:06"/>
    <d v="1899-12-30T00:00:02"/>
    <s v="Granel"/>
    <s v="E001"/>
    <x v="2"/>
    <d v="1899-12-30T00:26:08"/>
    <d v="1899-12-30T00:26:06"/>
    <n v="6"/>
    <x v="12"/>
    <x v="3"/>
    <x v="2"/>
    <n v="0"/>
    <n v="0"/>
    <s v="OK"/>
    <s v="Granel"/>
    <x v="2"/>
    <n v="0"/>
    <s v="F. NIEBLA"/>
    <s v="A"/>
    <d v="1899-12-30T00:00:02"/>
    <d v="1899-12-30T00:00:02"/>
    <s v="OK"/>
    <m/>
    <m/>
    <d v="1899-12-30T00:00:00"/>
    <d v="1899-12-30T00:26:08"/>
    <n v="3"/>
    <d v="1899-12-30T00:00:02"/>
    <n v="26.133333333335951"/>
    <n v="6"/>
    <s v="Si"/>
  </r>
  <r>
    <s v="CSNB"/>
    <s v="2025004751"/>
    <x v="0"/>
    <s v="E6878LBJ"/>
    <s v="ER2114BBN"/>
    <d v="2025-03-11T00:00:00"/>
    <m/>
    <s v="837"/>
    <x v="47"/>
    <s v="PA"/>
    <s v="S6"/>
    <m/>
    <d v="2025-03-11T00:00:00"/>
    <d v="1899-12-30T06:11:16"/>
    <d v="2025-03-11T00:00:00"/>
    <d v="1899-12-30T06:11:18"/>
    <d v="2025-03-11T00:00:00"/>
    <d v="1899-12-30T06:49:31"/>
    <x v="0"/>
    <s v="RFCPI"/>
    <s v="7001184213"/>
    <s v="EXW"/>
    <d v="1899-12-30T00:38:15"/>
    <d v="1899-12-30T00:38:13"/>
    <d v="1899-12-30T00:00:02"/>
    <s v="Granel"/>
    <s v="E001"/>
    <x v="1"/>
    <d v="1899-12-30T00:38:15"/>
    <d v="1899-12-30T00:38:13"/>
    <n v="6"/>
    <x v="12"/>
    <x v="3"/>
    <x v="2"/>
    <n v="0"/>
    <n v="0"/>
    <s v="OK"/>
    <s v="Granel"/>
    <x v="2"/>
    <n v="0"/>
    <s v="F. NIEBLA"/>
    <s v="A"/>
    <d v="1899-12-30T00:00:02"/>
    <d v="1899-12-30T00:00:02"/>
    <s v="OK"/>
    <m/>
    <m/>
    <d v="1899-12-30T00:00:00"/>
    <d v="1899-12-30T00:38:15"/>
    <n v="3"/>
    <d v="1899-12-30T00:00:02"/>
    <n v="38.249999999999986"/>
    <n v="6"/>
    <s v="Si"/>
  </r>
  <r>
    <s v="CSNB"/>
    <s v="2025004752"/>
    <x v="0"/>
    <s v="ER9375BBM"/>
    <s v="E7637JSC"/>
    <d v="2025-03-11T00:00:00"/>
    <m/>
    <s v="837"/>
    <x v="47"/>
    <s v="PA"/>
    <s v="S6"/>
    <m/>
    <d v="2025-03-11T00:00:00"/>
    <d v="1899-12-30T06:23:28"/>
    <d v="2025-03-11T00:00:00"/>
    <d v="1899-12-30T06:23:29"/>
    <d v="2025-03-11T00:00:00"/>
    <d v="1899-12-30T07:06:39"/>
    <x v="0"/>
    <s v="RFCPI"/>
    <s v="7001184214"/>
    <s v="FBO"/>
    <d v="1899-12-30T00:43:11"/>
    <d v="1899-12-30T00:43:10"/>
    <d v="1899-12-30T00:00:01"/>
    <s v="Granel"/>
    <s v="E001"/>
    <x v="2"/>
    <d v="1899-12-30T00:43:11"/>
    <d v="1899-12-30T00:43:10"/>
    <n v="6"/>
    <x v="12"/>
    <x v="3"/>
    <x v="2"/>
    <n v="0"/>
    <n v="0"/>
    <s v="OK"/>
    <s v="Granel"/>
    <x v="2"/>
    <n v="0"/>
    <s v="F. NIEBLA"/>
    <s v="A"/>
    <d v="1899-12-30T00:00:01"/>
    <d v="1899-12-30T00:00:01"/>
    <s v="OK"/>
    <m/>
    <m/>
    <d v="1899-12-30T00:00:00"/>
    <d v="1899-12-30T00:43:11"/>
    <n v="3"/>
    <d v="1899-12-30T00:00:01"/>
    <n v="43.183333333324867"/>
    <n v="7"/>
    <s v="Si"/>
  </r>
  <r>
    <s v="CSNB"/>
    <s v="2025004753"/>
    <x v="0"/>
    <s v="E6944FFJ"/>
    <s v="ER8891BBS"/>
    <d v="2025-03-11T00:00:00"/>
    <m/>
    <s v="3312"/>
    <x v="51"/>
    <s v="PA"/>
    <s v="PA"/>
    <m/>
    <d v="2025-03-11T00:00:00"/>
    <d v="1899-12-30T06:30:32"/>
    <d v="2025-03-11T00:00:00"/>
    <d v="1899-12-30T06:30:35"/>
    <d v="2025-03-11T00:00:00"/>
    <d v="1899-12-30T07:36:20"/>
    <x v="0"/>
    <s v="RFCPI"/>
    <s v="7001184215"/>
    <s v="EXW"/>
    <d v="1899-12-30T01:05:48"/>
    <d v="1899-12-30T01:05:45"/>
    <d v="1899-12-30T00:00:03"/>
    <s v="Ensacado"/>
    <s v="E002"/>
    <x v="1"/>
    <d v="1899-12-30T01:05:48"/>
    <d v="1899-12-30T01:05:45"/>
    <n v="6"/>
    <x v="12"/>
    <x v="3"/>
    <x v="1"/>
    <n v="0"/>
    <n v="0"/>
    <s v="OK"/>
    <s v="Ensacado"/>
    <x v="2"/>
    <n v="0"/>
    <s v="F. NIEBLA"/>
    <s v="B"/>
    <d v="1899-12-30T00:00:03"/>
    <d v="1899-12-30T00:00:03"/>
    <s v="OK"/>
    <m/>
    <m/>
    <d v="1899-12-30T00:00:00"/>
    <d v="1899-12-30T01:05:48"/>
    <n v="3"/>
    <d v="1899-12-30T00:00:03"/>
    <n v="65.800000000007969"/>
    <n v="7"/>
    <s v="No"/>
  </r>
  <r>
    <s v="CSNB"/>
    <s v="2025004754"/>
    <x v="0"/>
    <s v="ER0339BDG"/>
    <s v="E9349KRP"/>
    <d v="2025-03-11T00:00:00"/>
    <m/>
    <s v="2882"/>
    <x v="50"/>
    <s v="PA"/>
    <s v="PA"/>
    <m/>
    <d v="2025-03-11T00:00:00"/>
    <d v="1899-12-30T06:37:02"/>
    <d v="2025-03-11T00:00:00"/>
    <d v="1899-12-30T06:37:03"/>
    <d v="2025-03-11T00:00:00"/>
    <d v="1899-12-30T07:55:33"/>
    <x v="0"/>
    <s v="RFCPI"/>
    <s v="7001184216"/>
    <s v="EXW"/>
    <d v="1899-12-30T01:18:31"/>
    <d v="1899-12-30T01:18:30"/>
    <d v="1899-12-30T00:00:01"/>
    <s v="Ensacado"/>
    <s v="E002"/>
    <x v="1"/>
    <d v="1899-12-30T01:18:31"/>
    <d v="1899-12-30T01:18:30"/>
    <n v="6"/>
    <x v="12"/>
    <x v="3"/>
    <x v="1"/>
    <n v="0"/>
    <n v="0"/>
    <s v="OK"/>
    <s v="Ensacado"/>
    <x v="2"/>
    <n v="0"/>
    <s v="F. NIEBLA"/>
    <s v="B"/>
    <d v="1899-12-30T00:00:01"/>
    <d v="1899-12-30T00:00:01"/>
    <s v="OK"/>
    <m/>
    <m/>
    <d v="1899-12-30T00:00:00"/>
    <d v="1899-12-30T01:18:31"/>
    <n v="3"/>
    <d v="1899-12-30T00:00:01"/>
    <n v="78.516666666676812"/>
    <n v="7"/>
    <s v="No"/>
  </r>
  <r>
    <s v="CSNB"/>
    <s v="2025004755"/>
    <x v="0"/>
    <s v="E3870LBJ"/>
    <s v="EBU01275R"/>
    <d v="2025-03-11T00:00:00"/>
    <m/>
    <s v="2955"/>
    <x v="52"/>
    <s v="PA"/>
    <s v="PA"/>
    <m/>
    <d v="2025-03-11T00:00:00"/>
    <d v="1899-12-30T06:52:41"/>
    <d v="2025-03-11T00:00:00"/>
    <d v="1899-12-30T06:52:42"/>
    <d v="2025-03-11T00:00:00"/>
    <d v="1899-12-30T08:27:51"/>
    <x v="0"/>
    <s v="RFCPI"/>
    <s v="7001184217"/>
    <s v="EXW"/>
    <d v="1899-12-30T01:35:10"/>
    <d v="1899-12-30T01:35:09"/>
    <d v="1899-12-30T00:00:01"/>
    <s v="Ensacado"/>
    <s v="E002"/>
    <x v="1"/>
    <d v="1899-12-30T01:35:10"/>
    <d v="1899-12-30T01:35:09"/>
    <n v="6"/>
    <x v="12"/>
    <x v="3"/>
    <x v="1"/>
    <n v="0"/>
    <n v="0"/>
    <s v="OK"/>
    <s v="Ensacado"/>
    <x v="2"/>
    <n v="0"/>
    <s v="F. NIEBLA"/>
    <s v="C"/>
    <d v="1899-12-30T00:00:01"/>
    <d v="1899-12-30T00:00:01"/>
    <s v="OK"/>
    <m/>
    <m/>
    <d v="1899-12-30T00:00:00"/>
    <d v="1899-12-30T01:35:10"/>
    <n v="3"/>
    <d v="1899-12-30T00:00:01"/>
    <n v="95.16666666666238"/>
    <n v="8"/>
    <s v="No"/>
  </r>
  <r>
    <s v="CSNB"/>
    <s v="2025004757"/>
    <x v="0"/>
    <s v="ER7694BBV"/>
    <s v="E3960KHT"/>
    <d v="2025-03-11T00:00:00"/>
    <m/>
    <s v="1782"/>
    <x v="48"/>
    <s v="PA"/>
    <s v="S1"/>
    <m/>
    <d v="2025-03-11T00:00:00"/>
    <d v="1899-12-30T07:34:27"/>
    <d v="2025-03-11T00:00:00"/>
    <d v="1899-12-30T07:34:29"/>
    <d v="2025-03-11T00:00:00"/>
    <d v="1899-12-30T08:35:47"/>
    <x v="0"/>
    <s v="RFCPI"/>
    <s v="7001184218"/>
    <s v="FBO"/>
    <d v="1899-12-30T01:01:20"/>
    <d v="1899-12-30T01:01:18"/>
    <d v="1899-12-30T00:00:02"/>
    <s v="Granel"/>
    <s v="E001"/>
    <x v="2"/>
    <d v="1899-12-30T01:01:20"/>
    <d v="1899-12-30T01:01:18"/>
    <n v="7"/>
    <x v="12"/>
    <x v="3"/>
    <x v="2"/>
    <n v="0"/>
    <n v="0"/>
    <s v="OK"/>
    <s v="Granel"/>
    <x v="2"/>
    <n v="0"/>
    <s v="F. NIEBLA"/>
    <s v="B"/>
    <d v="1899-12-30T00:00:02"/>
    <d v="1899-12-30T00:00:02"/>
    <s v="OK"/>
    <m/>
    <m/>
    <d v="1899-12-30T00:00:00"/>
    <d v="1899-12-30T01:01:20"/>
    <n v="3"/>
    <d v="1899-12-30T00:00:02"/>
    <n v="61.33333333332962"/>
    <n v="8"/>
    <s v="No"/>
  </r>
  <r>
    <s v="CSNB"/>
    <s v="2025004756"/>
    <x v="0"/>
    <s v="ESE7473"/>
    <s v="E26VE91"/>
    <d v="2025-03-11T00:00:00"/>
    <m/>
    <s v="2882"/>
    <x v="50"/>
    <s v="PA"/>
    <s v="PA"/>
    <m/>
    <d v="2025-03-11T00:00:00"/>
    <d v="1899-12-30T07:19:02"/>
    <d v="2025-03-11T00:00:00"/>
    <d v="1899-12-30T07:19:05"/>
    <d v="2025-03-11T00:00:00"/>
    <d v="1899-12-30T08:44:24"/>
    <x v="0"/>
    <s v="RFCPI"/>
    <s v="7001184219"/>
    <s v="EXW"/>
    <d v="1899-12-30T01:25:22"/>
    <d v="1899-12-30T01:25:19"/>
    <d v="1899-12-30T00:00:03"/>
    <s v="Ensacado"/>
    <s v="E002"/>
    <x v="1"/>
    <d v="1899-12-30T01:25:22"/>
    <d v="1899-12-30T01:25:19"/>
    <n v="7"/>
    <x v="12"/>
    <x v="3"/>
    <x v="1"/>
    <n v="0"/>
    <n v="0"/>
    <s v="OK"/>
    <s v="Ensacado"/>
    <x v="2"/>
    <n v="0"/>
    <s v="F. NIEBLA"/>
    <s v="B"/>
    <d v="1899-12-30T00:00:03"/>
    <d v="1899-12-30T00:00:03"/>
    <s v="OK"/>
    <m/>
    <m/>
    <d v="1899-12-30T00:00:00"/>
    <d v="1899-12-30T01:25:22"/>
    <n v="3"/>
    <d v="1899-12-30T00:00:03"/>
    <n v="85.36666666667044"/>
    <n v="8"/>
    <s v="No"/>
  </r>
  <r>
    <s v="CSNB"/>
    <s v="2025004773"/>
    <x v="0"/>
    <s v="ER5318BBG"/>
    <s v="E8935JMP"/>
    <d v="2025-03-11T00:00:00"/>
    <m/>
    <s v="1782"/>
    <x v="48"/>
    <s v="PA"/>
    <s v="S1"/>
    <m/>
    <d v="2025-03-11T00:00:00"/>
    <d v="1899-12-30T08:53:36"/>
    <d v="2025-03-11T00:00:00"/>
    <d v="1899-12-30T08:54:16"/>
    <d v="2025-03-11T00:00:00"/>
    <d v="1899-12-30T09:20:31"/>
    <x v="261"/>
    <s v="JPEREZ"/>
    <s v="7001184220"/>
    <s v="FBO"/>
    <d v="1899-12-30T00:26:55"/>
    <d v="1899-12-30T00:26:15"/>
    <d v="1899-12-30T00:00:40"/>
    <s v="Granel"/>
    <s v="E001"/>
    <x v="2"/>
    <d v="1899-12-30T00:26:55"/>
    <d v="1899-12-30T00:26:15"/>
    <n v="8"/>
    <x v="12"/>
    <x v="3"/>
    <x v="2"/>
    <n v="0"/>
    <n v="0"/>
    <s v="OK"/>
    <s v="Granel"/>
    <x v="2"/>
    <n v="0"/>
    <s v="F. NIEBLA"/>
    <s v="A"/>
    <d v="1899-12-30T00:00:40"/>
    <d v="1899-12-30T00:00:40"/>
    <s v="OK"/>
    <m/>
    <m/>
    <d v="1899-12-30T00:00:00"/>
    <d v="1899-12-30T00:26:55"/>
    <n v="3"/>
    <d v="1899-12-30T00:00:40"/>
    <n v="26.916666666667144"/>
    <n v="9"/>
    <s v="Si"/>
  </r>
  <r>
    <s v="CSNB"/>
    <s v="2025004774"/>
    <x v="0"/>
    <s v="ER7913BBH"/>
    <s v="E0897HWR"/>
    <d v="2025-03-11T00:00:00"/>
    <m/>
    <s v="1782"/>
    <x v="48"/>
    <s v="PA"/>
    <s v="S1"/>
    <m/>
    <d v="2025-03-11T00:00:00"/>
    <d v="1899-12-30T08:54:36"/>
    <d v="2025-03-11T00:00:00"/>
    <d v="1899-12-30T08:54:37"/>
    <d v="2025-03-11T00:00:00"/>
    <d v="1899-12-30T09:45:09"/>
    <x v="0"/>
    <s v="RFCPI"/>
    <s v="7001184221"/>
    <s v="FBO"/>
    <d v="1899-12-30T00:50:33"/>
    <d v="1899-12-30T00:50:32"/>
    <d v="1899-12-30T00:00:01"/>
    <s v="Granel"/>
    <s v="E001"/>
    <x v="2"/>
    <d v="1899-12-30T00:50:33"/>
    <d v="1899-12-30T00:50:32"/>
    <n v="8"/>
    <x v="12"/>
    <x v="3"/>
    <x v="2"/>
    <n v="0"/>
    <n v="0"/>
    <s v="OK"/>
    <s v="Granel"/>
    <x v="2"/>
    <n v="0"/>
    <s v="F. NIEBLA"/>
    <s v="B"/>
    <d v="1899-12-30T00:00:01"/>
    <d v="1899-12-30T00:00:01"/>
    <s v="OK"/>
    <m/>
    <m/>
    <d v="1899-12-30T00:00:00"/>
    <d v="1899-12-30T00:50:33"/>
    <n v="3"/>
    <d v="1899-12-30T00:00:01"/>
    <n v="50.550000000004779"/>
    <n v="9"/>
    <s v="No"/>
  </r>
  <r>
    <s v="CSNB"/>
    <s v="2025004779"/>
    <x v="0"/>
    <s v="E6878LBJ"/>
    <s v="ER2114BBN"/>
    <d v="2025-03-11T00:00:00"/>
    <m/>
    <s v="1782"/>
    <x v="48"/>
    <s v="PA"/>
    <s v="S1"/>
    <m/>
    <d v="2025-03-11T00:00:00"/>
    <d v="1899-12-30T09:41:05"/>
    <d v="2025-03-11T00:00:00"/>
    <d v="1899-12-30T09:41:07"/>
    <d v="2025-03-11T00:00:00"/>
    <d v="1899-12-30T10:14:23"/>
    <x v="0"/>
    <s v="RFCPI"/>
    <s v="7001184222"/>
    <s v="EXW"/>
    <d v="1899-12-30T00:33:18"/>
    <d v="1899-12-30T00:33:16"/>
    <d v="1899-12-30T00:00:02"/>
    <s v="Granel"/>
    <s v="E001"/>
    <x v="1"/>
    <d v="1899-12-30T00:33:18"/>
    <d v="1899-12-30T00:33:16"/>
    <n v="9"/>
    <x v="12"/>
    <x v="3"/>
    <x v="2"/>
    <n v="0"/>
    <n v="0"/>
    <s v="OK"/>
    <s v="Granel"/>
    <x v="2"/>
    <n v="0"/>
    <s v="F. NIEBLA"/>
    <s v="A"/>
    <d v="1899-12-30T00:00:02"/>
    <d v="1899-12-30T00:00:02"/>
    <s v="OK"/>
    <m/>
    <m/>
    <d v="1899-12-30T00:00:00"/>
    <d v="1899-12-30T00:33:18"/>
    <n v="3"/>
    <d v="1899-12-30T00:00:02"/>
    <n v="33.300000000000011"/>
    <n v="10"/>
    <s v="Si"/>
  </r>
  <r>
    <s v="CSNB"/>
    <s v="2025004781"/>
    <x v="0"/>
    <s v="ER3135BBC"/>
    <s v="E5940JLK"/>
    <d v="2025-03-11T00:00:00"/>
    <m/>
    <s v="837"/>
    <x v="47"/>
    <s v="PA"/>
    <s v="S6"/>
    <m/>
    <d v="2025-03-11T00:00:00"/>
    <d v="1899-12-30T10:00:08"/>
    <d v="2025-03-11T00:00:00"/>
    <d v="1899-12-30T10:00:14"/>
    <d v="2025-03-11T00:00:00"/>
    <d v="1899-12-30T10:30:20"/>
    <x v="0"/>
    <s v="RFCPI"/>
    <s v="7001184223"/>
    <s v="FBO"/>
    <d v="1899-12-30T00:30:12"/>
    <d v="1899-12-30T00:30:06"/>
    <d v="1899-12-30T00:00:06"/>
    <s v="Granel"/>
    <s v="E001"/>
    <x v="2"/>
    <d v="1899-12-30T00:30:12"/>
    <d v="1899-12-30T00:30:06"/>
    <n v="10"/>
    <x v="12"/>
    <x v="3"/>
    <x v="2"/>
    <n v="0"/>
    <n v="0"/>
    <s v="OK"/>
    <s v="Granel"/>
    <x v="2"/>
    <n v="0"/>
    <s v="F. NIEBLA"/>
    <s v="A"/>
    <d v="1899-12-30T00:00:06"/>
    <d v="1899-12-30T00:00:06"/>
    <s v="OK"/>
    <m/>
    <m/>
    <d v="1899-12-30T00:00:00"/>
    <d v="1899-12-30T00:30:12"/>
    <n v="3"/>
    <d v="1899-12-30T00:00:06"/>
    <n v="30.199999999996805"/>
    <n v="10"/>
    <s v="Si"/>
  </r>
  <r>
    <s v="CSNB"/>
    <s v="2025004780"/>
    <x v="0"/>
    <s v="ER9926BCC"/>
    <s v="E3616JTZ"/>
    <d v="2025-03-11T00:00:00"/>
    <m/>
    <s v="1782"/>
    <x v="48"/>
    <s v="PA"/>
    <s v="S1"/>
    <m/>
    <d v="2025-03-11T00:00:00"/>
    <d v="1899-12-30T09:46:41"/>
    <d v="2025-03-11T00:00:00"/>
    <d v="1899-12-30T09:46:43"/>
    <d v="2025-03-11T00:00:00"/>
    <d v="1899-12-30T10:32:37"/>
    <x v="0"/>
    <s v="RFCPI"/>
    <s v="7001184224"/>
    <s v="FBO"/>
    <d v="1899-12-30T00:45:56"/>
    <d v="1899-12-30T00:45:54"/>
    <d v="1899-12-30T00:00:02"/>
    <s v="Granel"/>
    <s v="E001"/>
    <x v="2"/>
    <d v="1899-12-30T00:45:56"/>
    <d v="1899-12-30T00:45:54"/>
    <n v="9"/>
    <x v="12"/>
    <x v="3"/>
    <x v="2"/>
    <n v="0"/>
    <n v="0"/>
    <s v="OK"/>
    <s v="Granel"/>
    <x v="2"/>
    <n v="0"/>
    <s v="F. NIEBLA"/>
    <s v="B"/>
    <d v="1899-12-30T00:00:02"/>
    <d v="1899-12-30T00:00:02"/>
    <s v="OK"/>
    <m/>
    <m/>
    <d v="1899-12-30T00:00:00"/>
    <d v="1899-12-30T00:45:56"/>
    <n v="3"/>
    <d v="1899-12-30T00:00:02"/>
    <n v="45.933333333336009"/>
    <n v="10"/>
    <s v="No"/>
  </r>
  <r>
    <s v="CSNB"/>
    <s v="2025004782"/>
    <x v="0"/>
    <s v="E1154JWB"/>
    <s v="ER7683BCC"/>
    <d v="2025-03-11T00:00:00"/>
    <m/>
    <s v="1782"/>
    <x v="48"/>
    <s v="PA"/>
    <s v="S1"/>
    <m/>
    <d v="2025-03-11T00:00:00"/>
    <d v="1899-12-30T10:05:17"/>
    <d v="2025-03-11T00:00:00"/>
    <d v="1899-12-30T10:06:07"/>
    <d v="2025-03-11T00:00:00"/>
    <d v="1899-12-30T10:48:42"/>
    <x v="264"/>
    <s v="JPEREZ"/>
    <s v="7001184225"/>
    <s v="EXW"/>
    <d v="1899-12-30T00:43:25"/>
    <d v="1899-12-30T00:42:35"/>
    <d v="1899-12-30T00:00:50"/>
    <s v="Granel"/>
    <s v="E001"/>
    <x v="1"/>
    <d v="1899-12-30T00:43:25"/>
    <d v="1899-12-30T00:42:35"/>
    <n v="10"/>
    <x v="12"/>
    <x v="3"/>
    <x v="2"/>
    <n v="0"/>
    <n v="0"/>
    <s v="OK"/>
    <s v="Granel"/>
    <x v="2"/>
    <n v="0"/>
    <s v="F. NIEBLA"/>
    <s v="A"/>
    <d v="1899-12-30T00:00:50"/>
    <d v="1899-12-30T00:00:50"/>
    <s v="OK"/>
    <m/>
    <m/>
    <d v="1899-12-30T00:00:00"/>
    <d v="1899-12-30T00:43:25"/>
    <n v="3"/>
    <d v="1899-12-30T00:00:50"/>
    <n v="43.416666666662366"/>
    <n v="10"/>
    <s v="Si"/>
  </r>
  <r>
    <s v="CSNB"/>
    <s v="2025004785"/>
    <x v="0"/>
    <s v="ER6765BBT"/>
    <s v="E4948KGF"/>
    <d v="2025-03-11T00:00:00"/>
    <m/>
    <s v="837"/>
    <x v="47"/>
    <s v="PA"/>
    <s v="S6"/>
    <m/>
    <d v="2025-03-11T00:00:00"/>
    <d v="1899-12-30T10:12:46"/>
    <d v="2025-03-11T00:00:00"/>
    <d v="1899-12-30T10:12:47"/>
    <d v="2025-03-11T00:00:00"/>
    <d v="1899-12-30T10:51:36"/>
    <x v="0"/>
    <s v="RFCPI"/>
    <s v="7001184226"/>
    <s v="FBO"/>
    <d v="1899-12-30T00:38:50"/>
    <d v="1899-12-30T00:38:49"/>
    <d v="1899-12-30T00:00:01"/>
    <s v="Granel"/>
    <s v="E001"/>
    <x v="2"/>
    <d v="1899-12-30T00:38:50"/>
    <d v="1899-12-30T00:38:49"/>
    <n v="10"/>
    <x v="12"/>
    <x v="3"/>
    <x v="2"/>
    <n v="0"/>
    <n v="0"/>
    <s v="OK"/>
    <s v="Granel"/>
    <x v="2"/>
    <n v="0"/>
    <s v="F. NIEBLA"/>
    <s v="A"/>
    <d v="1899-12-30T00:00:01"/>
    <d v="1899-12-30T00:00:01"/>
    <s v="OK"/>
    <m/>
    <m/>
    <d v="1899-12-30T00:00:00"/>
    <d v="1899-12-30T00:38:50"/>
    <n v="3"/>
    <d v="1899-12-30T00:00:01"/>
    <n v="38.833333333329627"/>
    <n v="10"/>
    <s v="Si"/>
  </r>
  <r>
    <s v="CSNB"/>
    <s v="2025004783"/>
    <x v="0"/>
    <s v="ER9375BBM"/>
    <s v="E7637JSC"/>
    <d v="2025-03-11T00:00:00"/>
    <m/>
    <s v="1782"/>
    <x v="48"/>
    <s v="PA"/>
    <s v="S1"/>
    <m/>
    <d v="2025-03-11T00:00:00"/>
    <d v="1899-12-30T10:06:58"/>
    <d v="2025-03-11T00:00:00"/>
    <d v="1899-12-30T10:06:59"/>
    <d v="2025-03-11T00:00:00"/>
    <d v="1899-12-30T11:02:37"/>
    <x v="0"/>
    <s v="RFCPI"/>
    <s v="7001184227"/>
    <s v="FBO"/>
    <d v="1899-12-30T00:55:39"/>
    <d v="1899-12-30T00:55:38"/>
    <d v="1899-12-30T00:00:01"/>
    <s v="Granel"/>
    <s v="E001"/>
    <x v="2"/>
    <d v="1899-12-30T00:55:39"/>
    <d v="1899-12-30T00:55:38"/>
    <n v="10"/>
    <x v="12"/>
    <x v="3"/>
    <x v="2"/>
    <n v="0"/>
    <n v="0"/>
    <s v="OK"/>
    <s v="Granel"/>
    <x v="2"/>
    <n v="0"/>
    <s v="F. NIEBLA"/>
    <s v="B"/>
    <d v="1899-12-30T00:00:01"/>
    <d v="1899-12-30T00:00:01"/>
    <s v="OK"/>
    <m/>
    <m/>
    <d v="1899-12-30T00:00:00"/>
    <d v="1899-12-30T00:55:39"/>
    <n v="3"/>
    <d v="1899-12-30T00:00:01"/>
    <n v="55.649999999995266"/>
    <n v="11"/>
    <s v="No"/>
  </r>
  <r>
    <s v="CSNB"/>
    <s v="2025004784"/>
    <x v="0"/>
    <s v="ER1486BBS"/>
    <s v="E4179KVF"/>
    <d v="2025-03-11T00:00:00"/>
    <m/>
    <s v="1782"/>
    <x v="48"/>
    <s v="PA"/>
    <s v="S1"/>
    <m/>
    <d v="2025-03-11T00:00:00"/>
    <d v="1899-12-30T10:11:50"/>
    <d v="2025-03-11T00:00:00"/>
    <d v="1899-12-30T10:11:51"/>
    <d v="2025-03-11T00:00:00"/>
    <d v="1899-12-30T11:26:00"/>
    <x v="0"/>
    <s v="RFCPI"/>
    <s v="7001184228"/>
    <s v="FBO"/>
    <d v="1899-12-30T01:14:10"/>
    <d v="1899-12-30T01:14:09"/>
    <d v="1899-12-30T00:00:01"/>
    <s v="Granel"/>
    <s v="E001"/>
    <x v="2"/>
    <d v="1899-12-30T01:14:10"/>
    <d v="1899-12-30T01:14:09"/>
    <n v="10"/>
    <x v="12"/>
    <x v="3"/>
    <x v="2"/>
    <n v="0"/>
    <n v="0"/>
    <s v="OK"/>
    <s v="Granel"/>
    <x v="2"/>
    <n v="0"/>
    <s v="F. NIEBLA"/>
    <s v="B"/>
    <d v="1899-12-30T00:00:01"/>
    <d v="1899-12-30T00:00:01"/>
    <s v="OK"/>
    <m/>
    <m/>
    <d v="1899-12-30T00:00:00"/>
    <d v="1899-12-30T01:14:10"/>
    <n v="3"/>
    <d v="1899-12-30T00:00:01"/>
    <n v="74.166666666667254"/>
    <n v="11"/>
    <s v="No"/>
  </r>
  <r>
    <s v="CSNB"/>
    <s v="2025004786"/>
    <x v="0"/>
    <s v="ER0339BDG"/>
    <s v="E9349KRP"/>
    <d v="2025-03-11T00:00:00"/>
    <m/>
    <s v="3312"/>
    <x v="51"/>
    <s v="PA"/>
    <s v="PA"/>
    <m/>
    <d v="2025-03-11T00:00:00"/>
    <d v="1899-12-30T10:30:22"/>
    <d v="2025-03-11T00:00:00"/>
    <d v="1899-12-30T10:30:23"/>
    <d v="2025-03-11T00:00:00"/>
    <d v="1899-12-30T11:38:59"/>
    <x v="0"/>
    <s v="RFCPI"/>
    <s v="7001184229"/>
    <s v="EXW"/>
    <d v="1899-12-30T01:08:37"/>
    <d v="1899-12-30T01:08:36"/>
    <d v="1899-12-30T00:00:01"/>
    <s v="Ensacado"/>
    <s v="E002"/>
    <x v="1"/>
    <d v="1899-12-30T01:08:37"/>
    <d v="1899-12-30T01:08:36"/>
    <n v="10"/>
    <x v="12"/>
    <x v="3"/>
    <x v="1"/>
    <n v="0"/>
    <n v="0"/>
    <s v="OK"/>
    <s v="Ensacado"/>
    <x v="2"/>
    <n v="0"/>
    <s v="F. NIEBLA"/>
    <s v="B"/>
    <d v="1899-12-30T00:00:01"/>
    <d v="1899-12-30T00:00:01"/>
    <s v="OK"/>
    <m/>
    <m/>
    <d v="1899-12-30T00:00:00"/>
    <d v="1899-12-30T01:08:37"/>
    <n v="3"/>
    <d v="1899-12-30T00:00:01"/>
    <n v="68.616666666662383"/>
    <n v="11"/>
    <s v="No"/>
  </r>
  <r>
    <s v="CSNB"/>
    <s v="2025004787"/>
    <x v="0"/>
    <s v="ER5303BBT"/>
    <s v="E9842JGG"/>
    <d v="2025-03-11T00:00:00"/>
    <m/>
    <s v="1782"/>
    <x v="48"/>
    <s v="PA"/>
    <s v="S1"/>
    <m/>
    <d v="2025-03-11T00:00:00"/>
    <d v="1899-12-30T10:37:34"/>
    <d v="2025-03-11T00:00:00"/>
    <d v="1899-12-30T10:37:35"/>
    <d v="2025-03-11T00:00:00"/>
    <d v="1899-12-30T11:58:48"/>
    <x v="0"/>
    <s v="RFCPI"/>
    <s v="7001184230"/>
    <s v="FBO"/>
    <d v="1899-12-30T01:21:14"/>
    <d v="1899-12-30T01:21:13"/>
    <d v="1899-12-30T00:00:01"/>
    <s v="Granel"/>
    <s v="E001"/>
    <x v="2"/>
    <d v="1899-12-30T01:21:14"/>
    <d v="1899-12-30T01:21:13"/>
    <n v="10"/>
    <x v="12"/>
    <x v="3"/>
    <x v="2"/>
    <n v="0"/>
    <n v="0"/>
    <s v="OK"/>
    <s v="Granel"/>
    <x v="2"/>
    <n v="0"/>
    <s v="F. NIEBLA"/>
    <s v="B"/>
    <d v="1899-12-30T00:00:01"/>
    <d v="1899-12-30T00:00:01"/>
    <s v="OK"/>
    <m/>
    <m/>
    <d v="1899-12-30T00:00:00"/>
    <d v="1899-12-30T01:21:14"/>
    <n v="3"/>
    <d v="1899-12-30T00:00:01"/>
    <n v="81.233333333337526"/>
    <n v="11"/>
    <s v="No"/>
  </r>
  <r>
    <s v="CSNB"/>
    <s v="2025004789"/>
    <x v="0"/>
    <s v="ER3237BCD"/>
    <s v="E9402GGZ"/>
    <d v="2025-03-11T00:00:00"/>
    <m/>
    <s v="1782"/>
    <x v="48"/>
    <s v="PA"/>
    <s v="S1"/>
    <m/>
    <d v="2025-03-11T00:00:00"/>
    <d v="1899-12-30T10:57:50"/>
    <d v="2025-03-11T00:00:00"/>
    <d v="1899-12-30T10:57:50"/>
    <d v="2025-03-11T00:00:00"/>
    <d v="1899-12-30T12:01:53"/>
    <x v="0"/>
    <s v="RFCPI"/>
    <s v="7001184231"/>
    <s v="FBO"/>
    <d v="1899-12-30T01:04:03"/>
    <d v="1899-12-30T01:04:03"/>
    <d v="1899-12-30T00:00:00"/>
    <s v="Granel"/>
    <s v="E001"/>
    <x v="2"/>
    <d v="1899-12-30T01:04:03"/>
    <d v="1899-12-30T01:04:03"/>
    <n v="10"/>
    <x v="12"/>
    <x v="3"/>
    <x v="2"/>
    <n v="0"/>
    <n v="0"/>
    <s v="OK"/>
    <s v="Granel"/>
    <x v="2"/>
    <n v="0"/>
    <s v="F. NIEBLA"/>
    <s v="B"/>
    <d v="1899-12-30T00:00:00"/>
    <d v="1899-12-30T00:00:00"/>
    <s v="OK"/>
    <m/>
    <m/>
    <d v="1899-12-30T00:00:00"/>
    <d v="1899-12-30T01:04:03"/>
    <n v="3"/>
    <d v="1899-12-30T00:00:00"/>
    <n v="64.050000000004729"/>
    <n v="12"/>
    <s v="No"/>
  </r>
  <r>
    <s v="CSNB"/>
    <s v="2025004790"/>
    <x v="0"/>
    <s v="ER6360BBH"/>
    <s v="E5728KFK"/>
    <d v="2025-03-11T00:00:00"/>
    <m/>
    <s v="1782"/>
    <x v="48"/>
    <s v="PA"/>
    <s v="S1"/>
    <m/>
    <d v="2025-03-11T00:00:00"/>
    <d v="1899-12-30T10:59:28"/>
    <d v="2025-03-11T00:00:00"/>
    <d v="1899-12-30T10:59:28"/>
    <d v="2025-03-11T00:00:00"/>
    <d v="1899-12-30T12:05:04"/>
    <x v="0"/>
    <s v="RFCPI"/>
    <s v="7001184232"/>
    <s v="FBO"/>
    <d v="1899-12-30T01:05:36"/>
    <d v="1899-12-30T01:05:36"/>
    <d v="1899-12-30T00:00:00"/>
    <s v="Granel"/>
    <s v="E001"/>
    <x v="2"/>
    <d v="1899-12-30T01:05:36"/>
    <d v="1899-12-30T01:05:36"/>
    <n v="10"/>
    <x v="12"/>
    <x v="3"/>
    <x v="2"/>
    <n v="0"/>
    <n v="0"/>
    <s v="OK"/>
    <s v="Granel"/>
    <x v="2"/>
    <n v="0"/>
    <s v="F. NIEBLA"/>
    <s v="B"/>
    <d v="1899-12-30T00:00:00"/>
    <d v="1899-12-30T00:00:00"/>
    <s v="OK"/>
    <m/>
    <m/>
    <d v="1899-12-30T00:00:00"/>
    <d v="1899-12-30T01:05:36"/>
    <n v="3"/>
    <d v="1899-12-30T00:00:00"/>
    <n v="65.600000000006418"/>
    <n v="12"/>
    <s v="No"/>
  </r>
  <r>
    <s v="CSNB"/>
    <s v="2025004791"/>
    <x v="0"/>
    <s v="E3870LBJ"/>
    <s v="EBU01275R"/>
    <d v="2025-03-11T00:00:00"/>
    <m/>
    <s v="3312"/>
    <x v="51"/>
    <s v="PA"/>
    <s v="PA"/>
    <m/>
    <d v="2025-03-11T00:00:00"/>
    <d v="1899-12-30T11:03:13"/>
    <d v="2025-03-11T00:00:00"/>
    <d v="1899-12-30T11:03:15"/>
    <d v="2025-03-11T00:00:00"/>
    <d v="1899-12-30T12:09:37"/>
    <x v="0"/>
    <s v="RFCPI"/>
    <s v="7001184233"/>
    <s v="EXW"/>
    <d v="1899-12-30T01:06:24"/>
    <d v="1899-12-30T01:06:22"/>
    <d v="1899-12-30T00:00:02"/>
    <s v="Ensacado"/>
    <s v="E002"/>
    <x v="1"/>
    <d v="1899-12-30T01:06:24"/>
    <d v="1899-12-30T01:06:22"/>
    <n v="11"/>
    <x v="12"/>
    <x v="3"/>
    <x v="1"/>
    <n v="0"/>
    <n v="0"/>
    <s v="OK"/>
    <s v="Ensacado"/>
    <x v="2"/>
    <n v="0"/>
    <s v="F. NIEBLA"/>
    <s v="B"/>
    <d v="1899-12-30T00:00:02"/>
    <d v="1899-12-30T00:00:02"/>
    <s v="OK"/>
    <m/>
    <m/>
    <d v="1899-12-30T00:00:00"/>
    <d v="1899-12-30T01:06:24"/>
    <n v="3"/>
    <d v="1899-12-30T00:00:02"/>
    <n v="66.399999999998386"/>
    <n v="12"/>
    <s v="No"/>
  </r>
  <r>
    <s v="CSNB"/>
    <s v="2025004794"/>
    <x v="0"/>
    <s v="ER6832BBP"/>
    <s v="E3043KFX"/>
    <d v="2025-03-11T00:00:00"/>
    <m/>
    <s v="837"/>
    <x v="47"/>
    <s v="PA"/>
    <s v="S6"/>
    <m/>
    <d v="2025-03-11T00:00:00"/>
    <d v="1899-12-30T11:25:22"/>
    <d v="2025-03-11T00:00:00"/>
    <d v="1899-12-30T11:25:23"/>
    <d v="2025-03-11T00:00:00"/>
    <d v="1899-12-30T12:13:13"/>
    <x v="0"/>
    <s v="RFCPI"/>
    <s v="7001184234"/>
    <s v="EXW"/>
    <d v="1899-12-30T00:47:51"/>
    <d v="1899-12-30T00:47:50"/>
    <d v="1899-12-30T00:00:01"/>
    <s v="Granel"/>
    <s v="E001"/>
    <x v="1"/>
    <d v="1899-12-30T00:47:51"/>
    <d v="1899-12-30T00:47:50"/>
    <n v="11"/>
    <x v="12"/>
    <x v="3"/>
    <x v="2"/>
    <n v="0"/>
    <n v="0"/>
    <s v="OK"/>
    <s v="Granel"/>
    <x v="2"/>
    <n v="0"/>
    <s v="F. NIEBLA"/>
    <s v="B"/>
    <d v="1899-12-30T00:00:01"/>
    <d v="1899-12-30T00:00:01"/>
    <s v="OK"/>
    <m/>
    <m/>
    <d v="1899-12-30T00:00:00"/>
    <d v="1899-12-30T00:47:51"/>
    <n v="3"/>
    <d v="1899-12-30T00:00:01"/>
    <n v="47.85000000000484"/>
    <n v="12"/>
    <s v="No"/>
  </r>
  <r>
    <s v="CSNB"/>
    <s v="2025004793"/>
    <x v="0"/>
    <s v="EL193037"/>
    <s v="E53XL24"/>
    <d v="2025-03-11T00:00:00"/>
    <m/>
    <s v="2882"/>
    <x v="50"/>
    <s v="PA"/>
    <s v="PA"/>
    <m/>
    <d v="2025-03-11T00:00:00"/>
    <d v="1899-12-30T11:24:12"/>
    <d v="2025-03-11T00:00:00"/>
    <d v="1899-12-30T11:24:19"/>
    <d v="2025-03-11T00:00:00"/>
    <d v="1899-12-30T12:38:27"/>
    <x v="0"/>
    <s v="RFCPI"/>
    <s v="7001184235"/>
    <s v="EXW"/>
    <d v="1899-12-30T01:14:15"/>
    <d v="1899-12-30T01:14:08"/>
    <d v="1899-12-30T00:00:07"/>
    <s v="Ensacado"/>
    <s v="E002"/>
    <x v="1"/>
    <d v="1899-12-30T01:14:15"/>
    <d v="1899-12-30T01:14:08"/>
    <n v="11"/>
    <x v="12"/>
    <x v="3"/>
    <x v="1"/>
    <n v="0"/>
    <n v="0"/>
    <s v="OK"/>
    <s v="Ensacado"/>
    <x v="2"/>
    <n v="0"/>
    <s v="F. NIEBLA"/>
    <s v="B"/>
    <d v="1899-12-30T00:00:07"/>
    <d v="1899-12-30T00:00:07"/>
    <s v="OK"/>
    <m/>
    <m/>
    <d v="1899-12-30T00:00:00"/>
    <d v="1899-12-30T01:14:15"/>
    <n v="3"/>
    <d v="1899-12-30T00:00:07"/>
    <n v="74.249999999999929"/>
    <n v="12"/>
    <s v="No"/>
  </r>
  <r>
    <s v="CSNB"/>
    <s v="2025004795"/>
    <x v="0"/>
    <s v="ER1991BBZ"/>
    <s v="E6028JLK"/>
    <d v="2025-03-11T00:00:00"/>
    <m/>
    <s v="1782"/>
    <x v="48"/>
    <s v="PA"/>
    <s v="S1"/>
    <m/>
    <d v="2025-03-11T00:00:00"/>
    <d v="1899-12-30T12:08:22"/>
    <d v="2025-03-11T00:00:00"/>
    <d v="1899-12-30T12:08:23"/>
    <d v="2025-03-11T00:00:00"/>
    <d v="1899-12-30T13:03:02"/>
    <x v="0"/>
    <s v="RFCPI"/>
    <s v="7001184236"/>
    <s v="FBO"/>
    <d v="1899-12-30T00:54:40"/>
    <d v="1899-12-30T00:54:39"/>
    <d v="1899-12-30T00:00:01"/>
    <s v="Granel"/>
    <s v="E001"/>
    <x v="2"/>
    <d v="1899-12-30T00:54:40"/>
    <d v="1899-12-30T00:54:39"/>
    <n v="12"/>
    <x v="12"/>
    <x v="3"/>
    <x v="2"/>
    <n v="0"/>
    <n v="0"/>
    <s v="OK"/>
    <s v="Granel"/>
    <x v="2"/>
    <n v="0"/>
    <s v="F. NIEBLA"/>
    <s v="B"/>
    <d v="1899-12-30T00:00:01"/>
    <d v="1899-12-30T00:00:01"/>
    <s v="OK"/>
    <m/>
    <m/>
    <d v="1899-12-30T00:00:00"/>
    <d v="1899-12-30T00:54:40"/>
    <n v="3"/>
    <d v="1899-12-30T00:00:01"/>
    <n v="54.666666666662366"/>
    <n v="13"/>
    <s v="No"/>
  </r>
  <r>
    <s v="CSNB"/>
    <s v="2025004799"/>
    <x v="0"/>
    <s v="ER7694BBV"/>
    <s v="E3960KHT"/>
    <d v="2025-03-11T00:00:00"/>
    <m/>
    <s v="1782"/>
    <x v="48"/>
    <s v="PA"/>
    <s v="S1"/>
    <m/>
    <d v="2025-03-11T00:00:00"/>
    <d v="1899-12-30T12:58:17"/>
    <d v="2025-03-11T00:00:00"/>
    <d v="1899-12-30T12:58:19"/>
    <d v="2025-03-11T00:00:00"/>
    <d v="1899-12-30T13:29:51"/>
    <x v="0"/>
    <s v="RFCPI"/>
    <s v="7001184237"/>
    <s v="FBO"/>
    <d v="1899-12-30T00:31:34"/>
    <d v="1899-12-30T00:31:32"/>
    <d v="1899-12-30T00:00:02"/>
    <s v="Granel"/>
    <s v="E001"/>
    <x v="2"/>
    <d v="1899-12-30T00:31:34"/>
    <d v="1899-12-30T00:31:32"/>
    <n v="12"/>
    <x v="12"/>
    <x v="3"/>
    <x v="2"/>
    <n v="0"/>
    <n v="0"/>
    <s v="OK"/>
    <s v="Granel"/>
    <x v="2"/>
    <n v="0"/>
    <s v="F. NIEBLA"/>
    <s v="A"/>
    <d v="1899-12-30T00:00:02"/>
    <d v="1899-12-30T00:00:02"/>
    <s v="OK"/>
    <m/>
    <m/>
    <d v="1899-12-30T00:00:00"/>
    <d v="1899-12-30T00:31:34"/>
    <n v="3"/>
    <d v="1899-12-30T00:00:02"/>
    <n v="31.566666666657639"/>
    <n v="13"/>
    <s v="Si"/>
  </r>
  <r>
    <s v="CSNB"/>
    <s v="2025004801"/>
    <x v="0"/>
    <s v="ER1551BBJ"/>
    <s v="E2015JDV"/>
    <d v="2025-03-11T00:00:00"/>
    <m/>
    <s v="1782"/>
    <x v="48"/>
    <s v="PA"/>
    <s v="S1"/>
    <m/>
    <d v="2025-03-11T00:00:00"/>
    <d v="1899-12-30T13:00:15"/>
    <d v="2025-03-11T00:00:00"/>
    <d v="1899-12-30T13:02:53"/>
    <d v="2025-03-11T00:00:00"/>
    <d v="1899-12-30T13:48:38"/>
    <x v="261"/>
    <s v="JPEREZ"/>
    <s v="7001184238"/>
    <s v="FBO"/>
    <d v="1899-12-30T00:48:23"/>
    <d v="1899-12-30T00:45:45"/>
    <d v="1899-12-30T00:02:38"/>
    <s v="Granel"/>
    <s v="E001"/>
    <x v="2"/>
    <d v="1899-12-30T00:48:23"/>
    <d v="1899-12-30T00:45:45"/>
    <n v="13"/>
    <x v="12"/>
    <x v="3"/>
    <x v="2"/>
    <n v="0"/>
    <n v="0"/>
    <s v="OK"/>
    <s v="Granel"/>
    <x v="2"/>
    <n v="0"/>
    <s v="F. NIEBLA"/>
    <s v="B"/>
    <d v="1899-12-30T00:02:38"/>
    <d v="1899-12-30T00:02:38"/>
    <s v="OK"/>
    <m/>
    <m/>
    <d v="1899-12-30T00:00:00"/>
    <d v="1899-12-30T00:48:23"/>
    <n v="3"/>
    <d v="1899-12-30T00:02:38"/>
    <n v="48.383333333323201"/>
    <n v="13"/>
    <s v="No"/>
  </r>
  <r>
    <s v="CSNB"/>
    <s v="2025004800"/>
    <x v="0"/>
    <s v="EVI10070"/>
    <s v="EAH40MN"/>
    <d v="2025-03-11T00:00:00"/>
    <m/>
    <s v="2882"/>
    <x v="50"/>
    <s v="PA"/>
    <s v="PA"/>
    <m/>
    <d v="2025-03-11T00:00:00"/>
    <d v="1899-12-30T12:59:44"/>
    <d v="2025-03-11T00:00:00"/>
    <d v="1899-12-30T12:59:47"/>
    <d v="2025-03-11T00:00:00"/>
    <d v="1899-12-30T14:07:19"/>
    <x v="0"/>
    <s v="RFCPI"/>
    <s v="7001184239"/>
    <s v="EXW"/>
    <d v="1899-12-30T01:07:35"/>
    <d v="1899-12-30T01:07:32"/>
    <d v="1899-12-30T00:00:03"/>
    <s v="Ensacado"/>
    <s v="E002"/>
    <x v="1"/>
    <d v="1899-12-30T01:07:35"/>
    <d v="1899-12-30T01:07:32"/>
    <n v="12"/>
    <x v="12"/>
    <x v="3"/>
    <x v="1"/>
    <n v="0"/>
    <n v="0"/>
    <s v="OK"/>
    <s v="Ensacado"/>
    <x v="2"/>
    <n v="0"/>
    <s v="F. NIEBLA"/>
    <s v="B"/>
    <d v="1899-12-30T00:00:03"/>
    <d v="1899-12-30T00:00:03"/>
    <s v="OK"/>
    <m/>
    <m/>
    <d v="1899-12-30T00:00:00"/>
    <d v="1899-12-30T01:07:35"/>
    <n v="3"/>
    <d v="1899-12-30T00:00:03"/>
    <n v="67.58333333333276"/>
    <n v="14"/>
    <s v="No"/>
  </r>
  <r>
    <s v="CSNB"/>
    <s v="2025004802"/>
    <x v="0"/>
    <s v="EVI10008"/>
    <s v="E27QI45"/>
    <d v="2025-03-11T00:00:00"/>
    <m/>
    <s v="2882"/>
    <x v="50"/>
    <s v="PA"/>
    <s v="PA"/>
    <m/>
    <d v="2025-03-11T00:00:00"/>
    <d v="1899-12-30T13:07:01"/>
    <d v="2025-03-11T00:00:00"/>
    <d v="1899-12-30T13:07:05"/>
    <d v="2025-03-11T00:00:00"/>
    <d v="1899-12-30T14:35:36"/>
    <x v="0"/>
    <s v="RFCPI"/>
    <s v="7001184240"/>
    <s v="EXW"/>
    <d v="1899-12-30T01:28:35"/>
    <d v="1899-12-30T01:28:31"/>
    <d v="1899-12-30T00:00:04"/>
    <s v="Ensacado"/>
    <s v="E002"/>
    <x v="1"/>
    <d v="1899-12-30T01:28:35"/>
    <d v="1899-12-30T01:28:31"/>
    <n v="13"/>
    <x v="12"/>
    <x v="3"/>
    <x v="1"/>
    <n v="0"/>
    <n v="0"/>
    <s v="OK"/>
    <s v="Ensacado"/>
    <x v="2"/>
    <n v="0"/>
    <s v="F. NIEBLA"/>
    <s v="B"/>
    <d v="1899-12-30T00:00:04"/>
    <d v="1899-12-30T00:00:04"/>
    <s v="OK"/>
    <m/>
    <m/>
    <d v="1899-12-30T00:00:00"/>
    <d v="1899-12-30T01:28:35"/>
    <n v="3"/>
    <d v="1899-12-30T00:00:04"/>
    <n v="88.583333333342438"/>
    <n v="14"/>
    <s v="No"/>
  </r>
  <r>
    <s v="CSNB"/>
    <s v="2025004805"/>
    <x v="0"/>
    <s v="ER5318BBG"/>
    <s v="E8935JMP"/>
    <d v="2025-03-11T00:00:00"/>
    <m/>
    <s v="837"/>
    <x v="47"/>
    <s v="PA"/>
    <s v="S6"/>
    <m/>
    <d v="2025-03-11T00:00:00"/>
    <d v="1899-12-30T14:05:44"/>
    <d v="2025-03-11T00:00:00"/>
    <d v="1899-12-30T14:10:18"/>
    <d v="2025-03-11T00:00:00"/>
    <d v="1899-12-30T14:38:46"/>
    <x v="286"/>
    <s v="E_PFERNANDE"/>
    <s v="7001184241"/>
    <s v="FBO"/>
    <d v="1899-12-30T00:33:02"/>
    <d v="1899-12-30T00:28:28"/>
    <d v="1899-12-30T00:04:34"/>
    <s v="Granel"/>
    <s v="E001"/>
    <x v="2"/>
    <d v="1899-12-30T00:33:02"/>
    <d v="1899-12-30T00:28:28"/>
    <n v="14"/>
    <x v="12"/>
    <x v="3"/>
    <x v="2"/>
    <n v="0"/>
    <n v="0"/>
    <s v="OK"/>
    <s v="Granel"/>
    <x v="2"/>
    <n v="0"/>
    <s v="F. NIEBLA"/>
    <s v="A"/>
    <d v="1899-12-30T00:04:34"/>
    <d v="1899-12-30T00:04:34"/>
    <s v="OK"/>
    <m/>
    <m/>
    <d v="1899-12-30T00:00:00"/>
    <d v="1899-12-30T00:33:02"/>
    <n v="3"/>
    <d v="1899-12-30T00:04:34"/>
    <n v="33.033333333340785"/>
    <n v="14"/>
    <s v="Si"/>
  </r>
  <r>
    <s v="CSNB"/>
    <s v="2025004806"/>
    <x v="0"/>
    <s v="ER7913BBH"/>
    <s v="E0897HWR"/>
    <d v="2025-03-11T00:00:00"/>
    <m/>
    <s v="1782"/>
    <x v="48"/>
    <s v="PA"/>
    <s v="S1"/>
    <m/>
    <d v="2025-03-11T00:00:00"/>
    <d v="1899-12-30T14:11:41"/>
    <d v="2025-03-11T00:00:00"/>
    <d v="1899-12-30T14:11:42"/>
    <d v="2025-03-11T00:00:00"/>
    <d v="1899-12-30T14:41:29"/>
    <x v="0"/>
    <s v="RFCPI"/>
    <s v="7001184242"/>
    <s v="FBO"/>
    <d v="1899-12-30T00:29:48"/>
    <d v="1899-12-30T00:29:47"/>
    <d v="1899-12-30T00:00:01"/>
    <s v="Granel"/>
    <s v="E001"/>
    <x v="2"/>
    <d v="1899-12-30T00:29:48"/>
    <d v="1899-12-30T00:29:47"/>
    <n v="14"/>
    <x v="12"/>
    <x v="3"/>
    <x v="2"/>
    <n v="0"/>
    <n v="0"/>
    <s v="OK"/>
    <s v="Granel"/>
    <x v="2"/>
    <n v="0"/>
    <s v="F. NIEBLA"/>
    <s v="A"/>
    <d v="1899-12-30T00:00:01"/>
    <d v="1899-12-30T00:00:01"/>
    <s v="OK"/>
    <m/>
    <m/>
    <d v="1899-12-30T00:00:00"/>
    <d v="1899-12-30T00:29:48"/>
    <n v="3"/>
    <d v="1899-12-30T00:00:01"/>
    <n v="29.799999999993467"/>
    <n v="14"/>
    <s v="Si"/>
  </r>
  <r>
    <s v="CSNB"/>
    <s v="2025004811"/>
    <x v="0"/>
    <s v="ER1917BBX"/>
    <s v="E9349KRP"/>
    <d v="2025-03-11T00:00:00"/>
    <m/>
    <s v="837"/>
    <x v="47"/>
    <s v="PA"/>
    <s v="S6"/>
    <m/>
    <d v="2025-03-11T00:00:00"/>
    <d v="1899-12-30T15:11:38"/>
    <d v="2025-03-11T00:00:00"/>
    <d v="1899-12-30T15:11:41"/>
    <d v="2025-03-11T00:00:00"/>
    <d v="1899-12-30T15:37:51"/>
    <x v="0"/>
    <s v="RFCPI"/>
    <s v="7001184243"/>
    <s v="EXW"/>
    <d v="1899-12-30T00:26:13"/>
    <d v="1899-12-30T00:26:10"/>
    <d v="1899-12-30T00:00:03"/>
    <s v="Granel"/>
    <s v="E001"/>
    <x v="1"/>
    <d v="1899-12-30T00:26:13"/>
    <d v="1899-12-30T00:26:10"/>
    <n v="15"/>
    <x v="12"/>
    <x v="3"/>
    <x v="2"/>
    <n v="0"/>
    <n v="0"/>
    <s v="OK"/>
    <s v="Granel"/>
    <x v="2"/>
    <n v="0"/>
    <s v="F. NIEBLA"/>
    <s v="A"/>
    <d v="1899-12-30T00:00:03"/>
    <d v="1899-12-30T00:00:03"/>
    <s v="OK"/>
    <m/>
    <m/>
    <d v="1899-12-30T00:00:00"/>
    <d v="1899-12-30T00:26:13"/>
    <n v="3"/>
    <d v="1899-12-30T00:00:03"/>
    <n v="26.216666666668793"/>
    <n v="15"/>
    <s v="Si"/>
  </r>
  <r>
    <s v="CSNB"/>
    <s v=""/>
    <x v="0"/>
    <s v="ECO02603R"/>
    <s v="E2222JCW"/>
    <d v="2025-03-11T00:00:00"/>
    <m/>
    <s v="1782"/>
    <x v="48"/>
    <s v="S1"/>
    <s v="S1"/>
    <m/>
    <d v="2025-03-11T00:00:00"/>
    <d v="1899-12-30T15:51:17"/>
    <d v="2025-03-11T00:00:00"/>
    <d v="1899-12-30T15:54:10"/>
    <d v="2025-03-11T00:00:00"/>
    <d v="1899-12-30T15:54:52"/>
    <x v="38"/>
    <s v="JMUNOZT"/>
    <s v="7001184244"/>
    <s v="FBO"/>
    <d v="1899-12-30T00:03:35"/>
    <d v="1899-12-30T00:00:42"/>
    <d v="1899-12-30T00:02:53"/>
    <s v="Granel"/>
    <s v="E001"/>
    <x v="2"/>
    <d v="1899-12-30T00:03:35"/>
    <d v="1899-12-30T00:00:42"/>
    <n v="15"/>
    <x v="12"/>
    <x v="3"/>
    <x v="2"/>
    <n v="1"/>
    <n v="0"/>
    <s v="KO"/>
    <s v="Granel"/>
    <x v="2"/>
    <n v="1"/>
    <s v="F. NIEBLA"/>
    <s v="A"/>
    <d v="1899-12-30T00:02:53"/>
    <d v="1899-12-30T00:02:53"/>
    <s v="OK"/>
    <m/>
    <m/>
    <d v="1899-12-30T00:00:00"/>
    <d v="1899-12-30T00:03:35"/>
    <n v="3"/>
    <d v="1899-12-30T00:02:53"/>
    <n v="3.5833333333248341"/>
    <n v="15"/>
    <s v="Si"/>
  </r>
  <r>
    <s v="CSNB"/>
    <s v="2025004813"/>
    <x v="0"/>
    <s v="ER1242BBS"/>
    <s v="E7586KJW"/>
    <d v="2025-03-11T00:00:00"/>
    <m/>
    <s v="837"/>
    <x v="47"/>
    <s v="PA"/>
    <s v="S6"/>
    <m/>
    <d v="2025-03-11T00:00:00"/>
    <d v="1899-12-30T16:04:26"/>
    <d v="2025-03-11T00:00:00"/>
    <d v="1899-12-30T16:04:27"/>
    <d v="2025-03-11T00:00:00"/>
    <d v="1899-12-30T16:35:16"/>
    <x v="0"/>
    <s v="RFCPI"/>
    <s v="7001184245"/>
    <s v="FBO"/>
    <d v="1899-12-30T00:30:50"/>
    <d v="1899-12-30T00:30:49"/>
    <d v="1899-12-30T00:00:01"/>
    <s v="Granel"/>
    <s v="E001"/>
    <x v="2"/>
    <d v="1899-12-30T00:30:50"/>
    <d v="1899-12-30T00:30:49"/>
    <n v="16"/>
    <x v="12"/>
    <x v="3"/>
    <x v="2"/>
    <n v="0"/>
    <n v="0"/>
    <s v="OK"/>
    <s v="Granel"/>
    <x v="2"/>
    <n v="0"/>
    <s v="F. NIEBLA"/>
    <s v="A"/>
    <d v="1899-12-30T00:00:01"/>
    <d v="1899-12-30T00:00:01"/>
    <s v="OK"/>
    <m/>
    <m/>
    <d v="1899-12-30T00:00:00"/>
    <d v="1899-12-30T00:30:50"/>
    <n v="3"/>
    <d v="1899-12-30T00:00:01"/>
    <n v="30.833333333337727"/>
    <n v="16"/>
    <s v="Si"/>
  </r>
  <r>
    <s v="CSNB"/>
    <s v="2025004816"/>
    <x v="0"/>
    <s v="ER3237BCD"/>
    <s v="E9402GGZ"/>
    <d v="2025-03-11T00:00:00"/>
    <m/>
    <s v="1782"/>
    <x v="48"/>
    <s v="PA"/>
    <s v="S1"/>
    <m/>
    <d v="2025-03-11T00:00:00"/>
    <d v="1899-12-30T16:11:04"/>
    <d v="2025-03-11T00:00:00"/>
    <d v="1899-12-30T16:11:04"/>
    <d v="2025-03-11T00:00:00"/>
    <d v="1899-12-30T16:46:14"/>
    <x v="0"/>
    <s v="RFCPI"/>
    <s v="7001184246"/>
    <s v="FBO"/>
    <d v="1899-12-30T00:35:10"/>
    <d v="1899-12-30T00:35:10"/>
    <d v="1899-12-30T00:00:00"/>
    <s v="Granel"/>
    <s v="E001"/>
    <x v="2"/>
    <d v="1899-12-30T00:35:10"/>
    <d v="1899-12-30T00:35:10"/>
    <n v="16"/>
    <x v="12"/>
    <x v="3"/>
    <x v="2"/>
    <n v="0"/>
    <n v="0"/>
    <s v="OK"/>
    <s v="Granel"/>
    <x v="2"/>
    <n v="0"/>
    <s v="F. NIEBLA"/>
    <s v="A"/>
    <d v="1899-12-30T00:00:00"/>
    <d v="1899-12-30T00:00:00"/>
    <s v="OK"/>
    <m/>
    <m/>
    <d v="1899-12-30T00:00:00"/>
    <d v="1899-12-30T00:35:10"/>
    <n v="3"/>
    <d v="1899-12-30T00:00:00"/>
    <n v="35.166666666671951"/>
    <n v="16"/>
    <s v="Si"/>
  </r>
  <r>
    <s v="CSNB"/>
    <s v="2025004814"/>
    <x v="0"/>
    <s v="E4531FVN"/>
    <s v="ER0328BBM"/>
    <d v="2025-03-11T00:00:00"/>
    <m/>
    <s v="1782"/>
    <x v="48"/>
    <s v="PA"/>
    <s v="S1"/>
    <m/>
    <d v="2025-03-11T00:00:00"/>
    <d v="1899-12-30T16:08:46"/>
    <d v="2025-03-11T00:00:00"/>
    <d v="1899-12-30T16:08:46"/>
    <d v="2025-03-11T00:00:00"/>
    <d v="1899-12-30T16:50:06"/>
    <x v="0"/>
    <s v="RFCPI"/>
    <s v="7001184247"/>
    <s v="EXW"/>
    <d v="1899-12-30T00:41:20"/>
    <d v="1899-12-30T00:41:20"/>
    <d v="1899-12-30T00:00:00"/>
    <s v="Granel"/>
    <s v="E001"/>
    <x v="1"/>
    <d v="1899-12-30T00:41:20"/>
    <d v="1899-12-30T00:41:20"/>
    <n v="16"/>
    <x v="12"/>
    <x v="3"/>
    <x v="2"/>
    <n v="0"/>
    <n v="0"/>
    <s v="OK"/>
    <s v="Granel"/>
    <x v="2"/>
    <n v="0"/>
    <s v="F. NIEBLA"/>
    <s v="A"/>
    <d v="1899-12-30T00:00:00"/>
    <d v="1899-12-30T00:00:00"/>
    <s v="OK"/>
    <m/>
    <m/>
    <d v="1899-12-30T00:00:00"/>
    <d v="1899-12-30T00:41:20"/>
    <n v="3"/>
    <d v="1899-12-30T00:00:00"/>
    <n v="41.333333333328014"/>
    <n v="16"/>
    <s v="Si"/>
  </r>
  <r>
    <s v="CSNB"/>
    <s v="2025004818"/>
    <x v="0"/>
    <s v="ER8418BBZ"/>
    <s v="E5825KKS"/>
    <d v="2025-03-11T00:00:00"/>
    <m/>
    <s v="1782"/>
    <x v="48"/>
    <s v="PA"/>
    <s v="S1"/>
    <m/>
    <d v="2025-03-11T00:00:00"/>
    <d v="1899-12-30T16:48:15"/>
    <d v="2025-03-11T00:00:00"/>
    <d v="1899-12-30T16:48:16"/>
    <d v="2025-03-11T00:00:00"/>
    <d v="1899-12-30T17:28:22"/>
    <x v="0"/>
    <s v="RFCPI"/>
    <s v="7001184248"/>
    <s v="FBO"/>
    <d v="1899-12-30T00:40:07"/>
    <d v="1899-12-30T00:40:06"/>
    <d v="1899-12-30T00:00:01"/>
    <s v="Granel"/>
    <s v="E001"/>
    <x v="2"/>
    <d v="1899-12-30T00:40:07"/>
    <d v="1899-12-30T00:40:06"/>
    <n v="16"/>
    <x v="12"/>
    <x v="3"/>
    <x v="2"/>
    <n v="0"/>
    <n v="0"/>
    <s v="OK"/>
    <s v="Granel"/>
    <x v="2"/>
    <n v="0"/>
    <s v="F. NIEBLA"/>
    <s v="A"/>
    <d v="1899-12-30T00:00:01"/>
    <d v="1899-12-30T00:00:01"/>
    <s v="OK"/>
    <m/>
    <m/>
    <d v="1899-12-30T00:00:00"/>
    <d v="1899-12-30T00:40:07"/>
    <n v="3"/>
    <d v="1899-12-30T00:00:01"/>
    <n v="40.116666666672081"/>
    <n v="17"/>
    <s v="Si"/>
  </r>
  <r>
    <s v="CSNB"/>
    <s v="2025004821"/>
    <x v="0"/>
    <s v="ER5303BBT"/>
    <s v="E9842JGG"/>
    <d v="2025-03-11T00:00:00"/>
    <m/>
    <s v="1782"/>
    <x v="48"/>
    <s v="PA"/>
    <s v="S1"/>
    <m/>
    <d v="2025-03-11T00:00:00"/>
    <d v="1899-12-30T17:04:51"/>
    <d v="2025-03-11T00:00:00"/>
    <d v="1899-12-30T17:04:53"/>
    <d v="2025-03-11T00:00:00"/>
    <d v="1899-12-30T17:42:30"/>
    <x v="0"/>
    <s v="RFCPI"/>
    <s v="7001184249"/>
    <s v="FBO"/>
    <d v="1899-12-30T00:37:39"/>
    <d v="1899-12-30T00:37:37"/>
    <d v="1899-12-30T00:00:02"/>
    <s v="Granel"/>
    <s v="E001"/>
    <x v="2"/>
    <d v="1899-12-30T00:37:39"/>
    <d v="1899-12-30T00:37:37"/>
    <n v="17"/>
    <x v="12"/>
    <x v="3"/>
    <x v="2"/>
    <n v="0"/>
    <n v="0"/>
    <s v="OK"/>
    <s v="Granel"/>
    <x v="2"/>
    <n v="0"/>
    <s v="F. NIEBLA"/>
    <s v="A"/>
    <d v="1899-12-30T00:00:02"/>
    <d v="1899-12-30T00:00:02"/>
    <s v="OK"/>
    <m/>
    <m/>
    <d v="1899-12-30T00:00:00"/>
    <d v="1899-12-30T00:37:39"/>
    <n v="3"/>
    <d v="1899-12-30T00:00:02"/>
    <n v="37.649999999995174"/>
    <n v="17"/>
    <s v="Si"/>
  </r>
  <r>
    <s v="CSNB"/>
    <s v="2025004819"/>
    <x v="0"/>
    <s v="ESE7473"/>
    <s v="E26VE91"/>
    <d v="2025-03-11T00:00:00"/>
    <m/>
    <s v="2882"/>
    <x v="50"/>
    <s v="PA"/>
    <s v="PA"/>
    <m/>
    <d v="2025-03-11T00:00:00"/>
    <d v="1899-12-30T16:58:09"/>
    <d v="2025-03-11T00:00:00"/>
    <d v="1899-12-30T16:58:11"/>
    <d v="2025-03-11T00:00:00"/>
    <d v="1899-12-30T17:58:17"/>
    <x v="0"/>
    <s v="RFCPI"/>
    <s v="7001184250"/>
    <s v="EXW"/>
    <d v="1899-12-30T01:00:08"/>
    <d v="1899-12-30T01:00:06"/>
    <d v="1899-12-30T00:00:02"/>
    <s v="Ensacado"/>
    <s v="E002"/>
    <x v="1"/>
    <d v="1899-12-30T01:00:08"/>
    <d v="1899-12-30T01:00:06"/>
    <n v="16"/>
    <x v="12"/>
    <x v="3"/>
    <x v="1"/>
    <n v="0"/>
    <n v="0"/>
    <s v="OK"/>
    <s v="Ensacado"/>
    <x v="2"/>
    <n v="0"/>
    <s v="F. NIEBLA"/>
    <s v="B"/>
    <d v="1899-12-30T00:00:02"/>
    <d v="1899-12-30T00:00:02"/>
    <s v="OK"/>
    <m/>
    <m/>
    <d v="1899-12-30T00:00:00"/>
    <d v="1899-12-30T01:00:08"/>
    <n v="3"/>
    <d v="1899-12-30T00:00:02"/>
    <n v="60.13333333333447"/>
    <n v="17"/>
    <s v="No"/>
  </r>
  <r>
    <s v="CSNB"/>
    <s v="2025004820"/>
    <x v="0"/>
    <s v="EL189358"/>
    <s v="EBL32CQ"/>
    <d v="2025-03-11T00:00:00"/>
    <m/>
    <s v="2882"/>
    <x v="50"/>
    <s v="PA"/>
    <s v="PA"/>
    <m/>
    <d v="2025-03-11T00:00:00"/>
    <d v="1899-12-30T16:59:34"/>
    <d v="2025-03-11T00:00:00"/>
    <d v="1899-12-30T16:59:35"/>
    <d v="2025-03-11T00:00:00"/>
    <d v="1899-12-30T18:03:24"/>
    <x v="0"/>
    <s v="RFCPI"/>
    <s v="7001184251"/>
    <s v="EXW"/>
    <d v="1899-12-30T01:03:50"/>
    <d v="1899-12-30T01:03:49"/>
    <d v="1899-12-30T00:00:01"/>
    <s v="Ensacado"/>
    <s v="E002"/>
    <x v="1"/>
    <d v="1899-12-30T01:03:50"/>
    <d v="1899-12-30T01:03:49"/>
    <n v="16"/>
    <x v="12"/>
    <x v="3"/>
    <x v="1"/>
    <n v="0"/>
    <n v="0"/>
    <s v="OK"/>
    <s v="Ensacado"/>
    <x v="2"/>
    <n v="0"/>
    <s v="F. NIEBLA"/>
    <s v="B"/>
    <d v="1899-12-30T00:00:01"/>
    <d v="1899-12-30T00:00:01"/>
    <s v="OK"/>
    <m/>
    <m/>
    <d v="1899-12-30T00:00:00"/>
    <d v="1899-12-30T01:03:50"/>
    <n v="3"/>
    <d v="1899-12-30T00:00:01"/>
    <n v="63.833333333328014"/>
    <n v="18"/>
    <s v="No"/>
  </r>
  <r>
    <s v="CSNB"/>
    <s v="2025004824"/>
    <x v="0"/>
    <s v="ER1991BBZ"/>
    <s v="E6028JLK"/>
    <d v="2025-03-11T00:00:00"/>
    <m/>
    <s v="1782"/>
    <x v="48"/>
    <s v="PA"/>
    <s v="S1"/>
    <m/>
    <d v="2025-03-11T00:00:00"/>
    <d v="1899-12-30T17:27:00"/>
    <d v="2025-03-11T00:00:00"/>
    <d v="1899-12-30T17:27:01"/>
    <d v="2025-03-11T00:00:00"/>
    <d v="1899-12-30T18:06:18"/>
    <x v="0"/>
    <s v="RFCPI"/>
    <s v="7001184252"/>
    <s v="FBO"/>
    <d v="1899-12-30T00:39:18"/>
    <d v="1899-12-30T00:39:17"/>
    <d v="1899-12-30T00:00:01"/>
    <s v="Granel"/>
    <s v="E001"/>
    <x v="2"/>
    <d v="1899-12-30T00:39:18"/>
    <d v="1899-12-30T00:39:17"/>
    <n v="17"/>
    <x v="12"/>
    <x v="3"/>
    <x v="2"/>
    <n v="0"/>
    <n v="0"/>
    <s v="OK"/>
    <s v="Granel"/>
    <x v="2"/>
    <n v="0"/>
    <s v="F. NIEBLA"/>
    <s v="A"/>
    <d v="1899-12-30T00:00:01"/>
    <d v="1899-12-30T00:00:01"/>
    <s v="OK"/>
    <m/>
    <m/>
    <d v="1899-12-30T00:00:00"/>
    <d v="1899-12-30T00:39:18"/>
    <n v="3"/>
    <d v="1899-12-30T00:00:01"/>
    <n v="39.300000000004864"/>
    <n v="18"/>
    <s v="Si"/>
  </r>
  <r>
    <s v="CSNB"/>
    <s v="2025004826"/>
    <x v="0"/>
    <s v="ER3135BBC"/>
    <s v="E5940JLK"/>
    <d v="2025-03-11T00:00:00"/>
    <m/>
    <s v="837"/>
    <x v="47"/>
    <s v="PA"/>
    <s v="S6"/>
    <m/>
    <d v="2025-03-11T00:00:00"/>
    <d v="1899-12-30T17:37:27"/>
    <d v="2025-03-11T00:00:00"/>
    <d v="1899-12-30T17:37:28"/>
    <d v="2025-03-11T00:00:00"/>
    <d v="1899-12-30T18:08:37"/>
    <x v="0"/>
    <s v="RFCPI"/>
    <s v="7001184253"/>
    <s v="FBO"/>
    <d v="1899-12-30T00:31:10"/>
    <d v="1899-12-30T00:31:09"/>
    <d v="1899-12-30T00:00:01"/>
    <s v="Granel"/>
    <s v="E001"/>
    <x v="2"/>
    <d v="1899-12-30T00:31:10"/>
    <d v="1899-12-30T00:31:09"/>
    <n v="17"/>
    <x v="12"/>
    <x v="3"/>
    <x v="2"/>
    <n v="0"/>
    <n v="0"/>
    <s v="OK"/>
    <s v="Granel"/>
    <x v="2"/>
    <n v="0"/>
    <s v="F. NIEBLA"/>
    <s v="A"/>
    <d v="1899-12-30T00:00:01"/>
    <d v="1899-12-30T00:00:01"/>
    <s v="OK"/>
    <m/>
    <m/>
    <d v="1899-12-30T00:00:00"/>
    <d v="1899-12-30T00:31:10"/>
    <n v="3"/>
    <d v="1899-12-30T00:00:01"/>
    <n v="31.166666666668768"/>
    <n v="18"/>
    <s v="Si"/>
  </r>
  <r>
    <s v="CSNB"/>
    <s v="2025004825"/>
    <x v="0"/>
    <s v="ER1551BBJ"/>
    <s v="E2015JDV"/>
    <d v="2025-03-11T00:00:00"/>
    <m/>
    <s v="1782"/>
    <x v="48"/>
    <s v="PA"/>
    <s v="S1"/>
    <m/>
    <d v="2025-03-11T00:00:00"/>
    <d v="1899-12-30T17:27:38"/>
    <d v="2025-03-11T00:00:00"/>
    <d v="1899-12-30T17:30:57"/>
    <d v="2025-03-11T00:00:00"/>
    <d v="1899-12-30T18:17:12"/>
    <x v="261"/>
    <s v="E_PFERNANDE"/>
    <s v="7001184254"/>
    <s v="FBO"/>
    <d v="1899-12-30T00:49:34"/>
    <d v="1899-12-30T00:46:15"/>
    <d v="1899-12-30T00:03:19"/>
    <s v="Granel"/>
    <s v="E001"/>
    <x v="2"/>
    <d v="1899-12-30T00:49:34"/>
    <d v="1899-12-30T00:46:15"/>
    <n v="17"/>
    <x v="12"/>
    <x v="3"/>
    <x v="2"/>
    <n v="0"/>
    <n v="0"/>
    <s v="OK"/>
    <s v="Granel"/>
    <x v="2"/>
    <n v="0"/>
    <s v="F. NIEBLA"/>
    <s v="B"/>
    <d v="1899-12-30T00:03:19"/>
    <d v="1899-12-30T00:03:19"/>
    <s v="OK"/>
    <m/>
    <m/>
    <d v="1899-12-30T00:00:00"/>
    <d v="1899-12-30T00:49:34"/>
    <n v="3"/>
    <d v="1899-12-30T00:03:19"/>
    <n v="49.566666666657575"/>
    <n v="18"/>
    <s v="No"/>
  </r>
  <r>
    <s v="CSNB"/>
    <s v="2025004827"/>
    <x v="0"/>
    <s v="ER7694BBV"/>
    <s v="E3960KHT"/>
    <d v="2025-03-11T00:00:00"/>
    <m/>
    <s v="3236"/>
    <x v="49"/>
    <s v="PA"/>
    <s v="S2"/>
    <m/>
    <d v="2025-03-11T00:00:00"/>
    <d v="1899-12-30T18:16:11"/>
    <d v="2025-03-11T00:00:00"/>
    <d v="1899-12-30T18:19:15"/>
    <d v="2025-03-11T00:00:00"/>
    <d v="1899-12-30T18:58:06"/>
    <x v="0"/>
    <s v="RFCPI"/>
    <s v="7001184255"/>
    <s v="FBO"/>
    <d v="1899-12-30T00:41:55"/>
    <d v="1899-12-30T00:38:51"/>
    <d v="1899-12-30T00:03:04"/>
    <s v="Granel"/>
    <s v="E001"/>
    <x v="2"/>
    <d v="1899-12-30T00:41:55"/>
    <d v="1899-12-30T00:38:51"/>
    <n v="18"/>
    <x v="12"/>
    <x v="3"/>
    <x v="2"/>
    <n v="0"/>
    <n v="0"/>
    <s v="OK"/>
    <s v="Granel"/>
    <x v="2"/>
    <n v="0"/>
    <s v="F. NIEBLA"/>
    <s v="A"/>
    <d v="1899-12-30T00:03:04"/>
    <d v="1899-12-30T00:03:04"/>
    <s v="OK"/>
    <m/>
    <m/>
    <d v="1899-12-30T00:00:00"/>
    <d v="1899-12-30T00:41:55"/>
    <n v="3"/>
    <d v="1899-12-30T00:03:04"/>
    <n v="41.916666666657498"/>
    <n v="18"/>
    <s v="Si"/>
  </r>
  <r>
    <s v="CSNB"/>
    <s v="2025004829"/>
    <x v="0"/>
    <s v="ER6765BBT"/>
    <s v="E4948KGF"/>
    <d v="2025-03-11T00:00:00"/>
    <m/>
    <s v="1782"/>
    <x v="48"/>
    <s v="PA"/>
    <s v="S1"/>
    <m/>
    <d v="2025-03-11T00:00:00"/>
    <d v="1899-12-30T18:31:36"/>
    <d v="2025-03-11T00:00:00"/>
    <d v="1899-12-30T18:31:37"/>
    <d v="2025-03-11T00:00:00"/>
    <d v="1899-12-30T19:06:35"/>
    <x v="0"/>
    <s v="RFCPI"/>
    <s v="7001184256"/>
    <s v="FBO"/>
    <d v="1899-12-30T00:34:59"/>
    <d v="1899-12-30T00:34:58"/>
    <d v="1899-12-30T00:00:01"/>
    <s v="Granel"/>
    <s v="E001"/>
    <x v="2"/>
    <d v="1899-12-30T00:34:59"/>
    <d v="1899-12-30T00:34:58"/>
    <n v="18"/>
    <x v="12"/>
    <x v="3"/>
    <x v="2"/>
    <n v="0"/>
    <n v="0"/>
    <s v="OK"/>
    <s v="Granel"/>
    <x v="2"/>
    <n v="0"/>
    <s v="F. NIEBLA"/>
    <s v="A"/>
    <d v="1899-12-30T00:00:01"/>
    <d v="1899-12-30T00:00:01"/>
    <s v="OK"/>
    <m/>
    <m/>
    <d v="1899-12-30T00:00:00"/>
    <d v="1899-12-30T00:34:59"/>
    <n v="3"/>
    <d v="1899-12-30T00:00:01"/>
    <n v="34.98333333334557"/>
    <n v="19"/>
    <s v="Si"/>
  </r>
  <r>
    <s v="CSNB"/>
    <s v="2025004828"/>
    <x v="0"/>
    <s v="ER1486BBS"/>
    <s v="E4179KVF"/>
    <d v="2025-03-11T00:00:00"/>
    <m/>
    <s v="1782"/>
    <x v="48"/>
    <s v="PA"/>
    <s v="S1"/>
    <m/>
    <d v="2025-03-11T00:00:00"/>
    <d v="1899-12-30T18:30:48"/>
    <d v="2025-03-11T00:00:00"/>
    <d v="1899-12-30T18:30:49"/>
    <d v="2025-03-11T00:00:00"/>
    <d v="1899-12-30T19:13:01"/>
    <x v="0"/>
    <s v="RFCPI"/>
    <s v="7001184257"/>
    <s v="FBO"/>
    <d v="1899-12-30T00:42:13"/>
    <d v="1899-12-30T00:42:12"/>
    <d v="1899-12-30T00:00:01"/>
    <s v="Granel"/>
    <s v="E001"/>
    <x v="2"/>
    <d v="1899-12-30T00:42:13"/>
    <d v="1899-12-30T00:42:12"/>
    <n v="18"/>
    <x v="12"/>
    <x v="3"/>
    <x v="2"/>
    <n v="0"/>
    <n v="0"/>
    <s v="OK"/>
    <s v="Granel"/>
    <x v="2"/>
    <n v="0"/>
    <s v="F. NIEBLA"/>
    <s v="A"/>
    <d v="1899-12-30T00:00:01"/>
    <d v="1899-12-30T00:00:01"/>
    <s v="OK"/>
    <m/>
    <m/>
    <d v="1899-12-30T00:00:00"/>
    <d v="1899-12-30T00:42:13"/>
    <n v="3"/>
    <d v="1899-12-30T00:00:01"/>
    <n v="42.216666666667138"/>
    <n v="19"/>
    <s v="Si"/>
  </r>
  <r>
    <s v="CSNB"/>
    <s v="2025004830"/>
    <x v="0"/>
    <s v="ER3237BCD"/>
    <s v="E9402GGZ"/>
    <d v="2025-03-11T00:00:00"/>
    <m/>
    <s v="1782"/>
    <x v="48"/>
    <s v="PA"/>
    <s v="S1"/>
    <m/>
    <d v="2025-03-11T00:00:00"/>
    <d v="1899-12-30T20:06:13"/>
    <d v="2025-03-11T00:00:00"/>
    <d v="1899-12-30T20:06:16"/>
    <d v="2025-03-11T00:00:00"/>
    <d v="1899-12-30T20:30:57"/>
    <x v="0"/>
    <s v="RFCPI"/>
    <s v="7001184258"/>
    <s v="FBO"/>
    <d v="1899-12-30T00:24:44"/>
    <d v="1899-12-30T00:24:41"/>
    <d v="1899-12-30T00:00:03"/>
    <s v="Granel"/>
    <s v="E001"/>
    <x v="2"/>
    <d v="1899-12-30T00:24:44"/>
    <d v="1899-12-30T00:24:41"/>
    <n v="20"/>
    <x v="12"/>
    <x v="3"/>
    <x v="2"/>
    <n v="0"/>
    <n v="0"/>
    <s v="OK"/>
    <s v="Granel"/>
    <x v="2"/>
    <n v="0"/>
    <s v="F. NIEBLA"/>
    <s v="A"/>
    <d v="1899-12-30T00:00:03"/>
    <d v="1899-12-30T00:00:03"/>
    <s v="OK"/>
    <m/>
    <m/>
    <d v="1899-12-30T00:00:00"/>
    <d v="1899-12-30T00:24:44"/>
    <n v="3"/>
    <d v="1899-12-30T00:00:03"/>
    <n v="24.733333333339171"/>
    <n v="20"/>
    <s v="Si"/>
  </r>
  <r>
    <s v="CSNB"/>
    <s v="2025004831"/>
    <x v="0"/>
    <s v="ER4642BBY"/>
    <s v="E9980KJB"/>
    <d v="2025-03-11T00:00:00"/>
    <m/>
    <s v="1782"/>
    <x v="48"/>
    <s v="PA"/>
    <s v="S1"/>
    <m/>
    <d v="2025-03-11T00:00:00"/>
    <d v="1899-12-30T20:12:25"/>
    <d v="2025-03-11T00:00:00"/>
    <d v="1899-12-30T20:12:28"/>
    <d v="2025-03-11T00:00:00"/>
    <d v="1899-12-30T20:48:13"/>
    <x v="0"/>
    <s v="RFCPI"/>
    <s v="7001184259"/>
    <s v="FBO"/>
    <d v="1899-12-30T00:35:48"/>
    <d v="1899-12-30T00:35:45"/>
    <d v="1899-12-30T00:00:03"/>
    <s v="Granel"/>
    <s v="E001"/>
    <x v="2"/>
    <d v="1899-12-30T00:35:48"/>
    <d v="1899-12-30T00:35:45"/>
    <n v="20"/>
    <x v="12"/>
    <x v="3"/>
    <x v="2"/>
    <n v="0"/>
    <n v="0"/>
    <s v="OK"/>
    <s v="Granel"/>
    <x v="2"/>
    <n v="0"/>
    <s v="F. NIEBLA"/>
    <s v="A"/>
    <d v="1899-12-30T00:00:03"/>
    <d v="1899-12-30T00:00:03"/>
    <s v="OK"/>
    <m/>
    <m/>
    <d v="1899-12-30T00:00:00"/>
    <d v="1899-12-30T00:35:48"/>
    <n v="3"/>
    <d v="1899-12-30T00:00:03"/>
    <n v="35.799999999998398"/>
    <n v="20"/>
    <s v="Si"/>
  </r>
  <r>
    <s v="CSNB"/>
    <s v="2025004832"/>
    <x v="0"/>
    <s v="E6878LBJ"/>
    <s v="ER2114BBN"/>
    <d v="2025-03-12T00:00:00"/>
    <m/>
    <s v="1782"/>
    <x v="48"/>
    <s v="PA"/>
    <s v="S1"/>
    <m/>
    <d v="2025-03-12T00:00:00"/>
    <d v="1899-12-30T06:05:47"/>
    <d v="2025-03-12T00:00:00"/>
    <d v="1899-12-30T06:05:50"/>
    <d v="2025-03-12T00:00:00"/>
    <d v="1899-12-30T06:34:30"/>
    <x v="0"/>
    <s v="RFCPI"/>
    <s v="7001184260"/>
    <s v="EXW"/>
    <d v="1899-12-30T00:28:43"/>
    <d v="1899-12-30T00:28:40"/>
    <d v="1899-12-30T00:00:03"/>
    <s v="Granel"/>
    <s v="E001"/>
    <x v="1"/>
    <d v="1899-12-30T00:28:43"/>
    <d v="1899-12-30T00:28:40"/>
    <n v="6"/>
    <x v="13"/>
    <x v="3"/>
    <x v="2"/>
    <n v="0"/>
    <n v="0"/>
    <s v="OK"/>
    <s v="Granel"/>
    <x v="2"/>
    <n v="0"/>
    <s v="F. NIEBLA"/>
    <s v="A"/>
    <d v="1899-12-30T00:00:03"/>
    <d v="1899-12-30T00:00:03"/>
    <s v="OK"/>
    <m/>
    <m/>
    <d v="1899-12-30T00:00:00"/>
    <d v="1899-12-30T00:28:43"/>
    <n v="4"/>
    <d v="1899-12-30T00:00:03"/>
    <n v="28.716666666667184"/>
    <n v="6"/>
    <s v="Si"/>
  </r>
  <r>
    <s v="CSNB"/>
    <s v="2025004834"/>
    <x v="0"/>
    <s v="ER7913BBH"/>
    <s v="E0897HWR"/>
    <d v="2025-03-12T00:00:00"/>
    <m/>
    <s v="837"/>
    <x v="47"/>
    <s v="PA"/>
    <s v="S6"/>
    <m/>
    <d v="2025-03-12T00:00:00"/>
    <d v="1899-12-30T06:29:33"/>
    <d v="2025-03-12T00:00:00"/>
    <d v="1899-12-30T06:29:34"/>
    <d v="2025-03-12T00:00:00"/>
    <d v="1899-12-30T06:57:20"/>
    <x v="0"/>
    <s v="RFCPI"/>
    <s v="7001184261"/>
    <s v="FBO"/>
    <d v="1899-12-30T00:27:47"/>
    <d v="1899-12-30T00:27:46"/>
    <d v="1899-12-30T00:00:01"/>
    <s v="Granel"/>
    <s v="E001"/>
    <x v="2"/>
    <d v="1899-12-30T00:27:47"/>
    <d v="1899-12-30T00:27:46"/>
    <n v="6"/>
    <x v="13"/>
    <x v="3"/>
    <x v="2"/>
    <n v="0"/>
    <n v="0"/>
    <s v="OK"/>
    <s v="Granel"/>
    <x v="2"/>
    <n v="0"/>
    <s v="F. NIEBLA"/>
    <s v="A"/>
    <d v="1899-12-30T00:00:01"/>
    <d v="1899-12-30T00:00:01"/>
    <s v="OK"/>
    <m/>
    <m/>
    <d v="1899-12-30T00:00:00"/>
    <d v="1899-12-30T00:27:47"/>
    <n v="4"/>
    <d v="1899-12-30T00:00:01"/>
    <n v="27.783333333331175"/>
    <n v="6"/>
    <s v="Si"/>
  </r>
  <r>
    <s v="CSNB"/>
    <s v="2025004833"/>
    <x v="0"/>
    <s v="E1154JWB"/>
    <s v="ER7683BCC"/>
    <d v="2025-03-12T00:00:00"/>
    <m/>
    <s v="1782"/>
    <x v="48"/>
    <s v="PA"/>
    <s v="S1"/>
    <m/>
    <d v="2025-03-12T00:00:00"/>
    <d v="1899-12-30T06:26:18"/>
    <d v="2025-03-12T00:00:00"/>
    <d v="1899-12-30T06:29:54"/>
    <d v="2025-03-12T00:00:00"/>
    <d v="1899-12-30T07:04:24"/>
    <x v="264"/>
    <s v="JPEREZ"/>
    <s v="7001184262"/>
    <s v="EXW"/>
    <d v="1899-12-30T00:38:06"/>
    <d v="1899-12-30T00:34:30"/>
    <d v="1899-12-30T00:03:36"/>
    <s v="Granel"/>
    <s v="E001"/>
    <x v="1"/>
    <d v="1899-12-30T00:38:06"/>
    <d v="1899-12-30T00:34:30"/>
    <n v="6"/>
    <x v="13"/>
    <x v="3"/>
    <x v="2"/>
    <n v="0"/>
    <n v="0"/>
    <s v="OK"/>
    <s v="Granel"/>
    <x v="2"/>
    <n v="0"/>
    <s v="F. NIEBLA"/>
    <s v="A"/>
    <d v="1899-12-30T00:03:36"/>
    <d v="1899-12-30T00:03:36"/>
    <s v="OK"/>
    <m/>
    <m/>
    <d v="1899-12-30T00:00:00"/>
    <d v="1899-12-30T00:38:06"/>
    <n v="4"/>
    <d v="1899-12-30T00:03:36"/>
    <n v="38.099999999995163"/>
    <n v="7"/>
    <s v="Si"/>
  </r>
  <r>
    <s v="CSNB"/>
    <s v="2025004835"/>
    <x v="0"/>
    <s v="ER3456BCC"/>
    <s v="E2492HHN"/>
    <d v="2025-03-12T00:00:00"/>
    <m/>
    <s v="1782"/>
    <x v="48"/>
    <s v="PA"/>
    <s v="S1"/>
    <m/>
    <d v="2025-03-12T00:00:00"/>
    <d v="1899-12-30T07:03:20"/>
    <d v="2025-03-12T00:00:00"/>
    <d v="1899-12-30T07:03:22"/>
    <d v="2025-03-12T00:00:00"/>
    <d v="1899-12-30T07:46:54"/>
    <x v="0"/>
    <s v="RFCPI"/>
    <s v="7001184263"/>
    <s v="FBO"/>
    <d v="1899-12-30T00:43:34"/>
    <d v="1899-12-30T00:43:32"/>
    <d v="1899-12-30T00:00:02"/>
    <s v="Granel"/>
    <s v="E001"/>
    <x v="2"/>
    <d v="1899-12-30T00:43:34"/>
    <d v="1899-12-30T00:43:32"/>
    <n v="7"/>
    <x v="13"/>
    <x v="3"/>
    <x v="2"/>
    <n v="0"/>
    <n v="0"/>
    <s v="OK"/>
    <s v="Granel"/>
    <x v="2"/>
    <n v="0"/>
    <s v="F. NIEBLA"/>
    <s v="A"/>
    <d v="1899-12-30T00:00:02"/>
    <d v="1899-12-30T00:00:02"/>
    <s v="OK"/>
    <m/>
    <m/>
    <d v="1899-12-30T00:00:00"/>
    <d v="1899-12-30T00:43:34"/>
    <n v="4"/>
    <d v="1899-12-30T00:00:02"/>
    <n v="43.566666666667189"/>
    <n v="7"/>
    <s v="Si"/>
  </r>
  <r>
    <s v="CSNB"/>
    <s v="2025004836"/>
    <x v="0"/>
    <s v="EL193158"/>
    <s v="EAV24EQ"/>
    <d v="2025-03-12T00:00:00"/>
    <m/>
    <s v="2882"/>
    <x v="50"/>
    <s v="PA"/>
    <s v="PA"/>
    <m/>
    <d v="2025-03-12T00:00:00"/>
    <d v="1899-12-30T07:04:49"/>
    <d v="2025-03-12T00:00:00"/>
    <d v="1899-12-30T07:04:51"/>
    <d v="2025-03-12T00:00:00"/>
    <d v="1899-12-30T07:52:17"/>
    <x v="0"/>
    <s v="RFCPI"/>
    <s v="7001184264"/>
    <s v="EXW"/>
    <d v="1899-12-30T00:47:28"/>
    <d v="1899-12-30T00:47:26"/>
    <d v="1899-12-30T00:00:02"/>
    <s v="Ensacado"/>
    <s v="E002"/>
    <x v="1"/>
    <d v="1899-12-30T00:47:28"/>
    <d v="1899-12-30T00:47:26"/>
    <n v="7"/>
    <x v="13"/>
    <x v="3"/>
    <x v="1"/>
    <n v="0"/>
    <n v="0"/>
    <s v="OK"/>
    <s v="Ensacado"/>
    <x v="2"/>
    <n v="0"/>
    <s v="F. NIEBLA"/>
    <s v="B"/>
    <d v="1899-12-30T00:00:02"/>
    <d v="1899-12-30T00:00:02"/>
    <s v="OK"/>
    <m/>
    <m/>
    <d v="1899-12-30T00:00:00"/>
    <d v="1899-12-30T00:47:28"/>
    <n v="4"/>
    <d v="1899-12-30T00:00:02"/>
    <n v="47.466666666676751"/>
    <n v="7"/>
    <s v="No"/>
  </r>
  <r>
    <s v="CSNB"/>
    <s v="2025004837"/>
    <x v="0"/>
    <s v="ER6360BBH"/>
    <s v="E5728KFK"/>
    <d v="2025-03-12T00:00:00"/>
    <m/>
    <s v="1782"/>
    <x v="48"/>
    <s v="PA"/>
    <s v="S1"/>
    <m/>
    <d v="2025-03-12T00:00:00"/>
    <d v="1899-12-30T07:16:07"/>
    <d v="2025-03-12T00:00:00"/>
    <d v="1899-12-30T07:16:10"/>
    <d v="2025-03-12T00:00:00"/>
    <d v="1899-12-30T08:03:05"/>
    <x v="0"/>
    <s v="RFCPI"/>
    <s v="7001184265"/>
    <s v="FBO"/>
    <d v="1899-12-30T00:46:58"/>
    <d v="1899-12-30T00:46:55"/>
    <d v="1899-12-30T00:00:03"/>
    <s v="Granel"/>
    <s v="E001"/>
    <x v="2"/>
    <d v="1899-12-30T00:46:58"/>
    <d v="1899-12-30T00:46:55"/>
    <n v="7"/>
    <x v="13"/>
    <x v="3"/>
    <x v="2"/>
    <n v="0"/>
    <n v="0"/>
    <s v="OK"/>
    <s v="Granel"/>
    <x v="2"/>
    <n v="0"/>
    <s v="F. NIEBLA"/>
    <s v="B"/>
    <d v="1899-12-30T00:00:03"/>
    <d v="1899-12-30T00:00:03"/>
    <s v="OK"/>
    <m/>
    <m/>
    <d v="1899-12-30T00:00:00"/>
    <d v="1899-12-30T00:46:58"/>
    <n v="4"/>
    <d v="1899-12-30T00:00:03"/>
    <n v="46.96666666666556"/>
    <n v="8"/>
    <s v="No"/>
  </r>
  <r>
    <s v="CSNB"/>
    <s v="2025004838"/>
    <x v="0"/>
    <s v="ER1917BBX"/>
    <s v="E9349KRP"/>
    <d v="2025-03-12T00:00:00"/>
    <m/>
    <s v="837"/>
    <x v="47"/>
    <s v="PA"/>
    <s v="S6"/>
    <m/>
    <d v="2025-03-12T00:00:00"/>
    <d v="1899-12-30T07:47:35"/>
    <d v="2025-03-12T00:00:00"/>
    <d v="1899-12-30T07:47:36"/>
    <d v="2025-03-12T00:00:00"/>
    <d v="1899-12-30T08:19:07"/>
    <x v="0"/>
    <s v="RFCPI"/>
    <s v="7001184266"/>
    <s v="EXW"/>
    <d v="1899-12-30T00:31:32"/>
    <d v="1899-12-30T00:31:31"/>
    <d v="1899-12-30T00:00:01"/>
    <s v="Granel"/>
    <s v="E001"/>
    <x v="1"/>
    <d v="1899-12-30T00:31:32"/>
    <d v="1899-12-30T00:31:31"/>
    <n v="7"/>
    <x v="13"/>
    <x v="3"/>
    <x v="2"/>
    <n v="0"/>
    <n v="0"/>
    <s v="OK"/>
    <s v="Granel"/>
    <x v="2"/>
    <n v="0"/>
    <s v="F. NIEBLA"/>
    <s v="A"/>
    <d v="1899-12-30T00:00:01"/>
    <d v="1899-12-30T00:00:01"/>
    <s v="OK"/>
    <m/>
    <m/>
    <d v="1899-12-30T00:00:00"/>
    <d v="1899-12-30T00:31:32"/>
    <n v="4"/>
    <d v="1899-12-30T00:00:01"/>
    <n v="31.533333333335996"/>
    <n v="8"/>
    <s v="Si"/>
  </r>
  <r>
    <s v="CSNB"/>
    <s v="2025004839"/>
    <x v="0"/>
    <s v="ER9375BBM"/>
    <s v="E7637JSC"/>
    <d v="2025-03-12T00:00:00"/>
    <m/>
    <s v="837"/>
    <x v="47"/>
    <s v="PA"/>
    <s v="S6"/>
    <m/>
    <d v="2025-03-12T00:00:00"/>
    <d v="1899-12-30T08:45:35"/>
    <d v="2025-03-12T00:00:00"/>
    <d v="1899-12-30T08:45:37"/>
    <d v="2025-03-12T00:00:00"/>
    <d v="1899-12-30T09:10:03"/>
    <x v="0"/>
    <s v="RFCPI"/>
    <s v="7001184267"/>
    <s v="FBO"/>
    <d v="1899-12-30T00:24:28"/>
    <d v="1899-12-30T00:24:26"/>
    <d v="1899-12-30T00:00:02"/>
    <s v="Granel"/>
    <s v="E001"/>
    <x v="2"/>
    <d v="1899-12-30T00:24:28"/>
    <d v="1899-12-30T00:24:26"/>
    <n v="8"/>
    <x v="13"/>
    <x v="3"/>
    <x v="2"/>
    <n v="0"/>
    <n v="0"/>
    <s v="OK"/>
    <s v="Granel"/>
    <x v="2"/>
    <n v="0"/>
    <s v="F. NIEBLA"/>
    <s v="A"/>
    <d v="1899-12-30T00:00:02"/>
    <d v="1899-12-30T00:00:02"/>
    <s v="OK"/>
    <m/>
    <m/>
    <d v="1899-12-30T00:00:00"/>
    <d v="1899-12-30T00:24:28"/>
    <n v="4"/>
    <d v="1899-12-30T00:00:02"/>
    <n v="24.46666666666556"/>
    <n v="9"/>
    <s v="Si"/>
  </r>
  <r>
    <s v="CSNB"/>
    <s v="2025004843"/>
    <x v="0"/>
    <s v="ER8418BBZ"/>
    <s v="E5825KKS"/>
    <d v="2025-03-12T00:00:00"/>
    <m/>
    <s v="837"/>
    <x v="47"/>
    <s v="PA"/>
    <s v="S6"/>
    <m/>
    <d v="2025-03-12T00:00:00"/>
    <d v="1899-12-30T09:27:35"/>
    <d v="2025-03-12T00:00:00"/>
    <d v="1899-12-30T09:27:37"/>
    <d v="2025-03-12T00:00:00"/>
    <d v="1899-12-30T09:57:46"/>
    <x v="0"/>
    <s v="RFCPI"/>
    <s v="7001184268"/>
    <s v="FBO"/>
    <d v="1899-12-30T00:30:11"/>
    <d v="1899-12-30T00:30:09"/>
    <d v="1899-12-30T00:00:02"/>
    <s v="Granel"/>
    <s v="E001"/>
    <x v="2"/>
    <d v="1899-12-30T00:30:11"/>
    <d v="1899-12-30T00:30:09"/>
    <n v="9"/>
    <x v="13"/>
    <x v="3"/>
    <x v="2"/>
    <n v="0"/>
    <n v="0"/>
    <s v="OK"/>
    <s v="Granel"/>
    <x v="2"/>
    <n v="0"/>
    <s v="F. NIEBLA"/>
    <s v="A"/>
    <d v="1899-12-30T00:00:02"/>
    <d v="1899-12-30T00:00:02"/>
    <s v="OK"/>
    <m/>
    <m/>
    <d v="1899-12-30T00:00:00"/>
    <d v="1899-12-30T00:30:11"/>
    <n v="4"/>
    <d v="1899-12-30T00:00:02"/>
    <n v="30.183333333335945"/>
    <n v="9"/>
    <s v="Si"/>
  </r>
  <r>
    <s v="CSNB"/>
    <s v="2025004844"/>
    <x v="0"/>
    <s v="ER7913BBH"/>
    <s v="E0897HWR"/>
    <d v="2025-03-12T00:00:00"/>
    <m/>
    <s v="1782"/>
    <x v="48"/>
    <s v="PA"/>
    <s v="S1"/>
    <m/>
    <d v="2025-03-12T00:00:00"/>
    <d v="1899-12-30T09:29:18"/>
    <d v="2025-03-12T00:00:00"/>
    <d v="1899-12-30T09:29:20"/>
    <d v="2025-03-12T00:00:00"/>
    <d v="1899-12-30T10:05:01"/>
    <x v="0"/>
    <s v="RFCPI"/>
    <s v="7001184269"/>
    <s v="FBO"/>
    <d v="1899-12-30T00:35:43"/>
    <d v="1899-12-30T00:35:41"/>
    <d v="1899-12-30T00:00:02"/>
    <s v="Granel"/>
    <s v="E001"/>
    <x v="2"/>
    <d v="1899-12-30T00:35:43"/>
    <d v="1899-12-30T00:35:41"/>
    <n v="9"/>
    <x v="13"/>
    <x v="3"/>
    <x v="2"/>
    <n v="0"/>
    <n v="0"/>
    <s v="OK"/>
    <s v="Granel"/>
    <x v="2"/>
    <n v="0"/>
    <s v="F. NIEBLA"/>
    <s v="A"/>
    <d v="1899-12-30T00:00:02"/>
    <d v="1899-12-30T00:00:02"/>
    <s v="OK"/>
    <m/>
    <m/>
    <d v="1899-12-30T00:00:00"/>
    <d v="1899-12-30T00:35:43"/>
    <n v="4"/>
    <d v="1899-12-30T00:00:02"/>
    <n v="35.71666666666556"/>
    <n v="10"/>
    <s v="Si"/>
  </r>
  <r>
    <s v="CSNB"/>
    <s v="2025004842"/>
    <x v="0"/>
    <s v="ER2775BBR"/>
    <s v="E4544MKW"/>
    <d v="2025-03-12T00:00:00"/>
    <m/>
    <s v="1782"/>
    <x v="48"/>
    <s v="PA"/>
    <s v="S1"/>
    <m/>
    <d v="2025-03-12T00:00:00"/>
    <d v="1899-12-30T09:26:41"/>
    <d v="2025-03-12T00:00:00"/>
    <d v="1899-12-30T09:26:43"/>
    <d v="2025-03-12T00:00:00"/>
    <d v="1899-12-30T10:24:35"/>
    <x v="0"/>
    <s v="RFCPI"/>
    <s v="7001184270"/>
    <s v="FBO"/>
    <d v="1899-12-30T00:57:54"/>
    <d v="1899-12-30T00:57:52"/>
    <d v="1899-12-30T00:00:02"/>
    <s v="Granel"/>
    <s v="E001"/>
    <x v="2"/>
    <d v="1899-12-30T00:57:54"/>
    <d v="1899-12-30T00:57:52"/>
    <n v="9"/>
    <x v="13"/>
    <x v="3"/>
    <x v="2"/>
    <n v="0"/>
    <n v="0"/>
    <s v="OK"/>
    <s v="Granel"/>
    <x v="2"/>
    <n v="0"/>
    <s v="F. NIEBLA"/>
    <s v="B"/>
    <d v="1899-12-30T00:00:02"/>
    <d v="1899-12-30T00:00:02"/>
    <s v="OK"/>
    <m/>
    <m/>
    <d v="1899-12-30T00:00:00"/>
    <d v="1899-12-30T00:57:54"/>
    <n v="4"/>
    <d v="1899-12-30T00:00:02"/>
    <n v="57.900000000009605"/>
    <n v="10"/>
    <s v="No"/>
  </r>
  <r>
    <s v="CSNB"/>
    <s v="2025004847"/>
    <x v="0"/>
    <s v="ER4642BBY"/>
    <s v="E9980KJB"/>
    <d v="2025-03-12T00:00:00"/>
    <m/>
    <s v="1782"/>
    <x v="48"/>
    <s v="PA"/>
    <s v="S1"/>
    <m/>
    <d v="2025-03-12T00:00:00"/>
    <d v="1899-12-30T10:25:17"/>
    <d v="2025-03-12T00:00:00"/>
    <d v="1899-12-30T10:25:18"/>
    <d v="2025-03-12T00:00:00"/>
    <d v="1899-12-30T11:01:15"/>
    <x v="0"/>
    <s v="RFCPI"/>
    <s v="7001184271"/>
    <s v="FBO"/>
    <d v="1899-12-30T00:35:58"/>
    <d v="1899-12-30T00:35:57"/>
    <d v="1899-12-30T00:00:01"/>
    <s v="Granel"/>
    <s v="E001"/>
    <x v="2"/>
    <d v="1899-12-30T00:35:58"/>
    <d v="1899-12-30T00:35:57"/>
    <n v="10"/>
    <x v="13"/>
    <x v="3"/>
    <x v="2"/>
    <n v="0"/>
    <n v="0"/>
    <s v="OK"/>
    <s v="Granel"/>
    <x v="2"/>
    <n v="0"/>
    <s v="F. NIEBLA"/>
    <s v="A"/>
    <d v="1899-12-30T00:00:01"/>
    <d v="1899-12-30T00:00:01"/>
    <s v="OK"/>
    <m/>
    <m/>
    <d v="1899-12-30T00:00:00"/>
    <d v="1899-12-30T00:35:58"/>
    <n v="4"/>
    <d v="1899-12-30T00:00:01"/>
    <n v="35.966666666664004"/>
    <n v="11"/>
    <s v="Si"/>
  </r>
  <r>
    <s v="CSNB"/>
    <s v="2025004849"/>
    <x v="0"/>
    <s v="E6944FFJ"/>
    <s v="ER8615BBY"/>
    <d v="2025-03-12T00:00:00"/>
    <m/>
    <s v="1782"/>
    <x v="48"/>
    <s v="PA"/>
    <s v="S1"/>
    <m/>
    <d v="2025-03-12T00:00:00"/>
    <d v="1899-12-30T10:49:27"/>
    <d v="2025-03-12T00:00:00"/>
    <d v="1899-12-30T10:49:29"/>
    <d v="2025-03-12T00:00:00"/>
    <d v="1899-12-30T11:21:19"/>
    <x v="0"/>
    <s v="RFCPI"/>
    <s v="7001184272"/>
    <s v="EXW"/>
    <d v="1899-12-30T00:31:52"/>
    <d v="1899-12-30T00:31:50"/>
    <d v="1899-12-30T00:00:02"/>
    <s v="Granel"/>
    <s v="E001"/>
    <x v="1"/>
    <d v="1899-12-30T00:31:52"/>
    <d v="1899-12-30T00:31:50"/>
    <n v="10"/>
    <x v="13"/>
    <x v="3"/>
    <x v="2"/>
    <n v="0"/>
    <n v="0"/>
    <s v="OK"/>
    <s v="Granel"/>
    <x v="2"/>
    <n v="0"/>
    <s v="F. NIEBLA"/>
    <s v="A"/>
    <d v="1899-12-30T00:00:02"/>
    <d v="1899-12-30T00:00:02"/>
    <s v="OK"/>
    <m/>
    <m/>
    <d v="1899-12-30T00:00:00"/>
    <d v="1899-12-30T00:31:52"/>
    <n v="4"/>
    <d v="1899-12-30T00:00:02"/>
    <n v="31.866666666667196"/>
    <n v="11"/>
    <s v="Si"/>
  </r>
  <r>
    <s v="CSNB"/>
    <s v="2025004850"/>
    <x v="0"/>
    <s v="EJ01042R"/>
    <s v="E6004HZP"/>
    <d v="2025-03-12T00:00:00"/>
    <m/>
    <s v="2882"/>
    <x v="50"/>
    <s v="PA"/>
    <s v="PA"/>
    <m/>
    <d v="2025-03-12T00:00:00"/>
    <d v="1899-12-30T11:04:27"/>
    <d v="2025-03-12T00:00:00"/>
    <d v="1899-12-30T11:04:29"/>
    <d v="2025-03-12T00:00:00"/>
    <d v="1899-12-30T11:50:19"/>
    <x v="0"/>
    <s v="RFCPI"/>
    <s v="7001184273"/>
    <s v="EXW"/>
    <d v="1899-12-30T00:45:52"/>
    <d v="1899-12-30T00:45:50"/>
    <d v="1899-12-30T00:00:02"/>
    <s v="Ensacado"/>
    <s v="E002"/>
    <x v="1"/>
    <d v="1899-12-30T00:45:52"/>
    <d v="1899-12-30T00:45:50"/>
    <n v="11"/>
    <x v="13"/>
    <x v="3"/>
    <x v="1"/>
    <n v="0"/>
    <n v="0"/>
    <s v="OK"/>
    <s v="Ensacado"/>
    <x v="2"/>
    <n v="0"/>
    <s v="F. NIEBLA"/>
    <s v="B"/>
    <d v="1899-12-30T00:00:02"/>
    <d v="1899-12-30T00:00:02"/>
    <s v="OK"/>
    <m/>
    <m/>
    <d v="1899-12-30T00:00:00"/>
    <d v="1899-12-30T00:45:52"/>
    <n v="4"/>
    <d v="1899-12-30T00:00:02"/>
    <n v="45.866666666663953"/>
    <n v="11"/>
    <s v="No"/>
  </r>
  <r>
    <s v="CSNB"/>
    <s v="2025004853"/>
    <x v="0"/>
    <s v="ER1917BBX"/>
    <s v="E9349KRP"/>
    <d v="2025-03-12T00:00:00"/>
    <m/>
    <s v="837"/>
    <x v="47"/>
    <s v="PA"/>
    <s v="S6"/>
    <m/>
    <d v="2025-03-12T00:00:00"/>
    <d v="1899-12-30T11:43:04"/>
    <d v="2025-03-12T00:00:00"/>
    <d v="1899-12-30T11:43:06"/>
    <d v="2025-03-12T00:00:00"/>
    <d v="1899-12-30T12:12:17"/>
    <x v="0"/>
    <s v="RFCPI"/>
    <s v="7001184274"/>
    <s v="EXW"/>
    <d v="1899-12-30T00:29:13"/>
    <d v="1899-12-30T00:29:11"/>
    <d v="1899-12-30T00:00:02"/>
    <s v="Granel"/>
    <s v="E001"/>
    <x v="1"/>
    <d v="1899-12-30T00:29:13"/>
    <d v="1899-12-30T00:29:11"/>
    <n v="11"/>
    <x v="13"/>
    <x v="3"/>
    <x v="2"/>
    <n v="0"/>
    <n v="0"/>
    <s v="OK"/>
    <s v="Granel"/>
    <x v="2"/>
    <n v="0"/>
    <s v="F. NIEBLA"/>
    <s v="A"/>
    <d v="1899-12-30T00:00:02"/>
    <d v="1899-12-30T00:00:02"/>
    <s v="OK"/>
    <m/>
    <m/>
    <d v="1899-12-30T00:00:00"/>
    <d v="1899-12-30T00:29:13"/>
    <n v="4"/>
    <d v="1899-12-30T00:00:02"/>
    <n v="29.216666666663986"/>
    <n v="12"/>
    <s v="Si"/>
  </r>
  <r>
    <s v="CSNB"/>
    <s v="2025004854"/>
    <x v="0"/>
    <s v="ER6765BBT"/>
    <s v="E4948KGF"/>
    <d v="2025-03-12T00:00:00"/>
    <m/>
    <s v="1782"/>
    <x v="48"/>
    <s v="PA"/>
    <s v="S1"/>
    <m/>
    <d v="2025-03-12T00:00:00"/>
    <d v="1899-12-30T12:11:12"/>
    <d v="2025-03-12T00:00:00"/>
    <d v="1899-12-30T12:11:14"/>
    <d v="2025-03-12T00:00:00"/>
    <d v="1899-12-30T12:44:41"/>
    <x v="0"/>
    <s v="RFCPI"/>
    <s v="7001184275"/>
    <s v="FBO"/>
    <d v="1899-12-30T00:33:29"/>
    <d v="1899-12-30T00:33:27"/>
    <d v="1899-12-30T00:00:02"/>
    <s v="Granel"/>
    <s v="E001"/>
    <x v="2"/>
    <d v="1899-12-30T00:33:29"/>
    <d v="1899-12-30T00:33:27"/>
    <n v="12"/>
    <x v="13"/>
    <x v="3"/>
    <x v="2"/>
    <n v="0"/>
    <n v="0"/>
    <s v="OK"/>
    <s v="Granel"/>
    <x v="2"/>
    <n v="0"/>
    <s v="F. NIEBLA"/>
    <s v="A"/>
    <d v="1899-12-30T00:00:02"/>
    <d v="1899-12-30T00:00:02"/>
    <s v="OK"/>
    <m/>
    <m/>
    <d v="1899-12-30T00:00:00"/>
    <d v="1899-12-30T00:33:29"/>
    <n v="4"/>
    <d v="1899-12-30T00:00:02"/>
    <n v="33.48333333332647"/>
    <n v="12"/>
    <s v="Si"/>
  </r>
  <r>
    <s v="CSNB"/>
    <s v="2025004855"/>
    <x v="0"/>
    <s v="E1154JWB"/>
    <s v="ER7683BCC"/>
    <d v="2025-03-12T00:00:00"/>
    <m/>
    <s v="1782"/>
    <x v="48"/>
    <s v="PA"/>
    <s v="S1"/>
    <m/>
    <d v="2025-03-12T00:00:00"/>
    <d v="1899-12-30T12:15:05"/>
    <d v="2025-03-12T00:00:00"/>
    <d v="1899-12-30T12:17:05"/>
    <d v="2025-03-12T00:00:00"/>
    <d v="1899-12-30T12:55:25"/>
    <x v="264"/>
    <s v="JPEREZ"/>
    <s v="7001184276"/>
    <s v="EXW"/>
    <d v="1899-12-30T00:40:20"/>
    <d v="1899-12-30T00:38:20"/>
    <d v="1899-12-30T00:02:00"/>
    <s v="Granel"/>
    <s v="E001"/>
    <x v="1"/>
    <d v="1899-12-30T00:40:20"/>
    <d v="1899-12-30T00:38:20"/>
    <n v="12"/>
    <x v="13"/>
    <x v="3"/>
    <x v="2"/>
    <n v="0"/>
    <n v="0"/>
    <s v="OK"/>
    <s v="Granel"/>
    <x v="2"/>
    <n v="0"/>
    <s v="F. NIEBLA"/>
    <s v="A"/>
    <d v="1899-12-30T00:02:00"/>
    <d v="1899-12-30T00:02:00"/>
    <s v="OK"/>
    <m/>
    <m/>
    <d v="1899-12-30T00:00:00"/>
    <d v="1899-12-30T00:40:20"/>
    <n v="4"/>
    <d v="1899-12-30T00:02:00"/>
    <n v="40.333333333334416"/>
    <n v="12"/>
    <s v="Si"/>
  </r>
  <r>
    <s v="CSNB"/>
    <s v="2025004856"/>
    <x v="0"/>
    <s v="ER8418BBZ"/>
    <s v="E5825KKS"/>
    <d v="2025-03-12T00:00:00"/>
    <m/>
    <s v="1782"/>
    <x v="48"/>
    <s v="PA"/>
    <s v="S1"/>
    <m/>
    <d v="2025-03-12T00:00:00"/>
    <d v="1899-12-30T12:18:12"/>
    <d v="2025-03-12T00:00:00"/>
    <d v="1899-12-30T12:18:13"/>
    <d v="2025-03-12T00:00:00"/>
    <d v="1899-12-30T13:02:07"/>
    <x v="0"/>
    <s v="RFCPI"/>
    <s v="7001184277"/>
    <s v="FBO"/>
    <d v="1899-12-30T00:43:55"/>
    <d v="1899-12-30T00:43:54"/>
    <d v="1899-12-30T00:00:01"/>
    <s v="Granel"/>
    <s v="E001"/>
    <x v="2"/>
    <d v="1899-12-30T00:43:55"/>
    <d v="1899-12-30T00:43:54"/>
    <n v="12"/>
    <x v="13"/>
    <x v="3"/>
    <x v="2"/>
    <n v="0"/>
    <n v="0"/>
    <s v="OK"/>
    <s v="Granel"/>
    <x v="2"/>
    <n v="0"/>
    <s v="F. NIEBLA"/>
    <s v="A"/>
    <d v="1899-12-30T00:00:01"/>
    <d v="1899-12-30T00:00:01"/>
    <s v="OK"/>
    <m/>
    <m/>
    <d v="1899-12-30T00:00:00"/>
    <d v="1899-12-30T00:43:55"/>
    <n v="4"/>
    <d v="1899-12-30T00:00:01"/>
    <n v="43.916666666659246"/>
    <n v="13"/>
    <s v="Si"/>
  </r>
  <r>
    <s v="CSNB"/>
    <s v="2025004858"/>
    <x v="0"/>
    <s v="ER6360BBH"/>
    <s v="E5728KFK"/>
    <d v="2025-03-12T00:00:00"/>
    <m/>
    <s v="1782"/>
    <x v="48"/>
    <s v="PA"/>
    <s v="S1"/>
    <m/>
    <d v="2025-03-12T00:00:00"/>
    <d v="1899-12-30T12:46:13"/>
    <d v="2025-03-12T00:00:00"/>
    <d v="1899-12-30T12:46:16"/>
    <d v="2025-03-12T00:00:00"/>
    <d v="1899-12-30T13:17:53"/>
    <x v="0"/>
    <s v="RFCPI"/>
    <s v="7001184278"/>
    <s v="FBO"/>
    <d v="1899-12-30T00:31:40"/>
    <d v="1899-12-30T00:31:37"/>
    <d v="1899-12-30T00:00:03"/>
    <s v="Granel"/>
    <s v="E001"/>
    <x v="2"/>
    <d v="1899-12-30T00:31:40"/>
    <d v="1899-12-30T00:31:37"/>
    <n v="12"/>
    <x v="13"/>
    <x v="3"/>
    <x v="2"/>
    <n v="0"/>
    <n v="0"/>
    <s v="OK"/>
    <s v="Granel"/>
    <x v="2"/>
    <n v="0"/>
    <s v="F. NIEBLA"/>
    <s v="A"/>
    <d v="1899-12-30T00:00:03"/>
    <d v="1899-12-30T00:00:03"/>
    <s v="OK"/>
    <m/>
    <m/>
    <d v="1899-12-30T00:00:00"/>
    <d v="1899-12-30T00:31:40"/>
    <n v="4"/>
    <d v="1899-12-30T00:00:03"/>
    <n v="31.666666666665648"/>
    <n v="13"/>
    <s v="Si"/>
  </r>
  <r>
    <s v="CSNB"/>
    <s v="2025004857"/>
    <x v="0"/>
    <s v="ER7694BBV"/>
    <s v="E3960KHT"/>
    <d v="2025-03-12T00:00:00"/>
    <m/>
    <s v="1782"/>
    <x v="48"/>
    <s v="PA"/>
    <s v="S1"/>
    <m/>
    <d v="2025-03-12T00:00:00"/>
    <d v="1899-12-30T12:40:18"/>
    <d v="2025-03-12T00:00:00"/>
    <d v="1899-12-30T12:40:20"/>
    <d v="2025-03-12T00:00:00"/>
    <d v="1899-12-30T13:23:54"/>
    <x v="0"/>
    <s v="RFCPI"/>
    <s v="7001184279"/>
    <s v="FBO"/>
    <d v="1899-12-30T00:43:36"/>
    <d v="1899-12-30T00:43:34"/>
    <d v="1899-12-30T00:00:02"/>
    <s v="Granel"/>
    <s v="E001"/>
    <x v="2"/>
    <d v="1899-12-30T00:43:36"/>
    <d v="1899-12-30T00:43:34"/>
    <n v="12"/>
    <x v="13"/>
    <x v="3"/>
    <x v="2"/>
    <n v="0"/>
    <n v="0"/>
    <s v="OK"/>
    <s v="Granel"/>
    <x v="2"/>
    <n v="0"/>
    <s v="F. NIEBLA"/>
    <s v="A"/>
    <d v="1899-12-30T00:00:02"/>
    <d v="1899-12-30T00:00:02"/>
    <s v="OK"/>
    <m/>
    <m/>
    <d v="1899-12-30T00:00:00"/>
    <d v="1899-12-30T00:43:36"/>
    <n v="4"/>
    <d v="1899-12-30T00:00:02"/>
    <n v="43.600000000003135"/>
    <n v="13"/>
    <s v="Si"/>
  </r>
  <r>
    <s v="CSNB"/>
    <s v="2025004859"/>
    <x v="0"/>
    <s v="ER3456BCC"/>
    <s v="E2492HHN"/>
    <d v="2025-03-12T00:00:00"/>
    <m/>
    <s v="1782"/>
    <x v="48"/>
    <s v="PA"/>
    <s v="S1"/>
    <m/>
    <d v="2025-03-12T00:00:00"/>
    <d v="1899-12-30T12:53:27"/>
    <d v="2025-03-12T00:00:00"/>
    <d v="1899-12-30T12:53:30"/>
    <d v="2025-03-12T00:00:00"/>
    <d v="1899-12-30T13:40:13"/>
    <x v="0"/>
    <s v="RFCPI"/>
    <s v="7001184280"/>
    <s v="FBO"/>
    <d v="1899-12-30T00:46:46"/>
    <d v="1899-12-30T00:46:43"/>
    <d v="1899-12-30T00:00:03"/>
    <s v="Granel"/>
    <s v="E001"/>
    <x v="2"/>
    <d v="1899-12-30T00:46:46"/>
    <d v="1899-12-30T00:46:43"/>
    <n v="12"/>
    <x v="13"/>
    <x v="3"/>
    <x v="2"/>
    <n v="0"/>
    <n v="0"/>
    <s v="OK"/>
    <s v="Granel"/>
    <x v="2"/>
    <n v="0"/>
    <s v="F. NIEBLA"/>
    <s v="B"/>
    <d v="1899-12-30T00:00:03"/>
    <d v="1899-12-30T00:00:03"/>
    <s v="OK"/>
    <m/>
    <m/>
    <d v="1899-12-30T00:00:00"/>
    <d v="1899-12-30T00:46:46"/>
    <n v="4"/>
    <d v="1899-12-30T00:00:03"/>
    <n v="46.766666666664008"/>
    <n v="13"/>
    <s v="No"/>
  </r>
  <r>
    <s v="CSNB"/>
    <s v="2025004861"/>
    <x v="0"/>
    <s v="ECO02481R"/>
    <s v="E2041KKH"/>
    <d v="2025-03-12T00:00:00"/>
    <m/>
    <s v="2882"/>
    <x v="50"/>
    <s v="PA"/>
    <s v="PA"/>
    <m/>
    <d v="2025-03-12T00:00:00"/>
    <d v="1899-12-30T13:05:19"/>
    <d v="2025-03-12T00:00:00"/>
    <d v="1899-12-30T13:05:21"/>
    <d v="2025-03-12T00:00:00"/>
    <d v="1899-12-30T13:49:05"/>
    <x v="0"/>
    <s v="RFCPI"/>
    <s v="7001184281"/>
    <s v="EXW"/>
    <d v="1899-12-30T00:43:46"/>
    <d v="1899-12-30T00:43:44"/>
    <d v="1899-12-30T00:00:02"/>
    <s v="Ensacado"/>
    <s v="E002"/>
    <x v="1"/>
    <d v="1899-12-30T00:43:46"/>
    <d v="1899-12-30T00:43:44"/>
    <n v="13"/>
    <x v="13"/>
    <x v="3"/>
    <x v="1"/>
    <n v="0"/>
    <n v="0"/>
    <s v="OK"/>
    <s v="Ensacado"/>
    <x v="2"/>
    <n v="0"/>
    <s v="F. NIEBLA"/>
    <s v="A"/>
    <d v="1899-12-30T00:00:02"/>
    <d v="1899-12-30T00:00:02"/>
    <s v="OK"/>
    <m/>
    <m/>
    <d v="1899-12-30T00:00:00"/>
    <d v="1899-12-30T00:43:46"/>
    <n v="4"/>
    <d v="1899-12-30T00:00:02"/>
    <n v="43.76666666665443"/>
    <n v="13"/>
    <s v="Si"/>
  </r>
  <r>
    <s v="CSNB"/>
    <s v="2025004860"/>
    <x v="0"/>
    <s v="ER1551BBJ"/>
    <s v="E2015JDV"/>
    <d v="2025-03-12T00:00:00"/>
    <m/>
    <s v="3236"/>
    <x v="49"/>
    <s v="PA"/>
    <s v="S2"/>
    <m/>
    <d v="2025-03-12T00:00:00"/>
    <d v="1899-12-30T13:03:36"/>
    <d v="2025-03-12T00:00:00"/>
    <d v="1899-12-30T13:07:07"/>
    <d v="2025-03-12T00:00:00"/>
    <d v="1899-12-30T13:59:19"/>
    <x v="283"/>
    <s v="JPEREZ"/>
    <s v="7001184282"/>
    <s v="FBO"/>
    <d v="1899-12-30T00:55:43"/>
    <d v="1899-12-30T00:52:12"/>
    <d v="1899-12-30T00:03:31"/>
    <s v="Granel"/>
    <s v="E001"/>
    <x v="2"/>
    <d v="1899-12-30T00:55:43"/>
    <d v="1899-12-30T00:52:12"/>
    <n v="13"/>
    <x v="13"/>
    <x v="3"/>
    <x v="2"/>
    <n v="0"/>
    <n v="0"/>
    <s v="OK"/>
    <s v="Granel"/>
    <x v="2"/>
    <n v="0"/>
    <s v="F. NIEBLA"/>
    <s v="B"/>
    <d v="1899-12-30T00:03:31"/>
    <d v="1899-12-30T00:03:31"/>
    <s v="OK"/>
    <m/>
    <m/>
    <d v="1899-12-30T00:00:00"/>
    <d v="1899-12-30T00:55:43"/>
    <n v="4"/>
    <d v="1899-12-30T00:03:31"/>
    <n v="55.716666666667166"/>
    <n v="13"/>
    <s v="No"/>
  </r>
  <r>
    <s v="CSNB"/>
    <s v="2025004864"/>
    <x v="0"/>
    <s v="E6878LBJ"/>
    <s v="ER2114BBN"/>
    <d v="2025-03-12T00:00:00"/>
    <m/>
    <s v="1782"/>
    <x v="48"/>
    <s v="PA"/>
    <s v="S1"/>
    <m/>
    <d v="2025-03-12T00:00:00"/>
    <d v="1899-12-30T13:32:39"/>
    <d v="2025-03-12T00:00:00"/>
    <d v="1899-12-30T13:32:41"/>
    <d v="2025-03-12T00:00:00"/>
    <d v="1899-12-30T14:03:05"/>
    <x v="0"/>
    <s v="RFCPI"/>
    <s v="7001184283"/>
    <s v="EXW"/>
    <d v="1899-12-30T00:30:26"/>
    <d v="1899-12-30T00:30:24"/>
    <d v="1899-12-30T00:00:02"/>
    <s v="Granel"/>
    <s v="E001"/>
    <x v="1"/>
    <d v="1899-12-30T00:30:26"/>
    <d v="1899-12-30T00:30:24"/>
    <n v="13"/>
    <x v="13"/>
    <x v="3"/>
    <x v="2"/>
    <n v="0"/>
    <n v="0"/>
    <s v="OK"/>
    <s v="Granel"/>
    <x v="2"/>
    <n v="0"/>
    <s v="F. NIEBLA"/>
    <s v="A"/>
    <d v="1899-12-30T00:00:02"/>
    <d v="1899-12-30T00:00:02"/>
    <s v="OK"/>
    <m/>
    <m/>
    <d v="1899-12-30T00:00:00"/>
    <d v="1899-12-30T00:30:26"/>
    <n v="4"/>
    <d v="1899-12-30T00:00:02"/>
    <n v="30.433333333334467"/>
    <n v="14"/>
    <s v="Si"/>
  </r>
  <r>
    <s v="CSNB"/>
    <s v="2025004862"/>
    <x v="0"/>
    <s v="ER1991BBZ"/>
    <s v="E6028JLK"/>
    <d v="2025-03-12T00:00:00"/>
    <m/>
    <s v="3236"/>
    <x v="49"/>
    <s v="PA"/>
    <s v="S2"/>
    <m/>
    <d v="2025-03-12T00:00:00"/>
    <d v="1899-12-30T13:06:39"/>
    <d v="2025-03-12T00:00:00"/>
    <d v="1899-12-30T13:06:40"/>
    <d v="2025-03-12T00:00:00"/>
    <d v="1899-12-30T14:28:37"/>
    <x v="0"/>
    <s v="RFCPI"/>
    <s v="7001184284"/>
    <s v="FBO"/>
    <d v="1899-12-30T01:21:58"/>
    <d v="1899-12-30T01:21:57"/>
    <d v="1899-12-30T00:00:01"/>
    <s v="Granel"/>
    <s v="E001"/>
    <x v="2"/>
    <d v="1899-12-30T01:21:58"/>
    <d v="1899-12-30T01:21:57"/>
    <n v="13"/>
    <x v="13"/>
    <x v="3"/>
    <x v="2"/>
    <n v="0"/>
    <n v="0"/>
    <s v="OK"/>
    <s v="Granel"/>
    <x v="2"/>
    <n v="0"/>
    <s v="F. NIEBLA"/>
    <s v="B"/>
    <d v="1899-12-30T00:00:01"/>
    <d v="1899-12-30T00:00:01"/>
    <s v="OK"/>
    <m/>
    <m/>
    <d v="1899-12-30T00:00:00"/>
    <d v="1899-12-30T01:21:58"/>
    <n v="4"/>
    <d v="1899-12-30T00:00:01"/>
    <n v="81.966666666671912"/>
    <n v="14"/>
    <s v="No"/>
  </r>
  <r>
    <s v="CSNB"/>
    <s v="2025004865"/>
    <x v="0"/>
    <s v="ER3237BCD"/>
    <s v="E9402GGZ"/>
    <d v="2025-03-12T00:00:00"/>
    <m/>
    <s v="1782"/>
    <x v="48"/>
    <s v="PA"/>
    <s v="S1"/>
    <m/>
    <d v="2025-03-12T00:00:00"/>
    <d v="1899-12-30T13:34:43"/>
    <d v="2025-03-12T00:00:00"/>
    <d v="1899-12-30T13:34:45"/>
    <d v="2025-03-12T00:00:00"/>
    <d v="1899-12-30T14:40:38"/>
    <x v="0"/>
    <s v="RFCPI"/>
    <s v="7001184285"/>
    <s v="FBO"/>
    <d v="1899-12-30T01:05:55"/>
    <d v="1899-12-30T01:05:53"/>
    <d v="1899-12-30T00:00:02"/>
    <s v="Granel"/>
    <s v="E001"/>
    <x v="2"/>
    <d v="1899-12-30T01:05:55"/>
    <d v="1899-12-30T01:05:53"/>
    <n v="13"/>
    <x v="13"/>
    <x v="3"/>
    <x v="2"/>
    <n v="0"/>
    <n v="0"/>
    <s v="OK"/>
    <s v="Granel"/>
    <x v="2"/>
    <n v="0"/>
    <s v="F. NIEBLA"/>
    <s v="B"/>
    <d v="1899-12-30T00:00:02"/>
    <d v="1899-12-30T00:00:02"/>
    <s v="OK"/>
    <m/>
    <m/>
    <d v="1899-12-30T00:00:00"/>
    <d v="1899-12-30T01:05:55"/>
    <n v="4"/>
    <d v="1899-12-30T00:00:02"/>
    <n v="65.916666666676761"/>
    <n v="14"/>
    <s v="No"/>
  </r>
  <r>
    <s v="CSNB"/>
    <s v="2025004866"/>
    <x v="0"/>
    <s v="ER8715BBN"/>
    <s v="E9842JGG"/>
    <d v="2025-03-12T00:00:00"/>
    <m/>
    <s v="3312"/>
    <x v="51"/>
    <s v="PA"/>
    <m/>
    <m/>
    <d v="2025-03-12T00:00:00"/>
    <d v="1899-12-30T13:52:24"/>
    <d v="2025-03-12T00:00:00"/>
    <d v="1899-12-30T13:40:01"/>
    <d v="2025-03-12T00:00:00"/>
    <d v="1899-12-30T14:51:47"/>
    <x v="287"/>
    <s v="E_PFERNANDE"/>
    <s v="7001184286"/>
    <s v="FBO"/>
    <d v="1899-12-30T01:24:09"/>
    <d v="1899-12-30T01:11:46"/>
    <d v="1899-12-30T00:12:23"/>
    <s v="Ensacado"/>
    <s v="E002"/>
    <x v="2"/>
    <d v="1899-12-30T00:59:23"/>
    <d v="1899-12-30T01:11:46"/>
    <n v="13"/>
    <x v="13"/>
    <x v="3"/>
    <x v="1"/>
    <n v="0"/>
    <n v="0"/>
    <s v="OK"/>
    <s v="Ensacado"/>
    <x v="2"/>
    <n v="0"/>
    <s v="F. NIEBLA"/>
    <s v="B"/>
    <d v="1899-12-30T00:12:23"/>
    <d v="1899-12-30T00:12:23"/>
    <s v="OK"/>
    <m/>
    <m/>
    <d v="1899-12-30T00:00:00"/>
    <d v="1899-12-30T00:59:23"/>
    <n v="4"/>
    <n v="-8.5995370370399726E-3"/>
    <n v="59.383333333324764"/>
    <n v="14"/>
    <s v="No"/>
  </r>
  <r>
    <s v="CSNB"/>
    <s v="2025004867"/>
    <x v="0"/>
    <s v="ECO02603R"/>
    <s v="E2222JCW"/>
    <d v="2025-03-12T00:00:00"/>
    <m/>
    <s v="1782"/>
    <x v="48"/>
    <s v="PA"/>
    <s v="S1"/>
    <m/>
    <d v="2025-03-12T00:00:00"/>
    <d v="1899-12-30T13:59:58"/>
    <d v="2025-03-12T00:00:00"/>
    <d v="1899-12-30T14:00:00"/>
    <d v="2025-03-12T00:00:00"/>
    <d v="1899-12-30T14:55:16"/>
    <x v="0"/>
    <s v="RFCPI"/>
    <s v="7001184287"/>
    <s v="FBO"/>
    <d v="1899-12-30T00:55:18"/>
    <d v="1899-12-30T00:55:16"/>
    <d v="1899-12-30T00:00:02"/>
    <s v="Granel"/>
    <s v="E001"/>
    <x v="2"/>
    <d v="1899-12-30T00:55:18"/>
    <d v="1899-12-30T00:55:16"/>
    <n v="13"/>
    <x v="13"/>
    <x v="3"/>
    <x v="2"/>
    <n v="0"/>
    <n v="0"/>
    <s v="OK"/>
    <s v="Granel"/>
    <x v="2"/>
    <n v="0"/>
    <s v="F. NIEBLA"/>
    <s v="B"/>
    <d v="1899-12-30T00:00:02"/>
    <d v="1899-12-30T00:00:02"/>
    <s v="OK"/>
    <m/>
    <m/>
    <d v="1899-12-30T00:00:00"/>
    <d v="1899-12-30T00:55:18"/>
    <n v="4"/>
    <d v="1899-12-30T00:00:02"/>
    <n v="55.29999999998882"/>
    <n v="14"/>
    <s v="No"/>
  </r>
  <r>
    <s v="CSNB"/>
    <s v="2025004868"/>
    <x v="0"/>
    <s v="ER7913BBH"/>
    <s v="E0897HWR"/>
    <d v="2025-03-12T00:00:00"/>
    <m/>
    <s v="1782"/>
    <x v="48"/>
    <s v="PA"/>
    <s v="S1"/>
    <m/>
    <d v="2025-03-12T00:00:00"/>
    <d v="1899-12-30T14:01:24"/>
    <d v="2025-03-12T00:00:00"/>
    <d v="1899-12-30T14:01:27"/>
    <d v="2025-03-12T00:00:00"/>
    <d v="1899-12-30T15:03:16"/>
    <x v="0"/>
    <s v="RFCPI"/>
    <s v="7001184288"/>
    <s v="FBO"/>
    <d v="1899-12-30T01:01:52"/>
    <d v="1899-12-30T01:01:49"/>
    <d v="1899-12-30T00:00:03"/>
    <s v="Granel"/>
    <s v="E001"/>
    <x v="2"/>
    <d v="1899-12-30T01:01:52"/>
    <d v="1899-12-30T01:01:49"/>
    <n v="14"/>
    <x v="13"/>
    <x v="3"/>
    <x v="2"/>
    <n v="0"/>
    <n v="0"/>
    <s v="OK"/>
    <s v="Granel"/>
    <x v="2"/>
    <n v="0"/>
    <s v="F. NIEBLA"/>
    <s v="B"/>
    <d v="1899-12-30T00:00:03"/>
    <d v="1899-12-30T00:00:03"/>
    <s v="OK"/>
    <m/>
    <m/>
    <d v="1899-12-30T00:00:00"/>
    <d v="1899-12-30T01:01:52"/>
    <n v="4"/>
    <d v="1899-12-30T00:00:03"/>
    <n v="61.866666666662375"/>
    <n v="15"/>
    <s v="No"/>
  </r>
  <r>
    <s v="CSNB"/>
    <s v="2025004869"/>
    <x v="0"/>
    <s v="ER4642BBY"/>
    <s v="E9980KJB"/>
    <d v="2025-03-12T00:00:00"/>
    <m/>
    <s v="837"/>
    <x v="47"/>
    <s v="PA"/>
    <s v="S6"/>
    <m/>
    <d v="2025-03-12T00:00:00"/>
    <d v="1899-12-30T15:08:56"/>
    <d v="2025-03-12T00:00:00"/>
    <d v="1899-12-30T15:08:57"/>
    <d v="2025-03-12T00:00:00"/>
    <d v="1899-12-30T15:34:49"/>
    <x v="0"/>
    <s v="RFCPI"/>
    <s v="7001184289"/>
    <s v="FBO"/>
    <d v="1899-12-30T00:25:53"/>
    <d v="1899-12-30T00:25:52"/>
    <d v="1899-12-30T00:00:01"/>
    <s v="Granel"/>
    <s v="E001"/>
    <x v="2"/>
    <d v="1899-12-30T00:25:53"/>
    <d v="1899-12-30T00:25:52"/>
    <n v="15"/>
    <x v="13"/>
    <x v="3"/>
    <x v="2"/>
    <n v="0"/>
    <n v="0"/>
    <s v="OK"/>
    <s v="Granel"/>
    <x v="2"/>
    <n v="0"/>
    <s v="F. NIEBLA"/>
    <s v="A"/>
    <d v="1899-12-30T00:00:01"/>
    <d v="1899-12-30T00:00:01"/>
    <s v="OK"/>
    <m/>
    <m/>
    <d v="1899-12-30T00:00:00"/>
    <d v="1899-12-30T00:25:53"/>
    <n v="4"/>
    <d v="1899-12-30T00:00:01"/>
    <n v="25.883333333337593"/>
    <n v="15"/>
    <s v="Si"/>
  </r>
  <r>
    <s v="CSNB"/>
    <s v="2025004870"/>
    <x v="0"/>
    <s v="ER1917BBX"/>
    <s v="E9349KRP"/>
    <d v="2025-03-12T00:00:00"/>
    <m/>
    <s v="837"/>
    <x v="47"/>
    <s v="PA"/>
    <s v="S6"/>
    <m/>
    <d v="2025-03-12T00:00:00"/>
    <d v="1899-12-30T15:28:19"/>
    <d v="2025-03-12T00:00:00"/>
    <d v="1899-12-30T15:28:19"/>
    <d v="2025-03-12T00:00:00"/>
    <d v="1899-12-30T15:57:31"/>
    <x v="0"/>
    <s v="RFCPI"/>
    <s v="7001184290"/>
    <s v="EXW"/>
    <d v="1899-12-30T00:29:12"/>
    <d v="1899-12-30T00:29:12"/>
    <d v="1899-12-30T00:00:00"/>
    <s v="Granel"/>
    <s v="E001"/>
    <x v="1"/>
    <d v="1899-12-30T00:29:12"/>
    <d v="1899-12-30T00:29:12"/>
    <n v="15"/>
    <x v="13"/>
    <x v="3"/>
    <x v="2"/>
    <n v="0"/>
    <n v="0"/>
    <s v="OK"/>
    <s v="Granel"/>
    <x v="2"/>
    <n v="0"/>
    <s v="F. NIEBLA"/>
    <s v="A"/>
    <d v="1899-12-30T00:00:00"/>
    <d v="1899-12-30T00:00:00"/>
    <s v="OK"/>
    <m/>
    <m/>
    <d v="1899-12-30T00:00:00"/>
    <d v="1899-12-30T00:29:12"/>
    <n v="4"/>
    <d v="1899-12-30T00:00:00"/>
    <n v="29.200000000003126"/>
    <n v="15"/>
    <s v="Si"/>
  </r>
  <r>
    <s v="CSNB"/>
    <s v="2025004871"/>
    <x v="0"/>
    <s v="ER1242BBS"/>
    <s v="E7586KJW"/>
    <d v="2025-03-12T00:00:00"/>
    <m/>
    <s v="1782"/>
    <x v="48"/>
    <s v="PA"/>
    <s v="S1"/>
    <m/>
    <d v="2025-03-12T00:00:00"/>
    <d v="1899-12-30T16:19:16"/>
    <d v="2025-03-12T00:00:00"/>
    <d v="1899-12-30T16:19:19"/>
    <d v="2025-03-12T00:00:00"/>
    <d v="1899-12-30T16:51:33"/>
    <x v="0"/>
    <s v="RFCPI"/>
    <s v="7001184291"/>
    <s v="FBO"/>
    <d v="1899-12-30T00:32:17"/>
    <d v="1899-12-30T00:32:14"/>
    <d v="1899-12-30T00:00:03"/>
    <s v="Granel"/>
    <s v="E001"/>
    <x v="2"/>
    <d v="1899-12-30T00:32:17"/>
    <d v="1899-12-30T00:32:14"/>
    <n v="16"/>
    <x v="13"/>
    <x v="3"/>
    <x v="2"/>
    <n v="0"/>
    <n v="0"/>
    <s v="OK"/>
    <s v="Granel"/>
    <x v="2"/>
    <n v="0"/>
    <s v="F. NIEBLA"/>
    <s v="A"/>
    <d v="1899-12-30T00:00:03"/>
    <d v="1899-12-30T00:00:03"/>
    <s v="OK"/>
    <m/>
    <m/>
    <d v="1899-12-30T00:00:00"/>
    <d v="1899-12-30T00:32:17"/>
    <n v="4"/>
    <d v="1899-12-30T00:00:03"/>
    <n v="32.283333333331235"/>
    <n v="16"/>
    <s v="Si"/>
  </r>
  <r>
    <s v="CSNB"/>
    <s v="2025004872"/>
    <x v="0"/>
    <s v="ER7694BBV"/>
    <s v="E3960KHT"/>
    <d v="2025-03-12T00:00:00"/>
    <m/>
    <s v="1782"/>
    <x v="48"/>
    <s v="PA"/>
    <s v="S1"/>
    <m/>
    <d v="2025-03-12T00:00:00"/>
    <d v="1899-12-30T16:35:21"/>
    <d v="2025-03-12T00:00:00"/>
    <d v="1899-12-30T16:35:24"/>
    <d v="2025-03-12T00:00:00"/>
    <d v="1899-12-30T17:08:01"/>
    <x v="0"/>
    <s v="RFCPI"/>
    <s v="7001184292"/>
    <s v="FBO"/>
    <d v="1899-12-30T00:32:40"/>
    <d v="1899-12-30T00:32:37"/>
    <d v="1899-12-30T00:00:03"/>
    <s v="Granel"/>
    <s v="E001"/>
    <x v="2"/>
    <d v="1899-12-30T00:32:40"/>
    <d v="1899-12-30T00:32:37"/>
    <n v="16"/>
    <x v="13"/>
    <x v="3"/>
    <x v="2"/>
    <n v="0"/>
    <n v="0"/>
    <s v="OK"/>
    <s v="Granel"/>
    <x v="2"/>
    <n v="0"/>
    <s v="F. NIEBLA"/>
    <s v="A"/>
    <d v="1899-12-30T00:00:03"/>
    <d v="1899-12-30T00:00:03"/>
    <s v="OK"/>
    <m/>
    <m/>
    <d v="1899-12-30T00:00:00"/>
    <d v="1899-12-30T00:32:40"/>
    <n v="4"/>
    <d v="1899-12-30T00:00:03"/>
    <n v="32.66666666665909"/>
    <n v="17"/>
    <s v="Si"/>
  </r>
  <r>
    <s v="CSNB"/>
    <s v="2025004875"/>
    <x v="0"/>
    <s v="ER5318BBG"/>
    <s v="E8935JMP"/>
    <d v="2025-03-12T00:00:00"/>
    <m/>
    <s v="837"/>
    <x v="47"/>
    <s v="PA"/>
    <s v="S6"/>
    <m/>
    <d v="2025-03-12T00:00:00"/>
    <d v="1899-12-30T17:31:51"/>
    <d v="2025-03-12T00:00:00"/>
    <d v="1899-12-30T17:32:48"/>
    <d v="2025-03-12T00:00:00"/>
    <d v="1899-12-30T18:00:42"/>
    <x v="288"/>
    <s v="E_PFERNANDE"/>
    <s v="7001184293"/>
    <s v="FBO"/>
    <d v="1899-12-30T00:28:51"/>
    <d v="1899-12-30T00:27:54"/>
    <d v="1899-12-30T00:00:57"/>
    <s v="Granel"/>
    <s v="E001"/>
    <x v="2"/>
    <d v="1899-12-30T00:28:51"/>
    <d v="1899-12-30T00:27:54"/>
    <n v="17"/>
    <x v="13"/>
    <x v="3"/>
    <x v="2"/>
    <n v="0"/>
    <n v="0"/>
    <s v="OK"/>
    <s v="Granel"/>
    <x v="2"/>
    <n v="0"/>
    <s v="F. NIEBLA"/>
    <s v="A"/>
    <d v="1899-12-30T00:00:57"/>
    <d v="1899-12-30T00:00:57"/>
    <s v="OK"/>
    <m/>
    <m/>
    <d v="1899-12-30T00:00:00"/>
    <d v="1899-12-30T00:28:51"/>
    <n v="4"/>
    <d v="1899-12-30T00:00:57"/>
    <n v="28.849999999996676"/>
    <n v="18"/>
    <s v="Si"/>
  </r>
  <r>
    <s v="CSNB"/>
    <s v="2025004876"/>
    <x v="0"/>
    <s v="ER1551BBJ"/>
    <s v="E2015JDV"/>
    <d v="2025-03-12T00:00:00"/>
    <m/>
    <s v="837"/>
    <x v="47"/>
    <s v="PA"/>
    <s v="S6"/>
    <m/>
    <d v="2025-03-12T00:00:00"/>
    <d v="1899-12-30T17:57:57"/>
    <d v="2025-03-12T00:00:00"/>
    <d v="1899-12-30T17:58:49"/>
    <d v="2025-03-12T00:00:00"/>
    <d v="1899-12-30T18:22:31"/>
    <x v="288"/>
    <s v="E_PFERNANDE"/>
    <s v="7001184294"/>
    <s v="FBO"/>
    <d v="1899-12-30T00:24:34"/>
    <d v="1899-12-30T00:23:42"/>
    <d v="1899-12-30T00:00:52"/>
    <s v="Granel"/>
    <s v="E001"/>
    <x v="2"/>
    <d v="1899-12-30T00:24:34"/>
    <d v="1899-12-30T00:23:42"/>
    <n v="17"/>
    <x v="13"/>
    <x v="3"/>
    <x v="2"/>
    <n v="0"/>
    <n v="0"/>
    <s v="OK"/>
    <s v="Granel"/>
    <x v="2"/>
    <n v="0"/>
    <s v="F. NIEBLA"/>
    <s v="A"/>
    <d v="1899-12-30T00:00:52"/>
    <d v="1899-12-30T00:00:52"/>
    <s v="OK"/>
    <m/>
    <m/>
    <d v="1899-12-30T00:00:00"/>
    <d v="1899-12-30T00:24:34"/>
    <n v="4"/>
    <d v="1899-12-30T00:00:52"/>
    <n v="24.566666666659263"/>
    <n v="18"/>
    <s v="Si"/>
  </r>
  <r>
    <s v="CSNB"/>
    <s v="2025004877"/>
    <x v="0"/>
    <s v="ER3456BCC"/>
    <s v="E2492HHN"/>
    <d v="2025-03-12T00:00:00"/>
    <m/>
    <s v="1782"/>
    <x v="48"/>
    <s v="PA"/>
    <s v="S1"/>
    <m/>
    <d v="2025-03-12T00:00:00"/>
    <d v="1899-12-30T18:22:03"/>
    <d v="2025-03-12T00:00:00"/>
    <d v="1899-12-30T18:22:04"/>
    <d v="2025-03-12T00:00:00"/>
    <d v="1899-12-30T18:51:34"/>
    <x v="0"/>
    <s v="RFCPI"/>
    <s v="7001184295"/>
    <s v="FBO"/>
    <d v="1899-12-30T00:29:31"/>
    <d v="1899-12-30T00:29:30"/>
    <d v="1899-12-30T00:00:01"/>
    <s v="Granel"/>
    <s v="E001"/>
    <x v="2"/>
    <d v="1899-12-30T00:29:31"/>
    <d v="1899-12-30T00:29:30"/>
    <n v="18"/>
    <x v="13"/>
    <x v="3"/>
    <x v="2"/>
    <n v="0"/>
    <n v="0"/>
    <s v="OK"/>
    <s v="Granel"/>
    <x v="2"/>
    <n v="0"/>
    <s v="F. NIEBLA"/>
    <s v="A"/>
    <d v="1899-12-30T00:00:01"/>
    <d v="1899-12-30T00:00:01"/>
    <s v="OK"/>
    <m/>
    <m/>
    <d v="1899-12-30T00:00:00"/>
    <d v="1899-12-30T00:29:31"/>
    <n v="4"/>
    <d v="1899-12-30T00:00:01"/>
    <n v="29.516666666673625"/>
    <n v="18"/>
    <s v="Si"/>
  </r>
  <r>
    <s v="CSNB"/>
    <s v="2025004882"/>
    <x v="0"/>
    <s v="E6944FFJ"/>
    <s v="ER8615BBY"/>
    <d v="2025-03-12T00:00:00"/>
    <m/>
    <s v="1782"/>
    <x v="48"/>
    <s v="PA"/>
    <s v="S1"/>
    <m/>
    <d v="2025-03-12T00:00:00"/>
    <d v="1899-12-30T18:45:13"/>
    <d v="2025-03-12T00:00:00"/>
    <d v="1899-12-30T18:45:13"/>
    <d v="2025-03-12T00:00:00"/>
    <d v="1899-12-30T19:19:56"/>
    <x v="0"/>
    <s v="RFCPI"/>
    <s v="7001184297"/>
    <s v="EXW"/>
    <d v="1899-12-30T00:34:43"/>
    <d v="1899-12-30T00:34:43"/>
    <d v="1899-12-30T00:00:00"/>
    <s v="Granel"/>
    <s v="E001"/>
    <x v="1"/>
    <d v="1899-12-30T00:34:43"/>
    <d v="1899-12-30T00:34:43"/>
    <n v="18"/>
    <x v="13"/>
    <x v="3"/>
    <x v="2"/>
    <n v="0"/>
    <n v="0"/>
    <s v="OK"/>
    <s v="Granel"/>
    <x v="2"/>
    <n v="0"/>
    <s v="F. NIEBLA"/>
    <s v="A"/>
    <d v="1899-12-30T00:00:00"/>
    <d v="1899-12-30T00:00:00"/>
    <s v="OK"/>
    <m/>
    <m/>
    <d v="1899-12-30T00:00:00"/>
    <d v="1899-12-30T00:34:43"/>
    <n v="4"/>
    <d v="1899-12-30T00:00:00"/>
    <n v="34.71666666667204"/>
    <n v="19"/>
    <s v="Si"/>
  </r>
  <r>
    <s v="CSNB"/>
    <s v="2025004878"/>
    <x v="0"/>
    <s v="ESE2039"/>
    <s v="EAV11BG"/>
    <d v="2025-03-12T00:00:00"/>
    <m/>
    <s v="2882"/>
    <x v="50"/>
    <s v="PA"/>
    <s v="PA"/>
    <m/>
    <d v="2025-03-12T00:00:00"/>
    <d v="1899-12-30T18:36:59"/>
    <d v="2025-03-12T00:00:00"/>
    <d v="1899-12-30T18:37:01"/>
    <d v="2025-03-12T00:00:00"/>
    <d v="1899-12-30T19:22:45"/>
    <x v="0"/>
    <s v="RFCPI"/>
    <s v="7001184298"/>
    <s v="EXW"/>
    <d v="1899-12-30T00:45:46"/>
    <d v="1899-12-30T00:45:44"/>
    <d v="1899-12-30T00:00:02"/>
    <s v="Ensacado"/>
    <s v="E002"/>
    <x v="1"/>
    <d v="1899-12-30T00:45:46"/>
    <d v="1899-12-30T00:45:44"/>
    <n v="18"/>
    <x v="13"/>
    <x v="3"/>
    <x v="1"/>
    <n v="0"/>
    <n v="0"/>
    <s v="OK"/>
    <s v="Ensacado"/>
    <x v="2"/>
    <n v="0"/>
    <s v="F. NIEBLA"/>
    <s v="B"/>
    <d v="1899-12-30T00:00:02"/>
    <d v="1899-12-30T00:00:02"/>
    <s v="OK"/>
    <m/>
    <m/>
    <d v="1899-12-30T00:00:00"/>
    <d v="1899-12-30T00:45:46"/>
    <n v="4"/>
    <d v="1899-12-30T00:00:02"/>
    <n v="45.76666666667041"/>
    <n v="19"/>
    <s v="No"/>
  </r>
  <r>
    <s v="CSNB"/>
    <s v="2025004883"/>
    <x v="0"/>
    <s v="ER3237BCD"/>
    <s v="E9402GGZ"/>
    <d v="2025-03-12T00:00:00"/>
    <m/>
    <s v="3236"/>
    <x v="49"/>
    <s v="PA"/>
    <s v="S2"/>
    <m/>
    <d v="2025-03-12T00:00:00"/>
    <d v="1899-12-30T20:18:10"/>
    <d v="2025-03-12T00:00:00"/>
    <d v="1899-12-30T20:18:12"/>
    <d v="2025-03-12T00:00:00"/>
    <d v="1899-12-30T20:55:21"/>
    <x v="0"/>
    <s v="RFCPI"/>
    <s v="7001184299"/>
    <s v="FBO"/>
    <d v="1899-12-30T00:37:11"/>
    <d v="1899-12-30T00:37:09"/>
    <d v="1899-12-30T00:00:02"/>
    <s v="Granel"/>
    <s v="E001"/>
    <x v="2"/>
    <d v="1899-12-30T00:37:11"/>
    <d v="1899-12-30T00:37:09"/>
    <n v="20"/>
    <x v="13"/>
    <x v="3"/>
    <x v="2"/>
    <n v="0"/>
    <n v="0"/>
    <s v="OK"/>
    <s v="Granel"/>
    <x v="2"/>
    <n v="0"/>
    <s v="F. NIEBLA"/>
    <s v="A"/>
    <d v="1899-12-30T00:00:02"/>
    <d v="1899-12-30T00:00:02"/>
    <s v="OK"/>
    <m/>
    <m/>
    <d v="1899-12-30T00:00:00"/>
    <d v="1899-12-30T00:37:11"/>
    <n v="4"/>
    <d v="1899-12-30T00:00:02"/>
    <n v="37.183333333334403"/>
    <n v="20"/>
    <s v="Si"/>
  </r>
  <r>
    <s v="CSNB"/>
    <s v="2025004885"/>
    <x v="0"/>
    <s v="E3870LBJ"/>
    <s v="EBU01275R"/>
    <d v="2025-03-13T00:00:00"/>
    <m/>
    <s v="3312"/>
    <x v="51"/>
    <s v="PA"/>
    <s v="PA"/>
    <m/>
    <d v="2025-03-13T00:00:00"/>
    <d v="1899-12-30T06:56:06"/>
    <d v="2025-03-13T00:00:00"/>
    <d v="1899-12-30T06:56:09"/>
    <d v="2025-03-13T00:00:00"/>
    <d v="1899-12-30T07:36:54"/>
    <x v="0"/>
    <s v="RFCPI"/>
    <s v="7001184300"/>
    <s v="EXW"/>
    <d v="1899-12-30T00:40:48"/>
    <d v="1899-12-30T00:40:45"/>
    <d v="1899-12-30T00:00:03"/>
    <s v="Ensacado"/>
    <s v="E002"/>
    <x v="1"/>
    <d v="1899-12-30T00:40:48"/>
    <d v="1899-12-30T00:40:45"/>
    <n v="6"/>
    <x v="14"/>
    <x v="3"/>
    <x v="1"/>
    <n v="0"/>
    <n v="0"/>
    <s v="OK"/>
    <s v="Ensacado"/>
    <x v="2"/>
    <n v="0"/>
    <s v="F. NIEBLA"/>
    <s v="A"/>
    <d v="1899-12-30T00:00:03"/>
    <d v="1899-12-30T00:00:03"/>
    <s v="OK"/>
    <m/>
    <m/>
    <d v="1899-12-30T00:00:00"/>
    <d v="1899-12-30T00:40:48"/>
    <n v="5"/>
    <d v="1899-12-30T00:00:03"/>
    <n v="40.800000000009653"/>
    <n v="7"/>
    <s v="Si"/>
  </r>
  <r>
    <s v="CSNB"/>
    <s v="2025004886"/>
    <x v="0"/>
    <s v="ER7913BBH"/>
    <s v="E0897HWR"/>
    <d v="2025-03-13T00:00:00"/>
    <m/>
    <s v="1782"/>
    <x v="48"/>
    <s v="PA"/>
    <s v="S1"/>
    <m/>
    <d v="2025-03-13T00:00:00"/>
    <d v="1899-12-30T07:05:40"/>
    <d v="2025-03-13T00:00:00"/>
    <d v="1899-12-30T07:05:41"/>
    <d v="2025-03-13T00:00:00"/>
    <d v="1899-12-30T07:46:32"/>
    <x v="0"/>
    <s v="RFCPI"/>
    <s v="7001184301"/>
    <s v="FBO"/>
    <d v="1899-12-30T00:40:52"/>
    <d v="1899-12-30T00:40:51"/>
    <d v="1899-12-30T00:00:01"/>
    <s v="Granel"/>
    <s v="E001"/>
    <x v="2"/>
    <d v="1899-12-30T00:40:52"/>
    <d v="1899-12-30T00:40:51"/>
    <n v="7"/>
    <x v="14"/>
    <x v="3"/>
    <x v="2"/>
    <n v="0"/>
    <n v="0"/>
    <s v="OK"/>
    <s v="Granel"/>
    <x v="2"/>
    <n v="0"/>
    <s v="F. NIEBLA"/>
    <s v="A"/>
    <d v="1899-12-30T00:00:01"/>
    <d v="1899-12-30T00:00:01"/>
    <s v="OK"/>
    <m/>
    <m/>
    <d v="1899-12-30T00:00:00"/>
    <d v="1899-12-30T00:40:52"/>
    <n v="5"/>
    <d v="1899-12-30T00:00:01"/>
    <n v="40.866666666667165"/>
    <n v="7"/>
    <s v="Si"/>
  </r>
  <r>
    <s v="CSNB"/>
    <s v="2025004887"/>
    <x v="0"/>
    <s v="ER1917BBX"/>
    <s v="E9349KRP"/>
    <d v="2025-03-13T00:00:00"/>
    <m/>
    <s v="837"/>
    <x v="47"/>
    <s v="PA"/>
    <s v="S6"/>
    <m/>
    <d v="2025-03-13T00:00:00"/>
    <d v="1899-12-30T07:25:11"/>
    <d v="2025-03-13T00:00:00"/>
    <d v="1899-12-30T07:25:12"/>
    <d v="2025-03-13T00:00:00"/>
    <d v="1899-12-30T07:56:05"/>
    <x v="0"/>
    <s v="RFCPI"/>
    <s v="7001184302"/>
    <s v="EXW"/>
    <d v="1899-12-30T00:30:54"/>
    <d v="1899-12-30T00:30:53"/>
    <d v="1899-12-30T00:00:01"/>
    <s v="Granel"/>
    <s v="E001"/>
    <x v="1"/>
    <d v="1899-12-30T00:30:54"/>
    <d v="1899-12-30T00:30:53"/>
    <n v="7"/>
    <x v="14"/>
    <x v="3"/>
    <x v="2"/>
    <n v="0"/>
    <n v="0"/>
    <s v="OK"/>
    <s v="Granel"/>
    <x v="2"/>
    <n v="0"/>
    <s v="F. NIEBLA"/>
    <s v="A"/>
    <d v="1899-12-30T00:00:01"/>
    <d v="1899-12-30T00:00:01"/>
    <s v="OK"/>
    <m/>
    <m/>
    <d v="1899-12-30T00:00:00"/>
    <d v="1899-12-30T00:30:54"/>
    <n v="5"/>
    <d v="1899-12-30T00:00:01"/>
    <n v="30.900000000009626"/>
    <n v="7"/>
    <s v="Si"/>
  </r>
  <r>
    <s v="CSNB"/>
    <s v="2025004888"/>
    <x v="0"/>
    <s v="ER6360BBH"/>
    <s v="E5728KFK"/>
    <d v="2025-03-13T00:00:00"/>
    <m/>
    <s v="1782"/>
    <x v="48"/>
    <s v="PA"/>
    <s v="S1"/>
    <m/>
    <d v="2025-03-13T00:00:00"/>
    <d v="1899-12-30T07:35:56"/>
    <d v="2025-03-13T00:00:00"/>
    <d v="1899-12-30T07:35:58"/>
    <d v="2025-03-13T00:00:00"/>
    <d v="1899-12-30T08:09:48"/>
    <x v="0"/>
    <s v="RFCPI"/>
    <s v="7001184303"/>
    <s v="FBO"/>
    <d v="1899-12-30T00:33:52"/>
    <d v="1899-12-30T00:33:50"/>
    <d v="1899-12-30T00:00:02"/>
    <s v="Granel"/>
    <s v="E001"/>
    <x v="2"/>
    <d v="1899-12-30T00:33:52"/>
    <d v="1899-12-30T00:33:50"/>
    <n v="7"/>
    <x v="14"/>
    <x v="3"/>
    <x v="2"/>
    <n v="0"/>
    <n v="0"/>
    <s v="OK"/>
    <s v="Granel"/>
    <x v="2"/>
    <n v="0"/>
    <s v="F. NIEBLA"/>
    <s v="A"/>
    <d v="1899-12-30T00:00:02"/>
    <d v="1899-12-30T00:00:02"/>
    <s v="OK"/>
    <m/>
    <m/>
    <d v="1899-12-30T00:00:00"/>
    <d v="1899-12-30T00:33:52"/>
    <n v="5"/>
    <d v="1899-12-30T00:00:02"/>
    <n v="33.866666666668792"/>
    <n v="8"/>
    <s v="Si"/>
  </r>
  <r>
    <s v="CSNB"/>
    <s v="2025004892"/>
    <x v="0"/>
    <s v="E6828BBF"/>
    <m/>
    <d v="2025-03-13T00:00:00"/>
    <m/>
    <s v="2882"/>
    <x v="50"/>
    <s v="PA"/>
    <s v="PA"/>
    <m/>
    <d v="2025-03-13T00:00:00"/>
    <d v="1899-12-30T08:46:14"/>
    <d v="2025-03-13T00:00:00"/>
    <d v="1899-12-30T08:46:16"/>
    <d v="2025-03-13T00:00:00"/>
    <d v="1899-12-30T09:25:52"/>
    <x v="0"/>
    <s v="RFCPI"/>
    <s v="7001184304"/>
    <s v="EXW"/>
    <d v="1899-12-30T00:39:38"/>
    <d v="1899-12-30T00:39:36"/>
    <d v="1899-12-30T00:00:02"/>
    <s v="Ensacado"/>
    <s v="E002"/>
    <x v="1"/>
    <d v="1899-12-30T00:39:38"/>
    <d v="1899-12-30T00:39:36"/>
    <n v="8"/>
    <x v="14"/>
    <x v="3"/>
    <x v="1"/>
    <n v="0"/>
    <n v="0"/>
    <s v="OK"/>
    <s v="Ensacado"/>
    <x v="2"/>
    <n v="0"/>
    <s v="F. NIEBLA"/>
    <s v="A"/>
    <d v="1899-12-30T00:00:02"/>
    <d v="1899-12-30T00:00:02"/>
    <s v="OK"/>
    <m/>
    <m/>
    <d v="1899-12-30T00:00:00"/>
    <d v="1899-12-30T00:39:38"/>
    <n v="5"/>
    <d v="1899-12-30T00:00:02"/>
    <n v="39.633333333335983"/>
    <n v="9"/>
    <s v="Si"/>
  </r>
  <r>
    <s v="CSNB"/>
    <s v="2025004893"/>
    <x v="0"/>
    <s v="ER8418BBZ"/>
    <s v="E5825KKS"/>
    <d v="2025-03-13T00:00:00"/>
    <m/>
    <s v="1782"/>
    <x v="48"/>
    <s v="PA"/>
    <s v="S1"/>
    <m/>
    <d v="2025-03-13T00:00:00"/>
    <d v="1899-12-30T08:51:37"/>
    <d v="2025-03-13T00:00:00"/>
    <d v="1899-12-30T08:51:39"/>
    <d v="2025-03-13T00:00:00"/>
    <d v="1899-12-30T09:27:44"/>
    <x v="0"/>
    <s v="RFCPI"/>
    <s v="7001184305"/>
    <s v="FBO"/>
    <d v="1899-12-30T00:36:07"/>
    <d v="1899-12-30T00:36:05"/>
    <d v="1899-12-30T00:00:02"/>
    <s v="Granel"/>
    <s v="E001"/>
    <x v="2"/>
    <d v="1899-12-30T00:36:07"/>
    <d v="1899-12-30T00:36:05"/>
    <n v="8"/>
    <x v="14"/>
    <x v="3"/>
    <x v="2"/>
    <n v="0"/>
    <n v="0"/>
    <s v="OK"/>
    <s v="Granel"/>
    <x v="2"/>
    <n v="0"/>
    <s v="F. NIEBLA"/>
    <s v="A"/>
    <d v="1899-12-30T00:00:02"/>
    <d v="1899-12-30T00:00:02"/>
    <s v="OK"/>
    <m/>
    <m/>
    <d v="1899-12-30T00:00:00"/>
    <d v="1899-12-30T00:36:07"/>
    <n v="5"/>
    <d v="1899-12-30T00:00:02"/>
    <n v="36.116666666668742"/>
    <n v="9"/>
    <s v="Si"/>
  </r>
  <r>
    <s v="CSNB"/>
    <s v="2025004895"/>
    <x v="0"/>
    <s v="ER3135BBC"/>
    <s v="E5940JLK"/>
    <d v="2025-03-13T00:00:00"/>
    <m/>
    <s v="1782"/>
    <x v="48"/>
    <s v="PA"/>
    <s v="S1"/>
    <m/>
    <d v="2025-03-13T00:00:00"/>
    <d v="1899-12-30T09:19:03"/>
    <d v="2025-03-13T00:00:00"/>
    <d v="1899-12-30T09:19:05"/>
    <d v="2025-03-13T00:00:00"/>
    <d v="1899-12-30T09:55:04"/>
    <x v="0"/>
    <s v="RFCPI"/>
    <s v="7001184306"/>
    <s v="FBO"/>
    <d v="1899-12-30T00:36:01"/>
    <d v="1899-12-30T00:35:59"/>
    <d v="1899-12-30T00:00:02"/>
    <s v="Granel"/>
    <s v="E001"/>
    <x v="2"/>
    <d v="1899-12-30T00:36:01"/>
    <d v="1899-12-30T00:35:59"/>
    <n v="9"/>
    <x v="14"/>
    <x v="3"/>
    <x v="2"/>
    <n v="0"/>
    <n v="0"/>
    <s v="OK"/>
    <s v="Granel"/>
    <x v="2"/>
    <n v="0"/>
    <s v="F. NIEBLA"/>
    <s v="A"/>
    <d v="1899-12-30T00:00:02"/>
    <d v="1899-12-30T00:00:02"/>
    <s v="OK"/>
    <m/>
    <m/>
    <d v="1899-12-30T00:00:00"/>
    <d v="1899-12-30T00:36:01"/>
    <n v="5"/>
    <d v="1899-12-30T00:00:02"/>
    <n v="36.016666666660811"/>
    <n v="9"/>
    <s v="Si"/>
  </r>
  <r>
    <s v="CSNB"/>
    <s v="2025004896"/>
    <x v="0"/>
    <s v="ER1242BBS"/>
    <s v="E7586KJW"/>
    <d v="2025-03-13T00:00:00"/>
    <m/>
    <s v="1782"/>
    <x v="48"/>
    <s v="PA"/>
    <s v="S1"/>
    <m/>
    <d v="2025-03-13T00:00:00"/>
    <d v="1899-12-30T09:25:41"/>
    <d v="2025-03-13T00:00:00"/>
    <d v="1899-12-30T09:25:43"/>
    <d v="2025-03-13T00:00:00"/>
    <d v="1899-12-30T10:11:51"/>
    <x v="0"/>
    <s v="RFCPI"/>
    <s v="7001184307"/>
    <s v="FBO"/>
    <d v="1899-12-30T00:46:10"/>
    <d v="1899-12-30T00:46:08"/>
    <d v="1899-12-30T00:00:02"/>
    <s v="Granel"/>
    <s v="E001"/>
    <x v="2"/>
    <d v="1899-12-30T00:46:10"/>
    <d v="1899-12-30T00:46:08"/>
    <n v="9"/>
    <x v="14"/>
    <x v="3"/>
    <x v="2"/>
    <n v="0"/>
    <n v="0"/>
    <s v="OK"/>
    <s v="Granel"/>
    <x v="2"/>
    <n v="0"/>
    <s v="F. NIEBLA"/>
    <s v="B"/>
    <d v="1899-12-30T00:00:02"/>
    <d v="1899-12-30T00:00:02"/>
    <s v="OK"/>
    <m/>
    <m/>
    <d v="1899-12-30T00:00:00"/>
    <d v="1899-12-30T00:46:10"/>
    <n v="5"/>
    <d v="1899-12-30T00:00:02"/>
    <n v="46.166666666659204"/>
    <n v="10"/>
    <s v="No"/>
  </r>
  <r>
    <s v="CSNB"/>
    <s v="2025004898"/>
    <x v="0"/>
    <s v="ECO02603R"/>
    <s v="E2222JCW"/>
    <d v="2025-03-13T00:00:00"/>
    <m/>
    <s v="1782"/>
    <x v="48"/>
    <s v="PA"/>
    <s v="S1"/>
    <m/>
    <d v="2025-03-13T00:00:00"/>
    <d v="1899-12-30T09:34:56"/>
    <d v="2025-03-13T00:00:00"/>
    <d v="1899-12-30T09:34:57"/>
    <d v="2025-03-13T00:00:00"/>
    <d v="1899-12-30T10:18:26"/>
    <x v="0"/>
    <s v="RFCPI"/>
    <s v="7001184308"/>
    <s v="FBO"/>
    <d v="1899-12-30T00:43:30"/>
    <d v="1899-12-30T00:43:29"/>
    <d v="1899-12-30T00:00:01"/>
    <s v="Granel"/>
    <s v="E001"/>
    <x v="2"/>
    <d v="1899-12-30T00:43:30"/>
    <d v="1899-12-30T00:43:29"/>
    <n v="9"/>
    <x v="14"/>
    <x v="3"/>
    <x v="2"/>
    <n v="0"/>
    <n v="0"/>
    <s v="OK"/>
    <s v="Granel"/>
    <x v="2"/>
    <n v="0"/>
    <s v="F. NIEBLA"/>
    <s v="A"/>
    <d v="1899-12-30T00:00:01"/>
    <d v="1899-12-30T00:00:01"/>
    <s v="OK"/>
    <m/>
    <m/>
    <d v="1899-12-30T00:00:00"/>
    <d v="1899-12-30T00:43:30"/>
    <n v="5"/>
    <d v="1899-12-30T00:00:01"/>
    <n v="43.499999999995211"/>
    <n v="10"/>
    <s v="Si"/>
  </r>
  <r>
    <s v="CSNB"/>
    <s v="2025004894"/>
    <x v="0"/>
    <s v="ER4666BBY"/>
    <s v="E6758JLK"/>
    <d v="2025-03-13T00:00:00"/>
    <m/>
    <s v="1782"/>
    <x v="48"/>
    <s v="PA"/>
    <s v="S1"/>
    <m/>
    <d v="2025-03-13T00:00:00"/>
    <d v="1899-12-30T09:03:12"/>
    <d v="2025-03-13T00:00:00"/>
    <d v="1899-12-30T09:03:14"/>
    <d v="2025-03-13T00:00:00"/>
    <d v="1899-12-30T10:20:57"/>
    <x v="0"/>
    <s v="RFCPI"/>
    <s v="7001184309"/>
    <s v="FBO"/>
    <d v="1899-12-30T01:17:45"/>
    <d v="1899-12-30T01:17:43"/>
    <d v="1899-12-30T00:00:02"/>
    <s v="Granel"/>
    <s v="E001"/>
    <x v="2"/>
    <d v="1899-12-30T01:17:45"/>
    <d v="1899-12-30T01:17:43"/>
    <n v="9"/>
    <x v="14"/>
    <x v="3"/>
    <x v="2"/>
    <n v="0"/>
    <n v="0"/>
    <s v="OK"/>
    <s v="Granel"/>
    <x v="2"/>
    <n v="0"/>
    <s v="F. NIEBLA"/>
    <s v="B"/>
    <d v="1899-12-30T00:00:02"/>
    <d v="1899-12-30T00:00:02"/>
    <s v="OK"/>
    <m/>
    <m/>
    <d v="1899-12-30T00:00:00"/>
    <d v="1899-12-30T01:17:45"/>
    <n v="5"/>
    <d v="1899-12-30T00:00:02"/>
    <n v="77.750000000006395"/>
    <n v="10"/>
    <s v="No"/>
  </r>
  <r>
    <s v="CSNB"/>
    <s v="2025004900"/>
    <x v="0"/>
    <s v="ER9645BBZ"/>
    <s v="E0945JZT"/>
    <d v="2025-03-13T00:00:00"/>
    <m/>
    <s v="1782"/>
    <x v="48"/>
    <s v="PA"/>
    <s v="S1"/>
    <m/>
    <d v="2025-03-13T00:00:00"/>
    <d v="1899-12-30T10:23:51"/>
    <d v="2025-03-13T00:00:00"/>
    <d v="1899-12-30T10:23:53"/>
    <d v="2025-03-13T00:00:00"/>
    <d v="1899-12-30T11:02:09"/>
    <x v="0"/>
    <s v="RFCPI"/>
    <s v="7001184310"/>
    <s v="FBO"/>
    <d v="1899-12-30T00:38:18"/>
    <d v="1899-12-30T00:38:16"/>
    <d v="1899-12-30T00:00:02"/>
    <s v="Granel"/>
    <s v="E001"/>
    <x v="2"/>
    <d v="1899-12-30T00:38:18"/>
    <d v="1899-12-30T00:38:16"/>
    <n v="10"/>
    <x v="14"/>
    <x v="3"/>
    <x v="2"/>
    <n v="0"/>
    <n v="0"/>
    <s v="OK"/>
    <s v="Granel"/>
    <x v="2"/>
    <n v="0"/>
    <s v="F. NIEBLA"/>
    <s v="A"/>
    <d v="1899-12-30T00:00:02"/>
    <d v="1899-12-30T00:00:02"/>
    <s v="OK"/>
    <m/>
    <m/>
    <d v="1899-12-30T00:00:00"/>
    <d v="1899-12-30T00:38:18"/>
    <n v="5"/>
    <d v="1899-12-30T00:00:02"/>
    <n v="38.299999999996793"/>
    <n v="11"/>
    <s v="Si"/>
  </r>
  <r>
    <s v="CSNB"/>
    <s v="2025004901"/>
    <x v="0"/>
    <s v="ER3456BCC"/>
    <s v="E2492HHN"/>
    <d v="2025-03-13T00:00:00"/>
    <m/>
    <s v="3236"/>
    <x v="49"/>
    <s v="PA"/>
    <s v="S2"/>
    <m/>
    <d v="2025-03-13T00:00:00"/>
    <d v="1899-12-30T10:38:25"/>
    <d v="2025-03-13T00:00:00"/>
    <d v="1899-12-30T10:38:28"/>
    <d v="2025-03-13T00:00:00"/>
    <d v="1899-12-30T11:25:56"/>
    <x v="0"/>
    <s v="RFCPI"/>
    <s v="7001184311"/>
    <s v="FBO"/>
    <d v="1899-12-30T00:47:31"/>
    <d v="1899-12-30T00:47:28"/>
    <d v="1899-12-30T00:00:03"/>
    <s v="Granel"/>
    <s v="E001"/>
    <x v="2"/>
    <d v="1899-12-30T00:47:31"/>
    <d v="1899-12-30T00:47:28"/>
    <n v="10"/>
    <x v="14"/>
    <x v="3"/>
    <x v="2"/>
    <n v="0"/>
    <n v="0"/>
    <s v="OK"/>
    <s v="Granel"/>
    <x v="2"/>
    <n v="0"/>
    <s v="F. NIEBLA"/>
    <s v="B"/>
    <d v="1899-12-30T00:00:03"/>
    <d v="1899-12-30T00:00:03"/>
    <s v="OK"/>
    <m/>
    <m/>
    <d v="1899-12-30T00:00:00"/>
    <d v="1899-12-30T00:47:31"/>
    <n v="5"/>
    <d v="1899-12-30T00:00:03"/>
    <n v="47.516666666659169"/>
    <n v="11"/>
    <s v="No"/>
  </r>
  <r>
    <s v="CSNB"/>
    <s v="2025004905"/>
    <x v="0"/>
    <s v="ER5303BBT"/>
    <s v="E9842JGG"/>
    <d v="2025-03-13T00:00:00"/>
    <m/>
    <s v="1782"/>
    <x v="48"/>
    <s v="PA"/>
    <s v="S1"/>
    <m/>
    <d v="2025-03-13T00:00:00"/>
    <d v="1899-12-30T11:22:58"/>
    <d v="2025-03-13T00:00:00"/>
    <d v="1899-12-30T11:23:00"/>
    <d v="2025-03-13T00:00:00"/>
    <d v="1899-12-30T11:46:54"/>
    <x v="0"/>
    <s v="RFCPI"/>
    <s v="7001184312"/>
    <s v="FBO"/>
    <d v="1899-12-30T00:23:56"/>
    <d v="1899-12-30T00:23:54"/>
    <d v="1899-12-30T00:00:02"/>
    <s v="Granel"/>
    <s v="E001"/>
    <x v="2"/>
    <d v="1899-12-30T00:23:56"/>
    <d v="1899-12-30T00:23:54"/>
    <n v="11"/>
    <x v="14"/>
    <x v="3"/>
    <x v="2"/>
    <n v="0"/>
    <n v="0"/>
    <s v="OK"/>
    <s v="Granel"/>
    <x v="2"/>
    <n v="0"/>
    <s v="F. NIEBLA"/>
    <s v="A"/>
    <d v="1899-12-30T00:00:02"/>
    <d v="1899-12-30T00:00:02"/>
    <s v="OK"/>
    <m/>
    <m/>
    <d v="1899-12-30T00:00:00"/>
    <d v="1899-12-30T00:23:56"/>
    <n v="5"/>
    <d v="1899-12-30T00:00:02"/>
    <n v="23.933333333332811"/>
    <n v="11"/>
    <s v="Si"/>
  </r>
  <r>
    <s v="CSNB"/>
    <s v="2025004903"/>
    <x v="0"/>
    <s v="ER9517BBK"/>
    <s v="E4745DXW"/>
    <d v="2025-03-13T00:00:00"/>
    <m/>
    <s v="3236"/>
    <x v="49"/>
    <s v="PA"/>
    <s v="S2"/>
    <m/>
    <d v="2025-03-13T00:00:00"/>
    <d v="1899-12-30T11:11:09"/>
    <d v="2025-03-13T00:00:00"/>
    <d v="1899-12-30T11:11:13"/>
    <d v="2025-03-13T00:00:00"/>
    <d v="1899-12-30T11:50:45"/>
    <x v="0"/>
    <s v="RFCPI"/>
    <s v="7001184313"/>
    <s v="FBO"/>
    <d v="1899-12-30T00:39:36"/>
    <d v="1899-12-30T00:39:32"/>
    <d v="1899-12-30T00:00:04"/>
    <s v="Granel"/>
    <s v="E001"/>
    <x v="2"/>
    <d v="1899-12-30T00:39:36"/>
    <d v="1899-12-30T00:39:32"/>
    <n v="11"/>
    <x v="14"/>
    <x v="3"/>
    <x v="2"/>
    <n v="0"/>
    <n v="0"/>
    <s v="OK"/>
    <s v="Granel"/>
    <x v="2"/>
    <n v="0"/>
    <s v="F. NIEBLA"/>
    <s v="A"/>
    <d v="1899-12-30T00:00:04"/>
    <d v="1899-12-30T00:00:04"/>
    <s v="OK"/>
    <m/>
    <m/>
    <d v="1899-12-30T00:00:00"/>
    <d v="1899-12-30T00:39:36"/>
    <n v="5"/>
    <d v="1899-12-30T00:00:04"/>
    <n v="39.599999999999952"/>
    <n v="11"/>
    <s v="Si"/>
  </r>
  <r>
    <s v="CSNB"/>
    <s v="2025004906"/>
    <x v="0"/>
    <s v="ER1917BBX"/>
    <s v="E9349KRP"/>
    <d v="2025-03-13T00:00:00"/>
    <m/>
    <s v="837"/>
    <x v="47"/>
    <s v="PA"/>
    <s v="S6"/>
    <m/>
    <d v="2025-03-13T00:00:00"/>
    <d v="1899-12-30T11:24:08"/>
    <d v="2025-03-13T00:00:00"/>
    <d v="1899-12-30T11:24:11"/>
    <d v="2025-03-13T00:00:00"/>
    <d v="1899-12-30T11:55:04"/>
    <x v="0"/>
    <s v="RFCPI"/>
    <s v="7001184314"/>
    <s v="EXW"/>
    <d v="1899-12-30T00:30:56"/>
    <d v="1899-12-30T00:30:53"/>
    <d v="1899-12-30T00:00:03"/>
    <s v="Granel"/>
    <s v="E001"/>
    <x v="1"/>
    <d v="1899-12-30T00:30:56"/>
    <d v="1899-12-30T00:30:53"/>
    <n v="11"/>
    <x v="14"/>
    <x v="3"/>
    <x v="2"/>
    <n v="0"/>
    <n v="0"/>
    <s v="OK"/>
    <s v="Granel"/>
    <x v="2"/>
    <n v="0"/>
    <s v="F. NIEBLA"/>
    <s v="A"/>
    <d v="1899-12-30T00:00:03"/>
    <d v="1899-12-30T00:00:03"/>
    <s v="OK"/>
    <m/>
    <m/>
    <d v="1899-12-30T00:00:00"/>
    <d v="1899-12-30T00:30:56"/>
    <n v="5"/>
    <d v="1899-12-30T00:00:03"/>
    <n v="30.933333333331188"/>
    <n v="11"/>
    <s v="Si"/>
  </r>
  <r>
    <s v="CSNB"/>
    <s v="2025004904"/>
    <x v="0"/>
    <s v="E4531FVN"/>
    <s v="ER0328BBM"/>
    <d v="2025-03-13T00:00:00"/>
    <m/>
    <s v="1782"/>
    <x v="48"/>
    <s v="PA"/>
    <s v="S1"/>
    <m/>
    <d v="2025-03-13T00:00:00"/>
    <d v="1899-12-30T11:13:16"/>
    <d v="2025-03-13T00:00:00"/>
    <d v="1899-12-30T11:13:22"/>
    <d v="2025-03-13T00:00:00"/>
    <d v="1899-12-30T12:10:25"/>
    <x v="0"/>
    <s v="RFCPI"/>
    <s v="7001184315"/>
    <s v="EXW"/>
    <d v="1899-12-30T00:57:09"/>
    <d v="1899-12-30T00:57:03"/>
    <d v="1899-12-30T00:00:06"/>
    <s v="Granel"/>
    <s v="E001"/>
    <x v="1"/>
    <d v="1899-12-30T00:57:09"/>
    <d v="1899-12-30T00:57:03"/>
    <n v="11"/>
    <x v="14"/>
    <x v="3"/>
    <x v="2"/>
    <n v="0"/>
    <n v="0"/>
    <s v="OK"/>
    <s v="Granel"/>
    <x v="2"/>
    <n v="0"/>
    <s v="F. NIEBLA"/>
    <s v="B"/>
    <d v="1899-12-30T00:00:06"/>
    <d v="1899-12-30T00:00:06"/>
    <s v="OK"/>
    <m/>
    <m/>
    <d v="1899-12-30T00:00:00"/>
    <d v="1899-12-30T00:57:09"/>
    <n v="5"/>
    <d v="1899-12-30T00:00:06"/>
    <n v="57.150000000000055"/>
    <n v="12"/>
    <s v="No"/>
  </r>
  <r>
    <s v="CSNB"/>
    <s v="2025004907"/>
    <x v="0"/>
    <s v="ER1991BBZ"/>
    <s v="E6028JLK"/>
    <d v="2025-03-13T00:00:00"/>
    <m/>
    <s v="1782"/>
    <x v="48"/>
    <s v="PA"/>
    <s v="S1"/>
    <m/>
    <d v="2025-03-13T00:00:00"/>
    <d v="1899-12-30T11:35:03"/>
    <d v="2025-03-13T00:00:00"/>
    <d v="1899-12-30T11:35:05"/>
    <d v="2025-03-13T00:00:00"/>
    <d v="1899-12-30T12:29:33"/>
    <x v="0"/>
    <s v="RFCPI"/>
    <s v="7001184316"/>
    <s v="FBO"/>
    <d v="1899-12-30T00:54:30"/>
    <d v="1899-12-30T00:54:28"/>
    <d v="1899-12-30T00:00:02"/>
    <s v="Granel"/>
    <s v="E001"/>
    <x v="2"/>
    <d v="1899-12-30T00:54:30"/>
    <d v="1899-12-30T00:54:28"/>
    <n v="11"/>
    <x v="14"/>
    <x v="3"/>
    <x v="2"/>
    <n v="0"/>
    <n v="0"/>
    <s v="OK"/>
    <s v="Granel"/>
    <x v="2"/>
    <n v="0"/>
    <s v="F. NIEBLA"/>
    <s v="B"/>
    <d v="1899-12-30T00:00:02"/>
    <d v="1899-12-30T00:00:02"/>
    <s v="OK"/>
    <m/>
    <m/>
    <d v="1899-12-30T00:00:00"/>
    <d v="1899-12-30T00:54:30"/>
    <n v="5"/>
    <d v="1899-12-30T00:00:02"/>
    <n v="54.499999999996767"/>
    <n v="12"/>
    <s v="No"/>
  </r>
  <r>
    <s v="CSNB"/>
    <s v="2025004909"/>
    <x v="0"/>
    <s v="ER2775BBR"/>
    <s v="E4544MKW"/>
    <d v="2025-03-13T00:00:00"/>
    <m/>
    <s v="3236"/>
    <x v="49"/>
    <s v="PA"/>
    <s v="S2"/>
    <m/>
    <d v="2025-03-13T00:00:00"/>
    <d v="1899-12-30T12:44:57"/>
    <d v="2025-03-13T00:00:00"/>
    <d v="1899-12-30T12:44:59"/>
    <d v="2025-03-13T00:00:00"/>
    <d v="1899-12-30T13:27:31"/>
    <x v="0"/>
    <s v="RFCPI"/>
    <s v="7001184317"/>
    <s v="FBO"/>
    <d v="1899-12-30T00:42:34"/>
    <d v="1899-12-30T00:42:32"/>
    <d v="1899-12-30T00:00:02"/>
    <s v="Granel"/>
    <s v="E001"/>
    <x v="2"/>
    <d v="1899-12-30T00:42:34"/>
    <d v="1899-12-30T00:42:32"/>
    <n v="12"/>
    <x v="14"/>
    <x v="3"/>
    <x v="2"/>
    <n v="0"/>
    <n v="0"/>
    <s v="OK"/>
    <s v="Granel"/>
    <x v="2"/>
    <n v="0"/>
    <s v="F. NIEBLA"/>
    <s v="A"/>
    <d v="1899-12-30T00:00:02"/>
    <d v="1899-12-30T00:00:02"/>
    <s v="OK"/>
    <m/>
    <m/>
    <d v="1899-12-30T00:00:00"/>
    <d v="1899-12-30T00:42:34"/>
    <n v="5"/>
    <d v="1899-12-30T00:00:02"/>
    <n v="42.566666666659195"/>
    <n v="13"/>
    <s v="Si"/>
  </r>
  <r>
    <s v="CSNB"/>
    <s v="2025004918"/>
    <x v="0"/>
    <s v="E0456FJC"/>
    <m/>
    <d v="2025-03-13T00:00:00"/>
    <m/>
    <s v="2882"/>
    <x v="50"/>
    <s v="PA"/>
    <s v="PA"/>
    <m/>
    <d v="2025-03-13T00:00:00"/>
    <d v="1899-12-30T14:44:00"/>
    <d v="2025-03-13T00:00:00"/>
    <d v="1899-12-30T14:44:02"/>
    <d v="2025-03-13T00:00:00"/>
    <d v="1899-12-30T15:00:42"/>
    <x v="0"/>
    <s v="RFCPI"/>
    <s v="7001184318"/>
    <s v="EXW"/>
    <d v="1899-12-30T00:16:42"/>
    <d v="1899-12-30T00:16:40"/>
    <d v="1899-12-30T00:00:02"/>
    <s v="Ensacado"/>
    <s v="E002"/>
    <x v="1"/>
    <d v="1899-12-30T00:16:42"/>
    <d v="1899-12-30T00:16:40"/>
    <n v="14"/>
    <x v="14"/>
    <x v="3"/>
    <x v="1"/>
    <n v="0"/>
    <n v="0"/>
    <s v="OK"/>
    <s v="Ensacado"/>
    <x v="2"/>
    <n v="0"/>
    <s v="F. NIEBLA"/>
    <s v="A"/>
    <d v="1899-12-30T00:00:02"/>
    <d v="1899-12-30T00:00:02"/>
    <s v="OK"/>
    <m/>
    <m/>
    <d v="1899-12-30T00:00:00"/>
    <d v="1899-12-30T00:16:42"/>
    <n v="5"/>
    <d v="1899-12-30T00:00:02"/>
    <n v="16.699999999996695"/>
    <n v="15"/>
    <s v="Si"/>
  </r>
  <r>
    <s v="CSNB"/>
    <s v="2025004920"/>
    <x v="0"/>
    <s v="ER1917BBX"/>
    <s v="E9349KRP"/>
    <d v="2025-03-13T00:00:00"/>
    <m/>
    <s v="837"/>
    <x v="47"/>
    <s v="PA"/>
    <s v="S6"/>
    <m/>
    <d v="2025-03-13T00:00:00"/>
    <d v="1899-12-30T14:55:42"/>
    <d v="2025-03-13T00:00:00"/>
    <d v="1899-12-30T14:55:43"/>
    <d v="2025-03-13T00:00:00"/>
    <d v="1899-12-30T15:26:34"/>
    <x v="0"/>
    <s v="RFCPI"/>
    <s v="7001184319"/>
    <s v="EXW"/>
    <d v="1899-12-30T00:30:52"/>
    <d v="1899-12-30T00:30:51"/>
    <d v="1899-12-30T00:00:01"/>
    <s v="Granel"/>
    <s v="E001"/>
    <x v="1"/>
    <d v="1899-12-30T00:30:52"/>
    <d v="1899-12-30T00:30:51"/>
    <n v="14"/>
    <x v="14"/>
    <x v="3"/>
    <x v="2"/>
    <n v="0"/>
    <n v="0"/>
    <s v="OK"/>
    <s v="Granel"/>
    <x v="2"/>
    <n v="0"/>
    <s v="F. NIEBLA"/>
    <s v="A"/>
    <d v="1899-12-30T00:00:01"/>
    <d v="1899-12-30T00:00:01"/>
    <s v="OK"/>
    <m/>
    <m/>
    <d v="1899-12-30T00:00:00"/>
    <d v="1899-12-30T00:30:52"/>
    <n v="5"/>
    <d v="1899-12-30T00:00:01"/>
    <n v="30.866666666659288"/>
    <n v="15"/>
    <s v="Si"/>
  </r>
  <r>
    <s v="CSNB"/>
    <s v="2025004919"/>
    <x v="0"/>
    <s v="EL189358"/>
    <s v="EBL32CQ"/>
    <d v="2025-03-13T00:00:00"/>
    <m/>
    <s v="2882"/>
    <x v="50"/>
    <s v="PA"/>
    <m/>
    <m/>
    <d v="2025-03-13T00:00:00"/>
    <d v="1899-12-30T14:51:09"/>
    <d v="2025-03-13T00:00:00"/>
    <d v="1899-12-30T14:51:12"/>
    <d v="2025-03-13T00:00:00"/>
    <d v="1899-12-30T15:40:12"/>
    <x v="289"/>
    <s v="E_PFERNANDE"/>
    <s v="7001184320"/>
    <s v="EXW"/>
    <d v="1899-12-30T00:49:03"/>
    <d v="1899-12-30T00:49:00"/>
    <d v="1899-12-30T00:00:03"/>
    <s v="Ensacado"/>
    <s v="E002"/>
    <x v="1"/>
    <d v="1899-12-30T00:49:03"/>
    <d v="1899-12-30T00:49:00"/>
    <n v="14"/>
    <x v="14"/>
    <x v="3"/>
    <x v="1"/>
    <n v="0"/>
    <n v="0"/>
    <s v="OK"/>
    <s v="Ensacado"/>
    <x v="2"/>
    <n v="0"/>
    <s v="F. NIEBLA"/>
    <s v="B"/>
    <d v="1899-12-30T00:00:03"/>
    <d v="1899-12-30T00:00:03"/>
    <s v="OK"/>
    <m/>
    <m/>
    <d v="1899-12-30T00:00:00"/>
    <d v="1899-12-30T00:49:03"/>
    <n v="5"/>
    <d v="1899-12-30T00:00:03"/>
    <n v="49.04999999999999"/>
    <n v="15"/>
    <s v="No"/>
  </r>
  <r>
    <s v="CSNB"/>
    <s v="2025004921"/>
    <x v="0"/>
    <s v="ER3135BBC"/>
    <s v="E5940JLK"/>
    <d v="2025-03-13T00:00:00"/>
    <m/>
    <s v="1782"/>
    <x v="48"/>
    <s v="PA"/>
    <s v="S1"/>
    <m/>
    <d v="2025-03-13T00:00:00"/>
    <d v="1899-12-30T15:48:46"/>
    <d v="2025-03-13T00:00:00"/>
    <d v="1899-12-30T15:48:47"/>
    <d v="2025-03-13T00:00:00"/>
    <d v="1899-12-30T16:21:21"/>
    <x v="0"/>
    <s v="RFCPI"/>
    <s v="7001184321"/>
    <s v="FBO"/>
    <d v="1899-12-30T00:32:35"/>
    <d v="1899-12-30T00:32:34"/>
    <d v="1899-12-30T00:00:01"/>
    <s v="Granel"/>
    <s v="E001"/>
    <x v="2"/>
    <d v="1899-12-30T00:32:35"/>
    <d v="1899-12-30T00:32:34"/>
    <n v="15"/>
    <x v="14"/>
    <x v="3"/>
    <x v="2"/>
    <n v="0"/>
    <n v="0"/>
    <s v="OK"/>
    <s v="Granel"/>
    <x v="2"/>
    <n v="0"/>
    <s v="F. NIEBLA"/>
    <s v="A"/>
    <d v="1899-12-30T00:00:01"/>
    <d v="1899-12-30T00:00:01"/>
    <s v="OK"/>
    <m/>
    <m/>
    <d v="1899-12-30T00:00:00"/>
    <d v="1899-12-30T00:32:35"/>
    <n v="5"/>
    <d v="1899-12-30T00:00:01"/>
    <n v="32.583333333340718"/>
    <n v="16"/>
    <s v="Si"/>
  </r>
  <r>
    <s v="CSNB"/>
    <s v="2025004922"/>
    <x v="0"/>
    <s v="ECO02603R"/>
    <s v="E2222JCW"/>
    <d v="2025-03-13T00:00:00"/>
    <m/>
    <s v="1782"/>
    <x v="48"/>
    <s v="PA"/>
    <s v="S1"/>
    <m/>
    <d v="2025-03-13T00:00:00"/>
    <d v="1899-12-30T15:50:29"/>
    <d v="2025-03-13T00:00:00"/>
    <d v="1899-12-30T15:50:30"/>
    <d v="2025-03-13T00:00:00"/>
    <d v="1899-12-30T16:24:44"/>
    <x v="0"/>
    <s v="RFCPI"/>
    <s v="7001184322"/>
    <s v="FBO"/>
    <d v="1899-12-30T00:34:15"/>
    <d v="1899-12-30T00:34:14"/>
    <d v="1899-12-30T00:00:01"/>
    <s v="Granel"/>
    <s v="E001"/>
    <x v="2"/>
    <d v="1899-12-30T00:34:15"/>
    <d v="1899-12-30T00:34:14"/>
    <n v="15"/>
    <x v="14"/>
    <x v="3"/>
    <x v="2"/>
    <n v="0"/>
    <n v="0"/>
    <s v="OK"/>
    <s v="Granel"/>
    <x v="2"/>
    <n v="0"/>
    <s v="F. NIEBLA"/>
    <s v="A"/>
    <d v="1899-12-30T00:00:01"/>
    <d v="1899-12-30T00:00:01"/>
    <s v="OK"/>
    <m/>
    <m/>
    <d v="1899-12-30T00:00:00"/>
    <d v="1899-12-30T00:34:15"/>
    <n v="5"/>
    <d v="1899-12-30T00:00:01"/>
    <n v="34.249999999996717"/>
    <n v="16"/>
    <s v="Si"/>
  </r>
  <r>
    <s v="CSNB"/>
    <s v="2025004924"/>
    <x v="0"/>
    <s v="ER4642BBY"/>
    <s v="E9980KJB"/>
    <d v="2025-03-13T00:00:00"/>
    <m/>
    <s v="1782"/>
    <x v="48"/>
    <s v="PA"/>
    <s v="S1"/>
    <m/>
    <d v="2025-03-13T00:00:00"/>
    <d v="1899-12-30T16:01:43"/>
    <d v="2025-03-13T00:00:00"/>
    <d v="1899-12-30T16:01:45"/>
    <d v="2025-03-13T00:00:00"/>
    <d v="1899-12-30T16:34:06"/>
    <x v="0"/>
    <s v="RFCPI"/>
    <s v="7001184323"/>
    <s v="FBO"/>
    <d v="1899-12-30T00:32:23"/>
    <d v="1899-12-30T00:32:21"/>
    <d v="1899-12-30T00:00:02"/>
    <s v="Granel"/>
    <s v="E001"/>
    <x v="2"/>
    <d v="1899-12-30T00:32:23"/>
    <d v="1899-12-30T00:32:21"/>
    <n v="16"/>
    <x v="14"/>
    <x v="3"/>
    <x v="2"/>
    <n v="0"/>
    <n v="0"/>
    <s v="OK"/>
    <s v="Granel"/>
    <x v="2"/>
    <n v="0"/>
    <s v="F. NIEBLA"/>
    <s v="A"/>
    <d v="1899-12-30T00:00:02"/>
    <d v="1899-12-30T00:00:02"/>
    <s v="OK"/>
    <m/>
    <m/>
    <d v="1899-12-30T00:00:00"/>
    <d v="1899-12-30T00:32:23"/>
    <n v="5"/>
    <d v="1899-12-30T00:00:02"/>
    <n v="32.383333333324856"/>
    <n v="16"/>
    <s v="Si"/>
  </r>
  <r>
    <s v="CSNB"/>
    <s v="2025004923"/>
    <x v="0"/>
    <s v="ER7694BBV"/>
    <s v="E3960KHT"/>
    <d v="2025-03-13T00:00:00"/>
    <m/>
    <s v="3236"/>
    <x v="49"/>
    <s v="PA"/>
    <s v="S2"/>
    <m/>
    <d v="2025-03-13T00:00:00"/>
    <d v="1899-12-30T15:51:39"/>
    <d v="2025-03-13T00:00:00"/>
    <d v="1899-12-30T15:51:40"/>
    <d v="2025-03-13T00:00:00"/>
    <d v="1899-12-30T16:47:30"/>
    <x v="0"/>
    <s v="RFCPI"/>
    <s v="7001184324"/>
    <s v="FBO"/>
    <d v="1899-12-30T00:55:51"/>
    <d v="1899-12-30T00:55:50"/>
    <d v="1899-12-30T00:00:01"/>
    <s v="Granel"/>
    <s v="E001"/>
    <x v="2"/>
    <d v="1899-12-30T00:55:51"/>
    <d v="1899-12-30T00:55:50"/>
    <n v="15"/>
    <x v="14"/>
    <x v="3"/>
    <x v="2"/>
    <n v="0"/>
    <n v="0"/>
    <s v="OK"/>
    <s v="Granel"/>
    <x v="2"/>
    <n v="0"/>
    <s v="F. NIEBLA"/>
    <s v="B"/>
    <d v="1899-12-30T00:00:01"/>
    <d v="1899-12-30T00:00:01"/>
    <s v="OK"/>
    <m/>
    <m/>
    <d v="1899-12-30T00:00:00"/>
    <d v="1899-12-30T00:55:51"/>
    <n v="5"/>
    <d v="1899-12-30T00:00:01"/>
    <n v="55.84999999999674"/>
    <n v="16"/>
    <s v="No"/>
  </r>
  <r>
    <s v="CSNB"/>
    <s v="2025004926"/>
    <x v="0"/>
    <s v="ER1242BBS"/>
    <s v="E7586KJW"/>
    <d v="2025-03-13T00:00:00"/>
    <m/>
    <s v="1782"/>
    <x v="48"/>
    <s v="PA"/>
    <s v="S1"/>
    <m/>
    <d v="2025-03-13T00:00:00"/>
    <d v="1899-12-30T16:30:46"/>
    <d v="2025-03-13T00:00:00"/>
    <d v="1899-12-30T16:30:48"/>
    <d v="2025-03-13T00:00:00"/>
    <d v="1899-12-30T17:02:29"/>
    <x v="0"/>
    <s v="RFCPI"/>
    <s v="7001184325"/>
    <s v="FBO"/>
    <d v="1899-12-30T00:31:43"/>
    <d v="1899-12-30T00:31:41"/>
    <d v="1899-12-30T00:00:02"/>
    <s v="Granel"/>
    <s v="E001"/>
    <x v="2"/>
    <d v="1899-12-30T00:31:43"/>
    <d v="1899-12-30T00:31:41"/>
    <n v="16"/>
    <x v="14"/>
    <x v="3"/>
    <x v="2"/>
    <n v="0"/>
    <n v="0"/>
    <s v="OK"/>
    <s v="Granel"/>
    <x v="2"/>
    <n v="0"/>
    <s v="F. NIEBLA"/>
    <s v="A"/>
    <d v="1899-12-30T00:00:02"/>
    <d v="1899-12-30T00:00:02"/>
    <s v="OK"/>
    <m/>
    <m/>
    <d v="1899-12-30T00:00:00"/>
    <d v="1899-12-30T00:31:43"/>
    <n v="5"/>
    <d v="1899-12-30T00:00:02"/>
    <n v="31.716666666662459"/>
    <n v="17"/>
    <s v="Si"/>
  </r>
  <r>
    <s v="CSNB"/>
    <s v="2025004925"/>
    <x v="0"/>
    <s v="ER9517BBK"/>
    <s v="E4745DXW"/>
    <d v="2025-03-13T00:00:00"/>
    <m/>
    <s v="1782"/>
    <x v="48"/>
    <s v="PA"/>
    <s v="S1"/>
    <m/>
    <d v="2025-03-13T00:00:00"/>
    <d v="1899-12-30T16:24:55"/>
    <d v="2025-03-13T00:00:00"/>
    <d v="1899-12-30T16:24:58"/>
    <d v="2025-03-13T00:00:00"/>
    <d v="1899-12-30T17:05:55"/>
    <x v="0"/>
    <s v="RFCPI"/>
    <s v="7001184326"/>
    <s v="FBO"/>
    <d v="1899-12-30T00:41:00"/>
    <d v="1899-12-30T00:40:57"/>
    <d v="1899-12-30T00:00:03"/>
    <s v="Granel"/>
    <s v="E001"/>
    <x v="2"/>
    <d v="1899-12-30T00:41:00"/>
    <d v="1899-12-30T00:40:57"/>
    <n v="16"/>
    <x v="14"/>
    <x v="3"/>
    <x v="2"/>
    <n v="0"/>
    <n v="0"/>
    <s v="OK"/>
    <s v="Granel"/>
    <x v="2"/>
    <n v="0"/>
    <s v="F. NIEBLA"/>
    <s v="A"/>
    <d v="1899-12-30T00:00:03"/>
    <d v="1899-12-30T00:00:03"/>
    <s v="OK"/>
    <m/>
    <m/>
    <d v="1899-12-30T00:00:00"/>
    <d v="1899-12-30T00:41:00"/>
    <n v="5"/>
    <d v="1899-12-30T00:00:03"/>
    <n v="40.999999999996817"/>
    <n v="17"/>
    <s v="Si"/>
  </r>
  <r>
    <s v="CSNB"/>
    <s v="2025004927"/>
    <x v="0"/>
    <s v="ER1991BBZ"/>
    <s v="E6028JLK"/>
    <d v="2025-03-13T00:00:00"/>
    <m/>
    <s v="837"/>
    <x v="47"/>
    <s v="PA"/>
    <s v="S6"/>
    <m/>
    <d v="2025-03-13T00:00:00"/>
    <d v="1899-12-30T16:39:32"/>
    <d v="2025-03-13T00:00:00"/>
    <d v="1899-12-30T16:39:33"/>
    <d v="2025-03-13T00:00:00"/>
    <d v="1899-12-30T17:15:21"/>
    <x v="0"/>
    <s v="RFCPI"/>
    <s v="7001184327"/>
    <s v="FBO"/>
    <d v="1899-12-30T00:35:49"/>
    <d v="1899-12-30T00:35:48"/>
    <d v="1899-12-30T00:00:01"/>
    <s v="Granel"/>
    <s v="E001"/>
    <x v="2"/>
    <d v="1899-12-30T00:35:49"/>
    <d v="1899-12-30T00:35:48"/>
    <n v="16"/>
    <x v="14"/>
    <x v="3"/>
    <x v="2"/>
    <n v="0"/>
    <n v="0"/>
    <s v="OK"/>
    <s v="Granel"/>
    <x v="2"/>
    <n v="0"/>
    <s v="F. NIEBLA"/>
    <s v="A"/>
    <d v="1899-12-30T00:00:01"/>
    <d v="1899-12-30T00:00:01"/>
    <s v="OK"/>
    <m/>
    <m/>
    <d v="1899-12-30T00:00:00"/>
    <d v="1899-12-30T00:35:49"/>
    <n v="5"/>
    <d v="1899-12-30T00:00:01"/>
    <n v="35.816666666673648"/>
    <n v="17"/>
    <s v="Si"/>
  </r>
  <r>
    <s v="CSNB"/>
    <s v="2025004930"/>
    <x v="0"/>
    <s v="E1607KSW"/>
    <m/>
    <d v="2025-03-13T00:00:00"/>
    <m/>
    <s v="2882"/>
    <x v="50"/>
    <s v="PA"/>
    <s v="PA"/>
    <m/>
    <d v="2025-03-13T00:00:00"/>
    <d v="1899-12-30T16:53:31"/>
    <d v="2025-03-13T00:00:00"/>
    <d v="1899-12-30T16:53:32"/>
    <d v="2025-03-13T00:00:00"/>
    <d v="1899-12-30T17:21:50"/>
    <x v="0"/>
    <s v="RFCPI"/>
    <s v="7001184328"/>
    <s v="EXW"/>
    <d v="1899-12-30T00:28:19"/>
    <d v="1899-12-30T00:28:18"/>
    <d v="1899-12-30T00:00:01"/>
    <s v="Ensacado"/>
    <s v="E002"/>
    <x v="1"/>
    <d v="1899-12-30T00:28:19"/>
    <d v="1899-12-30T00:28:18"/>
    <n v="16"/>
    <x v="14"/>
    <x v="3"/>
    <x v="1"/>
    <n v="0"/>
    <n v="0"/>
    <s v="OK"/>
    <s v="Ensacado"/>
    <x v="2"/>
    <n v="0"/>
    <s v="F. NIEBLA"/>
    <s v="A"/>
    <d v="1899-12-30T00:00:01"/>
    <d v="1899-12-30T00:00:01"/>
    <s v="OK"/>
    <m/>
    <m/>
    <d v="1899-12-30T00:00:00"/>
    <d v="1899-12-30T00:28:19"/>
    <n v="5"/>
    <d v="1899-12-30T00:00:01"/>
    <n v="28.316666666664005"/>
    <n v="17"/>
    <s v="Si"/>
  </r>
  <r>
    <s v="CSNB"/>
    <s v="2025004928"/>
    <x v="0"/>
    <s v="ER5303BBT"/>
    <s v="E9842JGG"/>
    <d v="2025-03-13T00:00:00"/>
    <m/>
    <s v="1782"/>
    <x v="48"/>
    <s v="PA"/>
    <s v="S1"/>
    <m/>
    <d v="2025-03-13T00:00:00"/>
    <d v="1899-12-30T16:43:35"/>
    <d v="2025-03-13T00:00:00"/>
    <d v="1899-12-30T16:43:36"/>
    <d v="2025-03-13T00:00:00"/>
    <d v="1899-12-30T17:26:34"/>
    <x v="0"/>
    <s v="RFCPI"/>
    <s v="7001184329"/>
    <s v="FBO"/>
    <d v="1899-12-30T00:42:59"/>
    <d v="1899-12-30T00:42:58"/>
    <d v="1899-12-30T00:00:01"/>
    <s v="Granel"/>
    <s v="E001"/>
    <x v="2"/>
    <d v="1899-12-30T00:42:59"/>
    <d v="1899-12-30T00:42:58"/>
    <n v="16"/>
    <x v="14"/>
    <x v="3"/>
    <x v="2"/>
    <n v="0"/>
    <n v="0"/>
    <s v="OK"/>
    <s v="Granel"/>
    <x v="2"/>
    <n v="0"/>
    <s v="F. NIEBLA"/>
    <s v="A"/>
    <d v="1899-12-30T00:00:01"/>
    <d v="1899-12-30T00:00:01"/>
    <s v="OK"/>
    <m/>
    <m/>
    <d v="1899-12-30T00:00:00"/>
    <d v="1899-12-30T00:42:59"/>
    <n v="5"/>
    <d v="1899-12-30T00:00:01"/>
    <n v="42.983333333337548"/>
    <n v="17"/>
    <s v="Si"/>
  </r>
  <r>
    <s v="CSNB"/>
    <s v="2025004933"/>
    <x v="0"/>
    <s v="E9247FVF"/>
    <m/>
    <d v="2025-03-13T00:00:00"/>
    <m/>
    <s v="2882"/>
    <x v="50"/>
    <s v="PA"/>
    <s v="PA"/>
    <m/>
    <d v="2025-03-13T00:00:00"/>
    <d v="1899-12-30T17:24:09"/>
    <d v="2025-03-13T00:00:00"/>
    <d v="1899-12-30T17:24:08"/>
    <d v="2025-03-13T00:00:00"/>
    <d v="1899-12-30T17:45:41"/>
    <x v="0"/>
    <s v="RFCPI"/>
    <s v="7001184330"/>
    <s v="EXW"/>
    <d v="1899-12-30T00:21:34"/>
    <d v="1899-12-30T00:21:33"/>
    <d v="1899-12-30T00:00:01"/>
    <s v="Ensacado"/>
    <s v="E002"/>
    <x v="1"/>
    <d v="1899-12-30T00:21:32"/>
    <d v="1899-12-30T00:21:33"/>
    <n v="17"/>
    <x v="14"/>
    <x v="3"/>
    <x v="1"/>
    <n v="0"/>
    <n v="0"/>
    <s v="OK"/>
    <s v="Ensacado"/>
    <x v="2"/>
    <n v="0"/>
    <s v="F. NIEBLA"/>
    <s v="A"/>
    <d v="1899-12-30T00:00:01"/>
    <d v="1899-12-30T00:00:01"/>
    <s v="OK"/>
    <m/>
    <m/>
    <d v="1899-12-30T00:00:00"/>
    <d v="1899-12-30T00:21:32"/>
    <n v="5"/>
    <n v="-1.157407408003408E-5"/>
    <n v="21.53333333332796"/>
    <n v="17"/>
    <s v="Si"/>
  </r>
  <r>
    <s v="CSNB"/>
    <s v="2025004934"/>
    <x v="0"/>
    <s v="ER1486BBS"/>
    <s v="E4179KVF"/>
    <d v="2025-03-13T00:00:00"/>
    <m/>
    <s v="1782"/>
    <x v="48"/>
    <s v="PA"/>
    <s v="S1"/>
    <m/>
    <d v="2025-03-13T00:00:00"/>
    <d v="1899-12-30T17:39:20"/>
    <d v="2025-03-13T00:00:00"/>
    <d v="1899-12-30T17:39:23"/>
    <d v="2025-03-13T00:00:00"/>
    <d v="1899-12-30T18:12:05"/>
    <x v="0"/>
    <s v="RFCPI"/>
    <s v="7001184331"/>
    <s v="FBO"/>
    <d v="1899-12-30T00:32:45"/>
    <d v="1899-12-30T00:32:42"/>
    <d v="1899-12-30T00:00:03"/>
    <s v="Granel"/>
    <s v="E001"/>
    <x v="2"/>
    <d v="1899-12-30T00:32:45"/>
    <d v="1899-12-30T00:32:42"/>
    <n v="17"/>
    <x v="14"/>
    <x v="3"/>
    <x v="2"/>
    <n v="0"/>
    <n v="0"/>
    <s v="OK"/>
    <s v="Granel"/>
    <x v="2"/>
    <n v="0"/>
    <s v="F. NIEBLA"/>
    <s v="A"/>
    <d v="1899-12-30T00:00:03"/>
    <d v="1899-12-30T00:00:03"/>
    <s v="OK"/>
    <m/>
    <m/>
    <d v="1899-12-30T00:00:00"/>
    <d v="1899-12-30T00:32:45"/>
    <n v="5"/>
    <d v="1899-12-30T00:00:03"/>
    <n v="32.74999999999185"/>
    <n v="18"/>
    <s v="Si"/>
  </r>
  <r>
    <s v="CSNB"/>
    <s v="2025004935"/>
    <x v="0"/>
    <s v="E4531FVN"/>
    <s v="ER0328BBM"/>
    <d v="2025-03-13T00:00:00"/>
    <m/>
    <s v="1782"/>
    <x v="48"/>
    <s v="PA"/>
    <s v="S1"/>
    <m/>
    <d v="2025-03-13T00:00:00"/>
    <d v="1899-12-30T17:43:38"/>
    <d v="2025-03-13T00:00:00"/>
    <d v="1899-12-30T17:43:40"/>
    <d v="2025-03-13T00:00:00"/>
    <d v="1899-12-30T18:34:25"/>
    <x v="0"/>
    <s v="RFCPI"/>
    <s v="7001184332"/>
    <s v="EXW"/>
    <d v="1899-12-30T00:50:47"/>
    <d v="1899-12-30T00:50:45"/>
    <d v="1899-12-30T00:00:02"/>
    <s v="Granel"/>
    <s v="E001"/>
    <x v="1"/>
    <d v="1899-12-30T00:50:47"/>
    <d v="1899-12-30T00:50:45"/>
    <n v="17"/>
    <x v="14"/>
    <x v="3"/>
    <x v="2"/>
    <n v="0"/>
    <n v="0"/>
    <s v="OK"/>
    <s v="Granel"/>
    <x v="2"/>
    <n v="0"/>
    <s v="F. NIEBLA"/>
    <s v="B"/>
    <d v="1899-12-30T00:00:02"/>
    <d v="1899-12-30T00:00:02"/>
    <s v="OK"/>
    <m/>
    <m/>
    <d v="1899-12-30T00:00:00"/>
    <d v="1899-12-30T00:50:47"/>
    <n v="5"/>
    <d v="1899-12-30T00:00:02"/>
    <n v="50.783333333328052"/>
    <n v="18"/>
    <s v="No"/>
  </r>
  <r>
    <s v="CSNB"/>
    <s v="2025004936"/>
    <x v="0"/>
    <s v="ESE7473"/>
    <s v="E26VE91"/>
    <d v="2025-03-13T00:00:00"/>
    <m/>
    <s v="2882"/>
    <x v="50"/>
    <s v="PA"/>
    <s v="PA"/>
    <m/>
    <d v="2025-03-13T00:00:00"/>
    <d v="1899-12-30T18:35:43"/>
    <d v="2025-03-13T00:00:00"/>
    <d v="1899-12-30T18:35:45"/>
    <d v="2025-03-13T00:00:00"/>
    <d v="1899-12-30T19:14:51"/>
    <x v="0"/>
    <s v="RFCPI"/>
    <s v="7001184333"/>
    <s v="EXW"/>
    <d v="1899-12-30T00:39:08"/>
    <d v="1899-12-30T00:39:06"/>
    <d v="1899-12-30T00:00:02"/>
    <s v="Ensacado"/>
    <s v="E002"/>
    <x v="1"/>
    <d v="1899-12-30T00:39:08"/>
    <d v="1899-12-30T00:39:06"/>
    <n v="18"/>
    <x v="14"/>
    <x v="3"/>
    <x v="1"/>
    <n v="0"/>
    <n v="0"/>
    <s v="OK"/>
    <s v="Ensacado"/>
    <x v="2"/>
    <n v="0"/>
    <s v="F. NIEBLA"/>
    <s v="A"/>
    <d v="1899-12-30T00:00:02"/>
    <d v="1899-12-30T00:00:02"/>
    <s v="OK"/>
    <m/>
    <m/>
    <d v="1899-12-30T00:00:00"/>
    <d v="1899-12-30T00:39:08"/>
    <n v="5"/>
    <d v="1899-12-30T00:00:02"/>
    <n v="39.133333333339181"/>
    <n v="19"/>
    <s v="Si"/>
  </r>
  <r>
    <s v="CSNB"/>
    <s v="2025004937"/>
    <x v="0"/>
    <s v="ER3237BCD"/>
    <s v="E9402GGZ"/>
    <d v="2025-03-13T00:00:00"/>
    <m/>
    <s v="1782"/>
    <x v="48"/>
    <s v="PA"/>
    <s v="S1"/>
    <m/>
    <d v="2025-03-13T00:00:00"/>
    <d v="1899-12-30T20:36:55"/>
    <d v="2025-03-13T00:00:00"/>
    <d v="1899-12-30T20:36:57"/>
    <d v="2025-03-13T00:00:00"/>
    <d v="1899-12-30T21:06:40"/>
    <x v="0"/>
    <s v="RFCPI"/>
    <s v="7001184334"/>
    <s v="FBO"/>
    <d v="1899-12-30T00:29:45"/>
    <d v="1899-12-30T00:29:43"/>
    <d v="1899-12-30T00:00:02"/>
    <s v="Granel"/>
    <s v="E001"/>
    <x v="2"/>
    <d v="1899-12-30T00:29:45"/>
    <d v="1899-12-30T00:29:43"/>
    <n v="20"/>
    <x v="14"/>
    <x v="3"/>
    <x v="2"/>
    <n v="0"/>
    <n v="0"/>
    <s v="OK"/>
    <s v="Granel"/>
    <x v="2"/>
    <n v="0"/>
    <s v="F. NIEBLA"/>
    <s v="A"/>
    <d v="1899-12-30T00:00:02"/>
    <d v="1899-12-30T00:00:02"/>
    <s v="OK"/>
    <m/>
    <m/>
    <d v="1899-12-30T00:00:00"/>
    <d v="1899-12-30T00:29:45"/>
    <n v="5"/>
    <d v="1899-12-30T00:00:02"/>
    <n v="29.749999999996817"/>
    <n v="21"/>
    <s v="Si"/>
  </r>
  <r>
    <s v="CSNB"/>
    <s v="2025004939"/>
    <x v="0"/>
    <s v="E1154JWB"/>
    <s v="ER7683BCC"/>
    <d v="2025-03-14T00:00:00"/>
    <m/>
    <s v="1782"/>
    <x v="48"/>
    <s v="PA"/>
    <s v="S1"/>
    <m/>
    <d v="2025-03-14T00:00:00"/>
    <d v="1899-12-30T06:23:21"/>
    <d v="2025-03-14T00:00:00"/>
    <d v="1899-12-30T06:23:46"/>
    <d v="2025-03-14T00:00:00"/>
    <d v="1899-12-30T06:58:46"/>
    <x v="262"/>
    <s v="IGABALDON"/>
    <s v="7001184335"/>
    <s v="EXW"/>
    <d v="1899-12-30T00:35:25"/>
    <d v="1899-12-30T00:35:00"/>
    <d v="1899-12-30T00:00:25"/>
    <s v="Granel"/>
    <s v="E001"/>
    <x v="1"/>
    <d v="1899-12-30T00:35:25"/>
    <d v="1899-12-30T00:35:00"/>
    <n v="6"/>
    <x v="15"/>
    <x v="3"/>
    <x v="2"/>
    <n v="0"/>
    <n v="0"/>
    <s v="OK"/>
    <s v="Granel"/>
    <x v="2"/>
    <n v="0"/>
    <s v="F. NIEBLA"/>
    <s v="A"/>
    <d v="1899-12-30T00:00:25"/>
    <d v="1899-12-30T00:00:25"/>
    <s v="OK"/>
    <m/>
    <m/>
    <d v="1899-12-30T00:00:00"/>
    <d v="1899-12-30T00:35:25"/>
    <n v="6"/>
    <d v="1899-12-30T00:00:25"/>
    <n v="35.416666666670388"/>
    <n v="6"/>
    <s v="Si"/>
  </r>
  <r>
    <s v="CSNB"/>
    <s v="2025004940"/>
    <x v="0"/>
    <s v="ER7913BBH"/>
    <s v="E0897HWR"/>
    <d v="2025-03-14T00:00:00"/>
    <m/>
    <s v="837"/>
    <x v="47"/>
    <s v="PA"/>
    <s v="S6"/>
    <m/>
    <d v="2025-03-14T00:00:00"/>
    <d v="1899-12-30T06:27:33"/>
    <d v="2025-03-14T00:00:00"/>
    <d v="1899-12-30T06:27:34"/>
    <d v="2025-03-14T00:00:00"/>
    <d v="1899-12-30T07:04:28"/>
    <x v="0"/>
    <s v="RFCPI"/>
    <s v="7001184336"/>
    <s v="FBO"/>
    <d v="1899-12-30T00:36:55"/>
    <d v="1899-12-30T00:36:54"/>
    <d v="1899-12-30T00:00:01"/>
    <s v="Granel"/>
    <s v="E001"/>
    <x v="2"/>
    <d v="1899-12-30T00:36:55"/>
    <d v="1899-12-30T00:36:54"/>
    <n v="6"/>
    <x v="15"/>
    <x v="3"/>
    <x v="2"/>
    <n v="0"/>
    <n v="0"/>
    <s v="OK"/>
    <s v="Granel"/>
    <x v="2"/>
    <n v="0"/>
    <s v="F. NIEBLA"/>
    <s v="A"/>
    <d v="1899-12-30T00:00:01"/>
    <d v="1899-12-30T00:00:01"/>
    <s v="OK"/>
    <m/>
    <m/>
    <d v="1899-12-30T00:00:00"/>
    <d v="1899-12-30T00:36:55"/>
    <n v="6"/>
    <d v="1899-12-30T00:00:01"/>
    <n v="36.916666666675184"/>
    <n v="7"/>
    <s v="Si"/>
  </r>
  <r>
    <s v="CSNB"/>
    <s v="2025004941"/>
    <x v="0"/>
    <s v="ER9375BBM"/>
    <s v="E7637JSC"/>
    <d v="2025-03-14T00:00:00"/>
    <m/>
    <s v="1782"/>
    <x v="48"/>
    <s v="PA"/>
    <s v="S1"/>
    <m/>
    <d v="2025-03-14T00:00:00"/>
    <d v="1899-12-30T06:44:21"/>
    <d v="2025-03-14T00:00:00"/>
    <d v="1899-12-30T06:44:23"/>
    <d v="2025-03-14T00:00:00"/>
    <d v="1899-12-30T07:19:32"/>
    <x v="0"/>
    <s v="RFCPI"/>
    <s v="7001184337"/>
    <s v="FBO"/>
    <d v="1899-12-30T00:35:11"/>
    <d v="1899-12-30T00:35:09"/>
    <d v="1899-12-30T00:00:02"/>
    <s v="Granel"/>
    <s v="E001"/>
    <x v="2"/>
    <d v="1899-12-30T00:35:11"/>
    <d v="1899-12-30T00:35:09"/>
    <n v="6"/>
    <x v="15"/>
    <x v="3"/>
    <x v="2"/>
    <n v="0"/>
    <n v="0"/>
    <s v="OK"/>
    <s v="Granel"/>
    <x v="2"/>
    <n v="0"/>
    <s v="F. NIEBLA"/>
    <s v="A"/>
    <d v="1899-12-30T00:00:02"/>
    <d v="1899-12-30T00:00:02"/>
    <s v="OK"/>
    <m/>
    <m/>
    <d v="1899-12-30T00:00:00"/>
    <d v="1899-12-30T00:35:11"/>
    <n v="6"/>
    <d v="1899-12-30T00:00:02"/>
    <n v="35.183333333332811"/>
    <n v="7"/>
    <s v="Si"/>
  </r>
  <r>
    <s v="CSNB"/>
    <s v="2025004945"/>
    <x v="0"/>
    <s v="ER0339BDG"/>
    <s v="E9349KRP"/>
    <d v="2025-03-14T00:00:00"/>
    <m/>
    <s v="2882"/>
    <x v="50"/>
    <s v="PA"/>
    <s v="PA"/>
    <m/>
    <d v="2025-03-14T00:00:00"/>
    <d v="1899-12-30T07:18:00"/>
    <d v="2025-03-14T00:00:00"/>
    <d v="1899-12-30T07:18:01"/>
    <d v="2025-03-14T00:00:00"/>
    <d v="1899-12-30T07:48:38"/>
    <x v="0"/>
    <s v="RFCPI"/>
    <s v="7001184338"/>
    <s v="EXW"/>
    <d v="1899-12-30T00:30:38"/>
    <d v="1899-12-30T00:30:37"/>
    <d v="1899-12-30T00:00:01"/>
    <s v="Ensacado"/>
    <s v="E002"/>
    <x v="1"/>
    <d v="1899-12-30T00:30:38"/>
    <d v="1899-12-30T00:30:37"/>
    <n v="7"/>
    <x v="15"/>
    <x v="3"/>
    <x v="1"/>
    <n v="0"/>
    <n v="0"/>
    <s v="OK"/>
    <s v="Ensacado"/>
    <x v="2"/>
    <n v="0"/>
    <s v="F. NIEBLA"/>
    <s v="A"/>
    <d v="1899-12-30T00:00:01"/>
    <d v="1899-12-30T00:00:01"/>
    <s v="OK"/>
    <m/>
    <m/>
    <d v="1899-12-30T00:00:00"/>
    <d v="1899-12-30T00:30:38"/>
    <n v="6"/>
    <d v="1899-12-30T00:00:01"/>
    <n v="30.633333333321549"/>
    <n v="7"/>
    <s v="Si"/>
  </r>
  <r>
    <s v="CSNB"/>
    <s v="2025004946"/>
    <x v="0"/>
    <s v="ER4666BBY"/>
    <s v="E6758JLK"/>
    <d v="2025-03-14T00:00:00"/>
    <m/>
    <s v="1782"/>
    <x v="48"/>
    <s v="PA"/>
    <s v="S1"/>
    <m/>
    <d v="2025-03-14T00:00:00"/>
    <d v="1899-12-30T07:30:35"/>
    <d v="2025-03-14T00:00:00"/>
    <d v="1899-12-30T07:30:38"/>
    <d v="2025-03-14T00:00:00"/>
    <d v="1899-12-30T08:02:15"/>
    <x v="0"/>
    <s v="RFCPI"/>
    <s v="7001184339"/>
    <s v="FBO"/>
    <d v="1899-12-30T00:31:40"/>
    <d v="1899-12-30T00:31:37"/>
    <d v="1899-12-30T00:00:03"/>
    <s v="Granel"/>
    <s v="E001"/>
    <x v="2"/>
    <d v="1899-12-30T00:31:40"/>
    <d v="1899-12-30T00:31:37"/>
    <n v="7"/>
    <x v="15"/>
    <x v="3"/>
    <x v="2"/>
    <n v="0"/>
    <n v="0"/>
    <s v="OK"/>
    <s v="Granel"/>
    <x v="2"/>
    <n v="0"/>
    <s v="F. NIEBLA"/>
    <s v="A"/>
    <d v="1899-12-30T00:00:03"/>
    <d v="1899-12-30T00:00:03"/>
    <s v="OK"/>
    <m/>
    <m/>
    <d v="1899-12-30T00:00:00"/>
    <d v="1899-12-30T00:31:40"/>
    <n v="6"/>
    <d v="1899-12-30T00:00:03"/>
    <n v="31.666666666665648"/>
    <n v="8"/>
    <s v="Si"/>
  </r>
  <r>
    <s v="CSNB"/>
    <s v="2025004949"/>
    <x v="0"/>
    <s v="ER3135BBC"/>
    <s v="E5940JLK"/>
    <d v="2025-03-14T00:00:00"/>
    <m/>
    <s v="1782"/>
    <x v="48"/>
    <s v="PA"/>
    <s v="S1"/>
    <m/>
    <d v="2025-03-14T00:00:00"/>
    <d v="1899-12-30T08:20:16"/>
    <d v="2025-03-14T00:00:00"/>
    <d v="1899-12-30T08:20:18"/>
    <d v="2025-03-14T00:00:00"/>
    <d v="1899-12-30T08:46:53"/>
    <x v="0"/>
    <s v="RFCPI"/>
    <s v="7001184340"/>
    <s v="FBO"/>
    <d v="1899-12-30T00:26:37"/>
    <d v="1899-12-30T00:26:35"/>
    <d v="1899-12-30T00:00:02"/>
    <s v="Granel"/>
    <s v="E001"/>
    <x v="2"/>
    <d v="1899-12-30T00:26:37"/>
    <d v="1899-12-30T00:26:35"/>
    <n v="8"/>
    <x v="15"/>
    <x v="3"/>
    <x v="2"/>
    <n v="0"/>
    <n v="0"/>
    <s v="OK"/>
    <s v="Granel"/>
    <x v="2"/>
    <n v="0"/>
    <s v="F. NIEBLA"/>
    <s v="A"/>
    <d v="1899-12-30T00:00:02"/>
    <d v="1899-12-30T00:00:02"/>
    <s v="OK"/>
    <m/>
    <m/>
    <d v="1899-12-30T00:00:00"/>
    <d v="1899-12-30T00:26:37"/>
    <n v="6"/>
    <d v="1899-12-30T00:00:02"/>
    <n v="26.616666666657583"/>
    <n v="8"/>
    <s v="Si"/>
  </r>
  <r>
    <s v="CSNB"/>
    <s v="2025004944"/>
    <x v="0"/>
    <s v="E6944FFJ"/>
    <s v="ER8615BBY"/>
    <d v="2025-03-14T00:00:00"/>
    <m/>
    <s v="1782"/>
    <x v="48"/>
    <s v="PA"/>
    <s v="S1"/>
    <m/>
    <d v="2025-03-14T00:00:00"/>
    <d v="1899-12-30T07:14:35"/>
    <d v="2025-03-14T00:00:00"/>
    <d v="1899-12-30T07:14:37"/>
    <d v="2025-03-14T00:00:00"/>
    <d v="1899-12-30T08:49:53"/>
    <x v="0"/>
    <s v="RFCPI"/>
    <s v="7001184341"/>
    <s v="EXW"/>
    <d v="1899-12-30T01:35:18"/>
    <d v="1899-12-30T01:35:16"/>
    <d v="1899-12-30T00:00:02"/>
    <s v="Granel"/>
    <s v="E001"/>
    <x v="1"/>
    <d v="1899-12-30T01:35:18"/>
    <d v="1899-12-30T01:35:16"/>
    <n v="7"/>
    <x v="15"/>
    <x v="3"/>
    <x v="2"/>
    <n v="0"/>
    <n v="0"/>
    <s v="OK"/>
    <s v="Granel"/>
    <x v="2"/>
    <n v="0"/>
    <s v="F. NIEBLA"/>
    <s v="C"/>
    <d v="1899-12-30T00:00:02"/>
    <d v="1899-12-30T00:00:02"/>
    <s v="OK"/>
    <m/>
    <m/>
    <d v="1899-12-30T00:00:00"/>
    <d v="1899-12-30T01:35:18"/>
    <n v="6"/>
    <d v="1899-12-30T00:00:02"/>
    <n v="95.300000000006335"/>
    <n v="8"/>
    <s v="No"/>
  </r>
  <r>
    <s v="CSNB"/>
    <s v="2025004950"/>
    <x v="0"/>
    <s v="ER6765BBT"/>
    <s v="E4948KGF"/>
    <d v="2025-03-14T00:00:00"/>
    <m/>
    <s v="1782"/>
    <x v="48"/>
    <s v="PA"/>
    <s v="S1"/>
    <m/>
    <d v="2025-03-14T00:00:00"/>
    <d v="1899-12-30T08:23:45"/>
    <d v="2025-03-14T00:00:00"/>
    <d v="1899-12-30T08:23:46"/>
    <d v="2025-03-14T00:00:00"/>
    <d v="1899-12-30T09:05:49"/>
    <x v="0"/>
    <s v="RFCPI"/>
    <s v="7001184342"/>
    <s v="FBO"/>
    <d v="1899-12-30T00:42:04"/>
    <d v="1899-12-30T00:42:03"/>
    <d v="1899-12-30T00:00:01"/>
    <s v="Granel"/>
    <s v="E001"/>
    <x v="2"/>
    <d v="1899-12-30T00:42:04"/>
    <d v="1899-12-30T00:42:03"/>
    <n v="8"/>
    <x v="15"/>
    <x v="3"/>
    <x v="2"/>
    <n v="0"/>
    <n v="0"/>
    <s v="OK"/>
    <s v="Granel"/>
    <x v="2"/>
    <n v="0"/>
    <s v="F. NIEBLA"/>
    <s v="A"/>
    <d v="1899-12-30T00:00:01"/>
    <d v="1899-12-30T00:00:01"/>
    <s v="OK"/>
    <m/>
    <m/>
    <d v="1899-12-30T00:00:00"/>
    <d v="1899-12-30T00:42:04"/>
    <n v="6"/>
    <d v="1899-12-30T00:00:01"/>
    <n v="42.0666666666624"/>
    <n v="9"/>
    <s v="Si"/>
  </r>
  <r>
    <s v="CSNB"/>
    <s v="2025004951"/>
    <x v="0"/>
    <s v="ER2775BBR"/>
    <s v="E4544MKW"/>
    <d v="2025-03-14T00:00:00"/>
    <m/>
    <s v="1782"/>
    <x v="48"/>
    <s v="PA"/>
    <s v="S1"/>
    <m/>
    <d v="2025-03-14T00:00:00"/>
    <d v="1899-12-30T08:37:46"/>
    <d v="2025-03-14T00:00:00"/>
    <d v="1899-12-30T08:37:48"/>
    <d v="2025-03-14T00:00:00"/>
    <d v="1899-12-30T09:23:47"/>
    <x v="0"/>
    <s v="RFCPI"/>
    <s v="7001184343"/>
    <s v="FBO"/>
    <d v="1899-12-30T00:46:01"/>
    <d v="1899-12-30T00:45:59"/>
    <d v="1899-12-30T00:00:02"/>
    <s v="Granel"/>
    <s v="E001"/>
    <x v="2"/>
    <d v="1899-12-30T00:46:01"/>
    <d v="1899-12-30T00:45:59"/>
    <n v="8"/>
    <x v="15"/>
    <x v="3"/>
    <x v="2"/>
    <n v="0"/>
    <n v="0"/>
    <s v="OK"/>
    <s v="Granel"/>
    <x v="2"/>
    <n v="0"/>
    <s v="F. NIEBLA"/>
    <s v="B"/>
    <d v="1899-12-30T00:00:02"/>
    <d v="1899-12-30T00:00:02"/>
    <s v="OK"/>
    <m/>
    <m/>
    <d v="1899-12-30T00:00:00"/>
    <d v="1899-12-30T00:46:01"/>
    <n v="6"/>
    <d v="1899-12-30T00:00:02"/>
    <n v="46.01666666665438"/>
    <n v="9"/>
    <s v="No"/>
  </r>
  <r>
    <s v="CSNB"/>
    <s v="2025004955"/>
    <x v="0"/>
    <s v="E6878LBJ"/>
    <s v="ER2114BBN"/>
    <d v="2025-03-14T00:00:00"/>
    <m/>
    <s v="1782"/>
    <x v="48"/>
    <s v="PA"/>
    <s v="S1"/>
    <m/>
    <d v="2025-03-14T00:00:00"/>
    <d v="1899-12-30T09:04:46"/>
    <d v="2025-03-14T00:00:00"/>
    <d v="1899-12-30T09:04:48"/>
    <d v="2025-03-14T00:00:00"/>
    <d v="1899-12-30T09:34:52"/>
    <x v="0"/>
    <s v="RFCPI"/>
    <s v="7001184344"/>
    <s v="EXW"/>
    <d v="1899-12-30T00:30:06"/>
    <d v="1899-12-30T00:30:04"/>
    <d v="1899-12-30T00:00:02"/>
    <s v="Granel"/>
    <s v="E001"/>
    <x v="1"/>
    <d v="1899-12-30T00:30:06"/>
    <d v="1899-12-30T00:30:04"/>
    <n v="9"/>
    <x v="15"/>
    <x v="3"/>
    <x v="2"/>
    <n v="0"/>
    <n v="0"/>
    <s v="OK"/>
    <s v="Granel"/>
    <x v="2"/>
    <n v="0"/>
    <s v="F. NIEBLA"/>
    <s v="A"/>
    <d v="1899-12-30T00:00:02"/>
    <d v="1899-12-30T00:00:02"/>
    <s v="OK"/>
    <m/>
    <m/>
    <d v="1899-12-30T00:00:00"/>
    <d v="1899-12-30T00:30:06"/>
    <n v="6"/>
    <d v="1899-12-30T00:00:02"/>
    <n v="30.099999999988796"/>
    <n v="9"/>
    <s v="Si"/>
  </r>
  <r>
    <s v="CSNB"/>
    <s v="2025004956"/>
    <x v="0"/>
    <s v="ER7913BBH"/>
    <s v="E0897HWR"/>
    <d v="2025-03-14T00:00:00"/>
    <m/>
    <s v="1782"/>
    <x v="48"/>
    <s v="PA"/>
    <s v="S1"/>
    <m/>
    <d v="2025-03-14T00:00:00"/>
    <d v="1899-12-30T09:18:18"/>
    <d v="2025-03-14T00:00:00"/>
    <d v="1899-12-30T09:18:20"/>
    <d v="2025-03-14T00:00:00"/>
    <d v="1899-12-30T09:51:56"/>
    <x v="0"/>
    <s v="RFCPI"/>
    <s v="7001184345"/>
    <s v="FBO"/>
    <d v="1899-12-30T00:33:38"/>
    <d v="1899-12-30T00:33:36"/>
    <d v="1899-12-30T00:00:02"/>
    <s v="Granel"/>
    <s v="E001"/>
    <x v="2"/>
    <d v="1899-12-30T00:33:38"/>
    <d v="1899-12-30T00:33:36"/>
    <n v="9"/>
    <x v="15"/>
    <x v="3"/>
    <x v="2"/>
    <n v="0"/>
    <n v="0"/>
    <s v="OK"/>
    <s v="Granel"/>
    <x v="2"/>
    <n v="0"/>
    <s v="F. NIEBLA"/>
    <s v="A"/>
    <d v="1899-12-30T00:00:02"/>
    <d v="1899-12-30T00:00:02"/>
    <s v="OK"/>
    <m/>
    <m/>
    <d v="1899-12-30T00:00:00"/>
    <d v="1899-12-30T00:33:38"/>
    <n v="6"/>
    <d v="1899-12-30T00:00:02"/>
    <n v="33.633333333331208"/>
    <n v="9"/>
    <s v="Si"/>
  </r>
  <r>
    <s v="CSNB"/>
    <s v="2025004959"/>
    <x v="0"/>
    <s v="E5307FXN"/>
    <m/>
    <d v="2025-03-14T00:00:00"/>
    <m/>
    <s v="2882"/>
    <x v="50"/>
    <s v="PA"/>
    <s v="PA"/>
    <m/>
    <d v="2025-03-14T00:00:00"/>
    <d v="1899-12-30T09:48:16"/>
    <d v="2025-03-14T00:00:00"/>
    <d v="1899-12-30T09:48:18"/>
    <d v="2025-03-14T00:00:00"/>
    <d v="1899-12-30T09:59:27"/>
    <x v="0"/>
    <s v="RFCPI"/>
    <s v="7001184346"/>
    <s v="EXW"/>
    <d v="1899-12-30T00:11:11"/>
    <d v="1899-12-30T00:11:09"/>
    <d v="1899-12-30T00:00:02"/>
    <s v="Ensacado"/>
    <s v="E002"/>
    <x v="1"/>
    <d v="1899-12-30T00:11:11"/>
    <d v="1899-12-30T00:11:09"/>
    <n v="9"/>
    <x v="15"/>
    <x v="3"/>
    <x v="1"/>
    <n v="0"/>
    <n v="0"/>
    <s v="OK"/>
    <s v="Ensacado"/>
    <x v="2"/>
    <n v="0"/>
    <s v="F. NIEBLA"/>
    <s v="A"/>
    <d v="1899-12-30T00:00:02"/>
    <d v="1899-12-30T00:00:02"/>
    <s v="OK"/>
    <m/>
    <m/>
    <d v="1899-12-30T00:00:00"/>
    <d v="1899-12-30T00:11:11"/>
    <n v="6"/>
    <d v="1899-12-30T00:00:02"/>
    <n v="11.18333333332802"/>
    <n v="9"/>
    <s v="Si"/>
  </r>
  <r>
    <s v="CSNB"/>
    <s v="2025004957"/>
    <x v="0"/>
    <s v="ER1486BBS"/>
    <s v="E4179KVF"/>
    <d v="2025-03-14T00:00:00"/>
    <m/>
    <s v="1782"/>
    <x v="48"/>
    <s v="PA"/>
    <s v="S1"/>
    <m/>
    <d v="2025-03-14T00:00:00"/>
    <d v="1899-12-30T09:30:02"/>
    <d v="2025-03-14T00:00:00"/>
    <d v="1899-12-30T09:30:03"/>
    <d v="2025-03-14T00:00:00"/>
    <d v="1899-12-30T10:04:15"/>
    <x v="0"/>
    <s v="RFCPI"/>
    <s v="7001184347"/>
    <s v="FBO"/>
    <d v="1899-12-30T00:34:13"/>
    <d v="1899-12-30T00:34:12"/>
    <d v="1899-12-30T00:00:01"/>
    <s v="Granel"/>
    <s v="E001"/>
    <x v="2"/>
    <d v="1899-12-30T00:34:13"/>
    <d v="1899-12-30T00:34:12"/>
    <n v="9"/>
    <x v="15"/>
    <x v="3"/>
    <x v="2"/>
    <n v="0"/>
    <n v="0"/>
    <s v="OK"/>
    <s v="Granel"/>
    <x v="2"/>
    <n v="0"/>
    <s v="F. NIEBLA"/>
    <s v="A"/>
    <d v="1899-12-30T00:00:01"/>
    <d v="1899-12-30T00:00:01"/>
    <s v="OK"/>
    <m/>
    <m/>
    <d v="1899-12-30T00:00:00"/>
    <d v="1899-12-30T00:34:13"/>
    <n v="6"/>
    <d v="1899-12-30T00:00:01"/>
    <n v="34.21666666667516"/>
    <n v="10"/>
    <s v="Si"/>
  </r>
  <r>
    <s v="CSNB"/>
    <s v="2025004958"/>
    <x v="0"/>
    <s v="ER3237BCD"/>
    <s v="E9402GGZ"/>
    <d v="2025-03-14T00:00:00"/>
    <m/>
    <s v="1782"/>
    <x v="48"/>
    <s v="PA"/>
    <s v="S1"/>
    <m/>
    <d v="2025-03-14T00:00:00"/>
    <d v="1899-12-30T09:35:24"/>
    <d v="2025-03-14T00:00:00"/>
    <d v="1899-12-30T09:35:25"/>
    <d v="2025-03-14T00:00:00"/>
    <d v="1899-12-30T10:15:19"/>
    <x v="0"/>
    <s v="RFCPI"/>
    <s v="7001184348"/>
    <s v="FBO"/>
    <d v="1899-12-30T00:39:55"/>
    <d v="1899-12-30T00:39:54"/>
    <d v="1899-12-30T00:00:01"/>
    <s v="Granel"/>
    <s v="E001"/>
    <x v="2"/>
    <d v="1899-12-30T00:39:55"/>
    <d v="1899-12-30T00:39:54"/>
    <n v="9"/>
    <x v="15"/>
    <x v="3"/>
    <x v="2"/>
    <n v="0"/>
    <n v="0"/>
    <s v="OK"/>
    <s v="Granel"/>
    <x v="2"/>
    <n v="0"/>
    <s v="F. NIEBLA"/>
    <s v="A"/>
    <d v="1899-12-30T00:00:01"/>
    <d v="1899-12-30T00:00:01"/>
    <s v="OK"/>
    <m/>
    <m/>
    <d v="1899-12-30T00:00:00"/>
    <d v="1899-12-30T00:39:55"/>
    <n v="6"/>
    <d v="1899-12-30T00:00:01"/>
    <n v="39.916666666670373"/>
    <n v="10"/>
    <s v="Si"/>
  </r>
  <r>
    <s v="CSNB"/>
    <s v="2025004962"/>
    <x v="0"/>
    <s v="ER1551BBJ"/>
    <s v="E2015JDV"/>
    <d v="2025-03-14T00:00:00"/>
    <m/>
    <s v="1782"/>
    <x v="48"/>
    <s v="PA"/>
    <s v="S1"/>
    <m/>
    <d v="2025-03-14T00:00:00"/>
    <d v="1899-12-30T10:31:07"/>
    <d v="2025-03-14T00:00:00"/>
    <d v="1899-12-30T10:31:42"/>
    <d v="2025-03-14T00:00:00"/>
    <d v="1899-12-30T10:57:24"/>
    <x v="261"/>
    <s v="IGABALDON"/>
    <s v="7001184349"/>
    <s v="FBO"/>
    <d v="1899-12-30T00:26:17"/>
    <d v="1899-12-30T00:25:42"/>
    <d v="1899-12-30T00:00:35"/>
    <s v="Granel"/>
    <s v="E001"/>
    <x v="2"/>
    <d v="1899-12-30T00:26:17"/>
    <d v="1899-12-30T00:25:42"/>
    <n v="10"/>
    <x v="15"/>
    <x v="3"/>
    <x v="2"/>
    <n v="0"/>
    <n v="0"/>
    <s v="OK"/>
    <s v="Granel"/>
    <x v="2"/>
    <n v="0"/>
    <s v="F. NIEBLA"/>
    <s v="A"/>
    <d v="1899-12-30T00:00:35"/>
    <d v="1899-12-30T00:00:35"/>
    <s v="OK"/>
    <m/>
    <m/>
    <d v="1899-12-30T00:00:00"/>
    <d v="1899-12-30T00:26:17"/>
    <n v="6"/>
    <d v="1899-12-30T00:00:35"/>
    <n v="26.283333333340771"/>
    <n v="10"/>
    <s v="Si"/>
  </r>
  <r>
    <s v="CSNB"/>
    <s v="2025004964"/>
    <x v="0"/>
    <s v="ER1242BBS"/>
    <s v="E7586KJW"/>
    <d v="2025-03-14T00:00:00"/>
    <m/>
    <s v="1782"/>
    <x v="48"/>
    <s v="PA"/>
    <s v="S1"/>
    <m/>
    <d v="2025-03-14T00:00:00"/>
    <d v="1899-12-30T10:52:12"/>
    <d v="2025-03-14T00:00:00"/>
    <d v="1899-12-30T10:52:13"/>
    <d v="2025-03-14T00:00:00"/>
    <d v="1899-12-30T11:35:06"/>
    <x v="0"/>
    <s v="RFCPI"/>
    <s v="7001184350"/>
    <s v="FBO"/>
    <d v="1899-12-30T00:42:54"/>
    <d v="1899-12-30T00:42:53"/>
    <d v="1899-12-30T00:00:01"/>
    <s v="Granel"/>
    <s v="E001"/>
    <x v="2"/>
    <d v="1899-12-30T00:42:54"/>
    <d v="1899-12-30T00:42:53"/>
    <n v="10"/>
    <x v="15"/>
    <x v="3"/>
    <x v="2"/>
    <n v="0"/>
    <n v="0"/>
    <s v="OK"/>
    <s v="Granel"/>
    <x v="2"/>
    <n v="0"/>
    <s v="F. NIEBLA"/>
    <s v="A"/>
    <d v="1899-12-30T00:00:01"/>
    <d v="1899-12-30T00:00:01"/>
    <s v="OK"/>
    <m/>
    <m/>
    <d v="1899-12-30T00:00:00"/>
    <d v="1899-12-30T00:42:54"/>
    <n v="6"/>
    <d v="1899-12-30T00:00:01"/>
    <n v="42.899999999990399"/>
    <n v="11"/>
    <s v="Si"/>
  </r>
  <r>
    <s v="CSNB"/>
    <s v="2025004965"/>
    <x v="0"/>
    <s v="ER9517BBK"/>
    <s v="E4745DXW"/>
    <d v="2025-03-14T00:00:00"/>
    <m/>
    <s v="1782"/>
    <x v="48"/>
    <s v="PA"/>
    <s v="S1"/>
    <m/>
    <d v="2025-03-14T00:00:00"/>
    <d v="1899-12-30T10:56:00"/>
    <d v="2025-03-14T00:00:00"/>
    <d v="1899-12-30T10:56:01"/>
    <d v="2025-03-14T00:00:00"/>
    <d v="1899-12-30T11:42:18"/>
    <x v="0"/>
    <s v="RFCPI"/>
    <s v="7001184351"/>
    <s v="FBO"/>
    <d v="1899-12-30T00:46:18"/>
    <d v="1899-12-30T00:46:17"/>
    <d v="1899-12-30T00:00:01"/>
    <s v="Granel"/>
    <s v="E001"/>
    <x v="2"/>
    <d v="1899-12-30T00:46:18"/>
    <d v="1899-12-30T00:46:17"/>
    <n v="10"/>
    <x v="15"/>
    <x v="3"/>
    <x v="2"/>
    <n v="0"/>
    <n v="0"/>
    <s v="OK"/>
    <s v="Granel"/>
    <x v="2"/>
    <n v="0"/>
    <s v="F. NIEBLA"/>
    <s v="B"/>
    <d v="1899-12-30T00:00:01"/>
    <d v="1899-12-30T00:00:01"/>
    <s v="OK"/>
    <m/>
    <m/>
    <d v="1899-12-30T00:00:00"/>
    <d v="1899-12-30T00:46:18"/>
    <n v="6"/>
    <d v="1899-12-30T00:00:01"/>
    <n v="46.299999999988849"/>
    <n v="11"/>
    <s v="No"/>
  </r>
  <r>
    <s v="CSNB"/>
    <s v="2025004968"/>
    <x v="0"/>
    <s v="ECO02603R"/>
    <s v="E2222JCW"/>
    <d v="2025-03-14T00:00:00"/>
    <m/>
    <s v="3236"/>
    <x v="49"/>
    <s v="PA"/>
    <s v="S2"/>
    <m/>
    <d v="2025-03-14T00:00:00"/>
    <d v="1899-12-30T12:09:25"/>
    <d v="2025-03-14T00:00:00"/>
    <d v="1899-12-30T12:09:28"/>
    <d v="2025-03-14T00:00:00"/>
    <d v="1899-12-30T12:39:44"/>
    <x v="0"/>
    <s v="RFCPI"/>
    <s v="7001184352"/>
    <s v="FBO"/>
    <d v="1899-12-30T00:30:19"/>
    <d v="1899-12-30T00:30:16"/>
    <d v="1899-12-30T00:00:03"/>
    <s v="Granel"/>
    <s v="E001"/>
    <x v="2"/>
    <d v="1899-12-30T00:30:19"/>
    <d v="1899-12-30T00:30:16"/>
    <n v="12"/>
    <x v="15"/>
    <x v="3"/>
    <x v="2"/>
    <n v="0"/>
    <n v="0"/>
    <s v="OK"/>
    <s v="Granel"/>
    <x v="2"/>
    <n v="0"/>
    <s v="F. NIEBLA"/>
    <s v="A"/>
    <d v="1899-12-30T00:00:03"/>
    <d v="1899-12-30T00:00:03"/>
    <s v="OK"/>
    <m/>
    <m/>
    <d v="1899-12-30T00:00:00"/>
    <d v="1899-12-30T00:30:19"/>
    <n v="6"/>
    <d v="1899-12-30T00:00:03"/>
    <n v="30.316666666665597"/>
    <n v="12"/>
    <s v="Si"/>
  </r>
  <r>
    <s v="CSNB"/>
    <s v="2025004969"/>
    <x v="0"/>
    <s v="ER0339BDG"/>
    <s v="E9349KRP"/>
    <d v="2025-03-14T00:00:00"/>
    <m/>
    <s v="2882"/>
    <x v="50"/>
    <s v="PA"/>
    <s v="PA"/>
    <m/>
    <d v="2025-03-14T00:00:00"/>
    <d v="1899-12-30T12:26:34"/>
    <d v="2025-03-14T00:00:00"/>
    <d v="1899-12-30T12:26:36"/>
    <d v="2025-03-14T00:00:00"/>
    <d v="1899-12-30T12:59:36"/>
    <x v="0"/>
    <s v="RFCPI"/>
    <s v="7001184353"/>
    <s v="EXW"/>
    <d v="1899-12-30T00:33:02"/>
    <d v="1899-12-30T00:33:00"/>
    <d v="1899-12-30T00:00:02"/>
    <s v="Ensacado"/>
    <s v="E002"/>
    <x v="1"/>
    <d v="1899-12-30T00:33:02"/>
    <d v="1899-12-30T00:33:00"/>
    <n v="12"/>
    <x v="15"/>
    <x v="3"/>
    <x v="1"/>
    <n v="0"/>
    <n v="0"/>
    <s v="OK"/>
    <s v="Ensacado"/>
    <x v="2"/>
    <n v="0"/>
    <s v="F. NIEBLA"/>
    <s v="A"/>
    <d v="1899-12-30T00:00:02"/>
    <d v="1899-12-30T00:00:02"/>
    <s v="OK"/>
    <m/>
    <m/>
    <d v="1899-12-30T00:00:00"/>
    <d v="1899-12-30T00:33:02"/>
    <n v="6"/>
    <d v="1899-12-30T00:00:02"/>
    <n v="33.033333333340785"/>
    <n v="12"/>
    <s v="Si"/>
  </r>
  <r>
    <s v="CSNB"/>
    <s v="2025004972"/>
    <x v="0"/>
    <s v="E4531FVN"/>
    <s v="ER0328BBM"/>
    <d v="2025-03-14T00:00:00"/>
    <m/>
    <s v="837"/>
    <x v="47"/>
    <s v="PA"/>
    <s v="S6"/>
    <m/>
    <d v="2025-03-14T00:00:00"/>
    <d v="1899-12-30T12:43:11"/>
    <d v="2025-03-14T00:00:00"/>
    <d v="1899-12-30T12:43:12"/>
    <d v="2025-03-14T00:00:00"/>
    <d v="1899-12-30T13:38:10"/>
    <x v="0"/>
    <s v="RFCPI"/>
    <s v="7001184354"/>
    <s v="EXW"/>
    <d v="1899-12-30T00:54:59"/>
    <d v="1899-12-30T00:54:58"/>
    <d v="1899-12-30T00:00:01"/>
    <s v="Granel"/>
    <s v="E001"/>
    <x v="1"/>
    <d v="1899-12-30T00:54:59"/>
    <d v="1899-12-30T00:54:58"/>
    <n v="12"/>
    <x v="15"/>
    <x v="3"/>
    <x v="2"/>
    <n v="0"/>
    <n v="0"/>
    <s v="OK"/>
    <s v="Granel"/>
    <x v="2"/>
    <n v="0"/>
    <s v="F. NIEBLA"/>
    <s v="B"/>
    <d v="1899-12-30T00:00:01"/>
    <d v="1899-12-30T00:00:01"/>
    <s v="OK"/>
    <m/>
    <m/>
    <d v="1899-12-30T00:00:00"/>
    <d v="1899-12-30T00:54:59"/>
    <n v="6"/>
    <d v="1899-12-30T00:00:01"/>
    <n v="54.983333333332865"/>
    <n v="13"/>
    <s v="No"/>
  </r>
  <r>
    <s v="CSNB"/>
    <s v="2025004973"/>
    <x v="0"/>
    <s v="E6878LBJ"/>
    <s v="ER2114BBN"/>
    <d v="2025-03-14T00:00:00"/>
    <m/>
    <s v="1782"/>
    <x v="48"/>
    <s v="PA"/>
    <s v="S1"/>
    <m/>
    <d v="2025-03-14T00:00:00"/>
    <d v="1899-12-30T13:58:32"/>
    <d v="2025-03-14T00:00:00"/>
    <d v="1899-12-30T13:58:33"/>
    <d v="2025-03-14T00:00:00"/>
    <d v="1899-12-30T14:30:28"/>
    <x v="0"/>
    <s v="RFCPI"/>
    <s v="7001184355"/>
    <s v="EXW"/>
    <d v="1899-12-30T00:31:56"/>
    <d v="1899-12-30T00:31:55"/>
    <d v="1899-12-30T00:00:01"/>
    <s v="Granel"/>
    <s v="E001"/>
    <x v="1"/>
    <d v="1899-12-30T00:31:56"/>
    <d v="1899-12-30T00:31:55"/>
    <n v="13"/>
    <x v="15"/>
    <x v="3"/>
    <x v="2"/>
    <n v="0"/>
    <n v="0"/>
    <s v="OK"/>
    <s v="Granel"/>
    <x v="2"/>
    <n v="0"/>
    <s v="F. NIEBLA"/>
    <s v="A"/>
    <d v="1899-12-30T00:00:01"/>
    <d v="1899-12-30T00:00:01"/>
    <s v="OK"/>
    <m/>
    <m/>
    <d v="1899-12-30T00:00:00"/>
    <d v="1899-12-30T00:31:56"/>
    <n v="6"/>
    <d v="1899-12-30T00:00:01"/>
    <n v="31.933333333339338"/>
    <n v="14"/>
    <s v="Si"/>
  </r>
  <r>
    <s v="CSNB"/>
    <s v="2025004979"/>
    <x v="0"/>
    <s v="ECO02482R"/>
    <s v="E3486JKF"/>
    <d v="2025-03-14T00:00:00"/>
    <m/>
    <s v="2882"/>
    <x v="50"/>
    <s v="PA"/>
    <s v="PA"/>
    <m/>
    <d v="2025-03-14T00:00:00"/>
    <d v="1899-12-30T15:46:45"/>
    <d v="2025-03-14T00:00:00"/>
    <d v="1899-12-30T15:46:46"/>
    <d v="2025-03-14T00:00:00"/>
    <d v="1899-12-30T16:20:06"/>
    <x v="0"/>
    <s v="RFCPI"/>
    <s v="7001184357"/>
    <s v="EXW"/>
    <d v="1899-12-30T00:33:21"/>
    <d v="1899-12-30T00:33:20"/>
    <d v="1899-12-30T00:00:01"/>
    <s v="Ensacado"/>
    <s v="E002"/>
    <x v="1"/>
    <d v="1899-12-30T00:33:21"/>
    <d v="1899-12-30T00:33:20"/>
    <n v="15"/>
    <x v="15"/>
    <x v="3"/>
    <x v="1"/>
    <n v="0"/>
    <n v="0"/>
    <s v="OK"/>
    <s v="Ensacado"/>
    <x v="2"/>
    <n v="0"/>
    <s v="F. NIEBLA"/>
    <s v="A"/>
    <d v="1899-12-30T00:00:01"/>
    <d v="1899-12-30T00:00:01"/>
    <s v="OK"/>
    <m/>
    <m/>
    <d v="1899-12-30T00:00:00"/>
    <d v="1899-12-30T00:33:21"/>
    <n v="6"/>
    <d v="1899-12-30T00:00:01"/>
    <n v="33.349999999996896"/>
    <n v="16"/>
    <s v="Si"/>
  </r>
  <r>
    <s v="CSNB"/>
    <s v="2025004982"/>
    <x v="0"/>
    <s v="ER0339BDG"/>
    <s v="E9349KRP"/>
    <d v="2025-03-14T00:00:00"/>
    <m/>
    <s v="2955"/>
    <x v="52"/>
    <s v="PA"/>
    <s v="PA"/>
    <m/>
    <d v="2025-03-14T00:00:00"/>
    <d v="1899-12-30T16:01:52"/>
    <d v="2025-03-14T00:00:00"/>
    <d v="1899-12-30T16:01:54"/>
    <d v="2025-03-14T00:00:00"/>
    <d v="1899-12-30T16:38:53"/>
    <x v="0"/>
    <s v="RFCPI"/>
    <s v="7001184358"/>
    <s v="EXW"/>
    <d v="1899-12-30T00:37:01"/>
    <d v="1899-12-30T00:36:59"/>
    <d v="1899-12-30T00:00:02"/>
    <s v="Ensacado"/>
    <s v="E002"/>
    <x v="1"/>
    <d v="1899-12-30T00:37:01"/>
    <d v="1899-12-30T00:36:59"/>
    <n v="16"/>
    <x v="15"/>
    <x v="3"/>
    <x v="1"/>
    <n v="0"/>
    <n v="0"/>
    <s v="OK"/>
    <s v="Ensacado"/>
    <x v="2"/>
    <n v="0"/>
    <s v="F. NIEBLA"/>
    <s v="A"/>
    <d v="1899-12-30T00:00:02"/>
    <d v="1899-12-30T00:00:02"/>
    <s v="OK"/>
    <m/>
    <m/>
    <d v="1899-12-30T00:00:00"/>
    <d v="1899-12-30T00:37:01"/>
    <n v="6"/>
    <d v="1899-12-30T00:00:02"/>
    <n v="37.016666666668883"/>
    <n v="16"/>
    <s v="Si"/>
  </r>
  <r>
    <s v="CSNB"/>
    <s v="2025004983"/>
    <x v="0"/>
    <s v="ER1242BBS"/>
    <s v="E7586KJW"/>
    <d v="2025-03-14T00:00:00"/>
    <m/>
    <s v="837"/>
    <x v="47"/>
    <s v="PA"/>
    <s v="S6"/>
    <m/>
    <d v="2025-03-14T00:00:00"/>
    <d v="1899-12-30T16:28:39"/>
    <d v="2025-03-14T00:00:00"/>
    <d v="1899-12-30T16:28:41"/>
    <d v="2025-03-14T00:00:00"/>
    <d v="1899-12-30T16:56:36"/>
    <x v="0"/>
    <s v="RFCPI"/>
    <s v="7001184359"/>
    <s v="FBO"/>
    <d v="1899-12-30T00:27:57"/>
    <d v="1899-12-30T00:27:55"/>
    <d v="1899-12-30T00:00:02"/>
    <s v="Granel"/>
    <s v="E001"/>
    <x v="2"/>
    <d v="1899-12-30T00:27:57"/>
    <d v="1899-12-30T00:27:55"/>
    <n v="16"/>
    <x v="15"/>
    <x v="3"/>
    <x v="2"/>
    <n v="0"/>
    <n v="0"/>
    <s v="OK"/>
    <s v="Granel"/>
    <x v="2"/>
    <n v="0"/>
    <s v="F. NIEBLA"/>
    <s v="A"/>
    <d v="1899-12-30T00:00:02"/>
    <d v="1899-12-30T00:00:02"/>
    <s v="OK"/>
    <m/>
    <m/>
    <d v="1899-12-30T00:00:00"/>
    <d v="1899-12-30T00:27:57"/>
    <n v="6"/>
    <d v="1899-12-30T00:00:02"/>
    <n v="27.949999999996855"/>
    <n v="16"/>
    <s v="Si"/>
  </r>
  <r>
    <s v="CSNB"/>
    <s v="2025004984"/>
    <x v="0"/>
    <s v="ER4642BBY"/>
    <s v="E9980KJB"/>
    <d v="2025-03-14T00:00:00"/>
    <m/>
    <s v="1782"/>
    <x v="48"/>
    <s v="PA"/>
    <s v="S1"/>
    <m/>
    <d v="2025-03-14T00:00:00"/>
    <d v="1899-12-30T16:35:50"/>
    <d v="2025-03-14T00:00:00"/>
    <d v="1899-12-30T16:35:51"/>
    <d v="2025-03-14T00:00:00"/>
    <d v="1899-12-30T17:01:58"/>
    <x v="0"/>
    <s v="RFCPI"/>
    <s v="7001184360"/>
    <s v="FBO"/>
    <d v="1899-12-30T00:26:08"/>
    <d v="1899-12-30T00:26:07"/>
    <d v="1899-12-30T00:00:01"/>
    <s v="Granel"/>
    <s v="E001"/>
    <x v="2"/>
    <d v="1899-12-30T00:26:08"/>
    <d v="1899-12-30T00:26:07"/>
    <n v="16"/>
    <x v="15"/>
    <x v="3"/>
    <x v="2"/>
    <n v="0"/>
    <n v="0"/>
    <s v="OK"/>
    <s v="Granel"/>
    <x v="2"/>
    <n v="0"/>
    <s v="F. NIEBLA"/>
    <s v="A"/>
    <d v="1899-12-30T00:00:01"/>
    <d v="1899-12-30T00:00:01"/>
    <s v="OK"/>
    <m/>
    <m/>
    <d v="1899-12-30T00:00:00"/>
    <d v="1899-12-30T00:26:08"/>
    <n v="6"/>
    <d v="1899-12-30T00:00:01"/>
    <n v="26.133333333321485"/>
    <n v="17"/>
    <s v="Si"/>
  </r>
  <r>
    <s v="CSNB"/>
    <s v="2025004985"/>
    <x v="0"/>
    <s v="E6944FFJ"/>
    <s v="ER8615BBY"/>
    <d v="2025-03-14T00:00:00"/>
    <m/>
    <s v="1782"/>
    <x v="48"/>
    <s v="PA"/>
    <s v="S1"/>
    <m/>
    <d v="2025-03-14T00:00:00"/>
    <d v="1899-12-30T16:54:48"/>
    <d v="2025-03-14T00:00:00"/>
    <d v="1899-12-30T16:54:50"/>
    <d v="2025-03-14T00:00:00"/>
    <d v="1899-12-30T17:29:54"/>
    <x v="0"/>
    <s v="RFCPI"/>
    <s v="7001184361"/>
    <s v="EXW"/>
    <d v="1899-12-30T00:35:06"/>
    <d v="1899-12-30T00:35:04"/>
    <d v="1899-12-30T00:00:02"/>
    <s v="Granel"/>
    <s v="E001"/>
    <x v="1"/>
    <d v="1899-12-30T00:35:06"/>
    <d v="1899-12-30T00:35:04"/>
    <n v="16"/>
    <x v="15"/>
    <x v="3"/>
    <x v="2"/>
    <n v="0"/>
    <n v="0"/>
    <s v="OK"/>
    <s v="Granel"/>
    <x v="2"/>
    <n v="0"/>
    <s v="F. NIEBLA"/>
    <s v="A"/>
    <d v="1899-12-30T00:00:02"/>
    <d v="1899-12-30T00:00:02"/>
    <s v="OK"/>
    <m/>
    <m/>
    <d v="1899-12-30T00:00:00"/>
    <d v="1899-12-30T00:35:06"/>
    <n v="6"/>
    <d v="1899-12-30T00:00:02"/>
    <n v="35.099999999999888"/>
    <n v="17"/>
    <s v="Si"/>
  </r>
  <r>
    <s v="CSNB"/>
    <s v="2025004986"/>
    <x v="0"/>
    <s v="ER6765BBT"/>
    <s v="E4948KGF"/>
    <d v="2025-03-14T00:00:00"/>
    <m/>
    <s v="1782"/>
    <x v="48"/>
    <s v="PA"/>
    <s v="S1"/>
    <m/>
    <d v="2025-03-14T00:00:00"/>
    <d v="1899-12-30T16:55:39"/>
    <d v="2025-03-14T00:00:00"/>
    <d v="1899-12-30T16:55:40"/>
    <d v="2025-03-14T00:00:00"/>
    <d v="1899-12-30T17:32:49"/>
    <x v="0"/>
    <s v="RFCPI"/>
    <s v="7001184362"/>
    <s v="FBO"/>
    <d v="1899-12-30T00:37:10"/>
    <d v="1899-12-30T00:37:09"/>
    <d v="1899-12-30T00:00:01"/>
    <s v="Granel"/>
    <s v="E001"/>
    <x v="2"/>
    <d v="1899-12-30T00:37:10"/>
    <d v="1899-12-30T00:37:09"/>
    <n v="16"/>
    <x v="15"/>
    <x v="3"/>
    <x v="2"/>
    <n v="0"/>
    <n v="0"/>
    <s v="OK"/>
    <s v="Granel"/>
    <x v="2"/>
    <n v="0"/>
    <s v="F. NIEBLA"/>
    <s v="A"/>
    <d v="1899-12-30T00:00:01"/>
    <d v="1899-12-30T00:00:01"/>
    <s v="OK"/>
    <m/>
    <m/>
    <d v="1899-12-30T00:00:00"/>
    <d v="1899-12-30T00:37:10"/>
    <n v="6"/>
    <d v="1899-12-30T00:00:01"/>
    <n v="37.166666666673542"/>
    <n v="17"/>
    <s v="Si"/>
  </r>
  <r>
    <s v="CSNB"/>
    <s v="2025004987"/>
    <x v="0"/>
    <s v="ER1991BBZ"/>
    <s v="E6028JLK"/>
    <d v="2025-03-14T00:00:00"/>
    <m/>
    <s v="1782"/>
    <x v="48"/>
    <s v="PA"/>
    <s v="S1"/>
    <m/>
    <d v="2025-03-14T00:00:00"/>
    <d v="1899-12-30T16:57:10"/>
    <d v="2025-03-14T00:00:00"/>
    <d v="1899-12-30T16:57:11"/>
    <d v="2025-03-14T00:00:00"/>
    <d v="1899-12-30T17:44:19"/>
    <x v="0"/>
    <s v="RFCPI"/>
    <s v="7001184363"/>
    <s v="FBO"/>
    <d v="1899-12-30T00:47:09"/>
    <d v="1899-12-30T00:47:08"/>
    <d v="1899-12-30T00:00:01"/>
    <s v="Granel"/>
    <s v="E001"/>
    <x v="2"/>
    <d v="1899-12-30T00:47:09"/>
    <d v="1899-12-30T00:47:08"/>
    <n v="16"/>
    <x v="15"/>
    <x v="3"/>
    <x v="2"/>
    <n v="0"/>
    <n v="0"/>
    <s v="OK"/>
    <s v="Granel"/>
    <x v="2"/>
    <n v="0"/>
    <s v="F. NIEBLA"/>
    <s v="B"/>
    <d v="1899-12-30T00:00:01"/>
    <d v="1899-12-30T00:00:01"/>
    <s v="OK"/>
    <m/>
    <m/>
    <d v="1899-12-30T00:00:00"/>
    <d v="1899-12-30T00:47:09"/>
    <n v="6"/>
    <d v="1899-12-30T00:00:01"/>
    <n v="47.150000000006408"/>
    <n v="17"/>
    <s v="No"/>
  </r>
  <r>
    <s v="CSNB"/>
    <s v="2025004990"/>
    <x v="0"/>
    <s v="ER7694BBV"/>
    <s v="E3960KHT"/>
    <d v="2025-03-14T00:00:00"/>
    <m/>
    <s v="1782"/>
    <x v="48"/>
    <s v="PA"/>
    <s v="S1"/>
    <m/>
    <d v="2025-03-14T00:00:00"/>
    <d v="1899-12-30T17:01:31"/>
    <d v="2025-03-14T00:00:00"/>
    <d v="1899-12-30T17:01:33"/>
    <d v="2025-03-14T00:00:00"/>
    <d v="1899-12-30T17:49:33"/>
    <x v="0"/>
    <s v="RFCPI"/>
    <s v="7001184364"/>
    <s v="FBO"/>
    <d v="1899-12-30T00:48:02"/>
    <d v="1899-12-30T00:48:00"/>
    <d v="1899-12-30T00:00:02"/>
    <s v="Granel"/>
    <s v="E001"/>
    <x v="2"/>
    <d v="1899-12-30T00:48:02"/>
    <d v="1899-12-30T00:48:00"/>
    <n v="17"/>
    <x v="15"/>
    <x v="3"/>
    <x v="2"/>
    <n v="0"/>
    <n v="0"/>
    <s v="OK"/>
    <s v="Granel"/>
    <x v="2"/>
    <n v="0"/>
    <s v="F. NIEBLA"/>
    <s v="B"/>
    <d v="1899-12-30T00:00:02"/>
    <d v="1899-12-30T00:00:02"/>
    <s v="OK"/>
    <m/>
    <m/>
    <d v="1899-12-30T00:00:00"/>
    <d v="1899-12-30T00:48:02"/>
    <n v="6"/>
    <d v="1899-12-30T00:00:02"/>
    <n v="48.033333333345531"/>
    <n v="17"/>
    <s v="No"/>
  </r>
  <r>
    <s v="CSNB"/>
    <s v="2025004991"/>
    <x v="0"/>
    <s v="ER5318BBG"/>
    <s v="E8935JMP"/>
    <d v="2025-03-14T00:00:00"/>
    <m/>
    <s v="1782"/>
    <x v="48"/>
    <s v="PA"/>
    <s v="S1"/>
    <m/>
    <d v="2025-03-14T00:00:00"/>
    <d v="1899-12-30T17:02:21"/>
    <d v="2025-03-14T00:00:00"/>
    <d v="1899-12-30T17:03:53"/>
    <d v="2025-03-14T00:00:00"/>
    <d v="1899-12-30T18:01:29"/>
    <x v="270"/>
    <s v="E_PFERNANDE"/>
    <s v="7001184365"/>
    <s v="FBO"/>
    <d v="1899-12-30T00:59:08"/>
    <d v="1899-12-30T00:57:36"/>
    <d v="1899-12-30T00:01:32"/>
    <s v="Granel"/>
    <s v="E001"/>
    <x v="2"/>
    <d v="1899-12-30T00:59:08"/>
    <d v="1899-12-30T00:57:36"/>
    <n v="17"/>
    <x v="15"/>
    <x v="3"/>
    <x v="2"/>
    <n v="0"/>
    <n v="0"/>
    <s v="OK"/>
    <s v="Granel"/>
    <x v="2"/>
    <n v="0"/>
    <s v="F. NIEBLA"/>
    <s v="B"/>
    <d v="1899-12-30T00:01:32"/>
    <d v="1899-12-30T00:01:32"/>
    <s v="OK"/>
    <m/>
    <m/>
    <d v="1899-12-30T00:00:00"/>
    <d v="1899-12-30T00:59:08"/>
    <n v="6"/>
    <d v="1899-12-30T00:01:32"/>
    <n v="59.133333333326483"/>
    <n v="18"/>
    <s v="No"/>
  </r>
  <r>
    <s v="CSNB"/>
    <s v="2025004994"/>
    <x v="0"/>
    <s v="ER3135BBC"/>
    <s v="E5940JLK"/>
    <d v="2025-03-14T00:00:00"/>
    <m/>
    <s v="1782"/>
    <x v="48"/>
    <s v="PA"/>
    <s v="S1"/>
    <m/>
    <d v="2025-03-14T00:00:00"/>
    <d v="1899-12-30T17:14:08"/>
    <d v="2025-03-14T00:00:00"/>
    <d v="1899-12-30T17:14:08"/>
    <d v="2025-03-14T00:00:00"/>
    <d v="1899-12-30T18:04:45"/>
    <x v="0"/>
    <s v="RFCPI"/>
    <s v="7001184366"/>
    <s v="FBO"/>
    <d v="1899-12-30T00:50:37"/>
    <d v="1899-12-30T00:50:37"/>
    <d v="1899-12-30T00:00:00"/>
    <s v="Granel"/>
    <s v="E001"/>
    <x v="2"/>
    <d v="1899-12-30T00:50:37"/>
    <d v="1899-12-30T00:50:37"/>
    <n v="17"/>
    <x v="15"/>
    <x v="3"/>
    <x v="2"/>
    <n v="0"/>
    <n v="0"/>
    <s v="OK"/>
    <s v="Granel"/>
    <x v="2"/>
    <n v="0"/>
    <s v="F. NIEBLA"/>
    <s v="B"/>
    <d v="1899-12-30T00:00:00"/>
    <d v="1899-12-30T00:00:00"/>
    <s v="OK"/>
    <m/>
    <m/>
    <d v="1899-12-30T00:00:00"/>
    <d v="1899-12-30T00:50:37"/>
    <n v="6"/>
    <d v="1899-12-30T00:00:00"/>
    <n v="50.616666666662375"/>
    <n v="18"/>
    <s v="No"/>
  </r>
  <r>
    <s v="CSNB"/>
    <s v="2025004993"/>
    <x v="0"/>
    <s v="ER7913BBH"/>
    <s v="E0897HWR"/>
    <d v="2025-03-14T00:00:00"/>
    <m/>
    <s v="1782"/>
    <x v="48"/>
    <s v="PA"/>
    <s v="S1"/>
    <m/>
    <d v="2025-03-14T00:00:00"/>
    <d v="1899-12-30T17:13:18"/>
    <d v="2025-03-14T00:00:00"/>
    <d v="1899-12-30T17:13:18"/>
    <d v="2025-03-14T00:00:00"/>
    <d v="1899-12-30T18:20:49"/>
    <x v="0"/>
    <s v="RFCPI"/>
    <s v="7001184367"/>
    <s v="FBO"/>
    <d v="1899-12-30T01:07:31"/>
    <d v="1899-12-30T01:07:31"/>
    <d v="1899-12-30T00:00:00"/>
    <s v="Granel"/>
    <s v="E001"/>
    <x v="2"/>
    <d v="1899-12-30T01:07:31"/>
    <d v="1899-12-30T01:07:31"/>
    <n v="17"/>
    <x v="15"/>
    <x v="3"/>
    <x v="2"/>
    <n v="0"/>
    <n v="0"/>
    <s v="OK"/>
    <s v="Granel"/>
    <x v="2"/>
    <n v="0"/>
    <s v="F. NIEBLA"/>
    <s v="B"/>
    <d v="1899-12-30T00:00:00"/>
    <d v="1899-12-30T00:00:00"/>
    <s v="OK"/>
    <m/>
    <m/>
    <d v="1899-12-30T00:00:00"/>
    <d v="1899-12-30T01:07:31"/>
    <n v="6"/>
    <d v="1899-12-30T00:00:00"/>
    <n v="67.516666666675093"/>
    <n v="18"/>
    <s v="No"/>
  </r>
  <r>
    <s v="CSNB"/>
    <s v="2025004992"/>
    <x v="0"/>
    <s v="ER1551BBJ"/>
    <s v="E2015JDV"/>
    <d v="2025-03-14T00:00:00"/>
    <m/>
    <s v="3236"/>
    <x v="49"/>
    <s v="PA"/>
    <s v="S2"/>
    <m/>
    <d v="2025-03-14T00:00:00"/>
    <d v="1899-12-30T17:04:22"/>
    <d v="2025-03-14T00:00:00"/>
    <d v="1899-12-30T17:05:16"/>
    <d v="2025-03-14T00:00:00"/>
    <d v="1899-12-30T18:28:43"/>
    <x v="269"/>
    <s v="E_PFERNANDE"/>
    <s v="7001184368"/>
    <s v="FBO"/>
    <d v="1899-12-30T01:24:21"/>
    <d v="1899-12-30T01:23:27"/>
    <d v="1899-12-30T00:00:54"/>
    <s v="Granel"/>
    <s v="E001"/>
    <x v="2"/>
    <d v="1899-12-30T01:24:21"/>
    <d v="1899-12-30T01:23:27"/>
    <n v="17"/>
    <x v="15"/>
    <x v="3"/>
    <x v="2"/>
    <n v="0"/>
    <n v="0"/>
    <s v="OK"/>
    <s v="Granel"/>
    <x v="2"/>
    <n v="0"/>
    <s v="F. NIEBLA"/>
    <s v="B"/>
    <d v="1899-12-30T00:00:54"/>
    <d v="1899-12-30T00:00:54"/>
    <s v="OK"/>
    <m/>
    <m/>
    <d v="1899-12-30T00:00:00"/>
    <d v="1899-12-30T01:24:21"/>
    <n v="6"/>
    <d v="1899-12-30T00:00:54"/>
    <n v="84.350000000001671"/>
    <n v="18"/>
    <s v="No"/>
  </r>
  <r>
    <s v="CSNB"/>
    <s v="2025004997"/>
    <x v="0"/>
    <s v="ER4666BBY"/>
    <s v="E6758JLK"/>
    <d v="2025-03-14T00:00:00"/>
    <m/>
    <s v="837"/>
    <x v="47"/>
    <s v="PA"/>
    <s v="S6"/>
    <m/>
    <d v="2025-03-14T00:00:00"/>
    <d v="1899-12-30T18:09:20"/>
    <d v="2025-03-14T00:00:00"/>
    <d v="1899-12-30T18:09:23"/>
    <d v="2025-03-14T00:00:00"/>
    <d v="1899-12-30T18:35:32"/>
    <x v="0"/>
    <s v="RFCPI"/>
    <s v="7001184369"/>
    <s v="FBO"/>
    <d v="1899-12-30T00:26:12"/>
    <d v="1899-12-30T00:26:09"/>
    <d v="1899-12-30T00:00:03"/>
    <s v="Granel"/>
    <s v="E001"/>
    <x v="2"/>
    <d v="1899-12-30T00:26:12"/>
    <d v="1899-12-30T00:26:09"/>
    <n v="18"/>
    <x v="15"/>
    <x v="3"/>
    <x v="2"/>
    <n v="0"/>
    <n v="0"/>
    <s v="OK"/>
    <s v="Granel"/>
    <x v="2"/>
    <n v="0"/>
    <s v="F. NIEBLA"/>
    <s v="A"/>
    <d v="1899-12-30T00:00:03"/>
    <d v="1899-12-30T00:00:03"/>
    <s v="OK"/>
    <m/>
    <m/>
    <d v="1899-12-30T00:00:00"/>
    <d v="1899-12-30T00:26:12"/>
    <n v="6"/>
    <d v="1899-12-30T00:00:03"/>
    <n v="26.200000000008092"/>
    <n v="18"/>
    <s v="Si"/>
  </r>
  <r>
    <s v="CSNB"/>
    <s v="2025004996"/>
    <x v="0"/>
    <s v="ECO02603R"/>
    <s v="E2222JCW"/>
    <d v="2025-03-14T00:00:00"/>
    <m/>
    <s v="1782"/>
    <x v="48"/>
    <s v="PA"/>
    <s v="S1"/>
    <m/>
    <d v="2025-03-14T00:00:00"/>
    <d v="1899-12-30T17:32:08"/>
    <d v="2025-03-14T00:00:00"/>
    <d v="1899-12-30T17:32:09"/>
    <d v="2025-03-14T00:00:00"/>
    <d v="1899-12-30T18:38:47"/>
    <x v="0"/>
    <s v="RFCPI"/>
    <s v="7001184370"/>
    <s v="FBO"/>
    <d v="1899-12-30T01:06:39"/>
    <d v="1899-12-30T01:06:38"/>
    <d v="1899-12-30T00:00:01"/>
    <s v="Granel"/>
    <s v="E001"/>
    <x v="2"/>
    <d v="1899-12-30T01:06:39"/>
    <d v="1899-12-30T01:06:38"/>
    <n v="17"/>
    <x v="15"/>
    <x v="3"/>
    <x v="2"/>
    <n v="0"/>
    <n v="0"/>
    <s v="OK"/>
    <s v="Granel"/>
    <x v="2"/>
    <n v="0"/>
    <s v="F. NIEBLA"/>
    <s v="B"/>
    <d v="1899-12-30T00:00:01"/>
    <d v="1899-12-30T00:00:01"/>
    <s v="OK"/>
    <m/>
    <m/>
    <d v="1899-12-30T00:00:00"/>
    <d v="1899-12-30T01:06:39"/>
    <n v="6"/>
    <d v="1899-12-30T00:00:01"/>
    <n v="66.649999999996666"/>
    <n v="18"/>
    <s v="No"/>
  </r>
  <r>
    <s v="CSNB"/>
    <s v="2025004998"/>
    <x v="0"/>
    <s v="ER2775BBR"/>
    <s v="E4544MKW"/>
    <d v="2025-03-14T00:00:00"/>
    <m/>
    <s v="1782"/>
    <x v="48"/>
    <s v="PA"/>
    <s v="S1"/>
    <m/>
    <d v="2025-03-14T00:00:00"/>
    <d v="1899-12-30T18:47:50"/>
    <d v="2025-03-14T00:00:00"/>
    <d v="1899-12-30T18:47:52"/>
    <d v="2025-03-14T00:00:00"/>
    <d v="1899-12-30T19:10:43"/>
    <x v="0"/>
    <s v="RFCPI"/>
    <s v="7001184371"/>
    <s v="FBO"/>
    <d v="1899-12-30T00:22:53"/>
    <d v="1899-12-30T00:22:51"/>
    <d v="1899-12-30T00:00:02"/>
    <s v="Granel"/>
    <s v="E001"/>
    <x v="2"/>
    <d v="1899-12-30T00:22:53"/>
    <d v="1899-12-30T00:22:51"/>
    <n v="18"/>
    <x v="15"/>
    <x v="3"/>
    <x v="2"/>
    <n v="0"/>
    <n v="0"/>
    <s v="OK"/>
    <s v="Granel"/>
    <x v="2"/>
    <n v="0"/>
    <s v="F. NIEBLA"/>
    <s v="A"/>
    <d v="1899-12-30T00:00:02"/>
    <d v="1899-12-30T00:00:02"/>
    <s v="OK"/>
    <m/>
    <m/>
    <d v="1899-12-30T00:00:00"/>
    <d v="1899-12-30T00:22:53"/>
    <n v="6"/>
    <d v="1899-12-30T00:00:02"/>
    <n v="22.883333333342399"/>
    <n v="19"/>
    <s v="Si"/>
  </r>
  <r>
    <s v="CSNB"/>
    <s v="2025004999"/>
    <x v="0"/>
    <s v="ER9375BBM"/>
    <s v="E7637JSC"/>
    <d v="2025-03-14T00:00:00"/>
    <m/>
    <s v="1782"/>
    <x v="48"/>
    <s v="PA"/>
    <s v="S1"/>
    <m/>
    <d v="2025-03-14T00:00:00"/>
    <d v="1899-12-30T19:14:05"/>
    <d v="2025-03-14T00:00:00"/>
    <d v="1899-12-30T19:14:05"/>
    <d v="2025-03-14T00:00:00"/>
    <d v="1899-12-30T19:42:13"/>
    <x v="0"/>
    <s v="RFCPI"/>
    <s v="7001184372"/>
    <s v="FBO"/>
    <d v="1899-12-30T00:28:08"/>
    <d v="1899-12-30T00:28:08"/>
    <d v="1899-12-30T00:00:00"/>
    <s v="Granel"/>
    <s v="E001"/>
    <x v="2"/>
    <d v="1899-12-30T00:28:08"/>
    <d v="1899-12-30T00:28:08"/>
    <n v="19"/>
    <x v="15"/>
    <x v="3"/>
    <x v="2"/>
    <n v="0"/>
    <n v="0"/>
    <s v="OK"/>
    <s v="Granel"/>
    <x v="2"/>
    <n v="0"/>
    <s v="F. NIEBLA"/>
    <s v="A"/>
    <d v="1899-12-30T00:00:00"/>
    <d v="1899-12-30T00:00:00"/>
    <s v="OK"/>
    <m/>
    <m/>
    <d v="1899-12-30T00:00:00"/>
    <d v="1899-12-30T00:28:08"/>
    <n v="6"/>
    <d v="1899-12-30T00:00:00"/>
    <n v="28.133333333337625"/>
    <n v="19"/>
    <s v="Si"/>
  </r>
  <r>
    <s v="CSNB"/>
    <s v="2025005001"/>
    <x v="0"/>
    <s v="ER3237BCD"/>
    <s v="E9402GGZ"/>
    <d v="2025-03-14T00:00:00"/>
    <m/>
    <s v="3236"/>
    <x v="49"/>
    <s v="PA"/>
    <s v="S2"/>
    <m/>
    <d v="2025-03-14T00:00:00"/>
    <d v="1899-12-30T19:35:28"/>
    <d v="2025-03-14T00:00:00"/>
    <d v="1899-12-30T19:35:30"/>
    <d v="2025-03-14T00:00:00"/>
    <d v="1899-12-30T20:01:45"/>
    <x v="0"/>
    <s v="RFCPI"/>
    <s v="7001184373"/>
    <s v="FBO"/>
    <d v="1899-12-30T00:26:17"/>
    <d v="1899-12-30T00:26:15"/>
    <d v="1899-12-30T00:00:02"/>
    <s v="Granel"/>
    <s v="E001"/>
    <x v="2"/>
    <d v="1899-12-30T00:26:17"/>
    <d v="1899-12-30T00:26:15"/>
    <n v="19"/>
    <x v="15"/>
    <x v="3"/>
    <x v="2"/>
    <n v="0"/>
    <n v="0"/>
    <s v="OK"/>
    <s v="Granel"/>
    <x v="2"/>
    <n v="0"/>
    <s v="F. NIEBLA"/>
    <s v="A"/>
    <d v="1899-12-30T00:00:02"/>
    <d v="1899-12-30T00:00:02"/>
    <s v="OK"/>
    <m/>
    <m/>
    <d v="1899-12-30T00:00:00"/>
    <d v="1899-12-30T00:26:17"/>
    <n v="6"/>
    <d v="1899-12-30T00:00:02"/>
    <n v="26.283333333326464"/>
    <n v="20"/>
    <s v="Si"/>
  </r>
  <r>
    <s v="CSNB"/>
    <s v="2025005000"/>
    <x v="0"/>
    <s v="ER8418BBZ"/>
    <s v="E5825KKS"/>
    <d v="2025-03-14T00:00:00"/>
    <m/>
    <s v="1782"/>
    <x v="48"/>
    <s v="PA"/>
    <s v="S1"/>
    <m/>
    <d v="2025-03-14T00:00:00"/>
    <d v="1899-12-30T19:17:47"/>
    <d v="2025-03-14T00:00:00"/>
    <d v="1899-12-30T19:17:48"/>
    <d v="2025-03-14T00:00:00"/>
    <d v="1899-12-30T20:05:23"/>
    <x v="0"/>
    <s v="RFCPI"/>
    <s v="7001184374"/>
    <s v="FBO"/>
    <d v="1899-12-30T00:47:36"/>
    <d v="1899-12-30T00:47:35"/>
    <d v="1899-12-30T00:00:01"/>
    <s v="Granel"/>
    <s v="E001"/>
    <x v="2"/>
    <d v="1899-12-30T00:47:36"/>
    <d v="1899-12-30T00:47:35"/>
    <n v="19"/>
    <x v="15"/>
    <x v="3"/>
    <x v="2"/>
    <n v="0"/>
    <n v="0"/>
    <s v="OK"/>
    <s v="Granel"/>
    <x v="2"/>
    <n v="0"/>
    <s v="F. NIEBLA"/>
    <s v="B"/>
    <d v="1899-12-30T00:00:01"/>
    <d v="1899-12-30T00:00:01"/>
    <s v="OK"/>
    <m/>
    <m/>
    <d v="1899-12-30T00:00:00"/>
    <d v="1899-12-30T00:47:36"/>
    <n v="6"/>
    <d v="1899-12-30T00:00:01"/>
    <n v="47.600000000006482"/>
    <n v="20"/>
    <s v="No"/>
  </r>
  <r>
    <s v="CSNB"/>
    <s v="2025005002"/>
    <x v="0"/>
    <s v="ER3456BCC"/>
    <s v="E2492HHN"/>
    <d v="2025-03-14T00:00:00"/>
    <m/>
    <s v="3236"/>
    <x v="49"/>
    <s v="PA"/>
    <s v="S2"/>
    <m/>
    <d v="2025-03-14T00:00:00"/>
    <d v="1899-12-30T19:57:31"/>
    <d v="2025-03-14T00:00:00"/>
    <d v="1899-12-30T19:57:32"/>
    <d v="2025-03-14T00:00:00"/>
    <d v="1899-12-30T20:25:17"/>
    <x v="0"/>
    <s v="RFCPI"/>
    <s v="7001184375"/>
    <s v="FBO"/>
    <d v="1899-12-30T00:27:46"/>
    <d v="1899-12-30T00:27:45"/>
    <d v="1899-12-30T00:00:01"/>
    <s v="Granel"/>
    <s v="E001"/>
    <x v="2"/>
    <d v="1899-12-30T00:27:46"/>
    <d v="1899-12-30T00:27:45"/>
    <n v="19"/>
    <x v="15"/>
    <x v="3"/>
    <x v="2"/>
    <n v="0"/>
    <n v="0"/>
    <s v="OK"/>
    <s v="Granel"/>
    <x v="2"/>
    <n v="0"/>
    <s v="F. NIEBLA"/>
    <s v="A"/>
    <d v="1899-12-30T00:00:01"/>
    <d v="1899-12-30T00:00:01"/>
    <s v="OK"/>
    <m/>
    <m/>
    <d v="1899-12-30T00:00:00"/>
    <d v="1899-12-30T00:27:46"/>
    <n v="6"/>
    <d v="1899-12-30T00:00:01"/>
    <n v="27.766666666655926"/>
    <n v="20"/>
    <s v="Si"/>
  </r>
  <r>
    <s v="CSNB"/>
    <s v="2025005003"/>
    <x v="0"/>
    <s v="ER1991BBZ"/>
    <s v="E6028JLK"/>
    <d v="2025-03-15T00:00:00"/>
    <m/>
    <s v="1782"/>
    <x v="48"/>
    <s v="PA"/>
    <s v="S1"/>
    <m/>
    <d v="2025-03-15T00:00:00"/>
    <d v="1899-12-30T08:09:21"/>
    <d v="2025-03-15T00:00:00"/>
    <d v="1899-12-30T08:09:23"/>
    <d v="2025-03-15T00:00:00"/>
    <d v="1899-12-30T08:44:36"/>
    <x v="0"/>
    <s v="RFCPI"/>
    <s v="7001184376"/>
    <s v="FBO"/>
    <d v="1899-12-30T00:00:00"/>
    <d v="1899-12-30T00:00:00"/>
    <d v="1899-12-30T00:00:00"/>
    <s v="Granel"/>
    <s v="E001"/>
    <x v="2"/>
    <d v="1899-12-30T00:35:15"/>
    <d v="1899-12-30T00:35:13"/>
    <n v="8"/>
    <x v="0"/>
    <x v="3"/>
    <x v="2"/>
    <n v="0"/>
    <n v="0"/>
    <s v="OK"/>
    <s v="Granel"/>
    <x v="2"/>
    <n v="0"/>
    <s v="F. NIEBLA"/>
    <s v="A"/>
    <d v="1899-12-30T00:00:00"/>
    <d v="1899-12-30T00:00:00"/>
    <s v="OK"/>
    <m/>
    <m/>
    <d v="1899-12-30T00:00:00"/>
    <d v="1899-12-30T00:35:15"/>
    <n v="7"/>
    <d v="1899-12-30T00:00:02"/>
    <n v="35.250000000004789"/>
    <n v="8"/>
    <s v="Si"/>
  </r>
  <r>
    <s v="CSNB"/>
    <s v="2025005005"/>
    <x v="0"/>
    <s v="ER6765BBT"/>
    <s v="E4948KGF"/>
    <d v="2025-03-15T00:00:00"/>
    <m/>
    <s v="3236"/>
    <x v="49"/>
    <s v="PA"/>
    <s v="S2"/>
    <m/>
    <d v="2025-03-15T00:00:00"/>
    <d v="1899-12-30T08:33:41"/>
    <d v="2025-03-15T00:00:00"/>
    <d v="1899-12-30T08:33:42"/>
    <d v="2025-03-15T00:00:00"/>
    <d v="1899-12-30T09:31:04"/>
    <x v="0"/>
    <s v="RFCPI"/>
    <s v="7001184377"/>
    <s v="FBO"/>
    <d v="1899-12-30T00:00:00"/>
    <d v="1899-12-30T00:00:00"/>
    <d v="1899-12-30T00:00:00"/>
    <s v="Granel"/>
    <s v="E001"/>
    <x v="2"/>
    <d v="1899-12-30T00:57:23"/>
    <d v="1899-12-30T00:57:22"/>
    <n v="8"/>
    <x v="0"/>
    <x v="3"/>
    <x v="2"/>
    <n v="0"/>
    <n v="0"/>
    <s v="OK"/>
    <s v="Granel"/>
    <x v="2"/>
    <n v="0"/>
    <s v="F. NIEBLA"/>
    <s v="B"/>
    <d v="1899-12-30T00:00:00"/>
    <d v="1899-12-30T00:00:00"/>
    <s v="OK"/>
    <m/>
    <m/>
    <d v="1899-12-30T00:00:00"/>
    <d v="1899-12-30T00:57:23"/>
    <n v="7"/>
    <d v="1899-12-30T00:00:01"/>
    <n v="57.38333333332325"/>
    <n v="9"/>
    <s v="No"/>
  </r>
  <r>
    <s v="CSNB"/>
    <s v="2025005006"/>
    <x v="0"/>
    <s v="ER3456BCC"/>
    <s v="E2492HHN"/>
    <d v="2025-03-15T00:00:00"/>
    <m/>
    <s v="1782"/>
    <x v="48"/>
    <s v="PA"/>
    <s v="S1"/>
    <m/>
    <d v="2025-03-15T00:00:00"/>
    <d v="1899-12-30T08:58:46"/>
    <d v="2025-03-15T00:00:00"/>
    <d v="1899-12-30T08:58:48"/>
    <d v="2025-03-15T00:00:00"/>
    <d v="1899-12-30T09:36:21"/>
    <x v="0"/>
    <s v="RFCPI"/>
    <s v="7001184378"/>
    <s v="FBO"/>
    <d v="1899-12-30T00:00:00"/>
    <d v="1899-12-30T00:00:00"/>
    <d v="1899-12-30T00:00:00"/>
    <s v="Granel"/>
    <s v="E001"/>
    <x v="2"/>
    <d v="1899-12-30T00:37:35"/>
    <d v="1899-12-30T00:37:33"/>
    <n v="8"/>
    <x v="0"/>
    <x v="3"/>
    <x v="2"/>
    <n v="0"/>
    <n v="0"/>
    <s v="OK"/>
    <s v="Granel"/>
    <x v="2"/>
    <n v="0"/>
    <s v="F. NIEBLA"/>
    <s v="A"/>
    <d v="1899-12-30T00:00:00"/>
    <d v="1899-12-30T00:00:00"/>
    <s v="OK"/>
    <m/>
    <m/>
    <d v="1899-12-30T00:00:00"/>
    <d v="1899-12-30T00:37:35"/>
    <n v="7"/>
    <d v="1899-12-30T00:00:02"/>
    <n v="37.583333333337585"/>
    <n v="9"/>
    <s v="Si"/>
  </r>
  <r>
    <s v="CSNB"/>
    <s v="2025005007"/>
    <x v="0"/>
    <s v="ER4642BBY"/>
    <s v="E9980KJB"/>
    <d v="2025-03-15T00:00:00"/>
    <m/>
    <s v="1782"/>
    <x v="48"/>
    <s v="PA"/>
    <s v="S1"/>
    <m/>
    <d v="2025-03-15T00:00:00"/>
    <d v="1899-12-30T09:03:35"/>
    <d v="2025-03-15T00:00:00"/>
    <d v="1899-12-30T09:03:37"/>
    <d v="2025-03-15T00:00:00"/>
    <d v="1899-12-30T09:47:46"/>
    <x v="0"/>
    <s v="RFCPI"/>
    <s v="7001184379"/>
    <s v="FBO"/>
    <d v="1899-12-30T00:00:00"/>
    <d v="1899-12-30T00:00:00"/>
    <d v="1899-12-30T00:00:00"/>
    <s v="Granel"/>
    <s v="E001"/>
    <x v="2"/>
    <d v="1899-12-30T00:44:11"/>
    <d v="1899-12-30T00:44:09"/>
    <n v="9"/>
    <x v="0"/>
    <x v="3"/>
    <x v="2"/>
    <n v="0"/>
    <n v="0"/>
    <s v="OK"/>
    <s v="Granel"/>
    <x v="2"/>
    <n v="0"/>
    <s v="F. NIEBLA"/>
    <s v="A"/>
    <d v="1899-12-30T00:00:00"/>
    <d v="1899-12-30T00:00:00"/>
    <s v="OK"/>
    <m/>
    <m/>
    <d v="1899-12-30T00:00:00"/>
    <d v="1899-12-30T00:44:11"/>
    <n v="7"/>
    <d v="1899-12-30T00:00:02"/>
    <n v="44.183333333332776"/>
    <n v="9"/>
    <s v="Si"/>
  </r>
  <r>
    <s v="CSNB"/>
    <s v="2025005009"/>
    <x v="0"/>
    <s v="ER9375BBM"/>
    <s v="E7637JSC"/>
    <d v="2025-03-15T00:00:00"/>
    <m/>
    <s v="1782"/>
    <x v="48"/>
    <s v="PA"/>
    <s v="S1"/>
    <m/>
    <d v="2025-03-15T00:00:00"/>
    <d v="1899-12-30T09:25:40"/>
    <d v="2025-03-15T00:00:00"/>
    <d v="1899-12-30T09:25:42"/>
    <d v="2025-03-15T00:00:00"/>
    <d v="1899-12-30T09:58:54"/>
    <x v="0"/>
    <s v="RFCPI"/>
    <s v="7001184380"/>
    <s v="FBO"/>
    <d v="1899-12-30T00:00:00"/>
    <d v="1899-12-30T00:00:00"/>
    <d v="1899-12-30T00:00:00"/>
    <s v="Granel"/>
    <s v="E001"/>
    <x v="2"/>
    <d v="1899-12-30T00:33:14"/>
    <d v="1899-12-30T00:33:12"/>
    <n v="9"/>
    <x v="0"/>
    <x v="3"/>
    <x v="2"/>
    <n v="0"/>
    <n v="0"/>
    <s v="OK"/>
    <s v="Granel"/>
    <x v="2"/>
    <n v="0"/>
    <s v="F. NIEBLA"/>
    <s v="A"/>
    <d v="1899-12-30T00:00:00"/>
    <d v="1899-12-30T00:00:00"/>
    <s v="OK"/>
    <m/>
    <m/>
    <d v="1899-12-30T00:00:00"/>
    <d v="1899-12-30T00:33:14"/>
    <n v="7"/>
    <d v="1899-12-30T00:00:02"/>
    <n v="33.233333333342415"/>
    <n v="9"/>
    <s v="Si"/>
  </r>
  <r>
    <s v="CSNB"/>
    <s v="2025005010"/>
    <x v="0"/>
    <s v="ER7913BBH"/>
    <s v="E0897HWR"/>
    <d v="2025-03-15T00:00:00"/>
    <m/>
    <s v="1782"/>
    <x v="48"/>
    <s v="PA"/>
    <s v="S1"/>
    <m/>
    <d v="2025-03-15T00:00:00"/>
    <d v="1899-12-30T09:55:04"/>
    <d v="2025-03-15T00:00:00"/>
    <d v="1899-12-30T09:55:06"/>
    <d v="2025-03-15T00:00:00"/>
    <d v="1899-12-30T10:26:02"/>
    <x v="0"/>
    <s v="RFCPI"/>
    <s v="7001184381"/>
    <s v="FBO"/>
    <d v="1899-12-30T00:00:00"/>
    <d v="1899-12-30T00:00:00"/>
    <d v="1899-12-30T00:00:00"/>
    <s v="Granel"/>
    <s v="E001"/>
    <x v="2"/>
    <d v="1899-12-30T00:30:58"/>
    <d v="1899-12-30T00:30:56"/>
    <n v="9"/>
    <x v="0"/>
    <x v="3"/>
    <x v="2"/>
    <n v="0"/>
    <n v="0"/>
    <s v="OK"/>
    <s v="Granel"/>
    <x v="2"/>
    <n v="0"/>
    <s v="F. NIEBLA"/>
    <s v="A"/>
    <d v="1899-12-30T00:00:00"/>
    <d v="1899-12-30T00:00:00"/>
    <s v="OK"/>
    <m/>
    <m/>
    <d v="1899-12-30T00:00:00"/>
    <d v="1899-12-30T00:30:58"/>
    <n v="7"/>
    <d v="1899-12-30T00:00:02"/>
    <n v="30.966666666667138"/>
    <n v="10"/>
    <s v="Si"/>
  </r>
  <r>
    <s v="CSNB"/>
    <s v="2025005011"/>
    <x v="0"/>
    <s v="ER9926BCC"/>
    <s v="E3616JTZ"/>
    <d v="2025-03-15T00:00:00"/>
    <m/>
    <s v="1782"/>
    <x v="48"/>
    <s v="PA"/>
    <s v="S1"/>
    <m/>
    <d v="2025-03-15T00:00:00"/>
    <d v="1899-12-30T10:06:35"/>
    <d v="2025-03-15T00:00:00"/>
    <d v="1899-12-30T10:06:37"/>
    <d v="2025-03-15T00:00:00"/>
    <d v="1899-12-30T10:45:00"/>
    <x v="0"/>
    <s v="RFCPI"/>
    <s v="7001184382"/>
    <s v="FBO"/>
    <d v="1899-12-30T00:00:00"/>
    <d v="1899-12-30T00:00:00"/>
    <d v="1899-12-30T00:00:00"/>
    <s v="Granel"/>
    <s v="E001"/>
    <x v="2"/>
    <d v="1899-12-30T00:38:25"/>
    <d v="1899-12-30T00:38:23"/>
    <n v="10"/>
    <x v="0"/>
    <x v="3"/>
    <x v="2"/>
    <n v="0"/>
    <n v="0"/>
    <s v="OK"/>
    <s v="Granel"/>
    <x v="2"/>
    <n v="0"/>
    <s v="F. NIEBLA"/>
    <s v="A"/>
    <d v="1899-12-30T00:00:00"/>
    <d v="1899-12-30T00:00:00"/>
    <s v="OK"/>
    <m/>
    <m/>
    <d v="1899-12-30T00:00:00"/>
    <d v="1899-12-30T00:38:25"/>
    <n v="7"/>
    <d v="1899-12-30T00:00:02"/>
    <n v="38.416666666665584"/>
    <n v="10"/>
    <s v="Si"/>
  </r>
  <r>
    <s v="CSNB"/>
    <s v="2025005012"/>
    <x v="0"/>
    <s v="ER1991BBZ"/>
    <s v="E6028JLK"/>
    <d v="2025-03-15T00:00:00"/>
    <m/>
    <s v="1782"/>
    <x v="48"/>
    <s v="PA"/>
    <s v="S1"/>
    <m/>
    <d v="2025-03-15T00:00:00"/>
    <d v="1899-12-30T12:29:33"/>
    <d v="2025-03-15T00:00:00"/>
    <d v="1899-12-30T12:29:36"/>
    <d v="2025-03-15T00:00:00"/>
    <d v="1899-12-30T13:04:10"/>
    <x v="0"/>
    <s v="RFCPI"/>
    <s v="7001184383"/>
    <s v="FBO"/>
    <d v="1899-12-30T00:00:00"/>
    <d v="1899-12-30T00:00:00"/>
    <d v="1899-12-30T00:00:00"/>
    <s v="Granel"/>
    <s v="E001"/>
    <x v="2"/>
    <d v="1899-12-30T00:34:37"/>
    <d v="1899-12-30T00:34:34"/>
    <n v="12"/>
    <x v="0"/>
    <x v="3"/>
    <x v="2"/>
    <n v="0"/>
    <n v="0"/>
    <s v="OK"/>
    <s v="Granel"/>
    <x v="2"/>
    <n v="0"/>
    <s v="F. NIEBLA"/>
    <s v="A"/>
    <d v="1899-12-30T00:00:00"/>
    <d v="1899-12-30T00:00:00"/>
    <s v="OK"/>
    <m/>
    <m/>
    <d v="1899-12-30T00:00:00"/>
    <d v="1899-12-30T00:34:37"/>
    <n v="7"/>
    <d v="1899-12-30T00:00:03"/>
    <n v="34.61666666667842"/>
    <n v="13"/>
    <s v="Si"/>
  </r>
  <r>
    <s v="CSNB"/>
    <s v="2025005013"/>
    <x v="0"/>
    <s v="ER4642BBY"/>
    <s v="E9980KJB"/>
    <d v="2025-03-15T00:00:00"/>
    <m/>
    <s v="1782"/>
    <x v="48"/>
    <s v="PA"/>
    <s v="S1"/>
    <m/>
    <d v="2025-03-15T00:00:00"/>
    <d v="1899-12-30T13:57:28"/>
    <d v="2025-03-15T00:00:00"/>
    <d v="1899-12-30T13:57:30"/>
    <d v="2025-03-15T00:00:00"/>
    <d v="1899-12-30T14:23:44"/>
    <x v="0"/>
    <s v="RFCPI"/>
    <s v="7001184384"/>
    <s v="FBO"/>
    <d v="1899-12-30T00:00:00"/>
    <d v="1899-12-30T00:00:00"/>
    <d v="1899-12-30T00:00:00"/>
    <s v="Granel"/>
    <s v="E001"/>
    <x v="2"/>
    <d v="1899-12-30T00:26:16"/>
    <d v="1899-12-30T00:26:14"/>
    <n v="13"/>
    <x v="0"/>
    <x v="3"/>
    <x v="2"/>
    <n v="0"/>
    <n v="0"/>
    <s v="OK"/>
    <s v="Granel"/>
    <x v="2"/>
    <n v="0"/>
    <s v="F. NIEBLA"/>
    <s v="A"/>
    <d v="1899-12-30T00:00:00"/>
    <d v="1899-12-30T00:00:00"/>
    <s v="OK"/>
    <m/>
    <m/>
    <d v="1899-12-30T00:00:00"/>
    <d v="1899-12-30T00:26:16"/>
    <n v="7"/>
    <d v="1899-12-30T00:00:02"/>
    <n v="26.266666666665603"/>
    <n v="14"/>
    <s v="Si"/>
  </r>
  <r>
    <s v="CSNB"/>
    <s v="2025005047"/>
    <x v="0"/>
    <s v="ER1486BBS"/>
    <s v="E4179KVF"/>
    <d v="2025-03-17T00:00:00"/>
    <m/>
    <s v="1782"/>
    <x v="48"/>
    <s v="PA"/>
    <s v="S1"/>
    <m/>
    <d v="2025-03-17T00:00:00"/>
    <d v="1899-12-30T06:06:19"/>
    <d v="2025-03-17T00:00:00"/>
    <d v="1899-12-30T06:06:21"/>
    <d v="2025-03-17T00:00:00"/>
    <d v="1899-12-30T06:42:03"/>
    <x v="0"/>
    <s v="RFCPI"/>
    <s v="7001184385"/>
    <s v="FBO"/>
    <d v="1899-12-30T00:35:44"/>
    <d v="1899-12-30T00:35:42"/>
    <d v="1899-12-30T00:00:02"/>
    <s v="Granel"/>
    <s v="E001"/>
    <x v="2"/>
    <d v="1899-12-30T00:35:44"/>
    <d v="1899-12-30T00:35:42"/>
    <n v="6"/>
    <x v="16"/>
    <x v="4"/>
    <x v="2"/>
    <n v="0"/>
    <n v="0"/>
    <s v="OK"/>
    <s v="Granel"/>
    <x v="2"/>
    <n v="0"/>
    <s v="F. NIEBLA"/>
    <s v="A"/>
    <d v="1899-12-30T00:00:02"/>
    <d v="1899-12-30T00:00:02"/>
    <s v="OK"/>
    <m/>
    <m/>
    <d v="1899-12-30T00:00:00"/>
    <d v="1899-12-30T00:35:44"/>
    <n v="2"/>
    <d v="1899-12-30T00:00:02"/>
    <n v="35.733333333340809"/>
    <n v="6"/>
    <s v="Si"/>
  </r>
  <r>
    <s v="CSNB"/>
    <s v="2025005048"/>
    <x v="0"/>
    <s v="ER7694BBV"/>
    <s v="E3960KHT"/>
    <d v="2025-03-17T00:00:00"/>
    <m/>
    <s v="837"/>
    <x v="47"/>
    <s v="PA"/>
    <s v="S6"/>
    <m/>
    <d v="2025-03-17T00:00:00"/>
    <d v="1899-12-30T06:14:55"/>
    <d v="2025-03-17T00:00:00"/>
    <d v="1899-12-30T06:14:57"/>
    <d v="2025-03-17T00:00:00"/>
    <d v="1899-12-30T07:12:22"/>
    <x v="0"/>
    <s v="RFCPI"/>
    <s v="7001184386"/>
    <s v="FBO"/>
    <d v="1899-12-30T00:57:27"/>
    <d v="1899-12-30T00:57:25"/>
    <d v="1899-12-30T00:00:02"/>
    <s v="Granel"/>
    <s v="E001"/>
    <x v="2"/>
    <d v="1899-12-30T00:57:27"/>
    <d v="1899-12-30T00:57:25"/>
    <n v="6"/>
    <x v="16"/>
    <x v="4"/>
    <x v="2"/>
    <n v="0"/>
    <n v="0"/>
    <s v="OK"/>
    <s v="Granel"/>
    <x v="2"/>
    <n v="0"/>
    <s v="F. NIEBLA"/>
    <s v="B"/>
    <d v="1899-12-30T00:00:02"/>
    <d v="1899-12-30T00:00:02"/>
    <s v="OK"/>
    <m/>
    <m/>
    <d v="1899-12-30T00:00:00"/>
    <d v="1899-12-30T00:57:27"/>
    <n v="2"/>
    <d v="1899-12-30T00:00:02"/>
    <n v="57.449999999995228"/>
    <n v="7"/>
    <s v="No"/>
  </r>
  <r>
    <s v="CSNB"/>
    <s v="2025005049"/>
    <x v="0"/>
    <s v="E3870LBJ"/>
    <s v="EBU01275R"/>
    <d v="2025-03-17T00:00:00"/>
    <m/>
    <s v="3312"/>
    <x v="51"/>
    <s v="PA"/>
    <s v="PA"/>
    <m/>
    <d v="2025-03-17T00:00:00"/>
    <d v="1899-12-30T06:49:14"/>
    <d v="2025-03-17T00:00:00"/>
    <d v="1899-12-30T06:49:16"/>
    <d v="2025-03-17T00:00:00"/>
    <d v="1899-12-30T07:22:31"/>
    <x v="0"/>
    <s v="RFCPI"/>
    <s v="7001184387"/>
    <s v="EXW"/>
    <d v="1899-12-30T00:33:17"/>
    <d v="1899-12-30T00:33:15"/>
    <d v="1899-12-30T00:00:02"/>
    <s v="Ensacado"/>
    <s v="E002"/>
    <x v="1"/>
    <d v="1899-12-30T00:33:17"/>
    <d v="1899-12-30T00:33:15"/>
    <n v="6"/>
    <x v="16"/>
    <x v="4"/>
    <x v="1"/>
    <n v="0"/>
    <n v="0"/>
    <s v="OK"/>
    <s v="Ensacado"/>
    <x v="2"/>
    <n v="0"/>
    <s v="F. NIEBLA"/>
    <s v="A"/>
    <d v="1899-12-30T00:00:02"/>
    <d v="1899-12-30T00:00:02"/>
    <s v="OK"/>
    <m/>
    <m/>
    <d v="1899-12-30T00:00:00"/>
    <d v="1899-12-30T00:33:17"/>
    <n v="2"/>
    <d v="1899-12-30T00:00:02"/>
    <n v="33.283333333339229"/>
    <n v="7"/>
    <s v="Si"/>
  </r>
  <r>
    <s v="CSNB"/>
    <s v="2025005051"/>
    <x v="0"/>
    <s v="ER7683BCC"/>
    <s v="E1154JWB"/>
    <d v="2025-03-17T00:00:00"/>
    <m/>
    <s v="837"/>
    <x v="47"/>
    <s v="PA"/>
    <s v="S6"/>
    <m/>
    <d v="2025-03-17T00:00:00"/>
    <d v="1899-12-30T07:03:40"/>
    <d v="2025-03-17T00:00:00"/>
    <d v="1899-12-30T07:03:42"/>
    <d v="2025-03-17T00:00:00"/>
    <d v="1899-12-30T07:34:53"/>
    <x v="0"/>
    <s v="RFCPI"/>
    <s v="7001184388"/>
    <s v="FBO"/>
    <d v="1899-12-30T00:31:13"/>
    <d v="1899-12-30T00:31:11"/>
    <d v="1899-12-30T00:00:02"/>
    <s v="Granel"/>
    <s v="E001"/>
    <x v="2"/>
    <d v="1899-12-30T00:31:13"/>
    <d v="1899-12-30T00:31:11"/>
    <n v="7"/>
    <x v="16"/>
    <x v="4"/>
    <x v="2"/>
    <n v="0"/>
    <n v="0"/>
    <s v="OK"/>
    <s v="Granel"/>
    <x v="2"/>
    <n v="0"/>
    <s v="F. NIEBLA"/>
    <s v="A"/>
    <d v="1899-12-30T00:00:02"/>
    <d v="1899-12-30T00:00:02"/>
    <s v="OK"/>
    <m/>
    <m/>
    <d v="1899-12-30T00:00:00"/>
    <d v="1899-12-30T00:31:13"/>
    <n v="2"/>
    <d v="1899-12-30T00:00:02"/>
    <n v="31.216666666665578"/>
    <n v="7"/>
    <s v="Si"/>
  </r>
  <r>
    <s v="CSNB"/>
    <s v="2025005050"/>
    <x v="0"/>
    <s v="ER8999BBC"/>
    <s v="E3201JTT"/>
    <d v="2025-03-17T00:00:00"/>
    <m/>
    <s v="1782"/>
    <x v="48"/>
    <s v="PA"/>
    <s v="S1"/>
    <m/>
    <d v="2025-03-17T00:00:00"/>
    <d v="1899-12-30T06:58:34"/>
    <d v="2025-03-17T00:00:00"/>
    <d v="1899-12-30T06:58:37"/>
    <d v="2025-03-17T00:00:00"/>
    <d v="1899-12-30T07:50:56"/>
    <x v="0"/>
    <s v="RFCPI"/>
    <s v="7001184389"/>
    <s v="FBO"/>
    <d v="1899-12-30T00:52:22"/>
    <d v="1899-12-30T00:52:19"/>
    <d v="1899-12-30T00:00:03"/>
    <s v="Granel"/>
    <s v="E001"/>
    <x v="2"/>
    <d v="1899-12-30T00:52:22"/>
    <d v="1899-12-30T00:52:19"/>
    <n v="6"/>
    <x v="16"/>
    <x v="4"/>
    <x v="2"/>
    <n v="0"/>
    <n v="0"/>
    <s v="OK"/>
    <s v="Granel"/>
    <x v="2"/>
    <n v="0"/>
    <s v="F. NIEBLA"/>
    <s v="B"/>
    <d v="1899-12-30T00:00:03"/>
    <d v="1899-12-30T00:00:03"/>
    <s v="OK"/>
    <m/>
    <m/>
    <d v="1899-12-30T00:00:00"/>
    <d v="1899-12-30T00:52:22"/>
    <n v="2"/>
    <d v="1899-12-30T00:00:03"/>
    <n v="52.366666666665601"/>
    <n v="7"/>
    <s v="No"/>
  </r>
  <r>
    <s v="CSNB"/>
    <s v="2025005052"/>
    <x v="0"/>
    <s v="ER7913BBH"/>
    <s v="E0897HWR"/>
    <d v="2025-03-17T00:00:00"/>
    <m/>
    <s v="837"/>
    <x v="47"/>
    <s v="PA"/>
    <s v="S6"/>
    <m/>
    <d v="2025-03-17T00:00:00"/>
    <d v="1899-12-30T07:05:20"/>
    <d v="2025-03-17T00:00:00"/>
    <d v="1899-12-30T07:05:22"/>
    <d v="2025-03-17T00:00:00"/>
    <d v="1899-12-30T07:54:24"/>
    <x v="0"/>
    <s v="RFCPI"/>
    <s v="7001184390"/>
    <s v="FBO"/>
    <d v="1899-12-30T00:49:04"/>
    <d v="1899-12-30T00:49:02"/>
    <d v="1899-12-30T00:00:02"/>
    <s v="Granel"/>
    <s v="E001"/>
    <x v="2"/>
    <d v="1899-12-30T00:49:04"/>
    <d v="1899-12-30T00:49:02"/>
    <n v="7"/>
    <x v="16"/>
    <x v="4"/>
    <x v="2"/>
    <n v="0"/>
    <n v="0"/>
    <s v="OK"/>
    <s v="Granel"/>
    <x v="2"/>
    <n v="0"/>
    <s v="F. NIEBLA"/>
    <s v="B"/>
    <d v="1899-12-30T00:00:02"/>
    <d v="1899-12-30T00:00:02"/>
    <s v="OK"/>
    <m/>
    <m/>
    <d v="1899-12-30T00:00:00"/>
    <d v="1899-12-30T00:49:04"/>
    <n v="2"/>
    <d v="1899-12-30T00:00:02"/>
    <n v="49.066666666660772"/>
    <n v="7"/>
    <s v="No"/>
  </r>
  <r>
    <s v="CSNB"/>
    <s v="2025005053"/>
    <x v="0"/>
    <s v="ER5303BBT"/>
    <s v="E9842JGG"/>
    <d v="2025-03-17T00:00:00"/>
    <m/>
    <s v="837"/>
    <x v="47"/>
    <s v="PA"/>
    <s v="S6"/>
    <m/>
    <d v="2025-03-17T00:00:00"/>
    <d v="1899-12-30T07:14:29"/>
    <d v="2025-03-17T00:00:00"/>
    <d v="1899-12-30T07:14:30"/>
    <d v="2025-03-17T00:00:00"/>
    <d v="1899-12-30T08:03:20"/>
    <x v="0"/>
    <s v="RFCPI"/>
    <s v="7001184391"/>
    <s v="FBO"/>
    <d v="1899-12-30T00:48:51"/>
    <d v="1899-12-30T00:48:50"/>
    <d v="1899-12-30T00:00:01"/>
    <s v="Granel"/>
    <s v="E001"/>
    <x v="2"/>
    <d v="1899-12-30T00:48:51"/>
    <d v="1899-12-30T00:48:50"/>
    <n v="7"/>
    <x v="16"/>
    <x v="4"/>
    <x v="2"/>
    <n v="0"/>
    <n v="0"/>
    <s v="OK"/>
    <s v="Granel"/>
    <x v="2"/>
    <n v="0"/>
    <s v="F. NIEBLA"/>
    <s v="B"/>
    <d v="1899-12-30T00:00:01"/>
    <d v="1899-12-30T00:00:01"/>
    <s v="OK"/>
    <m/>
    <m/>
    <d v="1899-12-30T00:00:00"/>
    <d v="1899-12-30T00:48:51"/>
    <n v="2"/>
    <d v="1899-12-30T00:00:01"/>
    <n v="48.849999999998438"/>
    <n v="8"/>
    <s v="No"/>
  </r>
  <r>
    <s v="CSNB"/>
    <s v="2025005054"/>
    <x v="0"/>
    <s v="ER1917BBX"/>
    <s v="E9349KRP"/>
    <d v="2025-03-17T00:00:00"/>
    <m/>
    <s v="837"/>
    <x v="47"/>
    <s v="PA"/>
    <s v="S6"/>
    <m/>
    <d v="2025-03-17T00:00:00"/>
    <d v="1899-12-30T07:43:02"/>
    <d v="2025-03-17T00:00:00"/>
    <d v="1899-12-30T07:43:03"/>
    <d v="2025-03-17T00:00:00"/>
    <d v="1899-12-30T08:24:49"/>
    <x v="0"/>
    <s v="RFCPI"/>
    <s v="7001184392"/>
    <s v="EXW"/>
    <d v="1899-12-30T00:41:47"/>
    <d v="1899-12-30T00:41:46"/>
    <d v="1899-12-30T00:00:01"/>
    <s v="Granel"/>
    <s v="E001"/>
    <x v="1"/>
    <d v="1899-12-30T00:41:47"/>
    <d v="1899-12-30T00:41:46"/>
    <n v="7"/>
    <x v="16"/>
    <x v="4"/>
    <x v="2"/>
    <n v="0"/>
    <n v="0"/>
    <s v="OK"/>
    <s v="Granel"/>
    <x v="2"/>
    <n v="0"/>
    <s v="F. NIEBLA"/>
    <s v="A"/>
    <d v="1899-12-30T00:00:01"/>
    <d v="1899-12-30T00:00:01"/>
    <s v="OK"/>
    <m/>
    <m/>
    <d v="1899-12-30T00:00:00"/>
    <d v="1899-12-30T00:41:47"/>
    <n v="2"/>
    <d v="1899-12-30T00:00:01"/>
    <n v="41.783333333328009"/>
    <n v="8"/>
    <s v="Si"/>
  </r>
  <r>
    <s v="CSNB"/>
    <s v="2025005060"/>
    <x v="0"/>
    <s v="ER9375BBM"/>
    <s v="E7637JSC"/>
    <d v="2025-03-17T00:00:00"/>
    <m/>
    <s v="837"/>
    <x v="47"/>
    <s v="PA"/>
    <s v="S6"/>
    <m/>
    <d v="2025-03-17T00:00:00"/>
    <d v="1899-12-30T08:52:37"/>
    <d v="2025-03-17T00:00:00"/>
    <d v="1899-12-30T08:52:38"/>
    <d v="2025-03-17T00:00:00"/>
    <d v="1899-12-30T09:21:55"/>
    <x v="0"/>
    <s v="RFCPI"/>
    <s v="7001184393"/>
    <s v="FBO"/>
    <d v="1899-12-30T00:29:18"/>
    <d v="1899-12-30T00:29:17"/>
    <d v="1899-12-30T00:00:01"/>
    <s v="Granel"/>
    <s v="E001"/>
    <x v="2"/>
    <d v="1899-12-30T00:29:18"/>
    <d v="1899-12-30T00:29:17"/>
    <n v="8"/>
    <x v="16"/>
    <x v="4"/>
    <x v="2"/>
    <n v="0"/>
    <n v="0"/>
    <s v="OK"/>
    <s v="Granel"/>
    <x v="2"/>
    <n v="0"/>
    <s v="F. NIEBLA"/>
    <s v="A"/>
    <d v="1899-12-30T00:00:01"/>
    <d v="1899-12-30T00:00:01"/>
    <s v="OK"/>
    <m/>
    <m/>
    <d v="1899-12-30T00:00:00"/>
    <d v="1899-12-30T00:29:18"/>
    <n v="2"/>
    <d v="1899-12-30T00:00:01"/>
    <n v="29.299999999996825"/>
    <n v="9"/>
    <s v="Si"/>
  </r>
  <r>
    <s v="CSNB"/>
    <s v="2025005059"/>
    <x v="0"/>
    <s v="ER5071BBM"/>
    <s v="E9092MZB"/>
    <d v="2025-03-17T00:00:00"/>
    <m/>
    <s v="2882"/>
    <x v="50"/>
    <s v="PA"/>
    <s v="PA"/>
    <m/>
    <d v="2025-03-17T00:00:00"/>
    <d v="1899-12-30T08:43:17"/>
    <d v="2025-03-17T00:00:00"/>
    <d v="1899-12-30T08:43:18"/>
    <d v="2025-03-17T00:00:00"/>
    <d v="1899-12-30T09:35:37"/>
    <x v="0"/>
    <s v="RFCPI"/>
    <s v="7001184394"/>
    <s v="EXW"/>
    <d v="1899-12-30T00:52:20"/>
    <d v="1899-12-30T00:52:19"/>
    <d v="1899-12-30T00:00:01"/>
    <s v="Ensacado"/>
    <s v="E002"/>
    <x v="1"/>
    <d v="1899-12-30T00:52:20"/>
    <d v="1899-12-30T00:52:19"/>
    <n v="8"/>
    <x v="16"/>
    <x v="4"/>
    <x v="1"/>
    <n v="0"/>
    <n v="0"/>
    <s v="OK"/>
    <s v="Ensacado"/>
    <x v="2"/>
    <n v="0"/>
    <s v="F. NIEBLA"/>
    <s v="B"/>
    <d v="1899-12-30T00:00:01"/>
    <d v="1899-12-30T00:00:01"/>
    <s v="OK"/>
    <m/>
    <m/>
    <d v="1899-12-30T00:00:00"/>
    <d v="1899-12-30T00:52:20"/>
    <n v="2"/>
    <d v="1899-12-30T00:00:01"/>
    <n v="52.333333333344044"/>
    <n v="9"/>
    <s v="No"/>
  </r>
  <r>
    <s v="CSNB"/>
    <s v="2025005061"/>
    <x v="0"/>
    <s v="E3870LBJ"/>
    <s v="EBU01275R"/>
    <d v="2025-03-17T00:00:00"/>
    <m/>
    <s v="2882"/>
    <x v="50"/>
    <s v="PA"/>
    <s v="PA"/>
    <m/>
    <d v="2025-03-17T00:00:00"/>
    <d v="1899-12-30T09:14:20"/>
    <d v="2025-03-17T00:00:00"/>
    <d v="1899-12-30T09:14:22"/>
    <d v="2025-03-17T00:00:00"/>
    <d v="1899-12-30T09:44:33"/>
    <x v="0"/>
    <s v="RFCPI"/>
    <s v="7001184395"/>
    <s v="EXW"/>
    <d v="1899-12-30T00:30:13"/>
    <d v="1899-12-30T00:30:11"/>
    <d v="1899-12-30T00:00:02"/>
    <s v="Ensacado"/>
    <s v="E002"/>
    <x v="1"/>
    <d v="1899-12-30T00:30:13"/>
    <d v="1899-12-30T00:30:11"/>
    <n v="9"/>
    <x v="16"/>
    <x v="4"/>
    <x v="1"/>
    <n v="0"/>
    <n v="0"/>
    <s v="OK"/>
    <s v="Ensacado"/>
    <x v="2"/>
    <n v="0"/>
    <s v="F. NIEBLA"/>
    <s v="A"/>
    <d v="1899-12-30T00:00:02"/>
    <d v="1899-12-30T00:00:02"/>
    <s v="OK"/>
    <m/>
    <m/>
    <d v="1899-12-30T00:00:00"/>
    <d v="1899-12-30T00:30:13"/>
    <n v="2"/>
    <d v="1899-12-30T00:00:02"/>
    <n v="30.216666666671976"/>
    <n v="9"/>
    <s v="Si"/>
  </r>
  <r>
    <s v="CSNB"/>
    <s v="2025005062"/>
    <x v="0"/>
    <s v="ER1551BBJ"/>
    <s v="E2015JDV"/>
    <d v="2025-03-17T00:00:00"/>
    <m/>
    <s v="1782"/>
    <x v="48"/>
    <s v="PA"/>
    <s v="S1"/>
    <m/>
    <d v="2025-03-17T00:00:00"/>
    <d v="1899-12-30T09:24:47"/>
    <d v="2025-03-17T00:00:00"/>
    <d v="1899-12-30T09:27:16"/>
    <d v="2025-03-17T00:00:00"/>
    <d v="1899-12-30T09:59:38"/>
    <x v="261"/>
    <s v="E_PFERNANDE"/>
    <s v="7001184396"/>
    <s v="FBO"/>
    <d v="1899-12-30T00:34:51"/>
    <d v="1899-12-30T00:32:22"/>
    <d v="1899-12-30T00:02:29"/>
    <s v="Granel"/>
    <s v="E001"/>
    <x v="2"/>
    <d v="1899-12-30T00:34:51"/>
    <d v="1899-12-30T00:32:22"/>
    <n v="9"/>
    <x v="16"/>
    <x v="4"/>
    <x v="2"/>
    <n v="0"/>
    <n v="0"/>
    <s v="OK"/>
    <s v="Granel"/>
    <x v="2"/>
    <n v="0"/>
    <s v="F. NIEBLA"/>
    <s v="A"/>
    <d v="1899-12-30T00:02:29"/>
    <d v="1899-12-30T00:02:29"/>
    <s v="OK"/>
    <m/>
    <m/>
    <d v="1899-12-30T00:00:00"/>
    <d v="1899-12-30T00:34:51"/>
    <n v="2"/>
    <d v="1899-12-30T00:02:29"/>
    <n v="34.850000000001607"/>
    <n v="9"/>
    <s v="Si"/>
  </r>
  <r>
    <s v="CSNB"/>
    <s v="2025005064"/>
    <x v="0"/>
    <s v="ER2775BBR"/>
    <s v="E4544MKW"/>
    <d v="2025-03-17T00:00:00"/>
    <m/>
    <s v="837"/>
    <x v="47"/>
    <s v="PA"/>
    <s v="S6"/>
    <m/>
    <d v="2025-03-17T00:00:00"/>
    <d v="1899-12-30T09:51:17"/>
    <d v="2025-03-17T00:00:00"/>
    <d v="1899-12-30T09:51:18"/>
    <d v="2025-03-17T00:00:00"/>
    <d v="1899-12-30T10:17:09"/>
    <x v="0"/>
    <s v="RFCPI"/>
    <s v="7001184397"/>
    <s v="FBO"/>
    <d v="1899-12-30T00:25:52"/>
    <d v="1899-12-30T00:25:51"/>
    <d v="1899-12-30T00:00:01"/>
    <s v="Granel"/>
    <s v="E001"/>
    <x v="2"/>
    <d v="1899-12-30T00:25:52"/>
    <d v="1899-12-30T00:25:51"/>
    <n v="9"/>
    <x v="16"/>
    <x v="4"/>
    <x v="2"/>
    <n v="0"/>
    <n v="0"/>
    <s v="OK"/>
    <s v="Granel"/>
    <x v="2"/>
    <n v="0"/>
    <s v="F. NIEBLA"/>
    <s v="A"/>
    <d v="1899-12-30T00:00:01"/>
    <d v="1899-12-30T00:00:01"/>
    <s v="OK"/>
    <m/>
    <m/>
    <d v="1899-12-30T00:00:00"/>
    <d v="1899-12-30T00:25:52"/>
    <n v="2"/>
    <d v="1899-12-30T00:00:01"/>
    <n v="25.866666666662422"/>
    <n v="10"/>
    <s v="Si"/>
  </r>
  <r>
    <s v="CSNB"/>
    <s v="2025005063"/>
    <x v="0"/>
    <s v="ER7913BBH"/>
    <s v="E0897HWR"/>
    <d v="2025-03-17T00:00:00"/>
    <m/>
    <s v="1782"/>
    <x v="48"/>
    <s v="PA"/>
    <s v="S1"/>
    <m/>
    <d v="2025-03-17T00:00:00"/>
    <d v="1899-12-30T09:39:24"/>
    <d v="2025-03-17T00:00:00"/>
    <d v="1899-12-30T09:39:26"/>
    <d v="2025-03-17T00:00:00"/>
    <d v="1899-12-30T10:21:15"/>
    <x v="0"/>
    <s v="RFCPI"/>
    <s v="7001184398"/>
    <s v="FBO"/>
    <d v="1899-12-30T00:41:51"/>
    <d v="1899-12-30T00:41:49"/>
    <d v="1899-12-30T00:00:02"/>
    <s v="Granel"/>
    <s v="E001"/>
    <x v="2"/>
    <d v="1899-12-30T00:41:51"/>
    <d v="1899-12-30T00:41:49"/>
    <n v="9"/>
    <x v="16"/>
    <x v="4"/>
    <x v="2"/>
    <n v="0"/>
    <n v="0"/>
    <s v="OK"/>
    <s v="Granel"/>
    <x v="2"/>
    <n v="0"/>
    <s v="F. NIEBLA"/>
    <s v="A"/>
    <d v="1899-12-30T00:00:02"/>
    <d v="1899-12-30T00:00:02"/>
    <s v="OK"/>
    <m/>
    <m/>
    <d v="1899-12-30T00:00:00"/>
    <d v="1899-12-30T00:41:51"/>
    <n v="2"/>
    <d v="1899-12-30T00:00:02"/>
    <n v="41.849999999999987"/>
    <n v="10"/>
    <s v="Si"/>
  </r>
  <r>
    <s v="CSNB"/>
    <s v="2025005067"/>
    <x v="0"/>
    <s v="ER8715BBN"/>
    <s v="E9842JGG"/>
    <d v="2025-03-17T00:00:00"/>
    <m/>
    <s v="2955"/>
    <x v="52"/>
    <s v="PA"/>
    <s v="PA"/>
    <m/>
    <d v="2025-03-17T00:00:00"/>
    <d v="1899-12-30T10:23:43"/>
    <d v="2025-03-17T00:00:00"/>
    <d v="1899-12-30T10:23:45"/>
    <d v="2025-03-17T00:00:00"/>
    <d v="1899-12-30T11:07:31"/>
    <x v="0"/>
    <s v="RFCPI"/>
    <s v="7001184399"/>
    <s v="FBO"/>
    <d v="1899-12-30T00:43:48"/>
    <d v="1899-12-30T00:43:46"/>
    <d v="1899-12-30T00:00:02"/>
    <s v="Ensacado"/>
    <s v="E002"/>
    <x v="2"/>
    <d v="1899-12-30T00:43:48"/>
    <d v="1899-12-30T00:43:46"/>
    <n v="10"/>
    <x v="16"/>
    <x v="4"/>
    <x v="1"/>
    <n v="0"/>
    <n v="0"/>
    <s v="OK"/>
    <s v="Ensacado"/>
    <x v="2"/>
    <n v="0"/>
    <s v="F. NIEBLA"/>
    <s v="A"/>
    <d v="1899-12-30T00:00:02"/>
    <d v="1899-12-30T00:00:02"/>
    <s v="OK"/>
    <m/>
    <m/>
    <d v="1899-12-30T00:00:00"/>
    <d v="1899-12-30T00:43:48"/>
    <n v="2"/>
    <d v="1899-12-30T00:00:02"/>
    <n v="43.800000000004765"/>
    <n v="11"/>
    <s v="Si"/>
  </r>
  <r>
    <s v="CSNB"/>
    <s v="2025005070"/>
    <x v="0"/>
    <s v="E1154JWB"/>
    <s v="ER7683BCC"/>
    <d v="2025-03-17T00:00:00"/>
    <m/>
    <s v="1782"/>
    <x v="48"/>
    <s v="PA"/>
    <s v="S1"/>
    <m/>
    <d v="2025-03-17T00:00:00"/>
    <d v="1899-12-30T10:58:10"/>
    <d v="2025-03-17T00:00:00"/>
    <d v="1899-12-30T10:58:42"/>
    <d v="2025-03-17T00:00:00"/>
    <d v="1899-12-30T11:33:26"/>
    <x v="262"/>
    <s v="E_PFERNANDE"/>
    <s v="7001184400"/>
    <s v="EXW"/>
    <d v="1899-12-30T00:35:16"/>
    <d v="1899-12-30T00:34:44"/>
    <d v="1899-12-30T00:00:32"/>
    <s v="Granel"/>
    <s v="E001"/>
    <x v="1"/>
    <d v="1899-12-30T00:35:16"/>
    <d v="1899-12-30T00:34:44"/>
    <n v="10"/>
    <x v="16"/>
    <x v="4"/>
    <x v="2"/>
    <n v="0"/>
    <n v="0"/>
    <s v="OK"/>
    <s v="Granel"/>
    <x v="2"/>
    <n v="0"/>
    <s v="F. NIEBLA"/>
    <s v="A"/>
    <d v="1899-12-30T00:00:32"/>
    <d v="1899-12-30T00:00:32"/>
    <s v="OK"/>
    <m/>
    <m/>
    <d v="1899-12-30T00:00:00"/>
    <d v="1899-12-30T00:35:16"/>
    <n v="2"/>
    <d v="1899-12-30T00:00:32"/>
    <n v="35.26666666666565"/>
    <n v="11"/>
    <s v="Si"/>
  </r>
  <r>
    <s v="CSNB"/>
    <s v="2025005072"/>
    <x v="0"/>
    <s v="ER1917BBX"/>
    <s v="E9349KRP"/>
    <d v="2025-03-17T00:00:00"/>
    <m/>
    <s v="837"/>
    <x v="47"/>
    <s v="PA"/>
    <s v="S6"/>
    <m/>
    <d v="2025-03-17T00:00:00"/>
    <d v="1899-12-30T11:47:30"/>
    <d v="2025-03-17T00:00:00"/>
    <d v="1899-12-30T11:47:31"/>
    <d v="2025-03-17T00:00:00"/>
    <d v="1899-12-30T12:11:58"/>
    <x v="0"/>
    <s v="RFCPI"/>
    <s v="7001184401"/>
    <s v="EXW"/>
    <d v="1899-12-30T00:24:28"/>
    <d v="1899-12-30T00:24:27"/>
    <d v="1899-12-30T00:00:01"/>
    <s v="Granel"/>
    <s v="E001"/>
    <x v="1"/>
    <d v="1899-12-30T00:24:28"/>
    <d v="1899-12-30T00:24:27"/>
    <n v="11"/>
    <x v="16"/>
    <x v="4"/>
    <x v="2"/>
    <n v="0"/>
    <n v="0"/>
    <s v="OK"/>
    <s v="Granel"/>
    <x v="2"/>
    <n v="0"/>
    <s v="F. NIEBLA"/>
    <s v="A"/>
    <d v="1899-12-30T00:00:01"/>
    <d v="1899-12-30T00:00:01"/>
    <s v="OK"/>
    <m/>
    <m/>
    <d v="1899-12-30T00:00:00"/>
    <d v="1899-12-30T00:24:28"/>
    <n v="2"/>
    <d v="1899-12-30T00:00:01"/>
    <n v="24.46666666668003"/>
    <n v="12"/>
    <s v="Si"/>
  </r>
  <r>
    <s v="CSNB"/>
    <s v="2025005071"/>
    <x v="0"/>
    <s v="ER9517BBK"/>
    <s v="E4745DXW"/>
    <d v="2025-03-17T00:00:00"/>
    <m/>
    <s v="1782"/>
    <x v="48"/>
    <s v="PA"/>
    <s v="S1"/>
    <m/>
    <d v="2025-03-17T00:00:00"/>
    <d v="1899-12-30T11:30:05"/>
    <d v="2025-03-17T00:00:00"/>
    <d v="1899-12-30T11:30:07"/>
    <d v="2025-03-17T00:00:00"/>
    <d v="1899-12-30T12:17:07"/>
    <x v="0"/>
    <s v="RFCPI"/>
    <s v="7001184402"/>
    <s v="FBO"/>
    <d v="1899-12-30T00:47:02"/>
    <d v="1899-12-30T00:47:00"/>
    <d v="1899-12-30T00:00:02"/>
    <s v="Granel"/>
    <s v="E001"/>
    <x v="2"/>
    <d v="1899-12-30T00:47:02"/>
    <d v="1899-12-30T00:47:00"/>
    <n v="11"/>
    <x v="16"/>
    <x v="4"/>
    <x v="2"/>
    <n v="0"/>
    <n v="0"/>
    <s v="OK"/>
    <s v="Granel"/>
    <x v="2"/>
    <n v="0"/>
    <s v="F. NIEBLA"/>
    <s v="B"/>
    <d v="1899-12-30T00:00:02"/>
    <d v="1899-12-30T00:00:02"/>
    <s v="OK"/>
    <m/>
    <m/>
    <d v="1899-12-30T00:00:00"/>
    <d v="1899-12-30T00:47:02"/>
    <n v="2"/>
    <d v="1899-12-30T00:00:02"/>
    <n v="47.033333333323228"/>
    <n v="12"/>
    <s v="No"/>
  </r>
  <r>
    <s v="CSNB"/>
    <s v="2025005068"/>
    <x v="0"/>
    <s v="ECO02603R"/>
    <s v="E2222JCW"/>
    <d v="2025-03-17T00:00:00"/>
    <m/>
    <s v="3236"/>
    <x v="49"/>
    <s v="PA"/>
    <s v="S2"/>
    <m/>
    <d v="2025-03-17T00:00:00"/>
    <d v="1899-12-30T10:27:02"/>
    <d v="2025-03-17T00:00:00"/>
    <d v="1899-12-30T10:27:05"/>
    <d v="2025-03-17T00:00:00"/>
    <d v="1899-12-30T14:07:36"/>
    <x v="0"/>
    <s v="RFCPI"/>
    <s v="7001184403"/>
    <s v="FBO"/>
    <d v="1899-12-30T03:40:34"/>
    <d v="1899-12-30T03:40:31"/>
    <d v="1899-12-30T00:00:03"/>
    <s v="Granel"/>
    <s v="E001"/>
    <x v="2"/>
    <d v="1899-12-30T03:40:34"/>
    <d v="1899-12-30T03:40:31"/>
    <n v="10"/>
    <x v="16"/>
    <x v="4"/>
    <x v="2"/>
    <n v="0"/>
    <n v="0"/>
    <s v="OK"/>
    <s v="Granel"/>
    <x v="2"/>
    <n v="0"/>
    <s v="F. NIEBLA"/>
    <s v="C"/>
    <d v="1899-12-30T00:00:03"/>
    <d v="1899-12-30T00:00:03"/>
    <s v="OK"/>
    <m/>
    <m/>
    <d v="1899-12-30T00:00:00"/>
    <d v="1899-12-30T03:40:34"/>
    <n v="2"/>
    <d v="1899-12-30T00:00:03"/>
    <n v="220.56666666667198"/>
    <n v="14"/>
    <s v="No"/>
  </r>
  <r>
    <s v="CSNB"/>
    <s v="2025005077"/>
    <x v="0"/>
    <s v="EVI10106"/>
    <s v="E41SX30"/>
    <d v="2025-03-17T00:00:00"/>
    <m/>
    <s v="2882"/>
    <x v="50"/>
    <s v="PA"/>
    <s v="PA"/>
    <m/>
    <d v="2025-03-17T00:00:00"/>
    <d v="1899-12-30T15:17:28"/>
    <d v="2025-03-17T00:00:00"/>
    <d v="1899-12-30T15:17:30"/>
    <d v="2025-03-17T00:00:00"/>
    <d v="1899-12-30T15:56:09"/>
    <x v="0"/>
    <s v="RFCPI"/>
    <s v="7001184404"/>
    <s v="EXW"/>
    <d v="1899-12-30T00:38:41"/>
    <d v="1899-12-30T00:38:39"/>
    <d v="1899-12-30T00:00:02"/>
    <s v="Ensacado"/>
    <s v="E002"/>
    <x v="1"/>
    <d v="1899-12-30T00:38:41"/>
    <d v="1899-12-30T00:38:39"/>
    <n v="15"/>
    <x v="16"/>
    <x v="4"/>
    <x v="1"/>
    <n v="0"/>
    <n v="0"/>
    <s v="OK"/>
    <s v="Ensacado"/>
    <x v="2"/>
    <n v="0"/>
    <s v="F. NIEBLA"/>
    <s v="A"/>
    <d v="1899-12-30T00:00:02"/>
    <d v="1899-12-30T00:00:02"/>
    <s v="OK"/>
    <m/>
    <m/>
    <d v="1899-12-30T00:00:00"/>
    <d v="1899-12-30T00:38:41"/>
    <n v="2"/>
    <d v="1899-12-30T00:00:02"/>
    <n v="38.683333333339114"/>
    <n v="15"/>
    <s v="Si"/>
  </r>
  <r>
    <s v="CSNB"/>
    <s v="2025005079"/>
    <x v="0"/>
    <s v="ER0339BDG"/>
    <s v="E9349KRP"/>
    <d v="2025-03-17T00:00:00"/>
    <m/>
    <s v="2882"/>
    <x v="50"/>
    <s v="PA"/>
    <s v="PA"/>
    <m/>
    <d v="2025-03-17T00:00:00"/>
    <d v="1899-12-30T15:39:20"/>
    <d v="2025-03-17T00:00:00"/>
    <d v="1899-12-30T15:39:22"/>
    <d v="2025-03-17T00:00:00"/>
    <d v="1899-12-30T16:21:06"/>
    <x v="0"/>
    <s v="RFCPI"/>
    <s v="7001184405"/>
    <s v="EXW"/>
    <d v="1899-12-30T00:41:46"/>
    <d v="1899-12-30T00:41:44"/>
    <d v="1899-12-30T00:00:02"/>
    <s v="Ensacado"/>
    <s v="E002"/>
    <x v="1"/>
    <d v="1899-12-30T00:41:46"/>
    <d v="1899-12-30T00:41:44"/>
    <n v="15"/>
    <x v="16"/>
    <x v="4"/>
    <x v="1"/>
    <n v="0"/>
    <n v="0"/>
    <s v="OK"/>
    <s v="Ensacado"/>
    <x v="2"/>
    <n v="0"/>
    <s v="F. NIEBLA"/>
    <s v="A"/>
    <d v="1899-12-30T00:00:02"/>
    <d v="1899-12-30T00:00:02"/>
    <s v="OK"/>
    <m/>
    <m/>
    <d v="1899-12-30T00:00:00"/>
    <d v="1899-12-30T00:41:46"/>
    <n v="2"/>
    <d v="1899-12-30T00:00:02"/>
    <n v="41.766666666667227"/>
    <n v="16"/>
    <s v="Si"/>
  </r>
  <r>
    <s v="CSNB"/>
    <s v="2025005082"/>
    <x v="0"/>
    <s v="ER8418BBZ"/>
    <s v="E5825KKS"/>
    <d v="2025-03-17T00:00:00"/>
    <m/>
    <s v="1782"/>
    <x v="48"/>
    <s v="PA"/>
    <s v="S1"/>
    <m/>
    <d v="2025-03-17T00:00:00"/>
    <d v="1899-12-30T16:54:57"/>
    <d v="2025-03-17T00:00:00"/>
    <d v="1899-12-30T16:54:59"/>
    <d v="2025-03-17T00:00:00"/>
    <d v="1899-12-30T17:29:26"/>
    <x v="0"/>
    <s v="RFCPI"/>
    <s v="7001184406"/>
    <s v="FBO"/>
    <d v="1899-12-30T00:34:29"/>
    <d v="1899-12-30T00:34:27"/>
    <d v="1899-12-30T00:00:02"/>
    <s v="Granel"/>
    <s v="E001"/>
    <x v="2"/>
    <d v="1899-12-30T00:34:29"/>
    <d v="1899-12-30T00:34:27"/>
    <n v="16"/>
    <x v="16"/>
    <x v="4"/>
    <x v="2"/>
    <n v="0"/>
    <n v="0"/>
    <s v="OK"/>
    <s v="Granel"/>
    <x v="2"/>
    <n v="0"/>
    <s v="F. NIEBLA"/>
    <s v="A"/>
    <d v="1899-12-30T00:00:02"/>
    <d v="1899-12-30T00:00:02"/>
    <s v="OK"/>
    <m/>
    <m/>
    <d v="1899-12-30T00:00:00"/>
    <d v="1899-12-30T00:34:29"/>
    <n v="2"/>
    <d v="1899-12-30T00:00:02"/>
    <n v="34.483333333334301"/>
    <n v="17"/>
    <s v="Si"/>
  </r>
  <r>
    <s v="CSNB"/>
    <s v="2025005083"/>
    <x v="0"/>
    <s v="ER3456BCC"/>
    <s v="E2492HHN"/>
    <d v="2025-03-17T00:00:00"/>
    <m/>
    <s v="1782"/>
    <x v="48"/>
    <s v="PA"/>
    <s v="S1"/>
    <m/>
    <d v="2025-03-17T00:00:00"/>
    <d v="1899-12-30T16:59:09"/>
    <d v="2025-03-17T00:00:00"/>
    <d v="1899-12-30T16:59:10"/>
    <d v="2025-03-17T00:00:00"/>
    <d v="1899-12-30T17:37:49"/>
    <x v="0"/>
    <s v="RFCPI"/>
    <s v="7001184407"/>
    <s v="FBO"/>
    <d v="1899-12-30T00:38:40"/>
    <d v="1899-12-30T00:38:39"/>
    <d v="1899-12-30T00:00:01"/>
    <s v="Granel"/>
    <s v="E001"/>
    <x v="2"/>
    <d v="1899-12-30T00:38:40"/>
    <d v="1899-12-30T00:38:39"/>
    <n v="16"/>
    <x v="16"/>
    <x v="4"/>
    <x v="2"/>
    <n v="0"/>
    <n v="0"/>
    <s v="OK"/>
    <s v="Granel"/>
    <x v="2"/>
    <n v="0"/>
    <s v="F. NIEBLA"/>
    <s v="A"/>
    <d v="1899-12-30T00:00:01"/>
    <d v="1899-12-30T00:00:01"/>
    <s v="OK"/>
    <m/>
    <m/>
    <d v="1899-12-30T00:00:00"/>
    <d v="1899-12-30T00:38:40"/>
    <n v="2"/>
    <d v="1899-12-30T00:00:01"/>
    <n v="38.666666666663865"/>
    <n v="17"/>
    <s v="Si"/>
  </r>
  <r>
    <s v="CSNB"/>
    <s v="2025005086"/>
    <x v="0"/>
    <s v="ER7694BBV"/>
    <s v="E3960KHT"/>
    <d v="2025-03-17T00:00:00"/>
    <m/>
    <s v="1782"/>
    <x v="48"/>
    <s v="PA"/>
    <s v="S1"/>
    <m/>
    <d v="2025-03-17T00:00:00"/>
    <d v="1899-12-30T17:09:21"/>
    <d v="2025-03-17T00:00:00"/>
    <d v="1899-12-30T17:09:23"/>
    <d v="2025-03-17T00:00:00"/>
    <d v="1899-12-30T17:53:41"/>
    <x v="0"/>
    <s v="RFCPI"/>
    <s v="7001184408"/>
    <s v="FBO"/>
    <d v="1899-12-30T00:44:20"/>
    <d v="1899-12-30T00:44:18"/>
    <d v="1899-12-30T00:00:02"/>
    <s v="Granel"/>
    <s v="E001"/>
    <x v="2"/>
    <d v="1899-12-30T00:44:20"/>
    <d v="1899-12-30T00:44:18"/>
    <n v="17"/>
    <x v="16"/>
    <x v="4"/>
    <x v="2"/>
    <n v="0"/>
    <n v="0"/>
    <s v="OK"/>
    <s v="Granel"/>
    <x v="2"/>
    <n v="0"/>
    <s v="F. NIEBLA"/>
    <s v="A"/>
    <d v="1899-12-30T00:00:02"/>
    <d v="1899-12-30T00:00:02"/>
    <s v="OK"/>
    <m/>
    <m/>
    <d v="1899-12-30T00:00:00"/>
    <d v="1899-12-30T00:44:20"/>
    <n v="2"/>
    <d v="1899-12-30T00:00:02"/>
    <n v="44.333333333337599"/>
    <n v="17"/>
    <s v="Si"/>
  </r>
  <r>
    <s v="CSNB"/>
    <s v="2025005081"/>
    <x v="0"/>
    <s v="ER9517BBK"/>
    <s v="E4745DXW"/>
    <d v="2025-03-17T00:00:00"/>
    <m/>
    <s v="837"/>
    <x v="47"/>
    <s v="PA"/>
    <s v="S6"/>
    <m/>
    <d v="2025-03-17T00:00:00"/>
    <d v="1899-12-30T16:29:51"/>
    <d v="2025-03-17T00:00:00"/>
    <d v="1899-12-30T16:29:53"/>
    <d v="2025-03-17T00:00:00"/>
    <d v="1899-12-30T18:01:27"/>
    <x v="0"/>
    <s v="RFCPI"/>
    <s v="7001184409"/>
    <s v="FBO"/>
    <d v="1899-12-30T01:31:36"/>
    <d v="1899-12-30T01:31:34"/>
    <d v="1899-12-30T00:00:02"/>
    <s v="Granel"/>
    <s v="E001"/>
    <x v="2"/>
    <d v="1899-12-30T01:31:36"/>
    <d v="1899-12-30T01:31:34"/>
    <n v="16"/>
    <x v="16"/>
    <x v="4"/>
    <x v="2"/>
    <n v="0"/>
    <n v="0"/>
    <s v="OK"/>
    <s v="Granel"/>
    <x v="2"/>
    <n v="0"/>
    <s v="F. NIEBLA"/>
    <s v="C"/>
    <d v="1899-12-30T00:00:02"/>
    <d v="1899-12-30T00:00:02"/>
    <s v="OK"/>
    <m/>
    <m/>
    <d v="1899-12-30T00:00:00"/>
    <d v="1899-12-30T01:31:36"/>
    <n v="2"/>
    <d v="1899-12-30T00:00:02"/>
    <n v="91.599999999998488"/>
    <n v="18"/>
    <s v="No"/>
  </r>
  <r>
    <s v="CSNB"/>
    <s v="2025005089"/>
    <x v="0"/>
    <s v="EVI10231"/>
    <s v="E66UC63"/>
    <d v="2025-03-17T00:00:00"/>
    <m/>
    <s v="2882"/>
    <x v="50"/>
    <s v="PA"/>
    <s v="PA"/>
    <m/>
    <d v="2025-03-17T00:00:00"/>
    <d v="1899-12-30T17:27:48"/>
    <d v="2025-03-17T00:00:00"/>
    <d v="1899-12-30T17:27:50"/>
    <d v="2025-03-17T00:00:00"/>
    <d v="1899-12-30T18:22:05"/>
    <x v="0"/>
    <s v="RFCPI"/>
    <s v="7001184410"/>
    <s v="EXW"/>
    <d v="1899-12-30T00:54:17"/>
    <d v="1899-12-30T00:54:15"/>
    <d v="1899-12-30T00:00:02"/>
    <s v="Ensacado"/>
    <s v="E002"/>
    <x v="1"/>
    <d v="1899-12-30T00:54:17"/>
    <d v="1899-12-30T00:54:15"/>
    <n v="17"/>
    <x v="16"/>
    <x v="4"/>
    <x v="1"/>
    <n v="0"/>
    <n v="0"/>
    <s v="OK"/>
    <s v="Ensacado"/>
    <x v="2"/>
    <n v="0"/>
    <s v="F. NIEBLA"/>
    <s v="B"/>
    <d v="1899-12-30T00:00:02"/>
    <d v="1899-12-30T00:00:02"/>
    <s v="OK"/>
    <m/>
    <m/>
    <d v="1899-12-30T00:00:00"/>
    <d v="1899-12-30T00:54:17"/>
    <n v="2"/>
    <d v="1899-12-30T00:00:02"/>
    <n v="54.283333333334518"/>
    <n v="18"/>
    <s v="No"/>
  </r>
  <r>
    <s v="CSNB"/>
    <s v="2025005090"/>
    <x v="0"/>
    <s v="EL156220"/>
    <s v="E54XL56"/>
    <d v="2025-03-17T00:00:00"/>
    <m/>
    <s v="2882"/>
    <x v="50"/>
    <s v="PA"/>
    <s v="PA"/>
    <m/>
    <d v="2025-03-17T00:00:00"/>
    <d v="1899-12-30T17:41:48"/>
    <d v="2025-03-17T00:00:00"/>
    <d v="1899-12-30T17:41:51"/>
    <d v="2025-03-17T00:00:00"/>
    <d v="1899-12-30T18:25:19"/>
    <x v="0"/>
    <s v="RFCPI"/>
    <s v="7001184411"/>
    <s v="EXW"/>
    <d v="1899-12-30T00:43:31"/>
    <d v="1899-12-30T00:43:28"/>
    <d v="1899-12-30T00:00:03"/>
    <s v="Ensacado"/>
    <s v="E002"/>
    <x v="1"/>
    <d v="1899-12-30T00:43:31"/>
    <d v="1899-12-30T00:43:28"/>
    <n v="17"/>
    <x v="16"/>
    <x v="4"/>
    <x v="1"/>
    <n v="0"/>
    <n v="0"/>
    <s v="OK"/>
    <s v="Ensacado"/>
    <x v="2"/>
    <n v="0"/>
    <s v="F. NIEBLA"/>
    <s v="A"/>
    <d v="1899-12-30T00:00:03"/>
    <d v="1899-12-30T00:00:03"/>
    <s v="OK"/>
    <m/>
    <m/>
    <d v="1899-12-30T00:00:00"/>
    <d v="1899-12-30T00:43:31"/>
    <n v="2"/>
    <d v="1899-12-30T00:00:03"/>
    <n v="43.516666666670375"/>
    <n v="18"/>
    <s v="Si"/>
  </r>
  <r>
    <s v="CSNB"/>
    <s v="2025005091"/>
    <x v="0"/>
    <s v="ER8916BBY"/>
    <s v="E6758JLK"/>
    <d v="2025-03-17T00:00:00"/>
    <m/>
    <s v="1782"/>
    <x v="48"/>
    <s v="PA"/>
    <s v="S1"/>
    <m/>
    <d v="2025-03-17T00:00:00"/>
    <d v="1899-12-30T17:53:56"/>
    <d v="2025-03-17T00:00:00"/>
    <d v="1899-12-30T17:53:58"/>
    <d v="2025-03-17T00:00:00"/>
    <d v="1899-12-30T18:29:32"/>
    <x v="0"/>
    <s v="RFCPI"/>
    <s v="7001184412"/>
    <s v="FBO"/>
    <d v="1899-12-30T00:35:36"/>
    <d v="1899-12-30T00:35:34"/>
    <d v="1899-12-30T00:00:02"/>
    <s v="Granel"/>
    <s v="E001"/>
    <x v="2"/>
    <d v="1899-12-30T00:35:36"/>
    <d v="1899-12-30T00:35:34"/>
    <n v="17"/>
    <x v="16"/>
    <x v="4"/>
    <x v="2"/>
    <n v="0"/>
    <n v="0"/>
    <s v="OK"/>
    <s v="Granel"/>
    <x v="2"/>
    <n v="0"/>
    <s v="F. NIEBLA"/>
    <s v="A"/>
    <d v="1899-12-30T00:00:02"/>
    <d v="1899-12-30T00:00:02"/>
    <s v="OK"/>
    <m/>
    <m/>
    <d v="1899-12-30T00:00:00"/>
    <d v="1899-12-30T00:35:36"/>
    <n v="2"/>
    <d v="1899-12-30T00:00:02"/>
    <n v="35.599999999996768"/>
    <n v="18"/>
    <s v="Si"/>
  </r>
  <r>
    <s v="CSNB"/>
    <s v="2025005093"/>
    <x v="0"/>
    <s v="ECO02603R"/>
    <s v="E2222JCW"/>
    <d v="2025-03-17T00:00:00"/>
    <m/>
    <s v="1782"/>
    <x v="48"/>
    <s v="PA"/>
    <s v="S1"/>
    <m/>
    <d v="2025-03-17T00:00:00"/>
    <d v="1899-12-30T18:29:44"/>
    <d v="2025-03-17T00:00:00"/>
    <d v="1899-12-30T18:29:45"/>
    <d v="2025-03-17T00:00:00"/>
    <d v="1899-12-30T19:00:09"/>
    <x v="0"/>
    <s v="RFCPI"/>
    <s v="7001184413"/>
    <s v="FBO"/>
    <d v="1899-12-30T00:30:25"/>
    <d v="1899-12-30T00:30:24"/>
    <d v="1899-12-30T00:00:01"/>
    <s v="Granel"/>
    <s v="E001"/>
    <x v="2"/>
    <d v="1899-12-30T00:30:25"/>
    <d v="1899-12-30T00:30:24"/>
    <n v="18"/>
    <x v="16"/>
    <x v="4"/>
    <x v="2"/>
    <n v="0"/>
    <n v="0"/>
    <s v="OK"/>
    <s v="Granel"/>
    <x v="2"/>
    <n v="0"/>
    <s v="F. NIEBLA"/>
    <s v="A"/>
    <d v="1899-12-30T00:00:01"/>
    <d v="1899-12-30T00:00:01"/>
    <s v="OK"/>
    <m/>
    <m/>
    <d v="1899-12-30T00:00:00"/>
    <d v="1899-12-30T00:30:25"/>
    <n v="2"/>
    <d v="1899-12-30T00:00:01"/>
    <n v="30.416666666659218"/>
    <n v="19"/>
    <s v="Si"/>
  </r>
  <r>
    <s v="CSNB"/>
    <s v="2025005095"/>
    <x v="0"/>
    <s v="EVI10070"/>
    <s v="EAH40MN"/>
    <d v="2025-03-17T00:00:00"/>
    <m/>
    <s v="2882"/>
    <x v="50"/>
    <s v="PA"/>
    <s v="PA"/>
    <m/>
    <d v="2025-03-17T00:00:00"/>
    <d v="1899-12-30T18:42:19"/>
    <d v="2025-03-17T00:00:00"/>
    <d v="1899-12-30T18:42:21"/>
    <d v="2025-03-17T00:00:00"/>
    <d v="1899-12-30T19:35:16"/>
    <x v="0"/>
    <s v="RFCPI"/>
    <s v="7001184414"/>
    <s v="EXW"/>
    <d v="1899-12-30T00:52:57"/>
    <d v="1899-12-30T00:52:55"/>
    <d v="1899-12-30T00:00:02"/>
    <s v="Ensacado"/>
    <s v="E002"/>
    <x v="1"/>
    <d v="1899-12-30T00:52:57"/>
    <d v="1899-12-30T00:52:55"/>
    <n v="18"/>
    <x v="16"/>
    <x v="4"/>
    <x v="1"/>
    <n v="0"/>
    <n v="0"/>
    <s v="OK"/>
    <s v="Ensacado"/>
    <x v="2"/>
    <n v="0"/>
    <s v="F. NIEBLA"/>
    <s v="B"/>
    <d v="1899-12-30T00:00:02"/>
    <d v="1899-12-30T00:00:02"/>
    <s v="OK"/>
    <m/>
    <m/>
    <d v="1899-12-30T00:00:00"/>
    <d v="1899-12-30T00:52:57"/>
    <n v="2"/>
    <d v="1899-12-30T00:00:02"/>
    <n v="52.950000000009716"/>
    <n v="19"/>
    <s v="No"/>
  </r>
  <r>
    <s v="CSNB"/>
    <s v="2025005096"/>
    <x v="0"/>
    <s v="ER3237BCD"/>
    <s v="E9402GGZ"/>
    <d v="2025-03-18T00:00:00"/>
    <m/>
    <s v="3236"/>
    <x v="49"/>
    <s v="PA"/>
    <s v="S2"/>
    <m/>
    <d v="2025-03-18T00:00:00"/>
    <d v="1899-12-30T06:09:02"/>
    <d v="2025-03-18T00:00:00"/>
    <d v="1899-12-30T06:09:05"/>
    <d v="2025-03-18T00:00:00"/>
    <d v="1899-12-30T06:42:20"/>
    <x v="0"/>
    <s v="RFCPI"/>
    <s v="7001184415"/>
    <s v="FBO"/>
    <d v="1899-12-30T00:33:18"/>
    <d v="1899-12-30T00:33:15"/>
    <d v="1899-12-30T00:00:03"/>
    <s v="Granel"/>
    <s v="E001"/>
    <x v="2"/>
    <d v="1899-12-30T00:33:18"/>
    <d v="1899-12-30T00:33:15"/>
    <n v="6"/>
    <x v="17"/>
    <x v="4"/>
    <x v="2"/>
    <n v="0"/>
    <n v="0"/>
    <s v="OK"/>
    <s v="Granel"/>
    <x v="2"/>
    <n v="0"/>
    <s v="F. NIEBLA"/>
    <s v="A"/>
    <d v="1899-12-30T00:00:03"/>
    <d v="1899-12-30T00:00:03"/>
    <s v="OK"/>
    <m/>
    <m/>
    <d v="1899-12-30T00:00:00"/>
    <d v="1899-12-30T00:33:18"/>
    <n v="3"/>
    <d v="1899-12-30T00:00:03"/>
    <n v="33.300000000000011"/>
    <n v="6"/>
    <s v="Si"/>
  </r>
  <r>
    <s v="CSNB"/>
    <s v="2025005097"/>
    <x v="0"/>
    <s v="ER7913BBH"/>
    <s v="E0897HWR"/>
    <d v="2025-03-18T00:00:00"/>
    <m/>
    <s v="837"/>
    <x v="47"/>
    <s v="PA"/>
    <s v="S6"/>
    <m/>
    <d v="2025-03-18T00:00:00"/>
    <d v="1899-12-30T06:50:31"/>
    <d v="2025-03-18T00:00:00"/>
    <d v="1899-12-30T06:50:33"/>
    <d v="2025-03-18T00:00:00"/>
    <d v="1899-12-30T07:22:00"/>
    <x v="0"/>
    <s v="RFCPI"/>
    <s v="7001184416"/>
    <s v="FBO"/>
    <d v="1899-12-30T00:31:29"/>
    <d v="1899-12-30T00:31:27"/>
    <d v="1899-12-30T00:00:02"/>
    <s v="Granel"/>
    <s v="E001"/>
    <x v="2"/>
    <d v="1899-12-30T00:31:29"/>
    <d v="1899-12-30T00:31:27"/>
    <n v="6"/>
    <x v="17"/>
    <x v="4"/>
    <x v="2"/>
    <n v="0"/>
    <n v="0"/>
    <s v="OK"/>
    <s v="Granel"/>
    <x v="2"/>
    <n v="0"/>
    <s v="F. NIEBLA"/>
    <s v="A"/>
    <d v="1899-12-30T00:00:02"/>
    <d v="1899-12-30T00:00:02"/>
    <s v="OK"/>
    <m/>
    <m/>
    <d v="1899-12-30T00:00:00"/>
    <d v="1899-12-30T00:31:29"/>
    <n v="3"/>
    <d v="1899-12-30T00:00:02"/>
    <n v="31.483333333324797"/>
    <n v="7"/>
    <s v="Si"/>
  </r>
  <r>
    <s v="CSNB"/>
    <s v="2025005098"/>
    <x v="0"/>
    <s v="E3870LBJ"/>
    <s v="EBU01275R"/>
    <d v="2025-03-18T00:00:00"/>
    <m/>
    <s v="2882"/>
    <x v="50"/>
    <s v="PA"/>
    <s v="PA"/>
    <m/>
    <d v="2025-03-18T00:00:00"/>
    <d v="1899-12-30T06:59:31"/>
    <d v="2025-03-18T00:00:00"/>
    <d v="1899-12-30T06:59:33"/>
    <d v="2025-03-18T00:00:00"/>
    <d v="1899-12-30T07:29:24"/>
    <x v="0"/>
    <s v="RFCPI"/>
    <s v="7001184417"/>
    <s v="EXW"/>
    <d v="1899-12-30T00:29:53"/>
    <d v="1899-12-30T00:29:51"/>
    <d v="1899-12-30T00:00:02"/>
    <s v="Ensacado"/>
    <s v="E002"/>
    <x v="1"/>
    <d v="1899-12-30T00:29:53"/>
    <d v="1899-12-30T00:29:51"/>
    <n v="6"/>
    <x v="17"/>
    <x v="4"/>
    <x v="1"/>
    <n v="0"/>
    <n v="0"/>
    <s v="OK"/>
    <s v="Ensacado"/>
    <x v="2"/>
    <n v="0"/>
    <s v="F. NIEBLA"/>
    <s v="A"/>
    <d v="1899-12-30T00:00:02"/>
    <d v="1899-12-30T00:00:02"/>
    <s v="OK"/>
    <m/>
    <m/>
    <d v="1899-12-30T00:00:00"/>
    <d v="1899-12-30T00:29:53"/>
    <n v="3"/>
    <d v="1899-12-30T00:00:02"/>
    <n v="29.883333333326387"/>
    <n v="7"/>
    <s v="Si"/>
  </r>
  <r>
    <s v="CSNB"/>
    <s v="2025005099"/>
    <x v="0"/>
    <s v="E6944FFJ"/>
    <s v="ER8615BBY"/>
    <d v="2025-03-18T00:00:00"/>
    <m/>
    <s v="1782"/>
    <x v="48"/>
    <s v="PA"/>
    <s v="S1"/>
    <m/>
    <d v="2025-03-18T00:00:00"/>
    <d v="1899-12-30T07:18:20"/>
    <d v="2025-03-18T00:00:00"/>
    <d v="1899-12-30T07:18:21"/>
    <d v="2025-03-18T00:00:00"/>
    <d v="1899-12-30T07:49:26"/>
    <x v="0"/>
    <s v="RFCPI"/>
    <s v="7001184418"/>
    <s v="EXW"/>
    <d v="1899-12-30T00:31:06"/>
    <d v="1899-12-30T00:31:05"/>
    <d v="1899-12-30T00:00:01"/>
    <s v="Granel"/>
    <s v="E001"/>
    <x v="1"/>
    <d v="1899-12-30T00:31:06"/>
    <d v="1899-12-30T00:31:05"/>
    <n v="7"/>
    <x v="17"/>
    <x v="4"/>
    <x v="2"/>
    <n v="0"/>
    <n v="0"/>
    <s v="OK"/>
    <s v="Granel"/>
    <x v="2"/>
    <n v="0"/>
    <s v="F. NIEBLA"/>
    <s v="A"/>
    <d v="1899-12-30T00:00:01"/>
    <d v="1899-12-30T00:00:01"/>
    <s v="OK"/>
    <m/>
    <m/>
    <d v="1899-12-30T00:00:00"/>
    <d v="1899-12-30T00:31:06"/>
    <n v="3"/>
    <d v="1899-12-30T00:00:01"/>
    <n v="31.099999999996786"/>
    <n v="7"/>
    <s v="Si"/>
  </r>
  <r>
    <s v="CSNB"/>
    <s v="2025005101"/>
    <x v="0"/>
    <s v="ER1917BBX"/>
    <s v="E9349KRP"/>
    <d v="2025-03-18T00:00:00"/>
    <m/>
    <s v="837"/>
    <x v="47"/>
    <s v="PA"/>
    <s v="S6"/>
    <m/>
    <d v="2025-03-18T00:00:00"/>
    <d v="1899-12-30T07:30:51"/>
    <d v="2025-03-18T00:00:00"/>
    <d v="1899-12-30T07:30:52"/>
    <d v="2025-03-18T00:00:00"/>
    <d v="1899-12-30T07:57:31"/>
    <x v="0"/>
    <s v="RFCPI"/>
    <s v="7001184419"/>
    <s v="EXW"/>
    <d v="1899-12-30T00:26:40"/>
    <d v="1899-12-30T00:26:39"/>
    <d v="1899-12-30T00:00:01"/>
    <s v="Granel"/>
    <s v="E001"/>
    <x v="1"/>
    <d v="1899-12-30T00:26:40"/>
    <d v="1899-12-30T00:26:39"/>
    <n v="7"/>
    <x v="17"/>
    <x v="4"/>
    <x v="2"/>
    <n v="0"/>
    <n v="0"/>
    <s v="OK"/>
    <s v="Granel"/>
    <x v="2"/>
    <n v="0"/>
    <s v="F. NIEBLA"/>
    <s v="A"/>
    <d v="1899-12-30T00:00:01"/>
    <d v="1899-12-30T00:00:01"/>
    <s v="OK"/>
    <m/>
    <m/>
    <d v="1899-12-30T00:00:00"/>
    <d v="1899-12-30T00:26:40"/>
    <n v="3"/>
    <d v="1899-12-30T00:00:01"/>
    <n v="26.666666666668863"/>
    <n v="7"/>
    <s v="Si"/>
  </r>
  <r>
    <s v="CSNB"/>
    <s v="2025005102"/>
    <x v="0"/>
    <s v="ER8999BBC"/>
    <s v="E3201JTT"/>
    <d v="2025-03-18T00:00:00"/>
    <m/>
    <s v="837"/>
    <x v="47"/>
    <s v="PA"/>
    <s v="S6"/>
    <m/>
    <d v="2025-03-18T00:00:00"/>
    <d v="1899-12-30T07:53:03"/>
    <d v="2025-03-18T00:00:00"/>
    <d v="1899-12-30T07:53:04"/>
    <d v="2025-03-18T00:00:00"/>
    <d v="1899-12-30T08:26:55"/>
    <x v="0"/>
    <s v="RFCPI"/>
    <s v="7001184420"/>
    <s v="FBO"/>
    <d v="1899-12-30T00:33:52"/>
    <d v="1899-12-30T00:33:51"/>
    <d v="1899-12-30T00:00:01"/>
    <s v="Granel"/>
    <s v="E001"/>
    <x v="2"/>
    <d v="1899-12-30T00:33:52"/>
    <d v="1899-12-30T00:33:51"/>
    <n v="7"/>
    <x v="17"/>
    <x v="4"/>
    <x v="2"/>
    <n v="0"/>
    <n v="0"/>
    <s v="OK"/>
    <s v="Granel"/>
    <x v="2"/>
    <n v="0"/>
    <s v="F. NIEBLA"/>
    <s v="A"/>
    <d v="1899-12-30T00:00:01"/>
    <d v="1899-12-30T00:00:01"/>
    <s v="OK"/>
    <m/>
    <m/>
    <d v="1899-12-30T00:00:00"/>
    <d v="1899-12-30T00:33:52"/>
    <n v="3"/>
    <d v="1899-12-30T00:00:01"/>
    <n v="33.866666666668792"/>
    <n v="8"/>
    <s v="Si"/>
  </r>
  <r>
    <s v="CSNB"/>
    <s v="2025005097"/>
    <x v="0"/>
    <s v="ER7913BBH"/>
    <s v="E0897HWR"/>
    <d v="2025-03-18T00:00:00"/>
    <m/>
    <s v="837"/>
    <x v="47"/>
    <s v="PA"/>
    <s v="S6"/>
    <m/>
    <d v="2025-03-18T00:00:00"/>
    <d v="1899-12-30T06:50:31"/>
    <d v="2025-03-18T00:00:00"/>
    <d v="1899-12-30T06:50:33"/>
    <d v="2025-03-18T00:00:00"/>
    <d v="1899-12-30T07:22:00"/>
    <x v="279"/>
    <s v="RFCPI"/>
    <s v="7001184421"/>
    <s v="FBO"/>
    <d v="1899-12-30T00:31:29"/>
    <d v="1899-12-30T00:31:27"/>
    <d v="1899-12-30T00:00:02"/>
    <s v="Granel"/>
    <s v="E001"/>
    <x v="2"/>
    <d v="1899-12-30T00:31:29"/>
    <d v="1899-12-30T00:31:27"/>
    <n v="6"/>
    <x v="17"/>
    <x v="4"/>
    <x v="2"/>
    <n v="0"/>
    <n v="0"/>
    <s v="OK"/>
    <s v="Granel"/>
    <x v="2"/>
    <n v="0"/>
    <s v="F. NIEBLA"/>
    <s v="A"/>
    <d v="1899-12-30T00:00:02"/>
    <d v="1899-12-30T00:00:02"/>
    <s v="OK"/>
    <m/>
    <m/>
    <d v="1899-12-30T00:00:00"/>
    <d v="1899-12-30T00:31:29"/>
    <n v="3"/>
    <d v="1899-12-30T00:00:02"/>
    <n v="31.483333333324797"/>
    <n v="7"/>
    <s v="Si"/>
  </r>
  <r>
    <s v="CSNB"/>
    <s v="2025005103"/>
    <x v="0"/>
    <s v="ER8715BBN"/>
    <s v="E9842JGG"/>
    <d v="2025-03-18T00:00:00"/>
    <m/>
    <s v="2882"/>
    <x v="50"/>
    <s v="PA"/>
    <s v="PA"/>
    <m/>
    <d v="2025-03-18T00:00:00"/>
    <d v="1899-12-30T08:05:25"/>
    <d v="2025-03-18T00:00:00"/>
    <d v="1899-12-30T08:05:26"/>
    <d v="2025-03-18T00:00:00"/>
    <d v="1899-12-30T08:42:25"/>
    <x v="0"/>
    <s v="RFCPI"/>
    <s v="7001184422"/>
    <s v="FBO"/>
    <d v="1899-12-30T00:37:00"/>
    <d v="1899-12-30T00:36:59"/>
    <d v="1899-12-30T00:00:01"/>
    <s v="Ensacado"/>
    <s v="E002"/>
    <x v="2"/>
    <d v="1899-12-30T00:37:00"/>
    <d v="1899-12-30T00:36:59"/>
    <n v="8"/>
    <x v="17"/>
    <x v="4"/>
    <x v="1"/>
    <n v="0"/>
    <n v="0"/>
    <s v="OK"/>
    <s v="Ensacado"/>
    <x v="2"/>
    <n v="0"/>
    <s v="F. NIEBLA"/>
    <s v="A"/>
    <d v="1899-12-30T00:00:01"/>
    <d v="1899-12-30T00:00:01"/>
    <s v="OK"/>
    <m/>
    <m/>
    <d v="1899-12-30T00:00:00"/>
    <d v="1899-12-30T00:37:00"/>
    <n v="3"/>
    <d v="1899-12-30T00:00:01"/>
    <n v="36.999999999993634"/>
    <n v="8"/>
    <s v="Si"/>
  </r>
  <r>
    <s v="CSNB"/>
    <s v="2025005108"/>
    <x v="0"/>
    <s v="E6878LBJ"/>
    <s v="ER2114BBN"/>
    <d v="2025-03-18T00:00:00"/>
    <m/>
    <s v="1782"/>
    <x v="48"/>
    <s v="PA"/>
    <s v="S1"/>
    <m/>
    <d v="2025-03-18T00:00:00"/>
    <d v="1899-12-30T08:28:10"/>
    <d v="2025-03-18T00:00:00"/>
    <d v="1899-12-30T08:28:11"/>
    <d v="2025-03-18T00:00:00"/>
    <d v="1899-12-30T08:57:11"/>
    <x v="0"/>
    <s v="RFCPI"/>
    <s v="7001184423"/>
    <s v="EXW"/>
    <d v="1899-12-30T00:29:01"/>
    <d v="1899-12-30T00:29:00"/>
    <d v="1899-12-30T00:00:01"/>
    <s v="Granel"/>
    <s v="E001"/>
    <x v="1"/>
    <d v="1899-12-30T00:29:01"/>
    <d v="1899-12-30T00:29:00"/>
    <n v="8"/>
    <x v="17"/>
    <x v="4"/>
    <x v="2"/>
    <n v="0"/>
    <n v="0"/>
    <s v="OK"/>
    <s v="Granel"/>
    <x v="2"/>
    <n v="0"/>
    <s v="F. NIEBLA"/>
    <s v="A"/>
    <d v="1899-12-30T00:00:01"/>
    <d v="1899-12-30T00:00:01"/>
    <s v="OK"/>
    <m/>
    <m/>
    <d v="1899-12-30T00:00:00"/>
    <d v="1899-12-30T00:29:01"/>
    <n v="3"/>
    <d v="1899-12-30T00:00:01"/>
    <n v="29.016666666662356"/>
    <n v="8"/>
    <s v="Si"/>
  </r>
  <r>
    <s v="CSNB"/>
    <s v="2025005109"/>
    <x v="0"/>
    <s v="ER1551BBJ"/>
    <s v="E2015JDV"/>
    <d v="2025-03-18T00:00:00"/>
    <m/>
    <s v="1782"/>
    <x v="48"/>
    <s v="PA"/>
    <s v="S1"/>
    <m/>
    <d v="2025-03-18T00:00:00"/>
    <d v="1899-12-30T08:28:58"/>
    <d v="2025-03-18T00:00:00"/>
    <d v="1899-12-30T08:29:26"/>
    <d v="2025-03-18T00:00:00"/>
    <d v="1899-12-30T08:59:36"/>
    <x v="261"/>
    <s v="E_PFERNANDE"/>
    <s v="7001184424"/>
    <s v="FBO"/>
    <d v="1899-12-30T00:30:38"/>
    <d v="1899-12-30T00:30:10"/>
    <d v="1899-12-30T00:00:28"/>
    <s v="Granel"/>
    <s v="E001"/>
    <x v="2"/>
    <d v="1899-12-30T00:30:38"/>
    <d v="1899-12-30T00:30:10"/>
    <n v="8"/>
    <x v="17"/>
    <x v="4"/>
    <x v="2"/>
    <n v="0"/>
    <n v="0"/>
    <s v="OK"/>
    <s v="Granel"/>
    <x v="2"/>
    <n v="0"/>
    <s v="F. NIEBLA"/>
    <s v="A"/>
    <d v="1899-12-30T00:00:28"/>
    <d v="1899-12-30T00:00:28"/>
    <s v="OK"/>
    <m/>
    <m/>
    <d v="1899-12-30T00:00:00"/>
    <d v="1899-12-30T00:30:38"/>
    <n v="3"/>
    <d v="1899-12-30T00:00:28"/>
    <n v="30.633333333336015"/>
    <n v="8"/>
    <s v="Si"/>
  </r>
  <r>
    <s v="CSNB"/>
    <s v="2025005110"/>
    <x v="0"/>
    <s v="ER5318BBG"/>
    <s v="E8935JMP"/>
    <d v="2025-03-18T00:00:00"/>
    <m/>
    <s v="1782"/>
    <x v="48"/>
    <s v="PA"/>
    <s v="S1"/>
    <m/>
    <d v="2025-03-18T00:00:00"/>
    <d v="1899-12-30T08:33:08"/>
    <d v="2025-03-18T00:00:00"/>
    <d v="1899-12-30T08:33:57"/>
    <d v="2025-03-18T00:00:00"/>
    <d v="1899-12-30T09:15:22"/>
    <x v="279"/>
    <s v="E_PFERNANDE"/>
    <s v="7001184425"/>
    <s v="FBO"/>
    <d v="1899-12-30T00:42:14"/>
    <d v="1899-12-30T00:41:25"/>
    <d v="1899-12-30T00:00:49"/>
    <s v="Granel"/>
    <s v="E001"/>
    <x v="2"/>
    <d v="1899-12-30T00:42:14"/>
    <d v="1899-12-30T00:41:25"/>
    <n v="8"/>
    <x v="17"/>
    <x v="4"/>
    <x v="2"/>
    <n v="0"/>
    <n v="0"/>
    <s v="OK"/>
    <s v="Granel"/>
    <x v="2"/>
    <n v="0"/>
    <s v="F. NIEBLA"/>
    <s v="A"/>
    <d v="1899-12-30T00:00:49"/>
    <d v="1899-12-30T00:00:49"/>
    <s v="OK"/>
    <m/>
    <m/>
    <d v="1899-12-30T00:00:00"/>
    <d v="1899-12-30T00:42:14"/>
    <n v="3"/>
    <d v="1899-12-30T00:00:49"/>
    <n v="42.233333333342387"/>
    <n v="9"/>
    <s v="Si"/>
  </r>
  <r>
    <s v="CSNB"/>
    <s v="2025005111"/>
    <x v="0"/>
    <s v="ER1242BBS"/>
    <s v="E7586KJW"/>
    <d v="2025-03-18T00:00:00"/>
    <m/>
    <s v="1782"/>
    <x v="48"/>
    <s v="PA"/>
    <s v="S1"/>
    <m/>
    <d v="2025-03-18T00:00:00"/>
    <d v="1899-12-30T08:39:02"/>
    <d v="2025-03-18T00:00:00"/>
    <d v="1899-12-30T08:39:03"/>
    <d v="2025-03-18T00:00:00"/>
    <d v="1899-12-30T09:19:20"/>
    <x v="0"/>
    <s v="RFCPI"/>
    <s v="7001184426"/>
    <s v="FBO"/>
    <d v="1899-12-30T00:40:18"/>
    <d v="1899-12-30T00:40:17"/>
    <d v="1899-12-30T00:00:01"/>
    <s v="Granel"/>
    <s v="E001"/>
    <x v="2"/>
    <d v="1899-12-30T00:40:18"/>
    <d v="1899-12-30T00:40:17"/>
    <n v="8"/>
    <x v="17"/>
    <x v="4"/>
    <x v="2"/>
    <n v="0"/>
    <n v="0"/>
    <s v="OK"/>
    <s v="Granel"/>
    <x v="2"/>
    <n v="0"/>
    <s v="F. NIEBLA"/>
    <s v="A"/>
    <d v="1899-12-30T00:00:01"/>
    <d v="1899-12-30T00:00:01"/>
    <s v="OK"/>
    <m/>
    <m/>
    <d v="1899-12-30T00:00:00"/>
    <d v="1899-12-30T00:40:18"/>
    <n v="3"/>
    <d v="1899-12-30T00:00:01"/>
    <n v="40.300000000012773"/>
    <n v="9"/>
    <s v="Si"/>
  </r>
  <r>
    <s v="CSNB"/>
    <s v="OF25005018"/>
    <x v="0"/>
    <s v="ER3456BCC"/>
    <s v="E2492HHN"/>
    <d v="2025-03-18T00:00:00"/>
    <m/>
    <s v="1782"/>
    <x v="48"/>
    <s v="S1"/>
    <m/>
    <m/>
    <d v="2025-03-16T00:00:00"/>
    <d v="1899-12-30T07:21:00"/>
    <d v="2025-03-16T00:00:00"/>
    <d v="1899-12-30T07:24:00"/>
    <d v="2025-03-16T00:00:00"/>
    <d v="1899-12-30T07:45:00"/>
    <x v="259"/>
    <s v="EAM_SAP_ALL"/>
    <s v="7001184427"/>
    <s v="FBO"/>
    <d v="1899-12-30T00:00:00"/>
    <d v="1899-12-30T00:00:00"/>
    <d v="1899-12-30T00:00:00"/>
    <s v="Granel"/>
    <s v="E001"/>
    <x v="2"/>
    <d v="1899-12-30T00:24:00"/>
    <d v="1899-12-30T00:21:00"/>
    <n v="7"/>
    <x v="27"/>
    <x v="4"/>
    <x v="2"/>
    <n v="0"/>
    <n v="0"/>
    <s v="OK"/>
    <s v="Granel"/>
    <x v="2"/>
    <n v="0"/>
    <s v="F. NIEBLA"/>
    <s v="A"/>
    <d v="1899-12-30T00:00:00"/>
    <d v="1899-12-30T00:00:00"/>
    <s v="OK"/>
    <m/>
    <m/>
    <d v="1899-12-30T00:00:00"/>
    <d v="1899-12-30T00:24:00"/>
    <n v="1"/>
    <d v="1899-12-30T00:03:00"/>
    <n v="24.000000000004789"/>
    <n v="7"/>
    <s v="Si"/>
  </r>
  <r>
    <s v="CSNB"/>
    <s v="OF25005019"/>
    <x v="0"/>
    <s v="ER8418BBZ"/>
    <s v="E5825KKS"/>
    <d v="2025-03-18T00:00:00"/>
    <m/>
    <s v="1782"/>
    <x v="48"/>
    <s v="S1"/>
    <m/>
    <m/>
    <d v="2025-03-16T00:00:00"/>
    <d v="1899-12-30T07:55:00"/>
    <d v="2025-03-16T00:00:00"/>
    <d v="1899-12-30T07:59:00"/>
    <d v="2025-03-16T00:00:00"/>
    <d v="1899-12-30T08:18:00"/>
    <x v="260"/>
    <s v="EAM_SAP_ALL"/>
    <s v="7001184428"/>
    <s v="FBO"/>
    <d v="1899-12-30T00:00:00"/>
    <d v="1899-12-30T00:00:00"/>
    <d v="1899-12-30T00:00:00"/>
    <s v="Granel"/>
    <s v="E001"/>
    <x v="2"/>
    <d v="1899-12-30T00:23:00"/>
    <d v="1899-12-30T00:19:00"/>
    <n v="7"/>
    <x v="27"/>
    <x v="4"/>
    <x v="2"/>
    <n v="0"/>
    <n v="0"/>
    <s v="OK"/>
    <s v="Granel"/>
    <x v="2"/>
    <n v="0"/>
    <s v="F. NIEBLA"/>
    <s v="A"/>
    <d v="1899-12-30T00:00:00"/>
    <d v="1899-12-30T00:00:00"/>
    <s v="OK"/>
    <m/>
    <m/>
    <d v="1899-12-30T00:00:00"/>
    <d v="1899-12-30T00:23:00"/>
    <n v="1"/>
    <d v="1899-12-30T00:04:00"/>
    <n v="22.999999999996799"/>
    <n v="8"/>
    <s v="Si"/>
  </r>
  <r>
    <s v="CSNB"/>
    <s v="OF25005027"/>
    <x v="0"/>
    <s v="ER1551BBJ"/>
    <s v="E2015JDV"/>
    <d v="2025-03-18T00:00:00"/>
    <m/>
    <s v="1782"/>
    <x v="48"/>
    <s v="S1"/>
    <m/>
    <m/>
    <d v="2025-03-16T00:00:00"/>
    <d v="1899-12-30T08:06:00"/>
    <d v="2025-03-16T00:00:00"/>
    <d v="1899-12-30T08:11:00"/>
    <d v="2025-03-16T00:00:00"/>
    <d v="1899-12-30T08:32:00"/>
    <x v="259"/>
    <s v="EAM_SAP_ALL"/>
    <s v="7001184429"/>
    <s v="FBO"/>
    <d v="1899-12-30T00:00:00"/>
    <d v="1899-12-30T00:00:00"/>
    <d v="1899-12-30T00:00:00"/>
    <s v="Granel"/>
    <s v="E001"/>
    <x v="2"/>
    <d v="1899-12-30T00:26:00"/>
    <d v="1899-12-30T00:21:00"/>
    <n v="8"/>
    <x v="27"/>
    <x v="4"/>
    <x v="2"/>
    <n v="0"/>
    <n v="0"/>
    <s v="OK"/>
    <s v="Granel"/>
    <x v="2"/>
    <n v="0"/>
    <s v="F. NIEBLA"/>
    <s v="A"/>
    <d v="1899-12-30T00:00:00"/>
    <d v="1899-12-30T00:00:00"/>
    <s v="OK"/>
    <m/>
    <m/>
    <d v="1899-12-30T00:00:00"/>
    <d v="1899-12-30T00:26:00"/>
    <n v="1"/>
    <d v="1899-12-30T00:05:00"/>
    <n v="26.000000000006381"/>
    <n v="8"/>
    <s v="Si"/>
  </r>
  <r>
    <s v="CSNB"/>
    <s v="OF25005028"/>
    <x v="0"/>
    <s v="ER3135BBC"/>
    <s v="E5940JLK"/>
    <d v="2025-03-18T00:00:00"/>
    <m/>
    <s v="1782"/>
    <x v="48"/>
    <s v="S1"/>
    <m/>
    <m/>
    <d v="2025-03-16T00:00:00"/>
    <d v="1899-12-30T08:33:00"/>
    <d v="2025-03-16T00:00:00"/>
    <d v="1899-12-30T08:38:00"/>
    <d v="2025-03-16T00:00:00"/>
    <d v="1899-12-30T08:58:00"/>
    <x v="259"/>
    <s v="EAM_SAP_ALL"/>
    <s v="7001184430"/>
    <s v="FBO"/>
    <d v="1899-12-30T00:00:00"/>
    <d v="1899-12-30T00:00:00"/>
    <d v="1899-12-30T00:00:00"/>
    <s v="Granel"/>
    <s v="E001"/>
    <x v="2"/>
    <d v="1899-12-30T00:25:00"/>
    <d v="1899-12-30T00:20:00"/>
    <n v="8"/>
    <x v="27"/>
    <x v="4"/>
    <x v="2"/>
    <n v="0"/>
    <n v="0"/>
    <s v="OK"/>
    <s v="Granel"/>
    <x v="2"/>
    <n v="0"/>
    <s v="F. NIEBLA"/>
    <s v="A"/>
    <d v="1899-12-30T00:00:00"/>
    <d v="1899-12-30T00:00:00"/>
    <s v="OK"/>
    <m/>
    <m/>
    <d v="1899-12-30T00:00:00"/>
    <d v="1899-12-30T00:25:00"/>
    <n v="1"/>
    <d v="1899-12-30T00:05:00"/>
    <n v="24.999999999998391"/>
    <n v="8"/>
    <s v="Si"/>
  </r>
  <r>
    <s v="CSNB"/>
    <s v="OF25005029"/>
    <x v="0"/>
    <s v="ER1991BBZ"/>
    <s v="E6028JLK"/>
    <d v="2025-03-18T00:00:00"/>
    <m/>
    <s v="1782"/>
    <x v="48"/>
    <s v="S1"/>
    <m/>
    <m/>
    <d v="2025-03-16T00:00:00"/>
    <d v="1899-12-30T08:42:00"/>
    <d v="2025-03-16T00:00:00"/>
    <d v="1899-12-30T08:50:00"/>
    <d v="2025-03-16T00:00:00"/>
    <d v="1899-12-30T09:33:00"/>
    <x v="260"/>
    <s v="EAM_SAP_ALL"/>
    <s v="7001184431"/>
    <s v="FBO"/>
    <d v="1899-12-30T00:00:00"/>
    <d v="1899-12-30T00:00:00"/>
    <d v="1899-12-30T00:00:00"/>
    <s v="Granel"/>
    <s v="E001"/>
    <x v="2"/>
    <d v="1899-12-30T00:51:00"/>
    <d v="1899-12-30T00:43:00"/>
    <n v="8"/>
    <x v="27"/>
    <x v="4"/>
    <x v="2"/>
    <n v="0"/>
    <n v="0"/>
    <s v="OK"/>
    <s v="Granel"/>
    <x v="2"/>
    <n v="0"/>
    <s v="F. NIEBLA"/>
    <s v="B"/>
    <d v="1899-12-30T00:00:00"/>
    <d v="1899-12-30T00:00:00"/>
    <s v="OK"/>
    <m/>
    <m/>
    <d v="1899-12-30T00:00:00"/>
    <d v="1899-12-30T00:51:00"/>
    <n v="1"/>
    <d v="1899-12-30T00:08:00"/>
    <n v="51.000000000004853"/>
    <n v="9"/>
    <s v="No"/>
  </r>
  <r>
    <s v="CSNB"/>
    <s v="OF25005034"/>
    <x v="0"/>
    <s v="ER4642BBY"/>
    <s v="E9980KJB"/>
    <d v="2025-03-18T00:00:00"/>
    <m/>
    <s v="1782"/>
    <x v="48"/>
    <s v="S1"/>
    <m/>
    <m/>
    <d v="2025-03-16T00:00:00"/>
    <d v="1899-12-30T09:25:00"/>
    <d v="2025-03-16T00:00:00"/>
    <d v="1899-12-30T09:30:00"/>
    <d v="2025-03-16T00:00:00"/>
    <d v="1899-12-30T09:46:00"/>
    <x v="259"/>
    <s v="EAM_SAP_ALL"/>
    <s v="7001184432"/>
    <s v="FBO"/>
    <d v="1899-12-30T00:00:00"/>
    <d v="1899-12-30T00:00:00"/>
    <d v="1899-12-30T00:00:00"/>
    <s v="Granel"/>
    <s v="E001"/>
    <x v="2"/>
    <d v="1899-12-30T00:21:00"/>
    <d v="1899-12-30T00:16:00"/>
    <n v="9"/>
    <x v="27"/>
    <x v="4"/>
    <x v="2"/>
    <n v="0"/>
    <n v="0"/>
    <s v="OK"/>
    <s v="Granel"/>
    <x v="2"/>
    <n v="0"/>
    <s v="F. NIEBLA"/>
    <s v="A"/>
    <d v="1899-12-30T00:00:00"/>
    <d v="1899-12-30T00:00:00"/>
    <s v="OK"/>
    <m/>
    <m/>
    <d v="1899-12-30T00:00:00"/>
    <d v="1899-12-30T00:21:00"/>
    <n v="1"/>
    <d v="1899-12-30T00:05:00"/>
    <n v="20.999999999995207"/>
    <n v="9"/>
    <s v="Si"/>
  </r>
  <r>
    <s v="CSNB"/>
    <s v="OF25005035"/>
    <x v="0"/>
    <s v="ER9926BCC"/>
    <s v="E3616JTZ"/>
    <d v="2025-03-18T00:00:00"/>
    <m/>
    <s v="1782"/>
    <x v="48"/>
    <s v="S1"/>
    <m/>
    <m/>
    <d v="2025-03-16T00:00:00"/>
    <d v="1899-12-30T09:31:00"/>
    <d v="2025-03-16T00:00:00"/>
    <d v="1899-12-30T09:35:00"/>
    <d v="2025-03-16T00:00:00"/>
    <d v="1899-12-30T09:59:00"/>
    <x v="260"/>
    <s v="EAM_SAP_ALL"/>
    <s v="7001184433"/>
    <s v="FBO"/>
    <d v="1899-12-30T00:00:00"/>
    <d v="1899-12-30T00:00:00"/>
    <d v="1899-12-30T00:00:00"/>
    <s v="Granel"/>
    <s v="E001"/>
    <x v="2"/>
    <d v="1899-12-30T00:28:00"/>
    <d v="1899-12-30T00:24:00"/>
    <n v="9"/>
    <x v="27"/>
    <x v="4"/>
    <x v="2"/>
    <n v="0"/>
    <n v="0"/>
    <s v="OK"/>
    <s v="Granel"/>
    <x v="2"/>
    <n v="0"/>
    <s v="F. NIEBLA"/>
    <s v="A"/>
    <d v="1899-12-30T00:00:00"/>
    <d v="1899-12-30T00:00:00"/>
    <s v="OK"/>
    <m/>
    <m/>
    <d v="1899-12-30T00:00:00"/>
    <d v="1899-12-30T00:28:00"/>
    <n v="1"/>
    <d v="1899-12-30T00:04:00"/>
    <n v="27.999999999993666"/>
    <n v="9"/>
    <s v="Si"/>
  </r>
  <r>
    <s v="CSNB"/>
    <s v="OF25005036"/>
    <x v="0"/>
    <s v="ER7694BBV"/>
    <s v="E3960KHT"/>
    <d v="2025-03-18T00:00:00"/>
    <m/>
    <s v="1782"/>
    <x v="48"/>
    <s v="S1"/>
    <m/>
    <m/>
    <d v="2025-03-16T00:00:00"/>
    <d v="1899-12-30T10:00:00"/>
    <d v="2025-03-16T00:00:00"/>
    <d v="1899-12-30T10:08:00"/>
    <d v="2025-03-16T00:00:00"/>
    <d v="1899-12-30T10:30:00"/>
    <x v="259"/>
    <s v="EAM_SAP_ALL"/>
    <s v="7001184434"/>
    <s v="FBO"/>
    <d v="1899-12-30T00:00:00"/>
    <d v="1899-12-30T00:00:00"/>
    <d v="1899-12-30T00:00:00"/>
    <s v="Granel"/>
    <s v="E001"/>
    <x v="2"/>
    <d v="1899-12-30T00:30:00"/>
    <d v="1899-12-30T00:22:00"/>
    <n v="10"/>
    <x v="27"/>
    <x v="4"/>
    <x v="2"/>
    <n v="0"/>
    <n v="0"/>
    <s v="OK"/>
    <s v="Granel"/>
    <x v="2"/>
    <n v="0"/>
    <s v="F. NIEBLA"/>
    <s v="A"/>
    <d v="1899-12-30T00:00:00"/>
    <d v="1899-12-30T00:00:00"/>
    <s v="OK"/>
    <m/>
    <m/>
    <d v="1899-12-30T00:00:00"/>
    <d v="1899-12-30T00:30:00"/>
    <n v="1"/>
    <d v="1899-12-30T00:08:00"/>
    <n v="29.999999999995175"/>
    <n v="10"/>
    <s v="Si"/>
  </r>
  <r>
    <s v="CSNB"/>
    <s v="OF25005037"/>
    <x v="0"/>
    <s v="ER3456BCC"/>
    <s v="E2492HHN"/>
    <d v="2025-03-18T00:00:00"/>
    <m/>
    <s v="1782"/>
    <x v="48"/>
    <s v="S1"/>
    <m/>
    <m/>
    <d v="2025-03-16T00:00:00"/>
    <d v="1899-12-30T10:54:00"/>
    <d v="2025-03-16T00:00:00"/>
    <d v="1899-12-30T10:28:00"/>
    <d v="2025-03-16T00:00:00"/>
    <d v="1899-12-30T11:51:00"/>
    <x v="260"/>
    <s v="EAM_SAP_ALL"/>
    <s v="7001184435"/>
    <s v="FBO"/>
    <d v="1899-12-30T00:00:00"/>
    <d v="1899-12-30T00:00:00"/>
    <d v="1899-12-30T00:00:00"/>
    <s v="Granel"/>
    <s v="E001"/>
    <x v="2"/>
    <d v="1899-12-30T00:57:00"/>
    <d v="1899-12-30T01:23:00"/>
    <n v="10"/>
    <x v="27"/>
    <x v="4"/>
    <x v="2"/>
    <n v="0"/>
    <n v="0"/>
    <s v="OK"/>
    <s v="Granel"/>
    <x v="2"/>
    <n v="0"/>
    <s v="F. NIEBLA"/>
    <s v="B"/>
    <d v="1899-12-30T00:00:00"/>
    <d v="1899-12-30T00:00:00"/>
    <s v="OK"/>
    <m/>
    <m/>
    <d v="1899-12-30T00:00:00"/>
    <d v="1899-12-30T00:57:00"/>
    <n v="1"/>
    <n v="-1.8055555555559988E-2"/>
    <n v="56.999999999995239"/>
    <n v="11"/>
    <s v="No"/>
  </r>
  <r>
    <s v="CSNB"/>
    <s v="OF25005041"/>
    <x v="0"/>
    <s v="ER8418BBZ"/>
    <s v="E5825KKS"/>
    <d v="2025-03-18T00:00:00"/>
    <m/>
    <s v="1782"/>
    <x v="48"/>
    <s v="S1"/>
    <m/>
    <m/>
    <d v="2025-03-16T00:00:00"/>
    <d v="1899-12-30T11:36:00"/>
    <d v="2025-03-16T00:00:00"/>
    <d v="1899-12-30T10:38:00"/>
    <d v="2025-03-16T00:00:00"/>
    <d v="1899-12-30T12:24:00"/>
    <x v="259"/>
    <s v="EAM_SAP_ALL"/>
    <s v="7001184436"/>
    <s v="FBO"/>
    <d v="1899-12-30T00:00:00"/>
    <d v="1899-12-30T00:00:00"/>
    <d v="1899-12-30T00:00:00"/>
    <s v="Granel"/>
    <s v="E001"/>
    <x v="2"/>
    <d v="1899-12-30T00:48:00"/>
    <d v="1899-12-30T01:46:00"/>
    <n v="11"/>
    <x v="27"/>
    <x v="4"/>
    <x v="2"/>
    <n v="0"/>
    <n v="0"/>
    <s v="OK"/>
    <s v="Granel"/>
    <x v="2"/>
    <n v="0"/>
    <s v="F. NIEBLA"/>
    <s v="B"/>
    <d v="1899-12-30T00:00:00"/>
    <d v="1899-12-30T00:00:00"/>
    <s v="OK"/>
    <m/>
    <m/>
    <d v="1899-12-30T00:00:00"/>
    <d v="1899-12-30T00:48:00"/>
    <n v="1"/>
    <n v="-4.027777777777003E-2"/>
    <n v="48.000000000009656"/>
    <n v="12"/>
    <s v="No"/>
  </r>
  <r>
    <s v="CSNB"/>
    <s v="OF25005043"/>
    <x v="0"/>
    <s v="ER1551BBJ"/>
    <s v="E2015JDV"/>
    <d v="2025-03-18T00:00:00"/>
    <m/>
    <s v="1782"/>
    <x v="48"/>
    <s v="S1"/>
    <m/>
    <m/>
    <d v="2025-03-16T00:00:00"/>
    <d v="1899-12-30T11:53:00"/>
    <d v="2025-03-16T00:00:00"/>
    <d v="1899-12-30T12:21:00"/>
    <d v="2025-03-16T00:00:00"/>
    <d v="1899-12-30T12:41:00"/>
    <x v="259"/>
    <s v="EAM_SAP_ALL"/>
    <s v="7001184437"/>
    <s v="FBO"/>
    <d v="1899-12-30T00:00:00"/>
    <d v="1899-12-30T00:00:00"/>
    <d v="1899-12-30T00:00:00"/>
    <s v="Granel"/>
    <s v="E001"/>
    <x v="2"/>
    <d v="1899-12-30T00:48:00"/>
    <d v="1899-12-30T00:20:00"/>
    <n v="11"/>
    <x v="27"/>
    <x v="4"/>
    <x v="2"/>
    <n v="0"/>
    <n v="0"/>
    <s v="OK"/>
    <s v="Granel"/>
    <x v="2"/>
    <n v="0"/>
    <s v="F. NIEBLA"/>
    <s v="B"/>
    <d v="1899-12-30T00:00:00"/>
    <d v="1899-12-30T00:00:00"/>
    <s v="OK"/>
    <m/>
    <m/>
    <d v="1899-12-30T00:00:00"/>
    <d v="1899-12-30T00:48:00"/>
    <n v="1"/>
    <d v="1899-12-30T00:28:00"/>
    <n v="47.99999999999519"/>
    <n v="12"/>
    <s v="No"/>
  </r>
  <r>
    <s v="CSNB"/>
    <s v="OF25005046"/>
    <x v="0"/>
    <s v="ER1991BBZ"/>
    <s v="E6028JLK"/>
    <d v="2025-03-18T00:00:00"/>
    <m/>
    <s v="1782"/>
    <x v="48"/>
    <s v="S1"/>
    <m/>
    <m/>
    <d v="2025-03-16T00:00:00"/>
    <d v="1899-12-30T13:12:00"/>
    <d v="2025-03-16T00:00:00"/>
    <d v="1899-12-30T13:21:00"/>
    <d v="2025-03-16T00:00:00"/>
    <d v="1899-12-30T13:46:00"/>
    <x v="259"/>
    <s v="EAM_SAP_ALL"/>
    <s v="7001184438"/>
    <s v="FBO"/>
    <d v="1899-12-30T00:00:00"/>
    <d v="1899-12-30T00:00:00"/>
    <d v="1899-12-30T00:00:00"/>
    <s v="Granel"/>
    <s v="E001"/>
    <x v="2"/>
    <d v="1899-12-30T00:34:00"/>
    <d v="1899-12-30T00:25:00"/>
    <n v="13"/>
    <x v="27"/>
    <x v="4"/>
    <x v="2"/>
    <n v="0"/>
    <n v="0"/>
    <s v="OK"/>
    <s v="Granel"/>
    <x v="2"/>
    <n v="0"/>
    <s v="F. NIEBLA"/>
    <s v="A"/>
    <d v="1899-12-30T00:00:00"/>
    <d v="1899-12-30T00:00:00"/>
    <s v="OK"/>
    <m/>
    <m/>
    <d v="1899-12-30T00:00:00"/>
    <d v="1899-12-30T00:34:00"/>
    <n v="1"/>
    <d v="1899-12-30T00:09:00"/>
    <n v="33.99999999999828"/>
    <n v="13"/>
    <s v="Si"/>
  </r>
  <r>
    <s v="CSNB"/>
    <s v="2025005112"/>
    <x v="0"/>
    <s v="ER1486BBS"/>
    <s v="E4179KVF"/>
    <d v="2025-03-18T00:00:00"/>
    <m/>
    <s v="1782"/>
    <x v="48"/>
    <s v="PA"/>
    <s v="S1"/>
    <m/>
    <d v="2025-03-18T00:00:00"/>
    <d v="1899-12-30T08:47:49"/>
    <d v="2025-03-18T00:00:00"/>
    <d v="1899-12-30T08:47:51"/>
    <d v="2025-03-18T00:00:00"/>
    <d v="1899-12-30T09:35:27"/>
    <x v="0"/>
    <s v="RFCPI"/>
    <s v="7001184439"/>
    <s v="FBO"/>
    <d v="1899-12-30T00:47:38"/>
    <d v="1899-12-30T00:47:36"/>
    <d v="1899-12-30T00:00:02"/>
    <s v="Granel"/>
    <s v="E001"/>
    <x v="2"/>
    <d v="1899-12-30T00:47:38"/>
    <d v="1899-12-30T00:47:36"/>
    <n v="8"/>
    <x v="17"/>
    <x v="4"/>
    <x v="2"/>
    <n v="0"/>
    <n v="0"/>
    <s v="OK"/>
    <s v="Granel"/>
    <x v="2"/>
    <n v="0"/>
    <s v="F. NIEBLA"/>
    <s v="B"/>
    <d v="1899-12-30T00:00:02"/>
    <d v="1899-12-30T00:00:02"/>
    <s v="OK"/>
    <m/>
    <m/>
    <d v="1899-12-30T00:00:00"/>
    <d v="1899-12-30T00:47:38"/>
    <n v="3"/>
    <d v="1899-12-30T00:00:02"/>
    <n v="47.633333333342428"/>
    <n v="9"/>
    <s v="No"/>
  </r>
  <r>
    <s v="CSNB"/>
    <s v="OF25005044"/>
    <x v="0"/>
    <s v="ER3135BBC"/>
    <s v="E5940JLK"/>
    <d v="2025-03-18T00:00:00"/>
    <m/>
    <s v="3236"/>
    <x v="49"/>
    <s v="PA"/>
    <s v="S2"/>
    <m/>
    <d v="2025-03-16T00:00:00"/>
    <d v="1899-12-30T12:29:00"/>
    <d v="2025-03-16T00:00:00"/>
    <d v="1899-12-30T15:08:00"/>
    <d v="2025-03-16T00:00:00"/>
    <d v="1899-12-30T15:30:00"/>
    <x v="290"/>
    <s v="EAM_SAP_ALL"/>
    <s v="7001184440"/>
    <s v="FBO"/>
    <d v="1899-12-30T00:00:00"/>
    <d v="1899-12-30T00:00:00"/>
    <d v="1899-12-30T00:00:00"/>
    <s v="Granel"/>
    <s v="E001"/>
    <x v="2"/>
    <d v="1899-12-30T03:01:00"/>
    <d v="1899-12-30T00:22:00"/>
    <n v="12"/>
    <x v="27"/>
    <x v="4"/>
    <x v="2"/>
    <n v="0"/>
    <n v="0"/>
    <s v="OK"/>
    <s v="Granel"/>
    <x v="2"/>
    <n v="0"/>
    <s v="F. NIEBLA"/>
    <s v="C"/>
    <d v="1899-12-30T00:00:00"/>
    <d v="1899-12-30T00:00:00"/>
    <s v="OK"/>
    <m/>
    <m/>
    <d v="1899-12-30T00:00:00"/>
    <d v="1899-12-30T03:01:00"/>
    <n v="1"/>
    <d v="1899-12-30T02:39:00"/>
    <n v="180.99999999999361"/>
    <n v="15"/>
    <s v="No"/>
  </r>
  <r>
    <s v="CSNB"/>
    <s v="2025005117"/>
    <x v="0"/>
    <s v="ER8418BBZ"/>
    <s v="E5825KKS"/>
    <d v="2025-03-18T00:00:00"/>
    <m/>
    <s v="1782"/>
    <x v="48"/>
    <s v="PA"/>
    <s v="S1"/>
    <m/>
    <d v="2025-03-18T00:00:00"/>
    <d v="1899-12-30T09:52:55"/>
    <d v="2025-03-18T00:00:00"/>
    <d v="1899-12-30T09:52:57"/>
    <d v="2025-03-18T00:00:00"/>
    <d v="1899-12-30T10:37:42"/>
    <x v="0"/>
    <s v="RFCPI"/>
    <s v="7001184441"/>
    <s v="FBO"/>
    <d v="1899-12-30T00:44:47"/>
    <d v="1899-12-30T00:44:45"/>
    <d v="1899-12-30T00:00:02"/>
    <s v="Granel"/>
    <s v="E001"/>
    <x v="2"/>
    <d v="1899-12-30T00:44:47"/>
    <d v="1899-12-30T00:44:45"/>
    <n v="9"/>
    <x v="17"/>
    <x v="4"/>
    <x v="2"/>
    <n v="0"/>
    <n v="0"/>
    <s v="OK"/>
    <s v="Granel"/>
    <x v="2"/>
    <n v="0"/>
    <s v="F. NIEBLA"/>
    <s v="A"/>
    <d v="1899-12-30T00:00:02"/>
    <d v="1899-12-30T00:00:02"/>
    <s v="OK"/>
    <m/>
    <m/>
    <d v="1899-12-30T00:00:00"/>
    <d v="1899-12-30T00:44:47"/>
    <n v="3"/>
    <d v="1899-12-30T00:00:02"/>
    <n v="44.783333333323199"/>
    <n v="10"/>
    <s v="Si"/>
  </r>
  <r>
    <s v="CSNB"/>
    <s v="2025005119"/>
    <x v="0"/>
    <s v="ER7694BBV"/>
    <s v="E3960KHT"/>
    <d v="2025-03-18T00:00:00"/>
    <m/>
    <s v="1782"/>
    <x v="48"/>
    <s v="PA"/>
    <s v="S1"/>
    <m/>
    <d v="2025-03-18T00:00:00"/>
    <d v="1899-12-30T10:35:26"/>
    <d v="2025-03-18T00:00:00"/>
    <d v="1899-12-30T10:35:28"/>
    <d v="2025-03-18T00:00:00"/>
    <d v="1899-12-30T11:06:37"/>
    <x v="0"/>
    <s v="RFCPI"/>
    <s v="7001184442"/>
    <s v="FBO"/>
    <d v="1899-12-30T00:31:11"/>
    <d v="1899-12-30T00:31:09"/>
    <d v="1899-12-30T00:00:02"/>
    <s v="Granel"/>
    <s v="E001"/>
    <x v="2"/>
    <d v="1899-12-30T00:31:11"/>
    <d v="1899-12-30T00:31:09"/>
    <n v="10"/>
    <x v="17"/>
    <x v="4"/>
    <x v="2"/>
    <n v="0"/>
    <n v="0"/>
    <s v="OK"/>
    <s v="Granel"/>
    <x v="2"/>
    <n v="0"/>
    <s v="F. NIEBLA"/>
    <s v="A"/>
    <d v="1899-12-30T00:00:02"/>
    <d v="1899-12-30T00:00:02"/>
    <s v="OK"/>
    <m/>
    <m/>
    <d v="1899-12-30T00:00:00"/>
    <d v="1899-12-30T00:31:11"/>
    <n v="3"/>
    <d v="1899-12-30T00:00:02"/>
    <n v="31.183333333329628"/>
    <n v="11"/>
    <s v="Si"/>
  </r>
  <r>
    <s v="CSNB"/>
    <s v="2025005121"/>
    <x v="0"/>
    <s v="E1154JWB"/>
    <s v="ER7683BCC"/>
    <d v="2025-03-18T00:00:00"/>
    <m/>
    <s v="1782"/>
    <x v="48"/>
    <s v="PA"/>
    <s v="S1"/>
    <m/>
    <d v="2025-03-18T00:00:00"/>
    <d v="1899-12-30T10:39:32"/>
    <d v="2025-03-18T00:00:00"/>
    <d v="1899-12-30T10:41:44"/>
    <d v="2025-03-18T00:00:00"/>
    <d v="1899-12-30T11:26:02"/>
    <x v="262"/>
    <s v="E_PFERNANDE"/>
    <s v="7001184443"/>
    <s v="EXW"/>
    <d v="1899-12-30T00:46:30"/>
    <d v="1899-12-30T00:44:18"/>
    <d v="1899-12-30T00:02:12"/>
    <s v="Granel"/>
    <s v="E001"/>
    <x v="1"/>
    <d v="1899-12-30T00:46:30"/>
    <d v="1899-12-30T00:44:18"/>
    <n v="10"/>
    <x v="17"/>
    <x v="4"/>
    <x v="2"/>
    <n v="0"/>
    <n v="0"/>
    <s v="OK"/>
    <s v="Granel"/>
    <x v="2"/>
    <n v="0"/>
    <s v="F. NIEBLA"/>
    <s v="B"/>
    <d v="1899-12-30T00:02:12"/>
    <d v="1899-12-30T00:02:12"/>
    <s v="OK"/>
    <m/>
    <m/>
    <d v="1899-12-30T00:00:00"/>
    <d v="1899-12-30T00:46:30"/>
    <n v="3"/>
    <d v="1899-12-30T00:02:12"/>
    <n v="46.500000000004789"/>
    <n v="11"/>
    <s v="No"/>
  </r>
  <r>
    <s v="CSNB"/>
    <s v="2025005120"/>
    <x v="0"/>
    <s v="ER3237BCD"/>
    <s v="E9402GGZ"/>
    <d v="2025-03-18T00:00:00"/>
    <m/>
    <s v="1782"/>
    <x v="48"/>
    <s v="PA"/>
    <s v="S1"/>
    <m/>
    <d v="2025-03-18T00:00:00"/>
    <d v="1899-12-30T10:38:19"/>
    <d v="2025-03-18T00:00:00"/>
    <d v="1899-12-30T10:38:20"/>
    <d v="2025-03-18T00:00:00"/>
    <d v="1899-12-30T11:41:48"/>
    <x v="0"/>
    <s v="RFCPI"/>
    <s v="7001184444"/>
    <s v="FBO"/>
    <d v="1899-12-30T01:03:29"/>
    <d v="1899-12-30T01:03:28"/>
    <d v="1899-12-30T00:00:01"/>
    <s v="Granel"/>
    <s v="E001"/>
    <x v="2"/>
    <d v="1899-12-30T01:03:29"/>
    <d v="1899-12-30T01:03:28"/>
    <n v="10"/>
    <x v="17"/>
    <x v="4"/>
    <x v="2"/>
    <n v="0"/>
    <n v="0"/>
    <s v="OK"/>
    <s v="Granel"/>
    <x v="2"/>
    <n v="0"/>
    <s v="F. NIEBLA"/>
    <s v="B"/>
    <d v="1899-12-30T00:00:01"/>
    <d v="1899-12-30T00:00:01"/>
    <s v="OK"/>
    <m/>
    <m/>
    <d v="1899-12-30T00:00:00"/>
    <d v="1899-12-30T01:03:29"/>
    <n v="3"/>
    <d v="1899-12-30T00:00:01"/>
    <n v="63.483333333336034"/>
    <n v="11"/>
    <s v="No"/>
  </r>
  <r>
    <s v="CSNB"/>
    <s v="2025005125"/>
    <x v="0"/>
    <s v="ER1917BBX"/>
    <s v="E9349KRP"/>
    <d v="2025-03-18T00:00:00"/>
    <m/>
    <s v="837"/>
    <x v="47"/>
    <s v="PA"/>
    <s v="S6"/>
    <m/>
    <d v="2025-03-18T00:00:00"/>
    <d v="1899-12-30T11:16:35"/>
    <d v="2025-03-18T00:00:00"/>
    <d v="1899-12-30T11:16:37"/>
    <d v="2025-03-18T00:00:00"/>
    <d v="1899-12-30T11:44:01"/>
    <x v="0"/>
    <s v="RFCPI"/>
    <s v="7001184445"/>
    <s v="EXW"/>
    <d v="1899-12-30T00:27:26"/>
    <d v="1899-12-30T00:27:24"/>
    <d v="1899-12-30T00:00:02"/>
    <s v="Granel"/>
    <s v="E001"/>
    <x v="1"/>
    <d v="1899-12-30T00:27:26"/>
    <d v="1899-12-30T00:27:24"/>
    <n v="11"/>
    <x v="17"/>
    <x v="4"/>
    <x v="2"/>
    <n v="0"/>
    <n v="0"/>
    <s v="OK"/>
    <s v="Granel"/>
    <x v="2"/>
    <n v="0"/>
    <s v="F. NIEBLA"/>
    <s v="A"/>
    <d v="1899-12-30T00:00:02"/>
    <d v="1899-12-30T00:00:02"/>
    <s v="OK"/>
    <m/>
    <m/>
    <d v="1899-12-30T00:00:00"/>
    <d v="1899-12-30T00:27:26"/>
    <n v="3"/>
    <d v="1899-12-30T00:00:02"/>
    <n v="27.433333333324804"/>
    <n v="11"/>
    <s v="Si"/>
  </r>
  <r>
    <s v="CSNB"/>
    <s v="2025005130"/>
    <x v="0"/>
    <s v="E4436CXC"/>
    <m/>
    <d v="2025-03-18T00:00:00"/>
    <m/>
    <s v="2882"/>
    <x v="50"/>
    <s v="PA"/>
    <s v="PA"/>
    <m/>
    <d v="2025-03-18T00:00:00"/>
    <d v="1899-12-30T12:41:23"/>
    <d v="2025-03-18T00:00:00"/>
    <d v="1899-12-30T12:41:25"/>
    <d v="2025-03-18T00:00:00"/>
    <d v="1899-12-30T12:57:06"/>
    <x v="0"/>
    <s v="RFCPI"/>
    <s v="7001184446"/>
    <s v="EXW"/>
    <d v="1899-12-30T00:15:43"/>
    <d v="1899-12-30T00:15:41"/>
    <d v="1899-12-30T00:00:02"/>
    <s v="Ensacado"/>
    <s v="E002"/>
    <x v="1"/>
    <d v="1899-12-30T00:15:43"/>
    <d v="1899-12-30T00:15:41"/>
    <n v="12"/>
    <x v="17"/>
    <x v="4"/>
    <x v="1"/>
    <n v="0"/>
    <n v="0"/>
    <s v="OK"/>
    <s v="Ensacado"/>
    <x v="2"/>
    <n v="0"/>
    <s v="F. NIEBLA"/>
    <s v="A"/>
    <d v="1899-12-30T00:00:02"/>
    <d v="1899-12-30T00:00:02"/>
    <s v="OK"/>
    <m/>
    <m/>
    <d v="1899-12-30T00:00:00"/>
    <d v="1899-12-30T00:15:43"/>
    <n v="3"/>
    <d v="1899-12-30T00:00:02"/>
    <n v="15.716666666663954"/>
    <n v="12"/>
    <s v="Si"/>
  </r>
  <r>
    <s v="CSNB"/>
    <s v="2025005142"/>
    <x v="0"/>
    <s v="ER5455BBM"/>
    <s v="E4410MXX"/>
    <d v="2025-03-18T00:00:00"/>
    <m/>
    <s v="2882"/>
    <x v="50"/>
    <s v="PA"/>
    <s v="PA"/>
    <m/>
    <d v="2025-03-18T00:00:00"/>
    <d v="1899-12-30T14:26:04"/>
    <d v="2025-03-18T00:00:00"/>
    <d v="1899-12-30T14:26:06"/>
    <d v="2025-03-18T00:00:00"/>
    <d v="1899-12-30T15:03:04"/>
    <x v="0"/>
    <s v="RFCPI"/>
    <s v="7001184448"/>
    <s v="EXW"/>
    <d v="1899-12-30T00:37:00"/>
    <d v="1899-12-30T00:36:58"/>
    <d v="1899-12-30T00:00:02"/>
    <s v="Ensacado"/>
    <s v="E002"/>
    <x v="1"/>
    <d v="1899-12-30T00:37:00"/>
    <d v="1899-12-30T00:36:58"/>
    <n v="14"/>
    <x v="17"/>
    <x v="4"/>
    <x v="1"/>
    <n v="0"/>
    <n v="0"/>
    <s v="OK"/>
    <s v="Ensacado"/>
    <x v="2"/>
    <n v="0"/>
    <s v="F. NIEBLA"/>
    <s v="A"/>
    <d v="1899-12-30T00:00:02"/>
    <d v="1899-12-30T00:00:02"/>
    <s v="OK"/>
    <m/>
    <m/>
    <d v="1899-12-30T00:00:00"/>
    <d v="1899-12-30T00:37:00"/>
    <n v="3"/>
    <d v="1899-12-30T00:00:02"/>
    <n v="36.999999999993634"/>
    <n v="15"/>
    <s v="Si"/>
  </r>
  <r>
    <s v="CSNB"/>
    <s v="2025005144"/>
    <x v="0"/>
    <s v="ER1917BBX"/>
    <s v="E9349KRP"/>
    <d v="2025-03-18T00:00:00"/>
    <m/>
    <s v="837"/>
    <x v="47"/>
    <s v="PA"/>
    <s v="S6"/>
    <m/>
    <d v="2025-03-18T00:00:00"/>
    <d v="1899-12-30T15:02:27"/>
    <d v="2025-03-18T00:00:00"/>
    <d v="1899-12-30T15:02:29"/>
    <d v="2025-03-18T00:00:00"/>
    <d v="1899-12-30T15:30:59"/>
    <x v="0"/>
    <s v="RFCPI"/>
    <s v="7001184449"/>
    <s v="EXW"/>
    <d v="1899-12-30T00:28:32"/>
    <d v="1899-12-30T00:28:30"/>
    <d v="1899-12-30T00:00:02"/>
    <s v="Granel"/>
    <s v="E001"/>
    <x v="1"/>
    <d v="1899-12-30T00:28:32"/>
    <d v="1899-12-30T00:28:30"/>
    <n v="15"/>
    <x v="17"/>
    <x v="4"/>
    <x v="2"/>
    <n v="0"/>
    <n v="0"/>
    <s v="OK"/>
    <s v="Granel"/>
    <x v="2"/>
    <n v="0"/>
    <s v="F. NIEBLA"/>
    <s v="A"/>
    <d v="1899-12-30T00:00:02"/>
    <d v="1899-12-30T00:00:02"/>
    <s v="OK"/>
    <m/>
    <m/>
    <d v="1899-12-30T00:00:00"/>
    <d v="1899-12-30T00:28:32"/>
    <n v="3"/>
    <d v="1899-12-30T00:00:02"/>
    <n v="28.533333333326336"/>
    <n v="15"/>
    <s v="Si"/>
  </r>
  <r>
    <s v="CSNB"/>
    <s v="2025005146"/>
    <x v="0"/>
    <s v="E4436CXC"/>
    <m/>
    <d v="2025-03-18T00:00:00"/>
    <m/>
    <s v="3312"/>
    <x v="51"/>
    <s v="PA"/>
    <s v="PA"/>
    <m/>
    <d v="2025-03-18T00:00:00"/>
    <d v="1899-12-30T15:30:12"/>
    <d v="2025-03-18T00:00:00"/>
    <d v="1899-12-30T15:30:13"/>
    <d v="2025-03-18T00:00:00"/>
    <d v="1899-12-30T15:49:14"/>
    <x v="0"/>
    <s v="RFCPI"/>
    <s v="7001184450"/>
    <s v="EXW"/>
    <d v="1899-12-30T00:19:02"/>
    <d v="1899-12-30T00:19:01"/>
    <d v="1899-12-30T00:00:01"/>
    <s v="Ensacado"/>
    <s v="E002"/>
    <x v="1"/>
    <d v="1899-12-30T00:19:02"/>
    <d v="1899-12-30T00:19:01"/>
    <n v="15"/>
    <x v="17"/>
    <x v="4"/>
    <x v="1"/>
    <n v="0"/>
    <n v="0"/>
    <s v="OK"/>
    <s v="Ensacado"/>
    <x v="2"/>
    <n v="0"/>
    <s v="F. NIEBLA"/>
    <s v="A"/>
    <d v="1899-12-30T00:00:01"/>
    <d v="1899-12-30T00:00:01"/>
    <s v="OK"/>
    <m/>
    <m/>
    <d v="1899-12-30T00:00:00"/>
    <d v="1899-12-30T00:19:02"/>
    <n v="3"/>
    <d v="1899-12-30T00:00:01"/>
    <n v="19.033333333329647"/>
    <n v="15"/>
    <s v="Si"/>
  </r>
  <r>
    <s v="CSNB"/>
    <s v="2025005145"/>
    <x v="0"/>
    <s v="E6944FFJ"/>
    <s v="ER8615BBY"/>
    <d v="2025-03-18T00:00:00"/>
    <m/>
    <s v="1782"/>
    <x v="48"/>
    <s v="PA"/>
    <s v="S1"/>
    <m/>
    <d v="2025-03-18T00:00:00"/>
    <d v="1899-12-30T15:06:09"/>
    <d v="2025-03-18T00:00:00"/>
    <d v="1899-12-30T15:06:10"/>
    <d v="2025-03-18T00:00:00"/>
    <d v="1899-12-30T15:51:59"/>
    <x v="0"/>
    <s v="RFCPI"/>
    <s v="7001184451"/>
    <s v="EXW"/>
    <d v="1899-12-30T00:45:50"/>
    <d v="1899-12-30T00:45:49"/>
    <d v="1899-12-30T00:00:01"/>
    <s v="Granel"/>
    <s v="E001"/>
    <x v="1"/>
    <d v="1899-12-30T00:45:50"/>
    <d v="1899-12-30T00:45:49"/>
    <n v="15"/>
    <x v="17"/>
    <x v="4"/>
    <x v="2"/>
    <n v="0"/>
    <n v="0"/>
    <s v="OK"/>
    <s v="Granel"/>
    <x v="2"/>
    <n v="0"/>
    <s v="F. NIEBLA"/>
    <s v="B"/>
    <d v="1899-12-30T00:00:01"/>
    <d v="1899-12-30T00:00:01"/>
    <s v="OK"/>
    <m/>
    <m/>
    <d v="1899-12-30T00:00:00"/>
    <d v="1899-12-30T00:45:50"/>
    <n v="3"/>
    <d v="1899-12-30T00:00:01"/>
    <n v="45.833333333342466"/>
    <n v="15"/>
    <s v="No"/>
  </r>
  <r>
    <s v="CSNB"/>
    <s v="2025005148"/>
    <x v="0"/>
    <s v="ER7694BBV"/>
    <s v="E3960KHT"/>
    <d v="2025-03-18T00:00:00"/>
    <m/>
    <s v="3236"/>
    <x v="49"/>
    <s v="PA"/>
    <s v="S2"/>
    <m/>
    <d v="2025-03-18T00:00:00"/>
    <d v="1899-12-30T15:48:57"/>
    <d v="2025-03-18T00:00:00"/>
    <d v="1899-12-30T15:48:58"/>
    <d v="2025-03-18T00:00:00"/>
    <d v="1899-12-30T16:22:19"/>
    <x v="0"/>
    <s v="RFCPI"/>
    <s v="7001184452"/>
    <s v="FBO"/>
    <d v="1899-12-30T00:33:22"/>
    <d v="1899-12-30T00:33:21"/>
    <d v="1899-12-30T00:00:01"/>
    <s v="Granel"/>
    <s v="E001"/>
    <x v="2"/>
    <d v="1899-12-30T00:33:22"/>
    <d v="1899-12-30T00:33:21"/>
    <n v="15"/>
    <x v="17"/>
    <x v="4"/>
    <x v="2"/>
    <n v="0"/>
    <n v="0"/>
    <s v="OK"/>
    <s v="Granel"/>
    <x v="2"/>
    <n v="0"/>
    <s v="F. NIEBLA"/>
    <s v="A"/>
    <d v="1899-12-30T00:00:01"/>
    <d v="1899-12-30T00:00:01"/>
    <s v="OK"/>
    <m/>
    <m/>
    <d v="1899-12-30T00:00:00"/>
    <d v="1899-12-30T00:33:22"/>
    <n v="3"/>
    <d v="1899-12-30T00:00:01"/>
    <n v="33.366666666657601"/>
    <n v="16"/>
    <s v="Si"/>
  </r>
  <r>
    <s v="CSNB"/>
    <s v="2025005151"/>
    <x v="0"/>
    <s v="ER8418BBZ"/>
    <s v="E5825KKS"/>
    <d v="2025-03-18T00:00:00"/>
    <m/>
    <s v="837"/>
    <x v="47"/>
    <s v="PA"/>
    <s v="S6"/>
    <m/>
    <d v="2025-03-18T00:00:00"/>
    <d v="1899-12-30T16:16:51"/>
    <d v="2025-03-18T00:00:00"/>
    <d v="1899-12-30T16:16:52"/>
    <d v="2025-03-18T00:00:00"/>
    <d v="1899-12-30T16:44:50"/>
    <x v="0"/>
    <s v="RFCPI"/>
    <s v="7001184453"/>
    <s v="FBO"/>
    <d v="1899-12-30T00:27:59"/>
    <d v="1899-12-30T00:27:58"/>
    <d v="1899-12-30T00:00:01"/>
    <s v="Granel"/>
    <s v="E001"/>
    <x v="2"/>
    <d v="1899-12-30T00:27:59"/>
    <d v="1899-12-30T00:27:58"/>
    <n v="16"/>
    <x v="17"/>
    <x v="4"/>
    <x v="2"/>
    <n v="0"/>
    <n v="0"/>
    <s v="OK"/>
    <s v="Granel"/>
    <x v="2"/>
    <n v="0"/>
    <s v="F. NIEBLA"/>
    <s v="A"/>
    <d v="1899-12-30T00:00:01"/>
    <d v="1899-12-30T00:00:01"/>
    <s v="OK"/>
    <m/>
    <m/>
    <d v="1899-12-30T00:00:00"/>
    <d v="1899-12-30T00:27:59"/>
    <n v="3"/>
    <d v="1899-12-30T00:00:01"/>
    <n v="27.983333333332805"/>
    <n v="16"/>
    <s v="Si"/>
  </r>
  <r>
    <s v="CSNB"/>
    <s v="2025005149"/>
    <x v="0"/>
    <s v="ESE7473"/>
    <s v="E26VE91"/>
    <d v="2025-03-18T00:00:00"/>
    <m/>
    <s v="2882"/>
    <x v="50"/>
    <s v="PA"/>
    <s v="PA"/>
    <m/>
    <d v="2025-03-18T00:00:00"/>
    <d v="1899-12-30T15:54:36"/>
    <d v="2025-03-18T00:00:00"/>
    <d v="1899-12-30T15:54:39"/>
    <d v="2025-03-18T00:00:00"/>
    <d v="1899-12-30T16:48:04"/>
    <x v="0"/>
    <s v="RFCPI"/>
    <s v="7001184454"/>
    <s v="EXW"/>
    <d v="1899-12-30T00:53:28"/>
    <d v="1899-12-30T00:53:25"/>
    <d v="1899-12-30T00:00:03"/>
    <s v="Ensacado"/>
    <s v="E002"/>
    <x v="1"/>
    <d v="1899-12-30T00:53:28"/>
    <d v="1899-12-30T00:53:25"/>
    <n v="15"/>
    <x v="17"/>
    <x v="4"/>
    <x v="1"/>
    <n v="0"/>
    <n v="0"/>
    <s v="OK"/>
    <s v="Ensacado"/>
    <x v="2"/>
    <n v="0"/>
    <s v="F. NIEBLA"/>
    <s v="B"/>
    <d v="1899-12-30T00:00:03"/>
    <d v="1899-12-30T00:00:03"/>
    <s v="OK"/>
    <m/>
    <m/>
    <d v="1899-12-30T00:00:00"/>
    <d v="1899-12-30T00:53:28"/>
    <n v="3"/>
    <d v="1899-12-30T00:00:03"/>
    <n v="53.466666666667138"/>
    <n v="16"/>
    <s v="No"/>
  </r>
  <r>
    <s v="CSNB"/>
    <s v="2025005152"/>
    <x v="0"/>
    <s v="ER3237BCD"/>
    <s v="E9402GGZ"/>
    <d v="2025-03-18T00:00:00"/>
    <m/>
    <s v="837"/>
    <x v="47"/>
    <s v="PA"/>
    <s v="S6"/>
    <m/>
    <d v="2025-03-18T00:00:00"/>
    <d v="1899-12-30T16:24:46"/>
    <d v="2025-03-18T00:00:00"/>
    <d v="1899-12-30T16:24:47"/>
    <d v="2025-03-18T00:00:00"/>
    <d v="1899-12-30T16:50:52"/>
    <x v="0"/>
    <s v="RFCPI"/>
    <s v="7001184455"/>
    <s v="FBO"/>
    <d v="1899-12-30T00:26:06"/>
    <d v="1899-12-30T00:26:05"/>
    <d v="1899-12-30T00:00:01"/>
    <s v="Granel"/>
    <s v="E001"/>
    <x v="2"/>
    <d v="1899-12-30T00:26:06"/>
    <d v="1899-12-30T00:26:05"/>
    <n v="16"/>
    <x v="17"/>
    <x v="4"/>
    <x v="2"/>
    <n v="0"/>
    <n v="0"/>
    <s v="OK"/>
    <s v="Granel"/>
    <x v="2"/>
    <n v="0"/>
    <s v="F. NIEBLA"/>
    <s v="A"/>
    <d v="1899-12-30T00:00:01"/>
    <d v="1899-12-30T00:00:01"/>
    <s v="OK"/>
    <m/>
    <m/>
    <d v="1899-12-30T00:00:00"/>
    <d v="1899-12-30T00:26:06"/>
    <n v="3"/>
    <d v="1899-12-30T00:00:01"/>
    <n v="26.099999999999923"/>
    <n v="16"/>
    <s v="Si"/>
  </r>
  <r>
    <s v="CSNB"/>
    <s v="2025005150"/>
    <x v="0"/>
    <s v="ER1242BBS"/>
    <s v="E7586KJW"/>
    <d v="2025-03-18T00:00:00"/>
    <m/>
    <s v="1782"/>
    <x v="48"/>
    <s v="PA"/>
    <s v="S1"/>
    <m/>
    <d v="2025-03-18T00:00:00"/>
    <d v="1899-12-30T16:15:30"/>
    <d v="2025-03-18T00:00:00"/>
    <d v="1899-12-30T16:15:31"/>
    <d v="2025-03-18T00:00:00"/>
    <d v="1899-12-30T16:53:22"/>
    <x v="0"/>
    <s v="RFCPI"/>
    <s v="7001184456"/>
    <s v="FBO"/>
    <d v="1899-12-30T00:37:52"/>
    <d v="1899-12-30T00:37:51"/>
    <d v="1899-12-30T00:00:01"/>
    <s v="Granel"/>
    <s v="E001"/>
    <x v="2"/>
    <d v="1899-12-30T00:37:52"/>
    <d v="1899-12-30T00:37:51"/>
    <n v="16"/>
    <x v="17"/>
    <x v="4"/>
    <x v="2"/>
    <n v="0"/>
    <n v="0"/>
    <s v="OK"/>
    <s v="Granel"/>
    <x v="2"/>
    <n v="0"/>
    <s v="F. NIEBLA"/>
    <s v="A"/>
    <d v="1899-12-30T00:00:01"/>
    <d v="1899-12-30T00:00:01"/>
    <s v="OK"/>
    <m/>
    <m/>
    <d v="1899-12-30T00:00:00"/>
    <d v="1899-12-30T00:37:52"/>
    <n v="3"/>
    <d v="1899-12-30T00:00:01"/>
    <n v="37.866666666657665"/>
    <n v="16"/>
    <s v="Si"/>
  </r>
  <r>
    <s v="CSNB"/>
    <s v="2025005153"/>
    <x v="0"/>
    <s v="ER3135BBC"/>
    <s v="E5940JLK"/>
    <d v="2025-03-18T00:00:00"/>
    <m/>
    <s v="837"/>
    <x v="47"/>
    <s v="PA"/>
    <s v="S6"/>
    <m/>
    <d v="2025-03-18T00:00:00"/>
    <d v="1899-12-30T16:37:26"/>
    <d v="2025-03-18T00:00:00"/>
    <d v="1899-12-30T16:37:27"/>
    <d v="2025-03-18T00:00:00"/>
    <d v="1899-12-30T17:12:39"/>
    <x v="0"/>
    <s v="RFCPI"/>
    <s v="7001184457"/>
    <s v="FBO"/>
    <d v="1899-12-30T00:35:13"/>
    <d v="1899-12-30T00:35:12"/>
    <d v="1899-12-30T00:00:01"/>
    <s v="Granel"/>
    <s v="E001"/>
    <x v="2"/>
    <d v="1899-12-30T00:35:13"/>
    <d v="1899-12-30T00:35:12"/>
    <n v="16"/>
    <x v="17"/>
    <x v="4"/>
    <x v="2"/>
    <n v="0"/>
    <n v="0"/>
    <s v="OK"/>
    <s v="Granel"/>
    <x v="2"/>
    <n v="0"/>
    <s v="F. NIEBLA"/>
    <s v="A"/>
    <d v="1899-12-30T00:00:01"/>
    <d v="1899-12-30T00:00:01"/>
    <s v="OK"/>
    <m/>
    <m/>
    <d v="1899-12-30T00:00:00"/>
    <d v="1899-12-30T00:35:13"/>
    <n v="3"/>
    <d v="1899-12-30T00:00:01"/>
    <n v="35.216666666668758"/>
    <n v="17"/>
    <s v="Si"/>
  </r>
  <r>
    <s v="CSNB"/>
    <s v="2025005154"/>
    <x v="0"/>
    <s v="ER5303BBT"/>
    <s v="E9842JGG"/>
    <d v="2025-03-18T00:00:00"/>
    <m/>
    <s v="837"/>
    <x v="47"/>
    <s v="PA"/>
    <s v="S6"/>
    <m/>
    <d v="2025-03-18T00:00:00"/>
    <d v="1899-12-30T16:51:20"/>
    <d v="2025-03-18T00:00:00"/>
    <d v="1899-12-30T16:51:21"/>
    <d v="2025-03-18T00:00:00"/>
    <d v="1899-12-30T17:28:26"/>
    <x v="0"/>
    <s v="RFCPI"/>
    <s v="7001184458"/>
    <s v="FBO"/>
    <d v="1899-12-30T00:37:06"/>
    <d v="1899-12-30T00:37:05"/>
    <d v="1899-12-30T00:00:01"/>
    <s v="Granel"/>
    <s v="E001"/>
    <x v="2"/>
    <d v="1899-12-30T00:37:06"/>
    <d v="1899-12-30T00:37:05"/>
    <n v="16"/>
    <x v="17"/>
    <x v="4"/>
    <x v="2"/>
    <n v="0"/>
    <n v="0"/>
    <s v="OK"/>
    <s v="Granel"/>
    <x v="2"/>
    <n v="0"/>
    <s v="F. NIEBLA"/>
    <s v="A"/>
    <d v="1899-12-30T00:00:01"/>
    <d v="1899-12-30T00:00:01"/>
    <s v="OK"/>
    <m/>
    <m/>
    <d v="1899-12-30T00:00:00"/>
    <d v="1899-12-30T00:37:06"/>
    <n v="3"/>
    <d v="1899-12-30T00:00:01"/>
    <n v="37.100000000001643"/>
    <n v="17"/>
    <s v="Si"/>
  </r>
  <r>
    <s v="CSNB"/>
    <s v="2025005155"/>
    <x v="0"/>
    <s v="ER8916BBY"/>
    <s v="E6758JLK"/>
    <d v="2025-03-18T00:00:00"/>
    <m/>
    <s v="837"/>
    <x v="47"/>
    <s v="PA"/>
    <s v="S6"/>
    <m/>
    <d v="2025-03-18T00:00:00"/>
    <d v="1899-12-30T17:01:34"/>
    <d v="2025-03-18T00:00:00"/>
    <d v="1899-12-30T17:01:34"/>
    <d v="2025-03-18T00:00:00"/>
    <d v="1899-12-30T17:45:45"/>
    <x v="0"/>
    <s v="RFCPI"/>
    <s v="7001184459"/>
    <s v="FBO"/>
    <d v="1899-12-30T00:44:11"/>
    <d v="1899-12-30T00:44:11"/>
    <d v="1899-12-30T00:00:00"/>
    <s v="Granel"/>
    <s v="E001"/>
    <x v="2"/>
    <d v="1899-12-30T00:44:11"/>
    <d v="1899-12-30T00:44:11"/>
    <n v="17"/>
    <x v="17"/>
    <x v="4"/>
    <x v="2"/>
    <n v="0"/>
    <n v="0"/>
    <s v="OK"/>
    <s v="Granel"/>
    <x v="2"/>
    <n v="0"/>
    <s v="F. NIEBLA"/>
    <s v="A"/>
    <d v="1899-12-30T00:00:00"/>
    <d v="1899-12-30T00:00:00"/>
    <s v="OK"/>
    <m/>
    <m/>
    <d v="1899-12-30T00:00:00"/>
    <d v="1899-12-30T00:44:11"/>
    <n v="3"/>
    <d v="1899-12-30T00:00:00"/>
    <n v="44.183333333332776"/>
    <n v="17"/>
    <s v="Si"/>
  </r>
  <r>
    <s v="CSNB"/>
    <s v="2025005161"/>
    <x v="0"/>
    <s v="ER1486BBS"/>
    <s v="E4179KVF"/>
    <d v="2025-03-18T00:00:00"/>
    <m/>
    <s v="1782"/>
    <x v="48"/>
    <s v="PA"/>
    <s v="S1"/>
    <m/>
    <d v="2025-03-18T00:00:00"/>
    <d v="1899-12-30T18:03:02"/>
    <d v="2025-03-18T00:00:00"/>
    <d v="1899-12-30T18:03:04"/>
    <d v="2025-03-18T00:00:00"/>
    <d v="1899-12-30T18:32:09"/>
    <x v="0"/>
    <s v="RFCPI"/>
    <s v="7001184460"/>
    <s v="FBO"/>
    <d v="1899-12-30T00:29:07"/>
    <d v="1899-12-30T00:29:05"/>
    <d v="1899-12-30T00:00:02"/>
    <s v="Granel"/>
    <s v="E001"/>
    <x v="2"/>
    <d v="1899-12-30T00:29:07"/>
    <d v="1899-12-30T00:29:05"/>
    <n v="18"/>
    <x v="17"/>
    <x v="4"/>
    <x v="2"/>
    <n v="0"/>
    <n v="0"/>
    <s v="OK"/>
    <s v="Granel"/>
    <x v="2"/>
    <n v="0"/>
    <s v="F. NIEBLA"/>
    <s v="A"/>
    <d v="1899-12-30T00:00:02"/>
    <d v="1899-12-30T00:00:02"/>
    <s v="OK"/>
    <m/>
    <m/>
    <d v="1899-12-30T00:00:00"/>
    <d v="1899-12-30T00:29:07"/>
    <n v="3"/>
    <d v="1899-12-30T00:00:02"/>
    <n v="29.116666666670525"/>
    <n v="18"/>
    <s v="Si"/>
  </r>
  <r>
    <s v="CSNB"/>
    <s v="2025005160"/>
    <x v="0"/>
    <s v="ECO02603R"/>
    <s v="E2222JCW"/>
    <d v="2025-03-18T00:00:00"/>
    <m/>
    <s v="1782"/>
    <x v="48"/>
    <s v="PA"/>
    <s v="S1"/>
    <m/>
    <d v="2025-03-18T00:00:00"/>
    <d v="1899-12-30T17:59:14"/>
    <d v="2025-03-18T00:00:00"/>
    <d v="1899-12-30T17:59:16"/>
    <d v="2025-03-18T00:00:00"/>
    <d v="1899-12-30T18:36:00"/>
    <x v="0"/>
    <s v="RFCPI"/>
    <s v="7001184461"/>
    <s v="FBO"/>
    <d v="1899-12-30T00:36:46"/>
    <d v="1899-12-30T00:36:44"/>
    <d v="1899-12-30T00:00:02"/>
    <s v="Granel"/>
    <s v="E001"/>
    <x v="2"/>
    <d v="1899-12-30T00:36:46"/>
    <d v="1899-12-30T00:36:44"/>
    <n v="17"/>
    <x v="17"/>
    <x v="4"/>
    <x v="2"/>
    <n v="0"/>
    <n v="0"/>
    <s v="OK"/>
    <s v="Granel"/>
    <x v="2"/>
    <n v="0"/>
    <s v="F. NIEBLA"/>
    <s v="A"/>
    <d v="1899-12-30T00:00:02"/>
    <d v="1899-12-30T00:00:02"/>
    <s v="OK"/>
    <m/>
    <m/>
    <d v="1899-12-30T00:00:00"/>
    <d v="1899-12-30T00:36:46"/>
    <n v="3"/>
    <d v="1899-12-30T00:00:02"/>
    <n v="36.766666666670439"/>
    <n v="18"/>
    <s v="Si"/>
  </r>
  <r>
    <s v="CSNB"/>
    <s v="2025005176"/>
    <x v="0"/>
    <s v="E6878LBJ"/>
    <s v="ER2114BBN"/>
    <d v="2025-03-19T00:00:00"/>
    <m/>
    <s v="837"/>
    <x v="47"/>
    <s v="PA"/>
    <s v="S6"/>
    <m/>
    <d v="2025-03-19T00:00:00"/>
    <d v="1899-12-30T06:05:23"/>
    <d v="2025-03-19T00:00:00"/>
    <d v="1899-12-30T06:05:24"/>
    <d v="2025-03-19T00:00:00"/>
    <d v="1899-12-30T06:29:44"/>
    <x v="0"/>
    <s v="RFCPI"/>
    <s v="7001184462"/>
    <s v="EXW"/>
    <d v="1899-12-30T00:00:00"/>
    <d v="1899-12-30T00:00:00"/>
    <d v="1899-12-30T00:00:00"/>
    <s v="Granel"/>
    <s v="E001"/>
    <x v="1"/>
    <d v="1899-12-30T00:24:21"/>
    <d v="1899-12-30T00:24:20"/>
    <n v="6"/>
    <x v="18"/>
    <x v="4"/>
    <x v="2"/>
    <n v="0"/>
    <n v="0"/>
    <s v="OK"/>
    <s v="Granel"/>
    <x v="2"/>
    <n v="0"/>
    <s v="F. NIEBLA"/>
    <s v="A"/>
    <d v="1899-12-30T00:00:00"/>
    <d v="1899-12-30T00:00:00"/>
    <s v="OK"/>
    <m/>
    <m/>
    <d v="1899-12-30T00:00:00"/>
    <d v="1899-12-30T00:24:21"/>
    <n v="4"/>
    <d v="1899-12-30T00:00:01"/>
    <n v="24.34999999999685"/>
    <n v="6"/>
    <s v="Si"/>
  </r>
  <r>
    <s v="CSNB"/>
    <s v="2025005177"/>
    <x v="0"/>
    <s v="ER1551BBJ"/>
    <s v="E2015JDV"/>
    <d v="2025-03-19T00:00:00"/>
    <m/>
    <s v="1782"/>
    <x v="48"/>
    <s v="PA"/>
    <s v="S1"/>
    <m/>
    <d v="2025-03-19T00:00:00"/>
    <d v="1899-12-30T06:13:41"/>
    <d v="2025-03-19T00:00:00"/>
    <d v="1899-12-30T06:15:32"/>
    <d v="2025-03-19T00:00:00"/>
    <d v="1899-12-30T06:42:47"/>
    <x v="261"/>
    <s v="E_PFERNANDE"/>
    <s v="7001184463"/>
    <s v="FBO"/>
    <d v="1899-12-30T00:00:00"/>
    <d v="1899-12-30T00:00:00"/>
    <d v="1899-12-30T00:00:00"/>
    <s v="Granel"/>
    <s v="E001"/>
    <x v="2"/>
    <d v="1899-12-30T00:29:06"/>
    <d v="1899-12-30T00:27:15"/>
    <n v="6"/>
    <x v="18"/>
    <x v="4"/>
    <x v="2"/>
    <n v="0"/>
    <n v="0"/>
    <s v="OK"/>
    <s v="Granel"/>
    <x v="2"/>
    <n v="0"/>
    <s v="F. NIEBLA"/>
    <s v="A"/>
    <d v="1899-12-30T00:00:00"/>
    <d v="1899-12-30T00:00:00"/>
    <s v="OK"/>
    <m/>
    <m/>
    <d v="1899-12-30T00:00:00"/>
    <d v="1899-12-30T00:29:06"/>
    <n v="4"/>
    <d v="1899-12-30T00:01:51"/>
    <n v="29.100000000009583"/>
    <n v="6"/>
    <s v="Si"/>
  </r>
  <r>
    <s v="CSNB"/>
    <s v="2025005178"/>
    <x v="0"/>
    <s v="ER7913BBH"/>
    <s v="E0897HWR"/>
    <d v="2025-03-19T00:00:00"/>
    <m/>
    <s v="837"/>
    <x v="47"/>
    <s v="PA"/>
    <s v="S6"/>
    <m/>
    <d v="2025-03-19T00:00:00"/>
    <d v="1899-12-30T06:17:20"/>
    <d v="2025-03-19T00:00:00"/>
    <d v="1899-12-30T06:17:22"/>
    <d v="2025-03-19T00:00:00"/>
    <d v="1899-12-30T06:47:42"/>
    <x v="0"/>
    <s v="RFCPI"/>
    <s v="7001184464"/>
    <s v="FBO"/>
    <d v="1899-12-30T00:00:00"/>
    <d v="1899-12-30T00:00:00"/>
    <d v="1899-12-30T00:00:00"/>
    <s v="Granel"/>
    <s v="E001"/>
    <x v="2"/>
    <d v="1899-12-30T00:30:22"/>
    <d v="1899-12-30T00:30:20"/>
    <n v="6"/>
    <x v="18"/>
    <x v="4"/>
    <x v="2"/>
    <n v="0"/>
    <n v="0"/>
    <s v="OK"/>
    <s v="Granel"/>
    <x v="2"/>
    <n v="0"/>
    <s v="F. NIEBLA"/>
    <s v="A"/>
    <d v="1899-12-30T00:00:00"/>
    <d v="1899-12-30T00:00:00"/>
    <s v="OK"/>
    <m/>
    <m/>
    <d v="1899-12-30T00:00:00"/>
    <d v="1899-12-30T00:30:22"/>
    <n v="4"/>
    <d v="1899-12-30T00:00:02"/>
    <n v="30.366666666662407"/>
    <n v="6"/>
    <s v="Si"/>
  </r>
  <r>
    <s v="CSNB"/>
    <s v="2025005179"/>
    <x v="0"/>
    <s v="ER4642BBY"/>
    <s v="E9980KJB"/>
    <d v="2025-03-19T00:00:00"/>
    <m/>
    <s v="837"/>
    <x v="47"/>
    <s v="PA"/>
    <s v="S6"/>
    <m/>
    <d v="2025-03-19T00:00:00"/>
    <d v="1899-12-30T06:32:00"/>
    <d v="2025-03-19T00:00:00"/>
    <d v="1899-12-30T06:32:02"/>
    <d v="2025-03-19T00:00:00"/>
    <d v="1899-12-30T07:03:25"/>
    <x v="0"/>
    <s v="RFCPI"/>
    <s v="7001184465"/>
    <s v="FBO"/>
    <d v="1899-12-30T00:00:00"/>
    <d v="1899-12-30T00:00:00"/>
    <d v="1899-12-30T00:00:00"/>
    <s v="Granel"/>
    <s v="E001"/>
    <x v="2"/>
    <d v="1899-12-30T00:31:25"/>
    <d v="1899-12-30T00:31:23"/>
    <n v="6"/>
    <x v="18"/>
    <x v="4"/>
    <x v="2"/>
    <n v="0"/>
    <n v="0"/>
    <s v="OK"/>
    <s v="Granel"/>
    <x v="2"/>
    <n v="0"/>
    <s v="F. NIEBLA"/>
    <s v="A"/>
    <d v="1899-12-30T00:00:00"/>
    <d v="1899-12-30T00:00:00"/>
    <s v="OK"/>
    <m/>
    <m/>
    <d v="1899-12-30T00:00:00"/>
    <d v="1899-12-30T00:31:25"/>
    <n v="4"/>
    <d v="1899-12-30T00:00:02"/>
    <n v="31.416666666667208"/>
    <n v="7"/>
    <s v="Si"/>
  </r>
  <r>
    <s v="CSNB"/>
    <s v="2025005180"/>
    <x v="0"/>
    <s v="E3870LBJ"/>
    <s v="EBU01275R"/>
    <d v="2025-03-19T00:00:00"/>
    <m/>
    <s v="2955"/>
    <x v="52"/>
    <s v="PA"/>
    <s v="PA"/>
    <m/>
    <d v="2025-03-19T00:00:00"/>
    <d v="1899-12-30T06:50:48"/>
    <d v="2025-03-19T00:00:00"/>
    <d v="1899-12-30T06:50:49"/>
    <d v="2025-03-19T00:00:00"/>
    <d v="1899-12-30T07:18:01"/>
    <x v="0"/>
    <s v="RFCPI"/>
    <s v="7001184466"/>
    <s v="EXW"/>
    <d v="1899-12-30T00:00:00"/>
    <d v="1899-12-30T00:00:00"/>
    <d v="1899-12-30T00:00:00"/>
    <s v="Ensacado"/>
    <s v="E002"/>
    <x v="1"/>
    <d v="1899-12-30T00:27:13"/>
    <d v="1899-12-30T00:27:12"/>
    <n v="6"/>
    <x v="18"/>
    <x v="4"/>
    <x v="1"/>
    <n v="0"/>
    <n v="0"/>
    <s v="OK"/>
    <s v="Ensacado"/>
    <x v="2"/>
    <n v="0"/>
    <s v="F. NIEBLA"/>
    <s v="A"/>
    <d v="1899-12-30T00:00:00"/>
    <d v="1899-12-30T00:00:00"/>
    <s v="OK"/>
    <m/>
    <m/>
    <d v="1899-12-30T00:00:00"/>
    <d v="1899-12-30T00:27:13"/>
    <n v="4"/>
    <d v="1899-12-30T00:00:01"/>
    <n v="27.216666666662395"/>
    <n v="7"/>
    <s v="Si"/>
  </r>
  <r>
    <s v="CSNB"/>
    <s v="2025005181"/>
    <x v="0"/>
    <s v="ESE7473"/>
    <s v="E26VE91"/>
    <d v="2025-03-19T00:00:00"/>
    <m/>
    <s v="2882"/>
    <x v="50"/>
    <s v="PA"/>
    <s v="PA"/>
    <m/>
    <d v="2025-03-19T00:00:00"/>
    <d v="1899-12-30T07:07:53"/>
    <d v="2025-03-19T00:00:00"/>
    <d v="1899-12-30T07:07:55"/>
    <d v="2025-03-19T00:00:00"/>
    <d v="1899-12-30T07:43:27"/>
    <x v="0"/>
    <s v="RFCPI"/>
    <s v="7001184467"/>
    <s v="EXW"/>
    <d v="1899-12-30T00:00:00"/>
    <d v="1899-12-30T00:00:00"/>
    <d v="1899-12-30T00:00:00"/>
    <s v="Ensacado"/>
    <s v="E002"/>
    <x v="1"/>
    <d v="1899-12-30T00:35:34"/>
    <d v="1899-12-30T00:35:32"/>
    <n v="7"/>
    <x v="18"/>
    <x v="4"/>
    <x v="1"/>
    <n v="0"/>
    <n v="0"/>
    <s v="OK"/>
    <s v="Ensacado"/>
    <x v="2"/>
    <n v="0"/>
    <s v="F. NIEBLA"/>
    <s v="A"/>
    <d v="1899-12-30T00:00:00"/>
    <d v="1899-12-30T00:00:00"/>
    <s v="OK"/>
    <m/>
    <m/>
    <d v="1899-12-30T00:00:00"/>
    <d v="1899-12-30T00:35:34"/>
    <n v="4"/>
    <d v="1899-12-30T00:00:02"/>
    <n v="35.566666666675211"/>
    <n v="7"/>
    <s v="Si"/>
  </r>
  <r>
    <s v="CSNB"/>
    <s v="2025005182"/>
    <x v="0"/>
    <s v="ER1917BBX"/>
    <s v="E9349KRP"/>
    <d v="2025-03-19T00:00:00"/>
    <m/>
    <s v="837"/>
    <x v="47"/>
    <s v="PA"/>
    <s v="S6"/>
    <m/>
    <d v="2025-03-19T00:00:00"/>
    <d v="1899-12-30T07:34:04"/>
    <d v="2025-03-19T00:00:00"/>
    <d v="1899-12-30T07:34:05"/>
    <d v="2025-03-19T00:00:00"/>
    <d v="1899-12-30T08:00:58"/>
    <x v="0"/>
    <s v="RFCPI"/>
    <s v="7001184468"/>
    <s v="EXW"/>
    <d v="1899-12-30T00:00:00"/>
    <d v="1899-12-30T00:00:00"/>
    <d v="1899-12-30T00:00:00"/>
    <s v="Granel"/>
    <s v="E001"/>
    <x v="1"/>
    <d v="1899-12-30T00:26:54"/>
    <d v="1899-12-30T00:26:53"/>
    <n v="7"/>
    <x v="18"/>
    <x v="4"/>
    <x v="2"/>
    <n v="0"/>
    <n v="0"/>
    <s v="OK"/>
    <s v="Granel"/>
    <x v="2"/>
    <n v="0"/>
    <s v="F. NIEBLA"/>
    <s v="A"/>
    <d v="1899-12-30T00:00:00"/>
    <d v="1899-12-30T00:00:00"/>
    <s v="OK"/>
    <m/>
    <m/>
    <d v="1899-12-30T00:00:00"/>
    <d v="1899-12-30T00:26:54"/>
    <n v="4"/>
    <d v="1899-12-30T00:00:01"/>
    <n v="26.900000000006443"/>
    <n v="8"/>
    <s v="Si"/>
  </r>
  <r>
    <s v="CSNB"/>
    <s v="2025005183"/>
    <x v="0"/>
    <s v="ER7683BCC"/>
    <s v="E1154JWB"/>
    <d v="2025-03-19T00:00:00"/>
    <m/>
    <s v="837"/>
    <x v="47"/>
    <s v="PA"/>
    <s v="S6"/>
    <m/>
    <d v="2025-03-19T00:00:00"/>
    <d v="1899-12-30T07:38:21"/>
    <d v="2025-03-19T00:00:00"/>
    <d v="1899-12-30T07:38:22"/>
    <d v="2025-03-19T00:00:00"/>
    <d v="1899-12-30T08:26:18"/>
    <x v="0"/>
    <s v="RFCPI"/>
    <s v="7001184469"/>
    <s v="FBO"/>
    <d v="1899-12-30T00:00:00"/>
    <d v="1899-12-30T00:00:00"/>
    <d v="1899-12-30T00:00:00"/>
    <s v="Granel"/>
    <s v="E001"/>
    <x v="2"/>
    <d v="1899-12-30T00:47:57"/>
    <d v="1899-12-30T00:47:56"/>
    <n v="7"/>
    <x v="18"/>
    <x v="4"/>
    <x v="2"/>
    <n v="0"/>
    <n v="0"/>
    <s v="OK"/>
    <s v="Granel"/>
    <x v="2"/>
    <n v="0"/>
    <s v="F. NIEBLA"/>
    <s v="B"/>
    <d v="1899-12-30T00:00:00"/>
    <d v="1899-12-30T00:00:00"/>
    <s v="OK"/>
    <m/>
    <m/>
    <d v="1899-12-30T00:00:00"/>
    <d v="1899-12-30T00:47:57"/>
    <n v="4"/>
    <d v="1899-12-30T00:00:01"/>
    <n v="47.949999999998383"/>
    <n v="8"/>
    <s v="No"/>
  </r>
  <r>
    <s v="CSNB"/>
    <s v="2025005184"/>
    <x v="0"/>
    <s v="ER9375BBM"/>
    <s v="E7637JSC"/>
    <d v="2025-03-19T00:00:00"/>
    <m/>
    <s v="837"/>
    <x v="47"/>
    <s v="PA"/>
    <s v="S6"/>
    <m/>
    <d v="2025-03-19T00:00:00"/>
    <d v="1899-12-30T08:06:45"/>
    <d v="2025-03-19T00:00:00"/>
    <d v="1899-12-30T08:06:46"/>
    <d v="2025-03-19T00:00:00"/>
    <d v="1899-12-30T08:41:16"/>
    <x v="0"/>
    <s v="RFCPI"/>
    <s v="7001184470"/>
    <s v="FBO"/>
    <d v="1899-12-30T00:00:00"/>
    <d v="1899-12-30T00:00:00"/>
    <d v="1899-12-30T00:00:00"/>
    <s v="Granel"/>
    <s v="E001"/>
    <x v="2"/>
    <d v="1899-12-30T00:34:31"/>
    <d v="1899-12-30T00:34:30"/>
    <n v="8"/>
    <x v="18"/>
    <x v="4"/>
    <x v="2"/>
    <n v="0"/>
    <n v="0"/>
    <s v="OK"/>
    <s v="Granel"/>
    <x v="2"/>
    <n v="0"/>
    <s v="F. NIEBLA"/>
    <s v="A"/>
    <d v="1899-12-30T00:00:00"/>
    <d v="1899-12-30T00:00:00"/>
    <s v="OK"/>
    <m/>
    <m/>
    <d v="1899-12-30T00:00:00"/>
    <d v="1899-12-30T00:34:31"/>
    <n v="4"/>
    <d v="1899-12-30T00:00:01"/>
    <n v="34.51666666667041"/>
    <n v="8"/>
    <s v="Si"/>
  </r>
  <r>
    <s v="CSNB"/>
    <s v="2025005185"/>
    <x v="0"/>
    <s v="ER3456BCC"/>
    <s v="E2492HHN"/>
    <d v="2025-03-19T00:00:00"/>
    <m/>
    <s v="837"/>
    <x v="47"/>
    <s v="PA"/>
    <s v="S6"/>
    <m/>
    <d v="2025-03-19T00:00:00"/>
    <d v="1899-12-30T08:26:13"/>
    <d v="2025-03-19T00:00:00"/>
    <d v="1899-12-30T08:26:15"/>
    <d v="2025-03-19T00:00:00"/>
    <d v="1899-12-30T09:15:54"/>
    <x v="0"/>
    <s v="RFCPI"/>
    <s v="7001184471"/>
    <s v="FBO"/>
    <d v="1899-12-30T00:00:00"/>
    <d v="1899-12-30T00:00:00"/>
    <d v="1899-12-30T00:00:00"/>
    <s v="Granel"/>
    <s v="E001"/>
    <x v="2"/>
    <d v="1899-12-30T00:49:41"/>
    <d v="1899-12-30T00:49:39"/>
    <n v="8"/>
    <x v="18"/>
    <x v="4"/>
    <x v="2"/>
    <n v="0"/>
    <n v="0"/>
    <s v="OK"/>
    <s v="Granel"/>
    <x v="2"/>
    <n v="0"/>
    <s v="F. NIEBLA"/>
    <s v="B"/>
    <d v="1899-12-30T00:00:00"/>
    <d v="1899-12-30T00:00:00"/>
    <s v="OK"/>
    <m/>
    <m/>
    <d v="1899-12-30T00:00:00"/>
    <d v="1899-12-30T00:49:41"/>
    <n v="4"/>
    <d v="1899-12-30T00:00:02"/>
    <n v="49.683333333340833"/>
    <n v="9"/>
    <s v="No"/>
  </r>
  <r>
    <s v="CSNB"/>
    <s v="2025005186"/>
    <x v="0"/>
    <s v="ER1991BBZ"/>
    <s v="E6028JLK"/>
    <d v="2025-03-19T00:00:00"/>
    <m/>
    <s v="837"/>
    <x v="47"/>
    <s v="PA"/>
    <s v="S6"/>
    <m/>
    <d v="2025-03-19T00:00:00"/>
    <d v="1899-12-30T08:55:22"/>
    <d v="2025-03-19T00:00:00"/>
    <d v="1899-12-30T08:55:23"/>
    <d v="2025-03-19T00:00:00"/>
    <d v="1899-12-30T09:23:43"/>
    <x v="0"/>
    <s v="RFCPI"/>
    <s v="7001184472"/>
    <s v="FBO"/>
    <d v="1899-12-30T00:00:00"/>
    <d v="1899-12-30T00:00:00"/>
    <d v="1899-12-30T00:00:00"/>
    <s v="Granel"/>
    <s v="E001"/>
    <x v="2"/>
    <d v="1899-12-30T00:28:21"/>
    <d v="1899-12-30T00:28:20"/>
    <n v="8"/>
    <x v="18"/>
    <x v="4"/>
    <x v="2"/>
    <n v="0"/>
    <n v="0"/>
    <s v="OK"/>
    <s v="Granel"/>
    <x v="2"/>
    <n v="0"/>
    <s v="F. NIEBLA"/>
    <s v="A"/>
    <d v="1899-12-30T00:00:00"/>
    <d v="1899-12-30T00:00:00"/>
    <s v="OK"/>
    <m/>
    <m/>
    <d v="1899-12-30T00:00:00"/>
    <d v="1899-12-30T00:28:21"/>
    <n v="4"/>
    <d v="1899-12-30T00:00:01"/>
    <n v="28.350000000000033"/>
    <n v="9"/>
    <s v="Si"/>
  </r>
  <r>
    <s v="CSNB"/>
    <s v="2025005191"/>
    <x v="0"/>
    <s v="ER3237BCD"/>
    <s v="E9402GGZ"/>
    <d v="2025-03-19T00:00:00"/>
    <m/>
    <s v="837"/>
    <x v="47"/>
    <s v="PA"/>
    <s v="S6"/>
    <m/>
    <d v="2025-03-19T00:00:00"/>
    <d v="1899-12-30T09:22:33"/>
    <d v="2025-03-19T00:00:00"/>
    <d v="1899-12-30T09:22:35"/>
    <d v="2025-03-19T00:00:00"/>
    <d v="1899-12-30T09:41:17"/>
    <x v="0"/>
    <s v="RFCPI"/>
    <s v="7001184473"/>
    <s v="FBO"/>
    <d v="1899-12-30T00:00:00"/>
    <d v="1899-12-30T00:00:00"/>
    <d v="1899-12-30T00:00:00"/>
    <s v="Granel"/>
    <s v="E001"/>
    <x v="2"/>
    <d v="1899-12-30T00:18:44"/>
    <d v="1899-12-30T00:18:42"/>
    <n v="9"/>
    <x v="18"/>
    <x v="4"/>
    <x v="2"/>
    <n v="0"/>
    <n v="0"/>
    <s v="OK"/>
    <s v="Granel"/>
    <x v="2"/>
    <n v="0"/>
    <s v="F. NIEBLA"/>
    <s v="A"/>
    <d v="1899-12-30T00:00:00"/>
    <d v="1899-12-30T00:00:00"/>
    <s v="OK"/>
    <m/>
    <m/>
    <d v="1899-12-30T00:00:00"/>
    <d v="1899-12-30T00:18:44"/>
    <n v="4"/>
    <d v="1899-12-30T00:00:02"/>
    <n v="18.733333333334397"/>
    <n v="9"/>
    <s v="Si"/>
  </r>
  <r>
    <s v="CSNB"/>
    <s v="2025005187"/>
    <x v="0"/>
    <s v="ER7913BBH"/>
    <s v="E0897HWR"/>
    <d v="2025-03-19T00:00:00"/>
    <m/>
    <s v="1782"/>
    <x v="48"/>
    <s v="PA"/>
    <s v="S1"/>
    <m/>
    <d v="2025-03-19T00:00:00"/>
    <d v="1899-12-30T09:11:09"/>
    <d v="2025-03-19T00:00:00"/>
    <d v="1899-12-30T09:11:11"/>
    <d v="2025-03-19T00:00:00"/>
    <d v="1899-12-30T09:43:59"/>
    <x v="0"/>
    <s v="RFCPI"/>
    <s v="7001184474"/>
    <s v="FBO"/>
    <d v="1899-12-30T00:00:00"/>
    <d v="1899-12-30T00:00:00"/>
    <d v="1899-12-30T00:00:00"/>
    <s v="Granel"/>
    <s v="E001"/>
    <x v="2"/>
    <d v="1899-12-30T00:32:50"/>
    <d v="1899-12-30T00:32:48"/>
    <n v="9"/>
    <x v="18"/>
    <x v="4"/>
    <x v="2"/>
    <n v="0"/>
    <n v="0"/>
    <s v="OK"/>
    <s v="Granel"/>
    <x v="2"/>
    <n v="0"/>
    <s v="F. NIEBLA"/>
    <s v="A"/>
    <d v="1899-12-30T00:00:00"/>
    <d v="1899-12-30T00:00:00"/>
    <s v="OK"/>
    <m/>
    <m/>
    <d v="1899-12-30T00:00:00"/>
    <d v="1899-12-30T00:32:50"/>
    <n v="4"/>
    <d v="1899-12-30T00:00:02"/>
    <n v="32.833333333324852"/>
    <n v="9"/>
    <s v="Si"/>
  </r>
  <r>
    <s v="CSNB"/>
    <s v="2025005188"/>
    <x v="0"/>
    <s v="ER4642BBY"/>
    <s v="E9980KJB"/>
    <d v="2025-03-19T00:00:00"/>
    <m/>
    <s v="1782"/>
    <x v="48"/>
    <s v="PA"/>
    <s v="S1"/>
    <m/>
    <d v="2025-03-19T00:00:00"/>
    <d v="1899-12-30T09:16:23"/>
    <d v="2025-03-19T00:00:00"/>
    <d v="1899-12-30T09:16:24"/>
    <d v="2025-03-19T00:00:00"/>
    <d v="1899-12-30T09:47:51"/>
    <x v="0"/>
    <s v="RFCPI"/>
    <s v="7001184475"/>
    <s v="FBO"/>
    <d v="1899-12-30T00:00:00"/>
    <d v="1899-12-30T00:00:00"/>
    <d v="1899-12-30T00:00:00"/>
    <s v="Granel"/>
    <s v="E001"/>
    <x v="2"/>
    <d v="1899-12-30T00:31:28"/>
    <d v="1899-12-30T00:31:27"/>
    <n v="9"/>
    <x v="18"/>
    <x v="4"/>
    <x v="2"/>
    <n v="0"/>
    <n v="0"/>
    <s v="OK"/>
    <s v="Granel"/>
    <x v="2"/>
    <n v="0"/>
    <s v="F. NIEBLA"/>
    <s v="A"/>
    <d v="1899-12-30T00:00:00"/>
    <d v="1899-12-30T00:00:00"/>
    <s v="OK"/>
    <m/>
    <m/>
    <d v="1899-12-30T00:00:00"/>
    <d v="1899-12-30T00:31:28"/>
    <n v="4"/>
    <d v="1899-12-30T00:00:01"/>
    <n v="31.466666666678325"/>
    <n v="9"/>
    <s v="Si"/>
  </r>
  <r>
    <s v="CSNB"/>
    <s v="2025005189"/>
    <x v="0"/>
    <s v="E6878LBJ"/>
    <s v="ER2114BBN"/>
    <d v="2025-03-19T00:00:00"/>
    <m/>
    <s v="1782"/>
    <x v="48"/>
    <s v="PA"/>
    <s v="S1"/>
    <m/>
    <d v="2025-03-19T00:00:00"/>
    <d v="1899-12-30T09:19:42"/>
    <d v="2025-03-19T00:00:00"/>
    <d v="1899-12-30T09:19:44"/>
    <d v="2025-03-19T00:00:00"/>
    <d v="1899-12-30T10:04:28"/>
    <x v="0"/>
    <s v="RFCPI"/>
    <s v="7001184476"/>
    <s v="EXW"/>
    <d v="1899-12-30T00:00:00"/>
    <d v="1899-12-30T00:00:00"/>
    <d v="1899-12-30T00:00:00"/>
    <s v="Granel"/>
    <s v="E001"/>
    <x v="1"/>
    <d v="1899-12-30T00:44:46"/>
    <d v="1899-12-30T00:44:44"/>
    <n v="9"/>
    <x v="18"/>
    <x v="4"/>
    <x v="2"/>
    <n v="0"/>
    <n v="0"/>
    <s v="OK"/>
    <s v="Granel"/>
    <x v="2"/>
    <n v="0"/>
    <s v="F. NIEBLA"/>
    <s v="A"/>
    <d v="1899-12-30T00:00:00"/>
    <d v="1899-12-30T00:00:00"/>
    <s v="OK"/>
    <m/>
    <m/>
    <d v="1899-12-30T00:00:00"/>
    <d v="1899-12-30T00:44:46"/>
    <n v="4"/>
    <d v="1899-12-30T00:00:02"/>
    <n v="44.766666666662339"/>
    <n v="10"/>
    <s v="Si"/>
  </r>
  <r>
    <s v="CSNB"/>
    <s v="2025005193"/>
    <x v="0"/>
    <s v="ER8999BBC"/>
    <s v="E3201JTT"/>
    <d v="2025-03-19T00:00:00"/>
    <m/>
    <s v="837"/>
    <x v="47"/>
    <s v="PA"/>
    <s v="S6"/>
    <m/>
    <d v="2025-03-19T00:00:00"/>
    <d v="1899-12-30T09:36:36"/>
    <d v="2025-03-19T00:00:00"/>
    <d v="1899-12-30T09:36:37"/>
    <d v="2025-03-19T00:00:00"/>
    <d v="1899-12-30T10:11:47"/>
    <x v="0"/>
    <s v="RFCPI"/>
    <s v="7001184477"/>
    <s v="FBO"/>
    <d v="1899-12-30T00:00:00"/>
    <d v="1899-12-30T00:00:00"/>
    <d v="1899-12-30T00:00:00"/>
    <s v="Granel"/>
    <s v="E001"/>
    <x v="2"/>
    <d v="1899-12-30T00:35:11"/>
    <d v="1899-12-30T00:35:10"/>
    <n v="9"/>
    <x v="18"/>
    <x v="4"/>
    <x v="2"/>
    <n v="0"/>
    <n v="0"/>
    <s v="OK"/>
    <s v="Granel"/>
    <x v="2"/>
    <n v="0"/>
    <s v="F. NIEBLA"/>
    <s v="A"/>
    <d v="1899-12-30T00:00:00"/>
    <d v="1899-12-30T00:00:00"/>
    <s v="OK"/>
    <m/>
    <m/>
    <d v="1899-12-30T00:00:00"/>
    <d v="1899-12-30T00:35:11"/>
    <n v="4"/>
    <d v="1899-12-30T00:00:01"/>
    <n v="35.183333333332811"/>
    <n v="10"/>
    <s v="Si"/>
  </r>
  <r>
    <s v="CSNB"/>
    <s v="2025005194"/>
    <x v="0"/>
    <s v="ER7694BBV"/>
    <s v="E3960KHT"/>
    <d v="2025-03-19T00:00:00"/>
    <m/>
    <s v="1782"/>
    <x v="48"/>
    <s v="PA"/>
    <s v="S1"/>
    <m/>
    <d v="2025-03-19T00:00:00"/>
    <d v="1899-12-30T09:55:47"/>
    <d v="2025-03-19T00:00:00"/>
    <d v="1899-12-30T09:55:49"/>
    <d v="2025-03-19T00:00:00"/>
    <d v="1899-12-30T10:32:05"/>
    <x v="0"/>
    <s v="RFCPI"/>
    <s v="7001184478"/>
    <s v="FBO"/>
    <d v="1899-12-30T00:00:00"/>
    <d v="1899-12-30T00:00:00"/>
    <d v="1899-12-30T00:00:00"/>
    <s v="Granel"/>
    <s v="E001"/>
    <x v="2"/>
    <d v="1899-12-30T00:36:18"/>
    <d v="1899-12-30T00:36:16"/>
    <n v="9"/>
    <x v="18"/>
    <x v="4"/>
    <x v="2"/>
    <n v="0"/>
    <n v="0"/>
    <s v="OK"/>
    <s v="Granel"/>
    <x v="2"/>
    <n v="0"/>
    <s v="F. NIEBLA"/>
    <s v="A"/>
    <d v="1899-12-30T00:00:00"/>
    <d v="1899-12-30T00:00:00"/>
    <s v="OK"/>
    <m/>
    <m/>
    <d v="1899-12-30T00:00:00"/>
    <d v="1899-12-30T00:36:18"/>
    <n v="4"/>
    <d v="1899-12-30T00:00:02"/>
    <n v="36.299999999995201"/>
    <n v="10"/>
    <s v="Si"/>
  </r>
  <r>
    <s v="CSNB"/>
    <s v="2025005201"/>
    <x v="0"/>
    <s v="E5307FXN"/>
    <m/>
    <d v="2025-03-19T00:00:00"/>
    <m/>
    <s v="2882"/>
    <x v="50"/>
    <s v="PA"/>
    <s v="PA"/>
    <m/>
    <d v="2025-03-19T00:00:00"/>
    <d v="1899-12-30T10:23:36"/>
    <d v="2025-03-19T00:00:00"/>
    <d v="1899-12-30T10:23:36"/>
    <d v="2025-03-19T00:00:00"/>
    <d v="1899-12-30T10:48:38"/>
    <x v="0"/>
    <s v="RFCPI"/>
    <s v="7001184479"/>
    <s v="EXW"/>
    <d v="1899-12-30T00:00:00"/>
    <d v="1899-12-30T00:00:00"/>
    <d v="1899-12-30T00:00:00"/>
    <s v="Ensacado"/>
    <s v="E002"/>
    <x v="1"/>
    <d v="1899-12-30T00:25:02"/>
    <d v="1899-12-30T00:25:02"/>
    <n v="10"/>
    <x v="18"/>
    <x v="4"/>
    <x v="1"/>
    <n v="0"/>
    <n v="0"/>
    <s v="OK"/>
    <s v="Ensacado"/>
    <x v="2"/>
    <n v="0"/>
    <s v="F. NIEBLA"/>
    <s v="A"/>
    <d v="1899-12-30T00:00:00"/>
    <d v="1899-12-30T00:00:00"/>
    <s v="OK"/>
    <m/>
    <m/>
    <d v="1899-12-30T00:00:00"/>
    <d v="1899-12-30T00:25:02"/>
    <n v="4"/>
    <d v="1899-12-30T00:00:00"/>
    <n v="25.033333333319952"/>
    <n v="10"/>
    <s v="Si"/>
  </r>
  <r>
    <s v="CSNB"/>
    <s v="2025005200"/>
    <x v="0"/>
    <s v="ER2775BBR"/>
    <s v="E4544MKW"/>
    <d v="2025-03-19T00:00:00"/>
    <m/>
    <s v="837"/>
    <x v="47"/>
    <s v="PA"/>
    <s v="S6"/>
    <m/>
    <d v="2025-03-19T00:00:00"/>
    <d v="1899-12-30T10:19:56"/>
    <d v="2025-03-19T00:00:00"/>
    <d v="1899-12-30T10:19:57"/>
    <d v="2025-03-19T00:00:00"/>
    <d v="1899-12-30T10:51:47"/>
    <x v="0"/>
    <s v="RFCPI"/>
    <s v="7001184480"/>
    <s v="FBO"/>
    <d v="1899-12-30T00:00:00"/>
    <d v="1899-12-30T00:00:00"/>
    <d v="1899-12-30T00:00:00"/>
    <s v="Granel"/>
    <s v="E001"/>
    <x v="2"/>
    <d v="1899-12-30T00:31:51"/>
    <d v="1899-12-30T00:31:50"/>
    <n v="10"/>
    <x v="18"/>
    <x v="4"/>
    <x v="2"/>
    <n v="0"/>
    <n v="0"/>
    <s v="OK"/>
    <s v="Granel"/>
    <x v="2"/>
    <n v="0"/>
    <s v="F. NIEBLA"/>
    <s v="A"/>
    <d v="1899-12-30T00:00:00"/>
    <d v="1899-12-30T00:00:00"/>
    <s v="OK"/>
    <m/>
    <m/>
    <d v="1899-12-30T00:00:00"/>
    <d v="1899-12-30T00:31:51"/>
    <n v="4"/>
    <d v="1899-12-30T00:00:01"/>
    <n v="31.849999999992029"/>
    <n v="10"/>
    <s v="Si"/>
  </r>
  <r>
    <s v="CSNB"/>
    <s v="2025005204"/>
    <x v="0"/>
    <s v="E3870LBJ"/>
    <s v="EBU01275R"/>
    <d v="2025-03-19T00:00:00"/>
    <m/>
    <s v="3312"/>
    <x v="51"/>
    <s v="PA"/>
    <s v="PA"/>
    <m/>
    <d v="2025-03-19T00:00:00"/>
    <d v="1899-12-30T10:58:59"/>
    <d v="2025-03-19T00:00:00"/>
    <d v="1899-12-30T10:59:01"/>
    <d v="2025-03-19T00:00:00"/>
    <d v="1899-12-30T11:30:44"/>
    <x v="0"/>
    <s v="RFCPI"/>
    <s v="7001184481"/>
    <s v="EXW"/>
    <d v="1899-12-30T00:00:00"/>
    <d v="1899-12-30T00:00:00"/>
    <d v="1899-12-30T00:00:00"/>
    <s v="Ensacado"/>
    <s v="E002"/>
    <x v="1"/>
    <d v="1899-12-30T00:31:45"/>
    <d v="1899-12-30T00:31:43"/>
    <n v="10"/>
    <x v="18"/>
    <x v="4"/>
    <x v="1"/>
    <n v="0"/>
    <n v="0"/>
    <s v="OK"/>
    <s v="Ensacado"/>
    <x v="2"/>
    <n v="0"/>
    <s v="F. NIEBLA"/>
    <s v="A"/>
    <d v="1899-12-30T00:00:00"/>
    <d v="1899-12-30T00:00:00"/>
    <s v="OK"/>
    <m/>
    <m/>
    <d v="1899-12-30T00:00:00"/>
    <d v="1899-12-30T00:31:45"/>
    <n v="4"/>
    <d v="1899-12-30T00:00:02"/>
    <n v="31.750000000012797"/>
    <n v="11"/>
    <s v="Si"/>
  </r>
  <r>
    <s v="CSNB"/>
    <s v="2025005208"/>
    <x v="0"/>
    <s v="ER1917BBX"/>
    <s v="E9349KRP"/>
    <d v="2025-03-19T00:00:00"/>
    <m/>
    <s v="837"/>
    <x v="47"/>
    <s v="PA"/>
    <s v="S6"/>
    <m/>
    <d v="2025-03-19T00:00:00"/>
    <d v="1899-12-30T11:26:47"/>
    <d v="2025-03-19T00:00:00"/>
    <d v="1899-12-30T11:26:49"/>
    <d v="2025-03-19T00:00:00"/>
    <d v="1899-12-30T11:51:25"/>
    <x v="0"/>
    <s v="RFCPI"/>
    <s v="7001184482"/>
    <s v="EXW"/>
    <d v="1899-12-30T00:00:00"/>
    <d v="1899-12-30T00:00:00"/>
    <d v="1899-12-30T00:00:00"/>
    <s v="Granel"/>
    <s v="E001"/>
    <x v="1"/>
    <d v="1899-12-30T00:24:38"/>
    <d v="1899-12-30T00:24:36"/>
    <n v="11"/>
    <x v="18"/>
    <x v="4"/>
    <x v="2"/>
    <n v="0"/>
    <n v="0"/>
    <s v="OK"/>
    <s v="Granel"/>
    <x v="2"/>
    <n v="0"/>
    <s v="F. NIEBLA"/>
    <s v="A"/>
    <d v="1899-12-30T00:00:00"/>
    <d v="1899-12-30T00:00:00"/>
    <s v="OK"/>
    <m/>
    <m/>
    <d v="1899-12-30T00:00:00"/>
    <d v="1899-12-30T00:24:38"/>
    <n v="4"/>
    <d v="1899-12-30T00:00:02"/>
    <n v="24.633333333331162"/>
    <n v="11"/>
    <s v="Si"/>
  </r>
  <r>
    <s v="CSNB"/>
    <s v="2025005209"/>
    <x v="0"/>
    <s v="ER1991BBZ"/>
    <s v="E6028JLK"/>
    <d v="2025-03-19T00:00:00"/>
    <m/>
    <s v="837"/>
    <x v="47"/>
    <s v="PA"/>
    <s v="S6"/>
    <m/>
    <d v="2025-03-19T00:00:00"/>
    <d v="1899-12-30T11:27:58"/>
    <d v="2025-03-19T00:00:00"/>
    <d v="1899-12-30T11:28:00"/>
    <d v="2025-03-19T00:00:00"/>
    <d v="1899-12-30T12:05:54"/>
    <x v="0"/>
    <s v="RFCPI"/>
    <s v="7001184483"/>
    <s v="FBO"/>
    <d v="1899-12-30T00:00:00"/>
    <d v="1899-12-30T00:00:00"/>
    <d v="1899-12-30T00:00:00"/>
    <s v="Granel"/>
    <s v="E001"/>
    <x v="2"/>
    <d v="1899-12-30T00:37:56"/>
    <d v="1899-12-30T00:37:54"/>
    <n v="11"/>
    <x v="18"/>
    <x v="4"/>
    <x v="2"/>
    <n v="0"/>
    <n v="0"/>
    <s v="OK"/>
    <s v="Granel"/>
    <x v="2"/>
    <n v="0"/>
    <s v="F. NIEBLA"/>
    <s v="A"/>
    <d v="1899-12-30T00:00:00"/>
    <d v="1899-12-30T00:00:00"/>
    <s v="OK"/>
    <m/>
    <m/>
    <d v="1899-12-30T00:00:00"/>
    <d v="1899-12-30T00:37:56"/>
    <n v="4"/>
    <d v="1899-12-30T00:00:02"/>
    <n v="37.933333333329564"/>
    <n v="12"/>
    <s v="Si"/>
  </r>
  <r>
    <s v="CSNB"/>
    <s v="2025005213"/>
    <x v="0"/>
    <s v="ER9375BBM"/>
    <s v="E7637JSC"/>
    <d v="2025-03-19T00:00:00"/>
    <m/>
    <s v="837"/>
    <x v="47"/>
    <s v="PA"/>
    <s v="S6"/>
    <m/>
    <d v="2025-03-19T00:00:00"/>
    <d v="1899-12-30T11:56:56"/>
    <d v="2025-03-19T00:00:00"/>
    <d v="1899-12-30T11:56:57"/>
    <d v="2025-03-19T00:00:00"/>
    <d v="1899-12-30T12:30:02"/>
    <x v="0"/>
    <s v="RFCPI"/>
    <s v="7001184484"/>
    <s v="FBO"/>
    <d v="1899-12-30T00:00:00"/>
    <d v="1899-12-30T00:00:00"/>
    <d v="1899-12-30T00:00:00"/>
    <s v="Granel"/>
    <s v="E001"/>
    <x v="2"/>
    <d v="1899-12-30T00:33:06"/>
    <d v="1899-12-30T00:33:05"/>
    <n v="11"/>
    <x v="18"/>
    <x v="4"/>
    <x v="2"/>
    <n v="0"/>
    <n v="0"/>
    <s v="OK"/>
    <s v="Granel"/>
    <x v="2"/>
    <n v="0"/>
    <s v="F. NIEBLA"/>
    <s v="A"/>
    <d v="1899-12-30T00:00:00"/>
    <d v="1899-12-30T00:00:00"/>
    <s v="OK"/>
    <m/>
    <m/>
    <d v="1899-12-30T00:00:00"/>
    <d v="1899-12-30T00:33:06"/>
    <n v="4"/>
    <d v="1899-12-30T00:00:01"/>
    <n v="33.099999999998381"/>
    <n v="12"/>
    <s v="Si"/>
  </r>
  <r>
    <s v="CSNB"/>
    <s v="2025005214"/>
    <x v="0"/>
    <s v="ER8999BBC"/>
    <s v="E3201JTT"/>
    <d v="2025-03-19T00:00:00"/>
    <m/>
    <s v="837"/>
    <x v="47"/>
    <s v="PA"/>
    <s v="S6"/>
    <m/>
    <d v="2025-03-19T00:00:00"/>
    <d v="1899-12-30T12:08:40"/>
    <d v="2025-03-19T00:00:00"/>
    <d v="1899-12-30T12:08:43"/>
    <d v="2025-03-19T00:00:00"/>
    <d v="1899-12-30T12:44:02"/>
    <x v="0"/>
    <s v="RFCPI"/>
    <s v="7001184485"/>
    <s v="FBO"/>
    <d v="1899-12-30T00:00:00"/>
    <d v="1899-12-30T00:00:00"/>
    <d v="1899-12-30T00:00:00"/>
    <s v="Granel"/>
    <s v="E001"/>
    <x v="2"/>
    <d v="1899-12-30T00:35:22"/>
    <d v="1899-12-30T00:35:19"/>
    <n v="12"/>
    <x v="18"/>
    <x v="4"/>
    <x v="2"/>
    <n v="0"/>
    <n v="0"/>
    <s v="OK"/>
    <s v="Granel"/>
    <x v="2"/>
    <n v="0"/>
    <s v="F. NIEBLA"/>
    <s v="A"/>
    <d v="1899-12-30T00:00:00"/>
    <d v="1899-12-30T00:00:00"/>
    <s v="OK"/>
    <m/>
    <m/>
    <d v="1899-12-30T00:00:00"/>
    <d v="1899-12-30T00:35:22"/>
    <n v="4"/>
    <d v="1899-12-30T00:00:03"/>
    <n v="35.366666666659192"/>
    <n v="12"/>
    <s v="Si"/>
  </r>
  <r>
    <s v="CSNB"/>
    <s v="2025005215"/>
    <x v="0"/>
    <s v="ER8418BBZ"/>
    <s v="E5825KKS"/>
    <d v="2025-03-19T00:00:00"/>
    <m/>
    <s v="3236"/>
    <x v="49"/>
    <s v="PA"/>
    <s v="S2"/>
    <m/>
    <d v="2025-03-19T00:00:00"/>
    <d v="1899-12-30T12:18:11"/>
    <d v="2025-03-19T00:00:00"/>
    <d v="1899-12-30T12:18:13"/>
    <d v="2025-03-19T00:00:00"/>
    <d v="1899-12-30T12:52:29"/>
    <x v="0"/>
    <s v="RFCPI"/>
    <s v="7001184486"/>
    <s v="FBO"/>
    <d v="1899-12-30T00:00:00"/>
    <d v="1899-12-30T00:00:00"/>
    <d v="1899-12-30T00:00:00"/>
    <s v="Granel"/>
    <s v="E001"/>
    <x v="2"/>
    <d v="1899-12-30T00:34:18"/>
    <d v="1899-12-30T00:34:16"/>
    <n v="12"/>
    <x v="18"/>
    <x v="4"/>
    <x v="2"/>
    <n v="0"/>
    <n v="0"/>
    <s v="OK"/>
    <s v="Granel"/>
    <x v="2"/>
    <n v="0"/>
    <s v="F. NIEBLA"/>
    <s v="A"/>
    <d v="1899-12-30T00:00:00"/>
    <d v="1899-12-30T00:00:00"/>
    <s v="OK"/>
    <m/>
    <m/>
    <d v="1899-12-30T00:00:00"/>
    <d v="1899-12-30T00:34:18"/>
    <n v="4"/>
    <d v="1899-12-30T00:00:02"/>
    <n v="34.30000000000792"/>
    <n v="12"/>
    <s v="Si"/>
  </r>
  <r>
    <s v="CSNB"/>
    <s v="2025005218"/>
    <x v="0"/>
    <s v="ER3237BCD"/>
    <s v="E9402GGZ"/>
    <d v="2025-03-19T00:00:00"/>
    <m/>
    <s v="837"/>
    <x v="47"/>
    <s v="PA"/>
    <s v="S6"/>
    <m/>
    <d v="2025-03-19T00:00:00"/>
    <d v="1899-12-30T13:32:08"/>
    <d v="2025-03-19T00:00:00"/>
    <d v="1899-12-30T13:32:10"/>
    <d v="2025-03-19T00:00:00"/>
    <d v="1899-12-30T14:00:43"/>
    <x v="0"/>
    <s v="RFCPI"/>
    <s v="7001184487"/>
    <s v="FBO"/>
    <d v="1899-12-30T00:00:00"/>
    <d v="1899-12-30T00:00:00"/>
    <d v="1899-12-30T00:00:00"/>
    <s v="Granel"/>
    <s v="E001"/>
    <x v="2"/>
    <d v="1899-12-30T00:28:35"/>
    <d v="1899-12-30T00:28:33"/>
    <n v="13"/>
    <x v="18"/>
    <x v="4"/>
    <x v="2"/>
    <n v="0"/>
    <n v="0"/>
    <s v="OK"/>
    <s v="Granel"/>
    <x v="2"/>
    <n v="0"/>
    <s v="F. NIEBLA"/>
    <s v="A"/>
    <d v="1899-12-30T00:00:00"/>
    <d v="1899-12-30T00:00:00"/>
    <s v="OK"/>
    <m/>
    <m/>
    <d v="1899-12-30T00:00:00"/>
    <d v="1899-12-30T00:28:35"/>
    <n v="4"/>
    <d v="1899-12-30T00:00:02"/>
    <n v="28.583333333337695"/>
    <n v="14"/>
    <s v="Si"/>
  </r>
  <r>
    <s v="CSNB"/>
    <s v="2025005219"/>
    <x v="0"/>
    <s v="E1154JWB"/>
    <s v="ER7683BCC"/>
    <d v="2025-03-19T00:00:00"/>
    <m/>
    <s v="1782"/>
    <x v="48"/>
    <s v="PA"/>
    <s v="S1"/>
    <m/>
    <d v="2025-03-19T00:00:00"/>
    <d v="1899-12-30T13:38:50"/>
    <d v="2025-03-19T00:00:00"/>
    <d v="1899-12-30T13:40:11"/>
    <d v="2025-03-19T00:00:00"/>
    <d v="1899-12-30T14:13:14"/>
    <x v="264"/>
    <s v="E_PFERNANDE"/>
    <s v="7001184488"/>
    <s v="EXW"/>
    <d v="1899-12-30T00:00:00"/>
    <d v="1899-12-30T00:00:00"/>
    <d v="1899-12-30T00:00:00"/>
    <s v="Granel"/>
    <s v="E001"/>
    <x v="1"/>
    <d v="1899-12-30T00:34:24"/>
    <d v="1899-12-30T00:33:03"/>
    <n v="13"/>
    <x v="18"/>
    <x v="4"/>
    <x v="2"/>
    <n v="0"/>
    <n v="0"/>
    <s v="OK"/>
    <s v="Granel"/>
    <x v="2"/>
    <n v="0"/>
    <s v="F. NIEBLA"/>
    <s v="A"/>
    <d v="1899-12-30T00:00:00"/>
    <d v="1899-12-30T00:00:00"/>
    <s v="OK"/>
    <m/>
    <m/>
    <d v="1899-12-30T00:00:00"/>
    <d v="1899-12-30T00:34:24"/>
    <n v="4"/>
    <d v="1899-12-30T00:01:21"/>
    <n v="34.40000000000154"/>
    <n v="14"/>
    <s v="Si"/>
  </r>
  <r>
    <s v="CSNB"/>
    <s v="2025005222"/>
    <x v="0"/>
    <s v="ER1991BBZ"/>
    <s v="E6028JLK"/>
    <d v="2025-03-19T00:00:00"/>
    <m/>
    <s v="837"/>
    <x v="47"/>
    <s v="PA"/>
    <s v="S6"/>
    <m/>
    <d v="2025-03-19T00:00:00"/>
    <d v="1899-12-30T14:53:59"/>
    <d v="2025-03-19T00:00:00"/>
    <d v="1899-12-30T14:54:01"/>
    <d v="2025-03-19T00:00:00"/>
    <d v="1899-12-30T15:29:11"/>
    <x v="0"/>
    <s v="RFCPI"/>
    <s v="7001184489"/>
    <s v="FBO"/>
    <d v="1899-12-30T00:00:00"/>
    <d v="1899-12-30T00:00:00"/>
    <d v="1899-12-30T00:00:00"/>
    <s v="Granel"/>
    <s v="E001"/>
    <x v="2"/>
    <d v="1899-12-30T00:35:12"/>
    <d v="1899-12-30T00:35:10"/>
    <n v="14"/>
    <x v="18"/>
    <x v="4"/>
    <x v="2"/>
    <n v="0"/>
    <n v="0"/>
    <s v="OK"/>
    <s v="Granel"/>
    <x v="2"/>
    <n v="0"/>
    <s v="F. NIEBLA"/>
    <s v="A"/>
    <d v="1899-12-30T00:00:00"/>
    <d v="1899-12-30T00:00:00"/>
    <s v="OK"/>
    <m/>
    <m/>
    <d v="1899-12-30T00:00:00"/>
    <d v="1899-12-30T00:35:12"/>
    <n v="4"/>
    <d v="1899-12-30T00:00:02"/>
    <n v="35.199999999993672"/>
    <n v="15"/>
    <s v="Si"/>
  </r>
  <r>
    <s v="CSNB"/>
    <s v="2025005223"/>
    <x v="0"/>
    <s v="ER1917BBX"/>
    <s v="E9349KRP"/>
    <d v="2025-03-19T00:00:00"/>
    <m/>
    <s v="837"/>
    <x v="47"/>
    <s v="PA"/>
    <s v="S6"/>
    <m/>
    <d v="2025-03-19T00:00:00"/>
    <d v="1899-12-30T15:11:24"/>
    <d v="2025-03-19T00:00:00"/>
    <d v="1899-12-30T15:11:26"/>
    <d v="2025-03-19T00:00:00"/>
    <d v="1899-12-30T15:42:31"/>
    <x v="0"/>
    <s v="RFCPI"/>
    <s v="7001184490"/>
    <s v="EXW"/>
    <d v="1899-12-30T00:00:00"/>
    <d v="1899-12-30T00:00:00"/>
    <d v="1899-12-30T00:00:00"/>
    <s v="Granel"/>
    <s v="E001"/>
    <x v="1"/>
    <d v="1899-12-30T00:31:07"/>
    <d v="1899-12-30T00:31:05"/>
    <n v="15"/>
    <x v="18"/>
    <x v="4"/>
    <x v="2"/>
    <n v="0"/>
    <n v="0"/>
    <s v="OK"/>
    <s v="Granel"/>
    <x v="2"/>
    <n v="0"/>
    <s v="F. NIEBLA"/>
    <s v="A"/>
    <d v="1899-12-30T00:00:00"/>
    <d v="1899-12-30T00:00:00"/>
    <s v="OK"/>
    <m/>
    <m/>
    <d v="1899-12-30T00:00:00"/>
    <d v="1899-12-30T00:31:07"/>
    <n v="4"/>
    <d v="1899-12-30T00:00:02"/>
    <n v="31.116666666657569"/>
    <n v="15"/>
    <s v="Si"/>
  </r>
  <r>
    <s v="CSNB"/>
    <s v="2025005226"/>
    <x v="0"/>
    <s v="ESE2039"/>
    <s v="EAV11BG"/>
    <d v="2025-03-19T00:00:00"/>
    <m/>
    <s v="2882"/>
    <x v="50"/>
    <s v="PA"/>
    <s v="PA"/>
    <m/>
    <d v="2025-03-19T00:00:00"/>
    <d v="1899-12-30T15:43:02"/>
    <d v="2025-03-19T00:00:00"/>
    <d v="1899-12-30T15:43:07"/>
    <d v="2025-03-19T00:00:00"/>
    <d v="1899-12-30T16:24:26"/>
    <x v="0"/>
    <s v="RFCPI"/>
    <s v="7001184491"/>
    <s v="EXW"/>
    <d v="1899-12-30T00:00:00"/>
    <d v="1899-12-30T00:00:00"/>
    <d v="1899-12-30T00:00:00"/>
    <s v="Ensacado"/>
    <s v="E002"/>
    <x v="1"/>
    <d v="1899-12-30T00:41:24"/>
    <d v="1899-12-30T00:41:19"/>
    <n v="15"/>
    <x v="18"/>
    <x v="4"/>
    <x v="1"/>
    <n v="0"/>
    <n v="0"/>
    <s v="OK"/>
    <s v="Ensacado"/>
    <x v="2"/>
    <n v="0"/>
    <s v="F. NIEBLA"/>
    <s v="A"/>
    <d v="1899-12-30T00:00:00"/>
    <d v="1899-12-30T00:00:00"/>
    <s v="OK"/>
    <m/>
    <m/>
    <d v="1899-12-30T00:00:00"/>
    <d v="1899-12-30T00:41:24"/>
    <n v="4"/>
    <d v="1899-12-30T00:00:05"/>
    <n v="41.400000000000077"/>
    <n v="16"/>
    <s v="Si"/>
  </r>
  <r>
    <s v="CSNB"/>
    <s v="2025005227"/>
    <x v="0"/>
    <s v="ER1242BBS"/>
    <s v="E7586KJW"/>
    <d v="2025-03-19T00:00:00"/>
    <m/>
    <s v="837"/>
    <x v="47"/>
    <s v="PA"/>
    <s v="S6"/>
    <m/>
    <d v="2025-03-19T00:00:00"/>
    <d v="1899-12-30T16:16:24"/>
    <d v="2025-03-19T00:00:00"/>
    <d v="1899-12-30T16:16:26"/>
    <d v="2025-03-19T00:00:00"/>
    <d v="1899-12-30T16:49:46"/>
    <x v="0"/>
    <s v="RFCPI"/>
    <s v="7001184492"/>
    <s v="FBO"/>
    <d v="1899-12-30T00:00:00"/>
    <d v="1899-12-30T00:00:00"/>
    <d v="1899-12-30T00:00:00"/>
    <s v="Granel"/>
    <s v="E001"/>
    <x v="2"/>
    <d v="1899-12-30T00:33:22"/>
    <d v="1899-12-30T00:33:20"/>
    <n v="16"/>
    <x v="18"/>
    <x v="4"/>
    <x v="2"/>
    <n v="0"/>
    <n v="0"/>
    <s v="OK"/>
    <s v="Granel"/>
    <x v="2"/>
    <n v="0"/>
    <s v="F. NIEBLA"/>
    <s v="A"/>
    <d v="1899-12-30T00:00:00"/>
    <d v="1899-12-30T00:00:00"/>
    <s v="OK"/>
    <m/>
    <m/>
    <d v="1899-12-30T00:00:00"/>
    <d v="1899-12-30T00:33:22"/>
    <n v="4"/>
    <d v="1899-12-30T00:00:02"/>
    <n v="33.366666666657601"/>
    <n v="16"/>
    <s v="Si"/>
  </r>
  <r>
    <s v="CSNB"/>
    <s v="2025005228"/>
    <x v="0"/>
    <s v="E6944FFJ"/>
    <s v="ER8615BBY"/>
    <d v="2025-03-19T00:00:00"/>
    <m/>
    <s v="1782"/>
    <x v="48"/>
    <s v="PA"/>
    <s v="S1"/>
    <m/>
    <d v="2025-03-19T00:00:00"/>
    <d v="1899-12-30T16:46:05"/>
    <d v="2025-03-19T00:00:00"/>
    <d v="1899-12-30T16:46:07"/>
    <d v="2025-03-19T00:00:00"/>
    <d v="1899-12-30T17:16:10"/>
    <x v="0"/>
    <s v="RFCPI"/>
    <s v="7001184493"/>
    <s v="EXW"/>
    <d v="1899-12-30T00:00:00"/>
    <d v="1899-12-30T00:00:00"/>
    <d v="1899-12-30T00:00:00"/>
    <s v="Granel"/>
    <s v="E001"/>
    <x v="1"/>
    <d v="1899-12-30T00:30:05"/>
    <d v="1899-12-30T00:30:03"/>
    <n v="16"/>
    <x v="18"/>
    <x v="4"/>
    <x v="2"/>
    <n v="0"/>
    <n v="0"/>
    <s v="OK"/>
    <s v="Granel"/>
    <x v="2"/>
    <n v="0"/>
    <s v="F. NIEBLA"/>
    <s v="A"/>
    <d v="1899-12-30T00:00:00"/>
    <d v="1899-12-30T00:00:00"/>
    <s v="OK"/>
    <m/>
    <m/>
    <d v="1899-12-30T00:00:00"/>
    <d v="1899-12-30T00:30:05"/>
    <n v="4"/>
    <d v="1899-12-30T00:00:02"/>
    <n v="30.083333333342406"/>
    <n v="17"/>
    <s v="Si"/>
  </r>
  <r>
    <s v="CSNB"/>
    <s v="2025005229"/>
    <x v="0"/>
    <s v="ER5303BBT"/>
    <s v="E9842JGG"/>
    <d v="2025-03-19T00:00:00"/>
    <m/>
    <s v="837"/>
    <x v="47"/>
    <s v="PA"/>
    <s v="S6"/>
    <m/>
    <d v="2025-03-19T00:00:00"/>
    <d v="1899-12-30T16:49:04"/>
    <d v="2025-03-19T00:00:00"/>
    <d v="1899-12-30T16:49:05"/>
    <d v="2025-03-19T00:00:00"/>
    <d v="1899-12-30T17:21:26"/>
    <x v="0"/>
    <s v="RFCPI"/>
    <s v="7001184494"/>
    <s v="FBO"/>
    <d v="1899-12-30T00:00:00"/>
    <d v="1899-12-30T00:00:00"/>
    <d v="1899-12-30T00:00:00"/>
    <s v="Granel"/>
    <s v="E001"/>
    <x v="2"/>
    <d v="1899-12-30T00:32:22"/>
    <d v="1899-12-30T00:32:21"/>
    <n v="16"/>
    <x v="18"/>
    <x v="4"/>
    <x v="2"/>
    <n v="0"/>
    <n v="0"/>
    <s v="OK"/>
    <s v="Granel"/>
    <x v="2"/>
    <n v="0"/>
    <s v="F. NIEBLA"/>
    <s v="A"/>
    <d v="1899-12-30T00:00:00"/>
    <d v="1899-12-30T00:00:00"/>
    <s v="OK"/>
    <m/>
    <m/>
    <d v="1899-12-30T00:00:00"/>
    <d v="1899-12-30T00:32:22"/>
    <n v="4"/>
    <d v="1899-12-30T00:00:01"/>
    <n v="32.366666666663995"/>
    <n v="17"/>
    <s v="Si"/>
  </r>
  <r>
    <s v="CSNB"/>
    <s v="2025005230"/>
    <x v="0"/>
    <s v="ER7694BBV"/>
    <s v="E3960KHT"/>
    <d v="2025-03-19T00:00:00"/>
    <m/>
    <s v="1782"/>
    <x v="48"/>
    <s v="PA"/>
    <s v="S1"/>
    <m/>
    <d v="2025-03-19T00:00:00"/>
    <d v="1899-12-30T17:07:38"/>
    <d v="2025-03-19T00:00:00"/>
    <d v="1899-12-30T17:07:40"/>
    <d v="2025-03-19T00:00:00"/>
    <d v="1899-12-30T17:40:56"/>
    <x v="0"/>
    <s v="RFCPI"/>
    <s v="7001184495"/>
    <s v="FBO"/>
    <d v="1899-12-30T00:00:00"/>
    <d v="1899-12-30T00:00:00"/>
    <d v="1899-12-30T00:00:00"/>
    <s v="Granel"/>
    <s v="E001"/>
    <x v="2"/>
    <d v="1899-12-30T00:33:18"/>
    <d v="1899-12-30T00:33:16"/>
    <n v="17"/>
    <x v="18"/>
    <x v="4"/>
    <x v="2"/>
    <n v="0"/>
    <n v="0"/>
    <s v="OK"/>
    <s v="Granel"/>
    <x v="2"/>
    <n v="0"/>
    <s v="F. NIEBLA"/>
    <s v="A"/>
    <d v="1899-12-30T00:00:00"/>
    <d v="1899-12-30T00:00:00"/>
    <s v="OK"/>
    <m/>
    <m/>
    <d v="1899-12-30T00:00:00"/>
    <d v="1899-12-30T00:33:18"/>
    <n v="4"/>
    <d v="1899-12-30T00:00:02"/>
    <n v="33.299999999999926"/>
    <n v="17"/>
    <s v="Si"/>
  </r>
  <r>
    <s v="CSNB"/>
    <s v="2025005232"/>
    <x v="0"/>
    <s v="ER7913BBH"/>
    <s v="E0897HWR"/>
    <d v="2025-03-19T00:00:00"/>
    <m/>
    <s v="837"/>
    <x v="47"/>
    <s v="PA"/>
    <s v="S6"/>
    <m/>
    <d v="2025-03-19T00:00:00"/>
    <d v="1899-12-30T17:15:25"/>
    <d v="2025-03-19T00:00:00"/>
    <d v="1899-12-30T17:15:26"/>
    <d v="2025-03-19T00:00:00"/>
    <d v="1899-12-30T17:45:11"/>
    <x v="0"/>
    <s v="RFCPI"/>
    <s v="7001184496"/>
    <s v="FBO"/>
    <d v="1899-12-30T00:00:00"/>
    <d v="1899-12-30T00:00:00"/>
    <d v="1899-12-30T00:00:00"/>
    <s v="Granel"/>
    <s v="E001"/>
    <x v="2"/>
    <d v="1899-12-30T00:29:46"/>
    <d v="1899-12-30T00:29:45"/>
    <n v="17"/>
    <x v="18"/>
    <x v="4"/>
    <x v="2"/>
    <n v="0"/>
    <n v="0"/>
    <s v="OK"/>
    <s v="Granel"/>
    <x v="2"/>
    <n v="0"/>
    <s v="F. NIEBLA"/>
    <s v="A"/>
    <d v="1899-12-30T00:00:00"/>
    <d v="1899-12-30T00:00:00"/>
    <s v="OK"/>
    <m/>
    <m/>
    <d v="1899-12-30T00:00:00"/>
    <d v="1899-12-30T00:29:46"/>
    <n v="4"/>
    <d v="1899-12-30T00:00:01"/>
    <n v="29.766666666672066"/>
    <n v="17"/>
    <s v="Si"/>
  </r>
  <r>
    <s v="CSNB"/>
    <s v="2025005231"/>
    <x v="0"/>
    <s v="ER4642BBY"/>
    <s v="E9980KJB"/>
    <d v="2025-03-19T00:00:00"/>
    <m/>
    <s v="1782"/>
    <x v="48"/>
    <s v="PA"/>
    <s v="S1"/>
    <m/>
    <d v="2025-03-19T00:00:00"/>
    <d v="1899-12-30T17:09:36"/>
    <d v="2025-03-19T00:00:00"/>
    <d v="1899-12-30T17:09:37"/>
    <d v="2025-03-19T00:00:00"/>
    <d v="1899-12-30T18:01:46"/>
    <x v="0"/>
    <s v="RFCPI"/>
    <s v="7001184497"/>
    <s v="FBO"/>
    <d v="1899-12-30T00:00:00"/>
    <d v="1899-12-30T00:00:00"/>
    <d v="1899-12-30T00:00:00"/>
    <s v="Granel"/>
    <s v="E001"/>
    <x v="2"/>
    <d v="1899-12-30T00:52:10"/>
    <d v="1899-12-30T00:52:09"/>
    <n v="17"/>
    <x v="18"/>
    <x v="4"/>
    <x v="2"/>
    <n v="0"/>
    <n v="0"/>
    <s v="OK"/>
    <s v="Granel"/>
    <x v="2"/>
    <n v="0"/>
    <s v="F. NIEBLA"/>
    <s v="B"/>
    <d v="1899-12-30T00:00:00"/>
    <d v="1899-12-30T00:00:00"/>
    <s v="OK"/>
    <m/>
    <m/>
    <d v="1899-12-30T00:00:00"/>
    <d v="1899-12-30T00:52:10"/>
    <n v="4"/>
    <d v="1899-12-30T00:00:01"/>
    <n v="52.166666666664057"/>
    <n v="18"/>
    <s v="No"/>
  </r>
  <r>
    <s v="CSNB"/>
    <s v="2025005235"/>
    <x v="0"/>
    <s v="ECO02603R"/>
    <s v="E2222JCW"/>
    <d v="2025-03-19T00:00:00"/>
    <m/>
    <s v="1782"/>
    <x v="48"/>
    <s v="PA"/>
    <s v="S1"/>
    <m/>
    <d v="2025-03-19T00:00:00"/>
    <d v="1899-12-30T18:18:05"/>
    <d v="2025-03-19T00:00:00"/>
    <d v="1899-12-30T18:18:07"/>
    <d v="2025-03-19T00:00:00"/>
    <d v="1899-12-30T18:47:40"/>
    <x v="0"/>
    <s v="RFCPI"/>
    <s v="7001184498"/>
    <s v="FBO"/>
    <d v="1899-12-30T00:00:00"/>
    <d v="1899-12-30T00:00:00"/>
    <d v="1899-12-30T00:00:00"/>
    <s v="Granel"/>
    <s v="E001"/>
    <x v="2"/>
    <d v="1899-12-30T00:29:35"/>
    <d v="1899-12-30T00:29:33"/>
    <n v="18"/>
    <x v="18"/>
    <x v="4"/>
    <x v="2"/>
    <n v="0"/>
    <n v="0"/>
    <s v="OK"/>
    <s v="Granel"/>
    <x v="2"/>
    <n v="0"/>
    <s v="F. NIEBLA"/>
    <s v="A"/>
    <d v="1899-12-30T00:00:00"/>
    <d v="1899-12-30T00:00:00"/>
    <s v="OK"/>
    <m/>
    <m/>
    <d v="1899-12-30T00:00:00"/>
    <d v="1899-12-30T00:29:35"/>
    <n v="4"/>
    <d v="1899-12-30T00:00:02"/>
    <n v="29.583333333331137"/>
    <n v="18"/>
    <s v="Si"/>
  </r>
  <r>
    <s v="CSNB"/>
    <s v="2025005236"/>
    <x v="0"/>
    <s v="ER3237BCD"/>
    <s v="E9402GGZ"/>
    <d v="2025-03-19T00:00:00"/>
    <m/>
    <s v="3236"/>
    <x v="49"/>
    <s v="PA"/>
    <s v="S2"/>
    <m/>
    <d v="2025-03-19T00:00:00"/>
    <d v="1899-12-30T18:31:10"/>
    <d v="2025-03-19T00:00:00"/>
    <d v="1899-12-30T18:31:11"/>
    <d v="2025-03-19T00:00:00"/>
    <d v="1899-12-30T19:12:40"/>
    <x v="0"/>
    <s v="RFCPI"/>
    <s v="7001184499"/>
    <s v="FBO"/>
    <d v="1899-12-30T00:00:00"/>
    <d v="1899-12-30T00:00:00"/>
    <d v="1899-12-30T00:00:00"/>
    <s v="Granel"/>
    <s v="E001"/>
    <x v="2"/>
    <d v="1899-12-30T00:41:30"/>
    <d v="1899-12-30T00:41:29"/>
    <n v="18"/>
    <x v="18"/>
    <x v="4"/>
    <x v="2"/>
    <n v="0"/>
    <n v="0"/>
    <s v="OK"/>
    <s v="Granel"/>
    <x v="2"/>
    <n v="0"/>
    <s v="F. NIEBLA"/>
    <s v="A"/>
    <d v="1899-12-30T00:00:00"/>
    <d v="1899-12-30T00:00:00"/>
    <s v="OK"/>
    <m/>
    <m/>
    <d v="1899-12-30T00:00:00"/>
    <d v="1899-12-30T00:41:30"/>
    <n v="4"/>
    <d v="1899-12-30T00:00:01"/>
    <n v="41.499999999993697"/>
    <n v="19"/>
    <s v="Si"/>
  </r>
  <r>
    <s v="CSNB"/>
    <s v="2025005237"/>
    <x v="0"/>
    <s v="ER2775BBR"/>
    <s v="E4544MKW"/>
    <d v="2025-03-19T00:00:00"/>
    <m/>
    <s v="1782"/>
    <x v="48"/>
    <s v="PA"/>
    <s v="S1"/>
    <m/>
    <d v="2025-03-19T00:00:00"/>
    <d v="1899-12-30T18:35:03"/>
    <d v="2025-03-19T00:00:00"/>
    <d v="1899-12-30T18:35:04"/>
    <d v="2025-03-19T00:00:00"/>
    <d v="1899-12-30T19:26:45"/>
    <x v="0"/>
    <s v="RFCPI"/>
    <s v="7001184500"/>
    <s v="FBO"/>
    <d v="1899-12-30T00:00:00"/>
    <d v="1899-12-30T00:00:00"/>
    <d v="1899-12-30T00:00:00"/>
    <s v="Granel"/>
    <s v="E001"/>
    <x v="2"/>
    <d v="1899-12-30T00:51:42"/>
    <d v="1899-12-30T00:51:41"/>
    <n v="18"/>
    <x v="18"/>
    <x v="4"/>
    <x v="2"/>
    <n v="0"/>
    <n v="0"/>
    <s v="OK"/>
    <s v="Granel"/>
    <x v="2"/>
    <n v="0"/>
    <s v="F. NIEBLA"/>
    <s v="B"/>
    <d v="1899-12-30T00:00:00"/>
    <d v="1899-12-30T00:00:00"/>
    <s v="OK"/>
    <m/>
    <m/>
    <d v="1899-12-30T00:00:00"/>
    <d v="1899-12-30T00:51:42"/>
    <n v="4"/>
    <d v="1899-12-30T00:00:01"/>
    <n v="51.700000000003122"/>
    <n v="19"/>
    <s v="No"/>
  </r>
  <r>
    <s v="CSNB"/>
    <s v="2025005239"/>
    <x v="0"/>
    <s v="ER1551BBJ"/>
    <s v="E2015JDV"/>
    <d v="2025-03-19T00:00:00"/>
    <m/>
    <s v="1782"/>
    <x v="48"/>
    <s v="PA"/>
    <s v="S1"/>
    <m/>
    <d v="2025-03-19T00:00:00"/>
    <d v="1899-12-30T19:17:51"/>
    <d v="2025-03-19T00:00:00"/>
    <d v="1899-12-30T19:18:27"/>
    <d v="2025-03-19T00:00:00"/>
    <d v="1899-12-30T19:49:59"/>
    <x v="261"/>
    <s v="IGABALDON"/>
    <s v="7001184501"/>
    <s v="FBO"/>
    <d v="1899-12-30T00:00:00"/>
    <d v="1899-12-30T00:00:00"/>
    <d v="1899-12-30T00:00:00"/>
    <s v="Granel"/>
    <s v="E001"/>
    <x v="2"/>
    <d v="1899-12-30T00:32:08"/>
    <d v="1899-12-30T00:31:32"/>
    <n v="19"/>
    <x v="18"/>
    <x v="4"/>
    <x v="2"/>
    <n v="0"/>
    <n v="0"/>
    <s v="OK"/>
    <s v="Granel"/>
    <x v="2"/>
    <n v="0"/>
    <s v="F. NIEBLA"/>
    <s v="A"/>
    <d v="1899-12-30T00:00:00"/>
    <d v="1899-12-30T00:00:00"/>
    <s v="OK"/>
    <m/>
    <m/>
    <d v="1899-12-30T00:00:00"/>
    <d v="1899-12-30T00:32:08"/>
    <n v="4"/>
    <d v="1899-12-30T00:00:36"/>
    <n v="32.133333333326419"/>
    <n v="19"/>
    <s v="Si"/>
  </r>
  <r>
    <s v="CSNB"/>
    <s v="2025005241"/>
    <x v="0"/>
    <s v="ER8999BBC"/>
    <s v="E3201JTT"/>
    <d v="2025-03-20T00:00:00"/>
    <m/>
    <s v="3236"/>
    <x v="49"/>
    <s v="PA"/>
    <s v="S2"/>
    <m/>
    <d v="2025-03-20T00:00:00"/>
    <d v="1899-12-30T05:59:38"/>
    <d v="2025-03-20T00:00:00"/>
    <d v="1899-12-30T05:59:39"/>
    <d v="2025-03-20T00:00:00"/>
    <d v="1899-12-30T06:32:26"/>
    <x v="0"/>
    <s v="RFCPI"/>
    <s v="7001184502"/>
    <s v="FBO"/>
    <d v="1899-12-30T00:32:48"/>
    <d v="1899-12-30T00:32:47"/>
    <d v="1899-12-30T00:00:01"/>
    <s v="Granel"/>
    <s v="E001"/>
    <x v="2"/>
    <d v="1899-12-30T00:32:48"/>
    <d v="1899-12-30T00:32:47"/>
    <n v="5"/>
    <x v="19"/>
    <x v="4"/>
    <x v="2"/>
    <n v="0"/>
    <n v="0"/>
    <s v="OK"/>
    <s v="Granel"/>
    <x v="2"/>
    <n v="0"/>
    <s v="F. NIEBLA"/>
    <s v="A"/>
    <d v="1899-12-30T00:00:01"/>
    <d v="1899-12-30T00:00:01"/>
    <s v="OK"/>
    <m/>
    <m/>
    <d v="1899-12-30T00:00:00"/>
    <d v="1899-12-30T00:32:48"/>
    <n v="5"/>
    <d v="1899-12-30T00:00:01"/>
    <n v="32.800000000003166"/>
    <n v="6"/>
    <s v="Si"/>
  </r>
  <r>
    <s v="CSNB"/>
    <s v="2025005242"/>
    <x v="0"/>
    <s v="ER9375BBM"/>
    <s v="E7637JSC"/>
    <d v="2025-03-20T00:00:00"/>
    <m/>
    <s v="1782"/>
    <x v="48"/>
    <s v="PA"/>
    <s v="S1"/>
    <m/>
    <d v="2025-03-20T00:00:00"/>
    <d v="1899-12-30T07:06:18"/>
    <d v="2025-03-20T00:00:00"/>
    <d v="1899-12-30T07:06:19"/>
    <d v="2025-03-20T00:00:00"/>
    <d v="1899-12-30T07:39:15"/>
    <x v="0"/>
    <s v="RFCPI"/>
    <s v="7001184503"/>
    <s v="FBO"/>
    <d v="1899-12-30T00:32:57"/>
    <d v="1899-12-30T00:32:56"/>
    <d v="1899-12-30T00:00:01"/>
    <s v="Granel"/>
    <s v="E001"/>
    <x v="2"/>
    <d v="1899-12-30T00:32:57"/>
    <d v="1899-12-30T00:32:56"/>
    <n v="7"/>
    <x v="19"/>
    <x v="4"/>
    <x v="2"/>
    <n v="0"/>
    <n v="0"/>
    <s v="OK"/>
    <s v="Granel"/>
    <x v="2"/>
    <n v="0"/>
    <s v="F. NIEBLA"/>
    <s v="A"/>
    <d v="1899-12-30T00:00:01"/>
    <d v="1899-12-30T00:00:01"/>
    <s v="OK"/>
    <m/>
    <m/>
    <d v="1899-12-30T00:00:00"/>
    <d v="1899-12-30T00:32:57"/>
    <n v="5"/>
    <d v="1899-12-30T00:00:01"/>
    <n v="32.949999999993636"/>
    <n v="7"/>
    <s v="Si"/>
  </r>
  <r>
    <s v="CSNB"/>
    <s v="2025005244"/>
    <x v="0"/>
    <s v="E3870LBJ"/>
    <s v="EBU01275R"/>
    <d v="2025-03-20T00:00:00"/>
    <m/>
    <s v="2882"/>
    <x v="50"/>
    <s v="PA"/>
    <s v="PA"/>
    <m/>
    <d v="2025-03-20T00:00:00"/>
    <d v="1899-12-30T07:25:27"/>
    <d v="2025-03-20T00:00:00"/>
    <d v="1899-12-30T07:25:28"/>
    <d v="2025-03-20T00:00:00"/>
    <d v="1899-12-30T07:48:33"/>
    <x v="0"/>
    <s v="RFCPI"/>
    <s v="7001184504"/>
    <s v="EXW"/>
    <d v="1899-12-30T00:23:06"/>
    <d v="1899-12-30T00:23:05"/>
    <d v="1899-12-30T00:00:01"/>
    <s v="Ensacado"/>
    <s v="E002"/>
    <x v="1"/>
    <d v="1899-12-30T00:23:06"/>
    <d v="1899-12-30T00:23:05"/>
    <n v="7"/>
    <x v="19"/>
    <x v="4"/>
    <x v="1"/>
    <n v="0"/>
    <n v="0"/>
    <s v="OK"/>
    <s v="Ensacado"/>
    <x v="2"/>
    <n v="0"/>
    <s v="F. NIEBLA"/>
    <s v="A"/>
    <d v="1899-12-30T00:00:01"/>
    <d v="1899-12-30T00:00:01"/>
    <s v="OK"/>
    <m/>
    <m/>
    <d v="1899-12-30T00:00:00"/>
    <d v="1899-12-30T00:23:06"/>
    <n v="5"/>
    <d v="1899-12-30T00:00:01"/>
    <n v="23.09999999999042"/>
    <n v="7"/>
    <s v="Si"/>
  </r>
  <r>
    <s v="CSNB"/>
    <s v="2025005243"/>
    <x v="0"/>
    <s v="ER1917BBX"/>
    <s v="E9349KRP"/>
    <d v="2025-03-20T00:00:00"/>
    <m/>
    <s v="837"/>
    <x v="47"/>
    <s v="PA"/>
    <s v="S6"/>
    <m/>
    <d v="2025-03-20T00:00:00"/>
    <d v="1899-12-30T07:19:42"/>
    <d v="2025-03-20T00:00:00"/>
    <d v="1899-12-30T07:19:43"/>
    <d v="2025-03-20T00:00:00"/>
    <d v="1899-12-30T07:50:42"/>
    <x v="0"/>
    <s v="RFCPI"/>
    <s v="7001184505"/>
    <s v="EXW"/>
    <d v="1899-12-30T00:31:00"/>
    <d v="1899-12-30T00:30:59"/>
    <d v="1899-12-30T00:00:01"/>
    <s v="Granel"/>
    <s v="E001"/>
    <x v="1"/>
    <d v="1899-12-30T00:31:00"/>
    <d v="1899-12-30T00:30:59"/>
    <n v="7"/>
    <x v="19"/>
    <x v="4"/>
    <x v="2"/>
    <n v="0"/>
    <n v="0"/>
    <s v="OK"/>
    <s v="Granel"/>
    <x v="2"/>
    <n v="0"/>
    <s v="F. NIEBLA"/>
    <s v="A"/>
    <d v="1899-12-30T00:00:01"/>
    <d v="1899-12-30T00:00:01"/>
    <s v="OK"/>
    <m/>
    <m/>
    <d v="1899-12-30T00:00:00"/>
    <d v="1899-12-30T00:31:00"/>
    <n v="5"/>
    <d v="1899-12-30T00:00:01"/>
    <n v="31.000000000003247"/>
    <n v="7"/>
    <s v="Si"/>
  </r>
  <r>
    <s v="CSNB"/>
    <s v="2025005246"/>
    <x v="0"/>
    <s v="ER8418BBZ"/>
    <s v="E5825KKS"/>
    <d v="2025-03-20T00:00:00"/>
    <m/>
    <s v="1782"/>
    <x v="48"/>
    <s v="PA"/>
    <s v="S1"/>
    <m/>
    <d v="2025-03-20T00:00:00"/>
    <d v="1899-12-30T08:18:22"/>
    <d v="2025-03-20T00:00:00"/>
    <d v="1899-12-30T08:18:23"/>
    <d v="2025-03-20T00:00:00"/>
    <d v="1899-12-30T08:50:21"/>
    <x v="0"/>
    <s v="RFCPI"/>
    <s v="7001184506"/>
    <s v="FBO"/>
    <d v="1899-12-30T00:31:59"/>
    <d v="1899-12-30T00:31:58"/>
    <d v="1899-12-30T00:00:01"/>
    <s v="Granel"/>
    <s v="E001"/>
    <x v="2"/>
    <d v="1899-12-30T00:31:59"/>
    <d v="1899-12-30T00:31:58"/>
    <n v="8"/>
    <x v="19"/>
    <x v="4"/>
    <x v="2"/>
    <n v="0"/>
    <n v="0"/>
    <s v="OK"/>
    <s v="Granel"/>
    <x v="2"/>
    <n v="0"/>
    <s v="F. NIEBLA"/>
    <s v="A"/>
    <d v="1899-12-30T00:00:01"/>
    <d v="1899-12-30T00:00:01"/>
    <s v="OK"/>
    <m/>
    <m/>
    <d v="1899-12-30T00:00:00"/>
    <d v="1899-12-30T00:31:59"/>
    <n v="5"/>
    <d v="1899-12-30T00:00:01"/>
    <n v="31.983333333335988"/>
    <n v="8"/>
    <s v="Si"/>
  </r>
  <r>
    <s v="CSNB"/>
    <s v="2025005249"/>
    <x v="0"/>
    <s v="ER1486BBS"/>
    <s v="E4179KVF"/>
    <d v="2025-03-20T00:00:00"/>
    <m/>
    <s v="1782"/>
    <x v="48"/>
    <s v="PA"/>
    <s v="S1"/>
    <m/>
    <d v="2025-03-20T00:00:00"/>
    <d v="1899-12-30T08:38:33"/>
    <d v="2025-03-20T00:00:00"/>
    <d v="1899-12-30T08:38:34"/>
    <d v="2025-03-20T00:00:00"/>
    <d v="1899-12-30T09:11:17"/>
    <x v="0"/>
    <s v="RFCPI"/>
    <s v="7001184507"/>
    <s v="FBO"/>
    <d v="1899-12-30T00:32:44"/>
    <d v="1899-12-30T00:32:43"/>
    <d v="1899-12-30T00:00:01"/>
    <s v="Granel"/>
    <s v="E001"/>
    <x v="2"/>
    <d v="1899-12-30T00:32:44"/>
    <d v="1899-12-30T00:32:43"/>
    <n v="8"/>
    <x v="19"/>
    <x v="4"/>
    <x v="2"/>
    <n v="0"/>
    <n v="0"/>
    <s v="OK"/>
    <s v="Granel"/>
    <x v="2"/>
    <n v="0"/>
    <s v="F. NIEBLA"/>
    <s v="A"/>
    <d v="1899-12-30T00:00:01"/>
    <d v="1899-12-30T00:00:01"/>
    <s v="OK"/>
    <m/>
    <m/>
    <d v="1899-12-30T00:00:00"/>
    <d v="1899-12-30T00:32:44"/>
    <n v="5"/>
    <d v="1899-12-30T00:00:01"/>
    <n v="32.733333333331231"/>
    <n v="9"/>
    <s v="Si"/>
  </r>
  <r>
    <s v="CSNB"/>
    <s v="2025005247"/>
    <x v="0"/>
    <s v="ER9517BBK"/>
    <s v="E4745DXW"/>
    <d v="2025-03-20T00:00:00"/>
    <m/>
    <s v="3236"/>
    <x v="49"/>
    <s v="PA"/>
    <s v="S2"/>
    <m/>
    <d v="2025-03-20T00:00:00"/>
    <d v="1899-12-30T08:27:49"/>
    <d v="2025-03-20T00:00:00"/>
    <d v="1899-12-30T08:27:50"/>
    <d v="2025-03-20T00:00:00"/>
    <d v="1899-12-30T09:16:37"/>
    <x v="0"/>
    <s v="RFCPI"/>
    <s v="7001184508"/>
    <s v="FBO"/>
    <d v="1899-12-30T00:48:48"/>
    <d v="1899-12-30T00:48:47"/>
    <d v="1899-12-30T00:00:01"/>
    <s v="Granel"/>
    <s v="E001"/>
    <x v="2"/>
    <d v="1899-12-30T00:48:48"/>
    <d v="1899-12-30T00:48:47"/>
    <n v="8"/>
    <x v="19"/>
    <x v="4"/>
    <x v="2"/>
    <n v="0"/>
    <n v="0"/>
    <s v="OK"/>
    <s v="Granel"/>
    <x v="2"/>
    <n v="0"/>
    <s v="F. NIEBLA"/>
    <s v="B"/>
    <d v="1899-12-30T00:00:01"/>
    <d v="1899-12-30T00:00:01"/>
    <s v="OK"/>
    <m/>
    <m/>
    <d v="1899-12-30T00:00:00"/>
    <d v="1899-12-30T00:48:48"/>
    <n v="5"/>
    <d v="1899-12-30T00:00:01"/>
    <n v="48.800000000001631"/>
    <n v="9"/>
    <s v="No"/>
  </r>
  <r>
    <s v="CSNB"/>
    <s v="2025005250"/>
    <x v="0"/>
    <s v="E3870LBJ"/>
    <s v="EBU01275R"/>
    <d v="2025-03-20T00:00:00"/>
    <m/>
    <s v="3312"/>
    <x v="51"/>
    <s v="PA"/>
    <s v="PA"/>
    <m/>
    <d v="2025-03-20T00:00:00"/>
    <d v="1899-12-30T09:30:25"/>
    <d v="2025-03-20T00:00:00"/>
    <d v="1899-12-30T09:30:30"/>
    <d v="2025-03-20T00:00:00"/>
    <d v="1899-12-30T10:05:36"/>
    <x v="0"/>
    <s v="RFCPI"/>
    <s v="7001184509"/>
    <s v="EXW"/>
    <d v="1899-12-30T00:35:11"/>
    <d v="1899-12-30T00:35:06"/>
    <d v="1899-12-30T00:00:05"/>
    <s v="Ensacado"/>
    <s v="E002"/>
    <x v="1"/>
    <d v="1899-12-30T00:35:11"/>
    <d v="1899-12-30T00:35:06"/>
    <n v="9"/>
    <x v="19"/>
    <x v="4"/>
    <x v="1"/>
    <n v="0"/>
    <n v="0"/>
    <s v="OK"/>
    <s v="Ensacado"/>
    <x v="2"/>
    <n v="0"/>
    <s v="F. NIEBLA"/>
    <s v="A"/>
    <d v="1899-12-30T00:00:05"/>
    <d v="1899-12-30T00:00:05"/>
    <s v="OK"/>
    <m/>
    <m/>
    <d v="1899-12-30T00:00:00"/>
    <d v="1899-12-30T00:35:11"/>
    <n v="5"/>
    <d v="1899-12-30T00:00:05"/>
    <n v="35.183333333332811"/>
    <n v="10"/>
    <s v="Si"/>
  </r>
  <r>
    <s v="CSNB"/>
    <s v="2025005251"/>
    <x v="0"/>
    <s v="ER7683BCC"/>
    <s v="E1154JWB"/>
    <d v="2025-03-20T00:00:00"/>
    <m/>
    <s v="837"/>
    <x v="47"/>
    <s v="PA"/>
    <s v="S6"/>
    <m/>
    <d v="2025-03-20T00:00:00"/>
    <d v="1899-12-30T09:32:36"/>
    <d v="2025-03-20T00:00:00"/>
    <d v="1899-12-30T09:32:36"/>
    <d v="2025-03-20T00:00:00"/>
    <d v="1899-12-30T10:08:40"/>
    <x v="0"/>
    <s v="RFCPI"/>
    <s v="7001184510"/>
    <s v="FBO"/>
    <d v="1899-12-30T00:36:04"/>
    <d v="1899-12-30T00:36:04"/>
    <d v="1899-12-30T00:00:00"/>
    <s v="Granel"/>
    <s v="E001"/>
    <x v="2"/>
    <d v="1899-12-30T00:36:04"/>
    <d v="1899-12-30T00:36:04"/>
    <n v="9"/>
    <x v="19"/>
    <x v="4"/>
    <x v="2"/>
    <n v="0"/>
    <n v="0"/>
    <s v="OK"/>
    <s v="Granel"/>
    <x v="2"/>
    <n v="0"/>
    <s v="F. NIEBLA"/>
    <s v="A"/>
    <d v="1899-12-30T00:00:00"/>
    <d v="1899-12-30T00:00:00"/>
    <s v="OK"/>
    <m/>
    <m/>
    <d v="1899-12-30T00:00:00"/>
    <d v="1899-12-30T00:36:04"/>
    <n v="5"/>
    <d v="1899-12-30T00:00:00"/>
    <n v="36.066666666672013"/>
    <n v="10"/>
    <s v="Si"/>
  </r>
  <r>
    <s v="CSNB"/>
    <s v="2025005252"/>
    <x v="0"/>
    <s v="ECO02603R"/>
    <s v="E2222JCW"/>
    <d v="2025-03-20T00:00:00"/>
    <m/>
    <s v="837"/>
    <x v="47"/>
    <s v="PA"/>
    <s v="S6"/>
    <m/>
    <d v="2025-03-20T00:00:00"/>
    <d v="1899-12-30T09:46:11"/>
    <d v="2025-03-20T00:00:00"/>
    <d v="1899-12-30T09:46:12"/>
    <d v="2025-03-20T00:00:00"/>
    <d v="1899-12-30T10:16:56"/>
    <x v="0"/>
    <s v="RFCPI"/>
    <s v="7001184511"/>
    <s v="FBO"/>
    <d v="1899-12-30T00:30:45"/>
    <d v="1899-12-30T00:30:44"/>
    <d v="1899-12-30T00:00:01"/>
    <s v="Granel"/>
    <s v="E001"/>
    <x v="2"/>
    <d v="1899-12-30T00:30:45"/>
    <d v="1899-12-30T00:30:44"/>
    <n v="9"/>
    <x v="19"/>
    <x v="4"/>
    <x v="2"/>
    <n v="0"/>
    <n v="0"/>
    <s v="OK"/>
    <s v="Granel"/>
    <x v="2"/>
    <n v="0"/>
    <s v="F. NIEBLA"/>
    <s v="A"/>
    <d v="1899-12-30T00:00:01"/>
    <d v="1899-12-30T00:00:01"/>
    <s v="OK"/>
    <m/>
    <m/>
    <d v="1899-12-30T00:00:00"/>
    <d v="1899-12-30T00:30:45"/>
    <n v="5"/>
    <d v="1899-12-30T00:00:01"/>
    <n v="30.750000000004807"/>
    <n v="10"/>
    <s v="Si"/>
  </r>
  <r>
    <s v="CSNB"/>
    <s v="2025005253"/>
    <x v="0"/>
    <s v="ER3135BBC"/>
    <s v="E5940JLK"/>
    <d v="2025-03-20T00:00:00"/>
    <m/>
    <s v="3236"/>
    <x v="49"/>
    <s v="PA"/>
    <s v="S2"/>
    <m/>
    <d v="2025-03-20T00:00:00"/>
    <d v="1899-12-30T10:09:02"/>
    <d v="2025-03-20T00:00:00"/>
    <d v="1899-12-30T10:09:04"/>
    <d v="2025-03-20T00:00:00"/>
    <d v="1899-12-30T10:40:32"/>
    <x v="0"/>
    <s v="RFCPI"/>
    <s v="7001184512"/>
    <s v="FBO"/>
    <d v="1899-12-30T00:31:30"/>
    <d v="1899-12-30T00:31:28"/>
    <d v="1899-12-30T00:00:02"/>
    <s v="Granel"/>
    <s v="E001"/>
    <x v="2"/>
    <d v="1899-12-30T00:31:30"/>
    <d v="1899-12-30T00:31:28"/>
    <n v="10"/>
    <x v="19"/>
    <x v="4"/>
    <x v="2"/>
    <n v="0"/>
    <n v="0"/>
    <s v="OK"/>
    <s v="Granel"/>
    <x v="2"/>
    <n v="0"/>
    <s v="F. NIEBLA"/>
    <s v="A"/>
    <d v="1899-12-30T00:00:02"/>
    <d v="1899-12-30T00:00:02"/>
    <s v="OK"/>
    <m/>
    <m/>
    <d v="1899-12-30T00:00:00"/>
    <d v="1899-12-30T00:31:30"/>
    <n v="5"/>
    <d v="1899-12-30T00:00:02"/>
    <n v="31.499999999999968"/>
    <n v="10"/>
    <s v="Si"/>
  </r>
  <r>
    <s v="CSNB"/>
    <s v="2025005254"/>
    <x v="0"/>
    <s v="ER4642BBY"/>
    <s v="E9980KJB"/>
    <d v="2025-03-20T00:00:00"/>
    <m/>
    <s v="837"/>
    <x v="47"/>
    <s v="PA"/>
    <s v="S6"/>
    <m/>
    <d v="2025-03-20T00:00:00"/>
    <d v="1899-12-30T10:27:42"/>
    <d v="2025-03-20T00:00:00"/>
    <d v="1899-12-30T10:27:43"/>
    <d v="2025-03-20T00:00:00"/>
    <d v="1899-12-30T11:01:17"/>
    <x v="0"/>
    <s v="RFCPI"/>
    <s v="7001184513"/>
    <s v="FBO"/>
    <d v="1899-12-30T00:33:35"/>
    <d v="1899-12-30T00:33:34"/>
    <d v="1899-12-30T00:00:01"/>
    <s v="Granel"/>
    <s v="E001"/>
    <x v="2"/>
    <d v="1899-12-30T00:33:35"/>
    <d v="1899-12-30T00:33:34"/>
    <n v="10"/>
    <x v="19"/>
    <x v="4"/>
    <x v="2"/>
    <n v="0"/>
    <n v="0"/>
    <s v="OK"/>
    <s v="Granel"/>
    <x v="2"/>
    <n v="0"/>
    <s v="F. NIEBLA"/>
    <s v="A"/>
    <d v="1899-12-30T00:00:01"/>
    <d v="1899-12-30T00:00:01"/>
    <s v="OK"/>
    <m/>
    <m/>
    <d v="1899-12-30T00:00:00"/>
    <d v="1899-12-30T00:33:35"/>
    <n v="5"/>
    <d v="1899-12-30T00:00:01"/>
    <n v="33.583333333334402"/>
    <n v="11"/>
    <s v="Si"/>
  </r>
  <r>
    <s v="CSNB"/>
    <s v="2025005255"/>
    <x v="0"/>
    <s v="ER1551BBJ"/>
    <s v="E2015JDV"/>
    <d v="2025-03-20T00:00:00"/>
    <m/>
    <s v="837"/>
    <x v="47"/>
    <s v="PA"/>
    <s v="S6"/>
    <m/>
    <d v="2025-03-20T00:00:00"/>
    <d v="1899-12-30T10:57:27"/>
    <d v="2025-03-20T00:00:00"/>
    <d v="1899-12-30T10:59:15"/>
    <d v="2025-03-20T00:00:00"/>
    <d v="1899-12-30T11:23:09"/>
    <x v="279"/>
    <s v="E_PFERNANDE"/>
    <s v="7001184514"/>
    <s v="FBO"/>
    <d v="1899-12-30T00:25:42"/>
    <d v="1899-12-30T00:23:54"/>
    <d v="1899-12-30T00:01:48"/>
    <s v="Granel"/>
    <s v="E001"/>
    <x v="2"/>
    <d v="1899-12-30T00:25:42"/>
    <d v="1899-12-30T00:23:54"/>
    <n v="10"/>
    <x v="19"/>
    <x v="4"/>
    <x v="2"/>
    <n v="0"/>
    <n v="0"/>
    <s v="OK"/>
    <s v="Granel"/>
    <x v="2"/>
    <n v="0"/>
    <s v="F. NIEBLA"/>
    <s v="A"/>
    <d v="1899-12-30T00:01:48"/>
    <d v="1899-12-30T00:01:48"/>
    <s v="OK"/>
    <m/>
    <m/>
    <d v="1899-12-30T00:00:00"/>
    <d v="1899-12-30T00:25:42"/>
    <n v="5"/>
    <d v="1899-12-30T00:01:48"/>
    <n v="25.699999999996823"/>
    <n v="11"/>
    <s v="Si"/>
  </r>
  <r>
    <s v="CSNB"/>
    <s v="2025005257"/>
    <x v="0"/>
    <s v="E6723BLT"/>
    <m/>
    <d v="2025-03-20T00:00:00"/>
    <m/>
    <s v="2882"/>
    <x v="50"/>
    <s v="PA"/>
    <s v="PA"/>
    <m/>
    <d v="2025-03-20T00:00:00"/>
    <d v="1899-12-30T11:00:16"/>
    <d v="2025-03-20T00:00:00"/>
    <d v="1899-12-30T11:00:19"/>
    <d v="2025-03-20T00:00:00"/>
    <d v="1899-12-30T11:28:32"/>
    <x v="0"/>
    <s v="RFCPI"/>
    <s v="7001184515"/>
    <s v="EXW"/>
    <d v="1899-12-30T00:28:16"/>
    <d v="1899-12-30T00:28:13"/>
    <d v="1899-12-30T00:00:03"/>
    <s v="Ensacado"/>
    <s v="E002"/>
    <x v="1"/>
    <d v="1899-12-30T00:28:16"/>
    <d v="1899-12-30T00:28:13"/>
    <n v="11"/>
    <x v="19"/>
    <x v="4"/>
    <x v="1"/>
    <n v="0"/>
    <n v="0"/>
    <s v="OK"/>
    <s v="Ensacado"/>
    <x v="2"/>
    <n v="0"/>
    <s v="F. NIEBLA"/>
    <s v="A"/>
    <d v="1899-12-30T00:00:03"/>
    <d v="1899-12-30T00:00:03"/>
    <s v="OK"/>
    <m/>
    <m/>
    <d v="1899-12-30T00:00:00"/>
    <d v="1899-12-30T00:28:16"/>
    <n v="5"/>
    <d v="1899-12-30T00:00:03"/>
    <n v="28.266666666667195"/>
    <n v="11"/>
    <s v="Si"/>
  </r>
  <r>
    <s v="CSNB"/>
    <s v="2025005256"/>
    <x v="0"/>
    <s v="E6878LBJ"/>
    <s v="ER2114BBN"/>
    <d v="2025-03-20T00:00:00"/>
    <m/>
    <s v="1782"/>
    <x v="48"/>
    <s v="PA"/>
    <s v="S1"/>
    <m/>
    <d v="2025-03-20T00:00:00"/>
    <d v="1899-12-30T10:58:34"/>
    <d v="2025-03-20T00:00:00"/>
    <d v="1899-12-30T10:58:35"/>
    <d v="2025-03-20T00:00:00"/>
    <d v="1899-12-30T11:33:37"/>
    <x v="0"/>
    <s v="RFCPI"/>
    <s v="7001184516"/>
    <s v="EXW"/>
    <d v="1899-12-30T00:35:03"/>
    <d v="1899-12-30T00:35:02"/>
    <d v="1899-12-30T00:00:01"/>
    <s v="Granel"/>
    <s v="E001"/>
    <x v="1"/>
    <d v="1899-12-30T00:35:03"/>
    <d v="1899-12-30T00:35:02"/>
    <n v="10"/>
    <x v="19"/>
    <x v="4"/>
    <x v="2"/>
    <n v="0"/>
    <n v="0"/>
    <s v="OK"/>
    <s v="Granel"/>
    <x v="2"/>
    <n v="0"/>
    <s v="F. NIEBLA"/>
    <s v="A"/>
    <d v="1899-12-30T00:00:01"/>
    <d v="1899-12-30T00:00:01"/>
    <s v="OK"/>
    <m/>
    <m/>
    <d v="1899-12-30T00:00:00"/>
    <d v="1899-12-30T00:35:03"/>
    <n v="5"/>
    <d v="1899-12-30T00:00:01"/>
    <n v="35.050000000003237"/>
    <n v="11"/>
    <s v="Si"/>
  </r>
  <r>
    <s v="CSNB"/>
    <s v="2025005258"/>
    <x v="0"/>
    <s v="ER1917BBX"/>
    <s v="E9349KRP"/>
    <d v="2025-03-20T00:00:00"/>
    <m/>
    <s v="837"/>
    <x v="47"/>
    <s v="PA"/>
    <s v="S6"/>
    <m/>
    <d v="2025-03-20T00:00:00"/>
    <d v="1899-12-30T11:16:55"/>
    <d v="2025-03-20T00:00:00"/>
    <d v="1899-12-30T11:16:57"/>
    <d v="2025-03-20T00:00:00"/>
    <d v="1899-12-30T11:45:12"/>
    <x v="0"/>
    <s v="RFCPI"/>
    <s v="7001184517"/>
    <s v="EXW"/>
    <d v="1899-12-30T00:28:17"/>
    <d v="1899-12-30T00:28:15"/>
    <d v="1899-12-30T00:00:02"/>
    <s v="Granel"/>
    <s v="E001"/>
    <x v="1"/>
    <d v="1899-12-30T00:28:17"/>
    <d v="1899-12-30T00:28:15"/>
    <n v="11"/>
    <x v="19"/>
    <x v="4"/>
    <x v="2"/>
    <n v="0"/>
    <n v="0"/>
    <s v="OK"/>
    <s v="Granel"/>
    <x v="2"/>
    <n v="0"/>
    <s v="F. NIEBLA"/>
    <s v="A"/>
    <d v="1899-12-30T00:00:02"/>
    <d v="1899-12-30T00:00:02"/>
    <s v="OK"/>
    <m/>
    <m/>
    <d v="1899-12-30T00:00:00"/>
    <d v="1899-12-30T00:28:17"/>
    <n v="5"/>
    <d v="1899-12-30T00:00:02"/>
    <n v="28.283333333327974"/>
    <n v="11"/>
    <s v="Si"/>
  </r>
  <r>
    <s v="CSNB"/>
    <s v="2025005260"/>
    <x v="0"/>
    <s v="E1607KSW"/>
    <m/>
    <d v="2025-03-20T00:00:00"/>
    <m/>
    <s v="2882"/>
    <x v="50"/>
    <s v="PA"/>
    <s v="PA"/>
    <m/>
    <d v="2025-03-20T00:00:00"/>
    <d v="1899-12-30T12:13:35"/>
    <d v="2025-03-20T00:00:00"/>
    <d v="1899-12-30T12:13:37"/>
    <d v="2025-03-20T00:00:00"/>
    <d v="1899-12-30T12:32:04"/>
    <x v="0"/>
    <s v="RFCPI"/>
    <s v="7001184518"/>
    <s v="EXW"/>
    <d v="1899-12-30T00:18:29"/>
    <d v="1899-12-30T00:18:27"/>
    <d v="1899-12-30T00:00:02"/>
    <s v="Ensacado"/>
    <s v="E002"/>
    <x v="1"/>
    <d v="1899-12-30T00:18:29"/>
    <d v="1899-12-30T00:18:27"/>
    <n v="12"/>
    <x v="19"/>
    <x v="4"/>
    <x v="1"/>
    <n v="0"/>
    <n v="0"/>
    <s v="OK"/>
    <s v="Ensacado"/>
    <x v="2"/>
    <n v="0"/>
    <s v="F. NIEBLA"/>
    <s v="A"/>
    <d v="1899-12-30T00:00:02"/>
    <d v="1899-12-30T00:00:02"/>
    <s v="OK"/>
    <m/>
    <m/>
    <d v="1899-12-30T00:00:00"/>
    <d v="1899-12-30T00:18:29"/>
    <n v="5"/>
    <d v="1899-12-30T00:00:02"/>
    <n v="18.483333333335956"/>
    <n v="12"/>
    <s v="Si"/>
  </r>
  <r>
    <s v="CSNB"/>
    <s v="2025005261"/>
    <x v="0"/>
    <s v="ER9375BBM"/>
    <s v="E7637JSC"/>
    <d v="2025-03-20T00:00:00"/>
    <m/>
    <s v="1782"/>
    <x v="48"/>
    <s v="PA"/>
    <s v="S1"/>
    <m/>
    <d v="2025-03-20T00:00:00"/>
    <d v="1899-12-30T12:17:19"/>
    <d v="2025-03-20T00:00:00"/>
    <d v="1899-12-30T12:17:21"/>
    <d v="2025-03-20T00:00:00"/>
    <d v="1899-12-30T12:50:14"/>
    <x v="0"/>
    <s v="RFCPI"/>
    <s v="7001184519"/>
    <s v="FBO"/>
    <d v="1899-12-30T00:32:55"/>
    <d v="1899-12-30T00:32:53"/>
    <d v="1899-12-30T00:00:02"/>
    <s v="Granel"/>
    <s v="E001"/>
    <x v="2"/>
    <d v="1899-12-30T00:32:55"/>
    <d v="1899-12-30T00:32:53"/>
    <n v="12"/>
    <x v="19"/>
    <x v="4"/>
    <x v="2"/>
    <n v="0"/>
    <n v="0"/>
    <s v="OK"/>
    <s v="Granel"/>
    <x v="2"/>
    <n v="0"/>
    <s v="F. NIEBLA"/>
    <s v="A"/>
    <d v="1899-12-30T00:00:02"/>
    <d v="1899-12-30T00:00:02"/>
    <s v="OK"/>
    <m/>
    <m/>
    <d v="1899-12-30T00:00:00"/>
    <d v="1899-12-30T00:32:55"/>
    <n v="5"/>
    <d v="1899-12-30T00:00:02"/>
    <n v="32.916666666671915"/>
    <n v="12"/>
    <s v="Si"/>
  </r>
  <r>
    <s v="CSNB"/>
    <s v="2025005266"/>
    <x v="0"/>
    <s v="E6944FFJ"/>
    <s v="ER8615BBY"/>
    <d v="2025-03-20T00:00:00"/>
    <m/>
    <s v="1782"/>
    <x v="48"/>
    <s v="PA"/>
    <s v="S1"/>
    <m/>
    <d v="2025-03-20T00:00:00"/>
    <d v="1899-12-30T13:58:06"/>
    <d v="2025-03-20T00:00:00"/>
    <d v="1899-12-30T13:58:07"/>
    <d v="2025-03-20T00:00:00"/>
    <d v="1899-12-30T14:51:27"/>
    <x v="0"/>
    <s v="RFCPI"/>
    <s v="7001184520"/>
    <s v="EXW"/>
    <d v="1899-12-30T00:53:21"/>
    <d v="1899-12-30T00:53:20"/>
    <d v="1899-12-30T00:00:01"/>
    <s v="Granel"/>
    <s v="E001"/>
    <x v="1"/>
    <d v="1899-12-30T00:53:21"/>
    <d v="1899-12-30T00:53:20"/>
    <n v="13"/>
    <x v="19"/>
    <x v="4"/>
    <x v="2"/>
    <n v="0"/>
    <n v="0"/>
    <s v="OK"/>
    <s v="Granel"/>
    <x v="2"/>
    <n v="0"/>
    <s v="F. NIEBLA"/>
    <s v="B"/>
    <d v="1899-12-30T00:00:01"/>
    <d v="1899-12-30T00:00:01"/>
    <s v="OK"/>
    <m/>
    <m/>
    <d v="1899-12-30T00:00:00"/>
    <d v="1899-12-30T00:53:21"/>
    <n v="5"/>
    <d v="1899-12-30T00:00:01"/>
    <n v="53.349999999998268"/>
    <n v="14"/>
    <s v="No"/>
  </r>
  <r>
    <s v="CSNB"/>
    <s v="2025005271"/>
    <x v="0"/>
    <s v="ER1917BBX"/>
    <s v="E9349KRP"/>
    <d v="2025-03-20T00:00:00"/>
    <m/>
    <s v="837"/>
    <x v="47"/>
    <s v="PA"/>
    <s v="S6"/>
    <m/>
    <d v="2025-03-20T00:00:00"/>
    <d v="1899-12-30T14:59:05"/>
    <d v="2025-03-20T00:00:00"/>
    <d v="1899-12-30T14:59:07"/>
    <d v="2025-03-20T00:00:00"/>
    <d v="1899-12-30T15:26:35"/>
    <x v="0"/>
    <s v="RFCPI"/>
    <s v="7001184521"/>
    <s v="EXW"/>
    <d v="1899-12-30T00:27:30"/>
    <d v="1899-12-30T00:27:28"/>
    <d v="1899-12-30T00:00:02"/>
    <s v="Granel"/>
    <s v="E001"/>
    <x v="1"/>
    <d v="1899-12-30T00:27:30"/>
    <d v="1899-12-30T00:27:28"/>
    <n v="14"/>
    <x v="19"/>
    <x v="4"/>
    <x v="2"/>
    <n v="0"/>
    <n v="0"/>
    <s v="OK"/>
    <s v="Granel"/>
    <x v="2"/>
    <n v="0"/>
    <s v="F. NIEBLA"/>
    <s v="A"/>
    <d v="1899-12-30T00:00:02"/>
    <d v="1899-12-30T00:00:02"/>
    <s v="OK"/>
    <m/>
    <m/>
    <d v="1899-12-30T00:00:00"/>
    <d v="1899-12-30T00:27:30"/>
    <n v="5"/>
    <d v="1899-12-30T00:00:02"/>
    <n v="27.499999999996785"/>
    <n v="15"/>
    <s v="Si"/>
  </r>
  <r>
    <s v="CSNB"/>
    <s v="2025005273"/>
    <x v="0"/>
    <s v="ER7694BBV"/>
    <s v="E3960KHT"/>
    <d v="2025-03-20T00:00:00"/>
    <m/>
    <s v="3236"/>
    <x v="49"/>
    <s v="PA"/>
    <s v="S2"/>
    <m/>
    <d v="2025-03-20T00:00:00"/>
    <d v="1899-12-30T15:32:02"/>
    <d v="2025-03-20T00:00:00"/>
    <d v="1899-12-30T15:32:04"/>
    <d v="2025-03-20T00:00:00"/>
    <d v="1899-12-30T16:05:45"/>
    <x v="0"/>
    <s v="RFCPI"/>
    <s v="7001184522"/>
    <s v="FBO"/>
    <d v="1899-12-30T00:33:43"/>
    <d v="1899-12-30T00:33:41"/>
    <d v="1899-12-30T00:00:02"/>
    <s v="Granel"/>
    <s v="E001"/>
    <x v="2"/>
    <d v="1899-12-30T00:33:43"/>
    <d v="1899-12-30T00:33:41"/>
    <n v="15"/>
    <x v="19"/>
    <x v="4"/>
    <x v="2"/>
    <n v="0"/>
    <n v="0"/>
    <s v="OK"/>
    <s v="Granel"/>
    <x v="2"/>
    <n v="0"/>
    <s v="F. NIEBLA"/>
    <s v="A"/>
    <d v="1899-12-30T00:00:02"/>
    <d v="1899-12-30T00:00:02"/>
    <s v="OK"/>
    <m/>
    <m/>
    <d v="1899-12-30T00:00:00"/>
    <d v="1899-12-30T00:33:43"/>
    <n v="5"/>
    <d v="1899-12-30T00:00:02"/>
    <n v="33.716666666664047"/>
    <n v="16"/>
    <s v="Si"/>
  </r>
  <r>
    <s v="CSNB"/>
    <s v="2025005274"/>
    <x v="0"/>
    <s v="ER1991BBZ"/>
    <s v="E6028JLK"/>
    <d v="2025-03-20T00:00:00"/>
    <m/>
    <s v="837"/>
    <x v="47"/>
    <s v="PA"/>
    <s v="S6"/>
    <m/>
    <d v="2025-03-20T00:00:00"/>
    <d v="1899-12-30T15:37:16"/>
    <d v="2025-03-20T00:00:00"/>
    <d v="1899-12-30T15:37:17"/>
    <d v="2025-03-20T00:00:00"/>
    <d v="1899-12-30T16:10:25"/>
    <x v="0"/>
    <s v="RFCPI"/>
    <s v="7001184523"/>
    <s v="FBO"/>
    <d v="1899-12-30T00:33:09"/>
    <d v="1899-12-30T00:33:08"/>
    <d v="1899-12-30T00:00:01"/>
    <s v="Granel"/>
    <s v="E001"/>
    <x v="2"/>
    <d v="1899-12-30T00:33:09"/>
    <d v="1899-12-30T00:33:08"/>
    <n v="15"/>
    <x v="19"/>
    <x v="4"/>
    <x v="2"/>
    <n v="0"/>
    <n v="0"/>
    <s v="OK"/>
    <s v="Granel"/>
    <x v="2"/>
    <n v="0"/>
    <s v="F. NIEBLA"/>
    <s v="A"/>
    <d v="1899-12-30T00:00:01"/>
    <d v="1899-12-30T00:00:01"/>
    <s v="OK"/>
    <m/>
    <m/>
    <d v="1899-12-30T00:00:00"/>
    <d v="1899-12-30T00:33:09"/>
    <n v="5"/>
    <d v="1899-12-30T00:00:01"/>
    <n v="33.149999999995266"/>
    <n v="16"/>
    <s v="Si"/>
  </r>
  <r>
    <s v="CSNB"/>
    <s v="2025005275"/>
    <x v="0"/>
    <s v="EL193037"/>
    <s v="E53XL24"/>
    <d v="2025-03-20T00:00:00"/>
    <m/>
    <s v="2955"/>
    <x v="52"/>
    <s v="PA"/>
    <s v="PA"/>
    <m/>
    <d v="2025-03-20T00:00:00"/>
    <d v="1899-12-30T15:39:19"/>
    <d v="2025-03-20T00:00:00"/>
    <d v="1899-12-30T15:39:23"/>
    <d v="2025-03-20T00:00:00"/>
    <d v="1899-12-30T16:22:48"/>
    <x v="0"/>
    <s v="RFCPI"/>
    <s v="7001184524"/>
    <s v="EXW"/>
    <d v="1899-12-30T00:43:29"/>
    <d v="1899-12-30T00:43:25"/>
    <d v="1899-12-30T00:00:04"/>
    <s v="Ensacado"/>
    <s v="E002"/>
    <x v="1"/>
    <d v="1899-12-30T00:43:29"/>
    <d v="1899-12-30T00:43:25"/>
    <n v="15"/>
    <x v="19"/>
    <x v="4"/>
    <x v="1"/>
    <n v="0"/>
    <n v="0"/>
    <s v="OK"/>
    <s v="Ensacado"/>
    <x v="2"/>
    <n v="0"/>
    <s v="F. NIEBLA"/>
    <s v="A"/>
    <d v="1899-12-30T00:00:04"/>
    <d v="1899-12-30T00:00:04"/>
    <s v="OK"/>
    <m/>
    <m/>
    <d v="1899-12-30T00:00:00"/>
    <d v="1899-12-30T00:43:29"/>
    <n v="5"/>
    <d v="1899-12-30T00:00:04"/>
    <n v="43.483333333334429"/>
    <n v="16"/>
    <s v="Si"/>
  </r>
  <r>
    <s v="CSNB"/>
    <s v="2025005240"/>
    <x v="0"/>
    <s v="EL156220"/>
    <s v="E54XL56"/>
    <d v="2025-03-19T00:00:00"/>
    <m/>
    <s v="2882"/>
    <x v="50"/>
    <s v="PA"/>
    <s v="PA"/>
    <m/>
    <d v="2025-03-19T00:00:00"/>
    <d v="1899-12-30T21:04:22"/>
    <d v="2025-03-19T00:00:00"/>
    <d v="1899-12-30T21:04:33"/>
    <d v="2025-03-19T00:00:00"/>
    <d v="1899-12-30T21:30:16"/>
    <x v="0"/>
    <s v="RFCPI"/>
    <s v="7001184525"/>
    <s v="EXW"/>
    <d v="1899-12-30T00:00:00"/>
    <d v="1899-12-30T00:00:00"/>
    <d v="1899-12-30T00:00:00"/>
    <s v="Ensacado"/>
    <s v="E002"/>
    <x v="1"/>
    <d v="1899-12-30T00:25:54"/>
    <d v="1899-12-30T00:25:43"/>
    <n v="21"/>
    <x v="18"/>
    <x v="4"/>
    <x v="1"/>
    <n v="0"/>
    <n v="0"/>
    <s v="OK"/>
    <s v="Ensacado"/>
    <x v="2"/>
    <n v="0"/>
    <s v="F. NIEBLA"/>
    <s v="A"/>
    <d v="1899-12-30T00:00:00"/>
    <d v="1899-12-30T00:00:00"/>
    <s v="OK"/>
    <m/>
    <m/>
    <d v="1899-12-30T00:00:00"/>
    <d v="1899-12-30T00:25:54"/>
    <n v="4"/>
    <d v="1899-12-30T00:00:11"/>
    <n v="25.899999999998453"/>
    <n v="21"/>
    <s v="Si"/>
  </r>
  <r>
    <s v="CSNB"/>
    <s v="2025005276"/>
    <x v="0"/>
    <s v="ER1242BBS"/>
    <s v="E7586KJW"/>
    <d v="2025-03-20T00:00:00"/>
    <m/>
    <s v="837"/>
    <x v="47"/>
    <s v="PA"/>
    <s v="S6"/>
    <m/>
    <d v="2025-03-20T00:00:00"/>
    <d v="1899-12-30T16:46:12"/>
    <d v="2025-03-20T00:00:00"/>
    <d v="1899-12-30T16:46:14"/>
    <d v="2025-03-20T00:00:00"/>
    <d v="1899-12-30T17:11:05"/>
    <x v="0"/>
    <s v="RFCPI"/>
    <s v="7001184526"/>
    <s v="FBO"/>
    <d v="1899-12-30T00:24:53"/>
    <d v="1899-12-30T00:24:51"/>
    <d v="1899-12-30T00:00:02"/>
    <s v="Granel"/>
    <s v="E001"/>
    <x v="2"/>
    <d v="1899-12-30T00:24:53"/>
    <d v="1899-12-30T00:24:51"/>
    <n v="16"/>
    <x v="19"/>
    <x v="4"/>
    <x v="2"/>
    <n v="0"/>
    <n v="0"/>
    <s v="OK"/>
    <s v="Granel"/>
    <x v="2"/>
    <n v="0"/>
    <s v="F. NIEBLA"/>
    <s v="A"/>
    <d v="1899-12-30T00:00:02"/>
    <d v="1899-12-30T00:00:02"/>
    <s v="OK"/>
    <m/>
    <m/>
    <d v="1899-12-30T00:00:00"/>
    <d v="1899-12-30T00:24:53"/>
    <n v="5"/>
    <d v="1899-12-30T00:00:02"/>
    <n v="24.883333333329603"/>
    <n v="17"/>
    <s v="Si"/>
  </r>
  <r>
    <s v="CSNB"/>
    <s v="2025005278"/>
    <x v="0"/>
    <s v="ER4642BBY"/>
    <s v="E9980KJB"/>
    <d v="2025-03-20T00:00:00"/>
    <m/>
    <s v="1782"/>
    <x v="48"/>
    <s v="PA"/>
    <s v="S1"/>
    <m/>
    <d v="2025-03-20T00:00:00"/>
    <d v="1899-12-30T16:53:37"/>
    <d v="2025-03-20T00:00:00"/>
    <d v="1899-12-30T16:53:38"/>
    <d v="2025-03-20T00:00:00"/>
    <d v="1899-12-30T17:51:32"/>
    <x v="0"/>
    <s v="RFCPI"/>
    <s v="7001184527"/>
    <s v="FBO"/>
    <d v="1899-12-30T00:57:55"/>
    <d v="1899-12-30T00:57:54"/>
    <d v="1899-12-30T00:00:01"/>
    <s v="Granel"/>
    <s v="E001"/>
    <x v="2"/>
    <d v="1899-12-30T00:57:55"/>
    <d v="1899-12-30T00:57:54"/>
    <n v="16"/>
    <x v="19"/>
    <x v="4"/>
    <x v="2"/>
    <n v="0"/>
    <n v="0"/>
    <s v="OK"/>
    <s v="Granel"/>
    <x v="2"/>
    <n v="0"/>
    <s v="F. NIEBLA"/>
    <s v="B"/>
    <d v="1899-12-30T00:00:01"/>
    <d v="1899-12-30T00:00:01"/>
    <s v="OK"/>
    <m/>
    <m/>
    <d v="1899-12-30T00:00:00"/>
    <d v="1899-12-30T00:57:55"/>
    <n v="5"/>
    <d v="1899-12-30T00:00:01"/>
    <n v="57.916666666670388"/>
    <n v="17"/>
    <s v="No"/>
  </r>
  <r>
    <s v="CSNB"/>
    <s v="2025005283"/>
    <x v="0"/>
    <s v="ER2775BBR"/>
    <s v="E4544MKW"/>
    <d v="2025-03-20T00:00:00"/>
    <m/>
    <s v="1782"/>
    <x v="48"/>
    <s v="PA"/>
    <s v="S1"/>
    <m/>
    <d v="2025-03-20T00:00:00"/>
    <d v="1899-12-30T19:11:21"/>
    <d v="2025-03-20T00:00:00"/>
    <d v="1899-12-30T19:11:23"/>
    <d v="2025-03-20T00:00:00"/>
    <d v="1899-12-30T19:38:34"/>
    <x v="0"/>
    <s v="RFCPI"/>
    <s v="7001184528"/>
    <s v="FBO"/>
    <d v="1899-12-30T00:27:13"/>
    <d v="1899-12-30T00:27:11"/>
    <d v="1899-12-30T00:00:02"/>
    <s v="Granel"/>
    <s v="E001"/>
    <x v="2"/>
    <d v="1899-12-30T00:27:13"/>
    <d v="1899-12-30T00:27:11"/>
    <n v="19"/>
    <x v="19"/>
    <x v="4"/>
    <x v="2"/>
    <n v="0"/>
    <n v="0"/>
    <s v="OK"/>
    <s v="Granel"/>
    <x v="2"/>
    <n v="0"/>
    <s v="F. NIEBLA"/>
    <s v="A"/>
    <d v="1899-12-30T00:00:02"/>
    <d v="1899-12-30T00:00:02"/>
    <s v="OK"/>
    <m/>
    <m/>
    <d v="1899-12-30T00:00:00"/>
    <d v="1899-12-30T00:27:13"/>
    <n v="5"/>
    <d v="1899-12-30T00:00:02"/>
    <n v="27.216666666662395"/>
    <n v="19"/>
    <s v="Si"/>
  </r>
  <r>
    <s v="CSNB"/>
    <s v="2025005284"/>
    <x v="0"/>
    <s v="ER3237BCD"/>
    <s v="E9402GGZ"/>
    <d v="2025-03-20T00:00:00"/>
    <m/>
    <s v="1782"/>
    <x v="48"/>
    <s v="PA"/>
    <s v="S1"/>
    <m/>
    <d v="2025-03-20T00:00:00"/>
    <d v="1899-12-30T20:02:54"/>
    <d v="2025-03-20T00:00:00"/>
    <d v="1899-12-30T20:02:56"/>
    <d v="2025-03-20T00:00:00"/>
    <d v="1899-12-30T20:34:06"/>
    <x v="0"/>
    <s v="RFCPI"/>
    <s v="7001184529"/>
    <s v="FBO"/>
    <d v="1899-12-30T00:31:12"/>
    <d v="1899-12-30T00:31:10"/>
    <d v="1899-12-30T00:00:02"/>
    <s v="Granel"/>
    <s v="E001"/>
    <x v="2"/>
    <d v="1899-12-30T00:31:12"/>
    <d v="1899-12-30T00:31:10"/>
    <n v="20"/>
    <x v="19"/>
    <x v="4"/>
    <x v="2"/>
    <n v="0"/>
    <n v="0"/>
    <s v="OK"/>
    <s v="Granel"/>
    <x v="2"/>
    <n v="0"/>
    <s v="F. NIEBLA"/>
    <s v="A"/>
    <d v="1899-12-30T00:00:02"/>
    <d v="1899-12-30T00:00:02"/>
    <s v="OK"/>
    <m/>
    <m/>
    <d v="1899-12-30T00:00:00"/>
    <d v="1899-12-30T00:31:12"/>
    <n v="5"/>
    <d v="1899-12-30T00:00:02"/>
    <n v="31.200000000004717"/>
    <n v="20"/>
    <s v="Si"/>
  </r>
  <r>
    <s v="CSNB"/>
    <s v="2025005286"/>
    <x v="0"/>
    <s v="ER9517BBK"/>
    <s v="E4745DXW"/>
    <d v="2025-03-20T00:00:00"/>
    <m/>
    <s v="1782"/>
    <x v="48"/>
    <s v="PA"/>
    <s v="S1"/>
    <m/>
    <d v="2025-03-20T00:00:00"/>
    <d v="1899-12-30T20:31:53"/>
    <d v="2025-03-20T00:00:00"/>
    <d v="1899-12-30T20:31:55"/>
    <d v="2025-03-20T00:00:00"/>
    <d v="1899-12-30T21:06:22"/>
    <x v="0"/>
    <s v="RFCPI"/>
    <s v="7001184530"/>
    <s v="FBO"/>
    <d v="1899-12-30T00:34:29"/>
    <d v="1899-12-30T00:34:27"/>
    <d v="1899-12-30T00:00:02"/>
    <s v="Granel"/>
    <s v="E001"/>
    <x v="2"/>
    <d v="1899-12-30T00:34:29"/>
    <d v="1899-12-30T00:34:27"/>
    <n v="20"/>
    <x v="19"/>
    <x v="4"/>
    <x v="2"/>
    <n v="0"/>
    <n v="0"/>
    <s v="OK"/>
    <s v="Granel"/>
    <x v="2"/>
    <n v="0"/>
    <s v="F. NIEBLA"/>
    <s v="A"/>
    <d v="1899-12-30T00:00:02"/>
    <d v="1899-12-30T00:00:02"/>
    <s v="OK"/>
    <m/>
    <m/>
    <d v="1899-12-30T00:00:00"/>
    <d v="1899-12-30T00:34:29"/>
    <n v="5"/>
    <d v="1899-12-30T00:00:02"/>
    <n v="34.483333333334301"/>
    <n v="21"/>
    <s v="Si"/>
  </r>
  <r>
    <s v="CSNB"/>
    <s v="2025005287"/>
    <x v="0"/>
    <s v="ER7913BBH"/>
    <s v="E0897HWR"/>
    <d v="2025-03-21T00:00:00"/>
    <m/>
    <s v="837"/>
    <x v="47"/>
    <s v="PA"/>
    <s v="S6"/>
    <m/>
    <d v="2025-03-21T00:00:00"/>
    <d v="1899-12-30T06:19:19"/>
    <d v="2025-03-21T00:00:00"/>
    <d v="1899-12-30T06:19:21"/>
    <d v="2025-03-21T00:00:00"/>
    <d v="1899-12-30T06:48:59"/>
    <x v="0"/>
    <s v="RFCPI"/>
    <s v="7001184531"/>
    <s v="FBO"/>
    <d v="1899-12-30T00:29:40"/>
    <d v="1899-12-30T00:29:38"/>
    <d v="1899-12-30T00:00:02"/>
    <s v="Granel"/>
    <s v="E001"/>
    <x v="2"/>
    <d v="1899-12-30T00:29:40"/>
    <d v="1899-12-30T00:29:38"/>
    <n v="6"/>
    <x v="20"/>
    <x v="4"/>
    <x v="2"/>
    <n v="0"/>
    <n v="0"/>
    <s v="OK"/>
    <s v="Granel"/>
    <x v="2"/>
    <n v="0"/>
    <s v="F. NIEBLA"/>
    <s v="A"/>
    <d v="1899-12-30T00:00:02"/>
    <d v="1899-12-30T00:00:02"/>
    <s v="OK"/>
    <m/>
    <m/>
    <d v="1899-12-30T00:00:00"/>
    <d v="1899-12-30T00:29:40"/>
    <n v="6"/>
    <d v="1899-12-30T00:00:02"/>
    <n v="29.666666666663975"/>
    <n v="6"/>
    <s v="Si"/>
  </r>
  <r>
    <s v="CSNB"/>
    <s v="2025005288"/>
    <x v="0"/>
    <s v="E1154JWB"/>
    <s v="ER7683BCC"/>
    <d v="2025-03-21T00:00:00"/>
    <m/>
    <s v="1782"/>
    <x v="48"/>
    <s v="PA"/>
    <s v="S1"/>
    <m/>
    <d v="2025-03-21T00:00:00"/>
    <d v="1899-12-30T06:23:54"/>
    <d v="2025-03-21T00:00:00"/>
    <d v="1899-12-30T06:24:58"/>
    <d v="2025-03-21T00:00:00"/>
    <d v="1899-12-30T06:58:28"/>
    <x v="0"/>
    <s v="RFCPI"/>
    <s v="7001184532"/>
    <s v="EXW"/>
    <d v="1899-12-30T00:34:34"/>
    <d v="1899-12-30T00:33:30"/>
    <d v="1899-12-30T00:01:04"/>
    <s v="Granel"/>
    <s v="E001"/>
    <x v="1"/>
    <d v="1899-12-30T00:34:34"/>
    <d v="1899-12-30T00:33:30"/>
    <n v="6"/>
    <x v="20"/>
    <x v="4"/>
    <x v="2"/>
    <n v="0"/>
    <n v="0"/>
    <s v="OK"/>
    <s v="Granel"/>
    <x v="2"/>
    <n v="0"/>
    <s v="F. NIEBLA"/>
    <s v="A"/>
    <d v="1899-12-30T00:01:04"/>
    <d v="1899-12-30T00:01:04"/>
    <s v="OK"/>
    <m/>
    <m/>
    <d v="1899-12-30T00:00:00"/>
    <d v="1899-12-30T00:34:34"/>
    <n v="6"/>
    <d v="1899-12-30T00:01:04"/>
    <n v="34.566666666667217"/>
    <n v="6"/>
    <s v="Si"/>
  </r>
  <r>
    <s v="CSNB"/>
    <s v="2025005289"/>
    <x v="0"/>
    <s v="ER9645BBZ"/>
    <s v="E0945JZT"/>
    <d v="2025-03-21T00:00:00"/>
    <m/>
    <s v="1782"/>
    <x v="48"/>
    <s v="PA"/>
    <s v="S1"/>
    <m/>
    <d v="2025-03-21T00:00:00"/>
    <d v="1899-12-30T06:52:02"/>
    <d v="2025-03-21T00:00:00"/>
    <d v="1899-12-30T06:52:04"/>
    <d v="2025-03-21T00:00:00"/>
    <d v="1899-12-30T07:28:53"/>
    <x v="0"/>
    <s v="RFCPI"/>
    <s v="7001184533"/>
    <s v="FBO"/>
    <d v="1899-12-30T00:36:51"/>
    <d v="1899-12-30T00:36:49"/>
    <d v="1899-12-30T00:00:02"/>
    <s v="Granel"/>
    <s v="E001"/>
    <x v="2"/>
    <d v="1899-12-30T00:36:51"/>
    <d v="1899-12-30T00:36:49"/>
    <n v="6"/>
    <x v="20"/>
    <x v="4"/>
    <x v="2"/>
    <n v="0"/>
    <n v="0"/>
    <s v="OK"/>
    <s v="Granel"/>
    <x v="2"/>
    <n v="0"/>
    <s v="F. NIEBLA"/>
    <s v="A"/>
    <d v="1899-12-30T00:00:02"/>
    <d v="1899-12-30T00:00:02"/>
    <s v="OK"/>
    <m/>
    <m/>
    <d v="1899-12-30T00:00:00"/>
    <d v="1899-12-30T00:36:51"/>
    <n v="6"/>
    <d v="1899-12-30T00:00:02"/>
    <n v="36.850000000003199"/>
    <n v="7"/>
    <s v="Si"/>
  </r>
  <r>
    <s v="CSNB"/>
    <s v="2025005293"/>
    <x v="0"/>
    <s v="ER9375BBM"/>
    <s v="E7637JSC"/>
    <d v="2025-03-21T00:00:00"/>
    <m/>
    <s v="1782"/>
    <x v="48"/>
    <s v="PA"/>
    <s v="S1"/>
    <m/>
    <d v="2025-03-21T00:00:00"/>
    <d v="1899-12-30T07:02:15"/>
    <d v="2025-03-21T00:00:00"/>
    <d v="1899-12-30T07:02:16"/>
    <d v="2025-03-21T00:00:00"/>
    <d v="1899-12-30T07:34:35"/>
    <x v="0"/>
    <s v="RFCPI"/>
    <s v="7001184534"/>
    <s v="FBO"/>
    <d v="1899-12-30T00:32:20"/>
    <d v="1899-12-30T00:32:19"/>
    <d v="1899-12-30T00:00:01"/>
    <s v="Granel"/>
    <s v="E001"/>
    <x v="2"/>
    <d v="1899-12-30T00:32:20"/>
    <d v="1899-12-30T00:32:19"/>
    <n v="7"/>
    <x v="20"/>
    <x v="4"/>
    <x v="2"/>
    <n v="0"/>
    <n v="0"/>
    <s v="OK"/>
    <s v="Granel"/>
    <x v="2"/>
    <n v="0"/>
    <s v="F. NIEBLA"/>
    <s v="A"/>
    <d v="1899-12-30T00:00:01"/>
    <d v="1899-12-30T00:00:01"/>
    <s v="OK"/>
    <m/>
    <m/>
    <d v="1899-12-30T00:00:00"/>
    <d v="1899-12-30T00:32:20"/>
    <n v="6"/>
    <d v="1899-12-30T00:00:01"/>
    <n v="32.333333333328049"/>
    <n v="7"/>
    <s v="Si"/>
  </r>
  <r>
    <s v="CSNB"/>
    <s v="2025005294"/>
    <x v="0"/>
    <s v="ER1917BBX"/>
    <s v="E9349KRP"/>
    <d v="2025-03-21T00:00:00"/>
    <m/>
    <s v="837"/>
    <x v="47"/>
    <s v="PA"/>
    <s v="S6"/>
    <m/>
    <d v="2025-03-21T00:00:00"/>
    <d v="1899-12-30T07:19:13"/>
    <d v="2025-03-21T00:00:00"/>
    <d v="1899-12-30T07:19:14"/>
    <d v="2025-03-21T00:00:00"/>
    <d v="1899-12-30T07:49:27"/>
    <x v="0"/>
    <s v="RFCPI"/>
    <s v="7001184535"/>
    <s v="EXW"/>
    <d v="1899-12-30T00:30:14"/>
    <d v="1899-12-30T00:30:13"/>
    <d v="1899-12-30T00:00:01"/>
    <s v="Granel"/>
    <s v="E001"/>
    <x v="1"/>
    <d v="1899-12-30T00:30:14"/>
    <d v="1899-12-30T00:30:13"/>
    <n v="7"/>
    <x v="20"/>
    <x v="4"/>
    <x v="2"/>
    <n v="0"/>
    <n v="0"/>
    <s v="OK"/>
    <s v="Granel"/>
    <x v="2"/>
    <n v="0"/>
    <s v="F. NIEBLA"/>
    <s v="A"/>
    <d v="1899-12-30T00:00:01"/>
    <d v="1899-12-30T00:00:01"/>
    <s v="OK"/>
    <m/>
    <m/>
    <d v="1899-12-30T00:00:00"/>
    <d v="1899-12-30T00:30:14"/>
    <n v="6"/>
    <d v="1899-12-30T00:00:01"/>
    <n v="30.233333333332837"/>
    <n v="7"/>
    <s v="Si"/>
  </r>
  <r>
    <s v="CSNB"/>
    <s v="2025005295"/>
    <x v="0"/>
    <s v="ER8715BBN"/>
    <s v="E8935JMP"/>
    <d v="2025-03-21T00:00:00"/>
    <m/>
    <s v="2882"/>
    <x v="50"/>
    <s v="PA"/>
    <s v="PA"/>
    <m/>
    <d v="2025-03-21T00:00:00"/>
    <d v="1899-12-30T07:42:07"/>
    <d v="2025-03-21T00:00:00"/>
    <d v="1899-12-30T07:42:08"/>
    <d v="2025-03-21T00:00:00"/>
    <d v="1899-12-30T08:08:13"/>
    <x v="0"/>
    <s v="RFCPI"/>
    <s v="7001184536"/>
    <s v="FBO"/>
    <d v="1899-12-30T00:26:06"/>
    <d v="1899-12-30T00:26:05"/>
    <d v="1899-12-30T00:00:01"/>
    <s v="Ensacado"/>
    <s v="E002"/>
    <x v="2"/>
    <d v="1899-12-30T00:26:06"/>
    <d v="1899-12-30T00:26:05"/>
    <n v="7"/>
    <x v="20"/>
    <x v="4"/>
    <x v="1"/>
    <n v="0"/>
    <n v="0"/>
    <s v="OK"/>
    <s v="Ensacado"/>
    <x v="2"/>
    <n v="0"/>
    <s v="F. NIEBLA"/>
    <s v="A"/>
    <d v="1899-12-30T00:00:01"/>
    <d v="1899-12-30T00:00:01"/>
    <s v="OK"/>
    <m/>
    <m/>
    <d v="1899-12-30T00:00:00"/>
    <d v="1899-12-30T00:26:06"/>
    <n v="6"/>
    <d v="1899-12-30T00:00:01"/>
    <n v="26.1"/>
    <n v="8"/>
    <s v="Si"/>
  </r>
  <r>
    <s v="CSNB"/>
    <s v="2025005297"/>
    <x v="0"/>
    <s v="ER1486BBS"/>
    <s v="E4179KVF"/>
    <d v="2025-03-21T00:00:00"/>
    <m/>
    <s v="1782"/>
    <x v="48"/>
    <s v="PA"/>
    <s v="S1"/>
    <m/>
    <d v="2025-03-21T00:00:00"/>
    <d v="1899-12-30T08:08:55"/>
    <d v="2025-03-21T00:00:00"/>
    <d v="1899-12-30T08:08:56"/>
    <d v="2025-03-21T00:00:00"/>
    <d v="1899-12-30T08:41:45"/>
    <x v="0"/>
    <s v="RFCPI"/>
    <s v="7001184537"/>
    <s v="FBO"/>
    <d v="1899-12-30T00:32:50"/>
    <d v="1899-12-30T00:32:49"/>
    <d v="1899-12-30T00:00:01"/>
    <s v="Granel"/>
    <s v="E001"/>
    <x v="2"/>
    <d v="1899-12-30T00:32:50"/>
    <d v="1899-12-30T00:32:49"/>
    <n v="8"/>
    <x v="20"/>
    <x v="4"/>
    <x v="2"/>
    <n v="0"/>
    <n v="0"/>
    <s v="OK"/>
    <s v="Granel"/>
    <x v="2"/>
    <n v="0"/>
    <s v="F. NIEBLA"/>
    <s v="A"/>
    <d v="1899-12-30T00:00:01"/>
    <d v="1899-12-30T00:00:01"/>
    <s v="OK"/>
    <m/>
    <m/>
    <d v="1899-12-30T00:00:00"/>
    <d v="1899-12-30T00:32:50"/>
    <n v="6"/>
    <d v="1899-12-30T00:00:01"/>
    <n v="32.83333333333924"/>
    <n v="8"/>
    <s v="Si"/>
  </r>
  <r>
    <s v="CSNB"/>
    <s v="2025005296"/>
    <x v="0"/>
    <s v="E4531FVN"/>
    <s v="ER8891BBS"/>
    <d v="2025-03-21T00:00:00"/>
    <m/>
    <s v="2882"/>
    <x v="50"/>
    <s v="PA"/>
    <s v="PA"/>
    <m/>
    <d v="2025-03-21T00:00:00"/>
    <d v="1899-12-30T07:47:06"/>
    <d v="2025-03-21T00:00:00"/>
    <d v="1899-12-30T07:47:07"/>
    <d v="2025-03-21T00:00:00"/>
    <d v="1899-12-30T08:46:40"/>
    <x v="0"/>
    <s v="RFCPI"/>
    <s v="7001184538"/>
    <s v="EXW"/>
    <d v="1899-12-30T00:59:34"/>
    <d v="1899-12-30T00:59:33"/>
    <d v="1899-12-30T00:00:01"/>
    <s v="Ensacado"/>
    <s v="E002"/>
    <x v="1"/>
    <d v="1899-12-30T00:59:34"/>
    <d v="1899-12-30T00:59:33"/>
    <n v="7"/>
    <x v="20"/>
    <x v="4"/>
    <x v="1"/>
    <n v="0"/>
    <n v="0"/>
    <s v="OK"/>
    <s v="Ensacado"/>
    <x v="2"/>
    <n v="0"/>
    <s v="F. NIEBLA"/>
    <s v="B"/>
    <d v="1899-12-30T00:00:01"/>
    <d v="1899-12-30T00:00:01"/>
    <s v="OK"/>
    <m/>
    <m/>
    <d v="1899-12-30T00:00:00"/>
    <d v="1899-12-30T00:59:34"/>
    <n v="6"/>
    <d v="1899-12-30T00:00:01"/>
    <n v="59.566666666665533"/>
    <n v="8"/>
    <s v="No"/>
  </r>
  <r>
    <s v="CSNB"/>
    <s v="2025005298"/>
    <x v="0"/>
    <s v="ER2114BBN"/>
    <s v="E6878LBJ"/>
    <d v="2025-03-21T00:00:00"/>
    <m/>
    <s v="837"/>
    <x v="47"/>
    <s v="PA"/>
    <s v="S6"/>
    <m/>
    <d v="2025-03-21T00:00:00"/>
    <d v="1899-12-30T08:22:43"/>
    <d v="2025-03-21T00:00:00"/>
    <d v="1899-12-30T08:22:44"/>
    <d v="2025-03-21T00:00:00"/>
    <d v="1899-12-30T08:49:24"/>
    <x v="0"/>
    <s v="RFCPI"/>
    <s v="7001184539"/>
    <s v="FBO"/>
    <d v="1899-12-30T00:26:41"/>
    <d v="1899-12-30T00:26:40"/>
    <d v="1899-12-30T00:00:01"/>
    <s v="Granel"/>
    <s v="E001"/>
    <x v="2"/>
    <d v="1899-12-30T00:26:41"/>
    <d v="1899-12-30T00:26:40"/>
    <n v="8"/>
    <x v="20"/>
    <x v="4"/>
    <x v="2"/>
    <n v="0"/>
    <n v="0"/>
    <s v="OK"/>
    <s v="Granel"/>
    <x v="2"/>
    <n v="0"/>
    <s v="F. NIEBLA"/>
    <s v="A"/>
    <d v="1899-12-30T00:00:01"/>
    <d v="1899-12-30T00:00:01"/>
    <s v="OK"/>
    <m/>
    <m/>
    <d v="1899-12-30T00:00:00"/>
    <d v="1899-12-30T00:26:41"/>
    <n v="6"/>
    <d v="1899-12-30T00:00:01"/>
    <n v="26.683333333329642"/>
    <n v="8"/>
    <s v="Si"/>
  </r>
  <r>
    <s v="CSNB"/>
    <s v="2025005300"/>
    <x v="0"/>
    <s v="ER7913BBH"/>
    <s v="E0897HWR"/>
    <d v="2025-03-21T00:00:00"/>
    <m/>
    <s v="1782"/>
    <x v="48"/>
    <s v="PA"/>
    <s v="S1"/>
    <m/>
    <d v="2025-03-21T00:00:00"/>
    <d v="1899-12-30T08:59:41"/>
    <d v="2025-03-21T00:00:00"/>
    <d v="1899-12-30T08:59:43"/>
    <d v="2025-03-21T00:00:00"/>
    <d v="1899-12-30T09:31:17"/>
    <x v="0"/>
    <s v="RFCPI"/>
    <s v="7001184540"/>
    <s v="FBO"/>
    <d v="1899-12-30T00:31:36"/>
    <d v="1899-12-30T00:31:34"/>
    <d v="1899-12-30T00:00:02"/>
    <s v="Granel"/>
    <s v="E001"/>
    <x v="2"/>
    <d v="1899-12-30T00:31:36"/>
    <d v="1899-12-30T00:31:34"/>
    <n v="8"/>
    <x v="20"/>
    <x v="4"/>
    <x v="2"/>
    <n v="0"/>
    <n v="0"/>
    <s v="OK"/>
    <s v="Granel"/>
    <x v="2"/>
    <n v="0"/>
    <s v="F. NIEBLA"/>
    <s v="A"/>
    <d v="1899-12-30T00:00:02"/>
    <d v="1899-12-30T00:00:02"/>
    <s v="OK"/>
    <m/>
    <m/>
    <d v="1899-12-30T00:00:00"/>
    <d v="1899-12-30T00:31:36"/>
    <n v="6"/>
    <d v="1899-12-30T00:00:02"/>
    <n v="31.600000000008055"/>
    <n v="9"/>
    <s v="Si"/>
  </r>
  <r>
    <s v="CSNB"/>
    <s v="2025005302"/>
    <x v="0"/>
    <s v="ER5303BBT"/>
    <s v="E9842JGG"/>
    <d v="2025-03-21T00:00:00"/>
    <m/>
    <s v="837"/>
    <x v="47"/>
    <s v="PA"/>
    <s v="S6"/>
    <m/>
    <d v="2025-03-21T00:00:00"/>
    <d v="1899-12-30T09:09:54"/>
    <d v="2025-03-21T00:00:00"/>
    <d v="1899-12-30T09:09:56"/>
    <d v="2025-03-21T00:00:00"/>
    <d v="1899-12-30T09:39:44"/>
    <x v="0"/>
    <s v="RFCPI"/>
    <s v="7001184541"/>
    <s v="FBO"/>
    <d v="1899-12-30T00:29:50"/>
    <d v="1899-12-30T00:29:48"/>
    <d v="1899-12-30T00:00:02"/>
    <s v="Granel"/>
    <s v="E001"/>
    <x v="2"/>
    <d v="1899-12-30T00:29:50"/>
    <d v="1899-12-30T00:29:48"/>
    <n v="9"/>
    <x v="20"/>
    <x v="4"/>
    <x v="2"/>
    <n v="0"/>
    <n v="0"/>
    <s v="OK"/>
    <s v="Granel"/>
    <x v="2"/>
    <n v="0"/>
    <s v="F. NIEBLA"/>
    <s v="A"/>
    <d v="1899-12-30T00:00:02"/>
    <d v="1899-12-30T00:00:02"/>
    <s v="OK"/>
    <m/>
    <m/>
    <d v="1899-12-30T00:00:00"/>
    <d v="1899-12-30T00:29:50"/>
    <n v="6"/>
    <d v="1899-12-30T00:00:02"/>
    <n v="29.833333333329577"/>
    <n v="9"/>
    <s v="Si"/>
  </r>
  <r>
    <s v="CSNB"/>
    <s v="2025005303"/>
    <x v="0"/>
    <s v="ER8418BBZ"/>
    <s v="E5825KKS"/>
    <d v="2025-03-21T00:00:00"/>
    <m/>
    <s v="1782"/>
    <x v="48"/>
    <s v="PA"/>
    <s v="S1"/>
    <m/>
    <d v="2025-03-21T00:00:00"/>
    <d v="1899-12-30T09:17:13"/>
    <d v="2025-03-21T00:00:00"/>
    <d v="1899-12-30T09:17:13"/>
    <d v="2025-03-21T00:00:00"/>
    <d v="1899-12-30T10:00:28"/>
    <x v="0"/>
    <s v="RFCPI"/>
    <s v="7001184542"/>
    <s v="FBO"/>
    <d v="1899-12-30T00:43:15"/>
    <d v="1899-12-30T00:43:15"/>
    <d v="1899-12-30T00:00:00"/>
    <s v="Granel"/>
    <s v="E001"/>
    <x v="2"/>
    <d v="1899-12-30T00:43:15"/>
    <d v="1899-12-30T00:43:15"/>
    <n v="9"/>
    <x v="20"/>
    <x v="4"/>
    <x v="2"/>
    <n v="0"/>
    <n v="0"/>
    <s v="OK"/>
    <s v="Granel"/>
    <x v="2"/>
    <n v="0"/>
    <s v="F. NIEBLA"/>
    <s v="A"/>
    <d v="1899-12-30T00:00:00"/>
    <d v="1899-12-30T00:00:00"/>
    <s v="OK"/>
    <m/>
    <m/>
    <d v="1899-12-30T00:00:00"/>
    <d v="1899-12-30T00:43:15"/>
    <n v="6"/>
    <d v="1899-12-30T00:00:00"/>
    <n v="43.249999999996767"/>
    <n v="10"/>
    <s v="Si"/>
  </r>
  <r>
    <s v="CSNB"/>
    <s v="2025005306"/>
    <x v="0"/>
    <s v="ER7694BBV"/>
    <s v="E3960KHT"/>
    <d v="2025-03-21T00:00:00"/>
    <m/>
    <s v="1782"/>
    <x v="48"/>
    <s v="PA"/>
    <s v="S1"/>
    <m/>
    <d v="2025-03-21T00:00:00"/>
    <d v="1899-12-30T09:27:15"/>
    <d v="2025-03-21T00:00:00"/>
    <d v="1899-12-30T09:27:16"/>
    <d v="2025-03-21T00:00:00"/>
    <d v="1899-12-30T10:05:06"/>
    <x v="0"/>
    <s v="RFCPI"/>
    <s v="7001184543"/>
    <s v="FBO"/>
    <d v="1899-12-30T00:37:51"/>
    <d v="1899-12-30T00:37:50"/>
    <d v="1899-12-30T00:00:01"/>
    <s v="Granel"/>
    <s v="E001"/>
    <x v="2"/>
    <d v="1899-12-30T00:37:51"/>
    <d v="1899-12-30T00:37:50"/>
    <n v="9"/>
    <x v="20"/>
    <x v="4"/>
    <x v="2"/>
    <n v="0"/>
    <n v="0"/>
    <s v="OK"/>
    <s v="Granel"/>
    <x v="2"/>
    <n v="0"/>
    <s v="F. NIEBLA"/>
    <s v="A"/>
    <d v="1899-12-30T00:00:01"/>
    <d v="1899-12-30T00:00:01"/>
    <s v="OK"/>
    <m/>
    <m/>
    <d v="1899-12-30T00:00:00"/>
    <d v="1899-12-30T00:37:51"/>
    <n v="6"/>
    <d v="1899-12-30T00:00:01"/>
    <n v="37.849999999996804"/>
    <n v="10"/>
    <s v="Si"/>
  </r>
  <r>
    <s v="CSNB"/>
    <s v="2025005307"/>
    <x v="0"/>
    <s v="ER1991BBZ"/>
    <s v="E6028JLK"/>
    <d v="2025-03-21T00:00:00"/>
    <m/>
    <s v="3236"/>
    <x v="49"/>
    <s v="PA"/>
    <s v="S2"/>
    <m/>
    <d v="2025-03-21T00:00:00"/>
    <d v="1899-12-30T09:31:13"/>
    <d v="2025-03-21T00:00:00"/>
    <d v="1899-12-30T09:31:13"/>
    <d v="2025-03-21T00:00:00"/>
    <d v="1899-12-30T10:26:09"/>
    <x v="0"/>
    <s v="RFCPI"/>
    <s v="7001184544"/>
    <s v="FBO"/>
    <d v="1899-12-30T00:54:56"/>
    <d v="1899-12-30T00:54:56"/>
    <d v="1899-12-30T00:00:00"/>
    <s v="Granel"/>
    <s v="E001"/>
    <x v="2"/>
    <d v="1899-12-30T00:54:56"/>
    <d v="1899-12-30T00:54:56"/>
    <n v="9"/>
    <x v="20"/>
    <x v="4"/>
    <x v="2"/>
    <n v="0"/>
    <n v="0"/>
    <s v="OK"/>
    <s v="Granel"/>
    <x v="2"/>
    <n v="0"/>
    <s v="F. NIEBLA"/>
    <s v="B"/>
    <d v="1899-12-30T00:00:00"/>
    <d v="1899-12-30T00:00:00"/>
    <s v="OK"/>
    <m/>
    <m/>
    <d v="1899-12-30T00:00:00"/>
    <d v="1899-12-30T00:54:56"/>
    <n v="6"/>
    <d v="1899-12-30T00:00:00"/>
    <n v="54.933333333336059"/>
    <n v="10"/>
    <s v="No"/>
  </r>
  <r>
    <s v="CSNB"/>
    <s v="2025005309"/>
    <x v="0"/>
    <s v="E6878LBJ"/>
    <s v="ER2114BBN"/>
    <d v="2025-03-21T00:00:00"/>
    <m/>
    <s v="1782"/>
    <x v="48"/>
    <s v="PA"/>
    <s v="S1"/>
    <m/>
    <d v="2025-03-21T00:00:00"/>
    <d v="1899-12-30T10:20:21"/>
    <d v="2025-03-21T00:00:00"/>
    <d v="1899-12-30T10:20:23"/>
    <d v="2025-03-21T00:00:00"/>
    <d v="1899-12-30T10:53:30"/>
    <x v="0"/>
    <s v="RFCPI"/>
    <s v="7001184546"/>
    <s v="EXW"/>
    <d v="1899-12-30T00:33:09"/>
    <d v="1899-12-30T00:33:07"/>
    <d v="1899-12-30T00:00:02"/>
    <s v="Granel"/>
    <s v="E001"/>
    <x v="1"/>
    <d v="1899-12-30T00:33:09"/>
    <d v="1899-12-30T00:33:07"/>
    <n v="10"/>
    <x v="20"/>
    <x v="4"/>
    <x v="2"/>
    <n v="0"/>
    <n v="0"/>
    <s v="OK"/>
    <s v="Granel"/>
    <x v="2"/>
    <n v="0"/>
    <s v="F. NIEBLA"/>
    <s v="A"/>
    <d v="1899-12-30T00:00:02"/>
    <d v="1899-12-30T00:00:02"/>
    <s v="OK"/>
    <m/>
    <m/>
    <d v="1899-12-30T00:00:00"/>
    <d v="1899-12-30T00:33:09"/>
    <n v="6"/>
    <d v="1899-12-30T00:00:02"/>
    <n v="33.149999999995188"/>
    <n v="10"/>
    <s v="Si"/>
  </r>
  <r>
    <s v="CSNB"/>
    <s v="2025005310"/>
    <x v="0"/>
    <s v="ER0015BCX"/>
    <s v="E8006JWS"/>
    <d v="2025-03-21T00:00:00"/>
    <m/>
    <s v="2882"/>
    <x v="50"/>
    <s v="PA"/>
    <s v="PA"/>
    <m/>
    <d v="2025-03-21T00:00:00"/>
    <d v="1899-12-30T10:41:28"/>
    <d v="2025-03-21T00:00:00"/>
    <d v="1899-12-30T10:41:29"/>
    <d v="2025-03-21T00:00:00"/>
    <d v="1899-12-30T11:10:23"/>
    <x v="0"/>
    <s v="RFCPI"/>
    <s v="7001184547"/>
    <s v="EXW"/>
    <d v="1899-12-30T00:28:55"/>
    <d v="1899-12-30T00:28:54"/>
    <d v="1899-12-30T00:00:01"/>
    <s v="Ensacado"/>
    <s v="E002"/>
    <x v="1"/>
    <d v="1899-12-30T00:28:55"/>
    <d v="1899-12-30T00:28:54"/>
    <n v="10"/>
    <x v="20"/>
    <x v="4"/>
    <x v="1"/>
    <n v="0"/>
    <n v="0"/>
    <s v="OK"/>
    <s v="Ensacado"/>
    <x v="2"/>
    <n v="0"/>
    <s v="F. NIEBLA"/>
    <s v="A"/>
    <d v="1899-12-30T00:00:01"/>
    <d v="1899-12-30T00:00:01"/>
    <s v="OK"/>
    <m/>
    <m/>
    <d v="1899-12-30T00:00:00"/>
    <d v="1899-12-30T00:28:55"/>
    <n v="6"/>
    <d v="1899-12-30T00:00:01"/>
    <n v="28.916666666668814"/>
    <n v="11"/>
    <s v="Si"/>
  </r>
  <r>
    <s v="CSNB"/>
    <s v="2025005311"/>
    <x v="0"/>
    <s v="ER1917BBX"/>
    <s v="E9349KRP"/>
    <d v="2025-03-21T00:00:00"/>
    <m/>
    <s v="837"/>
    <x v="47"/>
    <s v="PA"/>
    <s v="S6"/>
    <m/>
    <d v="2025-03-21T00:00:00"/>
    <d v="1899-12-30T10:53:13"/>
    <d v="2025-03-21T00:00:00"/>
    <d v="1899-12-30T10:53:13"/>
    <d v="2025-03-21T00:00:00"/>
    <d v="1899-12-30T11:19:56"/>
    <x v="0"/>
    <s v="RFCPI"/>
    <s v="7001184548"/>
    <s v="EXW"/>
    <d v="1899-12-30T00:26:43"/>
    <d v="1899-12-30T00:26:43"/>
    <d v="1899-12-30T00:00:00"/>
    <s v="Granel"/>
    <s v="E001"/>
    <x v="1"/>
    <d v="1899-12-30T00:26:43"/>
    <d v="1899-12-30T00:26:43"/>
    <n v="10"/>
    <x v="20"/>
    <x v="4"/>
    <x v="2"/>
    <n v="0"/>
    <n v="0"/>
    <s v="OK"/>
    <s v="Granel"/>
    <x v="2"/>
    <n v="0"/>
    <s v="F. NIEBLA"/>
    <s v="A"/>
    <d v="1899-12-30T00:00:00"/>
    <d v="1899-12-30T00:00:00"/>
    <s v="OK"/>
    <m/>
    <m/>
    <d v="1899-12-30T00:00:00"/>
    <d v="1899-12-30T00:26:43"/>
    <n v="6"/>
    <d v="1899-12-30T00:00:00"/>
    <n v="26.716666666665592"/>
    <n v="11"/>
    <s v="Si"/>
  </r>
  <r>
    <s v="CSNB"/>
    <s v="2025005314"/>
    <x v="0"/>
    <s v="ER9517BBK"/>
    <s v="E4745DXW"/>
    <d v="2025-03-21T00:00:00"/>
    <m/>
    <s v="1782"/>
    <x v="48"/>
    <s v="PA"/>
    <s v="S1"/>
    <m/>
    <d v="2025-03-21T00:00:00"/>
    <d v="1899-12-30T11:57:52"/>
    <d v="2025-03-21T00:00:00"/>
    <d v="1899-12-30T11:57:53"/>
    <d v="2025-03-21T00:00:00"/>
    <d v="1899-12-30T12:35:46"/>
    <x v="0"/>
    <s v="RFCPI"/>
    <s v="7001184549"/>
    <s v="FBO"/>
    <d v="1899-12-30T00:37:54"/>
    <d v="1899-12-30T00:37:53"/>
    <d v="1899-12-30T00:00:01"/>
    <s v="Granel"/>
    <s v="E001"/>
    <x v="2"/>
    <d v="1899-12-30T00:37:54"/>
    <d v="1899-12-30T00:37:53"/>
    <n v="11"/>
    <x v="20"/>
    <x v="4"/>
    <x v="2"/>
    <n v="0"/>
    <n v="0"/>
    <s v="OK"/>
    <s v="Granel"/>
    <x v="2"/>
    <n v="0"/>
    <s v="F. NIEBLA"/>
    <s v="A"/>
    <d v="1899-12-30T00:00:01"/>
    <d v="1899-12-30T00:00:01"/>
    <s v="OK"/>
    <m/>
    <m/>
    <d v="1899-12-30T00:00:00"/>
    <d v="1899-12-30T00:37:54"/>
    <n v="6"/>
    <d v="1899-12-30T00:00:01"/>
    <n v="37.899999999993611"/>
    <n v="12"/>
    <s v="Si"/>
  </r>
  <r>
    <s v="CSNB"/>
    <s v="2025005315"/>
    <x v="0"/>
    <s v="ER9375BBM"/>
    <s v="E7637JSC"/>
    <d v="2025-03-21T00:00:00"/>
    <m/>
    <s v="1782"/>
    <x v="48"/>
    <s v="PA"/>
    <s v="S1"/>
    <m/>
    <d v="2025-03-21T00:00:00"/>
    <d v="1899-12-30T12:19:36"/>
    <d v="2025-03-21T00:00:00"/>
    <d v="1899-12-30T12:19:38"/>
    <d v="2025-03-21T00:00:00"/>
    <d v="1899-12-30T12:52:23"/>
    <x v="0"/>
    <s v="RFCPI"/>
    <s v="7001184550"/>
    <s v="FBO"/>
    <d v="1899-12-30T00:32:47"/>
    <d v="1899-12-30T00:32:45"/>
    <d v="1899-12-30T00:00:02"/>
    <s v="Granel"/>
    <s v="E001"/>
    <x v="2"/>
    <d v="1899-12-30T00:32:47"/>
    <d v="1899-12-30T00:32:45"/>
    <n v="12"/>
    <x v="20"/>
    <x v="4"/>
    <x v="2"/>
    <n v="0"/>
    <n v="0"/>
    <s v="OK"/>
    <s v="Granel"/>
    <x v="2"/>
    <n v="0"/>
    <s v="F. NIEBLA"/>
    <s v="A"/>
    <d v="1899-12-30T00:00:02"/>
    <d v="1899-12-30T00:00:02"/>
    <s v="OK"/>
    <m/>
    <m/>
    <d v="1899-12-30T00:00:00"/>
    <d v="1899-12-30T00:32:47"/>
    <n v="6"/>
    <d v="1899-12-30T00:00:02"/>
    <n v="32.78333333332796"/>
    <n v="12"/>
    <s v="Si"/>
  </r>
  <r>
    <s v="CSNB"/>
    <s v="2025005316"/>
    <x v="0"/>
    <s v="ER6832BBP"/>
    <s v="E3043KFX"/>
    <d v="2025-03-21T00:00:00"/>
    <m/>
    <s v="837"/>
    <x v="47"/>
    <s v="PA"/>
    <s v="S6"/>
    <m/>
    <d v="2025-03-21T00:00:00"/>
    <d v="1899-12-30T13:02:59"/>
    <d v="2025-03-21T00:00:00"/>
    <d v="1899-12-30T13:03:01"/>
    <d v="2025-03-21T00:00:00"/>
    <d v="1899-12-30T13:29:27"/>
    <x v="0"/>
    <s v="RFCPI"/>
    <s v="7001184551"/>
    <s v="EXW"/>
    <d v="1899-12-30T00:26:28"/>
    <d v="1899-12-30T00:26:26"/>
    <d v="1899-12-30T00:00:02"/>
    <s v="Granel"/>
    <s v="E001"/>
    <x v="1"/>
    <d v="1899-12-30T00:26:28"/>
    <d v="1899-12-30T00:26:26"/>
    <n v="13"/>
    <x v="20"/>
    <x v="4"/>
    <x v="2"/>
    <n v="0"/>
    <n v="0"/>
    <s v="OK"/>
    <s v="Granel"/>
    <x v="2"/>
    <n v="0"/>
    <s v="F. NIEBLA"/>
    <s v="A"/>
    <d v="1899-12-30T00:00:02"/>
    <d v="1899-12-30T00:00:02"/>
    <s v="OK"/>
    <m/>
    <m/>
    <d v="1899-12-30T00:00:00"/>
    <d v="1899-12-30T00:26:28"/>
    <n v="6"/>
    <d v="1899-12-30T00:00:02"/>
    <n v="26.466666666667233"/>
    <n v="13"/>
    <s v="Si"/>
  </r>
  <r>
    <s v="CSNB"/>
    <s v="2025005319"/>
    <x v="0"/>
    <s v="ER7913BBH"/>
    <s v="E0897HWR"/>
    <d v="2025-03-21T00:00:00"/>
    <m/>
    <s v="1782"/>
    <x v="48"/>
    <s v="PA"/>
    <s v="S1"/>
    <m/>
    <d v="2025-03-21T00:00:00"/>
    <d v="1899-12-30T13:48:23"/>
    <d v="2025-03-21T00:00:00"/>
    <d v="1899-12-30T13:48:24"/>
    <d v="2025-03-21T00:00:00"/>
    <d v="1899-12-30T14:19:45"/>
    <x v="0"/>
    <s v="RFCPI"/>
    <s v="7001184552"/>
    <s v="FBO"/>
    <d v="1899-12-30T00:31:22"/>
    <d v="1899-12-30T00:31:21"/>
    <d v="1899-12-30T00:00:01"/>
    <s v="Granel"/>
    <s v="E001"/>
    <x v="2"/>
    <d v="1899-12-30T00:31:22"/>
    <d v="1899-12-30T00:31:21"/>
    <n v="13"/>
    <x v="20"/>
    <x v="4"/>
    <x v="2"/>
    <n v="0"/>
    <n v="0"/>
    <s v="OK"/>
    <s v="Granel"/>
    <x v="2"/>
    <n v="0"/>
    <s v="F. NIEBLA"/>
    <s v="A"/>
    <d v="1899-12-30T00:00:01"/>
    <d v="1899-12-30T00:00:01"/>
    <s v="OK"/>
    <m/>
    <m/>
    <d v="1899-12-30T00:00:00"/>
    <d v="1899-12-30T00:31:22"/>
    <n v="6"/>
    <d v="1899-12-30T00:00:01"/>
    <n v="31.366666666670397"/>
    <n v="14"/>
    <s v="Si"/>
  </r>
  <r>
    <s v="CSNB"/>
    <s v="2025005321"/>
    <x v="0"/>
    <s v="ER8418BBZ"/>
    <s v="E5825KKS"/>
    <d v="2025-03-21T00:00:00"/>
    <m/>
    <s v="837"/>
    <x v="47"/>
    <s v="PA"/>
    <s v="S6"/>
    <m/>
    <d v="2025-03-21T00:00:00"/>
    <d v="1899-12-30T14:12:55"/>
    <d v="2025-03-21T00:00:00"/>
    <d v="1899-12-30T14:12:57"/>
    <d v="2025-03-21T00:00:00"/>
    <d v="1899-12-30T14:41:56"/>
    <x v="0"/>
    <s v="RFCPI"/>
    <s v="7001184553"/>
    <s v="FBO"/>
    <d v="1899-12-30T00:29:01"/>
    <d v="1899-12-30T00:28:59"/>
    <d v="1899-12-30T00:00:02"/>
    <s v="Granel"/>
    <s v="E001"/>
    <x v="2"/>
    <d v="1899-12-30T00:29:01"/>
    <d v="1899-12-30T00:28:59"/>
    <n v="14"/>
    <x v="20"/>
    <x v="4"/>
    <x v="2"/>
    <n v="0"/>
    <n v="0"/>
    <s v="OK"/>
    <s v="Granel"/>
    <x v="2"/>
    <n v="0"/>
    <s v="F. NIEBLA"/>
    <s v="A"/>
    <d v="1899-12-30T00:00:02"/>
    <d v="1899-12-30T00:00:02"/>
    <s v="OK"/>
    <m/>
    <m/>
    <d v="1899-12-30T00:00:00"/>
    <d v="1899-12-30T00:29:01"/>
    <n v="6"/>
    <d v="1899-12-30T00:00:02"/>
    <n v="29.016666666662356"/>
    <n v="14"/>
    <s v="Si"/>
  </r>
  <r>
    <s v="CSNB"/>
    <s v="2025005322"/>
    <x v="0"/>
    <s v="ER7694BBV"/>
    <s v="E3960KHT"/>
    <d v="2025-03-21T00:00:00"/>
    <m/>
    <s v="837"/>
    <x v="47"/>
    <s v="PA"/>
    <s v="S6"/>
    <m/>
    <d v="2025-03-21T00:00:00"/>
    <d v="1899-12-30T14:22:35"/>
    <d v="2025-03-21T00:00:00"/>
    <d v="1899-12-30T14:22:36"/>
    <d v="2025-03-21T00:00:00"/>
    <d v="1899-12-30T14:53:45"/>
    <x v="0"/>
    <s v="RFCPI"/>
    <s v="7001184554"/>
    <s v="FBO"/>
    <d v="1899-12-30T00:31:10"/>
    <d v="1899-12-30T00:31:09"/>
    <d v="1899-12-30T00:00:01"/>
    <s v="Granel"/>
    <s v="E001"/>
    <x v="2"/>
    <d v="1899-12-30T00:31:10"/>
    <d v="1899-12-30T00:31:09"/>
    <n v="14"/>
    <x v="20"/>
    <x v="4"/>
    <x v="2"/>
    <n v="0"/>
    <n v="0"/>
    <s v="OK"/>
    <s v="Granel"/>
    <x v="2"/>
    <n v="0"/>
    <s v="F. NIEBLA"/>
    <s v="A"/>
    <d v="1899-12-30T00:00:01"/>
    <d v="1899-12-30T00:00:01"/>
    <s v="OK"/>
    <m/>
    <m/>
    <d v="1899-12-30T00:00:00"/>
    <d v="1899-12-30T00:31:10"/>
    <n v="6"/>
    <d v="1899-12-30T00:00:01"/>
    <n v="31.166666666668768"/>
    <n v="14"/>
    <s v="Si"/>
  </r>
  <r>
    <s v="CSNB"/>
    <s v="2025005323"/>
    <x v="0"/>
    <s v="ER1917BBX"/>
    <s v="E9349KRP"/>
    <d v="2025-03-21T00:00:00"/>
    <m/>
    <s v="837"/>
    <x v="47"/>
    <s v="PA"/>
    <s v="S6"/>
    <m/>
    <d v="2025-03-21T00:00:00"/>
    <d v="1899-12-30T14:37:13"/>
    <d v="2025-03-21T00:00:00"/>
    <d v="1899-12-30T14:37:14"/>
    <d v="2025-03-21T00:00:00"/>
    <d v="1899-12-30T15:16:20"/>
    <x v="0"/>
    <s v="RFCPI"/>
    <s v="7001184555"/>
    <s v="EXW"/>
    <d v="1899-12-30T00:39:07"/>
    <d v="1899-12-30T00:39:06"/>
    <d v="1899-12-30T00:00:01"/>
    <s v="Granel"/>
    <s v="E001"/>
    <x v="1"/>
    <d v="1899-12-30T00:39:07"/>
    <d v="1899-12-30T00:39:06"/>
    <n v="14"/>
    <x v="20"/>
    <x v="4"/>
    <x v="2"/>
    <n v="0"/>
    <n v="0"/>
    <s v="OK"/>
    <s v="Granel"/>
    <x v="2"/>
    <n v="0"/>
    <s v="F. NIEBLA"/>
    <s v="A"/>
    <d v="1899-12-30T00:00:01"/>
    <d v="1899-12-30T00:00:01"/>
    <s v="OK"/>
    <m/>
    <m/>
    <d v="1899-12-30T00:00:00"/>
    <d v="1899-12-30T00:39:07"/>
    <n v="6"/>
    <d v="1899-12-30T00:00:01"/>
    <n v="39.116666666663932"/>
    <n v="15"/>
    <s v="Si"/>
  </r>
  <r>
    <s v="CSNB"/>
    <s v="2025005327"/>
    <x v="0"/>
    <s v="ER3237BCD"/>
    <s v="E9402GGZ"/>
    <d v="2025-03-21T00:00:00"/>
    <m/>
    <s v="3236"/>
    <x v="49"/>
    <s v="PA"/>
    <s v="S2"/>
    <m/>
    <d v="2025-03-21T00:00:00"/>
    <d v="1899-12-30T15:43:55"/>
    <d v="2025-03-21T00:00:00"/>
    <d v="1899-12-30T15:43:55"/>
    <d v="2025-03-21T00:00:00"/>
    <d v="1899-12-30T16:19:27"/>
    <x v="0"/>
    <s v="RFCPI"/>
    <s v="7001184556"/>
    <s v="FBO"/>
    <d v="1899-12-30T00:35:32"/>
    <d v="1899-12-30T00:35:32"/>
    <d v="1899-12-30T00:00:00"/>
    <s v="Granel"/>
    <s v="E001"/>
    <x v="2"/>
    <d v="1899-12-30T00:35:32"/>
    <d v="1899-12-30T00:35:32"/>
    <n v="15"/>
    <x v="20"/>
    <x v="4"/>
    <x v="2"/>
    <n v="0"/>
    <n v="0"/>
    <s v="OK"/>
    <s v="Granel"/>
    <x v="2"/>
    <n v="0"/>
    <s v="F. NIEBLA"/>
    <s v="A"/>
    <d v="1899-12-30T00:00:00"/>
    <d v="1899-12-30T00:00:00"/>
    <s v="OK"/>
    <m/>
    <m/>
    <d v="1899-12-30T00:00:00"/>
    <d v="1899-12-30T00:35:32"/>
    <n v="6"/>
    <d v="1899-12-30T00:00:00"/>
    <n v="35.533333333324713"/>
    <n v="16"/>
    <s v="Si"/>
  </r>
  <r>
    <s v="CSNB"/>
    <s v="2025005328"/>
    <x v="0"/>
    <s v="ER1242BBS"/>
    <s v="E7586KJW"/>
    <d v="2025-03-21T00:00:00"/>
    <m/>
    <s v="3236"/>
    <x v="49"/>
    <s v="PA"/>
    <s v="S2"/>
    <m/>
    <d v="2025-03-21T00:00:00"/>
    <d v="1899-12-30T15:45:18"/>
    <d v="2025-03-21T00:00:00"/>
    <d v="1899-12-30T15:45:19"/>
    <d v="2025-03-21T00:00:00"/>
    <d v="1899-12-30T16:34:44"/>
    <x v="0"/>
    <s v="RFCPI"/>
    <s v="7001184557"/>
    <s v="FBO"/>
    <d v="1899-12-30T00:49:26"/>
    <d v="1899-12-30T00:49:25"/>
    <d v="1899-12-30T00:00:01"/>
    <s v="Granel"/>
    <s v="E001"/>
    <x v="2"/>
    <d v="1899-12-30T00:49:26"/>
    <d v="1899-12-30T00:49:25"/>
    <n v="15"/>
    <x v="20"/>
    <x v="4"/>
    <x v="2"/>
    <n v="0"/>
    <n v="0"/>
    <s v="OK"/>
    <s v="Granel"/>
    <x v="2"/>
    <n v="0"/>
    <s v="F. NIEBLA"/>
    <s v="B"/>
    <d v="1899-12-30T00:00:01"/>
    <d v="1899-12-30T00:00:01"/>
    <s v="OK"/>
    <m/>
    <m/>
    <d v="1899-12-30T00:00:00"/>
    <d v="1899-12-30T00:49:26"/>
    <n v="6"/>
    <d v="1899-12-30T00:00:01"/>
    <n v="49.433333333342389"/>
    <n v="16"/>
    <s v="No"/>
  </r>
  <r>
    <s v="CSNB"/>
    <s v="2025005329"/>
    <x v="0"/>
    <s v="ER4642BBY"/>
    <s v="E9980KJB"/>
    <d v="2025-03-21T00:00:00"/>
    <m/>
    <s v="1782"/>
    <x v="48"/>
    <s v="PA"/>
    <s v="S1"/>
    <m/>
    <d v="2025-03-21T00:00:00"/>
    <d v="1899-12-30T16:14:44"/>
    <d v="2025-03-21T00:00:00"/>
    <d v="1899-12-30T16:14:46"/>
    <d v="2025-03-21T00:00:00"/>
    <d v="1899-12-30T16:50:18"/>
    <x v="0"/>
    <s v="RFCPI"/>
    <s v="7001184558"/>
    <s v="FBO"/>
    <d v="1899-12-30T00:35:34"/>
    <d v="1899-12-30T00:35:32"/>
    <d v="1899-12-30T00:00:02"/>
    <s v="Granel"/>
    <s v="E001"/>
    <x v="2"/>
    <d v="1899-12-30T00:35:34"/>
    <d v="1899-12-30T00:35:32"/>
    <n v="16"/>
    <x v="20"/>
    <x v="4"/>
    <x v="2"/>
    <n v="0"/>
    <n v="0"/>
    <s v="OK"/>
    <s v="Granel"/>
    <x v="2"/>
    <n v="0"/>
    <s v="F. NIEBLA"/>
    <s v="A"/>
    <d v="1899-12-30T00:00:02"/>
    <d v="1899-12-30T00:00:02"/>
    <s v="OK"/>
    <m/>
    <m/>
    <d v="1899-12-30T00:00:00"/>
    <d v="1899-12-30T00:35:34"/>
    <n v="6"/>
    <d v="1899-12-30T00:00:02"/>
    <n v="35.566666666660822"/>
    <n v="16"/>
    <s v="Si"/>
  </r>
  <r>
    <s v="CSNB"/>
    <s v="2025005332"/>
    <x v="0"/>
    <s v="ER5303BBT"/>
    <s v="E9842JGG"/>
    <d v="2025-03-21T00:00:00"/>
    <m/>
    <s v="1782"/>
    <x v="48"/>
    <s v="PA"/>
    <s v="S1"/>
    <m/>
    <d v="2025-03-21T00:00:00"/>
    <d v="1899-12-30T16:55:09"/>
    <d v="2025-03-21T00:00:00"/>
    <d v="1899-12-30T16:55:10"/>
    <d v="2025-03-21T00:00:00"/>
    <d v="1899-12-30T17:25:12"/>
    <x v="0"/>
    <s v="RFCPI"/>
    <s v="7001184559"/>
    <s v="FBO"/>
    <d v="1899-12-30T00:30:03"/>
    <d v="1899-12-30T00:30:02"/>
    <d v="1899-12-30T00:00:01"/>
    <s v="Granel"/>
    <s v="E001"/>
    <x v="2"/>
    <d v="1899-12-30T00:30:03"/>
    <d v="1899-12-30T00:30:02"/>
    <n v="16"/>
    <x v="20"/>
    <x v="4"/>
    <x v="2"/>
    <n v="0"/>
    <n v="0"/>
    <s v="OK"/>
    <s v="Granel"/>
    <x v="2"/>
    <n v="0"/>
    <s v="F. NIEBLA"/>
    <s v="A"/>
    <d v="1899-12-30T00:00:01"/>
    <d v="1899-12-30T00:00:01"/>
    <s v="OK"/>
    <m/>
    <m/>
    <d v="1899-12-30T00:00:00"/>
    <d v="1899-12-30T00:30:03"/>
    <n v="6"/>
    <d v="1899-12-30T00:00:01"/>
    <n v="30.049999999992068"/>
    <n v="17"/>
    <s v="Si"/>
  </r>
  <r>
    <s v="CSNB"/>
    <s v="2025005333"/>
    <x v="0"/>
    <s v="ECO02603R"/>
    <s v="E2222JCW"/>
    <d v="2025-03-21T00:00:00"/>
    <m/>
    <s v="837"/>
    <x v="47"/>
    <s v="PA"/>
    <s v="S6"/>
    <m/>
    <d v="2025-03-21T00:00:00"/>
    <d v="1899-12-30T17:01:03"/>
    <d v="2025-03-21T00:00:00"/>
    <d v="1899-12-30T17:01:05"/>
    <d v="2025-03-21T00:00:00"/>
    <d v="1899-12-30T17:30:52"/>
    <x v="0"/>
    <s v="RFCPI"/>
    <s v="7001184560"/>
    <s v="FBO"/>
    <d v="1899-12-30T00:29:49"/>
    <d v="1899-12-30T00:29:47"/>
    <d v="1899-12-30T00:00:02"/>
    <s v="Granel"/>
    <s v="E001"/>
    <x v="2"/>
    <d v="1899-12-30T00:29:49"/>
    <d v="1899-12-30T00:29:47"/>
    <n v="17"/>
    <x v="20"/>
    <x v="4"/>
    <x v="2"/>
    <n v="0"/>
    <n v="0"/>
    <s v="OK"/>
    <s v="Granel"/>
    <x v="2"/>
    <n v="0"/>
    <s v="F. NIEBLA"/>
    <s v="A"/>
    <d v="1899-12-30T00:00:02"/>
    <d v="1899-12-30T00:00:02"/>
    <s v="OK"/>
    <m/>
    <m/>
    <d v="1899-12-30T00:00:00"/>
    <d v="1899-12-30T00:29:49"/>
    <n v="6"/>
    <d v="1899-12-30T00:00:02"/>
    <n v="29.816666666668716"/>
    <n v="17"/>
    <s v="Si"/>
  </r>
  <r>
    <s v="CSNB"/>
    <s v="2025005334"/>
    <x v="0"/>
    <s v="ER2775BBR"/>
    <s v="E4544MKW"/>
    <d v="2025-03-21T00:00:00"/>
    <m/>
    <s v="1782"/>
    <x v="48"/>
    <s v="PA"/>
    <s v="S1"/>
    <m/>
    <d v="2025-03-21T00:00:00"/>
    <d v="1899-12-30T17:06:31"/>
    <d v="2025-03-21T00:00:00"/>
    <d v="1899-12-30T17:06:32"/>
    <d v="2025-03-21T00:00:00"/>
    <d v="1899-12-30T17:33:49"/>
    <x v="0"/>
    <s v="RFCPI"/>
    <s v="7001184561"/>
    <s v="FBO"/>
    <d v="1899-12-30T00:27:18"/>
    <d v="1899-12-30T00:27:17"/>
    <d v="1899-12-30T00:00:01"/>
    <s v="Granel"/>
    <s v="E001"/>
    <x v="2"/>
    <d v="1899-12-30T00:27:18"/>
    <d v="1899-12-30T00:27:17"/>
    <n v="17"/>
    <x v="20"/>
    <x v="4"/>
    <x v="2"/>
    <n v="0"/>
    <n v="0"/>
    <s v="OK"/>
    <s v="Granel"/>
    <x v="2"/>
    <n v="0"/>
    <s v="F. NIEBLA"/>
    <s v="A"/>
    <d v="1899-12-30T00:00:01"/>
    <d v="1899-12-30T00:00:01"/>
    <s v="OK"/>
    <m/>
    <m/>
    <d v="1899-12-30T00:00:00"/>
    <d v="1899-12-30T00:27:18"/>
    <n v="6"/>
    <d v="1899-12-30T00:00:01"/>
    <n v="27.299999999995155"/>
    <n v="17"/>
    <s v="Si"/>
  </r>
  <r>
    <s v="CSNB"/>
    <s v="2025005336"/>
    <x v="0"/>
    <s v="E4436CXC"/>
    <m/>
    <d v="2025-03-21T00:00:00"/>
    <m/>
    <s v="2955"/>
    <x v="52"/>
    <s v="PA"/>
    <s v="PA"/>
    <m/>
    <d v="2025-03-21T00:00:00"/>
    <d v="1899-12-30T17:39:16"/>
    <d v="2025-03-21T00:00:00"/>
    <d v="1899-12-30T17:39:17"/>
    <d v="2025-03-21T00:00:00"/>
    <d v="1899-12-30T18:00:10"/>
    <x v="0"/>
    <s v="RFCPI"/>
    <s v="7001184562"/>
    <s v="EXW"/>
    <d v="1899-12-30T00:20:54"/>
    <d v="1899-12-30T00:20:53"/>
    <d v="1899-12-30T00:00:01"/>
    <s v="Ensacado"/>
    <s v="E002"/>
    <x v="1"/>
    <d v="1899-12-30T00:20:54"/>
    <d v="1899-12-30T00:20:53"/>
    <n v="17"/>
    <x v="20"/>
    <x v="4"/>
    <x v="1"/>
    <n v="0"/>
    <n v="0"/>
    <s v="OK"/>
    <s v="Ensacado"/>
    <x v="2"/>
    <n v="0"/>
    <s v="F. NIEBLA"/>
    <s v="A"/>
    <d v="1899-12-30T00:00:01"/>
    <d v="1899-12-30T00:00:01"/>
    <s v="OK"/>
    <m/>
    <m/>
    <d v="1899-12-30T00:00:00"/>
    <d v="1899-12-30T00:20:54"/>
    <n v="6"/>
    <d v="1899-12-30T00:00:01"/>
    <n v="20.900000000001508"/>
    <n v="18"/>
    <s v="Si"/>
  </r>
  <r>
    <s v="CSNB"/>
    <s v="2025005335"/>
    <x v="0"/>
    <s v="ER5689BBD"/>
    <s v="E5397JZM"/>
    <d v="2025-03-21T00:00:00"/>
    <m/>
    <s v="1782"/>
    <x v="48"/>
    <s v="PA"/>
    <s v="S1"/>
    <m/>
    <d v="2025-03-21T00:00:00"/>
    <d v="1899-12-30T17:28:32"/>
    <d v="2025-03-21T00:00:00"/>
    <d v="1899-12-30T17:28:34"/>
    <d v="2025-03-21T00:00:00"/>
    <d v="1899-12-30T18:10:51"/>
    <x v="0"/>
    <s v="RFCPI"/>
    <s v="7001184563"/>
    <s v="FBO"/>
    <d v="1899-12-30T00:42:19"/>
    <d v="1899-12-30T00:42:17"/>
    <d v="1899-12-30T00:00:02"/>
    <s v="Granel"/>
    <s v="E001"/>
    <x v="2"/>
    <d v="1899-12-30T00:42:19"/>
    <d v="1899-12-30T00:42:17"/>
    <n v="17"/>
    <x v="20"/>
    <x v="4"/>
    <x v="2"/>
    <n v="0"/>
    <n v="0"/>
    <s v="OK"/>
    <s v="Granel"/>
    <x v="2"/>
    <n v="0"/>
    <s v="F. NIEBLA"/>
    <s v="A"/>
    <d v="1899-12-30T00:00:02"/>
    <d v="1899-12-30T00:00:02"/>
    <s v="OK"/>
    <m/>
    <m/>
    <d v="1899-12-30T00:00:00"/>
    <d v="1899-12-30T00:42:19"/>
    <n v="6"/>
    <d v="1899-12-30T00:00:02"/>
    <n v="42.316666666660758"/>
    <n v="18"/>
    <s v="Si"/>
  </r>
  <r>
    <s v="CSNB"/>
    <s v="2025005337"/>
    <x v="0"/>
    <s v="ER8999BBC"/>
    <s v="E3201JTT"/>
    <d v="2025-03-21T00:00:00"/>
    <m/>
    <s v="1782"/>
    <x v="48"/>
    <s v="PA"/>
    <s v="S1"/>
    <m/>
    <d v="2025-03-21T00:00:00"/>
    <d v="1899-12-30T17:43:33"/>
    <d v="2025-03-21T00:00:00"/>
    <d v="1899-12-30T17:43:34"/>
    <d v="2025-03-21T00:00:00"/>
    <d v="1899-12-30T18:31:17"/>
    <x v="0"/>
    <s v="RFCPI"/>
    <s v="7001184564"/>
    <s v="FBO"/>
    <d v="1899-12-30T00:47:44"/>
    <d v="1899-12-30T00:47:43"/>
    <d v="1899-12-30T00:00:01"/>
    <s v="Granel"/>
    <s v="E001"/>
    <x v="2"/>
    <d v="1899-12-30T00:47:44"/>
    <d v="1899-12-30T00:47:43"/>
    <n v="17"/>
    <x v="20"/>
    <x v="4"/>
    <x v="2"/>
    <n v="0"/>
    <n v="0"/>
    <s v="OK"/>
    <s v="Granel"/>
    <x v="2"/>
    <n v="0"/>
    <s v="F. NIEBLA"/>
    <s v="B"/>
    <d v="1899-12-30T00:00:01"/>
    <d v="1899-12-30T00:00:01"/>
    <s v="OK"/>
    <m/>
    <m/>
    <d v="1899-12-30T00:00:00"/>
    <d v="1899-12-30T00:47:44"/>
    <n v="6"/>
    <d v="1899-12-30T00:00:01"/>
    <n v="47.733333333336049"/>
    <n v="18"/>
    <s v="No"/>
  </r>
  <r>
    <s v="CSNB"/>
    <s v="2025005338"/>
    <x v="0"/>
    <s v="ER1486BBS"/>
    <s v="E4179KVF"/>
    <d v="2025-03-21T00:00:00"/>
    <m/>
    <s v="1782"/>
    <x v="48"/>
    <s v="PA"/>
    <s v="S1"/>
    <m/>
    <d v="2025-03-21T00:00:00"/>
    <d v="1899-12-30T18:01:10"/>
    <d v="2025-03-21T00:00:00"/>
    <d v="1899-12-30T18:01:11"/>
    <d v="2025-03-21T00:00:00"/>
    <d v="1899-12-30T18:35:23"/>
    <x v="0"/>
    <s v="RFCPI"/>
    <s v="7001184565"/>
    <s v="FBO"/>
    <d v="1899-12-30T00:34:13"/>
    <d v="1899-12-30T00:34:12"/>
    <d v="1899-12-30T00:00:01"/>
    <s v="Granel"/>
    <s v="E001"/>
    <x v="2"/>
    <d v="1899-12-30T00:34:13"/>
    <d v="1899-12-30T00:34:12"/>
    <n v="18"/>
    <x v="20"/>
    <x v="4"/>
    <x v="2"/>
    <n v="0"/>
    <n v="0"/>
    <s v="OK"/>
    <s v="Granel"/>
    <x v="2"/>
    <n v="0"/>
    <s v="F. NIEBLA"/>
    <s v="A"/>
    <d v="1899-12-30T00:00:01"/>
    <d v="1899-12-30T00:00:01"/>
    <s v="OK"/>
    <m/>
    <m/>
    <d v="1899-12-30T00:00:00"/>
    <d v="1899-12-30T00:34:13"/>
    <n v="6"/>
    <d v="1899-12-30T00:00:01"/>
    <n v="34.216666666660771"/>
    <n v="18"/>
    <s v="Si"/>
  </r>
  <r>
    <s v="CSNB"/>
    <s v="2025005339"/>
    <x v="0"/>
    <s v="E4531FVN"/>
    <s v="ER0328BBM"/>
    <d v="2025-03-21T00:00:00"/>
    <m/>
    <s v="837"/>
    <x v="47"/>
    <s v="PA"/>
    <s v="S6"/>
    <m/>
    <d v="2025-03-21T00:00:00"/>
    <d v="1899-12-30T18:16:39"/>
    <d v="2025-03-21T00:00:00"/>
    <d v="1899-12-30T18:16:41"/>
    <d v="2025-03-21T00:00:00"/>
    <d v="1899-12-30T18:56:38"/>
    <x v="0"/>
    <s v="RFCPI"/>
    <s v="7001184566"/>
    <s v="EXW"/>
    <d v="1899-12-30T00:39:59"/>
    <d v="1899-12-30T00:39:57"/>
    <d v="1899-12-30T00:00:02"/>
    <s v="Granel"/>
    <s v="E001"/>
    <x v="1"/>
    <d v="1899-12-30T00:39:59"/>
    <d v="1899-12-30T00:39:57"/>
    <n v="18"/>
    <x v="20"/>
    <x v="4"/>
    <x v="2"/>
    <n v="0"/>
    <n v="0"/>
    <s v="OK"/>
    <s v="Granel"/>
    <x v="2"/>
    <n v="0"/>
    <s v="F. NIEBLA"/>
    <s v="A"/>
    <d v="1899-12-30T00:00:02"/>
    <d v="1899-12-30T00:00:02"/>
    <s v="OK"/>
    <m/>
    <m/>
    <d v="1899-12-30T00:00:00"/>
    <d v="1899-12-30T00:39:59"/>
    <n v="6"/>
    <d v="1899-12-30T00:00:02"/>
    <n v="39.983333333327963"/>
    <n v="18"/>
    <s v="Si"/>
  </r>
  <r>
    <s v="CSNB"/>
    <s v="2025005340"/>
    <x v="0"/>
    <s v="E6944FFJ"/>
    <s v="ER8615BBY"/>
    <d v="2025-03-21T00:00:00"/>
    <m/>
    <s v="1782"/>
    <x v="48"/>
    <s v="PA"/>
    <s v="S1"/>
    <m/>
    <d v="2025-03-21T00:00:00"/>
    <d v="1899-12-30T18:59:47"/>
    <d v="2025-03-21T00:00:00"/>
    <d v="1899-12-30T18:59:49"/>
    <d v="2025-03-21T00:00:00"/>
    <d v="1899-12-30T19:27:09"/>
    <x v="0"/>
    <s v="RFCPI"/>
    <s v="7001184567"/>
    <s v="EXW"/>
    <d v="1899-12-30T00:27:22"/>
    <d v="1899-12-30T00:27:20"/>
    <d v="1899-12-30T00:00:02"/>
    <s v="Granel"/>
    <s v="E001"/>
    <x v="1"/>
    <d v="1899-12-30T00:27:22"/>
    <d v="1899-12-30T00:27:20"/>
    <n v="18"/>
    <x v="20"/>
    <x v="4"/>
    <x v="2"/>
    <n v="0"/>
    <n v="0"/>
    <s v="OK"/>
    <s v="Granel"/>
    <x v="2"/>
    <n v="0"/>
    <s v="F. NIEBLA"/>
    <s v="A"/>
    <d v="1899-12-30T00:00:02"/>
    <d v="1899-12-30T00:00:02"/>
    <s v="OK"/>
    <m/>
    <m/>
    <d v="1899-12-30T00:00:00"/>
    <d v="1899-12-30T00:27:22"/>
    <n v="6"/>
    <d v="1899-12-30T00:00:02"/>
    <n v="27.366666666667214"/>
    <n v="19"/>
    <s v="Si"/>
  </r>
  <r>
    <s v="CSNB"/>
    <s v="2025005341"/>
    <x v="0"/>
    <s v="ER1991BBZ"/>
    <s v="E6028JLK"/>
    <d v="2025-03-21T00:00:00"/>
    <m/>
    <s v="1782"/>
    <x v="48"/>
    <s v="PA"/>
    <s v="S1"/>
    <m/>
    <d v="2025-03-21T00:00:00"/>
    <d v="1899-12-30T19:07:39"/>
    <d v="2025-03-21T00:00:00"/>
    <d v="1899-12-30T19:07:41"/>
    <d v="2025-03-21T00:00:00"/>
    <d v="1899-12-30T19:47:39"/>
    <x v="0"/>
    <s v="RFCPI"/>
    <s v="7001184568"/>
    <s v="FBO"/>
    <d v="1899-12-30T00:40:00"/>
    <d v="1899-12-30T00:39:58"/>
    <d v="1899-12-30T00:00:02"/>
    <s v="Granel"/>
    <s v="E001"/>
    <x v="2"/>
    <d v="1899-12-30T00:40:00"/>
    <d v="1899-12-30T00:39:58"/>
    <n v="19"/>
    <x v="20"/>
    <x v="4"/>
    <x v="2"/>
    <n v="0"/>
    <n v="0"/>
    <s v="OK"/>
    <s v="Granel"/>
    <x v="2"/>
    <n v="0"/>
    <s v="F. NIEBLA"/>
    <s v="A"/>
    <d v="1899-12-30T00:00:02"/>
    <d v="1899-12-30T00:00:02"/>
    <s v="OK"/>
    <m/>
    <m/>
    <d v="1899-12-30T00:00:00"/>
    <d v="1899-12-30T00:40:00"/>
    <n v="6"/>
    <d v="1899-12-30T00:00:02"/>
    <n v="39.999999999988823"/>
    <n v="19"/>
    <s v="Si"/>
  </r>
  <r>
    <s v="CSNB"/>
    <s v="2025005342"/>
    <x v="0"/>
    <s v="ER8916BBY"/>
    <s v="E6758JLK"/>
    <d v="2025-03-21T00:00:00"/>
    <m/>
    <s v="1782"/>
    <x v="48"/>
    <s v="PA"/>
    <s v="S1"/>
    <m/>
    <d v="2025-03-21T00:00:00"/>
    <d v="1899-12-30T19:44:55"/>
    <d v="2025-03-21T00:00:00"/>
    <d v="1899-12-30T19:44:57"/>
    <d v="2025-03-21T00:00:00"/>
    <d v="1899-12-30T20:18:08"/>
    <x v="0"/>
    <s v="RFCPI"/>
    <s v="7001184569"/>
    <s v="FBO"/>
    <d v="1899-12-30T00:33:13"/>
    <d v="1899-12-30T00:33:11"/>
    <d v="1899-12-30T00:00:02"/>
    <s v="Granel"/>
    <s v="E001"/>
    <x v="2"/>
    <d v="1899-12-30T00:33:13"/>
    <d v="1899-12-30T00:33:11"/>
    <n v="19"/>
    <x v="20"/>
    <x v="4"/>
    <x v="2"/>
    <n v="0"/>
    <n v="0"/>
    <s v="OK"/>
    <s v="Granel"/>
    <x v="2"/>
    <n v="0"/>
    <s v="F. NIEBLA"/>
    <s v="A"/>
    <d v="1899-12-30T00:00:02"/>
    <d v="1899-12-30T00:00:02"/>
    <s v="OK"/>
    <m/>
    <m/>
    <d v="1899-12-30T00:00:00"/>
    <d v="1899-12-30T00:33:13"/>
    <n v="6"/>
    <d v="1899-12-30T00:00:02"/>
    <n v="33.216666666667166"/>
    <n v="20"/>
    <s v="Si"/>
  </r>
  <r>
    <s v="CSNB"/>
    <s v="2025005344"/>
    <x v="0"/>
    <s v="ER5318BBG"/>
    <s v="E3616JTZ"/>
    <d v="2025-03-22T00:00:00"/>
    <m/>
    <s v="1782"/>
    <x v="48"/>
    <s v="PA"/>
    <s v="S1"/>
    <m/>
    <d v="2025-03-22T00:00:00"/>
    <d v="1899-12-30T07:16:24"/>
    <d v="2025-03-22T00:00:00"/>
    <d v="1899-12-30T07:18:37"/>
    <d v="2025-03-22T00:00:00"/>
    <d v="1899-12-30T07:45:55"/>
    <x v="270"/>
    <s v="JPEREZ"/>
    <s v="7001184570"/>
    <s v="FBO"/>
    <d v="1899-12-30T00:00:00"/>
    <d v="1899-12-30T00:00:00"/>
    <d v="1899-12-30T00:00:00"/>
    <s v="Granel"/>
    <s v="E001"/>
    <x v="2"/>
    <d v="1899-12-30T00:29:31"/>
    <d v="1899-12-30T00:27:18"/>
    <n v="7"/>
    <x v="22"/>
    <x v="4"/>
    <x v="2"/>
    <n v="0"/>
    <n v="0"/>
    <s v="OK"/>
    <s v="Granel"/>
    <x v="2"/>
    <n v="0"/>
    <s v="F. NIEBLA"/>
    <s v="A"/>
    <d v="1899-12-30T00:00:00"/>
    <d v="1899-12-30T00:00:00"/>
    <s v="OK"/>
    <m/>
    <m/>
    <d v="1899-12-30T00:00:00"/>
    <d v="1899-12-30T00:29:31"/>
    <n v="7"/>
    <d v="1899-12-30T00:02:13"/>
    <n v="29.516666666659155"/>
    <n v="7"/>
    <s v="Si"/>
  </r>
  <r>
    <s v="CSNB"/>
    <s v="2025005345"/>
    <x v="0"/>
    <s v="ER3456BCC"/>
    <s v="E2492HHN"/>
    <d v="2025-03-22T00:00:00"/>
    <m/>
    <s v="1782"/>
    <x v="48"/>
    <s v="PA"/>
    <s v="S1"/>
    <m/>
    <d v="2025-03-22T00:00:00"/>
    <d v="1899-12-30T07:19:50"/>
    <d v="2025-03-22T00:00:00"/>
    <d v="1899-12-30T07:19:51"/>
    <d v="2025-03-22T00:00:00"/>
    <d v="1899-12-30T08:04:27"/>
    <x v="0"/>
    <s v="RFCPI"/>
    <s v="7001184571"/>
    <s v="FBO"/>
    <d v="1899-12-30T00:00:00"/>
    <d v="1899-12-30T00:00:00"/>
    <d v="1899-12-30T00:00:00"/>
    <s v="Granel"/>
    <s v="E001"/>
    <x v="2"/>
    <d v="1899-12-30T00:44:37"/>
    <d v="1899-12-30T00:44:36"/>
    <n v="7"/>
    <x v="22"/>
    <x v="4"/>
    <x v="2"/>
    <n v="0"/>
    <n v="0"/>
    <s v="OK"/>
    <s v="Granel"/>
    <x v="2"/>
    <n v="0"/>
    <s v="F. NIEBLA"/>
    <s v="A"/>
    <d v="1899-12-30T00:00:00"/>
    <d v="1899-12-30T00:00:00"/>
    <s v="OK"/>
    <m/>
    <m/>
    <d v="1899-12-30T00:00:00"/>
    <d v="1899-12-30T00:44:37"/>
    <n v="7"/>
    <d v="1899-12-30T00:00:01"/>
    <n v="44.616666666672067"/>
    <n v="8"/>
    <s v="Si"/>
  </r>
  <r>
    <s v="CSNB"/>
    <s v="2025005346"/>
    <x v="0"/>
    <s v="ER1242BBS"/>
    <s v="E7586KJW"/>
    <d v="2025-03-22T00:00:00"/>
    <m/>
    <s v="3236"/>
    <x v="49"/>
    <s v="PA"/>
    <s v="S2"/>
    <m/>
    <d v="2025-03-22T00:00:00"/>
    <d v="1899-12-30T08:26:18"/>
    <d v="2025-03-22T00:00:00"/>
    <d v="1899-12-30T08:26:20"/>
    <d v="2025-03-22T00:00:00"/>
    <d v="1899-12-30T09:09:05"/>
    <x v="0"/>
    <s v="RFCPI"/>
    <s v="7001184572"/>
    <s v="FBO"/>
    <d v="1899-12-30T00:00:00"/>
    <d v="1899-12-30T00:00:00"/>
    <d v="1899-12-30T00:00:00"/>
    <s v="Granel"/>
    <s v="E001"/>
    <x v="2"/>
    <d v="1899-12-30T00:42:47"/>
    <d v="1899-12-30T00:42:45"/>
    <n v="8"/>
    <x v="22"/>
    <x v="4"/>
    <x v="2"/>
    <n v="0"/>
    <n v="0"/>
    <s v="OK"/>
    <s v="Granel"/>
    <x v="2"/>
    <n v="0"/>
    <s v="F. NIEBLA"/>
    <s v="A"/>
    <d v="1899-12-30T00:00:00"/>
    <d v="1899-12-30T00:00:00"/>
    <s v="OK"/>
    <m/>
    <m/>
    <d v="1899-12-30T00:00:00"/>
    <d v="1899-12-30T00:42:47"/>
    <n v="7"/>
    <d v="1899-12-30T00:00:02"/>
    <n v="42.783333333335996"/>
    <n v="9"/>
    <s v="Si"/>
  </r>
  <r>
    <s v="CSNB"/>
    <s v="2025005349"/>
    <x v="0"/>
    <s v="ER1991BBZ"/>
    <s v="E6028JLK"/>
    <d v="2025-03-22T00:00:00"/>
    <m/>
    <s v="1782"/>
    <x v="48"/>
    <s v="PA"/>
    <s v="S1"/>
    <m/>
    <d v="2025-03-22T00:00:00"/>
    <d v="1899-12-30T08:37:02"/>
    <d v="2025-03-22T00:00:00"/>
    <d v="1899-12-30T08:37:03"/>
    <d v="2025-03-22T00:00:00"/>
    <d v="1899-12-30T09:13:10"/>
    <x v="0"/>
    <s v="RFCPI"/>
    <s v="7001184573"/>
    <s v="FBO"/>
    <d v="1899-12-30T00:00:00"/>
    <d v="1899-12-30T00:00:00"/>
    <d v="1899-12-30T00:00:00"/>
    <s v="Granel"/>
    <s v="E001"/>
    <x v="2"/>
    <d v="1899-12-30T00:36:08"/>
    <d v="1899-12-30T00:36:07"/>
    <n v="8"/>
    <x v="22"/>
    <x v="4"/>
    <x v="2"/>
    <n v="0"/>
    <n v="0"/>
    <s v="OK"/>
    <s v="Granel"/>
    <x v="2"/>
    <n v="0"/>
    <s v="F. NIEBLA"/>
    <s v="A"/>
    <d v="1899-12-30T00:00:00"/>
    <d v="1899-12-30T00:00:00"/>
    <s v="OK"/>
    <m/>
    <m/>
    <d v="1899-12-30T00:00:00"/>
    <d v="1899-12-30T00:36:08"/>
    <n v="7"/>
    <d v="1899-12-30T00:00:01"/>
    <n v="36.133333333329603"/>
    <n v="9"/>
    <s v="Si"/>
  </r>
  <r>
    <s v="CSNB"/>
    <s v="2025005350"/>
    <x v="0"/>
    <s v="ER5303BBT"/>
    <s v="E9842JGG"/>
    <d v="2025-03-22T00:00:00"/>
    <m/>
    <s v="1782"/>
    <x v="48"/>
    <s v="PA"/>
    <s v="S1"/>
    <m/>
    <d v="2025-03-22T00:00:00"/>
    <d v="1899-12-30T09:41:41"/>
    <d v="2025-03-22T00:00:00"/>
    <d v="1899-12-30T09:41:42"/>
    <d v="2025-03-22T00:00:00"/>
    <d v="1899-12-30T10:08:13"/>
    <x v="0"/>
    <s v="RFCPI"/>
    <s v="7001184574"/>
    <s v="FBO"/>
    <d v="1899-12-30T00:00:00"/>
    <d v="1899-12-30T00:00:00"/>
    <d v="1899-12-30T00:00:00"/>
    <s v="Granel"/>
    <s v="E001"/>
    <x v="2"/>
    <d v="1899-12-30T00:26:32"/>
    <d v="1899-12-30T00:26:31"/>
    <n v="9"/>
    <x v="22"/>
    <x v="4"/>
    <x v="2"/>
    <n v="0"/>
    <n v="0"/>
    <s v="OK"/>
    <s v="Granel"/>
    <x v="2"/>
    <n v="0"/>
    <s v="F. NIEBLA"/>
    <s v="A"/>
    <d v="1899-12-30T00:00:00"/>
    <d v="1899-12-30T00:00:00"/>
    <s v="OK"/>
    <m/>
    <m/>
    <d v="1899-12-30T00:00:00"/>
    <d v="1899-12-30T00:26:32"/>
    <n v="7"/>
    <d v="1899-12-30T00:00:01"/>
    <n v="26.533333333339211"/>
    <n v="10"/>
    <s v="Si"/>
  </r>
  <r>
    <s v="CSNB"/>
    <s v="2025005351"/>
    <x v="0"/>
    <s v="ER4642BBY"/>
    <s v="E9980KJB"/>
    <d v="2025-03-22T00:00:00"/>
    <m/>
    <s v="1782"/>
    <x v="48"/>
    <s v="PA"/>
    <s v="S1"/>
    <m/>
    <d v="2025-03-22T00:00:00"/>
    <d v="1899-12-30T10:39:23"/>
    <d v="2025-03-22T00:00:00"/>
    <d v="1899-12-30T10:39:24"/>
    <d v="2025-03-22T00:00:00"/>
    <d v="1899-12-30T11:13:21"/>
    <x v="0"/>
    <s v="RFCPI"/>
    <s v="7001184575"/>
    <s v="FBO"/>
    <d v="1899-12-30T00:00:00"/>
    <d v="1899-12-30T00:00:00"/>
    <d v="1899-12-30T00:00:00"/>
    <s v="Granel"/>
    <s v="E001"/>
    <x v="2"/>
    <d v="1899-12-30T00:33:58"/>
    <d v="1899-12-30T00:33:57"/>
    <n v="10"/>
    <x v="22"/>
    <x v="4"/>
    <x v="2"/>
    <n v="0"/>
    <n v="0"/>
    <s v="OK"/>
    <s v="Granel"/>
    <x v="2"/>
    <n v="0"/>
    <s v="F. NIEBLA"/>
    <s v="A"/>
    <d v="1899-12-30T00:00:00"/>
    <d v="1899-12-30T00:00:00"/>
    <s v="OK"/>
    <m/>
    <m/>
    <d v="1899-12-30T00:00:00"/>
    <d v="1899-12-30T00:33:58"/>
    <n v="7"/>
    <d v="1899-12-30T00:00:01"/>
    <n v="33.966666666676801"/>
    <n v="11"/>
    <s v="Si"/>
  </r>
  <r>
    <s v="CSNB"/>
    <s v="2025005352"/>
    <x v="0"/>
    <s v="ER8916BBY"/>
    <s v="E6758JLK"/>
    <d v="2025-03-22T00:00:00"/>
    <m/>
    <s v="1782"/>
    <x v="48"/>
    <s v="PA"/>
    <s v="S1"/>
    <m/>
    <d v="2025-03-22T00:00:00"/>
    <d v="1899-12-30T11:04:54"/>
    <d v="2025-03-22T00:00:00"/>
    <d v="1899-12-30T11:04:56"/>
    <d v="2025-03-22T00:00:00"/>
    <d v="1899-12-30T11:34:15"/>
    <x v="0"/>
    <s v="RFCPI"/>
    <s v="7001184576"/>
    <s v="FBO"/>
    <d v="1899-12-30T00:00:00"/>
    <d v="1899-12-30T00:00:00"/>
    <d v="1899-12-30T00:00:00"/>
    <s v="Granel"/>
    <s v="E001"/>
    <x v="2"/>
    <d v="1899-12-30T00:29:21"/>
    <d v="1899-12-30T00:29:19"/>
    <n v="11"/>
    <x v="22"/>
    <x v="4"/>
    <x v="2"/>
    <n v="0"/>
    <n v="0"/>
    <s v="OK"/>
    <s v="Granel"/>
    <x v="2"/>
    <n v="0"/>
    <s v="F. NIEBLA"/>
    <s v="A"/>
    <d v="1899-12-30T00:00:00"/>
    <d v="1899-12-30T00:00:00"/>
    <s v="OK"/>
    <m/>
    <m/>
    <d v="1899-12-30T00:00:00"/>
    <d v="1899-12-30T00:29:21"/>
    <n v="7"/>
    <d v="1899-12-30T00:00:02"/>
    <n v="29.350000000007945"/>
    <n v="11"/>
    <s v="Si"/>
  </r>
  <r>
    <s v="CSNB"/>
    <s v="2025005353"/>
    <x v="0"/>
    <s v="ER9645BBZ"/>
    <s v="E0945JZT"/>
    <d v="2025-03-22T00:00:00"/>
    <m/>
    <s v="1782"/>
    <x v="48"/>
    <s v="PA"/>
    <s v="S1"/>
    <m/>
    <d v="2025-03-22T00:00:00"/>
    <d v="1899-12-30T11:23:10"/>
    <d v="2025-03-22T00:00:00"/>
    <d v="1899-12-30T11:23:11"/>
    <d v="2025-03-22T00:00:00"/>
    <d v="1899-12-30T11:53:44"/>
    <x v="0"/>
    <s v="RFCPI"/>
    <s v="7001184577"/>
    <s v="FBO"/>
    <d v="1899-12-30T00:00:00"/>
    <d v="1899-12-30T00:00:00"/>
    <d v="1899-12-30T00:00:00"/>
    <s v="Granel"/>
    <s v="E001"/>
    <x v="2"/>
    <d v="1899-12-30T00:30:34"/>
    <d v="1899-12-30T00:30:33"/>
    <n v="11"/>
    <x v="22"/>
    <x v="4"/>
    <x v="2"/>
    <n v="0"/>
    <n v="0"/>
    <s v="OK"/>
    <s v="Granel"/>
    <x v="2"/>
    <n v="0"/>
    <s v="F. NIEBLA"/>
    <s v="A"/>
    <d v="1899-12-30T00:00:00"/>
    <d v="1899-12-30T00:00:00"/>
    <s v="OK"/>
    <m/>
    <m/>
    <d v="1899-12-30T00:00:00"/>
    <d v="1899-12-30T00:30:34"/>
    <n v="7"/>
    <d v="1899-12-30T00:00:01"/>
    <n v="30.566666666664037"/>
    <n v="11"/>
    <s v="Si"/>
  </r>
  <r>
    <s v="CSNB"/>
    <s v="2025005355"/>
    <x v="0"/>
    <s v="ER5318BBG"/>
    <s v="E3616JTZ"/>
    <d v="2025-03-22T00:00:00"/>
    <m/>
    <s v="1782"/>
    <x v="48"/>
    <s v="PA"/>
    <s v="S1"/>
    <m/>
    <d v="2025-03-22T00:00:00"/>
    <d v="1899-12-30T11:43:13"/>
    <d v="2025-03-22T00:00:00"/>
    <d v="1899-12-30T11:44:24"/>
    <d v="2025-03-22T00:00:00"/>
    <d v="1899-12-30T12:18:38"/>
    <x v="270"/>
    <s v="JPEREZ"/>
    <s v="7001184578"/>
    <s v="FBO"/>
    <d v="1899-12-30T00:00:00"/>
    <d v="1899-12-30T00:00:00"/>
    <d v="1899-12-30T00:00:00"/>
    <s v="Granel"/>
    <s v="E001"/>
    <x v="2"/>
    <d v="1899-12-30T00:35:25"/>
    <d v="1899-12-30T00:34:14"/>
    <n v="11"/>
    <x v="22"/>
    <x v="4"/>
    <x v="2"/>
    <n v="0"/>
    <n v="0"/>
    <s v="OK"/>
    <s v="Granel"/>
    <x v="2"/>
    <n v="0"/>
    <s v="F. NIEBLA"/>
    <s v="A"/>
    <d v="1899-12-30T00:00:00"/>
    <d v="1899-12-30T00:00:00"/>
    <s v="OK"/>
    <m/>
    <m/>
    <d v="1899-12-30T00:00:00"/>
    <d v="1899-12-30T00:35:25"/>
    <n v="7"/>
    <d v="1899-12-30T00:01:11"/>
    <n v="35.416666666655999"/>
    <n v="12"/>
    <s v="Si"/>
  </r>
  <r>
    <s v="CSNB"/>
    <s v="2025005356"/>
    <x v="0"/>
    <s v="ER3456BCC"/>
    <s v="E2492HHN"/>
    <d v="2025-03-22T00:00:00"/>
    <m/>
    <s v="1782"/>
    <x v="48"/>
    <s v="PA"/>
    <s v="S1"/>
    <m/>
    <d v="2025-03-22T00:00:00"/>
    <d v="1899-12-30T12:28:40"/>
    <d v="2025-03-22T00:00:00"/>
    <d v="1899-12-30T20:04:59"/>
    <d v="2025-03-22T00:00:00"/>
    <d v="1899-12-30T12:56:40"/>
    <x v="270"/>
    <s v="RFCPI"/>
    <s v="7001184579"/>
    <s v="FBO"/>
    <d v="1899-12-30T00:00:00"/>
    <d v="1899-12-30T00:00:00"/>
    <d v="1899-12-30T00:00:00"/>
    <s v="Granel"/>
    <s v="E001"/>
    <x v="2"/>
    <d v="1899-12-30T00:28:00"/>
    <n v="-0.29744212962963001"/>
    <n v="12"/>
    <x v="22"/>
    <x v="4"/>
    <x v="2"/>
    <n v="0"/>
    <n v="0"/>
    <s v="OK"/>
    <s v="Granel"/>
    <x v="2"/>
    <n v="0"/>
    <s v="F. NIEBLA"/>
    <s v="A"/>
    <d v="1899-12-30T00:00:00"/>
    <d v="1899-12-30T00:00:00"/>
    <s v="OK"/>
    <m/>
    <m/>
    <d v="1899-12-30T00:00:00"/>
    <d v="1899-12-30T00:28:00"/>
    <n v="7"/>
    <d v="1899-12-30T07:36:19"/>
    <n v="27.999999999993506"/>
    <n v="12"/>
    <s v="Si"/>
  </r>
  <r>
    <s v="CSNB"/>
    <s v="2025005357"/>
    <x v="0"/>
    <s v="ER1242BBS"/>
    <s v="E7586KJW"/>
    <d v="2025-03-22T00:00:00"/>
    <m/>
    <s v="1782"/>
    <x v="48"/>
    <s v="PA"/>
    <s v="S1"/>
    <m/>
    <d v="2025-03-22T00:00:00"/>
    <d v="1899-12-30T12:36:20"/>
    <d v="2025-03-22T00:00:00"/>
    <d v="1899-12-30T12:36:21"/>
    <d v="2025-03-22T00:00:00"/>
    <d v="1899-12-30T13:04:58"/>
    <x v="0"/>
    <s v="RFCPI"/>
    <s v="7001184580"/>
    <s v="FBO"/>
    <d v="1899-12-30T00:00:00"/>
    <d v="1899-12-30T00:00:00"/>
    <d v="1899-12-30T00:00:00"/>
    <s v="Granel"/>
    <s v="E001"/>
    <x v="2"/>
    <d v="1899-12-30T00:28:38"/>
    <d v="1899-12-30T00:28:37"/>
    <n v="12"/>
    <x v="22"/>
    <x v="4"/>
    <x v="2"/>
    <n v="0"/>
    <n v="0"/>
    <s v="OK"/>
    <s v="Granel"/>
    <x v="2"/>
    <n v="0"/>
    <s v="F. NIEBLA"/>
    <s v="A"/>
    <d v="1899-12-30T00:00:00"/>
    <d v="1899-12-30T00:00:00"/>
    <s v="OK"/>
    <m/>
    <m/>
    <d v="1899-12-30T00:00:00"/>
    <d v="1899-12-30T00:28:38"/>
    <n v="7"/>
    <d v="1899-12-30T00:00:01"/>
    <n v="28.633333333334345"/>
    <n v="13"/>
    <s v="Si"/>
  </r>
  <r>
    <s v="CSNB"/>
    <s v="2025005358"/>
    <x v="0"/>
    <s v="ER5318BBG"/>
    <s v="E3616JTZ"/>
    <d v="2025-03-23T00:00:00"/>
    <m/>
    <s v="1782"/>
    <x v="48"/>
    <s v="PA"/>
    <s v="S1"/>
    <m/>
    <d v="2025-03-23T00:00:00"/>
    <d v="1899-12-30T06:06:12"/>
    <d v="2025-03-23T00:00:00"/>
    <d v="1899-12-30T06:08:47"/>
    <d v="2025-03-23T00:00:00"/>
    <d v="1899-12-30T06:36:23"/>
    <x v="270"/>
    <s v="JPEREZ"/>
    <s v="7001184581"/>
    <s v="FBO"/>
    <d v="1899-12-30T00:00:00"/>
    <d v="1899-12-30T00:00:00"/>
    <d v="1899-12-30T00:00:00"/>
    <s v="Granel"/>
    <s v="E001"/>
    <x v="2"/>
    <d v="1899-12-30T00:30:11"/>
    <d v="1899-12-30T00:27:36"/>
    <n v="6"/>
    <x v="23"/>
    <x v="6"/>
    <x v="2"/>
    <n v="0"/>
    <n v="0"/>
    <s v="OK"/>
    <s v="Granel"/>
    <x v="2"/>
    <n v="0"/>
    <s v="F. NIEBLA"/>
    <s v="A"/>
    <d v="1899-12-30T00:00:00"/>
    <d v="1899-12-30T00:00:00"/>
    <s v="OK"/>
    <m/>
    <m/>
    <d v="1899-12-30T00:00:00"/>
    <d v="1899-12-30T00:30:11"/>
    <n v="1"/>
    <d v="1899-12-30T00:02:35"/>
    <n v="30.183333333321556"/>
    <n v="6"/>
    <s v="Si"/>
  </r>
  <r>
    <s v="CSNB"/>
    <s v="2025005359"/>
    <x v="0"/>
    <s v="ER4642BBY"/>
    <s v="E9980KJB"/>
    <d v="2025-03-23T00:00:00"/>
    <m/>
    <s v="1782"/>
    <x v="48"/>
    <s v="PA"/>
    <s v="S1"/>
    <m/>
    <d v="2025-03-23T00:00:00"/>
    <d v="1899-12-30T06:40:28"/>
    <d v="2025-03-23T00:00:00"/>
    <d v="1899-12-30T06:40:31"/>
    <d v="2025-03-23T00:00:00"/>
    <d v="1899-12-30T07:11:07"/>
    <x v="0"/>
    <s v="RFCPI"/>
    <s v="7001184582"/>
    <s v="FBO"/>
    <d v="1899-12-30T00:00:00"/>
    <d v="1899-12-30T00:00:00"/>
    <d v="1899-12-30T00:00:00"/>
    <s v="Granel"/>
    <s v="E001"/>
    <x v="2"/>
    <d v="1899-12-30T00:30:39"/>
    <d v="1899-12-30T00:30:36"/>
    <n v="6"/>
    <x v="23"/>
    <x v="6"/>
    <x v="2"/>
    <n v="0"/>
    <n v="0"/>
    <s v="OK"/>
    <s v="Granel"/>
    <x v="2"/>
    <n v="0"/>
    <s v="F. NIEBLA"/>
    <s v="A"/>
    <d v="1899-12-30T00:00:00"/>
    <d v="1899-12-30T00:00:00"/>
    <s v="OK"/>
    <m/>
    <m/>
    <d v="1899-12-30T00:00:00"/>
    <d v="1899-12-30T00:30:39"/>
    <n v="1"/>
    <d v="1899-12-30T00:00:03"/>
    <n v="30.649999999996798"/>
    <n v="7"/>
    <s v="Si"/>
  </r>
  <r>
    <s v="CSNB"/>
    <s v="2025005360"/>
    <x v="0"/>
    <s v="ER3237BCD"/>
    <s v="E9402GGZ"/>
    <d v="2025-03-23T00:00:00"/>
    <m/>
    <s v="1782"/>
    <x v="48"/>
    <s v="PA"/>
    <s v="S1"/>
    <m/>
    <d v="2025-03-23T00:00:00"/>
    <d v="1899-12-30T08:45:58"/>
    <d v="2025-03-23T00:00:00"/>
    <d v="1899-12-30T08:46:00"/>
    <d v="2025-03-23T00:00:00"/>
    <d v="1899-12-30T09:14:11"/>
    <x v="0"/>
    <s v="RFCPI"/>
    <s v="7001184583"/>
    <s v="FBO"/>
    <d v="1899-12-30T00:00:00"/>
    <d v="1899-12-30T00:00:00"/>
    <d v="1899-12-30T00:00:00"/>
    <s v="Granel"/>
    <s v="E001"/>
    <x v="2"/>
    <d v="1899-12-30T00:28:13"/>
    <d v="1899-12-30T00:28:11"/>
    <n v="8"/>
    <x v="23"/>
    <x v="6"/>
    <x v="2"/>
    <n v="0"/>
    <n v="0"/>
    <s v="OK"/>
    <s v="Granel"/>
    <x v="2"/>
    <n v="0"/>
    <s v="F. NIEBLA"/>
    <s v="A"/>
    <d v="1899-12-30T00:00:00"/>
    <d v="1899-12-30T00:00:00"/>
    <s v="OK"/>
    <m/>
    <m/>
    <d v="1899-12-30T00:00:00"/>
    <d v="1899-12-30T00:28:13"/>
    <n v="1"/>
    <d v="1899-12-30T00:00:02"/>
    <n v="28.216666666670385"/>
    <n v="9"/>
    <s v="Si"/>
  </r>
  <r>
    <s v="CSNB"/>
    <s v="2025005361"/>
    <x v="0"/>
    <s v="ER1486BBS"/>
    <s v="E4179KVF"/>
    <d v="2025-03-23T00:00:00"/>
    <m/>
    <s v="1782"/>
    <x v="48"/>
    <s v="PA"/>
    <s v="S1"/>
    <m/>
    <d v="2025-03-23T00:00:00"/>
    <d v="1899-12-30T09:15:10"/>
    <d v="2025-03-23T00:00:00"/>
    <d v="1899-12-30T09:15:12"/>
    <d v="2025-03-23T00:00:00"/>
    <d v="1899-12-30T09:46:02"/>
    <x v="0"/>
    <s v="RFCPI"/>
    <s v="7001184584"/>
    <s v="FBO"/>
    <d v="1899-12-30T00:00:00"/>
    <d v="1899-12-30T00:00:00"/>
    <d v="1899-12-30T00:00:00"/>
    <s v="Granel"/>
    <s v="E001"/>
    <x v="2"/>
    <d v="1899-12-30T00:30:52"/>
    <d v="1899-12-30T00:30:50"/>
    <n v="9"/>
    <x v="23"/>
    <x v="6"/>
    <x v="2"/>
    <n v="0"/>
    <n v="0"/>
    <s v="OK"/>
    <s v="Granel"/>
    <x v="2"/>
    <n v="0"/>
    <s v="F. NIEBLA"/>
    <s v="A"/>
    <d v="1899-12-30T00:00:00"/>
    <d v="1899-12-30T00:00:00"/>
    <s v="OK"/>
    <m/>
    <m/>
    <d v="1899-12-30T00:00:00"/>
    <d v="1899-12-30T00:30:52"/>
    <n v="1"/>
    <d v="1899-12-30T00:00:02"/>
    <n v="30.866666666659206"/>
    <n v="9"/>
    <s v="Si"/>
  </r>
  <r>
    <s v="CSNB"/>
    <s v="2025005362"/>
    <x v="0"/>
    <s v="ER2775BBR"/>
    <s v="E4544MKW"/>
    <d v="2025-03-23T00:00:00"/>
    <m/>
    <s v="1782"/>
    <x v="48"/>
    <s v="PA"/>
    <s v="S1"/>
    <m/>
    <d v="2025-03-23T00:00:00"/>
    <d v="1899-12-30T09:52:02"/>
    <d v="2025-03-23T00:00:00"/>
    <d v="1899-12-30T09:52:04"/>
    <d v="2025-03-23T00:00:00"/>
    <d v="1899-12-30T10:16:30"/>
    <x v="0"/>
    <s v="RFCPI"/>
    <s v="7001184585"/>
    <s v="FBO"/>
    <d v="1899-12-30T00:00:00"/>
    <d v="1899-12-30T00:00:00"/>
    <d v="1899-12-30T00:00:00"/>
    <s v="Granel"/>
    <s v="E001"/>
    <x v="2"/>
    <d v="1899-12-30T00:24:28"/>
    <d v="1899-12-30T00:24:26"/>
    <n v="9"/>
    <x v="23"/>
    <x v="6"/>
    <x v="2"/>
    <n v="0"/>
    <n v="0"/>
    <s v="OK"/>
    <s v="Granel"/>
    <x v="2"/>
    <n v="0"/>
    <s v="F. NIEBLA"/>
    <s v="A"/>
    <d v="1899-12-30T00:00:00"/>
    <d v="1899-12-30T00:00:00"/>
    <s v="OK"/>
    <m/>
    <m/>
    <d v="1899-12-30T00:00:00"/>
    <d v="1899-12-30T00:24:28"/>
    <n v="1"/>
    <d v="1899-12-30T00:00:02"/>
    <n v="24.46666666666556"/>
    <n v="10"/>
    <s v="Si"/>
  </r>
  <r>
    <s v="CSNB"/>
    <s v="2025005363"/>
    <x v="0"/>
    <s v="ER5318BBG"/>
    <s v="E3616JTZ"/>
    <d v="2025-03-23T00:00:00"/>
    <m/>
    <s v="1782"/>
    <x v="48"/>
    <s v="PA"/>
    <s v="S1"/>
    <m/>
    <d v="2025-03-23T00:00:00"/>
    <d v="1899-12-30T10:26:36"/>
    <d v="2025-03-23T00:00:00"/>
    <d v="1899-12-30T10:27:22"/>
    <d v="2025-03-23T00:00:00"/>
    <d v="1899-12-30T10:56:26"/>
    <x v="270"/>
    <s v="JPEREZ"/>
    <s v="7001184586"/>
    <s v="FBO"/>
    <d v="1899-12-30T00:00:00"/>
    <d v="1899-12-30T00:00:00"/>
    <d v="1899-12-30T00:00:00"/>
    <s v="Granel"/>
    <s v="E001"/>
    <x v="2"/>
    <d v="1899-12-30T00:29:50"/>
    <d v="1899-12-30T00:29:04"/>
    <n v="10"/>
    <x v="23"/>
    <x v="6"/>
    <x v="2"/>
    <n v="0"/>
    <n v="0"/>
    <s v="OK"/>
    <s v="Granel"/>
    <x v="2"/>
    <n v="0"/>
    <s v="F. NIEBLA"/>
    <s v="A"/>
    <d v="1899-12-30T00:00:00"/>
    <d v="1899-12-30T00:00:00"/>
    <s v="OK"/>
    <m/>
    <m/>
    <d v="1899-12-30T00:00:00"/>
    <d v="1899-12-30T00:29:50"/>
    <n v="1"/>
    <d v="1899-12-30T00:00:46"/>
    <n v="29.833333333329577"/>
    <n v="10"/>
    <s v="Si"/>
  </r>
  <r>
    <s v="CSNB"/>
    <s v="2025005364"/>
    <x v="0"/>
    <s v="ER4642BBY"/>
    <s v="E9980KJB"/>
    <d v="2025-03-23T00:00:00"/>
    <m/>
    <s v="1782"/>
    <x v="48"/>
    <s v="PA"/>
    <s v="S1"/>
    <m/>
    <d v="2025-03-23T00:00:00"/>
    <d v="1899-12-30T11:19:13"/>
    <d v="2025-03-23T00:00:00"/>
    <d v="1899-12-30T11:19:15"/>
    <d v="2025-03-23T00:00:00"/>
    <d v="1899-12-30T11:42:45"/>
    <x v="0"/>
    <s v="RFCPI"/>
    <s v="7001184587"/>
    <s v="FBO"/>
    <d v="1899-12-30T00:00:00"/>
    <d v="1899-12-30T00:00:00"/>
    <d v="1899-12-30T00:00:00"/>
    <s v="Granel"/>
    <s v="E001"/>
    <x v="2"/>
    <d v="1899-12-30T00:23:32"/>
    <d v="1899-12-30T00:23:30"/>
    <n v="11"/>
    <x v="23"/>
    <x v="6"/>
    <x v="2"/>
    <n v="0"/>
    <n v="0"/>
    <s v="OK"/>
    <s v="Granel"/>
    <x v="2"/>
    <n v="0"/>
    <s v="F. NIEBLA"/>
    <s v="A"/>
    <d v="1899-12-30T00:00:00"/>
    <d v="1899-12-30T00:00:00"/>
    <s v="OK"/>
    <m/>
    <m/>
    <d v="1899-12-30T00:00:00"/>
    <d v="1899-12-30T00:23:32"/>
    <n v="1"/>
    <d v="1899-12-30T00:00:02"/>
    <n v="23.53333333332963"/>
    <n v="11"/>
    <s v="Si"/>
  </r>
  <r>
    <s v="CSNB"/>
    <s v="2025005365"/>
    <x v="0"/>
    <s v="ER3237BCD"/>
    <s v="E9402GGZ"/>
    <d v="2025-03-23T00:00:00"/>
    <m/>
    <s v="1782"/>
    <x v="48"/>
    <s v="PA"/>
    <s v="S1"/>
    <m/>
    <d v="2025-03-23T00:00:00"/>
    <d v="1899-12-30T12:55:54"/>
    <d v="2025-03-23T00:00:00"/>
    <d v="1899-12-30T12:55:56"/>
    <d v="2025-03-23T00:00:00"/>
    <d v="1899-12-30T13:22:57"/>
    <x v="0"/>
    <s v="RFCPI"/>
    <s v="7001184588"/>
    <s v="FBO"/>
    <d v="1899-12-30T00:00:00"/>
    <d v="1899-12-30T00:00:00"/>
    <d v="1899-12-30T00:00:00"/>
    <s v="Granel"/>
    <s v="E001"/>
    <x v="2"/>
    <d v="1899-12-30T00:27:03"/>
    <d v="1899-12-30T00:27:01"/>
    <n v="12"/>
    <x v="23"/>
    <x v="6"/>
    <x v="2"/>
    <n v="0"/>
    <n v="0"/>
    <s v="OK"/>
    <s v="Granel"/>
    <x v="2"/>
    <n v="0"/>
    <s v="F. NIEBLA"/>
    <s v="A"/>
    <d v="1899-12-30T00:00:00"/>
    <d v="1899-12-30T00:00:00"/>
    <s v="OK"/>
    <m/>
    <m/>
    <d v="1899-12-30T00:00:00"/>
    <d v="1899-12-30T00:27:03"/>
    <n v="1"/>
    <d v="1899-12-30T00:00:02"/>
    <n v="27.050000000011263"/>
    <n v="13"/>
    <s v="Si"/>
  </r>
  <r>
    <s v="CSNB"/>
    <s v="2025005366"/>
    <x v="0"/>
    <s v="ER1486BBS"/>
    <s v="E4179KVF"/>
    <d v="2025-03-23T00:00:00"/>
    <m/>
    <s v="1782"/>
    <x v="48"/>
    <s v="PA"/>
    <s v="S1"/>
    <m/>
    <d v="2025-03-23T00:00:00"/>
    <d v="1899-12-30T13:36:59"/>
    <d v="2025-03-23T00:00:00"/>
    <d v="1899-12-30T13:37:00"/>
    <d v="2025-03-23T00:00:00"/>
    <d v="1899-12-30T14:10:12"/>
    <x v="0"/>
    <s v="RFCPI"/>
    <s v="7001184589"/>
    <s v="FBO"/>
    <d v="1899-12-30T00:00:00"/>
    <d v="1899-12-30T00:00:00"/>
    <d v="1899-12-30T00:00:00"/>
    <s v="Granel"/>
    <s v="E001"/>
    <x v="2"/>
    <d v="1899-12-30T00:33:13"/>
    <d v="1899-12-30T00:33:12"/>
    <n v="13"/>
    <x v="23"/>
    <x v="6"/>
    <x v="2"/>
    <n v="0"/>
    <n v="0"/>
    <s v="OK"/>
    <s v="Granel"/>
    <x v="2"/>
    <n v="0"/>
    <s v="F. NIEBLA"/>
    <s v="A"/>
    <d v="1899-12-30T00:00:00"/>
    <d v="1899-12-30T00:00:00"/>
    <s v="OK"/>
    <m/>
    <m/>
    <d v="1899-12-30T00:00:00"/>
    <d v="1899-12-30T00:33:13"/>
    <n v="1"/>
    <d v="1899-12-30T00:00:01"/>
    <n v="33.216666666667166"/>
    <n v="14"/>
    <s v="Si"/>
  </r>
  <r>
    <s v="CSNB"/>
    <s v="2025005367"/>
    <x v="0"/>
    <s v="ER2775BBR"/>
    <s v="E4544MKW"/>
    <d v="2025-03-23T00:00:00"/>
    <m/>
    <s v="3236"/>
    <x v="49"/>
    <s v="PA"/>
    <s v="S2"/>
    <m/>
    <d v="2025-03-23T00:00:00"/>
    <d v="1899-12-30T14:10:57"/>
    <d v="2025-03-23T00:00:00"/>
    <d v="1899-12-30T14:10:58"/>
    <d v="2025-03-23T00:00:00"/>
    <d v="1899-12-30T14:37:08"/>
    <x v="0"/>
    <s v="RFCPI"/>
    <s v="7001184590"/>
    <s v="FBO"/>
    <d v="1899-12-30T00:00:00"/>
    <d v="1899-12-30T00:00:00"/>
    <d v="1899-12-30T00:00:00"/>
    <s v="Granel"/>
    <s v="E001"/>
    <x v="2"/>
    <d v="1899-12-30T00:26:11"/>
    <d v="1899-12-30T00:26:10"/>
    <n v="14"/>
    <x v="23"/>
    <x v="6"/>
    <x v="2"/>
    <n v="0"/>
    <n v="0"/>
    <s v="OK"/>
    <s v="Granel"/>
    <x v="2"/>
    <n v="0"/>
    <s v="F. NIEBLA"/>
    <s v="A"/>
    <d v="1899-12-30T00:00:00"/>
    <d v="1899-12-30T00:00:00"/>
    <s v="OK"/>
    <m/>
    <m/>
    <d v="1899-12-30T00:00:00"/>
    <d v="1899-12-30T00:26:11"/>
    <n v="1"/>
    <d v="1899-12-30T00:00:01"/>
    <n v="26.183333333332843"/>
    <n v="14"/>
    <s v="Si"/>
  </r>
  <r>
    <s v="CSPM"/>
    <s v=""/>
    <x v="0"/>
    <s v="ER7226BBV"/>
    <s v="E8946JVD"/>
    <d v="2025-02-24T00:00:00"/>
    <m/>
    <s v="200225"/>
    <x v="44"/>
    <s v="PA"/>
    <s v="PA"/>
    <m/>
    <d v="2025-02-24T00:00:00"/>
    <d v="1899-12-30T09:00:12"/>
    <d v="2025-02-24T00:00:00"/>
    <d v="1899-12-30T09:00:35"/>
    <d v="2025-02-24T00:00:00"/>
    <d v="1899-12-30T09:00:53"/>
    <x v="231"/>
    <s v="JSANTOSL"/>
    <s v="7030000919"/>
    <s v="FBO"/>
    <d v="1899-12-30T00:00:41"/>
    <d v="1899-12-30T00:00:18"/>
    <d v="1899-12-30T00:00:23"/>
    <s v="Granel"/>
    <s v="E001"/>
    <x v="2"/>
    <d v="1899-12-30T00:00:41"/>
    <d v="1899-12-30T00:00:18"/>
    <n v="9"/>
    <x v="1"/>
    <x v="1"/>
    <x v="0"/>
    <n v="1"/>
    <n v="0"/>
    <s v="KO"/>
    <s v="Clinker"/>
    <x v="1"/>
    <n v="1"/>
    <s v="PUNTOS SUR"/>
    <s v="A"/>
    <d v="1899-12-30T00:00:23"/>
    <d v="1899-12-30T00:00:23"/>
    <s v="OK"/>
    <m/>
    <m/>
    <d v="1899-12-30T00:00:00"/>
    <d v="1899-12-30T00:00:41"/>
    <n v="2"/>
    <d v="1899-12-30T00:00:23"/>
    <n v="0.68333333333757018"/>
    <n v="9"/>
    <s v="Si"/>
  </r>
  <r>
    <s v="CSPM"/>
    <s v=""/>
    <x v="0"/>
    <s v="ER8859BCJ"/>
    <s v="E3975CCV"/>
    <d v="2025-02-24T00:00:00"/>
    <m/>
    <s v="200225"/>
    <x v="44"/>
    <s v="PA"/>
    <s v="PA"/>
    <m/>
    <d v="2025-02-24T00:00:00"/>
    <d v="1899-12-30T09:01:41"/>
    <d v="2025-02-24T00:00:00"/>
    <d v="1899-12-30T09:01:54"/>
    <d v="2025-02-24T00:00:00"/>
    <d v="1899-12-30T09:02:34"/>
    <x v="231"/>
    <s v="JSANTOSL"/>
    <s v="7030000920"/>
    <s v="FBO"/>
    <d v="1899-12-30T00:00:53"/>
    <d v="1899-12-30T00:00:40"/>
    <d v="1899-12-30T00:00:13"/>
    <s v="Granel"/>
    <s v="E001"/>
    <x v="2"/>
    <d v="1899-12-30T00:00:53"/>
    <d v="1899-12-30T00:00:40"/>
    <n v="9"/>
    <x v="1"/>
    <x v="1"/>
    <x v="0"/>
    <n v="1"/>
    <n v="0"/>
    <s v="KO"/>
    <s v="Clinker"/>
    <x v="1"/>
    <n v="1"/>
    <s v="PUNTOS SUR"/>
    <s v="A"/>
    <d v="1899-12-30T00:00:13"/>
    <d v="1899-12-30T00:00:13"/>
    <s v="OK"/>
    <m/>
    <m/>
    <d v="1899-12-30T00:00:00"/>
    <d v="1899-12-30T00:00:53"/>
    <n v="2"/>
    <d v="1899-12-30T00:00:13"/>
    <n v="0.88333333333920017"/>
    <n v="9"/>
    <s v="Si"/>
  </r>
  <r>
    <s v="CSPM"/>
    <s v=""/>
    <x v="0"/>
    <s v="EM6833GSF"/>
    <m/>
    <d v="2025-02-24T00:00:00"/>
    <m/>
    <s v="200225"/>
    <x v="44"/>
    <s v="PA"/>
    <s v="PA"/>
    <m/>
    <d v="2025-02-24T00:00:00"/>
    <d v="1899-12-30T09:10:45"/>
    <d v="2025-02-24T00:00:00"/>
    <d v="1899-12-30T09:11:21"/>
    <d v="2025-02-24T00:00:00"/>
    <d v="1899-12-30T09:11:42"/>
    <x v="231"/>
    <s v="JSANTOSL"/>
    <s v="7030000921"/>
    <s v="FBO"/>
    <d v="1899-12-30T00:00:57"/>
    <d v="1899-12-30T00:00:21"/>
    <d v="1899-12-30T00:00:36"/>
    <s v="Granel"/>
    <s v="E001"/>
    <x v="2"/>
    <d v="1899-12-30T00:00:57"/>
    <d v="1899-12-30T00:00:21"/>
    <n v="9"/>
    <x v="1"/>
    <x v="1"/>
    <x v="0"/>
    <n v="1"/>
    <n v="0"/>
    <s v="KO"/>
    <s v="Clinker"/>
    <x v="1"/>
    <n v="1"/>
    <s v="PUNTOS SUR"/>
    <s v="A"/>
    <d v="1899-12-30T00:00:36"/>
    <d v="1899-12-30T00:00:36"/>
    <s v="OK"/>
    <m/>
    <m/>
    <d v="1899-12-30T00:00:00"/>
    <d v="1899-12-30T00:00:57"/>
    <n v="2"/>
    <d v="1899-12-30T00:00:36"/>
    <n v="0.94999999999679119"/>
    <n v="9"/>
    <s v="Si"/>
  </r>
  <r>
    <s v="CSPM"/>
    <s v=""/>
    <x v="0"/>
    <s v="ER7226BBV"/>
    <s v="E8946JVD"/>
    <d v="2025-02-24T00:00:00"/>
    <m/>
    <s v="200225"/>
    <x v="44"/>
    <s v="PA"/>
    <s v="PA"/>
    <m/>
    <d v="2025-02-24T00:00:00"/>
    <d v="1899-12-30T10:57:18"/>
    <d v="2025-02-24T00:00:00"/>
    <d v="1899-12-30T10:57:45"/>
    <d v="2025-02-24T00:00:00"/>
    <d v="1899-12-30T10:58:19"/>
    <x v="231"/>
    <s v="FGARCIAR"/>
    <s v="7030000922"/>
    <s v="FBO"/>
    <d v="1899-12-30T00:01:01"/>
    <d v="1899-12-30T00:00:34"/>
    <d v="1899-12-30T00:00:27"/>
    <s v="Granel"/>
    <s v="E001"/>
    <x v="2"/>
    <d v="1899-12-30T00:01:01"/>
    <d v="1899-12-30T00:00:34"/>
    <n v="10"/>
    <x v="1"/>
    <x v="1"/>
    <x v="0"/>
    <n v="1"/>
    <n v="0"/>
    <s v="KO"/>
    <s v="Clinker"/>
    <x v="1"/>
    <n v="1"/>
    <s v="PUNTOS SUR"/>
    <s v="A"/>
    <d v="1899-12-30T00:00:27"/>
    <d v="1899-12-30T00:00:27"/>
    <s v="OK"/>
    <m/>
    <m/>
    <d v="1899-12-30T00:00:00"/>
    <d v="1899-12-30T00:01:01"/>
    <n v="2"/>
    <d v="1899-12-30T00:00:27"/>
    <n v="1.0166666666687707"/>
    <n v="10"/>
    <s v="Si"/>
  </r>
  <r>
    <s v="CSPM"/>
    <s v=""/>
    <x v="0"/>
    <s v="ER8859BCJ"/>
    <s v="E3975CCV"/>
    <d v="2025-02-24T00:00:00"/>
    <m/>
    <s v="200225"/>
    <x v="44"/>
    <s v="PA"/>
    <s v="PA"/>
    <m/>
    <d v="2025-02-24T00:00:00"/>
    <d v="1899-12-30T11:11:07"/>
    <d v="2025-02-24T00:00:00"/>
    <d v="1899-12-30T11:11:30"/>
    <d v="2025-02-24T00:00:00"/>
    <d v="1899-12-30T11:12:05"/>
    <x v="231"/>
    <s v="FGARCIAR"/>
    <s v="7030000923"/>
    <s v="FBO"/>
    <d v="1899-12-30T00:00:58"/>
    <d v="1899-12-30T00:00:35"/>
    <d v="1899-12-30T00:00:23"/>
    <s v="Granel"/>
    <s v="E001"/>
    <x v="2"/>
    <d v="1899-12-30T00:00:58"/>
    <d v="1899-12-30T00:00:35"/>
    <n v="11"/>
    <x v="1"/>
    <x v="1"/>
    <x v="0"/>
    <n v="1"/>
    <n v="0"/>
    <s v="KO"/>
    <s v="Clinker"/>
    <x v="1"/>
    <n v="1"/>
    <s v="PUNTOS SUR"/>
    <s v="A"/>
    <d v="1899-12-30T00:00:23"/>
    <d v="1899-12-30T00:00:23"/>
    <s v="OK"/>
    <m/>
    <m/>
    <d v="1899-12-30T00:00:00"/>
    <d v="1899-12-30T00:00:58"/>
    <n v="2"/>
    <d v="1899-12-30T00:00:23"/>
    <n v="0.96666666667196033"/>
    <n v="11"/>
    <s v="Si"/>
  </r>
  <r>
    <s v="CSPM"/>
    <s v=""/>
    <x v="0"/>
    <s v="E6833GSF"/>
    <m/>
    <d v="2025-02-24T00:00:00"/>
    <m/>
    <s v="200225"/>
    <x v="44"/>
    <s v="PA"/>
    <s v="PA"/>
    <m/>
    <d v="2025-02-24T00:00:00"/>
    <d v="1899-12-30T11:16:30"/>
    <d v="2025-02-24T00:00:00"/>
    <d v="1899-12-30T11:16:47"/>
    <d v="2025-02-24T00:00:00"/>
    <d v="1899-12-30T11:17:32"/>
    <x v="231"/>
    <s v="FGARCIAR"/>
    <s v="7030000924"/>
    <s v="FBO"/>
    <d v="1899-12-30T00:01:02"/>
    <d v="1899-12-30T00:00:45"/>
    <d v="1899-12-30T00:00:17"/>
    <s v="Granel"/>
    <s v="E001"/>
    <x v="2"/>
    <d v="1899-12-30T00:01:02"/>
    <d v="1899-12-30T00:00:45"/>
    <n v="11"/>
    <x v="1"/>
    <x v="1"/>
    <x v="0"/>
    <n v="1"/>
    <n v="0"/>
    <s v="KO"/>
    <s v="Clinker"/>
    <x v="1"/>
    <n v="1"/>
    <s v="PUNTOS SUR"/>
    <s v="A"/>
    <d v="1899-12-30T00:00:17"/>
    <d v="1899-12-30T00:00:17"/>
    <s v="OK"/>
    <m/>
    <m/>
    <d v="1899-12-30T00:00:00"/>
    <d v="1899-12-30T00:01:02"/>
    <n v="2"/>
    <d v="1899-12-30T00:00:17"/>
    <n v="1.0333333333296313"/>
    <n v="11"/>
    <s v="Si"/>
  </r>
  <r>
    <s v="CSPM"/>
    <s v=""/>
    <x v="0"/>
    <s v="ER7226BBV"/>
    <s v="E8946JVD"/>
    <d v="2025-02-24T00:00:00"/>
    <m/>
    <s v="200225"/>
    <x v="44"/>
    <s v="PA"/>
    <s v="PA"/>
    <m/>
    <d v="2025-02-24T00:00:00"/>
    <d v="1899-12-30T12:14:26"/>
    <d v="2025-02-24T00:00:00"/>
    <d v="1899-12-30T12:15:01"/>
    <d v="2025-02-24T00:00:00"/>
    <d v="1899-12-30T12:15:52"/>
    <x v="231"/>
    <s v="FGARCIAR"/>
    <s v="7030000925"/>
    <s v="FBO"/>
    <d v="1899-12-30T00:01:26"/>
    <d v="1899-12-30T00:00:51"/>
    <d v="1899-12-30T00:00:35"/>
    <s v="Granel"/>
    <s v="E001"/>
    <x v="2"/>
    <d v="1899-12-30T00:01:26"/>
    <d v="1899-12-30T00:00:51"/>
    <n v="12"/>
    <x v="1"/>
    <x v="1"/>
    <x v="0"/>
    <n v="1"/>
    <n v="0"/>
    <s v="KO"/>
    <s v="Clinker"/>
    <x v="1"/>
    <n v="1"/>
    <s v="PUNTOS SUR"/>
    <s v="A"/>
    <d v="1899-12-30T00:00:35"/>
    <d v="1899-12-30T00:00:35"/>
    <s v="OK"/>
    <m/>
    <m/>
    <d v="1899-12-30T00:00:00"/>
    <d v="1899-12-30T00:01:26"/>
    <n v="2"/>
    <d v="1899-12-30T00:00:35"/>
    <n v="1.4333333333328113"/>
    <n v="12"/>
    <s v="Si"/>
  </r>
  <r>
    <s v="CSPM"/>
    <s v=""/>
    <x v="0"/>
    <s v="ER8859BCJ"/>
    <s v="E3975CCV"/>
    <d v="2025-02-24T00:00:00"/>
    <m/>
    <s v="200225"/>
    <x v="44"/>
    <s v="PA"/>
    <s v="PA"/>
    <m/>
    <d v="2025-02-24T00:00:00"/>
    <d v="1899-12-30T13:04:44"/>
    <d v="2025-02-24T00:00:00"/>
    <d v="1899-12-30T13:05:37"/>
    <d v="2025-02-24T00:00:00"/>
    <d v="1899-12-30T13:06:58"/>
    <x v="231"/>
    <s v="FGARCIAR"/>
    <s v="7030000926"/>
    <s v="FBO"/>
    <d v="1899-12-30T00:02:14"/>
    <d v="1899-12-30T00:01:21"/>
    <d v="1899-12-30T00:00:53"/>
    <s v="Granel"/>
    <s v="E001"/>
    <x v="2"/>
    <d v="1899-12-30T00:02:14"/>
    <d v="1899-12-30T00:01:21"/>
    <n v="13"/>
    <x v="1"/>
    <x v="1"/>
    <x v="0"/>
    <n v="1"/>
    <n v="0"/>
    <s v="KO"/>
    <s v="Clinker"/>
    <x v="1"/>
    <n v="1"/>
    <s v="PUNTOS SUR"/>
    <s v="A"/>
    <d v="1899-12-30T00:00:53"/>
    <d v="1899-12-30T00:00:53"/>
    <s v="OK"/>
    <m/>
    <m/>
    <d v="1899-12-30T00:00:00"/>
    <d v="1899-12-30T00:02:14"/>
    <n v="2"/>
    <d v="1899-12-30T00:00:53"/>
    <n v="2.2333333333391714"/>
    <n v="13"/>
    <s v="Si"/>
  </r>
  <r>
    <s v="CSPM"/>
    <s v=""/>
    <x v="0"/>
    <s v="E6833GSF"/>
    <m/>
    <d v="2025-02-24T00:00:00"/>
    <m/>
    <s v="200225"/>
    <x v="44"/>
    <s v="PA"/>
    <s v="PA"/>
    <m/>
    <d v="2025-02-24T00:00:00"/>
    <d v="1899-12-30T13:18:08"/>
    <d v="2025-02-24T00:00:00"/>
    <d v="1899-12-30T13:18:33"/>
    <d v="2025-02-24T00:00:00"/>
    <d v="1899-12-30T13:19:06"/>
    <x v="231"/>
    <s v="FGARCIAR"/>
    <s v="7030000927"/>
    <s v="FBO"/>
    <d v="1899-12-30T00:00:58"/>
    <d v="1899-12-30T00:00:33"/>
    <d v="1899-12-30T00:00:25"/>
    <s v="Granel"/>
    <s v="E001"/>
    <x v="2"/>
    <d v="1899-12-30T00:00:58"/>
    <d v="1899-12-30T00:00:33"/>
    <n v="13"/>
    <x v="1"/>
    <x v="1"/>
    <x v="0"/>
    <n v="1"/>
    <n v="0"/>
    <s v="KO"/>
    <s v="Clinker"/>
    <x v="1"/>
    <n v="1"/>
    <s v="PUNTOS SUR"/>
    <s v="A"/>
    <d v="1899-12-30T00:00:25"/>
    <d v="1899-12-30T00:00:25"/>
    <s v="OK"/>
    <m/>
    <m/>
    <d v="1899-12-30T00:00:00"/>
    <d v="1899-12-30T00:00:58"/>
    <n v="2"/>
    <d v="1899-12-30T00:00:25"/>
    <n v="0.96666666667204026"/>
    <n v="13"/>
    <s v="Si"/>
  </r>
  <r>
    <s v="CSPM"/>
    <s v=""/>
    <x v="0"/>
    <s v="ER7226BBV"/>
    <s v="E8946JVD"/>
    <d v="2025-02-24T00:00:00"/>
    <m/>
    <s v="200225"/>
    <x v="44"/>
    <s v="PA"/>
    <s v="PA"/>
    <m/>
    <d v="2025-02-24T00:00:00"/>
    <d v="1899-12-30T16:29:38"/>
    <d v="2025-02-24T00:00:00"/>
    <d v="1899-12-30T16:30:50"/>
    <d v="2025-02-24T00:00:00"/>
    <d v="1899-12-30T16:32:11"/>
    <x v="231"/>
    <s v="FGARCIAR"/>
    <s v="7030000928"/>
    <s v="FBO"/>
    <d v="1899-12-30T00:02:33"/>
    <d v="1899-12-30T00:01:21"/>
    <d v="1899-12-30T00:01:12"/>
    <s v="Granel"/>
    <s v="E001"/>
    <x v="2"/>
    <d v="1899-12-30T00:02:33"/>
    <d v="1899-12-30T00:01:21"/>
    <n v="16"/>
    <x v="1"/>
    <x v="1"/>
    <x v="0"/>
    <n v="1"/>
    <n v="0"/>
    <s v="KO"/>
    <s v="Clinker"/>
    <x v="1"/>
    <n v="1"/>
    <s v="PUNTOS SUR"/>
    <s v="A"/>
    <d v="1899-12-30T00:01:12"/>
    <d v="1899-12-30T00:01:12"/>
    <s v="OK"/>
    <m/>
    <m/>
    <d v="1899-12-30T00:00:00"/>
    <d v="1899-12-30T00:02:33"/>
    <n v="2"/>
    <d v="1899-12-30T00:01:12"/>
    <n v="2.5499999999951228"/>
    <n v="16"/>
    <s v="Si"/>
  </r>
  <r>
    <s v="CSPM"/>
    <s v=""/>
    <x v="0"/>
    <s v="ER8859BCJ"/>
    <s v="E3975CCV"/>
    <d v="2025-02-24T00:00:00"/>
    <m/>
    <s v="200225"/>
    <x v="44"/>
    <s v="PA"/>
    <s v="PA"/>
    <m/>
    <d v="2025-02-24T00:00:00"/>
    <d v="1899-12-30T16:35:25"/>
    <d v="2025-02-24T00:00:00"/>
    <d v="1899-12-30T16:35:40"/>
    <d v="2025-02-24T00:00:00"/>
    <d v="1899-12-30T16:36:20"/>
    <x v="231"/>
    <s v="FGARCIAR"/>
    <s v="7030000929"/>
    <s v="FBO"/>
    <d v="1899-12-30T00:00:55"/>
    <d v="1899-12-30T00:00:40"/>
    <d v="1899-12-30T00:00:15"/>
    <s v="Granel"/>
    <s v="E001"/>
    <x v="2"/>
    <d v="1899-12-30T00:00:55"/>
    <d v="1899-12-30T00:00:40"/>
    <n v="16"/>
    <x v="1"/>
    <x v="1"/>
    <x v="0"/>
    <n v="1"/>
    <n v="0"/>
    <s v="KO"/>
    <s v="Clinker"/>
    <x v="1"/>
    <n v="1"/>
    <s v="PUNTOS SUR"/>
    <s v="A"/>
    <d v="1899-12-30T00:00:15"/>
    <d v="1899-12-30T00:00:15"/>
    <s v="OK"/>
    <m/>
    <m/>
    <d v="1899-12-30T00:00:00"/>
    <d v="1899-12-30T00:00:55"/>
    <n v="2"/>
    <d v="1899-12-30T00:00:15"/>
    <n v="0.91666666667522989"/>
    <n v="16"/>
    <s v="Si"/>
  </r>
  <r>
    <s v="CSPM"/>
    <s v=""/>
    <x v="0"/>
    <s v="E6833GSF"/>
    <m/>
    <d v="2025-02-24T00:00:00"/>
    <m/>
    <s v="200225"/>
    <x v="44"/>
    <s v="PA"/>
    <s v="PA"/>
    <m/>
    <d v="2025-02-24T00:00:00"/>
    <d v="1899-12-30T16:47:28"/>
    <d v="2025-02-24T00:00:00"/>
    <d v="1899-12-30T16:47:47"/>
    <d v="2025-02-24T00:00:00"/>
    <d v="1899-12-30T16:48:08"/>
    <x v="231"/>
    <s v="FGARCIAR"/>
    <s v="7030000930"/>
    <s v="FBO"/>
    <d v="1899-12-30T00:00:40"/>
    <d v="1899-12-30T00:00:21"/>
    <d v="1899-12-30T00:00:19"/>
    <s v="Granel"/>
    <s v="E001"/>
    <x v="2"/>
    <d v="1899-12-30T00:00:40"/>
    <d v="1899-12-30T00:00:21"/>
    <n v="16"/>
    <x v="1"/>
    <x v="1"/>
    <x v="0"/>
    <n v="1"/>
    <n v="0"/>
    <s v="KO"/>
    <s v="Clinker"/>
    <x v="1"/>
    <n v="1"/>
    <s v="PUNTOS SUR"/>
    <s v="A"/>
    <d v="1899-12-30T00:00:19"/>
    <d v="1899-12-30T00:00:19"/>
    <s v="OK"/>
    <m/>
    <m/>
    <d v="1899-12-30T00:00:00"/>
    <d v="1899-12-30T00:00:40"/>
    <n v="2"/>
    <d v="1899-12-30T00:00:19"/>
    <n v="0.66666666666240104"/>
    <n v="16"/>
    <s v="Si"/>
  </r>
  <r>
    <s v="CSPM"/>
    <s v=""/>
    <x v="0"/>
    <s v="ER8859BCJ"/>
    <s v="E3975CCV"/>
    <d v="2025-02-25T00:00:00"/>
    <m/>
    <s v="200225"/>
    <x v="44"/>
    <s v="PA"/>
    <s v="PA"/>
    <m/>
    <d v="2025-02-25T00:00:00"/>
    <d v="1899-12-30T08:56:55"/>
    <d v="2025-02-25T00:00:00"/>
    <d v="1899-12-30T08:57:36"/>
    <d v="2025-02-25T00:00:00"/>
    <d v="1899-12-30T08:58:11"/>
    <x v="231"/>
    <s v="E_AROMEROR"/>
    <s v="7030000931"/>
    <s v="FBO"/>
    <d v="1899-12-30T00:01:16"/>
    <d v="1899-12-30T00:00:35"/>
    <d v="1899-12-30T00:00:41"/>
    <s v="Granel"/>
    <s v="E001"/>
    <x v="2"/>
    <d v="1899-12-30T00:01:16"/>
    <d v="1899-12-30T00:00:35"/>
    <n v="8"/>
    <x v="2"/>
    <x v="1"/>
    <x v="0"/>
    <n v="1"/>
    <n v="0"/>
    <s v="KO"/>
    <s v="Clinker"/>
    <x v="1"/>
    <n v="1"/>
    <s v="PUNTOS SUR"/>
    <s v="A"/>
    <d v="1899-12-30T00:00:41"/>
    <d v="1899-12-30T00:00:41"/>
    <s v="OK"/>
    <m/>
    <m/>
    <d v="1899-12-30T00:00:00"/>
    <d v="1899-12-30T00:01:16"/>
    <n v="3"/>
    <d v="1899-12-30T00:00:41"/>
    <n v="1.2666666666672111"/>
    <n v="8"/>
    <s v="Si"/>
  </r>
  <r>
    <s v="CSPM"/>
    <s v=""/>
    <x v="0"/>
    <s v="ER7226BBV"/>
    <s v="E8946JVD"/>
    <d v="2025-02-25T00:00:00"/>
    <m/>
    <s v="200225"/>
    <x v="44"/>
    <s v="PA"/>
    <s v="PA"/>
    <m/>
    <d v="2025-02-25T00:00:00"/>
    <d v="1899-12-30T08:59:50"/>
    <d v="2025-02-25T00:00:00"/>
    <d v="1899-12-30T09:00:26"/>
    <d v="2025-02-25T00:00:00"/>
    <d v="1899-12-30T09:02:35"/>
    <x v="231"/>
    <s v="E_AROMEROR"/>
    <s v="7030000932"/>
    <s v="FBO"/>
    <d v="1899-12-30T00:02:45"/>
    <d v="1899-12-30T00:02:09"/>
    <d v="1899-12-30T00:00:36"/>
    <s v="Granel"/>
    <s v="E001"/>
    <x v="2"/>
    <d v="1899-12-30T00:02:45"/>
    <d v="1899-12-30T00:02:09"/>
    <n v="8"/>
    <x v="2"/>
    <x v="1"/>
    <x v="0"/>
    <n v="1"/>
    <n v="0"/>
    <s v="KO"/>
    <s v="Clinker"/>
    <x v="1"/>
    <n v="1"/>
    <s v="PUNTOS SUR"/>
    <s v="A"/>
    <d v="1899-12-30T00:00:36"/>
    <d v="1899-12-30T00:00:36"/>
    <s v="OK"/>
    <m/>
    <m/>
    <d v="1899-12-30T00:00:00"/>
    <d v="1899-12-30T00:02:45"/>
    <n v="3"/>
    <d v="1899-12-30T00:00:36"/>
    <n v="2.7499999999968328"/>
    <n v="9"/>
    <s v="Si"/>
  </r>
  <r>
    <s v="CSPM"/>
    <s v=""/>
    <x v="0"/>
    <s v="ER7169BBR"/>
    <s v="E0019FGD"/>
    <d v="2025-02-25T00:00:00"/>
    <m/>
    <s v="200225"/>
    <x v="44"/>
    <s v="PA"/>
    <s v="PA"/>
    <m/>
    <d v="2025-02-25T00:00:00"/>
    <d v="1899-12-30T09:07:05"/>
    <d v="2025-02-25T00:00:00"/>
    <d v="1899-12-30T09:07:27"/>
    <d v="2025-02-25T00:00:00"/>
    <d v="1899-12-30T09:07:54"/>
    <x v="231"/>
    <s v="E_AROMEROR"/>
    <s v="7030000933"/>
    <s v="FBO"/>
    <d v="1899-12-30T00:00:49"/>
    <d v="1899-12-30T00:00:27"/>
    <d v="1899-12-30T00:00:22"/>
    <s v="Granel"/>
    <s v="E001"/>
    <x v="2"/>
    <d v="1899-12-30T00:00:49"/>
    <d v="1899-12-30T00:00:27"/>
    <n v="9"/>
    <x v="2"/>
    <x v="1"/>
    <x v="0"/>
    <n v="1"/>
    <n v="0"/>
    <s v="KO"/>
    <s v="Clinker"/>
    <x v="1"/>
    <n v="1"/>
    <s v="PUNTOS SUR"/>
    <s v="A"/>
    <d v="1899-12-30T00:00:22"/>
    <d v="1899-12-30T00:00:22"/>
    <s v="OK"/>
    <m/>
    <m/>
    <d v="1899-12-30T00:00:00"/>
    <d v="1899-12-30T00:00:49"/>
    <n v="3"/>
    <d v="1899-12-30T00:00:22"/>
    <n v="0.81666666666722065"/>
    <n v="9"/>
    <s v="Si"/>
  </r>
  <r>
    <s v="CSPM"/>
    <s v=""/>
    <x v="0"/>
    <s v="EM6833GSF"/>
    <m/>
    <d v="2025-02-25T00:00:00"/>
    <m/>
    <s v="200225"/>
    <x v="44"/>
    <s v="PA"/>
    <s v="PA"/>
    <m/>
    <d v="2025-02-25T00:00:00"/>
    <d v="1899-12-30T09:09:59"/>
    <d v="2025-02-25T00:00:00"/>
    <d v="1899-12-30T09:10:20"/>
    <d v="2025-02-25T00:00:00"/>
    <d v="1899-12-30T09:10:43"/>
    <x v="231"/>
    <s v="E_AROMEROR"/>
    <s v="7030000934"/>
    <s v="FBO"/>
    <d v="1899-12-30T00:00:44"/>
    <d v="1899-12-30T00:00:23"/>
    <d v="1899-12-30T00:00:21"/>
    <s v="Granel"/>
    <s v="E001"/>
    <x v="2"/>
    <d v="1899-12-30T00:00:44"/>
    <d v="1899-12-30T00:00:23"/>
    <n v="9"/>
    <x v="2"/>
    <x v="1"/>
    <x v="0"/>
    <n v="1"/>
    <n v="0"/>
    <s v="KO"/>
    <s v="Clinker"/>
    <x v="1"/>
    <n v="1"/>
    <s v="PUNTOS SUR"/>
    <s v="A"/>
    <d v="1899-12-30T00:00:21"/>
    <d v="1899-12-30T00:00:21"/>
    <s v="OK"/>
    <m/>
    <m/>
    <d v="1899-12-30T00:00:00"/>
    <d v="1899-12-30T00:00:44"/>
    <n v="3"/>
    <d v="1899-12-30T00:00:21"/>
    <n v="0.73333333333438055"/>
    <n v="9"/>
    <s v="Si"/>
  </r>
  <r>
    <s v="CSPM"/>
    <s v=""/>
    <x v="0"/>
    <s v="ER8859BCJ"/>
    <s v="E3975CCV"/>
    <d v="2025-02-25T00:00:00"/>
    <m/>
    <s v="200225"/>
    <x v="44"/>
    <s v="PA"/>
    <s v="PA"/>
    <m/>
    <d v="2025-02-25T00:00:00"/>
    <d v="1899-12-30T10:45:07"/>
    <d v="2025-02-25T00:00:00"/>
    <d v="1899-12-30T10:45:28"/>
    <d v="2025-02-25T00:00:00"/>
    <d v="1899-12-30T10:45:54"/>
    <x v="231"/>
    <s v="E_AROMEROR"/>
    <s v="7030000935"/>
    <s v="FBO"/>
    <d v="1899-12-30T00:00:47"/>
    <d v="1899-12-30T00:00:26"/>
    <d v="1899-12-30T00:00:21"/>
    <s v="Granel"/>
    <s v="E001"/>
    <x v="2"/>
    <d v="1899-12-30T00:00:47"/>
    <d v="1899-12-30T00:00:26"/>
    <n v="10"/>
    <x v="2"/>
    <x v="1"/>
    <x v="0"/>
    <n v="1"/>
    <n v="0"/>
    <s v="KO"/>
    <s v="Clinker"/>
    <x v="1"/>
    <n v="1"/>
    <s v="PUNTOS SUR"/>
    <s v="A"/>
    <d v="1899-12-30T00:00:21"/>
    <d v="1899-12-30T00:00:21"/>
    <s v="OK"/>
    <m/>
    <m/>
    <d v="1899-12-30T00:00:00"/>
    <d v="1899-12-30T00:00:47"/>
    <n v="3"/>
    <d v="1899-12-30T00:00:21"/>
    <n v="0.78333333333119093"/>
    <n v="10"/>
    <s v="Si"/>
  </r>
  <r>
    <s v="CSPM"/>
    <s v=""/>
    <x v="0"/>
    <s v="ER7226BBV"/>
    <s v="E8946JVD"/>
    <d v="2025-02-25T00:00:00"/>
    <m/>
    <s v="200225"/>
    <x v="44"/>
    <s v="PA"/>
    <s v="PA"/>
    <m/>
    <d v="2025-02-25T00:00:00"/>
    <d v="1899-12-30T10:53:49"/>
    <d v="2025-02-25T00:00:00"/>
    <d v="1899-12-30T10:54:11"/>
    <d v="2025-02-25T00:00:00"/>
    <d v="1899-12-30T10:54:33"/>
    <x v="231"/>
    <s v="E_AROMEROR"/>
    <s v="7030000936"/>
    <s v="FBO"/>
    <d v="1899-12-30T00:00:44"/>
    <d v="1899-12-30T00:00:22"/>
    <d v="1899-12-30T00:00:22"/>
    <s v="Granel"/>
    <s v="E001"/>
    <x v="2"/>
    <d v="1899-12-30T00:00:44"/>
    <d v="1899-12-30T00:00:22"/>
    <n v="10"/>
    <x v="2"/>
    <x v="1"/>
    <x v="0"/>
    <n v="1"/>
    <n v="0"/>
    <s v="KO"/>
    <s v="Clinker"/>
    <x v="1"/>
    <n v="1"/>
    <s v="PUNTOS SUR"/>
    <s v="A"/>
    <d v="1899-12-30T00:00:22"/>
    <d v="1899-12-30T00:00:22"/>
    <s v="OK"/>
    <m/>
    <m/>
    <d v="1899-12-30T00:00:00"/>
    <d v="1899-12-30T00:00:44"/>
    <n v="3"/>
    <d v="1899-12-30T00:00:22"/>
    <n v="0.73333333333438055"/>
    <n v="10"/>
    <s v="Si"/>
  </r>
  <r>
    <s v="CSPM"/>
    <s v=""/>
    <x v="0"/>
    <s v="ER7169BBR"/>
    <s v="E0019FGD"/>
    <d v="2025-02-25T00:00:00"/>
    <m/>
    <s v="200225"/>
    <x v="44"/>
    <s v="PA"/>
    <s v="PA"/>
    <m/>
    <d v="2025-02-25T00:00:00"/>
    <d v="1899-12-30T10:58:59"/>
    <d v="2025-02-25T00:00:00"/>
    <d v="1899-12-30T10:59:32"/>
    <d v="2025-02-25T00:00:00"/>
    <d v="1899-12-30T11:00:02"/>
    <x v="231"/>
    <s v="E_AROMEROR"/>
    <s v="7030000937"/>
    <s v="FBO"/>
    <d v="1899-12-30T00:01:03"/>
    <d v="1899-12-30T00:00:30"/>
    <d v="1899-12-30T00:00:33"/>
    <s v="Granel"/>
    <s v="E001"/>
    <x v="2"/>
    <d v="1899-12-30T00:01:03"/>
    <d v="1899-12-30T00:00:30"/>
    <n v="10"/>
    <x v="2"/>
    <x v="1"/>
    <x v="0"/>
    <n v="1"/>
    <n v="0"/>
    <s v="KO"/>
    <s v="Clinker"/>
    <x v="1"/>
    <n v="1"/>
    <s v="PUNTOS SUR"/>
    <s v="A"/>
    <d v="1899-12-30T00:00:33"/>
    <d v="1899-12-30T00:00:33"/>
    <s v="OK"/>
    <m/>
    <m/>
    <d v="1899-12-30T00:00:00"/>
    <d v="1899-12-30T00:01:03"/>
    <n v="3"/>
    <d v="1899-12-30T00:00:33"/>
    <n v="1.0500000000048004"/>
    <n v="11"/>
    <s v="Si"/>
  </r>
  <r>
    <s v="CSPM"/>
    <s v=""/>
    <x v="0"/>
    <s v="EM6833GSF"/>
    <m/>
    <d v="2025-02-25T00:00:00"/>
    <m/>
    <s v="200225"/>
    <x v="44"/>
    <s v="PA"/>
    <s v="PA"/>
    <m/>
    <d v="2025-02-25T00:00:00"/>
    <d v="1899-12-30T11:08:09"/>
    <d v="2025-02-25T00:00:00"/>
    <d v="1899-12-30T11:08:34"/>
    <d v="2025-02-25T00:00:00"/>
    <d v="1899-12-30T11:08:58"/>
    <x v="231"/>
    <s v="E_AROMEROR"/>
    <s v="7030000938"/>
    <s v="FBO"/>
    <d v="1899-12-30T00:00:49"/>
    <d v="1899-12-30T00:00:24"/>
    <d v="1899-12-30T00:00:25"/>
    <s v="Granel"/>
    <s v="E001"/>
    <x v="2"/>
    <d v="1899-12-30T00:00:49"/>
    <d v="1899-12-30T00:00:24"/>
    <n v="11"/>
    <x v="2"/>
    <x v="1"/>
    <x v="0"/>
    <n v="1"/>
    <n v="0"/>
    <s v="KO"/>
    <s v="Clinker"/>
    <x v="1"/>
    <n v="1"/>
    <s v="PUNTOS SUR"/>
    <s v="A"/>
    <d v="1899-12-30T00:00:25"/>
    <d v="1899-12-30T00:00:25"/>
    <s v="OK"/>
    <m/>
    <m/>
    <d v="1899-12-30T00:00:00"/>
    <d v="1899-12-30T00:00:49"/>
    <n v="3"/>
    <d v="1899-12-30T00:00:25"/>
    <n v="0.81666666666722065"/>
    <n v="11"/>
    <s v="Si"/>
  </r>
  <r>
    <s v="CSPM"/>
    <s v=""/>
    <x v="0"/>
    <s v="ER6136BCD"/>
    <s v="E4831LNP"/>
    <d v="2025-02-25T00:00:00"/>
    <m/>
    <s v="200225"/>
    <x v="44"/>
    <s v="PA"/>
    <s v="PA"/>
    <m/>
    <d v="2025-02-25T00:00:00"/>
    <d v="1899-12-30T12:34:58"/>
    <d v="2025-02-25T00:00:00"/>
    <d v="1899-12-30T12:35:22"/>
    <d v="2025-02-25T00:00:00"/>
    <d v="1899-12-30T12:39:57"/>
    <x v="231"/>
    <s v="E_AROMEROR"/>
    <s v="7030000939"/>
    <s v="FBO"/>
    <d v="1899-12-30T00:04:59"/>
    <d v="1899-12-30T00:04:35"/>
    <d v="1899-12-30T00:00:24"/>
    <s v="Granel"/>
    <s v="E001"/>
    <x v="2"/>
    <d v="1899-12-30T00:04:59"/>
    <d v="1899-12-30T00:04:35"/>
    <n v="12"/>
    <x v="2"/>
    <x v="1"/>
    <x v="0"/>
    <n v="1"/>
    <n v="0"/>
    <s v="KO"/>
    <s v="Clinker"/>
    <x v="1"/>
    <n v="1"/>
    <s v="PUNTOS SUR"/>
    <s v="A"/>
    <d v="1899-12-30T00:00:24"/>
    <d v="1899-12-30T00:00:24"/>
    <s v="OK"/>
    <m/>
    <m/>
    <d v="1899-12-30T00:00:00"/>
    <d v="1899-12-30T00:04:59"/>
    <n v="3"/>
    <d v="1899-12-30T00:00:24"/>
    <n v="4.9833333333360841"/>
    <n v="12"/>
    <s v="Si"/>
  </r>
  <r>
    <s v="CSPM"/>
    <s v=""/>
    <x v="0"/>
    <s v="ER8859BCJ"/>
    <s v="E3975CCV"/>
    <d v="2025-02-25T00:00:00"/>
    <m/>
    <s v="200225"/>
    <x v="44"/>
    <s v="PA"/>
    <s v="PA"/>
    <m/>
    <d v="2025-02-25T00:00:00"/>
    <d v="1899-12-30T12:41:57"/>
    <d v="2025-02-25T00:00:00"/>
    <d v="1899-12-30T12:45:35"/>
    <d v="2025-02-25T00:00:00"/>
    <d v="1899-12-30T12:46:30"/>
    <x v="231"/>
    <s v="E_AROMEROR"/>
    <s v="7030000940"/>
    <s v="FBO"/>
    <d v="1899-12-30T00:04:33"/>
    <d v="1899-12-30T00:00:55"/>
    <d v="1899-12-30T00:03:38"/>
    <s v="Granel"/>
    <s v="E001"/>
    <x v="2"/>
    <d v="1899-12-30T00:04:33"/>
    <d v="1899-12-30T00:00:55"/>
    <n v="12"/>
    <x v="2"/>
    <x v="1"/>
    <x v="0"/>
    <n v="1"/>
    <n v="0"/>
    <s v="KO"/>
    <s v="Clinker"/>
    <x v="1"/>
    <n v="1"/>
    <s v="PUNTOS SUR"/>
    <s v="A"/>
    <d v="1899-12-30T00:03:38"/>
    <d v="1899-12-30T00:03:38"/>
    <s v="OK"/>
    <m/>
    <m/>
    <d v="1899-12-30T00:00:00"/>
    <d v="1899-12-30T00:04:33"/>
    <n v="3"/>
    <d v="1899-12-30T00:03:38"/>
    <n v="4.5500000000112628"/>
    <n v="12"/>
    <s v="Si"/>
  </r>
  <r>
    <s v="CSPM"/>
    <s v=""/>
    <x v="0"/>
    <s v="ER7226BBV"/>
    <s v="E8946JVD"/>
    <d v="2025-02-25T00:00:00"/>
    <m/>
    <s v="200225"/>
    <x v="44"/>
    <s v="PA"/>
    <s v="PA"/>
    <m/>
    <d v="2025-02-25T00:00:00"/>
    <d v="1899-12-30T12:49:25"/>
    <d v="2025-02-25T00:00:00"/>
    <d v="1899-12-30T12:49:44"/>
    <d v="2025-02-25T00:00:00"/>
    <d v="1899-12-30T12:50:02"/>
    <x v="231"/>
    <s v="E_AROMEROR"/>
    <s v="7030000941"/>
    <s v="FBO"/>
    <d v="1899-12-30T00:00:37"/>
    <d v="1899-12-30T00:00:18"/>
    <d v="1899-12-30T00:00:19"/>
    <s v="Granel"/>
    <s v="E001"/>
    <x v="2"/>
    <d v="1899-12-30T00:00:37"/>
    <d v="1899-12-30T00:00:18"/>
    <n v="12"/>
    <x v="2"/>
    <x v="1"/>
    <x v="0"/>
    <n v="1"/>
    <n v="0"/>
    <s v="KO"/>
    <s v="Clinker"/>
    <x v="1"/>
    <n v="1"/>
    <s v="PUNTOS SUR"/>
    <s v="A"/>
    <d v="1899-12-30T00:00:19"/>
    <d v="1899-12-30T00:00:19"/>
    <s v="OK"/>
    <m/>
    <m/>
    <d v="1899-12-30T00:00:00"/>
    <d v="1899-12-30T00:00:37"/>
    <n v="3"/>
    <d v="1899-12-30T00:00:19"/>
    <n v="0.61666666666559067"/>
    <n v="12"/>
    <s v="Si"/>
  </r>
  <r>
    <s v="CSPM"/>
    <s v=""/>
    <x v="0"/>
    <s v="ER7169BBR"/>
    <s v="E0019FGD"/>
    <d v="2025-02-25T00:00:00"/>
    <m/>
    <s v="200225"/>
    <x v="44"/>
    <s v="PA"/>
    <s v="PA"/>
    <m/>
    <d v="2025-02-25T00:00:00"/>
    <d v="1899-12-30T13:45:26"/>
    <d v="2025-02-25T00:00:00"/>
    <d v="1899-12-30T13:45:41"/>
    <d v="2025-02-25T00:00:00"/>
    <d v="1899-12-30T13:45:59"/>
    <x v="231"/>
    <s v="E_AROMEROR"/>
    <s v="7030000942"/>
    <s v="FBO"/>
    <d v="1899-12-30T00:00:33"/>
    <d v="1899-12-30T00:00:18"/>
    <d v="1899-12-30T00:00:15"/>
    <s v="Granel"/>
    <s v="E001"/>
    <x v="2"/>
    <d v="1899-12-30T00:00:33"/>
    <d v="1899-12-30T00:00:18"/>
    <n v="13"/>
    <x v="2"/>
    <x v="1"/>
    <x v="0"/>
    <n v="1"/>
    <n v="0"/>
    <s v="KO"/>
    <s v="Clinker"/>
    <x v="1"/>
    <n v="1"/>
    <s v="PUNTOS SUR"/>
    <s v="A"/>
    <d v="1899-12-30T00:00:15"/>
    <d v="1899-12-30T00:00:15"/>
    <s v="OK"/>
    <m/>
    <m/>
    <d v="1899-12-30T00:00:00"/>
    <d v="1899-12-30T00:00:33"/>
    <n v="3"/>
    <d v="1899-12-30T00:00:15"/>
    <n v="0.55000000000807958"/>
    <n v="13"/>
    <s v="Si"/>
  </r>
  <r>
    <s v="CSPM"/>
    <s v=""/>
    <x v="0"/>
    <s v="EM6833GSF"/>
    <m/>
    <d v="2025-02-25T00:00:00"/>
    <m/>
    <s v="200225"/>
    <x v="44"/>
    <s v="PA"/>
    <s v="PA"/>
    <m/>
    <d v="2025-02-25T00:00:00"/>
    <d v="1899-12-30T13:48:13"/>
    <d v="2025-02-25T00:00:00"/>
    <d v="1899-12-30T13:48:32"/>
    <d v="2025-02-25T00:00:00"/>
    <d v="1899-12-30T13:48:59"/>
    <x v="231"/>
    <s v="E_AROMEROR"/>
    <s v="7030000943"/>
    <s v="FBO"/>
    <d v="1899-12-30T00:00:46"/>
    <d v="1899-12-30T00:00:27"/>
    <d v="1899-12-30T00:00:19"/>
    <s v="Granel"/>
    <s v="E001"/>
    <x v="2"/>
    <d v="1899-12-30T00:00:46"/>
    <d v="1899-12-30T00:00:27"/>
    <n v="13"/>
    <x v="2"/>
    <x v="1"/>
    <x v="0"/>
    <n v="1"/>
    <n v="0"/>
    <s v="KO"/>
    <s v="Clinker"/>
    <x v="1"/>
    <n v="1"/>
    <s v="PUNTOS SUR"/>
    <s v="A"/>
    <d v="1899-12-30T00:00:19"/>
    <d v="1899-12-30T00:00:19"/>
    <s v="OK"/>
    <m/>
    <m/>
    <d v="1899-12-30T00:00:00"/>
    <d v="1899-12-30T00:00:46"/>
    <n v="3"/>
    <d v="1899-12-30T00:00:19"/>
    <n v="0.76666666667041028"/>
    <n v="13"/>
    <s v="Si"/>
  </r>
  <r>
    <s v="CSPM"/>
    <s v=""/>
    <x v="0"/>
    <s v="ER6136BCD"/>
    <s v="E4831LNP"/>
    <d v="2025-02-25T00:00:00"/>
    <m/>
    <s v="200225"/>
    <x v="44"/>
    <s v="PA"/>
    <s v="PA"/>
    <m/>
    <d v="2025-02-25T00:00:00"/>
    <d v="1899-12-30T16:04:07"/>
    <d v="2025-02-25T00:00:00"/>
    <d v="1899-12-30T16:05:24"/>
    <d v="2025-02-25T00:00:00"/>
    <d v="1899-12-30T16:05:48"/>
    <x v="231"/>
    <s v="FGARCIAR"/>
    <s v="7030000944"/>
    <s v="FBO"/>
    <d v="1899-12-30T00:01:41"/>
    <d v="1899-12-30T00:00:24"/>
    <d v="1899-12-30T00:01:17"/>
    <s v="Granel"/>
    <s v="E001"/>
    <x v="2"/>
    <d v="1899-12-30T00:01:41"/>
    <d v="1899-12-30T00:00:24"/>
    <n v="16"/>
    <x v="2"/>
    <x v="1"/>
    <x v="0"/>
    <n v="1"/>
    <n v="0"/>
    <s v="KO"/>
    <s v="Clinker"/>
    <x v="1"/>
    <n v="1"/>
    <s v="PUNTOS SUR"/>
    <s v="A"/>
    <d v="1899-12-30T00:01:17"/>
    <d v="1899-12-30T00:01:17"/>
    <s v="OK"/>
    <m/>
    <m/>
    <d v="1899-12-30T00:00:00"/>
    <d v="1899-12-30T00:01:41"/>
    <n v="3"/>
    <d v="1899-12-30T00:01:17"/>
    <n v="1.6833333333312517"/>
    <n v="16"/>
    <s v="Si"/>
  </r>
  <r>
    <s v="CSPM"/>
    <s v=""/>
    <x v="0"/>
    <s v="ER8859BCJ"/>
    <s v="E3975CCV"/>
    <d v="2025-02-25T00:00:00"/>
    <m/>
    <s v="200225"/>
    <x v="44"/>
    <s v="PA"/>
    <s v="PA"/>
    <m/>
    <d v="2025-02-25T00:00:00"/>
    <d v="1899-12-30T16:11:06"/>
    <d v="2025-02-25T00:00:00"/>
    <d v="1899-12-30T16:11:50"/>
    <d v="2025-02-25T00:00:00"/>
    <d v="1899-12-30T16:14:13"/>
    <x v="231"/>
    <s v="FGARCIAR"/>
    <s v="7030000945"/>
    <s v="FBO"/>
    <d v="1899-12-30T00:03:07"/>
    <d v="1899-12-30T00:02:23"/>
    <d v="1899-12-30T00:00:44"/>
    <s v="Granel"/>
    <s v="E001"/>
    <x v="2"/>
    <d v="1899-12-30T00:03:07"/>
    <d v="1899-12-30T00:02:23"/>
    <n v="16"/>
    <x v="2"/>
    <x v="1"/>
    <x v="0"/>
    <n v="1"/>
    <n v="0"/>
    <s v="KO"/>
    <s v="Clinker"/>
    <x v="1"/>
    <n v="1"/>
    <s v="PUNTOS SUR"/>
    <s v="A"/>
    <d v="1899-12-30T00:00:44"/>
    <d v="1899-12-30T00:00:44"/>
    <s v="OK"/>
    <m/>
    <m/>
    <d v="1899-12-30T00:00:00"/>
    <d v="1899-12-30T00:03:07"/>
    <n v="3"/>
    <d v="1899-12-30T00:00:44"/>
    <n v="3.116666666664063"/>
    <n v="16"/>
    <s v="Si"/>
  </r>
  <r>
    <s v="CSPM"/>
    <s v=""/>
    <x v="0"/>
    <s v="ER7169BBR"/>
    <s v="E0019FGD"/>
    <d v="2025-02-25T00:00:00"/>
    <m/>
    <s v="200225"/>
    <x v="44"/>
    <s v="PA"/>
    <s v="PA"/>
    <m/>
    <d v="2025-02-25T00:00:00"/>
    <d v="1899-12-30T16:18:08"/>
    <d v="2025-02-25T00:00:00"/>
    <d v="1899-12-30T16:18:37"/>
    <d v="2025-02-25T00:00:00"/>
    <d v="1899-12-30T16:19:04"/>
    <x v="231"/>
    <s v="FGARCIAR"/>
    <s v="7030000946"/>
    <s v="FBO"/>
    <d v="1899-12-30T00:00:56"/>
    <d v="1899-12-30T00:00:27"/>
    <d v="1899-12-30T00:00:29"/>
    <s v="Granel"/>
    <s v="E001"/>
    <x v="2"/>
    <d v="1899-12-30T00:00:56"/>
    <d v="1899-12-30T00:00:27"/>
    <n v="16"/>
    <x v="2"/>
    <x v="1"/>
    <x v="0"/>
    <n v="1"/>
    <n v="0"/>
    <s v="KO"/>
    <s v="Clinker"/>
    <x v="1"/>
    <n v="1"/>
    <s v="PUNTOS SUR"/>
    <s v="A"/>
    <d v="1899-12-30T00:00:29"/>
    <d v="1899-12-30T00:00:29"/>
    <s v="OK"/>
    <m/>
    <m/>
    <d v="1899-12-30T00:00:00"/>
    <d v="1899-12-30T00:00:56"/>
    <n v="3"/>
    <d v="1899-12-30T00:00:29"/>
    <n v="0.9333333333359306"/>
    <n v="16"/>
    <s v="Si"/>
  </r>
  <r>
    <s v="CSPM"/>
    <s v=""/>
    <x v="0"/>
    <s v="ER7226BBV"/>
    <s v="E8946JVD"/>
    <d v="2025-02-25T00:00:00"/>
    <m/>
    <s v="200225"/>
    <x v="44"/>
    <s v="PA"/>
    <s v="PA"/>
    <m/>
    <d v="2025-02-25T00:00:00"/>
    <d v="1899-12-30T16:23:11"/>
    <d v="2025-02-25T00:00:00"/>
    <d v="1899-12-30T16:23:34"/>
    <d v="2025-02-25T00:00:00"/>
    <d v="1899-12-30T16:24:27"/>
    <x v="231"/>
    <s v="FGARCIAR"/>
    <s v="7030000947"/>
    <s v="FBO"/>
    <d v="1899-12-30T00:01:16"/>
    <d v="1899-12-30T00:00:53"/>
    <d v="1899-12-30T00:00:23"/>
    <s v="Granel"/>
    <s v="E001"/>
    <x v="2"/>
    <d v="1899-12-30T00:01:16"/>
    <d v="1899-12-30T00:00:53"/>
    <n v="16"/>
    <x v="2"/>
    <x v="1"/>
    <x v="0"/>
    <n v="1"/>
    <n v="0"/>
    <s v="KO"/>
    <s v="Clinker"/>
    <x v="1"/>
    <n v="1"/>
    <s v="PUNTOS SUR"/>
    <s v="A"/>
    <d v="1899-12-30T00:00:23"/>
    <d v="1899-12-30T00:00:23"/>
    <s v="OK"/>
    <m/>
    <m/>
    <d v="1899-12-30T00:00:00"/>
    <d v="1899-12-30T00:01:16"/>
    <n v="3"/>
    <d v="1899-12-30T00:00:23"/>
    <n v="1.2666666666671311"/>
    <n v="16"/>
    <s v="Si"/>
  </r>
  <r>
    <s v="CSPM"/>
    <s v=""/>
    <x v="0"/>
    <s v="E6833GSF"/>
    <m/>
    <d v="2025-02-25T00:00:00"/>
    <m/>
    <s v="200225"/>
    <x v="44"/>
    <s v="PA"/>
    <s v="PA"/>
    <m/>
    <d v="2025-02-25T00:00:00"/>
    <d v="1899-12-30T16:27:07"/>
    <d v="2025-02-25T00:00:00"/>
    <d v="1899-12-30T16:27:22"/>
    <d v="2025-02-25T00:00:00"/>
    <d v="1899-12-30T16:27:47"/>
    <x v="231"/>
    <s v="FGARCIAR"/>
    <s v="7030000948"/>
    <s v="FBO"/>
    <d v="1899-12-30T00:00:40"/>
    <d v="1899-12-30T00:00:25"/>
    <d v="1899-12-30T00:00:15"/>
    <s v="Granel"/>
    <s v="E001"/>
    <x v="2"/>
    <d v="1899-12-30T00:00:40"/>
    <d v="1899-12-30T00:00:25"/>
    <n v="16"/>
    <x v="2"/>
    <x v="1"/>
    <x v="0"/>
    <n v="1"/>
    <n v="0"/>
    <s v="KO"/>
    <s v="Clinker"/>
    <x v="1"/>
    <n v="1"/>
    <s v="PUNTOS SUR"/>
    <s v="A"/>
    <d v="1899-12-30T00:00:15"/>
    <d v="1899-12-30T00:00:15"/>
    <s v="OK"/>
    <m/>
    <m/>
    <d v="1899-12-30T00:00:00"/>
    <d v="1899-12-30T00:00:40"/>
    <n v="3"/>
    <d v="1899-12-30T00:00:15"/>
    <n v="0.66666666666240104"/>
    <n v="16"/>
    <s v="Si"/>
  </r>
  <r>
    <s v="CSPM"/>
    <s v=""/>
    <x v="0"/>
    <s v="ER8859BCJ"/>
    <s v="E3975CCV"/>
    <d v="2025-02-25T00:00:00"/>
    <m/>
    <s v="200225"/>
    <x v="44"/>
    <s v="PA"/>
    <s v="PA"/>
    <m/>
    <d v="2025-02-25T00:00:00"/>
    <d v="1899-12-30T17:45:13"/>
    <d v="2025-02-25T00:00:00"/>
    <d v="1899-12-30T17:45:38"/>
    <d v="2025-02-25T00:00:00"/>
    <d v="1899-12-30T17:47:08"/>
    <x v="231"/>
    <s v="FGARCIAR"/>
    <s v="7030000949"/>
    <s v="FBO"/>
    <d v="1899-12-30T00:01:55"/>
    <d v="1899-12-30T00:01:30"/>
    <d v="1899-12-30T00:00:25"/>
    <s v="Granel"/>
    <s v="E001"/>
    <x v="2"/>
    <d v="1899-12-30T00:01:55"/>
    <d v="1899-12-30T00:01:30"/>
    <n v="17"/>
    <x v="2"/>
    <x v="1"/>
    <x v="0"/>
    <n v="1"/>
    <n v="0"/>
    <s v="KO"/>
    <s v="Clinker"/>
    <x v="1"/>
    <n v="1"/>
    <s v="PUNTOS SUR"/>
    <s v="A"/>
    <d v="1899-12-30T00:00:25"/>
    <d v="1899-12-30T00:00:25"/>
    <s v="OK"/>
    <m/>
    <m/>
    <d v="1899-12-30T00:00:00"/>
    <d v="1899-12-30T00:01:55"/>
    <n v="3"/>
    <d v="1899-12-30T00:00:25"/>
    <n v="1.916666666654443"/>
    <n v="17"/>
    <s v="Si"/>
  </r>
  <r>
    <s v="CSPM"/>
    <s v=""/>
    <x v="0"/>
    <s v="ER8859BCJ"/>
    <s v="E3975CCV"/>
    <d v="2025-02-26T00:00:00"/>
    <m/>
    <s v="200225"/>
    <x v="44"/>
    <s v="PA"/>
    <s v="PA"/>
    <m/>
    <d v="2025-02-26T00:00:00"/>
    <d v="1899-12-30T08:23:45"/>
    <d v="2025-02-26T00:00:00"/>
    <d v="1899-12-30T08:24:07"/>
    <d v="2025-02-26T00:00:00"/>
    <d v="1899-12-30T08:24:29"/>
    <x v="231"/>
    <s v="FGARCIAR"/>
    <s v="7030000951"/>
    <s v="FBO"/>
    <d v="1899-12-30T00:00:44"/>
    <d v="1899-12-30T00:00:22"/>
    <d v="1899-12-30T00:00:22"/>
    <s v="Granel"/>
    <s v="E001"/>
    <x v="2"/>
    <d v="1899-12-30T00:00:44"/>
    <d v="1899-12-30T00:00:22"/>
    <n v="8"/>
    <x v="3"/>
    <x v="1"/>
    <x v="0"/>
    <n v="1"/>
    <n v="0"/>
    <s v="KO"/>
    <s v="Clinker"/>
    <x v="1"/>
    <n v="1"/>
    <s v="PUNTOS SUR"/>
    <s v="A"/>
    <d v="1899-12-30T00:00:22"/>
    <d v="1899-12-30T00:00:22"/>
    <s v="OK"/>
    <m/>
    <m/>
    <d v="1899-12-30T00:00:00"/>
    <d v="1899-12-30T00:00:44"/>
    <n v="4"/>
    <d v="1899-12-30T00:00:22"/>
    <n v="0.73333333333438055"/>
    <n v="8"/>
    <s v="Si"/>
  </r>
  <r>
    <s v="CSPM"/>
    <s v=""/>
    <x v="0"/>
    <s v="ER7226BBV"/>
    <s v="E8946JVD"/>
    <d v="2025-02-26T00:00:00"/>
    <m/>
    <s v="200225"/>
    <x v="44"/>
    <s v="PA"/>
    <s v="PA"/>
    <m/>
    <d v="2025-02-26T00:00:00"/>
    <d v="1899-12-30T08:27:01"/>
    <d v="2025-02-26T00:00:00"/>
    <d v="1899-12-30T08:27:15"/>
    <d v="2025-02-26T00:00:00"/>
    <d v="1899-12-30T08:27:35"/>
    <x v="231"/>
    <s v="FGARCIAR"/>
    <s v="7030000952"/>
    <s v="FBO"/>
    <d v="1899-12-30T00:00:34"/>
    <d v="1899-12-30T00:00:20"/>
    <d v="1899-12-30T00:00:14"/>
    <s v="Granel"/>
    <s v="E001"/>
    <x v="2"/>
    <d v="1899-12-30T00:00:34"/>
    <d v="1899-12-30T00:00:20"/>
    <n v="8"/>
    <x v="3"/>
    <x v="1"/>
    <x v="0"/>
    <n v="1"/>
    <n v="0"/>
    <s v="KO"/>
    <s v="Clinker"/>
    <x v="1"/>
    <n v="1"/>
    <s v="PUNTOS SUR"/>
    <s v="A"/>
    <d v="1899-12-30T00:00:14"/>
    <d v="1899-12-30T00:00:14"/>
    <s v="OK"/>
    <m/>
    <m/>
    <d v="1899-12-30T00:00:00"/>
    <d v="1899-12-30T00:00:34"/>
    <n v="4"/>
    <d v="1899-12-30T00:00:14"/>
    <n v="0.56666666666878029"/>
    <n v="8"/>
    <s v="Si"/>
  </r>
  <r>
    <s v="CSPM"/>
    <s v=""/>
    <x v="0"/>
    <s v="ER7169BBR"/>
    <s v="E0019FGD"/>
    <d v="2025-02-26T00:00:00"/>
    <m/>
    <s v="200225"/>
    <x v="44"/>
    <s v="PA"/>
    <s v="PA"/>
    <m/>
    <d v="2025-02-26T00:00:00"/>
    <d v="1899-12-30T08:30:06"/>
    <d v="2025-02-26T00:00:00"/>
    <d v="1899-12-30T08:30:29"/>
    <d v="2025-02-26T00:00:00"/>
    <d v="1899-12-30T08:30:48"/>
    <x v="231"/>
    <s v="FGARCIAR"/>
    <s v="7030000953"/>
    <s v="FBO"/>
    <d v="1899-12-30T00:00:42"/>
    <d v="1899-12-30T00:00:19"/>
    <d v="1899-12-30T00:00:23"/>
    <s v="Granel"/>
    <s v="E001"/>
    <x v="2"/>
    <d v="1899-12-30T00:00:42"/>
    <d v="1899-12-30T00:00:19"/>
    <n v="8"/>
    <x v="3"/>
    <x v="1"/>
    <x v="0"/>
    <n v="1"/>
    <n v="0"/>
    <s v="KO"/>
    <s v="Clinker"/>
    <x v="1"/>
    <n v="1"/>
    <s v="PUNTOS SUR"/>
    <s v="A"/>
    <d v="1899-12-30T00:00:23"/>
    <d v="1899-12-30T00:00:23"/>
    <s v="OK"/>
    <m/>
    <m/>
    <d v="1899-12-30T00:00:00"/>
    <d v="1899-12-30T00:00:42"/>
    <n v="4"/>
    <d v="1899-12-30T00:00:23"/>
    <n v="0.69999999999843077"/>
    <n v="8"/>
    <s v="Si"/>
  </r>
  <r>
    <s v="CSPM"/>
    <s v=""/>
    <x v="0"/>
    <s v="E6833GSF"/>
    <m/>
    <d v="2025-02-26T00:00:00"/>
    <m/>
    <s v="200225"/>
    <x v="44"/>
    <s v="PA"/>
    <s v="PA"/>
    <m/>
    <d v="2025-02-26T00:00:00"/>
    <d v="1899-12-30T08:32:51"/>
    <d v="2025-02-26T00:00:00"/>
    <d v="1899-12-30T08:33:07"/>
    <d v="2025-02-26T00:00:00"/>
    <d v="1899-12-30T08:33:27"/>
    <x v="231"/>
    <s v="FGARCIAR"/>
    <s v="7030000954"/>
    <s v="FBO"/>
    <d v="1899-12-30T00:00:36"/>
    <d v="1899-12-30T00:00:20"/>
    <d v="1899-12-30T00:00:16"/>
    <s v="Granel"/>
    <s v="E001"/>
    <x v="2"/>
    <d v="1899-12-30T00:00:36"/>
    <d v="1899-12-30T00:00:20"/>
    <n v="8"/>
    <x v="3"/>
    <x v="1"/>
    <x v="0"/>
    <n v="1"/>
    <n v="0"/>
    <s v="KO"/>
    <s v="Clinker"/>
    <x v="1"/>
    <n v="1"/>
    <s v="PUNTOS SUR"/>
    <s v="A"/>
    <d v="1899-12-30T00:00:16"/>
    <d v="1899-12-30T00:00:16"/>
    <s v="OK"/>
    <m/>
    <m/>
    <d v="1899-12-30T00:00:00"/>
    <d v="1899-12-30T00:00:36"/>
    <n v="4"/>
    <d v="1899-12-30T00:00:16"/>
    <n v="0.60000000000481002"/>
    <n v="8"/>
    <s v="Si"/>
  </r>
  <r>
    <s v="CSPM"/>
    <s v=""/>
    <x v="0"/>
    <s v="ER8859BCJ"/>
    <s v="E3975CCV"/>
    <d v="2025-02-26T00:00:00"/>
    <m/>
    <s v="200225"/>
    <x v="44"/>
    <s v="PA"/>
    <s v="PA"/>
    <m/>
    <d v="2025-02-26T00:00:00"/>
    <d v="1899-12-30T09:50:42"/>
    <d v="2025-02-26T00:00:00"/>
    <d v="1899-12-30T09:51:00"/>
    <d v="2025-02-26T00:00:00"/>
    <d v="1899-12-30T09:51:20"/>
    <x v="231"/>
    <s v="FGARCIAR"/>
    <s v="7030000955"/>
    <s v="FBO"/>
    <d v="1899-12-30T00:00:38"/>
    <d v="1899-12-30T00:00:20"/>
    <d v="1899-12-30T00:00:18"/>
    <s v="Granel"/>
    <s v="E001"/>
    <x v="2"/>
    <d v="1899-12-30T00:00:38"/>
    <d v="1899-12-30T00:00:20"/>
    <n v="9"/>
    <x v="3"/>
    <x v="1"/>
    <x v="0"/>
    <n v="1"/>
    <n v="0"/>
    <s v="KO"/>
    <s v="Clinker"/>
    <x v="1"/>
    <n v="1"/>
    <s v="PUNTOS SUR"/>
    <s v="A"/>
    <d v="1899-12-30T00:00:18"/>
    <d v="1899-12-30T00:00:18"/>
    <s v="OK"/>
    <m/>
    <m/>
    <d v="1899-12-30T00:00:00"/>
    <d v="1899-12-30T00:00:38"/>
    <n v="4"/>
    <d v="1899-12-30T00:00:18"/>
    <n v="0.63333333334075981"/>
    <n v="9"/>
    <s v="Si"/>
  </r>
  <r>
    <s v="CSPM"/>
    <s v=""/>
    <x v="0"/>
    <s v="ER7226BBV"/>
    <s v="E8946JVD"/>
    <d v="2025-02-26T00:00:00"/>
    <m/>
    <s v="200225"/>
    <x v="44"/>
    <s v="PA"/>
    <s v="PA"/>
    <m/>
    <d v="2025-02-26T00:00:00"/>
    <d v="1899-12-30T09:53:53"/>
    <d v="2025-02-26T00:00:00"/>
    <d v="1899-12-30T09:54:07"/>
    <d v="2025-02-26T00:00:00"/>
    <d v="1899-12-30T09:54:47"/>
    <x v="231"/>
    <s v="FGARCIAR"/>
    <s v="7030000956"/>
    <s v="FBO"/>
    <d v="1899-12-30T00:00:54"/>
    <d v="1899-12-30T00:00:40"/>
    <d v="1899-12-30T00:00:14"/>
    <s v="Granel"/>
    <s v="E001"/>
    <x v="2"/>
    <d v="1899-12-30T00:00:54"/>
    <d v="1899-12-30T00:00:40"/>
    <n v="9"/>
    <x v="3"/>
    <x v="1"/>
    <x v="0"/>
    <n v="1"/>
    <n v="0"/>
    <s v="KO"/>
    <s v="Clinker"/>
    <x v="1"/>
    <n v="1"/>
    <s v="PUNTOS SUR"/>
    <s v="A"/>
    <d v="1899-12-30T00:00:14"/>
    <d v="1899-12-30T00:00:14"/>
    <s v="OK"/>
    <m/>
    <m/>
    <d v="1899-12-30T00:00:00"/>
    <d v="1899-12-30T00:00:54"/>
    <n v="4"/>
    <d v="1899-12-30T00:00:14"/>
    <n v="0.90000000000006075"/>
    <n v="9"/>
    <s v="Si"/>
  </r>
  <r>
    <s v="CSPM"/>
    <s v=""/>
    <x v="0"/>
    <s v="ER7169BBR"/>
    <s v="E0019FGD"/>
    <d v="2025-02-26T00:00:00"/>
    <m/>
    <s v="200225"/>
    <x v="44"/>
    <s v="PA"/>
    <s v="PA"/>
    <m/>
    <d v="2025-02-26T00:00:00"/>
    <d v="1899-12-30T10:01:48"/>
    <d v="2025-02-26T00:00:00"/>
    <d v="1899-12-30T10:02:13"/>
    <d v="2025-02-26T00:00:00"/>
    <d v="1899-12-30T10:02:36"/>
    <x v="231"/>
    <s v="FGARCIAR"/>
    <s v="7030000957"/>
    <s v="FBO"/>
    <d v="1899-12-30T00:00:48"/>
    <d v="1899-12-30T00:00:23"/>
    <d v="1899-12-30T00:00:25"/>
    <s v="Granel"/>
    <s v="E001"/>
    <x v="2"/>
    <d v="1899-12-30T00:00:48"/>
    <d v="1899-12-30T00:00:23"/>
    <n v="10"/>
    <x v="3"/>
    <x v="1"/>
    <x v="0"/>
    <n v="1"/>
    <n v="0"/>
    <s v="KO"/>
    <s v="Clinker"/>
    <x v="1"/>
    <n v="1"/>
    <s v="PUNTOS SUR"/>
    <s v="A"/>
    <d v="1899-12-30T00:00:25"/>
    <d v="1899-12-30T00:00:25"/>
    <s v="OK"/>
    <m/>
    <m/>
    <d v="1899-12-30T00:00:00"/>
    <d v="1899-12-30T00:00:48"/>
    <n v="4"/>
    <d v="1899-12-30T00:00:25"/>
    <n v="0.79999999999205151"/>
    <n v="10"/>
    <s v="Si"/>
  </r>
  <r>
    <s v="CSPM"/>
    <s v=""/>
    <x v="0"/>
    <s v="E6833GSF"/>
    <m/>
    <d v="2025-02-26T00:00:00"/>
    <m/>
    <s v="200225"/>
    <x v="44"/>
    <s v="PA"/>
    <s v="PA"/>
    <m/>
    <d v="2025-02-26T00:00:00"/>
    <d v="1899-12-30T10:05:44"/>
    <d v="2025-02-26T00:00:00"/>
    <d v="1899-12-30T10:06:35"/>
    <d v="2025-02-26T00:00:00"/>
    <d v="1899-12-30T10:06:59"/>
    <x v="231"/>
    <s v="FGARCIAR"/>
    <s v="7030000958"/>
    <s v="FBO"/>
    <d v="1899-12-30T00:01:15"/>
    <d v="1899-12-30T00:00:24"/>
    <d v="1899-12-30T00:00:51"/>
    <s v="Granel"/>
    <s v="E001"/>
    <x v="2"/>
    <d v="1899-12-30T00:01:15"/>
    <d v="1899-12-30T00:00:24"/>
    <n v="10"/>
    <x v="3"/>
    <x v="1"/>
    <x v="0"/>
    <n v="1"/>
    <n v="0"/>
    <s v="KO"/>
    <s v="Clinker"/>
    <x v="1"/>
    <n v="1"/>
    <s v="PUNTOS SUR"/>
    <s v="A"/>
    <d v="1899-12-30T00:00:51"/>
    <d v="1899-12-30T00:00:51"/>
    <s v="OK"/>
    <m/>
    <m/>
    <d v="1899-12-30T00:00:00"/>
    <d v="1899-12-30T00:01:15"/>
    <n v="4"/>
    <d v="1899-12-30T00:00:51"/>
    <n v="1.2499999999920419"/>
    <n v="10"/>
    <s v="Si"/>
  </r>
  <r>
    <s v="CSPM"/>
    <s v=""/>
    <x v="0"/>
    <s v="ER8859BCJ"/>
    <s v="E3975CCV"/>
    <d v="2025-02-26T00:00:00"/>
    <m/>
    <s v="200225"/>
    <x v="44"/>
    <s v="PA"/>
    <s v="PA"/>
    <m/>
    <d v="2025-02-26T00:00:00"/>
    <d v="1899-12-30T11:01:13"/>
    <d v="2025-02-26T00:00:00"/>
    <d v="1899-12-30T11:02:46"/>
    <d v="2025-02-26T00:00:00"/>
    <d v="1899-12-30T11:03:35"/>
    <x v="231"/>
    <s v="FGARCIAR"/>
    <s v="7030000959"/>
    <s v="FBO"/>
    <d v="1899-12-30T00:02:22"/>
    <d v="1899-12-30T00:00:49"/>
    <d v="1899-12-30T00:01:33"/>
    <s v="Granel"/>
    <s v="E001"/>
    <x v="2"/>
    <d v="1899-12-30T00:02:22"/>
    <d v="1899-12-30T00:00:49"/>
    <n v="11"/>
    <x v="3"/>
    <x v="1"/>
    <x v="0"/>
    <n v="1"/>
    <n v="0"/>
    <s v="KO"/>
    <s v="Clinker"/>
    <x v="1"/>
    <n v="1"/>
    <s v="PUNTOS SUR"/>
    <s v="A"/>
    <d v="1899-12-30T00:01:33"/>
    <d v="1899-12-30T00:01:33"/>
    <s v="OK"/>
    <m/>
    <m/>
    <d v="1899-12-30T00:00:00"/>
    <d v="1899-12-30T00:02:22"/>
    <n v="4"/>
    <d v="1899-12-30T00:01:33"/>
    <n v="2.3666666666688219"/>
    <n v="11"/>
    <s v="Si"/>
  </r>
  <r>
    <s v="CSPM"/>
    <s v=""/>
    <x v="0"/>
    <s v="ER7226BBV"/>
    <s v="E8946JVD"/>
    <d v="2025-02-26T00:00:00"/>
    <m/>
    <s v="200225"/>
    <x v="44"/>
    <s v="PA"/>
    <s v="PA"/>
    <m/>
    <d v="2025-02-26T00:00:00"/>
    <d v="1899-12-30T11:14:17"/>
    <d v="2025-02-26T00:00:00"/>
    <d v="1899-12-30T11:14:45"/>
    <d v="2025-02-26T00:00:00"/>
    <d v="1899-12-30T11:15:25"/>
    <x v="231"/>
    <s v="FGARCIAR"/>
    <s v="7030000960"/>
    <s v="FBO"/>
    <d v="1899-12-30T00:01:08"/>
    <d v="1899-12-30T00:00:40"/>
    <d v="1899-12-30T00:00:28"/>
    <s v="Granel"/>
    <s v="E001"/>
    <x v="2"/>
    <d v="1899-12-30T00:01:08"/>
    <d v="1899-12-30T00:00:40"/>
    <n v="11"/>
    <x v="3"/>
    <x v="1"/>
    <x v="0"/>
    <n v="1"/>
    <n v="0"/>
    <s v="KO"/>
    <s v="Clinker"/>
    <x v="1"/>
    <n v="1"/>
    <s v="PUNTOS SUR"/>
    <s v="A"/>
    <d v="1899-12-30T00:00:28"/>
    <d v="1899-12-30T00:00:28"/>
    <s v="OK"/>
    <m/>
    <m/>
    <d v="1899-12-30T00:00:00"/>
    <d v="1899-12-30T00:01:08"/>
    <n v="4"/>
    <d v="1899-12-30T00:00:28"/>
    <n v="1.1333333333375606"/>
    <n v="11"/>
    <s v="Si"/>
  </r>
  <r>
    <s v="CSPM"/>
    <s v=""/>
    <x v="0"/>
    <s v="E6833GSF"/>
    <m/>
    <d v="2025-02-26T00:00:00"/>
    <m/>
    <s v="200225"/>
    <x v="44"/>
    <s v="PA"/>
    <s v="PA"/>
    <m/>
    <d v="2025-02-26T00:00:00"/>
    <d v="1899-12-30T11:21:46"/>
    <d v="2025-02-26T00:00:00"/>
    <d v="1899-12-30T11:22:06"/>
    <d v="2025-02-26T00:00:00"/>
    <d v="1899-12-30T11:22:33"/>
    <x v="231"/>
    <s v="FGARCIAR"/>
    <s v="7030000961"/>
    <s v="FBO"/>
    <d v="1899-12-30T00:00:47"/>
    <d v="1899-12-30T00:00:27"/>
    <d v="1899-12-30T00:00:20"/>
    <s v="Granel"/>
    <s v="E001"/>
    <x v="2"/>
    <d v="1899-12-30T00:00:47"/>
    <d v="1899-12-30T00:00:27"/>
    <n v="11"/>
    <x v="3"/>
    <x v="1"/>
    <x v="0"/>
    <n v="1"/>
    <n v="0"/>
    <s v="KO"/>
    <s v="Clinker"/>
    <x v="1"/>
    <n v="1"/>
    <s v="PUNTOS SUR"/>
    <s v="A"/>
    <d v="1899-12-30T00:00:20"/>
    <d v="1899-12-30T00:00:20"/>
    <s v="OK"/>
    <m/>
    <m/>
    <d v="1899-12-30T00:00:00"/>
    <d v="1899-12-30T00:00:47"/>
    <n v="4"/>
    <d v="1899-12-30T00:00:20"/>
    <n v="0.78333333334557942"/>
    <n v="11"/>
    <s v="Si"/>
  </r>
  <r>
    <s v="CSPM"/>
    <s v=""/>
    <x v="0"/>
    <s v="ER7169BBR"/>
    <s v="E0019FGD"/>
    <d v="2025-02-26T00:00:00"/>
    <m/>
    <s v="200225"/>
    <x v="44"/>
    <s v="PA"/>
    <s v="PA"/>
    <m/>
    <d v="2025-02-26T00:00:00"/>
    <d v="1899-12-30T11:27:04"/>
    <d v="2025-02-26T00:00:00"/>
    <d v="1899-12-30T11:27:28"/>
    <d v="2025-02-26T00:00:00"/>
    <d v="1899-12-30T11:27:53"/>
    <x v="231"/>
    <s v="FGARCIAR"/>
    <s v="7030000962"/>
    <s v="FBO"/>
    <d v="1899-12-30T00:00:49"/>
    <d v="1899-12-30T00:00:25"/>
    <d v="1899-12-30T00:00:24"/>
    <s v="Granel"/>
    <s v="E001"/>
    <x v="2"/>
    <d v="1899-12-30T00:00:49"/>
    <d v="1899-12-30T00:00:25"/>
    <n v="11"/>
    <x v="3"/>
    <x v="1"/>
    <x v="0"/>
    <n v="1"/>
    <n v="0"/>
    <s v="KO"/>
    <s v="Clinker"/>
    <x v="1"/>
    <n v="1"/>
    <s v="PUNTOS SUR"/>
    <s v="A"/>
    <d v="1899-12-30T00:00:24"/>
    <d v="1899-12-30T00:00:24"/>
    <s v="OK"/>
    <m/>
    <m/>
    <d v="1899-12-30T00:00:00"/>
    <d v="1899-12-30T00:00:49"/>
    <n v="4"/>
    <d v="1899-12-30T00:00:24"/>
    <n v="0.81666666666714072"/>
    <n v="11"/>
    <s v="Si"/>
  </r>
  <r>
    <s v="CSPM"/>
    <s v=""/>
    <x v="0"/>
    <s v="ER8859BCJ"/>
    <s v="E3975CCV"/>
    <d v="2025-02-26T00:00:00"/>
    <m/>
    <s v="200225"/>
    <x v="44"/>
    <s v="PA"/>
    <s v="PA"/>
    <m/>
    <d v="2025-02-26T00:00:00"/>
    <d v="1899-12-30T12:10:29"/>
    <d v="2025-02-26T00:00:00"/>
    <d v="1899-12-30T12:11:48"/>
    <d v="2025-02-26T00:00:00"/>
    <d v="1899-12-30T12:12:17"/>
    <x v="231"/>
    <s v="FGARCIAR"/>
    <s v="7030000963"/>
    <s v="FBO"/>
    <d v="1899-12-30T00:01:48"/>
    <d v="1899-12-30T00:00:29"/>
    <d v="1899-12-30T00:01:19"/>
    <s v="Granel"/>
    <s v="E001"/>
    <x v="2"/>
    <d v="1899-12-30T00:01:48"/>
    <d v="1899-12-30T00:00:29"/>
    <n v="12"/>
    <x v="3"/>
    <x v="1"/>
    <x v="0"/>
    <n v="1"/>
    <n v="0"/>
    <s v="KO"/>
    <s v="Clinker"/>
    <x v="1"/>
    <n v="1"/>
    <s v="PUNTOS SUR"/>
    <s v="A"/>
    <d v="1899-12-30T00:01:19"/>
    <d v="1899-12-30T00:01:19"/>
    <s v="OK"/>
    <m/>
    <m/>
    <d v="1899-12-30T00:00:00"/>
    <d v="1899-12-30T00:01:48"/>
    <n v="4"/>
    <d v="1899-12-30T00:01:19"/>
    <n v="1.7999999999999616"/>
    <n v="12"/>
    <s v="Si"/>
  </r>
  <r>
    <s v="CSPM"/>
    <s v=""/>
    <x v="0"/>
    <s v="E6833GSF"/>
    <m/>
    <d v="2025-02-26T00:00:00"/>
    <m/>
    <s v="200225"/>
    <x v="44"/>
    <s v="PA"/>
    <s v="PA"/>
    <m/>
    <d v="2025-02-26T00:00:00"/>
    <d v="1899-12-30T12:34:55"/>
    <d v="2025-02-26T00:00:00"/>
    <d v="1899-12-30T12:35:50"/>
    <d v="2025-02-26T00:00:00"/>
    <d v="1899-12-30T12:37:06"/>
    <x v="231"/>
    <s v="FGARCIAR"/>
    <s v="7030000964"/>
    <s v="FBO"/>
    <d v="1899-12-30T00:02:11"/>
    <d v="1899-12-30T00:01:16"/>
    <d v="1899-12-30T00:00:55"/>
    <s v="Granel"/>
    <s v="E001"/>
    <x v="2"/>
    <d v="1899-12-30T00:02:11"/>
    <d v="1899-12-30T00:01:16"/>
    <n v="12"/>
    <x v="3"/>
    <x v="1"/>
    <x v="0"/>
    <n v="1"/>
    <n v="0"/>
    <s v="KO"/>
    <s v="Clinker"/>
    <x v="1"/>
    <n v="1"/>
    <s v="PUNTOS SUR"/>
    <s v="A"/>
    <d v="1899-12-30T00:00:55"/>
    <d v="1899-12-30T00:00:55"/>
    <s v="OK"/>
    <m/>
    <m/>
    <d v="1899-12-30T00:00:00"/>
    <d v="1899-12-30T00:02:11"/>
    <n v="4"/>
    <d v="1899-12-30T00:00:55"/>
    <n v="2.1833333333279725"/>
    <n v="12"/>
    <s v="Si"/>
  </r>
  <r>
    <s v="CSPM"/>
    <s v=""/>
    <x v="0"/>
    <s v="ER7169BBR"/>
    <s v="E0019FGD"/>
    <d v="2025-02-26T00:00:00"/>
    <m/>
    <s v="200225"/>
    <x v="44"/>
    <s v="PA"/>
    <s v="PA"/>
    <m/>
    <d v="2025-02-26T00:00:00"/>
    <d v="1899-12-30T12:46:27"/>
    <d v="2025-02-26T00:00:00"/>
    <d v="1899-12-30T12:46:50"/>
    <d v="2025-02-26T00:00:00"/>
    <d v="1899-12-30T12:47:15"/>
    <x v="231"/>
    <s v="FGARCIAR"/>
    <s v="7030000965"/>
    <s v="FBO"/>
    <d v="1899-12-30T00:00:48"/>
    <d v="1899-12-30T00:00:25"/>
    <d v="1899-12-30T00:00:23"/>
    <s v="Granel"/>
    <s v="E001"/>
    <x v="2"/>
    <d v="1899-12-30T00:00:48"/>
    <d v="1899-12-30T00:00:25"/>
    <n v="12"/>
    <x v="3"/>
    <x v="1"/>
    <x v="0"/>
    <n v="1"/>
    <n v="0"/>
    <s v="KO"/>
    <s v="Clinker"/>
    <x v="1"/>
    <n v="1"/>
    <s v="PUNTOS SUR"/>
    <s v="A"/>
    <d v="1899-12-30T00:00:23"/>
    <d v="1899-12-30T00:00:23"/>
    <s v="OK"/>
    <m/>
    <m/>
    <d v="1899-12-30T00:00:00"/>
    <d v="1899-12-30T00:00:48"/>
    <n v="4"/>
    <d v="1899-12-30T00:00:23"/>
    <n v="0.80000000000636007"/>
    <n v="12"/>
    <s v="Si"/>
  </r>
  <r>
    <s v="CSPM"/>
    <s v=""/>
    <x v="0"/>
    <s v="ER7226BBV"/>
    <s v="E8946JVD"/>
    <d v="2025-02-26T00:00:00"/>
    <m/>
    <s v="200225"/>
    <x v="44"/>
    <s v="PA"/>
    <s v="PA"/>
    <m/>
    <d v="2025-02-26T00:00:00"/>
    <d v="1899-12-30T12:49:50"/>
    <d v="2025-02-26T00:00:00"/>
    <d v="1899-12-30T12:50:02"/>
    <d v="2025-02-26T00:00:00"/>
    <d v="1899-12-30T12:50:25"/>
    <x v="231"/>
    <s v="FGARCIAR"/>
    <s v="7030000966"/>
    <s v="FBO"/>
    <d v="1899-12-30T00:00:35"/>
    <d v="1899-12-30T00:00:23"/>
    <d v="1899-12-30T00:00:12"/>
    <s v="Granel"/>
    <s v="E001"/>
    <x v="2"/>
    <d v="1899-12-30T00:00:35"/>
    <d v="1899-12-30T00:00:23"/>
    <n v="12"/>
    <x v="3"/>
    <x v="1"/>
    <x v="0"/>
    <n v="1"/>
    <n v="0"/>
    <s v="KO"/>
    <s v="Clinker"/>
    <x v="1"/>
    <n v="1"/>
    <s v="PUNTOS SUR"/>
    <s v="A"/>
    <d v="1899-12-30T00:00:12"/>
    <d v="1899-12-30T00:00:12"/>
    <s v="OK"/>
    <m/>
    <m/>
    <d v="1899-12-30T00:00:00"/>
    <d v="1899-12-30T00:00:35"/>
    <n v="4"/>
    <d v="1899-12-30T00:00:12"/>
    <n v="0.58333333332948101"/>
    <n v="12"/>
    <s v="Si"/>
  </r>
  <r>
    <s v="CSPM"/>
    <s v=""/>
    <x v="0"/>
    <s v="ER8859BCJ"/>
    <s v="E3975CCV"/>
    <d v="2025-02-26T00:00:00"/>
    <m/>
    <s v="200225"/>
    <x v="44"/>
    <s v="PA"/>
    <s v="PA"/>
    <m/>
    <d v="2025-02-26T00:00:00"/>
    <d v="1899-12-30T15:05:36"/>
    <d v="2025-02-26T00:00:00"/>
    <d v="1899-12-30T15:06:50"/>
    <d v="2025-02-26T00:00:00"/>
    <d v="1899-12-30T15:07:16"/>
    <x v="231"/>
    <s v="FGARCIAR"/>
    <s v="7030000967"/>
    <s v="FBO"/>
    <d v="1899-12-30T00:01:40"/>
    <d v="1899-12-30T00:00:26"/>
    <d v="1899-12-30T00:01:14"/>
    <s v="Granel"/>
    <s v="E001"/>
    <x v="2"/>
    <d v="1899-12-30T00:01:40"/>
    <d v="1899-12-30T00:00:26"/>
    <n v="15"/>
    <x v="3"/>
    <x v="1"/>
    <x v="0"/>
    <n v="1"/>
    <n v="0"/>
    <s v="KO"/>
    <s v="Clinker"/>
    <x v="1"/>
    <n v="1"/>
    <s v="PUNTOS SUR"/>
    <s v="A"/>
    <d v="1899-12-30T00:01:14"/>
    <d v="1899-12-30T00:01:14"/>
    <s v="OK"/>
    <m/>
    <m/>
    <d v="1899-12-30T00:00:00"/>
    <d v="1899-12-30T00:01:40"/>
    <n v="4"/>
    <d v="1899-12-30T00:01:14"/>
    <n v="1.6666666666703911"/>
    <n v="15"/>
    <s v="Si"/>
  </r>
  <r>
    <s v="CSPM"/>
    <s v=""/>
    <x v="0"/>
    <s v="ER8859BCJ"/>
    <s v="E3975CCV"/>
    <d v="2025-03-04T00:00:00"/>
    <m/>
    <s v="200225"/>
    <x v="44"/>
    <s v="PA"/>
    <s v="PA"/>
    <m/>
    <d v="2025-03-04T00:00:00"/>
    <d v="1899-12-30T07:37:38"/>
    <d v="2025-03-04T00:00:00"/>
    <d v="1899-12-30T07:39:21"/>
    <d v="2025-03-04T00:00:00"/>
    <d v="1899-12-30T07:39:42"/>
    <x v="231"/>
    <s v="E_AROMEROR"/>
    <s v="7030000968"/>
    <s v="FBO"/>
    <d v="1899-12-30T00:02:04"/>
    <d v="1899-12-30T00:00:21"/>
    <d v="1899-12-30T00:01:43"/>
    <s v="Granel"/>
    <s v="E001"/>
    <x v="2"/>
    <d v="1899-12-30T00:02:04"/>
    <d v="1899-12-30T00:00:21"/>
    <n v="7"/>
    <x v="7"/>
    <x v="2"/>
    <x v="0"/>
    <n v="1"/>
    <n v="0"/>
    <s v="KO"/>
    <s v="Clinker"/>
    <x v="2"/>
    <n v="1"/>
    <s v="PUNTOS SUR"/>
    <s v="A"/>
    <d v="1899-12-30T00:01:43"/>
    <d v="1899-12-30T00:01:43"/>
    <s v="OK"/>
    <m/>
    <m/>
    <d v="1899-12-30T00:00:00"/>
    <d v="1899-12-30T00:02:04"/>
    <n v="3"/>
    <d v="1899-12-30T00:01:43"/>
    <n v="2.0666666666591826"/>
    <n v="7"/>
    <s v="Si"/>
  </r>
  <r>
    <s v="CSPM"/>
    <s v=""/>
    <x v="0"/>
    <s v="EM6833GSF"/>
    <m/>
    <d v="2025-03-04T00:00:00"/>
    <m/>
    <s v="200225"/>
    <x v="44"/>
    <s v="PA"/>
    <s v="PA"/>
    <m/>
    <d v="2025-03-04T00:00:00"/>
    <d v="1899-12-30T07:46:39"/>
    <d v="2025-03-04T00:00:00"/>
    <d v="1899-12-30T07:47:26"/>
    <d v="2025-03-04T00:00:00"/>
    <d v="1899-12-30T07:48:07"/>
    <x v="231"/>
    <s v="E_AROMEROR"/>
    <s v="7030000969"/>
    <s v="FBO"/>
    <d v="1899-12-30T00:01:28"/>
    <d v="1899-12-30T00:00:41"/>
    <d v="1899-12-30T00:00:47"/>
    <s v="Granel"/>
    <s v="E001"/>
    <x v="2"/>
    <d v="1899-12-30T00:01:28"/>
    <d v="1899-12-30T00:00:41"/>
    <n v="7"/>
    <x v="7"/>
    <x v="2"/>
    <x v="0"/>
    <n v="1"/>
    <n v="0"/>
    <s v="KO"/>
    <s v="Clinker"/>
    <x v="2"/>
    <n v="1"/>
    <s v="PUNTOS SUR"/>
    <s v="A"/>
    <d v="1899-12-30T00:00:47"/>
    <d v="1899-12-30T00:00:47"/>
    <s v="OK"/>
    <m/>
    <m/>
    <d v="1899-12-30T00:00:00"/>
    <d v="1899-12-30T00:01:28"/>
    <n v="3"/>
    <d v="1899-12-30T00:00:47"/>
    <n v="1.466666666668841"/>
    <n v="7"/>
    <s v="Si"/>
  </r>
  <r>
    <s v="CSPM"/>
    <s v=""/>
    <x v="0"/>
    <s v="ER7169BBR"/>
    <s v="E0019FGD"/>
    <d v="2025-03-04T00:00:00"/>
    <m/>
    <s v="200225"/>
    <x v="44"/>
    <s v="PA"/>
    <s v="PA"/>
    <m/>
    <d v="2025-03-04T00:00:00"/>
    <d v="1899-12-30T07:52:50"/>
    <d v="2025-03-04T00:00:00"/>
    <d v="1899-12-30T07:54:06"/>
    <d v="2025-03-04T00:00:00"/>
    <d v="1899-12-30T07:55:50"/>
    <x v="231"/>
    <s v="E_AROMEROR"/>
    <s v="7030000970"/>
    <s v="FBO"/>
    <d v="1899-12-30T00:03:00"/>
    <d v="1899-12-30T00:01:44"/>
    <d v="1899-12-30T00:01:16"/>
    <s v="Granel"/>
    <s v="E001"/>
    <x v="2"/>
    <d v="1899-12-30T00:03:00"/>
    <d v="1899-12-30T00:01:44"/>
    <n v="7"/>
    <x v="7"/>
    <x v="2"/>
    <x v="0"/>
    <n v="1"/>
    <n v="0"/>
    <s v="KO"/>
    <s v="Clinker"/>
    <x v="2"/>
    <n v="1"/>
    <s v="PUNTOS SUR"/>
    <s v="A"/>
    <d v="1899-12-30T00:01:16"/>
    <d v="1899-12-30T00:01:16"/>
    <s v="OK"/>
    <m/>
    <m/>
    <d v="1899-12-30T00:00:00"/>
    <d v="1899-12-30T00:03:00"/>
    <n v="3"/>
    <d v="1899-12-30T00:01:16"/>
    <n v="2.9999999999951932"/>
    <n v="7"/>
    <s v="Si"/>
  </r>
  <r>
    <s v="CSPM"/>
    <s v=""/>
    <x v="0"/>
    <s v="ER8859BCJ"/>
    <s v="E3975CCV"/>
    <d v="2025-03-04T00:00:00"/>
    <m/>
    <s v="200225"/>
    <x v="44"/>
    <s v="PA"/>
    <s v="PA"/>
    <m/>
    <d v="2025-03-04T00:00:00"/>
    <d v="1899-12-30T11:12:42"/>
    <d v="2025-03-04T00:00:00"/>
    <d v="1899-12-30T11:13:08"/>
    <d v="2025-03-04T00:00:00"/>
    <d v="1899-12-30T11:13:39"/>
    <x v="231"/>
    <s v="E_AROMEROR"/>
    <s v="7030000971"/>
    <s v="FBO"/>
    <d v="1899-12-30T00:00:57"/>
    <d v="1899-12-30T00:00:31"/>
    <d v="1899-12-30T00:00:26"/>
    <s v="Granel"/>
    <s v="E001"/>
    <x v="2"/>
    <d v="1899-12-30T00:00:57"/>
    <d v="1899-12-30T00:00:31"/>
    <n v="11"/>
    <x v="7"/>
    <x v="2"/>
    <x v="0"/>
    <n v="1"/>
    <n v="0"/>
    <s v="KO"/>
    <s v="Clinker"/>
    <x v="2"/>
    <n v="1"/>
    <s v="PUNTOS SUR"/>
    <s v="A"/>
    <d v="1899-12-30T00:00:26"/>
    <d v="1899-12-30T00:00:26"/>
    <s v="OK"/>
    <m/>
    <m/>
    <d v="1899-12-30T00:00:00"/>
    <d v="1899-12-30T00:00:57"/>
    <n v="3"/>
    <d v="1899-12-30T00:00:26"/>
    <n v="0.94999999999679119"/>
    <n v="11"/>
    <s v="Si"/>
  </r>
  <r>
    <s v="CSPM"/>
    <s v=""/>
    <x v="0"/>
    <s v="E8640KTJ"/>
    <m/>
    <d v="2025-03-04T00:00:00"/>
    <m/>
    <s v="200225"/>
    <x v="44"/>
    <s v="PA"/>
    <s v="PA"/>
    <m/>
    <d v="2025-03-04T00:00:00"/>
    <d v="1899-12-30T11:16:13"/>
    <d v="2025-03-04T00:00:00"/>
    <d v="1899-12-30T11:16:32"/>
    <d v="2025-03-04T00:00:00"/>
    <d v="1899-12-30T11:17:09"/>
    <x v="231"/>
    <s v="E_AROMEROR"/>
    <s v="7030000972"/>
    <s v="FBO"/>
    <d v="1899-12-30T00:00:56"/>
    <d v="1899-12-30T00:00:37"/>
    <d v="1899-12-30T00:00:19"/>
    <s v="Granel"/>
    <s v="E001"/>
    <x v="2"/>
    <d v="1899-12-30T00:00:56"/>
    <d v="1899-12-30T00:00:37"/>
    <n v="11"/>
    <x v="7"/>
    <x v="2"/>
    <x v="0"/>
    <n v="1"/>
    <n v="0"/>
    <s v="KO"/>
    <s v="Clinker"/>
    <x v="2"/>
    <n v="1"/>
    <s v="PUNTOS SUR"/>
    <s v="A"/>
    <d v="1899-12-30T00:00:19"/>
    <d v="1899-12-30T00:00:19"/>
    <s v="OK"/>
    <m/>
    <m/>
    <d v="1899-12-30T00:00:00"/>
    <d v="1899-12-30T00:00:56"/>
    <n v="3"/>
    <d v="1899-12-30T00:00:19"/>
    <n v="0.93333333333601054"/>
    <n v="11"/>
    <s v="Si"/>
  </r>
  <r>
    <s v="CSPM"/>
    <s v=""/>
    <x v="0"/>
    <s v="EM6833GSF"/>
    <m/>
    <d v="2025-03-04T00:00:00"/>
    <m/>
    <s v="200225"/>
    <x v="44"/>
    <s v="PA"/>
    <s v="PA"/>
    <m/>
    <d v="2025-03-04T00:00:00"/>
    <d v="1899-12-30T11:19:42"/>
    <d v="2025-03-04T00:00:00"/>
    <d v="1899-12-30T11:20:08"/>
    <d v="2025-03-04T00:00:00"/>
    <d v="1899-12-30T11:20:41"/>
    <x v="231"/>
    <s v="E_AROMEROR"/>
    <s v="7030000973"/>
    <s v="FBO"/>
    <d v="1899-12-30T00:00:59"/>
    <d v="1899-12-30T00:00:33"/>
    <d v="1899-12-30T00:00:26"/>
    <s v="Granel"/>
    <s v="E001"/>
    <x v="2"/>
    <d v="1899-12-30T00:00:59"/>
    <d v="1899-12-30T00:00:33"/>
    <n v="11"/>
    <x v="7"/>
    <x v="2"/>
    <x v="0"/>
    <n v="1"/>
    <n v="0"/>
    <s v="KO"/>
    <s v="Clinker"/>
    <x v="2"/>
    <n v="1"/>
    <s v="PUNTOS SUR"/>
    <s v="A"/>
    <d v="1899-12-30T00:00:26"/>
    <d v="1899-12-30T00:00:26"/>
    <s v="OK"/>
    <m/>
    <m/>
    <d v="1899-12-30T00:00:00"/>
    <d v="1899-12-30T00:00:59"/>
    <n v="3"/>
    <d v="1899-12-30T00:00:26"/>
    <n v="0.98333333333282091"/>
    <n v="11"/>
    <s v="Si"/>
  </r>
  <r>
    <s v="CSPM"/>
    <s v=""/>
    <x v="0"/>
    <s v="ER7169BBR"/>
    <s v="E0019FGD"/>
    <d v="2025-03-04T00:00:00"/>
    <m/>
    <s v="200225"/>
    <x v="44"/>
    <s v="PA"/>
    <s v="PA"/>
    <m/>
    <d v="2025-03-04T00:00:00"/>
    <d v="1899-12-30T11:22:38"/>
    <d v="2025-03-04T00:00:00"/>
    <d v="1899-12-30T11:23:03"/>
    <d v="2025-03-04T00:00:00"/>
    <d v="1899-12-30T11:23:23"/>
    <x v="231"/>
    <s v="E_AROMEROR"/>
    <s v="7030000974"/>
    <s v="FBO"/>
    <d v="1899-12-30T00:00:45"/>
    <d v="1899-12-30T00:00:20"/>
    <d v="1899-12-30T00:00:25"/>
    <s v="Granel"/>
    <s v="E001"/>
    <x v="2"/>
    <d v="1899-12-30T00:00:45"/>
    <d v="1899-12-30T00:00:20"/>
    <n v="11"/>
    <x v="7"/>
    <x v="2"/>
    <x v="0"/>
    <n v="1"/>
    <n v="0"/>
    <s v="KO"/>
    <s v="Clinker"/>
    <x v="2"/>
    <n v="1"/>
    <s v="PUNTOS SUR"/>
    <s v="A"/>
    <d v="1899-12-30T00:00:25"/>
    <d v="1899-12-30T00:00:25"/>
    <s v="OK"/>
    <m/>
    <m/>
    <d v="1899-12-30T00:00:00"/>
    <d v="1899-12-30T00:00:45"/>
    <n v="3"/>
    <d v="1899-12-30T00:00:25"/>
    <n v="0.7499999999951612"/>
    <n v="11"/>
    <s v="Si"/>
  </r>
  <r>
    <s v="CSPM"/>
    <s v=""/>
    <x v="0"/>
    <s v="ER8859BCJ"/>
    <s v="E3975CCV"/>
    <d v="2025-03-04T00:00:00"/>
    <m/>
    <s v="200225"/>
    <x v="44"/>
    <s v="PA"/>
    <s v="PA"/>
    <m/>
    <d v="2025-03-04T00:00:00"/>
    <d v="1899-12-30T11:45:02"/>
    <d v="2025-03-04T00:00:00"/>
    <d v="1899-12-30T11:45:33"/>
    <d v="2025-03-04T00:00:00"/>
    <d v="1899-12-30T11:45:53"/>
    <x v="231"/>
    <s v="E_AROMEROR"/>
    <s v="7030000975"/>
    <s v="FBO"/>
    <d v="1899-12-30T00:00:51"/>
    <d v="1899-12-30T00:00:20"/>
    <d v="1899-12-30T00:00:31"/>
    <s v="Granel"/>
    <s v="E001"/>
    <x v="2"/>
    <d v="1899-12-30T00:00:51"/>
    <d v="1899-12-30T00:00:20"/>
    <n v="11"/>
    <x v="7"/>
    <x v="2"/>
    <x v="0"/>
    <n v="1"/>
    <n v="0"/>
    <s v="KO"/>
    <s v="Clinker"/>
    <x v="2"/>
    <n v="1"/>
    <s v="PUNTOS SUR"/>
    <s v="A"/>
    <d v="1899-12-30T00:00:31"/>
    <d v="1899-12-30T00:00:31"/>
    <s v="OK"/>
    <m/>
    <m/>
    <d v="1899-12-30T00:00:00"/>
    <d v="1899-12-30T00:00:51"/>
    <n v="3"/>
    <d v="1899-12-30T00:00:31"/>
    <n v="0.85000000000317044"/>
    <n v="11"/>
    <s v="Si"/>
  </r>
  <r>
    <s v="CSPM"/>
    <s v=""/>
    <x v="0"/>
    <s v="EM6833GSF"/>
    <m/>
    <d v="2025-03-04T00:00:00"/>
    <m/>
    <s v="200225"/>
    <x v="44"/>
    <s v="PA"/>
    <s v="PA"/>
    <m/>
    <d v="2025-03-04T00:00:00"/>
    <d v="1899-12-30T12:05:13"/>
    <d v="2025-03-04T00:00:00"/>
    <d v="1899-12-30T12:05:31"/>
    <d v="2025-03-04T00:00:00"/>
    <d v="1899-12-30T12:06:02"/>
    <x v="231"/>
    <s v="E_AROMEROR"/>
    <s v="7030000976"/>
    <s v="FBO"/>
    <d v="1899-12-30T00:00:49"/>
    <d v="1899-12-30T00:00:31"/>
    <d v="1899-12-30T00:00:18"/>
    <s v="Granel"/>
    <s v="E001"/>
    <x v="2"/>
    <d v="1899-12-30T00:00:49"/>
    <d v="1899-12-30T00:00:31"/>
    <n v="12"/>
    <x v="7"/>
    <x v="2"/>
    <x v="0"/>
    <n v="1"/>
    <n v="0"/>
    <s v="KO"/>
    <s v="Clinker"/>
    <x v="2"/>
    <n v="1"/>
    <s v="PUNTOS SUR"/>
    <s v="A"/>
    <d v="1899-12-30T00:00:18"/>
    <d v="1899-12-30T00:00:18"/>
    <s v="OK"/>
    <m/>
    <m/>
    <d v="1899-12-30T00:00:00"/>
    <d v="1899-12-30T00:00:49"/>
    <n v="3"/>
    <d v="1899-12-30T00:00:18"/>
    <n v="0.81666666665267229"/>
    <n v="12"/>
    <s v="Si"/>
  </r>
  <r>
    <s v="CSPM"/>
    <s v=""/>
    <x v="0"/>
    <s v="ER7169BBR"/>
    <s v="E0019FGD"/>
    <d v="2025-03-04T00:00:00"/>
    <m/>
    <s v="200225"/>
    <x v="44"/>
    <s v="PA"/>
    <s v="PA"/>
    <m/>
    <d v="2025-03-04T00:00:00"/>
    <d v="1899-12-30T12:55:27"/>
    <d v="2025-03-04T00:00:00"/>
    <d v="1899-12-30T12:55:45"/>
    <d v="2025-03-04T00:00:00"/>
    <d v="1899-12-30T12:55:59"/>
    <x v="231"/>
    <s v="E_AROMEROR"/>
    <s v="7030000977"/>
    <s v="FBO"/>
    <d v="1899-12-30T00:00:32"/>
    <d v="1899-12-30T00:00:14"/>
    <d v="1899-12-30T00:00:18"/>
    <s v="Granel"/>
    <s v="E001"/>
    <x v="2"/>
    <d v="1899-12-30T00:00:32"/>
    <d v="1899-12-30T00:00:14"/>
    <n v="12"/>
    <x v="7"/>
    <x v="2"/>
    <x v="0"/>
    <n v="1"/>
    <n v="0"/>
    <s v="KO"/>
    <s v="Clinker"/>
    <x v="2"/>
    <n v="1"/>
    <s v="PUNTOS SUR"/>
    <s v="A"/>
    <d v="1899-12-30T00:00:18"/>
    <d v="1899-12-30T00:00:18"/>
    <s v="OK"/>
    <m/>
    <m/>
    <d v="1899-12-30T00:00:00"/>
    <d v="1899-12-30T00:00:32"/>
    <n v="3"/>
    <d v="1899-12-30T00:00:18"/>
    <n v="0.53333333333283051"/>
    <n v="12"/>
    <s v="Si"/>
  </r>
  <r>
    <s v="CSPM"/>
    <s v=""/>
    <x v="0"/>
    <s v="EM6833GSF"/>
    <m/>
    <d v="2025-03-04T00:00:00"/>
    <m/>
    <s v="200225"/>
    <x v="44"/>
    <s v="PA"/>
    <s v="PA"/>
    <m/>
    <d v="2025-03-04T00:00:00"/>
    <d v="1899-12-30T12:58:08"/>
    <d v="2025-03-04T00:00:00"/>
    <d v="1899-12-30T12:58:25"/>
    <d v="2025-03-04T00:00:00"/>
    <d v="1899-12-30T12:59:18"/>
    <x v="231"/>
    <s v="E_AROMEROR"/>
    <s v="7030000978"/>
    <s v="FBO"/>
    <d v="1899-12-30T00:01:10"/>
    <d v="1899-12-30T00:00:53"/>
    <d v="1899-12-30T00:00:17"/>
    <s v="Granel"/>
    <s v="E001"/>
    <x v="2"/>
    <d v="1899-12-30T00:01:10"/>
    <d v="1899-12-30T00:00:53"/>
    <n v="12"/>
    <x v="7"/>
    <x v="2"/>
    <x v="0"/>
    <n v="1"/>
    <n v="0"/>
    <s v="KO"/>
    <s v="Clinker"/>
    <x v="2"/>
    <n v="1"/>
    <s v="PUNTOS SUR"/>
    <s v="A"/>
    <d v="1899-12-30T00:00:17"/>
    <d v="1899-12-30T00:00:17"/>
    <s v="OK"/>
    <m/>
    <m/>
    <d v="1899-12-30T00:00:00"/>
    <d v="1899-12-30T00:01:10"/>
    <n v="3"/>
    <d v="1899-12-30T00:00:17"/>
    <n v="1.1666666666736702"/>
    <n v="12"/>
    <s v="Si"/>
  </r>
  <r>
    <s v="CSPM"/>
    <s v=""/>
    <x v="0"/>
    <s v="E8640KTJ"/>
    <m/>
    <d v="2025-03-04T00:00:00"/>
    <m/>
    <s v="200225"/>
    <x v="44"/>
    <s v="PA"/>
    <s v="PA"/>
    <m/>
    <d v="2025-03-04T00:00:00"/>
    <d v="1899-12-30T12:41:21"/>
    <d v="2025-03-04T00:00:00"/>
    <d v="1899-12-30T12:41:30"/>
    <d v="2025-03-04T00:00:00"/>
    <d v="1899-12-30T13:00:37"/>
    <x v="231"/>
    <s v="E_AROMEROR"/>
    <s v="7030000979"/>
    <s v="FBO"/>
    <d v="1899-12-30T00:19:16"/>
    <d v="1899-12-30T00:19:07"/>
    <d v="1899-12-30T00:00:09"/>
    <s v="Granel"/>
    <s v="E001"/>
    <x v="2"/>
    <d v="1899-12-30T00:19:16"/>
    <d v="1899-12-30T00:19:07"/>
    <n v="12"/>
    <x v="7"/>
    <x v="2"/>
    <x v="0"/>
    <n v="0"/>
    <n v="0"/>
    <s v="OK"/>
    <s v="Clinker"/>
    <x v="2"/>
    <n v="0"/>
    <s v="PUNTOS SUR"/>
    <s v="A"/>
    <d v="1899-12-30T00:00:09"/>
    <d v="1899-12-30T00:00:09"/>
    <s v="OK"/>
    <m/>
    <m/>
    <d v="1899-12-30T00:00:00"/>
    <d v="1899-12-30T00:19:16"/>
    <n v="3"/>
    <d v="1899-12-30T00:00:09"/>
    <n v="19.266666666667067"/>
    <n v="13"/>
    <s v="Si"/>
  </r>
  <r>
    <s v="CSPM"/>
    <s v=""/>
    <x v="0"/>
    <s v="ER8859BCJ"/>
    <s v="E3975CCV"/>
    <d v="2025-03-04T00:00:00"/>
    <m/>
    <s v="200225"/>
    <x v="44"/>
    <s v="PA"/>
    <s v="PA"/>
    <m/>
    <d v="2025-03-04T00:00:00"/>
    <d v="1899-12-30T13:28:27"/>
    <d v="2025-03-04T00:00:00"/>
    <d v="1899-12-30T13:28:54"/>
    <d v="2025-03-04T00:00:00"/>
    <d v="1899-12-30T13:29:07"/>
    <x v="231"/>
    <s v="CCORRAL"/>
    <s v="7030000980"/>
    <s v="FBO"/>
    <d v="1899-12-30T00:00:40"/>
    <d v="1899-12-30T00:00:13"/>
    <d v="1899-12-30T00:00:27"/>
    <s v="Granel"/>
    <s v="E001"/>
    <x v="2"/>
    <d v="1899-12-30T00:00:40"/>
    <d v="1899-12-30T00:00:13"/>
    <n v="13"/>
    <x v="7"/>
    <x v="2"/>
    <x v="0"/>
    <n v="1"/>
    <n v="0"/>
    <s v="KO"/>
    <s v="Clinker"/>
    <x v="2"/>
    <n v="1"/>
    <s v="PUNTOS SUR"/>
    <s v="A"/>
    <d v="1899-12-30T00:00:27"/>
    <d v="1899-12-30T00:00:27"/>
    <s v="OK"/>
    <m/>
    <m/>
    <d v="1899-12-30T00:00:00"/>
    <d v="1899-12-30T00:00:40"/>
    <n v="3"/>
    <d v="1899-12-30T00:00:27"/>
    <n v="0.66666666666240104"/>
    <n v="13"/>
    <s v="Si"/>
  </r>
  <r>
    <s v="CSPM"/>
    <s v=""/>
    <x v="0"/>
    <s v="ER7169BBR"/>
    <s v="E0019FGD"/>
    <d v="2025-03-04T00:00:00"/>
    <m/>
    <s v="200225"/>
    <x v="44"/>
    <s v="PA"/>
    <s v="PA"/>
    <m/>
    <d v="2025-03-04T00:00:00"/>
    <d v="1899-12-30T13:33:33"/>
    <d v="2025-03-04T00:00:00"/>
    <d v="1899-12-30T13:33:41"/>
    <d v="2025-03-04T00:00:00"/>
    <d v="1899-12-30T13:33:50"/>
    <x v="231"/>
    <s v="CCORRAL"/>
    <s v="7030000981"/>
    <s v="FBO"/>
    <d v="1899-12-30T00:00:17"/>
    <d v="1899-12-30T00:00:09"/>
    <d v="1899-12-30T00:00:08"/>
    <s v="Granel"/>
    <s v="E001"/>
    <x v="2"/>
    <d v="1899-12-30T00:00:17"/>
    <d v="1899-12-30T00:00:09"/>
    <n v="13"/>
    <x v="7"/>
    <x v="2"/>
    <x v="0"/>
    <n v="1"/>
    <n v="0"/>
    <s v="KO"/>
    <s v="Clinker"/>
    <x v="2"/>
    <n v="1"/>
    <s v="PUNTOS SUR"/>
    <s v="A"/>
    <d v="1899-12-30T00:00:08"/>
    <d v="1899-12-30T00:00:08"/>
    <s v="OK"/>
    <m/>
    <m/>
    <d v="1899-12-30T00:00:00"/>
    <d v="1899-12-30T00:00:17"/>
    <n v="3"/>
    <d v="1899-12-30T00:00:08"/>
    <n v="0.28333333333439015"/>
    <n v="13"/>
    <s v="Si"/>
  </r>
  <r>
    <s v="CSPM"/>
    <s v=""/>
    <x v="0"/>
    <s v="E8640KTJ"/>
    <m/>
    <d v="2025-03-04T00:00:00"/>
    <m/>
    <s v="200225"/>
    <x v="44"/>
    <s v="PA"/>
    <s v="PA"/>
    <m/>
    <d v="2025-03-04T00:00:00"/>
    <d v="1899-12-30T15:27:19"/>
    <d v="2025-03-04T00:00:00"/>
    <d v="1899-12-30T15:27:28"/>
    <d v="2025-03-04T00:00:00"/>
    <d v="1899-12-30T15:27:57"/>
    <x v="231"/>
    <s v="CCORRAL"/>
    <s v="7030000982"/>
    <s v="FBO"/>
    <d v="1899-12-30T00:00:38"/>
    <d v="1899-12-30T00:00:29"/>
    <d v="1899-12-30T00:00:09"/>
    <s v="Granel"/>
    <s v="E001"/>
    <x v="2"/>
    <d v="1899-12-30T00:00:38"/>
    <d v="1899-12-30T00:00:29"/>
    <n v="15"/>
    <x v="7"/>
    <x v="2"/>
    <x v="0"/>
    <n v="1"/>
    <n v="0"/>
    <s v="KO"/>
    <s v="Clinker"/>
    <x v="2"/>
    <n v="1"/>
    <s v="PUNTOS SUR"/>
    <s v="A"/>
    <d v="1899-12-30T00:00:09"/>
    <d v="1899-12-30T00:00:09"/>
    <s v="OK"/>
    <m/>
    <m/>
    <d v="1899-12-30T00:00:00"/>
    <d v="1899-12-30T00:00:38"/>
    <n v="3"/>
    <d v="1899-12-30T00:00:09"/>
    <n v="0.63333333332645125"/>
    <n v="15"/>
    <s v="Si"/>
  </r>
  <r>
    <s v="CSPM"/>
    <s v=""/>
    <x v="0"/>
    <s v="ER7169BBR"/>
    <s v="E0019FGD"/>
    <d v="2025-03-04T00:00:00"/>
    <m/>
    <s v="200225"/>
    <x v="44"/>
    <s v="PA"/>
    <s v="PA"/>
    <m/>
    <d v="2025-03-04T00:00:00"/>
    <d v="1899-12-30T15:37:23"/>
    <d v="2025-03-04T00:00:00"/>
    <d v="1899-12-30T15:37:35"/>
    <d v="2025-03-04T00:00:00"/>
    <d v="1899-12-30T15:37:45"/>
    <x v="231"/>
    <s v="CCORRAL"/>
    <s v="7030000983"/>
    <s v="FBO"/>
    <d v="1899-12-30T00:00:22"/>
    <d v="1899-12-30T00:00:10"/>
    <d v="1899-12-30T00:00:12"/>
    <s v="Granel"/>
    <s v="E001"/>
    <x v="2"/>
    <d v="1899-12-30T00:00:22"/>
    <d v="1899-12-30T00:00:10"/>
    <n v="15"/>
    <x v="7"/>
    <x v="2"/>
    <x v="0"/>
    <n v="1"/>
    <n v="0"/>
    <s v="KO"/>
    <s v="Clinker"/>
    <x v="2"/>
    <n v="1"/>
    <s v="PUNTOS SUR"/>
    <s v="A"/>
    <d v="1899-12-30T00:00:12"/>
    <d v="1899-12-30T00:00:12"/>
    <s v="OK"/>
    <m/>
    <m/>
    <d v="1899-12-30T00:00:00"/>
    <d v="1899-12-30T00:00:22"/>
    <n v="3"/>
    <d v="1899-12-30T00:00:12"/>
    <n v="0.36666666666715031"/>
    <n v="15"/>
    <s v="Si"/>
  </r>
  <r>
    <s v="CSPM"/>
    <s v=""/>
    <x v="0"/>
    <s v="ER8859BCJ"/>
    <s v="E3975CCV"/>
    <d v="2025-03-04T00:00:00"/>
    <m/>
    <s v="200225"/>
    <x v="44"/>
    <s v="PA"/>
    <s v="PA"/>
    <m/>
    <d v="2025-03-04T00:00:00"/>
    <d v="1899-12-30T15:45:50"/>
    <d v="2025-03-04T00:00:00"/>
    <d v="1899-12-30T15:45:59"/>
    <d v="2025-03-04T00:00:00"/>
    <d v="1899-12-30T15:46:09"/>
    <x v="231"/>
    <s v="CCORRAL"/>
    <s v="7030000984"/>
    <s v="FBO"/>
    <d v="1899-12-30T00:00:19"/>
    <d v="1899-12-30T00:00:10"/>
    <d v="1899-12-30T00:00:09"/>
    <s v="Granel"/>
    <s v="E001"/>
    <x v="2"/>
    <d v="1899-12-30T00:00:19"/>
    <d v="1899-12-30T00:00:10"/>
    <n v="15"/>
    <x v="7"/>
    <x v="2"/>
    <x v="0"/>
    <n v="1"/>
    <n v="0"/>
    <s v="KO"/>
    <s v="Clinker"/>
    <x v="2"/>
    <n v="1"/>
    <s v="PUNTOS SUR"/>
    <s v="A"/>
    <d v="1899-12-30T00:00:09"/>
    <d v="1899-12-30T00:00:09"/>
    <s v="OK"/>
    <m/>
    <m/>
    <d v="1899-12-30T00:00:00"/>
    <d v="1899-12-30T00:00:19"/>
    <n v="3"/>
    <d v="1899-12-30T00:00:09"/>
    <n v="0.31666666667049981"/>
    <n v="15"/>
    <s v="Si"/>
  </r>
  <r>
    <s v="CSPM"/>
    <s v=""/>
    <x v="0"/>
    <s v="EM6833GSF"/>
    <m/>
    <d v="2025-03-04T00:00:00"/>
    <m/>
    <s v="200225"/>
    <x v="44"/>
    <s v="PA"/>
    <s v="PA"/>
    <m/>
    <d v="2025-03-04T00:00:00"/>
    <d v="1899-12-30T15:57:14"/>
    <d v="2025-03-04T00:00:00"/>
    <d v="1899-12-30T15:57:21"/>
    <d v="2025-03-04T00:00:00"/>
    <d v="1899-12-30T15:57:31"/>
    <x v="231"/>
    <s v="CCORRAL"/>
    <s v="7030000985"/>
    <s v="FBO"/>
    <d v="1899-12-30T00:00:17"/>
    <d v="1899-12-30T00:00:10"/>
    <d v="1899-12-30T00:00:07"/>
    <s v="Granel"/>
    <s v="E001"/>
    <x v="2"/>
    <d v="1899-12-30T00:00:17"/>
    <d v="1899-12-30T00:00:10"/>
    <n v="15"/>
    <x v="7"/>
    <x v="2"/>
    <x v="0"/>
    <n v="1"/>
    <n v="0"/>
    <s v="KO"/>
    <s v="Clinker"/>
    <x v="2"/>
    <n v="1"/>
    <s v="PUNTOS SUR"/>
    <s v="A"/>
    <d v="1899-12-30T00:00:07"/>
    <d v="1899-12-30T00:00:07"/>
    <s v="OK"/>
    <m/>
    <m/>
    <d v="1899-12-30T00:00:00"/>
    <d v="1899-12-30T00:00:17"/>
    <n v="3"/>
    <d v="1899-12-30T00:00:07"/>
    <n v="0.28333333333439015"/>
    <n v="15"/>
    <s v="Si"/>
  </r>
  <r>
    <s v="CSPM"/>
    <s v=""/>
    <x v="0"/>
    <s v="E8640KTJ"/>
    <m/>
    <d v="2025-03-04T00:00:00"/>
    <m/>
    <s v="200225"/>
    <x v="44"/>
    <s v="PA"/>
    <s v="PA"/>
    <m/>
    <d v="2025-03-04T00:00:00"/>
    <d v="1899-12-30T16:45:01"/>
    <d v="2025-03-04T00:00:00"/>
    <d v="1899-12-30T16:45:09"/>
    <d v="2025-03-04T00:00:00"/>
    <d v="1899-12-30T16:45:22"/>
    <x v="231"/>
    <s v="CCORRAL"/>
    <s v="7030000986"/>
    <s v="FBO"/>
    <d v="1899-12-30T00:00:21"/>
    <d v="1899-12-30T00:00:13"/>
    <d v="1899-12-30T00:00:08"/>
    <s v="Granel"/>
    <s v="E001"/>
    <x v="2"/>
    <d v="1899-12-30T00:00:21"/>
    <d v="1899-12-30T00:00:13"/>
    <n v="16"/>
    <x v="7"/>
    <x v="2"/>
    <x v="0"/>
    <n v="1"/>
    <n v="0"/>
    <s v="KO"/>
    <s v="Clinker"/>
    <x v="2"/>
    <n v="1"/>
    <s v="PUNTOS SUR"/>
    <s v="A"/>
    <d v="1899-12-30T00:00:08"/>
    <d v="1899-12-30T00:00:08"/>
    <s v="OK"/>
    <m/>
    <m/>
    <d v="1899-12-30T00:00:00"/>
    <d v="1899-12-30T00:00:21"/>
    <n v="3"/>
    <d v="1899-12-30T00:00:08"/>
    <n v="0.3500000000064496"/>
    <n v="16"/>
    <s v="Si"/>
  </r>
  <r>
    <s v="CSPM"/>
    <s v=""/>
    <x v="0"/>
    <s v="ER7169BBR"/>
    <s v="E0019FGD"/>
    <d v="2025-03-04T00:00:00"/>
    <m/>
    <s v="200225"/>
    <x v="44"/>
    <s v="PA"/>
    <s v="PA"/>
    <m/>
    <d v="2025-03-04T00:00:00"/>
    <d v="1899-12-30T16:54:58"/>
    <d v="2025-03-04T00:00:00"/>
    <d v="1899-12-30T16:55:08"/>
    <d v="2025-03-04T00:00:00"/>
    <d v="1899-12-30T16:55:17"/>
    <x v="231"/>
    <s v="JSANTOSL"/>
    <s v="7030000987"/>
    <s v="FBO"/>
    <d v="1899-12-30T00:00:19"/>
    <d v="1899-12-30T00:00:09"/>
    <d v="1899-12-30T00:00:10"/>
    <s v="Granel"/>
    <s v="E001"/>
    <x v="2"/>
    <d v="1899-12-30T00:00:19"/>
    <d v="1899-12-30T00:00:09"/>
    <n v="16"/>
    <x v="7"/>
    <x v="2"/>
    <x v="0"/>
    <n v="1"/>
    <n v="0"/>
    <s v="KO"/>
    <s v="Clinker"/>
    <x v="2"/>
    <n v="1"/>
    <s v="PUNTOS SUR"/>
    <s v="A"/>
    <d v="1899-12-30T00:00:10"/>
    <d v="1899-12-30T00:00:10"/>
    <s v="OK"/>
    <m/>
    <m/>
    <d v="1899-12-30T00:00:00"/>
    <d v="1899-12-30T00:00:19"/>
    <n v="3"/>
    <d v="1899-12-30T00:00:10"/>
    <n v="0.31666666667049981"/>
    <n v="16"/>
    <s v="Si"/>
  </r>
  <r>
    <s v="CSPM"/>
    <s v=""/>
    <x v="0"/>
    <s v="ER8859BCJ"/>
    <s v="E3975CCV"/>
    <d v="2025-03-04T00:00:00"/>
    <m/>
    <s v="200225"/>
    <x v="44"/>
    <s v="PA"/>
    <s v="PA"/>
    <m/>
    <d v="2025-03-04T00:00:00"/>
    <d v="1899-12-30T17:15:17"/>
    <d v="2025-03-04T00:00:00"/>
    <d v="1899-12-30T17:15:26"/>
    <d v="2025-03-04T00:00:00"/>
    <d v="1899-12-30T17:15:34"/>
    <x v="231"/>
    <s v="JSANTOSL"/>
    <s v="7030000988"/>
    <s v="FBO"/>
    <d v="1899-12-30T00:00:17"/>
    <d v="1899-12-30T00:00:08"/>
    <d v="1899-12-30T00:00:09"/>
    <s v="Granel"/>
    <s v="E001"/>
    <x v="2"/>
    <d v="1899-12-30T00:00:17"/>
    <d v="1899-12-30T00:00:08"/>
    <n v="17"/>
    <x v="7"/>
    <x v="2"/>
    <x v="0"/>
    <n v="1"/>
    <n v="0"/>
    <s v="KO"/>
    <s v="Clinker"/>
    <x v="2"/>
    <n v="1"/>
    <s v="PUNTOS SUR"/>
    <s v="A"/>
    <d v="1899-12-30T00:00:09"/>
    <d v="1899-12-30T00:00:09"/>
    <s v="OK"/>
    <m/>
    <m/>
    <d v="1899-12-30T00:00:00"/>
    <d v="1899-12-30T00:00:17"/>
    <n v="3"/>
    <d v="1899-12-30T00:00:09"/>
    <n v="0.28333333333439015"/>
    <n v="17"/>
    <s v="Si"/>
  </r>
  <r>
    <s v="CSPM"/>
    <s v=""/>
    <x v="0"/>
    <s v="E6833GSF"/>
    <m/>
    <d v="2025-03-04T00:00:00"/>
    <m/>
    <s v="200225"/>
    <x v="44"/>
    <s v="PA"/>
    <s v="PA"/>
    <m/>
    <d v="2025-03-04T00:00:00"/>
    <d v="1899-12-30T17:16:18"/>
    <d v="2025-03-04T00:00:00"/>
    <d v="1899-12-30T17:16:29"/>
    <d v="2025-03-04T00:00:00"/>
    <d v="1899-12-30T17:16:51"/>
    <x v="231"/>
    <s v="JSANTOSL"/>
    <s v="7030000989"/>
    <s v="FBO"/>
    <d v="1899-12-30T00:00:33"/>
    <d v="1899-12-30T00:00:22"/>
    <d v="1899-12-30T00:00:11"/>
    <s v="Granel"/>
    <s v="E001"/>
    <x v="2"/>
    <d v="1899-12-30T00:00:33"/>
    <d v="1899-12-30T00:00:22"/>
    <n v="17"/>
    <x v="7"/>
    <x v="2"/>
    <x v="0"/>
    <n v="1"/>
    <n v="0"/>
    <s v="KO"/>
    <s v="Clinker"/>
    <x v="2"/>
    <n v="1"/>
    <s v="PUNTOS SUR"/>
    <s v="A"/>
    <d v="1899-12-30T00:00:11"/>
    <d v="1899-12-30T00:00:11"/>
    <s v="OK"/>
    <m/>
    <m/>
    <d v="1899-12-30T00:00:00"/>
    <d v="1899-12-30T00:00:33"/>
    <n v="3"/>
    <d v="1899-12-30T00:00:11"/>
    <n v="0.54999999999353122"/>
    <n v="17"/>
    <s v="Si"/>
  </r>
  <r>
    <s v="CSPM"/>
    <s v=""/>
    <x v="0"/>
    <s v="EM6833GSF"/>
    <m/>
    <d v="2025-03-05T00:00:00"/>
    <m/>
    <s v="200225"/>
    <x v="44"/>
    <s v="PA"/>
    <s v="PA"/>
    <m/>
    <d v="2025-03-05T00:00:00"/>
    <d v="1899-12-30T07:35:19"/>
    <d v="2025-03-05T00:00:00"/>
    <d v="1899-12-30T07:35:43"/>
    <d v="2025-03-05T00:00:00"/>
    <d v="1899-12-30T07:35:57"/>
    <x v="231"/>
    <s v="E_AROMEROR"/>
    <s v="7030000990"/>
    <s v="FBO"/>
    <d v="1899-12-30T00:00:38"/>
    <d v="1899-12-30T00:00:14"/>
    <d v="1899-12-30T00:00:24"/>
    <s v="Granel"/>
    <s v="E001"/>
    <x v="2"/>
    <d v="1899-12-30T00:00:38"/>
    <d v="1899-12-30T00:00:14"/>
    <n v="7"/>
    <x v="8"/>
    <x v="2"/>
    <x v="0"/>
    <n v="1"/>
    <n v="0"/>
    <s v="KO"/>
    <s v="Clinker"/>
    <x v="2"/>
    <n v="1"/>
    <s v="PUNTOS SUR"/>
    <s v="A"/>
    <d v="1899-12-30T00:00:24"/>
    <d v="1899-12-30T00:00:24"/>
    <s v="OK"/>
    <m/>
    <m/>
    <d v="1899-12-30T00:00:00"/>
    <d v="1899-12-30T00:00:38"/>
    <n v="4"/>
    <d v="1899-12-30T00:00:24"/>
    <n v="0.63333333332637132"/>
    <n v="7"/>
    <s v="Si"/>
  </r>
  <r>
    <s v="CSPM"/>
    <s v=""/>
    <x v="0"/>
    <s v="ER8859BCJ"/>
    <s v="E3975CCV"/>
    <d v="2025-03-05T00:00:00"/>
    <m/>
    <s v="200225"/>
    <x v="44"/>
    <s v="PA"/>
    <s v="PA"/>
    <m/>
    <d v="2025-03-05T00:00:00"/>
    <d v="1899-12-30T07:41:52"/>
    <d v="2025-03-05T00:00:00"/>
    <d v="1899-12-30T07:42:02"/>
    <d v="2025-03-05T00:00:00"/>
    <d v="1899-12-30T07:42:12"/>
    <x v="231"/>
    <s v="E_AROMEROR"/>
    <s v="7030000991"/>
    <s v="FBO"/>
    <d v="1899-12-30T00:00:20"/>
    <d v="1899-12-30T00:00:10"/>
    <d v="1899-12-30T00:00:10"/>
    <s v="Granel"/>
    <s v="E001"/>
    <x v="2"/>
    <d v="1899-12-30T00:00:20"/>
    <d v="1899-12-30T00:00:10"/>
    <n v="7"/>
    <x v="8"/>
    <x v="2"/>
    <x v="0"/>
    <n v="1"/>
    <n v="0"/>
    <s v="KO"/>
    <s v="Clinker"/>
    <x v="2"/>
    <n v="1"/>
    <s v="PUNTOS SUR"/>
    <s v="A"/>
    <d v="1899-12-30T00:00:10"/>
    <d v="1899-12-30T00:00:10"/>
    <s v="OK"/>
    <m/>
    <m/>
    <d v="1899-12-30T00:00:00"/>
    <d v="1899-12-30T00:00:20"/>
    <n v="4"/>
    <d v="1899-12-30T00:00:10"/>
    <n v="0.33333333333120052"/>
    <n v="7"/>
    <s v="Si"/>
  </r>
  <r>
    <s v="CSPM"/>
    <s v=""/>
    <x v="0"/>
    <s v="ER7169BBR"/>
    <s v="E0019FGD"/>
    <d v="2025-03-05T00:00:00"/>
    <m/>
    <s v="200225"/>
    <x v="44"/>
    <s v="PA"/>
    <s v="PA"/>
    <m/>
    <d v="2025-03-05T00:00:00"/>
    <d v="1899-12-30T07:53:47"/>
    <d v="2025-03-05T00:00:00"/>
    <d v="1899-12-30T07:54:29"/>
    <d v="2025-03-05T00:00:00"/>
    <d v="1899-12-30T07:54:52"/>
    <x v="231"/>
    <s v="E_AROMEROR"/>
    <s v="7030000992"/>
    <s v="FBO"/>
    <d v="1899-12-30T00:01:05"/>
    <d v="1899-12-30T00:00:23"/>
    <d v="1899-12-30T00:00:42"/>
    <s v="Granel"/>
    <s v="E001"/>
    <x v="2"/>
    <d v="1899-12-30T00:01:05"/>
    <d v="1899-12-30T00:00:23"/>
    <n v="7"/>
    <x v="8"/>
    <x v="2"/>
    <x v="0"/>
    <n v="1"/>
    <n v="0"/>
    <s v="KO"/>
    <s v="Clinker"/>
    <x v="2"/>
    <n v="1"/>
    <s v="PUNTOS SUR"/>
    <s v="A"/>
    <d v="1899-12-30T00:00:42"/>
    <d v="1899-12-30T00:00:42"/>
    <s v="OK"/>
    <m/>
    <m/>
    <d v="1899-12-30T00:00:00"/>
    <d v="1899-12-30T00:01:05"/>
    <n v="4"/>
    <d v="1899-12-30T00:00:42"/>
    <n v="1.0833333333408302"/>
    <n v="7"/>
    <s v="Si"/>
  </r>
  <r>
    <s v="CSPM"/>
    <s v=""/>
    <x v="0"/>
    <s v="ER1524BBK"/>
    <s v="E9325JBL"/>
    <d v="2025-03-05T00:00:00"/>
    <m/>
    <s v="200225"/>
    <x v="44"/>
    <s v="PA"/>
    <s v="PA"/>
    <m/>
    <d v="2025-03-05T00:00:00"/>
    <d v="1899-12-30T08:31:59"/>
    <d v="2025-03-05T00:00:00"/>
    <d v="1899-12-30T08:32:10"/>
    <d v="2025-03-05T00:00:00"/>
    <d v="1899-12-30T08:32:29"/>
    <x v="231"/>
    <s v="E_AROMEROR"/>
    <s v="7030000993"/>
    <s v="FBO"/>
    <d v="1899-12-30T00:00:30"/>
    <d v="1899-12-30T00:00:19"/>
    <d v="1899-12-30T00:00:11"/>
    <s v="Granel"/>
    <s v="E001"/>
    <x v="2"/>
    <d v="1899-12-30T00:00:30"/>
    <d v="1899-12-30T00:00:19"/>
    <n v="8"/>
    <x v="8"/>
    <x v="2"/>
    <x v="0"/>
    <n v="1"/>
    <n v="0"/>
    <s v="KO"/>
    <s v="Clinker"/>
    <x v="2"/>
    <n v="1"/>
    <s v="PUNTOS SUR"/>
    <s v="A"/>
    <d v="1899-12-30T00:00:11"/>
    <d v="1899-12-30T00:00:11"/>
    <s v="OK"/>
    <m/>
    <m/>
    <d v="1899-12-30T00:00:00"/>
    <d v="1899-12-30T00:00:30"/>
    <n v="4"/>
    <d v="1899-12-30T00:00:11"/>
    <n v="0.49999999999680078"/>
    <n v="8"/>
    <s v="Si"/>
  </r>
  <r>
    <s v="CSPM"/>
    <s v=""/>
    <x v="0"/>
    <s v="EM6833GSF"/>
    <m/>
    <d v="2025-03-05T00:00:00"/>
    <m/>
    <s v="200225"/>
    <x v="44"/>
    <s v="PA"/>
    <s v="PA"/>
    <m/>
    <d v="2025-03-05T00:00:00"/>
    <d v="1899-12-30T09:34:18"/>
    <d v="2025-03-05T00:00:00"/>
    <d v="1899-12-30T09:34:28"/>
    <d v="2025-03-05T00:00:00"/>
    <d v="1899-12-30T09:35:11"/>
    <x v="231"/>
    <s v="E_AROMEROR"/>
    <s v="7030000994"/>
    <s v="FBO"/>
    <d v="1899-12-30T00:00:53"/>
    <d v="1899-12-30T00:00:43"/>
    <d v="1899-12-30T00:00:10"/>
    <s v="Granel"/>
    <s v="E001"/>
    <x v="2"/>
    <d v="1899-12-30T00:00:53"/>
    <d v="1899-12-30T00:00:43"/>
    <n v="9"/>
    <x v="8"/>
    <x v="2"/>
    <x v="0"/>
    <n v="1"/>
    <n v="0"/>
    <s v="KO"/>
    <s v="Clinker"/>
    <x v="2"/>
    <n v="1"/>
    <s v="PUNTOS SUR"/>
    <s v="A"/>
    <d v="1899-12-30T00:00:10"/>
    <d v="1899-12-30T00:00:10"/>
    <s v="OK"/>
    <m/>
    <m/>
    <d v="1899-12-30T00:00:00"/>
    <d v="1899-12-30T00:00:53"/>
    <n v="4"/>
    <d v="1899-12-30T00:00:10"/>
    <n v="0.88333333333920017"/>
    <n v="9"/>
    <s v="Si"/>
  </r>
  <r>
    <s v="CSPM"/>
    <s v=""/>
    <x v="0"/>
    <s v="ER8859BCJ"/>
    <s v="E3975CCV"/>
    <d v="2025-03-05T00:00:00"/>
    <m/>
    <s v="200225"/>
    <x v="44"/>
    <s v="PA"/>
    <s v="PA"/>
    <m/>
    <d v="2025-03-05T00:00:00"/>
    <d v="1899-12-30T09:54:45"/>
    <d v="2025-03-05T00:00:00"/>
    <d v="1899-12-30T09:54:56"/>
    <d v="2025-03-05T00:00:00"/>
    <d v="1899-12-30T09:55:07"/>
    <x v="231"/>
    <s v="E_AROMEROR"/>
    <s v="7030000995"/>
    <s v="FBO"/>
    <d v="1899-12-30T00:00:22"/>
    <d v="1899-12-30T00:00:11"/>
    <d v="1899-12-30T00:00:11"/>
    <s v="Granel"/>
    <s v="E001"/>
    <x v="2"/>
    <d v="1899-12-30T00:00:22"/>
    <d v="1899-12-30T00:00:11"/>
    <n v="9"/>
    <x v="8"/>
    <x v="2"/>
    <x v="0"/>
    <n v="1"/>
    <n v="0"/>
    <s v="KO"/>
    <s v="Clinker"/>
    <x v="2"/>
    <n v="1"/>
    <s v="PUNTOS SUR"/>
    <s v="A"/>
    <d v="1899-12-30T00:00:11"/>
    <d v="1899-12-30T00:00:11"/>
    <s v="OK"/>
    <m/>
    <m/>
    <d v="1899-12-30T00:00:00"/>
    <d v="1899-12-30T00:00:22"/>
    <n v="4"/>
    <d v="1899-12-30T00:00:11"/>
    <n v="0.36666666666723025"/>
    <n v="9"/>
    <s v="Si"/>
  </r>
  <r>
    <s v="CSPM"/>
    <s v=""/>
    <x v="0"/>
    <s v="ER7226BBV"/>
    <s v="E8946JVD"/>
    <d v="2025-03-05T00:00:00"/>
    <m/>
    <s v="200225"/>
    <x v="44"/>
    <s v="PA"/>
    <s v="PA"/>
    <m/>
    <d v="2025-03-05T00:00:00"/>
    <d v="1899-12-30T09:58:37"/>
    <d v="2025-03-05T00:00:00"/>
    <d v="1899-12-30T09:58:51"/>
    <d v="2025-03-05T00:00:00"/>
    <d v="1899-12-30T09:59:02"/>
    <x v="231"/>
    <s v="E_AROMEROR"/>
    <s v="7030000996"/>
    <s v="FBO"/>
    <d v="1899-12-30T00:00:25"/>
    <d v="1899-12-30T00:00:11"/>
    <d v="1899-12-30T00:00:14"/>
    <s v="Granel"/>
    <s v="E001"/>
    <x v="2"/>
    <d v="1899-12-30T00:00:25"/>
    <d v="1899-12-30T00:00:11"/>
    <n v="9"/>
    <x v="8"/>
    <x v="2"/>
    <x v="0"/>
    <n v="1"/>
    <n v="0"/>
    <s v="KO"/>
    <s v="Clinker"/>
    <x v="2"/>
    <n v="1"/>
    <s v="PUNTOS SUR"/>
    <s v="A"/>
    <d v="1899-12-30T00:00:14"/>
    <d v="1899-12-30T00:00:14"/>
    <s v="OK"/>
    <m/>
    <m/>
    <d v="1899-12-30T00:00:00"/>
    <d v="1899-12-30T00:00:25"/>
    <n v="4"/>
    <d v="1899-12-30T00:00:14"/>
    <n v="0.41666666666396068"/>
    <n v="9"/>
    <s v="Si"/>
  </r>
  <r>
    <s v="CSPM"/>
    <s v=""/>
    <x v="0"/>
    <s v="ER7169BBR"/>
    <s v="E0019FGD"/>
    <d v="2025-03-05T00:00:00"/>
    <m/>
    <s v="200225"/>
    <x v="44"/>
    <s v="PA"/>
    <s v="PA"/>
    <m/>
    <d v="2025-03-05T00:00:00"/>
    <d v="1899-12-30T10:04:20"/>
    <d v="2025-03-05T00:00:00"/>
    <d v="1899-12-30T10:04:36"/>
    <d v="2025-03-05T00:00:00"/>
    <d v="1899-12-30T10:04:52"/>
    <x v="231"/>
    <s v="E_AROMEROR"/>
    <s v="7030000997"/>
    <s v="FBO"/>
    <d v="1899-12-30T00:00:32"/>
    <d v="1899-12-30T00:00:16"/>
    <d v="1899-12-30T00:00:16"/>
    <s v="Granel"/>
    <s v="E001"/>
    <x v="2"/>
    <d v="1899-12-30T00:00:32"/>
    <d v="1899-12-30T00:00:16"/>
    <n v="10"/>
    <x v="8"/>
    <x v="2"/>
    <x v="0"/>
    <n v="1"/>
    <n v="0"/>
    <s v="KO"/>
    <s v="Clinker"/>
    <x v="2"/>
    <n v="1"/>
    <s v="PUNTOS SUR"/>
    <s v="A"/>
    <d v="1899-12-30T00:00:16"/>
    <d v="1899-12-30T00:00:16"/>
    <s v="OK"/>
    <m/>
    <m/>
    <d v="1899-12-30T00:00:00"/>
    <d v="1899-12-30T00:00:32"/>
    <n v="4"/>
    <d v="1899-12-30T00:00:16"/>
    <n v="0.53333333333283051"/>
    <n v="10"/>
    <s v="Si"/>
  </r>
  <r>
    <s v="CSPM"/>
    <s v=""/>
    <x v="0"/>
    <s v="ER1524BBK"/>
    <s v="E9325JBL"/>
    <d v="2025-03-05T00:00:00"/>
    <m/>
    <s v="200225"/>
    <x v="44"/>
    <s v="PA"/>
    <s v="PA"/>
    <m/>
    <d v="2025-03-05T00:00:00"/>
    <d v="1899-12-30T10:21:58"/>
    <d v="2025-03-05T00:00:00"/>
    <d v="1899-12-30T10:22:13"/>
    <d v="2025-03-05T00:00:00"/>
    <d v="1899-12-30T10:22:29"/>
    <x v="231"/>
    <s v="E_AROMEROR"/>
    <s v="7030000998"/>
    <s v="FBO"/>
    <d v="1899-12-30T00:00:31"/>
    <d v="1899-12-30T00:00:16"/>
    <d v="1899-12-30T00:00:15"/>
    <s v="Granel"/>
    <s v="E001"/>
    <x v="2"/>
    <d v="1899-12-30T00:00:31"/>
    <d v="1899-12-30T00:00:16"/>
    <n v="10"/>
    <x v="8"/>
    <x v="2"/>
    <x v="0"/>
    <n v="1"/>
    <n v="0"/>
    <s v="KO"/>
    <s v="Clinker"/>
    <x v="2"/>
    <n v="1"/>
    <s v="PUNTOS SUR"/>
    <s v="A"/>
    <d v="1899-12-30T00:00:15"/>
    <d v="1899-12-30T00:00:15"/>
    <s v="OK"/>
    <m/>
    <m/>
    <d v="1899-12-30T00:00:00"/>
    <d v="1899-12-30T00:00:31"/>
    <n v="4"/>
    <d v="1899-12-30T00:00:15"/>
    <n v="0.51666666665758143"/>
    <n v="10"/>
    <s v="Si"/>
  </r>
  <r>
    <s v="CSPM"/>
    <s v=""/>
    <x v="0"/>
    <s v="EM6833GSF"/>
    <m/>
    <d v="2025-03-05T00:00:00"/>
    <m/>
    <s v="200225"/>
    <x v="44"/>
    <s v="PA"/>
    <s v="PA"/>
    <m/>
    <d v="2025-03-05T00:00:00"/>
    <d v="1899-12-30T11:25:46"/>
    <d v="2025-03-05T00:00:00"/>
    <d v="1899-12-30T11:25:57"/>
    <d v="2025-03-05T00:00:00"/>
    <d v="1899-12-30T11:26:09"/>
    <x v="231"/>
    <s v="E_AROMEROR"/>
    <s v="7030000999"/>
    <s v="FBO"/>
    <d v="1899-12-30T00:00:23"/>
    <d v="1899-12-30T00:00:12"/>
    <d v="1899-12-30T00:00:11"/>
    <s v="Granel"/>
    <s v="E001"/>
    <x v="2"/>
    <d v="1899-12-30T00:00:23"/>
    <d v="1899-12-30T00:00:12"/>
    <n v="11"/>
    <x v="8"/>
    <x v="2"/>
    <x v="0"/>
    <n v="1"/>
    <n v="0"/>
    <s v="KO"/>
    <s v="Clinker"/>
    <x v="2"/>
    <n v="1"/>
    <s v="PUNTOS SUR"/>
    <s v="A"/>
    <d v="1899-12-30T00:00:11"/>
    <d v="1899-12-30T00:00:11"/>
    <s v="OK"/>
    <m/>
    <m/>
    <d v="1899-12-30T00:00:00"/>
    <d v="1899-12-30T00:00:23"/>
    <n v="4"/>
    <d v="1899-12-30T00:00:11"/>
    <n v="0.38333333334239938"/>
    <n v="11"/>
    <s v="Si"/>
  </r>
  <r>
    <s v="CSPM"/>
    <s v=""/>
    <x v="0"/>
    <s v="ER8859BCJ"/>
    <s v="E3975CCV"/>
    <d v="2025-03-05T00:00:00"/>
    <m/>
    <s v="200225"/>
    <x v="44"/>
    <s v="PA"/>
    <s v="PA"/>
    <m/>
    <d v="2025-03-05T00:00:00"/>
    <d v="1899-12-30T11:46:22"/>
    <d v="2025-03-05T00:00:00"/>
    <d v="1899-12-30T11:46:31"/>
    <d v="2025-03-05T00:00:00"/>
    <d v="1899-12-30T11:46:38"/>
    <x v="231"/>
    <s v="CCORRAL"/>
    <s v="7030001000"/>
    <s v="FBO"/>
    <d v="1899-12-30T00:00:16"/>
    <d v="1899-12-30T00:00:07"/>
    <d v="1899-12-30T00:00:09"/>
    <s v="Granel"/>
    <s v="E001"/>
    <x v="2"/>
    <d v="1899-12-30T00:00:16"/>
    <d v="1899-12-30T00:00:07"/>
    <n v="11"/>
    <x v="8"/>
    <x v="2"/>
    <x v="0"/>
    <n v="1"/>
    <n v="0"/>
    <s v="KO"/>
    <s v="Clinker"/>
    <x v="2"/>
    <n v="1"/>
    <s v="PUNTOS SUR"/>
    <s v="A"/>
    <d v="1899-12-30T00:00:09"/>
    <d v="1899-12-30T00:00:09"/>
    <s v="OK"/>
    <m/>
    <m/>
    <d v="1899-12-30T00:00:00"/>
    <d v="1899-12-30T00:00:16"/>
    <n v="4"/>
    <d v="1899-12-30T00:00:09"/>
    <n v="0.26666666665922101"/>
    <n v="11"/>
    <s v="Si"/>
  </r>
  <r>
    <s v="CSPM"/>
    <s v=""/>
    <x v="0"/>
    <s v="ER7226BBV"/>
    <s v="E8946JVD"/>
    <d v="2025-03-05T00:00:00"/>
    <m/>
    <s v="200225"/>
    <x v="44"/>
    <s v="PA"/>
    <s v="PA"/>
    <m/>
    <d v="2025-03-05T00:00:00"/>
    <d v="1899-12-30T11:49:58"/>
    <d v="2025-03-05T00:00:00"/>
    <d v="1899-12-30T11:50:29"/>
    <d v="2025-03-05T00:00:00"/>
    <d v="1899-12-30T11:50:44"/>
    <x v="231"/>
    <s v="CCORRAL"/>
    <s v="7030001001"/>
    <s v="FBO"/>
    <d v="1899-12-30T00:00:46"/>
    <d v="1899-12-30T00:00:15"/>
    <d v="1899-12-30T00:00:31"/>
    <s v="Granel"/>
    <s v="E001"/>
    <x v="2"/>
    <d v="1899-12-30T00:00:46"/>
    <d v="1899-12-30T00:00:15"/>
    <n v="11"/>
    <x v="8"/>
    <x v="2"/>
    <x v="0"/>
    <n v="1"/>
    <n v="0"/>
    <s v="KO"/>
    <s v="Clinker"/>
    <x v="2"/>
    <n v="1"/>
    <s v="PUNTOS SUR"/>
    <s v="A"/>
    <d v="1899-12-30T00:00:31"/>
    <d v="1899-12-30T00:00:31"/>
    <s v="OK"/>
    <m/>
    <m/>
    <d v="1899-12-30T00:00:00"/>
    <d v="1899-12-30T00:00:46"/>
    <n v="4"/>
    <d v="1899-12-30T00:00:31"/>
    <n v="0.76666666665602179"/>
    <n v="11"/>
    <s v="Si"/>
  </r>
  <r>
    <s v="CSPM"/>
    <s v=""/>
    <x v="0"/>
    <s v="ER7169BBR"/>
    <s v="E0019FGD"/>
    <d v="2025-03-05T00:00:00"/>
    <m/>
    <s v="200225"/>
    <x v="44"/>
    <s v="PA"/>
    <s v="PA"/>
    <m/>
    <d v="2025-03-05T00:00:00"/>
    <d v="1899-12-30T12:18:46"/>
    <d v="2025-03-05T00:00:00"/>
    <d v="1899-12-30T12:19:00"/>
    <d v="2025-03-05T00:00:00"/>
    <d v="1899-12-30T12:19:18"/>
    <x v="231"/>
    <s v="E_AROMEROR"/>
    <s v="7030001002"/>
    <s v="FBO"/>
    <d v="1899-12-30T00:00:32"/>
    <d v="1899-12-30T00:00:18"/>
    <d v="1899-12-30T00:00:14"/>
    <s v="Granel"/>
    <s v="E001"/>
    <x v="2"/>
    <d v="1899-12-30T00:00:32"/>
    <d v="1899-12-30T00:00:18"/>
    <n v="12"/>
    <x v="8"/>
    <x v="2"/>
    <x v="0"/>
    <n v="1"/>
    <n v="0"/>
    <s v="KO"/>
    <s v="Clinker"/>
    <x v="2"/>
    <n v="1"/>
    <s v="PUNTOS SUR"/>
    <s v="A"/>
    <d v="1899-12-30T00:00:14"/>
    <d v="1899-12-30T00:00:14"/>
    <s v="OK"/>
    <m/>
    <m/>
    <d v="1899-12-30T00:00:00"/>
    <d v="1899-12-30T00:00:32"/>
    <n v="4"/>
    <d v="1899-12-30T00:00:14"/>
    <n v="0.53333333333283051"/>
    <n v="12"/>
    <s v="Si"/>
  </r>
  <r>
    <s v="CSPM"/>
    <s v=""/>
    <x v="0"/>
    <s v="E6833GSF"/>
    <m/>
    <d v="2025-03-17T00:00:00"/>
    <m/>
    <s v="200225"/>
    <x v="44"/>
    <s v="PA"/>
    <s v="PA"/>
    <m/>
    <d v="2025-03-17T00:00:00"/>
    <d v="1899-12-30T11:26:56"/>
    <d v="2025-03-17T00:00:00"/>
    <d v="1899-12-30T11:27:19"/>
    <d v="2025-03-17T00:00:00"/>
    <d v="1899-12-30T11:27:36"/>
    <x v="231"/>
    <s v="JSANTOSL"/>
    <s v="7030001003"/>
    <s v="FBO"/>
    <d v="1899-12-30T00:00:40"/>
    <d v="1899-12-30T00:00:17"/>
    <d v="1899-12-30T00:00:23"/>
    <s v="Granel"/>
    <s v="E001"/>
    <x v="2"/>
    <d v="1899-12-30T00:00:40"/>
    <d v="1899-12-30T00:00:17"/>
    <n v="11"/>
    <x v="16"/>
    <x v="4"/>
    <x v="0"/>
    <n v="1"/>
    <n v="0"/>
    <s v="KO"/>
    <s v="Clinker"/>
    <x v="2"/>
    <n v="1"/>
    <s v="PUNTOS SUR"/>
    <s v="A"/>
    <d v="1899-12-30T00:00:23"/>
    <d v="1899-12-30T00:00:23"/>
    <s v="OK"/>
    <m/>
    <m/>
    <d v="1899-12-30T00:00:00"/>
    <d v="1899-12-30T00:00:40"/>
    <n v="2"/>
    <d v="1899-12-30T00:00:23"/>
    <n v="0.66666666666240104"/>
    <n v="11"/>
    <s v="Si"/>
  </r>
  <r>
    <s v="CSPM"/>
    <s v=""/>
    <x v="0"/>
    <s v="E6833GSF"/>
    <m/>
    <d v="2025-03-17T00:00:00"/>
    <m/>
    <s v="200225"/>
    <x v="44"/>
    <s v="PA"/>
    <s v="PA"/>
    <m/>
    <d v="2025-03-17T00:00:00"/>
    <d v="1899-12-30T13:08:14"/>
    <d v="2025-03-17T00:00:00"/>
    <d v="1899-12-30T13:08:35"/>
    <d v="2025-03-17T00:00:00"/>
    <d v="1899-12-30T13:08:54"/>
    <x v="231"/>
    <s v="AROMERO"/>
    <s v="7030001004"/>
    <s v="FBO"/>
    <d v="1899-12-30T00:00:40"/>
    <d v="1899-12-30T00:00:19"/>
    <d v="1899-12-30T00:00:21"/>
    <s v="Granel"/>
    <s v="E001"/>
    <x v="2"/>
    <d v="1899-12-30T00:00:40"/>
    <d v="1899-12-30T00:00:19"/>
    <n v="13"/>
    <x v="16"/>
    <x v="4"/>
    <x v="0"/>
    <n v="1"/>
    <n v="0"/>
    <s v="KO"/>
    <s v="Clinker"/>
    <x v="2"/>
    <n v="1"/>
    <s v="PUNTOS SUR"/>
    <s v="A"/>
    <d v="1899-12-30T00:00:21"/>
    <d v="1899-12-30T00:00:21"/>
    <s v="OK"/>
    <m/>
    <m/>
    <d v="1899-12-30T00:00:00"/>
    <d v="1899-12-30T00:00:40"/>
    <n v="2"/>
    <d v="1899-12-30T00:00:21"/>
    <n v="0.66666666666240104"/>
    <n v="13"/>
    <s v="Si"/>
  </r>
  <r>
    <s v="CSPM"/>
    <s v=""/>
    <x v="0"/>
    <s v="E6833GSF"/>
    <m/>
    <d v="2025-03-17T00:00:00"/>
    <m/>
    <s v="200225"/>
    <x v="44"/>
    <s v="PA"/>
    <s v="PA"/>
    <m/>
    <d v="2025-03-17T00:00:00"/>
    <d v="1899-12-30T15:35:29"/>
    <d v="2025-03-17T00:00:00"/>
    <d v="1899-12-30T15:35:44"/>
    <d v="2025-03-17T00:00:00"/>
    <d v="1899-12-30T15:35:55"/>
    <x v="231"/>
    <s v="CCORRAL"/>
    <s v="7030001005"/>
    <s v="FBO"/>
    <d v="1899-12-30T00:00:26"/>
    <d v="1899-12-30T00:00:11"/>
    <d v="1899-12-30T00:00:15"/>
    <s v="Granel"/>
    <s v="E001"/>
    <x v="2"/>
    <d v="1899-12-30T00:00:26"/>
    <d v="1899-12-30T00:00:11"/>
    <n v="15"/>
    <x v="16"/>
    <x v="4"/>
    <x v="0"/>
    <n v="1"/>
    <n v="0"/>
    <s v="KO"/>
    <s v="Clinker"/>
    <x v="2"/>
    <n v="1"/>
    <s v="PUNTOS SUR"/>
    <s v="A"/>
    <d v="1899-12-30T00:00:15"/>
    <d v="1899-12-30T00:00:15"/>
    <s v="OK"/>
    <m/>
    <m/>
    <d v="1899-12-30T00:00:00"/>
    <d v="1899-12-30T00:00:26"/>
    <n v="2"/>
    <d v="1899-12-30T00:00:15"/>
    <n v="0.43333333333920976"/>
    <n v="15"/>
    <s v="Si"/>
  </r>
  <r>
    <s v="CSPM"/>
    <s v=""/>
    <x v="0"/>
    <s v="E6833GSF"/>
    <m/>
    <d v="2025-03-17T00:00:00"/>
    <m/>
    <s v="200225"/>
    <x v="44"/>
    <s v="PA"/>
    <s v="PA"/>
    <m/>
    <d v="2025-03-17T00:00:00"/>
    <d v="1899-12-30T17:10:40"/>
    <d v="2025-03-17T00:00:00"/>
    <d v="1899-12-30T17:11:07"/>
    <d v="2025-03-17T00:00:00"/>
    <d v="1899-12-30T17:11:19"/>
    <x v="231"/>
    <s v="CCORRAL"/>
    <s v="7030001006"/>
    <s v="FBO"/>
    <d v="1899-12-30T00:00:39"/>
    <d v="1899-12-30T00:00:12"/>
    <d v="1899-12-30T00:00:27"/>
    <s v="Granel"/>
    <s v="E001"/>
    <x v="2"/>
    <d v="1899-12-30T00:00:39"/>
    <d v="1899-12-30T00:00:12"/>
    <n v="17"/>
    <x v="16"/>
    <x v="4"/>
    <x v="0"/>
    <n v="1"/>
    <n v="0"/>
    <s v="KO"/>
    <s v="Clinker"/>
    <x v="2"/>
    <n v="1"/>
    <s v="PUNTOS SUR"/>
    <s v="A"/>
    <d v="1899-12-30T00:00:27"/>
    <d v="1899-12-30T00:00:27"/>
    <s v="OK"/>
    <m/>
    <m/>
    <d v="1899-12-30T00:00:00"/>
    <d v="1899-12-30T00:00:39"/>
    <n v="2"/>
    <d v="1899-12-30T00:00:27"/>
    <n v="0.65000000000154046"/>
    <n v="17"/>
    <s v="Si"/>
  </r>
  <r>
    <s v="CSPM"/>
    <s v=""/>
    <x v="0"/>
    <s v="E6833GSF"/>
    <m/>
    <d v="2025-03-18T00:00:00"/>
    <m/>
    <s v="200225"/>
    <x v="44"/>
    <s v="PA"/>
    <s v="PA"/>
    <m/>
    <d v="2025-03-18T00:00:00"/>
    <d v="1899-12-30T12:33:00"/>
    <d v="2025-03-18T00:00:00"/>
    <d v="1899-12-30T12:37:17"/>
    <d v="2025-03-18T00:00:00"/>
    <d v="1899-12-30T12:40:25"/>
    <x v="231"/>
    <s v="AROMERO"/>
    <s v="7030001007"/>
    <s v="FBO"/>
    <d v="1899-12-30T00:07:25"/>
    <d v="1899-12-30T00:03:08"/>
    <d v="1899-12-30T00:04:17"/>
    <s v="Granel"/>
    <s v="E001"/>
    <x v="2"/>
    <d v="1899-12-30T00:07:25"/>
    <d v="1899-12-30T00:03:08"/>
    <n v="12"/>
    <x v="17"/>
    <x v="4"/>
    <x v="0"/>
    <n v="1"/>
    <n v="0"/>
    <s v="KO"/>
    <s v="Clinker"/>
    <x v="2"/>
    <n v="1"/>
    <s v="PUNTOS SUR"/>
    <s v="A"/>
    <d v="1899-12-30T00:04:17"/>
    <d v="1899-12-30T00:04:17"/>
    <s v="OK"/>
    <m/>
    <m/>
    <d v="1899-12-30T00:00:00"/>
    <d v="1899-12-30T00:07:25"/>
    <n v="3"/>
    <d v="1899-12-30T00:04:17"/>
    <n v="7.4166666666623371"/>
    <n v="12"/>
    <s v="Si"/>
  </r>
  <r>
    <s v="CSPM"/>
    <s v=""/>
    <x v="0"/>
    <s v="E6833GSF"/>
    <m/>
    <d v="2025-03-18T00:00:00"/>
    <m/>
    <s v="200225"/>
    <x v="44"/>
    <s v="PA"/>
    <s v="PA"/>
    <m/>
    <d v="2025-03-18T00:00:00"/>
    <d v="1899-12-30T15:36:28"/>
    <d v="2025-03-18T00:00:00"/>
    <d v="1899-12-30T15:36:39"/>
    <d v="2025-03-18T00:00:00"/>
    <d v="1899-12-30T15:36:59"/>
    <x v="231"/>
    <s v="CCORRAL"/>
    <s v="7030001008"/>
    <s v="FBO"/>
    <d v="1899-12-30T00:00:31"/>
    <d v="1899-12-30T00:00:20"/>
    <d v="1899-12-30T00:00:11"/>
    <s v="Granel"/>
    <s v="E001"/>
    <x v="2"/>
    <d v="1899-12-30T00:00:31"/>
    <d v="1899-12-30T00:00:20"/>
    <n v="15"/>
    <x v="17"/>
    <x v="4"/>
    <x v="0"/>
    <n v="1"/>
    <n v="0"/>
    <s v="KO"/>
    <s v="Clinker"/>
    <x v="2"/>
    <n v="1"/>
    <s v="PUNTOS SUR"/>
    <s v="A"/>
    <d v="1899-12-30T00:00:11"/>
    <d v="1899-12-30T00:00:11"/>
    <s v="OK"/>
    <m/>
    <m/>
    <d v="1899-12-30T00:00:00"/>
    <d v="1899-12-30T00:00:31"/>
    <n v="3"/>
    <d v="1899-12-30T00:00:11"/>
    <n v="0.51666666667196992"/>
    <n v="15"/>
    <s v="Si"/>
  </r>
  <r>
    <s v="CSPM"/>
    <s v=""/>
    <x v="0"/>
    <s v="E6833GSF"/>
    <m/>
    <d v="2025-03-18T00:00:00"/>
    <m/>
    <s v="200225"/>
    <x v="44"/>
    <s v="PA"/>
    <s v="PA"/>
    <m/>
    <d v="2025-03-18T00:00:00"/>
    <d v="1899-12-30T16:48:23"/>
    <d v="2025-03-18T00:00:00"/>
    <d v="1899-12-30T16:48:39"/>
    <d v="2025-03-18T00:00:00"/>
    <d v="1899-12-30T16:48:52"/>
    <x v="231"/>
    <s v="CCORRAL"/>
    <s v="7030001009"/>
    <s v="FBO"/>
    <d v="1899-12-30T00:00:29"/>
    <d v="1899-12-30T00:00:13"/>
    <d v="1899-12-30T00:00:16"/>
    <s v="Granel"/>
    <s v="E001"/>
    <x v="2"/>
    <d v="1899-12-30T00:00:29"/>
    <d v="1899-12-30T00:00:13"/>
    <n v="16"/>
    <x v="17"/>
    <x v="4"/>
    <x v="0"/>
    <n v="1"/>
    <n v="0"/>
    <s v="KO"/>
    <s v="Clinker"/>
    <x v="2"/>
    <n v="1"/>
    <s v="PUNTOS SUR"/>
    <s v="A"/>
    <d v="1899-12-30T00:00:16"/>
    <d v="1899-12-30T00:00:16"/>
    <s v="OK"/>
    <m/>
    <m/>
    <d v="1899-12-30T00:00:00"/>
    <d v="1899-12-30T00:00:29"/>
    <n v="3"/>
    <d v="1899-12-30T00:00:16"/>
    <n v="0.48333333333602013"/>
    <n v="16"/>
    <s v="Si"/>
  </r>
  <r>
    <s v="CSNB"/>
    <s v="2025003872"/>
    <x v="0"/>
    <s v="ER1991BBZ"/>
    <s v="E6028JLK"/>
    <d v="2025-02-24T00:00:00"/>
    <m/>
    <s v="1782"/>
    <x v="48"/>
    <s v="PA"/>
    <s v="S1"/>
    <m/>
    <d v="2025-02-24T00:00:00"/>
    <d v="1899-12-30T09:59:28"/>
    <d v="2025-02-24T00:00:00"/>
    <d v="1899-12-30T09:59:31"/>
    <d v="2025-02-24T00:00:00"/>
    <d v="1899-12-30T10:35:20"/>
    <x v="0"/>
    <s v="RFCPI"/>
    <s v="8800000091"/>
    <s v="FBO"/>
    <d v="1899-12-30T00:35:52"/>
    <d v="1899-12-30T00:35:49"/>
    <d v="1899-12-30T00:00:03"/>
    <s v="Granel"/>
    <s v="E001"/>
    <x v="2"/>
    <d v="1899-12-30T00:35:52"/>
    <d v="1899-12-30T00:35:49"/>
    <n v="9"/>
    <x v="1"/>
    <x v="1"/>
    <x v="2"/>
    <n v="0"/>
    <n v="0"/>
    <s v="OK"/>
    <s v="Granel"/>
    <x v="1"/>
    <n v="0"/>
    <s v="F. NIEBLA"/>
    <s v="A"/>
    <d v="1899-12-30T00:00:03"/>
    <d v="1899-12-30T00:00:03"/>
    <s v="OK"/>
    <m/>
    <m/>
    <d v="1899-12-30T00:00:00"/>
    <d v="1899-12-30T00:35:52"/>
    <n v="2"/>
    <d v="1899-12-30T00:00:03"/>
    <n v="35.866666666655995"/>
    <n v="10"/>
    <s v="Si"/>
  </r>
  <r>
    <s v="CSNB"/>
    <s v="2025004452"/>
    <x v="0"/>
    <s v="E6804MJW"/>
    <m/>
    <d v="2025-03-04T00:00:00"/>
    <m/>
    <s v="2882"/>
    <x v="50"/>
    <s v="PA"/>
    <s v="PA"/>
    <m/>
    <d v="2025-03-04T00:00:00"/>
    <d v="1899-12-30T15:59:43"/>
    <d v="2025-03-04T00:00:00"/>
    <d v="1899-12-30T15:59:49"/>
    <d v="2025-03-04T00:00:00"/>
    <d v="1899-12-30T16:22:02"/>
    <x v="0"/>
    <s v="RFCPI"/>
    <s v="8800000094"/>
    <s v="EXW"/>
    <d v="1899-12-30T00:22:19"/>
    <d v="1899-12-30T00:22:13"/>
    <d v="1899-12-30T00:00:06"/>
    <s v="Ensacado"/>
    <s v="E002"/>
    <x v="1"/>
    <d v="1899-12-30T00:22:19"/>
    <d v="1899-12-30T00:22:13"/>
    <n v="15"/>
    <x v="7"/>
    <x v="2"/>
    <x v="1"/>
    <n v="0"/>
    <n v="0"/>
    <s v="OK"/>
    <s v="Ensacado"/>
    <x v="2"/>
    <n v="0"/>
    <s v="F. NIEBLA"/>
    <s v="A"/>
    <d v="1899-12-30T00:00:06"/>
    <d v="1899-12-30T00:00:06"/>
    <s v="OK"/>
    <m/>
    <m/>
    <d v="1899-12-30T00:00:00"/>
    <d v="1899-12-30T00:22:19"/>
    <n v="3"/>
    <d v="1899-12-30T00:00:06"/>
    <n v="22.316666666659231"/>
    <n v="16"/>
    <s v="Si"/>
  </r>
  <r>
    <s v="CSNB"/>
    <s v="2025005240"/>
    <x v="0"/>
    <s v="EL156220"/>
    <s v="E54XL56"/>
    <d v="2025-03-19T00:00:00"/>
    <m/>
    <s v="2882"/>
    <x v="50"/>
    <s v="PA"/>
    <s v="PA"/>
    <m/>
    <d v="2025-03-19T00:00:00"/>
    <d v="1899-12-30T21:04:22"/>
    <d v="2025-03-19T00:00:00"/>
    <d v="1899-12-30T21:04:33"/>
    <d v="2025-03-19T00:00:00"/>
    <d v="1899-12-30T21:30:16"/>
    <x v="0"/>
    <s v="RFCPI"/>
    <s v="8800000126"/>
    <s v="EXW"/>
    <d v="1899-12-30T00:00:00"/>
    <d v="1899-12-30T00:00:00"/>
    <d v="1899-12-30T00:00:00"/>
    <s v="Ensacado"/>
    <s v="E002"/>
    <x v="1"/>
    <d v="1899-12-30T00:25:54"/>
    <d v="1899-12-30T00:25:43"/>
    <n v="21"/>
    <x v="18"/>
    <x v="4"/>
    <x v="1"/>
    <n v="0"/>
    <n v="0"/>
    <s v="OK"/>
    <s v="Ensacado"/>
    <x v="2"/>
    <n v="0"/>
    <s v="F. NIEBLA"/>
    <s v="A"/>
    <d v="1899-12-30T00:00:00"/>
    <d v="1899-12-30T00:00:00"/>
    <s v="OK"/>
    <m/>
    <m/>
    <d v="1899-12-30T00:00:00"/>
    <d v="1899-12-30T00:25:54"/>
    <n v="4"/>
    <d v="1899-12-30T00:00:11"/>
    <n v="25.899999999998453"/>
    <n v="21"/>
    <s v="Si"/>
  </r>
  <r>
    <s v="CTOR"/>
    <s v="2025003933"/>
    <x v="0"/>
    <s v="ER7579BDL"/>
    <s v="E6211LYC"/>
    <d v="2025-02-24T00:00:00"/>
    <m/>
    <s v="55"/>
    <x v="10"/>
    <s v="PA"/>
    <n v="15"/>
    <m/>
    <d v="2025-02-24T00:00:00"/>
    <d v="1899-12-30T05:55:49"/>
    <d v="2025-02-24T00:00:00"/>
    <d v="1899-12-30T05:56:31"/>
    <d v="2025-02-24T00:00:00"/>
    <d v="1899-12-30T06:20:20"/>
    <x v="0"/>
    <s v="RFCPI"/>
    <s v="1322316741"/>
    <s v="EXW"/>
    <d v="1899-12-30T00:24:31"/>
    <d v="1899-12-30T00:23:49"/>
    <d v="1899-12-30T00:00:42"/>
    <s v="Granel"/>
    <s v="E001"/>
    <x v="1"/>
    <d v="1899-12-30T00:24:31"/>
    <d v="1899-12-30T00:23:49"/>
    <n v="5"/>
    <x v="1"/>
    <x v="1"/>
    <x v="2"/>
    <n v="0"/>
    <n v="0"/>
    <s v="OK"/>
    <s v="Granel"/>
    <x v="1"/>
    <n v="0"/>
    <s v="F. TORAL"/>
    <s v="A"/>
    <d v="1899-12-30T00:00:42"/>
    <d v="1899-12-30T00:00:42"/>
    <s v="OK"/>
    <m/>
    <m/>
    <d v="1899-12-30T00:00:00"/>
    <d v="1899-12-30T00:24:31"/>
    <n v="2"/>
    <d v="1899-12-30T00:00:42"/>
    <n v="24.51666666666241"/>
    <n v="6"/>
    <s v="Si"/>
  </r>
  <r>
    <s v="CTOR"/>
    <s v="2025003950"/>
    <x v="0"/>
    <s v="ER9390BBK"/>
    <s v="E7567GYY"/>
    <d v="2025-02-24T00:00:00"/>
    <m/>
    <s v="55"/>
    <x v="10"/>
    <s v="PA"/>
    <n v="15"/>
    <m/>
    <d v="2025-02-24T00:00:00"/>
    <d v="1899-12-30T09:33:01"/>
    <d v="2025-02-24T00:00:00"/>
    <d v="1899-12-30T09:33:44"/>
    <d v="2025-02-24T00:00:00"/>
    <d v="1899-12-30T10:03:47"/>
    <x v="0"/>
    <s v="RFCPI"/>
    <s v="1322316745"/>
    <s v="FBO"/>
    <d v="1899-12-30T00:30:46"/>
    <d v="1899-12-30T00:30:03"/>
    <d v="1899-12-30T00:00:43"/>
    <s v="Granel"/>
    <s v="E001"/>
    <x v="2"/>
    <d v="1899-12-30T00:30:46"/>
    <d v="1899-12-30T00:30:03"/>
    <n v="9"/>
    <x v="1"/>
    <x v="1"/>
    <x v="2"/>
    <n v="0"/>
    <n v="0"/>
    <s v="OK"/>
    <s v="Granel"/>
    <x v="1"/>
    <n v="0"/>
    <s v="F. TORAL"/>
    <s v="A"/>
    <d v="1899-12-30T00:00:43"/>
    <d v="1899-12-30T00:00:43"/>
    <s v="OK"/>
    <m/>
    <m/>
    <d v="1899-12-30T00:00:00"/>
    <d v="1899-12-30T00:30:46"/>
    <n v="2"/>
    <d v="1899-12-30T00:00:43"/>
    <n v="30.766666666665586"/>
    <n v="10"/>
    <s v="Si"/>
  </r>
  <r>
    <s v="CTOR"/>
    <s v="2025003945"/>
    <x v="0"/>
    <s v="ER8331BCD"/>
    <s v="E0998LSS"/>
    <d v="2025-02-24T00:00:00"/>
    <m/>
    <s v="3044"/>
    <x v="25"/>
    <s v="PA"/>
    <n v="5"/>
    <m/>
    <d v="2025-02-24T00:00:00"/>
    <d v="1899-12-30T08:23:38"/>
    <d v="2025-02-24T00:00:00"/>
    <d v="1899-12-30T08:24:20"/>
    <d v="2025-02-24T00:00:00"/>
    <d v="1899-12-30T10:07:32"/>
    <x v="0"/>
    <s v="RFCPI"/>
    <s v="1322316746"/>
    <s v="FBO"/>
    <d v="1899-12-30T01:43:54"/>
    <d v="1899-12-30T01:43:12"/>
    <d v="1899-12-30T00:00:42"/>
    <s v="Granel"/>
    <s v="E001"/>
    <x v="2"/>
    <d v="1899-12-30T01:43:54"/>
    <d v="1899-12-30T01:43:12"/>
    <n v="8"/>
    <x v="1"/>
    <x v="1"/>
    <x v="2"/>
    <n v="0"/>
    <n v="0"/>
    <s v="OK"/>
    <s v="Granel"/>
    <x v="1"/>
    <n v="0"/>
    <s v="F. TORAL"/>
    <s v="C"/>
    <d v="1899-12-30T00:00:42"/>
    <d v="1899-12-30T00:00:42"/>
    <s v="OK"/>
    <m/>
    <m/>
    <d v="1899-12-30T00:00:00"/>
    <d v="1899-12-30T01:43:54"/>
    <n v="2"/>
    <d v="1899-12-30T00:00:42"/>
    <n v="103.9000000000032"/>
    <n v="10"/>
    <s v="No"/>
  </r>
  <r>
    <s v="CTOR"/>
    <s v="2025003954"/>
    <x v="0"/>
    <s v="ER5554BCF"/>
    <s v="E9055JGZ"/>
    <d v="2025-02-24T00:00:00"/>
    <m/>
    <s v="2906"/>
    <x v="11"/>
    <s v="PA"/>
    <s v="PA"/>
    <m/>
    <d v="2025-02-24T00:00:00"/>
    <d v="1899-12-30T10:11:51"/>
    <d v="2025-02-24T00:00:00"/>
    <d v="1899-12-30T10:12:34"/>
    <d v="2025-02-24T00:00:00"/>
    <d v="1899-12-30T10:39:39"/>
    <x v="0"/>
    <s v="RFCPI"/>
    <s v="1322316747"/>
    <s v="FBO"/>
    <d v="1899-12-30T00:27:48"/>
    <d v="1899-12-30T00:27:05"/>
    <d v="1899-12-30T00:00:43"/>
    <s v="Ensacado"/>
    <s v="E002"/>
    <x v="2"/>
    <d v="1899-12-30T00:27:48"/>
    <d v="1899-12-30T00:27:05"/>
    <n v="10"/>
    <x v="1"/>
    <x v="1"/>
    <x v="1"/>
    <n v="0"/>
    <n v="0"/>
    <s v="OK"/>
    <s v="Ensacado"/>
    <x v="1"/>
    <n v="0"/>
    <s v="F. TORAL"/>
    <s v="A"/>
    <d v="1899-12-30T00:00:43"/>
    <d v="1899-12-30T00:00:43"/>
    <s v="OK"/>
    <m/>
    <m/>
    <d v="1899-12-30T00:00:00"/>
    <d v="1899-12-30T00:27:48"/>
    <n v="2"/>
    <d v="1899-12-30T00:00:43"/>
    <n v="27.800000000006424"/>
    <n v="10"/>
    <s v="Si"/>
  </r>
  <r>
    <s v="CTOR"/>
    <s v="2025003955"/>
    <x v="0"/>
    <s v="ER7579BDL"/>
    <s v="E6211LYC"/>
    <d v="2025-02-24T00:00:00"/>
    <m/>
    <s v="55"/>
    <x v="10"/>
    <s v="PA"/>
    <n v="15"/>
    <m/>
    <d v="2025-02-24T00:00:00"/>
    <d v="1899-12-30T10:17:34"/>
    <d v="2025-02-24T00:00:00"/>
    <d v="1899-12-30T10:18:17"/>
    <d v="2025-02-24T00:00:00"/>
    <d v="1899-12-30T10:43:01"/>
    <x v="0"/>
    <s v="RFCPI"/>
    <s v="1322316748"/>
    <s v="EXW"/>
    <d v="1899-12-30T00:25:27"/>
    <d v="1899-12-30T00:24:44"/>
    <d v="1899-12-30T00:00:43"/>
    <s v="Granel"/>
    <s v="E001"/>
    <x v="1"/>
    <d v="1899-12-30T00:25:27"/>
    <d v="1899-12-30T00:24:44"/>
    <n v="10"/>
    <x v="1"/>
    <x v="1"/>
    <x v="2"/>
    <n v="0"/>
    <n v="0"/>
    <s v="OK"/>
    <s v="Granel"/>
    <x v="1"/>
    <n v="0"/>
    <s v="F. TORAL"/>
    <s v="A"/>
    <d v="1899-12-30T00:00:43"/>
    <d v="1899-12-30T00:00:43"/>
    <s v="OK"/>
    <m/>
    <m/>
    <d v="1899-12-30T00:00:00"/>
    <d v="1899-12-30T00:25:27"/>
    <n v="2"/>
    <d v="1899-12-30T00:00:43"/>
    <n v="25.449999999998383"/>
    <n v="10"/>
    <s v="Si"/>
  </r>
  <r>
    <s v="CTOR"/>
    <s v="2025003957"/>
    <x v="0"/>
    <s v="ER4667BBH"/>
    <s v="E2163JCB"/>
    <d v="2025-02-24T00:00:00"/>
    <m/>
    <s v="3043"/>
    <x v="53"/>
    <s v="PA"/>
    <n v="2"/>
    <m/>
    <d v="2025-02-24T00:00:00"/>
    <d v="1899-12-30T10:20:36"/>
    <d v="2025-02-24T00:00:00"/>
    <d v="1899-12-30T10:21:19"/>
    <d v="2025-02-24T00:00:00"/>
    <d v="1899-12-30T10:59:45"/>
    <x v="0"/>
    <s v="RFCPI"/>
    <s v="1322316749"/>
    <s v="FBO"/>
    <d v="1899-12-30T00:39:09"/>
    <d v="1899-12-30T00:38:26"/>
    <d v="1899-12-30T00:00:43"/>
    <s v="Granel"/>
    <s v="E001"/>
    <x v="2"/>
    <d v="1899-12-30T00:39:09"/>
    <d v="1899-12-30T00:38:26"/>
    <n v="10"/>
    <x v="1"/>
    <x v="1"/>
    <x v="2"/>
    <n v="0"/>
    <n v="0"/>
    <s v="OK"/>
    <s v="Granel"/>
    <x v="1"/>
    <n v="0"/>
    <s v="F. TORAL"/>
    <s v="A"/>
    <d v="1899-12-30T00:00:43"/>
    <d v="1899-12-30T00:00:43"/>
    <s v="OK"/>
    <m/>
    <m/>
    <d v="1899-12-30T00:00:00"/>
    <d v="1899-12-30T00:39:09"/>
    <n v="2"/>
    <d v="1899-12-30T00:00:43"/>
    <n v="39.150000000000041"/>
    <n v="10"/>
    <s v="Si"/>
  </r>
  <r>
    <s v="CTOR"/>
    <s v="2025003965"/>
    <x v="0"/>
    <s v="ER3777BBH"/>
    <s v="E4280KCL"/>
    <d v="2025-02-24T00:00:00"/>
    <m/>
    <s v="2853"/>
    <x v="54"/>
    <s v="PA"/>
    <n v="13"/>
    <m/>
    <d v="2025-02-24T00:00:00"/>
    <d v="1899-12-30T10:57:10"/>
    <d v="2025-02-24T00:00:00"/>
    <d v="1899-12-30T10:57:52"/>
    <d v="2025-02-24T00:00:00"/>
    <d v="1899-12-30T11:43:15"/>
    <x v="0"/>
    <s v="RFCPI"/>
    <s v="1322316751"/>
    <s v="FBO"/>
    <d v="1899-12-30T00:46:05"/>
    <d v="1899-12-30T00:45:23"/>
    <d v="1899-12-30T00:00:42"/>
    <s v="Granel"/>
    <s v="E001"/>
    <x v="2"/>
    <d v="1899-12-30T00:46:05"/>
    <d v="1899-12-30T00:45:23"/>
    <n v="10"/>
    <x v="1"/>
    <x v="1"/>
    <x v="2"/>
    <n v="0"/>
    <n v="0"/>
    <s v="OK"/>
    <s v="Granel"/>
    <x v="1"/>
    <n v="0"/>
    <s v="F. TORAL"/>
    <s v="B"/>
    <d v="1899-12-30T00:00:42"/>
    <d v="1899-12-30T00:00:42"/>
    <s v="OK"/>
    <m/>
    <m/>
    <d v="1899-12-30T00:00:00"/>
    <d v="1899-12-30T00:46:05"/>
    <n v="2"/>
    <d v="1899-12-30T00:00:42"/>
    <n v="46.083333333340832"/>
    <n v="11"/>
    <s v="No"/>
  </r>
  <r>
    <s v="CTOR"/>
    <s v="2025003966"/>
    <x v="0"/>
    <s v="ER3186BBT"/>
    <s v="E2376GDG"/>
    <d v="2025-02-24T00:00:00"/>
    <m/>
    <s v="3044"/>
    <x v="25"/>
    <s v="PA"/>
    <n v="4"/>
    <m/>
    <d v="2025-02-24T00:00:00"/>
    <d v="1899-12-30T11:25:54"/>
    <d v="2025-02-24T00:00:00"/>
    <d v="1899-12-30T11:26:37"/>
    <d v="2025-02-24T00:00:00"/>
    <d v="1899-12-30T12:23:14"/>
    <x v="0"/>
    <s v="RFCPI"/>
    <s v="1322316752"/>
    <s v="FBO"/>
    <d v="1899-12-30T00:57:20"/>
    <d v="1899-12-30T00:56:37"/>
    <d v="1899-12-30T00:00:43"/>
    <s v="Granel"/>
    <s v="E001"/>
    <x v="2"/>
    <d v="1899-12-30T00:57:20"/>
    <d v="1899-12-30T00:56:37"/>
    <n v="11"/>
    <x v="1"/>
    <x v="1"/>
    <x v="2"/>
    <n v="0"/>
    <n v="0"/>
    <s v="OK"/>
    <s v="Granel"/>
    <x v="1"/>
    <n v="0"/>
    <s v="F. TORAL"/>
    <s v="B"/>
    <d v="1899-12-30T00:00:43"/>
    <d v="1899-12-30T00:00:43"/>
    <s v="OK"/>
    <m/>
    <m/>
    <d v="1899-12-30T00:00:00"/>
    <d v="1899-12-30T00:57:20"/>
    <n v="2"/>
    <d v="1899-12-30T00:00:43"/>
    <n v="57.333333333340825"/>
    <n v="12"/>
    <s v="No"/>
  </r>
  <r>
    <s v="CTOR"/>
    <s v="2025003970"/>
    <x v="0"/>
    <s v="ER0582BBN"/>
    <s v="E1094JPT"/>
    <d v="2025-02-24T00:00:00"/>
    <m/>
    <s v="3044"/>
    <x v="25"/>
    <s v="PA"/>
    <n v="12"/>
    <m/>
    <d v="2025-02-24T00:00:00"/>
    <d v="1899-12-30T11:40:35"/>
    <d v="2025-02-24T00:00:00"/>
    <d v="1899-12-30T11:41:16"/>
    <d v="2025-02-24T00:00:00"/>
    <d v="1899-12-30T12:48:39"/>
    <x v="0"/>
    <s v="RFCPI"/>
    <s v="1322316754"/>
    <s v="FBO"/>
    <d v="1899-12-30T01:08:04"/>
    <d v="1899-12-30T01:07:23"/>
    <d v="1899-12-30T00:00:41"/>
    <s v="Granel"/>
    <s v="E001"/>
    <x v="2"/>
    <d v="1899-12-30T01:08:04"/>
    <d v="1899-12-30T01:07:23"/>
    <n v="11"/>
    <x v="1"/>
    <x v="1"/>
    <x v="2"/>
    <n v="0"/>
    <n v="0"/>
    <s v="OK"/>
    <s v="Granel"/>
    <x v="1"/>
    <n v="0"/>
    <s v="F. TORAL"/>
    <s v="B"/>
    <d v="1899-12-30T00:00:41"/>
    <d v="1899-12-30T00:00:41"/>
    <s v="OK"/>
    <m/>
    <m/>
    <d v="1899-12-30T00:00:00"/>
    <d v="1899-12-30T01:08:04"/>
    <n v="2"/>
    <d v="1899-12-30T00:00:41"/>
    <n v="68.066666666668695"/>
    <n v="12"/>
    <s v="No"/>
  </r>
  <r>
    <s v="CTOR"/>
    <s v="2025003969"/>
    <x v="0"/>
    <s v="ER8800BBS"/>
    <s v="E9106MPM"/>
    <d v="2025-02-24T00:00:00"/>
    <m/>
    <s v="3218"/>
    <x v="55"/>
    <s v="PA"/>
    <n v="6"/>
    <m/>
    <d v="2025-02-24T00:00:00"/>
    <d v="1899-12-30T11:37:39"/>
    <d v="2025-02-24T00:00:00"/>
    <d v="1899-12-30T11:38:20"/>
    <d v="2025-02-24T00:00:00"/>
    <d v="1899-12-30T12:58:55"/>
    <x v="0"/>
    <s v="RFCPI"/>
    <s v="1322316755"/>
    <s v="FBO"/>
    <d v="1899-12-30T01:21:16"/>
    <d v="1899-12-30T01:20:35"/>
    <d v="1899-12-30T00:00:41"/>
    <s v="Granel"/>
    <s v="E001"/>
    <x v="2"/>
    <d v="1899-12-30T01:21:16"/>
    <d v="1899-12-30T01:20:35"/>
    <n v="11"/>
    <x v="1"/>
    <x v="1"/>
    <x v="2"/>
    <n v="0"/>
    <n v="0"/>
    <s v="OK"/>
    <s v="Granel"/>
    <x v="1"/>
    <n v="0"/>
    <s v="F. TORAL"/>
    <s v="B"/>
    <d v="1899-12-30T00:00:41"/>
    <d v="1899-12-30T00:00:41"/>
    <s v="OK"/>
    <m/>
    <m/>
    <d v="1899-12-30T00:00:00"/>
    <d v="1899-12-30T01:21:16"/>
    <n v="2"/>
    <d v="1899-12-30T00:00:41"/>
    <n v="81.266666666659177"/>
    <n v="12"/>
    <s v="No"/>
  </r>
  <r>
    <s v="CTOR"/>
    <s v="2025003975"/>
    <x v="0"/>
    <s v="ER4199BCC"/>
    <s v="E3170MNG"/>
    <d v="2025-02-24T00:00:00"/>
    <m/>
    <s v="3320"/>
    <x v="12"/>
    <s v="PA"/>
    <s v="PA"/>
    <m/>
    <d v="2025-02-24T00:00:00"/>
    <d v="1899-12-30T12:09:31"/>
    <d v="2025-02-24T00:00:00"/>
    <d v="1899-12-30T12:10:13"/>
    <d v="2025-02-24T00:00:00"/>
    <d v="1899-12-30T13:06:57"/>
    <x v="0"/>
    <s v="RFCPI"/>
    <s v="1322316756"/>
    <s v="FBO"/>
    <d v="1899-12-30T00:57:26"/>
    <d v="1899-12-30T00:56:44"/>
    <d v="1899-12-30T00:00:42"/>
    <s v="Ensacado"/>
    <s v="E002"/>
    <x v="2"/>
    <d v="1899-12-30T00:57:26"/>
    <d v="1899-12-30T00:56:44"/>
    <n v="12"/>
    <x v="1"/>
    <x v="1"/>
    <x v="1"/>
    <n v="0"/>
    <n v="0"/>
    <s v="OK"/>
    <s v="Ensacado"/>
    <x v="1"/>
    <n v="0"/>
    <s v="F. TORAL"/>
    <s v="B"/>
    <d v="1899-12-30T00:00:42"/>
    <d v="1899-12-30T00:00:42"/>
    <s v="OK"/>
    <m/>
    <m/>
    <d v="1899-12-30T00:00:00"/>
    <d v="1899-12-30T00:57:26"/>
    <n v="2"/>
    <d v="1899-12-30T00:00:42"/>
    <n v="57.433333333334531"/>
    <n v="13"/>
    <s v="No"/>
  </r>
  <r>
    <s v="CTOR"/>
    <s v="2025003984"/>
    <x v="0"/>
    <s v="ER2261BDH"/>
    <s v="E0678HZJ"/>
    <d v="2025-02-24T00:00:00"/>
    <m/>
    <s v="2906"/>
    <x v="11"/>
    <s v="PA"/>
    <s v="PA"/>
    <m/>
    <d v="2025-02-24T00:00:00"/>
    <d v="1899-12-30T12:40:33"/>
    <d v="2025-02-24T00:00:00"/>
    <d v="1899-12-30T12:41:14"/>
    <d v="2025-02-24T00:00:00"/>
    <d v="1899-12-30T13:15:34"/>
    <x v="0"/>
    <s v="RFCPI"/>
    <s v="1322316757"/>
    <s v="FBO"/>
    <d v="1899-12-30T00:35:01"/>
    <d v="1899-12-30T00:34:20"/>
    <d v="1899-12-30T00:00:41"/>
    <s v="Ensacado"/>
    <s v="E002"/>
    <x v="2"/>
    <d v="1899-12-30T00:35:01"/>
    <d v="1899-12-30T00:34:20"/>
    <n v="12"/>
    <x v="1"/>
    <x v="1"/>
    <x v="1"/>
    <n v="0"/>
    <n v="0"/>
    <s v="OK"/>
    <s v="Ensacado"/>
    <x v="1"/>
    <n v="0"/>
    <s v="F. TORAL"/>
    <s v="A"/>
    <d v="1899-12-30T00:00:41"/>
    <d v="1899-12-30T00:00:41"/>
    <s v="OK"/>
    <m/>
    <m/>
    <d v="1899-12-30T00:00:00"/>
    <d v="1899-12-30T00:35:01"/>
    <n v="2"/>
    <d v="1899-12-30T00:00:41"/>
    <n v="35.016666666667291"/>
    <n v="13"/>
    <s v="Si"/>
  </r>
  <r>
    <s v="CTOR"/>
    <s v="2025003992"/>
    <x v="0"/>
    <s v="E4498JGT"/>
    <m/>
    <d v="2025-02-24T00:00:00"/>
    <m/>
    <s v="2906"/>
    <x v="11"/>
    <s v="PA"/>
    <s v="PA"/>
    <m/>
    <d v="2025-02-24T00:00:00"/>
    <d v="1899-12-30T13:13:15"/>
    <d v="2025-02-24T00:00:00"/>
    <d v="1899-12-30T13:13:57"/>
    <d v="2025-02-24T00:00:00"/>
    <d v="1899-12-30T13:41:46"/>
    <x v="0"/>
    <s v="RFCPI"/>
    <s v="1322316760"/>
    <s v="EXW"/>
    <d v="1899-12-30T00:28:31"/>
    <d v="1899-12-30T00:27:49"/>
    <d v="1899-12-30T00:00:42"/>
    <s v="Ensacado"/>
    <s v="E002"/>
    <x v="1"/>
    <d v="1899-12-30T00:28:31"/>
    <d v="1899-12-30T00:27:49"/>
    <n v="13"/>
    <x v="1"/>
    <x v="1"/>
    <x v="1"/>
    <n v="0"/>
    <n v="0"/>
    <s v="OK"/>
    <s v="Ensacado"/>
    <x v="1"/>
    <n v="0"/>
    <s v="F. TORAL"/>
    <s v="A"/>
    <d v="1899-12-30T00:00:42"/>
    <d v="1899-12-30T00:00:42"/>
    <s v="OK"/>
    <m/>
    <m/>
    <d v="1899-12-30T00:00:00"/>
    <d v="1899-12-30T00:28:31"/>
    <n v="2"/>
    <d v="1899-12-30T00:00:42"/>
    <n v="28.516666666665635"/>
    <n v="13"/>
    <s v="Si"/>
  </r>
  <r>
    <s v="CTOR"/>
    <s v="2025004005"/>
    <x v="0"/>
    <s v="ER0334BBD"/>
    <s v="E1731LNY"/>
    <d v="2025-02-24T00:00:00"/>
    <m/>
    <s v="3218"/>
    <x v="55"/>
    <s v="PA"/>
    <n v="6"/>
    <m/>
    <d v="2025-02-24T00:00:00"/>
    <d v="1899-12-30T14:18:14"/>
    <d v="2025-02-24T00:00:00"/>
    <d v="1899-12-30T14:18:56"/>
    <d v="2025-02-24T00:00:00"/>
    <d v="1899-12-30T15:14:57"/>
    <x v="0"/>
    <s v="RFCPI"/>
    <s v="1322316764"/>
    <s v="FBO"/>
    <d v="1899-12-30T00:56:43"/>
    <d v="1899-12-30T00:56:01"/>
    <d v="1899-12-30T00:00:42"/>
    <s v="Granel"/>
    <s v="E001"/>
    <x v="2"/>
    <d v="1899-12-30T00:56:43"/>
    <d v="1899-12-30T00:56:01"/>
    <n v="14"/>
    <x v="1"/>
    <x v="1"/>
    <x v="2"/>
    <n v="0"/>
    <n v="0"/>
    <s v="OK"/>
    <s v="Granel"/>
    <x v="1"/>
    <n v="0"/>
    <s v="F. TORAL"/>
    <s v="B"/>
    <d v="1899-12-30T00:00:42"/>
    <d v="1899-12-30T00:00:42"/>
    <s v="OK"/>
    <m/>
    <m/>
    <d v="1899-12-30T00:00:00"/>
    <d v="1899-12-30T00:56:43"/>
    <n v="2"/>
    <d v="1899-12-30T00:00:42"/>
    <n v="56.716666666660771"/>
    <n v="15"/>
    <s v="No"/>
  </r>
  <r>
    <s v="CTOR"/>
    <s v="2025004011"/>
    <x v="0"/>
    <s v="ER7579BDL"/>
    <s v="E6211LYC"/>
    <d v="2025-02-24T00:00:00"/>
    <m/>
    <s v="55"/>
    <x v="10"/>
    <s v="PA"/>
    <n v="15"/>
    <m/>
    <d v="2025-02-24T00:00:00"/>
    <d v="1899-12-30T14:51:01"/>
    <d v="2025-02-24T00:00:00"/>
    <d v="1899-12-30T14:51:47"/>
    <d v="2025-02-24T00:00:00"/>
    <d v="1899-12-30T15:17:04"/>
    <x v="0"/>
    <s v="RFCPI"/>
    <s v="1322316765"/>
    <s v="EXW"/>
    <d v="1899-12-30T00:26:03"/>
    <d v="1899-12-30T00:25:17"/>
    <d v="1899-12-30T00:00:46"/>
    <s v="Granel"/>
    <s v="E001"/>
    <x v="1"/>
    <d v="1899-12-30T00:26:03"/>
    <d v="1899-12-30T00:25:17"/>
    <n v="14"/>
    <x v="1"/>
    <x v="1"/>
    <x v="2"/>
    <n v="0"/>
    <n v="0"/>
    <s v="OK"/>
    <s v="Granel"/>
    <x v="1"/>
    <n v="0"/>
    <s v="F. TORAL"/>
    <s v="A"/>
    <d v="1899-12-30T00:00:46"/>
    <d v="1899-12-30T00:00:46"/>
    <s v="OK"/>
    <m/>
    <m/>
    <d v="1899-12-30T00:00:00"/>
    <d v="1899-12-30T00:26:03"/>
    <n v="2"/>
    <d v="1899-12-30T00:00:46"/>
    <n v="26.050000000003273"/>
    <n v="15"/>
    <s v="Si"/>
  </r>
  <r>
    <s v="CTOR"/>
    <s v="2025004021"/>
    <x v="0"/>
    <s v="ER9678BBK"/>
    <s v="E1219LWL"/>
    <d v="2025-02-24T00:00:00"/>
    <m/>
    <s v="55"/>
    <x v="10"/>
    <s v="PA"/>
    <n v="15"/>
    <m/>
    <d v="2025-02-24T00:00:00"/>
    <d v="1899-12-30T15:46:56"/>
    <d v="2025-02-24T00:00:00"/>
    <d v="1899-12-30T15:47:39"/>
    <d v="2025-02-24T00:00:00"/>
    <d v="1899-12-30T16:12:32"/>
    <x v="0"/>
    <s v="RFCPI"/>
    <s v="1322316766"/>
    <s v="FBO"/>
    <d v="1899-12-30T00:25:36"/>
    <d v="1899-12-30T00:24:53"/>
    <d v="1899-12-30T00:00:43"/>
    <s v="Granel"/>
    <s v="E001"/>
    <x v="2"/>
    <d v="1899-12-30T00:25:36"/>
    <d v="1899-12-30T00:24:53"/>
    <n v="15"/>
    <x v="1"/>
    <x v="1"/>
    <x v="2"/>
    <n v="0"/>
    <n v="0"/>
    <s v="OK"/>
    <s v="Granel"/>
    <x v="1"/>
    <n v="0"/>
    <s v="F. TORAL"/>
    <s v="A"/>
    <d v="1899-12-30T00:00:43"/>
    <d v="1899-12-30T00:00:43"/>
    <s v="OK"/>
    <m/>
    <m/>
    <d v="1899-12-30T00:00:00"/>
    <d v="1899-12-30T00:25:36"/>
    <n v="2"/>
    <d v="1899-12-30T00:00:43"/>
    <n v="25.600000000003202"/>
    <n v="16"/>
    <s v="Si"/>
  </r>
  <r>
    <s v="CTOR"/>
    <s v="2025004023"/>
    <x v="0"/>
    <s v="ER4157BCC"/>
    <s v="E4426HTW"/>
    <d v="2025-02-24T00:00:00"/>
    <m/>
    <s v="3043"/>
    <x v="53"/>
    <s v="PA"/>
    <n v="2"/>
    <m/>
    <d v="2025-02-24T00:00:00"/>
    <d v="1899-12-30T15:54:20"/>
    <d v="2025-02-24T00:00:00"/>
    <d v="1899-12-30T15:55:04"/>
    <d v="2025-02-24T00:00:00"/>
    <d v="1899-12-30T16:21:10"/>
    <x v="0"/>
    <s v="RFCPI"/>
    <s v="1322316767"/>
    <s v="FBO"/>
    <d v="1899-12-30T00:26:50"/>
    <d v="1899-12-30T00:26:06"/>
    <d v="1899-12-30T00:00:44"/>
    <s v="Granel"/>
    <s v="E001"/>
    <x v="2"/>
    <d v="1899-12-30T00:26:50"/>
    <d v="1899-12-30T00:26:06"/>
    <n v="15"/>
    <x v="1"/>
    <x v="1"/>
    <x v="2"/>
    <n v="0"/>
    <n v="0"/>
    <s v="OK"/>
    <s v="Granel"/>
    <x v="1"/>
    <n v="0"/>
    <s v="F. TORAL"/>
    <s v="A"/>
    <d v="1899-12-30T00:00:44"/>
    <d v="1899-12-30T00:00:44"/>
    <s v="OK"/>
    <m/>
    <m/>
    <d v="1899-12-30T00:00:00"/>
    <d v="1899-12-30T00:26:50"/>
    <n v="2"/>
    <d v="1899-12-30T00:00:44"/>
    <n v="26.833333333334384"/>
    <n v="16"/>
    <s v="Si"/>
  </r>
  <r>
    <s v="CTOR"/>
    <s v="2025004019"/>
    <x v="0"/>
    <s v="ER7711BCD"/>
    <s v="E6158KLG"/>
    <d v="2025-02-24T00:00:00"/>
    <m/>
    <s v="3218"/>
    <x v="55"/>
    <s v="PA"/>
    <n v="6"/>
    <m/>
    <d v="2025-02-24T00:00:00"/>
    <d v="1899-12-30T15:35:27"/>
    <d v="2025-02-24T00:00:00"/>
    <d v="1899-12-30T15:36:10"/>
    <d v="2025-02-24T00:00:00"/>
    <d v="1899-12-30T16:24:29"/>
    <x v="0"/>
    <s v="RFCPI"/>
    <s v="1322316768"/>
    <s v="FBO"/>
    <d v="1899-12-30T00:49:02"/>
    <d v="1899-12-30T00:48:19"/>
    <d v="1899-12-30T00:00:43"/>
    <s v="Granel"/>
    <s v="E001"/>
    <x v="2"/>
    <d v="1899-12-30T00:49:02"/>
    <d v="1899-12-30T00:48:19"/>
    <n v="15"/>
    <x v="1"/>
    <x v="1"/>
    <x v="2"/>
    <n v="0"/>
    <n v="0"/>
    <s v="OK"/>
    <s v="Granel"/>
    <x v="1"/>
    <n v="0"/>
    <s v="F. TORAL"/>
    <s v="B"/>
    <d v="1899-12-30T00:00:43"/>
    <d v="1899-12-30T00:00:43"/>
    <s v="OK"/>
    <m/>
    <m/>
    <d v="1899-12-30T00:00:00"/>
    <d v="1899-12-30T00:49:02"/>
    <n v="2"/>
    <d v="1899-12-30T00:00:43"/>
    <n v="49.033333333324904"/>
    <n v="16"/>
    <s v="No"/>
  </r>
  <r>
    <s v="CTOR"/>
    <s v="2025004025"/>
    <x v="0"/>
    <s v="ER5139BBS"/>
    <s v="E3174JJN"/>
    <d v="2025-02-24T00:00:00"/>
    <m/>
    <s v="55"/>
    <x v="10"/>
    <s v="PA"/>
    <n v="15"/>
    <m/>
    <d v="2025-02-24T00:00:00"/>
    <d v="1899-12-30T15:58:08"/>
    <d v="2025-02-24T00:00:00"/>
    <d v="1899-12-30T15:58:51"/>
    <d v="2025-02-24T00:00:00"/>
    <d v="1899-12-30T16:36:03"/>
    <x v="0"/>
    <s v="RFCPI"/>
    <s v="1322316769"/>
    <s v="FBO"/>
    <d v="1899-12-30T00:37:55"/>
    <d v="1899-12-30T00:37:12"/>
    <d v="1899-12-30T00:00:43"/>
    <s v="Granel"/>
    <s v="E001"/>
    <x v="2"/>
    <d v="1899-12-30T00:37:55"/>
    <d v="1899-12-30T00:37:12"/>
    <n v="15"/>
    <x v="1"/>
    <x v="1"/>
    <x v="2"/>
    <n v="0"/>
    <n v="0"/>
    <s v="OK"/>
    <s v="Granel"/>
    <x v="1"/>
    <n v="0"/>
    <s v="F. TORAL"/>
    <s v="A"/>
    <d v="1899-12-30T00:00:43"/>
    <d v="1899-12-30T00:00:43"/>
    <s v="OK"/>
    <m/>
    <m/>
    <d v="1899-12-30T00:00:00"/>
    <d v="1899-12-30T00:37:55"/>
    <n v="2"/>
    <d v="1899-12-30T00:00:43"/>
    <n v="37.91666666666886"/>
    <n v="16"/>
    <s v="Si"/>
  </r>
  <r>
    <s v="CTOR"/>
    <s v="2025004028"/>
    <x v="0"/>
    <s v="ER2466BBF"/>
    <s v="E2847GDG"/>
    <d v="2025-02-24T00:00:00"/>
    <m/>
    <s v="3043"/>
    <x v="53"/>
    <s v="PA"/>
    <n v="2"/>
    <m/>
    <d v="2025-02-24T00:00:00"/>
    <d v="1899-12-30T16:04:49"/>
    <d v="2025-02-24T00:00:00"/>
    <d v="1899-12-30T16:05:32"/>
    <d v="2025-02-24T00:00:00"/>
    <d v="1899-12-30T16:41:36"/>
    <x v="0"/>
    <s v="RFCPI"/>
    <s v="1322316771"/>
    <s v="FBO"/>
    <d v="1899-12-30T00:36:47"/>
    <d v="1899-12-30T00:36:04"/>
    <d v="1899-12-30T00:00:43"/>
    <s v="Granel"/>
    <s v="E001"/>
    <x v="2"/>
    <d v="1899-12-30T00:36:47"/>
    <d v="1899-12-30T00:36:04"/>
    <n v="16"/>
    <x v="1"/>
    <x v="1"/>
    <x v="2"/>
    <n v="0"/>
    <n v="0"/>
    <s v="OK"/>
    <s v="Granel"/>
    <x v="1"/>
    <n v="0"/>
    <s v="F. TORAL"/>
    <s v="A"/>
    <d v="1899-12-30T00:00:43"/>
    <d v="1899-12-30T00:00:43"/>
    <s v="OK"/>
    <m/>
    <m/>
    <d v="1899-12-30T00:00:00"/>
    <d v="1899-12-30T00:36:47"/>
    <n v="2"/>
    <d v="1899-12-30T00:00:43"/>
    <n v="36.783333333345688"/>
    <n v="16"/>
    <s v="Si"/>
  </r>
  <r>
    <s v="CTOR"/>
    <s v="2025004020"/>
    <x v="0"/>
    <s v="ER0933BBN"/>
    <s v="E5872HZF"/>
    <d v="2025-02-24T00:00:00"/>
    <m/>
    <s v="3218"/>
    <x v="55"/>
    <s v="PA"/>
    <n v="6"/>
    <m/>
    <d v="2025-02-24T00:00:00"/>
    <d v="1899-12-30T15:38:33"/>
    <d v="2025-02-24T00:00:00"/>
    <d v="1899-12-30T15:39:17"/>
    <d v="2025-02-24T00:00:00"/>
    <d v="1899-12-30T16:56:55"/>
    <x v="0"/>
    <s v="RFCPI"/>
    <s v="1322316772"/>
    <s v="FBO"/>
    <d v="1899-12-30T01:18:22"/>
    <d v="1899-12-30T01:17:38"/>
    <d v="1899-12-30T00:00:44"/>
    <s v="Granel"/>
    <s v="E001"/>
    <x v="2"/>
    <d v="1899-12-30T01:18:22"/>
    <d v="1899-12-30T01:17:38"/>
    <n v="15"/>
    <x v="1"/>
    <x v="1"/>
    <x v="2"/>
    <n v="0"/>
    <n v="0"/>
    <s v="OK"/>
    <s v="Granel"/>
    <x v="1"/>
    <n v="0"/>
    <s v="F. TORAL"/>
    <s v="B"/>
    <d v="1899-12-30T00:00:44"/>
    <d v="1899-12-30T00:00:44"/>
    <s v="OK"/>
    <m/>
    <m/>
    <d v="1899-12-30T00:00:00"/>
    <d v="1899-12-30T01:18:22"/>
    <n v="2"/>
    <d v="1899-12-30T00:00:44"/>
    <n v="78.366666666671989"/>
    <n v="16"/>
    <s v="No"/>
  </r>
  <r>
    <s v="CTOR"/>
    <s v="2025004027"/>
    <x v="0"/>
    <s v="ER7977BCH"/>
    <s v="E1832JSR"/>
    <d v="2025-02-24T00:00:00"/>
    <m/>
    <s v="55"/>
    <x v="10"/>
    <s v="PA"/>
    <n v="15"/>
    <m/>
    <d v="2025-02-24T00:00:00"/>
    <d v="1899-12-30T16:01:59"/>
    <d v="2025-02-24T00:00:00"/>
    <d v="1899-12-30T16:02:41"/>
    <d v="2025-02-24T00:00:00"/>
    <d v="1899-12-30T17:02:10"/>
    <x v="0"/>
    <s v="RFCPI"/>
    <s v="1322316773"/>
    <s v="FBO"/>
    <d v="1899-12-30T01:00:11"/>
    <d v="1899-12-30T00:59:29"/>
    <d v="1899-12-30T00:00:42"/>
    <s v="Granel"/>
    <s v="E001"/>
    <x v="2"/>
    <d v="1899-12-30T01:00:11"/>
    <d v="1899-12-30T00:59:29"/>
    <n v="16"/>
    <x v="1"/>
    <x v="1"/>
    <x v="2"/>
    <n v="0"/>
    <n v="0"/>
    <s v="OK"/>
    <s v="Granel"/>
    <x v="1"/>
    <n v="0"/>
    <s v="F. TORAL"/>
    <s v="B"/>
    <d v="1899-12-30T00:00:42"/>
    <d v="1899-12-30T00:00:42"/>
    <s v="OK"/>
    <m/>
    <m/>
    <d v="1899-12-30T00:00:00"/>
    <d v="1899-12-30T01:00:11"/>
    <n v="2"/>
    <d v="1899-12-30T00:00:42"/>
    <n v="60.18333333333112"/>
    <n v="17"/>
    <s v="No"/>
  </r>
  <r>
    <s v="CTOR"/>
    <s v="2025004034"/>
    <x v="0"/>
    <s v="ER1294BCG"/>
    <s v="E3120HXB"/>
    <d v="2025-02-24T00:00:00"/>
    <m/>
    <s v="3043"/>
    <x v="53"/>
    <s v="PA"/>
    <n v="2"/>
    <m/>
    <d v="2025-02-24T00:00:00"/>
    <d v="1899-12-30T16:38:42"/>
    <d v="2025-02-24T00:00:00"/>
    <d v="1899-12-30T05:57:00"/>
    <d v="2025-02-24T00:00:00"/>
    <d v="1899-12-30T17:14:33"/>
    <x v="291"/>
    <s v="RFCPI"/>
    <s v="1322316775"/>
    <s v="FBO"/>
    <d v="1899-12-30T21:59:15"/>
    <d v="1899-12-30T11:17:33"/>
    <d v="1899-12-30T10:41:42"/>
    <s v="Granel"/>
    <s v="E001"/>
    <x v="2"/>
    <d v="1899-12-30T00:35:51"/>
    <d v="1899-12-30T11:17:33"/>
    <n v="16"/>
    <x v="1"/>
    <x v="1"/>
    <x v="2"/>
    <n v="0"/>
    <n v="0"/>
    <s v="OK"/>
    <s v="Granel"/>
    <x v="1"/>
    <n v="0"/>
    <s v="F. TORAL"/>
    <s v="A"/>
    <d v="1899-12-30T10:41:42"/>
    <d v="1899-12-30T09:43:42"/>
    <s v="KO"/>
    <m/>
    <m/>
    <d v="1899-12-30T00:00:00"/>
    <d v="1899-12-30T00:35:51"/>
    <n v="2"/>
    <n v="-0.44562500000000005"/>
    <n v="35.849999999995049"/>
    <n v="17"/>
    <s v="Si"/>
  </r>
  <r>
    <s v="CTOR"/>
    <s v="2025004036"/>
    <x v="0"/>
    <s v="ER5821BBZ"/>
    <s v="E2459GSW"/>
    <d v="2025-02-24T00:00:00"/>
    <m/>
    <s v="3044"/>
    <x v="25"/>
    <s v="PA"/>
    <n v="12"/>
    <m/>
    <d v="2025-02-24T00:00:00"/>
    <d v="1899-12-30T16:41:52"/>
    <d v="2025-02-24T00:00:00"/>
    <d v="1899-12-30T16:42:35"/>
    <d v="2025-02-24T00:00:00"/>
    <d v="1899-12-30T17:21:54"/>
    <x v="0"/>
    <s v="RFCPI"/>
    <s v="1322316776"/>
    <s v="FBO"/>
    <d v="1899-12-30T00:40:02"/>
    <d v="1899-12-30T00:39:19"/>
    <d v="1899-12-30T00:00:43"/>
    <s v="Granel"/>
    <s v="E001"/>
    <x v="2"/>
    <d v="1899-12-30T00:40:02"/>
    <d v="1899-12-30T00:39:19"/>
    <n v="16"/>
    <x v="1"/>
    <x v="1"/>
    <x v="2"/>
    <n v="0"/>
    <n v="0"/>
    <s v="OK"/>
    <s v="Granel"/>
    <x v="1"/>
    <n v="0"/>
    <s v="F. TORAL"/>
    <s v="A"/>
    <d v="1899-12-30T00:00:43"/>
    <d v="1899-12-30T00:00:43"/>
    <s v="OK"/>
    <m/>
    <m/>
    <d v="1899-12-30T00:00:00"/>
    <d v="1899-12-30T00:40:02"/>
    <n v="2"/>
    <d v="1899-12-30T00:00:43"/>
    <n v="40.033333333339165"/>
    <n v="17"/>
    <s v="Si"/>
  </r>
  <r>
    <s v="CTOR"/>
    <s v="2025004037"/>
    <x v="0"/>
    <s v="ER2214BCF"/>
    <s v="E9582MNV"/>
    <d v="2025-02-24T00:00:00"/>
    <m/>
    <s v="3043"/>
    <x v="53"/>
    <s v="PA"/>
    <n v="2"/>
    <m/>
    <d v="2025-02-24T00:00:00"/>
    <d v="1899-12-30T16:45:49"/>
    <d v="2025-02-24T00:00:00"/>
    <d v="1899-12-30T16:46:32"/>
    <d v="2025-02-24T00:00:00"/>
    <d v="1899-12-30T17:33:14"/>
    <x v="0"/>
    <s v="RFCPI"/>
    <s v="1322316778"/>
    <s v="FBO"/>
    <d v="1899-12-30T00:47:25"/>
    <d v="1899-12-30T00:46:42"/>
    <d v="1899-12-30T00:00:43"/>
    <s v="Granel"/>
    <s v="E001"/>
    <x v="2"/>
    <d v="1899-12-30T00:47:25"/>
    <d v="1899-12-30T00:46:42"/>
    <n v="16"/>
    <x v="1"/>
    <x v="1"/>
    <x v="2"/>
    <n v="0"/>
    <n v="0"/>
    <s v="OK"/>
    <s v="Granel"/>
    <x v="1"/>
    <n v="0"/>
    <s v="F. TORAL"/>
    <s v="B"/>
    <d v="1899-12-30T00:00:43"/>
    <d v="1899-12-30T00:00:43"/>
    <s v="OK"/>
    <m/>
    <m/>
    <d v="1899-12-30T00:00:00"/>
    <d v="1899-12-30T00:47:25"/>
    <n v="2"/>
    <d v="1899-12-30T00:00:43"/>
    <n v="47.416666666665712"/>
    <n v="17"/>
    <s v="No"/>
  </r>
  <r>
    <s v="CTOR"/>
    <s v="2025004039"/>
    <x v="0"/>
    <s v="ER5217BBR"/>
    <s v="E1202JHG"/>
    <d v="2025-02-24T00:00:00"/>
    <m/>
    <s v="3044"/>
    <x v="25"/>
    <s v="PA"/>
    <n v="12"/>
    <m/>
    <d v="2025-02-24T00:00:00"/>
    <d v="1899-12-30T16:53:46"/>
    <d v="2025-02-24T00:00:00"/>
    <d v="1899-12-30T16:54:29"/>
    <d v="2025-02-24T00:00:00"/>
    <d v="1899-12-30T17:57:07"/>
    <x v="0"/>
    <s v="RFCPI"/>
    <s v="1322316779"/>
    <s v="FBO"/>
    <d v="1899-12-30T01:03:21"/>
    <d v="1899-12-30T01:02:38"/>
    <d v="1899-12-30T00:00:43"/>
    <s v="Granel"/>
    <s v="E001"/>
    <x v="2"/>
    <d v="1899-12-30T01:03:21"/>
    <d v="1899-12-30T01:02:38"/>
    <n v="16"/>
    <x v="1"/>
    <x v="1"/>
    <x v="2"/>
    <n v="0"/>
    <n v="0"/>
    <s v="OK"/>
    <s v="Granel"/>
    <x v="1"/>
    <n v="0"/>
    <s v="F. TORAL"/>
    <s v="B"/>
    <d v="1899-12-30T00:00:43"/>
    <d v="1899-12-30T00:00:43"/>
    <s v="OK"/>
    <m/>
    <m/>
    <d v="1899-12-30T00:00:00"/>
    <d v="1899-12-30T01:03:21"/>
    <n v="2"/>
    <d v="1899-12-30T00:00:43"/>
    <n v="63.350000000006546"/>
    <n v="17"/>
    <s v="No"/>
  </r>
  <r>
    <s v="CTOR"/>
    <s v="2025004046"/>
    <x v="0"/>
    <s v="ER2524BCB"/>
    <s v="E5316JZJ"/>
    <d v="2025-02-24T00:00:00"/>
    <m/>
    <s v="2906"/>
    <x v="11"/>
    <s v="PA"/>
    <s v="PA"/>
    <m/>
    <d v="2025-02-24T00:00:00"/>
    <d v="1899-12-30T17:55:36"/>
    <d v="2025-02-24T00:00:00"/>
    <d v="1899-12-30T17:56:19"/>
    <d v="2025-02-24T00:00:00"/>
    <d v="1899-12-30T18:16:21"/>
    <x v="0"/>
    <s v="RFCPI"/>
    <s v="1322316780"/>
    <s v="FBO"/>
    <d v="1899-12-30T00:20:45"/>
    <d v="1899-12-30T00:20:02"/>
    <d v="1899-12-30T00:00:43"/>
    <s v="Ensacado"/>
    <s v="E002"/>
    <x v="2"/>
    <d v="1899-12-30T00:20:45"/>
    <d v="1899-12-30T00:20:02"/>
    <n v="17"/>
    <x v="1"/>
    <x v="1"/>
    <x v="1"/>
    <n v="0"/>
    <n v="0"/>
    <s v="OK"/>
    <s v="Ensacado"/>
    <x v="1"/>
    <n v="0"/>
    <s v="F. TORAL"/>
    <s v="A"/>
    <d v="1899-12-30T00:00:43"/>
    <d v="1899-12-30T00:00:43"/>
    <s v="OK"/>
    <m/>
    <m/>
    <d v="1899-12-30T00:00:00"/>
    <d v="1899-12-30T00:20:45"/>
    <n v="2"/>
    <d v="1899-12-30T00:00:43"/>
    <n v="20.750000000011237"/>
    <n v="18"/>
    <s v="Si"/>
  </r>
  <r>
    <s v="CTOR"/>
    <s v="2025004045"/>
    <x v="0"/>
    <s v="ER3186BBT"/>
    <s v="E2376GDG"/>
    <d v="2025-02-24T00:00:00"/>
    <m/>
    <s v="55"/>
    <x v="10"/>
    <s v="PA"/>
    <n v="15"/>
    <m/>
    <d v="2025-02-24T00:00:00"/>
    <d v="1899-12-30T17:53:51"/>
    <d v="2025-02-24T00:00:00"/>
    <d v="1899-12-30T17:54:34"/>
    <d v="2025-02-24T00:00:00"/>
    <d v="1899-12-30T18:26:02"/>
    <x v="0"/>
    <s v="RFCPI"/>
    <s v="1322316781"/>
    <s v="FBO"/>
    <d v="1899-12-30T00:32:11"/>
    <d v="1899-12-30T00:31:28"/>
    <d v="1899-12-30T00:00:43"/>
    <s v="Granel"/>
    <s v="E001"/>
    <x v="2"/>
    <d v="1899-12-30T00:32:11"/>
    <d v="1899-12-30T00:31:28"/>
    <n v="17"/>
    <x v="1"/>
    <x v="1"/>
    <x v="2"/>
    <n v="0"/>
    <n v="0"/>
    <s v="OK"/>
    <s v="Granel"/>
    <x v="1"/>
    <n v="0"/>
    <s v="F. TORAL"/>
    <s v="A"/>
    <d v="1899-12-30T00:00:43"/>
    <d v="1899-12-30T00:00:43"/>
    <s v="OK"/>
    <m/>
    <m/>
    <d v="1899-12-30T00:00:00"/>
    <d v="1899-12-30T00:32:11"/>
    <n v="2"/>
    <d v="1899-12-30T00:00:43"/>
    <n v="32.183333333323226"/>
    <n v="18"/>
    <s v="Si"/>
  </r>
  <r>
    <s v="CTOR"/>
    <s v="2025004050"/>
    <x v="0"/>
    <s v="ER3068BCC"/>
    <s v="E1437MRF"/>
    <d v="2025-02-24T00:00:00"/>
    <m/>
    <s v="2906"/>
    <x v="11"/>
    <s v="PA"/>
    <s v="PA"/>
    <m/>
    <d v="2025-02-24T00:00:00"/>
    <d v="1899-12-30T18:47:49"/>
    <d v="2025-02-24T00:00:00"/>
    <d v="1899-12-30T18:48:32"/>
    <d v="2025-02-24T00:00:00"/>
    <d v="1899-12-30T19:33:11"/>
    <x v="0"/>
    <s v="RFCPI"/>
    <s v="1322316783"/>
    <s v="FBO"/>
    <d v="1899-12-30T00:45:22"/>
    <d v="1899-12-30T00:44:39"/>
    <d v="1899-12-30T00:00:43"/>
    <s v="Ensacado"/>
    <s v="E002"/>
    <x v="2"/>
    <d v="1899-12-30T00:45:22"/>
    <d v="1899-12-30T00:44:39"/>
    <n v="18"/>
    <x v="1"/>
    <x v="1"/>
    <x v="1"/>
    <n v="0"/>
    <n v="0"/>
    <s v="OK"/>
    <s v="Ensacado"/>
    <x v="1"/>
    <n v="0"/>
    <s v="F. TORAL"/>
    <s v="B"/>
    <d v="1899-12-30T00:00:43"/>
    <d v="1899-12-30T00:00:43"/>
    <s v="OK"/>
    <m/>
    <m/>
    <d v="1899-12-30T00:00:00"/>
    <d v="1899-12-30T00:45:22"/>
    <n v="2"/>
    <d v="1899-12-30T00:00:43"/>
    <n v="45.36666666666715"/>
    <n v="19"/>
    <s v="No"/>
  </r>
  <r>
    <s v="CTOR"/>
    <s v="2025004060"/>
    <x v="0"/>
    <s v="ER7579BDL"/>
    <s v="E6211LYC"/>
    <d v="2025-02-25T00:00:00"/>
    <m/>
    <s v="55"/>
    <x v="10"/>
    <s v="PA"/>
    <n v="15"/>
    <m/>
    <d v="2025-02-25T00:00:00"/>
    <d v="1899-12-30T05:57:24"/>
    <d v="2025-02-25T00:00:00"/>
    <d v="1899-12-30T05:58:06"/>
    <d v="2025-02-25T00:00:00"/>
    <d v="1899-12-30T06:22:01"/>
    <x v="0"/>
    <s v="RFCPI"/>
    <s v="1322316784"/>
    <s v="EXW"/>
    <d v="1899-12-30T00:24:37"/>
    <d v="1899-12-30T00:23:55"/>
    <d v="1899-12-30T00:00:42"/>
    <s v="Granel"/>
    <s v="E001"/>
    <x v="1"/>
    <d v="1899-12-30T00:24:37"/>
    <d v="1899-12-30T00:23:55"/>
    <n v="5"/>
    <x v="2"/>
    <x v="1"/>
    <x v="2"/>
    <n v="0"/>
    <n v="0"/>
    <s v="OK"/>
    <s v="Granel"/>
    <x v="1"/>
    <n v="0"/>
    <s v="F. TORAL"/>
    <s v="A"/>
    <d v="1899-12-30T00:00:42"/>
    <d v="1899-12-30T00:00:42"/>
    <s v="OK"/>
    <m/>
    <m/>
    <d v="1899-12-30T00:00:00"/>
    <d v="1899-12-30T00:24:37"/>
    <n v="3"/>
    <d v="1899-12-30T00:00:42"/>
    <n v="24.61666666667038"/>
    <n v="6"/>
    <s v="Si"/>
  </r>
  <r>
    <s v="CTOR"/>
    <s v="2025004077"/>
    <x v="0"/>
    <s v="ER8797BBS"/>
    <s v="E3715LST"/>
    <d v="2025-02-25T00:00:00"/>
    <m/>
    <s v="55"/>
    <x v="10"/>
    <s v="PA"/>
    <n v="15"/>
    <m/>
    <d v="2025-02-25T00:00:00"/>
    <d v="1899-12-30T09:52:19"/>
    <d v="2025-02-25T00:00:00"/>
    <d v="1899-12-30T09:53:04"/>
    <d v="2025-02-25T00:00:00"/>
    <d v="1899-12-30T10:18:29"/>
    <x v="0"/>
    <s v="RFCPI"/>
    <s v="1322316788"/>
    <s v="FBO"/>
    <d v="1899-12-30T00:26:10"/>
    <d v="1899-12-30T00:25:25"/>
    <d v="1899-12-30T00:00:45"/>
    <s v="Granel"/>
    <s v="E001"/>
    <x v="2"/>
    <d v="1899-12-30T00:26:10"/>
    <d v="1899-12-30T00:25:25"/>
    <n v="9"/>
    <x v="2"/>
    <x v="1"/>
    <x v="2"/>
    <n v="0"/>
    <n v="0"/>
    <s v="OK"/>
    <s v="Granel"/>
    <x v="1"/>
    <n v="0"/>
    <s v="F. TORAL"/>
    <s v="A"/>
    <d v="1899-12-30T00:00:45"/>
    <d v="1899-12-30T00:00:45"/>
    <s v="OK"/>
    <m/>
    <m/>
    <d v="1899-12-30T00:00:00"/>
    <d v="1899-12-30T00:26:10"/>
    <n v="3"/>
    <d v="1899-12-30T00:00:45"/>
    <n v="26.166666666657594"/>
    <n v="10"/>
    <s v="Si"/>
  </r>
  <r>
    <s v="CTOR"/>
    <s v="2025004079"/>
    <x v="0"/>
    <s v="ER7567BBL"/>
    <s v="E2543HVB"/>
    <d v="2025-02-25T00:00:00"/>
    <m/>
    <s v="3043"/>
    <x v="53"/>
    <s v="PA"/>
    <n v="2"/>
    <m/>
    <d v="2025-02-25T00:00:00"/>
    <d v="1899-12-30T09:54:28"/>
    <d v="2025-02-25T00:00:00"/>
    <d v="1899-12-30T09:55:12"/>
    <d v="2025-02-25T00:00:00"/>
    <d v="1899-12-30T10:35:46"/>
    <x v="0"/>
    <s v="RFCPI"/>
    <s v="1322316789"/>
    <s v="FBO"/>
    <d v="1899-12-30T00:41:18"/>
    <d v="1899-12-30T00:40:34"/>
    <d v="1899-12-30T00:00:44"/>
    <s v="Granel"/>
    <s v="E001"/>
    <x v="2"/>
    <d v="1899-12-30T00:41:18"/>
    <d v="1899-12-30T00:40:34"/>
    <n v="9"/>
    <x v="2"/>
    <x v="1"/>
    <x v="2"/>
    <n v="0"/>
    <n v="0"/>
    <s v="OK"/>
    <s v="Granel"/>
    <x v="1"/>
    <n v="0"/>
    <s v="F. TORAL"/>
    <s v="A"/>
    <d v="1899-12-30T00:00:44"/>
    <d v="1899-12-30T00:00:44"/>
    <s v="OK"/>
    <m/>
    <m/>
    <d v="1899-12-30T00:00:00"/>
    <d v="1899-12-30T00:41:18"/>
    <n v="3"/>
    <d v="1899-12-30T00:00:44"/>
    <n v="41.300000000006378"/>
    <n v="10"/>
    <s v="Si"/>
  </r>
  <r>
    <s v="CTOR"/>
    <s v="2025004080"/>
    <x v="0"/>
    <s v="ER9390BBK"/>
    <s v="E7567GYY"/>
    <d v="2025-02-25T00:00:00"/>
    <m/>
    <s v="55"/>
    <x v="10"/>
    <s v="PA"/>
    <n v="15"/>
    <m/>
    <d v="2025-02-25T00:00:00"/>
    <d v="1899-12-30T09:56:12"/>
    <d v="2025-02-25T00:00:00"/>
    <d v="1899-12-30T09:56:56"/>
    <d v="2025-02-25T00:00:00"/>
    <d v="1899-12-30T10:42:45"/>
    <x v="0"/>
    <s v="RFCPI"/>
    <s v="1322316790"/>
    <s v="FBO"/>
    <d v="1899-12-30T00:46:33"/>
    <d v="1899-12-30T00:45:49"/>
    <d v="1899-12-30T00:00:44"/>
    <s v="Granel"/>
    <s v="E001"/>
    <x v="2"/>
    <d v="1899-12-30T00:46:33"/>
    <d v="1899-12-30T00:45:49"/>
    <n v="9"/>
    <x v="2"/>
    <x v="1"/>
    <x v="2"/>
    <n v="0"/>
    <n v="0"/>
    <s v="OK"/>
    <s v="Granel"/>
    <x v="1"/>
    <n v="0"/>
    <s v="F. TORAL"/>
    <s v="B"/>
    <d v="1899-12-30T00:00:44"/>
    <d v="1899-12-30T00:00:44"/>
    <s v="OK"/>
    <m/>
    <m/>
    <d v="1899-12-30T00:00:00"/>
    <d v="1899-12-30T00:46:33"/>
    <n v="3"/>
    <d v="1899-12-30T00:00:44"/>
    <n v="46.550000000001603"/>
    <n v="10"/>
    <s v="No"/>
  </r>
  <r>
    <s v="CTOR"/>
    <s v="2025004083"/>
    <x v="0"/>
    <s v="ER8800BBS"/>
    <s v="E9106MPM"/>
    <d v="2025-02-25T00:00:00"/>
    <m/>
    <s v="3042"/>
    <x v="13"/>
    <s v="PA"/>
    <n v="14"/>
    <m/>
    <d v="2025-02-25T00:00:00"/>
    <d v="1899-12-30T10:28:55"/>
    <d v="2025-02-25T00:00:00"/>
    <d v="1899-12-30T10:29:39"/>
    <d v="2025-02-25T00:00:00"/>
    <d v="1899-12-30T10:51:53"/>
    <x v="0"/>
    <s v="RFCPI"/>
    <s v="1322316791"/>
    <s v="FBO"/>
    <d v="1899-12-30T00:22:58"/>
    <d v="1899-12-30T00:22:14"/>
    <d v="1899-12-30T00:00:44"/>
    <s v="Granel"/>
    <s v="E001"/>
    <x v="2"/>
    <d v="1899-12-30T00:22:58"/>
    <d v="1899-12-30T00:22:14"/>
    <n v="10"/>
    <x v="2"/>
    <x v="1"/>
    <x v="2"/>
    <n v="0"/>
    <n v="0"/>
    <s v="OK"/>
    <s v="Granel"/>
    <x v="1"/>
    <n v="0"/>
    <s v="F. TORAL"/>
    <s v="A"/>
    <d v="1899-12-30T00:00:44"/>
    <d v="1899-12-30T00:00:44"/>
    <s v="OK"/>
    <m/>
    <m/>
    <d v="1899-12-30T00:00:00"/>
    <d v="1899-12-30T00:22:58"/>
    <n v="3"/>
    <d v="1899-12-30T00:00:44"/>
    <n v="22.966666666660771"/>
    <n v="10"/>
    <s v="Si"/>
  </r>
  <r>
    <s v="CTOR"/>
    <s v="2025004078"/>
    <x v="0"/>
    <s v="ER8331BCD"/>
    <s v="E0998LSS"/>
    <d v="2025-02-25T00:00:00"/>
    <m/>
    <s v="3218"/>
    <x v="55"/>
    <s v="PA"/>
    <n v="6"/>
    <m/>
    <d v="2025-02-25T00:00:00"/>
    <d v="1899-12-30T09:53:29"/>
    <d v="2025-02-25T00:00:00"/>
    <d v="1899-12-30T09:54:13"/>
    <d v="2025-02-25T00:00:00"/>
    <d v="1899-12-30T10:55:33"/>
    <x v="0"/>
    <s v="RFCPI"/>
    <s v="1322316792"/>
    <s v="FBO"/>
    <d v="1899-12-30T01:02:04"/>
    <d v="1899-12-30T01:01:20"/>
    <d v="1899-12-30T00:00:44"/>
    <s v="Granel"/>
    <s v="E001"/>
    <x v="2"/>
    <d v="1899-12-30T01:02:04"/>
    <d v="1899-12-30T01:01:20"/>
    <n v="9"/>
    <x v="2"/>
    <x v="1"/>
    <x v="2"/>
    <n v="0"/>
    <n v="0"/>
    <s v="OK"/>
    <s v="Granel"/>
    <x v="1"/>
    <n v="0"/>
    <s v="F. TORAL"/>
    <s v="B"/>
    <d v="1899-12-30T00:00:44"/>
    <d v="1899-12-30T00:00:44"/>
    <s v="OK"/>
    <m/>
    <m/>
    <d v="1899-12-30T00:00:00"/>
    <d v="1899-12-30T01:02:04"/>
    <n v="3"/>
    <d v="1899-12-30T00:00:44"/>
    <n v="62.066666666678394"/>
    <n v="10"/>
    <s v="No"/>
  </r>
  <r>
    <s v="CTOR"/>
    <s v="2025004089"/>
    <x v="0"/>
    <s v="ER3500BDM"/>
    <s v="E7603LDW"/>
    <d v="2025-02-25T00:00:00"/>
    <m/>
    <s v="2926"/>
    <x v="56"/>
    <s v="PA"/>
    <s v="PA"/>
    <m/>
    <d v="2025-02-25T00:00:00"/>
    <d v="1899-12-30T11:08:03"/>
    <d v="2025-02-25T00:00:00"/>
    <d v="1899-12-30T11:09:26"/>
    <d v="2025-02-25T00:00:00"/>
    <d v="1899-12-30T11:59:27"/>
    <x v="0"/>
    <s v="RFCPI"/>
    <s v="1322316793"/>
    <s v="EXW"/>
    <d v="1899-12-30T00:51:24"/>
    <d v="1899-12-30T00:50:01"/>
    <d v="1899-12-30T00:01:23"/>
    <s v="Ensacado"/>
    <s v="E002"/>
    <x v="1"/>
    <d v="1899-12-30T00:51:24"/>
    <d v="1899-12-30T00:50:01"/>
    <n v="11"/>
    <x v="2"/>
    <x v="1"/>
    <x v="1"/>
    <n v="0"/>
    <n v="0"/>
    <s v="OK"/>
    <s v="Ensacado"/>
    <x v="1"/>
    <n v="0"/>
    <s v="F. TORAL"/>
    <s v="B"/>
    <d v="1899-12-30T00:01:23"/>
    <d v="1899-12-30T00:01:23"/>
    <s v="OK"/>
    <m/>
    <m/>
    <d v="1899-12-30T00:00:00"/>
    <d v="1899-12-30T00:51:24"/>
    <n v="3"/>
    <d v="1899-12-30T00:01:23"/>
    <n v="51.40000000000795"/>
    <n v="11"/>
    <s v="No"/>
  </r>
  <r>
    <s v="CTOR"/>
    <s v="2025004090"/>
    <x v="0"/>
    <s v="ER2261BDH"/>
    <s v="E0678HZJ"/>
    <d v="2025-02-25T00:00:00"/>
    <m/>
    <s v="3320"/>
    <x v="12"/>
    <s v="PA"/>
    <s v="PA"/>
    <m/>
    <d v="2025-02-25T00:00:00"/>
    <d v="1899-12-30T11:22:24"/>
    <d v="2025-02-25T00:00:00"/>
    <d v="1899-12-30T11:23:07"/>
    <d v="2025-02-25T00:00:00"/>
    <d v="1899-12-30T12:03:26"/>
    <x v="0"/>
    <s v="RFCPI"/>
    <s v="1322316794"/>
    <s v="FBO"/>
    <d v="1899-12-30T00:41:02"/>
    <d v="1899-12-30T00:40:19"/>
    <d v="1899-12-30T00:00:43"/>
    <s v="Ensacado"/>
    <s v="E002"/>
    <x v="2"/>
    <d v="1899-12-30T00:41:02"/>
    <d v="1899-12-30T00:40:19"/>
    <n v="11"/>
    <x v="2"/>
    <x v="1"/>
    <x v="1"/>
    <n v="0"/>
    <n v="0"/>
    <s v="OK"/>
    <s v="Ensacado"/>
    <x v="1"/>
    <n v="0"/>
    <s v="F. TORAL"/>
    <s v="A"/>
    <d v="1899-12-30T00:00:43"/>
    <d v="1899-12-30T00:00:43"/>
    <s v="OK"/>
    <m/>
    <m/>
    <d v="1899-12-30T00:00:00"/>
    <d v="1899-12-30T00:41:02"/>
    <n v="3"/>
    <d v="1899-12-30T00:00:43"/>
    <n v="41.033333333332763"/>
    <n v="12"/>
    <s v="Si"/>
  </r>
  <r>
    <s v="CTOR"/>
    <s v="2025004095"/>
    <x v="0"/>
    <s v="ER1582BDJ"/>
    <s v="E4570MKW"/>
    <d v="2025-02-25T00:00:00"/>
    <m/>
    <s v="55"/>
    <x v="10"/>
    <s v="PA"/>
    <n v="15"/>
    <m/>
    <d v="2025-02-25T00:00:00"/>
    <d v="1899-12-30T11:44:57"/>
    <d v="2025-02-25T00:00:00"/>
    <d v="1899-12-30T11:45:41"/>
    <d v="2025-02-25T00:00:00"/>
    <d v="1899-12-30T12:12:56"/>
    <x v="0"/>
    <s v="RFCPI"/>
    <s v="1322316795"/>
    <s v="FBO"/>
    <d v="1899-12-30T00:27:59"/>
    <d v="1899-12-30T00:27:15"/>
    <d v="1899-12-30T00:00:44"/>
    <s v="Granel"/>
    <s v="E001"/>
    <x v="2"/>
    <d v="1899-12-30T00:27:59"/>
    <d v="1899-12-30T00:27:15"/>
    <n v="11"/>
    <x v="2"/>
    <x v="1"/>
    <x v="2"/>
    <n v="0"/>
    <n v="0"/>
    <s v="OK"/>
    <s v="Granel"/>
    <x v="1"/>
    <n v="0"/>
    <s v="F. TORAL"/>
    <s v="A"/>
    <d v="1899-12-30T00:00:44"/>
    <d v="1899-12-30T00:00:44"/>
    <s v="OK"/>
    <m/>
    <m/>
    <d v="1899-12-30T00:00:00"/>
    <d v="1899-12-30T00:27:59"/>
    <n v="3"/>
    <d v="1899-12-30T00:00:44"/>
    <n v="27.983333333332883"/>
    <n v="12"/>
    <s v="Si"/>
  </r>
  <r>
    <s v="CTOR"/>
    <s v="2025004094"/>
    <x v="0"/>
    <s v="ER4667BBH"/>
    <s v="E2163JCB"/>
    <d v="2025-02-25T00:00:00"/>
    <m/>
    <s v="3218"/>
    <x v="55"/>
    <s v="PA"/>
    <n v="6"/>
    <m/>
    <d v="2025-02-25T00:00:00"/>
    <d v="1899-12-30T11:42:25"/>
    <d v="2025-02-25T00:00:00"/>
    <d v="1899-12-30T11:43:09"/>
    <d v="2025-02-25T00:00:00"/>
    <d v="1899-12-30T12:36:28"/>
    <x v="0"/>
    <s v="RFCPI"/>
    <s v="1322316796"/>
    <s v="FBO"/>
    <d v="1899-12-30T00:54:03"/>
    <d v="1899-12-30T00:53:19"/>
    <d v="1899-12-30T00:00:44"/>
    <s v="Granel"/>
    <s v="E001"/>
    <x v="2"/>
    <d v="1899-12-30T00:54:03"/>
    <d v="1899-12-30T00:53:19"/>
    <n v="11"/>
    <x v="2"/>
    <x v="1"/>
    <x v="2"/>
    <n v="0"/>
    <n v="0"/>
    <s v="OK"/>
    <s v="Granel"/>
    <x v="1"/>
    <n v="0"/>
    <s v="F. TORAL"/>
    <s v="B"/>
    <d v="1899-12-30T00:00:44"/>
    <d v="1899-12-30T00:00:44"/>
    <s v="OK"/>
    <m/>
    <m/>
    <d v="1899-12-30T00:00:00"/>
    <d v="1899-12-30T00:54:03"/>
    <n v="3"/>
    <d v="1899-12-30T00:00:44"/>
    <n v="54.049999999996778"/>
    <n v="12"/>
    <s v="No"/>
  </r>
  <r>
    <s v="CTOR"/>
    <s v="2025004096"/>
    <x v="0"/>
    <s v="ER3777BBH"/>
    <s v="E4280KCL"/>
    <d v="2025-02-25T00:00:00"/>
    <m/>
    <s v="55"/>
    <x v="10"/>
    <s v="PA"/>
    <n v="15"/>
    <m/>
    <d v="2025-02-25T00:00:00"/>
    <d v="1899-12-30T11:59:49"/>
    <d v="2025-02-25T00:00:00"/>
    <d v="1899-12-30T12:00:34"/>
    <d v="2025-02-25T00:00:00"/>
    <d v="1899-12-30T12:38:20"/>
    <x v="0"/>
    <s v="RFCPI"/>
    <s v="1322316797"/>
    <s v="FBO"/>
    <d v="1899-12-30T00:38:31"/>
    <d v="1899-12-30T00:37:46"/>
    <d v="1899-12-30T00:00:45"/>
    <s v="Granel"/>
    <s v="E001"/>
    <x v="2"/>
    <d v="1899-12-30T00:38:31"/>
    <d v="1899-12-30T00:37:46"/>
    <n v="11"/>
    <x v="2"/>
    <x v="1"/>
    <x v="2"/>
    <n v="0"/>
    <n v="0"/>
    <s v="OK"/>
    <s v="Granel"/>
    <x v="1"/>
    <n v="0"/>
    <s v="F. TORAL"/>
    <s v="A"/>
    <d v="1899-12-30T00:00:45"/>
    <d v="1899-12-30T00:00:45"/>
    <s v="OK"/>
    <m/>
    <m/>
    <d v="1899-12-30T00:00:00"/>
    <d v="1899-12-30T00:38:31"/>
    <n v="3"/>
    <d v="1899-12-30T00:00:45"/>
    <n v="38.516666666659205"/>
    <n v="12"/>
    <s v="Si"/>
  </r>
  <r>
    <s v="CTOR"/>
    <s v="2025004100"/>
    <x v="0"/>
    <s v="ER4157BCC"/>
    <s v="E4426HTW"/>
    <d v="2025-02-25T00:00:00"/>
    <m/>
    <s v="3043"/>
    <x v="53"/>
    <s v="PA"/>
    <n v="2"/>
    <m/>
    <d v="2025-02-25T00:00:00"/>
    <d v="1899-12-30T12:11:25"/>
    <d v="2025-02-25T00:00:00"/>
    <d v="1899-12-30T12:12:10"/>
    <d v="2025-02-25T00:00:00"/>
    <d v="1899-12-30T12:41:23"/>
    <x v="0"/>
    <s v="RFCPI"/>
    <s v="1322316798"/>
    <s v="FBO"/>
    <d v="1899-12-30T00:29:58"/>
    <d v="1899-12-30T00:29:13"/>
    <d v="1899-12-30T00:00:45"/>
    <s v="Granel"/>
    <s v="E001"/>
    <x v="2"/>
    <d v="1899-12-30T00:29:58"/>
    <d v="1899-12-30T00:29:13"/>
    <n v="12"/>
    <x v="2"/>
    <x v="1"/>
    <x v="2"/>
    <n v="0"/>
    <n v="0"/>
    <s v="OK"/>
    <s v="Granel"/>
    <x v="1"/>
    <n v="0"/>
    <s v="F. TORAL"/>
    <s v="A"/>
    <d v="1899-12-30T00:00:45"/>
    <d v="1899-12-30T00:00:45"/>
    <s v="OK"/>
    <m/>
    <m/>
    <d v="1899-12-30T00:00:00"/>
    <d v="1899-12-30T00:29:58"/>
    <n v="3"/>
    <d v="1899-12-30T00:00:45"/>
    <n v="29.966666666673696"/>
    <n v="12"/>
    <s v="Si"/>
  </r>
  <r>
    <s v="CTOR"/>
    <s v="2025004098"/>
    <x v="0"/>
    <s v="ER5877BBL"/>
    <s v="E6997LHG"/>
    <d v="2025-02-25T00:00:00"/>
    <m/>
    <s v="3042"/>
    <x v="13"/>
    <s v="PA"/>
    <n v="14"/>
    <m/>
    <d v="2025-02-25T00:00:00"/>
    <d v="1899-12-30T12:06:28"/>
    <d v="2025-02-25T00:00:00"/>
    <d v="1899-12-30T12:07:11"/>
    <d v="2025-02-25T00:00:00"/>
    <d v="1899-12-30T12:43:49"/>
    <x v="0"/>
    <s v="RFCPI"/>
    <s v="1322316799"/>
    <s v="FBO"/>
    <d v="1899-12-30T00:37:21"/>
    <d v="1899-12-30T00:36:38"/>
    <d v="1899-12-30T00:00:43"/>
    <s v="Granel"/>
    <s v="E001"/>
    <x v="2"/>
    <d v="1899-12-30T00:37:21"/>
    <d v="1899-12-30T00:36:38"/>
    <n v="12"/>
    <x v="2"/>
    <x v="1"/>
    <x v="2"/>
    <n v="0"/>
    <n v="0"/>
    <s v="OK"/>
    <s v="Granel"/>
    <x v="1"/>
    <n v="0"/>
    <s v="F. TORAL"/>
    <s v="A"/>
    <d v="1899-12-30T00:00:43"/>
    <d v="1899-12-30T00:00:43"/>
    <s v="OK"/>
    <m/>
    <m/>
    <d v="1899-12-30T00:00:00"/>
    <d v="1899-12-30T00:37:21"/>
    <n v="3"/>
    <d v="1899-12-30T00:00:43"/>
    <n v="37.35000000000008"/>
    <n v="12"/>
    <s v="Si"/>
  </r>
  <r>
    <s v="CTOR"/>
    <s v="2025004105"/>
    <x v="0"/>
    <s v="ER0582BBN"/>
    <s v="E1094JPT"/>
    <d v="2025-02-25T00:00:00"/>
    <m/>
    <s v="55"/>
    <x v="10"/>
    <s v="PA"/>
    <n v="15"/>
    <m/>
    <d v="2025-02-25T00:00:00"/>
    <d v="1899-12-30T12:44:25"/>
    <d v="2025-02-25T00:00:00"/>
    <d v="1899-12-30T12:45:10"/>
    <d v="2025-02-25T00:00:00"/>
    <d v="1899-12-30T13:07:14"/>
    <x v="0"/>
    <s v="RFCPI"/>
    <s v="1322316800"/>
    <s v="FBO"/>
    <d v="1899-12-30T00:22:49"/>
    <d v="1899-12-30T00:22:04"/>
    <d v="1899-12-30T00:00:45"/>
    <s v="Granel"/>
    <s v="E001"/>
    <x v="2"/>
    <d v="1899-12-30T00:22:49"/>
    <d v="1899-12-30T00:22:04"/>
    <n v="12"/>
    <x v="2"/>
    <x v="1"/>
    <x v="2"/>
    <n v="0"/>
    <n v="0"/>
    <s v="OK"/>
    <s v="Granel"/>
    <x v="1"/>
    <n v="0"/>
    <s v="F. TORAL"/>
    <s v="A"/>
    <d v="1899-12-30T00:00:45"/>
    <d v="1899-12-30T00:00:45"/>
    <s v="OK"/>
    <m/>
    <m/>
    <d v="1899-12-30T00:00:00"/>
    <d v="1899-12-30T00:22:49"/>
    <n v="3"/>
    <d v="1899-12-30T00:00:45"/>
    <n v="22.816666666656111"/>
    <n v="13"/>
    <s v="Si"/>
  </r>
  <r>
    <s v="CTOR"/>
    <s v="2025004106"/>
    <x v="0"/>
    <s v="ER0334BBD"/>
    <s v="E1731LNY"/>
    <d v="2025-02-25T00:00:00"/>
    <m/>
    <s v="55"/>
    <x v="10"/>
    <s v="PA"/>
    <n v="15"/>
    <m/>
    <d v="2025-02-25T00:00:00"/>
    <d v="1899-12-30T12:56:53"/>
    <d v="2025-02-25T00:00:00"/>
    <d v="1899-12-30T12:57:38"/>
    <d v="2025-02-25T00:00:00"/>
    <d v="1899-12-30T13:29:38"/>
    <x v="0"/>
    <s v="RFCPI"/>
    <s v="1322316802"/>
    <s v="FBO"/>
    <d v="1899-12-30T00:32:45"/>
    <d v="1899-12-30T00:32:00"/>
    <d v="1899-12-30T00:00:45"/>
    <s v="Granel"/>
    <s v="E001"/>
    <x v="2"/>
    <d v="1899-12-30T00:32:45"/>
    <d v="1899-12-30T00:32:00"/>
    <n v="12"/>
    <x v="2"/>
    <x v="1"/>
    <x v="2"/>
    <n v="0"/>
    <n v="0"/>
    <s v="OK"/>
    <s v="Granel"/>
    <x v="1"/>
    <n v="0"/>
    <s v="F. TORAL"/>
    <s v="A"/>
    <d v="1899-12-30T00:00:45"/>
    <d v="1899-12-30T00:00:45"/>
    <s v="OK"/>
    <m/>
    <m/>
    <d v="1899-12-30T00:00:00"/>
    <d v="1899-12-30T00:32:45"/>
    <n v="3"/>
    <d v="1899-12-30T00:00:45"/>
    <n v="32.750000000006395"/>
    <n v="13"/>
    <s v="Si"/>
  </r>
  <r>
    <s v="CTOR"/>
    <s v="2025004114"/>
    <x v="0"/>
    <s v="ER5139BBS"/>
    <s v="E3174JJN"/>
    <d v="2025-02-25T00:00:00"/>
    <m/>
    <s v="55"/>
    <x v="10"/>
    <s v="PA"/>
    <n v="15"/>
    <m/>
    <d v="2025-02-25T00:00:00"/>
    <d v="1899-12-30T14:02:24"/>
    <d v="2025-02-25T00:00:00"/>
    <d v="1899-12-30T14:03:07"/>
    <d v="2025-02-25T00:00:00"/>
    <d v="1899-12-30T14:43:35"/>
    <x v="0"/>
    <s v="RFCPI"/>
    <s v="1322316806"/>
    <s v="FBO"/>
    <d v="1899-12-30T00:41:11"/>
    <d v="1899-12-30T00:40:28"/>
    <d v="1899-12-30T00:00:43"/>
    <s v="Granel"/>
    <s v="E001"/>
    <x v="2"/>
    <d v="1899-12-30T00:41:11"/>
    <d v="1899-12-30T00:40:28"/>
    <n v="14"/>
    <x v="2"/>
    <x v="1"/>
    <x v="2"/>
    <n v="0"/>
    <n v="0"/>
    <s v="OK"/>
    <s v="Granel"/>
    <x v="1"/>
    <n v="0"/>
    <s v="F. TORAL"/>
    <s v="A"/>
    <d v="1899-12-30T00:00:43"/>
    <d v="1899-12-30T00:00:43"/>
    <s v="OK"/>
    <m/>
    <m/>
    <d v="1899-12-30T00:00:00"/>
    <d v="1899-12-30T00:41:11"/>
    <n v="3"/>
    <d v="1899-12-30T00:00:43"/>
    <n v="41.183333333337586"/>
    <n v="14"/>
    <s v="Si"/>
  </r>
  <r>
    <s v="CTOR"/>
    <s v="2025004118"/>
    <x v="0"/>
    <s v="ER5821BBZ"/>
    <s v="E2459GSW"/>
    <d v="2025-02-25T00:00:00"/>
    <m/>
    <s v="3043"/>
    <x v="53"/>
    <s v="PA"/>
    <n v="2"/>
    <m/>
    <d v="2025-02-25T00:00:00"/>
    <d v="1899-12-30T14:21:48"/>
    <d v="2025-02-25T00:00:00"/>
    <d v="1899-12-30T14:22:31"/>
    <d v="2025-02-25T00:00:00"/>
    <d v="1899-12-30T15:04:17"/>
    <x v="0"/>
    <s v="RFCPI"/>
    <s v="1322316807"/>
    <s v="FBO"/>
    <d v="1899-12-30T00:42:29"/>
    <d v="1899-12-30T00:41:46"/>
    <d v="1899-12-30T00:00:43"/>
    <s v="Granel"/>
    <s v="E001"/>
    <x v="2"/>
    <d v="1899-12-30T00:42:29"/>
    <d v="1899-12-30T00:41:46"/>
    <n v="14"/>
    <x v="2"/>
    <x v="1"/>
    <x v="2"/>
    <n v="0"/>
    <n v="0"/>
    <s v="OK"/>
    <s v="Granel"/>
    <x v="1"/>
    <n v="0"/>
    <s v="F. TORAL"/>
    <s v="A"/>
    <d v="1899-12-30T00:00:43"/>
    <d v="1899-12-30T00:00:43"/>
    <s v="OK"/>
    <m/>
    <m/>
    <d v="1899-12-30T00:00:00"/>
    <d v="1899-12-30T00:42:29"/>
    <n v="3"/>
    <d v="1899-12-30T00:00:43"/>
    <n v="42.483333333340823"/>
    <n v="15"/>
    <s v="Si"/>
  </r>
  <r>
    <s v="CTOR"/>
    <s v="2025004126"/>
    <x v="0"/>
    <s v="ER2524BCB"/>
    <s v="E5316JZJ"/>
    <d v="2025-02-25T00:00:00"/>
    <m/>
    <s v="2906"/>
    <x v="11"/>
    <s v="PA"/>
    <s v="PA"/>
    <m/>
    <d v="2025-02-25T00:00:00"/>
    <d v="1899-12-30T15:26:06"/>
    <d v="2025-02-25T00:00:00"/>
    <d v="1899-12-30T15:26:49"/>
    <d v="2025-02-25T00:00:00"/>
    <d v="1899-12-30T15:48:40"/>
    <x v="0"/>
    <s v="RFCPI"/>
    <s v="1322316808"/>
    <s v="FBO"/>
    <d v="1899-12-30T00:22:34"/>
    <d v="1899-12-30T00:21:51"/>
    <d v="1899-12-30T00:00:43"/>
    <s v="Ensacado"/>
    <s v="E002"/>
    <x v="2"/>
    <d v="1899-12-30T00:22:34"/>
    <d v="1899-12-30T00:21:51"/>
    <n v="15"/>
    <x v="2"/>
    <x v="1"/>
    <x v="1"/>
    <n v="0"/>
    <n v="0"/>
    <s v="OK"/>
    <s v="Ensacado"/>
    <x v="1"/>
    <n v="0"/>
    <s v="F. TORAL"/>
    <s v="A"/>
    <d v="1899-12-30T00:00:43"/>
    <d v="1899-12-30T00:00:43"/>
    <s v="OK"/>
    <m/>
    <m/>
    <d v="1899-12-30T00:00:00"/>
    <d v="1899-12-30T00:22:34"/>
    <n v="3"/>
    <d v="1899-12-30T00:00:43"/>
    <n v="22.566666666672059"/>
    <n v="15"/>
    <s v="Si"/>
  </r>
  <r>
    <s v="CTOR"/>
    <s v="2025004129"/>
    <x v="0"/>
    <s v="ER7977BCH"/>
    <s v="E1832JSR"/>
    <d v="2025-02-25T00:00:00"/>
    <m/>
    <s v="55"/>
    <x v="10"/>
    <s v="PA"/>
    <n v="15"/>
    <m/>
    <d v="2025-02-25T00:00:00"/>
    <d v="1899-12-30T15:52:26"/>
    <d v="2025-02-25T00:00:00"/>
    <d v="1899-12-30T15:53:09"/>
    <d v="2025-02-25T00:00:00"/>
    <d v="1899-12-30T16:17:40"/>
    <x v="0"/>
    <s v="RFCPI"/>
    <s v="1322316809"/>
    <s v="FBO"/>
    <d v="1899-12-30T00:25:14"/>
    <d v="1899-12-30T00:24:31"/>
    <d v="1899-12-30T00:00:43"/>
    <s v="Granel"/>
    <s v="E001"/>
    <x v="2"/>
    <d v="1899-12-30T00:25:14"/>
    <d v="1899-12-30T00:24:31"/>
    <n v="15"/>
    <x v="2"/>
    <x v="1"/>
    <x v="2"/>
    <n v="0"/>
    <n v="0"/>
    <s v="OK"/>
    <s v="Granel"/>
    <x v="1"/>
    <n v="0"/>
    <s v="F. TORAL"/>
    <s v="A"/>
    <d v="1899-12-30T00:00:43"/>
    <d v="1899-12-30T00:00:43"/>
    <s v="OK"/>
    <m/>
    <m/>
    <d v="1899-12-30T00:00:00"/>
    <d v="1899-12-30T00:25:14"/>
    <n v="3"/>
    <d v="1899-12-30T00:00:43"/>
    <n v="25.233333333336052"/>
    <n v="16"/>
    <s v="Si"/>
  </r>
  <r>
    <s v="CTOR"/>
    <s v="2025004128"/>
    <x v="0"/>
    <s v="ER9390BBK"/>
    <s v="E7567GYY"/>
    <d v="2025-02-25T00:00:00"/>
    <m/>
    <s v="3043"/>
    <x v="53"/>
    <s v="PA"/>
    <n v="2"/>
    <m/>
    <d v="2025-02-25T00:00:00"/>
    <d v="1899-12-30T15:51:17"/>
    <d v="2025-02-25T00:00:00"/>
    <d v="1899-12-30T15:52:00"/>
    <d v="2025-02-25T00:00:00"/>
    <d v="1899-12-30T16:25:54"/>
    <x v="0"/>
    <s v="RFCPI"/>
    <s v="1322316810"/>
    <s v="FBO"/>
    <d v="1899-12-30T00:34:37"/>
    <d v="1899-12-30T00:33:54"/>
    <d v="1899-12-30T00:00:43"/>
    <s v="Granel"/>
    <s v="E001"/>
    <x v="2"/>
    <d v="1899-12-30T00:34:37"/>
    <d v="1899-12-30T00:33:54"/>
    <n v="15"/>
    <x v="2"/>
    <x v="1"/>
    <x v="2"/>
    <n v="0"/>
    <n v="0"/>
    <s v="OK"/>
    <s v="Granel"/>
    <x v="1"/>
    <n v="0"/>
    <s v="F. TORAL"/>
    <s v="A"/>
    <d v="1899-12-30T00:00:43"/>
    <d v="1899-12-30T00:00:43"/>
    <s v="OK"/>
    <m/>
    <m/>
    <d v="1899-12-30T00:00:00"/>
    <d v="1899-12-30T00:34:37"/>
    <n v="3"/>
    <d v="1899-12-30T00:00:43"/>
    <n v="34.616666666664031"/>
    <n v="16"/>
    <s v="Si"/>
  </r>
  <r>
    <s v="CTOR"/>
    <s v="2025004132"/>
    <x v="0"/>
    <s v="ER3186BBT"/>
    <s v="E2376GDG"/>
    <d v="2025-02-25T00:00:00"/>
    <m/>
    <s v="3043"/>
    <x v="53"/>
    <s v="PA"/>
    <n v="2"/>
    <m/>
    <d v="2025-02-25T00:00:00"/>
    <d v="1899-12-30T16:01:07"/>
    <d v="2025-02-25T00:00:00"/>
    <d v="1899-12-30T16:01:50"/>
    <d v="2025-02-25T00:00:00"/>
    <d v="1899-12-30T16:42:13"/>
    <x v="0"/>
    <s v="RFCPI"/>
    <s v="1322316812"/>
    <s v="FBO"/>
    <d v="1899-12-30T00:41:06"/>
    <d v="1899-12-30T00:40:23"/>
    <d v="1899-12-30T00:00:43"/>
    <s v="Granel"/>
    <s v="E001"/>
    <x v="2"/>
    <d v="1899-12-30T00:41:06"/>
    <d v="1899-12-30T00:40:23"/>
    <n v="16"/>
    <x v="2"/>
    <x v="1"/>
    <x v="2"/>
    <n v="0"/>
    <n v="0"/>
    <s v="OK"/>
    <s v="Granel"/>
    <x v="1"/>
    <n v="0"/>
    <s v="F. TORAL"/>
    <s v="A"/>
    <d v="1899-12-30T00:00:43"/>
    <d v="1899-12-30T00:00:43"/>
    <s v="OK"/>
    <m/>
    <m/>
    <d v="1899-12-30T00:00:00"/>
    <d v="1899-12-30T00:41:06"/>
    <n v="3"/>
    <d v="1899-12-30T00:00:43"/>
    <n v="41.100000000004826"/>
    <n v="16"/>
    <s v="Si"/>
  </r>
  <r>
    <s v="CTOR"/>
    <s v="2025004133"/>
    <x v="0"/>
    <s v="ER7711BCD"/>
    <s v="E6158KLG"/>
    <d v="2025-02-25T00:00:00"/>
    <m/>
    <s v="3044"/>
    <x v="25"/>
    <s v="PA"/>
    <n v="12"/>
    <m/>
    <d v="2025-02-25T00:00:00"/>
    <d v="1899-12-30T16:03:05"/>
    <d v="2025-02-25T00:00:00"/>
    <d v="1899-12-30T16:03:49"/>
    <d v="2025-02-25T00:00:00"/>
    <d v="1899-12-30T16:50:25"/>
    <x v="0"/>
    <s v="RFCPI"/>
    <s v="1322316814"/>
    <s v="FBO"/>
    <d v="1899-12-30T00:47:20"/>
    <d v="1899-12-30T00:46:36"/>
    <d v="1899-12-30T00:00:44"/>
    <s v="Granel"/>
    <s v="E001"/>
    <x v="2"/>
    <d v="1899-12-30T00:47:20"/>
    <d v="1899-12-30T00:46:36"/>
    <n v="16"/>
    <x v="2"/>
    <x v="1"/>
    <x v="2"/>
    <n v="0"/>
    <n v="0"/>
    <s v="OK"/>
    <s v="Granel"/>
    <x v="1"/>
    <n v="0"/>
    <s v="F. TORAL"/>
    <s v="B"/>
    <d v="1899-12-30T00:00:44"/>
    <d v="1899-12-30T00:00:44"/>
    <s v="OK"/>
    <m/>
    <m/>
    <d v="1899-12-30T00:00:00"/>
    <d v="1899-12-30T00:47:20"/>
    <n v="3"/>
    <d v="1899-12-30T00:00:44"/>
    <n v="47.333333333332789"/>
    <n v="16"/>
    <s v="No"/>
  </r>
  <r>
    <s v="CTOR"/>
    <s v="2025004137"/>
    <x v="0"/>
    <s v="ER1294BCG"/>
    <s v="E3120HXB"/>
    <d v="2025-02-25T00:00:00"/>
    <m/>
    <s v="55"/>
    <x v="10"/>
    <s v="PA"/>
    <n v="15"/>
    <m/>
    <d v="2025-02-25T00:00:00"/>
    <d v="1899-12-30T16:18:18"/>
    <d v="2025-02-25T00:00:00"/>
    <d v="1899-12-30T16:19:02"/>
    <d v="2025-02-25T00:00:00"/>
    <d v="1899-12-30T16:59:06"/>
    <x v="0"/>
    <s v="RFCPI"/>
    <s v="1322316816"/>
    <s v="FBO"/>
    <d v="1899-12-30T00:40:48"/>
    <d v="1899-12-30T00:40:04"/>
    <d v="1899-12-30T00:00:44"/>
    <s v="Granel"/>
    <s v="E001"/>
    <x v="2"/>
    <d v="1899-12-30T00:40:48"/>
    <d v="1899-12-30T00:40:04"/>
    <n v="16"/>
    <x v="2"/>
    <x v="1"/>
    <x v="2"/>
    <n v="0"/>
    <n v="0"/>
    <s v="OK"/>
    <s v="Granel"/>
    <x v="1"/>
    <n v="0"/>
    <s v="F. TORAL"/>
    <s v="A"/>
    <d v="1899-12-30T00:00:44"/>
    <d v="1899-12-30T00:00:44"/>
    <s v="OK"/>
    <m/>
    <m/>
    <d v="1899-12-30T00:00:00"/>
    <d v="1899-12-30T00:40:48"/>
    <n v="3"/>
    <d v="1899-12-30T00:00:44"/>
    <n v="40.799999999995343"/>
    <n v="16"/>
    <s v="Si"/>
  </r>
  <r>
    <s v="CTOR"/>
    <s v="2025004139"/>
    <x v="0"/>
    <s v="ER0933BBN"/>
    <s v="E5872HZF"/>
    <d v="2025-02-25T00:00:00"/>
    <m/>
    <s v="3044"/>
    <x v="25"/>
    <s v="PA"/>
    <n v="12"/>
    <m/>
    <d v="2025-02-25T00:00:00"/>
    <d v="1899-12-30T16:35:04"/>
    <d v="2025-02-25T00:00:00"/>
    <d v="1899-12-30T16:35:47"/>
    <d v="2025-02-25T00:00:00"/>
    <d v="1899-12-30T17:09:44"/>
    <x v="0"/>
    <s v="RFCPI"/>
    <s v="1322316817"/>
    <s v="FBO"/>
    <d v="1899-12-30T00:34:40"/>
    <d v="1899-12-30T00:33:57"/>
    <d v="1899-12-30T00:00:43"/>
    <s v="Granel"/>
    <s v="E001"/>
    <x v="2"/>
    <d v="1899-12-30T00:34:40"/>
    <d v="1899-12-30T00:33:57"/>
    <n v="16"/>
    <x v="2"/>
    <x v="1"/>
    <x v="2"/>
    <n v="0"/>
    <n v="0"/>
    <s v="OK"/>
    <s v="Granel"/>
    <x v="1"/>
    <n v="0"/>
    <s v="F. TORAL"/>
    <s v="A"/>
    <d v="1899-12-30T00:00:43"/>
    <d v="1899-12-30T00:00:43"/>
    <s v="OK"/>
    <m/>
    <m/>
    <d v="1899-12-30T00:00:00"/>
    <d v="1899-12-30T00:34:40"/>
    <n v="3"/>
    <d v="1899-12-30T00:00:43"/>
    <n v="34.666666666660682"/>
    <n v="17"/>
    <s v="Si"/>
  </r>
  <r>
    <s v="CTOR"/>
    <s v="2025004136"/>
    <x v="0"/>
    <s v="ER9678BBK"/>
    <s v="E1219LWL"/>
    <d v="2025-02-25T00:00:00"/>
    <m/>
    <s v="3218"/>
    <x v="55"/>
    <s v="PA"/>
    <n v="6"/>
    <m/>
    <d v="2025-02-25T00:00:00"/>
    <d v="1899-12-30T16:15:38"/>
    <d v="2025-02-25T00:00:00"/>
    <d v="1899-12-30T16:16:21"/>
    <d v="2025-02-25T00:00:00"/>
    <d v="1899-12-30T17:15:13"/>
    <x v="0"/>
    <s v="RFCPI"/>
    <s v="1322316818"/>
    <s v="FBO"/>
    <d v="1899-12-30T00:59:35"/>
    <d v="1899-12-30T00:58:52"/>
    <d v="1899-12-30T00:00:43"/>
    <s v="Granel"/>
    <s v="E001"/>
    <x v="2"/>
    <d v="1899-12-30T00:59:35"/>
    <d v="1899-12-30T00:58:52"/>
    <n v="16"/>
    <x v="2"/>
    <x v="1"/>
    <x v="2"/>
    <n v="0"/>
    <n v="0"/>
    <s v="OK"/>
    <s v="Granel"/>
    <x v="1"/>
    <n v="0"/>
    <s v="F. TORAL"/>
    <s v="B"/>
    <d v="1899-12-30T00:00:43"/>
    <d v="1899-12-30T00:00:43"/>
    <s v="OK"/>
    <m/>
    <m/>
    <d v="1899-12-30T00:00:00"/>
    <d v="1899-12-30T00:59:35"/>
    <n v="3"/>
    <d v="1899-12-30T00:00:43"/>
    <n v="59.583333333326394"/>
    <n v="17"/>
    <s v="No"/>
  </r>
  <r>
    <s v="CTOR"/>
    <s v="2025004142"/>
    <x v="0"/>
    <s v="ER8800BBS"/>
    <s v="E9106MPM"/>
    <d v="2025-02-25T00:00:00"/>
    <m/>
    <s v="55"/>
    <x v="10"/>
    <s v="PA"/>
    <n v="15"/>
    <m/>
    <d v="2025-02-25T00:00:00"/>
    <d v="1899-12-30T16:45:22"/>
    <d v="2025-02-25T00:00:00"/>
    <d v="1899-12-30T16:46:04"/>
    <d v="2025-02-25T00:00:00"/>
    <d v="1899-12-30T17:19:40"/>
    <x v="0"/>
    <s v="RFCPI"/>
    <s v="1322316819"/>
    <s v="FBO"/>
    <d v="1899-12-30T00:34:18"/>
    <d v="1899-12-30T00:33:36"/>
    <d v="1899-12-30T00:00:42"/>
    <s v="Granel"/>
    <s v="E001"/>
    <x v="2"/>
    <d v="1899-12-30T00:34:18"/>
    <d v="1899-12-30T00:33:36"/>
    <n v="16"/>
    <x v="2"/>
    <x v="1"/>
    <x v="2"/>
    <n v="0"/>
    <n v="0"/>
    <s v="OK"/>
    <s v="Granel"/>
    <x v="1"/>
    <n v="0"/>
    <s v="F. TORAL"/>
    <s v="A"/>
    <d v="1899-12-30T00:00:42"/>
    <d v="1899-12-30T00:00:42"/>
    <s v="OK"/>
    <m/>
    <m/>
    <d v="1899-12-30T00:00:00"/>
    <d v="1899-12-30T00:34:18"/>
    <n v="3"/>
    <d v="1899-12-30T00:00:42"/>
    <n v="34.299999999993531"/>
    <n v="17"/>
    <s v="Si"/>
  </r>
  <r>
    <s v="CTOR"/>
    <s v="2025004143"/>
    <x v="0"/>
    <s v="ER1582BDJ"/>
    <s v="E4570MKW"/>
    <d v="2025-02-25T00:00:00"/>
    <m/>
    <s v="55"/>
    <x v="10"/>
    <s v="PA"/>
    <n v="15"/>
    <m/>
    <d v="2025-02-25T00:00:00"/>
    <d v="1899-12-30T16:46:33"/>
    <d v="2025-02-25T00:00:00"/>
    <d v="1899-12-30T16:47:16"/>
    <d v="2025-02-25T00:00:00"/>
    <d v="1899-12-30T17:42:47"/>
    <x v="0"/>
    <s v="RFCPI"/>
    <s v="1322316820"/>
    <s v="FBO"/>
    <d v="1899-12-30T00:56:14"/>
    <d v="1899-12-30T00:55:31"/>
    <d v="1899-12-30T00:00:43"/>
    <s v="Granel"/>
    <s v="E001"/>
    <x v="2"/>
    <d v="1899-12-30T00:56:14"/>
    <d v="1899-12-30T00:55:31"/>
    <n v="16"/>
    <x v="2"/>
    <x v="1"/>
    <x v="2"/>
    <n v="0"/>
    <n v="0"/>
    <s v="OK"/>
    <s v="Granel"/>
    <x v="1"/>
    <n v="0"/>
    <s v="F. TORAL"/>
    <s v="B"/>
    <d v="1899-12-30T00:00:43"/>
    <d v="1899-12-30T00:00:43"/>
    <s v="OK"/>
    <m/>
    <m/>
    <d v="1899-12-30T00:00:00"/>
    <d v="1899-12-30T00:56:14"/>
    <n v="3"/>
    <d v="1899-12-30T00:00:43"/>
    <n v="56.233333333324751"/>
    <n v="17"/>
    <s v="No"/>
  </r>
  <r>
    <s v="CTOR"/>
    <s v="2025004140"/>
    <x v="0"/>
    <s v="ER8797BBS"/>
    <s v="E3715LST"/>
    <d v="2025-02-25T00:00:00"/>
    <m/>
    <s v="3218"/>
    <x v="55"/>
    <s v="PA"/>
    <n v="6"/>
    <m/>
    <d v="2025-02-25T00:00:00"/>
    <d v="1899-12-30T16:37:11"/>
    <d v="2025-02-25T00:00:00"/>
    <d v="1899-12-30T16:37:54"/>
    <d v="2025-02-25T00:00:00"/>
    <d v="1899-12-30T17:50:06"/>
    <x v="0"/>
    <s v="RFCPI"/>
    <s v="1322316822"/>
    <s v="FBO"/>
    <d v="1899-12-30T01:12:55"/>
    <d v="1899-12-30T01:12:12"/>
    <d v="1899-12-30T00:00:43"/>
    <s v="Granel"/>
    <s v="E001"/>
    <x v="2"/>
    <d v="1899-12-30T01:12:55"/>
    <d v="1899-12-30T01:12:12"/>
    <n v="16"/>
    <x v="2"/>
    <x v="1"/>
    <x v="2"/>
    <n v="0"/>
    <n v="0"/>
    <s v="OK"/>
    <s v="Granel"/>
    <x v="1"/>
    <n v="0"/>
    <s v="F. TORAL"/>
    <s v="B"/>
    <d v="1899-12-30T00:00:43"/>
    <d v="1899-12-30T00:00:43"/>
    <s v="OK"/>
    <m/>
    <m/>
    <d v="1899-12-30T00:00:00"/>
    <d v="1899-12-30T01:12:55"/>
    <n v="3"/>
    <d v="1899-12-30T00:00:43"/>
    <n v="72.916666666660902"/>
    <n v="17"/>
    <s v="No"/>
  </r>
  <r>
    <s v="CTOR"/>
    <s v="2025004150"/>
    <x v="0"/>
    <s v="ER7567BBL"/>
    <s v="E2543HVB"/>
    <d v="2025-02-25T00:00:00"/>
    <m/>
    <s v="55"/>
    <x v="10"/>
    <s v="PA"/>
    <n v="15"/>
    <m/>
    <d v="2025-02-25T00:00:00"/>
    <d v="1899-12-30T17:03:46"/>
    <d v="2025-02-25T00:00:00"/>
    <d v="1899-12-30T17:04:28"/>
    <d v="2025-02-25T00:00:00"/>
    <d v="1899-12-30T18:00:33"/>
    <x v="0"/>
    <s v="RFCPI"/>
    <s v="1322316823"/>
    <s v="FBO"/>
    <d v="1899-12-30T00:56:47"/>
    <d v="1899-12-30T00:56:05"/>
    <d v="1899-12-30T00:00:42"/>
    <s v="Granel"/>
    <s v="E001"/>
    <x v="2"/>
    <d v="1899-12-30T00:56:47"/>
    <d v="1899-12-30T00:56:05"/>
    <n v="17"/>
    <x v="2"/>
    <x v="1"/>
    <x v="2"/>
    <n v="0"/>
    <n v="0"/>
    <s v="OK"/>
    <s v="Granel"/>
    <x v="1"/>
    <n v="0"/>
    <s v="F. TORAL"/>
    <s v="B"/>
    <d v="1899-12-30T00:00:42"/>
    <d v="1899-12-30T00:00:42"/>
    <s v="OK"/>
    <m/>
    <m/>
    <d v="1899-12-30T00:00:00"/>
    <d v="1899-12-30T00:56:47"/>
    <n v="3"/>
    <d v="1899-12-30T00:00:42"/>
    <n v="56.783333333332671"/>
    <n v="18"/>
    <s v="No"/>
  </r>
  <r>
    <s v="CTOR"/>
    <s v="2025004157"/>
    <x v="0"/>
    <s v="ER2466BBF"/>
    <s v="E2847GDG"/>
    <d v="2025-02-25T00:00:00"/>
    <m/>
    <s v="3042"/>
    <x v="13"/>
    <s v="PA"/>
    <n v="14"/>
    <m/>
    <d v="2025-02-25T00:00:00"/>
    <d v="1899-12-30T17:42:55"/>
    <d v="2025-02-25T00:00:00"/>
    <d v="1899-12-30T17:43:37"/>
    <d v="2025-02-25T00:00:00"/>
    <d v="1899-12-30T18:17:13"/>
    <x v="0"/>
    <s v="RFCPI"/>
    <s v="1322316824"/>
    <s v="FBO"/>
    <d v="1899-12-30T00:34:18"/>
    <d v="1899-12-30T00:33:36"/>
    <d v="1899-12-30T00:00:42"/>
    <s v="Granel"/>
    <s v="E001"/>
    <x v="2"/>
    <d v="1899-12-30T00:34:18"/>
    <d v="1899-12-30T00:33:36"/>
    <n v="17"/>
    <x v="2"/>
    <x v="1"/>
    <x v="2"/>
    <n v="0"/>
    <n v="0"/>
    <s v="OK"/>
    <s v="Granel"/>
    <x v="1"/>
    <n v="0"/>
    <s v="F. TORAL"/>
    <s v="A"/>
    <d v="1899-12-30T00:00:42"/>
    <d v="1899-12-30T00:00:42"/>
    <s v="OK"/>
    <m/>
    <m/>
    <d v="1899-12-30T00:00:00"/>
    <d v="1899-12-30T00:34:18"/>
    <n v="3"/>
    <d v="1899-12-30T00:00:42"/>
    <n v="34.300000000008076"/>
    <n v="18"/>
    <s v="Si"/>
  </r>
  <r>
    <s v="CTOR"/>
    <s v="2025004153"/>
    <x v="0"/>
    <s v="ER2214BCF"/>
    <s v="E9582MNV"/>
    <d v="2025-02-25T00:00:00"/>
    <m/>
    <s v="55"/>
    <x v="10"/>
    <s v="PA"/>
    <n v="15"/>
    <m/>
    <d v="2025-02-25T00:00:00"/>
    <d v="1899-12-30T17:13:21"/>
    <d v="2025-02-25T00:00:00"/>
    <d v="1899-12-30T17:14:04"/>
    <d v="2025-02-25T00:00:00"/>
    <d v="1899-12-30T18:22:23"/>
    <x v="0"/>
    <s v="RFCPI"/>
    <s v="1322316825"/>
    <s v="FBO"/>
    <d v="1899-12-30T01:09:02"/>
    <d v="1899-12-30T01:08:19"/>
    <d v="1899-12-30T00:00:43"/>
    <s v="Granel"/>
    <s v="E001"/>
    <x v="2"/>
    <d v="1899-12-30T01:09:02"/>
    <d v="1899-12-30T01:08:19"/>
    <n v="17"/>
    <x v="2"/>
    <x v="1"/>
    <x v="2"/>
    <n v="0"/>
    <n v="0"/>
    <s v="OK"/>
    <s v="Granel"/>
    <x v="1"/>
    <n v="0"/>
    <s v="F. TORAL"/>
    <s v="B"/>
    <d v="1899-12-30T00:00:43"/>
    <d v="1899-12-30T00:00:43"/>
    <s v="OK"/>
    <m/>
    <m/>
    <d v="1899-12-30T00:00:00"/>
    <d v="1899-12-30T01:09:02"/>
    <n v="3"/>
    <d v="1899-12-30T00:00:43"/>
    <n v="69.033333333326269"/>
    <n v="18"/>
    <s v="No"/>
  </r>
  <r>
    <s v="CTOR"/>
    <s v="2025004162"/>
    <x v="0"/>
    <s v="ER5821BBZ"/>
    <s v="E2459GSW"/>
    <d v="2025-02-25T00:00:00"/>
    <m/>
    <s v="55"/>
    <x v="10"/>
    <s v="PA"/>
    <n v="15"/>
    <m/>
    <d v="2025-02-25T00:00:00"/>
    <d v="1899-12-30T18:50:02"/>
    <d v="2025-02-25T00:00:00"/>
    <d v="1899-12-30T18:50:45"/>
    <d v="2025-02-25T00:00:00"/>
    <d v="1899-12-30T19:14:43"/>
    <x v="0"/>
    <s v="RFCPI"/>
    <s v="1322316826"/>
    <s v="FBO"/>
    <d v="1899-12-30T00:24:41"/>
    <d v="1899-12-30T00:23:58"/>
    <d v="1899-12-30T00:00:43"/>
    <s v="Granel"/>
    <s v="E001"/>
    <x v="2"/>
    <d v="1899-12-30T00:24:41"/>
    <d v="1899-12-30T00:23:58"/>
    <n v="18"/>
    <x v="2"/>
    <x v="1"/>
    <x v="2"/>
    <n v="0"/>
    <n v="0"/>
    <s v="OK"/>
    <s v="Granel"/>
    <x v="1"/>
    <n v="0"/>
    <s v="F. TORAL"/>
    <s v="A"/>
    <d v="1899-12-30T00:00:43"/>
    <d v="1899-12-30T00:00:43"/>
    <s v="OK"/>
    <m/>
    <m/>
    <d v="1899-12-30T00:00:00"/>
    <d v="1899-12-30T00:24:41"/>
    <n v="3"/>
    <d v="1899-12-30T00:00:43"/>
    <n v="24.683333333328132"/>
    <n v="19"/>
    <s v="Si"/>
  </r>
  <r>
    <s v="CTOR"/>
    <s v="2025004163"/>
    <x v="0"/>
    <s v="ER5877BBL"/>
    <s v="E6997LHG"/>
    <d v="2025-02-25T00:00:00"/>
    <m/>
    <s v="55"/>
    <x v="10"/>
    <s v="PA"/>
    <n v="15"/>
    <m/>
    <d v="2025-02-25T00:00:00"/>
    <d v="1899-12-30T18:59:13"/>
    <d v="2025-02-25T00:00:00"/>
    <d v="1899-12-30T18:59:57"/>
    <d v="2025-02-25T00:00:00"/>
    <d v="1899-12-30T19:39:06"/>
    <x v="0"/>
    <s v="RFCPI"/>
    <s v="1322316829"/>
    <s v="FBO"/>
    <d v="1899-12-30T00:39:53"/>
    <d v="1899-12-30T00:39:09"/>
    <d v="1899-12-30T00:00:44"/>
    <s v="Granel"/>
    <s v="E001"/>
    <x v="2"/>
    <d v="1899-12-30T00:39:53"/>
    <d v="1899-12-30T00:39:09"/>
    <n v="18"/>
    <x v="2"/>
    <x v="1"/>
    <x v="2"/>
    <n v="0"/>
    <n v="0"/>
    <s v="OK"/>
    <s v="Granel"/>
    <x v="1"/>
    <n v="0"/>
    <s v="F. TORAL"/>
    <s v="A"/>
    <d v="1899-12-30T00:00:44"/>
    <d v="1899-12-30T00:00:44"/>
    <s v="OK"/>
    <m/>
    <m/>
    <d v="1899-12-30T00:00:00"/>
    <d v="1899-12-30T00:39:53"/>
    <n v="3"/>
    <d v="1899-12-30T00:00:44"/>
    <n v="39.883333333319953"/>
    <n v="19"/>
    <s v="Si"/>
  </r>
  <r>
    <s v="CTOR"/>
    <s v="2025004172"/>
    <x v="0"/>
    <s v="ER9107BBM"/>
    <s v="E9252MPM"/>
    <d v="2025-02-26T00:00:00"/>
    <m/>
    <s v="55"/>
    <x v="10"/>
    <s v="PA"/>
    <n v="15"/>
    <m/>
    <d v="2025-02-26T00:00:00"/>
    <d v="1899-12-30T06:19:57"/>
    <d v="2025-02-26T00:00:00"/>
    <d v="1899-12-30T06:20:43"/>
    <d v="2025-02-26T00:00:00"/>
    <d v="1899-12-30T06:46:33"/>
    <x v="0"/>
    <s v="RFCPI"/>
    <s v="1322316830"/>
    <s v="EXW"/>
    <d v="1899-12-30T00:26:36"/>
    <d v="1899-12-30T00:25:50"/>
    <d v="1899-12-30T00:00:46"/>
    <s v="Granel"/>
    <s v="E001"/>
    <x v="1"/>
    <d v="1899-12-30T00:26:36"/>
    <d v="1899-12-30T00:25:50"/>
    <n v="6"/>
    <x v="3"/>
    <x v="1"/>
    <x v="2"/>
    <n v="0"/>
    <n v="0"/>
    <s v="OK"/>
    <s v="Granel"/>
    <x v="1"/>
    <n v="0"/>
    <s v="F. TORAL"/>
    <s v="A"/>
    <d v="1899-12-30T00:00:46"/>
    <d v="1899-12-30T00:00:46"/>
    <s v="OK"/>
    <m/>
    <m/>
    <d v="1899-12-30T00:00:00"/>
    <d v="1899-12-30T00:26:36"/>
    <n v="4"/>
    <d v="1899-12-30T00:00:46"/>
    <n v="26.599999999996804"/>
    <n v="6"/>
    <s v="Si"/>
  </r>
  <r>
    <s v="CTOR"/>
    <s v="2025004180"/>
    <x v="0"/>
    <s v="ER8331BCD"/>
    <s v="E0998LSS"/>
    <d v="2025-02-26T00:00:00"/>
    <m/>
    <s v="55"/>
    <x v="10"/>
    <s v="PA"/>
    <n v="15"/>
    <m/>
    <d v="2025-02-26T00:00:00"/>
    <d v="1899-12-30T07:15:40"/>
    <d v="2025-02-26T00:00:00"/>
    <d v="1899-12-30T07:16:24"/>
    <d v="2025-02-26T00:00:00"/>
    <d v="1899-12-30T07:42:31"/>
    <x v="0"/>
    <s v="RFCPI"/>
    <s v="1322316831"/>
    <s v="FBO"/>
    <d v="1899-12-30T00:26:51"/>
    <d v="1899-12-30T00:26:07"/>
    <d v="1899-12-30T00:00:44"/>
    <s v="Granel"/>
    <s v="E001"/>
    <x v="2"/>
    <d v="1899-12-30T00:26:51"/>
    <d v="1899-12-30T00:26:07"/>
    <n v="7"/>
    <x v="3"/>
    <x v="1"/>
    <x v="2"/>
    <n v="0"/>
    <n v="0"/>
    <s v="OK"/>
    <s v="Granel"/>
    <x v="1"/>
    <n v="0"/>
    <s v="F. TORAL"/>
    <s v="A"/>
    <d v="1899-12-30T00:00:44"/>
    <d v="1899-12-30T00:00:44"/>
    <s v="OK"/>
    <m/>
    <m/>
    <d v="1899-12-30T00:00:00"/>
    <d v="1899-12-30T00:26:51"/>
    <n v="4"/>
    <d v="1899-12-30T00:00:44"/>
    <n v="26.849999999995244"/>
    <n v="7"/>
    <s v="Si"/>
  </r>
  <r>
    <s v="CTOR"/>
    <s v="2025004181"/>
    <x v="0"/>
    <s v="ER4667BBH"/>
    <s v="E2163JCB"/>
    <d v="2025-02-26T00:00:00"/>
    <m/>
    <s v="3044"/>
    <x v="25"/>
    <s v="PA"/>
    <n v="12"/>
    <m/>
    <d v="2025-02-26T00:00:00"/>
    <d v="1899-12-30T07:19:41"/>
    <d v="2025-02-26T00:00:00"/>
    <d v="1899-12-30T07:20:26"/>
    <d v="2025-02-26T00:00:00"/>
    <d v="1899-12-30T07:49:45"/>
    <x v="0"/>
    <s v="RFCPI"/>
    <s v="1322316832"/>
    <s v="FBO"/>
    <d v="1899-12-30T00:30:04"/>
    <d v="1899-12-30T00:29:19"/>
    <d v="1899-12-30T00:00:45"/>
    <s v="Granel"/>
    <s v="E001"/>
    <x v="2"/>
    <d v="1899-12-30T00:30:04"/>
    <d v="1899-12-30T00:29:19"/>
    <n v="7"/>
    <x v="3"/>
    <x v="1"/>
    <x v="2"/>
    <n v="0"/>
    <n v="0"/>
    <s v="OK"/>
    <s v="Granel"/>
    <x v="1"/>
    <n v="0"/>
    <s v="F. TORAL"/>
    <s v="A"/>
    <d v="1899-12-30T00:00:45"/>
    <d v="1899-12-30T00:00:45"/>
    <s v="OK"/>
    <m/>
    <m/>
    <d v="1899-12-30T00:00:00"/>
    <d v="1899-12-30T00:30:04"/>
    <n v="4"/>
    <d v="1899-12-30T00:00:45"/>
    <n v="30.066666666667157"/>
    <n v="7"/>
    <s v="Si"/>
  </r>
  <r>
    <s v="CTOR"/>
    <s v="2025004184"/>
    <x v="0"/>
    <s v="ER5139BBS"/>
    <s v="E3174JJN"/>
    <d v="2025-02-26T00:00:00"/>
    <m/>
    <s v="55"/>
    <x v="10"/>
    <s v="PA"/>
    <n v="15"/>
    <m/>
    <d v="2025-02-26T00:00:00"/>
    <d v="1899-12-30T07:29:20"/>
    <d v="2025-02-26T00:00:00"/>
    <d v="1899-12-30T07:30:06"/>
    <d v="2025-02-26T00:00:00"/>
    <d v="1899-12-30T08:05:19"/>
    <x v="0"/>
    <s v="RFCPI"/>
    <s v="1322316833"/>
    <s v="FBO"/>
    <d v="1899-12-30T00:35:59"/>
    <d v="1899-12-30T00:35:13"/>
    <d v="1899-12-30T00:00:46"/>
    <s v="Granel"/>
    <s v="E001"/>
    <x v="2"/>
    <d v="1899-12-30T00:35:59"/>
    <d v="1899-12-30T00:35:13"/>
    <n v="7"/>
    <x v="3"/>
    <x v="1"/>
    <x v="2"/>
    <n v="0"/>
    <n v="0"/>
    <s v="OK"/>
    <s v="Granel"/>
    <x v="1"/>
    <n v="0"/>
    <s v="F. TORAL"/>
    <s v="A"/>
    <d v="1899-12-30T00:00:46"/>
    <d v="1899-12-30T00:00:46"/>
    <s v="OK"/>
    <m/>
    <m/>
    <d v="1899-12-30T00:00:00"/>
    <d v="1899-12-30T00:35:59"/>
    <n v="4"/>
    <d v="1899-12-30T00:00:46"/>
    <n v="35.983333333324779"/>
    <n v="8"/>
    <s v="Si"/>
  </r>
  <r>
    <s v="CTOR"/>
    <s v="2025004189"/>
    <x v="0"/>
    <s v="ER0334BBD"/>
    <s v="E1731LNY"/>
    <d v="2025-02-26T00:00:00"/>
    <m/>
    <s v="55"/>
    <x v="10"/>
    <s v="PA"/>
    <n v="15"/>
    <m/>
    <d v="2025-02-26T00:00:00"/>
    <d v="1899-12-30T07:57:23"/>
    <d v="2025-02-26T00:00:00"/>
    <d v="1899-12-30T07:58:08"/>
    <d v="2025-02-26T00:00:00"/>
    <d v="1899-12-30T08:26:22"/>
    <x v="0"/>
    <s v="RFCPI"/>
    <s v="1322316834"/>
    <s v="FBO"/>
    <d v="1899-12-30T00:28:59"/>
    <d v="1899-12-30T00:28:14"/>
    <d v="1899-12-30T00:00:45"/>
    <s v="Granel"/>
    <s v="E001"/>
    <x v="2"/>
    <d v="1899-12-30T00:28:59"/>
    <d v="1899-12-30T00:28:14"/>
    <n v="7"/>
    <x v="3"/>
    <x v="1"/>
    <x v="2"/>
    <n v="0"/>
    <n v="0"/>
    <s v="OK"/>
    <s v="Granel"/>
    <x v="1"/>
    <n v="0"/>
    <s v="F. TORAL"/>
    <s v="A"/>
    <d v="1899-12-30T00:00:45"/>
    <d v="1899-12-30T00:00:45"/>
    <s v="OK"/>
    <m/>
    <m/>
    <d v="1899-12-30T00:00:00"/>
    <d v="1899-12-30T00:28:59"/>
    <n v="4"/>
    <d v="1899-12-30T00:00:45"/>
    <n v="28.983333333340795"/>
    <n v="8"/>
    <s v="Si"/>
  </r>
  <r>
    <s v="CTOR"/>
    <s v="2025004200"/>
    <x v="0"/>
    <s v="ER9107BBM"/>
    <s v="E9252MPM"/>
    <d v="2025-02-26T00:00:00"/>
    <m/>
    <s v="55"/>
    <x v="10"/>
    <s v="PA"/>
    <n v="15"/>
    <m/>
    <d v="2025-02-26T00:00:00"/>
    <d v="1899-12-30T09:53:33"/>
    <d v="2025-02-26T00:00:00"/>
    <d v="1899-12-30T09:54:17"/>
    <d v="2025-02-26T00:00:00"/>
    <d v="1899-12-30T10:16:00"/>
    <x v="0"/>
    <s v="RFCPI"/>
    <s v="1322316837"/>
    <s v="EXW"/>
    <d v="1899-12-30T00:22:27"/>
    <d v="1899-12-30T00:21:43"/>
    <d v="1899-12-30T00:00:44"/>
    <s v="Granel"/>
    <s v="E001"/>
    <x v="1"/>
    <d v="1899-12-30T00:22:27"/>
    <d v="1899-12-30T00:21:43"/>
    <n v="9"/>
    <x v="3"/>
    <x v="1"/>
    <x v="2"/>
    <n v="0"/>
    <n v="0"/>
    <s v="OK"/>
    <s v="Granel"/>
    <x v="1"/>
    <n v="0"/>
    <s v="F. TORAL"/>
    <s v="A"/>
    <d v="1899-12-30T00:00:44"/>
    <d v="1899-12-30T00:00:44"/>
    <s v="OK"/>
    <m/>
    <m/>
    <d v="1899-12-30T00:00:00"/>
    <d v="1899-12-30T00:22:27"/>
    <n v="4"/>
    <d v="1899-12-30T00:00:44"/>
    <n v="22.45000000000319"/>
    <n v="10"/>
    <s v="Si"/>
  </r>
  <r>
    <s v="CTOR"/>
    <s v="2025004202"/>
    <x v="0"/>
    <s v="ER7711BCD"/>
    <s v="E6158KLG"/>
    <d v="2025-02-26T00:00:00"/>
    <m/>
    <s v="55"/>
    <x v="10"/>
    <s v="PA"/>
    <n v="15"/>
    <m/>
    <d v="2025-02-26T00:00:00"/>
    <d v="1899-12-30T10:27:20"/>
    <d v="2025-02-26T00:00:00"/>
    <d v="1899-12-30T10:28:03"/>
    <d v="2025-02-26T00:00:00"/>
    <d v="1899-12-30T11:08:12"/>
    <x v="0"/>
    <s v="RFCPI"/>
    <s v="1322316839"/>
    <s v="FBO"/>
    <d v="1899-12-30T00:40:52"/>
    <d v="1899-12-30T00:40:09"/>
    <d v="1899-12-30T00:00:43"/>
    <s v="Granel"/>
    <s v="E001"/>
    <x v="2"/>
    <d v="1899-12-30T00:40:52"/>
    <d v="1899-12-30T00:40:09"/>
    <n v="10"/>
    <x v="3"/>
    <x v="1"/>
    <x v="2"/>
    <n v="0"/>
    <n v="0"/>
    <s v="OK"/>
    <s v="Granel"/>
    <x v="1"/>
    <n v="0"/>
    <s v="F. TORAL"/>
    <s v="A"/>
    <d v="1899-12-30T00:00:43"/>
    <d v="1899-12-30T00:00:43"/>
    <s v="OK"/>
    <m/>
    <m/>
    <d v="1899-12-30T00:00:00"/>
    <d v="1899-12-30T00:40:52"/>
    <n v="4"/>
    <d v="1899-12-30T00:00:43"/>
    <n v="40.866666666667165"/>
    <n v="11"/>
    <s v="Si"/>
  </r>
  <r>
    <s v="CTOR"/>
    <s v="2025004201"/>
    <x v="0"/>
    <s v="ER4157BCC"/>
    <s v="E4426HTW"/>
    <d v="2025-02-26T00:00:00"/>
    <m/>
    <s v="3044"/>
    <x v="25"/>
    <s v="PA"/>
    <n v="12"/>
    <m/>
    <d v="2025-02-26T00:00:00"/>
    <d v="1899-12-30T10:20:51"/>
    <d v="2025-02-26T00:00:00"/>
    <d v="1899-12-30T10:21:34"/>
    <d v="2025-02-26T00:00:00"/>
    <d v="1899-12-30T11:15:16"/>
    <x v="0"/>
    <s v="RFCPI"/>
    <s v="1322316841"/>
    <s v="FBO"/>
    <d v="1899-12-30T00:54:25"/>
    <d v="1899-12-30T00:53:42"/>
    <d v="1899-12-30T00:00:43"/>
    <s v="Granel"/>
    <s v="E001"/>
    <x v="2"/>
    <d v="1899-12-30T00:54:25"/>
    <d v="1899-12-30T00:53:42"/>
    <n v="10"/>
    <x v="3"/>
    <x v="1"/>
    <x v="2"/>
    <n v="0"/>
    <n v="0"/>
    <s v="OK"/>
    <s v="Granel"/>
    <x v="1"/>
    <n v="0"/>
    <s v="F. TORAL"/>
    <s v="B"/>
    <d v="1899-12-30T00:00:43"/>
    <d v="1899-12-30T00:00:43"/>
    <s v="OK"/>
    <m/>
    <m/>
    <d v="1899-12-30T00:00:00"/>
    <d v="1899-12-30T00:54:25"/>
    <n v="4"/>
    <d v="1899-12-30T00:00:43"/>
    <n v="54.416666666678395"/>
    <n v="11"/>
    <s v="No"/>
  </r>
  <r>
    <s v="CTOR"/>
    <s v="2025004193"/>
    <x v="0"/>
    <s v="ER9390BBK"/>
    <s v="E7567GYY"/>
    <d v="2025-02-26T00:00:00"/>
    <m/>
    <s v="3218"/>
    <x v="55"/>
    <s v="PA"/>
    <n v="6"/>
    <m/>
    <d v="2025-02-26T00:00:00"/>
    <d v="1899-12-30T08:14:36"/>
    <d v="2025-02-26T00:00:00"/>
    <d v="1899-12-30T08:15:19"/>
    <d v="2025-02-26T00:00:00"/>
    <d v="1899-12-30T11:28:23"/>
    <x v="0"/>
    <s v="RFCPI"/>
    <s v="1322316842"/>
    <s v="FBO"/>
    <d v="1899-12-30T03:13:47"/>
    <d v="1899-12-30T03:13:04"/>
    <d v="1899-12-30T00:00:43"/>
    <s v="Granel"/>
    <s v="E001"/>
    <x v="2"/>
    <d v="1899-12-30T03:13:47"/>
    <d v="1899-12-30T03:13:04"/>
    <n v="8"/>
    <x v="3"/>
    <x v="1"/>
    <x v="2"/>
    <n v="0"/>
    <n v="0"/>
    <s v="OK"/>
    <s v="Granel"/>
    <x v="1"/>
    <n v="0"/>
    <s v="F. TORAL"/>
    <s v="C"/>
    <d v="1899-12-30T00:00:43"/>
    <d v="1899-12-30T00:00:43"/>
    <s v="OK"/>
    <m/>
    <m/>
    <d v="1899-12-30T00:00:00"/>
    <d v="1899-12-30T03:13:47"/>
    <n v="4"/>
    <d v="1899-12-30T00:00:43"/>
    <n v="193.78333333333433"/>
    <n v="11"/>
    <s v="No"/>
  </r>
  <r>
    <s v="CTOR"/>
    <s v="2025004207"/>
    <x v="0"/>
    <s v="ER8800BBS"/>
    <s v="E9106MPM"/>
    <d v="2025-02-26T00:00:00"/>
    <m/>
    <s v="55"/>
    <x v="10"/>
    <s v="PA"/>
    <n v="15"/>
    <m/>
    <d v="2025-02-26T00:00:00"/>
    <d v="1899-12-30T11:13:50"/>
    <d v="2025-02-26T00:00:00"/>
    <d v="1899-12-30T11:14:35"/>
    <d v="2025-02-26T00:00:00"/>
    <d v="1899-12-30T11:41:21"/>
    <x v="0"/>
    <s v="RFCPI"/>
    <s v="1322316843"/>
    <s v="FBO"/>
    <d v="1899-12-30T00:27:31"/>
    <d v="1899-12-30T00:26:46"/>
    <d v="1899-12-30T00:00:45"/>
    <s v="Granel"/>
    <s v="E001"/>
    <x v="2"/>
    <d v="1899-12-30T00:27:31"/>
    <d v="1899-12-30T00:26:46"/>
    <n v="11"/>
    <x v="3"/>
    <x v="1"/>
    <x v="2"/>
    <n v="0"/>
    <n v="0"/>
    <s v="OK"/>
    <s v="Granel"/>
    <x v="1"/>
    <n v="0"/>
    <s v="F. TORAL"/>
    <s v="A"/>
    <d v="1899-12-30T00:00:45"/>
    <d v="1899-12-30T00:00:45"/>
    <s v="OK"/>
    <m/>
    <m/>
    <d v="1899-12-30T00:00:00"/>
    <d v="1899-12-30T00:27:31"/>
    <n v="4"/>
    <d v="1899-12-30T00:00:45"/>
    <n v="27.516666666671952"/>
    <n v="11"/>
    <s v="Si"/>
  </r>
  <r>
    <s v="CTOR"/>
    <s v="2025004208"/>
    <x v="0"/>
    <s v="ER7567BBL"/>
    <s v="E2543HVB"/>
    <d v="2025-02-26T00:00:00"/>
    <m/>
    <s v="3042"/>
    <x v="13"/>
    <s v="PA"/>
    <n v="14"/>
    <m/>
    <d v="2025-02-26T00:00:00"/>
    <d v="1899-12-30T11:20:22"/>
    <d v="2025-02-26T00:00:00"/>
    <d v="1899-12-30T11:21:07"/>
    <d v="2025-02-26T00:00:00"/>
    <d v="1899-12-30T11:47:19"/>
    <x v="0"/>
    <s v="RFCPI"/>
    <s v="1322316844"/>
    <s v="FBO"/>
    <d v="1899-12-30T00:26:57"/>
    <d v="1899-12-30T00:26:12"/>
    <d v="1899-12-30T00:00:45"/>
    <s v="Granel"/>
    <s v="E001"/>
    <x v="2"/>
    <d v="1899-12-30T00:26:57"/>
    <d v="1899-12-30T00:26:12"/>
    <n v="11"/>
    <x v="3"/>
    <x v="1"/>
    <x v="2"/>
    <n v="0"/>
    <n v="0"/>
    <s v="OK"/>
    <s v="Granel"/>
    <x v="1"/>
    <n v="0"/>
    <s v="F. TORAL"/>
    <s v="A"/>
    <d v="1899-12-30T00:00:45"/>
    <d v="1899-12-30T00:00:45"/>
    <s v="OK"/>
    <m/>
    <m/>
    <d v="1899-12-30T00:00:00"/>
    <d v="1899-12-30T00:26:57"/>
    <n v="4"/>
    <d v="1899-12-30T00:00:45"/>
    <n v="26.950000000003172"/>
    <n v="11"/>
    <s v="Si"/>
  </r>
  <r>
    <s v="CTOR"/>
    <s v="2025004206"/>
    <x v="0"/>
    <s v="ER4895BBW"/>
    <s v="E2684JJX"/>
    <d v="2025-02-26T00:00:00"/>
    <m/>
    <s v="3320"/>
    <x v="12"/>
    <s v="PA"/>
    <s v="PA"/>
    <m/>
    <d v="2025-02-26T00:00:00"/>
    <d v="1899-12-30T11:00:34"/>
    <d v="2025-02-26T00:00:00"/>
    <d v="1899-12-30T11:01:20"/>
    <d v="2025-02-26T00:00:00"/>
    <d v="1899-12-30T11:52:35"/>
    <x v="0"/>
    <s v="RFCPI"/>
    <s v="1322316845"/>
    <s v="EXW"/>
    <d v="1899-12-30T00:52:01"/>
    <d v="1899-12-30T00:51:15"/>
    <d v="1899-12-30T00:00:46"/>
    <s v="Ensacado"/>
    <s v="E002"/>
    <x v="1"/>
    <d v="1899-12-30T00:52:01"/>
    <d v="1899-12-30T00:51:15"/>
    <n v="11"/>
    <x v="3"/>
    <x v="1"/>
    <x v="1"/>
    <n v="0"/>
    <n v="0"/>
    <s v="OK"/>
    <s v="Ensacado"/>
    <x v="1"/>
    <n v="0"/>
    <s v="F. TORAL"/>
    <s v="B"/>
    <d v="1899-12-30T00:00:46"/>
    <d v="1899-12-30T00:00:46"/>
    <s v="OK"/>
    <m/>
    <m/>
    <d v="1899-12-30T00:00:00"/>
    <d v="1899-12-30T00:52:01"/>
    <n v="4"/>
    <d v="1899-12-30T00:00:46"/>
    <n v="52.016666666673544"/>
    <n v="11"/>
    <s v="No"/>
  </r>
  <r>
    <s v="CTOR"/>
    <s v="2025004209"/>
    <x v="0"/>
    <s v="ER4667BBH"/>
    <s v="E2163JCB"/>
    <d v="2025-02-26T00:00:00"/>
    <m/>
    <s v="3044"/>
    <x v="25"/>
    <s v="PA"/>
    <n v="12"/>
    <m/>
    <d v="2025-02-26T00:00:00"/>
    <d v="1899-12-30T11:24:35"/>
    <d v="2025-02-26T00:00:00"/>
    <d v="1899-12-30T11:25:20"/>
    <d v="2025-02-26T00:00:00"/>
    <d v="1899-12-30T12:04:50"/>
    <x v="0"/>
    <s v="RFCPI"/>
    <s v="1322316846"/>
    <s v="FBO"/>
    <d v="1899-12-30T00:40:15"/>
    <d v="1899-12-30T00:39:30"/>
    <d v="1899-12-30T00:00:45"/>
    <s v="Granel"/>
    <s v="E001"/>
    <x v="2"/>
    <d v="1899-12-30T00:40:15"/>
    <d v="1899-12-30T00:39:30"/>
    <n v="11"/>
    <x v="3"/>
    <x v="1"/>
    <x v="2"/>
    <n v="0"/>
    <n v="0"/>
    <s v="OK"/>
    <s v="Granel"/>
    <x v="1"/>
    <n v="0"/>
    <s v="F. TORAL"/>
    <s v="A"/>
    <d v="1899-12-30T00:00:45"/>
    <d v="1899-12-30T00:00:45"/>
    <s v="OK"/>
    <m/>
    <m/>
    <d v="1899-12-30T00:00:00"/>
    <d v="1899-12-30T00:40:15"/>
    <n v="4"/>
    <d v="1899-12-30T00:00:45"/>
    <n v="40.250000000001656"/>
    <n v="12"/>
    <s v="Si"/>
  </r>
  <r>
    <s v="CTOR"/>
    <s v="2025004212"/>
    <x v="0"/>
    <s v="ER1582BDJ"/>
    <s v="E4570MKW"/>
    <d v="2025-02-26T00:00:00"/>
    <m/>
    <s v="55"/>
    <x v="10"/>
    <s v="PA"/>
    <n v="15"/>
    <m/>
    <d v="2025-02-26T00:00:00"/>
    <d v="1899-12-30T11:40:32"/>
    <d v="2025-02-26T00:00:00"/>
    <d v="1899-12-30T11:41:16"/>
    <d v="2025-02-26T00:00:00"/>
    <d v="1899-12-30T12:10:33"/>
    <x v="0"/>
    <s v="RFCPI"/>
    <s v="1322316847"/>
    <s v="FBO"/>
    <d v="1899-12-30T00:30:01"/>
    <d v="1899-12-30T00:29:17"/>
    <d v="1899-12-30T00:00:44"/>
    <s v="Granel"/>
    <s v="E001"/>
    <x v="2"/>
    <d v="1899-12-30T00:30:01"/>
    <d v="1899-12-30T00:29:17"/>
    <n v="11"/>
    <x v="3"/>
    <x v="1"/>
    <x v="2"/>
    <n v="0"/>
    <n v="0"/>
    <s v="OK"/>
    <s v="Granel"/>
    <x v="1"/>
    <n v="0"/>
    <s v="F. TORAL"/>
    <s v="A"/>
    <d v="1899-12-30T00:00:44"/>
    <d v="1899-12-30T00:00:44"/>
    <s v="OK"/>
    <m/>
    <m/>
    <d v="1899-12-30T00:00:00"/>
    <d v="1899-12-30T00:30:01"/>
    <n v="4"/>
    <d v="1899-12-30T00:00:44"/>
    <n v="30.016666666670424"/>
    <n v="12"/>
    <s v="Si"/>
  </r>
  <r>
    <s v="CTOR"/>
    <s v="2025004210"/>
    <x v="0"/>
    <s v="ER8797BBS"/>
    <s v="E3715LST"/>
    <d v="2025-02-26T00:00:00"/>
    <m/>
    <s v="3044"/>
    <x v="25"/>
    <s v="PA"/>
    <n v="12"/>
    <m/>
    <d v="2025-02-26T00:00:00"/>
    <d v="1899-12-30T11:34:42"/>
    <d v="2025-02-26T00:00:00"/>
    <d v="1899-12-30T11:35:26"/>
    <d v="2025-02-26T00:00:00"/>
    <d v="1899-12-30T12:24:30"/>
    <x v="0"/>
    <s v="RFCPI"/>
    <s v="1322316849"/>
    <s v="FBO"/>
    <d v="1899-12-30T00:49:48"/>
    <d v="1899-12-30T00:49:04"/>
    <d v="1899-12-30T00:00:44"/>
    <s v="Granel"/>
    <s v="E001"/>
    <x v="2"/>
    <d v="1899-12-30T00:49:48"/>
    <d v="1899-12-30T00:49:04"/>
    <n v="11"/>
    <x v="3"/>
    <x v="1"/>
    <x v="2"/>
    <n v="0"/>
    <n v="0"/>
    <s v="OK"/>
    <s v="Granel"/>
    <x v="1"/>
    <n v="0"/>
    <s v="F. TORAL"/>
    <s v="B"/>
    <d v="1899-12-30T00:00:44"/>
    <d v="1899-12-30T00:00:44"/>
    <s v="OK"/>
    <m/>
    <m/>
    <d v="1899-12-30T00:00:00"/>
    <d v="1899-12-30T00:49:48"/>
    <n v="4"/>
    <d v="1899-12-30T00:00:44"/>
    <n v="49.799999999995151"/>
    <n v="12"/>
    <s v="No"/>
  </r>
  <r>
    <s v="CTOR"/>
    <s v="2025004216"/>
    <x v="0"/>
    <s v="ER7977BCH"/>
    <s v="E1832JSR"/>
    <d v="2025-02-26T00:00:00"/>
    <m/>
    <s v="3043"/>
    <x v="53"/>
    <s v="PA"/>
    <n v="2"/>
    <m/>
    <d v="2025-02-26T00:00:00"/>
    <d v="1899-12-30T12:15:23"/>
    <d v="2025-02-26T00:00:00"/>
    <d v="1899-12-30T12:16:08"/>
    <d v="2025-02-26T00:00:00"/>
    <d v="1899-12-30T12:47:45"/>
    <x v="0"/>
    <s v="RFCPI"/>
    <s v="1322316851"/>
    <s v="FBO"/>
    <d v="1899-12-30T00:32:22"/>
    <d v="1899-12-30T00:31:37"/>
    <d v="1899-12-30T00:00:45"/>
    <s v="Granel"/>
    <s v="E001"/>
    <x v="2"/>
    <d v="1899-12-30T00:32:22"/>
    <d v="1899-12-30T00:31:37"/>
    <n v="12"/>
    <x v="3"/>
    <x v="1"/>
    <x v="2"/>
    <n v="0"/>
    <n v="0"/>
    <s v="OK"/>
    <s v="Granel"/>
    <x v="1"/>
    <n v="0"/>
    <s v="F. TORAL"/>
    <s v="A"/>
    <d v="1899-12-30T00:00:45"/>
    <d v="1899-12-30T00:00:45"/>
    <s v="OK"/>
    <m/>
    <m/>
    <d v="1899-12-30T00:00:00"/>
    <d v="1899-12-30T00:32:22"/>
    <n v="4"/>
    <d v="1899-12-30T00:00:45"/>
    <n v="32.366666666663995"/>
    <n v="12"/>
    <s v="Si"/>
  </r>
  <r>
    <s v="CTOR"/>
    <s v="2025004220"/>
    <x v="0"/>
    <s v="ER9678BBK"/>
    <s v="E1219LWL"/>
    <d v="2025-02-26T00:00:00"/>
    <m/>
    <s v="55"/>
    <x v="10"/>
    <s v="PA"/>
    <n v="15"/>
    <m/>
    <d v="2025-02-26T00:00:00"/>
    <d v="1899-12-30T12:27:38"/>
    <d v="2025-02-26T00:00:00"/>
    <d v="1899-12-30T12:28:28"/>
    <d v="2025-02-26T00:00:00"/>
    <d v="1899-12-30T12:57:23"/>
    <x v="0"/>
    <s v="RFCPI"/>
    <s v="1322316852"/>
    <s v="FBO"/>
    <d v="1899-12-30T00:29:45"/>
    <d v="1899-12-30T00:28:55"/>
    <d v="1899-12-30T00:00:50"/>
    <s v="Granel"/>
    <s v="E001"/>
    <x v="2"/>
    <d v="1899-12-30T00:29:45"/>
    <d v="1899-12-30T00:28:55"/>
    <n v="12"/>
    <x v="3"/>
    <x v="1"/>
    <x v="2"/>
    <n v="0"/>
    <n v="0"/>
    <s v="OK"/>
    <s v="Granel"/>
    <x v="1"/>
    <n v="0"/>
    <s v="F. TORAL"/>
    <s v="A"/>
    <d v="1899-12-30T00:00:50"/>
    <d v="1899-12-30T00:00:50"/>
    <s v="OK"/>
    <m/>
    <m/>
    <d v="1899-12-30T00:00:00"/>
    <d v="1899-12-30T00:29:45"/>
    <n v="4"/>
    <d v="1899-12-30T00:00:50"/>
    <n v="29.750000000011205"/>
    <n v="12"/>
    <s v="Si"/>
  </r>
  <r>
    <s v="CTOR"/>
    <s v="2025004223"/>
    <x v="0"/>
    <s v="ER1294BCG"/>
    <s v="E3120HXB"/>
    <d v="2025-02-26T00:00:00"/>
    <m/>
    <s v="3043"/>
    <x v="53"/>
    <s v="PA"/>
    <n v="2"/>
    <m/>
    <d v="2025-02-26T00:00:00"/>
    <d v="1899-12-30T12:38:35"/>
    <d v="2025-02-26T00:00:00"/>
    <d v="1899-12-30T12:39:20"/>
    <d v="2025-02-26T00:00:00"/>
    <d v="1899-12-30T13:06:19"/>
    <x v="0"/>
    <s v="RFCPI"/>
    <s v="1322316853"/>
    <s v="FBO"/>
    <d v="1899-12-30T00:27:44"/>
    <d v="1899-12-30T00:26:59"/>
    <d v="1899-12-30T00:00:45"/>
    <s v="Granel"/>
    <s v="E001"/>
    <x v="2"/>
    <d v="1899-12-30T00:27:44"/>
    <d v="1899-12-30T00:26:59"/>
    <n v="12"/>
    <x v="3"/>
    <x v="1"/>
    <x v="2"/>
    <n v="0"/>
    <n v="0"/>
    <s v="OK"/>
    <s v="Granel"/>
    <x v="1"/>
    <n v="0"/>
    <s v="F. TORAL"/>
    <s v="A"/>
    <d v="1899-12-30T00:00:45"/>
    <d v="1899-12-30T00:00:45"/>
    <s v="OK"/>
    <m/>
    <m/>
    <d v="1899-12-30T00:00:00"/>
    <d v="1899-12-30T00:27:44"/>
    <n v="4"/>
    <d v="1899-12-30T00:00:45"/>
    <n v="27.733333333334365"/>
    <n v="13"/>
    <s v="Si"/>
  </r>
  <r>
    <s v="CTOR"/>
    <s v="2025004226"/>
    <x v="0"/>
    <s v="ER4184BCC"/>
    <s v="E6907LCY"/>
    <d v="2025-02-26T00:00:00"/>
    <m/>
    <s v="2906"/>
    <x v="11"/>
    <s v="PA"/>
    <s v="PA"/>
    <m/>
    <d v="2025-02-26T00:00:00"/>
    <d v="1899-12-30T12:56:43"/>
    <d v="2025-02-26T00:00:00"/>
    <d v="1899-12-30T16:13:01"/>
    <d v="2025-02-26T00:00:00"/>
    <d v="1899-12-30T13:38:25"/>
    <x v="292"/>
    <s v="RFCPI"/>
    <s v="1322316854"/>
    <s v="FBO"/>
    <d v="1899-12-30T05:50:54"/>
    <d v="1899-12-30T02:34:36"/>
    <d v="1899-12-30T03:16:18"/>
    <s v="Ensacado"/>
    <s v="E002"/>
    <x v="2"/>
    <d v="1899-12-30T00:41:42"/>
    <n v="-0.10736111111111002"/>
    <n v="12"/>
    <x v="3"/>
    <x v="1"/>
    <x v="1"/>
    <n v="0"/>
    <n v="0"/>
    <s v="OK"/>
    <s v="Ensacado"/>
    <x v="1"/>
    <n v="0"/>
    <s v="F. TORAL"/>
    <s v="A"/>
    <d v="1899-12-30T03:16:18"/>
    <d v="1899-12-30T02:18:18"/>
    <s v="KO"/>
    <m/>
    <m/>
    <d v="1899-12-30T00:00:00"/>
    <d v="1899-12-30T00:41:42"/>
    <n v="4"/>
    <d v="1899-12-30T03:16:18"/>
    <n v="41.700000000009553"/>
    <n v="13"/>
    <s v="Si"/>
  </r>
  <r>
    <s v="CTOR"/>
    <s v="2025004233"/>
    <x v="0"/>
    <s v="ER2214BCF"/>
    <s v="E9582MNV"/>
    <d v="2025-02-26T00:00:00"/>
    <m/>
    <s v="3043"/>
    <x v="53"/>
    <s v="PA"/>
    <n v="2"/>
    <m/>
    <d v="2025-02-26T00:00:00"/>
    <d v="1899-12-30T14:21:17"/>
    <d v="2025-02-26T00:00:00"/>
    <d v="1899-12-30T14:22:00"/>
    <d v="2025-02-26T00:00:00"/>
    <d v="1899-12-30T14:56:45"/>
    <x v="0"/>
    <s v="RFCPI"/>
    <s v="1322316858"/>
    <s v="FBO"/>
    <d v="1899-12-30T00:35:28"/>
    <d v="1899-12-30T00:34:45"/>
    <d v="1899-12-30T00:00:43"/>
    <s v="Granel"/>
    <s v="E001"/>
    <x v="2"/>
    <d v="1899-12-30T00:35:28"/>
    <d v="1899-12-30T00:34:45"/>
    <n v="14"/>
    <x v="3"/>
    <x v="1"/>
    <x v="2"/>
    <n v="0"/>
    <n v="0"/>
    <s v="OK"/>
    <s v="Granel"/>
    <x v="1"/>
    <n v="0"/>
    <s v="F. TORAL"/>
    <s v="A"/>
    <d v="1899-12-30T00:00:43"/>
    <d v="1899-12-30T00:00:43"/>
    <s v="OK"/>
    <m/>
    <m/>
    <d v="1899-12-30T00:00:00"/>
    <d v="1899-12-30T00:35:28"/>
    <n v="4"/>
    <d v="1899-12-30T00:00:43"/>
    <n v="35.466666666667201"/>
    <n v="14"/>
    <s v="Si"/>
  </r>
  <r>
    <s v="CTOR"/>
    <s v="2025004234"/>
    <x v="0"/>
    <s v="ER9107BBM"/>
    <s v="E9252MPM"/>
    <d v="2025-02-26T00:00:00"/>
    <m/>
    <s v="55"/>
    <x v="10"/>
    <s v="PA"/>
    <n v="15"/>
    <m/>
    <d v="2025-02-26T00:00:00"/>
    <d v="1899-12-30T14:31:08"/>
    <d v="2025-02-26T00:00:00"/>
    <d v="1899-12-30T14:31:52"/>
    <d v="2025-02-26T00:00:00"/>
    <d v="1899-12-30T15:12:52"/>
    <x v="0"/>
    <s v="RFCPI"/>
    <s v="1322316859"/>
    <s v="EXW"/>
    <d v="1899-12-30T00:41:44"/>
    <d v="1899-12-30T00:41:00"/>
    <d v="1899-12-30T00:00:44"/>
    <s v="Granel"/>
    <s v="E001"/>
    <x v="1"/>
    <d v="1899-12-30T00:41:44"/>
    <d v="1899-12-30T00:41:00"/>
    <n v="14"/>
    <x v="3"/>
    <x v="1"/>
    <x v="2"/>
    <n v="0"/>
    <n v="0"/>
    <s v="OK"/>
    <s v="Granel"/>
    <x v="1"/>
    <n v="0"/>
    <s v="F. TORAL"/>
    <s v="A"/>
    <d v="1899-12-30T00:00:44"/>
    <d v="1899-12-30T00:00:44"/>
    <s v="OK"/>
    <m/>
    <m/>
    <d v="1899-12-30T00:00:00"/>
    <d v="1899-12-30T00:41:44"/>
    <n v="4"/>
    <d v="1899-12-30T00:00:44"/>
    <n v="41.733333333345506"/>
    <n v="15"/>
    <s v="Si"/>
  </r>
  <r>
    <s v="CTOR"/>
    <s v="2025004235"/>
    <x v="0"/>
    <s v="ER3186BBT"/>
    <s v="E2376GDG"/>
    <d v="2025-02-26T00:00:00"/>
    <m/>
    <s v="3044"/>
    <x v="25"/>
    <s v="PA"/>
    <n v="12"/>
    <m/>
    <d v="2025-02-26T00:00:00"/>
    <d v="1899-12-30T14:34:43"/>
    <d v="2025-02-26T00:00:00"/>
    <d v="1899-12-30T14:35:28"/>
    <d v="2025-02-26T00:00:00"/>
    <d v="1899-12-30T15:14:30"/>
    <x v="0"/>
    <s v="RFCPI"/>
    <s v="1322316860"/>
    <s v="FBO"/>
    <d v="1899-12-30T00:39:47"/>
    <d v="1899-12-30T00:39:02"/>
    <d v="1899-12-30T00:00:45"/>
    <s v="Granel"/>
    <s v="E001"/>
    <x v="2"/>
    <d v="1899-12-30T00:39:47"/>
    <d v="1899-12-30T00:39:02"/>
    <n v="14"/>
    <x v="3"/>
    <x v="1"/>
    <x v="2"/>
    <n v="0"/>
    <n v="0"/>
    <s v="OK"/>
    <s v="Granel"/>
    <x v="1"/>
    <n v="0"/>
    <s v="F. TORAL"/>
    <s v="A"/>
    <d v="1899-12-30T00:00:45"/>
    <d v="1899-12-30T00:00:45"/>
    <s v="OK"/>
    <m/>
    <m/>
    <d v="1899-12-30T00:00:00"/>
    <d v="1899-12-30T00:39:47"/>
    <n v="4"/>
    <d v="1899-12-30T00:00:45"/>
    <n v="39.783333333326496"/>
    <n v="15"/>
    <s v="Si"/>
  </r>
  <r>
    <s v="CTOR"/>
    <s v="2025004243"/>
    <x v="0"/>
    <s v="ER5821BBZ"/>
    <s v="E2459GSW"/>
    <d v="2025-02-26T00:00:00"/>
    <m/>
    <s v="55"/>
    <x v="10"/>
    <s v="PA"/>
    <n v="15"/>
    <m/>
    <d v="2025-02-26T00:00:00"/>
    <d v="1899-12-30T15:48:15"/>
    <d v="2025-02-26T00:00:00"/>
    <d v="1899-12-30T15:49:00"/>
    <d v="2025-02-26T00:00:00"/>
    <d v="1899-12-30T16:22:57"/>
    <x v="0"/>
    <s v="RFCPI"/>
    <s v="1322316863"/>
    <s v="FBO"/>
    <d v="1899-12-30T00:34:42"/>
    <d v="1899-12-30T00:33:57"/>
    <d v="1899-12-30T00:00:45"/>
    <s v="Granel"/>
    <s v="E001"/>
    <x v="2"/>
    <d v="1899-12-30T00:34:42"/>
    <d v="1899-12-30T00:33:57"/>
    <n v="15"/>
    <x v="3"/>
    <x v="1"/>
    <x v="2"/>
    <n v="0"/>
    <n v="0"/>
    <s v="OK"/>
    <s v="Granel"/>
    <x v="1"/>
    <n v="0"/>
    <s v="F. TORAL"/>
    <s v="A"/>
    <d v="1899-12-30T00:00:45"/>
    <d v="1899-12-30T00:00:45"/>
    <s v="OK"/>
    <m/>
    <m/>
    <d v="1899-12-30T00:00:00"/>
    <d v="1899-12-30T00:34:42"/>
    <n v="4"/>
    <d v="1899-12-30T00:00:45"/>
    <n v="34.70000000001118"/>
    <n v="16"/>
    <s v="Si"/>
  </r>
  <r>
    <s v="CTOR"/>
    <s v="2025004249"/>
    <x v="0"/>
    <s v="ER2466BBF"/>
    <s v="E2847GDG"/>
    <d v="2025-02-26T00:00:00"/>
    <m/>
    <s v="55"/>
    <x v="10"/>
    <s v="PA"/>
    <n v="15"/>
    <m/>
    <d v="2025-02-26T00:00:00"/>
    <d v="1899-12-30T16:14:31"/>
    <d v="2025-02-26T00:00:00"/>
    <d v="1899-12-30T16:15:14"/>
    <d v="2025-02-26T00:00:00"/>
    <d v="1899-12-30T16:52:40"/>
    <x v="0"/>
    <s v="RFCPI"/>
    <s v="1322316864"/>
    <s v="FBO"/>
    <d v="1899-12-30T00:38:09"/>
    <d v="1899-12-30T00:37:26"/>
    <d v="1899-12-30T00:00:43"/>
    <s v="Granel"/>
    <s v="E001"/>
    <x v="2"/>
    <d v="1899-12-30T00:38:09"/>
    <d v="1899-12-30T00:37:26"/>
    <n v="16"/>
    <x v="3"/>
    <x v="1"/>
    <x v="2"/>
    <n v="0"/>
    <n v="0"/>
    <s v="OK"/>
    <s v="Granel"/>
    <x v="1"/>
    <n v="0"/>
    <s v="F. TORAL"/>
    <s v="A"/>
    <d v="1899-12-30T00:00:43"/>
    <d v="1899-12-30T00:00:43"/>
    <s v="OK"/>
    <m/>
    <m/>
    <d v="1899-12-30T00:00:00"/>
    <d v="1899-12-30T00:38:09"/>
    <n v="4"/>
    <d v="1899-12-30T00:00:43"/>
    <n v="38.149999999991891"/>
    <n v="16"/>
    <s v="Si"/>
  </r>
  <r>
    <s v="CTOR"/>
    <s v="2025004250"/>
    <x v="0"/>
    <s v="ER0334BBD"/>
    <s v="E1731LNY"/>
    <d v="2025-02-26T00:00:00"/>
    <m/>
    <s v="3044"/>
    <x v="25"/>
    <s v="PA"/>
    <n v="12"/>
    <m/>
    <d v="2025-02-26T00:00:00"/>
    <d v="1899-12-30T16:16:34"/>
    <d v="2025-02-26T00:00:00"/>
    <d v="1899-12-30T16:17:19"/>
    <d v="2025-02-26T00:00:00"/>
    <d v="1899-12-30T16:59:38"/>
    <x v="0"/>
    <s v="RFCPI"/>
    <s v="1322316865"/>
    <s v="FBO"/>
    <d v="1899-12-30T00:43:04"/>
    <d v="1899-12-30T00:42:19"/>
    <d v="1899-12-30T00:00:45"/>
    <s v="Granel"/>
    <s v="E001"/>
    <x v="2"/>
    <d v="1899-12-30T00:43:04"/>
    <d v="1899-12-30T00:42:19"/>
    <n v="16"/>
    <x v="3"/>
    <x v="1"/>
    <x v="2"/>
    <n v="0"/>
    <n v="0"/>
    <s v="OK"/>
    <s v="Granel"/>
    <x v="1"/>
    <n v="0"/>
    <s v="F. TORAL"/>
    <s v="A"/>
    <d v="1899-12-30T00:00:45"/>
    <d v="1899-12-30T00:00:45"/>
    <s v="OK"/>
    <m/>
    <m/>
    <d v="1899-12-30T00:00:00"/>
    <d v="1899-12-30T00:43:04"/>
    <n v="4"/>
    <d v="1899-12-30T00:00:45"/>
    <n v="43.066666666655919"/>
    <n v="16"/>
    <s v="Si"/>
  </r>
  <r>
    <s v="CTOR"/>
    <s v="2025004255"/>
    <x v="0"/>
    <s v="ER2524BCB"/>
    <s v="E5316JZJ"/>
    <d v="2025-02-26T00:00:00"/>
    <m/>
    <s v="3320"/>
    <x v="12"/>
    <s v="PA"/>
    <s v="PA"/>
    <m/>
    <d v="2025-02-26T00:00:00"/>
    <d v="1899-12-30T16:56:00"/>
    <d v="2025-02-26T00:00:00"/>
    <d v="1899-12-30T16:56:45"/>
    <d v="2025-02-26T00:00:00"/>
    <d v="1899-12-30T17:34:22"/>
    <x v="0"/>
    <s v="RFCPI"/>
    <s v="1322316867"/>
    <s v="FBO"/>
    <d v="1899-12-30T00:38:22"/>
    <d v="1899-12-30T00:37:37"/>
    <d v="1899-12-30T00:00:45"/>
    <s v="Ensacado"/>
    <s v="E002"/>
    <x v="2"/>
    <d v="1899-12-30T00:38:22"/>
    <d v="1899-12-30T00:37:37"/>
    <n v="16"/>
    <x v="3"/>
    <x v="1"/>
    <x v="1"/>
    <n v="0"/>
    <n v="0"/>
    <s v="OK"/>
    <s v="Ensacado"/>
    <x v="1"/>
    <n v="0"/>
    <s v="F. TORAL"/>
    <s v="A"/>
    <d v="1899-12-30T00:00:45"/>
    <d v="1899-12-30T00:00:45"/>
    <s v="OK"/>
    <m/>
    <m/>
    <d v="1899-12-30T00:00:00"/>
    <d v="1899-12-30T00:38:22"/>
    <n v="4"/>
    <d v="1899-12-30T00:00:45"/>
    <n v="38.366666666654382"/>
    <n v="17"/>
    <s v="Si"/>
  </r>
  <r>
    <s v="CTOR"/>
    <s v="2025004262"/>
    <x v="0"/>
    <s v="ER5217BBR"/>
    <s v="E1202JHG"/>
    <d v="2025-02-26T00:00:00"/>
    <m/>
    <s v="55"/>
    <x v="10"/>
    <s v="PA"/>
    <n v="15"/>
    <m/>
    <d v="2025-02-26T00:00:00"/>
    <d v="1899-12-30T17:38:53"/>
    <d v="2025-02-26T00:00:00"/>
    <d v="1899-12-30T17:39:37"/>
    <d v="2025-02-26T00:00:00"/>
    <d v="1899-12-30T18:06:25"/>
    <x v="0"/>
    <s v="RFCPI"/>
    <s v="1322316868"/>
    <s v="FBO"/>
    <d v="1899-12-30T00:27:32"/>
    <d v="1899-12-30T00:26:48"/>
    <d v="1899-12-30T00:00:44"/>
    <s v="Granel"/>
    <s v="E001"/>
    <x v="2"/>
    <d v="1899-12-30T00:27:32"/>
    <d v="1899-12-30T00:26:48"/>
    <n v="17"/>
    <x v="3"/>
    <x v="1"/>
    <x v="2"/>
    <n v="0"/>
    <n v="0"/>
    <s v="OK"/>
    <s v="Granel"/>
    <x v="1"/>
    <n v="0"/>
    <s v="F. TORAL"/>
    <s v="A"/>
    <d v="1899-12-30T00:00:44"/>
    <d v="1899-12-30T00:00:44"/>
    <s v="OK"/>
    <m/>
    <m/>
    <d v="1899-12-30T00:00:00"/>
    <d v="1899-12-30T00:27:32"/>
    <n v="4"/>
    <d v="1899-12-30T00:00:44"/>
    <n v="27.533333333332735"/>
    <n v="18"/>
    <s v="Si"/>
  </r>
  <r>
    <s v="CTOR"/>
    <s v="2025004259"/>
    <x v="0"/>
    <s v="ER0933BBN"/>
    <s v="E5872HZF"/>
    <d v="2025-02-26T00:00:00"/>
    <m/>
    <s v="3218"/>
    <x v="55"/>
    <s v="PA"/>
    <n v="6"/>
    <m/>
    <d v="2025-02-26T00:00:00"/>
    <d v="1899-12-30T17:11:51"/>
    <d v="2025-02-26T00:00:00"/>
    <d v="1899-12-30T17:12:35"/>
    <d v="2025-02-26T00:00:00"/>
    <d v="1899-12-30T18:20:31"/>
    <x v="0"/>
    <s v="RFCPI"/>
    <s v="1322316870"/>
    <s v="FBO"/>
    <d v="1899-12-30T01:08:40"/>
    <d v="1899-12-30T01:07:56"/>
    <d v="1899-12-30T00:00:44"/>
    <s v="Granel"/>
    <s v="E001"/>
    <x v="2"/>
    <d v="1899-12-30T01:08:40"/>
    <d v="1899-12-30T01:07:56"/>
    <n v="17"/>
    <x v="3"/>
    <x v="1"/>
    <x v="2"/>
    <n v="0"/>
    <n v="0"/>
    <s v="OK"/>
    <s v="Granel"/>
    <x v="1"/>
    <n v="0"/>
    <s v="F. TORAL"/>
    <s v="B"/>
    <d v="1899-12-30T00:00:44"/>
    <d v="1899-12-30T00:00:44"/>
    <s v="OK"/>
    <m/>
    <m/>
    <d v="1899-12-30T00:00:00"/>
    <d v="1899-12-30T01:08:40"/>
    <n v="4"/>
    <d v="1899-12-30T00:00:44"/>
    <n v="68.666666666673663"/>
    <n v="18"/>
    <s v="No"/>
  </r>
  <r>
    <s v="CTOR"/>
    <s v="2025004267"/>
    <x v="0"/>
    <s v="ER7567BBL"/>
    <s v="E2543HVB"/>
    <d v="2025-02-26T00:00:00"/>
    <m/>
    <s v="55"/>
    <x v="10"/>
    <s v="PA"/>
    <n v="15"/>
    <m/>
    <d v="2025-02-26T00:00:00"/>
    <d v="1899-12-30T18:13:17"/>
    <d v="2025-02-26T00:00:00"/>
    <d v="1899-12-30T18:14:01"/>
    <d v="2025-02-26T00:00:00"/>
    <d v="1899-12-30T18:38:39"/>
    <x v="0"/>
    <s v="RFCPI"/>
    <s v="1322316873"/>
    <s v="FBO"/>
    <d v="1899-12-30T00:25:22"/>
    <d v="1899-12-30T00:24:38"/>
    <d v="1899-12-30T00:00:44"/>
    <s v="Granel"/>
    <s v="E001"/>
    <x v="2"/>
    <d v="1899-12-30T00:25:22"/>
    <d v="1899-12-30T00:24:38"/>
    <n v="18"/>
    <x v="3"/>
    <x v="1"/>
    <x v="2"/>
    <n v="0"/>
    <n v="0"/>
    <s v="OK"/>
    <s v="Granel"/>
    <x v="1"/>
    <n v="0"/>
    <s v="F. TORAL"/>
    <s v="A"/>
    <d v="1899-12-30T00:00:44"/>
    <d v="1899-12-30T00:00:44"/>
    <s v="OK"/>
    <m/>
    <m/>
    <d v="1899-12-30T00:00:00"/>
    <d v="1899-12-30T00:25:22"/>
    <n v="4"/>
    <d v="1899-12-30T00:00:44"/>
    <n v="25.366666666665623"/>
    <n v="18"/>
    <s v="Si"/>
  </r>
  <r>
    <s v="CTOR"/>
    <s v="2025004269"/>
    <x v="0"/>
    <s v="ER9678BBK"/>
    <s v="E1219LWL"/>
    <d v="2025-02-26T00:00:00"/>
    <m/>
    <s v="3043"/>
    <x v="53"/>
    <s v="PA"/>
    <n v="2"/>
    <m/>
    <d v="2025-02-26T00:00:00"/>
    <d v="1899-12-30T18:33:32"/>
    <d v="2025-02-26T00:00:00"/>
    <d v="1899-12-30T18:34:16"/>
    <d v="2025-02-26T00:00:00"/>
    <d v="1899-12-30T18:57:19"/>
    <x v="0"/>
    <s v="RFCPI"/>
    <s v="1322316874"/>
    <s v="FBO"/>
    <d v="1899-12-30T00:23:47"/>
    <d v="1899-12-30T00:23:03"/>
    <d v="1899-12-30T00:00:44"/>
    <s v="Granel"/>
    <s v="E001"/>
    <x v="2"/>
    <d v="1899-12-30T00:23:47"/>
    <d v="1899-12-30T00:23:03"/>
    <n v="18"/>
    <x v="3"/>
    <x v="1"/>
    <x v="2"/>
    <n v="0"/>
    <n v="0"/>
    <s v="OK"/>
    <s v="Granel"/>
    <x v="1"/>
    <n v="0"/>
    <s v="F. TORAL"/>
    <s v="A"/>
    <d v="1899-12-30T00:00:44"/>
    <d v="1899-12-30T00:00:44"/>
    <s v="OK"/>
    <m/>
    <m/>
    <d v="1899-12-30T00:00:00"/>
    <d v="1899-12-30T00:23:47"/>
    <n v="4"/>
    <d v="1899-12-30T00:00:44"/>
    <n v="23.783333333327992"/>
    <n v="18"/>
    <s v="Si"/>
  </r>
  <r>
    <s v="CTOR"/>
    <s v="2025004285"/>
    <x v="0"/>
    <s v="ER9107BBM"/>
    <s v="E9252MPM"/>
    <d v="2025-02-27T00:00:00"/>
    <m/>
    <s v="3042"/>
    <x v="13"/>
    <s v="PA"/>
    <n v="14"/>
    <m/>
    <d v="2025-02-27T00:00:00"/>
    <d v="1899-12-30T06:27:37"/>
    <d v="2025-02-27T00:00:00"/>
    <d v="1899-12-30T06:28:22"/>
    <d v="2025-02-27T00:00:00"/>
    <d v="1899-12-30T06:55:52"/>
    <x v="0"/>
    <s v="RFCPI"/>
    <s v="1322316876"/>
    <s v="EXW"/>
    <d v="1899-12-30T00:28:15"/>
    <d v="1899-12-30T00:27:30"/>
    <d v="1899-12-30T00:00:45"/>
    <s v="Granel"/>
    <s v="E001"/>
    <x v="1"/>
    <d v="1899-12-30T00:28:15"/>
    <d v="1899-12-30T00:27:30"/>
    <n v="6"/>
    <x v="4"/>
    <x v="1"/>
    <x v="2"/>
    <n v="0"/>
    <n v="0"/>
    <s v="OK"/>
    <s v="Granel"/>
    <x v="1"/>
    <n v="0"/>
    <s v="F. TORAL"/>
    <s v="A"/>
    <d v="1899-12-30T00:00:45"/>
    <d v="1899-12-30T00:00:45"/>
    <s v="OK"/>
    <m/>
    <m/>
    <d v="1899-12-30T00:00:00"/>
    <d v="1899-12-30T00:28:15"/>
    <n v="5"/>
    <d v="1899-12-30T00:00:45"/>
    <n v="28.250000000006413"/>
    <n v="6"/>
    <s v="Si"/>
  </r>
  <r>
    <s v="CTOR"/>
    <s v="2025004297"/>
    <x v="0"/>
    <s v="ER3186BBT"/>
    <s v="E2376GDG"/>
    <d v="2025-02-27T00:00:00"/>
    <m/>
    <s v="3044"/>
    <x v="25"/>
    <s v="PA"/>
    <n v="12"/>
    <m/>
    <d v="2025-02-27T00:00:00"/>
    <d v="1899-12-30T08:33:46"/>
    <d v="2025-02-27T00:00:00"/>
    <d v="1899-12-30T08:34:31"/>
    <d v="2025-02-27T00:00:00"/>
    <d v="1899-12-30T09:06:20"/>
    <x v="0"/>
    <s v="RFCPI"/>
    <s v="1322316877"/>
    <s v="FBO"/>
    <d v="1899-12-30T00:32:34"/>
    <d v="1899-12-30T00:31:49"/>
    <d v="1899-12-30T00:00:45"/>
    <s v="Granel"/>
    <s v="E001"/>
    <x v="2"/>
    <d v="1899-12-30T00:32:34"/>
    <d v="1899-12-30T00:31:49"/>
    <n v="8"/>
    <x v="4"/>
    <x v="1"/>
    <x v="2"/>
    <n v="0"/>
    <n v="0"/>
    <s v="OK"/>
    <s v="Granel"/>
    <x v="1"/>
    <n v="0"/>
    <s v="F. TORAL"/>
    <s v="A"/>
    <d v="1899-12-30T00:00:45"/>
    <d v="1899-12-30T00:00:45"/>
    <s v="OK"/>
    <m/>
    <m/>
    <d v="1899-12-30T00:00:00"/>
    <d v="1899-12-30T00:32:34"/>
    <n v="5"/>
    <d v="1899-12-30T00:00:45"/>
    <n v="32.566666666665547"/>
    <n v="9"/>
    <s v="Si"/>
  </r>
  <r>
    <s v="CTOR"/>
    <s v="2025004300"/>
    <x v="0"/>
    <s v="ER9390BBK"/>
    <s v="E7567GYY"/>
    <d v="2025-02-27T00:00:00"/>
    <m/>
    <s v="55"/>
    <x v="10"/>
    <s v="PA"/>
    <n v="15"/>
    <m/>
    <d v="2025-02-27T00:00:00"/>
    <d v="1899-12-30T08:50:38"/>
    <d v="2025-02-27T00:00:00"/>
    <d v="1899-12-30T08:51:23"/>
    <d v="2025-02-27T00:00:00"/>
    <d v="1899-12-30T09:14:58"/>
    <x v="0"/>
    <s v="RFCPI"/>
    <s v="1322316878"/>
    <s v="FBO"/>
    <d v="1899-12-30T00:24:20"/>
    <d v="1899-12-30T00:23:35"/>
    <d v="1899-12-30T00:00:45"/>
    <s v="Granel"/>
    <s v="E001"/>
    <x v="2"/>
    <d v="1899-12-30T00:24:20"/>
    <d v="1899-12-30T00:23:35"/>
    <n v="8"/>
    <x v="4"/>
    <x v="1"/>
    <x v="2"/>
    <n v="0"/>
    <n v="0"/>
    <s v="OK"/>
    <s v="Granel"/>
    <x v="1"/>
    <n v="0"/>
    <s v="F. TORAL"/>
    <s v="A"/>
    <d v="1899-12-30T00:00:45"/>
    <d v="1899-12-30T00:00:45"/>
    <s v="OK"/>
    <m/>
    <m/>
    <d v="1899-12-30T00:00:00"/>
    <d v="1899-12-30T00:24:20"/>
    <n v="5"/>
    <d v="1899-12-30T00:00:45"/>
    <n v="24.33333333333599"/>
    <n v="9"/>
    <s v="Si"/>
  </r>
  <r>
    <s v="CTOR"/>
    <s v="2025004301"/>
    <x v="0"/>
    <s v="ER4157BCC"/>
    <s v="E4426HTW"/>
    <d v="2025-02-27T00:00:00"/>
    <m/>
    <s v="55"/>
    <x v="10"/>
    <s v="PA"/>
    <n v="15"/>
    <m/>
    <d v="2025-02-27T00:00:00"/>
    <d v="1899-12-30T08:59:33"/>
    <d v="2025-02-27T00:00:00"/>
    <d v="1899-12-30T09:00:18"/>
    <d v="2025-02-27T00:00:00"/>
    <d v="1899-12-30T09:38:23"/>
    <x v="0"/>
    <s v="RFCPI"/>
    <s v="1322316880"/>
    <s v="FBO"/>
    <d v="1899-12-30T00:38:50"/>
    <d v="1899-12-30T00:38:05"/>
    <d v="1899-12-30T00:00:45"/>
    <s v="Granel"/>
    <s v="E001"/>
    <x v="2"/>
    <d v="1899-12-30T00:38:50"/>
    <d v="1899-12-30T00:38:05"/>
    <n v="8"/>
    <x v="4"/>
    <x v="1"/>
    <x v="2"/>
    <n v="0"/>
    <n v="0"/>
    <s v="OK"/>
    <s v="Granel"/>
    <x v="1"/>
    <n v="0"/>
    <s v="F. TORAL"/>
    <s v="A"/>
    <d v="1899-12-30T00:00:45"/>
    <d v="1899-12-30T00:00:45"/>
    <s v="OK"/>
    <m/>
    <m/>
    <d v="1899-12-30T00:00:00"/>
    <d v="1899-12-30T00:38:50"/>
    <n v="5"/>
    <d v="1899-12-30T00:00:45"/>
    <n v="38.833333333329627"/>
    <n v="9"/>
    <s v="Si"/>
  </r>
  <r>
    <s v="CTOR"/>
    <s v="2025004309"/>
    <x v="0"/>
    <s v="ER8797BBS"/>
    <s v="E3715LST"/>
    <d v="2025-02-27T00:00:00"/>
    <m/>
    <s v="55"/>
    <x v="10"/>
    <s v="PA"/>
    <n v="15"/>
    <m/>
    <d v="2025-02-27T00:00:00"/>
    <d v="1899-12-30T10:00:08"/>
    <d v="2025-02-27T00:00:00"/>
    <d v="1899-12-30T10:00:53"/>
    <d v="2025-02-27T00:00:00"/>
    <d v="1899-12-30T10:29:53"/>
    <x v="0"/>
    <s v="RFCPI"/>
    <s v="1322316882"/>
    <s v="FBO"/>
    <d v="1899-12-30T00:29:45"/>
    <d v="1899-12-30T00:29:00"/>
    <d v="1899-12-30T00:00:45"/>
    <s v="Granel"/>
    <s v="E001"/>
    <x v="2"/>
    <d v="1899-12-30T00:29:45"/>
    <d v="1899-12-30T00:29:00"/>
    <n v="10"/>
    <x v="4"/>
    <x v="1"/>
    <x v="2"/>
    <n v="0"/>
    <n v="0"/>
    <s v="OK"/>
    <s v="Granel"/>
    <x v="1"/>
    <n v="0"/>
    <s v="F. TORAL"/>
    <s v="A"/>
    <d v="1899-12-30T00:00:45"/>
    <d v="1899-12-30T00:00:45"/>
    <s v="OK"/>
    <m/>
    <m/>
    <d v="1899-12-30T00:00:00"/>
    <d v="1899-12-30T00:29:45"/>
    <n v="5"/>
    <d v="1899-12-30T00:00:45"/>
    <n v="29.749999999996817"/>
    <n v="10"/>
    <s v="Si"/>
  </r>
  <r>
    <s v="CTOR"/>
    <s v="2025004307"/>
    <x v="0"/>
    <s v="ER3081BCC"/>
    <s v="E0646MPP"/>
    <d v="2025-02-27T00:00:00"/>
    <m/>
    <s v="2906"/>
    <x v="11"/>
    <s v="PA"/>
    <s v="PA"/>
    <m/>
    <d v="2025-02-27T00:00:00"/>
    <d v="1899-12-30T09:57:35"/>
    <d v="2025-02-27T00:00:00"/>
    <d v="1899-12-30T09:58:20"/>
    <d v="2025-02-27T00:00:00"/>
    <d v="1899-12-30T10:35:56"/>
    <x v="0"/>
    <s v="RFCPI"/>
    <s v="1322316883"/>
    <s v="FBO"/>
    <d v="1899-12-30T00:38:21"/>
    <d v="1899-12-30T00:37:36"/>
    <d v="1899-12-30T00:00:45"/>
    <s v="Ensacado"/>
    <s v="E002"/>
    <x v="2"/>
    <d v="1899-12-30T00:38:21"/>
    <d v="1899-12-30T00:37:36"/>
    <n v="9"/>
    <x v="4"/>
    <x v="1"/>
    <x v="1"/>
    <n v="0"/>
    <n v="0"/>
    <s v="OK"/>
    <s v="Ensacado"/>
    <x v="1"/>
    <n v="0"/>
    <s v="F. TORAL"/>
    <s v="A"/>
    <d v="1899-12-30T00:00:45"/>
    <d v="1899-12-30T00:00:45"/>
    <s v="OK"/>
    <m/>
    <m/>
    <d v="1899-12-30T00:00:00"/>
    <d v="1899-12-30T00:38:21"/>
    <n v="5"/>
    <d v="1899-12-30T00:00:45"/>
    <n v="38.349999999993607"/>
    <n v="10"/>
    <s v="Si"/>
  </r>
  <r>
    <s v="CTOR"/>
    <s v="2025004312"/>
    <x v="0"/>
    <s v="ER1582BDJ"/>
    <s v="E4570MKW"/>
    <d v="2025-02-27T00:00:00"/>
    <m/>
    <s v="55"/>
    <x v="10"/>
    <s v="PA"/>
    <n v="15"/>
    <m/>
    <d v="2025-02-27T00:00:00"/>
    <d v="1899-12-30T10:39:37"/>
    <d v="2025-02-27T00:00:00"/>
    <d v="1899-12-30T10:40:23"/>
    <d v="2025-02-27T00:00:00"/>
    <d v="1899-12-30T11:05:05"/>
    <x v="0"/>
    <s v="RFCPI"/>
    <s v="1322316884"/>
    <s v="FBO"/>
    <d v="1899-12-30T00:25:28"/>
    <d v="1899-12-30T00:24:42"/>
    <d v="1899-12-30T00:00:46"/>
    <s v="Granel"/>
    <s v="E001"/>
    <x v="2"/>
    <d v="1899-12-30T00:25:28"/>
    <d v="1899-12-30T00:24:42"/>
    <n v="10"/>
    <x v="4"/>
    <x v="1"/>
    <x v="2"/>
    <n v="0"/>
    <n v="0"/>
    <s v="OK"/>
    <s v="Granel"/>
    <x v="1"/>
    <n v="0"/>
    <s v="F. TORAL"/>
    <s v="A"/>
    <d v="1899-12-30T00:00:46"/>
    <d v="1899-12-30T00:00:46"/>
    <s v="OK"/>
    <m/>
    <m/>
    <d v="1899-12-30T00:00:00"/>
    <d v="1899-12-30T00:25:28"/>
    <n v="5"/>
    <d v="1899-12-30T00:00:46"/>
    <n v="25.46666666667355"/>
    <n v="11"/>
    <s v="Si"/>
  </r>
  <r>
    <s v="CTOR"/>
    <s v="2025004318"/>
    <x v="0"/>
    <s v="ER5877BBL"/>
    <s v="E6997LHG"/>
    <d v="2025-02-27T00:00:00"/>
    <m/>
    <s v="3043"/>
    <x v="53"/>
    <s v="PA"/>
    <n v="2"/>
    <m/>
    <d v="2025-02-27T00:00:00"/>
    <d v="1899-12-30T11:17:51"/>
    <d v="2025-02-27T00:00:00"/>
    <d v="1899-12-30T11:18:37"/>
    <d v="2025-02-27T00:00:00"/>
    <d v="1899-12-30T11:46:43"/>
    <x v="0"/>
    <s v="RFCPI"/>
    <s v="1322316885"/>
    <s v="FBO"/>
    <d v="1899-12-30T00:28:52"/>
    <d v="1899-12-30T00:28:06"/>
    <d v="1899-12-30T00:00:46"/>
    <s v="Granel"/>
    <s v="E001"/>
    <x v="2"/>
    <d v="1899-12-30T00:28:52"/>
    <d v="1899-12-30T00:28:06"/>
    <n v="11"/>
    <x v="4"/>
    <x v="1"/>
    <x v="2"/>
    <n v="0"/>
    <n v="0"/>
    <s v="OK"/>
    <s v="Granel"/>
    <x v="1"/>
    <n v="0"/>
    <s v="F. TORAL"/>
    <s v="A"/>
    <d v="1899-12-30T00:00:46"/>
    <d v="1899-12-30T00:00:46"/>
    <s v="OK"/>
    <m/>
    <m/>
    <d v="1899-12-30T00:00:00"/>
    <d v="1899-12-30T00:28:52"/>
    <n v="5"/>
    <d v="1899-12-30T00:00:46"/>
    <n v="28.866666666657615"/>
    <n v="11"/>
    <s v="Si"/>
  </r>
  <r>
    <s v="CTOR"/>
    <s v="2025004317"/>
    <x v="0"/>
    <s v="ER5821BBZ"/>
    <s v="E2459GSW"/>
    <d v="2025-02-27T00:00:00"/>
    <m/>
    <s v="55"/>
    <x v="10"/>
    <s v="PA"/>
    <n v="15"/>
    <m/>
    <d v="2025-02-27T00:00:00"/>
    <d v="1899-12-30T11:16:44"/>
    <d v="2025-02-27T00:00:00"/>
    <d v="1899-12-30T11:27:00"/>
    <d v="2025-02-27T00:00:00"/>
    <d v="1899-12-30T11:48:49"/>
    <x v="293"/>
    <s v="RFCPI"/>
    <s v="1322316886"/>
    <s v="FBO"/>
    <d v="1899-12-30T00:32:05"/>
    <d v="1899-12-30T00:21:49"/>
    <d v="1899-12-30T00:10:16"/>
    <s v="Granel"/>
    <s v="E001"/>
    <x v="2"/>
    <d v="1899-12-30T00:32:05"/>
    <d v="1899-12-30T00:21:49"/>
    <n v="11"/>
    <x v="4"/>
    <x v="1"/>
    <x v="2"/>
    <n v="0"/>
    <n v="0"/>
    <s v="OK"/>
    <s v="Granel"/>
    <x v="1"/>
    <n v="0"/>
    <s v="F. TORAL"/>
    <s v="A"/>
    <d v="1899-12-30T00:10:16"/>
    <d v="1899-12-30T00:10:16"/>
    <s v="OK"/>
    <m/>
    <m/>
    <d v="1899-12-30T00:00:00"/>
    <d v="1899-12-30T00:32:05"/>
    <n v="5"/>
    <d v="1899-12-30T00:10:16"/>
    <n v="32.083333333343994"/>
    <n v="11"/>
    <s v="Si"/>
  </r>
  <r>
    <s v="CTOR"/>
    <s v="2025004316"/>
    <x v="0"/>
    <s v="ER7711BCD"/>
    <s v="E6158KLG"/>
    <d v="2025-02-27T00:00:00"/>
    <m/>
    <s v="3218"/>
    <x v="55"/>
    <s v="PA"/>
    <n v="6"/>
    <m/>
    <d v="2025-02-27T00:00:00"/>
    <d v="1899-12-30T11:05:21"/>
    <d v="2025-02-27T00:00:00"/>
    <d v="1899-12-30T11:06:05"/>
    <d v="2025-02-27T00:00:00"/>
    <d v="1899-12-30T11:55:53"/>
    <x v="0"/>
    <s v="RFCPI"/>
    <s v="1322316887"/>
    <s v="FBO"/>
    <d v="1899-12-30T00:50:32"/>
    <d v="1899-12-30T00:49:48"/>
    <d v="1899-12-30T00:00:44"/>
    <s v="Granel"/>
    <s v="E001"/>
    <x v="2"/>
    <d v="1899-12-30T00:50:32"/>
    <d v="1899-12-30T00:49:48"/>
    <n v="11"/>
    <x v="4"/>
    <x v="1"/>
    <x v="2"/>
    <n v="0"/>
    <n v="0"/>
    <s v="OK"/>
    <s v="Granel"/>
    <x v="1"/>
    <n v="0"/>
    <s v="F. TORAL"/>
    <s v="B"/>
    <d v="1899-12-30T00:00:44"/>
    <d v="1899-12-30T00:00:44"/>
    <s v="OK"/>
    <m/>
    <m/>
    <d v="1899-12-30T00:00:00"/>
    <d v="1899-12-30T00:50:32"/>
    <n v="5"/>
    <d v="1899-12-30T00:00:44"/>
    <n v="50.533333333329615"/>
    <n v="11"/>
    <s v="No"/>
  </r>
  <r>
    <s v="CTOR"/>
    <s v="2025004319"/>
    <x v="0"/>
    <s v="ER0582BBN"/>
    <s v="E1094JPT"/>
    <d v="2025-02-27T00:00:00"/>
    <m/>
    <s v="3043"/>
    <x v="53"/>
    <s v="PA"/>
    <n v="2"/>
    <m/>
    <d v="2025-02-27T00:00:00"/>
    <d v="1899-12-30T11:18:55"/>
    <d v="2025-02-27T00:00:00"/>
    <d v="1899-12-30T11:19:41"/>
    <d v="2025-02-27T00:00:00"/>
    <d v="1899-12-30T12:03:11"/>
    <x v="0"/>
    <s v="RFCPI"/>
    <s v="1322316889"/>
    <s v="FBO"/>
    <d v="1899-12-30T00:44:16"/>
    <d v="1899-12-30T00:43:30"/>
    <d v="1899-12-30T00:00:46"/>
    <s v="Granel"/>
    <s v="E001"/>
    <x v="2"/>
    <d v="1899-12-30T00:44:16"/>
    <d v="1899-12-30T00:43:30"/>
    <n v="11"/>
    <x v="4"/>
    <x v="1"/>
    <x v="2"/>
    <n v="0"/>
    <n v="0"/>
    <s v="OK"/>
    <s v="Granel"/>
    <x v="1"/>
    <n v="0"/>
    <s v="F. TORAL"/>
    <s v="A"/>
    <d v="1899-12-30T00:00:46"/>
    <d v="1899-12-30T00:00:46"/>
    <s v="OK"/>
    <m/>
    <m/>
    <d v="1899-12-30T00:00:00"/>
    <d v="1899-12-30T00:44:16"/>
    <n v="5"/>
    <d v="1899-12-30T00:00:46"/>
    <n v="44.266666666665536"/>
    <n v="12"/>
    <s v="Si"/>
  </r>
  <r>
    <s v="CTOR"/>
    <s v="2025004330"/>
    <x v="0"/>
    <s v="ER2524BCB"/>
    <s v="E5316JZJ"/>
    <d v="2025-02-27T00:00:00"/>
    <m/>
    <s v="2906"/>
    <x v="11"/>
    <s v="PA"/>
    <s v="PA"/>
    <m/>
    <d v="2025-02-27T00:00:00"/>
    <d v="1899-12-30T12:03:10"/>
    <d v="2025-02-27T00:00:00"/>
    <d v="1899-12-30T12:03:55"/>
    <d v="2025-02-27T00:00:00"/>
    <d v="1899-12-30T12:06:18"/>
    <x v="0"/>
    <s v="RFCPI"/>
    <s v="1322316890"/>
    <s v="FBO"/>
    <d v="1899-12-30T00:03:08"/>
    <d v="1899-12-30T00:02:23"/>
    <d v="1899-12-30T00:00:45"/>
    <s v="Ensacado"/>
    <s v="E002"/>
    <x v="2"/>
    <d v="1899-12-30T00:03:08"/>
    <d v="1899-12-30T00:02:23"/>
    <n v="12"/>
    <x v="4"/>
    <x v="1"/>
    <x v="1"/>
    <n v="1"/>
    <n v="0"/>
    <s v="KO"/>
    <s v="Ensacado"/>
    <x v="1"/>
    <n v="1"/>
    <s v="F. TORAL"/>
    <s v="A"/>
    <d v="1899-12-30T00:00:45"/>
    <d v="1899-12-30T00:00:45"/>
    <s v="OK"/>
    <m/>
    <m/>
    <d v="1899-12-30T00:00:00"/>
    <d v="1899-12-30T00:03:08"/>
    <n v="5"/>
    <d v="1899-12-30T00:00:45"/>
    <n v="3.1333333333391522"/>
    <n v="12"/>
    <s v="Si"/>
  </r>
  <r>
    <s v="CTOR"/>
    <s v="2025004329"/>
    <x v="0"/>
    <s v="ER1294BCG"/>
    <s v="E3120HXB"/>
    <d v="2025-02-27T00:00:00"/>
    <m/>
    <s v="55"/>
    <x v="10"/>
    <s v="PA"/>
    <n v="15"/>
    <m/>
    <d v="2025-02-27T00:00:00"/>
    <d v="1899-12-30T12:02:14"/>
    <d v="2025-02-27T00:00:00"/>
    <d v="1899-12-30T12:03:00"/>
    <d v="2025-02-27T00:00:00"/>
    <d v="1899-12-30T12:26:45"/>
    <x v="0"/>
    <s v="RFCPI"/>
    <s v="1322316891"/>
    <s v="FBO"/>
    <d v="1899-12-30T00:24:31"/>
    <d v="1899-12-30T00:23:45"/>
    <d v="1899-12-30T00:00:46"/>
    <s v="Granel"/>
    <s v="E001"/>
    <x v="2"/>
    <d v="1899-12-30T00:24:31"/>
    <d v="1899-12-30T00:23:45"/>
    <n v="12"/>
    <x v="4"/>
    <x v="1"/>
    <x v="2"/>
    <n v="0"/>
    <n v="0"/>
    <s v="OK"/>
    <s v="Granel"/>
    <x v="1"/>
    <n v="0"/>
    <s v="F. TORAL"/>
    <s v="A"/>
    <d v="1899-12-30T00:00:46"/>
    <d v="1899-12-30T00:00:46"/>
    <s v="OK"/>
    <m/>
    <m/>
    <d v="1899-12-30T00:00:00"/>
    <d v="1899-12-30T00:24:31"/>
    <n v="5"/>
    <d v="1899-12-30T00:00:46"/>
    <n v="24.516666666662452"/>
    <n v="12"/>
    <s v="Si"/>
  </r>
  <r>
    <s v="CTOR"/>
    <s v="2025004332"/>
    <x v="0"/>
    <s v="EB4554UY"/>
    <m/>
    <d v="2025-02-27T00:00:00"/>
    <m/>
    <s v="2906"/>
    <x v="11"/>
    <s v="PA"/>
    <s v="PA"/>
    <m/>
    <d v="2025-02-27T00:00:00"/>
    <d v="1899-12-30T12:11:25"/>
    <d v="2025-02-27T00:00:00"/>
    <d v="1899-12-30T12:12:10"/>
    <d v="2025-02-27T00:00:00"/>
    <d v="1899-12-30T12:29:50"/>
    <x v="0"/>
    <s v="RFCPI"/>
    <s v="1322316892"/>
    <s v="EXW"/>
    <d v="1899-12-30T00:18:25"/>
    <d v="1899-12-30T00:17:40"/>
    <d v="1899-12-30T00:00:45"/>
    <s v="Ensacado"/>
    <s v="E002"/>
    <x v="1"/>
    <d v="1899-12-30T00:18:25"/>
    <d v="1899-12-30T00:17:40"/>
    <n v="12"/>
    <x v="4"/>
    <x v="1"/>
    <x v="1"/>
    <n v="0"/>
    <n v="0"/>
    <s v="OK"/>
    <s v="Ensacado"/>
    <x v="1"/>
    <n v="0"/>
    <s v="F. TORAL"/>
    <s v="A"/>
    <d v="1899-12-30T00:00:45"/>
    <d v="1899-12-30T00:00:45"/>
    <s v="OK"/>
    <m/>
    <m/>
    <d v="1899-12-30T00:00:00"/>
    <d v="1899-12-30T00:18:25"/>
    <n v="5"/>
    <d v="1899-12-30T00:00:45"/>
    <n v="18.416666666664057"/>
    <n v="12"/>
    <s v="Si"/>
  </r>
  <r>
    <s v="CTOR"/>
    <s v="2025004336"/>
    <x v="0"/>
    <s v="ER4667BBH"/>
    <s v="E2163JCB"/>
    <d v="2025-02-27T00:00:00"/>
    <m/>
    <s v="3043"/>
    <x v="53"/>
    <s v="PA"/>
    <n v="2"/>
    <m/>
    <d v="2025-02-27T00:00:00"/>
    <d v="1899-12-30T12:16:24"/>
    <d v="2025-02-27T00:00:00"/>
    <d v="1899-12-30T12:17:09"/>
    <d v="2025-02-27T00:00:00"/>
    <d v="1899-12-30T12:41:07"/>
    <x v="0"/>
    <s v="RFCPI"/>
    <s v="1322316893"/>
    <s v="FBO"/>
    <d v="1899-12-30T00:24:43"/>
    <d v="1899-12-30T00:23:58"/>
    <d v="1899-12-30T00:00:45"/>
    <s v="Granel"/>
    <s v="E001"/>
    <x v="2"/>
    <d v="1899-12-30T00:24:43"/>
    <d v="1899-12-30T00:23:58"/>
    <n v="12"/>
    <x v="4"/>
    <x v="1"/>
    <x v="2"/>
    <n v="0"/>
    <n v="0"/>
    <s v="OK"/>
    <s v="Granel"/>
    <x v="1"/>
    <n v="0"/>
    <s v="F. TORAL"/>
    <s v="A"/>
    <d v="1899-12-30T00:00:45"/>
    <d v="1899-12-30T00:00:45"/>
    <s v="OK"/>
    <m/>
    <m/>
    <d v="1899-12-30T00:00:00"/>
    <d v="1899-12-30T00:24:43"/>
    <n v="5"/>
    <d v="1899-12-30T00:00:45"/>
    <n v="24.716666666663922"/>
    <n v="12"/>
    <s v="Si"/>
  </r>
  <r>
    <s v="CTOR"/>
    <s v="2025004335"/>
    <x v="0"/>
    <s v="ER7977BCH"/>
    <s v="E1832JSR"/>
    <d v="2025-02-27T00:00:00"/>
    <m/>
    <s v="55"/>
    <x v="10"/>
    <s v="PA"/>
    <n v="15"/>
    <m/>
    <d v="2025-02-27T00:00:00"/>
    <d v="1899-12-30T12:15:16"/>
    <d v="2025-02-27T00:00:00"/>
    <d v="1899-12-30T12:16:02"/>
    <d v="2025-02-27T00:00:00"/>
    <d v="1899-12-30T12:50:13"/>
    <x v="0"/>
    <s v="RFCPI"/>
    <s v="1322316894"/>
    <s v="FBO"/>
    <d v="1899-12-30T00:34:57"/>
    <d v="1899-12-30T00:34:11"/>
    <d v="1899-12-30T00:00:46"/>
    <s v="Granel"/>
    <s v="E001"/>
    <x v="2"/>
    <d v="1899-12-30T00:34:57"/>
    <d v="1899-12-30T00:34:11"/>
    <n v="12"/>
    <x v="4"/>
    <x v="1"/>
    <x v="2"/>
    <n v="0"/>
    <n v="0"/>
    <s v="OK"/>
    <s v="Granel"/>
    <x v="1"/>
    <n v="0"/>
    <s v="F. TORAL"/>
    <s v="A"/>
    <d v="1899-12-30T00:00:46"/>
    <d v="1899-12-30T00:00:46"/>
    <s v="OK"/>
    <m/>
    <m/>
    <d v="1899-12-30T00:00:00"/>
    <d v="1899-12-30T00:34:57"/>
    <n v="5"/>
    <d v="1899-12-30T00:00:46"/>
    <n v="34.950000000009616"/>
    <n v="12"/>
    <s v="Si"/>
  </r>
  <r>
    <s v="CTOR"/>
    <s v="2025004351"/>
    <x v="0"/>
    <s v="ER7567BBL"/>
    <s v="E2543HVB"/>
    <d v="2025-02-27T00:00:00"/>
    <m/>
    <s v="55"/>
    <x v="10"/>
    <s v="PA"/>
    <n v="15"/>
    <m/>
    <d v="2025-02-27T00:00:00"/>
    <d v="1899-12-30T12:59:27"/>
    <d v="2025-02-27T00:00:00"/>
    <d v="1899-12-30T13:00:13"/>
    <d v="2025-02-27T00:00:00"/>
    <d v="1899-12-30T13:41:21"/>
    <x v="0"/>
    <s v="RFCPI"/>
    <s v="1322316896"/>
    <s v="FBO"/>
    <d v="1899-12-30T00:41:54"/>
    <d v="1899-12-30T00:41:08"/>
    <d v="1899-12-30T00:00:46"/>
    <s v="Granel"/>
    <s v="E001"/>
    <x v="2"/>
    <d v="1899-12-30T00:41:54"/>
    <d v="1899-12-30T00:41:08"/>
    <n v="12"/>
    <x v="4"/>
    <x v="1"/>
    <x v="2"/>
    <n v="0"/>
    <n v="0"/>
    <s v="OK"/>
    <s v="Granel"/>
    <x v="1"/>
    <n v="0"/>
    <s v="F. TORAL"/>
    <s v="A"/>
    <d v="1899-12-30T00:00:46"/>
    <d v="1899-12-30T00:00:46"/>
    <s v="OK"/>
    <m/>
    <m/>
    <d v="1899-12-30T00:00:00"/>
    <d v="1899-12-30T00:41:54"/>
    <n v="5"/>
    <d v="1899-12-30T00:00:46"/>
    <n v="41.899999999996794"/>
    <n v="13"/>
    <s v="Si"/>
  </r>
  <r>
    <s v="CTOR"/>
    <s v="2025004352"/>
    <x v="0"/>
    <s v="ER4191BCC"/>
    <s v="E3167MNG"/>
    <d v="2025-02-27T00:00:00"/>
    <m/>
    <s v="2906"/>
    <x v="11"/>
    <s v="PA"/>
    <s v="PA"/>
    <m/>
    <d v="2025-02-27T00:00:00"/>
    <d v="1899-12-30T13:20:33"/>
    <d v="2025-02-27T00:00:00"/>
    <d v="1899-12-30T13:21:17"/>
    <d v="2025-02-27T00:00:00"/>
    <d v="1899-12-30T13:48:20"/>
    <x v="0"/>
    <s v="RFCPI"/>
    <s v="1322316897"/>
    <s v="FBO"/>
    <d v="1899-12-30T00:27:47"/>
    <d v="1899-12-30T00:27:03"/>
    <d v="1899-12-30T00:00:44"/>
    <s v="Ensacado"/>
    <s v="E002"/>
    <x v="2"/>
    <d v="1899-12-30T00:27:47"/>
    <d v="1899-12-30T00:27:03"/>
    <n v="13"/>
    <x v="4"/>
    <x v="1"/>
    <x v="1"/>
    <n v="0"/>
    <n v="0"/>
    <s v="OK"/>
    <s v="Ensacado"/>
    <x v="1"/>
    <n v="0"/>
    <s v="F. TORAL"/>
    <s v="A"/>
    <d v="1899-12-30T00:00:44"/>
    <d v="1899-12-30T00:00:44"/>
    <s v="OK"/>
    <m/>
    <m/>
    <d v="1899-12-30T00:00:00"/>
    <d v="1899-12-30T00:27:47"/>
    <n v="5"/>
    <d v="1899-12-30T00:00:44"/>
    <n v="27.783333333331175"/>
    <n v="13"/>
    <s v="Si"/>
  </r>
  <r>
    <s v="CTOR"/>
    <s v="2025004372"/>
    <x v="0"/>
    <s v="ER7579BDL"/>
    <s v="E6211LYC"/>
    <d v="2025-02-27T00:00:00"/>
    <m/>
    <s v="55"/>
    <x v="10"/>
    <s v="PA"/>
    <n v="15"/>
    <m/>
    <d v="2025-02-27T00:00:00"/>
    <d v="1899-12-30T14:39:45"/>
    <d v="2025-02-27T00:00:00"/>
    <d v="1899-12-30T14:40:30"/>
    <d v="2025-02-27T00:00:00"/>
    <d v="1899-12-30T15:23:58"/>
    <x v="0"/>
    <s v="RFCPI"/>
    <s v="1322316901"/>
    <s v="EXW"/>
    <d v="1899-12-30T00:44:13"/>
    <d v="1899-12-30T00:43:28"/>
    <d v="1899-12-30T00:00:45"/>
    <s v="Granel"/>
    <s v="E001"/>
    <x v="1"/>
    <d v="1899-12-30T00:44:13"/>
    <d v="1899-12-30T00:43:28"/>
    <n v="14"/>
    <x v="4"/>
    <x v="1"/>
    <x v="2"/>
    <n v="0"/>
    <n v="0"/>
    <s v="OK"/>
    <s v="Granel"/>
    <x v="1"/>
    <n v="0"/>
    <s v="F. TORAL"/>
    <s v="A"/>
    <d v="1899-12-30T00:00:45"/>
    <d v="1899-12-30T00:00:45"/>
    <s v="OK"/>
    <m/>
    <m/>
    <d v="1899-12-30T00:00:00"/>
    <d v="1899-12-30T00:44:13"/>
    <n v="5"/>
    <d v="1899-12-30T00:00:45"/>
    <n v="44.216666666668729"/>
    <n v="15"/>
    <s v="Si"/>
  </r>
  <r>
    <s v="CTOR"/>
    <s v="2025004386"/>
    <x v="0"/>
    <s v="ER5554BCF"/>
    <s v="E9055JGZ"/>
    <d v="2025-02-27T00:00:00"/>
    <m/>
    <s v="2906"/>
    <x v="11"/>
    <s v="PA"/>
    <s v="PA"/>
    <m/>
    <d v="2025-02-27T00:00:00"/>
    <d v="1899-12-30T16:10:48"/>
    <d v="2025-02-27T00:00:00"/>
    <d v="1899-12-30T16:11:33"/>
    <d v="2025-02-27T00:00:00"/>
    <d v="1899-12-30T16:38:41"/>
    <x v="0"/>
    <s v="RFCPI"/>
    <s v="1322316904"/>
    <s v="FBO"/>
    <d v="1899-12-30T00:27:53"/>
    <d v="1899-12-30T00:27:08"/>
    <d v="1899-12-30T00:00:45"/>
    <s v="Ensacado"/>
    <s v="E002"/>
    <x v="2"/>
    <d v="1899-12-30T00:27:53"/>
    <d v="1899-12-30T00:27:08"/>
    <n v="16"/>
    <x v="4"/>
    <x v="1"/>
    <x v="1"/>
    <n v="0"/>
    <n v="0"/>
    <s v="OK"/>
    <s v="Ensacado"/>
    <x v="1"/>
    <n v="0"/>
    <s v="F. TORAL"/>
    <s v="A"/>
    <d v="1899-12-30T00:00:45"/>
    <d v="1899-12-30T00:00:45"/>
    <s v="OK"/>
    <m/>
    <m/>
    <d v="1899-12-30T00:00:00"/>
    <d v="1899-12-30T00:27:53"/>
    <n v="5"/>
    <d v="1899-12-30T00:00:45"/>
    <n v="27.883333333324796"/>
    <n v="16"/>
    <s v="Si"/>
  </r>
  <r>
    <s v="CTOR"/>
    <s v="2025004388"/>
    <x v="0"/>
    <s v="ER8797BBS"/>
    <s v="E3715LST"/>
    <d v="2025-02-27T00:00:00"/>
    <m/>
    <s v="55"/>
    <x v="10"/>
    <s v="PA"/>
    <n v="15"/>
    <m/>
    <d v="2025-02-27T00:00:00"/>
    <d v="1899-12-30T16:17:54"/>
    <d v="2025-02-27T00:00:00"/>
    <d v="1899-12-30T16:18:39"/>
    <d v="2025-02-27T00:00:00"/>
    <d v="1899-12-30T16:45:17"/>
    <x v="0"/>
    <s v="RFCPI"/>
    <s v="1322316906"/>
    <s v="FBO"/>
    <d v="1899-12-30T00:27:23"/>
    <d v="1899-12-30T00:26:38"/>
    <d v="1899-12-30T00:00:45"/>
    <s v="Granel"/>
    <s v="E001"/>
    <x v="2"/>
    <d v="1899-12-30T00:27:23"/>
    <d v="1899-12-30T00:26:38"/>
    <n v="16"/>
    <x v="4"/>
    <x v="1"/>
    <x v="2"/>
    <n v="0"/>
    <n v="0"/>
    <s v="OK"/>
    <s v="Granel"/>
    <x v="1"/>
    <n v="0"/>
    <s v="F. TORAL"/>
    <s v="A"/>
    <d v="1899-12-30T00:00:45"/>
    <d v="1899-12-30T00:00:45"/>
    <s v="OK"/>
    <m/>
    <m/>
    <d v="1899-12-30T00:00:00"/>
    <d v="1899-12-30T00:27:23"/>
    <n v="5"/>
    <d v="1899-12-30T00:00:45"/>
    <n v="27.383333333342303"/>
    <n v="16"/>
    <s v="Si"/>
  </r>
  <r>
    <s v="CTOR"/>
    <s v="2025004387"/>
    <x v="0"/>
    <s v="ER0334BBD"/>
    <s v="E1731LNY"/>
    <d v="2025-02-27T00:00:00"/>
    <m/>
    <s v="3043"/>
    <x v="53"/>
    <s v="PA"/>
    <n v="2"/>
    <m/>
    <d v="2025-02-27T00:00:00"/>
    <d v="1899-12-30T16:12:48"/>
    <d v="2025-02-27T00:00:00"/>
    <d v="1899-12-30T16:13:34"/>
    <d v="2025-02-27T00:00:00"/>
    <d v="1899-12-30T16:47:29"/>
    <x v="0"/>
    <s v="RFCPI"/>
    <s v="1322316907"/>
    <s v="FBO"/>
    <d v="1899-12-30T00:34:41"/>
    <d v="1899-12-30T00:33:55"/>
    <d v="1899-12-30T00:00:46"/>
    <s v="Granel"/>
    <s v="E001"/>
    <x v="2"/>
    <d v="1899-12-30T00:34:41"/>
    <d v="1899-12-30T00:33:55"/>
    <n v="16"/>
    <x v="4"/>
    <x v="1"/>
    <x v="2"/>
    <n v="0"/>
    <n v="0"/>
    <s v="OK"/>
    <s v="Granel"/>
    <x v="1"/>
    <n v="0"/>
    <s v="F. TORAL"/>
    <s v="A"/>
    <d v="1899-12-30T00:00:46"/>
    <d v="1899-12-30T00:00:46"/>
    <s v="OK"/>
    <m/>
    <m/>
    <d v="1899-12-30T00:00:00"/>
    <d v="1899-12-30T00:34:41"/>
    <n v="5"/>
    <d v="1899-12-30T00:00:46"/>
    <n v="34.683333333321542"/>
    <n v="16"/>
    <s v="Si"/>
  </r>
  <r>
    <s v="CTOR"/>
    <s v="2025004394"/>
    <x v="0"/>
    <s v="ER3777BBH"/>
    <s v="E4280KCL"/>
    <d v="2025-02-27T00:00:00"/>
    <m/>
    <s v="3044"/>
    <x v="25"/>
    <s v="PA"/>
    <n v="12"/>
    <m/>
    <d v="2025-02-27T00:00:00"/>
    <d v="1899-12-30T16:30:54"/>
    <d v="2025-02-27T00:00:00"/>
    <d v="1899-12-30T16:31:39"/>
    <d v="2025-02-27T00:00:00"/>
    <d v="1899-12-30T17:00:11"/>
    <x v="0"/>
    <s v="RFCPI"/>
    <s v="1322316909"/>
    <s v="FBO"/>
    <d v="1899-12-30T00:29:17"/>
    <d v="1899-12-30T00:28:32"/>
    <d v="1899-12-30T00:00:45"/>
    <s v="Granel"/>
    <s v="E001"/>
    <x v="2"/>
    <d v="1899-12-30T00:29:17"/>
    <d v="1899-12-30T00:28:32"/>
    <n v="16"/>
    <x v="4"/>
    <x v="1"/>
    <x v="2"/>
    <n v="0"/>
    <n v="0"/>
    <s v="OK"/>
    <s v="Granel"/>
    <x v="1"/>
    <n v="0"/>
    <s v="F. TORAL"/>
    <s v="A"/>
    <d v="1899-12-30T00:00:45"/>
    <d v="1899-12-30T00:00:45"/>
    <s v="OK"/>
    <m/>
    <m/>
    <d v="1899-12-30T00:00:00"/>
    <d v="1899-12-30T00:29:17"/>
    <n v="5"/>
    <d v="1899-12-30T00:00:45"/>
    <n v="29.283333333336046"/>
    <n v="17"/>
    <s v="Si"/>
  </r>
  <r>
    <s v="CTOR"/>
    <s v="2025004389"/>
    <x v="0"/>
    <s v="ER9678BBK"/>
    <s v="E1219LWL"/>
    <d v="2025-02-27T00:00:00"/>
    <m/>
    <s v="55"/>
    <x v="10"/>
    <s v="PA"/>
    <n v="15"/>
    <m/>
    <d v="2025-02-27T00:00:00"/>
    <d v="1899-12-30T16:18:51"/>
    <d v="2025-02-27T00:00:00"/>
    <d v="1899-12-30T16:19:36"/>
    <d v="2025-02-27T00:00:00"/>
    <d v="1899-12-30T17:04:39"/>
    <x v="0"/>
    <s v="RFCPI"/>
    <s v="1322316911"/>
    <s v="FBO"/>
    <d v="1899-12-30T00:45:48"/>
    <d v="1899-12-30T00:45:03"/>
    <d v="1899-12-30T00:00:45"/>
    <s v="Granel"/>
    <s v="E001"/>
    <x v="2"/>
    <d v="1899-12-30T00:45:48"/>
    <d v="1899-12-30T00:45:03"/>
    <n v="16"/>
    <x v="4"/>
    <x v="1"/>
    <x v="2"/>
    <n v="0"/>
    <n v="0"/>
    <s v="OK"/>
    <s v="Granel"/>
    <x v="1"/>
    <n v="0"/>
    <s v="F. TORAL"/>
    <s v="B"/>
    <d v="1899-12-30T00:00:45"/>
    <d v="1899-12-30T00:00:45"/>
    <s v="OK"/>
    <m/>
    <m/>
    <d v="1899-12-30T00:00:00"/>
    <d v="1899-12-30T00:45:48"/>
    <n v="5"/>
    <d v="1899-12-30T00:00:45"/>
    <n v="45.800000000006357"/>
    <n v="17"/>
    <s v="No"/>
  </r>
  <r>
    <s v="CTOR"/>
    <s v="2025004392"/>
    <x v="0"/>
    <s v="ER8800BBS"/>
    <s v="E9106MPM"/>
    <d v="2025-02-27T00:00:00"/>
    <m/>
    <s v="3043"/>
    <x v="53"/>
    <s v="PA"/>
    <n v="2"/>
    <m/>
    <d v="2025-02-27T00:00:00"/>
    <d v="1899-12-30T16:25:54"/>
    <d v="2025-02-27T00:00:00"/>
    <d v="1899-12-30T16:26:40"/>
    <d v="2025-02-27T00:00:00"/>
    <d v="1899-12-30T17:06:14"/>
    <x v="0"/>
    <s v="RFCPI"/>
    <s v="1322316912"/>
    <s v="FBO"/>
    <d v="1899-12-30T00:40:20"/>
    <d v="1899-12-30T00:39:34"/>
    <d v="1899-12-30T00:00:46"/>
    <s v="Granel"/>
    <s v="E001"/>
    <x v="2"/>
    <d v="1899-12-30T00:40:20"/>
    <d v="1899-12-30T00:39:34"/>
    <n v="16"/>
    <x v="4"/>
    <x v="1"/>
    <x v="2"/>
    <n v="0"/>
    <n v="0"/>
    <s v="OK"/>
    <s v="Granel"/>
    <x v="1"/>
    <n v="0"/>
    <s v="F. TORAL"/>
    <s v="A"/>
    <d v="1899-12-30T00:00:46"/>
    <d v="1899-12-30T00:00:46"/>
    <s v="OK"/>
    <m/>
    <m/>
    <d v="1899-12-30T00:00:00"/>
    <d v="1899-12-30T00:40:20"/>
    <n v="5"/>
    <d v="1899-12-30T00:00:46"/>
    <n v="40.333333333334416"/>
    <n v="17"/>
    <s v="Si"/>
  </r>
  <r>
    <s v="CTOR"/>
    <s v="2025004390"/>
    <x v="0"/>
    <s v="ER8331BCD"/>
    <s v="E0998LSS"/>
    <d v="2025-02-27T00:00:00"/>
    <m/>
    <s v="55"/>
    <x v="10"/>
    <s v="PA"/>
    <n v="15"/>
    <m/>
    <d v="2025-02-27T00:00:00"/>
    <d v="1899-12-30T16:20:57"/>
    <d v="2025-02-27T00:00:00"/>
    <d v="1899-12-30T16:21:42"/>
    <d v="2025-02-27T00:00:00"/>
    <d v="1899-12-30T17:09:00"/>
    <x v="0"/>
    <s v="RFCPI"/>
    <s v="1322316913"/>
    <s v="FBO"/>
    <d v="1899-12-30T00:48:03"/>
    <d v="1899-12-30T00:47:18"/>
    <d v="1899-12-30T00:00:45"/>
    <s v="Granel"/>
    <s v="E001"/>
    <x v="2"/>
    <d v="1899-12-30T00:48:03"/>
    <d v="1899-12-30T00:47:18"/>
    <n v="16"/>
    <x v="4"/>
    <x v="1"/>
    <x v="2"/>
    <n v="0"/>
    <n v="0"/>
    <s v="OK"/>
    <s v="Granel"/>
    <x v="1"/>
    <n v="0"/>
    <s v="F. TORAL"/>
    <s v="B"/>
    <d v="1899-12-30T00:00:45"/>
    <d v="1899-12-30T00:00:45"/>
    <s v="OK"/>
    <m/>
    <m/>
    <d v="1899-12-30T00:00:00"/>
    <d v="1899-12-30T00:48:03"/>
    <n v="5"/>
    <d v="1899-12-30T00:00:45"/>
    <n v="48.049999999992004"/>
    <n v="17"/>
    <s v="No"/>
  </r>
  <r>
    <s v="CTOR"/>
    <s v="2025004396"/>
    <x v="0"/>
    <s v="ER4157BCC"/>
    <s v="E4426HTW"/>
    <d v="2025-02-27T00:00:00"/>
    <m/>
    <s v="3218"/>
    <x v="55"/>
    <s v="PA"/>
    <n v="6"/>
    <m/>
    <d v="2025-02-27T00:00:00"/>
    <d v="1899-12-30T16:38:48"/>
    <d v="2025-02-27T00:00:00"/>
    <d v="1899-12-30T16:39:32"/>
    <d v="2025-02-27T00:00:00"/>
    <d v="1899-12-30T17:25:18"/>
    <x v="0"/>
    <s v="RFCPI"/>
    <s v="1322316915"/>
    <s v="FBO"/>
    <d v="1899-12-30T00:46:30"/>
    <d v="1899-12-30T00:45:46"/>
    <d v="1899-12-30T00:00:44"/>
    <s v="Granel"/>
    <s v="E001"/>
    <x v="2"/>
    <d v="1899-12-30T00:46:30"/>
    <d v="1899-12-30T00:45:46"/>
    <n v="16"/>
    <x v="4"/>
    <x v="1"/>
    <x v="2"/>
    <n v="0"/>
    <n v="0"/>
    <s v="OK"/>
    <s v="Granel"/>
    <x v="1"/>
    <n v="0"/>
    <s v="F. TORAL"/>
    <s v="B"/>
    <d v="1899-12-30T00:00:44"/>
    <d v="1899-12-30T00:00:44"/>
    <s v="OK"/>
    <m/>
    <m/>
    <d v="1899-12-30T00:00:00"/>
    <d v="1899-12-30T00:46:30"/>
    <n v="5"/>
    <d v="1899-12-30T00:00:44"/>
    <n v="46.500000000004867"/>
    <n v="17"/>
    <s v="No"/>
  </r>
  <r>
    <s v="CTOR"/>
    <s v="2025004406"/>
    <x v="0"/>
    <s v="ER1294BCG"/>
    <s v="E3120HXB"/>
    <d v="2025-02-27T00:00:00"/>
    <m/>
    <s v="55"/>
    <x v="10"/>
    <s v="PA"/>
    <n v="15"/>
    <m/>
    <d v="2025-02-27T00:00:00"/>
    <d v="1899-12-30T17:35:14"/>
    <d v="2025-02-27T00:00:00"/>
    <d v="1899-12-30T17:35:58"/>
    <d v="2025-02-27T00:00:00"/>
    <d v="1899-12-30T18:07:12"/>
    <x v="0"/>
    <s v="RFCPI"/>
    <s v="1322316919"/>
    <s v="FBO"/>
    <d v="1899-12-30T00:31:58"/>
    <d v="1899-12-30T00:31:14"/>
    <d v="1899-12-30T00:00:44"/>
    <s v="Granel"/>
    <s v="E001"/>
    <x v="2"/>
    <d v="1899-12-30T00:31:58"/>
    <d v="1899-12-30T00:31:14"/>
    <n v="17"/>
    <x v="4"/>
    <x v="1"/>
    <x v="2"/>
    <n v="0"/>
    <n v="0"/>
    <s v="OK"/>
    <s v="Granel"/>
    <x v="1"/>
    <n v="0"/>
    <s v="F. TORAL"/>
    <s v="A"/>
    <d v="1899-12-30T00:00:44"/>
    <d v="1899-12-30T00:00:44"/>
    <s v="OK"/>
    <m/>
    <m/>
    <d v="1899-12-30T00:00:00"/>
    <d v="1899-12-30T00:31:58"/>
    <n v="5"/>
    <d v="1899-12-30T00:00:44"/>
    <n v="31.966666666660739"/>
    <n v="18"/>
    <s v="Si"/>
  </r>
  <r>
    <s v="CTOR"/>
    <s v="2025004405"/>
    <x v="0"/>
    <s v="ER3186BBT"/>
    <s v="E2376GDG"/>
    <d v="2025-02-27T00:00:00"/>
    <m/>
    <s v="55"/>
    <x v="10"/>
    <s v="PA"/>
    <n v="15"/>
    <m/>
    <d v="2025-02-27T00:00:00"/>
    <d v="1899-12-30T17:33:44"/>
    <d v="2025-02-27T00:00:00"/>
    <d v="1899-12-30T17:34:28"/>
    <d v="2025-02-27T00:00:00"/>
    <d v="1899-12-30T18:12:37"/>
    <x v="0"/>
    <s v="RFCPI"/>
    <s v="1322316920"/>
    <s v="FBO"/>
    <d v="1899-12-30T00:38:53"/>
    <d v="1899-12-30T00:38:09"/>
    <d v="1899-12-30T00:00:44"/>
    <s v="Granel"/>
    <s v="E001"/>
    <x v="2"/>
    <d v="1899-12-30T00:38:53"/>
    <d v="1899-12-30T00:38:09"/>
    <n v="17"/>
    <x v="4"/>
    <x v="1"/>
    <x v="2"/>
    <n v="0"/>
    <n v="0"/>
    <s v="OK"/>
    <s v="Granel"/>
    <x v="1"/>
    <n v="0"/>
    <s v="F. TORAL"/>
    <s v="A"/>
    <d v="1899-12-30T00:00:44"/>
    <d v="1899-12-30T00:00:44"/>
    <s v="OK"/>
    <m/>
    <m/>
    <d v="1899-12-30T00:00:00"/>
    <d v="1899-12-30T00:38:53"/>
    <n v="5"/>
    <d v="1899-12-30T00:00:44"/>
    <n v="38.883333333326355"/>
    <n v="18"/>
    <s v="Si"/>
  </r>
  <r>
    <s v="CTOR"/>
    <s v="2025004404"/>
    <x v="0"/>
    <s v="ER9390BBK"/>
    <s v="E7567GYY"/>
    <d v="2025-02-27T00:00:00"/>
    <m/>
    <s v="3218"/>
    <x v="55"/>
    <s v="PA"/>
    <n v="6"/>
    <m/>
    <d v="2025-02-27T00:00:00"/>
    <d v="1899-12-30T17:32:26"/>
    <d v="2025-02-27T00:00:00"/>
    <d v="1899-12-30T17:33:10"/>
    <d v="2025-02-27T00:00:00"/>
    <d v="1899-12-30T18:28:43"/>
    <x v="0"/>
    <s v="RFCPI"/>
    <s v="1322316922"/>
    <s v="FBO"/>
    <d v="1899-12-30T00:56:17"/>
    <d v="1899-12-30T00:55:33"/>
    <d v="1899-12-30T00:00:44"/>
    <s v="Granel"/>
    <s v="E001"/>
    <x v="2"/>
    <d v="1899-12-30T00:56:17"/>
    <d v="1899-12-30T00:55:33"/>
    <n v="17"/>
    <x v="4"/>
    <x v="1"/>
    <x v="2"/>
    <n v="0"/>
    <n v="0"/>
    <s v="OK"/>
    <s v="Granel"/>
    <x v="1"/>
    <n v="0"/>
    <s v="F. TORAL"/>
    <s v="B"/>
    <d v="1899-12-30T00:00:44"/>
    <d v="1899-12-30T00:00:44"/>
    <s v="OK"/>
    <m/>
    <m/>
    <d v="1899-12-30T00:00:00"/>
    <d v="1899-12-30T00:56:17"/>
    <n v="5"/>
    <d v="1899-12-30T00:00:44"/>
    <n v="56.28333333333611"/>
    <n v="18"/>
    <s v="No"/>
  </r>
  <r>
    <s v="CTOR"/>
    <s v="2025004422"/>
    <x v="0"/>
    <s v="ER5821BBZ"/>
    <s v="E2459GSW"/>
    <d v="2025-02-27T00:00:00"/>
    <m/>
    <s v="55"/>
    <x v="10"/>
    <s v="PA"/>
    <n v="15"/>
    <m/>
    <d v="2025-02-27T00:00:00"/>
    <d v="1899-12-30T19:02:23"/>
    <d v="2025-02-27T00:00:00"/>
    <d v="1899-12-30T19:03:07"/>
    <d v="2025-02-27T00:00:00"/>
    <d v="1899-12-30T19:30:13"/>
    <x v="0"/>
    <s v="RFCPI"/>
    <s v="1322316925"/>
    <s v="FBO"/>
    <d v="1899-12-30T00:27:50"/>
    <d v="1899-12-30T00:27:06"/>
    <d v="1899-12-30T00:00:44"/>
    <s v="Granel"/>
    <s v="E001"/>
    <x v="2"/>
    <d v="1899-12-30T00:27:50"/>
    <d v="1899-12-30T00:27:06"/>
    <n v="19"/>
    <x v="4"/>
    <x v="1"/>
    <x v="2"/>
    <n v="0"/>
    <n v="0"/>
    <s v="OK"/>
    <s v="Granel"/>
    <x v="1"/>
    <n v="0"/>
    <s v="F. TORAL"/>
    <s v="A"/>
    <d v="1899-12-30T00:00:44"/>
    <d v="1899-12-30T00:00:44"/>
    <s v="OK"/>
    <m/>
    <m/>
    <d v="1899-12-30T00:00:00"/>
    <d v="1899-12-30T00:27:50"/>
    <n v="5"/>
    <d v="1899-12-30T00:00:44"/>
    <n v="27.833333333327985"/>
    <n v="19"/>
    <s v="Si"/>
  </r>
  <r>
    <s v="CTOR"/>
    <s v="2025004427"/>
    <x v="0"/>
    <s v="ER7579BDL"/>
    <s v="E6211LYC"/>
    <d v="2025-02-28T00:00:00"/>
    <m/>
    <s v="55"/>
    <x v="10"/>
    <s v="PA"/>
    <n v="15"/>
    <m/>
    <d v="2025-02-28T00:00:00"/>
    <d v="1899-12-30T05:55:51"/>
    <d v="2025-02-28T00:00:00"/>
    <d v="1899-12-30T05:56:38"/>
    <d v="2025-02-28T00:00:00"/>
    <d v="1899-12-30T06:21:01"/>
    <x v="0"/>
    <s v="RFCPI"/>
    <s v="1322316928"/>
    <s v="EXW"/>
    <d v="1899-12-30T00:25:10"/>
    <d v="1899-12-30T00:24:23"/>
    <d v="1899-12-30T00:00:47"/>
    <s v="Granel"/>
    <s v="E001"/>
    <x v="1"/>
    <d v="1899-12-30T00:25:10"/>
    <d v="1899-12-30T00:24:23"/>
    <n v="5"/>
    <x v="5"/>
    <x v="1"/>
    <x v="2"/>
    <n v="0"/>
    <n v="0"/>
    <s v="OK"/>
    <s v="Granel"/>
    <x v="1"/>
    <n v="0"/>
    <s v="F. TORAL"/>
    <s v="A"/>
    <d v="1899-12-30T00:00:47"/>
    <d v="1899-12-30T00:00:47"/>
    <s v="OK"/>
    <m/>
    <m/>
    <d v="1899-12-30T00:00:00"/>
    <d v="1899-12-30T00:25:10"/>
    <n v="6"/>
    <d v="1899-12-30T00:00:47"/>
    <n v="25.166666666663993"/>
    <n v="6"/>
    <s v="Si"/>
  </r>
  <r>
    <s v="CTOR"/>
    <s v="2025004434"/>
    <x v="0"/>
    <s v="ER7567BBL"/>
    <s v="E2543HVB"/>
    <d v="2025-02-28T00:00:00"/>
    <m/>
    <s v="55"/>
    <x v="10"/>
    <s v="PA"/>
    <n v="15"/>
    <m/>
    <d v="2025-02-28T00:00:00"/>
    <d v="1899-12-30T07:52:27"/>
    <d v="2025-02-28T00:00:00"/>
    <d v="1899-12-30T07:53:11"/>
    <d v="2025-02-28T00:00:00"/>
    <d v="1899-12-30T08:19:31"/>
    <x v="0"/>
    <s v="RFCPI"/>
    <s v="1322316929"/>
    <s v="FBO"/>
    <d v="1899-12-30T00:27:04"/>
    <d v="1899-12-30T00:26:20"/>
    <d v="1899-12-30T00:00:44"/>
    <s v="Granel"/>
    <s v="E001"/>
    <x v="2"/>
    <d v="1899-12-30T00:27:04"/>
    <d v="1899-12-30T00:26:20"/>
    <n v="7"/>
    <x v="5"/>
    <x v="1"/>
    <x v="2"/>
    <n v="0"/>
    <n v="0"/>
    <s v="OK"/>
    <s v="Granel"/>
    <x v="1"/>
    <n v="0"/>
    <s v="F. TORAL"/>
    <s v="A"/>
    <d v="1899-12-30T00:00:44"/>
    <d v="1899-12-30T00:00:44"/>
    <s v="OK"/>
    <m/>
    <m/>
    <d v="1899-12-30T00:00:00"/>
    <d v="1899-12-30T00:27:04"/>
    <n v="6"/>
    <d v="1899-12-30T00:00:44"/>
    <n v="27.066666666657575"/>
    <n v="8"/>
    <s v="Si"/>
  </r>
  <r>
    <s v="CTOR"/>
    <s v="2025004441"/>
    <x v="0"/>
    <s v="ER0933BBN"/>
    <s v="E5872HZF"/>
    <d v="2025-02-28T00:00:00"/>
    <m/>
    <s v="3044"/>
    <x v="25"/>
    <s v="PA"/>
    <n v="12"/>
    <m/>
    <d v="2025-02-28T00:00:00"/>
    <d v="1899-12-30T08:48:40"/>
    <d v="2025-02-28T00:00:00"/>
    <d v="1899-12-30T08:49:26"/>
    <d v="2025-02-28T00:00:00"/>
    <d v="1899-12-30T09:30:12"/>
    <x v="0"/>
    <s v="RFCPI"/>
    <s v="1322316931"/>
    <s v="FBO"/>
    <d v="1899-12-30T00:41:32"/>
    <d v="1899-12-30T00:40:46"/>
    <d v="1899-12-30T00:00:46"/>
    <s v="Granel"/>
    <s v="E001"/>
    <x v="2"/>
    <d v="1899-12-30T00:41:32"/>
    <d v="1899-12-30T00:40:46"/>
    <n v="8"/>
    <x v="5"/>
    <x v="1"/>
    <x v="2"/>
    <n v="0"/>
    <n v="0"/>
    <s v="OK"/>
    <s v="Granel"/>
    <x v="1"/>
    <n v="0"/>
    <s v="F. TORAL"/>
    <s v="A"/>
    <d v="1899-12-30T00:00:46"/>
    <d v="1899-12-30T00:00:46"/>
    <s v="OK"/>
    <m/>
    <m/>
    <d v="1899-12-30T00:00:00"/>
    <d v="1899-12-30T00:41:32"/>
    <n v="6"/>
    <d v="1899-12-30T00:00:46"/>
    <n v="41.533333333329566"/>
    <n v="9"/>
    <s v="Si"/>
  </r>
  <r>
    <s v="CTOR"/>
    <s v="2025004443"/>
    <x v="0"/>
    <s v="ER0334BBD"/>
    <s v="E1731LNY"/>
    <d v="2025-02-28T00:00:00"/>
    <m/>
    <s v="3042"/>
    <x v="13"/>
    <s v="PA"/>
    <n v="14"/>
    <m/>
    <d v="2025-02-28T00:00:00"/>
    <d v="1899-12-30T09:11:00"/>
    <d v="2025-02-28T00:00:00"/>
    <d v="1899-12-30T09:11:46"/>
    <d v="2025-02-28T00:00:00"/>
    <d v="1899-12-30T09:37:04"/>
    <x v="0"/>
    <s v="RFCPI"/>
    <s v="1322316932"/>
    <s v="FBO"/>
    <d v="1899-12-30T00:26:04"/>
    <d v="1899-12-30T00:25:18"/>
    <d v="1899-12-30T00:00:46"/>
    <s v="Granel"/>
    <s v="E001"/>
    <x v="2"/>
    <d v="1899-12-30T00:26:04"/>
    <d v="1899-12-30T00:25:18"/>
    <n v="9"/>
    <x v="5"/>
    <x v="1"/>
    <x v="2"/>
    <n v="0"/>
    <n v="0"/>
    <s v="OK"/>
    <s v="Granel"/>
    <x v="1"/>
    <n v="0"/>
    <s v="F. TORAL"/>
    <s v="A"/>
    <d v="1899-12-30T00:00:46"/>
    <d v="1899-12-30T00:00:46"/>
    <s v="OK"/>
    <m/>
    <m/>
    <d v="1899-12-30T00:00:00"/>
    <d v="1899-12-30T00:26:04"/>
    <n v="6"/>
    <d v="1899-12-30T00:00:46"/>
    <n v="26.066666666663973"/>
    <n v="9"/>
    <s v="Si"/>
  </r>
  <r>
    <s v="CTOR"/>
    <s v="2025004445"/>
    <x v="0"/>
    <s v="ER3081BCC"/>
    <s v="E0646MPP"/>
    <d v="2025-02-28T00:00:00"/>
    <m/>
    <s v="2906"/>
    <x v="11"/>
    <s v="PA"/>
    <s v="PA"/>
    <m/>
    <d v="2025-02-28T00:00:00"/>
    <d v="1899-12-30T09:16:06"/>
    <d v="2025-02-28T00:00:00"/>
    <d v="1899-12-30T09:16:52"/>
    <d v="2025-02-28T00:00:00"/>
    <d v="1899-12-30T09:40:07"/>
    <x v="0"/>
    <s v="RFCPI"/>
    <s v="1322316933"/>
    <s v="FBO"/>
    <d v="1899-12-30T00:24:01"/>
    <d v="1899-12-30T00:23:15"/>
    <d v="1899-12-30T00:00:46"/>
    <s v="Ensacado"/>
    <s v="E002"/>
    <x v="2"/>
    <d v="1899-12-30T00:24:01"/>
    <d v="1899-12-30T00:23:15"/>
    <n v="9"/>
    <x v="5"/>
    <x v="1"/>
    <x v="1"/>
    <n v="0"/>
    <n v="0"/>
    <s v="OK"/>
    <s v="Ensacado"/>
    <x v="1"/>
    <n v="0"/>
    <s v="F. TORAL"/>
    <s v="A"/>
    <d v="1899-12-30T00:00:46"/>
    <d v="1899-12-30T00:00:46"/>
    <s v="OK"/>
    <m/>
    <m/>
    <d v="1899-12-30T00:00:00"/>
    <d v="1899-12-30T00:24:01"/>
    <n v="6"/>
    <d v="1899-12-30T00:00:46"/>
    <n v="24.016666666665571"/>
    <n v="9"/>
    <s v="Si"/>
  </r>
  <r>
    <s v="CTOR"/>
    <s v="2025004444"/>
    <x v="0"/>
    <s v="ER2214BCF"/>
    <s v="E9582MNV"/>
    <d v="2025-02-28T00:00:00"/>
    <m/>
    <s v="3218"/>
    <x v="55"/>
    <s v="PA"/>
    <n v="6"/>
    <m/>
    <d v="2025-02-28T00:00:00"/>
    <d v="1899-12-30T09:12:34"/>
    <d v="2025-02-28T00:00:00"/>
    <d v="1899-12-30T11:58:59"/>
    <d v="2025-02-28T00:00:00"/>
    <d v="1899-12-30T10:03:51"/>
    <x v="294"/>
    <s v="RFCPI"/>
    <s v="1322316934"/>
    <s v="FBO"/>
    <d v="1899-12-30T04:41:33"/>
    <d v="1899-12-30T01:55:08"/>
    <d v="1899-12-30T02:46:25"/>
    <s v="Granel"/>
    <s v="E001"/>
    <x v="2"/>
    <d v="1899-12-30T00:51:17"/>
    <n v="-7.995370370370003E-2"/>
    <n v="9"/>
    <x v="5"/>
    <x v="1"/>
    <x v="2"/>
    <n v="0"/>
    <n v="0"/>
    <s v="OK"/>
    <s v="Granel"/>
    <x v="1"/>
    <n v="0"/>
    <s v="F. TORAL"/>
    <s v="B"/>
    <d v="1899-12-30T02:46:25"/>
    <d v="1899-12-30T01:48:25"/>
    <s v="KO"/>
    <m/>
    <m/>
    <d v="1899-12-30T00:00:00"/>
    <d v="1899-12-30T00:51:17"/>
    <n v="6"/>
    <d v="1899-12-30T02:46:25"/>
    <n v="51.283333333339165"/>
    <n v="10"/>
    <s v="No"/>
  </r>
  <r>
    <s v="CTOR"/>
    <s v="2025004449"/>
    <x v="0"/>
    <s v="ER9678BBK"/>
    <s v="E1219LWL"/>
    <d v="2025-02-28T00:00:00"/>
    <m/>
    <s v="55"/>
    <x v="10"/>
    <s v="PA"/>
    <n v="15"/>
    <m/>
    <d v="2025-02-28T00:00:00"/>
    <d v="1899-12-30T09:58:14"/>
    <d v="2025-02-28T00:00:00"/>
    <d v="1899-12-30T09:59:00"/>
    <d v="2025-02-28T00:00:00"/>
    <d v="1899-12-30T10:20:21"/>
    <x v="0"/>
    <s v="RFCPI"/>
    <s v="1322316935"/>
    <s v="FBO"/>
    <d v="1899-12-30T00:22:07"/>
    <d v="1899-12-30T00:21:21"/>
    <d v="1899-12-30T00:00:46"/>
    <s v="Granel"/>
    <s v="E001"/>
    <x v="2"/>
    <d v="1899-12-30T00:22:07"/>
    <d v="1899-12-30T00:21:21"/>
    <n v="9"/>
    <x v="5"/>
    <x v="1"/>
    <x v="2"/>
    <n v="0"/>
    <n v="0"/>
    <s v="OK"/>
    <s v="Granel"/>
    <x v="1"/>
    <n v="0"/>
    <s v="F. TORAL"/>
    <s v="A"/>
    <d v="1899-12-30T00:00:46"/>
    <d v="1899-12-30T00:00:46"/>
    <s v="OK"/>
    <m/>
    <m/>
    <d v="1899-12-30T00:00:00"/>
    <d v="1899-12-30T00:22:07"/>
    <n v="6"/>
    <d v="1899-12-30T00:00:46"/>
    <n v="22.116666666671989"/>
    <n v="10"/>
    <s v="Si"/>
  </r>
  <r>
    <s v="CTOR"/>
    <s v="2025004451"/>
    <x v="0"/>
    <s v="ER4199BCC"/>
    <s v="E3170MNG"/>
    <d v="2025-02-28T00:00:00"/>
    <m/>
    <s v="3320"/>
    <x v="12"/>
    <s v="PA"/>
    <s v="PA"/>
    <m/>
    <d v="2025-02-28T00:00:00"/>
    <d v="1899-12-30T10:01:09"/>
    <d v="2025-02-28T00:00:00"/>
    <d v="1899-12-30T10:01:55"/>
    <d v="2025-02-28T00:00:00"/>
    <d v="1899-12-30T10:28:08"/>
    <x v="0"/>
    <s v="RFCPI"/>
    <s v="1322316936"/>
    <s v="FBO"/>
    <d v="1899-12-30T00:26:59"/>
    <d v="1899-12-30T00:26:13"/>
    <d v="1899-12-30T00:00:46"/>
    <s v="Ensacado"/>
    <s v="E002"/>
    <x v="2"/>
    <d v="1899-12-30T00:26:59"/>
    <d v="1899-12-30T00:26:13"/>
    <n v="10"/>
    <x v="5"/>
    <x v="1"/>
    <x v="1"/>
    <n v="0"/>
    <n v="0"/>
    <s v="OK"/>
    <s v="Ensacado"/>
    <x v="1"/>
    <n v="0"/>
    <s v="F. TORAL"/>
    <s v="A"/>
    <d v="1899-12-30T00:00:46"/>
    <d v="1899-12-30T00:00:46"/>
    <s v="OK"/>
    <m/>
    <m/>
    <d v="1899-12-30T00:00:00"/>
    <d v="1899-12-30T00:26:59"/>
    <n v="6"/>
    <d v="1899-12-30T00:00:46"/>
    <n v="26.983333333324815"/>
    <n v="10"/>
    <s v="Si"/>
  </r>
  <r>
    <s v="CTOR"/>
    <s v="2025004446"/>
    <x v="0"/>
    <s v="ER2466BBF"/>
    <s v="E2847GDG"/>
    <d v="2025-02-28T00:00:00"/>
    <m/>
    <s v="3218"/>
    <x v="55"/>
    <s v="PA"/>
    <n v="6"/>
    <m/>
    <d v="2025-02-28T00:00:00"/>
    <d v="1899-12-30T09:29:52"/>
    <d v="2025-02-28T00:00:00"/>
    <d v="1899-12-30T09:30:39"/>
    <d v="2025-02-28T00:00:00"/>
    <d v="1899-12-30T10:33:13"/>
    <x v="0"/>
    <s v="RFCPI"/>
    <s v="1322316937"/>
    <s v="FBO"/>
    <d v="1899-12-30T01:03:21"/>
    <d v="1899-12-30T01:02:34"/>
    <d v="1899-12-30T00:00:47"/>
    <s v="Granel"/>
    <s v="E001"/>
    <x v="2"/>
    <d v="1899-12-30T01:03:21"/>
    <d v="1899-12-30T01:02:34"/>
    <n v="9"/>
    <x v="5"/>
    <x v="1"/>
    <x v="2"/>
    <n v="0"/>
    <n v="0"/>
    <s v="OK"/>
    <s v="Granel"/>
    <x v="1"/>
    <n v="0"/>
    <s v="F. TORAL"/>
    <s v="B"/>
    <d v="1899-12-30T00:00:47"/>
    <d v="1899-12-30T00:00:47"/>
    <s v="OK"/>
    <m/>
    <m/>
    <d v="1899-12-30T00:00:00"/>
    <d v="1899-12-30T01:03:21"/>
    <n v="6"/>
    <d v="1899-12-30T00:00:47"/>
    <n v="63.350000000006382"/>
    <n v="10"/>
    <s v="No"/>
  </r>
  <r>
    <s v="CTOR"/>
    <s v="2025004450"/>
    <x v="0"/>
    <s v="ER5877BBL"/>
    <s v="E6997LHG"/>
    <d v="2025-02-28T00:00:00"/>
    <m/>
    <s v="55"/>
    <x v="10"/>
    <s v="PA"/>
    <n v="15"/>
    <m/>
    <d v="2025-02-28T00:00:00"/>
    <d v="1899-12-30T10:01:03"/>
    <d v="2025-02-28T00:00:00"/>
    <d v="1899-12-30T10:01:48"/>
    <d v="2025-02-28T00:00:00"/>
    <d v="1899-12-30T10:42:01"/>
    <x v="0"/>
    <s v="RFCPI"/>
    <s v="1322316938"/>
    <s v="FBO"/>
    <d v="1899-12-30T00:40:58"/>
    <d v="1899-12-30T00:40:13"/>
    <d v="1899-12-30T00:00:45"/>
    <s v="Granel"/>
    <s v="E001"/>
    <x v="2"/>
    <d v="1899-12-30T00:40:58"/>
    <d v="1899-12-30T00:40:13"/>
    <n v="10"/>
    <x v="5"/>
    <x v="1"/>
    <x v="2"/>
    <n v="0"/>
    <n v="0"/>
    <s v="OK"/>
    <s v="Granel"/>
    <x v="1"/>
    <n v="0"/>
    <s v="F. TORAL"/>
    <s v="A"/>
    <d v="1899-12-30T00:00:45"/>
    <d v="1899-12-30T00:00:45"/>
    <s v="OK"/>
    <m/>
    <m/>
    <d v="1899-12-30T00:00:00"/>
    <d v="1899-12-30T00:40:58"/>
    <n v="6"/>
    <d v="1899-12-30T00:00:45"/>
    <n v="40.966666666675174"/>
    <n v="10"/>
    <s v="Si"/>
  </r>
  <r>
    <s v="CTOR"/>
    <s v="2025004455"/>
    <x v="0"/>
    <s v="ER2261BDH"/>
    <s v="E0678HZJ"/>
    <d v="2025-02-28T00:00:00"/>
    <m/>
    <s v="3320"/>
    <x v="12"/>
    <s v="PA"/>
    <s v="PA"/>
    <m/>
    <d v="2025-02-28T00:00:00"/>
    <d v="1899-12-30T10:32:40"/>
    <d v="2025-02-28T00:00:00"/>
    <d v="1899-12-30T10:33:25"/>
    <d v="2025-02-28T00:00:00"/>
    <d v="1899-12-30T10:58:34"/>
    <x v="0"/>
    <s v="RFCPI"/>
    <s v="1322316939"/>
    <s v="FBO"/>
    <d v="1899-12-30T00:25:54"/>
    <d v="1899-12-30T00:25:09"/>
    <d v="1899-12-30T00:00:45"/>
    <s v="Ensacado"/>
    <s v="E002"/>
    <x v="2"/>
    <d v="1899-12-30T00:25:54"/>
    <d v="1899-12-30T00:25:09"/>
    <n v="10"/>
    <x v="5"/>
    <x v="1"/>
    <x v="1"/>
    <n v="0"/>
    <n v="0"/>
    <s v="OK"/>
    <s v="Ensacado"/>
    <x v="1"/>
    <n v="0"/>
    <s v="F. TORAL"/>
    <s v="A"/>
    <d v="1899-12-30T00:00:45"/>
    <d v="1899-12-30T00:00:45"/>
    <s v="OK"/>
    <m/>
    <m/>
    <d v="1899-12-30T00:00:00"/>
    <d v="1899-12-30T00:25:54"/>
    <n v="6"/>
    <d v="1899-12-30T00:00:45"/>
    <n v="25.899999999998371"/>
    <n v="10"/>
    <s v="Si"/>
  </r>
  <r>
    <s v="CTOR"/>
    <s v="2025004460"/>
    <x v="0"/>
    <s v="ER7579BDL"/>
    <s v="E6211LYC"/>
    <d v="2025-02-28T00:00:00"/>
    <m/>
    <s v="55"/>
    <x v="10"/>
    <s v="PA"/>
    <n v="15"/>
    <m/>
    <d v="2025-02-28T00:00:00"/>
    <d v="1899-12-30T10:59:03"/>
    <d v="2025-02-28T00:00:00"/>
    <d v="1899-12-30T10:59:48"/>
    <d v="2025-02-28T00:00:00"/>
    <d v="1899-12-30T11:20:31"/>
    <x v="0"/>
    <s v="RFCPI"/>
    <s v="1322316940"/>
    <s v="EXW"/>
    <d v="1899-12-30T00:21:28"/>
    <d v="1899-12-30T00:20:43"/>
    <d v="1899-12-30T00:00:45"/>
    <s v="Granel"/>
    <s v="E001"/>
    <x v="1"/>
    <d v="1899-12-30T00:21:28"/>
    <d v="1899-12-30T00:20:43"/>
    <n v="10"/>
    <x v="5"/>
    <x v="1"/>
    <x v="2"/>
    <n v="0"/>
    <n v="0"/>
    <s v="OK"/>
    <s v="Granel"/>
    <x v="1"/>
    <n v="0"/>
    <s v="F. TORAL"/>
    <s v="A"/>
    <d v="1899-12-30T00:00:45"/>
    <d v="1899-12-30T00:00:45"/>
    <s v="OK"/>
    <m/>
    <m/>
    <d v="1899-12-30T00:00:00"/>
    <d v="1899-12-30T00:21:28"/>
    <n v="6"/>
    <d v="1899-12-30T00:00:45"/>
    <n v="21.466666666670449"/>
    <n v="11"/>
    <s v="Si"/>
  </r>
  <r>
    <s v="CTOR"/>
    <s v="2025004462"/>
    <x v="0"/>
    <s v="ER0334BBD"/>
    <s v="E1731LNY"/>
    <d v="2025-02-28T00:00:00"/>
    <m/>
    <s v="3043"/>
    <x v="53"/>
    <s v="PA"/>
    <n v="2"/>
    <m/>
    <d v="2025-02-28T00:00:00"/>
    <d v="1899-12-30T11:25:46"/>
    <d v="2025-02-28T00:00:00"/>
    <d v="1899-12-30T11:26:32"/>
    <d v="2025-02-28T00:00:00"/>
    <d v="1899-12-30T11:54:28"/>
    <x v="0"/>
    <s v="RFCPI"/>
    <s v="1322316941"/>
    <s v="FBO"/>
    <d v="1899-12-30T00:28:42"/>
    <d v="1899-12-30T00:27:56"/>
    <d v="1899-12-30T00:00:46"/>
    <s v="Granel"/>
    <s v="E001"/>
    <x v="2"/>
    <d v="1899-12-30T00:28:42"/>
    <d v="1899-12-30T00:27:56"/>
    <n v="11"/>
    <x v="5"/>
    <x v="1"/>
    <x v="2"/>
    <n v="0"/>
    <n v="0"/>
    <s v="OK"/>
    <s v="Granel"/>
    <x v="1"/>
    <n v="0"/>
    <s v="F. TORAL"/>
    <s v="A"/>
    <d v="1899-12-30T00:00:46"/>
    <d v="1899-12-30T00:00:46"/>
    <s v="OK"/>
    <m/>
    <m/>
    <d v="1899-12-30T00:00:00"/>
    <d v="1899-12-30T00:28:42"/>
    <n v="6"/>
    <d v="1899-12-30T00:00:46"/>
    <n v="28.700000000006405"/>
    <n v="11"/>
    <s v="Si"/>
  </r>
  <r>
    <s v="CTOR"/>
    <s v="2025004464"/>
    <x v="0"/>
    <s v="ER4667BBH"/>
    <s v="E2163JCB"/>
    <d v="2025-02-28T00:00:00"/>
    <m/>
    <s v="55"/>
    <x v="10"/>
    <s v="PA"/>
    <n v="15"/>
    <m/>
    <d v="2025-02-28T00:00:00"/>
    <d v="1899-12-30T11:35:15"/>
    <d v="2025-02-28T00:00:00"/>
    <d v="1899-12-30T11:36:00"/>
    <d v="2025-02-28T00:00:00"/>
    <d v="1899-12-30T11:58:09"/>
    <x v="0"/>
    <s v="RFCPI"/>
    <s v="1322316942"/>
    <s v="FBO"/>
    <d v="1899-12-30T00:22:54"/>
    <d v="1899-12-30T00:22:09"/>
    <d v="1899-12-30T00:00:45"/>
    <s v="Granel"/>
    <s v="E001"/>
    <x v="2"/>
    <d v="1899-12-30T00:22:54"/>
    <d v="1899-12-30T00:22:09"/>
    <n v="11"/>
    <x v="5"/>
    <x v="1"/>
    <x v="2"/>
    <n v="0"/>
    <n v="0"/>
    <s v="OK"/>
    <s v="Granel"/>
    <x v="1"/>
    <n v="0"/>
    <s v="F. TORAL"/>
    <s v="A"/>
    <d v="1899-12-30T00:00:45"/>
    <d v="1899-12-30T00:00:45"/>
    <s v="OK"/>
    <m/>
    <m/>
    <d v="1899-12-30T00:00:00"/>
    <d v="1899-12-30T00:22:54"/>
    <n v="6"/>
    <d v="1899-12-30T00:00:45"/>
    <n v="22.90000000000326"/>
    <n v="11"/>
    <s v="Si"/>
  </r>
  <r>
    <s v="CTOR"/>
    <s v="2025004465"/>
    <x v="0"/>
    <s v="ER7977BCH"/>
    <s v="E1832JSR"/>
    <d v="2025-02-28T00:00:00"/>
    <m/>
    <s v="3043"/>
    <x v="53"/>
    <s v="PA"/>
    <n v="2"/>
    <m/>
    <d v="2025-02-28T00:00:00"/>
    <d v="1899-12-30T11:38:15"/>
    <d v="2025-02-28T00:00:00"/>
    <d v="1899-12-30T11:39:00"/>
    <d v="2025-02-28T00:00:00"/>
    <d v="1899-12-30T12:11:44"/>
    <x v="0"/>
    <s v="RFCPI"/>
    <s v="1322316943"/>
    <s v="FBO"/>
    <d v="1899-12-30T00:33:29"/>
    <d v="1899-12-30T00:32:44"/>
    <d v="1899-12-30T00:00:45"/>
    <s v="Granel"/>
    <s v="E001"/>
    <x v="2"/>
    <d v="1899-12-30T00:33:29"/>
    <d v="1899-12-30T00:32:44"/>
    <n v="11"/>
    <x v="5"/>
    <x v="1"/>
    <x v="2"/>
    <n v="0"/>
    <n v="0"/>
    <s v="OK"/>
    <s v="Granel"/>
    <x v="1"/>
    <n v="0"/>
    <s v="F. TORAL"/>
    <s v="A"/>
    <d v="1899-12-30T00:00:45"/>
    <d v="1899-12-30T00:00:45"/>
    <s v="OK"/>
    <m/>
    <m/>
    <d v="1899-12-30T00:00:00"/>
    <d v="1899-12-30T00:33:29"/>
    <n v="6"/>
    <d v="1899-12-30T00:00:45"/>
    <n v="33.483333333340859"/>
    <n v="12"/>
    <s v="Si"/>
  </r>
  <r>
    <s v="CTOR"/>
    <s v="2025004471"/>
    <x v="0"/>
    <s v="ER5139BBS"/>
    <s v="E3174JJN"/>
    <d v="2025-02-28T00:00:00"/>
    <m/>
    <s v="3043"/>
    <x v="53"/>
    <s v="PA"/>
    <n v="2"/>
    <m/>
    <d v="2025-02-28T00:00:00"/>
    <d v="1899-12-30T12:15:54"/>
    <d v="2025-02-28T00:00:00"/>
    <d v="1899-12-30T12:16:40"/>
    <d v="2025-02-28T00:00:00"/>
    <d v="1899-12-30T12:42:23"/>
    <x v="0"/>
    <s v="RFCPI"/>
    <s v="1322316944"/>
    <s v="FBO"/>
    <d v="1899-12-30T00:26:29"/>
    <d v="1899-12-30T00:25:43"/>
    <d v="1899-12-30T00:00:46"/>
    <s v="Granel"/>
    <s v="E001"/>
    <x v="2"/>
    <d v="1899-12-30T00:26:29"/>
    <d v="1899-12-30T00:25:43"/>
    <n v="12"/>
    <x v="5"/>
    <x v="1"/>
    <x v="2"/>
    <n v="0"/>
    <n v="0"/>
    <s v="OK"/>
    <s v="Granel"/>
    <x v="1"/>
    <n v="0"/>
    <s v="F. TORAL"/>
    <s v="A"/>
    <d v="1899-12-30T00:00:46"/>
    <d v="1899-12-30T00:00:46"/>
    <s v="OK"/>
    <m/>
    <m/>
    <d v="1899-12-30T00:00:00"/>
    <d v="1899-12-30T00:26:29"/>
    <n v="6"/>
    <d v="1899-12-30T00:00:46"/>
    <n v="26.483333333328094"/>
    <n v="12"/>
    <s v="Si"/>
  </r>
  <r>
    <s v="CTOR"/>
    <s v="2025004473"/>
    <x v="0"/>
    <s v="ER0582BBN"/>
    <s v="E1094JPT"/>
    <d v="2025-02-28T00:00:00"/>
    <m/>
    <s v="3043"/>
    <x v="53"/>
    <s v="PA"/>
    <n v="2"/>
    <m/>
    <d v="2025-02-28T00:00:00"/>
    <d v="1899-12-30T12:18:59"/>
    <d v="2025-02-28T00:00:00"/>
    <d v="1899-12-30T12:19:46"/>
    <d v="2025-02-28T00:00:00"/>
    <d v="1899-12-30T12:55:18"/>
    <x v="0"/>
    <s v="RFCPI"/>
    <s v="1322316945"/>
    <s v="FBO"/>
    <d v="1899-12-30T00:36:19"/>
    <d v="1899-12-30T00:35:32"/>
    <d v="1899-12-30T00:00:47"/>
    <s v="Granel"/>
    <s v="E001"/>
    <x v="2"/>
    <d v="1899-12-30T00:36:19"/>
    <d v="1899-12-30T00:35:32"/>
    <n v="12"/>
    <x v="5"/>
    <x v="1"/>
    <x v="2"/>
    <n v="0"/>
    <n v="0"/>
    <s v="OK"/>
    <s v="Granel"/>
    <x v="1"/>
    <n v="0"/>
    <s v="F. TORAL"/>
    <s v="A"/>
    <d v="1899-12-30T00:00:47"/>
    <d v="1899-12-30T00:00:47"/>
    <s v="OK"/>
    <m/>
    <m/>
    <d v="1899-12-30T00:00:00"/>
    <d v="1899-12-30T00:36:19"/>
    <n v="6"/>
    <d v="1899-12-30T00:00:47"/>
    <n v="36.316666666670372"/>
    <n v="12"/>
    <s v="Si"/>
  </r>
  <r>
    <s v="CTOR"/>
    <s v="2025004482"/>
    <x v="0"/>
    <s v="ER1294BCG"/>
    <s v="E3120HXB"/>
    <d v="2025-02-28T00:00:00"/>
    <m/>
    <s v="55"/>
    <x v="10"/>
    <s v="PA"/>
    <n v="15"/>
    <m/>
    <d v="2025-02-28T00:00:00"/>
    <d v="1899-12-30T12:36:26"/>
    <d v="2025-02-28T00:00:00"/>
    <d v="1899-12-30T12:37:12"/>
    <d v="2025-02-28T00:00:00"/>
    <d v="1899-12-30T13:00:58"/>
    <x v="0"/>
    <s v="RFCPI"/>
    <s v="1322316947"/>
    <s v="FBO"/>
    <d v="1899-12-30T00:24:32"/>
    <d v="1899-12-30T00:23:46"/>
    <d v="1899-12-30T00:00:46"/>
    <s v="Granel"/>
    <s v="E001"/>
    <x v="2"/>
    <d v="1899-12-30T00:24:32"/>
    <d v="1899-12-30T00:23:46"/>
    <n v="12"/>
    <x v="5"/>
    <x v="1"/>
    <x v="2"/>
    <n v="0"/>
    <n v="0"/>
    <s v="OK"/>
    <s v="Granel"/>
    <x v="1"/>
    <n v="0"/>
    <s v="F. TORAL"/>
    <s v="A"/>
    <d v="1899-12-30T00:00:46"/>
    <d v="1899-12-30T00:00:46"/>
    <s v="OK"/>
    <m/>
    <m/>
    <d v="1899-12-30T00:00:00"/>
    <d v="1899-12-30T00:24:32"/>
    <n v="6"/>
    <d v="1899-12-30T00:00:46"/>
    <n v="24.533333333323153"/>
    <n v="13"/>
    <s v="Si"/>
  </r>
  <r>
    <s v="CTOR"/>
    <s v="2025004478"/>
    <x v="0"/>
    <s v="ER3186BBT"/>
    <s v="E2376GDG"/>
    <d v="2025-02-28T00:00:00"/>
    <m/>
    <s v="3043"/>
    <x v="53"/>
    <s v="PA"/>
    <n v="2"/>
    <m/>
    <d v="2025-02-28T00:00:00"/>
    <d v="1899-12-30T12:29:50"/>
    <d v="2025-02-28T00:00:00"/>
    <d v="1899-12-30T12:30:36"/>
    <d v="2025-02-28T00:00:00"/>
    <d v="1899-12-30T13:12:13"/>
    <x v="0"/>
    <s v="RFCPI"/>
    <s v="1322316949"/>
    <s v="FBO"/>
    <d v="1899-12-30T00:42:23"/>
    <d v="1899-12-30T00:41:37"/>
    <d v="1899-12-30T00:00:46"/>
    <s v="Granel"/>
    <s v="E001"/>
    <x v="2"/>
    <d v="1899-12-30T00:42:23"/>
    <d v="1899-12-30T00:41:37"/>
    <n v="12"/>
    <x v="5"/>
    <x v="1"/>
    <x v="2"/>
    <n v="0"/>
    <n v="0"/>
    <s v="OK"/>
    <s v="Granel"/>
    <x v="1"/>
    <n v="0"/>
    <s v="F. TORAL"/>
    <s v="A"/>
    <d v="1899-12-30T00:00:46"/>
    <d v="1899-12-30T00:00:46"/>
    <s v="OK"/>
    <m/>
    <m/>
    <d v="1899-12-30T00:00:00"/>
    <d v="1899-12-30T00:42:23"/>
    <n v="6"/>
    <d v="1899-12-30T00:00:46"/>
    <n v="42.383333333332814"/>
    <n v="13"/>
    <s v="Si"/>
  </r>
  <r>
    <s v="CTOR"/>
    <s v="2025004487"/>
    <x v="0"/>
    <s v="ER4184BCC"/>
    <s v="E6907LCY"/>
    <d v="2025-02-28T00:00:00"/>
    <m/>
    <s v="2926"/>
    <x v="56"/>
    <s v="PA"/>
    <s v="PA"/>
    <m/>
    <d v="2025-02-28T00:00:00"/>
    <d v="1899-12-30T12:54:08"/>
    <d v="2025-02-28T00:00:00"/>
    <d v="1899-12-30T12:54:57"/>
    <d v="2025-02-28T00:00:00"/>
    <d v="1899-12-30T13:35:45"/>
    <x v="0"/>
    <s v="RFCPI"/>
    <s v="1322316950"/>
    <s v="FBO"/>
    <d v="1899-12-30T00:41:37"/>
    <d v="1899-12-30T00:40:48"/>
    <d v="1899-12-30T00:00:49"/>
    <s v="Ensacado"/>
    <s v="E002"/>
    <x v="2"/>
    <d v="1899-12-30T00:41:37"/>
    <d v="1899-12-30T00:40:48"/>
    <n v="12"/>
    <x v="5"/>
    <x v="1"/>
    <x v="1"/>
    <n v="0"/>
    <n v="0"/>
    <s v="OK"/>
    <s v="Ensacado"/>
    <x v="1"/>
    <n v="0"/>
    <s v="F. TORAL"/>
    <s v="A"/>
    <d v="1899-12-30T00:00:49"/>
    <d v="1899-12-30T00:00:49"/>
    <s v="OK"/>
    <m/>
    <m/>
    <d v="1899-12-30T00:00:00"/>
    <d v="1899-12-30T00:41:37"/>
    <n v="6"/>
    <d v="1899-12-30T00:00:49"/>
    <n v="41.616666666676792"/>
    <n v="13"/>
    <s v="Si"/>
  </r>
  <r>
    <s v="CTOR"/>
    <s v="2025004489"/>
    <x v="0"/>
    <s v="ER7711BCD"/>
    <s v="E6158KLG"/>
    <d v="2025-02-28T00:00:00"/>
    <m/>
    <s v="3042"/>
    <x v="13"/>
    <s v="PA"/>
    <n v="14"/>
    <m/>
    <d v="2025-02-28T00:00:00"/>
    <d v="1899-12-30T13:08:41"/>
    <d v="2025-02-28T00:00:00"/>
    <d v="1899-12-30T13:09:26"/>
    <d v="2025-02-28T00:00:00"/>
    <d v="1899-12-30T13:44:15"/>
    <x v="0"/>
    <s v="RFCPI"/>
    <s v="1322316951"/>
    <s v="FBO"/>
    <d v="1899-12-30T00:35:34"/>
    <d v="1899-12-30T00:34:49"/>
    <d v="1899-12-30T00:00:45"/>
    <s v="Granel"/>
    <s v="E001"/>
    <x v="2"/>
    <d v="1899-12-30T00:35:34"/>
    <d v="1899-12-30T00:34:49"/>
    <n v="13"/>
    <x v="5"/>
    <x v="1"/>
    <x v="2"/>
    <n v="0"/>
    <n v="0"/>
    <s v="OK"/>
    <s v="Granel"/>
    <x v="1"/>
    <n v="0"/>
    <s v="F. TORAL"/>
    <s v="A"/>
    <d v="1899-12-30T00:00:45"/>
    <d v="1899-12-30T00:00:45"/>
    <s v="OK"/>
    <m/>
    <m/>
    <d v="1899-12-30T00:00:00"/>
    <d v="1899-12-30T00:35:34"/>
    <n v="6"/>
    <d v="1899-12-30T00:00:45"/>
    <n v="35.566666666660822"/>
    <n v="13"/>
    <s v="Si"/>
  </r>
  <r>
    <s v="CTOR"/>
    <s v="2025004512"/>
    <x v="0"/>
    <s v="ER9107BBM"/>
    <s v="E9252MPM"/>
    <d v="2025-02-28T00:00:00"/>
    <m/>
    <s v="55"/>
    <x v="10"/>
    <s v="PA"/>
    <n v="15"/>
    <m/>
    <d v="2025-02-28T00:00:00"/>
    <d v="1899-12-30T15:37:21"/>
    <d v="2025-02-28T00:00:00"/>
    <d v="1899-12-30T15:38:08"/>
    <d v="2025-02-28T00:00:00"/>
    <d v="1899-12-30T16:00:54"/>
    <x v="0"/>
    <s v="RFCPI"/>
    <s v="1322316955"/>
    <s v="EXW"/>
    <d v="1899-12-30T00:23:33"/>
    <d v="1899-12-30T00:22:46"/>
    <d v="1899-12-30T00:00:47"/>
    <s v="Granel"/>
    <s v="E001"/>
    <x v="1"/>
    <d v="1899-12-30T00:23:33"/>
    <d v="1899-12-30T00:22:46"/>
    <n v="15"/>
    <x v="5"/>
    <x v="1"/>
    <x v="2"/>
    <n v="0"/>
    <n v="0"/>
    <s v="OK"/>
    <s v="Granel"/>
    <x v="1"/>
    <n v="0"/>
    <s v="F. TORAL"/>
    <s v="A"/>
    <d v="1899-12-30T00:00:47"/>
    <d v="1899-12-30T00:00:47"/>
    <s v="OK"/>
    <m/>
    <m/>
    <d v="1899-12-30T00:00:00"/>
    <d v="1899-12-30T00:23:33"/>
    <n v="6"/>
    <d v="1899-12-30T00:00:47"/>
    <n v="23.5500000000048"/>
    <n v="16"/>
    <s v="Si"/>
  </r>
  <r>
    <s v="CTOR"/>
    <s v="2025004515"/>
    <x v="0"/>
    <s v="ER7579BDL"/>
    <s v="E6211LYC"/>
    <d v="2025-02-28T00:00:00"/>
    <m/>
    <s v="3042"/>
    <x v="13"/>
    <s v="PA"/>
    <n v="14"/>
    <m/>
    <d v="2025-02-28T00:00:00"/>
    <d v="1899-12-30T15:45:19"/>
    <d v="2025-02-28T00:00:00"/>
    <d v="1899-12-30T15:46:06"/>
    <d v="2025-02-28T00:00:00"/>
    <d v="1899-12-30T16:12:46"/>
    <x v="0"/>
    <s v="RFCPI"/>
    <s v="1322316956"/>
    <s v="EXW"/>
    <d v="1899-12-30T00:27:27"/>
    <d v="1899-12-30T00:26:40"/>
    <d v="1899-12-30T00:00:47"/>
    <s v="Granel"/>
    <s v="E001"/>
    <x v="1"/>
    <d v="1899-12-30T00:27:27"/>
    <d v="1899-12-30T00:26:40"/>
    <n v="15"/>
    <x v="5"/>
    <x v="1"/>
    <x v="2"/>
    <n v="0"/>
    <n v="0"/>
    <s v="OK"/>
    <s v="Granel"/>
    <x v="1"/>
    <n v="0"/>
    <s v="F. TORAL"/>
    <s v="A"/>
    <d v="1899-12-30T00:00:47"/>
    <d v="1899-12-30T00:00:47"/>
    <s v="OK"/>
    <m/>
    <m/>
    <d v="1899-12-30T00:00:00"/>
    <d v="1899-12-30T00:27:27"/>
    <n v="6"/>
    <d v="1899-12-30T00:00:47"/>
    <n v="27.450000000000134"/>
    <n v="16"/>
    <s v="Si"/>
  </r>
  <r>
    <s v="CTOR"/>
    <s v="2025004523"/>
    <x v="0"/>
    <s v="ER5217BBR"/>
    <s v="E1202JHG"/>
    <d v="2025-02-28T00:00:00"/>
    <m/>
    <s v="3042"/>
    <x v="13"/>
    <s v="PA"/>
    <n v="14"/>
    <m/>
    <d v="2025-02-28T00:00:00"/>
    <d v="1899-12-30T16:39:37"/>
    <d v="2025-02-28T00:00:00"/>
    <d v="1899-12-30T16:40:22"/>
    <d v="2025-02-28T00:00:00"/>
    <d v="1899-12-30T17:00:41"/>
    <x v="0"/>
    <s v="RFCPI"/>
    <s v="1322316958"/>
    <s v="FBO"/>
    <d v="1899-12-30T00:21:04"/>
    <d v="1899-12-30T00:20:19"/>
    <d v="1899-12-30T00:00:45"/>
    <s v="Granel"/>
    <s v="E001"/>
    <x v="2"/>
    <d v="1899-12-30T00:21:04"/>
    <d v="1899-12-30T00:20:19"/>
    <n v="16"/>
    <x v="5"/>
    <x v="1"/>
    <x v="2"/>
    <n v="0"/>
    <n v="0"/>
    <s v="OK"/>
    <s v="Granel"/>
    <x v="1"/>
    <n v="0"/>
    <s v="F. TORAL"/>
    <s v="A"/>
    <d v="1899-12-30T00:00:45"/>
    <d v="1899-12-30T00:00:45"/>
    <s v="OK"/>
    <m/>
    <m/>
    <d v="1899-12-30T00:00:00"/>
    <d v="1899-12-30T00:21:04"/>
    <n v="6"/>
    <d v="1899-12-30T00:00:45"/>
    <n v="21.066666666667189"/>
    <n v="17"/>
    <s v="Si"/>
  </r>
  <r>
    <s v="CTOR"/>
    <s v="2025004525"/>
    <x v="0"/>
    <s v="ER7567BBL"/>
    <s v="E2543HVB"/>
    <d v="2025-02-28T00:00:00"/>
    <m/>
    <s v="3044"/>
    <x v="25"/>
    <s v="PA"/>
    <n v="12"/>
    <m/>
    <d v="2025-02-28T00:00:00"/>
    <d v="1899-12-30T16:42:59"/>
    <d v="2025-02-28T00:00:00"/>
    <d v="1899-12-30T16:43:44"/>
    <d v="2025-02-28T00:00:00"/>
    <d v="1899-12-30T17:06:00"/>
    <x v="0"/>
    <s v="RFCPI"/>
    <s v="1322316959"/>
    <s v="FBO"/>
    <d v="1899-12-30T00:23:01"/>
    <d v="1899-12-30T00:22:16"/>
    <d v="1899-12-30T00:00:45"/>
    <s v="Granel"/>
    <s v="E001"/>
    <x v="2"/>
    <d v="1899-12-30T00:23:01"/>
    <d v="1899-12-30T00:22:16"/>
    <n v="16"/>
    <x v="5"/>
    <x v="1"/>
    <x v="2"/>
    <n v="0"/>
    <n v="0"/>
    <s v="OK"/>
    <s v="Granel"/>
    <x v="1"/>
    <n v="0"/>
    <s v="F. TORAL"/>
    <s v="A"/>
    <d v="1899-12-30T00:00:45"/>
    <d v="1899-12-30T00:00:45"/>
    <s v="OK"/>
    <m/>
    <m/>
    <d v="1899-12-30T00:00:00"/>
    <d v="1899-12-30T00:23:01"/>
    <n v="6"/>
    <d v="1899-12-30T00:00:45"/>
    <n v="23.01666666667197"/>
    <n v="17"/>
    <s v="Si"/>
  </r>
  <r>
    <s v="CTOR"/>
    <s v="2025004529"/>
    <x v="0"/>
    <s v="ER0933BBN"/>
    <s v="E5872HZF"/>
    <d v="2025-02-28T00:00:00"/>
    <m/>
    <s v="55"/>
    <x v="10"/>
    <s v="PA"/>
    <n v="15"/>
    <m/>
    <d v="2025-02-28T00:00:00"/>
    <d v="1899-12-30T16:54:42"/>
    <d v="2025-02-28T00:00:00"/>
    <d v="1899-12-30T16:55:28"/>
    <d v="2025-02-28T00:00:00"/>
    <d v="1899-12-30T17:15:50"/>
    <x v="0"/>
    <s v="RFCPI"/>
    <s v="1322316960"/>
    <s v="FBO"/>
    <d v="1899-12-30T00:21:08"/>
    <d v="1899-12-30T00:20:22"/>
    <d v="1899-12-30T00:00:46"/>
    <s v="Granel"/>
    <s v="E001"/>
    <x v="2"/>
    <d v="1899-12-30T00:21:08"/>
    <d v="1899-12-30T00:20:22"/>
    <n v="16"/>
    <x v="5"/>
    <x v="1"/>
    <x v="2"/>
    <n v="0"/>
    <n v="0"/>
    <s v="OK"/>
    <s v="Granel"/>
    <x v="1"/>
    <n v="0"/>
    <s v="F. TORAL"/>
    <s v="A"/>
    <d v="1899-12-30T00:00:46"/>
    <d v="1899-12-30T00:00:46"/>
    <s v="OK"/>
    <m/>
    <m/>
    <d v="1899-12-30T00:00:00"/>
    <d v="1899-12-30T00:21:08"/>
    <n v="6"/>
    <d v="1899-12-30T00:00:46"/>
    <n v="21.1333333333247"/>
    <n v="17"/>
    <s v="Si"/>
  </r>
  <r>
    <s v="CTOR"/>
    <s v="2025004531"/>
    <x v="0"/>
    <s v="ER4157BCC"/>
    <s v="E4426HTW"/>
    <d v="2025-02-28T00:00:00"/>
    <m/>
    <s v="55"/>
    <x v="10"/>
    <s v="PA"/>
    <n v="15"/>
    <m/>
    <d v="2025-02-28T00:00:00"/>
    <d v="1899-12-30T17:09:29"/>
    <d v="2025-02-28T00:00:00"/>
    <d v="1899-12-30T17:10:14"/>
    <d v="2025-02-28T00:00:00"/>
    <d v="1899-12-30T17:42:38"/>
    <x v="0"/>
    <s v="RFCPI"/>
    <s v="1322316963"/>
    <s v="FBO"/>
    <d v="1899-12-30T00:33:09"/>
    <d v="1899-12-30T00:32:24"/>
    <d v="1899-12-30T00:00:45"/>
    <s v="Granel"/>
    <s v="E001"/>
    <x v="2"/>
    <d v="1899-12-30T00:33:09"/>
    <d v="1899-12-30T00:32:24"/>
    <n v="17"/>
    <x v="5"/>
    <x v="1"/>
    <x v="2"/>
    <n v="0"/>
    <n v="0"/>
    <s v="OK"/>
    <s v="Granel"/>
    <x v="1"/>
    <n v="0"/>
    <s v="F. TORAL"/>
    <s v="A"/>
    <d v="1899-12-30T00:00:45"/>
    <d v="1899-12-30T00:00:45"/>
    <s v="OK"/>
    <m/>
    <m/>
    <d v="1899-12-30T00:00:00"/>
    <d v="1899-12-30T00:33:09"/>
    <n v="6"/>
    <d v="1899-12-30T00:00:45"/>
    <n v="33.14999999999511"/>
    <n v="17"/>
    <s v="Si"/>
  </r>
  <r>
    <s v="CTOR"/>
    <s v="2025004522"/>
    <x v="0"/>
    <s v="ER5821BBZ"/>
    <s v="E2459GSW"/>
    <d v="2025-02-28T00:00:00"/>
    <m/>
    <s v="3218"/>
    <x v="55"/>
    <s v="PA"/>
    <n v="6"/>
    <m/>
    <d v="2025-02-28T00:00:00"/>
    <d v="1899-12-30T16:37:48"/>
    <d v="2025-02-28T00:00:00"/>
    <d v="1899-12-30T16:38:33"/>
    <d v="2025-02-28T00:00:00"/>
    <d v="1899-12-30T18:01:49"/>
    <x v="0"/>
    <s v="RFCPI"/>
    <s v="1322316964"/>
    <s v="FBO"/>
    <d v="1899-12-30T01:24:01"/>
    <d v="1899-12-30T01:23:16"/>
    <d v="1899-12-30T00:00:45"/>
    <s v="Granel"/>
    <s v="E001"/>
    <x v="2"/>
    <d v="1899-12-30T01:24:01"/>
    <d v="1899-12-30T01:23:16"/>
    <n v="16"/>
    <x v="5"/>
    <x v="1"/>
    <x v="2"/>
    <n v="0"/>
    <n v="0"/>
    <s v="OK"/>
    <s v="Granel"/>
    <x v="1"/>
    <n v="0"/>
    <s v="F. TORAL"/>
    <s v="B"/>
    <d v="1899-12-30T00:00:45"/>
    <d v="1899-12-30T00:00:45"/>
    <s v="OK"/>
    <m/>
    <m/>
    <d v="1899-12-30T00:00:00"/>
    <d v="1899-12-30T01:24:01"/>
    <n v="6"/>
    <d v="1899-12-30T00:00:45"/>
    <n v="84.016666666656079"/>
    <n v="18"/>
    <s v="No"/>
  </r>
  <r>
    <s v="CTOR"/>
    <s v="2025004545"/>
    <x v="0"/>
    <s v="ER7711BCD"/>
    <s v="E6158KLG"/>
    <d v="2025-02-28T00:00:00"/>
    <m/>
    <s v="3044"/>
    <x v="25"/>
    <s v="PA"/>
    <n v="12"/>
    <m/>
    <d v="2025-02-28T00:00:00"/>
    <d v="1899-12-30T17:50:29"/>
    <d v="2025-02-28T00:00:00"/>
    <d v="1899-12-30T17:51:15"/>
    <d v="2025-02-28T00:00:00"/>
    <d v="1899-12-30T18:21:33"/>
    <x v="0"/>
    <s v="RFCPI"/>
    <s v="1322316965"/>
    <s v="FBO"/>
    <d v="1899-12-30T00:31:04"/>
    <d v="1899-12-30T00:30:18"/>
    <d v="1899-12-30T00:00:46"/>
    <s v="Granel"/>
    <s v="E001"/>
    <x v="2"/>
    <d v="1899-12-30T00:31:04"/>
    <d v="1899-12-30T00:30:18"/>
    <n v="17"/>
    <x v="5"/>
    <x v="1"/>
    <x v="2"/>
    <n v="0"/>
    <n v="0"/>
    <s v="OK"/>
    <s v="Granel"/>
    <x v="1"/>
    <n v="0"/>
    <s v="F. TORAL"/>
    <s v="A"/>
    <d v="1899-12-30T00:00:46"/>
    <d v="1899-12-30T00:00:46"/>
    <s v="OK"/>
    <m/>
    <m/>
    <d v="1899-12-30T00:00:00"/>
    <d v="1899-12-30T00:31:04"/>
    <n v="6"/>
    <d v="1899-12-30T00:00:46"/>
    <n v="31.066666666675147"/>
    <n v="18"/>
    <s v="Si"/>
  </r>
  <r>
    <s v="CTOR"/>
    <s v="2025004526"/>
    <x v="0"/>
    <s v="ER9678BBK"/>
    <s v="E1219LWL"/>
    <d v="2025-02-28T00:00:00"/>
    <m/>
    <s v="3218"/>
    <x v="55"/>
    <s v="PA"/>
    <n v="6"/>
    <m/>
    <d v="2025-02-28T00:00:00"/>
    <d v="1899-12-30T16:44:39"/>
    <d v="2025-02-28T00:00:00"/>
    <d v="1899-12-30T16:45:24"/>
    <d v="2025-02-28T00:00:00"/>
    <d v="1899-12-30T18:23:50"/>
    <x v="0"/>
    <s v="RFCPI"/>
    <s v="1322316966"/>
    <s v="FBO"/>
    <d v="1899-12-30T01:39:11"/>
    <d v="1899-12-30T01:38:26"/>
    <d v="1899-12-30T00:00:45"/>
    <s v="Granel"/>
    <s v="E001"/>
    <x v="2"/>
    <d v="1899-12-30T01:39:11"/>
    <d v="1899-12-30T01:38:26"/>
    <n v="16"/>
    <x v="5"/>
    <x v="1"/>
    <x v="2"/>
    <n v="0"/>
    <n v="0"/>
    <s v="OK"/>
    <s v="Granel"/>
    <x v="1"/>
    <n v="0"/>
    <s v="F. TORAL"/>
    <s v="C"/>
    <d v="1899-12-30T00:00:45"/>
    <d v="1899-12-30T00:00:45"/>
    <s v="OK"/>
    <m/>
    <m/>
    <d v="1899-12-30T00:00:00"/>
    <d v="1899-12-30T01:39:11"/>
    <n v="6"/>
    <d v="1899-12-30T00:00:45"/>
    <n v="99.183333333340727"/>
    <n v="18"/>
    <s v="No"/>
  </r>
  <r>
    <s v="CTOR"/>
    <s v="2025004544"/>
    <x v="0"/>
    <s v="ER1582BDJ"/>
    <s v="E4570MKW"/>
    <d v="2025-02-28T00:00:00"/>
    <m/>
    <s v="55"/>
    <x v="10"/>
    <s v="PA"/>
    <n v="15"/>
    <m/>
    <d v="2025-02-28T00:00:00"/>
    <d v="1899-12-30T17:48:51"/>
    <d v="2025-02-28T00:00:00"/>
    <d v="1899-12-30T17:49:37"/>
    <d v="2025-02-28T00:00:00"/>
    <d v="1899-12-30T18:50:15"/>
    <x v="0"/>
    <s v="RFCPI"/>
    <s v="1322316968"/>
    <s v="FBO"/>
    <d v="1899-12-30T01:01:24"/>
    <d v="1899-12-30T01:00:38"/>
    <d v="1899-12-30T00:00:46"/>
    <s v="Granel"/>
    <s v="E001"/>
    <x v="2"/>
    <d v="1899-12-30T01:01:24"/>
    <d v="1899-12-30T01:00:38"/>
    <n v="17"/>
    <x v="5"/>
    <x v="1"/>
    <x v="2"/>
    <n v="0"/>
    <n v="0"/>
    <s v="OK"/>
    <s v="Granel"/>
    <x v="1"/>
    <n v="0"/>
    <s v="F. TORAL"/>
    <s v="B"/>
    <d v="1899-12-30T00:00:46"/>
    <d v="1899-12-30T00:00:46"/>
    <s v="OK"/>
    <m/>
    <m/>
    <d v="1899-12-30T00:00:00"/>
    <d v="1899-12-30T01:01:24"/>
    <n v="6"/>
    <d v="1899-12-30T00:00:46"/>
    <n v="61.400000000001604"/>
    <n v="18"/>
    <s v="No"/>
  </r>
  <r>
    <s v="CTOR"/>
    <s v="2025004561"/>
    <x v="0"/>
    <s v="ER7579BDL"/>
    <s v="E6211LYC"/>
    <d v="2025-03-03T00:00:00"/>
    <m/>
    <s v="55"/>
    <x v="10"/>
    <s v="PA"/>
    <n v="15"/>
    <m/>
    <d v="2025-03-03T00:00:00"/>
    <d v="1899-12-30T06:48:36"/>
    <d v="2025-03-03T00:00:00"/>
    <d v="1899-12-30T06:49:25"/>
    <d v="2025-03-03T00:00:00"/>
    <d v="1899-12-30T07:15:05"/>
    <x v="0"/>
    <s v="RFCPI"/>
    <s v="1322316970"/>
    <s v="EXW"/>
    <d v="1899-12-30T00:26:29"/>
    <d v="1899-12-30T00:25:40"/>
    <d v="1899-12-30T00:00:49"/>
    <s v="Granel"/>
    <s v="E001"/>
    <x v="1"/>
    <d v="1899-12-30T00:26:29"/>
    <d v="1899-12-30T00:25:40"/>
    <n v="6"/>
    <x v="6"/>
    <x v="2"/>
    <x v="2"/>
    <n v="0"/>
    <n v="0"/>
    <s v="OK"/>
    <s v="Granel"/>
    <x v="2"/>
    <n v="0"/>
    <s v="F. TORAL"/>
    <s v="A"/>
    <d v="1899-12-30T00:00:49"/>
    <d v="1899-12-30T00:00:49"/>
    <s v="OK"/>
    <m/>
    <m/>
    <d v="1899-12-30T00:00:00"/>
    <d v="1899-12-30T00:26:29"/>
    <n v="2"/>
    <d v="1899-12-30T00:00:49"/>
    <n v="26.483333333328012"/>
    <n v="7"/>
    <s v="Si"/>
  </r>
  <r>
    <s v="CTOR"/>
    <s v="2025004571"/>
    <x v="0"/>
    <s v="ER8800BBS"/>
    <s v="E9106MPM"/>
    <d v="2025-03-03T00:00:00"/>
    <m/>
    <s v="3042"/>
    <x v="13"/>
    <s v="PA"/>
    <n v="14"/>
    <m/>
    <d v="2025-03-03T00:00:00"/>
    <d v="1899-12-30T08:19:49"/>
    <d v="2025-03-03T00:00:00"/>
    <d v="1899-12-30T08:20:38"/>
    <d v="2025-03-03T00:00:00"/>
    <d v="1899-12-30T08:39:17"/>
    <x v="0"/>
    <s v="RFCPI"/>
    <s v="1322316971"/>
    <s v="FBO"/>
    <d v="1899-12-30T00:19:28"/>
    <d v="1899-12-30T00:18:39"/>
    <d v="1899-12-30T00:00:49"/>
    <s v="Granel"/>
    <s v="E001"/>
    <x v="2"/>
    <d v="1899-12-30T00:19:28"/>
    <d v="1899-12-30T00:18:39"/>
    <n v="8"/>
    <x v="6"/>
    <x v="2"/>
    <x v="2"/>
    <n v="0"/>
    <n v="0"/>
    <s v="OK"/>
    <s v="Granel"/>
    <x v="2"/>
    <n v="0"/>
    <s v="F. TORAL"/>
    <s v="A"/>
    <d v="1899-12-30T00:00:49"/>
    <d v="1899-12-30T00:00:49"/>
    <s v="OK"/>
    <m/>
    <m/>
    <d v="1899-12-30T00:00:00"/>
    <d v="1899-12-30T00:19:28"/>
    <n v="2"/>
    <d v="1899-12-30T00:00:49"/>
    <n v="19.466666666668775"/>
    <n v="8"/>
    <s v="Si"/>
  </r>
  <r>
    <s v="CTOR"/>
    <s v="2025004572"/>
    <x v="0"/>
    <s v="ER8797BBS"/>
    <s v="E3715LST"/>
    <d v="2025-03-03T00:00:00"/>
    <m/>
    <s v="3042"/>
    <x v="13"/>
    <s v="PA"/>
    <n v="14"/>
    <m/>
    <d v="2025-03-03T00:00:00"/>
    <d v="1899-12-30T08:23:19"/>
    <d v="2025-03-03T00:00:00"/>
    <d v="1899-12-30T08:24:12"/>
    <d v="2025-03-03T00:00:00"/>
    <d v="1899-12-30T08:53:12"/>
    <x v="0"/>
    <s v="RFCPI"/>
    <s v="1322316972"/>
    <s v="FBO"/>
    <d v="1899-12-30T00:29:53"/>
    <d v="1899-12-30T00:29:00"/>
    <d v="1899-12-30T00:00:53"/>
    <s v="Granel"/>
    <s v="E001"/>
    <x v="2"/>
    <d v="1899-12-30T00:29:53"/>
    <d v="1899-12-30T00:29:00"/>
    <n v="8"/>
    <x v="6"/>
    <x v="2"/>
    <x v="2"/>
    <n v="0"/>
    <n v="0"/>
    <s v="OK"/>
    <s v="Granel"/>
    <x v="2"/>
    <n v="0"/>
    <s v="F. TORAL"/>
    <s v="A"/>
    <d v="1899-12-30T00:00:53"/>
    <d v="1899-12-30T00:00:53"/>
    <s v="OK"/>
    <m/>
    <m/>
    <d v="1899-12-30T00:00:00"/>
    <d v="1899-12-30T00:29:53"/>
    <n v="2"/>
    <d v="1899-12-30T00:00:53"/>
    <n v="29.883333333340776"/>
    <n v="8"/>
    <s v="Si"/>
  </r>
  <r>
    <s v="CTOR"/>
    <s v="2025004577"/>
    <x v="0"/>
    <s v="ER2214BCF"/>
    <s v="E9582MNV"/>
    <d v="2025-03-03T00:00:00"/>
    <m/>
    <s v="55"/>
    <x v="10"/>
    <s v="PA"/>
    <n v="15"/>
    <m/>
    <d v="2025-03-03T00:00:00"/>
    <d v="1899-12-30T09:46:24"/>
    <d v="2025-03-03T00:00:00"/>
    <d v="1899-12-30T09:47:12"/>
    <d v="2025-03-03T00:00:00"/>
    <d v="1899-12-30T10:16:42"/>
    <x v="0"/>
    <s v="RFCPI"/>
    <s v="1322316975"/>
    <s v="FBO"/>
    <d v="1899-12-30T00:30:18"/>
    <d v="1899-12-30T00:29:30"/>
    <d v="1899-12-30T00:00:48"/>
    <s v="Granel"/>
    <s v="E001"/>
    <x v="2"/>
    <d v="1899-12-30T00:30:18"/>
    <d v="1899-12-30T00:29:30"/>
    <n v="9"/>
    <x v="6"/>
    <x v="2"/>
    <x v="2"/>
    <n v="0"/>
    <n v="0"/>
    <s v="OK"/>
    <s v="Granel"/>
    <x v="2"/>
    <n v="0"/>
    <s v="F. TORAL"/>
    <s v="A"/>
    <d v="1899-12-30T00:00:48"/>
    <d v="1899-12-30T00:00:48"/>
    <s v="OK"/>
    <m/>
    <m/>
    <d v="1899-12-30T00:00:00"/>
    <d v="1899-12-30T00:30:18"/>
    <n v="2"/>
    <d v="1899-12-30T00:00:48"/>
    <n v="30.300000000004815"/>
    <n v="10"/>
    <s v="Si"/>
  </r>
  <r>
    <s v="CTOR"/>
    <s v="2025004578"/>
    <x v="0"/>
    <s v="ER3777BBH"/>
    <s v="E4280KCL"/>
    <d v="2025-03-03T00:00:00"/>
    <m/>
    <s v="55"/>
    <x v="10"/>
    <s v="PA"/>
    <n v="15"/>
    <m/>
    <d v="2025-03-03T00:00:00"/>
    <d v="1899-12-30T09:54:22"/>
    <d v="2025-03-03T00:00:00"/>
    <d v="1899-12-30T09:55:10"/>
    <d v="2025-03-03T00:00:00"/>
    <d v="1899-12-30T10:36:39"/>
    <x v="0"/>
    <s v="RFCPI"/>
    <s v="1322316976"/>
    <s v="FBO"/>
    <d v="1899-12-30T00:42:17"/>
    <d v="1899-12-30T00:41:29"/>
    <d v="1899-12-30T00:00:48"/>
    <s v="Granel"/>
    <s v="E001"/>
    <x v="2"/>
    <d v="1899-12-30T00:42:17"/>
    <d v="1899-12-30T00:41:29"/>
    <n v="9"/>
    <x v="6"/>
    <x v="2"/>
    <x v="2"/>
    <n v="0"/>
    <n v="0"/>
    <s v="OK"/>
    <s v="Granel"/>
    <x v="2"/>
    <n v="0"/>
    <s v="F. TORAL"/>
    <s v="A"/>
    <d v="1899-12-30T00:00:48"/>
    <d v="1899-12-30T00:00:48"/>
    <s v="OK"/>
    <m/>
    <m/>
    <d v="1899-12-30T00:00:00"/>
    <d v="1899-12-30T00:42:17"/>
    <n v="2"/>
    <d v="1899-12-30T00:00:48"/>
    <n v="42.283333333339193"/>
    <n v="10"/>
    <s v="Si"/>
  </r>
  <r>
    <s v="CTOR"/>
    <s v="2025004580"/>
    <x v="0"/>
    <s v="ELE5480AD"/>
    <m/>
    <d v="2025-03-03T00:00:00"/>
    <m/>
    <s v="2906"/>
    <x v="11"/>
    <s v="PA"/>
    <s v="PA"/>
    <m/>
    <d v="2025-03-03T00:00:00"/>
    <d v="1899-12-30T10:18:58"/>
    <d v="2025-03-03T00:00:00"/>
    <d v="1899-12-30T10:19:46"/>
    <d v="2025-03-03T00:00:00"/>
    <d v="1899-12-30T10:38:38"/>
    <x v="0"/>
    <s v="RFCPI"/>
    <s v="1322316977"/>
    <s v="EXW"/>
    <d v="1899-12-30T00:19:40"/>
    <d v="1899-12-30T00:18:52"/>
    <d v="1899-12-30T00:00:48"/>
    <s v="Ensacado"/>
    <s v="E002"/>
    <x v="1"/>
    <d v="1899-12-30T00:19:40"/>
    <d v="1899-12-30T00:18:52"/>
    <n v="10"/>
    <x v="6"/>
    <x v="2"/>
    <x v="1"/>
    <n v="0"/>
    <n v="0"/>
    <s v="OK"/>
    <s v="Ensacado"/>
    <x v="2"/>
    <n v="0"/>
    <s v="F. TORAL"/>
    <s v="A"/>
    <d v="1899-12-30T00:00:48"/>
    <d v="1899-12-30T00:00:48"/>
    <s v="OK"/>
    <m/>
    <m/>
    <d v="1899-12-30T00:00:00"/>
    <d v="1899-12-30T00:19:40"/>
    <n v="2"/>
    <d v="1899-12-30T00:00:48"/>
    <n v="19.666666666670405"/>
    <n v="10"/>
    <s v="Si"/>
  </r>
  <r>
    <s v="CTOR"/>
    <s v="2025004582"/>
    <x v="0"/>
    <s v="ER7579BDL"/>
    <s v="E6211LYC"/>
    <d v="2025-03-03T00:00:00"/>
    <m/>
    <s v="3042"/>
    <x v="13"/>
    <s v="PA"/>
    <n v="14"/>
    <m/>
    <d v="2025-03-03T00:00:00"/>
    <d v="1899-12-30T11:05:35"/>
    <d v="2025-03-03T00:00:00"/>
    <d v="1899-12-30T11:06:27"/>
    <d v="2025-03-03T00:00:00"/>
    <d v="1899-12-30T11:56:29"/>
    <x v="0"/>
    <s v="RFCPI"/>
    <s v="1322316979"/>
    <s v="EXW"/>
    <d v="1899-12-30T00:50:54"/>
    <d v="1899-12-30T00:50:02"/>
    <d v="1899-12-30T00:00:52"/>
    <s v="Granel"/>
    <s v="E001"/>
    <x v="1"/>
    <d v="1899-12-30T00:50:54"/>
    <d v="1899-12-30T00:50:02"/>
    <n v="11"/>
    <x v="6"/>
    <x v="2"/>
    <x v="2"/>
    <n v="0"/>
    <n v="0"/>
    <s v="OK"/>
    <s v="Granel"/>
    <x v="2"/>
    <n v="0"/>
    <s v="F. TORAL"/>
    <s v="B"/>
    <d v="1899-12-30T00:00:52"/>
    <d v="1899-12-30T00:00:52"/>
    <s v="OK"/>
    <m/>
    <m/>
    <d v="1899-12-30T00:00:00"/>
    <d v="1899-12-30T00:50:54"/>
    <n v="2"/>
    <d v="1899-12-30T00:00:52"/>
    <n v="50.899999999996844"/>
    <n v="11"/>
    <s v="No"/>
  </r>
  <r>
    <s v="CTOR"/>
    <s v="2025004598"/>
    <x v="0"/>
    <s v="ER0990BCC"/>
    <s v="E8778MHT"/>
    <d v="2025-03-03T00:00:00"/>
    <m/>
    <s v="3320"/>
    <x v="12"/>
    <s v="PA"/>
    <s v="PA"/>
    <m/>
    <d v="2025-03-03T00:00:00"/>
    <d v="1899-12-30T12:31:00"/>
    <d v="2025-03-03T00:00:00"/>
    <d v="1899-12-30T12:33:20"/>
    <d v="2025-03-03T00:00:00"/>
    <d v="1899-12-30T13:02:57"/>
    <x v="0"/>
    <s v="RFCPI"/>
    <s v="1322316982"/>
    <s v="EXW"/>
    <d v="1899-12-30T00:31:57"/>
    <d v="1899-12-30T00:29:37"/>
    <d v="1899-12-30T00:02:20"/>
    <s v="Ensacado"/>
    <s v="E002"/>
    <x v="1"/>
    <d v="1899-12-30T00:31:57"/>
    <d v="1899-12-30T00:29:37"/>
    <n v="12"/>
    <x v="6"/>
    <x v="2"/>
    <x v="1"/>
    <n v="0"/>
    <n v="0"/>
    <s v="OK"/>
    <s v="Ensacado"/>
    <x v="2"/>
    <n v="0"/>
    <s v="F. TORAL"/>
    <s v="A"/>
    <d v="1899-12-30T00:02:20"/>
    <d v="1899-12-30T00:02:20"/>
    <s v="OK"/>
    <m/>
    <m/>
    <d v="1899-12-30T00:00:00"/>
    <d v="1899-12-30T00:31:57"/>
    <n v="2"/>
    <d v="1899-12-30T00:02:20"/>
    <n v="31.949999999999878"/>
    <n v="13"/>
    <s v="Si"/>
  </r>
  <r>
    <s v="CTOR"/>
    <s v="2025004589"/>
    <x v="0"/>
    <s v="ER7567BBL"/>
    <s v="E2543HVB"/>
    <d v="2025-03-03T00:00:00"/>
    <m/>
    <s v="55"/>
    <x v="10"/>
    <s v="PA"/>
    <n v="15"/>
    <m/>
    <d v="2025-03-03T00:00:00"/>
    <d v="1899-12-30T12:06:37"/>
    <d v="2025-03-03T00:00:00"/>
    <d v="1899-12-30T12:07:27"/>
    <d v="2025-03-03T00:00:00"/>
    <d v="1899-12-30T13:09:32"/>
    <x v="0"/>
    <s v="RFCPI"/>
    <s v="1322316983"/>
    <s v="FBO"/>
    <d v="1899-12-30T01:02:55"/>
    <d v="1899-12-30T01:02:05"/>
    <d v="1899-12-30T00:00:50"/>
    <s v="Granel"/>
    <s v="E001"/>
    <x v="2"/>
    <d v="1899-12-30T01:02:55"/>
    <d v="1899-12-30T01:02:05"/>
    <n v="12"/>
    <x v="6"/>
    <x v="2"/>
    <x v="2"/>
    <n v="0"/>
    <n v="0"/>
    <s v="OK"/>
    <s v="Granel"/>
    <x v="2"/>
    <n v="0"/>
    <s v="F. TORAL"/>
    <s v="B"/>
    <d v="1899-12-30T00:00:50"/>
    <d v="1899-12-30T00:00:50"/>
    <s v="OK"/>
    <m/>
    <m/>
    <d v="1899-12-30T00:00:00"/>
    <d v="1899-12-30T01:02:55"/>
    <n v="2"/>
    <d v="1899-12-30T00:00:50"/>
    <n v="62.916666666667176"/>
    <n v="13"/>
    <s v="No"/>
  </r>
  <r>
    <s v="CTOR"/>
    <s v="2025004593"/>
    <x v="0"/>
    <s v="ER1294BCG"/>
    <s v="E3120HXB"/>
    <d v="2025-03-03T00:00:00"/>
    <m/>
    <s v="3042"/>
    <x v="13"/>
    <s v="PA"/>
    <n v="14"/>
    <m/>
    <d v="2025-03-03T00:00:00"/>
    <d v="1899-12-30T12:23:17"/>
    <d v="2025-03-03T00:00:00"/>
    <d v="1899-12-30T12:24:08"/>
    <d v="2025-03-03T00:00:00"/>
    <d v="1899-12-30T13:12:06"/>
    <x v="0"/>
    <s v="RFCPI"/>
    <s v="1322316984"/>
    <s v="FBO"/>
    <d v="1899-12-30T00:48:49"/>
    <d v="1899-12-30T00:47:58"/>
    <d v="1899-12-30T00:00:51"/>
    <s v="Granel"/>
    <s v="E001"/>
    <x v="2"/>
    <d v="1899-12-30T00:48:49"/>
    <d v="1899-12-30T00:47:58"/>
    <n v="12"/>
    <x v="6"/>
    <x v="2"/>
    <x v="2"/>
    <n v="0"/>
    <n v="0"/>
    <s v="OK"/>
    <s v="Granel"/>
    <x v="2"/>
    <n v="0"/>
    <s v="F. TORAL"/>
    <s v="B"/>
    <d v="1899-12-30T00:00:51"/>
    <d v="1899-12-30T00:00:51"/>
    <s v="OK"/>
    <m/>
    <m/>
    <d v="1899-12-30T00:00:00"/>
    <d v="1899-12-30T00:48:49"/>
    <n v="2"/>
    <d v="1899-12-30T00:00:51"/>
    <n v="48.81666666666225"/>
    <n v="13"/>
    <s v="No"/>
  </r>
  <r>
    <s v="CTOR"/>
    <s v="2025004600"/>
    <x v="0"/>
    <s v="ER0933BBN"/>
    <s v="E5872HZF"/>
    <d v="2025-03-03T00:00:00"/>
    <m/>
    <s v="3043"/>
    <x v="53"/>
    <s v="PA"/>
    <n v="2"/>
    <m/>
    <d v="2025-03-03T00:00:00"/>
    <d v="1899-12-30T12:46:37"/>
    <d v="2025-03-03T00:00:00"/>
    <d v="1899-12-30T12:47:26"/>
    <d v="2025-03-03T00:00:00"/>
    <d v="1899-12-30T13:15:19"/>
    <x v="0"/>
    <s v="RFCPI"/>
    <s v="1322316985"/>
    <s v="FBO"/>
    <d v="1899-12-30T00:28:42"/>
    <d v="1899-12-30T00:27:53"/>
    <d v="1899-12-30T00:00:49"/>
    <s v="Granel"/>
    <s v="E001"/>
    <x v="2"/>
    <d v="1899-12-30T00:28:42"/>
    <d v="1899-12-30T00:27:53"/>
    <n v="12"/>
    <x v="6"/>
    <x v="2"/>
    <x v="2"/>
    <n v="0"/>
    <n v="0"/>
    <s v="OK"/>
    <s v="Granel"/>
    <x v="2"/>
    <n v="0"/>
    <s v="F. TORAL"/>
    <s v="A"/>
    <d v="1899-12-30T00:00:49"/>
    <d v="1899-12-30T00:00:49"/>
    <s v="OK"/>
    <m/>
    <m/>
    <d v="1899-12-30T00:00:00"/>
    <d v="1899-12-30T00:28:42"/>
    <n v="2"/>
    <d v="1899-12-30T00:00:49"/>
    <n v="28.699999999992016"/>
    <n v="13"/>
    <s v="Si"/>
  </r>
  <r>
    <s v="CTOR"/>
    <s v="2025004599"/>
    <x v="0"/>
    <s v="ER9678BBK"/>
    <s v="E1219LWL"/>
    <d v="2025-03-03T00:00:00"/>
    <m/>
    <s v="3044"/>
    <x v="25"/>
    <s v="PA"/>
    <n v="12"/>
    <m/>
    <d v="2025-03-03T00:00:00"/>
    <d v="1899-12-30T12:43:33"/>
    <d v="2025-03-03T00:00:00"/>
    <d v="1899-12-30T12:44:22"/>
    <d v="2025-03-03T00:00:00"/>
    <d v="1899-12-30T13:18:47"/>
    <x v="0"/>
    <s v="RFCPI"/>
    <s v="1322316986"/>
    <s v="FBO"/>
    <d v="1899-12-30T00:35:14"/>
    <d v="1899-12-30T00:34:25"/>
    <d v="1899-12-30T00:00:49"/>
    <s v="Granel"/>
    <s v="E001"/>
    <x v="2"/>
    <d v="1899-12-30T00:35:14"/>
    <d v="1899-12-30T00:34:25"/>
    <n v="12"/>
    <x v="6"/>
    <x v="2"/>
    <x v="2"/>
    <n v="0"/>
    <n v="0"/>
    <s v="OK"/>
    <s v="Granel"/>
    <x v="2"/>
    <n v="0"/>
    <s v="F. TORAL"/>
    <s v="A"/>
    <d v="1899-12-30T00:00:49"/>
    <d v="1899-12-30T00:00:49"/>
    <s v="OK"/>
    <m/>
    <m/>
    <d v="1899-12-30T00:00:00"/>
    <d v="1899-12-30T00:35:14"/>
    <n v="2"/>
    <d v="1899-12-30T00:00:49"/>
    <n v="35.233333333329618"/>
    <n v="13"/>
    <s v="Si"/>
  </r>
  <r>
    <s v="CTOR"/>
    <s v="2025004597"/>
    <x v="0"/>
    <s v="ER5139BBS"/>
    <s v="E3174JJN"/>
    <d v="2025-03-03T00:00:00"/>
    <m/>
    <s v="3218"/>
    <x v="55"/>
    <s v="PA"/>
    <n v="6"/>
    <m/>
    <d v="2025-03-03T00:00:00"/>
    <d v="1899-12-30T12:27:10"/>
    <d v="2025-03-03T00:00:00"/>
    <d v="1899-12-30T12:28:02"/>
    <d v="2025-03-03T00:00:00"/>
    <d v="1899-12-30T13:24:04"/>
    <x v="0"/>
    <s v="RFCPI"/>
    <s v="1322316987"/>
    <s v="FBO"/>
    <d v="1899-12-30T00:56:54"/>
    <d v="1899-12-30T00:56:02"/>
    <d v="1899-12-30T00:00:52"/>
    <s v="Granel"/>
    <s v="E001"/>
    <x v="2"/>
    <d v="1899-12-30T00:56:54"/>
    <d v="1899-12-30T00:56:02"/>
    <n v="12"/>
    <x v="6"/>
    <x v="2"/>
    <x v="2"/>
    <n v="0"/>
    <n v="0"/>
    <s v="OK"/>
    <s v="Granel"/>
    <x v="2"/>
    <n v="0"/>
    <s v="F. TORAL"/>
    <s v="B"/>
    <d v="1899-12-30T00:00:52"/>
    <d v="1899-12-30T00:00:52"/>
    <s v="OK"/>
    <m/>
    <m/>
    <d v="1899-12-30T00:00:00"/>
    <d v="1899-12-30T00:56:54"/>
    <n v="2"/>
    <d v="1899-12-30T00:00:52"/>
    <n v="56.90000000000154"/>
    <n v="13"/>
    <s v="No"/>
  </r>
  <r>
    <s v="CTOR"/>
    <s v="2025004590"/>
    <x v="0"/>
    <s v="ER7977BCH"/>
    <s v="E1832JSR"/>
    <d v="2025-03-03T00:00:00"/>
    <m/>
    <s v="55"/>
    <x v="10"/>
    <s v="PA"/>
    <n v="15"/>
    <m/>
    <d v="2025-03-03T00:00:00"/>
    <d v="1899-12-30T12:10:37"/>
    <d v="2025-03-03T00:00:00"/>
    <d v="1899-12-30T12:11:26"/>
    <d v="2025-03-03T00:00:00"/>
    <d v="1899-12-30T13:31:30"/>
    <x v="0"/>
    <s v="RFCPI"/>
    <s v="1322316988"/>
    <s v="FBO"/>
    <d v="1899-12-30T01:20:53"/>
    <d v="1899-12-30T01:20:04"/>
    <d v="1899-12-30T00:00:49"/>
    <s v="Granel"/>
    <s v="E001"/>
    <x v="2"/>
    <d v="1899-12-30T01:20:53"/>
    <d v="1899-12-30T01:20:04"/>
    <n v="12"/>
    <x v="6"/>
    <x v="2"/>
    <x v="2"/>
    <n v="0"/>
    <n v="0"/>
    <s v="OK"/>
    <s v="Granel"/>
    <x v="2"/>
    <n v="0"/>
    <s v="F. TORAL"/>
    <s v="B"/>
    <d v="1899-12-30T00:00:49"/>
    <d v="1899-12-30T00:00:49"/>
    <s v="OK"/>
    <m/>
    <m/>
    <d v="1899-12-30T00:00:00"/>
    <d v="1899-12-30T01:20:53"/>
    <n v="2"/>
    <d v="1899-12-30T00:00:49"/>
    <n v="80.883333333331322"/>
    <n v="13"/>
    <s v="No"/>
  </r>
  <r>
    <s v="CTOR"/>
    <s v="2025004601"/>
    <x v="0"/>
    <s v="ER0334BBD"/>
    <s v="E1731LNY"/>
    <d v="2025-03-03T00:00:00"/>
    <m/>
    <s v="3042"/>
    <x v="13"/>
    <s v="PA"/>
    <n v="14"/>
    <m/>
    <d v="2025-03-03T00:00:00"/>
    <d v="1899-12-30T13:13:17"/>
    <d v="2025-03-03T00:00:00"/>
    <d v="1899-12-30T13:14:09"/>
    <d v="2025-03-03T00:00:00"/>
    <d v="1899-12-30T13:43:12"/>
    <x v="0"/>
    <s v="RFCPI"/>
    <s v="1322316989"/>
    <s v="FBO"/>
    <d v="1899-12-30T00:29:55"/>
    <d v="1899-12-30T00:29:03"/>
    <d v="1899-12-30T00:00:52"/>
    <s v="Granel"/>
    <s v="E001"/>
    <x v="2"/>
    <d v="1899-12-30T00:29:55"/>
    <d v="1899-12-30T00:29:03"/>
    <n v="13"/>
    <x v="6"/>
    <x v="2"/>
    <x v="2"/>
    <n v="0"/>
    <n v="0"/>
    <s v="OK"/>
    <s v="Granel"/>
    <x v="2"/>
    <n v="0"/>
    <s v="F. TORAL"/>
    <s v="A"/>
    <d v="1899-12-30T00:00:52"/>
    <d v="1899-12-30T00:00:52"/>
    <s v="OK"/>
    <m/>
    <m/>
    <d v="1899-12-30T00:00:00"/>
    <d v="1899-12-30T00:29:55"/>
    <n v="2"/>
    <d v="1899-12-30T00:00:52"/>
    <n v="29.916666666676726"/>
    <n v="13"/>
    <s v="Si"/>
  </r>
  <r>
    <s v="CTOR"/>
    <s v="2025004592"/>
    <x v="0"/>
    <s v="ER4667BBH"/>
    <s v="E2163JCB"/>
    <d v="2025-03-03T00:00:00"/>
    <m/>
    <s v="55"/>
    <x v="10"/>
    <s v="PA"/>
    <n v="15"/>
    <m/>
    <d v="2025-03-03T00:00:00"/>
    <d v="1899-12-30T12:21:54"/>
    <d v="2025-03-03T00:00:00"/>
    <d v="1899-12-30T12:22:43"/>
    <d v="2025-03-03T00:00:00"/>
    <d v="1899-12-30T14:04:29"/>
    <x v="0"/>
    <s v="RFCPI"/>
    <s v="1322316991"/>
    <s v="FBO"/>
    <d v="1899-12-30T01:42:35"/>
    <d v="1899-12-30T01:41:46"/>
    <d v="1899-12-30T00:00:49"/>
    <s v="Granel"/>
    <s v="E001"/>
    <x v="2"/>
    <d v="1899-12-30T01:42:35"/>
    <d v="1899-12-30T01:41:46"/>
    <n v="12"/>
    <x v="6"/>
    <x v="2"/>
    <x v="2"/>
    <n v="0"/>
    <n v="0"/>
    <s v="OK"/>
    <s v="Granel"/>
    <x v="2"/>
    <n v="0"/>
    <s v="F. TORAL"/>
    <s v="C"/>
    <d v="1899-12-30T00:00:49"/>
    <d v="1899-12-30T00:00:49"/>
    <s v="OK"/>
    <m/>
    <m/>
    <d v="1899-12-30T00:00:00"/>
    <d v="1899-12-30T01:42:35"/>
    <n v="2"/>
    <d v="1899-12-30T00:00:49"/>
    <n v="102.58333333333918"/>
    <n v="14"/>
    <s v="No"/>
  </r>
  <r>
    <s v="CTOR"/>
    <s v="2025004596"/>
    <x v="0"/>
    <s v="ER9390BBK"/>
    <s v="E7567GYY"/>
    <d v="2025-03-03T00:00:00"/>
    <m/>
    <s v="55"/>
    <x v="10"/>
    <s v="PA"/>
    <n v="15"/>
    <m/>
    <d v="2025-03-03T00:00:00"/>
    <d v="1899-12-30T12:25:23"/>
    <d v="2025-03-03T00:00:00"/>
    <d v="1899-12-30T12:26:17"/>
    <d v="2025-03-03T00:00:00"/>
    <d v="1899-12-30T14:25:46"/>
    <x v="0"/>
    <s v="RFCPI"/>
    <s v="1322316992"/>
    <s v="FBO"/>
    <d v="1899-12-30T02:00:23"/>
    <d v="1899-12-30T01:59:29"/>
    <d v="1899-12-30T00:00:54"/>
    <s v="Granel"/>
    <s v="E001"/>
    <x v="2"/>
    <d v="1899-12-30T02:00:23"/>
    <d v="1899-12-30T01:59:29"/>
    <n v="12"/>
    <x v="6"/>
    <x v="2"/>
    <x v="2"/>
    <n v="0"/>
    <n v="0"/>
    <s v="OK"/>
    <s v="Granel"/>
    <x v="2"/>
    <n v="0"/>
    <s v="F. TORAL"/>
    <s v="C"/>
    <d v="1899-12-30T00:00:54"/>
    <d v="1899-12-30T00:00:54"/>
    <s v="OK"/>
    <m/>
    <m/>
    <d v="1899-12-30T00:00:00"/>
    <d v="1899-12-30T02:00:23"/>
    <n v="2"/>
    <d v="1899-12-30T00:00:54"/>
    <n v="120.38333333333765"/>
    <n v="14"/>
    <s v="No"/>
  </r>
  <r>
    <s v="CTOR"/>
    <s v="2025004605"/>
    <x v="0"/>
    <s v="ER3186BBT"/>
    <s v="E2376GDG"/>
    <d v="2025-03-03T00:00:00"/>
    <m/>
    <s v="3043"/>
    <x v="53"/>
    <s v="PA"/>
    <n v="2"/>
    <m/>
    <d v="2025-03-03T00:00:00"/>
    <d v="1899-12-30T14:08:55"/>
    <d v="2025-03-03T00:00:00"/>
    <d v="1899-12-30T14:09:44"/>
    <d v="2025-03-03T00:00:00"/>
    <d v="1899-12-30T14:42:47"/>
    <x v="0"/>
    <s v="RFCPI"/>
    <s v="1322316993"/>
    <s v="FBO"/>
    <d v="1899-12-30T00:33:52"/>
    <d v="1899-12-30T00:33:03"/>
    <d v="1899-12-30T00:00:49"/>
    <s v="Granel"/>
    <s v="E001"/>
    <x v="2"/>
    <d v="1899-12-30T00:33:52"/>
    <d v="1899-12-30T00:33:03"/>
    <n v="14"/>
    <x v="6"/>
    <x v="2"/>
    <x v="2"/>
    <n v="0"/>
    <n v="0"/>
    <s v="OK"/>
    <s v="Granel"/>
    <x v="2"/>
    <n v="0"/>
    <s v="F. TORAL"/>
    <s v="A"/>
    <d v="1899-12-30T00:00:49"/>
    <d v="1899-12-30T00:00:49"/>
    <s v="OK"/>
    <m/>
    <m/>
    <d v="1899-12-30T00:00:00"/>
    <d v="1899-12-30T00:33:52"/>
    <n v="2"/>
    <d v="1899-12-30T00:00:49"/>
    <n v="33.866666666668706"/>
    <n v="14"/>
    <s v="Si"/>
  </r>
  <r>
    <s v="CTOR"/>
    <s v="2025004611"/>
    <x v="0"/>
    <s v="ER4184BCC"/>
    <s v="E6907LCY"/>
    <d v="2025-03-03T00:00:00"/>
    <m/>
    <s v="3124"/>
    <x v="57"/>
    <s v="PA"/>
    <s v="PA"/>
    <m/>
    <d v="2025-03-03T00:00:00"/>
    <d v="1899-12-30T14:35:51"/>
    <d v="2025-03-03T00:00:00"/>
    <d v="1899-12-30T14:36:40"/>
    <d v="2025-03-03T00:00:00"/>
    <d v="1899-12-30T15:04:11"/>
    <x v="0"/>
    <s v="RFCPI"/>
    <s v="1322316995"/>
    <s v="FBO"/>
    <d v="1899-12-30T00:28:20"/>
    <d v="1899-12-30T00:27:31"/>
    <d v="1899-12-30T00:00:49"/>
    <s v="Ensacado"/>
    <s v="E002"/>
    <x v="2"/>
    <d v="1899-12-30T00:28:20"/>
    <d v="1899-12-30T00:27:31"/>
    <n v="14"/>
    <x v="6"/>
    <x v="2"/>
    <x v="1"/>
    <n v="0"/>
    <n v="0"/>
    <s v="OK"/>
    <s v="Ensacado"/>
    <x v="2"/>
    <n v="0"/>
    <s v="F. TORAL"/>
    <s v="A"/>
    <d v="1899-12-30T00:00:49"/>
    <d v="1899-12-30T00:00:49"/>
    <s v="OK"/>
    <m/>
    <m/>
    <d v="1899-12-30T00:00:00"/>
    <d v="1899-12-30T00:28:20"/>
    <n v="2"/>
    <d v="1899-12-30T00:00:49"/>
    <n v="28.333333333324706"/>
    <n v="15"/>
    <s v="Si"/>
  </r>
  <r>
    <s v="CTOR"/>
    <s v="2025004604"/>
    <x v="0"/>
    <s v="ER2466BBF"/>
    <s v="E2847GDG"/>
    <d v="2025-03-03T00:00:00"/>
    <m/>
    <s v="55"/>
    <x v="10"/>
    <s v="PA"/>
    <n v="15"/>
    <m/>
    <d v="2025-03-03T00:00:00"/>
    <d v="1899-12-30T14:06:46"/>
    <d v="2025-03-03T00:00:00"/>
    <d v="1899-12-30T14:07:38"/>
    <d v="2025-03-03T00:00:00"/>
    <d v="1899-12-30T15:07:16"/>
    <x v="0"/>
    <s v="RFCPI"/>
    <s v="1322316996"/>
    <s v="FBO"/>
    <d v="1899-12-30T01:00:30"/>
    <d v="1899-12-30T00:59:38"/>
    <d v="1899-12-30T00:00:52"/>
    <s v="Granel"/>
    <s v="E001"/>
    <x v="2"/>
    <d v="1899-12-30T01:00:30"/>
    <d v="1899-12-30T00:59:38"/>
    <n v="14"/>
    <x v="6"/>
    <x v="2"/>
    <x v="2"/>
    <n v="0"/>
    <n v="0"/>
    <s v="OK"/>
    <s v="Granel"/>
    <x v="2"/>
    <n v="0"/>
    <s v="F. TORAL"/>
    <s v="B"/>
    <d v="1899-12-30T00:00:52"/>
    <d v="1899-12-30T00:00:52"/>
    <s v="OK"/>
    <m/>
    <m/>
    <d v="1899-12-30T00:00:00"/>
    <d v="1899-12-30T01:00:30"/>
    <n v="2"/>
    <d v="1899-12-30T00:00:52"/>
    <n v="60.50000000000162"/>
    <n v="15"/>
    <s v="No"/>
  </r>
  <r>
    <s v="CTOR"/>
    <s v="2025004609"/>
    <x v="0"/>
    <s v="ER2524BCB"/>
    <s v="E5316JZJ"/>
    <d v="2025-03-03T00:00:00"/>
    <m/>
    <s v="2906"/>
    <x v="11"/>
    <s v="PA"/>
    <s v="PA"/>
    <m/>
    <d v="2025-03-03T00:00:00"/>
    <d v="1899-12-30T14:32:04"/>
    <d v="2025-03-03T00:00:00"/>
    <d v="1899-12-30T14:32:53"/>
    <d v="2025-03-03T00:00:00"/>
    <d v="1899-12-30T15:09:17"/>
    <x v="0"/>
    <s v="RFCPI"/>
    <s v="1322316997"/>
    <s v="FBO"/>
    <d v="1899-12-30T00:37:13"/>
    <d v="1899-12-30T00:36:24"/>
    <d v="1899-12-30T00:00:49"/>
    <s v="Ensacado"/>
    <s v="E002"/>
    <x v="2"/>
    <d v="1899-12-30T00:37:13"/>
    <d v="1899-12-30T00:36:24"/>
    <n v="14"/>
    <x v="6"/>
    <x v="2"/>
    <x v="1"/>
    <n v="0"/>
    <n v="0"/>
    <s v="OK"/>
    <s v="Ensacado"/>
    <x v="2"/>
    <n v="0"/>
    <s v="F. TORAL"/>
    <s v="A"/>
    <d v="1899-12-30T00:00:49"/>
    <d v="1899-12-30T00:00:49"/>
    <s v="OK"/>
    <m/>
    <m/>
    <d v="1899-12-30T00:00:00"/>
    <d v="1899-12-30T00:37:13"/>
    <n v="2"/>
    <d v="1899-12-30T00:00:49"/>
    <n v="37.216666666670349"/>
    <n v="15"/>
    <s v="Si"/>
  </r>
  <r>
    <s v="CTOR"/>
    <s v="2025004616"/>
    <x v="0"/>
    <s v="ER5554BCF"/>
    <s v="E9055JGZ"/>
    <d v="2025-03-03T00:00:00"/>
    <m/>
    <s v="3320"/>
    <x v="12"/>
    <s v="PA"/>
    <s v="PA"/>
    <m/>
    <d v="2025-03-03T00:00:00"/>
    <d v="1899-12-30T15:17:08"/>
    <d v="2025-03-03T00:00:00"/>
    <d v="1899-12-30T15:17:56"/>
    <d v="2025-03-03T00:00:00"/>
    <d v="1899-12-30T15:43:18"/>
    <x v="0"/>
    <s v="RFCPI"/>
    <s v="1322316998"/>
    <s v="FBO"/>
    <d v="1899-12-30T00:26:10"/>
    <d v="1899-12-30T00:25:22"/>
    <d v="1899-12-30T00:00:48"/>
    <s v="Ensacado"/>
    <s v="E002"/>
    <x v="2"/>
    <d v="1899-12-30T00:26:10"/>
    <d v="1899-12-30T00:25:22"/>
    <n v="15"/>
    <x v="6"/>
    <x v="2"/>
    <x v="1"/>
    <n v="0"/>
    <n v="0"/>
    <s v="OK"/>
    <s v="Ensacado"/>
    <x v="2"/>
    <n v="0"/>
    <s v="F. TORAL"/>
    <s v="A"/>
    <d v="1899-12-30T00:00:48"/>
    <d v="1899-12-30T00:00:48"/>
    <s v="OK"/>
    <m/>
    <m/>
    <d v="1899-12-30T00:00:00"/>
    <d v="1899-12-30T00:26:10"/>
    <n v="2"/>
    <d v="1899-12-30T00:00:48"/>
    <n v="26.166666666657594"/>
    <n v="15"/>
    <s v="Si"/>
  </r>
  <r>
    <s v="CTOR"/>
    <s v="2025004615"/>
    <x v="0"/>
    <s v="ER4157BCC"/>
    <s v="E4426HTW"/>
    <d v="2025-03-03T00:00:00"/>
    <m/>
    <s v="3044"/>
    <x v="25"/>
    <s v="PA"/>
    <n v="12"/>
    <m/>
    <d v="2025-03-03T00:00:00"/>
    <d v="1899-12-30T15:13:59"/>
    <d v="2025-03-03T00:00:00"/>
    <d v="1899-12-30T15:14:48"/>
    <d v="2025-03-03T00:00:00"/>
    <d v="1899-12-30T15:54:17"/>
    <x v="0"/>
    <s v="RFCPI"/>
    <s v="1322316999"/>
    <s v="FBO"/>
    <d v="1899-12-30T00:40:18"/>
    <d v="1899-12-30T00:39:29"/>
    <d v="1899-12-30T00:00:49"/>
    <s v="Granel"/>
    <s v="E001"/>
    <x v="2"/>
    <d v="1899-12-30T00:40:18"/>
    <d v="1899-12-30T00:39:29"/>
    <n v="15"/>
    <x v="6"/>
    <x v="2"/>
    <x v="2"/>
    <n v="0"/>
    <n v="0"/>
    <s v="OK"/>
    <s v="Granel"/>
    <x v="2"/>
    <n v="0"/>
    <s v="F. TORAL"/>
    <s v="A"/>
    <d v="1899-12-30T00:00:49"/>
    <d v="1899-12-30T00:00:49"/>
    <s v="OK"/>
    <m/>
    <m/>
    <d v="1899-12-30T00:00:00"/>
    <d v="1899-12-30T00:40:18"/>
    <n v="2"/>
    <d v="1899-12-30T00:00:49"/>
    <n v="40.299999999998306"/>
    <n v="15"/>
    <s v="Si"/>
  </r>
  <r>
    <s v="CTOR"/>
    <s v="2025004627"/>
    <x v="0"/>
    <s v="ER3777BBH"/>
    <s v="E4280KCL"/>
    <d v="2025-03-03T00:00:00"/>
    <m/>
    <s v="55"/>
    <x v="10"/>
    <s v="PA"/>
    <n v="15"/>
    <m/>
    <d v="2025-03-03T00:00:00"/>
    <d v="1899-12-30T16:21:08"/>
    <d v="2025-03-03T00:00:00"/>
    <d v="1899-12-30T16:21:56"/>
    <d v="2025-03-03T00:00:00"/>
    <d v="1899-12-30T16:45:12"/>
    <x v="0"/>
    <s v="RFCPI"/>
    <s v="1322317001"/>
    <s v="FBO"/>
    <d v="1899-12-30T00:24:04"/>
    <d v="1899-12-30T00:23:16"/>
    <d v="1899-12-30T00:00:48"/>
    <s v="Granel"/>
    <s v="E001"/>
    <x v="2"/>
    <d v="1899-12-30T00:24:04"/>
    <d v="1899-12-30T00:23:16"/>
    <n v="16"/>
    <x v="6"/>
    <x v="2"/>
    <x v="2"/>
    <n v="0"/>
    <n v="0"/>
    <s v="OK"/>
    <s v="Granel"/>
    <x v="2"/>
    <n v="0"/>
    <s v="F. TORAL"/>
    <s v="A"/>
    <d v="1899-12-30T00:00:48"/>
    <d v="1899-12-30T00:00:48"/>
    <s v="OK"/>
    <m/>
    <m/>
    <d v="1899-12-30T00:00:00"/>
    <d v="1899-12-30T00:24:04"/>
    <n v="2"/>
    <d v="1899-12-30T00:00:48"/>
    <n v="24.06666666667677"/>
    <n v="16"/>
    <s v="Si"/>
  </r>
  <r>
    <s v="CTOR"/>
    <s v="2025004625"/>
    <x v="0"/>
    <s v="ER5217BBR"/>
    <s v="E1202JHG"/>
    <d v="2025-03-03T00:00:00"/>
    <m/>
    <s v="3218"/>
    <x v="55"/>
    <s v="PA"/>
    <n v="6"/>
    <m/>
    <d v="2025-03-03T00:00:00"/>
    <d v="1899-12-30T16:19:02"/>
    <d v="2025-03-03T00:00:00"/>
    <d v="1899-12-30T16:19:50"/>
    <d v="2025-03-03T00:00:00"/>
    <d v="1899-12-30T17:29:46"/>
    <x v="0"/>
    <s v="RFCPI"/>
    <s v="1322317003"/>
    <s v="FBO"/>
    <d v="1899-12-30T01:10:44"/>
    <d v="1899-12-30T01:09:56"/>
    <d v="1899-12-30T00:00:48"/>
    <s v="Granel"/>
    <s v="E001"/>
    <x v="2"/>
    <d v="1899-12-30T01:10:44"/>
    <d v="1899-12-30T01:09:56"/>
    <n v="16"/>
    <x v="6"/>
    <x v="2"/>
    <x v="2"/>
    <n v="0"/>
    <n v="0"/>
    <s v="OK"/>
    <s v="Granel"/>
    <x v="2"/>
    <n v="0"/>
    <s v="F. TORAL"/>
    <s v="B"/>
    <d v="1899-12-30T00:00:48"/>
    <d v="1899-12-30T00:00:48"/>
    <s v="OK"/>
    <m/>
    <m/>
    <d v="1899-12-30T00:00:00"/>
    <d v="1899-12-30T01:10:44"/>
    <n v="2"/>
    <d v="1899-12-30T00:00:48"/>
    <n v="70.733333333332766"/>
    <n v="17"/>
    <s v="No"/>
  </r>
  <r>
    <s v="CTOR"/>
    <s v="2025004654"/>
    <x v="0"/>
    <s v="ER9107BBM"/>
    <s v="E9252MPM"/>
    <d v="2025-03-04T00:00:00"/>
    <m/>
    <s v="55"/>
    <x v="10"/>
    <s v="PA"/>
    <n v="15"/>
    <m/>
    <d v="2025-03-04T00:00:00"/>
    <d v="1899-12-30T06:08:51"/>
    <d v="2025-03-04T00:00:00"/>
    <d v="1899-12-30T06:09:40"/>
    <d v="2025-03-04T00:00:00"/>
    <d v="1899-12-30T06:30:25"/>
    <x v="0"/>
    <s v="RFCPI"/>
    <s v="1322317006"/>
    <s v="EXW"/>
    <d v="1899-12-30T00:21:34"/>
    <d v="1899-12-30T00:20:45"/>
    <d v="1899-12-30T00:00:49"/>
    <s v="Granel"/>
    <s v="E001"/>
    <x v="1"/>
    <d v="1899-12-30T00:21:34"/>
    <d v="1899-12-30T00:20:45"/>
    <n v="6"/>
    <x v="7"/>
    <x v="2"/>
    <x v="2"/>
    <n v="0"/>
    <n v="0"/>
    <s v="OK"/>
    <s v="Granel"/>
    <x v="2"/>
    <n v="0"/>
    <s v="F. TORAL"/>
    <s v="A"/>
    <d v="1899-12-30T00:00:49"/>
    <d v="1899-12-30T00:00:49"/>
    <s v="OK"/>
    <m/>
    <m/>
    <d v="1899-12-30T00:00:00"/>
    <d v="1899-12-30T00:21:34"/>
    <n v="3"/>
    <d v="1899-12-30T00:00:49"/>
    <n v="21.566666666678376"/>
    <n v="6"/>
    <s v="Si"/>
  </r>
  <r>
    <s v="CTOR"/>
    <s v="2025004672"/>
    <x v="0"/>
    <s v="ER7711BCD"/>
    <s v="E6158KLG"/>
    <d v="2025-03-04T00:00:00"/>
    <m/>
    <s v="3044"/>
    <x v="25"/>
    <s v="PA"/>
    <n v="12"/>
    <m/>
    <d v="2025-03-04T00:00:00"/>
    <d v="1899-12-30T09:03:39"/>
    <d v="2025-03-04T00:00:00"/>
    <d v="1899-12-30T09:04:28"/>
    <d v="2025-03-04T00:00:00"/>
    <d v="1899-12-30T09:38:34"/>
    <x v="0"/>
    <s v="RFCPI"/>
    <s v="1322317009"/>
    <s v="FBO"/>
    <d v="1899-12-30T00:34:55"/>
    <d v="1899-12-30T00:34:06"/>
    <d v="1899-12-30T00:00:49"/>
    <s v="Granel"/>
    <s v="E001"/>
    <x v="2"/>
    <d v="1899-12-30T00:34:55"/>
    <d v="1899-12-30T00:34:06"/>
    <n v="9"/>
    <x v="7"/>
    <x v="2"/>
    <x v="2"/>
    <n v="0"/>
    <n v="0"/>
    <s v="OK"/>
    <s v="Granel"/>
    <x v="2"/>
    <n v="0"/>
    <s v="F. TORAL"/>
    <s v="A"/>
    <d v="1899-12-30T00:00:49"/>
    <d v="1899-12-30T00:00:49"/>
    <s v="OK"/>
    <m/>
    <m/>
    <d v="1899-12-30T00:00:00"/>
    <d v="1899-12-30T00:34:55"/>
    <n v="3"/>
    <d v="1899-12-30T00:00:49"/>
    <n v="34.916666666673592"/>
    <n v="9"/>
    <s v="Si"/>
  </r>
  <r>
    <s v="CTOR"/>
    <s v="2025004675"/>
    <x v="0"/>
    <s v="ER7703BDP"/>
    <s v="E3325MJW"/>
    <d v="2025-03-04T00:00:00"/>
    <m/>
    <s v="3048"/>
    <x v="28"/>
    <s v="PA"/>
    <s v="PA"/>
    <m/>
    <d v="2025-03-04T00:00:00"/>
    <d v="1899-12-30T09:21:53"/>
    <d v="2025-03-04T00:00:00"/>
    <d v="1899-12-30T09:22:42"/>
    <d v="2025-03-04T00:00:00"/>
    <d v="1899-12-30T09:50:56"/>
    <x v="0"/>
    <s v="RFCPI"/>
    <s v="1322317010"/>
    <s v="EXW"/>
    <d v="1899-12-30T00:29:03"/>
    <d v="1899-12-30T00:28:14"/>
    <d v="1899-12-30T00:00:49"/>
    <s v="Ensacado"/>
    <s v="E002"/>
    <x v="1"/>
    <d v="1899-12-30T00:29:03"/>
    <d v="1899-12-30T00:28:14"/>
    <n v="9"/>
    <x v="7"/>
    <x v="2"/>
    <x v="1"/>
    <n v="0"/>
    <n v="0"/>
    <s v="OK"/>
    <s v="Ensacado"/>
    <x v="2"/>
    <n v="0"/>
    <s v="F. TORAL"/>
    <s v="A"/>
    <d v="1899-12-30T00:00:49"/>
    <d v="1899-12-30T00:00:49"/>
    <s v="OK"/>
    <m/>
    <m/>
    <d v="1899-12-30T00:00:00"/>
    <d v="1899-12-30T00:29:03"/>
    <n v="3"/>
    <d v="1899-12-30T00:00:49"/>
    <n v="29.049999999998384"/>
    <n v="9"/>
    <s v="Si"/>
  </r>
  <r>
    <s v="CTOR"/>
    <s v="2025004676"/>
    <x v="0"/>
    <s v="ER9107BBM"/>
    <s v="E9252MPM"/>
    <d v="2025-03-04T00:00:00"/>
    <m/>
    <s v="3042"/>
    <x v="13"/>
    <s v="PA"/>
    <n v="14"/>
    <m/>
    <d v="2025-03-04T00:00:00"/>
    <d v="1899-12-30T09:39:52"/>
    <d v="2025-03-04T00:00:00"/>
    <d v="1899-12-30T09:40:42"/>
    <d v="2025-03-04T00:00:00"/>
    <d v="1899-12-30T10:11:42"/>
    <x v="0"/>
    <s v="RFCPI"/>
    <s v="1322317011"/>
    <s v="EXW"/>
    <d v="1899-12-30T00:31:50"/>
    <d v="1899-12-30T00:31:00"/>
    <d v="1899-12-30T00:00:50"/>
    <s v="Granel"/>
    <s v="E001"/>
    <x v="1"/>
    <d v="1899-12-30T00:31:50"/>
    <d v="1899-12-30T00:31:00"/>
    <n v="9"/>
    <x v="7"/>
    <x v="2"/>
    <x v="2"/>
    <n v="0"/>
    <n v="0"/>
    <s v="OK"/>
    <s v="Granel"/>
    <x v="2"/>
    <n v="0"/>
    <s v="F. TORAL"/>
    <s v="A"/>
    <d v="1899-12-30T00:00:50"/>
    <d v="1899-12-30T00:00:50"/>
    <s v="OK"/>
    <m/>
    <m/>
    <d v="1899-12-30T00:00:00"/>
    <d v="1899-12-30T00:31:50"/>
    <n v="3"/>
    <d v="1899-12-30T00:00:50"/>
    <n v="31.833333333331247"/>
    <n v="10"/>
    <s v="Si"/>
  </r>
  <r>
    <s v="CTOR"/>
    <s v="2025004677"/>
    <x v="0"/>
    <s v="ER5821BBZ"/>
    <s v="E2459GSW"/>
    <d v="2025-03-04T00:00:00"/>
    <m/>
    <s v="55"/>
    <x v="10"/>
    <s v="PA"/>
    <n v="15"/>
    <m/>
    <d v="2025-03-04T00:00:00"/>
    <d v="1899-12-30T09:54:55"/>
    <d v="2025-03-04T00:00:00"/>
    <d v="1899-12-30T09:55:44"/>
    <d v="2025-03-04T00:00:00"/>
    <d v="1899-12-30T10:18:10"/>
    <x v="0"/>
    <s v="RFCPI"/>
    <s v="1322317012"/>
    <s v="FBO"/>
    <d v="1899-12-30T00:23:15"/>
    <d v="1899-12-30T00:22:26"/>
    <d v="1899-12-30T00:00:49"/>
    <s v="Granel"/>
    <s v="E001"/>
    <x v="2"/>
    <d v="1899-12-30T00:23:15"/>
    <d v="1899-12-30T00:22:26"/>
    <n v="9"/>
    <x v="7"/>
    <x v="2"/>
    <x v="2"/>
    <n v="0"/>
    <n v="0"/>
    <s v="OK"/>
    <s v="Granel"/>
    <x v="2"/>
    <n v="0"/>
    <s v="F. TORAL"/>
    <s v="A"/>
    <d v="1899-12-30T00:00:49"/>
    <d v="1899-12-30T00:00:49"/>
    <s v="OK"/>
    <m/>
    <m/>
    <d v="1899-12-30T00:00:00"/>
    <d v="1899-12-30T00:23:15"/>
    <n v="3"/>
    <d v="1899-12-30T00:00:49"/>
    <n v="23.250000000009628"/>
    <n v="10"/>
    <s v="Si"/>
  </r>
  <r>
    <s v="CTOR"/>
    <s v="2025004683"/>
    <x v="0"/>
    <s v="ER8800BBS"/>
    <s v="E9106MPM"/>
    <d v="2025-03-04T00:00:00"/>
    <m/>
    <s v="3044"/>
    <x v="25"/>
    <s v="PA"/>
    <n v="12"/>
    <m/>
    <d v="2025-03-04T00:00:00"/>
    <d v="1899-12-30T10:36:16"/>
    <d v="2025-03-04T00:00:00"/>
    <d v="1899-12-30T10:37:07"/>
    <d v="2025-03-04T00:00:00"/>
    <d v="1899-12-30T11:13:06"/>
    <x v="0"/>
    <s v="RFCPI"/>
    <s v="1322317014"/>
    <s v="FBO"/>
    <d v="1899-12-30T00:36:50"/>
    <d v="1899-12-30T00:35:59"/>
    <d v="1899-12-30T00:00:51"/>
    <s v="Granel"/>
    <s v="E001"/>
    <x v="2"/>
    <d v="1899-12-30T00:36:50"/>
    <d v="1899-12-30T00:35:59"/>
    <n v="10"/>
    <x v="7"/>
    <x v="2"/>
    <x v="2"/>
    <n v="0"/>
    <n v="0"/>
    <s v="OK"/>
    <s v="Granel"/>
    <x v="2"/>
    <n v="0"/>
    <s v="F. TORAL"/>
    <s v="A"/>
    <d v="1899-12-30T00:00:51"/>
    <d v="1899-12-30T00:00:51"/>
    <s v="OK"/>
    <m/>
    <m/>
    <d v="1899-12-30T00:00:00"/>
    <d v="1899-12-30T00:36:50"/>
    <n v="3"/>
    <d v="1899-12-30T00:00:51"/>
    <n v="36.833333333342424"/>
    <n v="11"/>
    <s v="Si"/>
  </r>
  <r>
    <s v="CTOR"/>
    <s v="2025004682"/>
    <x v="0"/>
    <s v="ER3080BBZ"/>
    <s v="E5594JMZ"/>
    <d v="2025-03-04T00:00:00"/>
    <m/>
    <s v="2926"/>
    <x v="56"/>
    <s v="PA"/>
    <s v="PA"/>
    <m/>
    <d v="2025-03-04T00:00:00"/>
    <d v="1899-12-30T10:27:58"/>
    <d v="2025-03-04T00:00:00"/>
    <d v="1899-12-30T10:29:13"/>
    <d v="2025-03-04T00:00:00"/>
    <d v="1899-12-30T11:27:19"/>
    <x v="0"/>
    <s v="RFCPI"/>
    <s v="1322317015"/>
    <s v="EXW"/>
    <d v="1899-12-30T00:59:21"/>
    <d v="1899-12-30T00:58:06"/>
    <d v="1899-12-30T00:01:15"/>
    <s v="Ensacado"/>
    <s v="E002"/>
    <x v="1"/>
    <d v="1899-12-30T00:59:21"/>
    <d v="1899-12-30T00:58:06"/>
    <n v="10"/>
    <x v="7"/>
    <x v="2"/>
    <x v="1"/>
    <n v="0"/>
    <n v="0"/>
    <s v="OK"/>
    <s v="Ensacado"/>
    <x v="2"/>
    <n v="0"/>
    <s v="F. TORAL"/>
    <s v="B"/>
    <d v="1899-12-30T00:01:15"/>
    <d v="1899-12-30T00:01:15"/>
    <s v="OK"/>
    <m/>
    <m/>
    <d v="1899-12-30T00:00:00"/>
    <d v="1899-12-30T00:59:21"/>
    <n v="3"/>
    <d v="1899-12-30T00:01:15"/>
    <n v="59.350000000003199"/>
    <n v="11"/>
    <s v="No"/>
  </r>
  <r>
    <s v="CTOR"/>
    <s v="2025004686"/>
    <x v="0"/>
    <s v="ER7703BDP"/>
    <s v="E3325MJW"/>
    <d v="2025-03-04T00:00:00"/>
    <m/>
    <s v="3048"/>
    <x v="28"/>
    <s v="PA"/>
    <s v="PA"/>
    <m/>
    <d v="2025-03-04T00:00:00"/>
    <d v="1899-12-30T11:31:19"/>
    <d v="2025-03-04T00:00:00"/>
    <d v="1899-12-30T11:32:08"/>
    <d v="2025-03-04T00:00:00"/>
    <d v="1899-12-30T11:53:16"/>
    <x v="0"/>
    <s v="RFCPI"/>
    <s v="1322317017"/>
    <s v="EXW"/>
    <d v="1899-12-30T00:21:57"/>
    <d v="1899-12-30T00:21:08"/>
    <d v="1899-12-30T00:00:49"/>
    <s v="Ensacado"/>
    <s v="E002"/>
    <x v="1"/>
    <d v="1899-12-30T00:21:57"/>
    <d v="1899-12-30T00:21:08"/>
    <n v="11"/>
    <x v="7"/>
    <x v="2"/>
    <x v="1"/>
    <n v="0"/>
    <n v="0"/>
    <s v="OK"/>
    <s v="Ensacado"/>
    <x v="2"/>
    <n v="0"/>
    <s v="F. TORAL"/>
    <s v="A"/>
    <d v="1899-12-30T00:00:49"/>
    <d v="1899-12-30T00:00:49"/>
    <s v="OK"/>
    <m/>
    <m/>
    <d v="1899-12-30T00:00:00"/>
    <d v="1899-12-30T00:21:57"/>
    <n v="3"/>
    <d v="1899-12-30T00:00:49"/>
    <n v="21.949999999991999"/>
    <n v="11"/>
    <s v="Si"/>
  </r>
  <r>
    <s v="CTOR"/>
    <s v="2025004690"/>
    <x v="0"/>
    <s v="ER2214BCF"/>
    <s v="E9582MNV"/>
    <d v="2025-03-04T00:00:00"/>
    <m/>
    <s v="3043"/>
    <x v="53"/>
    <s v="PA"/>
    <n v="2"/>
    <m/>
    <d v="2025-03-04T00:00:00"/>
    <d v="1899-12-30T11:52:17"/>
    <d v="2025-03-04T00:00:00"/>
    <d v="1899-12-30T12:27:00"/>
    <d v="2025-03-04T00:00:00"/>
    <d v="1899-12-30T12:22:48"/>
    <x v="291"/>
    <s v="RFCPI"/>
    <s v="1322317019"/>
    <s v="FBO"/>
    <d v="1899-12-30T00:38:55"/>
    <d v="1899-12-30T00:04:12"/>
    <d v="1899-12-30T00:34:43"/>
    <s v="Granel"/>
    <s v="E001"/>
    <x v="2"/>
    <d v="1899-12-30T00:30:31"/>
    <n v="-2.9166666666700092E-3"/>
    <n v="11"/>
    <x v="7"/>
    <x v="2"/>
    <x v="2"/>
    <n v="0"/>
    <n v="0"/>
    <s v="OK"/>
    <s v="Granel"/>
    <x v="2"/>
    <n v="0"/>
    <s v="F. TORAL"/>
    <s v="A"/>
    <d v="1899-12-30T00:34:43"/>
    <d v="1899-12-30T00:34:43"/>
    <s v="KO"/>
    <m/>
    <m/>
    <d v="1899-12-30T00:00:00"/>
    <d v="1899-12-30T00:30:31"/>
    <n v="3"/>
    <d v="1899-12-30T00:34:43"/>
    <n v="30.516666666667227"/>
    <n v="12"/>
    <s v="Si"/>
  </r>
  <r>
    <s v="CTOR"/>
    <s v="2025004692"/>
    <x v="0"/>
    <s v="ER3777BBH"/>
    <s v="E4280KCL"/>
    <d v="2025-03-04T00:00:00"/>
    <m/>
    <s v="3043"/>
    <x v="53"/>
    <s v="PA"/>
    <s v="PA"/>
    <m/>
    <d v="2025-03-04T00:00:00"/>
    <d v="1899-12-30T12:05:24"/>
    <d v="2025-03-04T00:00:00"/>
    <d v="1899-12-30T12:36:52"/>
    <d v="2025-03-04T00:00:00"/>
    <d v="1899-12-30T12:37:15"/>
    <x v="291"/>
    <s v="NRODRIGUEZ"/>
    <s v="1322317020"/>
    <s v="FBO"/>
    <d v="1899-12-30T00:31:51"/>
    <d v="1899-12-30T00:00:23"/>
    <d v="1899-12-30T00:31:28"/>
    <s v="Granel"/>
    <s v="E001"/>
    <x v="2"/>
    <d v="1899-12-30T00:31:51"/>
    <d v="1899-12-30T00:00:23"/>
    <n v="12"/>
    <x v="7"/>
    <x v="2"/>
    <x v="2"/>
    <n v="0"/>
    <n v="0"/>
    <s v="OK"/>
    <s v="Granel"/>
    <x v="2"/>
    <n v="0"/>
    <s v="F. TORAL"/>
    <s v="A"/>
    <d v="1899-12-30T00:31:28"/>
    <d v="1899-12-30T00:31:28"/>
    <s v="OK"/>
    <m/>
    <m/>
    <d v="1899-12-30T00:00:00"/>
    <d v="1899-12-30T00:31:51"/>
    <n v="3"/>
    <d v="1899-12-30T00:31:28"/>
    <n v="31.850000000006418"/>
    <n v="12"/>
    <s v="Si"/>
  </r>
  <r>
    <s v="CTOR"/>
    <s v="2025004701"/>
    <x v="0"/>
    <s v="ER5877BBL"/>
    <s v="E6997LHG"/>
    <d v="2025-03-04T00:00:00"/>
    <m/>
    <s v="3043"/>
    <x v="53"/>
    <s v="PA"/>
    <n v="2"/>
    <m/>
    <d v="2025-03-04T00:00:00"/>
    <d v="1899-12-30T14:29:23"/>
    <d v="2025-03-04T00:00:00"/>
    <d v="1899-12-30T14:30:12"/>
    <d v="2025-03-04T00:00:00"/>
    <d v="1899-12-30T15:04:48"/>
    <x v="0"/>
    <s v="RFCPI"/>
    <s v="1322317022"/>
    <s v="FBO"/>
    <d v="1899-12-30T00:35:25"/>
    <d v="1899-12-30T00:34:36"/>
    <d v="1899-12-30T00:00:49"/>
    <s v="Granel"/>
    <s v="E001"/>
    <x v="2"/>
    <d v="1899-12-30T00:35:25"/>
    <d v="1899-12-30T00:34:36"/>
    <n v="14"/>
    <x v="7"/>
    <x v="2"/>
    <x v="2"/>
    <n v="0"/>
    <n v="0"/>
    <s v="OK"/>
    <s v="Granel"/>
    <x v="2"/>
    <n v="0"/>
    <s v="F. TORAL"/>
    <s v="A"/>
    <d v="1899-12-30T00:00:49"/>
    <d v="1899-12-30T00:00:49"/>
    <s v="OK"/>
    <m/>
    <m/>
    <d v="1899-12-30T00:00:00"/>
    <d v="1899-12-30T00:35:25"/>
    <n v="3"/>
    <d v="1899-12-30T00:00:49"/>
    <n v="35.416666666655999"/>
    <n v="15"/>
    <s v="Si"/>
  </r>
  <r>
    <s v="CTOR"/>
    <s v="2025004702"/>
    <x v="0"/>
    <s v="ER9107BBM"/>
    <s v="E9252MPM"/>
    <d v="2025-03-04T00:00:00"/>
    <m/>
    <s v="55"/>
    <x v="10"/>
    <s v="PA"/>
    <n v="15"/>
    <m/>
    <d v="2025-03-04T00:00:00"/>
    <d v="1899-12-30T14:45:18"/>
    <d v="2025-03-04T00:00:00"/>
    <d v="1899-12-30T14:46:07"/>
    <d v="2025-03-04T00:00:00"/>
    <d v="1899-12-30T15:08:19"/>
    <x v="0"/>
    <s v="RFCPI"/>
    <s v="1322317023"/>
    <s v="EXW"/>
    <d v="1899-12-30T00:23:01"/>
    <d v="1899-12-30T00:22:12"/>
    <d v="1899-12-30T00:00:49"/>
    <s v="Granel"/>
    <s v="E001"/>
    <x v="1"/>
    <d v="1899-12-30T00:23:01"/>
    <d v="1899-12-30T00:22:12"/>
    <n v="14"/>
    <x v="7"/>
    <x v="2"/>
    <x v="2"/>
    <n v="0"/>
    <n v="0"/>
    <s v="OK"/>
    <s v="Granel"/>
    <x v="2"/>
    <n v="0"/>
    <s v="F. TORAL"/>
    <s v="A"/>
    <d v="1899-12-30T00:00:49"/>
    <d v="1899-12-30T00:00:49"/>
    <s v="OK"/>
    <m/>
    <m/>
    <d v="1899-12-30T00:00:00"/>
    <d v="1899-12-30T00:23:01"/>
    <n v="3"/>
    <d v="1899-12-30T00:00:49"/>
    <n v="23.016666666657741"/>
    <n v="15"/>
    <s v="Si"/>
  </r>
  <r>
    <s v="CTOR"/>
    <s v="2025004711"/>
    <x v="0"/>
    <s v="ER3068BCC"/>
    <s v="E1437MRF"/>
    <d v="2025-03-04T00:00:00"/>
    <m/>
    <s v="3320"/>
    <x v="12"/>
    <s v="PA"/>
    <s v="PA"/>
    <m/>
    <d v="2025-03-04T00:00:00"/>
    <d v="1899-12-30T16:32:57"/>
    <d v="2025-03-04T00:00:00"/>
    <d v="1899-12-30T16:33:50"/>
    <d v="2025-03-04T00:00:00"/>
    <d v="1899-12-30T16:44:14"/>
    <x v="0"/>
    <s v="RFCPI"/>
    <s v="1322317024"/>
    <s v="FBO"/>
    <d v="1899-12-30T00:11:17"/>
    <d v="1899-12-30T00:10:24"/>
    <d v="1899-12-30T00:00:53"/>
    <s v="Ensacado"/>
    <s v="E002"/>
    <x v="2"/>
    <d v="1899-12-30T00:11:17"/>
    <d v="1899-12-30T00:10:24"/>
    <n v="16"/>
    <x v="7"/>
    <x v="2"/>
    <x v="1"/>
    <n v="0"/>
    <n v="0"/>
    <s v="OK"/>
    <s v="Ensacado"/>
    <x v="2"/>
    <n v="0"/>
    <s v="F. TORAL"/>
    <s v="A"/>
    <d v="1899-12-30T00:00:53"/>
    <d v="1899-12-30T00:00:53"/>
    <s v="OK"/>
    <m/>
    <m/>
    <d v="1899-12-30T00:00:00"/>
    <d v="1899-12-30T00:11:17"/>
    <n v="3"/>
    <d v="1899-12-30T00:00:53"/>
    <n v="11.28333333333595"/>
    <n v="16"/>
    <s v="Si"/>
  </r>
  <r>
    <s v="CTOR"/>
    <s v="2025004716"/>
    <x v="0"/>
    <s v="ER4184BCC"/>
    <s v="E6907LCY"/>
    <d v="2025-03-04T00:00:00"/>
    <m/>
    <s v="3320"/>
    <x v="12"/>
    <s v="PA"/>
    <s v="PA"/>
    <m/>
    <d v="2025-03-04T00:00:00"/>
    <d v="1899-12-30T17:04:15"/>
    <d v="2025-03-04T00:00:00"/>
    <d v="1899-12-30T17:05:04"/>
    <d v="2025-03-04T00:00:00"/>
    <d v="1899-12-30T17:09:56"/>
    <x v="0"/>
    <s v="RFCPI"/>
    <s v="1322317025"/>
    <s v="FBO"/>
    <d v="1899-12-30T00:05:41"/>
    <d v="1899-12-30T00:04:52"/>
    <d v="1899-12-30T00:00:49"/>
    <s v="Ensacado"/>
    <s v="E002"/>
    <x v="2"/>
    <d v="1899-12-30T00:05:41"/>
    <d v="1899-12-30T00:04:52"/>
    <n v="17"/>
    <x v="7"/>
    <x v="2"/>
    <x v="1"/>
    <n v="1"/>
    <n v="0"/>
    <s v="KO"/>
    <s v="Ensacado"/>
    <x v="2"/>
    <n v="1"/>
    <s v="F. TORAL"/>
    <s v="A"/>
    <d v="1899-12-30T00:00:49"/>
    <d v="1899-12-30T00:00:49"/>
    <s v="OK"/>
    <m/>
    <m/>
    <d v="1899-12-30T00:00:00"/>
    <d v="1899-12-30T00:05:41"/>
    <n v="3"/>
    <d v="1899-12-30T00:00:49"/>
    <n v="5.6833333333344349"/>
    <n v="17"/>
    <s v="Si"/>
  </r>
  <r>
    <s v="CTOR"/>
    <s v="2025004724"/>
    <x v="0"/>
    <s v="ER1582BDJ"/>
    <s v="E4570MKW"/>
    <d v="2025-03-04T00:00:00"/>
    <m/>
    <s v="55"/>
    <x v="10"/>
    <s v="PA"/>
    <n v="15"/>
    <m/>
    <d v="2025-03-04T00:00:00"/>
    <d v="1899-12-30T19:59:38"/>
    <d v="2025-03-04T00:00:00"/>
    <d v="1899-12-30T20:00:28"/>
    <d v="2025-03-04T00:00:00"/>
    <d v="1899-12-30T20:25:27"/>
    <x v="0"/>
    <s v="RFCPI"/>
    <s v="1322317027"/>
    <s v="FBO"/>
    <d v="1899-12-30T00:25:49"/>
    <d v="1899-12-30T00:24:59"/>
    <d v="1899-12-30T00:00:50"/>
    <s v="Granel"/>
    <s v="E001"/>
    <x v="2"/>
    <d v="1899-12-30T00:25:49"/>
    <d v="1899-12-30T00:24:59"/>
    <n v="19"/>
    <x v="7"/>
    <x v="2"/>
    <x v="2"/>
    <n v="0"/>
    <n v="0"/>
    <s v="OK"/>
    <s v="Granel"/>
    <x v="2"/>
    <n v="0"/>
    <s v="F. TORAL"/>
    <s v="A"/>
    <d v="1899-12-30T00:00:50"/>
    <d v="1899-12-30T00:00:50"/>
    <s v="OK"/>
    <m/>
    <m/>
    <d v="1899-12-30T00:00:00"/>
    <d v="1899-12-30T00:25:49"/>
    <n v="3"/>
    <d v="1899-12-30T00:00:50"/>
    <n v="25.816666666665693"/>
    <n v="20"/>
    <s v="Si"/>
  </r>
  <r>
    <s v="CTOR"/>
    <s v="2025004725"/>
    <x v="0"/>
    <s v="ER7579BDL"/>
    <s v="E6211LYC"/>
    <d v="2025-03-05T00:00:00"/>
    <m/>
    <s v="55"/>
    <x v="10"/>
    <s v="PA"/>
    <n v="15"/>
    <m/>
    <d v="2025-03-05T00:00:00"/>
    <d v="1899-12-30T05:55:17"/>
    <d v="2025-03-05T00:00:00"/>
    <d v="1899-12-30T05:56:07"/>
    <d v="2025-03-05T00:00:00"/>
    <d v="1899-12-30T06:20:07"/>
    <x v="0"/>
    <s v="RFCPI"/>
    <s v="1322317028"/>
    <s v="EXW"/>
    <d v="1899-12-30T00:24:50"/>
    <d v="1899-12-30T00:24:00"/>
    <d v="1899-12-30T00:00:50"/>
    <s v="Granel"/>
    <s v="E001"/>
    <x v="1"/>
    <d v="1899-12-30T00:24:50"/>
    <d v="1899-12-30T00:24:00"/>
    <n v="5"/>
    <x v="8"/>
    <x v="2"/>
    <x v="2"/>
    <n v="0"/>
    <n v="0"/>
    <s v="OK"/>
    <s v="Granel"/>
    <x v="2"/>
    <n v="0"/>
    <s v="F. TORAL"/>
    <s v="A"/>
    <d v="1899-12-30T00:00:50"/>
    <d v="1899-12-30T00:00:50"/>
    <s v="OK"/>
    <m/>
    <m/>
    <d v="1899-12-30T00:00:00"/>
    <d v="1899-12-30T00:24:50"/>
    <n v="4"/>
    <d v="1899-12-30T00:00:50"/>
    <n v="24.833333333332792"/>
    <n v="6"/>
    <s v="Si"/>
  </r>
  <r>
    <s v="CTOR"/>
    <s v="2025004740"/>
    <x v="0"/>
    <s v="E2706FCN"/>
    <m/>
    <d v="2025-03-05T00:00:00"/>
    <m/>
    <s v="3320"/>
    <x v="12"/>
    <s v="PA"/>
    <s v="PA"/>
    <m/>
    <d v="2025-03-05T00:00:00"/>
    <d v="1899-12-30T08:50:33"/>
    <d v="2025-03-05T00:00:00"/>
    <d v="1899-12-30T08:51:22"/>
    <d v="2025-03-05T00:00:00"/>
    <d v="1899-12-30T08:55:17"/>
    <x v="0"/>
    <s v="RFCPI"/>
    <s v="1322317031"/>
    <s v="EXW"/>
    <d v="1899-12-30T00:04:44"/>
    <d v="1899-12-30T00:03:55"/>
    <d v="1899-12-30T00:00:49"/>
    <s v="Ensacado"/>
    <s v="E002"/>
    <x v="1"/>
    <d v="1899-12-30T00:04:44"/>
    <d v="1899-12-30T00:03:55"/>
    <n v="8"/>
    <x v="8"/>
    <x v="2"/>
    <x v="1"/>
    <n v="1"/>
    <n v="0"/>
    <s v="KO"/>
    <s v="Ensacado"/>
    <x v="2"/>
    <n v="1"/>
    <s v="F. TORAL"/>
    <s v="A"/>
    <d v="1899-12-30T00:00:49"/>
    <d v="1899-12-30T00:00:49"/>
    <s v="OK"/>
    <m/>
    <m/>
    <d v="1899-12-30T00:00:00"/>
    <d v="1899-12-30T00:04:44"/>
    <n v="4"/>
    <d v="1899-12-30T00:00:49"/>
    <n v="4.7333333333376437"/>
    <n v="8"/>
    <s v="Si"/>
  </r>
  <r>
    <s v="CTOR"/>
    <s v="2025004743"/>
    <x v="0"/>
    <s v="ER5217BBR"/>
    <s v="E1202JHG"/>
    <d v="2025-03-05T00:00:00"/>
    <m/>
    <s v="55"/>
    <x v="10"/>
    <s v="PA"/>
    <n v="15"/>
    <m/>
    <d v="2025-03-05T00:00:00"/>
    <d v="1899-12-30T09:49:00"/>
    <d v="2025-03-05T00:00:00"/>
    <d v="1899-12-30T09:49:50"/>
    <d v="2025-03-05T00:00:00"/>
    <d v="1899-12-30T10:16:30"/>
    <x v="0"/>
    <s v="RFCPI"/>
    <s v="1322317035"/>
    <s v="FBO"/>
    <d v="1899-12-30T00:27:30"/>
    <d v="1899-12-30T00:26:40"/>
    <d v="1899-12-30T00:00:50"/>
    <s v="Granel"/>
    <s v="E001"/>
    <x v="2"/>
    <d v="1899-12-30T00:27:30"/>
    <d v="1899-12-30T00:26:40"/>
    <n v="9"/>
    <x v="8"/>
    <x v="2"/>
    <x v="2"/>
    <n v="0"/>
    <n v="0"/>
    <s v="OK"/>
    <s v="Granel"/>
    <x v="2"/>
    <n v="0"/>
    <s v="F. TORAL"/>
    <s v="A"/>
    <d v="1899-12-30T00:00:50"/>
    <d v="1899-12-30T00:00:50"/>
    <s v="OK"/>
    <m/>
    <m/>
    <d v="1899-12-30T00:00:00"/>
    <d v="1899-12-30T00:27:30"/>
    <n v="4"/>
    <d v="1899-12-30T00:00:50"/>
    <n v="27.499999999996785"/>
    <n v="10"/>
    <s v="Si"/>
  </r>
  <r>
    <s v="CTOR"/>
    <s v="2025004744"/>
    <x v="0"/>
    <s v="ER8797BBS"/>
    <s v="E3715LST"/>
    <d v="2025-03-05T00:00:00"/>
    <m/>
    <s v="3044"/>
    <x v="25"/>
    <s v="PA"/>
    <n v="12"/>
    <m/>
    <d v="2025-03-05T00:00:00"/>
    <d v="1899-12-30T10:13:46"/>
    <d v="2025-03-05T00:00:00"/>
    <d v="1899-12-30T10:14:36"/>
    <d v="2025-03-05T00:00:00"/>
    <d v="1899-12-30T10:39:27"/>
    <x v="0"/>
    <s v="RFCPI"/>
    <s v="1322317036"/>
    <s v="FBO"/>
    <d v="1899-12-30T00:25:41"/>
    <d v="1899-12-30T00:24:51"/>
    <d v="1899-12-30T00:00:50"/>
    <s v="Granel"/>
    <s v="E001"/>
    <x v="2"/>
    <d v="1899-12-30T00:25:41"/>
    <d v="1899-12-30T00:24:51"/>
    <n v="10"/>
    <x v="8"/>
    <x v="2"/>
    <x v="2"/>
    <n v="0"/>
    <n v="0"/>
    <s v="OK"/>
    <s v="Granel"/>
    <x v="2"/>
    <n v="0"/>
    <s v="F. TORAL"/>
    <s v="A"/>
    <d v="1899-12-30T00:00:50"/>
    <d v="1899-12-30T00:00:50"/>
    <s v="OK"/>
    <m/>
    <m/>
    <d v="1899-12-30T00:00:00"/>
    <d v="1899-12-30T00:25:41"/>
    <n v="4"/>
    <d v="1899-12-30T00:00:50"/>
    <n v="25.683333333336041"/>
    <n v="10"/>
    <s v="Si"/>
  </r>
  <r>
    <s v="CTOR"/>
    <s v="2025004748"/>
    <x v="0"/>
    <s v="ER5877BBL"/>
    <s v="E6997LHG"/>
    <d v="2025-03-05T00:00:00"/>
    <m/>
    <s v="55"/>
    <x v="10"/>
    <s v="PA"/>
    <n v="15"/>
    <m/>
    <d v="2025-03-05T00:00:00"/>
    <d v="1899-12-30T10:32:13"/>
    <d v="2025-03-05T00:00:00"/>
    <d v="1899-12-30T10:33:03"/>
    <d v="2025-03-05T00:00:00"/>
    <d v="1899-12-30T10:56:33"/>
    <x v="0"/>
    <s v="RFCPI"/>
    <s v="1322317037"/>
    <s v="FBO"/>
    <d v="1899-12-30T00:24:20"/>
    <d v="1899-12-30T00:23:30"/>
    <d v="1899-12-30T00:00:50"/>
    <s v="Granel"/>
    <s v="E001"/>
    <x v="2"/>
    <d v="1899-12-30T00:24:20"/>
    <d v="1899-12-30T00:23:30"/>
    <n v="10"/>
    <x v="8"/>
    <x v="2"/>
    <x v="2"/>
    <n v="0"/>
    <n v="0"/>
    <s v="OK"/>
    <s v="Granel"/>
    <x v="2"/>
    <n v="0"/>
    <s v="F. TORAL"/>
    <s v="A"/>
    <d v="1899-12-30T00:00:50"/>
    <d v="1899-12-30T00:00:50"/>
    <s v="OK"/>
    <m/>
    <m/>
    <d v="1899-12-30T00:00:00"/>
    <d v="1899-12-30T00:24:20"/>
    <n v="4"/>
    <d v="1899-12-30T00:00:50"/>
    <n v="24.33333333333599"/>
    <n v="10"/>
    <s v="Si"/>
  </r>
  <r>
    <s v="CTOR"/>
    <s v="2025004750"/>
    <x v="0"/>
    <s v="ER2261BDH"/>
    <s v="E0678HZJ"/>
    <d v="2025-03-05T00:00:00"/>
    <m/>
    <s v="3320"/>
    <x v="12"/>
    <s v="PA"/>
    <s v="PA"/>
    <m/>
    <d v="2025-03-05T00:00:00"/>
    <d v="1899-12-30T10:40:31"/>
    <d v="2025-03-05T00:00:00"/>
    <d v="1899-12-30T10:41:21"/>
    <d v="2025-03-05T00:00:00"/>
    <d v="1899-12-30T11:05:45"/>
    <x v="0"/>
    <s v="RFCPI"/>
    <s v="1322317038"/>
    <s v="FBO"/>
    <d v="1899-12-30T00:25:14"/>
    <d v="1899-12-30T00:24:24"/>
    <d v="1899-12-30T00:00:50"/>
    <s v="Ensacado"/>
    <s v="E002"/>
    <x v="2"/>
    <d v="1899-12-30T00:25:14"/>
    <d v="1899-12-30T00:24:24"/>
    <n v="10"/>
    <x v="8"/>
    <x v="2"/>
    <x v="1"/>
    <n v="0"/>
    <n v="0"/>
    <s v="OK"/>
    <s v="Ensacado"/>
    <x v="2"/>
    <n v="0"/>
    <s v="F. TORAL"/>
    <s v="A"/>
    <d v="1899-12-30T00:00:50"/>
    <d v="1899-12-30T00:00:50"/>
    <s v="OK"/>
    <m/>
    <m/>
    <d v="1899-12-30T00:00:00"/>
    <d v="1899-12-30T00:25:14"/>
    <n v="4"/>
    <d v="1899-12-30T00:00:50"/>
    <n v="25.23333333333597"/>
    <n v="11"/>
    <s v="Si"/>
  </r>
  <r>
    <s v="CTOR"/>
    <s v="2025004752"/>
    <x v="0"/>
    <s v="ELE5480AD"/>
    <m/>
    <d v="2025-03-05T00:00:00"/>
    <m/>
    <s v="2906"/>
    <x v="11"/>
    <s v="PA"/>
    <s v="PA"/>
    <m/>
    <d v="2025-03-05T00:00:00"/>
    <d v="1899-12-30T11:19:20"/>
    <d v="2025-03-05T00:00:00"/>
    <d v="1899-12-30T11:20:11"/>
    <d v="2025-03-05T00:00:00"/>
    <d v="1899-12-30T11:38:43"/>
    <x v="0"/>
    <s v="RFCPI"/>
    <s v="1322317040"/>
    <s v="EXW"/>
    <d v="1899-12-30T00:19:23"/>
    <d v="1899-12-30T00:18:32"/>
    <d v="1899-12-30T00:00:51"/>
    <s v="Ensacado"/>
    <s v="E002"/>
    <x v="1"/>
    <d v="1899-12-30T00:19:23"/>
    <d v="1899-12-30T00:18:32"/>
    <n v="11"/>
    <x v="8"/>
    <x v="2"/>
    <x v="1"/>
    <n v="0"/>
    <n v="0"/>
    <s v="OK"/>
    <s v="Ensacado"/>
    <x v="2"/>
    <n v="0"/>
    <s v="F. TORAL"/>
    <s v="A"/>
    <d v="1899-12-30T00:00:51"/>
    <d v="1899-12-30T00:00:51"/>
    <s v="OK"/>
    <m/>
    <m/>
    <d v="1899-12-30T00:00:00"/>
    <d v="1899-12-30T00:19:23"/>
    <n v="4"/>
    <d v="1899-12-30T00:00:51"/>
    <n v="19.383333333336015"/>
    <n v="11"/>
    <s v="Si"/>
  </r>
  <r>
    <s v="CTOR"/>
    <s v="2025004754"/>
    <x v="0"/>
    <s v="ER0582BBN"/>
    <s v="E1094JPT"/>
    <d v="2025-03-05T00:00:00"/>
    <m/>
    <s v="3043"/>
    <x v="53"/>
    <s v="PA"/>
    <n v="2"/>
    <m/>
    <d v="2025-03-05T00:00:00"/>
    <d v="1899-12-30T11:50:54"/>
    <d v="2025-03-05T00:00:00"/>
    <d v="1899-12-30T11:51:46"/>
    <d v="2025-03-05T00:00:00"/>
    <d v="1899-12-30T12:13:34"/>
    <x v="0"/>
    <s v="RFCPI"/>
    <s v="1322317041"/>
    <s v="FBO"/>
    <d v="1899-12-30T00:22:40"/>
    <d v="1899-12-30T00:21:48"/>
    <d v="1899-12-30T00:00:52"/>
    <s v="Granel"/>
    <s v="E001"/>
    <x v="2"/>
    <d v="1899-12-30T00:22:40"/>
    <d v="1899-12-30T00:21:48"/>
    <n v="11"/>
    <x v="8"/>
    <x v="2"/>
    <x v="2"/>
    <n v="0"/>
    <n v="0"/>
    <s v="OK"/>
    <s v="Granel"/>
    <x v="2"/>
    <n v="0"/>
    <s v="F. TORAL"/>
    <s v="A"/>
    <d v="1899-12-30T00:00:52"/>
    <d v="1899-12-30T00:00:52"/>
    <s v="OK"/>
    <m/>
    <m/>
    <d v="1899-12-30T00:00:00"/>
    <d v="1899-12-30T00:22:40"/>
    <n v="4"/>
    <d v="1899-12-30T00:00:52"/>
    <n v="22.66666666666552"/>
    <n v="12"/>
    <s v="Si"/>
  </r>
  <r>
    <s v="CTOR"/>
    <s v="2025004756"/>
    <x v="0"/>
    <s v="ER4112BBR"/>
    <s v="E2863JGN"/>
    <d v="2025-03-05T00:00:00"/>
    <m/>
    <s v="55"/>
    <x v="10"/>
    <s v="PA"/>
    <n v="15"/>
    <m/>
    <d v="2025-03-05T00:00:00"/>
    <d v="1899-12-30T12:08:42"/>
    <d v="2025-03-05T00:00:00"/>
    <d v="1899-12-30T12:09:33"/>
    <d v="2025-03-05T00:00:00"/>
    <d v="1899-12-30T12:35:42"/>
    <x v="0"/>
    <s v="RFCPI"/>
    <s v="1322317042"/>
    <s v="FBO"/>
    <d v="1899-12-30T00:27:00"/>
    <d v="1899-12-30T00:26:09"/>
    <d v="1899-12-30T00:00:51"/>
    <s v="Granel"/>
    <s v="E001"/>
    <x v="2"/>
    <d v="1899-12-30T00:27:00"/>
    <d v="1899-12-30T00:26:09"/>
    <n v="12"/>
    <x v="8"/>
    <x v="2"/>
    <x v="2"/>
    <n v="0"/>
    <n v="0"/>
    <s v="OK"/>
    <s v="Granel"/>
    <x v="2"/>
    <n v="0"/>
    <s v="F. TORAL"/>
    <s v="A"/>
    <d v="1899-12-30T00:00:51"/>
    <d v="1899-12-30T00:00:51"/>
    <s v="OK"/>
    <m/>
    <m/>
    <d v="1899-12-30T00:00:00"/>
    <d v="1899-12-30T00:27:00"/>
    <n v="4"/>
    <d v="1899-12-30T00:00:51"/>
    <n v="26.999999999999904"/>
    <n v="12"/>
    <s v="Si"/>
  </r>
  <r>
    <s v="CTOR"/>
    <s v="2025004765"/>
    <x v="0"/>
    <s v="ER5139BBS"/>
    <s v="E3174JJN"/>
    <d v="2025-03-05T00:00:00"/>
    <m/>
    <s v="3043"/>
    <x v="53"/>
    <s v="PA"/>
    <n v="2"/>
    <m/>
    <d v="2025-03-05T00:00:00"/>
    <d v="1899-12-30T12:36:53"/>
    <d v="2025-03-05T00:00:00"/>
    <d v="1899-12-30T12:37:46"/>
    <d v="2025-03-05T00:00:00"/>
    <d v="1899-12-30T13:02:14"/>
    <x v="0"/>
    <s v="RFCPI"/>
    <s v="1322317044"/>
    <s v="FBO"/>
    <d v="1899-12-30T00:25:21"/>
    <d v="1899-12-30T00:24:28"/>
    <d v="1899-12-30T00:00:53"/>
    <s v="Granel"/>
    <s v="E001"/>
    <x v="2"/>
    <d v="1899-12-30T00:25:21"/>
    <d v="1899-12-30T00:24:28"/>
    <n v="12"/>
    <x v="8"/>
    <x v="2"/>
    <x v="2"/>
    <n v="0"/>
    <n v="0"/>
    <s v="OK"/>
    <s v="Granel"/>
    <x v="2"/>
    <n v="0"/>
    <s v="F. TORAL"/>
    <s v="A"/>
    <d v="1899-12-30T00:00:53"/>
    <d v="1899-12-30T00:00:53"/>
    <s v="OK"/>
    <m/>
    <m/>
    <d v="1899-12-30T00:00:00"/>
    <d v="1899-12-30T00:25:21"/>
    <n v="4"/>
    <d v="1899-12-30T00:00:53"/>
    <n v="25.349999999990374"/>
    <n v="13"/>
    <s v="Si"/>
  </r>
  <r>
    <s v="CTOR"/>
    <s v="2025004760"/>
    <x v="0"/>
    <s v="ER4157BCC"/>
    <s v="E4426HTW"/>
    <d v="2025-03-05T00:00:00"/>
    <m/>
    <s v="55"/>
    <x v="10"/>
    <s v="PA"/>
    <n v="15"/>
    <m/>
    <d v="2025-03-05T00:00:00"/>
    <d v="1899-12-30T12:18:35"/>
    <d v="2025-03-05T00:00:00"/>
    <d v="1899-12-30T12:19:28"/>
    <d v="2025-03-05T00:00:00"/>
    <d v="1899-12-30T13:17:49"/>
    <x v="0"/>
    <s v="RFCPI"/>
    <s v="1322317045"/>
    <s v="FBO"/>
    <d v="1899-12-30T00:59:14"/>
    <d v="1899-12-30T00:58:21"/>
    <d v="1899-12-30T00:00:53"/>
    <s v="Granel"/>
    <s v="E001"/>
    <x v="2"/>
    <d v="1899-12-30T00:59:14"/>
    <d v="1899-12-30T00:58:21"/>
    <n v="12"/>
    <x v="8"/>
    <x v="2"/>
    <x v="2"/>
    <n v="0"/>
    <n v="0"/>
    <s v="OK"/>
    <s v="Granel"/>
    <x v="2"/>
    <n v="0"/>
    <s v="F. TORAL"/>
    <s v="B"/>
    <d v="1899-12-30T00:00:53"/>
    <d v="1899-12-30T00:00:53"/>
    <s v="OK"/>
    <m/>
    <m/>
    <d v="1899-12-30T00:00:00"/>
    <d v="1899-12-30T00:59:14"/>
    <n v="4"/>
    <d v="1899-12-30T00:00:53"/>
    <n v="59.233333333334492"/>
    <n v="13"/>
    <s v="No"/>
  </r>
  <r>
    <s v="CTOR"/>
    <s v="2025004781"/>
    <x v="0"/>
    <s v="ER2524BCB"/>
    <s v="E5316JZJ"/>
    <d v="2025-03-05T00:00:00"/>
    <m/>
    <s v="2906"/>
    <x v="11"/>
    <s v="PA"/>
    <s v="PA"/>
    <m/>
    <d v="2025-03-05T00:00:00"/>
    <d v="1899-12-30T13:18:13"/>
    <d v="2025-03-05T00:00:00"/>
    <d v="1899-12-30T13:19:06"/>
    <d v="2025-03-05T00:00:00"/>
    <d v="1899-12-30T13:38:43"/>
    <x v="0"/>
    <s v="RFCPI"/>
    <s v="1322317046"/>
    <s v="FBO"/>
    <d v="1899-12-30T00:20:30"/>
    <d v="1899-12-30T00:19:37"/>
    <d v="1899-12-30T00:00:53"/>
    <s v="Ensacado"/>
    <s v="E002"/>
    <x v="2"/>
    <d v="1899-12-30T00:20:30"/>
    <d v="1899-12-30T00:19:37"/>
    <n v="13"/>
    <x v="8"/>
    <x v="2"/>
    <x v="1"/>
    <n v="0"/>
    <n v="0"/>
    <s v="OK"/>
    <s v="Ensacado"/>
    <x v="2"/>
    <n v="0"/>
    <s v="F. TORAL"/>
    <s v="A"/>
    <d v="1899-12-30T00:00:53"/>
    <d v="1899-12-30T00:00:53"/>
    <s v="OK"/>
    <m/>
    <m/>
    <d v="1899-12-30T00:00:00"/>
    <d v="1899-12-30T00:20:30"/>
    <n v="4"/>
    <d v="1899-12-30T00:00:53"/>
    <n v="20.499999999998408"/>
    <n v="13"/>
    <s v="Si"/>
  </r>
  <r>
    <s v="CTOR"/>
    <s v="2025004795"/>
    <x v="0"/>
    <s v="ER4184BCC"/>
    <s v="E6907LCY"/>
    <d v="2025-03-05T00:00:00"/>
    <m/>
    <s v="2906"/>
    <x v="11"/>
    <s v="PA"/>
    <s v="PA"/>
    <m/>
    <d v="2025-03-05T00:00:00"/>
    <d v="1899-12-30T15:23:03"/>
    <d v="2025-03-05T00:00:00"/>
    <d v="1899-12-30T15:23:53"/>
    <d v="2025-03-05T00:00:00"/>
    <d v="1899-12-30T15:30:19"/>
    <x v="0"/>
    <s v="RFCPI"/>
    <s v="1322317049"/>
    <s v="FBO"/>
    <d v="1899-12-30T00:07:16"/>
    <d v="1899-12-30T00:06:26"/>
    <d v="1899-12-30T00:00:50"/>
    <s v="Ensacado"/>
    <s v="E002"/>
    <x v="2"/>
    <d v="1899-12-30T00:07:16"/>
    <d v="1899-12-30T00:06:26"/>
    <n v="15"/>
    <x v="8"/>
    <x v="2"/>
    <x v="1"/>
    <n v="1"/>
    <n v="0"/>
    <s v="KO"/>
    <s v="Ensacado"/>
    <x v="2"/>
    <n v="1"/>
    <s v="F. TORAL"/>
    <s v="A"/>
    <d v="1899-12-30T00:00:50"/>
    <d v="1899-12-30T00:00:50"/>
    <s v="OK"/>
    <m/>
    <m/>
    <d v="1899-12-30T00:00:00"/>
    <d v="1899-12-30T00:07:16"/>
    <n v="4"/>
    <d v="1899-12-30T00:00:50"/>
    <n v="7.2666666666720658"/>
    <n v="15"/>
    <s v="Si"/>
  </r>
  <r>
    <s v="CTOR"/>
    <s v="2025004799"/>
    <x v="0"/>
    <s v="ER5554BCF"/>
    <s v="E9055JGZ"/>
    <d v="2025-03-05T00:00:00"/>
    <m/>
    <s v="2906"/>
    <x v="11"/>
    <s v="PA"/>
    <s v="PA"/>
    <m/>
    <d v="2025-03-05T00:00:00"/>
    <d v="1899-12-30T15:42:56"/>
    <d v="2025-03-05T00:00:00"/>
    <d v="1899-12-30T15:43:47"/>
    <d v="2025-03-05T00:00:00"/>
    <d v="1899-12-30T16:11:41"/>
    <x v="0"/>
    <s v="RFCPI"/>
    <s v="1322317051"/>
    <s v="FBO"/>
    <d v="1899-12-30T00:28:45"/>
    <d v="1899-12-30T00:27:54"/>
    <d v="1899-12-30T00:00:51"/>
    <s v="Ensacado"/>
    <s v="E002"/>
    <x v="2"/>
    <d v="1899-12-30T00:28:45"/>
    <d v="1899-12-30T00:27:54"/>
    <n v="15"/>
    <x v="8"/>
    <x v="2"/>
    <x v="1"/>
    <n v="0"/>
    <n v="0"/>
    <s v="OK"/>
    <s v="Ensacado"/>
    <x v="2"/>
    <n v="0"/>
    <s v="F. TORAL"/>
    <s v="A"/>
    <d v="1899-12-30T00:00:51"/>
    <d v="1899-12-30T00:00:51"/>
    <s v="OK"/>
    <m/>
    <m/>
    <d v="1899-12-30T00:00:00"/>
    <d v="1899-12-30T00:28:45"/>
    <n v="4"/>
    <d v="1899-12-30T00:00:51"/>
    <n v="28.750000000003215"/>
    <n v="16"/>
    <s v="Si"/>
  </r>
  <r>
    <s v="CTOR"/>
    <s v="2025004807"/>
    <x v="0"/>
    <s v="ER5217BBR"/>
    <s v="E1202JHG"/>
    <d v="2025-03-05T00:00:00"/>
    <m/>
    <s v="55"/>
    <x v="10"/>
    <s v="PA"/>
    <n v="15"/>
    <m/>
    <d v="2025-03-05T00:00:00"/>
    <d v="1899-12-30T16:05:02"/>
    <d v="2025-03-05T00:00:00"/>
    <d v="1899-12-30T16:05:52"/>
    <d v="2025-03-05T00:00:00"/>
    <d v="1899-12-30T16:28:31"/>
    <x v="0"/>
    <s v="RFCPI"/>
    <s v="1322317053"/>
    <s v="FBO"/>
    <d v="1899-12-30T00:23:29"/>
    <d v="1899-12-30T00:22:39"/>
    <d v="1899-12-30T00:00:50"/>
    <s v="Granel"/>
    <s v="E001"/>
    <x v="2"/>
    <d v="1899-12-30T00:23:29"/>
    <d v="1899-12-30T00:22:39"/>
    <n v="16"/>
    <x v="8"/>
    <x v="2"/>
    <x v="2"/>
    <n v="0"/>
    <n v="0"/>
    <s v="OK"/>
    <s v="Granel"/>
    <x v="2"/>
    <n v="0"/>
    <s v="F. TORAL"/>
    <s v="A"/>
    <d v="1899-12-30T00:00:50"/>
    <d v="1899-12-30T00:00:50"/>
    <s v="OK"/>
    <m/>
    <m/>
    <d v="1899-12-30T00:00:00"/>
    <d v="1899-12-30T00:23:29"/>
    <n v="4"/>
    <d v="1899-12-30T00:00:50"/>
    <n v="23.483333333332741"/>
    <n v="16"/>
    <s v="Si"/>
  </r>
  <r>
    <s v="CTOR"/>
    <s v="2025004803"/>
    <x v="0"/>
    <s v="ER3186BBT"/>
    <s v="E2376GDG"/>
    <d v="2025-03-05T00:00:00"/>
    <m/>
    <s v="3043"/>
    <x v="53"/>
    <s v="PA"/>
    <n v="2"/>
    <m/>
    <d v="2025-03-05T00:00:00"/>
    <d v="1899-12-30T15:59:07"/>
    <d v="2025-03-05T00:00:00"/>
    <d v="1899-12-30T15:59:58"/>
    <d v="2025-03-05T00:00:00"/>
    <d v="1899-12-30T16:38:04"/>
    <x v="0"/>
    <s v="RFCPI"/>
    <s v="1322317054"/>
    <s v="FBO"/>
    <d v="1899-12-30T00:38:57"/>
    <d v="1899-12-30T00:38:06"/>
    <d v="1899-12-30T00:00:51"/>
    <s v="Granel"/>
    <s v="E001"/>
    <x v="2"/>
    <d v="1899-12-30T00:38:57"/>
    <d v="1899-12-30T00:38:06"/>
    <n v="15"/>
    <x v="8"/>
    <x v="2"/>
    <x v="2"/>
    <n v="0"/>
    <n v="0"/>
    <s v="OK"/>
    <s v="Granel"/>
    <x v="2"/>
    <n v="0"/>
    <s v="F. TORAL"/>
    <s v="A"/>
    <d v="1899-12-30T00:00:51"/>
    <d v="1899-12-30T00:00:51"/>
    <s v="OK"/>
    <m/>
    <m/>
    <d v="1899-12-30T00:00:00"/>
    <d v="1899-12-30T00:38:57"/>
    <n v="4"/>
    <d v="1899-12-30T00:00:51"/>
    <n v="38.949999999998411"/>
    <n v="16"/>
    <s v="Si"/>
  </r>
  <r>
    <s v="CTOR"/>
    <s v="2025004808"/>
    <x v="0"/>
    <s v="ER0334BBD"/>
    <s v="E1731LNY"/>
    <d v="2025-03-05T00:00:00"/>
    <m/>
    <s v="55"/>
    <x v="10"/>
    <s v="PA"/>
    <n v="15"/>
    <m/>
    <d v="2025-03-05T00:00:00"/>
    <d v="1899-12-30T16:06:27"/>
    <d v="2025-03-05T00:00:00"/>
    <d v="1899-12-30T16:07:17"/>
    <d v="2025-03-05T00:00:00"/>
    <d v="1899-12-30T16:40:38"/>
    <x v="0"/>
    <s v="RFCPI"/>
    <s v="1322317055"/>
    <s v="FBO"/>
    <d v="1899-12-30T00:34:11"/>
    <d v="1899-12-30T00:33:21"/>
    <d v="1899-12-30T00:00:50"/>
    <s v="Granel"/>
    <s v="E001"/>
    <x v="2"/>
    <d v="1899-12-30T00:34:11"/>
    <d v="1899-12-30T00:33:21"/>
    <n v="16"/>
    <x v="8"/>
    <x v="2"/>
    <x v="2"/>
    <n v="0"/>
    <n v="0"/>
    <s v="OK"/>
    <s v="Granel"/>
    <x v="2"/>
    <n v="0"/>
    <s v="F. TORAL"/>
    <s v="A"/>
    <d v="1899-12-30T00:00:50"/>
    <d v="1899-12-30T00:00:50"/>
    <s v="OK"/>
    <m/>
    <m/>
    <d v="1899-12-30T00:00:00"/>
    <d v="1899-12-30T00:34:11"/>
    <n v="4"/>
    <d v="1899-12-30T00:00:50"/>
    <n v="34.183333333339206"/>
    <n v="16"/>
    <s v="Si"/>
  </r>
  <r>
    <s v="CTOR"/>
    <s v="2025004810"/>
    <x v="0"/>
    <s v="ER9678BBK"/>
    <s v="E1219LWL"/>
    <d v="2025-03-05T00:00:00"/>
    <m/>
    <s v="55"/>
    <x v="10"/>
    <s v="PA"/>
    <n v="15"/>
    <m/>
    <d v="2025-03-05T00:00:00"/>
    <d v="1899-12-30T16:07:43"/>
    <d v="2025-03-05T00:00:00"/>
    <d v="1899-12-30T16:08:32"/>
    <d v="2025-03-05T00:00:00"/>
    <d v="1899-12-30T16:50:25"/>
    <x v="0"/>
    <s v="RFCPI"/>
    <s v="1322317056"/>
    <s v="FBO"/>
    <d v="1899-12-30T00:42:42"/>
    <d v="1899-12-30T00:41:53"/>
    <d v="1899-12-30T00:00:49"/>
    <s v="Granel"/>
    <s v="E001"/>
    <x v="2"/>
    <d v="1899-12-30T00:42:42"/>
    <d v="1899-12-30T00:41:53"/>
    <n v="16"/>
    <x v="8"/>
    <x v="2"/>
    <x v="2"/>
    <n v="0"/>
    <n v="0"/>
    <s v="OK"/>
    <s v="Granel"/>
    <x v="2"/>
    <n v="0"/>
    <s v="F. TORAL"/>
    <s v="A"/>
    <d v="1899-12-30T00:00:49"/>
    <d v="1899-12-30T00:00:49"/>
    <s v="OK"/>
    <m/>
    <m/>
    <d v="1899-12-30T00:00:00"/>
    <d v="1899-12-30T00:42:42"/>
    <n v="4"/>
    <d v="1899-12-30T00:00:49"/>
    <n v="42.700000000003314"/>
    <n v="16"/>
    <s v="Si"/>
  </r>
  <r>
    <s v="CTOR"/>
    <s v="2025004805"/>
    <x v="0"/>
    <s v="ER4667BBH"/>
    <s v="E2163JCB"/>
    <d v="2025-03-05T00:00:00"/>
    <m/>
    <s v="3043"/>
    <x v="53"/>
    <s v="PA"/>
    <n v="2"/>
    <m/>
    <d v="2025-03-05T00:00:00"/>
    <d v="1899-12-30T16:01:54"/>
    <d v="2025-03-05T00:00:00"/>
    <d v="1899-12-30T16:02:45"/>
    <d v="2025-03-05T00:00:00"/>
    <d v="1899-12-30T16:53:03"/>
    <x v="0"/>
    <s v="RFCPI"/>
    <s v="1322317057"/>
    <s v="FBO"/>
    <d v="1899-12-30T00:51:09"/>
    <d v="1899-12-30T00:50:18"/>
    <d v="1899-12-30T00:00:51"/>
    <s v="Granel"/>
    <s v="E001"/>
    <x v="2"/>
    <d v="1899-12-30T00:51:09"/>
    <d v="1899-12-30T00:50:18"/>
    <n v="16"/>
    <x v="8"/>
    <x v="2"/>
    <x v="2"/>
    <n v="0"/>
    <n v="0"/>
    <s v="OK"/>
    <s v="Granel"/>
    <x v="2"/>
    <n v="0"/>
    <s v="F. TORAL"/>
    <s v="B"/>
    <d v="1899-12-30T00:00:51"/>
    <d v="1899-12-30T00:00:51"/>
    <s v="OK"/>
    <m/>
    <m/>
    <d v="1899-12-30T00:00:00"/>
    <d v="1899-12-30T00:51:09"/>
    <n v="4"/>
    <d v="1899-12-30T00:00:51"/>
    <n v="51.149999999995202"/>
    <n v="16"/>
    <s v="No"/>
  </r>
  <r>
    <s v="CTOR"/>
    <s v="2025004812"/>
    <x v="0"/>
    <s v="ER7711BCD"/>
    <s v="E6158KLG"/>
    <d v="2025-03-05T00:00:00"/>
    <m/>
    <s v="55"/>
    <x v="10"/>
    <s v="PA"/>
    <n v="15"/>
    <m/>
    <d v="2025-03-05T00:00:00"/>
    <d v="1899-12-30T16:09:23"/>
    <d v="2025-03-05T00:00:00"/>
    <d v="1899-12-30T16:10:12"/>
    <d v="2025-03-05T00:00:00"/>
    <d v="1899-12-30T17:07:27"/>
    <x v="0"/>
    <s v="RFCPI"/>
    <s v="1322317058"/>
    <s v="FBO"/>
    <d v="1899-12-30T00:58:04"/>
    <d v="1899-12-30T00:57:15"/>
    <d v="1899-12-30T00:00:49"/>
    <s v="Granel"/>
    <s v="E001"/>
    <x v="2"/>
    <d v="1899-12-30T00:58:04"/>
    <d v="1899-12-30T00:57:15"/>
    <n v="16"/>
    <x v="8"/>
    <x v="2"/>
    <x v="2"/>
    <n v="0"/>
    <n v="0"/>
    <s v="OK"/>
    <s v="Granel"/>
    <x v="2"/>
    <n v="0"/>
    <s v="F. TORAL"/>
    <s v="B"/>
    <d v="1899-12-30T00:00:49"/>
    <d v="1899-12-30T00:00:49"/>
    <s v="OK"/>
    <m/>
    <m/>
    <d v="1899-12-30T00:00:00"/>
    <d v="1899-12-30T00:58:04"/>
    <n v="4"/>
    <d v="1899-12-30T00:00:49"/>
    <n v="58.066666666660822"/>
    <n v="17"/>
    <s v="No"/>
  </r>
  <r>
    <s v="CTOR"/>
    <s v="2025004813"/>
    <x v="0"/>
    <s v="ER2466BBF"/>
    <s v="E2847GDG"/>
    <d v="2025-03-05T00:00:00"/>
    <m/>
    <s v="55"/>
    <x v="10"/>
    <s v="PA"/>
    <n v="15"/>
    <m/>
    <d v="2025-03-05T00:00:00"/>
    <d v="1899-12-30T16:10:59"/>
    <d v="2025-03-05T00:00:00"/>
    <d v="1899-12-30T16:11:48"/>
    <d v="2025-03-05T00:00:00"/>
    <d v="1899-12-30T17:12:02"/>
    <x v="0"/>
    <s v="RFCPI"/>
    <s v="1322317059"/>
    <s v="FBO"/>
    <d v="1899-12-30T01:01:03"/>
    <d v="1899-12-30T01:00:14"/>
    <d v="1899-12-30T00:00:49"/>
    <s v="Granel"/>
    <s v="E001"/>
    <x v="2"/>
    <d v="1899-12-30T01:01:03"/>
    <d v="1899-12-30T01:00:14"/>
    <n v="16"/>
    <x v="8"/>
    <x v="2"/>
    <x v="2"/>
    <n v="0"/>
    <n v="0"/>
    <s v="OK"/>
    <s v="Granel"/>
    <x v="2"/>
    <n v="0"/>
    <s v="F. TORAL"/>
    <s v="B"/>
    <d v="1899-12-30T00:00:49"/>
    <d v="1899-12-30T00:00:49"/>
    <s v="OK"/>
    <m/>
    <m/>
    <d v="1899-12-30T00:00:00"/>
    <d v="1899-12-30T01:01:03"/>
    <n v="4"/>
    <d v="1899-12-30T00:00:49"/>
    <n v="61.049999999995151"/>
    <n v="17"/>
    <s v="No"/>
  </r>
  <r>
    <s v="CTOR"/>
    <s v="2025004806"/>
    <x v="0"/>
    <s v="ER3777BBH"/>
    <s v="E4280KCL"/>
    <d v="2025-03-05T00:00:00"/>
    <m/>
    <s v="3218"/>
    <x v="55"/>
    <s v="PA"/>
    <n v="6"/>
    <m/>
    <d v="2025-03-05T00:00:00"/>
    <d v="1899-12-30T16:03:33"/>
    <d v="2025-03-05T00:00:00"/>
    <d v="1899-12-30T16:04:25"/>
    <d v="2025-03-05T00:00:00"/>
    <d v="1899-12-30T17:33:50"/>
    <x v="0"/>
    <s v="RFCPI"/>
    <s v="1322317060"/>
    <s v="FBO"/>
    <d v="1899-12-30T01:30:17"/>
    <d v="1899-12-30T01:29:25"/>
    <d v="1899-12-30T00:00:52"/>
    <s v="Granel"/>
    <s v="E001"/>
    <x v="2"/>
    <d v="1899-12-30T01:30:17"/>
    <d v="1899-12-30T01:29:25"/>
    <n v="16"/>
    <x v="8"/>
    <x v="2"/>
    <x v="2"/>
    <n v="0"/>
    <n v="0"/>
    <s v="OK"/>
    <s v="Granel"/>
    <x v="2"/>
    <n v="0"/>
    <s v="F. TORAL"/>
    <s v="C"/>
    <d v="1899-12-30T00:00:52"/>
    <d v="1899-12-30T00:00:52"/>
    <s v="OK"/>
    <m/>
    <m/>
    <d v="1899-12-30T00:00:00"/>
    <d v="1899-12-30T01:30:17"/>
    <n v="4"/>
    <d v="1899-12-30T00:00:52"/>
    <n v="90.283333333334383"/>
    <n v="17"/>
    <s v="No"/>
  </r>
  <r>
    <s v="CTOR"/>
    <s v="2025004820"/>
    <x v="0"/>
    <s v="ER1582BDJ"/>
    <s v="E4570MKW"/>
    <d v="2025-03-05T00:00:00"/>
    <m/>
    <s v="55"/>
    <x v="10"/>
    <s v="PA"/>
    <n v="15"/>
    <m/>
    <d v="2025-03-05T00:00:00"/>
    <d v="1899-12-30T17:15:16"/>
    <d v="2025-03-05T00:00:00"/>
    <d v="1899-12-30T17:16:12"/>
    <d v="2025-03-05T00:00:00"/>
    <d v="1899-12-30T17:45:03"/>
    <x v="0"/>
    <s v="RFCPI"/>
    <s v="1322317061"/>
    <s v="FBO"/>
    <d v="1899-12-30T00:29:47"/>
    <d v="1899-12-30T00:28:51"/>
    <d v="1899-12-30T00:00:56"/>
    <s v="Granel"/>
    <s v="E001"/>
    <x v="2"/>
    <d v="1899-12-30T00:29:47"/>
    <d v="1899-12-30T00:28:51"/>
    <n v="17"/>
    <x v="8"/>
    <x v="2"/>
    <x v="2"/>
    <n v="0"/>
    <n v="0"/>
    <s v="OK"/>
    <s v="Granel"/>
    <x v="2"/>
    <n v="0"/>
    <s v="F. TORAL"/>
    <s v="A"/>
    <d v="1899-12-30T00:00:56"/>
    <d v="1899-12-30T00:00:56"/>
    <s v="OK"/>
    <m/>
    <m/>
    <d v="1899-12-30T00:00:00"/>
    <d v="1899-12-30T00:29:47"/>
    <n v="4"/>
    <d v="1899-12-30T00:00:56"/>
    <n v="29.783333333332926"/>
    <n v="17"/>
    <s v="Si"/>
  </r>
  <r>
    <s v="CTOR"/>
    <s v="2025004821"/>
    <x v="0"/>
    <s v="ER1294BCG"/>
    <s v="E3120HXB"/>
    <d v="2025-03-05T00:00:00"/>
    <m/>
    <s v="55"/>
    <x v="10"/>
    <s v="PA"/>
    <n v="15"/>
    <m/>
    <d v="2025-03-05T00:00:00"/>
    <d v="1899-12-30T17:28:43"/>
    <d v="2025-03-05T00:00:00"/>
    <d v="1899-12-30T17:29:33"/>
    <d v="2025-03-05T00:00:00"/>
    <d v="1899-12-30T17:59:47"/>
    <x v="0"/>
    <s v="RFCPI"/>
    <s v="1322317062"/>
    <s v="FBO"/>
    <d v="1899-12-30T00:31:04"/>
    <d v="1899-12-30T00:30:14"/>
    <d v="1899-12-30T00:00:50"/>
    <s v="Granel"/>
    <s v="E001"/>
    <x v="2"/>
    <d v="1899-12-30T00:31:04"/>
    <d v="1899-12-30T00:30:14"/>
    <n v="17"/>
    <x v="8"/>
    <x v="2"/>
    <x v="2"/>
    <n v="0"/>
    <n v="0"/>
    <s v="OK"/>
    <s v="Granel"/>
    <x v="2"/>
    <n v="0"/>
    <s v="F. TORAL"/>
    <s v="A"/>
    <d v="1899-12-30T00:00:50"/>
    <d v="1899-12-30T00:00:50"/>
    <s v="OK"/>
    <m/>
    <m/>
    <d v="1899-12-30T00:00:00"/>
    <d v="1899-12-30T00:31:04"/>
    <n v="4"/>
    <d v="1899-12-30T00:00:50"/>
    <n v="31.066666666675307"/>
    <n v="17"/>
    <s v="Si"/>
  </r>
  <r>
    <s v="CTOR"/>
    <s v="2025004824"/>
    <x v="0"/>
    <s v="ER8800BBS"/>
    <s v="E9106MPM"/>
    <d v="2025-03-05T00:00:00"/>
    <m/>
    <s v="3044"/>
    <x v="25"/>
    <s v="PA"/>
    <n v="12"/>
    <m/>
    <d v="2025-03-05T00:00:00"/>
    <d v="1899-12-30T18:09:33"/>
    <d v="2025-03-05T00:00:00"/>
    <d v="1899-12-30T18:10:23"/>
    <d v="2025-03-05T00:00:00"/>
    <d v="1899-12-30T18:33:44"/>
    <x v="0"/>
    <s v="RFCPI"/>
    <s v="1322317065"/>
    <s v="FBO"/>
    <d v="1899-12-30T00:24:11"/>
    <d v="1899-12-30T00:23:21"/>
    <d v="1899-12-30T00:00:50"/>
    <s v="Granel"/>
    <s v="E001"/>
    <x v="2"/>
    <d v="1899-12-30T00:24:11"/>
    <d v="1899-12-30T00:23:21"/>
    <n v="18"/>
    <x v="8"/>
    <x v="2"/>
    <x v="2"/>
    <n v="0"/>
    <n v="0"/>
    <s v="OK"/>
    <s v="Granel"/>
    <x v="2"/>
    <n v="0"/>
    <s v="F. TORAL"/>
    <s v="A"/>
    <d v="1899-12-30T00:00:50"/>
    <d v="1899-12-30T00:00:50"/>
    <s v="OK"/>
    <m/>
    <m/>
    <d v="1899-12-30T00:00:00"/>
    <d v="1899-12-30T00:24:11"/>
    <n v="4"/>
    <d v="1899-12-30T00:00:50"/>
    <n v="24.18333333334548"/>
    <n v="18"/>
    <s v="Si"/>
  </r>
  <r>
    <s v="CTOR"/>
    <s v="2025004817"/>
    <x v="0"/>
    <s v="ER5821BBZ"/>
    <s v="E2459GSW"/>
    <d v="2025-03-05T00:00:00"/>
    <m/>
    <s v="3218"/>
    <x v="55"/>
    <s v="PA"/>
    <n v="6"/>
    <m/>
    <d v="2025-03-05T00:00:00"/>
    <d v="1899-12-30T16:32:52"/>
    <d v="2025-03-05T00:00:00"/>
    <d v="1899-12-30T16:33:42"/>
    <d v="2025-03-05T00:00:00"/>
    <d v="1899-12-30T19:18:46"/>
    <x v="0"/>
    <s v="RFCPI"/>
    <s v="1322317066"/>
    <s v="FBO"/>
    <d v="1899-12-30T02:45:54"/>
    <d v="1899-12-30T02:45:04"/>
    <d v="1899-12-30T00:00:50"/>
    <s v="Granel"/>
    <s v="E001"/>
    <x v="2"/>
    <d v="1899-12-30T02:45:54"/>
    <d v="1899-12-30T02:45:04"/>
    <n v="16"/>
    <x v="8"/>
    <x v="2"/>
    <x v="2"/>
    <n v="0"/>
    <n v="0"/>
    <s v="OK"/>
    <s v="Granel"/>
    <x v="2"/>
    <n v="0"/>
    <s v="F. TORAL"/>
    <s v="C"/>
    <d v="1899-12-30T00:00:50"/>
    <d v="1899-12-30T00:00:50"/>
    <s v="OK"/>
    <m/>
    <m/>
    <d v="1899-12-30T00:00:00"/>
    <d v="1899-12-30T02:45:54"/>
    <n v="4"/>
    <d v="1899-12-30T00:00:50"/>
    <n v="165.89999999999523"/>
    <n v="19"/>
    <s v="No"/>
  </r>
  <r>
    <s v="CTOR"/>
    <s v="2025004827"/>
    <x v="0"/>
    <s v="ER7977BCH"/>
    <s v="E1832JSR"/>
    <d v="2025-03-05T00:00:00"/>
    <m/>
    <s v="3044"/>
    <x v="25"/>
    <s v="PA"/>
    <n v="12"/>
    <m/>
    <d v="2025-03-05T00:00:00"/>
    <d v="1899-12-30T18:39:29"/>
    <d v="2025-03-05T00:00:00"/>
    <d v="1899-12-30T18:40:20"/>
    <d v="2025-03-05T00:00:00"/>
    <d v="1899-12-30T19:21:50"/>
    <x v="0"/>
    <s v="RFCPI"/>
    <s v="1322317067"/>
    <s v="FBO"/>
    <d v="1899-12-30T00:42:21"/>
    <d v="1899-12-30T00:41:30"/>
    <d v="1899-12-30T00:00:51"/>
    <s v="Granel"/>
    <s v="E001"/>
    <x v="2"/>
    <d v="1899-12-30T00:42:21"/>
    <d v="1899-12-30T00:41:30"/>
    <n v="18"/>
    <x v="8"/>
    <x v="2"/>
    <x v="2"/>
    <n v="0"/>
    <n v="0"/>
    <s v="OK"/>
    <s v="Granel"/>
    <x v="2"/>
    <n v="0"/>
    <s v="F. TORAL"/>
    <s v="A"/>
    <d v="1899-12-30T00:00:51"/>
    <d v="1899-12-30T00:00:51"/>
    <s v="OK"/>
    <m/>
    <m/>
    <d v="1899-12-30T00:00:00"/>
    <d v="1899-12-30T00:42:21"/>
    <n v="4"/>
    <d v="1899-12-30T00:00:51"/>
    <n v="42.349999999996705"/>
    <n v="19"/>
    <s v="Si"/>
  </r>
  <r>
    <s v="CTOR"/>
    <s v="2025004825"/>
    <x v="0"/>
    <s v="ER2214BCF"/>
    <s v="E9582MNV"/>
    <d v="2025-03-05T00:00:00"/>
    <m/>
    <s v="3044"/>
    <x v="25"/>
    <s v="PA"/>
    <n v="12"/>
    <m/>
    <d v="2025-03-05T00:00:00"/>
    <d v="1899-12-30T18:16:54"/>
    <d v="2025-03-05T00:00:00"/>
    <d v="1899-12-30T18:17:43"/>
    <d v="2025-03-05T00:00:00"/>
    <d v="1899-12-30T19:25:34"/>
    <x v="0"/>
    <s v="RFCPI"/>
    <s v="1322317068"/>
    <s v="FBO"/>
    <d v="1899-12-30T01:08:40"/>
    <d v="1899-12-30T01:07:51"/>
    <d v="1899-12-30T00:00:49"/>
    <s v="Granel"/>
    <s v="E001"/>
    <x v="2"/>
    <d v="1899-12-30T01:08:40"/>
    <d v="1899-12-30T01:07:51"/>
    <n v="18"/>
    <x v="8"/>
    <x v="2"/>
    <x v="2"/>
    <n v="0"/>
    <n v="0"/>
    <s v="OK"/>
    <s v="Granel"/>
    <x v="2"/>
    <n v="0"/>
    <s v="F. TORAL"/>
    <s v="B"/>
    <d v="1899-12-30T00:00:49"/>
    <d v="1899-12-30T00:00:49"/>
    <s v="OK"/>
    <m/>
    <m/>
    <d v="1899-12-30T00:00:00"/>
    <d v="1899-12-30T01:08:40"/>
    <n v="4"/>
    <d v="1899-12-30T00:00:49"/>
    <n v="68.666666666673663"/>
    <n v="19"/>
    <s v="No"/>
  </r>
  <r>
    <s v="CTOR"/>
    <s v="2025004826"/>
    <x v="0"/>
    <s v="ER0933BBN"/>
    <s v="E5872HZF"/>
    <d v="2025-03-05T00:00:00"/>
    <m/>
    <s v="3218"/>
    <x v="55"/>
    <s v="PA"/>
    <n v="6"/>
    <m/>
    <d v="2025-03-05T00:00:00"/>
    <d v="1899-12-30T18:33:06"/>
    <d v="2025-03-05T00:00:00"/>
    <d v="1899-12-30T18:33:56"/>
    <d v="2025-03-05T00:00:00"/>
    <d v="1899-12-30T19:46:00"/>
    <x v="0"/>
    <s v="RFCPI"/>
    <s v="1322317069"/>
    <s v="FBO"/>
    <d v="1899-12-30T01:12:54"/>
    <d v="1899-12-30T01:12:04"/>
    <d v="1899-12-30T00:00:50"/>
    <s v="Granel"/>
    <s v="E001"/>
    <x v="2"/>
    <d v="1899-12-30T01:12:54"/>
    <d v="1899-12-30T01:12:04"/>
    <n v="18"/>
    <x v="8"/>
    <x v="2"/>
    <x v="2"/>
    <n v="0"/>
    <n v="0"/>
    <s v="OK"/>
    <s v="Granel"/>
    <x v="2"/>
    <n v="0"/>
    <s v="F. TORAL"/>
    <s v="B"/>
    <d v="1899-12-30T00:00:50"/>
    <d v="1899-12-30T00:00:50"/>
    <s v="OK"/>
    <m/>
    <m/>
    <d v="1899-12-30T00:00:00"/>
    <d v="1899-12-30T01:12:54"/>
    <n v="4"/>
    <d v="1899-12-30T00:00:50"/>
    <n v="72.899999999999878"/>
    <n v="19"/>
    <s v="No"/>
  </r>
  <r>
    <s v="CTOR"/>
    <s v="2025004832"/>
    <x v="0"/>
    <s v="ER7579BDL"/>
    <s v="E6211LYC"/>
    <d v="2025-03-06T00:00:00"/>
    <m/>
    <s v="55"/>
    <x v="10"/>
    <s v="PA"/>
    <n v="15"/>
    <m/>
    <d v="2025-03-06T00:00:00"/>
    <d v="1899-12-30T05:52:52"/>
    <d v="2025-03-06T00:00:00"/>
    <d v="1899-12-30T05:53:42"/>
    <d v="2025-03-06T00:00:00"/>
    <d v="1899-12-30T06:18:15"/>
    <x v="0"/>
    <s v="RFCPI"/>
    <s v="1322317071"/>
    <s v="EXW"/>
    <d v="1899-12-30T00:25:23"/>
    <d v="1899-12-30T00:24:33"/>
    <d v="1899-12-30T00:00:50"/>
    <s v="Granel"/>
    <s v="E001"/>
    <x v="1"/>
    <d v="1899-12-30T00:25:23"/>
    <d v="1899-12-30T00:24:33"/>
    <n v="5"/>
    <x v="9"/>
    <x v="2"/>
    <x v="2"/>
    <n v="0"/>
    <n v="0"/>
    <s v="OK"/>
    <s v="Granel"/>
    <x v="2"/>
    <n v="0"/>
    <s v="F. TORAL"/>
    <s v="A"/>
    <d v="1899-12-30T00:00:50"/>
    <d v="1899-12-30T00:00:50"/>
    <s v="OK"/>
    <m/>
    <m/>
    <d v="1899-12-30T00:00:00"/>
    <d v="1899-12-30T00:25:23"/>
    <n v="5"/>
    <d v="1899-12-30T00:00:50"/>
    <n v="25.383333333326362"/>
    <n v="6"/>
    <s v="Si"/>
  </r>
  <r>
    <s v="CTOR"/>
    <s v="2025004841"/>
    <x v="0"/>
    <s v="ER8797BBS"/>
    <s v="E3715LST"/>
    <d v="2025-03-06T00:00:00"/>
    <m/>
    <s v="3044"/>
    <x v="25"/>
    <s v="PA"/>
    <n v="12"/>
    <m/>
    <d v="2025-03-06T00:00:00"/>
    <d v="1899-12-30T07:18:22"/>
    <d v="2025-03-06T00:00:00"/>
    <d v="1899-12-30T07:19:12"/>
    <d v="2025-03-06T00:00:00"/>
    <d v="1899-12-30T07:46:25"/>
    <x v="0"/>
    <s v="RFCPI"/>
    <s v="1322317072"/>
    <s v="FBO"/>
    <d v="1899-12-30T00:28:03"/>
    <d v="1899-12-30T00:27:13"/>
    <d v="1899-12-30T00:00:50"/>
    <s v="Granel"/>
    <s v="E001"/>
    <x v="2"/>
    <d v="1899-12-30T00:28:03"/>
    <d v="1899-12-30T00:27:13"/>
    <n v="7"/>
    <x v="9"/>
    <x v="2"/>
    <x v="2"/>
    <n v="0"/>
    <n v="0"/>
    <s v="OK"/>
    <s v="Granel"/>
    <x v="2"/>
    <n v="0"/>
    <s v="F. TORAL"/>
    <s v="A"/>
    <d v="1899-12-30T00:00:50"/>
    <d v="1899-12-30T00:00:50"/>
    <s v="OK"/>
    <m/>
    <m/>
    <d v="1899-12-30T00:00:00"/>
    <d v="1899-12-30T00:28:03"/>
    <n v="5"/>
    <d v="1899-12-30T00:00:50"/>
    <n v="28.049999999990394"/>
    <n v="7"/>
    <s v="Si"/>
  </r>
  <r>
    <s v="CTOR"/>
    <s v="2025004852"/>
    <x v="0"/>
    <s v="ER4157BCC"/>
    <s v="E4426HTW"/>
    <d v="2025-03-06T00:00:00"/>
    <m/>
    <s v="55"/>
    <x v="10"/>
    <s v="PA"/>
    <n v="15"/>
    <m/>
    <d v="2025-03-06T00:00:00"/>
    <d v="1899-12-30T08:37:18"/>
    <d v="2025-03-06T00:00:00"/>
    <d v="1899-12-30T08:38:09"/>
    <d v="2025-03-06T00:00:00"/>
    <d v="1899-12-30T09:00:08"/>
    <x v="0"/>
    <s v="RFCPI"/>
    <s v="1322317073"/>
    <s v="FBO"/>
    <d v="1899-12-30T00:22:50"/>
    <d v="1899-12-30T00:21:59"/>
    <d v="1899-12-30T00:00:51"/>
    <s v="Granel"/>
    <s v="E001"/>
    <x v="2"/>
    <d v="1899-12-30T00:22:50"/>
    <d v="1899-12-30T00:21:59"/>
    <n v="8"/>
    <x v="9"/>
    <x v="2"/>
    <x v="2"/>
    <n v="0"/>
    <n v="0"/>
    <s v="OK"/>
    <s v="Granel"/>
    <x v="2"/>
    <n v="0"/>
    <s v="F. TORAL"/>
    <s v="A"/>
    <d v="1899-12-30T00:00:51"/>
    <d v="1899-12-30T00:00:51"/>
    <s v="OK"/>
    <m/>
    <m/>
    <d v="1899-12-30T00:00:00"/>
    <d v="1899-12-30T00:22:50"/>
    <n v="5"/>
    <d v="1899-12-30T00:00:51"/>
    <n v="22.833333333331201"/>
    <n v="9"/>
    <s v="Si"/>
  </r>
  <r>
    <s v="CTOR"/>
    <s v="2025004853"/>
    <x v="0"/>
    <s v="ER9107BBM"/>
    <s v="E9252MPM"/>
    <d v="2025-03-06T00:00:00"/>
    <m/>
    <s v="55"/>
    <x v="10"/>
    <s v="PA"/>
    <n v="15"/>
    <m/>
    <d v="2025-03-06T00:00:00"/>
    <d v="1899-12-30T08:52:20"/>
    <d v="2025-03-06T00:00:00"/>
    <d v="1899-12-30T08:53:10"/>
    <d v="2025-03-06T00:00:00"/>
    <d v="1899-12-30T09:20:02"/>
    <x v="0"/>
    <s v="RFCPI"/>
    <s v="1322317074"/>
    <s v="EXW"/>
    <d v="1899-12-30T00:27:42"/>
    <d v="1899-12-30T00:26:52"/>
    <d v="1899-12-30T00:00:50"/>
    <s v="Granel"/>
    <s v="E001"/>
    <x v="1"/>
    <d v="1899-12-30T00:27:42"/>
    <d v="1899-12-30T00:26:52"/>
    <n v="8"/>
    <x v="9"/>
    <x v="2"/>
    <x v="2"/>
    <n v="0"/>
    <n v="0"/>
    <s v="OK"/>
    <s v="Granel"/>
    <x v="2"/>
    <n v="0"/>
    <s v="F. TORAL"/>
    <s v="A"/>
    <d v="1899-12-30T00:00:50"/>
    <d v="1899-12-30T00:00:50"/>
    <s v="OK"/>
    <m/>
    <m/>
    <d v="1899-12-30T00:00:00"/>
    <d v="1899-12-30T00:27:42"/>
    <n v="5"/>
    <d v="1899-12-30T00:00:50"/>
    <n v="27.699999999998415"/>
    <n v="9"/>
    <s v="Si"/>
  </r>
  <r>
    <s v="CTOR"/>
    <s v="2025004858"/>
    <x v="0"/>
    <s v="ER0582BBN"/>
    <s v="E1094JPT"/>
    <d v="2025-03-06T00:00:00"/>
    <m/>
    <s v="3043"/>
    <x v="53"/>
    <s v="PA"/>
    <n v="2"/>
    <m/>
    <d v="2025-03-06T00:00:00"/>
    <d v="1899-12-30T09:28:49"/>
    <d v="2025-03-06T00:00:00"/>
    <d v="1899-12-30T09:29:40"/>
    <d v="2025-03-06T00:00:00"/>
    <d v="1899-12-30T09:50:37"/>
    <x v="0"/>
    <s v="RFCPI"/>
    <s v="1322317076"/>
    <s v="FBO"/>
    <d v="1899-12-30T00:21:48"/>
    <d v="1899-12-30T00:20:57"/>
    <d v="1899-12-30T00:00:51"/>
    <s v="Granel"/>
    <s v="E001"/>
    <x v="2"/>
    <d v="1899-12-30T00:21:48"/>
    <d v="1899-12-30T00:20:57"/>
    <n v="9"/>
    <x v="9"/>
    <x v="2"/>
    <x v="2"/>
    <n v="0"/>
    <n v="0"/>
    <s v="OK"/>
    <s v="Granel"/>
    <x v="2"/>
    <n v="0"/>
    <s v="F. TORAL"/>
    <s v="A"/>
    <d v="1899-12-30T00:00:51"/>
    <d v="1899-12-30T00:00:51"/>
    <s v="OK"/>
    <m/>
    <m/>
    <d v="1899-12-30T00:00:00"/>
    <d v="1899-12-30T00:21:48"/>
    <n v="5"/>
    <d v="1899-12-30T00:00:51"/>
    <n v="21.800000000001567"/>
    <n v="9"/>
    <s v="Si"/>
  </r>
  <r>
    <s v="CTOR"/>
    <s v="2025004857"/>
    <x v="0"/>
    <s v="ER0951BBL"/>
    <s v="E3452CCH"/>
    <d v="2025-03-06T00:00:00"/>
    <m/>
    <s v="3048"/>
    <x v="28"/>
    <s v="PA"/>
    <s v="PA"/>
    <m/>
    <d v="2025-03-06T00:00:00"/>
    <d v="1899-12-30T09:18:04"/>
    <d v="2025-03-06T00:00:00"/>
    <d v="1899-12-30T09:23:34"/>
    <d v="2025-03-06T00:00:00"/>
    <d v="1899-12-30T10:10:28"/>
    <x v="0"/>
    <s v="RFCPI"/>
    <s v="1322317077"/>
    <s v="EXW"/>
    <d v="1899-12-30T00:52:24"/>
    <d v="1899-12-30T00:46:54"/>
    <d v="1899-12-30T00:05:30"/>
    <s v="Ensacado"/>
    <s v="E002"/>
    <x v="1"/>
    <d v="1899-12-30T00:52:24"/>
    <d v="1899-12-30T00:46:54"/>
    <n v="9"/>
    <x v="9"/>
    <x v="2"/>
    <x v="1"/>
    <n v="0"/>
    <n v="0"/>
    <s v="OK"/>
    <s v="Ensacado"/>
    <x v="2"/>
    <n v="0"/>
    <s v="F. TORAL"/>
    <s v="B"/>
    <d v="1899-12-30T00:05:30"/>
    <d v="1899-12-30T00:05:30"/>
    <s v="OK"/>
    <m/>
    <m/>
    <d v="1899-12-30T00:00:00"/>
    <d v="1899-12-30T00:52:24"/>
    <n v="5"/>
    <d v="1899-12-30T00:05:30"/>
    <n v="52.400000000001633"/>
    <n v="10"/>
    <s v="No"/>
  </r>
  <r>
    <s v="CTOR"/>
    <s v="2025004863"/>
    <x v="0"/>
    <s v="ER7579BDL"/>
    <s v="E6211LYC"/>
    <d v="2025-03-06T00:00:00"/>
    <m/>
    <s v="55"/>
    <x v="10"/>
    <s v="PA"/>
    <n v="15"/>
    <m/>
    <d v="2025-03-06T00:00:00"/>
    <d v="1899-12-30T10:15:54"/>
    <d v="2025-03-06T00:00:00"/>
    <d v="1899-12-30T10:16:44"/>
    <d v="2025-03-06T00:00:00"/>
    <d v="1899-12-30T10:38:30"/>
    <x v="0"/>
    <s v="RFCPI"/>
    <s v="1322317078"/>
    <s v="EXW"/>
    <d v="1899-12-30T00:22:36"/>
    <d v="1899-12-30T00:21:46"/>
    <d v="1899-12-30T00:00:50"/>
    <s v="Granel"/>
    <s v="E001"/>
    <x v="1"/>
    <d v="1899-12-30T00:22:36"/>
    <d v="1899-12-30T00:21:46"/>
    <n v="10"/>
    <x v="9"/>
    <x v="2"/>
    <x v="2"/>
    <n v="0"/>
    <n v="0"/>
    <s v="OK"/>
    <s v="Granel"/>
    <x v="2"/>
    <n v="0"/>
    <s v="F. TORAL"/>
    <s v="A"/>
    <d v="1899-12-30T00:00:50"/>
    <d v="1899-12-30T00:00:50"/>
    <s v="OK"/>
    <m/>
    <m/>
    <d v="1899-12-30T00:00:00"/>
    <d v="1899-12-30T00:22:36"/>
    <n v="5"/>
    <d v="1899-12-30T00:00:50"/>
    <n v="22.600000000007928"/>
    <n v="10"/>
    <s v="Si"/>
  </r>
  <r>
    <s v="CTOR"/>
    <s v="2025004859"/>
    <x v="0"/>
    <s v="ER7977BCH"/>
    <s v="E1832JSR"/>
    <d v="2025-03-06T00:00:00"/>
    <m/>
    <s v="3044"/>
    <x v="25"/>
    <s v="PA"/>
    <n v="12"/>
    <m/>
    <d v="2025-03-06T00:00:00"/>
    <d v="1899-12-30T09:44:40"/>
    <d v="2025-03-06T00:00:00"/>
    <d v="1899-12-30T09:45:31"/>
    <d v="2025-03-06T00:00:00"/>
    <d v="1899-12-30T10:40:44"/>
    <x v="0"/>
    <s v="RFCPI"/>
    <s v="1322317079"/>
    <s v="FBO"/>
    <d v="1899-12-30T00:56:04"/>
    <d v="1899-12-30T00:55:13"/>
    <d v="1899-12-30T00:00:51"/>
    <s v="Granel"/>
    <s v="E001"/>
    <x v="2"/>
    <d v="1899-12-30T00:56:04"/>
    <d v="1899-12-30T00:55:13"/>
    <n v="9"/>
    <x v="9"/>
    <x v="2"/>
    <x v="2"/>
    <n v="0"/>
    <n v="0"/>
    <s v="OK"/>
    <s v="Granel"/>
    <x v="2"/>
    <n v="0"/>
    <s v="F. TORAL"/>
    <s v="B"/>
    <d v="1899-12-30T00:00:51"/>
    <d v="1899-12-30T00:00:51"/>
    <s v="OK"/>
    <m/>
    <m/>
    <d v="1899-12-30T00:00:00"/>
    <d v="1899-12-30T00:56:04"/>
    <n v="5"/>
    <d v="1899-12-30T00:00:51"/>
    <n v="56.066666666659231"/>
    <n v="10"/>
    <s v="No"/>
  </r>
  <r>
    <s v="CTOR"/>
    <s v="2025004864"/>
    <x v="0"/>
    <s v="ER8800BBS"/>
    <s v="E9106MPM"/>
    <d v="2025-03-06T00:00:00"/>
    <m/>
    <s v="55"/>
    <x v="10"/>
    <s v="PA"/>
    <n v="15"/>
    <m/>
    <d v="2025-03-06T00:00:00"/>
    <d v="1899-12-30T10:20:10"/>
    <d v="2025-03-06T00:00:00"/>
    <d v="1899-12-30T10:21:03"/>
    <d v="2025-03-06T00:00:00"/>
    <d v="1899-12-30T11:00:50"/>
    <x v="0"/>
    <s v="RFCPI"/>
    <s v="1322317080"/>
    <s v="FBO"/>
    <d v="1899-12-30T00:40:40"/>
    <d v="1899-12-30T00:39:47"/>
    <d v="1899-12-30T00:00:53"/>
    <s v="Granel"/>
    <s v="E001"/>
    <x v="2"/>
    <d v="1899-12-30T00:40:40"/>
    <d v="1899-12-30T00:39:47"/>
    <n v="10"/>
    <x v="9"/>
    <x v="2"/>
    <x v="2"/>
    <n v="0"/>
    <n v="0"/>
    <s v="OK"/>
    <s v="Granel"/>
    <x v="2"/>
    <n v="0"/>
    <s v="F. TORAL"/>
    <s v="A"/>
    <d v="1899-12-30T00:00:53"/>
    <d v="1899-12-30T00:00:53"/>
    <s v="OK"/>
    <m/>
    <m/>
    <d v="1899-12-30T00:00:00"/>
    <d v="1899-12-30T00:40:40"/>
    <n v="5"/>
    <d v="1899-12-30T00:00:53"/>
    <n v="40.666666666665535"/>
    <n v="11"/>
    <s v="Si"/>
  </r>
  <r>
    <s v="CTOR"/>
    <s v="2025004867"/>
    <x v="0"/>
    <s v="ER8331BCD"/>
    <s v="E0998LSS"/>
    <d v="2025-03-06T00:00:00"/>
    <m/>
    <s v="3042"/>
    <x v="13"/>
    <s v="PA"/>
    <n v="14"/>
    <m/>
    <d v="2025-03-06T00:00:00"/>
    <d v="1899-12-30T10:43:43"/>
    <d v="2025-03-06T00:00:00"/>
    <d v="1899-12-30T10:44:34"/>
    <d v="2025-03-06T00:00:00"/>
    <d v="1899-12-30T11:11:25"/>
    <x v="0"/>
    <s v="RFCPI"/>
    <s v="1322317081"/>
    <s v="FBO"/>
    <d v="1899-12-30T00:27:42"/>
    <d v="1899-12-30T00:26:51"/>
    <d v="1899-12-30T00:00:51"/>
    <s v="Granel"/>
    <s v="E001"/>
    <x v="2"/>
    <d v="1899-12-30T00:27:42"/>
    <d v="1899-12-30T00:26:51"/>
    <n v="10"/>
    <x v="9"/>
    <x v="2"/>
    <x v="2"/>
    <n v="0"/>
    <n v="0"/>
    <s v="OK"/>
    <s v="Granel"/>
    <x v="2"/>
    <n v="0"/>
    <s v="F. TORAL"/>
    <s v="A"/>
    <d v="1899-12-30T00:00:51"/>
    <d v="1899-12-30T00:00:51"/>
    <s v="OK"/>
    <m/>
    <m/>
    <d v="1899-12-30T00:00:00"/>
    <d v="1899-12-30T00:27:42"/>
    <n v="5"/>
    <d v="1899-12-30T00:00:51"/>
    <n v="27.699999999998415"/>
    <n v="11"/>
    <s v="Si"/>
  </r>
  <r>
    <s v="CTOR"/>
    <s v="2025004870"/>
    <x v="0"/>
    <s v="ER2466BBF"/>
    <s v="E2847GDG"/>
    <d v="2025-03-06T00:00:00"/>
    <m/>
    <s v="3044"/>
    <x v="25"/>
    <s v="PA"/>
    <n v="12"/>
    <m/>
    <d v="2025-03-06T00:00:00"/>
    <d v="1899-12-30T10:52:32"/>
    <d v="2025-03-06T00:00:00"/>
    <d v="1899-12-30T10:53:23"/>
    <d v="2025-03-06T00:00:00"/>
    <d v="1899-12-30T11:25:10"/>
    <x v="0"/>
    <s v="RFCPI"/>
    <s v="1322317082"/>
    <s v="FBO"/>
    <d v="1899-12-30T00:32:38"/>
    <d v="1899-12-30T00:31:47"/>
    <d v="1899-12-30T00:00:51"/>
    <s v="Granel"/>
    <s v="E001"/>
    <x v="2"/>
    <d v="1899-12-30T00:32:38"/>
    <d v="1899-12-30T00:31:47"/>
    <n v="10"/>
    <x v="9"/>
    <x v="2"/>
    <x v="2"/>
    <n v="0"/>
    <n v="0"/>
    <s v="OK"/>
    <s v="Granel"/>
    <x v="2"/>
    <n v="0"/>
    <s v="F. TORAL"/>
    <s v="A"/>
    <d v="1899-12-30T00:00:51"/>
    <d v="1899-12-30T00:00:51"/>
    <s v="OK"/>
    <m/>
    <m/>
    <d v="1899-12-30T00:00:00"/>
    <d v="1899-12-30T00:32:38"/>
    <n v="5"/>
    <d v="1899-12-30T00:00:51"/>
    <n v="32.63333333333761"/>
    <n v="11"/>
    <s v="Si"/>
  </r>
  <r>
    <s v="CTOR"/>
    <s v="2025004868"/>
    <x v="0"/>
    <s v="ER0334BBD"/>
    <s v="E1731LNY"/>
    <d v="2025-03-06T00:00:00"/>
    <m/>
    <s v="55"/>
    <x v="10"/>
    <s v="PA"/>
    <n v="15"/>
    <m/>
    <d v="2025-03-06T00:00:00"/>
    <d v="1899-12-30T10:49:14"/>
    <d v="2025-03-06T00:00:00"/>
    <d v="1899-12-30T10:50:05"/>
    <d v="2025-03-06T00:00:00"/>
    <d v="1899-12-30T11:28:05"/>
    <x v="0"/>
    <s v="RFCPI"/>
    <s v="1322317083"/>
    <s v="FBO"/>
    <d v="1899-12-30T00:38:51"/>
    <d v="1899-12-30T00:38:00"/>
    <d v="1899-12-30T00:00:51"/>
    <s v="Granel"/>
    <s v="E001"/>
    <x v="2"/>
    <d v="1899-12-30T00:38:51"/>
    <d v="1899-12-30T00:38:00"/>
    <n v="10"/>
    <x v="9"/>
    <x v="2"/>
    <x v="2"/>
    <n v="0"/>
    <n v="0"/>
    <s v="OK"/>
    <s v="Granel"/>
    <x v="2"/>
    <n v="0"/>
    <s v="F. TORAL"/>
    <s v="A"/>
    <d v="1899-12-30T00:00:51"/>
    <d v="1899-12-30T00:00:51"/>
    <s v="OK"/>
    <m/>
    <m/>
    <d v="1899-12-30T00:00:00"/>
    <d v="1899-12-30T00:38:51"/>
    <n v="5"/>
    <d v="1899-12-30T00:00:51"/>
    <n v="38.85000000000479"/>
    <n v="11"/>
    <s v="Si"/>
  </r>
  <r>
    <s v="CTOR"/>
    <s v="2025004872"/>
    <x v="0"/>
    <s v="ER0933BBN"/>
    <s v="E5872HZF"/>
    <d v="2025-03-06T00:00:00"/>
    <m/>
    <s v="55"/>
    <x v="10"/>
    <s v="PA"/>
    <n v="15"/>
    <m/>
    <d v="2025-03-06T00:00:00"/>
    <d v="1899-12-30T11:08:52"/>
    <d v="2025-03-06T00:00:00"/>
    <d v="1899-12-30T11:09:42"/>
    <d v="2025-03-06T00:00:00"/>
    <d v="1899-12-30T11:50:08"/>
    <x v="0"/>
    <s v="RFCPI"/>
    <s v="1322317084"/>
    <s v="FBO"/>
    <d v="1899-12-30T00:41:16"/>
    <d v="1899-12-30T00:40:26"/>
    <d v="1899-12-30T00:00:50"/>
    <s v="Granel"/>
    <s v="E001"/>
    <x v="2"/>
    <d v="1899-12-30T00:41:16"/>
    <d v="1899-12-30T00:40:26"/>
    <n v="11"/>
    <x v="9"/>
    <x v="2"/>
    <x v="2"/>
    <n v="0"/>
    <n v="0"/>
    <s v="OK"/>
    <s v="Granel"/>
    <x v="2"/>
    <n v="0"/>
    <s v="F. TORAL"/>
    <s v="A"/>
    <d v="1899-12-30T00:00:50"/>
    <d v="1899-12-30T00:00:50"/>
    <s v="OK"/>
    <m/>
    <m/>
    <d v="1899-12-30T00:00:00"/>
    <d v="1899-12-30T00:41:16"/>
    <n v="5"/>
    <d v="1899-12-30T00:00:50"/>
    <n v="41.266666666670424"/>
    <n v="11"/>
    <s v="Si"/>
  </r>
  <r>
    <s v="CTOR"/>
    <s v="2025004869"/>
    <x v="0"/>
    <s v="ER9678BBK"/>
    <s v="E1219LWL"/>
    <d v="2025-03-06T00:00:00"/>
    <m/>
    <s v="3044"/>
    <x v="25"/>
    <s v="PA"/>
    <n v="12"/>
    <m/>
    <d v="2025-03-06T00:00:00"/>
    <d v="1899-12-30T10:50:26"/>
    <d v="2025-03-06T00:00:00"/>
    <d v="1899-12-30T10:51:17"/>
    <d v="2025-03-06T00:00:00"/>
    <d v="1899-12-30T11:52:13"/>
    <x v="0"/>
    <s v="RFCPI"/>
    <s v="1322317085"/>
    <s v="FBO"/>
    <d v="1899-12-30T01:01:47"/>
    <d v="1899-12-30T01:00:56"/>
    <d v="1899-12-30T00:00:51"/>
    <s v="Granel"/>
    <s v="E001"/>
    <x v="2"/>
    <d v="1899-12-30T01:01:47"/>
    <d v="1899-12-30T01:00:56"/>
    <n v="10"/>
    <x v="9"/>
    <x v="2"/>
    <x v="2"/>
    <n v="0"/>
    <n v="0"/>
    <s v="OK"/>
    <s v="Granel"/>
    <x v="2"/>
    <n v="0"/>
    <s v="F. TORAL"/>
    <s v="B"/>
    <d v="1899-12-30T00:00:51"/>
    <d v="1899-12-30T00:00:51"/>
    <s v="OK"/>
    <m/>
    <m/>
    <d v="1899-12-30T00:00:00"/>
    <d v="1899-12-30T01:01:47"/>
    <n v="5"/>
    <d v="1899-12-30T00:00:51"/>
    <n v="61.783333333344004"/>
    <n v="11"/>
    <s v="No"/>
  </r>
  <r>
    <s v="CTOR"/>
    <s v="2025004881"/>
    <x v="0"/>
    <s v="ER7186BCW"/>
    <s v="E9059LCN"/>
    <d v="2025-03-06T00:00:00"/>
    <m/>
    <s v="2906"/>
    <x v="11"/>
    <s v="PA"/>
    <s v="PA"/>
    <m/>
    <d v="2025-03-06T00:00:00"/>
    <d v="1899-12-30T12:06:09"/>
    <d v="2025-03-06T00:00:00"/>
    <d v="1899-12-30T12:07:03"/>
    <d v="2025-03-06T00:00:00"/>
    <d v="1899-12-30T13:14:45"/>
    <x v="0"/>
    <s v="RFCPI"/>
    <s v="1322317087"/>
    <s v="FBO"/>
    <d v="1899-12-30T01:08:36"/>
    <d v="1899-12-30T01:07:42"/>
    <d v="1899-12-30T00:00:54"/>
    <s v="Ensacado"/>
    <s v="E002"/>
    <x v="2"/>
    <d v="1899-12-30T01:08:36"/>
    <d v="1899-12-30T01:07:42"/>
    <n v="12"/>
    <x v="9"/>
    <x v="2"/>
    <x v="1"/>
    <n v="0"/>
    <n v="0"/>
    <s v="OK"/>
    <s v="Ensacado"/>
    <x v="2"/>
    <n v="0"/>
    <s v="F. TORAL"/>
    <s v="B"/>
    <d v="1899-12-30T00:00:54"/>
    <d v="1899-12-30T00:00:54"/>
    <s v="OK"/>
    <m/>
    <m/>
    <d v="1899-12-30T00:00:00"/>
    <d v="1899-12-30T01:08:36"/>
    <n v="5"/>
    <d v="1899-12-30T00:00:54"/>
    <n v="68.600000000001614"/>
    <n v="13"/>
    <s v="No"/>
  </r>
  <r>
    <s v="CTOR"/>
    <s v="2025004880"/>
    <x v="0"/>
    <s v="ER5826BBD"/>
    <s v="E1619JGS"/>
    <d v="2025-03-06T00:00:00"/>
    <m/>
    <s v="2926"/>
    <x v="56"/>
    <s v="PA"/>
    <s v="PA"/>
    <m/>
    <d v="2025-03-06T00:00:00"/>
    <d v="1899-12-30T11:57:35"/>
    <d v="2025-03-06T00:00:00"/>
    <d v="1899-12-30T12:20:27"/>
    <d v="2025-03-06T00:00:00"/>
    <d v="1899-12-30T13:16:48"/>
    <x v="0"/>
    <s v="RFCPI"/>
    <s v="1322317088"/>
    <s v="EXW"/>
    <d v="1899-12-30T01:19:13"/>
    <d v="1899-12-30T00:56:21"/>
    <d v="1899-12-30T00:22:52"/>
    <s v="Ensacado"/>
    <s v="E002"/>
    <x v="1"/>
    <d v="1899-12-30T01:19:13"/>
    <d v="1899-12-30T00:56:21"/>
    <n v="11"/>
    <x v="9"/>
    <x v="2"/>
    <x v="1"/>
    <n v="0"/>
    <n v="0"/>
    <s v="OK"/>
    <s v="Ensacado"/>
    <x v="2"/>
    <n v="0"/>
    <s v="F. TORAL"/>
    <s v="B"/>
    <d v="1899-12-30T00:22:52"/>
    <d v="1899-12-30T00:22:52"/>
    <s v="OK"/>
    <m/>
    <m/>
    <d v="1899-12-30T00:00:00"/>
    <d v="1899-12-30T01:19:13"/>
    <n v="5"/>
    <d v="1899-12-30T00:22:52"/>
    <n v="79.216666666660842"/>
    <n v="13"/>
    <s v="No"/>
  </r>
  <r>
    <s v="CTOR"/>
    <s v="2025004894"/>
    <x v="0"/>
    <s v="ER9107BBM"/>
    <s v="E9252MPM"/>
    <d v="2025-03-06T00:00:00"/>
    <m/>
    <s v="55"/>
    <x v="10"/>
    <s v="PA"/>
    <n v="15"/>
    <m/>
    <d v="2025-03-06T00:00:00"/>
    <d v="1899-12-30T13:07:22"/>
    <d v="2025-03-06T00:00:00"/>
    <d v="1899-12-30T13:08:15"/>
    <d v="2025-03-06T00:00:00"/>
    <d v="1899-12-30T13:31:26"/>
    <x v="0"/>
    <s v="RFCPI"/>
    <s v="1322317089"/>
    <s v="EXW"/>
    <d v="1899-12-30T00:24:04"/>
    <d v="1899-12-30T00:23:11"/>
    <d v="1899-12-30T00:00:53"/>
    <s v="Granel"/>
    <s v="E001"/>
    <x v="1"/>
    <d v="1899-12-30T00:24:04"/>
    <d v="1899-12-30T00:23:11"/>
    <n v="13"/>
    <x v="9"/>
    <x v="2"/>
    <x v="2"/>
    <n v="0"/>
    <n v="0"/>
    <s v="OK"/>
    <s v="Granel"/>
    <x v="2"/>
    <n v="0"/>
    <s v="F. TORAL"/>
    <s v="A"/>
    <d v="1899-12-30T00:00:53"/>
    <d v="1899-12-30T00:00:53"/>
    <s v="OK"/>
    <m/>
    <m/>
    <d v="1899-12-30T00:00:00"/>
    <d v="1899-12-30T00:24:04"/>
    <n v="5"/>
    <d v="1899-12-30T00:00:53"/>
    <n v="24.066666666662382"/>
    <n v="13"/>
    <s v="Si"/>
  </r>
  <r>
    <s v="CTOR"/>
    <s v="2025004906"/>
    <x v="0"/>
    <s v="ER5217BBR"/>
    <s v="E1202JHG"/>
    <d v="2025-03-06T00:00:00"/>
    <m/>
    <s v="55"/>
    <x v="10"/>
    <s v="PA"/>
    <n v="15"/>
    <m/>
    <d v="2025-03-06T00:00:00"/>
    <d v="1899-12-30T14:31:37"/>
    <d v="2025-03-06T00:00:00"/>
    <d v="1899-12-30T14:32:27"/>
    <d v="2025-03-06T00:00:00"/>
    <d v="1899-12-30T15:07:10"/>
    <x v="0"/>
    <s v="RFCPI"/>
    <s v="1322317091"/>
    <s v="FBO"/>
    <d v="1899-12-30T00:35:33"/>
    <d v="1899-12-30T00:34:43"/>
    <d v="1899-12-30T00:00:50"/>
    <s v="Granel"/>
    <s v="E001"/>
    <x v="2"/>
    <d v="1899-12-30T00:35:33"/>
    <d v="1899-12-30T00:34:43"/>
    <n v="14"/>
    <x v="9"/>
    <x v="2"/>
    <x v="2"/>
    <n v="0"/>
    <n v="0"/>
    <s v="OK"/>
    <s v="Granel"/>
    <x v="2"/>
    <n v="0"/>
    <s v="F. TORAL"/>
    <s v="A"/>
    <d v="1899-12-30T00:00:50"/>
    <d v="1899-12-30T00:00:50"/>
    <s v="OK"/>
    <m/>
    <m/>
    <d v="1899-12-30T00:00:00"/>
    <d v="1899-12-30T00:35:33"/>
    <n v="5"/>
    <d v="1899-12-30T00:00:50"/>
    <n v="35.550000000000118"/>
    <n v="15"/>
    <s v="Si"/>
  </r>
  <r>
    <s v="CTOR"/>
    <s v="2025004905"/>
    <x v="0"/>
    <s v="ER7711BCD"/>
    <s v="E6158KLG"/>
    <d v="2025-03-06T00:00:00"/>
    <m/>
    <s v="3044"/>
    <x v="25"/>
    <s v="PA"/>
    <n v="12"/>
    <m/>
    <d v="2025-03-06T00:00:00"/>
    <d v="1899-12-30T14:29:39"/>
    <d v="2025-03-06T00:00:00"/>
    <d v="1899-12-30T14:30:31"/>
    <d v="2025-03-06T00:00:00"/>
    <d v="1899-12-30T15:15:21"/>
    <x v="0"/>
    <s v="RFCPI"/>
    <s v="1322317094"/>
    <s v="FBO"/>
    <d v="1899-12-30T00:45:42"/>
    <d v="1899-12-30T00:44:50"/>
    <d v="1899-12-30T00:00:52"/>
    <s v="Granel"/>
    <s v="E001"/>
    <x v="2"/>
    <d v="1899-12-30T00:45:42"/>
    <d v="1899-12-30T00:44:50"/>
    <n v="14"/>
    <x v="9"/>
    <x v="2"/>
    <x v="2"/>
    <n v="0"/>
    <n v="0"/>
    <s v="OK"/>
    <s v="Granel"/>
    <x v="2"/>
    <n v="0"/>
    <s v="F. TORAL"/>
    <s v="B"/>
    <d v="1899-12-30T00:00:52"/>
    <d v="1899-12-30T00:00:52"/>
    <s v="OK"/>
    <m/>
    <m/>
    <d v="1899-12-30T00:00:00"/>
    <d v="1899-12-30T00:45:42"/>
    <n v="5"/>
    <d v="1899-12-30T00:00:52"/>
    <n v="45.699999999998347"/>
    <n v="15"/>
    <s v="No"/>
  </r>
  <r>
    <s v="CTOR"/>
    <s v="2025004908"/>
    <x v="0"/>
    <s v="ER7579BDL"/>
    <s v="E6211LYC"/>
    <d v="2025-03-06T00:00:00"/>
    <m/>
    <s v="55"/>
    <x v="10"/>
    <s v="PA"/>
    <n v="15"/>
    <m/>
    <d v="2025-03-06T00:00:00"/>
    <d v="1899-12-30T14:44:58"/>
    <d v="2025-03-06T00:00:00"/>
    <d v="1899-12-30T14:45:50"/>
    <d v="2025-03-06T00:00:00"/>
    <d v="1899-12-30T15:18:01"/>
    <x v="0"/>
    <s v="RFCPI"/>
    <s v="1322317095"/>
    <s v="EXW"/>
    <d v="1899-12-30T00:33:03"/>
    <d v="1899-12-30T00:32:11"/>
    <d v="1899-12-30T00:00:52"/>
    <s v="Granel"/>
    <s v="E001"/>
    <x v="1"/>
    <d v="1899-12-30T00:33:03"/>
    <d v="1899-12-30T00:32:11"/>
    <n v="14"/>
    <x v="9"/>
    <x v="2"/>
    <x v="2"/>
    <n v="0"/>
    <n v="0"/>
    <s v="OK"/>
    <s v="Granel"/>
    <x v="2"/>
    <n v="0"/>
    <s v="F. TORAL"/>
    <s v="A"/>
    <d v="1899-12-30T00:00:52"/>
    <d v="1899-12-30T00:00:52"/>
    <s v="OK"/>
    <m/>
    <m/>
    <d v="1899-12-30T00:00:00"/>
    <d v="1899-12-30T00:33:03"/>
    <n v="5"/>
    <d v="1899-12-30T00:00:52"/>
    <n v="33.049999999987257"/>
    <n v="15"/>
    <s v="Si"/>
  </r>
  <r>
    <s v="CTOR"/>
    <s v="2025004909"/>
    <x v="0"/>
    <s v="ER4199BCC"/>
    <s v="E3170MNG"/>
    <d v="2025-03-06T00:00:00"/>
    <m/>
    <s v="2906"/>
    <x v="11"/>
    <s v="PA"/>
    <s v="PA"/>
    <m/>
    <d v="2025-03-06T00:00:00"/>
    <d v="1899-12-30T14:56:04"/>
    <d v="2025-03-06T00:00:00"/>
    <d v="1899-12-30T14:56:55"/>
    <d v="2025-03-06T00:00:00"/>
    <d v="1899-12-30T15:30:55"/>
    <x v="0"/>
    <s v="RFCPI"/>
    <s v="1322317097"/>
    <s v="FBO"/>
    <d v="1899-12-30T00:34:51"/>
    <d v="1899-12-30T00:34:00"/>
    <d v="1899-12-30T00:00:51"/>
    <s v="Ensacado"/>
    <s v="E002"/>
    <x v="2"/>
    <d v="1899-12-30T00:34:51"/>
    <d v="1899-12-30T00:34:00"/>
    <n v="14"/>
    <x v="9"/>
    <x v="2"/>
    <x v="1"/>
    <n v="0"/>
    <n v="0"/>
    <s v="OK"/>
    <s v="Ensacado"/>
    <x v="2"/>
    <n v="0"/>
    <s v="F. TORAL"/>
    <s v="A"/>
    <d v="1899-12-30T00:00:51"/>
    <d v="1899-12-30T00:00:51"/>
    <s v="OK"/>
    <m/>
    <m/>
    <d v="1899-12-30T00:00:00"/>
    <d v="1899-12-30T00:34:51"/>
    <n v="5"/>
    <d v="1899-12-30T00:00:51"/>
    <n v="34.850000000001451"/>
    <n v="15"/>
    <s v="Si"/>
  </r>
  <r>
    <s v="CTOR"/>
    <s v="2025004920"/>
    <x v="0"/>
    <s v="ELO00981R"/>
    <s v="E2878CGW"/>
    <d v="2025-03-06T00:00:00"/>
    <m/>
    <s v="2906"/>
    <x v="11"/>
    <s v="PA"/>
    <s v="PA"/>
    <m/>
    <d v="2025-03-06T00:00:00"/>
    <d v="1899-12-30T15:35:44"/>
    <d v="2025-03-06T00:00:00"/>
    <d v="1899-12-30T15:36:34"/>
    <d v="2025-03-06T00:00:00"/>
    <d v="1899-12-30T15:43:05"/>
    <x v="0"/>
    <s v="RFCPI"/>
    <s v="1322317098"/>
    <s v="EXW"/>
    <d v="1899-12-30T00:07:21"/>
    <d v="1899-12-30T00:06:31"/>
    <d v="1899-12-30T00:00:50"/>
    <s v="Ensacado"/>
    <s v="E002"/>
    <x v="1"/>
    <d v="1899-12-30T00:07:21"/>
    <d v="1899-12-30T00:06:31"/>
    <n v="15"/>
    <x v="9"/>
    <x v="2"/>
    <x v="1"/>
    <n v="1"/>
    <n v="0"/>
    <s v="KO"/>
    <s v="Ensacado"/>
    <x v="2"/>
    <n v="1"/>
    <s v="F. TORAL"/>
    <s v="A"/>
    <d v="1899-12-30T00:00:50"/>
    <d v="1899-12-30T00:00:50"/>
    <s v="OK"/>
    <m/>
    <m/>
    <d v="1899-12-30T00:00:00"/>
    <d v="1899-12-30T00:07:21"/>
    <n v="5"/>
    <d v="1899-12-30T00:00:50"/>
    <n v="7.350000000004826"/>
    <n v="15"/>
    <s v="Si"/>
  </r>
  <r>
    <s v="CTOR"/>
    <s v="2025004926"/>
    <x v="0"/>
    <s v="ER3186BBT"/>
    <s v="E2376GDG"/>
    <d v="2025-03-06T00:00:00"/>
    <m/>
    <s v="55"/>
    <x v="10"/>
    <s v="PA"/>
    <n v="15"/>
    <m/>
    <d v="2025-03-06T00:00:00"/>
    <d v="1899-12-30T16:20:48"/>
    <d v="2025-03-06T00:00:00"/>
    <d v="1899-12-30T16:21:38"/>
    <d v="2025-03-06T00:00:00"/>
    <d v="1899-12-30T16:50:38"/>
    <x v="0"/>
    <s v="RFCPI"/>
    <s v="1322317100"/>
    <s v="FBO"/>
    <d v="1899-12-30T00:29:50"/>
    <d v="1899-12-30T00:29:00"/>
    <d v="1899-12-30T00:00:50"/>
    <s v="Granel"/>
    <s v="E001"/>
    <x v="2"/>
    <d v="1899-12-30T00:29:50"/>
    <d v="1899-12-30T00:29:00"/>
    <n v="16"/>
    <x v="9"/>
    <x v="2"/>
    <x v="2"/>
    <n v="0"/>
    <n v="0"/>
    <s v="OK"/>
    <s v="Granel"/>
    <x v="2"/>
    <n v="0"/>
    <s v="F. TORAL"/>
    <s v="A"/>
    <d v="1899-12-30T00:00:50"/>
    <d v="1899-12-30T00:00:50"/>
    <s v="OK"/>
    <m/>
    <m/>
    <d v="1899-12-30T00:00:00"/>
    <d v="1899-12-30T00:29:50"/>
    <n v="5"/>
    <d v="1899-12-30T00:00:50"/>
    <n v="29.833333333329577"/>
    <n v="16"/>
    <s v="Si"/>
  </r>
  <r>
    <s v="CTOR"/>
    <s v="2025004925"/>
    <x v="0"/>
    <s v="ER4667BBH"/>
    <s v="E2163JCB"/>
    <d v="2025-03-06T00:00:00"/>
    <m/>
    <s v="3218"/>
    <x v="55"/>
    <s v="PA"/>
    <n v="6"/>
    <m/>
    <d v="2025-03-06T00:00:00"/>
    <d v="1899-12-30T16:18:56"/>
    <d v="2025-03-06T00:00:00"/>
    <d v="1899-12-30T16:19:48"/>
    <d v="2025-03-06T00:00:00"/>
    <d v="1899-12-30T17:18:39"/>
    <x v="0"/>
    <s v="RFCPI"/>
    <s v="1322317103"/>
    <s v="FBO"/>
    <d v="1899-12-30T00:59:43"/>
    <d v="1899-12-30T00:58:51"/>
    <d v="1899-12-30T00:00:52"/>
    <s v="Granel"/>
    <s v="E001"/>
    <x v="2"/>
    <d v="1899-12-30T00:59:43"/>
    <d v="1899-12-30T00:58:51"/>
    <n v="16"/>
    <x v="9"/>
    <x v="2"/>
    <x v="2"/>
    <n v="0"/>
    <n v="0"/>
    <s v="OK"/>
    <s v="Granel"/>
    <x v="2"/>
    <n v="0"/>
    <s v="F. TORAL"/>
    <s v="B"/>
    <d v="1899-12-30T00:00:52"/>
    <d v="1899-12-30T00:00:52"/>
    <s v="OK"/>
    <m/>
    <m/>
    <d v="1899-12-30T00:00:00"/>
    <d v="1899-12-30T00:59:43"/>
    <n v="5"/>
    <d v="1899-12-30T00:00:52"/>
    <n v="59.716666666670349"/>
    <n v="17"/>
    <s v="No"/>
  </r>
  <r>
    <s v="CTOR"/>
    <s v="2025004932"/>
    <x v="0"/>
    <s v="ER2214BCF"/>
    <s v="E9582MNV"/>
    <d v="2025-03-06T00:00:00"/>
    <m/>
    <s v="55"/>
    <x v="10"/>
    <s v="PA"/>
    <n v="15"/>
    <m/>
    <d v="2025-03-06T00:00:00"/>
    <d v="1899-12-30T16:30:56"/>
    <d v="2025-03-06T00:00:00"/>
    <d v="1899-12-30T16:31:46"/>
    <d v="2025-03-06T00:00:00"/>
    <d v="1899-12-30T17:22:20"/>
    <x v="0"/>
    <s v="RFCPI"/>
    <s v="1322317104"/>
    <s v="FBO"/>
    <d v="1899-12-30T00:51:24"/>
    <d v="1899-12-30T00:50:34"/>
    <d v="1899-12-30T00:00:50"/>
    <s v="Granel"/>
    <s v="E001"/>
    <x v="2"/>
    <d v="1899-12-30T00:51:24"/>
    <d v="1899-12-30T00:50:34"/>
    <n v="16"/>
    <x v="9"/>
    <x v="2"/>
    <x v="2"/>
    <n v="0"/>
    <n v="0"/>
    <s v="OK"/>
    <s v="Granel"/>
    <x v="2"/>
    <n v="0"/>
    <s v="F. TORAL"/>
    <s v="B"/>
    <d v="1899-12-30T00:00:50"/>
    <d v="1899-12-30T00:00:50"/>
    <s v="OK"/>
    <m/>
    <m/>
    <d v="1899-12-30T00:00:00"/>
    <d v="1899-12-30T00:51:24"/>
    <n v="5"/>
    <d v="1899-12-30T00:00:50"/>
    <n v="51.399999999993646"/>
    <n v="17"/>
    <s v="No"/>
  </r>
  <r>
    <s v="CTOR"/>
    <s v="2025004940"/>
    <x v="0"/>
    <s v="ER8800BBS"/>
    <s v="E9106MPM"/>
    <d v="2025-03-06T00:00:00"/>
    <m/>
    <s v="3044"/>
    <x v="25"/>
    <s v="PA"/>
    <n v="12"/>
    <m/>
    <d v="2025-03-06T00:00:00"/>
    <d v="1899-12-30T17:02:44"/>
    <d v="2025-03-06T00:00:00"/>
    <d v="1899-12-30T17:03:37"/>
    <d v="2025-03-06T00:00:00"/>
    <d v="1899-12-30T17:34:12"/>
    <x v="0"/>
    <s v="RFCPI"/>
    <s v="1322317106"/>
    <s v="FBO"/>
    <d v="1899-12-30T00:31:28"/>
    <d v="1899-12-30T00:30:35"/>
    <d v="1899-12-30T00:00:53"/>
    <s v="Granel"/>
    <s v="E001"/>
    <x v="2"/>
    <d v="1899-12-30T00:31:28"/>
    <d v="1899-12-30T00:30:35"/>
    <n v="17"/>
    <x v="9"/>
    <x v="2"/>
    <x v="2"/>
    <n v="0"/>
    <n v="0"/>
    <s v="OK"/>
    <s v="Granel"/>
    <x v="2"/>
    <n v="0"/>
    <s v="F. TORAL"/>
    <s v="A"/>
    <d v="1899-12-30T00:00:53"/>
    <d v="1899-12-30T00:00:53"/>
    <s v="OK"/>
    <m/>
    <m/>
    <d v="1899-12-30T00:00:00"/>
    <d v="1899-12-30T00:31:28"/>
    <n v="5"/>
    <d v="1899-12-30T00:00:53"/>
    <n v="31.466666666664018"/>
    <n v="17"/>
    <s v="Si"/>
  </r>
  <r>
    <s v="CTOR"/>
    <s v="2025004943"/>
    <x v="0"/>
    <s v="ER5139BBS"/>
    <s v="E3174JJN"/>
    <d v="2025-03-06T00:00:00"/>
    <m/>
    <s v="55"/>
    <x v="10"/>
    <s v="PA"/>
    <n v="15"/>
    <m/>
    <d v="2025-03-06T00:00:00"/>
    <d v="1899-12-30T17:17:19"/>
    <d v="2025-03-06T00:00:00"/>
    <d v="1899-12-30T17:18:09"/>
    <d v="2025-03-06T00:00:00"/>
    <d v="1899-12-30T17:43:34"/>
    <x v="0"/>
    <s v="RFCPI"/>
    <s v="1322317107"/>
    <s v="FBO"/>
    <d v="1899-12-30T00:26:15"/>
    <d v="1899-12-30T00:25:25"/>
    <d v="1899-12-30T00:00:50"/>
    <s v="Granel"/>
    <s v="E001"/>
    <x v="2"/>
    <d v="1899-12-30T00:26:15"/>
    <d v="1899-12-30T00:25:25"/>
    <n v="17"/>
    <x v="9"/>
    <x v="2"/>
    <x v="2"/>
    <n v="0"/>
    <n v="0"/>
    <s v="OK"/>
    <s v="Granel"/>
    <x v="2"/>
    <n v="0"/>
    <s v="F. TORAL"/>
    <s v="A"/>
    <d v="1899-12-30T00:00:50"/>
    <d v="1899-12-30T00:00:50"/>
    <s v="OK"/>
    <m/>
    <m/>
    <d v="1899-12-30T00:00:00"/>
    <d v="1899-12-30T00:26:15"/>
    <n v="5"/>
    <d v="1899-12-30T00:00:50"/>
    <n v="26.249999999990514"/>
    <n v="17"/>
    <s v="Si"/>
  </r>
  <r>
    <s v="CTOR"/>
    <s v="2025004942"/>
    <x v="0"/>
    <s v="ER3068BCC"/>
    <s v="E1437MRF"/>
    <d v="2025-03-06T00:00:00"/>
    <m/>
    <s v="2906"/>
    <x v="11"/>
    <s v="PA"/>
    <s v="PA"/>
    <m/>
    <d v="2025-03-06T00:00:00"/>
    <d v="1899-12-30T17:13:25"/>
    <d v="2025-03-06T00:00:00"/>
    <d v="1899-12-30T17:14:16"/>
    <d v="2025-03-06T00:00:00"/>
    <d v="1899-12-30T17:53:10"/>
    <x v="0"/>
    <s v="RFCPI"/>
    <s v="1322317110"/>
    <s v="FBO"/>
    <d v="1899-12-30T00:39:45"/>
    <d v="1899-12-30T00:38:54"/>
    <d v="1899-12-30T00:00:51"/>
    <s v="Ensacado"/>
    <s v="E002"/>
    <x v="2"/>
    <d v="1899-12-30T00:39:45"/>
    <d v="1899-12-30T00:38:54"/>
    <n v="17"/>
    <x v="9"/>
    <x v="2"/>
    <x v="1"/>
    <n v="0"/>
    <n v="0"/>
    <s v="OK"/>
    <s v="Ensacado"/>
    <x v="2"/>
    <n v="0"/>
    <s v="F. TORAL"/>
    <s v="A"/>
    <d v="1899-12-30T00:00:51"/>
    <d v="1899-12-30T00:00:51"/>
    <s v="OK"/>
    <m/>
    <m/>
    <d v="1899-12-30T00:00:00"/>
    <d v="1899-12-30T00:39:45"/>
    <n v="5"/>
    <d v="1899-12-30T00:00:51"/>
    <n v="39.750000000004775"/>
    <n v="17"/>
    <s v="Si"/>
  </r>
  <r>
    <s v="CTOR"/>
    <s v="2025004944"/>
    <x v="0"/>
    <s v="ER9107BBM"/>
    <s v="E9252MPM"/>
    <d v="2025-03-06T00:00:00"/>
    <m/>
    <s v="55"/>
    <x v="10"/>
    <s v="PA"/>
    <n v="15"/>
    <m/>
    <d v="2025-03-06T00:00:00"/>
    <d v="1899-12-30T17:19:51"/>
    <d v="2025-03-06T00:00:00"/>
    <d v="1899-12-30T17:20:42"/>
    <d v="2025-03-06T00:00:00"/>
    <d v="1899-12-30T18:01:50"/>
    <x v="0"/>
    <s v="RFCPI"/>
    <s v="1322317111"/>
    <s v="EXW"/>
    <d v="1899-12-30T00:41:59"/>
    <d v="1899-12-30T00:41:08"/>
    <d v="1899-12-30T00:00:51"/>
    <s v="Granel"/>
    <s v="E001"/>
    <x v="1"/>
    <d v="1899-12-30T00:41:59"/>
    <d v="1899-12-30T00:41:08"/>
    <n v="17"/>
    <x v="9"/>
    <x v="2"/>
    <x v="2"/>
    <n v="0"/>
    <n v="0"/>
    <s v="OK"/>
    <s v="Granel"/>
    <x v="2"/>
    <n v="0"/>
    <s v="F. TORAL"/>
    <s v="A"/>
    <d v="1899-12-30T00:00:51"/>
    <d v="1899-12-30T00:00:51"/>
    <s v="OK"/>
    <m/>
    <m/>
    <d v="1899-12-30T00:00:00"/>
    <d v="1899-12-30T00:41:59"/>
    <n v="5"/>
    <d v="1899-12-30T00:00:51"/>
    <n v="41.983333333329718"/>
    <n v="18"/>
    <s v="Si"/>
  </r>
  <r>
    <s v="CTOR"/>
    <s v="2025004946"/>
    <x v="0"/>
    <s v="ER2524BCB"/>
    <s v="E5316JZJ"/>
    <d v="2025-03-06T00:00:00"/>
    <m/>
    <s v="3320"/>
    <x v="12"/>
    <s v="PA"/>
    <s v="PA"/>
    <m/>
    <d v="2025-03-06T00:00:00"/>
    <d v="1899-12-30T17:48:35"/>
    <d v="2025-03-06T00:00:00"/>
    <d v="1899-12-30T17:49:27"/>
    <d v="2025-03-06T00:00:00"/>
    <d v="1899-12-30T18:19:03"/>
    <x v="0"/>
    <s v="RFCPI"/>
    <s v="1322317112"/>
    <s v="FBO"/>
    <d v="1899-12-30T00:30:28"/>
    <d v="1899-12-30T00:29:36"/>
    <d v="1899-12-30T00:00:52"/>
    <s v="Ensacado"/>
    <s v="E002"/>
    <x v="2"/>
    <d v="1899-12-30T00:30:28"/>
    <d v="1899-12-30T00:29:36"/>
    <n v="17"/>
    <x v="9"/>
    <x v="2"/>
    <x v="1"/>
    <n v="0"/>
    <n v="0"/>
    <s v="OK"/>
    <s v="Ensacado"/>
    <x v="2"/>
    <n v="0"/>
    <s v="F. TORAL"/>
    <s v="A"/>
    <d v="1899-12-30T00:00:52"/>
    <d v="1899-12-30T00:00:52"/>
    <s v="OK"/>
    <m/>
    <m/>
    <d v="1899-12-30T00:00:00"/>
    <d v="1899-12-30T00:30:28"/>
    <n v="5"/>
    <d v="1899-12-30T00:00:52"/>
    <n v="30.466666666670257"/>
    <n v="18"/>
    <s v="Si"/>
  </r>
  <r>
    <s v="CTOR"/>
    <s v="2025004947"/>
    <x v="0"/>
    <s v="ER1294BCG"/>
    <s v="E3120HXB"/>
    <d v="2025-03-06T00:00:00"/>
    <m/>
    <s v="55"/>
    <x v="10"/>
    <s v="PA"/>
    <n v="15"/>
    <m/>
    <d v="2025-03-06T00:00:00"/>
    <d v="1899-12-30T17:53:08"/>
    <d v="2025-03-06T00:00:00"/>
    <d v="1899-12-30T17:53:58"/>
    <d v="2025-03-06T00:00:00"/>
    <d v="1899-12-30T18:23:52"/>
    <x v="0"/>
    <s v="RFCPI"/>
    <s v="1322317113"/>
    <s v="FBO"/>
    <d v="1899-12-30T00:30:44"/>
    <d v="1899-12-30T00:29:54"/>
    <d v="1899-12-30T00:00:50"/>
    <s v="Granel"/>
    <s v="E001"/>
    <x v="2"/>
    <d v="1899-12-30T00:30:44"/>
    <d v="1899-12-30T00:29:54"/>
    <n v="17"/>
    <x v="9"/>
    <x v="2"/>
    <x v="2"/>
    <n v="0"/>
    <n v="0"/>
    <s v="OK"/>
    <s v="Granel"/>
    <x v="2"/>
    <n v="0"/>
    <s v="F. TORAL"/>
    <s v="A"/>
    <d v="1899-12-30T00:00:50"/>
    <d v="1899-12-30T00:00:50"/>
    <s v="OK"/>
    <m/>
    <m/>
    <d v="1899-12-30T00:00:00"/>
    <d v="1899-12-30T00:30:44"/>
    <n v="5"/>
    <d v="1899-12-30T00:00:50"/>
    <n v="30.733333333329558"/>
    <n v="18"/>
    <s v="Si"/>
  </r>
  <r>
    <s v="CTOR"/>
    <s v="2025004948"/>
    <x v="0"/>
    <s v="ER1582BDJ"/>
    <s v="E4570MKW"/>
    <d v="2025-03-06T00:00:00"/>
    <m/>
    <s v="55"/>
    <x v="10"/>
    <s v="PA"/>
    <n v="15"/>
    <m/>
    <d v="2025-03-06T00:00:00"/>
    <d v="1899-12-30T17:54:47"/>
    <d v="2025-03-06T00:00:00"/>
    <d v="1899-12-30T17:55:37"/>
    <d v="2025-03-06T00:00:00"/>
    <d v="1899-12-30T18:27:46"/>
    <x v="0"/>
    <s v="RFCPI"/>
    <s v="1322317114"/>
    <s v="FBO"/>
    <d v="1899-12-30T00:32:59"/>
    <d v="1899-12-30T00:32:09"/>
    <d v="1899-12-30T00:00:50"/>
    <s v="Granel"/>
    <s v="E001"/>
    <x v="2"/>
    <d v="1899-12-30T00:32:59"/>
    <d v="1899-12-30T00:32:09"/>
    <n v="17"/>
    <x v="9"/>
    <x v="2"/>
    <x v="2"/>
    <n v="0"/>
    <n v="0"/>
    <s v="OK"/>
    <s v="Granel"/>
    <x v="2"/>
    <n v="0"/>
    <s v="F. TORAL"/>
    <s v="A"/>
    <d v="1899-12-30T00:00:50"/>
    <d v="1899-12-30T00:00:50"/>
    <s v="OK"/>
    <m/>
    <m/>
    <d v="1899-12-30T00:00:00"/>
    <d v="1899-12-30T00:32:59"/>
    <n v="5"/>
    <d v="1899-12-30T00:00:50"/>
    <n v="32.983333333344135"/>
    <n v="18"/>
    <s v="Si"/>
  </r>
  <r>
    <s v="CTOR"/>
    <s v="2025004945"/>
    <x v="0"/>
    <s v="ER9390BBK"/>
    <s v="E7567GYY"/>
    <d v="2025-03-06T00:00:00"/>
    <m/>
    <s v="3218"/>
    <x v="55"/>
    <s v="PA"/>
    <n v="6"/>
    <m/>
    <d v="2025-03-06T00:00:00"/>
    <d v="1899-12-30T17:46:01"/>
    <d v="2025-03-06T00:00:00"/>
    <d v="1899-12-30T17:46:50"/>
    <d v="2025-03-06T00:00:00"/>
    <d v="1899-12-30T18:50:52"/>
    <x v="0"/>
    <s v="RFCPI"/>
    <s v="1322317116"/>
    <s v="FBO"/>
    <d v="1899-12-30T01:04:51"/>
    <d v="1899-12-30T01:04:02"/>
    <d v="1899-12-30T00:00:49"/>
    <s v="Granel"/>
    <s v="E001"/>
    <x v="2"/>
    <d v="1899-12-30T01:04:51"/>
    <d v="1899-12-30T01:04:02"/>
    <n v="17"/>
    <x v="9"/>
    <x v="2"/>
    <x v="2"/>
    <n v="0"/>
    <n v="0"/>
    <s v="OK"/>
    <s v="Granel"/>
    <x v="2"/>
    <n v="0"/>
    <s v="F. TORAL"/>
    <s v="B"/>
    <d v="1899-12-30T00:00:49"/>
    <d v="1899-12-30T00:00:49"/>
    <s v="OK"/>
    <m/>
    <m/>
    <d v="1899-12-30T00:00:00"/>
    <d v="1899-12-30T01:04:51"/>
    <n v="5"/>
    <d v="1899-12-30T00:00:49"/>
    <n v="64.849999999996868"/>
    <n v="18"/>
    <s v="No"/>
  </r>
  <r>
    <s v="CTOR"/>
    <s v="2025004951"/>
    <x v="0"/>
    <s v="ER2466BBF"/>
    <s v="E2847GDG"/>
    <d v="2025-03-06T00:00:00"/>
    <m/>
    <s v="3044"/>
    <x v="25"/>
    <s v="PA"/>
    <n v="12"/>
    <m/>
    <d v="2025-03-06T00:00:00"/>
    <d v="1899-12-30T18:32:16"/>
    <d v="2025-03-06T00:00:00"/>
    <d v="1899-12-30T18:33:08"/>
    <d v="2025-03-06T00:00:00"/>
    <d v="1899-12-30T18:59:52"/>
    <x v="0"/>
    <s v="RFCPI"/>
    <s v="1322317117"/>
    <s v="FBO"/>
    <d v="1899-12-30T00:27:36"/>
    <d v="1899-12-30T00:26:44"/>
    <d v="1899-12-30T00:00:52"/>
    <s v="Granel"/>
    <s v="E001"/>
    <x v="2"/>
    <d v="1899-12-30T00:27:36"/>
    <d v="1899-12-30T00:26:44"/>
    <n v="18"/>
    <x v="9"/>
    <x v="2"/>
    <x v="2"/>
    <n v="0"/>
    <n v="0"/>
    <s v="OK"/>
    <s v="Granel"/>
    <x v="2"/>
    <n v="0"/>
    <s v="F. TORAL"/>
    <s v="A"/>
    <d v="1899-12-30T00:00:52"/>
    <d v="1899-12-30T00:00:52"/>
    <s v="OK"/>
    <m/>
    <m/>
    <d v="1899-12-30T00:00:00"/>
    <d v="1899-12-30T00:27:36"/>
    <n v="5"/>
    <d v="1899-12-30T00:00:52"/>
    <n v="27.599999999990406"/>
    <n v="18"/>
    <s v="Si"/>
  </r>
  <r>
    <s v="CTOR"/>
    <s v="2025004949"/>
    <x v="0"/>
    <s v="ER3777BBH"/>
    <s v="E4280KCL"/>
    <d v="2025-03-06T00:00:00"/>
    <m/>
    <s v="3218"/>
    <x v="55"/>
    <s v="PA"/>
    <n v="6"/>
    <m/>
    <d v="2025-03-06T00:00:00"/>
    <d v="1899-12-30T17:56:32"/>
    <d v="2025-03-06T00:00:00"/>
    <d v="1899-12-30T17:57:22"/>
    <d v="2025-03-06T00:00:00"/>
    <d v="1899-12-30T19:08:37"/>
    <x v="0"/>
    <s v="RFCPI"/>
    <s v="1322317118"/>
    <s v="FBO"/>
    <d v="1899-12-30T01:12:05"/>
    <d v="1899-12-30T01:11:15"/>
    <d v="1899-12-30T00:00:50"/>
    <s v="Granel"/>
    <s v="E001"/>
    <x v="2"/>
    <d v="1899-12-30T01:12:05"/>
    <d v="1899-12-30T01:11:15"/>
    <n v="17"/>
    <x v="9"/>
    <x v="2"/>
    <x v="2"/>
    <n v="0"/>
    <n v="0"/>
    <s v="OK"/>
    <s v="Granel"/>
    <x v="2"/>
    <n v="0"/>
    <s v="F. TORAL"/>
    <s v="B"/>
    <d v="1899-12-30T00:00:50"/>
    <d v="1899-12-30T00:00:50"/>
    <s v="OK"/>
    <m/>
    <m/>
    <d v="1899-12-30T00:00:00"/>
    <d v="1899-12-30T01:12:05"/>
    <n v="5"/>
    <d v="1899-12-30T00:00:50"/>
    <n v="72.083333333332817"/>
    <n v="19"/>
    <s v="No"/>
  </r>
  <r>
    <s v="CTOR"/>
    <s v="2025004953"/>
    <x v="0"/>
    <s v="ER5821BBZ"/>
    <s v="E2459GSW"/>
    <d v="2025-03-06T00:00:00"/>
    <m/>
    <s v="55"/>
    <x v="10"/>
    <s v="PA"/>
    <n v="15"/>
    <m/>
    <d v="2025-03-06T00:00:00"/>
    <d v="1899-12-30T19:01:19"/>
    <d v="2025-03-06T00:00:00"/>
    <d v="1899-12-30T19:02:12"/>
    <d v="2025-03-06T00:00:00"/>
    <d v="1899-12-30T19:26:18"/>
    <x v="0"/>
    <s v="RFCPI"/>
    <s v="1322317119"/>
    <s v="FBO"/>
    <d v="1899-12-30T00:24:59"/>
    <d v="1899-12-30T00:24:06"/>
    <d v="1899-12-30T00:00:53"/>
    <s v="Granel"/>
    <s v="E001"/>
    <x v="2"/>
    <d v="1899-12-30T00:24:59"/>
    <d v="1899-12-30T00:24:06"/>
    <n v="19"/>
    <x v="9"/>
    <x v="2"/>
    <x v="2"/>
    <n v="0"/>
    <n v="0"/>
    <s v="OK"/>
    <s v="Granel"/>
    <x v="2"/>
    <n v="0"/>
    <s v="F. TORAL"/>
    <s v="A"/>
    <d v="1899-12-30T00:00:53"/>
    <d v="1899-12-30T00:00:53"/>
    <s v="OK"/>
    <m/>
    <m/>
    <d v="1899-12-30T00:00:00"/>
    <d v="1899-12-30T00:24:59"/>
    <n v="5"/>
    <d v="1899-12-30T00:00:53"/>
    <n v="24.983333333337612"/>
    <n v="19"/>
    <s v="Si"/>
  </r>
  <r>
    <s v="CTOR"/>
    <s v="2025004952"/>
    <x v="0"/>
    <s v="ER8331BCD"/>
    <s v="E0998LSS"/>
    <d v="2025-03-06T00:00:00"/>
    <m/>
    <s v="3042"/>
    <x v="13"/>
    <s v="PA"/>
    <n v="14"/>
    <m/>
    <d v="2025-03-06T00:00:00"/>
    <d v="1899-12-30T18:53:48"/>
    <d v="2025-03-06T00:00:00"/>
    <d v="1899-12-30T18:54:40"/>
    <d v="2025-03-06T00:00:00"/>
    <d v="1899-12-30T19:28:39"/>
    <x v="0"/>
    <s v="RFCPI"/>
    <s v="1322317120"/>
    <s v="FBO"/>
    <d v="1899-12-30T00:34:51"/>
    <d v="1899-12-30T00:33:59"/>
    <d v="1899-12-30T00:00:52"/>
    <s v="Granel"/>
    <s v="E001"/>
    <x v="2"/>
    <d v="1899-12-30T00:34:51"/>
    <d v="1899-12-30T00:33:59"/>
    <n v="18"/>
    <x v="9"/>
    <x v="2"/>
    <x v="2"/>
    <n v="0"/>
    <n v="0"/>
    <s v="OK"/>
    <s v="Granel"/>
    <x v="2"/>
    <n v="0"/>
    <s v="F. TORAL"/>
    <s v="A"/>
    <d v="1899-12-30T00:00:52"/>
    <d v="1899-12-30T00:00:52"/>
    <s v="OK"/>
    <m/>
    <m/>
    <d v="1899-12-30T00:00:00"/>
    <d v="1899-12-30T00:34:51"/>
    <n v="5"/>
    <d v="1899-12-30T00:00:52"/>
    <n v="34.850000000001607"/>
    <n v="19"/>
    <s v="Si"/>
  </r>
  <r>
    <s v="CTOR"/>
    <s v="2025004970"/>
    <x v="0"/>
    <s v="ER7579BDL"/>
    <s v="E6211LYC"/>
    <d v="2025-03-07T00:00:00"/>
    <m/>
    <s v="55"/>
    <x v="10"/>
    <s v="PA"/>
    <n v="15"/>
    <m/>
    <d v="2025-03-07T00:00:00"/>
    <d v="1899-12-30T06:41:13"/>
    <d v="2025-03-07T00:00:00"/>
    <d v="1899-12-30T06:42:05"/>
    <d v="2025-03-07T00:00:00"/>
    <d v="1899-12-30T07:06:56"/>
    <x v="0"/>
    <s v="RFCPI"/>
    <s v="1322317123"/>
    <s v="EXW"/>
    <d v="1899-12-30T00:25:43"/>
    <d v="1899-12-30T00:24:51"/>
    <d v="1899-12-30T00:00:52"/>
    <s v="Granel"/>
    <s v="E001"/>
    <x v="1"/>
    <d v="1899-12-30T00:25:43"/>
    <d v="1899-12-30T00:24:51"/>
    <n v="6"/>
    <x v="10"/>
    <x v="2"/>
    <x v="2"/>
    <n v="0"/>
    <n v="0"/>
    <s v="OK"/>
    <s v="Granel"/>
    <x v="2"/>
    <n v="0"/>
    <s v="F. TORAL"/>
    <s v="A"/>
    <d v="1899-12-30T00:00:52"/>
    <d v="1899-12-30T00:00:52"/>
    <s v="OK"/>
    <m/>
    <m/>
    <d v="1899-12-30T00:00:00"/>
    <d v="1899-12-30T00:25:43"/>
    <n v="6"/>
    <d v="1899-12-30T00:00:52"/>
    <n v="25.716666666657602"/>
    <n v="7"/>
    <s v="Si"/>
  </r>
  <r>
    <s v="CTOR"/>
    <s v="2025004968"/>
    <x v="0"/>
    <s v="ER7567BBL"/>
    <s v="E2543HVB"/>
    <d v="2025-03-07T00:00:00"/>
    <m/>
    <s v="3042"/>
    <x v="13"/>
    <s v="PA"/>
    <n v="14"/>
    <m/>
    <d v="2025-03-07T00:00:00"/>
    <d v="1899-12-30T06:37:38"/>
    <d v="2025-03-07T00:00:00"/>
    <d v="1899-12-30T06:38:29"/>
    <d v="2025-03-07T00:00:00"/>
    <d v="1899-12-30T07:09:32"/>
    <x v="0"/>
    <s v="RFCPI"/>
    <s v="1322317124"/>
    <s v="FBO"/>
    <d v="1899-12-30T00:31:54"/>
    <d v="1899-12-30T00:31:03"/>
    <d v="1899-12-30T00:00:51"/>
    <s v="Granel"/>
    <s v="E001"/>
    <x v="2"/>
    <d v="1899-12-30T00:31:54"/>
    <d v="1899-12-30T00:31:03"/>
    <n v="6"/>
    <x v="10"/>
    <x v="2"/>
    <x v="2"/>
    <n v="0"/>
    <n v="0"/>
    <s v="OK"/>
    <s v="Granel"/>
    <x v="2"/>
    <n v="0"/>
    <s v="F. TORAL"/>
    <s v="A"/>
    <d v="1899-12-30T00:00:51"/>
    <d v="1899-12-30T00:00:51"/>
    <s v="OK"/>
    <m/>
    <m/>
    <d v="1899-12-30T00:00:00"/>
    <d v="1899-12-30T00:31:54"/>
    <n v="6"/>
    <d v="1899-12-30T00:00:51"/>
    <n v="31.900000000003228"/>
    <n v="7"/>
    <s v="Si"/>
  </r>
  <r>
    <s v="CTOR"/>
    <s v="2025004982"/>
    <x v="0"/>
    <s v="ER5554BCF"/>
    <s v="E9055JGZ"/>
    <d v="2025-03-07T00:00:00"/>
    <m/>
    <s v="3124"/>
    <x v="57"/>
    <s v="PA"/>
    <s v="PA"/>
    <m/>
    <d v="2025-03-07T00:00:00"/>
    <d v="1899-12-30T08:49:28"/>
    <d v="2025-03-07T00:00:00"/>
    <d v="1899-12-30T08:50:20"/>
    <d v="2025-03-07T00:00:00"/>
    <d v="1899-12-30T09:21:27"/>
    <x v="0"/>
    <s v="RFCPI"/>
    <s v="1322317128"/>
    <s v="FBO"/>
    <d v="1899-12-30T00:31:59"/>
    <d v="1899-12-30T00:31:07"/>
    <d v="1899-12-30T00:00:52"/>
    <s v="Ensacado"/>
    <s v="E002"/>
    <x v="2"/>
    <d v="1899-12-30T00:31:59"/>
    <d v="1899-12-30T00:31:07"/>
    <n v="8"/>
    <x v="10"/>
    <x v="2"/>
    <x v="1"/>
    <n v="0"/>
    <n v="0"/>
    <s v="OK"/>
    <s v="Ensacado"/>
    <x v="2"/>
    <n v="0"/>
    <s v="F. TORAL"/>
    <s v="A"/>
    <d v="1899-12-30T00:00:52"/>
    <d v="1899-12-30T00:00:52"/>
    <s v="OK"/>
    <m/>
    <m/>
    <d v="1899-12-30T00:00:00"/>
    <d v="1899-12-30T00:31:59"/>
    <n v="6"/>
    <d v="1899-12-30T00:00:52"/>
    <n v="31.9833333333216"/>
    <n v="9"/>
    <s v="Si"/>
  </r>
  <r>
    <s v="CTOR"/>
    <s v="2025004990"/>
    <x v="0"/>
    <s v="ER7977BCH"/>
    <s v="E1832JSR"/>
    <d v="2025-03-07T00:00:00"/>
    <m/>
    <s v="55"/>
    <x v="10"/>
    <s v="PA"/>
    <n v="15"/>
    <m/>
    <d v="2025-03-07T00:00:00"/>
    <d v="1899-12-30T09:52:11"/>
    <d v="2025-03-07T00:00:00"/>
    <d v="1899-12-30T09:53:04"/>
    <d v="2025-03-07T00:00:00"/>
    <d v="1899-12-30T10:14:13"/>
    <x v="0"/>
    <s v="RFCPI"/>
    <s v="1322317130"/>
    <s v="FBO"/>
    <d v="1899-12-30T00:22:02"/>
    <d v="1899-12-30T00:21:09"/>
    <d v="1899-12-30T00:00:53"/>
    <s v="Granel"/>
    <s v="E001"/>
    <x v="2"/>
    <d v="1899-12-30T00:22:02"/>
    <d v="1899-12-30T00:21:09"/>
    <n v="9"/>
    <x v="10"/>
    <x v="2"/>
    <x v="2"/>
    <n v="0"/>
    <n v="0"/>
    <s v="OK"/>
    <s v="Granel"/>
    <x v="2"/>
    <n v="0"/>
    <s v="F. TORAL"/>
    <s v="A"/>
    <d v="1899-12-30T00:00:53"/>
    <d v="1899-12-30T00:00:53"/>
    <s v="OK"/>
    <m/>
    <m/>
    <d v="1899-12-30T00:00:00"/>
    <d v="1899-12-30T00:22:02"/>
    <n v="6"/>
    <d v="1899-12-30T00:00:53"/>
    <n v="22.033333333324759"/>
    <n v="10"/>
    <s v="Si"/>
  </r>
  <r>
    <s v="CTOR"/>
    <s v="2025004989"/>
    <x v="0"/>
    <s v="ER0582BBN"/>
    <s v="E1094JPT"/>
    <d v="2025-03-07T00:00:00"/>
    <m/>
    <s v="3044"/>
    <x v="25"/>
    <s v="PA"/>
    <n v="12"/>
    <m/>
    <d v="2025-03-07T00:00:00"/>
    <d v="1899-12-30T09:48:44"/>
    <d v="2025-03-07T00:00:00"/>
    <d v="1899-12-30T09:49:37"/>
    <d v="2025-03-07T00:00:00"/>
    <d v="1899-12-30T10:38:42"/>
    <x v="0"/>
    <s v="RFCPI"/>
    <s v="1322317132"/>
    <s v="FBO"/>
    <d v="1899-12-30T00:49:58"/>
    <d v="1899-12-30T00:49:05"/>
    <d v="1899-12-30T00:00:53"/>
    <s v="Granel"/>
    <s v="E001"/>
    <x v="2"/>
    <d v="1899-12-30T00:49:58"/>
    <d v="1899-12-30T00:49:05"/>
    <n v="9"/>
    <x v="10"/>
    <x v="2"/>
    <x v="2"/>
    <n v="0"/>
    <n v="0"/>
    <s v="OK"/>
    <s v="Granel"/>
    <x v="2"/>
    <n v="0"/>
    <s v="F. TORAL"/>
    <s v="B"/>
    <d v="1899-12-30T00:00:53"/>
    <d v="1899-12-30T00:00:53"/>
    <s v="OK"/>
    <m/>
    <m/>
    <d v="1899-12-30T00:00:00"/>
    <d v="1899-12-30T00:49:58"/>
    <n v="6"/>
    <d v="1899-12-30T00:00:53"/>
    <n v="49.966666666675223"/>
    <n v="10"/>
    <s v="No"/>
  </r>
  <r>
    <s v="CTOR"/>
    <s v="2025004993"/>
    <x v="0"/>
    <s v="ER2524BCB"/>
    <s v="E5316JZJ"/>
    <d v="2025-03-07T00:00:00"/>
    <m/>
    <s v="2906"/>
    <x v="11"/>
    <s v="PA"/>
    <s v="PA"/>
    <m/>
    <d v="2025-03-07T00:00:00"/>
    <d v="1899-12-30T10:22:10"/>
    <d v="2025-03-07T00:00:00"/>
    <d v="1899-12-30T10:23:00"/>
    <d v="2025-03-07T00:00:00"/>
    <d v="1899-12-30T10:42:44"/>
    <x v="0"/>
    <s v="RFCPI"/>
    <s v="1322317133"/>
    <s v="FBO"/>
    <d v="1899-12-30T00:20:34"/>
    <d v="1899-12-30T00:19:44"/>
    <d v="1899-12-30T00:00:50"/>
    <s v="Ensacado"/>
    <s v="E002"/>
    <x v="2"/>
    <d v="1899-12-30T00:20:34"/>
    <d v="1899-12-30T00:19:44"/>
    <n v="10"/>
    <x v="10"/>
    <x v="2"/>
    <x v="1"/>
    <n v="0"/>
    <n v="0"/>
    <s v="OK"/>
    <s v="Ensacado"/>
    <x v="2"/>
    <n v="0"/>
    <s v="F. TORAL"/>
    <s v="A"/>
    <d v="1899-12-30T00:00:50"/>
    <d v="1899-12-30T00:00:50"/>
    <s v="OK"/>
    <m/>
    <m/>
    <d v="1899-12-30T00:00:00"/>
    <d v="1899-12-30T00:20:34"/>
    <n v="6"/>
    <d v="1899-12-30T00:00:50"/>
    <n v="20.566666666655998"/>
    <n v="10"/>
    <s v="Si"/>
  </r>
  <r>
    <s v="CTOR"/>
    <s v="2025004992"/>
    <x v="0"/>
    <s v="ER5217BBR"/>
    <s v="E1202JHG"/>
    <d v="2025-03-07T00:00:00"/>
    <m/>
    <s v="3044"/>
    <x v="25"/>
    <s v="PA"/>
    <n v="12"/>
    <m/>
    <d v="2025-03-07T00:00:00"/>
    <d v="1899-12-30T10:11:21"/>
    <d v="2025-03-07T00:00:00"/>
    <d v="1899-12-30T10:12:11"/>
    <d v="2025-03-07T00:00:00"/>
    <d v="1899-12-30T11:00:02"/>
    <x v="0"/>
    <s v="RFCPI"/>
    <s v="1322317134"/>
    <s v="FBO"/>
    <d v="1899-12-30T00:48:41"/>
    <d v="1899-12-30T00:47:51"/>
    <d v="1899-12-30T00:00:50"/>
    <s v="Granel"/>
    <s v="E001"/>
    <x v="2"/>
    <d v="1899-12-30T00:48:41"/>
    <d v="1899-12-30T00:47:51"/>
    <n v="10"/>
    <x v="10"/>
    <x v="2"/>
    <x v="2"/>
    <n v="0"/>
    <n v="0"/>
    <s v="OK"/>
    <s v="Granel"/>
    <x v="2"/>
    <n v="0"/>
    <s v="F. TORAL"/>
    <s v="B"/>
    <d v="1899-12-30T00:00:50"/>
    <d v="1899-12-30T00:00:50"/>
    <s v="OK"/>
    <m/>
    <m/>
    <d v="1899-12-30T00:00:00"/>
    <d v="1899-12-30T00:48:41"/>
    <n v="6"/>
    <d v="1899-12-30T00:00:50"/>
    <n v="48.68333333333284"/>
    <n v="11"/>
    <s v="No"/>
  </r>
  <r>
    <s v="CTOR"/>
    <s v="2025004998"/>
    <x v="0"/>
    <s v="ER1294BCG"/>
    <s v="E3120HXB"/>
    <d v="2025-03-07T00:00:00"/>
    <m/>
    <s v="3218"/>
    <x v="55"/>
    <s v="PA"/>
    <n v="6"/>
    <m/>
    <d v="2025-03-07T00:00:00"/>
    <d v="1899-12-30T10:51:50"/>
    <d v="2025-03-07T00:00:00"/>
    <d v="1899-12-30T10:52:41"/>
    <d v="2025-03-07T00:00:00"/>
    <d v="1899-12-30T11:38:24"/>
    <x v="0"/>
    <s v="RFCPI"/>
    <s v="1322317135"/>
    <s v="FBO"/>
    <d v="1899-12-30T00:46:34"/>
    <d v="1899-12-30T00:45:43"/>
    <d v="1899-12-30T00:00:51"/>
    <s v="Granel"/>
    <s v="E001"/>
    <x v="2"/>
    <d v="1899-12-30T00:46:34"/>
    <d v="1899-12-30T00:45:43"/>
    <n v="10"/>
    <x v="10"/>
    <x v="2"/>
    <x v="2"/>
    <n v="0"/>
    <n v="0"/>
    <s v="OK"/>
    <s v="Granel"/>
    <x v="2"/>
    <n v="0"/>
    <s v="F. TORAL"/>
    <s v="B"/>
    <d v="1899-12-30T00:00:51"/>
    <d v="1899-12-30T00:00:51"/>
    <s v="OK"/>
    <m/>
    <m/>
    <d v="1899-12-30T00:00:00"/>
    <d v="1899-12-30T00:46:34"/>
    <n v="6"/>
    <d v="1899-12-30T00:00:51"/>
    <n v="46.566666666662378"/>
    <n v="11"/>
    <s v="No"/>
  </r>
  <r>
    <s v="CTOR"/>
    <s v="2025005000"/>
    <x v="0"/>
    <s v="ER7579BDL"/>
    <s v="E6211LYC"/>
    <d v="2025-03-07T00:00:00"/>
    <m/>
    <s v="3042"/>
    <x v="13"/>
    <s v="PA"/>
    <n v="14"/>
    <m/>
    <d v="2025-03-07T00:00:00"/>
    <d v="1899-12-30T11:07:58"/>
    <d v="2025-03-07T00:00:00"/>
    <d v="1899-12-30T11:08:51"/>
    <d v="2025-03-07T00:00:00"/>
    <d v="1899-12-30T11:42:02"/>
    <x v="0"/>
    <s v="RFCPI"/>
    <s v="1322317136"/>
    <s v="EXW"/>
    <d v="1899-12-30T00:34:04"/>
    <d v="1899-12-30T00:33:11"/>
    <d v="1899-12-30T00:00:53"/>
    <s v="Granel"/>
    <s v="E001"/>
    <x v="1"/>
    <d v="1899-12-30T00:34:04"/>
    <d v="1899-12-30T00:33:11"/>
    <n v="11"/>
    <x v="10"/>
    <x v="2"/>
    <x v="2"/>
    <n v="0"/>
    <n v="0"/>
    <s v="OK"/>
    <s v="Granel"/>
    <x v="2"/>
    <n v="0"/>
    <s v="F. TORAL"/>
    <s v="A"/>
    <d v="1899-12-30T00:00:53"/>
    <d v="1899-12-30T00:00:53"/>
    <s v="OK"/>
    <m/>
    <m/>
    <d v="1899-12-30T00:00:00"/>
    <d v="1899-12-30T00:34:04"/>
    <n v="6"/>
    <d v="1899-12-30T00:00:53"/>
    <n v="34.066666666670422"/>
    <n v="11"/>
    <s v="Si"/>
  </r>
  <r>
    <s v="CTOR"/>
    <s v="2025005010"/>
    <x v="0"/>
    <s v="ER5139BBS"/>
    <s v="E3174JJN"/>
    <d v="2025-03-07T00:00:00"/>
    <m/>
    <s v="3218"/>
    <x v="55"/>
    <s v="PA"/>
    <n v="6"/>
    <m/>
    <d v="2025-03-07T00:00:00"/>
    <d v="1899-12-30T11:54:28"/>
    <d v="2025-03-07T00:00:00"/>
    <d v="1899-12-30T11:55:19"/>
    <d v="2025-03-07T00:00:00"/>
    <d v="1899-12-30T12:42:14"/>
    <x v="0"/>
    <s v="RFCPI"/>
    <s v="1322317137"/>
    <s v="FBO"/>
    <d v="1899-12-30T00:47:46"/>
    <d v="1899-12-30T00:46:55"/>
    <d v="1899-12-30T00:00:51"/>
    <s v="Granel"/>
    <s v="E001"/>
    <x v="2"/>
    <d v="1899-12-30T00:47:46"/>
    <d v="1899-12-30T00:46:55"/>
    <n v="11"/>
    <x v="10"/>
    <x v="2"/>
    <x v="2"/>
    <n v="0"/>
    <n v="0"/>
    <s v="OK"/>
    <s v="Granel"/>
    <x v="2"/>
    <n v="0"/>
    <s v="F. TORAL"/>
    <s v="B"/>
    <d v="1899-12-30T00:00:51"/>
    <d v="1899-12-30T00:00:51"/>
    <s v="OK"/>
    <m/>
    <m/>
    <d v="1899-12-30T00:00:00"/>
    <d v="1899-12-30T00:47:46"/>
    <n v="6"/>
    <d v="1899-12-30T00:00:51"/>
    <n v="47.766666666657613"/>
    <n v="12"/>
    <s v="No"/>
  </r>
  <r>
    <s v="CTOR"/>
    <s v="2025005017"/>
    <x v="0"/>
    <s v="ER7977BCH"/>
    <s v="E1832JSR"/>
    <d v="2025-03-07T00:00:00"/>
    <m/>
    <s v="3043"/>
    <x v="53"/>
    <s v="PA"/>
    <n v="2"/>
    <m/>
    <d v="2025-03-07T00:00:00"/>
    <d v="1899-12-30T12:25:12"/>
    <d v="2025-03-07T00:00:00"/>
    <d v="1899-12-30T12:26:04"/>
    <d v="2025-03-07T00:00:00"/>
    <d v="1899-12-30T12:49:03"/>
    <x v="0"/>
    <s v="RFCPI"/>
    <s v="1322317138"/>
    <s v="FBO"/>
    <d v="1899-12-30T00:23:51"/>
    <d v="1899-12-30T00:22:59"/>
    <d v="1899-12-30T00:00:52"/>
    <s v="Granel"/>
    <s v="E001"/>
    <x v="2"/>
    <d v="1899-12-30T00:23:51"/>
    <d v="1899-12-30T00:22:59"/>
    <n v="12"/>
    <x v="10"/>
    <x v="2"/>
    <x v="2"/>
    <n v="0"/>
    <n v="0"/>
    <s v="OK"/>
    <s v="Granel"/>
    <x v="2"/>
    <n v="0"/>
    <s v="F. TORAL"/>
    <s v="A"/>
    <d v="1899-12-30T00:00:52"/>
    <d v="1899-12-30T00:00:52"/>
    <s v="OK"/>
    <m/>
    <m/>
    <d v="1899-12-30T00:00:00"/>
    <d v="1899-12-30T00:23:51"/>
    <n v="6"/>
    <d v="1899-12-30T00:00:52"/>
    <n v="23.850000000000051"/>
    <n v="12"/>
    <s v="Si"/>
  </r>
  <r>
    <s v="CTOR"/>
    <s v="2025005015"/>
    <x v="0"/>
    <s v="ER4667BBH"/>
    <s v="E2163JCB"/>
    <d v="2025-03-07T00:00:00"/>
    <m/>
    <s v="55"/>
    <x v="10"/>
    <s v="PA"/>
    <n v="15"/>
    <m/>
    <d v="2025-03-07T00:00:00"/>
    <d v="1899-12-30T12:21:34"/>
    <d v="2025-03-07T00:00:00"/>
    <d v="1899-12-30T12:22:29"/>
    <d v="2025-03-07T00:00:00"/>
    <d v="1899-12-30T13:47:22"/>
    <x v="0"/>
    <s v="RFCPI"/>
    <s v="1322317141"/>
    <s v="FBO"/>
    <d v="1899-12-30T01:25:48"/>
    <d v="1899-12-30T01:24:53"/>
    <d v="1899-12-30T00:00:55"/>
    <s v="Granel"/>
    <s v="E001"/>
    <x v="2"/>
    <d v="1899-12-30T01:25:48"/>
    <d v="1899-12-30T01:24:53"/>
    <n v="12"/>
    <x v="10"/>
    <x v="2"/>
    <x v="2"/>
    <n v="0"/>
    <n v="0"/>
    <s v="OK"/>
    <s v="Granel"/>
    <x v="2"/>
    <n v="0"/>
    <s v="F. TORAL"/>
    <s v="B"/>
    <d v="1899-12-30T00:00:55"/>
    <d v="1899-12-30T00:00:55"/>
    <s v="OK"/>
    <m/>
    <m/>
    <d v="1899-12-30T00:00:00"/>
    <d v="1899-12-30T01:25:48"/>
    <n v="6"/>
    <d v="1899-12-30T00:00:55"/>
    <n v="85.800000000009575"/>
    <n v="13"/>
    <s v="No"/>
  </r>
  <r>
    <s v="CTOR"/>
    <s v="2025005029"/>
    <x v="0"/>
    <s v="ER5826BBD"/>
    <s v="E1619JGS"/>
    <d v="2025-03-07T00:00:00"/>
    <m/>
    <s v="2926"/>
    <x v="56"/>
    <s v="PA"/>
    <s v="PA"/>
    <m/>
    <d v="2025-03-07T00:00:00"/>
    <d v="1899-12-30T13:33:21"/>
    <d v="2025-03-07T00:00:00"/>
    <d v="1899-12-30T13:42:32"/>
    <d v="2025-03-07T00:00:00"/>
    <d v="1899-12-30T14:57:57"/>
    <x v="0"/>
    <s v="RFCPI"/>
    <s v="1322317145"/>
    <s v="EXW"/>
    <d v="1899-12-30T01:24:36"/>
    <d v="1899-12-30T01:15:25"/>
    <d v="1899-12-30T00:09:11"/>
    <s v="Ensacado"/>
    <s v="E002"/>
    <x v="1"/>
    <d v="1899-12-30T01:24:36"/>
    <d v="1899-12-30T01:15:25"/>
    <n v="13"/>
    <x v="10"/>
    <x v="2"/>
    <x v="1"/>
    <n v="0"/>
    <n v="0"/>
    <s v="OK"/>
    <s v="Ensacado"/>
    <x v="2"/>
    <n v="0"/>
    <s v="F. TORAL"/>
    <s v="B"/>
    <d v="1899-12-30T00:09:11"/>
    <d v="1899-12-30T00:09:11"/>
    <s v="OK"/>
    <m/>
    <m/>
    <d v="1899-12-30T00:00:00"/>
    <d v="1899-12-30T01:24:36"/>
    <n v="6"/>
    <d v="1899-12-30T00:09:11"/>
    <n v="84.599999999999952"/>
    <n v="14"/>
    <s v="No"/>
  </r>
  <r>
    <s v="CTOR"/>
    <s v="2025005026"/>
    <x v="0"/>
    <s v="ER8331BCD"/>
    <s v="E0998LSS"/>
    <d v="2025-03-07T00:00:00"/>
    <m/>
    <s v="55"/>
    <x v="10"/>
    <s v="PA"/>
    <n v="15"/>
    <m/>
    <d v="2025-03-07T00:00:00"/>
    <d v="1899-12-30T13:08:14"/>
    <d v="2025-03-07T00:00:00"/>
    <d v="1899-12-30T15:58:59"/>
    <d v="2025-03-07T00:00:00"/>
    <d v="1899-12-30T15:16:36"/>
    <x v="295"/>
    <s v="RFCPI"/>
    <s v="1322317147"/>
    <s v="FBO"/>
    <d v="1899-12-30T03:33:08"/>
    <d v="1899-12-30T00:42:23"/>
    <d v="1899-12-30T02:50:45"/>
    <s v="Granel"/>
    <s v="E001"/>
    <x v="2"/>
    <d v="1899-12-30T02:08:22"/>
    <n v="-2.9432870370370012E-2"/>
    <n v="13"/>
    <x v="10"/>
    <x v="2"/>
    <x v="2"/>
    <n v="0"/>
    <n v="0"/>
    <s v="OK"/>
    <s v="Granel"/>
    <x v="2"/>
    <n v="0"/>
    <s v="F. TORAL"/>
    <s v="C"/>
    <d v="1899-12-30T02:50:45"/>
    <d v="1899-12-30T01:52:45"/>
    <s v="KO"/>
    <m/>
    <m/>
    <d v="1899-12-30T00:00:00"/>
    <d v="1899-12-30T02:08:22"/>
    <n v="6"/>
    <d v="1899-12-30T02:50:45"/>
    <n v="128.36666666666878"/>
    <n v="15"/>
    <s v="No"/>
  </r>
  <r>
    <s v="CTOR"/>
    <s v="2025005044"/>
    <x v="0"/>
    <s v="ER5217BBR"/>
    <s v="E1202JHG"/>
    <d v="2025-03-07T00:00:00"/>
    <m/>
    <s v="3042"/>
    <x v="13"/>
    <s v="PA"/>
    <n v="14"/>
    <m/>
    <d v="2025-03-07T00:00:00"/>
    <d v="1899-12-30T16:17:23"/>
    <d v="2025-03-07T00:00:00"/>
    <d v="1899-12-30T16:18:16"/>
    <d v="2025-03-07T00:00:00"/>
    <d v="1899-12-30T16:42:41"/>
    <x v="0"/>
    <s v="RFCPI"/>
    <s v="1322317150"/>
    <s v="FBO"/>
    <d v="1899-12-30T00:25:18"/>
    <d v="1899-12-30T00:24:25"/>
    <d v="1899-12-30T00:00:53"/>
    <s v="Granel"/>
    <s v="E001"/>
    <x v="2"/>
    <d v="1899-12-30T00:25:18"/>
    <d v="1899-12-30T00:24:25"/>
    <n v="16"/>
    <x v="10"/>
    <x v="2"/>
    <x v="2"/>
    <n v="0"/>
    <n v="0"/>
    <s v="OK"/>
    <s v="Granel"/>
    <x v="2"/>
    <n v="0"/>
    <s v="F. TORAL"/>
    <s v="A"/>
    <d v="1899-12-30T00:00:53"/>
    <d v="1899-12-30T00:00:53"/>
    <s v="OK"/>
    <m/>
    <m/>
    <d v="1899-12-30T00:00:00"/>
    <d v="1899-12-30T00:25:18"/>
    <n v="6"/>
    <d v="1899-12-30T00:00:53"/>
    <n v="25.299999999993563"/>
    <n v="16"/>
    <s v="Si"/>
  </r>
  <r>
    <s v="CTOR"/>
    <s v="2025005049"/>
    <x v="0"/>
    <s v="ER4157BCC"/>
    <s v="E4426HTW"/>
    <d v="2025-03-07T00:00:00"/>
    <m/>
    <s v="55"/>
    <x v="10"/>
    <s v="PA"/>
    <n v="15"/>
    <m/>
    <d v="2025-03-07T00:00:00"/>
    <d v="1899-12-30T17:08:16"/>
    <d v="2025-03-07T00:00:00"/>
    <d v="1899-12-30T17:09:08"/>
    <d v="2025-03-07T00:00:00"/>
    <d v="1899-12-30T17:38:07"/>
    <x v="0"/>
    <s v="RFCPI"/>
    <s v="1322317153"/>
    <s v="FBO"/>
    <d v="1899-12-30T00:29:51"/>
    <d v="1899-12-30T00:28:59"/>
    <d v="1899-12-30T00:00:52"/>
    <s v="Granel"/>
    <s v="E001"/>
    <x v="2"/>
    <d v="1899-12-30T00:29:51"/>
    <d v="1899-12-30T00:28:59"/>
    <n v="17"/>
    <x v="10"/>
    <x v="2"/>
    <x v="2"/>
    <n v="0"/>
    <n v="0"/>
    <s v="OK"/>
    <s v="Granel"/>
    <x v="2"/>
    <n v="0"/>
    <s v="F. TORAL"/>
    <s v="A"/>
    <d v="1899-12-30T00:00:52"/>
    <d v="1899-12-30T00:00:52"/>
    <s v="OK"/>
    <m/>
    <m/>
    <d v="1899-12-30T00:00:00"/>
    <d v="1899-12-30T00:29:51"/>
    <n v="6"/>
    <d v="1899-12-30T00:00:52"/>
    <n v="29.850000000004826"/>
    <n v="17"/>
    <s v="Si"/>
  </r>
  <r>
    <s v="CTOR"/>
    <s v="2025005052"/>
    <x v="0"/>
    <s v="ER0582BBN"/>
    <s v="E1094JPT"/>
    <d v="2025-03-07T00:00:00"/>
    <m/>
    <s v="3042"/>
    <x v="13"/>
    <s v="PA"/>
    <n v="14"/>
    <m/>
    <d v="2025-03-07T00:00:00"/>
    <d v="1899-12-30T17:21:48"/>
    <d v="2025-03-07T00:00:00"/>
    <d v="1899-12-30T17:22:39"/>
    <d v="2025-03-07T00:00:00"/>
    <d v="1899-12-30T17:44:22"/>
    <x v="0"/>
    <s v="RFCPI"/>
    <s v="1322317154"/>
    <s v="FBO"/>
    <d v="1899-12-30T00:22:34"/>
    <d v="1899-12-30T00:21:43"/>
    <d v="1899-12-30T00:00:51"/>
    <s v="Granel"/>
    <s v="E001"/>
    <x v="2"/>
    <d v="1899-12-30T00:22:34"/>
    <d v="1899-12-30T00:21:43"/>
    <n v="17"/>
    <x v="10"/>
    <x v="2"/>
    <x v="2"/>
    <n v="0"/>
    <n v="0"/>
    <s v="OK"/>
    <s v="Granel"/>
    <x v="2"/>
    <n v="0"/>
    <s v="F. TORAL"/>
    <s v="A"/>
    <d v="1899-12-30T00:00:51"/>
    <d v="1899-12-30T00:00:51"/>
    <s v="OK"/>
    <m/>
    <m/>
    <d v="1899-12-30T00:00:00"/>
    <d v="1899-12-30T00:22:34"/>
    <n v="6"/>
    <d v="1899-12-30T00:00:51"/>
    <n v="22.566666666672059"/>
    <n v="17"/>
    <s v="Si"/>
  </r>
  <r>
    <s v="CTOR"/>
    <s v="2025005050"/>
    <x v="0"/>
    <s v="ER7567BBL"/>
    <s v="E2543HVB"/>
    <d v="2025-03-07T00:00:00"/>
    <m/>
    <s v="3043"/>
    <x v="53"/>
    <s v="PA"/>
    <n v="2"/>
    <m/>
    <d v="2025-03-07T00:00:00"/>
    <d v="1899-12-30T17:13:29"/>
    <d v="2025-03-07T00:00:00"/>
    <d v="1899-12-30T17:14:20"/>
    <d v="2025-03-07T00:00:00"/>
    <d v="1899-12-30T17:46:37"/>
    <x v="0"/>
    <s v="RFCPI"/>
    <s v="1322317155"/>
    <s v="FBO"/>
    <d v="1899-12-30T00:33:08"/>
    <d v="1899-12-30T00:32:17"/>
    <d v="1899-12-30T00:00:51"/>
    <s v="Granel"/>
    <s v="E001"/>
    <x v="2"/>
    <d v="1899-12-30T00:33:08"/>
    <d v="1899-12-30T00:32:17"/>
    <n v="17"/>
    <x v="10"/>
    <x v="2"/>
    <x v="2"/>
    <n v="0"/>
    <n v="0"/>
    <s v="OK"/>
    <s v="Granel"/>
    <x v="2"/>
    <n v="0"/>
    <s v="F. TORAL"/>
    <s v="A"/>
    <d v="1899-12-30T00:00:51"/>
    <d v="1899-12-30T00:00:51"/>
    <s v="OK"/>
    <m/>
    <m/>
    <d v="1899-12-30T00:00:00"/>
    <d v="1899-12-30T00:33:08"/>
    <n v="6"/>
    <d v="1899-12-30T00:00:51"/>
    <n v="33.133333333334406"/>
    <n v="17"/>
    <s v="Si"/>
  </r>
  <r>
    <s v="CTOR"/>
    <s v="2025005055"/>
    <x v="0"/>
    <s v="E4498JGT"/>
    <m/>
    <d v="2025-03-07T00:00:00"/>
    <m/>
    <s v="2906"/>
    <x v="11"/>
    <s v="PA"/>
    <s v="PA"/>
    <m/>
    <d v="2025-03-07T00:00:00"/>
    <d v="1899-12-30T18:00:05"/>
    <d v="2025-03-07T00:00:00"/>
    <d v="1899-12-30T18:00:58"/>
    <d v="2025-03-07T00:00:00"/>
    <d v="1899-12-30T18:09:42"/>
    <x v="0"/>
    <s v="RFCPI"/>
    <s v="1322317156"/>
    <s v="EXW"/>
    <d v="1899-12-30T00:09:37"/>
    <d v="1899-12-30T00:08:44"/>
    <d v="1899-12-30T00:00:53"/>
    <s v="Ensacado"/>
    <s v="E002"/>
    <x v="1"/>
    <d v="1899-12-30T00:09:37"/>
    <d v="1899-12-30T00:08:44"/>
    <n v="18"/>
    <x v="10"/>
    <x v="2"/>
    <x v="1"/>
    <n v="1"/>
    <n v="0"/>
    <s v="KO"/>
    <s v="Ensacado"/>
    <x v="2"/>
    <n v="1"/>
    <s v="F. TORAL"/>
    <s v="A"/>
    <d v="1899-12-30T00:00:53"/>
    <d v="1899-12-30T00:00:53"/>
    <s v="OK"/>
    <m/>
    <m/>
    <d v="1899-12-30T00:00:00"/>
    <d v="1899-12-30T00:09:37"/>
    <n v="6"/>
    <d v="1899-12-30T00:00:53"/>
    <n v="9.6166666666657186"/>
    <n v="18"/>
    <s v="Si"/>
  </r>
  <r>
    <s v="CTOR"/>
    <s v="2025005056"/>
    <x v="0"/>
    <s v="ER8331BCD"/>
    <s v="E0998LSS"/>
    <d v="2025-03-07T00:00:00"/>
    <m/>
    <s v="55"/>
    <x v="10"/>
    <s v="PA"/>
    <n v="15"/>
    <m/>
    <d v="2025-03-07T00:00:00"/>
    <d v="1899-12-30T18:00:12"/>
    <d v="2025-03-07T00:00:00"/>
    <d v="1899-12-30T18:01:04"/>
    <d v="2025-03-07T00:00:00"/>
    <d v="1899-12-30T18:30:04"/>
    <x v="0"/>
    <s v="RFCPI"/>
    <s v="1322317157"/>
    <s v="FBO"/>
    <d v="1899-12-30T00:29:52"/>
    <d v="1899-12-30T00:29:00"/>
    <d v="1899-12-30T00:00:52"/>
    <s v="Granel"/>
    <s v="E001"/>
    <x v="2"/>
    <d v="1899-12-30T00:29:52"/>
    <d v="1899-12-30T00:29:00"/>
    <n v="18"/>
    <x v="10"/>
    <x v="2"/>
    <x v="2"/>
    <n v="0"/>
    <n v="0"/>
    <s v="OK"/>
    <s v="Granel"/>
    <x v="2"/>
    <n v="0"/>
    <s v="F. TORAL"/>
    <s v="A"/>
    <d v="1899-12-30T00:00:52"/>
    <d v="1899-12-30T00:00:52"/>
    <s v="OK"/>
    <m/>
    <m/>
    <d v="1899-12-30T00:00:00"/>
    <d v="1899-12-30T00:29:52"/>
    <n v="6"/>
    <d v="1899-12-30T00:00:52"/>
    <n v="29.866666666665527"/>
    <n v="18"/>
    <s v="Si"/>
  </r>
  <r>
    <s v="CTOR"/>
    <s v="2025005057"/>
    <x v="0"/>
    <s v="ER7186BCW"/>
    <s v="E9059LCN"/>
    <d v="2025-03-07T00:00:00"/>
    <m/>
    <s v="3320"/>
    <x v="12"/>
    <s v="PA"/>
    <s v="PA"/>
    <m/>
    <d v="2025-03-07T00:00:00"/>
    <d v="1899-12-30T18:04:47"/>
    <d v="2025-03-07T00:00:00"/>
    <d v="1899-12-30T18:05:41"/>
    <d v="2025-03-07T00:00:00"/>
    <d v="1899-12-30T18:38:57"/>
    <x v="0"/>
    <s v="RFCPI"/>
    <s v="1322317159"/>
    <s v="FBO"/>
    <d v="1899-12-30T00:34:10"/>
    <d v="1899-12-30T00:33:16"/>
    <d v="1899-12-30T00:00:54"/>
    <s v="Ensacado"/>
    <s v="E002"/>
    <x v="2"/>
    <d v="1899-12-30T00:34:10"/>
    <d v="1899-12-30T00:33:16"/>
    <n v="18"/>
    <x v="10"/>
    <x v="2"/>
    <x v="1"/>
    <n v="0"/>
    <n v="0"/>
    <s v="OK"/>
    <s v="Ensacado"/>
    <x v="2"/>
    <n v="0"/>
    <s v="F. TORAL"/>
    <s v="A"/>
    <d v="1899-12-30T00:00:54"/>
    <d v="1899-12-30T00:00:54"/>
    <s v="OK"/>
    <m/>
    <m/>
    <d v="1899-12-30T00:00:00"/>
    <d v="1899-12-30T00:34:10"/>
    <n v="6"/>
    <d v="1899-12-30T00:00:54"/>
    <n v="34.166666666663957"/>
    <n v="18"/>
    <s v="Si"/>
  </r>
  <r>
    <s v="CTOR"/>
    <s v="2025005068"/>
    <x v="0"/>
    <s v="ER3777BBH"/>
    <s v="E4280KCL"/>
    <d v="2025-03-07T00:00:00"/>
    <m/>
    <s v="55"/>
    <x v="10"/>
    <s v="PA"/>
    <n v="15"/>
    <m/>
    <d v="2025-03-07T00:00:00"/>
    <d v="1899-12-30T18:36:59"/>
    <d v="2025-03-07T00:00:00"/>
    <d v="1899-12-30T18:37:51"/>
    <d v="2025-03-07T00:00:00"/>
    <d v="1899-12-30T18:59:11"/>
    <x v="0"/>
    <s v="RFCPI"/>
    <s v="1322317160"/>
    <s v="FBO"/>
    <d v="1899-12-30T00:22:12"/>
    <d v="1899-12-30T00:21:20"/>
    <d v="1899-12-30T00:00:52"/>
    <s v="Granel"/>
    <s v="E001"/>
    <x v="2"/>
    <d v="1899-12-30T00:22:12"/>
    <d v="1899-12-30T00:21:20"/>
    <n v="18"/>
    <x v="10"/>
    <x v="2"/>
    <x v="2"/>
    <n v="0"/>
    <n v="0"/>
    <s v="OK"/>
    <s v="Granel"/>
    <x v="2"/>
    <n v="0"/>
    <s v="F. TORAL"/>
    <s v="A"/>
    <d v="1899-12-30T00:00:52"/>
    <d v="1899-12-30T00:00:52"/>
    <s v="OK"/>
    <m/>
    <m/>
    <d v="1899-12-30T00:00:00"/>
    <d v="1899-12-30T00:22:12"/>
    <n v="6"/>
    <d v="1899-12-30T00:00:52"/>
    <n v="22.200000000004749"/>
    <n v="18"/>
    <s v="Si"/>
  </r>
  <r>
    <s v="CTOR"/>
    <s v="2025005054"/>
    <x v="0"/>
    <s v="ER0933BBN"/>
    <s v="E5872HZF"/>
    <d v="2025-03-07T00:00:00"/>
    <m/>
    <s v="3044"/>
    <x v="25"/>
    <s v="PA"/>
    <n v="12"/>
    <m/>
    <d v="2025-03-07T00:00:00"/>
    <d v="1899-12-30T17:57:46"/>
    <d v="2025-03-07T00:00:00"/>
    <d v="1899-12-30T17:58:38"/>
    <d v="2025-03-07T00:00:00"/>
    <d v="1899-12-30T19:06:35"/>
    <x v="0"/>
    <s v="RFCPI"/>
    <s v="1322317162"/>
    <s v="FBO"/>
    <d v="1899-12-30T01:08:49"/>
    <d v="1899-12-30T01:07:57"/>
    <d v="1899-12-30T00:00:52"/>
    <s v="Granel"/>
    <s v="E001"/>
    <x v="2"/>
    <d v="1899-12-30T01:08:49"/>
    <d v="1899-12-30T01:07:57"/>
    <n v="17"/>
    <x v="10"/>
    <x v="2"/>
    <x v="2"/>
    <n v="0"/>
    <n v="0"/>
    <s v="OK"/>
    <s v="Granel"/>
    <x v="2"/>
    <n v="0"/>
    <s v="F. TORAL"/>
    <s v="B"/>
    <d v="1899-12-30T00:00:52"/>
    <d v="1899-12-30T00:00:52"/>
    <s v="OK"/>
    <m/>
    <m/>
    <d v="1899-12-30T00:00:00"/>
    <d v="1899-12-30T01:08:49"/>
    <n v="6"/>
    <d v="1899-12-30T00:00:52"/>
    <n v="68.81666666667833"/>
    <n v="19"/>
    <s v="No"/>
  </r>
  <r>
    <s v="CTOR"/>
    <s v="2025005069"/>
    <x v="0"/>
    <s v="ER1582BDJ"/>
    <s v="E4570MKW"/>
    <d v="2025-03-07T00:00:00"/>
    <m/>
    <s v="3042"/>
    <x v="13"/>
    <s v="PA"/>
    <n v="14"/>
    <m/>
    <d v="2025-03-07T00:00:00"/>
    <d v="1899-12-30T19:04:16"/>
    <d v="2025-03-07T00:00:00"/>
    <d v="1899-12-30T19:05:09"/>
    <d v="2025-03-07T00:00:00"/>
    <d v="1899-12-30T19:50:48"/>
    <x v="0"/>
    <s v="RFCPI"/>
    <s v="1322317163"/>
    <s v="FBO"/>
    <d v="1899-12-30T00:46:32"/>
    <d v="1899-12-30T00:45:39"/>
    <d v="1899-12-30T00:00:53"/>
    <s v="Granel"/>
    <s v="E001"/>
    <x v="2"/>
    <d v="1899-12-30T00:46:32"/>
    <d v="1899-12-30T00:45:39"/>
    <n v="19"/>
    <x v="10"/>
    <x v="2"/>
    <x v="2"/>
    <n v="0"/>
    <n v="0"/>
    <s v="OK"/>
    <s v="Granel"/>
    <x v="2"/>
    <n v="0"/>
    <s v="F. TORAL"/>
    <s v="B"/>
    <d v="1899-12-30T00:00:53"/>
    <d v="1899-12-30T00:00:53"/>
    <s v="OK"/>
    <m/>
    <m/>
    <d v="1899-12-30T00:00:00"/>
    <d v="1899-12-30T00:46:32"/>
    <n v="6"/>
    <d v="1899-12-30T00:00:53"/>
    <n v="46.533333333326432"/>
    <n v="19"/>
    <s v="No"/>
  </r>
  <r>
    <s v="CTOR"/>
    <s v="2025005072"/>
    <x v="0"/>
    <s v="ER7579BDL"/>
    <s v="E6211LYC"/>
    <d v="2025-03-10T00:00:00"/>
    <m/>
    <s v="55"/>
    <x v="10"/>
    <s v="PA"/>
    <n v="15"/>
    <m/>
    <d v="2025-03-10T00:00:00"/>
    <d v="1899-12-30T05:56:31"/>
    <d v="2025-03-10T00:00:00"/>
    <d v="1899-12-30T05:57:24"/>
    <d v="2025-03-10T00:00:00"/>
    <d v="1899-12-30T06:22:33"/>
    <x v="0"/>
    <s v="RFCPI"/>
    <s v="1322317164"/>
    <s v="EXW"/>
    <d v="1899-12-30T00:26:02"/>
    <d v="1899-12-30T00:25:09"/>
    <d v="1899-12-30T00:00:53"/>
    <s v="Granel"/>
    <s v="E001"/>
    <x v="1"/>
    <d v="1899-12-30T00:26:02"/>
    <d v="1899-12-30T00:25:09"/>
    <n v="5"/>
    <x v="11"/>
    <x v="3"/>
    <x v="2"/>
    <n v="0"/>
    <n v="0"/>
    <s v="OK"/>
    <s v="Granel"/>
    <x v="2"/>
    <n v="0"/>
    <s v="F. TORAL"/>
    <s v="A"/>
    <d v="1899-12-30T00:00:53"/>
    <d v="1899-12-30T00:00:53"/>
    <s v="OK"/>
    <m/>
    <m/>
    <d v="1899-12-30T00:00:00"/>
    <d v="1899-12-30T00:26:02"/>
    <n v="2"/>
    <d v="1899-12-30T00:00:53"/>
    <n v="26.033333333328024"/>
    <n v="6"/>
    <s v="Si"/>
  </r>
  <r>
    <s v="CTOR"/>
    <s v="2025005088"/>
    <x v="0"/>
    <s v="ER7703BDP"/>
    <s v="E3325MJW"/>
    <d v="2025-03-10T00:00:00"/>
    <m/>
    <s v="3048"/>
    <x v="28"/>
    <s v="PA"/>
    <s v="PA"/>
    <m/>
    <d v="2025-03-10T00:00:00"/>
    <d v="1899-12-30T09:10:27"/>
    <d v="2025-03-10T00:00:00"/>
    <d v="1899-12-30T09:11:22"/>
    <d v="2025-03-10T00:00:00"/>
    <d v="1899-12-30T09:28:58"/>
    <x v="0"/>
    <s v="RFCPI"/>
    <s v="1322317166"/>
    <s v="EXW"/>
    <d v="1899-12-30T00:18:31"/>
    <d v="1899-12-30T00:17:36"/>
    <d v="1899-12-30T00:00:55"/>
    <s v="Ensacado"/>
    <s v="E002"/>
    <x v="1"/>
    <d v="1899-12-30T00:18:31"/>
    <d v="1899-12-30T00:17:36"/>
    <n v="9"/>
    <x v="11"/>
    <x v="3"/>
    <x v="1"/>
    <n v="0"/>
    <n v="0"/>
    <s v="OK"/>
    <s v="Ensacado"/>
    <x v="2"/>
    <n v="0"/>
    <s v="F. TORAL"/>
    <s v="A"/>
    <d v="1899-12-30T00:00:55"/>
    <d v="1899-12-30T00:00:55"/>
    <s v="OK"/>
    <m/>
    <m/>
    <d v="1899-12-30T00:00:00"/>
    <d v="1899-12-30T00:18:31"/>
    <n v="2"/>
    <d v="1899-12-30T00:00:55"/>
    <n v="18.516666666671984"/>
    <n v="9"/>
    <s v="Si"/>
  </r>
  <r>
    <s v="CTOR"/>
    <s v="2025005085"/>
    <x v="0"/>
    <s v="ER7711BCD"/>
    <s v="E6158KLG"/>
    <d v="2025-03-10T00:00:00"/>
    <m/>
    <s v="3044"/>
    <x v="25"/>
    <s v="PA"/>
    <n v="12"/>
    <m/>
    <d v="2025-03-10T00:00:00"/>
    <d v="1899-12-30T08:50:19"/>
    <d v="2025-03-10T00:00:00"/>
    <d v="1899-12-30T08:51:12"/>
    <d v="2025-03-10T00:00:00"/>
    <d v="1899-12-30T09:31:34"/>
    <x v="0"/>
    <s v="RFCPI"/>
    <s v="1322317167"/>
    <s v="FBO"/>
    <d v="1899-12-30T00:41:15"/>
    <d v="1899-12-30T00:40:22"/>
    <d v="1899-12-30T00:00:53"/>
    <s v="Granel"/>
    <s v="E001"/>
    <x v="2"/>
    <d v="1899-12-30T00:41:15"/>
    <d v="1899-12-30T00:40:22"/>
    <n v="8"/>
    <x v="11"/>
    <x v="3"/>
    <x v="2"/>
    <n v="0"/>
    <n v="0"/>
    <s v="OK"/>
    <s v="Granel"/>
    <x v="2"/>
    <n v="0"/>
    <s v="F. TORAL"/>
    <s v="A"/>
    <d v="1899-12-30T00:00:53"/>
    <d v="1899-12-30T00:00:53"/>
    <s v="OK"/>
    <m/>
    <m/>
    <d v="1899-12-30T00:00:00"/>
    <d v="1899-12-30T00:41:15"/>
    <n v="2"/>
    <d v="1899-12-30T00:00:53"/>
    <n v="41.250000000009642"/>
    <n v="9"/>
    <s v="Si"/>
  </r>
  <r>
    <s v="CTOR"/>
    <s v="2025005090"/>
    <x v="0"/>
    <s v="ER8797BBS"/>
    <s v="E3715LST"/>
    <d v="2025-03-10T00:00:00"/>
    <m/>
    <s v="3044"/>
    <x v="25"/>
    <s v="PA"/>
    <n v="12"/>
    <m/>
    <d v="2025-03-10T00:00:00"/>
    <d v="1899-12-30T09:19:37"/>
    <d v="2025-03-10T00:00:00"/>
    <d v="1899-12-30T09:20:32"/>
    <d v="2025-03-10T00:00:00"/>
    <d v="1899-12-30T10:19:08"/>
    <x v="0"/>
    <s v="RFCPI"/>
    <s v="1322317168"/>
    <s v="FBO"/>
    <d v="1899-12-30T00:59:31"/>
    <d v="1899-12-30T00:58:36"/>
    <d v="1899-12-30T00:00:55"/>
    <s v="Granel"/>
    <s v="E001"/>
    <x v="2"/>
    <d v="1899-12-30T00:59:31"/>
    <d v="1899-12-30T00:58:36"/>
    <n v="9"/>
    <x v="11"/>
    <x v="3"/>
    <x v="2"/>
    <n v="0"/>
    <n v="0"/>
    <s v="OK"/>
    <s v="Granel"/>
    <x v="2"/>
    <n v="0"/>
    <s v="F. TORAL"/>
    <s v="B"/>
    <d v="1899-12-30T00:00:55"/>
    <d v="1899-12-30T00:00:55"/>
    <s v="OK"/>
    <m/>
    <m/>
    <d v="1899-12-30T00:00:00"/>
    <d v="1899-12-30T00:59:31"/>
    <n v="2"/>
    <d v="1899-12-30T00:00:55"/>
    <n v="59.516666666654409"/>
    <n v="10"/>
    <s v="No"/>
  </r>
  <r>
    <s v="CTOR"/>
    <s v="2025005094"/>
    <x v="0"/>
    <s v="ER8800BBS"/>
    <s v="E9106MPM"/>
    <d v="2025-03-10T00:00:00"/>
    <m/>
    <s v="3218"/>
    <x v="55"/>
    <s v="PA"/>
    <n v="6"/>
    <m/>
    <d v="2025-03-10T00:00:00"/>
    <d v="1899-12-30T09:35:15"/>
    <d v="2025-03-10T00:00:00"/>
    <d v="1899-12-30T09:36:09"/>
    <d v="2025-03-10T00:00:00"/>
    <d v="1899-12-30T10:22:48"/>
    <x v="0"/>
    <s v="RFCPI"/>
    <s v="1322317169"/>
    <s v="FBO"/>
    <d v="1899-12-30T00:47:33"/>
    <d v="1899-12-30T00:46:39"/>
    <d v="1899-12-30T00:00:54"/>
    <s v="Granel"/>
    <s v="E001"/>
    <x v="2"/>
    <d v="1899-12-30T00:47:33"/>
    <d v="1899-12-30T00:46:39"/>
    <n v="9"/>
    <x v="11"/>
    <x v="3"/>
    <x v="2"/>
    <n v="0"/>
    <n v="0"/>
    <s v="OK"/>
    <s v="Granel"/>
    <x v="2"/>
    <n v="0"/>
    <s v="F. TORAL"/>
    <s v="B"/>
    <d v="1899-12-30T00:00:54"/>
    <d v="1899-12-30T00:00:54"/>
    <s v="OK"/>
    <m/>
    <m/>
    <d v="1899-12-30T00:00:00"/>
    <d v="1899-12-30T00:47:33"/>
    <n v="2"/>
    <d v="1899-12-30T00:00:54"/>
    <n v="47.549999999995201"/>
    <n v="10"/>
    <s v="No"/>
  </r>
  <r>
    <s v="CTOR"/>
    <s v="2025005096"/>
    <x v="0"/>
    <s v="ER0334BBD"/>
    <s v="E1731LNY"/>
    <d v="2025-03-10T00:00:00"/>
    <m/>
    <s v="55"/>
    <x v="10"/>
    <s v="PA"/>
    <n v="15"/>
    <m/>
    <d v="2025-03-10T00:00:00"/>
    <d v="1899-12-30T10:07:40"/>
    <d v="2025-03-10T00:00:00"/>
    <d v="1899-12-30T10:08:36"/>
    <d v="2025-03-10T00:00:00"/>
    <d v="1899-12-30T10:34:12"/>
    <x v="0"/>
    <s v="RFCPI"/>
    <s v="1322317170"/>
    <s v="FBO"/>
    <d v="1899-12-30T00:26:32"/>
    <d v="1899-12-30T00:25:36"/>
    <d v="1899-12-30T00:00:56"/>
    <s v="Granel"/>
    <s v="E001"/>
    <x v="2"/>
    <d v="1899-12-30T00:26:32"/>
    <d v="1899-12-30T00:25:36"/>
    <n v="10"/>
    <x v="11"/>
    <x v="3"/>
    <x v="2"/>
    <n v="0"/>
    <n v="0"/>
    <s v="OK"/>
    <s v="Granel"/>
    <x v="2"/>
    <n v="0"/>
    <s v="F. TORAL"/>
    <s v="A"/>
    <d v="1899-12-30T00:00:56"/>
    <d v="1899-12-30T00:00:56"/>
    <s v="OK"/>
    <m/>
    <m/>
    <d v="1899-12-30T00:00:00"/>
    <d v="1899-12-30T00:26:32"/>
    <n v="2"/>
    <d v="1899-12-30T00:00:56"/>
    <n v="26.533333333339211"/>
    <n v="10"/>
    <s v="Si"/>
  </r>
  <r>
    <s v="CTOR"/>
    <s v="2025005119"/>
    <x v="0"/>
    <s v="ER1582BDJ"/>
    <s v="E4570MKW"/>
    <d v="2025-03-10T00:00:00"/>
    <m/>
    <s v="55"/>
    <x v="10"/>
    <s v="PA"/>
    <n v="15"/>
    <m/>
    <d v="2025-03-10T00:00:00"/>
    <d v="1899-12-30T12:05:14"/>
    <d v="2025-03-10T00:00:00"/>
    <d v="1899-12-30T12:06:08"/>
    <d v="2025-03-10T00:00:00"/>
    <d v="1899-12-30T12:54:11"/>
    <x v="0"/>
    <s v="RFCPI"/>
    <s v="1322317174"/>
    <s v="FBO"/>
    <d v="1899-12-30T00:48:57"/>
    <d v="1899-12-30T00:48:03"/>
    <d v="1899-12-30T00:00:54"/>
    <s v="Granel"/>
    <s v="E001"/>
    <x v="2"/>
    <d v="1899-12-30T00:48:57"/>
    <d v="1899-12-30T00:48:03"/>
    <n v="12"/>
    <x v="11"/>
    <x v="3"/>
    <x v="2"/>
    <n v="0"/>
    <n v="0"/>
    <s v="OK"/>
    <s v="Granel"/>
    <x v="2"/>
    <n v="0"/>
    <s v="F. TORAL"/>
    <s v="B"/>
    <d v="1899-12-30T00:00:54"/>
    <d v="1899-12-30T00:00:54"/>
    <s v="OK"/>
    <m/>
    <m/>
    <d v="1899-12-30T00:00:00"/>
    <d v="1899-12-30T00:48:57"/>
    <n v="2"/>
    <d v="1899-12-30T00:00:54"/>
    <n v="48.949999999991981"/>
    <n v="12"/>
    <s v="No"/>
  </r>
  <r>
    <s v="CTOR"/>
    <s v="2025005129"/>
    <x v="0"/>
    <s v="ER5375BCV"/>
    <s v="E5312HXP"/>
    <d v="2025-03-10T00:00:00"/>
    <m/>
    <s v="3320"/>
    <x v="12"/>
    <s v="PA"/>
    <s v="PA"/>
    <m/>
    <d v="2025-03-10T00:00:00"/>
    <d v="1899-12-30T12:36:15"/>
    <d v="2025-03-10T00:00:00"/>
    <d v="1899-12-30T12:40:10"/>
    <d v="2025-03-10T00:00:00"/>
    <d v="1899-12-30T13:09:51"/>
    <x v="0"/>
    <s v="RFCPI"/>
    <s v="1322317175"/>
    <s v="EXW"/>
    <d v="1899-12-30T00:33:36"/>
    <d v="1899-12-30T00:29:41"/>
    <d v="1899-12-30T00:03:55"/>
    <s v="Ensacado"/>
    <s v="E002"/>
    <x v="1"/>
    <d v="1899-12-30T00:33:36"/>
    <d v="1899-12-30T00:29:41"/>
    <n v="12"/>
    <x v="11"/>
    <x v="3"/>
    <x v="1"/>
    <n v="0"/>
    <n v="0"/>
    <s v="OK"/>
    <s v="Ensacado"/>
    <x v="2"/>
    <n v="0"/>
    <s v="F. TORAL"/>
    <s v="A"/>
    <d v="1899-12-30T00:03:55"/>
    <d v="1899-12-30T00:03:55"/>
    <s v="OK"/>
    <m/>
    <m/>
    <d v="1899-12-30T00:00:00"/>
    <d v="1899-12-30T00:33:36"/>
    <n v="2"/>
    <d v="1899-12-30T00:03:55"/>
    <n v="33.599999999995177"/>
    <n v="13"/>
    <s v="Si"/>
  </r>
  <r>
    <s v="CTOR"/>
    <s v="2025005132"/>
    <x v="0"/>
    <s v="ER4184BCC"/>
    <s v="E6907LCY"/>
    <d v="2025-03-10T00:00:00"/>
    <m/>
    <s v="2926"/>
    <x v="56"/>
    <s v="PA"/>
    <s v="PA"/>
    <m/>
    <d v="2025-03-10T00:00:00"/>
    <d v="1899-12-30T12:50:39"/>
    <d v="2025-03-10T00:00:00"/>
    <d v="1899-12-30T12:51:36"/>
    <d v="2025-03-10T00:00:00"/>
    <d v="1899-12-30T13:19:41"/>
    <x v="0"/>
    <s v="RFCPI"/>
    <s v="1322317176"/>
    <s v="FBO"/>
    <d v="1899-12-30T00:29:02"/>
    <d v="1899-12-30T00:28:05"/>
    <d v="1899-12-30T00:00:57"/>
    <s v="Ensacado"/>
    <s v="E002"/>
    <x v="2"/>
    <d v="1899-12-30T00:29:02"/>
    <d v="1899-12-30T00:28:05"/>
    <n v="12"/>
    <x v="11"/>
    <x v="3"/>
    <x v="1"/>
    <n v="0"/>
    <n v="0"/>
    <s v="OK"/>
    <s v="Ensacado"/>
    <x v="2"/>
    <n v="0"/>
    <s v="F. TORAL"/>
    <s v="A"/>
    <d v="1899-12-30T00:00:57"/>
    <d v="1899-12-30T00:00:57"/>
    <s v="OK"/>
    <m/>
    <m/>
    <d v="1899-12-30T00:00:00"/>
    <d v="1899-12-30T00:29:02"/>
    <n v="2"/>
    <d v="1899-12-30T00:00:57"/>
    <n v="29.033333333337605"/>
    <n v="13"/>
    <s v="Si"/>
  </r>
  <r>
    <s v="CTOR"/>
    <s v="2025005134"/>
    <x v="0"/>
    <s v="ER2524BCB"/>
    <s v="E5316JZJ"/>
    <d v="2025-03-10T00:00:00"/>
    <m/>
    <s v="2906"/>
    <x v="11"/>
    <s v="PA"/>
    <s v="PA"/>
    <m/>
    <d v="2025-03-10T00:00:00"/>
    <d v="1899-12-30T13:00:20"/>
    <d v="2025-03-10T00:00:00"/>
    <d v="1899-12-30T13:01:14"/>
    <d v="2025-03-10T00:00:00"/>
    <d v="1899-12-30T13:50:59"/>
    <x v="0"/>
    <s v="RFCPI"/>
    <s v="1322317179"/>
    <s v="FBO"/>
    <d v="1899-12-30T00:50:39"/>
    <d v="1899-12-30T00:49:45"/>
    <d v="1899-12-30T00:00:54"/>
    <s v="Ensacado"/>
    <s v="E002"/>
    <x v="2"/>
    <d v="1899-12-30T00:50:39"/>
    <d v="1899-12-30T00:49:45"/>
    <n v="13"/>
    <x v="11"/>
    <x v="3"/>
    <x v="1"/>
    <n v="0"/>
    <n v="0"/>
    <s v="OK"/>
    <s v="Ensacado"/>
    <x v="2"/>
    <n v="0"/>
    <s v="F. TORAL"/>
    <s v="B"/>
    <d v="1899-12-30T00:00:54"/>
    <d v="1899-12-30T00:00:54"/>
    <s v="OK"/>
    <m/>
    <m/>
    <d v="1899-12-30T00:00:00"/>
    <d v="1899-12-30T00:50:39"/>
    <n v="2"/>
    <d v="1899-12-30T00:00:54"/>
    <n v="50.649999999998485"/>
    <n v="13"/>
    <s v="No"/>
  </r>
  <r>
    <s v="CTOR"/>
    <s v="2025005143"/>
    <x v="0"/>
    <s v="ER2466BBF"/>
    <s v="E2847GDG"/>
    <d v="2025-03-10T00:00:00"/>
    <m/>
    <s v="55"/>
    <x v="10"/>
    <s v="PA"/>
    <n v="15"/>
    <m/>
    <d v="2025-03-10T00:00:00"/>
    <d v="1899-12-30T14:19:21"/>
    <d v="2025-03-10T00:00:00"/>
    <d v="1899-12-30T14:20:15"/>
    <d v="2025-03-10T00:00:00"/>
    <d v="1899-12-30T14:48:44"/>
    <x v="0"/>
    <s v="RFCPI"/>
    <s v="1322317180"/>
    <s v="FBO"/>
    <d v="1899-12-30T00:29:23"/>
    <d v="1899-12-30T00:28:29"/>
    <d v="1899-12-30T00:00:54"/>
    <s v="Granel"/>
    <s v="E001"/>
    <x v="2"/>
    <d v="1899-12-30T00:29:23"/>
    <d v="1899-12-30T00:28:29"/>
    <n v="14"/>
    <x v="11"/>
    <x v="3"/>
    <x v="2"/>
    <n v="0"/>
    <n v="0"/>
    <s v="OK"/>
    <s v="Granel"/>
    <x v="2"/>
    <n v="0"/>
    <s v="F. TORAL"/>
    <s v="A"/>
    <d v="1899-12-30T00:00:54"/>
    <d v="1899-12-30T00:00:54"/>
    <s v="OK"/>
    <m/>
    <m/>
    <d v="1899-12-30T00:00:00"/>
    <d v="1899-12-30T00:29:23"/>
    <n v="2"/>
    <d v="1899-12-30T00:00:54"/>
    <n v="29.383333333343895"/>
    <n v="14"/>
    <s v="Si"/>
  </r>
  <r>
    <s v="CTOR"/>
    <s v="2025005127"/>
    <x v="0"/>
    <s v="ER0933BBN"/>
    <s v="E5872HZF"/>
    <d v="2025-03-10T00:00:00"/>
    <m/>
    <s v="3044"/>
    <x v="25"/>
    <s v="PA"/>
    <n v="4"/>
    <m/>
    <d v="2025-03-10T00:00:00"/>
    <d v="1899-12-30T12:23:34"/>
    <d v="2025-03-10T00:00:00"/>
    <d v="1899-12-30T12:24:27"/>
    <d v="2025-03-10T00:00:00"/>
    <d v="1899-12-30T15:03:22"/>
    <x v="0"/>
    <s v="RFCPI"/>
    <s v="1322317182"/>
    <s v="FBO"/>
    <d v="1899-12-30T02:39:48"/>
    <d v="1899-12-30T02:38:55"/>
    <d v="1899-12-30T00:00:53"/>
    <s v="Granel"/>
    <s v="E001"/>
    <x v="2"/>
    <d v="1899-12-30T02:39:48"/>
    <d v="1899-12-30T02:38:55"/>
    <n v="12"/>
    <x v="11"/>
    <x v="3"/>
    <x v="2"/>
    <n v="0"/>
    <n v="0"/>
    <s v="OK"/>
    <s v="Granel"/>
    <x v="2"/>
    <n v="0"/>
    <s v="F. TORAL"/>
    <s v="C"/>
    <d v="1899-12-30T00:00:53"/>
    <d v="1899-12-30T00:00:53"/>
    <s v="OK"/>
    <m/>
    <m/>
    <d v="1899-12-30T00:00:00"/>
    <d v="1899-12-30T02:39:48"/>
    <n v="2"/>
    <d v="1899-12-30T00:00:53"/>
    <n v="159.79999999999669"/>
    <n v="15"/>
    <s v="No"/>
  </r>
  <r>
    <s v="CTOR"/>
    <s v="2025005142"/>
    <x v="0"/>
    <s v="ER9678BBK"/>
    <s v="E1219LWL"/>
    <d v="2025-03-10T00:00:00"/>
    <m/>
    <s v="3044"/>
    <x v="25"/>
    <s v="PA"/>
    <n v="4"/>
    <m/>
    <d v="2025-03-10T00:00:00"/>
    <d v="1899-12-30T14:17:52"/>
    <d v="2025-03-10T00:00:00"/>
    <d v="1899-12-30T14:18:45"/>
    <d v="2025-03-10T00:00:00"/>
    <d v="1899-12-30T15:20:14"/>
    <x v="0"/>
    <s v="RFCPI"/>
    <s v="1322317183"/>
    <s v="FBO"/>
    <d v="1899-12-30T01:02:22"/>
    <d v="1899-12-30T01:01:29"/>
    <d v="1899-12-30T00:00:53"/>
    <s v="Granel"/>
    <s v="E001"/>
    <x v="2"/>
    <d v="1899-12-30T01:02:22"/>
    <d v="1899-12-30T01:01:29"/>
    <n v="14"/>
    <x v="11"/>
    <x v="3"/>
    <x v="2"/>
    <n v="0"/>
    <n v="0"/>
    <s v="OK"/>
    <s v="Granel"/>
    <x v="2"/>
    <n v="0"/>
    <s v="F. TORAL"/>
    <s v="B"/>
    <d v="1899-12-30T00:00:53"/>
    <d v="1899-12-30T00:00:53"/>
    <s v="OK"/>
    <m/>
    <m/>
    <d v="1899-12-30T00:00:00"/>
    <d v="1899-12-30T01:02:22"/>
    <n v="2"/>
    <d v="1899-12-30T00:00:53"/>
    <n v="62.366666666673645"/>
    <n v="15"/>
    <s v="No"/>
  </r>
  <r>
    <s v="CTOR"/>
    <s v="2025005155"/>
    <x v="0"/>
    <s v="ER6088BCX"/>
    <s v="E3445LCK"/>
    <d v="2025-03-10T00:00:00"/>
    <m/>
    <s v="2906"/>
    <x v="11"/>
    <s v="PA"/>
    <s v="PA"/>
    <m/>
    <d v="2025-03-10T00:00:00"/>
    <d v="1899-12-30T15:28:05"/>
    <d v="2025-03-10T00:00:00"/>
    <d v="1899-12-30T15:28:58"/>
    <d v="2025-03-10T00:00:00"/>
    <d v="1899-12-30T16:23:38"/>
    <x v="0"/>
    <s v="RFCPI"/>
    <s v="1322317187"/>
    <s v="EXW"/>
    <d v="1899-12-30T00:55:33"/>
    <d v="1899-12-30T00:54:40"/>
    <d v="1899-12-30T00:00:53"/>
    <s v="Ensacado"/>
    <s v="E002"/>
    <x v="1"/>
    <d v="1899-12-30T00:55:33"/>
    <d v="1899-12-30T00:54:40"/>
    <n v="15"/>
    <x v="11"/>
    <x v="3"/>
    <x v="1"/>
    <n v="0"/>
    <n v="0"/>
    <s v="OK"/>
    <s v="Ensacado"/>
    <x v="2"/>
    <n v="0"/>
    <s v="F. TORAL"/>
    <s v="B"/>
    <d v="1899-12-30T00:00:53"/>
    <d v="1899-12-30T00:00:53"/>
    <s v="OK"/>
    <m/>
    <m/>
    <d v="1899-12-30T00:00:00"/>
    <d v="1899-12-30T00:55:33"/>
    <n v="2"/>
    <d v="1899-12-30T00:00:53"/>
    <n v="55.550000000001646"/>
    <n v="16"/>
    <s v="No"/>
  </r>
  <r>
    <s v="CTOR"/>
    <s v="2025005148"/>
    <x v="0"/>
    <s v="ER5826BBD"/>
    <s v="E1619JGS"/>
    <d v="2025-03-10T00:00:00"/>
    <m/>
    <s v="2926"/>
    <x v="56"/>
    <s v="PA"/>
    <s v="PA"/>
    <m/>
    <d v="2025-03-10T00:00:00"/>
    <d v="1899-12-30T14:38:45"/>
    <d v="2025-03-10T00:00:00"/>
    <d v="1899-12-30T15:05:09"/>
    <d v="2025-03-10T00:00:00"/>
    <d v="1899-12-30T16:26:00"/>
    <x v="0"/>
    <s v="RFCPI"/>
    <s v="1322317188"/>
    <s v="EXW"/>
    <d v="1899-12-30T01:47:15"/>
    <d v="1899-12-30T01:20:51"/>
    <d v="1899-12-30T00:26:24"/>
    <s v="Ensacado"/>
    <s v="E002"/>
    <x v="1"/>
    <d v="1899-12-30T01:47:15"/>
    <d v="1899-12-30T01:20:51"/>
    <n v="14"/>
    <x v="11"/>
    <x v="3"/>
    <x v="1"/>
    <n v="0"/>
    <n v="0"/>
    <s v="OK"/>
    <s v="Ensacado"/>
    <x v="2"/>
    <n v="0"/>
    <s v="F. TORAL"/>
    <s v="C"/>
    <d v="1899-12-30T00:26:24"/>
    <d v="1899-12-30T00:26:24"/>
    <s v="OK"/>
    <m/>
    <m/>
    <d v="1899-12-30T00:00:00"/>
    <d v="1899-12-30T01:47:15"/>
    <n v="2"/>
    <d v="1899-12-30T00:26:24"/>
    <n v="107.24999999999038"/>
    <n v="16"/>
    <s v="No"/>
  </r>
  <r>
    <s v="CTOR"/>
    <s v="2025005165"/>
    <x v="0"/>
    <s v="ER8800BBS"/>
    <s v="E9106MPM"/>
    <d v="2025-03-10T00:00:00"/>
    <m/>
    <s v="55"/>
    <x v="10"/>
    <s v="PA"/>
    <n v="15"/>
    <m/>
    <d v="2025-03-10T00:00:00"/>
    <d v="1899-12-30T16:02:28"/>
    <d v="2025-03-10T00:00:00"/>
    <d v="1899-12-30T16:03:21"/>
    <d v="2025-03-10T00:00:00"/>
    <d v="1899-12-30T16:28:39"/>
    <x v="0"/>
    <s v="RFCPI"/>
    <s v="1322317189"/>
    <s v="FBO"/>
    <d v="1899-12-30T00:26:11"/>
    <d v="1899-12-30T00:25:18"/>
    <d v="1899-12-30T00:00:53"/>
    <s v="Granel"/>
    <s v="E001"/>
    <x v="2"/>
    <d v="1899-12-30T00:26:11"/>
    <d v="1899-12-30T00:25:18"/>
    <n v="16"/>
    <x v="11"/>
    <x v="3"/>
    <x v="2"/>
    <n v="0"/>
    <n v="0"/>
    <s v="OK"/>
    <s v="Granel"/>
    <x v="2"/>
    <n v="0"/>
    <s v="F. TORAL"/>
    <s v="A"/>
    <d v="1899-12-30T00:00:53"/>
    <d v="1899-12-30T00:00:53"/>
    <s v="OK"/>
    <m/>
    <m/>
    <d v="1899-12-30T00:00:00"/>
    <d v="1899-12-30T00:26:11"/>
    <n v="2"/>
    <d v="1899-12-30T00:00:53"/>
    <n v="26.183333333332683"/>
    <n v="16"/>
    <s v="Si"/>
  </r>
  <r>
    <s v="CTOR"/>
    <s v="2025005152"/>
    <x v="0"/>
    <s v="ER2524BCB"/>
    <s v="E5316JZJ"/>
    <d v="2025-03-10T00:00:00"/>
    <m/>
    <s v="3320"/>
    <x v="12"/>
    <s v="PA"/>
    <s v="PA"/>
    <m/>
    <d v="2025-03-10T00:00:00"/>
    <d v="1899-12-30T15:06:56"/>
    <d v="2025-03-10T00:00:00"/>
    <d v="1899-12-30T15:07:52"/>
    <d v="2025-03-10T00:00:00"/>
    <d v="1899-12-30T16:30:59"/>
    <x v="0"/>
    <s v="RFCPI"/>
    <s v="1322317190"/>
    <s v="FBO"/>
    <d v="1899-12-30T01:24:03"/>
    <d v="1899-12-30T01:23:07"/>
    <d v="1899-12-30T00:00:56"/>
    <s v="Ensacado"/>
    <s v="E002"/>
    <x v="2"/>
    <d v="1899-12-30T01:24:03"/>
    <d v="1899-12-30T01:23:07"/>
    <n v="15"/>
    <x v="11"/>
    <x v="3"/>
    <x v="1"/>
    <n v="0"/>
    <n v="0"/>
    <s v="OK"/>
    <s v="Ensacado"/>
    <x v="2"/>
    <n v="0"/>
    <s v="F. TORAL"/>
    <s v="B"/>
    <d v="1899-12-30T00:00:56"/>
    <d v="1899-12-30T00:00:56"/>
    <s v="OK"/>
    <m/>
    <m/>
    <d v="1899-12-30T00:00:00"/>
    <d v="1899-12-30T01:24:03"/>
    <n v="2"/>
    <d v="1899-12-30T00:00:56"/>
    <n v="84.050000000006264"/>
    <n v="16"/>
    <s v="No"/>
  </r>
  <r>
    <s v="CTOR"/>
    <s v="2025005157"/>
    <x v="0"/>
    <s v="ER3186BBT"/>
    <s v="E2376GDG"/>
    <d v="2025-03-10T00:00:00"/>
    <m/>
    <s v="3218"/>
    <x v="55"/>
    <s v="PA"/>
    <n v="6"/>
    <m/>
    <d v="2025-03-10T00:00:00"/>
    <d v="1899-12-30T15:45:46"/>
    <d v="2025-03-10T00:00:00"/>
    <d v="1899-12-30T15:46:39"/>
    <d v="2025-03-10T00:00:00"/>
    <d v="1899-12-30T16:47:22"/>
    <x v="0"/>
    <s v="RFCPI"/>
    <s v="1322317191"/>
    <s v="FBO"/>
    <d v="1899-12-30T01:01:36"/>
    <d v="1899-12-30T01:00:43"/>
    <d v="1899-12-30T00:00:53"/>
    <s v="Granel"/>
    <s v="E001"/>
    <x v="2"/>
    <d v="1899-12-30T01:01:36"/>
    <d v="1899-12-30T01:00:43"/>
    <n v="15"/>
    <x v="11"/>
    <x v="3"/>
    <x v="2"/>
    <n v="0"/>
    <n v="0"/>
    <s v="OK"/>
    <s v="Granel"/>
    <x v="2"/>
    <n v="0"/>
    <s v="F. TORAL"/>
    <s v="B"/>
    <d v="1899-12-30T00:00:53"/>
    <d v="1899-12-30T00:00:53"/>
    <s v="OK"/>
    <m/>
    <m/>
    <d v="1899-12-30T00:00:00"/>
    <d v="1899-12-30T01:01:36"/>
    <n v="2"/>
    <d v="1899-12-30T00:00:53"/>
    <n v="61.600000000003234"/>
    <n v="16"/>
    <s v="No"/>
  </r>
  <r>
    <s v="CTOR"/>
    <s v="2025005167"/>
    <x v="0"/>
    <s v="ER7567BBL"/>
    <s v="E2543HVB"/>
    <d v="2025-03-10T00:00:00"/>
    <m/>
    <s v="55"/>
    <x v="10"/>
    <s v="PA"/>
    <n v="15"/>
    <m/>
    <d v="2025-03-10T00:00:00"/>
    <d v="1899-12-30T16:14:58"/>
    <d v="2025-03-10T00:00:00"/>
    <d v="1899-12-30T16:15:52"/>
    <d v="2025-03-10T00:00:00"/>
    <d v="1899-12-30T16:58:52"/>
    <x v="0"/>
    <s v="RFCPI"/>
    <s v="1322317192"/>
    <s v="FBO"/>
    <d v="1899-12-30T00:43:54"/>
    <d v="1899-12-30T00:43:00"/>
    <d v="1899-12-30T00:00:54"/>
    <s v="Granel"/>
    <s v="E001"/>
    <x v="2"/>
    <d v="1899-12-30T00:43:54"/>
    <d v="1899-12-30T00:43:00"/>
    <n v="16"/>
    <x v="11"/>
    <x v="3"/>
    <x v="2"/>
    <n v="0"/>
    <n v="0"/>
    <s v="OK"/>
    <s v="Granel"/>
    <x v="2"/>
    <n v="0"/>
    <s v="F. TORAL"/>
    <s v="A"/>
    <d v="1899-12-30T00:00:54"/>
    <d v="1899-12-30T00:00:54"/>
    <s v="OK"/>
    <m/>
    <m/>
    <d v="1899-12-30T00:00:00"/>
    <d v="1899-12-30T00:43:54"/>
    <n v="2"/>
    <d v="1899-12-30T00:00:54"/>
    <n v="43.899999999998386"/>
    <n v="16"/>
    <s v="Si"/>
  </r>
  <r>
    <s v="CTOR"/>
    <s v="2025005169"/>
    <x v="0"/>
    <s v="ER5821BBZ"/>
    <s v="E2459GSW"/>
    <d v="2025-03-10T00:00:00"/>
    <m/>
    <s v="55"/>
    <x v="10"/>
    <s v="PA"/>
    <n v="15"/>
    <m/>
    <d v="2025-03-10T00:00:00"/>
    <d v="1899-12-30T16:25:29"/>
    <d v="2025-03-10T00:00:00"/>
    <d v="1899-12-30T16:26:22"/>
    <d v="2025-03-10T00:00:00"/>
    <d v="1899-12-30T17:17:00"/>
    <x v="0"/>
    <s v="RFCPI"/>
    <s v="1322317193"/>
    <s v="FBO"/>
    <d v="1899-12-30T00:51:31"/>
    <d v="1899-12-30T00:50:38"/>
    <d v="1899-12-30T00:00:53"/>
    <s v="Granel"/>
    <s v="E001"/>
    <x v="2"/>
    <d v="1899-12-30T00:51:31"/>
    <d v="1899-12-30T00:50:38"/>
    <n v="16"/>
    <x v="11"/>
    <x v="3"/>
    <x v="2"/>
    <n v="0"/>
    <n v="0"/>
    <s v="OK"/>
    <s v="Granel"/>
    <x v="2"/>
    <n v="0"/>
    <s v="F. TORAL"/>
    <s v="B"/>
    <d v="1899-12-30T00:00:53"/>
    <d v="1899-12-30T00:00:53"/>
    <s v="OK"/>
    <m/>
    <m/>
    <d v="1899-12-30T00:00:00"/>
    <d v="1899-12-30T00:51:31"/>
    <n v="2"/>
    <d v="1899-12-30T00:00:53"/>
    <n v="51.516666666662353"/>
    <n v="17"/>
    <s v="No"/>
  </r>
  <r>
    <s v="CTOR"/>
    <s v="2025005158"/>
    <x v="0"/>
    <s v="ER4157BCC"/>
    <s v="E4426HTW"/>
    <d v="2025-03-10T00:00:00"/>
    <m/>
    <s v="3218"/>
    <x v="55"/>
    <s v="PA"/>
    <n v="6"/>
    <m/>
    <d v="2025-03-10T00:00:00"/>
    <d v="1899-12-30T15:47:10"/>
    <d v="2025-03-10T00:00:00"/>
    <d v="1899-12-30T15:48:03"/>
    <d v="2025-03-10T00:00:00"/>
    <d v="1899-12-30T17:26:37"/>
    <x v="0"/>
    <s v="RFCPI"/>
    <s v="1322317195"/>
    <s v="FBO"/>
    <d v="1899-12-30T01:39:27"/>
    <d v="1899-12-30T01:38:34"/>
    <d v="1899-12-30T00:00:53"/>
    <s v="Granel"/>
    <s v="E001"/>
    <x v="2"/>
    <d v="1899-12-30T01:39:27"/>
    <d v="1899-12-30T01:38:34"/>
    <n v="15"/>
    <x v="11"/>
    <x v="3"/>
    <x v="2"/>
    <n v="0"/>
    <n v="0"/>
    <s v="OK"/>
    <s v="Granel"/>
    <x v="2"/>
    <n v="0"/>
    <s v="F. TORAL"/>
    <s v="C"/>
    <d v="1899-12-30T00:00:53"/>
    <d v="1899-12-30T00:00:53"/>
    <s v="OK"/>
    <m/>
    <m/>
    <d v="1899-12-30T00:00:00"/>
    <d v="1899-12-30T01:39:27"/>
    <n v="2"/>
    <d v="1899-12-30T00:00:53"/>
    <n v="99.449999999999875"/>
    <n v="17"/>
    <s v="No"/>
  </r>
  <r>
    <s v="CTOR"/>
    <s v="2025005174"/>
    <x v="0"/>
    <s v="E4498JGT"/>
    <m/>
    <d v="2025-03-10T00:00:00"/>
    <m/>
    <s v="2906"/>
    <x v="11"/>
    <s v="PA"/>
    <s v="PA"/>
    <m/>
    <d v="2025-03-10T00:00:00"/>
    <d v="1899-12-30T17:04:45"/>
    <d v="2025-03-10T00:00:00"/>
    <d v="1899-12-30T17:05:39"/>
    <d v="2025-03-10T00:00:00"/>
    <d v="1899-12-30T17:35:02"/>
    <x v="0"/>
    <s v="RFCPI"/>
    <s v="1322317196"/>
    <s v="EXW"/>
    <d v="1899-12-30T00:30:17"/>
    <d v="1899-12-30T00:29:23"/>
    <d v="1899-12-30T00:00:54"/>
    <s v="Ensacado"/>
    <s v="E002"/>
    <x v="1"/>
    <d v="1899-12-30T00:30:17"/>
    <d v="1899-12-30T00:29:23"/>
    <n v="17"/>
    <x v="11"/>
    <x v="3"/>
    <x v="1"/>
    <n v="0"/>
    <n v="0"/>
    <s v="OK"/>
    <s v="Ensacado"/>
    <x v="2"/>
    <n v="0"/>
    <s v="F. TORAL"/>
    <s v="A"/>
    <d v="1899-12-30T00:00:54"/>
    <d v="1899-12-30T00:00:54"/>
    <s v="OK"/>
    <m/>
    <m/>
    <d v="1899-12-30T00:00:00"/>
    <d v="1899-12-30T00:30:17"/>
    <n v="2"/>
    <d v="1899-12-30T00:00:54"/>
    <n v="30.283333333344036"/>
    <n v="17"/>
    <s v="Si"/>
  </r>
  <r>
    <s v="CTOR"/>
    <s v="2025005179"/>
    <x v="0"/>
    <s v="ER2466BBF"/>
    <s v="E2847GDG"/>
    <d v="2025-03-10T00:00:00"/>
    <m/>
    <s v="3043"/>
    <x v="53"/>
    <s v="PA"/>
    <n v="2"/>
    <m/>
    <d v="2025-03-10T00:00:00"/>
    <d v="1899-12-30T17:12:52"/>
    <d v="2025-03-10T00:00:00"/>
    <d v="1899-12-30T17:13:46"/>
    <d v="2025-03-10T00:00:00"/>
    <d v="1899-12-30T17:36:56"/>
    <x v="0"/>
    <s v="RFCPI"/>
    <s v="1322317197"/>
    <s v="FBO"/>
    <d v="1899-12-30T00:24:04"/>
    <d v="1899-12-30T00:23:10"/>
    <d v="1899-12-30T00:00:54"/>
    <s v="Granel"/>
    <s v="E001"/>
    <x v="2"/>
    <d v="1899-12-30T00:24:04"/>
    <d v="1899-12-30T00:23:10"/>
    <n v="17"/>
    <x v="11"/>
    <x v="3"/>
    <x v="2"/>
    <n v="0"/>
    <n v="0"/>
    <s v="OK"/>
    <s v="Granel"/>
    <x v="2"/>
    <n v="0"/>
    <s v="F. TORAL"/>
    <s v="A"/>
    <d v="1899-12-30T00:00:54"/>
    <d v="1899-12-30T00:00:54"/>
    <s v="OK"/>
    <m/>
    <m/>
    <d v="1899-12-30T00:00:00"/>
    <d v="1899-12-30T00:24:04"/>
    <n v="2"/>
    <d v="1899-12-30T00:00:54"/>
    <n v="24.066666666662382"/>
    <n v="17"/>
    <s v="Si"/>
  </r>
  <r>
    <s v="CTOR"/>
    <s v="2025005177"/>
    <x v="0"/>
    <s v="ER9678BBK"/>
    <s v="E1219LWL"/>
    <d v="2025-03-10T00:00:00"/>
    <m/>
    <s v="55"/>
    <x v="10"/>
    <s v="PA"/>
    <n v="15"/>
    <m/>
    <d v="2025-03-10T00:00:00"/>
    <d v="1899-12-30T17:09:38"/>
    <d v="2025-03-10T00:00:00"/>
    <d v="1899-12-30T17:10:35"/>
    <d v="2025-03-10T00:00:00"/>
    <d v="1899-12-30T17:38:49"/>
    <x v="0"/>
    <s v="RFCPI"/>
    <s v="1322317198"/>
    <s v="FBO"/>
    <d v="1899-12-30T00:29:11"/>
    <d v="1899-12-30T00:28:14"/>
    <d v="1899-12-30T00:00:57"/>
    <s v="Granel"/>
    <s v="E001"/>
    <x v="2"/>
    <d v="1899-12-30T00:29:11"/>
    <d v="1899-12-30T00:28:14"/>
    <n v="17"/>
    <x v="11"/>
    <x v="3"/>
    <x v="2"/>
    <n v="0"/>
    <n v="0"/>
    <s v="OK"/>
    <s v="Granel"/>
    <x v="2"/>
    <n v="0"/>
    <s v="F. TORAL"/>
    <s v="A"/>
    <d v="1899-12-30T00:00:57"/>
    <d v="1899-12-30T00:00:57"/>
    <s v="OK"/>
    <m/>
    <m/>
    <d v="1899-12-30T00:00:00"/>
    <d v="1899-12-30T00:29:11"/>
    <n v="2"/>
    <d v="1899-12-30T00:00:57"/>
    <n v="29.183333333327877"/>
    <n v="17"/>
    <s v="Si"/>
  </r>
  <r>
    <s v="CTOR"/>
    <s v="2025005176"/>
    <x v="0"/>
    <s v="ER5554BCF"/>
    <s v="E9055JGZ"/>
    <d v="2025-03-10T00:00:00"/>
    <m/>
    <s v="2906"/>
    <x v="11"/>
    <s v="PA"/>
    <s v="PA"/>
    <m/>
    <d v="2025-03-10T00:00:00"/>
    <d v="1899-12-30T17:09:07"/>
    <d v="2025-03-10T00:00:00"/>
    <d v="1899-12-30T17:10:02"/>
    <d v="2025-03-10T00:00:00"/>
    <d v="1899-12-30T17:53:51"/>
    <x v="0"/>
    <s v="RFCPI"/>
    <s v="1322317200"/>
    <s v="FBO"/>
    <d v="1899-12-30T00:44:44"/>
    <d v="1899-12-30T00:43:49"/>
    <d v="1899-12-30T00:00:55"/>
    <s v="Ensacado"/>
    <s v="E002"/>
    <x v="2"/>
    <d v="1899-12-30T00:44:44"/>
    <d v="1899-12-30T00:43:49"/>
    <n v="17"/>
    <x v="11"/>
    <x v="3"/>
    <x v="1"/>
    <n v="0"/>
    <n v="0"/>
    <s v="OK"/>
    <s v="Ensacado"/>
    <x v="2"/>
    <n v="0"/>
    <s v="F. TORAL"/>
    <s v="A"/>
    <d v="1899-12-30T00:00:55"/>
    <d v="1899-12-30T00:00:55"/>
    <s v="OK"/>
    <m/>
    <m/>
    <d v="1899-12-30T00:00:00"/>
    <d v="1899-12-30T00:44:44"/>
    <n v="2"/>
    <d v="1899-12-30T00:00:55"/>
    <n v="44.733333333340859"/>
    <n v="17"/>
    <s v="Si"/>
  </r>
  <r>
    <s v="CTOR"/>
    <s v="2025005181"/>
    <x v="0"/>
    <s v="ER1582BDJ"/>
    <s v="E4570MKW"/>
    <d v="2025-03-10T00:00:00"/>
    <m/>
    <s v="55"/>
    <x v="10"/>
    <s v="PA"/>
    <n v="15"/>
    <m/>
    <d v="2025-03-10T00:00:00"/>
    <d v="1899-12-30T17:22:58"/>
    <d v="2025-03-10T00:00:00"/>
    <d v="1899-12-30T17:23:51"/>
    <d v="2025-03-10T00:00:00"/>
    <d v="1899-12-30T18:07:45"/>
    <x v="0"/>
    <s v="RFCPI"/>
    <s v="1322317202"/>
    <s v="FBO"/>
    <d v="1899-12-30T00:44:47"/>
    <d v="1899-12-30T00:43:54"/>
    <d v="1899-12-30T00:00:53"/>
    <s v="Granel"/>
    <s v="E001"/>
    <x v="2"/>
    <d v="1899-12-30T00:44:47"/>
    <d v="1899-12-30T00:43:54"/>
    <n v="17"/>
    <x v="11"/>
    <x v="3"/>
    <x v="2"/>
    <n v="0"/>
    <n v="0"/>
    <s v="OK"/>
    <s v="Granel"/>
    <x v="2"/>
    <n v="0"/>
    <s v="F. TORAL"/>
    <s v="A"/>
    <d v="1899-12-30T00:00:53"/>
    <d v="1899-12-30T00:00:53"/>
    <s v="OK"/>
    <m/>
    <m/>
    <d v="1899-12-30T00:00:00"/>
    <d v="1899-12-30T00:44:47"/>
    <n v="2"/>
    <d v="1899-12-30T00:00:53"/>
    <n v="44.783333333323121"/>
    <n v="18"/>
    <s v="Si"/>
  </r>
  <r>
    <s v="CTOR"/>
    <s v="2025005162"/>
    <x v="0"/>
    <s v="ER0582BBN"/>
    <s v="E1094JPT"/>
    <d v="2025-03-10T00:00:00"/>
    <m/>
    <s v="3218"/>
    <x v="55"/>
    <s v="PA"/>
    <n v="6"/>
    <m/>
    <d v="2025-03-10T00:00:00"/>
    <d v="1899-12-30T15:58:23"/>
    <d v="2025-03-10T00:00:00"/>
    <d v="1899-12-30T15:59:16"/>
    <d v="2025-03-10T00:00:00"/>
    <d v="1899-12-30T18:26:08"/>
    <x v="0"/>
    <s v="RFCPI"/>
    <s v="1322317203"/>
    <s v="FBO"/>
    <d v="1899-12-30T02:27:45"/>
    <d v="1899-12-30T02:26:52"/>
    <d v="1899-12-30T00:00:53"/>
    <s v="Granel"/>
    <s v="E001"/>
    <x v="2"/>
    <d v="1899-12-30T02:27:45"/>
    <d v="1899-12-30T02:26:52"/>
    <n v="15"/>
    <x v="11"/>
    <x v="3"/>
    <x v="2"/>
    <n v="0"/>
    <n v="0"/>
    <s v="OK"/>
    <s v="Granel"/>
    <x v="2"/>
    <n v="0"/>
    <s v="F. TORAL"/>
    <s v="C"/>
    <d v="1899-12-30T00:00:53"/>
    <d v="1899-12-30T00:00:53"/>
    <s v="OK"/>
    <m/>
    <m/>
    <d v="1899-12-30T00:00:00"/>
    <d v="1899-12-30T02:27:45"/>
    <n v="2"/>
    <d v="1899-12-30T00:00:53"/>
    <n v="147.75000000000486"/>
    <n v="18"/>
    <s v="No"/>
  </r>
  <r>
    <s v="CTOR"/>
    <s v="2025005186"/>
    <x v="0"/>
    <s v="ER4667BBH"/>
    <s v="E2163JCB"/>
    <d v="2025-03-10T00:00:00"/>
    <m/>
    <s v="3043"/>
    <x v="53"/>
    <s v="PA"/>
    <n v="2"/>
    <m/>
    <d v="2025-03-10T00:00:00"/>
    <d v="1899-12-30T18:11:22"/>
    <d v="2025-03-10T00:00:00"/>
    <d v="1899-12-30T18:12:17"/>
    <d v="2025-03-10T00:00:00"/>
    <d v="1899-12-30T18:32:34"/>
    <x v="0"/>
    <s v="RFCPI"/>
    <s v="1322317204"/>
    <s v="FBO"/>
    <d v="1899-12-30T00:21:12"/>
    <d v="1899-12-30T00:20:17"/>
    <d v="1899-12-30T00:00:55"/>
    <s v="Granel"/>
    <s v="E001"/>
    <x v="2"/>
    <d v="1899-12-30T00:21:12"/>
    <d v="1899-12-30T00:20:17"/>
    <n v="18"/>
    <x v="11"/>
    <x v="3"/>
    <x v="2"/>
    <n v="0"/>
    <n v="0"/>
    <s v="OK"/>
    <s v="Granel"/>
    <x v="2"/>
    <n v="0"/>
    <s v="F. TORAL"/>
    <s v="A"/>
    <d v="1899-12-30T00:00:55"/>
    <d v="1899-12-30T00:00:55"/>
    <s v="OK"/>
    <m/>
    <m/>
    <d v="1899-12-30T00:00:00"/>
    <d v="1899-12-30T00:21:12"/>
    <n v="2"/>
    <d v="1899-12-30T00:00:55"/>
    <n v="21.199999999996759"/>
    <n v="18"/>
    <s v="Si"/>
  </r>
  <r>
    <s v="CTOR"/>
    <s v="2025005184"/>
    <x v="0"/>
    <s v="ER1294BCG"/>
    <s v="E3120HXB"/>
    <d v="2025-03-10T00:00:00"/>
    <m/>
    <s v="2853"/>
    <x v="54"/>
    <s v="PA"/>
    <n v="13"/>
    <m/>
    <d v="2025-03-10T00:00:00"/>
    <d v="1899-12-30T17:54:42"/>
    <d v="2025-03-10T00:00:00"/>
    <d v="1899-12-30T17:55:36"/>
    <d v="2025-03-10T00:00:00"/>
    <d v="1899-12-30T18:39:46"/>
    <x v="0"/>
    <s v="RFCPI"/>
    <s v="1322317205"/>
    <s v="FBO"/>
    <d v="1899-12-30T00:45:04"/>
    <d v="1899-12-30T00:44:10"/>
    <d v="1899-12-30T00:00:54"/>
    <s v="Granel"/>
    <s v="E001"/>
    <x v="2"/>
    <d v="1899-12-30T00:45:04"/>
    <d v="1899-12-30T00:44:10"/>
    <n v="17"/>
    <x v="11"/>
    <x v="3"/>
    <x v="2"/>
    <n v="0"/>
    <n v="0"/>
    <s v="OK"/>
    <s v="Granel"/>
    <x v="2"/>
    <n v="0"/>
    <s v="F. TORAL"/>
    <s v="B"/>
    <d v="1899-12-30T00:00:54"/>
    <d v="1899-12-30T00:00:54"/>
    <s v="OK"/>
    <m/>
    <m/>
    <d v="1899-12-30T00:00:00"/>
    <d v="1899-12-30T00:45:04"/>
    <n v="2"/>
    <d v="1899-12-30T00:00:54"/>
    <n v="45.066666666672056"/>
    <n v="18"/>
    <s v="No"/>
  </r>
  <r>
    <s v="CTOR"/>
    <s v="2025005164"/>
    <x v="0"/>
    <s v="ER8797BBS"/>
    <s v="E3715LST"/>
    <d v="2025-03-10T00:00:00"/>
    <m/>
    <s v="3218"/>
    <x v="55"/>
    <s v="PA"/>
    <n v="6"/>
    <m/>
    <d v="2025-03-10T00:00:00"/>
    <d v="1899-12-30T16:01:14"/>
    <d v="2025-03-10T00:00:00"/>
    <d v="1899-12-30T16:02:10"/>
    <d v="2025-03-10T00:00:00"/>
    <d v="1899-12-30T18:46:13"/>
    <x v="0"/>
    <s v="RFCPI"/>
    <s v="1322317206"/>
    <s v="FBO"/>
    <d v="1899-12-30T02:44:59"/>
    <d v="1899-12-30T02:44:03"/>
    <d v="1899-12-30T00:00:56"/>
    <s v="Granel"/>
    <s v="E001"/>
    <x v="2"/>
    <d v="1899-12-30T02:44:59"/>
    <d v="1899-12-30T02:44:03"/>
    <n v="16"/>
    <x v="11"/>
    <x v="3"/>
    <x v="2"/>
    <n v="0"/>
    <n v="0"/>
    <s v="OK"/>
    <s v="Granel"/>
    <x v="2"/>
    <n v="0"/>
    <s v="F. TORAL"/>
    <s v="C"/>
    <d v="1899-12-30T00:00:56"/>
    <d v="1899-12-30T00:00:56"/>
    <s v="OK"/>
    <m/>
    <m/>
    <d v="1899-12-30T00:00:00"/>
    <d v="1899-12-30T02:44:59"/>
    <n v="2"/>
    <d v="1899-12-30T00:00:56"/>
    <n v="164.9833333333344"/>
    <n v="18"/>
    <s v="No"/>
  </r>
  <r>
    <s v="CTOR"/>
    <s v="2025005188"/>
    <x v="0"/>
    <s v="ER0933BBN"/>
    <s v="E5872HZF"/>
    <d v="2025-03-10T00:00:00"/>
    <m/>
    <s v="3043"/>
    <x v="53"/>
    <s v="PA"/>
    <n v="2"/>
    <m/>
    <d v="2025-03-10T00:00:00"/>
    <d v="1899-12-30T18:40:13"/>
    <d v="2025-03-10T00:00:00"/>
    <d v="1899-12-30T18:41:08"/>
    <d v="2025-03-10T00:00:00"/>
    <d v="1899-12-30T19:11:48"/>
    <x v="0"/>
    <s v="RFCPI"/>
    <s v="1322317207"/>
    <s v="FBO"/>
    <d v="1899-12-30T00:31:35"/>
    <d v="1899-12-30T00:30:40"/>
    <d v="1899-12-30T00:00:55"/>
    <s v="Granel"/>
    <s v="E001"/>
    <x v="2"/>
    <d v="1899-12-30T00:31:35"/>
    <d v="1899-12-30T00:30:40"/>
    <n v="18"/>
    <x v="11"/>
    <x v="3"/>
    <x v="2"/>
    <n v="0"/>
    <n v="0"/>
    <s v="OK"/>
    <s v="Granel"/>
    <x v="2"/>
    <n v="0"/>
    <s v="F. TORAL"/>
    <s v="A"/>
    <d v="1899-12-30T00:00:55"/>
    <d v="1899-12-30T00:00:55"/>
    <s v="OK"/>
    <m/>
    <m/>
    <d v="1899-12-30T00:00:00"/>
    <d v="1899-12-30T00:31:35"/>
    <n v="2"/>
    <d v="1899-12-30T00:00:55"/>
    <n v="31.583333333332888"/>
    <n v="19"/>
    <s v="Si"/>
  </r>
  <r>
    <s v="CTOR"/>
    <s v="2025005187"/>
    <x v="0"/>
    <s v="ER3777BBH"/>
    <s v="E4280KCL"/>
    <d v="2025-03-10T00:00:00"/>
    <m/>
    <s v="3218"/>
    <x v="55"/>
    <s v="PA"/>
    <n v="6"/>
    <m/>
    <d v="2025-03-10T00:00:00"/>
    <d v="1899-12-30T18:38:55"/>
    <d v="2025-03-10T00:00:00"/>
    <d v="1899-12-30T18:39:49"/>
    <d v="2025-03-10T00:00:00"/>
    <d v="1899-12-30T19:21:23"/>
    <x v="0"/>
    <s v="RFCPI"/>
    <s v="1322317208"/>
    <s v="FBO"/>
    <d v="1899-12-30T00:42:28"/>
    <d v="1899-12-30T00:41:34"/>
    <d v="1899-12-30T00:00:54"/>
    <s v="Granel"/>
    <s v="E001"/>
    <x v="2"/>
    <d v="1899-12-30T00:42:28"/>
    <d v="1899-12-30T00:41:34"/>
    <n v="18"/>
    <x v="11"/>
    <x v="3"/>
    <x v="2"/>
    <n v="0"/>
    <n v="0"/>
    <s v="OK"/>
    <s v="Granel"/>
    <x v="2"/>
    <n v="0"/>
    <s v="F. TORAL"/>
    <s v="A"/>
    <d v="1899-12-30T00:00:54"/>
    <d v="1899-12-30T00:00:54"/>
    <s v="OK"/>
    <m/>
    <m/>
    <d v="1899-12-30T00:00:00"/>
    <d v="1899-12-30T00:42:28"/>
    <n v="2"/>
    <d v="1899-12-30T00:00:54"/>
    <n v="42.466666666665574"/>
    <n v="19"/>
    <s v="Si"/>
  </r>
  <r>
    <s v="CTOR"/>
    <s v="2025005189"/>
    <x v="0"/>
    <s v="ER3081BCC"/>
    <s v="E0646MPP"/>
    <d v="2025-03-10T00:00:00"/>
    <m/>
    <s v="3124"/>
    <x v="57"/>
    <s v="PA"/>
    <s v="PA"/>
    <m/>
    <d v="2025-03-10T00:00:00"/>
    <d v="1899-12-30T19:00:29"/>
    <d v="2025-03-10T00:00:00"/>
    <d v="1899-12-30T19:01:23"/>
    <d v="2025-03-10T00:00:00"/>
    <d v="1899-12-30T19:37:45"/>
    <x v="0"/>
    <s v="RFCPI"/>
    <s v="1322317210"/>
    <s v="FBO"/>
    <d v="1899-12-30T00:37:16"/>
    <d v="1899-12-30T00:36:22"/>
    <d v="1899-12-30T00:00:54"/>
    <s v="Ensacado"/>
    <s v="E002"/>
    <x v="2"/>
    <d v="1899-12-30T00:37:16"/>
    <d v="1899-12-30T00:36:22"/>
    <n v="19"/>
    <x v="11"/>
    <x v="3"/>
    <x v="1"/>
    <n v="0"/>
    <n v="0"/>
    <s v="OK"/>
    <s v="Ensacado"/>
    <x v="2"/>
    <n v="0"/>
    <s v="F. TORAL"/>
    <s v="A"/>
    <d v="1899-12-30T00:00:54"/>
    <d v="1899-12-30T00:00:54"/>
    <s v="OK"/>
    <m/>
    <m/>
    <d v="1899-12-30T00:00:00"/>
    <d v="1899-12-30T00:37:16"/>
    <n v="2"/>
    <d v="1899-12-30T00:00:54"/>
    <n v="37.266666666667163"/>
    <n v="19"/>
    <s v="Si"/>
  </r>
  <r>
    <s v="CTOR"/>
    <s v="2025005191"/>
    <x v="0"/>
    <s v="ER2214BCF"/>
    <s v="E9582MNV"/>
    <d v="2025-03-10T00:00:00"/>
    <m/>
    <s v="55"/>
    <x v="10"/>
    <s v="PA"/>
    <n v="15"/>
    <m/>
    <d v="2025-03-10T00:00:00"/>
    <d v="1899-12-30T19:14:12"/>
    <d v="2025-03-10T00:00:00"/>
    <d v="1899-12-30T19:15:05"/>
    <d v="2025-03-10T00:00:00"/>
    <d v="1899-12-30T19:41:49"/>
    <x v="0"/>
    <s v="RFCPI"/>
    <s v="1322317211"/>
    <s v="FBO"/>
    <d v="1899-12-30T00:27:37"/>
    <d v="1899-12-30T00:26:44"/>
    <d v="1899-12-30T00:00:53"/>
    <s v="Granel"/>
    <s v="E001"/>
    <x v="2"/>
    <d v="1899-12-30T00:27:37"/>
    <d v="1899-12-30T00:26:44"/>
    <n v="19"/>
    <x v="11"/>
    <x v="3"/>
    <x v="2"/>
    <n v="0"/>
    <n v="0"/>
    <s v="OK"/>
    <s v="Granel"/>
    <x v="2"/>
    <n v="0"/>
    <s v="F. TORAL"/>
    <s v="A"/>
    <d v="1899-12-30T00:00:53"/>
    <d v="1899-12-30T00:00:53"/>
    <s v="OK"/>
    <m/>
    <m/>
    <d v="1899-12-30T00:00:00"/>
    <d v="1899-12-30T00:27:37"/>
    <n v="2"/>
    <d v="1899-12-30T00:00:53"/>
    <n v="27.616666666665655"/>
    <n v="19"/>
    <s v="Si"/>
  </r>
  <r>
    <s v="CTOR"/>
    <s v="2025005196"/>
    <x v="0"/>
    <s v="ER7579BDL"/>
    <s v="E6211LYC"/>
    <d v="2025-03-11T00:00:00"/>
    <m/>
    <s v="55"/>
    <x v="10"/>
    <s v="PA"/>
    <n v="15"/>
    <m/>
    <d v="2025-03-11T00:00:00"/>
    <d v="1899-12-30T05:57:32"/>
    <d v="2025-03-11T00:00:00"/>
    <d v="1899-12-30T05:58:26"/>
    <d v="2025-03-11T00:00:00"/>
    <d v="1899-12-30T06:22:34"/>
    <x v="0"/>
    <s v="RFCPI"/>
    <s v="1322317212"/>
    <s v="EXW"/>
    <d v="1899-12-30T00:25:02"/>
    <d v="1899-12-30T00:24:08"/>
    <d v="1899-12-30T00:00:54"/>
    <s v="Granel"/>
    <s v="E001"/>
    <x v="1"/>
    <d v="1899-12-30T00:25:02"/>
    <d v="1899-12-30T00:24:08"/>
    <n v="5"/>
    <x v="12"/>
    <x v="3"/>
    <x v="2"/>
    <n v="0"/>
    <n v="0"/>
    <s v="OK"/>
    <s v="Granel"/>
    <x v="2"/>
    <n v="0"/>
    <s v="F. TORAL"/>
    <s v="A"/>
    <d v="1899-12-30T00:00:54"/>
    <d v="1899-12-30T00:00:54"/>
    <s v="OK"/>
    <m/>
    <m/>
    <d v="1899-12-30T00:00:00"/>
    <d v="1899-12-30T00:25:02"/>
    <n v="3"/>
    <d v="1899-12-30T00:00:54"/>
    <n v="25.033333333334379"/>
    <n v="6"/>
    <s v="Si"/>
  </r>
  <r>
    <s v="CTOR"/>
    <s v="2025005207"/>
    <x v="0"/>
    <s v="ER7977BCH"/>
    <s v="E1832JSR"/>
    <d v="2025-03-11T00:00:00"/>
    <m/>
    <s v="3218"/>
    <x v="55"/>
    <s v="PA"/>
    <n v="6"/>
    <m/>
    <d v="2025-03-11T00:00:00"/>
    <d v="1899-12-30T08:24:03"/>
    <d v="2025-03-11T00:00:00"/>
    <d v="1899-12-30T08:24:57"/>
    <d v="2025-03-11T00:00:00"/>
    <d v="1899-12-30T09:10:42"/>
    <x v="0"/>
    <s v="RFCPI"/>
    <s v="1322317214"/>
    <s v="FBO"/>
    <d v="1899-12-30T00:46:39"/>
    <d v="1899-12-30T00:45:45"/>
    <d v="1899-12-30T00:00:54"/>
    <s v="Granel"/>
    <s v="E001"/>
    <x v="2"/>
    <d v="1899-12-30T00:46:39"/>
    <d v="1899-12-30T00:45:45"/>
    <n v="8"/>
    <x v="12"/>
    <x v="3"/>
    <x v="2"/>
    <n v="0"/>
    <n v="0"/>
    <s v="OK"/>
    <s v="Granel"/>
    <x v="2"/>
    <n v="0"/>
    <s v="F. TORAL"/>
    <s v="B"/>
    <d v="1899-12-30T00:00:54"/>
    <d v="1899-12-30T00:00:54"/>
    <s v="OK"/>
    <m/>
    <m/>
    <d v="1899-12-30T00:00:00"/>
    <d v="1899-12-30T00:46:39"/>
    <n v="3"/>
    <d v="1899-12-30T00:00:54"/>
    <n v="46.650000000009605"/>
    <n v="9"/>
    <s v="No"/>
  </r>
  <r>
    <s v="CTOR"/>
    <s v="2025005210"/>
    <x v="0"/>
    <s v="ER7711BCD"/>
    <s v="E6158KLG"/>
    <d v="2025-03-11T00:00:00"/>
    <m/>
    <s v="3044"/>
    <x v="25"/>
    <s v="PA"/>
    <n v="1"/>
    <m/>
    <d v="2025-03-11T00:00:00"/>
    <d v="1899-12-30T09:15:22"/>
    <d v="2025-03-11T00:00:00"/>
    <d v="1899-12-30T09:16:16"/>
    <d v="2025-03-11T00:00:00"/>
    <d v="1899-12-30T09:53:21"/>
    <x v="0"/>
    <s v="RFCPI"/>
    <s v="1322317216"/>
    <s v="FBO"/>
    <d v="1899-12-30T00:37:59"/>
    <d v="1899-12-30T00:37:05"/>
    <d v="1899-12-30T00:00:54"/>
    <s v="Granel"/>
    <s v="E001"/>
    <x v="2"/>
    <d v="1899-12-30T00:37:59"/>
    <d v="1899-12-30T00:37:05"/>
    <n v="9"/>
    <x v="12"/>
    <x v="3"/>
    <x v="2"/>
    <n v="0"/>
    <n v="0"/>
    <s v="OK"/>
    <s v="Granel"/>
    <x v="2"/>
    <n v="0"/>
    <s v="F. TORAL"/>
    <s v="A"/>
    <d v="1899-12-30T00:00:54"/>
    <d v="1899-12-30T00:00:54"/>
    <s v="OK"/>
    <m/>
    <m/>
    <d v="1899-12-30T00:00:00"/>
    <d v="1899-12-30T00:37:59"/>
    <n v="3"/>
    <d v="1899-12-30T00:00:54"/>
    <n v="37.983333333326456"/>
    <n v="9"/>
    <s v="Si"/>
  </r>
  <r>
    <s v="CTOR"/>
    <s v="2025005216"/>
    <x v="0"/>
    <s v="ER4199BCC"/>
    <s v="E3170MNG"/>
    <d v="2025-03-11T00:00:00"/>
    <m/>
    <s v="2906"/>
    <x v="11"/>
    <s v="PA"/>
    <s v="PA"/>
    <m/>
    <d v="2025-03-11T00:00:00"/>
    <d v="1899-12-30T10:01:12"/>
    <d v="2025-03-11T00:00:00"/>
    <d v="1899-12-30T10:02:06"/>
    <d v="2025-03-11T00:00:00"/>
    <d v="1899-12-30T10:31:07"/>
    <x v="0"/>
    <s v="RFCPI"/>
    <s v="1322317217"/>
    <s v="FBO"/>
    <d v="1899-12-30T00:29:55"/>
    <d v="1899-12-30T00:29:01"/>
    <d v="1899-12-30T00:00:54"/>
    <s v="Ensacado"/>
    <s v="E002"/>
    <x v="2"/>
    <d v="1899-12-30T00:29:55"/>
    <d v="1899-12-30T00:29:01"/>
    <n v="10"/>
    <x v="12"/>
    <x v="3"/>
    <x v="1"/>
    <n v="0"/>
    <n v="0"/>
    <s v="OK"/>
    <s v="Ensacado"/>
    <x v="2"/>
    <n v="0"/>
    <s v="F. TORAL"/>
    <s v="A"/>
    <d v="1899-12-30T00:00:54"/>
    <d v="1899-12-30T00:00:54"/>
    <s v="OK"/>
    <m/>
    <m/>
    <d v="1899-12-30T00:00:00"/>
    <d v="1899-12-30T00:29:55"/>
    <n v="3"/>
    <d v="1899-12-30T00:00:54"/>
    <n v="29.916666666662415"/>
    <n v="10"/>
    <s v="Si"/>
  </r>
  <r>
    <s v="CTOR"/>
    <s v="2025005223"/>
    <x v="0"/>
    <s v="ER7579BDL"/>
    <s v="E6211LYC"/>
    <d v="2025-03-11T00:00:00"/>
    <m/>
    <s v="55"/>
    <x v="10"/>
    <s v="PA"/>
    <n v="15"/>
    <m/>
    <d v="2025-03-11T00:00:00"/>
    <d v="1899-12-30T10:22:35"/>
    <d v="2025-03-11T00:00:00"/>
    <d v="1899-12-30T10:23:30"/>
    <d v="2025-03-11T00:00:00"/>
    <d v="1899-12-30T10:57:07"/>
    <x v="0"/>
    <s v="RFCPI"/>
    <s v="1322317219"/>
    <s v="EXW"/>
    <d v="1899-12-30T00:34:32"/>
    <d v="1899-12-30T00:33:37"/>
    <d v="1899-12-30T00:00:55"/>
    <s v="Granel"/>
    <s v="E001"/>
    <x v="1"/>
    <d v="1899-12-30T00:34:32"/>
    <d v="1899-12-30T00:33:37"/>
    <n v="10"/>
    <x v="12"/>
    <x v="3"/>
    <x v="2"/>
    <n v="0"/>
    <n v="0"/>
    <s v="OK"/>
    <s v="Granel"/>
    <x v="2"/>
    <n v="0"/>
    <s v="F. TORAL"/>
    <s v="A"/>
    <d v="1899-12-30T00:00:55"/>
    <d v="1899-12-30T00:00:55"/>
    <s v="OK"/>
    <m/>
    <m/>
    <d v="1899-12-30T00:00:00"/>
    <d v="1899-12-30T00:34:32"/>
    <n v="3"/>
    <d v="1899-12-30T00:00:55"/>
    <n v="34.533333333331193"/>
    <n v="10"/>
    <s v="Si"/>
  </r>
  <r>
    <s v="CTOR"/>
    <s v="2025005230"/>
    <x v="0"/>
    <s v="ER0334BBD"/>
    <s v="E1731LNY"/>
    <d v="2025-03-11T00:00:00"/>
    <m/>
    <s v="55"/>
    <x v="10"/>
    <s v="PA"/>
    <n v="15"/>
    <m/>
    <d v="2025-03-11T00:00:00"/>
    <d v="1899-12-30T10:56:20"/>
    <d v="2025-03-11T00:00:00"/>
    <d v="1899-12-30T10:57:13"/>
    <d v="2025-03-11T00:00:00"/>
    <d v="1899-12-30T11:25:51"/>
    <x v="0"/>
    <s v="RFCPI"/>
    <s v="1322317221"/>
    <s v="FBO"/>
    <d v="1899-12-30T00:29:31"/>
    <d v="1899-12-30T00:28:38"/>
    <d v="1899-12-30T00:00:53"/>
    <s v="Granel"/>
    <s v="E001"/>
    <x v="2"/>
    <d v="1899-12-30T00:29:31"/>
    <d v="1899-12-30T00:28:38"/>
    <n v="10"/>
    <x v="12"/>
    <x v="3"/>
    <x v="2"/>
    <n v="0"/>
    <n v="0"/>
    <s v="OK"/>
    <s v="Granel"/>
    <x v="2"/>
    <n v="0"/>
    <s v="F. TORAL"/>
    <s v="A"/>
    <d v="1899-12-30T00:00:53"/>
    <d v="1899-12-30T00:00:53"/>
    <s v="OK"/>
    <m/>
    <m/>
    <d v="1899-12-30T00:00:00"/>
    <d v="1899-12-30T00:29:31"/>
    <n v="3"/>
    <d v="1899-12-30T00:00:53"/>
    <n v="29.516666666659237"/>
    <n v="11"/>
    <s v="Si"/>
  </r>
  <r>
    <s v="CTOR"/>
    <s v="2025005214"/>
    <x v="0"/>
    <s v="ER8331BCD"/>
    <s v="E0998LSS"/>
    <d v="2025-03-11T00:00:00"/>
    <m/>
    <s v="3044"/>
    <x v="25"/>
    <s v="PA"/>
    <n v="4"/>
    <m/>
    <d v="2025-03-11T00:00:00"/>
    <d v="1899-12-30T09:45:26"/>
    <d v="2025-03-11T00:00:00"/>
    <d v="1899-12-30T09:46:21"/>
    <d v="2025-03-11T00:00:00"/>
    <d v="1899-12-30T11:39:57"/>
    <x v="0"/>
    <s v="RFCPI"/>
    <s v="1322317222"/>
    <s v="FBO"/>
    <d v="1899-12-30T01:54:31"/>
    <d v="1899-12-30T01:53:36"/>
    <d v="1899-12-30T00:00:55"/>
    <s v="Granel"/>
    <s v="E001"/>
    <x v="2"/>
    <d v="1899-12-30T01:54:31"/>
    <d v="1899-12-30T01:53:36"/>
    <n v="9"/>
    <x v="12"/>
    <x v="3"/>
    <x v="2"/>
    <n v="0"/>
    <n v="0"/>
    <s v="OK"/>
    <s v="Granel"/>
    <x v="2"/>
    <n v="0"/>
    <s v="F. TORAL"/>
    <s v="C"/>
    <d v="1899-12-30T00:00:55"/>
    <d v="1899-12-30T00:00:55"/>
    <s v="OK"/>
    <m/>
    <m/>
    <d v="1899-12-30T00:00:00"/>
    <d v="1899-12-30T01:54:31"/>
    <n v="3"/>
    <d v="1899-12-30T00:00:55"/>
    <n v="114.51666666666237"/>
    <n v="11"/>
    <s v="No"/>
  </r>
  <r>
    <s v="CTOR"/>
    <s v="2025005217"/>
    <x v="0"/>
    <s v="ER9390BBK"/>
    <s v="E7567GYY"/>
    <d v="2025-03-11T00:00:00"/>
    <m/>
    <s v="3044"/>
    <x v="25"/>
    <s v="PA"/>
    <n v="4"/>
    <m/>
    <d v="2025-03-11T00:00:00"/>
    <d v="1899-12-30T10:06:53"/>
    <d v="2025-03-11T00:00:00"/>
    <d v="1899-12-30T10:07:47"/>
    <d v="2025-03-11T00:00:00"/>
    <d v="1899-12-30T12:01:28"/>
    <x v="0"/>
    <s v="RFCPI"/>
    <s v="1322317223"/>
    <s v="FBO"/>
    <d v="1899-12-30T01:54:35"/>
    <d v="1899-12-30T01:53:41"/>
    <d v="1899-12-30T00:00:54"/>
    <s v="Granel"/>
    <s v="E001"/>
    <x v="2"/>
    <d v="1899-12-30T01:54:35"/>
    <d v="1899-12-30T01:53:41"/>
    <n v="10"/>
    <x v="12"/>
    <x v="3"/>
    <x v="2"/>
    <n v="0"/>
    <n v="0"/>
    <s v="OK"/>
    <s v="Granel"/>
    <x v="2"/>
    <n v="0"/>
    <s v="F. TORAL"/>
    <s v="C"/>
    <d v="1899-12-30T00:00:54"/>
    <d v="1899-12-30T00:00:54"/>
    <s v="OK"/>
    <m/>
    <m/>
    <d v="1899-12-30T00:00:00"/>
    <d v="1899-12-30T01:54:35"/>
    <n v="3"/>
    <d v="1899-12-30T00:00:54"/>
    <n v="114.58333333333435"/>
    <n v="12"/>
    <s v="No"/>
  </r>
  <r>
    <s v="CTOR"/>
    <s v="2025005237"/>
    <x v="0"/>
    <s v="ER4667BBH"/>
    <s v="E2163JCB"/>
    <d v="2025-03-11T00:00:00"/>
    <m/>
    <s v="55"/>
    <x v="10"/>
    <s v="PA"/>
    <n v="15"/>
    <m/>
    <d v="2025-03-11T00:00:00"/>
    <d v="1899-12-30T11:47:51"/>
    <d v="2025-03-11T00:00:00"/>
    <d v="1899-12-30T11:48:47"/>
    <d v="2025-03-11T00:00:00"/>
    <d v="1899-12-30T12:08:27"/>
    <x v="0"/>
    <s v="RFCPI"/>
    <s v="1322317224"/>
    <s v="FBO"/>
    <d v="1899-12-30T00:20:36"/>
    <d v="1899-12-30T00:19:40"/>
    <d v="1899-12-30T00:00:56"/>
    <s v="Granel"/>
    <s v="E001"/>
    <x v="2"/>
    <d v="1899-12-30T00:20:36"/>
    <d v="1899-12-30T00:19:40"/>
    <n v="11"/>
    <x v="12"/>
    <x v="3"/>
    <x v="2"/>
    <n v="0"/>
    <n v="0"/>
    <s v="OK"/>
    <s v="Granel"/>
    <x v="2"/>
    <n v="0"/>
    <s v="F. TORAL"/>
    <s v="A"/>
    <d v="1899-12-30T00:00:56"/>
    <d v="1899-12-30T00:00:56"/>
    <s v="OK"/>
    <m/>
    <m/>
    <d v="1899-12-30T00:00:00"/>
    <d v="1899-12-30T00:20:36"/>
    <n v="3"/>
    <d v="1899-12-30T00:00:56"/>
    <n v="20.600000000006418"/>
    <n v="12"/>
    <s v="Si"/>
  </r>
  <r>
    <s v="CTOR"/>
    <s v="2025005231"/>
    <x v="0"/>
    <s v="ER1582BDJ"/>
    <s v="E4570MKW"/>
    <d v="2025-03-11T00:00:00"/>
    <m/>
    <s v="3044"/>
    <x v="25"/>
    <s v="PA"/>
    <n v="12"/>
    <m/>
    <d v="2025-03-11T00:00:00"/>
    <d v="1899-12-30T11:00:51"/>
    <d v="2025-03-11T00:00:00"/>
    <d v="1899-12-30T11:01:45"/>
    <d v="2025-03-11T00:00:00"/>
    <d v="1899-12-30T12:14:32"/>
    <x v="0"/>
    <s v="RFCPI"/>
    <s v="1322317225"/>
    <s v="FBO"/>
    <d v="1899-12-30T01:13:41"/>
    <d v="1899-12-30T01:12:47"/>
    <d v="1899-12-30T00:00:54"/>
    <s v="Granel"/>
    <s v="E001"/>
    <x v="2"/>
    <d v="1899-12-30T01:13:41"/>
    <d v="1899-12-30T01:12:47"/>
    <n v="11"/>
    <x v="12"/>
    <x v="3"/>
    <x v="2"/>
    <n v="0"/>
    <n v="0"/>
    <s v="OK"/>
    <s v="Granel"/>
    <x v="2"/>
    <n v="0"/>
    <s v="F. TORAL"/>
    <s v="B"/>
    <d v="1899-12-30T00:00:54"/>
    <d v="1899-12-30T00:00:54"/>
    <s v="OK"/>
    <m/>
    <m/>
    <d v="1899-12-30T00:00:00"/>
    <d v="1899-12-30T01:13:41"/>
    <n v="3"/>
    <d v="1899-12-30T00:00:54"/>
    <n v="73.683333333331149"/>
    <n v="12"/>
    <s v="No"/>
  </r>
  <r>
    <s v="CTOR"/>
    <s v="2025005221"/>
    <x v="0"/>
    <s v="ER5877BBL"/>
    <s v="E6997LHG"/>
    <d v="2025-03-11T00:00:00"/>
    <m/>
    <s v="3044"/>
    <x v="25"/>
    <s v="PA"/>
    <n v="4"/>
    <m/>
    <d v="2025-03-11T00:00:00"/>
    <d v="1899-12-30T10:15:25"/>
    <d v="2025-03-11T00:00:00"/>
    <d v="1899-12-30T10:16:19"/>
    <d v="2025-03-11T00:00:00"/>
    <d v="1899-12-30T12:29:31"/>
    <x v="0"/>
    <s v="RFCPI"/>
    <s v="1322317226"/>
    <s v="FBO"/>
    <d v="1899-12-30T02:14:06"/>
    <d v="1899-12-30T02:13:12"/>
    <d v="1899-12-30T00:00:54"/>
    <s v="Granel"/>
    <s v="E001"/>
    <x v="2"/>
    <d v="1899-12-30T02:14:06"/>
    <d v="1899-12-30T02:13:12"/>
    <n v="10"/>
    <x v="12"/>
    <x v="3"/>
    <x v="2"/>
    <n v="0"/>
    <n v="0"/>
    <s v="OK"/>
    <s v="Granel"/>
    <x v="2"/>
    <n v="0"/>
    <s v="F. TORAL"/>
    <s v="C"/>
    <d v="1899-12-30T00:00:54"/>
    <d v="1899-12-30T00:00:54"/>
    <s v="OK"/>
    <m/>
    <m/>
    <d v="1899-12-30T00:00:00"/>
    <d v="1899-12-30T02:14:06"/>
    <n v="3"/>
    <d v="1899-12-30T00:00:54"/>
    <n v="134.10000000000002"/>
    <n v="12"/>
    <s v="No"/>
  </r>
  <r>
    <s v="CTOR"/>
    <s v="2025005238"/>
    <x v="0"/>
    <s v="ER9678BBK"/>
    <s v="E1219LWL"/>
    <d v="2025-03-11T00:00:00"/>
    <m/>
    <s v="55"/>
    <x v="10"/>
    <s v="PA"/>
    <n v="15"/>
    <m/>
    <d v="2025-03-11T00:00:00"/>
    <d v="1899-12-30T11:49:15"/>
    <d v="2025-03-11T00:00:00"/>
    <d v="1899-12-30T11:50:09"/>
    <d v="2025-03-11T00:00:00"/>
    <d v="1899-12-30T12:31:35"/>
    <x v="0"/>
    <s v="RFCPI"/>
    <s v="1322317227"/>
    <s v="FBO"/>
    <d v="1899-12-30T00:42:20"/>
    <d v="1899-12-30T00:41:26"/>
    <d v="1899-12-30T00:00:54"/>
    <s v="Granel"/>
    <s v="E001"/>
    <x v="2"/>
    <d v="1899-12-30T00:42:20"/>
    <d v="1899-12-30T00:41:26"/>
    <n v="11"/>
    <x v="12"/>
    <x v="3"/>
    <x v="2"/>
    <n v="0"/>
    <n v="0"/>
    <s v="OK"/>
    <s v="Granel"/>
    <x v="2"/>
    <n v="0"/>
    <s v="F. TORAL"/>
    <s v="A"/>
    <d v="1899-12-30T00:00:54"/>
    <d v="1899-12-30T00:00:54"/>
    <s v="OK"/>
    <m/>
    <m/>
    <d v="1899-12-30T00:00:00"/>
    <d v="1899-12-30T00:42:20"/>
    <n v="3"/>
    <d v="1899-12-30T00:00:54"/>
    <n v="42.333333333335929"/>
    <n v="12"/>
    <s v="Si"/>
  </r>
  <r>
    <s v="CTOR"/>
    <s v="2025005239"/>
    <x v="0"/>
    <s v="ER1135BBS"/>
    <s v="E0937LCK"/>
    <d v="2025-03-11T00:00:00"/>
    <m/>
    <s v="3044"/>
    <x v="25"/>
    <s v="PA"/>
    <n v="4"/>
    <m/>
    <d v="2025-03-11T00:00:00"/>
    <d v="1899-12-30T11:49:21"/>
    <d v="2025-03-11T00:00:00"/>
    <d v="1899-12-30T11:52:01"/>
    <d v="2025-03-11T00:00:00"/>
    <d v="1899-12-30T12:54:07"/>
    <x v="0"/>
    <s v="RFCPI"/>
    <s v="1322317228"/>
    <s v="EXW"/>
    <d v="1899-12-30T01:04:46"/>
    <d v="1899-12-30T01:02:06"/>
    <d v="1899-12-30T00:02:40"/>
    <s v="Granel"/>
    <s v="E001"/>
    <x v="1"/>
    <d v="1899-12-30T01:04:46"/>
    <d v="1899-12-30T01:02:06"/>
    <n v="11"/>
    <x v="12"/>
    <x v="3"/>
    <x v="2"/>
    <n v="0"/>
    <n v="0"/>
    <s v="OK"/>
    <s v="Granel"/>
    <x v="2"/>
    <n v="0"/>
    <s v="F. TORAL"/>
    <s v="B"/>
    <d v="1899-12-30T00:02:40"/>
    <d v="1899-12-30T00:02:40"/>
    <s v="OK"/>
    <m/>
    <m/>
    <d v="1899-12-30T00:00:00"/>
    <d v="1899-12-30T01:04:46"/>
    <n v="3"/>
    <d v="1899-12-30T00:02:40"/>
    <n v="64.766666666664023"/>
    <n v="12"/>
    <s v="No"/>
  </r>
  <r>
    <s v="CTOR"/>
    <s v="2025005242"/>
    <x v="0"/>
    <s v="ER0582BBN"/>
    <s v="E1094JPT"/>
    <d v="2025-03-11T00:00:00"/>
    <m/>
    <s v="55"/>
    <x v="10"/>
    <s v="PA"/>
    <n v="15"/>
    <m/>
    <d v="2025-03-11T00:00:00"/>
    <d v="1899-12-30T12:05:03"/>
    <d v="2025-03-11T00:00:00"/>
    <d v="1899-12-30T12:05:58"/>
    <d v="2025-03-11T00:00:00"/>
    <d v="1899-12-30T12:56:54"/>
    <x v="0"/>
    <s v="RFCPI"/>
    <s v="1322317229"/>
    <s v="FBO"/>
    <d v="1899-12-30T00:51:51"/>
    <d v="1899-12-30T00:50:56"/>
    <d v="1899-12-30T00:00:55"/>
    <s v="Granel"/>
    <s v="E001"/>
    <x v="2"/>
    <d v="1899-12-30T00:51:51"/>
    <d v="1899-12-30T00:50:56"/>
    <n v="12"/>
    <x v="12"/>
    <x v="3"/>
    <x v="2"/>
    <n v="0"/>
    <n v="0"/>
    <s v="OK"/>
    <s v="Granel"/>
    <x v="2"/>
    <n v="0"/>
    <s v="F. TORAL"/>
    <s v="B"/>
    <d v="1899-12-30T00:00:55"/>
    <d v="1899-12-30T00:00:55"/>
    <s v="OK"/>
    <m/>
    <m/>
    <d v="1899-12-30T00:00:00"/>
    <d v="1899-12-30T00:51:51"/>
    <n v="3"/>
    <d v="1899-12-30T00:00:55"/>
    <n v="51.850000000007945"/>
    <n v="12"/>
    <s v="No"/>
  </r>
  <r>
    <s v="CTOR"/>
    <s v="2025005254"/>
    <x v="0"/>
    <s v="ER7711BCD"/>
    <s v="E6158KLG"/>
    <d v="2025-03-11T00:00:00"/>
    <m/>
    <s v="3044"/>
    <x v="25"/>
    <s v="PA"/>
    <n v="3"/>
    <m/>
    <d v="2025-03-11T00:00:00"/>
    <d v="1899-12-30T12:46:23"/>
    <d v="2025-03-11T00:00:00"/>
    <d v="1899-12-30T08:36:00"/>
    <d v="2025-03-11T00:00:00"/>
    <d v="1899-12-30T15:36:30"/>
    <x v="296"/>
    <s v="RFCPI"/>
    <s v="1322317235"/>
    <s v="FBO"/>
    <d v="1899-12-30T11:10:53"/>
    <d v="1899-12-30T07:00:30"/>
    <d v="1899-12-30T04:10:23"/>
    <s v="Granel"/>
    <s v="E001"/>
    <x v="2"/>
    <d v="1899-12-30T02:50:07"/>
    <d v="1899-12-30T07:00:30"/>
    <n v="12"/>
    <x v="12"/>
    <x v="3"/>
    <x v="2"/>
    <n v="0"/>
    <n v="0"/>
    <s v="OK"/>
    <s v="Granel"/>
    <x v="2"/>
    <n v="0"/>
    <s v="F. TORAL"/>
    <s v="C"/>
    <d v="1899-12-30T04:10:23"/>
    <d v="1899-12-30T03:12:23"/>
    <s v="KO"/>
    <m/>
    <m/>
    <d v="1899-12-30T00:00:00"/>
    <d v="1899-12-30T02:50:07"/>
    <n v="3"/>
    <n v="-0.17387731481481999"/>
    <n v="170.11666666666073"/>
    <n v="15"/>
    <s v="No"/>
  </r>
  <r>
    <s v="CTOR"/>
    <s v="2025005289"/>
    <x v="0"/>
    <s v="ER7579BDL"/>
    <s v="E6211LYC"/>
    <d v="2025-03-11T00:00:00"/>
    <m/>
    <s v="3042"/>
    <x v="13"/>
    <s v="PA"/>
    <n v="14"/>
    <m/>
    <d v="2025-03-11T00:00:00"/>
    <d v="1899-12-30T15:16:16"/>
    <d v="2025-03-11T00:00:00"/>
    <d v="1899-12-30T15:17:14"/>
    <d v="2025-03-11T00:00:00"/>
    <d v="1899-12-30T15:52:14"/>
    <x v="0"/>
    <s v="RFCPI"/>
    <s v="1322317236"/>
    <s v="EXW"/>
    <d v="1899-12-30T00:35:58"/>
    <d v="1899-12-30T00:35:00"/>
    <d v="1899-12-30T00:00:58"/>
    <s v="Granel"/>
    <s v="E001"/>
    <x v="1"/>
    <d v="1899-12-30T00:35:58"/>
    <d v="1899-12-30T00:35:00"/>
    <n v="15"/>
    <x v="12"/>
    <x v="3"/>
    <x v="2"/>
    <n v="0"/>
    <n v="0"/>
    <s v="OK"/>
    <s v="Granel"/>
    <x v="2"/>
    <n v="0"/>
    <s v="F. TORAL"/>
    <s v="A"/>
    <d v="1899-12-30T00:00:58"/>
    <d v="1899-12-30T00:00:58"/>
    <s v="OK"/>
    <m/>
    <m/>
    <d v="1899-12-30T00:00:00"/>
    <d v="1899-12-30T00:35:58"/>
    <n v="3"/>
    <d v="1899-12-30T00:00:58"/>
    <n v="35.966666666663919"/>
    <n v="15"/>
    <s v="Si"/>
  </r>
  <r>
    <s v="CTOR"/>
    <s v="2025005292"/>
    <x v="0"/>
    <s v="ER4112BBR"/>
    <s v="E2863JGN"/>
    <d v="2025-03-11T00:00:00"/>
    <m/>
    <s v="55"/>
    <x v="10"/>
    <s v="PA"/>
    <n v="15"/>
    <m/>
    <d v="2025-03-11T00:00:00"/>
    <d v="1899-12-30T15:31:26"/>
    <d v="2025-03-11T00:00:00"/>
    <d v="1899-12-30T15:32:20"/>
    <d v="2025-03-11T00:00:00"/>
    <d v="1899-12-30T15:57:33"/>
    <x v="0"/>
    <s v="RFCPI"/>
    <s v="1322317237"/>
    <s v="FBO"/>
    <d v="1899-12-30T00:26:07"/>
    <d v="1899-12-30T00:25:13"/>
    <d v="1899-12-30T00:00:54"/>
    <s v="Granel"/>
    <s v="E001"/>
    <x v="2"/>
    <d v="1899-12-30T00:26:07"/>
    <d v="1899-12-30T00:25:13"/>
    <n v="15"/>
    <x v="12"/>
    <x v="3"/>
    <x v="2"/>
    <n v="0"/>
    <n v="0"/>
    <s v="OK"/>
    <s v="Granel"/>
    <x v="2"/>
    <n v="0"/>
    <s v="F. TORAL"/>
    <s v="A"/>
    <d v="1899-12-30T00:00:54"/>
    <d v="1899-12-30T00:00:54"/>
    <s v="OK"/>
    <m/>
    <m/>
    <d v="1899-12-30T00:00:00"/>
    <d v="1899-12-30T00:26:07"/>
    <n v="3"/>
    <d v="1899-12-30T00:00:54"/>
    <n v="26.116666666675172"/>
    <n v="15"/>
    <s v="Si"/>
  </r>
  <r>
    <s v="CTOR"/>
    <s v="2025005294"/>
    <x v="0"/>
    <s v="ER4157BCC"/>
    <s v="E4426HTW"/>
    <d v="2025-03-11T00:00:00"/>
    <m/>
    <s v="55"/>
    <x v="10"/>
    <s v="PA"/>
    <n v="15"/>
    <m/>
    <d v="2025-03-11T00:00:00"/>
    <d v="1899-12-30T15:56:32"/>
    <d v="2025-03-11T00:00:00"/>
    <d v="1899-12-30T15:57:26"/>
    <d v="2025-03-11T00:00:00"/>
    <d v="1899-12-30T16:20:24"/>
    <x v="0"/>
    <s v="RFCPI"/>
    <s v="1322317238"/>
    <s v="FBO"/>
    <d v="1899-12-30T00:23:52"/>
    <d v="1899-12-30T00:22:58"/>
    <d v="1899-12-30T00:00:54"/>
    <s v="Granel"/>
    <s v="E001"/>
    <x v="2"/>
    <d v="1899-12-30T00:23:52"/>
    <d v="1899-12-30T00:22:58"/>
    <n v="15"/>
    <x v="12"/>
    <x v="3"/>
    <x v="2"/>
    <n v="0"/>
    <n v="0"/>
    <s v="OK"/>
    <s v="Granel"/>
    <x v="2"/>
    <n v="0"/>
    <s v="F. TORAL"/>
    <s v="A"/>
    <d v="1899-12-30T00:00:54"/>
    <d v="1899-12-30T00:00:54"/>
    <s v="OK"/>
    <m/>
    <m/>
    <d v="1899-12-30T00:00:00"/>
    <d v="1899-12-30T00:23:52"/>
    <n v="3"/>
    <d v="1899-12-30T00:00:54"/>
    <n v="23.866666666660752"/>
    <n v="16"/>
    <s v="Si"/>
  </r>
  <r>
    <s v="CTOR"/>
    <s v="2025005295"/>
    <x v="0"/>
    <s v="ER3777BBH"/>
    <s v="E4280KCL"/>
    <d v="2025-03-11T00:00:00"/>
    <m/>
    <s v="3042"/>
    <x v="13"/>
    <s v="PA"/>
    <n v="14"/>
    <m/>
    <d v="2025-03-11T00:00:00"/>
    <d v="1899-12-30T15:58:00"/>
    <d v="2025-03-11T00:00:00"/>
    <d v="1899-12-30T15:58:54"/>
    <d v="2025-03-11T00:00:00"/>
    <d v="1899-12-30T16:33:06"/>
    <x v="0"/>
    <s v="RFCPI"/>
    <s v="1322317239"/>
    <s v="FBO"/>
    <d v="1899-12-30T00:35:06"/>
    <d v="1899-12-30T00:34:12"/>
    <d v="1899-12-30T00:00:54"/>
    <s v="Granel"/>
    <s v="E001"/>
    <x v="2"/>
    <d v="1899-12-30T00:35:06"/>
    <d v="1899-12-30T00:34:12"/>
    <n v="15"/>
    <x v="12"/>
    <x v="3"/>
    <x v="2"/>
    <n v="0"/>
    <n v="0"/>
    <s v="OK"/>
    <s v="Granel"/>
    <x v="2"/>
    <n v="0"/>
    <s v="F. TORAL"/>
    <s v="A"/>
    <d v="1899-12-30T00:00:54"/>
    <d v="1899-12-30T00:00:54"/>
    <s v="OK"/>
    <m/>
    <m/>
    <d v="1899-12-30T00:00:00"/>
    <d v="1899-12-30T00:35:06"/>
    <n v="3"/>
    <d v="1899-12-30T00:00:54"/>
    <n v="35.100000000000051"/>
    <n v="16"/>
    <s v="Si"/>
  </r>
  <r>
    <s v="CTOR"/>
    <s v="2025005298"/>
    <x v="0"/>
    <s v="ER2241BDS"/>
    <s v="E3174JJN"/>
    <d v="2025-03-11T00:00:00"/>
    <m/>
    <s v="55"/>
    <x v="10"/>
    <s v="PA"/>
    <n v="15"/>
    <m/>
    <d v="2025-03-11T00:00:00"/>
    <d v="1899-12-30T16:17:15"/>
    <d v="2025-03-11T00:00:00"/>
    <d v="1899-12-30T16:18:09"/>
    <d v="2025-03-11T00:00:00"/>
    <d v="1899-12-30T16:50:21"/>
    <x v="0"/>
    <s v="RFCPI"/>
    <s v="1322317240"/>
    <s v="FBO"/>
    <d v="1899-12-30T00:33:06"/>
    <d v="1899-12-30T00:32:12"/>
    <d v="1899-12-30T00:00:54"/>
    <s v="Granel"/>
    <s v="E001"/>
    <x v="2"/>
    <d v="1899-12-30T00:33:06"/>
    <d v="1899-12-30T00:32:12"/>
    <n v="16"/>
    <x v="12"/>
    <x v="3"/>
    <x v="2"/>
    <n v="0"/>
    <n v="0"/>
    <s v="OK"/>
    <s v="Granel"/>
    <x v="2"/>
    <n v="0"/>
    <s v="F. TORAL"/>
    <s v="A"/>
    <d v="1899-12-30T00:00:54"/>
    <d v="1899-12-30T00:00:54"/>
    <s v="OK"/>
    <m/>
    <m/>
    <d v="1899-12-30T00:00:00"/>
    <d v="1899-12-30T00:33:06"/>
    <n v="3"/>
    <d v="1899-12-30T00:00:54"/>
    <n v="33.09999999999846"/>
    <n v="16"/>
    <s v="Si"/>
  </r>
  <r>
    <s v="CTOR"/>
    <s v="2025005300"/>
    <x v="0"/>
    <s v="ER8797BBS"/>
    <s v="E3715LST"/>
    <d v="2025-03-11T00:00:00"/>
    <m/>
    <s v="55"/>
    <x v="10"/>
    <s v="PA"/>
    <n v="15"/>
    <m/>
    <d v="2025-03-11T00:00:00"/>
    <d v="1899-12-30T16:21:19"/>
    <d v="2025-03-11T00:00:00"/>
    <d v="1899-12-30T16:22:13"/>
    <d v="2025-03-11T00:00:00"/>
    <d v="1899-12-30T17:14:12"/>
    <x v="0"/>
    <s v="RFCPI"/>
    <s v="1322317241"/>
    <s v="FBO"/>
    <d v="1899-12-30T00:52:53"/>
    <d v="1899-12-30T00:51:59"/>
    <d v="1899-12-30T00:00:54"/>
    <s v="Granel"/>
    <s v="E001"/>
    <x v="2"/>
    <d v="1899-12-30T00:52:53"/>
    <d v="1899-12-30T00:51:59"/>
    <n v="16"/>
    <x v="12"/>
    <x v="3"/>
    <x v="2"/>
    <n v="0"/>
    <n v="0"/>
    <s v="OK"/>
    <s v="Granel"/>
    <x v="2"/>
    <n v="0"/>
    <s v="F. TORAL"/>
    <s v="B"/>
    <d v="1899-12-30T00:00:54"/>
    <d v="1899-12-30T00:00:54"/>
    <s v="OK"/>
    <m/>
    <m/>
    <d v="1899-12-30T00:00:00"/>
    <d v="1899-12-30T00:52:53"/>
    <n v="3"/>
    <d v="1899-12-30T00:00:54"/>
    <n v="52.883333333323264"/>
    <n v="17"/>
    <s v="No"/>
  </r>
  <r>
    <s v="CTOR"/>
    <s v="2025005304"/>
    <x v="0"/>
    <s v="ER0582BBN"/>
    <s v="E1094JPT"/>
    <d v="2025-03-11T00:00:00"/>
    <m/>
    <s v="3042"/>
    <x v="13"/>
    <s v="PA"/>
    <n v="14"/>
    <m/>
    <d v="2025-03-11T00:00:00"/>
    <d v="1899-12-30T16:54:24"/>
    <d v="2025-03-11T00:00:00"/>
    <d v="1899-12-30T16:55:18"/>
    <d v="2025-03-11T00:00:00"/>
    <d v="1899-12-30T17:47:10"/>
    <x v="0"/>
    <s v="RFCPI"/>
    <s v="1322317242"/>
    <s v="FBO"/>
    <d v="1899-12-30T00:52:46"/>
    <d v="1899-12-30T00:51:52"/>
    <d v="1899-12-30T00:00:54"/>
    <s v="Granel"/>
    <s v="E001"/>
    <x v="2"/>
    <d v="1899-12-30T00:52:46"/>
    <d v="1899-12-30T00:51:52"/>
    <n v="16"/>
    <x v="12"/>
    <x v="3"/>
    <x v="2"/>
    <n v="0"/>
    <n v="0"/>
    <s v="OK"/>
    <s v="Granel"/>
    <x v="2"/>
    <n v="0"/>
    <s v="F. TORAL"/>
    <s v="B"/>
    <d v="1899-12-30T00:00:54"/>
    <d v="1899-12-30T00:00:54"/>
    <s v="OK"/>
    <m/>
    <m/>
    <d v="1899-12-30T00:00:00"/>
    <d v="1899-12-30T00:52:46"/>
    <n v="3"/>
    <d v="1899-12-30T00:00:54"/>
    <n v="52.766666666668783"/>
    <n v="17"/>
    <s v="No"/>
  </r>
  <r>
    <s v="CTOR"/>
    <s v="2025005308"/>
    <x v="0"/>
    <s v="ER7186BCW"/>
    <s v="E9059LCN"/>
    <d v="2025-03-11T00:00:00"/>
    <m/>
    <s v="2906"/>
    <x v="11"/>
    <s v="PA"/>
    <s v="PA"/>
    <m/>
    <d v="2025-03-11T00:00:00"/>
    <d v="1899-12-30T17:05:54"/>
    <d v="2025-03-11T00:00:00"/>
    <d v="1899-12-30T17:06:49"/>
    <d v="2025-03-11T00:00:00"/>
    <d v="1899-12-30T17:48:37"/>
    <x v="0"/>
    <s v="RFCPI"/>
    <s v="1322317243"/>
    <s v="FBO"/>
    <d v="1899-12-30T00:42:43"/>
    <d v="1899-12-30T00:41:48"/>
    <d v="1899-12-30T00:00:55"/>
    <s v="Ensacado"/>
    <s v="E002"/>
    <x v="2"/>
    <d v="1899-12-30T00:42:43"/>
    <d v="1899-12-30T00:41:48"/>
    <n v="17"/>
    <x v="12"/>
    <x v="3"/>
    <x v="1"/>
    <n v="0"/>
    <n v="0"/>
    <s v="OK"/>
    <s v="Ensacado"/>
    <x v="2"/>
    <n v="0"/>
    <s v="F. TORAL"/>
    <s v="A"/>
    <d v="1899-12-30T00:00:55"/>
    <d v="1899-12-30T00:00:55"/>
    <s v="OK"/>
    <m/>
    <m/>
    <d v="1899-12-30T00:00:00"/>
    <d v="1899-12-30T00:42:43"/>
    <n v="3"/>
    <d v="1899-12-30T00:00:55"/>
    <n v="42.716666666664018"/>
    <n v="17"/>
    <s v="Si"/>
  </r>
  <r>
    <s v="CTOR"/>
    <s v="2025005301"/>
    <x v="0"/>
    <s v="ER2214BCF"/>
    <s v="E9582MNV"/>
    <d v="2025-03-11T00:00:00"/>
    <m/>
    <s v="2853"/>
    <x v="54"/>
    <s v="PA"/>
    <n v="13"/>
    <m/>
    <d v="2025-03-11T00:00:00"/>
    <d v="1899-12-30T16:23:33"/>
    <d v="2025-03-11T00:00:00"/>
    <d v="1899-12-30T16:24:27"/>
    <d v="2025-03-11T00:00:00"/>
    <d v="1899-12-30T17:55:49"/>
    <x v="0"/>
    <s v="RFCPI"/>
    <s v="1322317244"/>
    <s v="FBO"/>
    <d v="1899-12-30T01:32:16"/>
    <d v="1899-12-30T01:31:22"/>
    <d v="1899-12-30T00:00:54"/>
    <s v="Granel"/>
    <s v="E001"/>
    <x v="2"/>
    <d v="1899-12-30T01:32:16"/>
    <d v="1899-12-30T01:31:22"/>
    <n v="16"/>
    <x v="12"/>
    <x v="3"/>
    <x v="2"/>
    <n v="0"/>
    <n v="0"/>
    <s v="OK"/>
    <s v="Granel"/>
    <x v="2"/>
    <n v="0"/>
    <s v="F. TORAL"/>
    <s v="C"/>
    <d v="1899-12-30T00:00:54"/>
    <d v="1899-12-30T00:00:54"/>
    <s v="OK"/>
    <m/>
    <m/>
    <d v="1899-12-30T00:00:00"/>
    <d v="1899-12-30T01:32:16"/>
    <n v="3"/>
    <d v="1899-12-30T00:00:54"/>
    <n v="92.266666666675277"/>
    <n v="17"/>
    <s v="No"/>
  </r>
  <r>
    <s v="CTOR"/>
    <s v="2025005306"/>
    <x v="0"/>
    <s v="ER4667BBH"/>
    <s v="E2163JCB"/>
    <d v="2025-03-11T00:00:00"/>
    <m/>
    <s v="3044"/>
    <x v="25"/>
    <s v="PA"/>
    <n v="12"/>
    <m/>
    <d v="2025-03-11T00:00:00"/>
    <d v="1899-12-30T17:03:22"/>
    <d v="2025-03-11T00:00:00"/>
    <d v="1899-12-30T17:04:17"/>
    <d v="2025-03-11T00:00:00"/>
    <d v="1899-12-30T17:57:03"/>
    <x v="0"/>
    <s v="RFCPI"/>
    <s v="1322317245"/>
    <s v="FBO"/>
    <d v="1899-12-30T00:53:41"/>
    <d v="1899-12-30T00:52:46"/>
    <d v="1899-12-30T00:00:55"/>
    <s v="Granel"/>
    <s v="E001"/>
    <x v="2"/>
    <d v="1899-12-30T00:53:41"/>
    <d v="1899-12-30T00:52:46"/>
    <n v="17"/>
    <x v="12"/>
    <x v="3"/>
    <x v="2"/>
    <n v="0"/>
    <n v="0"/>
    <s v="OK"/>
    <s v="Granel"/>
    <x v="2"/>
    <n v="0"/>
    <s v="F. TORAL"/>
    <s v="B"/>
    <d v="1899-12-30T00:00:55"/>
    <d v="1899-12-30T00:00:55"/>
    <s v="OK"/>
    <m/>
    <m/>
    <d v="1899-12-30T00:00:00"/>
    <d v="1899-12-30T00:53:41"/>
    <n v="3"/>
    <d v="1899-12-30T00:00:55"/>
    <n v="53.683333333329628"/>
    <n v="17"/>
    <s v="No"/>
  </r>
  <r>
    <s v="CTOR"/>
    <s v="2025005309"/>
    <x v="0"/>
    <s v="ER9390BBK"/>
    <s v="E7567GYY"/>
    <d v="2025-03-11T00:00:00"/>
    <m/>
    <s v="3044"/>
    <x v="25"/>
    <s v="PA"/>
    <n v="12"/>
    <m/>
    <d v="2025-03-11T00:00:00"/>
    <d v="1899-12-30T17:06:38"/>
    <d v="2025-03-11T00:00:00"/>
    <d v="1899-12-30T06:40:59"/>
    <d v="2025-03-11T00:00:00"/>
    <d v="1899-12-30T18:10:55"/>
    <x v="297"/>
    <s v="RFCPI"/>
    <s v="1322317246"/>
    <s v="FBO"/>
    <d v="1899-12-30T21:55:35"/>
    <d v="1899-12-30T11:29:56"/>
    <d v="1899-12-30T10:25:39"/>
    <s v="Granel"/>
    <s v="E001"/>
    <x v="2"/>
    <d v="1899-12-30T01:04:17"/>
    <d v="1899-12-30T11:29:56"/>
    <n v="17"/>
    <x v="12"/>
    <x v="3"/>
    <x v="2"/>
    <n v="0"/>
    <n v="0"/>
    <s v="OK"/>
    <s v="Granel"/>
    <x v="2"/>
    <n v="0"/>
    <s v="F. TORAL"/>
    <s v="B"/>
    <d v="1899-12-30T10:25:39"/>
    <d v="1899-12-30T09:27:39"/>
    <s v="KO"/>
    <m/>
    <m/>
    <d v="1899-12-30T00:00:00"/>
    <d v="1899-12-30T01:04:17"/>
    <n v="3"/>
    <n v="-0.43447916666665992"/>
    <n v="64.283333333342469"/>
    <n v="18"/>
    <s v="No"/>
  </r>
  <r>
    <s v="CTOR"/>
    <s v="2025005307"/>
    <x v="0"/>
    <s v="ER9678BBK"/>
    <s v="E1219LWL"/>
    <d v="2025-03-11T00:00:00"/>
    <m/>
    <s v="3044"/>
    <x v="25"/>
    <s v="PA"/>
    <n v="4"/>
    <m/>
    <d v="2025-03-11T00:00:00"/>
    <d v="1899-12-30T17:04:39"/>
    <d v="2025-03-11T00:00:00"/>
    <d v="1899-12-30T17:05:34"/>
    <d v="2025-03-11T00:00:00"/>
    <d v="1899-12-30T18:25:24"/>
    <x v="0"/>
    <s v="RFCPI"/>
    <s v="1322317247"/>
    <s v="FBO"/>
    <d v="1899-12-30T01:20:45"/>
    <d v="1899-12-30T01:19:50"/>
    <d v="1899-12-30T00:00:55"/>
    <s v="Granel"/>
    <s v="E001"/>
    <x v="2"/>
    <d v="1899-12-30T01:20:45"/>
    <d v="1899-12-30T01:19:50"/>
    <n v="17"/>
    <x v="12"/>
    <x v="3"/>
    <x v="2"/>
    <n v="0"/>
    <n v="0"/>
    <s v="OK"/>
    <s v="Granel"/>
    <x v="2"/>
    <n v="0"/>
    <s v="F. TORAL"/>
    <s v="B"/>
    <d v="1899-12-30T00:00:55"/>
    <d v="1899-12-30T00:00:55"/>
    <s v="OK"/>
    <m/>
    <m/>
    <d v="1899-12-30T00:00:00"/>
    <d v="1899-12-30T01:20:45"/>
    <n v="3"/>
    <d v="1899-12-30T00:00:55"/>
    <n v="80.750000000001592"/>
    <n v="18"/>
    <s v="No"/>
  </r>
  <r>
    <s v="CTOR"/>
    <s v="2025005324"/>
    <x v="0"/>
    <s v="E2706FCN"/>
    <m/>
    <d v="2025-03-11T00:00:00"/>
    <m/>
    <s v="3320"/>
    <x v="12"/>
    <s v="PA"/>
    <s v="PA"/>
    <m/>
    <d v="2025-03-11T00:00:00"/>
    <d v="1899-12-30T19:10:15"/>
    <d v="2025-03-11T00:00:00"/>
    <d v="1899-12-30T19:11:10"/>
    <d v="2025-03-11T00:00:00"/>
    <d v="1899-12-30T19:10:40"/>
    <x v="0"/>
    <s v="RFCPI"/>
    <s v="1322317250"/>
    <s v="EXW"/>
    <d v="1899-12-30T00:01:25"/>
    <d v="1899-12-30T00:00:30"/>
    <d v="1899-12-30T00:00:55"/>
    <s v="Ensacado"/>
    <s v="E002"/>
    <x v="1"/>
    <d v="1899-12-30T00:00:25"/>
    <n v="-3.4722222222993704E-4"/>
    <n v="19"/>
    <x v="12"/>
    <x v="3"/>
    <x v="1"/>
    <n v="1"/>
    <n v="0"/>
    <s v="KO"/>
    <s v="Ensacado"/>
    <x v="2"/>
    <n v="1"/>
    <s v="F. TORAL"/>
    <s v="A"/>
    <d v="1899-12-30T00:00:55"/>
    <d v="1899-12-30T00:00:55"/>
    <s v="KO"/>
    <m/>
    <m/>
    <d v="1899-12-30T00:00:00"/>
    <d v="1899-12-30T00:00:25"/>
    <n v="3"/>
    <d v="1899-12-30T00:00:55"/>
    <n v="0.41666666666412056"/>
    <n v="19"/>
    <s v="Si"/>
  </r>
  <r>
    <s v="CTOR"/>
    <s v="2025005318"/>
    <x v="0"/>
    <s v="ER0334BBD"/>
    <s v="E1731LNY"/>
    <d v="2025-03-11T00:00:00"/>
    <m/>
    <s v="55"/>
    <x v="10"/>
    <s v="PA"/>
    <n v="15"/>
    <m/>
    <d v="2025-03-11T00:00:00"/>
    <d v="1899-12-30T18:29:30"/>
    <d v="2025-03-11T00:00:00"/>
    <d v="1899-12-30T18:30:24"/>
    <d v="2025-03-11T00:00:00"/>
    <d v="1899-12-30T19:13:24"/>
    <x v="0"/>
    <s v="RFCPI"/>
    <s v="1322317251"/>
    <s v="FBO"/>
    <d v="1899-12-30T00:43:54"/>
    <d v="1899-12-30T00:43:00"/>
    <d v="1899-12-30T00:00:54"/>
    <s v="Granel"/>
    <s v="E001"/>
    <x v="2"/>
    <d v="1899-12-30T00:43:54"/>
    <d v="1899-12-30T00:43:00"/>
    <n v="18"/>
    <x v="12"/>
    <x v="3"/>
    <x v="2"/>
    <n v="0"/>
    <n v="0"/>
    <s v="OK"/>
    <s v="Granel"/>
    <x v="2"/>
    <n v="0"/>
    <s v="F. TORAL"/>
    <s v="A"/>
    <d v="1899-12-30T00:00:54"/>
    <d v="1899-12-30T00:00:54"/>
    <s v="OK"/>
    <m/>
    <m/>
    <d v="1899-12-30T00:00:00"/>
    <d v="1899-12-30T00:43:54"/>
    <n v="3"/>
    <d v="1899-12-30T00:00:54"/>
    <n v="43.899999999998386"/>
    <n v="19"/>
    <s v="Si"/>
  </r>
  <r>
    <s v="CTOR"/>
    <s v="2025005328"/>
    <x v="0"/>
    <s v="ER7579BDL"/>
    <s v="E6211LYC"/>
    <d v="2025-03-12T00:00:00"/>
    <m/>
    <s v="55"/>
    <x v="10"/>
    <s v="PA"/>
    <n v="15"/>
    <m/>
    <d v="2025-03-12T00:00:00"/>
    <d v="1899-12-30T05:57:33"/>
    <d v="2025-03-12T00:00:00"/>
    <d v="1899-12-30T05:58:28"/>
    <d v="2025-03-12T00:00:00"/>
    <d v="1899-12-30T06:22:04"/>
    <x v="0"/>
    <s v="RFCPI"/>
    <s v="1322317254"/>
    <s v="EXW"/>
    <d v="1899-12-30T00:24:31"/>
    <d v="1899-12-30T00:23:36"/>
    <d v="1899-12-30T00:00:55"/>
    <s v="Granel"/>
    <s v="E001"/>
    <x v="1"/>
    <d v="1899-12-30T00:24:31"/>
    <d v="1899-12-30T00:23:36"/>
    <n v="5"/>
    <x v="13"/>
    <x v="3"/>
    <x v="2"/>
    <n v="0"/>
    <n v="0"/>
    <s v="OK"/>
    <s v="Granel"/>
    <x v="2"/>
    <n v="0"/>
    <s v="F. TORAL"/>
    <s v="A"/>
    <d v="1899-12-30T00:00:55"/>
    <d v="1899-12-30T00:00:55"/>
    <s v="OK"/>
    <m/>
    <m/>
    <d v="1899-12-30T00:00:00"/>
    <d v="1899-12-30T00:24:31"/>
    <n v="4"/>
    <d v="1899-12-30T00:00:55"/>
    <n v="24.51666666666237"/>
    <n v="6"/>
    <s v="Si"/>
  </r>
  <r>
    <s v="CTOR"/>
    <s v="2025005330"/>
    <x v="0"/>
    <s v="ER9107BBM"/>
    <s v="E9252MPM"/>
    <d v="2025-03-12T00:00:00"/>
    <m/>
    <s v="55"/>
    <x v="10"/>
    <s v="PA"/>
    <n v="15"/>
    <m/>
    <d v="2025-03-12T00:00:00"/>
    <d v="1899-12-30T06:13:02"/>
    <d v="2025-03-12T00:00:00"/>
    <d v="1899-12-30T06:14:02"/>
    <d v="2025-03-12T00:00:00"/>
    <d v="1899-12-30T06:42:41"/>
    <x v="0"/>
    <s v="RFCPI"/>
    <s v="1322317255"/>
    <s v="EXW"/>
    <d v="1899-12-30T00:29:39"/>
    <d v="1899-12-30T00:28:39"/>
    <d v="1899-12-30T00:01:00"/>
    <s v="Granel"/>
    <s v="E001"/>
    <x v="1"/>
    <d v="1899-12-30T00:29:39"/>
    <d v="1899-12-30T00:28:39"/>
    <n v="6"/>
    <x v="13"/>
    <x v="3"/>
    <x v="2"/>
    <n v="0"/>
    <n v="0"/>
    <s v="OK"/>
    <s v="Granel"/>
    <x v="2"/>
    <n v="0"/>
    <s v="F. TORAL"/>
    <s v="A"/>
    <d v="1899-12-30T00:01:00"/>
    <d v="1899-12-30T00:01:00"/>
    <s v="OK"/>
    <m/>
    <m/>
    <d v="1899-12-30T00:00:00"/>
    <d v="1899-12-30T00:29:39"/>
    <n v="4"/>
    <d v="1899-12-30T00:01:00"/>
    <n v="29.649999999988808"/>
    <n v="6"/>
    <s v="Si"/>
  </r>
  <r>
    <s v="CTOR"/>
    <s v="2025005340"/>
    <x v="0"/>
    <s v="ER8800BBS"/>
    <s v="E9106MPM"/>
    <d v="2025-03-12T00:00:00"/>
    <m/>
    <s v="3044"/>
    <x v="25"/>
    <s v="PA"/>
    <n v="4"/>
    <m/>
    <d v="2025-03-12T00:00:00"/>
    <d v="1899-12-30T08:58:56"/>
    <d v="2025-03-12T00:00:00"/>
    <d v="1899-12-30T08:59:51"/>
    <d v="2025-03-12T00:00:00"/>
    <d v="1899-12-30T09:47:12"/>
    <x v="0"/>
    <s v="RFCPI"/>
    <s v="1322317259"/>
    <s v="FBO"/>
    <d v="1899-12-30T00:48:16"/>
    <d v="1899-12-30T00:47:21"/>
    <d v="1899-12-30T00:00:55"/>
    <s v="Granel"/>
    <s v="E001"/>
    <x v="2"/>
    <d v="1899-12-30T00:48:16"/>
    <d v="1899-12-30T00:47:21"/>
    <n v="8"/>
    <x v="13"/>
    <x v="3"/>
    <x v="2"/>
    <n v="0"/>
    <n v="0"/>
    <s v="OK"/>
    <s v="Granel"/>
    <x v="2"/>
    <n v="0"/>
    <s v="F. TORAL"/>
    <s v="B"/>
    <d v="1899-12-30T00:00:55"/>
    <d v="1899-12-30T00:00:55"/>
    <s v="OK"/>
    <m/>
    <m/>
    <d v="1899-12-30T00:00:00"/>
    <d v="1899-12-30T00:48:16"/>
    <n v="4"/>
    <d v="1899-12-30T00:00:55"/>
    <n v="48.266666666668797"/>
    <n v="9"/>
    <s v="No"/>
  </r>
  <r>
    <s v="CTOR"/>
    <s v="2025005349"/>
    <x v="0"/>
    <s v="ER7567BBL"/>
    <s v="E2543HVB"/>
    <d v="2025-03-12T00:00:00"/>
    <m/>
    <s v="55"/>
    <x v="10"/>
    <s v="PA"/>
    <n v="15"/>
    <m/>
    <d v="2025-03-12T00:00:00"/>
    <d v="1899-12-30T09:39:01"/>
    <d v="2025-03-12T00:00:00"/>
    <d v="1899-12-30T09:39:56"/>
    <d v="2025-03-12T00:00:00"/>
    <d v="1899-12-30T10:09:03"/>
    <x v="0"/>
    <s v="RFCPI"/>
    <s v="1322317261"/>
    <s v="FBO"/>
    <d v="1899-12-30T00:30:02"/>
    <d v="1899-12-30T00:29:07"/>
    <d v="1899-12-30T00:00:55"/>
    <s v="Granel"/>
    <s v="E001"/>
    <x v="2"/>
    <d v="1899-12-30T00:30:02"/>
    <d v="1899-12-30T00:29:07"/>
    <n v="9"/>
    <x v="13"/>
    <x v="3"/>
    <x v="2"/>
    <n v="0"/>
    <n v="0"/>
    <s v="OK"/>
    <s v="Granel"/>
    <x v="2"/>
    <n v="0"/>
    <s v="F. TORAL"/>
    <s v="A"/>
    <d v="1899-12-30T00:00:55"/>
    <d v="1899-12-30T00:00:55"/>
    <s v="OK"/>
    <m/>
    <m/>
    <d v="1899-12-30T00:00:00"/>
    <d v="1899-12-30T00:30:02"/>
    <n v="4"/>
    <d v="1899-12-30T00:00:55"/>
    <n v="30.033333333331207"/>
    <n v="10"/>
    <s v="Si"/>
  </r>
  <r>
    <s v="CTOR"/>
    <s v="2025005352"/>
    <x v="0"/>
    <s v="ER2466BBF"/>
    <s v="E2847GDG"/>
    <d v="2025-03-12T00:00:00"/>
    <m/>
    <s v="55"/>
    <x v="10"/>
    <s v="PA"/>
    <n v="15"/>
    <m/>
    <d v="2025-03-12T00:00:00"/>
    <d v="1899-12-30T10:42:12"/>
    <d v="2025-03-12T00:00:00"/>
    <d v="1899-12-30T10:43:07"/>
    <d v="2025-03-12T00:00:00"/>
    <d v="1899-12-30T11:06:54"/>
    <x v="0"/>
    <s v="RFCPI"/>
    <s v="1322317262"/>
    <s v="FBO"/>
    <d v="1899-12-30T00:24:42"/>
    <d v="1899-12-30T00:23:47"/>
    <d v="1899-12-30T00:00:55"/>
    <s v="Granel"/>
    <s v="E001"/>
    <x v="2"/>
    <d v="1899-12-30T00:24:42"/>
    <d v="1899-12-30T00:23:47"/>
    <n v="10"/>
    <x v="13"/>
    <x v="3"/>
    <x v="2"/>
    <n v="0"/>
    <n v="0"/>
    <s v="OK"/>
    <s v="Granel"/>
    <x v="2"/>
    <n v="0"/>
    <s v="F. TORAL"/>
    <s v="A"/>
    <d v="1899-12-30T00:00:55"/>
    <d v="1899-12-30T00:00:55"/>
    <s v="OK"/>
    <m/>
    <m/>
    <d v="1899-12-30T00:00:00"/>
    <d v="1899-12-30T00:24:42"/>
    <n v="4"/>
    <d v="1899-12-30T00:00:55"/>
    <n v="24.700000000003222"/>
    <n v="11"/>
    <s v="Si"/>
  </r>
  <r>
    <s v="CTOR"/>
    <s v="2025005358"/>
    <x v="0"/>
    <s v="ER4112BBR"/>
    <s v="E2863JGN"/>
    <d v="2025-03-12T00:00:00"/>
    <m/>
    <s v="55"/>
    <x v="10"/>
    <s v="PA"/>
    <n v="15"/>
    <m/>
    <d v="2025-03-12T00:00:00"/>
    <d v="1899-12-30T10:50:26"/>
    <d v="2025-03-12T00:00:00"/>
    <d v="1899-12-30T10:51:22"/>
    <d v="2025-03-12T00:00:00"/>
    <d v="1899-12-30T11:34:16"/>
    <x v="0"/>
    <s v="RFCPI"/>
    <s v="1322317263"/>
    <s v="FBO"/>
    <d v="1899-12-30T00:43:50"/>
    <d v="1899-12-30T00:42:54"/>
    <d v="1899-12-30T00:00:56"/>
    <s v="Granel"/>
    <s v="E001"/>
    <x v="2"/>
    <d v="1899-12-30T00:43:50"/>
    <d v="1899-12-30T00:42:54"/>
    <n v="10"/>
    <x v="13"/>
    <x v="3"/>
    <x v="2"/>
    <n v="0"/>
    <n v="0"/>
    <s v="OK"/>
    <s v="Granel"/>
    <x v="2"/>
    <n v="0"/>
    <s v="F. TORAL"/>
    <s v="A"/>
    <d v="1899-12-30T00:00:56"/>
    <d v="1899-12-30T00:00:56"/>
    <s v="OK"/>
    <m/>
    <m/>
    <d v="1899-12-30T00:00:00"/>
    <d v="1899-12-30T00:43:50"/>
    <n v="4"/>
    <d v="1899-12-30T00:00:56"/>
    <n v="43.833333333340796"/>
    <n v="11"/>
    <s v="Si"/>
  </r>
  <r>
    <s v="CTOR"/>
    <s v="2025005353"/>
    <x v="0"/>
    <s v="ER5821BBZ"/>
    <s v="E2459GSW"/>
    <d v="2025-03-12T00:00:00"/>
    <m/>
    <s v="3044"/>
    <x v="25"/>
    <s v="PA"/>
    <n v="4"/>
    <m/>
    <d v="2025-03-12T00:00:00"/>
    <d v="1899-12-30T10:44:17"/>
    <d v="2025-03-12T00:00:00"/>
    <d v="1899-12-30T10:45:12"/>
    <d v="2025-03-12T00:00:00"/>
    <d v="1899-12-30T11:37:56"/>
    <x v="0"/>
    <s v="RFCPI"/>
    <s v="1322317264"/>
    <s v="FBO"/>
    <d v="1899-12-30T00:53:39"/>
    <d v="1899-12-30T00:52:44"/>
    <d v="1899-12-30T00:00:55"/>
    <s v="Granel"/>
    <s v="E001"/>
    <x v="2"/>
    <d v="1899-12-30T00:53:39"/>
    <d v="1899-12-30T00:52:44"/>
    <n v="10"/>
    <x v="13"/>
    <x v="3"/>
    <x v="2"/>
    <n v="0"/>
    <n v="0"/>
    <s v="OK"/>
    <s v="Granel"/>
    <x v="2"/>
    <n v="0"/>
    <s v="F. TORAL"/>
    <s v="B"/>
    <d v="1899-12-30T00:00:55"/>
    <d v="1899-12-30T00:00:55"/>
    <s v="OK"/>
    <m/>
    <m/>
    <d v="1899-12-30T00:00:00"/>
    <d v="1899-12-30T00:53:39"/>
    <n v="4"/>
    <d v="1899-12-30T00:00:55"/>
    <n v="53.650000000007985"/>
    <n v="11"/>
    <s v="No"/>
  </r>
  <r>
    <s v="CTOR"/>
    <s v="2025005362"/>
    <x v="0"/>
    <s v="ER9107BBM"/>
    <s v="E9252MPM"/>
    <d v="2025-03-12T00:00:00"/>
    <m/>
    <s v="55"/>
    <x v="10"/>
    <s v="PA"/>
    <n v="15"/>
    <m/>
    <d v="2025-03-12T00:00:00"/>
    <d v="1899-12-30T11:06:12"/>
    <d v="2025-03-12T00:00:00"/>
    <d v="1899-12-30T11:07:07"/>
    <d v="2025-03-12T00:00:00"/>
    <d v="1899-12-30T11:49:15"/>
    <x v="0"/>
    <s v="RFCPI"/>
    <s v="1322317265"/>
    <s v="EXW"/>
    <d v="1899-12-30T00:43:03"/>
    <d v="1899-12-30T00:42:08"/>
    <d v="1899-12-30T00:00:55"/>
    <s v="Granel"/>
    <s v="E001"/>
    <x v="1"/>
    <d v="1899-12-30T00:43:03"/>
    <d v="1899-12-30T00:42:08"/>
    <n v="11"/>
    <x v="13"/>
    <x v="3"/>
    <x v="2"/>
    <n v="0"/>
    <n v="0"/>
    <s v="OK"/>
    <s v="Granel"/>
    <x v="2"/>
    <n v="0"/>
    <s v="F. TORAL"/>
    <s v="A"/>
    <d v="1899-12-30T00:00:55"/>
    <d v="1899-12-30T00:00:55"/>
    <s v="OK"/>
    <m/>
    <m/>
    <d v="1899-12-30T00:00:00"/>
    <d v="1899-12-30T00:43:03"/>
    <n v="4"/>
    <d v="1899-12-30T00:00:55"/>
    <n v="43.049999999995215"/>
    <n v="11"/>
    <s v="Si"/>
  </r>
  <r>
    <s v="CTOR"/>
    <s v="2025005369"/>
    <x v="0"/>
    <s v="ER4199BCC"/>
    <s v="E3170MNG"/>
    <d v="2025-03-12T00:00:00"/>
    <m/>
    <s v="2906"/>
    <x v="11"/>
    <s v="PA"/>
    <s v="PA"/>
    <m/>
    <d v="2025-03-12T00:00:00"/>
    <d v="1899-12-30T11:59:19"/>
    <d v="2025-03-12T00:00:00"/>
    <d v="1899-12-30T12:00:22"/>
    <d v="2025-03-12T00:00:00"/>
    <d v="1899-12-30T12:29:01"/>
    <x v="0"/>
    <s v="RFCPI"/>
    <s v="1322317267"/>
    <s v="FBO"/>
    <d v="1899-12-30T00:29:42"/>
    <d v="1899-12-30T00:28:39"/>
    <d v="1899-12-30T00:01:03"/>
    <s v="Ensacado"/>
    <s v="E002"/>
    <x v="2"/>
    <d v="1899-12-30T00:29:42"/>
    <d v="1899-12-30T00:28:39"/>
    <n v="11"/>
    <x v="13"/>
    <x v="3"/>
    <x v="1"/>
    <n v="0"/>
    <n v="0"/>
    <s v="OK"/>
    <s v="Ensacado"/>
    <x v="2"/>
    <n v="0"/>
    <s v="F. TORAL"/>
    <s v="A"/>
    <d v="1899-12-30T00:01:03"/>
    <d v="1899-12-30T00:01:03"/>
    <s v="OK"/>
    <m/>
    <m/>
    <d v="1899-12-30T00:00:00"/>
    <d v="1899-12-30T00:29:42"/>
    <n v="4"/>
    <d v="1899-12-30T00:01:03"/>
    <n v="29.699999999999925"/>
    <n v="12"/>
    <s v="Si"/>
  </r>
  <r>
    <s v="CTOR"/>
    <s v="2025005373"/>
    <x v="0"/>
    <s v="ER0334BBD"/>
    <s v="E1731LNY"/>
    <d v="2025-03-12T00:00:00"/>
    <m/>
    <s v="55"/>
    <x v="10"/>
    <s v="PA"/>
    <n v="15"/>
    <m/>
    <d v="2025-03-12T00:00:00"/>
    <d v="1899-12-30T12:13:29"/>
    <d v="2025-03-12T00:00:00"/>
    <d v="1899-12-30T12:14:26"/>
    <d v="2025-03-12T00:00:00"/>
    <d v="1899-12-30T12:36:09"/>
    <x v="0"/>
    <s v="RFCPI"/>
    <s v="1322317268"/>
    <s v="FBO"/>
    <d v="1899-12-30T00:22:40"/>
    <d v="1899-12-30T00:21:43"/>
    <d v="1899-12-30T00:00:57"/>
    <s v="Granel"/>
    <s v="E001"/>
    <x v="2"/>
    <d v="1899-12-30T00:22:40"/>
    <d v="1899-12-30T00:21:43"/>
    <n v="12"/>
    <x v="13"/>
    <x v="3"/>
    <x v="2"/>
    <n v="0"/>
    <n v="0"/>
    <s v="OK"/>
    <s v="Granel"/>
    <x v="2"/>
    <n v="0"/>
    <s v="F. TORAL"/>
    <s v="A"/>
    <d v="1899-12-30T00:00:57"/>
    <d v="1899-12-30T00:00:57"/>
    <s v="OK"/>
    <m/>
    <m/>
    <d v="1899-12-30T00:00:00"/>
    <d v="1899-12-30T00:22:40"/>
    <n v="4"/>
    <d v="1899-12-30T00:00:57"/>
    <n v="22.66666666666568"/>
    <n v="12"/>
    <s v="Si"/>
  </r>
  <r>
    <s v="CTOR"/>
    <s v="2025005365"/>
    <x v="0"/>
    <s v="ER8797BBS"/>
    <s v="E3715LST"/>
    <d v="2025-03-12T00:00:00"/>
    <m/>
    <s v="3218"/>
    <x v="55"/>
    <s v="PA"/>
    <n v="6"/>
    <m/>
    <d v="2025-03-12T00:00:00"/>
    <d v="1899-12-30T11:42:19"/>
    <d v="2025-03-12T00:00:00"/>
    <d v="1899-12-30T11:43:15"/>
    <d v="2025-03-12T00:00:00"/>
    <d v="1899-12-30T12:50:45"/>
    <x v="0"/>
    <s v="RFCPI"/>
    <s v="1322317269"/>
    <s v="FBO"/>
    <d v="1899-12-30T01:08:26"/>
    <d v="1899-12-30T01:07:30"/>
    <d v="1899-12-30T00:00:56"/>
    <s v="Granel"/>
    <s v="E001"/>
    <x v="2"/>
    <d v="1899-12-30T01:08:26"/>
    <d v="1899-12-30T01:07:30"/>
    <n v="11"/>
    <x v="13"/>
    <x v="3"/>
    <x v="2"/>
    <n v="0"/>
    <n v="0"/>
    <s v="OK"/>
    <s v="Granel"/>
    <x v="2"/>
    <n v="0"/>
    <s v="F. TORAL"/>
    <s v="B"/>
    <d v="1899-12-30T00:00:56"/>
    <d v="1899-12-30T00:00:56"/>
    <s v="OK"/>
    <m/>
    <m/>
    <d v="1899-12-30T00:00:00"/>
    <d v="1899-12-30T01:08:26"/>
    <n v="4"/>
    <d v="1899-12-30T00:00:56"/>
    <n v="68.433333333335923"/>
    <n v="12"/>
    <s v="No"/>
  </r>
  <r>
    <s v="CTOR"/>
    <s v="2025005370"/>
    <x v="0"/>
    <s v="ER9678BBK"/>
    <s v="E1219LWL"/>
    <d v="2025-03-12T00:00:00"/>
    <m/>
    <s v="3218"/>
    <x v="55"/>
    <s v="PA"/>
    <n v="6"/>
    <m/>
    <d v="2025-03-12T00:00:00"/>
    <d v="1899-12-30T12:00:20"/>
    <d v="2025-03-12T00:00:00"/>
    <d v="1899-12-30T12:01:18"/>
    <d v="2025-03-12T00:00:00"/>
    <d v="1899-12-30T13:30:53"/>
    <x v="0"/>
    <s v="RFCPI"/>
    <s v="1322317270"/>
    <s v="FBO"/>
    <d v="1899-12-30T01:30:33"/>
    <d v="1899-12-30T01:29:35"/>
    <d v="1899-12-30T00:00:58"/>
    <s v="Granel"/>
    <s v="E001"/>
    <x v="2"/>
    <d v="1899-12-30T01:30:33"/>
    <d v="1899-12-30T01:29:35"/>
    <n v="12"/>
    <x v="13"/>
    <x v="3"/>
    <x v="2"/>
    <n v="0"/>
    <n v="0"/>
    <s v="OK"/>
    <s v="Granel"/>
    <x v="2"/>
    <n v="0"/>
    <s v="F. TORAL"/>
    <s v="C"/>
    <d v="1899-12-30T00:00:58"/>
    <d v="1899-12-30T00:00:58"/>
    <s v="OK"/>
    <m/>
    <m/>
    <d v="1899-12-30T00:00:00"/>
    <d v="1899-12-30T01:30:33"/>
    <n v="4"/>
    <d v="1899-12-30T00:00:58"/>
    <n v="90.550000000007913"/>
    <n v="13"/>
    <s v="No"/>
  </r>
  <r>
    <s v="CTOR"/>
    <s v="2025005384"/>
    <x v="0"/>
    <s v="ER5217BBR"/>
    <s v="E1202JHG"/>
    <d v="2025-03-12T00:00:00"/>
    <m/>
    <s v="3044"/>
    <x v="25"/>
    <s v="PA"/>
    <n v="4"/>
    <m/>
    <d v="2025-03-12T00:00:00"/>
    <d v="1899-12-30T14:35:39"/>
    <d v="2025-03-12T00:00:00"/>
    <d v="1899-12-30T14:36:35"/>
    <d v="2025-03-12T00:00:00"/>
    <d v="1899-12-30T15:05:09"/>
    <x v="0"/>
    <s v="RFCPI"/>
    <s v="1322317272"/>
    <s v="FBO"/>
    <d v="1899-12-30T00:29:30"/>
    <d v="1899-12-30T00:28:34"/>
    <d v="1899-12-30T00:00:56"/>
    <s v="Granel"/>
    <s v="E001"/>
    <x v="2"/>
    <d v="1899-12-30T00:29:30"/>
    <d v="1899-12-30T00:28:34"/>
    <n v="14"/>
    <x v="13"/>
    <x v="3"/>
    <x v="2"/>
    <n v="0"/>
    <n v="0"/>
    <s v="OK"/>
    <s v="Granel"/>
    <x v="2"/>
    <n v="0"/>
    <s v="F. TORAL"/>
    <s v="A"/>
    <d v="1899-12-30T00:00:56"/>
    <d v="1899-12-30T00:00:56"/>
    <s v="OK"/>
    <m/>
    <m/>
    <d v="1899-12-30T00:00:00"/>
    <d v="1899-12-30T00:29:30"/>
    <n v="4"/>
    <d v="1899-12-30T00:00:56"/>
    <n v="29.499999999998376"/>
    <n v="15"/>
    <s v="Si"/>
  </r>
  <r>
    <s v="CTOR"/>
    <s v="2025005385"/>
    <x v="0"/>
    <s v="ER0933BBN"/>
    <s v="E5872HZF"/>
    <d v="2025-03-12T00:00:00"/>
    <m/>
    <s v="3044"/>
    <x v="25"/>
    <s v="PA"/>
    <n v="12"/>
    <m/>
    <d v="2025-03-12T00:00:00"/>
    <d v="1899-12-30T14:39:18"/>
    <d v="2025-03-12T00:00:00"/>
    <d v="1899-12-30T14:40:14"/>
    <d v="2025-03-12T00:00:00"/>
    <d v="1899-12-30T15:26:52"/>
    <x v="0"/>
    <s v="RFCPI"/>
    <s v="1322317274"/>
    <s v="FBO"/>
    <d v="1899-12-30T00:47:34"/>
    <d v="1899-12-30T00:46:38"/>
    <d v="1899-12-30T00:00:56"/>
    <s v="Granel"/>
    <s v="E001"/>
    <x v="2"/>
    <d v="1899-12-30T00:47:34"/>
    <d v="1899-12-30T00:46:38"/>
    <n v="14"/>
    <x v="13"/>
    <x v="3"/>
    <x v="2"/>
    <n v="0"/>
    <n v="0"/>
    <s v="OK"/>
    <s v="Granel"/>
    <x v="2"/>
    <n v="0"/>
    <s v="F. TORAL"/>
    <s v="B"/>
    <d v="1899-12-30T00:00:56"/>
    <d v="1899-12-30T00:00:56"/>
    <s v="OK"/>
    <m/>
    <m/>
    <d v="1899-12-30T00:00:00"/>
    <d v="1899-12-30T00:47:34"/>
    <n v="4"/>
    <d v="1899-12-30T00:00:56"/>
    <n v="47.566666666670372"/>
    <n v="15"/>
    <s v="No"/>
  </r>
  <r>
    <s v="CTOR"/>
    <s v="2025005389"/>
    <x v="0"/>
    <s v="ER4184BCC"/>
    <s v="E6907LCY"/>
    <d v="2025-03-12T00:00:00"/>
    <m/>
    <s v="2906"/>
    <x v="11"/>
    <s v="PA"/>
    <s v="PA"/>
    <m/>
    <d v="2025-03-12T00:00:00"/>
    <d v="1899-12-30T15:00:44"/>
    <d v="2025-03-12T00:00:00"/>
    <d v="1899-12-30T15:01:40"/>
    <d v="2025-03-12T00:00:00"/>
    <d v="1899-12-30T15:49:57"/>
    <x v="0"/>
    <s v="RFCPI"/>
    <s v="1322317275"/>
    <s v="FBO"/>
    <d v="1899-12-30T00:49:13"/>
    <d v="1899-12-30T00:48:17"/>
    <d v="1899-12-30T00:00:56"/>
    <s v="Ensacado"/>
    <s v="E002"/>
    <x v="2"/>
    <d v="1899-12-30T00:49:13"/>
    <d v="1899-12-30T00:48:17"/>
    <n v="15"/>
    <x v="13"/>
    <x v="3"/>
    <x v="1"/>
    <n v="0"/>
    <n v="0"/>
    <s v="OK"/>
    <s v="Ensacado"/>
    <x v="2"/>
    <n v="0"/>
    <s v="F. TORAL"/>
    <s v="B"/>
    <d v="1899-12-30T00:00:56"/>
    <d v="1899-12-30T00:00:56"/>
    <s v="OK"/>
    <m/>
    <m/>
    <d v="1899-12-30T00:00:00"/>
    <d v="1899-12-30T00:49:13"/>
    <n v="4"/>
    <d v="1899-12-30T00:00:56"/>
    <n v="49.21666666666551"/>
    <n v="15"/>
    <s v="No"/>
  </r>
  <r>
    <s v="CTOR"/>
    <s v="2025005398"/>
    <x v="0"/>
    <s v="ER3186BBT"/>
    <s v="E2376GDG"/>
    <d v="2025-03-12T00:00:00"/>
    <m/>
    <s v="3043"/>
    <x v="53"/>
    <s v="PA"/>
    <n v="2"/>
    <m/>
    <d v="2025-03-12T00:00:00"/>
    <d v="1899-12-30T15:34:11"/>
    <d v="2025-03-12T00:00:00"/>
    <d v="1899-12-30T15:35:07"/>
    <d v="2025-03-12T00:00:00"/>
    <d v="1899-12-30T16:17:16"/>
    <x v="0"/>
    <s v="RFCPI"/>
    <s v="1322317278"/>
    <s v="FBO"/>
    <d v="1899-12-30T00:43:05"/>
    <d v="1899-12-30T00:42:09"/>
    <d v="1899-12-30T00:00:56"/>
    <s v="Granel"/>
    <s v="E001"/>
    <x v="2"/>
    <d v="1899-12-30T00:43:05"/>
    <d v="1899-12-30T00:42:09"/>
    <n v="15"/>
    <x v="13"/>
    <x v="3"/>
    <x v="2"/>
    <n v="0"/>
    <n v="0"/>
    <s v="OK"/>
    <s v="Granel"/>
    <x v="2"/>
    <n v="0"/>
    <s v="F. TORAL"/>
    <s v="A"/>
    <d v="1899-12-30T00:00:56"/>
    <d v="1899-12-30T00:00:56"/>
    <s v="OK"/>
    <m/>
    <m/>
    <d v="1899-12-30T00:00:00"/>
    <d v="1899-12-30T00:43:05"/>
    <n v="4"/>
    <d v="1899-12-30T00:00:56"/>
    <n v="43.083333333331169"/>
    <n v="16"/>
    <s v="Si"/>
  </r>
  <r>
    <s v="CTOR"/>
    <s v="2025005402"/>
    <x v="0"/>
    <s v="ER7977BCH"/>
    <s v="E1832JSR"/>
    <d v="2025-03-12T00:00:00"/>
    <m/>
    <s v="55"/>
    <x v="10"/>
    <s v="PA"/>
    <n v="15"/>
    <m/>
    <d v="2025-03-12T00:00:00"/>
    <d v="1899-12-30T15:45:42"/>
    <d v="2025-03-12T00:00:00"/>
    <d v="1899-12-30T15:46:36"/>
    <d v="2025-03-12T00:00:00"/>
    <d v="1899-12-30T16:21:54"/>
    <x v="0"/>
    <s v="RFCPI"/>
    <s v="1322317279"/>
    <s v="FBO"/>
    <d v="1899-12-30T00:36:12"/>
    <d v="1899-12-30T00:35:18"/>
    <d v="1899-12-30T00:00:54"/>
    <s v="Granel"/>
    <s v="E001"/>
    <x v="2"/>
    <d v="1899-12-30T00:36:12"/>
    <d v="1899-12-30T00:35:18"/>
    <n v="15"/>
    <x v="13"/>
    <x v="3"/>
    <x v="2"/>
    <n v="0"/>
    <n v="0"/>
    <s v="OK"/>
    <s v="Granel"/>
    <x v="2"/>
    <n v="0"/>
    <s v="F. TORAL"/>
    <s v="A"/>
    <d v="1899-12-30T00:00:54"/>
    <d v="1899-12-30T00:00:54"/>
    <s v="OK"/>
    <m/>
    <m/>
    <d v="1899-12-30T00:00:00"/>
    <d v="1899-12-30T00:36:12"/>
    <n v="4"/>
    <d v="1899-12-30T00:00:54"/>
    <n v="36.200000000001658"/>
    <n v="16"/>
    <s v="Si"/>
  </r>
  <r>
    <s v="CTOR"/>
    <s v="2025005401"/>
    <x v="0"/>
    <s v="ER8800BBS"/>
    <s v="E9106MPM"/>
    <d v="2025-03-12T00:00:00"/>
    <m/>
    <s v="2853"/>
    <x v="54"/>
    <s v="PA"/>
    <n v="13"/>
    <m/>
    <d v="2025-03-12T00:00:00"/>
    <d v="1899-12-30T15:42:09"/>
    <d v="2025-03-12T00:00:00"/>
    <d v="1899-12-30T15:43:04"/>
    <d v="2025-03-12T00:00:00"/>
    <d v="1899-12-30T16:39:53"/>
    <x v="0"/>
    <s v="RFCPI"/>
    <s v="1322317280"/>
    <s v="FBO"/>
    <d v="1899-12-30T00:57:44"/>
    <d v="1899-12-30T00:56:49"/>
    <d v="1899-12-30T00:00:55"/>
    <s v="Granel"/>
    <s v="E001"/>
    <x v="2"/>
    <d v="1899-12-30T00:57:44"/>
    <d v="1899-12-30T00:56:49"/>
    <n v="15"/>
    <x v="13"/>
    <x v="3"/>
    <x v="2"/>
    <n v="0"/>
    <n v="0"/>
    <s v="OK"/>
    <s v="Granel"/>
    <x v="2"/>
    <n v="0"/>
    <s v="F. TORAL"/>
    <s v="B"/>
    <d v="1899-12-30T00:00:55"/>
    <d v="1899-12-30T00:00:55"/>
    <s v="OK"/>
    <m/>
    <m/>
    <d v="1899-12-30T00:00:00"/>
    <d v="1899-12-30T00:57:44"/>
    <n v="4"/>
    <d v="1899-12-30T00:00:55"/>
    <n v="57.733333333344007"/>
    <n v="16"/>
    <s v="No"/>
  </r>
  <r>
    <s v="CTOR"/>
    <s v="2025005405"/>
    <x v="0"/>
    <s v="ER3777BBH"/>
    <s v="E4280KCL"/>
    <d v="2025-03-12T00:00:00"/>
    <m/>
    <s v="55"/>
    <x v="10"/>
    <s v="PA"/>
    <n v="15"/>
    <m/>
    <d v="2025-03-12T00:00:00"/>
    <d v="1899-12-30T15:51:44"/>
    <d v="2025-03-12T00:00:00"/>
    <d v="1899-12-30T15:52:39"/>
    <d v="2025-03-12T00:00:00"/>
    <d v="1899-12-30T16:44:39"/>
    <x v="0"/>
    <s v="RFCPI"/>
    <s v="1322317281"/>
    <s v="FBO"/>
    <d v="1899-12-30T00:52:55"/>
    <d v="1899-12-30T00:52:00"/>
    <d v="1899-12-30T00:00:55"/>
    <s v="Granel"/>
    <s v="E001"/>
    <x v="2"/>
    <d v="1899-12-30T00:52:55"/>
    <d v="1899-12-30T00:52:00"/>
    <n v="15"/>
    <x v="13"/>
    <x v="3"/>
    <x v="2"/>
    <n v="0"/>
    <n v="0"/>
    <s v="OK"/>
    <s v="Granel"/>
    <x v="2"/>
    <n v="0"/>
    <s v="F. TORAL"/>
    <s v="B"/>
    <d v="1899-12-30T00:00:55"/>
    <d v="1899-12-30T00:00:55"/>
    <s v="OK"/>
    <m/>
    <m/>
    <d v="1899-12-30T00:00:00"/>
    <d v="1899-12-30T00:52:55"/>
    <n v="4"/>
    <d v="1899-12-30T00:00:55"/>
    <n v="52.916666666659218"/>
    <n v="16"/>
    <s v="No"/>
  </r>
  <r>
    <s v="CTOR"/>
    <s v="2025005403"/>
    <x v="0"/>
    <s v="ER1582BDJ"/>
    <s v="E4570MKW"/>
    <d v="2025-03-12T00:00:00"/>
    <m/>
    <s v="3043"/>
    <x v="53"/>
    <s v="PA"/>
    <n v="2"/>
    <m/>
    <d v="2025-03-12T00:00:00"/>
    <d v="1899-12-30T15:47:25"/>
    <d v="2025-03-12T00:00:00"/>
    <d v="1899-12-30T15:48:20"/>
    <d v="2025-03-12T00:00:00"/>
    <d v="1899-12-30T16:47:07"/>
    <x v="0"/>
    <s v="RFCPI"/>
    <s v="1322317282"/>
    <s v="FBO"/>
    <d v="1899-12-30T00:59:42"/>
    <d v="1899-12-30T00:58:47"/>
    <d v="1899-12-30T00:00:55"/>
    <s v="Granel"/>
    <s v="E001"/>
    <x v="2"/>
    <d v="1899-12-30T00:59:42"/>
    <d v="1899-12-30T00:58:47"/>
    <n v="15"/>
    <x v="13"/>
    <x v="3"/>
    <x v="2"/>
    <n v="0"/>
    <n v="0"/>
    <s v="OK"/>
    <s v="Granel"/>
    <x v="2"/>
    <n v="0"/>
    <s v="F. TORAL"/>
    <s v="B"/>
    <d v="1899-12-30T00:00:55"/>
    <d v="1899-12-30T00:00:55"/>
    <s v="OK"/>
    <m/>
    <m/>
    <d v="1899-12-30T00:00:00"/>
    <d v="1899-12-30T00:59:42"/>
    <n v="4"/>
    <d v="1899-12-30T00:00:55"/>
    <n v="59.699999999995264"/>
    <n v="16"/>
    <s v="No"/>
  </r>
  <r>
    <s v="CTOR"/>
    <s v="2025005413"/>
    <x v="0"/>
    <s v="E4498JGT"/>
    <m/>
    <d v="2025-03-12T00:00:00"/>
    <m/>
    <s v="3320"/>
    <x v="12"/>
    <s v="PA"/>
    <s v="PA"/>
    <m/>
    <d v="2025-03-12T00:00:00"/>
    <d v="1899-12-30T16:29:14"/>
    <d v="2025-03-12T00:00:00"/>
    <d v="1899-12-30T16:30:10"/>
    <d v="2025-03-12T00:00:00"/>
    <d v="1899-12-30T16:53:06"/>
    <x v="0"/>
    <s v="RFCPI"/>
    <s v="1322317283"/>
    <s v="EXW"/>
    <d v="1899-12-30T00:23:52"/>
    <d v="1899-12-30T00:22:56"/>
    <d v="1899-12-30T00:00:56"/>
    <s v="Ensacado"/>
    <s v="E002"/>
    <x v="1"/>
    <d v="1899-12-30T00:23:52"/>
    <d v="1899-12-30T00:22:56"/>
    <n v="16"/>
    <x v="13"/>
    <x v="3"/>
    <x v="1"/>
    <n v="0"/>
    <n v="0"/>
    <s v="OK"/>
    <s v="Ensacado"/>
    <x v="2"/>
    <n v="0"/>
    <s v="F. TORAL"/>
    <s v="A"/>
    <d v="1899-12-30T00:00:56"/>
    <d v="1899-12-30T00:00:56"/>
    <s v="OK"/>
    <m/>
    <m/>
    <d v="1899-12-30T00:00:00"/>
    <d v="1899-12-30T00:23:52"/>
    <n v="4"/>
    <d v="1899-12-30T00:00:56"/>
    <n v="23.86666666667514"/>
    <n v="16"/>
    <s v="Si"/>
  </r>
  <r>
    <s v="CTOR"/>
    <s v="2025005406"/>
    <x v="0"/>
    <s v="ER9107BBM"/>
    <s v="E9252MPM"/>
    <d v="2025-03-12T00:00:00"/>
    <m/>
    <s v="55"/>
    <x v="10"/>
    <s v="PA"/>
    <n v="15"/>
    <m/>
    <d v="2025-03-12T00:00:00"/>
    <d v="1899-12-30T15:53:08"/>
    <d v="2025-03-12T00:00:00"/>
    <d v="1899-12-30T15:54:03"/>
    <d v="2025-03-12T00:00:00"/>
    <d v="1899-12-30T17:01:05"/>
    <x v="0"/>
    <s v="RFCPI"/>
    <s v="1322317284"/>
    <s v="EXW"/>
    <d v="1899-12-30T01:07:57"/>
    <d v="1899-12-30T01:07:02"/>
    <d v="1899-12-30T00:00:55"/>
    <s v="Granel"/>
    <s v="E001"/>
    <x v="1"/>
    <d v="1899-12-30T01:07:57"/>
    <d v="1899-12-30T01:07:02"/>
    <n v="15"/>
    <x v="13"/>
    <x v="3"/>
    <x v="2"/>
    <n v="0"/>
    <n v="0"/>
    <s v="OK"/>
    <s v="Granel"/>
    <x v="2"/>
    <n v="0"/>
    <s v="F. TORAL"/>
    <s v="B"/>
    <d v="1899-12-30T00:00:55"/>
    <d v="1899-12-30T00:00:55"/>
    <s v="OK"/>
    <m/>
    <m/>
    <d v="1899-12-30T00:00:00"/>
    <d v="1899-12-30T01:07:57"/>
    <n v="4"/>
    <d v="1899-12-30T00:00:55"/>
    <n v="67.950000000000074"/>
    <n v="17"/>
    <s v="No"/>
  </r>
  <r>
    <s v="CTOR"/>
    <s v="2025005416"/>
    <x v="0"/>
    <s v="ER4191BCC"/>
    <s v="E3167MNG"/>
    <d v="2025-03-12T00:00:00"/>
    <m/>
    <s v="2906"/>
    <x v="11"/>
    <s v="PA"/>
    <s v="PA"/>
    <m/>
    <d v="2025-03-12T00:00:00"/>
    <d v="1899-12-30T16:38:47"/>
    <d v="2025-03-12T00:00:00"/>
    <d v="1899-12-30T16:39:43"/>
    <d v="2025-03-12T00:00:00"/>
    <d v="1899-12-30T17:04:20"/>
    <x v="0"/>
    <s v="RFCPI"/>
    <s v="1322317285"/>
    <s v="FBO"/>
    <d v="1899-12-30T00:25:33"/>
    <d v="1899-12-30T00:24:37"/>
    <d v="1899-12-30T00:00:56"/>
    <s v="Ensacado"/>
    <s v="E002"/>
    <x v="2"/>
    <d v="1899-12-30T00:25:33"/>
    <d v="1899-12-30T00:24:37"/>
    <n v="16"/>
    <x v="13"/>
    <x v="3"/>
    <x v="1"/>
    <n v="0"/>
    <n v="0"/>
    <s v="OK"/>
    <s v="Ensacado"/>
    <x v="2"/>
    <n v="0"/>
    <s v="F. TORAL"/>
    <s v="A"/>
    <d v="1899-12-30T00:00:56"/>
    <d v="1899-12-30T00:00:56"/>
    <s v="OK"/>
    <m/>
    <m/>
    <d v="1899-12-30T00:00:00"/>
    <d v="1899-12-30T00:25:33"/>
    <n v="4"/>
    <d v="1899-12-30T00:00:56"/>
    <n v="25.549999999992004"/>
    <n v="17"/>
    <s v="Si"/>
  </r>
  <r>
    <s v="CTOR"/>
    <s v="2025005410"/>
    <x v="0"/>
    <s v="ER7567BBL"/>
    <s v="E2543HVB"/>
    <d v="2025-03-12T00:00:00"/>
    <m/>
    <s v="3044"/>
    <x v="25"/>
    <s v="PA"/>
    <n v="4"/>
    <m/>
    <d v="2025-03-12T00:00:00"/>
    <d v="1899-12-30T16:17:37"/>
    <d v="2025-03-12T00:00:00"/>
    <d v="1899-12-30T16:18:34"/>
    <d v="2025-03-12T00:00:00"/>
    <d v="1899-12-30T17:14:24"/>
    <x v="0"/>
    <s v="RFCPI"/>
    <s v="1322317286"/>
    <s v="FBO"/>
    <d v="1899-12-30T00:56:47"/>
    <d v="1899-12-30T00:55:50"/>
    <d v="1899-12-30T00:00:57"/>
    <s v="Granel"/>
    <s v="E001"/>
    <x v="2"/>
    <d v="1899-12-30T00:56:47"/>
    <d v="1899-12-30T00:55:50"/>
    <n v="16"/>
    <x v="13"/>
    <x v="3"/>
    <x v="2"/>
    <n v="0"/>
    <n v="0"/>
    <s v="OK"/>
    <s v="Granel"/>
    <x v="2"/>
    <n v="0"/>
    <s v="F. TORAL"/>
    <s v="B"/>
    <d v="1899-12-30T00:00:57"/>
    <d v="1899-12-30T00:00:57"/>
    <s v="OK"/>
    <m/>
    <m/>
    <d v="1899-12-30T00:00:00"/>
    <d v="1899-12-30T00:56:47"/>
    <n v="4"/>
    <d v="1899-12-30T00:00:57"/>
    <n v="56.783333333332827"/>
    <n v="17"/>
    <s v="No"/>
  </r>
  <r>
    <s v="CTOR"/>
    <s v="2025005418"/>
    <x v="0"/>
    <s v="ER9390BBK"/>
    <s v="E7567GYY"/>
    <d v="2025-03-12T00:00:00"/>
    <m/>
    <s v="55"/>
    <x v="10"/>
    <s v="PA"/>
    <n v="15"/>
    <m/>
    <d v="2025-03-12T00:00:00"/>
    <d v="1899-12-30T16:41:39"/>
    <d v="2025-03-12T00:00:00"/>
    <d v="1899-12-30T16:42:35"/>
    <d v="2025-03-12T00:00:00"/>
    <d v="1899-12-30T17:47:00"/>
    <x v="0"/>
    <s v="RFCPI"/>
    <s v="1322317289"/>
    <s v="FBO"/>
    <d v="1899-12-30T01:05:21"/>
    <d v="1899-12-30T01:04:25"/>
    <d v="1899-12-30T00:00:56"/>
    <s v="Granel"/>
    <s v="E001"/>
    <x v="2"/>
    <d v="1899-12-30T01:05:21"/>
    <d v="1899-12-30T01:04:25"/>
    <n v="16"/>
    <x v="13"/>
    <x v="3"/>
    <x v="2"/>
    <n v="0"/>
    <n v="0"/>
    <s v="OK"/>
    <s v="Granel"/>
    <x v="2"/>
    <n v="0"/>
    <s v="F. TORAL"/>
    <s v="B"/>
    <d v="1899-12-30T00:00:56"/>
    <d v="1899-12-30T00:00:56"/>
    <s v="OK"/>
    <m/>
    <m/>
    <d v="1899-12-30T00:00:00"/>
    <d v="1899-12-30T01:05:21"/>
    <n v="4"/>
    <d v="1899-12-30T00:00:56"/>
    <n v="65.349999999993585"/>
    <n v="17"/>
    <s v="No"/>
  </r>
  <r>
    <s v="CTOR"/>
    <s v="2025005419"/>
    <x v="0"/>
    <s v="ER0334BBD"/>
    <s v="E1731LNY"/>
    <d v="2025-03-12T00:00:00"/>
    <m/>
    <s v="55"/>
    <x v="10"/>
    <s v="PA"/>
    <n v="15"/>
    <m/>
    <d v="2025-03-12T00:00:00"/>
    <d v="1899-12-30T16:45:21"/>
    <d v="2025-03-12T00:00:00"/>
    <d v="1899-12-30T16:46:18"/>
    <d v="2025-03-12T00:00:00"/>
    <d v="1899-12-30T18:09:29"/>
    <x v="0"/>
    <s v="RFCPI"/>
    <s v="1322317292"/>
    <s v="FBO"/>
    <d v="1899-12-30T01:24:08"/>
    <d v="1899-12-30T01:23:11"/>
    <d v="1899-12-30T00:00:57"/>
    <s v="Granel"/>
    <s v="E001"/>
    <x v="2"/>
    <d v="1899-12-30T01:24:08"/>
    <d v="1899-12-30T01:23:11"/>
    <n v="16"/>
    <x v="13"/>
    <x v="3"/>
    <x v="2"/>
    <n v="0"/>
    <n v="0"/>
    <s v="OK"/>
    <s v="Granel"/>
    <x v="2"/>
    <n v="0"/>
    <s v="F. TORAL"/>
    <s v="B"/>
    <d v="1899-12-30T00:00:57"/>
    <d v="1899-12-30T00:00:57"/>
    <s v="OK"/>
    <m/>
    <m/>
    <d v="1899-12-30T00:00:00"/>
    <d v="1899-12-30T01:24:08"/>
    <n v="4"/>
    <d v="1899-12-30T00:00:57"/>
    <n v="84.133333333339181"/>
    <n v="18"/>
    <s v="No"/>
  </r>
  <r>
    <s v="CTOR"/>
    <s v="2025005435"/>
    <x v="0"/>
    <s v="ELE0804AD"/>
    <m/>
    <d v="2025-03-12T00:00:00"/>
    <m/>
    <s v="2906"/>
    <x v="11"/>
    <s v="PA"/>
    <s v="PA"/>
    <m/>
    <d v="2025-03-12T00:00:00"/>
    <d v="1899-12-30T18:05:37"/>
    <d v="2025-03-12T00:00:00"/>
    <d v="1899-12-30T18:06:33"/>
    <d v="2025-03-12T00:00:00"/>
    <d v="1899-12-30T18:14:17"/>
    <x v="0"/>
    <s v="RFCPI"/>
    <s v="1322317293"/>
    <s v="EXW"/>
    <d v="1899-12-30T00:08:40"/>
    <d v="1899-12-30T00:07:44"/>
    <d v="1899-12-30T00:00:56"/>
    <s v="Ensacado"/>
    <s v="E002"/>
    <x v="1"/>
    <d v="1899-12-30T00:08:40"/>
    <d v="1899-12-30T00:07:44"/>
    <n v="18"/>
    <x v="13"/>
    <x v="3"/>
    <x v="1"/>
    <n v="1"/>
    <n v="0"/>
    <s v="KO"/>
    <s v="Ensacado"/>
    <x v="2"/>
    <n v="1"/>
    <s v="F. TORAL"/>
    <s v="A"/>
    <d v="1899-12-30T00:00:56"/>
    <d v="1899-12-30T00:00:56"/>
    <s v="OK"/>
    <m/>
    <m/>
    <d v="1899-12-30T00:00:00"/>
    <d v="1899-12-30T00:08:40"/>
    <n v="4"/>
    <d v="1899-12-30T00:00:56"/>
    <n v="8.6666666666687675"/>
    <n v="18"/>
    <s v="Si"/>
  </r>
  <r>
    <s v="CTOR"/>
    <s v="2025005426"/>
    <x v="0"/>
    <s v="ER2466BBF"/>
    <s v="E2847GDG"/>
    <d v="2025-03-12T00:00:00"/>
    <m/>
    <s v="55"/>
    <x v="10"/>
    <s v="PA"/>
    <n v="15"/>
    <m/>
    <d v="2025-03-12T00:00:00"/>
    <d v="1899-12-30T17:33:59"/>
    <d v="2025-03-12T00:00:00"/>
    <d v="1899-12-30T17:34:53"/>
    <d v="2025-03-12T00:00:00"/>
    <d v="1899-12-30T18:47:46"/>
    <x v="0"/>
    <s v="RFCPI"/>
    <s v="1322317295"/>
    <s v="FBO"/>
    <d v="1899-12-30T01:13:47"/>
    <d v="1899-12-30T01:12:53"/>
    <d v="1899-12-30T00:00:54"/>
    <s v="Granel"/>
    <s v="E001"/>
    <x v="2"/>
    <d v="1899-12-30T01:13:47"/>
    <d v="1899-12-30T01:12:53"/>
    <n v="17"/>
    <x v="13"/>
    <x v="3"/>
    <x v="2"/>
    <n v="0"/>
    <n v="0"/>
    <s v="OK"/>
    <s v="Granel"/>
    <x v="2"/>
    <n v="0"/>
    <s v="F. TORAL"/>
    <s v="B"/>
    <d v="1899-12-30T00:00:54"/>
    <d v="1899-12-30T00:00:54"/>
    <s v="OK"/>
    <m/>
    <m/>
    <d v="1899-12-30T00:00:00"/>
    <d v="1899-12-30T01:13:47"/>
    <n v="4"/>
    <d v="1899-12-30T00:00:54"/>
    <n v="73.783333333339158"/>
    <n v="18"/>
    <s v="No"/>
  </r>
  <r>
    <s v="CTOR"/>
    <s v="2025005436"/>
    <x v="0"/>
    <s v="ER1294BCG"/>
    <s v="E3120HXB"/>
    <d v="2025-03-12T00:00:00"/>
    <m/>
    <s v="3044"/>
    <x v="25"/>
    <s v="PA"/>
    <n v="12"/>
    <m/>
    <d v="2025-03-12T00:00:00"/>
    <d v="1899-12-30T18:17:50"/>
    <d v="2025-03-12T00:00:00"/>
    <d v="1899-12-30T18:18:45"/>
    <d v="2025-03-12T00:00:00"/>
    <d v="1899-12-30T19:08:02"/>
    <x v="0"/>
    <s v="RFCPI"/>
    <s v="1322317296"/>
    <s v="FBO"/>
    <d v="1899-12-30T00:50:12"/>
    <d v="1899-12-30T00:49:17"/>
    <d v="1899-12-30T00:00:55"/>
    <s v="Granel"/>
    <s v="E001"/>
    <x v="2"/>
    <d v="1899-12-30T00:50:12"/>
    <d v="1899-12-30T00:49:17"/>
    <n v="18"/>
    <x v="13"/>
    <x v="3"/>
    <x v="2"/>
    <n v="0"/>
    <n v="0"/>
    <s v="OK"/>
    <s v="Granel"/>
    <x v="2"/>
    <n v="0"/>
    <s v="F. TORAL"/>
    <s v="B"/>
    <d v="1899-12-30T00:00:55"/>
    <d v="1899-12-30T00:00:55"/>
    <s v="OK"/>
    <m/>
    <m/>
    <d v="1899-12-30T00:00:00"/>
    <d v="1899-12-30T00:50:12"/>
    <n v="4"/>
    <d v="1899-12-30T00:00:55"/>
    <n v="50.199999999998411"/>
    <n v="19"/>
    <s v="No"/>
  </r>
  <r>
    <s v="CTOR"/>
    <s v="2025005427"/>
    <x v="0"/>
    <s v="ER2241BDS"/>
    <s v="E3174JJN"/>
    <d v="2025-03-12T00:00:00"/>
    <m/>
    <s v="55"/>
    <x v="10"/>
    <s v="PA"/>
    <n v="15"/>
    <m/>
    <d v="2025-03-12T00:00:00"/>
    <d v="1899-12-30T17:35:59"/>
    <d v="2025-03-12T00:00:00"/>
    <d v="1899-12-30T17:36:53"/>
    <d v="2025-03-12T00:00:00"/>
    <d v="1899-12-30T19:15:57"/>
    <x v="0"/>
    <s v="RFCPI"/>
    <s v="1322317297"/>
    <s v="FBO"/>
    <d v="1899-12-30T01:39:58"/>
    <d v="1899-12-30T01:39:04"/>
    <d v="1899-12-30T00:00:54"/>
    <s v="Granel"/>
    <s v="E001"/>
    <x v="2"/>
    <d v="1899-12-30T01:39:58"/>
    <d v="1899-12-30T01:39:04"/>
    <n v="17"/>
    <x v="13"/>
    <x v="3"/>
    <x v="2"/>
    <n v="0"/>
    <n v="0"/>
    <s v="OK"/>
    <s v="Granel"/>
    <x v="2"/>
    <n v="0"/>
    <s v="F. TORAL"/>
    <s v="C"/>
    <d v="1899-12-30T00:00:54"/>
    <d v="1899-12-30T00:00:54"/>
    <s v="OK"/>
    <m/>
    <m/>
    <d v="1899-12-30T00:00:00"/>
    <d v="1899-12-30T01:39:58"/>
    <n v="4"/>
    <d v="1899-12-30T00:00:54"/>
    <n v="99.966666666671998"/>
    <n v="19"/>
    <s v="No"/>
  </r>
  <r>
    <s v="CTOR"/>
    <s v="2025005438"/>
    <x v="0"/>
    <s v="ER4199BCC"/>
    <s v="E3170MNG"/>
    <d v="2025-03-12T00:00:00"/>
    <m/>
    <s v="3124"/>
    <x v="57"/>
    <s v="PA"/>
    <s v="PA"/>
    <m/>
    <d v="2025-03-12T00:00:00"/>
    <d v="1899-12-30T18:41:57"/>
    <d v="2025-03-12T00:00:00"/>
    <d v="1899-12-30T18:42:52"/>
    <d v="2025-03-12T00:00:00"/>
    <d v="1899-12-30T19:22:35"/>
    <x v="0"/>
    <s v="RFCPI"/>
    <s v="1322317298"/>
    <s v="FBO"/>
    <d v="1899-12-30T00:40:38"/>
    <d v="1899-12-30T00:39:43"/>
    <d v="1899-12-30T00:00:55"/>
    <s v="Ensacado"/>
    <s v="E002"/>
    <x v="2"/>
    <d v="1899-12-30T00:40:38"/>
    <d v="1899-12-30T00:39:43"/>
    <n v="18"/>
    <x v="13"/>
    <x v="3"/>
    <x v="1"/>
    <n v="0"/>
    <n v="0"/>
    <s v="OK"/>
    <s v="Ensacado"/>
    <x v="2"/>
    <n v="0"/>
    <s v="F. TORAL"/>
    <s v="A"/>
    <d v="1899-12-30T00:00:55"/>
    <d v="1899-12-30T00:00:55"/>
    <s v="OK"/>
    <m/>
    <m/>
    <d v="1899-12-30T00:00:00"/>
    <d v="1899-12-30T00:40:38"/>
    <n v="4"/>
    <d v="1899-12-30T00:00:55"/>
    <n v="40.633333333344055"/>
    <n v="19"/>
    <s v="Si"/>
  </r>
  <r>
    <s v="CTOR"/>
    <s v="2025005429"/>
    <x v="0"/>
    <s v="ER4112BBR"/>
    <s v="E2863JGN"/>
    <d v="2025-03-12T00:00:00"/>
    <m/>
    <s v="55"/>
    <x v="10"/>
    <s v="PA"/>
    <n v="15"/>
    <m/>
    <d v="2025-03-12T00:00:00"/>
    <d v="1899-12-30T17:39:54"/>
    <d v="2025-03-12T00:00:00"/>
    <d v="1899-12-30T17:40:52"/>
    <d v="2025-03-12T00:00:00"/>
    <d v="1899-12-30T19:32:11"/>
    <x v="0"/>
    <s v="RFCPI"/>
    <s v="1322317300"/>
    <s v="FBO"/>
    <d v="1899-12-30T01:52:17"/>
    <d v="1899-12-30T01:51:19"/>
    <d v="1899-12-30T00:00:58"/>
    <s v="Granel"/>
    <s v="E001"/>
    <x v="2"/>
    <d v="1899-12-30T01:52:17"/>
    <d v="1899-12-30T01:51:19"/>
    <n v="17"/>
    <x v="13"/>
    <x v="3"/>
    <x v="2"/>
    <n v="0"/>
    <n v="0"/>
    <s v="OK"/>
    <s v="Granel"/>
    <x v="2"/>
    <n v="0"/>
    <s v="F. TORAL"/>
    <s v="C"/>
    <d v="1899-12-30T00:00:58"/>
    <d v="1899-12-30T00:00:58"/>
    <s v="OK"/>
    <m/>
    <m/>
    <d v="1899-12-30T00:00:00"/>
    <d v="1899-12-30T01:52:17"/>
    <n v="4"/>
    <d v="1899-12-30T00:00:58"/>
    <n v="112.28333333332311"/>
    <n v="19"/>
    <s v="No"/>
  </r>
  <r>
    <s v="CTOR"/>
    <s v=""/>
    <x v="0"/>
    <s v="ER5217BBR"/>
    <s v="E1202JHG"/>
    <d v="2025-03-12T00:00:00"/>
    <m/>
    <s v="55"/>
    <x v="10"/>
    <s v="PA"/>
    <s v="PA"/>
    <m/>
    <d v="2025-03-12T00:00:00"/>
    <d v="1899-12-30T20:35:18"/>
    <d v="2025-03-12T00:00:00"/>
    <d v="1899-12-30T20:35:51"/>
    <d v="2025-03-12T00:00:00"/>
    <d v="1899-12-30T20:36:46"/>
    <x v="295"/>
    <s v="E_JSBLANCO"/>
    <s v="1322317304"/>
    <s v="FBO"/>
    <d v="1899-12-30T00:01:28"/>
    <d v="1899-12-30T00:00:55"/>
    <d v="1899-12-30T00:00:33"/>
    <s v="Granel"/>
    <s v="E001"/>
    <x v="2"/>
    <d v="1899-12-30T00:01:28"/>
    <d v="1899-12-30T00:00:55"/>
    <n v="20"/>
    <x v="13"/>
    <x v="3"/>
    <x v="2"/>
    <n v="1"/>
    <n v="0"/>
    <s v="KO"/>
    <s v="Granel"/>
    <x v="2"/>
    <n v="1"/>
    <s v="F. TORAL"/>
    <s v="A"/>
    <d v="1899-12-30T00:00:33"/>
    <d v="1899-12-30T00:00:33"/>
    <s v="OK"/>
    <m/>
    <m/>
    <d v="1899-12-30T00:00:00"/>
    <d v="1899-12-30T00:01:28"/>
    <n v="4"/>
    <d v="1899-12-30T00:00:33"/>
    <n v="1.4666666666687611"/>
    <n v="20"/>
    <s v="Si"/>
  </r>
  <r>
    <s v="CTOR"/>
    <s v="2025005444"/>
    <x v="0"/>
    <s v="ER7579BDL"/>
    <s v="E6211LYC"/>
    <d v="2025-03-13T00:00:00"/>
    <m/>
    <s v="55"/>
    <x v="10"/>
    <s v="PA"/>
    <n v="15"/>
    <m/>
    <d v="2025-03-13T00:00:00"/>
    <d v="1899-12-30T05:55:44"/>
    <d v="2025-03-13T00:00:00"/>
    <d v="1899-12-30T05:56:40"/>
    <d v="2025-03-13T00:00:00"/>
    <d v="1899-12-30T06:20:04"/>
    <x v="0"/>
    <s v="RFCPI"/>
    <s v="1322317305"/>
    <s v="EXW"/>
    <d v="1899-12-30T00:24:20"/>
    <d v="1899-12-30T00:23:24"/>
    <d v="1899-12-30T00:00:56"/>
    <s v="Granel"/>
    <s v="E001"/>
    <x v="1"/>
    <d v="1899-12-30T00:24:20"/>
    <d v="1899-12-30T00:23:24"/>
    <n v="5"/>
    <x v="14"/>
    <x v="3"/>
    <x v="2"/>
    <n v="0"/>
    <n v="0"/>
    <s v="OK"/>
    <s v="Granel"/>
    <x v="2"/>
    <n v="0"/>
    <s v="F. TORAL"/>
    <s v="A"/>
    <d v="1899-12-30T00:00:56"/>
    <d v="1899-12-30T00:00:56"/>
    <s v="OK"/>
    <m/>
    <m/>
    <d v="1899-12-30T00:00:00"/>
    <d v="1899-12-30T00:24:20"/>
    <n v="5"/>
    <d v="1899-12-30T00:00:56"/>
    <n v="24.33333333333599"/>
    <n v="6"/>
    <s v="Si"/>
  </r>
  <r>
    <s v="CTOR"/>
    <s v="2025005486"/>
    <x v="0"/>
    <s v="ER0582BBN"/>
    <s v="E1094JPT"/>
    <d v="2025-03-13T00:00:00"/>
    <m/>
    <s v="55"/>
    <x v="10"/>
    <s v="PA"/>
    <n v="15"/>
    <m/>
    <d v="2025-03-13T00:00:00"/>
    <d v="1899-12-30T11:21:45"/>
    <d v="2025-03-13T00:00:00"/>
    <d v="1899-12-30T11:22:42"/>
    <d v="2025-03-13T00:00:00"/>
    <d v="1899-12-30T12:00:09"/>
    <x v="0"/>
    <s v="RFCPI"/>
    <s v="1322317317"/>
    <s v="FBO"/>
    <d v="1899-12-30T00:38:24"/>
    <d v="1899-12-30T00:37:27"/>
    <d v="1899-12-30T00:00:57"/>
    <s v="Granel"/>
    <s v="E001"/>
    <x v="2"/>
    <d v="1899-12-30T00:38:24"/>
    <d v="1899-12-30T00:37:27"/>
    <n v="11"/>
    <x v="14"/>
    <x v="3"/>
    <x v="2"/>
    <n v="0"/>
    <n v="0"/>
    <s v="OK"/>
    <s v="Granel"/>
    <x v="2"/>
    <n v="0"/>
    <s v="F. TORAL"/>
    <s v="A"/>
    <d v="1899-12-30T00:00:57"/>
    <d v="1899-12-30T00:00:57"/>
    <s v="OK"/>
    <m/>
    <m/>
    <d v="1899-12-30T00:00:00"/>
    <d v="1899-12-30T00:38:24"/>
    <n v="5"/>
    <d v="1899-12-30T00:00:57"/>
    <n v="38.400000000004802"/>
    <n v="12"/>
    <s v="Si"/>
  </r>
  <r>
    <s v="CTOR"/>
    <s v="2025005488"/>
    <x v="0"/>
    <s v="ER7186BCW"/>
    <s v="E9059LCN"/>
    <d v="2025-03-13T00:00:00"/>
    <m/>
    <s v="2906"/>
    <x v="11"/>
    <s v="PA"/>
    <s v="PA"/>
    <m/>
    <d v="2025-03-13T00:00:00"/>
    <d v="1899-12-30T11:23:14"/>
    <d v="2025-03-13T00:00:00"/>
    <d v="1899-12-30T11:24:11"/>
    <d v="2025-03-13T00:00:00"/>
    <d v="1899-12-30T12:01:22"/>
    <x v="0"/>
    <s v="RFCPI"/>
    <s v="1322317318"/>
    <s v="FBO"/>
    <d v="1899-12-30T00:38:08"/>
    <d v="1899-12-30T00:37:11"/>
    <d v="1899-12-30T00:00:57"/>
    <s v="Ensacado"/>
    <s v="E002"/>
    <x v="2"/>
    <d v="1899-12-30T00:38:08"/>
    <d v="1899-12-30T00:37:11"/>
    <n v="11"/>
    <x v="14"/>
    <x v="3"/>
    <x v="1"/>
    <n v="0"/>
    <n v="0"/>
    <s v="OK"/>
    <s v="Ensacado"/>
    <x v="2"/>
    <n v="0"/>
    <s v="F. TORAL"/>
    <s v="A"/>
    <d v="1899-12-30T00:00:57"/>
    <d v="1899-12-30T00:00:57"/>
    <s v="OK"/>
    <m/>
    <m/>
    <d v="1899-12-30T00:00:00"/>
    <d v="1899-12-30T00:38:08"/>
    <n v="5"/>
    <d v="1899-12-30T00:00:57"/>
    <n v="38.133333333331116"/>
    <n v="12"/>
    <s v="Si"/>
  </r>
  <r>
    <s v="CTOR"/>
    <s v="2025005492"/>
    <x v="0"/>
    <s v="ER4667BBH"/>
    <s v="E2163JCB"/>
    <d v="2025-03-13T00:00:00"/>
    <m/>
    <s v="55"/>
    <x v="10"/>
    <s v="PA"/>
    <n v="15"/>
    <m/>
    <d v="2025-03-13T00:00:00"/>
    <d v="1899-12-30T12:09:56"/>
    <d v="2025-03-13T00:00:00"/>
    <d v="1899-12-30T12:10:53"/>
    <d v="2025-03-13T00:00:00"/>
    <d v="1899-12-30T12:33:05"/>
    <x v="0"/>
    <s v="RFCPI"/>
    <s v="1322317320"/>
    <s v="FBO"/>
    <d v="1899-12-30T00:23:09"/>
    <d v="1899-12-30T00:22:12"/>
    <d v="1899-12-30T00:00:57"/>
    <s v="Granel"/>
    <s v="E001"/>
    <x v="2"/>
    <d v="1899-12-30T00:23:09"/>
    <d v="1899-12-30T00:22:12"/>
    <n v="12"/>
    <x v="14"/>
    <x v="3"/>
    <x v="2"/>
    <n v="0"/>
    <n v="0"/>
    <s v="OK"/>
    <s v="Granel"/>
    <x v="2"/>
    <n v="0"/>
    <s v="F. TORAL"/>
    <s v="A"/>
    <d v="1899-12-30T00:00:57"/>
    <d v="1899-12-30T00:00:57"/>
    <s v="OK"/>
    <m/>
    <m/>
    <d v="1899-12-30T00:00:00"/>
    <d v="1899-12-30T00:23:09"/>
    <n v="5"/>
    <d v="1899-12-30T00:00:57"/>
    <n v="23.15000000000154"/>
    <n v="12"/>
    <s v="Si"/>
  </r>
  <r>
    <s v="CTOR"/>
    <s v="2025005495"/>
    <x v="0"/>
    <s v="ER3777BBH"/>
    <s v="E4280KCL"/>
    <d v="2025-03-13T00:00:00"/>
    <m/>
    <s v="55"/>
    <x v="10"/>
    <s v="PA"/>
    <n v="15"/>
    <m/>
    <d v="2025-03-13T00:00:00"/>
    <d v="1899-12-30T12:28:38"/>
    <d v="2025-03-13T00:00:00"/>
    <d v="1899-12-30T12:29:40"/>
    <d v="2025-03-13T00:00:00"/>
    <d v="1899-12-30T12:56:24"/>
    <x v="0"/>
    <s v="RFCPI"/>
    <s v="1322317321"/>
    <s v="FBO"/>
    <d v="1899-12-30T00:27:46"/>
    <d v="1899-12-30T00:26:44"/>
    <d v="1899-12-30T00:01:02"/>
    <s v="Granel"/>
    <s v="E001"/>
    <x v="2"/>
    <d v="1899-12-30T00:27:46"/>
    <d v="1899-12-30T00:26:44"/>
    <n v="12"/>
    <x v="14"/>
    <x v="3"/>
    <x v="2"/>
    <n v="0"/>
    <n v="0"/>
    <s v="OK"/>
    <s v="Granel"/>
    <x v="2"/>
    <n v="0"/>
    <s v="F. TORAL"/>
    <s v="A"/>
    <d v="1899-12-30T00:01:02"/>
    <d v="1899-12-30T00:01:02"/>
    <s v="OK"/>
    <m/>
    <m/>
    <d v="1899-12-30T00:00:00"/>
    <d v="1899-12-30T00:27:46"/>
    <n v="5"/>
    <d v="1899-12-30T00:01:02"/>
    <n v="27.766666666670474"/>
    <n v="12"/>
    <s v="Si"/>
  </r>
  <r>
    <s v="CTOR"/>
    <s v="2025005504"/>
    <x v="0"/>
    <s v="ER3081BCC"/>
    <s v="E0646MPP"/>
    <d v="2025-03-13T00:00:00"/>
    <m/>
    <s v="2906"/>
    <x v="11"/>
    <s v="PA"/>
    <s v="PA"/>
    <m/>
    <d v="2025-03-13T00:00:00"/>
    <d v="1899-12-30T13:50:47"/>
    <d v="2025-03-13T00:00:00"/>
    <d v="1899-12-30T13:51:43"/>
    <d v="2025-03-13T00:00:00"/>
    <d v="1899-12-30T14:37:59"/>
    <x v="0"/>
    <s v="RFCPI"/>
    <s v="1322317326"/>
    <s v="FBO"/>
    <d v="1899-12-30T00:47:12"/>
    <d v="1899-12-30T00:46:16"/>
    <d v="1899-12-30T00:00:56"/>
    <s v="Ensacado"/>
    <s v="E002"/>
    <x v="2"/>
    <d v="1899-12-30T00:47:12"/>
    <d v="1899-12-30T00:46:16"/>
    <n v="13"/>
    <x v="14"/>
    <x v="3"/>
    <x v="1"/>
    <n v="0"/>
    <n v="0"/>
    <s v="OK"/>
    <s v="Ensacado"/>
    <x v="2"/>
    <n v="0"/>
    <s v="F. TORAL"/>
    <s v="B"/>
    <d v="1899-12-30T00:00:56"/>
    <d v="1899-12-30T00:00:56"/>
    <s v="OK"/>
    <m/>
    <m/>
    <d v="1899-12-30T00:00:00"/>
    <d v="1899-12-30T00:47:12"/>
    <n v="5"/>
    <d v="1899-12-30T00:00:56"/>
    <n v="47.200000000003222"/>
    <n v="14"/>
    <s v="No"/>
  </r>
  <r>
    <s v="CTOR"/>
    <s v="2025005547"/>
    <x v="0"/>
    <s v="ER7579BDL"/>
    <s v="E6211LYC"/>
    <d v="2025-03-14T00:00:00"/>
    <m/>
    <s v="55"/>
    <x v="10"/>
    <s v="PA"/>
    <n v="15"/>
    <m/>
    <d v="2025-03-14T00:00:00"/>
    <d v="1899-12-30T05:56:10"/>
    <d v="2025-03-14T00:00:00"/>
    <d v="1899-12-30T05:57:07"/>
    <d v="2025-03-14T00:00:00"/>
    <d v="1899-12-30T06:20:45"/>
    <x v="0"/>
    <s v="RFCPI"/>
    <s v="1322317348"/>
    <s v="EXW"/>
    <d v="1899-12-30T00:24:35"/>
    <d v="1899-12-30T00:23:38"/>
    <d v="1899-12-30T00:00:57"/>
    <s v="Granel"/>
    <s v="E001"/>
    <x v="1"/>
    <d v="1899-12-30T00:24:35"/>
    <d v="1899-12-30T00:23:38"/>
    <n v="5"/>
    <x v="15"/>
    <x v="3"/>
    <x v="2"/>
    <n v="0"/>
    <n v="0"/>
    <s v="OK"/>
    <s v="Granel"/>
    <x v="2"/>
    <n v="0"/>
    <s v="F. TORAL"/>
    <s v="A"/>
    <d v="1899-12-30T00:00:57"/>
    <d v="1899-12-30T00:00:57"/>
    <s v="OK"/>
    <m/>
    <m/>
    <d v="1899-12-30T00:00:00"/>
    <d v="1899-12-30T00:24:35"/>
    <n v="6"/>
    <d v="1899-12-30T00:00:57"/>
    <n v="24.583333333334352"/>
    <n v="6"/>
    <s v="Si"/>
  </r>
  <r>
    <s v="CTOR"/>
    <s v="2025005581"/>
    <x v="0"/>
    <s v="ER5554BCF"/>
    <s v="E9055JGZ"/>
    <d v="2025-03-14T00:00:00"/>
    <m/>
    <s v="2926"/>
    <x v="56"/>
    <s v="PA"/>
    <s v="PA"/>
    <m/>
    <d v="2025-03-14T00:00:00"/>
    <d v="1899-12-30T10:33:20"/>
    <d v="2025-03-14T00:00:00"/>
    <d v="1899-12-30T10:34:17"/>
    <d v="2025-03-14T00:00:00"/>
    <d v="1899-12-30T12:40:49"/>
    <x v="0"/>
    <s v="RFCPI"/>
    <s v="1322317361"/>
    <s v="FBO"/>
    <d v="1899-12-30T02:07:29"/>
    <d v="1899-12-30T02:06:32"/>
    <d v="1899-12-30T00:00:57"/>
    <s v="Ensacado"/>
    <s v="E002"/>
    <x v="2"/>
    <d v="1899-12-30T02:07:29"/>
    <d v="1899-12-30T02:06:32"/>
    <n v="10"/>
    <x v="15"/>
    <x v="3"/>
    <x v="1"/>
    <n v="0"/>
    <n v="0"/>
    <s v="OK"/>
    <s v="Ensacado"/>
    <x v="2"/>
    <n v="0"/>
    <s v="F. TORAL"/>
    <s v="C"/>
    <d v="1899-12-30T00:00:57"/>
    <d v="1899-12-30T00:00:57"/>
    <s v="OK"/>
    <m/>
    <m/>
    <d v="1899-12-30T00:00:00"/>
    <d v="1899-12-30T02:07:29"/>
    <n v="6"/>
    <d v="1899-12-30T00:00:57"/>
    <n v="127.48333333334404"/>
    <n v="12"/>
    <s v="No"/>
  </r>
  <r>
    <s v="CTOR"/>
    <s v="2025005595"/>
    <x v="0"/>
    <s v="ER7703BDP"/>
    <s v="E3325MJW"/>
    <d v="2025-03-14T00:00:00"/>
    <m/>
    <s v="3048"/>
    <x v="28"/>
    <s v="PA"/>
    <s v="PA"/>
    <m/>
    <d v="2025-03-14T00:00:00"/>
    <d v="1899-12-30T11:13:32"/>
    <d v="2025-03-14T00:00:00"/>
    <d v="1899-12-30T11:14:28"/>
    <d v="2025-03-14T00:00:00"/>
    <d v="1899-12-30T13:04:23"/>
    <x v="0"/>
    <s v="RFCPI"/>
    <s v="1322317364"/>
    <s v="EXW"/>
    <d v="1899-12-30T01:50:51"/>
    <d v="1899-12-30T01:49:55"/>
    <d v="1899-12-30T00:00:56"/>
    <s v="Ensacado"/>
    <s v="E002"/>
    <x v="1"/>
    <d v="1899-12-30T01:50:51"/>
    <d v="1899-12-30T01:49:55"/>
    <n v="11"/>
    <x v="15"/>
    <x v="3"/>
    <x v="1"/>
    <n v="0"/>
    <n v="0"/>
    <s v="OK"/>
    <s v="Ensacado"/>
    <x v="2"/>
    <n v="0"/>
    <s v="F. TORAL"/>
    <s v="C"/>
    <d v="1899-12-30T00:00:56"/>
    <d v="1899-12-30T00:00:56"/>
    <s v="OK"/>
    <m/>
    <m/>
    <d v="1899-12-30T00:00:00"/>
    <d v="1899-12-30T01:50:51"/>
    <n v="6"/>
    <d v="1899-12-30T00:00:56"/>
    <n v="110.8500000000047"/>
    <n v="13"/>
    <s v="No"/>
  </r>
  <r>
    <s v="CTOR"/>
    <s v="2025005623"/>
    <x v="0"/>
    <s v="ER7579BDL"/>
    <s v="E6211LYC"/>
    <d v="2025-03-14T00:00:00"/>
    <m/>
    <s v="55"/>
    <x v="10"/>
    <s v="PA"/>
    <n v="15"/>
    <m/>
    <d v="2025-03-14T00:00:00"/>
    <d v="1899-12-30T14:39:46"/>
    <d v="2025-03-14T00:00:00"/>
    <d v="1899-12-30T14:40:43"/>
    <d v="2025-03-14T00:00:00"/>
    <d v="1899-12-30T15:02:58"/>
    <x v="0"/>
    <s v="RFCPI"/>
    <s v="1322317375"/>
    <s v="EXW"/>
    <d v="1899-12-30T00:23:12"/>
    <d v="1899-12-30T00:22:15"/>
    <d v="1899-12-30T00:00:57"/>
    <s v="Granel"/>
    <s v="E001"/>
    <x v="1"/>
    <d v="1899-12-30T00:23:12"/>
    <d v="1899-12-30T00:22:15"/>
    <n v="14"/>
    <x v="15"/>
    <x v="3"/>
    <x v="2"/>
    <n v="0"/>
    <n v="0"/>
    <s v="OK"/>
    <s v="Granel"/>
    <x v="2"/>
    <n v="0"/>
    <s v="F. TORAL"/>
    <s v="A"/>
    <d v="1899-12-30T00:00:57"/>
    <d v="1899-12-30T00:00:57"/>
    <s v="OK"/>
    <m/>
    <m/>
    <d v="1899-12-30T00:00:00"/>
    <d v="1899-12-30T00:23:12"/>
    <n v="6"/>
    <d v="1899-12-30T00:00:57"/>
    <n v="23.200000000012899"/>
    <n v="15"/>
    <s v="Si"/>
  </r>
  <r>
    <s v="CTOR"/>
    <s v="2025005646"/>
    <x v="0"/>
    <s v="ER5564BDM"/>
    <s v="E8778MHT"/>
    <d v="2025-03-14T00:00:00"/>
    <m/>
    <s v="3320"/>
    <x v="12"/>
    <s v="PA"/>
    <s v="PA"/>
    <m/>
    <d v="2025-03-14T00:00:00"/>
    <d v="1899-12-30T16:35:24"/>
    <d v="2025-03-14T00:00:00"/>
    <d v="1899-12-30T16:47:25"/>
    <d v="2025-03-14T00:00:00"/>
    <d v="1899-12-30T17:07:47"/>
    <x v="0"/>
    <s v="RFCPI"/>
    <s v="1322317386"/>
    <s v="EXW"/>
    <d v="1899-12-30T00:32:23"/>
    <d v="1899-12-30T00:20:22"/>
    <d v="1899-12-30T00:12:01"/>
    <s v="Ensacado"/>
    <s v="E002"/>
    <x v="1"/>
    <d v="1899-12-30T00:32:23"/>
    <d v="1899-12-30T00:20:22"/>
    <n v="16"/>
    <x v="15"/>
    <x v="3"/>
    <x v="1"/>
    <n v="0"/>
    <n v="0"/>
    <s v="OK"/>
    <s v="Ensacado"/>
    <x v="2"/>
    <n v="0"/>
    <s v="F. TORAL"/>
    <s v="A"/>
    <d v="1899-12-30T00:12:01"/>
    <d v="1899-12-30T00:12:01"/>
    <s v="OK"/>
    <m/>
    <m/>
    <d v="1899-12-30T00:00:00"/>
    <d v="1899-12-30T00:32:23"/>
    <n v="6"/>
    <d v="1899-12-30T00:12:01"/>
    <n v="32.383333333339088"/>
    <n v="17"/>
    <s v="Si"/>
  </r>
  <r>
    <s v="CTOR"/>
    <s v="2025005674"/>
    <x v="0"/>
    <s v="ER9107BBM"/>
    <s v="E9252MPM"/>
    <d v="2025-03-17T00:00:00"/>
    <m/>
    <s v="55"/>
    <x v="10"/>
    <s v="PA"/>
    <n v="15"/>
    <m/>
    <d v="2025-03-17T00:00:00"/>
    <d v="1899-12-30T06:09:32"/>
    <d v="2025-03-17T00:00:00"/>
    <d v="1899-12-30T06:10:32"/>
    <d v="2025-03-17T00:00:00"/>
    <d v="1899-12-30T06:52:23"/>
    <x v="0"/>
    <s v="RFCPI"/>
    <s v="1322317399"/>
    <s v="EXW"/>
    <d v="1899-12-30T00:42:51"/>
    <d v="1899-12-30T00:41:51"/>
    <d v="1899-12-30T00:01:00"/>
    <s v="Granel"/>
    <s v="E001"/>
    <x v="1"/>
    <d v="1899-12-30T00:42:51"/>
    <d v="1899-12-30T00:41:51"/>
    <n v="6"/>
    <x v="16"/>
    <x v="4"/>
    <x v="2"/>
    <n v="0"/>
    <n v="0"/>
    <s v="OK"/>
    <s v="Granel"/>
    <x v="2"/>
    <n v="0"/>
    <s v="F. TORAL"/>
    <s v="A"/>
    <d v="1899-12-30T00:01:00"/>
    <d v="1899-12-30T00:01:00"/>
    <s v="OK"/>
    <m/>
    <m/>
    <d v="1899-12-30T00:00:00"/>
    <d v="1899-12-30T00:42:51"/>
    <n v="2"/>
    <d v="1899-12-30T00:01:00"/>
    <n v="42.849999999993585"/>
    <n v="6"/>
    <s v="Si"/>
  </r>
  <r>
    <s v="CTOR"/>
    <s v="2025005735"/>
    <x v="0"/>
    <s v="ER9107BBM"/>
    <s v="E9252MPM"/>
    <d v="2025-03-17T00:00:00"/>
    <m/>
    <s v="3042"/>
    <x v="13"/>
    <s v="PA"/>
    <n v="14"/>
    <m/>
    <d v="2025-03-17T00:00:00"/>
    <d v="1899-12-30T14:41:40"/>
    <d v="2025-03-17T00:00:00"/>
    <d v="1899-12-30T14:42:39"/>
    <d v="2025-03-17T00:00:00"/>
    <d v="1899-12-30T15:18:44"/>
    <x v="0"/>
    <s v="RFCPI"/>
    <s v="1322317428"/>
    <s v="EXW"/>
    <d v="1899-12-30T00:37:04"/>
    <d v="1899-12-30T00:36:05"/>
    <d v="1899-12-30T00:00:59"/>
    <s v="Granel"/>
    <s v="E001"/>
    <x v="1"/>
    <d v="1899-12-30T00:37:04"/>
    <d v="1899-12-30T00:36:05"/>
    <n v="14"/>
    <x v="16"/>
    <x v="4"/>
    <x v="2"/>
    <n v="0"/>
    <n v="0"/>
    <s v="OK"/>
    <s v="Granel"/>
    <x v="2"/>
    <n v="0"/>
    <s v="F. TORAL"/>
    <s v="A"/>
    <d v="1899-12-30T00:00:59"/>
    <d v="1899-12-30T00:00:59"/>
    <s v="OK"/>
    <m/>
    <m/>
    <d v="1899-12-30T00:00:00"/>
    <d v="1899-12-30T00:37:04"/>
    <n v="2"/>
    <d v="1899-12-30T00:00:59"/>
    <n v="37.066666666665533"/>
    <n v="15"/>
    <s v="Si"/>
  </r>
  <r>
    <s v="CSUS"/>
    <s v="2025000265"/>
    <x v="0"/>
    <s v="ER3756BDF"/>
    <s v="E9388JTS"/>
    <d v="2025-02-24T00:00:00"/>
    <m/>
    <s v="3042"/>
    <x v="13"/>
    <s v="S2"/>
    <s v="S2"/>
    <m/>
    <d v="2025-02-24T00:00:00"/>
    <d v="1899-12-30T08:26:24"/>
    <d v="2025-02-24T00:00:00"/>
    <d v="1899-12-30T08:33:32"/>
    <d v="2025-02-24T00:00:00"/>
    <d v="1899-12-30T08:42:01"/>
    <x v="0"/>
    <s v="RFCPI"/>
    <s v="1328133109"/>
    <s v="EXW"/>
    <d v="1899-12-30T00:15:37"/>
    <d v="1899-12-30T00:08:29"/>
    <d v="1899-12-30T00:07:08"/>
    <s v="Granel"/>
    <s v="E001"/>
    <x v="1"/>
    <d v="1899-12-30T00:15:37"/>
    <d v="1899-12-30T00:08:29"/>
    <n v="8"/>
    <x v="1"/>
    <x v="1"/>
    <x v="2"/>
    <n v="0"/>
    <n v="0"/>
    <s v="OK"/>
    <s v="Granel"/>
    <x v="1"/>
    <n v="0"/>
    <s v="PUNTOS NORTE"/>
    <s v="A"/>
    <d v="1899-12-30T00:07:08"/>
    <d v="1899-12-30T00:07:08"/>
    <s v="OK"/>
    <m/>
    <m/>
    <d v="1899-12-30T00:00:00"/>
    <d v="1899-12-30T00:15:37"/>
    <n v="2"/>
    <d v="1899-12-30T00:07:08"/>
    <n v="15.616666666655945"/>
    <n v="8"/>
    <s v="Si"/>
  </r>
  <r>
    <s v="CSUS"/>
    <s v="2025000267"/>
    <x v="0"/>
    <s v="ER9380BBZ"/>
    <s v="E6367KCR"/>
    <d v="2025-02-24T00:00:00"/>
    <m/>
    <s v="3042"/>
    <x v="13"/>
    <s v="S2"/>
    <s v="S2"/>
    <m/>
    <d v="2025-02-24T00:00:00"/>
    <d v="1899-12-30T09:42:14"/>
    <d v="2025-02-24T00:00:00"/>
    <d v="1899-12-30T09:48:37"/>
    <d v="2025-02-24T00:00:00"/>
    <d v="1899-12-30T10:01:39"/>
    <x v="0"/>
    <s v="RFCPI"/>
    <s v="1328133110"/>
    <s v="EXW"/>
    <d v="1899-12-30T00:19:25"/>
    <d v="1899-12-30T00:13:02"/>
    <d v="1899-12-30T00:06:23"/>
    <s v="Granel"/>
    <s v="E001"/>
    <x v="1"/>
    <d v="1899-12-30T00:19:25"/>
    <d v="1899-12-30T00:13:02"/>
    <n v="9"/>
    <x v="1"/>
    <x v="1"/>
    <x v="2"/>
    <n v="0"/>
    <n v="0"/>
    <s v="OK"/>
    <s v="Granel"/>
    <x v="1"/>
    <n v="0"/>
    <s v="PUNTOS NORTE"/>
    <s v="A"/>
    <d v="1899-12-30T00:06:23"/>
    <d v="1899-12-30T00:06:23"/>
    <s v="OK"/>
    <m/>
    <m/>
    <d v="1899-12-30T00:00:00"/>
    <d v="1899-12-30T00:19:25"/>
    <n v="2"/>
    <d v="1899-12-30T00:06:23"/>
    <n v="19.416666666671965"/>
    <n v="10"/>
    <s v="Si"/>
  </r>
  <r>
    <s v="CSUS"/>
    <s v=""/>
    <x v="0"/>
    <s v="E5665BSX"/>
    <s v="ELU00486R"/>
    <d v="2025-02-24T00:00:00"/>
    <m/>
    <s v="2906"/>
    <x v="11"/>
    <s v="PA"/>
    <m/>
    <m/>
    <d v="2025-02-24T00:00:00"/>
    <d v="1899-12-30T10:18:27"/>
    <d v="2025-02-24T00:00:00"/>
    <d v="1899-12-30T10:18:52"/>
    <d v="2025-02-24T00:00:00"/>
    <d v="1899-12-30T10:19:00"/>
    <x v="298"/>
    <s v="SGARCIA1"/>
    <s v="1328133111"/>
    <s v="EXW"/>
    <d v="1899-12-30T00:00:33"/>
    <d v="1899-12-30T00:00:08"/>
    <d v="1899-12-30T00:00:25"/>
    <s v="Ensacado"/>
    <s v="E002"/>
    <x v="1"/>
    <d v="1899-12-30T00:00:33"/>
    <d v="1899-12-30T00:00:08"/>
    <n v="10"/>
    <x v="1"/>
    <x v="1"/>
    <x v="1"/>
    <n v="1"/>
    <n v="0"/>
    <s v="KO"/>
    <s v="Ensacado"/>
    <x v="1"/>
    <n v="1"/>
    <s v="PUNTOS NORTE"/>
    <s v="A"/>
    <d v="1899-12-30T00:00:25"/>
    <d v="1899-12-30T00:00:25"/>
    <s v="OK"/>
    <m/>
    <m/>
    <d v="1899-12-30T00:00:00"/>
    <d v="1899-12-30T00:00:33"/>
    <n v="2"/>
    <d v="1899-12-30T00:00:25"/>
    <n v="0.54999999999353122"/>
    <n v="10"/>
    <s v="Si"/>
  </r>
  <r>
    <s v="CSUS"/>
    <s v="2025000268"/>
    <x v="0"/>
    <s v="ER3757BDF"/>
    <s v="E4362JYZ"/>
    <d v="2025-02-24T00:00:00"/>
    <m/>
    <s v="3042"/>
    <x v="13"/>
    <s v="S2"/>
    <s v="S2"/>
    <m/>
    <d v="2025-02-24T00:00:00"/>
    <d v="1899-12-30T10:04:03"/>
    <d v="2025-02-24T00:00:00"/>
    <d v="1899-12-30T10:10:10"/>
    <d v="2025-02-24T00:00:00"/>
    <d v="1899-12-30T10:15:22"/>
    <x v="0"/>
    <s v="RFCPI"/>
    <s v="1328133112"/>
    <s v="EXW"/>
    <d v="1899-12-30T00:11:19"/>
    <d v="1899-12-30T00:05:12"/>
    <d v="1899-12-30T00:06:07"/>
    <s v="Granel"/>
    <s v="E001"/>
    <x v="1"/>
    <d v="1899-12-30T00:11:19"/>
    <d v="1899-12-30T00:05:12"/>
    <n v="10"/>
    <x v="1"/>
    <x v="1"/>
    <x v="2"/>
    <n v="0"/>
    <n v="0"/>
    <s v="OK"/>
    <s v="Granel"/>
    <x v="1"/>
    <n v="0"/>
    <s v="PUNTOS NORTE"/>
    <s v="A"/>
    <d v="1899-12-30T00:06:07"/>
    <d v="1899-12-30T00:06:07"/>
    <s v="OK"/>
    <m/>
    <m/>
    <d v="1899-12-30T00:00:00"/>
    <d v="1899-12-30T00:11:19"/>
    <n v="2"/>
    <d v="1899-12-30T00:06:07"/>
    <n v="11.316666666657591"/>
    <n v="10"/>
    <s v="Si"/>
  </r>
  <r>
    <s v="CSUS"/>
    <s v=""/>
    <x v="0"/>
    <s v="ER6346BBD"/>
    <s v="E1171KBV"/>
    <d v="2025-02-24T00:00:00"/>
    <m/>
    <s v="2906"/>
    <x v="11"/>
    <s v="PA"/>
    <m/>
    <m/>
    <d v="2025-02-24T00:00:00"/>
    <d v="1899-12-30T11:31:24"/>
    <d v="2025-02-24T00:00:00"/>
    <d v="1899-12-30T18:45:00"/>
    <d v="2025-02-24T00:00:00"/>
    <d v="1899-12-30T11:31:44"/>
    <x v="299"/>
    <s v="SGARCIA1"/>
    <s v="1328133113"/>
    <s v="EXW"/>
    <d v="1899-12-30T14:26:52"/>
    <d v="1899-12-30T07:13:16"/>
    <d v="1899-12-30T07:13:36"/>
    <s v="Ensacado"/>
    <s v="E002"/>
    <x v="1"/>
    <d v="1899-12-30T00:00:20"/>
    <n v="-0.30087962962963"/>
    <n v="11"/>
    <x v="1"/>
    <x v="1"/>
    <x v="1"/>
    <n v="1"/>
    <n v="0"/>
    <s v="KO"/>
    <s v="Ensacado"/>
    <x v="1"/>
    <n v="1"/>
    <s v="PUNTOS NORTE"/>
    <s v="A"/>
    <d v="1899-12-30T07:13:36"/>
    <d v="1899-12-30T06:15:36"/>
    <s v="KO"/>
    <m/>
    <m/>
    <d v="1899-12-30T00:00:00"/>
    <d v="1899-12-30T00:00:20"/>
    <n v="2"/>
    <d v="1899-12-30T07:13:36"/>
    <n v="0.33333333333120052"/>
    <n v="11"/>
    <s v="Si"/>
  </r>
  <r>
    <s v="CSUS"/>
    <s v=""/>
    <x v="0"/>
    <s v="E7827GCR"/>
    <m/>
    <d v="2025-02-24T00:00:00"/>
    <m/>
    <s v="3320"/>
    <x v="12"/>
    <s v="PA"/>
    <m/>
    <m/>
    <d v="2025-02-24T00:00:00"/>
    <d v="1899-12-30T12:05:13"/>
    <d v="2025-02-24T00:00:00"/>
    <d v="1899-12-30T18:55:01"/>
    <d v="2025-02-24T00:00:00"/>
    <d v="1899-12-30T12:05:33"/>
    <x v="300"/>
    <s v="SGARCIA1"/>
    <s v="1328133114"/>
    <s v="EXW"/>
    <d v="1899-12-30T13:39:16"/>
    <d v="1899-12-30T06:49:28"/>
    <d v="1899-12-30T06:49:48"/>
    <s v="Ensacado"/>
    <s v="E002"/>
    <x v="1"/>
    <d v="1899-12-30T00:00:20"/>
    <n v="-0.28435185185184997"/>
    <n v="12"/>
    <x v="1"/>
    <x v="1"/>
    <x v="1"/>
    <n v="1"/>
    <n v="0"/>
    <s v="KO"/>
    <s v="Ensacado"/>
    <x v="1"/>
    <n v="1"/>
    <s v="PUNTOS NORTE"/>
    <s v="A"/>
    <d v="1899-12-30T06:49:48"/>
    <d v="1899-12-30T05:51:48"/>
    <s v="KO"/>
    <m/>
    <m/>
    <d v="1899-12-30T00:00:00"/>
    <d v="1899-12-30T00:00:20"/>
    <n v="2"/>
    <d v="1899-12-30T06:49:48"/>
    <n v="0.33333333333120052"/>
    <n v="12"/>
    <s v="Si"/>
  </r>
  <r>
    <s v="CSUS"/>
    <s v="2025000269"/>
    <x v="0"/>
    <s v="ER3757BDF"/>
    <s v="E4362JYZ"/>
    <d v="2025-02-24T00:00:00"/>
    <m/>
    <s v="3042"/>
    <x v="13"/>
    <s v="S2"/>
    <s v="S2"/>
    <m/>
    <d v="2025-02-24T00:00:00"/>
    <d v="1899-12-30T11:59:44"/>
    <d v="2025-02-24T00:00:00"/>
    <d v="1899-12-30T12:06:40"/>
    <d v="2025-02-24T00:00:00"/>
    <d v="1899-12-30T12:11:59"/>
    <x v="0"/>
    <s v="RFCPI"/>
    <s v="1328133115"/>
    <s v="EXW"/>
    <d v="1899-12-30T00:12:15"/>
    <d v="1899-12-30T00:05:19"/>
    <d v="1899-12-30T00:06:56"/>
    <s v="Granel"/>
    <s v="E001"/>
    <x v="1"/>
    <d v="1899-12-30T00:12:15"/>
    <d v="1899-12-30T00:05:19"/>
    <n v="11"/>
    <x v="1"/>
    <x v="1"/>
    <x v="2"/>
    <n v="0"/>
    <n v="0"/>
    <s v="OK"/>
    <s v="Granel"/>
    <x v="1"/>
    <n v="0"/>
    <s v="PUNTOS NORTE"/>
    <s v="A"/>
    <d v="1899-12-30T00:06:56"/>
    <d v="1899-12-30T00:06:56"/>
    <s v="OK"/>
    <m/>
    <m/>
    <d v="1899-12-30T00:00:00"/>
    <d v="1899-12-30T00:12:15"/>
    <n v="2"/>
    <d v="1899-12-30T00:06:56"/>
    <n v="12.25000000000807"/>
    <n v="12"/>
    <s v="Si"/>
  </r>
  <r>
    <s v="CSUS"/>
    <s v="2025000270"/>
    <x v="0"/>
    <s v="ER3756BDF"/>
    <s v="E9388JTS"/>
    <d v="2025-02-24T00:00:00"/>
    <m/>
    <s v="3042"/>
    <x v="13"/>
    <s v="S2"/>
    <s v="S2"/>
    <m/>
    <d v="2025-02-24T00:00:00"/>
    <d v="1899-12-30T12:41:47"/>
    <d v="2025-02-24T00:00:00"/>
    <d v="1899-12-30T12:48:27"/>
    <d v="2025-02-24T00:00:00"/>
    <d v="1899-12-30T12:53:32"/>
    <x v="0"/>
    <s v="RFCPI"/>
    <s v="1328133116"/>
    <s v="EXW"/>
    <d v="1899-12-30T00:11:45"/>
    <d v="1899-12-30T00:05:05"/>
    <d v="1899-12-30T00:06:40"/>
    <s v="Granel"/>
    <s v="E001"/>
    <x v="1"/>
    <d v="1899-12-30T00:11:45"/>
    <d v="1899-12-30T00:05:05"/>
    <n v="12"/>
    <x v="1"/>
    <x v="1"/>
    <x v="2"/>
    <n v="0"/>
    <n v="0"/>
    <s v="OK"/>
    <s v="Granel"/>
    <x v="1"/>
    <n v="0"/>
    <s v="PUNTOS NORTE"/>
    <s v="A"/>
    <d v="1899-12-30T00:06:40"/>
    <d v="1899-12-30T00:06:40"/>
    <s v="OK"/>
    <m/>
    <m/>
    <d v="1899-12-30T00:00:00"/>
    <d v="1899-12-30T00:11:45"/>
    <n v="2"/>
    <d v="1899-12-30T00:06:40"/>
    <n v="11.750000000011269"/>
    <n v="12"/>
    <s v="Si"/>
  </r>
  <r>
    <s v="CSUS"/>
    <s v="2025000271"/>
    <x v="0"/>
    <s v="ER0592BCL"/>
    <s v="E6496KCR"/>
    <d v="2025-02-24T00:00:00"/>
    <m/>
    <s v="3042"/>
    <x v="13"/>
    <s v="S2"/>
    <s v="S2"/>
    <m/>
    <d v="2025-02-24T00:00:00"/>
    <d v="1899-12-30T14:49:36"/>
    <d v="2025-02-24T00:00:00"/>
    <d v="1899-12-30T14:59:11"/>
    <d v="2025-02-24T00:00:00"/>
    <d v="1899-12-30T15:04:30"/>
    <x v="0"/>
    <s v="RFCPI"/>
    <s v="1328133117"/>
    <s v="EXW"/>
    <d v="1899-12-30T00:14:54"/>
    <d v="1899-12-30T00:05:19"/>
    <d v="1899-12-30T00:09:35"/>
    <s v="Granel"/>
    <s v="E001"/>
    <x v="1"/>
    <d v="1899-12-30T00:14:54"/>
    <d v="1899-12-30T00:05:19"/>
    <n v="14"/>
    <x v="1"/>
    <x v="1"/>
    <x v="2"/>
    <n v="0"/>
    <n v="0"/>
    <s v="OK"/>
    <s v="Granel"/>
    <x v="1"/>
    <n v="0"/>
    <s v="PUNTOS NORTE"/>
    <s v="A"/>
    <d v="1899-12-30T00:09:35"/>
    <d v="1899-12-30T00:09:35"/>
    <s v="OK"/>
    <m/>
    <m/>
    <d v="1899-12-30T00:00:00"/>
    <d v="1899-12-30T00:14:54"/>
    <n v="2"/>
    <d v="1899-12-30T00:09:35"/>
    <n v="14.899999999996894"/>
    <n v="15"/>
    <s v="Si"/>
  </r>
  <r>
    <s v="CSUS"/>
    <s v="2025000276"/>
    <x v="0"/>
    <s v="ER5084BBP"/>
    <s v="E5130MSV"/>
    <d v="2025-02-24T00:00:00"/>
    <m/>
    <s v="3042"/>
    <x v="13"/>
    <s v="S2"/>
    <s v="S2"/>
    <m/>
    <d v="2025-02-24T00:00:00"/>
    <d v="1899-12-30T15:17:23"/>
    <d v="2025-02-24T00:00:00"/>
    <d v="1899-12-30T15:24:05"/>
    <d v="2025-02-24T00:00:00"/>
    <d v="1899-12-30T15:30:03"/>
    <x v="0"/>
    <s v="RFCPI"/>
    <s v="1328133118"/>
    <s v="EXW"/>
    <d v="1899-12-30T00:12:40"/>
    <d v="1899-12-30T00:05:58"/>
    <d v="1899-12-30T00:06:42"/>
    <s v="Granel"/>
    <s v="E001"/>
    <x v="1"/>
    <d v="1899-12-30T00:12:40"/>
    <d v="1899-12-30T00:05:58"/>
    <n v="15"/>
    <x v="1"/>
    <x v="1"/>
    <x v="2"/>
    <n v="0"/>
    <n v="0"/>
    <s v="OK"/>
    <s v="Granel"/>
    <x v="1"/>
    <n v="0"/>
    <s v="PUNTOS NORTE"/>
    <s v="A"/>
    <d v="1899-12-30T00:06:42"/>
    <d v="1899-12-30T00:06:42"/>
    <s v="OK"/>
    <m/>
    <m/>
    <d v="1899-12-30T00:00:00"/>
    <d v="1899-12-30T00:12:40"/>
    <n v="2"/>
    <d v="1899-12-30T00:06:42"/>
    <n v="12.666666666672111"/>
    <n v="15"/>
    <s v="Si"/>
  </r>
  <r>
    <s v="CSUS"/>
    <s v="2025000277"/>
    <x v="0"/>
    <s v="ER9380BBZ"/>
    <s v="E6367KCR"/>
    <d v="2025-02-24T00:00:00"/>
    <m/>
    <s v="3042"/>
    <x v="13"/>
    <s v="S2"/>
    <s v="S2"/>
    <m/>
    <d v="2025-02-24T00:00:00"/>
    <d v="1899-12-30T15:33:41"/>
    <d v="2025-02-24T00:00:00"/>
    <d v="1899-12-30T15:40:20"/>
    <d v="2025-02-24T00:00:00"/>
    <d v="1899-12-30T15:46:45"/>
    <x v="0"/>
    <s v="RFCPI"/>
    <s v="1328133119"/>
    <s v="EXW"/>
    <d v="1899-12-30T00:13:04"/>
    <d v="1899-12-30T00:06:25"/>
    <d v="1899-12-30T00:06:39"/>
    <s v="Granel"/>
    <s v="E001"/>
    <x v="1"/>
    <d v="1899-12-30T00:13:04"/>
    <d v="1899-12-30T00:06:25"/>
    <n v="15"/>
    <x v="1"/>
    <x v="1"/>
    <x v="2"/>
    <n v="0"/>
    <n v="0"/>
    <s v="OK"/>
    <s v="Granel"/>
    <x v="1"/>
    <n v="0"/>
    <s v="PUNTOS NORTE"/>
    <s v="A"/>
    <d v="1899-12-30T00:06:39"/>
    <d v="1899-12-30T00:06:39"/>
    <s v="OK"/>
    <m/>
    <m/>
    <d v="1899-12-30T00:00:00"/>
    <d v="1899-12-30T00:13:04"/>
    <n v="2"/>
    <d v="1899-12-30T00:06:39"/>
    <n v="13.066666666675211"/>
    <n v="15"/>
    <s v="Si"/>
  </r>
  <r>
    <s v="CSUS"/>
    <s v="2025000278"/>
    <x v="0"/>
    <s v="EC03125R"/>
    <s v="E6047FYP"/>
    <d v="2025-02-24T00:00:00"/>
    <m/>
    <s v="55"/>
    <x v="10"/>
    <s v="S1"/>
    <s v="S1"/>
    <m/>
    <d v="2025-02-24T00:00:00"/>
    <d v="1899-12-30T16:04:22"/>
    <d v="2025-02-24T00:00:00"/>
    <d v="1899-12-30T16:10:30"/>
    <d v="2025-02-24T00:00:00"/>
    <d v="1899-12-30T16:17:00"/>
    <x v="0"/>
    <s v="RFCPI"/>
    <s v="1328133120"/>
    <s v="EXW"/>
    <d v="1899-12-30T00:12:38"/>
    <d v="1899-12-30T00:06:30"/>
    <d v="1899-12-30T00:06:08"/>
    <s v="Granel"/>
    <s v="E001"/>
    <x v="1"/>
    <d v="1899-12-30T00:12:38"/>
    <d v="1899-12-30T00:06:30"/>
    <n v="16"/>
    <x v="1"/>
    <x v="1"/>
    <x v="2"/>
    <n v="0"/>
    <n v="0"/>
    <s v="OK"/>
    <s v="Granel"/>
    <x v="1"/>
    <n v="0"/>
    <s v="PUNTOS NORTE"/>
    <s v="A"/>
    <d v="1899-12-30T00:06:08"/>
    <d v="1899-12-30T00:06:08"/>
    <s v="OK"/>
    <m/>
    <m/>
    <d v="1899-12-30T00:00:00"/>
    <d v="1899-12-30T00:12:38"/>
    <n v="2"/>
    <d v="1899-12-30T00:06:08"/>
    <n v="12.633333333336001"/>
    <n v="16"/>
    <s v="Si"/>
  </r>
  <r>
    <s v="CSUS"/>
    <s v="2025000279"/>
    <x v="0"/>
    <s v="ER3757BDF"/>
    <s v="E4362JYZ"/>
    <d v="2025-02-24T00:00:00"/>
    <m/>
    <s v="3042"/>
    <x v="13"/>
    <s v="S2"/>
    <s v="S2"/>
    <m/>
    <d v="2025-02-24T00:00:00"/>
    <d v="1899-12-30T16:35:15"/>
    <d v="2025-02-24T00:00:00"/>
    <d v="1899-12-30T16:41:39"/>
    <d v="2025-02-24T00:00:00"/>
    <d v="1899-12-30T16:47:32"/>
    <x v="0"/>
    <s v="RFCPI"/>
    <s v="1328133121"/>
    <s v="EXW"/>
    <d v="1899-12-30T00:12:17"/>
    <d v="1899-12-30T00:05:53"/>
    <d v="1899-12-30T00:06:24"/>
    <s v="Granel"/>
    <s v="E001"/>
    <x v="1"/>
    <d v="1899-12-30T00:12:17"/>
    <d v="1899-12-30T00:05:53"/>
    <n v="16"/>
    <x v="1"/>
    <x v="1"/>
    <x v="2"/>
    <n v="0"/>
    <n v="0"/>
    <s v="OK"/>
    <s v="Granel"/>
    <x v="1"/>
    <n v="0"/>
    <s v="PUNTOS NORTE"/>
    <s v="A"/>
    <d v="1899-12-30T00:06:24"/>
    <d v="1899-12-30T00:06:24"/>
    <s v="OK"/>
    <m/>
    <m/>
    <d v="1899-12-30T00:00:00"/>
    <d v="1899-12-30T00:12:17"/>
    <n v="2"/>
    <d v="1899-12-30T00:06:24"/>
    <n v="12.28333333334394"/>
    <n v="16"/>
    <s v="Si"/>
  </r>
  <r>
    <s v="CSUS"/>
    <s v="2025000259"/>
    <x v="0"/>
    <s v="ER3193BBT"/>
    <s v="E3205DTL"/>
    <d v="2025-02-24T00:00:00"/>
    <m/>
    <s v="55"/>
    <x v="10"/>
    <s v="S1"/>
    <s v="S1"/>
    <m/>
    <d v="2025-02-21T00:00:00"/>
    <d v="1899-12-30T13:49:35"/>
    <d v="2025-02-24T00:00:00"/>
    <d v="1899-12-30T17:08:14"/>
    <d v="2025-02-24T00:00:00"/>
    <d v="1899-12-30T17:29:34"/>
    <x v="0"/>
    <s v="RFCPI"/>
    <s v="1328133122"/>
    <s v="FBO"/>
    <d v="1899-12-30T19:39:59"/>
    <d v="1899-12-30T00:21:20"/>
    <d v="1899-12-30T19:18:39"/>
    <s v="Granel"/>
    <s v="E001"/>
    <x v="2"/>
    <d v="1899-12-30T03:39:59"/>
    <d v="1899-12-30T00:21:20"/>
    <n v="13"/>
    <x v="1"/>
    <x v="5"/>
    <x v="2"/>
    <n v="0"/>
    <n v="0"/>
    <s v="OK"/>
    <s v="Granel"/>
    <x v="1"/>
    <n v="0"/>
    <s v="PUNTOS NORTE"/>
    <s v="C"/>
    <d v="1899-12-30T19:18:39"/>
    <d v="1899-12-30T18:20:39"/>
    <s v="KO"/>
    <m/>
    <m/>
    <d v="1899-12-30T00:00:00"/>
    <d v="1899-12-30T03:39:59"/>
    <n v="2"/>
    <d v="1899-12-30T03:18:39"/>
    <n v="219.98333333332795"/>
    <n v="17"/>
    <s v="No"/>
  </r>
  <r>
    <s v="CSUS"/>
    <s v="2025000266"/>
    <x v="0"/>
    <s v="ER9087BBZ"/>
    <s v="E0244KCH"/>
    <d v="2025-02-24T00:00:00"/>
    <m/>
    <s v="3042"/>
    <x v="13"/>
    <s v="S2"/>
    <s v="S2"/>
    <m/>
    <d v="2025-02-24T00:00:00"/>
    <d v="1899-12-30T09:23:33"/>
    <d v="2025-02-24T00:00:00"/>
    <d v="1899-12-30T17:09:09"/>
    <d v="2025-02-24T00:00:00"/>
    <d v="1899-12-30T17:31:13"/>
    <x v="0"/>
    <s v="RFCPI"/>
    <s v="1328133123"/>
    <s v="FBO"/>
    <d v="1899-12-30T08:07:40"/>
    <d v="1899-12-30T00:22:04"/>
    <d v="1899-12-30T07:45:36"/>
    <s v="Granel"/>
    <s v="E001"/>
    <x v="2"/>
    <d v="1899-12-30T08:07:40"/>
    <d v="1899-12-30T00:22:04"/>
    <n v="9"/>
    <x v="1"/>
    <x v="1"/>
    <x v="2"/>
    <n v="0"/>
    <n v="1"/>
    <s v="KO"/>
    <s v="Granel"/>
    <x v="1"/>
    <n v="1"/>
    <s v="PUNTOS NORTE"/>
    <s v="C"/>
    <d v="1899-12-30T07:45:36"/>
    <d v="1899-12-30T06:47:36"/>
    <s v="OK"/>
    <m/>
    <m/>
    <d v="1899-12-30T00:00:00"/>
    <d v="1899-12-30T08:07:40"/>
    <n v="2"/>
    <d v="1899-12-30T07:45:36"/>
    <n v="487.666666666656"/>
    <n v="17"/>
    <s v="No"/>
  </r>
  <r>
    <s v="CSUS"/>
    <s v="2025000280"/>
    <x v="0"/>
    <s v="EC03125R"/>
    <s v="E6047FYP"/>
    <d v="2025-02-25T00:00:00"/>
    <m/>
    <s v="55"/>
    <x v="10"/>
    <s v="S1"/>
    <s v="S1"/>
    <m/>
    <d v="2025-02-25T00:00:00"/>
    <d v="1899-12-30T07:58:30"/>
    <d v="2025-02-25T00:00:00"/>
    <d v="1899-12-30T08:06:24"/>
    <d v="2025-02-25T00:00:00"/>
    <d v="1899-12-30T08:23:22"/>
    <x v="0"/>
    <s v="RFCPI"/>
    <s v="1328133124"/>
    <s v="EXW"/>
    <d v="1899-12-30T00:24:52"/>
    <d v="1899-12-30T00:16:58"/>
    <d v="1899-12-30T00:07:54"/>
    <s v="Granel"/>
    <s v="E001"/>
    <x v="1"/>
    <d v="1899-12-30T00:24:52"/>
    <d v="1899-12-30T00:16:58"/>
    <n v="7"/>
    <x v="2"/>
    <x v="1"/>
    <x v="2"/>
    <n v="0"/>
    <n v="0"/>
    <s v="OK"/>
    <s v="Granel"/>
    <x v="1"/>
    <n v="0"/>
    <s v="PUNTOS NORTE"/>
    <s v="A"/>
    <d v="1899-12-30T00:07:54"/>
    <d v="1899-12-30T00:07:54"/>
    <s v="OK"/>
    <m/>
    <m/>
    <d v="1899-12-30T00:00:00"/>
    <d v="1899-12-30T00:24:52"/>
    <n v="3"/>
    <d v="1899-12-30T00:07:54"/>
    <n v="24.86666666666882"/>
    <n v="8"/>
    <s v="Si"/>
  </r>
  <r>
    <s v="CSUS"/>
    <s v="2025000281"/>
    <x v="0"/>
    <s v="ER3756BDF"/>
    <s v="E9388JTS"/>
    <d v="2025-02-25T00:00:00"/>
    <m/>
    <s v="3042"/>
    <x v="13"/>
    <s v="S2"/>
    <s v="S2"/>
    <m/>
    <d v="2025-02-25T00:00:00"/>
    <d v="1899-12-30T08:24:45"/>
    <d v="2025-02-25T00:00:00"/>
    <d v="1899-12-30T08:31:29"/>
    <d v="2025-02-25T00:00:00"/>
    <d v="1899-12-30T08:47:25"/>
    <x v="0"/>
    <s v="RFCPI"/>
    <s v="1328133125"/>
    <s v="EXW"/>
    <d v="1899-12-30T00:22:40"/>
    <d v="1899-12-30T00:15:56"/>
    <d v="1899-12-30T00:06:44"/>
    <s v="Granel"/>
    <s v="E001"/>
    <x v="1"/>
    <d v="1899-12-30T00:22:40"/>
    <d v="1899-12-30T00:15:56"/>
    <n v="8"/>
    <x v="2"/>
    <x v="1"/>
    <x v="2"/>
    <n v="0"/>
    <n v="0"/>
    <s v="OK"/>
    <s v="Granel"/>
    <x v="1"/>
    <n v="0"/>
    <s v="PUNTOS NORTE"/>
    <s v="A"/>
    <d v="1899-12-30T00:06:44"/>
    <d v="1899-12-30T00:06:44"/>
    <s v="OK"/>
    <m/>
    <m/>
    <d v="1899-12-30T00:00:00"/>
    <d v="1899-12-30T00:22:40"/>
    <n v="3"/>
    <d v="1899-12-30T00:06:44"/>
    <n v="22.666666666665598"/>
    <n v="8"/>
    <s v="Si"/>
  </r>
  <r>
    <s v="CSUS"/>
    <s v="2025000283"/>
    <x v="0"/>
    <s v="ER3757BDF"/>
    <s v="E4362JYZ"/>
    <d v="2025-02-25T00:00:00"/>
    <m/>
    <s v="3042"/>
    <x v="13"/>
    <s v="S2"/>
    <s v="S2"/>
    <m/>
    <d v="2025-02-25T00:00:00"/>
    <d v="1899-12-30T09:33:10"/>
    <d v="2025-02-25T00:00:00"/>
    <d v="1899-12-30T09:42:55"/>
    <d v="2025-02-25T00:00:00"/>
    <d v="1899-12-30T09:53:04"/>
    <x v="0"/>
    <s v="RFCPI"/>
    <s v="1328133126"/>
    <s v="EXW"/>
    <d v="1899-12-30T00:19:54"/>
    <d v="1899-12-30T00:10:09"/>
    <d v="1899-12-30T00:09:45"/>
    <s v="Granel"/>
    <s v="E001"/>
    <x v="1"/>
    <d v="1899-12-30T00:19:54"/>
    <d v="1899-12-30T00:10:09"/>
    <n v="9"/>
    <x v="2"/>
    <x v="1"/>
    <x v="2"/>
    <n v="0"/>
    <n v="0"/>
    <s v="OK"/>
    <s v="Granel"/>
    <x v="1"/>
    <n v="0"/>
    <s v="PUNTOS NORTE"/>
    <s v="A"/>
    <d v="1899-12-30T00:09:45"/>
    <d v="1899-12-30T00:09:45"/>
    <s v="OK"/>
    <m/>
    <m/>
    <d v="1899-12-30T00:00:00"/>
    <d v="1899-12-30T00:19:54"/>
    <n v="3"/>
    <d v="1899-12-30T00:09:45"/>
    <n v="19.899999999993597"/>
    <n v="9"/>
    <s v="Si"/>
  </r>
  <r>
    <s v="CSUS"/>
    <s v="2025000282"/>
    <x v="0"/>
    <s v="ER9087BBZ"/>
    <s v="E0244KCH"/>
    <d v="2025-02-25T00:00:00"/>
    <m/>
    <s v="55"/>
    <x v="10"/>
    <s v="S1"/>
    <s v="S1"/>
    <m/>
    <d v="2025-02-25T00:00:00"/>
    <d v="1899-12-30T09:17:48"/>
    <d v="2025-02-25T00:00:00"/>
    <d v="1899-12-30T09:24:04"/>
    <d v="2025-02-25T00:00:00"/>
    <d v="1899-12-30T10:11:03"/>
    <x v="0"/>
    <s v="RFCPI"/>
    <s v="1328133127"/>
    <s v="FBO"/>
    <d v="1899-12-30T00:53:15"/>
    <d v="1899-12-30T00:46:59"/>
    <d v="1899-12-30T00:06:16"/>
    <s v="Granel"/>
    <s v="E001"/>
    <x v="2"/>
    <d v="1899-12-30T00:53:15"/>
    <d v="1899-12-30T00:46:59"/>
    <n v="9"/>
    <x v="2"/>
    <x v="1"/>
    <x v="2"/>
    <n v="0"/>
    <n v="0"/>
    <s v="OK"/>
    <s v="Granel"/>
    <x v="1"/>
    <n v="0"/>
    <s v="PUNTOS NORTE"/>
    <s v="B"/>
    <d v="1899-12-30T00:06:16"/>
    <d v="1899-12-30T00:06:16"/>
    <s v="OK"/>
    <m/>
    <m/>
    <d v="1899-12-30T00:00:00"/>
    <d v="1899-12-30T00:53:15"/>
    <n v="3"/>
    <d v="1899-12-30T00:06:16"/>
    <n v="53.250000000004803"/>
    <n v="10"/>
    <s v="No"/>
  </r>
  <r>
    <s v="CSUS"/>
    <s v=""/>
    <x v="0"/>
    <s v="E6588FNW"/>
    <m/>
    <d v="2025-02-25T00:00:00"/>
    <m/>
    <s v="3124"/>
    <x v="57"/>
    <s v="PA"/>
    <m/>
    <m/>
    <d v="2025-02-25T00:00:00"/>
    <d v="1899-12-30T10:25:48"/>
    <d v="2025-02-25T00:00:00"/>
    <d v="1899-12-30T19:07:59"/>
    <d v="2025-02-25T00:00:00"/>
    <d v="1899-12-30T10:26:19"/>
    <x v="301"/>
    <s v="SGARCIA1"/>
    <s v="1328133128"/>
    <s v="EXW"/>
    <d v="1899-12-30T17:23:51"/>
    <d v="1899-12-30T08:41:40"/>
    <d v="1899-12-30T08:42:11"/>
    <s v="Ensacado"/>
    <s v="E002"/>
    <x v="1"/>
    <d v="1899-12-30T00:00:31"/>
    <n v="-0.36226851851851999"/>
    <n v="10"/>
    <x v="2"/>
    <x v="1"/>
    <x v="1"/>
    <n v="1"/>
    <n v="0"/>
    <s v="KO"/>
    <s v="Ensacado"/>
    <x v="1"/>
    <n v="1"/>
    <s v="PUNTOS NORTE"/>
    <s v="A"/>
    <d v="1899-12-30T08:42:11"/>
    <d v="1899-12-30T07:44:11"/>
    <s v="KO"/>
    <m/>
    <m/>
    <d v="1899-12-30T00:00:00"/>
    <d v="1899-12-30T00:00:31"/>
    <n v="3"/>
    <d v="1899-12-30T08:42:11"/>
    <n v="0.51666666667204986"/>
    <n v="10"/>
    <s v="Si"/>
  </r>
  <r>
    <s v="CSUS"/>
    <s v="2025000285"/>
    <x v="0"/>
    <s v="EC03125R"/>
    <s v="E6047FYP"/>
    <d v="2025-02-25T00:00:00"/>
    <m/>
    <s v="55"/>
    <x v="10"/>
    <s v="S1"/>
    <s v="S1"/>
    <m/>
    <d v="2025-02-25T00:00:00"/>
    <d v="1899-12-30T11:06:17"/>
    <d v="2025-02-25T00:00:00"/>
    <d v="1899-12-30T11:12:33"/>
    <d v="2025-02-25T00:00:00"/>
    <d v="1899-12-30T11:19:25"/>
    <x v="0"/>
    <s v="RFCPI"/>
    <s v="1328133129"/>
    <s v="EXW"/>
    <d v="1899-12-30T00:13:08"/>
    <d v="1899-12-30T00:06:52"/>
    <d v="1899-12-30T00:06:16"/>
    <s v="Granel"/>
    <s v="E001"/>
    <x v="1"/>
    <d v="1899-12-30T00:13:08"/>
    <d v="1899-12-30T00:06:52"/>
    <n v="11"/>
    <x v="2"/>
    <x v="1"/>
    <x v="2"/>
    <n v="0"/>
    <n v="0"/>
    <s v="OK"/>
    <s v="Granel"/>
    <x v="1"/>
    <n v="0"/>
    <s v="PUNTOS NORTE"/>
    <s v="A"/>
    <d v="1899-12-30T00:06:16"/>
    <d v="1899-12-30T00:06:16"/>
    <s v="OK"/>
    <m/>
    <m/>
    <d v="1899-12-30T00:00:00"/>
    <d v="1899-12-30T00:13:08"/>
    <n v="3"/>
    <d v="1899-12-30T00:06:16"/>
    <n v="13.133333333332802"/>
    <n v="11"/>
    <s v="Si"/>
  </r>
  <r>
    <s v="CSUS"/>
    <s v="2025000284"/>
    <x v="0"/>
    <s v="ER3193BBT"/>
    <s v="E3205DTL"/>
    <d v="2025-02-25T00:00:00"/>
    <m/>
    <s v="55"/>
    <x v="10"/>
    <s v="S1"/>
    <s v="S1"/>
    <m/>
    <d v="2025-02-25T00:00:00"/>
    <d v="1899-12-30T11:04:41"/>
    <d v="2025-02-25T00:00:00"/>
    <d v="1899-12-30T11:10:52"/>
    <d v="2025-02-25T00:00:00"/>
    <d v="1899-12-30T11:37:36"/>
    <x v="0"/>
    <s v="RFCPI"/>
    <s v="1328133130"/>
    <s v="FBO"/>
    <d v="1899-12-30T00:32:55"/>
    <d v="1899-12-30T00:26:44"/>
    <d v="1899-12-30T00:06:11"/>
    <s v="Granel"/>
    <s v="E001"/>
    <x v="2"/>
    <d v="1899-12-30T00:32:55"/>
    <d v="1899-12-30T00:26:44"/>
    <n v="11"/>
    <x v="2"/>
    <x v="1"/>
    <x v="2"/>
    <n v="0"/>
    <n v="0"/>
    <s v="OK"/>
    <s v="Granel"/>
    <x v="1"/>
    <n v="0"/>
    <s v="PUNTOS NORTE"/>
    <s v="A"/>
    <d v="1899-12-30T00:06:11"/>
    <d v="1899-12-30T00:06:11"/>
    <s v="OK"/>
    <m/>
    <m/>
    <d v="1899-12-30T00:00:00"/>
    <d v="1899-12-30T00:32:55"/>
    <n v="3"/>
    <d v="1899-12-30T00:06:11"/>
    <n v="32.916666666657612"/>
    <n v="11"/>
    <s v="Si"/>
  </r>
  <r>
    <s v="CSUS"/>
    <s v="2025000286"/>
    <x v="0"/>
    <s v="ER9087BBZ"/>
    <s v="E0244KCH"/>
    <d v="2025-02-25T00:00:00"/>
    <m/>
    <s v="55"/>
    <x v="10"/>
    <s v="S1"/>
    <s v="S1"/>
    <m/>
    <d v="2025-02-25T00:00:00"/>
    <d v="1899-12-30T12:04:13"/>
    <d v="2025-02-25T00:00:00"/>
    <d v="1899-12-30T12:10:26"/>
    <d v="2025-02-25T00:00:00"/>
    <d v="1899-12-30T12:22:47"/>
    <x v="0"/>
    <s v="RFCPI"/>
    <s v="1328133131"/>
    <s v="FBO"/>
    <d v="1899-12-30T00:18:34"/>
    <d v="1899-12-30T00:12:21"/>
    <d v="1899-12-30T00:06:13"/>
    <s v="Granel"/>
    <s v="E001"/>
    <x v="2"/>
    <d v="1899-12-30T00:18:34"/>
    <d v="1899-12-30T00:12:21"/>
    <n v="12"/>
    <x v="2"/>
    <x v="1"/>
    <x v="2"/>
    <n v="0"/>
    <n v="0"/>
    <s v="OK"/>
    <s v="Granel"/>
    <x v="1"/>
    <n v="0"/>
    <s v="PUNTOS NORTE"/>
    <s v="A"/>
    <d v="1899-12-30T00:06:13"/>
    <d v="1899-12-30T00:06:13"/>
    <s v="OK"/>
    <m/>
    <m/>
    <d v="1899-12-30T00:00:00"/>
    <d v="1899-12-30T00:18:34"/>
    <n v="3"/>
    <d v="1899-12-30T00:06:13"/>
    <n v="18.566666666668716"/>
    <n v="12"/>
    <s v="Si"/>
  </r>
  <r>
    <s v="CSUS"/>
    <s v="2025000287"/>
    <x v="0"/>
    <s v="ER3756BDF"/>
    <s v="E9388JTS"/>
    <d v="2025-02-25T00:00:00"/>
    <m/>
    <s v="3042"/>
    <x v="13"/>
    <s v="S2"/>
    <s v="S2"/>
    <m/>
    <d v="2025-02-25T00:00:00"/>
    <d v="1899-12-30T12:37:31"/>
    <d v="2025-02-25T00:00:00"/>
    <d v="1899-12-30T12:44:49"/>
    <d v="2025-02-25T00:00:00"/>
    <d v="1899-12-30T12:58:09"/>
    <x v="0"/>
    <s v="RFCPI"/>
    <s v="1328133132"/>
    <s v="EXW"/>
    <d v="1899-12-30T00:20:38"/>
    <d v="1899-12-30T00:13:20"/>
    <d v="1899-12-30T00:07:18"/>
    <s v="Granel"/>
    <s v="E001"/>
    <x v="1"/>
    <d v="1899-12-30T00:20:38"/>
    <d v="1899-12-30T00:13:20"/>
    <n v="12"/>
    <x v="2"/>
    <x v="1"/>
    <x v="2"/>
    <n v="0"/>
    <n v="0"/>
    <s v="OK"/>
    <s v="Granel"/>
    <x v="1"/>
    <n v="0"/>
    <s v="PUNTOS NORTE"/>
    <s v="A"/>
    <d v="1899-12-30T00:07:18"/>
    <d v="1899-12-30T00:07:18"/>
    <s v="OK"/>
    <m/>
    <m/>
    <d v="1899-12-30T00:00:00"/>
    <d v="1899-12-30T00:20:38"/>
    <n v="3"/>
    <d v="1899-12-30T00:07:18"/>
    <n v="20.633333333327979"/>
    <n v="12"/>
    <s v="Si"/>
  </r>
  <r>
    <s v="CSUS"/>
    <s v="2025000288"/>
    <x v="0"/>
    <s v="EC03125R"/>
    <s v="E6047FYP"/>
    <d v="2025-02-25T00:00:00"/>
    <m/>
    <s v="55"/>
    <x v="10"/>
    <s v="S1"/>
    <s v="S1"/>
    <m/>
    <d v="2025-02-25T00:00:00"/>
    <d v="1899-12-30T12:51:14"/>
    <d v="2025-02-25T00:00:00"/>
    <d v="1899-12-30T12:57:25"/>
    <d v="2025-02-25T00:00:00"/>
    <d v="1899-12-30T13:08:59"/>
    <x v="0"/>
    <s v="RFCPI"/>
    <s v="1328133133"/>
    <s v="EXW"/>
    <d v="1899-12-30T00:17:45"/>
    <d v="1899-12-30T00:11:34"/>
    <d v="1899-12-30T00:06:11"/>
    <s v="Granel"/>
    <s v="E001"/>
    <x v="1"/>
    <d v="1899-12-30T00:17:45"/>
    <d v="1899-12-30T00:11:34"/>
    <n v="12"/>
    <x v="2"/>
    <x v="1"/>
    <x v="2"/>
    <n v="0"/>
    <n v="0"/>
    <s v="OK"/>
    <s v="Granel"/>
    <x v="1"/>
    <n v="0"/>
    <s v="PUNTOS NORTE"/>
    <s v="A"/>
    <d v="1899-12-30T00:06:11"/>
    <d v="1899-12-30T00:06:11"/>
    <s v="OK"/>
    <m/>
    <m/>
    <d v="1899-12-30T00:00:00"/>
    <d v="1899-12-30T00:17:45"/>
    <n v="3"/>
    <d v="1899-12-30T00:06:11"/>
    <n v="17.750000000001656"/>
    <n v="13"/>
    <s v="Si"/>
  </r>
  <r>
    <s v="CSUS"/>
    <s v="2025000290"/>
    <x v="0"/>
    <s v="ER3757BDF"/>
    <s v="E4362JYZ"/>
    <d v="2025-02-25T00:00:00"/>
    <m/>
    <s v="3042"/>
    <x v="13"/>
    <s v="S2"/>
    <s v="S2"/>
    <m/>
    <d v="2025-02-25T00:00:00"/>
    <d v="1899-12-30T14:34:27"/>
    <d v="2025-02-25T00:00:00"/>
    <d v="1899-12-30T14:45:03"/>
    <d v="2025-02-25T00:00:00"/>
    <d v="1899-12-30T14:51:13"/>
    <x v="0"/>
    <s v="RFCPI"/>
    <s v="1328133134"/>
    <s v="EXW"/>
    <d v="1899-12-30T00:16:46"/>
    <d v="1899-12-30T00:06:10"/>
    <d v="1899-12-30T00:10:36"/>
    <s v="Granel"/>
    <s v="E001"/>
    <x v="1"/>
    <d v="1899-12-30T00:16:46"/>
    <d v="1899-12-30T00:06:10"/>
    <n v="14"/>
    <x v="2"/>
    <x v="1"/>
    <x v="2"/>
    <n v="0"/>
    <n v="0"/>
    <s v="OK"/>
    <s v="Granel"/>
    <x v="1"/>
    <n v="0"/>
    <s v="PUNTOS NORTE"/>
    <s v="A"/>
    <d v="1899-12-30T00:10:36"/>
    <d v="1899-12-30T00:10:36"/>
    <s v="OK"/>
    <m/>
    <m/>
    <d v="1899-12-30T00:00:00"/>
    <d v="1899-12-30T00:16:46"/>
    <n v="3"/>
    <d v="1899-12-30T00:10:36"/>
    <n v="16.766666666668755"/>
    <n v="14"/>
    <s v="Si"/>
  </r>
  <r>
    <s v="CSUS"/>
    <s v="2025000289"/>
    <x v="0"/>
    <s v="ER9087BBZ"/>
    <s v="E0244KCH"/>
    <d v="2025-02-25T00:00:00"/>
    <m/>
    <s v="55"/>
    <x v="10"/>
    <s v="S1"/>
    <s v="S1"/>
    <m/>
    <d v="2025-02-25T00:00:00"/>
    <d v="1899-12-30T13:32:47"/>
    <d v="2025-02-25T00:00:00"/>
    <d v="1899-12-30T15:21:56"/>
    <d v="2025-02-25T00:00:00"/>
    <d v="1899-12-30T15:30:46"/>
    <x v="0"/>
    <s v="RFCPI"/>
    <s v="1328133135"/>
    <s v="FBO"/>
    <d v="1899-12-30T01:57:59"/>
    <d v="1899-12-30T00:08:50"/>
    <d v="1899-12-30T01:49:09"/>
    <s v="Granel"/>
    <s v="E001"/>
    <x v="2"/>
    <d v="1899-12-30T01:57:59"/>
    <d v="1899-12-30T00:08:50"/>
    <n v="13"/>
    <x v="2"/>
    <x v="1"/>
    <x v="2"/>
    <n v="0"/>
    <n v="0"/>
    <s v="OK"/>
    <s v="Granel"/>
    <x v="1"/>
    <n v="0"/>
    <s v="PUNTOS NORTE"/>
    <s v="C"/>
    <d v="1899-12-30T01:49:09"/>
    <d v="1899-12-30T00:51:09"/>
    <s v="OK"/>
    <m/>
    <m/>
    <d v="1899-12-30T00:00:00"/>
    <d v="1899-12-30T01:57:59"/>
    <n v="3"/>
    <d v="1899-12-30T01:49:09"/>
    <n v="117.98333333333279"/>
    <n v="15"/>
    <s v="No"/>
  </r>
  <r>
    <s v="CSUS"/>
    <s v=""/>
    <x v="0"/>
    <s v="EC9585BL"/>
    <m/>
    <d v="2025-02-25T00:00:00"/>
    <m/>
    <s v="2906"/>
    <x v="11"/>
    <s v="PA"/>
    <m/>
    <m/>
    <d v="2025-02-25T00:00:00"/>
    <d v="1899-12-30T16:18:05"/>
    <d v="2025-02-25T00:00:00"/>
    <d v="1899-12-30T18:45:00"/>
    <d v="2025-02-25T00:00:00"/>
    <d v="1899-12-30T16:18:20"/>
    <x v="302"/>
    <s v="SGARCIA1"/>
    <s v="1328133136"/>
    <s v="EXW"/>
    <d v="1899-12-30T04:53:35"/>
    <d v="1899-12-30T02:26:40"/>
    <d v="1899-12-30T02:26:55"/>
    <s v="Ensacado"/>
    <s v="E002"/>
    <x v="1"/>
    <d v="1899-12-30T00:00:15"/>
    <n v="-0.10185185185184997"/>
    <n v="16"/>
    <x v="2"/>
    <x v="1"/>
    <x v="1"/>
    <n v="1"/>
    <n v="0"/>
    <s v="KO"/>
    <s v="Ensacado"/>
    <x v="1"/>
    <n v="1"/>
    <s v="PUNTOS NORTE"/>
    <s v="A"/>
    <d v="1899-12-30T02:26:55"/>
    <d v="1899-12-30T01:28:55"/>
    <s v="KO"/>
    <m/>
    <m/>
    <d v="1899-12-30T00:00:00"/>
    <d v="1899-12-30T00:00:15"/>
    <n v="3"/>
    <d v="1899-12-30T02:26:55"/>
    <n v="0.24999999999844036"/>
    <n v="16"/>
    <s v="Si"/>
  </r>
  <r>
    <s v="CSUS"/>
    <s v="2025000292"/>
    <x v="0"/>
    <s v="EC03125R"/>
    <s v="E6047FYP"/>
    <d v="2025-02-25T00:00:00"/>
    <m/>
    <s v="55"/>
    <x v="10"/>
    <s v="S1"/>
    <s v="S1"/>
    <m/>
    <d v="2025-02-25T00:00:00"/>
    <d v="1899-12-30T16:19:00"/>
    <d v="2025-02-25T00:00:00"/>
    <d v="1899-12-30T16:25:12"/>
    <d v="2025-02-25T00:00:00"/>
    <d v="1899-12-30T16:31:49"/>
    <x v="0"/>
    <s v="RFCPI"/>
    <s v="1328133137"/>
    <s v="EXW"/>
    <d v="1899-12-30T00:12:49"/>
    <d v="1899-12-30T00:06:37"/>
    <d v="1899-12-30T00:06:12"/>
    <s v="Granel"/>
    <s v="E001"/>
    <x v="1"/>
    <d v="1899-12-30T00:12:49"/>
    <d v="1899-12-30T00:06:37"/>
    <n v="16"/>
    <x v="2"/>
    <x v="1"/>
    <x v="2"/>
    <n v="0"/>
    <n v="0"/>
    <s v="OK"/>
    <s v="Granel"/>
    <x v="1"/>
    <n v="0"/>
    <s v="PUNTOS NORTE"/>
    <s v="A"/>
    <d v="1899-12-30T00:06:12"/>
    <d v="1899-12-30T00:06:12"/>
    <s v="OK"/>
    <m/>
    <m/>
    <d v="1899-12-30T00:00:00"/>
    <d v="1899-12-30T00:12:49"/>
    <n v="3"/>
    <d v="1899-12-30T00:06:12"/>
    <n v="12.816666666662382"/>
    <n v="16"/>
    <s v="Si"/>
  </r>
  <r>
    <s v="CSUS"/>
    <s v="2025000293"/>
    <x v="0"/>
    <s v="ER9380BBZ"/>
    <s v="E6367KCR"/>
    <d v="2025-02-25T00:00:00"/>
    <m/>
    <s v="3042"/>
    <x v="13"/>
    <s v="S2"/>
    <s v="S2"/>
    <m/>
    <d v="2025-02-25T00:00:00"/>
    <d v="1899-12-30T16:19:47"/>
    <d v="2025-02-25T00:00:00"/>
    <d v="1899-12-30T16:26:50"/>
    <d v="2025-02-25T00:00:00"/>
    <d v="1899-12-30T16:37:46"/>
    <x v="0"/>
    <s v="RFCPI"/>
    <s v="1328133138"/>
    <s v="EXW"/>
    <d v="1899-12-30T00:17:59"/>
    <d v="1899-12-30T00:10:56"/>
    <d v="1899-12-30T00:07:03"/>
    <s v="Granel"/>
    <s v="E001"/>
    <x v="1"/>
    <d v="1899-12-30T00:17:59"/>
    <d v="1899-12-30T00:10:56"/>
    <n v="16"/>
    <x v="2"/>
    <x v="1"/>
    <x v="2"/>
    <n v="0"/>
    <n v="0"/>
    <s v="OK"/>
    <s v="Granel"/>
    <x v="1"/>
    <n v="0"/>
    <s v="PUNTOS NORTE"/>
    <s v="A"/>
    <d v="1899-12-30T00:07:03"/>
    <d v="1899-12-30T00:07:03"/>
    <s v="OK"/>
    <m/>
    <m/>
    <d v="1899-12-30T00:00:00"/>
    <d v="1899-12-30T00:17:59"/>
    <n v="3"/>
    <d v="1899-12-30T00:07:03"/>
    <n v="17.983333333339235"/>
    <n v="16"/>
    <s v="Si"/>
  </r>
  <r>
    <s v="CSUS"/>
    <s v=""/>
    <x v="0"/>
    <s v="ER8600BCY"/>
    <s v="E6510JYC"/>
    <d v="2025-02-25T00:00:00"/>
    <m/>
    <s v="2906"/>
    <x v="11"/>
    <s v="PA"/>
    <m/>
    <m/>
    <d v="2025-02-25T00:00:00"/>
    <d v="1899-12-30T16:44:18"/>
    <d v="2025-02-25T00:00:00"/>
    <d v="1899-12-30T16:45:55"/>
    <d v="2025-02-25T00:00:00"/>
    <d v="1899-12-30T16:46:10"/>
    <x v="303"/>
    <s v="SGARCIA1"/>
    <s v="1328133139"/>
    <s v="EXW"/>
    <d v="1899-12-30T00:01:52"/>
    <d v="1899-12-30T00:00:15"/>
    <d v="1899-12-30T00:01:37"/>
    <s v="Ensacado"/>
    <s v="E002"/>
    <x v="1"/>
    <d v="1899-12-30T00:01:52"/>
    <d v="1899-12-30T00:00:15"/>
    <n v="16"/>
    <x v="2"/>
    <x v="1"/>
    <x v="1"/>
    <n v="1"/>
    <n v="0"/>
    <s v="KO"/>
    <s v="Ensacado"/>
    <x v="1"/>
    <n v="1"/>
    <s v="PUNTOS NORTE"/>
    <s v="A"/>
    <d v="1899-12-30T00:01:37"/>
    <d v="1899-12-30T00:01:37"/>
    <s v="OK"/>
    <m/>
    <m/>
    <d v="1899-12-30T00:00:00"/>
    <d v="1899-12-30T00:01:52"/>
    <n v="3"/>
    <d v="1899-12-30T00:01:37"/>
    <n v="1.8666666666576326"/>
    <n v="16"/>
    <s v="Si"/>
  </r>
  <r>
    <s v="CSUS"/>
    <s v="2025000295"/>
    <x v="0"/>
    <s v="ER3756BDF"/>
    <s v="E9388JTS"/>
    <d v="2025-02-25T00:00:00"/>
    <m/>
    <s v="3042"/>
    <x v="13"/>
    <s v="S2"/>
    <s v="S2"/>
    <m/>
    <d v="2025-02-25T00:00:00"/>
    <d v="1899-12-30T17:10:08"/>
    <d v="2025-02-25T00:00:00"/>
    <d v="1899-12-30T17:17:28"/>
    <d v="2025-02-25T00:00:00"/>
    <d v="1899-12-30T17:30:05"/>
    <x v="0"/>
    <s v="RFCPI"/>
    <s v="1328133140"/>
    <s v="EXW"/>
    <d v="1899-12-30T00:19:57"/>
    <d v="1899-12-30T00:12:37"/>
    <d v="1899-12-30T00:07:20"/>
    <s v="Granel"/>
    <s v="E001"/>
    <x v="1"/>
    <d v="1899-12-30T00:19:57"/>
    <d v="1899-12-30T00:12:37"/>
    <n v="17"/>
    <x v="2"/>
    <x v="1"/>
    <x v="2"/>
    <n v="0"/>
    <n v="0"/>
    <s v="OK"/>
    <s v="Granel"/>
    <x v="1"/>
    <n v="0"/>
    <s v="PUNTOS NORTE"/>
    <s v="A"/>
    <d v="1899-12-30T00:07:20"/>
    <d v="1899-12-30T00:07:20"/>
    <s v="OK"/>
    <m/>
    <m/>
    <d v="1899-12-30T00:00:00"/>
    <d v="1899-12-30T00:19:57"/>
    <n v="3"/>
    <d v="1899-12-30T00:07:20"/>
    <n v="19.950000000004877"/>
    <n v="17"/>
    <s v="Si"/>
  </r>
  <r>
    <s v="CSUS"/>
    <s v=""/>
    <x v="0"/>
    <s v="E4611FWV"/>
    <m/>
    <d v="2025-02-26T00:00:00"/>
    <m/>
    <s v="2926"/>
    <x v="56"/>
    <s v="PA"/>
    <m/>
    <m/>
    <d v="2025-02-26T00:00:00"/>
    <d v="1899-12-30T08:10:57"/>
    <d v="2025-02-26T00:00:00"/>
    <d v="1899-12-30T19:00:00"/>
    <d v="2025-02-26T00:00:00"/>
    <d v="1899-12-30T08:11:23"/>
    <x v="304"/>
    <s v="SGARCIA1"/>
    <s v="1328133141"/>
    <s v="EXW"/>
    <d v="1899-12-30T21:37:40"/>
    <d v="1899-12-30T10:48:37"/>
    <d v="1899-12-30T10:49:03"/>
    <s v="Ensacado"/>
    <s v="E002"/>
    <x v="1"/>
    <d v="1899-12-30T00:00:26"/>
    <n v="-0.45042824074073995"/>
    <n v="8"/>
    <x v="3"/>
    <x v="1"/>
    <x v="1"/>
    <n v="1"/>
    <n v="0"/>
    <s v="KO"/>
    <s v="Ensacado"/>
    <x v="1"/>
    <n v="1"/>
    <s v="PUNTOS NORTE"/>
    <s v="A"/>
    <d v="1899-12-30T10:49:03"/>
    <d v="1899-12-30T09:51:03"/>
    <s v="KO"/>
    <m/>
    <m/>
    <d v="1899-12-30T00:00:00"/>
    <d v="1899-12-30T00:00:26"/>
    <n v="4"/>
    <d v="1899-12-30T10:49:03"/>
    <n v="0.43333333333920976"/>
    <n v="8"/>
    <s v="Si"/>
  </r>
  <r>
    <s v="CSUS"/>
    <s v="2025000296"/>
    <x v="0"/>
    <s v="EC03125R"/>
    <s v="E6047FYP"/>
    <d v="2025-02-26T00:00:00"/>
    <m/>
    <s v="55"/>
    <x v="10"/>
    <s v="S1"/>
    <s v="S1"/>
    <m/>
    <d v="2025-02-26T00:00:00"/>
    <d v="1899-12-30T07:55:22"/>
    <d v="2025-02-26T00:00:00"/>
    <d v="1899-12-30T08:02:01"/>
    <d v="2025-02-26T00:00:00"/>
    <d v="1899-12-30T08:09:39"/>
    <x v="0"/>
    <s v="RFCPI"/>
    <s v="1328133142"/>
    <s v="EXW"/>
    <d v="1899-12-30T00:14:17"/>
    <d v="1899-12-30T00:07:38"/>
    <d v="1899-12-30T00:06:39"/>
    <s v="Granel"/>
    <s v="E001"/>
    <x v="1"/>
    <d v="1899-12-30T00:14:17"/>
    <d v="1899-12-30T00:07:38"/>
    <n v="7"/>
    <x v="3"/>
    <x v="1"/>
    <x v="2"/>
    <n v="0"/>
    <n v="0"/>
    <s v="OK"/>
    <s v="Granel"/>
    <x v="1"/>
    <n v="0"/>
    <s v="PUNTOS NORTE"/>
    <s v="A"/>
    <d v="1899-12-30T00:06:39"/>
    <d v="1899-12-30T00:06:39"/>
    <s v="OK"/>
    <m/>
    <m/>
    <d v="1899-12-30T00:00:00"/>
    <d v="1899-12-30T00:14:17"/>
    <n v="4"/>
    <d v="1899-12-30T00:06:39"/>
    <n v="14.283333333331143"/>
    <n v="8"/>
    <s v="Si"/>
  </r>
  <r>
    <s v="CSUS"/>
    <s v="2025000297"/>
    <x v="0"/>
    <s v="ER3757BDF"/>
    <s v="E4362JYZ"/>
    <d v="2025-02-26T00:00:00"/>
    <m/>
    <s v="3042"/>
    <x v="13"/>
    <s v="S2"/>
    <s v="S2"/>
    <m/>
    <d v="2025-02-26T00:00:00"/>
    <d v="1899-12-30T07:55:45"/>
    <d v="2025-02-26T00:00:00"/>
    <d v="1899-12-30T08:02:16"/>
    <d v="2025-02-26T00:00:00"/>
    <d v="1899-12-30T08:09:57"/>
    <x v="0"/>
    <s v="RFCPI"/>
    <s v="1328133143"/>
    <s v="EXW"/>
    <d v="1899-12-30T00:14:12"/>
    <d v="1899-12-30T00:07:41"/>
    <d v="1899-12-30T00:06:31"/>
    <s v="Granel"/>
    <s v="E001"/>
    <x v="1"/>
    <d v="1899-12-30T00:14:12"/>
    <d v="1899-12-30T00:07:41"/>
    <n v="7"/>
    <x v="3"/>
    <x v="1"/>
    <x v="2"/>
    <n v="0"/>
    <n v="0"/>
    <s v="OK"/>
    <s v="Granel"/>
    <x v="1"/>
    <n v="0"/>
    <s v="PUNTOS NORTE"/>
    <s v="A"/>
    <d v="1899-12-30T00:06:31"/>
    <d v="1899-12-30T00:06:31"/>
    <s v="OK"/>
    <m/>
    <m/>
    <d v="1899-12-30T00:00:00"/>
    <d v="1899-12-30T00:14:12"/>
    <n v="4"/>
    <d v="1899-12-30T00:06:31"/>
    <n v="14.200000000012771"/>
    <n v="8"/>
    <s v="Si"/>
  </r>
  <r>
    <s v="CSUS"/>
    <s v="2025000291"/>
    <x v="0"/>
    <s v="ER3193BBT"/>
    <s v="E3205DTL"/>
    <d v="2025-02-26T00:00:00"/>
    <m/>
    <s v="55"/>
    <x v="10"/>
    <s v="S1"/>
    <s v="S1"/>
    <m/>
    <d v="2025-02-25T00:00:00"/>
    <d v="1899-12-30T15:32:34"/>
    <d v="2025-02-26T00:00:00"/>
    <d v="1899-12-30T07:59:29"/>
    <d v="2025-02-26T00:00:00"/>
    <d v="1899-12-30T08:33:06"/>
    <x v="0"/>
    <s v="RFCPI"/>
    <s v="1328133144"/>
    <s v="FBO"/>
    <d v="1899-12-30T09:00:32"/>
    <d v="1899-12-30T00:33:37"/>
    <d v="1899-12-30T08:26:55"/>
    <s v="Granel"/>
    <s v="E001"/>
    <x v="2"/>
    <d v="1899-12-30T17:00:31"/>
    <d v="1899-12-30T00:33:37"/>
    <n v="15"/>
    <x v="3"/>
    <x v="1"/>
    <x v="2"/>
    <n v="0"/>
    <n v="1"/>
    <s v="KO"/>
    <s v="Granel"/>
    <x v="1"/>
    <n v="1"/>
    <s v="PUNTOS NORTE"/>
    <s v="C"/>
    <d v="1899-12-30T08:26:55"/>
    <d v="1899-12-30T07:28:55"/>
    <s v="OK"/>
    <m/>
    <m/>
    <d v="1899-12-30T00:00:00"/>
    <d v="1899-12-30T17:00:31"/>
    <n v="4"/>
    <n v="-0.31464120370370002"/>
    <n v="1020.5166666666611"/>
    <n v="8"/>
    <s v="No"/>
  </r>
  <r>
    <s v="CSUS"/>
    <s v="2025000298"/>
    <x v="0"/>
    <s v="ER9380BBZ"/>
    <s v="E6367KCR"/>
    <d v="2025-02-26T00:00:00"/>
    <m/>
    <s v="3042"/>
    <x v="13"/>
    <s v="S2"/>
    <s v="S2"/>
    <m/>
    <d v="2025-02-26T00:00:00"/>
    <d v="1899-12-30T08:27:46"/>
    <d v="2025-02-26T00:00:00"/>
    <d v="1899-12-30T08:34:25"/>
    <d v="2025-02-26T00:00:00"/>
    <d v="1899-12-30T08:41:45"/>
    <x v="0"/>
    <s v="RFCPI"/>
    <s v="1328133145"/>
    <s v="EXW"/>
    <d v="1899-12-30T00:13:59"/>
    <d v="1899-12-30T00:07:20"/>
    <d v="1899-12-30T00:06:39"/>
    <s v="Granel"/>
    <s v="E001"/>
    <x v="1"/>
    <d v="1899-12-30T00:13:59"/>
    <d v="1899-12-30T00:07:20"/>
    <n v="8"/>
    <x v="3"/>
    <x v="1"/>
    <x v="2"/>
    <n v="0"/>
    <n v="0"/>
    <s v="OK"/>
    <s v="Granel"/>
    <x v="1"/>
    <n v="0"/>
    <s v="PUNTOS NORTE"/>
    <s v="A"/>
    <d v="1899-12-30T00:06:39"/>
    <d v="1899-12-30T00:06:39"/>
    <s v="OK"/>
    <m/>
    <m/>
    <d v="1899-12-30T00:00:00"/>
    <d v="1899-12-30T00:13:59"/>
    <n v="4"/>
    <d v="1899-12-30T00:06:39"/>
    <n v="13.983333333336052"/>
    <n v="8"/>
    <s v="Si"/>
  </r>
  <r>
    <s v="CSUS"/>
    <s v="2025000294"/>
    <x v="0"/>
    <s v="ER9087BBZ"/>
    <s v="E0244KCH"/>
    <d v="2025-02-26T00:00:00"/>
    <m/>
    <s v="55"/>
    <x v="10"/>
    <s v="S1"/>
    <s v="S1"/>
    <m/>
    <d v="2025-02-25T00:00:00"/>
    <d v="1899-12-30T16:37:59"/>
    <d v="2025-02-26T00:00:00"/>
    <d v="1899-12-30T08:48:05"/>
    <d v="2025-02-26T00:00:00"/>
    <d v="1899-12-30T09:01:18"/>
    <x v="0"/>
    <s v="RFCPI"/>
    <s v="1328133146"/>
    <s v="FBO"/>
    <d v="1899-12-30T08:23:19"/>
    <d v="1899-12-30T00:13:13"/>
    <d v="1899-12-30T08:10:06"/>
    <s v="Granel"/>
    <s v="E001"/>
    <x v="2"/>
    <d v="1899-12-30T16:23:18"/>
    <d v="1899-12-30T00:13:13"/>
    <n v="16"/>
    <x v="3"/>
    <x v="1"/>
    <x v="2"/>
    <n v="0"/>
    <n v="1"/>
    <s v="KO"/>
    <s v="Granel"/>
    <x v="1"/>
    <n v="1"/>
    <s v="PUNTOS NORTE"/>
    <s v="C"/>
    <d v="1899-12-30T08:10:06"/>
    <d v="1899-12-30T07:12:06"/>
    <s v="OK"/>
    <m/>
    <m/>
    <d v="1899-12-30T00:00:00"/>
    <d v="1899-12-30T16:23:18"/>
    <n v="4"/>
    <n v="-0.32631944444444005"/>
    <n v="983.30000000000496"/>
    <n v="9"/>
    <s v="No"/>
  </r>
  <r>
    <s v="CSUS"/>
    <s v="2025000299"/>
    <x v="0"/>
    <s v="ER9087BBZ"/>
    <s v="E0244KCH"/>
    <d v="2025-02-26T00:00:00"/>
    <m/>
    <s v="55"/>
    <x v="10"/>
    <s v="S1"/>
    <s v="S1"/>
    <m/>
    <d v="2025-02-26T00:00:00"/>
    <d v="1899-12-30T10:17:15"/>
    <d v="2025-02-26T00:00:00"/>
    <d v="1899-12-30T10:37:26"/>
    <d v="2025-02-26T00:00:00"/>
    <d v="1899-12-30T10:43:02"/>
    <x v="0"/>
    <s v="RFCPI"/>
    <s v="1328133147"/>
    <s v="FBO"/>
    <d v="1899-12-30T00:25:47"/>
    <d v="1899-12-30T00:05:36"/>
    <d v="1899-12-30T00:20:11"/>
    <s v="Granel"/>
    <s v="E001"/>
    <x v="2"/>
    <d v="1899-12-30T00:25:47"/>
    <d v="1899-12-30T00:05:36"/>
    <n v="10"/>
    <x v="3"/>
    <x v="1"/>
    <x v="2"/>
    <n v="0"/>
    <n v="0"/>
    <s v="OK"/>
    <s v="Granel"/>
    <x v="1"/>
    <n v="0"/>
    <s v="PUNTOS NORTE"/>
    <s v="A"/>
    <d v="1899-12-30T00:20:11"/>
    <d v="1899-12-30T00:20:11"/>
    <s v="OK"/>
    <m/>
    <m/>
    <d v="1899-12-30T00:00:00"/>
    <d v="1899-12-30T00:25:47"/>
    <n v="4"/>
    <d v="1899-12-30T00:20:11"/>
    <n v="25.783333333343972"/>
    <n v="10"/>
    <s v="Si"/>
  </r>
  <r>
    <s v="CSUS"/>
    <s v="2025000300"/>
    <x v="0"/>
    <s v="EC03125R"/>
    <s v="E6047FYP"/>
    <d v="2025-02-26T00:00:00"/>
    <m/>
    <s v="55"/>
    <x v="10"/>
    <s v="S1"/>
    <s v="S1"/>
    <m/>
    <d v="2025-02-26T00:00:00"/>
    <d v="1899-12-30T11:03:46"/>
    <d v="2025-02-26T00:00:00"/>
    <d v="1899-12-30T11:10:01"/>
    <d v="2025-02-26T00:00:00"/>
    <d v="1899-12-30T11:16:47"/>
    <x v="0"/>
    <s v="RFCPI"/>
    <s v="1328133148"/>
    <s v="EXW"/>
    <d v="1899-12-30T00:13:01"/>
    <d v="1899-12-30T00:06:46"/>
    <d v="1899-12-30T00:06:15"/>
    <s v="Granel"/>
    <s v="E001"/>
    <x v="1"/>
    <d v="1899-12-30T00:13:01"/>
    <d v="1899-12-30T00:06:46"/>
    <n v="11"/>
    <x v="3"/>
    <x v="1"/>
    <x v="2"/>
    <n v="0"/>
    <n v="0"/>
    <s v="OK"/>
    <s v="Granel"/>
    <x v="1"/>
    <n v="0"/>
    <s v="PUNTOS NORTE"/>
    <s v="A"/>
    <d v="1899-12-30T00:06:15"/>
    <d v="1899-12-30T00:06:15"/>
    <s v="OK"/>
    <m/>
    <m/>
    <d v="1899-12-30T00:00:00"/>
    <d v="1899-12-30T00:13:01"/>
    <n v="4"/>
    <d v="1899-12-30T00:06:15"/>
    <n v="13.0166666666784"/>
    <n v="11"/>
    <s v="Si"/>
  </r>
  <r>
    <s v="CSUS"/>
    <s v="2025000301"/>
    <x v="0"/>
    <s v="ER3757BDF"/>
    <s v="E4362JYZ"/>
    <d v="2025-02-26T00:00:00"/>
    <m/>
    <s v="3042"/>
    <x v="13"/>
    <s v="S2"/>
    <s v="S2"/>
    <m/>
    <d v="2025-02-26T00:00:00"/>
    <d v="1899-12-30T11:40:07"/>
    <d v="2025-02-26T00:00:00"/>
    <d v="1899-12-30T11:46:37"/>
    <d v="2025-02-26T00:00:00"/>
    <d v="1899-12-30T11:53:46"/>
    <x v="0"/>
    <s v="RFCPI"/>
    <s v="1328133149"/>
    <s v="EXW"/>
    <d v="1899-12-30T00:13:39"/>
    <d v="1899-12-30T00:07:09"/>
    <d v="1899-12-30T00:06:30"/>
    <s v="Granel"/>
    <s v="E001"/>
    <x v="1"/>
    <d v="1899-12-30T00:13:39"/>
    <d v="1899-12-30T00:07:09"/>
    <n v="11"/>
    <x v="3"/>
    <x v="1"/>
    <x v="2"/>
    <n v="0"/>
    <n v="0"/>
    <s v="OK"/>
    <s v="Granel"/>
    <x v="1"/>
    <n v="0"/>
    <s v="PUNTOS NORTE"/>
    <s v="A"/>
    <d v="1899-12-30T00:06:30"/>
    <d v="1899-12-30T00:06:30"/>
    <s v="OK"/>
    <m/>
    <m/>
    <d v="1899-12-30T00:00:00"/>
    <d v="1899-12-30T00:13:39"/>
    <n v="4"/>
    <d v="1899-12-30T00:06:30"/>
    <n v="13.650000000004852"/>
    <n v="11"/>
    <s v="Si"/>
  </r>
  <r>
    <s v="CSUS"/>
    <s v="2025000302"/>
    <x v="0"/>
    <s v="ER9380BBZ"/>
    <s v="E6367KCR"/>
    <d v="2025-02-26T00:00:00"/>
    <m/>
    <s v="3042"/>
    <x v="13"/>
    <s v="S2"/>
    <s v="S2"/>
    <m/>
    <d v="2025-02-26T00:00:00"/>
    <d v="1899-12-30T12:03:34"/>
    <d v="2025-02-26T00:00:00"/>
    <d v="1899-12-30T12:10:02"/>
    <d v="2025-02-26T00:00:00"/>
    <d v="1899-12-30T12:19:20"/>
    <x v="0"/>
    <s v="RFCPI"/>
    <s v="1328133150"/>
    <s v="EXW"/>
    <d v="1899-12-30T00:15:46"/>
    <d v="1899-12-30T00:09:18"/>
    <d v="1899-12-30T00:06:28"/>
    <s v="Granel"/>
    <s v="E001"/>
    <x v="1"/>
    <d v="1899-12-30T00:15:46"/>
    <d v="1899-12-30T00:09:18"/>
    <n v="12"/>
    <x v="3"/>
    <x v="1"/>
    <x v="2"/>
    <n v="0"/>
    <n v="0"/>
    <s v="OK"/>
    <s v="Granel"/>
    <x v="1"/>
    <n v="0"/>
    <s v="PUNTOS NORTE"/>
    <s v="A"/>
    <d v="1899-12-30T00:06:28"/>
    <d v="1899-12-30T00:06:28"/>
    <s v="OK"/>
    <m/>
    <m/>
    <d v="1899-12-30T00:00:00"/>
    <d v="1899-12-30T00:15:46"/>
    <n v="4"/>
    <d v="1899-12-30T00:06:28"/>
    <n v="15.766666666675153"/>
    <n v="12"/>
    <s v="Si"/>
  </r>
  <r>
    <s v="CSUS"/>
    <s v="2025000303"/>
    <x v="0"/>
    <s v="ER9087BBZ"/>
    <s v="E0244KCH"/>
    <d v="2025-02-26T00:00:00"/>
    <m/>
    <s v="3042"/>
    <x v="13"/>
    <s v="S2"/>
    <s v="S2"/>
    <m/>
    <d v="2025-02-26T00:00:00"/>
    <d v="1899-12-30T12:39:34"/>
    <d v="2025-02-26T00:00:00"/>
    <d v="1899-12-30T12:45:53"/>
    <d v="2025-02-26T00:00:00"/>
    <d v="1899-12-30T12:55:49"/>
    <x v="0"/>
    <s v="RFCPI"/>
    <s v="1328133151"/>
    <s v="FBO"/>
    <d v="1899-12-30T00:16:15"/>
    <d v="1899-12-30T00:09:56"/>
    <d v="1899-12-30T00:06:19"/>
    <s v="Granel"/>
    <s v="E001"/>
    <x v="2"/>
    <d v="1899-12-30T00:16:15"/>
    <d v="1899-12-30T00:09:56"/>
    <n v="12"/>
    <x v="3"/>
    <x v="1"/>
    <x v="2"/>
    <n v="0"/>
    <n v="0"/>
    <s v="OK"/>
    <s v="Granel"/>
    <x v="1"/>
    <n v="0"/>
    <s v="PUNTOS NORTE"/>
    <s v="A"/>
    <d v="1899-12-30T00:06:19"/>
    <d v="1899-12-30T00:06:19"/>
    <s v="OK"/>
    <m/>
    <m/>
    <d v="1899-12-30T00:00:00"/>
    <d v="1899-12-30T00:16:15"/>
    <n v="4"/>
    <d v="1899-12-30T00:06:19"/>
    <n v="16.249999999996785"/>
    <n v="12"/>
    <s v="Si"/>
  </r>
  <r>
    <s v="CSUS"/>
    <s v="2025000304"/>
    <x v="0"/>
    <s v="ER9087BBZ"/>
    <s v="E0244KCH"/>
    <d v="2025-02-26T00:00:00"/>
    <m/>
    <s v="55"/>
    <x v="10"/>
    <s v="S1"/>
    <s v="S1"/>
    <m/>
    <d v="2025-02-26T00:00:00"/>
    <d v="1899-12-30T15:07:20"/>
    <d v="2025-02-26T00:00:00"/>
    <d v="1899-12-30T15:13:30"/>
    <d v="2025-02-26T00:00:00"/>
    <d v="1899-12-30T15:20:22"/>
    <x v="0"/>
    <s v="RFCPI"/>
    <s v="1328133152"/>
    <s v="FBO"/>
    <d v="1899-12-30T00:13:02"/>
    <d v="1899-12-30T00:06:52"/>
    <d v="1899-12-30T00:06:10"/>
    <s v="Granel"/>
    <s v="E001"/>
    <x v="2"/>
    <d v="1899-12-30T00:13:02"/>
    <d v="1899-12-30T00:06:52"/>
    <n v="15"/>
    <x v="3"/>
    <x v="1"/>
    <x v="2"/>
    <n v="0"/>
    <n v="0"/>
    <s v="OK"/>
    <s v="Granel"/>
    <x v="1"/>
    <n v="0"/>
    <s v="PUNTOS NORTE"/>
    <s v="A"/>
    <d v="1899-12-30T00:06:10"/>
    <d v="1899-12-30T00:06:10"/>
    <s v="OK"/>
    <m/>
    <m/>
    <d v="1899-12-30T00:00:00"/>
    <d v="1899-12-30T00:13:02"/>
    <n v="4"/>
    <d v="1899-12-30T00:06:10"/>
    <n v="13.033333333339261"/>
    <n v="15"/>
    <s v="Si"/>
  </r>
  <r>
    <s v="CSUS"/>
    <s v="2025000305"/>
    <x v="0"/>
    <s v="EC03125R"/>
    <s v="E6047FYP"/>
    <d v="2025-02-26T00:00:00"/>
    <m/>
    <s v="3042"/>
    <x v="13"/>
    <s v="S2"/>
    <s v="S2"/>
    <m/>
    <d v="2025-02-26T00:00:00"/>
    <d v="1899-12-30T15:27:37"/>
    <d v="2025-02-26T00:00:00"/>
    <d v="1899-12-30T15:34:13"/>
    <d v="2025-02-26T00:00:00"/>
    <d v="1899-12-30T15:44:24"/>
    <x v="0"/>
    <s v="RFCPI"/>
    <s v="1328133153"/>
    <s v="EXW"/>
    <d v="1899-12-30T00:16:47"/>
    <d v="1899-12-30T00:10:11"/>
    <d v="1899-12-30T00:06:36"/>
    <s v="Granel"/>
    <s v="E001"/>
    <x v="1"/>
    <d v="1899-12-30T00:16:47"/>
    <d v="1899-12-30T00:10:11"/>
    <n v="15"/>
    <x v="3"/>
    <x v="1"/>
    <x v="2"/>
    <n v="0"/>
    <n v="0"/>
    <s v="OK"/>
    <s v="Granel"/>
    <x v="1"/>
    <n v="0"/>
    <s v="PUNTOS NORTE"/>
    <s v="A"/>
    <d v="1899-12-30T00:06:36"/>
    <d v="1899-12-30T00:06:36"/>
    <s v="OK"/>
    <m/>
    <m/>
    <d v="1899-12-30T00:00:00"/>
    <d v="1899-12-30T00:16:47"/>
    <n v="4"/>
    <d v="1899-12-30T00:06:36"/>
    <n v="16.783333333329615"/>
    <n v="15"/>
    <s v="Si"/>
  </r>
  <r>
    <s v="CSUS"/>
    <s v="2025000306"/>
    <x v="0"/>
    <s v="ER3757BDF"/>
    <s v="E4362JYZ"/>
    <d v="2025-02-26T00:00:00"/>
    <m/>
    <s v="3042"/>
    <x v="13"/>
    <s v="S2"/>
    <s v="S2"/>
    <m/>
    <d v="2025-02-26T00:00:00"/>
    <d v="1899-12-30T15:56:16"/>
    <d v="2025-02-26T00:00:00"/>
    <d v="1899-12-30T16:03:19"/>
    <d v="2025-02-26T00:00:00"/>
    <d v="1899-12-30T16:13:25"/>
    <x v="0"/>
    <s v="RFCPI"/>
    <s v="1328133154"/>
    <s v="EXW"/>
    <d v="1899-12-30T00:17:09"/>
    <d v="1899-12-30T00:10:06"/>
    <d v="1899-12-30T00:07:03"/>
    <s v="Granel"/>
    <s v="E001"/>
    <x v="1"/>
    <d v="1899-12-30T00:17:09"/>
    <d v="1899-12-30T00:10:06"/>
    <n v="15"/>
    <x v="3"/>
    <x v="1"/>
    <x v="2"/>
    <n v="0"/>
    <n v="0"/>
    <s v="OK"/>
    <s v="Granel"/>
    <x v="1"/>
    <n v="0"/>
    <s v="PUNTOS NORTE"/>
    <s v="A"/>
    <d v="1899-12-30T00:07:03"/>
    <d v="1899-12-30T00:07:03"/>
    <s v="OK"/>
    <m/>
    <m/>
    <d v="1899-12-30T00:00:00"/>
    <d v="1899-12-30T00:17:09"/>
    <n v="4"/>
    <d v="1899-12-30T00:07:03"/>
    <n v="17.150000000011154"/>
    <n v="16"/>
    <s v="Si"/>
  </r>
  <r>
    <s v="CSUS"/>
    <s v=""/>
    <x v="0"/>
    <s v="E4611FWV"/>
    <m/>
    <d v="2025-02-26T00:00:00"/>
    <m/>
    <s v="2926"/>
    <x v="56"/>
    <s v="PA"/>
    <m/>
    <m/>
    <d v="2025-02-26T00:00:00"/>
    <d v="1899-12-30T16:50:27"/>
    <d v="2025-02-26T00:00:00"/>
    <d v="1899-12-30T19:00:00"/>
    <d v="2025-02-26T00:00:00"/>
    <d v="1899-12-30T16:51:00"/>
    <x v="304"/>
    <s v="SGARCIA1"/>
    <s v="1328133155"/>
    <s v="EXW"/>
    <d v="1899-12-30T04:18:33"/>
    <d v="1899-12-30T02:09:00"/>
    <d v="1899-12-30T02:09:33"/>
    <s v="Ensacado"/>
    <s v="E002"/>
    <x v="1"/>
    <d v="1899-12-30T00:00:33"/>
    <n v="-8.9583333333340009E-2"/>
    <n v="16"/>
    <x v="3"/>
    <x v="1"/>
    <x v="1"/>
    <n v="1"/>
    <n v="0"/>
    <s v="KO"/>
    <s v="Ensacado"/>
    <x v="1"/>
    <n v="1"/>
    <s v="PUNTOS NORTE"/>
    <s v="A"/>
    <d v="1899-12-30T02:09:33"/>
    <d v="1899-12-30T01:11:33"/>
    <s v="KO"/>
    <m/>
    <m/>
    <d v="1899-12-30T00:00:00"/>
    <d v="1899-12-30T00:00:33"/>
    <n v="4"/>
    <d v="1899-12-30T02:09:33"/>
    <n v="0.54999999999353122"/>
    <n v="16"/>
    <s v="Si"/>
  </r>
  <r>
    <s v="CSUS"/>
    <s v=""/>
    <x v="0"/>
    <s v="E6448FBH"/>
    <m/>
    <d v="2025-02-26T00:00:00"/>
    <m/>
    <s v="3124"/>
    <x v="57"/>
    <s v="PA"/>
    <m/>
    <m/>
    <d v="2025-02-26T00:00:00"/>
    <d v="1899-12-30T17:11:57"/>
    <d v="2025-02-26T00:00:00"/>
    <d v="1899-12-30T19:12:00"/>
    <d v="2025-02-26T00:00:00"/>
    <d v="1899-12-30T17:12:20"/>
    <x v="305"/>
    <s v="SGARCIA1"/>
    <s v="1328133156"/>
    <s v="EXW"/>
    <d v="1899-12-30T03:59:43"/>
    <d v="1899-12-30T01:59:40"/>
    <d v="1899-12-30T02:00:03"/>
    <s v="Ensacado"/>
    <s v="E002"/>
    <x v="1"/>
    <d v="1899-12-30T00:00:23"/>
    <n v="-8.3101851851850039E-2"/>
    <n v="17"/>
    <x v="3"/>
    <x v="1"/>
    <x v="1"/>
    <n v="1"/>
    <n v="0"/>
    <s v="KO"/>
    <s v="Ensacado"/>
    <x v="1"/>
    <n v="1"/>
    <s v="PUNTOS NORTE"/>
    <s v="A"/>
    <d v="1899-12-30T02:00:03"/>
    <d v="1899-12-30T01:02:03"/>
    <s v="KO"/>
    <m/>
    <m/>
    <d v="1899-12-30T00:00:00"/>
    <d v="1899-12-30T00:00:23"/>
    <n v="4"/>
    <d v="1899-12-30T02:00:03"/>
    <n v="0.38333333334239938"/>
    <n v="17"/>
    <s v="Si"/>
  </r>
  <r>
    <s v="CSUS"/>
    <s v="2025000307"/>
    <x v="0"/>
    <s v="ER5084BBP"/>
    <s v="E5130MSV"/>
    <d v="2025-02-26T00:00:00"/>
    <m/>
    <s v="3042"/>
    <x v="13"/>
    <s v="S2"/>
    <s v="S2"/>
    <m/>
    <d v="2025-02-26T00:00:00"/>
    <d v="1899-12-30T16:49:59"/>
    <d v="2025-02-26T00:00:00"/>
    <d v="1899-12-30T16:57:05"/>
    <d v="2025-02-26T00:00:00"/>
    <d v="1899-12-30T17:11:11"/>
    <x v="0"/>
    <s v="RFCPI"/>
    <s v="1328133157"/>
    <s v="EXW"/>
    <d v="1899-12-30T00:21:12"/>
    <d v="1899-12-30T00:14:06"/>
    <d v="1899-12-30T00:07:06"/>
    <s v="Granel"/>
    <s v="E001"/>
    <x v="1"/>
    <d v="1899-12-30T00:21:12"/>
    <d v="1899-12-30T00:14:06"/>
    <n v="16"/>
    <x v="3"/>
    <x v="1"/>
    <x v="2"/>
    <n v="0"/>
    <n v="0"/>
    <s v="OK"/>
    <s v="Granel"/>
    <x v="1"/>
    <n v="0"/>
    <s v="PUNTOS NORTE"/>
    <s v="A"/>
    <d v="1899-12-30T00:07:06"/>
    <d v="1899-12-30T00:07:06"/>
    <s v="OK"/>
    <m/>
    <m/>
    <d v="1899-12-30T00:00:00"/>
    <d v="1899-12-30T00:21:12"/>
    <n v="4"/>
    <d v="1899-12-30T00:07:06"/>
    <n v="21.200000000011148"/>
    <n v="17"/>
    <s v="Si"/>
  </r>
  <r>
    <s v="CSUS"/>
    <s v="2025000308"/>
    <x v="0"/>
    <s v="ER9380BBZ"/>
    <s v="E6367KCR"/>
    <d v="2025-02-26T00:00:00"/>
    <m/>
    <s v="3042"/>
    <x v="13"/>
    <s v="S2"/>
    <s v="S2"/>
    <m/>
    <d v="2025-02-26T00:00:00"/>
    <d v="1899-12-30T17:15:01"/>
    <d v="2025-02-26T00:00:00"/>
    <d v="1899-12-30T17:21:49"/>
    <d v="2025-02-26T00:00:00"/>
    <d v="1899-12-30T17:40:12"/>
    <x v="0"/>
    <s v="RFCPI"/>
    <s v="1328133158"/>
    <s v="EXW"/>
    <d v="1899-12-30T00:25:11"/>
    <d v="1899-12-30T00:18:23"/>
    <d v="1899-12-30T00:06:48"/>
    <s v="Granel"/>
    <s v="E001"/>
    <x v="1"/>
    <d v="1899-12-30T00:25:11"/>
    <d v="1899-12-30T00:18:23"/>
    <n v="17"/>
    <x v="3"/>
    <x v="1"/>
    <x v="2"/>
    <n v="0"/>
    <n v="0"/>
    <s v="OK"/>
    <s v="Granel"/>
    <x v="1"/>
    <n v="0"/>
    <s v="PUNTOS NORTE"/>
    <s v="A"/>
    <d v="1899-12-30T00:06:48"/>
    <d v="1899-12-30T00:06:48"/>
    <s v="OK"/>
    <m/>
    <m/>
    <d v="1899-12-30T00:00:00"/>
    <d v="1899-12-30T00:25:11"/>
    <n v="4"/>
    <d v="1899-12-30T00:06:48"/>
    <n v="25.183333333339082"/>
    <n v="17"/>
    <s v="Si"/>
  </r>
  <r>
    <s v="CSUS"/>
    <s v="2025000309"/>
    <x v="0"/>
    <s v="ER3756BDF"/>
    <s v="E8566LPV"/>
    <d v="2025-02-26T00:00:00"/>
    <m/>
    <s v="3042"/>
    <x v="13"/>
    <s v="S2"/>
    <s v="S2"/>
    <m/>
    <d v="2025-02-26T00:00:00"/>
    <d v="1899-12-30T17:46:57"/>
    <d v="2025-02-26T00:00:00"/>
    <d v="1899-12-30T17:53:47"/>
    <d v="2025-02-26T00:00:00"/>
    <d v="1899-12-30T18:00:09"/>
    <x v="0"/>
    <s v="RFCPI"/>
    <s v="1328133159"/>
    <s v="EXW"/>
    <d v="1899-12-30T00:13:12"/>
    <d v="1899-12-30T00:06:22"/>
    <d v="1899-12-30T00:06:50"/>
    <s v="Granel"/>
    <s v="E001"/>
    <x v="1"/>
    <d v="1899-12-30T00:13:12"/>
    <d v="1899-12-30T00:06:22"/>
    <n v="17"/>
    <x v="3"/>
    <x v="1"/>
    <x v="2"/>
    <n v="0"/>
    <n v="0"/>
    <s v="OK"/>
    <s v="Granel"/>
    <x v="1"/>
    <n v="0"/>
    <s v="PUNTOS NORTE"/>
    <s v="A"/>
    <d v="1899-12-30T00:06:50"/>
    <d v="1899-12-30T00:06:50"/>
    <s v="OK"/>
    <m/>
    <m/>
    <d v="1899-12-30T00:00:00"/>
    <d v="1899-12-30T00:13:12"/>
    <n v="4"/>
    <d v="1899-12-30T00:06:50"/>
    <n v="13.200000000004781"/>
    <n v="18"/>
    <s v="Si"/>
  </r>
  <r>
    <s v="CSUS"/>
    <s v="2025000311"/>
    <x v="0"/>
    <s v="ER3757BDF"/>
    <s v="E4362JYZ"/>
    <d v="2025-02-27T00:00:00"/>
    <m/>
    <s v="3042"/>
    <x v="13"/>
    <s v="S2"/>
    <s v="S2"/>
    <m/>
    <d v="2025-02-27T00:00:00"/>
    <d v="1899-12-30T07:52:42"/>
    <d v="2025-02-27T00:00:00"/>
    <d v="1899-12-30T07:58:48"/>
    <d v="2025-02-27T00:00:00"/>
    <d v="1899-12-30T08:05:22"/>
    <x v="0"/>
    <s v="RFCPI"/>
    <s v="1328133160"/>
    <s v="EXW"/>
    <d v="1899-12-30T00:12:40"/>
    <d v="1899-12-30T00:06:34"/>
    <d v="1899-12-30T00:06:06"/>
    <s v="Granel"/>
    <s v="E001"/>
    <x v="1"/>
    <d v="1899-12-30T00:12:40"/>
    <d v="1899-12-30T00:06:34"/>
    <n v="7"/>
    <x v="4"/>
    <x v="1"/>
    <x v="2"/>
    <n v="0"/>
    <n v="0"/>
    <s v="OK"/>
    <s v="Granel"/>
    <x v="1"/>
    <n v="0"/>
    <s v="PUNTOS NORTE"/>
    <s v="A"/>
    <d v="1899-12-30T00:06:06"/>
    <d v="1899-12-30T00:06:06"/>
    <s v="OK"/>
    <m/>
    <m/>
    <d v="1899-12-30T00:00:00"/>
    <d v="1899-12-30T00:12:40"/>
    <n v="5"/>
    <d v="1899-12-30T00:06:06"/>
    <n v="12.666666666671951"/>
    <n v="8"/>
    <s v="Si"/>
  </r>
  <r>
    <s v="CSUS"/>
    <s v="2025000312"/>
    <x v="0"/>
    <s v="EC03125R"/>
    <s v="E6047FYP"/>
    <d v="2025-02-27T00:00:00"/>
    <m/>
    <s v="55"/>
    <x v="10"/>
    <s v="S1"/>
    <s v="S1"/>
    <m/>
    <d v="2025-02-27T00:00:00"/>
    <d v="1899-12-30T07:56:32"/>
    <d v="2025-02-27T00:00:00"/>
    <d v="1899-12-30T08:03:03"/>
    <d v="2025-02-27T00:00:00"/>
    <d v="1899-12-30T08:14:30"/>
    <x v="0"/>
    <s v="RFCPI"/>
    <s v="1328133161"/>
    <s v="EXW"/>
    <d v="1899-12-30T00:17:58"/>
    <d v="1899-12-30T00:11:27"/>
    <d v="1899-12-30T00:06:31"/>
    <s v="Granel"/>
    <s v="E001"/>
    <x v="1"/>
    <d v="1899-12-30T00:17:58"/>
    <d v="1899-12-30T00:11:27"/>
    <n v="7"/>
    <x v="4"/>
    <x v="1"/>
    <x v="2"/>
    <n v="0"/>
    <n v="0"/>
    <s v="OK"/>
    <s v="Granel"/>
    <x v="1"/>
    <n v="0"/>
    <s v="PUNTOS NORTE"/>
    <s v="A"/>
    <d v="1899-12-30T00:06:31"/>
    <d v="1899-12-30T00:06:31"/>
    <s v="OK"/>
    <m/>
    <m/>
    <d v="1899-12-30T00:00:00"/>
    <d v="1899-12-30T00:17:58"/>
    <n v="5"/>
    <d v="1899-12-30T00:06:31"/>
    <n v="17.966666666663986"/>
    <n v="8"/>
    <s v="Si"/>
  </r>
  <r>
    <s v="CSUS"/>
    <s v="2025000313"/>
    <x v="0"/>
    <s v="ER3756BDF"/>
    <s v="E8566LPV"/>
    <d v="2025-02-27T00:00:00"/>
    <m/>
    <s v="3042"/>
    <x v="13"/>
    <s v="S2"/>
    <s v="S2"/>
    <m/>
    <d v="2025-02-27T00:00:00"/>
    <d v="1899-12-30T08:08:49"/>
    <d v="2025-02-27T00:00:00"/>
    <d v="1899-12-30T08:17:07"/>
    <d v="2025-02-27T00:00:00"/>
    <d v="1899-12-30T08:22:09"/>
    <x v="0"/>
    <s v="RFCPI"/>
    <s v="1328133162"/>
    <s v="EXW"/>
    <d v="1899-12-30T00:13:20"/>
    <d v="1899-12-30T00:05:02"/>
    <d v="1899-12-30T00:08:18"/>
    <s v="Granel"/>
    <s v="E001"/>
    <x v="1"/>
    <d v="1899-12-30T00:13:20"/>
    <d v="1899-12-30T00:05:02"/>
    <n v="8"/>
    <x v="4"/>
    <x v="1"/>
    <x v="2"/>
    <n v="0"/>
    <n v="0"/>
    <s v="OK"/>
    <s v="Granel"/>
    <x v="1"/>
    <n v="0"/>
    <s v="PUNTOS NORTE"/>
    <s v="A"/>
    <d v="1899-12-30T00:08:18"/>
    <d v="1899-12-30T00:08:18"/>
    <s v="OK"/>
    <m/>
    <m/>
    <d v="1899-12-30T00:00:00"/>
    <d v="1899-12-30T00:13:20"/>
    <n v="5"/>
    <d v="1899-12-30T00:08:18"/>
    <n v="13.333333333334432"/>
    <n v="8"/>
    <s v="Si"/>
  </r>
  <r>
    <s v="CSUS"/>
    <s v="2025000310"/>
    <x v="0"/>
    <s v="ER9087BBZ"/>
    <s v="E0244KCH"/>
    <d v="2025-02-27T00:00:00"/>
    <m/>
    <s v="55"/>
    <x v="10"/>
    <s v="S1"/>
    <s v="S1"/>
    <m/>
    <d v="2025-02-26T00:00:00"/>
    <d v="1899-12-30T17:53:15"/>
    <d v="2025-02-27T00:00:00"/>
    <d v="1899-12-30T08:01:27"/>
    <d v="2025-02-27T00:00:00"/>
    <d v="1899-12-30T08:28:05"/>
    <x v="0"/>
    <s v="RFCPI"/>
    <s v="1328133163"/>
    <s v="FBO"/>
    <d v="1899-12-30T06:34:50"/>
    <d v="1899-12-30T00:26:38"/>
    <d v="1899-12-30T06:08:12"/>
    <s v="Granel"/>
    <s v="E001"/>
    <x v="2"/>
    <d v="1899-12-30T14:34:49"/>
    <d v="1899-12-30T00:26:38"/>
    <n v="17"/>
    <x v="4"/>
    <x v="1"/>
    <x v="2"/>
    <n v="0"/>
    <n v="1"/>
    <s v="KO"/>
    <s v="Granel"/>
    <x v="1"/>
    <n v="1"/>
    <s v="PUNTOS NORTE"/>
    <s v="C"/>
    <d v="1899-12-30T06:08:12"/>
    <d v="1899-12-30T05:10:12"/>
    <s v="OK"/>
    <m/>
    <m/>
    <d v="1899-12-30T00:00:00"/>
    <d v="1899-12-30T14:34:49"/>
    <n v="5"/>
    <n v="-0.41097222222222002"/>
    <n v="874.81666666666899"/>
    <n v="8"/>
    <s v="No"/>
  </r>
  <r>
    <s v="CSUS"/>
    <s v=""/>
    <x v="0"/>
    <s v="E8598FLG"/>
    <m/>
    <d v="2025-02-27T00:00:00"/>
    <m/>
    <s v="2916"/>
    <x v="14"/>
    <s v="PA"/>
    <m/>
    <m/>
    <d v="2025-02-27T00:00:00"/>
    <d v="1899-12-30T08:33:14"/>
    <d v="2025-02-27T00:00:00"/>
    <d v="1899-12-30T19:28:59"/>
    <d v="2025-02-27T00:00:00"/>
    <d v="1899-12-30T08:34:11"/>
    <x v="306"/>
    <s v="SGARCIA1"/>
    <s v="1328133164"/>
    <s v="EXW"/>
    <d v="1899-12-30T21:50:33"/>
    <d v="1899-12-30T10:54:48"/>
    <d v="1899-12-30T10:55:45"/>
    <s v="Ensacado"/>
    <s v="E002"/>
    <x v="1"/>
    <d v="1899-12-30T00:00:57"/>
    <n v="-0.45472222222221997"/>
    <n v="8"/>
    <x v="4"/>
    <x v="1"/>
    <x v="1"/>
    <n v="1"/>
    <n v="0"/>
    <s v="KO"/>
    <s v="Ensacado"/>
    <x v="1"/>
    <n v="1"/>
    <s v="PUNTOS NORTE"/>
    <s v="A"/>
    <d v="1899-12-30T10:55:45"/>
    <d v="1899-12-30T09:57:45"/>
    <s v="KO"/>
    <m/>
    <m/>
    <d v="1899-12-30T00:00:00"/>
    <d v="1899-12-30T00:00:57"/>
    <n v="5"/>
    <d v="1899-12-30T10:55:45"/>
    <n v="0.94999999999679119"/>
    <n v="8"/>
    <s v="Si"/>
  </r>
  <r>
    <s v="CSUS"/>
    <s v=""/>
    <x v="0"/>
    <s v="EPO7610AP"/>
    <m/>
    <d v="2025-02-27T00:00:00"/>
    <m/>
    <s v="2906"/>
    <x v="11"/>
    <s v="PA"/>
    <m/>
    <m/>
    <d v="2025-02-27T00:00:00"/>
    <d v="1899-12-30T09:02:59"/>
    <d v="2025-02-27T00:00:00"/>
    <d v="1899-12-30T09:03:12"/>
    <d v="2025-02-27T00:00:00"/>
    <d v="1899-12-30T09:03:22"/>
    <x v="307"/>
    <s v="SGARCIA1"/>
    <s v="1328133165"/>
    <s v="EXW"/>
    <d v="1899-12-30T00:00:23"/>
    <d v="1899-12-30T00:00:10"/>
    <d v="1899-12-30T00:00:13"/>
    <s v="Ensacado"/>
    <s v="E002"/>
    <x v="1"/>
    <d v="1899-12-30T00:00:23"/>
    <d v="1899-12-30T00:00:10"/>
    <n v="9"/>
    <x v="4"/>
    <x v="1"/>
    <x v="1"/>
    <n v="1"/>
    <n v="0"/>
    <s v="KO"/>
    <s v="Ensacado"/>
    <x v="1"/>
    <n v="1"/>
    <s v="PUNTOS NORTE"/>
    <s v="A"/>
    <d v="1899-12-30T00:00:13"/>
    <d v="1899-12-30T00:00:13"/>
    <s v="OK"/>
    <m/>
    <m/>
    <d v="1899-12-30T00:00:00"/>
    <d v="1899-12-30T00:00:23"/>
    <n v="5"/>
    <d v="1899-12-30T00:00:13"/>
    <n v="0.38333333332801089"/>
    <n v="9"/>
    <s v="Si"/>
  </r>
  <r>
    <s v="CSUS"/>
    <s v=""/>
    <x v="0"/>
    <s v="ER5541BBG"/>
    <s v="E7947JTZ"/>
    <d v="2025-02-27T00:00:00"/>
    <m/>
    <s v="2906"/>
    <x v="11"/>
    <s v="PA"/>
    <m/>
    <m/>
    <d v="2025-02-27T00:00:00"/>
    <d v="1899-12-30T10:08:11"/>
    <d v="2025-02-27T00:00:00"/>
    <d v="1899-12-30T10:08:29"/>
    <d v="2025-02-27T00:00:00"/>
    <d v="1899-12-30T10:08:47"/>
    <x v="308"/>
    <s v="SGARCIA1"/>
    <s v="1328133166"/>
    <s v="EXW"/>
    <d v="1899-12-30T00:00:36"/>
    <d v="1899-12-30T00:00:18"/>
    <d v="1899-12-30T00:00:18"/>
    <s v="Ensacado"/>
    <s v="E002"/>
    <x v="1"/>
    <d v="1899-12-30T00:00:36"/>
    <d v="1899-12-30T00:00:18"/>
    <n v="10"/>
    <x v="4"/>
    <x v="1"/>
    <x v="1"/>
    <n v="1"/>
    <n v="0"/>
    <s v="KO"/>
    <s v="Ensacado"/>
    <x v="1"/>
    <n v="1"/>
    <s v="PUNTOS NORTE"/>
    <s v="A"/>
    <d v="1899-12-30T00:00:18"/>
    <d v="1899-12-30T00:00:18"/>
    <s v="OK"/>
    <m/>
    <m/>
    <d v="1899-12-30T00:00:00"/>
    <d v="1899-12-30T00:00:36"/>
    <n v="5"/>
    <d v="1899-12-30T00:00:18"/>
    <n v="0.59999999999042153"/>
    <n v="10"/>
    <s v="Si"/>
  </r>
  <r>
    <s v="CSUS"/>
    <s v="2025000314"/>
    <x v="0"/>
    <s v="ER9087BBZ"/>
    <s v="E0244KCH"/>
    <d v="2025-02-27T00:00:00"/>
    <m/>
    <s v="55"/>
    <x v="10"/>
    <s v="S1"/>
    <s v="S1"/>
    <m/>
    <d v="2025-02-27T00:00:00"/>
    <d v="1899-12-30T09:45:07"/>
    <d v="2025-02-27T00:00:00"/>
    <d v="1899-12-30T09:54:59"/>
    <d v="2025-02-27T00:00:00"/>
    <d v="1899-12-30T10:06:51"/>
    <x v="0"/>
    <s v="RFCPI"/>
    <s v="1328133167"/>
    <s v="FBO"/>
    <d v="1899-12-30T00:21:44"/>
    <d v="1899-12-30T00:11:52"/>
    <d v="1899-12-30T00:09:52"/>
    <s v="Granel"/>
    <s v="E001"/>
    <x v="2"/>
    <d v="1899-12-30T00:21:44"/>
    <d v="1899-12-30T00:11:52"/>
    <n v="9"/>
    <x v="4"/>
    <x v="1"/>
    <x v="2"/>
    <n v="0"/>
    <n v="0"/>
    <s v="OK"/>
    <s v="Granel"/>
    <x v="1"/>
    <n v="0"/>
    <s v="PUNTOS NORTE"/>
    <s v="A"/>
    <d v="1899-12-30T00:09:52"/>
    <d v="1899-12-30T00:09:52"/>
    <s v="OK"/>
    <m/>
    <m/>
    <d v="1899-12-30T00:00:00"/>
    <d v="1899-12-30T00:21:44"/>
    <n v="5"/>
    <d v="1899-12-30T00:09:52"/>
    <n v="21.73333333332959"/>
    <n v="10"/>
    <s v="Si"/>
  </r>
  <r>
    <s v="CSUS"/>
    <s v="2025000315"/>
    <x v="0"/>
    <s v="ER4145BBP"/>
    <s v="E1082CSW"/>
    <d v="2025-02-27T00:00:00"/>
    <m/>
    <s v="55"/>
    <x v="10"/>
    <s v="S1"/>
    <s v="S1"/>
    <m/>
    <d v="2025-02-27T00:00:00"/>
    <d v="1899-12-30T10:09:29"/>
    <d v="2025-02-27T00:00:00"/>
    <d v="1899-12-30T10:16:36"/>
    <d v="2025-02-27T00:00:00"/>
    <d v="1899-12-30T10:30:54"/>
    <x v="0"/>
    <s v="RFCPI"/>
    <s v="1328133168"/>
    <s v="EXW"/>
    <d v="1899-12-30T00:21:25"/>
    <d v="1899-12-30T00:14:18"/>
    <d v="1899-12-30T00:07:07"/>
    <s v="Granel"/>
    <s v="E001"/>
    <x v="1"/>
    <d v="1899-12-30T00:21:25"/>
    <d v="1899-12-30T00:14:18"/>
    <n v="10"/>
    <x v="4"/>
    <x v="1"/>
    <x v="2"/>
    <n v="0"/>
    <n v="0"/>
    <s v="OK"/>
    <s v="Granel"/>
    <x v="1"/>
    <n v="0"/>
    <s v="PUNTOS NORTE"/>
    <s v="A"/>
    <d v="1899-12-30T00:07:07"/>
    <d v="1899-12-30T00:07:07"/>
    <s v="OK"/>
    <m/>
    <m/>
    <d v="1899-12-30T00:00:00"/>
    <d v="1899-12-30T00:21:25"/>
    <n v="5"/>
    <d v="1899-12-30T00:07:07"/>
    <n v="21.416666666673557"/>
    <n v="10"/>
    <s v="Si"/>
  </r>
  <r>
    <s v="CSUS"/>
    <s v=""/>
    <x v="0"/>
    <s v="ER0016BBC"/>
    <s v="E2757BLV"/>
    <d v="2025-02-27T00:00:00"/>
    <m/>
    <s v="2906"/>
    <x v="11"/>
    <s v="PA"/>
    <m/>
    <m/>
    <d v="2025-02-27T00:00:00"/>
    <d v="1899-12-30T10:52:54"/>
    <d v="2025-02-27T00:00:00"/>
    <d v="1899-12-30T18:19:59"/>
    <d v="2025-02-27T00:00:00"/>
    <d v="1899-12-30T10:55:12"/>
    <x v="309"/>
    <s v="NRODRIGUEZ"/>
    <s v="1328133169"/>
    <s v="FBO"/>
    <d v="1899-12-30T14:51:52"/>
    <d v="1899-12-30T07:24:47"/>
    <d v="1899-12-30T07:27:05"/>
    <s v="Ensacado"/>
    <s v="E002"/>
    <x v="2"/>
    <d v="1899-12-30T00:02:18"/>
    <n v="-0.30887731481481001"/>
    <n v="10"/>
    <x v="4"/>
    <x v="1"/>
    <x v="1"/>
    <n v="1"/>
    <n v="0"/>
    <s v="KO"/>
    <s v="Ensacado"/>
    <x v="1"/>
    <n v="1"/>
    <s v="PUNTOS NORTE"/>
    <s v="A"/>
    <d v="1899-12-30T07:27:05"/>
    <d v="1899-12-30T06:29:05"/>
    <s v="KO"/>
    <m/>
    <m/>
    <d v="1899-12-30T00:00:00"/>
    <d v="1899-12-30T00:02:18"/>
    <n v="5"/>
    <d v="1899-12-30T07:27:05"/>
    <n v="2.2999999999968423"/>
    <n v="10"/>
    <s v="Si"/>
  </r>
  <r>
    <s v="CSUS"/>
    <s v="2025000316"/>
    <x v="0"/>
    <s v="ER3193BBT"/>
    <s v="E3205DTL"/>
    <d v="2025-02-27T00:00:00"/>
    <m/>
    <s v="3042"/>
    <x v="13"/>
    <s v="S2"/>
    <s v="S2"/>
    <m/>
    <d v="2025-02-27T00:00:00"/>
    <d v="1899-12-30T10:43:49"/>
    <d v="2025-02-27T00:00:00"/>
    <d v="1899-12-30T10:53:39"/>
    <d v="2025-02-27T00:00:00"/>
    <d v="1899-12-30T11:07:58"/>
    <x v="0"/>
    <s v="RFCPI"/>
    <s v="1328133170"/>
    <s v="FBO"/>
    <d v="1899-12-30T00:24:09"/>
    <d v="1899-12-30T00:14:19"/>
    <d v="1899-12-30T00:09:50"/>
    <s v="Granel"/>
    <s v="E001"/>
    <x v="2"/>
    <d v="1899-12-30T00:24:09"/>
    <d v="1899-12-30T00:14:19"/>
    <n v="10"/>
    <x v="4"/>
    <x v="1"/>
    <x v="2"/>
    <n v="0"/>
    <n v="0"/>
    <s v="OK"/>
    <s v="Granel"/>
    <x v="1"/>
    <n v="0"/>
    <s v="PUNTOS NORTE"/>
    <s v="A"/>
    <d v="1899-12-30T00:09:50"/>
    <d v="1899-12-30T00:09:50"/>
    <s v="OK"/>
    <m/>
    <m/>
    <d v="1899-12-30T00:00:00"/>
    <d v="1899-12-30T00:24:09"/>
    <n v="5"/>
    <d v="1899-12-30T00:09:50"/>
    <n v="24.14999999999522"/>
    <n v="11"/>
    <s v="Si"/>
  </r>
  <r>
    <s v="CSUS"/>
    <s v="2025000317"/>
    <x v="0"/>
    <s v="EC03125R"/>
    <s v="E6047FYP"/>
    <d v="2025-02-27T00:00:00"/>
    <m/>
    <s v="55"/>
    <x v="10"/>
    <s v="S1"/>
    <s v="S1"/>
    <m/>
    <d v="2025-02-27T00:00:00"/>
    <d v="1899-12-30T11:18:15"/>
    <d v="2025-02-27T00:00:00"/>
    <d v="1899-12-30T11:24:45"/>
    <d v="2025-02-27T00:00:00"/>
    <d v="1899-12-30T11:36:50"/>
    <x v="0"/>
    <s v="RFCPI"/>
    <s v="1328133171"/>
    <s v="EXW"/>
    <d v="1899-12-30T00:18:35"/>
    <d v="1899-12-30T00:12:05"/>
    <d v="1899-12-30T00:06:30"/>
    <s v="Granel"/>
    <s v="E001"/>
    <x v="1"/>
    <d v="1899-12-30T00:18:35"/>
    <d v="1899-12-30T00:12:05"/>
    <n v="11"/>
    <x v="4"/>
    <x v="1"/>
    <x v="2"/>
    <n v="0"/>
    <n v="0"/>
    <s v="OK"/>
    <s v="Granel"/>
    <x v="1"/>
    <n v="0"/>
    <s v="PUNTOS NORTE"/>
    <s v="A"/>
    <d v="1899-12-30T00:06:30"/>
    <d v="1899-12-30T00:06:30"/>
    <s v="OK"/>
    <m/>
    <m/>
    <d v="1899-12-30T00:00:00"/>
    <d v="1899-12-30T00:18:35"/>
    <n v="5"/>
    <d v="1899-12-30T00:06:30"/>
    <n v="18.583333333343965"/>
    <n v="11"/>
    <s v="Si"/>
  </r>
  <r>
    <s v="CSUS"/>
    <s v="2025000318"/>
    <x v="0"/>
    <s v="ER9380BBZ"/>
    <s v="E6367KCR"/>
    <d v="2025-02-27T00:00:00"/>
    <m/>
    <s v="3042"/>
    <x v="13"/>
    <s v="S2"/>
    <s v="S2"/>
    <m/>
    <d v="2025-02-27T00:00:00"/>
    <d v="1899-12-30T11:35:48"/>
    <d v="2025-02-27T00:00:00"/>
    <d v="1899-12-30T11:42:33"/>
    <d v="2025-02-27T00:00:00"/>
    <d v="1899-12-30T11:50:08"/>
    <x v="0"/>
    <s v="RFCPI"/>
    <s v="1328133172"/>
    <s v="EXW"/>
    <d v="1899-12-30T00:14:20"/>
    <d v="1899-12-30T00:07:35"/>
    <d v="1899-12-30T00:06:45"/>
    <s v="Granel"/>
    <s v="E001"/>
    <x v="1"/>
    <d v="1899-12-30T00:14:20"/>
    <d v="1899-12-30T00:07:35"/>
    <n v="11"/>
    <x v="4"/>
    <x v="1"/>
    <x v="2"/>
    <n v="0"/>
    <n v="0"/>
    <s v="OK"/>
    <s v="Granel"/>
    <x v="1"/>
    <n v="0"/>
    <s v="PUNTOS NORTE"/>
    <s v="A"/>
    <d v="1899-12-30T00:06:45"/>
    <d v="1899-12-30T00:06:45"/>
    <s v="OK"/>
    <m/>
    <m/>
    <d v="1899-12-30T00:00:00"/>
    <d v="1899-12-30T00:14:20"/>
    <n v="5"/>
    <d v="1899-12-30T00:06:45"/>
    <n v="14.333333333342422"/>
    <n v="11"/>
    <s v="Si"/>
  </r>
  <r>
    <s v="CSUS"/>
    <s v="2025000319"/>
    <x v="0"/>
    <s v="ER9087BBZ"/>
    <s v="E0244KCH"/>
    <d v="2025-02-27T00:00:00"/>
    <m/>
    <s v="55"/>
    <x v="10"/>
    <s v="S1"/>
    <s v="S1"/>
    <m/>
    <d v="2025-02-27T00:00:00"/>
    <d v="1899-12-30T11:38:17"/>
    <d v="2025-02-27T00:00:00"/>
    <d v="1899-12-30T11:44:29"/>
    <d v="2025-02-27T00:00:00"/>
    <d v="1899-12-30T11:57:04"/>
    <x v="0"/>
    <s v="RFCPI"/>
    <s v="1328133173"/>
    <s v="FBO"/>
    <d v="1899-12-30T00:18:47"/>
    <d v="1899-12-30T00:12:35"/>
    <d v="1899-12-30T00:06:12"/>
    <s v="Granel"/>
    <s v="E001"/>
    <x v="2"/>
    <d v="1899-12-30T00:18:47"/>
    <d v="1899-12-30T00:12:35"/>
    <n v="11"/>
    <x v="4"/>
    <x v="1"/>
    <x v="2"/>
    <n v="0"/>
    <n v="0"/>
    <s v="OK"/>
    <s v="Granel"/>
    <x v="1"/>
    <n v="0"/>
    <s v="PUNTOS NORTE"/>
    <s v="A"/>
    <d v="1899-12-30T00:06:12"/>
    <d v="1899-12-30T00:06:12"/>
    <s v="OK"/>
    <m/>
    <m/>
    <d v="1899-12-30T00:00:00"/>
    <d v="1899-12-30T00:18:47"/>
    <n v="5"/>
    <d v="1899-12-30T00:06:12"/>
    <n v="18.783333333331207"/>
    <n v="11"/>
    <s v="Si"/>
  </r>
  <r>
    <s v="CSUS"/>
    <s v="2025000320"/>
    <x v="0"/>
    <s v="ER3757BDF"/>
    <s v="E4362JYZ"/>
    <d v="2025-02-27T00:00:00"/>
    <m/>
    <s v="3042"/>
    <x v="13"/>
    <s v="S2"/>
    <s v="S2"/>
    <m/>
    <d v="2025-02-27T00:00:00"/>
    <d v="1899-12-30T11:52:44"/>
    <d v="2025-02-27T00:00:00"/>
    <d v="1899-12-30T12:00:03"/>
    <d v="2025-02-27T00:00:00"/>
    <d v="1899-12-30T12:05:21"/>
    <x v="0"/>
    <s v="RFCPI"/>
    <s v="1328133174"/>
    <s v="EXW"/>
    <d v="1899-12-30T00:12:37"/>
    <d v="1899-12-30T00:05:18"/>
    <d v="1899-12-30T00:07:19"/>
    <s v="Granel"/>
    <s v="E001"/>
    <x v="1"/>
    <d v="1899-12-30T00:12:37"/>
    <d v="1899-12-30T00:05:18"/>
    <n v="11"/>
    <x v="4"/>
    <x v="1"/>
    <x v="2"/>
    <n v="0"/>
    <n v="0"/>
    <s v="OK"/>
    <s v="Granel"/>
    <x v="1"/>
    <n v="0"/>
    <s v="PUNTOS NORTE"/>
    <s v="A"/>
    <d v="1899-12-30T00:07:19"/>
    <d v="1899-12-30T00:07:19"/>
    <s v="OK"/>
    <m/>
    <m/>
    <d v="1899-12-30T00:00:00"/>
    <d v="1899-12-30T00:12:37"/>
    <n v="5"/>
    <d v="1899-12-30T00:07:19"/>
    <n v="12.61666666667522"/>
    <n v="12"/>
    <s v="Si"/>
  </r>
  <r>
    <s v="CSUS"/>
    <s v="2025000321"/>
    <x v="0"/>
    <s v="ER3756BDF"/>
    <s v="E8566LPV"/>
    <d v="2025-02-27T00:00:00"/>
    <m/>
    <s v="3042"/>
    <x v="13"/>
    <s v="S2"/>
    <s v="S2"/>
    <m/>
    <d v="2025-02-27T00:00:00"/>
    <d v="1899-12-30T12:32:57"/>
    <d v="2025-02-27T00:00:00"/>
    <d v="1899-12-30T12:39:19"/>
    <d v="2025-02-27T00:00:00"/>
    <d v="1899-12-30T12:43:52"/>
    <x v="0"/>
    <s v="RFCPI"/>
    <s v="1328133175"/>
    <s v="EXW"/>
    <d v="1899-12-30T00:10:55"/>
    <d v="1899-12-30T00:04:33"/>
    <d v="1899-12-30T00:06:22"/>
    <s v="Granel"/>
    <s v="E001"/>
    <x v="1"/>
    <d v="1899-12-30T00:10:55"/>
    <d v="1899-12-30T00:04:33"/>
    <n v="12"/>
    <x v="4"/>
    <x v="1"/>
    <x v="2"/>
    <n v="0"/>
    <n v="0"/>
    <s v="OK"/>
    <s v="Granel"/>
    <x v="1"/>
    <n v="0"/>
    <s v="PUNTOS NORTE"/>
    <s v="A"/>
    <d v="1899-12-30T00:06:22"/>
    <d v="1899-12-30T00:06:22"/>
    <s v="OK"/>
    <m/>
    <m/>
    <d v="1899-12-30T00:00:00"/>
    <d v="1899-12-30T00:10:55"/>
    <n v="5"/>
    <d v="1899-12-30T00:06:22"/>
    <n v="10.916666666668799"/>
    <n v="12"/>
    <s v="Si"/>
  </r>
  <r>
    <s v="CSUS"/>
    <s v="2025000322"/>
    <x v="0"/>
    <s v="ER9087BBZ"/>
    <s v="E0244KCH"/>
    <d v="2025-02-27T00:00:00"/>
    <m/>
    <s v="55"/>
    <x v="10"/>
    <s v="S1"/>
    <s v="S1"/>
    <m/>
    <d v="2025-02-27T00:00:00"/>
    <d v="1899-12-30T13:02:11"/>
    <d v="2025-02-27T00:00:00"/>
    <d v="1899-12-30T15:25:02"/>
    <d v="2025-02-27T00:00:00"/>
    <d v="1899-12-30T15:37:59"/>
    <x v="0"/>
    <s v="RFCPI"/>
    <s v="1328133176"/>
    <s v="FBO"/>
    <d v="1899-12-30T02:35:48"/>
    <d v="1899-12-30T00:12:57"/>
    <d v="1899-12-30T02:22:51"/>
    <s v="Granel"/>
    <s v="E001"/>
    <x v="2"/>
    <d v="1899-12-30T02:35:48"/>
    <d v="1899-12-30T00:12:57"/>
    <n v="13"/>
    <x v="4"/>
    <x v="1"/>
    <x v="2"/>
    <n v="0"/>
    <n v="0"/>
    <s v="OK"/>
    <s v="Granel"/>
    <x v="1"/>
    <n v="0"/>
    <s v="PUNTOS NORTE"/>
    <s v="C"/>
    <d v="1899-12-30T02:22:51"/>
    <d v="1899-12-30T01:24:51"/>
    <s v="OK"/>
    <m/>
    <m/>
    <d v="1899-12-30T00:00:00"/>
    <d v="1899-12-30T02:35:48"/>
    <n v="5"/>
    <d v="1899-12-30T02:22:51"/>
    <n v="155.7999999999935"/>
    <n v="15"/>
    <s v="No"/>
  </r>
  <r>
    <s v="CSUS"/>
    <s v="2025000324"/>
    <x v="0"/>
    <s v="ER3757BDF"/>
    <s v="E4362JYZ"/>
    <d v="2025-02-27T00:00:00"/>
    <m/>
    <s v="3042"/>
    <x v="13"/>
    <s v="S2"/>
    <s v="S2"/>
    <m/>
    <d v="2025-02-27T00:00:00"/>
    <d v="1899-12-30T16:02:07"/>
    <d v="2025-02-27T00:00:00"/>
    <d v="1899-12-30T16:10:25"/>
    <d v="2025-02-27T00:00:00"/>
    <d v="1899-12-30T16:15:48"/>
    <x v="0"/>
    <s v="RFCPI"/>
    <s v="1328133177"/>
    <s v="EXW"/>
    <d v="1899-12-30T00:13:41"/>
    <d v="1899-12-30T00:05:23"/>
    <d v="1899-12-30T00:08:18"/>
    <s v="Granel"/>
    <s v="E001"/>
    <x v="1"/>
    <d v="1899-12-30T00:13:41"/>
    <d v="1899-12-30T00:05:23"/>
    <n v="16"/>
    <x v="4"/>
    <x v="1"/>
    <x v="2"/>
    <n v="0"/>
    <n v="0"/>
    <s v="OK"/>
    <s v="Granel"/>
    <x v="1"/>
    <n v="0"/>
    <s v="PUNTOS NORTE"/>
    <s v="A"/>
    <d v="1899-12-30T00:08:18"/>
    <d v="1899-12-30T00:08:18"/>
    <s v="OK"/>
    <m/>
    <m/>
    <d v="1899-12-30T00:00:00"/>
    <d v="1899-12-30T00:13:41"/>
    <n v="5"/>
    <d v="1899-12-30T00:08:18"/>
    <n v="13.683333333340801"/>
    <n v="16"/>
    <s v="Si"/>
  </r>
  <r>
    <s v="CSUS"/>
    <s v="2025000323"/>
    <x v="0"/>
    <s v="ER3193BBT"/>
    <s v="E3205DTL"/>
    <d v="2025-02-27T00:00:00"/>
    <m/>
    <s v="55"/>
    <x v="10"/>
    <s v="S1"/>
    <s v="S1"/>
    <m/>
    <d v="2025-02-27T00:00:00"/>
    <d v="1899-12-30T13:05:55"/>
    <d v="2025-02-27T00:00:00"/>
    <d v="1899-12-30T16:02:28"/>
    <d v="2025-02-27T00:00:00"/>
    <d v="1899-12-30T16:21:08"/>
    <x v="0"/>
    <s v="RFCPI"/>
    <s v="1328133178"/>
    <s v="FBO"/>
    <d v="1899-12-30T03:15:13"/>
    <d v="1899-12-30T00:18:40"/>
    <d v="1899-12-30T02:56:33"/>
    <s v="Granel"/>
    <s v="E001"/>
    <x v="2"/>
    <d v="1899-12-30T03:15:13"/>
    <d v="1899-12-30T00:18:40"/>
    <n v="13"/>
    <x v="4"/>
    <x v="1"/>
    <x v="2"/>
    <n v="0"/>
    <n v="0"/>
    <s v="OK"/>
    <s v="Granel"/>
    <x v="1"/>
    <n v="0"/>
    <s v="PUNTOS NORTE"/>
    <s v="C"/>
    <d v="1899-12-30T02:56:33"/>
    <d v="1899-12-30T01:58:33"/>
    <s v="OK"/>
    <m/>
    <m/>
    <d v="1899-12-30T00:00:00"/>
    <d v="1899-12-30T03:15:13"/>
    <n v="5"/>
    <d v="1899-12-30T02:56:33"/>
    <n v="195.21666666666724"/>
    <n v="16"/>
    <s v="No"/>
  </r>
  <r>
    <s v="CSUS"/>
    <s v="2025000325"/>
    <x v="0"/>
    <s v="EC03125R"/>
    <s v="E6047FYP"/>
    <d v="2025-02-27T00:00:00"/>
    <m/>
    <s v="3042"/>
    <x v="13"/>
    <s v="S2"/>
    <s v="S2"/>
    <m/>
    <d v="2025-02-27T00:00:00"/>
    <d v="1899-12-30T16:42:56"/>
    <d v="2025-02-27T00:00:00"/>
    <d v="1899-12-30T16:49:31"/>
    <d v="2025-02-27T00:00:00"/>
    <d v="1899-12-30T16:55:40"/>
    <x v="0"/>
    <s v="RFCPI"/>
    <s v="1328133179"/>
    <s v="EXW"/>
    <d v="1899-12-30T00:12:44"/>
    <d v="1899-12-30T00:06:09"/>
    <d v="1899-12-30T00:06:35"/>
    <s v="Granel"/>
    <s v="E001"/>
    <x v="1"/>
    <d v="1899-12-30T00:12:44"/>
    <d v="1899-12-30T00:06:09"/>
    <n v="16"/>
    <x v="4"/>
    <x v="1"/>
    <x v="2"/>
    <n v="0"/>
    <n v="0"/>
    <s v="OK"/>
    <s v="Granel"/>
    <x v="1"/>
    <n v="0"/>
    <s v="PUNTOS NORTE"/>
    <s v="A"/>
    <d v="1899-12-30T00:06:35"/>
    <d v="1899-12-30T00:06:35"/>
    <s v="OK"/>
    <m/>
    <m/>
    <d v="1899-12-30T00:00:00"/>
    <d v="1899-12-30T00:12:44"/>
    <n v="5"/>
    <d v="1899-12-30T00:06:35"/>
    <n v="12.733333333329622"/>
    <n v="16"/>
    <s v="Si"/>
  </r>
  <r>
    <s v="CSUS"/>
    <s v="2025000327"/>
    <x v="0"/>
    <s v="ER3756BDF"/>
    <s v="E8566LPV"/>
    <d v="2025-02-27T00:00:00"/>
    <m/>
    <s v="3042"/>
    <x v="13"/>
    <s v="S2"/>
    <s v="S2"/>
    <m/>
    <d v="2025-02-27T00:00:00"/>
    <d v="1899-12-30T17:48:03"/>
    <d v="2025-02-27T00:00:00"/>
    <d v="1899-12-30T17:55:11"/>
    <d v="2025-02-27T00:00:00"/>
    <d v="1899-12-30T18:05:04"/>
    <x v="0"/>
    <s v="RFCPI"/>
    <s v="1328133180"/>
    <s v="EXW"/>
    <d v="1899-12-30T00:17:01"/>
    <d v="1899-12-30T00:09:53"/>
    <d v="1899-12-30T00:07:08"/>
    <s v="Granel"/>
    <s v="E001"/>
    <x v="1"/>
    <d v="1899-12-30T00:17:01"/>
    <d v="1899-12-30T00:09:53"/>
    <n v="17"/>
    <x v="4"/>
    <x v="1"/>
    <x v="2"/>
    <n v="0"/>
    <n v="0"/>
    <s v="OK"/>
    <s v="Granel"/>
    <x v="1"/>
    <n v="0"/>
    <s v="PUNTOS NORTE"/>
    <s v="A"/>
    <d v="1899-12-30T00:07:08"/>
    <d v="1899-12-30T00:07:08"/>
    <s v="OK"/>
    <m/>
    <m/>
    <d v="1899-12-30T00:00:00"/>
    <d v="1899-12-30T00:17:01"/>
    <n v="5"/>
    <d v="1899-12-30T00:07:08"/>
    <n v="17.016666666667195"/>
    <n v="18"/>
    <s v="Si"/>
  </r>
  <r>
    <s v="CSUS"/>
    <s v="2025000328"/>
    <x v="0"/>
    <s v="ER3757BDF"/>
    <s v="E4362JYZ"/>
    <d v="2025-02-28T00:00:00"/>
    <m/>
    <s v="3042"/>
    <x v="13"/>
    <s v="S2"/>
    <s v="S2"/>
    <m/>
    <d v="2025-02-28T00:00:00"/>
    <d v="1899-12-30T07:44:42"/>
    <d v="2025-02-28T00:00:00"/>
    <d v="1899-12-30T08:00:59"/>
    <d v="2025-02-28T00:00:00"/>
    <d v="1899-12-30T08:06:35"/>
    <x v="0"/>
    <s v="RFCPI"/>
    <s v="1328133181"/>
    <s v="EXW"/>
    <d v="1899-12-30T00:21:53"/>
    <d v="1899-12-30T00:05:36"/>
    <d v="1899-12-30T00:16:17"/>
    <s v="Granel"/>
    <s v="E001"/>
    <x v="1"/>
    <d v="1899-12-30T00:21:53"/>
    <d v="1899-12-30T00:05:36"/>
    <n v="7"/>
    <x v="5"/>
    <x v="1"/>
    <x v="2"/>
    <n v="0"/>
    <n v="0"/>
    <s v="OK"/>
    <s v="Granel"/>
    <x v="1"/>
    <n v="0"/>
    <s v="PUNTOS NORTE"/>
    <s v="A"/>
    <d v="1899-12-30T00:16:17"/>
    <d v="1899-12-30T00:16:17"/>
    <s v="OK"/>
    <m/>
    <m/>
    <d v="1899-12-30T00:00:00"/>
    <d v="1899-12-30T00:21:53"/>
    <n v="6"/>
    <d v="1899-12-30T00:16:17"/>
    <n v="21.883333333334409"/>
    <n v="8"/>
    <s v="Si"/>
  </r>
  <r>
    <s v="CSUS"/>
    <s v="2025000329"/>
    <x v="0"/>
    <s v="EC03125R"/>
    <s v="E6047FYP"/>
    <d v="2025-02-28T00:00:00"/>
    <m/>
    <s v="55"/>
    <x v="10"/>
    <s v="S1"/>
    <s v="S1"/>
    <m/>
    <d v="2025-02-28T00:00:00"/>
    <d v="1899-12-30T08:13:00"/>
    <d v="2025-02-28T00:00:00"/>
    <d v="1899-12-30T08:19:02"/>
    <d v="2025-02-28T00:00:00"/>
    <d v="1899-12-30T08:25:14"/>
    <x v="0"/>
    <s v="RFCPI"/>
    <s v="1328133182"/>
    <s v="EXW"/>
    <d v="1899-12-30T00:12:14"/>
    <d v="1899-12-30T00:06:12"/>
    <d v="1899-12-30T00:06:02"/>
    <s v="Granel"/>
    <s v="E001"/>
    <x v="1"/>
    <d v="1899-12-30T00:12:14"/>
    <d v="1899-12-30T00:06:12"/>
    <n v="8"/>
    <x v="5"/>
    <x v="1"/>
    <x v="2"/>
    <n v="0"/>
    <n v="0"/>
    <s v="OK"/>
    <s v="Granel"/>
    <x v="1"/>
    <n v="0"/>
    <s v="PUNTOS NORTE"/>
    <s v="A"/>
    <d v="1899-12-30T00:06:02"/>
    <d v="1899-12-30T00:06:02"/>
    <s v="OK"/>
    <m/>
    <m/>
    <d v="1899-12-30T00:00:00"/>
    <d v="1899-12-30T00:12:14"/>
    <n v="6"/>
    <d v="1899-12-30T00:06:02"/>
    <n v="12.233333333332821"/>
    <n v="8"/>
    <s v="Si"/>
  </r>
  <r>
    <s v="CSUS"/>
    <s v="2025000326"/>
    <x v="0"/>
    <s v="ER9087BBZ"/>
    <s v="E0244KCH"/>
    <d v="2025-02-28T00:00:00"/>
    <m/>
    <s v="55"/>
    <x v="10"/>
    <s v="S1"/>
    <s v="S1"/>
    <m/>
    <d v="2025-02-27T00:00:00"/>
    <d v="1899-12-30T16:54:42"/>
    <d v="2025-02-28T00:00:00"/>
    <d v="1899-12-30T08:11:00"/>
    <d v="2025-02-28T00:00:00"/>
    <d v="1899-12-30T08:39:49"/>
    <x v="0"/>
    <s v="RFCPI"/>
    <s v="1328133183"/>
    <s v="FBO"/>
    <d v="1899-12-30T07:45:07"/>
    <d v="1899-12-30T00:28:49"/>
    <d v="1899-12-30T07:16:18"/>
    <s v="Granel"/>
    <s v="E001"/>
    <x v="2"/>
    <d v="1899-12-30T15:45:06"/>
    <d v="1899-12-30T00:28:49"/>
    <n v="16"/>
    <x v="5"/>
    <x v="1"/>
    <x v="2"/>
    <n v="0"/>
    <n v="1"/>
    <s v="KO"/>
    <s v="Granel"/>
    <x v="1"/>
    <n v="1"/>
    <s v="PUNTOS NORTE"/>
    <s v="C"/>
    <d v="1899-12-30T07:16:18"/>
    <d v="1899-12-30T06:18:18"/>
    <s v="OK"/>
    <m/>
    <m/>
    <d v="1899-12-30T00:00:00"/>
    <d v="1899-12-30T15:45:06"/>
    <n v="6"/>
    <n v="-0.36368055555556"/>
    <n v="945.10000000000184"/>
    <n v="8"/>
    <s v="No"/>
  </r>
  <r>
    <s v="CSUS"/>
    <s v="2025000330"/>
    <x v="0"/>
    <s v="ER3757BDF"/>
    <s v="E4362JYZ"/>
    <d v="2025-02-28T00:00:00"/>
    <m/>
    <s v="3042"/>
    <x v="13"/>
    <s v="S2"/>
    <s v="S2"/>
    <m/>
    <d v="2025-02-28T00:00:00"/>
    <d v="1899-12-30T09:51:17"/>
    <d v="2025-02-28T00:00:00"/>
    <d v="1899-12-30T09:58:03"/>
    <d v="2025-02-28T00:00:00"/>
    <d v="1899-12-30T10:05:36"/>
    <x v="0"/>
    <s v="RFCPI"/>
    <s v="1328133184"/>
    <s v="EXW"/>
    <d v="1899-12-30T00:14:19"/>
    <d v="1899-12-30T00:07:33"/>
    <d v="1899-12-30T00:06:46"/>
    <s v="Granel"/>
    <s v="E001"/>
    <x v="1"/>
    <d v="1899-12-30T00:14:19"/>
    <d v="1899-12-30T00:07:33"/>
    <n v="9"/>
    <x v="5"/>
    <x v="1"/>
    <x v="2"/>
    <n v="0"/>
    <n v="0"/>
    <s v="OK"/>
    <s v="Granel"/>
    <x v="1"/>
    <n v="0"/>
    <s v="PUNTOS NORTE"/>
    <s v="A"/>
    <d v="1899-12-30T00:06:46"/>
    <d v="1899-12-30T00:06:46"/>
    <s v="OK"/>
    <m/>
    <m/>
    <d v="1899-12-30T00:00:00"/>
    <d v="1899-12-30T00:14:19"/>
    <n v="6"/>
    <d v="1899-12-30T00:06:46"/>
    <n v="14.316666666667253"/>
    <n v="10"/>
    <s v="Si"/>
  </r>
  <r>
    <s v="CSUS"/>
    <s v=""/>
    <x v="0"/>
    <s v="ER7187BCW"/>
    <s v="E9074LCN"/>
    <d v="2025-02-28T00:00:00"/>
    <m/>
    <s v="2906"/>
    <x v="11"/>
    <s v="PA"/>
    <m/>
    <m/>
    <d v="2025-02-28T00:00:00"/>
    <d v="1899-12-30T10:18:08"/>
    <d v="2025-02-28T00:00:00"/>
    <d v="1899-12-30T21:39:00"/>
    <d v="2025-02-28T00:00:00"/>
    <d v="1899-12-30T10:18:44"/>
    <x v="310"/>
    <s v="NRODRIGUEZ"/>
    <s v="1328133185"/>
    <s v="FBO"/>
    <d v="1899-12-30T22:41:08"/>
    <d v="1899-12-30T11:20:16"/>
    <d v="1899-12-30T11:20:52"/>
    <s v="Ensacado"/>
    <s v="E002"/>
    <x v="2"/>
    <d v="1899-12-30T00:00:36"/>
    <n v="-0.4724074074074"/>
    <n v="10"/>
    <x v="5"/>
    <x v="1"/>
    <x v="1"/>
    <n v="1"/>
    <n v="0"/>
    <s v="KO"/>
    <s v="Ensacado"/>
    <x v="1"/>
    <n v="1"/>
    <s v="PUNTOS NORTE"/>
    <s v="A"/>
    <d v="1899-12-30T11:20:52"/>
    <d v="1899-12-30T10:22:52"/>
    <s v="KO"/>
    <m/>
    <m/>
    <d v="1899-12-30T00:00:00"/>
    <d v="1899-12-30T00:00:36"/>
    <n v="6"/>
    <d v="1899-12-30T11:20:52"/>
    <n v="0.60000000000481002"/>
    <n v="10"/>
    <s v="Si"/>
  </r>
  <r>
    <s v="CSUS"/>
    <s v="2025000332"/>
    <x v="0"/>
    <s v="EC03125R"/>
    <s v="E6047FYP"/>
    <d v="2025-02-28T00:00:00"/>
    <m/>
    <s v="55"/>
    <x v="10"/>
    <s v="S1"/>
    <s v="S1"/>
    <m/>
    <d v="2025-02-28T00:00:00"/>
    <d v="1899-12-30T10:19:55"/>
    <d v="2025-02-28T00:00:00"/>
    <d v="1899-12-30T10:26:16"/>
    <d v="2025-02-28T00:00:00"/>
    <d v="1899-12-30T10:34:03"/>
    <x v="0"/>
    <s v="RFCPI"/>
    <s v="1328133186"/>
    <s v="EXW"/>
    <d v="1899-12-30T00:14:08"/>
    <d v="1899-12-30T00:07:47"/>
    <d v="1899-12-30T00:06:21"/>
    <s v="Granel"/>
    <s v="E001"/>
    <x v="1"/>
    <d v="1899-12-30T00:14:08"/>
    <d v="1899-12-30T00:07:47"/>
    <n v="10"/>
    <x v="5"/>
    <x v="1"/>
    <x v="2"/>
    <n v="0"/>
    <n v="0"/>
    <s v="OK"/>
    <s v="Granel"/>
    <x v="1"/>
    <n v="0"/>
    <s v="PUNTOS NORTE"/>
    <s v="A"/>
    <d v="1899-12-30T00:06:21"/>
    <d v="1899-12-30T00:06:21"/>
    <s v="OK"/>
    <m/>
    <m/>
    <d v="1899-12-30T00:00:00"/>
    <d v="1899-12-30T00:14:08"/>
    <n v="6"/>
    <d v="1899-12-30T00:06:21"/>
    <n v="14.133333333326403"/>
    <n v="10"/>
    <s v="Si"/>
  </r>
  <r>
    <s v="CSUS"/>
    <s v=""/>
    <x v="0"/>
    <s v="ER2760BCG"/>
    <s v="E8942DXB"/>
    <d v="2025-02-28T00:00:00"/>
    <m/>
    <s v="2906"/>
    <x v="11"/>
    <s v="PA"/>
    <m/>
    <m/>
    <d v="2025-02-28T00:00:00"/>
    <d v="1899-12-30T10:49:11"/>
    <d v="2025-02-28T00:00:00"/>
    <d v="1899-12-30T19:25:01"/>
    <d v="2025-02-28T00:00:00"/>
    <d v="1899-12-30T10:49:33"/>
    <x v="311"/>
    <s v="SGARCIA1"/>
    <s v="1328133187"/>
    <s v="EXW"/>
    <d v="1899-12-30T17:11:18"/>
    <d v="1899-12-30T08:35:28"/>
    <d v="1899-12-30T08:35:50"/>
    <s v="Ensacado"/>
    <s v="E002"/>
    <x v="1"/>
    <d v="1899-12-30T00:00:22"/>
    <n v="-0.35796296296296004"/>
    <n v="10"/>
    <x v="5"/>
    <x v="1"/>
    <x v="1"/>
    <n v="1"/>
    <n v="0"/>
    <s v="KO"/>
    <s v="Ensacado"/>
    <x v="1"/>
    <n v="1"/>
    <s v="PUNTOS NORTE"/>
    <s v="A"/>
    <d v="1899-12-30T08:35:50"/>
    <d v="1899-12-30T07:37:50"/>
    <s v="KO"/>
    <m/>
    <m/>
    <d v="1899-12-30T00:00:00"/>
    <d v="1899-12-30T00:00:22"/>
    <n v="6"/>
    <d v="1899-12-30T08:35:50"/>
    <n v="0.36666666666723025"/>
    <n v="10"/>
    <s v="Si"/>
  </r>
  <r>
    <s v="CSUS"/>
    <s v=""/>
    <x v="0"/>
    <s v="EC7451AT"/>
    <m/>
    <d v="2025-02-28T00:00:00"/>
    <m/>
    <s v="3320"/>
    <x v="12"/>
    <s v="PA"/>
    <m/>
    <m/>
    <d v="2025-02-28T00:00:00"/>
    <d v="1899-12-30T12:25:56"/>
    <d v="2025-02-28T00:00:00"/>
    <d v="1899-12-30T19:28:59"/>
    <d v="2025-02-28T00:00:00"/>
    <d v="1899-12-30T12:26:46"/>
    <x v="312"/>
    <s v="SGARCIA1"/>
    <s v="1328133188"/>
    <s v="EXW"/>
    <d v="1899-12-30T14:05:16"/>
    <d v="1899-12-30T07:02:13"/>
    <d v="1899-12-30T07:03:03"/>
    <s v="Ensacado"/>
    <s v="E002"/>
    <x v="1"/>
    <d v="1899-12-30T00:00:50"/>
    <n v="-0.29320601851852002"/>
    <n v="12"/>
    <x v="5"/>
    <x v="1"/>
    <x v="1"/>
    <n v="1"/>
    <n v="0"/>
    <s v="KO"/>
    <s v="Ensacado"/>
    <x v="1"/>
    <n v="1"/>
    <s v="PUNTOS NORTE"/>
    <s v="A"/>
    <d v="1899-12-30T07:03:03"/>
    <d v="1899-12-30T06:05:03"/>
    <s v="KO"/>
    <m/>
    <m/>
    <d v="1899-12-30T00:00:00"/>
    <d v="1899-12-30T00:00:50"/>
    <n v="6"/>
    <d v="1899-12-30T07:03:03"/>
    <n v="0.83333333332792137"/>
    <n v="12"/>
    <s v="Si"/>
  </r>
  <r>
    <s v="CSUS"/>
    <s v="2025000331"/>
    <x v="0"/>
    <s v="ER3193BBT"/>
    <s v="E3205DTL"/>
    <d v="2025-02-28T00:00:00"/>
    <m/>
    <s v="3042"/>
    <x v="13"/>
    <s v="S2"/>
    <s v="S2"/>
    <m/>
    <d v="2025-02-28T00:00:00"/>
    <d v="1899-12-30T09:53:12"/>
    <d v="2025-02-28T00:00:00"/>
    <d v="1899-12-30T15:02:17"/>
    <d v="2025-02-28T00:00:00"/>
    <d v="1899-12-30T15:17:55"/>
    <x v="0"/>
    <s v="RFCPI"/>
    <s v="1328133189"/>
    <s v="FBO"/>
    <d v="1899-12-30T05:24:43"/>
    <d v="1899-12-30T00:15:38"/>
    <d v="1899-12-30T05:09:05"/>
    <s v="Granel"/>
    <s v="E001"/>
    <x v="2"/>
    <d v="1899-12-30T05:24:43"/>
    <d v="1899-12-30T00:15:38"/>
    <n v="9"/>
    <x v="5"/>
    <x v="1"/>
    <x v="2"/>
    <n v="0"/>
    <n v="1"/>
    <s v="KO"/>
    <s v="Granel"/>
    <x v="1"/>
    <n v="1"/>
    <s v="PUNTOS NORTE"/>
    <s v="C"/>
    <d v="1899-12-30T05:09:05"/>
    <d v="1899-12-30T04:11:05"/>
    <s v="OK"/>
    <m/>
    <m/>
    <d v="1899-12-30T00:00:00"/>
    <d v="1899-12-30T05:24:43"/>
    <n v="6"/>
    <d v="1899-12-30T05:09:05"/>
    <n v="324.71666666667358"/>
    <n v="15"/>
    <s v="No"/>
  </r>
  <r>
    <s v="CSUS"/>
    <s v="2025000334"/>
    <x v="0"/>
    <s v="ER4145BBP"/>
    <s v="E1082CSW"/>
    <d v="2025-02-28T00:00:00"/>
    <m/>
    <s v="55"/>
    <x v="10"/>
    <s v="S1"/>
    <s v="S1"/>
    <m/>
    <d v="2025-02-28T00:00:00"/>
    <d v="1899-12-30T15:15:26"/>
    <d v="2025-02-28T00:00:00"/>
    <d v="1899-12-30T15:21:55"/>
    <d v="2025-02-28T00:00:00"/>
    <d v="1899-12-30T15:33:33"/>
    <x v="0"/>
    <s v="RFCPI"/>
    <s v="1328133190"/>
    <s v="EXW"/>
    <d v="1899-12-30T00:18:07"/>
    <d v="1899-12-30T00:11:38"/>
    <d v="1899-12-30T00:06:29"/>
    <s v="Granel"/>
    <s v="E001"/>
    <x v="1"/>
    <d v="1899-12-30T00:18:07"/>
    <d v="1899-12-30T00:11:38"/>
    <n v="15"/>
    <x v="5"/>
    <x v="1"/>
    <x v="2"/>
    <n v="0"/>
    <n v="0"/>
    <s v="OK"/>
    <s v="Granel"/>
    <x v="1"/>
    <n v="0"/>
    <s v="PUNTOS NORTE"/>
    <s v="A"/>
    <d v="1899-12-30T00:06:29"/>
    <d v="1899-12-30T00:06:29"/>
    <s v="OK"/>
    <m/>
    <m/>
    <d v="1899-12-30T00:00:00"/>
    <d v="1899-12-30T00:18:07"/>
    <n v="6"/>
    <d v="1899-12-30T00:06:29"/>
    <n v="18.116666666668806"/>
    <n v="15"/>
    <s v="Si"/>
  </r>
  <r>
    <s v="CSUS"/>
    <s v="2025000335"/>
    <x v="0"/>
    <s v="EC03125R"/>
    <s v="E6047FYP"/>
    <d v="2025-02-28T00:00:00"/>
    <m/>
    <s v="55"/>
    <x v="10"/>
    <s v="S1"/>
    <s v="S1"/>
    <m/>
    <d v="2025-02-28T00:00:00"/>
    <d v="1899-12-30T15:38:43"/>
    <d v="2025-02-28T00:00:00"/>
    <d v="1899-12-30T15:45:12"/>
    <d v="2025-02-28T00:00:00"/>
    <d v="1899-12-30T15:53:14"/>
    <x v="0"/>
    <s v="RFCPI"/>
    <s v="1328133191"/>
    <s v="EXW"/>
    <d v="1899-12-30T00:14:31"/>
    <d v="1899-12-30T00:08:02"/>
    <d v="1899-12-30T00:06:29"/>
    <s v="Granel"/>
    <s v="E001"/>
    <x v="1"/>
    <d v="1899-12-30T00:14:31"/>
    <d v="1899-12-30T00:08:02"/>
    <n v="15"/>
    <x v="5"/>
    <x v="1"/>
    <x v="2"/>
    <n v="0"/>
    <n v="0"/>
    <s v="OK"/>
    <s v="Granel"/>
    <x v="1"/>
    <n v="0"/>
    <s v="PUNTOS NORTE"/>
    <s v="A"/>
    <d v="1899-12-30T00:06:29"/>
    <d v="1899-12-30T00:06:29"/>
    <s v="OK"/>
    <m/>
    <m/>
    <d v="1899-12-30T00:00:00"/>
    <d v="1899-12-30T00:14:31"/>
    <n v="6"/>
    <d v="1899-12-30T00:06:29"/>
    <n v="14.516666666668723"/>
    <n v="15"/>
    <s v="Si"/>
  </r>
  <r>
    <s v="CSUS"/>
    <s v="2025000336"/>
    <x v="0"/>
    <s v="ER3756BDF"/>
    <s v="E8566LPV"/>
    <d v="2025-02-28T00:00:00"/>
    <m/>
    <s v="3042"/>
    <x v="13"/>
    <s v="S2"/>
    <s v="S2"/>
    <m/>
    <d v="2025-02-28T00:00:00"/>
    <d v="1899-12-30T15:51:54"/>
    <d v="2025-02-28T00:00:00"/>
    <d v="1899-12-30T15:59:04"/>
    <d v="2025-02-28T00:00:00"/>
    <d v="1899-12-30T16:07:20"/>
    <x v="0"/>
    <s v="RFCPI"/>
    <s v="1328133192"/>
    <s v="EXW"/>
    <d v="1899-12-30T00:15:26"/>
    <d v="1899-12-30T00:08:16"/>
    <d v="1899-12-30T00:07:10"/>
    <s v="Granel"/>
    <s v="E001"/>
    <x v="1"/>
    <d v="1899-12-30T00:15:26"/>
    <d v="1899-12-30T00:08:16"/>
    <n v="15"/>
    <x v="5"/>
    <x v="1"/>
    <x v="2"/>
    <n v="0"/>
    <n v="0"/>
    <s v="OK"/>
    <s v="Granel"/>
    <x v="1"/>
    <n v="0"/>
    <s v="PUNTOS NORTE"/>
    <s v="A"/>
    <d v="1899-12-30T00:07:10"/>
    <d v="1899-12-30T00:07:10"/>
    <s v="OK"/>
    <m/>
    <m/>
    <d v="1899-12-30T00:00:00"/>
    <d v="1899-12-30T00:15:26"/>
    <n v="6"/>
    <d v="1899-12-30T00:07:10"/>
    <n v="15.433333333329724"/>
    <n v="16"/>
    <s v="Si"/>
  </r>
  <r>
    <s v="CSUS"/>
    <s v="2025000333"/>
    <x v="0"/>
    <s v="ER9087BBZ"/>
    <s v="E0244KCH"/>
    <d v="2025-02-28T00:00:00"/>
    <m/>
    <s v="55"/>
    <x v="10"/>
    <s v="S1"/>
    <s v="S1"/>
    <m/>
    <d v="2025-02-28T00:00:00"/>
    <d v="1899-12-30T11:06:10"/>
    <d v="2025-02-28T00:00:00"/>
    <d v="1899-12-30T15:27:57"/>
    <d v="2025-02-28T00:00:00"/>
    <d v="1899-12-30T16:11:49"/>
    <x v="0"/>
    <s v="RFCPI"/>
    <s v="1328133193"/>
    <s v="FBO"/>
    <d v="1899-12-30T05:05:39"/>
    <d v="1899-12-30T00:43:52"/>
    <d v="1899-12-30T04:21:47"/>
    <s v="Granel"/>
    <s v="E001"/>
    <x v="2"/>
    <d v="1899-12-30T05:05:39"/>
    <d v="1899-12-30T00:43:52"/>
    <n v="11"/>
    <x v="5"/>
    <x v="1"/>
    <x v="2"/>
    <n v="0"/>
    <n v="1"/>
    <s v="KO"/>
    <s v="Granel"/>
    <x v="1"/>
    <n v="1"/>
    <s v="PUNTOS NORTE"/>
    <s v="C"/>
    <d v="1899-12-30T04:21:47"/>
    <d v="1899-12-30T03:23:47"/>
    <s v="OK"/>
    <m/>
    <m/>
    <d v="1899-12-30T00:00:00"/>
    <d v="1899-12-30T05:05:39"/>
    <n v="6"/>
    <d v="1899-12-30T04:21:47"/>
    <n v="305.65000000000788"/>
    <n v="16"/>
    <s v="No"/>
  </r>
  <r>
    <s v="CSUS"/>
    <s v=""/>
    <x v="0"/>
    <s v="ER7187BCW"/>
    <s v="E9074LCN"/>
    <d v="2025-02-28T00:00:00"/>
    <m/>
    <s v="2906"/>
    <x v="11"/>
    <s v="PA"/>
    <m/>
    <m/>
    <d v="2025-02-28T00:00:00"/>
    <d v="1899-12-30T17:41:38"/>
    <d v="2025-02-28T00:00:00"/>
    <d v="1899-12-30T18:45:00"/>
    <d v="2025-02-28T00:00:00"/>
    <d v="1899-12-30T17:43:13"/>
    <x v="313"/>
    <s v="NRODRIGUEZ"/>
    <s v="1328133196"/>
    <s v="FBO"/>
    <d v="1899-12-30T02:05:09"/>
    <d v="1899-12-30T01:01:47"/>
    <d v="1899-12-30T01:03:22"/>
    <s v="Ensacado"/>
    <s v="E002"/>
    <x v="2"/>
    <d v="1899-12-30T00:01:35"/>
    <n v="-4.2905092592590011E-2"/>
    <n v="17"/>
    <x v="5"/>
    <x v="1"/>
    <x v="1"/>
    <n v="1"/>
    <n v="0"/>
    <s v="KO"/>
    <s v="Ensacado"/>
    <x v="1"/>
    <n v="1"/>
    <s v="PUNTOS NORTE"/>
    <s v="A"/>
    <d v="1899-12-30T01:03:22"/>
    <d v="1899-12-30T00:05:22"/>
    <s v="KO"/>
    <m/>
    <m/>
    <d v="1899-12-30T00:00:00"/>
    <d v="1899-12-30T00:01:35"/>
    <n v="6"/>
    <d v="1899-12-30T01:03:22"/>
    <n v="1.5833333333376309"/>
    <n v="17"/>
    <s v="Si"/>
  </r>
  <r>
    <s v="CSUS"/>
    <s v=""/>
    <x v="0"/>
    <s v="E3046JGL"/>
    <s v="ER5036BBB"/>
    <d v="2025-03-03T00:00:00"/>
    <m/>
    <s v="2926"/>
    <x v="56"/>
    <s v="PA"/>
    <m/>
    <m/>
    <d v="2025-03-03T00:00:00"/>
    <d v="1899-12-30T10:06:38"/>
    <d v="2025-03-03T00:00:00"/>
    <d v="1899-12-30T18:40:01"/>
    <d v="2025-03-03T00:00:00"/>
    <d v="1899-12-30T10:07:06"/>
    <x v="314"/>
    <s v="SGARCIA1"/>
    <s v="1328133197"/>
    <s v="EXW"/>
    <d v="1899-12-30T17:06:18"/>
    <d v="1899-12-30T08:32:55"/>
    <d v="1899-12-30T08:33:23"/>
    <s v="Ensacado"/>
    <s v="E002"/>
    <x v="1"/>
    <d v="1899-12-30T00:00:28"/>
    <n v="-0.35619212962963004"/>
    <n v="10"/>
    <x v="6"/>
    <x v="2"/>
    <x v="1"/>
    <n v="1"/>
    <n v="0"/>
    <s v="KO"/>
    <s v="Ensacado"/>
    <x v="2"/>
    <n v="1"/>
    <s v="PUNTOS NORTE"/>
    <s v="A"/>
    <d v="1899-12-30T08:33:23"/>
    <d v="1899-12-30T07:35:23"/>
    <s v="KO"/>
    <m/>
    <m/>
    <d v="1899-12-30T00:00:00"/>
    <d v="1899-12-30T00:00:28"/>
    <n v="2"/>
    <d v="1899-12-30T08:33:23"/>
    <n v="0.46666666666085099"/>
    <n v="10"/>
    <s v="Si"/>
  </r>
  <r>
    <s v="CSUS"/>
    <s v="2025000339"/>
    <x v="0"/>
    <s v="ER3756BDF"/>
    <s v="E8566LPV"/>
    <d v="2025-03-03T00:00:00"/>
    <m/>
    <s v="3042"/>
    <x v="13"/>
    <s v="S2"/>
    <s v="S2"/>
    <m/>
    <d v="2025-03-03T00:00:00"/>
    <d v="1899-12-30T10:03:14"/>
    <d v="2025-03-03T00:00:00"/>
    <d v="1899-12-30T10:10:22"/>
    <d v="2025-03-03T00:00:00"/>
    <d v="1899-12-30T10:25:04"/>
    <x v="0"/>
    <s v="RFCPI"/>
    <s v="1328133198"/>
    <s v="EXW"/>
    <d v="1899-12-30T00:21:50"/>
    <d v="1899-12-30T00:14:42"/>
    <d v="1899-12-30T00:07:08"/>
    <s v="Granel"/>
    <s v="E001"/>
    <x v="1"/>
    <d v="1899-12-30T00:21:50"/>
    <d v="1899-12-30T00:14:42"/>
    <n v="10"/>
    <x v="6"/>
    <x v="2"/>
    <x v="2"/>
    <n v="0"/>
    <n v="0"/>
    <s v="OK"/>
    <s v="Granel"/>
    <x v="2"/>
    <n v="0"/>
    <s v="PUNTOS NORTE"/>
    <s v="A"/>
    <d v="1899-12-30T00:07:08"/>
    <d v="1899-12-30T00:07:08"/>
    <s v="OK"/>
    <m/>
    <m/>
    <d v="1899-12-30T00:00:00"/>
    <d v="1899-12-30T00:21:50"/>
    <n v="2"/>
    <d v="1899-12-30T00:07:08"/>
    <n v="21.83333333332321"/>
    <n v="10"/>
    <s v="Si"/>
  </r>
  <r>
    <s v="CSUS"/>
    <s v=""/>
    <x v="0"/>
    <s v="E4611FWV"/>
    <m/>
    <d v="2025-03-03T00:00:00"/>
    <m/>
    <s v="2926"/>
    <x v="56"/>
    <s v="PA"/>
    <m/>
    <m/>
    <d v="2025-03-03T00:00:00"/>
    <d v="1899-12-30T11:11:33"/>
    <d v="2025-03-03T00:00:00"/>
    <d v="1899-12-30T19:00:00"/>
    <d v="2025-03-03T00:00:00"/>
    <d v="1899-12-30T11:11:56"/>
    <x v="304"/>
    <s v="SGARCIA1"/>
    <s v="1328133199"/>
    <s v="EXW"/>
    <d v="1899-12-30T15:36:31"/>
    <d v="1899-12-30T07:48:04"/>
    <d v="1899-12-30T07:48:27"/>
    <s v="Ensacado"/>
    <s v="E002"/>
    <x v="1"/>
    <d v="1899-12-30T00:00:23"/>
    <n v="-0.32504629629629994"/>
    <n v="11"/>
    <x v="6"/>
    <x v="2"/>
    <x v="1"/>
    <n v="1"/>
    <n v="0"/>
    <s v="KO"/>
    <s v="Ensacado"/>
    <x v="2"/>
    <n v="1"/>
    <s v="PUNTOS NORTE"/>
    <s v="A"/>
    <d v="1899-12-30T07:48:27"/>
    <d v="1899-12-30T06:50:27"/>
    <s v="KO"/>
    <m/>
    <m/>
    <d v="1899-12-30T00:00:00"/>
    <d v="1899-12-30T00:00:23"/>
    <n v="2"/>
    <d v="1899-12-30T07:48:27"/>
    <n v="0.38333333332801089"/>
    <n v="11"/>
    <s v="Si"/>
  </r>
  <r>
    <s v="CSUS"/>
    <s v="2025000340"/>
    <x v="0"/>
    <s v="ER3756BDF"/>
    <s v="E8566LPV"/>
    <d v="2025-03-03T00:00:00"/>
    <m/>
    <s v="3042"/>
    <x v="13"/>
    <s v="S2"/>
    <s v="S2"/>
    <m/>
    <d v="2025-03-03T00:00:00"/>
    <d v="1899-12-30T15:00:15"/>
    <d v="2025-03-03T00:00:00"/>
    <d v="1899-12-30T15:07:21"/>
    <d v="2025-03-03T00:00:00"/>
    <d v="1899-12-30T15:16:19"/>
    <x v="0"/>
    <s v="RFCPI"/>
    <s v="1328133201"/>
    <s v="EXW"/>
    <d v="1899-12-30T00:16:04"/>
    <d v="1899-12-30T00:08:58"/>
    <d v="1899-12-30T00:07:06"/>
    <s v="Granel"/>
    <s v="E001"/>
    <x v="1"/>
    <d v="1899-12-30T00:16:04"/>
    <d v="1899-12-30T00:08:58"/>
    <n v="15"/>
    <x v="6"/>
    <x v="2"/>
    <x v="2"/>
    <n v="0"/>
    <n v="0"/>
    <s v="OK"/>
    <s v="Granel"/>
    <x v="2"/>
    <n v="0"/>
    <s v="PUNTOS NORTE"/>
    <s v="A"/>
    <d v="1899-12-30T00:07:06"/>
    <d v="1899-12-30T00:07:06"/>
    <s v="OK"/>
    <m/>
    <m/>
    <d v="1899-12-30T00:00:00"/>
    <d v="1899-12-30T00:16:04"/>
    <n v="2"/>
    <d v="1899-12-30T00:07:06"/>
    <n v="16.066666666670404"/>
    <n v="15"/>
    <s v="Si"/>
  </r>
  <r>
    <s v="CSUS"/>
    <s v=""/>
    <x v="0"/>
    <s v="ER5815BBB"/>
    <s v="E2405JLC"/>
    <d v="2025-03-03T00:00:00"/>
    <m/>
    <s v="2906"/>
    <x v="11"/>
    <s v="PA"/>
    <m/>
    <m/>
    <d v="2025-03-03T00:00:00"/>
    <d v="1899-12-30T16:39:06"/>
    <d v="2025-03-03T00:00:00"/>
    <d v="1899-12-30T16:39:16"/>
    <d v="2025-03-03T00:00:00"/>
    <d v="1899-12-30T16:39:20"/>
    <x v="27"/>
    <s v="SGARCIA1"/>
    <s v="1328133203"/>
    <s v="EXW"/>
    <d v="1899-12-30T00:00:14"/>
    <d v="1899-12-30T00:00:04"/>
    <d v="1899-12-30T00:00:10"/>
    <s v="Ensacado"/>
    <s v="E002"/>
    <x v="1"/>
    <d v="1899-12-30T00:00:14"/>
    <d v="1899-12-30T00:00:04"/>
    <n v="16"/>
    <x v="6"/>
    <x v="2"/>
    <x v="1"/>
    <n v="1"/>
    <n v="0"/>
    <s v="KO"/>
    <s v="Ensacado"/>
    <x v="2"/>
    <n v="1"/>
    <s v="PUNTOS NORTE"/>
    <s v="A"/>
    <d v="1899-12-30T00:00:10"/>
    <d v="1899-12-30T00:00:10"/>
    <s v="OK"/>
    <m/>
    <m/>
    <d v="1899-12-30T00:00:00"/>
    <d v="1899-12-30T00:00:14"/>
    <n v="2"/>
    <d v="1899-12-30T00:00:10"/>
    <n v="0.23333333333757977"/>
    <n v="16"/>
    <s v="Si"/>
  </r>
  <r>
    <s v="CSUS"/>
    <s v=""/>
    <x v="0"/>
    <s v="ER7187BCW"/>
    <s v="E9074LCN"/>
    <d v="2025-03-05T00:00:00"/>
    <m/>
    <s v="3124"/>
    <x v="57"/>
    <s v="PA"/>
    <m/>
    <m/>
    <d v="2025-03-05T00:00:00"/>
    <d v="1899-12-30T08:05:14"/>
    <d v="2025-03-05T00:00:00"/>
    <d v="1899-12-30T18:16:59"/>
    <d v="2025-03-05T00:00:00"/>
    <d v="1899-12-30T08:05:57"/>
    <x v="25"/>
    <s v="NRODRIGUEZ"/>
    <s v="1328133204"/>
    <s v="FBO"/>
    <d v="1899-12-30T20:22:47"/>
    <d v="1899-12-30T10:11:02"/>
    <d v="1899-12-30T10:11:45"/>
    <s v="Ensacado"/>
    <s v="E002"/>
    <x v="2"/>
    <d v="1899-12-30T00:00:43"/>
    <n v="-0.42432870370370002"/>
    <n v="8"/>
    <x v="8"/>
    <x v="2"/>
    <x v="1"/>
    <n v="1"/>
    <n v="0"/>
    <s v="KO"/>
    <s v="Ensacado"/>
    <x v="2"/>
    <n v="1"/>
    <s v="PUNTOS NORTE"/>
    <s v="A"/>
    <d v="1899-12-30T10:11:45"/>
    <d v="1899-12-30T09:13:45"/>
    <s v="KO"/>
    <m/>
    <m/>
    <d v="1899-12-30T00:00:00"/>
    <d v="1899-12-30T00:00:43"/>
    <n v="4"/>
    <d v="1899-12-30T10:11:45"/>
    <n v="0.71666666667359991"/>
    <n v="8"/>
    <s v="Si"/>
  </r>
  <r>
    <s v="CSUS"/>
    <s v="2025000337"/>
    <x v="0"/>
    <s v="ER9087BBZ"/>
    <s v="E0244KCH"/>
    <d v="2025-03-05T00:00:00"/>
    <m/>
    <s v="3042"/>
    <x v="13"/>
    <s v="S2"/>
    <s v="S2"/>
    <m/>
    <d v="2025-02-28T00:00:00"/>
    <d v="1899-12-30T17:21:02"/>
    <d v="2025-03-05T00:00:00"/>
    <d v="1899-12-30T08:01:01"/>
    <d v="2025-03-05T00:00:00"/>
    <d v="1899-12-30T08:12:05"/>
    <x v="0"/>
    <s v="RFCPI"/>
    <s v="1328133205"/>
    <s v="FBO"/>
    <d v="1899-12-31T14:51:03"/>
    <d v="1899-12-30T00:11:04"/>
    <d v="1899-12-31T14:39:59"/>
    <s v="Granel"/>
    <s v="E001"/>
    <x v="2"/>
    <d v="1899-12-30T14:51:02"/>
    <d v="1899-12-30T00:11:04"/>
    <n v="17"/>
    <x v="8"/>
    <x v="1"/>
    <x v="2"/>
    <n v="0"/>
    <n v="1"/>
    <s v="KO"/>
    <s v="Granel"/>
    <x v="2"/>
    <n v="1"/>
    <s v="PUNTOS NORTE"/>
    <s v="C"/>
    <d v="1899-12-31T14:39:59"/>
    <d v="1899-12-31T13:41:59"/>
    <s v="KO"/>
    <m/>
    <m/>
    <d v="1899-12-30T00:00:00"/>
    <d v="1899-12-30T14:51:02"/>
    <n v="4"/>
    <n v="-0.38890046296295994"/>
    <n v="891.03333333334444"/>
    <n v="8"/>
    <s v="No"/>
  </r>
  <r>
    <s v="CSUS"/>
    <s v="2025000341"/>
    <x v="0"/>
    <s v="EC03125R"/>
    <s v="E6047FYP"/>
    <d v="2025-03-05T00:00:00"/>
    <m/>
    <s v="55"/>
    <x v="10"/>
    <s v="S1"/>
    <s v="S1"/>
    <m/>
    <d v="2025-03-05T00:00:00"/>
    <d v="1899-12-30T07:57:24"/>
    <d v="2025-03-05T00:00:00"/>
    <d v="1899-12-30T08:03:28"/>
    <d v="2025-03-05T00:00:00"/>
    <d v="1899-12-30T08:14:03"/>
    <x v="0"/>
    <s v="RFCPI"/>
    <s v="1328133206"/>
    <s v="EXW"/>
    <d v="1899-12-30T00:16:39"/>
    <d v="1899-12-30T00:10:35"/>
    <d v="1899-12-30T00:06:04"/>
    <s v="Granel"/>
    <s v="E001"/>
    <x v="1"/>
    <d v="1899-12-30T00:16:39"/>
    <d v="1899-12-30T00:10:35"/>
    <n v="7"/>
    <x v="8"/>
    <x v="2"/>
    <x v="2"/>
    <n v="0"/>
    <n v="0"/>
    <s v="OK"/>
    <s v="Granel"/>
    <x v="2"/>
    <n v="0"/>
    <s v="PUNTOS NORTE"/>
    <s v="A"/>
    <d v="1899-12-30T00:06:04"/>
    <d v="1899-12-30T00:06:04"/>
    <s v="OK"/>
    <m/>
    <m/>
    <d v="1899-12-30T00:00:00"/>
    <d v="1899-12-30T00:16:39"/>
    <n v="4"/>
    <d v="1899-12-30T00:06:04"/>
    <n v="16.650000000000045"/>
    <n v="8"/>
    <s v="Si"/>
  </r>
  <r>
    <s v="CSUS"/>
    <s v="2025000338"/>
    <x v="0"/>
    <s v="ER3193BBT"/>
    <s v="E3205DTL"/>
    <d v="2025-03-05T00:00:00"/>
    <m/>
    <s v="3042"/>
    <x v="13"/>
    <s v="S2"/>
    <s v="S2"/>
    <m/>
    <d v="2025-02-28T00:00:00"/>
    <d v="1899-12-30T19:19:03"/>
    <d v="2025-03-05T00:00:00"/>
    <d v="1899-12-30T08:01:28"/>
    <d v="2025-03-05T00:00:00"/>
    <d v="1899-12-30T08:27:12"/>
    <x v="0"/>
    <s v="RFCPI"/>
    <s v="1328133207"/>
    <s v="FBO"/>
    <d v="1899-12-31T13:08:09"/>
    <d v="1899-12-30T00:25:44"/>
    <d v="1899-12-31T12:42:25"/>
    <s v="Granel"/>
    <s v="E001"/>
    <x v="2"/>
    <d v="1899-12-30T13:08:08"/>
    <d v="1899-12-30T00:25:44"/>
    <n v="19"/>
    <x v="8"/>
    <x v="1"/>
    <x v="2"/>
    <n v="0"/>
    <n v="1"/>
    <s v="KO"/>
    <s v="Granel"/>
    <x v="2"/>
    <n v="1"/>
    <s v="PUNTOS NORTE"/>
    <s v="C"/>
    <d v="1899-12-31T12:42:25"/>
    <d v="1899-12-31T11:44:25"/>
    <s v="KO"/>
    <m/>
    <m/>
    <d v="1899-12-30T00:00:00"/>
    <d v="1899-12-30T13:08:08"/>
    <n v="4"/>
    <n v="-0.47054398148148002"/>
    <n v="788.13333333333469"/>
    <n v="8"/>
    <s v="No"/>
  </r>
  <r>
    <s v="CSUS"/>
    <s v="2025000342"/>
    <x v="0"/>
    <s v="ER3756BDF"/>
    <s v="E8566LPV"/>
    <d v="2025-03-05T00:00:00"/>
    <m/>
    <s v="3042"/>
    <x v="13"/>
    <s v="S2"/>
    <s v="S2"/>
    <m/>
    <d v="2025-03-05T00:00:00"/>
    <d v="1899-12-30T08:31:39"/>
    <d v="2025-03-05T00:00:00"/>
    <d v="1899-12-30T08:38:13"/>
    <d v="2025-03-05T00:00:00"/>
    <d v="1899-12-30T08:42:20"/>
    <x v="0"/>
    <s v="RFCPI"/>
    <s v="1328133208"/>
    <s v="EXW"/>
    <d v="1899-12-30T00:10:41"/>
    <d v="1899-12-30T00:04:07"/>
    <d v="1899-12-30T00:06:34"/>
    <s v="Granel"/>
    <s v="E001"/>
    <x v="1"/>
    <d v="1899-12-30T00:10:41"/>
    <d v="1899-12-30T00:04:07"/>
    <n v="8"/>
    <x v="8"/>
    <x v="2"/>
    <x v="2"/>
    <n v="0"/>
    <n v="0"/>
    <s v="OK"/>
    <s v="Granel"/>
    <x v="2"/>
    <n v="0"/>
    <s v="PUNTOS NORTE"/>
    <s v="A"/>
    <d v="1899-12-30T00:06:34"/>
    <d v="1899-12-30T00:06:34"/>
    <s v="OK"/>
    <m/>
    <m/>
    <d v="1899-12-30T00:00:00"/>
    <d v="1899-12-30T00:10:41"/>
    <n v="4"/>
    <d v="1899-12-30T00:06:34"/>
    <n v="10.68333333333122"/>
    <n v="8"/>
    <s v="Si"/>
  </r>
  <r>
    <s v="CSUS"/>
    <s v="2025000344"/>
    <x v="0"/>
    <s v="EC03125R"/>
    <s v="E6047FYP"/>
    <d v="2025-03-05T00:00:00"/>
    <m/>
    <s v="55"/>
    <x v="10"/>
    <s v="S1"/>
    <s v="S1"/>
    <m/>
    <d v="2025-03-05T00:00:00"/>
    <d v="1899-12-30T11:00:42"/>
    <d v="2025-03-05T00:00:00"/>
    <d v="1899-12-30T11:07:15"/>
    <d v="2025-03-05T00:00:00"/>
    <d v="1899-12-30T11:16:31"/>
    <x v="0"/>
    <s v="RFCPI"/>
    <s v="1328133209"/>
    <s v="EXW"/>
    <d v="1899-12-30T00:15:49"/>
    <d v="1899-12-30T00:09:16"/>
    <d v="1899-12-30T00:06:33"/>
    <s v="Granel"/>
    <s v="E001"/>
    <x v="1"/>
    <d v="1899-12-30T00:15:49"/>
    <d v="1899-12-30T00:09:16"/>
    <n v="11"/>
    <x v="8"/>
    <x v="2"/>
    <x v="2"/>
    <n v="0"/>
    <n v="0"/>
    <s v="OK"/>
    <s v="Granel"/>
    <x v="2"/>
    <n v="0"/>
    <s v="PUNTOS NORTE"/>
    <s v="A"/>
    <d v="1899-12-30T00:06:33"/>
    <d v="1899-12-30T00:06:33"/>
    <s v="OK"/>
    <m/>
    <m/>
    <d v="1899-12-30T00:00:00"/>
    <d v="1899-12-30T00:15:49"/>
    <n v="4"/>
    <d v="1899-12-30T00:06:33"/>
    <n v="15.816666666671964"/>
    <n v="11"/>
    <s v="Si"/>
  </r>
  <r>
    <s v="CSUS"/>
    <s v=""/>
    <x v="0"/>
    <s v="ER7187BCW"/>
    <s v="E9074LCN"/>
    <d v="2025-03-05T00:00:00"/>
    <m/>
    <s v="3124"/>
    <x v="57"/>
    <s v="PA"/>
    <m/>
    <m/>
    <d v="2025-03-05T00:00:00"/>
    <d v="1899-12-30T11:52:57"/>
    <d v="2025-03-05T00:00:00"/>
    <d v="1899-12-30T18:07:01"/>
    <d v="2025-03-05T00:00:00"/>
    <d v="1899-12-30T11:54:07"/>
    <x v="315"/>
    <s v="NRODRIGUEZ"/>
    <s v="1328133210"/>
    <s v="FBO"/>
    <d v="1899-12-30T12:26:58"/>
    <d v="1899-12-30T06:12:54"/>
    <d v="1899-12-30T06:14:04"/>
    <s v="Ensacado"/>
    <s v="E002"/>
    <x v="2"/>
    <d v="1899-12-30T00:01:10"/>
    <n v="-0.25895833333334001"/>
    <n v="11"/>
    <x v="8"/>
    <x v="2"/>
    <x v="1"/>
    <n v="1"/>
    <n v="0"/>
    <s v="KO"/>
    <s v="Ensacado"/>
    <x v="2"/>
    <n v="1"/>
    <s v="PUNTOS NORTE"/>
    <s v="A"/>
    <d v="1899-12-30T06:14:04"/>
    <d v="1899-12-30T05:16:04"/>
    <s v="KO"/>
    <m/>
    <m/>
    <d v="1899-12-30T00:00:00"/>
    <d v="1899-12-30T00:01:10"/>
    <n v="4"/>
    <d v="1899-12-30T06:14:04"/>
    <n v="1.1666666666592018"/>
    <n v="11"/>
    <s v="Si"/>
  </r>
  <r>
    <s v="CSUS"/>
    <s v="2025000343"/>
    <x v="0"/>
    <s v="ER9087BBZ"/>
    <s v="E0244KCH"/>
    <d v="2025-03-05T00:00:00"/>
    <m/>
    <s v="55"/>
    <x v="10"/>
    <s v="S1"/>
    <s v="S1"/>
    <m/>
    <d v="2025-03-05T00:00:00"/>
    <d v="1899-12-30T10:03:18"/>
    <d v="2025-03-05T00:00:00"/>
    <d v="1899-12-30T12:15:36"/>
    <d v="2025-03-05T00:00:00"/>
    <d v="1899-12-30T12:29:54"/>
    <x v="0"/>
    <s v="RFCPI"/>
    <s v="1328133211"/>
    <s v="FBO"/>
    <d v="1899-12-30T02:26:36"/>
    <d v="1899-12-30T00:14:18"/>
    <d v="1899-12-30T02:12:18"/>
    <s v="Granel"/>
    <s v="E001"/>
    <x v="2"/>
    <d v="1899-12-30T02:26:36"/>
    <d v="1899-12-30T00:14:18"/>
    <n v="10"/>
    <x v="8"/>
    <x v="2"/>
    <x v="2"/>
    <n v="0"/>
    <n v="0"/>
    <s v="OK"/>
    <s v="Granel"/>
    <x v="2"/>
    <n v="0"/>
    <s v="PUNTOS NORTE"/>
    <s v="C"/>
    <d v="1899-12-30T02:12:18"/>
    <d v="1899-12-30T01:14:18"/>
    <s v="OK"/>
    <m/>
    <m/>
    <d v="1899-12-30T00:00:00"/>
    <d v="1899-12-30T02:26:36"/>
    <n v="4"/>
    <d v="1899-12-30T02:12:18"/>
    <n v="146.60000000000645"/>
    <n v="12"/>
    <s v="No"/>
  </r>
  <r>
    <s v="CSUS"/>
    <s v="2025000346"/>
    <x v="0"/>
    <s v="ER3756BDF"/>
    <s v="E8566LPV"/>
    <d v="2025-03-05T00:00:00"/>
    <m/>
    <s v="3042"/>
    <x v="13"/>
    <s v="S2"/>
    <s v="S2"/>
    <m/>
    <d v="2025-03-05T00:00:00"/>
    <d v="1899-12-30T12:52:33"/>
    <d v="2025-03-05T00:00:00"/>
    <d v="1899-12-30T12:59:21"/>
    <d v="2025-03-05T00:00:00"/>
    <d v="1899-12-30T13:11:25"/>
    <x v="0"/>
    <s v="RFCPI"/>
    <s v="1328133212"/>
    <s v="EXW"/>
    <d v="1899-12-30T00:18:52"/>
    <d v="1899-12-30T00:12:04"/>
    <d v="1899-12-30T00:06:48"/>
    <s v="Granel"/>
    <s v="E001"/>
    <x v="1"/>
    <d v="1899-12-30T00:18:52"/>
    <d v="1899-12-30T00:12:04"/>
    <n v="12"/>
    <x v="8"/>
    <x v="2"/>
    <x v="2"/>
    <n v="0"/>
    <n v="0"/>
    <s v="OK"/>
    <s v="Granel"/>
    <x v="2"/>
    <n v="0"/>
    <s v="PUNTOS NORTE"/>
    <s v="A"/>
    <d v="1899-12-30T00:06:48"/>
    <d v="1899-12-30T00:06:48"/>
    <s v="OK"/>
    <m/>
    <m/>
    <d v="1899-12-30T00:00:00"/>
    <d v="1899-12-30T00:18:52"/>
    <n v="4"/>
    <d v="1899-12-30T00:06:48"/>
    <n v="18.866666666663967"/>
    <n v="13"/>
    <s v="Si"/>
  </r>
  <r>
    <s v="CSUS"/>
    <s v="2025000345"/>
    <x v="0"/>
    <s v="ER3193BBT"/>
    <s v="E3205DTL"/>
    <d v="2025-03-05T00:00:00"/>
    <m/>
    <s v="55"/>
    <x v="10"/>
    <s v="S1"/>
    <s v="S1"/>
    <m/>
    <d v="2025-03-05T00:00:00"/>
    <d v="1899-12-30T12:09:12"/>
    <d v="2025-03-05T00:00:00"/>
    <d v="1899-12-30T14:54:50"/>
    <d v="2025-03-05T00:00:00"/>
    <d v="1899-12-30T14:55:28"/>
    <x v="316"/>
    <s v="NRODRIGUEZ"/>
    <s v="1328133213"/>
    <s v="FBO"/>
    <d v="1899-12-30T02:46:16"/>
    <d v="1899-12-30T00:00:38"/>
    <d v="1899-12-30T02:45:38"/>
    <s v="Granel"/>
    <s v="E001"/>
    <x v="2"/>
    <d v="1899-12-30T02:46:16"/>
    <d v="1899-12-30T00:00:38"/>
    <n v="12"/>
    <x v="8"/>
    <x v="2"/>
    <x v="2"/>
    <n v="0"/>
    <n v="0"/>
    <s v="OK"/>
    <s v="Granel"/>
    <x v="2"/>
    <n v="0"/>
    <s v="PUNTOS NORTE"/>
    <s v="C"/>
    <d v="1899-12-30T02:45:38"/>
    <d v="1899-12-30T01:47:38"/>
    <s v="OK"/>
    <m/>
    <m/>
    <d v="1899-12-30T00:00:00"/>
    <d v="1899-12-30T02:46:16"/>
    <n v="4"/>
    <d v="1899-12-30T02:45:38"/>
    <n v="166.26666666666239"/>
    <n v="14"/>
    <s v="No"/>
  </r>
  <r>
    <s v="CSUS"/>
    <s v="2025000348"/>
    <x v="0"/>
    <s v="EC03125R"/>
    <s v="E6047FYP"/>
    <d v="2025-03-05T00:00:00"/>
    <m/>
    <s v="55"/>
    <x v="10"/>
    <s v="S1"/>
    <s v="S1"/>
    <m/>
    <d v="2025-03-05T00:00:00"/>
    <d v="1899-12-30T15:41:08"/>
    <d v="2025-03-05T00:00:00"/>
    <d v="1899-12-30T15:48:31"/>
    <d v="2025-03-05T00:00:00"/>
    <d v="1899-12-30T15:56:09"/>
    <x v="0"/>
    <s v="RFCPI"/>
    <s v="1328133214"/>
    <s v="EXW"/>
    <d v="1899-12-30T00:15:01"/>
    <d v="1899-12-30T00:07:38"/>
    <d v="1899-12-30T00:07:23"/>
    <s v="Granel"/>
    <s v="E001"/>
    <x v="1"/>
    <d v="1899-12-30T00:15:01"/>
    <d v="1899-12-30T00:07:38"/>
    <n v="15"/>
    <x v="8"/>
    <x v="2"/>
    <x v="2"/>
    <n v="0"/>
    <n v="0"/>
    <s v="OK"/>
    <s v="Granel"/>
    <x v="2"/>
    <n v="0"/>
    <s v="PUNTOS NORTE"/>
    <s v="A"/>
    <d v="1899-12-30T00:07:23"/>
    <d v="1899-12-30T00:07:23"/>
    <s v="OK"/>
    <m/>
    <m/>
    <d v="1899-12-30T00:00:00"/>
    <d v="1899-12-30T00:15:01"/>
    <n v="4"/>
    <d v="1899-12-30T00:07:23"/>
    <n v="15.016666666679992"/>
    <n v="15"/>
    <s v="Si"/>
  </r>
  <r>
    <s v="CSUS"/>
    <s v="2025000347"/>
    <x v="0"/>
    <s v="ER9087BBZ"/>
    <s v="E0244KCH"/>
    <d v="2025-03-05T00:00:00"/>
    <m/>
    <s v="55"/>
    <x v="10"/>
    <s v="S1"/>
    <s v="S1"/>
    <m/>
    <d v="2025-03-05T00:00:00"/>
    <d v="1899-12-30T15:35:39"/>
    <d v="2025-03-05T00:00:00"/>
    <d v="1899-12-30T16:28:40"/>
    <d v="2025-03-05T00:00:00"/>
    <d v="1899-12-30T16:38:02"/>
    <x v="0"/>
    <s v="RFCPI"/>
    <s v="1328133215"/>
    <s v="FBO"/>
    <d v="1899-12-30T01:02:23"/>
    <d v="1899-12-30T00:09:22"/>
    <d v="1899-12-30T00:53:01"/>
    <s v="Granel"/>
    <s v="E001"/>
    <x v="2"/>
    <d v="1899-12-30T01:02:23"/>
    <d v="1899-12-30T00:09:22"/>
    <n v="15"/>
    <x v="8"/>
    <x v="2"/>
    <x v="2"/>
    <n v="0"/>
    <n v="0"/>
    <s v="OK"/>
    <s v="Granel"/>
    <x v="2"/>
    <n v="0"/>
    <s v="PUNTOS NORTE"/>
    <s v="B"/>
    <d v="1899-12-30T00:53:01"/>
    <d v="1899-12-30T00:08:01"/>
    <s v="OK"/>
    <m/>
    <m/>
    <d v="1899-12-30T00:00:00"/>
    <d v="1899-12-30T01:02:23"/>
    <n v="4"/>
    <d v="1899-12-30T00:53:01"/>
    <n v="62.383333333334342"/>
    <n v="16"/>
    <s v="No"/>
  </r>
  <r>
    <s v="CSUS"/>
    <s v="2025000349"/>
    <x v="0"/>
    <s v="ER3757BDF"/>
    <s v="E4362JYZ"/>
    <d v="2025-03-05T00:00:00"/>
    <m/>
    <s v="3042"/>
    <x v="13"/>
    <s v="S2"/>
    <s v="S2"/>
    <m/>
    <d v="2025-03-05T00:00:00"/>
    <d v="1899-12-30T16:33:01"/>
    <d v="2025-03-05T00:00:00"/>
    <d v="1899-12-30T16:42:30"/>
    <d v="2025-03-05T00:00:00"/>
    <d v="1899-12-30T16:50:38"/>
    <x v="0"/>
    <s v="RFCPI"/>
    <s v="1328133216"/>
    <s v="EXW"/>
    <d v="1899-12-30T00:17:37"/>
    <d v="1899-12-30T00:08:08"/>
    <d v="1899-12-30T00:09:29"/>
    <s v="Granel"/>
    <s v="E001"/>
    <x v="1"/>
    <d v="1899-12-30T00:17:37"/>
    <d v="1899-12-30T00:08:08"/>
    <n v="16"/>
    <x v="8"/>
    <x v="2"/>
    <x v="2"/>
    <n v="0"/>
    <n v="0"/>
    <s v="OK"/>
    <s v="Granel"/>
    <x v="2"/>
    <n v="0"/>
    <s v="PUNTOS NORTE"/>
    <s v="A"/>
    <d v="1899-12-30T00:09:29"/>
    <d v="1899-12-30T00:09:29"/>
    <s v="OK"/>
    <m/>
    <m/>
    <d v="1899-12-30T00:00:00"/>
    <d v="1899-12-30T00:17:37"/>
    <n v="4"/>
    <d v="1899-12-30T00:09:29"/>
    <n v="17.616666666657537"/>
    <n v="16"/>
    <s v="Si"/>
  </r>
  <r>
    <s v="CSUS"/>
    <s v=""/>
    <x v="0"/>
    <s v="EC1739BJ"/>
    <m/>
    <d v="2025-03-05T00:00:00"/>
    <m/>
    <s v="3124"/>
    <x v="57"/>
    <s v="PA"/>
    <m/>
    <m/>
    <d v="2025-03-05T00:00:00"/>
    <d v="1899-12-30T16:57:29"/>
    <d v="2025-03-05T00:00:00"/>
    <d v="1899-12-30T16:57:47"/>
    <d v="2025-03-05T00:00:00"/>
    <d v="1899-12-30T16:57:56"/>
    <x v="317"/>
    <s v="SGARCIA1"/>
    <s v="1328133217"/>
    <s v="EXW"/>
    <d v="1899-12-30T00:00:27"/>
    <d v="1899-12-30T00:00:09"/>
    <d v="1899-12-30T00:00:18"/>
    <s v="Ensacado"/>
    <s v="E002"/>
    <x v="1"/>
    <d v="1899-12-30T00:00:27"/>
    <d v="1899-12-30T00:00:09"/>
    <n v="16"/>
    <x v="8"/>
    <x v="2"/>
    <x v="1"/>
    <n v="1"/>
    <n v="0"/>
    <s v="KO"/>
    <s v="Ensacado"/>
    <x v="2"/>
    <n v="1"/>
    <s v="PUNTOS NORTE"/>
    <s v="A"/>
    <d v="1899-12-30T00:00:18"/>
    <d v="1899-12-30T00:00:18"/>
    <s v="OK"/>
    <m/>
    <m/>
    <d v="1899-12-30T00:00:00"/>
    <d v="1899-12-30T00:00:27"/>
    <n v="4"/>
    <d v="1899-12-30T00:00:18"/>
    <n v="0.45000000000007034"/>
    <n v="16"/>
    <s v="Si"/>
  </r>
  <r>
    <s v="CSUS"/>
    <s v=""/>
    <x v="0"/>
    <s v="E6073FYM"/>
    <m/>
    <d v="2025-03-05T00:00:00"/>
    <m/>
    <s v="2926"/>
    <x v="56"/>
    <s v="PA"/>
    <m/>
    <m/>
    <d v="2025-03-05T00:00:00"/>
    <d v="1899-12-30T17:02:24"/>
    <d v="2025-03-05T00:00:00"/>
    <d v="1899-12-30T19:13:01"/>
    <d v="2025-03-05T00:00:00"/>
    <d v="1899-12-30T17:02:44"/>
    <x v="318"/>
    <s v="SGARCIA1"/>
    <s v="1328133218"/>
    <s v="EXW"/>
    <d v="1899-12-30T04:20:54"/>
    <d v="1899-12-30T02:10:17"/>
    <d v="1899-12-30T02:10:37"/>
    <s v="Ensacado"/>
    <s v="E002"/>
    <x v="1"/>
    <d v="1899-12-30T00:00:20"/>
    <n v="-9.0474537037040004E-2"/>
    <n v="17"/>
    <x v="8"/>
    <x v="2"/>
    <x v="1"/>
    <n v="1"/>
    <n v="0"/>
    <s v="KO"/>
    <s v="Ensacado"/>
    <x v="2"/>
    <n v="1"/>
    <s v="PUNTOS NORTE"/>
    <s v="A"/>
    <d v="1899-12-30T02:10:37"/>
    <d v="1899-12-30T01:12:37"/>
    <s v="KO"/>
    <m/>
    <m/>
    <d v="1899-12-30T00:00:00"/>
    <d v="1899-12-30T00:00:20"/>
    <n v="4"/>
    <d v="1899-12-30T02:10:37"/>
    <n v="0.33333333333120052"/>
    <n v="17"/>
    <s v="Si"/>
  </r>
  <r>
    <s v="CSUS"/>
    <s v="2025000351"/>
    <x v="0"/>
    <s v="ER3756BDF"/>
    <s v="E8566LPV"/>
    <d v="2025-03-05T00:00:00"/>
    <m/>
    <s v="3042"/>
    <x v="13"/>
    <s v="S2"/>
    <s v="S2"/>
    <m/>
    <d v="2025-03-05T00:00:00"/>
    <d v="1899-12-30T17:34:28"/>
    <d v="2025-03-05T00:00:00"/>
    <d v="1899-12-30T17:42:14"/>
    <d v="2025-03-05T00:00:00"/>
    <d v="1899-12-30T17:47:56"/>
    <x v="0"/>
    <s v="RFCPI"/>
    <s v="1328133219"/>
    <s v="EXW"/>
    <d v="1899-12-30T00:13:28"/>
    <d v="1899-12-30T00:05:42"/>
    <d v="1899-12-30T00:07:46"/>
    <s v="Granel"/>
    <s v="E001"/>
    <x v="1"/>
    <d v="1899-12-30T00:13:28"/>
    <d v="1899-12-30T00:05:42"/>
    <n v="17"/>
    <x v="8"/>
    <x v="2"/>
    <x v="2"/>
    <n v="0"/>
    <n v="0"/>
    <s v="OK"/>
    <s v="Granel"/>
    <x v="2"/>
    <n v="0"/>
    <s v="PUNTOS NORTE"/>
    <s v="A"/>
    <d v="1899-12-30T00:07:46"/>
    <d v="1899-12-30T00:07:46"/>
    <s v="OK"/>
    <m/>
    <m/>
    <d v="1899-12-30T00:00:00"/>
    <d v="1899-12-30T00:13:28"/>
    <n v="4"/>
    <d v="1899-12-30T00:07:46"/>
    <n v="13.466666666663922"/>
    <n v="17"/>
    <s v="Si"/>
  </r>
  <r>
    <s v="CSUS"/>
    <s v="2025000353"/>
    <x v="0"/>
    <s v="EC03125R"/>
    <s v="E6047FYP"/>
    <d v="2025-03-06T00:00:00"/>
    <m/>
    <s v="55"/>
    <x v="10"/>
    <s v="S1"/>
    <s v="S1"/>
    <m/>
    <d v="2025-03-06T00:00:00"/>
    <d v="1899-12-30T07:55:02"/>
    <d v="2025-03-06T00:00:00"/>
    <d v="1899-12-30T08:01:55"/>
    <d v="2025-03-06T00:00:00"/>
    <d v="1899-12-30T08:08:49"/>
    <x v="0"/>
    <s v="RFCPI"/>
    <s v="1328133220"/>
    <s v="EXW"/>
    <d v="1899-12-30T00:13:47"/>
    <d v="1899-12-30T00:06:54"/>
    <d v="1899-12-30T00:06:53"/>
    <s v="Granel"/>
    <s v="E001"/>
    <x v="1"/>
    <d v="1899-12-30T00:13:47"/>
    <d v="1899-12-30T00:06:54"/>
    <n v="7"/>
    <x v="9"/>
    <x v="2"/>
    <x v="2"/>
    <n v="0"/>
    <n v="0"/>
    <s v="OK"/>
    <s v="Granel"/>
    <x v="2"/>
    <n v="0"/>
    <s v="PUNTOS NORTE"/>
    <s v="A"/>
    <d v="1899-12-30T00:06:53"/>
    <d v="1899-12-30T00:06:53"/>
    <s v="OK"/>
    <m/>
    <m/>
    <d v="1899-12-30T00:00:00"/>
    <d v="1899-12-30T00:13:47"/>
    <n v="5"/>
    <d v="1899-12-30T00:06:53"/>
    <n v="13.783333333334342"/>
    <n v="8"/>
    <s v="Si"/>
  </r>
  <r>
    <s v="CSUS"/>
    <s v="2025000354"/>
    <x v="0"/>
    <s v="EC03125R"/>
    <s v="E6047FYP"/>
    <d v="2025-03-06T00:00:00"/>
    <m/>
    <s v="55"/>
    <x v="10"/>
    <s v="S1"/>
    <s v="S1"/>
    <m/>
    <d v="2025-03-06T00:00:00"/>
    <d v="1899-12-30T09:49:31"/>
    <d v="2025-03-06T00:00:00"/>
    <d v="1899-12-30T09:55:56"/>
    <d v="2025-03-06T00:00:00"/>
    <d v="1899-12-30T10:04:09"/>
    <x v="0"/>
    <s v="RFCPI"/>
    <s v="1328133223"/>
    <s v="EXW"/>
    <d v="1899-12-30T00:14:38"/>
    <d v="1899-12-30T00:08:13"/>
    <d v="1899-12-30T00:06:25"/>
    <s v="Granel"/>
    <s v="E001"/>
    <x v="1"/>
    <d v="1899-12-30T00:14:38"/>
    <d v="1899-12-30T00:08:13"/>
    <n v="9"/>
    <x v="9"/>
    <x v="2"/>
    <x v="2"/>
    <n v="0"/>
    <n v="0"/>
    <s v="OK"/>
    <s v="Granel"/>
    <x v="2"/>
    <n v="0"/>
    <s v="PUNTOS NORTE"/>
    <s v="A"/>
    <d v="1899-12-30T00:06:25"/>
    <d v="1899-12-30T00:06:25"/>
    <s v="OK"/>
    <m/>
    <m/>
    <d v="1899-12-30T00:00:00"/>
    <d v="1899-12-30T00:14:38"/>
    <n v="5"/>
    <d v="1899-12-30T00:06:25"/>
    <n v="14.633333333337672"/>
    <n v="10"/>
    <s v="Si"/>
  </r>
  <r>
    <s v="CSUS"/>
    <s v=""/>
    <x v="0"/>
    <s v="ER0016BBC"/>
    <s v="E2757BLV"/>
    <d v="2025-03-06T00:00:00"/>
    <m/>
    <s v="2906"/>
    <x v="11"/>
    <s v="PA"/>
    <m/>
    <m/>
    <d v="2025-03-06T00:00:00"/>
    <d v="1899-12-30T10:41:45"/>
    <d v="2025-03-06T00:00:00"/>
    <d v="1899-12-30T10:42:13"/>
    <d v="2025-03-06T00:00:00"/>
    <d v="1899-12-30T10:42:39"/>
    <x v="27"/>
    <s v="SGARCIA1"/>
    <s v="1328133224"/>
    <s v="EXW"/>
    <d v="1899-12-30T00:00:54"/>
    <d v="1899-12-30T00:00:26"/>
    <d v="1899-12-30T00:00:28"/>
    <s v="Ensacado"/>
    <s v="E002"/>
    <x v="1"/>
    <d v="1899-12-30T00:00:54"/>
    <d v="1899-12-30T00:00:26"/>
    <n v="10"/>
    <x v="9"/>
    <x v="2"/>
    <x v="1"/>
    <n v="1"/>
    <n v="0"/>
    <s v="KO"/>
    <s v="Ensacado"/>
    <x v="2"/>
    <n v="1"/>
    <s v="PUNTOS NORTE"/>
    <s v="A"/>
    <d v="1899-12-30T00:00:28"/>
    <d v="1899-12-30T00:00:28"/>
    <s v="OK"/>
    <m/>
    <m/>
    <d v="1899-12-30T00:00:00"/>
    <d v="1899-12-30T00:00:54"/>
    <n v="5"/>
    <d v="1899-12-30T00:00:28"/>
    <n v="0.89999999999998082"/>
    <n v="10"/>
    <s v="Si"/>
  </r>
  <r>
    <s v="CSUS"/>
    <s v=""/>
    <x v="0"/>
    <s v="E7827GCR"/>
    <m/>
    <d v="2025-03-06T00:00:00"/>
    <m/>
    <s v="2906"/>
    <x v="11"/>
    <s v="PA"/>
    <m/>
    <m/>
    <d v="2025-03-06T00:00:00"/>
    <d v="1899-12-30T11:42:10"/>
    <d v="2025-03-06T00:00:00"/>
    <d v="1899-12-30T18:55:01"/>
    <d v="2025-03-06T00:00:00"/>
    <d v="1899-12-30T11:42:31"/>
    <x v="300"/>
    <s v="SGARCIA1"/>
    <s v="1328133225"/>
    <s v="EXW"/>
    <d v="1899-12-30T14:25:21"/>
    <d v="1899-12-30T07:12:30"/>
    <d v="1899-12-30T07:12:51"/>
    <s v="Ensacado"/>
    <s v="E002"/>
    <x v="1"/>
    <d v="1899-12-30T00:00:21"/>
    <n v="-0.30034722222221999"/>
    <n v="11"/>
    <x v="9"/>
    <x v="2"/>
    <x v="1"/>
    <n v="1"/>
    <n v="0"/>
    <s v="KO"/>
    <s v="Ensacado"/>
    <x v="2"/>
    <n v="1"/>
    <s v="PUNTOS NORTE"/>
    <s v="A"/>
    <d v="1899-12-30T07:12:51"/>
    <d v="1899-12-30T06:14:51"/>
    <s v="KO"/>
    <m/>
    <m/>
    <d v="1899-12-30T00:00:00"/>
    <d v="1899-12-30T00:00:21"/>
    <n v="5"/>
    <d v="1899-12-30T07:12:51"/>
    <n v="0.3500000000064496"/>
    <n v="11"/>
    <s v="Si"/>
  </r>
  <r>
    <s v="CSUS"/>
    <s v=""/>
    <x v="0"/>
    <s v="E7598MSM"/>
    <m/>
    <d v="2025-03-06T00:00:00"/>
    <m/>
    <s v="2906"/>
    <x v="11"/>
    <s v="PA"/>
    <m/>
    <m/>
    <d v="2025-03-06T00:00:00"/>
    <d v="1899-12-30T11:55:25"/>
    <d v="2025-03-06T00:00:00"/>
    <d v="1899-12-30T11:56:15"/>
    <d v="2025-03-06T00:00:00"/>
    <d v="1899-12-30T11:56:28"/>
    <x v="319"/>
    <s v="SGARCIA1"/>
    <s v="1328133226"/>
    <s v="EXW"/>
    <d v="1899-12-30T00:01:03"/>
    <d v="1899-12-30T00:00:13"/>
    <d v="1899-12-30T00:00:50"/>
    <s v="Ensacado"/>
    <s v="E002"/>
    <x v="1"/>
    <d v="1899-12-30T00:01:03"/>
    <d v="1899-12-30T00:00:13"/>
    <n v="11"/>
    <x v="9"/>
    <x v="2"/>
    <x v="1"/>
    <n v="1"/>
    <n v="0"/>
    <s v="KO"/>
    <s v="Ensacado"/>
    <x v="2"/>
    <n v="1"/>
    <s v="PUNTOS NORTE"/>
    <s v="A"/>
    <d v="1899-12-30T00:00:50"/>
    <d v="1899-12-30T00:00:50"/>
    <s v="OK"/>
    <m/>
    <m/>
    <d v="1899-12-30T00:00:00"/>
    <d v="1899-12-30T00:01:03"/>
    <n v="5"/>
    <d v="1899-12-30T00:00:50"/>
    <n v="1.0500000000048004"/>
    <n v="11"/>
    <s v="Si"/>
  </r>
  <r>
    <s v="CSUS"/>
    <s v="2025000355"/>
    <x v="0"/>
    <s v="EC03125R"/>
    <s v="E6047FYP"/>
    <d v="2025-03-06T00:00:00"/>
    <m/>
    <s v="55"/>
    <x v="10"/>
    <s v="S1"/>
    <s v="S1"/>
    <m/>
    <d v="2025-03-06T00:00:00"/>
    <d v="1899-12-30T11:42:31"/>
    <d v="2025-03-06T00:00:00"/>
    <d v="1899-12-30T11:48:56"/>
    <d v="2025-03-06T00:00:00"/>
    <d v="1899-12-30T11:59:44"/>
    <x v="0"/>
    <s v="RFCPI"/>
    <s v="1328133227"/>
    <s v="EXW"/>
    <d v="1899-12-30T00:17:13"/>
    <d v="1899-12-30T00:10:48"/>
    <d v="1899-12-30T00:06:25"/>
    <s v="Granel"/>
    <s v="E001"/>
    <x v="1"/>
    <d v="1899-12-30T00:17:13"/>
    <d v="1899-12-30T00:10:48"/>
    <n v="11"/>
    <x v="9"/>
    <x v="2"/>
    <x v="2"/>
    <n v="0"/>
    <n v="0"/>
    <s v="OK"/>
    <s v="Granel"/>
    <x v="2"/>
    <n v="0"/>
    <s v="PUNTOS NORTE"/>
    <s v="A"/>
    <d v="1899-12-30T00:06:25"/>
    <d v="1899-12-30T00:06:25"/>
    <s v="OK"/>
    <m/>
    <m/>
    <d v="1899-12-30T00:00:00"/>
    <d v="1899-12-30T00:17:13"/>
    <n v="5"/>
    <d v="1899-12-30T00:06:25"/>
    <n v="17.216666666654355"/>
    <n v="11"/>
    <s v="Si"/>
  </r>
  <r>
    <s v="CSUS"/>
    <s v=""/>
    <x v="0"/>
    <s v="E6147DVK"/>
    <m/>
    <d v="2025-03-06T00:00:00"/>
    <m/>
    <s v="2906"/>
    <x v="11"/>
    <s v="PA"/>
    <m/>
    <m/>
    <d v="2025-03-06T00:00:00"/>
    <d v="1899-12-30T16:30:37"/>
    <d v="2025-03-06T00:00:00"/>
    <d v="1899-12-30T16:30:48"/>
    <d v="2025-03-06T00:00:00"/>
    <d v="1899-12-30T16:30:58"/>
    <x v="320"/>
    <s v="SGARCIA1"/>
    <s v="1328133228"/>
    <s v="EXW"/>
    <d v="1899-12-30T00:00:21"/>
    <d v="1899-12-30T00:00:10"/>
    <d v="1899-12-30T00:00:11"/>
    <s v="Ensacado"/>
    <s v="E002"/>
    <x v="1"/>
    <d v="1899-12-30T00:00:21"/>
    <d v="1899-12-30T00:00:10"/>
    <n v="16"/>
    <x v="9"/>
    <x v="2"/>
    <x v="1"/>
    <n v="1"/>
    <n v="0"/>
    <s v="KO"/>
    <s v="Ensacado"/>
    <x v="2"/>
    <n v="1"/>
    <s v="PUNTOS NORTE"/>
    <s v="A"/>
    <d v="1899-12-30T00:00:11"/>
    <d v="1899-12-30T00:00:11"/>
    <s v="OK"/>
    <m/>
    <m/>
    <d v="1899-12-30T00:00:00"/>
    <d v="1899-12-30T00:00:21"/>
    <n v="5"/>
    <d v="1899-12-30T00:00:11"/>
    <n v="0.3500000000064496"/>
    <n v="16"/>
    <s v="Si"/>
  </r>
  <r>
    <s v="CSUS"/>
    <s v="2025000356"/>
    <x v="0"/>
    <s v="EC03125R"/>
    <s v="E6047FYP"/>
    <d v="2025-03-06T00:00:00"/>
    <m/>
    <s v="3042"/>
    <x v="13"/>
    <s v="S2"/>
    <s v="S2"/>
    <m/>
    <d v="2025-03-06T00:00:00"/>
    <d v="1899-12-30T16:26:15"/>
    <d v="2025-03-06T00:00:00"/>
    <d v="1899-12-30T16:32:52"/>
    <d v="2025-03-06T00:00:00"/>
    <d v="1899-12-30T16:40:41"/>
    <x v="0"/>
    <s v="RFCPI"/>
    <s v="1328133229"/>
    <s v="EXW"/>
    <d v="1899-12-30T00:14:26"/>
    <d v="1899-12-30T00:07:49"/>
    <d v="1899-12-30T00:06:37"/>
    <s v="Granel"/>
    <s v="E001"/>
    <x v="1"/>
    <d v="1899-12-30T00:14:26"/>
    <d v="1899-12-30T00:07:49"/>
    <n v="16"/>
    <x v="9"/>
    <x v="2"/>
    <x v="2"/>
    <n v="0"/>
    <n v="0"/>
    <s v="OK"/>
    <s v="Granel"/>
    <x v="2"/>
    <n v="0"/>
    <s v="PUNTOS NORTE"/>
    <s v="A"/>
    <d v="1899-12-30T00:06:37"/>
    <d v="1899-12-30T00:06:37"/>
    <s v="OK"/>
    <m/>
    <m/>
    <d v="1899-12-30T00:00:00"/>
    <d v="1899-12-30T00:14:26"/>
    <n v="5"/>
    <d v="1899-12-30T00:06:37"/>
    <n v="14.433333333335963"/>
    <n v="16"/>
    <s v="Si"/>
  </r>
  <r>
    <s v="CSUS"/>
    <s v="2025000352"/>
    <x v="0"/>
    <s v="ER9087BBZ"/>
    <s v="E0244KCH"/>
    <d v="2025-03-06T00:00:00"/>
    <m/>
    <s v="3042"/>
    <x v="13"/>
    <s v="S2"/>
    <s v="S2"/>
    <m/>
    <d v="2025-03-05T00:00:00"/>
    <d v="1899-12-30T17:38:09"/>
    <d v="2025-03-06T00:00:00"/>
    <d v="1899-12-30T16:49:27"/>
    <d v="2025-03-06T00:00:00"/>
    <d v="1899-12-30T17:08:05"/>
    <x v="0"/>
    <s v="RFCPI"/>
    <s v="1328133230"/>
    <s v="FBO"/>
    <d v="1899-12-30T15:29:56"/>
    <d v="1899-12-30T00:18:38"/>
    <d v="1899-12-30T15:11:18"/>
    <s v="Granel"/>
    <s v="E001"/>
    <x v="2"/>
    <d v="1899-12-30T23:29:55"/>
    <d v="1899-12-30T00:18:38"/>
    <n v="17"/>
    <x v="9"/>
    <x v="2"/>
    <x v="2"/>
    <n v="0"/>
    <n v="1"/>
    <s v="KO"/>
    <s v="Granel"/>
    <x v="2"/>
    <n v="1"/>
    <s v="PUNTOS NORTE"/>
    <s v="C"/>
    <d v="1899-12-30T15:11:18"/>
    <d v="1899-12-30T14:13:18"/>
    <s v="OK"/>
    <m/>
    <m/>
    <d v="1899-12-30T00:00:00"/>
    <d v="1899-12-30T23:29:55"/>
    <n v="5"/>
    <n v="-3.3819444444449953E-2"/>
    <n v="1409.9166666666661"/>
    <n v="17"/>
    <s v="No"/>
  </r>
  <r>
    <s v="CSUS"/>
    <s v="2025000357"/>
    <x v="0"/>
    <s v="EC03125R"/>
    <s v="E6047FYP"/>
    <d v="2025-03-07T00:00:00"/>
    <m/>
    <s v="55"/>
    <x v="10"/>
    <s v="S1"/>
    <s v="S1"/>
    <m/>
    <d v="2025-03-07T00:00:00"/>
    <d v="1899-12-30T07:57:56"/>
    <d v="2025-03-07T00:00:00"/>
    <d v="1899-12-30T08:04:59"/>
    <d v="2025-03-07T00:00:00"/>
    <d v="1899-12-30T08:12:26"/>
    <x v="0"/>
    <s v="RFCPI"/>
    <s v="1328133231"/>
    <s v="EXW"/>
    <d v="1899-12-30T00:14:30"/>
    <d v="1899-12-30T00:07:27"/>
    <d v="1899-12-30T00:07:03"/>
    <s v="Granel"/>
    <s v="E001"/>
    <x v="1"/>
    <d v="1899-12-30T00:14:30"/>
    <d v="1899-12-30T00:07:27"/>
    <n v="7"/>
    <x v="10"/>
    <x v="2"/>
    <x v="2"/>
    <n v="0"/>
    <n v="0"/>
    <s v="OK"/>
    <s v="Granel"/>
    <x v="2"/>
    <n v="0"/>
    <s v="PUNTOS NORTE"/>
    <s v="A"/>
    <d v="1899-12-30T00:07:03"/>
    <d v="1899-12-30T00:07:03"/>
    <s v="OK"/>
    <m/>
    <m/>
    <d v="1899-12-30T00:00:00"/>
    <d v="1899-12-30T00:14:30"/>
    <n v="6"/>
    <d v="1899-12-30T00:07:03"/>
    <n v="14.499999999993634"/>
    <n v="8"/>
    <s v="Si"/>
  </r>
  <r>
    <s v="CSUS"/>
    <s v=""/>
    <x v="0"/>
    <s v="E7746FTD"/>
    <m/>
    <d v="2025-03-07T00:00:00"/>
    <m/>
    <s v="2926"/>
    <x v="56"/>
    <s v="PA"/>
    <m/>
    <m/>
    <d v="2025-03-07T00:00:00"/>
    <d v="1899-12-30T08:18:55"/>
    <d v="2025-03-07T00:00:00"/>
    <d v="1899-12-30T19:30:00"/>
    <d v="2025-03-07T00:00:00"/>
    <d v="1899-12-30T08:19:45"/>
    <x v="304"/>
    <s v="NRODRIGUEZ"/>
    <s v="1328133232"/>
    <s v="EXW"/>
    <d v="1899-12-30T22:21:20"/>
    <d v="1899-12-30T11:10:15"/>
    <d v="1899-12-30T11:11:05"/>
    <s v="Ensacado"/>
    <s v="E002"/>
    <x v="1"/>
    <d v="1899-12-30T00:00:50"/>
    <n v="-0.46545138888888998"/>
    <n v="8"/>
    <x v="10"/>
    <x v="2"/>
    <x v="1"/>
    <n v="1"/>
    <n v="0"/>
    <s v="KO"/>
    <s v="Ensacado"/>
    <x v="2"/>
    <n v="1"/>
    <s v="PUNTOS NORTE"/>
    <s v="A"/>
    <d v="1899-12-30T11:11:05"/>
    <d v="1899-12-30T10:13:05"/>
    <s v="KO"/>
    <m/>
    <m/>
    <d v="1899-12-30T00:00:00"/>
    <d v="1899-12-30T00:00:50"/>
    <n v="6"/>
    <d v="1899-12-30T11:11:05"/>
    <n v="0.8333333333280013"/>
    <n v="8"/>
    <s v="Si"/>
  </r>
  <r>
    <s v="CSUS"/>
    <s v=""/>
    <x v="0"/>
    <s v="ER7187BCW"/>
    <s v="E9074LCN"/>
    <d v="2025-03-07T00:00:00"/>
    <m/>
    <s v="2906"/>
    <x v="11"/>
    <s v="PA"/>
    <m/>
    <m/>
    <d v="2025-03-07T00:00:00"/>
    <d v="1899-12-30T08:35:52"/>
    <d v="2025-03-07T00:00:00"/>
    <d v="1899-12-30T18:19:59"/>
    <d v="2025-03-07T00:00:00"/>
    <d v="1899-12-30T08:36:27"/>
    <x v="321"/>
    <s v="NRODRIGUEZ"/>
    <s v="1328133233"/>
    <s v="FBO"/>
    <d v="1899-12-30T19:27:39"/>
    <d v="1899-12-30T09:43:32"/>
    <d v="1899-12-30T09:44:07"/>
    <s v="Ensacado"/>
    <s v="E002"/>
    <x v="2"/>
    <d v="1899-12-30T00:00:35"/>
    <n v="-0.40523148148148003"/>
    <n v="8"/>
    <x v="10"/>
    <x v="2"/>
    <x v="1"/>
    <n v="1"/>
    <n v="0"/>
    <s v="KO"/>
    <s v="Ensacado"/>
    <x v="2"/>
    <n v="1"/>
    <s v="PUNTOS NORTE"/>
    <s v="A"/>
    <d v="1899-12-30T09:44:07"/>
    <d v="1899-12-30T08:46:07"/>
    <s v="KO"/>
    <m/>
    <m/>
    <d v="1899-12-30T00:00:00"/>
    <d v="1899-12-30T00:00:35"/>
    <n v="6"/>
    <d v="1899-12-30T09:44:07"/>
    <n v="0.58333333332956094"/>
    <n v="8"/>
    <s v="Si"/>
  </r>
  <r>
    <s v="CSUS"/>
    <s v=""/>
    <x v="0"/>
    <s v="E3436MGT"/>
    <m/>
    <d v="2025-03-07T00:00:00"/>
    <m/>
    <s v="2906"/>
    <x v="11"/>
    <s v="PA"/>
    <m/>
    <m/>
    <d v="2025-03-07T00:00:00"/>
    <d v="1899-12-30T09:48:55"/>
    <d v="2025-03-07T00:00:00"/>
    <d v="1899-12-30T12:55:01"/>
    <d v="2025-03-07T00:00:00"/>
    <d v="1899-12-30T10:05:25"/>
    <x v="311"/>
    <s v="SGARCIA1"/>
    <s v="1328133234"/>
    <s v="EXW"/>
    <d v="1899-12-30T05:55:42"/>
    <d v="1899-12-30T02:49:36"/>
    <d v="1899-12-30T03:06:06"/>
    <s v="Ensacado"/>
    <s v="E002"/>
    <x v="1"/>
    <d v="1899-12-30T00:16:30"/>
    <n v="-0.11777777777778003"/>
    <n v="9"/>
    <x v="10"/>
    <x v="2"/>
    <x v="1"/>
    <n v="0"/>
    <n v="0"/>
    <s v="OK"/>
    <s v="Ensacado"/>
    <x v="2"/>
    <n v="0"/>
    <s v="PUNTOS NORTE"/>
    <s v="A"/>
    <d v="1899-12-30T03:06:06"/>
    <d v="1899-12-30T02:08:06"/>
    <s v="KO"/>
    <m/>
    <m/>
    <d v="1899-12-30T00:00:00"/>
    <d v="1899-12-30T00:16:30"/>
    <n v="6"/>
    <d v="1899-12-30T03:06:06"/>
    <n v="16.499999999995143"/>
    <n v="10"/>
    <s v="Si"/>
  </r>
  <r>
    <s v="CSUS"/>
    <s v="2025000359"/>
    <x v="0"/>
    <s v="EC03125R"/>
    <s v="E6047FYP"/>
    <d v="2025-03-07T00:00:00"/>
    <m/>
    <s v="55"/>
    <x v="10"/>
    <s v="S1"/>
    <s v="S1"/>
    <m/>
    <d v="2025-03-07T00:00:00"/>
    <d v="1899-12-30T10:44:06"/>
    <d v="2025-03-07T00:00:00"/>
    <d v="1899-12-30T10:50:26"/>
    <d v="2025-03-07T00:00:00"/>
    <d v="1899-12-30T10:56:56"/>
    <x v="0"/>
    <s v="RFCPI"/>
    <s v="1328133236"/>
    <s v="EXW"/>
    <d v="1899-12-30T00:12:50"/>
    <d v="1899-12-30T00:06:30"/>
    <d v="1899-12-30T00:06:20"/>
    <s v="Granel"/>
    <s v="E001"/>
    <x v="1"/>
    <d v="1899-12-30T00:12:50"/>
    <d v="1899-12-30T00:06:30"/>
    <n v="10"/>
    <x v="10"/>
    <x v="2"/>
    <x v="2"/>
    <n v="0"/>
    <n v="0"/>
    <s v="OK"/>
    <s v="Granel"/>
    <x v="2"/>
    <n v="0"/>
    <s v="PUNTOS NORTE"/>
    <s v="A"/>
    <d v="1899-12-30T00:06:20"/>
    <d v="1899-12-30T00:06:20"/>
    <s v="OK"/>
    <m/>
    <m/>
    <d v="1899-12-30T00:00:00"/>
    <d v="1899-12-30T00:12:50"/>
    <n v="6"/>
    <d v="1899-12-30T00:06:20"/>
    <n v="12.833333333323242"/>
    <n v="10"/>
    <s v="Si"/>
  </r>
  <r>
    <s v="CSUS"/>
    <s v=""/>
    <x v="0"/>
    <s v="E5760DBX"/>
    <m/>
    <d v="2025-03-07T00:00:00"/>
    <m/>
    <s v="2906"/>
    <x v="11"/>
    <s v="PA"/>
    <m/>
    <m/>
    <d v="2025-03-07T00:00:00"/>
    <d v="1899-12-30T11:40:27"/>
    <d v="2025-03-07T00:00:00"/>
    <d v="1899-12-30T11:54:43"/>
    <d v="2025-03-07T00:00:00"/>
    <d v="1899-12-30T11:54:51"/>
    <x v="322"/>
    <s v="SGARCIA1"/>
    <s v="1328133237"/>
    <s v="EXW"/>
    <d v="1899-12-30T00:14:24"/>
    <d v="1899-12-30T00:00:08"/>
    <d v="1899-12-30T00:14:16"/>
    <s v="Ensacado"/>
    <s v="E002"/>
    <x v="1"/>
    <d v="1899-12-30T00:14:24"/>
    <d v="1899-12-30T00:00:08"/>
    <n v="11"/>
    <x v="10"/>
    <x v="2"/>
    <x v="1"/>
    <n v="0"/>
    <n v="0"/>
    <s v="OK"/>
    <s v="Ensacado"/>
    <x v="2"/>
    <n v="0"/>
    <s v="PUNTOS NORTE"/>
    <s v="A"/>
    <d v="1899-12-30T00:14:16"/>
    <d v="1899-12-30T00:14:16"/>
    <s v="OK"/>
    <m/>
    <m/>
    <d v="1899-12-30T00:00:00"/>
    <d v="1899-12-30T00:14:24"/>
    <n v="6"/>
    <d v="1899-12-30T00:14:16"/>
    <n v="14.400000000000013"/>
    <n v="11"/>
    <s v="Si"/>
  </r>
  <r>
    <s v="CSUS"/>
    <s v="2025000350"/>
    <x v="0"/>
    <s v="ER3193BBT"/>
    <s v="E3205DTL"/>
    <d v="2025-03-07T00:00:00"/>
    <m/>
    <s v="55"/>
    <x v="10"/>
    <s v="S1"/>
    <s v="S1"/>
    <m/>
    <d v="2025-03-05T00:00:00"/>
    <d v="1899-12-30T16:43:12"/>
    <d v="2025-03-07T00:00:00"/>
    <d v="1899-12-30T11:56:52"/>
    <d v="2025-03-07T00:00:00"/>
    <d v="1899-12-30T12:24:30"/>
    <x v="0"/>
    <s v="RFCPI"/>
    <s v="1328133238"/>
    <s v="FBO"/>
    <d v="1899-12-31T03:41:18"/>
    <d v="1899-12-30T00:27:38"/>
    <d v="1899-12-31T03:13:40"/>
    <s v="Granel"/>
    <s v="E001"/>
    <x v="2"/>
    <d v="1899-12-30T19:41:17"/>
    <d v="1899-12-30T00:27:38"/>
    <n v="16"/>
    <x v="10"/>
    <x v="2"/>
    <x v="2"/>
    <n v="0"/>
    <n v="1"/>
    <s v="KO"/>
    <s v="Granel"/>
    <x v="2"/>
    <n v="1"/>
    <s v="PUNTOS NORTE"/>
    <s v="C"/>
    <d v="1899-12-31T03:13:40"/>
    <d v="1899-12-31T02:15:40"/>
    <s v="KO"/>
    <m/>
    <m/>
    <d v="1899-12-30T00:00:00"/>
    <d v="1899-12-30T19:41:17"/>
    <n v="6"/>
    <n v="-0.19884259259260001"/>
    <n v="1181.2833333333299"/>
    <n v="12"/>
    <s v="No"/>
  </r>
  <r>
    <s v="CSUS"/>
    <s v="2025000360"/>
    <x v="0"/>
    <s v="EC03125R"/>
    <s v="E6047FYP"/>
    <d v="2025-03-07T00:00:00"/>
    <m/>
    <s v="55"/>
    <x v="10"/>
    <s v="S1"/>
    <s v="S1"/>
    <m/>
    <d v="2025-03-07T00:00:00"/>
    <d v="1899-12-30T12:34:56"/>
    <d v="2025-03-07T00:00:00"/>
    <d v="1899-12-30T12:41:16"/>
    <d v="2025-03-07T00:00:00"/>
    <d v="1899-12-30T12:48:56"/>
    <x v="0"/>
    <s v="RFCPI"/>
    <s v="1328133239"/>
    <s v="EXW"/>
    <d v="1899-12-30T00:14:00"/>
    <d v="1899-12-30T00:07:40"/>
    <d v="1899-12-30T00:06:20"/>
    <s v="Granel"/>
    <s v="E001"/>
    <x v="1"/>
    <d v="1899-12-30T00:14:00"/>
    <d v="1899-12-30T00:07:40"/>
    <n v="12"/>
    <x v="10"/>
    <x v="2"/>
    <x v="2"/>
    <n v="0"/>
    <n v="0"/>
    <s v="OK"/>
    <s v="Granel"/>
    <x v="2"/>
    <n v="0"/>
    <s v="PUNTOS NORTE"/>
    <s v="A"/>
    <d v="1899-12-30T00:06:20"/>
    <d v="1899-12-30T00:06:20"/>
    <s v="OK"/>
    <m/>
    <m/>
    <d v="1899-12-30T00:00:00"/>
    <d v="1899-12-30T00:14:00"/>
    <n v="6"/>
    <d v="1899-12-30T00:06:20"/>
    <n v="13.999999999996753"/>
    <n v="12"/>
    <s v="Si"/>
  </r>
  <r>
    <s v="CSUS"/>
    <s v="2025000358"/>
    <x v="0"/>
    <s v="ER9087BBZ"/>
    <s v="E0244KCH"/>
    <d v="2025-03-07T00:00:00"/>
    <m/>
    <s v="55"/>
    <x v="10"/>
    <s v="S1"/>
    <s v="S1"/>
    <m/>
    <d v="2025-03-07T00:00:00"/>
    <d v="1899-12-30T09:08:13"/>
    <d v="2025-03-07T00:00:00"/>
    <d v="1899-12-30T15:22:51"/>
    <d v="2025-03-07T00:00:00"/>
    <d v="1899-12-30T15:31:46"/>
    <x v="0"/>
    <s v="RFCPI"/>
    <s v="1328133240"/>
    <s v="FBO"/>
    <d v="1899-12-30T06:23:33"/>
    <d v="1899-12-30T00:08:55"/>
    <d v="1899-12-30T06:14:38"/>
    <s v="Granel"/>
    <s v="E001"/>
    <x v="2"/>
    <d v="1899-12-30T06:23:33"/>
    <d v="1899-12-30T00:08:55"/>
    <n v="9"/>
    <x v="10"/>
    <x v="2"/>
    <x v="2"/>
    <n v="0"/>
    <n v="1"/>
    <s v="KO"/>
    <s v="Granel"/>
    <x v="2"/>
    <n v="1"/>
    <s v="PUNTOS NORTE"/>
    <s v="C"/>
    <d v="1899-12-30T06:14:38"/>
    <d v="1899-12-30T05:16:38"/>
    <s v="OK"/>
    <m/>
    <m/>
    <d v="1899-12-30T00:00:00"/>
    <d v="1899-12-30T06:23:33"/>
    <n v="6"/>
    <d v="1899-12-30T06:14:38"/>
    <n v="383.55000000000484"/>
    <n v="15"/>
    <s v="No"/>
  </r>
  <r>
    <s v="CSUS"/>
    <s v=""/>
    <x v="0"/>
    <s v="E3046JGL"/>
    <s v="ER5036BBB"/>
    <d v="2025-03-07T00:00:00"/>
    <m/>
    <s v="2926"/>
    <x v="56"/>
    <s v="PA"/>
    <m/>
    <m/>
    <d v="2025-03-07T00:00:00"/>
    <d v="1899-12-30T15:40:21"/>
    <d v="2025-03-07T00:00:00"/>
    <d v="1899-12-30T18:40:01"/>
    <d v="2025-03-07T00:00:00"/>
    <d v="1899-12-30T15:40:51"/>
    <x v="314"/>
    <s v="SGARCIA1"/>
    <s v="1328133241"/>
    <s v="EXW"/>
    <d v="1899-12-30T05:58:50"/>
    <d v="1899-12-30T02:59:10"/>
    <d v="1899-12-30T02:59:40"/>
    <s v="Ensacado"/>
    <s v="E002"/>
    <x v="1"/>
    <d v="1899-12-30T00:00:30"/>
    <n v="-0.12442129629629006"/>
    <n v="15"/>
    <x v="10"/>
    <x v="2"/>
    <x v="1"/>
    <n v="1"/>
    <n v="0"/>
    <s v="KO"/>
    <s v="Ensacado"/>
    <x v="2"/>
    <n v="1"/>
    <s v="PUNTOS NORTE"/>
    <s v="A"/>
    <d v="1899-12-30T02:59:40"/>
    <d v="1899-12-30T02:01:40"/>
    <s v="KO"/>
    <m/>
    <m/>
    <d v="1899-12-30T00:00:00"/>
    <d v="1899-12-30T00:00:30"/>
    <n v="6"/>
    <d v="1899-12-30T02:59:40"/>
    <n v="0.50000000001110934"/>
    <n v="15"/>
    <s v="Si"/>
  </r>
  <r>
    <s v="CSUS"/>
    <s v="2025000361"/>
    <x v="0"/>
    <s v="EC03125R"/>
    <s v="E6047FYP"/>
    <d v="2025-03-07T00:00:00"/>
    <m/>
    <s v="55"/>
    <x v="10"/>
    <s v="S1"/>
    <s v="S1"/>
    <m/>
    <d v="2025-03-07T00:00:00"/>
    <d v="1899-12-30T15:42:07"/>
    <d v="2025-03-07T00:00:00"/>
    <d v="1899-12-30T15:48:36"/>
    <d v="2025-03-07T00:00:00"/>
    <d v="1899-12-30T15:58:53"/>
    <x v="0"/>
    <s v="RFCPI"/>
    <s v="1328133242"/>
    <s v="EXW"/>
    <d v="1899-12-30T00:16:46"/>
    <d v="1899-12-30T00:10:17"/>
    <d v="1899-12-30T00:06:29"/>
    <s v="Granel"/>
    <s v="E001"/>
    <x v="1"/>
    <d v="1899-12-30T00:16:46"/>
    <d v="1899-12-30T00:10:17"/>
    <n v="15"/>
    <x v="10"/>
    <x v="2"/>
    <x v="2"/>
    <n v="0"/>
    <n v="0"/>
    <s v="OK"/>
    <s v="Granel"/>
    <x v="2"/>
    <n v="0"/>
    <s v="PUNTOS NORTE"/>
    <s v="A"/>
    <d v="1899-12-30T00:06:29"/>
    <d v="1899-12-30T00:06:29"/>
    <s v="OK"/>
    <m/>
    <m/>
    <d v="1899-12-30T00:00:00"/>
    <d v="1899-12-30T00:16:46"/>
    <n v="6"/>
    <d v="1899-12-30T00:06:29"/>
    <n v="16.766666666654366"/>
    <n v="15"/>
    <s v="Si"/>
  </r>
  <r>
    <s v="CSUS"/>
    <s v=""/>
    <x v="0"/>
    <s v="E2000CCL"/>
    <m/>
    <d v="2025-03-07T00:00:00"/>
    <m/>
    <s v="3124"/>
    <x v="57"/>
    <s v="PA"/>
    <m/>
    <m/>
    <d v="2025-03-07T00:00:00"/>
    <d v="1899-12-30T16:51:00"/>
    <d v="2025-03-07T00:00:00"/>
    <d v="1899-12-30T16:51:23"/>
    <d v="2025-03-07T00:00:00"/>
    <d v="1899-12-30T16:51:36"/>
    <x v="323"/>
    <s v="SGARCIA1"/>
    <s v="1328133243"/>
    <s v="EXW"/>
    <d v="1899-12-30T00:00:36"/>
    <d v="1899-12-30T00:00:13"/>
    <d v="1899-12-30T00:00:23"/>
    <s v="Ensacado"/>
    <s v="E002"/>
    <x v="1"/>
    <d v="1899-12-30T00:00:36"/>
    <d v="1899-12-30T00:00:13"/>
    <n v="16"/>
    <x v="10"/>
    <x v="2"/>
    <x v="1"/>
    <n v="1"/>
    <n v="0"/>
    <s v="KO"/>
    <s v="Ensacado"/>
    <x v="2"/>
    <n v="1"/>
    <s v="PUNTOS NORTE"/>
    <s v="A"/>
    <d v="1899-12-30T00:00:23"/>
    <d v="1899-12-30T00:00:23"/>
    <s v="OK"/>
    <m/>
    <m/>
    <d v="1899-12-30T00:00:00"/>
    <d v="1899-12-30T00:00:36"/>
    <n v="6"/>
    <d v="1899-12-30T00:00:23"/>
    <n v="0.60000000000488996"/>
    <n v="16"/>
    <s v="Si"/>
  </r>
  <r>
    <s v="CSUS"/>
    <s v="2025000364"/>
    <x v="0"/>
    <s v="EC03125R"/>
    <s v="E6047FYP"/>
    <d v="2025-03-10T00:00:00"/>
    <m/>
    <s v="55"/>
    <x v="10"/>
    <s v="S1"/>
    <s v="S1"/>
    <m/>
    <d v="2025-03-10T00:00:00"/>
    <d v="1899-12-30T07:57:30"/>
    <d v="2025-03-10T00:00:00"/>
    <d v="1899-12-30T08:05:35"/>
    <d v="2025-03-10T00:00:00"/>
    <d v="1899-12-30T08:11:59"/>
    <x v="0"/>
    <s v="RFCPI"/>
    <s v="1328133245"/>
    <s v="EXW"/>
    <d v="1899-12-30T00:14:29"/>
    <d v="1899-12-30T00:06:24"/>
    <d v="1899-12-30T00:08:05"/>
    <s v="Granel"/>
    <s v="E001"/>
    <x v="1"/>
    <d v="1899-12-30T00:14:29"/>
    <d v="1899-12-30T00:06:24"/>
    <n v="7"/>
    <x v="11"/>
    <x v="3"/>
    <x v="2"/>
    <n v="0"/>
    <n v="0"/>
    <s v="OK"/>
    <s v="Granel"/>
    <x v="2"/>
    <n v="0"/>
    <s v="PUNTOS NORTE"/>
    <s v="A"/>
    <d v="1899-12-30T00:08:05"/>
    <d v="1899-12-30T00:08:05"/>
    <s v="OK"/>
    <m/>
    <m/>
    <d v="1899-12-30T00:00:00"/>
    <d v="1899-12-30T00:14:29"/>
    <n v="2"/>
    <d v="1899-12-30T00:08:05"/>
    <n v="14.483333333332853"/>
    <n v="8"/>
    <s v="Si"/>
  </r>
  <r>
    <s v="CSUS"/>
    <s v="2025000362"/>
    <x v="0"/>
    <s v="ER9087BBZ"/>
    <s v="E0244KCH"/>
    <d v="2025-03-10T00:00:00"/>
    <m/>
    <s v="55"/>
    <x v="10"/>
    <s v="S1"/>
    <s v="S1"/>
    <m/>
    <d v="2025-03-07T00:00:00"/>
    <d v="1899-12-30T16:39:49"/>
    <d v="2025-03-10T00:00:00"/>
    <d v="1899-12-30T08:30:09"/>
    <d v="2025-03-10T00:00:00"/>
    <d v="1899-12-30T08:49:15"/>
    <x v="0"/>
    <s v="RFCPI"/>
    <s v="1328133246"/>
    <s v="FBO"/>
    <d v="1899-12-30T08:09:26"/>
    <d v="1899-12-30T00:19:06"/>
    <d v="1899-12-30T07:50:20"/>
    <s v="Granel"/>
    <s v="E001"/>
    <x v="2"/>
    <d v="1899-12-30T16:09:25"/>
    <d v="1899-12-30T00:19:06"/>
    <n v="16"/>
    <x v="11"/>
    <x v="2"/>
    <x v="2"/>
    <n v="0"/>
    <n v="1"/>
    <s v="KO"/>
    <s v="Granel"/>
    <x v="2"/>
    <n v="1"/>
    <s v="PUNTOS NORTE"/>
    <s v="C"/>
    <d v="1899-12-30T07:50:20"/>
    <d v="1899-12-30T06:52:20"/>
    <s v="OK"/>
    <m/>
    <m/>
    <d v="1899-12-30T00:00:00"/>
    <d v="1899-12-30T16:09:25"/>
    <n v="2"/>
    <n v="-0.34004629629630001"/>
    <n v="969.41666666666276"/>
    <n v="8"/>
    <s v="No"/>
  </r>
  <r>
    <s v="CSUS"/>
    <s v="2025000365"/>
    <x v="0"/>
    <s v="ER3756BDF"/>
    <s v="E8566LPV"/>
    <d v="2025-03-10T00:00:00"/>
    <m/>
    <s v="3042"/>
    <x v="13"/>
    <s v="S2"/>
    <s v="S2"/>
    <m/>
    <d v="2025-03-10T00:00:00"/>
    <d v="1899-12-30T08:35:10"/>
    <d v="2025-03-10T00:00:00"/>
    <d v="1899-12-30T08:42:07"/>
    <d v="2025-03-10T00:00:00"/>
    <d v="1899-12-30T08:50:57"/>
    <x v="0"/>
    <s v="RFCPI"/>
    <s v="1328133247"/>
    <s v="EXW"/>
    <d v="1899-12-30T00:15:47"/>
    <d v="1899-12-30T00:08:50"/>
    <d v="1899-12-30T00:06:57"/>
    <s v="Granel"/>
    <s v="E001"/>
    <x v="1"/>
    <d v="1899-12-30T00:15:47"/>
    <d v="1899-12-30T00:08:50"/>
    <n v="8"/>
    <x v="11"/>
    <x v="3"/>
    <x v="2"/>
    <n v="0"/>
    <n v="0"/>
    <s v="OK"/>
    <s v="Granel"/>
    <x v="2"/>
    <n v="0"/>
    <s v="PUNTOS NORTE"/>
    <s v="A"/>
    <d v="1899-12-30T00:06:57"/>
    <d v="1899-12-30T00:06:57"/>
    <s v="OK"/>
    <m/>
    <m/>
    <d v="1899-12-30T00:00:00"/>
    <d v="1899-12-30T00:15:47"/>
    <n v="2"/>
    <d v="1899-12-30T00:06:57"/>
    <n v="15.783333333336014"/>
    <n v="8"/>
    <s v="Si"/>
  </r>
  <r>
    <s v="CSUS"/>
    <s v=""/>
    <x v="0"/>
    <s v="ER2319BBS"/>
    <s v="E1085FFZ"/>
    <d v="2025-03-10T00:00:00"/>
    <m/>
    <s v="3124"/>
    <x v="57"/>
    <s v="PA"/>
    <m/>
    <m/>
    <d v="2025-03-10T00:00:00"/>
    <d v="1899-12-30T11:16:27"/>
    <d v="2025-03-10T00:00:00"/>
    <d v="1899-12-30T18:45:00"/>
    <d v="2025-03-10T00:00:00"/>
    <d v="1899-12-30T11:18:04"/>
    <x v="299"/>
    <s v="SGARCIA1"/>
    <s v="1328133248"/>
    <s v="EXW"/>
    <d v="1899-12-30T14:55:29"/>
    <d v="1899-12-30T07:26:56"/>
    <d v="1899-12-30T07:28:33"/>
    <s v="Ensacado"/>
    <s v="E002"/>
    <x v="1"/>
    <d v="1899-12-30T00:01:37"/>
    <n v="-0.31037037037037002"/>
    <n v="11"/>
    <x v="11"/>
    <x v="3"/>
    <x v="1"/>
    <n v="1"/>
    <n v="0"/>
    <s v="KO"/>
    <s v="Ensacado"/>
    <x v="2"/>
    <n v="1"/>
    <s v="PUNTOS NORTE"/>
    <s v="A"/>
    <d v="1899-12-30T07:28:33"/>
    <d v="1899-12-30T06:30:33"/>
    <s v="KO"/>
    <m/>
    <m/>
    <d v="1899-12-30T00:00:00"/>
    <d v="1899-12-30T00:01:37"/>
    <n v="2"/>
    <d v="1899-12-30T07:28:33"/>
    <n v="1.6166666666735807"/>
    <n v="11"/>
    <s v="Si"/>
  </r>
  <r>
    <s v="CSUS"/>
    <s v="2025000367"/>
    <x v="0"/>
    <s v="EC03125R"/>
    <s v="E6047FYP"/>
    <d v="2025-03-10T00:00:00"/>
    <m/>
    <s v="3042"/>
    <x v="13"/>
    <s v="S2"/>
    <s v="S2"/>
    <m/>
    <d v="2025-03-10T00:00:00"/>
    <d v="1899-12-30T11:22:05"/>
    <d v="2025-03-10T00:00:00"/>
    <d v="1899-12-30T11:28:35"/>
    <d v="2025-03-10T00:00:00"/>
    <d v="1899-12-30T11:34:16"/>
    <x v="0"/>
    <s v="RFCPI"/>
    <s v="1328133249"/>
    <s v="EXW"/>
    <d v="1899-12-30T00:12:11"/>
    <d v="1899-12-30T00:05:41"/>
    <d v="1899-12-30T00:06:30"/>
    <s v="Granel"/>
    <s v="E001"/>
    <x v="1"/>
    <d v="1899-12-30T00:12:11"/>
    <d v="1899-12-30T00:05:41"/>
    <n v="11"/>
    <x v="11"/>
    <x v="3"/>
    <x v="2"/>
    <n v="0"/>
    <n v="0"/>
    <s v="OK"/>
    <s v="Granel"/>
    <x v="2"/>
    <n v="0"/>
    <s v="PUNTOS NORTE"/>
    <s v="A"/>
    <d v="1899-12-30T00:06:30"/>
    <d v="1899-12-30T00:06:30"/>
    <s v="OK"/>
    <m/>
    <m/>
    <d v="1899-12-30T00:00:00"/>
    <d v="1899-12-30T00:12:11"/>
    <n v="2"/>
    <d v="1899-12-30T00:06:30"/>
    <n v="12.183333333336011"/>
    <n v="11"/>
    <s v="Si"/>
  </r>
  <r>
    <s v="CSUS"/>
    <s v="2025000366"/>
    <x v="0"/>
    <s v="ER9087BBZ"/>
    <s v="E0244KCH"/>
    <d v="2025-03-10T00:00:00"/>
    <m/>
    <s v="55"/>
    <x v="10"/>
    <s v="S1"/>
    <s v="S1"/>
    <m/>
    <d v="2025-03-10T00:00:00"/>
    <d v="1899-12-30T10:00:19"/>
    <d v="2025-03-10T00:00:00"/>
    <d v="1899-12-30T12:34:17"/>
    <d v="2025-03-10T00:00:00"/>
    <d v="1899-12-30T12:43:26"/>
    <x v="0"/>
    <s v="RFCPI"/>
    <s v="1328133250"/>
    <s v="FBO"/>
    <d v="1899-12-30T02:43:07"/>
    <d v="1899-12-30T00:09:09"/>
    <d v="1899-12-30T02:33:58"/>
    <s v="Granel"/>
    <s v="E001"/>
    <x v="2"/>
    <d v="1899-12-30T02:43:07"/>
    <d v="1899-12-30T00:09:09"/>
    <n v="10"/>
    <x v="11"/>
    <x v="3"/>
    <x v="2"/>
    <n v="0"/>
    <n v="0"/>
    <s v="OK"/>
    <s v="Granel"/>
    <x v="2"/>
    <n v="0"/>
    <s v="PUNTOS NORTE"/>
    <s v="C"/>
    <d v="1899-12-30T02:33:58"/>
    <d v="1899-12-30T01:35:58"/>
    <s v="OK"/>
    <m/>
    <m/>
    <d v="1899-12-30T00:00:00"/>
    <d v="1899-12-30T02:43:07"/>
    <n v="2"/>
    <d v="1899-12-30T02:33:58"/>
    <n v="163.11666666667685"/>
    <n v="12"/>
    <s v="No"/>
  </r>
  <r>
    <s v="CSUS"/>
    <s v=""/>
    <x v="0"/>
    <s v="ER5815BBB"/>
    <s v="E2405JLC"/>
    <d v="2025-03-10T00:00:00"/>
    <m/>
    <s v="2926"/>
    <x v="56"/>
    <s v="PA"/>
    <m/>
    <m/>
    <d v="2025-03-10T00:00:00"/>
    <d v="1899-12-30T15:35:23"/>
    <d v="2025-03-10T00:00:00"/>
    <d v="1899-12-30T19:00:00"/>
    <d v="2025-03-10T00:00:00"/>
    <d v="1899-12-30T15:36:07"/>
    <x v="304"/>
    <s v="NRODRIGUEZ"/>
    <s v="1328133251"/>
    <s v="FBO"/>
    <d v="1899-12-30T06:48:30"/>
    <d v="1899-12-30T03:23:53"/>
    <d v="1899-12-30T03:24:37"/>
    <s v="Ensacado"/>
    <s v="E002"/>
    <x v="2"/>
    <d v="1899-12-30T00:00:44"/>
    <n v="-0.14158564814815"/>
    <n v="15"/>
    <x v="11"/>
    <x v="3"/>
    <x v="1"/>
    <n v="1"/>
    <n v="0"/>
    <s v="KO"/>
    <s v="Ensacado"/>
    <x v="2"/>
    <n v="1"/>
    <s v="PUNTOS NORTE"/>
    <s v="A"/>
    <d v="1899-12-30T03:24:37"/>
    <d v="1899-12-30T02:26:37"/>
    <s v="KO"/>
    <m/>
    <m/>
    <d v="1899-12-30T00:00:00"/>
    <d v="1899-12-30T00:00:44"/>
    <n v="2"/>
    <d v="1899-12-30T03:24:37"/>
    <n v="0.73333333333430062"/>
    <n v="15"/>
    <s v="Si"/>
  </r>
  <r>
    <s v="CSUS"/>
    <s v="2025000370"/>
    <x v="0"/>
    <s v="EC03125R"/>
    <s v="E6047FYP"/>
    <d v="2025-03-10T00:00:00"/>
    <m/>
    <s v="55"/>
    <x v="10"/>
    <s v="S1"/>
    <s v="S1"/>
    <m/>
    <d v="2025-03-10T00:00:00"/>
    <d v="1899-12-30T16:22:55"/>
    <d v="2025-03-10T00:00:00"/>
    <d v="1899-12-30T16:29:21"/>
    <d v="2025-03-10T00:00:00"/>
    <d v="1899-12-30T16:35:47"/>
    <x v="0"/>
    <s v="RFCPI"/>
    <s v="1328133252"/>
    <s v="EXW"/>
    <d v="1899-12-30T00:12:52"/>
    <d v="1899-12-30T00:06:26"/>
    <d v="1899-12-30T00:06:26"/>
    <s v="Granel"/>
    <s v="E001"/>
    <x v="1"/>
    <d v="1899-12-30T00:12:52"/>
    <d v="1899-12-30T00:06:26"/>
    <n v="16"/>
    <x v="11"/>
    <x v="3"/>
    <x v="2"/>
    <n v="0"/>
    <n v="0"/>
    <s v="OK"/>
    <s v="Granel"/>
    <x v="2"/>
    <n v="0"/>
    <s v="PUNTOS NORTE"/>
    <s v="A"/>
    <d v="1899-12-30T00:06:26"/>
    <d v="1899-12-30T00:06:26"/>
    <s v="OK"/>
    <m/>
    <m/>
    <d v="1899-12-30T00:00:00"/>
    <d v="1899-12-30T00:12:52"/>
    <n v="2"/>
    <d v="1899-12-30T00:06:26"/>
    <n v="12.866666666659192"/>
    <n v="16"/>
    <s v="Si"/>
  </r>
  <r>
    <s v="CSUS"/>
    <s v=""/>
    <x v="0"/>
    <s v="E2991GFH"/>
    <m/>
    <d v="2025-03-10T00:00:00"/>
    <m/>
    <s v="2906"/>
    <x v="11"/>
    <s v="PA"/>
    <m/>
    <m/>
    <d v="2025-03-10T00:00:00"/>
    <d v="1899-12-30T17:16:36"/>
    <d v="2025-03-10T00:00:00"/>
    <d v="1899-12-30T17:16:59"/>
    <d v="2025-03-10T00:00:00"/>
    <d v="1899-12-30T17:17:07"/>
    <x v="324"/>
    <s v="SGARCIA1"/>
    <s v="1328133253"/>
    <s v="EXW"/>
    <d v="1899-12-30T00:00:31"/>
    <d v="1899-12-30T00:00:08"/>
    <d v="1899-12-30T00:00:23"/>
    <s v="Ensacado"/>
    <s v="E002"/>
    <x v="1"/>
    <d v="1899-12-30T00:00:31"/>
    <d v="1899-12-30T00:00:08"/>
    <n v="17"/>
    <x v="11"/>
    <x v="3"/>
    <x v="1"/>
    <n v="1"/>
    <n v="0"/>
    <s v="KO"/>
    <s v="Ensacado"/>
    <x v="2"/>
    <n v="1"/>
    <s v="PUNTOS NORTE"/>
    <s v="A"/>
    <d v="1899-12-30T00:00:23"/>
    <d v="1899-12-30T00:00:23"/>
    <s v="OK"/>
    <m/>
    <m/>
    <d v="1899-12-30T00:00:00"/>
    <d v="1899-12-30T00:00:31"/>
    <n v="2"/>
    <d v="1899-12-30T00:00:23"/>
    <n v="0.51666666667212979"/>
    <n v="17"/>
    <s v="Si"/>
  </r>
  <r>
    <s v="CSUS"/>
    <s v="2025000369"/>
    <x v="0"/>
    <s v="ER9087BBZ"/>
    <s v="E0244KCH"/>
    <d v="2025-03-10T00:00:00"/>
    <m/>
    <s v="3042"/>
    <x v="13"/>
    <s v="S2"/>
    <s v="S2"/>
    <m/>
    <d v="2025-03-10T00:00:00"/>
    <d v="1899-12-30T15:27:47"/>
    <d v="2025-03-10T00:00:00"/>
    <d v="1899-12-30T17:18:27"/>
    <d v="2025-03-10T00:00:00"/>
    <d v="1899-12-30T17:27:36"/>
    <x v="0"/>
    <s v="RFCPI"/>
    <s v="1328133254"/>
    <s v="FBO"/>
    <d v="1899-12-30T01:59:49"/>
    <d v="1899-12-30T00:09:09"/>
    <d v="1899-12-30T01:50:40"/>
    <s v="Granel"/>
    <s v="E001"/>
    <x v="2"/>
    <d v="1899-12-30T01:59:49"/>
    <d v="1899-12-30T00:09:09"/>
    <n v="15"/>
    <x v="11"/>
    <x v="3"/>
    <x v="2"/>
    <n v="0"/>
    <n v="0"/>
    <s v="OK"/>
    <s v="Granel"/>
    <x v="2"/>
    <n v="0"/>
    <s v="PUNTOS NORTE"/>
    <s v="C"/>
    <d v="1899-12-30T01:50:40"/>
    <d v="1899-12-30T00:52:40"/>
    <s v="OK"/>
    <m/>
    <m/>
    <d v="1899-12-30T00:00:00"/>
    <d v="1899-12-30T01:59:49"/>
    <n v="2"/>
    <d v="1899-12-30T01:50:40"/>
    <n v="119.81666666666887"/>
    <n v="17"/>
    <s v="No"/>
  </r>
  <r>
    <s v="CSUS"/>
    <s v="2025000371"/>
    <x v="0"/>
    <s v="EC03125R"/>
    <s v="E6047FYP"/>
    <d v="2025-03-11T00:00:00"/>
    <m/>
    <s v="55"/>
    <x v="10"/>
    <s v="S1"/>
    <s v="S1"/>
    <m/>
    <d v="2025-03-11T00:00:00"/>
    <d v="1899-12-30T07:55:42"/>
    <d v="2025-03-11T00:00:00"/>
    <d v="1899-12-30T08:03:06"/>
    <d v="2025-03-11T00:00:00"/>
    <d v="1899-12-30T08:12:24"/>
    <x v="0"/>
    <s v="RFCPI"/>
    <s v="1328133255"/>
    <s v="EXW"/>
    <d v="1899-12-30T00:16:42"/>
    <d v="1899-12-30T00:09:18"/>
    <d v="1899-12-30T00:07:24"/>
    <s v="Granel"/>
    <s v="E001"/>
    <x v="1"/>
    <d v="1899-12-30T00:16:42"/>
    <d v="1899-12-30T00:09:18"/>
    <n v="7"/>
    <x v="12"/>
    <x v="3"/>
    <x v="2"/>
    <n v="0"/>
    <n v="0"/>
    <s v="OK"/>
    <s v="Granel"/>
    <x v="2"/>
    <n v="0"/>
    <s v="PUNTOS NORTE"/>
    <s v="A"/>
    <d v="1899-12-30T00:07:24"/>
    <d v="1899-12-30T00:07:24"/>
    <s v="OK"/>
    <m/>
    <m/>
    <d v="1899-12-30T00:00:00"/>
    <d v="1899-12-30T00:16:42"/>
    <n v="3"/>
    <d v="1899-12-30T00:07:24"/>
    <n v="16.699999999996773"/>
    <n v="8"/>
    <s v="Si"/>
  </r>
  <r>
    <s v="CSUS"/>
    <s v="2025000368"/>
    <x v="0"/>
    <s v="ER7131BCF"/>
    <s v="E2618GDG"/>
    <d v="2025-03-11T00:00:00"/>
    <m/>
    <s v="55"/>
    <x v="10"/>
    <s v="S1"/>
    <s v="S1"/>
    <m/>
    <d v="2025-03-10T00:00:00"/>
    <d v="1899-12-30T11:54:24"/>
    <d v="2025-03-11T00:00:00"/>
    <d v="1899-12-30T08:17:28"/>
    <d v="2025-03-11T00:00:00"/>
    <d v="1899-12-30T08:36:03"/>
    <x v="0"/>
    <s v="RFCPI"/>
    <s v="1328133256"/>
    <s v="FBO"/>
    <d v="1899-12-30T12:41:39"/>
    <d v="1899-12-30T00:18:35"/>
    <d v="1899-12-30T12:23:04"/>
    <s v="Granel"/>
    <s v="E001"/>
    <x v="2"/>
    <d v="1899-12-30T20:41:38"/>
    <d v="1899-12-30T00:18:35"/>
    <n v="11"/>
    <x v="12"/>
    <x v="3"/>
    <x v="2"/>
    <n v="0"/>
    <n v="1"/>
    <s v="KO"/>
    <s v="Granel"/>
    <x v="2"/>
    <n v="1"/>
    <s v="PUNTOS NORTE"/>
    <s v="C"/>
    <d v="1899-12-30T12:23:04"/>
    <d v="1899-12-30T11:25:04"/>
    <s v="OK"/>
    <m/>
    <m/>
    <d v="1899-12-30T00:00:00"/>
    <d v="1899-12-30T20:41:38"/>
    <n v="3"/>
    <n v="-0.15064814814815003"/>
    <n v="1241.6333333333412"/>
    <n v="8"/>
    <s v="No"/>
  </r>
  <r>
    <s v="CSUS"/>
    <s v="2025000372"/>
    <x v="0"/>
    <s v="ER9087BBZ"/>
    <s v="E0244KCH"/>
    <d v="2025-03-11T00:00:00"/>
    <m/>
    <s v="55"/>
    <x v="10"/>
    <s v="S1"/>
    <s v="S1"/>
    <m/>
    <d v="2025-03-11T00:00:00"/>
    <d v="1899-12-30T09:12:40"/>
    <d v="2025-03-11T00:00:00"/>
    <d v="1899-12-30T09:20:12"/>
    <d v="2025-03-11T00:00:00"/>
    <d v="1899-12-30T09:26:23"/>
    <x v="0"/>
    <s v="RFCPI"/>
    <s v="1328133257"/>
    <s v="FBO"/>
    <d v="1899-12-30T00:13:43"/>
    <d v="1899-12-30T00:06:11"/>
    <d v="1899-12-30T00:07:32"/>
    <s v="Granel"/>
    <s v="E001"/>
    <x v="2"/>
    <d v="1899-12-30T00:13:43"/>
    <d v="1899-12-30T00:06:11"/>
    <n v="9"/>
    <x v="12"/>
    <x v="3"/>
    <x v="2"/>
    <n v="0"/>
    <n v="0"/>
    <s v="OK"/>
    <s v="Granel"/>
    <x v="2"/>
    <n v="0"/>
    <s v="PUNTOS NORTE"/>
    <s v="A"/>
    <d v="1899-12-30T00:07:32"/>
    <d v="1899-12-30T00:07:32"/>
    <s v="OK"/>
    <m/>
    <m/>
    <d v="1899-12-30T00:00:00"/>
    <d v="1899-12-30T00:13:43"/>
    <n v="3"/>
    <d v="1899-12-30T00:07:32"/>
    <n v="13.716666666662363"/>
    <n v="9"/>
    <s v="Si"/>
  </r>
  <r>
    <s v="CSUS"/>
    <s v="2025000373"/>
    <x v="0"/>
    <s v="EC03125R"/>
    <s v="E6047FYP"/>
    <d v="2025-03-11T00:00:00"/>
    <m/>
    <s v="55"/>
    <x v="10"/>
    <s v="S1"/>
    <s v="S1"/>
    <m/>
    <d v="2025-03-11T00:00:00"/>
    <d v="1899-12-30T09:56:56"/>
    <d v="2025-03-11T00:00:00"/>
    <d v="1899-12-30T10:05:23"/>
    <d v="2025-03-11T00:00:00"/>
    <d v="1899-12-30T10:18:43"/>
    <x v="0"/>
    <s v="RFCPI"/>
    <s v="1328133258"/>
    <s v="EXW"/>
    <d v="1899-12-30T00:21:47"/>
    <d v="1899-12-30T00:13:20"/>
    <d v="1899-12-30T00:08:27"/>
    <s v="Granel"/>
    <s v="E001"/>
    <x v="1"/>
    <d v="1899-12-30T00:21:47"/>
    <d v="1899-12-30T00:13:20"/>
    <n v="9"/>
    <x v="12"/>
    <x v="3"/>
    <x v="2"/>
    <n v="0"/>
    <n v="0"/>
    <s v="OK"/>
    <s v="Granel"/>
    <x v="2"/>
    <n v="0"/>
    <s v="PUNTOS NORTE"/>
    <s v="A"/>
    <d v="1899-12-30T00:08:27"/>
    <d v="1899-12-30T00:08:27"/>
    <s v="OK"/>
    <m/>
    <m/>
    <d v="1899-12-30T00:00:00"/>
    <d v="1899-12-30T00:21:47"/>
    <n v="3"/>
    <d v="1899-12-30T00:08:27"/>
    <n v="21.7833333333264"/>
    <n v="10"/>
    <s v="Si"/>
  </r>
  <r>
    <s v="CSUS"/>
    <s v=""/>
    <x v="0"/>
    <s v="EPO1128BK"/>
    <m/>
    <d v="2025-03-11T00:00:00"/>
    <m/>
    <s v="2906"/>
    <x v="11"/>
    <s v="PA"/>
    <m/>
    <m/>
    <d v="2025-03-11T00:00:00"/>
    <d v="1899-12-30T10:33:29"/>
    <d v="2025-03-11T00:00:00"/>
    <d v="1899-12-30T18:55:01"/>
    <d v="2025-03-11T00:00:00"/>
    <d v="1899-12-30T10:33:47"/>
    <x v="300"/>
    <s v="SGARCIA1"/>
    <s v="1328133259"/>
    <s v="EXW"/>
    <d v="1899-12-30T16:42:46"/>
    <d v="1899-12-30T08:21:14"/>
    <d v="1899-12-30T08:21:32"/>
    <s v="Ensacado"/>
    <s v="E002"/>
    <x v="1"/>
    <d v="1899-12-30T00:00:18"/>
    <n v="-0.34807870370371002"/>
    <n v="10"/>
    <x v="12"/>
    <x v="3"/>
    <x v="1"/>
    <n v="1"/>
    <n v="0"/>
    <s v="KO"/>
    <s v="Ensacado"/>
    <x v="2"/>
    <n v="1"/>
    <s v="PUNTOS NORTE"/>
    <s v="A"/>
    <d v="1899-12-30T08:21:32"/>
    <d v="1899-12-30T07:23:32"/>
    <s v="KO"/>
    <m/>
    <m/>
    <d v="1899-12-30T00:00:00"/>
    <d v="1899-12-30T00:00:18"/>
    <n v="3"/>
    <d v="1899-12-30T08:21:32"/>
    <n v="0.2999999999951708"/>
    <n v="10"/>
    <s v="Si"/>
  </r>
  <r>
    <s v="CSUS"/>
    <s v=""/>
    <x v="0"/>
    <s v="EPO7610AP"/>
    <m/>
    <d v="2025-03-11T00:00:00"/>
    <m/>
    <s v="2906"/>
    <x v="11"/>
    <s v="PA"/>
    <m/>
    <m/>
    <d v="2025-03-11T00:00:00"/>
    <d v="1899-12-30T11:18:08"/>
    <d v="2025-03-11T00:00:00"/>
    <d v="1899-12-30T11:18:37"/>
    <d v="2025-03-11T00:00:00"/>
    <d v="1899-12-30T11:18:50"/>
    <x v="307"/>
    <s v="SGARCIA1"/>
    <s v="1328133260"/>
    <s v="EXW"/>
    <d v="1899-12-30T00:00:42"/>
    <d v="1899-12-30T00:00:13"/>
    <d v="1899-12-30T00:00:29"/>
    <s v="Ensacado"/>
    <s v="E002"/>
    <x v="1"/>
    <d v="1899-12-30T00:00:42"/>
    <d v="1899-12-30T00:00:13"/>
    <n v="11"/>
    <x v="12"/>
    <x v="3"/>
    <x v="1"/>
    <n v="1"/>
    <n v="0"/>
    <s v="KO"/>
    <s v="Ensacado"/>
    <x v="2"/>
    <n v="1"/>
    <s v="PUNTOS NORTE"/>
    <s v="A"/>
    <d v="1899-12-30T00:00:29"/>
    <d v="1899-12-30T00:00:29"/>
    <s v="OK"/>
    <m/>
    <m/>
    <d v="1899-12-30T00:00:00"/>
    <d v="1899-12-30T00:00:42"/>
    <n v="3"/>
    <d v="1899-12-30T00:00:29"/>
    <n v="0.69999999999835083"/>
    <n v="11"/>
    <s v="Si"/>
  </r>
  <r>
    <s v="CSUS"/>
    <s v="2025000374"/>
    <x v="0"/>
    <s v="ER7131BCF"/>
    <s v="E2618GDG"/>
    <d v="2025-03-11T00:00:00"/>
    <m/>
    <s v="55"/>
    <x v="10"/>
    <s v="S1"/>
    <s v="S1"/>
    <m/>
    <d v="2025-03-11T00:00:00"/>
    <d v="1899-12-30T10:52:19"/>
    <d v="2025-03-11T00:00:00"/>
    <d v="1899-12-30T10:59:31"/>
    <d v="2025-03-11T00:00:00"/>
    <d v="1899-12-30T11:29:30"/>
    <x v="0"/>
    <s v="RFCPI"/>
    <s v="1328133261"/>
    <s v="FBO"/>
    <d v="1899-12-30T00:37:11"/>
    <d v="1899-12-30T00:29:59"/>
    <d v="1899-12-30T00:07:12"/>
    <s v="Granel"/>
    <s v="E001"/>
    <x v="2"/>
    <d v="1899-12-30T00:37:11"/>
    <d v="1899-12-30T00:29:59"/>
    <n v="10"/>
    <x v="12"/>
    <x v="3"/>
    <x v="2"/>
    <n v="0"/>
    <n v="0"/>
    <s v="OK"/>
    <s v="Granel"/>
    <x v="2"/>
    <n v="0"/>
    <s v="PUNTOS NORTE"/>
    <s v="A"/>
    <d v="1899-12-30T00:07:12"/>
    <d v="1899-12-30T00:07:12"/>
    <s v="OK"/>
    <m/>
    <m/>
    <d v="1899-12-30T00:00:00"/>
    <d v="1899-12-30T00:37:11"/>
    <n v="3"/>
    <d v="1899-12-30T00:07:12"/>
    <n v="37.183333333320014"/>
    <n v="11"/>
    <s v="Si"/>
  </r>
  <r>
    <s v="CSUS"/>
    <s v="2025000376"/>
    <x v="0"/>
    <s v="EC03125R"/>
    <s v="E6047FYP"/>
    <d v="2025-03-11T00:00:00"/>
    <m/>
    <s v="3042"/>
    <x v="13"/>
    <s v="S2"/>
    <s v="S2"/>
    <m/>
    <d v="2025-03-11T00:00:00"/>
    <d v="1899-12-30T11:56:07"/>
    <d v="2025-03-11T00:00:00"/>
    <d v="1899-12-30T12:02:49"/>
    <d v="2025-03-11T00:00:00"/>
    <d v="1899-12-30T12:11:08"/>
    <x v="0"/>
    <s v="RFCPI"/>
    <s v="1328133262"/>
    <s v="EXW"/>
    <d v="1899-12-30T00:15:01"/>
    <d v="1899-12-30T00:08:19"/>
    <d v="1899-12-30T00:06:42"/>
    <s v="Granel"/>
    <s v="E001"/>
    <x v="1"/>
    <d v="1899-12-30T00:15:01"/>
    <d v="1899-12-30T00:08:19"/>
    <n v="11"/>
    <x v="12"/>
    <x v="3"/>
    <x v="2"/>
    <n v="0"/>
    <n v="0"/>
    <s v="OK"/>
    <s v="Granel"/>
    <x v="2"/>
    <n v="0"/>
    <s v="PUNTOS NORTE"/>
    <s v="A"/>
    <d v="1899-12-30T00:06:42"/>
    <d v="1899-12-30T00:06:42"/>
    <s v="OK"/>
    <m/>
    <m/>
    <d v="1899-12-30T00:00:00"/>
    <d v="1899-12-30T00:15:01"/>
    <n v="3"/>
    <d v="1899-12-30T00:06:42"/>
    <n v="15.016666666665524"/>
    <n v="12"/>
    <s v="Si"/>
  </r>
  <r>
    <s v="CSUS"/>
    <s v="2025000375"/>
    <x v="0"/>
    <s v="ER9087BBZ"/>
    <s v="E0244KCH"/>
    <d v="2025-03-11T00:00:00"/>
    <m/>
    <s v="55"/>
    <x v="10"/>
    <s v="S1"/>
    <s v="S1"/>
    <m/>
    <d v="2025-03-11T00:00:00"/>
    <d v="1899-12-30T11:15:00"/>
    <d v="2025-03-11T00:00:00"/>
    <d v="1899-12-30T12:16:18"/>
    <d v="2025-03-11T00:00:00"/>
    <d v="1899-12-30T12:25:53"/>
    <x v="0"/>
    <s v="RFCPI"/>
    <s v="1328133263"/>
    <s v="FBO"/>
    <d v="1899-12-30T01:10:53"/>
    <d v="1899-12-30T00:09:35"/>
    <d v="1899-12-30T01:01:18"/>
    <s v="Granel"/>
    <s v="E001"/>
    <x v="2"/>
    <d v="1899-12-30T01:10:53"/>
    <d v="1899-12-30T00:09:35"/>
    <n v="11"/>
    <x v="12"/>
    <x v="3"/>
    <x v="2"/>
    <n v="0"/>
    <n v="0"/>
    <s v="OK"/>
    <s v="Granel"/>
    <x v="2"/>
    <n v="0"/>
    <s v="PUNTOS NORTE"/>
    <s v="B"/>
    <d v="1899-12-30T01:01:18"/>
    <d v="1899-12-30T00:03:18"/>
    <s v="OK"/>
    <m/>
    <m/>
    <d v="1899-12-30T00:00:00"/>
    <d v="1899-12-30T01:10:53"/>
    <n v="3"/>
    <d v="1899-12-30T01:01:18"/>
    <n v="70.883333333337589"/>
    <n v="12"/>
    <s v="No"/>
  </r>
  <r>
    <s v="CSUS"/>
    <s v="2025000378"/>
    <x v="0"/>
    <s v="ER4145BBP"/>
    <s v="E1082CSW"/>
    <d v="2025-03-11T00:00:00"/>
    <m/>
    <s v="55"/>
    <x v="10"/>
    <s v="S1"/>
    <s v="S1"/>
    <m/>
    <d v="2025-03-11T00:00:00"/>
    <d v="1899-12-30T15:40:48"/>
    <d v="2025-03-11T00:00:00"/>
    <d v="1899-12-30T15:47:09"/>
    <d v="2025-03-11T00:00:00"/>
    <d v="1899-12-30T16:05:04"/>
    <x v="0"/>
    <s v="RFCPI"/>
    <s v="1328133264"/>
    <s v="EXW"/>
    <d v="1899-12-30T00:24:16"/>
    <d v="1899-12-30T00:17:55"/>
    <d v="1899-12-30T00:06:21"/>
    <s v="Granel"/>
    <s v="E001"/>
    <x v="1"/>
    <d v="1899-12-30T00:24:16"/>
    <d v="1899-12-30T00:17:55"/>
    <n v="15"/>
    <x v="12"/>
    <x v="3"/>
    <x v="2"/>
    <n v="0"/>
    <n v="0"/>
    <s v="OK"/>
    <s v="Granel"/>
    <x v="2"/>
    <n v="0"/>
    <s v="PUNTOS NORTE"/>
    <s v="A"/>
    <d v="1899-12-30T00:06:21"/>
    <d v="1899-12-30T00:06:21"/>
    <s v="OK"/>
    <m/>
    <m/>
    <d v="1899-12-30T00:00:00"/>
    <d v="1899-12-30T00:24:16"/>
    <n v="3"/>
    <d v="1899-12-30T00:06:21"/>
    <n v="24.2666666666784"/>
    <n v="16"/>
    <s v="Si"/>
  </r>
  <r>
    <s v="CSUS"/>
    <s v="2025000377"/>
    <x v="0"/>
    <s v="ER9087BBZ"/>
    <s v="E0244KCH"/>
    <d v="2025-03-11T00:00:00"/>
    <m/>
    <s v="55"/>
    <x v="10"/>
    <s v="S1"/>
    <s v="S1"/>
    <m/>
    <d v="2025-03-11T00:00:00"/>
    <d v="1899-12-30T15:11:35"/>
    <d v="2025-03-11T00:00:00"/>
    <d v="1899-12-30T16:07:31"/>
    <d v="2025-03-11T00:00:00"/>
    <d v="1899-12-30T16:22:19"/>
    <x v="0"/>
    <s v="RFCPI"/>
    <s v="1328133265"/>
    <s v="FBO"/>
    <d v="1899-12-30T01:10:44"/>
    <d v="1899-12-30T00:14:48"/>
    <d v="1899-12-30T00:55:56"/>
    <s v="Granel"/>
    <s v="E001"/>
    <x v="2"/>
    <d v="1899-12-30T01:10:44"/>
    <d v="1899-12-30T00:14:48"/>
    <n v="15"/>
    <x v="12"/>
    <x v="3"/>
    <x v="2"/>
    <n v="0"/>
    <n v="0"/>
    <s v="OK"/>
    <s v="Granel"/>
    <x v="2"/>
    <n v="0"/>
    <s v="PUNTOS NORTE"/>
    <s v="B"/>
    <d v="1899-12-30T00:55:56"/>
    <d v="1899-12-30T00:10:56"/>
    <s v="OK"/>
    <m/>
    <m/>
    <d v="1899-12-30T00:00:00"/>
    <d v="1899-12-30T01:10:44"/>
    <n v="3"/>
    <d v="1899-12-30T00:55:56"/>
    <n v="70.733333333332766"/>
    <n v="16"/>
    <s v="No"/>
  </r>
  <r>
    <s v="CSUS"/>
    <s v="2025000379"/>
    <x v="0"/>
    <s v="EC03125R"/>
    <s v="E6047FYP"/>
    <d v="2025-03-11T00:00:00"/>
    <m/>
    <s v="55"/>
    <x v="10"/>
    <s v="S1"/>
    <s v="S1"/>
    <m/>
    <d v="2025-03-11T00:00:00"/>
    <d v="1899-12-30T16:24:10"/>
    <d v="2025-03-11T00:00:00"/>
    <d v="1899-12-30T16:30:31"/>
    <d v="2025-03-11T00:00:00"/>
    <d v="1899-12-30T16:40:26"/>
    <x v="0"/>
    <s v="RFCPI"/>
    <s v="1328133266"/>
    <s v="EXW"/>
    <d v="1899-12-30T00:16:16"/>
    <d v="1899-12-30T00:09:55"/>
    <d v="1899-12-30T00:06:21"/>
    <s v="Granel"/>
    <s v="E001"/>
    <x v="1"/>
    <d v="1899-12-30T00:16:16"/>
    <d v="1899-12-30T00:09:55"/>
    <n v="16"/>
    <x v="12"/>
    <x v="3"/>
    <x v="2"/>
    <n v="0"/>
    <n v="0"/>
    <s v="OK"/>
    <s v="Granel"/>
    <x v="2"/>
    <n v="0"/>
    <s v="PUNTOS NORTE"/>
    <s v="A"/>
    <d v="1899-12-30T00:06:21"/>
    <d v="1899-12-30T00:06:21"/>
    <s v="OK"/>
    <m/>
    <m/>
    <d v="1899-12-30T00:00:00"/>
    <d v="1899-12-30T00:16:16"/>
    <n v="3"/>
    <d v="1899-12-30T00:06:21"/>
    <n v="16.266666666672034"/>
    <n v="16"/>
    <s v="Si"/>
  </r>
  <r>
    <s v="CSUS"/>
    <s v="2025000382"/>
    <x v="0"/>
    <s v="EC03125R"/>
    <s v="E6047FYP"/>
    <d v="2025-03-12T00:00:00"/>
    <m/>
    <s v="55"/>
    <x v="10"/>
    <s v="S1"/>
    <s v="S1"/>
    <m/>
    <d v="2025-03-12T00:00:00"/>
    <d v="1899-12-30T07:54:17"/>
    <d v="2025-03-12T00:00:00"/>
    <d v="1899-12-30T08:02:59"/>
    <d v="2025-03-12T00:00:00"/>
    <d v="1899-12-30T08:09:09"/>
    <x v="0"/>
    <s v="RFCPI"/>
    <s v="1328133267"/>
    <s v="EXW"/>
    <d v="1899-12-30T00:14:52"/>
    <d v="1899-12-30T00:06:10"/>
    <d v="1899-12-30T00:08:42"/>
    <s v="Granel"/>
    <s v="E001"/>
    <x v="1"/>
    <d v="1899-12-30T00:14:52"/>
    <d v="1899-12-30T00:06:10"/>
    <n v="7"/>
    <x v="13"/>
    <x v="3"/>
    <x v="2"/>
    <n v="0"/>
    <n v="0"/>
    <s v="OK"/>
    <s v="Granel"/>
    <x v="2"/>
    <n v="0"/>
    <s v="PUNTOS NORTE"/>
    <s v="A"/>
    <d v="1899-12-30T00:08:42"/>
    <d v="1899-12-30T00:08:42"/>
    <s v="OK"/>
    <m/>
    <m/>
    <d v="1899-12-30T00:00:00"/>
    <d v="1899-12-30T00:14:52"/>
    <n v="4"/>
    <d v="1899-12-30T00:08:42"/>
    <n v="14.866666666660784"/>
    <n v="8"/>
    <s v="Si"/>
  </r>
  <r>
    <s v="CSUS"/>
    <s v="2025000380"/>
    <x v="0"/>
    <s v="ER9087BBZ"/>
    <s v="E0244KCH"/>
    <d v="2025-03-12T00:00:00"/>
    <m/>
    <s v="3042"/>
    <x v="13"/>
    <s v="S2"/>
    <s v="S2"/>
    <m/>
    <d v="2025-03-11T00:00:00"/>
    <d v="1899-12-30T18:39:25"/>
    <d v="2025-03-12T00:00:00"/>
    <d v="1899-12-30T08:04:23"/>
    <d v="2025-03-12T00:00:00"/>
    <d v="1899-12-30T08:11:42"/>
    <x v="0"/>
    <s v="RFCPI"/>
    <s v="1328133268"/>
    <s v="FBO"/>
    <d v="1899-12-30T05:32:17"/>
    <d v="1899-12-30T00:07:19"/>
    <d v="1899-12-30T05:24:58"/>
    <s v="Granel"/>
    <s v="E001"/>
    <x v="2"/>
    <d v="1899-12-30T13:32:16"/>
    <d v="1899-12-30T00:07:19"/>
    <n v="18"/>
    <x v="13"/>
    <x v="3"/>
    <x v="2"/>
    <n v="0"/>
    <n v="1"/>
    <s v="KO"/>
    <s v="Granel"/>
    <x v="2"/>
    <n v="1"/>
    <s v="PUNTOS NORTE"/>
    <s v="C"/>
    <d v="1899-12-30T05:24:58"/>
    <d v="1899-12-30T04:26:58"/>
    <s v="OK"/>
    <m/>
    <m/>
    <d v="1899-12-30T00:00:00"/>
    <d v="1899-12-30T13:32:16"/>
    <n v="4"/>
    <n v="-0.44099537037038"/>
    <n v="812.26666666665483"/>
    <n v="8"/>
    <s v="No"/>
  </r>
  <r>
    <s v="CSUS"/>
    <s v="2025000381"/>
    <x v="0"/>
    <s v="ER7131BCF"/>
    <s v="E2618GDG"/>
    <d v="2025-03-12T00:00:00"/>
    <m/>
    <s v="55"/>
    <x v="10"/>
    <s v="S1"/>
    <s v="S1"/>
    <m/>
    <d v="2025-03-12T00:00:00"/>
    <d v="1899-12-30T07:52:25"/>
    <d v="2025-03-12T00:00:00"/>
    <d v="1899-12-30T08:22:23"/>
    <d v="2025-03-12T00:00:00"/>
    <d v="1899-12-30T08:38:13"/>
    <x v="0"/>
    <s v="RFCPI"/>
    <s v="1328133269"/>
    <s v="FBO"/>
    <d v="1899-12-30T00:45:48"/>
    <d v="1899-12-30T00:15:50"/>
    <d v="1899-12-30T00:29:58"/>
    <s v="Granel"/>
    <s v="E001"/>
    <x v="2"/>
    <d v="1899-12-30T00:45:48"/>
    <d v="1899-12-30T00:15:50"/>
    <n v="7"/>
    <x v="13"/>
    <x v="3"/>
    <x v="2"/>
    <n v="0"/>
    <n v="0"/>
    <s v="OK"/>
    <s v="Granel"/>
    <x v="2"/>
    <n v="0"/>
    <s v="PUNTOS NORTE"/>
    <s v="B"/>
    <d v="1899-12-30T00:29:58"/>
    <d v="1899-12-30T00:29:58"/>
    <s v="OK"/>
    <m/>
    <m/>
    <d v="1899-12-30T00:00:00"/>
    <d v="1899-12-30T00:45:48"/>
    <n v="4"/>
    <d v="1899-12-30T00:29:58"/>
    <n v="45.800000000006357"/>
    <n v="8"/>
    <s v="No"/>
  </r>
  <r>
    <s v="CSUS"/>
    <s v=""/>
    <x v="0"/>
    <s v="E5631LRS"/>
    <m/>
    <d v="2025-03-12T00:00:00"/>
    <m/>
    <s v="2926"/>
    <x v="56"/>
    <s v="PA"/>
    <m/>
    <m/>
    <d v="2025-03-12T00:00:00"/>
    <d v="1899-12-30T09:18:23"/>
    <d v="2025-03-12T00:00:00"/>
    <d v="1899-12-30T09:18:35"/>
    <d v="2025-03-12T00:00:00"/>
    <d v="1899-12-30T09:18:40"/>
    <x v="325"/>
    <s v="SGARCIA1"/>
    <s v="1328133270"/>
    <s v="EXW"/>
    <d v="1899-12-30T00:00:17"/>
    <d v="1899-12-30T00:00:05"/>
    <d v="1899-12-30T00:00:12"/>
    <s v="Ensacado"/>
    <s v="E002"/>
    <x v="1"/>
    <d v="1899-12-30T00:00:17"/>
    <d v="1899-12-30T00:00:05"/>
    <n v="9"/>
    <x v="13"/>
    <x v="3"/>
    <x v="1"/>
    <n v="1"/>
    <n v="0"/>
    <s v="KO"/>
    <s v="Ensacado"/>
    <x v="2"/>
    <n v="1"/>
    <s v="PUNTOS NORTE"/>
    <s v="A"/>
    <d v="1899-12-30T00:00:12"/>
    <d v="1899-12-30T00:00:12"/>
    <s v="OK"/>
    <m/>
    <m/>
    <d v="1899-12-30T00:00:00"/>
    <d v="1899-12-30T00:00:17"/>
    <n v="4"/>
    <d v="1899-12-30T00:00:12"/>
    <n v="0.28333333333439015"/>
    <n v="9"/>
    <s v="Si"/>
  </r>
  <r>
    <s v="CSUS"/>
    <s v=""/>
    <x v="0"/>
    <s v="E6448FBH"/>
    <m/>
    <d v="2025-03-12T00:00:00"/>
    <m/>
    <s v="3124"/>
    <x v="57"/>
    <s v="PA"/>
    <m/>
    <m/>
    <d v="2025-03-12T00:00:00"/>
    <d v="1899-12-30T09:59:43"/>
    <d v="2025-03-12T00:00:00"/>
    <d v="1899-12-30T19:12:00"/>
    <d v="2025-03-12T00:00:00"/>
    <d v="1899-12-30T10:00:32"/>
    <x v="305"/>
    <s v="SGARCIA1"/>
    <s v="1328133271"/>
    <s v="EXW"/>
    <d v="1899-12-30T18:23:45"/>
    <d v="1899-12-30T09:11:28"/>
    <d v="1899-12-30T09:12:17"/>
    <s v="Ensacado"/>
    <s v="E002"/>
    <x v="1"/>
    <d v="1899-12-30T00:00:49"/>
    <n v="-0.38296296296296006"/>
    <n v="9"/>
    <x v="13"/>
    <x v="3"/>
    <x v="1"/>
    <n v="1"/>
    <n v="0"/>
    <s v="KO"/>
    <s v="Ensacado"/>
    <x v="2"/>
    <n v="1"/>
    <s v="PUNTOS NORTE"/>
    <s v="A"/>
    <d v="1899-12-30T09:12:17"/>
    <d v="1899-12-30T08:14:17"/>
    <s v="KO"/>
    <m/>
    <m/>
    <d v="1899-12-30T00:00:00"/>
    <d v="1899-12-30T00:00:49"/>
    <n v="4"/>
    <d v="1899-12-30T09:12:17"/>
    <n v="0.81666666666714072"/>
    <n v="10"/>
    <s v="Si"/>
  </r>
  <r>
    <s v="CSUS"/>
    <s v="2025000383"/>
    <x v="0"/>
    <s v="ER9087BBZ"/>
    <s v="E0244KCH"/>
    <d v="2025-03-12T00:00:00"/>
    <m/>
    <s v="55"/>
    <x v="10"/>
    <s v="S1"/>
    <s v="S1"/>
    <m/>
    <d v="2025-03-12T00:00:00"/>
    <d v="1899-12-30T10:08:39"/>
    <d v="2025-03-12T00:00:00"/>
    <d v="1899-12-30T10:15:53"/>
    <d v="2025-03-12T00:00:00"/>
    <d v="1899-12-30T10:22:42"/>
    <x v="0"/>
    <s v="RFCPI"/>
    <s v="1328133272"/>
    <s v="FBO"/>
    <d v="1899-12-30T00:14:03"/>
    <d v="1899-12-30T00:06:49"/>
    <d v="1899-12-30T00:07:14"/>
    <s v="Granel"/>
    <s v="E001"/>
    <x v="2"/>
    <d v="1899-12-30T00:14:03"/>
    <d v="1899-12-30T00:06:49"/>
    <n v="10"/>
    <x v="13"/>
    <x v="3"/>
    <x v="2"/>
    <n v="0"/>
    <n v="0"/>
    <s v="OK"/>
    <s v="Granel"/>
    <x v="2"/>
    <n v="0"/>
    <s v="PUNTOS NORTE"/>
    <s v="A"/>
    <d v="1899-12-30T00:07:14"/>
    <d v="1899-12-30T00:07:14"/>
    <s v="OK"/>
    <m/>
    <m/>
    <d v="1899-12-30T00:00:00"/>
    <d v="1899-12-30T00:14:03"/>
    <n v="4"/>
    <d v="1899-12-30T00:07:14"/>
    <n v="14.050000000007952"/>
    <n v="10"/>
    <s v="Si"/>
  </r>
  <r>
    <s v="CSUS"/>
    <s v=""/>
    <x v="0"/>
    <s v="E5114CZW"/>
    <m/>
    <d v="2025-03-12T00:00:00"/>
    <m/>
    <s v="3124"/>
    <x v="57"/>
    <s v="PA"/>
    <m/>
    <m/>
    <d v="2025-03-12T00:00:00"/>
    <d v="1899-12-30T10:29:07"/>
    <d v="2025-03-12T00:00:00"/>
    <d v="1899-12-30T19:12:00"/>
    <d v="2025-03-12T00:00:00"/>
    <d v="1899-12-30T10:30:10"/>
    <x v="305"/>
    <s v="SGARCIA1"/>
    <s v="1328133273"/>
    <s v="EXW"/>
    <d v="1899-12-30T17:24:43"/>
    <d v="1899-12-30T08:41:50"/>
    <d v="1899-12-30T08:42:53"/>
    <s v="Ensacado"/>
    <s v="E002"/>
    <x v="1"/>
    <d v="1899-12-30T00:01:03"/>
    <n v="-0.36238425925926004"/>
    <n v="10"/>
    <x v="13"/>
    <x v="3"/>
    <x v="1"/>
    <n v="1"/>
    <n v="0"/>
    <s v="KO"/>
    <s v="Ensacado"/>
    <x v="2"/>
    <n v="1"/>
    <s v="PUNTOS NORTE"/>
    <s v="A"/>
    <d v="1899-12-30T08:42:53"/>
    <d v="1899-12-30T07:44:53"/>
    <s v="KO"/>
    <m/>
    <m/>
    <d v="1899-12-30T00:00:00"/>
    <d v="1899-12-30T00:01:03"/>
    <n v="4"/>
    <d v="1899-12-30T08:42:53"/>
    <n v="1.0500000000048004"/>
    <n v="10"/>
    <s v="Si"/>
  </r>
  <r>
    <s v="CSUS"/>
    <s v=""/>
    <x v="0"/>
    <s v="ER5815BBB"/>
    <s v="E2405JLC"/>
    <d v="2025-03-12T00:00:00"/>
    <m/>
    <s v="2906"/>
    <x v="11"/>
    <s v="PA"/>
    <m/>
    <m/>
    <d v="2025-03-12T00:00:00"/>
    <d v="1899-12-30T11:18:01"/>
    <d v="2025-03-12T00:00:00"/>
    <d v="1899-12-30T19:10:01"/>
    <d v="2025-03-12T00:00:00"/>
    <d v="1899-12-30T11:18:34"/>
    <x v="326"/>
    <s v="NRODRIGUEZ"/>
    <s v="1328133274"/>
    <s v="FBO"/>
    <d v="1899-12-30T15:43:27"/>
    <d v="1899-12-30T07:51:27"/>
    <d v="1899-12-30T07:52:00"/>
    <s v="Ensacado"/>
    <s v="E002"/>
    <x v="2"/>
    <d v="1899-12-30T00:00:33"/>
    <n v="-0.32739583333333999"/>
    <n v="11"/>
    <x v="13"/>
    <x v="3"/>
    <x v="1"/>
    <n v="1"/>
    <n v="0"/>
    <s v="KO"/>
    <s v="Ensacado"/>
    <x v="2"/>
    <n v="1"/>
    <s v="PUNTOS NORTE"/>
    <s v="A"/>
    <d v="1899-12-30T07:52:00"/>
    <d v="1899-12-30T06:54:00"/>
    <s v="KO"/>
    <m/>
    <m/>
    <d v="1899-12-30T00:00:00"/>
    <d v="1899-12-30T00:00:33"/>
    <n v="4"/>
    <d v="1899-12-30T07:52:00"/>
    <n v="0.54999999999361115"/>
    <n v="11"/>
    <s v="Si"/>
  </r>
  <r>
    <s v="CSUS"/>
    <s v="2025000385"/>
    <x v="0"/>
    <s v="EC03125R"/>
    <s v="E6047FYP"/>
    <d v="2025-03-12T00:00:00"/>
    <m/>
    <s v="3042"/>
    <x v="13"/>
    <s v="S2"/>
    <s v="S2"/>
    <m/>
    <d v="2025-03-12T00:00:00"/>
    <d v="1899-12-30T11:02:54"/>
    <d v="2025-03-12T00:00:00"/>
    <d v="1899-12-30T11:10:04"/>
    <d v="2025-03-12T00:00:00"/>
    <d v="1899-12-30T11:17:57"/>
    <x v="0"/>
    <s v="RFCPI"/>
    <s v="1328133275"/>
    <s v="EXW"/>
    <d v="1899-12-30T00:15:03"/>
    <d v="1899-12-30T00:07:53"/>
    <d v="1899-12-30T00:07:10"/>
    <s v="Granel"/>
    <s v="E001"/>
    <x v="1"/>
    <d v="1899-12-30T00:15:03"/>
    <d v="1899-12-30T00:07:53"/>
    <n v="11"/>
    <x v="13"/>
    <x v="3"/>
    <x v="2"/>
    <n v="0"/>
    <n v="0"/>
    <s v="OK"/>
    <s v="Granel"/>
    <x v="2"/>
    <n v="0"/>
    <s v="PUNTOS NORTE"/>
    <s v="A"/>
    <d v="1899-12-30T00:07:10"/>
    <d v="1899-12-30T00:07:10"/>
    <s v="OK"/>
    <m/>
    <m/>
    <d v="1899-12-30T00:00:00"/>
    <d v="1899-12-30T00:15:03"/>
    <n v="4"/>
    <d v="1899-12-30T00:07:10"/>
    <n v="15.050000000001553"/>
    <n v="11"/>
    <s v="Si"/>
  </r>
  <r>
    <s v="CSUS"/>
    <s v=""/>
    <x v="0"/>
    <s v="EPO2007AW"/>
    <m/>
    <d v="2025-03-12T00:00:00"/>
    <m/>
    <s v="3124"/>
    <x v="57"/>
    <s v="PA"/>
    <m/>
    <m/>
    <d v="2025-03-12T00:00:00"/>
    <d v="1899-12-30T15:51:23"/>
    <d v="2025-03-12T00:00:00"/>
    <d v="1899-12-30T18:45:00"/>
    <d v="2025-03-12T00:00:00"/>
    <d v="1899-12-30T15:51:51"/>
    <x v="299"/>
    <s v="SGARCIA1"/>
    <s v="1328133276"/>
    <s v="EXW"/>
    <d v="1899-12-30T05:46:46"/>
    <d v="1899-12-30T02:53:09"/>
    <d v="1899-12-30T02:53:37"/>
    <s v="Ensacado"/>
    <s v="E002"/>
    <x v="1"/>
    <d v="1899-12-30T00:00:28"/>
    <n v="-0.12024305555556003"/>
    <n v="15"/>
    <x v="13"/>
    <x v="3"/>
    <x v="1"/>
    <n v="1"/>
    <n v="0"/>
    <s v="KO"/>
    <s v="Ensacado"/>
    <x v="2"/>
    <n v="1"/>
    <s v="PUNTOS NORTE"/>
    <s v="A"/>
    <d v="1899-12-30T02:53:37"/>
    <d v="1899-12-30T01:55:37"/>
    <s v="KO"/>
    <m/>
    <m/>
    <d v="1899-12-30T00:00:00"/>
    <d v="1899-12-30T00:00:28"/>
    <n v="4"/>
    <d v="1899-12-30T02:53:37"/>
    <n v="0.46666666666077106"/>
    <n v="15"/>
    <s v="Si"/>
  </r>
  <r>
    <s v="CSUS"/>
    <s v="2025000387"/>
    <x v="0"/>
    <s v="EC03125R"/>
    <s v="E6047FYP"/>
    <d v="2025-03-12T00:00:00"/>
    <m/>
    <s v="55"/>
    <x v="10"/>
    <s v="S1"/>
    <s v="S1"/>
    <m/>
    <d v="2025-03-12T00:00:00"/>
    <d v="1899-12-30T15:37:09"/>
    <d v="2025-03-12T00:00:00"/>
    <d v="1899-12-30T15:43:31"/>
    <d v="2025-03-12T00:00:00"/>
    <d v="1899-12-30T15:51:55"/>
    <x v="0"/>
    <s v="RFCPI"/>
    <s v="1328133277"/>
    <s v="EXW"/>
    <d v="1899-12-30T00:14:46"/>
    <d v="1899-12-30T00:08:24"/>
    <d v="1899-12-30T00:06:22"/>
    <s v="Granel"/>
    <s v="E001"/>
    <x v="1"/>
    <d v="1899-12-30T00:14:46"/>
    <d v="1899-12-30T00:08:24"/>
    <n v="15"/>
    <x v="13"/>
    <x v="3"/>
    <x v="2"/>
    <n v="0"/>
    <n v="0"/>
    <s v="OK"/>
    <s v="Granel"/>
    <x v="2"/>
    <n v="0"/>
    <s v="PUNTOS NORTE"/>
    <s v="A"/>
    <d v="1899-12-30T00:06:22"/>
    <d v="1899-12-30T00:06:22"/>
    <s v="OK"/>
    <m/>
    <m/>
    <d v="1899-12-30T00:00:00"/>
    <d v="1899-12-30T00:14:46"/>
    <n v="4"/>
    <d v="1899-12-30T00:06:22"/>
    <n v="14.766666666667163"/>
    <n v="15"/>
    <s v="Si"/>
  </r>
  <r>
    <s v="CSUS"/>
    <s v=""/>
    <x v="0"/>
    <s v="ER9869BBR"/>
    <s v="E4243BFS"/>
    <d v="2025-03-12T00:00:00"/>
    <m/>
    <s v="3320"/>
    <x v="12"/>
    <s v="PA"/>
    <m/>
    <m/>
    <d v="2025-03-12T00:00:00"/>
    <d v="1899-12-30T16:45:55"/>
    <d v="2025-03-12T00:00:00"/>
    <d v="1899-12-30T18:25:01"/>
    <d v="2025-03-12T00:00:00"/>
    <d v="1899-12-30T16:46:43"/>
    <x v="131"/>
    <s v="SGARCIA1"/>
    <s v="1328133278"/>
    <s v="EXW"/>
    <d v="1899-12-30T03:17:24"/>
    <d v="1899-12-30T01:38:18"/>
    <d v="1899-12-30T01:39:06"/>
    <s v="Ensacado"/>
    <s v="E002"/>
    <x v="1"/>
    <d v="1899-12-30T00:00:48"/>
    <n v="-6.8263888888890012E-2"/>
    <n v="16"/>
    <x v="13"/>
    <x v="3"/>
    <x v="1"/>
    <n v="1"/>
    <n v="0"/>
    <s v="KO"/>
    <s v="Ensacado"/>
    <x v="2"/>
    <n v="1"/>
    <s v="PUNTOS NORTE"/>
    <s v="A"/>
    <d v="1899-12-30T01:39:06"/>
    <d v="1899-12-30T00:41:06"/>
    <s v="KO"/>
    <m/>
    <m/>
    <d v="1899-12-30T00:00:00"/>
    <d v="1899-12-30T00:00:48"/>
    <n v="4"/>
    <d v="1899-12-30T01:39:06"/>
    <n v="0.80000000000636007"/>
    <n v="16"/>
    <s v="Si"/>
  </r>
  <r>
    <s v="CSUS"/>
    <s v="2025000384"/>
    <x v="0"/>
    <s v="ER7131BCF"/>
    <s v="E2618GDG"/>
    <d v="2025-03-13T00:00:00"/>
    <m/>
    <s v="55"/>
    <x v="10"/>
    <s v="S1"/>
    <s v="S1"/>
    <m/>
    <d v="2025-03-12T00:00:00"/>
    <d v="1899-12-30T10:58:30"/>
    <d v="2025-03-13T00:00:00"/>
    <d v="1899-12-30T08:27:00"/>
    <d v="2025-03-13T00:00:00"/>
    <d v="1899-12-30T08:38:13"/>
    <x v="0"/>
    <s v="RFCPI"/>
    <s v="1328133280"/>
    <s v="FBO"/>
    <d v="1899-12-30T13:39:43"/>
    <d v="1899-12-30T00:11:13"/>
    <d v="1899-12-30T13:28:30"/>
    <s v="Granel"/>
    <s v="E001"/>
    <x v="2"/>
    <d v="1899-12-30T21:39:42"/>
    <d v="1899-12-30T00:11:13"/>
    <n v="10"/>
    <x v="14"/>
    <x v="3"/>
    <x v="2"/>
    <n v="0"/>
    <n v="1"/>
    <s v="KO"/>
    <s v="Granel"/>
    <x v="2"/>
    <n v="1"/>
    <s v="PUNTOS NORTE"/>
    <s v="C"/>
    <d v="1899-12-30T13:28:30"/>
    <d v="1899-12-30T12:30:30"/>
    <s v="OK"/>
    <m/>
    <m/>
    <d v="1899-12-30T00:00:00"/>
    <d v="1899-12-30T21:39:42"/>
    <n v="5"/>
    <n v="-0.10520833333334001"/>
    <n v="1299.7000000000021"/>
    <n v="8"/>
    <s v="No"/>
  </r>
  <r>
    <s v="CSUS"/>
    <s v="2025000386"/>
    <x v="0"/>
    <s v="ER9087BBZ"/>
    <s v="E0244KCH"/>
    <d v="2025-03-13T00:00:00"/>
    <m/>
    <s v="55"/>
    <x v="10"/>
    <s v="S1"/>
    <s v="S1"/>
    <m/>
    <d v="2025-03-12T00:00:00"/>
    <d v="1899-12-30T11:50:32"/>
    <d v="2025-03-13T00:00:00"/>
    <d v="1899-12-30T08:27:11"/>
    <d v="2025-03-13T00:00:00"/>
    <d v="1899-12-30T08:52:20"/>
    <x v="0"/>
    <s v="RFCPI"/>
    <s v="1328133281"/>
    <s v="FBO"/>
    <d v="1899-12-30T13:01:48"/>
    <d v="1899-12-30T00:25:09"/>
    <d v="1899-12-30T12:36:39"/>
    <s v="Granel"/>
    <s v="E001"/>
    <x v="2"/>
    <d v="1899-12-30T21:01:47"/>
    <d v="1899-12-30T00:25:09"/>
    <n v="11"/>
    <x v="14"/>
    <x v="3"/>
    <x v="2"/>
    <n v="0"/>
    <n v="1"/>
    <s v="KO"/>
    <s v="Granel"/>
    <x v="2"/>
    <n v="1"/>
    <s v="PUNTOS NORTE"/>
    <s v="C"/>
    <d v="1899-12-30T12:36:39"/>
    <d v="1899-12-30T11:38:39"/>
    <s v="OK"/>
    <m/>
    <m/>
    <d v="1899-12-30T00:00:00"/>
    <d v="1899-12-30T21:01:47"/>
    <n v="5"/>
    <n v="-0.14121527777777998"/>
    <n v="1261.7833333333333"/>
    <n v="8"/>
    <s v="No"/>
  </r>
  <r>
    <s v="CSUS"/>
    <s v=""/>
    <x v="0"/>
    <s v="ER2427BCC"/>
    <s v="E7947JTZ"/>
    <d v="2025-03-13T00:00:00"/>
    <m/>
    <s v="2906"/>
    <x v="11"/>
    <s v="PA"/>
    <m/>
    <m/>
    <d v="2025-03-13T00:00:00"/>
    <d v="1899-12-30T09:41:43"/>
    <d v="2025-03-13T00:00:00"/>
    <d v="1899-12-30T09:43:01"/>
    <d v="2025-03-13T00:00:00"/>
    <d v="1899-12-30T09:43:28"/>
    <x v="308"/>
    <s v="SGARCIA1"/>
    <s v="1328133282"/>
    <s v="EXW"/>
    <d v="1899-12-30T00:01:45"/>
    <d v="1899-12-30T00:00:27"/>
    <d v="1899-12-30T00:01:18"/>
    <s v="Ensacado"/>
    <s v="E002"/>
    <x v="1"/>
    <d v="1899-12-30T00:01:45"/>
    <d v="1899-12-30T00:00:27"/>
    <n v="9"/>
    <x v="14"/>
    <x v="3"/>
    <x v="1"/>
    <n v="1"/>
    <n v="0"/>
    <s v="KO"/>
    <s v="Ensacado"/>
    <x v="2"/>
    <n v="1"/>
    <s v="PUNTOS NORTE"/>
    <s v="A"/>
    <d v="1899-12-30T00:01:18"/>
    <d v="1899-12-30T00:01:18"/>
    <s v="OK"/>
    <m/>
    <m/>
    <d v="1899-12-30T00:00:00"/>
    <d v="1899-12-30T00:01:45"/>
    <n v="5"/>
    <d v="1899-12-30T00:01:18"/>
    <n v="1.7500000000031513"/>
    <n v="9"/>
    <s v="Si"/>
  </r>
  <r>
    <s v="CSUS"/>
    <s v=""/>
    <x v="0"/>
    <s v="E0372GLL"/>
    <m/>
    <d v="2025-03-13T00:00:00"/>
    <m/>
    <s v="3124"/>
    <x v="57"/>
    <s v="PA"/>
    <m/>
    <m/>
    <d v="2025-03-13T00:00:00"/>
    <d v="1899-12-30T09:50:25"/>
    <d v="2025-03-13T00:00:00"/>
    <d v="1899-12-30T09:51:35"/>
    <d v="2025-03-13T00:00:00"/>
    <d v="1899-12-30T09:52:02"/>
    <x v="317"/>
    <s v="SGARCIA1"/>
    <s v="1328133283"/>
    <s v="EXW"/>
    <d v="1899-12-30T00:01:37"/>
    <d v="1899-12-30T00:00:27"/>
    <d v="1899-12-30T00:01:10"/>
    <s v="Ensacado"/>
    <s v="E002"/>
    <x v="1"/>
    <d v="1899-12-30T00:01:37"/>
    <d v="1899-12-30T00:00:27"/>
    <n v="9"/>
    <x v="14"/>
    <x v="3"/>
    <x v="1"/>
    <n v="1"/>
    <n v="0"/>
    <s v="KO"/>
    <s v="Ensacado"/>
    <x v="2"/>
    <n v="1"/>
    <s v="PUNTOS NORTE"/>
    <s v="A"/>
    <d v="1899-12-30T00:01:10"/>
    <d v="1899-12-30T00:01:10"/>
    <s v="OK"/>
    <m/>
    <m/>
    <d v="1899-12-30T00:00:00"/>
    <d v="1899-12-30T00:01:37"/>
    <n v="5"/>
    <d v="1899-12-30T00:01:10"/>
    <n v="1.6166666666735807"/>
    <n v="9"/>
    <s v="Si"/>
  </r>
  <r>
    <s v="CSUS"/>
    <s v=""/>
    <x v="0"/>
    <s v="E6588FNW"/>
    <m/>
    <d v="2025-03-13T00:00:00"/>
    <m/>
    <s v="3124"/>
    <x v="57"/>
    <s v="PA"/>
    <m/>
    <m/>
    <d v="2025-03-13T00:00:00"/>
    <d v="1899-12-30T10:40:05"/>
    <d v="2025-03-13T00:00:00"/>
    <d v="1899-12-30T19:07:59"/>
    <d v="2025-03-13T00:00:00"/>
    <d v="1899-12-30T10:42:55"/>
    <x v="301"/>
    <s v="SGARCIA1"/>
    <s v="1328133284"/>
    <s v="EXW"/>
    <d v="1899-12-30T16:52:58"/>
    <d v="1899-12-30T08:25:04"/>
    <d v="1899-12-30T08:27:54"/>
    <s v="Ensacado"/>
    <s v="E002"/>
    <x v="1"/>
    <d v="1899-12-30T00:02:50"/>
    <n v="-0.35074074074074002"/>
    <n v="10"/>
    <x v="14"/>
    <x v="3"/>
    <x v="1"/>
    <n v="1"/>
    <n v="0"/>
    <s v="KO"/>
    <s v="Ensacado"/>
    <x v="2"/>
    <n v="1"/>
    <s v="PUNTOS NORTE"/>
    <s v="A"/>
    <d v="1899-12-30T08:27:54"/>
    <d v="1899-12-30T07:29:54"/>
    <s v="KO"/>
    <m/>
    <m/>
    <d v="1899-12-30T00:00:00"/>
    <d v="1899-12-30T00:02:50"/>
    <n v="5"/>
    <d v="1899-12-30T08:27:54"/>
    <n v="2.8333333333439814"/>
    <n v="10"/>
    <s v="Si"/>
  </r>
  <r>
    <s v="CSUS"/>
    <s v="2025000388"/>
    <x v="0"/>
    <s v="ER9087BBZ"/>
    <s v="E0244KCH"/>
    <d v="2025-03-13T00:00:00"/>
    <m/>
    <s v="55"/>
    <x v="10"/>
    <s v="S1"/>
    <s v="S1"/>
    <m/>
    <d v="2025-03-13T00:00:00"/>
    <d v="1899-12-30T10:20:22"/>
    <d v="2025-03-13T00:00:00"/>
    <d v="1899-12-30T10:30:16"/>
    <d v="2025-03-13T00:00:00"/>
    <d v="1899-12-30T10:38:05"/>
    <x v="0"/>
    <s v="RFCPI"/>
    <s v="1328133285"/>
    <s v="FBO"/>
    <d v="1899-12-30T00:17:43"/>
    <d v="1899-12-30T00:07:49"/>
    <d v="1899-12-30T00:09:54"/>
    <s v="Granel"/>
    <s v="E001"/>
    <x v="2"/>
    <d v="1899-12-30T00:17:43"/>
    <d v="1899-12-30T00:07:49"/>
    <n v="10"/>
    <x v="14"/>
    <x v="3"/>
    <x v="2"/>
    <n v="0"/>
    <n v="0"/>
    <s v="OK"/>
    <s v="Granel"/>
    <x v="2"/>
    <n v="0"/>
    <s v="PUNTOS NORTE"/>
    <s v="A"/>
    <d v="1899-12-30T00:09:54"/>
    <d v="1899-12-30T00:09:54"/>
    <s v="OK"/>
    <m/>
    <m/>
    <d v="1899-12-30T00:00:00"/>
    <d v="1899-12-30T00:17:43"/>
    <n v="5"/>
    <d v="1899-12-30T00:09:54"/>
    <n v="17.716666666665624"/>
    <n v="10"/>
    <s v="Si"/>
  </r>
  <r>
    <s v="CSUS"/>
    <s v=""/>
    <x v="0"/>
    <s v="EC0858AK"/>
    <m/>
    <d v="2025-03-13T00:00:00"/>
    <m/>
    <s v="3124"/>
    <x v="57"/>
    <s v="PA"/>
    <m/>
    <m/>
    <d v="2025-03-13T00:00:00"/>
    <d v="1899-12-30T11:09:08"/>
    <d v="2025-03-13T00:00:00"/>
    <d v="1899-12-30T19:28:59"/>
    <d v="2025-03-13T00:00:00"/>
    <d v="1899-12-30T11:10:54"/>
    <x v="312"/>
    <s v="SGARCIA1"/>
    <s v="1328133286"/>
    <s v="EXW"/>
    <d v="1899-12-30T16:37:56"/>
    <d v="1899-12-30T08:18:05"/>
    <d v="1899-12-30T08:19:51"/>
    <s v="Ensacado"/>
    <s v="E002"/>
    <x v="1"/>
    <d v="1899-12-30T00:01:46"/>
    <n v="-0.34589120370369997"/>
    <n v="11"/>
    <x v="14"/>
    <x v="3"/>
    <x v="1"/>
    <n v="1"/>
    <n v="0"/>
    <s v="KO"/>
    <s v="Ensacado"/>
    <x v="2"/>
    <n v="1"/>
    <s v="PUNTOS NORTE"/>
    <s v="A"/>
    <d v="1899-12-30T08:19:51"/>
    <d v="1899-12-30T07:21:51"/>
    <s v="KO"/>
    <m/>
    <m/>
    <d v="1899-12-30T00:00:00"/>
    <d v="1899-12-30T00:01:46"/>
    <n v="5"/>
    <d v="1899-12-30T08:19:51"/>
    <n v="1.7666666666640118"/>
    <n v="11"/>
    <s v="Si"/>
  </r>
  <r>
    <s v="CSUS"/>
    <s v=""/>
    <x v="0"/>
    <s v="E5950CMN"/>
    <m/>
    <d v="2025-03-13T00:00:00"/>
    <m/>
    <s v="3124"/>
    <x v="57"/>
    <s v="PA"/>
    <m/>
    <m/>
    <d v="2025-03-13T00:00:00"/>
    <d v="1899-12-30T11:04:31"/>
    <d v="2025-03-13T00:00:00"/>
    <d v="1899-12-30T11:18:25"/>
    <d v="2025-03-13T00:00:00"/>
    <d v="1899-12-30T11:19:29"/>
    <x v="327"/>
    <s v="SGARCIA1"/>
    <s v="1328133287"/>
    <s v="EXW"/>
    <d v="1899-12-30T00:14:58"/>
    <d v="1899-12-30T00:01:04"/>
    <d v="1899-12-30T00:13:54"/>
    <s v="Ensacado"/>
    <s v="E002"/>
    <x v="1"/>
    <d v="1899-12-30T00:14:58"/>
    <d v="1899-12-30T00:01:04"/>
    <n v="11"/>
    <x v="14"/>
    <x v="3"/>
    <x v="1"/>
    <n v="0"/>
    <n v="0"/>
    <s v="OK"/>
    <s v="Ensacado"/>
    <x v="2"/>
    <n v="0"/>
    <s v="PUNTOS NORTE"/>
    <s v="A"/>
    <d v="1899-12-30T00:13:54"/>
    <d v="1899-12-30T00:13:54"/>
    <s v="OK"/>
    <m/>
    <m/>
    <d v="1899-12-30T00:00:00"/>
    <d v="1899-12-30T00:14:58"/>
    <n v="5"/>
    <d v="1899-12-30T00:13:54"/>
    <n v="14.966666666668793"/>
    <n v="11"/>
    <s v="Si"/>
  </r>
  <r>
    <s v="CSUS"/>
    <s v="2025000389"/>
    <x v="0"/>
    <s v="ER9087BBZ"/>
    <s v="E0244KCH"/>
    <d v="2025-03-13T00:00:00"/>
    <m/>
    <s v="55"/>
    <x v="10"/>
    <s v="S1"/>
    <s v="S1"/>
    <m/>
    <d v="2025-03-13T00:00:00"/>
    <d v="1899-12-30T11:36:01"/>
    <d v="2025-03-13T00:00:00"/>
    <d v="1899-12-30T11:47:11"/>
    <d v="2025-03-13T00:00:00"/>
    <d v="1899-12-30T11:52:20"/>
    <x v="0"/>
    <s v="RFCPI"/>
    <s v="1328133288"/>
    <s v="FBO"/>
    <d v="1899-12-30T00:16:19"/>
    <d v="1899-12-30T00:05:09"/>
    <d v="1899-12-30T00:11:10"/>
    <s v="Granel"/>
    <s v="E001"/>
    <x v="2"/>
    <d v="1899-12-30T00:16:19"/>
    <d v="1899-12-30T00:05:09"/>
    <n v="11"/>
    <x v="14"/>
    <x v="3"/>
    <x v="2"/>
    <n v="0"/>
    <n v="0"/>
    <s v="OK"/>
    <s v="Granel"/>
    <x v="2"/>
    <n v="0"/>
    <s v="PUNTOS NORTE"/>
    <s v="A"/>
    <d v="1899-12-30T00:11:10"/>
    <d v="1899-12-30T00:11:10"/>
    <s v="OK"/>
    <m/>
    <m/>
    <d v="1899-12-30T00:00:00"/>
    <d v="1899-12-30T00:16:19"/>
    <n v="5"/>
    <d v="1899-12-30T00:11:10"/>
    <n v="16.316666666668844"/>
    <n v="11"/>
    <s v="Si"/>
  </r>
  <r>
    <s v="CSUS"/>
    <s v="2025000390"/>
    <x v="0"/>
    <s v="EC03125R"/>
    <s v="E6047FYP"/>
    <d v="2025-03-13T00:00:00"/>
    <m/>
    <s v="3042"/>
    <x v="13"/>
    <s v="S2"/>
    <s v="S2"/>
    <m/>
    <d v="2025-03-13T00:00:00"/>
    <d v="1899-12-30T12:07:44"/>
    <d v="2025-03-13T00:00:00"/>
    <d v="1899-12-30T12:14:10"/>
    <d v="2025-03-13T00:00:00"/>
    <d v="1899-12-30T12:20:00"/>
    <x v="0"/>
    <s v="RFCPI"/>
    <s v="1328133289"/>
    <s v="EXW"/>
    <d v="1899-12-30T00:12:16"/>
    <d v="1899-12-30T00:05:50"/>
    <d v="1899-12-30T00:06:26"/>
    <s v="Granel"/>
    <s v="E001"/>
    <x v="1"/>
    <d v="1899-12-30T00:12:16"/>
    <d v="1899-12-30T00:05:50"/>
    <n v="12"/>
    <x v="14"/>
    <x v="3"/>
    <x v="2"/>
    <n v="0"/>
    <n v="0"/>
    <s v="OK"/>
    <s v="Granel"/>
    <x v="2"/>
    <n v="0"/>
    <s v="PUNTOS NORTE"/>
    <s v="A"/>
    <d v="1899-12-30T00:06:26"/>
    <d v="1899-12-30T00:06:26"/>
    <s v="OK"/>
    <m/>
    <m/>
    <d v="1899-12-30T00:00:00"/>
    <d v="1899-12-30T00:12:16"/>
    <n v="5"/>
    <d v="1899-12-30T00:06:26"/>
    <n v="12.266666666668691"/>
    <n v="12"/>
    <s v="Si"/>
  </r>
  <r>
    <s v="CSUS"/>
    <s v=""/>
    <x v="0"/>
    <s v="E6147DVK"/>
    <m/>
    <d v="2025-03-13T00:00:00"/>
    <m/>
    <s v="2906"/>
    <x v="11"/>
    <s v="PA"/>
    <m/>
    <m/>
    <d v="2025-03-13T00:00:00"/>
    <d v="1899-12-30T12:33:29"/>
    <d v="2025-03-13T00:00:00"/>
    <d v="1899-12-30T12:33:54"/>
    <d v="2025-03-13T00:00:00"/>
    <d v="1899-12-30T12:34:02"/>
    <x v="320"/>
    <s v="SGARCIA1"/>
    <s v="1328133290"/>
    <s v="EXW"/>
    <d v="1899-12-30T00:00:33"/>
    <d v="1899-12-30T00:00:08"/>
    <d v="1899-12-30T00:00:25"/>
    <s v="Ensacado"/>
    <s v="E002"/>
    <x v="1"/>
    <d v="1899-12-30T00:00:33"/>
    <d v="1899-12-30T00:00:08"/>
    <n v="12"/>
    <x v="14"/>
    <x v="3"/>
    <x v="1"/>
    <n v="1"/>
    <n v="0"/>
    <s v="KO"/>
    <s v="Ensacado"/>
    <x v="2"/>
    <n v="1"/>
    <s v="PUNTOS NORTE"/>
    <s v="A"/>
    <d v="1899-12-30T00:00:25"/>
    <d v="1899-12-30T00:00:25"/>
    <s v="OK"/>
    <m/>
    <m/>
    <d v="1899-12-30T00:00:00"/>
    <d v="1899-12-30T00:00:33"/>
    <n v="5"/>
    <d v="1899-12-30T00:00:25"/>
    <n v="0.55000000000791971"/>
    <n v="12"/>
    <s v="Si"/>
  </r>
  <r>
    <s v="CSUS"/>
    <s v="2025000392"/>
    <x v="0"/>
    <s v="ER9379BBZ"/>
    <s v="E4362JYZ"/>
    <d v="2025-03-13T00:00:00"/>
    <m/>
    <s v="3042"/>
    <x v="13"/>
    <s v="S2"/>
    <s v="S2"/>
    <m/>
    <d v="2025-03-13T00:00:00"/>
    <d v="1899-12-30T14:43:47"/>
    <d v="2025-03-13T00:00:00"/>
    <d v="1899-12-30T14:53:59"/>
    <d v="2025-03-13T00:00:00"/>
    <d v="1899-12-30T14:59:57"/>
    <x v="0"/>
    <s v="RFCPI"/>
    <s v="1328133291"/>
    <s v="EXW"/>
    <d v="1899-12-30T00:16:10"/>
    <d v="1899-12-30T00:05:58"/>
    <d v="1899-12-30T00:10:12"/>
    <s v="Granel"/>
    <s v="E001"/>
    <x v="1"/>
    <d v="1899-12-30T00:16:10"/>
    <d v="1899-12-30T00:05:58"/>
    <n v="14"/>
    <x v="14"/>
    <x v="3"/>
    <x v="2"/>
    <n v="0"/>
    <n v="0"/>
    <s v="OK"/>
    <s v="Granel"/>
    <x v="2"/>
    <n v="0"/>
    <s v="PUNTOS NORTE"/>
    <s v="A"/>
    <d v="1899-12-30T00:10:12"/>
    <d v="1899-12-30T00:10:12"/>
    <s v="OK"/>
    <m/>
    <m/>
    <d v="1899-12-30T00:00:00"/>
    <d v="1899-12-30T00:16:10"/>
    <n v="5"/>
    <d v="1899-12-30T00:10:12"/>
    <n v="16.166666666664025"/>
    <n v="14"/>
    <s v="Si"/>
  </r>
  <r>
    <s v="CSUS"/>
    <s v=""/>
    <x v="0"/>
    <s v="E5760DBX"/>
    <m/>
    <d v="2025-03-13T00:00:00"/>
    <m/>
    <s v="2906"/>
    <x v="11"/>
    <s v="PA"/>
    <m/>
    <m/>
    <d v="2025-03-13T00:00:00"/>
    <d v="1899-12-30T15:51:03"/>
    <d v="2025-03-13T00:00:00"/>
    <d v="1899-12-30T15:51:23"/>
    <d v="2025-03-13T00:00:00"/>
    <d v="1899-12-30T15:51:29"/>
    <x v="322"/>
    <s v="SGARCIA1"/>
    <s v="1328133292"/>
    <s v="EXW"/>
    <d v="1899-12-30T00:00:26"/>
    <d v="1899-12-30T00:00:06"/>
    <d v="1899-12-30T00:00:20"/>
    <s v="Ensacado"/>
    <s v="E002"/>
    <x v="1"/>
    <d v="1899-12-30T00:00:26"/>
    <d v="1899-12-30T00:00:06"/>
    <n v="15"/>
    <x v="14"/>
    <x v="3"/>
    <x v="1"/>
    <n v="1"/>
    <n v="0"/>
    <s v="KO"/>
    <s v="Ensacado"/>
    <x v="2"/>
    <n v="1"/>
    <s v="PUNTOS NORTE"/>
    <s v="A"/>
    <d v="1899-12-30T00:00:20"/>
    <d v="1899-12-30T00:00:20"/>
    <s v="OK"/>
    <m/>
    <m/>
    <d v="1899-12-30T00:00:00"/>
    <d v="1899-12-30T00:00:26"/>
    <n v="5"/>
    <d v="1899-12-30T00:00:20"/>
    <n v="0.43333333332482127"/>
    <n v="15"/>
    <s v="Si"/>
  </r>
  <r>
    <s v="CSUS"/>
    <s v=""/>
    <x v="0"/>
    <s v="E3046JGL"/>
    <m/>
    <d v="2025-03-13T00:00:00"/>
    <m/>
    <s v="2926"/>
    <x v="56"/>
    <s v="PA"/>
    <m/>
    <m/>
    <d v="2025-03-13T00:00:00"/>
    <d v="1899-12-30T16:20:54"/>
    <d v="2025-03-13T00:00:00"/>
    <d v="1899-12-30T18:40:01"/>
    <d v="2025-03-13T00:00:00"/>
    <d v="1899-12-30T16:21:46"/>
    <x v="314"/>
    <s v="SGARCIA1"/>
    <s v="1328133293"/>
    <s v="EXW"/>
    <d v="1899-12-30T04:37:22"/>
    <d v="1899-12-30T02:18:15"/>
    <d v="1899-12-30T02:19:07"/>
    <s v="Ensacado"/>
    <s v="E002"/>
    <x v="1"/>
    <d v="1899-12-30T00:00:52"/>
    <n v="-9.6006944444440023E-2"/>
    <n v="16"/>
    <x v="14"/>
    <x v="3"/>
    <x v="1"/>
    <n v="1"/>
    <n v="0"/>
    <s v="KO"/>
    <s v="Ensacado"/>
    <x v="2"/>
    <n v="1"/>
    <s v="PUNTOS NORTE"/>
    <s v="A"/>
    <d v="1899-12-30T02:19:07"/>
    <d v="1899-12-30T01:21:07"/>
    <s v="KO"/>
    <m/>
    <m/>
    <d v="1899-12-30T00:00:00"/>
    <d v="1899-12-30T00:00:52"/>
    <n v="5"/>
    <d v="1899-12-30T02:19:07"/>
    <n v="0.86666666666403103"/>
    <n v="16"/>
    <s v="Si"/>
  </r>
  <r>
    <s v="CSUS"/>
    <s v="2025000393"/>
    <x v="0"/>
    <s v="EC03125R"/>
    <s v="E6047FYP"/>
    <d v="2025-03-14T00:00:00"/>
    <m/>
    <s v="55"/>
    <x v="10"/>
    <s v="S1"/>
    <s v="S1"/>
    <m/>
    <d v="2025-03-14T00:00:00"/>
    <d v="1899-12-30T07:56:33"/>
    <d v="2025-03-14T00:00:00"/>
    <d v="1899-12-30T08:05:47"/>
    <d v="2025-03-14T00:00:00"/>
    <d v="1899-12-30T08:13:09"/>
    <x v="0"/>
    <s v="RFCPI"/>
    <s v="1328133294"/>
    <s v="EXW"/>
    <d v="1899-12-30T00:16:36"/>
    <d v="1899-12-30T00:07:22"/>
    <d v="1899-12-30T00:09:14"/>
    <s v="Granel"/>
    <s v="E001"/>
    <x v="1"/>
    <d v="1899-12-30T00:16:36"/>
    <d v="1899-12-30T00:07:22"/>
    <n v="7"/>
    <x v="15"/>
    <x v="3"/>
    <x v="2"/>
    <n v="0"/>
    <n v="0"/>
    <s v="OK"/>
    <s v="Granel"/>
    <x v="2"/>
    <n v="0"/>
    <s v="PUNTOS NORTE"/>
    <s v="A"/>
    <d v="1899-12-30T00:09:14"/>
    <d v="1899-12-30T00:09:14"/>
    <s v="OK"/>
    <m/>
    <m/>
    <d v="1899-12-30T00:00:00"/>
    <d v="1899-12-30T00:16:36"/>
    <n v="6"/>
    <d v="1899-12-30T00:09:14"/>
    <n v="16.600000000003234"/>
    <n v="8"/>
    <s v="Si"/>
  </r>
  <r>
    <s v="CSUS"/>
    <s v="2025000391"/>
    <x v="0"/>
    <s v="ER9087BBZ"/>
    <s v="E0244KCH"/>
    <d v="2025-03-14T00:00:00"/>
    <m/>
    <s v="55"/>
    <x v="10"/>
    <s v="S1"/>
    <s v="S1"/>
    <m/>
    <d v="2025-03-13T00:00:00"/>
    <d v="1899-12-30T13:10:49"/>
    <d v="2025-03-14T00:00:00"/>
    <d v="1899-12-30T08:13:01"/>
    <d v="2025-03-14T00:00:00"/>
    <d v="1899-12-30T08:25:54"/>
    <x v="0"/>
    <s v="RFCPI"/>
    <s v="1328133295"/>
    <s v="FBO"/>
    <d v="1899-12-30T11:15:05"/>
    <d v="1899-12-30T00:12:53"/>
    <d v="1899-12-30T11:02:12"/>
    <s v="Granel"/>
    <s v="E001"/>
    <x v="2"/>
    <d v="1899-12-30T19:15:04"/>
    <d v="1899-12-30T00:12:53"/>
    <n v="13"/>
    <x v="15"/>
    <x v="3"/>
    <x v="2"/>
    <n v="0"/>
    <n v="1"/>
    <s v="KO"/>
    <s v="Granel"/>
    <x v="2"/>
    <n v="1"/>
    <s v="PUNTOS NORTE"/>
    <s v="C"/>
    <d v="1899-12-30T11:02:12"/>
    <d v="1899-12-30T10:04:12"/>
    <s v="OK"/>
    <m/>
    <m/>
    <d v="1899-12-30T00:00:00"/>
    <d v="1899-12-30T19:15:04"/>
    <n v="6"/>
    <n v="-0.20680555555554997"/>
    <n v="1155.0666666666611"/>
    <n v="8"/>
    <s v="No"/>
  </r>
  <r>
    <s v="CSUS"/>
    <s v=""/>
    <x v="0"/>
    <s v="E3658FVN"/>
    <m/>
    <d v="2025-03-14T00:00:00"/>
    <m/>
    <s v="3124"/>
    <x v="57"/>
    <s v="PA"/>
    <m/>
    <m/>
    <d v="2025-03-14T00:00:00"/>
    <d v="1899-12-30T09:25:00"/>
    <d v="2025-03-14T00:00:00"/>
    <d v="1899-12-30T15:40:01"/>
    <d v="2025-03-14T00:00:00"/>
    <d v="1899-12-30T09:25:58"/>
    <x v="328"/>
    <s v="SGARCIA1"/>
    <s v="1328133296"/>
    <s v="EXW"/>
    <d v="1899-12-30T12:29:04"/>
    <d v="1899-12-30T06:14:03"/>
    <d v="1899-12-30T06:15:01"/>
    <s v="Ensacado"/>
    <s v="E002"/>
    <x v="1"/>
    <d v="1899-12-30T00:00:58"/>
    <n v="-0.25975694444444003"/>
    <n v="9"/>
    <x v="15"/>
    <x v="3"/>
    <x v="1"/>
    <n v="1"/>
    <n v="0"/>
    <s v="KO"/>
    <s v="Ensacado"/>
    <x v="2"/>
    <n v="1"/>
    <s v="PUNTOS NORTE"/>
    <s v="A"/>
    <d v="1899-12-30T06:15:01"/>
    <d v="1899-12-30T05:17:01"/>
    <s v="KO"/>
    <m/>
    <m/>
    <d v="1899-12-30T00:00:00"/>
    <d v="1899-12-30T00:00:58"/>
    <n v="6"/>
    <d v="1899-12-30T06:15:01"/>
    <n v="0.96666666667204026"/>
    <n v="9"/>
    <s v="Si"/>
  </r>
  <r>
    <s v="CSUS"/>
    <s v="2025000394"/>
    <x v="0"/>
    <s v="ER7131BCF"/>
    <s v="E2618GDG"/>
    <d v="2025-03-14T00:00:00"/>
    <m/>
    <s v="55"/>
    <x v="10"/>
    <s v="S1"/>
    <s v="S1"/>
    <m/>
    <d v="2025-03-14T00:00:00"/>
    <d v="1899-12-30T10:12:12"/>
    <d v="2025-03-14T00:00:00"/>
    <d v="1899-12-30T10:19:51"/>
    <d v="2025-03-14T00:00:00"/>
    <d v="1899-12-30T10:31:16"/>
    <x v="0"/>
    <s v="RFCPI"/>
    <s v="1328133297"/>
    <s v="FBO"/>
    <d v="1899-12-30T00:19:04"/>
    <d v="1899-12-30T00:11:25"/>
    <d v="1899-12-30T00:07:39"/>
    <s v="Granel"/>
    <s v="E001"/>
    <x v="2"/>
    <d v="1899-12-30T00:19:04"/>
    <d v="1899-12-30T00:11:25"/>
    <n v="10"/>
    <x v="15"/>
    <x v="3"/>
    <x v="2"/>
    <n v="0"/>
    <n v="0"/>
    <s v="OK"/>
    <s v="Granel"/>
    <x v="2"/>
    <n v="0"/>
    <s v="PUNTOS NORTE"/>
    <s v="A"/>
    <d v="1899-12-30T00:07:39"/>
    <d v="1899-12-30T00:07:39"/>
    <s v="OK"/>
    <m/>
    <m/>
    <d v="1899-12-30T00:00:00"/>
    <d v="1899-12-30T00:19:04"/>
    <n v="6"/>
    <d v="1899-12-30T00:07:39"/>
    <n v="19.066666666665597"/>
    <n v="10"/>
    <s v="Si"/>
  </r>
  <r>
    <s v="CSUS"/>
    <s v=""/>
    <x v="0"/>
    <s v="EPO7610AP"/>
    <m/>
    <d v="2025-03-14T00:00:00"/>
    <m/>
    <s v="2906"/>
    <x v="11"/>
    <s v="PA"/>
    <m/>
    <m/>
    <d v="2025-03-14T00:00:00"/>
    <d v="1899-12-30T10:41:49"/>
    <d v="2025-03-14T00:00:00"/>
    <d v="1899-12-30T10:42:08"/>
    <d v="2025-03-14T00:00:00"/>
    <d v="1899-12-30T10:42:13"/>
    <x v="307"/>
    <s v="SGARCIA1"/>
    <s v="1328133298"/>
    <s v="EXW"/>
    <d v="1899-12-30T00:00:24"/>
    <d v="1899-12-30T00:00:05"/>
    <d v="1899-12-30T00:00:19"/>
    <s v="Ensacado"/>
    <s v="E002"/>
    <x v="1"/>
    <d v="1899-12-30T00:00:24"/>
    <d v="1899-12-30T00:00:05"/>
    <n v="10"/>
    <x v="15"/>
    <x v="3"/>
    <x v="1"/>
    <n v="1"/>
    <n v="0"/>
    <s v="KO"/>
    <s v="Ensacado"/>
    <x v="2"/>
    <n v="1"/>
    <s v="PUNTOS NORTE"/>
    <s v="A"/>
    <d v="1899-12-30T00:00:19"/>
    <d v="1899-12-30T00:00:19"/>
    <s v="OK"/>
    <m/>
    <m/>
    <d v="1899-12-30T00:00:00"/>
    <d v="1899-12-30T00:00:24"/>
    <n v="6"/>
    <d v="1899-12-30T00:00:19"/>
    <n v="0.40000000000318003"/>
    <n v="10"/>
    <s v="Si"/>
  </r>
  <r>
    <s v="CSUS"/>
    <s v="2025000396"/>
    <x v="0"/>
    <s v="EC03125R"/>
    <s v="E6047FYP"/>
    <d v="2025-03-14T00:00:00"/>
    <m/>
    <s v="3042"/>
    <x v="13"/>
    <s v="S2"/>
    <s v="S2"/>
    <m/>
    <d v="2025-03-14T00:00:00"/>
    <d v="1899-12-30T11:19:22"/>
    <d v="2025-03-14T00:00:00"/>
    <d v="1899-12-30T11:25:56"/>
    <d v="2025-03-14T00:00:00"/>
    <d v="1899-12-30T11:33:05"/>
    <x v="0"/>
    <s v="RFCPI"/>
    <s v="1328133300"/>
    <s v="EXW"/>
    <d v="1899-12-30T00:13:43"/>
    <d v="1899-12-30T00:07:09"/>
    <d v="1899-12-30T00:06:34"/>
    <s v="Granel"/>
    <s v="E001"/>
    <x v="1"/>
    <d v="1899-12-30T00:13:43"/>
    <d v="1899-12-30T00:07:09"/>
    <n v="11"/>
    <x v="15"/>
    <x v="3"/>
    <x v="2"/>
    <n v="0"/>
    <n v="0"/>
    <s v="OK"/>
    <s v="Granel"/>
    <x v="2"/>
    <n v="0"/>
    <s v="PUNTOS NORTE"/>
    <s v="A"/>
    <d v="1899-12-30T00:06:34"/>
    <d v="1899-12-30T00:06:34"/>
    <s v="OK"/>
    <m/>
    <m/>
    <d v="1899-12-30T00:00:00"/>
    <d v="1899-12-30T00:13:43"/>
    <n v="6"/>
    <d v="1899-12-30T00:06:34"/>
    <n v="13.716666666662363"/>
    <n v="11"/>
    <s v="Si"/>
  </r>
  <r>
    <s v="CSUS"/>
    <s v=""/>
    <x v="0"/>
    <s v="E6073FYM"/>
    <m/>
    <d v="2025-03-14T00:00:00"/>
    <m/>
    <s v="2926"/>
    <x v="56"/>
    <s v="PA"/>
    <m/>
    <m/>
    <d v="2025-03-14T00:00:00"/>
    <d v="1899-12-30T11:47:48"/>
    <d v="2025-03-14T00:00:00"/>
    <d v="1899-12-30T19:13:01"/>
    <d v="2025-03-14T00:00:00"/>
    <d v="1899-12-30T11:48:11"/>
    <x v="318"/>
    <s v="SGARCIA1"/>
    <s v="1328133301"/>
    <s v="EXW"/>
    <d v="1899-12-30T14:50:03"/>
    <d v="1899-12-30T07:24:50"/>
    <d v="1899-12-30T07:25:13"/>
    <s v="Ensacado"/>
    <s v="E002"/>
    <x v="1"/>
    <d v="1899-12-30T00:00:23"/>
    <n v="-0.30891203703703995"/>
    <n v="11"/>
    <x v="15"/>
    <x v="3"/>
    <x v="1"/>
    <n v="1"/>
    <n v="0"/>
    <s v="KO"/>
    <s v="Ensacado"/>
    <x v="2"/>
    <n v="1"/>
    <s v="PUNTOS NORTE"/>
    <s v="A"/>
    <d v="1899-12-30T07:25:13"/>
    <d v="1899-12-30T06:27:13"/>
    <s v="KO"/>
    <m/>
    <m/>
    <d v="1899-12-30T00:00:00"/>
    <d v="1899-12-30T00:00:23"/>
    <n v="6"/>
    <d v="1899-12-30T07:25:13"/>
    <n v="0.38333333332801089"/>
    <n v="11"/>
    <s v="Si"/>
  </r>
  <r>
    <s v="CSUS"/>
    <s v="2025000395"/>
    <x v="0"/>
    <s v="ER9087BBZ"/>
    <s v="E0244KCH"/>
    <d v="2025-03-14T00:00:00"/>
    <m/>
    <s v="55"/>
    <x v="10"/>
    <s v="S1"/>
    <s v="S1"/>
    <m/>
    <d v="2025-03-14T00:00:00"/>
    <d v="1899-12-30T10:28:36"/>
    <d v="2025-03-14T00:00:00"/>
    <d v="1899-12-30T11:51:46"/>
    <d v="2025-03-14T00:00:00"/>
    <d v="1899-12-30T12:14:00"/>
    <x v="0"/>
    <s v="RFCPI"/>
    <s v="1328133302"/>
    <s v="FBO"/>
    <d v="1899-12-30T01:45:24"/>
    <d v="1899-12-30T00:22:14"/>
    <d v="1899-12-30T01:23:10"/>
    <s v="Granel"/>
    <s v="E001"/>
    <x v="2"/>
    <d v="1899-12-30T01:45:24"/>
    <d v="1899-12-30T00:22:14"/>
    <n v="10"/>
    <x v="15"/>
    <x v="3"/>
    <x v="2"/>
    <n v="0"/>
    <n v="0"/>
    <s v="OK"/>
    <s v="Granel"/>
    <x v="2"/>
    <n v="0"/>
    <s v="PUNTOS NORTE"/>
    <s v="C"/>
    <d v="1899-12-30T01:23:10"/>
    <d v="1899-12-30T00:25:10"/>
    <s v="OK"/>
    <m/>
    <m/>
    <d v="1899-12-30T00:00:00"/>
    <d v="1899-12-30T01:45:24"/>
    <n v="6"/>
    <d v="1899-12-30T01:23:10"/>
    <n v="105.39999999999353"/>
    <n v="12"/>
    <s v="No"/>
  </r>
  <r>
    <s v="CSUS"/>
    <s v=""/>
    <x v="0"/>
    <s v="EC03177R"/>
    <s v="E4425GFC"/>
    <d v="2025-03-14T00:00:00"/>
    <m/>
    <s v="2906"/>
    <x v="11"/>
    <s v="PA"/>
    <m/>
    <m/>
    <d v="2025-03-14T00:00:00"/>
    <d v="1899-12-30T12:23:41"/>
    <d v="2025-03-14T00:00:00"/>
    <d v="1899-12-30T12:24:16"/>
    <d v="2025-03-14T00:00:00"/>
    <d v="1899-12-30T12:24:22"/>
    <x v="303"/>
    <s v="SGARCIA1"/>
    <s v="1328133303"/>
    <s v="EXW"/>
    <d v="1899-12-30T00:00:41"/>
    <d v="1899-12-30T00:00:06"/>
    <d v="1899-12-30T00:00:35"/>
    <s v="Ensacado"/>
    <s v="E002"/>
    <x v="1"/>
    <d v="1899-12-30T00:00:41"/>
    <d v="1899-12-30T00:00:06"/>
    <n v="12"/>
    <x v="15"/>
    <x v="3"/>
    <x v="1"/>
    <n v="1"/>
    <n v="0"/>
    <s v="KO"/>
    <s v="Ensacado"/>
    <x v="2"/>
    <n v="1"/>
    <s v="PUNTOS NORTE"/>
    <s v="A"/>
    <d v="1899-12-30T00:00:35"/>
    <d v="1899-12-30T00:00:35"/>
    <s v="OK"/>
    <m/>
    <m/>
    <d v="1899-12-30T00:00:00"/>
    <d v="1899-12-30T00:00:41"/>
    <n v="6"/>
    <d v="1899-12-30T00:00:35"/>
    <n v="0.68333333333765012"/>
    <n v="12"/>
    <s v="Si"/>
  </r>
  <r>
    <s v="CSUS"/>
    <s v=""/>
    <x v="0"/>
    <s v="ER2090BCY"/>
    <s v="E1063KCY"/>
    <d v="2025-03-14T00:00:00"/>
    <m/>
    <s v="2926"/>
    <x v="56"/>
    <s v="PA"/>
    <m/>
    <m/>
    <d v="2025-03-14T00:00:00"/>
    <d v="1899-12-30T15:01:34"/>
    <d v="2025-03-14T00:00:00"/>
    <d v="1899-12-30T15:03:26"/>
    <d v="2025-03-14T00:00:00"/>
    <d v="1899-12-30T15:03:34"/>
    <x v="325"/>
    <s v="SGARCIA1"/>
    <s v="1328133304"/>
    <s v="EXW"/>
    <d v="1899-12-30T00:02:00"/>
    <d v="1899-12-30T00:00:08"/>
    <d v="1899-12-30T00:01:52"/>
    <s v="Ensacado"/>
    <s v="E002"/>
    <x v="1"/>
    <d v="1899-12-30T00:02:00"/>
    <d v="1899-12-30T00:00:08"/>
    <n v="15"/>
    <x v="15"/>
    <x v="3"/>
    <x v="1"/>
    <n v="1"/>
    <n v="0"/>
    <s v="KO"/>
    <s v="Ensacado"/>
    <x v="2"/>
    <n v="1"/>
    <s v="PUNTOS NORTE"/>
    <s v="A"/>
    <d v="1899-12-30T00:01:52"/>
    <d v="1899-12-30T00:01:52"/>
    <s v="OK"/>
    <m/>
    <m/>
    <d v="1899-12-30T00:00:00"/>
    <d v="1899-12-30T00:02:00"/>
    <n v="6"/>
    <d v="1899-12-30T00:01:52"/>
    <n v="2.0000000000015916"/>
    <n v="15"/>
    <s v="Si"/>
  </r>
  <r>
    <s v="CSUS"/>
    <s v="2025000403"/>
    <x v="0"/>
    <s v="ER9379BBZ"/>
    <s v="E4362JYZ"/>
    <d v="2025-03-14T00:00:00"/>
    <m/>
    <s v="3042"/>
    <x v="13"/>
    <s v="S2"/>
    <s v="S2"/>
    <m/>
    <d v="2025-03-14T00:00:00"/>
    <d v="1899-12-30T14:48:50"/>
    <d v="2025-03-14T00:00:00"/>
    <d v="1899-12-30T14:56:17"/>
    <d v="2025-03-14T00:00:00"/>
    <d v="1899-12-30T15:02:23"/>
    <x v="0"/>
    <s v="RFCPI"/>
    <s v="1328133305"/>
    <s v="EXW"/>
    <d v="1899-12-30T00:13:33"/>
    <d v="1899-12-30T00:06:06"/>
    <d v="1899-12-30T00:07:27"/>
    <s v="Granel"/>
    <s v="E001"/>
    <x v="1"/>
    <d v="1899-12-30T00:13:33"/>
    <d v="1899-12-30T00:06:06"/>
    <n v="14"/>
    <x v="15"/>
    <x v="3"/>
    <x v="2"/>
    <n v="0"/>
    <n v="0"/>
    <s v="OK"/>
    <s v="Granel"/>
    <x v="2"/>
    <n v="0"/>
    <s v="PUNTOS NORTE"/>
    <s v="A"/>
    <d v="1899-12-30T00:07:27"/>
    <d v="1899-12-30T00:07:27"/>
    <s v="OK"/>
    <m/>
    <m/>
    <d v="1899-12-30T00:00:00"/>
    <d v="1899-12-30T00:13:33"/>
    <n v="6"/>
    <d v="1899-12-30T00:07:27"/>
    <n v="13.549999999996842"/>
    <n v="15"/>
    <s v="Si"/>
  </r>
  <r>
    <s v="CSUS"/>
    <s v=""/>
    <x v="0"/>
    <s v="ER5815BBB"/>
    <s v="E2405JLC"/>
    <d v="2025-03-14T00:00:00"/>
    <m/>
    <s v="2906"/>
    <x v="11"/>
    <s v="PA"/>
    <m/>
    <m/>
    <d v="2025-03-14T00:00:00"/>
    <d v="1899-12-30T16:56:08"/>
    <d v="2025-03-14T00:00:00"/>
    <d v="1899-12-30T16:56:22"/>
    <d v="2025-03-14T00:00:00"/>
    <d v="1899-12-30T16:56:27"/>
    <x v="27"/>
    <s v="SGARCIA1"/>
    <s v="1328133306"/>
    <s v="EXW"/>
    <d v="1899-12-30T00:00:19"/>
    <d v="1899-12-30T00:00:05"/>
    <d v="1899-12-30T00:00:14"/>
    <s v="Ensacado"/>
    <s v="E002"/>
    <x v="1"/>
    <d v="1899-12-30T00:00:19"/>
    <d v="1899-12-30T00:00:05"/>
    <n v="16"/>
    <x v="15"/>
    <x v="3"/>
    <x v="1"/>
    <n v="1"/>
    <n v="0"/>
    <s v="KO"/>
    <s v="Ensacado"/>
    <x v="2"/>
    <n v="1"/>
    <s v="PUNTOS NORTE"/>
    <s v="A"/>
    <d v="1899-12-30T00:00:14"/>
    <d v="1899-12-30T00:00:14"/>
    <s v="OK"/>
    <m/>
    <m/>
    <d v="1899-12-30T00:00:00"/>
    <d v="1899-12-30T00:00:19"/>
    <n v="6"/>
    <d v="1899-12-30T00:00:14"/>
    <n v="0.31666666667033994"/>
    <n v="16"/>
    <s v="Si"/>
  </r>
  <r>
    <s v="CSUS"/>
    <s v=""/>
    <x v="0"/>
    <s v="E3046JGL"/>
    <m/>
    <d v="2025-03-14T00:00:00"/>
    <m/>
    <s v="2906"/>
    <x v="11"/>
    <s v="PA"/>
    <m/>
    <m/>
    <d v="2025-03-14T00:00:00"/>
    <d v="1899-12-30T16:58:27"/>
    <d v="2025-03-14T00:00:00"/>
    <d v="1899-12-30T18:40:01"/>
    <d v="2025-03-14T00:00:00"/>
    <d v="1899-12-30T17:00:23"/>
    <x v="314"/>
    <s v="SGARCIA1"/>
    <s v="1328133307"/>
    <s v="EXW"/>
    <d v="1899-12-30T03:21:12"/>
    <d v="1899-12-30T01:39:38"/>
    <d v="1899-12-30T01:41:34"/>
    <s v="Ensacado"/>
    <s v="E002"/>
    <x v="1"/>
    <d v="1899-12-30T00:01:56"/>
    <n v="-6.9189814814810013E-2"/>
    <n v="16"/>
    <x v="15"/>
    <x v="3"/>
    <x v="1"/>
    <n v="1"/>
    <n v="0"/>
    <s v="KO"/>
    <s v="Ensacado"/>
    <x v="2"/>
    <n v="1"/>
    <s v="PUNTOS NORTE"/>
    <s v="A"/>
    <d v="1899-12-30T01:41:34"/>
    <d v="1899-12-30T00:43:34"/>
    <s v="KO"/>
    <m/>
    <m/>
    <d v="1899-12-30T00:00:00"/>
    <d v="1899-12-30T00:01:56"/>
    <n v="6"/>
    <d v="1899-12-30T01:41:34"/>
    <n v="1.9333333333440805"/>
    <n v="17"/>
    <s v="Si"/>
  </r>
  <r>
    <s v="CSUS"/>
    <s v=""/>
    <x v="0"/>
    <s v="E6588FNW"/>
    <m/>
    <d v="2025-03-14T00:00:00"/>
    <m/>
    <s v="3124"/>
    <x v="57"/>
    <s v="PA"/>
    <m/>
    <m/>
    <d v="2025-03-14T00:00:00"/>
    <d v="1899-12-30T17:41:03"/>
    <d v="2025-03-14T00:00:00"/>
    <d v="1899-12-30T19:07:59"/>
    <d v="2025-03-14T00:00:00"/>
    <d v="1899-12-30T17:41:49"/>
    <x v="301"/>
    <s v="SGARCIA1"/>
    <s v="1328133308"/>
    <s v="EXW"/>
    <d v="1899-12-30T02:53:06"/>
    <d v="1899-12-30T01:26:10"/>
    <d v="1899-12-30T01:26:56"/>
    <s v="Ensacado"/>
    <s v="E002"/>
    <x v="1"/>
    <d v="1899-12-30T00:00:46"/>
    <n v="-5.9837962962960067E-2"/>
    <n v="17"/>
    <x v="15"/>
    <x v="3"/>
    <x v="1"/>
    <n v="1"/>
    <n v="0"/>
    <s v="KO"/>
    <s v="Ensacado"/>
    <x v="2"/>
    <n v="1"/>
    <s v="PUNTOS NORTE"/>
    <s v="A"/>
    <d v="1899-12-30T01:26:56"/>
    <d v="1899-12-30T00:28:56"/>
    <s v="KO"/>
    <m/>
    <m/>
    <d v="1899-12-30T00:00:00"/>
    <d v="1899-12-30T00:00:46"/>
    <n v="6"/>
    <d v="1899-12-30T01:26:56"/>
    <n v="0.76666666667025041"/>
    <n v="17"/>
    <s v="Si"/>
  </r>
  <r>
    <s v="CSUS"/>
    <s v="2025000404"/>
    <x v="0"/>
    <s v="ER9087BBZ"/>
    <s v="E0244KCH"/>
    <d v="2025-03-14T00:00:00"/>
    <m/>
    <s v="3042"/>
    <x v="13"/>
    <s v="S2"/>
    <s v="S2"/>
    <m/>
    <d v="2025-03-14T00:00:00"/>
    <d v="1899-12-30T17:49:08"/>
    <d v="2025-03-14T00:00:00"/>
    <d v="1899-12-30T17:56:27"/>
    <d v="2025-03-14T00:00:00"/>
    <d v="1899-12-30T18:03:07"/>
    <x v="0"/>
    <s v="RFCPI"/>
    <s v="1328133309"/>
    <s v="FBO"/>
    <d v="1899-12-30T00:13:59"/>
    <d v="1899-12-30T00:06:40"/>
    <d v="1899-12-30T00:07:19"/>
    <s v="Granel"/>
    <s v="E001"/>
    <x v="2"/>
    <d v="1899-12-30T00:13:59"/>
    <d v="1899-12-30T00:06:40"/>
    <n v="17"/>
    <x v="15"/>
    <x v="3"/>
    <x v="2"/>
    <n v="0"/>
    <n v="0"/>
    <s v="OK"/>
    <s v="Granel"/>
    <x v="2"/>
    <n v="0"/>
    <s v="PUNTOS NORTE"/>
    <s v="A"/>
    <d v="1899-12-30T00:07:19"/>
    <d v="1899-12-30T00:07:19"/>
    <s v="OK"/>
    <m/>
    <m/>
    <d v="1899-12-30T00:00:00"/>
    <d v="1899-12-30T00:13:59"/>
    <n v="6"/>
    <d v="1899-12-30T00:07:19"/>
    <n v="13.983333333336052"/>
    <n v="18"/>
    <s v="Si"/>
  </r>
  <r>
    <s v="CSUS"/>
    <s v="2025000397"/>
    <x v="0"/>
    <s v="ER7131BCF"/>
    <s v="E2618GDG"/>
    <d v="2025-03-17T00:00:00"/>
    <m/>
    <s v="55"/>
    <x v="10"/>
    <s v="S1"/>
    <s v="S1"/>
    <m/>
    <d v="2025-03-14T00:00:00"/>
    <d v="1899-12-30T12:21:42"/>
    <d v="2025-03-17T00:00:00"/>
    <d v="1899-12-30T08:10:02"/>
    <d v="2025-03-17T00:00:00"/>
    <d v="1899-12-30T08:37:29"/>
    <x v="0"/>
    <s v="RFCPI"/>
    <s v="1328133310"/>
    <s v="FBO"/>
    <d v="1899-12-30T12:15:47"/>
    <d v="1899-12-30T00:27:27"/>
    <d v="1899-12-30T11:48:20"/>
    <s v="Granel"/>
    <s v="E001"/>
    <x v="2"/>
    <d v="1899-12-30T20:15:46"/>
    <d v="1899-12-30T00:27:27"/>
    <n v="12"/>
    <x v="16"/>
    <x v="3"/>
    <x v="2"/>
    <n v="0"/>
    <n v="1"/>
    <s v="KO"/>
    <s v="Granel"/>
    <x v="2"/>
    <n v="1"/>
    <s v="PUNTOS NORTE"/>
    <s v="C"/>
    <d v="1899-12-30T11:48:20"/>
    <d v="1899-12-30T10:50:20"/>
    <s v="OK"/>
    <m/>
    <m/>
    <d v="1899-12-30T00:00:00"/>
    <d v="1899-12-30T20:15:46"/>
    <n v="2"/>
    <n v="-0.17476851851851005"/>
    <n v="1215.7666666666787"/>
    <n v="8"/>
    <s v="No"/>
  </r>
  <r>
    <s v="CSUS"/>
    <s v="2025000405"/>
    <x v="0"/>
    <s v="ER4145BBP"/>
    <s v="E1082CSW"/>
    <d v="2025-03-17T00:00:00"/>
    <m/>
    <s v="55"/>
    <x v="10"/>
    <s v="S1"/>
    <s v="S1"/>
    <m/>
    <d v="2025-03-17T00:00:00"/>
    <d v="1899-12-30T08:42:46"/>
    <d v="2025-03-17T00:00:00"/>
    <d v="1899-12-30T08:51:26"/>
    <d v="2025-03-17T00:00:00"/>
    <d v="1899-12-30T09:06:26"/>
    <x v="0"/>
    <s v="RFCPI"/>
    <s v="1328133311"/>
    <s v="EXW"/>
    <d v="1899-12-30T00:23:40"/>
    <d v="1899-12-30T00:15:00"/>
    <d v="1899-12-30T00:08:40"/>
    <s v="Granel"/>
    <s v="E001"/>
    <x v="1"/>
    <d v="1899-12-30T00:23:40"/>
    <d v="1899-12-30T00:15:00"/>
    <n v="8"/>
    <x v="16"/>
    <x v="4"/>
    <x v="2"/>
    <n v="0"/>
    <n v="0"/>
    <s v="OK"/>
    <s v="Granel"/>
    <x v="2"/>
    <n v="0"/>
    <s v="PUNTOS NORTE"/>
    <s v="A"/>
    <d v="1899-12-30T00:08:40"/>
    <d v="1899-12-30T00:08:40"/>
    <s v="OK"/>
    <m/>
    <m/>
    <d v="1899-12-30T00:00:00"/>
    <d v="1899-12-30T00:23:40"/>
    <n v="2"/>
    <d v="1899-12-30T00:08:40"/>
    <n v="23.6666666666592"/>
    <n v="9"/>
    <s v="Si"/>
  </r>
  <r>
    <s v="CSUS"/>
    <s v="2025000406"/>
    <x v="0"/>
    <s v="ER9087BBZ"/>
    <s v="E0244KCH"/>
    <d v="2025-03-17T00:00:00"/>
    <m/>
    <s v="55"/>
    <x v="10"/>
    <s v="S1"/>
    <s v="S1"/>
    <m/>
    <d v="2025-03-17T00:00:00"/>
    <d v="1899-12-30T09:16:06"/>
    <d v="2025-03-17T00:00:00"/>
    <d v="1899-12-30T09:24:06"/>
    <d v="2025-03-17T00:00:00"/>
    <d v="1899-12-30T09:29:32"/>
    <x v="0"/>
    <s v="RFCPI"/>
    <s v="1328133312"/>
    <s v="FBO"/>
    <d v="1899-12-30T00:13:26"/>
    <d v="1899-12-30T00:05:26"/>
    <d v="1899-12-30T00:08:00"/>
    <s v="Granel"/>
    <s v="E001"/>
    <x v="2"/>
    <d v="1899-12-30T00:13:26"/>
    <d v="1899-12-30T00:05:26"/>
    <n v="9"/>
    <x v="16"/>
    <x v="4"/>
    <x v="2"/>
    <n v="0"/>
    <n v="0"/>
    <s v="OK"/>
    <s v="Granel"/>
    <x v="2"/>
    <n v="0"/>
    <s v="PUNTOS NORTE"/>
    <s v="A"/>
    <d v="1899-12-30T00:08:00"/>
    <d v="1899-12-30T00:08:00"/>
    <s v="OK"/>
    <m/>
    <m/>
    <d v="1899-12-30T00:00:00"/>
    <d v="1899-12-30T00:13:26"/>
    <n v="2"/>
    <d v="1899-12-30T00:08:00"/>
    <n v="13.433333333327973"/>
    <n v="9"/>
    <s v="Si"/>
  </r>
  <r>
    <s v="CSUS"/>
    <s v=""/>
    <x v="0"/>
    <s v="ER4199BCC"/>
    <s v="E3170MNG"/>
    <d v="2025-03-17T00:00:00"/>
    <m/>
    <s v="2906"/>
    <x v="11"/>
    <s v="PA"/>
    <m/>
    <m/>
    <d v="2025-03-17T00:00:00"/>
    <d v="1899-12-30T09:35:24"/>
    <d v="2025-03-17T00:00:00"/>
    <d v="1899-12-30T18:45:00"/>
    <d v="2025-03-17T00:00:00"/>
    <d v="1899-12-30T09:36:06"/>
    <x v="299"/>
    <s v="NRODRIGUEZ"/>
    <s v="1328133313"/>
    <s v="FBO"/>
    <d v="1899-12-30T18:18:30"/>
    <d v="1899-12-30T09:08:54"/>
    <d v="1899-12-30T09:09:36"/>
    <s v="Ensacado"/>
    <s v="E002"/>
    <x v="2"/>
    <d v="1899-12-30T00:00:42"/>
    <n v="-0.38118055555556002"/>
    <n v="9"/>
    <x v="16"/>
    <x v="4"/>
    <x v="1"/>
    <n v="1"/>
    <n v="0"/>
    <s v="KO"/>
    <s v="Ensacado"/>
    <x v="2"/>
    <n v="1"/>
    <s v="PUNTOS NORTE"/>
    <s v="A"/>
    <d v="1899-12-30T09:09:36"/>
    <d v="1899-12-30T08:11:36"/>
    <s v="KO"/>
    <m/>
    <m/>
    <d v="1899-12-30T00:00:00"/>
    <d v="1899-12-30T00:00:42"/>
    <n v="2"/>
    <d v="1899-12-30T09:09:36"/>
    <n v="0.69999999999835083"/>
    <n v="9"/>
    <s v="Si"/>
  </r>
  <r>
    <s v="CSUS"/>
    <s v=""/>
    <x v="0"/>
    <s v="ER5815BBB"/>
    <s v="E2405JLC"/>
    <d v="2025-03-17T00:00:00"/>
    <m/>
    <s v="2906"/>
    <x v="11"/>
    <s v="PA"/>
    <m/>
    <m/>
    <d v="2025-03-17T00:00:00"/>
    <d v="1899-12-30T09:48:44"/>
    <d v="2025-03-17T00:00:00"/>
    <d v="1899-12-30T18:19:59"/>
    <d v="2025-03-17T00:00:00"/>
    <d v="1899-12-30T09:49:31"/>
    <x v="309"/>
    <s v="NRODRIGUEZ"/>
    <s v="1328133314"/>
    <s v="FBO"/>
    <d v="1899-12-30T17:01:43"/>
    <d v="1899-12-30T08:30:28"/>
    <d v="1899-12-30T08:31:15"/>
    <s v="Ensacado"/>
    <s v="E002"/>
    <x v="2"/>
    <d v="1899-12-30T00:00:47"/>
    <n v="-0.35449074074074005"/>
    <n v="9"/>
    <x v="16"/>
    <x v="4"/>
    <x v="1"/>
    <n v="1"/>
    <n v="0"/>
    <s v="KO"/>
    <s v="Ensacado"/>
    <x v="2"/>
    <n v="1"/>
    <s v="PUNTOS NORTE"/>
    <s v="A"/>
    <d v="1899-12-30T08:31:15"/>
    <d v="1899-12-30T07:33:15"/>
    <s v="KO"/>
    <m/>
    <m/>
    <d v="1899-12-30T00:00:00"/>
    <d v="1899-12-30T00:00:47"/>
    <n v="2"/>
    <d v="1899-12-30T08:31:15"/>
    <n v="0.78333333333119093"/>
    <n v="9"/>
    <s v="Si"/>
  </r>
  <r>
    <s v="CSUS"/>
    <s v="2025000407"/>
    <x v="0"/>
    <s v="EC03125R"/>
    <s v="E6047FYP"/>
    <d v="2025-03-17T00:00:00"/>
    <m/>
    <s v="3042"/>
    <x v="13"/>
    <s v="S2"/>
    <s v="S2"/>
    <m/>
    <d v="2025-03-17T00:00:00"/>
    <d v="1899-12-30T09:45:23"/>
    <d v="2025-03-17T00:00:00"/>
    <d v="1899-12-30T09:51:59"/>
    <d v="2025-03-17T00:00:00"/>
    <d v="1899-12-30T09:59:30"/>
    <x v="0"/>
    <s v="RFCPI"/>
    <s v="1328133315"/>
    <s v="EXW"/>
    <d v="1899-12-30T00:14:07"/>
    <d v="1899-12-30T00:07:31"/>
    <d v="1899-12-30T00:06:36"/>
    <s v="Granel"/>
    <s v="E001"/>
    <x v="1"/>
    <d v="1899-12-30T00:14:07"/>
    <d v="1899-12-30T00:07:31"/>
    <n v="9"/>
    <x v="16"/>
    <x v="4"/>
    <x v="2"/>
    <n v="0"/>
    <n v="0"/>
    <s v="OK"/>
    <s v="Granel"/>
    <x v="2"/>
    <n v="0"/>
    <s v="PUNTOS NORTE"/>
    <s v="A"/>
    <d v="1899-12-30T00:06:36"/>
    <d v="1899-12-30T00:06:36"/>
    <s v="OK"/>
    <m/>
    <m/>
    <d v="1899-12-30T00:00:00"/>
    <d v="1899-12-30T00:14:07"/>
    <n v="2"/>
    <d v="1899-12-30T00:06:36"/>
    <n v="14.116666666665623"/>
    <n v="9"/>
    <s v="Si"/>
  </r>
  <r>
    <s v="CSUS"/>
    <s v="2025000408"/>
    <x v="0"/>
    <s v="ER9087BBZ"/>
    <s v="E0244KCH"/>
    <d v="2025-03-17T00:00:00"/>
    <m/>
    <s v="55"/>
    <x v="10"/>
    <s v="S1"/>
    <s v="S1"/>
    <m/>
    <d v="2025-03-17T00:00:00"/>
    <d v="1899-12-30T11:00:57"/>
    <d v="2025-03-17T00:00:00"/>
    <d v="1899-12-30T11:08:02"/>
    <d v="2025-03-17T00:00:00"/>
    <d v="1899-12-30T11:15:16"/>
    <x v="0"/>
    <s v="RFCPI"/>
    <s v="1328133316"/>
    <s v="FBO"/>
    <d v="1899-12-30T00:14:19"/>
    <d v="1899-12-30T00:07:14"/>
    <d v="1899-12-30T00:07:05"/>
    <s v="Granel"/>
    <s v="E001"/>
    <x v="2"/>
    <d v="1899-12-30T00:14:19"/>
    <d v="1899-12-30T00:07:14"/>
    <n v="11"/>
    <x v="16"/>
    <x v="4"/>
    <x v="2"/>
    <n v="0"/>
    <n v="0"/>
    <s v="OK"/>
    <s v="Granel"/>
    <x v="2"/>
    <n v="0"/>
    <s v="PUNTOS NORTE"/>
    <s v="A"/>
    <d v="1899-12-30T00:07:05"/>
    <d v="1899-12-30T00:07:05"/>
    <s v="OK"/>
    <m/>
    <m/>
    <d v="1899-12-30T00:00:00"/>
    <d v="1899-12-30T00:14:19"/>
    <n v="2"/>
    <d v="1899-12-30T00:07:05"/>
    <n v="14.316666666667173"/>
    <n v="11"/>
    <s v="Si"/>
  </r>
  <r>
    <s v="CSUS"/>
    <s v="2025000409"/>
    <x v="0"/>
    <s v="ER7131BCF"/>
    <s v="E2618GDG"/>
    <d v="2025-03-17T00:00:00"/>
    <m/>
    <s v="55"/>
    <x v="10"/>
    <s v="S1"/>
    <s v="S1"/>
    <m/>
    <d v="2025-03-17T00:00:00"/>
    <d v="1899-12-30T11:21:24"/>
    <d v="2025-03-17T00:00:00"/>
    <d v="1899-12-30T11:57:52"/>
    <d v="2025-03-17T00:00:00"/>
    <d v="1899-12-30T12:10:34"/>
    <x v="0"/>
    <s v="RFCPI"/>
    <s v="1328133317"/>
    <s v="FBO"/>
    <d v="1899-12-30T00:49:10"/>
    <d v="1899-12-30T00:12:42"/>
    <d v="1899-12-30T00:36:28"/>
    <s v="Granel"/>
    <s v="E001"/>
    <x v="2"/>
    <d v="1899-12-30T00:49:10"/>
    <d v="1899-12-30T00:12:42"/>
    <n v="11"/>
    <x v="16"/>
    <x v="4"/>
    <x v="2"/>
    <n v="0"/>
    <n v="0"/>
    <s v="OK"/>
    <s v="Granel"/>
    <x v="2"/>
    <n v="0"/>
    <s v="PUNTOS NORTE"/>
    <s v="B"/>
    <d v="1899-12-30T00:36:28"/>
    <d v="1899-12-30T00:36:28"/>
    <s v="OK"/>
    <m/>
    <m/>
    <d v="1899-12-30T00:00:00"/>
    <d v="1899-12-30T00:49:10"/>
    <n v="2"/>
    <d v="1899-12-30T00:36:28"/>
    <n v="49.166666666668782"/>
    <n v="12"/>
    <s v="No"/>
  </r>
  <r>
    <s v="CSUS"/>
    <s v="2025000410"/>
    <x v="0"/>
    <s v="ER9087BBZ"/>
    <s v="E0244KCH"/>
    <d v="2025-03-17T00:00:00"/>
    <m/>
    <s v="55"/>
    <x v="10"/>
    <s v="S1"/>
    <s v="S1"/>
    <m/>
    <d v="2025-03-17T00:00:00"/>
    <d v="1899-12-30T12:29:43"/>
    <d v="2025-03-17T00:00:00"/>
    <d v="1899-12-30T14:59:29"/>
    <d v="2025-03-17T00:00:00"/>
    <d v="1899-12-30T15:07:23"/>
    <x v="0"/>
    <s v="RFCPI"/>
    <s v="1328133318"/>
    <s v="FBO"/>
    <d v="1899-12-30T02:37:40"/>
    <d v="1899-12-30T00:07:54"/>
    <d v="1899-12-30T02:29:46"/>
    <s v="Granel"/>
    <s v="E001"/>
    <x v="2"/>
    <d v="1899-12-30T02:37:40"/>
    <d v="1899-12-30T00:07:54"/>
    <n v="12"/>
    <x v="16"/>
    <x v="4"/>
    <x v="2"/>
    <n v="0"/>
    <n v="0"/>
    <s v="OK"/>
    <s v="Granel"/>
    <x v="2"/>
    <n v="0"/>
    <s v="PUNTOS NORTE"/>
    <s v="C"/>
    <d v="1899-12-30T02:29:46"/>
    <d v="1899-12-30T01:31:46"/>
    <s v="OK"/>
    <m/>
    <m/>
    <d v="1899-12-30T00:00:00"/>
    <d v="1899-12-30T02:37:40"/>
    <n v="2"/>
    <d v="1899-12-30T02:29:46"/>
    <n v="157.66666666666552"/>
    <n v="15"/>
    <s v="No"/>
  </r>
  <r>
    <s v="CSUS"/>
    <s v="2025000411"/>
    <x v="0"/>
    <s v="ER4145BBP"/>
    <s v="E1082CSW"/>
    <d v="2025-03-17T00:00:00"/>
    <m/>
    <s v="55"/>
    <x v="10"/>
    <s v="S1"/>
    <s v="S1"/>
    <m/>
    <d v="2025-03-17T00:00:00"/>
    <d v="1899-12-30T15:10:22"/>
    <d v="2025-03-17T00:00:00"/>
    <d v="1899-12-30T15:16:56"/>
    <d v="2025-03-17T00:00:00"/>
    <d v="1899-12-30T15:32:21"/>
    <x v="0"/>
    <s v="RFCPI"/>
    <s v="1328133319"/>
    <s v="EXW"/>
    <d v="1899-12-30T00:21:59"/>
    <d v="1899-12-30T00:15:25"/>
    <d v="1899-12-30T00:06:34"/>
    <s v="Granel"/>
    <s v="E001"/>
    <x v="1"/>
    <d v="1899-12-30T00:21:59"/>
    <d v="1899-12-30T00:15:25"/>
    <n v="15"/>
    <x v="16"/>
    <x v="4"/>
    <x v="2"/>
    <n v="0"/>
    <n v="0"/>
    <s v="OK"/>
    <s v="Granel"/>
    <x v="2"/>
    <n v="0"/>
    <s v="PUNTOS NORTE"/>
    <s v="A"/>
    <d v="1899-12-30T00:06:34"/>
    <d v="1899-12-30T00:06:34"/>
    <s v="OK"/>
    <m/>
    <m/>
    <d v="1899-12-30T00:00:00"/>
    <d v="1899-12-30T00:21:59"/>
    <n v="2"/>
    <d v="1899-12-30T00:06:34"/>
    <n v="21.983333333342259"/>
    <n v="15"/>
    <s v="Si"/>
  </r>
  <r>
    <s v="CSUS"/>
    <s v="2025000413"/>
    <x v="0"/>
    <s v="EC03125R"/>
    <s v="E6047FYP"/>
    <d v="2025-03-17T00:00:00"/>
    <m/>
    <s v="55"/>
    <x v="10"/>
    <s v="S1"/>
    <s v="S1"/>
    <m/>
    <d v="2025-03-17T00:00:00"/>
    <d v="1899-12-30T16:05:55"/>
    <d v="2025-03-17T00:00:00"/>
    <d v="1899-12-30T16:13:57"/>
    <d v="2025-03-17T00:00:00"/>
    <d v="1899-12-30T16:20:55"/>
    <x v="0"/>
    <s v="RFCPI"/>
    <s v="1328133320"/>
    <s v="EXW"/>
    <d v="1899-12-30T00:15:00"/>
    <d v="1899-12-30T00:06:58"/>
    <d v="1899-12-30T00:08:02"/>
    <s v="Granel"/>
    <s v="E001"/>
    <x v="1"/>
    <d v="1899-12-30T00:15:00"/>
    <d v="1899-12-30T00:06:58"/>
    <n v="16"/>
    <x v="16"/>
    <x v="4"/>
    <x v="2"/>
    <n v="0"/>
    <n v="0"/>
    <s v="OK"/>
    <s v="Granel"/>
    <x v="2"/>
    <n v="0"/>
    <s v="PUNTOS NORTE"/>
    <s v="A"/>
    <d v="1899-12-30T00:08:02"/>
    <d v="1899-12-30T00:08:02"/>
    <s v="OK"/>
    <m/>
    <m/>
    <d v="1899-12-30T00:00:00"/>
    <d v="1899-12-30T00:15:00"/>
    <n v="2"/>
    <d v="1899-12-30T00:08:02"/>
    <n v="15.000000000004903"/>
    <n v="16"/>
    <s v="Si"/>
  </r>
  <r>
    <s v="CSUS"/>
    <s v=""/>
    <x v="0"/>
    <s v="EPO7610AP"/>
    <m/>
    <d v="2025-03-17T00:00:00"/>
    <m/>
    <s v="2906"/>
    <x v="11"/>
    <s v="PA"/>
    <m/>
    <m/>
    <d v="2025-03-17T00:00:00"/>
    <d v="1899-12-30T16:26:29"/>
    <d v="2025-03-17T00:00:00"/>
    <d v="1899-12-30T16:27:17"/>
    <d v="2025-03-17T00:00:00"/>
    <d v="1899-12-30T16:27:24"/>
    <x v="307"/>
    <s v="SGARCIA1"/>
    <s v="1328133321"/>
    <s v="EXW"/>
    <d v="1899-12-30T00:00:55"/>
    <d v="1899-12-30T00:00:07"/>
    <d v="1899-12-30T00:00:48"/>
    <s v="Ensacado"/>
    <s v="E002"/>
    <x v="1"/>
    <d v="1899-12-30T00:00:55"/>
    <d v="1899-12-30T00:00:07"/>
    <n v="16"/>
    <x v="16"/>
    <x v="4"/>
    <x v="1"/>
    <n v="1"/>
    <n v="0"/>
    <s v="KO"/>
    <s v="Ensacado"/>
    <x v="2"/>
    <n v="1"/>
    <s v="PUNTOS NORTE"/>
    <s v="A"/>
    <d v="1899-12-30T00:00:48"/>
    <d v="1899-12-30T00:00:48"/>
    <s v="OK"/>
    <m/>
    <m/>
    <d v="1899-12-30T00:00:00"/>
    <d v="1899-12-30T00:00:55"/>
    <n v="2"/>
    <d v="1899-12-30T00:00:48"/>
    <n v="0.9166666666608414"/>
    <n v="16"/>
    <s v="Si"/>
  </r>
  <r>
    <s v="CSUS"/>
    <s v=""/>
    <x v="0"/>
    <s v="E5950CMN"/>
    <m/>
    <d v="2025-03-17T00:00:00"/>
    <m/>
    <s v="3124"/>
    <x v="57"/>
    <s v="PA"/>
    <m/>
    <m/>
    <d v="2025-03-17T00:00:00"/>
    <d v="1899-12-30T17:06:27"/>
    <d v="2025-03-17T00:00:00"/>
    <d v="1899-12-30T17:07:03"/>
    <d v="2025-03-17T00:00:00"/>
    <d v="1899-12-30T17:07:14"/>
    <x v="327"/>
    <s v="SGARCIA1"/>
    <s v="1328133322"/>
    <s v="EXW"/>
    <d v="1899-12-30T00:00:47"/>
    <d v="1899-12-30T00:00:11"/>
    <d v="1899-12-30T00:00:36"/>
    <s v="Ensacado"/>
    <s v="E002"/>
    <x v="1"/>
    <d v="1899-12-30T00:00:47"/>
    <d v="1899-12-30T00:00:11"/>
    <n v="17"/>
    <x v="16"/>
    <x v="4"/>
    <x v="1"/>
    <n v="1"/>
    <n v="0"/>
    <s v="KO"/>
    <s v="Ensacado"/>
    <x v="2"/>
    <n v="1"/>
    <s v="PUNTOS NORTE"/>
    <s v="A"/>
    <d v="1899-12-30T00:00:36"/>
    <d v="1899-12-30T00:00:36"/>
    <s v="OK"/>
    <m/>
    <m/>
    <d v="1899-12-30T00:00:00"/>
    <d v="1899-12-30T00:00:47"/>
    <n v="2"/>
    <d v="1899-12-30T00:00:36"/>
    <n v="0.78333333333127086"/>
    <n v="17"/>
    <s v="Si"/>
  </r>
  <r>
    <s v="CSUS"/>
    <s v=""/>
    <x v="0"/>
    <s v="E4475CCN"/>
    <m/>
    <d v="2025-03-17T00:00:00"/>
    <m/>
    <s v="3124"/>
    <x v="57"/>
    <s v="PA"/>
    <m/>
    <m/>
    <d v="2025-03-17T00:00:00"/>
    <d v="1899-12-30T17:30:56"/>
    <d v="2025-03-17T00:00:00"/>
    <d v="1899-12-30T19:19:59"/>
    <d v="2025-03-17T00:00:00"/>
    <d v="1899-12-30T17:32:01"/>
    <x v="329"/>
    <s v="SGARCIA1"/>
    <s v="1328133323"/>
    <s v="EXW"/>
    <d v="1899-12-30T03:37:01"/>
    <d v="1899-12-30T01:47:58"/>
    <d v="1899-12-30T01:49:03"/>
    <s v="Ensacado"/>
    <s v="E002"/>
    <x v="1"/>
    <d v="1899-12-30T00:01:05"/>
    <n v="-7.497685185184999E-2"/>
    <n v="17"/>
    <x v="16"/>
    <x v="4"/>
    <x v="1"/>
    <n v="1"/>
    <n v="0"/>
    <s v="KO"/>
    <s v="Ensacado"/>
    <x v="2"/>
    <n v="1"/>
    <s v="PUNTOS NORTE"/>
    <s v="A"/>
    <d v="1899-12-30T01:49:03"/>
    <d v="1899-12-30T00:51:03"/>
    <s v="KO"/>
    <m/>
    <m/>
    <d v="1899-12-30T00:00:00"/>
    <d v="1899-12-30T00:01:05"/>
    <n v="2"/>
    <d v="1899-12-30T01:49:03"/>
    <n v="1.0833333333407502"/>
    <n v="17"/>
    <s v="Si"/>
  </r>
  <r>
    <s v="CSUS"/>
    <s v="2025000412"/>
    <x v="0"/>
    <s v="ER7131BCF"/>
    <s v="E2618GDG"/>
    <d v="2025-03-17T00:00:00"/>
    <m/>
    <s v="55"/>
    <x v="10"/>
    <s v="S1"/>
    <s v="S1"/>
    <m/>
    <d v="2025-03-17T00:00:00"/>
    <d v="1899-12-30T15:34:22"/>
    <d v="2025-03-17T00:00:00"/>
    <d v="1899-12-30T17:46:48"/>
    <d v="2025-03-17T00:00:00"/>
    <d v="1899-12-30T17:54:56"/>
    <x v="0"/>
    <s v="RFCPI"/>
    <s v="1328133324"/>
    <s v="FBO"/>
    <d v="1899-12-30T02:20:34"/>
    <d v="1899-12-30T00:08:08"/>
    <d v="1899-12-30T02:12:26"/>
    <s v="Granel"/>
    <s v="E001"/>
    <x v="2"/>
    <d v="1899-12-30T02:20:34"/>
    <d v="1899-12-30T00:08:08"/>
    <n v="15"/>
    <x v="16"/>
    <x v="4"/>
    <x v="2"/>
    <n v="0"/>
    <n v="0"/>
    <s v="OK"/>
    <s v="Granel"/>
    <x v="2"/>
    <n v="0"/>
    <s v="PUNTOS NORTE"/>
    <s v="C"/>
    <d v="1899-12-30T02:12:26"/>
    <d v="1899-12-30T01:14:26"/>
    <s v="OK"/>
    <m/>
    <m/>
    <d v="1899-12-30T00:00:00"/>
    <d v="1899-12-30T02:20:34"/>
    <n v="2"/>
    <d v="1899-12-30T02:12:26"/>
    <n v="140.56666666666555"/>
    <n v="17"/>
    <s v="No"/>
  </r>
  <r>
    <s v="CSUS"/>
    <s v="2025000414"/>
    <x v="0"/>
    <s v="ER9087BBZ"/>
    <s v="E0244KCH"/>
    <d v="2025-03-18T00:00:00"/>
    <m/>
    <s v="55"/>
    <x v="10"/>
    <s v="S1"/>
    <s v="S1"/>
    <m/>
    <d v="2025-03-17T00:00:00"/>
    <d v="1899-12-30T16:29:11"/>
    <d v="2025-03-18T00:00:00"/>
    <d v="1899-12-30T08:05:07"/>
    <d v="2025-03-18T00:00:00"/>
    <d v="1899-12-30T08:10:53"/>
    <x v="0"/>
    <s v="RFCPI"/>
    <s v="1328133326"/>
    <s v="FBO"/>
    <d v="1899-12-30T07:41:42"/>
    <d v="1899-12-30T00:05:46"/>
    <d v="1899-12-30T07:35:56"/>
    <s v="Granel"/>
    <s v="E001"/>
    <x v="2"/>
    <d v="1899-12-30T15:41:41"/>
    <d v="1899-12-30T00:05:46"/>
    <n v="16"/>
    <x v="17"/>
    <x v="4"/>
    <x v="2"/>
    <n v="0"/>
    <n v="1"/>
    <s v="KO"/>
    <s v="Granel"/>
    <x v="2"/>
    <n v="1"/>
    <s v="PUNTOS NORTE"/>
    <s v="C"/>
    <d v="1899-12-30T07:35:56"/>
    <d v="1899-12-30T06:37:56"/>
    <s v="OK"/>
    <m/>
    <m/>
    <d v="1899-12-30T00:00:00"/>
    <d v="1899-12-30T15:41:41"/>
    <n v="3"/>
    <n v="-0.35004629629629996"/>
    <n v="941.68333333332839"/>
    <n v="8"/>
    <s v="No"/>
  </r>
  <r>
    <s v="CSUS"/>
    <s v=""/>
    <x v="0"/>
    <s v="EC7451AT"/>
    <m/>
    <d v="2025-03-18T00:00:00"/>
    <m/>
    <s v="3320"/>
    <x v="12"/>
    <s v="PA"/>
    <m/>
    <m/>
    <d v="2025-03-18T00:00:00"/>
    <d v="1899-12-30T08:36:41"/>
    <d v="2025-03-18T00:00:00"/>
    <d v="1899-12-30T19:28:59"/>
    <d v="2025-03-18T00:00:00"/>
    <d v="1899-12-30T08:36:56"/>
    <x v="312"/>
    <s v="SGARCIA1"/>
    <s v="1328133327"/>
    <s v="EXW"/>
    <d v="1899-12-30T21:44:21"/>
    <d v="1899-12-30T10:52:03"/>
    <d v="1899-12-30T10:52:18"/>
    <s v="Ensacado"/>
    <s v="E002"/>
    <x v="1"/>
    <d v="1899-12-30T00:00:15"/>
    <n v="-0.45281249999999995"/>
    <n v="8"/>
    <x v="17"/>
    <x v="4"/>
    <x v="1"/>
    <n v="1"/>
    <n v="0"/>
    <s v="KO"/>
    <s v="Ensacado"/>
    <x v="2"/>
    <n v="1"/>
    <s v="PUNTOS NORTE"/>
    <s v="A"/>
    <d v="1899-12-30T10:52:18"/>
    <d v="1899-12-30T09:54:18"/>
    <s v="KO"/>
    <m/>
    <m/>
    <d v="1899-12-30T00:00:00"/>
    <d v="1899-12-30T00:00:15"/>
    <n v="3"/>
    <d v="1899-12-30T10:52:18"/>
    <n v="0.24999999999844036"/>
    <n v="8"/>
    <s v="Si"/>
  </r>
  <r>
    <s v="CSUS"/>
    <s v=""/>
    <x v="0"/>
    <s v="EVI5780S"/>
    <m/>
    <d v="2025-03-18T00:00:00"/>
    <m/>
    <s v="2906"/>
    <x v="11"/>
    <s v="PA"/>
    <m/>
    <m/>
    <d v="2025-03-18T00:00:00"/>
    <d v="1899-12-30T09:29:45"/>
    <d v="2025-03-18T00:00:00"/>
    <d v="1899-12-30T09:30:16"/>
    <d v="2025-03-18T00:00:00"/>
    <d v="1899-12-30T09:30:21"/>
    <x v="120"/>
    <s v="SGARCIA1"/>
    <s v="1328133328"/>
    <s v="EXW"/>
    <d v="1899-12-30T00:00:36"/>
    <d v="1899-12-30T00:00:05"/>
    <d v="1899-12-30T00:00:31"/>
    <s v="Ensacado"/>
    <s v="E002"/>
    <x v="1"/>
    <d v="1899-12-30T00:00:36"/>
    <d v="1899-12-30T00:00:05"/>
    <n v="9"/>
    <x v="17"/>
    <x v="4"/>
    <x v="1"/>
    <n v="1"/>
    <n v="0"/>
    <s v="KO"/>
    <s v="Ensacado"/>
    <x v="2"/>
    <n v="1"/>
    <s v="PUNTOS NORTE"/>
    <s v="A"/>
    <d v="1899-12-30T00:00:31"/>
    <d v="1899-12-30T00:00:31"/>
    <s v="OK"/>
    <m/>
    <m/>
    <d v="1899-12-30T00:00:00"/>
    <d v="1899-12-30T00:00:36"/>
    <n v="3"/>
    <d v="1899-12-30T00:00:31"/>
    <n v="0.60000000000481002"/>
    <n v="9"/>
    <s v="Si"/>
  </r>
  <r>
    <s v="CSUS"/>
    <s v=""/>
    <x v="0"/>
    <s v="E6147DVK"/>
    <m/>
    <d v="2025-03-18T00:00:00"/>
    <m/>
    <s v="2906"/>
    <x v="11"/>
    <s v="PA"/>
    <m/>
    <m/>
    <d v="2025-03-18T00:00:00"/>
    <d v="1899-12-30T12:03:52"/>
    <d v="2025-03-18T00:00:00"/>
    <d v="1899-12-30T12:04:16"/>
    <d v="2025-03-18T00:00:00"/>
    <d v="1899-12-30T12:04:21"/>
    <x v="320"/>
    <s v="SGARCIA1"/>
    <s v="1328133329"/>
    <s v="EXW"/>
    <d v="1899-12-30T00:00:29"/>
    <d v="1899-12-30T00:00:05"/>
    <d v="1899-12-30T00:00:24"/>
    <s v="Ensacado"/>
    <s v="E002"/>
    <x v="1"/>
    <d v="1899-12-30T00:00:29"/>
    <d v="1899-12-30T00:00:05"/>
    <n v="12"/>
    <x v="17"/>
    <x v="4"/>
    <x v="1"/>
    <n v="1"/>
    <n v="0"/>
    <s v="KO"/>
    <s v="Ensacado"/>
    <x v="2"/>
    <n v="1"/>
    <s v="PUNTOS NORTE"/>
    <s v="A"/>
    <d v="1899-12-30T00:00:24"/>
    <d v="1899-12-30T00:00:24"/>
    <s v="OK"/>
    <m/>
    <m/>
    <d v="1899-12-30T00:00:00"/>
    <d v="1899-12-30T00:00:29"/>
    <n v="3"/>
    <d v="1899-12-30T00:00:24"/>
    <n v="0.48333333332163164"/>
    <n v="12"/>
    <s v="Si"/>
  </r>
  <r>
    <s v="CSUS"/>
    <s v=""/>
    <x v="0"/>
    <s v="ER5815BBB"/>
    <s v="E2405JLC"/>
    <d v="2025-03-18T00:00:00"/>
    <m/>
    <s v="2906"/>
    <x v="11"/>
    <s v="PA"/>
    <m/>
    <m/>
    <d v="2025-03-18T00:00:00"/>
    <d v="1899-12-30T12:44:58"/>
    <d v="2025-03-18T00:00:00"/>
    <d v="1899-12-30T18:39:00"/>
    <d v="2025-03-18T00:00:00"/>
    <d v="1899-12-30T12:50:43"/>
    <x v="310"/>
    <s v="NRODRIGUEZ"/>
    <s v="1328133330"/>
    <s v="FBO"/>
    <d v="1899-12-30T11:42:19"/>
    <d v="1899-12-30T05:48:17"/>
    <d v="1899-12-30T05:54:02"/>
    <s v="Ensacado"/>
    <s v="E002"/>
    <x v="2"/>
    <d v="1899-12-30T00:05:45"/>
    <n v="-0.24186342592592003"/>
    <n v="12"/>
    <x v="17"/>
    <x v="4"/>
    <x v="1"/>
    <n v="1"/>
    <n v="0"/>
    <s v="KO"/>
    <s v="Ensacado"/>
    <x v="2"/>
    <n v="1"/>
    <s v="PUNTOS NORTE"/>
    <s v="A"/>
    <d v="1899-12-30T05:54:02"/>
    <d v="1899-12-30T04:56:02"/>
    <s v="KO"/>
    <m/>
    <m/>
    <d v="1899-12-30T00:00:00"/>
    <d v="1899-12-30T00:05:45"/>
    <n v="3"/>
    <d v="1899-12-30T05:54:02"/>
    <n v="5.7500000000063345"/>
    <n v="12"/>
    <s v="Si"/>
  </r>
  <r>
    <s v="CSUS"/>
    <s v="2025000417"/>
    <x v="0"/>
    <s v="ER9379BBZ"/>
    <s v="E4362JYZ"/>
    <d v="2025-03-18T00:00:00"/>
    <m/>
    <s v="3042"/>
    <x v="13"/>
    <s v="S2"/>
    <s v="S2"/>
    <m/>
    <d v="2025-03-18T00:00:00"/>
    <d v="1899-12-30T14:45:05"/>
    <d v="2025-03-18T00:00:00"/>
    <d v="1899-12-30T14:57:07"/>
    <d v="2025-03-18T00:00:00"/>
    <d v="1899-12-30T15:04:57"/>
    <x v="0"/>
    <s v="RFCPI"/>
    <s v="1328133331"/>
    <s v="EXW"/>
    <d v="1899-12-30T00:19:52"/>
    <d v="1899-12-30T00:07:50"/>
    <d v="1899-12-30T00:12:02"/>
    <s v="Granel"/>
    <s v="E001"/>
    <x v="1"/>
    <d v="1899-12-30T00:19:52"/>
    <d v="1899-12-30T00:07:50"/>
    <n v="14"/>
    <x v="17"/>
    <x v="4"/>
    <x v="2"/>
    <n v="0"/>
    <n v="0"/>
    <s v="OK"/>
    <s v="Granel"/>
    <x v="2"/>
    <n v="0"/>
    <s v="PUNTOS NORTE"/>
    <s v="A"/>
    <d v="1899-12-30T00:12:02"/>
    <d v="1899-12-30T00:12:02"/>
    <s v="OK"/>
    <m/>
    <m/>
    <d v="1899-12-30T00:00:00"/>
    <d v="1899-12-30T00:19:52"/>
    <n v="3"/>
    <d v="1899-12-30T00:12:02"/>
    <n v="19.866666666671957"/>
    <n v="15"/>
    <s v="Si"/>
  </r>
  <r>
    <s v="CSUS"/>
    <s v="2025000415"/>
    <x v="0"/>
    <s v="ER7131BCF"/>
    <s v="E2618GDG"/>
    <d v="2025-03-18T00:00:00"/>
    <m/>
    <s v="55"/>
    <x v="10"/>
    <s v="S1"/>
    <s v="S1"/>
    <m/>
    <d v="2025-03-18T00:00:00"/>
    <d v="1899-12-30T12:27:29"/>
    <d v="2025-03-18T00:00:00"/>
    <d v="1899-12-30T14:59:02"/>
    <d v="2025-03-18T00:00:00"/>
    <d v="1899-12-30T15:09:37"/>
    <x v="0"/>
    <s v="RFCPI"/>
    <s v="1328133332"/>
    <s v="FBO"/>
    <d v="1899-12-30T02:42:08"/>
    <d v="1899-12-30T00:10:35"/>
    <d v="1899-12-30T02:31:33"/>
    <s v="Granel"/>
    <s v="E001"/>
    <x v="2"/>
    <d v="1899-12-30T02:42:08"/>
    <d v="1899-12-30T00:10:35"/>
    <n v="12"/>
    <x v="17"/>
    <x v="4"/>
    <x v="2"/>
    <n v="0"/>
    <n v="0"/>
    <s v="OK"/>
    <s v="Granel"/>
    <x v="2"/>
    <n v="0"/>
    <s v="PUNTOS NORTE"/>
    <s v="C"/>
    <d v="1899-12-30T02:31:33"/>
    <d v="1899-12-30T01:33:33"/>
    <s v="OK"/>
    <m/>
    <m/>
    <d v="1899-12-30T00:00:00"/>
    <d v="1899-12-30T02:42:08"/>
    <n v="3"/>
    <d v="1899-12-30T02:31:33"/>
    <n v="162.13333333332963"/>
    <n v="15"/>
    <s v="No"/>
  </r>
  <r>
    <s v="CSUS"/>
    <s v=""/>
    <x v="0"/>
    <s v="ER2760BCG"/>
    <s v="E8942DXB"/>
    <d v="2025-03-18T00:00:00"/>
    <m/>
    <s v="2906"/>
    <x v="11"/>
    <s v="PA"/>
    <m/>
    <m/>
    <d v="2025-03-18T00:00:00"/>
    <d v="1899-12-30T16:27:14"/>
    <d v="2025-03-18T00:00:00"/>
    <d v="1899-12-30T19:25:01"/>
    <d v="2025-03-18T00:00:00"/>
    <d v="1899-12-30T16:27:54"/>
    <x v="311"/>
    <s v="SGARCIA1"/>
    <s v="1328133333"/>
    <s v="EXW"/>
    <d v="1899-12-30T05:54:54"/>
    <d v="1899-12-30T02:57:07"/>
    <d v="1899-12-30T02:57:47"/>
    <s v="Ensacado"/>
    <s v="E002"/>
    <x v="1"/>
    <d v="1899-12-30T00:00:40"/>
    <n v="-0.12299768518518006"/>
    <n v="16"/>
    <x v="17"/>
    <x v="4"/>
    <x v="1"/>
    <n v="1"/>
    <n v="0"/>
    <s v="KO"/>
    <s v="Ensacado"/>
    <x v="2"/>
    <n v="1"/>
    <s v="PUNTOS NORTE"/>
    <s v="A"/>
    <d v="1899-12-30T02:57:47"/>
    <d v="1899-12-30T01:59:47"/>
    <s v="KO"/>
    <m/>
    <m/>
    <d v="1899-12-30T00:00:00"/>
    <d v="1899-12-30T00:00:40"/>
    <n v="3"/>
    <d v="1899-12-30T02:57:47"/>
    <n v="0.66666666667678953"/>
    <n v="16"/>
    <s v="Si"/>
  </r>
  <r>
    <s v="CSUS"/>
    <s v=""/>
    <x v="0"/>
    <s v="E2991GFH"/>
    <m/>
    <d v="2025-03-18T00:00:00"/>
    <m/>
    <s v="2906"/>
    <x v="11"/>
    <s v="PA"/>
    <m/>
    <m/>
    <d v="2025-03-18T00:00:00"/>
    <d v="1899-12-30T17:05:10"/>
    <d v="2025-03-18T00:00:00"/>
    <d v="1899-12-30T17:06:18"/>
    <d v="2025-03-18T00:00:00"/>
    <d v="1899-12-30T17:06:35"/>
    <x v="324"/>
    <s v="SGARCIA1"/>
    <s v="1328133334"/>
    <s v="EXW"/>
    <d v="1899-12-30T00:01:25"/>
    <d v="1899-12-30T00:00:17"/>
    <d v="1899-12-30T00:01:08"/>
    <s v="Ensacado"/>
    <s v="E002"/>
    <x v="1"/>
    <d v="1899-12-30T00:01:25"/>
    <d v="1899-12-30T00:00:17"/>
    <n v="17"/>
    <x v="17"/>
    <x v="4"/>
    <x v="1"/>
    <n v="1"/>
    <n v="0"/>
    <s v="KO"/>
    <s v="Ensacado"/>
    <x v="2"/>
    <n v="1"/>
    <s v="PUNTOS NORTE"/>
    <s v="A"/>
    <d v="1899-12-30T00:01:08"/>
    <d v="1899-12-30T00:01:08"/>
    <s v="OK"/>
    <m/>
    <m/>
    <d v="1899-12-30T00:00:00"/>
    <d v="1899-12-30T00:01:25"/>
    <n v="3"/>
    <d v="1899-12-30T00:01:08"/>
    <n v="1.4166666666577221"/>
    <n v="17"/>
    <s v="Si"/>
  </r>
  <r>
    <s v="CSUS"/>
    <s v="2025000416"/>
    <x v="0"/>
    <s v="ER9087BBZ"/>
    <s v="E0244KCH"/>
    <d v="2025-03-18T00:00:00"/>
    <m/>
    <s v="3042"/>
    <x v="13"/>
    <s v="S2"/>
    <s v="S2"/>
    <m/>
    <d v="2025-03-18T00:00:00"/>
    <d v="1899-12-30T13:06:38"/>
    <d v="2025-03-18T00:00:00"/>
    <d v="1899-12-30T17:10:03"/>
    <d v="2025-03-18T00:00:00"/>
    <d v="1899-12-30T17:19:12"/>
    <x v="0"/>
    <s v="RFCPI"/>
    <s v="1328133335"/>
    <s v="FBO"/>
    <d v="1899-12-30T04:12:34"/>
    <d v="1899-12-30T00:09:09"/>
    <d v="1899-12-30T04:03:25"/>
    <s v="Granel"/>
    <s v="E001"/>
    <x v="2"/>
    <d v="1899-12-30T04:12:34"/>
    <d v="1899-12-30T00:09:09"/>
    <n v="13"/>
    <x v="17"/>
    <x v="4"/>
    <x v="2"/>
    <n v="0"/>
    <n v="0"/>
    <s v="OK"/>
    <s v="Granel"/>
    <x v="2"/>
    <n v="0"/>
    <s v="PUNTOS NORTE"/>
    <s v="C"/>
    <d v="1899-12-30T04:03:25"/>
    <d v="1899-12-30T03:05:25"/>
    <s v="OK"/>
    <m/>
    <m/>
    <d v="1899-12-30T00:00:00"/>
    <d v="1899-12-30T04:12:34"/>
    <n v="3"/>
    <d v="1899-12-30T04:03:25"/>
    <n v="252.56666666666882"/>
    <n v="17"/>
    <s v="No"/>
  </r>
  <r>
    <s v="CSUS"/>
    <s v="2025000419"/>
    <x v="0"/>
    <s v="EC03125R"/>
    <s v="E6047FYP"/>
    <d v="2025-03-19T00:00:00"/>
    <m/>
    <s v="55"/>
    <x v="10"/>
    <s v="S1"/>
    <s v="S1"/>
    <m/>
    <d v="2025-03-19T00:00:00"/>
    <d v="1899-12-30T07:57:44"/>
    <d v="2025-03-19T00:00:00"/>
    <d v="1899-12-30T08:05:19"/>
    <d v="2025-03-19T00:00:00"/>
    <d v="1899-12-30T08:11:55"/>
    <x v="0"/>
    <s v="RFCPI"/>
    <s v="1328133336"/>
    <s v="EXW"/>
    <d v="1899-12-30T00:00:00"/>
    <d v="1899-12-30T00:00:00"/>
    <d v="1899-12-30T00:00:00"/>
    <s v="Granel"/>
    <s v="E001"/>
    <x v="1"/>
    <d v="1899-12-30T00:14:11"/>
    <d v="1899-12-30T00:06:36"/>
    <n v="7"/>
    <x v="18"/>
    <x v="4"/>
    <x v="2"/>
    <n v="0"/>
    <n v="0"/>
    <s v="OK"/>
    <s v="Granel"/>
    <x v="2"/>
    <n v="0"/>
    <s v="PUNTOS NORTE"/>
    <s v="A"/>
    <d v="1899-12-30T00:00:00"/>
    <d v="1899-12-30T00:00:00"/>
    <s v="OK"/>
    <m/>
    <m/>
    <d v="1899-12-30T00:00:00"/>
    <d v="1899-12-30T00:14:11"/>
    <n v="4"/>
    <d v="1899-12-30T00:07:35"/>
    <n v="14.183333333337602"/>
    <n v="8"/>
    <s v="Si"/>
  </r>
  <r>
    <s v="CSUS"/>
    <s v="2025000418"/>
    <x v="0"/>
    <s v="ER7131BCF"/>
    <s v="E2618GDG"/>
    <d v="2025-03-19T00:00:00"/>
    <m/>
    <s v="3042"/>
    <x v="13"/>
    <s v="S2"/>
    <s v="S2"/>
    <m/>
    <d v="2025-03-18T00:00:00"/>
    <d v="1899-12-30T17:45:17"/>
    <d v="2025-03-19T00:00:00"/>
    <d v="1899-12-30T07:55:42"/>
    <d v="2025-03-19T00:00:00"/>
    <d v="1899-12-30T08:15:24"/>
    <x v="0"/>
    <s v="RFCPI"/>
    <s v="1328133337"/>
    <s v="FBO"/>
    <d v="1899-12-30T04:14:43"/>
    <d v="1899-12-30T00:00:00"/>
    <d v="1899-12-30T04:14:43"/>
    <s v="Granel"/>
    <s v="E001"/>
    <x v="2"/>
    <d v="1899-12-30T14:30:06"/>
    <d v="1899-12-30T00:19:42"/>
    <n v="17"/>
    <x v="18"/>
    <x v="4"/>
    <x v="2"/>
    <n v="0"/>
    <n v="1"/>
    <s v="KO"/>
    <s v="Granel"/>
    <x v="2"/>
    <n v="1"/>
    <s v="PUNTOS NORTE"/>
    <s v="C"/>
    <d v="1899-12-30T04:14:43"/>
    <d v="1899-12-30T03:16:43"/>
    <s v="OK"/>
    <m/>
    <m/>
    <d v="1899-12-30T00:00:00"/>
    <d v="1899-12-30T14:30:06"/>
    <n v="4"/>
    <n v="-0.40943287037037002"/>
    <n v="870.10000000000684"/>
    <n v="8"/>
    <s v="No"/>
  </r>
  <r>
    <s v="CSUS"/>
    <s v="2025000421"/>
    <x v="0"/>
    <s v="EC03125R"/>
    <s v="E6047FYP"/>
    <d v="2025-03-19T00:00:00"/>
    <m/>
    <s v="55"/>
    <x v="10"/>
    <s v="S1"/>
    <s v="S1"/>
    <m/>
    <d v="2025-03-19T00:00:00"/>
    <d v="1899-12-30T09:57:01"/>
    <d v="2025-03-19T00:00:00"/>
    <d v="1899-12-30T10:03:32"/>
    <d v="2025-03-19T00:00:00"/>
    <d v="1899-12-30T10:11:54"/>
    <x v="0"/>
    <s v="RFCPI"/>
    <s v="1328133339"/>
    <s v="EXW"/>
    <d v="1899-12-30T00:00:00"/>
    <d v="1899-12-30T00:00:00"/>
    <d v="1899-12-30T00:00:00"/>
    <s v="Granel"/>
    <s v="E001"/>
    <x v="1"/>
    <d v="1899-12-30T00:14:53"/>
    <d v="1899-12-30T00:08:22"/>
    <n v="9"/>
    <x v="18"/>
    <x v="4"/>
    <x v="2"/>
    <n v="0"/>
    <n v="0"/>
    <s v="OK"/>
    <s v="Granel"/>
    <x v="2"/>
    <n v="0"/>
    <s v="PUNTOS NORTE"/>
    <s v="A"/>
    <d v="1899-12-30T00:00:00"/>
    <d v="1899-12-30T00:00:00"/>
    <s v="OK"/>
    <m/>
    <m/>
    <d v="1899-12-30T00:00:00"/>
    <d v="1899-12-30T00:14:53"/>
    <n v="4"/>
    <d v="1899-12-30T00:06:31"/>
    <n v="14.883333333335953"/>
    <n v="10"/>
    <s v="Si"/>
  </r>
  <r>
    <s v="CSUS"/>
    <s v="2025000420"/>
    <x v="0"/>
    <s v="ER9087BBZ"/>
    <s v="E0244KCH"/>
    <d v="2025-03-19T00:00:00"/>
    <m/>
    <s v="55"/>
    <x v="10"/>
    <s v="S1"/>
    <s v="S1"/>
    <m/>
    <d v="2025-03-19T00:00:00"/>
    <d v="1899-12-30T09:03:44"/>
    <d v="2025-03-19T00:00:00"/>
    <d v="1899-12-30T10:09:56"/>
    <d v="2025-03-19T00:00:00"/>
    <d v="1899-12-30T10:25:04"/>
    <x v="0"/>
    <s v="RFCPI"/>
    <s v="1328133340"/>
    <s v="FBO"/>
    <d v="1899-12-30T00:00:00"/>
    <d v="1899-12-30T00:00:00"/>
    <d v="1899-12-30T00:00:00"/>
    <s v="Granel"/>
    <s v="E001"/>
    <x v="2"/>
    <d v="1899-12-30T01:21:20"/>
    <d v="1899-12-30T00:15:08"/>
    <n v="9"/>
    <x v="18"/>
    <x v="4"/>
    <x v="2"/>
    <n v="0"/>
    <n v="0"/>
    <s v="OK"/>
    <s v="Granel"/>
    <x v="2"/>
    <n v="0"/>
    <s v="PUNTOS NORTE"/>
    <s v="B"/>
    <d v="1899-12-30T00:00:00"/>
    <d v="1899-12-30T00:00:00"/>
    <s v="OK"/>
    <m/>
    <m/>
    <d v="1899-12-30T00:00:00"/>
    <d v="1899-12-30T01:21:20"/>
    <n v="4"/>
    <d v="1899-12-30T01:06:12"/>
    <n v="81.333333333331225"/>
    <n v="10"/>
    <s v="No"/>
  </r>
  <r>
    <s v="CSUS"/>
    <s v="2025000424"/>
    <x v="0"/>
    <s v="EC03125R"/>
    <s v="E6047FYP"/>
    <d v="2025-03-19T00:00:00"/>
    <m/>
    <s v="55"/>
    <x v="10"/>
    <s v="S1"/>
    <s v="S1"/>
    <m/>
    <d v="2025-03-19T00:00:00"/>
    <d v="1899-12-30T11:53:45"/>
    <d v="2025-03-19T00:00:00"/>
    <d v="1899-12-30T12:01:25"/>
    <d v="2025-03-19T00:00:00"/>
    <d v="1899-12-30T12:10:15"/>
    <x v="0"/>
    <s v="RFCPI"/>
    <s v="1328133341"/>
    <s v="EXW"/>
    <d v="1899-12-30T00:00:00"/>
    <d v="1899-12-30T00:00:00"/>
    <d v="1899-12-30T00:00:00"/>
    <s v="Granel"/>
    <s v="E001"/>
    <x v="1"/>
    <d v="1899-12-30T00:16:30"/>
    <d v="1899-12-30T00:08:50"/>
    <n v="11"/>
    <x v="18"/>
    <x v="4"/>
    <x v="2"/>
    <n v="0"/>
    <n v="0"/>
    <s v="OK"/>
    <s v="Granel"/>
    <x v="2"/>
    <n v="0"/>
    <s v="PUNTOS NORTE"/>
    <s v="A"/>
    <d v="1899-12-30T00:00:00"/>
    <d v="1899-12-30T00:00:00"/>
    <s v="OK"/>
    <m/>
    <m/>
    <d v="1899-12-30T00:00:00"/>
    <d v="1899-12-30T00:16:30"/>
    <n v="4"/>
    <d v="1899-12-30T00:07:40"/>
    <n v="16.500000000009614"/>
    <n v="12"/>
    <s v="Si"/>
  </r>
  <r>
    <s v="CSUS"/>
    <s v="2025000422"/>
    <x v="0"/>
    <s v="ER9087BBZ"/>
    <s v="E0244KCH"/>
    <d v="2025-03-19T00:00:00"/>
    <m/>
    <s v="55"/>
    <x v="10"/>
    <s v="S1"/>
    <s v="S1"/>
    <m/>
    <d v="2025-03-19T00:00:00"/>
    <d v="1899-12-30T11:38:05"/>
    <d v="2025-03-19T00:00:00"/>
    <d v="1899-12-30T15:31:39"/>
    <d v="2025-03-19T00:00:00"/>
    <d v="1899-12-30T15:49:18"/>
    <x v="0"/>
    <s v="RFCPI"/>
    <s v="1328133342"/>
    <s v="FBO"/>
    <d v="1899-12-30T00:00:00"/>
    <d v="1899-12-30T00:00:00"/>
    <d v="1899-12-30T00:00:00"/>
    <s v="Granel"/>
    <s v="E001"/>
    <x v="2"/>
    <d v="1899-12-30T04:11:13"/>
    <d v="1899-12-30T00:17:39"/>
    <n v="11"/>
    <x v="18"/>
    <x v="4"/>
    <x v="2"/>
    <n v="0"/>
    <n v="0"/>
    <s v="OK"/>
    <s v="Granel"/>
    <x v="2"/>
    <n v="0"/>
    <s v="PUNTOS NORTE"/>
    <s v="C"/>
    <d v="1899-12-30T00:00:00"/>
    <d v="1899-12-30T00:00:00"/>
    <s v="OK"/>
    <m/>
    <m/>
    <d v="1899-12-30T00:00:00"/>
    <d v="1899-12-30T04:11:13"/>
    <n v="4"/>
    <d v="1899-12-30T03:53:34"/>
    <n v="251.21666666666886"/>
    <n v="15"/>
    <s v="No"/>
  </r>
  <r>
    <s v="CSUS"/>
    <s v="2025000423"/>
    <x v="0"/>
    <s v="ER7131BCF"/>
    <s v="E2618GDG"/>
    <d v="2025-03-19T00:00:00"/>
    <m/>
    <s v="55"/>
    <x v="10"/>
    <s v="S1"/>
    <s v="S1"/>
    <m/>
    <d v="2025-03-19T00:00:00"/>
    <d v="1899-12-30T11:48:04"/>
    <d v="2025-03-19T00:00:00"/>
    <d v="1899-12-30T16:27:21"/>
    <d v="2025-03-19T00:00:00"/>
    <d v="1899-12-30T16:38:53"/>
    <x v="0"/>
    <s v="RFCPI"/>
    <s v="1328133343"/>
    <s v="FBO"/>
    <d v="1899-12-30T00:00:00"/>
    <d v="1899-12-30T00:00:00"/>
    <d v="1899-12-30T00:00:00"/>
    <s v="Granel"/>
    <s v="E001"/>
    <x v="2"/>
    <d v="1899-12-30T04:50:49"/>
    <d v="1899-12-30T00:11:32"/>
    <n v="11"/>
    <x v="18"/>
    <x v="4"/>
    <x v="2"/>
    <n v="0"/>
    <n v="0"/>
    <s v="OK"/>
    <s v="Granel"/>
    <x v="2"/>
    <n v="0"/>
    <s v="PUNTOS NORTE"/>
    <s v="C"/>
    <d v="1899-12-30T00:00:00"/>
    <d v="1899-12-30T00:00:00"/>
    <s v="OK"/>
    <m/>
    <m/>
    <d v="1899-12-30T00:00:00"/>
    <d v="1899-12-30T04:50:49"/>
    <n v="4"/>
    <d v="1899-12-30T04:39:17"/>
    <n v="290.81666666666882"/>
    <n v="16"/>
    <s v="No"/>
  </r>
  <r>
    <s v="CSUS"/>
    <s v="2025000425"/>
    <x v="0"/>
    <s v="EC03125R"/>
    <s v="E6047FYP"/>
    <d v="2025-03-19T00:00:00"/>
    <m/>
    <s v="55"/>
    <x v="10"/>
    <s v="S1"/>
    <s v="S1"/>
    <m/>
    <d v="2025-03-19T00:00:00"/>
    <d v="1899-12-30T16:42:40"/>
    <d v="2025-03-19T00:00:00"/>
    <d v="1899-12-30T16:49:03"/>
    <d v="2025-03-19T00:00:00"/>
    <d v="1899-12-30T16:57:41"/>
    <x v="0"/>
    <s v="RFCPI"/>
    <s v="1328133344"/>
    <s v="EXW"/>
    <d v="1899-12-30T00:00:00"/>
    <d v="1899-12-30T00:00:00"/>
    <d v="1899-12-30T00:00:00"/>
    <s v="Granel"/>
    <s v="E001"/>
    <x v="1"/>
    <d v="1899-12-30T00:15:01"/>
    <d v="1899-12-30T00:08:38"/>
    <n v="16"/>
    <x v="18"/>
    <x v="4"/>
    <x v="2"/>
    <n v="0"/>
    <n v="0"/>
    <s v="OK"/>
    <s v="Granel"/>
    <x v="2"/>
    <n v="0"/>
    <s v="PUNTOS NORTE"/>
    <s v="A"/>
    <d v="1899-12-30T00:00:00"/>
    <d v="1899-12-30T00:00:00"/>
    <s v="OK"/>
    <m/>
    <m/>
    <d v="1899-12-30T00:00:00"/>
    <d v="1899-12-30T00:15:01"/>
    <n v="4"/>
    <d v="1899-12-30T00:06:23"/>
    <n v="15.016666666665603"/>
    <n v="16"/>
    <s v="Si"/>
  </r>
  <r>
    <s v="CSUS"/>
    <s v="2025000426"/>
    <x v="0"/>
    <s v="ER9087BBZ"/>
    <s v="E0244KCH"/>
    <d v="2025-03-19T00:00:00"/>
    <m/>
    <s v="55"/>
    <x v="10"/>
    <s v="S1"/>
    <s v="S1"/>
    <m/>
    <d v="2025-03-19T00:00:00"/>
    <d v="1899-12-30T16:59:09"/>
    <d v="2025-03-19T00:00:00"/>
    <d v="1899-12-30T17:06:37"/>
    <d v="2025-03-19T00:00:00"/>
    <d v="1899-12-30T17:14:53"/>
    <x v="0"/>
    <s v="RFCPI"/>
    <s v="1328133345"/>
    <s v="FBO"/>
    <d v="1899-12-30T00:00:00"/>
    <d v="1899-12-30T00:00:00"/>
    <d v="1899-12-30T00:00:00"/>
    <s v="Granel"/>
    <s v="E001"/>
    <x v="2"/>
    <d v="1899-12-30T00:15:44"/>
    <d v="1899-12-30T00:08:16"/>
    <n v="16"/>
    <x v="18"/>
    <x v="4"/>
    <x v="2"/>
    <n v="0"/>
    <n v="0"/>
    <s v="OK"/>
    <s v="Granel"/>
    <x v="2"/>
    <n v="0"/>
    <s v="PUNTOS NORTE"/>
    <s v="A"/>
    <d v="1899-12-30T00:00:00"/>
    <d v="1899-12-30T00:00:00"/>
    <s v="OK"/>
    <m/>
    <m/>
    <d v="1899-12-30T00:00:00"/>
    <d v="1899-12-30T00:15:44"/>
    <n v="4"/>
    <d v="1899-12-30T00:07:28"/>
    <n v="15.733333333324655"/>
    <n v="17"/>
    <s v="Si"/>
  </r>
  <r>
    <s v="CSUS"/>
    <s v="2025000427"/>
    <x v="0"/>
    <s v="EC03125R"/>
    <s v="E6047FYP"/>
    <d v="2025-03-20T00:00:00"/>
    <m/>
    <s v="55"/>
    <x v="10"/>
    <s v="S1"/>
    <s v="S1"/>
    <m/>
    <d v="2025-03-20T00:00:00"/>
    <d v="1899-12-30T07:57:28"/>
    <d v="2025-03-20T00:00:00"/>
    <d v="1899-12-30T08:06:07"/>
    <d v="2025-03-20T00:00:00"/>
    <d v="1899-12-30T08:14:33"/>
    <x v="0"/>
    <s v="RFCPI"/>
    <s v="1328133346"/>
    <s v="EXW"/>
    <d v="1899-12-30T00:17:05"/>
    <d v="1899-12-30T00:08:26"/>
    <d v="1899-12-30T00:08:39"/>
    <s v="Granel"/>
    <s v="E001"/>
    <x v="1"/>
    <d v="1899-12-30T00:17:05"/>
    <d v="1899-12-30T00:08:26"/>
    <n v="7"/>
    <x v="19"/>
    <x v="4"/>
    <x v="2"/>
    <n v="0"/>
    <n v="0"/>
    <s v="OK"/>
    <s v="Granel"/>
    <x v="2"/>
    <n v="0"/>
    <s v="PUNTOS NORTE"/>
    <s v="A"/>
    <d v="1899-12-30T00:08:39"/>
    <d v="1899-12-30T00:08:39"/>
    <s v="OK"/>
    <m/>
    <m/>
    <d v="1899-12-30T00:00:00"/>
    <d v="1899-12-30T00:17:05"/>
    <n v="5"/>
    <d v="1899-12-30T00:08:39"/>
    <n v="17.083333333339173"/>
    <n v="8"/>
    <s v="Si"/>
  </r>
  <r>
    <s v="CSUS"/>
    <s v="2025000428"/>
    <x v="0"/>
    <s v="ER9087BBZ"/>
    <s v="E0244KCH"/>
    <d v="2025-03-20T00:00:00"/>
    <m/>
    <s v="3042"/>
    <x v="13"/>
    <s v="S2"/>
    <s v="S2"/>
    <m/>
    <d v="2025-03-20T00:00:00"/>
    <d v="1899-12-30T08:47:31"/>
    <d v="2025-03-20T00:00:00"/>
    <d v="1899-12-30T08:57:41"/>
    <d v="2025-03-20T00:00:00"/>
    <d v="1899-12-30T09:05:36"/>
    <x v="0"/>
    <s v="RFCPI"/>
    <s v="1328133347"/>
    <s v="FBO"/>
    <d v="1899-12-30T00:18:05"/>
    <d v="1899-12-30T00:07:55"/>
    <d v="1899-12-30T00:10:10"/>
    <s v="Granel"/>
    <s v="E001"/>
    <x v="2"/>
    <d v="1899-12-30T00:18:05"/>
    <d v="1899-12-30T00:07:55"/>
    <n v="8"/>
    <x v="19"/>
    <x v="4"/>
    <x v="2"/>
    <n v="0"/>
    <n v="0"/>
    <s v="OK"/>
    <s v="Granel"/>
    <x v="2"/>
    <n v="0"/>
    <s v="PUNTOS NORTE"/>
    <s v="A"/>
    <d v="1899-12-30T00:10:10"/>
    <d v="1899-12-30T00:10:10"/>
    <s v="OK"/>
    <m/>
    <m/>
    <d v="1899-12-30T00:00:00"/>
    <d v="1899-12-30T00:18:05"/>
    <n v="5"/>
    <d v="1899-12-30T00:10:10"/>
    <n v="18.083333333332774"/>
    <n v="9"/>
    <s v="Si"/>
  </r>
  <r>
    <s v="CSUS"/>
    <s v=""/>
    <x v="0"/>
    <s v="E1160CMT"/>
    <m/>
    <d v="2025-03-20T00:00:00"/>
    <m/>
    <s v="3124"/>
    <x v="57"/>
    <s v="PA"/>
    <m/>
    <m/>
    <d v="2025-03-20T00:00:00"/>
    <d v="1899-12-30T09:34:08"/>
    <d v="2025-03-20T00:00:00"/>
    <d v="1899-12-30T09:34:34"/>
    <d v="2025-03-20T00:00:00"/>
    <d v="1899-12-30T09:34:45"/>
    <x v="330"/>
    <s v="SGARCIA1"/>
    <s v="1328133348"/>
    <s v="EXW"/>
    <d v="1899-12-30T00:00:37"/>
    <d v="1899-12-30T00:00:11"/>
    <d v="1899-12-30T00:00:26"/>
    <s v="Ensacado"/>
    <s v="E002"/>
    <x v="1"/>
    <d v="1899-12-30T00:00:37"/>
    <d v="1899-12-30T00:00:11"/>
    <n v="9"/>
    <x v="19"/>
    <x v="4"/>
    <x v="1"/>
    <n v="1"/>
    <n v="0"/>
    <s v="KO"/>
    <s v="Ensacado"/>
    <x v="2"/>
    <n v="1"/>
    <s v="PUNTOS NORTE"/>
    <s v="A"/>
    <d v="1899-12-30T00:00:26"/>
    <d v="1899-12-30T00:00:26"/>
    <s v="OK"/>
    <m/>
    <m/>
    <d v="1899-12-30T00:00:00"/>
    <d v="1899-12-30T00:00:37"/>
    <n v="5"/>
    <d v="1899-12-30T00:00:26"/>
    <n v="0.61666666666559067"/>
    <n v="9"/>
    <s v="Si"/>
  </r>
  <r>
    <s v="CSUS"/>
    <s v=""/>
    <x v="0"/>
    <s v="E5665BSX"/>
    <s v="ELU00486R"/>
    <d v="2025-03-20T00:00:00"/>
    <m/>
    <s v="2906"/>
    <x v="11"/>
    <s v="PA"/>
    <m/>
    <m/>
    <d v="2025-03-20T00:00:00"/>
    <d v="1899-12-30T09:50:54"/>
    <d v="2025-03-20T00:00:00"/>
    <d v="1899-12-30T09:51:41"/>
    <d v="2025-03-20T00:00:00"/>
    <d v="1899-12-30T09:52:04"/>
    <x v="298"/>
    <s v="SGARCIA1"/>
    <s v="1328133350"/>
    <s v="EXW"/>
    <d v="1899-12-30T00:01:10"/>
    <d v="1899-12-30T00:00:23"/>
    <d v="1899-12-30T00:00:47"/>
    <s v="Ensacado"/>
    <s v="E002"/>
    <x v="1"/>
    <d v="1899-12-30T00:01:10"/>
    <d v="1899-12-30T00:00:23"/>
    <n v="9"/>
    <x v="19"/>
    <x v="4"/>
    <x v="1"/>
    <n v="1"/>
    <n v="0"/>
    <s v="KO"/>
    <s v="Ensacado"/>
    <x v="2"/>
    <n v="1"/>
    <s v="PUNTOS NORTE"/>
    <s v="A"/>
    <d v="1899-12-30T00:00:47"/>
    <d v="1899-12-30T00:00:47"/>
    <s v="OK"/>
    <m/>
    <m/>
    <d v="1899-12-30T00:00:00"/>
    <d v="1899-12-30T00:01:10"/>
    <n v="5"/>
    <d v="1899-12-30T00:00:47"/>
    <n v="1.1666666666736702"/>
    <n v="9"/>
    <s v="Si"/>
  </r>
  <r>
    <s v="CSUS"/>
    <s v="2025000429"/>
    <x v="0"/>
    <s v="ER4145BBP"/>
    <s v="E1082CSW"/>
    <d v="2025-03-20T00:00:00"/>
    <m/>
    <s v="55"/>
    <x v="10"/>
    <s v="S1"/>
    <s v="S1"/>
    <m/>
    <d v="2025-03-20T00:00:00"/>
    <d v="1899-12-30T09:39:09"/>
    <d v="2025-03-20T00:00:00"/>
    <d v="1899-12-30T09:45:56"/>
    <d v="2025-03-20T00:00:00"/>
    <d v="1899-12-30T10:08:24"/>
    <x v="0"/>
    <s v="RFCPI"/>
    <s v="1328133351"/>
    <s v="EXW"/>
    <d v="1899-12-30T00:29:15"/>
    <d v="1899-12-30T00:22:28"/>
    <d v="1899-12-30T00:06:47"/>
    <s v="Granel"/>
    <s v="E001"/>
    <x v="1"/>
    <d v="1899-12-30T00:29:15"/>
    <d v="1899-12-30T00:22:28"/>
    <n v="9"/>
    <x v="19"/>
    <x v="4"/>
    <x v="2"/>
    <n v="0"/>
    <n v="0"/>
    <s v="OK"/>
    <s v="Granel"/>
    <x v="2"/>
    <n v="0"/>
    <s v="PUNTOS NORTE"/>
    <s v="A"/>
    <d v="1899-12-30T00:06:47"/>
    <d v="1899-12-30T00:06:47"/>
    <s v="OK"/>
    <m/>
    <m/>
    <d v="1899-12-30T00:00:00"/>
    <d v="1899-12-30T00:29:15"/>
    <n v="5"/>
    <d v="1899-12-30T00:06:47"/>
    <n v="29.250000000000014"/>
    <n v="10"/>
    <s v="Si"/>
  </r>
  <r>
    <s v="CSUS"/>
    <s v=""/>
    <x v="0"/>
    <s v="E6147DVK"/>
    <m/>
    <d v="2025-03-20T00:00:00"/>
    <m/>
    <s v="2906"/>
    <x v="11"/>
    <s v="PA"/>
    <m/>
    <m/>
    <d v="2025-03-20T00:00:00"/>
    <d v="1899-12-30T11:05:10"/>
    <d v="2025-03-20T00:00:00"/>
    <d v="1899-12-30T11:05:32"/>
    <d v="2025-03-20T00:00:00"/>
    <d v="1899-12-30T11:05:43"/>
    <x v="320"/>
    <s v="SGARCIA1"/>
    <s v="1328133352"/>
    <s v="EXW"/>
    <d v="1899-12-30T00:00:33"/>
    <d v="1899-12-30T00:00:11"/>
    <d v="1899-12-30T00:00:22"/>
    <s v="Ensacado"/>
    <s v="E002"/>
    <x v="1"/>
    <d v="1899-12-30T00:00:33"/>
    <d v="1899-12-30T00:00:11"/>
    <n v="11"/>
    <x v="19"/>
    <x v="4"/>
    <x v="1"/>
    <n v="1"/>
    <n v="0"/>
    <s v="KO"/>
    <s v="Ensacado"/>
    <x v="2"/>
    <n v="1"/>
    <s v="PUNTOS NORTE"/>
    <s v="A"/>
    <d v="1899-12-30T00:00:22"/>
    <d v="1899-12-30T00:00:22"/>
    <s v="OK"/>
    <m/>
    <m/>
    <d v="1899-12-30T00:00:00"/>
    <d v="1899-12-30T00:00:33"/>
    <n v="5"/>
    <d v="1899-12-30T00:00:22"/>
    <n v="0.54999999999353122"/>
    <n v="11"/>
    <s v="Si"/>
  </r>
  <r>
    <s v="CSUS"/>
    <s v="2025000431"/>
    <x v="0"/>
    <s v="EC03125R"/>
    <s v="E6047FYP"/>
    <d v="2025-03-20T00:00:00"/>
    <m/>
    <s v="55"/>
    <x v="10"/>
    <s v="S1"/>
    <s v="S1"/>
    <m/>
    <d v="2025-03-20T00:00:00"/>
    <d v="1899-12-30T11:17:06"/>
    <d v="2025-03-20T00:00:00"/>
    <d v="1899-12-30T11:23:43"/>
    <d v="2025-03-20T00:00:00"/>
    <d v="1899-12-30T11:31:21"/>
    <x v="0"/>
    <s v="RFCPI"/>
    <s v="1328133353"/>
    <s v="EXW"/>
    <d v="1899-12-30T00:14:15"/>
    <d v="1899-12-30T00:07:38"/>
    <d v="1899-12-30T00:06:37"/>
    <s v="Granel"/>
    <s v="E001"/>
    <x v="1"/>
    <d v="1899-12-30T00:14:15"/>
    <d v="1899-12-30T00:07:38"/>
    <n v="11"/>
    <x v="19"/>
    <x v="4"/>
    <x v="2"/>
    <n v="0"/>
    <n v="0"/>
    <s v="OK"/>
    <s v="Granel"/>
    <x v="2"/>
    <n v="0"/>
    <s v="PUNTOS NORTE"/>
    <s v="A"/>
    <d v="1899-12-30T00:06:37"/>
    <d v="1899-12-30T00:06:37"/>
    <s v="OK"/>
    <m/>
    <m/>
    <d v="1899-12-30T00:00:00"/>
    <d v="1899-12-30T00:14:15"/>
    <n v="5"/>
    <d v="1899-12-30T00:06:37"/>
    <n v="14.250000000009582"/>
    <n v="11"/>
    <s v="Si"/>
  </r>
  <r>
    <s v="CSUS"/>
    <s v=""/>
    <x v="0"/>
    <s v="EC8206AC"/>
    <m/>
    <d v="2025-03-20T00:00:00"/>
    <m/>
    <s v="3320"/>
    <x v="12"/>
    <s v="PA"/>
    <m/>
    <m/>
    <d v="2025-03-20T00:00:00"/>
    <d v="1899-12-30T12:13:07"/>
    <d v="2025-03-20T00:00:00"/>
    <d v="1899-12-30T18:25:01"/>
    <d v="2025-03-20T00:00:00"/>
    <d v="1899-12-30T12:13:40"/>
    <x v="131"/>
    <s v="SGARCIA1"/>
    <s v="1328133354"/>
    <s v="EXW"/>
    <d v="1899-12-30T12:23:15"/>
    <d v="1899-12-30T06:11:21"/>
    <d v="1899-12-30T06:11:54"/>
    <s v="Ensacado"/>
    <s v="E002"/>
    <x v="1"/>
    <d v="1899-12-30T00:00:33"/>
    <n v="-0.25788194444445001"/>
    <n v="12"/>
    <x v="19"/>
    <x v="4"/>
    <x v="1"/>
    <n v="1"/>
    <n v="0"/>
    <s v="KO"/>
    <s v="Ensacado"/>
    <x v="2"/>
    <n v="1"/>
    <s v="PUNTOS NORTE"/>
    <s v="A"/>
    <d v="1899-12-30T06:11:54"/>
    <d v="1899-12-30T05:13:54"/>
    <s v="KO"/>
    <m/>
    <m/>
    <d v="1899-12-30T00:00:00"/>
    <d v="1899-12-30T00:00:33"/>
    <n v="5"/>
    <d v="1899-12-30T06:11:54"/>
    <n v="0.54999999999353122"/>
    <n v="12"/>
    <s v="Si"/>
  </r>
  <r>
    <s v="CSUS"/>
    <s v="2025000430"/>
    <x v="0"/>
    <s v="ER9087BBZ"/>
    <s v="E0244KCH"/>
    <d v="2025-03-20T00:00:00"/>
    <m/>
    <s v="55"/>
    <x v="10"/>
    <s v="S1"/>
    <s v="S1"/>
    <m/>
    <d v="2025-03-20T00:00:00"/>
    <d v="1899-12-30T10:42:06"/>
    <d v="2025-03-20T00:00:00"/>
    <d v="1899-12-30T15:10:04"/>
    <d v="2025-03-20T00:00:00"/>
    <d v="1899-12-30T15:16:24"/>
    <x v="0"/>
    <s v="RFCPI"/>
    <s v="1328133355"/>
    <s v="FBO"/>
    <d v="1899-12-30T04:34:18"/>
    <d v="1899-12-30T00:06:20"/>
    <d v="1899-12-30T04:27:58"/>
    <s v="Granel"/>
    <s v="E001"/>
    <x v="2"/>
    <d v="1899-12-30T04:34:18"/>
    <d v="1899-12-30T00:06:20"/>
    <n v="10"/>
    <x v="19"/>
    <x v="4"/>
    <x v="2"/>
    <n v="0"/>
    <n v="0"/>
    <s v="OK"/>
    <s v="Granel"/>
    <x v="2"/>
    <n v="0"/>
    <s v="PUNTOS NORTE"/>
    <s v="C"/>
    <d v="1899-12-30T04:27:58"/>
    <d v="1899-12-30T03:29:58"/>
    <s v="OK"/>
    <m/>
    <m/>
    <d v="1899-12-30T00:00:00"/>
    <d v="1899-12-30T04:34:18"/>
    <n v="5"/>
    <d v="1899-12-30T04:27:58"/>
    <n v="274.29999999999842"/>
    <n v="15"/>
    <s v="No"/>
  </r>
  <r>
    <s v="CSUS"/>
    <s v=""/>
    <x v="0"/>
    <s v="E8617HCM"/>
    <m/>
    <d v="2025-03-20T00:00:00"/>
    <m/>
    <s v="3124"/>
    <x v="57"/>
    <s v="PA"/>
    <m/>
    <m/>
    <d v="2025-03-20T00:00:00"/>
    <d v="1899-12-30T16:04:38"/>
    <d v="2025-03-20T00:00:00"/>
    <d v="1899-12-30T19:12:00"/>
    <d v="2025-03-20T00:00:00"/>
    <d v="1899-12-30T16:05:56"/>
    <x v="305"/>
    <s v="SGARCIA1"/>
    <s v="1328133356"/>
    <s v="EXW"/>
    <d v="1899-12-30T06:13:26"/>
    <d v="1899-12-30T03:06:04"/>
    <d v="1899-12-30T03:07:22"/>
    <s v="Ensacado"/>
    <s v="E002"/>
    <x v="1"/>
    <d v="1899-12-30T00:01:18"/>
    <n v="-0.12921296296296003"/>
    <n v="16"/>
    <x v="19"/>
    <x v="4"/>
    <x v="1"/>
    <n v="1"/>
    <n v="0"/>
    <s v="KO"/>
    <s v="Ensacado"/>
    <x v="2"/>
    <n v="1"/>
    <s v="PUNTOS NORTE"/>
    <s v="A"/>
    <d v="1899-12-30T03:07:22"/>
    <d v="1899-12-30T02:09:22"/>
    <s v="KO"/>
    <m/>
    <m/>
    <d v="1899-12-30T00:00:00"/>
    <d v="1899-12-30T00:01:18"/>
    <n v="5"/>
    <d v="1899-12-30T03:07:22"/>
    <n v="1.3000000000032408"/>
    <n v="16"/>
    <s v="Si"/>
  </r>
  <r>
    <s v="CSUS"/>
    <s v="2025000434"/>
    <x v="0"/>
    <s v="EC03125R"/>
    <s v="E6047FYP"/>
    <d v="2025-03-20T00:00:00"/>
    <m/>
    <s v="3042"/>
    <x v="13"/>
    <s v="S2"/>
    <s v="S2"/>
    <m/>
    <d v="2025-03-20T00:00:00"/>
    <d v="1899-12-30T16:58:12"/>
    <d v="2025-03-20T00:00:00"/>
    <d v="1899-12-30T17:05:06"/>
    <d v="2025-03-20T00:00:00"/>
    <d v="1899-12-30T17:14:55"/>
    <x v="0"/>
    <s v="RFCPI"/>
    <s v="1328133358"/>
    <s v="EXW"/>
    <d v="1899-12-30T00:16:43"/>
    <d v="1899-12-30T00:09:49"/>
    <d v="1899-12-30T00:06:54"/>
    <s v="Granel"/>
    <s v="E001"/>
    <x v="1"/>
    <d v="1899-12-30T00:16:43"/>
    <d v="1899-12-30T00:09:49"/>
    <n v="16"/>
    <x v="19"/>
    <x v="4"/>
    <x v="2"/>
    <n v="0"/>
    <n v="0"/>
    <s v="OK"/>
    <s v="Granel"/>
    <x v="2"/>
    <n v="0"/>
    <s v="PUNTOS NORTE"/>
    <s v="A"/>
    <d v="1899-12-30T00:06:54"/>
    <d v="1899-12-30T00:06:54"/>
    <s v="OK"/>
    <m/>
    <m/>
    <d v="1899-12-30T00:00:00"/>
    <d v="1899-12-30T00:16:43"/>
    <n v="5"/>
    <d v="1899-12-30T00:06:54"/>
    <n v="16.716666666672104"/>
    <n v="17"/>
    <s v="Si"/>
  </r>
  <r>
    <s v="CSUS"/>
    <s v=""/>
    <x v="0"/>
    <s v="E4611FWV"/>
    <m/>
    <d v="2025-03-21T00:00:00"/>
    <m/>
    <s v="2926"/>
    <x v="56"/>
    <s v="PA"/>
    <m/>
    <m/>
    <d v="2025-03-21T00:00:00"/>
    <d v="1899-12-30T08:18:24"/>
    <d v="2025-03-21T00:00:00"/>
    <d v="1899-12-30T19:00:00"/>
    <d v="2025-03-21T00:00:00"/>
    <d v="1899-12-30T08:18:45"/>
    <x v="304"/>
    <s v="SGARCIA1"/>
    <s v="1328133359"/>
    <s v="EXW"/>
    <d v="1899-12-30T21:22:51"/>
    <d v="1899-12-30T10:41:15"/>
    <d v="1899-12-30T10:41:36"/>
    <s v="Ensacado"/>
    <s v="E002"/>
    <x v="1"/>
    <d v="1899-12-30T00:00:21"/>
    <n v="-0.44531249999999994"/>
    <n v="8"/>
    <x v="20"/>
    <x v="4"/>
    <x v="1"/>
    <n v="1"/>
    <n v="0"/>
    <s v="KO"/>
    <s v="Ensacado"/>
    <x v="2"/>
    <n v="1"/>
    <s v="PUNTOS NORTE"/>
    <s v="A"/>
    <d v="1899-12-30T10:41:36"/>
    <d v="1899-12-30T09:43:36"/>
    <s v="KO"/>
    <m/>
    <m/>
    <d v="1899-12-30T00:00:00"/>
    <d v="1899-12-30T00:00:21"/>
    <n v="6"/>
    <d v="1899-12-30T10:41:36"/>
    <n v="0.3500000000064496"/>
    <n v="8"/>
    <s v="Si"/>
  </r>
  <r>
    <s v="CSUS"/>
    <s v="2025000435"/>
    <x v="0"/>
    <s v="EC03125R"/>
    <s v="E6047FYP"/>
    <d v="2025-03-21T00:00:00"/>
    <m/>
    <s v="55"/>
    <x v="10"/>
    <s v="S1"/>
    <s v="S1"/>
    <m/>
    <d v="2025-03-21T00:00:00"/>
    <d v="1899-12-30T08:00:46"/>
    <d v="2025-03-21T00:00:00"/>
    <d v="1899-12-30T08:09:30"/>
    <d v="2025-03-21T00:00:00"/>
    <d v="1899-12-30T08:16:09"/>
    <x v="0"/>
    <s v="RFCPI"/>
    <s v="1328133360"/>
    <s v="EXW"/>
    <d v="1899-12-30T00:15:23"/>
    <d v="1899-12-30T00:06:39"/>
    <d v="1899-12-30T00:08:44"/>
    <s v="Granel"/>
    <s v="E001"/>
    <x v="1"/>
    <d v="1899-12-30T00:15:23"/>
    <d v="1899-12-30T00:06:39"/>
    <n v="8"/>
    <x v="20"/>
    <x v="4"/>
    <x v="2"/>
    <n v="0"/>
    <n v="0"/>
    <s v="OK"/>
    <s v="Granel"/>
    <x v="2"/>
    <n v="0"/>
    <s v="PUNTOS NORTE"/>
    <s v="A"/>
    <d v="1899-12-30T00:08:44"/>
    <d v="1899-12-30T00:08:44"/>
    <s v="OK"/>
    <m/>
    <m/>
    <d v="1899-12-30T00:00:00"/>
    <d v="1899-12-30T00:15:23"/>
    <n v="6"/>
    <d v="1899-12-30T00:08:44"/>
    <n v="15.383333333332834"/>
    <n v="8"/>
    <s v="Si"/>
  </r>
  <r>
    <s v="CSUS"/>
    <s v="2025000432"/>
    <x v="0"/>
    <s v="ER7131BCF"/>
    <s v="E2618GDG"/>
    <d v="2025-03-21T00:00:00"/>
    <m/>
    <s v="55"/>
    <x v="10"/>
    <s v="S1"/>
    <s v="S1"/>
    <m/>
    <d v="2025-03-20T00:00:00"/>
    <d v="1899-12-30T11:33:08"/>
    <d v="2025-03-21T00:00:00"/>
    <d v="1899-12-30T09:30:30"/>
    <d v="2025-03-21T00:00:00"/>
    <d v="1899-12-30T09:40:33"/>
    <x v="0"/>
    <s v="RFCPI"/>
    <s v="1328133361"/>
    <s v="FBO"/>
    <d v="1899-12-30T14:07:25"/>
    <d v="1899-12-30T00:10:03"/>
    <d v="1899-12-30T13:57:22"/>
    <s v="Granel"/>
    <s v="E001"/>
    <x v="2"/>
    <d v="1899-12-30T22:07:24"/>
    <d v="1899-12-30T00:10:03"/>
    <n v="11"/>
    <x v="20"/>
    <x v="4"/>
    <x v="2"/>
    <n v="0"/>
    <n v="1"/>
    <s v="KO"/>
    <s v="Granel"/>
    <x v="2"/>
    <n v="1"/>
    <s v="PUNTOS NORTE"/>
    <s v="C"/>
    <d v="1899-12-30T13:57:22"/>
    <d v="1899-12-30T12:59:22"/>
    <s v="OK"/>
    <m/>
    <m/>
    <d v="1899-12-30T00:00:00"/>
    <d v="1899-12-30T22:07:24"/>
    <n v="6"/>
    <n v="-8.5162037037030014E-2"/>
    <n v="1327.4000000000003"/>
    <n v="9"/>
    <s v="No"/>
  </r>
  <r>
    <s v="CSUS"/>
    <s v="2025000436"/>
    <x v="0"/>
    <s v="EC03125R"/>
    <s v="E6047FYP"/>
    <d v="2025-03-21T00:00:00"/>
    <m/>
    <s v="55"/>
    <x v="10"/>
    <s v="S1"/>
    <s v="S1"/>
    <m/>
    <d v="2025-03-21T00:00:00"/>
    <d v="1899-12-30T09:55:41"/>
    <d v="2025-03-21T00:00:00"/>
    <d v="1899-12-30T10:02:15"/>
    <d v="2025-03-21T00:00:00"/>
    <d v="1899-12-30T10:10:41"/>
    <x v="0"/>
    <s v="RFCPI"/>
    <s v="1328133362"/>
    <s v="EXW"/>
    <d v="1899-12-30T00:15:00"/>
    <d v="1899-12-30T00:08:26"/>
    <d v="1899-12-30T00:06:34"/>
    <s v="Granel"/>
    <s v="E001"/>
    <x v="1"/>
    <d v="1899-12-30T00:15:00"/>
    <d v="1899-12-30T00:08:26"/>
    <n v="9"/>
    <x v="20"/>
    <x v="4"/>
    <x v="2"/>
    <n v="0"/>
    <n v="0"/>
    <s v="OK"/>
    <s v="Granel"/>
    <x v="2"/>
    <n v="0"/>
    <s v="PUNTOS NORTE"/>
    <s v="A"/>
    <d v="1899-12-30T00:06:34"/>
    <d v="1899-12-30T00:06:34"/>
    <s v="OK"/>
    <m/>
    <m/>
    <d v="1899-12-30T00:00:00"/>
    <d v="1899-12-30T00:15:00"/>
    <n v="6"/>
    <d v="1899-12-30T00:06:34"/>
    <n v="15.000000000004743"/>
    <n v="10"/>
    <s v="Si"/>
  </r>
  <r>
    <s v="CSUS"/>
    <s v="2025000433"/>
    <x v="0"/>
    <s v="ER9087BBZ"/>
    <s v="E0244KCH"/>
    <d v="2025-03-21T00:00:00"/>
    <m/>
    <s v="55"/>
    <x v="10"/>
    <s v="S1"/>
    <s v="S1"/>
    <m/>
    <d v="2025-03-20T00:00:00"/>
    <d v="1899-12-30T16:34:12"/>
    <d v="2025-03-21T00:00:00"/>
    <d v="1899-12-30T10:21:14"/>
    <d v="2025-03-21T00:00:00"/>
    <d v="1899-12-30T10:29:31"/>
    <x v="0"/>
    <s v="RFCPI"/>
    <s v="1328133363"/>
    <s v="FBO"/>
    <d v="1899-12-30T09:55:19"/>
    <d v="1899-12-30T00:08:17"/>
    <d v="1899-12-30T09:47:02"/>
    <s v="Granel"/>
    <s v="E001"/>
    <x v="2"/>
    <d v="1899-12-30T17:55:18"/>
    <d v="1899-12-30T00:08:17"/>
    <n v="16"/>
    <x v="20"/>
    <x v="4"/>
    <x v="2"/>
    <n v="0"/>
    <n v="1"/>
    <s v="KO"/>
    <s v="Granel"/>
    <x v="2"/>
    <n v="1"/>
    <s v="PUNTOS NORTE"/>
    <s v="C"/>
    <d v="1899-12-30T09:47:02"/>
    <d v="1899-12-30T08:49:02"/>
    <s v="OK"/>
    <m/>
    <m/>
    <d v="1899-12-30T00:00:00"/>
    <d v="1899-12-30T17:55:18"/>
    <n v="6"/>
    <n v="-0.25900462962963"/>
    <n v="1075.2999999999925"/>
    <n v="10"/>
    <s v="No"/>
  </r>
  <r>
    <s v="CSUS"/>
    <s v=""/>
    <x v="0"/>
    <s v="ER0016BBC"/>
    <s v="E2757BLV"/>
    <d v="2025-03-21T00:00:00"/>
    <m/>
    <s v="3124"/>
    <x v="57"/>
    <s v="PA"/>
    <m/>
    <m/>
    <d v="2025-03-21T00:00:00"/>
    <d v="1899-12-30T10:36:32"/>
    <d v="2025-03-21T00:00:00"/>
    <d v="1899-12-30T15:40:01"/>
    <d v="2025-03-21T00:00:00"/>
    <d v="1899-12-30T10:37:52"/>
    <x v="328"/>
    <s v="NRODRIGUEZ"/>
    <s v="1328133364"/>
    <s v="FBO"/>
    <d v="1899-12-30T10:05:38"/>
    <d v="1899-12-30T05:02:09"/>
    <d v="1899-12-30T05:03:29"/>
    <s v="Ensacado"/>
    <s v="E002"/>
    <x v="2"/>
    <d v="1899-12-30T00:01:20"/>
    <n v="-0.20982638888889005"/>
    <n v="10"/>
    <x v="20"/>
    <x v="4"/>
    <x v="1"/>
    <n v="1"/>
    <n v="0"/>
    <s v="KO"/>
    <s v="Ensacado"/>
    <x v="2"/>
    <n v="1"/>
    <s v="PUNTOS NORTE"/>
    <s v="A"/>
    <d v="1899-12-30T05:03:29"/>
    <d v="1899-12-30T04:05:29"/>
    <s v="KO"/>
    <m/>
    <m/>
    <d v="1899-12-30T00:00:00"/>
    <d v="1899-12-30T00:01:20"/>
    <n v="6"/>
    <d v="1899-12-30T05:03:29"/>
    <n v="1.3333333333248021"/>
    <n v="10"/>
    <s v="Si"/>
  </r>
  <r>
    <s v="CSUS"/>
    <s v="2025000438"/>
    <x v="0"/>
    <s v="EC03125R"/>
    <s v="E6047FYP"/>
    <d v="2025-03-21T00:00:00"/>
    <m/>
    <s v="55"/>
    <x v="10"/>
    <s v="S1"/>
    <s v="S1"/>
    <m/>
    <d v="2025-03-21T00:00:00"/>
    <d v="1899-12-30T11:49:56"/>
    <d v="2025-03-21T00:00:00"/>
    <d v="1899-12-30T11:56:25"/>
    <d v="2025-03-21T00:00:00"/>
    <d v="1899-12-30T12:04:04"/>
    <x v="0"/>
    <s v="RFCPI"/>
    <s v="1328133365"/>
    <s v="EXW"/>
    <d v="1899-12-30T00:14:08"/>
    <d v="1899-12-30T00:07:39"/>
    <d v="1899-12-30T00:06:29"/>
    <s v="Granel"/>
    <s v="E001"/>
    <x v="1"/>
    <d v="1899-12-30T00:14:08"/>
    <d v="1899-12-30T00:07:39"/>
    <n v="11"/>
    <x v="20"/>
    <x v="4"/>
    <x v="2"/>
    <n v="0"/>
    <n v="0"/>
    <s v="OK"/>
    <s v="Granel"/>
    <x v="2"/>
    <n v="0"/>
    <s v="PUNTOS NORTE"/>
    <s v="A"/>
    <d v="1899-12-30T00:06:29"/>
    <d v="1899-12-30T00:06:29"/>
    <s v="OK"/>
    <m/>
    <m/>
    <d v="1899-12-30T00:00:00"/>
    <d v="1899-12-30T00:14:08"/>
    <n v="6"/>
    <d v="1899-12-30T00:06:29"/>
    <n v="14.133333333326483"/>
    <n v="12"/>
    <s v="Si"/>
  </r>
  <r>
    <s v="CSUS"/>
    <s v="2025000437"/>
    <x v="0"/>
    <s v="ER9087BBZ"/>
    <s v="E0244KCH"/>
    <d v="2025-03-21T00:00:00"/>
    <m/>
    <s v="55"/>
    <x v="10"/>
    <s v="S1"/>
    <s v="S1"/>
    <m/>
    <d v="2025-03-21T00:00:00"/>
    <d v="1899-12-30T11:39:32"/>
    <d v="2025-03-21T00:00:00"/>
    <d v="1899-12-30T16:50:04"/>
    <d v="2025-03-21T00:00:00"/>
    <d v="1899-12-30T17:03:28"/>
    <x v="0"/>
    <s v="RFCPI"/>
    <s v="1328133366"/>
    <s v="FBO"/>
    <d v="1899-12-30T05:23:56"/>
    <d v="1899-12-30T00:13:24"/>
    <d v="1899-12-30T05:10:32"/>
    <s v="Granel"/>
    <s v="E001"/>
    <x v="2"/>
    <d v="1899-12-30T05:23:56"/>
    <d v="1899-12-30T00:13:24"/>
    <n v="11"/>
    <x v="20"/>
    <x v="4"/>
    <x v="2"/>
    <n v="0"/>
    <n v="1"/>
    <s v="KO"/>
    <s v="Granel"/>
    <x v="2"/>
    <n v="1"/>
    <s v="PUNTOS NORTE"/>
    <s v="C"/>
    <d v="1899-12-30T05:10:32"/>
    <d v="1899-12-30T04:12:32"/>
    <s v="OK"/>
    <m/>
    <m/>
    <d v="1899-12-30T00:00:00"/>
    <d v="1899-12-30T05:23:56"/>
    <n v="6"/>
    <d v="1899-12-30T05:10:32"/>
    <n v="323.93333333332799"/>
    <n v="17"/>
    <s v="No"/>
  </r>
  <r>
    <s v="CSUS"/>
    <s v="2025004093"/>
    <x v="0"/>
    <s v="ER2528BBC"/>
    <s v="E2757BLV"/>
    <d v="2025-02-25T00:00:00"/>
    <s v="CTOR"/>
    <s v="3320"/>
    <x v="12"/>
    <s v="PA"/>
    <m/>
    <m/>
    <d v="2025-02-25T00:00:00"/>
    <d v="1899-12-30T17:46:36"/>
    <d v="2025-02-25T00:00:00"/>
    <d v="1899-12-30T11:32:23"/>
    <d v="2025-02-25T00:00:00"/>
    <d v="1899-12-30T12:17:39"/>
    <x v="331"/>
    <s v="CLOPEZ"/>
    <s v="2108139546"/>
    <s v="FBO"/>
    <d v="1899-12-30T06:59:29"/>
    <d v="1899-12-30T00:45:16"/>
    <d v="1899-12-30T06:14:13"/>
    <s v="Ensacado"/>
    <s v="E002"/>
    <x v="0"/>
    <d v="1899-12-30T18:31:02"/>
    <d v="1899-12-30T00:45:16"/>
    <n v="17"/>
    <x v="2"/>
    <x v="1"/>
    <x v="1"/>
    <n v="0"/>
    <n v="1"/>
    <s v="KO"/>
    <s v="Ensacado"/>
    <x v="1"/>
    <n v="1"/>
    <s v="PUNTOS NORTE"/>
    <s v="C"/>
    <d v="1899-12-30T06:14:13"/>
    <d v="1899-12-30T05:16:13"/>
    <s v="OK"/>
    <m/>
    <m/>
    <d v="1899-12-30T00:00:00"/>
    <d v="1899-12-30T18:31:02"/>
    <n v="3"/>
    <n v="-0.25987268518517997"/>
    <n v="1111.0333333333333"/>
    <n v="12"/>
    <s v="No"/>
  </r>
  <r>
    <s v="CSUS"/>
    <s v="2025004325"/>
    <x v="0"/>
    <s v="ER2262BDH"/>
    <s v="E3170MNG"/>
    <d v="2025-02-27T00:00:00"/>
    <s v="CTOR"/>
    <s v="2906"/>
    <x v="11"/>
    <s v="PA"/>
    <s v="PA"/>
    <m/>
    <d v="2025-02-27T00:00:00"/>
    <d v="1899-12-30T18:03:50"/>
    <d v="2025-02-27T00:00:00"/>
    <d v="1899-12-30T11:53:39"/>
    <d v="2025-02-27T00:00:00"/>
    <d v="1899-12-30T12:06:19"/>
    <x v="0"/>
    <s v="CLOPEZ"/>
    <s v="2108139573"/>
    <s v="FBO"/>
    <d v="1899-12-30T06:22:51"/>
    <d v="1899-12-30T00:12:40"/>
    <d v="1899-12-30T06:10:11"/>
    <s v="Ensacado"/>
    <s v="E002"/>
    <x v="0"/>
    <d v="1899-12-30T18:02:28"/>
    <d v="1899-12-30T00:12:40"/>
    <n v="18"/>
    <x v="4"/>
    <x v="1"/>
    <x v="1"/>
    <n v="0"/>
    <n v="1"/>
    <s v="KO"/>
    <s v="Ensacado"/>
    <x v="1"/>
    <n v="1"/>
    <s v="PUNTOS NORTE"/>
    <s v="C"/>
    <d v="1899-12-30T06:10:11"/>
    <d v="1899-12-30T05:12:11"/>
    <s v="OK"/>
    <m/>
    <m/>
    <d v="1899-12-30T00:00:00"/>
    <d v="1899-12-30T18:02:28"/>
    <n v="5"/>
    <n v="-0.25707175925926007"/>
    <n v="1082.4666666666562"/>
    <n v="12"/>
    <s v="No"/>
  </r>
  <r>
    <s v="CSUS"/>
    <s v="2025004344"/>
    <x v="0"/>
    <s v="ER5139BBS"/>
    <s v="E3174JJN"/>
    <d v="2025-02-27T00:00:00"/>
    <s v="CTOR"/>
    <s v="3042"/>
    <x v="13"/>
    <s v="PA"/>
    <n v="14"/>
    <m/>
    <d v="2025-02-27T00:00:00"/>
    <d v="1899-12-30T18:08:38"/>
    <d v="2025-02-27T00:00:00"/>
    <d v="1899-12-30T12:46:00"/>
    <d v="2025-02-27T00:00:00"/>
    <d v="1899-12-30T13:13:24"/>
    <x v="0"/>
    <s v="CLOPEZ"/>
    <s v="2108139575"/>
    <s v="FBO"/>
    <d v="1899-12-30T05:50:02"/>
    <d v="1899-12-30T00:27:24"/>
    <d v="1899-12-30T05:22:38"/>
    <s v="Granel"/>
    <s v="E001"/>
    <x v="0"/>
    <d v="1899-12-30T19:04:45"/>
    <d v="1899-12-30T00:27:24"/>
    <n v="18"/>
    <x v="4"/>
    <x v="1"/>
    <x v="2"/>
    <n v="0"/>
    <n v="1"/>
    <s v="KO"/>
    <s v="Granel"/>
    <x v="1"/>
    <n v="1"/>
    <s v="PUNTOS NORTE"/>
    <s v="C"/>
    <d v="1899-12-30T05:22:38"/>
    <d v="1899-12-30T04:24:38"/>
    <s v="OK"/>
    <m/>
    <m/>
    <d v="1899-12-30T00:00:00"/>
    <d v="1899-12-30T19:04:45"/>
    <n v="5"/>
    <n v="-0.22405092592593001"/>
    <n v="1144.749999999997"/>
    <n v="13"/>
    <s v="No"/>
  </r>
  <r>
    <s v="CSUS"/>
    <s v="2025004345"/>
    <x v="0"/>
    <s v="ER2214BCF"/>
    <s v="E9582MNV"/>
    <d v="2025-02-27T00:00:00"/>
    <s v="CTOR"/>
    <s v="3042"/>
    <x v="13"/>
    <s v="PA"/>
    <n v="14"/>
    <m/>
    <d v="2025-02-27T00:00:00"/>
    <d v="1899-12-30T18:07:58"/>
    <d v="2025-02-27T00:00:00"/>
    <d v="1899-12-30T12:47:12"/>
    <d v="2025-02-27T00:00:00"/>
    <d v="1899-12-30T13:31:54"/>
    <x v="0"/>
    <s v="CLOPEZ"/>
    <s v="2108139576"/>
    <s v="FBO"/>
    <d v="1899-12-30T06:05:28"/>
    <d v="1899-12-30T00:44:42"/>
    <d v="1899-12-30T05:20:46"/>
    <s v="Granel"/>
    <s v="E001"/>
    <x v="0"/>
    <d v="1899-12-30T19:23:55"/>
    <d v="1899-12-30T00:44:42"/>
    <n v="18"/>
    <x v="4"/>
    <x v="1"/>
    <x v="2"/>
    <n v="0"/>
    <n v="1"/>
    <s v="KO"/>
    <s v="Granel"/>
    <x v="1"/>
    <n v="1"/>
    <s v="PUNTOS NORTE"/>
    <s v="C"/>
    <d v="1899-12-30T05:20:46"/>
    <d v="1899-12-30T04:22:46"/>
    <s v="OK"/>
    <m/>
    <m/>
    <d v="1899-12-30T00:00:00"/>
    <d v="1899-12-30T19:23:55"/>
    <n v="5"/>
    <n v="-0.22275462962963"/>
    <n v="1163.9166666666563"/>
    <n v="13"/>
    <s v="No"/>
  </r>
  <r>
    <s v="CSUS"/>
    <s v="2025004347"/>
    <x v="0"/>
    <s v="ER0933BBN"/>
    <s v="E5872HZF"/>
    <d v="2025-02-27T00:00:00"/>
    <s v="CTOR"/>
    <s v="3042"/>
    <x v="13"/>
    <s v="PA"/>
    <n v="14"/>
    <m/>
    <d v="2025-02-27T00:00:00"/>
    <d v="1899-12-30T18:07:09"/>
    <d v="2025-02-27T00:00:00"/>
    <d v="1899-12-30T12:49:38"/>
    <d v="2025-02-27T00:00:00"/>
    <d v="1899-12-30T13:56:02"/>
    <x v="0"/>
    <s v="CLOPEZ"/>
    <s v="2108139581"/>
    <s v="FBO"/>
    <d v="1899-12-30T06:23:55"/>
    <d v="1899-12-30T01:06:24"/>
    <d v="1899-12-30T05:17:31"/>
    <s v="Granel"/>
    <s v="E001"/>
    <x v="0"/>
    <d v="1899-12-30T19:48:52"/>
    <d v="1899-12-30T01:06:24"/>
    <n v="18"/>
    <x v="4"/>
    <x v="1"/>
    <x v="2"/>
    <n v="0"/>
    <n v="1"/>
    <s v="KO"/>
    <s v="Granel"/>
    <x v="1"/>
    <n v="1"/>
    <s v="PUNTOS NORTE"/>
    <s v="C"/>
    <d v="1899-12-30T05:17:31"/>
    <d v="1899-12-30T04:19:31"/>
    <s v="OK"/>
    <m/>
    <m/>
    <d v="1899-12-30T00:00:00"/>
    <d v="1899-12-30T19:48:52"/>
    <n v="5"/>
    <n v="-0.22049768518518997"/>
    <n v="1188.8666666666579"/>
    <n v="13"/>
    <s v="No"/>
  </r>
  <r>
    <s v="CSUS"/>
    <s v="2025004346"/>
    <x v="0"/>
    <s v="ER2466BBF"/>
    <s v="E2847GDG"/>
    <d v="2025-02-27T00:00:00"/>
    <s v="CTOR"/>
    <s v="3042"/>
    <x v="13"/>
    <s v="PA"/>
    <n v="14"/>
    <m/>
    <d v="2025-02-27T00:00:00"/>
    <d v="1899-12-30T18:05:53"/>
    <d v="2025-02-27T00:00:00"/>
    <d v="1899-12-30T12:48:13"/>
    <d v="2025-02-27T00:00:00"/>
    <d v="1899-12-30T14:18:54"/>
    <x v="0"/>
    <s v="CLOPEZ"/>
    <s v="2108139582"/>
    <s v="FBO"/>
    <d v="1899-12-30T06:48:21"/>
    <d v="1899-12-30T01:30:41"/>
    <d v="1899-12-30T05:17:40"/>
    <s v="Granel"/>
    <s v="E001"/>
    <x v="0"/>
    <d v="1899-12-30T20:13:00"/>
    <d v="1899-12-30T01:30:41"/>
    <n v="18"/>
    <x v="4"/>
    <x v="1"/>
    <x v="2"/>
    <n v="0"/>
    <n v="1"/>
    <s v="KO"/>
    <s v="Granel"/>
    <x v="1"/>
    <n v="1"/>
    <s v="PUNTOS NORTE"/>
    <s v="C"/>
    <d v="1899-12-30T05:17:40"/>
    <d v="1899-12-30T04:19:40"/>
    <s v="OK"/>
    <m/>
    <m/>
    <d v="1899-12-30T00:00:00"/>
    <d v="1899-12-30T20:13:00"/>
    <n v="5"/>
    <n v="-0.22060185185184999"/>
    <n v="1212.9999999999923"/>
    <n v="14"/>
    <s v="No"/>
  </r>
  <r>
    <s v="CSUS"/>
    <s v="2025004411"/>
    <x v="0"/>
    <s v="ER7977BCH"/>
    <s v="E1832JSR"/>
    <d v="2025-02-27T00:00:00"/>
    <s v="CTOR"/>
    <s v="3042"/>
    <x v="13"/>
    <s v="PA"/>
    <n v="14"/>
    <m/>
    <d v="2025-02-28T00:00:00"/>
    <d v="1899-12-30T09:40:31"/>
    <d v="2025-02-27T00:00:00"/>
    <d v="1899-12-30T18:19:26"/>
    <d v="2025-02-27T00:00:00"/>
    <d v="1899-12-30T18:48:31"/>
    <x v="0"/>
    <s v="CLOPEZ"/>
    <s v="2108139585"/>
    <s v="FBO"/>
    <d v="1899-12-30T00:29:05"/>
    <d v="1899-12-30T00:29:05"/>
    <d v="1899-12-30T00:00:00"/>
    <s v="Granel"/>
    <s v="E001"/>
    <x v="0"/>
    <d v="1899-12-30T09:08:00"/>
    <d v="1899-12-30T00:29:05"/>
    <n v="9"/>
    <x v="4"/>
    <x v="1"/>
    <x v="2"/>
    <n v="0"/>
    <n v="1"/>
    <s v="KO"/>
    <s v="Granel"/>
    <x v="1"/>
    <n v="1"/>
    <s v="PUNTOS NORTE"/>
    <s v="C"/>
    <d v="1899-12-30T00:00:00"/>
    <d v="1899-12-30T00:00:00"/>
    <s v="OK"/>
    <m/>
    <m/>
    <d v="1899-12-30T00:00:00"/>
    <d v="1899-12-30T09:08:00"/>
    <n v="5"/>
    <d v="1899-12-30T08:38:55"/>
    <n v="548.00000000000637"/>
    <n v="18"/>
    <s v="No"/>
  </r>
  <r>
    <s v="CSUS"/>
    <s v="2025004416"/>
    <x v="0"/>
    <s v="ER4667BBH"/>
    <s v="E2163JCB"/>
    <d v="2025-02-27T00:00:00"/>
    <s v="CTOR"/>
    <s v="3042"/>
    <x v="13"/>
    <s v="PA"/>
    <n v="14"/>
    <m/>
    <d v="2025-02-28T00:00:00"/>
    <d v="1899-12-30T09:29:02"/>
    <d v="2025-02-27T00:00:00"/>
    <d v="1899-12-30T18:25:29"/>
    <d v="2025-02-27T00:00:00"/>
    <d v="1899-12-30T19:13:39"/>
    <x v="0"/>
    <s v="CLOPEZ"/>
    <s v="2108139587"/>
    <s v="FBO"/>
    <d v="1899-12-30T00:48:10"/>
    <d v="1899-12-30T00:48:10"/>
    <d v="1899-12-30T00:00:00"/>
    <s v="Granel"/>
    <s v="E001"/>
    <x v="0"/>
    <d v="1899-12-30T09:44:37"/>
    <d v="1899-12-30T00:48:10"/>
    <n v="9"/>
    <x v="4"/>
    <x v="1"/>
    <x v="2"/>
    <n v="0"/>
    <n v="1"/>
    <s v="KO"/>
    <s v="Granel"/>
    <x v="1"/>
    <n v="1"/>
    <s v="PUNTOS NORTE"/>
    <s v="C"/>
    <d v="1899-12-30T00:00:00"/>
    <d v="1899-12-30T00:00:00"/>
    <s v="OK"/>
    <m/>
    <m/>
    <d v="1899-12-30T00:00:00"/>
    <d v="1899-12-30T09:44:37"/>
    <n v="5"/>
    <d v="1899-12-30T08:56:27"/>
    <n v="584.61666666665758"/>
    <n v="19"/>
    <s v="No"/>
  </r>
  <r>
    <s v="CSUS"/>
    <s v="2025004493"/>
    <x v="0"/>
    <s v="ER2524BCB"/>
    <s v="E5316JZJ"/>
    <d v="2025-02-28T00:00:00"/>
    <s v="CTOR"/>
    <s v="2906"/>
    <x v="11"/>
    <s v="PA"/>
    <s v="PA"/>
    <m/>
    <d v="2025-03-03T00:00:00"/>
    <d v="1899-12-30T15:04:50"/>
    <d v="2025-02-28T00:00:00"/>
    <d v="1899-12-30T13:20:09"/>
    <d v="2025-02-28T00:00:00"/>
    <d v="1899-12-30T13:51:51"/>
    <x v="0"/>
    <s v="CLOPEZ"/>
    <s v="2108139591"/>
    <s v="FBO"/>
    <d v="1899-12-30T00:31:42"/>
    <d v="1899-12-30T00:31:42"/>
    <d v="1899-12-30T00:00:00"/>
    <s v="Ensacado"/>
    <s v="E002"/>
    <x v="0"/>
    <d v="1899-12-30T22:47:00"/>
    <d v="1899-12-30T00:31:42"/>
    <n v="15"/>
    <x v="5"/>
    <x v="2"/>
    <x v="1"/>
    <n v="0"/>
    <n v="1"/>
    <s v="KO"/>
    <s v="Ensacado"/>
    <x v="1"/>
    <n v="1"/>
    <s v="PUNTOS NORTE"/>
    <s v="C"/>
    <d v="1899-12-30T00:00:00"/>
    <d v="1899-12-30T00:00:00"/>
    <s v="OK"/>
    <m/>
    <m/>
    <d v="1899-12-30T00:00:00"/>
    <d v="1899-12-30T22:47:00"/>
    <n v="6"/>
    <n v="-7.2696759259260002E-2"/>
    <n v="1367.0000000000005"/>
    <n v="13"/>
    <s v="No"/>
  </r>
  <r>
    <s v="CSUS"/>
    <s v="2025004640"/>
    <x v="0"/>
    <s v="ER2261BDH"/>
    <s v="E0678HZJ"/>
    <d v="2025-03-03T00:00:00"/>
    <s v="CTOR"/>
    <s v="2926"/>
    <x v="56"/>
    <s v="PA"/>
    <s v="PA"/>
    <m/>
    <d v="2025-03-04T00:00:00"/>
    <d v="1899-12-30T16:45:17"/>
    <d v="2025-03-03T00:00:00"/>
    <d v="1899-12-30T18:03:13"/>
    <d v="2025-03-03T00:00:00"/>
    <d v="1899-12-30T18:37:55"/>
    <x v="0"/>
    <s v="CLOPEZ"/>
    <s v="2108139607"/>
    <s v="FBO"/>
    <d v="1899-12-30T00:34:42"/>
    <d v="1899-12-30T00:34:42"/>
    <d v="1899-12-30T00:00:00"/>
    <s v="Ensacado"/>
    <s v="E002"/>
    <x v="0"/>
    <d v="1899-12-30T01:52:38"/>
    <d v="1899-12-30T00:34:42"/>
    <n v="16"/>
    <x v="6"/>
    <x v="2"/>
    <x v="1"/>
    <n v="0"/>
    <n v="0"/>
    <s v="OK"/>
    <s v="Ensacado"/>
    <x v="2"/>
    <n v="0"/>
    <s v="PUNTOS NORTE"/>
    <s v="C"/>
    <d v="1899-12-30T00:00:00"/>
    <d v="1899-12-30T00:00:00"/>
    <s v="OK"/>
    <m/>
    <m/>
    <d v="1899-12-30T00:00:00"/>
    <d v="1899-12-30T01:52:38"/>
    <n v="2"/>
    <d v="1899-12-30T01:17:56"/>
    <n v="112.63333333332973"/>
    <n v="18"/>
    <s v="No"/>
  </r>
  <r>
    <s v="CSUS"/>
    <s v="2025005225"/>
    <x v="0"/>
    <s v="EC02834R"/>
    <s v="E9589HTD"/>
    <d v="2025-03-11T00:00:00"/>
    <s v="CTOR"/>
    <s v="2926"/>
    <x v="56"/>
    <s v="PA"/>
    <s v="PA"/>
    <m/>
    <d v="2025-03-11T00:00:00"/>
    <d v="1899-12-30T17:28:09"/>
    <d v="2025-03-11T00:00:00"/>
    <d v="1899-12-30T10:26:42"/>
    <d v="2025-03-11T00:00:00"/>
    <d v="1899-12-30T11:11:43"/>
    <x v="0"/>
    <s v="SGARCIA1"/>
    <s v="2108139661"/>
    <s v="FBO"/>
    <d v="1899-12-30T07:46:28"/>
    <d v="1899-12-30T00:45:01"/>
    <d v="1899-12-30T07:01:27"/>
    <s v="Ensacado"/>
    <s v="E002"/>
    <x v="0"/>
    <d v="1899-12-30T17:43:33"/>
    <d v="1899-12-30T00:45:01"/>
    <n v="17"/>
    <x v="12"/>
    <x v="3"/>
    <x v="1"/>
    <n v="0"/>
    <n v="1"/>
    <s v="KO"/>
    <s v="Ensacado"/>
    <x v="2"/>
    <n v="1"/>
    <s v="PUNTOS NORTE"/>
    <s v="C"/>
    <d v="1899-12-30T07:01:27"/>
    <d v="1899-12-30T06:03:27"/>
    <s v="OK"/>
    <m/>
    <m/>
    <d v="1899-12-30T00:00:00"/>
    <d v="1899-12-30T17:43:33"/>
    <n v="3"/>
    <n v="-0.29267361111111001"/>
    <n v="1063.55000000001"/>
    <n v="11"/>
    <s v="No"/>
  </r>
  <r>
    <s v="CSUS"/>
    <s v="2025005321"/>
    <x v="0"/>
    <s v="ER3081BCC"/>
    <s v="E0646MPP"/>
    <d v="2025-03-11T00:00:00"/>
    <s v="CTOR"/>
    <s v="2926"/>
    <x v="56"/>
    <s v="PA"/>
    <s v="PA"/>
    <m/>
    <d v="2025-03-12T00:00:00"/>
    <d v="1899-12-30T17:51:30"/>
    <d v="2025-03-11T00:00:00"/>
    <d v="1899-12-30T18:59:44"/>
    <d v="2025-03-11T00:00:00"/>
    <d v="1899-12-30T19:48:15"/>
    <x v="0"/>
    <s v="SGARCIA1"/>
    <s v="2108139673"/>
    <s v="FBO"/>
    <d v="1899-12-30T00:48:31"/>
    <d v="1899-12-30T00:48:31"/>
    <d v="1899-12-30T00:00:00"/>
    <s v="Ensacado"/>
    <s v="E002"/>
    <x v="0"/>
    <d v="1899-12-30T01:56:45"/>
    <d v="1899-12-30T00:48:31"/>
    <n v="17"/>
    <x v="12"/>
    <x v="3"/>
    <x v="1"/>
    <n v="0"/>
    <n v="0"/>
    <s v="OK"/>
    <s v="Ensacado"/>
    <x v="2"/>
    <n v="0"/>
    <s v="PUNTOS NORTE"/>
    <s v="C"/>
    <d v="1899-12-30T00:00:00"/>
    <d v="1899-12-30T00:00:00"/>
    <s v="OK"/>
    <m/>
    <m/>
    <d v="1899-12-30T00:00:00"/>
    <d v="1899-12-30T01:56:45"/>
    <n v="3"/>
    <d v="1899-12-30T01:08:14"/>
    <n v="116.75000000000162"/>
    <n v="19"/>
    <s v="No"/>
  </r>
  <r>
    <s v="CSUS"/>
    <s v="2025005477"/>
    <x v="0"/>
    <s v="ER5815BBB"/>
    <s v="E2405JLC"/>
    <d v="2025-03-13T00:00:00"/>
    <s v="CTOR"/>
    <s v="2906"/>
    <x v="11"/>
    <s v="PA"/>
    <s v="PA"/>
    <m/>
    <d v="2025-03-13T00:00:00"/>
    <d v="1899-12-30T17:39:19"/>
    <d v="2025-03-13T00:00:00"/>
    <d v="1899-12-30T10:44:57"/>
    <d v="2025-03-13T00:00:00"/>
    <d v="1899-12-30T11:11:23"/>
    <x v="0"/>
    <s v="SGARCIA1"/>
    <s v="2108139696"/>
    <s v="FBO"/>
    <d v="1899-12-30T07:20:48"/>
    <d v="1899-12-30T00:26:26"/>
    <d v="1899-12-30T06:54:22"/>
    <s v="Ensacado"/>
    <s v="E002"/>
    <x v="0"/>
    <d v="1899-12-30T17:32:03"/>
    <d v="1899-12-30T00:26:26"/>
    <n v="17"/>
    <x v="14"/>
    <x v="3"/>
    <x v="1"/>
    <n v="0"/>
    <n v="1"/>
    <s v="KO"/>
    <s v="Ensacado"/>
    <x v="2"/>
    <n v="1"/>
    <s v="PUNTOS NORTE"/>
    <s v="C"/>
    <d v="1899-12-30T06:54:22"/>
    <d v="1899-12-30T05:56:22"/>
    <s v="OK"/>
    <m/>
    <m/>
    <d v="1899-12-30T00:00:00"/>
    <d v="1899-12-30T17:32:03"/>
    <n v="5"/>
    <n v="-0.28775462962963"/>
    <n v="1052.0500000000116"/>
    <n v="11"/>
    <s v="No"/>
  </r>
  <r>
    <s v="CSUS"/>
    <s v="2025005588"/>
    <x v="0"/>
    <s v="ER2524BCB"/>
    <s v="E5316JZJ"/>
    <d v="2025-03-14T00:00:00"/>
    <s v="CTOR"/>
    <s v="2906"/>
    <x v="11"/>
    <s v="PA"/>
    <s v="PA"/>
    <m/>
    <d v="2025-03-17T00:00:00"/>
    <d v="1899-12-30T18:05:50"/>
    <d v="2025-03-14T00:00:00"/>
    <d v="1899-12-30T10:55:19"/>
    <d v="2025-03-14T00:00:00"/>
    <d v="1899-12-30T12:59:23"/>
    <x v="0"/>
    <s v="SGARCIA1"/>
    <s v="2108139706"/>
    <s v="FBO"/>
    <d v="1899-12-30T02:04:04"/>
    <d v="1899-12-30T02:04:04"/>
    <d v="1899-12-30T00:00:00"/>
    <s v="Ensacado"/>
    <s v="E002"/>
    <x v="0"/>
    <d v="1899-12-30T18:53:32"/>
    <d v="1899-12-30T02:04:04"/>
    <n v="18"/>
    <x v="15"/>
    <x v="4"/>
    <x v="1"/>
    <n v="0"/>
    <n v="1"/>
    <s v="KO"/>
    <s v="Ensacado"/>
    <x v="2"/>
    <n v="1"/>
    <s v="PUNTOS NORTE"/>
    <s v="C"/>
    <d v="1899-12-30T00:00:00"/>
    <d v="1899-12-30T00:00:00"/>
    <s v="OK"/>
    <m/>
    <m/>
    <d v="1899-12-30T00:00:00"/>
    <d v="1899-12-30T18:53:32"/>
    <n v="6"/>
    <n v="-0.29896990740741003"/>
    <n v="1133.5333333333331"/>
    <n v="12"/>
    <s v="No"/>
  </r>
  <r>
    <s v="CSUS"/>
    <s v="2025005638"/>
    <x v="0"/>
    <s v="ER4199BCC"/>
    <s v="E3170MNG"/>
    <d v="2025-03-14T00:00:00"/>
    <s v="CTOR"/>
    <s v="3320"/>
    <x v="12"/>
    <s v="PA"/>
    <s v="PA"/>
    <m/>
    <d v="2025-03-17T00:00:00"/>
    <d v="1899-12-30T18:05:21"/>
    <d v="2025-03-14T00:00:00"/>
    <d v="1899-12-30T16:07:13"/>
    <d v="2025-03-14T00:00:00"/>
    <d v="1899-12-30T16:23:21"/>
    <x v="0"/>
    <s v="SGARCIA1"/>
    <s v="2108139709"/>
    <s v="FBO"/>
    <d v="1899-12-30T00:16:08"/>
    <d v="1899-12-30T00:16:08"/>
    <d v="1899-12-30T00:00:00"/>
    <s v="Ensacado"/>
    <s v="E002"/>
    <x v="0"/>
    <d v="1899-12-30T22:17:59"/>
    <d v="1899-12-30T00:16:08"/>
    <n v="18"/>
    <x v="15"/>
    <x v="4"/>
    <x v="1"/>
    <n v="0"/>
    <n v="1"/>
    <s v="KO"/>
    <s v="Ensacado"/>
    <x v="2"/>
    <n v="1"/>
    <s v="PUNTOS NORTE"/>
    <s v="C"/>
    <d v="1899-12-30T00:00:00"/>
    <d v="1899-12-30T00:00:00"/>
    <s v="OK"/>
    <m/>
    <m/>
    <d v="1899-12-30T00:00:00"/>
    <d v="1899-12-30T22:17:59"/>
    <n v="6"/>
    <n v="-8.2037037037040017E-2"/>
    <n v="1337.9833333333236"/>
    <n v="16"/>
    <s v="No"/>
  </r>
  <r>
    <s v="CSUS"/>
    <s v="2025005642"/>
    <x v="0"/>
    <s v="ER7186BCW"/>
    <s v="E9059LCN"/>
    <d v="2025-03-14T00:00:00"/>
    <s v="CTOR"/>
    <s v="3124"/>
    <x v="57"/>
    <s v="PA"/>
    <s v="PA"/>
    <m/>
    <d v="2025-03-17T00:00:00"/>
    <d v="1899-12-30T18:03:31"/>
    <d v="2025-03-14T00:00:00"/>
    <d v="1899-12-30T16:20:40"/>
    <d v="2025-03-14T00:00:00"/>
    <d v="1899-12-30T16:28:46"/>
    <x v="0"/>
    <s v="SGARCIA1"/>
    <s v="2108139710"/>
    <s v="FBO"/>
    <d v="1899-12-30T00:08:06"/>
    <d v="1899-12-30T00:08:06"/>
    <d v="1899-12-30T00:00:00"/>
    <s v="Ensacado"/>
    <s v="E002"/>
    <x v="0"/>
    <d v="1899-12-30T22:25:14"/>
    <d v="1899-12-30T00:08:06"/>
    <n v="18"/>
    <x v="15"/>
    <x v="4"/>
    <x v="1"/>
    <n v="0"/>
    <n v="1"/>
    <s v="KO"/>
    <s v="Ensacado"/>
    <x v="2"/>
    <n v="1"/>
    <s v="PUNTOS NORTE"/>
    <s v="C"/>
    <d v="1899-12-30T00:00:00"/>
    <d v="1899-12-30T00:00:00"/>
    <s v="OK"/>
    <m/>
    <m/>
    <d v="1899-12-30T00:00:00"/>
    <d v="1899-12-30T22:25:14"/>
    <n v="6"/>
    <n v="-7.1423611111109953E-2"/>
    <n v="1345.2333333333349"/>
    <n v="16"/>
    <s v="No"/>
  </r>
  <r>
    <s v="CSUS"/>
    <s v="2025005639"/>
    <x v="0"/>
    <s v="ER2261BDH"/>
    <s v="E0678HZJ"/>
    <d v="2025-03-14T00:00:00"/>
    <s v="CTOR"/>
    <s v="2926"/>
    <x v="56"/>
    <s v="PA"/>
    <s v="PA"/>
    <m/>
    <d v="2025-03-17T00:00:00"/>
    <d v="1899-12-30T18:04:06"/>
    <d v="2025-03-14T00:00:00"/>
    <d v="1899-12-30T16:11:37"/>
    <d v="2025-03-14T00:00:00"/>
    <d v="1899-12-30T16:39:06"/>
    <x v="0"/>
    <s v="SGARCIA1"/>
    <s v="2108139711"/>
    <s v="FBO"/>
    <d v="1899-12-30T00:27:29"/>
    <d v="1899-12-30T00:27:29"/>
    <d v="1899-12-30T00:00:00"/>
    <s v="Ensacado"/>
    <s v="E002"/>
    <x v="0"/>
    <d v="1899-12-30T22:34:59"/>
    <d v="1899-12-30T00:27:29"/>
    <n v="18"/>
    <x v="15"/>
    <x v="4"/>
    <x v="1"/>
    <n v="0"/>
    <n v="1"/>
    <s v="KO"/>
    <s v="Ensacado"/>
    <x v="2"/>
    <n v="1"/>
    <s v="PUNTOS NORTE"/>
    <s v="C"/>
    <d v="1899-12-30T00:00:00"/>
    <d v="1899-12-30T00:00:00"/>
    <s v="OK"/>
    <m/>
    <m/>
    <d v="1899-12-30T00:00:00"/>
    <d v="1899-12-30T22:34:59"/>
    <n v="6"/>
    <n v="-7.8113425925919966E-2"/>
    <n v="1354.9833333333299"/>
    <n v="16"/>
    <s v="No"/>
  </r>
  <r>
    <s v="CSUS"/>
    <s v="2025005668"/>
    <x v="0"/>
    <s v="ER2524BCB"/>
    <s v="E5316JZJ"/>
    <d v="2025-03-14T00:00:00"/>
    <s v="CTOR"/>
    <s v="2926"/>
    <x v="56"/>
    <s v="PA"/>
    <s v="PA"/>
    <m/>
    <d v="2025-03-17T00:00:00"/>
    <d v="1899-12-30T18:01:30"/>
    <d v="2025-03-14T00:00:00"/>
    <d v="1899-12-30T20:05:44"/>
    <d v="2025-03-14T00:00:00"/>
    <d v="1899-12-30T20:30:33"/>
    <x v="0"/>
    <s v="SGARCIA1"/>
    <s v="2108139713"/>
    <s v="FBO"/>
    <d v="1899-12-30T00:24:49"/>
    <d v="1899-12-30T00:24:49"/>
    <d v="1899-12-30T00:00:00"/>
    <s v="Ensacado"/>
    <s v="E002"/>
    <x v="0"/>
    <d v="1899-12-30T02:29:03"/>
    <d v="1899-12-30T00:24:49"/>
    <n v="18"/>
    <x v="15"/>
    <x v="4"/>
    <x v="1"/>
    <n v="0"/>
    <n v="0"/>
    <s v="OK"/>
    <s v="Ensacado"/>
    <x v="2"/>
    <n v="0"/>
    <s v="PUNTOS NORTE"/>
    <s v="C"/>
    <d v="1899-12-30T00:00:00"/>
    <d v="1899-12-30T00:00:00"/>
    <s v="OK"/>
    <m/>
    <m/>
    <d v="1899-12-30T00:00:00"/>
    <d v="1899-12-30T02:29:03"/>
    <n v="6"/>
    <d v="1899-12-30T02:04:14"/>
    <n v="149.04999999999356"/>
    <n v="20"/>
    <s v="No"/>
  </r>
  <r>
    <s v="CSUS"/>
    <s v="2025005945"/>
    <x v="0"/>
    <s v="ER4184BCC"/>
    <s v="E6907LCY"/>
    <d v="2025-03-19T00:00:00"/>
    <s v="CTOR"/>
    <s v="2906"/>
    <x v="11"/>
    <s v="PA"/>
    <m/>
    <m/>
    <d v="2025-03-21T00:00:00"/>
    <d v="1899-12-30T08:45:51"/>
    <d v="2025-03-19T00:00:00"/>
    <d v="1899-12-30T17:02:37"/>
    <d v="2025-03-19T00:00:00"/>
    <d v="1899-12-30T17:02:56"/>
    <x v="331"/>
    <s v="SGARCIA1"/>
    <s v="2108139737"/>
    <s v="FBO"/>
    <d v="1899-12-30T00:00:00"/>
    <d v="1899-12-30T00:00:00"/>
    <d v="1899-12-30T00:00:00"/>
    <s v="Ensacado"/>
    <s v="E002"/>
    <x v="0"/>
    <d v="1899-12-30T08:17:05"/>
    <d v="1899-12-30T00:00:19"/>
    <n v="8"/>
    <x v="18"/>
    <x v="4"/>
    <x v="1"/>
    <n v="0"/>
    <n v="1"/>
    <s v="KO"/>
    <s v="Ensacado"/>
    <x v="2"/>
    <n v="1"/>
    <s v="PUNTOS NORTE"/>
    <s v="C"/>
    <d v="1899-12-30T00:00:00"/>
    <d v="1899-12-30T00:00:00"/>
    <s v="OK"/>
    <m/>
    <m/>
    <d v="1899-12-30T00:00:00"/>
    <d v="1899-12-30T08:17:05"/>
    <n v="4"/>
    <d v="1899-12-30T08:16:46"/>
    <n v="497.08333333333434"/>
    <n v="17"/>
    <s v="No"/>
  </r>
  <r>
    <s v="CSUS"/>
    <s v="2025005959"/>
    <x v="0"/>
    <s v="ER2261BDH"/>
    <s v="E0678HZJ"/>
    <d v="2025-03-19T00:00:00"/>
    <s v="CTOR"/>
    <s v="2906"/>
    <x v="11"/>
    <s v="PA"/>
    <s v="PA"/>
    <m/>
    <d v="2025-03-21T00:00:00"/>
    <d v="1899-12-30T08:45:07"/>
    <d v="2025-03-19T00:00:00"/>
    <d v="1899-12-30T17:32:17"/>
    <d v="2025-03-19T00:00:00"/>
    <d v="1899-12-30T17:55:52"/>
    <x v="0"/>
    <s v="SGARCIA1"/>
    <s v="2108139738"/>
    <s v="FBO"/>
    <d v="1899-12-30T00:00:00"/>
    <d v="1899-12-30T00:00:00"/>
    <d v="1899-12-30T00:00:00"/>
    <s v="Ensacado"/>
    <s v="E002"/>
    <x v="0"/>
    <d v="1899-12-30T09:10:45"/>
    <d v="1899-12-30T00:23:35"/>
    <n v="8"/>
    <x v="18"/>
    <x v="4"/>
    <x v="1"/>
    <n v="0"/>
    <n v="1"/>
    <s v="KO"/>
    <s v="Ensacado"/>
    <x v="2"/>
    <n v="1"/>
    <s v="PUNTOS NORTE"/>
    <s v="C"/>
    <d v="1899-12-30T00:00:00"/>
    <d v="1899-12-30T00:00:00"/>
    <s v="OK"/>
    <m/>
    <m/>
    <d v="1899-12-30T00:00:00"/>
    <d v="1899-12-30T09:10:45"/>
    <n v="4"/>
    <d v="1899-12-30T08:47:10"/>
    <n v="550.7500000000033"/>
    <n v="17"/>
    <s v="No"/>
  </r>
  <r>
    <s v="CSUS"/>
    <s v=""/>
    <x v="0"/>
    <s v="E0213LWW"/>
    <m/>
    <d v="2025-03-20T00:00:00"/>
    <m/>
    <s v="2906"/>
    <x v="11"/>
    <s v="PA"/>
    <m/>
    <m/>
    <d v="2025-03-20T00:00:00"/>
    <d v="1899-12-30T12:34:23"/>
    <d v="2025-03-20T00:00:00"/>
    <d v="1899-12-30T17:37:59"/>
    <d v="2025-03-20T00:00:00"/>
    <d v="1899-12-30T12:35:22"/>
    <x v="332"/>
    <s v="SGARCIA1"/>
    <s v="8800000129"/>
    <s v="EXW"/>
    <d v="1899-12-30T10:06:13"/>
    <d v="1899-12-30T05:02:37"/>
    <d v="1899-12-30T05:03:36"/>
    <s v="Ensacado"/>
    <s v="E002"/>
    <x v="1"/>
    <d v="1899-12-30T00:00:59"/>
    <n v="-0.21015046296296003"/>
    <n v="12"/>
    <x v="19"/>
    <x v="4"/>
    <x v="1"/>
    <n v="1"/>
    <n v="0"/>
    <s v="KO"/>
    <s v="Ensacado"/>
    <x v="2"/>
    <n v="1"/>
    <s v="PUNTOS NORTE"/>
    <s v="A"/>
    <d v="1899-12-30T05:03:36"/>
    <d v="1899-12-30T04:05:36"/>
    <s v="KO"/>
    <m/>
    <m/>
    <d v="1899-12-30T00:00:00"/>
    <d v="1899-12-30T00:00:59"/>
    <n v="5"/>
    <d v="1899-12-30T05:03:36"/>
    <n v="0.98333333334712947"/>
    <n v="12"/>
    <s v="Si"/>
  </r>
  <r>
    <s v="CTOR"/>
    <s v="2025003943"/>
    <x v="0"/>
    <s v="EL214369"/>
    <s v="EBC92EU"/>
    <d v="2025-02-24T00:00:00"/>
    <m/>
    <s v="2906"/>
    <x v="11"/>
    <s v="PA"/>
    <s v="PA"/>
    <m/>
    <d v="2025-02-24T00:00:00"/>
    <d v="1899-12-30T08:15:51"/>
    <d v="2025-02-24T00:00:00"/>
    <d v="1899-12-30T08:17:12"/>
    <d v="2025-02-24T00:00:00"/>
    <d v="1899-12-30T08:41:43"/>
    <x v="0"/>
    <s v="RFCPI"/>
    <s v="1322316742"/>
    <s v="EXW"/>
    <d v="1899-12-30T00:25:52"/>
    <d v="1899-12-30T00:24:31"/>
    <d v="1899-12-30T00:01:21"/>
    <s v="Ensacado"/>
    <s v="E002"/>
    <x v="1"/>
    <d v="1899-12-30T00:25:52"/>
    <d v="1899-12-30T00:24:31"/>
    <n v="8"/>
    <x v="1"/>
    <x v="1"/>
    <x v="1"/>
    <n v="0"/>
    <n v="0"/>
    <s v="OK"/>
    <s v="Ensacado"/>
    <x v="1"/>
    <n v="0"/>
    <s v="F. TORAL"/>
    <s v="A"/>
    <d v="1899-12-30T00:01:21"/>
    <d v="1899-12-30T00:01:21"/>
    <s v="OK"/>
    <m/>
    <m/>
    <d v="1899-12-30T00:00:00"/>
    <d v="1899-12-30T00:25:52"/>
    <n v="2"/>
    <d v="1899-12-30T00:01:21"/>
    <n v="25.866666666662422"/>
    <n v="8"/>
    <s v="Si"/>
  </r>
  <r>
    <s v="CTOR"/>
    <s v="2025003949"/>
    <x v="0"/>
    <s v="EL214695"/>
    <s v="EAF04LH"/>
    <d v="2025-02-24T00:00:00"/>
    <m/>
    <s v="2906"/>
    <x v="11"/>
    <s v="PA"/>
    <s v="PA"/>
    <m/>
    <d v="2025-02-24T00:00:00"/>
    <d v="1899-12-30T09:20:29"/>
    <d v="2025-02-24T00:00:00"/>
    <d v="1899-12-30T09:21:12"/>
    <d v="2025-02-24T00:00:00"/>
    <d v="1899-12-30T09:37:48"/>
    <x v="0"/>
    <s v="RFCPI"/>
    <s v="1322316743"/>
    <s v="EXW"/>
    <d v="1899-12-30T00:17:19"/>
    <d v="1899-12-30T00:16:36"/>
    <d v="1899-12-30T00:00:43"/>
    <s v="Ensacado"/>
    <s v="E002"/>
    <x v="1"/>
    <d v="1899-12-30T00:17:19"/>
    <d v="1899-12-30T00:16:36"/>
    <n v="9"/>
    <x v="1"/>
    <x v="1"/>
    <x v="1"/>
    <n v="0"/>
    <n v="0"/>
    <s v="OK"/>
    <s v="Ensacado"/>
    <x v="1"/>
    <n v="0"/>
    <s v="F. TORAL"/>
    <s v="A"/>
    <d v="1899-12-30T00:00:43"/>
    <d v="1899-12-30T00:00:43"/>
    <s v="OK"/>
    <m/>
    <m/>
    <d v="1899-12-30T00:00:00"/>
    <d v="1899-12-30T00:17:19"/>
    <n v="2"/>
    <d v="1899-12-30T00:00:43"/>
    <n v="17.316666666662364"/>
    <n v="9"/>
    <s v="Si"/>
  </r>
  <r>
    <s v="CTOR"/>
    <s v="2025003944"/>
    <x v="0"/>
    <s v="ER5877BBL"/>
    <s v="E6997LHG"/>
    <d v="2025-02-24T00:00:00"/>
    <m/>
    <s v="3218"/>
    <x v="55"/>
    <s v="PA"/>
    <n v="6"/>
    <m/>
    <d v="2025-02-24T00:00:00"/>
    <d v="1899-12-30T08:19:36"/>
    <d v="2025-02-24T00:00:00"/>
    <d v="1899-12-30T08:20:22"/>
    <d v="2025-02-24T00:00:00"/>
    <d v="1899-12-30T09:42:36"/>
    <x v="0"/>
    <s v="RFCPI"/>
    <s v="1322316744"/>
    <s v="FBO"/>
    <d v="1899-12-30T01:23:00"/>
    <d v="1899-12-30T01:22:14"/>
    <d v="1899-12-30T00:00:46"/>
    <s v="Granel"/>
    <s v="E001"/>
    <x v="2"/>
    <d v="1899-12-30T01:23:00"/>
    <d v="1899-12-30T01:22:14"/>
    <n v="8"/>
    <x v="1"/>
    <x v="1"/>
    <x v="2"/>
    <n v="0"/>
    <n v="0"/>
    <s v="OK"/>
    <s v="Granel"/>
    <x v="1"/>
    <n v="0"/>
    <s v="F. TORAL"/>
    <s v="B"/>
    <d v="1899-12-30T00:00:46"/>
    <d v="1899-12-30T00:00:46"/>
    <s v="OK"/>
    <m/>
    <m/>
    <d v="1899-12-30T00:00:00"/>
    <d v="1899-12-30T01:23:00"/>
    <n v="2"/>
    <d v="1899-12-30T00:00:46"/>
    <n v="83.00000000000162"/>
    <n v="9"/>
    <s v="No"/>
  </r>
  <r>
    <s v="CTOR"/>
    <s v="2025003956"/>
    <x v="0"/>
    <s v="EL197396"/>
    <s v="E78QP69"/>
    <d v="2025-02-24T00:00:00"/>
    <m/>
    <s v="2906"/>
    <x v="11"/>
    <s v="PA"/>
    <s v="PA"/>
    <m/>
    <d v="2025-02-24T00:00:00"/>
    <d v="1899-12-30T10:18:57"/>
    <d v="2025-02-24T00:00:00"/>
    <d v="1899-12-30T10:20:28"/>
    <d v="2025-02-24T00:00:00"/>
    <d v="1899-12-30T11:10:12"/>
    <x v="0"/>
    <s v="RFCPI"/>
    <s v="1322316750"/>
    <s v="EXW"/>
    <d v="1899-12-30T00:51:15"/>
    <d v="1899-12-30T00:49:44"/>
    <d v="1899-12-30T00:01:31"/>
    <s v="Ensacado"/>
    <s v="E002"/>
    <x v="1"/>
    <d v="1899-12-30T00:51:15"/>
    <d v="1899-12-30T00:49:44"/>
    <n v="10"/>
    <x v="1"/>
    <x v="1"/>
    <x v="1"/>
    <n v="0"/>
    <n v="0"/>
    <s v="OK"/>
    <s v="Ensacado"/>
    <x v="1"/>
    <n v="0"/>
    <s v="F. TORAL"/>
    <s v="B"/>
    <d v="1899-12-30T00:01:31"/>
    <d v="1899-12-30T00:01:31"/>
    <s v="OK"/>
    <m/>
    <m/>
    <d v="1899-12-30T00:00:00"/>
    <d v="1899-12-30T00:51:15"/>
    <n v="2"/>
    <d v="1899-12-30T00:01:31"/>
    <n v="51.250000000003133"/>
    <n v="11"/>
    <s v="No"/>
  </r>
  <r>
    <s v="CTOR"/>
    <s v="2025003980"/>
    <x v="0"/>
    <s v="EBR10504"/>
    <s v="E51RS53"/>
    <d v="2025-02-24T00:00:00"/>
    <m/>
    <s v="2906"/>
    <x v="11"/>
    <s v="PA"/>
    <s v="PA"/>
    <m/>
    <d v="2025-02-24T00:00:00"/>
    <d v="1899-12-30T12:16:46"/>
    <d v="2025-02-24T00:00:00"/>
    <d v="1899-12-30T12:17:32"/>
    <d v="2025-02-24T00:00:00"/>
    <d v="1899-12-30T12:35:03"/>
    <x v="0"/>
    <s v="RFCPI"/>
    <s v="1322316753"/>
    <s v="EXW"/>
    <d v="1899-12-30T00:18:17"/>
    <d v="1899-12-30T00:17:31"/>
    <d v="1899-12-30T00:00:46"/>
    <s v="Ensacado"/>
    <s v="E002"/>
    <x v="1"/>
    <d v="1899-12-30T00:18:17"/>
    <d v="1899-12-30T00:17:31"/>
    <n v="12"/>
    <x v="1"/>
    <x v="1"/>
    <x v="1"/>
    <n v="0"/>
    <n v="0"/>
    <s v="OK"/>
    <s v="Ensacado"/>
    <x v="1"/>
    <n v="0"/>
    <s v="F. TORAL"/>
    <s v="A"/>
    <d v="1899-12-30T00:00:46"/>
    <d v="1899-12-30T00:00:46"/>
    <s v="OK"/>
    <m/>
    <m/>
    <d v="1899-12-30T00:00:00"/>
    <d v="1899-12-30T00:18:17"/>
    <n v="2"/>
    <d v="1899-12-30T00:00:46"/>
    <n v="18.283333333334486"/>
    <n v="12"/>
    <s v="Si"/>
  </r>
  <r>
    <s v="CTOR"/>
    <s v="2025003986"/>
    <x v="0"/>
    <s v="EP106778"/>
    <s v="EAL71GU"/>
    <d v="2025-02-24T00:00:00"/>
    <m/>
    <s v="55"/>
    <x v="10"/>
    <s v="PA"/>
    <n v="15"/>
    <m/>
    <d v="2025-02-24T00:00:00"/>
    <d v="1899-12-30T12:44:42"/>
    <d v="2025-02-24T00:00:00"/>
    <d v="1899-12-30T12:48:02"/>
    <d v="2025-02-24T00:00:00"/>
    <d v="1899-12-30T13:19:09"/>
    <x v="0"/>
    <s v="RFCPI"/>
    <s v="1322316758"/>
    <s v="EXW"/>
    <d v="1899-12-30T00:34:27"/>
    <d v="1899-12-30T00:31:07"/>
    <d v="1899-12-30T00:03:20"/>
    <s v="Granel"/>
    <s v="E001"/>
    <x v="1"/>
    <d v="1899-12-30T00:34:27"/>
    <d v="1899-12-30T00:31:07"/>
    <n v="12"/>
    <x v="1"/>
    <x v="1"/>
    <x v="2"/>
    <n v="0"/>
    <n v="0"/>
    <s v="OK"/>
    <s v="Granel"/>
    <x v="1"/>
    <n v="0"/>
    <s v="F. TORAL"/>
    <s v="A"/>
    <d v="1899-12-30T00:03:20"/>
    <d v="1899-12-30T00:03:20"/>
    <s v="OK"/>
    <m/>
    <m/>
    <d v="1899-12-30T00:00:00"/>
    <d v="1899-12-30T00:34:27"/>
    <n v="2"/>
    <d v="1899-12-30T00:03:20"/>
    <n v="34.449999999998511"/>
    <n v="13"/>
    <s v="Si"/>
  </r>
  <r>
    <s v="CTOR"/>
    <s v="2025003993"/>
    <x v="0"/>
    <s v="EP106115"/>
    <s v="EAU35NT"/>
    <d v="2025-02-24T00:00:00"/>
    <m/>
    <s v="55"/>
    <x v="10"/>
    <s v="PA"/>
    <n v="15"/>
    <m/>
    <d v="2025-02-24T00:00:00"/>
    <d v="1899-12-30T13:14:20"/>
    <d v="2025-02-24T00:00:00"/>
    <d v="1899-12-30T13:15:04"/>
    <d v="2025-02-24T00:00:00"/>
    <d v="1899-12-30T13:37:12"/>
    <x v="0"/>
    <s v="RFCPI"/>
    <s v="1322316759"/>
    <s v="EXW"/>
    <d v="1899-12-30T00:22:52"/>
    <d v="1899-12-30T00:22:08"/>
    <d v="1899-12-30T00:00:44"/>
    <s v="Granel"/>
    <s v="E001"/>
    <x v="1"/>
    <d v="1899-12-30T00:22:52"/>
    <d v="1899-12-30T00:22:08"/>
    <n v="13"/>
    <x v="1"/>
    <x v="1"/>
    <x v="2"/>
    <n v="0"/>
    <n v="0"/>
    <s v="OK"/>
    <s v="Granel"/>
    <x v="1"/>
    <n v="0"/>
    <s v="F. TORAL"/>
    <s v="A"/>
    <d v="1899-12-30T00:00:44"/>
    <d v="1899-12-30T00:00:44"/>
    <s v="OK"/>
    <m/>
    <m/>
    <d v="1899-12-30T00:00:00"/>
    <d v="1899-12-30T00:22:52"/>
    <n v="2"/>
    <d v="1899-12-30T00:00:44"/>
    <n v="22.86666666666715"/>
    <n v="13"/>
    <s v="Si"/>
  </r>
  <r>
    <s v="CTOR"/>
    <s v="2025003997"/>
    <x v="0"/>
    <s v="EBR10606"/>
    <s v="EBJ37MR"/>
    <d v="2025-02-24T00:00:00"/>
    <m/>
    <s v="55"/>
    <x v="10"/>
    <s v="PA"/>
    <n v="15"/>
    <m/>
    <d v="2025-02-24T00:00:00"/>
    <d v="1899-12-30T13:34:11"/>
    <d v="2025-02-24T00:00:00"/>
    <d v="1899-12-30T13:34:53"/>
    <d v="2025-02-24T00:00:00"/>
    <d v="1899-12-30T14:03:53"/>
    <x v="0"/>
    <s v="RFCPI"/>
    <s v="1322316761"/>
    <s v="EXW"/>
    <d v="1899-12-30T00:29:42"/>
    <d v="1899-12-30T00:29:00"/>
    <d v="1899-12-30T00:00:42"/>
    <s v="Granel"/>
    <s v="E001"/>
    <x v="1"/>
    <d v="1899-12-30T00:29:42"/>
    <d v="1899-12-30T00:29:00"/>
    <n v="13"/>
    <x v="1"/>
    <x v="1"/>
    <x v="2"/>
    <n v="0"/>
    <n v="0"/>
    <s v="OK"/>
    <s v="Granel"/>
    <x v="1"/>
    <n v="0"/>
    <s v="F. TORAL"/>
    <s v="A"/>
    <d v="1899-12-30T00:00:42"/>
    <d v="1899-12-30T00:00:42"/>
    <s v="OK"/>
    <m/>
    <m/>
    <d v="1899-12-30T00:00:00"/>
    <d v="1899-12-30T00:29:42"/>
    <n v="2"/>
    <d v="1899-12-30T00:00:42"/>
    <n v="29.700000000000006"/>
    <n v="14"/>
    <s v="Si"/>
  </r>
  <r>
    <s v="CTOR"/>
    <s v="2025003998"/>
    <x v="0"/>
    <s v="EP109037"/>
    <s v="EBE63SG"/>
    <d v="2025-02-24T00:00:00"/>
    <m/>
    <s v="55"/>
    <x v="10"/>
    <s v="PA"/>
    <n v="15"/>
    <m/>
    <d v="2025-02-24T00:00:00"/>
    <d v="1899-12-30T13:41:53"/>
    <d v="2025-02-24T00:00:00"/>
    <d v="1899-12-30T13:45:03"/>
    <d v="2025-02-24T00:00:00"/>
    <d v="1899-12-30T14:12:14"/>
    <x v="0"/>
    <s v="RFCPI"/>
    <s v="1322316762"/>
    <s v="EXW"/>
    <d v="1899-12-30T00:30:21"/>
    <d v="1899-12-30T00:27:11"/>
    <d v="1899-12-30T00:03:10"/>
    <s v="Granel"/>
    <s v="E001"/>
    <x v="1"/>
    <d v="1899-12-30T00:30:21"/>
    <d v="1899-12-30T00:27:11"/>
    <n v="13"/>
    <x v="1"/>
    <x v="1"/>
    <x v="2"/>
    <n v="0"/>
    <n v="0"/>
    <s v="OK"/>
    <s v="Granel"/>
    <x v="1"/>
    <n v="0"/>
    <s v="F. TORAL"/>
    <s v="A"/>
    <d v="1899-12-30T00:03:10"/>
    <d v="1899-12-30T00:03:10"/>
    <s v="OK"/>
    <m/>
    <m/>
    <d v="1899-12-30T00:00:00"/>
    <d v="1899-12-30T00:30:21"/>
    <n v="2"/>
    <d v="1899-12-30T00:03:10"/>
    <n v="30.350000000001547"/>
    <n v="14"/>
    <s v="Si"/>
  </r>
  <r>
    <s v="CTOR"/>
    <s v="2025004003"/>
    <x v="0"/>
    <s v="EC70439"/>
    <s v="EAC69HG"/>
    <d v="2025-02-24T00:00:00"/>
    <m/>
    <s v="2906"/>
    <x v="11"/>
    <s v="PA"/>
    <s v="PA"/>
    <m/>
    <d v="2025-02-24T00:00:00"/>
    <d v="1899-12-30T14:02:44"/>
    <d v="2025-02-24T00:00:00"/>
    <d v="1899-12-30T14:08:41"/>
    <d v="2025-02-24T00:00:00"/>
    <d v="1899-12-30T14:49:27"/>
    <x v="0"/>
    <s v="RFCPI"/>
    <s v="1322316763"/>
    <s v="EXW"/>
    <d v="1899-12-30T00:46:43"/>
    <d v="1899-12-30T00:40:46"/>
    <d v="1899-12-30T00:05:57"/>
    <s v="Ensacado"/>
    <s v="E002"/>
    <x v="1"/>
    <d v="1899-12-30T00:46:43"/>
    <d v="1899-12-30T00:40:46"/>
    <n v="14"/>
    <x v="1"/>
    <x v="1"/>
    <x v="1"/>
    <n v="0"/>
    <n v="0"/>
    <s v="OK"/>
    <s v="Ensacado"/>
    <x v="1"/>
    <n v="0"/>
    <s v="F. TORAL"/>
    <s v="B"/>
    <d v="1899-12-30T00:05:57"/>
    <d v="1899-12-30T00:05:57"/>
    <s v="OK"/>
    <m/>
    <m/>
    <d v="1899-12-30T00:00:00"/>
    <d v="1899-12-30T00:46:43"/>
    <n v="2"/>
    <d v="1899-12-30T00:05:57"/>
    <n v="46.716666666667201"/>
    <n v="14"/>
    <s v="No"/>
  </r>
  <r>
    <s v="CTOR"/>
    <s v="2025004031"/>
    <x v="0"/>
    <s v="ELE3839"/>
    <s v="EBF62UR"/>
    <d v="2025-02-24T00:00:00"/>
    <m/>
    <s v="2906"/>
    <x v="11"/>
    <s v="PA"/>
    <s v="PA"/>
    <m/>
    <d v="2025-02-24T00:00:00"/>
    <d v="1899-12-30T16:26:23"/>
    <d v="2025-02-24T00:00:00"/>
    <d v="1899-12-30T16:27:48"/>
    <d v="2025-02-24T00:00:00"/>
    <d v="1899-12-30T17:09:27"/>
    <x v="0"/>
    <s v="RFCPI"/>
    <s v="1322316774"/>
    <s v="EXW"/>
    <d v="1899-12-30T00:43:04"/>
    <d v="1899-12-30T00:41:39"/>
    <d v="1899-12-30T00:01:25"/>
    <s v="Ensacado"/>
    <s v="E002"/>
    <x v="1"/>
    <d v="1899-12-30T00:43:04"/>
    <d v="1899-12-30T00:41:39"/>
    <n v="16"/>
    <x v="1"/>
    <x v="1"/>
    <x v="1"/>
    <n v="0"/>
    <n v="0"/>
    <s v="OK"/>
    <s v="Ensacado"/>
    <x v="1"/>
    <n v="0"/>
    <s v="F. TORAL"/>
    <s v="A"/>
    <d v="1899-12-30T00:01:25"/>
    <d v="1899-12-30T00:01:25"/>
    <s v="OK"/>
    <m/>
    <m/>
    <d v="1899-12-30T00:00:00"/>
    <d v="1899-12-30T00:43:04"/>
    <n v="2"/>
    <d v="1899-12-30T00:01:25"/>
    <n v="43.066666666655919"/>
    <n v="17"/>
    <s v="Si"/>
  </r>
  <r>
    <s v="CTOR"/>
    <s v="2025004026"/>
    <x v="0"/>
    <s v="EAV58177"/>
    <s v="E02VZ42"/>
    <d v="2025-02-24T00:00:00"/>
    <m/>
    <s v="55"/>
    <x v="10"/>
    <s v="PA"/>
    <n v="15"/>
    <m/>
    <d v="2025-02-24T00:00:00"/>
    <d v="1899-12-30T16:00:30"/>
    <d v="2025-02-24T00:00:00"/>
    <d v="1899-12-30T16:01:16"/>
    <d v="2025-02-24T00:00:00"/>
    <d v="1899-12-30T17:26:45"/>
    <x v="0"/>
    <s v="RFCPI"/>
    <s v="1322316777"/>
    <s v="EXW"/>
    <d v="1899-12-30T01:26:15"/>
    <d v="1899-12-30T01:25:29"/>
    <d v="1899-12-30T00:00:46"/>
    <s v="Granel"/>
    <s v="E001"/>
    <x v="1"/>
    <d v="1899-12-30T01:26:15"/>
    <d v="1899-12-30T01:25:29"/>
    <n v="16"/>
    <x v="1"/>
    <x v="1"/>
    <x v="2"/>
    <n v="0"/>
    <n v="0"/>
    <s v="OK"/>
    <s v="Granel"/>
    <x v="1"/>
    <n v="0"/>
    <s v="F. TORAL"/>
    <s v="B"/>
    <d v="1899-12-30T00:00:46"/>
    <d v="1899-12-30T00:00:46"/>
    <s v="OK"/>
    <m/>
    <m/>
    <d v="1899-12-30T00:00:00"/>
    <d v="1899-12-30T01:26:15"/>
    <n v="2"/>
    <d v="1899-12-30T00:00:46"/>
    <n v="86.249999999995097"/>
    <n v="17"/>
    <s v="No"/>
  </r>
  <r>
    <s v="CTOR"/>
    <s v="2025004049"/>
    <x v="0"/>
    <s v="EBR10303"/>
    <s v="E51RS53"/>
    <d v="2025-02-24T00:00:00"/>
    <m/>
    <s v="2906"/>
    <x v="11"/>
    <s v="PA"/>
    <s v="PA"/>
    <m/>
    <d v="2025-02-24T00:00:00"/>
    <d v="1899-12-30T18:29:23"/>
    <d v="2025-02-24T00:00:00"/>
    <d v="1899-12-30T18:30:08"/>
    <d v="2025-02-24T00:00:00"/>
    <d v="1899-12-30T19:26:20"/>
    <x v="0"/>
    <s v="RFCPI"/>
    <s v="1322316782"/>
    <s v="EXW"/>
    <d v="1899-12-30T00:56:57"/>
    <d v="1899-12-30T00:56:12"/>
    <d v="1899-12-30T00:00:45"/>
    <s v="Ensacado"/>
    <s v="E002"/>
    <x v="1"/>
    <d v="1899-12-30T00:56:57"/>
    <d v="1899-12-30T00:56:12"/>
    <n v="18"/>
    <x v="1"/>
    <x v="1"/>
    <x v="1"/>
    <n v="0"/>
    <n v="0"/>
    <s v="OK"/>
    <s v="Ensacado"/>
    <x v="1"/>
    <n v="0"/>
    <s v="F. TORAL"/>
    <s v="B"/>
    <d v="1899-12-30T00:00:45"/>
    <d v="1899-12-30T00:00:45"/>
    <s v="OK"/>
    <m/>
    <m/>
    <d v="1899-12-30T00:00:00"/>
    <d v="1899-12-30T00:56:57"/>
    <n v="2"/>
    <d v="1899-12-30T00:00:45"/>
    <n v="56.949999999998347"/>
    <n v="19"/>
    <s v="No"/>
  </r>
  <r>
    <s v="CTOR"/>
    <s v="2025004073"/>
    <x v="0"/>
    <s v="EBR10669"/>
    <s v="EAR56GO"/>
    <d v="2025-02-25T00:00:00"/>
    <m/>
    <s v="55"/>
    <x v="10"/>
    <s v="PA"/>
    <n v="15"/>
    <m/>
    <d v="2025-02-25T00:00:00"/>
    <d v="1899-12-30T08:39:17"/>
    <d v="2025-02-25T00:00:00"/>
    <d v="1899-12-30T08:40:03"/>
    <d v="2025-02-25T00:00:00"/>
    <d v="1899-12-30T09:03:44"/>
    <x v="0"/>
    <s v="RFCPI"/>
    <s v="1322316785"/>
    <s v="EXW"/>
    <d v="1899-12-30T00:24:27"/>
    <d v="1899-12-30T00:23:41"/>
    <d v="1899-12-30T00:00:46"/>
    <s v="Granel"/>
    <s v="E001"/>
    <x v="1"/>
    <d v="1899-12-30T00:24:27"/>
    <d v="1899-12-30T00:23:41"/>
    <n v="8"/>
    <x v="2"/>
    <x v="1"/>
    <x v="2"/>
    <n v="0"/>
    <n v="0"/>
    <s v="OK"/>
    <s v="Granel"/>
    <x v="1"/>
    <n v="0"/>
    <s v="F. TORAL"/>
    <s v="A"/>
    <d v="1899-12-30T00:00:46"/>
    <d v="1899-12-30T00:00:46"/>
    <s v="OK"/>
    <m/>
    <m/>
    <d v="1899-12-30T00:00:00"/>
    <d v="1899-12-30T00:24:27"/>
    <n v="3"/>
    <d v="1899-12-30T00:00:46"/>
    <n v="24.449999999990393"/>
    <n v="9"/>
    <s v="Si"/>
  </r>
  <r>
    <s v="CTOR"/>
    <s v="2025004075"/>
    <x v="0"/>
    <s v="EL214695"/>
    <s v="EAF04LH"/>
    <d v="2025-02-25T00:00:00"/>
    <m/>
    <s v="2906"/>
    <x v="11"/>
    <s v="PA"/>
    <s v="PA"/>
    <m/>
    <d v="2025-02-25T00:00:00"/>
    <d v="1899-12-30T09:06:38"/>
    <d v="2025-02-25T00:00:00"/>
    <d v="1899-12-30T09:07:23"/>
    <d v="2025-02-25T00:00:00"/>
    <d v="1899-12-30T09:22:16"/>
    <x v="0"/>
    <s v="RFCPI"/>
    <s v="1322316786"/>
    <s v="EXW"/>
    <d v="1899-12-30T00:15:38"/>
    <d v="1899-12-30T00:14:53"/>
    <d v="1899-12-30T00:00:45"/>
    <s v="Ensacado"/>
    <s v="E002"/>
    <x v="1"/>
    <d v="1899-12-30T00:15:38"/>
    <d v="1899-12-30T00:14:53"/>
    <n v="9"/>
    <x v="2"/>
    <x v="1"/>
    <x v="1"/>
    <n v="0"/>
    <n v="0"/>
    <s v="OK"/>
    <s v="Ensacado"/>
    <x v="1"/>
    <n v="0"/>
    <s v="F. TORAL"/>
    <s v="A"/>
    <d v="1899-12-30T00:00:45"/>
    <d v="1899-12-30T00:00:45"/>
    <s v="OK"/>
    <m/>
    <m/>
    <d v="1899-12-30T00:00:00"/>
    <d v="1899-12-30T00:15:38"/>
    <n v="3"/>
    <d v="1899-12-30T00:00:45"/>
    <n v="15.633333333331194"/>
    <n v="9"/>
    <s v="Si"/>
  </r>
  <r>
    <s v="CTOR"/>
    <s v="2025004074"/>
    <x v="0"/>
    <s v="ER1975BDN"/>
    <s v="E6102LLH"/>
    <d v="2025-02-25T00:00:00"/>
    <m/>
    <s v="55"/>
    <x v="10"/>
    <s v="PA"/>
    <n v="15"/>
    <m/>
    <d v="2025-02-25T00:00:00"/>
    <d v="1899-12-30T08:44:48"/>
    <d v="2025-02-25T00:00:00"/>
    <d v="1899-12-30T08:47:28"/>
    <d v="2025-02-25T00:00:00"/>
    <d v="1899-12-30T09:28:45"/>
    <x v="0"/>
    <s v="RFCPI"/>
    <s v="1322316787"/>
    <s v="EXW"/>
    <d v="1899-12-30T00:43:57"/>
    <d v="1899-12-30T00:41:17"/>
    <d v="1899-12-30T00:02:40"/>
    <s v="Granel"/>
    <s v="E001"/>
    <x v="1"/>
    <d v="1899-12-30T00:43:57"/>
    <d v="1899-12-30T00:41:17"/>
    <n v="8"/>
    <x v="2"/>
    <x v="1"/>
    <x v="2"/>
    <n v="0"/>
    <n v="0"/>
    <s v="OK"/>
    <s v="Granel"/>
    <x v="1"/>
    <n v="0"/>
    <s v="F. TORAL"/>
    <s v="A"/>
    <d v="1899-12-30T00:02:40"/>
    <d v="1899-12-30T00:02:40"/>
    <s v="OK"/>
    <m/>
    <m/>
    <d v="1899-12-30T00:00:00"/>
    <d v="1899-12-30T00:43:57"/>
    <n v="3"/>
    <d v="1899-12-30T00:02:40"/>
    <n v="43.950000000009588"/>
    <n v="9"/>
    <s v="Si"/>
  </r>
  <r>
    <s v="CTOR"/>
    <s v="2025004112"/>
    <x v="0"/>
    <s v="ER3068BCC"/>
    <s v="E1437MRF"/>
    <d v="2025-02-25T00:00:00"/>
    <m/>
    <s v="2906"/>
    <x v="11"/>
    <s v="PA"/>
    <s v="PA"/>
    <m/>
    <d v="2025-02-25T00:00:00"/>
    <d v="1899-12-30T13:26:07"/>
    <d v="2025-02-25T00:00:00"/>
    <d v="1899-12-30T13:26:51"/>
    <d v="2025-02-25T00:00:00"/>
    <d v="1899-12-30T13:31:52"/>
    <x v="0"/>
    <s v="RFCPI"/>
    <s v="1322316803"/>
    <s v="FBO"/>
    <d v="1899-12-30T00:05:45"/>
    <d v="1899-12-30T00:05:01"/>
    <d v="1899-12-30T00:00:44"/>
    <s v="Ensacado"/>
    <s v="E002"/>
    <x v="2"/>
    <d v="1899-12-30T00:05:45"/>
    <d v="1899-12-30T00:05:01"/>
    <n v="13"/>
    <x v="2"/>
    <x v="1"/>
    <x v="1"/>
    <n v="1"/>
    <n v="0"/>
    <s v="KO"/>
    <s v="Ensacado"/>
    <x v="1"/>
    <n v="1"/>
    <s v="F. TORAL"/>
    <s v="A"/>
    <d v="1899-12-30T00:00:44"/>
    <d v="1899-12-30T00:00:44"/>
    <s v="OK"/>
    <m/>
    <m/>
    <d v="1899-12-30T00:00:00"/>
    <d v="1899-12-30T00:05:45"/>
    <n v="3"/>
    <d v="1899-12-30T00:00:44"/>
    <n v="5.7500000000064944"/>
    <n v="13"/>
    <s v="Si"/>
  </r>
  <r>
    <s v="CTOR"/>
    <s v="2025004109"/>
    <x v="0"/>
    <s v="EBR10606"/>
    <s v="EBJ37MR"/>
    <d v="2025-02-25T00:00:00"/>
    <m/>
    <s v="55"/>
    <x v="10"/>
    <s v="PA"/>
    <n v="15"/>
    <m/>
    <d v="2025-02-25T00:00:00"/>
    <d v="1899-12-30T13:06:49"/>
    <d v="2025-02-25T00:00:00"/>
    <d v="1899-12-30T13:07:33"/>
    <d v="2025-02-25T00:00:00"/>
    <d v="1899-12-30T14:19:37"/>
    <x v="0"/>
    <s v="RFCPI"/>
    <s v="1322316804"/>
    <s v="EXW"/>
    <d v="1899-12-30T01:12:48"/>
    <d v="1899-12-30T01:12:04"/>
    <d v="1899-12-30T00:00:44"/>
    <s v="Granel"/>
    <s v="E001"/>
    <x v="1"/>
    <d v="1899-12-30T01:12:48"/>
    <d v="1899-12-30T01:12:04"/>
    <n v="13"/>
    <x v="2"/>
    <x v="1"/>
    <x v="2"/>
    <n v="0"/>
    <n v="0"/>
    <s v="OK"/>
    <s v="Granel"/>
    <x v="1"/>
    <n v="0"/>
    <s v="F. TORAL"/>
    <s v="B"/>
    <d v="1899-12-30T00:00:44"/>
    <d v="1899-12-30T00:00:44"/>
    <s v="OK"/>
    <m/>
    <m/>
    <d v="1899-12-30T00:00:00"/>
    <d v="1899-12-30T01:12:48"/>
    <n v="3"/>
    <d v="1899-12-30T00:00:44"/>
    <n v="72.80000000000642"/>
    <n v="14"/>
    <s v="No"/>
  </r>
  <r>
    <s v="CTOR"/>
    <s v="2025004115"/>
    <x v="0"/>
    <s v="ER5554BCF"/>
    <s v="E9055JGZ"/>
    <d v="2025-02-25T00:00:00"/>
    <m/>
    <s v="2906"/>
    <x v="11"/>
    <s v="PA"/>
    <s v="PA"/>
    <m/>
    <d v="2025-02-25T00:00:00"/>
    <d v="1899-12-30T14:09:01"/>
    <d v="2025-02-25T00:00:00"/>
    <d v="1899-12-30T14:09:45"/>
    <d v="2025-02-25T00:00:00"/>
    <d v="1899-12-30T14:39:42"/>
    <x v="0"/>
    <s v="RFCPI"/>
    <s v="1322316805"/>
    <s v="FBO"/>
    <d v="1899-12-30T00:30:41"/>
    <d v="1899-12-30T00:29:57"/>
    <d v="1899-12-30T00:00:44"/>
    <s v="Ensacado"/>
    <s v="E002"/>
    <x v="2"/>
    <d v="1899-12-30T00:30:41"/>
    <d v="1899-12-30T00:29:57"/>
    <n v="14"/>
    <x v="2"/>
    <x v="1"/>
    <x v="1"/>
    <n v="0"/>
    <n v="0"/>
    <s v="OK"/>
    <s v="Ensacado"/>
    <x v="1"/>
    <n v="0"/>
    <s v="F. TORAL"/>
    <s v="A"/>
    <d v="1899-12-30T00:00:44"/>
    <d v="1899-12-30T00:00:44"/>
    <s v="OK"/>
    <m/>
    <m/>
    <d v="1899-12-30T00:00:00"/>
    <d v="1899-12-30T00:30:41"/>
    <n v="3"/>
    <d v="1899-12-30T00:00:44"/>
    <n v="30.683333333332747"/>
    <n v="14"/>
    <s v="Si"/>
  </r>
  <r>
    <s v="CTOR"/>
    <s v="2025004127"/>
    <x v="0"/>
    <s v="EP106778"/>
    <s v="EAL71GU"/>
    <d v="2025-02-25T00:00:00"/>
    <m/>
    <s v="55"/>
    <x v="10"/>
    <s v="PA"/>
    <n v="15"/>
    <m/>
    <d v="2025-02-25T00:00:00"/>
    <d v="1899-12-30T15:48:46"/>
    <d v="2025-02-25T00:00:00"/>
    <d v="1899-12-30T16:03:30"/>
    <d v="2025-02-25T00:00:00"/>
    <d v="1899-12-30T16:38:54"/>
    <x v="0"/>
    <s v="RFCPI"/>
    <s v="1322316811"/>
    <s v="EXW"/>
    <d v="1899-12-30T00:50:08"/>
    <d v="1899-12-30T00:35:24"/>
    <d v="1899-12-30T00:14:44"/>
    <s v="Granel"/>
    <s v="E001"/>
    <x v="1"/>
    <d v="1899-12-30T00:50:08"/>
    <d v="1899-12-30T00:35:24"/>
    <n v="15"/>
    <x v="2"/>
    <x v="1"/>
    <x v="2"/>
    <n v="0"/>
    <n v="0"/>
    <s v="OK"/>
    <s v="Granel"/>
    <x v="1"/>
    <n v="0"/>
    <s v="F. TORAL"/>
    <s v="B"/>
    <d v="1899-12-30T00:14:44"/>
    <d v="1899-12-30T00:14:44"/>
    <s v="OK"/>
    <m/>
    <m/>
    <d v="1899-12-30T00:00:00"/>
    <d v="1899-12-30T00:50:08"/>
    <n v="3"/>
    <d v="1899-12-30T00:14:44"/>
    <n v="50.133333333340744"/>
    <n v="16"/>
    <s v="No"/>
  </r>
  <r>
    <s v="CTOR"/>
    <s v="2025004130"/>
    <x v="0"/>
    <s v="ER5217BBR"/>
    <s v="E1202JHG"/>
    <d v="2025-02-25T00:00:00"/>
    <m/>
    <s v="3218"/>
    <x v="55"/>
    <s v="PA"/>
    <n v="6"/>
    <m/>
    <d v="2025-02-25T00:00:00"/>
    <d v="1899-12-30T15:57:08"/>
    <d v="2025-02-25T00:00:00"/>
    <d v="1899-12-30T15:57:53"/>
    <d v="2025-02-25T00:00:00"/>
    <d v="1899-12-30T16:46:07"/>
    <x v="0"/>
    <s v="RFCPI"/>
    <s v="1322316813"/>
    <s v="FBO"/>
    <d v="1899-12-30T00:48:59"/>
    <d v="1899-12-30T00:48:14"/>
    <d v="1899-12-30T00:00:45"/>
    <s v="Granel"/>
    <s v="E001"/>
    <x v="2"/>
    <d v="1899-12-30T00:48:59"/>
    <d v="1899-12-30T00:48:14"/>
    <n v="15"/>
    <x v="2"/>
    <x v="1"/>
    <x v="2"/>
    <n v="0"/>
    <n v="0"/>
    <s v="OK"/>
    <s v="Granel"/>
    <x v="1"/>
    <n v="0"/>
    <s v="F. TORAL"/>
    <s v="B"/>
    <d v="1899-12-30T00:00:45"/>
    <d v="1899-12-30T00:00:45"/>
    <s v="OK"/>
    <m/>
    <m/>
    <d v="1899-12-30T00:00:00"/>
    <d v="1899-12-30T00:48:59"/>
    <n v="3"/>
    <d v="1899-12-30T00:00:45"/>
    <n v="48.98333333332809"/>
    <n v="16"/>
    <s v="No"/>
  </r>
  <r>
    <s v="CTOR"/>
    <s v="2025004138"/>
    <x v="0"/>
    <s v="ER2261BDH"/>
    <s v="E0678HZJ"/>
    <d v="2025-02-25T00:00:00"/>
    <m/>
    <s v="2906"/>
    <x v="11"/>
    <s v="PA"/>
    <s v="PA"/>
    <m/>
    <d v="2025-02-25T00:00:00"/>
    <d v="1899-12-30T16:29:24"/>
    <d v="2025-02-25T00:00:00"/>
    <d v="1899-12-30T16:30:09"/>
    <d v="2025-02-25T00:00:00"/>
    <d v="1899-12-30T16:57:05"/>
    <x v="0"/>
    <s v="RFCPI"/>
    <s v="1322316815"/>
    <s v="FBO"/>
    <d v="1899-12-30T00:27:41"/>
    <d v="1899-12-30T00:26:56"/>
    <d v="1899-12-30T00:00:45"/>
    <s v="Ensacado"/>
    <s v="E002"/>
    <x v="2"/>
    <d v="1899-12-30T00:27:41"/>
    <d v="1899-12-30T00:26:56"/>
    <n v="16"/>
    <x v="2"/>
    <x v="1"/>
    <x v="1"/>
    <n v="0"/>
    <n v="0"/>
    <s v="OK"/>
    <s v="Ensacado"/>
    <x v="1"/>
    <n v="0"/>
    <s v="F. TORAL"/>
    <s v="A"/>
    <d v="1899-12-30T00:00:45"/>
    <d v="1899-12-30T00:00:45"/>
    <s v="OK"/>
    <m/>
    <m/>
    <d v="1899-12-30T00:00:00"/>
    <d v="1899-12-30T00:27:41"/>
    <n v="3"/>
    <d v="1899-12-30T00:00:45"/>
    <n v="27.683333333337554"/>
    <n v="16"/>
    <s v="Si"/>
  </r>
  <r>
    <s v="CTOR"/>
    <s v="2025004149"/>
    <x v="0"/>
    <s v="EL208610"/>
    <s v="E72QT77"/>
    <d v="2025-02-25T00:00:00"/>
    <m/>
    <s v="2906"/>
    <x v="11"/>
    <s v="PA"/>
    <s v="PA"/>
    <m/>
    <d v="2025-02-25T00:00:00"/>
    <d v="1899-12-30T17:02:57"/>
    <d v="2025-02-25T00:00:00"/>
    <d v="1899-12-30T17:03:40"/>
    <d v="2025-02-25T00:00:00"/>
    <d v="1899-12-30T17:45:00"/>
    <x v="0"/>
    <s v="RFCPI"/>
    <s v="1322316821"/>
    <s v="EXW"/>
    <d v="1899-12-30T00:42:03"/>
    <d v="1899-12-30T00:41:20"/>
    <d v="1899-12-30T00:00:43"/>
    <s v="Ensacado"/>
    <s v="E002"/>
    <x v="1"/>
    <d v="1899-12-30T00:42:03"/>
    <d v="1899-12-30T00:41:20"/>
    <n v="17"/>
    <x v="2"/>
    <x v="1"/>
    <x v="1"/>
    <n v="0"/>
    <n v="0"/>
    <s v="OK"/>
    <s v="Ensacado"/>
    <x v="1"/>
    <n v="0"/>
    <s v="F. TORAL"/>
    <s v="A"/>
    <d v="1899-12-30T00:00:43"/>
    <d v="1899-12-30T00:00:43"/>
    <s v="OK"/>
    <m/>
    <m/>
    <d v="1899-12-30T00:00:00"/>
    <d v="1899-12-30T00:42:03"/>
    <n v="3"/>
    <d v="1899-12-30T00:00:43"/>
    <n v="42.050000000001617"/>
    <n v="17"/>
    <s v="Si"/>
  </r>
  <r>
    <s v="CTOR"/>
    <s v="2025004164"/>
    <x v="0"/>
    <s v="EBR10504"/>
    <s v="E51RS53"/>
    <d v="2025-02-25T00:00:00"/>
    <m/>
    <s v="2906"/>
    <x v="11"/>
    <s v="PA"/>
    <s v="PA"/>
    <m/>
    <d v="2025-02-25T00:00:00"/>
    <d v="1899-12-30T19:01:52"/>
    <d v="2025-02-25T00:00:00"/>
    <d v="1899-12-30T19:02:37"/>
    <d v="2025-02-25T00:00:00"/>
    <d v="1899-12-30T19:19:07"/>
    <x v="0"/>
    <s v="RFCPI"/>
    <s v="1322316827"/>
    <s v="EXW"/>
    <d v="1899-12-30T00:17:15"/>
    <d v="1899-12-30T00:16:30"/>
    <d v="1899-12-30T00:00:45"/>
    <s v="Ensacado"/>
    <s v="E002"/>
    <x v="1"/>
    <d v="1899-12-30T00:17:15"/>
    <d v="1899-12-30T00:16:30"/>
    <n v="19"/>
    <x v="2"/>
    <x v="1"/>
    <x v="1"/>
    <n v="0"/>
    <n v="0"/>
    <s v="OK"/>
    <s v="Ensacado"/>
    <x v="1"/>
    <n v="0"/>
    <s v="F. TORAL"/>
    <s v="A"/>
    <d v="1899-12-30T00:00:45"/>
    <d v="1899-12-30T00:00:45"/>
    <s v="OK"/>
    <m/>
    <m/>
    <d v="1899-12-30T00:00:00"/>
    <d v="1899-12-30T00:17:15"/>
    <n v="3"/>
    <d v="1899-12-30T00:00:45"/>
    <n v="17.250000000004775"/>
    <n v="19"/>
    <s v="Si"/>
  </r>
  <r>
    <s v="CTOR"/>
    <s v="2025004166"/>
    <x v="0"/>
    <s v="ER4184BCC"/>
    <s v="E6907LCY"/>
    <d v="2025-02-25T00:00:00"/>
    <m/>
    <s v="2906"/>
    <x v="11"/>
    <s v="PA"/>
    <s v="PA"/>
    <m/>
    <d v="2025-02-25T00:00:00"/>
    <d v="1899-12-30T19:17:29"/>
    <d v="2025-02-25T00:00:00"/>
    <d v="1899-12-30T19:18:14"/>
    <d v="2025-02-25T00:00:00"/>
    <d v="1899-12-30T19:33:59"/>
    <x v="0"/>
    <s v="RFCPI"/>
    <s v="1322316828"/>
    <s v="FBO"/>
    <d v="1899-12-30T00:16:30"/>
    <d v="1899-12-30T00:15:45"/>
    <d v="1899-12-30T00:00:45"/>
    <s v="Ensacado"/>
    <s v="E002"/>
    <x v="2"/>
    <d v="1899-12-30T00:16:30"/>
    <d v="1899-12-30T00:15:45"/>
    <n v="19"/>
    <x v="2"/>
    <x v="1"/>
    <x v="1"/>
    <n v="0"/>
    <n v="0"/>
    <s v="OK"/>
    <s v="Ensacado"/>
    <x v="1"/>
    <n v="0"/>
    <s v="F. TORAL"/>
    <s v="A"/>
    <d v="1899-12-30T00:00:45"/>
    <d v="1899-12-30T00:00:45"/>
    <s v="OK"/>
    <m/>
    <m/>
    <d v="1899-12-30T00:00:00"/>
    <d v="1899-12-30T00:16:30"/>
    <n v="3"/>
    <d v="1899-12-30T00:00:45"/>
    <n v="16.499999999995065"/>
    <n v="19"/>
    <s v="Si"/>
  </r>
  <r>
    <s v="CTOR"/>
    <s v="2025004190"/>
    <x v="0"/>
    <s v="EL214369"/>
    <s v="EBC92EU"/>
    <d v="2025-02-26T00:00:00"/>
    <m/>
    <s v="2906"/>
    <x v="11"/>
    <s v="PA"/>
    <s v="PA"/>
    <m/>
    <d v="2025-02-26T00:00:00"/>
    <d v="1899-12-30T08:07:10"/>
    <d v="2025-02-26T00:00:00"/>
    <d v="1899-12-30T08:11:10"/>
    <d v="2025-02-26T00:00:00"/>
    <d v="1899-12-30T08:46:30"/>
    <x v="0"/>
    <s v="RFCPI"/>
    <s v="1322316835"/>
    <s v="EXW"/>
    <d v="1899-12-30T00:39:20"/>
    <d v="1899-12-30T00:35:20"/>
    <d v="1899-12-30T00:04:00"/>
    <s v="Ensacado"/>
    <s v="E002"/>
    <x v="1"/>
    <d v="1899-12-30T00:39:20"/>
    <d v="1899-12-30T00:35:20"/>
    <n v="8"/>
    <x v="3"/>
    <x v="1"/>
    <x v="1"/>
    <n v="0"/>
    <n v="0"/>
    <s v="OK"/>
    <s v="Ensacado"/>
    <x v="1"/>
    <n v="0"/>
    <s v="F. TORAL"/>
    <s v="A"/>
    <d v="1899-12-30T00:04:00"/>
    <d v="1899-12-30T00:04:00"/>
    <s v="OK"/>
    <m/>
    <m/>
    <d v="1899-12-30T00:00:00"/>
    <d v="1899-12-30T00:39:20"/>
    <n v="4"/>
    <d v="1899-12-30T00:04:00"/>
    <n v="39.333333333326344"/>
    <n v="8"/>
    <s v="Si"/>
  </r>
  <r>
    <s v="CTOR"/>
    <s v="2025004198"/>
    <x v="0"/>
    <s v="EL214695"/>
    <s v="EAF04LH"/>
    <d v="2025-02-26T00:00:00"/>
    <m/>
    <s v="2906"/>
    <x v="11"/>
    <s v="PA"/>
    <s v="PA"/>
    <m/>
    <d v="2025-02-26T00:00:00"/>
    <d v="1899-12-30T08:57:13"/>
    <d v="2025-02-26T00:00:00"/>
    <d v="1899-12-30T08:57:58"/>
    <d v="2025-02-26T00:00:00"/>
    <d v="1899-12-30T09:10:02"/>
    <x v="0"/>
    <s v="RFCPI"/>
    <s v="1322316836"/>
    <s v="EXW"/>
    <d v="1899-12-30T00:12:49"/>
    <d v="1899-12-30T00:12:04"/>
    <d v="1899-12-30T00:00:45"/>
    <s v="Ensacado"/>
    <s v="E002"/>
    <x v="1"/>
    <d v="1899-12-30T00:12:49"/>
    <d v="1899-12-30T00:12:04"/>
    <n v="8"/>
    <x v="3"/>
    <x v="1"/>
    <x v="1"/>
    <n v="0"/>
    <n v="0"/>
    <s v="OK"/>
    <s v="Ensacado"/>
    <x v="1"/>
    <n v="0"/>
    <s v="F. TORAL"/>
    <s v="A"/>
    <d v="1899-12-30T00:00:45"/>
    <d v="1899-12-30T00:00:45"/>
    <s v="OK"/>
    <m/>
    <m/>
    <d v="1899-12-30T00:00:00"/>
    <d v="1899-12-30T00:12:49"/>
    <n v="4"/>
    <d v="1899-12-30T00:00:45"/>
    <n v="12.816666666662382"/>
    <n v="9"/>
    <s v="Si"/>
  </r>
  <r>
    <s v="CTOR"/>
    <s v="2025004188"/>
    <x v="0"/>
    <s v="ER0582BBN"/>
    <s v="E1094JPT"/>
    <d v="2025-02-26T00:00:00"/>
    <m/>
    <s v="3218"/>
    <x v="55"/>
    <s v="PA"/>
    <n v="6"/>
    <m/>
    <d v="2025-02-26T00:00:00"/>
    <d v="1899-12-30T07:55:55"/>
    <d v="2025-02-26T00:00:00"/>
    <d v="1899-12-30T07:56:39"/>
    <d v="2025-02-26T00:00:00"/>
    <d v="1899-12-30T11:04:18"/>
    <x v="0"/>
    <s v="RFCPI"/>
    <s v="1322316838"/>
    <s v="FBO"/>
    <d v="1899-12-30T03:08:23"/>
    <d v="1899-12-30T03:07:39"/>
    <d v="1899-12-30T00:00:44"/>
    <s v="Granel"/>
    <s v="E001"/>
    <x v="2"/>
    <d v="1899-12-30T03:08:23"/>
    <d v="1899-12-30T03:07:39"/>
    <n v="7"/>
    <x v="3"/>
    <x v="1"/>
    <x v="2"/>
    <n v="0"/>
    <n v="0"/>
    <s v="OK"/>
    <s v="Granel"/>
    <x v="1"/>
    <n v="0"/>
    <s v="F. TORAL"/>
    <s v="C"/>
    <d v="1899-12-30T00:00:44"/>
    <d v="1899-12-30T00:00:44"/>
    <s v="OK"/>
    <m/>
    <m/>
    <d v="1899-12-30T00:00:00"/>
    <d v="1899-12-30T03:08:23"/>
    <n v="4"/>
    <d v="1899-12-30T00:00:44"/>
    <n v="188.38333333331997"/>
    <n v="11"/>
    <s v="No"/>
  </r>
  <r>
    <s v="CTOR"/>
    <s v="2025004205"/>
    <x v="0"/>
    <s v="EVI10242"/>
    <s v="EAF20RZ"/>
    <d v="2025-02-26T00:00:00"/>
    <m/>
    <s v="2906"/>
    <x v="11"/>
    <s v="PA"/>
    <s v="PA"/>
    <m/>
    <d v="2025-02-26T00:00:00"/>
    <d v="1899-12-30T10:43:32"/>
    <d v="2025-02-26T00:00:00"/>
    <d v="1899-12-30T10:44:55"/>
    <d v="2025-02-26T00:00:00"/>
    <d v="1899-12-30T11:11:08"/>
    <x v="0"/>
    <s v="RFCPI"/>
    <s v="1322316840"/>
    <s v="EXW"/>
    <d v="1899-12-30T00:27:36"/>
    <d v="1899-12-30T00:26:13"/>
    <d v="1899-12-30T00:01:23"/>
    <s v="Ensacado"/>
    <s v="E002"/>
    <x v="1"/>
    <d v="1899-12-30T00:27:36"/>
    <d v="1899-12-30T00:26:13"/>
    <n v="10"/>
    <x v="3"/>
    <x v="1"/>
    <x v="1"/>
    <n v="0"/>
    <n v="0"/>
    <s v="OK"/>
    <s v="Ensacado"/>
    <x v="1"/>
    <n v="0"/>
    <s v="F. TORAL"/>
    <s v="A"/>
    <d v="1899-12-30T00:01:23"/>
    <d v="1899-12-30T00:01:23"/>
    <s v="OK"/>
    <m/>
    <m/>
    <d v="1899-12-30T00:00:00"/>
    <d v="1899-12-30T00:27:36"/>
    <n v="4"/>
    <d v="1899-12-30T00:01:23"/>
    <n v="27.599999999990406"/>
    <n v="11"/>
    <s v="Si"/>
  </r>
  <r>
    <s v="CTOR"/>
    <s v="2025004214"/>
    <x v="0"/>
    <s v="EP106115"/>
    <s v="EAU35NT"/>
    <d v="2025-02-26T00:00:00"/>
    <m/>
    <s v="55"/>
    <x v="10"/>
    <s v="PA"/>
    <n v="15"/>
    <m/>
    <d v="2025-02-26T00:00:00"/>
    <d v="1899-12-30T11:52:51"/>
    <d v="2025-02-26T00:00:00"/>
    <d v="1899-12-30T11:53:36"/>
    <d v="2025-02-26T00:00:00"/>
    <d v="1899-12-30T12:20:30"/>
    <x v="0"/>
    <s v="RFCPI"/>
    <s v="1322316848"/>
    <s v="EXW"/>
    <d v="1899-12-30T00:27:39"/>
    <d v="1899-12-30T00:26:54"/>
    <d v="1899-12-30T00:00:45"/>
    <s v="Granel"/>
    <s v="E001"/>
    <x v="1"/>
    <d v="1899-12-30T00:27:39"/>
    <d v="1899-12-30T00:26:54"/>
    <n v="11"/>
    <x v="3"/>
    <x v="1"/>
    <x v="2"/>
    <n v="0"/>
    <n v="0"/>
    <s v="OK"/>
    <s v="Granel"/>
    <x v="1"/>
    <n v="0"/>
    <s v="F. TORAL"/>
    <s v="A"/>
    <d v="1899-12-30T00:00:45"/>
    <d v="1899-12-30T00:00:45"/>
    <s v="OK"/>
    <m/>
    <m/>
    <d v="1899-12-30T00:00:00"/>
    <d v="1899-12-30T00:27:39"/>
    <n v="4"/>
    <d v="1899-12-30T00:00:45"/>
    <n v="27.650000000001604"/>
    <n v="12"/>
    <s v="Si"/>
  </r>
  <r>
    <s v="CTOR"/>
    <s v="2025004211"/>
    <x v="0"/>
    <s v="ELE2338"/>
    <s v="EBA87QS"/>
    <d v="2025-02-26T00:00:00"/>
    <m/>
    <s v="2906"/>
    <x v="11"/>
    <s v="PA"/>
    <s v="PA"/>
    <m/>
    <d v="2025-02-26T00:00:00"/>
    <d v="1899-12-30T11:38:50"/>
    <d v="2025-02-26T00:00:00"/>
    <d v="1899-12-30T11:40:23"/>
    <d v="2025-02-26T00:00:00"/>
    <d v="1899-12-30T12:42:42"/>
    <x v="0"/>
    <s v="RFCPI"/>
    <s v="1322316850"/>
    <s v="EXW"/>
    <d v="1899-12-30T01:03:52"/>
    <d v="1899-12-30T01:02:19"/>
    <d v="1899-12-30T00:01:33"/>
    <s v="Ensacado"/>
    <s v="E002"/>
    <x v="1"/>
    <d v="1899-12-30T01:03:52"/>
    <d v="1899-12-30T01:02:19"/>
    <n v="11"/>
    <x v="3"/>
    <x v="1"/>
    <x v="1"/>
    <n v="0"/>
    <n v="0"/>
    <s v="OK"/>
    <s v="Ensacado"/>
    <x v="1"/>
    <n v="0"/>
    <s v="F. TORAL"/>
    <s v="B"/>
    <d v="1899-12-30T00:01:33"/>
    <d v="1899-12-30T00:01:33"/>
    <s v="OK"/>
    <m/>
    <m/>
    <d v="1899-12-30T00:00:00"/>
    <d v="1899-12-30T01:03:52"/>
    <n v="4"/>
    <d v="1899-12-30T00:01:33"/>
    <n v="63.866666666663967"/>
    <n v="12"/>
    <s v="No"/>
  </r>
  <r>
    <s v="CTOR"/>
    <s v="2025004229"/>
    <x v="0"/>
    <s v="ER4191BCC"/>
    <s v="E3167MNG"/>
    <d v="2025-02-26T00:00:00"/>
    <m/>
    <s v="2906"/>
    <x v="11"/>
    <s v="PA"/>
    <s v="PA"/>
    <m/>
    <d v="2025-02-26T00:00:00"/>
    <d v="1899-12-30T13:28:53"/>
    <d v="2025-02-26T00:00:00"/>
    <d v="1899-12-30T13:29:37"/>
    <d v="2025-02-26T00:00:00"/>
    <d v="1899-12-30T13:55:25"/>
    <x v="0"/>
    <s v="RFCPI"/>
    <s v="1322316855"/>
    <s v="FBO"/>
    <d v="1899-12-30T00:26:32"/>
    <d v="1899-12-30T00:25:48"/>
    <d v="1899-12-30T00:00:44"/>
    <s v="Ensacado"/>
    <s v="E002"/>
    <x v="2"/>
    <d v="1899-12-30T00:26:32"/>
    <d v="1899-12-30T00:25:48"/>
    <n v="13"/>
    <x v="3"/>
    <x v="1"/>
    <x v="1"/>
    <n v="0"/>
    <n v="0"/>
    <s v="OK"/>
    <s v="Ensacado"/>
    <x v="1"/>
    <n v="0"/>
    <s v="F. TORAL"/>
    <s v="A"/>
    <d v="1899-12-30T00:00:44"/>
    <d v="1899-12-30T00:00:44"/>
    <s v="OK"/>
    <m/>
    <m/>
    <d v="1899-12-30T00:00:00"/>
    <d v="1899-12-30T00:26:32"/>
    <n v="4"/>
    <d v="1899-12-30T00:00:44"/>
    <n v="26.533333333324904"/>
    <n v="13"/>
    <s v="Si"/>
  </r>
  <r>
    <s v="CTOR"/>
    <s v="2025004232"/>
    <x v="0"/>
    <s v="EBR10606"/>
    <s v="EBJ37MR"/>
    <d v="2025-02-26T00:00:00"/>
    <m/>
    <s v="55"/>
    <x v="10"/>
    <s v="PA"/>
    <n v="15"/>
    <m/>
    <d v="2025-02-26T00:00:00"/>
    <d v="1899-12-30T14:09:06"/>
    <d v="2025-02-26T00:00:00"/>
    <d v="1899-12-30T14:09:51"/>
    <d v="2025-02-26T00:00:00"/>
    <d v="1899-12-30T14:40:30"/>
    <x v="0"/>
    <s v="RFCPI"/>
    <s v="1322316856"/>
    <s v="EXW"/>
    <d v="1899-12-30T00:31:24"/>
    <d v="1899-12-30T00:30:39"/>
    <d v="1899-12-30T00:00:45"/>
    <s v="Granel"/>
    <s v="E001"/>
    <x v="1"/>
    <d v="1899-12-30T00:31:24"/>
    <d v="1899-12-30T00:30:39"/>
    <n v="14"/>
    <x v="3"/>
    <x v="1"/>
    <x v="2"/>
    <n v="0"/>
    <n v="0"/>
    <s v="OK"/>
    <s v="Granel"/>
    <x v="1"/>
    <n v="0"/>
    <s v="F. TORAL"/>
    <s v="A"/>
    <d v="1899-12-30T00:00:45"/>
    <d v="1899-12-30T00:00:45"/>
    <s v="OK"/>
    <m/>
    <m/>
    <d v="1899-12-30T00:00:00"/>
    <d v="1899-12-30T00:31:24"/>
    <n v="4"/>
    <d v="1899-12-30T00:00:45"/>
    <n v="31.399999999991959"/>
    <n v="14"/>
    <s v="Si"/>
  </r>
  <r>
    <s v="CTOR"/>
    <s v="2025004230"/>
    <x v="0"/>
    <s v="EC70439"/>
    <s v="EAC69HG"/>
    <d v="2025-02-26T00:00:00"/>
    <m/>
    <s v="2906"/>
    <x v="11"/>
    <s v="PA"/>
    <s v="PA"/>
    <m/>
    <d v="2025-02-26T00:00:00"/>
    <d v="1899-12-30T13:51:33"/>
    <d v="2025-02-26T00:00:00"/>
    <d v="1899-12-30T13:54:34"/>
    <d v="2025-02-26T00:00:00"/>
    <d v="1899-12-30T14:43:44"/>
    <x v="0"/>
    <s v="RFCPI"/>
    <s v="1322316857"/>
    <s v="EXW"/>
    <d v="1899-12-30T00:52:11"/>
    <d v="1899-12-30T00:49:10"/>
    <d v="1899-12-30T00:03:01"/>
    <s v="Ensacado"/>
    <s v="E002"/>
    <x v="1"/>
    <d v="1899-12-30T00:52:11"/>
    <d v="1899-12-30T00:49:10"/>
    <n v="13"/>
    <x v="3"/>
    <x v="1"/>
    <x v="1"/>
    <n v="0"/>
    <n v="0"/>
    <s v="OK"/>
    <s v="Ensacado"/>
    <x v="1"/>
    <n v="0"/>
    <s v="F. TORAL"/>
    <s v="B"/>
    <d v="1899-12-30T00:03:01"/>
    <d v="1899-12-30T00:03:01"/>
    <s v="OK"/>
    <m/>
    <m/>
    <d v="1899-12-30T00:00:00"/>
    <d v="1899-12-30T00:52:11"/>
    <n v="4"/>
    <d v="1899-12-30T00:03:01"/>
    <n v="52.183333333324754"/>
    <n v="14"/>
    <s v="No"/>
  </r>
  <r>
    <s v="CTOR"/>
    <s v="2025004238"/>
    <x v="0"/>
    <s v="ER5554BCF"/>
    <s v="E9055JGZ"/>
    <d v="2025-02-26T00:00:00"/>
    <m/>
    <s v="2906"/>
    <x v="11"/>
    <s v="PA"/>
    <s v="PA"/>
    <m/>
    <d v="2025-02-26T00:00:00"/>
    <d v="1899-12-30T14:57:16"/>
    <d v="2025-02-26T00:00:00"/>
    <d v="1899-12-30T14:58:03"/>
    <d v="2025-02-26T00:00:00"/>
    <d v="1899-12-30T15:38:17"/>
    <x v="0"/>
    <s v="RFCPI"/>
    <s v="1322316861"/>
    <s v="FBO"/>
    <d v="1899-12-30T00:41:01"/>
    <d v="1899-12-30T00:40:14"/>
    <d v="1899-12-30T00:00:47"/>
    <s v="Ensacado"/>
    <s v="E002"/>
    <x v="2"/>
    <d v="1899-12-30T00:41:01"/>
    <d v="1899-12-30T00:40:14"/>
    <n v="14"/>
    <x v="3"/>
    <x v="1"/>
    <x v="1"/>
    <n v="0"/>
    <n v="0"/>
    <s v="OK"/>
    <s v="Ensacado"/>
    <x v="1"/>
    <n v="0"/>
    <s v="F. TORAL"/>
    <s v="A"/>
    <d v="1899-12-30T00:00:47"/>
    <d v="1899-12-30T00:00:47"/>
    <s v="OK"/>
    <m/>
    <m/>
    <d v="1899-12-30T00:00:00"/>
    <d v="1899-12-30T00:41:01"/>
    <n v="4"/>
    <d v="1899-12-30T00:00:47"/>
    <n v="41.016666666672066"/>
    <n v="15"/>
    <s v="Si"/>
  </r>
  <r>
    <s v="CTOR"/>
    <s v="2025004242"/>
    <x v="0"/>
    <s v="EL214369"/>
    <s v="EBC92EU"/>
    <d v="2025-02-26T00:00:00"/>
    <m/>
    <s v="2906"/>
    <x v="11"/>
    <s v="PA"/>
    <s v="PA"/>
    <m/>
    <d v="2025-02-26T00:00:00"/>
    <d v="1899-12-30T15:44:03"/>
    <d v="2025-02-26T00:00:00"/>
    <d v="1899-12-30T15:44:48"/>
    <d v="2025-02-26T00:00:00"/>
    <d v="1899-12-30T16:03:17"/>
    <x v="0"/>
    <s v="RFCPI"/>
    <s v="1322316862"/>
    <s v="EXW"/>
    <d v="1899-12-30T00:19:14"/>
    <d v="1899-12-30T00:18:29"/>
    <d v="1899-12-30T00:00:45"/>
    <s v="Ensacado"/>
    <s v="E002"/>
    <x v="1"/>
    <d v="1899-12-30T00:19:14"/>
    <d v="1899-12-30T00:18:29"/>
    <n v="15"/>
    <x v="3"/>
    <x v="1"/>
    <x v="1"/>
    <n v="0"/>
    <n v="0"/>
    <s v="OK"/>
    <s v="Ensacado"/>
    <x v="1"/>
    <n v="0"/>
    <s v="F. TORAL"/>
    <s v="A"/>
    <d v="1899-12-30T00:00:45"/>
    <d v="1899-12-30T00:00:45"/>
    <s v="OK"/>
    <m/>
    <m/>
    <d v="1899-12-30T00:00:00"/>
    <d v="1899-12-30T00:19:14"/>
    <n v="4"/>
    <d v="1899-12-30T00:00:45"/>
    <n v="19.233333333331117"/>
    <n v="16"/>
    <s v="Si"/>
  </r>
  <r>
    <s v="CTOR"/>
    <s v="2025004248"/>
    <x v="0"/>
    <s v="ER8800BBS"/>
    <s v="E9106MPM"/>
    <d v="2025-02-26T00:00:00"/>
    <m/>
    <s v="3218"/>
    <x v="55"/>
    <s v="PA"/>
    <n v="6"/>
    <m/>
    <d v="2025-02-26T00:00:00"/>
    <d v="1899-12-30T16:13:26"/>
    <d v="2025-02-26T00:00:00"/>
    <d v="1899-12-30T16:14:11"/>
    <d v="2025-02-26T00:00:00"/>
    <d v="1899-12-30T17:08:52"/>
    <x v="0"/>
    <s v="RFCPI"/>
    <s v="1322316866"/>
    <s v="FBO"/>
    <d v="1899-12-30T00:55:26"/>
    <d v="1899-12-30T00:54:41"/>
    <d v="1899-12-30T00:00:45"/>
    <s v="Granel"/>
    <s v="E001"/>
    <x v="2"/>
    <d v="1899-12-30T00:55:26"/>
    <d v="1899-12-30T00:54:41"/>
    <n v="16"/>
    <x v="3"/>
    <x v="1"/>
    <x v="2"/>
    <n v="0"/>
    <n v="0"/>
    <s v="OK"/>
    <s v="Granel"/>
    <x v="1"/>
    <n v="0"/>
    <s v="F. TORAL"/>
    <s v="B"/>
    <d v="1899-12-30T00:00:45"/>
    <d v="1899-12-30T00:00:45"/>
    <s v="OK"/>
    <m/>
    <m/>
    <d v="1899-12-30T00:00:00"/>
    <d v="1899-12-30T00:55:26"/>
    <n v="4"/>
    <d v="1899-12-30T00:00:45"/>
    <n v="55.433333333332776"/>
    <n v="17"/>
    <s v="No"/>
  </r>
  <r>
    <s v="CTOR"/>
    <s v="2025004261"/>
    <x v="0"/>
    <s v="ER8331BCD"/>
    <s v="E0998LSS"/>
    <d v="2025-02-26T00:00:00"/>
    <m/>
    <s v="3044"/>
    <x v="25"/>
    <s v="PA"/>
    <n v="12"/>
    <m/>
    <d v="2025-02-26T00:00:00"/>
    <d v="1899-12-30T17:37:09"/>
    <d v="2025-02-26T00:00:00"/>
    <d v="1899-12-30T17:37:54"/>
    <d v="2025-02-26T00:00:00"/>
    <d v="1899-12-30T18:09:53"/>
    <x v="0"/>
    <s v="RFCPI"/>
    <s v="1322316869"/>
    <s v="FBO"/>
    <d v="1899-12-30T00:32:44"/>
    <d v="1899-12-30T00:31:59"/>
    <d v="1899-12-30T00:00:45"/>
    <s v="Granel"/>
    <s v="E001"/>
    <x v="2"/>
    <d v="1899-12-30T00:32:44"/>
    <d v="1899-12-30T00:31:59"/>
    <n v="17"/>
    <x v="3"/>
    <x v="1"/>
    <x v="2"/>
    <n v="0"/>
    <n v="0"/>
    <s v="OK"/>
    <s v="Granel"/>
    <x v="1"/>
    <n v="0"/>
    <s v="F. TORAL"/>
    <s v="A"/>
    <d v="1899-12-30T00:00:45"/>
    <d v="1899-12-30T00:00:45"/>
    <s v="OK"/>
    <m/>
    <m/>
    <d v="1899-12-30T00:00:00"/>
    <d v="1899-12-30T00:32:44"/>
    <n v="4"/>
    <d v="1899-12-30T00:00:45"/>
    <n v="32.733333333345698"/>
    <n v="18"/>
    <s v="Si"/>
  </r>
  <r>
    <s v="CTOR"/>
    <s v="2025004265"/>
    <x v="0"/>
    <s v="ER3068BCC"/>
    <s v="E1437MRF"/>
    <d v="2025-02-26T00:00:00"/>
    <m/>
    <s v="2906"/>
    <x v="11"/>
    <s v="PA"/>
    <s v="PA"/>
    <m/>
    <d v="2025-02-26T00:00:00"/>
    <d v="1899-12-30T18:00:21"/>
    <d v="2025-02-26T00:00:00"/>
    <d v="1899-12-30T18:01:11"/>
    <d v="2025-02-26T00:00:00"/>
    <d v="1899-12-30T18:24:18"/>
    <x v="0"/>
    <s v="RFCPI"/>
    <s v="1322316871"/>
    <s v="FBO"/>
    <d v="1899-12-30T00:23:57"/>
    <d v="1899-12-30T00:23:07"/>
    <d v="1899-12-30T00:00:50"/>
    <s v="Ensacado"/>
    <s v="E002"/>
    <x v="2"/>
    <d v="1899-12-30T00:23:57"/>
    <d v="1899-12-30T00:23:07"/>
    <n v="18"/>
    <x v="3"/>
    <x v="1"/>
    <x v="1"/>
    <n v="0"/>
    <n v="0"/>
    <s v="OK"/>
    <s v="Ensacado"/>
    <x v="1"/>
    <n v="0"/>
    <s v="F. TORAL"/>
    <s v="A"/>
    <d v="1899-12-30T00:00:50"/>
    <d v="1899-12-30T00:00:50"/>
    <s v="OK"/>
    <m/>
    <m/>
    <d v="1899-12-30T00:00:00"/>
    <d v="1899-12-30T00:23:57"/>
    <n v="4"/>
    <d v="1899-12-30T00:00:50"/>
    <n v="23.949999999993512"/>
    <n v="18"/>
    <s v="Si"/>
  </r>
  <r>
    <s v="CTOR"/>
    <s v="2025004263"/>
    <x v="0"/>
    <s v="ER3777BBH"/>
    <s v="E4280KCL"/>
    <d v="2025-02-26T00:00:00"/>
    <m/>
    <s v="3218"/>
    <x v="55"/>
    <s v="PA"/>
    <n v="6"/>
    <m/>
    <d v="2025-02-26T00:00:00"/>
    <d v="1899-12-30T17:42:59"/>
    <d v="2025-02-26T00:00:00"/>
    <d v="1899-12-30T17:43:46"/>
    <d v="2025-02-26T00:00:00"/>
    <d v="1899-12-30T18:27:45"/>
    <x v="0"/>
    <s v="RFCPI"/>
    <s v="1322316872"/>
    <s v="FBO"/>
    <d v="1899-12-30T00:44:46"/>
    <d v="1899-12-30T00:43:59"/>
    <d v="1899-12-30T00:00:47"/>
    <s v="Granel"/>
    <s v="E001"/>
    <x v="2"/>
    <d v="1899-12-30T00:44:46"/>
    <d v="1899-12-30T00:43:59"/>
    <n v="17"/>
    <x v="3"/>
    <x v="1"/>
    <x v="2"/>
    <n v="0"/>
    <n v="0"/>
    <s v="OK"/>
    <s v="Granel"/>
    <x v="1"/>
    <n v="0"/>
    <s v="F. TORAL"/>
    <s v="A"/>
    <d v="1899-12-30T00:00:47"/>
    <d v="1899-12-30T00:00:47"/>
    <s v="OK"/>
    <m/>
    <m/>
    <d v="1899-12-30T00:00:00"/>
    <d v="1899-12-30T00:44:46"/>
    <n v="4"/>
    <d v="1899-12-30T00:00:47"/>
    <n v="44.766666666662417"/>
    <n v="18"/>
    <s v="Si"/>
  </r>
  <r>
    <s v="CTOR"/>
    <s v="2025004274"/>
    <x v="0"/>
    <s v="EP107997"/>
    <s v="EAT14XQ"/>
    <d v="2025-02-26T00:00:00"/>
    <m/>
    <s v="55"/>
    <x v="10"/>
    <s v="PA"/>
    <n v="15"/>
    <m/>
    <d v="2025-02-26T00:00:00"/>
    <d v="1899-12-30T19:06:11"/>
    <d v="2025-02-26T00:00:00"/>
    <d v="1899-12-30T19:07:22"/>
    <d v="2025-02-26T00:00:00"/>
    <d v="1899-12-30T19:40:48"/>
    <x v="0"/>
    <s v="RFCPI"/>
    <s v="1322316875"/>
    <s v="EXW"/>
    <d v="1899-12-30T00:34:37"/>
    <d v="1899-12-30T00:33:26"/>
    <d v="1899-12-30T00:01:11"/>
    <s v="Granel"/>
    <s v="E001"/>
    <x v="1"/>
    <d v="1899-12-30T00:34:37"/>
    <d v="1899-12-30T00:33:26"/>
    <n v="19"/>
    <x v="3"/>
    <x v="1"/>
    <x v="2"/>
    <n v="0"/>
    <n v="0"/>
    <s v="OK"/>
    <s v="Granel"/>
    <x v="1"/>
    <n v="0"/>
    <s v="F. TORAL"/>
    <s v="A"/>
    <d v="1899-12-30T00:01:11"/>
    <d v="1899-12-30T00:01:11"/>
    <s v="OK"/>
    <m/>
    <m/>
    <d v="1899-12-30T00:00:00"/>
    <d v="1899-12-30T00:34:37"/>
    <n v="4"/>
    <d v="1899-12-30T00:01:11"/>
    <n v="34.616666666663868"/>
    <n v="19"/>
    <s v="Si"/>
  </r>
  <r>
    <s v="CTOR"/>
    <s v="2025004302"/>
    <x v="0"/>
    <s v="EL214695"/>
    <s v="EAF04LH"/>
    <d v="2025-02-27T00:00:00"/>
    <m/>
    <s v="2906"/>
    <x v="11"/>
    <s v="PA"/>
    <s v="PA"/>
    <m/>
    <d v="2025-02-27T00:00:00"/>
    <d v="1899-12-30T09:08:35"/>
    <d v="2025-02-27T00:00:00"/>
    <d v="1899-12-30T09:09:22"/>
    <d v="2025-02-27T00:00:00"/>
    <d v="1899-12-30T09:26:51"/>
    <x v="0"/>
    <s v="RFCPI"/>
    <s v="1322316879"/>
    <s v="EXW"/>
    <d v="1899-12-30T00:18:16"/>
    <d v="1899-12-30T00:17:29"/>
    <d v="1899-12-30T00:00:47"/>
    <s v="Ensacado"/>
    <s v="E002"/>
    <x v="1"/>
    <d v="1899-12-30T00:18:16"/>
    <d v="1899-12-30T00:17:29"/>
    <n v="9"/>
    <x v="4"/>
    <x v="1"/>
    <x v="1"/>
    <n v="0"/>
    <n v="0"/>
    <s v="OK"/>
    <s v="Ensacado"/>
    <x v="1"/>
    <n v="0"/>
    <s v="F. TORAL"/>
    <s v="A"/>
    <d v="1899-12-30T00:00:47"/>
    <d v="1899-12-30T00:00:47"/>
    <s v="OK"/>
    <m/>
    <m/>
    <d v="1899-12-30T00:00:00"/>
    <d v="1899-12-30T00:18:16"/>
    <n v="5"/>
    <d v="1899-12-30T00:00:47"/>
    <n v="18.266666666659155"/>
    <n v="9"/>
    <s v="Si"/>
  </r>
  <r>
    <s v="CTOR"/>
    <s v="2025004305"/>
    <x v="0"/>
    <s v="ESE5818"/>
    <s v="E65TV57"/>
    <d v="2025-02-27T00:00:00"/>
    <m/>
    <s v="2906"/>
    <x v="11"/>
    <s v="PA"/>
    <s v="PA"/>
    <m/>
    <d v="2025-02-27T00:00:00"/>
    <d v="1899-12-30T09:50:42"/>
    <d v="2025-02-27T00:00:00"/>
    <d v="1899-12-30T09:52:09"/>
    <d v="2025-02-27T00:00:00"/>
    <d v="1899-12-30T10:19:59"/>
    <x v="0"/>
    <s v="RFCPI"/>
    <s v="1322316881"/>
    <s v="EXW"/>
    <d v="1899-12-30T00:29:17"/>
    <d v="1899-12-30T00:27:50"/>
    <d v="1899-12-30T00:01:27"/>
    <s v="Ensacado"/>
    <s v="E002"/>
    <x v="1"/>
    <d v="1899-12-30T00:29:17"/>
    <d v="1899-12-30T00:27:50"/>
    <n v="9"/>
    <x v="4"/>
    <x v="1"/>
    <x v="1"/>
    <n v="0"/>
    <n v="0"/>
    <s v="OK"/>
    <s v="Ensacado"/>
    <x v="1"/>
    <n v="0"/>
    <s v="F. TORAL"/>
    <s v="A"/>
    <d v="1899-12-30T00:01:27"/>
    <d v="1899-12-30T00:01:27"/>
    <s v="OK"/>
    <m/>
    <m/>
    <d v="1899-12-30T00:00:00"/>
    <d v="1899-12-30T00:29:17"/>
    <n v="5"/>
    <d v="1899-12-30T00:01:27"/>
    <n v="29.283333333335964"/>
    <n v="10"/>
    <s v="Si"/>
  </r>
  <r>
    <s v="CTOR"/>
    <s v="2025004350"/>
    <x v="0"/>
    <s v="EP107925"/>
    <s v="EBB55NU"/>
    <d v="2025-02-27T00:00:00"/>
    <m/>
    <s v="55"/>
    <x v="10"/>
    <s v="PA"/>
    <n v="15"/>
    <m/>
    <d v="2025-02-27T00:00:00"/>
    <d v="1899-12-30T12:55:56"/>
    <d v="2025-02-27T00:00:00"/>
    <d v="1899-12-30T12:56:42"/>
    <d v="2025-02-27T00:00:00"/>
    <d v="1899-12-30T13:21:59"/>
    <x v="0"/>
    <s v="RFCPI"/>
    <s v="1322316895"/>
    <s v="EXW"/>
    <d v="1899-12-30T00:26:03"/>
    <d v="1899-12-30T00:25:17"/>
    <d v="1899-12-30T00:00:46"/>
    <s v="Granel"/>
    <s v="E001"/>
    <x v="1"/>
    <d v="1899-12-30T00:26:03"/>
    <d v="1899-12-30T00:25:17"/>
    <n v="12"/>
    <x v="4"/>
    <x v="1"/>
    <x v="2"/>
    <n v="0"/>
    <n v="0"/>
    <s v="OK"/>
    <s v="Granel"/>
    <x v="1"/>
    <n v="0"/>
    <s v="F. TORAL"/>
    <s v="A"/>
    <d v="1899-12-30T00:00:46"/>
    <d v="1899-12-30T00:00:46"/>
    <s v="OK"/>
    <m/>
    <m/>
    <d v="1899-12-30T00:00:00"/>
    <d v="1899-12-30T00:26:03"/>
    <n v="5"/>
    <d v="1899-12-30T00:00:46"/>
    <n v="26.050000000003113"/>
    <n v="13"/>
    <s v="Si"/>
  </r>
  <r>
    <s v="CTOR"/>
    <s v="2025004354"/>
    <x v="0"/>
    <s v="EBR10837"/>
    <s v="EAB55XJ"/>
    <d v="2025-02-27T00:00:00"/>
    <m/>
    <s v="55"/>
    <x v="10"/>
    <s v="PA"/>
    <n v="15"/>
    <m/>
    <d v="2025-02-27T00:00:00"/>
    <d v="1899-12-30T13:24:23"/>
    <d v="2025-02-27T00:00:00"/>
    <d v="1899-12-30T13:25:09"/>
    <d v="2025-02-27T00:00:00"/>
    <d v="1899-12-30T14:05:00"/>
    <x v="0"/>
    <s v="RFCPI"/>
    <s v="1322316898"/>
    <s v="EXW"/>
    <d v="1899-12-30T00:40:37"/>
    <d v="1899-12-30T00:39:51"/>
    <d v="1899-12-30T00:00:46"/>
    <s v="Granel"/>
    <s v="E001"/>
    <x v="1"/>
    <d v="1899-12-30T00:40:37"/>
    <d v="1899-12-30T00:39:51"/>
    <n v="13"/>
    <x v="4"/>
    <x v="1"/>
    <x v="2"/>
    <n v="0"/>
    <n v="0"/>
    <s v="OK"/>
    <s v="Granel"/>
    <x v="1"/>
    <n v="0"/>
    <s v="F. TORAL"/>
    <s v="A"/>
    <d v="1899-12-30T00:00:46"/>
    <d v="1899-12-30T00:00:46"/>
    <s v="OK"/>
    <m/>
    <m/>
    <d v="1899-12-30T00:00:00"/>
    <d v="1899-12-30T00:40:37"/>
    <n v="5"/>
    <d v="1899-12-30T00:00:46"/>
    <n v="40.616666666668806"/>
    <n v="14"/>
    <s v="Si"/>
  </r>
  <r>
    <s v="CTOR"/>
    <s v="2025004359"/>
    <x v="0"/>
    <s v="EP106115"/>
    <s v="EAU35NT"/>
    <d v="2025-02-27T00:00:00"/>
    <m/>
    <s v="55"/>
    <x v="10"/>
    <s v="PA"/>
    <n v="15"/>
    <m/>
    <d v="2025-02-27T00:00:00"/>
    <d v="1899-12-30T14:17:21"/>
    <d v="2025-02-27T00:00:00"/>
    <d v="1899-12-30T14:18:08"/>
    <d v="2025-02-27T00:00:00"/>
    <d v="1899-12-30T14:41:41"/>
    <x v="0"/>
    <s v="RFCPI"/>
    <s v="1322316899"/>
    <s v="EXW"/>
    <d v="1899-12-30T00:24:20"/>
    <d v="1899-12-30T00:23:33"/>
    <d v="1899-12-30T00:00:47"/>
    <s v="Granel"/>
    <s v="E001"/>
    <x v="1"/>
    <d v="1899-12-30T00:24:20"/>
    <d v="1899-12-30T00:23:33"/>
    <n v="14"/>
    <x v="4"/>
    <x v="1"/>
    <x v="2"/>
    <n v="0"/>
    <n v="0"/>
    <s v="OK"/>
    <s v="Granel"/>
    <x v="1"/>
    <n v="0"/>
    <s v="F. TORAL"/>
    <s v="A"/>
    <d v="1899-12-30T00:00:47"/>
    <d v="1899-12-30T00:00:47"/>
    <s v="OK"/>
    <m/>
    <m/>
    <d v="1899-12-30T00:00:00"/>
    <d v="1899-12-30T00:24:20"/>
    <n v="5"/>
    <d v="1899-12-30T00:00:47"/>
    <n v="24.333333333335911"/>
    <n v="14"/>
    <s v="Si"/>
  </r>
  <r>
    <s v="CTOR"/>
    <s v="2025004371"/>
    <x v="0"/>
    <s v="EP109037"/>
    <s v="EBE63SG"/>
    <d v="2025-02-27T00:00:00"/>
    <m/>
    <s v="55"/>
    <x v="10"/>
    <s v="PA"/>
    <n v="15"/>
    <m/>
    <d v="2025-02-27T00:00:00"/>
    <d v="1899-12-30T14:34:27"/>
    <d v="2025-02-27T00:00:00"/>
    <d v="1899-12-30T14:35:12"/>
    <d v="2025-02-27T00:00:00"/>
    <d v="1899-12-30T15:04:24"/>
    <x v="0"/>
    <s v="RFCPI"/>
    <s v="1322316900"/>
    <s v="EXW"/>
    <d v="1899-12-30T00:29:57"/>
    <d v="1899-12-30T00:29:12"/>
    <d v="1899-12-30T00:00:45"/>
    <s v="Granel"/>
    <s v="E001"/>
    <x v="1"/>
    <d v="1899-12-30T00:29:57"/>
    <d v="1899-12-30T00:29:12"/>
    <n v="14"/>
    <x v="4"/>
    <x v="1"/>
    <x v="2"/>
    <n v="0"/>
    <n v="0"/>
    <s v="OK"/>
    <s v="Granel"/>
    <x v="1"/>
    <n v="0"/>
    <s v="F. TORAL"/>
    <s v="A"/>
    <d v="1899-12-30T00:00:45"/>
    <d v="1899-12-30T00:00:45"/>
    <s v="OK"/>
    <m/>
    <m/>
    <d v="1899-12-30T00:00:00"/>
    <d v="1899-12-30T00:29:57"/>
    <n v="5"/>
    <d v="1899-12-30T00:00:45"/>
    <n v="29.950000000012835"/>
    <n v="15"/>
    <s v="Si"/>
  </r>
  <r>
    <s v="CTOR"/>
    <s v="2025004378"/>
    <x v="0"/>
    <s v="EL218424"/>
    <s v="EAQ61FZ"/>
    <d v="2025-02-27T00:00:00"/>
    <m/>
    <s v="2906"/>
    <x v="11"/>
    <s v="PA"/>
    <s v="PA"/>
    <m/>
    <d v="2025-02-27T00:00:00"/>
    <d v="1899-12-30T15:07:04"/>
    <d v="2025-02-27T00:00:00"/>
    <d v="1899-12-30T15:16:44"/>
    <d v="2025-02-27T00:00:00"/>
    <d v="1899-12-30T15:50:27"/>
    <x v="0"/>
    <s v="RFCPI"/>
    <s v="1322316902"/>
    <s v="EXW"/>
    <d v="1899-12-30T00:43:23"/>
    <d v="1899-12-30T00:33:43"/>
    <d v="1899-12-30T00:09:40"/>
    <s v="Ensacado"/>
    <s v="E002"/>
    <x v="1"/>
    <d v="1899-12-30T00:43:23"/>
    <d v="1899-12-30T00:33:43"/>
    <n v="15"/>
    <x v="4"/>
    <x v="1"/>
    <x v="1"/>
    <n v="0"/>
    <n v="0"/>
    <s v="OK"/>
    <s v="Ensacado"/>
    <x v="1"/>
    <n v="0"/>
    <s v="F. TORAL"/>
    <s v="A"/>
    <d v="1899-12-30T00:09:40"/>
    <d v="1899-12-30T00:09:40"/>
    <s v="OK"/>
    <m/>
    <m/>
    <d v="1899-12-30T00:00:00"/>
    <d v="1899-12-30T00:43:23"/>
    <n v="5"/>
    <d v="1899-12-30T00:09:40"/>
    <n v="43.383333333326419"/>
    <n v="15"/>
    <s v="Si"/>
  </r>
  <r>
    <s v="CTOR"/>
    <s v="2025004382"/>
    <x v="0"/>
    <s v="EL191981"/>
    <s v="E06VL79"/>
    <d v="2025-02-27T00:00:00"/>
    <m/>
    <s v="3320"/>
    <x v="12"/>
    <s v="PA"/>
    <s v="PA"/>
    <m/>
    <d v="2025-02-27T00:00:00"/>
    <d v="1899-12-30T15:25:05"/>
    <d v="2025-02-27T00:00:00"/>
    <d v="1899-12-30T15:25:50"/>
    <d v="2025-02-27T00:00:00"/>
    <d v="1899-12-30T16:01:41"/>
    <x v="0"/>
    <s v="RFCPI"/>
    <s v="1322316903"/>
    <s v="EXW"/>
    <d v="1899-12-30T00:36:36"/>
    <d v="1899-12-30T00:35:51"/>
    <d v="1899-12-30T00:00:45"/>
    <s v="Ensacado"/>
    <s v="E002"/>
    <x v="1"/>
    <d v="1899-12-30T00:36:36"/>
    <d v="1899-12-30T00:35:51"/>
    <n v="15"/>
    <x v="4"/>
    <x v="1"/>
    <x v="1"/>
    <n v="0"/>
    <n v="0"/>
    <s v="OK"/>
    <s v="Ensacado"/>
    <x v="1"/>
    <n v="0"/>
    <s v="F. TORAL"/>
    <s v="A"/>
    <d v="1899-12-30T00:00:45"/>
    <d v="1899-12-30T00:00:45"/>
    <s v="OK"/>
    <m/>
    <m/>
    <d v="1899-12-30T00:00:00"/>
    <d v="1899-12-30T00:36:36"/>
    <n v="5"/>
    <d v="1899-12-30T00:00:45"/>
    <n v="36.600000000004762"/>
    <n v="16"/>
    <s v="Si"/>
  </r>
  <r>
    <s v="CTOR"/>
    <s v="2025004384"/>
    <x v="0"/>
    <s v="EBR10606"/>
    <s v="EBJ37MR"/>
    <d v="2025-02-27T00:00:00"/>
    <m/>
    <s v="55"/>
    <x v="10"/>
    <s v="PA"/>
    <n v="15"/>
    <m/>
    <d v="2025-02-27T00:00:00"/>
    <d v="1899-12-30T16:07:15"/>
    <d v="2025-02-27T00:00:00"/>
    <d v="1899-12-30T16:08:00"/>
    <d v="2025-02-27T00:00:00"/>
    <d v="1899-12-30T16:41:45"/>
    <x v="0"/>
    <s v="RFCPI"/>
    <s v="1322316905"/>
    <s v="EXW"/>
    <d v="1899-12-30T00:34:30"/>
    <d v="1899-12-30T00:33:45"/>
    <d v="1899-12-30T00:00:45"/>
    <s v="Granel"/>
    <s v="E001"/>
    <x v="1"/>
    <d v="1899-12-30T00:34:30"/>
    <d v="1899-12-30T00:33:45"/>
    <n v="16"/>
    <x v="4"/>
    <x v="1"/>
    <x v="2"/>
    <n v="0"/>
    <n v="0"/>
    <s v="OK"/>
    <s v="Granel"/>
    <x v="1"/>
    <n v="0"/>
    <s v="F. TORAL"/>
    <s v="A"/>
    <d v="1899-12-30T00:00:45"/>
    <d v="1899-12-30T00:00:45"/>
    <s v="OK"/>
    <m/>
    <m/>
    <d v="1899-12-30T00:00:00"/>
    <d v="1899-12-30T00:34:30"/>
    <n v="5"/>
    <d v="1899-12-30T00:00:45"/>
    <n v="34.499999999995161"/>
    <n v="16"/>
    <s v="Si"/>
  </r>
  <r>
    <s v="CTOR"/>
    <s v="2025004391"/>
    <x v="0"/>
    <s v="EL218082"/>
    <s v="EAS54BV"/>
    <d v="2025-02-27T00:00:00"/>
    <m/>
    <s v="3320"/>
    <x v="12"/>
    <s v="PA"/>
    <s v="PA"/>
    <m/>
    <d v="2025-02-27T00:00:00"/>
    <d v="1899-12-30T16:22:32"/>
    <d v="2025-02-27T00:00:00"/>
    <d v="1899-12-30T16:23:19"/>
    <d v="2025-02-27T00:00:00"/>
    <d v="1899-12-30T16:53:45"/>
    <x v="0"/>
    <s v="RFCPI"/>
    <s v="1322316908"/>
    <s v="EXW"/>
    <d v="1899-12-30T00:31:13"/>
    <d v="1899-12-30T00:30:26"/>
    <d v="1899-12-30T00:00:47"/>
    <s v="Ensacado"/>
    <s v="E002"/>
    <x v="1"/>
    <d v="1899-12-30T00:31:13"/>
    <d v="1899-12-30T00:30:26"/>
    <n v="16"/>
    <x v="4"/>
    <x v="1"/>
    <x v="1"/>
    <n v="0"/>
    <n v="0"/>
    <s v="OK"/>
    <s v="Ensacado"/>
    <x v="1"/>
    <n v="0"/>
    <s v="F. TORAL"/>
    <s v="A"/>
    <d v="1899-12-30T00:00:47"/>
    <d v="1899-12-30T00:00:47"/>
    <s v="OK"/>
    <m/>
    <m/>
    <d v="1899-12-30T00:00:00"/>
    <d v="1899-12-30T00:31:13"/>
    <n v="5"/>
    <d v="1899-12-30T00:00:47"/>
    <n v="31.216666666679966"/>
    <n v="16"/>
    <s v="Si"/>
  </r>
  <r>
    <s v="CTOR"/>
    <s v="2025004393"/>
    <x v="0"/>
    <s v="ER4184BCC"/>
    <s v="E6907LCY"/>
    <d v="2025-02-27T00:00:00"/>
    <m/>
    <s v="2906"/>
    <x v="11"/>
    <s v="PA"/>
    <s v="PA"/>
    <m/>
    <d v="2025-02-27T00:00:00"/>
    <d v="1899-12-30T16:27:31"/>
    <d v="2025-02-27T00:00:00"/>
    <d v="1899-12-30T16:28:17"/>
    <d v="2025-02-27T00:00:00"/>
    <d v="1899-12-30T17:02:10"/>
    <x v="0"/>
    <s v="RFCPI"/>
    <s v="1322316910"/>
    <s v="FBO"/>
    <d v="1899-12-30T00:34:39"/>
    <d v="1899-12-30T00:33:53"/>
    <d v="1899-12-30T00:00:46"/>
    <s v="Ensacado"/>
    <s v="E002"/>
    <x v="2"/>
    <d v="1899-12-30T00:34:39"/>
    <d v="1899-12-30T00:33:53"/>
    <n v="16"/>
    <x v="4"/>
    <x v="1"/>
    <x v="1"/>
    <n v="0"/>
    <n v="0"/>
    <s v="OK"/>
    <s v="Ensacado"/>
    <x v="1"/>
    <n v="0"/>
    <s v="F. TORAL"/>
    <s v="A"/>
    <d v="1899-12-30T00:00:46"/>
    <d v="1899-12-30T00:00:46"/>
    <s v="OK"/>
    <m/>
    <m/>
    <d v="1899-12-30T00:00:00"/>
    <d v="1899-12-30T00:34:39"/>
    <n v="5"/>
    <d v="1899-12-30T00:00:46"/>
    <n v="34.649999999999977"/>
    <n v="17"/>
    <s v="Si"/>
  </r>
  <r>
    <s v="CTOR"/>
    <s v="2025004398"/>
    <x v="0"/>
    <s v="EBR10504"/>
    <s v="E51RS53"/>
    <d v="2025-02-27T00:00:00"/>
    <m/>
    <s v="2906"/>
    <x v="11"/>
    <s v="PA"/>
    <s v="PA"/>
    <m/>
    <d v="2025-02-27T00:00:00"/>
    <d v="1899-12-30T16:51:30"/>
    <d v="2025-02-27T00:00:00"/>
    <d v="1899-12-30T16:53:15"/>
    <d v="2025-02-27T00:00:00"/>
    <d v="1899-12-30T17:13:46"/>
    <x v="0"/>
    <s v="RFCPI"/>
    <s v="1322316914"/>
    <s v="EXW"/>
    <d v="1899-12-30T00:22:16"/>
    <d v="1899-12-30T00:20:31"/>
    <d v="1899-12-30T00:01:45"/>
    <s v="Ensacado"/>
    <s v="E002"/>
    <x v="1"/>
    <d v="1899-12-30T00:22:16"/>
    <d v="1899-12-30T00:20:31"/>
    <n v="16"/>
    <x v="4"/>
    <x v="1"/>
    <x v="1"/>
    <n v="0"/>
    <n v="0"/>
    <s v="OK"/>
    <s v="Ensacado"/>
    <x v="1"/>
    <n v="0"/>
    <s v="F. TORAL"/>
    <s v="A"/>
    <d v="1899-12-30T00:01:45"/>
    <d v="1899-12-30T00:01:45"/>
    <s v="OK"/>
    <m/>
    <m/>
    <d v="1899-12-30T00:00:00"/>
    <d v="1899-12-30T00:22:16"/>
    <n v="5"/>
    <d v="1899-12-30T00:01:45"/>
    <n v="22.26666666666242"/>
    <n v="17"/>
    <s v="Si"/>
  </r>
  <r>
    <s v="CTOR"/>
    <s v="2025004400"/>
    <x v="0"/>
    <s v="ER3068BCC"/>
    <s v="E1437MRF"/>
    <d v="2025-02-27T00:00:00"/>
    <m/>
    <s v="3320"/>
    <x v="12"/>
    <s v="PA"/>
    <s v="PA"/>
    <m/>
    <d v="2025-02-27T00:00:00"/>
    <d v="1899-12-30T17:00:51"/>
    <d v="2025-02-27T00:00:00"/>
    <d v="1899-12-30T17:01:37"/>
    <d v="2025-02-27T00:00:00"/>
    <d v="1899-12-30T17:25:22"/>
    <x v="0"/>
    <s v="RFCPI"/>
    <s v="1322316916"/>
    <s v="FBO"/>
    <d v="1899-12-30T00:24:31"/>
    <d v="1899-12-30T00:23:45"/>
    <d v="1899-12-30T00:00:46"/>
    <s v="Ensacado"/>
    <s v="E002"/>
    <x v="2"/>
    <d v="1899-12-30T00:24:31"/>
    <d v="1899-12-30T00:23:45"/>
    <n v="17"/>
    <x v="4"/>
    <x v="1"/>
    <x v="1"/>
    <n v="0"/>
    <n v="0"/>
    <s v="OK"/>
    <s v="Ensacado"/>
    <x v="1"/>
    <n v="0"/>
    <s v="F. TORAL"/>
    <s v="A"/>
    <d v="1899-12-30T00:00:46"/>
    <d v="1899-12-30T00:00:46"/>
    <s v="OK"/>
    <m/>
    <m/>
    <d v="1899-12-30T00:00:00"/>
    <d v="1899-12-30T00:24:31"/>
    <n v="5"/>
    <d v="1899-12-30T00:00:46"/>
    <n v="24.516666666662452"/>
    <n v="17"/>
    <s v="Si"/>
  </r>
  <r>
    <s v="CTOR"/>
    <s v="2025004403"/>
    <x v="0"/>
    <s v="ER4191BCC"/>
    <s v="E3167MNG"/>
    <d v="2025-02-27T00:00:00"/>
    <m/>
    <s v="2906"/>
    <x v="11"/>
    <s v="PA"/>
    <s v="PA"/>
    <m/>
    <d v="2025-02-27T00:00:00"/>
    <d v="1899-12-30T17:31:18"/>
    <d v="2025-02-27T00:00:00"/>
    <d v="1899-12-30T17:32:03"/>
    <d v="2025-02-27T00:00:00"/>
    <d v="1899-12-30T17:45:16"/>
    <x v="0"/>
    <s v="RFCPI"/>
    <s v="1322316918"/>
    <s v="FBO"/>
    <d v="1899-12-30T00:13:58"/>
    <d v="1899-12-30T00:13:13"/>
    <d v="1899-12-30T00:00:45"/>
    <s v="Ensacado"/>
    <s v="E002"/>
    <x v="2"/>
    <d v="1899-12-30T00:13:58"/>
    <d v="1899-12-30T00:13:13"/>
    <n v="17"/>
    <x v="4"/>
    <x v="1"/>
    <x v="1"/>
    <n v="0"/>
    <n v="0"/>
    <s v="OK"/>
    <s v="Ensacado"/>
    <x v="1"/>
    <n v="0"/>
    <s v="F. TORAL"/>
    <s v="A"/>
    <d v="1899-12-30T00:00:45"/>
    <d v="1899-12-30T00:00:45"/>
    <s v="OK"/>
    <m/>
    <m/>
    <d v="1899-12-30T00:00:00"/>
    <d v="1899-12-30T00:13:58"/>
    <n v="5"/>
    <d v="1899-12-30T00:00:45"/>
    <n v="13.966666666675192"/>
    <n v="17"/>
    <s v="Si"/>
  </r>
  <r>
    <s v="CTOR"/>
    <s v="2025004407"/>
    <x v="0"/>
    <s v="ER1582BDJ"/>
    <s v="E4570MKW"/>
    <d v="2025-02-27T00:00:00"/>
    <m/>
    <s v="3044"/>
    <x v="25"/>
    <s v="PA"/>
    <n v="12"/>
    <m/>
    <d v="2025-02-27T00:00:00"/>
    <d v="1899-12-30T17:40:41"/>
    <d v="2025-02-27T00:00:00"/>
    <d v="1899-12-30T17:41:26"/>
    <d v="2025-02-27T00:00:00"/>
    <d v="1899-12-30T18:20:49"/>
    <x v="0"/>
    <s v="RFCPI"/>
    <s v="1322316921"/>
    <s v="FBO"/>
    <d v="1899-12-30T00:40:08"/>
    <d v="1899-12-30T00:39:23"/>
    <d v="1899-12-30T00:00:45"/>
    <s v="Granel"/>
    <s v="E001"/>
    <x v="2"/>
    <d v="1899-12-30T00:40:08"/>
    <d v="1899-12-30T00:39:23"/>
    <n v="17"/>
    <x v="4"/>
    <x v="1"/>
    <x v="2"/>
    <n v="0"/>
    <n v="0"/>
    <s v="OK"/>
    <s v="Granel"/>
    <x v="1"/>
    <n v="0"/>
    <s v="F. TORAL"/>
    <s v="A"/>
    <d v="1899-12-30T00:00:45"/>
    <d v="1899-12-30T00:00:45"/>
    <s v="OK"/>
    <m/>
    <m/>
    <d v="1899-12-30T00:00:00"/>
    <d v="1899-12-30T00:40:08"/>
    <n v="5"/>
    <d v="1899-12-30T00:00:45"/>
    <n v="40.133333333332786"/>
    <n v="18"/>
    <s v="Si"/>
  </r>
  <r>
    <s v="CTOR"/>
    <s v="2025004417"/>
    <x v="0"/>
    <s v="EP106778"/>
    <s v="EAL71GU"/>
    <d v="2025-02-27T00:00:00"/>
    <m/>
    <s v="55"/>
    <x v="10"/>
    <s v="PA"/>
    <n v="15"/>
    <m/>
    <d v="2025-02-27T00:00:00"/>
    <d v="1899-12-30T18:31:30"/>
    <d v="2025-02-27T00:00:00"/>
    <d v="1899-12-30T18:32:15"/>
    <d v="2025-02-27T00:00:00"/>
    <d v="1899-12-30T19:09:43"/>
    <x v="0"/>
    <s v="RFCPI"/>
    <s v="1322316923"/>
    <s v="EXW"/>
    <d v="1899-12-30T00:38:13"/>
    <d v="1899-12-30T00:37:28"/>
    <d v="1899-12-30T00:00:45"/>
    <s v="Granel"/>
    <s v="E001"/>
    <x v="1"/>
    <d v="1899-12-30T00:38:13"/>
    <d v="1899-12-30T00:37:28"/>
    <n v="18"/>
    <x v="4"/>
    <x v="1"/>
    <x v="2"/>
    <n v="0"/>
    <n v="0"/>
    <s v="OK"/>
    <s v="Granel"/>
    <x v="1"/>
    <n v="0"/>
    <s v="F. TORAL"/>
    <s v="A"/>
    <d v="1899-12-30T00:00:45"/>
    <d v="1899-12-30T00:00:45"/>
    <s v="OK"/>
    <m/>
    <m/>
    <d v="1899-12-30T00:00:00"/>
    <d v="1899-12-30T00:38:13"/>
    <n v="5"/>
    <d v="1899-12-30T00:00:45"/>
    <n v="38.216666666663954"/>
    <n v="19"/>
    <s v="Si"/>
  </r>
  <r>
    <s v="CTOR"/>
    <s v="2025004414"/>
    <x v="0"/>
    <s v="EC70439"/>
    <s v="EAC69HG"/>
    <d v="2025-02-27T00:00:00"/>
    <m/>
    <s v="2906"/>
    <x v="11"/>
    <s v="PA"/>
    <s v="PA"/>
    <m/>
    <d v="2025-02-27T00:00:00"/>
    <d v="1899-12-30T18:22:28"/>
    <d v="2025-02-27T00:00:00"/>
    <d v="1899-12-30T18:24:07"/>
    <d v="2025-02-27T00:00:00"/>
    <d v="1899-12-30T19:27:26"/>
    <x v="0"/>
    <s v="RFCPI"/>
    <s v="1322316924"/>
    <s v="EXW"/>
    <d v="1899-12-30T01:04:58"/>
    <d v="1899-12-30T01:03:19"/>
    <d v="1899-12-30T00:01:39"/>
    <s v="Ensacado"/>
    <s v="E002"/>
    <x v="1"/>
    <d v="1899-12-30T01:04:58"/>
    <d v="1899-12-30T01:03:19"/>
    <n v="18"/>
    <x v="4"/>
    <x v="1"/>
    <x v="1"/>
    <n v="0"/>
    <n v="0"/>
    <s v="OK"/>
    <s v="Ensacado"/>
    <x v="1"/>
    <n v="0"/>
    <s v="F. TORAL"/>
    <s v="B"/>
    <d v="1899-12-30T00:01:39"/>
    <d v="1899-12-30T00:01:39"/>
    <s v="OK"/>
    <m/>
    <m/>
    <d v="1899-12-30T00:00:00"/>
    <d v="1899-12-30T01:04:58"/>
    <n v="5"/>
    <d v="1899-12-30T00:01:39"/>
    <n v="64.966666666665574"/>
    <n v="19"/>
    <s v="No"/>
  </r>
  <r>
    <s v="CTOR"/>
    <s v="2025004423"/>
    <x v="0"/>
    <s v="EAV58177"/>
    <s v="E02VZ42"/>
    <d v="2025-02-27T00:00:00"/>
    <m/>
    <s v="55"/>
    <x v="10"/>
    <s v="PA"/>
    <n v="15"/>
    <m/>
    <d v="2025-02-27T00:00:00"/>
    <d v="1899-12-30T19:15:36"/>
    <d v="2025-02-27T00:00:00"/>
    <d v="1899-12-30T19:16:22"/>
    <d v="2025-02-27T00:00:00"/>
    <d v="1899-12-30T19:49:44"/>
    <x v="0"/>
    <s v="RFCPI"/>
    <s v="1322316926"/>
    <s v="EXW"/>
    <d v="1899-12-30T00:34:08"/>
    <d v="1899-12-30T00:33:22"/>
    <d v="1899-12-30T00:00:46"/>
    <s v="Granel"/>
    <s v="E001"/>
    <x v="1"/>
    <d v="1899-12-30T00:34:08"/>
    <d v="1899-12-30T00:33:22"/>
    <n v="19"/>
    <x v="4"/>
    <x v="1"/>
    <x v="2"/>
    <n v="0"/>
    <n v="0"/>
    <s v="OK"/>
    <s v="Granel"/>
    <x v="1"/>
    <n v="0"/>
    <s v="F. TORAL"/>
    <s v="A"/>
    <d v="1899-12-30T00:00:46"/>
    <d v="1899-12-30T00:00:46"/>
    <s v="OK"/>
    <m/>
    <m/>
    <d v="1899-12-30T00:00:00"/>
    <d v="1899-12-30T00:34:08"/>
    <n v="5"/>
    <d v="1899-12-30T00:00:46"/>
    <n v="34.133333333328011"/>
    <n v="19"/>
    <s v="Si"/>
  </r>
  <r>
    <s v="CTOR"/>
    <s v="2025004420"/>
    <x v="0"/>
    <s v="EL100628"/>
    <s v="EBF30EC"/>
    <d v="2025-02-27T00:00:00"/>
    <m/>
    <s v="2906"/>
    <x v="11"/>
    <s v="PA"/>
    <s v="PA"/>
    <m/>
    <d v="2025-02-27T00:00:00"/>
    <d v="1899-12-30T18:55:58"/>
    <d v="2025-02-27T00:00:00"/>
    <d v="1899-12-30T18:57:10"/>
    <d v="2025-02-27T00:00:00"/>
    <d v="1899-12-30T19:52:38"/>
    <x v="0"/>
    <s v="RFCPI"/>
    <s v="1322316927"/>
    <s v="EXW"/>
    <d v="1899-12-30T00:56:40"/>
    <d v="1899-12-30T00:55:28"/>
    <d v="1899-12-30T00:01:12"/>
    <s v="Ensacado"/>
    <s v="E002"/>
    <x v="1"/>
    <d v="1899-12-30T00:56:40"/>
    <d v="1899-12-30T00:55:28"/>
    <n v="18"/>
    <x v="4"/>
    <x v="1"/>
    <x v="1"/>
    <n v="0"/>
    <n v="0"/>
    <s v="OK"/>
    <s v="Ensacado"/>
    <x v="1"/>
    <n v="0"/>
    <s v="F. TORAL"/>
    <s v="B"/>
    <d v="1899-12-30T00:01:12"/>
    <d v="1899-12-30T00:01:12"/>
    <s v="OK"/>
    <m/>
    <m/>
    <d v="1899-12-30T00:00:00"/>
    <d v="1899-12-30T00:56:40"/>
    <n v="5"/>
    <d v="1899-12-30T00:01:12"/>
    <n v="56.666666666663957"/>
    <n v="19"/>
    <s v="No"/>
  </r>
  <r>
    <s v="CTOR"/>
    <s v="2025004440"/>
    <x v="0"/>
    <s v="EL214695"/>
    <s v="EAF04LH"/>
    <d v="2025-02-28T00:00:00"/>
    <m/>
    <s v="2906"/>
    <x v="11"/>
    <s v="PA"/>
    <s v="PA"/>
    <m/>
    <d v="2025-02-28T00:00:00"/>
    <d v="1899-12-30T08:43:00"/>
    <d v="2025-02-28T00:00:00"/>
    <d v="1899-12-30T08:43:46"/>
    <d v="2025-02-28T00:00:00"/>
    <d v="1899-12-30T08:58:56"/>
    <x v="0"/>
    <s v="RFCPI"/>
    <s v="1322316930"/>
    <s v="EXW"/>
    <d v="1899-12-30T00:15:56"/>
    <d v="1899-12-30T00:15:10"/>
    <d v="1899-12-30T00:00:46"/>
    <s v="Ensacado"/>
    <s v="E002"/>
    <x v="1"/>
    <d v="1899-12-30T00:15:56"/>
    <d v="1899-12-30T00:15:10"/>
    <n v="8"/>
    <x v="5"/>
    <x v="1"/>
    <x v="1"/>
    <n v="0"/>
    <n v="0"/>
    <s v="OK"/>
    <s v="Ensacado"/>
    <x v="1"/>
    <n v="0"/>
    <s v="F. TORAL"/>
    <s v="A"/>
    <d v="1899-12-30T00:00:46"/>
    <d v="1899-12-30T00:00:46"/>
    <s v="OK"/>
    <m/>
    <m/>
    <d v="1899-12-30T00:00:00"/>
    <d v="1899-12-30T00:15:56"/>
    <n v="6"/>
    <d v="1899-12-30T00:00:46"/>
    <n v="15.933333333340833"/>
    <n v="8"/>
    <s v="Si"/>
  </r>
  <r>
    <s v="CTOR"/>
    <s v="2025004477"/>
    <x v="0"/>
    <s v="EP107925"/>
    <s v="EBB55NU"/>
    <d v="2025-02-28T00:00:00"/>
    <m/>
    <s v="55"/>
    <x v="10"/>
    <s v="PA"/>
    <n v="15"/>
    <m/>
    <d v="2025-02-28T00:00:00"/>
    <d v="1899-12-30T12:26:06"/>
    <d v="2025-02-28T00:00:00"/>
    <d v="1899-12-30T12:26:53"/>
    <d v="2025-02-28T00:00:00"/>
    <d v="1899-12-30T12:57:43"/>
    <x v="0"/>
    <s v="RFCPI"/>
    <s v="1322316946"/>
    <s v="EXW"/>
    <d v="1899-12-30T00:31:37"/>
    <d v="1899-12-30T00:30:50"/>
    <d v="1899-12-30T00:00:47"/>
    <s v="Granel"/>
    <s v="E001"/>
    <x v="1"/>
    <d v="1899-12-30T00:31:37"/>
    <d v="1899-12-30T00:30:50"/>
    <n v="12"/>
    <x v="5"/>
    <x v="1"/>
    <x v="2"/>
    <n v="0"/>
    <n v="0"/>
    <s v="OK"/>
    <s v="Granel"/>
    <x v="1"/>
    <n v="0"/>
    <s v="F. TORAL"/>
    <s v="A"/>
    <d v="1899-12-30T00:00:47"/>
    <d v="1899-12-30T00:00:47"/>
    <s v="OK"/>
    <m/>
    <m/>
    <d v="1899-12-30T00:00:00"/>
    <d v="1899-12-30T00:31:37"/>
    <n v="6"/>
    <d v="1899-12-30T00:00:47"/>
    <n v="31.616666666668838"/>
    <n v="12"/>
    <s v="Si"/>
  </r>
  <r>
    <s v="CTOR"/>
    <s v="2025004466"/>
    <x v="0"/>
    <s v="ER4196BDL"/>
    <s v="E1428KGG"/>
    <d v="2025-02-28T00:00:00"/>
    <m/>
    <s v="2906"/>
    <x v="11"/>
    <s v="PA"/>
    <s v="PA"/>
    <m/>
    <d v="2025-02-28T00:00:00"/>
    <d v="1899-12-30T12:00:26"/>
    <d v="2025-02-28T00:00:00"/>
    <d v="1899-12-30T12:16:11"/>
    <d v="2025-02-28T00:00:00"/>
    <d v="1899-12-30T13:06:32"/>
    <x v="0"/>
    <s v="RFCPI"/>
    <s v="1322316948"/>
    <s v="EXW"/>
    <d v="1899-12-30T01:06:06"/>
    <d v="1899-12-30T00:50:21"/>
    <d v="1899-12-30T00:15:45"/>
    <s v="Ensacado"/>
    <s v="E002"/>
    <x v="1"/>
    <d v="1899-12-30T01:06:06"/>
    <d v="1899-12-30T00:50:21"/>
    <n v="12"/>
    <x v="5"/>
    <x v="1"/>
    <x v="1"/>
    <n v="0"/>
    <n v="0"/>
    <s v="OK"/>
    <s v="Ensacado"/>
    <x v="1"/>
    <n v="0"/>
    <s v="F. TORAL"/>
    <s v="B"/>
    <d v="1899-12-30T00:15:45"/>
    <d v="1899-12-30T00:15:45"/>
    <s v="OK"/>
    <m/>
    <m/>
    <d v="1899-12-30T00:00:00"/>
    <d v="1899-12-30T01:06:06"/>
    <n v="6"/>
    <d v="1899-12-30T00:15:45"/>
    <n v="66.099999999988754"/>
    <n v="13"/>
    <s v="No"/>
  </r>
  <r>
    <s v="CTOR"/>
    <s v="2025004499"/>
    <x v="0"/>
    <s v="EBR10837"/>
    <s v="EAB55XJ"/>
    <d v="2025-02-28T00:00:00"/>
    <m/>
    <s v="55"/>
    <x v="10"/>
    <s v="PA"/>
    <n v="15"/>
    <m/>
    <d v="2025-02-28T00:00:00"/>
    <d v="1899-12-30T13:55:27"/>
    <d v="2025-02-28T00:00:00"/>
    <d v="1899-12-30T13:56:13"/>
    <d v="2025-02-28T00:00:00"/>
    <d v="1899-12-30T14:26:41"/>
    <x v="0"/>
    <s v="RFCPI"/>
    <s v="1322316952"/>
    <s v="EXW"/>
    <d v="1899-12-30T00:31:14"/>
    <d v="1899-12-30T00:30:28"/>
    <d v="1899-12-30T00:00:46"/>
    <s v="Granel"/>
    <s v="E001"/>
    <x v="1"/>
    <d v="1899-12-30T00:31:14"/>
    <d v="1899-12-30T00:30:28"/>
    <n v="13"/>
    <x v="5"/>
    <x v="1"/>
    <x v="2"/>
    <n v="0"/>
    <n v="0"/>
    <s v="OK"/>
    <s v="Granel"/>
    <x v="1"/>
    <n v="0"/>
    <s v="F. TORAL"/>
    <s v="A"/>
    <d v="1899-12-30T00:00:46"/>
    <d v="1899-12-30T00:00:46"/>
    <s v="OK"/>
    <m/>
    <m/>
    <d v="1899-12-30T00:00:00"/>
    <d v="1899-12-30T00:31:14"/>
    <n v="6"/>
    <d v="1899-12-30T00:00:46"/>
    <n v="31.233333333340827"/>
    <n v="14"/>
    <s v="Si"/>
  </r>
  <r>
    <s v="CTOR"/>
    <s v="2025004504"/>
    <x v="0"/>
    <s v="EVC1052"/>
    <s v="E41VD65"/>
    <d v="2025-02-28T00:00:00"/>
    <m/>
    <s v="2906"/>
    <x v="11"/>
    <s v="PA"/>
    <s v="PA"/>
    <m/>
    <d v="2025-02-28T00:00:00"/>
    <d v="1899-12-30T14:34:40"/>
    <d v="2025-02-28T00:00:00"/>
    <d v="1899-12-30T14:35:26"/>
    <d v="2025-02-28T00:00:00"/>
    <d v="1899-12-30T15:21:55"/>
    <x v="0"/>
    <s v="RFCPI"/>
    <s v="1322316953"/>
    <s v="EXW"/>
    <d v="1899-12-30T00:47:15"/>
    <d v="1899-12-30T00:46:29"/>
    <d v="1899-12-30T00:00:46"/>
    <s v="Ensacado"/>
    <s v="E002"/>
    <x v="1"/>
    <d v="1899-12-30T00:47:15"/>
    <d v="1899-12-30T00:46:29"/>
    <n v="14"/>
    <x v="5"/>
    <x v="1"/>
    <x v="1"/>
    <n v="0"/>
    <n v="0"/>
    <s v="OK"/>
    <s v="Ensacado"/>
    <x v="1"/>
    <n v="0"/>
    <s v="F. TORAL"/>
    <s v="B"/>
    <d v="1899-12-30T00:00:46"/>
    <d v="1899-12-30T00:00:46"/>
    <s v="OK"/>
    <m/>
    <m/>
    <d v="1899-12-30T00:00:00"/>
    <d v="1899-12-30T00:47:15"/>
    <n v="6"/>
    <d v="1899-12-30T00:00:46"/>
    <n v="47.250000000000028"/>
    <n v="15"/>
    <s v="No"/>
  </r>
  <r>
    <s v="CTOR"/>
    <s v="2025004510"/>
    <x v="0"/>
    <s v="EC70439"/>
    <s v="EAC69HG"/>
    <d v="2025-02-28T00:00:00"/>
    <m/>
    <s v="2906"/>
    <x v="11"/>
    <s v="PA"/>
    <s v="PA"/>
    <m/>
    <d v="2025-02-28T00:00:00"/>
    <d v="1899-12-30T15:28:52"/>
    <d v="2025-02-28T00:00:00"/>
    <d v="1899-12-30T15:30:40"/>
    <d v="2025-02-28T00:00:00"/>
    <d v="1899-12-30T15:58:06"/>
    <x v="0"/>
    <s v="RFCPI"/>
    <s v="1322316954"/>
    <s v="EXW"/>
    <d v="1899-12-30T00:29:14"/>
    <d v="1899-12-30T00:27:26"/>
    <d v="1899-12-30T00:01:48"/>
    <s v="Ensacado"/>
    <s v="E002"/>
    <x v="1"/>
    <d v="1899-12-30T00:29:14"/>
    <d v="1899-12-30T00:27:26"/>
    <n v="15"/>
    <x v="5"/>
    <x v="1"/>
    <x v="1"/>
    <n v="0"/>
    <n v="0"/>
    <s v="OK"/>
    <s v="Ensacado"/>
    <x v="1"/>
    <n v="0"/>
    <s v="F. TORAL"/>
    <s v="A"/>
    <d v="1899-12-30T00:01:48"/>
    <d v="1899-12-30T00:01:48"/>
    <s v="OK"/>
    <m/>
    <m/>
    <d v="1899-12-30T00:00:00"/>
    <d v="1899-12-30T00:29:14"/>
    <n v="6"/>
    <d v="1899-12-30T00:01:48"/>
    <n v="29.233333333324847"/>
    <n v="15"/>
    <s v="Si"/>
  </r>
  <r>
    <s v="CTOR"/>
    <s v="2025004514"/>
    <x v="0"/>
    <s v="EP109037"/>
    <s v="EBE63SG"/>
    <d v="2025-02-28T00:00:00"/>
    <m/>
    <s v="55"/>
    <x v="10"/>
    <s v="PA"/>
    <n v="15"/>
    <m/>
    <d v="2025-02-28T00:00:00"/>
    <d v="1899-12-30T15:41:56"/>
    <d v="2025-02-28T00:00:00"/>
    <d v="1899-12-30T15:42:44"/>
    <d v="2025-02-28T00:00:00"/>
    <d v="1899-12-30T16:16:45"/>
    <x v="0"/>
    <s v="RFCPI"/>
    <s v="1322316957"/>
    <s v="EXW"/>
    <d v="1899-12-30T00:34:49"/>
    <d v="1899-12-30T00:34:01"/>
    <d v="1899-12-30T00:00:48"/>
    <s v="Granel"/>
    <s v="E001"/>
    <x v="1"/>
    <d v="1899-12-30T00:34:49"/>
    <d v="1899-12-30T00:34:01"/>
    <n v="15"/>
    <x v="5"/>
    <x v="1"/>
    <x v="2"/>
    <n v="0"/>
    <n v="0"/>
    <s v="OK"/>
    <s v="Granel"/>
    <x v="1"/>
    <n v="0"/>
    <s v="F. TORAL"/>
    <s v="A"/>
    <d v="1899-12-30T00:00:48"/>
    <d v="1899-12-30T00:00:48"/>
    <s v="OK"/>
    <m/>
    <m/>
    <d v="1899-12-30T00:00:00"/>
    <d v="1899-12-30T00:34:49"/>
    <n v="6"/>
    <d v="1899-12-30T00:00:48"/>
    <n v="34.816666666665661"/>
    <n v="16"/>
    <s v="Si"/>
  </r>
  <r>
    <s v="CTOR"/>
    <s v="2025004521"/>
    <x v="0"/>
    <s v="ER5877BBL"/>
    <s v="E6997LHG"/>
    <d v="2025-02-28T00:00:00"/>
    <m/>
    <s v="3218"/>
    <x v="55"/>
    <s v="PA"/>
    <n v="6"/>
    <m/>
    <d v="2025-02-28T00:00:00"/>
    <d v="1899-12-30T16:35:52"/>
    <d v="2025-02-28T00:00:00"/>
    <d v="1899-12-30T16:36:38"/>
    <d v="2025-02-28T00:00:00"/>
    <d v="1899-12-30T17:19:51"/>
    <x v="0"/>
    <s v="RFCPI"/>
    <s v="1322316961"/>
    <s v="FBO"/>
    <d v="1899-12-30T00:43:59"/>
    <d v="1899-12-30T00:43:13"/>
    <d v="1899-12-30T00:00:46"/>
    <s v="Granel"/>
    <s v="E001"/>
    <x v="2"/>
    <d v="1899-12-30T00:43:59"/>
    <d v="1899-12-30T00:43:13"/>
    <n v="16"/>
    <x v="5"/>
    <x v="1"/>
    <x v="2"/>
    <n v="0"/>
    <n v="0"/>
    <s v="OK"/>
    <s v="Granel"/>
    <x v="1"/>
    <n v="0"/>
    <s v="F. TORAL"/>
    <s v="A"/>
    <d v="1899-12-30T00:00:46"/>
    <d v="1899-12-30T00:00:46"/>
    <s v="OK"/>
    <m/>
    <m/>
    <d v="1899-12-30T00:00:00"/>
    <d v="1899-12-30T00:43:59"/>
    <n v="6"/>
    <d v="1899-12-30T00:00:46"/>
    <n v="43.983333333345534"/>
    <n v="17"/>
    <s v="Si"/>
  </r>
  <r>
    <s v="CTOR"/>
    <s v="2025004528"/>
    <x v="0"/>
    <s v="EP109801"/>
    <s v="EBO87ZM"/>
    <d v="2025-02-28T00:00:00"/>
    <m/>
    <s v="55"/>
    <x v="10"/>
    <s v="PA"/>
    <n v="15"/>
    <m/>
    <d v="2025-02-28T00:00:00"/>
    <d v="1899-12-30T16:49:31"/>
    <d v="2025-02-28T00:00:00"/>
    <d v="1899-12-30T16:50:18"/>
    <d v="2025-02-28T00:00:00"/>
    <d v="1899-12-30T17:27:09"/>
    <x v="0"/>
    <s v="RFCPI"/>
    <s v="1322316962"/>
    <s v="EXW"/>
    <d v="1899-12-30T00:37:38"/>
    <d v="1899-12-30T00:36:51"/>
    <d v="1899-12-30T00:00:47"/>
    <s v="Granel"/>
    <s v="E001"/>
    <x v="1"/>
    <d v="1899-12-30T00:37:38"/>
    <d v="1899-12-30T00:36:51"/>
    <n v="16"/>
    <x v="5"/>
    <x v="1"/>
    <x v="2"/>
    <n v="0"/>
    <n v="0"/>
    <s v="OK"/>
    <s v="Granel"/>
    <x v="1"/>
    <n v="0"/>
    <s v="F. TORAL"/>
    <s v="A"/>
    <d v="1899-12-30T00:00:47"/>
    <d v="1899-12-30T00:00:47"/>
    <s v="OK"/>
    <m/>
    <m/>
    <d v="1899-12-30T00:00:00"/>
    <d v="1899-12-30T00:37:38"/>
    <n v="6"/>
    <d v="1899-12-30T00:00:47"/>
    <n v="37.633333333334313"/>
    <n v="17"/>
    <s v="Si"/>
  </r>
  <r>
    <s v="CTOR"/>
    <s v="2025004543"/>
    <x v="0"/>
    <s v="EVC5740"/>
    <s v="EBN11IS"/>
    <d v="2025-02-28T00:00:00"/>
    <m/>
    <s v="2906"/>
    <x v="11"/>
    <s v="PA"/>
    <s v="PA"/>
    <m/>
    <d v="2025-02-28T00:00:00"/>
    <d v="1899-12-30T17:46:57"/>
    <d v="2025-02-28T00:00:00"/>
    <d v="1899-12-30T17:48:06"/>
    <d v="2025-02-28T00:00:00"/>
    <d v="1899-12-30T18:33:34"/>
    <x v="0"/>
    <s v="RFCPI"/>
    <s v="1322316967"/>
    <s v="EXW"/>
    <d v="1899-12-30T00:46:37"/>
    <d v="1899-12-30T00:45:28"/>
    <d v="1899-12-30T00:01:09"/>
    <s v="Ensacado"/>
    <s v="E002"/>
    <x v="1"/>
    <d v="1899-12-30T00:46:37"/>
    <d v="1899-12-30T00:45:28"/>
    <n v="17"/>
    <x v="5"/>
    <x v="1"/>
    <x v="1"/>
    <n v="0"/>
    <n v="0"/>
    <s v="OK"/>
    <s v="Ensacado"/>
    <x v="1"/>
    <n v="0"/>
    <s v="F. TORAL"/>
    <s v="B"/>
    <d v="1899-12-30T00:01:09"/>
    <d v="1899-12-30T00:01:09"/>
    <s v="OK"/>
    <m/>
    <m/>
    <d v="1899-12-30T00:00:00"/>
    <d v="1899-12-30T00:46:37"/>
    <n v="6"/>
    <d v="1899-12-30T00:01:09"/>
    <n v="46.616666666673581"/>
    <n v="18"/>
    <s v="No"/>
  </r>
  <r>
    <s v="CTOR"/>
    <s v="2025004548"/>
    <x v="0"/>
    <s v="EBR10303"/>
    <s v="E51RS53"/>
    <d v="2025-02-28T00:00:00"/>
    <m/>
    <s v="2906"/>
    <x v="11"/>
    <s v="PA"/>
    <s v="PA"/>
    <m/>
    <d v="2025-02-28T00:00:00"/>
    <d v="1899-12-30T19:11:21"/>
    <d v="2025-02-28T00:00:00"/>
    <d v="1899-12-30T19:12:09"/>
    <d v="2025-02-28T00:00:00"/>
    <d v="1899-12-30T19:34:24"/>
    <x v="0"/>
    <s v="RFCPI"/>
    <s v="1322316969"/>
    <s v="EXW"/>
    <d v="1899-12-30T00:23:03"/>
    <d v="1899-12-30T00:22:15"/>
    <d v="1899-12-30T00:00:48"/>
    <s v="Ensacado"/>
    <s v="E002"/>
    <x v="1"/>
    <d v="1899-12-30T00:23:03"/>
    <d v="1899-12-30T00:22:15"/>
    <n v="19"/>
    <x v="5"/>
    <x v="1"/>
    <x v="1"/>
    <n v="0"/>
    <n v="0"/>
    <s v="OK"/>
    <s v="Ensacado"/>
    <x v="1"/>
    <n v="0"/>
    <s v="F. TORAL"/>
    <s v="A"/>
    <d v="1899-12-30T00:00:48"/>
    <d v="1899-12-30T00:00:48"/>
    <s v="OK"/>
    <m/>
    <m/>
    <d v="1899-12-30T00:00:00"/>
    <d v="1899-12-30T00:23:03"/>
    <n v="6"/>
    <d v="1899-12-30T00:00:48"/>
    <n v="23.05000000000808"/>
    <n v="19"/>
    <s v="Si"/>
  </r>
  <r>
    <s v="CTOR"/>
    <s v="2025004574"/>
    <x v="0"/>
    <s v="EL214695"/>
    <s v="EAF04LH"/>
    <d v="2025-03-03T00:00:00"/>
    <m/>
    <s v="2906"/>
    <x v="11"/>
    <s v="PA"/>
    <s v="PA"/>
    <m/>
    <d v="2025-03-03T00:00:00"/>
    <d v="1899-12-30T09:08:56"/>
    <d v="2025-03-03T00:00:00"/>
    <d v="1899-12-30T09:09:52"/>
    <d v="2025-03-03T00:00:00"/>
    <d v="1899-12-30T09:26:37"/>
    <x v="0"/>
    <s v="RFCPI"/>
    <s v="1322316973"/>
    <s v="EXW"/>
    <d v="1899-12-30T00:17:41"/>
    <d v="1899-12-30T00:16:45"/>
    <d v="1899-12-30T00:00:56"/>
    <s v="Ensacado"/>
    <s v="E002"/>
    <x v="1"/>
    <d v="1899-12-30T00:17:41"/>
    <d v="1899-12-30T00:16:45"/>
    <n v="9"/>
    <x v="6"/>
    <x v="2"/>
    <x v="1"/>
    <n v="0"/>
    <n v="0"/>
    <s v="OK"/>
    <s v="Ensacado"/>
    <x v="2"/>
    <n v="0"/>
    <s v="F. TORAL"/>
    <s v="A"/>
    <d v="1899-12-30T00:00:56"/>
    <d v="1899-12-30T00:00:56"/>
    <s v="OK"/>
    <m/>
    <m/>
    <d v="1899-12-30T00:00:00"/>
    <d v="1899-12-30T00:17:41"/>
    <n v="2"/>
    <d v="1899-12-30T00:00:56"/>
    <n v="17.683333333343985"/>
    <n v="9"/>
    <s v="Si"/>
  </r>
  <r>
    <s v="CTOR"/>
    <s v="2025004575"/>
    <x v="0"/>
    <s v="EBR9412"/>
    <s v="EAB84ST"/>
    <d v="2025-03-03T00:00:00"/>
    <m/>
    <s v="2906"/>
    <x v="11"/>
    <s v="PA"/>
    <s v="PA"/>
    <m/>
    <d v="2025-03-03T00:00:00"/>
    <d v="1899-12-30T09:10:22"/>
    <d v="2025-03-03T00:00:00"/>
    <d v="1899-12-30T09:13:29"/>
    <d v="2025-03-03T00:00:00"/>
    <d v="1899-12-30T09:44:56"/>
    <x v="0"/>
    <s v="RFCPI"/>
    <s v="1322316974"/>
    <s v="EXW"/>
    <d v="1899-12-30T00:34:34"/>
    <d v="1899-12-30T00:31:27"/>
    <d v="1899-12-30T00:03:07"/>
    <s v="Ensacado"/>
    <s v="E002"/>
    <x v="1"/>
    <d v="1899-12-30T00:34:34"/>
    <d v="1899-12-30T00:31:27"/>
    <n v="9"/>
    <x v="6"/>
    <x v="2"/>
    <x v="1"/>
    <n v="0"/>
    <n v="0"/>
    <s v="OK"/>
    <s v="Ensacado"/>
    <x v="2"/>
    <n v="0"/>
    <s v="F. TORAL"/>
    <s v="A"/>
    <d v="1899-12-30T00:03:07"/>
    <d v="1899-12-30T00:03:07"/>
    <s v="OK"/>
    <m/>
    <m/>
    <d v="1899-12-30T00:00:00"/>
    <d v="1899-12-30T00:34:34"/>
    <n v="2"/>
    <d v="1899-12-30T00:03:07"/>
    <n v="34.566666666667217"/>
    <n v="9"/>
    <s v="Si"/>
  </r>
  <r>
    <s v="CTOR"/>
    <s v="2025004579"/>
    <x v="0"/>
    <s v="ELE3221"/>
    <s v="E54UC14"/>
    <d v="2025-03-03T00:00:00"/>
    <m/>
    <s v="2906"/>
    <x v="11"/>
    <s v="PA"/>
    <s v="PA"/>
    <m/>
    <d v="2025-03-03T00:00:00"/>
    <d v="1899-12-30T10:00:43"/>
    <d v="2025-03-03T00:00:00"/>
    <d v="1899-12-30T10:01:32"/>
    <d v="2025-03-03T00:00:00"/>
    <d v="1899-12-30T10:55:23"/>
    <x v="0"/>
    <s v="RFCPI"/>
    <s v="1322316978"/>
    <s v="EXW"/>
    <d v="1899-12-30T00:54:40"/>
    <d v="1899-12-30T00:53:51"/>
    <d v="1899-12-30T00:00:49"/>
    <s v="Ensacado"/>
    <s v="E002"/>
    <x v="1"/>
    <d v="1899-12-30T00:54:40"/>
    <d v="1899-12-30T00:53:51"/>
    <n v="10"/>
    <x v="6"/>
    <x v="2"/>
    <x v="1"/>
    <n v="0"/>
    <n v="0"/>
    <s v="OK"/>
    <s v="Ensacado"/>
    <x v="2"/>
    <n v="0"/>
    <s v="F. TORAL"/>
    <s v="B"/>
    <d v="1899-12-30T00:00:49"/>
    <d v="1899-12-30T00:00:49"/>
    <s v="OK"/>
    <m/>
    <m/>
    <d v="1899-12-30T00:00:00"/>
    <d v="1899-12-30T00:54:40"/>
    <n v="2"/>
    <d v="1899-12-30T00:00:49"/>
    <n v="54.666666666662366"/>
    <n v="10"/>
    <s v="No"/>
  </r>
  <r>
    <s v="CTOR"/>
    <s v="2025004585"/>
    <x v="0"/>
    <s v="EP106115"/>
    <s v="EAU35NT"/>
    <d v="2025-03-03T00:00:00"/>
    <m/>
    <s v="55"/>
    <x v="10"/>
    <s v="PA"/>
    <n v="15"/>
    <m/>
    <d v="2025-03-03T00:00:00"/>
    <d v="1899-12-30T11:54:24"/>
    <d v="2025-03-03T00:00:00"/>
    <d v="1899-12-30T11:55:14"/>
    <d v="2025-03-03T00:00:00"/>
    <d v="1899-12-30T12:20:45"/>
    <x v="0"/>
    <s v="RFCPI"/>
    <s v="1322316980"/>
    <s v="EXW"/>
    <d v="1899-12-30T00:26:21"/>
    <d v="1899-12-30T00:25:31"/>
    <d v="1899-12-30T00:00:50"/>
    <s v="Granel"/>
    <s v="E001"/>
    <x v="1"/>
    <d v="1899-12-30T00:26:21"/>
    <d v="1899-12-30T00:25:31"/>
    <n v="11"/>
    <x v="6"/>
    <x v="2"/>
    <x v="2"/>
    <n v="0"/>
    <n v="0"/>
    <s v="OK"/>
    <s v="Granel"/>
    <x v="2"/>
    <n v="0"/>
    <s v="F. TORAL"/>
    <s v="A"/>
    <d v="1899-12-30T00:00:50"/>
    <d v="1899-12-30T00:00:50"/>
    <s v="OK"/>
    <m/>
    <m/>
    <d v="1899-12-30T00:00:00"/>
    <d v="1899-12-30T00:26:21"/>
    <n v="2"/>
    <d v="1899-12-30T00:00:50"/>
    <n v="26.349999999998442"/>
    <n v="12"/>
    <s v="Si"/>
  </r>
  <r>
    <s v="CTOR"/>
    <s v="2025004587"/>
    <x v="0"/>
    <s v="EP109801"/>
    <s v="EBO87ZN"/>
    <d v="2025-03-03T00:00:00"/>
    <m/>
    <s v="55"/>
    <x v="10"/>
    <s v="PA"/>
    <n v="15"/>
    <m/>
    <d v="2025-03-03T00:00:00"/>
    <d v="1899-12-30T12:00:34"/>
    <d v="2025-03-03T00:00:00"/>
    <d v="1899-12-30T12:03:21"/>
    <d v="2025-03-03T00:00:00"/>
    <d v="1899-12-30T12:44:49"/>
    <x v="0"/>
    <s v="RFCPI"/>
    <s v="1322316981"/>
    <s v="EXW"/>
    <d v="1899-12-30T00:44:15"/>
    <d v="1899-12-30T00:41:28"/>
    <d v="1899-12-30T00:02:47"/>
    <s v="Granel"/>
    <s v="E001"/>
    <x v="1"/>
    <d v="1899-12-30T00:44:15"/>
    <d v="1899-12-30T00:41:28"/>
    <n v="12"/>
    <x v="6"/>
    <x v="2"/>
    <x v="2"/>
    <n v="0"/>
    <n v="0"/>
    <s v="OK"/>
    <s v="Granel"/>
    <x v="2"/>
    <n v="0"/>
    <s v="F. TORAL"/>
    <s v="A"/>
    <d v="1899-12-30T00:02:47"/>
    <d v="1899-12-30T00:02:47"/>
    <s v="OK"/>
    <m/>
    <m/>
    <d v="1899-12-30T00:00:00"/>
    <d v="1899-12-30T00:44:15"/>
    <n v="2"/>
    <d v="1899-12-30T00:02:47"/>
    <n v="44.250000000004839"/>
    <n v="12"/>
    <s v="Si"/>
  </r>
  <r>
    <s v="CTOR"/>
    <s v="2025004591"/>
    <x v="0"/>
    <s v="ER1975BDN"/>
    <s v="E6102LLH"/>
    <d v="2025-03-03T00:00:00"/>
    <m/>
    <s v="55"/>
    <x v="10"/>
    <s v="PA"/>
    <n v="15"/>
    <m/>
    <d v="2025-03-03T00:00:00"/>
    <d v="1899-12-30T12:15:07"/>
    <d v="2025-03-03T00:00:00"/>
    <d v="1899-12-30T12:15:57"/>
    <d v="2025-03-03T00:00:00"/>
    <d v="1899-12-30T13:47:42"/>
    <x v="0"/>
    <s v="RFCPI"/>
    <s v="1322316990"/>
    <s v="EXW"/>
    <d v="1899-12-30T01:32:35"/>
    <d v="1899-12-30T01:31:45"/>
    <d v="1899-12-30T00:00:50"/>
    <s v="Granel"/>
    <s v="E001"/>
    <x v="1"/>
    <d v="1899-12-30T01:32:35"/>
    <d v="1899-12-30T01:31:45"/>
    <n v="12"/>
    <x v="6"/>
    <x v="2"/>
    <x v="2"/>
    <n v="0"/>
    <n v="0"/>
    <s v="OK"/>
    <s v="Granel"/>
    <x v="2"/>
    <n v="0"/>
    <s v="F. TORAL"/>
    <s v="C"/>
    <d v="1899-12-30T00:00:50"/>
    <d v="1899-12-30T00:00:50"/>
    <s v="OK"/>
    <m/>
    <m/>
    <d v="1899-12-30T00:00:00"/>
    <d v="1899-12-30T01:32:35"/>
    <n v="2"/>
    <d v="1899-12-30T00:00:50"/>
    <n v="92.583333333331225"/>
    <n v="13"/>
    <s v="No"/>
  </r>
  <r>
    <s v="CTOR"/>
    <s v="2025004603"/>
    <x v="0"/>
    <s v="EP109037"/>
    <s v="EBE63SG"/>
    <d v="2025-03-03T00:00:00"/>
    <m/>
    <s v="55"/>
    <x v="10"/>
    <s v="PA"/>
    <n v="15"/>
    <m/>
    <d v="2025-03-03T00:00:00"/>
    <d v="1899-12-30T13:17:58"/>
    <d v="2025-03-03T00:00:00"/>
    <d v="1899-12-30T13:18:48"/>
    <d v="2025-03-03T00:00:00"/>
    <d v="1899-12-30T14:55:20"/>
    <x v="0"/>
    <s v="RFCPI"/>
    <s v="1322316994"/>
    <s v="EXW"/>
    <d v="1899-12-30T01:37:22"/>
    <d v="1899-12-30T01:36:32"/>
    <d v="1899-12-30T00:00:50"/>
    <s v="Granel"/>
    <s v="E001"/>
    <x v="1"/>
    <d v="1899-12-30T01:37:22"/>
    <d v="1899-12-30T01:36:32"/>
    <n v="13"/>
    <x v="6"/>
    <x v="2"/>
    <x v="2"/>
    <n v="0"/>
    <n v="0"/>
    <s v="OK"/>
    <s v="Granel"/>
    <x v="2"/>
    <n v="0"/>
    <s v="F. TORAL"/>
    <s v="C"/>
    <d v="1899-12-30T00:00:50"/>
    <d v="1899-12-30T00:00:50"/>
    <s v="OK"/>
    <m/>
    <m/>
    <d v="1899-12-30T00:00:00"/>
    <d v="1899-12-30T01:37:22"/>
    <n v="2"/>
    <d v="1899-12-30T00:00:50"/>
    <n v="97.366666666665679"/>
    <n v="14"/>
    <s v="No"/>
  </r>
  <r>
    <s v="CTOR"/>
    <s v="2025004619"/>
    <x v="0"/>
    <s v="EP107997"/>
    <s v="EAT14XQ"/>
    <d v="2025-03-03T00:00:00"/>
    <m/>
    <s v="55"/>
    <x v="10"/>
    <s v="PA"/>
    <n v="15"/>
    <m/>
    <d v="2025-03-03T00:00:00"/>
    <d v="1899-12-30T15:25:14"/>
    <d v="2025-03-03T00:00:00"/>
    <d v="1899-12-30T15:27:26"/>
    <d v="2025-03-03T00:00:00"/>
    <d v="1899-12-30T16:04:04"/>
    <x v="0"/>
    <s v="RFCPI"/>
    <s v="1322317000"/>
    <s v="EXW"/>
    <d v="1899-12-30T00:38:50"/>
    <d v="1899-12-30T00:36:38"/>
    <d v="1899-12-30T00:02:12"/>
    <s v="Granel"/>
    <s v="E001"/>
    <x v="1"/>
    <d v="1899-12-30T00:38:50"/>
    <d v="1899-12-30T00:36:38"/>
    <n v="15"/>
    <x v="6"/>
    <x v="2"/>
    <x v="2"/>
    <n v="0"/>
    <n v="0"/>
    <s v="OK"/>
    <s v="Granel"/>
    <x v="2"/>
    <n v="0"/>
    <s v="F. TORAL"/>
    <s v="A"/>
    <d v="1899-12-30T00:02:12"/>
    <d v="1899-12-30T00:02:12"/>
    <s v="OK"/>
    <m/>
    <m/>
    <d v="1899-12-30T00:00:00"/>
    <d v="1899-12-30T00:38:50"/>
    <n v="2"/>
    <d v="1899-12-30T00:02:12"/>
    <n v="38.833333333329541"/>
    <n v="16"/>
    <s v="Si"/>
  </r>
  <r>
    <s v="CTOR"/>
    <s v="2025004626"/>
    <x v="0"/>
    <s v="EL175928"/>
    <s v="EAG64ZD"/>
    <d v="2025-03-03T00:00:00"/>
    <m/>
    <s v="2906"/>
    <x v="11"/>
    <s v="PA"/>
    <s v="PA"/>
    <m/>
    <d v="2025-03-03T00:00:00"/>
    <d v="1899-12-30T16:19:50"/>
    <d v="2025-03-03T00:00:00"/>
    <d v="1899-12-30T16:21:16"/>
    <d v="2025-03-03T00:00:00"/>
    <d v="1899-12-30T16:55:41"/>
    <x v="0"/>
    <s v="RFCPI"/>
    <s v="1322317002"/>
    <s v="EXW"/>
    <d v="1899-12-30T00:35:51"/>
    <d v="1899-12-30T00:34:25"/>
    <d v="1899-12-30T00:01:26"/>
    <s v="Ensacado"/>
    <s v="E002"/>
    <x v="1"/>
    <d v="1899-12-30T00:35:51"/>
    <d v="1899-12-30T00:34:25"/>
    <n v="16"/>
    <x v="6"/>
    <x v="2"/>
    <x v="1"/>
    <n v="0"/>
    <n v="0"/>
    <s v="OK"/>
    <s v="Ensacado"/>
    <x v="2"/>
    <n v="0"/>
    <s v="F. TORAL"/>
    <s v="A"/>
    <d v="1899-12-30T00:01:26"/>
    <d v="1899-12-30T00:01:26"/>
    <s v="OK"/>
    <m/>
    <m/>
    <d v="1899-12-30T00:00:00"/>
    <d v="1899-12-30T00:35:51"/>
    <n v="2"/>
    <d v="1899-12-30T00:01:26"/>
    <n v="35.850000000009601"/>
    <n v="16"/>
    <s v="Si"/>
  </r>
  <r>
    <s v="CTOR"/>
    <s v="2025004642"/>
    <x v="0"/>
    <s v="EL194479"/>
    <s v="E74OG49"/>
    <d v="2025-03-03T00:00:00"/>
    <m/>
    <s v="2906"/>
    <x v="11"/>
    <s v="PA"/>
    <s v="PA"/>
    <m/>
    <d v="2025-03-03T00:00:00"/>
    <d v="1899-12-30T18:25:32"/>
    <d v="2025-03-03T00:00:00"/>
    <d v="1899-12-30T18:27:40"/>
    <d v="2025-03-03T00:00:00"/>
    <d v="1899-12-30T19:21:05"/>
    <x v="0"/>
    <s v="RFCPI"/>
    <s v="1322317004"/>
    <s v="EXW"/>
    <d v="1899-12-30T00:55:33"/>
    <d v="1899-12-30T00:53:25"/>
    <d v="1899-12-30T00:02:08"/>
    <s v="Ensacado"/>
    <s v="E002"/>
    <x v="1"/>
    <d v="1899-12-30T00:55:33"/>
    <d v="1899-12-30T00:53:25"/>
    <n v="18"/>
    <x v="6"/>
    <x v="2"/>
    <x v="1"/>
    <n v="0"/>
    <n v="0"/>
    <s v="OK"/>
    <s v="Ensacado"/>
    <x v="2"/>
    <n v="0"/>
    <s v="F. TORAL"/>
    <s v="B"/>
    <d v="1899-12-30T00:02:08"/>
    <d v="1899-12-30T00:02:08"/>
    <s v="OK"/>
    <m/>
    <m/>
    <d v="1899-12-30T00:00:00"/>
    <d v="1899-12-30T00:55:33"/>
    <n v="2"/>
    <d v="1899-12-30T00:02:08"/>
    <n v="55.550000000001646"/>
    <n v="19"/>
    <s v="No"/>
  </r>
  <r>
    <s v="CTOR"/>
    <s v="2025004645"/>
    <x v="0"/>
    <s v="ESE5818"/>
    <s v="E65TV57"/>
    <d v="2025-03-03T00:00:00"/>
    <m/>
    <s v="2906"/>
    <x v="11"/>
    <s v="PA"/>
    <s v="PA"/>
    <m/>
    <d v="2025-03-03T00:00:00"/>
    <d v="1899-12-30T18:56:18"/>
    <d v="2025-03-03T00:00:00"/>
    <d v="1899-12-30T18:58:44"/>
    <d v="2025-03-03T00:00:00"/>
    <d v="1899-12-30T19:33:14"/>
    <x v="0"/>
    <s v="RFCPI"/>
    <s v="1322317005"/>
    <s v="EXW"/>
    <d v="1899-12-30T00:36:56"/>
    <d v="1899-12-30T00:34:30"/>
    <d v="1899-12-30T00:02:26"/>
    <s v="Ensacado"/>
    <s v="E002"/>
    <x v="1"/>
    <d v="1899-12-30T00:36:56"/>
    <d v="1899-12-30T00:34:30"/>
    <n v="18"/>
    <x v="6"/>
    <x v="2"/>
    <x v="1"/>
    <n v="0"/>
    <n v="0"/>
    <s v="OK"/>
    <s v="Ensacado"/>
    <x v="2"/>
    <n v="0"/>
    <s v="F. TORAL"/>
    <s v="A"/>
    <d v="1899-12-30T00:02:26"/>
    <d v="1899-12-30T00:02:26"/>
    <s v="OK"/>
    <m/>
    <m/>
    <d v="1899-12-30T00:00:00"/>
    <d v="1899-12-30T00:36:56"/>
    <n v="2"/>
    <d v="1899-12-30T00:02:26"/>
    <n v="36.933333333335959"/>
    <n v="19"/>
    <s v="Si"/>
  </r>
  <r>
    <s v="CTOR"/>
    <s v="2025004659"/>
    <x v="0"/>
    <s v="ELE4655"/>
    <s v="EBA72OG"/>
    <d v="2025-03-04T00:00:00"/>
    <m/>
    <s v="55"/>
    <x v="10"/>
    <s v="PA"/>
    <n v="15"/>
    <m/>
    <d v="2025-03-04T00:00:00"/>
    <d v="1899-12-30T07:44:55"/>
    <d v="2025-03-04T00:00:00"/>
    <d v="1899-12-30T07:46:28"/>
    <d v="2025-03-04T00:00:00"/>
    <d v="1899-12-30T08:25:30"/>
    <x v="0"/>
    <s v="RFCPI"/>
    <s v="1322317007"/>
    <s v="EXW"/>
    <d v="1899-12-30T00:40:35"/>
    <d v="1899-12-30T00:39:02"/>
    <d v="1899-12-30T00:01:33"/>
    <s v="Granel"/>
    <s v="E001"/>
    <x v="1"/>
    <d v="1899-12-30T00:40:35"/>
    <d v="1899-12-30T00:39:02"/>
    <n v="7"/>
    <x v="7"/>
    <x v="2"/>
    <x v="2"/>
    <n v="0"/>
    <n v="0"/>
    <s v="OK"/>
    <s v="Granel"/>
    <x v="2"/>
    <n v="0"/>
    <s v="F. TORAL"/>
    <s v="A"/>
    <d v="1899-12-30T00:01:33"/>
    <d v="1899-12-30T00:01:33"/>
    <s v="OK"/>
    <m/>
    <m/>
    <d v="1899-12-30T00:00:00"/>
    <d v="1899-12-30T00:40:35"/>
    <n v="3"/>
    <d v="1899-12-30T00:01:33"/>
    <n v="40.583333333332853"/>
    <n v="8"/>
    <s v="Si"/>
  </r>
  <r>
    <s v="CTOR"/>
    <s v="2025004670"/>
    <x v="0"/>
    <s v="EL214695"/>
    <s v="EAF04LH"/>
    <d v="2025-03-04T00:00:00"/>
    <m/>
    <s v="2906"/>
    <x v="11"/>
    <s v="PA"/>
    <s v="PA"/>
    <m/>
    <d v="2025-03-04T00:00:00"/>
    <d v="1899-12-30T08:58:46"/>
    <d v="2025-03-04T00:00:00"/>
    <d v="1899-12-30T08:59:36"/>
    <d v="2025-03-04T00:00:00"/>
    <d v="1899-12-30T09:15:45"/>
    <x v="0"/>
    <s v="RFCPI"/>
    <s v="1322317008"/>
    <s v="EXW"/>
    <d v="1899-12-30T00:16:59"/>
    <d v="1899-12-30T00:16:09"/>
    <d v="1899-12-30T00:00:50"/>
    <s v="Ensacado"/>
    <s v="E002"/>
    <x v="1"/>
    <d v="1899-12-30T00:16:59"/>
    <d v="1899-12-30T00:16:09"/>
    <n v="8"/>
    <x v="7"/>
    <x v="2"/>
    <x v="1"/>
    <n v="0"/>
    <n v="0"/>
    <s v="OK"/>
    <s v="Ensacado"/>
    <x v="2"/>
    <n v="0"/>
    <s v="F. TORAL"/>
    <s v="A"/>
    <d v="1899-12-30T00:00:50"/>
    <d v="1899-12-30T00:00:50"/>
    <s v="OK"/>
    <m/>
    <m/>
    <d v="1899-12-30T00:00:00"/>
    <d v="1899-12-30T00:16:59"/>
    <n v="3"/>
    <d v="1899-12-30T00:00:50"/>
    <n v="16.983333333331164"/>
    <n v="9"/>
    <s v="Si"/>
  </r>
  <r>
    <s v="CTOR"/>
    <s v="2025004664"/>
    <x v="0"/>
    <s v="EP106778"/>
    <s v="EAL71GU"/>
    <d v="2025-03-04T00:00:00"/>
    <m/>
    <s v="55"/>
    <x v="10"/>
    <s v="PA"/>
    <n v="15"/>
    <m/>
    <d v="2025-03-04T00:00:00"/>
    <d v="1899-12-30T08:10:12"/>
    <d v="2025-03-04T00:00:00"/>
    <d v="1899-12-30T10:35:04"/>
    <d v="2025-03-04T00:00:00"/>
    <d v="1899-12-30T11:07:19"/>
    <x v="0"/>
    <s v="RFCPI"/>
    <s v="1322317013"/>
    <s v="EXW"/>
    <d v="1899-12-30T02:57:07"/>
    <d v="1899-12-30T00:32:15"/>
    <d v="1899-12-30T02:24:52"/>
    <s v="Granel"/>
    <s v="E001"/>
    <x v="1"/>
    <d v="1899-12-30T02:57:07"/>
    <d v="1899-12-30T00:32:15"/>
    <n v="8"/>
    <x v="7"/>
    <x v="2"/>
    <x v="2"/>
    <n v="0"/>
    <n v="0"/>
    <s v="OK"/>
    <s v="Granel"/>
    <x v="2"/>
    <n v="0"/>
    <s v="F. TORAL"/>
    <s v="C"/>
    <d v="1899-12-30T02:24:52"/>
    <d v="1899-12-30T01:26:52"/>
    <s v="OK"/>
    <m/>
    <m/>
    <d v="1899-12-30T00:00:00"/>
    <d v="1899-12-30T02:57:07"/>
    <n v="3"/>
    <d v="1899-12-30T02:24:52"/>
    <n v="177.1166666666592"/>
    <n v="11"/>
    <s v="No"/>
  </r>
  <r>
    <s v="CTOR"/>
    <s v="2025004684"/>
    <x v="0"/>
    <s v="EP109037"/>
    <s v="EBE63SG"/>
    <d v="2025-03-04T00:00:00"/>
    <m/>
    <s v="55"/>
    <x v="10"/>
    <s v="PA"/>
    <n v="15"/>
    <m/>
    <d v="2025-03-04T00:00:00"/>
    <d v="1899-12-30T10:42:10"/>
    <d v="2025-03-04T00:00:00"/>
    <d v="1899-12-30T10:43:00"/>
    <d v="2025-03-04T00:00:00"/>
    <d v="1899-12-30T11:33:03"/>
    <x v="0"/>
    <s v="RFCPI"/>
    <s v="1322317016"/>
    <s v="EXW"/>
    <d v="1899-12-30T00:50:53"/>
    <d v="1899-12-30T00:50:03"/>
    <d v="1899-12-30T00:00:50"/>
    <s v="Granel"/>
    <s v="E001"/>
    <x v="1"/>
    <d v="1899-12-30T00:50:53"/>
    <d v="1899-12-30T00:50:03"/>
    <n v="10"/>
    <x v="7"/>
    <x v="2"/>
    <x v="2"/>
    <n v="0"/>
    <n v="0"/>
    <s v="OK"/>
    <s v="Granel"/>
    <x v="2"/>
    <n v="0"/>
    <s v="F. TORAL"/>
    <s v="B"/>
    <d v="1899-12-30T00:00:50"/>
    <d v="1899-12-30T00:00:50"/>
    <s v="OK"/>
    <m/>
    <m/>
    <d v="1899-12-30T00:00:00"/>
    <d v="1899-12-30T00:50:53"/>
    <n v="3"/>
    <d v="1899-12-30T00:00:50"/>
    <n v="50.883333333336061"/>
    <n v="11"/>
    <s v="No"/>
  </r>
  <r>
    <s v="CTOR"/>
    <s v="2025004688"/>
    <x v="0"/>
    <s v="EBR10837"/>
    <s v="EAB55XJ"/>
    <d v="2025-03-04T00:00:00"/>
    <m/>
    <s v="55"/>
    <x v="10"/>
    <s v="PA"/>
    <n v="15"/>
    <m/>
    <d v="2025-03-04T00:00:00"/>
    <d v="1899-12-30T11:46:34"/>
    <d v="2025-03-04T00:00:00"/>
    <d v="1899-12-30T11:48:53"/>
    <d v="2025-03-04T00:00:00"/>
    <d v="1899-12-30T12:19:00"/>
    <x v="0"/>
    <s v="RFCPI"/>
    <s v="1322317018"/>
    <s v="EXW"/>
    <d v="1899-12-30T00:32:26"/>
    <d v="1899-12-30T00:30:07"/>
    <d v="1899-12-30T00:02:19"/>
    <s v="Granel"/>
    <s v="E001"/>
    <x v="1"/>
    <d v="1899-12-30T00:32:26"/>
    <d v="1899-12-30T00:30:07"/>
    <n v="11"/>
    <x v="7"/>
    <x v="2"/>
    <x v="2"/>
    <n v="0"/>
    <n v="0"/>
    <s v="OK"/>
    <s v="Granel"/>
    <x v="2"/>
    <n v="0"/>
    <s v="F. TORAL"/>
    <s v="A"/>
    <d v="1899-12-30T00:02:19"/>
    <d v="1899-12-30T00:02:19"/>
    <s v="OK"/>
    <m/>
    <m/>
    <d v="1899-12-30T00:00:00"/>
    <d v="1899-12-30T00:32:26"/>
    <n v="3"/>
    <d v="1899-12-30T00:02:19"/>
    <n v="32.433333333321507"/>
    <n v="12"/>
    <s v="Si"/>
  </r>
  <r>
    <s v="CTOR"/>
    <s v="2025004694"/>
    <x v="0"/>
    <s v="ER1975BDN"/>
    <s v="E6102LLH"/>
    <d v="2025-03-04T00:00:00"/>
    <m/>
    <s v="55"/>
    <x v="10"/>
    <s v="PA"/>
    <n v="15"/>
    <m/>
    <d v="2025-03-04T00:00:00"/>
    <d v="1899-12-30T12:53:38"/>
    <d v="2025-03-04T00:00:00"/>
    <d v="1899-12-30T12:54:28"/>
    <d v="2025-03-04T00:00:00"/>
    <d v="1899-12-30T13:19:10"/>
    <x v="0"/>
    <s v="RFCPI"/>
    <s v="1322317021"/>
    <s v="EXW"/>
    <d v="1899-12-30T00:25:32"/>
    <d v="1899-12-30T00:24:42"/>
    <d v="1899-12-30T00:00:50"/>
    <s v="Granel"/>
    <s v="E001"/>
    <x v="1"/>
    <d v="1899-12-30T00:25:32"/>
    <d v="1899-12-30T00:24:42"/>
    <n v="12"/>
    <x v="7"/>
    <x v="2"/>
    <x v="2"/>
    <n v="0"/>
    <n v="0"/>
    <s v="OK"/>
    <s v="Granel"/>
    <x v="2"/>
    <n v="0"/>
    <s v="F. TORAL"/>
    <s v="A"/>
    <d v="1899-12-30T00:00:50"/>
    <d v="1899-12-30T00:00:50"/>
    <s v="OK"/>
    <m/>
    <m/>
    <d v="1899-12-30T00:00:00"/>
    <d v="1899-12-30T00:25:32"/>
    <n v="3"/>
    <d v="1899-12-30T00:00:50"/>
    <n v="25.533333333331143"/>
    <n v="13"/>
    <s v="Si"/>
  </r>
  <r>
    <s v="CTOR"/>
    <s v="2025004721"/>
    <x v="0"/>
    <s v="EL215660"/>
    <s v="EBH90SA"/>
    <d v="2025-03-04T00:00:00"/>
    <m/>
    <s v="2906"/>
    <x v="11"/>
    <s v="PA"/>
    <s v="PA"/>
    <m/>
    <d v="2025-03-04T00:00:00"/>
    <d v="1899-12-30T18:34:33"/>
    <d v="2025-03-04T00:00:00"/>
    <d v="1899-12-30T18:39:34"/>
    <d v="2025-03-04T00:00:00"/>
    <d v="1899-12-30T19:24:46"/>
    <x v="0"/>
    <s v="RFCPI"/>
    <s v="1322317026"/>
    <s v="EXW"/>
    <d v="1899-12-30T00:50:13"/>
    <d v="1899-12-30T00:45:12"/>
    <d v="1899-12-30T00:05:01"/>
    <s v="Ensacado"/>
    <s v="E002"/>
    <x v="1"/>
    <d v="1899-12-30T00:50:13"/>
    <d v="1899-12-30T00:45:12"/>
    <n v="18"/>
    <x v="7"/>
    <x v="2"/>
    <x v="1"/>
    <n v="0"/>
    <n v="0"/>
    <s v="OK"/>
    <s v="Ensacado"/>
    <x v="2"/>
    <n v="0"/>
    <s v="F. TORAL"/>
    <s v="B"/>
    <d v="1899-12-30T00:05:01"/>
    <d v="1899-12-30T00:05:01"/>
    <s v="OK"/>
    <m/>
    <m/>
    <d v="1899-12-30T00:00:00"/>
    <d v="1899-12-30T00:50:13"/>
    <n v="3"/>
    <d v="1899-12-30T00:05:01"/>
    <n v="50.216666666659272"/>
    <n v="19"/>
    <s v="No"/>
  </r>
  <r>
    <s v="CTOR"/>
    <s v="2025004731"/>
    <x v="0"/>
    <s v="EL100628"/>
    <s v="E19ZC16"/>
    <d v="2025-03-05T00:00:00"/>
    <m/>
    <s v="2906"/>
    <x v="11"/>
    <s v="PA"/>
    <s v="PA"/>
    <m/>
    <d v="2025-03-05T00:00:00"/>
    <d v="1899-12-30T07:50:50"/>
    <d v="2025-03-05T00:00:00"/>
    <d v="1899-12-30T07:52:29"/>
    <d v="2025-03-05T00:00:00"/>
    <d v="1899-12-30T08:32:17"/>
    <x v="0"/>
    <s v="RFCPI"/>
    <s v="1322317029"/>
    <s v="EXW"/>
    <d v="1899-12-30T00:41:27"/>
    <d v="1899-12-30T00:39:48"/>
    <d v="1899-12-30T00:01:39"/>
    <s v="Ensacado"/>
    <s v="E002"/>
    <x v="1"/>
    <d v="1899-12-30T00:41:27"/>
    <d v="1899-12-30T00:39:48"/>
    <n v="7"/>
    <x v="8"/>
    <x v="2"/>
    <x v="1"/>
    <n v="0"/>
    <n v="0"/>
    <s v="OK"/>
    <s v="Ensacado"/>
    <x v="2"/>
    <n v="0"/>
    <s v="F. TORAL"/>
    <s v="A"/>
    <d v="1899-12-30T00:01:39"/>
    <d v="1899-12-30T00:01:39"/>
    <s v="OK"/>
    <m/>
    <m/>
    <d v="1899-12-30T00:00:00"/>
    <d v="1899-12-30T00:41:27"/>
    <n v="4"/>
    <d v="1899-12-30T00:01:39"/>
    <n v="41.449999999996805"/>
    <n v="8"/>
    <s v="Si"/>
  </r>
  <r>
    <s v="CTOR"/>
    <s v="2025004735"/>
    <x v="0"/>
    <s v="EL218082"/>
    <s v="EAS54BV"/>
    <d v="2025-03-05T00:00:00"/>
    <m/>
    <s v="2906"/>
    <x v="11"/>
    <s v="PA"/>
    <s v="PA"/>
    <m/>
    <d v="2025-03-05T00:00:00"/>
    <d v="1899-12-30T08:30:18"/>
    <d v="2025-03-05T00:00:00"/>
    <d v="1899-12-30T08:31:09"/>
    <d v="2025-03-05T00:00:00"/>
    <d v="1899-12-30T08:44:00"/>
    <x v="0"/>
    <s v="RFCPI"/>
    <s v="1322317030"/>
    <s v="EXW"/>
    <d v="1899-12-30T00:13:42"/>
    <d v="1899-12-30T00:12:51"/>
    <d v="1899-12-30T00:00:51"/>
    <s v="Ensacado"/>
    <s v="E002"/>
    <x v="1"/>
    <d v="1899-12-30T00:13:42"/>
    <d v="1899-12-30T00:12:51"/>
    <n v="8"/>
    <x v="8"/>
    <x v="2"/>
    <x v="1"/>
    <n v="0"/>
    <n v="0"/>
    <s v="OK"/>
    <s v="Ensacado"/>
    <x v="2"/>
    <n v="0"/>
    <s v="F. TORAL"/>
    <s v="A"/>
    <d v="1899-12-30T00:00:51"/>
    <d v="1899-12-30T00:00:51"/>
    <s v="OK"/>
    <m/>
    <m/>
    <d v="1899-12-30T00:00:00"/>
    <d v="1899-12-30T00:13:42"/>
    <n v="4"/>
    <d v="1899-12-30T00:00:51"/>
    <n v="13.700000000001582"/>
    <n v="8"/>
    <s v="Si"/>
  </r>
  <r>
    <s v="CTOR"/>
    <s v="2025004734"/>
    <x v="0"/>
    <s v="ER6526BDH"/>
    <s v="E2743MKZ"/>
    <d v="2025-03-05T00:00:00"/>
    <m/>
    <s v="55"/>
    <x v="10"/>
    <s v="PA"/>
    <n v="15"/>
    <m/>
    <d v="2025-03-05T00:00:00"/>
    <d v="1899-12-30T08:23:03"/>
    <d v="2025-03-05T00:00:00"/>
    <d v="1899-12-30T08:24:33"/>
    <d v="2025-03-05T00:00:00"/>
    <d v="1899-12-30T08:57:10"/>
    <x v="0"/>
    <s v="RFCPI"/>
    <s v="1322317032"/>
    <s v="EXW"/>
    <d v="1899-12-30T00:34:07"/>
    <d v="1899-12-30T00:32:37"/>
    <d v="1899-12-30T00:01:30"/>
    <s v="Granel"/>
    <s v="E001"/>
    <x v="1"/>
    <d v="1899-12-30T00:34:07"/>
    <d v="1899-12-30T00:32:37"/>
    <n v="8"/>
    <x v="8"/>
    <x v="2"/>
    <x v="2"/>
    <n v="0"/>
    <n v="0"/>
    <s v="OK"/>
    <s v="Granel"/>
    <x v="2"/>
    <n v="0"/>
    <s v="F. TORAL"/>
    <s v="A"/>
    <d v="1899-12-30T00:01:30"/>
    <d v="1899-12-30T00:01:30"/>
    <s v="OK"/>
    <m/>
    <m/>
    <d v="1899-12-30T00:00:00"/>
    <d v="1899-12-30T00:34:07"/>
    <n v="4"/>
    <d v="1899-12-30T00:01:30"/>
    <n v="34.116666666667228"/>
    <n v="8"/>
    <s v="Si"/>
  </r>
  <r>
    <s v="CTOR"/>
    <s v="2025004737"/>
    <x v="0"/>
    <s v="EL214695"/>
    <s v="EAF04LH"/>
    <d v="2025-03-05T00:00:00"/>
    <m/>
    <s v="2906"/>
    <x v="11"/>
    <s v="PA"/>
    <s v="PA"/>
    <m/>
    <d v="2025-03-05T00:00:00"/>
    <d v="1899-12-30T08:38:31"/>
    <d v="2025-03-05T00:00:00"/>
    <d v="1899-12-30T08:39:22"/>
    <d v="2025-03-05T00:00:00"/>
    <d v="1899-12-30T09:01:41"/>
    <x v="0"/>
    <s v="RFCPI"/>
    <s v="1322317033"/>
    <s v="EXW"/>
    <d v="1899-12-30T00:23:10"/>
    <d v="1899-12-30T00:22:19"/>
    <d v="1899-12-30T00:00:51"/>
    <s v="Ensacado"/>
    <s v="E002"/>
    <x v="1"/>
    <d v="1899-12-30T00:23:10"/>
    <d v="1899-12-30T00:22:19"/>
    <n v="8"/>
    <x v="8"/>
    <x v="2"/>
    <x v="1"/>
    <n v="0"/>
    <n v="0"/>
    <s v="OK"/>
    <s v="Ensacado"/>
    <x v="2"/>
    <n v="0"/>
    <s v="F. TORAL"/>
    <s v="A"/>
    <d v="1899-12-30T00:00:51"/>
    <d v="1899-12-30T00:00:51"/>
    <s v="OK"/>
    <m/>
    <m/>
    <d v="1899-12-30T00:00:00"/>
    <d v="1899-12-30T00:23:10"/>
    <n v="4"/>
    <d v="1899-12-30T00:00:51"/>
    <n v="23.166666666662401"/>
    <n v="9"/>
    <s v="Si"/>
  </r>
  <r>
    <s v="CTOR"/>
    <s v="2025004741"/>
    <x v="0"/>
    <s v="EL213777"/>
    <s v="E96XM06"/>
    <d v="2025-03-05T00:00:00"/>
    <m/>
    <s v="2906"/>
    <x v="11"/>
    <s v="PA"/>
    <s v="PA"/>
    <m/>
    <d v="2025-03-05T00:00:00"/>
    <d v="1899-12-30T09:45:00"/>
    <d v="2025-03-05T00:00:00"/>
    <d v="1899-12-30T09:45:51"/>
    <d v="2025-03-05T00:00:00"/>
    <d v="1899-12-30T10:11:39"/>
    <x v="0"/>
    <s v="RFCPI"/>
    <s v="1322317034"/>
    <s v="EXW"/>
    <d v="1899-12-30T00:26:39"/>
    <d v="1899-12-30T00:25:48"/>
    <d v="1899-12-30T00:00:51"/>
    <s v="Ensacado"/>
    <s v="E002"/>
    <x v="1"/>
    <d v="1899-12-30T00:26:39"/>
    <d v="1899-12-30T00:25:48"/>
    <n v="9"/>
    <x v="8"/>
    <x v="2"/>
    <x v="1"/>
    <n v="0"/>
    <n v="0"/>
    <s v="OK"/>
    <s v="Ensacado"/>
    <x v="2"/>
    <n v="0"/>
    <s v="F. TORAL"/>
    <s v="A"/>
    <d v="1899-12-30T00:00:51"/>
    <d v="1899-12-30T00:00:51"/>
    <s v="OK"/>
    <m/>
    <m/>
    <d v="1899-12-30T00:00:00"/>
    <d v="1899-12-30T00:26:39"/>
    <n v="4"/>
    <d v="1899-12-30T00:00:51"/>
    <n v="26.649999999993614"/>
    <n v="10"/>
    <s v="Si"/>
  </r>
  <r>
    <s v="CTOR"/>
    <s v="2025004751"/>
    <x v="0"/>
    <s v="EL201901"/>
    <s v="EAC55ZQ"/>
    <d v="2025-03-05T00:00:00"/>
    <m/>
    <s v="2906"/>
    <x v="11"/>
    <s v="PA"/>
    <s v="PA"/>
    <m/>
    <d v="2025-03-05T00:00:00"/>
    <d v="1899-12-30T10:48:10"/>
    <d v="2025-03-05T00:00:00"/>
    <d v="1899-12-30T10:49:59"/>
    <d v="2025-03-05T00:00:00"/>
    <d v="1899-12-30T11:32:51"/>
    <x v="0"/>
    <s v="RFCPI"/>
    <s v="1322317039"/>
    <s v="EXW"/>
    <d v="1899-12-30T00:44:41"/>
    <d v="1899-12-30T00:42:52"/>
    <d v="1899-12-30T00:01:49"/>
    <s v="Ensacado"/>
    <s v="E002"/>
    <x v="1"/>
    <d v="1899-12-30T00:44:41"/>
    <d v="1899-12-30T00:42:52"/>
    <n v="10"/>
    <x v="8"/>
    <x v="2"/>
    <x v="1"/>
    <n v="0"/>
    <n v="0"/>
    <s v="OK"/>
    <s v="Ensacado"/>
    <x v="2"/>
    <n v="0"/>
    <s v="F. TORAL"/>
    <s v="A"/>
    <d v="1899-12-30T00:01:49"/>
    <d v="1899-12-30T00:01:49"/>
    <s v="OK"/>
    <m/>
    <m/>
    <d v="1899-12-30T00:00:00"/>
    <d v="1899-12-30T00:44:41"/>
    <n v="4"/>
    <d v="1899-12-30T00:01:49"/>
    <n v="44.683333333329578"/>
    <n v="11"/>
    <s v="Si"/>
  </r>
  <r>
    <s v="CTOR"/>
    <s v="2025004759"/>
    <x v="0"/>
    <s v="EP106115"/>
    <s v="EAU35NT"/>
    <d v="2025-03-05T00:00:00"/>
    <m/>
    <s v="55"/>
    <x v="10"/>
    <s v="PA"/>
    <n v="15"/>
    <m/>
    <d v="2025-03-05T00:00:00"/>
    <d v="1899-12-30T12:15:53"/>
    <d v="2025-03-05T00:00:00"/>
    <d v="1899-12-30T12:16:47"/>
    <d v="2025-03-05T00:00:00"/>
    <d v="1899-12-30T12:54:48"/>
    <x v="0"/>
    <s v="RFCPI"/>
    <s v="1322317043"/>
    <s v="EXW"/>
    <d v="1899-12-30T00:38:55"/>
    <d v="1899-12-30T00:38:01"/>
    <d v="1899-12-30T00:00:54"/>
    <s v="Granel"/>
    <s v="E001"/>
    <x v="1"/>
    <d v="1899-12-30T00:38:55"/>
    <d v="1899-12-30T00:38:01"/>
    <n v="12"/>
    <x v="8"/>
    <x v="2"/>
    <x v="2"/>
    <n v="0"/>
    <n v="0"/>
    <s v="OK"/>
    <s v="Granel"/>
    <x v="2"/>
    <n v="0"/>
    <s v="F. TORAL"/>
    <s v="A"/>
    <d v="1899-12-30T00:00:54"/>
    <d v="1899-12-30T00:00:54"/>
    <s v="OK"/>
    <m/>
    <m/>
    <d v="1899-12-30T00:00:00"/>
    <d v="1899-12-30T00:38:55"/>
    <n v="4"/>
    <d v="1899-12-30T00:00:54"/>
    <n v="38.91666666667669"/>
    <n v="12"/>
    <s v="Si"/>
  </r>
  <r>
    <s v="CTOR"/>
    <s v="2025004787"/>
    <x v="0"/>
    <s v="EP109801"/>
    <s v="EBO87ZN"/>
    <d v="2025-03-05T00:00:00"/>
    <m/>
    <s v="55"/>
    <x v="10"/>
    <s v="PA"/>
    <n v="15"/>
    <m/>
    <d v="2025-03-05T00:00:00"/>
    <d v="1899-12-30T14:12:17"/>
    <d v="2025-03-05T00:00:00"/>
    <d v="1899-12-30T14:13:10"/>
    <d v="2025-03-05T00:00:00"/>
    <d v="1899-12-30T14:47:25"/>
    <x v="0"/>
    <s v="RFCPI"/>
    <s v="1322317047"/>
    <s v="EXW"/>
    <d v="1899-12-30T00:35:08"/>
    <d v="1899-12-30T00:34:15"/>
    <d v="1899-12-30T00:00:53"/>
    <s v="Granel"/>
    <s v="E001"/>
    <x v="1"/>
    <d v="1899-12-30T00:35:08"/>
    <d v="1899-12-30T00:34:15"/>
    <n v="14"/>
    <x v="8"/>
    <x v="2"/>
    <x v="2"/>
    <n v="0"/>
    <n v="0"/>
    <s v="OK"/>
    <s v="Granel"/>
    <x v="2"/>
    <n v="0"/>
    <s v="F. TORAL"/>
    <s v="A"/>
    <d v="1899-12-30T00:00:53"/>
    <d v="1899-12-30T00:00:53"/>
    <s v="OK"/>
    <m/>
    <m/>
    <d v="1899-12-30T00:00:00"/>
    <d v="1899-12-30T00:35:08"/>
    <n v="4"/>
    <d v="1899-12-30T00:00:53"/>
    <n v="35.133333333321609"/>
    <n v="14"/>
    <s v="Si"/>
  </r>
  <r>
    <s v="CTOR"/>
    <s v="2025004797"/>
    <x v="0"/>
    <s v="EBR10606"/>
    <s v="EBJ37MR"/>
    <d v="2025-03-05T00:00:00"/>
    <m/>
    <s v="55"/>
    <x v="10"/>
    <s v="PA"/>
    <n v="15"/>
    <m/>
    <d v="2025-03-05T00:00:00"/>
    <d v="1899-12-30T15:26:16"/>
    <d v="2025-03-05T00:00:00"/>
    <d v="1899-12-30T15:27:08"/>
    <d v="2025-03-05T00:00:00"/>
    <d v="1899-12-30T15:57:02"/>
    <x v="0"/>
    <s v="RFCPI"/>
    <s v="1322317050"/>
    <s v="EXW"/>
    <d v="1899-12-30T00:30:46"/>
    <d v="1899-12-30T00:29:54"/>
    <d v="1899-12-30T00:00:52"/>
    <s v="Granel"/>
    <s v="E001"/>
    <x v="1"/>
    <d v="1899-12-30T00:30:46"/>
    <d v="1899-12-30T00:29:54"/>
    <n v="15"/>
    <x v="8"/>
    <x v="2"/>
    <x v="2"/>
    <n v="0"/>
    <n v="0"/>
    <s v="OK"/>
    <s v="Granel"/>
    <x v="2"/>
    <n v="0"/>
    <s v="F. TORAL"/>
    <s v="A"/>
    <d v="1899-12-30T00:00:52"/>
    <d v="1899-12-30T00:00:52"/>
    <s v="OK"/>
    <m/>
    <m/>
    <d v="1899-12-30T00:00:00"/>
    <d v="1899-12-30T00:30:46"/>
    <n v="4"/>
    <d v="1899-12-30T00:00:52"/>
    <n v="30.766666666665667"/>
    <n v="15"/>
    <s v="Si"/>
  </r>
  <r>
    <s v="CTOR"/>
    <s v="2025004798"/>
    <x v="0"/>
    <s v="EP106551"/>
    <s v="EBM47VC"/>
    <d v="2025-03-05T00:00:00"/>
    <m/>
    <s v="55"/>
    <x v="10"/>
    <s v="PA"/>
    <n v="15"/>
    <m/>
    <d v="2025-03-05T00:00:00"/>
    <d v="1899-12-30T15:37:17"/>
    <d v="2025-03-05T00:00:00"/>
    <d v="1899-12-30T15:39:27"/>
    <d v="2025-03-05T00:00:00"/>
    <d v="1899-12-30T16:15:55"/>
    <x v="0"/>
    <s v="RFCPI"/>
    <s v="1322317052"/>
    <s v="EXW"/>
    <d v="1899-12-30T00:38:38"/>
    <d v="1899-12-30T00:36:28"/>
    <d v="1899-12-30T00:02:10"/>
    <s v="Granel"/>
    <s v="E001"/>
    <x v="1"/>
    <d v="1899-12-30T00:38:38"/>
    <d v="1899-12-30T00:36:28"/>
    <n v="15"/>
    <x v="8"/>
    <x v="2"/>
    <x v="2"/>
    <n v="0"/>
    <n v="0"/>
    <s v="OK"/>
    <s v="Granel"/>
    <x v="2"/>
    <n v="0"/>
    <s v="F. TORAL"/>
    <s v="A"/>
    <d v="1899-12-30T00:02:10"/>
    <d v="1899-12-30T00:02:10"/>
    <s v="OK"/>
    <m/>
    <m/>
    <d v="1899-12-30T00:00:00"/>
    <d v="1899-12-30T00:38:38"/>
    <n v="4"/>
    <d v="1899-12-30T00:02:10"/>
    <n v="38.6333333333423"/>
    <n v="16"/>
    <s v="Si"/>
  </r>
  <r>
    <s v="CTOR"/>
    <s v="2025004814"/>
    <x v="0"/>
    <s v="ER5877BBL"/>
    <s v="E6997LHG"/>
    <d v="2025-03-05T00:00:00"/>
    <m/>
    <s v="3218"/>
    <x v="55"/>
    <s v="PA"/>
    <n v="6"/>
    <m/>
    <d v="2025-03-05T00:00:00"/>
    <d v="1899-12-30T16:19:13"/>
    <d v="2025-03-05T00:00:00"/>
    <d v="1899-12-30T16:20:07"/>
    <d v="2025-03-05T00:00:00"/>
    <d v="1899-12-30T18:00:55"/>
    <x v="0"/>
    <s v="RFCPI"/>
    <s v="1322317063"/>
    <s v="FBO"/>
    <d v="1899-12-30T01:41:42"/>
    <d v="1899-12-30T01:40:48"/>
    <d v="1899-12-30T00:00:54"/>
    <s v="Granel"/>
    <s v="E001"/>
    <x v="2"/>
    <d v="1899-12-30T01:41:42"/>
    <d v="1899-12-30T01:40:48"/>
    <n v="16"/>
    <x v="8"/>
    <x v="2"/>
    <x v="2"/>
    <n v="0"/>
    <n v="0"/>
    <s v="OK"/>
    <s v="Granel"/>
    <x v="2"/>
    <n v="0"/>
    <s v="F. TORAL"/>
    <s v="C"/>
    <d v="1899-12-30T00:00:54"/>
    <d v="1899-12-30T00:00:54"/>
    <s v="OK"/>
    <m/>
    <m/>
    <d v="1899-12-30T00:00:00"/>
    <d v="1899-12-30T01:41:42"/>
    <n v="4"/>
    <d v="1899-12-30T00:00:54"/>
    <n v="101.70000000000006"/>
    <n v="18"/>
    <s v="No"/>
  </r>
  <r>
    <s v="CTOR"/>
    <s v="2025004818"/>
    <x v="0"/>
    <s v="ER7567BBL"/>
    <s v="E2543HVB"/>
    <d v="2025-03-05T00:00:00"/>
    <m/>
    <s v="3218"/>
    <x v="55"/>
    <s v="PA"/>
    <n v="6"/>
    <m/>
    <d v="2025-03-05T00:00:00"/>
    <d v="1899-12-30T16:45:49"/>
    <d v="2025-03-05T00:00:00"/>
    <d v="1899-12-30T16:46:40"/>
    <d v="2025-03-05T00:00:00"/>
    <d v="1899-12-30T18:22:02"/>
    <x v="0"/>
    <s v="RFCPI"/>
    <s v="1322317064"/>
    <s v="FBO"/>
    <d v="1899-12-30T01:36:13"/>
    <d v="1899-12-30T01:35:22"/>
    <d v="1899-12-30T00:00:51"/>
    <s v="Granel"/>
    <s v="E001"/>
    <x v="2"/>
    <d v="1899-12-30T01:36:13"/>
    <d v="1899-12-30T01:35:22"/>
    <n v="16"/>
    <x v="8"/>
    <x v="2"/>
    <x v="2"/>
    <n v="0"/>
    <n v="0"/>
    <s v="OK"/>
    <s v="Granel"/>
    <x v="2"/>
    <n v="0"/>
    <s v="F. TORAL"/>
    <s v="C"/>
    <d v="1899-12-30T00:00:51"/>
    <d v="1899-12-30T00:00:51"/>
    <s v="OK"/>
    <m/>
    <m/>
    <d v="1899-12-30T00:00:00"/>
    <d v="1899-12-30T01:36:13"/>
    <n v="4"/>
    <d v="1899-12-30T00:00:51"/>
    <n v="96.216666666667265"/>
    <n v="18"/>
    <s v="No"/>
  </r>
  <r>
    <s v="CTOR"/>
    <s v="2025004829"/>
    <x v="0"/>
    <s v="ER1975BDN"/>
    <s v="E6102LLH"/>
    <d v="2025-03-05T00:00:00"/>
    <m/>
    <s v="55"/>
    <x v="10"/>
    <s v="PA"/>
    <n v="15"/>
    <m/>
    <d v="2025-03-05T00:00:00"/>
    <d v="1899-12-30T19:29:40"/>
    <d v="2025-03-05T00:00:00"/>
    <d v="1899-12-30T19:30:31"/>
    <d v="2025-03-05T00:00:00"/>
    <d v="1899-12-30T19:58:11"/>
    <x v="0"/>
    <s v="RFCPI"/>
    <s v="1322317070"/>
    <s v="EXW"/>
    <d v="1899-12-30T00:28:31"/>
    <d v="1899-12-30T00:27:40"/>
    <d v="1899-12-30T00:00:51"/>
    <s v="Granel"/>
    <s v="E001"/>
    <x v="1"/>
    <d v="1899-12-30T00:28:31"/>
    <d v="1899-12-30T00:27:40"/>
    <n v="19"/>
    <x v="8"/>
    <x v="2"/>
    <x v="2"/>
    <n v="0"/>
    <n v="0"/>
    <s v="OK"/>
    <s v="Granel"/>
    <x v="2"/>
    <n v="0"/>
    <s v="F. TORAL"/>
    <s v="A"/>
    <d v="1899-12-30T00:00:51"/>
    <d v="1899-12-30T00:00:51"/>
    <s v="OK"/>
    <m/>
    <m/>
    <d v="1899-12-30T00:00:00"/>
    <d v="1899-12-30T00:28:31"/>
    <n v="4"/>
    <d v="1899-12-30T00:00:51"/>
    <n v="28.516666666665635"/>
    <n v="19"/>
    <s v="Si"/>
  </r>
  <r>
    <s v="CTOR"/>
    <s v="2025004855"/>
    <x v="0"/>
    <s v="EL214695"/>
    <s v="EAF04LH"/>
    <d v="2025-03-06T00:00:00"/>
    <m/>
    <s v="2906"/>
    <x v="11"/>
    <s v="PA"/>
    <s v="PA"/>
    <m/>
    <d v="2025-03-06T00:00:00"/>
    <d v="1899-12-30T09:07:46"/>
    <d v="2025-03-06T00:00:00"/>
    <d v="1899-12-30T09:08:44"/>
    <d v="2025-03-06T00:00:00"/>
    <d v="1899-12-30T09:26:38"/>
    <x v="0"/>
    <s v="RFCPI"/>
    <s v="1322317075"/>
    <s v="EXW"/>
    <d v="1899-12-30T00:18:52"/>
    <d v="1899-12-30T00:17:54"/>
    <d v="1899-12-30T00:00:58"/>
    <s v="Ensacado"/>
    <s v="E002"/>
    <x v="1"/>
    <d v="1899-12-30T00:18:52"/>
    <d v="1899-12-30T00:17:54"/>
    <n v="9"/>
    <x v="9"/>
    <x v="2"/>
    <x v="1"/>
    <n v="0"/>
    <n v="0"/>
    <s v="OK"/>
    <s v="Ensacado"/>
    <x v="2"/>
    <n v="0"/>
    <s v="F. TORAL"/>
    <s v="A"/>
    <d v="1899-12-30T00:00:58"/>
    <d v="1899-12-30T00:00:58"/>
    <s v="OK"/>
    <m/>
    <m/>
    <d v="1899-12-30T00:00:00"/>
    <d v="1899-12-30T00:18:52"/>
    <n v="5"/>
    <d v="1899-12-30T00:00:58"/>
    <n v="18.866666666664045"/>
    <n v="9"/>
    <s v="Si"/>
  </r>
  <r>
    <s v="CTOR"/>
    <s v="2025004871"/>
    <x v="0"/>
    <s v="EL197295"/>
    <s v="E97QQ07"/>
    <d v="2025-03-06T00:00:00"/>
    <m/>
    <s v="2906"/>
    <x v="11"/>
    <s v="PA"/>
    <s v="PA"/>
    <m/>
    <d v="2025-03-06T00:00:00"/>
    <d v="1899-12-30T11:03:47"/>
    <d v="2025-03-06T00:00:00"/>
    <d v="1899-12-30T11:05:39"/>
    <d v="2025-03-06T00:00:00"/>
    <d v="1899-12-30T12:17:40"/>
    <x v="0"/>
    <s v="RFCPI"/>
    <s v="1322317086"/>
    <s v="EXW"/>
    <d v="1899-12-30T01:13:53"/>
    <d v="1899-12-30T01:12:01"/>
    <d v="1899-12-30T00:01:52"/>
    <s v="Ensacado"/>
    <s v="E002"/>
    <x v="1"/>
    <d v="1899-12-30T01:13:53"/>
    <d v="1899-12-30T01:12:01"/>
    <n v="11"/>
    <x v="9"/>
    <x v="2"/>
    <x v="1"/>
    <n v="0"/>
    <n v="0"/>
    <s v="OK"/>
    <s v="Ensacado"/>
    <x v="2"/>
    <n v="0"/>
    <s v="F. TORAL"/>
    <s v="B"/>
    <d v="1899-12-30T00:01:52"/>
    <d v="1899-12-30T00:01:52"/>
    <s v="OK"/>
    <m/>
    <m/>
    <d v="1899-12-30T00:00:00"/>
    <d v="1899-12-30T01:13:53"/>
    <n v="5"/>
    <d v="1899-12-30T00:01:52"/>
    <n v="73.8833333333327"/>
    <n v="12"/>
    <s v="No"/>
  </r>
  <r>
    <s v="CTOR"/>
    <s v="2025004901"/>
    <x v="0"/>
    <s v="EBR10837"/>
    <s v="EAB55XJ"/>
    <d v="2025-03-06T00:00:00"/>
    <m/>
    <s v="55"/>
    <x v="10"/>
    <s v="PA"/>
    <n v="15"/>
    <m/>
    <d v="2025-03-06T00:00:00"/>
    <d v="1899-12-30T13:51:12"/>
    <d v="2025-03-06T00:00:00"/>
    <d v="1899-12-30T13:52:04"/>
    <d v="2025-03-06T00:00:00"/>
    <d v="1899-12-30T14:21:32"/>
    <x v="0"/>
    <s v="RFCPI"/>
    <s v="1322317090"/>
    <s v="EXW"/>
    <d v="1899-12-30T00:30:20"/>
    <d v="1899-12-30T00:29:28"/>
    <d v="1899-12-30T00:00:52"/>
    <s v="Granel"/>
    <s v="E001"/>
    <x v="1"/>
    <d v="1899-12-30T00:30:20"/>
    <d v="1899-12-30T00:29:28"/>
    <n v="13"/>
    <x v="9"/>
    <x v="2"/>
    <x v="2"/>
    <n v="0"/>
    <n v="0"/>
    <s v="OK"/>
    <s v="Granel"/>
    <x v="2"/>
    <n v="0"/>
    <s v="F. TORAL"/>
    <s v="A"/>
    <d v="1899-12-30T00:00:52"/>
    <d v="1899-12-30T00:00:52"/>
    <s v="OK"/>
    <m/>
    <m/>
    <d v="1899-12-30T00:00:00"/>
    <d v="1899-12-30T00:30:20"/>
    <n v="5"/>
    <d v="1899-12-30T00:00:52"/>
    <n v="30.333333333340846"/>
    <n v="14"/>
    <s v="Si"/>
  </r>
  <r>
    <s v="CTOR"/>
    <s v="2025004898"/>
    <x v="0"/>
    <s v="ELE2339"/>
    <s v="E52TN65"/>
    <d v="2025-03-06T00:00:00"/>
    <m/>
    <s v="2906"/>
    <x v="11"/>
    <s v="PA"/>
    <s v="PA"/>
    <m/>
    <d v="2025-03-06T00:00:00"/>
    <d v="1899-12-30T13:42:49"/>
    <d v="2025-03-06T00:00:00"/>
    <d v="1899-12-30T13:43:41"/>
    <d v="2025-03-06T00:00:00"/>
    <d v="1899-12-30T15:09:49"/>
    <x v="0"/>
    <s v="RFCPI"/>
    <s v="1322317092"/>
    <s v="EXW"/>
    <d v="1899-12-30T01:27:00"/>
    <d v="1899-12-30T01:26:08"/>
    <d v="1899-12-30T00:00:52"/>
    <s v="Ensacado"/>
    <s v="E002"/>
    <x v="1"/>
    <d v="1899-12-30T01:27:00"/>
    <d v="1899-12-30T01:26:08"/>
    <n v="13"/>
    <x v="9"/>
    <x v="2"/>
    <x v="1"/>
    <n v="0"/>
    <n v="0"/>
    <s v="OK"/>
    <s v="Ensacado"/>
    <x v="2"/>
    <n v="0"/>
    <s v="F. TORAL"/>
    <s v="B"/>
    <d v="1899-12-30T00:00:52"/>
    <d v="1899-12-30T00:00:52"/>
    <s v="OK"/>
    <m/>
    <m/>
    <d v="1899-12-30T00:00:00"/>
    <d v="1899-12-30T01:27:00"/>
    <n v="5"/>
    <d v="1899-12-30T00:00:52"/>
    <n v="87.000000000004803"/>
    <n v="15"/>
    <s v="No"/>
  </r>
  <r>
    <s v="CTOR"/>
    <s v="2025004896"/>
    <x v="0"/>
    <s v="EL212073"/>
    <s v="EBB77NQ"/>
    <d v="2025-03-06T00:00:00"/>
    <m/>
    <s v="2906"/>
    <x v="11"/>
    <s v="PA"/>
    <s v="PA"/>
    <m/>
    <d v="2025-03-06T00:00:00"/>
    <d v="1899-12-30T13:28:32"/>
    <d v="2025-03-06T00:00:00"/>
    <d v="1899-12-30T13:30:01"/>
    <d v="2025-03-06T00:00:00"/>
    <d v="1899-12-30T15:11:16"/>
    <x v="0"/>
    <s v="RFCPI"/>
    <s v="1322317093"/>
    <s v="EXW"/>
    <d v="1899-12-30T01:42:44"/>
    <d v="1899-12-30T01:41:15"/>
    <d v="1899-12-30T00:01:29"/>
    <s v="Ensacado"/>
    <s v="E002"/>
    <x v="1"/>
    <d v="1899-12-30T01:42:44"/>
    <d v="1899-12-30T01:41:15"/>
    <n v="13"/>
    <x v="9"/>
    <x v="2"/>
    <x v="1"/>
    <n v="0"/>
    <n v="0"/>
    <s v="OK"/>
    <s v="Ensacado"/>
    <x v="2"/>
    <n v="0"/>
    <s v="F. TORAL"/>
    <s v="C"/>
    <d v="1899-12-30T00:01:29"/>
    <d v="1899-12-30T00:01:29"/>
    <s v="OK"/>
    <m/>
    <m/>
    <d v="1899-12-30T00:00:00"/>
    <d v="1899-12-30T01:42:44"/>
    <n v="5"/>
    <d v="1899-12-30T00:01:29"/>
    <n v="102.73333333332961"/>
    <n v="15"/>
    <s v="No"/>
  </r>
  <r>
    <s v="CTOR"/>
    <s v="2025004915"/>
    <x v="0"/>
    <s v="EP106115"/>
    <s v="EAU35NT"/>
    <d v="2025-03-06T00:00:00"/>
    <m/>
    <s v="55"/>
    <x v="10"/>
    <s v="PA"/>
    <n v="15"/>
    <m/>
    <d v="2025-03-06T00:00:00"/>
    <d v="1899-12-30T14:58:52"/>
    <d v="2025-03-06T00:00:00"/>
    <d v="1899-12-30T14:59:43"/>
    <d v="2025-03-06T00:00:00"/>
    <d v="1899-12-30T15:27:08"/>
    <x v="0"/>
    <s v="RFCPI"/>
    <s v="1322317096"/>
    <s v="EXW"/>
    <d v="1899-12-30T00:28:16"/>
    <d v="1899-12-30T00:27:25"/>
    <d v="1899-12-30T00:00:51"/>
    <s v="Granel"/>
    <s v="E001"/>
    <x v="1"/>
    <d v="1899-12-30T00:28:16"/>
    <d v="1899-12-30T00:27:25"/>
    <n v="14"/>
    <x v="9"/>
    <x v="2"/>
    <x v="2"/>
    <n v="0"/>
    <n v="0"/>
    <s v="OK"/>
    <s v="Granel"/>
    <x v="2"/>
    <n v="0"/>
    <s v="F. TORAL"/>
    <s v="A"/>
    <d v="1899-12-30T00:00:51"/>
    <d v="1899-12-30T00:00:51"/>
    <s v="OK"/>
    <m/>
    <m/>
    <d v="1899-12-30T00:00:00"/>
    <d v="1899-12-30T00:28:16"/>
    <n v="5"/>
    <d v="1899-12-30T00:00:51"/>
    <n v="28.266666666667195"/>
    <n v="15"/>
    <s v="Si"/>
  </r>
  <r>
    <s v="CTOR"/>
    <s v="2025004922"/>
    <x v="0"/>
    <s v="EP109037"/>
    <s v="EBE63SG"/>
    <d v="2025-03-06T00:00:00"/>
    <m/>
    <s v="55"/>
    <x v="10"/>
    <s v="PA"/>
    <n v="15"/>
    <m/>
    <d v="2025-03-06T00:00:00"/>
    <d v="1899-12-30T15:37:59"/>
    <d v="2025-03-06T00:00:00"/>
    <d v="1899-12-30T15:38:50"/>
    <d v="2025-03-06T00:00:00"/>
    <d v="1899-12-30T16:05:34"/>
    <x v="0"/>
    <s v="RFCPI"/>
    <s v="1322317099"/>
    <s v="EXW"/>
    <d v="1899-12-30T00:27:35"/>
    <d v="1899-12-30T00:26:44"/>
    <d v="1899-12-30T00:00:51"/>
    <s v="Granel"/>
    <s v="E001"/>
    <x v="1"/>
    <d v="1899-12-30T00:27:35"/>
    <d v="1899-12-30T00:26:44"/>
    <n v="15"/>
    <x v="9"/>
    <x v="2"/>
    <x v="2"/>
    <n v="0"/>
    <n v="0"/>
    <s v="OK"/>
    <s v="Granel"/>
    <x v="2"/>
    <n v="0"/>
    <s v="F. TORAL"/>
    <s v="A"/>
    <d v="1899-12-30T00:00:51"/>
    <d v="1899-12-30T00:00:51"/>
    <s v="OK"/>
    <m/>
    <m/>
    <d v="1899-12-30T00:00:00"/>
    <d v="1899-12-30T00:27:35"/>
    <n v="5"/>
    <d v="1899-12-30T00:00:51"/>
    <n v="27.583333333344093"/>
    <n v="16"/>
    <s v="Si"/>
  </r>
  <r>
    <s v="CTOR"/>
    <s v="2025004931"/>
    <x v="0"/>
    <s v="EP109801"/>
    <s v="EBO87ZN"/>
    <d v="2025-03-06T00:00:00"/>
    <m/>
    <s v="55"/>
    <x v="10"/>
    <s v="PA"/>
    <n v="15"/>
    <m/>
    <d v="2025-03-06T00:00:00"/>
    <d v="1899-12-30T16:29:14"/>
    <d v="2025-03-06T00:00:00"/>
    <d v="1899-12-30T16:30:09"/>
    <d v="2025-03-06T00:00:00"/>
    <d v="1899-12-30T17:00:38"/>
    <x v="0"/>
    <s v="RFCPI"/>
    <s v="1322317101"/>
    <s v="EXW"/>
    <d v="1899-12-30T00:31:24"/>
    <d v="1899-12-30T00:30:29"/>
    <d v="1899-12-30T00:00:55"/>
    <s v="Granel"/>
    <s v="E001"/>
    <x v="1"/>
    <d v="1899-12-30T00:31:24"/>
    <d v="1899-12-30T00:30:29"/>
    <n v="16"/>
    <x v="9"/>
    <x v="2"/>
    <x v="2"/>
    <n v="0"/>
    <n v="0"/>
    <s v="OK"/>
    <s v="Granel"/>
    <x v="2"/>
    <n v="0"/>
    <s v="F. TORAL"/>
    <s v="A"/>
    <d v="1899-12-30T00:00:55"/>
    <d v="1899-12-30T00:00:55"/>
    <s v="OK"/>
    <m/>
    <m/>
    <d v="1899-12-30T00:00:00"/>
    <d v="1899-12-30T00:31:24"/>
    <n v="5"/>
    <d v="1899-12-30T00:00:55"/>
    <n v="31.400000000006347"/>
    <n v="17"/>
    <s v="Si"/>
  </r>
  <r>
    <s v="CTOR"/>
    <s v="2025004923"/>
    <x v="0"/>
    <s v="EL195546"/>
    <s v="E74OG48"/>
    <d v="2025-03-06T00:00:00"/>
    <m/>
    <s v="2906"/>
    <x v="11"/>
    <s v="PA"/>
    <s v="PA"/>
    <m/>
    <d v="2025-03-06T00:00:00"/>
    <d v="1899-12-30T15:41:45"/>
    <d v="2025-03-06T00:00:00"/>
    <d v="1899-12-30T15:43:24"/>
    <d v="2025-03-06T00:00:00"/>
    <d v="1899-12-30T17:15:31"/>
    <x v="0"/>
    <s v="RFCPI"/>
    <s v="1322317102"/>
    <s v="EXW"/>
    <d v="1899-12-30T01:33:46"/>
    <d v="1899-12-30T01:32:07"/>
    <d v="1899-12-30T00:01:39"/>
    <s v="Ensacado"/>
    <s v="E002"/>
    <x v="1"/>
    <d v="1899-12-30T01:33:46"/>
    <d v="1899-12-30T01:32:07"/>
    <n v="15"/>
    <x v="9"/>
    <x v="2"/>
    <x v="1"/>
    <n v="0"/>
    <n v="0"/>
    <s v="OK"/>
    <s v="Ensacado"/>
    <x v="2"/>
    <n v="0"/>
    <s v="F. TORAL"/>
    <s v="C"/>
    <d v="1899-12-30T00:01:39"/>
    <d v="1899-12-30T00:01:39"/>
    <s v="OK"/>
    <m/>
    <m/>
    <d v="1899-12-30T00:00:00"/>
    <d v="1899-12-30T01:33:46"/>
    <n v="5"/>
    <d v="1899-12-30T00:01:39"/>
    <n v="93.7666666666656"/>
    <n v="17"/>
    <s v="No"/>
  </r>
  <r>
    <s v="CTOR"/>
    <s v="2025004929"/>
    <x v="0"/>
    <s v="EAV59373"/>
    <s v="E73OB73"/>
    <d v="2025-03-06T00:00:00"/>
    <m/>
    <s v="2906"/>
    <x v="11"/>
    <s v="PA"/>
    <s v="PA"/>
    <m/>
    <d v="2025-03-06T00:00:00"/>
    <d v="1899-12-30T16:26:25"/>
    <d v="2025-03-06T00:00:00"/>
    <d v="1899-12-30T16:30:05"/>
    <d v="2025-03-06T00:00:00"/>
    <d v="1899-12-30T17:31:16"/>
    <x v="0"/>
    <s v="RFCPI"/>
    <s v="1322317105"/>
    <s v="EXW"/>
    <d v="1899-12-30T01:04:51"/>
    <d v="1899-12-30T01:01:11"/>
    <d v="1899-12-30T00:03:40"/>
    <s v="Ensacado"/>
    <s v="E002"/>
    <x v="1"/>
    <d v="1899-12-30T01:04:51"/>
    <d v="1899-12-30T01:01:11"/>
    <n v="16"/>
    <x v="9"/>
    <x v="2"/>
    <x v="1"/>
    <n v="0"/>
    <n v="0"/>
    <s v="OK"/>
    <s v="Ensacado"/>
    <x v="2"/>
    <n v="0"/>
    <s v="F. TORAL"/>
    <s v="B"/>
    <d v="1899-12-30T00:03:40"/>
    <d v="1899-12-30T00:03:40"/>
    <s v="OK"/>
    <m/>
    <m/>
    <d v="1899-12-30T00:00:00"/>
    <d v="1899-12-30T01:04:51"/>
    <n v="5"/>
    <d v="1899-12-30T00:03:40"/>
    <n v="64.850000000011249"/>
    <n v="17"/>
    <s v="No"/>
  </r>
  <r>
    <s v="CTOR"/>
    <s v="2025004927"/>
    <x v="0"/>
    <s v="ER8797BBS"/>
    <s v="E3715LST"/>
    <d v="2025-03-06T00:00:00"/>
    <m/>
    <s v="3218"/>
    <x v="55"/>
    <s v="PA"/>
    <n v="6"/>
    <m/>
    <d v="2025-03-06T00:00:00"/>
    <d v="1899-12-30T16:23:14"/>
    <d v="2025-03-06T00:00:00"/>
    <d v="1899-12-30T16:24:05"/>
    <d v="2025-03-06T00:00:00"/>
    <d v="1899-12-30T17:45:38"/>
    <x v="0"/>
    <s v="RFCPI"/>
    <s v="1322317108"/>
    <s v="FBO"/>
    <d v="1899-12-30T01:22:24"/>
    <d v="1899-12-30T01:21:33"/>
    <d v="1899-12-30T00:00:51"/>
    <s v="Granel"/>
    <s v="E001"/>
    <x v="2"/>
    <d v="1899-12-30T01:22:24"/>
    <d v="1899-12-30T01:21:33"/>
    <n v="16"/>
    <x v="9"/>
    <x v="2"/>
    <x v="2"/>
    <n v="0"/>
    <n v="0"/>
    <s v="OK"/>
    <s v="Granel"/>
    <x v="2"/>
    <n v="0"/>
    <s v="F. TORAL"/>
    <s v="B"/>
    <d v="1899-12-30T00:00:51"/>
    <d v="1899-12-30T00:00:51"/>
    <s v="OK"/>
    <m/>
    <m/>
    <d v="1899-12-30T00:00:00"/>
    <d v="1899-12-30T01:22:24"/>
    <n v="5"/>
    <d v="1899-12-30T00:00:51"/>
    <n v="82.399999999996737"/>
    <n v="17"/>
    <s v="No"/>
  </r>
  <r>
    <s v="CTOR"/>
    <s v="2025004941"/>
    <x v="0"/>
    <s v="EAV58177"/>
    <s v="E02VZ42"/>
    <d v="2025-03-06T00:00:00"/>
    <m/>
    <s v="55"/>
    <x v="10"/>
    <s v="PA"/>
    <n v="15"/>
    <m/>
    <d v="2025-03-06T00:00:00"/>
    <d v="1899-12-30T17:10:31"/>
    <d v="2025-03-06T00:00:00"/>
    <d v="1899-12-30T17:11:50"/>
    <d v="2025-03-06T00:00:00"/>
    <d v="1899-12-30T17:48:05"/>
    <x v="0"/>
    <s v="RFCPI"/>
    <s v="1322317109"/>
    <s v="EXW"/>
    <d v="1899-12-30T00:37:34"/>
    <d v="1899-12-30T00:36:15"/>
    <d v="1899-12-30T00:01:19"/>
    <s v="Granel"/>
    <s v="E001"/>
    <x v="1"/>
    <d v="1899-12-30T00:37:34"/>
    <d v="1899-12-30T00:36:15"/>
    <n v="17"/>
    <x v="9"/>
    <x v="2"/>
    <x v="2"/>
    <n v="0"/>
    <n v="0"/>
    <s v="OK"/>
    <s v="Granel"/>
    <x v="2"/>
    <n v="0"/>
    <s v="F. TORAL"/>
    <s v="A"/>
    <d v="1899-12-30T00:01:19"/>
    <d v="1899-12-30T00:01:19"/>
    <s v="OK"/>
    <m/>
    <m/>
    <d v="1899-12-30T00:00:00"/>
    <d v="1899-12-30T00:37:34"/>
    <n v="5"/>
    <d v="1899-12-30T00:01:19"/>
    <n v="37.566666666676802"/>
    <n v="17"/>
    <s v="Si"/>
  </r>
  <r>
    <s v="CTOR"/>
    <s v="2025004950"/>
    <x v="0"/>
    <s v="EC68783"/>
    <s v="EAR13MX"/>
    <d v="2025-03-06T00:00:00"/>
    <m/>
    <s v="2906"/>
    <x v="11"/>
    <s v="PA"/>
    <s v="PA"/>
    <m/>
    <d v="2025-03-06T00:00:00"/>
    <d v="1899-12-30T18:01:48"/>
    <d v="2025-03-06T00:00:00"/>
    <d v="1899-12-30T18:03:24"/>
    <d v="2025-03-06T00:00:00"/>
    <d v="1899-12-30T18:48:05"/>
    <x v="0"/>
    <s v="RFCPI"/>
    <s v="1322317115"/>
    <s v="EXW"/>
    <d v="1899-12-30T00:46:17"/>
    <d v="1899-12-30T00:44:41"/>
    <d v="1899-12-30T00:01:36"/>
    <s v="Ensacado"/>
    <s v="E002"/>
    <x v="1"/>
    <d v="1899-12-30T00:46:17"/>
    <d v="1899-12-30T00:44:41"/>
    <n v="18"/>
    <x v="9"/>
    <x v="2"/>
    <x v="1"/>
    <n v="0"/>
    <n v="0"/>
    <s v="OK"/>
    <s v="Ensacado"/>
    <x v="2"/>
    <n v="0"/>
    <s v="F. TORAL"/>
    <s v="B"/>
    <d v="1899-12-30T00:01:36"/>
    <d v="1899-12-30T00:01:36"/>
    <s v="OK"/>
    <m/>
    <m/>
    <d v="1899-12-30T00:00:00"/>
    <d v="1899-12-30T00:46:17"/>
    <n v="5"/>
    <d v="1899-12-30T00:01:36"/>
    <n v="46.283333333327988"/>
    <n v="18"/>
    <s v="No"/>
  </r>
  <r>
    <s v="CTOR"/>
    <s v="2025004958"/>
    <x v="0"/>
    <s v="EL199570"/>
    <s v="EBG94LL"/>
    <d v="2025-03-06T00:00:00"/>
    <m/>
    <s v="2906"/>
    <x v="11"/>
    <s v="PA"/>
    <s v="PA"/>
    <m/>
    <d v="2025-03-06T00:00:00"/>
    <d v="1899-12-30T20:04:47"/>
    <d v="2025-03-06T00:00:00"/>
    <d v="1899-12-30T20:07:15"/>
    <d v="2025-03-06T00:00:00"/>
    <d v="1899-12-30T20:48:10"/>
    <x v="0"/>
    <s v="RFCPI"/>
    <s v="1322317122"/>
    <s v="EXW"/>
    <d v="1899-12-30T00:43:23"/>
    <d v="1899-12-30T00:40:55"/>
    <d v="1899-12-30T00:02:28"/>
    <s v="Ensacado"/>
    <s v="E002"/>
    <x v="1"/>
    <d v="1899-12-30T00:43:23"/>
    <d v="1899-12-30T00:40:55"/>
    <n v="20"/>
    <x v="9"/>
    <x v="2"/>
    <x v="1"/>
    <n v="0"/>
    <n v="0"/>
    <s v="OK"/>
    <s v="Ensacado"/>
    <x v="2"/>
    <n v="0"/>
    <s v="F. TORAL"/>
    <s v="A"/>
    <d v="1899-12-30T00:02:28"/>
    <d v="1899-12-30T00:02:28"/>
    <s v="OK"/>
    <m/>
    <m/>
    <d v="1899-12-30T00:00:00"/>
    <d v="1899-12-30T00:43:23"/>
    <n v="5"/>
    <d v="1899-12-30T00:02:28"/>
    <n v="43.383333333340808"/>
    <n v="20"/>
    <s v="Si"/>
  </r>
  <r>
    <s v="CTOR"/>
    <s v="2025004978"/>
    <x v="0"/>
    <s v="EL216336"/>
    <s v="EBB17AD"/>
    <d v="2025-03-07T00:00:00"/>
    <m/>
    <s v="2906"/>
    <x v="11"/>
    <s v="PA"/>
    <s v="PA"/>
    <m/>
    <d v="2025-03-07T00:00:00"/>
    <d v="1899-12-30T07:58:58"/>
    <d v="2025-03-07T00:00:00"/>
    <d v="1899-12-30T07:59:49"/>
    <d v="2025-03-07T00:00:00"/>
    <d v="1899-12-30T09:09:45"/>
    <x v="0"/>
    <s v="RFCPI"/>
    <s v="1322317125"/>
    <s v="EXW"/>
    <d v="1899-12-30T01:10:47"/>
    <d v="1899-12-30T01:09:56"/>
    <d v="1899-12-30T00:00:51"/>
    <s v="Ensacado"/>
    <s v="E002"/>
    <x v="1"/>
    <d v="1899-12-30T01:10:47"/>
    <d v="1899-12-30T01:09:56"/>
    <n v="7"/>
    <x v="10"/>
    <x v="2"/>
    <x v="1"/>
    <n v="0"/>
    <n v="0"/>
    <s v="OK"/>
    <s v="Ensacado"/>
    <x v="2"/>
    <n v="0"/>
    <s v="F. TORAL"/>
    <s v="B"/>
    <d v="1899-12-30T00:00:51"/>
    <d v="1899-12-30T00:00:51"/>
    <s v="OK"/>
    <m/>
    <m/>
    <d v="1899-12-30T00:00:00"/>
    <d v="1899-12-30T01:10:47"/>
    <n v="6"/>
    <d v="1899-12-30T00:00:51"/>
    <n v="70.78333333332958"/>
    <n v="9"/>
    <s v="No"/>
  </r>
  <r>
    <s v="CTOR"/>
    <s v="2025004981"/>
    <x v="0"/>
    <s v="EL214695"/>
    <s v="EAF04LH"/>
    <d v="2025-03-07T00:00:00"/>
    <m/>
    <s v="2906"/>
    <x v="11"/>
    <s v="PA"/>
    <s v="PA"/>
    <m/>
    <d v="2025-03-07T00:00:00"/>
    <d v="1899-12-30T08:47:17"/>
    <d v="2025-03-07T00:00:00"/>
    <d v="1899-12-30T08:48:09"/>
    <d v="2025-03-07T00:00:00"/>
    <d v="1899-12-30T09:14:36"/>
    <x v="0"/>
    <s v="RFCPI"/>
    <s v="1322317126"/>
    <s v="EXW"/>
    <d v="1899-12-30T00:27:19"/>
    <d v="1899-12-30T00:26:27"/>
    <d v="1899-12-30T00:00:52"/>
    <s v="Ensacado"/>
    <s v="E002"/>
    <x v="1"/>
    <d v="1899-12-30T00:27:19"/>
    <d v="1899-12-30T00:26:27"/>
    <n v="8"/>
    <x v="10"/>
    <x v="2"/>
    <x v="1"/>
    <n v="0"/>
    <n v="0"/>
    <s v="OK"/>
    <s v="Ensacado"/>
    <x v="2"/>
    <n v="0"/>
    <s v="F. TORAL"/>
    <s v="A"/>
    <d v="1899-12-30T00:00:52"/>
    <d v="1899-12-30T00:00:52"/>
    <s v="OK"/>
    <m/>
    <m/>
    <d v="1899-12-30T00:00:00"/>
    <d v="1899-12-30T00:27:19"/>
    <n v="6"/>
    <d v="1899-12-30T00:00:52"/>
    <n v="27.316666666670322"/>
    <n v="9"/>
    <s v="Si"/>
  </r>
  <r>
    <s v="CTOR"/>
    <s v="2025004979"/>
    <x v="0"/>
    <s v="ER0933BBN"/>
    <s v="E5872HZF"/>
    <d v="2025-03-07T00:00:00"/>
    <m/>
    <s v="3218"/>
    <x v="55"/>
    <s v="PA"/>
    <n v="6"/>
    <m/>
    <d v="2025-03-07T00:00:00"/>
    <d v="1899-12-30T08:28:37"/>
    <d v="2025-03-07T00:00:00"/>
    <d v="1899-12-30T08:29:31"/>
    <d v="2025-03-07T00:00:00"/>
    <d v="1899-12-30T09:17:57"/>
    <x v="0"/>
    <s v="RFCPI"/>
    <s v="1322317127"/>
    <s v="FBO"/>
    <d v="1899-12-30T00:49:20"/>
    <d v="1899-12-30T00:48:26"/>
    <d v="1899-12-30T00:00:54"/>
    <s v="Granel"/>
    <s v="E001"/>
    <x v="2"/>
    <d v="1899-12-30T00:49:20"/>
    <d v="1899-12-30T00:48:26"/>
    <n v="8"/>
    <x v="10"/>
    <x v="2"/>
    <x v="2"/>
    <n v="0"/>
    <n v="0"/>
    <s v="OK"/>
    <s v="Granel"/>
    <x v="2"/>
    <n v="0"/>
    <s v="F. TORAL"/>
    <s v="B"/>
    <d v="1899-12-30T00:00:54"/>
    <d v="1899-12-30T00:00:54"/>
    <s v="OK"/>
    <m/>
    <m/>
    <d v="1899-12-30T00:00:00"/>
    <d v="1899-12-30T00:49:20"/>
    <n v="6"/>
    <d v="1899-12-30T00:00:54"/>
    <n v="49.33333333333438"/>
    <n v="9"/>
    <s v="No"/>
  </r>
  <r>
    <s v="CTOR"/>
    <s v="2025004984"/>
    <x v="0"/>
    <s v="EC69338"/>
    <s v="E50UH97"/>
    <d v="2025-03-07T00:00:00"/>
    <m/>
    <s v="2906"/>
    <x v="11"/>
    <s v="PA"/>
    <s v="PA"/>
    <m/>
    <d v="2025-03-07T00:00:00"/>
    <d v="1899-12-30T09:04:49"/>
    <d v="2025-03-07T00:00:00"/>
    <d v="1899-12-30T09:05:42"/>
    <d v="2025-03-07T00:00:00"/>
    <d v="1899-12-30T09:46:26"/>
    <x v="0"/>
    <s v="RFCPI"/>
    <s v="1322317129"/>
    <s v="EXW"/>
    <d v="1899-12-30T00:41:37"/>
    <d v="1899-12-30T00:40:44"/>
    <d v="1899-12-30T00:00:53"/>
    <s v="Ensacado"/>
    <s v="E002"/>
    <x v="1"/>
    <d v="1899-12-30T00:41:37"/>
    <d v="1899-12-30T00:40:44"/>
    <n v="9"/>
    <x v="10"/>
    <x v="2"/>
    <x v="1"/>
    <n v="0"/>
    <n v="0"/>
    <s v="OK"/>
    <s v="Ensacado"/>
    <x v="2"/>
    <n v="0"/>
    <s v="F. TORAL"/>
    <s v="A"/>
    <d v="1899-12-30T00:00:53"/>
    <d v="1899-12-30T00:00:53"/>
    <s v="OK"/>
    <m/>
    <m/>
    <d v="1899-12-30T00:00:00"/>
    <d v="1899-12-30T00:41:37"/>
    <n v="6"/>
    <d v="1899-12-30T00:00:53"/>
    <n v="41.616666666662404"/>
    <n v="9"/>
    <s v="Si"/>
  </r>
  <r>
    <s v="CTOR"/>
    <s v="2025005005"/>
    <x v="0"/>
    <s v="EAV45685"/>
    <s v="E00VZ86"/>
    <d v="2025-03-07T00:00:00"/>
    <m/>
    <s v="55"/>
    <x v="10"/>
    <s v="PA"/>
    <n v="15"/>
    <m/>
    <d v="2025-03-07T00:00:00"/>
    <d v="1899-12-30T11:33:31"/>
    <d v="2025-03-07T00:00:00"/>
    <d v="1899-12-30T11:35:11"/>
    <d v="2025-03-07T00:00:00"/>
    <d v="1899-12-30T12:55:38"/>
    <x v="0"/>
    <s v="RFCPI"/>
    <s v="1322317139"/>
    <s v="EXW"/>
    <d v="1899-12-30T01:22:07"/>
    <d v="1899-12-30T01:20:27"/>
    <d v="1899-12-30T00:01:40"/>
    <s v="Granel"/>
    <s v="E001"/>
    <x v="1"/>
    <d v="1899-12-30T01:22:07"/>
    <d v="1899-12-30T01:20:27"/>
    <n v="11"/>
    <x v="10"/>
    <x v="2"/>
    <x v="2"/>
    <n v="0"/>
    <n v="0"/>
    <s v="OK"/>
    <s v="Granel"/>
    <x v="2"/>
    <n v="0"/>
    <s v="F. TORAL"/>
    <s v="B"/>
    <d v="1899-12-30T00:01:40"/>
    <d v="1899-12-30T00:01:40"/>
    <s v="OK"/>
    <m/>
    <m/>
    <d v="1899-12-30T00:00:00"/>
    <d v="1899-12-30T01:22:07"/>
    <n v="6"/>
    <d v="1899-12-30T00:01:40"/>
    <n v="82.116666666662425"/>
    <n v="12"/>
    <s v="No"/>
  </r>
  <r>
    <s v="CTOR"/>
    <s v="2025005007"/>
    <x v="0"/>
    <s v="EP109371"/>
    <s v="EAN97EO"/>
    <d v="2025-03-07T00:00:00"/>
    <m/>
    <s v="55"/>
    <x v="10"/>
    <s v="PA"/>
    <n v="15"/>
    <m/>
    <d v="2025-03-07T00:00:00"/>
    <d v="1899-12-30T11:38:52"/>
    <d v="2025-03-07T00:00:00"/>
    <d v="1899-12-30T11:40:38"/>
    <d v="2025-03-07T00:00:00"/>
    <d v="1899-12-30T13:01:35"/>
    <x v="0"/>
    <s v="RFCPI"/>
    <s v="1322317140"/>
    <s v="EXW"/>
    <d v="1899-12-30T01:22:43"/>
    <d v="1899-12-30T01:20:57"/>
    <d v="1899-12-30T00:01:46"/>
    <s v="Granel"/>
    <s v="E001"/>
    <x v="1"/>
    <d v="1899-12-30T01:22:43"/>
    <d v="1899-12-30T01:20:57"/>
    <n v="11"/>
    <x v="10"/>
    <x v="2"/>
    <x v="2"/>
    <n v="0"/>
    <n v="0"/>
    <s v="OK"/>
    <s v="Granel"/>
    <x v="2"/>
    <n v="0"/>
    <s v="F. TORAL"/>
    <s v="B"/>
    <d v="1899-12-30T00:01:46"/>
    <d v="1899-12-30T00:01:46"/>
    <s v="OK"/>
    <m/>
    <m/>
    <d v="1899-12-30T00:00:00"/>
    <d v="1899-12-30T01:22:43"/>
    <n v="6"/>
    <d v="1899-12-30T00:01:46"/>
    <n v="82.716666666667152"/>
    <n v="13"/>
    <s v="No"/>
  </r>
  <r>
    <s v="CTOR"/>
    <s v="2025005021"/>
    <x v="0"/>
    <s v="EL217021"/>
    <s v="EBN47OM"/>
    <d v="2025-03-07T00:00:00"/>
    <m/>
    <s v="3320"/>
    <x v="12"/>
    <s v="PA"/>
    <s v="PA"/>
    <m/>
    <d v="2025-03-07T00:00:00"/>
    <d v="1899-12-30T12:40:48"/>
    <d v="2025-03-07T00:00:00"/>
    <d v="1899-12-30T12:42:28"/>
    <d v="2025-03-07T00:00:00"/>
    <d v="1899-12-30T13:59:18"/>
    <x v="0"/>
    <s v="RFCPI"/>
    <s v="1322317142"/>
    <s v="EXW"/>
    <d v="1899-12-30T01:18:30"/>
    <d v="1899-12-30T01:16:50"/>
    <d v="1899-12-30T00:01:40"/>
    <s v="Ensacado"/>
    <s v="E002"/>
    <x v="1"/>
    <d v="1899-12-30T01:18:30"/>
    <d v="1899-12-30T01:16:50"/>
    <n v="12"/>
    <x v="10"/>
    <x v="2"/>
    <x v="1"/>
    <n v="0"/>
    <n v="0"/>
    <s v="OK"/>
    <s v="Ensacado"/>
    <x v="2"/>
    <n v="0"/>
    <s v="F. TORAL"/>
    <s v="B"/>
    <d v="1899-12-30T00:01:40"/>
    <d v="1899-12-30T00:01:40"/>
    <s v="OK"/>
    <m/>
    <m/>
    <d v="1899-12-30T00:00:00"/>
    <d v="1899-12-30T01:18:30"/>
    <n v="6"/>
    <d v="1899-12-30T00:01:40"/>
    <n v="78.500000000001563"/>
    <n v="13"/>
    <s v="No"/>
  </r>
  <r>
    <s v="CTOR"/>
    <s v="2025005028"/>
    <x v="0"/>
    <s v="ELE3439"/>
    <s v="EAZ25DM"/>
    <d v="2025-03-07T00:00:00"/>
    <m/>
    <s v="2906"/>
    <x v="11"/>
    <s v="PA"/>
    <s v="PA"/>
    <m/>
    <d v="2025-03-07T00:00:00"/>
    <d v="1899-12-30T13:26:29"/>
    <d v="2025-03-07T00:00:00"/>
    <d v="1899-12-30T13:28:13"/>
    <d v="2025-03-07T00:00:00"/>
    <d v="1899-12-30T14:11:32"/>
    <x v="0"/>
    <s v="RFCPI"/>
    <s v="1322317143"/>
    <s v="EXW"/>
    <d v="1899-12-30T00:45:03"/>
    <d v="1899-12-30T00:43:19"/>
    <d v="1899-12-30T00:01:44"/>
    <s v="Ensacado"/>
    <s v="E002"/>
    <x v="1"/>
    <d v="1899-12-30T00:45:03"/>
    <d v="1899-12-30T00:43:19"/>
    <n v="13"/>
    <x v="10"/>
    <x v="2"/>
    <x v="1"/>
    <n v="0"/>
    <n v="0"/>
    <s v="OK"/>
    <s v="Ensacado"/>
    <x v="2"/>
    <n v="0"/>
    <s v="F. TORAL"/>
    <s v="B"/>
    <d v="1899-12-30T00:01:44"/>
    <d v="1899-12-30T00:01:44"/>
    <s v="OK"/>
    <m/>
    <m/>
    <d v="1899-12-30T00:00:00"/>
    <d v="1899-12-30T00:45:03"/>
    <n v="6"/>
    <d v="1899-12-30T00:01:44"/>
    <n v="45.049999999996807"/>
    <n v="14"/>
    <s v="No"/>
  </r>
  <r>
    <s v="CTOR"/>
    <s v="2025005019"/>
    <x v="0"/>
    <s v="EBR10606"/>
    <s v="EBJ37MR"/>
    <d v="2025-03-07T00:00:00"/>
    <m/>
    <s v="55"/>
    <x v="10"/>
    <s v="PA"/>
    <n v="15"/>
    <m/>
    <d v="2025-03-07T00:00:00"/>
    <d v="1899-12-30T12:27:10"/>
    <d v="2025-03-07T00:00:00"/>
    <d v="1899-12-30T12:28:02"/>
    <d v="2025-03-07T00:00:00"/>
    <d v="1899-12-30T14:14:15"/>
    <x v="0"/>
    <s v="RFCPI"/>
    <s v="1322317144"/>
    <s v="EXW"/>
    <d v="1899-12-30T01:47:05"/>
    <d v="1899-12-30T01:46:13"/>
    <d v="1899-12-30T00:00:52"/>
    <s v="Granel"/>
    <s v="E001"/>
    <x v="1"/>
    <d v="1899-12-30T01:47:05"/>
    <d v="1899-12-30T01:46:13"/>
    <n v="12"/>
    <x v="10"/>
    <x v="2"/>
    <x v="2"/>
    <n v="0"/>
    <n v="0"/>
    <s v="OK"/>
    <s v="Granel"/>
    <x v="2"/>
    <n v="0"/>
    <s v="F. TORAL"/>
    <s v="C"/>
    <d v="1899-12-30T00:00:52"/>
    <d v="1899-12-30T00:00:52"/>
    <s v="OK"/>
    <m/>
    <m/>
    <d v="1899-12-30T00:00:00"/>
    <d v="1899-12-30T01:47:05"/>
    <n v="6"/>
    <d v="1899-12-30T00:00:52"/>
    <n v="107.08333333333925"/>
    <n v="14"/>
    <s v="No"/>
  </r>
  <r>
    <s v="CTOR"/>
    <s v="2025005030"/>
    <x v="0"/>
    <s v="ER4184BCC"/>
    <s v="E6907LCY"/>
    <d v="2025-03-07T00:00:00"/>
    <m/>
    <s v="2906"/>
    <x v="11"/>
    <s v="PA"/>
    <s v="PA"/>
    <m/>
    <d v="2025-03-07T00:00:00"/>
    <d v="1899-12-30T14:24:09"/>
    <d v="2025-03-07T00:00:00"/>
    <d v="1899-12-30T14:25:03"/>
    <d v="2025-03-07T00:00:00"/>
    <d v="1899-12-30T14:59:38"/>
    <x v="0"/>
    <s v="RFCPI"/>
    <s v="1322317146"/>
    <s v="FBO"/>
    <d v="1899-12-30T00:35:29"/>
    <d v="1899-12-30T00:34:35"/>
    <d v="1899-12-30T00:00:54"/>
    <s v="Ensacado"/>
    <s v="E002"/>
    <x v="2"/>
    <d v="1899-12-30T00:35:29"/>
    <d v="1899-12-30T00:34:35"/>
    <n v="14"/>
    <x v="10"/>
    <x v="2"/>
    <x v="1"/>
    <n v="0"/>
    <n v="0"/>
    <s v="OK"/>
    <s v="Ensacado"/>
    <x v="2"/>
    <n v="0"/>
    <s v="F. TORAL"/>
    <s v="A"/>
    <d v="1899-12-30T00:00:54"/>
    <d v="1899-12-30T00:00:54"/>
    <s v="OK"/>
    <m/>
    <m/>
    <d v="1899-12-30T00:00:00"/>
    <d v="1899-12-30T00:35:29"/>
    <n v="6"/>
    <d v="1899-12-30T00:00:54"/>
    <n v="35.483333333328062"/>
    <n v="14"/>
    <s v="Si"/>
  </r>
  <r>
    <s v="CTOR"/>
    <s v="2025005046"/>
    <x v="0"/>
    <s v="ER5554BCF"/>
    <s v="E9055JGZ"/>
    <d v="2025-03-07T00:00:00"/>
    <m/>
    <s v="2906"/>
    <x v="11"/>
    <s v="PA"/>
    <s v="PA"/>
    <m/>
    <d v="2025-03-07T00:00:00"/>
    <d v="1899-12-30T16:30:13"/>
    <d v="2025-03-07T00:00:00"/>
    <d v="1899-12-30T16:31:05"/>
    <d v="2025-03-07T00:00:00"/>
    <d v="1899-12-30T16:31:12"/>
    <x v="0"/>
    <s v="RFCPI"/>
    <s v="1322317149"/>
    <s v="FBO"/>
    <d v="1899-12-30T00:00:59"/>
    <d v="1899-12-30T00:00:07"/>
    <d v="1899-12-30T00:00:52"/>
    <s v="Ensacado"/>
    <s v="E002"/>
    <x v="2"/>
    <d v="1899-12-30T00:00:59"/>
    <d v="1899-12-30T00:00:07"/>
    <n v="16"/>
    <x v="10"/>
    <x v="2"/>
    <x v="1"/>
    <n v="1"/>
    <n v="0"/>
    <s v="KO"/>
    <s v="Ensacado"/>
    <x v="2"/>
    <n v="1"/>
    <s v="F. TORAL"/>
    <s v="A"/>
    <d v="1899-12-30T00:00:52"/>
    <d v="1899-12-30T00:00:52"/>
    <s v="OK"/>
    <m/>
    <m/>
    <d v="1899-12-30T00:00:00"/>
    <d v="1899-12-30T00:00:59"/>
    <n v="6"/>
    <d v="1899-12-30T00:00:52"/>
    <n v="0.98333333333290085"/>
    <n v="16"/>
    <s v="Si"/>
  </r>
  <r>
    <s v="CTOR"/>
    <s v="2025005042"/>
    <x v="0"/>
    <s v="ER5821BBZ"/>
    <s v="E2459GSW"/>
    <d v="2025-03-07T00:00:00"/>
    <m/>
    <s v="3218"/>
    <x v="55"/>
    <s v="PA"/>
    <n v="6"/>
    <m/>
    <d v="2025-03-07T00:00:00"/>
    <d v="1899-12-30T15:57:00"/>
    <d v="2025-03-07T00:00:00"/>
    <d v="1899-12-30T15:57:52"/>
    <d v="2025-03-07T00:00:00"/>
    <d v="1899-12-30T16:48:59"/>
    <x v="0"/>
    <s v="RFCPI"/>
    <s v="1322317151"/>
    <s v="FBO"/>
    <d v="1899-12-30T00:51:59"/>
    <d v="1899-12-30T00:51:07"/>
    <d v="1899-12-30T00:00:52"/>
    <s v="Granel"/>
    <s v="E001"/>
    <x v="2"/>
    <d v="1899-12-30T00:51:59"/>
    <d v="1899-12-30T00:51:07"/>
    <n v="15"/>
    <x v="10"/>
    <x v="2"/>
    <x v="2"/>
    <n v="0"/>
    <n v="0"/>
    <s v="OK"/>
    <s v="Granel"/>
    <x v="2"/>
    <n v="0"/>
    <s v="F. TORAL"/>
    <s v="B"/>
    <d v="1899-12-30T00:00:52"/>
    <d v="1899-12-30T00:00:52"/>
    <s v="OK"/>
    <m/>
    <m/>
    <d v="1899-12-30T00:00:00"/>
    <d v="1899-12-30T00:51:59"/>
    <n v="6"/>
    <d v="1899-12-30T00:00:52"/>
    <n v="51.983333333337676"/>
    <n v="16"/>
    <s v="No"/>
  </r>
  <r>
    <s v="CTOR"/>
    <s v="2025005047"/>
    <x v="0"/>
    <s v="EL174310"/>
    <s v="E02MN77"/>
    <d v="2025-03-07T00:00:00"/>
    <m/>
    <s v="2906"/>
    <x v="11"/>
    <s v="PA"/>
    <s v="PA"/>
    <m/>
    <d v="2025-03-07T00:00:00"/>
    <d v="1899-12-30T16:31:10"/>
    <d v="2025-03-07T00:00:00"/>
    <d v="1899-12-30T16:34:15"/>
    <d v="2025-03-07T00:00:00"/>
    <d v="1899-12-30T17:32:25"/>
    <x v="0"/>
    <s v="RFCPI"/>
    <s v="1322317152"/>
    <s v="EXW"/>
    <d v="1899-12-30T01:01:15"/>
    <d v="1899-12-30T00:58:10"/>
    <d v="1899-12-30T00:03:05"/>
    <s v="Ensacado"/>
    <s v="E002"/>
    <x v="1"/>
    <d v="1899-12-30T01:01:15"/>
    <d v="1899-12-30T00:58:10"/>
    <n v="16"/>
    <x v="10"/>
    <x v="2"/>
    <x v="1"/>
    <n v="0"/>
    <n v="0"/>
    <s v="OK"/>
    <s v="Ensacado"/>
    <x v="2"/>
    <n v="0"/>
    <s v="F. TORAL"/>
    <s v="B"/>
    <d v="1899-12-30T00:03:05"/>
    <d v="1899-12-30T00:03:05"/>
    <s v="OK"/>
    <m/>
    <m/>
    <d v="1899-12-30T00:00:00"/>
    <d v="1899-12-30T01:01:15"/>
    <n v="6"/>
    <d v="1899-12-30T00:03:05"/>
    <n v="61.249999999996781"/>
    <n v="17"/>
    <s v="No"/>
  </r>
  <r>
    <s v="CTOR"/>
    <s v="2025005060"/>
    <x v="0"/>
    <s v="ER3068BCC"/>
    <s v="E1437MRF"/>
    <d v="2025-03-07T00:00:00"/>
    <m/>
    <s v="2906"/>
    <x v="11"/>
    <s v="PA"/>
    <s v="PA"/>
    <m/>
    <d v="2025-03-07T00:00:00"/>
    <d v="1899-12-30T18:09:29"/>
    <d v="2025-03-07T00:00:00"/>
    <d v="1899-12-30T18:10:22"/>
    <d v="2025-03-07T00:00:00"/>
    <d v="1899-12-30T18:34:51"/>
    <x v="0"/>
    <s v="RFCPI"/>
    <s v="1322317158"/>
    <s v="FBO"/>
    <d v="1899-12-30T00:25:22"/>
    <d v="1899-12-30T00:24:29"/>
    <d v="1899-12-30T00:00:53"/>
    <s v="Ensacado"/>
    <s v="E002"/>
    <x v="2"/>
    <d v="1899-12-30T00:25:22"/>
    <d v="1899-12-30T00:24:29"/>
    <n v="18"/>
    <x v="10"/>
    <x v="2"/>
    <x v="1"/>
    <n v="0"/>
    <n v="0"/>
    <s v="OK"/>
    <s v="Ensacado"/>
    <x v="2"/>
    <n v="0"/>
    <s v="F. TORAL"/>
    <s v="A"/>
    <d v="1899-12-30T00:00:53"/>
    <d v="1899-12-30T00:00:53"/>
    <s v="OK"/>
    <m/>
    <m/>
    <d v="1899-12-30T00:00:00"/>
    <d v="1899-12-30T00:25:22"/>
    <n v="6"/>
    <d v="1899-12-30T00:00:53"/>
    <n v="25.366666666665623"/>
    <n v="18"/>
    <s v="Si"/>
  </r>
  <r>
    <s v="CTOR"/>
    <s v="2025005067"/>
    <x v="0"/>
    <s v="EP109037"/>
    <s v="EBE63SG"/>
    <d v="2025-03-07T00:00:00"/>
    <m/>
    <s v="55"/>
    <x v="10"/>
    <s v="PA"/>
    <n v="15"/>
    <m/>
    <d v="2025-03-07T00:00:00"/>
    <d v="1899-12-30T18:31:08"/>
    <d v="2025-03-07T00:00:00"/>
    <d v="1899-12-30T18:32:01"/>
    <d v="2025-03-07T00:00:00"/>
    <d v="1899-12-30T19:00:57"/>
    <x v="0"/>
    <s v="RFCPI"/>
    <s v="1322317161"/>
    <s v="EXW"/>
    <d v="1899-12-30T00:29:49"/>
    <d v="1899-12-30T00:28:56"/>
    <d v="1899-12-30T00:00:53"/>
    <s v="Granel"/>
    <s v="E001"/>
    <x v="1"/>
    <d v="1899-12-30T00:29:49"/>
    <d v="1899-12-30T00:28:56"/>
    <n v="18"/>
    <x v="10"/>
    <x v="2"/>
    <x v="2"/>
    <n v="0"/>
    <n v="0"/>
    <s v="OK"/>
    <s v="Granel"/>
    <x v="2"/>
    <n v="0"/>
    <s v="F. TORAL"/>
    <s v="A"/>
    <d v="1899-12-30T00:00:53"/>
    <d v="1899-12-30T00:00:53"/>
    <s v="OK"/>
    <m/>
    <m/>
    <d v="1899-12-30T00:00:00"/>
    <d v="1899-12-30T00:29:49"/>
    <n v="6"/>
    <d v="1899-12-30T00:00:53"/>
    <n v="29.816666666668716"/>
    <n v="19"/>
    <s v="Si"/>
  </r>
  <r>
    <s v="CTOR"/>
    <s v="2025005086"/>
    <x v="0"/>
    <s v="EL214695"/>
    <s v="EAF04LH"/>
    <d v="2025-03-10T00:00:00"/>
    <m/>
    <s v="2906"/>
    <x v="11"/>
    <s v="PA"/>
    <s v="PA"/>
    <m/>
    <d v="2025-03-10T00:00:00"/>
    <d v="1899-12-30T08:53:03"/>
    <d v="2025-03-10T00:00:00"/>
    <d v="1899-12-30T08:53:58"/>
    <d v="2025-03-10T00:00:00"/>
    <d v="1899-12-30T09:10:35"/>
    <x v="0"/>
    <s v="RFCPI"/>
    <s v="1322317165"/>
    <s v="EXW"/>
    <d v="1899-12-30T00:17:32"/>
    <d v="1899-12-30T00:16:37"/>
    <d v="1899-12-30T00:00:55"/>
    <s v="Ensacado"/>
    <s v="E002"/>
    <x v="1"/>
    <d v="1899-12-30T00:17:32"/>
    <d v="1899-12-30T00:16:37"/>
    <n v="8"/>
    <x v="11"/>
    <x v="3"/>
    <x v="1"/>
    <n v="0"/>
    <n v="0"/>
    <s v="OK"/>
    <s v="Ensacado"/>
    <x v="2"/>
    <n v="0"/>
    <s v="F. TORAL"/>
    <s v="A"/>
    <d v="1899-12-30T00:00:55"/>
    <d v="1899-12-30T00:00:55"/>
    <s v="OK"/>
    <m/>
    <m/>
    <d v="1899-12-30T00:00:00"/>
    <d v="1899-12-30T00:17:32"/>
    <n v="2"/>
    <d v="1899-12-30T00:00:55"/>
    <n v="17.533333333339165"/>
    <n v="9"/>
    <s v="Si"/>
  </r>
  <r>
    <s v="CTOR"/>
    <s v="2025005105"/>
    <x v="0"/>
    <s v="EP106115"/>
    <s v="EAU35NT"/>
    <d v="2025-03-10T00:00:00"/>
    <m/>
    <s v="55"/>
    <x v="10"/>
    <s v="PA"/>
    <n v="15"/>
    <m/>
    <d v="2025-03-10T00:00:00"/>
    <d v="1899-12-30T11:17:26"/>
    <d v="2025-03-10T00:00:00"/>
    <d v="1899-12-30T11:18:21"/>
    <d v="2025-03-10T00:00:00"/>
    <d v="1899-12-30T11:41:16"/>
    <x v="0"/>
    <s v="RFCPI"/>
    <s v="1322317171"/>
    <s v="EXW"/>
    <d v="1899-12-30T00:23:50"/>
    <d v="1899-12-30T00:22:55"/>
    <d v="1899-12-30T00:00:55"/>
    <s v="Granel"/>
    <s v="E001"/>
    <x v="1"/>
    <d v="1899-12-30T00:23:50"/>
    <d v="1899-12-30T00:22:55"/>
    <n v="11"/>
    <x v="11"/>
    <x v="3"/>
    <x v="2"/>
    <n v="0"/>
    <n v="0"/>
    <s v="OK"/>
    <s v="Granel"/>
    <x v="2"/>
    <n v="0"/>
    <s v="F. TORAL"/>
    <s v="A"/>
    <d v="1899-12-30T00:00:55"/>
    <d v="1899-12-30T00:00:55"/>
    <s v="OK"/>
    <m/>
    <m/>
    <d v="1899-12-30T00:00:00"/>
    <d v="1899-12-30T00:23:50"/>
    <n v="2"/>
    <d v="1899-12-30T00:00:55"/>
    <n v="23.833333333339191"/>
    <n v="11"/>
    <s v="Si"/>
  </r>
  <r>
    <s v="CTOR"/>
    <s v="2025005104"/>
    <x v="0"/>
    <s v="EAV45685"/>
    <s v="E00VZ86"/>
    <d v="2025-03-10T00:00:00"/>
    <m/>
    <s v="55"/>
    <x v="10"/>
    <s v="PA"/>
    <n v="15"/>
    <m/>
    <d v="2025-03-10T00:00:00"/>
    <d v="1899-12-30T11:14:54"/>
    <d v="2025-03-10T00:00:00"/>
    <d v="1899-12-30T11:16:31"/>
    <d v="2025-03-10T00:00:00"/>
    <d v="1899-12-30T12:10:09"/>
    <x v="0"/>
    <s v="RFCPI"/>
    <s v="1322317172"/>
    <s v="EXW"/>
    <d v="1899-12-30T00:55:15"/>
    <d v="1899-12-30T00:53:38"/>
    <d v="1899-12-30T00:01:37"/>
    <s v="Granel"/>
    <s v="E001"/>
    <x v="1"/>
    <d v="1899-12-30T00:55:15"/>
    <d v="1899-12-30T00:53:38"/>
    <n v="11"/>
    <x v="11"/>
    <x v="3"/>
    <x v="2"/>
    <n v="0"/>
    <n v="0"/>
    <s v="OK"/>
    <s v="Granel"/>
    <x v="2"/>
    <n v="0"/>
    <s v="F. TORAL"/>
    <s v="B"/>
    <d v="1899-12-30T00:01:37"/>
    <d v="1899-12-30T00:01:37"/>
    <s v="OK"/>
    <m/>
    <m/>
    <d v="1899-12-30T00:00:00"/>
    <d v="1899-12-30T00:55:15"/>
    <n v="2"/>
    <d v="1899-12-30T00:01:37"/>
    <n v="55.249999999992006"/>
    <n v="12"/>
    <s v="No"/>
  </r>
  <r>
    <s v="CTOR"/>
    <s v="2025005106"/>
    <x v="0"/>
    <s v="EP107997"/>
    <s v="EAT14XQ"/>
    <d v="2025-03-10T00:00:00"/>
    <m/>
    <s v="55"/>
    <x v="10"/>
    <s v="PA"/>
    <n v="15"/>
    <m/>
    <d v="2025-03-10T00:00:00"/>
    <d v="1899-12-30T11:23:11"/>
    <d v="2025-03-10T00:00:00"/>
    <d v="1899-12-30T11:24:58"/>
    <d v="2025-03-10T00:00:00"/>
    <d v="1899-12-30T12:34:46"/>
    <x v="0"/>
    <s v="RFCPI"/>
    <s v="1322317173"/>
    <s v="EXW"/>
    <d v="1899-12-30T01:11:35"/>
    <d v="1899-12-30T01:09:48"/>
    <d v="1899-12-30T00:01:47"/>
    <s v="Granel"/>
    <s v="E001"/>
    <x v="1"/>
    <d v="1899-12-30T01:11:35"/>
    <d v="1899-12-30T01:09:48"/>
    <n v="11"/>
    <x v="11"/>
    <x v="3"/>
    <x v="2"/>
    <n v="0"/>
    <n v="0"/>
    <s v="OK"/>
    <s v="Granel"/>
    <x v="2"/>
    <n v="0"/>
    <s v="F. TORAL"/>
    <s v="B"/>
    <d v="1899-12-30T00:01:47"/>
    <d v="1899-12-30T00:01:47"/>
    <s v="OK"/>
    <m/>
    <m/>
    <d v="1899-12-30T00:00:00"/>
    <d v="1899-12-30T01:11:35"/>
    <n v="2"/>
    <d v="1899-12-30T00:01:47"/>
    <n v="71.583333333336014"/>
    <n v="12"/>
    <s v="No"/>
  </r>
  <r>
    <s v="CTOR"/>
    <s v="2025005126"/>
    <x v="0"/>
    <s v="EBR10606"/>
    <s v="EBJ37MR"/>
    <d v="2025-03-10T00:00:00"/>
    <m/>
    <s v="55"/>
    <x v="10"/>
    <s v="PA"/>
    <n v="15"/>
    <m/>
    <d v="2025-03-10T00:00:00"/>
    <d v="1899-12-30T12:21:35"/>
    <d v="2025-03-10T00:00:00"/>
    <d v="1899-12-30T12:22:29"/>
    <d v="2025-03-10T00:00:00"/>
    <d v="1899-12-30T13:21:47"/>
    <x v="0"/>
    <s v="RFCPI"/>
    <s v="1322317177"/>
    <s v="EXW"/>
    <d v="1899-12-30T01:00:12"/>
    <d v="1899-12-30T00:59:18"/>
    <d v="1899-12-30T00:00:54"/>
    <s v="Granel"/>
    <s v="E001"/>
    <x v="1"/>
    <d v="1899-12-30T01:00:12"/>
    <d v="1899-12-30T00:59:18"/>
    <n v="12"/>
    <x v="11"/>
    <x v="3"/>
    <x v="2"/>
    <n v="0"/>
    <n v="0"/>
    <s v="OK"/>
    <s v="Granel"/>
    <x v="2"/>
    <n v="0"/>
    <s v="F. TORAL"/>
    <s v="B"/>
    <d v="1899-12-30T00:00:54"/>
    <d v="1899-12-30T00:00:54"/>
    <s v="OK"/>
    <m/>
    <m/>
    <d v="1899-12-30T00:00:00"/>
    <d v="1899-12-30T01:00:12"/>
    <n v="2"/>
    <d v="1899-12-30T00:00:54"/>
    <n v="60.199999999991981"/>
    <n v="13"/>
    <s v="No"/>
  </r>
  <r>
    <s v="CTOR"/>
    <s v="2025005133"/>
    <x v="0"/>
    <s v="EBR10504"/>
    <s v="E51RS53"/>
    <d v="2025-03-10T00:00:00"/>
    <m/>
    <s v="2906"/>
    <x v="11"/>
    <s v="PA"/>
    <s v="PA"/>
    <m/>
    <d v="2025-03-10T00:00:00"/>
    <d v="1899-12-30T12:53:21"/>
    <d v="2025-03-10T00:00:00"/>
    <d v="1899-12-30T12:54:15"/>
    <d v="2025-03-10T00:00:00"/>
    <d v="1899-12-30T13:26:04"/>
    <x v="0"/>
    <s v="RFCPI"/>
    <s v="1322317178"/>
    <s v="EXW"/>
    <d v="1899-12-30T00:32:43"/>
    <d v="1899-12-30T00:31:49"/>
    <d v="1899-12-30T00:00:54"/>
    <s v="Ensacado"/>
    <s v="E002"/>
    <x v="1"/>
    <d v="1899-12-30T00:32:43"/>
    <d v="1899-12-30T00:31:49"/>
    <n v="12"/>
    <x v="11"/>
    <x v="3"/>
    <x v="1"/>
    <n v="0"/>
    <n v="0"/>
    <s v="OK"/>
    <s v="Ensacado"/>
    <x v="2"/>
    <n v="0"/>
    <s v="F. TORAL"/>
    <s v="A"/>
    <d v="1899-12-30T00:00:54"/>
    <d v="1899-12-30T00:00:54"/>
    <s v="OK"/>
    <m/>
    <m/>
    <d v="1899-12-30T00:00:00"/>
    <d v="1899-12-30T00:32:43"/>
    <n v="2"/>
    <d v="1899-12-30T00:00:54"/>
    <n v="32.716666666670449"/>
    <n v="13"/>
    <s v="Si"/>
  </r>
  <r>
    <s v="CTOR"/>
    <s v="2025005140"/>
    <x v="0"/>
    <s v="EL201101"/>
    <s v="E77XL92"/>
    <d v="2025-03-10T00:00:00"/>
    <m/>
    <s v="2906"/>
    <x v="11"/>
    <s v="PA"/>
    <s v="PA"/>
    <m/>
    <d v="2025-03-10T00:00:00"/>
    <d v="1899-12-30T13:57:51"/>
    <d v="2025-03-10T00:00:00"/>
    <d v="1899-12-30T14:00:03"/>
    <d v="2025-03-10T00:00:00"/>
    <d v="1899-12-30T14:58:23"/>
    <x v="0"/>
    <s v="RFCPI"/>
    <s v="1322317181"/>
    <s v="EXW"/>
    <d v="1899-12-30T01:00:32"/>
    <d v="1899-12-30T00:58:20"/>
    <d v="1899-12-30T00:02:12"/>
    <s v="Ensacado"/>
    <s v="E002"/>
    <x v="1"/>
    <d v="1899-12-30T01:00:32"/>
    <d v="1899-12-30T00:58:20"/>
    <n v="13"/>
    <x v="11"/>
    <x v="3"/>
    <x v="1"/>
    <n v="0"/>
    <n v="0"/>
    <s v="OK"/>
    <s v="Ensacado"/>
    <x v="2"/>
    <n v="0"/>
    <s v="F. TORAL"/>
    <s v="B"/>
    <d v="1899-12-30T00:02:12"/>
    <d v="1899-12-30T00:02:12"/>
    <s v="OK"/>
    <m/>
    <m/>
    <d v="1899-12-30T00:00:00"/>
    <d v="1899-12-30T01:00:32"/>
    <n v="2"/>
    <d v="1899-12-30T00:02:12"/>
    <n v="60.533333333323185"/>
    <n v="14"/>
    <s v="No"/>
  </r>
  <r>
    <s v="CTOR"/>
    <s v="2025005147"/>
    <x v="0"/>
    <s v="EL203268"/>
    <s v="E23UL91"/>
    <d v="2025-03-10T00:00:00"/>
    <m/>
    <s v="2906"/>
    <x v="11"/>
    <s v="PA"/>
    <s v="PA"/>
    <m/>
    <d v="2025-03-10T00:00:00"/>
    <d v="1899-12-30T14:28:08"/>
    <d v="2025-03-10T00:00:00"/>
    <d v="1899-12-30T14:29:47"/>
    <d v="2025-03-10T00:00:00"/>
    <d v="1899-12-30T15:46:40"/>
    <x v="0"/>
    <s v="RFCPI"/>
    <s v="1322317184"/>
    <s v="EXW"/>
    <d v="1899-12-30T01:18:32"/>
    <d v="1899-12-30T01:16:53"/>
    <d v="1899-12-30T00:01:39"/>
    <s v="Ensacado"/>
    <s v="E002"/>
    <x v="1"/>
    <d v="1899-12-30T01:18:32"/>
    <d v="1899-12-30T01:16:53"/>
    <n v="14"/>
    <x v="11"/>
    <x v="3"/>
    <x v="1"/>
    <n v="0"/>
    <n v="0"/>
    <s v="OK"/>
    <s v="Ensacado"/>
    <x v="2"/>
    <n v="0"/>
    <s v="F. TORAL"/>
    <s v="B"/>
    <d v="1899-12-30T00:01:39"/>
    <d v="1899-12-30T00:01:39"/>
    <s v="OK"/>
    <m/>
    <m/>
    <d v="1899-12-30T00:00:00"/>
    <d v="1899-12-30T01:18:32"/>
    <n v="2"/>
    <d v="1899-12-30T00:01:39"/>
    <n v="78.533333333337666"/>
    <n v="15"/>
    <s v="No"/>
  </r>
  <r>
    <s v="CTOR"/>
    <s v="2025005150"/>
    <x v="0"/>
    <s v="EGD973"/>
    <s v="EAH50SD"/>
    <d v="2025-03-10T00:00:00"/>
    <m/>
    <s v="2906"/>
    <x v="11"/>
    <s v="PA"/>
    <s v="PA"/>
    <m/>
    <d v="2025-03-10T00:00:00"/>
    <d v="1899-12-30T14:43:37"/>
    <d v="2025-03-10T00:00:00"/>
    <d v="1899-12-30T14:53:39"/>
    <d v="2025-03-10T00:00:00"/>
    <d v="1899-12-30T15:56:05"/>
    <x v="0"/>
    <s v="RFCPI"/>
    <s v="1322317185"/>
    <s v="EXW"/>
    <d v="1899-12-30T01:12:28"/>
    <d v="1899-12-30T01:02:26"/>
    <d v="1899-12-30T00:10:02"/>
    <s v="Ensacado"/>
    <s v="E002"/>
    <x v="1"/>
    <d v="1899-12-30T01:12:28"/>
    <d v="1899-12-30T01:02:26"/>
    <n v="14"/>
    <x v="11"/>
    <x v="3"/>
    <x v="1"/>
    <n v="0"/>
    <n v="0"/>
    <s v="OK"/>
    <s v="Ensacado"/>
    <x v="2"/>
    <n v="0"/>
    <s v="F. TORAL"/>
    <s v="B"/>
    <d v="1899-12-30T00:10:02"/>
    <d v="1899-12-30T00:10:02"/>
    <s v="OK"/>
    <m/>
    <m/>
    <d v="1899-12-30T00:00:00"/>
    <d v="1899-12-30T01:12:28"/>
    <n v="2"/>
    <d v="1899-12-30T00:10:02"/>
    <n v="72.466666666660828"/>
    <n v="15"/>
    <s v="No"/>
  </r>
  <r>
    <s v="CTOR"/>
    <s v="2025005151"/>
    <x v="0"/>
    <s v="EL191335"/>
    <s v="EAH52SD"/>
    <d v="2025-03-10T00:00:00"/>
    <m/>
    <s v="2906"/>
    <x v="11"/>
    <s v="PA"/>
    <s v="PA"/>
    <m/>
    <d v="2025-03-10T00:00:00"/>
    <d v="1899-12-30T14:45:23"/>
    <d v="2025-03-10T00:00:00"/>
    <d v="1899-12-30T14:57:04"/>
    <d v="2025-03-10T00:00:00"/>
    <d v="1899-12-30T16:19:19"/>
    <x v="0"/>
    <s v="RFCPI"/>
    <s v="1322317186"/>
    <s v="EXW"/>
    <d v="1899-12-30T01:33:56"/>
    <d v="1899-12-30T01:22:15"/>
    <d v="1899-12-30T00:11:41"/>
    <s v="Ensacado"/>
    <s v="E002"/>
    <x v="1"/>
    <d v="1899-12-30T01:33:56"/>
    <d v="1899-12-30T01:22:15"/>
    <n v="14"/>
    <x v="11"/>
    <x v="3"/>
    <x v="1"/>
    <n v="0"/>
    <n v="0"/>
    <s v="OK"/>
    <s v="Ensacado"/>
    <x v="2"/>
    <n v="0"/>
    <s v="F. TORAL"/>
    <s v="C"/>
    <d v="1899-12-30T00:11:41"/>
    <d v="1899-12-30T00:11:41"/>
    <s v="OK"/>
    <m/>
    <m/>
    <d v="1899-12-30T00:00:00"/>
    <d v="1899-12-30T01:33:56"/>
    <n v="2"/>
    <d v="1899-12-30T00:11:41"/>
    <n v="93.93333333333112"/>
    <n v="16"/>
    <s v="No"/>
  </r>
  <r>
    <s v="CTOR"/>
    <s v="2025005170"/>
    <x v="0"/>
    <s v="EL196119"/>
    <s v="EBD27VF"/>
    <d v="2025-03-10T00:00:00"/>
    <m/>
    <s v="2906"/>
    <x v="11"/>
    <s v="PA"/>
    <s v="PA"/>
    <m/>
    <d v="2025-03-10T00:00:00"/>
    <d v="1899-12-30T16:27:04"/>
    <d v="2025-03-10T00:00:00"/>
    <d v="1899-12-30T16:39:31"/>
    <d v="2025-03-10T00:00:00"/>
    <d v="1899-12-30T17:24:09"/>
    <x v="0"/>
    <s v="RFCPI"/>
    <s v="1322317194"/>
    <s v="EXW"/>
    <d v="1899-12-30T00:57:05"/>
    <d v="1899-12-30T00:44:38"/>
    <d v="1899-12-30T00:12:27"/>
    <s v="Ensacado"/>
    <s v="E002"/>
    <x v="1"/>
    <d v="1899-12-30T00:57:05"/>
    <d v="1899-12-30T00:44:38"/>
    <n v="16"/>
    <x v="11"/>
    <x v="3"/>
    <x v="1"/>
    <n v="0"/>
    <n v="0"/>
    <s v="OK"/>
    <s v="Ensacado"/>
    <x v="2"/>
    <n v="0"/>
    <s v="F. TORAL"/>
    <s v="B"/>
    <d v="1899-12-30T00:12:27"/>
    <d v="1899-12-30T00:12:27"/>
    <s v="OK"/>
    <m/>
    <m/>
    <d v="1899-12-30T00:00:00"/>
    <d v="1899-12-30T00:57:05"/>
    <n v="2"/>
    <d v="1899-12-30T00:12:27"/>
    <n v="57.08333333334231"/>
    <n v="17"/>
    <s v="No"/>
  </r>
  <r>
    <s v="CTOR"/>
    <s v="2025005180"/>
    <x v="0"/>
    <s v="ER4184BCC"/>
    <s v="E6907LCY"/>
    <d v="2025-03-10T00:00:00"/>
    <m/>
    <s v="3320"/>
    <x v="12"/>
    <s v="PA"/>
    <s v="PA"/>
    <m/>
    <d v="2025-03-10T00:00:00"/>
    <d v="1899-12-30T17:15:08"/>
    <d v="2025-03-10T00:00:00"/>
    <d v="1899-12-30T17:16:03"/>
    <d v="2025-03-10T00:00:00"/>
    <d v="1899-12-30T17:45:48"/>
    <x v="0"/>
    <s v="RFCPI"/>
    <s v="1322317199"/>
    <s v="FBO"/>
    <d v="1899-12-30T00:30:40"/>
    <d v="1899-12-30T00:29:45"/>
    <d v="1899-12-30T00:00:55"/>
    <s v="Ensacado"/>
    <s v="E002"/>
    <x v="2"/>
    <d v="1899-12-30T00:30:40"/>
    <d v="1899-12-30T00:29:45"/>
    <n v="17"/>
    <x v="11"/>
    <x v="3"/>
    <x v="1"/>
    <n v="0"/>
    <n v="0"/>
    <s v="OK"/>
    <s v="Ensacado"/>
    <x v="2"/>
    <n v="0"/>
    <s v="F. TORAL"/>
    <s v="A"/>
    <d v="1899-12-30T00:00:55"/>
    <d v="1899-12-30T00:00:55"/>
    <s v="OK"/>
    <m/>
    <m/>
    <d v="1899-12-30T00:00:00"/>
    <d v="1899-12-30T00:30:40"/>
    <n v="2"/>
    <d v="1899-12-30T00:00:55"/>
    <n v="30.666666666672047"/>
    <n v="17"/>
    <s v="Si"/>
  </r>
  <r>
    <s v="CTOR"/>
    <s v="2025005160"/>
    <x v="0"/>
    <s v="ER5217BBR"/>
    <s v="E1202JHG"/>
    <d v="2025-03-10T00:00:00"/>
    <m/>
    <s v="3218"/>
    <x v="55"/>
    <s v="PA"/>
    <n v="6"/>
    <m/>
    <d v="2025-03-10T00:00:00"/>
    <d v="1899-12-30T15:55:16"/>
    <d v="2025-03-10T00:00:00"/>
    <d v="1899-12-30T15:56:10"/>
    <d v="2025-03-10T00:00:00"/>
    <d v="1899-12-30T18:03:53"/>
    <x v="0"/>
    <s v="RFCPI"/>
    <s v="1322317201"/>
    <s v="FBO"/>
    <d v="1899-12-30T02:08:37"/>
    <d v="1899-12-30T02:07:43"/>
    <d v="1899-12-30T00:00:54"/>
    <s v="Granel"/>
    <s v="E001"/>
    <x v="2"/>
    <d v="1899-12-30T02:08:37"/>
    <d v="1899-12-30T02:07:43"/>
    <n v="15"/>
    <x v="11"/>
    <x v="3"/>
    <x v="2"/>
    <n v="0"/>
    <n v="0"/>
    <s v="OK"/>
    <s v="Granel"/>
    <x v="2"/>
    <n v="0"/>
    <s v="F. TORAL"/>
    <s v="C"/>
    <d v="1899-12-30T00:00:54"/>
    <d v="1899-12-30T00:00:54"/>
    <s v="OK"/>
    <m/>
    <m/>
    <d v="1899-12-30T00:00:00"/>
    <d v="1899-12-30T02:08:37"/>
    <n v="2"/>
    <d v="1899-12-30T00:00:54"/>
    <n v="128.61666666666721"/>
    <n v="18"/>
    <s v="No"/>
  </r>
  <r>
    <s v="CTOR"/>
    <s v="2025005190"/>
    <x v="0"/>
    <s v="ER3068BCC"/>
    <s v="E1437MRF"/>
    <d v="2025-03-10T00:00:00"/>
    <m/>
    <s v="2906"/>
    <x v="11"/>
    <s v="PA"/>
    <s v="PA"/>
    <m/>
    <d v="2025-03-10T00:00:00"/>
    <d v="1899-12-30T19:03:09"/>
    <d v="2025-03-10T00:00:00"/>
    <d v="1899-12-30T19:04:06"/>
    <d v="2025-03-10T00:00:00"/>
    <d v="1899-12-30T19:24:34"/>
    <x v="0"/>
    <s v="RFCPI"/>
    <s v="1322317209"/>
    <s v="FBO"/>
    <d v="1899-12-30T00:21:25"/>
    <d v="1899-12-30T00:20:28"/>
    <d v="1899-12-30T00:00:57"/>
    <s v="Ensacado"/>
    <s v="E002"/>
    <x v="2"/>
    <d v="1899-12-30T00:21:25"/>
    <d v="1899-12-30T00:20:28"/>
    <n v="19"/>
    <x v="11"/>
    <x v="3"/>
    <x v="1"/>
    <n v="0"/>
    <n v="0"/>
    <s v="OK"/>
    <s v="Ensacado"/>
    <x v="2"/>
    <n v="0"/>
    <s v="F. TORAL"/>
    <s v="A"/>
    <d v="1899-12-30T00:00:57"/>
    <d v="1899-12-30T00:00:57"/>
    <s v="OK"/>
    <m/>
    <m/>
    <d v="1899-12-30T00:00:00"/>
    <d v="1899-12-30T00:21:25"/>
    <n v="2"/>
    <d v="1899-12-30T00:00:57"/>
    <n v="21.41666666665925"/>
    <n v="19"/>
    <s v="Si"/>
  </r>
  <r>
    <s v="CTOR"/>
    <s v="2025005203"/>
    <x v="0"/>
    <s v="EBR10504"/>
    <s v="E51RS53"/>
    <d v="2025-03-11T00:00:00"/>
    <m/>
    <s v="2906"/>
    <x v="11"/>
    <s v="PA"/>
    <s v="PA"/>
    <m/>
    <d v="2025-03-11T00:00:00"/>
    <d v="1899-12-30T08:00:20"/>
    <d v="2025-03-11T00:00:00"/>
    <d v="1899-12-30T08:01:17"/>
    <d v="2025-03-11T00:00:00"/>
    <d v="1899-12-30T08:16:17"/>
    <x v="0"/>
    <s v="RFCPI"/>
    <s v="1322317213"/>
    <s v="EXW"/>
    <d v="1899-12-30T00:15:57"/>
    <d v="1899-12-30T00:15:00"/>
    <d v="1899-12-30T00:00:57"/>
    <s v="Ensacado"/>
    <s v="E002"/>
    <x v="1"/>
    <d v="1899-12-30T00:15:57"/>
    <d v="1899-12-30T00:15:00"/>
    <n v="8"/>
    <x v="12"/>
    <x v="3"/>
    <x v="1"/>
    <n v="0"/>
    <n v="0"/>
    <s v="OK"/>
    <s v="Ensacado"/>
    <x v="2"/>
    <n v="0"/>
    <s v="F. TORAL"/>
    <s v="A"/>
    <d v="1899-12-30T00:00:57"/>
    <d v="1899-12-30T00:00:57"/>
    <s v="OK"/>
    <m/>
    <m/>
    <d v="1899-12-30T00:00:00"/>
    <d v="1899-12-30T00:15:57"/>
    <n v="3"/>
    <d v="1899-12-30T00:00:57"/>
    <n v="15.950000000001614"/>
    <n v="8"/>
    <s v="Si"/>
  </r>
  <r>
    <s v="CTOR"/>
    <s v="2025005209"/>
    <x v="0"/>
    <s v="EVC2640"/>
    <s v="E36TH00"/>
    <d v="2025-03-11T00:00:00"/>
    <m/>
    <s v="2906"/>
    <x v="11"/>
    <s v="PA"/>
    <s v="PA"/>
    <m/>
    <d v="2025-03-11T00:00:00"/>
    <d v="1899-12-30T09:00:13"/>
    <d v="2025-03-11T00:00:00"/>
    <d v="1899-12-30T09:01:09"/>
    <d v="2025-03-11T00:00:00"/>
    <d v="1899-12-30T09:35:48"/>
    <x v="0"/>
    <s v="RFCPI"/>
    <s v="1322317215"/>
    <s v="EXW"/>
    <d v="1899-12-30T00:35:35"/>
    <d v="1899-12-30T00:34:39"/>
    <d v="1899-12-30T00:00:56"/>
    <s v="Ensacado"/>
    <s v="E002"/>
    <x v="1"/>
    <d v="1899-12-30T00:35:35"/>
    <d v="1899-12-30T00:34:39"/>
    <n v="9"/>
    <x v="12"/>
    <x v="3"/>
    <x v="1"/>
    <n v="0"/>
    <n v="0"/>
    <s v="OK"/>
    <s v="Ensacado"/>
    <x v="2"/>
    <n v="0"/>
    <s v="F. TORAL"/>
    <s v="A"/>
    <d v="1899-12-30T00:00:56"/>
    <d v="1899-12-30T00:00:56"/>
    <s v="OK"/>
    <m/>
    <m/>
    <d v="1899-12-30T00:00:00"/>
    <d v="1899-12-30T00:35:35"/>
    <n v="3"/>
    <d v="1899-12-30T00:00:56"/>
    <n v="35.583333333335993"/>
    <n v="9"/>
    <s v="Si"/>
  </r>
  <r>
    <s v="CTOR"/>
    <s v="2025005220"/>
    <x v="0"/>
    <s v="EP107285"/>
    <s v="E55PH76"/>
    <d v="2025-03-11T00:00:00"/>
    <m/>
    <s v="2906"/>
    <x v="11"/>
    <s v="PA"/>
    <s v="PA"/>
    <m/>
    <d v="2025-03-11T00:00:00"/>
    <d v="1899-12-30T10:09:35"/>
    <d v="2025-03-11T00:00:00"/>
    <d v="1899-12-30T10:11:07"/>
    <d v="2025-03-11T00:00:00"/>
    <d v="1899-12-30T10:52:47"/>
    <x v="0"/>
    <s v="RFCPI"/>
    <s v="1322317218"/>
    <s v="EXW"/>
    <d v="1899-12-30T00:43:12"/>
    <d v="1899-12-30T00:41:40"/>
    <d v="1899-12-30T00:01:32"/>
    <s v="Ensacado"/>
    <s v="E002"/>
    <x v="1"/>
    <d v="1899-12-30T00:43:12"/>
    <d v="1899-12-30T00:41:40"/>
    <n v="10"/>
    <x v="12"/>
    <x v="3"/>
    <x v="1"/>
    <n v="0"/>
    <n v="0"/>
    <s v="OK"/>
    <s v="Ensacado"/>
    <x v="2"/>
    <n v="0"/>
    <s v="F. TORAL"/>
    <s v="A"/>
    <d v="1899-12-30T00:01:32"/>
    <d v="1899-12-30T00:01:32"/>
    <s v="OK"/>
    <m/>
    <m/>
    <d v="1899-12-30T00:00:00"/>
    <d v="1899-12-30T00:43:12"/>
    <n v="3"/>
    <d v="1899-12-30T00:01:32"/>
    <n v="43.19999999999996"/>
    <n v="10"/>
    <s v="Si"/>
  </r>
  <r>
    <s v="CTOR"/>
    <s v="2025005229"/>
    <x v="0"/>
    <s v="EL214695"/>
    <s v="EAF04LH"/>
    <d v="2025-03-11T00:00:00"/>
    <m/>
    <s v="2906"/>
    <x v="11"/>
    <s v="PA"/>
    <s v="PA"/>
    <m/>
    <d v="2025-03-11T00:00:00"/>
    <d v="1899-12-30T10:47:03"/>
    <d v="2025-03-11T00:00:00"/>
    <d v="1899-12-30T10:50:55"/>
    <d v="2025-03-11T00:00:00"/>
    <d v="1899-12-30T11:20:30"/>
    <x v="0"/>
    <s v="RFCPI"/>
    <s v="1322317220"/>
    <s v="EXW"/>
    <d v="1899-12-30T00:33:27"/>
    <d v="1899-12-30T00:29:35"/>
    <d v="1899-12-30T00:03:52"/>
    <s v="Ensacado"/>
    <s v="E002"/>
    <x v="1"/>
    <d v="1899-12-30T00:33:27"/>
    <d v="1899-12-30T00:29:35"/>
    <n v="10"/>
    <x v="12"/>
    <x v="3"/>
    <x v="1"/>
    <n v="0"/>
    <n v="0"/>
    <s v="OK"/>
    <s v="Ensacado"/>
    <x v="2"/>
    <n v="0"/>
    <s v="F. TORAL"/>
    <s v="A"/>
    <d v="1899-12-30T00:03:52"/>
    <d v="1899-12-30T00:03:52"/>
    <s v="OK"/>
    <m/>
    <m/>
    <d v="1899-12-30T00:00:00"/>
    <d v="1899-12-30T00:33:27"/>
    <n v="3"/>
    <d v="1899-12-30T00:03:52"/>
    <n v="33.449999999990361"/>
    <n v="11"/>
    <s v="Si"/>
  </r>
  <r>
    <s v="CTOR"/>
    <s v="2025005260"/>
    <x v="0"/>
    <s v="EP109037"/>
    <s v="EBE63SG"/>
    <d v="2025-03-11T00:00:00"/>
    <m/>
    <s v="55"/>
    <x v="10"/>
    <s v="PA"/>
    <n v="15"/>
    <m/>
    <d v="2025-03-11T00:00:00"/>
    <d v="1899-12-30T13:02:36"/>
    <d v="2025-03-11T00:00:00"/>
    <d v="1899-12-30T13:03:32"/>
    <d v="2025-03-11T00:00:00"/>
    <d v="1899-12-30T13:28:59"/>
    <x v="0"/>
    <s v="RFCPI"/>
    <s v="1322317230"/>
    <s v="EXW"/>
    <d v="1899-12-30T00:26:23"/>
    <d v="1899-12-30T00:25:27"/>
    <d v="1899-12-30T00:00:56"/>
    <s v="Granel"/>
    <s v="E001"/>
    <x v="1"/>
    <d v="1899-12-30T00:26:23"/>
    <d v="1899-12-30T00:25:27"/>
    <n v="13"/>
    <x v="12"/>
    <x v="3"/>
    <x v="2"/>
    <n v="0"/>
    <n v="0"/>
    <s v="OK"/>
    <s v="Granel"/>
    <x v="2"/>
    <n v="0"/>
    <s v="F. TORAL"/>
    <s v="A"/>
    <d v="1899-12-30T00:00:56"/>
    <d v="1899-12-30T00:00:56"/>
    <s v="OK"/>
    <m/>
    <m/>
    <d v="1899-12-30T00:00:00"/>
    <d v="1899-12-30T00:26:23"/>
    <n v="3"/>
    <d v="1899-12-30T00:00:56"/>
    <n v="26.383333333334313"/>
    <n v="13"/>
    <s v="Si"/>
  </r>
  <r>
    <s v="CTOR"/>
    <s v="2025005271"/>
    <x v="0"/>
    <s v="ER5554BCF"/>
    <s v="E9055JGZ"/>
    <d v="2025-03-11T00:00:00"/>
    <m/>
    <s v="2906"/>
    <x v="11"/>
    <s v="PA"/>
    <s v="PA"/>
    <m/>
    <d v="2025-03-11T00:00:00"/>
    <d v="1899-12-30T13:26:32"/>
    <d v="2025-03-11T00:00:00"/>
    <d v="1899-12-30T13:27:27"/>
    <d v="2025-03-11T00:00:00"/>
    <d v="1899-12-30T14:05:44"/>
    <x v="0"/>
    <s v="RFCPI"/>
    <s v="1322317231"/>
    <s v="FBO"/>
    <d v="1899-12-30T00:39:12"/>
    <d v="1899-12-30T00:38:17"/>
    <d v="1899-12-30T00:00:55"/>
    <s v="Ensacado"/>
    <s v="E002"/>
    <x v="2"/>
    <d v="1899-12-30T00:39:12"/>
    <d v="1899-12-30T00:38:17"/>
    <n v="13"/>
    <x v="12"/>
    <x v="3"/>
    <x v="1"/>
    <n v="0"/>
    <n v="0"/>
    <s v="OK"/>
    <s v="Ensacado"/>
    <x v="2"/>
    <n v="0"/>
    <s v="F. TORAL"/>
    <s v="A"/>
    <d v="1899-12-30T00:00:55"/>
    <d v="1899-12-30T00:00:55"/>
    <s v="OK"/>
    <m/>
    <m/>
    <d v="1899-12-30T00:00:00"/>
    <d v="1899-12-30T00:39:12"/>
    <n v="3"/>
    <d v="1899-12-30T00:00:55"/>
    <n v="39.199999999996692"/>
    <n v="14"/>
    <s v="Si"/>
  </r>
  <r>
    <s v="CTOR"/>
    <s v="2025005275"/>
    <x v="0"/>
    <s v="EBR10606"/>
    <s v="EBJ37MR"/>
    <d v="2025-03-11T00:00:00"/>
    <m/>
    <s v="55"/>
    <x v="10"/>
    <s v="PA"/>
    <n v="15"/>
    <m/>
    <d v="2025-03-11T00:00:00"/>
    <d v="1899-12-30T13:52:12"/>
    <d v="2025-03-11T00:00:00"/>
    <d v="1899-12-30T13:53:07"/>
    <d v="2025-03-11T00:00:00"/>
    <d v="1899-12-30T14:22:35"/>
    <x v="0"/>
    <s v="RFCPI"/>
    <s v="1322317232"/>
    <s v="EXW"/>
    <d v="1899-12-30T00:30:23"/>
    <d v="1899-12-30T00:29:28"/>
    <d v="1899-12-30T00:00:55"/>
    <s v="Granel"/>
    <s v="E001"/>
    <x v="1"/>
    <d v="1899-12-30T00:30:23"/>
    <d v="1899-12-30T00:29:28"/>
    <n v="13"/>
    <x v="12"/>
    <x v="3"/>
    <x v="2"/>
    <n v="0"/>
    <n v="0"/>
    <s v="OK"/>
    <s v="Granel"/>
    <x v="2"/>
    <n v="0"/>
    <s v="F. TORAL"/>
    <s v="A"/>
    <d v="1899-12-30T00:00:55"/>
    <d v="1899-12-30T00:00:55"/>
    <s v="OK"/>
    <m/>
    <m/>
    <d v="1899-12-30T00:00:00"/>
    <d v="1899-12-30T00:30:23"/>
    <n v="3"/>
    <d v="1899-12-30T00:00:55"/>
    <n v="30.383333333323268"/>
    <n v="14"/>
    <s v="Si"/>
  </r>
  <r>
    <s v="CTOR"/>
    <s v="2025005278"/>
    <x v="0"/>
    <s v="EL215856"/>
    <s v="EAQ61FZ"/>
    <d v="2025-03-11T00:00:00"/>
    <m/>
    <s v="2906"/>
    <x v="11"/>
    <s v="PAPT"/>
    <s v="PAPT"/>
    <m/>
    <d v="2025-03-11T00:00:00"/>
    <d v="1899-12-30T13:54:57"/>
    <d v="2025-03-11T00:00:00"/>
    <d v="1899-12-30T13:56:30"/>
    <d v="2025-03-11T00:00:00"/>
    <d v="1899-12-30T14:30:30"/>
    <x v="333"/>
    <s v="E_RMENDEZ"/>
    <s v="1322317233"/>
    <s v="EXW"/>
    <d v="1899-12-30T00:35:33"/>
    <d v="1899-12-30T00:34:00"/>
    <d v="1899-12-30T00:01:33"/>
    <s v="Ensacado"/>
    <s v="E002"/>
    <x v="1"/>
    <d v="1899-12-30T00:35:33"/>
    <d v="1899-12-30T00:34:00"/>
    <n v="13"/>
    <x v="12"/>
    <x v="3"/>
    <x v="1"/>
    <n v="0"/>
    <n v="0"/>
    <s v="OK"/>
    <s v="Ensacado"/>
    <x v="2"/>
    <n v="0"/>
    <s v="F. TORAL"/>
    <s v="A"/>
    <d v="1899-12-30T00:01:33"/>
    <d v="1899-12-30T00:01:33"/>
    <s v="OK"/>
    <m/>
    <m/>
    <d v="1899-12-30T00:00:00"/>
    <d v="1899-12-30T00:35:33"/>
    <n v="3"/>
    <d v="1899-12-30T00:01:33"/>
    <n v="35.549999999999962"/>
    <n v="14"/>
    <s v="Si"/>
  </r>
  <r>
    <s v="CTOR"/>
    <s v="2025005283"/>
    <x v="0"/>
    <s v="EAV58177"/>
    <s v="E02VZ42"/>
    <d v="2025-03-11T00:00:00"/>
    <m/>
    <s v="55"/>
    <x v="10"/>
    <s v="PA"/>
    <n v="15"/>
    <m/>
    <d v="2025-03-11T00:00:00"/>
    <d v="1899-12-30T14:54:48"/>
    <d v="2025-03-11T00:00:00"/>
    <d v="1899-12-30T14:56:28"/>
    <d v="2025-03-11T00:00:00"/>
    <d v="1899-12-30T15:31:59"/>
    <x v="0"/>
    <s v="RFCPI"/>
    <s v="1322317234"/>
    <s v="EXW"/>
    <d v="1899-12-30T00:37:11"/>
    <d v="1899-12-30T00:35:31"/>
    <d v="1899-12-30T00:01:40"/>
    <s v="Granel"/>
    <s v="E001"/>
    <x v="1"/>
    <d v="1899-12-30T00:37:11"/>
    <d v="1899-12-30T00:35:31"/>
    <n v="14"/>
    <x v="12"/>
    <x v="3"/>
    <x v="2"/>
    <n v="0"/>
    <n v="0"/>
    <s v="OK"/>
    <s v="Granel"/>
    <x v="2"/>
    <n v="0"/>
    <s v="F. TORAL"/>
    <s v="A"/>
    <d v="1899-12-30T00:01:40"/>
    <d v="1899-12-30T00:01:40"/>
    <s v="OK"/>
    <m/>
    <m/>
    <d v="1899-12-30T00:00:00"/>
    <d v="1899-12-30T00:37:11"/>
    <n v="3"/>
    <d v="1899-12-30T00:01:40"/>
    <n v="37.183333333334403"/>
    <n v="15"/>
    <s v="Si"/>
  </r>
  <r>
    <s v="CTOR"/>
    <s v="2025005315"/>
    <x v="0"/>
    <s v="ER6526BDH"/>
    <s v="E2743MKZ"/>
    <d v="2025-03-11T00:00:00"/>
    <m/>
    <s v="55"/>
    <x v="10"/>
    <s v="PA"/>
    <n v="15"/>
    <m/>
    <d v="2025-03-11T00:00:00"/>
    <d v="1899-12-30T18:20:00"/>
    <d v="2025-03-11T00:00:00"/>
    <d v="1899-12-30T18:20:56"/>
    <d v="2025-03-11T00:00:00"/>
    <d v="1899-12-30T18:48:27"/>
    <x v="0"/>
    <s v="RFCPI"/>
    <s v="1322317248"/>
    <s v="EXW"/>
    <d v="1899-12-30T00:28:27"/>
    <d v="1899-12-30T00:27:31"/>
    <d v="1899-12-30T00:00:56"/>
    <s v="Granel"/>
    <s v="E001"/>
    <x v="1"/>
    <d v="1899-12-30T00:28:27"/>
    <d v="1899-12-30T00:27:31"/>
    <n v="18"/>
    <x v="12"/>
    <x v="3"/>
    <x v="2"/>
    <n v="0"/>
    <n v="0"/>
    <s v="OK"/>
    <s v="Granel"/>
    <x v="2"/>
    <n v="0"/>
    <s v="F. TORAL"/>
    <s v="A"/>
    <d v="1899-12-30T00:00:56"/>
    <d v="1899-12-30T00:00:56"/>
    <s v="OK"/>
    <m/>
    <m/>
    <d v="1899-12-30T00:00:00"/>
    <d v="1899-12-30T00:28:27"/>
    <n v="3"/>
    <d v="1899-12-30T00:00:56"/>
    <n v="28.449999999993736"/>
    <n v="18"/>
    <s v="Si"/>
  </r>
  <r>
    <s v="CTOR"/>
    <s v="2025005320"/>
    <x v="0"/>
    <s v="ER3068BCC"/>
    <s v="E1437MRF"/>
    <d v="2025-03-11T00:00:00"/>
    <m/>
    <s v="2906"/>
    <x v="11"/>
    <s v="PA"/>
    <s v="PA"/>
    <m/>
    <d v="2025-03-11T00:00:00"/>
    <d v="1899-12-30T18:56:33"/>
    <d v="2025-03-11T00:00:00"/>
    <d v="1899-12-30T18:57:30"/>
    <d v="2025-03-11T00:00:00"/>
    <d v="1899-12-30T19:29:37"/>
    <x v="0"/>
    <s v="RFCPI"/>
    <s v="1322317252"/>
    <s v="FBO"/>
    <d v="1899-12-30T00:33:04"/>
    <d v="1899-12-30T00:32:07"/>
    <d v="1899-12-30T00:00:57"/>
    <s v="Ensacado"/>
    <s v="E002"/>
    <x v="2"/>
    <d v="1899-12-30T00:33:04"/>
    <d v="1899-12-30T00:32:07"/>
    <n v="18"/>
    <x v="12"/>
    <x v="3"/>
    <x v="1"/>
    <n v="0"/>
    <n v="0"/>
    <s v="OK"/>
    <s v="Ensacado"/>
    <x v="2"/>
    <n v="0"/>
    <s v="F. TORAL"/>
    <s v="A"/>
    <d v="1899-12-30T00:00:57"/>
    <d v="1899-12-30T00:00:57"/>
    <s v="OK"/>
    <m/>
    <m/>
    <d v="1899-12-30T00:00:00"/>
    <d v="1899-12-30T00:33:04"/>
    <n v="3"/>
    <d v="1899-12-30T00:00:57"/>
    <n v="33.066666666676738"/>
    <n v="19"/>
    <s v="Si"/>
  </r>
  <r>
    <s v="CTOR"/>
    <s v="2025005326"/>
    <x v="0"/>
    <s v="EC70439"/>
    <s v="EAC69HG"/>
    <d v="2025-03-11T00:00:00"/>
    <m/>
    <s v="2906"/>
    <x v="11"/>
    <s v="PA"/>
    <s v="PA"/>
    <m/>
    <d v="2025-03-11T00:00:00"/>
    <d v="1899-12-30T19:58:05"/>
    <d v="2025-03-11T00:00:00"/>
    <d v="1899-12-30T20:04:44"/>
    <d v="2025-03-11T00:00:00"/>
    <d v="1899-12-30T20:31:20"/>
    <x v="0"/>
    <s v="RFCPI"/>
    <s v="1322317253"/>
    <s v="EXW"/>
    <d v="1899-12-30T00:33:15"/>
    <d v="1899-12-30T00:26:36"/>
    <d v="1899-12-30T00:06:39"/>
    <s v="Ensacado"/>
    <s v="E002"/>
    <x v="1"/>
    <d v="1899-12-30T00:33:15"/>
    <d v="1899-12-30T00:26:36"/>
    <n v="19"/>
    <x v="12"/>
    <x v="3"/>
    <x v="1"/>
    <n v="0"/>
    <n v="0"/>
    <s v="OK"/>
    <s v="Ensacado"/>
    <x v="2"/>
    <n v="0"/>
    <s v="F. TORAL"/>
    <s v="A"/>
    <d v="1899-12-30T00:06:39"/>
    <d v="1899-12-30T00:06:39"/>
    <s v="OK"/>
    <m/>
    <m/>
    <d v="1899-12-30T00:00:00"/>
    <d v="1899-12-30T00:33:15"/>
    <n v="3"/>
    <d v="1899-12-30T00:06:39"/>
    <n v="33.250000000003119"/>
    <n v="20"/>
    <s v="Si"/>
  </r>
  <r>
    <s v="CTOR"/>
    <s v="2025005335"/>
    <x v="0"/>
    <s v="EL217330"/>
    <s v="EBA52RX"/>
    <d v="2025-03-12T00:00:00"/>
    <m/>
    <s v="2906"/>
    <x v="11"/>
    <s v="PA"/>
    <s v="PA"/>
    <m/>
    <d v="2025-03-12T00:00:00"/>
    <d v="1899-12-30T08:07:35"/>
    <d v="2025-03-12T00:00:00"/>
    <d v="1899-12-30T08:09:10"/>
    <d v="2025-03-12T00:00:00"/>
    <d v="1899-12-30T08:49:18"/>
    <x v="0"/>
    <s v="RFCPI"/>
    <s v="1322317256"/>
    <s v="EXW"/>
    <d v="1899-12-30T00:41:43"/>
    <d v="1899-12-30T00:40:08"/>
    <d v="1899-12-30T00:01:35"/>
    <s v="Ensacado"/>
    <s v="E002"/>
    <x v="1"/>
    <d v="1899-12-30T00:41:43"/>
    <d v="1899-12-30T00:40:08"/>
    <n v="8"/>
    <x v="13"/>
    <x v="3"/>
    <x v="1"/>
    <n v="0"/>
    <n v="0"/>
    <s v="OK"/>
    <s v="Ensacado"/>
    <x v="2"/>
    <n v="0"/>
    <s v="F. TORAL"/>
    <s v="A"/>
    <d v="1899-12-30T00:01:35"/>
    <d v="1899-12-30T00:01:35"/>
    <s v="OK"/>
    <m/>
    <m/>
    <d v="1899-12-30T00:00:00"/>
    <d v="1899-12-30T00:41:43"/>
    <n v="4"/>
    <d v="1899-12-30T00:01:35"/>
    <n v="41.716666666656025"/>
    <n v="8"/>
    <s v="Si"/>
  </r>
  <r>
    <s v="CTOR"/>
    <s v="2025005339"/>
    <x v="0"/>
    <s v="EL214695"/>
    <s v="EAF04LH"/>
    <d v="2025-03-12T00:00:00"/>
    <m/>
    <s v="2906"/>
    <x v="11"/>
    <s v="PA"/>
    <s v="PA"/>
    <m/>
    <d v="2025-03-12T00:00:00"/>
    <d v="1899-12-30T08:41:42"/>
    <d v="2025-03-12T00:00:00"/>
    <d v="1899-12-30T08:42:39"/>
    <d v="2025-03-12T00:00:00"/>
    <d v="1899-12-30T08:58:38"/>
    <x v="0"/>
    <s v="RFCPI"/>
    <s v="1322317257"/>
    <s v="EXW"/>
    <d v="1899-12-30T00:16:56"/>
    <d v="1899-12-30T00:15:59"/>
    <d v="1899-12-30T00:00:57"/>
    <s v="Ensacado"/>
    <s v="E002"/>
    <x v="1"/>
    <d v="1899-12-30T00:16:56"/>
    <d v="1899-12-30T00:15:59"/>
    <n v="8"/>
    <x v="13"/>
    <x v="3"/>
    <x v="1"/>
    <n v="0"/>
    <n v="0"/>
    <s v="OK"/>
    <s v="Ensacado"/>
    <x v="2"/>
    <n v="0"/>
    <s v="F. TORAL"/>
    <s v="A"/>
    <d v="1899-12-30T00:00:57"/>
    <d v="1899-12-30T00:00:57"/>
    <s v="OK"/>
    <m/>
    <m/>
    <d v="1899-12-30T00:00:00"/>
    <d v="1899-12-30T00:16:56"/>
    <n v="4"/>
    <d v="1899-12-30T00:00:57"/>
    <n v="16.933333333334353"/>
    <n v="8"/>
    <s v="Si"/>
  </r>
  <r>
    <s v="CTOR"/>
    <s v="2025005341"/>
    <x v="0"/>
    <s v="EL214968"/>
    <s v="EAX47ZD"/>
    <d v="2025-03-12T00:00:00"/>
    <m/>
    <s v="2906"/>
    <x v="11"/>
    <s v="PA"/>
    <s v="PA"/>
    <m/>
    <d v="2025-03-12T00:00:00"/>
    <d v="1899-12-30T09:02:50"/>
    <d v="2025-03-12T00:00:00"/>
    <d v="1899-12-30T09:05:06"/>
    <d v="2025-03-12T00:00:00"/>
    <d v="1899-12-30T09:36:14"/>
    <x v="0"/>
    <s v="RFCPI"/>
    <s v="1322317258"/>
    <s v="EXW"/>
    <d v="1899-12-30T00:33:24"/>
    <d v="1899-12-30T00:31:08"/>
    <d v="1899-12-30T00:02:16"/>
    <s v="Ensacado"/>
    <s v="E002"/>
    <x v="1"/>
    <d v="1899-12-30T00:33:24"/>
    <d v="1899-12-30T00:31:08"/>
    <n v="9"/>
    <x v="13"/>
    <x v="3"/>
    <x v="1"/>
    <n v="0"/>
    <n v="0"/>
    <s v="OK"/>
    <s v="Ensacado"/>
    <x v="2"/>
    <n v="0"/>
    <s v="F. TORAL"/>
    <s v="A"/>
    <d v="1899-12-30T00:02:16"/>
    <d v="1899-12-30T00:02:16"/>
    <s v="OK"/>
    <m/>
    <m/>
    <d v="1899-12-30T00:00:00"/>
    <d v="1899-12-30T00:33:24"/>
    <n v="4"/>
    <d v="1899-12-30T00:02:16"/>
    <n v="33.400000000008021"/>
    <n v="9"/>
    <s v="Si"/>
  </r>
  <r>
    <s v="CTOR"/>
    <s v="2025005348"/>
    <x v="0"/>
    <s v="EP92887"/>
    <s v="E36TH00"/>
    <d v="2025-03-12T00:00:00"/>
    <m/>
    <s v="2906"/>
    <x v="11"/>
    <s v="PA"/>
    <s v="PA"/>
    <m/>
    <d v="2025-03-12T00:00:00"/>
    <d v="1899-12-30T09:31:20"/>
    <d v="2025-03-12T00:00:00"/>
    <d v="1899-12-30T09:32:16"/>
    <d v="2025-03-12T00:00:00"/>
    <d v="1899-12-30T09:49:19"/>
    <x v="0"/>
    <s v="RFCPI"/>
    <s v="1322317260"/>
    <s v="EXW"/>
    <d v="1899-12-30T00:17:59"/>
    <d v="1899-12-30T00:17:03"/>
    <d v="1899-12-30T00:00:56"/>
    <s v="Ensacado"/>
    <s v="E002"/>
    <x v="1"/>
    <d v="1899-12-30T00:17:59"/>
    <d v="1899-12-30T00:17:03"/>
    <n v="9"/>
    <x v="13"/>
    <x v="3"/>
    <x v="1"/>
    <n v="0"/>
    <n v="0"/>
    <s v="OK"/>
    <s v="Ensacado"/>
    <x v="2"/>
    <n v="0"/>
    <s v="F. TORAL"/>
    <s v="A"/>
    <d v="1899-12-30T00:00:56"/>
    <d v="1899-12-30T00:00:56"/>
    <s v="OK"/>
    <m/>
    <m/>
    <d v="1899-12-30T00:00:00"/>
    <d v="1899-12-30T00:17:59"/>
    <n v="4"/>
    <d v="1899-12-30T00:00:56"/>
    <n v="17.983333333339235"/>
    <n v="9"/>
    <s v="Si"/>
  </r>
  <r>
    <s v="CTOR"/>
    <s v="2025005382"/>
    <x v="0"/>
    <s v="ER5554BCF"/>
    <s v="E9055JGZ"/>
    <d v="2025-03-12T00:00:00"/>
    <m/>
    <s v="2906"/>
    <x v="11"/>
    <s v="PA"/>
    <s v="PA"/>
    <m/>
    <d v="2025-03-12T00:00:00"/>
    <d v="1899-12-30T14:30:29"/>
    <d v="2025-03-12T00:00:00"/>
    <d v="1899-12-30T14:31:26"/>
    <d v="2025-03-12T00:00:00"/>
    <d v="1899-12-30T14:58:02"/>
    <x v="0"/>
    <s v="RFCPI"/>
    <s v="1322317271"/>
    <s v="FBO"/>
    <d v="1899-12-30T00:27:33"/>
    <d v="1899-12-30T00:26:36"/>
    <d v="1899-12-30T00:00:57"/>
    <s v="Ensacado"/>
    <s v="E002"/>
    <x v="2"/>
    <d v="1899-12-30T00:27:33"/>
    <d v="1899-12-30T00:26:36"/>
    <n v="14"/>
    <x v="13"/>
    <x v="3"/>
    <x v="1"/>
    <n v="0"/>
    <n v="0"/>
    <s v="OK"/>
    <s v="Ensacado"/>
    <x v="2"/>
    <n v="0"/>
    <s v="F. TORAL"/>
    <s v="A"/>
    <d v="1899-12-30T00:00:57"/>
    <d v="1899-12-30T00:00:57"/>
    <s v="OK"/>
    <m/>
    <m/>
    <d v="1899-12-30T00:00:00"/>
    <d v="1899-12-30T00:27:33"/>
    <n v="4"/>
    <d v="1899-12-30T00:00:57"/>
    <n v="27.550000000007984"/>
    <n v="14"/>
    <s v="Si"/>
  </r>
  <r>
    <s v="CTOR"/>
    <s v="2025005383"/>
    <x v="0"/>
    <s v="EBR10837"/>
    <s v="EAB55XJ"/>
    <d v="2025-03-12T00:00:00"/>
    <m/>
    <s v="55"/>
    <x v="10"/>
    <s v="PA"/>
    <n v="15"/>
    <m/>
    <d v="2025-03-12T00:00:00"/>
    <d v="1899-12-30T14:31:00"/>
    <d v="2025-03-12T00:00:00"/>
    <d v="1899-12-30T14:31:57"/>
    <d v="2025-03-12T00:00:00"/>
    <d v="1899-12-30T15:08:47"/>
    <x v="0"/>
    <s v="RFCPI"/>
    <s v="1322317273"/>
    <s v="EXW"/>
    <d v="1899-12-30T00:37:47"/>
    <d v="1899-12-30T00:36:50"/>
    <d v="1899-12-30T00:00:57"/>
    <s v="Granel"/>
    <s v="E001"/>
    <x v="1"/>
    <d v="1899-12-30T00:37:47"/>
    <d v="1899-12-30T00:36:50"/>
    <n v="14"/>
    <x v="13"/>
    <x v="3"/>
    <x v="2"/>
    <n v="0"/>
    <n v="0"/>
    <s v="OK"/>
    <s v="Granel"/>
    <x v="2"/>
    <n v="0"/>
    <s v="F. TORAL"/>
    <s v="A"/>
    <d v="1899-12-30T00:00:57"/>
    <d v="1899-12-30T00:00:57"/>
    <s v="OK"/>
    <m/>
    <m/>
    <d v="1899-12-30T00:00:00"/>
    <d v="1899-12-30T00:37:47"/>
    <n v="4"/>
    <d v="1899-12-30T00:00:57"/>
    <n v="37.783333333339293"/>
    <n v="15"/>
    <s v="Si"/>
  </r>
  <r>
    <s v="CTOR"/>
    <s v="2025005396"/>
    <x v="0"/>
    <s v="EP107997"/>
    <s v="EAT14XQ"/>
    <d v="2025-03-12T00:00:00"/>
    <m/>
    <s v="55"/>
    <x v="10"/>
    <s v="PA"/>
    <n v="15"/>
    <m/>
    <d v="2025-03-12T00:00:00"/>
    <d v="1899-12-30T15:29:58"/>
    <d v="2025-03-12T00:00:00"/>
    <d v="1899-12-30T15:31:39"/>
    <d v="2025-03-12T00:00:00"/>
    <d v="1899-12-30T16:01:03"/>
    <x v="0"/>
    <s v="RFCPI"/>
    <s v="1322317276"/>
    <s v="EXW"/>
    <d v="1899-12-30T00:31:05"/>
    <d v="1899-12-30T00:29:24"/>
    <d v="1899-12-30T00:01:41"/>
    <s v="Granel"/>
    <s v="E001"/>
    <x v="1"/>
    <d v="1899-12-30T00:31:05"/>
    <d v="1899-12-30T00:29:24"/>
    <n v="15"/>
    <x v="13"/>
    <x v="3"/>
    <x v="2"/>
    <n v="0"/>
    <n v="0"/>
    <s v="OK"/>
    <s v="Granel"/>
    <x v="2"/>
    <n v="0"/>
    <s v="F. TORAL"/>
    <s v="A"/>
    <d v="1899-12-30T00:01:41"/>
    <d v="1899-12-30T00:01:41"/>
    <s v="OK"/>
    <m/>
    <m/>
    <d v="1899-12-30T00:00:00"/>
    <d v="1899-12-30T00:31:05"/>
    <n v="4"/>
    <d v="1899-12-30T00:01:41"/>
    <n v="31.083333333321619"/>
    <n v="16"/>
    <s v="Si"/>
  </r>
  <r>
    <s v="CTOR"/>
    <s v="2025005391"/>
    <x v="0"/>
    <s v="EL214968"/>
    <s v="EAX47ZD"/>
    <d v="2025-03-12T00:00:00"/>
    <m/>
    <s v="2906"/>
    <x v="11"/>
    <s v="PA"/>
    <s v="PA"/>
    <m/>
    <d v="2025-03-12T00:00:00"/>
    <d v="1899-12-30T15:06:24"/>
    <d v="2025-03-12T00:00:00"/>
    <d v="1899-12-30T15:09:31"/>
    <d v="2025-03-12T00:00:00"/>
    <d v="1899-12-30T16:11:02"/>
    <x v="0"/>
    <s v="RFCPI"/>
    <s v="1322317277"/>
    <s v="EXW"/>
    <d v="1899-12-30T01:04:38"/>
    <d v="1899-12-30T01:01:31"/>
    <d v="1899-12-30T00:03:07"/>
    <s v="Ensacado"/>
    <s v="E002"/>
    <x v="1"/>
    <d v="1899-12-30T01:04:38"/>
    <d v="1899-12-30T01:01:31"/>
    <n v="15"/>
    <x v="13"/>
    <x v="3"/>
    <x v="1"/>
    <n v="0"/>
    <n v="0"/>
    <s v="OK"/>
    <s v="Ensacado"/>
    <x v="2"/>
    <n v="0"/>
    <s v="F. TORAL"/>
    <s v="B"/>
    <d v="1899-12-30T00:03:07"/>
    <d v="1899-12-30T00:03:07"/>
    <s v="OK"/>
    <m/>
    <m/>
    <d v="1899-12-30T00:00:00"/>
    <d v="1899-12-30T01:04:38"/>
    <n v="4"/>
    <d v="1899-12-30T00:03:07"/>
    <n v="64.633333333334377"/>
    <n v="16"/>
    <s v="No"/>
  </r>
  <r>
    <s v="CTOR"/>
    <s v="2025005412"/>
    <x v="0"/>
    <s v="EP109801"/>
    <s v="EBO87ZN"/>
    <d v="2025-03-12T00:00:00"/>
    <m/>
    <s v="55"/>
    <x v="10"/>
    <s v="PA"/>
    <n v="15"/>
    <m/>
    <d v="2025-03-12T00:00:00"/>
    <d v="1899-12-30T16:26:21"/>
    <d v="2025-03-12T00:00:00"/>
    <d v="1899-12-30T16:27:18"/>
    <d v="2025-03-12T00:00:00"/>
    <d v="1899-12-30T17:37:35"/>
    <x v="0"/>
    <s v="RFCPI"/>
    <s v="1322317287"/>
    <s v="EXW"/>
    <d v="1899-12-30T01:11:14"/>
    <d v="1899-12-30T01:10:17"/>
    <d v="1899-12-30T00:00:57"/>
    <s v="Granel"/>
    <s v="E001"/>
    <x v="1"/>
    <d v="1899-12-30T01:11:14"/>
    <d v="1899-12-30T01:10:17"/>
    <n v="16"/>
    <x v="13"/>
    <x v="3"/>
    <x v="2"/>
    <n v="0"/>
    <n v="0"/>
    <s v="OK"/>
    <s v="Granel"/>
    <x v="2"/>
    <n v="0"/>
    <s v="F. TORAL"/>
    <s v="B"/>
    <d v="1899-12-30T00:00:57"/>
    <d v="1899-12-30T00:00:57"/>
    <s v="OK"/>
    <m/>
    <m/>
    <d v="1899-12-30T00:00:00"/>
    <d v="1899-12-30T01:11:14"/>
    <n v="4"/>
    <d v="1899-12-30T00:00:57"/>
    <n v="71.233333333329497"/>
    <n v="17"/>
    <s v="No"/>
  </r>
  <r>
    <s v="CTOR"/>
    <s v="2025005424"/>
    <x v="0"/>
    <s v="EBR10504"/>
    <s v="E51RS53"/>
    <d v="2025-03-12T00:00:00"/>
    <m/>
    <s v="2906"/>
    <x v="11"/>
    <s v="PA"/>
    <s v="PA"/>
    <m/>
    <d v="2025-03-12T00:00:00"/>
    <d v="1899-12-30T17:23:44"/>
    <d v="2025-03-12T00:00:00"/>
    <d v="1899-12-30T17:24:41"/>
    <d v="2025-03-12T00:00:00"/>
    <d v="1899-12-30T17:41:33"/>
    <x v="0"/>
    <s v="RFCPI"/>
    <s v="1322317288"/>
    <s v="EXW"/>
    <d v="1899-12-30T00:17:49"/>
    <d v="1899-12-30T00:16:52"/>
    <d v="1899-12-30T00:00:57"/>
    <s v="Ensacado"/>
    <s v="E002"/>
    <x v="1"/>
    <d v="1899-12-30T00:17:49"/>
    <d v="1899-12-30T00:16:52"/>
    <n v="17"/>
    <x v="13"/>
    <x v="3"/>
    <x v="1"/>
    <n v="0"/>
    <n v="0"/>
    <s v="OK"/>
    <s v="Ensacado"/>
    <x v="2"/>
    <n v="0"/>
    <s v="F. TORAL"/>
    <s v="A"/>
    <d v="1899-12-30T00:00:57"/>
    <d v="1899-12-30T00:00:57"/>
    <s v="OK"/>
    <m/>
    <m/>
    <d v="1899-12-30T00:00:00"/>
    <d v="1899-12-30T00:17:49"/>
    <n v="4"/>
    <d v="1899-12-30T00:00:57"/>
    <n v="17.816666666673555"/>
    <n v="17"/>
    <s v="Si"/>
  </r>
  <r>
    <s v="CTOR"/>
    <s v="2025005428"/>
    <x v="0"/>
    <s v="ER3068BCC"/>
    <s v="E1437MRF"/>
    <d v="2025-03-12T00:00:00"/>
    <m/>
    <s v="2906"/>
    <x v="11"/>
    <s v="PA"/>
    <s v="PA"/>
    <m/>
    <d v="2025-03-12T00:00:00"/>
    <d v="1899-12-30T17:37:53"/>
    <d v="2025-03-12T00:00:00"/>
    <d v="1899-12-30T17:38:48"/>
    <d v="2025-03-12T00:00:00"/>
    <d v="1899-12-30T17:58:53"/>
    <x v="0"/>
    <s v="RFCPI"/>
    <s v="1322317290"/>
    <s v="FBO"/>
    <d v="1899-12-30T00:21:00"/>
    <d v="1899-12-30T00:20:05"/>
    <d v="1899-12-30T00:00:55"/>
    <s v="Ensacado"/>
    <s v="E002"/>
    <x v="2"/>
    <d v="1899-12-30T00:21:00"/>
    <d v="1899-12-30T00:20:05"/>
    <n v="17"/>
    <x v="13"/>
    <x v="3"/>
    <x v="1"/>
    <n v="0"/>
    <n v="0"/>
    <s v="OK"/>
    <s v="Ensacado"/>
    <x v="2"/>
    <n v="0"/>
    <s v="F. TORAL"/>
    <s v="A"/>
    <d v="1899-12-30T00:00:55"/>
    <d v="1899-12-30T00:00:55"/>
    <s v="OK"/>
    <m/>
    <m/>
    <d v="1899-12-30T00:00:00"/>
    <d v="1899-12-30T00:21:00"/>
    <n v="4"/>
    <d v="1899-12-30T00:00:55"/>
    <n v="21.000000000009518"/>
    <n v="17"/>
    <s v="Si"/>
  </r>
  <r>
    <s v="CTOR"/>
    <s v="2025005430"/>
    <x v="0"/>
    <s v="ER3081BCC"/>
    <s v="E0646MPP"/>
    <d v="2025-03-12T00:00:00"/>
    <m/>
    <s v="3320"/>
    <x v="12"/>
    <s v="PA"/>
    <s v="PA"/>
    <m/>
    <d v="2025-03-12T00:00:00"/>
    <d v="1899-12-30T17:44:35"/>
    <d v="2025-03-12T00:00:00"/>
    <d v="1899-12-30T17:45:31"/>
    <d v="2025-03-12T00:00:00"/>
    <d v="1899-12-30T18:06:29"/>
    <x v="0"/>
    <s v="RFCPI"/>
    <s v="1322317291"/>
    <s v="FBO"/>
    <d v="1899-12-30T00:21:54"/>
    <d v="1899-12-30T00:20:58"/>
    <d v="1899-12-30T00:00:56"/>
    <s v="Ensacado"/>
    <s v="E002"/>
    <x v="2"/>
    <d v="1899-12-30T00:21:54"/>
    <d v="1899-12-30T00:20:58"/>
    <n v="17"/>
    <x v="13"/>
    <x v="3"/>
    <x v="1"/>
    <n v="0"/>
    <n v="0"/>
    <s v="OK"/>
    <s v="Ensacado"/>
    <x v="2"/>
    <n v="0"/>
    <s v="F. TORAL"/>
    <s v="A"/>
    <d v="1899-12-30T00:00:56"/>
    <d v="1899-12-30T00:00:56"/>
    <s v="OK"/>
    <m/>
    <m/>
    <d v="1899-12-30T00:00:00"/>
    <d v="1899-12-30T00:21:54"/>
    <n v="4"/>
    <d v="1899-12-30T00:00:56"/>
    <n v="21.89999999999527"/>
    <n v="18"/>
    <s v="Si"/>
  </r>
  <r>
    <s v="CTOR"/>
    <s v="2025005420"/>
    <x v="0"/>
    <s v="EBR10669"/>
    <s v="EAR56GO"/>
    <d v="2025-03-12T00:00:00"/>
    <m/>
    <s v="55"/>
    <x v="10"/>
    <s v="PA"/>
    <n v="15"/>
    <m/>
    <d v="2025-03-12T00:00:00"/>
    <d v="1899-12-30T16:46:29"/>
    <d v="2025-03-12T00:00:00"/>
    <d v="1899-12-30T16:47:32"/>
    <d v="2025-03-12T00:00:00"/>
    <d v="1899-12-30T18:32:27"/>
    <x v="0"/>
    <s v="RFCPI"/>
    <s v="1322317294"/>
    <s v="EXW"/>
    <d v="1899-12-30T01:45:58"/>
    <d v="1899-12-30T01:44:55"/>
    <d v="1899-12-30T00:01:03"/>
    <s v="Granel"/>
    <s v="E001"/>
    <x v="1"/>
    <d v="1899-12-30T01:45:58"/>
    <d v="1899-12-30T01:44:55"/>
    <n v="16"/>
    <x v="13"/>
    <x v="3"/>
    <x v="2"/>
    <n v="0"/>
    <n v="0"/>
    <s v="OK"/>
    <s v="Granel"/>
    <x v="2"/>
    <n v="0"/>
    <s v="F. TORAL"/>
    <s v="C"/>
    <d v="1899-12-30T00:01:03"/>
    <d v="1899-12-30T00:01:03"/>
    <s v="OK"/>
    <m/>
    <m/>
    <d v="1899-12-30T00:00:00"/>
    <d v="1899-12-30T01:45:58"/>
    <n v="4"/>
    <d v="1899-12-30T00:01:03"/>
    <n v="105.96666666666239"/>
    <n v="18"/>
    <s v="No"/>
  </r>
  <r>
    <s v="CTOR"/>
    <s v="2025005437"/>
    <x v="0"/>
    <s v="ER8331BCD"/>
    <s v="E0998LSS"/>
    <d v="2025-03-12T00:00:00"/>
    <m/>
    <s v="3044"/>
    <x v="25"/>
    <s v="PA"/>
    <n v="4"/>
    <m/>
    <d v="2025-03-12T00:00:00"/>
    <d v="1899-12-30T18:36:17"/>
    <d v="2025-03-12T00:00:00"/>
    <d v="1899-12-30T18:37:11"/>
    <d v="2025-03-12T00:00:00"/>
    <d v="1899-12-30T19:25:55"/>
    <x v="0"/>
    <s v="RFCPI"/>
    <s v="1322317299"/>
    <s v="FBO"/>
    <d v="1899-12-30T00:49:38"/>
    <d v="1899-12-30T00:48:44"/>
    <d v="1899-12-30T00:00:54"/>
    <s v="Granel"/>
    <s v="E001"/>
    <x v="2"/>
    <d v="1899-12-30T00:49:38"/>
    <d v="1899-12-30T00:48:44"/>
    <n v="18"/>
    <x v="13"/>
    <x v="3"/>
    <x v="2"/>
    <n v="0"/>
    <n v="0"/>
    <s v="OK"/>
    <s v="Granel"/>
    <x v="2"/>
    <n v="0"/>
    <s v="F. TORAL"/>
    <s v="B"/>
    <d v="1899-12-30T00:00:54"/>
    <d v="1899-12-30T00:00:54"/>
    <s v="OK"/>
    <m/>
    <m/>
    <d v="1899-12-30T00:00:00"/>
    <d v="1899-12-30T00:49:38"/>
    <n v="4"/>
    <d v="1899-12-30T00:00:54"/>
    <n v="49.633333333329631"/>
    <n v="19"/>
    <s v="No"/>
  </r>
  <r>
    <s v="CTOR"/>
    <s v="2025005442"/>
    <x v="0"/>
    <s v="ER2214BCF"/>
    <s v="E9582MNV"/>
    <d v="2025-03-12T00:00:00"/>
    <m/>
    <s v="3044"/>
    <x v="25"/>
    <s v="PA"/>
    <n v="12"/>
    <m/>
    <d v="2025-03-12T00:00:00"/>
    <d v="1899-12-30T18:56:04"/>
    <d v="2025-03-12T00:00:00"/>
    <d v="1899-12-30T18:56:59"/>
    <d v="2025-03-12T00:00:00"/>
    <d v="1899-12-30T19:35:14"/>
    <x v="0"/>
    <s v="RFCPI"/>
    <s v="1322317301"/>
    <s v="FBO"/>
    <d v="1899-12-30T00:39:10"/>
    <d v="1899-12-30T00:38:15"/>
    <d v="1899-12-30T00:00:55"/>
    <s v="Granel"/>
    <s v="E001"/>
    <x v="2"/>
    <d v="1899-12-30T00:39:10"/>
    <d v="1899-12-30T00:38:15"/>
    <n v="18"/>
    <x v="13"/>
    <x v="3"/>
    <x v="2"/>
    <n v="0"/>
    <n v="0"/>
    <s v="OK"/>
    <s v="Granel"/>
    <x v="2"/>
    <n v="0"/>
    <s v="F. TORAL"/>
    <s v="A"/>
    <d v="1899-12-30T00:00:55"/>
    <d v="1899-12-30T00:00:55"/>
    <s v="OK"/>
    <m/>
    <m/>
    <d v="1899-12-30T00:00:00"/>
    <d v="1899-12-30T00:39:10"/>
    <n v="4"/>
    <d v="1899-12-30T00:00:55"/>
    <n v="39.166666666660745"/>
    <n v="19"/>
    <s v="Si"/>
  </r>
  <r>
    <s v="CTOR"/>
    <s v="2025005441"/>
    <x v="0"/>
    <s v="EL185637"/>
    <s v="E85OG73"/>
    <d v="2025-03-12T00:00:00"/>
    <m/>
    <s v="3320"/>
    <x v="12"/>
    <s v="PA"/>
    <s v="PA"/>
    <m/>
    <d v="2025-03-12T00:00:00"/>
    <d v="1899-12-30T18:53:06"/>
    <d v="2025-03-12T00:00:00"/>
    <d v="1899-12-30T18:54:42"/>
    <d v="2025-03-12T00:00:00"/>
    <d v="1899-12-30T19:53:40"/>
    <x v="0"/>
    <s v="RFCPI"/>
    <s v="1322317302"/>
    <s v="EXW"/>
    <d v="1899-12-30T01:00:34"/>
    <d v="1899-12-30T00:58:58"/>
    <d v="1899-12-30T00:01:36"/>
    <s v="Ensacado"/>
    <s v="E002"/>
    <x v="1"/>
    <d v="1899-12-30T01:00:34"/>
    <d v="1899-12-30T00:58:58"/>
    <n v="18"/>
    <x v="13"/>
    <x v="3"/>
    <x v="1"/>
    <n v="0"/>
    <n v="0"/>
    <s v="OK"/>
    <s v="Ensacado"/>
    <x v="2"/>
    <n v="0"/>
    <s v="F. TORAL"/>
    <s v="B"/>
    <d v="1899-12-30T00:01:36"/>
    <d v="1899-12-30T00:01:36"/>
    <s v="OK"/>
    <m/>
    <m/>
    <d v="1899-12-30T00:00:00"/>
    <d v="1899-12-30T01:00:34"/>
    <n v="4"/>
    <d v="1899-12-30T00:01:36"/>
    <n v="60.566666666673683"/>
    <n v="19"/>
    <s v="No"/>
  </r>
  <r>
    <s v="CTOR"/>
    <s v="2025005440"/>
    <x v="0"/>
    <s v="ER9678BBK"/>
    <s v="E1219LWL"/>
    <d v="2025-03-12T00:00:00"/>
    <m/>
    <s v="55"/>
    <x v="10"/>
    <s v="PA"/>
    <n v="15"/>
    <m/>
    <d v="2025-03-12T00:00:00"/>
    <d v="1899-12-30T18:51:48"/>
    <d v="2025-03-12T00:00:00"/>
    <d v="1899-12-30T18:52:43"/>
    <d v="2025-03-12T00:00:00"/>
    <d v="1899-12-30T20:19:57"/>
    <x v="0"/>
    <s v="RFCPI"/>
    <s v="1322317303"/>
    <s v="FBO"/>
    <d v="1899-12-30T01:28:09"/>
    <d v="1899-12-30T01:27:14"/>
    <d v="1899-12-30T00:00:55"/>
    <s v="Granel"/>
    <s v="E001"/>
    <x v="2"/>
    <d v="1899-12-30T01:28:09"/>
    <d v="1899-12-30T01:27:14"/>
    <n v="18"/>
    <x v="13"/>
    <x v="3"/>
    <x v="2"/>
    <n v="0"/>
    <n v="0"/>
    <s v="OK"/>
    <s v="Granel"/>
    <x v="2"/>
    <n v="0"/>
    <s v="F. TORAL"/>
    <s v="B"/>
    <d v="1899-12-30T00:00:55"/>
    <d v="1899-12-30T00:00:55"/>
    <s v="OK"/>
    <m/>
    <m/>
    <d v="1899-12-30T00:00:00"/>
    <d v="1899-12-30T01:28:09"/>
    <n v="4"/>
    <d v="1899-12-30T00:00:55"/>
    <n v="88.150000000003232"/>
    <n v="20"/>
    <s v="No"/>
  </r>
  <r>
    <s v="CTOR"/>
    <s v="2025005456"/>
    <x v="0"/>
    <s v="EVC6819"/>
    <s v="EBQ87ET"/>
    <d v="2025-03-13T00:00:00"/>
    <m/>
    <s v="2906"/>
    <x v="11"/>
    <s v="PA"/>
    <s v="PA"/>
    <m/>
    <d v="2025-03-13T00:00:00"/>
    <d v="1899-12-30T08:24:31"/>
    <d v="2025-03-13T00:00:00"/>
    <d v="1899-12-30T08:26:09"/>
    <d v="2025-03-13T00:00:00"/>
    <d v="1899-12-30T08:58:15"/>
    <x v="0"/>
    <s v="RFCPI"/>
    <s v="1322317306"/>
    <s v="EXW"/>
    <d v="1899-12-30T00:33:44"/>
    <d v="1899-12-30T00:32:06"/>
    <d v="1899-12-30T00:01:38"/>
    <s v="Ensacado"/>
    <s v="E002"/>
    <x v="1"/>
    <d v="1899-12-30T00:33:44"/>
    <d v="1899-12-30T00:32:06"/>
    <n v="8"/>
    <x v="14"/>
    <x v="3"/>
    <x v="1"/>
    <n v="0"/>
    <n v="0"/>
    <s v="OK"/>
    <s v="Ensacado"/>
    <x v="2"/>
    <n v="0"/>
    <s v="F. TORAL"/>
    <s v="A"/>
    <d v="1899-12-30T00:01:38"/>
    <d v="1899-12-30T00:01:38"/>
    <s v="OK"/>
    <m/>
    <m/>
    <d v="1899-12-30T00:00:00"/>
    <d v="1899-12-30T00:33:44"/>
    <n v="5"/>
    <d v="1899-12-30T00:01:38"/>
    <n v="33.733333333324751"/>
    <n v="8"/>
    <s v="Si"/>
  </r>
  <r>
    <s v="CTOR"/>
    <s v="2025005462"/>
    <x v="0"/>
    <s v="EL214695"/>
    <s v="EAF04LH"/>
    <d v="2025-03-13T00:00:00"/>
    <m/>
    <s v="2906"/>
    <x v="11"/>
    <s v="PA"/>
    <s v="PA"/>
    <m/>
    <d v="2025-03-13T00:00:00"/>
    <d v="1899-12-30T09:08:27"/>
    <d v="2025-03-13T00:00:00"/>
    <d v="1899-12-30T09:09:27"/>
    <d v="2025-03-13T00:00:00"/>
    <d v="1899-12-30T09:34:59"/>
    <x v="0"/>
    <s v="RFCPI"/>
    <s v="1322317307"/>
    <s v="EXW"/>
    <d v="1899-12-30T00:26:32"/>
    <d v="1899-12-30T00:25:32"/>
    <d v="1899-12-30T00:01:00"/>
    <s v="Ensacado"/>
    <s v="E002"/>
    <x v="1"/>
    <d v="1899-12-30T00:26:32"/>
    <d v="1899-12-30T00:25:32"/>
    <n v="9"/>
    <x v="14"/>
    <x v="3"/>
    <x v="1"/>
    <n v="0"/>
    <n v="0"/>
    <s v="OK"/>
    <s v="Ensacado"/>
    <x v="2"/>
    <n v="0"/>
    <s v="F. TORAL"/>
    <s v="A"/>
    <d v="1899-12-30T00:01:00"/>
    <d v="1899-12-30T00:01:00"/>
    <s v="OK"/>
    <m/>
    <m/>
    <d v="1899-12-30T00:00:00"/>
    <d v="1899-12-30T00:26:32"/>
    <n v="5"/>
    <d v="1899-12-30T00:01:00"/>
    <n v="26.533333333324745"/>
    <n v="9"/>
    <s v="Si"/>
  </r>
  <r>
    <s v="CTOR"/>
    <s v="2025005463"/>
    <x v="0"/>
    <s v="ER5877BBL"/>
    <s v="E6997LHG"/>
    <d v="2025-03-13T00:00:00"/>
    <m/>
    <s v="3044"/>
    <x v="25"/>
    <s v="PA"/>
    <n v="12"/>
    <m/>
    <d v="2025-03-13T00:00:00"/>
    <d v="1899-12-30T09:19:31"/>
    <d v="2025-03-13T00:00:00"/>
    <d v="1899-12-30T09:20:28"/>
    <d v="2025-03-13T00:00:00"/>
    <d v="1899-12-30T09:55:31"/>
    <x v="0"/>
    <s v="RFCPI"/>
    <s v="1322317308"/>
    <s v="FBO"/>
    <d v="1899-12-30T00:36:00"/>
    <d v="1899-12-30T00:35:03"/>
    <d v="1899-12-30T00:00:57"/>
    <s v="Granel"/>
    <s v="E001"/>
    <x v="2"/>
    <d v="1899-12-30T00:36:00"/>
    <d v="1899-12-30T00:35:03"/>
    <n v="9"/>
    <x v="14"/>
    <x v="3"/>
    <x v="2"/>
    <n v="0"/>
    <n v="0"/>
    <s v="OK"/>
    <s v="Granel"/>
    <x v="2"/>
    <n v="0"/>
    <s v="F. TORAL"/>
    <s v="A"/>
    <d v="1899-12-30T00:00:57"/>
    <d v="1899-12-30T00:00:57"/>
    <s v="OK"/>
    <m/>
    <m/>
    <d v="1899-12-30T00:00:00"/>
    <d v="1899-12-30T00:36:00"/>
    <n v="5"/>
    <d v="1899-12-30T00:00:57"/>
    <n v="36.000000000000028"/>
    <n v="9"/>
    <s v="Si"/>
  </r>
  <r>
    <s v="CTOR"/>
    <s v="2025005467"/>
    <x v="0"/>
    <s v="ER8797BBS"/>
    <s v="E3715LST"/>
    <d v="2025-03-13T00:00:00"/>
    <m/>
    <s v="55"/>
    <x v="10"/>
    <s v="PA"/>
    <n v="15"/>
    <m/>
    <d v="2025-03-13T00:00:00"/>
    <d v="1899-12-30T09:29:47"/>
    <d v="2025-03-13T00:00:00"/>
    <d v="1899-12-30T09:30:43"/>
    <d v="2025-03-13T00:00:00"/>
    <d v="1899-12-30T09:59:39"/>
    <x v="0"/>
    <s v="RFCPI"/>
    <s v="1322317309"/>
    <s v="FBO"/>
    <d v="1899-12-30T00:29:52"/>
    <d v="1899-12-30T00:28:56"/>
    <d v="1899-12-30T00:00:56"/>
    <s v="Granel"/>
    <s v="E001"/>
    <x v="2"/>
    <d v="1899-12-30T00:29:52"/>
    <d v="1899-12-30T00:28:56"/>
    <n v="9"/>
    <x v="14"/>
    <x v="3"/>
    <x v="2"/>
    <n v="0"/>
    <n v="0"/>
    <s v="OK"/>
    <s v="Granel"/>
    <x v="2"/>
    <n v="0"/>
    <s v="F. TORAL"/>
    <s v="A"/>
    <d v="1899-12-30T00:00:56"/>
    <d v="1899-12-30T00:00:56"/>
    <s v="OK"/>
    <m/>
    <m/>
    <d v="1899-12-30T00:00:00"/>
    <d v="1899-12-30T00:29:52"/>
    <n v="5"/>
    <d v="1899-12-30T00:00:56"/>
    <n v="29.866666666665605"/>
    <n v="9"/>
    <s v="Si"/>
  </r>
  <r>
    <s v="CTOR"/>
    <s v="2025005472"/>
    <x v="0"/>
    <s v="ER4157BCC"/>
    <s v="E4426HTW"/>
    <d v="2025-03-13T00:00:00"/>
    <m/>
    <s v="55"/>
    <x v="10"/>
    <s v="PA"/>
    <n v="15"/>
    <m/>
    <d v="2025-03-13T00:00:00"/>
    <d v="1899-12-30T10:02:43"/>
    <d v="2025-03-13T00:00:00"/>
    <d v="1899-12-30T10:03:42"/>
    <d v="2025-03-13T00:00:00"/>
    <d v="1899-12-30T10:31:19"/>
    <x v="0"/>
    <s v="RFCPI"/>
    <s v="1322317310"/>
    <s v="FBO"/>
    <d v="1899-12-30T00:28:36"/>
    <d v="1899-12-30T00:27:37"/>
    <d v="1899-12-30T00:00:59"/>
    <s v="Granel"/>
    <s v="E001"/>
    <x v="2"/>
    <d v="1899-12-30T00:28:36"/>
    <d v="1899-12-30T00:27:37"/>
    <n v="10"/>
    <x v="14"/>
    <x v="3"/>
    <x v="2"/>
    <n v="0"/>
    <n v="0"/>
    <s v="OK"/>
    <s v="Granel"/>
    <x v="2"/>
    <n v="0"/>
    <s v="F. TORAL"/>
    <s v="A"/>
    <d v="1899-12-30T00:00:59"/>
    <d v="1899-12-30T00:00:59"/>
    <s v="OK"/>
    <m/>
    <m/>
    <d v="1899-12-30T00:00:00"/>
    <d v="1899-12-30T00:28:36"/>
    <n v="5"/>
    <d v="1899-12-30T00:00:59"/>
    <n v="28.599999999998396"/>
    <n v="10"/>
    <s v="Si"/>
  </r>
  <r>
    <s v="CTOR"/>
    <s v="2025005473"/>
    <x v="0"/>
    <s v="ER5821BBZ"/>
    <s v="E2459GSW"/>
    <d v="2025-03-13T00:00:00"/>
    <m/>
    <s v="3043"/>
    <x v="53"/>
    <s v="PA"/>
    <n v="2"/>
    <m/>
    <d v="2025-03-13T00:00:00"/>
    <d v="1899-12-30T10:05:28"/>
    <d v="2025-03-13T00:00:00"/>
    <d v="1899-12-30T10:06:24"/>
    <d v="2025-03-13T00:00:00"/>
    <d v="1899-12-30T10:45:36"/>
    <x v="0"/>
    <s v="RFCPI"/>
    <s v="1322317311"/>
    <s v="FBO"/>
    <d v="1899-12-30T00:40:08"/>
    <d v="1899-12-30T00:39:12"/>
    <d v="1899-12-30T00:00:56"/>
    <s v="Granel"/>
    <s v="E001"/>
    <x v="2"/>
    <d v="1899-12-30T00:40:08"/>
    <d v="1899-12-30T00:39:12"/>
    <n v="10"/>
    <x v="14"/>
    <x v="3"/>
    <x v="2"/>
    <n v="0"/>
    <n v="0"/>
    <s v="OK"/>
    <s v="Granel"/>
    <x v="2"/>
    <n v="0"/>
    <s v="F. TORAL"/>
    <s v="A"/>
    <d v="1899-12-30T00:00:56"/>
    <d v="1899-12-30T00:00:56"/>
    <s v="OK"/>
    <m/>
    <m/>
    <d v="1899-12-30T00:00:00"/>
    <d v="1899-12-30T00:40:08"/>
    <n v="5"/>
    <d v="1899-12-30T00:00:56"/>
    <n v="40.133333333332786"/>
    <n v="10"/>
    <s v="Si"/>
  </r>
  <r>
    <s v="CTOR"/>
    <s v="2025005474"/>
    <x v="0"/>
    <s v="ER7579BDL"/>
    <s v="E6211LYC"/>
    <d v="2025-03-13T00:00:00"/>
    <m/>
    <s v="55"/>
    <x v="10"/>
    <s v="PA"/>
    <n v="15"/>
    <m/>
    <d v="2025-03-13T00:00:00"/>
    <d v="1899-12-30T10:08:37"/>
    <d v="2025-03-13T00:00:00"/>
    <d v="1899-12-30T10:09:33"/>
    <d v="2025-03-13T00:00:00"/>
    <d v="1899-12-30T10:56:22"/>
    <x v="0"/>
    <s v="RFCPI"/>
    <s v="1322317312"/>
    <s v="EXW"/>
    <d v="1899-12-30T00:47:45"/>
    <d v="1899-12-30T00:46:49"/>
    <d v="1899-12-30T00:00:56"/>
    <s v="Granel"/>
    <s v="E001"/>
    <x v="1"/>
    <d v="1899-12-30T00:47:45"/>
    <d v="1899-12-30T00:46:49"/>
    <n v="10"/>
    <x v="14"/>
    <x v="3"/>
    <x v="2"/>
    <n v="0"/>
    <n v="0"/>
    <s v="OK"/>
    <s v="Granel"/>
    <x v="2"/>
    <n v="0"/>
    <s v="F. TORAL"/>
    <s v="B"/>
    <d v="1899-12-30T00:00:56"/>
    <d v="1899-12-30T00:00:56"/>
    <s v="OK"/>
    <m/>
    <m/>
    <d v="1899-12-30T00:00:00"/>
    <d v="1899-12-30T00:47:45"/>
    <n v="5"/>
    <d v="1899-12-30T00:00:56"/>
    <n v="47.750000000011219"/>
    <n v="10"/>
    <s v="No"/>
  </r>
  <r>
    <s v="CTOR"/>
    <s v="2025005479"/>
    <x v="0"/>
    <s v="ER7711BCD"/>
    <s v="E6158KLG"/>
    <d v="2025-03-13T00:00:00"/>
    <m/>
    <s v="55"/>
    <x v="10"/>
    <s v="PA"/>
    <n v="15"/>
    <m/>
    <d v="2025-03-13T00:00:00"/>
    <d v="1899-12-30T10:51:30"/>
    <d v="2025-03-13T00:00:00"/>
    <d v="1899-12-30T10:52:29"/>
    <d v="2025-03-13T00:00:00"/>
    <d v="1899-12-30T11:23:34"/>
    <x v="0"/>
    <s v="RFCPI"/>
    <s v="1322317313"/>
    <s v="FBO"/>
    <d v="1899-12-30T00:32:04"/>
    <d v="1899-12-30T00:31:05"/>
    <d v="1899-12-30T00:00:59"/>
    <s v="Granel"/>
    <s v="E001"/>
    <x v="2"/>
    <d v="1899-12-30T00:32:04"/>
    <d v="1899-12-30T00:31:05"/>
    <n v="10"/>
    <x v="14"/>
    <x v="3"/>
    <x v="2"/>
    <n v="0"/>
    <n v="0"/>
    <s v="OK"/>
    <s v="Granel"/>
    <x v="2"/>
    <n v="0"/>
    <s v="F. TORAL"/>
    <s v="A"/>
    <d v="1899-12-30T00:00:59"/>
    <d v="1899-12-30T00:00:59"/>
    <s v="OK"/>
    <m/>
    <m/>
    <d v="1899-12-30T00:00:00"/>
    <d v="1899-12-30T00:32:04"/>
    <n v="5"/>
    <d v="1899-12-30T00:00:59"/>
    <n v="32.066666666654442"/>
    <n v="11"/>
    <s v="Si"/>
  </r>
  <r>
    <s v="CTOR"/>
    <s v="2025005483"/>
    <x v="0"/>
    <s v="ER0933BBN"/>
    <s v="E5872HZF"/>
    <d v="2025-03-13T00:00:00"/>
    <m/>
    <s v="55"/>
    <x v="10"/>
    <s v="PA"/>
    <n v="15"/>
    <m/>
    <d v="2025-03-13T00:00:00"/>
    <d v="1899-12-30T11:08:38"/>
    <d v="2025-03-13T00:00:00"/>
    <d v="1899-12-30T11:09:36"/>
    <d v="2025-03-13T00:00:00"/>
    <d v="1899-12-30T11:42:28"/>
    <x v="0"/>
    <s v="RFCPI"/>
    <s v="1322317314"/>
    <s v="FBO"/>
    <d v="1899-12-30T00:33:50"/>
    <d v="1899-12-30T00:32:52"/>
    <d v="1899-12-30T00:00:58"/>
    <s v="Granel"/>
    <s v="E001"/>
    <x v="2"/>
    <d v="1899-12-30T00:33:50"/>
    <d v="1899-12-30T00:32:52"/>
    <n v="11"/>
    <x v="14"/>
    <x v="3"/>
    <x v="2"/>
    <n v="0"/>
    <n v="0"/>
    <s v="OK"/>
    <s v="Granel"/>
    <x v="2"/>
    <n v="0"/>
    <s v="F. TORAL"/>
    <s v="A"/>
    <d v="1899-12-30T00:00:58"/>
    <d v="1899-12-30T00:00:58"/>
    <s v="OK"/>
    <m/>
    <m/>
    <d v="1899-12-30T00:00:00"/>
    <d v="1899-12-30T00:33:50"/>
    <n v="5"/>
    <d v="1899-12-30T00:00:58"/>
    <n v="33.833333333332838"/>
    <n v="11"/>
    <s v="Si"/>
  </r>
  <r>
    <s v="CTOR"/>
    <s v="2025005478"/>
    <x v="0"/>
    <s v="EL199121"/>
    <s v="EAE04ET"/>
    <d v="2025-03-13T00:00:00"/>
    <m/>
    <s v="2906"/>
    <x v="11"/>
    <s v="PA"/>
    <s v="PA"/>
    <m/>
    <d v="2025-03-13T00:00:00"/>
    <d v="1899-12-30T10:47:24"/>
    <d v="2025-03-13T00:00:00"/>
    <d v="1899-12-30T10:50:09"/>
    <d v="2025-03-13T00:00:00"/>
    <d v="1899-12-30T11:47:12"/>
    <x v="0"/>
    <s v="RFCPI"/>
    <s v="1322317315"/>
    <s v="EXW"/>
    <d v="1899-12-30T00:59:48"/>
    <d v="1899-12-30T00:57:03"/>
    <d v="1899-12-30T00:02:45"/>
    <s v="Ensacado"/>
    <s v="E002"/>
    <x v="1"/>
    <d v="1899-12-30T00:59:48"/>
    <d v="1899-12-30T00:57:03"/>
    <n v="10"/>
    <x v="14"/>
    <x v="3"/>
    <x v="1"/>
    <n v="0"/>
    <n v="0"/>
    <s v="OK"/>
    <s v="Ensacado"/>
    <x v="2"/>
    <n v="0"/>
    <s v="F. TORAL"/>
    <s v="B"/>
    <d v="1899-12-30T00:02:45"/>
    <d v="1899-12-30T00:02:45"/>
    <s v="OK"/>
    <m/>
    <m/>
    <d v="1899-12-30T00:00:00"/>
    <d v="1899-12-30T00:59:48"/>
    <n v="5"/>
    <d v="1899-12-30T00:02:45"/>
    <n v="59.800000000003187"/>
    <n v="11"/>
    <s v="No"/>
  </r>
  <r>
    <s v="CTOR"/>
    <s v="2025005482"/>
    <x v="0"/>
    <s v="EC70439"/>
    <s v="EAC69HG"/>
    <d v="2025-03-13T00:00:00"/>
    <m/>
    <s v="2906"/>
    <x v="11"/>
    <s v="PA"/>
    <s v="PA"/>
    <m/>
    <d v="2025-03-13T00:00:00"/>
    <d v="1899-12-30T11:01:15"/>
    <d v="2025-03-13T00:00:00"/>
    <d v="1899-12-30T11:02:48"/>
    <d v="2025-03-13T00:00:00"/>
    <d v="1899-12-30T11:50:41"/>
    <x v="0"/>
    <s v="RFCPI"/>
    <s v="1322317316"/>
    <s v="EXW"/>
    <d v="1899-12-30T00:49:26"/>
    <d v="1899-12-30T00:47:53"/>
    <d v="1899-12-30T00:01:33"/>
    <s v="Ensacado"/>
    <s v="E002"/>
    <x v="1"/>
    <d v="1899-12-30T00:49:26"/>
    <d v="1899-12-30T00:47:53"/>
    <n v="11"/>
    <x v="14"/>
    <x v="3"/>
    <x v="1"/>
    <n v="0"/>
    <n v="0"/>
    <s v="OK"/>
    <s v="Ensacado"/>
    <x v="2"/>
    <n v="0"/>
    <s v="F. TORAL"/>
    <s v="B"/>
    <d v="1899-12-30T00:01:33"/>
    <d v="1899-12-30T00:01:33"/>
    <s v="OK"/>
    <m/>
    <m/>
    <d v="1899-12-30T00:00:00"/>
    <d v="1899-12-30T00:49:26"/>
    <n v="5"/>
    <d v="1899-12-30T00:01:33"/>
    <n v="49.433333333328001"/>
    <n v="11"/>
    <s v="No"/>
  </r>
  <r>
    <s v="CTOR"/>
    <s v="2025005489"/>
    <x v="0"/>
    <s v="EVC2640"/>
    <s v="E36TH00"/>
    <d v="2025-03-13T00:00:00"/>
    <m/>
    <s v="2906"/>
    <x v="11"/>
    <s v="PA"/>
    <s v="PA"/>
    <m/>
    <d v="2025-03-13T00:00:00"/>
    <d v="1899-12-30T11:25:00"/>
    <d v="2025-03-13T00:00:00"/>
    <d v="1899-12-30T11:25:57"/>
    <d v="2025-03-13T00:00:00"/>
    <d v="1899-12-30T12:12:13"/>
    <x v="0"/>
    <s v="RFCPI"/>
    <s v="1322317319"/>
    <s v="EXW"/>
    <d v="1899-12-30T00:47:13"/>
    <d v="1899-12-30T00:46:16"/>
    <d v="1899-12-30T00:00:57"/>
    <s v="Ensacado"/>
    <s v="E002"/>
    <x v="1"/>
    <d v="1899-12-30T00:47:13"/>
    <d v="1899-12-30T00:46:16"/>
    <n v="11"/>
    <x v="14"/>
    <x v="3"/>
    <x v="1"/>
    <n v="0"/>
    <n v="0"/>
    <s v="OK"/>
    <s v="Ensacado"/>
    <x v="2"/>
    <n v="0"/>
    <s v="F. TORAL"/>
    <s v="B"/>
    <d v="1899-12-30T00:00:57"/>
    <d v="1899-12-30T00:00:57"/>
    <s v="OK"/>
    <m/>
    <m/>
    <d v="1899-12-30T00:00:00"/>
    <d v="1899-12-30T00:47:13"/>
    <n v="5"/>
    <d v="1899-12-30T00:00:57"/>
    <n v="47.216666666678471"/>
    <n v="12"/>
    <s v="No"/>
  </r>
  <r>
    <s v="CTOR"/>
    <s v="2025005498"/>
    <x v="0"/>
    <s v="EP106115"/>
    <s v="EAU35NT"/>
    <d v="2025-03-13T00:00:00"/>
    <m/>
    <s v="55"/>
    <x v="10"/>
    <s v="PA"/>
    <n v="15"/>
    <m/>
    <d v="2025-03-13T00:00:00"/>
    <d v="1899-12-30T13:00:50"/>
    <d v="2025-03-13T00:00:00"/>
    <d v="1899-12-30T13:01:50"/>
    <d v="2025-03-13T00:00:00"/>
    <d v="1899-12-30T13:27:15"/>
    <x v="0"/>
    <s v="RFCPI"/>
    <s v="1322317322"/>
    <s v="EXW"/>
    <d v="1899-12-30T00:26:25"/>
    <d v="1899-12-30T00:25:25"/>
    <d v="1899-12-30T00:01:00"/>
    <s v="Granel"/>
    <s v="E001"/>
    <x v="1"/>
    <d v="1899-12-30T00:26:25"/>
    <d v="1899-12-30T00:25:25"/>
    <n v="13"/>
    <x v="14"/>
    <x v="3"/>
    <x v="2"/>
    <n v="0"/>
    <n v="0"/>
    <s v="OK"/>
    <s v="Granel"/>
    <x v="2"/>
    <n v="0"/>
    <s v="F. TORAL"/>
    <s v="A"/>
    <d v="1899-12-30T00:01:00"/>
    <d v="1899-12-30T00:01:00"/>
    <s v="OK"/>
    <m/>
    <m/>
    <d v="1899-12-30T00:00:00"/>
    <d v="1899-12-30T00:26:25"/>
    <n v="5"/>
    <d v="1899-12-30T00:01:00"/>
    <n v="26.416666666670423"/>
    <n v="13"/>
    <s v="Si"/>
  </r>
  <r>
    <s v="CTOR"/>
    <s v="2025005500"/>
    <x v="0"/>
    <s v="ER7567BBL"/>
    <s v="E2543HVB"/>
    <d v="2025-03-13T00:00:00"/>
    <m/>
    <s v="55"/>
    <x v="10"/>
    <s v="PA"/>
    <n v="15"/>
    <m/>
    <d v="2025-03-13T00:00:00"/>
    <d v="1899-12-30T13:09:02"/>
    <d v="2025-03-13T00:00:00"/>
    <d v="1899-12-30T13:09:59"/>
    <d v="2025-03-13T00:00:00"/>
    <d v="1899-12-30T13:53:34"/>
    <x v="0"/>
    <s v="RFCPI"/>
    <s v="1322317323"/>
    <s v="FBO"/>
    <d v="1899-12-30T00:44:32"/>
    <d v="1899-12-30T00:43:35"/>
    <d v="1899-12-30T00:00:57"/>
    <s v="Granel"/>
    <s v="E001"/>
    <x v="2"/>
    <d v="1899-12-30T00:44:32"/>
    <d v="1899-12-30T00:43:35"/>
    <n v="13"/>
    <x v="14"/>
    <x v="3"/>
    <x v="2"/>
    <n v="0"/>
    <n v="0"/>
    <s v="OK"/>
    <s v="Granel"/>
    <x v="2"/>
    <n v="0"/>
    <s v="F. TORAL"/>
    <s v="A"/>
    <d v="1899-12-30T00:00:57"/>
    <d v="1899-12-30T00:00:57"/>
    <s v="OK"/>
    <m/>
    <m/>
    <d v="1899-12-30T00:00:00"/>
    <d v="1899-12-30T00:44:32"/>
    <n v="5"/>
    <d v="1899-12-30T00:00:57"/>
    <n v="44.533333333339229"/>
    <n v="13"/>
    <s v="Si"/>
  </r>
  <r>
    <s v="CTOR"/>
    <s v="2025005502"/>
    <x v="0"/>
    <s v="ER4184BCC"/>
    <s v="E6907LCY"/>
    <d v="2025-03-13T00:00:00"/>
    <m/>
    <s v="3320"/>
    <x v="12"/>
    <s v="PA"/>
    <s v="PA"/>
    <m/>
    <d v="2025-03-13T00:00:00"/>
    <d v="1899-12-30T13:33:37"/>
    <d v="2025-03-13T00:00:00"/>
    <d v="1899-12-30T13:34:33"/>
    <d v="2025-03-13T00:00:00"/>
    <d v="1899-12-30T13:58:28"/>
    <x v="0"/>
    <s v="RFCPI"/>
    <s v="1322317324"/>
    <s v="FBO"/>
    <d v="1899-12-30T00:24:51"/>
    <d v="1899-12-30T00:23:55"/>
    <d v="1899-12-30T00:00:56"/>
    <s v="Ensacado"/>
    <s v="E002"/>
    <x v="2"/>
    <d v="1899-12-30T00:24:51"/>
    <d v="1899-12-30T00:23:55"/>
    <n v="13"/>
    <x v="14"/>
    <x v="3"/>
    <x v="1"/>
    <n v="0"/>
    <n v="0"/>
    <s v="OK"/>
    <s v="Ensacado"/>
    <x v="2"/>
    <n v="0"/>
    <s v="F. TORAL"/>
    <s v="A"/>
    <d v="1899-12-30T00:00:56"/>
    <d v="1899-12-30T00:00:56"/>
    <s v="OK"/>
    <m/>
    <m/>
    <d v="1899-12-30T00:00:00"/>
    <d v="1899-12-30T00:24:51"/>
    <n v="5"/>
    <d v="1899-12-30T00:00:56"/>
    <n v="24.850000000008041"/>
    <n v="13"/>
    <s v="Si"/>
  </r>
  <r>
    <s v="CTOR"/>
    <s v="2025005505"/>
    <x v="0"/>
    <s v="ER3186BBT"/>
    <s v="E2376GDG"/>
    <d v="2025-03-13T00:00:00"/>
    <m/>
    <s v="55"/>
    <x v="10"/>
    <s v="PA"/>
    <n v="15"/>
    <m/>
    <d v="2025-03-13T00:00:00"/>
    <d v="1899-12-30T13:56:44"/>
    <d v="2025-03-13T00:00:00"/>
    <d v="1899-12-30T13:57:41"/>
    <d v="2025-03-13T00:00:00"/>
    <d v="1899-12-30T14:29:06"/>
    <x v="0"/>
    <s v="RFCPI"/>
    <s v="1322317325"/>
    <s v="FBO"/>
    <d v="1899-12-30T00:32:22"/>
    <d v="1899-12-30T00:31:25"/>
    <d v="1899-12-30T00:00:57"/>
    <s v="Granel"/>
    <s v="E001"/>
    <x v="2"/>
    <d v="1899-12-30T00:32:22"/>
    <d v="1899-12-30T00:31:25"/>
    <n v="13"/>
    <x v="14"/>
    <x v="3"/>
    <x v="2"/>
    <n v="0"/>
    <n v="0"/>
    <s v="OK"/>
    <s v="Granel"/>
    <x v="2"/>
    <n v="0"/>
    <s v="F. TORAL"/>
    <s v="A"/>
    <d v="1899-12-30T00:00:57"/>
    <d v="1899-12-30T00:00:57"/>
    <s v="OK"/>
    <m/>
    <m/>
    <d v="1899-12-30T00:00:00"/>
    <d v="1899-12-30T00:32:22"/>
    <n v="5"/>
    <d v="1899-12-30T00:00:57"/>
    <n v="32.366666666678384"/>
    <n v="14"/>
    <s v="Si"/>
  </r>
  <r>
    <s v="CTOR"/>
    <s v="2025005506"/>
    <x v="0"/>
    <s v="ER5217BBR"/>
    <s v="E1202JHG"/>
    <d v="2025-03-13T00:00:00"/>
    <m/>
    <s v="3044"/>
    <x v="25"/>
    <s v="PA"/>
    <n v="12"/>
    <m/>
    <d v="2025-03-13T00:00:00"/>
    <d v="1899-12-30T14:19:47"/>
    <d v="2025-03-13T00:00:00"/>
    <d v="1899-12-30T14:20:42"/>
    <d v="2025-03-13T00:00:00"/>
    <d v="1899-12-30T14:41:31"/>
    <x v="0"/>
    <s v="RFCPI"/>
    <s v="1322317327"/>
    <s v="FBO"/>
    <d v="1899-12-30T00:21:44"/>
    <d v="1899-12-30T00:20:49"/>
    <d v="1899-12-30T00:00:55"/>
    <s v="Granel"/>
    <s v="E001"/>
    <x v="2"/>
    <d v="1899-12-30T00:21:44"/>
    <d v="1899-12-30T00:20:49"/>
    <n v="14"/>
    <x v="14"/>
    <x v="3"/>
    <x v="2"/>
    <n v="0"/>
    <n v="0"/>
    <s v="OK"/>
    <s v="Granel"/>
    <x v="2"/>
    <n v="0"/>
    <s v="F. TORAL"/>
    <s v="A"/>
    <d v="1899-12-30T00:00:55"/>
    <d v="1899-12-30T00:00:55"/>
    <s v="OK"/>
    <m/>
    <m/>
    <d v="1899-12-30T00:00:00"/>
    <d v="1899-12-30T00:21:44"/>
    <n v="5"/>
    <d v="1899-12-30T00:00:55"/>
    <n v="21.73333333332959"/>
    <n v="14"/>
    <s v="Si"/>
  </r>
  <r>
    <s v="CTOR"/>
    <s v="2025005514"/>
    <x v="0"/>
    <s v="ER7579BDL"/>
    <s v="E6211LYC"/>
    <d v="2025-03-13T00:00:00"/>
    <m/>
    <s v="3042"/>
    <x v="13"/>
    <s v="PA"/>
    <n v="14"/>
    <m/>
    <d v="2025-03-13T00:00:00"/>
    <d v="1899-12-30T15:16:31"/>
    <d v="2025-03-13T00:00:00"/>
    <d v="1899-12-30T15:17:27"/>
    <d v="2025-03-13T00:00:00"/>
    <d v="1899-12-30T15:46:55"/>
    <x v="0"/>
    <s v="RFCPI"/>
    <s v="1322317328"/>
    <s v="EXW"/>
    <d v="1899-12-30T00:30:24"/>
    <d v="1899-12-30T00:29:28"/>
    <d v="1899-12-30T00:00:56"/>
    <s v="Granel"/>
    <s v="E001"/>
    <x v="1"/>
    <d v="1899-12-30T00:30:24"/>
    <d v="1899-12-30T00:29:28"/>
    <n v="15"/>
    <x v="14"/>
    <x v="3"/>
    <x v="2"/>
    <n v="0"/>
    <n v="0"/>
    <s v="OK"/>
    <s v="Granel"/>
    <x v="2"/>
    <n v="0"/>
    <s v="F. TORAL"/>
    <s v="A"/>
    <d v="1899-12-30T00:00:56"/>
    <d v="1899-12-30T00:00:56"/>
    <s v="OK"/>
    <m/>
    <m/>
    <d v="1899-12-30T00:00:00"/>
    <d v="1899-12-30T00:30:24"/>
    <n v="5"/>
    <d v="1899-12-30T00:00:56"/>
    <n v="30.399999999998357"/>
    <n v="15"/>
    <s v="Si"/>
  </r>
  <r>
    <s v="CTOR"/>
    <s v="2025005517"/>
    <x v="0"/>
    <s v="E4763CFP"/>
    <m/>
    <d v="2025-03-13T00:00:00"/>
    <m/>
    <s v="3124"/>
    <x v="57"/>
    <s v="PA"/>
    <s v="PA"/>
    <m/>
    <d v="2025-03-13T00:00:00"/>
    <d v="1899-12-30T15:50:02"/>
    <d v="2025-03-13T00:00:00"/>
    <d v="1899-12-30T15:50:58"/>
    <d v="2025-03-13T00:00:00"/>
    <d v="1899-12-30T16:15:57"/>
    <x v="0"/>
    <s v="RFCPI"/>
    <s v="1322317329"/>
    <s v="EXW"/>
    <d v="1899-12-30T00:25:55"/>
    <d v="1899-12-30T00:24:59"/>
    <d v="1899-12-30T00:00:56"/>
    <s v="Ensacado"/>
    <s v="E002"/>
    <x v="1"/>
    <d v="1899-12-30T00:25:55"/>
    <d v="1899-12-30T00:24:59"/>
    <n v="15"/>
    <x v="14"/>
    <x v="3"/>
    <x v="1"/>
    <n v="0"/>
    <n v="0"/>
    <s v="OK"/>
    <s v="Ensacado"/>
    <x v="2"/>
    <n v="0"/>
    <s v="F. TORAL"/>
    <s v="A"/>
    <d v="1899-12-30T00:00:56"/>
    <d v="1899-12-30T00:00:56"/>
    <s v="OK"/>
    <m/>
    <m/>
    <d v="1899-12-30T00:00:00"/>
    <d v="1899-12-30T00:25:55"/>
    <n v="5"/>
    <d v="1899-12-30T00:00:56"/>
    <n v="25.916666666673702"/>
    <n v="16"/>
    <s v="Si"/>
  </r>
  <r>
    <s v="CTOR"/>
    <s v="2025005522"/>
    <x v="0"/>
    <s v="ER8331BCD"/>
    <s v="E0998LSS"/>
    <d v="2025-03-13T00:00:00"/>
    <m/>
    <s v="3043"/>
    <x v="53"/>
    <s v="PA"/>
    <n v="2"/>
    <m/>
    <d v="2025-03-13T00:00:00"/>
    <d v="1899-12-30T15:58:30"/>
    <d v="2025-03-13T00:00:00"/>
    <d v="1899-12-30T15:59:26"/>
    <d v="2025-03-13T00:00:00"/>
    <d v="1899-12-30T16:46:52"/>
    <x v="0"/>
    <s v="RFCPI"/>
    <s v="1322317330"/>
    <s v="FBO"/>
    <d v="1899-12-30T00:48:22"/>
    <d v="1899-12-30T00:47:26"/>
    <d v="1899-12-30T00:00:56"/>
    <s v="Granel"/>
    <s v="E001"/>
    <x v="2"/>
    <d v="1899-12-30T00:48:22"/>
    <d v="1899-12-30T00:47:26"/>
    <n v="15"/>
    <x v="14"/>
    <x v="3"/>
    <x v="2"/>
    <n v="0"/>
    <n v="0"/>
    <s v="OK"/>
    <s v="Granel"/>
    <x v="2"/>
    <n v="0"/>
    <s v="F. TORAL"/>
    <s v="B"/>
    <d v="1899-12-30T00:00:56"/>
    <d v="1899-12-30T00:00:56"/>
    <s v="OK"/>
    <m/>
    <m/>
    <d v="1899-12-30T00:00:00"/>
    <d v="1899-12-30T00:48:22"/>
    <n v="5"/>
    <d v="1899-12-30T00:00:56"/>
    <n v="48.36666666666234"/>
    <n v="16"/>
    <s v="No"/>
  </r>
  <r>
    <s v="CTOR"/>
    <s v="2025005523"/>
    <x v="0"/>
    <s v="EBR10606"/>
    <s v="EBJ37MR"/>
    <d v="2025-03-13T00:00:00"/>
    <m/>
    <s v="55"/>
    <x v="10"/>
    <s v="PA"/>
    <n v="15"/>
    <m/>
    <d v="2025-03-13T00:00:00"/>
    <d v="1899-12-30T16:02:02"/>
    <d v="2025-03-13T00:00:00"/>
    <d v="1899-12-30T16:03:05"/>
    <d v="2025-03-13T00:00:00"/>
    <d v="1899-12-30T17:04:08"/>
    <x v="0"/>
    <s v="RFCPI"/>
    <s v="1322317331"/>
    <s v="EXW"/>
    <d v="1899-12-30T01:02:06"/>
    <d v="1899-12-30T01:01:03"/>
    <d v="1899-12-30T00:01:03"/>
    <s v="Granel"/>
    <s v="E001"/>
    <x v="1"/>
    <d v="1899-12-30T01:02:06"/>
    <d v="1899-12-30T01:01:03"/>
    <n v="16"/>
    <x v="14"/>
    <x v="3"/>
    <x v="2"/>
    <n v="0"/>
    <n v="0"/>
    <s v="OK"/>
    <s v="Granel"/>
    <x v="2"/>
    <n v="0"/>
    <s v="F. TORAL"/>
    <s v="B"/>
    <d v="1899-12-30T00:01:03"/>
    <d v="1899-12-30T00:01:03"/>
    <s v="OK"/>
    <m/>
    <m/>
    <d v="1899-12-30T00:00:00"/>
    <d v="1899-12-30T01:02:06"/>
    <n v="5"/>
    <d v="1899-12-30T00:01:03"/>
    <n v="62.099999999999952"/>
    <n v="17"/>
    <s v="No"/>
  </r>
  <r>
    <s v="CTOR"/>
    <s v="2025005519"/>
    <x v="0"/>
    <s v="ER9390BBK"/>
    <s v="E7567GYY"/>
    <d v="2025-03-13T00:00:00"/>
    <m/>
    <s v="3044"/>
    <x v="25"/>
    <s v="PA"/>
    <n v="4"/>
    <m/>
    <d v="2025-03-13T00:00:00"/>
    <d v="1899-12-30T15:56:02"/>
    <d v="2025-03-13T00:00:00"/>
    <d v="1899-12-30T15:56:59"/>
    <d v="2025-03-13T00:00:00"/>
    <d v="1899-12-30T17:09:22"/>
    <x v="0"/>
    <s v="RFCPI"/>
    <s v="1322317332"/>
    <s v="FBO"/>
    <d v="1899-12-30T01:13:20"/>
    <d v="1899-12-30T01:12:23"/>
    <d v="1899-12-30T00:00:57"/>
    <s v="Granel"/>
    <s v="E001"/>
    <x v="2"/>
    <d v="1899-12-30T01:13:20"/>
    <d v="1899-12-30T01:12:23"/>
    <n v="15"/>
    <x v="14"/>
    <x v="3"/>
    <x v="2"/>
    <n v="0"/>
    <n v="0"/>
    <s v="OK"/>
    <s v="Granel"/>
    <x v="2"/>
    <n v="0"/>
    <s v="F. TORAL"/>
    <s v="B"/>
    <d v="1899-12-30T00:00:57"/>
    <d v="1899-12-30T00:00:57"/>
    <s v="OK"/>
    <m/>
    <m/>
    <d v="1899-12-30T00:00:00"/>
    <d v="1899-12-30T01:13:20"/>
    <n v="5"/>
    <d v="1899-12-30T00:00:57"/>
    <n v="73.333333333324703"/>
    <n v="17"/>
    <s v="No"/>
  </r>
  <r>
    <s v="CTOR"/>
    <s v="2025005518"/>
    <x v="0"/>
    <s v="ER0334BBD"/>
    <s v="E1731LNY"/>
    <d v="2025-03-13T00:00:00"/>
    <m/>
    <s v="3218"/>
    <x v="55"/>
    <s v="PA"/>
    <n v="6"/>
    <m/>
    <d v="2025-03-13T00:00:00"/>
    <d v="1899-12-30T15:51:07"/>
    <d v="2025-03-13T00:00:00"/>
    <d v="1899-12-30T15:52:04"/>
    <d v="2025-03-13T00:00:00"/>
    <d v="1899-12-30T17:13:54"/>
    <x v="0"/>
    <s v="RFCPI"/>
    <s v="1322317333"/>
    <s v="FBO"/>
    <d v="1899-12-30T01:22:47"/>
    <d v="1899-12-30T01:21:50"/>
    <d v="1899-12-30T00:00:57"/>
    <s v="Granel"/>
    <s v="E001"/>
    <x v="2"/>
    <d v="1899-12-30T01:22:47"/>
    <d v="1899-12-30T01:21:50"/>
    <n v="15"/>
    <x v="14"/>
    <x v="3"/>
    <x v="2"/>
    <n v="0"/>
    <n v="0"/>
    <s v="OK"/>
    <s v="Granel"/>
    <x v="2"/>
    <n v="0"/>
    <s v="F. TORAL"/>
    <s v="B"/>
    <d v="1899-12-30T00:00:57"/>
    <d v="1899-12-30T00:00:57"/>
    <s v="OK"/>
    <m/>
    <m/>
    <d v="1899-12-30T00:00:00"/>
    <d v="1899-12-30T01:22:47"/>
    <n v="5"/>
    <d v="1899-12-30T00:00:57"/>
    <n v="82.783333333324748"/>
    <n v="17"/>
    <s v="No"/>
  </r>
  <r>
    <s v="CTOR"/>
    <s v="2025005525"/>
    <x v="0"/>
    <s v="ER1582BDJ"/>
    <s v="E4570MKW"/>
    <d v="2025-03-13T00:00:00"/>
    <m/>
    <s v="3044"/>
    <x v="25"/>
    <s v="PA"/>
    <n v="12"/>
    <m/>
    <d v="2025-03-13T00:00:00"/>
    <d v="1899-12-30T16:08:24"/>
    <d v="2025-03-13T00:00:00"/>
    <d v="1899-12-30T16:09:21"/>
    <d v="2025-03-13T00:00:00"/>
    <d v="1899-12-30T17:18:43"/>
    <x v="0"/>
    <s v="RFCPI"/>
    <s v="1322317334"/>
    <s v="FBO"/>
    <d v="1899-12-30T01:10:19"/>
    <d v="1899-12-30T01:09:22"/>
    <d v="1899-12-30T00:00:57"/>
    <s v="Granel"/>
    <s v="E001"/>
    <x v="2"/>
    <d v="1899-12-30T01:10:19"/>
    <d v="1899-12-30T01:09:22"/>
    <n v="16"/>
    <x v="14"/>
    <x v="3"/>
    <x v="2"/>
    <n v="0"/>
    <n v="0"/>
    <s v="OK"/>
    <s v="Granel"/>
    <x v="2"/>
    <n v="0"/>
    <s v="F. TORAL"/>
    <s v="B"/>
    <d v="1899-12-30T00:00:57"/>
    <d v="1899-12-30T00:00:57"/>
    <s v="OK"/>
    <m/>
    <m/>
    <d v="1899-12-30T00:00:00"/>
    <d v="1899-12-30T01:10:19"/>
    <n v="5"/>
    <d v="1899-12-30T00:00:57"/>
    <n v="70.316666666668809"/>
    <n v="17"/>
    <s v="No"/>
  </r>
  <r>
    <s v="CTOR"/>
    <s v="2025005531"/>
    <x v="0"/>
    <s v="ER9678BBK"/>
    <s v="E1219LWL"/>
    <d v="2025-03-13T00:00:00"/>
    <m/>
    <s v="55"/>
    <x v="10"/>
    <s v="PA"/>
    <n v="15"/>
    <m/>
    <d v="2025-03-13T00:00:00"/>
    <d v="1899-12-30T16:49:30"/>
    <d v="2025-03-13T00:00:00"/>
    <d v="1899-12-30T16:50:26"/>
    <d v="2025-03-13T00:00:00"/>
    <d v="1899-12-30T17:22:09"/>
    <x v="0"/>
    <s v="RFCPI"/>
    <s v="1322317335"/>
    <s v="FBO"/>
    <d v="1899-12-30T00:32:39"/>
    <d v="1899-12-30T00:31:43"/>
    <d v="1899-12-30T00:00:56"/>
    <s v="Granel"/>
    <s v="E001"/>
    <x v="2"/>
    <d v="1899-12-30T00:32:39"/>
    <d v="1899-12-30T00:31:43"/>
    <n v="16"/>
    <x v="14"/>
    <x v="3"/>
    <x v="2"/>
    <n v="0"/>
    <n v="0"/>
    <s v="OK"/>
    <s v="Granel"/>
    <x v="2"/>
    <n v="0"/>
    <s v="F. TORAL"/>
    <s v="A"/>
    <d v="1899-12-30T00:00:56"/>
    <d v="1899-12-30T00:00:56"/>
    <s v="OK"/>
    <m/>
    <m/>
    <d v="1899-12-30T00:00:00"/>
    <d v="1899-12-30T00:32:39"/>
    <n v="5"/>
    <d v="1899-12-30T00:00:56"/>
    <n v="32.649999999998386"/>
    <n v="17"/>
    <s v="Si"/>
  </r>
  <r>
    <s v="CTOR"/>
    <s v="2025005524"/>
    <x v="0"/>
    <s v="ER7977BCH"/>
    <s v="E1832JSR"/>
    <d v="2025-03-13T00:00:00"/>
    <m/>
    <s v="3218"/>
    <x v="55"/>
    <s v="PA"/>
    <n v="6"/>
    <m/>
    <d v="2025-03-13T00:00:00"/>
    <d v="1899-12-30T16:05:13"/>
    <d v="2025-03-13T00:00:00"/>
    <d v="1899-12-30T16:06:10"/>
    <d v="2025-03-13T00:00:00"/>
    <d v="1899-12-30T17:32:11"/>
    <x v="0"/>
    <s v="RFCPI"/>
    <s v="1322317336"/>
    <s v="FBO"/>
    <d v="1899-12-30T01:26:58"/>
    <d v="1899-12-30T01:26:01"/>
    <d v="1899-12-30T00:00:57"/>
    <s v="Granel"/>
    <s v="E001"/>
    <x v="2"/>
    <d v="1899-12-30T01:26:58"/>
    <d v="1899-12-30T01:26:01"/>
    <n v="16"/>
    <x v="14"/>
    <x v="3"/>
    <x v="2"/>
    <n v="0"/>
    <n v="0"/>
    <s v="OK"/>
    <s v="Granel"/>
    <x v="2"/>
    <n v="0"/>
    <s v="F. TORAL"/>
    <s v="B"/>
    <d v="1899-12-30T00:00:57"/>
    <d v="1899-12-30T00:00:57"/>
    <s v="OK"/>
    <m/>
    <m/>
    <d v="1899-12-30T00:00:00"/>
    <d v="1899-12-30T01:26:58"/>
    <n v="5"/>
    <d v="1899-12-30T00:00:57"/>
    <n v="86.966666666668857"/>
    <n v="17"/>
    <s v="No"/>
  </r>
  <r>
    <s v="CTOR"/>
    <s v="2025005528"/>
    <x v="0"/>
    <s v="ER4191BCC"/>
    <s v="E3167MNG"/>
    <d v="2025-03-13T00:00:00"/>
    <m/>
    <s v="2906"/>
    <x v="11"/>
    <s v="PA"/>
    <s v="PA"/>
    <m/>
    <d v="2025-03-13T00:00:00"/>
    <d v="1899-12-30T16:19:32"/>
    <d v="2025-03-13T00:00:00"/>
    <d v="1899-12-30T16:20:29"/>
    <d v="2025-03-13T00:00:00"/>
    <d v="1899-12-30T17:34:46"/>
    <x v="0"/>
    <s v="RFCPI"/>
    <s v="1322317337"/>
    <s v="FBO"/>
    <d v="1899-12-30T01:15:14"/>
    <d v="1899-12-30T01:14:17"/>
    <d v="1899-12-30T00:00:57"/>
    <s v="Ensacado"/>
    <s v="E002"/>
    <x v="2"/>
    <d v="1899-12-30T01:15:14"/>
    <d v="1899-12-30T01:14:17"/>
    <n v="16"/>
    <x v="14"/>
    <x v="3"/>
    <x v="1"/>
    <n v="0"/>
    <n v="0"/>
    <s v="OK"/>
    <s v="Ensacado"/>
    <x v="2"/>
    <n v="0"/>
    <s v="F. TORAL"/>
    <s v="B"/>
    <d v="1899-12-30T00:00:57"/>
    <d v="1899-12-30T00:00:57"/>
    <s v="OK"/>
    <m/>
    <m/>
    <d v="1899-12-30T00:00:00"/>
    <d v="1899-12-30T01:15:14"/>
    <n v="5"/>
    <d v="1899-12-30T00:00:57"/>
    <n v="75.233333333332681"/>
    <n v="17"/>
    <s v="No"/>
  </r>
  <r>
    <s v="CTOR"/>
    <s v="2025005530"/>
    <x v="0"/>
    <s v="EP106778"/>
    <s v="EAL71GU"/>
    <d v="2025-03-13T00:00:00"/>
    <m/>
    <s v="55"/>
    <x v="10"/>
    <s v="PA"/>
    <s v="PA"/>
    <m/>
    <d v="2025-03-13T00:00:00"/>
    <d v="1899-12-30T16:33:15"/>
    <d v="2025-03-13T00:00:00"/>
    <d v="1899-12-30T17:41:44"/>
    <d v="2025-03-13T00:00:00"/>
    <d v="1899-12-30T17:43:45"/>
    <x v="334"/>
    <s v="NRODRIGUEZ"/>
    <s v="1322317338"/>
    <s v="EXW"/>
    <d v="1899-12-30T01:10:30"/>
    <d v="1899-12-30T00:02:01"/>
    <d v="1899-12-30T01:08:29"/>
    <s v="Granel"/>
    <s v="E001"/>
    <x v="1"/>
    <d v="1899-12-30T01:10:30"/>
    <d v="1899-12-30T00:02:01"/>
    <n v="16"/>
    <x v="14"/>
    <x v="3"/>
    <x v="2"/>
    <n v="0"/>
    <n v="0"/>
    <s v="OK"/>
    <s v="Granel"/>
    <x v="2"/>
    <n v="0"/>
    <s v="F. TORAL"/>
    <s v="B"/>
    <d v="1899-12-30T01:08:29"/>
    <d v="1899-12-30T00:10:29"/>
    <s v="OK"/>
    <m/>
    <m/>
    <d v="1899-12-30T00:00:00"/>
    <d v="1899-12-30T01:10:30"/>
    <n v="5"/>
    <d v="1899-12-30T01:08:29"/>
    <n v="70.500000000009578"/>
    <n v="17"/>
    <s v="No"/>
  </r>
  <r>
    <s v="CTOR"/>
    <s v="2025005534"/>
    <x v="1"/>
    <s v="E6938GKL"/>
    <m/>
    <d v="2025-03-13T00:00:00"/>
    <m/>
    <s v="3320"/>
    <x v="12"/>
    <s v="PA"/>
    <s v="PA"/>
    <m/>
    <d v="2025-03-13T00:00:00"/>
    <d v="1899-12-30T17:01:20"/>
    <d v="2025-03-13T00:00:00"/>
    <d v="1899-12-30T17:02:16"/>
    <d v="2025-03-13T00:00:00"/>
    <d v="1899-12-30T17:47:49"/>
    <x v="0"/>
    <s v="RFCPI"/>
    <s v="1322317339"/>
    <s v="EXW"/>
    <d v="1899-12-30T00:46:29"/>
    <d v="1899-12-30T00:45:33"/>
    <d v="1899-12-30T00:00:56"/>
    <s v="Ensacado"/>
    <s v="E002"/>
    <x v="1"/>
    <d v="1899-12-30T00:46:29"/>
    <d v="1899-12-30T00:45:33"/>
    <n v="17"/>
    <x v="14"/>
    <x v="3"/>
    <x v="1"/>
    <n v="0"/>
    <n v="0"/>
    <s v="OK"/>
    <s v="Ensacado"/>
    <x v="2"/>
    <n v="0"/>
    <s v="F. TORAL"/>
    <s v="B"/>
    <d v="1899-12-30T00:00:56"/>
    <d v="1899-12-30T00:00:56"/>
    <s v="OK"/>
    <m/>
    <m/>
    <d v="1899-12-30T00:00:00"/>
    <d v="1899-12-30T00:46:29"/>
    <n v="5"/>
    <d v="1899-12-30T00:00:56"/>
    <n v="46.483333333329618"/>
    <n v="17"/>
    <s v="No"/>
  </r>
  <r>
    <s v="CTOR"/>
    <s v="2025005536"/>
    <x v="0"/>
    <s v="ER4112BBR"/>
    <s v="E2863JGN"/>
    <d v="2025-03-13T00:00:00"/>
    <m/>
    <s v="3043"/>
    <x v="53"/>
    <s v="PA"/>
    <n v="2"/>
    <m/>
    <d v="2025-03-13T00:00:00"/>
    <d v="1899-12-30T17:07:32"/>
    <d v="2025-03-13T00:00:00"/>
    <d v="1899-12-30T17:08:28"/>
    <d v="2025-03-13T00:00:00"/>
    <d v="1899-12-30T17:51:45"/>
    <x v="0"/>
    <s v="RFCPI"/>
    <s v="1322317340"/>
    <s v="FBO"/>
    <d v="1899-12-30T00:44:13"/>
    <d v="1899-12-30T00:43:17"/>
    <d v="1899-12-30T00:00:56"/>
    <s v="Granel"/>
    <s v="E001"/>
    <x v="2"/>
    <d v="1899-12-30T00:44:13"/>
    <d v="1899-12-30T00:43:17"/>
    <n v="17"/>
    <x v="14"/>
    <x v="3"/>
    <x v="2"/>
    <n v="0"/>
    <n v="0"/>
    <s v="OK"/>
    <s v="Granel"/>
    <x v="2"/>
    <n v="0"/>
    <s v="F. TORAL"/>
    <s v="A"/>
    <d v="1899-12-30T00:00:56"/>
    <d v="1899-12-30T00:00:56"/>
    <s v="OK"/>
    <m/>
    <m/>
    <d v="1899-12-30T00:00:00"/>
    <d v="1899-12-30T00:44:13"/>
    <n v="5"/>
    <d v="1899-12-30T00:00:56"/>
    <n v="44.216666666668729"/>
    <n v="17"/>
    <s v="Si"/>
  </r>
  <r>
    <s v="CTOR"/>
    <s v="2025005532"/>
    <x v="0"/>
    <s v="ER1294BCG"/>
    <s v="E3120HXB"/>
    <d v="2025-03-13T00:00:00"/>
    <m/>
    <s v="3218"/>
    <x v="55"/>
    <s v="PA"/>
    <n v="6"/>
    <m/>
    <d v="2025-03-13T00:00:00"/>
    <d v="1899-12-30T16:53:59"/>
    <d v="2025-03-13T00:00:00"/>
    <d v="1899-12-30T16:54:56"/>
    <d v="2025-03-13T00:00:00"/>
    <d v="1899-12-30T17:59:35"/>
    <x v="0"/>
    <s v="RFCPI"/>
    <s v="1322317341"/>
    <s v="FBO"/>
    <d v="1899-12-30T01:05:36"/>
    <d v="1899-12-30T01:04:39"/>
    <d v="1899-12-30T00:00:57"/>
    <s v="Granel"/>
    <s v="E001"/>
    <x v="2"/>
    <d v="1899-12-30T01:05:36"/>
    <d v="1899-12-30T01:04:39"/>
    <n v="16"/>
    <x v="14"/>
    <x v="3"/>
    <x v="2"/>
    <n v="0"/>
    <n v="0"/>
    <s v="OK"/>
    <s v="Granel"/>
    <x v="2"/>
    <n v="0"/>
    <s v="F. TORAL"/>
    <s v="B"/>
    <d v="1899-12-30T00:00:57"/>
    <d v="1899-12-30T00:00:57"/>
    <s v="OK"/>
    <m/>
    <m/>
    <d v="1899-12-30T00:00:00"/>
    <d v="1899-12-30T01:05:36"/>
    <n v="5"/>
    <d v="1899-12-30T00:00:57"/>
    <n v="65.600000000006418"/>
    <n v="17"/>
    <s v="No"/>
  </r>
  <r>
    <s v="CTOR"/>
    <s v="2025005542"/>
    <x v="0"/>
    <s v="EL214968"/>
    <s v="EAX47ZD"/>
    <d v="2025-03-13T00:00:00"/>
    <m/>
    <s v="2906"/>
    <x v="11"/>
    <s v="PA"/>
    <s v="PA"/>
    <m/>
    <d v="2025-03-13T00:00:00"/>
    <d v="1899-12-30T17:39:51"/>
    <d v="2025-03-13T00:00:00"/>
    <d v="1899-12-30T17:47:08"/>
    <d v="2025-03-13T00:00:00"/>
    <d v="1899-12-30T18:18:48"/>
    <x v="0"/>
    <s v="RFCPI"/>
    <s v="1322317342"/>
    <s v="EXW"/>
    <d v="1899-12-30T00:38:57"/>
    <d v="1899-12-30T00:31:40"/>
    <d v="1899-12-30T00:07:17"/>
    <s v="Ensacado"/>
    <s v="E002"/>
    <x v="1"/>
    <d v="1899-12-30T00:38:57"/>
    <d v="1899-12-30T00:31:40"/>
    <n v="17"/>
    <x v="14"/>
    <x v="3"/>
    <x v="1"/>
    <n v="0"/>
    <n v="0"/>
    <s v="OK"/>
    <s v="Ensacado"/>
    <x v="2"/>
    <n v="0"/>
    <s v="F. TORAL"/>
    <s v="A"/>
    <d v="1899-12-30T00:07:17"/>
    <d v="1899-12-30T00:07:17"/>
    <s v="OK"/>
    <m/>
    <m/>
    <d v="1899-12-30T00:00:00"/>
    <d v="1899-12-30T00:38:57"/>
    <n v="5"/>
    <d v="1899-12-30T00:07:17"/>
    <n v="38.9500000000128"/>
    <n v="18"/>
    <s v="Si"/>
  </r>
  <r>
    <s v="CTOR"/>
    <s v="2025005537"/>
    <x v="0"/>
    <s v="ER8797BBS"/>
    <s v="E3715LST"/>
    <d v="2025-03-13T00:00:00"/>
    <m/>
    <s v="3218"/>
    <x v="55"/>
    <s v="PA"/>
    <n v="6"/>
    <m/>
    <d v="2025-03-13T00:00:00"/>
    <d v="1899-12-30T17:12:10"/>
    <d v="2025-03-13T00:00:00"/>
    <d v="1899-12-30T17:13:05"/>
    <d v="2025-03-13T00:00:00"/>
    <d v="1899-12-30T18:21:56"/>
    <x v="0"/>
    <s v="RFCPI"/>
    <s v="1322317343"/>
    <s v="FBO"/>
    <d v="1899-12-30T01:09:46"/>
    <d v="1899-12-30T01:08:51"/>
    <d v="1899-12-30T00:00:55"/>
    <s v="Granel"/>
    <s v="E001"/>
    <x v="2"/>
    <d v="1899-12-30T01:09:46"/>
    <d v="1899-12-30T01:08:51"/>
    <n v="17"/>
    <x v="14"/>
    <x v="3"/>
    <x v="2"/>
    <n v="0"/>
    <n v="0"/>
    <s v="OK"/>
    <s v="Granel"/>
    <x v="2"/>
    <n v="0"/>
    <s v="F. TORAL"/>
    <s v="B"/>
    <d v="1899-12-30T00:00:55"/>
    <d v="1899-12-30T00:00:55"/>
    <s v="OK"/>
    <m/>
    <m/>
    <d v="1899-12-30T00:00:00"/>
    <d v="1899-12-30T01:09:46"/>
    <n v="5"/>
    <d v="1899-12-30T00:00:55"/>
    <n v="69.766666666660896"/>
    <n v="18"/>
    <s v="No"/>
  </r>
  <r>
    <s v="CTOR"/>
    <s v="2025005544"/>
    <x v="0"/>
    <s v="EGD4131"/>
    <s v="EAB76EV"/>
    <d v="2025-03-13T00:00:00"/>
    <m/>
    <s v="2906"/>
    <x v="11"/>
    <s v="PA"/>
    <s v="PA"/>
    <m/>
    <d v="2025-03-13T00:00:00"/>
    <d v="1899-12-30T17:54:12"/>
    <d v="2025-03-13T00:00:00"/>
    <d v="1899-12-30T17:56:31"/>
    <d v="2025-03-13T00:00:00"/>
    <d v="1899-12-30T18:41:00"/>
    <x v="0"/>
    <s v="RFCPI"/>
    <s v="1322317344"/>
    <s v="EXW"/>
    <d v="1899-12-30T00:46:48"/>
    <d v="1899-12-30T00:44:29"/>
    <d v="1899-12-30T00:02:19"/>
    <s v="Ensacado"/>
    <s v="E002"/>
    <x v="1"/>
    <d v="1899-12-30T00:46:48"/>
    <d v="1899-12-30T00:44:29"/>
    <n v="17"/>
    <x v="14"/>
    <x v="3"/>
    <x v="1"/>
    <n v="0"/>
    <n v="0"/>
    <s v="OK"/>
    <s v="Ensacado"/>
    <x v="2"/>
    <n v="0"/>
    <s v="F. TORAL"/>
    <s v="B"/>
    <d v="1899-12-30T00:02:19"/>
    <d v="1899-12-30T00:02:19"/>
    <s v="OK"/>
    <m/>
    <m/>
    <d v="1899-12-30T00:00:00"/>
    <d v="1899-12-30T00:46:48"/>
    <n v="5"/>
    <d v="1899-12-30T00:02:19"/>
    <n v="46.799999999999962"/>
    <n v="18"/>
    <s v="No"/>
  </r>
  <r>
    <s v="CTOR"/>
    <s v="2025005545"/>
    <x v="0"/>
    <s v="ER4667BBH"/>
    <s v="E2163JCB"/>
    <d v="2025-03-13T00:00:00"/>
    <m/>
    <s v="55"/>
    <x v="10"/>
    <s v="PA"/>
    <n v="15"/>
    <m/>
    <d v="2025-03-13T00:00:00"/>
    <d v="1899-12-30T18:18:03"/>
    <d v="2025-03-13T00:00:00"/>
    <d v="1899-12-30T18:19:00"/>
    <d v="2025-03-13T00:00:00"/>
    <d v="1899-12-30T18:47:57"/>
    <x v="0"/>
    <s v="RFCPI"/>
    <s v="1322317345"/>
    <s v="FBO"/>
    <d v="1899-12-30T00:29:54"/>
    <d v="1899-12-30T00:28:57"/>
    <d v="1899-12-30T00:00:57"/>
    <s v="Granel"/>
    <s v="E001"/>
    <x v="2"/>
    <d v="1899-12-30T00:29:54"/>
    <d v="1899-12-30T00:28:57"/>
    <n v="18"/>
    <x v="14"/>
    <x v="3"/>
    <x v="2"/>
    <n v="0"/>
    <n v="0"/>
    <s v="OK"/>
    <s v="Granel"/>
    <x v="2"/>
    <n v="0"/>
    <s v="F. TORAL"/>
    <s v="A"/>
    <d v="1899-12-30T00:00:57"/>
    <d v="1899-12-30T00:00:57"/>
    <s v="OK"/>
    <m/>
    <m/>
    <d v="1899-12-30T00:00:00"/>
    <d v="1899-12-30T00:29:54"/>
    <n v="5"/>
    <d v="1899-12-30T00:00:57"/>
    <n v="29.900000000001636"/>
    <n v="18"/>
    <s v="Si"/>
  </r>
  <r>
    <s v="CTOR"/>
    <s v="2025005539"/>
    <x v="0"/>
    <s v="ER5877BBL"/>
    <s v="E6997LHG"/>
    <d v="2025-03-13T00:00:00"/>
    <m/>
    <s v="3218"/>
    <x v="55"/>
    <s v="PA"/>
    <n v="6"/>
    <m/>
    <d v="2025-03-13T00:00:00"/>
    <d v="1899-12-30T17:23:25"/>
    <d v="2025-03-13T00:00:00"/>
    <d v="1899-12-30T17:24:21"/>
    <d v="2025-03-13T00:00:00"/>
    <d v="1899-12-30T18:50:13"/>
    <x v="0"/>
    <s v="RFCPI"/>
    <s v="1322317346"/>
    <s v="FBO"/>
    <d v="1899-12-30T01:26:48"/>
    <d v="1899-12-30T01:25:52"/>
    <d v="1899-12-30T00:00:56"/>
    <s v="Granel"/>
    <s v="E001"/>
    <x v="2"/>
    <d v="1899-12-30T01:26:48"/>
    <d v="1899-12-30T01:25:52"/>
    <n v="17"/>
    <x v="14"/>
    <x v="3"/>
    <x v="2"/>
    <n v="0"/>
    <n v="0"/>
    <s v="OK"/>
    <s v="Granel"/>
    <x v="2"/>
    <n v="0"/>
    <s v="F. TORAL"/>
    <s v="B"/>
    <d v="1899-12-30T00:00:56"/>
    <d v="1899-12-30T00:00:56"/>
    <s v="OK"/>
    <m/>
    <m/>
    <d v="1899-12-30T00:00:00"/>
    <d v="1899-12-30T01:26:48"/>
    <n v="5"/>
    <d v="1899-12-30T00:00:56"/>
    <n v="86.800000000003337"/>
    <n v="18"/>
    <s v="No"/>
  </r>
  <r>
    <s v="CTOR"/>
    <s v="2025005546"/>
    <x v="0"/>
    <s v="EP109801"/>
    <s v="EBO87ZN"/>
    <d v="2025-03-13T00:00:00"/>
    <m/>
    <s v="55"/>
    <x v="10"/>
    <s v="PA"/>
    <n v="15"/>
    <m/>
    <d v="2025-03-13T00:00:00"/>
    <d v="1899-12-30T19:15:36"/>
    <d v="2025-03-13T00:00:00"/>
    <d v="1899-12-30T19:16:34"/>
    <d v="2025-03-13T00:00:00"/>
    <d v="1899-12-30T20:03:36"/>
    <x v="0"/>
    <s v="RFCPI"/>
    <s v="1322317347"/>
    <s v="EXW"/>
    <d v="1899-12-30T00:48:00"/>
    <d v="1899-12-30T00:47:02"/>
    <d v="1899-12-30T00:00:58"/>
    <s v="Granel"/>
    <s v="E001"/>
    <x v="1"/>
    <d v="1899-12-30T00:48:00"/>
    <d v="1899-12-30T00:47:02"/>
    <n v="19"/>
    <x v="14"/>
    <x v="3"/>
    <x v="2"/>
    <n v="0"/>
    <n v="0"/>
    <s v="OK"/>
    <s v="Granel"/>
    <x v="2"/>
    <n v="0"/>
    <s v="F. TORAL"/>
    <s v="B"/>
    <d v="1899-12-30T00:00:58"/>
    <d v="1899-12-30T00:00:58"/>
    <s v="OK"/>
    <m/>
    <m/>
    <d v="1899-12-30T00:00:00"/>
    <d v="1899-12-30T00:48:00"/>
    <n v="5"/>
    <d v="1899-12-30T00:00:58"/>
    <n v="47.99999999999519"/>
    <n v="20"/>
    <s v="No"/>
  </r>
  <r>
    <s v="CTOR"/>
    <s v="2025005552"/>
    <x v="0"/>
    <s v="ER7567BBL"/>
    <s v="E2543HVB"/>
    <d v="2025-03-14T00:00:00"/>
    <m/>
    <s v="55"/>
    <x v="10"/>
    <s v="PA"/>
    <n v="15"/>
    <m/>
    <d v="2025-03-14T00:00:00"/>
    <d v="1899-12-30T07:05:29"/>
    <d v="2025-03-14T00:00:00"/>
    <d v="1899-12-30T07:06:26"/>
    <d v="2025-03-14T00:00:00"/>
    <d v="1899-12-30T07:30:58"/>
    <x v="0"/>
    <s v="RFCPI"/>
    <s v="1322317349"/>
    <s v="FBO"/>
    <d v="1899-12-30T00:25:29"/>
    <d v="1899-12-30T00:24:32"/>
    <d v="1899-12-30T00:00:57"/>
    <s v="Granel"/>
    <s v="E001"/>
    <x v="2"/>
    <d v="1899-12-30T00:25:29"/>
    <d v="1899-12-30T00:24:32"/>
    <n v="7"/>
    <x v="15"/>
    <x v="3"/>
    <x v="2"/>
    <n v="0"/>
    <n v="0"/>
    <s v="OK"/>
    <s v="Granel"/>
    <x v="2"/>
    <n v="0"/>
    <s v="F. TORAL"/>
    <s v="A"/>
    <d v="1899-12-30T00:00:57"/>
    <d v="1899-12-30T00:00:57"/>
    <s v="OK"/>
    <m/>
    <m/>
    <d v="1899-12-30T00:00:00"/>
    <d v="1899-12-30T00:25:29"/>
    <n v="6"/>
    <d v="1899-12-30T00:00:57"/>
    <n v="25.483333333334333"/>
    <n v="7"/>
    <s v="Si"/>
  </r>
  <r>
    <s v="CTOR"/>
    <s v="2025005554"/>
    <x v="0"/>
    <s v="ER8800BBS"/>
    <s v="E9106MPM"/>
    <d v="2025-03-14T00:00:00"/>
    <m/>
    <s v="55"/>
    <x v="10"/>
    <s v="PA"/>
    <n v="15"/>
    <m/>
    <d v="2025-03-14T00:00:00"/>
    <d v="1899-12-30T07:21:43"/>
    <d v="2025-03-14T00:00:00"/>
    <d v="1899-12-30T07:22:40"/>
    <d v="2025-03-14T00:00:00"/>
    <d v="1899-12-30T07:53:49"/>
    <x v="0"/>
    <s v="RFCPI"/>
    <s v="1322317350"/>
    <s v="FBO"/>
    <d v="1899-12-30T00:32:06"/>
    <d v="1899-12-30T00:31:09"/>
    <d v="1899-12-30T00:00:57"/>
    <s v="Granel"/>
    <s v="E001"/>
    <x v="2"/>
    <d v="1899-12-30T00:32:06"/>
    <d v="1899-12-30T00:31:09"/>
    <n v="7"/>
    <x v="15"/>
    <x v="3"/>
    <x v="2"/>
    <n v="0"/>
    <n v="0"/>
    <s v="OK"/>
    <s v="Granel"/>
    <x v="2"/>
    <n v="0"/>
    <s v="F. TORAL"/>
    <s v="A"/>
    <d v="1899-12-30T00:00:57"/>
    <d v="1899-12-30T00:00:57"/>
    <s v="OK"/>
    <m/>
    <m/>
    <d v="1899-12-30T00:00:00"/>
    <d v="1899-12-30T00:32:06"/>
    <n v="6"/>
    <d v="1899-12-30T00:00:57"/>
    <n v="32.099999999990388"/>
    <n v="7"/>
    <s v="Si"/>
  </r>
  <r>
    <s v="CTOR"/>
    <s v="2025005557"/>
    <x v="0"/>
    <s v="EP109037"/>
    <s v="EBE63SG"/>
    <d v="2025-03-14T00:00:00"/>
    <m/>
    <s v="55"/>
    <x v="10"/>
    <s v="PA"/>
    <n v="15"/>
    <m/>
    <d v="2025-03-14T00:00:00"/>
    <d v="1899-12-30T08:10:04"/>
    <d v="2025-03-14T00:00:00"/>
    <d v="1899-12-30T08:11:02"/>
    <d v="2025-03-14T00:00:00"/>
    <d v="1899-12-30T08:40:50"/>
    <x v="0"/>
    <s v="RFCPI"/>
    <s v="1322317351"/>
    <s v="EXW"/>
    <d v="1899-12-30T00:30:46"/>
    <d v="1899-12-30T00:29:48"/>
    <d v="1899-12-30T00:00:58"/>
    <s v="Granel"/>
    <s v="E001"/>
    <x v="1"/>
    <d v="1899-12-30T00:30:46"/>
    <d v="1899-12-30T00:29:48"/>
    <n v="8"/>
    <x v="15"/>
    <x v="3"/>
    <x v="2"/>
    <n v="0"/>
    <n v="0"/>
    <s v="OK"/>
    <s v="Granel"/>
    <x v="2"/>
    <n v="0"/>
    <s v="F. TORAL"/>
    <s v="A"/>
    <d v="1899-12-30T00:00:58"/>
    <d v="1899-12-30T00:00:58"/>
    <s v="OK"/>
    <m/>
    <m/>
    <d v="1899-12-30T00:00:00"/>
    <d v="1899-12-30T00:30:46"/>
    <n v="6"/>
    <d v="1899-12-30T00:00:58"/>
    <n v="30.766666666665586"/>
    <n v="8"/>
    <s v="Si"/>
  </r>
  <r>
    <s v="CTOR"/>
    <s v="2025005572"/>
    <x v="0"/>
    <s v="ER4157BCC"/>
    <s v="E4426HTW"/>
    <d v="2025-03-14T00:00:00"/>
    <m/>
    <s v="55"/>
    <x v="10"/>
    <s v="PA"/>
    <n v="15"/>
    <m/>
    <d v="2025-03-14T00:00:00"/>
    <d v="1899-12-30T09:33:48"/>
    <d v="2025-03-14T00:00:00"/>
    <d v="1899-12-30T09:34:46"/>
    <d v="2025-03-14T00:00:00"/>
    <d v="1899-12-30T10:03:19"/>
    <x v="0"/>
    <s v="RFCPI"/>
    <s v="1322317352"/>
    <s v="FBO"/>
    <d v="1899-12-30T00:29:31"/>
    <d v="1899-12-30T00:28:33"/>
    <d v="1899-12-30T00:00:58"/>
    <s v="Granel"/>
    <s v="E001"/>
    <x v="2"/>
    <d v="1899-12-30T00:29:31"/>
    <d v="1899-12-30T00:28:33"/>
    <n v="9"/>
    <x v="15"/>
    <x v="3"/>
    <x v="2"/>
    <n v="0"/>
    <n v="0"/>
    <s v="OK"/>
    <s v="Granel"/>
    <x v="2"/>
    <n v="0"/>
    <s v="F. TORAL"/>
    <s v="A"/>
    <d v="1899-12-30T00:00:58"/>
    <d v="1899-12-30T00:00:58"/>
    <s v="OK"/>
    <m/>
    <m/>
    <d v="1899-12-30T00:00:00"/>
    <d v="1899-12-30T00:29:31"/>
    <n v="6"/>
    <d v="1899-12-30T00:00:58"/>
    <n v="29.516666666673625"/>
    <n v="10"/>
    <s v="Si"/>
  </r>
  <r>
    <s v="CTOR"/>
    <s v="2025005574"/>
    <x v="0"/>
    <s v="ER7579BDL"/>
    <s v="E6211LYC"/>
    <d v="2025-03-14T00:00:00"/>
    <m/>
    <s v="55"/>
    <x v="10"/>
    <s v="PA"/>
    <n v="15"/>
    <m/>
    <d v="2025-03-14T00:00:00"/>
    <d v="1899-12-30T10:12:36"/>
    <d v="2025-03-14T00:00:00"/>
    <d v="1899-12-30T10:13:33"/>
    <d v="2025-03-14T00:00:00"/>
    <d v="1899-12-30T10:39:56"/>
    <x v="0"/>
    <s v="RFCPI"/>
    <s v="1322317353"/>
    <s v="EXW"/>
    <d v="1899-12-30T00:27:20"/>
    <d v="1899-12-30T00:26:23"/>
    <d v="1899-12-30T00:00:57"/>
    <s v="Granel"/>
    <s v="E001"/>
    <x v="1"/>
    <d v="1899-12-30T00:27:20"/>
    <d v="1899-12-30T00:26:23"/>
    <n v="10"/>
    <x v="15"/>
    <x v="3"/>
    <x v="2"/>
    <n v="0"/>
    <n v="0"/>
    <s v="OK"/>
    <s v="Granel"/>
    <x v="2"/>
    <n v="0"/>
    <s v="F. TORAL"/>
    <s v="A"/>
    <d v="1899-12-30T00:00:57"/>
    <d v="1899-12-30T00:00:57"/>
    <s v="OK"/>
    <m/>
    <m/>
    <d v="1899-12-30T00:00:00"/>
    <d v="1899-12-30T00:27:20"/>
    <n v="6"/>
    <d v="1899-12-30T00:00:57"/>
    <n v="27.333333333331183"/>
    <n v="10"/>
    <s v="Si"/>
  </r>
  <r>
    <s v="CTOR"/>
    <s v="2025005582"/>
    <x v="0"/>
    <s v="ER5217BBR"/>
    <s v="E1202JHG"/>
    <d v="2025-03-14T00:00:00"/>
    <m/>
    <s v="3044"/>
    <x v="25"/>
    <s v="PA"/>
    <n v="12"/>
    <m/>
    <d v="2025-03-14T00:00:00"/>
    <d v="1899-12-30T10:33:43"/>
    <d v="2025-03-14T00:00:00"/>
    <d v="1899-12-30T10:34:39"/>
    <d v="2025-03-14T00:00:00"/>
    <d v="1899-12-30T11:19:53"/>
    <x v="0"/>
    <s v="RFCPI"/>
    <s v="1322317354"/>
    <s v="FBO"/>
    <d v="1899-12-30T00:46:10"/>
    <d v="1899-12-30T00:45:14"/>
    <d v="1899-12-30T00:00:56"/>
    <s v="Granel"/>
    <s v="E001"/>
    <x v="2"/>
    <d v="1899-12-30T00:46:10"/>
    <d v="1899-12-30T00:45:14"/>
    <n v="10"/>
    <x v="15"/>
    <x v="3"/>
    <x v="2"/>
    <n v="0"/>
    <n v="0"/>
    <s v="OK"/>
    <s v="Granel"/>
    <x v="2"/>
    <n v="0"/>
    <s v="F. TORAL"/>
    <s v="B"/>
    <d v="1899-12-30T00:00:56"/>
    <d v="1899-12-30T00:00:56"/>
    <s v="OK"/>
    <m/>
    <m/>
    <d v="1899-12-30T00:00:00"/>
    <d v="1899-12-30T00:46:10"/>
    <n v="6"/>
    <d v="1899-12-30T00:00:56"/>
    <n v="46.166666666659204"/>
    <n v="11"/>
    <s v="No"/>
  </r>
  <r>
    <s v="CTOR"/>
    <s v="2025005576"/>
    <x v="0"/>
    <s v="ER4199BCC"/>
    <s v="E3170MNG"/>
    <d v="2025-03-14T00:00:00"/>
    <m/>
    <s v="2906"/>
    <x v="11"/>
    <s v="PA"/>
    <s v="PA"/>
    <m/>
    <d v="2025-03-14T00:00:00"/>
    <d v="1899-12-30T10:23:11"/>
    <d v="2025-03-14T00:00:00"/>
    <d v="1899-12-30T10:24:08"/>
    <d v="2025-03-14T00:00:00"/>
    <d v="1899-12-30T11:21:51"/>
    <x v="0"/>
    <s v="RFCPI"/>
    <s v="1322317355"/>
    <s v="FBO"/>
    <d v="1899-12-30T00:58:40"/>
    <d v="1899-12-30T00:57:43"/>
    <d v="1899-12-30T00:00:57"/>
    <s v="Ensacado"/>
    <s v="E002"/>
    <x v="2"/>
    <d v="1899-12-30T00:58:40"/>
    <d v="1899-12-30T00:57:43"/>
    <n v="10"/>
    <x v="15"/>
    <x v="3"/>
    <x v="1"/>
    <n v="0"/>
    <n v="0"/>
    <s v="OK"/>
    <s v="Ensacado"/>
    <x v="2"/>
    <n v="0"/>
    <s v="F. TORAL"/>
    <s v="B"/>
    <d v="1899-12-30T00:00:57"/>
    <d v="1899-12-30T00:00:57"/>
    <s v="OK"/>
    <m/>
    <m/>
    <d v="1899-12-30T00:00:00"/>
    <d v="1899-12-30T00:58:40"/>
    <n v="6"/>
    <d v="1899-12-30T00:00:57"/>
    <n v="58.666666666665627"/>
    <n v="11"/>
    <s v="No"/>
  </r>
  <r>
    <s v="CTOR"/>
    <s v="2025005584"/>
    <x v="0"/>
    <s v="ER2241BDS"/>
    <s v="E3174JJN"/>
    <d v="2025-03-14T00:00:00"/>
    <m/>
    <s v="55"/>
    <x v="10"/>
    <s v="PA"/>
    <n v="15"/>
    <m/>
    <d v="2025-03-14T00:00:00"/>
    <d v="1899-12-30T10:44:09"/>
    <d v="2025-03-14T00:00:00"/>
    <d v="1899-12-30T10:45:05"/>
    <d v="2025-03-14T00:00:00"/>
    <d v="1899-12-30T11:24:29"/>
    <x v="0"/>
    <s v="RFCPI"/>
    <s v="1322317356"/>
    <s v="FBO"/>
    <d v="1899-12-30T00:40:20"/>
    <d v="1899-12-30T00:39:24"/>
    <d v="1899-12-30T00:00:56"/>
    <s v="Granel"/>
    <s v="E001"/>
    <x v="2"/>
    <d v="1899-12-30T00:40:20"/>
    <d v="1899-12-30T00:39:24"/>
    <n v="10"/>
    <x v="15"/>
    <x v="3"/>
    <x v="2"/>
    <n v="0"/>
    <n v="0"/>
    <s v="OK"/>
    <s v="Granel"/>
    <x v="2"/>
    <n v="0"/>
    <s v="F. TORAL"/>
    <s v="A"/>
    <d v="1899-12-30T00:00:56"/>
    <d v="1899-12-30T00:00:56"/>
    <s v="OK"/>
    <m/>
    <m/>
    <d v="1899-12-30T00:00:00"/>
    <d v="1899-12-30T00:40:20"/>
    <n v="6"/>
    <d v="1899-12-30T00:00:56"/>
    <n v="40.333333333334416"/>
    <n v="11"/>
    <s v="Si"/>
  </r>
  <r>
    <s v="CTOR"/>
    <s v="2025005583"/>
    <x v="0"/>
    <s v="ER0582BBN"/>
    <s v="E1094JPT"/>
    <d v="2025-03-14T00:00:00"/>
    <m/>
    <s v="3042"/>
    <x v="13"/>
    <s v="PA"/>
    <n v="14"/>
    <m/>
    <d v="2025-03-14T00:00:00"/>
    <d v="1899-12-30T10:41:56"/>
    <d v="2025-03-14T00:00:00"/>
    <d v="1899-12-30T10:42:52"/>
    <d v="2025-03-14T00:00:00"/>
    <d v="1899-12-30T11:30:09"/>
    <x v="0"/>
    <s v="RFCPI"/>
    <s v="1322317357"/>
    <s v="FBO"/>
    <d v="1899-12-30T00:48:13"/>
    <d v="1899-12-30T00:47:17"/>
    <d v="1899-12-30T00:00:56"/>
    <s v="Granel"/>
    <s v="E001"/>
    <x v="2"/>
    <d v="1899-12-30T00:48:13"/>
    <d v="1899-12-30T00:47:17"/>
    <n v="10"/>
    <x v="15"/>
    <x v="3"/>
    <x v="2"/>
    <n v="0"/>
    <n v="0"/>
    <s v="OK"/>
    <s v="Granel"/>
    <x v="2"/>
    <n v="0"/>
    <s v="F. TORAL"/>
    <s v="B"/>
    <d v="1899-12-30T00:00:56"/>
    <d v="1899-12-30T00:00:56"/>
    <s v="OK"/>
    <m/>
    <m/>
    <d v="1899-12-30T00:00:00"/>
    <d v="1899-12-30T00:48:13"/>
    <n v="6"/>
    <d v="1899-12-30T00:00:56"/>
    <n v="48.216666666657602"/>
    <n v="11"/>
    <s v="No"/>
  </r>
  <r>
    <s v="CTOR"/>
    <s v="2025005600"/>
    <x v="0"/>
    <s v="ER3186BBT"/>
    <s v="E2376GDG"/>
    <d v="2025-03-14T00:00:00"/>
    <m/>
    <s v="3043"/>
    <x v="53"/>
    <s v="PA"/>
    <n v="2"/>
    <m/>
    <d v="2025-03-14T00:00:00"/>
    <d v="1899-12-30T11:15:17"/>
    <d v="2025-03-14T00:00:00"/>
    <d v="1899-12-30T11:16:14"/>
    <d v="2025-03-14T00:00:00"/>
    <d v="1899-12-30T11:49:10"/>
    <x v="0"/>
    <s v="RFCPI"/>
    <s v="1322317358"/>
    <s v="FBO"/>
    <d v="1899-12-30T00:33:53"/>
    <d v="1899-12-30T00:32:56"/>
    <d v="1899-12-30T00:00:57"/>
    <s v="Granel"/>
    <s v="E001"/>
    <x v="2"/>
    <d v="1899-12-30T00:33:53"/>
    <d v="1899-12-30T00:32:56"/>
    <n v="11"/>
    <x v="15"/>
    <x v="3"/>
    <x v="2"/>
    <n v="0"/>
    <n v="0"/>
    <s v="OK"/>
    <s v="Granel"/>
    <x v="2"/>
    <n v="0"/>
    <s v="F. TORAL"/>
    <s v="A"/>
    <d v="1899-12-30T00:00:57"/>
    <d v="1899-12-30T00:00:57"/>
    <s v="OK"/>
    <m/>
    <m/>
    <d v="1899-12-30T00:00:00"/>
    <d v="1899-12-30T00:33:53"/>
    <n v="6"/>
    <d v="1899-12-30T00:00:57"/>
    <n v="33.883333333329567"/>
    <n v="11"/>
    <s v="Si"/>
  </r>
  <r>
    <s v="CTOR"/>
    <s v="2025005593"/>
    <x v="0"/>
    <s v="ER2214BCF"/>
    <s v="E9582MNV"/>
    <d v="2025-03-14T00:00:00"/>
    <m/>
    <s v="3218"/>
    <x v="55"/>
    <s v="PA"/>
    <n v="6"/>
    <m/>
    <d v="2025-03-14T00:00:00"/>
    <d v="1899-12-30T11:12:01"/>
    <d v="2025-03-14T00:00:00"/>
    <d v="1899-12-30T11:13:00"/>
    <d v="2025-03-14T00:00:00"/>
    <d v="1899-12-30T12:06:37"/>
    <x v="0"/>
    <s v="RFCPI"/>
    <s v="1322317359"/>
    <s v="FBO"/>
    <d v="1899-12-30T00:54:36"/>
    <d v="1899-12-30T00:53:37"/>
    <d v="1899-12-30T00:00:59"/>
    <s v="Granel"/>
    <s v="E001"/>
    <x v="2"/>
    <d v="1899-12-30T00:54:36"/>
    <d v="1899-12-30T00:53:37"/>
    <n v="11"/>
    <x v="15"/>
    <x v="3"/>
    <x v="2"/>
    <n v="0"/>
    <n v="0"/>
    <s v="OK"/>
    <s v="Granel"/>
    <x v="2"/>
    <n v="0"/>
    <s v="F. TORAL"/>
    <s v="B"/>
    <d v="1899-12-30T00:00:59"/>
    <d v="1899-12-30T00:00:59"/>
    <s v="OK"/>
    <m/>
    <m/>
    <d v="1899-12-30T00:00:00"/>
    <d v="1899-12-30T00:54:36"/>
    <n v="6"/>
    <d v="1899-12-30T00:00:59"/>
    <n v="54.600000000004776"/>
    <n v="12"/>
    <s v="No"/>
  </r>
  <r>
    <s v="CTOR"/>
    <s v="2025005607"/>
    <x v="0"/>
    <s v="ER4184BCC"/>
    <s v="E6907LCY"/>
    <d v="2025-03-14T00:00:00"/>
    <m/>
    <s v="2906"/>
    <x v="11"/>
    <s v="PA"/>
    <s v="PA"/>
    <m/>
    <d v="2025-03-14T00:00:00"/>
    <d v="1899-12-30T12:08:41"/>
    <d v="2025-03-14T00:00:00"/>
    <d v="1899-12-30T12:09:49"/>
    <d v="2025-03-14T00:00:00"/>
    <d v="1899-12-30T12:23:22"/>
    <x v="0"/>
    <s v="RFCPI"/>
    <s v="1322317360"/>
    <s v="FBO"/>
    <d v="1899-12-30T00:14:41"/>
    <d v="1899-12-30T00:13:33"/>
    <d v="1899-12-30T00:01:08"/>
    <s v="Ensacado"/>
    <s v="E002"/>
    <x v="2"/>
    <d v="1899-12-30T00:14:41"/>
    <d v="1899-12-30T00:13:33"/>
    <n v="12"/>
    <x v="15"/>
    <x v="3"/>
    <x v="1"/>
    <n v="0"/>
    <n v="0"/>
    <s v="OK"/>
    <s v="Ensacado"/>
    <x v="2"/>
    <n v="0"/>
    <s v="F. TORAL"/>
    <s v="A"/>
    <d v="1899-12-30T00:01:08"/>
    <d v="1899-12-30T00:01:08"/>
    <s v="OK"/>
    <m/>
    <m/>
    <d v="1899-12-30T00:00:00"/>
    <d v="1899-12-30T00:14:41"/>
    <n v="6"/>
    <d v="1899-12-30T00:01:08"/>
    <n v="14.683333333334403"/>
    <n v="12"/>
    <s v="Si"/>
  </r>
  <r>
    <s v="CTOR"/>
    <s v="2025005616"/>
    <x v="0"/>
    <s v="ER5821BBZ"/>
    <s v="E2459GSW"/>
    <d v="2025-03-14T00:00:00"/>
    <m/>
    <s v="55"/>
    <x v="10"/>
    <s v="PA"/>
    <n v="15"/>
    <m/>
    <d v="2025-03-14T00:00:00"/>
    <d v="1899-12-30T12:29:31"/>
    <d v="2025-03-14T00:00:00"/>
    <d v="1899-12-30T12:30:28"/>
    <d v="2025-03-14T00:00:00"/>
    <d v="1899-12-30T12:54:29"/>
    <x v="0"/>
    <s v="RFCPI"/>
    <s v="1322317362"/>
    <s v="FBO"/>
    <d v="1899-12-30T00:24:58"/>
    <d v="1899-12-30T00:24:01"/>
    <d v="1899-12-30T00:00:57"/>
    <s v="Granel"/>
    <s v="E001"/>
    <x v="2"/>
    <d v="1899-12-30T00:24:58"/>
    <d v="1899-12-30T00:24:01"/>
    <n v="12"/>
    <x v="15"/>
    <x v="3"/>
    <x v="2"/>
    <n v="0"/>
    <n v="0"/>
    <s v="OK"/>
    <s v="Granel"/>
    <x v="2"/>
    <n v="0"/>
    <s v="F. TORAL"/>
    <s v="A"/>
    <d v="1899-12-30T00:00:57"/>
    <d v="1899-12-30T00:00:57"/>
    <s v="OK"/>
    <m/>
    <m/>
    <d v="1899-12-30T00:00:00"/>
    <d v="1899-12-30T00:24:58"/>
    <n v="6"/>
    <d v="1899-12-30T00:00:57"/>
    <n v="24.966666666662363"/>
    <n v="12"/>
    <s v="Si"/>
  </r>
  <r>
    <s v="CTOR"/>
    <s v="2025005615"/>
    <x v="0"/>
    <s v="ER0933BBN"/>
    <s v="E5872HZF"/>
    <d v="2025-03-14T00:00:00"/>
    <m/>
    <s v="3044"/>
    <x v="25"/>
    <s v="PA"/>
    <n v="12"/>
    <m/>
    <d v="2025-03-14T00:00:00"/>
    <d v="1899-12-30T12:25:44"/>
    <d v="2025-03-14T00:00:00"/>
    <d v="1899-12-30T12:26:40"/>
    <d v="2025-03-14T00:00:00"/>
    <d v="1899-12-30T12:56:44"/>
    <x v="0"/>
    <s v="RFCPI"/>
    <s v="1322317363"/>
    <s v="FBO"/>
    <d v="1899-12-30T00:31:00"/>
    <d v="1899-12-30T00:30:04"/>
    <d v="1899-12-30T00:00:56"/>
    <s v="Granel"/>
    <s v="E001"/>
    <x v="2"/>
    <d v="1899-12-30T00:31:00"/>
    <d v="1899-12-30T00:30:04"/>
    <n v="12"/>
    <x v="15"/>
    <x v="3"/>
    <x v="2"/>
    <n v="0"/>
    <n v="0"/>
    <s v="OK"/>
    <s v="Granel"/>
    <x v="2"/>
    <n v="0"/>
    <s v="F. TORAL"/>
    <s v="A"/>
    <d v="1899-12-30T00:00:56"/>
    <d v="1899-12-30T00:00:56"/>
    <s v="OK"/>
    <m/>
    <m/>
    <d v="1899-12-30T00:00:00"/>
    <d v="1899-12-30T00:31:00"/>
    <n v="6"/>
    <d v="1899-12-30T00:00:56"/>
    <n v="31.000000000003247"/>
    <n v="12"/>
    <s v="Si"/>
  </r>
  <r>
    <s v="CTOR"/>
    <s v="2025005617"/>
    <x v="0"/>
    <s v="EC59341"/>
    <s v="EBD32NS"/>
    <d v="2025-03-14T00:00:00"/>
    <m/>
    <s v="2906"/>
    <x v="11"/>
    <s v="PA"/>
    <s v="PA"/>
    <m/>
    <d v="2025-03-14T00:00:00"/>
    <d v="1899-12-30T12:32:40"/>
    <d v="2025-03-14T00:00:00"/>
    <d v="1899-12-30T12:36:17"/>
    <d v="2025-03-14T00:00:00"/>
    <d v="1899-12-30T13:54:45"/>
    <x v="0"/>
    <s v="RFCPI"/>
    <s v="1322317365"/>
    <s v="EXW"/>
    <d v="1899-12-30T01:22:05"/>
    <d v="1899-12-30T01:18:28"/>
    <d v="1899-12-30T00:03:37"/>
    <s v="Ensacado"/>
    <s v="E002"/>
    <x v="1"/>
    <d v="1899-12-30T01:22:05"/>
    <d v="1899-12-30T01:18:28"/>
    <n v="12"/>
    <x v="15"/>
    <x v="3"/>
    <x v="1"/>
    <n v="0"/>
    <n v="0"/>
    <s v="OK"/>
    <s v="Ensacado"/>
    <x v="2"/>
    <n v="0"/>
    <s v="F. TORAL"/>
    <s v="B"/>
    <d v="1899-12-30T00:03:37"/>
    <d v="1899-12-30T00:03:37"/>
    <s v="OK"/>
    <m/>
    <m/>
    <d v="1899-12-30T00:00:00"/>
    <d v="1899-12-30T01:22:05"/>
    <n v="6"/>
    <d v="1899-12-30T00:03:37"/>
    <n v="82.083333333326394"/>
    <n v="13"/>
    <s v="No"/>
  </r>
  <r>
    <s v="CTOR"/>
    <s v="2025005559"/>
    <x v="0"/>
    <s v="EL196479"/>
    <s v="EAU52MM"/>
    <d v="2025-03-14T00:00:00"/>
    <m/>
    <s v="2906"/>
    <x v="11"/>
    <s v="PAPT"/>
    <m/>
    <m/>
    <d v="2025-03-14T00:00:00"/>
    <d v="1899-12-30T08:23:01"/>
    <d v="2025-03-14T00:00:00"/>
    <d v="1899-12-30T14:43:59"/>
    <d v="2025-03-14T00:00:00"/>
    <d v="1899-12-30T10:09:22"/>
    <x v="335"/>
    <s v="E_RMENDEZ"/>
    <s v="1322317366"/>
    <s v="EXW"/>
    <d v="1899-12-30T10:55:35"/>
    <d v="1899-12-30T04:34:37"/>
    <d v="1899-12-30T06:20:58"/>
    <s v="Ensacado"/>
    <s v="E002"/>
    <x v="1"/>
    <d v="1899-12-30T01:46:21"/>
    <n v="-0.19070601851850999"/>
    <n v="8"/>
    <x v="15"/>
    <x v="3"/>
    <x v="1"/>
    <n v="0"/>
    <n v="0"/>
    <s v="OK"/>
    <s v="Ensacado"/>
    <x v="2"/>
    <n v="0"/>
    <s v="F. TORAL"/>
    <s v="C"/>
    <d v="1899-12-30T06:20:58"/>
    <d v="1899-12-30T05:22:58"/>
    <s v="KO"/>
    <m/>
    <m/>
    <d v="1899-12-30T00:00:00"/>
    <d v="1899-12-30T01:46:21"/>
    <n v="6"/>
    <d v="1899-12-30T06:20:58"/>
    <n v="106.35000000000478"/>
    <n v="10"/>
    <s v="No"/>
  </r>
  <r>
    <s v="CTOR"/>
    <s v="2025005580"/>
    <x v="0"/>
    <s v="EL214695"/>
    <s v="EAF04LH"/>
    <d v="2025-03-14T00:00:00"/>
    <m/>
    <s v="2906"/>
    <x v="11"/>
    <s v="PA"/>
    <s v="PA"/>
    <m/>
    <d v="2025-03-14T00:00:00"/>
    <d v="1899-12-30T10:30:45"/>
    <d v="2025-03-14T00:00:00"/>
    <d v="1899-12-30T10:31:41"/>
    <d v="2025-03-14T00:00:00"/>
    <d v="1899-12-30T11:16:47"/>
    <x v="0"/>
    <s v="RFCPI"/>
    <s v="1322317367"/>
    <s v="EXW"/>
    <d v="1899-12-30T00:46:02"/>
    <d v="1899-12-30T00:45:06"/>
    <d v="1899-12-30T00:00:56"/>
    <s v="Ensacado"/>
    <s v="E002"/>
    <x v="1"/>
    <d v="1899-12-30T00:46:02"/>
    <d v="1899-12-30T00:45:06"/>
    <n v="10"/>
    <x v="15"/>
    <x v="3"/>
    <x v="1"/>
    <n v="0"/>
    <n v="0"/>
    <s v="OK"/>
    <s v="Ensacado"/>
    <x v="2"/>
    <n v="0"/>
    <s v="F. TORAL"/>
    <s v="B"/>
    <d v="1899-12-30T00:00:56"/>
    <d v="1899-12-30T00:00:56"/>
    <s v="OK"/>
    <m/>
    <m/>
    <d v="1899-12-30T00:00:00"/>
    <d v="1899-12-30T00:46:02"/>
    <n v="6"/>
    <d v="1899-12-30T00:00:56"/>
    <n v="46.033333333344018"/>
    <n v="11"/>
    <s v="No"/>
  </r>
  <r>
    <s v="CTOR"/>
    <s v="2025005585"/>
    <x v="0"/>
    <s v="EL176628"/>
    <s v="E58TD63"/>
    <d v="2025-03-14T00:00:00"/>
    <m/>
    <s v="2906"/>
    <x v="11"/>
    <s v="PA"/>
    <s v="PA"/>
    <m/>
    <d v="2025-03-14T00:00:00"/>
    <d v="1899-12-30T10:44:28"/>
    <d v="2025-03-14T00:00:00"/>
    <d v="1899-12-30T10:56:09"/>
    <d v="2025-03-14T00:00:00"/>
    <d v="1899-12-30T12:10:59"/>
    <x v="0"/>
    <s v="RFCPI"/>
    <s v="1322317368"/>
    <s v="EXW"/>
    <d v="1899-12-30T01:26:31"/>
    <d v="1899-12-30T01:14:50"/>
    <d v="1899-12-30T00:11:41"/>
    <s v="Ensacado"/>
    <s v="E002"/>
    <x v="1"/>
    <d v="1899-12-30T01:26:31"/>
    <d v="1899-12-30T01:14:50"/>
    <n v="10"/>
    <x v="15"/>
    <x v="3"/>
    <x v="1"/>
    <n v="0"/>
    <n v="0"/>
    <s v="OK"/>
    <s v="Ensacado"/>
    <x v="2"/>
    <n v="0"/>
    <s v="F. TORAL"/>
    <s v="B"/>
    <d v="1899-12-30T00:11:41"/>
    <d v="1899-12-30T00:11:41"/>
    <s v="OK"/>
    <m/>
    <m/>
    <d v="1899-12-30T00:00:00"/>
    <d v="1899-12-30T01:26:31"/>
    <n v="6"/>
    <d v="1899-12-30T00:11:41"/>
    <n v="86.516666666654473"/>
    <n v="12"/>
    <s v="No"/>
  </r>
  <r>
    <s v="CTOR"/>
    <s v="2025005620"/>
    <x v="0"/>
    <s v="EP107997"/>
    <s v="EAT14XQ"/>
    <d v="2025-03-14T00:00:00"/>
    <m/>
    <s v="55"/>
    <x v="10"/>
    <s v="PA"/>
    <n v="15"/>
    <m/>
    <d v="2025-03-14T00:00:00"/>
    <d v="1899-12-30T13:44:12"/>
    <d v="2025-03-14T00:00:00"/>
    <d v="1899-12-30T13:45:42"/>
    <d v="2025-03-14T00:00:00"/>
    <d v="1899-12-30T14:14:41"/>
    <x v="0"/>
    <s v="RFCPI"/>
    <s v="1322317369"/>
    <s v="EXW"/>
    <d v="1899-12-30T00:30:29"/>
    <d v="1899-12-30T00:28:59"/>
    <d v="1899-12-30T00:01:30"/>
    <s v="Granel"/>
    <s v="E001"/>
    <x v="1"/>
    <d v="1899-12-30T00:30:29"/>
    <d v="1899-12-30T00:28:59"/>
    <n v="13"/>
    <x v="15"/>
    <x v="3"/>
    <x v="2"/>
    <n v="0"/>
    <n v="0"/>
    <s v="OK"/>
    <s v="Granel"/>
    <x v="2"/>
    <n v="0"/>
    <s v="F. TORAL"/>
    <s v="A"/>
    <d v="1899-12-30T00:01:30"/>
    <d v="1899-12-30T00:01:30"/>
    <s v="OK"/>
    <m/>
    <m/>
    <d v="1899-12-30T00:00:00"/>
    <d v="1899-12-30T00:30:29"/>
    <n v="6"/>
    <d v="1899-12-30T00:01:30"/>
    <n v="30.483333333331277"/>
    <n v="14"/>
    <s v="Si"/>
  </r>
  <r>
    <s v="CTOR"/>
    <s v="2025005586"/>
    <x v="0"/>
    <s v="EP92887"/>
    <s v="E36TH00"/>
    <d v="2025-03-14T00:00:00"/>
    <m/>
    <s v="2906"/>
    <x v="11"/>
    <s v="PA"/>
    <s v="PA"/>
    <m/>
    <d v="2025-03-14T00:00:00"/>
    <d v="1899-12-30T10:46:32"/>
    <d v="2025-03-14T00:00:00"/>
    <d v="1899-12-30T10:47:29"/>
    <d v="2025-03-14T00:00:00"/>
    <d v="1899-12-30T11:27:15"/>
    <x v="0"/>
    <s v="RFCPI"/>
    <s v="1322317370"/>
    <s v="EXW"/>
    <d v="1899-12-30T00:40:43"/>
    <d v="1899-12-30T00:39:46"/>
    <d v="1899-12-30T00:00:57"/>
    <s v="Ensacado"/>
    <s v="E002"/>
    <x v="1"/>
    <d v="1899-12-30T00:40:43"/>
    <d v="1899-12-30T00:39:46"/>
    <n v="10"/>
    <x v="15"/>
    <x v="3"/>
    <x v="1"/>
    <n v="0"/>
    <n v="0"/>
    <s v="OK"/>
    <s v="Ensacado"/>
    <x v="2"/>
    <n v="0"/>
    <s v="F. TORAL"/>
    <s v="A"/>
    <d v="1899-12-30T00:00:57"/>
    <d v="1899-12-30T00:00:57"/>
    <s v="OK"/>
    <m/>
    <m/>
    <d v="1899-12-30T00:00:00"/>
    <d v="1899-12-30T00:40:43"/>
    <n v="6"/>
    <d v="1899-12-30T00:00:57"/>
    <n v="40.716666666662427"/>
    <n v="11"/>
    <s v="Si"/>
  </r>
  <r>
    <s v="CTOR"/>
    <s v="2025005577"/>
    <x v="0"/>
    <s v="EBR9177"/>
    <s v="EAD01ZL"/>
    <d v="2025-03-14T00:00:00"/>
    <m/>
    <s v="3320"/>
    <x v="12"/>
    <s v="PA"/>
    <s v="PA"/>
    <m/>
    <d v="2025-03-14T00:00:00"/>
    <d v="1899-12-30T10:25:34"/>
    <d v="2025-03-14T00:00:00"/>
    <d v="1899-12-30T10:26:30"/>
    <d v="2025-03-14T00:00:00"/>
    <d v="1899-12-30T10:56:49"/>
    <x v="0"/>
    <s v="RFCPI"/>
    <s v="1322317371"/>
    <s v="EXW"/>
    <d v="1899-12-30T00:31:15"/>
    <d v="1899-12-30T00:30:19"/>
    <d v="1899-12-30T00:00:56"/>
    <s v="Ensacado"/>
    <s v="E002"/>
    <x v="1"/>
    <d v="1899-12-30T00:31:15"/>
    <d v="1899-12-30T00:30:19"/>
    <n v="10"/>
    <x v="15"/>
    <x v="3"/>
    <x v="1"/>
    <n v="0"/>
    <n v="0"/>
    <s v="OK"/>
    <s v="Ensacado"/>
    <x v="2"/>
    <n v="0"/>
    <s v="F. TORAL"/>
    <s v="A"/>
    <d v="1899-12-30T00:00:56"/>
    <d v="1899-12-30T00:00:56"/>
    <s v="OK"/>
    <m/>
    <m/>
    <d v="1899-12-30T00:00:00"/>
    <d v="1899-12-30T00:31:15"/>
    <n v="6"/>
    <d v="1899-12-30T00:00:56"/>
    <n v="31.250000000001606"/>
    <n v="10"/>
    <s v="Si"/>
  </r>
  <r>
    <s v="CTOR"/>
    <s v="2025005619"/>
    <x v="0"/>
    <s v="EBR10504"/>
    <s v="E51RS53"/>
    <d v="2025-03-14T00:00:00"/>
    <m/>
    <s v="2906"/>
    <x v="11"/>
    <s v="PA"/>
    <s v="PA"/>
    <m/>
    <d v="2025-03-14T00:00:00"/>
    <d v="1899-12-30T12:38:12"/>
    <d v="2025-03-14T00:00:00"/>
    <d v="1899-12-30T13:15:32"/>
    <d v="2025-03-14T00:00:00"/>
    <d v="1899-12-30T14:35:42"/>
    <x v="0"/>
    <s v="RFCPI"/>
    <s v="1322317372"/>
    <s v="EXW"/>
    <d v="1899-12-30T01:57:30"/>
    <d v="1899-12-30T01:20:10"/>
    <d v="1899-12-30T00:37:20"/>
    <s v="Ensacado"/>
    <s v="E002"/>
    <x v="1"/>
    <d v="1899-12-30T01:57:30"/>
    <d v="1899-12-30T01:20:10"/>
    <n v="12"/>
    <x v="15"/>
    <x v="3"/>
    <x v="1"/>
    <n v="0"/>
    <n v="0"/>
    <s v="OK"/>
    <s v="Ensacado"/>
    <x v="2"/>
    <n v="0"/>
    <s v="F. TORAL"/>
    <s v="C"/>
    <d v="1899-12-30T00:37:20"/>
    <d v="1899-12-30T00:37:20"/>
    <s v="OK"/>
    <m/>
    <m/>
    <d v="1899-12-30T00:00:00"/>
    <d v="1899-12-30T01:57:30"/>
    <n v="6"/>
    <d v="1899-12-30T00:37:20"/>
    <n v="117.49999999999677"/>
    <n v="14"/>
    <s v="No"/>
  </r>
  <r>
    <s v="CTOR"/>
    <s v="2025005601"/>
    <x v="0"/>
    <s v="ESE5818"/>
    <s v="E65TV57"/>
    <d v="2025-03-14T00:00:00"/>
    <m/>
    <s v="2906"/>
    <x v="11"/>
    <s v="PA"/>
    <s v="PA"/>
    <m/>
    <d v="2025-03-14T00:00:00"/>
    <d v="1899-12-30T11:26:26"/>
    <d v="2025-03-14T00:00:00"/>
    <d v="1899-12-30T11:48:45"/>
    <d v="2025-03-14T00:00:00"/>
    <d v="1899-12-30T13:17:06"/>
    <x v="0"/>
    <s v="RFCPI"/>
    <s v="1322317373"/>
    <s v="EXW"/>
    <d v="1899-12-30T01:50:40"/>
    <d v="1899-12-30T01:28:21"/>
    <d v="1899-12-30T00:22:19"/>
    <s v="Ensacado"/>
    <s v="E002"/>
    <x v="1"/>
    <d v="1899-12-30T01:50:40"/>
    <d v="1899-12-30T01:28:21"/>
    <n v="11"/>
    <x v="15"/>
    <x v="3"/>
    <x v="1"/>
    <n v="0"/>
    <n v="0"/>
    <s v="OK"/>
    <s v="Ensacado"/>
    <x v="2"/>
    <n v="0"/>
    <s v="F. TORAL"/>
    <s v="C"/>
    <d v="1899-12-30T00:22:19"/>
    <d v="1899-12-30T00:22:19"/>
    <s v="OK"/>
    <m/>
    <m/>
    <d v="1899-12-30T00:00:00"/>
    <d v="1899-12-30T01:50:40"/>
    <n v="6"/>
    <d v="1899-12-30T00:22:19"/>
    <n v="110.66666666667847"/>
    <n v="13"/>
    <s v="No"/>
  </r>
  <r>
    <s v="CTOR"/>
    <s v="2025005621"/>
    <x v="0"/>
    <s v="EBR10837"/>
    <s v="EAB55XJ"/>
    <d v="2025-03-14T00:00:00"/>
    <m/>
    <s v="55"/>
    <x v="10"/>
    <s v="PA"/>
    <n v="15"/>
    <m/>
    <d v="2025-03-14T00:00:00"/>
    <d v="1899-12-30T13:45:55"/>
    <d v="2025-03-14T00:00:00"/>
    <d v="1899-12-30T13:47:06"/>
    <d v="2025-03-14T00:00:00"/>
    <d v="1899-12-30T14:38:14"/>
    <x v="0"/>
    <s v="RFCPI"/>
    <s v="1322317374"/>
    <s v="EXW"/>
    <d v="1899-12-30T00:52:19"/>
    <d v="1899-12-30T00:51:08"/>
    <d v="1899-12-30T00:01:11"/>
    <s v="Granel"/>
    <s v="E001"/>
    <x v="1"/>
    <d v="1899-12-30T00:52:19"/>
    <d v="1899-12-30T00:51:08"/>
    <n v="13"/>
    <x v="15"/>
    <x v="3"/>
    <x v="2"/>
    <n v="0"/>
    <n v="0"/>
    <s v="OK"/>
    <s v="Granel"/>
    <x v="2"/>
    <n v="0"/>
    <s v="F. TORAL"/>
    <s v="B"/>
    <d v="1899-12-30T00:01:11"/>
    <d v="1899-12-30T00:01:11"/>
    <s v="OK"/>
    <m/>
    <m/>
    <d v="1899-12-30T00:00:00"/>
    <d v="1899-12-30T00:52:19"/>
    <n v="6"/>
    <d v="1899-12-30T00:01:11"/>
    <n v="52.316666666668873"/>
    <n v="14"/>
    <s v="No"/>
  </r>
  <r>
    <s v="CTOR"/>
    <s v="2025005626"/>
    <x v="0"/>
    <s v="ER4191BCC"/>
    <s v="E3167MNG"/>
    <d v="2025-03-14T00:00:00"/>
    <m/>
    <s v="3320"/>
    <x v="12"/>
    <s v="PA"/>
    <s v="PA"/>
    <m/>
    <d v="2025-03-14T00:00:00"/>
    <d v="1899-12-30T14:53:24"/>
    <d v="2025-03-14T00:00:00"/>
    <d v="1899-12-30T14:54:21"/>
    <d v="2025-03-14T00:00:00"/>
    <d v="1899-12-30T15:20:15"/>
    <x v="0"/>
    <s v="RFCPI"/>
    <s v="1322317376"/>
    <s v="FBO"/>
    <d v="1899-12-30T00:26:51"/>
    <d v="1899-12-30T00:25:54"/>
    <d v="1899-12-30T00:00:57"/>
    <s v="Ensacado"/>
    <s v="E002"/>
    <x v="2"/>
    <d v="1899-12-30T00:26:51"/>
    <d v="1899-12-30T00:25:54"/>
    <n v="14"/>
    <x v="15"/>
    <x v="3"/>
    <x v="1"/>
    <n v="0"/>
    <n v="0"/>
    <s v="OK"/>
    <s v="Ensacado"/>
    <x v="2"/>
    <n v="0"/>
    <s v="F. TORAL"/>
    <s v="A"/>
    <d v="1899-12-30T00:00:57"/>
    <d v="1899-12-30T00:00:57"/>
    <s v="OK"/>
    <m/>
    <m/>
    <d v="1899-12-30T00:00:00"/>
    <d v="1899-12-30T00:26:51"/>
    <n v="6"/>
    <d v="1899-12-30T00:00:57"/>
    <n v="26.849999999995244"/>
    <n v="15"/>
    <s v="Si"/>
  </r>
  <r>
    <s v="CTOR"/>
    <s v="2025005627"/>
    <x v="0"/>
    <s v="EB4554UY"/>
    <m/>
    <d v="2025-03-14T00:00:00"/>
    <m/>
    <s v="2906"/>
    <x v="11"/>
    <s v="PA"/>
    <s v="PA"/>
    <m/>
    <d v="2025-03-14T00:00:00"/>
    <d v="1899-12-30T14:55:02"/>
    <d v="2025-03-14T00:00:00"/>
    <d v="1899-12-30T14:55:58"/>
    <d v="2025-03-14T00:00:00"/>
    <d v="1899-12-30T15:26:40"/>
    <x v="0"/>
    <s v="RFCPI"/>
    <s v="1322317377"/>
    <s v="EXW"/>
    <d v="1899-12-30T00:31:38"/>
    <d v="1899-12-30T00:30:42"/>
    <d v="1899-12-30T00:00:56"/>
    <s v="Ensacado"/>
    <s v="E002"/>
    <x v="1"/>
    <d v="1899-12-30T00:31:38"/>
    <d v="1899-12-30T00:30:42"/>
    <n v="14"/>
    <x v="15"/>
    <x v="3"/>
    <x v="1"/>
    <n v="0"/>
    <n v="0"/>
    <s v="OK"/>
    <s v="Ensacado"/>
    <x v="2"/>
    <n v="0"/>
    <s v="F. TORAL"/>
    <s v="A"/>
    <d v="1899-12-30T00:00:56"/>
    <d v="1899-12-30T00:00:56"/>
    <s v="OK"/>
    <m/>
    <m/>
    <d v="1899-12-30T00:00:00"/>
    <d v="1899-12-30T00:31:38"/>
    <n v="6"/>
    <d v="1899-12-30T00:00:56"/>
    <n v="31.633333333329698"/>
    <n v="15"/>
    <s v="Si"/>
  </r>
  <r>
    <s v="CTOR"/>
    <s v="2025005625"/>
    <x v="0"/>
    <s v="EBR10669"/>
    <s v="EAR56GO"/>
    <d v="2025-03-14T00:00:00"/>
    <m/>
    <s v="55"/>
    <x v="10"/>
    <s v="PA"/>
    <n v="15"/>
    <m/>
    <d v="2025-03-14T00:00:00"/>
    <d v="1899-12-30T14:50:15"/>
    <d v="2025-03-14T00:00:00"/>
    <d v="1899-12-30T14:51:13"/>
    <d v="2025-03-14T00:00:00"/>
    <d v="1899-12-30T15:28:20"/>
    <x v="0"/>
    <s v="RFCPI"/>
    <s v="1322317378"/>
    <s v="EXW"/>
    <d v="1899-12-30T00:38:05"/>
    <d v="1899-12-30T00:37:07"/>
    <d v="1899-12-30T00:00:58"/>
    <s v="Granel"/>
    <s v="E001"/>
    <x v="1"/>
    <d v="1899-12-30T00:38:05"/>
    <d v="1899-12-30T00:37:07"/>
    <n v="14"/>
    <x v="15"/>
    <x v="3"/>
    <x v="2"/>
    <n v="0"/>
    <n v="0"/>
    <s v="OK"/>
    <s v="Granel"/>
    <x v="2"/>
    <n v="0"/>
    <s v="F. TORAL"/>
    <s v="A"/>
    <d v="1899-12-30T00:00:58"/>
    <d v="1899-12-30T00:00:58"/>
    <s v="OK"/>
    <m/>
    <m/>
    <d v="1899-12-30T00:00:00"/>
    <d v="1899-12-30T00:38:05"/>
    <n v="6"/>
    <d v="1899-12-30T00:00:58"/>
    <n v="38.08333333333438"/>
    <n v="15"/>
    <s v="Si"/>
  </r>
  <r>
    <s v="CTOR"/>
    <s v="2025005632"/>
    <x v="0"/>
    <s v="EP106115"/>
    <s v="EAU35NT"/>
    <d v="2025-03-14T00:00:00"/>
    <m/>
    <s v="55"/>
    <x v="10"/>
    <s v="PA"/>
    <n v="15"/>
    <m/>
    <d v="2025-03-14T00:00:00"/>
    <d v="1899-12-30T15:13:35"/>
    <d v="2025-03-14T00:00:00"/>
    <d v="1899-12-30T15:14:31"/>
    <d v="2025-03-14T00:00:00"/>
    <d v="1899-12-30T15:47:39"/>
    <x v="0"/>
    <s v="RFCPI"/>
    <s v="1322317380"/>
    <s v="EXW"/>
    <d v="1899-12-30T00:34:04"/>
    <d v="1899-12-30T00:33:08"/>
    <d v="1899-12-30T00:00:56"/>
    <s v="Granel"/>
    <s v="E001"/>
    <x v="1"/>
    <d v="1899-12-30T00:34:04"/>
    <d v="1899-12-30T00:33:08"/>
    <n v="15"/>
    <x v="15"/>
    <x v="3"/>
    <x v="2"/>
    <n v="0"/>
    <n v="0"/>
    <s v="OK"/>
    <s v="Granel"/>
    <x v="2"/>
    <n v="0"/>
    <s v="F. TORAL"/>
    <s v="A"/>
    <d v="1899-12-30T00:00:56"/>
    <d v="1899-12-30T00:00:56"/>
    <s v="OK"/>
    <m/>
    <m/>
    <d v="1899-12-30T00:00:00"/>
    <d v="1899-12-30T00:34:04"/>
    <n v="6"/>
    <d v="1899-12-30T00:00:56"/>
    <n v="34.066666666670336"/>
    <n v="15"/>
    <s v="Si"/>
  </r>
  <r>
    <s v="CTOR"/>
    <s v="2025005622"/>
    <x v="0"/>
    <s v="EL195546"/>
    <s v="E74OG48"/>
    <d v="2025-03-14T00:00:00"/>
    <m/>
    <s v="2906"/>
    <x v="11"/>
    <s v="PA"/>
    <s v="PA"/>
    <m/>
    <d v="2025-03-14T00:00:00"/>
    <d v="1899-12-30T14:29:04"/>
    <d v="2025-03-14T00:00:00"/>
    <d v="1899-12-30T14:30:03"/>
    <d v="2025-03-14T00:00:00"/>
    <d v="1899-12-30T15:51:56"/>
    <x v="0"/>
    <s v="RFCPI"/>
    <s v="1322317381"/>
    <s v="EXW"/>
    <d v="1899-12-30T01:22:52"/>
    <d v="1899-12-30T01:21:53"/>
    <d v="1899-12-30T00:00:59"/>
    <s v="Ensacado"/>
    <s v="E002"/>
    <x v="1"/>
    <d v="1899-12-30T01:22:52"/>
    <d v="1899-12-30T01:21:53"/>
    <n v="14"/>
    <x v="15"/>
    <x v="3"/>
    <x v="1"/>
    <n v="0"/>
    <n v="0"/>
    <s v="OK"/>
    <s v="Ensacado"/>
    <x v="2"/>
    <n v="0"/>
    <s v="F. TORAL"/>
    <s v="B"/>
    <d v="1899-12-30T00:00:59"/>
    <d v="1899-12-30T00:00:59"/>
    <s v="OK"/>
    <m/>
    <m/>
    <d v="1899-12-30T00:00:00"/>
    <d v="1899-12-30T01:22:52"/>
    <n v="6"/>
    <d v="1899-12-30T00:00:59"/>
    <n v="82.866666666657665"/>
    <n v="15"/>
    <s v="No"/>
  </r>
  <r>
    <s v="CTOR"/>
    <s v="2025005631"/>
    <x v="0"/>
    <s v="ER3777BBH"/>
    <s v="E4280KCL"/>
    <d v="2025-03-14T00:00:00"/>
    <m/>
    <s v="2853"/>
    <x v="54"/>
    <s v="PA"/>
    <n v="13"/>
    <m/>
    <d v="2025-03-14T00:00:00"/>
    <d v="1899-12-30T15:11:44"/>
    <d v="2025-03-14T00:00:00"/>
    <d v="1899-12-30T15:12:40"/>
    <d v="2025-03-14T00:00:00"/>
    <d v="1899-12-30T15:58:14"/>
    <x v="0"/>
    <s v="RFCPI"/>
    <s v="1322317382"/>
    <s v="FBO"/>
    <d v="1899-12-30T00:46:30"/>
    <d v="1899-12-30T00:45:34"/>
    <d v="1899-12-30T00:00:56"/>
    <s v="Granel"/>
    <s v="E001"/>
    <x v="2"/>
    <d v="1899-12-30T00:46:30"/>
    <d v="1899-12-30T00:45:34"/>
    <n v="15"/>
    <x v="15"/>
    <x v="3"/>
    <x v="2"/>
    <n v="0"/>
    <n v="0"/>
    <s v="OK"/>
    <s v="Granel"/>
    <x v="2"/>
    <n v="0"/>
    <s v="F. TORAL"/>
    <s v="B"/>
    <d v="1899-12-30T00:00:56"/>
    <d v="1899-12-30T00:00:56"/>
    <s v="OK"/>
    <m/>
    <m/>
    <d v="1899-12-30T00:00:00"/>
    <d v="1899-12-30T00:46:30"/>
    <n v="6"/>
    <d v="1899-12-30T00:00:56"/>
    <n v="46.499999999990322"/>
    <n v="15"/>
    <s v="No"/>
  </r>
  <r>
    <s v="CTOR"/>
    <s v="2025005633"/>
    <x v="0"/>
    <s v="ER8800BBS"/>
    <s v="E9106MPM"/>
    <d v="2025-03-14T00:00:00"/>
    <m/>
    <s v="3044"/>
    <x v="25"/>
    <s v="PA"/>
    <n v="12"/>
    <m/>
    <d v="2025-03-14T00:00:00"/>
    <d v="1899-12-30T15:17:45"/>
    <d v="2025-03-14T00:00:00"/>
    <d v="1899-12-30T15:18:41"/>
    <d v="2025-03-14T00:00:00"/>
    <d v="1899-12-30T16:00:50"/>
    <x v="0"/>
    <s v="RFCPI"/>
    <s v="1322317383"/>
    <s v="FBO"/>
    <d v="1899-12-30T00:43:05"/>
    <d v="1899-12-30T00:42:09"/>
    <d v="1899-12-30T00:00:56"/>
    <s v="Granel"/>
    <s v="E001"/>
    <x v="2"/>
    <d v="1899-12-30T00:43:05"/>
    <d v="1899-12-30T00:42:09"/>
    <n v="15"/>
    <x v="15"/>
    <x v="3"/>
    <x v="2"/>
    <n v="0"/>
    <n v="0"/>
    <s v="OK"/>
    <s v="Granel"/>
    <x v="2"/>
    <n v="0"/>
    <s v="F. TORAL"/>
    <s v="A"/>
    <d v="1899-12-30T00:00:56"/>
    <d v="1899-12-30T00:00:56"/>
    <s v="OK"/>
    <m/>
    <m/>
    <d v="1899-12-30T00:00:00"/>
    <d v="1899-12-30T00:43:05"/>
    <n v="6"/>
    <d v="1899-12-30T00:00:56"/>
    <n v="43.083333333331169"/>
    <n v="16"/>
    <s v="Si"/>
  </r>
  <r>
    <s v="CTOR"/>
    <s v="2025005634"/>
    <x v="0"/>
    <s v="ER9390BBK"/>
    <s v="E7567GYY"/>
    <d v="2025-03-14T00:00:00"/>
    <m/>
    <s v="55"/>
    <x v="10"/>
    <s v="PA"/>
    <n v="15"/>
    <m/>
    <d v="2025-03-14T00:00:00"/>
    <d v="1899-12-30T15:19:43"/>
    <d v="2025-03-14T00:00:00"/>
    <d v="1899-12-30T15:20:41"/>
    <d v="2025-03-14T00:00:00"/>
    <d v="1899-12-30T16:12:31"/>
    <x v="0"/>
    <s v="RFCPI"/>
    <s v="1322317384"/>
    <s v="FBO"/>
    <d v="1899-12-30T00:52:48"/>
    <d v="1899-12-30T00:51:50"/>
    <d v="1899-12-30T00:00:58"/>
    <s v="Granel"/>
    <s v="E001"/>
    <x v="2"/>
    <d v="1899-12-30T00:52:48"/>
    <d v="1899-12-30T00:51:50"/>
    <n v="15"/>
    <x v="15"/>
    <x v="3"/>
    <x v="2"/>
    <n v="0"/>
    <n v="0"/>
    <s v="OK"/>
    <s v="Granel"/>
    <x v="2"/>
    <n v="0"/>
    <s v="F. TORAL"/>
    <s v="B"/>
    <d v="1899-12-30T00:00:58"/>
    <d v="1899-12-30T00:00:58"/>
    <s v="OK"/>
    <m/>
    <m/>
    <d v="1899-12-30T00:00:00"/>
    <d v="1899-12-30T00:52:48"/>
    <n v="6"/>
    <d v="1899-12-30T00:00:58"/>
    <n v="52.800000000004893"/>
    <n v="16"/>
    <s v="No"/>
  </r>
  <r>
    <s v="CTOR"/>
    <s v="2025005643"/>
    <x v="0"/>
    <s v="ER8331BCD"/>
    <s v="E0998LSS"/>
    <d v="2025-03-14T00:00:00"/>
    <m/>
    <s v="55"/>
    <x v="10"/>
    <s v="PA"/>
    <n v="15"/>
    <m/>
    <d v="2025-03-14T00:00:00"/>
    <d v="1899-12-30T16:27:12"/>
    <d v="2025-03-14T00:00:00"/>
    <d v="1899-12-30T16:28:09"/>
    <d v="2025-03-14T00:00:00"/>
    <d v="1899-12-30T16:57:35"/>
    <x v="0"/>
    <s v="RFCPI"/>
    <s v="1322317385"/>
    <s v="FBO"/>
    <d v="1899-12-30T00:30:23"/>
    <d v="1899-12-30T00:29:26"/>
    <d v="1899-12-30T00:00:57"/>
    <s v="Granel"/>
    <s v="E001"/>
    <x v="2"/>
    <d v="1899-12-30T00:30:23"/>
    <d v="1899-12-30T00:29:26"/>
    <n v="16"/>
    <x v="15"/>
    <x v="3"/>
    <x v="2"/>
    <n v="0"/>
    <n v="0"/>
    <s v="OK"/>
    <s v="Granel"/>
    <x v="2"/>
    <n v="0"/>
    <s v="F. TORAL"/>
    <s v="A"/>
    <d v="1899-12-30T00:00:57"/>
    <d v="1899-12-30T00:00:57"/>
    <s v="OK"/>
    <m/>
    <m/>
    <d v="1899-12-30T00:00:00"/>
    <d v="1899-12-30T00:30:23"/>
    <n v="6"/>
    <d v="1899-12-30T00:00:57"/>
    <n v="30.383333333323108"/>
    <n v="16"/>
    <s v="Si"/>
  </r>
  <r>
    <s v="CTOR"/>
    <s v="2025005644"/>
    <x v="0"/>
    <s v="ER4157BCC"/>
    <s v="E4426HTW"/>
    <d v="2025-03-14T00:00:00"/>
    <m/>
    <s v="3043"/>
    <x v="53"/>
    <s v="PA"/>
    <n v="2"/>
    <m/>
    <d v="2025-03-14T00:00:00"/>
    <d v="1899-12-30T16:29:25"/>
    <d v="2025-03-14T00:00:00"/>
    <d v="1899-12-30T16:30:21"/>
    <d v="2025-03-14T00:00:00"/>
    <d v="1899-12-30T17:12:37"/>
    <x v="0"/>
    <s v="RFCPI"/>
    <s v="1322317387"/>
    <s v="FBO"/>
    <d v="1899-12-30T00:43:12"/>
    <d v="1899-12-30T00:42:16"/>
    <d v="1899-12-30T00:00:56"/>
    <s v="Granel"/>
    <s v="E001"/>
    <x v="2"/>
    <d v="1899-12-30T00:43:12"/>
    <d v="1899-12-30T00:42:16"/>
    <n v="16"/>
    <x v="15"/>
    <x v="3"/>
    <x v="2"/>
    <n v="0"/>
    <n v="0"/>
    <s v="OK"/>
    <s v="Granel"/>
    <x v="2"/>
    <n v="0"/>
    <s v="F. TORAL"/>
    <s v="A"/>
    <d v="1899-12-30T00:00:56"/>
    <d v="1899-12-30T00:00:56"/>
    <s v="OK"/>
    <m/>
    <m/>
    <d v="1899-12-30T00:00:00"/>
    <d v="1899-12-30T00:43:12"/>
    <n v="6"/>
    <d v="1899-12-30T00:00:56"/>
    <n v="43.200000000000038"/>
    <n v="17"/>
    <s v="Si"/>
  </r>
  <r>
    <s v="CTOR"/>
    <s v="2025005647"/>
    <x v="0"/>
    <s v="ER1975BDN"/>
    <s v="E6102LLH"/>
    <d v="2025-03-14T00:00:00"/>
    <m/>
    <s v="55"/>
    <x v="10"/>
    <s v="PA"/>
    <n v="15"/>
    <m/>
    <d v="2025-03-14T00:00:00"/>
    <d v="1899-12-30T16:52:14"/>
    <d v="2025-03-14T00:00:00"/>
    <d v="1899-12-30T16:53:12"/>
    <d v="2025-03-14T00:00:00"/>
    <d v="1899-12-30T17:20:52"/>
    <x v="0"/>
    <s v="RFCPI"/>
    <s v="1322317388"/>
    <s v="EXW"/>
    <d v="1899-12-30T00:28:38"/>
    <d v="1899-12-30T00:27:40"/>
    <d v="1899-12-30T00:00:58"/>
    <s v="Granel"/>
    <s v="E001"/>
    <x v="1"/>
    <d v="1899-12-30T00:28:38"/>
    <d v="1899-12-30T00:27:40"/>
    <n v="16"/>
    <x v="15"/>
    <x v="3"/>
    <x v="2"/>
    <n v="0"/>
    <n v="0"/>
    <s v="OK"/>
    <s v="Granel"/>
    <x v="2"/>
    <n v="0"/>
    <s v="F. TORAL"/>
    <s v="A"/>
    <d v="1899-12-30T00:00:58"/>
    <d v="1899-12-30T00:00:58"/>
    <s v="OK"/>
    <m/>
    <m/>
    <d v="1899-12-30T00:00:00"/>
    <d v="1899-12-30T00:28:38"/>
    <n v="6"/>
    <d v="1899-12-30T00:00:58"/>
    <n v="28.633333333334345"/>
    <n v="17"/>
    <s v="Si"/>
  </r>
  <r>
    <s v="CTOR"/>
    <s v="2025005652"/>
    <x v="0"/>
    <s v="ER7977BCH"/>
    <s v="E1832JSR"/>
    <d v="2025-03-14T00:00:00"/>
    <m/>
    <s v="3044"/>
    <x v="25"/>
    <s v="PA"/>
    <n v="4"/>
    <m/>
    <d v="2025-03-14T00:00:00"/>
    <d v="1899-12-30T16:56:48"/>
    <d v="2025-03-14T00:00:00"/>
    <d v="1899-12-30T16:57:45"/>
    <d v="2025-03-14T00:00:00"/>
    <d v="1899-12-30T17:41:17"/>
    <x v="0"/>
    <s v="RFCPI"/>
    <s v="1322317389"/>
    <s v="FBO"/>
    <d v="1899-12-30T00:44:29"/>
    <d v="1899-12-30T00:43:32"/>
    <d v="1899-12-30T00:00:57"/>
    <s v="Granel"/>
    <s v="E001"/>
    <x v="2"/>
    <d v="1899-12-30T00:44:29"/>
    <d v="1899-12-30T00:43:32"/>
    <n v="16"/>
    <x v="15"/>
    <x v="3"/>
    <x v="2"/>
    <n v="0"/>
    <n v="0"/>
    <s v="OK"/>
    <s v="Granel"/>
    <x v="2"/>
    <n v="0"/>
    <s v="F. TORAL"/>
    <s v="A"/>
    <d v="1899-12-30T00:00:57"/>
    <d v="1899-12-30T00:00:57"/>
    <s v="OK"/>
    <m/>
    <m/>
    <d v="1899-12-30T00:00:00"/>
    <d v="1899-12-30T00:44:29"/>
    <n v="6"/>
    <d v="1899-12-30T00:00:57"/>
    <n v="44.483333333328027"/>
    <n v="17"/>
    <s v="Si"/>
  </r>
  <r>
    <s v="CTOR"/>
    <s v="2025005657"/>
    <x v="0"/>
    <s v="ER4184BCC"/>
    <s v="E6907LCY"/>
    <d v="2025-03-14T00:00:00"/>
    <m/>
    <s v="2906"/>
    <x v="11"/>
    <s v="PA"/>
    <s v="PA"/>
    <m/>
    <d v="2025-03-14T00:00:00"/>
    <d v="1899-12-30T17:35:16"/>
    <d v="2025-03-14T00:00:00"/>
    <d v="1899-12-30T17:36:13"/>
    <d v="2025-03-14T00:00:00"/>
    <d v="1899-12-30T17:50:40"/>
    <x v="0"/>
    <s v="RFCPI"/>
    <s v="1322317390"/>
    <s v="FBO"/>
    <d v="1899-12-30T00:15:24"/>
    <d v="1899-12-30T00:14:27"/>
    <d v="1899-12-30T00:00:57"/>
    <s v="Ensacado"/>
    <s v="E002"/>
    <x v="2"/>
    <d v="1899-12-30T00:15:24"/>
    <d v="1899-12-30T00:14:27"/>
    <n v="17"/>
    <x v="15"/>
    <x v="3"/>
    <x v="1"/>
    <n v="0"/>
    <n v="0"/>
    <s v="OK"/>
    <s v="Ensacado"/>
    <x v="2"/>
    <n v="0"/>
    <s v="F. TORAL"/>
    <s v="A"/>
    <d v="1899-12-30T00:00:57"/>
    <d v="1899-12-30T00:00:57"/>
    <s v="OK"/>
    <m/>
    <m/>
    <d v="1899-12-30T00:00:00"/>
    <d v="1899-12-30T00:15:24"/>
    <n v="6"/>
    <d v="1899-12-30T00:00:57"/>
    <n v="15.400000000008003"/>
    <n v="17"/>
    <s v="Si"/>
  </r>
  <r>
    <s v="CTOR"/>
    <s v="2025005656"/>
    <x v="0"/>
    <s v="EC70439"/>
    <s v="EAC69HG"/>
    <d v="2025-03-14T00:00:00"/>
    <m/>
    <s v="2906"/>
    <x v="11"/>
    <s v="PA"/>
    <s v="PA"/>
    <m/>
    <d v="2025-03-14T00:00:00"/>
    <d v="1899-12-30T17:32:21"/>
    <d v="2025-03-14T00:00:00"/>
    <d v="1899-12-30T17:36:21"/>
    <d v="2025-03-14T00:00:00"/>
    <d v="1899-12-30T18:03:11"/>
    <x v="0"/>
    <s v="RFCPI"/>
    <s v="1322317391"/>
    <s v="EXW"/>
    <d v="1899-12-30T00:30:50"/>
    <d v="1899-12-30T00:26:50"/>
    <d v="1899-12-30T00:04:00"/>
    <s v="Ensacado"/>
    <s v="E002"/>
    <x v="1"/>
    <d v="1899-12-30T00:30:50"/>
    <d v="1899-12-30T00:26:50"/>
    <n v="17"/>
    <x v="15"/>
    <x v="3"/>
    <x v="1"/>
    <n v="0"/>
    <n v="0"/>
    <s v="OK"/>
    <s v="Ensacado"/>
    <x v="2"/>
    <n v="0"/>
    <s v="F. TORAL"/>
    <s v="A"/>
    <d v="1899-12-30T00:04:00"/>
    <d v="1899-12-30T00:04:00"/>
    <s v="OK"/>
    <m/>
    <m/>
    <d v="1899-12-30T00:00:00"/>
    <d v="1899-12-30T00:30:50"/>
    <n v="6"/>
    <d v="1899-12-30T00:04:00"/>
    <n v="30.833333333337567"/>
    <n v="18"/>
    <s v="Si"/>
  </r>
  <r>
    <s v="CTOR"/>
    <s v="2025005651"/>
    <x v="0"/>
    <s v="EVC5351"/>
    <s v="EAH50OZ"/>
    <d v="2025-03-14T00:00:00"/>
    <m/>
    <s v="3320"/>
    <x v="12"/>
    <s v="PA"/>
    <s v="PA"/>
    <m/>
    <d v="2025-03-14T00:00:00"/>
    <d v="1899-12-30T16:56:45"/>
    <d v="2025-03-14T00:00:00"/>
    <d v="1899-12-30T16:59:02"/>
    <d v="2025-03-14T00:00:00"/>
    <d v="1899-12-30T18:07:12"/>
    <x v="0"/>
    <s v="RFCPI"/>
    <s v="1322317392"/>
    <s v="EXW"/>
    <d v="1899-12-30T01:10:27"/>
    <d v="1899-12-30T01:08:10"/>
    <d v="1899-12-30T00:02:17"/>
    <s v="Ensacado"/>
    <s v="E002"/>
    <x v="1"/>
    <d v="1899-12-30T01:10:27"/>
    <d v="1899-12-30T01:08:10"/>
    <n v="16"/>
    <x v="15"/>
    <x v="3"/>
    <x v="1"/>
    <n v="0"/>
    <n v="0"/>
    <s v="OK"/>
    <s v="Ensacado"/>
    <x v="2"/>
    <n v="0"/>
    <s v="F. TORAL"/>
    <s v="B"/>
    <d v="1899-12-30T00:02:17"/>
    <d v="1899-12-30T00:02:17"/>
    <s v="OK"/>
    <m/>
    <m/>
    <d v="1899-12-30T00:00:00"/>
    <d v="1899-12-30T01:10:27"/>
    <n v="6"/>
    <d v="1899-12-30T00:02:17"/>
    <n v="70.449999999998383"/>
    <n v="18"/>
    <s v="No"/>
  </r>
  <r>
    <s v="CTOR"/>
    <s v="2025005660"/>
    <x v="0"/>
    <s v="ER4667BBH"/>
    <s v="E2163JCB"/>
    <d v="2025-03-14T00:00:00"/>
    <m/>
    <s v="55"/>
    <x v="10"/>
    <s v="PA"/>
    <n v="15"/>
    <m/>
    <d v="2025-03-14T00:00:00"/>
    <d v="1899-12-30T17:45:59"/>
    <d v="2025-03-14T00:00:00"/>
    <d v="1899-12-30T17:46:57"/>
    <d v="2025-03-14T00:00:00"/>
    <d v="1899-12-30T18:11:42"/>
    <x v="0"/>
    <s v="RFCPI"/>
    <s v="1322317393"/>
    <s v="FBO"/>
    <d v="1899-12-30T00:25:43"/>
    <d v="1899-12-30T00:24:45"/>
    <d v="1899-12-30T00:00:58"/>
    <s v="Granel"/>
    <s v="E001"/>
    <x v="2"/>
    <d v="1899-12-30T00:25:43"/>
    <d v="1899-12-30T00:24:45"/>
    <n v="17"/>
    <x v="15"/>
    <x v="3"/>
    <x v="2"/>
    <n v="0"/>
    <n v="0"/>
    <s v="OK"/>
    <s v="Granel"/>
    <x v="2"/>
    <n v="0"/>
    <s v="F. TORAL"/>
    <s v="A"/>
    <d v="1899-12-30T00:00:58"/>
    <d v="1899-12-30T00:00:58"/>
    <s v="OK"/>
    <m/>
    <m/>
    <d v="1899-12-30T00:00:00"/>
    <d v="1899-12-30T00:25:43"/>
    <n v="6"/>
    <d v="1899-12-30T00:00:58"/>
    <n v="25.716666666672072"/>
    <n v="18"/>
    <s v="Si"/>
  </r>
  <r>
    <s v="CTOR"/>
    <s v="2025005661"/>
    <x v="0"/>
    <s v="ER7567BBL"/>
    <s v="E2543HVB"/>
    <d v="2025-03-14T00:00:00"/>
    <m/>
    <s v="3044"/>
    <x v="25"/>
    <s v="PA"/>
    <n v="12"/>
    <m/>
    <d v="2025-03-14T00:00:00"/>
    <d v="1899-12-30T17:51:29"/>
    <d v="2025-03-14T00:00:00"/>
    <d v="1899-12-30T17:52:26"/>
    <d v="2025-03-14T00:00:00"/>
    <d v="1899-12-30T18:25:05"/>
    <x v="0"/>
    <s v="RFCPI"/>
    <s v="1322317394"/>
    <s v="FBO"/>
    <d v="1899-12-30T00:33:36"/>
    <d v="1899-12-30T00:32:39"/>
    <d v="1899-12-30T00:00:57"/>
    <s v="Granel"/>
    <s v="E001"/>
    <x v="2"/>
    <d v="1899-12-30T00:33:36"/>
    <d v="1899-12-30T00:32:39"/>
    <n v="17"/>
    <x v="15"/>
    <x v="3"/>
    <x v="2"/>
    <n v="0"/>
    <n v="0"/>
    <s v="OK"/>
    <s v="Granel"/>
    <x v="2"/>
    <n v="0"/>
    <s v="F. TORAL"/>
    <s v="A"/>
    <d v="1899-12-30T00:00:57"/>
    <d v="1899-12-30T00:00:57"/>
    <s v="OK"/>
    <m/>
    <m/>
    <d v="1899-12-30T00:00:00"/>
    <d v="1899-12-30T00:33:36"/>
    <n v="6"/>
    <d v="1899-12-30T00:00:57"/>
    <n v="33.599999999995177"/>
    <n v="18"/>
    <s v="Si"/>
  </r>
  <r>
    <s v="CTOR"/>
    <s v="2025005662"/>
    <x v="0"/>
    <s v="ER9678BBK"/>
    <s v="E1219LWL"/>
    <d v="2025-03-14T00:00:00"/>
    <m/>
    <s v="55"/>
    <x v="10"/>
    <s v="PA"/>
    <n v="15"/>
    <m/>
    <d v="2025-03-14T00:00:00"/>
    <d v="1899-12-30T17:52:41"/>
    <d v="2025-03-14T00:00:00"/>
    <d v="1899-12-30T17:53:38"/>
    <d v="2025-03-14T00:00:00"/>
    <d v="1899-12-30T18:36:02"/>
    <x v="0"/>
    <s v="RFCPI"/>
    <s v="1322317395"/>
    <s v="FBO"/>
    <d v="1899-12-30T00:43:21"/>
    <d v="1899-12-30T00:42:24"/>
    <d v="1899-12-30T00:00:57"/>
    <s v="Granel"/>
    <s v="E001"/>
    <x v="2"/>
    <d v="1899-12-30T00:43:21"/>
    <d v="1899-12-30T00:42:24"/>
    <n v="17"/>
    <x v="15"/>
    <x v="3"/>
    <x v="2"/>
    <n v="0"/>
    <n v="0"/>
    <s v="OK"/>
    <s v="Granel"/>
    <x v="2"/>
    <n v="0"/>
    <s v="F. TORAL"/>
    <s v="A"/>
    <d v="1899-12-30T00:00:57"/>
    <d v="1899-12-30T00:00:57"/>
    <s v="OK"/>
    <m/>
    <m/>
    <d v="1899-12-30T00:00:00"/>
    <d v="1899-12-30T00:43:21"/>
    <n v="6"/>
    <d v="1899-12-30T00:00:57"/>
    <n v="43.350000000004854"/>
    <n v="18"/>
    <s v="Si"/>
  </r>
  <r>
    <s v="CTOR"/>
    <s v="2025005664"/>
    <x v="0"/>
    <s v="ER0582BBN"/>
    <s v="E1094JPT"/>
    <d v="2025-03-14T00:00:00"/>
    <m/>
    <s v="3043"/>
    <x v="53"/>
    <s v="PA"/>
    <n v="2"/>
    <m/>
    <d v="2025-03-14T00:00:00"/>
    <d v="1899-12-30T18:11:45"/>
    <d v="2025-03-14T00:00:00"/>
    <d v="1899-12-30T18:12:42"/>
    <d v="2025-03-14T00:00:00"/>
    <d v="1899-12-30T18:42:30"/>
    <x v="0"/>
    <s v="RFCPI"/>
    <s v="1322317396"/>
    <s v="FBO"/>
    <d v="1899-12-30T00:30:45"/>
    <d v="1899-12-30T00:29:48"/>
    <d v="1899-12-30T00:00:57"/>
    <s v="Granel"/>
    <s v="E001"/>
    <x v="2"/>
    <d v="1899-12-30T00:30:45"/>
    <d v="1899-12-30T00:29:48"/>
    <n v="18"/>
    <x v="15"/>
    <x v="3"/>
    <x v="2"/>
    <n v="0"/>
    <n v="0"/>
    <s v="OK"/>
    <s v="Granel"/>
    <x v="2"/>
    <n v="0"/>
    <s v="F. TORAL"/>
    <s v="A"/>
    <d v="1899-12-30T00:00:57"/>
    <d v="1899-12-30T00:00:57"/>
    <s v="OK"/>
    <m/>
    <m/>
    <d v="1899-12-30T00:00:00"/>
    <d v="1899-12-30T00:30:45"/>
    <n v="6"/>
    <d v="1899-12-30T00:00:57"/>
    <n v="30.750000000004807"/>
    <n v="18"/>
    <s v="Si"/>
  </r>
  <r>
    <s v="CTOR"/>
    <s v="2025005667"/>
    <x v="0"/>
    <s v="ER5821BBZ"/>
    <s v="E2459GSW"/>
    <d v="2025-03-14T00:00:00"/>
    <m/>
    <s v="3218"/>
    <x v="55"/>
    <s v="PA"/>
    <n v="6"/>
    <m/>
    <d v="2025-03-14T00:00:00"/>
    <d v="1899-12-30T18:31:03"/>
    <d v="2025-03-14T00:00:00"/>
    <d v="1899-12-30T18:32:02"/>
    <d v="2025-03-14T00:00:00"/>
    <d v="1899-12-30T19:20:36"/>
    <x v="0"/>
    <s v="RFCPI"/>
    <s v="1322317397"/>
    <s v="FBO"/>
    <d v="1899-12-30T00:49:33"/>
    <d v="1899-12-30T00:48:34"/>
    <d v="1899-12-30T00:00:59"/>
    <s v="Granel"/>
    <s v="E001"/>
    <x v="2"/>
    <d v="1899-12-30T00:49:33"/>
    <d v="1899-12-30T00:48:34"/>
    <n v="18"/>
    <x v="15"/>
    <x v="3"/>
    <x v="2"/>
    <n v="0"/>
    <n v="0"/>
    <s v="OK"/>
    <s v="Granel"/>
    <x v="2"/>
    <n v="0"/>
    <s v="F. TORAL"/>
    <s v="B"/>
    <d v="1899-12-30T00:00:59"/>
    <d v="1899-12-30T00:00:59"/>
    <s v="OK"/>
    <m/>
    <m/>
    <d v="1899-12-30T00:00:00"/>
    <d v="1899-12-30T00:49:33"/>
    <n v="6"/>
    <d v="1899-12-30T00:00:59"/>
    <n v="49.549999999996714"/>
    <n v="19"/>
    <s v="No"/>
  </r>
  <r>
    <s v="CTOR"/>
    <s v="2025005672"/>
    <x v="0"/>
    <s v="ER7579BDL"/>
    <s v="E6211LYC"/>
    <d v="2025-03-17T00:00:00"/>
    <m/>
    <s v="55"/>
    <x v="10"/>
    <s v="PA"/>
    <n v="15"/>
    <m/>
    <d v="2025-03-17T00:00:00"/>
    <d v="1899-12-30T05:58:16"/>
    <d v="2025-03-17T00:00:00"/>
    <d v="1899-12-30T05:59:16"/>
    <d v="2025-03-17T00:00:00"/>
    <d v="1899-12-30T06:36:02"/>
    <x v="0"/>
    <s v="RFCPI"/>
    <s v="1322317398"/>
    <s v="EXW"/>
    <d v="1899-12-30T00:37:46"/>
    <d v="1899-12-30T00:36:46"/>
    <d v="1899-12-30T00:01:00"/>
    <s v="Granel"/>
    <s v="E001"/>
    <x v="1"/>
    <d v="1899-12-30T00:37:46"/>
    <d v="1899-12-30T00:36:46"/>
    <n v="5"/>
    <x v="16"/>
    <x v="4"/>
    <x v="2"/>
    <n v="0"/>
    <n v="0"/>
    <s v="OK"/>
    <s v="Granel"/>
    <x v="2"/>
    <n v="0"/>
    <s v="F. TORAL"/>
    <s v="A"/>
    <d v="1899-12-30T00:01:00"/>
    <d v="1899-12-30T00:01:00"/>
    <s v="OK"/>
    <m/>
    <m/>
    <d v="1899-12-30T00:00:00"/>
    <d v="1899-12-30T00:37:46"/>
    <n v="2"/>
    <d v="1899-12-30T00:01:00"/>
    <n v="37.766666666663966"/>
    <n v="6"/>
    <s v="Si"/>
  </r>
  <r>
    <s v="CTOR"/>
    <s v="2025005679"/>
    <x v="0"/>
    <s v="EBR9177"/>
    <s v="EAQ61FZ"/>
    <d v="2025-03-17T00:00:00"/>
    <m/>
    <s v="2906"/>
    <x v="11"/>
    <s v="PA"/>
    <s v="PA"/>
    <m/>
    <d v="2025-03-17T00:00:00"/>
    <d v="1899-12-30T07:55:31"/>
    <d v="2025-03-17T00:00:00"/>
    <d v="1899-12-30T07:57:14"/>
    <d v="2025-03-17T00:00:00"/>
    <d v="1899-12-30T08:32:04"/>
    <x v="0"/>
    <s v="RFCPI"/>
    <s v="1322317400"/>
    <s v="EXW"/>
    <d v="1899-12-30T00:36:33"/>
    <d v="1899-12-30T00:34:50"/>
    <d v="1899-12-30T00:01:43"/>
    <s v="Ensacado"/>
    <s v="E002"/>
    <x v="1"/>
    <d v="1899-12-30T00:36:33"/>
    <d v="1899-12-30T00:34:50"/>
    <n v="7"/>
    <x v="16"/>
    <x v="4"/>
    <x v="1"/>
    <n v="0"/>
    <n v="0"/>
    <s v="OK"/>
    <s v="Ensacado"/>
    <x v="2"/>
    <n v="0"/>
    <s v="F. TORAL"/>
    <s v="A"/>
    <d v="1899-12-30T00:01:43"/>
    <d v="1899-12-30T00:01:43"/>
    <s v="OK"/>
    <m/>
    <m/>
    <d v="1899-12-30T00:00:00"/>
    <d v="1899-12-30T00:36:33"/>
    <n v="2"/>
    <d v="1899-12-30T00:01:43"/>
    <n v="36.549999999993645"/>
    <n v="8"/>
    <s v="Si"/>
  </r>
  <r>
    <s v="CTOR"/>
    <s v="2025005665"/>
    <x v="0"/>
    <s v="ER0933BBN"/>
    <s v="E5872HZF"/>
    <d v="2025-03-17T00:00:00"/>
    <m/>
    <s v="3044"/>
    <x v="25"/>
    <s v="PA"/>
    <n v="12"/>
    <m/>
    <d v="2025-03-14T00:00:00"/>
    <d v="1899-12-30T18:25:58"/>
    <d v="2025-03-14T00:00:00"/>
    <d v="1899-12-30T18:26:55"/>
    <d v="2025-03-14T00:00:00"/>
    <d v="1899-12-30T19:14:03"/>
    <x v="0"/>
    <s v="RFCPI"/>
    <s v="1322317401"/>
    <s v="FBO"/>
    <d v="1899-12-30T00:48:05"/>
    <d v="1899-12-30T00:47:08"/>
    <d v="1899-12-30T00:00:57"/>
    <s v="Granel"/>
    <s v="E001"/>
    <x v="2"/>
    <d v="1899-12-30T00:48:05"/>
    <d v="1899-12-30T00:47:08"/>
    <n v="18"/>
    <x v="15"/>
    <x v="3"/>
    <x v="2"/>
    <n v="0"/>
    <n v="0"/>
    <s v="OK"/>
    <s v="Granel"/>
    <x v="2"/>
    <n v="0"/>
    <s v="F. TORAL"/>
    <s v="B"/>
    <d v="1899-12-30T00:00:57"/>
    <d v="1899-12-30T00:00:57"/>
    <s v="OK"/>
    <m/>
    <m/>
    <d v="1899-12-30T00:00:00"/>
    <d v="1899-12-30T00:48:05"/>
    <n v="6"/>
    <d v="1899-12-30T00:00:57"/>
    <n v="48.083333333328113"/>
    <n v="19"/>
    <s v="No"/>
  </r>
  <r>
    <s v="CTOR"/>
    <s v="2025005685"/>
    <x v="0"/>
    <s v="ER1582BDJ"/>
    <s v="E4570MKW"/>
    <d v="2025-03-17T00:00:00"/>
    <m/>
    <s v="55"/>
    <x v="10"/>
    <s v="PA"/>
    <n v="15"/>
    <m/>
    <d v="2025-03-17T00:00:00"/>
    <d v="1899-12-30T09:06:20"/>
    <d v="2025-03-17T00:00:00"/>
    <d v="1899-12-30T09:07:20"/>
    <d v="2025-03-17T00:00:00"/>
    <d v="1899-12-30T09:37:29"/>
    <x v="0"/>
    <s v="RFCPI"/>
    <s v="1322317402"/>
    <s v="FBO"/>
    <d v="1899-12-30T00:31:09"/>
    <d v="1899-12-30T00:30:09"/>
    <d v="1899-12-30T00:01:00"/>
    <s v="Granel"/>
    <s v="E001"/>
    <x v="2"/>
    <d v="1899-12-30T00:31:09"/>
    <d v="1899-12-30T00:30:09"/>
    <n v="9"/>
    <x v="16"/>
    <x v="4"/>
    <x v="2"/>
    <n v="0"/>
    <n v="0"/>
    <s v="OK"/>
    <s v="Granel"/>
    <x v="2"/>
    <n v="0"/>
    <s v="F. TORAL"/>
    <s v="A"/>
    <d v="1899-12-30T00:01:00"/>
    <d v="1899-12-30T00:01:00"/>
    <s v="OK"/>
    <m/>
    <m/>
    <d v="1899-12-30T00:00:00"/>
    <d v="1899-12-30T00:31:09"/>
    <n v="2"/>
    <d v="1899-12-30T00:01:00"/>
    <n v="31.149999999993597"/>
    <n v="9"/>
    <s v="Si"/>
  </r>
  <r>
    <s v="CTOR"/>
    <s v="2025005691"/>
    <x v="0"/>
    <s v="EL214695"/>
    <s v="EAF04LH"/>
    <d v="2025-03-17T00:00:00"/>
    <m/>
    <s v="2906"/>
    <x v="11"/>
    <s v="PA"/>
    <s v="PA"/>
    <m/>
    <d v="2025-03-17T00:00:00"/>
    <d v="1899-12-30T09:24:23"/>
    <d v="2025-03-17T00:00:00"/>
    <d v="1899-12-30T09:25:23"/>
    <d v="2025-03-17T00:00:00"/>
    <d v="1899-12-30T09:41:15"/>
    <x v="0"/>
    <s v="RFCPI"/>
    <s v="1322317403"/>
    <s v="EXW"/>
    <d v="1899-12-30T00:16:52"/>
    <d v="1899-12-30T00:15:52"/>
    <d v="1899-12-30T00:01:00"/>
    <s v="Ensacado"/>
    <s v="E002"/>
    <x v="1"/>
    <d v="1899-12-30T00:16:52"/>
    <d v="1899-12-30T00:15:52"/>
    <n v="9"/>
    <x v="16"/>
    <x v="4"/>
    <x v="1"/>
    <n v="0"/>
    <n v="0"/>
    <s v="OK"/>
    <s v="Ensacado"/>
    <x v="2"/>
    <n v="0"/>
    <s v="F. TORAL"/>
    <s v="A"/>
    <d v="1899-12-30T00:01:00"/>
    <d v="1899-12-30T00:01:00"/>
    <s v="OK"/>
    <m/>
    <m/>
    <d v="1899-12-30T00:00:00"/>
    <d v="1899-12-30T00:16:52"/>
    <n v="2"/>
    <d v="1899-12-30T00:01:00"/>
    <n v="16.866666666662375"/>
    <n v="9"/>
    <s v="Si"/>
  </r>
  <r>
    <s v="CTOR"/>
    <s v="2025005683"/>
    <x v="0"/>
    <s v="ER1294BCG"/>
    <s v="E3120HXB"/>
    <d v="2025-03-17T00:00:00"/>
    <m/>
    <s v="3218"/>
    <x v="55"/>
    <s v="PA"/>
    <n v="6"/>
    <m/>
    <d v="2025-03-17T00:00:00"/>
    <d v="1899-12-30T08:52:42"/>
    <d v="2025-03-17T00:00:00"/>
    <d v="1899-12-30T08:53:41"/>
    <d v="2025-03-17T00:00:00"/>
    <d v="1899-12-30T09:50:50"/>
    <x v="0"/>
    <s v="RFCPI"/>
    <s v="1322317404"/>
    <s v="FBO"/>
    <d v="1899-12-30T00:58:08"/>
    <d v="1899-12-30T00:57:09"/>
    <d v="1899-12-30T00:00:59"/>
    <s v="Granel"/>
    <s v="E001"/>
    <x v="2"/>
    <d v="1899-12-30T00:58:08"/>
    <d v="1899-12-30T00:57:09"/>
    <n v="8"/>
    <x v="16"/>
    <x v="4"/>
    <x v="2"/>
    <n v="0"/>
    <n v="0"/>
    <s v="OK"/>
    <s v="Granel"/>
    <x v="2"/>
    <n v="0"/>
    <s v="F. TORAL"/>
    <s v="B"/>
    <d v="1899-12-30T00:00:59"/>
    <d v="1899-12-30T00:00:59"/>
    <s v="OK"/>
    <m/>
    <m/>
    <d v="1899-12-30T00:00:00"/>
    <d v="1899-12-30T00:58:08"/>
    <n v="2"/>
    <d v="1899-12-30T00:00:59"/>
    <n v="58.1333333333328"/>
    <n v="9"/>
    <s v="No"/>
  </r>
  <r>
    <s v="CTOR"/>
    <s v="2025005690"/>
    <x v="0"/>
    <s v="ER5217BBR"/>
    <s v="E1202JHG"/>
    <d v="2025-03-17T00:00:00"/>
    <m/>
    <s v="3044"/>
    <x v="25"/>
    <s v="PA"/>
    <n v="12"/>
    <m/>
    <d v="2025-03-17T00:00:00"/>
    <d v="1899-12-30T09:22:23"/>
    <d v="2025-03-17T00:00:00"/>
    <d v="1899-12-30T09:23:23"/>
    <d v="2025-03-17T00:00:00"/>
    <d v="1899-12-30T10:05:20"/>
    <x v="0"/>
    <s v="RFCPI"/>
    <s v="1322317405"/>
    <s v="FBO"/>
    <d v="1899-12-30T00:42:57"/>
    <d v="1899-12-30T00:41:57"/>
    <d v="1899-12-30T00:01:00"/>
    <s v="Granel"/>
    <s v="E001"/>
    <x v="2"/>
    <d v="1899-12-30T00:42:57"/>
    <d v="1899-12-30T00:41:57"/>
    <n v="9"/>
    <x v="16"/>
    <x v="4"/>
    <x v="2"/>
    <n v="0"/>
    <n v="0"/>
    <s v="OK"/>
    <s v="Granel"/>
    <x v="2"/>
    <n v="0"/>
    <s v="F. TORAL"/>
    <s v="A"/>
    <d v="1899-12-30T00:01:00"/>
    <d v="1899-12-30T00:01:00"/>
    <s v="OK"/>
    <m/>
    <m/>
    <d v="1899-12-30T00:00:00"/>
    <d v="1899-12-30T00:42:57"/>
    <n v="2"/>
    <d v="1899-12-30T00:01:00"/>
    <n v="42.950000000001594"/>
    <n v="10"/>
    <s v="Si"/>
  </r>
  <r>
    <s v="CTOR"/>
    <s v="2025005687"/>
    <x v="0"/>
    <s v="ER0334BBD"/>
    <s v="E1731LNY"/>
    <d v="2025-03-17T00:00:00"/>
    <m/>
    <s v="55"/>
    <x v="10"/>
    <s v="PA"/>
    <n v="15"/>
    <m/>
    <d v="2025-03-17T00:00:00"/>
    <d v="1899-12-30T09:17:03"/>
    <d v="2025-03-17T00:00:00"/>
    <d v="1899-12-30T09:18:02"/>
    <d v="2025-03-17T00:00:00"/>
    <d v="1899-12-30T10:08:48"/>
    <x v="0"/>
    <s v="RFCPI"/>
    <s v="1322317406"/>
    <s v="FBO"/>
    <d v="1899-12-30T00:51:45"/>
    <d v="1899-12-30T00:50:46"/>
    <d v="1899-12-30T00:00:59"/>
    <s v="Granel"/>
    <s v="E001"/>
    <x v="2"/>
    <d v="1899-12-30T00:51:45"/>
    <d v="1899-12-30T00:50:46"/>
    <n v="9"/>
    <x v="16"/>
    <x v="4"/>
    <x v="2"/>
    <n v="0"/>
    <n v="0"/>
    <s v="OK"/>
    <s v="Granel"/>
    <x v="2"/>
    <n v="0"/>
    <s v="F. TORAL"/>
    <s v="B"/>
    <d v="1899-12-30T00:00:59"/>
    <d v="1899-12-30T00:00:59"/>
    <s v="OK"/>
    <m/>
    <m/>
    <d v="1899-12-30T00:00:00"/>
    <d v="1899-12-30T00:51:45"/>
    <n v="2"/>
    <d v="1899-12-30T00:00:59"/>
    <n v="51.749999999999936"/>
    <n v="10"/>
    <s v="No"/>
  </r>
  <r>
    <s v="CTOR"/>
    <s v="2025005689"/>
    <x v="0"/>
    <s v="EL100628"/>
    <s v="E19ZC16"/>
    <d v="2025-03-17T00:00:00"/>
    <m/>
    <s v="2906"/>
    <x v="11"/>
    <s v="PA"/>
    <s v="PA"/>
    <m/>
    <d v="2025-03-17T00:00:00"/>
    <d v="1899-12-30T09:21:35"/>
    <d v="2025-03-17T00:00:00"/>
    <d v="1899-12-30T09:23:43"/>
    <d v="2025-03-17T00:00:00"/>
    <d v="1899-12-30T10:20:12"/>
    <x v="0"/>
    <s v="RFCPI"/>
    <s v="1322317408"/>
    <s v="EXW"/>
    <d v="1899-12-30T00:58:37"/>
    <d v="1899-12-30T00:56:29"/>
    <d v="1899-12-30T00:02:08"/>
    <s v="Ensacado"/>
    <s v="E002"/>
    <x v="1"/>
    <d v="1899-12-30T00:58:37"/>
    <d v="1899-12-30T00:56:29"/>
    <n v="9"/>
    <x v="16"/>
    <x v="4"/>
    <x v="1"/>
    <n v="0"/>
    <n v="0"/>
    <s v="OK"/>
    <s v="Ensacado"/>
    <x v="2"/>
    <n v="0"/>
    <s v="F. TORAL"/>
    <s v="B"/>
    <d v="1899-12-30T00:02:08"/>
    <d v="1899-12-30T00:02:08"/>
    <s v="OK"/>
    <m/>
    <m/>
    <d v="1899-12-30T00:00:00"/>
    <d v="1899-12-30T00:58:37"/>
    <n v="2"/>
    <d v="1899-12-30T00:02:08"/>
    <n v="58.616666666654353"/>
    <n v="10"/>
    <s v="No"/>
  </r>
  <r>
    <s v="CTOR"/>
    <s v="2025005695"/>
    <x v="0"/>
    <s v="ER5877BBL"/>
    <s v="E6997LHG"/>
    <d v="2025-03-17T00:00:00"/>
    <m/>
    <s v="2853"/>
    <x v="54"/>
    <s v="PA"/>
    <n v="13"/>
    <m/>
    <d v="2025-03-17T00:00:00"/>
    <d v="1899-12-30T09:40:36"/>
    <d v="2025-03-17T00:00:00"/>
    <d v="1899-12-30T09:41:36"/>
    <d v="2025-03-17T00:00:00"/>
    <d v="1899-12-30T10:30:02"/>
    <x v="0"/>
    <s v="RFCPI"/>
    <s v="1322317409"/>
    <s v="FBO"/>
    <d v="1899-12-30T00:49:26"/>
    <d v="1899-12-30T00:48:26"/>
    <d v="1899-12-30T00:01:00"/>
    <s v="Granel"/>
    <s v="E001"/>
    <x v="2"/>
    <d v="1899-12-30T00:49:26"/>
    <d v="1899-12-30T00:48:26"/>
    <n v="9"/>
    <x v="16"/>
    <x v="4"/>
    <x v="2"/>
    <n v="0"/>
    <n v="0"/>
    <s v="OK"/>
    <s v="Granel"/>
    <x v="2"/>
    <n v="0"/>
    <s v="F. TORAL"/>
    <s v="B"/>
    <d v="1899-12-30T00:01:00"/>
    <d v="1899-12-30T00:01:00"/>
    <s v="OK"/>
    <m/>
    <m/>
    <d v="1899-12-30T00:00:00"/>
    <d v="1899-12-30T00:49:26"/>
    <n v="2"/>
    <d v="1899-12-30T00:01:00"/>
    <n v="49.433333333342389"/>
    <n v="10"/>
    <s v="No"/>
  </r>
  <r>
    <s v="CTOR"/>
    <s v="2025005697"/>
    <x v="0"/>
    <s v="ER9107BBM"/>
    <s v="E9252MPM"/>
    <d v="2025-03-17T00:00:00"/>
    <m/>
    <s v="55"/>
    <x v="10"/>
    <s v="PA"/>
    <n v="15"/>
    <m/>
    <d v="2025-03-17T00:00:00"/>
    <d v="1899-12-30T10:09:31"/>
    <d v="2025-03-17T00:00:00"/>
    <d v="1899-12-30T10:10:31"/>
    <d v="2025-03-17T00:00:00"/>
    <d v="1899-12-30T10:33:52"/>
    <x v="0"/>
    <s v="RFCPI"/>
    <s v="1322317410"/>
    <s v="EXW"/>
    <d v="1899-12-30T00:24:21"/>
    <d v="1899-12-30T00:23:21"/>
    <d v="1899-12-30T00:01:00"/>
    <s v="Granel"/>
    <s v="E001"/>
    <x v="1"/>
    <d v="1899-12-30T00:24:21"/>
    <d v="1899-12-30T00:23:21"/>
    <n v="10"/>
    <x v="16"/>
    <x v="4"/>
    <x v="2"/>
    <n v="0"/>
    <n v="0"/>
    <s v="OK"/>
    <s v="Granel"/>
    <x v="2"/>
    <n v="0"/>
    <s v="F. TORAL"/>
    <s v="A"/>
    <d v="1899-12-30T00:01:00"/>
    <d v="1899-12-30T00:01:00"/>
    <s v="OK"/>
    <m/>
    <m/>
    <d v="1899-12-30T00:00:00"/>
    <d v="1899-12-30T00:24:21"/>
    <n v="2"/>
    <d v="1899-12-30T00:01:00"/>
    <n v="24.350000000011239"/>
    <n v="10"/>
    <s v="Si"/>
  </r>
  <r>
    <s v="CTOR"/>
    <s v="2025005709"/>
    <x v="0"/>
    <s v="E9784BZB"/>
    <m/>
    <d v="2025-03-17T00:00:00"/>
    <m/>
    <s v="2906"/>
    <x v="11"/>
    <s v="PA"/>
    <s v="PA"/>
    <m/>
    <d v="2025-03-17T00:00:00"/>
    <d v="1899-12-30T10:56:59"/>
    <d v="2025-03-17T00:00:00"/>
    <d v="1899-12-30T10:57:58"/>
    <d v="2025-03-17T00:00:00"/>
    <d v="1899-12-30T10:58:41"/>
    <x v="0"/>
    <s v="RFCPI"/>
    <s v="1322317412"/>
    <s v="EXW"/>
    <d v="1899-12-30T00:01:42"/>
    <d v="1899-12-30T00:00:43"/>
    <d v="1899-12-30T00:00:59"/>
    <s v="Ensacado"/>
    <s v="E002"/>
    <x v="1"/>
    <d v="1899-12-30T00:01:42"/>
    <d v="1899-12-30T00:00:43"/>
    <n v="10"/>
    <x v="16"/>
    <x v="4"/>
    <x v="1"/>
    <n v="1"/>
    <n v="0"/>
    <s v="KO"/>
    <s v="Ensacado"/>
    <x v="2"/>
    <n v="1"/>
    <s v="F. TORAL"/>
    <s v="A"/>
    <d v="1899-12-30T00:00:59"/>
    <d v="1899-12-30T00:00:59"/>
    <s v="OK"/>
    <m/>
    <m/>
    <d v="1899-12-30T00:00:00"/>
    <d v="1899-12-30T00:01:42"/>
    <n v="2"/>
    <d v="1899-12-30T00:00:59"/>
    <n v="1.6999999999920323"/>
    <n v="10"/>
    <s v="Si"/>
  </r>
  <r>
    <s v="CTOR"/>
    <s v="2025005703"/>
    <x v="0"/>
    <s v="ER7579BDL"/>
    <s v="E6211LYC"/>
    <d v="2025-03-17T00:00:00"/>
    <m/>
    <s v="3042"/>
    <x v="13"/>
    <s v="PA"/>
    <n v="14"/>
    <m/>
    <d v="2025-03-17T00:00:00"/>
    <d v="1899-12-30T10:40:41"/>
    <d v="2025-03-17T00:00:00"/>
    <d v="1899-12-30T10:41:40"/>
    <d v="2025-03-17T00:00:00"/>
    <d v="1899-12-30T11:17:27"/>
    <x v="0"/>
    <s v="RFCPI"/>
    <s v="1322317413"/>
    <s v="EXW"/>
    <d v="1899-12-30T00:36:46"/>
    <d v="1899-12-30T00:35:47"/>
    <d v="1899-12-30T00:00:59"/>
    <s v="Granel"/>
    <s v="E001"/>
    <x v="1"/>
    <d v="1899-12-30T00:36:46"/>
    <d v="1899-12-30T00:35:47"/>
    <n v="10"/>
    <x v="16"/>
    <x v="4"/>
    <x v="2"/>
    <n v="0"/>
    <n v="0"/>
    <s v="OK"/>
    <s v="Granel"/>
    <x v="2"/>
    <n v="0"/>
    <s v="F. TORAL"/>
    <s v="A"/>
    <d v="1899-12-30T00:00:59"/>
    <d v="1899-12-30T00:00:59"/>
    <s v="OK"/>
    <m/>
    <m/>
    <d v="1899-12-30T00:00:00"/>
    <d v="1899-12-30T00:36:46"/>
    <n v="2"/>
    <d v="1899-12-30T00:00:59"/>
    <n v="36.766666666670361"/>
    <n v="11"/>
    <s v="Si"/>
  </r>
  <r>
    <s v="CTOR"/>
    <s v="2025005712"/>
    <x v="0"/>
    <s v="ER7711BCD"/>
    <s v="E6158KLG"/>
    <d v="2025-03-17T00:00:00"/>
    <m/>
    <s v="3218"/>
    <x v="55"/>
    <s v="PA"/>
    <n v="6"/>
    <m/>
    <d v="2025-03-17T00:00:00"/>
    <d v="1899-12-30T11:01:51"/>
    <d v="2025-03-17T00:00:00"/>
    <d v="1899-12-30T11:02:50"/>
    <d v="2025-03-17T00:00:00"/>
    <d v="1899-12-30T11:45:13"/>
    <x v="0"/>
    <s v="RFCPI"/>
    <s v="1322317414"/>
    <s v="FBO"/>
    <d v="1899-12-30T00:43:22"/>
    <d v="1899-12-30T00:42:23"/>
    <d v="1899-12-30T00:00:59"/>
    <s v="Granel"/>
    <s v="E001"/>
    <x v="2"/>
    <d v="1899-12-30T00:43:22"/>
    <d v="1899-12-30T00:42:23"/>
    <n v="11"/>
    <x v="16"/>
    <x v="4"/>
    <x v="2"/>
    <n v="0"/>
    <n v="0"/>
    <s v="OK"/>
    <s v="Granel"/>
    <x v="2"/>
    <n v="0"/>
    <s v="F. TORAL"/>
    <s v="A"/>
    <d v="1899-12-30T00:00:59"/>
    <d v="1899-12-30T00:00:59"/>
    <s v="OK"/>
    <m/>
    <m/>
    <d v="1899-12-30T00:00:00"/>
    <d v="1899-12-30T00:43:22"/>
    <n v="2"/>
    <d v="1899-12-30T00:00:59"/>
    <n v="43.366666666665559"/>
    <n v="11"/>
    <s v="Si"/>
  </r>
  <r>
    <s v="CTOR"/>
    <s v="2025005715"/>
    <x v="0"/>
    <s v="ER8797BBS"/>
    <s v="E3715LST"/>
    <d v="2025-03-17T00:00:00"/>
    <m/>
    <s v="55"/>
    <x v="10"/>
    <s v="PA"/>
    <n v="15"/>
    <m/>
    <d v="2025-03-17T00:00:00"/>
    <d v="1899-12-30T11:33:21"/>
    <d v="2025-03-17T00:00:00"/>
    <d v="1899-12-30T11:34:21"/>
    <d v="2025-03-17T00:00:00"/>
    <d v="1899-12-30T12:04:25"/>
    <x v="0"/>
    <s v="RFCPI"/>
    <s v="1322317415"/>
    <s v="FBO"/>
    <d v="1899-12-30T00:31:04"/>
    <d v="1899-12-30T00:30:04"/>
    <d v="1899-12-30T00:01:00"/>
    <s v="Granel"/>
    <s v="E001"/>
    <x v="2"/>
    <d v="1899-12-30T00:31:04"/>
    <d v="1899-12-30T00:30:04"/>
    <n v="11"/>
    <x v="16"/>
    <x v="4"/>
    <x v="2"/>
    <n v="0"/>
    <n v="0"/>
    <s v="OK"/>
    <s v="Granel"/>
    <x v="2"/>
    <n v="0"/>
    <s v="F. TORAL"/>
    <s v="A"/>
    <d v="1899-12-30T00:01:00"/>
    <d v="1899-12-30T00:01:00"/>
    <s v="OK"/>
    <m/>
    <m/>
    <d v="1899-12-30T00:00:00"/>
    <d v="1899-12-30T00:31:04"/>
    <n v="2"/>
    <d v="1899-12-30T00:01:00"/>
    <n v="31.066666666660758"/>
    <n v="12"/>
    <s v="Si"/>
  </r>
  <r>
    <s v="CTOR"/>
    <s v="2025005714"/>
    <x v="0"/>
    <s v="EL200483"/>
    <s v="E41ZF01"/>
    <d v="2025-03-17T00:00:00"/>
    <m/>
    <s v="2906"/>
    <x v="11"/>
    <s v="PA"/>
    <s v="PA"/>
    <m/>
    <d v="2025-03-17T00:00:00"/>
    <d v="1899-12-30T11:11:34"/>
    <d v="2025-03-17T00:00:00"/>
    <d v="1899-12-30T11:18:02"/>
    <d v="2025-03-17T00:00:00"/>
    <d v="1899-12-30T12:23:02"/>
    <x v="0"/>
    <s v="RFCPI"/>
    <s v="1322317416"/>
    <s v="EXW"/>
    <d v="1899-12-30T01:11:28"/>
    <d v="1899-12-30T01:05:00"/>
    <d v="1899-12-30T00:06:28"/>
    <s v="Ensacado"/>
    <s v="E002"/>
    <x v="1"/>
    <d v="1899-12-30T01:11:28"/>
    <d v="1899-12-30T01:05:00"/>
    <n v="11"/>
    <x v="16"/>
    <x v="4"/>
    <x v="1"/>
    <n v="0"/>
    <n v="0"/>
    <s v="OK"/>
    <s v="Ensacado"/>
    <x v="2"/>
    <n v="0"/>
    <s v="F. TORAL"/>
    <s v="B"/>
    <d v="1899-12-30T00:06:28"/>
    <d v="1899-12-30T00:06:28"/>
    <s v="OK"/>
    <m/>
    <m/>
    <d v="1899-12-30T00:00:00"/>
    <d v="1899-12-30T01:11:28"/>
    <n v="2"/>
    <d v="1899-12-30T00:06:28"/>
    <n v="71.466666666667237"/>
    <n v="12"/>
    <s v="No"/>
  </r>
  <r>
    <s v="CTOR"/>
    <s v="2025005717"/>
    <x v="0"/>
    <s v="ER3186BBT"/>
    <s v="E2376GDG"/>
    <d v="2025-03-17T00:00:00"/>
    <m/>
    <s v="55"/>
    <x v="10"/>
    <s v="PA"/>
    <n v="15"/>
    <m/>
    <d v="2025-03-17T00:00:00"/>
    <d v="1899-12-30T11:50:38"/>
    <d v="2025-03-17T00:00:00"/>
    <d v="1899-12-30T11:51:37"/>
    <d v="2025-03-17T00:00:00"/>
    <d v="1899-12-30T12:27:30"/>
    <x v="0"/>
    <s v="RFCPI"/>
    <s v="1322317417"/>
    <s v="FBO"/>
    <d v="1899-12-30T00:36:52"/>
    <d v="1899-12-30T00:35:53"/>
    <d v="1899-12-30T00:00:59"/>
    <s v="Granel"/>
    <s v="E001"/>
    <x v="2"/>
    <d v="1899-12-30T00:36:52"/>
    <d v="1899-12-30T00:35:53"/>
    <n v="11"/>
    <x v="16"/>
    <x v="4"/>
    <x v="2"/>
    <n v="0"/>
    <n v="0"/>
    <s v="OK"/>
    <s v="Granel"/>
    <x v="2"/>
    <n v="0"/>
    <s v="F. TORAL"/>
    <s v="A"/>
    <d v="1899-12-30T00:00:59"/>
    <d v="1899-12-30T00:00:59"/>
    <s v="OK"/>
    <m/>
    <m/>
    <d v="1899-12-30T00:00:00"/>
    <d v="1899-12-30T00:36:52"/>
    <n v="2"/>
    <d v="1899-12-30T00:00:59"/>
    <n v="36.866666666663981"/>
    <n v="12"/>
    <s v="Si"/>
  </r>
  <r>
    <s v="CTOR"/>
    <s v="2025005725"/>
    <x v="0"/>
    <s v="E4498JGT"/>
    <m/>
    <d v="2025-03-17T00:00:00"/>
    <m/>
    <s v="2906"/>
    <x v="11"/>
    <s v="PA"/>
    <s v="PA"/>
    <m/>
    <d v="2025-03-17T00:00:00"/>
    <d v="1899-12-30T12:10:58"/>
    <d v="2025-03-17T00:00:00"/>
    <d v="1899-12-30T12:11:58"/>
    <d v="2025-03-17T00:00:00"/>
    <d v="1899-12-30T12:30:55"/>
    <x v="0"/>
    <s v="RFCPI"/>
    <s v="1322317418"/>
    <s v="EXW"/>
    <d v="1899-12-30T00:19:57"/>
    <d v="1899-12-30T00:18:57"/>
    <d v="1899-12-30T00:01:00"/>
    <s v="Ensacado"/>
    <s v="E002"/>
    <x v="1"/>
    <d v="1899-12-30T00:19:57"/>
    <d v="1899-12-30T00:18:57"/>
    <n v="12"/>
    <x v="16"/>
    <x v="4"/>
    <x v="1"/>
    <n v="0"/>
    <n v="0"/>
    <s v="OK"/>
    <s v="Ensacado"/>
    <x v="2"/>
    <n v="0"/>
    <s v="F. TORAL"/>
    <s v="A"/>
    <d v="1899-12-30T00:01:00"/>
    <d v="1899-12-30T00:01:00"/>
    <s v="OK"/>
    <m/>
    <m/>
    <d v="1899-12-30T00:00:00"/>
    <d v="1899-12-30T00:19:57"/>
    <n v="2"/>
    <d v="1899-12-30T00:01:00"/>
    <n v="19.950000000004717"/>
    <n v="12"/>
    <s v="Si"/>
  </r>
  <r>
    <s v="CTOR"/>
    <s v="2025005718"/>
    <x v="0"/>
    <s v="EL198590"/>
    <s v="E08VD38"/>
    <d v="2025-03-17T00:00:00"/>
    <m/>
    <s v="2906"/>
    <x v="11"/>
    <s v="PA"/>
    <s v="PA"/>
    <m/>
    <d v="2025-03-17T00:00:00"/>
    <d v="1899-12-30T11:51:12"/>
    <d v="2025-03-17T00:00:00"/>
    <d v="1899-12-30T11:52:12"/>
    <d v="2025-03-17T00:00:00"/>
    <d v="1899-12-30T12:49:29"/>
    <x v="0"/>
    <s v="RFCPI"/>
    <s v="1322317419"/>
    <s v="EXW"/>
    <d v="1899-12-30T00:58:17"/>
    <d v="1899-12-30T00:57:17"/>
    <d v="1899-12-30T00:01:00"/>
    <s v="Ensacado"/>
    <s v="E002"/>
    <x v="1"/>
    <d v="1899-12-30T00:58:17"/>
    <d v="1899-12-30T00:57:17"/>
    <n v="11"/>
    <x v="16"/>
    <x v="4"/>
    <x v="1"/>
    <n v="0"/>
    <n v="0"/>
    <s v="OK"/>
    <s v="Ensacado"/>
    <x v="2"/>
    <n v="0"/>
    <s v="F. TORAL"/>
    <s v="B"/>
    <d v="1899-12-30T00:01:00"/>
    <d v="1899-12-30T00:01:00"/>
    <s v="OK"/>
    <m/>
    <m/>
    <d v="1899-12-30T00:00:00"/>
    <d v="1899-12-30T00:58:17"/>
    <n v="2"/>
    <d v="1899-12-30T00:01:00"/>
    <n v="58.283333333337616"/>
    <n v="12"/>
    <s v="No"/>
  </r>
  <r>
    <s v="CTOR"/>
    <s v="2025005719"/>
    <x v="0"/>
    <s v="ER9678BBK"/>
    <s v="E1219LWL"/>
    <d v="2025-03-17T00:00:00"/>
    <m/>
    <s v="55"/>
    <x v="10"/>
    <s v="PA"/>
    <n v="15"/>
    <m/>
    <d v="2025-03-17T00:00:00"/>
    <d v="1899-12-30T11:51:58"/>
    <d v="2025-03-17T00:00:00"/>
    <d v="1899-12-30T11:52:57"/>
    <d v="2025-03-17T00:00:00"/>
    <d v="1899-12-30T12:53:47"/>
    <x v="0"/>
    <s v="RFCPI"/>
    <s v="1322317420"/>
    <s v="FBO"/>
    <d v="1899-12-30T01:01:49"/>
    <d v="1899-12-30T01:00:50"/>
    <d v="1899-12-30T00:00:59"/>
    <s v="Granel"/>
    <s v="E001"/>
    <x v="2"/>
    <d v="1899-12-30T01:01:49"/>
    <d v="1899-12-30T01:00:50"/>
    <n v="11"/>
    <x v="16"/>
    <x v="4"/>
    <x v="2"/>
    <n v="0"/>
    <n v="0"/>
    <s v="OK"/>
    <s v="Granel"/>
    <x v="2"/>
    <n v="0"/>
    <s v="F. TORAL"/>
    <s v="B"/>
    <d v="1899-12-30T00:00:59"/>
    <d v="1899-12-30T00:00:59"/>
    <s v="OK"/>
    <m/>
    <m/>
    <d v="1899-12-30T00:00:00"/>
    <d v="1899-12-30T01:01:49"/>
    <n v="2"/>
    <d v="1899-12-30T00:00:59"/>
    <n v="61.81666666666564"/>
    <n v="12"/>
    <s v="No"/>
  </r>
  <r>
    <s v="CTOR"/>
    <s v="2025005721"/>
    <x v="0"/>
    <s v="ER9390BBK"/>
    <s v="E7567GYY"/>
    <d v="2025-03-17T00:00:00"/>
    <m/>
    <s v="3044"/>
    <x v="25"/>
    <s v="PA"/>
    <n v="4"/>
    <m/>
    <d v="2025-03-17T00:00:00"/>
    <d v="1899-12-30T12:03:19"/>
    <d v="2025-03-17T00:00:00"/>
    <d v="1899-12-30T12:04:19"/>
    <d v="2025-03-17T00:00:00"/>
    <d v="1899-12-30T12:58:00"/>
    <x v="0"/>
    <s v="RFCPI"/>
    <s v="1322317421"/>
    <s v="FBO"/>
    <d v="1899-12-30T00:54:41"/>
    <d v="1899-12-30T00:53:41"/>
    <d v="1899-12-30T00:01:00"/>
    <s v="Granel"/>
    <s v="E001"/>
    <x v="2"/>
    <d v="1899-12-30T00:54:41"/>
    <d v="1899-12-30T00:53:41"/>
    <n v="12"/>
    <x v="16"/>
    <x v="4"/>
    <x v="2"/>
    <n v="0"/>
    <n v="0"/>
    <s v="OK"/>
    <s v="Granel"/>
    <x v="2"/>
    <n v="0"/>
    <s v="F. TORAL"/>
    <s v="B"/>
    <d v="1899-12-30T00:01:00"/>
    <d v="1899-12-30T00:01:00"/>
    <s v="OK"/>
    <m/>
    <m/>
    <d v="1899-12-30T00:00:00"/>
    <d v="1899-12-30T00:54:41"/>
    <n v="2"/>
    <d v="1899-12-30T00:01:00"/>
    <n v="54.683333333337615"/>
    <n v="12"/>
    <s v="No"/>
  </r>
  <r>
    <s v="CTOR"/>
    <s v="2025005720"/>
    <x v="0"/>
    <s v="ER0582BBN"/>
    <s v="E1094JPT"/>
    <d v="2025-03-17T00:00:00"/>
    <m/>
    <s v="55"/>
    <x v="10"/>
    <s v="PA"/>
    <n v="15"/>
    <m/>
    <d v="2025-03-17T00:00:00"/>
    <d v="1899-12-30T12:01:19"/>
    <d v="2025-03-17T00:00:00"/>
    <d v="1899-12-30T12:02:19"/>
    <d v="2025-03-17T00:00:00"/>
    <d v="1899-12-30T13:05:30"/>
    <x v="0"/>
    <s v="RFCPI"/>
    <s v="1322317422"/>
    <s v="FBO"/>
    <d v="1899-12-30T01:04:11"/>
    <d v="1899-12-30T01:03:11"/>
    <d v="1899-12-30T00:01:00"/>
    <s v="Granel"/>
    <s v="E001"/>
    <x v="2"/>
    <d v="1899-12-30T01:04:11"/>
    <d v="1899-12-30T01:03:11"/>
    <n v="12"/>
    <x v="16"/>
    <x v="4"/>
    <x v="2"/>
    <n v="0"/>
    <n v="0"/>
    <s v="OK"/>
    <s v="Granel"/>
    <x v="2"/>
    <n v="0"/>
    <s v="F. TORAL"/>
    <s v="B"/>
    <d v="1899-12-30T00:01:00"/>
    <d v="1899-12-30T00:01:00"/>
    <s v="OK"/>
    <m/>
    <m/>
    <d v="1899-12-30T00:00:00"/>
    <d v="1899-12-30T01:04:11"/>
    <n v="2"/>
    <d v="1899-12-30T00:01:00"/>
    <n v="64.18333333333446"/>
    <n v="13"/>
    <s v="No"/>
  </r>
  <r>
    <s v="CTOR"/>
    <s v="2025005722"/>
    <x v="0"/>
    <s v="ER7567BBL"/>
    <s v="E2543HVB"/>
    <d v="2025-03-17T00:00:00"/>
    <m/>
    <s v="55"/>
    <x v="10"/>
    <s v="PA"/>
    <n v="15"/>
    <m/>
    <d v="2025-03-17T00:00:00"/>
    <d v="1899-12-30T12:04:48"/>
    <d v="2025-03-17T00:00:00"/>
    <d v="1899-12-30T12:05:47"/>
    <d v="2025-03-17T00:00:00"/>
    <d v="1899-12-30T13:27:02"/>
    <x v="0"/>
    <s v="RFCPI"/>
    <s v="1322317423"/>
    <s v="FBO"/>
    <d v="1899-12-30T01:22:14"/>
    <d v="1899-12-30T01:21:15"/>
    <d v="1899-12-30T00:00:59"/>
    <s v="Granel"/>
    <s v="E001"/>
    <x v="2"/>
    <d v="1899-12-30T01:22:14"/>
    <d v="1899-12-30T01:21:15"/>
    <n v="12"/>
    <x v="16"/>
    <x v="4"/>
    <x v="2"/>
    <n v="0"/>
    <n v="0"/>
    <s v="OK"/>
    <s v="Granel"/>
    <x v="2"/>
    <n v="0"/>
    <s v="F. TORAL"/>
    <s v="B"/>
    <d v="1899-12-30T00:00:59"/>
    <d v="1899-12-30T00:00:59"/>
    <s v="OK"/>
    <m/>
    <m/>
    <d v="1899-12-30T00:00:00"/>
    <d v="1899-12-30T01:22:14"/>
    <n v="2"/>
    <d v="1899-12-30T00:00:59"/>
    <n v="82.233333333331217"/>
    <n v="13"/>
    <s v="No"/>
  </r>
  <r>
    <s v="CTOR"/>
    <s v="2025005723"/>
    <x v="0"/>
    <s v="ER8331BCD"/>
    <s v="E0998LSS"/>
    <d v="2025-03-17T00:00:00"/>
    <m/>
    <s v="55"/>
    <x v="10"/>
    <s v="PA"/>
    <n v="15"/>
    <m/>
    <d v="2025-03-17T00:00:00"/>
    <d v="1899-12-30T12:06:48"/>
    <d v="2025-03-17T00:00:00"/>
    <d v="1899-12-30T12:07:48"/>
    <d v="2025-03-17T00:00:00"/>
    <d v="1899-12-30T13:50:00"/>
    <x v="0"/>
    <s v="RFCPI"/>
    <s v="1322317424"/>
    <s v="FBO"/>
    <d v="1899-12-30T01:43:12"/>
    <d v="1899-12-30T01:42:12"/>
    <d v="1899-12-30T00:01:00"/>
    <s v="Granel"/>
    <s v="E001"/>
    <x v="2"/>
    <d v="1899-12-30T01:43:12"/>
    <d v="1899-12-30T01:42:12"/>
    <n v="12"/>
    <x v="16"/>
    <x v="4"/>
    <x v="2"/>
    <n v="0"/>
    <n v="0"/>
    <s v="OK"/>
    <s v="Granel"/>
    <x v="2"/>
    <n v="0"/>
    <s v="F. TORAL"/>
    <s v="C"/>
    <d v="1899-12-30T00:01:00"/>
    <d v="1899-12-30T00:01:00"/>
    <s v="OK"/>
    <m/>
    <m/>
    <d v="1899-12-30T00:00:00"/>
    <d v="1899-12-30T01:43:12"/>
    <n v="2"/>
    <d v="1899-12-30T00:01:00"/>
    <n v="103.20000000000478"/>
    <n v="13"/>
    <s v="No"/>
  </r>
  <r>
    <s v="CTOR"/>
    <s v="2025005729"/>
    <x v="0"/>
    <s v="EL186558"/>
    <s v="EBD14QJ"/>
    <d v="2025-03-17T00:00:00"/>
    <m/>
    <s v="2906"/>
    <x v="11"/>
    <s v="PA"/>
    <s v="PA"/>
    <m/>
    <d v="2025-03-17T00:00:00"/>
    <d v="1899-12-30T13:16:01"/>
    <d v="2025-03-17T00:00:00"/>
    <d v="1899-12-30T13:17:01"/>
    <d v="2025-03-17T00:00:00"/>
    <d v="1899-12-30T13:58:13"/>
    <x v="0"/>
    <s v="RFCPI"/>
    <s v="1322317425"/>
    <s v="EXW"/>
    <d v="1899-12-30T00:42:12"/>
    <d v="1899-12-30T00:41:12"/>
    <d v="1899-12-30T00:01:00"/>
    <s v="Ensacado"/>
    <s v="E002"/>
    <x v="1"/>
    <d v="1899-12-30T00:42:12"/>
    <d v="1899-12-30T00:41:12"/>
    <n v="13"/>
    <x v="16"/>
    <x v="4"/>
    <x v="1"/>
    <n v="0"/>
    <n v="0"/>
    <s v="OK"/>
    <s v="Ensacado"/>
    <x v="2"/>
    <n v="0"/>
    <s v="F. TORAL"/>
    <s v="A"/>
    <d v="1899-12-30T00:01:00"/>
    <d v="1899-12-30T00:01:00"/>
    <s v="OK"/>
    <m/>
    <m/>
    <d v="1899-12-30T00:00:00"/>
    <d v="1899-12-30T00:42:12"/>
    <n v="2"/>
    <d v="1899-12-30T00:01:00"/>
    <n v="42.200000000006433"/>
    <n v="13"/>
    <s v="Si"/>
  </r>
  <r>
    <s v="CTOR"/>
    <s v="2025005732"/>
    <x v="0"/>
    <s v="ER2241BDS"/>
    <s v="E3174JJN"/>
    <d v="2025-03-17T00:00:00"/>
    <m/>
    <s v="3044"/>
    <x v="25"/>
    <s v="PA"/>
    <n v="12"/>
    <m/>
    <d v="2025-03-17T00:00:00"/>
    <d v="1899-12-30T13:59:35"/>
    <d v="2025-03-17T00:00:00"/>
    <d v="1899-12-30T14:00:34"/>
    <d v="2025-03-17T00:00:00"/>
    <d v="1899-12-30T14:45:06"/>
    <x v="0"/>
    <s v="RFCPI"/>
    <s v="1322317426"/>
    <s v="FBO"/>
    <d v="1899-12-30T00:45:31"/>
    <d v="1899-12-30T00:44:32"/>
    <d v="1899-12-30T00:00:59"/>
    <s v="Granel"/>
    <s v="E001"/>
    <x v="2"/>
    <d v="1899-12-30T00:45:31"/>
    <d v="1899-12-30T00:44:32"/>
    <n v="13"/>
    <x v="16"/>
    <x v="4"/>
    <x v="2"/>
    <n v="0"/>
    <n v="0"/>
    <s v="OK"/>
    <s v="Granel"/>
    <x v="2"/>
    <n v="0"/>
    <s v="F. TORAL"/>
    <s v="B"/>
    <d v="1899-12-30T00:00:59"/>
    <d v="1899-12-30T00:00:59"/>
    <s v="OK"/>
    <m/>
    <m/>
    <d v="1899-12-30T00:00:00"/>
    <d v="1899-12-30T00:45:31"/>
    <n v="2"/>
    <d v="1899-12-30T00:00:59"/>
    <n v="45.51666666667213"/>
    <n v="14"/>
    <s v="No"/>
  </r>
  <r>
    <s v="CTOR"/>
    <s v="2025005733"/>
    <x v="0"/>
    <s v="ER4667BBH"/>
    <s v="E2163JCB"/>
    <d v="2025-03-17T00:00:00"/>
    <m/>
    <s v="3044"/>
    <x v="25"/>
    <s v="PA"/>
    <n v="4"/>
    <m/>
    <d v="2025-03-17T00:00:00"/>
    <d v="1899-12-30T14:03:10"/>
    <d v="2025-03-17T00:00:00"/>
    <d v="1899-12-30T14:04:09"/>
    <d v="2025-03-17T00:00:00"/>
    <d v="1899-12-30T14:51:51"/>
    <x v="0"/>
    <s v="RFCPI"/>
    <s v="1322317427"/>
    <s v="FBO"/>
    <d v="1899-12-30T00:48:41"/>
    <d v="1899-12-30T00:47:42"/>
    <d v="1899-12-30T00:00:59"/>
    <s v="Granel"/>
    <s v="E001"/>
    <x v="2"/>
    <d v="1899-12-30T00:48:41"/>
    <d v="1899-12-30T00:47:42"/>
    <n v="14"/>
    <x v="16"/>
    <x v="4"/>
    <x v="2"/>
    <n v="0"/>
    <n v="0"/>
    <s v="OK"/>
    <s v="Granel"/>
    <x v="2"/>
    <n v="0"/>
    <s v="F. TORAL"/>
    <s v="B"/>
    <d v="1899-12-30T00:00:59"/>
    <d v="1899-12-30T00:00:59"/>
    <s v="OK"/>
    <m/>
    <m/>
    <d v="1899-12-30T00:00:00"/>
    <d v="1899-12-30T00:48:41"/>
    <n v="2"/>
    <d v="1899-12-30T00:00:59"/>
    <n v="48.68333333333284"/>
    <n v="14"/>
    <s v="No"/>
  </r>
  <r>
    <s v="CTOR"/>
    <s v="2025005737"/>
    <x v="0"/>
    <s v="ER4191BCC"/>
    <s v="E3167MNG"/>
    <d v="2025-03-17T00:00:00"/>
    <m/>
    <s v="3320"/>
    <x v="12"/>
    <s v="PA"/>
    <s v="PA"/>
    <m/>
    <d v="2025-03-17T00:00:00"/>
    <d v="1899-12-30T14:55:40"/>
    <d v="2025-03-17T00:00:00"/>
    <d v="1899-12-30T14:56:39"/>
    <d v="2025-03-17T00:00:00"/>
    <d v="1899-12-30T15:26:47"/>
    <x v="0"/>
    <s v="RFCPI"/>
    <s v="1322317429"/>
    <s v="FBO"/>
    <d v="1899-12-30T00:31:07"/>
    <d v="1899-12-30T00:30:08"/>
    <d v="1899-12-30T00:00:59"/>
    <s v="Ensacado"/>
    <s v="E002"/>
    <x v="2"/>
    <d v="1899-12-30T00:31:07"/>
    <d v="1899-12-30T00:30:08"/>
    <n v="14"/>
    <x v="16"/>
    <x v="4"/>
    <x v="1"/>
    <n v="0"/>
    <n v="0"/>
    <s v="OK"/>
    <s v="Ensacado"/>
    <x v="2"/>
    <n v="0"/>
    <s v="F. TORAL"/>
    <s v="A"/>
    <d v="1899-12-30T00:00:59"/>
    <d v="1899-12-30T00:00:59"/>
    <s v="OK"/>
    <m/>
    <m/>
    <d v="1899-12-30T00:00:00"/>
    <d v="1899-12-30T00:31:07"/>
    <n v="2"/>
    <d v="1899-12-30T00:00:59"/>
    <n v="31.116666666671957"/>
    <n v="15"/>
    <s v="Si"/>
  </r>
  <r>
    <s v="CTOR"/>
    <s v="2025005740"/>
    <x v="0"/>
    <s v="ER4184BCC"/>
    <s v="E6907LCY"/>
    <d v="2025-03-17T00:00:00"/>
    <m/>
    <s v="3124"/>
    <x v="57"/>
    <s v="PA"/>
    <s v="PA"/>
    <m/>
    <d v="2025-03-17T00:00:00"/>
    <d v="1899-12-30T15:23:24"/>
    <d v="2025-03-17T00:00:00"/>
    <d v="1899-12-30T15:24:05"/>
    <d v="2025-03-17T00:00:00"/>
    <d v="1899-12-30T15:36:01"/>
    <x v="0"/>
    <s v="RFCPI"/>
    <s v="1322317430"/>
    <s v="FBO"/>
    <d v="1899-12-30T00:12:37"/>
    <d v="1899-12-30T00:11:56"/>
    <d v="1899-12-30T00:00:41"/>
    <s v="Ensacado"/>
    <s v="E002"/>
    <x v="2"/>
    <d v="1899-12-30T00:12:37"/>
    <d v="1899-12-30T00:11:56"/>
    <n v="15"/>
    <x v="16"/>
    <x v="4"/>
    <x v="1"/>
    <n v="0"/>
    <n v="0"/>
    <s v="OK"/>
    <s v="Ensacado"/>
    <x v="2"/>
    <n v="0"/>
    <s v="F. TORAL"/>
    <s v="A"/>
    <d v="1899-12-30T00:00:41"/>
    <d v="1899-12-30T00:00:41"/>
    <s v="OK"/>
    <m/>
    <m/>
    <d v="1899-12-30T00:00:00"/>
    <d v="1899-12-30T00:12:37"/>
    <n v="2"/>
    <d v="1899-12-30T00:00:41"/>
    <n v="12.616666666660752"/>
    <n v="15"/>
    <s v="Si"/>
  </r>
  <r>
    <s v="CTOR"/>
    <s v="2025005745"/>
    <x v="0"/>
    <s v="ER7977BCH"/>
    <s v="E1832JSR"/>
    <d v="2025-03-17T00:00:00"/>
    <m/>
    <s v="3044"/>
    <x v="25"/>
    <s v="PA"/>
    <n v="12"/>
    <m/>
    <d v="2025-03-17T00:00:00"/>
    <d v="1899-12-30T16:11:14"/>
    <d v="2025-03-17T00:00:00"/>
    <d v="1899-12-30T16:11:55"/>
    <d v="2025-03-17T00:00:00"/>
    <d v="1899-12-30T16:48:31"/>
    <x v="0"/>
    <s v="RFCPI"/>
    <s v="1322317431"/>
    <s v="FBO"/>
    <d v="1899-12-30T00:37:17"/>
    <d v="1899-12-30T00:36:36"/>
    <d v="1899-12-30T00:00:41"/>
    <s v="Granel"/>
    <s v="E001"/>
    <x v="2"/>
    <d v="1899-12-30T00:37:17"/>
    <d v="1899-12-30T00:36:36"/>
    <n v="16"/>
    <x v="16"/>
    <x v="4"/>
    <x v="2"/>
    <n v="0"/>
    <n v="0"/>
    <s v="OK"/>
    <s v="Granel"/>
    <x v="2"/>
    <n v="0"/>
    <s v="F. TORAL"/>
    <s v="A"/>
    <d v="1899-12-30T00:00:41"/>
    <d v="1899-12-30T00:00:41"/>
    <s v="OK"/>
    <m/>
    <m/>
    <d v="1899-12-30T00:00:00"/>
    <d v="1899-12-30T00:37:17"/>
    <n v="2"/>
    <d v="1899-12-30T00:00:41"/>
    <n v="37.283333333342412"/>
    <n v="16"/>
    <s v="Si"/>
  </r>
  <r>
    <s v="CTOR"/>
    <s v="2025005747"/>
    <x v="0"/>
    <s v="ER5217BBR"/>
    <s v="E1202JHG"/>
    <d v="2025-03-17T00:00:00"/>
    <m/>
    <s v="3044"/>
    <x v="25"/>
    <s v="PA"/>
    <n v="12"/>
    <m/>
    <d v="2025-03-17T00:00:00"/>
    <d v="1899-12-30T16:24:04"/>
    <d v="2025-03-17T00:00:00"/>
    <d v="1899-12-30T16:24:45"/>
    <d v="2025-03-17T00:00:00"/>
    <d v="1899-12-30T17:02:47"/>
    <x v="0"/>
    <s v="RFCPI"/>
    <s v="1322317432"/>
    <s v="FBO"/>
    <d v="1899-12-30T00:38:43"/>
    <d v="1899-12-30T00:38:02"/>
    <d v="1899-12-30T00:00:41"/>
    <s v="Granel"/>
    <s v="E001"/>
    <x v="2"/>
    <d v="1899-12-30T00:38:43"/>
    <d v="1899-12-30T00:38:02"/>
    <n v="16"/>
    <x v="16"/>
    <x v="4"/>
    <x v="2"/>
    <n v="0"/>
    <n v="0"/>
    <s v="OK"/>
    <s v="Granel"/>
    <x v="2"/>
    <n v="0"/>
    <s v="F. TORAL"/>
    <s v="A"/>
    <d v="1899-12-30T00:00:41"/>
    <d v="1899-12-30T00:00:41"/>
    <s v="OK"/>
    <m/>
    <m/>
    <d v="1899-12-30T00:00:00"/>
    <d v="1899-12-30T00:38:43"/>
    <n v="2"/>
    <d v="1899-12-30T00:00:41"/>
    <n v="38.716666666660835"/>
    <n v="17"/>
    <s v="Si"/>
  </r>
  <r>
    <s v="CTOR"/>
    <s v="2025005751"/>
    <x v="0"/>
    <s v="EC70439"/>
    <s v="EAC69HG"/>
    <d v="2025-03-17T00:00:00"/>
    <m/>
    <s v="2906"/>
    <x v="11"/>
    <s v="PA"/>
    <s v="PA"/>
    <m/>
    <d v="2025-03-17T00:00:00"/>
    <d v="1899-12-30T16:43:59"/>
    <d v="2025-03-17T00:00:00"/>
    <d v="1899-12-30T16:45:12"/>
    <d v="2025-03-17T00:00:00"/>
    <d v="1899-12-30T17:05:02"/>
    <x v="0"/>
    <s v="RFCPI"/>
    <s v="1322317433"/>
    <s v="EXW"/>
    <d v="1899-12-30T00:21:03"/>
    <d v="1899-12-30T00:19:50"/>
    <d v="1899-12-30T00:01:13"/>
    <s v="Ensacado"/>
    <s v="E002"/>
    <x v="1"/>
    <d v="1899-12-30T00:21:03"/>
    <d v="1899-12-30T00:19:50"/>
    <n v="16"/>
    <x v="16"/>
    <x v="4"/>
    <x v="1"/>
    <n v="0"/>
    <n v="0"/>
    <s v="OK"/>
    <s v="Ensacado"/>
    <x v="2"/>
    <n v="0"/>
    <s v="F. TORAL"/>
    <s v="A"/>
    <d v="1899-12-30T00:01:13"/>
    <d v="1899-12-30T00:01:13"/>
    <s v="OK"/>
    <m/>
    <m/>
    <d v="1899-12-30T00:00:00"/>
    <d v="1899-12-30T00:21:03"/>
    <n v="2"/>
    <d v="1899-12-30T00:01:13"/>
    <n v="21.04999999999194"/>
    <n v="17"/>
    <s v="Si"/>
  </r>
  <r>
    <s v="CTOR"/>
    <s v="2025005744"/>
    <x v="0"/>
    <s v="ER0334BBD"/>
    <s v="E1731LNY"/>
    <d v="2025-03-17T00:00:00"/>
    <m/>
    <s v="3218"/>
    <x v="55"/>
    <s v="PA"/>
    <n v="6"/>
    <m/>
    <d v="2025-03-17T00:00:00"/>
    <d v="1899-12-30T16:09:14"/>
    <d v="2025-03-17T00:00:00"/>
    <d v="1899-12-30T16:09:55"/>
    <d v="2025-03-17T00:00:00"/>
    <d v="1899-12-30T17:14:53"/>
    <x v="0"/>
    <s v="RFCPI"/>
    <s v="1322317434"/>
    <s v="FBO"/>
    <d v="1899-12-30T01:05:39"/>
    <d v="1899-12-30T01:04:58"/>
    <d v="1899-12-30T00:00:41"/>
    <s v="Granel"/>
    <s v="E001"/>
    <x v="2"/>
    <d v="1899-12-30T01:05:39"/>
    <d v="1899-12-30T01:04:58"/>
    <n v="16"/>
    <x v="16"/>
    <x v="4"/>
    <x v="2"/>
    <n v="0"/>
    <n v="0"/>
    <s v="OK"/>
    <s v="Granel"/>
    <x v="2"/>
    <n v="0"/>
    <s v="F. TORAL"/>
    <s v="B"/>
    <d v="1899-12-30T00:00:41"/>
    <d v="1899-12-30T00:00:41"/>
    <s v="OK"/>
    <m/>
    <m/>
    <d v="1899-12-30T00:00:00"/>
    <d v="1899-12-30T01:05:39"/>
    <n v="2"/>
    <d v="1899-12-30T00:00:41"/>
    <n v="65.650000000003061"/>
    <n v="17"/>
    <s v="No"/>
  </r>
  <r>
    <s v="CTOR"/>
    <s v="2025005753"/>
    <x v="0"/>
    <s v="ER3186BBT"/>
    <s v="E2376GDG"/>
    <d v="2025-03-17T00:00:00"/>
    <m/>
    <s v="55"/>
    <x v="10"/>
    <s v="PA"/>
    <n v="15"/>
    <m/>
    <d v="2025-03-17T00:00:00"/>
    <d v="1899-12-30T16:52:42"/>
    <d v="2025-03-17T00:00:00"/>
    <d v="1899-12-30T16:53:22"/>
    <d v="2025-03-17T00:00:00"/>
    <d v="1899-12-30T17:20:22"/>
    <x v="0"/>
    <s v="RFCPI"/>
    <s v="1322317435"/>
    <s v="FBO"/>
    <d v="1899-12-30T00:27:40"/>
    <d v="1899-12-30T00:27:00"/>
    <d v="1899-12-30T00:00:40"/>
    <s v="Granel"/>
    <s v="E001"/>
    <x v="2"/>
    <d v="1899-12-30T00:27:40"/>
    <d v="1899-12-30T00:27:00"/>
    <n v="16"/>
    <x v="16"/>
    <x v="4"/>
    <x v="2"/>
    <n v="0"/>
    <n v="0"/>
    <s v="OK"/>
    <s v="Granel"/>
    <x v="2"/>
    <n v="0"/>
    <s v="F. TORAL"/>
    <s v="A"/>
    <d v="1899-12-30T00:00:40"/>
    <d v="1899-12-30T00:00:40"/>
    <s v="OK"/>
    <m/>
    <m/>
    <d v="1899-12-30T00:00:00"/>
    <d v="1899-12-30T00:27:40"/>
    <n v="2"/>
    <d v="1899-12-30T00:00:40"/>
    <n v="27.666666666662305"/>
    <n v="17"/>
    <s v="Si"/>
  </r>
  <r>
    <s v="CTOR"/>
    <s v="2025005758"/>
    <x v="0"/>
    <s v="ER0933BBN"/>
    <s v="E5872HZF"/>
    <d v="2025-03-17T00:00:00"/>
    <m/>
    <s v="3043"/>
    <x v="53"/>
    <s v="PA"/>
    <n v="2"/>
    <m/>
    <d v="2025-03-17T00:00:00"/>
    <d v="1899-12-30T17:04:38"/>
    <d v="2025-03-17T00:00:00"/>
    <d v="1899-12-30T17:05:19"/>
    <d v="2025-03-17T00:00:00"/>
    <d v="1899-12-30T17:35:40"/>
    <x v="0"/>
    <s v="RFCPI"/>
    <s v="1322317436"/>
    <s v="FBO"/>
    <d v="1899-12-30T00:31:02"/>
    <d v="1899-12-30T00:30:21"/>
    <d v="1899-12-30T00:00:41"/>
    <s v="Granel"/>
    <s v="E001"/>
    <x v="2"/>
    <d v="1899-12-30T00:31:02"/>
    <d v="1899-12-30T00:30:21"/>
    <n v="17"/>
    <x v="16"/>
    <x v="4"/>
    <x v="2"/>
    <n v="0"/>
    <n v="0"/>
    <s v="OK"/>
    <s v="Granel"/>
    <x v="2"/>
    <n v="0"/>
    <s v="F. TORAL"/>
    <s v="A"/>
    <d v="1899-12-30T00:00:41"/>
    <d v="1899-12-30T00:00:41"/>
    <s v="OK"/>
    <m/>
    <m/>
    <d v="1899-12-30T00:00:00"/>
    <d v="1899-12-30T00:31:02"/>
    <n v="2"/>
    <d v="1899-12-30T00:00:41"/>
    <n v="31.033333333324808"/>
    <n v="17"/>
    <s v="Si"/>
  </r>
  <r>
    <s v="CTOR"/>
    <s v="2025005754"/>
    <x v="0"/>
    <s v="ER8800BBS"/>
    <s v="E9106MPM"/>
    <d v="2025-03-17T00:00:00"/>
    <m/>
    <s v="55"/>
    <x v="10"/>
    <s v="PA"/>
    <n v="15"/>
    <m/>
    <d v="2025-03-17T00:00:00"/>
    <d v="1899-12-30T16:54:45"/>
    <d v="2025-03-17T00:00:00"/>
    <d v="1899-12-30T16:55:25"/>
    <d v="2025-03-17T00:00:00"/>
    <d v="1899-12-30T17:43:08"/>
    <x v="0"/>
    <s v="RFCPI"/>
    <s v="1322317437"/>
    <s v="FBO"/>
    <d v="1899-12-30T00:48:23"/>
    <d v="1899-12-30T00:47:43"/>
    <d v="1899-12-30T00:00:40"/>
    <s v="Granel"/>
    <s v="E001"/>
    <x v="2"/>
    <d v="1899-12-30T00:48:23"/>
    <d v="1899-12-30T00:47:43"/>
    <n v="16"/>
    <x v="16"/>
    <x v="4"/>
    <x v="2"/>
    <n v="0"/>
    <n v="0"/>
    <s v="OK"/>
    <s v="Granel"/>
    <x v="2"/>
    <n v="0"/>
    <s v="F. TORAL"/>
    <s v="B"/>
    <d v="1899-12-30T00:00:40"/>
    <d v="1899-12-30T00:00:40"/>
    <s v="OK"/>
    <m/>
    <m/>
    <d v="1899-12-30T00:00:00"/>
    <d v="1899-12-30T00:48:23"/>
    <n v="2"/>
    <d v="1899-12-30T00:00:40"/>
    <n v="48.383333333337589"/>
    <n v="17"/>
    <s v="No"/>
  </r>
  <r>
    <s v="CTOR"/>
    <s v="2025005750"/>
    <x v="0"/>
    <s v="ER3777BBH"/>
    <s v="E4280KCL"/>
    <d v="2025-03-17T00:00:00"/>
    <m/>
    <s v="3218"/>
    <x v="55"/>
    <s v="PA"/>
    <n v="6"/>
    <m/>
    <d v="2025-03-17T00:00:00"/>
    <d v="1899-12-30T16:28:34"/>
    <d v="2025-03-17T00:00:00"/>
    <d v="1899-12-30T16:29:15"/>
    <d v="2025-03-17T00:00:00"/>
    <d v="1899-12-30T17:45:11"/>
    <x v="0"/>
    <s v="RFCPI"/>
    <s v="1322317438"/>
    <s v="FBO"/>
    <d v="1899-12-30T01:16:37"/>
    <d v="1899-12-30T01:15:56"/>
    <d v="1899-12-30T00:00:41"/>
    <s v="Granel"/>
    <s v="E001"/>
    <x v="2"/>
    <d v="1899-12-30T01:16:37"/>
    <d v="1899-12-30T01:15:56"/>
    <n v="16"/>
    <x v="16"/>
    <x v="4"/>
    <x v="2"/>
    <n v="0"/>
    <n v="0"/>
    <s v="OK"/>
    <s v="Granel"/>
    <x v="2"/>
    <n v="0"/>
    <s v="F. TORAL"/>
    <s v="B"/>
    <d v="1899-12-30T00:00:41"/>
    <d v="1899-12-30T00:00:41"/>
    <s v="OK"/>
    <m/>
    <m/>
    <d v="1899-12-30T00:00:00"/>
    <d v="1899-12-30T01:16:37"/>
    <n v="2"/>
    <d v="1899-12-30T00:00:41"/>
    <n v="76.616666666668834"/>
    <n v="17"/>
    <s v="No"/>
  </r>
  <r>
    <s v="CTOR"/>
    <s v="2025005757"/>
    <x v="0"/>
    <s v="ER4157BCC"/>
    <s v="E4426HTW"/>
    <d v="2025-03-17T00:00:00"/>
    <m/>
    <s v="3044"/>
    <x v="25"/>
    <s v="PA"/>
    <n v="12"/>
    <m/>
    <d v="2025-03-17T00:00:00"/>
    <d v="1899-12-30T17:00:24"/>
    <d v="2025-03-17T00:00:00"/>
    <d v="1899-12-30T17:01:06"/>
    <d v="2025-03-17T00:00:00"/>
    <d v="1899-12-30T17:50:30"/>
    <x v="0"/>
    <s v="RFCPI"/>
    <s v="1322317439"/>
    <s v="FBO"/>
    <d v="1899-12-30T00:50:06"/>
    <d v="1899-12-30T00:49:24"/>
    <d v="1899-12-30T00:00:42"/>
    <s v="Granel"/>
    <s v="E001"/>
    <x v="2"/>
    <d v="1899-12-30T00:50:06"/>
    <d v="1899-12-30T00:49:24"/>
    <n v="17"/>
    <x v="16"/>
    <x v="4"/>
    <x v="2"/>
    <n v="0"/>
    <n v="0"/>
    <s v="OK"/>
    <s v="Granel"/>
    <x v="2"/>
    <n v="0"/>
    <s v="F. TORAL"/>
    <s v="B"/>
    <d v="1899-12-30T00:00:42"/>
    <d v="1899-12-30T00:00:42"/>
    <s v="OK"/>
    <m/>
    <m/>
    <d v="1899-12-30T00:00:00"/>
    <d v="1899-12-30T00:50:06"/>
    <n v="2"/>
    <d v="1899-12-30T00:00:42"/>
    <n v="50.10000000000479"/>
    <n v="17"/>
    <s v="No"/>
  </r>
  <r>
    <s v="CTOR"/>
    <s v="2025005761"/>
    <x v="0"/>
    <s v="EBR10504"/>
    <s v="E51RS53"/>
    <d v="2025-03-17T00:00:00"/>
    <m/>
    <s v="2906"/>
    <x v="11"/>
    <s v="PA"/>
    <s v="PA"/>
    <m/>
    <d v="2025-03-17T00:00:00"/>
    <d v="1899-12-30T17:38:30"/>
    <d v="2025-03-17T00:00:00"/>
    <d v="1899-12-30T17:39:12"/>
    <d v="2025-03-17T00:00:00"/>
    <d v="1899-12-30T17:56:11"/>
    <x v="0"/>
    <s v="RFCPI"/>
    <s v="1322317440"/>
    <s v="EXW"/>
    <d v="1899-12-30T00:17:41"/>
    <d v="1899-12-30T00:16:59"/>
    <d v="1899-12-30T00:00:42"/>
    <s v="Ensacado"/>
    <s v="E002"/>
    <x v="1"/>
    <d v="1899-12-30T00:17:41"/>
    <d v="1899-12-30T00:16:59"/>
    <n v="17"/>
    <x v="16"/>
    <x v="4"/>
    <x v="1"/>
    <n v="0"/>
    <n v="0"/>
    <s v="OK"/>
    <s v="Ensacado"/>
    <x v="2"/>
    <n v="0"/>
    <s v="F. TORAL"/>
    <s v="A"/>
    <d v="1899-12-30T00:00:42"/>
    <d v="1899-12-30T00:00:42"/>
    <s v="OK"/>
    <m/>
    <m/>
    <d v="1899-12-30T00:00:00"/>
    <d v="1899-12-30T00:17:41"/>
    <n v="2"/>
    <d v="1899-12-30T00:00:42"/>
    <n v="17.683333333343985"/>
    <n v="17"/>
    <s v="Si"/>
  </r>
  <r>
    <s v="CTOR"/>
    <s v="2025005759"/>
    <x v="0"/>
    <s v="ER2214BCF"/>
    <s v="E9582MNV"/>
    <d v="2025-03-17T00:00:00"/>
    <m/>
    <s v="3043"/>
    <x v="53"/>
    <s v="PA"/>
    <n v="2"/>
    <m/>
    <d v="2025-03-17T00:00:00"/>
    <d v="1899-12-30T17:06:37"/>
    <d v="2025-03-17T00:00:00"/>
    <d v="1899-12-30T17:07:18"/>
    <d v="2025-03-17T00:00:00"/>
    <d v="1899-12-30T17:59:31"/>
    <x v="0"/>
    <s v="RFCPI"/>
    <s v="1322317441"/>
    <s v="FBO"/>
    <d v="1899-12-30T00:52:54"/>
    <d v="1899-12-30T00:52:13"/>
    <d v="1899-12-30T00:00:41"/>
    <s v="Granel"/>
    <s v="E001"/>
    <x v="2"/>
    <d v="1899-12-30T00:52:54"/>
    <d v="1899-12-30T00:52:13"/>
    <n v="17"/>
    <x v="16"/>
    <x v="4"/>
    <x v="2"/>
    <n v="0"/>
    <n v="0"/>
    <s v="OK"/>
    <s v="Granel"/>
    <x v="2"/>
    <n v="0"/>
    <s v="F. TORAL"/>
    <s v="B"/>
    <d v="1899-12-30T00:00:41"/>
    <d v="1899-12-30T00:00:41"/>
    <s v="OK"/>
    <m/>
    <m/>
    <d v="1899-12-30T00:00:00"/>
    <d v="1899-12-30T00:52:54"/>
    <n v="2"/>
    <d v="1899-12-30T00:00:41"/>
    <n v="52.899999999998357"/>
    <n v="17"/>
    <s v="No"/>
  </r>
  <r>
    <s v="CTOR"/>
    <s v="2025005756"/>
    <x v="0"/>
    <s v="EP109801"/>
    <s v="EBO87ZN"/>
    <d v="2025-03-17T00:00:00"/>
    <m/>
    <s v="55"/>
    <x v="10"/>
    <s v="PA"/>
    <n v="15"/>
    <m/>
    <d v="2025-03-17T00:00:00"/>
    <d v="1899-12-30T16:57:39"/>
    <d v="2025-03-17T00:00:00"/>
    <d v="1899-12-30T16:58:21"/>
    <d v="2025-03-17T00:00:00"/>
    <d v="1899-12-30T18:09:35"/>
    <x v="0"/>
    <s v="RFCPI"/>
    <s v="1322317442"/>
    <s v="EXW"/>
    <d v="1899-12-30T01:11:56"/>
    <d v="1899-12-30T01:11:14"/>
    <d v="1899-12-30T00:00:42"/>
    <s v="Granel"/>
    <s v="E001"/>
    <x v="1"/>
    <d v="1899-12-30T01:11:56"/>
    <d v="1899-12-30T01:11:14"/>
    <n v="16"/>
    <x v="16"/>
    <x v="4"/>
    <x v="2"/>
    <n v="0"/>
    <n v="0"/>
    <s v="OK"/>
    <s v="Granel"/>
    <x v="2"/>
    <n v="0"/>
    <s v="F. TORAL"/>
    <s v="B"/>
    <d v="1899-12-30T00:00:42"/>
    <d v="1899-12-30T00:00:42"/>
    <s v="OK"/>
    <m/>
    <m/>
    <d v="1899-12-30T00:00:00"/>
    <d v="1899-12-30T01:11:56"/>
    <n v="2"/>
    <d v="1899-12-30T00:00:42"/>
    <n v="71.933333333328008"/>
    <n v="18"/>
    <s v="No"/>
  </r>
  <r>
    <s v="CTOR"/>
    <s v="2025005748"/>
    <x v="0"/>
    <s v="ER5877BBL"/>
    <s v="E6997LHG"/>
    <d v="2025-03-17T00:00:00"/>
    <m/>
    <s v="3218"/>
    <x v="55"/>
    <s v="PA"/>
    <n v="6"/>
    <m/>
    <d v="2025-03-17T00:00:00"/>
    <d v="1899-12-30T16:26:33"/>
    <d v="2025-03-17T00:00:00"/>
    <d v="1899-12-30T16:27:14"/>
    <d v="2025-03-17T00:00:00"/>
    <d v="1899-12-30T18:13:19"/>
    <x v="0"/>
    <s v="RFCPI"/>
    <s v="1322317443"/>
    <s v="FBO"/>
    <d v="1899-12-30T01:46:46"/>
    <d v="1899-12-30T01:46:05"/>
    <d v="1899-12-30T00:00:41"/>
    <s v="Granel"/>
    <s v="E001"/>
    <x v="2"/>
    <d v="1899-12-30T01:46:46"/>
    <d v="1899-12-30T01:46:05"/>
    <n v="16"/>
    <x v="16"/>
    <x v="4"/>
    <x v="2"/>
    <n v="0"/>
    <n v="0"/>
    <s v="OK"/>
    <s v="Granel"/>
    <x v="2"/>
    <n v="0"/>
    <s v="F. TORAL"/>
    <s v="C"/>
    <d v="1899-12-30T00:00:41"/>
    <d v="1899-12-30T00:00:41"/>
    <s v="OK"/>
    <m/>
    <m/>
    <d v="1899-12-30T00:00:00"/>
    <d v="1899-12-30T01:46:46"/>
    <n v="2"/>
    <d v="1899-12-30T00:00:41"/>
    <n v="106.76666666666891"/>
    <n v="18"/>
    <s v="No"/>
  </r>
  <r>
    <s v="CTOR"/>
    <s v="2025005762"/>
    <x v="0"/>
    <s v="ER3068BCC"/>
    <s v="E1437MRF"/>
    <d v="2025-03-17T00:00:00"/>
    <m/>
    <s v="2906"/>
    <x v="11"/>
    <s v="PA"/>
    <s v="PA"/>
    <m/>
    <d v="2025-03-17T00:00:00"/>
    <d v="1899-12-30T17:47:04"/>
    <d v="2025-03-17T00:00:00"/>
    <d v="1899-12-30T17:47:45"/>
    <d v="2025-03-17T00:00:00"/>
    <d v="1899-12-30T18:16:04"/>
    <x v="0"/>
    <s v="RFCPI"/>
    <s v="1322317444"/>
    <s v="FBO"/>
    <d v="1899-12-30T00:29:00"/>
    <d v="1899-12-30T00:28:19"/>
    <d v="1899-12-30T00:00:41"/>
    <s v="Ensacado"/>
    <s v="E002"/>
    <x v="2"/>
    <d v="1899-12-30T00:29:00"/>
    <d v="1899-12-30T00:28:19"/>
    <n v="17"/>
    <x v="16"/>
    <x v="4"/>
    <x v="1"/>
    <n v="0"/>
    <n v="0"/>
    <s v="OK"/>
    <s v="Ensacado"/>
    <x v="2"/>
    <n v="0"/>
    <s v="F. TORAL"/>
    <s v="A"/>
    <d v="1899-12-30T00:00:41"/>
    <d v="1899-12-30T00:00:41"/>
    <s v="OK"/>
    <m/>
    <m/>
    <d v="1899-12-30T00:00:00"/>
    <d v="1899-12-30T00:29:00"/>
    <n v="2"/>
    <d v="1899-12-30T00:00:41"/>
    <n v="29.000000000001656"/>
    <n v="18"/>
    <s v="Si"/>
  </r>
  <r>
    <s v="CTOR"/>
    <s v="2025005752"/>
    <x v="0"/>
    <s v="EP107997"/>
    <s v="EAT14XQ"/>
    <d v="2025-03-17T00:00:00"/>
    <m/>
    <s v="55"/>
    <x v="10"/>
    <s v="PA"/>
    <n v="15"/>
    <m/>
    <d v="2025-03-17T00:00:00"/>
    <d v="1899-12-30T16:51:42"/>
    <d v="2025-03-17T00:00:00"/>
    <d v="1899-12-30T16:53:05"/>
    <d v="2025-03-17T00:00:00"/>
    <d v="1899-12-30T18:31:29"/>
    <x v="0"/>
    <s v="RFCPI"/>
    <s v="1322317445"/>
    <s v="EXW"/>
    <d v="1899-12-30T01:39:47"/>
    <d v="1899-12-30T01:38:24"/>
    <d v="1899-12-30T00:01:23"/>
    <s v="Granel"/>
    <s v="E001"/>
    <x v="1"/>
    <d v="1899-12-30T01:39:47"/>
    <d v="1899-12-30T01:38:24"/>
    <n v="16"/>
    <x v="16"/>
    <x v="4"/>
    <x v="2"/>
    <n v="0"/>
    <n v="0"/>
    <s v="OK"/>
    <s v="Granel"/>
    <x v="2"/>
    <n v="0"/>
    <s v="F. TORAL"/>
    <s v="C"/>
    <d v="1899-12-30T00:01:23"/>
    <d v="1899-12-30T00:01:23"/>
    <s v="OK"/>
    <m/>
    <m/>
    <d v="1899-12-30T00:00:00"/>
    <d v="1899-12-30T01:39:47"/>
    <n v="2"/>
    <d v="1899-12-30T00:01:23"/>
    <n v="99.783333333345624"/>
    <n v="18"/>
    <s v="No"/>
  </r>
  <r>
    <s v="CTOR"/>
    <s v="2025005767"/>
    <x v="0"/>
    <s v="ER9678BBK"/>
    <s v="E1219LWL"/>
    <d v="2025-03-17T00:00:00"/>
    <m/>
    <s v="3044"/>
    <x v="25"/>
    <s v="PA"/>
    <n v="12"/>
    <m/>
    <d v="2025-03-17T00:00:00"/>
    <d v="1899-12-30T18:08:53"/>
    <d v="2025-03-17T00:00:00"/>
    <d v="1899-12-30T18:09:33"/>
    <d v="2025-03-17T00:00:00"/>
    <d v="1899-12-30T18:41:13"/>
    <x v="0"/>
    <s v="RFCPI"/>
    <s v="1322317446"/>
    <s v="FBO"/>
    <d v="1899-12-30T00:32:20"/>
    <d v="1899-12-30T00:31:40"/>
    <d v="1899-12-30T00:00:40"/>
    <s v="Granel"/>
    <s v="E001"/>
    <x v="2"/>
    <d v="1899-12-30T00:32:20"/>
    <d v="1899-12-30T00:31:40"/>
    <n v="18"/>
    <x v="16"/>
    <x v="4"/>
    <x v="2"/>
    <n v="0"/>
    <n v="0"/>
    <s v="OK"/>
    <s v="Granel"/>
    <x v="2"/>
    <n v="0"/>
    <s v="F. TORAL"/>
    <s v="A"/>
    <d v="1899-12-30T00:00:40"/>
    <d v="1899-12-30T00:00:40"/>
    <s v="OK"/>
    <m/>
    <m/>
    <d v="1899-12-30T00:00:00"/>
    <d v="1899-12-30T00:32:20"/>
    <n v="2"/>
    <d v="1899-12-30T00:00:40"/>
    <n v="32.333333333342274"/>
    <n v="18"/>
    <s v="Si"/>
  </r>
  <r>
    <s v="CTOR"/>
    <s v="2025005769"/>
    <x v="0"/>
    <s v="ER5821BBZ"/>
    <s v="E2459GSW"/>
    <d v="2025-03-17T00:00:00"/>
    <m/>
    <s v="3043"/>
    <x v="53"/>
    <s v="PA"/>
    <n v="2"/>
    <m/>
    <d v="2025-03-17T00:00:00"/>
    <d v="1899-12-30T18:19:05"/>
    <d v="2025-03-17T00:00:00"/>
    <d v="1899-12-30T18:19:45"/>
    <d v="2025-03-17T00:00:00"/>
    <d v="1899-12-30T18:46:50"/>
    <x v="0"/>
    <s v="RFCPI"/>
    <s v="1322317447"/>
    <s v="FBO"/>
    <d v="1899-12-30T00:27:45"/>
    <d v="1899-12-30T00:27:05"/>
    <d v="1899-12-30T00:00:40"/>
    <s v="Granel"/>
    <s v="E001"/>
    <x v="2"/>
    <d v="1899-12-30T00:27:45"/>
    <d v="1899-12-30T00:27:05"/>
    <n v="18"/>
    <x v="16"/>
    <x v="4"/>
    <x v="2"/>
    <n v="0"/>
    <n v="0"/>
    <s v="OK"/>
    <s v="Granel"/>
    <x v="2"/>
    <n v="0"/>
    <s v="F. TORAL"/>
    <s v="A"/>
    <d v="1899-12-30T00:00:40"/>
    <d v="1899-12-30T00:00:40"/>
    <s v="OK"/>
    <m/>
    <m/>
    <d v="1899-12-30T00:00:00"/>
    <d v="1899-12-30T00:27:45"/>
    <n v="2"/>
    <d v="1899-12-30T00:00:40"/>
    <n v="27.750000000009614"/>
    <n v="18"/>
    <s v="Si"/>
  </r>
  <r>
    <s v="CTOR"/>
    <s v="2025005760"/>
    <x v="0"/>
    <s v="EBR10606"/>
    <s v="EBJ37MR"/>
    <d v="2025-03-17T00:00:00"/>
    <m/>
    <s v="55"/>
    <x v="10"/>
    <s v="PA"/>
    <n v="15"/>
    <m/>
    <d v="2025-03-17T00:00:00"/>
    <d v="1899-12-30T17:11:08"/>
    <d v="2025-03-17T00:00:00"/>
    <d v="1899-12-30T17:11:50"/>
    <d v="2025-03-17T00:00:00"/>
    <d v="1899-12-30T18:55:06"/>
    <x v="0"/>
    <s v="RFCPI"/>
    <s v="1322317448"/>
    <s v="EXW"/>
    <d v="1899-12-30T01:43:58"/>
    <d v="1899-12-30T01:43:16"/>
    <d v="1899-12-30T00:00:42"/>
    <s v="Granel"/>
    <s v="E001"/>
    <x v="1"/>
    <d v="1899-12-30T01:43:58"/>
    <d v="1899-12-30T01:43:16"/>
    <n v="17"/>
    <x v="16"/>
    <x v="4"/>
    <x v="2"/>
    <n v="0"/>
    <n v="0"/>
    <s v="OK"/>
    <s v="Granel"/>
    <x v="2"/>
    <n v="0"/>
    <s v="F. TORAL"/>
    <s v="C"/>
    <d v="1899-12-30T00:00:42"/>
    <d v="1899-12-30T00:00:42"/>
    <s v="OK"/>
    <m/>
    <m/>
    <d v="1899-12-30T00:00:00"/>
    <d v="1899-12-30T01:43:58"/>
    <n v="2"/>
    <d v="1899-12-30T00:00:42"/>
    <n v="103.96666666667518"/>
    <n v="18"/>
    <s v="No"/>
  </r>
  <r>
    <s v="CTOR"/>
    <s v="2025005770"/>
    <x v="0"/>
    <s v="ER7567BBL"/>
    <s v="E2543HVB"/>
    <d v="2025-03-17T00:00:00"/>
    <m/>
    <s v="3043"/>
    <x v="53"/>
    <s v="PA"/>
    <n v="2"/>
    <m/>
    <d v="2025-03-17T00:00:00"/>
    <d v="1899-12-30T18:24:06"/>
    <d v="2025-03-17T00:00:00"/>
    <d v="1899-12-30T18:24:45"/>
    <d v="2025-03-17T00:00:00"/>
    <d v="1899-12-30T19:03:16"/>
    <x v="0"/>
    <s v="RFCPI"/>
    <s v="1322317449"/>
    <s v="FBO"/>
    <d v="1899-12-30T00:39:10"/>
    <d v="1899-12-30T00:38:31"/>
    <d v="1899-12-30T00:00:39"/>
    <s v="Granel"/>
    <s v="E001"/>
    <x v="2"/>
    <d v="1899-12-30T00:39:10"/>
    <d v="1899-12-30T00:38:31"/>
    <n v="18"/>
    <x v="16"/>
    <x v="4"/>
    <x v="2"/>
    <n v="0"/>
    <n v="0"/>
    <s v="OK"/>
    <s v="Granel"/>
    <x v="2"/>
    <n v="0"/>
    <s v="F. TORAL"/>
    <s v="A"/>
    <d v="1899-12-30T00:00:39"/>
    <d v="1899-12-30T00:00:39"/>
    <s v="OK"/>
    <m/>
    <m/>
    <d v="1899-12-30T00:00:00"/>
    <d v="1899-12-30T00:39:10"/>
    <n v="2"/>
    <d v="1899-12-30T00:00:39"/>
    <n v="39.16666666667529"/>
    <n v="19"/>
    <s v="Si"/>
  </r>
  <r>
    <s v="CTOR"/>
    <s v="2025005764"/>
    <x v="0"/>
    <s v="ER9390BBK"/>
    <s v="E7567GYY"/>
    <d v="2025-03-17T00:00:00"/>
    <m/>
    <s v="55"/>
    <x v="10"/>
    <s v="PA"/>
    <n v="15"/>
    <m/>
    <d v="2025-03-17T00:00:00"/>
    <d v="1899-12-30T17:58:14"/>
    <d v="2025-03-17T00:00:00"/>
    <d v="1899-12-30T17:58:54"/>
    <d v="2025-03-17T00:00:00"/>
    <d v="1899-12-30T19:15:42"/>
    <x v="0"/>
    <s v="RFCPI"/>
    <s v="1322317450"/>
    <s v="FBO"/>
    <d v="1899-12-30T01:17:28"/>
    <d v="1899-12-30T01:16:48"/>
    <d v="1899-12-30T00:00:40"/>
    <s v="Granel"/>
    <s v="E001"/>
    <x v="2"/>
    <d v="1899-12-30T01:17:28"/>
    <d v="1899-12-30T01:16:48"/>
    <n v="17"/>
    <x v="16"/>
    <x v="4"/>
    <x v="2"/>
    <n v="0"/>
    <n v="0"/>
    <s v="OK"/>
    <s v="Granel"/>
    <x v="2"/>
    <n v="0"/>
    <s v="F. TORAL"/>
    <s v="B"/>
    <d v="1899-12-30T00:00:40"/>
    <d v="1899-12-30T00:00:40"/>
    <s v="OK"/>
    <m/>
    <m/>
    <d v="1899-12-30T00:00:00"/>
    <d v="1899-12-30T01:17:28"/>
    <n v="2"/>
    <d v="1899-12-30T00:00:40"/>
    <n v="77.466666666657616"/>
    <n v="19"/>
    <s v="No"/>
  </r>
  <r>
    <s v="CTOR"/>
    <s v="2025005771"/>
    <x v="0"/>
    <s v="ER2524BCB"/>
    <s v="E5316JZJ"/>
    <d v="2025-03-17T00:00:00"/>
    <m/>
    <s v="2906"/>
    <x v="11"/>
    <s v="PA"/>
    <s v="PA"/>
    <m/>
    <d v="2025-03-17T00:00:00"/>
    <d v="1899-12-30T18:45:55"/>
    <d v="2025-03-17T00:00:00"/>
    <d v="1899-12-30T18:46:36"/>
    <d v="2025-03-17T00:00:00"/>
    <d v="1899-12-30T19:28:19"/>
    <x v="0"/>
    <s v="RFCPI"/>
    <s v="1322317451"/>
    <s v="FBO"/>
    <d v="1899-12-30T00:42:24"/>
    <d v="1899-12-30T00:41:43"/>
    <d v="1899-12-30T00:00:41"/>
    <s v="Ensacado"/>
    <s v="E002"/>
    <x v="2"/>
    <d v="1899-12-30T00:42:24"/>
    <d v="1899-12-30T00:41:43"/>
    <n v="18"/>
    <x v="16"/>
    <x v="4"/>
    <x v="1"/>
    <n v="0"/>
    <n v="0"/>
    <s v="OK"/>
    <s v="Ensacado"/>
    <x v="2"/>
    <n v="0"/>
    <s v="F. TORAL"/>
    <s v="A"/>
    <d v="1899-12-30T00:00:41"/>
    <d v="1899-12-30T00:00:41"/>
    <s v="OK"/>
    <m/>
    <m/>
    <d v="1899-12-30T00:00:00"/>
    <d v="1899-12-30T00:42:24"/>
    <n v="2"/>
    <d v="1899-12-30T00:00:41"/>
    <n v="42.400000000007907"/>
    <n v="19"/>
    <s v="Si"/>
  </r>
  <r>
    <s v="CTOR"/>
    <s v="2025005765"/>
    <x v="0"/>
    <s v="ER1294BCG"/>
    <s v="E3120HXB"/>
    <d v="2025-03-17T00:00:00"/>
    <m/>
    <s v="55"/>
    <x v="10"/>
    <s v="PA"/>
    <n v="15"/>
    <m/>
    <d v="2025-03-17T00:00:00"/>
    <d v="1899-12-30T18:06:05"/>
    <d v="2025-03-17T00:00:00"/>
    <d v="1899-12-30T18:06:46"/>
    <d v="2025-03-17T00:00:00"/>
    <d v="1899-12-30T19:41:08"/>
    <x v="0"/>
    <s v="RFCPI"/>
    <s v="1322317452"/>
    <s v="FBO"/>
    <d v="1899-12-30T01:35:03"/>
    <d v="1899-12-30T01:34:22"/>
    <d v="1899-12-30T00:00:41"/>
    <s v="Granel"/>
    <s v="E001"/>
    <x v="2"/>
    <d v="1899-12-30T01:35:03"/>
    <d v="1899-12-30T01:34:22"/>
    <n v="18"/>
    <x v="16"/>
    <x v="4"/>
    <x v="2"/>
    <n v="0"/>
    <n v="0"/>
    <s v="OK"/>
    <s v="Granel"/>
    <x v="2"/>
    <n v="0"/>
    <s v="F. TORAL"/>
    <s v="C"/>
    <d v="1899-12-30T00:00:41"/>
    <d v="1899-12-30T00:00:41"/>
    <s v="OK"/>
    <m/>
    <m/>
    <d v="1899-12-30T00:00:00"/>
    <d v="1899-12-30T01:35:03"/>
    <n v="2"/>
    <d v="1899-12-30T00:00:41"/>
    <n v="95.049999999993588"/>
    <n v="19"/>
    <s v="No"/>
  </r>
  <r>
    <s v="CTOR"/>
    <s v="2025005766"/>
    <x v="0"/>
    <s v="ER0582BBN"/>
    <s v="E1094JPT"/>
    <d v="2025-03-17T00:00:00"/>
    <m/>
    <s v="55"/>
    <x v="10"/>
    <s v="PA"/>
    <n v="15"/>
    <m/>
    <d v="2025-03-17T00:00:00"/>
    <d v="1899-12-30T18:07:48"/>
    <d v="2025-03-17T00:00:00"/>
    <d v="1899-12-30T18:08:29"/>
    <d v="2025-03-17T00:00:00"/>
    <d v="1899-12-30T20:00:56"/>
    <x v="0"/>
    <s v="RFCPI"/>
    <s v="1322317453"/>
    <s v="FBO"/>
    <d v="1899-12-30T01:53:08"/>
    <d v="1899-12-30T01:52:27"/>
    <d v="1899-12-30T00:00:41"/>
    <s v="Granel"/>
    <s v="E001"/>
    <x v="2"/>
    <d v="1899-12-30T01:53:08"/>
    <d v="1899-12-30T01:52:27"/>
    <n v="18"/>
    <x v="16"/>
    <x v="4"/>
    <x v="2"/>
    <n v="0"/>
    <n v="0"/>
    <s v="OK"/>
    <s v="Granel"/>
    <x v="2"/>
    <n v="0"/>
    <s v="F. TORAL"/>
    <s v="C"/>
    <d v="1899-12-30T00:00:41"/>
    <d v="1899-12-30T00:00:41"/>
    <s v="OK"/>
    <m/>
    <m/>
    <d v="1899-12-30T00:00:00"/>
    <d v="1899-12-30T01:53:08"/>
    <n v="2"/>
    <d v="1899-12-30T00:00:41"/>
    <n v="113.13333333332645"/>
    <n v="20"/>
    <s v="No"/>
  </r>
  <r>
    <s v="CTOR"/>
    <s v="2025005768"/>
    <x v="0"/>
    <s v="ER1582BDJ"/>
    <s v="E4570MKW"/>
    <d v="2025-03-17T00:00:00"/>
    <m/>
    <s v="55"/>
    <x v="10"/>
    <s v="PA"/>
    <n v="15"/>
    <m/>
    <d v="2025-03-17T00:00:00"/>
    <d v="1899-12-30T18:13:44"/>
    <d v="2025-03-17T00:00:00"/>
    <d v="1899-12-30T18:14:23"/>
    <d v="2025-03-17T00:00:00"/>
    <d v="1899-12-30T20:24:03"/>
    <x v="0"/>
    <s v="RFCPI"/>
    <s v="1322317454"/>
    <s v="FBO"/>
    <d v="1899-12-30T02:10:19"/>
    <d v="1899-12-30T02:09:40"/>
    <d v="1899-12-30T00:00:39"/>
    <s v="Granel"/>
    <s v="E001"/>
    <x v="2"/>
    <d v="1899-12-30T02:10:19"/>
    <d v="1899-12-30T02:09:40"/>
    <n v="18"/>
    <x v="16"/>
    <x v="4"/>
    <x v="2"/>
    <n v="0"/>
    <n v="0"/>
    <s v="OK"/>
    <s v="Granel"/>
    <x v="2"/>
    <n v="0"/>
    <s v="F. TORAL"/>
    <s v="C"/>
    <d v="1899-12-30T00:00:39"/>
    <d v="1899-12-30T00:00:39"/>
    <s v="OK"/>
    <m/>
    <m/>
    <d v="1899-12-30T00:00:00"/>
    <d v="1899-12-30T02:10:19"/>
    <n v="2"/>
    <d v="1899-12-30T00:00:39"/>
    <n v="130.31666666665916"/>
    <n v="20"/>
    <s v="No"/>
  </r>
  <r>
    <s v="CTOR"/>
    <s v="2025005781"/>
    <x v="0"/>
    <s v="ER8331BCD"/>
    <s v="E0998LSS"/>
    <d v="2025-03-18T00:00:00"/>
    <m/>
    <s v="3042"/>
    <x v="13"/>
    <s v="PA"/>
    <n v="14"/>
    <m/>
    <d v="2025-03-18T00:00:00"/>
    <d v="1899-12-30T08:16:42"/>
    <d v="2025-03-18T00:00:00"/>
    <d v="1899-12-30T08:17:20"/>
    <d v="2025-03-18T00:00:00"/>
    <d v="1899-12-30T08:35:48"/>
    <x v="0"/>
    <s v="RFCPI"/>
    <s v="1322317455"/>
    <s v="FBO"/>
    <d v="1899-12-30T00:19:06"/>
    <d v="1899-12-30T00:18:28"/>
    <d v="1899-12-30T00:00:38"/>
    <s v="Granel"/>
    <s v="E001"/>
    <x v="2"/>
    <d v="1899-12-30T00:19:06"/>
    <d v="1899-12-30T00:18:28"/>
    <n v="8"/>
    <x v="17"/>
    <x v="4"/>
    <x v="2"/>
    <n v="0"/>
    <n v="0"/>
    <s v="OK"/>
    <s v="Granel"/>
    <x v="2"/>
    <n v="0"/>
    <s v="F. TORAL"/>
    <s v="A"/>
    <d v="1899-12-30T00:00:38"/>
    <d v="1899-12-30T00:00:38"/>
    <s v="OK"/>
    <m/>
    <m/>
    <d v="1899-12-30T00:00:00"/>
    <d v="1899-12-30T00:19:06"/>
    <n v="3"/>
    <d v="1899-12-30T00:00:38"/>
    <n v="19.099999999987158"/>
    <n v="8"/>
    <s v="Si"/>
  </r>
  <r>
    <s v="CTOR"/>
    <s v="2025005780"/>
    <x v="0"/>
    <s v="ER4667BBH"/>
    <s v="E2163JCB"/>
    <d v="2025-03-18T00:00:00"/>
    <m/>
    <s v="3044"/>
    <x v="25"/>
    <s v="PA"/>
    <n v="12"/>
    <m/>
    <d v="2025-03-18T00:00:00"/>
    <d v="1899-12-30T08:14:05"/>
    <d v="2025-03-18T00:00:00"/>
    <d v="1899-12-30T08:14:44"/>
    <d v="2025-03-18T00:00:00"/>
    <d v="1899-12-30T08:50:29"/>
    <x v="0"/>
    <s v="RFCPI"/>
    <s v="1322317456"/>
    <s v="FBO"/>
    <d v="1899-12-30T00:36:24"/>
    <d v="1899-12-30T00:35:45"/>
    <d v="1899-12-30T00:00:39"/>
    <s v="Granel"/>
    <s v="E001"/>
    <x v="2"/>
    <d v="1899-12-30T00:36:24"/>
    <d v="1899-12-30T00:35:45"/>
    <n v="8"/>
    <x v="17"/>
    <x v="4"/>
    <x v="2"/>
    <n v="0"/>
    <n v="0"/>
    <s v="OK"/>
    <s v="Granel"/>
    <x v="2"/>
    <n v="0"/>
    <s v="F. TORAL"/>
    <s v="A"/>
    <d v="1899-12-30T00:00:39"/>
    <d v="1899-12-30T00:00:39"/>
    <s v="OK"/>
    <m/>
    <m/>
    <d v="1899-12-30T00:00:00"/>
    <d v="1899-12-30T00:36:24"/>
    <n v="3"/>
    <d v="1899-12-30T00:00:39"/>
    <n v="36.399999999988744"/>
    <n v="8"/>
    <s v="Si"/>
  </r>
  <r>
    <s v="CTOR"/>
    <s v="2025005785"/>
    <x v="0"/>
    <s v="ER7711BCD"/>
    <s v="E6158KLG"/>
    <d v="2025-03-18T00:00:00"/>
    <m/>
    <s v="55"/>
    <x v="10"/>
    <s v="PA"/>
    <n v="15"/>
    <m/>
    <d v="2025-03-18T00:00:00"/>
    <d v="1899-12-30T08:48:08"/>
    <d v="2025-03-18T00:00:00"/>
    <d v="1899-12-30T08:48:47"/>
    <d v="2025-03-18T00:00:00"/>
    <d v="1899-12-30T09:13:33"/>
    <x v="0"/>
    <s v="RFCPI"/>
    <s v="1322317457"/>
    <s v="FBO"/>
    <d v="1899-12-30T00:25:25"/>
    <d v="1899-12-30T00:24:46"/>
    <d v="1899-12-30T00:00:39"/>
    <s v="Granel"/>
    <s v="E001"/>
    <x v="2"/>
    <d v="1899-12-30T00:25:25"/>
    <d v="1899-12-30T00:24:46"/>
    <n v="8"/>
    <x v="17"/>
    <x v="4"/>
    <x v="2"/>
    <n v="0"/>
    <n v="0"/>
    <s v="OK"/>
    <s v="Granel"/>
    <x v="2"/>
    <n v="0"/>
    <s v="F. TORAL"/>
    <s v="A"/>
    <d v="1899-12-30T00:00:39"/>
    <d v="1899-12-30T00:00:39"/>
    <s v="OK"/>
    <m/>
    <m/>
    <d v="1899-12-30T00:00:00"/>
    <d v="1899-12-30T00:25:25"/>
    <n v="3"/>
    <d v="1899-12-30T00:00:39"/>
    <n v="25.416666666662351"/>
    <n v="9"/>
    <s v="Si"/>
  </r>
  <r>
    <s v="CTOR"/>
    <s v="2025005787"/>
    <x v="0"/>
    <s v="ER2261BDH"/>
    <s v="E0678HZJ"/>
    <d v="2025-03-18T00:00:00"/>
    <m/>
    <s v="2906"/>
    <x v="11"/>
    <s v="PA"/>
    <s v="PA"/>
    <m/>
    <d v="2025-03-18T00:00:00"/>
    <d v="1899-12-30T08:52:21"/>
    <d v="2025-03-18T00:00:00"/>
    <d v="1899-12-30T08:53:00"/>
    <d v="2025-03-18T00:00:00"/>
    <d v="1899-12-30T09:36:31"/>
    <x v="0"/>
    <s v="RFCPI"/>
    <s v="1322317458"/>
    <s v="FBO"/>
    <d v="1899-12-30T00:44:10"/>
    <d v="1899-12-30T00:43:31"/>
    <d v="1899-12-30T00:00:39"/>
    <s v="Ensacado"/>
    <s v="E002"/>
    <x v="2"/>
    <d v="1899-12-30T00:44:10"/>
    <d v="1899-12-30T00:43:31"/>
    <n v="8"/>
    <x v="17"/>
    <x v="4"/>
    <x v="1"/>
    <n v="0"/>
    <n v="0"/>
    <s v="OK"/>
    <s v="Ensacado"/>
    <x v="2"/>
    <n v="0"/>
    <s v="F. TORAL"/>
    <s v="A"/>
    <d v="1899-12-30T00:00:39"/>
    <d v="1899-12-30T00:00:39"/>
    <s v="OK"/>
    <m/>
    <m/>
    <d v="1899-12-30T00:00:00"/>
    <d v="1899-12-30T00:44:10"/>
    <n v="3"/>
    <d v="1899-12-30T00:00:39"/>
    <n v="44.166666666672"/>
    <n v="9"/>
    <s v="Si"/>
  </r>
  <r>
    <s v="CTOR"/>
    <s v="2025005789"/>
    <x v="0"/>
    <s v="EL214695"/>
    <s v="EAF04LH"/>
    <d v="2025-03-18T00:00:00"/>
    <m/>
    <s v="2906"/>
    <x v="11"/>
    <s v="PA"/>
    <s v="PA"/>
    <m/>
    <d v="2025-03-18T00:00:00"/>
    <d v="1899-12-30T09:11:24"/>
    <d v="2025-03-18T00:00:00"/>
    <d v="1899-12-30T09:12:05"/>
    <d v="2025-03-18T00:00:00"/>
    <d v="1899-12-30T09:40:43"/>
    <x v="0"/>
    <s v="RFCPI"/>
    <s v="1322317459"/>
    <s v="EXW"/>
    <d v="1899-12-30T00:29:19"/>
    <d v="1899-12-30T00:28:38"/>
    <d v="1899-12-30T00:00:41"/>
    <s v="Ensacado"/>
    <s v="E002"/>
    <x v="1"/>
    <d v="1899-12-30T00:29:19"/>
    <d v="1899-12-30T00:28:38"/>
    <n v="9"/>
    <x v="17"/>
    <x v="4"/>
    <x v="1"/>
    <n v="0"/>
    <n v="0"/>
    <s v="OK"/>
    <s v="Ensacado"/>
    <x v="2"/>
    <n v="0"/>
    <s v="F. TORAL"/>
    <s v="A"/>
    <d v="1899-12-30T00:00:41"/>
    <d v="1899-12-30T00:00:41"/>
    <s v="OK"/>
    <m/>
    <m/>
    <d v="1899-12-30T00:00:00"/>
    <d v="1899-12-30T00:29:19"/>
    <n v="3"/>
    <d v="1899-12-30T00:00:41"/>
    <n v="29.316666666657607"/>
    <n v="9"/>
    <s v="Si"/>
  </r>
  <r>
    <s v="CTOR"/>
    <s v="2025005790"/>
    <x v="0"/>
    <s v="ER3777BBH"/>
    <s v="E4280KCL"/>
    <d v="2025-03-18T00:00:00"/>
    <m/>
    <s v="55"/>
    <x v="10"/>
    <s v="PA"/>
    <n v="15"/>
    <m/>
    <d v="2025-03-18T00:00:00"/>
    <d v="1899-12-30T09:13:00"/>
    <d v="2025-03-18T00:00:00"/>
    <d v="1899-12-30T09:13:40"/>
    <d v="2025-03-18T00:00:00"/>
    <d v="1899-12-30T09:44:49"/>
    <x v="0"/>
    <s v="RFCPI"/>
    <s v="1322317460"/>
    <s v="FBO"/>
    <d v="1899-12-30T00:31:49"/>
    <d v="1899-12-30T00:31:09"/>
    <d v="1899-12-30T00:00:40"/>
    <s v="Granel"/>
    <s v="E001"/>
    <x v="2"/>
    <d v="1899-12-30T00:31:49"/>
    <d v="1899-12-30T00:31:09"/>
    <n v="9"/>
    <x v="17"/>
    <x v="4"/>
    <x v="2"/>
    <n v="0"/>
    <n v="0"/>
    <s v="OK"/>
    <s v="Granel"/>
    <x v="2"/>
    <n v="0"/>
    <s v="F. TORAL"/>
    <s v="A"/>
    <d v="1899-12-30T00:00:40"/>
    <d v="1899-12-30T00:00:40"/>
    <s v="OK"/>
    <m/>
    <m/>
    <d v="1899-12-30T00:00:00"/>
    <d v="1899-12-30T00:31:49"/>
    <n v="3"/>
    <d v="1899-12-30T00:00:40"/>
    <n v="31.816666666670386"/>
    <n v="9"/>
    <s v="Si"/>
  </r>
  <r>
    <s v="CTOR"/>
    <s v="2025005782"/>
    <x v="0"/>
    <s v="ER8797BBS"/>
    <s v="E3715LST"/>
    <d v="2025-03-18T00:00:00"/>
    <m/>
    <s v="3218"/>
    <x v="55"/>
    <s v="PA"/>
    <n v="6"/>
    <m/>
    <d v="2025-03-18T00:00:00"/>
    <d v="1899-12-30T08:24:04"/>
    <d v="2025-03-18T00:00:00"/>
    <d v="1899-12-30T08:24:42"/>
    <d v="2025-03-18T00:00:00"/>
    <d v="1899-12-30T09:55:48"/>
    <x v="0"/>
    <s v="RFCPI"/>
    <s v="1322317461"/>
    <s v="FBO"/>
    <d v="1899-12-30T01:31:44"/>
    <d v="1899-12-30T01:31:06"/>
    <d v="1899-12-30T00:00:38"/>
    <s v="Granel"/>
    <s v="E001"/>
    <x v="2"/>
    <d v="1899-12-30T01:31:44"/>
    <d v="1899-12-30T01:31:06"/>
    <n v="8"/>
    <x v="17"/>
    <x v="4"/>
    <x v="2"/>
    <n v="0"/>
    <n v="0"/>
    <s v="OK"/>
    <s v="Granel"/>
    <x v="2"/>
    <n v="0"/>
    <s v="F. TORAL"/>
    <s v="C"/>
    <d v="1899-12-30T00:00:38"/>
    <d v="1899-12-30T00:00:38"/>
    <s v="OK"/>
    <m/>
    <m/>
    <d v="1899-12-30T00:00:00"/>
    <d v="1899-12-30T01:31:44"/>
    <n v="3"/>
    <d v="1899-12-30T00:00:38"/>
    <n v="91.733333333327977"/>
    <n v="9"/>
    <s v="No"/>
  </r>
  <r>
    <s v="CTOR"/>
    <s v="2025005796"/>
    <x v="0"/>
    <s v="ER3186BBT"/>
    <s v="E2376GDG"/>
    <d v="2025-03-18T00:00:00"/>
    <m/>
    <s v="55"/>
    <x v="10"/>
    <s v="PA"/>
    <n v="15"/>
    <m/>
    <d v="2025-03-18T00:00:00"/>
    <d v="1899-12-30T09:25:00"/>
    <d v="2025-03-18T00:00:00"/>
    <d v="1899-12-30T09:25:40"/>
    <d v="2025-03-18T00:00:00"/>
    <d v="1899-12-30T10:07:14"/>
    <x v="0"/>
    <s v="RFCPI"/>
    <s v="1322317462"/>
    <s v="FBO"/>
    <d v="1899-12-30T00:42:14"/>
    <d v="1899-12-30T00:41:34"/>
    <d v="1899-12-30T00:00:40"/>
    <s v="Granel"/>
    <s v="E001"/>
    <x v="2"/>
    <d v="1899-12-30T00:42:14"/>
    <d v="1899-12-30T00:41:34"/>
    <n v="9"/>
    <x v="17"/>
    <x v="4"/>
    <x v="2"/>
    <n v="0"/>
    <n v="0"/>
    <s v="OK"/>
    <s v="Granel"/>
    <x v="2"/>
    <n v="0"/>
    <s v="F. TORAL"/>
    <s v="A"/>
    <d v="1899-12-30T00:00:40"/>
    <d v="1899-12-30T00:00:40"/>
    <s v="OK"/>
    <m/>
    <m/>
    <d v="1899-12-30T00:00:00"/>
    <d v="1899-12-30T00:42:14"/>
    <n v="3"/>
    <d v="1899-12-30T00:00:40"/>
    <n v="42.233333333327998"/>
    <n v="10"/>
    <s v="Si"/>
  </r>
  <r>
    <s v="CTOR"/>
    <s v="2025005799"/>
    <x v="0"/>
    <s v="ER5554BCF"/>
    <s v="E9055JGZ"/>
    <d v="2025-03-18T00:00:00"/>
    <m/>
    <s v="3320"/>
    <x v="12"/>
    <s v="PA"/>
    <s v="PA"/>
    <m/>
    <d v="2025-03-18T00:00:00"/>
    <d v="1899-12-30T09:49:17"/>
    <d v="2025-03-18T00:00:00"/>
    <d v="1899-12-30T09:49:57"/>
    <d v="2025-03-18T00:00:00"/>
    <d v="1899-12-30T10:20:49"/>
    <x v="0"/>
    <s v="RFCPI"/>
    <s v="1322317463"/>
    <s v="FBO"/>
    <d v="1899-12-30T00:31:32"/>
    <d v="1899-12-30T00:30:52"/>
    <d v="1899-12-30T00:00:40"/>
    <s v="Ensacado"/>
    <s v="E002"/>
    <x v="2"/>
    <d v="1899-12-30T00:31:32"/>
    <d v="1899-12-30T00:30:52"/>
    <n v="9"/>
    <x v="17"/>
    <x v="4"/>
    <x v="1"/>
    <n v="0"/>
    <n v="0"/>
    <s v="OK"/>
    <s v="Ensacado"/>
    <x v="2"/>
    <n v="0"/>
    <s v="F. TORAL"/>
    <s v="A"/>
    <d v="1899-12-30T00:00:40"/>
    <d v="1899-12-30T00:00:40"/>
    <s v="OK"/>
    <m/>
    <m/>
    <d v="1899-12-30T00:00:00"/>
    <d v="1899-12-30T00:31:32"/>
    <n v="3"/>
    <d v="1899-12-30T00:00:40"/>
    <n v="31.533333333335996"/>
    <n v="10"/>
    <s v="Si"/>
  </r>
  <r>
    <s v="CTOR"/>
    <s v="2025005803"/>
    <x v="0"/>
    <s v="ER2466BBF"/>
    <s v="E2847GDG"/>
    <d v="2025-03-18T00:00:00"/>
    <m/>
    <s v="55"/>
    <x v="10"/>
    <s v="PA"/>
    <n v="15"/>
    <m/>
    <d v="2025-03-18T00:00:00"/>
    <d v="1899-12-30T10:11:05"/>
    <d v="2025-03-18T00:00:00"/>
    <d v="1899-12-30T10:11:44"/>
    <d v="2025-03-18T00:00:00"/>
    <d v="1899-12-30T10:42:30"/>
    <x v="0"/>
    <s v="RFCPI"/>
    <s v="1322317464"/>
    <s v="FBO"/>
    <d v="1899-12-30T00:31:25"/>
    <d v="1899-12-30T00:30:46"/>
    <d v="1899-12-30T00:00:39"/>
    <s v="Granel"/>
    <s v="E001"/>
    <x v="2"/>
    <d v="1899-12-30T00:31:25"/>
    <d v="1899-12-30T00:30:46"/>
    <n v="10"/>
    <x v="17"/>
    <x v="4"/>
    <x v="2"/>
    <n v="0"/>
    <n v="0"/>
    <s v="OK"/>
    <s v="Granel"/>
    <x v="2"/>
    <n v="0"/>
    <s v="F. TORAL"/>
    <s v="A"/>
    <d v="1899-12-30T00:00:39"/>
    <d v="1899-12-30T00:00:39"/>
    <s v="OK"/>
    <m/>
    <m/>
    <d v="1899-12-30T00:00:00"/>
    <d v="1899-12-30T00:31:25"/>
    <n v="3"/>
    <d v="1899-12-30T00:00:39"/>
    <n v="31.416666666667208"/>
    <n v="10"/>
    <s v="Si"/>
  </r>
  <r>
    <s v="CTOR"/>
    <s v="2025005805"/>
    <x v="0"/>
    <s v="ER8800BBS"/>
    <s v="E9106MPM"/>
    <d v="2025-03-18T00:00:00"/>
    <m/>
    <s v="3044"/>
    <x v="25"/>
    <s v="PA"/>
    <n v="4"/>
    <m/>
    <d v="2025-03-18T00:00:00"/>
    <d v="1899-12-30T10:48:23"/>
    <d v="2025-03-18T00:00:00"/>
    <d v="1899-12-30T10:49:03"/>
    <d v="2025-03-18T00:00:00"/>
    <d v="1899-12-30T11:19:53"/>
    <x v="0"/>
    <s v="RFCPI"/>
    <s v="1322317465"/>
    <s v="FBO"/>
    <d v="1899-12-30T00:31:30"/>
    <d v="1899-12-30T00:30:50"/>
    <d v="1899-12-30T00:00:40"/>
    <s v="Granel"/>
    <s v="E001"/>
    <x v="2"/>
    <d v="1899-12-30T00:31:30"/>
    <d v="1899-12-30T00:30:50"/>
    <n v="10"/>
    <x v="17"/>
    <x v="4"/>
    <x v="2"/>
    <n v="0"/>
    <n v="0"/>
    <s v="OK"/>
    <s v="Granel"/>
    <x v="2"/>
    <n v="0"/>
    <s v="F. TORAL"/>
    <s v="A"/>
    <d v="1899-12-30T00:00:40"/>
    <d v="1899-12-30T00:00:40"/>
    <s v="OK"/>
    <m/>
    <m/>
    <d v="1899-12-30T00:00:00"/>
    <d v="1899-12-30T00:31:30"/>
    <n v="3"/>
    <d v="1899-12-30T00:00:40"/>
    <n v="31.499999999999968"/>
    <n v="11"/>
    <s v="Si"/>
  </r>
  <r>
    <s v="CTOR"/>
    <s v="2025005817"/>
    <x v="0"/>
    <s v="ER1582BDJ"/>
    <s v="E4570MKW"/>
    <d v="2025-03-18T00:00:00"/>
    <m/>
    <s v="55"/>
    <x v="10"/>
    <s v="PA"/>
    <n v="15"/>
    <m/>
    <d v="2025-03-18T00:00:00"/>
    <d v="1899-12-30T11:15:25"/>
    <d v="2025-03-18T00:00:00"/>
    <d v="1899-12-30T11:16:06"/>
    <d v="2025-03-18T00:00:00"/>
    <d v="1899-12-30T11:39:54"/>
    <x v="0"/>
    <s v="RFCPI"/>
    <s v="1322317466"/>
    <s v="FBO"/>
    <d v="1899-12-30T00:24:29"/>
    <d v="1899-12-30T00:23:48"/>
    <d v="1899-12-30T00:00:41"/>
    <s v="Granel"/>
    <s v="E001"/>
    <x v="2"/>
    <d v="1899-12-30T00:24:29"/>
    <d v="1899-12-30T00:23:48"/>
    <n v="11"/>
    <x v="17"/>
    <x v="4"/>
    <x v="2"/>
    <n v="0"/>
    <n v="0"/>
    <s v="OK"/>
    <s v="Granel"/>
    <x v="2"/>
    <n v="0"/>
    <s v="F. TORAL"/>
    <s v="A"/>
    <d v="1899-12-30T00:00:41"/>
    <d v="1899-12-30T00:00:41"/>
    <s v="OK"/>
    <m/>
    <m/>
    <d v="1899-12-30T00:00:00"/>
    <d v="1899-12-30T00:24:29"/>
    <n v="3"/>
    <d v="1899-12-30T00:00:41"/>
    <n v="24.483333333340809"/>
    <n v="11"/>
    <s v="Si"/>
  </r>
  <r>
    <s v="CTOR"/>
    <s v="2025005818"/>
    <x v="0"/>
    <s v="EL196541"/>
    <s v="E85ZR63"/>
    <d v="2025-03-18T00:00:00"/>
    <m/>
    <s v="2906"/>
    <x v="11"/>
    <s v="PA"/>
    <s v="PA"/>
    <m/>
    <d v="2025-03-18T00:00:00"/>
    <d v="1899-12-30T11:16:02"/>
    <d v="2025-03-18T00:00:00"/>
    <d v="1899-12-30T11:18:09"/>
    <d v="2025-03-18T00:00:00"/>
    <d v="1899-12-30T11:45:56"/>
    <x v="0"/>
    <s v="RFCPI"/>
    <s v="1322317467"/>
    <s v="EXW"/>
    <d v="1899-12-30T00:29:54"/>
    <d v="1899-12-30T00:27:47"/>
    <d v="1899-12-30T00:02:07"/>
    <s v="Ensacado"/>
    <s v="E002"/>
    <x v="1"/>
    <d v="1899-12-30T00:29:54"/>
    <d v="1899-12-30T00:27:47"/>
    <n v="11"/>
    <x v="17"/>
    <x v="4"/>
    <x v="1"/>
    <n v="0"/>
    <n v="0"/>
    <s v="OK"/>
    <s v="Ensacado"/>
    <x v="2"/>
    <n v="0"/>
    <s v="F. TORAL"/>
    <s v="A"/>
    <d v="1899-12-30T00:02:07"/>
    <d v="1899-12-30T00:02:07"/>
    <s v="OK"/>
    <m/>
    <m/>
    <d v="1899-12-30T00:00:00"/>
    <d v="1899-12-30T00:29:54"/>
    <n v="3"/>
    <d v="1899-12-30T00:02:07"/>
    <n v="29.900000000001555"/>
    <n v="11"/>
    <s v="Si"/>
  </r>
  <r>
    <s v="CTOR"/>
    <s v="2025005822"/>
    <x v="0"/>
    <s v="ER0582BBN"/>
    <s v="E1094JPT"/>
    <d v="2025-03-18T00:00:00"/>
    <m/>
    <s v="3044"/>
    <x v="25"/>
    <s v="PA"/>
    <n v="4"/>
    <m/>
    <d v="2025-03-18T00:00:00"/>
    <d v="1899-12-30T11:22:34"/>
    <d v="2025-03-18T00:00:00"/>
    <d v="1899-12-30T11:23:13"/>
    <d v="2025-03-18T00:00:00"/>
    <d v="1899-12-30T11:49:11"/>
    <x v="0"/>
    <s v="RFCPI"/>
    <s v="1322317468"/>
    <s v="FBO"/>
    <d v="1899-12-30T00:26:37"/>
    <d v="1899-12-30T00:25:58"/>
    <d v="1899-12-30T00:00:39"/>
    <s v="Granel"/>
    <s v="E001"/>
    <x v="2"/>
    <d v="1899-12-30T00:26:37"/>
    <d v="1899-12-30T00:25:58"/>
    <n v="11"/>
    <x v="17"/>
    <x v="4"/>
    <x v="2"/>
    <n v="0"/>
    <n v="0"/>
    <s v="OK"/>
    <s v="Granel"/>
    <x v="2"/>
    <n v="0"/>
    <s v="F. TORAL"/>
    <s v="A"/>
    <d v="1899-12-30T00:00:39"/>
    <d v="1899-12-30T00:00:39"/>
    <s v="OK"/>
    <m/>
    <m/>
    <d v="1899-12-30T00:00:00"/>
    <d v="1899-12-30T00:26:37"/>
    <n v="3"/>
    <d v="1899-12-30T00:00:39"/>
    <n v="26.616666666671971"/>
    <n v="11"/>
    <s v="Si"/>
  </r>
  <r>
    <s v="CTOR"/>
    <s v="2025005809"/>
    <x v="0"/>
    <s v="ER9390BBK"/>
    <s v="E7567GYY"/>
    <d v="2025-03-18T00:00:00"/>
    <m/>
    <s v="3044"/>
    <x v="25"/>
    <s v="PA"/>
    <n v="12"/>
    <m/>
    <d v="2025-03-18T00:00:00"/>
    <d v="1899-12-30T11:06:41"/>
    <d v="2025-03-18T00:00:00"/>
    <d v="1899-12-30T11:07:20"/>
    <d v="2025-03-18T00:00:00"/>
    <d v="1899-12-30T11:54:12"/>
    <x v="0"/>
    <s v="RFCPI"/>
    <s v="1322317469"/>
    <s v="FBO"/>
    <d v="1899-12-30T00:47:31"/>
    <d v="1899-12-30T00:46:52"/>
    <d v="1899-12-30T00:00:39"/>
    <s v="Granel"/>
    <s v="E001"/>
    <x v="2"/>
    <d v="1899-12-30T00:47:31"/>
    <d v="1899-12-30T00:46:52"/>
    <n v="11"/>
    <x v="17"/>
    <x v="4"/>
    <x v="2"/>
    <n v="0"/>
    <n v="0"/>
    <s v="OK"/>
    <s v="Granel"/>
    <x v="2"/>
    <n v="0"/>
    <s v="F. TORAL"/>
    <s v="B"/>
    <d v="1899-12-30T00:00:39"/>
    <d v="1899-12-30T00:00:39"/>
    <s v="OK"/>
    <m/>
    <m/>
    <d v="1899-12-30T00:00:00"/>
    <d v="1899-12-30T00:47:31"/>
    <n v="3"/>
    <d v="1899-12-30T00:00:39"/>
    <n v="47.516666666659169"/>
    <n v="11"/>
    <s v="No"/>
  </r>
  <r>
    <s v="CTOR"/>
    <s v="2025005811"/>
    <x v="0"/>
    <s v="EAV45685"/>
    <s v="E00VZ86"/>
    <d v="2025-03-18T00:00:00"/>
    <m/>
    <s v="55"/>
    <x v="10"/>
    <s v="PA"/>
    <n v="15"/>
    <m/>
    <d v="2025-03-18T00:00:00"/>
    <d v="1899-12-30T11:08:41"/>
    <d v="2025-03-18T00:00:00"/>
    <d v="1899-12-30T11:12:34"/>
    <d v="2025-03-18T00:00:00"/>
    <d v="1899-12-30T12:03:46"/>
    <x v="0"/>
    <s v="RFCPI"/>
    <s v="1322317470"/>
    <s v="EXW"/>
    <d v="1899-12-30T00:55:05"/>
    <d v="1899-12-30T00:51:12"/>
    <d v="1899-12-30T00:03:53"/>
    <s v="Granel"/>
    <s v="E001"/>
    <x v="1"/>
    <d v="1899-12-30T00:55:05"/>
    <d v="1899-12-30T00:51:12"/>
    <n v="11"/>
    <x v="17"/>
    <x v="4"/>
    <x v="2"/>
    <n v="0"/>
    <n v="0"/>
    <s v="OK"/>
    <s v="Granel"/>
    <x v="2"/>
    <n v="0"/>
    <s v="F. TORAL"/>
    <s v="B"/>
    <d v="1899-12-30T00:03:53"/>
    <d v="1899-12-30T00:03:53"/>
    <s v="OK"/>
    <m/>
    <m/>
    <d v="1899-12-30T00:00:00"/>
    <d v="1899-12-30T00:55:05"/>
    <n v="3"/>
    <d v="1899-12-30T00:03:53"/>
    <n v="55.083333333326408"/>
    <n v="12"/>
    <s v="No"/>
  </r>
  <r>
    <s v="CTOR"/>
    <s v="2025005820"/>
    <x v="0"/>
    <s v="ER2241BDS"/>
    <s v="E3174JJN"/>
    <d v="2025-03-18T00:00:00"/>
    <m/>
    <s v="55"/>
    <x v="10"/>
    <s v="PA"/>
    <n v="15"/>
    <m/>
    <d v="2025-03-18T00:00:00"/>
    <d v="1899-12-30T11:20:11"/>
    <d v="2025-03-18T00:00:00"/>
    <d v="1899-12-30T11:20:51"/>
    <d v="2025-03-18T00:00:00"/>
    <d v="1899-12-30T12:28:00"/>
    <x v="0"/>
    <s v="RFCPI"/>
    <s v="1322317471"/>
    <s v="FBO"/>
    <d v="1899-12-30T01:07:49"/>
    <d v="1899-12-30T01:07:09"/>
    <d v="1899-12-30T00:00:40"/>
    <s v="Granel"/>
    <s v="E001"/>
    <x v="2"/>
    <d v="1899-12-30T01:07:49"/>
    <d v="1899-12-30T01:07:09"/>
    <n v="11"/>
    <x v="17"/>
    <x v="4"/>
    <x v="2"/>
    <n v="0"/>
    <n v="0"/>
    <s v="OK"/>
    <s v="Granel"/>
    <x v="2"/>
    <n v="0"/>
    <s v="F. TORAL"/>
    <s v="B"/>
    <d v="1899-12-30T00:00:40"/>
    <d v="1899-12-30T00:00:40"/>
    <s v="OK"/>
    <m/>
    <m/>
    <d v="1899-12-30T00:00:00"/>
    <d v="1899-12-30T01:07:49"/>
    <n v="3"/>
    <d v="1899-12-30T00:00:40"/>
    <n v="67.816666666656033"/>
    <n v="12"/>
    <s v="No"/>
  </r>
  <r>
    <s v="CTOR"/>
    <s v="2025005823"/>
    <x v="0"/>
    <s v="ER7711BCD"/>
    <s v="E6158KLG"/>
    <d v="2025-03-18T00:00:00"/>
    <m/>
    <s v="3218"/>
    <x v="55"/>
    <s v="PA"/>
    <n v="6"/>
    <m/>
    <d v="2025-03-18T00:00:00"/>
    <d v="1899-12-30T11:26:41"/>
    <d v="2025-03-18T00:00:00"/>
    <d v="1899-12-30T11:27:21"/>
    <d v="2025-03-18T00:00:00"/>
    <d v="1899-12-30T12:34:16"/>
    <x v="0"/>
    <s v="RFCPI"/>
    <s v="1322317472"/>
    <s v="FBO"/>
    <d v="1899-12-30T01:07:35"/>
    <d v="1899-12-30T01:06:55"/>
    <d v="1899-12-30T00:00:40"/>
    <s v="Granel"/>
    <s v="E001"/>
    <x v="2"/>
    <d v="1899-12-30T01:07:35"/>
    <d v="1899-12-30T01:06:55"/>
    <n v="11"/>
    <x v="17"/>
    <x v="4"/>
    <x v="2"/>
    <n v="0"/>
    <n v="0"/>
    <s v="OK"/>
    <s v="Granel"/>
    <x v="2"/>
    <n v="0"/>
    <s v="F. TORAL"/>
    <s v="B"/>
    <d v="1899-12-30T00:00:40"/>
    <d v="1899-12-30T00:00:40"/>
    <s v="OK"/>
    <m/>
    <m/>
    <d v="1899-12-30T00:00:00"/>
    <d v="1899-12-30T01:07:35"/>
    <n v="3"/>
    <d v="1899-12-30T00:00:40"/>
    <n v="67.58333333333276"/>
    <n v="12"/>
    <s v="No"/>
  </r>
  <r>
    <s v="CTOR"/>
    <s v="2025005826"/>
    <x v="0"/>
    <s v="ER0334BBD"/>
    <s v="E1731LNY"/>
    <d v="2025-03-18T00:00:00"/>
    <m/>
    <s v="55"/>
    <x v="10"/>
    <s v="PA"/>
    <n v="15"/>
    <m/>
    <d v="2025-03-18T00:00:00"/>
    <d v="1899-12-30T12:05:12"/>
    <d v="2025-03-18T00:00:00"/>
    <d v="1899-12-30T12:05:51"/>
    <d v="2025-03-18T00:00:00"/>
    <d v="1899-12-30T12:52:31"/>
    <x v="0"/>
    <s v="RFCPI"/>
    <s v="1322317473"/>
    <s v="FBO"/>
    <d v="1899-12-30T00:47:19"/>
    <d v="1899-12-30T00:46:40"/>
    <d v="1899-12-30T00:00:39"/>
    <s v="Granel"/>
    <s v="E001"/>
    <x v="2"/>
    <d v="1899-12-30T00:47:19"/>
    <d v="1899-12-30T00:46:40"/>
    <n v="12"/>
    <x v="17"/>
    <x v="4"/>
    <x v="2"/>
    <n v="0"/>
    <n v="0"/>
    <s v="OK"/>
    <s v="Granel"/>
    <x v="2"/>
    <n v="0"/>
    <s v="F. TORAL"/>
    <s v="B"/>
    <d v="1899-12-30T00:00:39"/>
    <d v="1899-12-30T00:00:39"/>
    <s v="OK"/>
    <m/>
    <m/>
    <d v="1899-12-30T00:00:00"/>
    <d v="1899-12-30T00:47:19"/>
    <n v="3"/>
    <d v="1899-12-30T00:00:39"/>
    <n v="47.316666666671928"/>
    <n v="12"/>
    <s v="No"/>
  </r>
  <r>
    <s v="CTOR"/>
    <s v="2025005832"/>
    <x v="0"/>
    <s v="ER9678BBK"/>
    <s v="E1219LWL"/>
    <d v="2025-03-18T00:00:00"/>
    <m/>
    <s v="55"/>
    <x v="10"/>
    <s v="PA"/>
    <n v="15"/>
    <m/>
    <d v="2025-03-18T00:00:00"/>
    <d v="1899-12-30T12:37:51"/>
    <d v="2025-03-18T00:00:00"/>
    <d v="1899-12-30T12:38:31"/>
    <d v="2025-03-18T00:00:00"/>
    <d v="1899-12-30T13:06:57"/>
    <x v="0"/>
    <s v="RFCPI"/>
    <s v="1322317474"/>
    <s v="FBO"/>
    <d v="1899-12-30T00:29:06"/>
    <d v="1899-12-30T00:28:26"/>
    <d v="1899-12-30T00:00:40"/>
    <s v="Granel"/>
    <s v="E001"/>
    <x v="2"/>
    <d v="1899-12-30T00:29:06"/>
    <d v="1899-12-30T00:28:26"/>
    <n v="12"/>
    <x v="17"/>
    <x v="4"/>
    <x v="2"/>
    <n v="0"/>
    <n v="0"/>
    <s v="OK"/>
    <s v="Granel"/>
    <x v="2"/>
    <n v="0"/>
    <s v="F. TORAL"/>
    <s v="A"/>
    <d v="1899-12-30T00:00:40"/>
    <d v="1899-12-30T00:00:40"/>
    <s v="OK"/>
    <m/>
    <m/>
    <d v="1899-12-30T00:00:00"/>
    <d v="1899-12-30T00:29:06"/>
    <n v="3"/>
    <d v="1899-12-30T00:00:40"/>
    <n v="29.100000000009665"/>
    <n v="13"/>
    <s v="Si"/>
  </r>
  <r>
    <s v="CTOR"/>
    <s v="2025005831"/>
    <x v="0"/>
    <s v="ER2466BBF"/>
    <s v="E2847GDG"/>
    <d v="2025-03-18T00:00:00"/>
    <m/>
    <s v="3042"/>
    <x v="13"/>
    <s v="PA"/>
    <n v="14"/>
    <m/>
    <d v="2025-03-18T00:00:00"/>
    <d v="1899-12-30T12:31:32"/>
    <d v="2025-03-18T00:00:00"/>
    <d v="1899-12-30T12:32:11"/>
    <d v="2025-03-18T00:00:00"/>
    <d v="1899-12-30T13:09:13"/>
    <x v="0"/>
    <s v="RFCPI"/>
    <s v="1322317475"/>
    <s v="FBO"/>
    <d v="1899-12-30T00:37:41"/>
    <d v="1899-12-30T00:37:02"/>
    <d v="1899-12-30T00:00:39"/>
    <s v="Granel"/>
    <s v="E001"/>
    <x v="2"/>
    <d v="1899-12-30T00:37:41"/>
    <d v="1899-12-30T00:37:02"/>
    <n v="12"/>
    <x v="17"/>
    <x v="4"/>
    <x v="2"/>
    <n v="0"/>
    <n v="0"/>
    <s v="OK"/>
    <s v="Granel"/>
    <x v="2"/>
    <n v="0"/>
    <s v="F. TORAL"/>
    <s v="A"/>
    <d v="1899-12-30T00:00:39"/>
    <d v="1899-12-30T00:00:39"/>
    <s v="OK"/>
    <m/>
    <m/>
    <d v="1899-12-30T00:00:00"/>
    <d v="1899-12-30T00:37:41"/>
    <n v="3"/>
    <d v="1899-12-30T00:00:39"/>
    <n v="37.68333333333112"/>
    <n v="13"/>
    <s v="Si"/>
  </r>
  <r>
    <s v="CTOR"/>
    <s v="2025005830"/>
    <x v="0"/>
    <s v="EP106115"/>
    <s v="EAU35NT"/>
    <d v="2025-03-18T00:00:00"/>
    <m/>
    <s v="55"/>
    <x v="10"/>
    <s v="PA"/>
    <n v="15"/>
    <m/>
    <d v="2025-03-18T00:00:00"/>
    <d v="1899-12-30T12:15:00"/>
    <d v="2025-03-18T00:00:00"/>
    <d v="1899-12-30T12:15:41"/>
    <d v="2025-03-18T00:00:00"/>
    <d v="1899-12-30T13:29:45"/>
    <x v="0"/>
    <s v="RFCPI"/>
    <s v="1322317477"/>
    <s v="EXW"/>
    <d v="1899-12-30T01:14:45"/>
    <d v="1899-12-30T01:14:04"/>
    <d v="1899-12-30T00:00:41"/>
    <s v="Granel"/>
    <s v="E001"/>
    <x v="1"/>
    <d v="1899-12-30T01:14:45"/>
    <d v="1899-12-30T01:14:04"/>
    <n v="12"/>
    <x v="17"/>
    <x v="4"/>
    <x v="2"/>
    <n v="0"/>
    <n v="0"/>
    <s v="OK"/>
    <s v="Granel"/>
    <x v="2"/>
    <n v="0"/>
    <s v="F. TORAL"/>
    <s v="B"/>
    <d v="1899-12-30T00:00:41"/>
    <d v="1899-12-30T00:00:41"/>
    <s v="OK"/>
    <m/>
    <m/>
    <d v="1899-12-30T00:00:00"/>
    <d v="1899-12-30T01:14:45"/>
    <n v="3"/>
    <d v="1899-12-30T00:00:41"/>
    <n v="74.749999999996817"/>
    <n v="13"/>
    <s v="No"/>
  </r>
  <r>
    <s v="CTOR"/>
    <s v="2025005841"/>
    <x v="0"/>
    <s v="ER0933BBN"/>
    <s v="E5872HZF"/>
    <d v="2025-03-18T00:00:00"/>
    <m/>
    <s v="3044"/>
    <x v="25"/>
    <s v="PA"/>
    <n v="12"/>
    <m/>
    <d v="2025-03-18T00:00:00"/>
    <d v="1899-12-30T14:19:49"/>
    <d v="2025-03-18T00:00:00"/>
    <d v="1899-12-30T14:20:30"/>
    <d v="2025-03-18T00:00:00"/>
    <d v="1899-12-30T14:50:18"/>
    <x v="0"/>
    <s v="RFCPI"/>
    <s v="1322317479"/>
    <s v="FBO"/>
    <d v="1899-12-30T00:30:29"/>
    <d v="1899-12-30T00:29:48"/>
    <d v="1899-12-30T00:00:41"/>
    <s v="Granel"/>
    <s v="E001"/>
    <x v="2"/>
    <d v="1899-12-30T00:30:29"/>
    <d v="1899-12-30T00:29:48"/>
    <n v="14"/>
    <x v="17"/>
    <x v="4"/>
    <x v="2"/>
    <n v="0"/>
    <n v="0"/>
    <s v="OK"/>
    <s v="Granel"/>
    <x v="2"/>
    <n v="0"/>
    <s v="F. TORAL"/>
    <s v="A"/>
    <d v="1899-12-30T00:00:41"/>
    <d v="1899-12-30T00:00:41"/>
    <s v="OK"/>
    <m/>
    <m/>
    <d v="1899-12-30T00:00:00"/>
    <d v="1899-12-30T00:30:29"/>
    <n v="3"/>
    <d v="1899-12-30T00:00:41"/>
    <n v="30.483333333331117"/>
    <n v="14"/>
    <s v="Si"/>
  </r>
  <r>
    <s v="CTOR"/>
    <s v="2025005838"/>
    <x v="0"/>
    <s v="ER2524BCB"/>
    <s v="E5316JZJ"/>
    <d v="2025-03-18T00:00:00"/>
    <m/>
    <s v="2906"/>
    <x v="11"/>
    <s v="PA"/>
    <s v="PA"/>
    <m/>
    <d v="2025-03-18T00:00:00"/>
    <d v="1899-12-30T14:02:33"/>
    <d v="2025-03-18T00:00:00"/>
    <d v="1899-12-30T14:03:13"/>
    <d v="2025-03-18T00:00:00"/>
    <d v="1899-12-30T14:59:10"/>
    <x v="0"/>
    <s v="RFCPI"/>
    <s v="1322317480"/>
    <s v="FBO"/>
    <d v="1899-12-30T00:56:37"/>
    <d v="1899-12-30T00:55:57"/>
    <d v="1899-12-30T00:00:40"/>
    <s v="Ensacado"/>
    <s v="E002"/>
    <x v="2"/>
    <d v="1899-12-30T00:56:37"/>
    <d v="1899-12-30T00:55:57"/>
    <n v="14"/>
    <x v="17"/>
    <x v="4"/>
    <x v="1"/>
    <n v="0"/>
    <n v="0"/>
    <s v="OK"/>
    <s v="Ensacado"/>
    <x v="2"/>
    <n v="0"/>
    <s v="F. TORAL"/>
    <s v="B"/>
    <d v="1899-12-30T00:00:40"/>
    <d v="1899-12-30T00:00:40"/>
    <s v="OK"/>
    <m/>
    <m/>
    <d v="1899-12-30T00:00:00"/>
    <d v="1899-12-30T00:56:37"/>
    <n v="3"/>
    <d v="1899-12-30T00:00:40"/>
    <n v="56.616666666667307"/>
    <n v="14"/>
    <s v="No"/>
  </r>
  <r>
    <s v="CTOR"/>
    <s v="2025005848"/>
    <x v="0"/>
    <s v="ER7977BCH"/>
    <s v="E1832JSR"/>
    <d v="2025-03-18T00:00:00"/>
    <m/>
    <s v="3044"/>
    <x v="25"/>
    <s v="PA"/>
    <n v="12"/>
    <m/>
    <d v="2025-03-18T00:00:00"/>
    <d v="1899-12-30T16:10:59"/>
    <d v="2025-03-18T00:00:00"/>
    <d v="1899-12-30T16:11:38"/>
    <d v="2025-03-18T00:00:00"/>
    <d v="1899-12-30T16:35:27"/>
    <x v="0"/>
    <s v="RFCPI"/>
    <s v="1322317481"/>
    <s v="FBO"/>
    <d v="1899-12-30T00:24:28"/>
    <d v="1899-12-30T00:23:49"/>
    <d v="1899-12-30T00:00:39"/>
    <s v="Granel"/>
    <s v="E001"/>
    <x v="2"/>
    <d v="1899-12-30T00:24:28"/>
    <d v="1899-12-30T00:23:49"/>
    <n v="16"/>
    <x v="17"/>
    <x v="4"/>
    <x v="2"/>
    <n v="0"/>
    <n v="0"/>
    <s v="OK"/>
    <s v="Granel"/>
    <x v="2"/>
    <n v="0"/>
    <s v="F. TORAL"/>
    <s v="A"/>
    <d v="1899-12-30T00:00:39"/>
    <d v="1899-12-30T00:00:39"/>
    <s v="OK"/>
    <m/>
    <m/>
    <d v="1899-12-30T00:00:00"/>
    <d v="1899-12-30T00:24:28"/>
    <n v="3"/>
    <d v="1899-12-30T00:00:39"/>
    <n v="24.466666666665642"/>
    <n v="16"/>
    <s v="Si"/>
  </r>
  <r>
    <s v="CTOR"/>
    <s v="2025005855"/>
    <x v="0"/>
    <s v="ER5821BBZ"/>
    <s v="E2459GSW"/>
    <d v="2025-03-18T00:00:00"/>
    <m/>
    <s v="3042"/>
    <x v="13"/>
    <s v="PA"/>
    <n v="14"/>
    <m/>
    <d v="2025-03-18T00:00:00"/>
    <d v="1899-12-30T16:26:40"/>
    <d v="2025-03-18T00:00:00"/>
    <d v="1899-12-30T16:27:19"/>
    <d v="2025-03-18T00:00:00"/>
    <d v="1899-12-30T16:43:44"/>
    <x v="0"/>
    <s v="RFCPI"/>
    <s v="1322317482"/>
    <s v="FBO"/>
    <d v="1899-12-30T00:17:04"/>
    <d v="1899-12-30T00:16:25"/>
    <d v="1899-12-30T00:00:39"/>
    <s v="Granel"/>
    <s v="E001"/>
    <x v="2"/>
    <d v="1899-12-30T00:17:04"/>
    <d v="1899-12-30T00:16:25"/>
    <n v="16"/>
    <x v="17"/>
    <x v="4"/>
    <x v="2"/>
    <n v="0"/>
    <n v="0"/>
    <s v="OK"/>
    <s v="Granel"/>
    <x v="2"/>
    <n v="0"/>
    <s v="F. TORAL"/>
    <s v="A"/>
    <d v="1899-12-30T00:00:39"/>
    <d v="1899-12-30T00:00:39"/>
    <s v="OK"/>
    <m/>
    <m/>
    <d v="1899-12-30T00:00:00"/>
    <d v="1899-12-30T00:17:04"/>
    <n v="3"/>
    <d v="1899-12-30T00:00:39"/>
    <n v="17.066666666664005"/>
    <n v="16"/>
    <s v="Si"/>
  </r>
  <r>
    <s v="CTOR"/>
    <s v="2025005851"/>
    <x v="0"/>
    <s v="ER8331BCD"/>
    <s v="E0998LSS"/>
    <d v="2025-03-18T00:00:00"/>
    <m/>
    <s v="3044"/>
    <x v="25"/>
    <s v="PA"/>
    <n v="12"/>
    <m/>
    <d v="2025-03-18T00:00:00"/>
    <d v="1899-12-30T16:20:15"/>
    <d v="2025-03-18T00:00:00"/>
    <d v="1899-12-30T16:20:53"/>
    <d v="2025-03-18T00:00:00"/>
    <d v="1899-12-30T16:49:19"/>
    <x v="0"/>
    <s v="RFCPI"/>
    <s v="1322317483"/>
    <s v="FBO"/>
    <d v="1899-12-30T00:29:04"/>
    <d v="1899-12-30T00:28:26"/>
    <d v="1899-12-30T00:00:38"/>
    <s v="Granel"/>
    <s v="E001"/>
    <x v="2"/>
    <d v="1899-12-30T00:29:04"/>
    <d v="1899-12-30T00:28:26"/>
    <n v="16"/>
    <x v="17"/>
    <x v="4"/>
    <x v="2"/>
    <n v="0"/>
    <n v="0"/>
    <s v="OK"/>
    <s v="Granel"/>
    <x v="2"/>
    <n v="0"/>
    <s v="F. TORAL"/>
    <s v="A"/>
    <d v="1899-12-30T00:00:38"/>
    <d v="1899-12-30T00:00:38"/>
    <s v="OK"/>
    <m/>
    <m/>
    <d v="1899-12-30T00:00:00"/>
    <d v="1899-12-30T00:29:04"/>
    <n v="3"/>
    <d v="1899-12-30T00:00:38"/>
    <n v="29.066666666659167"/>
    <n v="16"/>
    <s v="Si"/>
  </r>
  <r>
    <s v="CTOR"/>
    <s v="2025005853"/>
    <x v="0"/>
    <s v="ER2214BCF"/>
    <s v="E9582MNV"/>
    <d v="2025-03-18T00:00:00"/>
    <m/>
    <s v="55"/>
    <x v="10"/>
    <s v="PA"/>
    <n v="15"/>
    <m/>
    <d v="2025-03-18T00:00:00"/>
    <d v="1899-12-30T16:23:59"/>
    <d v="2025-03-18T00:00:00"/>
    <d v="1899-12-30T16:24:38"/>
    <d v="2025-03-18T00:00:00"/>
    <d v="1899-12-30T16:51:17"/>
    <x v="0"/>
    <s v="RFCPI"/>
    <s v="1322317484"/>
    <s v="FBO"/>
    <d v="1899-12-30T00:27:18"/>
    <d v="1899-12-30T00:26:39"/>
    <d v="1899-12-30T00:00:39"/>
    <s v="Granel"/>
    <s v="E001"/>
    <x v="2"/>
    <d v="1899-12-30T00:27:18"/>
    <d v="1899-12-30T00:26:39"/>
    <n v="16"/>
    <x v="17"/>
    <x v="4"/>
    <x v="2"/>
    <n v="0"/>
    <n v="0"/>
    <s v="OK"/>
    <s v="Granel"/>
    <x v="2"/>
    <n v="0"/>
    <s v="F. TORAL"/>
    <s v="A"/>
    <d v="1899-12-30T00:00:39"/>
    <d v="1899-12-30T00:00:39"/>
    <s v="OK"/>
    <m/>
    <m/>
    <d v="1899-12-30T00:00:00"/>
    <d v="1899-12-30T00:27:18"/>
    <n v="3"/>
    <d v="1899-12-30T00:00:39"/>
    <n v="27.299999999995315"/>
    <n v="16"/>
    <s v="Si"/>
  </r>
  <r>
    <s v="CTOR"/>
    <s v="2025005856"/>
    <x v="0"/>
    <s v="ER5217BBR"/>
    <s v="E1202JHG"/>
    <d v="2025-03-18T00:00:00"/>
    <m/>
    <s v="3042"/>
    <x v="13"/>
    <s v="PA"/>
    <n v="14"/>
    <m/>
    <d v="2025-03-18T00:00:00"/>
    <d v="1899-12-30T16:28:14"/>
    <d v="2025-03-18T00:00:00"/>
    <d v="1899-12-30T16:28:53"/>
    <d v="2025-03-18T00:00:00"/>
    <d v="1899-12-30T16:56:18"/>
    <x v="0"/>
    <s v="RFCPI"/>
    <s v="1322317485"/>
    <s v="FBO"/>
    <d v="1899-12-30T00:28:04"/>
    <d v="1899-12-30T00:27:25"/>
    <d v="1899-12-30T00:00:39"/>
    <s v="Granel"/>
    <s v="E001"/>
    <x v="2"/>
    <d v="1899-12-30T00:28:04"/>
    <d v="1899-12-30T00:27:25"/>
    <n v="16"/>
    <x v="17"/>
    <x v="4"/>
    <x v="2"/>
    <n v="0"/>
    <n v="0"/>
    <s v="OK"/>
    <s v="Granel"/>
    <x v="2"/>
    <n v="0"/>
    <s v="F. TORAL"/>
    <s v="A"/>
    <d v="1899-12-30T00:00:39"/>
    <d v="1899-12-30T00:00:39"/>
    <s v="OK"/>
    <m/>
    <m/>
    <d v="1899-12-30T00:00:00"/>
    <d v="1899-12-30T00:28:04"/>
    <n v="3"/>
    <d v="1899-12-30T00:00:39"/>
    <n v="28.066666666665565"/>
    <n v="16"/>
    <s v="Si"/>
  </r>
  <r>
    <s v="CTOR"/>
    <s v="2025005852"/>
    <x v="0"/>
    <s v="ER4667BBH"/>
    <s v="E2163JCB"/>
    <d v="2025-03-18T00:00:00"/>
    <m/>
    <s v="3044"/>
    <x v="25"/>
    <s v="PA"/>
    <n v="12"/>
    <m/>
    <d v="2025-03-18T00:00:00"/>
    <d v="1899-12-30T16:21:38"/>
    <d v="2025-03-18T00:00:00"/>
    <d v="1899-12-30T16:22:17"/>
    <d v="2025-03-18T00:00:00"/>
    <d v="1899-12-30T17:01:34"/>
    <x v="0"/>
    <s v="RFCPI"/>
    <s v="1322317486"/>
    <s v="FBO"/>
    <d v="1899-12-30T00:39:56"/>
    <d v="1899-12-30T00:39:17"/>
    <d v="1899-12-30T00:00:39"/>
    <s v="Granel"/>
    <s v="E001"/>
    <x v="2"/>
    <d v="1899-12-30T00:39:56"/>
    <d v="1899-12-30T00:39:17"/>
    <n v="16"/>
    <x v="17"/>
    <x v="4"/>
    <x v="2"/>
    <n v="0"/>
    <n v="0"/>
    <s v="OK"/>
    <s v="Granel"/>
    <x v="2"/>
    <n v="0"/>
    <s v="F. TORAL"/>
    <s v="A"/>
    <d v="1899-12-30T00:00:39"/>
    <d v="1899-12-30T00:00:39"/>
    <s v="OK"/>
    <m/>
    <m/>
    <d v="1899-12-30T00:00:00"/>
    <d v="1899-12-30T00:39:56"/>
    <n v="3"/>
    <d v="1899-12-30T00:00:39"/>
    <n v="39.933333333345701"/>
    <n v="17"/>
    <s v="Si"/>
  </r>
  <r>
    <s v="CTOR"/>
    <s v="2025005857"/>
    <x v="0"/>
    <s v="ER9678BBK"/>
    <s v="E1219LWL"/>
    <d v="2025-03-18T00:00:00"/>
    <m/>
    <s v="3044"/>
    <x v="25"/>
    <s v="PA"/>
    <n v="12"/>
    <m/>
    <d v="2025-03-18T00:00:00"/>
    <d v="1899-12-30T16:29:28"/>
    <d v="2025-03-18T00:00:00"/>
    <d v="1899-12-30T16:30:06"/>
    <d v="2025-03-18T00:00:00"/>
    <d v="1899-12-30T17:16:22"/>
    <x v="0"/>
    <s v="RFCPI"/>
    <s v="1322317487"/>
    <s v="FBO"/>
    <d v="1899-12-30T00:46:54"/>
    <d v="1899-12-30T00:46:16"/>
    <d v="1899-12-30T00:00:38"/>
    <s v="Granel"/>
    <s v="E001"/>
    <x v="2"/>
    <d v="1899-12-30T00:46:54"/>
    <d v="1899-12-30T00:46:16"/>
    <n v="16"/>
    <x v="17"/>
    <x v="4"/>
    <x v="2"/>
    <n v="0"/>
    <n v="0"/>
    <s v="OK"/>
    <s v="Granel"/>
    <x v="2"/>
    <n v="0"/>
    <s v="F. TORAL"/>
    <s v="B"/>
    <d v="1899-12-30T00:00:38"/>
    <d v="1899-12-30T00:00:38"/>
    <s v="OK"/>
    <m/>
    <m/>
    <d v="1899-12-30T00:00:00"/>
    <d v="1899-12-30T00:46:54"/>
    <n v="3"/>
    <d v="1899-12-30T00:00:38"/>
    <n v="46.899999999993582"/>
    <n v="17"/>
    <s v="No"/>
  </r>
  <r>
    <s v="CTOR"/>
    <s v="2025005858"/>
    <x v="0"/>
    <s v="ER5877BBL"/>
    <s v="E6997LHG"/>
    <d v="2025-03-18T00:00:00"/>
    <m/>
    <s v="55"/>
    <x v="10"/>
    <s v="PA"/>
    <n v="15"/>
    <m/>
    <d v="2025-03-18T00:00:00"/>
    <d v="1899-12-30T16:30:58"/>
    <d v="2025-03-18T00:00:00"/>
    <d v="1899-12-30T16:31:37"/>
    <d v="2025-03-18T00:00:00"/>
    <d v="1899-12-30T17:18:34"/>
    <x v="0"/>
    <s v="RFCPI"/>
    <s v="1322317488"/>
    <s v="FBO"/>
    <d v="1899-12-30T00:47:36"/>
    <d v="1899-12-30T00:46:57"/>
    <d v="1899-12-30T00:00:39"/>
    <s v="Granel"/>
    <s v="E001"/>
    <x v="2"/>
    <d v="1899-12-30T00:47:36"/>
    <d v="1899-12-30T00:46:57"/>
    <n v="16"/>
    <x v="17"/>
    <x v="4"/>
    <x v="2"/>
    <n v="0"/>
    <n v="0"/>
    <s v="OK"/>
    <s v="Granel"/>
    <x v="2"/>
    <n v="0"/>
    <s v="F. TORAL"/>
    <s v="B"/>
    <d v="1899-12-30T00:00:39"/>
    <d v="1899-12-30T00:00:39"/>
    <s v="OK"/>
    <m/>
    <m/>
    <d v="1899-12-30T00:00:00"/>
    <d v="1899-12-30T00:47:36"/>
    <n v="3"/>
    <d v="1899-12-30T00:00:39"/>
    <n v="47.59999999999193"/>
    <n v="17"/>
    <s v="No"/>
  </r>
  <r>
    <s v="CTOR"/>
    <s v="2025005865"/>
    <x v="0"/>
    <s v="ER4199BCC"/>
    <s v="E3170MNG"/>
    <d v="2025-03-18T00:00:00"/>
    <m/>
    <s v="2906"/>
    <x v="11"/>
    <s v="PA"/>
    <s v="PA"/>
    <m/>
    <d v="2025-03-18T00:00:00"/>
    <d v="1899-12-30T17:06:27"/>
    <d v="2025-03-18T00:00:00"/>
    <d v="1899-12-30T17:07:06"/>
    <d v="2025-03-18T00:00:00"/>
    <d v="1899-12-30T17:23:40"/>
    <x v="0"/>
    <s v="RFCPI"/>
    <s v="1322317489"/>
    <s v="FBO"/>
    <d v="1899-12-30T00:17:13"/>
    <d v="1899-12-30T00:16:34"/>
    <d v="1899-12-30T00:00:39"/>
    <s v="Ensacado"/>
    <s v="E002"/>
    <x v="2"/>
    <d v="1899-12-30T00:17:13"/>
    <d v="1899-12-30T00:16:34"/>
    <n v="17"/>
    <x v="17"/>
    <x v="4"/>
    <x v="1"/>
    <n v="0"/>
    <n v="0"/>
    <s v="OK"/>
    <s v="Ensacado"/>
    <x v="2"/>
    <n v="0"/>
    <s v="F. TORAL"/>
    <s v="A"/>
    <d v="1899-12-30T00:00:39"/>
    <d v="1899-12-30T00:00:39"/>
    <s v="OK"/>
    <m/>
    <m/>
    <d v="1899-12-30T00:00:00"/>
    <d v="1899-12-30T00:17:13"/>
    <n v="3"/>
    <d v="1899-12-30T00:00:39"/>
    <n v="17.216666666668825"/>
    <n v="17"/>
    <s v="Si"/>
  </r>
  <r>
    <s v="CTOR"/>
    <s v="2025005849"/>
    <x v="0"/>
    <s v="ER1294BCG"/>
    <s v="E3120HXB"/>
    <d v="2025-03-18T00:00:00"/>
    <m/>
    <s v="3218"/>
    <x v="55"/>
    <s v="PA"/>
    <n v="6"/>
    <m/>
    <d v="2025-03-18T00:00:00"/>
    <d v="1899-12-30T16:13:37"/>
    <d v="2025-03-18T00:00:00"/>
    <d v="1899-12-30T16:14:16"/>
    <d v="2025-03-18T00:00:00"/>
    <d v="1899-12-30T17:37:55"/>
    <x v="0"/>
    <s v="RFCPI"/>
    <s v="1322317490"/>
    <s v="FBO"/>
    <d v="1899-12-30T01:24:18"/>
    <d v="1899-12-30T01:23:39"/>
    <d v="1899-12-30T00:00:39"/>
    <s v="Granel"/>
    <s v="E001"/>
    <x v="2"/>
    <d v="1899-12-30T01:24:18"/>
    <d v="1899-12-30T01:23:39"/>
    <n v="16"/>
    <x v="17"/>
    <x v="4"/>
    <x v="2"/>
    <n v="0"/>
    <n v="0"/>
    <s v="OK"/>
    <s v="Granel"/>
    <x v="2"/>
    <n v="0"/>
    <s v="F. TORAL"/>
    <s v="B"/>
    <d v="1899-12-30T00:00:39"/>
    <d v="1899-12-30T00:00:39"/>
    <s v="OK"/>
    <m/>
    <m/>
    <d v="1899-12-30T00:00:00"/>
    <d v="1899-12-30T01:24:18"/>
    <n v="3"/>
    <d v="1899-12-30T00:00:39"/>
    <n v="84.29999999999032"/>
    <n v="17"/>
    <s v="No"/>
  </r>
  <r>
    <s v="CTOR"/>
    <s v="2025005859"/>
    <x v="0"/>
    <s v="ER8800BBS"/>
    <s v="E9106MPM"/>
    <d v="2025-03-18T00:00:00"/>
    <m/>
    <s v="3044"/>
    <x v="25"/>
    <s v="PA"/>
    <n v="12"/>
    <m/>
    <d v="2025-03-18T00:00:00"/>
    <d v="1899-12-30T16:44:52"/>
    <d v="2025-03-18T00:00:00"/>
    <d v="1899-12-30T16:45:31"/>
    <d v="2025-03-18T00:00:00"/>
    <d v="1899-12-30T17:39:46"/>
    <x v="0"/>
    <s v="RFCPI"/>
    <s v="1322317491"/>
    <s v="FBO"/>
    <d v="1899-12-30T00:54:54"/>
    <d v="1899-12-30T00:54:15"/>
    <d v="1899-12-30T00:00:39"/>
    <s v="Granel"/>
    <s v="E001"/>
    <x v="2"/>
    <d v="1899-12-30T00:54:54"/>
    <d v="1899-12-30T00:54:15"/>
    <n v="16"/>
    <x v="17"/>
    <x v="4"/>
    <x v="2"/>
    <n v="0"/>
    <n v="0"/>
    <s v="OK"/>
    <s v="Granel"/>
    <x v="2"/>
    <n v="0"/>
    <s v="F. TORAL"/>
    <s v="B"/>
    <d v="1899-12-30T00:00:39"/>
    <d v="1899-12-30T00:00:39"/>
    <s v="OK"/>
    <m/>
    <m/>
    <d v="1899-12-30T00:00:00"/>
    <d v="1899-12-30T00:54:54"/>
    <n v="3"/>
    <d v="1899-12-30T00:00:39"/>
    <n v="54.899999999999949"/>
    <n v="17"/>
    <s v="No"/>
  </r>
  <r>
    <s v="CTOR"/>
    <s v="2025005867"/>
    <x v="0"/>
    <s v="EBR10504"/>
    <s v="E51RS53"/>
    <d v="2025-03-18T00:00:00"/>
    <m/>
    <s v="2906"/>
    <x v="11"/>
    <s v="PA"/>
    <s v="PA"/>
    <m/>
    <d v="2025-03-18T00:00:00"/>
    <d v="1899-12-30T17:29:00"/>
    <d v="2025-03-18T00:00:00"/>
    <d v="1899-12-30T17:29:41"/>
    <d v="2025-03-18T00:00:00"/>
    <d v="1899-12-30T17:58:34"/>
    <x v="0"/>
    <s v="RFCPI"/>
    <s v="1322317492"/>
    <s v="EXW"/>
    <d v="1899-12-30T00:29:34"/>
    <d v="1899-12-30T00:28:53"/>
    <d v="1899-12-30T00:00:41"/>
    <s v="Ensacado"/>
    <s v="E002"/>
    <x v="1"/>
    <d v="1899-12-30T00:29:34"/>
    <d v="1899-12-30T00:28:53"/>
    <n v="17"/>
    <x v="17"/>
    <x v="4"/>
    <x v="1"/>
    <n v="0"/>
    <n v="0"/>
    <s v="OK"/>
    <s v="Ensacado"/>
    <x v="2"/>
    <n v="0"/>
    <s v="F. TORAL"/>
    <s v="A"/>
    <d v="1899-12-30T00:00:41"/>
    <d v="1899-12-30T00:00:41"/>
    <s v="OK"/>
    <m/>
    <m/>
    <d v="1899-12-30T00:00:00"/>
    <d v="1899-12-30T00:29:34"/>
    <n v="3"/>
    <d v="1899-12-30T00:00:41"/>
    <n v="29.566666666670436"/>
    <n v="17"/>
    <s v="Si"/>
  </r>
  <r>
    <s v="CTOR"/>
    <s v="2025005861"/>
    <x v="0"/>
    <s v="ER1975BDN"/>
    <s v="E6102LLH"/>
    <d v="2025-03-18T00:00:00"/>
    <m/>
    <s v="55"/>
    <x v="10"/>
    <s v="PA"/>
    <n v="15"/>
    <m/>
    <d v="2025-03-18T00:00:00"/>
    <d v="1899-12-30T16:51:31"/>
    <d v="2025-03-18T00:00:00"/>
    <d v="1899-12-30T16:52:12"/>
    <d v="2025-03-18T00:00:00"/>
    <d v="1899-12-30T18:01:51"/>
    <x v="0"/>
    <s v="RFCPI"/>
    <s v="1322317493"/>
    <s v="EXW"/>
    <d v="1899-12-30T01:10:20"/>
    <d v="1899-12-30T01:09:39"/>
    <d v="1899-12-30T00:00:41"/>
    <s v="Granel"/>
    <s v="E001"/>
    <x v="1"/>
    <d v="1899-12-30T01:10:20"/>
    <d v="1899-12-30T01:09:39"/>
    <n v="16"/>
    <x v="17"/>
    <x v="4"/>
    <x v="2"/>
    <n v="0"/>
    <n v="0"/>
    <s v="OK"/>
    <s v="Granel"/>
    <x v="2"/>
    <n v="0"/>
    <s v="F. TORAL"/>
    <s v="B"/>
    <d v="1899-12-30T00:00:41"/>
    <d v="1899-12-30T00:00:41"/>
    <s v="OK"/>
    <m/>
    <m/>
    <d v="1899-12-30T00:00:00"/>
    <d v="1899-12-30T01:10:20"/>
    <n v="3"/>
    <d v="1899-12-30T00:00:41"/>
    <n v="70.333333333329506"/>
    <n v="18"/>
    <s v="No"/>
  </r>
  <r>
    <s v="CTOR"/>
    <s v="2025005863"/>
    <x v="0"/>
    <s v="ER0582BBN"/>
    <s v="E1094JPT"/>
    <d v="2025-03-18T00:00:00"/>
    <m/>
    <s v="55"/>
    <x v="10"/>
    <s v="PA"/>
    <n v="15"/>
    <m/>
    <d v="2025-03-18T00:00:00"/>
    <d v="1899-12-30T17:04:45"/>
    <d v="2025-03-18T00:00:00"/>
    <d v="1899-12-30T17:05:23"/>
    <d v="2025-03-18T00:00:00"/>
    <d v="1899-12-30T18:07:45"/>
    <x v="0"/>
    <s v="RFCPI"/>
    <s v="1322317494"/>
    <s v="FBO"/>
    <d v="1899-12-30T01:03:00"/>
    <d v="1899-12-30T01:02:22"/>
    <d v="1899-12-30T00:00:38"/>
    <s v="Granel"/>
    <s v="E001"/>
    <x v="2"/>
    <d v="1899-12-30T01:03:00"/>
    <d v="1899-12-30T01:02:22"/>
    <n v="17"/>
    <x v="17"/>
    <x v="4"/>
    <x v="2"/>
    <n v="0"/>
    <n v="0"/>
    <s v="OK"/>
    <s v="Granel"/>
    <x v="2"/>
    <n v="0"/>
    <s v="F. TORAL"/>
    <s v="B"/>
    <d v="1899-12-30T00:00:38"/>
    <d v="1899-12-30T00:00:38"/>
    <s v="OK"/>
    <m/>
    <m/>
    <d v="1899-12-30T00:00:00"/>
    <d v="1899-12-30T01:03:00"/>
    <n v="3"/>
    <d v="1899-12-30T00:00:38"/>
    <n v="62.999999999999936"/>
    <n v="18"/>
    <s v="No"/>
  </r>
  <r>
    <s v="CTOR"/>
    <s v="2025005854"/>
    <x v="0"/>
    <s v="ER7567BBL"/>
    <s v="E2543HVB"/>
    <d v="2025-03-18T00:00:00"/>
    <m/>
    <s v="3218"/>
    <x v="55"/>
    <s v="PA"/>
    <n v="6"/>
    <m/>
    <d v="2025-03-18T00:00:00"/>
    <d v="1899-12-30T16:25:15"/>
    <d v="2025-03-18T00:00:00"/>
    <d v="1899-12-30T16:25:54"/>
    <d v="2025-03-18T00:00:00"/>
    <d v="1899-12-30T18:10:40"/>
    <x v="0"/>
    <s v="RFCPI"/>
    <s v="1322317495"/>
    <s v="FBO"/>
    <d v="1899-12-30T01:45:25"/>
    <d v="1899-12-30T01:44:46"/>
    <d v="1899-12-30T00:00:39"/>
    <s v="Granel"/>
    <s v="E001"/>
    <x v="2"/>
    <d v="1899-12-30T01:45:25"/>
    <d v="1899-12-30T01:44:46"/>
    <n v="16"/>
    <x v="17"/>
    <x v="4"/>
    <x v="2"/>
    <n v="0"/>
    <n v="0"/>
    <s v="OK"/>
    <s v="Granel"/>
    <x v="2"/>
    <n v="0"/>
    <s v="F. TORAL"/>
    <s v="C"/>
    <d v="1899-12-30T00:00:39"/>
    <d v="1899-12-30T00:00:39"/>
    <s v="OK"/>
    <m/>
    <m/>
    <d v="1899-12-30T00:00:00"/>
    <d v="1899-12-30T01:45:25"/>
    <n v="3"/>
    <d v="1899-12-30T00:00:39"/>
    <n v="105.4166666666687"/>
    <n v="18"/>
    <s v="No"/>
  </r>
  <r>
    <s v="CTOR"/>
    <s v="2025005869"/>
    <x v="0"/>
    <s v="ER3186BBT"/>
    <s v="E2376GDG"/>
    <d v="2025-03-18T00:00:00"/>
    <m/>
    <s v="3044"/>
    <x v="25"/>
    <s v="PA"/>
    <n v="12"/>
    <m/>
    <d v="2025-03-18T00:00:00"/>
    <d v="1899-12-30T17:35:33"/>
    <d v="2025-03-18T00:00:00"/>
    <d v="1899-12-30T17:36:12"/>
    <d v="2025-03-18T00:00:00"/>
    <d v="1899-12-30T18:16:50"/>
    <x v="0"/>
    <s v="RFCPI"/>
    <s v="1322317496"/>
    <s v="FBO"/>
    <d v="1899-12-30T00:41:17"/>
    <d v="1899-12-30T00:40:38"/>
    <d v="1899-12-30T00:00:39"/>
    <s v="Granel"/>
    <s v="E001"/>
    <x v="2"/>
    <d v="1899-12-30T00:41:17"/>
    <d v="1899-12-30T00:40:38"/>
    <n v="17"/>
    <x v="17"/>
    <x v="4"/>
    <x v="2"/>
    <n v="0"/>
    <n v="0"/>
    <s v="OK"/>
    <s v="Granel"/>
    <x v="2"/>
    <n v="0"/>
    <s v="F. TORAL"/>
    <s v="A"/>
    <d v="1899-12-30T00:00:39"/>
    <d v="1899-12-30T00:00:39"/>
    <s v="OK"/>
    <m/>
    <m/>
    <d v="1899-12-30T00:00:00"/>
    <d v="1899-12-30T00:41:17"/>
    <n v="3"/>
    <d v="1899-12-30T00:00:39"/>
    <n v="41.283333333331207"/>
    <n v="18"/>
    <s v="Si"/>
  </r>
  <r>
    <s v="CTOR"/>
    <s v="2025005864"/>
    <x v="0"/>
    <s v="ER4157BCC"/>
    <s v="E4426HTW"/>
    <d v="2025-03-18T00:00:00"/>
    <m/>
    <s v="55"/>
    <x v="10"/>
    <s v="PA"/>
    <n v="15"/>
    <m/>
    <d v="2025-03-18T00:00:00"/>
    <d v="1899-12-30T17:06:18"/>
    <d v="2025-03-18T00:00:00"/>
    <d v="1899-12-30T17:06:57"/>
    <d v="2025-03-18T00:00:00"/>
    <d v="1899-12-30T18:21:47"/>
    <x v="0"/>
    <s v="RFCPI"/>
    <s v="1322317497"/>
    <s v="FBO"/>
    <d v="1899-12-30T01:15:29"/>
    <d v="1899-12-30T01:14:50"/>
    <d v="1899-12-30T00:00:39"/>
    <s v="Granel"/>
    <s v="E001"/>
    <x v="2"/>
    <d v="1899-12-30T01:15:29"/>
    <d v="1899-12-30T01:14:50"/>
    <n v="17"/>
    <x v="17"/>
    <x v="4"/>
    <x v="2"/>
    <n v="0"/>
    <n v="0"/>
    <s v="OK"/>
    <s v="Granel"/>
    <x v="2"/>
    <n v="0"/>
    <s v="F. TORAL"/>
    <s v="B"/>
    <d v="1899-12-30T00:00:39"/>
    <d v="1899-12-30T00:00:39"/>
    <s v="OK"/>
    <m/>
    <m/>
    <d v="1899-12-30T00:00:00"/>
    <d v="1899-12-30T01:15:29"/>
    <n v="3"/>
    <d v="1899-12-30T00:00:39"/>
    <n v="75.483333333331274"/>
    <n v="18"/>
    <s v="No"/>
  </r>
  <r>
    <s v="CTOR"/>
    <s v="2025005873"/>
    <x v="0"/>
    <s v="ER3068BCC"/>
    <s v="E1437MRF"/>
    <d v="2025-03-18T00:00:00"/>
    <m/>
    <s v="2906"/>
    <x v="11"/>
    <s v="PA"/>
    <s v="PA"/>
    <m/>
    <d v="2025-03-18T00:00:00"/>
    <d v="1899-12-30T18:05:32"/>
    <d v="2025-03-18T00:00:00"/>
    <d v="1899-12-30T18:06:12"/>
    <d v="2025-03-18T00:00:00"/>
    <d v="1899-12-30T18:24:32"/>
    <x v="0"/>
    <s v="RFCPI"/>
    <s v="1322317498"/>
    <s v="FBO"/>
    <d v="1899-12-30T00:19:00"/>
    <d v="1899-12-30T00:18:20"/>
    <d v="1899-12-30T00:00:40"/>
    <s v="Ensacado"/>
    <s v="E002"/>
    <x v="2"/>
    <d v="1899-12-30T00:19:00"/>
    <d v="1899-12-30T00:18:20"/>
    <n v="18"/>
    <x v="17"/>
    <x v="4"/>
    <x v="1"/>
    <n v="0"/>
    <n v="0"/>
    <s v="OK"/>
    <s v="Ensacado"/>
    <x v="2"/>
    <n v="0"/>
    <s v="F. TORAL"/>
    <s v="A"/>
    <d v="1899-12-30T00:00:40"/>
    <d v="1899-12-30T00:00:40"/>
    <s v="OK"/>
    <m/>
    <m/>
    <d v="1899-12-30T00:00:00"/>
    <d v="1899-12-30T00:19:00"/>
    <n v="3"/>
    <d v="1899-12-30T00:00:40"/>
    <n v="19.000000000007926"/>
    <n v="18"/>
    <s v="Si"/>
  </r>
  <r>
    <s v="CTOR"/>
    <s v="2025005860"/>
    <x v="0"/>
    <s v="ER0334BBD"/>
    <s v="E1731LNY"/>
    <d v="2025-03-18T00:00:00"/>
    <m/>
    <s v="3218"/>
    <x v="55"/>
    <s v="PA"/>
    <n v="6"/>
    <m/>
    <d v="2025-03-18T00:00:00"/>
    <d v="1899-12-30T16:46:33"/>
    <d v="2025-03-18T00:00:00"/>
    <d v="1899-12-30T16:47:11"/>
    <d v="2025-03-18T00:00:00"/>
    <d v="1899-12-30T18:48:53"/>
    <x v="0"/>
    <s v="RFCPI"/>
    <s v="1322317499"/>
    <s v="FBO"/>
    <d v="1899-12-30T02:02:20"/>
    <d v="1899-12-30T02:01:42"/>
    <d v="1899-12-30T00:00:38"/>
    <s v="Granel"/>
    <s v="E001"/>
    <x v="2"/>
    <d v="1899-12-30T02:02:20"/>
    <d v="1899-12-30T02:01:42"/>
    <n v="16"/>
    <x v="17"/>
    <x v="4"/>
    <x v="2"/>
    <n v="0"/>
    <n v="0"/>
    <s v="OK"/>
    <s v="Granel"/>
    <x v="2"/>
    <n v="0"/>
    <s v="F. TORAL"/>
    <s v="C"/>
    <d v="1899-12-30T00:00:38"/>
    <d v="1899-12-30T00:00:38"/>
    <s v="OK"/>
    <m/>
    <m/>
    <d v="1899-12-30T00:00:00"/>
    <d v="1899-12-30T02:02:20"/>
    <n v="3"/>
    <d v="1899-12-30T00:00:38"/>
    <n v="122.33333333332804"/>
    <n v="18"/>
    <s v="No"/>
  </r>
  <r>
    <s v="CTOR"/>
    <s v="2025005872"/>
    <x v="0"/>
    <s v="ER3777BBH"/>
    <s v="E4280KCL"/>
    <d v="2025-03-18T00:00:00"/>
    <m/>
    <s v="55"/>
    <x v="10"/>
    <s v="PA"/>
    <s v="PA"/>
    <m/>
    <d v="2025-03-18T00:00:00"/>
    <d v="1899-12-30T17:54:55"/>
    <d v="2025-03-18T00:00:00"/>
    <d v="1899-12-30T19:08:41"/>
    <d v="2025-03-18T00:00:00"/>
    <d v="1899-12-30T19:09:22"/>
    <x v="121"/>
    <s v="NRODRIGUEZ"/>
    <s v="1322317500"/>
    <s v="FBO"/>
    <d v="1899-12-30T01:14:27"/>
    <d v="1899-12-30T00:00:41"/>
    <d v="1899-12-30T01:13:46"/>
    <s v="Granel"/>
    <s v="E001"/>
    <x v="2"/>
    <d v="1899-12-30T01:14:27"/>
    <d v="1899-12-30T00:00:41"/>
    <n v="17"/>
    <x v="17"/>
    <x v="4"/>
    <x v="2"/>
    <n v="0"/>
    <n v="0"/>
    <s v="OK"/>
    <s v="Granel"/>
    <x v="2"/>
    <n v="0"/>
    <s v="F. TORAL"/>
    <s v="B"/>
    <d v="1899-12-30T01:13:46"/>
    <d v="1899-12-30T00:15:46"/>
    <s v="OK"/>
    <m/>
    <m/>
    <d v="1899-12-30T00:00:00"/>
    <d v="1899-12-30T01:14:27"/>
    <n v="3"/>
    <d v="1899-12-30T01:13:46"/>
    <n v="74.450000000001566"/>
    <n v="19"/>
    <s v="No"/>
  </r>
  <r>
    <s v="CTOR"/>
    <s v="2025005874"/>
    <x v="0"/>
    <s v="ER0933BBN"/>
    <s v="E5872HZF"/>
    <d v="2025-03-18T00:00:00"/>
    <m/>
    <s v="55"/>
    <x v="10"/>
    <s v="PA"/>
    <n v="15"/>
    <m/>
    <d v="2025-03-18T00:00:00"/>
    <d v="1899-12-30T18:32:23"/>
    <d v="2025-03-18T00:00:00"/>
    <d v="1899-12-30T08:12:00"/>
    <d v="2025-03-18T00:00:00"/>
    <d v="1899-12-30T19:22:43"/>
    <x v="336"/>
    <s v="RFCPI"/>
    <s v="1322317501"/>
    <s v="FBO"/>
    <d v="1899-12-30T21:31:06"/>
    <d v="1899-12-30T11:10:43"/>
    <d v="1899-12-30T10:20:23"/>
    <s v="Granel"/>
    <s v="E001"/>
    <x v="2"/>
    <d v="1899-12-30T00:50:20"/>
    <d v="1899-12-30T11:10:43"/>
    <n v="18"/>
    <x v="17"/>
    <x v="4"/>
    <x v="2"/>
    <n v="0"/>
    <n v="0"/>
    <s v="OK"/>
    <s v="Granel"/>
    <x v="2"/>
    <n v="0"/>
    <s v="F. TORAL"/>
    <s v="B"/>
    <d v="1899-12-30T10:20:23"/>
    <d v="1899-12-30T09:22:23"/>
    <s v="KO"/>
    <m/>
    <m/>
    <d v="1899-12-30T00:00:00"/>
    <d v="1899-12-30T00:50:20"/>
    <n v="3"/>
    <n v="-0.43082175925926003"/>
    <n v="50.333333333327985"/>
    <n v="19"/>
    <s v="No"/>
  </r>
  <r>
    <s v="CTOR"/>
    <s v="2025005876"/>
    <x v="0"/>
    <s v="ER5554BCF"/>
    <s v="E9055JGZ"/>
    <d v="2025-03-18T00:00:00"/>
    <m/>
    <s v="2906"/>
    <x v="11"/>
    <s v="PA"/>
    <s v="PA"/>
    <m/>
    <d v="2025-03-18T00:00:00"/>
    <d v="1899-12-30T19:21:15"/>
    <d v="2025-03-18T00:00:00"/>
    <d v="1899-12-30T19:21:55"/>
    <d v="2025-03-18T00:00:00"/>
    <d v="1899-12-30T19:54:03"/>
    <x v="0"/>
    <s v="RFCPI"/>
    <s v="1322317502"/>
    <s v="FBO"/>
    <d v="1899-12-30T00:32:48"/>
    <d v="1899-12-30T00:32:08"/>
    <d v="1899-12-30T00:00:40"/>
    <s v="Ensacado"/>
    <s v="E002"/>
    <x v="2"/>
    <d v="1899-12-30T00:32:48"/>
    <d v="1899-12-30T00:32:08"/>
    <n v="19"/>
    <x v="17"/>
    <x v="4"/>
    <x v="1"/>
    <n v="0"/>
    <n v="0"/>
    <s v="OK"/>
    <s v="Ensacado"/>
    <x v="2"/>
    <n v="0"/>
    <s v="F. TORAL"/>
    <s v="A"/>
    <d v="1899-12-30T00:00:40"/>
    <d v="1899-12-30T00:00:40"/>
    <s v="OK"/>
    <m/>
    <m/>
    <d v="1899-12-30T00:00:00"/>
    <d v="1899-12-30T00:32:48"/>
    <n v="3"/>
    <d v="1899-12-30T00:00:40"/>
    <n v="32.800000000003045"/>
    <n v="19"/>
    <s v="Si"/>
  </r>
  <r>
    <s v="CTOR"/>
    <s v="2025005877"/>
    <x v="0"/>
    <s v="ER1582BDJ"/>
    <s v="E4570MKW"/>
    <d v="2025-03-18T00:00:00"/>
    <m/>
    <s v="3044"/>
    <x v="25"/>
    <s v="PA"/>
    <n v="12"/>
    <m/>
    <d v="2025-03-18T00:00:00"/>
    <d v="1899-12-30T19:23:35"/>
    <d v="2025-03-18T00:00:00"/>
    <d v="1899-12-30T19:24:15"/>
    <d v="2025-03-18T00:00:00"/>
    <d v="1899-12-30T20:07:44"/>
    <x v="0"/>
    <s v="RFCPI"/>
    <s v="1322317503"/>
    <s v="FBO"/>
    <d v="1899-12-30T00:44:09"/>
    <d v="1899-12-30T00:43:29"/>
    <d v="1899-12-30T00:00:40"/>
    <s v="Granel"/>
    <s v="E001"/>
    <x v="2"/>
    <d v="1899-12-30T00:44:09"/>
    <d v="1899-12-30T00:43:29"/>
    <n v="19"/>
    <x v="17"/>
    <x v="4"/>
    <x v="2"/>
    <n v="0"/>
    <n v="0"/>
    <s v="OK"/>
    <s v="Granel"/>
    <x v="2"/>
    <n v="0"/>
    <s v="F. TORAL"/>
    <s v="A"/>
    <d v="1899-12-30T00:00:40"/>
    <d v="1899-12-30T00:00:40"/>
    <s v="OK"/>
    <m/>
    <m/>
    <d v="1899-12-30T00:00:00"/>
    <d v="1899-12-30T00:44:09"/>
    <n v="3"/>
    <d v="1899-12-30T00:00:40"/>
    <n v="44.149999999996666"/>
    <n v="20"/>
    <s v="Si"/>
  </r>
  <r>
    <s v="CTOR"/>
    <s v="2025005866"/>
    <x v="0"/>
    <s v="EP109371"/>
    <s v="EAN97EO"/>
    <d v="2025-03-18T00:00:00"/>
    <m/>
    <s v="55"/>
    <x v="10"/>
    <s v="PA"/>
    <s v="PA"/>
    <m/>
    <d v="2025-03-18T00:00:00"/>
    <d v="1899-12-30T17:10:13"/>
    <d v="2025-03-18T00:00:00"/>
    <d v="1899-12-30T19:39:55"/>
    <d v="2025-03-18T00:00:00"/>
    <d v="1899-12-30T19:57:54"/>
    <x v="334"/>
    <s v="E_RMENDEZ"/>
    <s v="1322317504"/>
    <s v="EXW"/>
    <d v="1899-12-30T02:47:41"/>
    <d v="1899-12-30T00:17:59"/>
    <d v="1899-12-30T02:29:42"/>
    <s v="Granel"/>
    <s v="E001"/>
    <x v="1"/>
    <d v="1899-12-30T02:47:41"/>
    <d v="1899-12-30T00:17:59"/>
    <n v="17"/>
    <x v="17"/>
    <x v="4"/>
    <x v="2"/>
    <n v="0"/>
    <n v="0"/>
    <s v="OK"/>
    <s v="Granel"/>
    <x v="2"/>
    <n v="0"/>
    <s v="F. TORAL"/>
    <s v="C"/>
    <d v="1899-12-30T02:29:42"/>
    <d v="1899-12-30T01:31:42"/>
    <s v="OK"/>
    <m/>
    <m/>
    <d v="1899-12-30T00:00:00"/>
    <d v="1899-12-30T02:47:41"/>
    <n v="3"/>
    <d v="1899-12-30T02:29:42"/>
    <n v="167.6833333333345"/>
    <n v="19"/>
    <s v="No"/>
  </r>
  <r>
    <s v="CTOR"/>
    <s v="2025005880"/>
    <x v="0"/>
    <s v="EP109801"/>
    <s v="EBO87ZN"/>
    <d v="2025-03-18T00:00:00"/>
    <m/>
    <s v="55"/>
    <x v="10"/>
    <s v="PA"/>
    <n v="15"/>
    <m/>
    <d v="2025-03-18T00:00:00"/>
    <d v="1899-12-30T19:43:37"/>
    <d v="2025-03-18T00:00:00"/>
    <d v="1899-12-30T19:44:16"/>
    <d v="2025-03-18T00:00:00"/>
    <d v="1899-12-30T20:42:06"/>
    <x v="0"/>
    <s v="RFCPI"/>
    <s v="1322317505"/>
    <s v="EXW"/>
    <d v="1899-12-30T00:58:29"/>
    <d v="1899-12-30T00:57:50"/>
    <d v="1899-12-30T00:00:39"/>
    <s v="Granel"/>
    <s v="E001"/>
    <x v="1"/>
    <d v="1899-12-30T00:58:29"/>
    <d v="1899-12-30T00:57:50"/>
    <n v="19"/>
    <x v="17"/>
    <x v="4"/>
    <x v="2"/>
    <n v="0"/>
    <n v="0"/>
    <s v="OK"/>
    <s v="Granel"/>
    <x v="2"/>
    <n v="0"/>
    <s v="F. TORAL"/>
    <s v="B"/>
    <d v="1899-12-30T00:00:39"/>
    <d v="1899-12-30T00:00:39"/>
    <s v="OK"/>
    <m/>
    <m/>
    <d v="1899-12-30T00:00:00"/>
    <d v="1899-12-30T00:58:29"/>
    <n v="3"/>
    <d v="1899-12-30T00:00:39"/>
    <n v="58.483333333324779"/>
    <n v="20"/>
    <s v="No"/>
  </r>
  <r>
    <s v="CTOR"/>
    <s v="2025005888"/>
    <x v="0"/>
    <s v="ER8797BBS"/>
    <s v="E3715LST"/>
    <d v="2025-03-19T00:00:00"/>
    <m/>
    <s v="3044"/>
    <x v="25"/>
    <s v="PA"/>
    <n v="12"/>
    <m/>
    <d v="2025-03-19T00:00:00"/>
    <d v="1899-12-30T07:54:05"/>
    <d v="2025-03-19T00:00:00"/>
    <d v="1899-12-30T07:54:45"/>
    <d v="2025-03-19T00:00:00"/>
    <d v="1899-12-30T08:24:30"/>
    <x v="0"/>
    <s v="RFCPI"/>
    <s v="1322317506"/>
    <s v="FBO"/>
    <d v="1899-12-30T00:00:00"/>
    <d v="1899-12-30T00:00:00"/>
    <d v="1899-12-30T00:00:00"/>
    <s v="Granel"/>
    <s v="E001"/>
    <x v="2"/>
    <d v="1899-12-30T00:30:25"/>
    <d v="1899-12-30T00:29:45"/>
    <n v="7"/>
    <x v="18"/>
    <x v="4"/>
    <x v="2"/>
    <n v="0"/>
    <n v="0"/>
    <s v="OK"/>
    <s v="Granel"/>
    <x v="2"/>
    <n v="0"/>
    <s v="F. TORAL"/>
    <s v="A"/>
    <d v="1899-12-30T00:00:00"/>
    <d v="1899-12-30T00:00:00"/>
    <s v="OK"/>
    <m/>
    <m/>
    <d v="1899-12-30T00:00:00"/>
    <d v="1899-12-30T00:30:25"/>
    <n v="4"/>
    <d v="1899-12-30T00:00:40"/>
    <n v="30.416666666659136"/>
    <n v="8"/>
    <s v="Si"/>
  </r>
  <r>
    <s v="CTOR"/>
    <s v="2025005881"/>
    <x v="0"/>
    <s v="ER7579BDL"/>
    <s v="E6211LYC"/>
    <d v="2025-03-19T00:00:00"/>
    <m/>
    <s v="55"/>
    <x v="10"/>
    <s v="PA"/>
    <s v="PA"/>
    <m/>
    <d v="2025-03-19T00:00:00"/>
    <d v="1899-12-30T05:58:40"/>
    <d v="2025-03-19T00:00:00"/>
    <d v="1899-12-30T07:47:40"/>
    <d v="2025-03-19T00:00:00"/>
    <d v="1899-12-30T08:27:59"/>
    <x v="337"/>
    <s v="E_AFERNA23"/>
    <s v="1322317507"/>
    <s v="EXW"/>
    <d v="1899-12-30T00:00:00"/>
    <d v="1899-12-30T00:00:00"/>
    <d v="1899-12-30T00:00:00"/>
    <s v="Granel"/>
    <s v="E001"/>
    <x v="1"/>
    <d v="1899-12-30T02:29:19"/>
    <d v="1899-12-30T00:40:19"/>
    <n v="5"/>
    <x v="18"/>
    <x v="4"/>
    <x v="2"/>
    <n v="0"/>
    <n v="0"/>
    <s v="OK"/>
    <s v="Granel"/>
    <x v="2"/>
    <n v="0"/>
    <s v="F. TORAL"/>
    <s v="C"/>
    <d v="1899-12-30T00:00:00"/>
    <d v="1899-12-30T00:00:00"/>
    <s v="OK"/>
    <m/>
    <m/>
    <d v="1899-12-30T00:00:00"/>
    <d v="1899-12-30T02:29:19"/>
    <n v="4"/>
    <d v="1899-12-30T01:49:00"/>
    <n v="149.31666666666717"/>
    <n v="8"/>
    <s v="No"/>
  </r>
  <r>
    <s v="CTOR"/>
    <s v="2025005890"/>
    <x v="0"/>
    <s v="ER7711BCD"/>
    <s v="E6158KLG"/>
    <d v="2025-03-19T00:00:00"/>
    <m/>
    <s v="3044"/>
    <x v="25"/>
    <s v="PA"/>
    <n v="4"/>
    <m/>
    <d v="2025-03-19T00:00:00"/>
    <d v="1899-12-30T08:13:43"/>
    <d v="2025-03-19T00:00:00"/>
    <d v="1899-12-30T08:14:23"/>
    <d v="2025-03-19T00:00:00"/>
    <d v="1899-12-30T08:37:54"/>
    <x v="0"/>
    <s v="RFCPI"/>
    <s v="1322317508"/>
    <s v="FBO"/>
    <d v="1899-12-30T00:00:00"/>
    <d v="1899-12-30T00:00:00"/>
    <d v="1899-12-30T00:00:00"/>
    <s v="Granel"/>
    <s v="E001"/>
    <x v="2"/>
    <d v="1899-12-30T00:24:11"/>
    <d v="1899-12-30T00:23:31"/>
    <n v="8"/>
    <x v="18"/>
    <x v="4"/>
    <x v="2"/>
    <n v="0"/>
    <n v="0"/>
    <s v="OK"/>
    <s v="Granel"/>
    <x v="2"/>
    <n v="0"/>
    <s v="F. TORAL"/>
    <s v="A"/>
    <d v="1899-12-30T00:00:00"/>
    <d v="1899-12-30T00:00:00"/>
    <s v="OK"/>
    <m/>
    <m/>
    <d v="1899-12-30T00:00:00"/>
    <d v="1899-12-30T00:24:11"/>
    <n v="4"/>
    <d v="1899-12-30T00:00:40"/>
    <n v="24.18333333333117"/>
    <n v="8"/>
    <s v="Si"/>
  </r>
  <r>
    <s v="CTOR"/>
    <s v="2025005892"/>
    <x v="0"/>
    <s v="ER3068BCC"/>
    <s v="E1437MRF"/>
    <d v="2025-03-19T00:00:00"/>
    <m/>
    <s v="2906"/>
    <x v="11"/>
    <s v="PA"/>
    <s v="PA"/>
    <m/>
    <d v="2025-03-19T00:00:00"/>
    <d v="1899-12-30T09:00:06"/>
    <d v="2025-03-19T00:00:00"/>
    <d v="1899-12-30T09:00:46"/>
    <d v="2025-03-19T00:00:00"/>
    <d v="1899-12-30T09:17:27"/>
    <x v="0"/>
    <s v="RFCPI"/>
    <s v="1322317509"/>
    <s v="FBO"/>
    <d v="1899-12-30T00:00:00"/>
    <d v="1899-12-30T00:00:00"/>
    <d v="1899-12-30T00:00:00"/>
    <s v="Ensacado"/>
    <s v="E002"/>
    <x v="2"/>
    <d v="1899-12-30T00:17:21"/>
    <d v="1899-12-30T00:16:41"/>
    <n v="9"/>
    <x v="18"/>
    <x v="4"/>
    <x v="1"/>
    <n v="0"/>
    <n v="0"/>
    <s v="OK"/>
    <s v="Ensacado"/>
    <x v="2"/>
    <n v="0"/>
    <s v="F. TORAL"/>
    <s v="A"/>
    <d v="1899-12-30T00:00:00"/>
    <d v="1899-12-30T00:00:00"/>
    <s v="OK"/>
    <m/>
    <m/>
    <d v="1899-12-30T00:00:00"/>
    <d v="1899-12-30T00:17:21"/>
    <n v="4"/>
    <d v="1899-12-30T00:00:40"/>
    <n v="17.350000000012784"/>
    <n v="9"/>
    <s v="Si"/>
  </r>
  <r>
    <s v="CTOR"/>
    <s v="2025005895"/>
    <x v="0"/>
    <s v="EL214695"/>
    <s v="EAF04LH"/>
    <d v="2025-03-19T00:00:00"/>
    <m/>
    <s v="2906"/>
    <x v="11"/>
    <s v="PA"/>
    <s v="PA"/>
    <m/>
    <d v="2025-03-19T00:00:00"/>
    <d v="1899-12-30T09:09:52"/>
    <d v="2025-03-19T00:00:00"/>
    <d v="1899-12-30T09:10:36"/>
    <d v="2025-03-19T00:00:00"/>
    <d v="1899-12-30T09:26:41"/>
    <x v="0"/>
    <s v="RFCPI"/>
    <s v="1322317510"/>
    <s v="EXW"/>
    <d v="1899-12-30T00:00:00"/>
    <d v="1899-12-30T00:00:00"/>
    <d v="1899-12-30T00:00:00"/>
    <s v="Ensacado"/>
    <s v="E002"/>
    <x v="1"/>
    <d v="1899-12-30T00:16:49"/>
    <d v="1899-12-30T00:16:05"/>
    <n v="9"/>
    <x v="18"/>
    <x v="4"/>
    <x v="1"/>
    <n v="0"/>
    <n v="0"/>
    <s v="OK"/>
    <s v="Ensacado"/>
    <x v="2"/>
    <n v="0"/>
    <s v="F. TORAL"/>
    <s v="A"/>
    <d v="1899-12-30T00:00:00"/>
    <d v="1899-12-30T00:00:00"/>
    <s v="OK"/>
    <m/>
    <m/>
    <d v="1899-12-30T00:00:00"/>
    <d v="1899-12-30T00:16:49"/>
    <n v="4"/>
    <d v="1899-12-30T00:00:44"/>
    <n v="16.816666666665565"/>
    <n v="9"/>
    <s v="Si"/>
  </r>
  <r>
    <s v="CTOR"/>
    <s v="2025005898"/>
    <x v="0"/>
    <s v="ER9390BBK"/>
    <s v="E7567GYY"/>
    <d v="2025-03-19T00:00:00"/>
    <m/>
    <s v="3043"/>
    <x v="53"/>
    <s v="PA"/>
    <n v="2"/>
    <m/>
    <d v="2025-03-19T00:00:00"/>
    <d v="1899-12-30T09:27:59"/>
    <d v="2025-03-19T00:00:00"/>
    <d v="1899-12-30T09:28:39"/>
    <d v="2025-03-19T00:00:00"/>
    <d v="1899-12-30T10:01:12"/>
    <x v="0"/>
    <s v="RFCPI"/>
    <s v="1322317511"/>
    <s v="FBO"/>
    <d v="1899-12-30T00:00:00"/>
    <d v="1899-12-30T00:00:00"/>
    <d v="1899-12-30T00:00:00"/>
    <s v="Granel"/>
    <s v="E001"/>
    <x v="2"/>
    <d v="1899-12-30T00:33:13"/>
    <d v="1899-12-30T00:32:33"/>
    <n v="9"/>
    <x v="18"/>
    <x v="4"/>
    <x v="2"/>
    <n v="0"/>
    <n v="0"/>
    <s v="OK"/>
    <s v="Granel"/>
    <x v="2"/>
    <n v="0"/>
    <s v="F. TORAL"/>
    <s v="A"/>
    <d v="1899-12-30T00:00:00"/>
    <d v="1899-12-30T00:00:00"/>
    <s v="OK"/>
    <m/>
    <m/>
    <d v="1899-12-30T00:00:00"/>
    <d v="1899-12-30T00:33:13"/>
    <n v="4"/>
    <d v="1899-12-30T00:00:40"/>
    <n v="33.216666666667166"/>
    <n v="10"/>
    <s v="Si"/>
  </r>
  <r>
    <s v="CTOR"/>
    <s v="2025005899"/>
    <x v="0"/>
    <s v="ER2241BDS"/>
    <s v="E3174JJN"/>
    <d v="2025-03-19T00:00:00"/>
    <m/>
    <s v="55"/>
    <x v="10"/>
    <s v="PA"/>
    <n v="15"/>
    <m/>
    <d v="2025-03-19T00:00:00"/>
    <d v="1899-12-30T09:40:55"/>
    <d v="2025-03-19T00:00:00"/>
    <d v="1899-12-30T09:41:36"/>
    <d v="2025-03-19T00:00:00"/>
    <d v="1899-12-30T10:14:34"/>
    <x v="0"/>
    <s v="RFCPI"/>
    <s v="1322317512"/>
    <s v="FBO"/>
    <d v="1899-12-30T00:00:00"/>
    <d v="1899-12-30T00:00:00"/>
    <d v="1899-12-30T00:00:00"/>
    <s v="Granel"/>
    <s v="E001"/>
    <x v="2"/>
    <d v="1899-12-30T00:33:39"/>
    <d v="1899-12-30T00:32:58"/>
    <n v="9"/>
    <x v="18"/>
    <x v="4"/>
    <x v="2"/>
    <n v="0"/>
    <n v="0"/>
    <s v="OK"/>
    <s v="Granel"/>
    <x v="2"/>
    <n v="0"/>
    <s v="F. TORAL"/>
    <s v="A"/>
    <d v="1899-12-30T00:00:00"/>
    <d v="1899-12-30T00:00:00"/>
    <s v="OK"/>
    <m/>
    <m/>
    <d v="1899-12-30T00:00:00"/>
    <d v="1899-12-30T00:33:39"/>
    <n v="4"/>
    <d v="1899-12-30T00:00:41"/>
    <n v="33.650000000006457"/>
    <n v="10"/>
    <s v="Si"/>
  </r>
  <r>
    <s v="CTOR"/>
    <s v="2025005901"/>
    <x v="0"/>
    <s v="ER7579BDL"/>
    <s v="E6211LYC"/>
    <d v="2025-03-19T00:00:00"/>
    <m/>
    <s v="55"/>
    <x v="10"/>
    <s v="PA"/>
    <n v="15"/>
    <m/>
    <d v="2025-03-19T00:00:00"/>
    <d v="1899-12-30T10:51:33"/>
    <d v="2025-03-19T00:00:00"/>
    <d v="1899-12-30T10:52:13"/>
    <d v="2025-03-19T00:00:00"/>
    <d v="1899-12-30T11:14:36"/>
    <x v="0"/>
    <s v="RFCPI"/>
    <s v="1322317513"/>
    <s v="EXW"/>
    <d v="1899-12-30T00:00:00"/>
    <d v="1899-12-30T00:00:00"/>
    <d v="1899-12-30T00:00:00"/>
    <s v="Granel"/>
    <s v="E001"/>
    <x v="1"/>
    <d v="1899-12-30T00:23:03"/>
    <d v="1899-12-30T00:22:23"/>
    <n v="10"/>
    <x v="18"/>
    <x v="4"/>
    <x v="2"/>
    <n v="0"/>
    <n v="0"/>
    <s v="OK"/>
    <s v="Granel"/>
    <x v="2"/>
    <n v="0"/>
    <s v="F. TORAL"/>
    <s v="A"/>
    <d v="1899-12-30T00:00:00"/>
    <d v="1899-12-30T00:00:00"/>
    <s v="OK"/>
    <m/>
    <m/>
    <d v="1899-12-30T00:00:00"/>
    <d v="1899-12-30T00:23:03"/>
    <n v="4"/>
    <d v="1899-12-30T00:00:40"/>
    <n v="23.049999999993609"/>
    <n v="11"/>
    <s v="Si"/>
  </r>
  <r>
    <s v="CTOR"/>
    <s v="2025005902"/>
    <x v="0"/>
    <s v="EC70439"/>
    <s v="EAC69HG"/>
    <d v="2025-03-19T00:00:00"/>
    <m/>
    <s v="2906"/>
    <x v="11"/>
    <s v="PA"/>
    <s v="PA"/>
    <m/>
    <d v="2025-03-19T00:00:00"/>
    <d v="1899-12-30T10:55:40"/>
    <d v="2025-03-19T00:00:00"/>
    <d v="1899-12-30T10:58:07"/>
    <d v="2025-03-19T00:00:00"/>
    <d v="1899-12-30T11:19:27"/>
    <x v="0"/>
    <s v="RFCPI"/>
    <s v="1322317514"/>
    <s v="EXW"/>
    <d v="1899-12-30T00:00:00"/>
    <d v="1899-12-30T00:00:00"/>
    <d v="1899-12-30T00:00:00"/>
    <s v="Ensacado"/>
    <s v="E002"/>
    <x v="1"/>
    <d v="1899-12-30T00:23:47"/>
    <d v="1899-12-30T00:21:20"/>
    <n v="10"/>
    <x v="18"/>
    <x v="4"/>
    <x v="1"/>
    <n v="0"/>
    <n v="0"/>
    <s v="OK"/>
    <s v="Ensacado"/>
    <x v="2"/>
    <n v="0"/>
    <s v="F. TORAL"/>
    <s v="A"/>
    <d v="1899-12-30T00:00:00"/>
    <d v="1899-12-30T00:00:00"/>
    <s v="OK"/>
    <m/>
    <m/>
    <d v="1899-12-30T00:00:00"/>
    <d v="1899-12-30T00:23:47"/>
    <n v="4"/>
    <d v="1899-12-30T00:02:27"/>
    <n v="23.78333333334238"/>
    <n v="11"/>
    <s v="Si"/>
  </r>
  <r>
    <s v="CTOR"/>
    <s v="2025005906"/>
    <x v="0"/>
    <s v="EP106115"/>
    <s v="EAU35NT"/>
    <d v="2025-03-19T00:00:00"/>
    <m/>
    <s v="55"/>
    <x v="10"/>
    <s v="PA"/>
    <n v="15"/>
    <m/>
    <d v="2025-03-19T00:00:00"/>
    <d v="1899-12-30T11:25:09"/>
    <d v="2025-03-19T00:00:00"/>
    <d v="1899-12-30T11:25:53"/>
    <d v="2025-03-19T00:00:00"/>
    <d v="1899-12-30T11:51:33"/>
    <x v="0"/>
    <s v="RFCPI"/>
    <s v="1322317515"/>
    <s v="EXW"/>
    <d v="1899-12-30T00:00:00"/>
    <d v="1899-12-30T00:00:00"/>
    <d v="1899-12-30T00:00:00"/>
    <s v="Granel"/>
    <s v="E001"/>
    <x v="1"/>
    <d v="1899-12-30T00:26:24"/>
    <d v="1899-12-30T00:25:40"/>
    <n v="11"/>
    <x v="18"/>
    <x v="4"/>
    <x v="2"/>
    <n v="0"/>
    <n v="0"/>
    <s v="OK"/>
    <s v="Granel"/>
    <x v="2"/>
    <n v="0"/>
    <s v="F. TORAL"/>
    <s v="A"/>
    <d v="1899-12-30T00:00:00"/>
    <d v="1899-12-30T00:00:00"/>
    <s v="OK"/>
    <m/>
    <m/>
    <d v="1899-12-30T00:00:00"/>
    <d v="1899-12-30T00:26:24"/>
    <n v="4"/>
    <d v="1899-12-30T00:00:44"/>
    <n v="26.399999999995174"/>
    <n v="11"/>
    <s v="Si"/>
  </r>
  <r>
    <s v="CTOR"/>
    <s v="2025005905"/>
    <x v="0"/>
    <s v="EL204859"/>
    <s v="E11TR66"/>
    <d v="2025-03-19T00:00:00"/>
    <m/>
    <s v="2906"/>
    <x v="11"/>
    <s v="PA"/>
    <s v="PA"/>
    <m/>
    <d v="2025-03-19T00:00:00"/>
    <d v="1899-12-30T11:23:47"/>
    <d v="2025-03-19T00:00:00"/>
    <d v="1899-12-30T11:25:14"/>
    <d v="2025-03-19T00:00:00"/>
    <d v="1899-12-30T12:05:15"/>
    <x v="0"/>
    <s v="RFCPI"/>
    <s v="1322317516"/>
    <s v="EXW"/>
    <d v="1899-12-30T00:00:00"/>
    <d v="1899-12-30T00:00:00"/>
    <d v="1899-12-30T00:00:00"/>
    <s v="Ensacado"/>
    <s v="E002"/>
    <x v="1"/>
    <d v="1899-12-30T00:41:28"/>
    <d v="1899-12-30T00:40:01"/>
    <n v="11"/>
    <x v="18"/>
    <x v="4"/>
    <x v="1"/>
    <n v="0"/>
    <n v="0"/>
    <s v="OK"/>
    <s v="Ensacado"/>
    <x v="2"/>
    <n v="0"/>
    <s v="F. TORAL"/>
    <s v="A"/>
    <d v="1899-12-30T00:00:00"/>
    <d v="1899-12-30T00:00:00"/>
    <s v="OK"/>
    <m/>
    <m/>
    <d v="1899-12-30T00:00:00"/>
    <d v="1899-12-30T00:41:28"/>
    <n v="4"/>
    <d v="1899-12-30T00:01:27"/>
    <n v="41.466666666657588"/>
    <n v="12"/>
    <s v="Si"/>
  </r>
  <r>
    <s v="CTOR"/>
    <s v="2025005907"/>
    <x v="0"/>
    <s v="ER5877BBL"/>
    <s v="E6997LHG"/>
    <d v="2025-03-19T00:00:00"/>
    <m/>
    <s v="3043"/>
    <x v="53"/>
    <s v="PA"/>
    <n v="2"/>
    <m/>
    <d v="2025-03-19T00:00:00"/>
    <d v="1899-12-30T11:32:35"/>
    <d v="2025-03-19T00:00:00"/>
    <d v="1899-12-30T11:33:16"/>
    <d v="2025-03-19T00:00:00"/>
    <d v="1899-12-30T12:21:33"/>
    <x v="0"/>
    <s v="RFCPI"/>
    <s v="1322317517"/>
    <s v="FBO"/>
    <d v="1899-12-30T00:00:00"/>
    <d v="1899-12-30T00:00:00"/>
    <d v="1899-12-30T00:00:00"/>
    <s v="Granel"/>
    <s v="E001"/>
    <x v="2"/>
    <d v="1899-12-30T00:48:58"/>
    <d v="1899-12-30T00:48:17"/>
    <n v="11"/>
    <x v="18"/>
    <x v="4"/>
    <x v="2"/>
    <n v="0"/>
    <n v="0"/>
    <s v="OK"/>
    <s v="Granel"/>
    <x v="2"/>
    <n v="0"/>
    <s v="F. TORAL"/>
    <s v="B"/>
    <d v="1899-12-30T00:00:00"/>
    <d v="1899-12-30T00:00:00"/>
    <s v="OK"/>
    <m/>
    <m/>
    <d v="1899-12-30T00:00:00"/>
    <d v="1899-12-30T00:48:58"/>
    <n v="4"/>
    <d v="1899-12-30T00:00:41"/>
    <n v="48.96666666666723"/>
    <n v="12"/>
    <s v="No"/>
  </r>
  <r>
    <s v="CTOR"/>
    <s v="2025005910"/>
    <x v="0"/>
    <s v="ER9678BBK"/>
    <s v="E1219LWL"/>
    <d v="2025-03-19T00:00:00"/>
    <m/>
    <s v="55"/>
    <x v="10"/>
    <s v="PA"/>
    <n v="15"/>
    <m/>
    <d v="2025-03-19T00:00:00"/>
    <d v="1899-12-30T12:08:06"/>
    <d v="2025-03-19T00:00:00"/>
    <d v="1899-12-30T12:08:46"/>
    <d v="2025-03-19T00:00:00"/>
    <d v="1899-12-30T12:34:22"/>
    <x v="0"/>
    <s v="RFCPI"/>
    <s v="1322317518"/>
    <s v="FBO"/>
    <d v="1899-12-30T00:00:00"/>
    <d v="1899-12-30T00:00:00"/>
    <d v="1899-12-30T00:00:00"/>
    <s v="Granel"/>
    <s v="E001"/>
    <x v="2"/>
    <d v="1899-12-30T00:26:16"/>
    <d v="1899-12-30T00:25:36"/>
    <n v="12"/>
    <x v="18"/>
    <x v="4"/>
    <x v="2"/>
    <n v="0"/>
    <n v="0"/>
    <s v="OK"/>
    <s v="Granel"/>
    <x v="2"/>
    <n v="0"/>
    <s v="F. TORAL"/>
    <s v="A"/>
    <d v="1899-12-30T00:00:00"/>
    <d v="1899-12-30T00:00:00"/>
    <s v="OK"/>
    <m/>
    <m/>
    <d v="1899-12-30T00:00:00"/>
    <d v="1899-12-30T00:26:16"/>
    <n v="4"/>
    <d v="1899-12-30T00:00:40"/>
    <n v="26.266666666665603"/>
    <n v="12"/>
    <s v="Si"/>
  </r>
  <r>
    <s v="CTOR"/>
    <s v="2025005912"/>
    <x v="0"/>
    <s v="ER7977BCH"/>
    <s v="E1832JSR"/>
    <d v="2025-03-19T00:00:00"/>
    <m/>
    <s v="55"/>
    <x v="10"/>
    <s v="PA"/>
    <n v="15"/>
    <m/>
    <d v="2025-03-19T00:00:00"/>
    <d v="1899-12-30T12:23:40"/>
    <d v="2025-03-19T00:00:00"/>
    <d v="1899-12-30T12:24:20"/>
    <d v="2025-03-19T00:00:00"/>
    <d v="1899-12-30T12:55:33"/>
    <x v="0"/>
    <s v="RFCPI"/>
    <s v="1322317519"/>
    <s v="FBO"/>
    <d v="1899-12-30T00:00:00"/>
    <d v="1899-12-30T00:00:00"/>
    <d v="1899-12-30T00:00:00"/>
    <s v="Granel"/>
    <s v="E001"/>
    <x v="2"/>
    <d v="1899-12-30T00:31:53"/>
    <d v="1899-12-30T00:31:13"/>
    <n v="12"/>
    <x v="18"/>
    <x v="4"/>
    <x v="2"/>
    <n v="0"/>
    <n v="0"/>
    <s v="OK"/>
    <s v="Granel"/>
    <x v="2"/>
    <n v="0"/>
    <s v="F. TORAL"/>
    <s v="A"/>
    <d v="1899-12-30T00:00:00"/>
    <d v="1899-12-30T00:00:00"/>
    <s v="OK"/>
    <m/>
    <m/>
    <d v="1899-12-30T00:00:00"/>
    <d v="1899-12-30T00:31:53"/>
    <n v="4"/>
    <d v="1899-12-30T00:00:40"/>
    <n v="31.883333333327979"/>
    <n v="12"/>
    <s v="Si"/>
  </r>
  <r>
    <s v="CTOR"/>
    <s v="2025005915"/>
    <x v="0"/>
    <s v="ER3068BCC"/>
    <s v="E1437MRF"/>
    <d v="2025-03-19T00:00:00"/>
    <m/>
    <s v="3320"/>
    <x v="12"/>
    <s v="PA"/>
    <s v="PA"/>
    <m/>
    <d v="2025-03-19T00:00:00"/>
    <d v="1899-12-30T13:38:48"/>
    <d v="2025-03-19T00:00:00"/>
    <d v="1899-12-30T13:39:28"/>
    <d v="2025-03-19T00:00:00"/>
    <d v="1899-12-30T13:47:29"/>
    <x v="0"/>
    <s v="RFCPI"/>
    <s v="1322317521"/>
    <s v="FBO"/>
    <d v="1899-12-30T00:00:00"/>
    <d v="1899-12-30T00:00:00"/>
    <d v="1899-12-30T00:00:00"/>
    <s v="Ensacado"/>
    <s v="E002"/>
    <x v="2"/>
    <d v="1899-12-30T00:08:41"/>
    <d v="1899-12-30T00:08:01"/>
    <n v="13"/>
    <x v="18"/>
    <x v="4"/>
    <x v="1"/>
    <n v="1"/>
    <n v="0"/>
    <s v="KO"/>
    <s v="Ensacado"/>
    <x v="2"/>
    <n v="1"/>
    <s v="F. TORAL"/>
    <s v="A"/>
    <d v="1899-12-30T00:00:00"/>
    <d v="1899-12-30T00:00:00"/>
    <s v="OK"/>
    <m/>
    <m/>
    <d v="1899-12-30T00:00:00"/>
    <d v="1899-12-30T00:08:41"/>
    <n v="4"/>
    <d v="1899-12-30T00:00:40"/>
    <n v="8.6833333333296281"/>
    <n v="13"/>
    <s v="Si"/>
  </r>
  <r>
    <s v="CTOR"/>
    <s v="2025005917"/>
    <x v="0"/>
    <s v="ER8800BBS"/>
    <s v="E9106MPM"/>
    <d v="2025-03-19T00:00:00"/>
    <m/>
    <s v="55"/>
    <x v="10"/>
    <s v="PA"/>
    <n v="15"/>
    <m/>
    <d v="2025-03-19T00:00:00"/>
    <d v="1899-12-30T13:55:09"/>
    <d v="2025-03-19T00:00:00"/>
    <d v="1899-12-30T13:55:49"/>
    <d v="2025-03-19T00:00:00"/>
    <d v="1899-12-30T14:15:48"/>
    <x v="0"/>
    <s v="RFCPI"/>
    <s v="1322317522"/>
    <s v="FBO"/>
    <d v="1899-12-30T00:00:00"/>
    <d v="1899-12-30T00:00:00"/>
    <d v="1899-12-30T00:00:00"/>
    <s v="Granel"/>
    <s v="E001"/>
    <x v="2"/>
    <d v="1899-12-30T00:20:39"/>
    <d v="1899-12-30T00:19:59"/>
    <n v="13"/>
    <x v="18"/>
    <x v="4"/>
    <x v="2"/>
    <n v="0"/>
    <n v="0"/>
    <s v="OK"/>
    <s v="Granel"/>
    <x v="2"/>
    <n v="0"/>
    <s v="F. TORAL"/>
    <s v="A"/>
    <d v="1899-12-30T00:00:00"/>
    <d v="1899-12-30T00:00:00"/>
    <s v="OK"/>
    <m/>
    <m/>
    <d v="1899-12-30T00:00:00"/>
    <d v="1899-12-30T00:20:39"/>
    <n v="4"/>
    <d v="1899-12-30T00:00:40"/>
    <n v="20.650000000003228"/>
    <n v="14"/>
    <s v="Si"/>
  </r>
  <r>
    <s v="CTOR"/>
    <s v="2025005920"/>
    <x v="0"/>
    <s v="EAV45685"/>
    <s v="E00VZ86"/>
    <d v="2025-03-19T00:00:00"/>
    <m/>
    <s v="55"/>
    <x v="10"/>
    <s v="PA"/>
    <n v="15"/>
    <m/>
    <d v="2025-03-19T00:00:00"/>
    <d v="1899-12-30T15:02:21"/>
    <d v="2025-03-19T00:00:00"/>
    <d v="1899-12-30T15:04:10"/>
    <d v="2025-03-19T00:00:00"/>
    <d v="1899-12-30T15:35:22"/>
    <x v="0"/>
    <s v="RFCPI"/>
    <s v="1322317524"/>
    <s v="EXW"/>
    <d v="1899-12-30T00:00:00"/>
    <d v="1899-12-30T00:00:00"/>
    <d v="1899-12-30T00:00:00"/>
    <s v="Granel"/>
    <s v="E001"/>
    <x v="1"/>
    <d v="1899-12-30T00:33:01"/>
    <d v="1899-12-30T00:31:12"/>
    <n v="15"/>
    <x v="18"/>
    <x v="4"/>
    <x v="2"/>
    <n v="0"/>
    <n v="0"/>
    <s v="OK"/>
    <s v="Granel"/>
    <x v="2"/>
    <n v="0"/>
    <s v="F. TORAL"/>
    <s v="A"/>
    <d v="1899-12-30T00:00:00"/>
    <d v="1899-12-30T00:00:00"/>
    <s v="OK"/>
    <m/>
    <m/>
    <d v="1899-12-30T00:00:00"/>
    <d v="1899-12-30T00:33:01"/>
    <n v="4"/>
    <d v="1899-12-30T00:01:49"/>
    <n v="33.016666666679924"/>
    <n v="15"/>
    <s v="Si"/>
  </r>
  <r>
    <s v="CTOR"/>
    <s v="2025005923"/>
    <x v="0"/>
    <s v="ER7579BDL"/>
    <s v="E6211LYC"/>
    <d v="2025-03-19T00:00:00"/>
    <m/>
    <s v="55"/>
    <x v="10"/>
    <s v="PA"/>
    <n v="15"/>
    <m/>
    <d v="2025-03-19T00:00:00"/>
    <d v="1899-12-30T15:24:23"/>
    <d v="2025-03-19T00:00:00"/>
    <d v="1899-12-30T15:25:03"/>
    <d v="2025-03-19T00:00:00"/>
    <d v="1899-12-30T15:55:33"/>
    <x v="0"/>
    <s v="RFCPI"/>
    <s v="1322317526"/>
    <s v="EXW"/>
    <d v="1899-12-30T00:00:00"/>
    <d v="1899-12-30T00:00:00"/>
    <d v="1899-12-30T00:00:00"/>
    <s v="Granel"/>
    <s v="E001"/>
    <x v="1"/>
    <d v="1899-12-30T00:31:10"/>
    <d v="1899-12-30T00:30:30"/>
    <n v="15"/>
    <x v="18"/>
    <x v="4"/>
    <x v="2"/>
    <n v="0"/>
    <n v="0"/>
    <s v="OK"/>
    <s v="Granel"/>
    <x v="2"/>
    <n v="0"/>
    <s v="F. TORAL"/>
    <s v="A"/>
    <d v="1899-12-30T00:00:00"/>
    <d v="1899-12-30T00:00:00"/>
    <s v="OK"/>
    <m/>
    <m/>
    <d v="1899-12-30T00:00:00"/>
    <d v="1899-12-30T00:31:10"/>
    <n v="4"/>
    <d v="1899-12-30T00:00:40"/>
    <n v="31.166666666668927"/>
    <n v="15"/>
    <s v="Si"/>
  </r>
  <r>
    <s v="CTOR"/>
    <s v="2025005932"/>
    <x v="0"/>
    <s v="ER7703BDP"/>
    <s v="E3325MJW"/>
    <d v="2025-03-19T00:00:00"/>
    <m/>
    <s v="3048"/>
    <x v="28"/>
    <s v="PA"/>
    <s v="PA"/>
    <m/>
    <d v="2025-03-19T00:00:00"/>
    <d v="1899-12-30T15:49:31"/>
    <d v="2025-03-19T00:00:00"/>
    <d v="1899-12-30T15:50:12"/>
    <d v="2025-03-19T00:00:00"/>
    <d v="1899-12-30T16:16:11"/>
    <x v="0"/>
    <s v="RFCPI"/>
    <s v="1322317527"/>
    <s v="EXW"/>
    <d v="1899-12-30T00:00:00"/>
    <d v="1899-12-30T00:00:00"/>
    <d v="1899-12-30T00:00:00"/>
    <s v="Ensacado"/>
    <s v="E002"/>
    <x v="1"/>
    <d v="1899-12-30T00:26:40"/>
    <d v="1899-12-30T00:25:59"/>
    <n v="15"/>
    <x v="18"/>
    <x v="4"/>
    <x v="1"/>
    <n v="0"/>
    <n v="0"/>
    <s v="OK"/>
    <s v="Ensacado"/>
    <x v="2"/>
    <n v="0"/>
    <s v="F. TORAL"/>
    <s v="A"/>
    <d v="1899-12-30T00:00:00"/>
    <d v="1899-12-30T00:00:00"/>
    <s v="OK"/>
    <m/>
    <m/>
    <d v="1899-12-30T00:00:00"/>
    <d v="1899-12-30T00:26:40"/>
    <n v="4"/>
    <d v="1899-12-30T00:00:41"/>
    <n v="26.666666666668863"/>
    <n v="16"/>
    <s v="Si"/>
  </r>
  <r>
    <s v="CTOR"/>
    <s v="2025005928"/>
    <x v="0"/>
    <s v="EBR10606"/>
    <s v="EBJ37MR"/>
    <d v="2025-03-19T00:00:00"/>
    <m/>
    <s v="55"/>
    <x v="10"/>
    <s v="PA"/>
    <n v="15"/>
    <m/>
    <d v="2025-03-19T00:00:00"/>
    <d v="1899-12-30T15:33:20"/>
    <d v="2025-03-19T00:00:00"/>
    <d v="1899-12-30T15:34:04"/>
    <d v="2025-03-19T00:00:00"/>
    <d v="1899-12-30T16:21:53"/>
    <x v="0"/>
    <s v="RFCPI"/>
    <s v="1322317528"/>
    <s v="EXW"/>
    <d v="1899-12-30T00:00:00"/>
    <d v="1899-12-30T00:00:00"/>
    <d v="1899-12-30T00:00:00"/>
    <s v="Granel"/>
    <s v="E001"/>
    <x v="1"/>
    <d v="1899-12-30T00:48:33"/>
    <d v="1899-12-30T00:47:49"/>
    <n v="15"/>
    <x v="18"/>
    <x v="4"/>
    <x v="2"/>
    <n v="0"/>
    <n v="0"/>
    <s v="OK"/>
    <s v="Granel"/>
    <x v="2"/>
    <n v="0"/>
    <s v="F. TORAL"/>
    <s v="B"/>
    <d v="1899-12-30T00:00:00"/>
    <d v="1899-12-30T00:00:00"/>
    <s v="OK"/>
    <m/>
    <m/>
    <d v="1899-12-30T00:00:00"/>
    <d v="1899-12-30T00:48:33"/>
    <n v="4"/>
    <d v="1899-12-30T00:00:44"/>
    <n v="48.550000000003109"/>
    <n v="16"/>
    <s v="No"/>
  </r>
  <r>
    <s v="CTOR"/>
    <s v="2025005925"/>
    <x v="0"/>
    <s v="ER1135BBS"/>
    <s v="E0937LCK"/>
    <d v="2025-03-19T00:00:00"/>
    <m/>
    <s v="3218"/>
    <x v="55"/>
    <s v="PA"/>
    <n v="6"/>
    <m/>
    <d v="2025-03-19T00:00:00"/>
    <d v="1899-12-30T15:30:24"/>
    <d v="2025-03-19T00:00:00"/>
    <d v="1899-12-30T15:31:05"/>
    <d v="2025-03-19T00:00:00"/>
    <d v="1899-12-30T16:25:12"/>
    <x v="0"/>
    <s v="RFCPI"/>
    <s v="1322317529"/>
    <s v="EXW"/>
    <d v="1899-12-30T00:00:00"/>
    <d v="1899-12-30T00:00:00"/>
    <d v="1899-12-30T00:00:00"/>
    <s v="Granel"/>
    <s v="E001"/>
    <x v="1"/>
    <d v="1899-12-30T00:54:48"/>
    <d v="1899-12-30T00:54:07"/>
    <n v="15"/>
    <x v="18"/>
    <x v="4"/>
    <x v="2"/>
    <n v="0"/>
    <n v="0"/>
    <s v="OK"/>
    <s v="Granel"/>
    <x v="2"/>
    <n v="0"/>
    <s v="F. TORAL"/>
    <s v="B"/>
    <d v="1899-12-30T00:00:00"/>
    <d v="1899-12-30T00:00:00"/>
    <s v="OK"/>
    <m/>
    <m/>
    <d v="1899-12-30T00:00:00"/>
    <d v="1899-12-30T00:54:48"/>
    <n v="4"/>
    <d v="1899-12-30T00:00:41"/>
    <n v="54.800000000006484"/>
    <n v="16"/>
    <s v="No"/>
  </r>
  <r>
    <s v="CTOR"/>
    <s v="2025005934"/>
    <x v="0"/>
    <s v="EL214695"/>
    <s v="EAF04LH"/>
    <d v="2025-03-19T00:00:00"/>
    <m/>
    <s v="2906"/>
    <x v="11"/>
    <s v="PA"/>
    <s v="PA"/>
    <m/>
    <d v="2025-03-19T00:00:00"/>
    <d v="1899-12-30T16:08:26"/>
    <d v="2025-03-19T00:00:00"/>
    <d v="1899-12-30T16:09:12"/>
    <d v="2025-03-19T00:00:00"/>
    <d v="1899-12-30T16:28:04"/>
    <x v="0"/>
    <s v="RFCPI"/>
    <s v="1322317530"/>
    <s v="EXW"/>
    <d v="1899-12-30T00:00:00"/>
    <d v="1899-12-30T00:00:00"/>
    <d v="1899-12-30T00:00:00"/>
    <s v="Ensacado"/>
    <s v="E002"/>
    <x v="1"/>
    <d v="1899-12-30T00:19:38"/>
    <d v="1899-12-30T00:18:52"/>
    <n v="16"/>
    <x v="18"/>
    <x v="4"/>
    <x v="1"/>
    <n v="0"/>
    <n v="0"/>
    <s v="OK"/>
    <s v="Ensacado"/>
    <x v="2"/>
    <n v="0"/>
    <s v="F. TORAL"/>
    <s v="A"/>
    <d v="1899-12-30T00:00:00"/>
    <d v="1899-12-30T00:00:00"/>
    <s v="OK"/>
    <m/>
    <m/>
    <d v="1899-12-30T00:00:00"/>
    <d v="1899-12-30T00:19:38"/>
    <n v="4"/>
    <d v="1899-12-30T00:00:46"/>
    <n v="19.633333333334537"/>
    <n v="16"/>
    <s v="Si"/>
  </r>
  <r>
    <s v="CTOR"/>
    <s v="2025005929"/>
    <x v="0"/>
    <s v="ER4157BCC"/>
    <s v="E4426HTW"/>
    <d v="2025-03-19T00:00:00"/>
    <m/>
    <s v="55"/>
    <x v="10"/>
    <s v="PA"/>
    <n v="15"/>
    <m/>
    <d v="2025-03-19T00:00:00"/>
    <d v="1899-12-30T15:37:20"/>
    <d v="2025-03-19T00:00:00"/>
    <d v="1899-12-30T15:38:01"/>
    <d v="2025-03-19T00:00:00"/>
    <d v="1899-12-30T16:40:32"/>
    <x v="0"/>
    <s v="RFCPI"/>
    <s v="1322317531"/>
    <s v="FBO"/>
    <d v="1899-12-30T00:00:00"/>
    <d v="1899-12-30T00:00:00"/>
    <d v="1899-12-30T00:00:00"/>
    <s v="Granel"/>
    <s v="E001"/>
    <x v="2"/>
    <d v="1899-12-30T01:03:12"/>
    <d v="1899-12-30T01:02:31"/>
    <n v="15"/>
    <x v="18"/>
    <x v="4"/>
    <x v="2"/>
    <n v="0"/>
    <n v="0"/>
    <s v="OK"/>
    <s v="Granel"/>
    <x v="2"/>
    <n v="0"/>
    <s v="F. TORAL"/>
    <s v="B"/>
    <d v="1899-12-30T00:00:00"/>
    <d v="1899-12-30T00:00:00"/>
    <s v="OK"/>
    <m/>
    <m/>
    <d v="1899-12-30T00:00:00"/>
    <d v="1899-12-30T01:03:12"/>
    <n v="4"/>
    <d v="1899-12-30T00:00:41"/>
    <n v="63.199999999987178"/>
    <n v="16"/>
    <s v="No"/>
  </r>
  <r>
    <s v="CTOR"/>
    <s v="2025005938"/>
    <x v="0"/>
    <s v="ER5821BBZ"/>
    <s v="E2459GSW"/>
    <d v="2025-03-19T00:00:00"/>
    <m/>
    <s v="2853"/>
    <x v="54"/>
    <s v="PA"/>
    <n v="13"/>
    <m/>
    <d v="2025-03-19T00:00:00"/>
    <d v="1899-12-30T16:19:34"/>
    <d v="2025-03-19T00:00:00"/>
    <d v="1899-12-30T16:20:15"/>
    <d v="2025-03-19T00:00:00"/>
    <d v="1899-12-30T16:55:20"/>
    <x v="0"/>
    <s v="RFCPI"/>
    <s v="1322317532"/>
    <s v="FBO"/>
    <d v="1899-12-30T00:00:00"/>
    <d v="1899-12-30T00:00:00"/>
    <d v="1899-12-30T00:00:00"/>
    <s v="Granel"/>
    <s v="E001"/>
    <x v="2"/>
    <d v="1899-12-30T00:35:46"/>
    <d v="1899-12-30T00:35:05"/>
    <n v="16"/>
    <x v="18"/>
    <x v="4"/>
    <x v="2"/>
    <n v="0"/>
    <n v="0"/>
    <s v="OK"/>
    <s v="Granel"/>
    <x v="2"/>
    <n v="0"/>
    <s v="F. TORAL"/>
    <s v="A"/>
    <d v="1899-12-30T00:00:00"/>
    <d v="1899-12-30T00:00:00"/>
    <s v="OK"/>
    <m/>
    <m/>
    <d v="1899-12-30T00:00:00"/>
    <d v="1899-12-30T00:35:46"/>
    <n v="4"/>
    <d v="1899-12-30T00:00:41"/>
    <n v="35.766666666662452"/>
    <n v="16"/>
    <s v="Si"/>
  </r>
  <r>
    <s v="CTOR"/>
    <s v="2025005943"/>
    <x v="0"/>
    <s v="ER0334BBD"/>
    <s v="E1731LNY"/>
    <d v="2025-03-19T00:00:00"/>
    <m/>
    <s v="55"/>
    <x v="10"/>
    <s v="PA"/>
    <n v="15"/>
    <m/>
    <d v="2025-03-19T00:00:00"/>
    <d v="1899-12-30T16:29:35"/>
    <d v="2025-03-19T00:00:00"/>
    <d v="1899-12-30T16:30:15"/>
    <d v="2025-03-19T00:00:00"/>
    <d v="1899-12-30T17:03:09"/>
    <x v="0"/>
    <s v="RFCPI"/>
    <s v="1322317533"/>
    <s v="FBO"/>
    <d v="1899-12-30T00:00:00"/>
    <d v="1899-12-30T00:00:00"/>
    <d v="1899-12-30T00:00:00"/>
    <s v="Granel"/>
    <s v="E001"/>
    <x v="2"/>
    <d v="1899-12-30T00:33:34"/>
    <d v="1899-12-30T00:32:54"/>
    <n v="16"/>
    <x v="18"/>
    <x v="4"/>
    <x v="2"/>
    <n v="0"/>
    <n v="0"/>
    <s v="OK"/>
    <s v="Granel"/>
    <x v="2"/>
    <n v="0"/>
    <s v="F. TORAL"/>
    <s v="A"/>
    <d v="1899-12-30T00:00:00"/>
    <d v="1899-12-30T00:00:00"/>
    <s v="OK"/>
    <m/>
    <m/>
    <d v="1899-12-30T00:00:00"/>
    <d v="1899-12-30T00:33:34"/>
    <n v="4"/>
    <d v="1899-12-30T00:00:40"/>
    <n v="33.566666666659231"/>
    <n v="17"/>
    <s v="Si"/>
  </r>
  <r>
    <s v="CTOR"/>
    <s v="2025005941"/>
    <x v="0"/>
    <s v="ER5217BBR"/>
    <s v="E1202JHG"/>
    <d v="2025-03-19T00:00:00"/>
    <m/>
    <s v="3044"/>
    <x v="25"/>
    <s v="PA"/>
    <n v="12"/>
    <m/>
    <d v="2025-03-19T00:00:00"/>
    <d v="1899-12-30T16:25:37"/>
    <d v="2025-03-19T00:00:00"/>
    <d v="1899-12-30T16:26:17"/>
    <d v="2025-03-19T00:00:00"/>
    <d v="1899-12-30T17:06:44"/>
    <x v="0"/>
    <s v="RFCPI"/>
    <s v="1322317534"/>
    <s v="FBO"/>
    <d v="1899-12-30T00:00:00"/>
    <d v="1899-12-30T00:00:00"/>
    <d v="1899-12-30T00:00:00"/>
    <s v="Granel"/>
    <s v="E001"/>
    <x v="2"/>
    <d v="1899-12-30T00:41:07"/>
    <d v="1899-12-30T00:40:27"/>
    <n v="16"/>
    <x v="18"/>
    <x v="4"/>
    <x v="2"/>
    <n v="0"/>
    <n v="0"/>
    <s v="OK"/>
    <s v="Granel"/>
    <x v="2"/>
    <n v="0"/>
    <s v="F. TORAL"/>
    <s v="A"/>
    <d v="1899-12-30T00:00:00"/>
    <d v="1899-12-30T00:00:00"/>
    <s v="OK"/>
    <m/>
    <m/>
    <d v="1899-12-30T00:00:00"/>
    <d v="1899-12-30T00:41:07"/>
    <n v="4"/>
    <d v="1899-12-30T00:00:40"/>
    <n v="41.116666666665523"/>
    <n v="17"/>
    <s v="Si"/>
  </r>
  <r>
    <s v="CTOR"/>
    <s v="2025005944"/>
    <x v="0"/>
    <s v="ER8797BBS"/>
    <s v="E3715LST"/>
    <d v="2025-03-19T00:00:00"/>
    <m/>
    <s v="55"/>
    <x v="10"/>
    <s v="PA"/>
    <n v="15"/>
    <m/>
    <d v="2025-03-19T00:00:00"/>
    <d v="1899-12-30T16:31:07"/>
    <d v="2025-03-19T00:00:00"/>
    <d v="1899-12-30T16:31:48"/>
    <d v="2025-03-19T00:00:00"/>
    <d v="1899-12-30T17:27:47"/>
    <x v="0"/>
    <s v="RFCPI"/>
    <s v="1322317535"/>
    <s v="FBO"/>
    <d v="1899-12-30T00:00:00"/>
    <d v="1899-12-30T00:00:00"/>
    <d v="1899-12-30T00:00:00"/>
    <s v="Granel"/>
    <s v="E001"/>
    <x v="2"/>
    <d v="1899-12-30T00:56:40"/>
    <d v="1899-12-30T00:55:59"/>
    <n v="16"/>
    <x v="18"/>
    <x v="4"/>
    <x v="2"/>
    <n v="0"/>
    <n v="0"/>
    <s v="OK"/>
    <s v="Granel"/>
    <x v="2"/>
    <n v="0"/>
    <s v="F. TORAL"/>
    <s v="B"/>
    <d v="1899-12-30T00:00:00"/>
    <d v="1899-12-30T00:00:00"/>
    <s v="OK"/>
    <m/>
    <m/>
    <d v="1899-12-30T00:00:00"/>
    <d v="1899-12-30T00:56:40"/>
    <n v="4"/>
    <d v="1899-12-30T00:00:41"/>
    <n v="56.666666666663957"/>
    <n v="17"/>
    <s v="No"/>
  </r>
  <r>
    <s v="CTOR"/>
    <s v="2025005952"/>
    <x v="0"/>
    <s v="ER3186BBT"/>
    <s v="E2376GDG"/>
    <d v="2025-03-19T00:00:00"/>
    <m/>
    <s v="3042"/>
    <x v="13"/>
    <s v="PA"/>
    <n v="14"/>
    <m/>
    <d v="2025-03-19T00:00:00"/>
    <d v="1899-12-30T17:05:10"/>
    <d v="2025-03-19T00:00:00"/>
    <d v="1899-12-30T17:05:51"/>
    <d v="2025-03-19T00:00:00"/>
    <d v="1899-12-30T17:33:39"/>
    <x v="0"/>
    <s v="RFCPI"/>
    <s v="1322317536"/>
    <s v="FBO"/>
    <d v="1899-12-30T00:00:00"/>
    <d v="1899-12-30T00:00:00"/>
    <d v="1899-12-30T00:00:00"/>
    <s v="Granel"/>
    <s v="E001"/>
    <x v="2"/>
    <d v="1899-12-30T00:28:29"/>
    <d v="1899-12-30T00:27:48"/>
    <n v="17"/>
    <x v="18"/>
    <x v="4"/>
    <x v="2"/>
    <n v="0"/>
    <n v="0"/>
    <s v="OK"/>
    <s v="Granel"/>
    <x v="2"/>
    <n v="0"/>
    <s v="F. TORAL"/>
    <s v="A"/>
    <d v="1899-12-30T00:00:00"/>
    <d v="1899-12-30T00:00:00"/>
    <s v="OK"/>
    <m/>
    <m/>
    <d v="1899-12-30T00:00:00"/>
    <d v="1899-12-30T00:28:29"/>
    <n v="4"/>
    <d v="1899-12-30T00:00:41"/>
    <n v="28.483333333329686"/>
    <n v="17"/>
    <s v="Si"/>
  </r>
  <r>
    <s v="CTOR"/>
    <s v="2025005947"/>
    <x v="0"/>
    <s v="ER4667BBH"/>
    <s v="E2163JCB"/>
    <d v="2025-03-19T00:00:00"/>
    <m/>
    <s v="55"/>
    <x v="10"/>
    <s v="PA"/>
    <n v="15"/>
    <m/>
    <d v="2025-03-19T00:00:00"/>
    <d v="1899-12-30T16:45:22"/>
    <d v="2025-03-19T00:00:00"/>
    <d v="1899-12-30T10:27:00"/>
    <d v="2025-03-19T00:00:00"/>
    <d v="1899-12-30T17:46:46"/>
    <x v="293"/>
    <s v="RFCPI"/>
    <s v="1322317537"/>
    <s v="FBO"/>
    <d v="1899-12-30T00:00:00"/>
    <d v="1899-12-30T00:00:00"/>
    <d v="1899-12-30T00:00:00"/>
    <s v="Granel"/>
    <s v="E001"/>
    <x v="2"/>
    <d v="1899-12-30T01:01:24"/>
    <d v="1899-12-30T07:19:46"/>
    <n v="16"/>
    <x v="18"/>
    <x v="4"/>
    <x v="2"/>
    <n v="0"/>
    <n v="0"/>
    <s v="OK"/>
    <s v="Granel"/>
    <x v="2"/>
    <n v="0"/>
    <s v="F. TORAL"/>
    <s v="B"/>
    <d v="1899-12-30T00:00:00"/>
    <d v="1899-12-30T00:00:00"/>
    <s v="OK"/>
    <m/>
    <m/>
    <d v="1899-12-30T00:00:00"/>
    <d v="1899-12-30T01:01:24"/>
    <n v="4"/>
    <n v="-0.26275462962963003"/>
    <n v="61.400000000001604"/>
    <n v="17"/>
    <s v="No"/>
  </r>
  <r>
    <s v="CTOR"/>
    <s v="2025005950"/>
    <x v="0"/>
    <s v="ER1294BCG"/>
    <s v="E3120HXB"/>
    <d v="2025-03-19T00:00:00"/>
    <m/>
    <s v="55"/>
    <x v="10"/>
    <s v="PA"/>
    <n v="15"/>
    <m/>
    <d v="2025-03-19T00:00:00"/>
    <d v="1899-12-30T16:49:40"/>
    <d v="2025-03-19T00:00:00"/>
    <d v="1899-12-30T16:50:20"/>
    <d v="2025-03-19T00:00:00"/>
    <d v="1899-12-30T17:50:12"/>
    <x v="0"/>
    <s v="RFCPI"/>
    <s v="1322317538"/>
    <s v="FBO"/>
    <d v="1899-12-30T00:00:00"/>
    <d v="1899-12-30T00:00:00"/>
    <d v="1899-12-30T00:00:00"/>
    <s v="Granel"/>
    <s v="E001"/>
    <x v="2"/>
    <d v="1899-12-30T01:00:32"/>
    <d v="1899-12-30T00:59:52"/>
    <n v="16"/>
    <x v="18"/>
    <x v="4"/>
    <x v="2"/>
    <n v="0"/>
    <n v="0"/>
    <s v="OK"/>
    <s v="Granel"/>
    <x v="2"/>
    <n v="0"/>
    <s v="F. TORAL"/>
    <s v="B"/>
    <d v="1899-12-30T00:00:00"/>
    <d v="1899-12-30T00:00:00"/>
    <s v="OK"/>
    <m/>
    <m/>
    <d v="1899-12-30T00:00:00"/>
    <d v="1899-12-30T01:00:32"/>
    <n v="4"/>
    <d v="1899-12-30T00:00:40"/>
    <n v="60.533333333323341"/>
    <n v="17"/>
    <s v="No"/>
  </r>
  <r>
    <s v="CTOR"/>
    <s v="2025005962"/>
    <x v="0"/>
    <s v="ER1582BDJ"/>
    <s v="E4570MKW"/>
    <d v="2025-03-19T00:00:00"/>
    <m/>
    <s v="3043"/>
    <x v="53"/>
    <s v="PA"/>
    <n v="2"/>
    <m/>
    <d v="2025-03-19T00:00:00"/>
    <d v="1899-12-30T17:37:18"/>
    <d v="2025-03-19T00:00:00"/>
    <d v="1899-12-30T17:37:58"/>
    <d v="2025-03-19T00:00:00"/>
    <d v="1899-12-30T18:05:56"/>
    <x v="0"/>
    <s v="RFCPI"/>
    <s v="1322317540"/>
    <s v="FBO"/>
    <d v="1899-12-30T00:00:00"/>
    <d v="1899-12-30T00:00:00"/>
    <d v="1899-12-30T00:00:00"/>
    <s v="Granel"/>
    <s v="E001"/>
    <x v="2"/>
    <d v="1899-12-30T00:28:38"/>
    <d v="1899-12-30T00:27:58"/>
    <n v="17"/>
    <x v="18"/>
    <x v="4"/>
    <x v="2"/>
    <n v="0"/>
    <n v="0"/>
    <s v="OK"/>
    <s v="Granel"/>
    <x v="2"/>
    <n v="0"/>
    <s v="F. TORAL"/>
    <s v="A"/>
    <d v="1899-12-30T00:00:00"/>
    <d v="1899-12-30T00:00:00"/>
    <s v="OK"/>
    <m/>
    <m/>
    <d v="1899-12-30T00:00:00"/>
    <d v="1899-12-30T00:28:38"/>
    <n v="4"/>
    <d v="1899-12-30T00:00:40"/>
    <n v="28.633333333334505"/>
    <n v="18"/>
    <s v="Si"/>
  </r>
  <r>
    <s v="CTOR"/>
    <s v="2025005963"/>
    <x v="0"/>
    <s v="ER7567BBL"/>
    <s v="E2543HVB"/>
    <d v="2025-03-19T00:00:00"/>
    <m/>
    <s v="3044"/>
    <x v="25"/>
    <s v="PA"/>
    <n v="12"/>
    <m/>
    <d v="2025-03-19T00:00:00"/>
    <d v="1899-12-30T17:38:42"/>
    <d v="2025-03-19T00:00:00"/>
    <d v="1899-12-30T17:39:22"/>
    <d v="2025-03-19T00:00:00"/>
    <d v="1899-12-30T18:08:56"/>
    <x v="0"/>
    <s v="RFCPI"/>
    <s v="1322317541"/>
    <s v="FBO"/>
    <d v="1899-12-30T00:00:00"/>
    <d v="1899-12-30T00:00:00"/>
    <d v="1899-12-30T00:00:00"/>
    <s v="Granel"/>
    <s v="E001"/>
    <x v="2"/>
    <d v="1899-12-30T00:30:14"/>
    <d v="1899-12-30T00:29:34"/>
    <n v="17"/>
    <x v="18"/>
    <x v="4"/>
    <x v="2"/>
    <n v="0"/>
    <n v="0"/>
    <s v="OK"/>
    <s v="Granel"/>
    <x v="2"/>
    <n v="0"/>
    <s v="F. TORAL"/>
    <s v="A"/>
    <d v="1899-12-30T00:00:00"/>
    <d v="1899-12-30T00:00:00"/>
    <s v="OK"/>
    <m/>
    <m/>
    <d v="1899-12-30T00:00:00"/>
    <d v="1899-12-30T00:30:14"/>
    <n v="4"/>
    <d v="1899-12-30T00:00:40"/>
    <n v="30.233333333332837"/>
    <n v="18"/>
    <s v="Si"/>
  </r>
  <r>
    <s v="CTOR"/>
    <s v="2025005948"/>
    <x v="0"/>
    <s v="ER3777BBH"/>
    <s v="E4280KCL"/>
    <d v="2025-03-19T00:00:00"/>
    <m/>
    <s v="55"/>
    <x v="10"/>
    <s v="PA"/>
    <n v="15"/>
    <m/>
    <d v="2025-03-19T00:00:00"/>
    <d v="1899-12-30T16:47:24"/>
    <d v="2025-03-19T00:00:00"/>
    <d v="1899-12-30T16:48:05"/>
    <d v="2025-03-19T00:00:00"/>
    <d v="1899-12-30T18:11:09"/>
    <x v="0"/>
    <s v="RFCPI"/>
    <s v="1322317542"/>
    <s v="FBO"/>
    <d v="1899-12-30T00:00:00"/>
    <d v="1899-12-30T00:00:00"/>
    <d v="1899-12-30T00:00:00"/>
    <s v="Granel"/>
    <s v="E001"/>
    <x v="2"/>
    <d v="1899-12-30T01:23:45"/>
    <d v="1899-12-30T01:23:04"/>
    <n v="16"/>
    <x v="18"/>
    <x v="4"/>
    <x v="2"/>
    <n v="0"/>
    <n v="0"/>
    <s v="OK"/>
    <s v="Granel"/>
    <x v="2"/>
    <n v="0"/>
    <s v="F. TORAL"/>
    <s v="B"/>
    <d v="1899-12-30T00:00:00"/>
    <d v="1899-12-30T00:00:00"/>
    <s v="OK"/>
    <m/>
    <m/>
    <d v="1899-12-30T00:00:00"/>
    <d v="1899-12-30T01:23:45"/>
    <n v="4"/>
    <d v="1899-12-30T00:00:41"/>
    <n v="83.75000000001117"/>
    <n v="18"/>
    <s v="No"/>
  </r>
  <r>
    <s v="CTOR"/>
    <s v="2025005951"/>
    <x v="0"/>
    <s v="ER2214BCF"/>
    <s v="E9582MNV"/>
    <d v="2025-03-19T00:00:00"/>
    <m/>
    <s v="55"/>
    <x v="10"/>
    <s v="PA"/>
    <n v="15"/>
    <m/>
    <d v="2025-03-19T00:00:00"/>
    <d v="1899-12-30T16:52:25"/>
    <d v="2025-03-19T00:00:00"/>
    <d v="1899-12-30T16:53:06"/>
    <d v="2025-03-19T00:00:00"/>
    <d v="1899-12-30T18:24:41"/>
    <x v="0"/>
    <s v="RFCPI"/>
    <s v="1322317543"/>
    <s v="FBO"/>
    <d v="1899-12-30T00:00:00"/>
    <d v="1899-12-30T00:00:00"/>
    <d v="1899-12-30T00:00:00"/>
    <s v="Granel"/>
    <s v="E001"/>
    <x v="2"/>
    <d v="1899-12-30T01:32:16"/>
    <d v="1899-12-30T01:31:35"/>
    <n v="16"/>
    <x v="18"/>
    <x v="4"/>
    <x v="2"/>
    <n v="0"/>
    <n v="0"/>
    <s v="OK"/>
    <s v="Granel"/>
    <x v="2"/>
    <n v="0"/>
    <s v="F. TORAL"/>
    <s v="C"/>
    <d v="1899-12-30T00:00:00"/>
    <d v="1899-12-30T00:00:00"/>
    <s v="OK"/>
    <m/>
    <m/>
    <d v="1899-12-30T00:00:00"/>
    <d v="1899-12-30T01:32:16"/>
    <n v="4"/>
    <d v="1899-12-30T00:00:41"/>
    <n v="92.266666666660726"/>
    <n v="18"/>
    <s v="No"/>
  </r>
  <r>
    <s v="CTOR"/>
    <s v="2025005953"/>
    <x v="0"/>
    <s v="ER8331BCD"/>
    <s v="E0998LSS"/>
    <d v="2025-03-19T00:00:00"/>
    <m/>
    <s v="55"/>
    <x v="10"/>
    <s v="PA"/>
    <n v="15"/>
    <m/>
    <d v="2025-03-19T00:00:00"/>
    <d v="1899-12-30T17:08:57"/>
    <d v="2025-03-19T00:00:00"/>
    <d v="1899-12-30T17:09:38"/>
    <d v="2025-03-19T00:00:00"/>
    <d v="1899-12-30T18:46:45"/>
    <x v="0"/>
    <s v="RFCPI"/>
    <s v="1322317544"/>
    <s v="FBO"/>
    <d v="1899-12-30T00:00:00"/>
    <d v="1899-12-30T00:00:00"/>
    <d v="1899-12-30T00:00:00"/>
    <s v="Granel"/>
    <s v="E001"/>
    <x v="2"/>
    <d v="1899-12-30T01:37:48"/>
    <d v="1899-12-30T01:37:07"/>
    <n v="17"/>
    <x v="18"/>
    <x v="4"/>
    <x v="2"/>
    <n v="0"/>
    <n v="0"/>
    <s v="OK"/>
    <s v="Granel"/>
    <x v="2"/>
    <n v="0"/>
    <s v="F. TORAL"/>
    <s v="C"/>
    <d v="1899-12-30T00:00:00"/>
    <d v="1899-12-30T00:00:00"/>
    <s v="OK"/>
    <m/>
    <m/>
    <d v="1899-12-30T00:00:00"/>
    <d v="1899-12-30T01:37:48"/>
    <n v="4"/>
    <d v="1899-12-30T00:00:41"/>
    <n v="97.800000000004729"/>
    <n v="18"/>
    <s v="No"/>
  </r>
  <r>
    <s v="CTOR"/>
    <s v="2025005955"/>
    <x v="0"/>
    <s v="ER0933BBN"/>
    <s v="E5872HZF"/>
    <d v="2025-03-19T00:00:00"/>
    <m/>
    <s v="55"/>
    <x v="10"/>
    <s v="PA"/>
    <n v="15"/>
    <m/>
    <d v="2025-03-19T00:00:00"/>
    <d v="1899-12-30T17:15:31"/>
    <d v="2025-03-19T00:00:00"/>
    <d v="1899-12-30T17:16:12"/>
    <d v="2025-03-19T00:00:00"/>
    <d v="1899-12-30T18:48:27"/>
    <x v="0"/>
    <s v="RFCPI"/>
    <s v="1322317545"/>
    <s v="FBO"/>
    <d v="1899-12-30T00:00:00"/>
    <d v="1899-12-30T00:00:00"/>
    <d v="1899-12-30T00:00:00"/>
    <s v="Granel"/>
    <s v="E001"/>
    <x v="2"/>
    <d v="1899-12-30T01:32:56"/>
    <d v="1899-12-30T01:32:15"/>
    <n v="17"/>
    <x v="18"/>
    <x v="4"/>
    <x v="2"/>
    <n v="0"/>
    <n v="0"/>
    <s v="OK"/>
    <s v="Granel"/>
    <x v="2"/>
    <n v="0"/>
    <s v="F. TORAL"/>
    <s v="C"/>
    <d v="1899-12-30T00:00:00"/>
    <d v="1899-12-30T00:00:00"/>
    <s v="OK"/>
    <m/>
    <m/>
    <d v="1899-12-30T00:00:00"/>
    <d v="1899-12-30T01:32:56"/>
    <n v="4"/>
    <d v="1899-12-30T00:00:41"/>
    <n v="92.93333333332329"/>
    <n v="18"/>
    <s v="No"/>
  </r>
  <r>
    <s v="CTOR"/>
    <s v="2025005969"/>
    <x v="0"/>
    <s v="ER7977BCH"/>
    <s v="E1832JSR"/>
    <d v="2025-03-19T00:00:00"/>
    <m/>
    <s v="3042"/>
    <x v="13"/>
    <s v="PA"/>
    <n v="14"/>
    <m/>
    <d v="2025-03-19T00:00:00"/>
    <d v="1899-12-30T18:40:06"/>
    <d v="2025-03-19T00:00:00"/>
    <d v="1899-12-30T18:40:46"/>
    <d v="2025-03-19T00:00:00"/>
    <d v="1899-12-30T19:17:11"/>
    <x v="0"/>
    <s v="RFCPI"/>
    <s v="1322317546"/>
    <s v="FBO"/>
    <d v="1899-12-30T00:00:00"/>
    <d v="1899-12-30T00:00:00"/>
    <d v="1899-12-30T00:00:00"/>
    <s v="Granel"/>
    <s v="E001"/>
    <x v="2"/>
    <d v="1899-12-30T00:37:05"/>
    <d v="1899-12-30T00:36:25"/>
    <n v="18"/>
    <x v="18"/>
    <x v="4"/>
    <x v="2"/>
    <n v="0"/>
    <n v="0"/>
    <s v="OK"/>
    <s v="Granel"/>
    <x v="2"/>
    <n v="0"/>
    <s v="F. TORAL"/>
    <s v="A"/>
    <d v="1899-12-30T00:00:00"/>
    <d v="1899-12-30T00:00:00"/>
    <s v="OK"/>
    <m/>
    <m/>
    <d v="1899-12-30T00:00:00"/>
    <d v="1899-12-30T00:37:05"/>
    <n v="4"/>
    <d v="1899-12-30T00:00:40"/>
    <n v="37.083333333340782"/>
    <n v="19"/>
    <s v="Si"/>
  </r>
  <r>
    <s v="CTOR"/>
    <s v="2025005974"/>
    <x v="0"/>
    <s v="ER7579BDL"/>
    <s v="E6211LYC"/>
    <d v="2025-03-20T00:00:00"/>
    <m/>
    <s v="55"/>
    <x v="10"/>
    <s v="PA"/>
    <n v="15"/>
    <m/>
    <d v="2025-03-20T00:00:00"/>
    <d v="1899-12-30T05:59:51"/>
    <d v="2025-03-20T00:00:00"/>
    <d v="1899-12-30T06:00:32"/>
    <d v="2025-03-20T00:00:00"/>
    <d v="1899-12-30T06:22:35"/>
    <x v="0"/>
    <s v="RFCPI"/>
    <s v="1322317547"/>
    <s v="EXW"/>
    <d v="1899-12-30T00:22:44"/>
    <d v="1899-12-30T00:22:03"/>
    <d v="1899-12-30T00:00:41"/>
    <s v="Granel"/>
    <s v="E001"/>
    <x v="1"/>
    <d v="1899-12-30T00:22:44"/>
    <d v="1899-12-30T00:22:03"/>
    <n v="5"/>
    <x v="19"/>
    <x v="4"/>
    <x v="2"/>
    <n v="0"/>
    <n v="0"/>
    <s v="OK"/>
    <s v="Granel"/>
    <x v="2"/>
    <n v="0"/>
    <s v="F. TORAL"/>
    <s v="A"/>
    <d v="1899-12-30T00:00:41"/>
    <d v="1899-12-30T00:00:41"/>
    <s v="OK"/>
    <m/>
    <m/>
    <d v="1899-12-30T00:00:00"/>
    <d v="1899-12-30T00:22:44"/>
    <n v="5"/>
    <d v="1899-12-30T00:00:41"/>
    <n v="22.73333333333758"/>
    <n v="6"/>
    <s v="Si"/>
  </r>
  <r>
    <s v="CTOR"/>
    <s v="2025005975"/>
    <x v="0"/>
    <s v="ER9107BBM"/>
    <s v="E9252MPM"/>
    <d v="2025-03-20T00:00:00"/>
    <m/>
    <s v="55"/>
    <x v="10"/>
    <s v="PA"/>
    <n v="15"/>
    <m/>
    <d v="2025-03-20T00:00:00"/>
    <d v="1899-12-30T06:01:28"/>
    <d v="2025-03-20T00:00:00"/>
    <d v="1899-12-30T06:02:10"/>
    <d v="2025-03-20T00:00:00"/>
    <d v="1899-12-30T06:41:23"/>
    <x v="0"/>
    <s v="RFCPI"/>
    <s v="1322317548"/>
    <s v="EXW"/>
    <d v="1899-12-30T00:39:55"/>
    <d v="1899-12-30T00:39:13"/>
    <d v="1899-12-30T00:00:42"/>
    <s v="Granel"/>
    <s v="E001"/>
    <x v="1"/>
    <d v="1899-12-30T00:39:55"/>
    <d v="1899-12-30T00:39:13"/>
    <n v="6"/>
    <x v="19"/>
    <x v="4"/>
    <x v="2"/>
    <n v="0"/>
    <n v="0"/>
    <s v="OK"/>
    <s v="Granel"/>
    <x v="2"/>
    <n v="0"/>
    <s v="F. TORAL"/>
    <s v="A"/>
    <d v="1899-12-30T00:00:42"/>
    <d v="1899-12-30T00:00:42"/>
    <s v="OK"/>
    <m/>
    <m/>
    <d v="1899-12-30T00:00:00"/>
    <d v="1899-12-30T00:39:55"/>
    <n v="5"/>
    <d v="1899-12-30T00:00:42"/>
    <n v="39.916666666670451"/>
    <n v="6"/>
    <s v="Si"/>
  </r>
  <r>
    <s v="CTOR"/>
    <s v="2025005984"/>
    <x v="0"/>
    <s v="ER2241BDS"/>
    <s v="E3174JJN"/>
    <d v="2025-03-20T00:00:00"/>
    <m/>
    <s v="3044"/>
    <x v="25"/>
    <s v="PA"/>
    <n v="4"/>
    <m/>
    <d v="2025-03-20T00:00:00"/>
    <d v="1899-12-30T08:42:52"/>
    <d v="2025-03-20T00:00:00"/>
    <d v="1899-12-30T08:43:33"/>
    <d v="2025-03-20T00:00:00"/>
    <d v="1899-12-30T09:08:39"/>
    <x v="0"/>
    <s v="RFCPI"/>
    <s v="1322317549"/>
    <s v="FBO"/>
    <d v="1899-12-30T00:25:47"/>
    <d v="1899-12-30T00:25:06"/>
    <d v="1899-12-30T00:00:41"/>
    <s v="Granel"/>
    <s v="E001"/>
    <x v="2"/>
    <d v="1899-12-30T00:25:47"/>
    <d v="1899-12-30T00:25:06"/>
    <n v="8"/>
    <x v="19"/>
    <x v="4"/>
    <x v="2"/>
    <n v="0"/>
    <n v="0"/>
    <s v="OK"/>
    <s v="Granel"/>
    <x v="2"/>
    <n v="0"/>
    <s v="F. TORAL"/>
    <s v="A"/>
    <d v="1899-12-30T00:00:41"/>
    <d v="1899-12-30T00:00:41"/>
    <s v="OK"/>
    <m/>
    <m/>
    <d v="1899-12-30T00:00:00"/>
    <d v="1899-12-30T00:25:47"/>
    <n v="5"/>
    <d v="1899-12-30T00:00:41"/>
    <n v="25.783333333329583"/>
    <n v="9"/>
    <s v="Si"/>
  </r>
  <r>
    <s v="CTOR"/>
    <s v="2025005989"/>
    <x v="0"/>
    <s v="EL214695"/>
    <s v="EAF04LH"/>
    <d v="2025-03-20T00:00:00"/>
    <m/>
    <s v="2906"/>
    <x v="11"/>
    <s v="PA"/>
    <s v="PA"/>
    <m/>
    <d v="2025-03-20T00:00:00"/>
    <d v="1899-12-30T09:15:14"/>
    <d v="2025-03-20T00:00:00"/>
    <d v="1899-12-30T09:15:57"/>
    <d v="2025-03-20T00:00:00"/>
    <d v="1899-12-30T09:37:41"/>
    <x v="0"/>
    <s v="RFCPI"/>
    <s v="1322317550"/>
    <s v="EXW"/>
    <d v="1899-12-30T00:22:27"/>
    <d v="1899-12-30T00:21:44"/>
    <d v="1899-12-30T00:00:43"/>
    <s v="Ensacado"/>
    <s v="E002"/>
    <x v="1"/>
    <d v="1899-12-30T00:22:27"/>
    <d v="1899-12-30T00:21:44"/>
    <n v="9"/>
    <x v="19"/>
    <x v="4"/>
    <x v="1"/>
    <n v="0"/>
    <n v="0"/>
    <s v="OK"/>
    <s v="Ensacado"/>
    <x v="2"/>
    <n v="0"/>
    <s v="F. TORAL"/>
    <s v="A"/>
    <d v="1899-12-30T00:00:43"/>
    <d v="1899-12-30T00:00:43"/>
    <s v="OK"/>
    <m/>
    <m/>
    <d v="1899-12-30T00:00:00"/>
    <d v="1899-12-30T00:22:27"/>
    <n v="5"/>
    <d v="1899-12-30T00:00:43"/>
    <n v="22.45000000000319"/>
    <n v="9"/>
    <s v="Si"/>
  </r>
  <r>
    <s v="CTOR"/>
    <s v="2025005983"/>
    <x v="0"/>
    <s v="ER9390BBK"/>
    <s v="E7567GYY"/>
    <d v="2025-03-20T00:00:00"/>
    <m/>
    <s v="3218"/>
    <x v="55"/>
    <s v="PA"/>
    <n v="6"/>
    <m/>
    <d v="2025-03-20T00:00:00"/>
    <d v="1899-12-30T08:41:02"/>
    <d v="2025-03-20T00:00:00"/>
    <d v="1899-12-30T08:41:43"/>
    <d v="2025-03-20T00:00:00"/>
    <d v="1899-12-30T09:40:33"/>
    <x v="0"/>
    <s v="RFCPI"/>
    <s v="1322317551"/>
    <s v="FBO"/>
    <d v="1899-12-30T00:59:31"/>
    <d v="1899-12-30T00:58:50"/>
    <d v="1899-12-30T00:00:41"/>
    <s v="Granel"/>
    <s v="E001"/>
    <x v="2"/>
    <d v="1899-12-30T00:59:31"/>
    <d v="1899-12-30T00:58:50"/>
    <n v="8"/>
    <x v="19"/>
    <x v="4"/>
    <x v="2"/>
    <n v="0"/>
    <n v="0"/>
    <s v="OK"/>
    <s v="Granel"/>
    <x v="2"/>
    <n v="0"/>
    <s v="F. TORAL"/>
    <s v="B"/>
    <d v="1899-12-30T00:00:41"/>
    <d v="1899-12-30T00:00:41"/>
    <s v="OK"/>
    <m/>
    <m/>
    <d v="1899-12-30T00:00:00"/>
    <d v="1899-12-30T00:59:31"/>
    <n v="5"/>
    <d v="1899-12-30T00:00:41"/>
    <n v="59.516666666668797"/>
    <n v="9"/>
    <s v="No"/>
  </r>
  <r>
    <s v="CTOR"/>
    <s v="2025005991"/>
    <x v="0"/>
    <s v="ER7711BCD"/>
    <s v="E6158KLG"/>
    <d v="2025-03-20T00:00:00"/>
    <m/>
    <s v="55"/>
    <x v="10"/>
    <s v="PA"/>
    <n v="15"/>
    <m/>
    <d v="2025-03-20T00:00:00"/>
    <d v="1899-12-30T09:18:25"/>
    <d v="2025-03-20T00:00:00"/>
    <d v="1899-12-30T09:19:05"/>
    <d v="2025-03-20T00:00:00"/>
    <d v="1899-12-30T09:52:24"/>
    <x v="0"/>
    <s v="RFCPI"/>
    <s v="1322317552"/>
    <s v="FBO"/>
    <d v="1899-12-30T00:33:59"/>
    <d v="1899-12-30T00:33:19"/>
    <d v="1899-12-30T00:00:40"/>
    <s v="Granel"/>
    <s v="E001"/>
    <x v="2"/>
    <d v="1899-12-30T00:33:59"/>
    <d v="1899-12-30T00:33:19"/>
    <n v="9"/>
    <x v="19"/>
    <x v="4"/>
    <x v="2"/>
    <n v="0"/>
    <n v="0"/>
    <s v="OK"/>
    <s v="Granel"/>
    <x v="2"/>
    <n v="0"/>
    <s v="F. TORAL"/>
    <s v="A"/>
    <d v="1899-12-30T00:00:40"/>
    <d v="1899-12-30T00:00:40"/>
    <s v="OK"/>
    <m/>
    <m/>
    <d v="1899-12-30T00:00:00"/>
    <d v="1899-12-30T00:33:59"/>
    <n v="5"/>
    <d v="1899-12-30T00:00:40"/>
    <n v="33.983333333337661"/>
    <n v="9"/>
    <s v="Si"/>
  </r>
  <r>
    <s v="CTOR"/>
    <s v="2025005996"/>
    <x v="0"/>
    <s v="ER9107BBM"/>
    <s v="E9252MPM"/>
    <d v="2025-03-20T00:00:00"/>
    <m/>
    <s v="55"/>
    <x v="10"/>
    <s v="PA"/>
    <n v="15"/>
    <m/>
    <d v="2025-03-20T00:00:00"/>
    <d v="1899-12-30T09:48:50"/>
    <d v="2025-03-20T00:00:00"/>
    <d v="1899-12-30T09:49:31"/>
    <d v="2025-03-20T00:00:00"/>
    <d v="1899-12-30T10:11:48"/>
    <x v="0"/>
    <s v="RFCPI"/>
    <s v="1322317553"/>
    <s v="EXW"/>
    <d v="1899-12-30T00:22:58"/>
    <d v="1899-12-30T00:22:17"/>
    <d v="1899-12-30T00:00:41"/>
    <s v="Granel"/>
    <s v="E001"/>
    <x v="1"/>
    <d v="1899-12-30T00:22:58"/>
    <d v="1899-12-30T00:22:17"/>
    <n v="9"/>
    <x v="19"/>
    <x v="4"/>
    <x v="2"/>
    <n v="0"/>
    <n v="0"/>
    <s v="OK"/>
    <s v="Granel"/>
    <x v="2"/>
    <n v="0"/>
    <s v="F. TORAL"/>
    <s v="A"/>
    <d v="1899-12-30T00:00:41"/>
    <d v="1899-12-30T00:00:41"/>
    <s v="OK"/>
    <m/>
    <m/>
    <d v="1899-12-30T00:00:00"/>
    <d v="1899-12-30T00:22:58"/>
    <n v="5"/>
    <d v="1899-12-30T00:00:41"/>
    <n v="22.966666666660849"/>
    <n v="10"/>
    <s v="Si"/>
  </r>
  <r>
    <s v="CTOR"/>
    <s v="2025005985"/>
    <x v="0"/>
    <s v="ER8800BBS"/>
    <s v="E9106MPM"/>
    <d v="2025-03-20T00:00:00"/>
    <m/>
    <s v="3218"/>
    <x v="55"/>
    <s v="PA"/>
    <n v="6"/>
    <m/>
    <d v="2025-03-20T00:00:00"/>
    <d v="1899-12-30T08:44:12"/>
    <d v="2025-03-20T00:00:00"/>
    <d v="1899-12-30T08:44:53"/>
    <d v="2025-03-20T00:00:00"/>
    <d v="1899-12-30T10:12:30"/>
    <x v="0"/>
    <s v="RFCPI"/>
    <s v="1322317554"/>
    <s v="FBO"/>
    <d v="1899-12-30T01:28:18"/>
    <d v="1899-12-30T01:27:37"/>
    <d v="1899-12-30T00:00:41"/>
    <s v="Granel"/>
    <s v="E001"/>
    <x v="2"/>
    <d v="1899-12-30T01:28:18"/>
    <d v="1899-12-30T01:27:37"/>
    <n v="8"/>
    <x v="19"/>
    <x v="4"/>
    <x v="2"/>
    <n v="0"/>
    <n v="0"/>
    <s v="OK"/>
    <s v="Granel"/>
    <x v="2"/>
    <n v="0"/>
    <s v="F. TORAL"/>
    <s v="B"/>
    <d v="1899-12-30T00:00:41"/>
    <d v="1899-12-30T00:00:41"/>
    <s v="OK"/>
    <m/>
    <m/>
    <d v="1899-12-30T00:00:00"/>
    <d v="1899-12-30T01:28:18"/>
    <n v="5"/>
    <d v="1899-12-30T00:00:41"/>
    <n v="88.299999999993574"/>
    <n v="10"/>
    <s v="No"/>
  </r>
  <r>
    <s v="CTOR"/>
    <s v="2025005999"/>
    <x v="0"/>
    <s v="EL215660"/>
    <s v="EBH90SA"/>
    <d v="2025-03-20T00:00:00"/>
    <m/>
    <s v="2906"/>
    <x v="11"/>
    <s v="PA"/>
    <s v="PA"/>
    <m/>
    <d v="2025-03-20T00:00:00"/>
    <d v="1899-12-30T10:19:46"/>
    <d v="2025-03-20T00:00:00"/>
    <d v="1899-12-30T10:23:07"/>
    <d v="2025-03-20T00:00:00"/>
    <d v="1899-12-30T10:57:08"/>
    <x v="0"/>
    <s v="RFCPI"/>
    <s v="1322317555"/>
    <s v="EXW"/>
    <d v="1899-12-30T00:37:22"/>
    <d v="1899-12-30T00:34:01"/>
    <d v="1899-12-30T00:03:21"/>
    <s v="Ensacado"/>
    <s v="E002"/>
    <x v="1"/>
    <d v="1899-12-30T00:37:22"/>
    <d v="1899-12-30T00:34:01"/>
    <n v="10"/>
    <x v="19"/>
    <x v="4"/>
    <x v="1"/>
    <n v="0"/>
    <n v="0"/>
    <s v="OK"/>
    <s v="Ensacado"/>
    <x v="2"/>
    <n v="0"/>
    <s v="F. TORAL"/>
    <s v="A"/>
    <d v="1899-12-30T00:03:21"/>
    <d v="1899-12-30T00:03:21"/>
    <s v="OK"/>
    <m/>
    <m/>
    <d v="1899-12-30T00:00:00"/>
    <d v="1899-12-30T00:37:22"/>
    <n v="5"/>
    <d v="1899-12-30T00:03:21"/>
    <n v="37.366666666660862"/>
    <n v="10"/>
    <s v="Si"/>
  </r>
  <r>
    <s v="CTOR"/>
    <s v="2025006000"/>
    <x v="0"/>
    <s v="ER7567BBL"/>
    <s v="E2543HVB"/>
    <d v="2025-03-20T00:00:00"/>
    <m/>
    <s v="55"/>
    <x v="10"/>
    <s v="PA"/>
    <n v="15"/>
    <m/>
    <d v="2025-03-20T00:00:00"/>
    <d v="1899-12-30T10:37:59"/>
    <d v="2025-03-20T00:00:00"/>
    <d v="1899-12-30T10:38:40"/>
    <d v="2025-03-20T00:00:00"/>
    <d v="1899-12-30T11:04:00"/>
    <x v="0"/>
    <s v="RFCPI"/>
    <s v="1322317556"/>
    <s v="FBO"/>
    <d v="1899-12-30T00:26:01"/>
    <d v="1899-12-30T00:25:20"/>
    <d v="1899-12-30T00:00:41"/>
    <s v="Granel"/>
    <s v="E001"/>
    <x v="2"/>
    <d v="1899-12-30T00:26:01"/>
    <d v="1899-12-30T00:25:20"/>
    <n v="10"/>
    <x v="19"/>
    <x v="4"/>
    <x v="2"/>
    <n v="0"/>
    <n v="0"/>
    <s v="OK"/>
    <s v="Granel"/>
    <x v="2"/>
    <n v="0"/>
    <s v="F. TORAL"/>
    <s v="A"/>
    <d v="1899-12-30T00:00:41"/>
    <d v="1899-12-30T00:00:41"/>
    <s v="OK"/>
    <m/>
    <m/>
    <d v="1899-12-30T00:00:00"/>
    <d v="1899-12-30T00:26:01"/>
    <n v="5"/>
    <d v="1899-12-30T00:00:41"/>
    <n v="26.016666666667163"/>
    <n v="11"/>
    <s v="Si"/>
  </r>
  <r>
    <s v="CTOR"/>
    <s v="2025006001"/>
    <x v="0"/>
    <s v="ER9678BBK"/>
    <s v="E1219LWL"/>
    <d v="2025-03-20T00:00:00"/>
    <m/>
    <s v="55"/>
    <x v="10"/>
    <s v="PA"/>
    <n v="15"/>
    <m/>
    <d v="2025-03-20T00:00:00"/>
    <d v="1899-12-30T10:52:06"/>
    <d v="2025-03-20T00:00:00"/>
    <d v="1899-12-30T10:52:47"/>
    <d v="2025-03-20T00:00:00"/>
    <d v="1899-12-30T11:26:21"/>
    <x v="0"/>
    <s v="RFCPI"/>
    <s v="1322317557"/>
    <s v="FBO"/>
    <d v="1899-12-30T00:34:15"/>
    <d v="1899-12-30T00:33:34"/>
    <d v="1899-12-30T00:00:41"/>
    <s v="Granel"/>
    <s v="E001"/>
    <x v="2"/>
    <d v="1899-12-30T00:34:15"/>
    <d v="1899-12-30T00:33:34"/>
    <n v="10"/>
    <x v="19"/>
    <x v="4"/>
    <x v="2"/>
    <n v="0"/>
    <n v="0"/>
    <s v="OK"/>
    <s v="Granel"/>
    <x v="2"/>
    <n v="0"/>
    <s v="F. TORAL"/>
    <s v="A"/>
    <d v="1899-12-30T00:00:41"/>
    <d v="1899-12-30T00:00:41"/>
    <s v="OK"/>
    <m/>
    <m/>
    <d v="1899-12-30T00:00:00"/>
    <d v="1899-12-30T00:34:15"/>
    <n v="5"/>
    <d v="1899-12-30T00:00:41"/>
    <n v="34.249999999996803"/>
    <n v="11"/>
    <s v="Si"/>
  </r>
  <r>
    <s v="CTOR"/>
    <s v="2025006003"/>
    <x v="0"/>
    <s v="ER4157BCC"/>
    <s v="E4426HTW"/>
    <d v="2025-03-20T00:00:00"/>
    <m/>
    <s v="3044"/>
    <x v="25"/>
    <s v="PA"/>
    <n v="12"/>
    <m/>
    <d v="2025-03-20T00:00:00"/>
    <d v="1899-12-30T10:59:43"/>
    <d v="2025-03-20T00:00:00"/>
    <d v="1899-12-30T11:00:24"/>
    <d v="2025-03-20T00:00:00"/>
    <d v="1899-12-30T11:29:15"/>
    <x v="0"/>
    <s v="RFCPI"/>
    <s v="1322317558"/>
    <s v="FBO"/>
    <d v="1899-12-30T00:29:32"/>
    <d v="1899-12-30T00:28:51"/>
    <d v="1899-12-30T00:00:41"/>
    <s v="Granel"/>
    <s v="E001"/>
    <x v="2"/>
    <d v="1899-12-30T00:29:32"/>
    <d v="1899-12-30T00:28:51"/>
    <n v="10"/>
    <x v="19"/>
    <x v="4"/>
    <x v="2"/>
    <n v="0"/>
    <n v="0"/>
    <s v="OK"/>
    <s v="Granel"/>
    <x v="2"/>
    <n v="0"/>
    <s v="F. TORAL"/>
    <s v="A"/>
    <d v="1899-12-30T00:00:41"/>
    <d v="1899-12-30T00:00:41"/>
    <s v="OK"/>
    <m/>
    <m/>
    <d v="1899-12-30T00:00:00"/>
    <d v="1899-12-30T00:29:32"/>
    <n v="5"/>
    <d v="1899-12-30T00:00:41"/>
    <n v="29.533333333334404"/>
    <n v="11"/>
    <s v="Si"/>
  </r>
  <r>
    <s v="CTOR"/>
    <s v="2025006005"/>
    <x v="0"/>
    <s v="ER5877BBL"/>
    <s v="E6997LHG"/>
    <d v="2025-03-20T00:00:00"/>
    <m/>
    <s v="3218"/>
    <x v="55"/>
    <s v="PA"/>
    <n v="6"/>
    <m/>
    <d v="2025-03-20T00:00:00"/>
    <d v="1899-12-30T11:04:10"/>
    <d v="2025-03-20T00:00:00"/>
    <d v="1899-12-30T11:04:51"/>
    <d v="2025-03-20T00:00:00"/>
    <d v="1899-12-30T11:45:16"/>
    <x v="0"/>
    <s v="RFCPI"/>
    <s v="1322317559"/>
    <s v="FBO"/>
    <d v="1899-12-30T00:41:06"/>
    <d v="1899-12-30T00:40:25"/>
    <d v="1899-12-30T00:00:41"/>
    <s v="Granel"/>
    <s v="E001"/>
    <x v="2"/>
    <d v="1899-12-30T00:41:06"/>
    <d v="1899-12-30T00:40:25"/>
    <n v="11"/>
    <x v="19"/>
    <x v="4"/>
    <x v="2"/>
    <n v="0"/>
    <n v="0"/>
    <s v="OK"/>
    <s v="Granel"/>
    <x v="2"/>
    <n v="0"/>
    <s v="F. TORAL"/>
    <s v="A"/>
    <d v="1899-12-30T00:00:41"/>
    <d v="1899-12-30T00:00:41"/>
    <s v="OK"/>
    <m/>
    <m/>
    <d v="1899-12-30T00:00:00"/>
    <d v="1899-12-30T00:41:06"/>
    <n v="5"/>
    <d v="1899-12-30T00:00:41"/>
    <n v="41.100000000004826"/>
    <n v="11"/>
    <s v="Si"/>
  </r>
  <r>
    <s v="CTOR"/>
    <s v="2025006010"/>
    <x v="0"/>
    <s v="ER1294BCG"/>
    <s v="E3120HXB"/>
    <d v="2025-03-20T00:00:00"/>
    <m/>
    <s v="55"/>
    <x v="10"/>
    <s v="PA"/>
    <n v="15"/>
    <m/>
    <d v="2025-03-20T00:00:00"/>
    <d v="1899-12-30T11:58:01"/>
    <d v="2025-03-20T00:00:00"/>
    <d v="1899-12-30T11:58:42"/>
    <d v="2025-03-20T00:00:00"/>
    <d v="1899-12-30T12:23:35"/>
    <x v="0"/>
    <s v="RFCPI"/>
    <s v="1322317560"/>
    <s v="FBO"/>
    <d v="1899-12-30T00:25:34"/>
    <d v="1899-12-30T00:24:53"/>
    <d v="1899-12-30T00:00:41"/>
    <s v="Granel"/>
    <s v="E001"/>
    <x v="2"/>
    <d v="1899-12-30T00:25:34"/>
    <d v="1899-12-30T00:24:53"/>
    <n v="11"/>
    <x v="19"/>
    <x v="4"/>
    <x v="2"/>
    <n v="0"/>
    <n v="0"/>
    <s v="OK"/>
    <s v="Granel"/>
    <x v="2"/>
    <n v="0"/>
    <s v="F. TORAL"/>
    <s v="A"/>
    <d v="1899-12-30T00:00:41"/>
    <d v="1899-12-30T00:00:41"/>
    <s v="OK"/>
    <m/>
    <m/>
    <d v="1899-12-30T00:00:00"/>
    <d v="1899-12-30T00:25:34"/>
    <n v="5"/>
    <d v="1899-12-30T00:00:41"/>
    <n v="25.566666666652782"/>
    <n v="12"/>
    <s v="Si"/>
  </r>
  <r>
    <s v="CTOR"/>
    <s v="2025006011"/>
    <x v="0"/>
    <s v="ER7977BCH"/>
    <s v="E1832JSR"/>
    <d v="2025-03-20T00:00:00"/>
    <m/>
    <s v="55"/>
    <x v="10"/>
    <s v="PA"/>
    <n v="15"/>
    <m/>
    <d v="2025-03-20T00:00:00"/>
    <d v="1899-12-30T12:04:37"/>
    <d v="2025-03-20T00:00:00"/>
    <d v="1899-12-30T12:05:18"/>
    <d v="2025-03-20T00:00:00"/>
    <d v="1899-12-30T12:44:17"/>
    <x v="0"/>
    <s v="RFCPI"/>
    <s v="1322317561"/>
    <s v="FBO"/>
    <d v="1899-12-30T00:39:40"/>
    <d v="1899-12-30T00:38:59"/>
    <d v="1899-12-30T00:00:41"/>
    <s v="Granel"/>
    <s v="E001"/>
    <x v="2"/>
    <d v="1899-12-30T00:39:40"/>
    <d v="1899-12-30T00:38:59"/>
    <n v="12"/>
    <x v="19"/>
    <x v="4"/>
    <x v="2"/>
    <n v="0"/>
    <n v="0"/>
    <s v="OK"/>
    <s v="Granel"/>
    <x v="2"/>
    <n v="0"/>
    <s v="F. TORAL"/>
    <s v="A"/>
    <d v="1899-12-30T00:00:41"/>
    <d v="1899-12-30T00:00:41"/>
    <s v="OK"/>
    <m/>
    <m/>
    <d v="1899-12-30T00:00:00"/>
    <d v="1899-12-30T00:39:40"/>
    <n v="5"/>
    <d v="1899-12-30T00:00:41"/>
    <n v="39.666666666657626"/>
    <n v="12"/>
    <s v="Si"/>
  </r>
  <r>
    <s v="CTOR"/>
    <s v="2025006013"/>
    <x v="0"/>
    <s v="ER4667BBH"/>
    <s v="E2163JCB"/>
    <d v="2025-03-20T00:00:00"/>
    <m/>
    <s v="55"/>
    <x v="10"/>
    <s v="PA"/>
    <n v="15"/>
    <m/>
    <d v="2025-03-20T00:00:00"/>
    <d v="1899-12-30T12:06:26"/>
    <d v="2025-03-20T00:00:00"/>
    <d v="1899-12-30T12:07:08"/>
    <d v="2025-03-20T00:00:00"/>
    <d v="1899-12-30T12:59:23"/>
    <x v="0"/>
    <s v="RFCPI"/>
    <s v="1322317562"/>
    <s v="FBO"/>
    <d v="1899-12-30T00:52:57"/>
    <d v="1899-12-30T00:52:15"/>
    <d v="1899-12-30T00:00:42"/>
    <s v="Granel"/>
    <s v="E001"/>
    <x v="2"/>
    <d v="1899-12-30T00:52:57"/>
    <d v="1899-12-30T00:52:15"/>
    <n v="12"/>
    <x v="19"/>
    <x v="4"/>
    <x v="2"/>
    <n v="0"/>
    <n v="0"/>
    <s v="OK"/>
    <s v="Granel"/>
    <x v="2"/>
    <n v="0"/>
    <s v="F. TORAL"/>
    <s v="B"/>
    <d v="1899-12-30T00:00:42"/>
    <d v="1899-12-30T00:00:42"/>
    <s v="OK"/>
    <m/>
    <m/>
    <d v="1899-12-30T00:00:00"/>
    <d v="1899-12-30T00:52:57"/>
    <n v="5"/>
    <d v="1899-12-30T00:00:42"/>
    <n v="52.950000000009553"/>
    <n v="12"/>
    <s v="No"/>
  </r>
  <r>
    <s v="CTOR"/>
    <s v="2025006019"/>
    <x v="0"/>
    <s v="EVI13852"/>
    <s v="EAU51LM"/>
    <d v="2025-03-20T00:00:00"/>
    <m/>
    <s v="2906"/>
    <x v="11"/>
    <s v="PA"/>
    <s v="PA"/>
    <m/>
    <d v="2025-03-20T00:00:00"/>
    <d v="1899-12-30T12:26:06"/>
    <d v="2025-03-20T00:00:00"/>
    <d v="1899-12-30T12:27:20"/>
    <d v="2025-03-20T00:00:00"/>
    <d v="1899-12-30T13:59:55"/>
    <x v="0"/>
    <s v="RFCPI"/>
    <s v="1322317563"/>
    <s v="EXW"/>
    <d v="1899-12-30T01:33:49"/>
    <d v="1899-12-30T01:32:35"/>
    <d v="1899-12-30T00:01:14"/>
    <s v="Ensacado"/>
    <s v="E002"/>
    <x v="1"/>
    <d v="1899-12-30T01:33:49"/>
    <d v="1899-12-30T01:32:35"/>
    <n v="12"/>
    <x v="19"/>
    <x v="4"/>
    <x v="1"/>
    <n v="0"/>
    <n v="0"/>
    <s v="OK"/>
    <s v="Ensacado"/>
    <x v="2"/>
    <n v="0"/>
    <s v="F. TORAL"/>
    <s v="C"/>
    <d v="1899-12-30T00:01:14"/>
    <d v="1899-12-30T00:01:14"/>
    <s v="OK"/>
    <m/>
    <m/>
    <d v="1899-12-30T00:00:00"/>
    <d v="1899-12-30T01:33:49"/>
    <n v="5"/>
    <d v="1899-12-30T00:01:14"/>
    <n v="93.816666666662414"/>
    <n v="13"/>
    <s v="No"/>
  </r>
  <r>
    <s v="CTOR"/>
    <s v="2025006021"/>
    <x v="0"/>
    <s v="EP92887"/>
    <s v="E36TH00"/>
    <d v="2025-03-20T00:00:00"/>
    <m/>
    <s v="2906"/>
    <x v="11"/>
    <s v="PA"/>
    <s v="PA"/>
    <m/>
    <d v="2025-03-20T00:00:00"/>
    <d v="1899-12-30T12:52:11"/>
    <d v="2025-03-20T00:00:00"/>
    <d v="1899-12-30T12:52:55"/>
    <d v="2025-03-20T00:00:00"/>
    <d v="1899-12-30T13:45:48"/>
    <x v="0"/>
    <s v="RFCPI"/>
    <s v="1322317564"/>
    <s v="EXW"/>
    <d v="1899-12-30T00:53:37"/>
    <d v="1899-12-30T00:52:53"/>
    <d v="1899-12-30T00:00:44"/>
    <s v="Ensacado"/>
    <s v="E002"/>
    <x v="1"/>
    <d v="1899-12-30T00:53:37"/>
    <d v="1899-12-30T00:52:53"/>
    <n v="12"/>
    <x v="19"/>
    <x v="4"/>
    <x v="1"/>
    <n v="0"/>
    <n v="0"/>
    <s v="OK"/>
    <s v="Ensacado"/>
    <x v="2"/>
    <n v="0"/>
    <s v="F. TORAL"/>
    <s v="B"/>
    <d v="1899-12-30T00:00:44"/>
    <d v="1899-12-30T00:00:44"/>
    <s v="OK"/>
    <m/>
    <m/>
    <d v="1899-12-30T00:00:00"/>
    <d v="1899-12-30T00:53:37"/>
    <n v="5"/>
    <d v="1899-12-30T00:00:44"/>
    <n v="53.616666666657729"/>
    <n v="13"/>
    <s v="No"/>
  </r>
  <r>
    <s v="CTOR"/>
    <s v="2025006017"/>
    <x v="0"/>
    <s v="EVI12714"/>
    <s v="EAV79CE"/>
    <d v="2025-03-20T00:00:00"/>
    <m/>
    <s v="2906"/>
    <x v="11"/>
    <s v="PA"/>
    <s v="PA"/>
    <m/>
    <d v="2025-03-20T00:00:00"/>
    <d v="1899-12-30T12:17:45"/>
    <d v="2025-03-20T00:00:00"/>
    <d v="1899-12-30T12:18:34"/>
    <d v="2025-03-20T00:00:00"/>
    <d v="1899-12-30T13:57:25"/>
    <x v="0"/>
    <s v="RFCPI"/>
    <s v="1322317565"/>
    <s v="EXW"/>
    <d v="1899-12-30T01:39:40"/>
    <d v="1899-12-30T01:38:51"/>
    <d v="1899-12-30T00:00:49"/>
    <s v="Ensacado"/>
    <s v="E002"/>
    <x v="1"/>
    <d v="1899-12-30T01:39:40"/>
    <d v="1899-12-30T01:38:51"/>
    <n v="12"/>
    <x v="19"/>
    <x v="4"/>
    <x v="1"/>
    <n v="0"/>
    <n v="0"/>
    <s v="OK"/>
    <s v="Ensacado"/>
    <x v="2"/>
    <n v="0"/>
    <s v="F. TORAL"/>
    <s v="C"/>
    <d v="1899-12-30T00:00:49"/>
    <d v="1899-12-30T00:00:49"/>
    <s v="OK"/>
    <m/>
    <m/>
    <d v="1899-12-30T00:00:00"/>
    <d v="1899-12-30T01:39:40"/>
    <n v="5"/>
    <d v="1899-12-30T00:00:49"/>
    <n v="99.666666666662366"/>
    <n v="13"/>
    <s v="No"/>
  </r>
  <r>
    <s v="CTOR"/>
    <s v="2025006009"/>
    <x v="0"/>
    <s v="ELE1000"/>
    <s v="EAX68GF"/>
    <d v="2025-03-20T00:00:00"/>
    <m/>
    <s v="2906"/>
    <x v="11"/>
    <s v="PA"/>
    <s v="PA"/>
    <m/>
    <d v="2025-03-20T00:00:00"/>
    <d v="1899-12-30T11:53:09"/>
    <d v="2025-03-20T00:00:00"/>
    <d v="1899-12-30T11:53:52"/>
    <d v="2025-03-20T00:00:00"/>
    <d v="1899-12-30T13:22:26"/>
    <x v="0"/>
    <s v="RFCPI"/>
    <s v="1322317566"/>
    <s v="EXW"/>
    <d v="1899-12-30T01:29:17"/>
    <d v="1899-12-30T01:28:34"/>
    <d v="1899-12-30T00:00:43"/>
    <s v="Ensacado"/>
    <s v="E002"/>
    <x v="1"/>
    <d v="1899-12-30T01:29:17"/>
    <d v="1899-12-30T01:28:34"/>
    <n v="11"/>
    <x v="19"/>
    <x v="4"/>
    <x v="1"/>
    <n v="0"/>
    <n v="0"/>
    <s v="OK"/>
    <s v="Ensacado"/>
    <x v="2"/>
    <n v="0"/>
    <s v="F. TORAL"/>
    <s v="B"/>
    <d v="1899-12-30T00:00:43"/>
    <d v="1899-12-30T00:00:43"/>
    <s v="OK"/>
    <m/>
    <m/>
    <d v="1899-12-30T00:00:00"/>
    <d v="1899-12-30T01:29:17"/>
    <n v="5"/>
    <d v="1899-12-30T00:00:43"/>
    <n v="89.283333333326482"/>
    <n v="13"/>
    <s v="No"/>
  </r>
  <r>
    <s v="CTOR"/>
    <s v="2025006030"/>
    <x v="0"/>
    <s v="ER9107BBM"/>
    <s v="E9252MPM"/>
    <d v="2025-03-20T00:00:00"/>
    <m/>
    <s v="55"/>
    <x v="10"/>
    <s v="PA"/>
    <n v="15"/>
    <m/>
    <d v="2025-03-20T00:00:00"/>
    <d v="1899-12-30T14:44:23"/>
    <d v="2025-03-20T00:00:00"/>
    <d v="1899-12-30T14:45:04"/>
    <d v="2025-03-20T00:00:00"/>
    <d v="1899-12-30T15:08:16"/>
    <x v="0"/>
    <s v="RFCPI"/>
    <s v="1322317567"/>
    <s v="EXW"/>
    <d v="1899-12-30T00:23:53"/>
    <d v="1899-12-30T00:23:12"/>
    <d v="1899-12-30T00:00:41"/>
    <s v="Granel"/>
    <s v="E001"/>
    <x v="1"/>
    <d v="1899-12-30T00:23:53"/>
    <d v="1899-12-30T00:23:12"/>
    <n v="14"/>
    <x v="19"/>
    <x v="4"/>
    <x v="2"/>
    <n v="0"/>
    <n v="0"/>
    <s v="OK"/>
    <s v="Granel"/>
    <x v="2"/>
    <n v="0"/>
    <s v="F. TORAL"/>
    <s v="A"/>
    <d v="1899-12-30T00:00:41"/>
    <d v="1899-12-30T00:00:41"/>
    <s v="OK"/>
    <m/>
    <m/>
    <d v="1899-12-30T00:00:00"/>
    <d v="1899-12-30T00:23:53"/>
    <n v="5"/>
    <d v="1899-12-30T00:00:41"/>
    <n v="23.883333333336001"/>
    <n v="15"/>
    <s v="Si"/>
  </r>
  <r>
    <s v="CTOR"/>
    <s v="2025006023"/>
    <x v="0"/>
    <s v="EL183458"/>
    <s v="EAJ56NE"/>
    <d v="2025-03-20T00:00:00"/>
    <m/>
    <s v="2906"/>
    <x v="11"/>
    <s v="PA"/>
    <s v="PA"/>
    <m/>
    <d v="2025-03-20T00:00:00"/>
    <d v="1899-12-30T13:33:40"/>
    <d v="2025-03-20T00:00:00"/>
    <d v="1899-12-30T14:08:41"/>
    <d v="2025-03-20T00:00:00"/>
    <d v="1899-12-30T15:10:19"/>
    <x v="0"/>
    <s v="RFCPI"/>
    <s v="1322317568"/>
    <s v="EXW"/>
    <d v="1899-12-30T01:36:39"/>
    <d v="1899-12-30T01:01:38"/>
    <d v="1899-12-30T00:35:01"/>
    <s v="Ensacado"/>
    <s v="E002"/>
    <x v="1"/>
    <d v="1899-12-30T01:36:39"/>
    <d v="1899-12-30T01:01:38"/>
    <n v="13"/>
    <x v="19"/>
    <x v="4"/>
    <x v="1"/>
    <n v="0"/>
    <n v="0"/>
    <s v="OK"/>
    <s v="Ensacado"/>
    <x v="2"/>
    <n v="0"/>
    <s v="F. TORAL"/>
    <s v="C"/>
    <d v="1899-12-30T00:35:01"/>
    <d v="1899-12-30T00:35:01"/>
    <s v="OK"/>
    <m/>
    <m/>
    <d v="1899-12-30T00:00:00"/>
    <d v="1899-12-30T01:36:39"/>
    <n v="5"/>
    <d v="1899-12-30T00:35:01"/>
    <n v="96.649999999992076"/>
    <n v="15"/>
    <s v="No"/>
  </r>
  <r>
    <s v="CTOR"/>
    <s v="2025006041"/>
    <x v="0"/>
    <s v="ER4191BCC"/>
    <s v="E3167MNG"/>
    <d v="2025-03-20T00:00:00"/>
    <m/>
    <s v="3320"/>
    <x v="12"/>
    <s v="PA"/>
    <s v="PA"/>
    <m/>
    <d v="2025-03-20T00:00:00"/>
    <d v="1899-12-30T15:24:26"/>
    <d v="2025-03-20T00:00:00"/>
    <d v="1899-12-30T15:25:07"/>
    <d v="2025-03-20T00:00:00"/>
    <d v="1899-12-30T15:26:24"/>
    <x v="0"/>
    <s v="RFCPI"/>
    <s v="1322317569"/>
    <s v="FBO"/>
    <d v="1899-12-30T00:01:58"/>
    <d v="1899-12-30T00:01:17"/>
    <d v="1899-12-30T00:00:41"/>
    <s v="Ensacado"/>
    <s v="E002"/>
    <x v="2"/>
    <d v="1899-12-30T00:01:58"/>
    <d v="1899-12-30T00:01:17"/>
    <n v="15"/>
    <x v="19"/>
    <x v="4"/>
    <x v="1"/>
    <n v="1"/>
    <n v="0"/>
    <s v="KO"/>
    <s v="Ensacado"/>
    <x v="2"/>
    <n v="1"/>
    <s v="F. TORAL"/>
    <s v="A"/>
    <d v="1899-12-30T00:00:41"/>
    <d v="1899-12-30T00:00:41"/>
    <s v="OK"/>
    <m/>
    <m/>
    <d v="1899-12-30T00:00:00"/>
    <d v="1899-12-30T00:01:58"/>
    <n v="5"/>
    <d v="1899-12-30T00:00:41"/>
    <n v="1.9666666666656418"/>
    <n v="15"/>
    <s v="Si"/>
  </r>
  <r>
    <s v="CTOR"/>
    <s v="2025006034"/>
    <x v="0"/>
    <s v="EBR10837"/>
    <s v="EAB55XJ"/>
    <d v="2025-03-20T00:00:00"/>
    <m/>
    <s v="55"/>
    <x v="10"/>
    <s v="PA"/>
    <n v="15"/>
    <m/>
    <d v="2025-03-20T00:00:00"/>
    <d v="1899-12-30T15:08:51"/>
    <d v="2025-03-20T00:00:00"/>
    <d v="1899-12-30T15:09:35"/>
    <d v="2025-03-20T00:00:00"/>
    <d v="1899-12-30T15:35:03"/>
    <x v="0"/>
    <s v="RFCPI"/>
    <s v="1322317570"/>
    <s v="EXW"/>
    <d v="1899-12-30T00:26:12"/>
    <d v="1899-12-30T00:25:28"/>
    <d v="1899-12-30T00:00:44"/>
    <s v="Granel"/>
    <s v="E001"/>
    <x v="1"/>
    <d v="1899-12-30T00:26:12"/>
    <d v="1899-12-30T00:25:28"/>
    <n v="15"/>
    <x v="19"/>
    <x v="4"/>
    <x v="2"/>
    <n v="0"/>
    <n v="0"/>
    <s v="OK"/>
    <s v="Granel"/>
    <x v="2"/>
    <n v="0"/>
    <s v="F. TORAL"/>
    <s v="A"/>
    <d v="1899-12-30T00:00:44"/>
    <d v="1899-12-30T00:00:44"/>
    <s v="OK"/>
    <m/>
    <m/>
    <d v="1899-12-30T00:00:00"/>
    <d v="1899-12-30T00:26:12"/>
    <n v="5"/>
    <d v="1899-12-30T00:00:44"/>
    <n v="26.200000000008092"/>
    <n v="15"/>
    <s v="Si"/>
  </r>
  <r>
    <s v="CTOR"/>
    <s v="2025006036"/>
    <x v="0"/>
    <s v="ER7579BDL"/>
    <s v="E6211LYC"/>
    <d v="2025-03-20T00:00:00"/>
    <m/>
    <s v="3042"/>
    <x v="13"/>
    <s v="PA"/>
    <n v="14"/>
    <m/>
    <d v="2025-03-20T00:00:00"/>
    <d v="1899-12-30T15:13:46"/>
    <d v="2025-03-20T00:00:00"/>
    <d v="1899-12-30T15:14:27"/>
    <d v="2025-03-20T00:00:00"/>
    <d v="1899-12-30T15:41:59"/>
    <x v="0"/>
    <s v="RFCPI"/>
    <s v="1322317571"/>
    <s v="EXW"/>
    <d v="1899-12-30T00:28:13"/>
    <d v="1899-12-30T00:27:32"/>
    <d v="1899-12-30T00:00:41"/>
    <s v="Granel"/>
    <s v="E001"/>
    <x v="1"/>
    <d v="1899-12-30T00:28:13"/>
    <d v="1899-12-30T00:27:32"/>
    <n v="15"/>
    <x v="19"/>
    <x v="4"/>
    <x v="2"/>
    <n v="0"/>
    <n v="0"/>
    <s v="OK"/>
    <s v="Granel"/>
    <x v="2"/>
    <n v="0"/>
    <s v="F. TORAL"/>
    <s v="A"/>
    <d v="1899-12-30T00:00:41"/>
    <d v="1899-12-30T00:00:41"/>
    <s v="OK"/>
    <m/>
    <m/>
    <d v="1899-12-30T00:00:00"/>
    <d v="1899-12-30T00:28:13"/>
    <n v="5"/>
    <d v="1899-12-30T00:00:41"/>
    <n v="28.216666666655996"/>
    <n v="15"/>
    <s v="Si"/>
  </r>
  <r>
    <s v="CTOR"/>
    <s v="2025006026"/>
    <x v="0"/>
    <s v="EL200857"/>
    <s v="EAL84TQ"/>
    <d v="2025-03-20T00:00:00"/>
    <m/>
    <s v="2906"/>
    <x v="11"/>
    <s v="PA"/>
    <s v="PA"/>
    <m/>
    <d v="2025-03-20T00:00:00"/>
    <d v="1899-12-30T14:30:34"/>
    <d v="2025-03-20T00:00:00"/>
    <d v="1899-12-30T14:31:48"/>
    <d v="2025-03-20T00:00:00"/>
    <d v="1899-12-30T15:47:31"/>
    <x v="0"/>
    <s v="RFCPI"/>
    <s v="1322317572"/>
    <s v="EXW"/>
    <d v="1899-12-30T01:16:57"/>
    <d v="1899-12-30T01:15:43"/>
    <d v="1899-12-30T00:01:14"/>
    <s v="Ensacado"/>
    <s v="E002"/>
    <x v="1"/>
    <d v="1899-12-30T01:16:57"/>
    <d v="1899-12-30T01:15:43"/>
    <n v="14"/>
    <x v="19"/>
    <x v="4"/>
    <x v="1"/>
    <n v="0"/>
    <n v="0"/>
    <s v="OK"/>
    <s v="Ensacado"/>
    <x v="2"/>
    <n v="0"/>
    <s v="F. TORAL"/>
    <s v="B"/>
    <d v="1899-12-30T00:01:14"/>
    <d v="1899-12-30T00:01:14"/>
    <s v="OK"/>
    <m/>
    <m/>
    <d v="1899-12-30T00:00:00"/>
    <d v="1899-12-30T01:16:57"/>
    <n v="5"/>
    <d v="1899-12-30T00:01:14"/>
    <n v="76.950000000000031"/>
    <n v="15"/>
    <s v="No"/>
  </r>
  <r>
    <s v="CTOR"/>
    <s v="2025006044"/>
    <x v="0"/>
    <s v="EB4554UY"/>
    <m/>
    <d v="2025-03-20T00:00:00"/>
    <m/>
    <s v="2906"/>
    <x v="11"/>
    <s v="PA"/>
    <s v="PA"/>
    <m/>
    <d v="2025-03-20T00:00:00"/>
    <d v="1899-12-30T15:32:13"/>
    <d v="2025-03-20T00:00:00"/>
    <d v="1899-12-30T15:32:54"/>
    <d v="2025-03-20T00:00:00"/>
    <d v="1899-12-30T15:56:27"/>
    <x v="0"/>
    <s v="RFCPI"/>
    <s v="1322317573"/>
    <s v="EXW"/>
    <d v="1899-12-30T00:24:14"/>
    <d v="1899-12-30T00:23:33"/>
    <d v="1899-12-30T00:00:41"/>
    <s v="Ensacado"/>
    <s v="E002"/>
    <x v="1"/>
    <d v="1899-12-30T00:24:14"/>
    <d v="1899-12-30T00:23:33"/>
    <n v="15"/>
    <x v="19"/>
    <x v="4"/>
    <x v="1"/>
    <n v="0"/>
    <n v="0"/>
    <s v="OK"/>
    <s v="Ensacado"/>
    <x v="2"/>
    <n v="0"/>
    <s v="F. TORAL"/>
    <s v="A"/>
    <d v="1899-12-30T00:00:41"/>
    <d v="1899-12-30T00:00:41"/>
    <s v="OK"/>
    <m/>
    <m/>
    <d v="1899-12-30T00:00:00"/>
    <d v="1899-12-30T00:24:14"/>
    <n v="5"/>
    <d v="1899-12-30T00:00:41"/>
    <n v="24.233333333328062"/>
    <n v="15"/>
    <s v="Si"/>
  </r>
  <r>
    <s v="CTOR"/>
    <s v="2025006038"/>
    <x v="0"/>
    <s v="EP106115"/>
    <s v="EAU35NT"/>
    <d v="2025-03-20T00:00:00"/>
    <m/>
    <s v="55"/>
    <x v="10"/>
    <s v="PA"/>
    <n v="15"/>
    <m/>
    <d v="2025-03-20T00:00:00"/>
    <d v="1899-12-30T15:18:36"/>
    <d v="2025-03-20T00:00:00"/>
    <d v="1899-12-30T15:19:18"/>
    <d v="2025-03-20T00:00:00"/>
    <d v="1899-12-30T15:57:44"/>
    <x v="0"/>
    <s v="RFCPI"/>
    <s v="1322317574"/>
    <s v="EXW"/>
    <d v="1899-12-30T00:39:08"/>
    <d v="1899-12-30T00:38:26"/>
    <d v="1899-12-30T00:00:42"/>
    <s v="Granel"/>
    <s v="E001"/>
    <x v="1"/>
    <d v="1899-12-30T00:39:08"/>
    <d v="1899-12-30T00:38:26"/>
    <n v="15"/>
    <x v="19"/>
    <x v="4"/>
    <x v="2"/>
    <n v="0"/>
    <n v="0"/>
    <s v="OK"/>
    <s v="Granel"/>
    <x v="2"/>
    <n v="0"/>
    <s v="F. TORAL"/>
    <s v="A"/>
    <d v="1899-12-30T00:00:42"/>
    <d v="1899-12-30T00:00:42"/>
    <s v="OK"/>
    <m/>
    <m/>
    <d v="1899-12-30T00:00:00"/>
    <d v="1899-12-30T00:39:08"/>
    <n v="5"/>
    <d v="1899-12-30T00:00:42"/>
    <n v="39.133333333324792"/>
    <n v="15"/>
    <s v="Si"/>
  </r>
  <r>
    <s v="CTOR"/>
    <s v="2025006047"/>
    <x v="0"/>
    <s v="ER0334BBD"/>
    <s v="E1731LNY"/>
    <d v="2025-03-20T00:00:00"/>
    <m/>
    <s v="3043"/>
    <x v="53"/>
    <s v="PA"/>
    <n v="2"/>
    <m/>
    <d v="2025-03-20T00:00:00"/>
    <d v="1899-12-30T16:03:27"/>
    <d v="2025-03-20T00:00:00"/>
    <d v="1899-12-30T16:04:08"/>
    <d v="2025-03-20T00:00:00"/>
    <d v="1899-12-30T16:35:04"/>
    <x v="0"/>
    <s v="RFCPI"/>
    <s v="1322317575"/>
    <s v="FBO"/>
    <d v="1899-12-30T00:31:37"/>
    <d v="1899-12-30T00:30:56"/>
    <d v="1899-12-30T00:00:41"/>
    <s v="Granel"/>
    <s v="E001"/>
    <x v="2"/>
    <d v="1899-12-30T00:31:37"/>
    <d v="1899-12-30T00:30:56"/>
    <n v="16"/>
    <x v="19"/>
    <x v="4"/>
    <x v="2"/>
    <n v="0"/>
    <n v="0"/>
    <s v="OK"/>
    <s v="Granel"/>
    <x v="2"/>
    <n v="0"/>
    <s v="F. TORAL"/>
    <s v="A"/>
    <d v="1899-12-30T00:00:41"/>
    <d v="1899-12-30T00:00:41"/>
    <s v="OK"/>
    <m/>
    <m/>
    <d v="1899-12-30T00:00:00"/>
    <d v="1899-12-30T00:31:37"/>
    <n v="5"/>
    <d v="1899-12-30T00:00:41"/>
    <n v="31.616666666668838"/>
    <n v="16"/>
    <s v="Si"/>
  </r>
  <r>
    <s v="CTOR"/>
    <s v="2025006048"/>
    <x v="0"/>
    <s v="ER3777BBH"/>
    <s v="E4280KCL"/>
    <d v="2025-03-20T00:00:00"/>
    <m/>
    <s v="3218"/>
    <x v="55"/>
    <s v="PA"/>
    <n v="6"/>
    <m/>
    <d v="2025-03-20T00:00:00"/>
    <d v="1899-12-30T16:06:00"/>
    <d v="2025-03-20T00:00:00"/>
    <d v="1899-12-30T16:06:41"/>
    <d v="2025-03-20T00:00:00"/>
    <d v="1899-12-30T16:52:31"/>
    <x v="0"/>
    <s v="RFCPI"/>
    <s v="1322317576"/>
    <s v="FBO"/>
    <d v="1899-12-30T00:46:31"/>
    <d v="1899-12-30T00:45:50"/>
    <d v="1899-12-30T00:00:41"/>
    <s v="Granel"/>
    <s v="E001"/>
    <x v="2"/>
    <d v="1899-12-30T00:46:31"/>
    <d v="1899-12-30T00:45:50"/>
    <n v="16"/>
    <x v="19"/>
    <x v="4"/>
    <x v="2"/>
    <n v="0"/>
    <n v="0"/>
    <s v="OK"/>
    <s v="Granel"/>
    <x v="2"/>
    <n v="0"/>
    <s v="F. TORAL"/>
    <s v="B"/>
    <d v="1899-12-30T00:00:41"/>
    <d v="1899-12-30T00:00:41"/>
    <s v="OK"/>
    <m/>
    <m/>
    <d v="1899-12-30T00:00:00"/>
    <d v="1899-12-30T00:46:31"/>
    <n v="5"/>
    <d v="1899-12-30T00:00:41"/>
    <n v="46.516666666665728"/>
    <n v="16"/>
    <s v="No"/>
  </r>
  <r>
    <s v="CTOR"/>
    <s v="2025006056"/>
    <x v="0"/>
    <s v="ER1582BDJ"/>
    <s v="E4570MKW"/>
    <d v="2025-03-20T00:00:00"/>
    <m/>
    <s v="55"/>
    <x v="10"/>
    <s v="PA"/>
    <n v="15"/>
    <m/>
    <d v="2025-03-20T00:00:00"/>
    <d v="1899-12-30T16:34:21"/>
    <d v="2025-03-20T00:00:00"/>
    <d v="1899-12-30T16:35:03"/>
    <d v="2025-03-20T00:00:00"/>
    <d v="1899-12-30T17:01:51"/>
    <x v="0"/>
    <s v="RFCPI"/>
    <s v="1322317577"/>
    <s v="FBO"/>
    <d v="1899-12-30T00:27:30"/>
    <d v="1899-12-30T00:26:48"/>
    <d v="1899-12-30T00:00:42"/>
    <s v="Granel"/>
    <s v="E001"/>
    <x v="2"/>
    <d v="1899-12-30T00:27:30"/>
    <d v="1899-12-30T00:26:48"/>
    <n v="16"/>
    <x v="19"/>
    <x v="4"/>
    <x v="2"/>
    <n v="0"/>
    <n v="0"/>
    <s v="OK"/>
    <s v="Granel"/>
    <x v="2"/>
    <n v="0"/>
    <s v="F. TORAL"/>
    <s v="A"/>
    <d v="1899-12-30T00:00:42"/>
    <d v="1899-12-30T00:00:42"/>
    <s v="OK"/>
    <m/>
    <m/>
    <d v="1899-12-30T00:00:00"/>
    <d v="1899-12-30T00:27:30"/>
    <n v="5"/>
    <d v="1899-12-30T00:00:42"/>
    <n v="27.500000000011173"/>
    <n v="17"/>
    <s v="Si"/>
  </r>
  <r>
    <s v="CTOR"/>
    <s v="2025006060"/>
    <x v="0"/>
    <s v="ER5821BBZ"/>
    <s v="E2459GSW"/>
    <d v="2025-03-20T00:00:00"/>
    <m/>
    <s v="3044"/>
    <x v="25"/>
    <s v="PA"/>
    <n v="12"/>
    <m/>
    <d v="2025-03-20T00:00:00"/>
    <d v="1899-12-30T16:46:11"/>
    <d v="2025-03-20T00:00:00"/>
    <d v="1899-12-30T16:46:52"/>
    <d v="2025-03-20T00:00:00"/>
    <d v="1899-12-30T17:22:31"/>
    <x v="0"/>
    <s v="RFCPI"/>
    <s v="1322317578"/>
    <s v="FBO"/>
    <d v="1899-12-30T00:36:20"/>
    <d v="1899-12-30T00:35:39"/>
    <d v="1899-12-30T00:00:41"/>
    <s v="Granel"/>
    <s v="E001"/>
    <x v="2"/>
    <d v="1899-12-30T00:36:20"/>
    <d v="1899-12-30T00:35:39"/>
    <n v="16"/>
    <x v="19"/>
    <x v="4"/>
    <x v="2"/>
    <n v="0"/>
    <n v="0"/>
    <s v="OK"/>
    <s v="Granel"/>
    <x v="2"/>
    <n v="0"/>
    <s v="F. TORAL"/>
    <s v="A"/>
    <d v="1899-12-30T00:00:41"/>
    <d v="1899-12-30T00:00:41"/>
    <s v="OK"/>
    <m/>
    <m/>
    <d v="1899-12-30T00:00:00"/>
    <d v="1899-12-30T00:36:20"/>
    <n v="5"/>
    <d v="1899-12-30T00:00:41"/>
    <n v="36.333333333331069"/>
    <n v="17"/>
    <s v="Si"/>
  </r>
  <r>
    <s v="CTOR"/>
    <s v="2025006063"/>
    <x v="0"/>
    <s v="ER8797BBS"/>
    <s v="E3715LST"/>
    <d v="2025-03-20T00:00:00"/>
    <m/>
    <s v="3218"/>
    <x v="55"/>
    <s v="PA"/>
    <n v="6"/>
    <m/>
    <d v="2025-03-20T00:00:00"/>
    <d v="1899-12-30T17:28:48"/>
    <d v="2025-03-20T00:00:00"/>
    <d v="1899-12-30T17:29:29"/>
    <d v="2025-03-20T00:00:00"/>
    <d v="1899-12-30T18:36:44"/>
    <x v="0"/>
    <s v="RFCPI"/>
    <s v="1322317579"/>
    <s v="FBO"/>
    <d v="1899-12-30T01:07:56"/>
    <d v="1899-12-30T01:07:15"/>
    <d v="1899-12-30T00:00:41"/>
    <s v="Granel"/>
    <s v="E001"/>
    <x v="2"/>
    <d v="1899-12-30T01:07:56"/>
    <d v="1899-12-30T01:07:15"/>
    <n v="17"/>
    <x v="19"/>
    <x v="4"/>
    <x v="2"/>
    <n v="0"/>
    <n v="0"/>
    <s v="OK"/>
    <s v="Granel"/>
    <x v="2"/>
    <n v="0"/>
    <s v="F. TORAL"/>
    <s v="B"/>
    <d v="1899-12-30T00:00:41"/>
    <d v="1899-12-30T00:00:41"/>
    <s v="OK"/>
    <m/>
    <m/>
    <d v="1899-12-30T00:00:00"/>
    <d v="1899-12-30T01:07:56"/>
    <n v="5"/>
    <d v="1899-12-30T00:00:41"/>
    <n v="67.933333333339206"/>
    <n v="18"/>
    <s v="No"/>
  </r>
  <r>
    <s v="CTOR"/>
    <s v="2025006066"/>
    <x v="0"/>
    <s v="ER3186BBT"/>
    <s v="E2376GDG"/>
    <d v="2025-03-20T00:00:00"/>
    <m/>
    <s v="3042"/>
    <x v="13"/>
    <s v="PA"/>
    <n v="14"/>
    <m/>
    <d v="2025-03-20T00:00:00"/>
    <d v="1899-12-30T18:12:31"/>
    <d v="2025-03-20T00:00:00"/>
    <d v="1899-12-30T18:13:12"/>
    <d v="2025-03-20T00:00:00"/>
    <d v="1899-12-30T18:52:32"/>
    <x v="0"/>
    <s v="RFCPI"/>
    <s v="1322317580"/>
    <s v="FBO"/>
    <d v="1899-12-30T00:40:01"/>
    <d v="1899-12-30T00:39:20"/>
    <d v="1899-12-30T00:00:41"/>
    <s v="Granel"/>
    <s v="E001"/>
    <x v="2"/>
    <d v="1899-12-30T00:40:01"/>
    <d v="1899-12-30T00:39:20"/>
    <n v="18"/>
    <x v="19"/>
    <x v="4"/>
    <x v="2"/>
    <n v="0"/>
    <n v="0"/>
    <s v="OK"/>
    <s v="Granel"/>
    <x v="2"/>
    <n v="0"/>
    <s v="F. TORAL"/>
    <s v="A"/>
    <d v="1899-12-30T00:00:41"/>
    <d v="1899-12-30T00:00:41"/>
    <s v="OK"/>
    <m/>
    <m/>
    <d v="1899-12-30T00:00:00"/>
    <d v="1899-12-30T00:40:01"/>
    <n v="5"/>
    <d v="1899-12-30T00:00:41"/>
    <n v="40.016666666664072"/>
    <n v="18"/>
    <s v="Si"/>
  </r>
  <r>
    <s v="CTOR"/>
    <s v="2025006068"/>
    <x v="0"/>
    <s v="ER7711BCD"/>
    <s v="E6158KLG"/>
    <d v="2025-03-20T00:00:00"/>
    <m/>
    <s v="3044"/>
    <x v="25"/>
    <s v="PA"/>
    <n v="12"/>
    <m/>
    <d v="2025-03-20T00:00:00"/>
    <d v="1899-12-30T18:46:06"/>
    <d v="2025-03-20T00:00:00"/>
    <d v="1899-12-30T05:49:59"/>
    <d v="2025-03-20T00:00:00"/>
    <d v="1899-12-30T19:08:50"/>
    <x v="338"/>
    <s v="RFCPI"/>
    <s v="1322317581"/>
    <s v="FBO"/>
    <d v="1899-12-31T02:14:58"/>
    <d v="1899-12-30T13:18:51"/>
    <d v="1899-12-30T12:56:07"/>
    <s v="Granel"/>
    <s v="E001"/>
    <x v="2"/>
    <d v="1899-12-30T00:22:44"/>
    <d v="1899-12-30T13:18:51"/>
    <n v="18"/>
    <x v="19"/>
    <x v="4"/>
    <x v="2"/>
    <n v="0"/>
    <n v="0"/>
    <s v="OK"/>
    <s v="Granel"/>
    <x v="2"/>
    <n v="0"/>
    <s v="F. TORAL"/>
    <s v="A"/>
    <d v="1899-12-30T12:56:07"/>
    <d v="1899-12-30T11:58:07"/>
    <s v="KO"/>
    <m/>
    <m/>
    <d v="1899-12-30T00:00:00"/>
    <d v="1899-12-30T00:22:44"/>
    <n v="5"/>
    <n v="-0.53896990740741002"/>
    <n v="22.73333333333758"/>
    <n v="19"/>
    <s v="Si"/>
  </r>
  <r>
    <s v="CTOR"/>
    <s v="2025006067"/>
    <x v="0"/>
    <s v="ER5554BCF"/>
    <s v="E9055JGZ"/>
    <d v="2025-03-20T00:00:00"/>
    <m/>
    <s v="2906"/>
    <x v="11"/>
    <s v="PA"/>
    <s v="PA"/>
    <m/>
    <d v="2025-03-20T00:00:00"/>
    <d v="1899-12-30T18:27:53"/>
    <d v="2025-03-20T00:00:00"/>
    <d v="1899-12-30T18:28:34"/>
    <d v="2025-03-20T00:00:00"/>
    <d v="1899-12-30T19:23:51"/>
    <x v="0"/>
    <s v="RFCPI"/>
    <s v="1322317582"/>
    <s v="FBO"/>
    <d v="1899-12-30T00:55:58"/>
    <d v="1899-12-30T00:55:17"/>
    <d v="1899-12-30T00:00:41"/>
    <s v="Ensacado"/>
    <s v="E002"/>
    <x v="2"/>
    <d v="1899-12-30T00:55:58"/>
    <d v="1899-12-30T00:55:17"/>
    <n v="18"/>
    <x v="19"/>
    <x v="4"/>
    <x v="1"/>
    <n v="0"/>
    <n v="0"/>
    <s v="OK"/>
    <s v="Ensacado"/>
    <x v="2"/>
    <n v="0"/>
    <s v="F. TORAL"/>
    <s v="B"/>
    <d v="1899-12-30T00:00:41"/>
    <d v="1899-12-30T00:00:41"/>
    <s v="OK"/>
    <m/>
    <m/>
    <d v="1899-12-30T00:00:00"/>
    <d v="1899-12-30T00:55:58"/>
    <n v="5"/>
    <d v="1899-12-30T00:00:41"/>
    <n v="55.96666666666561"/>
    <n v="19"/>
    <s v="No"/>
  </r>
  <r>
    <s v="CTOR"/>
    <s v="2025006070"/>
    <x v="0"/>
    <s v="ER4667BBH"/>
    <s v="E2163JCB"/>
    <d v="2025-03-20T00:00:00"/>
    <m/>
    <s v="3044"/>
    <x v="25"/>
    <s v="PA"/>
    <n v="12"/>
    <m/>
    <d v="2025-03-20T00:00:00"/>
    <d v="1899-12-30T18:54:52"/>
    <d v="2025-03-20T00:00:00"/>
    <d v="1899-12-30T18:55:33"/>
    <d v="2025-03-20T00:00:00"/>
    <d v="1899-12-30T19:26:57"/>
    <x v="0"/>
    <s v="RFCPI"/>
    <s v="1322317583"/>
    <s v="FBO"/>
    <d v="1899-12-30T00:32:05"/>
    <d v="1899-12-30T00:31:24"/>
    <d v="1899-12-30T00:00:41"/>
    <s v="Granel"/>
    <s v="E001"/>
    <x v="2"/>
    <d v="1899-12-30T00:32:05"/>
    <d v="1899-12-30T00:31:24"/>
    <n v="18"/>
    <x v="19"/>
    <x v="4"/>
    <x v="2"/>
    <n v="0"/>
    <n v="0"/>
    <s v="OK"/>
    <s v="Granel"/>
    <x v="2"/>
    <n v="0"/>
    <s v="F. TORAL"/>
    <s v="A"/>
    <d v="1899-12-30T00:00:41"/>
    <d v="1899-12-30T00:00:41"/>
    <s v="OK"/>
    <m/>
    <m/>
    <d v="1899-12-30T00:00:00"/>
    <d v="1899-12-30T00:32:05"/>
    <n v="5"/>
    <d v="1899-12-30T00:00:41"/>
    <n v="32.083333333329605"/>
    <n v="19"/>
    <s v="Si"/>
  </r>
  <r>
    <s v="CTOR"/>
    <s v="2025006071"/>
    <x v="0"/>
    <s v="ER3068BCC"/>
    <s v="E1437MRF"/>
    <d v="2025-03-20T00:00:00"/>
    <m/>
    <s v="3320"/>
    <x v="12"/>
    <s v="PA"/>
    <s v="PA"/>
    <m/>
    <d v="2025-03-20T00:00:00"/>
    <d v="1899-12-30T18:58:40"/>
    <d v="2025-03-20T00:00:00"/>
    <d v="1899-12-30T18:59:20"/>
    <d v="2025-03-20T00:00:00"/>
    <d v="1899-12-30T19:32:03"/>
    <x v="0"/>
    <s v="RFCPI"/>
    <s v="1322317584"/>
    <s v="FBO"/>
    <d v="1899-12-30T00:33:23"/>
    <d v="1899-12-30T00:32:43"/>
    <d v="1899-12-30T00:00:40"/>
    <s v="Ensacado"/>
    <s v="E002"/>
    <x v="2"/>
    <d v="1899-12-30T00:33:23"/>
    <d v="1899-12-30T00:32:43"/>
    <n v="18"/>
    <x v="19"/>
    <x v="4"/>
    <x v="1"/>
    <n v="0"/>
    <n v="0"/>
    <s v="OK"/>
    <s v="Ensacado"/>
    <x v="2"/>
    <n v="0"/>
    <s v="F. TORAL"/>
    <s v="A"/>
    <d v="1899-12-30T00:00:40"/>
    <d v="1899-12-30T00:00:40"/>
    <s v="OK"/>
    <m/>
    <m/>
    <d v="1899-12-30T00:00:00"/>
    <d v="1899-12-30T00:33:23"/>
    <n v="5"/>
    <d v="1899-12-30T00:00:40"/>
    <n v="33.38333333333285"/>
    <n v="19"/>
    <s v="Si"/>
  </r>
  <r>
    <s v="CTOR"/>
    <s v="2025006069"/>
    <x v="0"/>
    <s v="EAV45685"/>
    <s v="E00VZ86"/>
    <d v="2025-03-20T00:00:00"/>
    <m/>
    <s v="55"/>
    <x v="10"/>
    <s v="PA"/>
    <n v="15"/>
    <m/>
    <d v="2025-03-20T00:00:00"/>
    <d v="1899-12-30T18:50:05"/>
    <d v="2025-03-20T00:00:00"/>
    <d v="1899-12-30T18:51:52"/>
    <d v="2025-03-20T00:00:00"/>
    <d v="1899-12-30T19:39:52"/>
    <x v="0"/>
    <s v="RFCPI"/>
    <s v="1322317585"/>
    <s v="EXW"/>
    <d v="1899-12-30T00:49:47"/>
    <d v="1899-12-30T00:48:00"/>
    <d v="1899-12-30T00:01:47"/>
    <s v="Granel"/>
    <s v="E001"/>
    <x v="1"/>
    <d v="1899-12-30T00:49:47"/>
    <d v="1899-12-30T00:48:00"/>
    <n v="18"/>
    <x v="19"/>
    <x v="4"/>
    <x v="2"/>
    <n v="0"/>
    <n v="0"/>
    <s v="OK"/>
    <s v="Granel"/>
    <x v="2"/>
    <n v="0"/>
    <s v="F. TORAL"/>
    <s v="B"/>
    <d v="1899-12-30T00:01:47"/>
    <d v="1899-12-30T00:01:47"/>
    <s v="OK"/>
    <m/>
    <m/>
    <d v="1899-12-30T00:00:00"/>
    <d v="1899-12-30T00:49:47"/>
    <n v="5"/>
    <d v="1899-12-30T00:01:47"/>
    <n v="49.783333333334454"/>
    <n v="19"/>
    <s v="No"/>
  </r>
  <r>
    <s v="CTOR"/>
    <s v="2025006074"/>
    <x v="0"/>
    <s v="ER8331BCD"/>
    <s v="E0998LSS"/>
    <d v="2025-03-20T00:00:00"/>
    <m/>
    <s v="3044"/>
    <x v="25"/>
    <s v="PA"/>
    <n v="12"/>
    <m/>
    <d v="2025-03-20T00:00:00"/>
    <d v="1899-12-30T19:28:37"/>
    <d v="2025-03-20T00:00:00"/>
    <d v="1899-12-30T19:29:20"/>
    <d v="2025-03-20T00:00:00"/>
    <d v="1899-12-30T20:15:33"/>
    <x v="0"/>
    <s v="RFCPI"/>
    <s v="1322317586"/>
    <s v="FBO"/>
    <d v="1899-12-30T00:46:56"/>
    <d v="1899-12-30T00:46:13"/>
    <d v="1899-12-30T00:00:43"/>
    <s v="Granel"/>
    <s v="E001"/>
    <x v="2"/>
    <d v="1899-12-30T00:46:56"/>
    <d v="1899-12-30T00:46:13"/>
    <n v="19"/>
    <x v="19"/>
    <x v="4"/>
    <x v="2"/>
    <n v="0"/>
    <n v="0"/>
    <s v="OK"/>
    <s v="Granel"/>
    <x v="2"/>
    <n v="0"/>
    <s v="F. TORAL"/>
    <s v="B"/>
    <d v="1899-12-30T00:00:43"/>
    <d v="1899-12-30T00:00:43"/>
    <s v="OK"/>
    <m/>
    <m/>
    <d v="1899-12-30T00:00:00"/>
    <d v="1899-12-30T00:46:56"/>
    <n v="5"/>
    <d v="1899-12-30T00:00:43"/>
    <n v="46.933333333329529"/>
    <n v="20"/>
    <s v="No"/>
  </r>
  <r>
    <s v="CTOR"/>
    <s v="2025006075"/>
    <x v="0"/>
    <s v="EL201000"/>
    <s v="E9844KFL"/>
    <d v="2025-03-20T00:00:00"/>
    <m/>
    <s v="2906"/>
    <x v="11"/>
    <s v="PA"/>
    <s v="PA"/>
    <m/>
    <d v="2025-03-20T00:00:00"/>
    <d v="1899-12-30T19:32:07"/>
    <d v="2025-03-20T00:00:00"/>
    <d v="1899-12-30T19:33:58"/>
    <d v="2025-03-20T00:00:00"/>
    <d v="1899-12-30T20:42:09"/>
    <x v="0"/>
    <s v="RFCPI"/>
    <s v="1322317587"/>
    <s v="EXW"/>
    <d v="1899-12-30T01:10:02"/>
    <d v="1899-12-30T01:08:11"/>
    <d v="1899-12-30T00:01:51"/>
    <s v="Ensacado"/>
    <s v="E002"/>
    <x v="1"/>
    <d v="1899-12-30T01:10:02"/>
    <d v="1899-12-30T01:08:11"/>
    <n v="19"/>
    <x v="19"/>
    <x v="4"/>
    <x v="1"/>
    <n v="0"/>
    <n v="0"/>
    <s v="OK"/>
    <s v="Ensacado"/>
    <x v="2"/>
    <n v="0"/>
    <s v="F. TORAL"/>
    <s v="B"/>
    <d v="1899-12-30T00:01:51"/>
    <d v="1899-12-30T00:01:51"/>
    <s v="OK"/>
    <m/>
    <m/>
    <d v="1899-12-30T00:00:00"/>
    <d v="1899-12-30T01:10:02"/>
    <n v="5"/>
    <d v="1899-12-30T00:01:51"/>
    <n v="70.033333333334255"/>
    <n v="20"/>
    <s v="No"/>
  </r>
  <r>
    <s v="CTOR"/>
    <s v="2025006077"/>
    <x v="0"/>
    <s v="ER7579BDL"/>
    <s v="E6211LYC"/>
    <d v="2025-03-21T00:00:00"/>
    <m/>
    <s v="55"/>
    <x v="10"/>
    <s v="PA"/>
    <n v="15"/>
    <m/>
    <d v="2025-03-21T00:00:00"/>
    <d v="1899-12-30T05:59:17"/>
    <d v="2025-03-21T00:00:00"/>
    <d v="1899-12-30T05:59:58"/>
    <d v="2025-03-21T00:00:00"/>
    <d v="1899-12-30T06:24:02"/>
    <x v="0"/>
    <s v="RFCPI"/>
    <s v="1322317588"/>
    <s v="EXW"/>
    <d v="1899-12-30T00:24:45"/>
    <d v="1899-12-30T00:24:04"/>
    <d v="1899-12-30T00:00:41"/>
    <s v="Granel"/>
    <s v="E001"/>
    <x v="1"/>
    <d v="1899-12-30T00:24:45"/>
    <d v="1899-12-30T00:24:04"/>
    <n v="5"/>
    <x v="20"/>
    <x v="4"/>
    <x v="2"/>
    <n v="0"/>
    <n v="0"/>
    <s v="OK"/>
    <s v="Granel"/>
    <x v="2"/>
    <n v="0"/>
    <s v="F. TORAL"/>
    <s v="A"/>
    <d v="1899-12-30T00:00:41"/>
    <d v="1899-12-30T00:00:41"/>
    <s v="OK"/>
    <m/>
    <m/>
    <d v="1899-12-30T00:00:00"/>
    <d v="1899-12-30T00:24:45"/>
    <n v="6"/>
    <d v="1899-12-30T00:00:41"/>
    <n v="24.750000000000032"/>
    <n v="6"/>
    <s v="Si"/>
  </r>
  <r>
    <s v="CTOR"/>
    <s v="2025006090"/>
    <x v="0"/>
    <s v="EC70439"/>
    <s v="EAC69HG"/>
    <d v="2025-03-21T00:00:00"/>
    <m/>
    <s v="3320"/>
    <x v="12"/>
    <s v="PA"/>
    <s v="PA"/>
    <m/>
    <d v="2025-03-21T00:00:00"/>
    <d v="1899-12-30T08:02:20"/>
    <d v="2025-03-21T00:00:00"/>
    <d v="1899-12-30T08:09:00"/>
    <d v="2025-03-21T00:00:00"/>
    <d v="1899-12-30T08:38:31"/>
    <x v="0"/>
    <s v="RFCPI"/>
    <s v="1322317589"/>
    <s v="EXW"/>
    <d v="1899-12-30T00:36:11"/>
    <d v="1899-12-30T00:29:31"/>
    <d v="1899-12-30T00:06:40"/>
    <s v="Ensacado"/>
    <s v="E002"/>
    <x v="1"/>
    <d v="1899-12-30T00:36:11"/>
    <d v="1899-12-30T00:29:31"/>
    <n v="8"/>
    <x v="20"/>
    <x v="4"/>
    <x v="1"/>
    <n v="0"/>
    <n v="0"/>
    <s v="OK"/>
    <s v="Ensacado"/>
    <x v="2"/>
    <n v="0"/>
    <s v="F. TORAL"/>
    <s v="A"/>
    <d v="1899-12-30T00:06:40"/>
    <d v="1899-12-30T00:06:40"/>
    <s v="OK"/>
    <m/>
    <m/>
    <d v="1899-12-30T00:00:00"/>
    <d v="1899-12-30T00:36:11"/>
    <n v="6"/>
    <d v="1899-12-30T00:06:40"/>
    <n v="36.183333333340798"/>
    <n v="8"/>
    <s v="Si"/>
  </r>
  <r>
    <s v="CTOR"/>
    <s v="2025006093"/>
    <x v="0"/>
    <s v="ELO00981R"/>
    <s v="E2878CGW"/>
    <d v="2025-03-21T00:00:00"/>
    <m/>
    <s v="2906"/>
    <x v="11"/>
    <s v="PA"/>
    <s v="PA"/>
    <m/>
    <d v="2025-03-21T00:00:00"/>
    <d v="1899-12-30T08:07:10"/>
    <d v="2025-03-21T00:00:00"/>
    <d v="1899-12-30T08:10:25"/>
    <d v="2025-03-21T00:00:00"/>
    <d v="1899-12-30T09:02:26"/>
    <x v="0"/>
    <s v="RFCPI"/>
    <s v="1322317590"/>
    <s v="EXW"/>
    <d v="1899-12-30T00:55:16"/>
    <d v="1899-12-30T00:52:01"/>
    <d v="1899-12-30T00:03:15"/>
    <s v="Ensacado"/>
    <s v="E002"/>
    <x v="1"/>
    <d v="1899-12-30T00:55:16"/>
    <d v="1899-12-30T00:52:01"/>
    <n v="8"/>
    <x v="20"/>
    <x v="4"/>
    <x v="1"/>
    <n v="0"/>
    <n v="0"/>
    <s v="OK"/>
    <s v="Ensacado"/>
    <x v="2"/>
    <n v="0"/>
    <s v="F. TORAL"/>
    <s v="B"/>
    <d v="1899-12-30T00:03:15"/>
    <d v="1899-12-30T00:03:15"/>
    <s v="OK"/>
    <m/>
    <m/>
    <d v="1899-12-30T00:00:00"/>
    <d v="1899-12-30T00:55:16"/>
    <n v="6"/>
    <d v="1899-12-30T00:03:15"/>
    <n v="55.266666666652789"/>
    <n v="9"/>
    <s v="No"/>
  </r>
  <r>
    <s v="CTOR"/>
    <s v="2025006096"/>
    <x v="0"/>
    <s v="ER5217BBR"/>
    <s v="E1202JHG"/>
    <d v="2025-03-21T00:00:00"/>
    <m/>
    <s v="3043"/>
    <x v="53"/>
    <s v="PA"/>
    <n v="2"/>
    <m/>
    <d v="2025-03-21T00:00:00"/>
    <d v="1899-12-30T08:37:46"/>
    <d v="2025-03-21T00:00:00"/>
    <d v="1899-12-30T08:38:27"/>
    <d v="2025-03-21T00:00:00"/>
    <d v="1899-12-30T09:05:11"/>
    <x v="0"/>
    <s v="RFCPI"/>
    <s v="1322317591"/>
    <s v="FBO"/>
    <d v="1899-12-30T00:27:25"/>
    <d v="1899-12-30T00:26:44"/>
    <d v="1899-12-30T00:00:41"/>
    <s v="Granel"/>
    <s v="E001"/>
    <x v="2"/>
    <d v="1899-12-30T00:27:25"/>
    <d v="1899-12-30T00:26:44"/>
    <n v="8"/>
    <x v="20"/>
    <x v="4"/>
    <x v="2"/>
    <n v="0"/>
    <n v="0"/>
    <s v="OK"/>
    <s v="Granel"/>
    <x v="2"/>
    <n v="0"/>
    <s v="F. TORAL"/>
    <s v="A"/>
    <d v="1899-12-30T00:00:41"/>
    <d v="1899-12-30T00:00:41"/>
    <s v="OK"/>
    <m/>
    <m/>
    <d v="1899-12-30T00:00:00"/>
    <d v="1899-12-30T00:27:25"/>
    <n v="6"/>
    <d v="1899-12-30T00:00:41"/>
    <n v="27.416666666664025"/>
    <n v="9"/>
    <s v="Si"/>
  </r>
  <r>
    <s v="CTOR"/>
    <s v="2025006102"/>
    <x v="0"/>
    <s v="EL214695"/>
    <s v="EAF04LH"/>
    <d v="2025-03-21T00:00:00"/>
    <m/>
    <s v="2906"/>
    <x v="11"/>
    <s v="PA"/>
    <s v="PA"/>
    <m/>
    <d v="2025-03-21T00:00:00"/>
    <d v="1899-12-30T09:10:48"/>
    <d v="2025-03-21T00:00:00"/>
    <d v="1899-12-30T09:11:30"/>
    <d v="2025-03-21T00:00:00"/>
    <d v="1899-12-30T09:28:08"/>
    <x v="0"/>
    <s v="RFCPI"/>
    <s v="1322317592"/>
    <s v="EXW"/>
    <d v="1899-12-30T00:17:20"/>
    <d v="1899-12-30T00:16:38"/>
    <d v="1899-12-30T00:00:42"/>
    <s v="Ensacado"/>
    <s v="E002"/>
    <x v="1"/>
    <d v="1899-12-30T00:17:20"/>
    <d v="1899-12-30T00:16:38"/>
    <n v="9"/>
    <x v="20"/>
    <x v="4"/>
    <x v="1"/>
    <n v="0"/>
    <n v="0"/>
    <s v="OK"/>
    <s v="Ensacado"/>
    <x v="2"/>
    <n v="0"/>
    <s v="F. TORAL"/>
    <s v="A"/>
    <d v="1899-12-30T00:00:42"/>
    <d v="1899-12-30T00:00:42"/>
    <s v="OK"/>
    <m/>
    <m/>
    <d v="1899-12-30T00:00:00"/>
    <d v="1899-12-30T00:17:20"/>
    <n v="6"/>
    <d v="1899-12-30T00:00:42"/>
    <n v="17.333333333337613"/>
    <n v="9"/>
    <s v="Si"/>
  </r>
  <r>
    <s v="CTOR"/>
    <s v="2025006097"/>
    <x v="0"/>
    <s v="ER1294BCG"/>
    <s v="E3120HXB"/>
    <d v="2025-03-21T00:00:00"/>
    <m/>
    <s v="3044"/>
    <x v="25"/>
    <s v="PA"/>
    <n v="4"/>
    <m/>
    <d v="2025-03-21T00:00:00"/>
    <d v="1899-12-30T08:39:58"/>
    <d v="2025-03-21T00:00:00"/>
    <d v="1899-12-30T08:40:40"/>
    <d v="2025-03-21T00:00:00"/>
    <d v="1899-12-30T09:37:48"/>
    <x v="0"/>
    <s v="RFCPI"/>
    <s v="1322317593"/>
    <s v="FBO"/>
    <d v="1899-12-30T00:57:50"/>
    <d v="1899-12-30T00:57:08"/>
    <d v="1899-12-30T00:00:42"/>
    <s v="Granel"/>
    <s v="E001"/>
    <x v="2"/>
    <d v="1899-12-30T00:57:50"/>
    <d v="1899-12-30T00:57:08"/>
    <n v="8"/>
    <x v="20"/>
    <x v="4"/>
    <x v="2"/>
    <n v="0"/>
    <n v="0"/>
    <s v="OK"/>
    <s v="Granel"/>
    <x v="2"/>
    <n v="0"/>
    <s v="F. TORAL"/>
    <s v="B"/>
    <d v="1899-12-30T00:00:42"/>
    <d v="1899-12-30T00:00:42"/>
    <s v="OK"/>
    <m/>
    <m/>
    <d v="1899-12-30T00:00:00"/>
    <d v="1899-12-30T00:57:50"/>
    <n v="6"/>
    <d v="1899-12-30T00:00:42"/>
    <n v="57.833333333337627"/>
    <n v="9"/>
    <s v="No"/>
  </r>
  <r>
    <s v="CTOR"/>
    <s v="2025006100"/>
    <x v="0"/>
    <s v="EP106402"/>
    <s v="EAG52VU"/>
    <d v="2025-03-21T00:00:00"/>
    <m/>
    <s v="2906"/>
    <x v="11"/>
    <s v="PA"/>
    <s v="PA"/>
    <m/>
    <d v="2025-03-21T00:00:00"/>
    <d v="1899-12-30T09:04:46"/>
    <d v="2025-03-21T00:00:00"/>
    <d v="1899-12-30T09:06:05"/>
    <d v="2025-03-21T00:00:00"/>
    <d v="1899-12-30T09:54:24"/>
    <x v="0"/>
    <s v="RFCPI"/>
    <s v="1322317594"/>
    <s v="EXW"/>
    <d v="1899-12-30T00:49:38"/>
    <d v="1899-12-30T00:48:19"/>
    <d v="1899-12-30T00:01:19"/>
    <s v="Ensacado"/>
    <s v="E002"/>
    <x v="1"/>
    <d v="1899-12-30T00:49:38"/>
    <d v="1899-12-30T00:48:19"/>
    <n v="9"/>
    <x v="20"/>
    <x v="4"/>
    <x v="1"/>
    <n v="0"/>
    <n v="0"/>
    <s v="OK"/>
    <s v="Ensacado"/>
    <x v="2"/>
    <n v="0"/>
    <s v="F. TORAL"/>
    <s v="B"/>
    <d v="1899-12-30T00:01:19"/>
    <d v="1899-12-30T00:01:19"/>
    <s v="OK"/>
    <m/>
    <m/>
    <d v="1899-12-30T00:00:00"/>
    <d v="1899-12-30T00:49:38"/>
    <n v="6"/>
    <d v="1899-12-30T00:01:19"/>
    <n v="49.633333333329631"/>
    <n v="9"/>
    <s v="No"/>
  </r>
  <r>
    <s v="CTOR"/>
    <s v="2025006106"/>
    <x v="0"/>
    <s v="ER7567BBL"/>
    <s v="E2543HVB"/>
    <d v="2025-03-21T00:00:00"/>
    <m/>
    <s v="55"/>
    <x v="10"/>
    <s v="PA"/>
    <n v="15"/>
    <m/>
    <d v="2025-03-21T00:00:00"/>
    <d v="1899-12-30T09:52:23"/>
    <d v="2025-03-21T00:00:00"/>
    <d v="1899-12-30T09:53:04"/>
    <d v="2025-03-21T00:00:00"/>
    <d v="1899-12-30T10:22:24"/>
    <x v="0"/>
    <s v="RFCPI"/>
    <s v="1322317595"/>
    <s v="FBO"/>
    <d v="1899-12-30T00:30:01"/>
    <d v="1899-12-30T00:29:20"/>
    <d v="1899-12-30T00:00:41"/>
    <s v="Granel"/>
    <s v="E001"/>
    <x v="2"/>
    <d v="1899-12-30T00:30:01"/>
    <d v="1899-12-30T00:29:20"/>
    <n v="9"/>
    <x v="20"/>
    <x v="4"/>
    <x v="2"/>
    <n v="0"/>
    <n v="0"/>
    <s v="OK"/>
    <s v="Granel"/>
    <x v="2"/>
    <n v="0"/>
    <s v="F. TORAL"/>
    <s v="A"/>
    <d v="1899-12-30T00:00:41"/>
    <d v="1899-12-30T00:00:41"/>
    <s v="OK"/>
    <m/>
    <m/>
    <d v="1899-12-30T00:00:00"/>
    <d v="1899-12-30T00:30:01"/>
    <n v="6"/>
    <d v="1899-12-30T00:00:41"/>
    <n v="30.016666666670424"/>
    <n v="10"/>
    <s v="Si"/>
  </r>
  <r>
    <s v="CTOR"/>
    <s v="2025006111"/>
    <x v="0"/>
    <s v="ER9678BBK"/>
    <s v="E1219LWL"/>
    <d v="2025-03-21T00:00:00"/>
    <m/>
    <s v="3044"/>
    <x v="25"/>
    <s v="PA"/>
    <n v="12"/>
    <m/>
    <d v="2025-03-21T00:00:00"/>
    <d v="1899-12-30T10:10:49"/>
    <d v="2025-03-21T00:00:00"/>
    <d v="1899-12-30T10:11:31"/>
    <d v="2025-03-21T00:00:00"/>
    <d v="1899-12-30T10:31:48"/>
    <x v="0"/>
    <s v="RFCPI"/>
    <s v="1322317596"/>
    <s v="FBO"/>
    <d v="1899-12-30T00:20:59"/>
    <d v="1899-12-30T00:20:17"/>
    <d v="1899-12-30T00:00:42"/>
    <s v="Granel"/>
    <s v="E001"/>
    <x v="2"/>
    <d v="1899-12-30T00:20:59"/>
    <d v="1899-12-30T00:20:17"/>
    <n v="10"/>
    <x v="20"/>
    <x v="4"/>
    <x v="2"/>
    <n v="0"/>
    <n v="0"/>
    <s v="OK"/>
    <s v="Granel"/>
    <x v="2"/>
    <n v="0"/>
    <s v="F. TORAL"/>
    <s v="A"/>
    <d v="1899-12-30T00:00:42"/>
    <d v="1899-12-30T00:00:42"/>
    <s v="OK"/>
    <m/>
    <m/>
    <d v="1899-12-30T00:00:00"/>
    <d v="1899-12-30T00:20:59"/>
    <n v="6"/>
    <d v="1899-12-30T00:00:42"/>
    <n v="20.983333333334347"/>
    <n v="10"/>
    <s v="Si"/>
  </r>
  <r>
    <s v="CTOR"/>
    <s v="2025006110"/>
    <x v="0"/>
    <s v="EBR10669"/>
    <s v="EAR56GO"/>
    <d v="2025-03-21T00:00:00"/>
    <m/>
    <s v="55"/>
    <x v="10"/>
    <s v="PA"/>
    <n v="15"/>
    <m/>
    <d v="2025-03-21T00:00:00"/>
    <d v="1899-12-30T10:08:07"/>
    <d v="2025-03-21T00:00:00"/>
    <d v="1899-12-30T10:08:48"/>
    <d v="2025-03-21T00:00:00"/>
    <d v="1899-12-30T10:33:54"/>
    <x v="0"/>
    <s v="RFCPI"/>
    <s v="1322317597"/>
    <s v="EXW"/>
    <d v="1899-12-30T00:25:47"/>
    <d v="1899-12-30T00:25:06"/>
    <d v="1899-12-30T00:00:41"/>
    <s v="Granel"/>
    <s v="E001"/>
    <x v="1"/>
    <d v="1899-12-30T00:25:47"/>
    <d v="1899-12-30T00:25:06"/>
    <n v="10"/>
    <x v="20"/>
    <x v="4"/>
    <x v="2"/>
    <n v="0"/>
    <n v="0"/>
    <s v="OK"/>
    <s v="Granel"/>
    <x v="2"/>
    <n v="0"/>
    <s v="F. TORAL"/>
    <s v="A"/>
    <d v="1899-12-30T00:00:41"/>
    <d v="1899-12-30T00:00:41"/>
    <s v="OK"/>
    <m/>
    <m/>
    <d v="1899-12-30T00:00:00"/>
    <d v="1899-12-30T00:25:47"/>
    <n v="6"/>
    <d v="1899-12-30T00:00:41"/>
    <n v="25.783333333329583"/>
    <n v="10"/>
    <s v="Si"/>
  </r>
  <r>
    <s v="CTOR"/>
    <s v="2025006114"/>
    <x v="0"/>
    <s v="EL210044"/>
    <s v="EAQ61FZ"/>
    <d v="2025-03-21T00:00:00"/>
    <m/>
    <s v="2906"/>
    <x v="11"/>
    <s v="PA"/>
    <s v="PA"/>
    <m/>
    <d v="2025-03-21T00:00:00"/>
    <d v="1899-12-30T10:47:39"/>
    <d v="2025-03-21T00:00:00"/>
    <d v="1899-12-30T10:49:18"/>
    <d v="2025-03-21T00:00:00"/>
    <d v="1899-12-30T11:08:57"/>
    <x v="0"/>
    <s v="RFCPI"/>
    <s v="1322317598"/>
    <s v="EXW"/>
    <d v="1899-12-30T00:21:18"/>
    <d v="1899-12-30T00:19:39"/>
    <d v="1899-12-30T00:01:39"/>
    <s v="Ensacado"/>
    <s v="E002"/>
    <x v="1"/>
    <d v="1899-12-30T00:21:18"/>
    <d v="1899-12-30T00:19:39"/>
    <n v="10"/>
    <x v="20"/>
    <x v="4"/>
    <x v="1"/>
    <n v="0"/>
    <n v="0"/>
    <s v="OK"/>
    <s v="Ensacado"/>
    <x v="2"/>
    <n v="0"/>
    <s v="F. TORAL"/>
    <s v="A"/>
    <d v="1899-12-30T00:01:39"/>
    <d v="1899-12-30T00:01:39"/>
    <s v="OK"/>
    <m/>
    <m/>
    <d v="1899-12-30T00:00:00"/>
    <d v="1899-12-30T00:21:18"/>
    <n v="6"/>
    <d v="1899-12-30T00:01:39"/>
    <n v="21.300000000004847"/>
    <n v="11"/>
    <s v="Si"/>
  </r>
  <r>
    <s v="CTOR"/>
    <s v="2025006115"/>
    <x v="0"/>
    <s v="EAV59214"/>
    <s v="EBB81JB"/>
    <d v="2025-03-21T00:00:00"/>
    <m/>
    <s v="55"/>
    <x v="10"/>
    <s v="PA"/>
    <n v="15"/>
    <m/>
    <d v="2025-03-21T00:00:00"/>
    <d v="1899-12-30T10:55:35"/>
    <d v="2025-03-21T00:00:00"/>
    <d v="1899-12-30T10:56:53"/>
    <d v="2025-03-21T00:00:00"/>
    <d v="1899-12-30T11:41:09"/>
    <x v="0"/>
    <s v="RFCPI"/>
    <s v="1322317599"/>
    <s v="EXW"/>
    <d v="1899-12-30T00:45:34"/>
    <d v="1899-12-30T00:44:16"/>
    <d v="1899-12-30T00:01:18"/>
    <s v="Granel"/>
    <s v="E001"/>
    <x v="1"/>
    <d v="1899-12-30T00:45:34"/>
    <d v="1899-12-30T00:44:16"/>
    <n v="10"/>
    <x v="20"/>
    <x v="4"/>
    <x v="2"/>
    <n v="0"/>
    <n v="0"/>
    <s v="OK"/>
    <s v="Granel"/>
    <x v="2"/>
    <n v="0"/>
    <s v="F. TORAL"/>
    <s v="B"/>
    <d v="1899-12-30T00:01:18"/>
    <d v="1899-12-30T00:01:18"/>
    <s v="OK"/>
    <m/>
    <m/>
    <d v="1899-12-30T00:00:00"/>
    <d v="1899-12-30T00:45:34"/>
    <n v="6"/>
    <d v="1899-12-30T00:01:18"/>
    <n v="45.56666666666878"/>
    <n v="11"/>
    <s v="No"/>
  </r>
  <r>
    <s v="CTOR"/>
    <s v="2025006119"/>
    <x v="0"/>
    <s v="ER8800BBS"/>
    <s v="E9106MPM"/>
    <d v="2025-03-21T00:00:00"/>
    <m/>
    <s v="3043"/>
    <x v="53"/>
    <s v="PA"/>
    <n v="2"/>
    <m/>
    <d v="2025-03-21T00:00:00"/>
    <d v="1899-12-30T11:55:49"/>
    <d v="2025-03-21T00:00:00"/>
    <d v="1899-12-30T11:56:31"/>
    <d v="2025-03-21T00:00:00"/>
    <d v="1899-12-30T12:35:12"/>
    <x v="0"/>
    <s v="RFCPI"/>
    <s v="1322317600"/>
    <s v="FBO"/>
    <d v="1899-12-30T00:39:23"/>
    <d v="1899-12-30T00:38:41"/>
    <d v="1899-12-30T00:00:42"/>
    <s v="Granel"/>
    <s v="E001"/>
    <x v="2"/>
    <d v="1899-12-30T00:39:23"/>
    <d v="1899-12-30T00:38:41"/>
    <n v="11"/>
    <x v="20"/>
    <x v="4"/>
    <x v="2"/>
    <n v="0"/>
    <n v="0"/>
    <s v="OK"/>
    <s v="Granel"/>
    <x v="2"/>
    <n v="0"/>
    <s v="F. TORAL"/>
    <s v="A"/>
    <d v="1899-12-30T00:00:42"/>
    <d v="1899-12-30T00:00:42"/>
    <s v="OK"/>
    <m/>
    <m/>
    <d v="1899-12-30T00:00:00"/>
    <d v="1899-12-30T00:39:23"/>
    <n v="6"/>
    <d v="1899-12-30T00:00:42"/>
    <n v="39.383333333323236"/>
    <n v="12"/>
    <s v="Si"/>
  </r>
  <r>
    <s v="CTOR"/>
    <s v="2025006123"/>
    <x v="0"/>
    <s v="EBR10606"/>
    <s v="EBJ37MR"/>
    <d v="2025-03-21T00:00:00"/>
    <m/>
    <s v="55"/>
    <x v="10"/>
    <s v="PA"/>
    <n v="15"/>
    <m/>
    <d v="2025-03-21T00:00:00"/>
    <d v="1899-12-30T12:07:08"/>
    <d v="2025-03-21T00:00:00"/>
    <d v="1899-12-30T12:07:51"/>
    <d v="2025-03-21T00:00:00"/>
    <d v="1899-12-30T12:39:41"/>
    <x v="0"/>
    <s v="RFCPI"/>
    <s v="1322317601"/>
    <s v="EXW"/>
    <d v="1899-12-30T00:32:33"/>
    <d v="1899-12-30T00:31:50"/>
    <d v="1899-12-30T00:00:43"/>
    <s v="Granel"/>
    <s v="E001"/>
    <x v="1"/>
    <d v="1899-12-30T00:32:33"/>
    <d v="1899-12-30T00:31:50"/>
    <n v="12"/>
    <x v="20"/>
    <x v="4"/>
    <x v="2"/>
    <n v="0"/>
    <n v="0"/>
    <s v="OK"/>
    <s v="Granel"/>
    <x v="2"/>
    <n v="0"/>
    <s v="F. TORAL"/>
    <s v="A"/>
    <d v="1899-12-30T00:00:43"/>
    <d v="1899-12-30T00:00:43"/>
    <s v="OK"/>
    <m/>
    <m/>
    <d v="1899-12-30T00:00:00"/>
    <d v="1899-12-30T00:32:33"/>
    <n v="6"/>
    <d v="1899-12-30T00:00:43"/>
    <n v="32.550000000004928"/>
    <n v="12"/>
    <s v="Si"/>
  </r>
  <r>
    <s v="CTOR"/>
    <s v="2025006122"/>
    <x v="0"/>
    <s v="EVC5350"/>
    <s v="EAE08HL"/>
    <d v="2025-03-21T00:00:00"/>
    <m/>
    <s v="2906"/>
    <x v="11"/>
    <s v="PA"/>
    <s v="PA"/>
    <m/>
    <d v="2025-03-21T00:00:00"/>
    <d v="1899-12-30T12:03:31"/>
    <d v="2025-03-21T00:00:00"/>
    <d v="1899-12-30T12:04:14"/>
    <d v="2025-03-21T00:00:00"/>
    <d v="1899-12-30T12:53:38"/>
    <x v="0"/>
    <s v="RFCPI"/>
    <s v="1322317602"/>
    <s v="EXW"/>
    <d v="1899-12-30T00:50:07"/>
    <d v="1899-12-30T00:49:24"/>
    <d v="1899-12-30T00:00:43"/>
    <s v="Ensacado"/>
    <s v="E002"/>
    <x v="1"/>
    <d v="1899-12-30T00:50:07"/>
    <d v="1899-12-30T00:49:24"/>
    <n v="12"/>
    <x v="20"/>
    <x v="4"/>
    <x v="1"/>
    <n v="0"/>
    <n v="0"/>
    <s v="OK"/>
    <s v="Ensacado"/>
    <x v="2"/>
    <n v="0"/>
    <s v="F. TORAL"/>
    <s v="B"/>
    <d v="1899-12-30T00:00:43"/>
    <d v="1899-12-30T00:00:43"/>
    <s v="OK"/>
    <m/>
    <m/>
    <d v="1899-12-30T00:00:00"/>
    <d v="1899-12-30T00:50:07"/>
    <n v="6"/>
    <d v="1899-12-30T00:00:43"/>
    <n v="50.116666666665651"/>
    <n v="12"/>
    <s v="No"/>
  </r>
  <r>
    <s v="CTOR"/>
    <s v="2025006131"/>
    <x v="0"/>
    <s v="EVC2640"/>
    <s v="E36TH00"/>
    <d v="2025-03-21T00:00:00"/>
    <m/>
    <s v="2906"/>
    <x v="11"/>
    <s v="PA"/>
    <s v="PA"/>
    <m/>
    <d v="2025-03-21T00:00:00"/>
    <d v="1899-12-30T12:36:51"/>
    <d v="2025-03-21T00:00:00"/>
    <d v="1899-12-30T12:37:36"/>
    <d v="2025-03-21T00:00:00"/>
    <d v="1899-12-30T12:59:47"/>
    <x v="0"/>
    <s v="RFCPI"/>
    <s v="1322317603"/>
    <s v="EXW"/>
    <d v="1899-12-30T00:22:56"/>
    <d v="1899-12-30T00:22:11"/>
    <d v="1899-12-30T00:00:45"/>
    <s v="Ensacado"/>
    <s v="E002"/>
    <x v="1"/>
    <d v="1899-12-30T00:22:56"/>
    <d v="1899-12-30T00:22:11"/>
    <n v="12"/>
    <x v="20"/>
    <x v="4"/>
    <x v="1"/>
    <n v="0"/>
    <n v="0"/>
    <s v="OK"/>
    <s v="Ensacado"/>
    <x v="2"/>
    <n v="0"/>
    <s v="F. TORAL"/>
    <s v="A"/>
    <d v="1899-12-30T00:00:45"/>
    <d v="1899-12-30T00:00:45"/>
    <s v="OK"/>
    <m/>
    <m/>
    <d v="1899-12-30T00:00:00"/>
    <d v="1899-12-30T00:22:56"/>
    <n v="6"/>
    <d v="1899-12-30T00:00:45"/>
    <n v="22.933333333324821"/>
    <n v="12"/>
    <s v="Si"/>
  </r>
  <r>
    <s v="CTOR"/>
    <s v="2025006128"/>
    <x v="0"/>
    <s v="EP109037"/>
    <s v="EBE63SG"/>
    <d v="2025-03-21T00:00:00"/>
    <m/>
    <s v="55"/>
    <x v="10"/>
    <s v="PA"/>
    <n v="15"/>
    <m/>
    <d v="2025-03-21T00:00:00"/>
    <d v="1899-12-30T12:27:12"/>
    <d v="2025-03-21T00:00:00"/>
    <d v="1899-12-30T12:27:57"/>
    <d v="2025-03-21T00:00:00"/>
    <d v="1899-12-30T13:03:50"/>
    <x v="0"/>
    <s v="RFCPI"/>
    <s v="1322317604"/>
    <s v="EXW"/>
    <d v="1899-12-30T00:36:38"/>
    <d v="1899-12-30T00:35:53"/>
    <d v="1899-12-30T00:00:45"/>
    <s v="Granel"/>
    <s v="E001"/>
    <x v="1"/>
    <d v="1899-12-30T00:36:38"/>
    <d v="1899-12-30T00:35:53"/>
    <n v="12"/>
    <x v="20"/>
    <x v="4"/>
    <x v="2"/>
    <n v="0"/>
    <n v="0"/>
    <s v="OK"/>
    <s v="Granel"/>
    <x v="2"/>
    <n v="0"/>
    <s v="F. TORAL"/>
    <s v="A"/>
    <d v="1899-12-30T00:00:45"/>
    <d v="1899-12-30T00:00:45"/>
    <s v="OK"/>
    <m/>
    <m/>
    <d v="1899-12-30T00:00:00"/>
    <d v="1899-12-30T00:36:38"/>
    <n v="6"/>
    <d v="1899-12-30T00:00:45"/>
    <n v="36.633333333326483"/>
    <n v="13"/>
    <s v="Si"/>
  </r>
  <r>
    <s v="CTOR"/>
    <s v="2025006134"/>
    <x v="0"/>
    <s v="EP109371"/>
    <s v="EAN97EO"/>
    <d v="2025-03-21T00:00:00"/>
    <m/>
    <s v="55"/>
    <x v="10"/>
    <s v="PA"/>
    <n v="15"/>
    <m/>
    <d v="2025-03-21T00:00:00"/>
    <d v="1899-12-30T13:55:03"/>
    <d v="2025-03-21T00:00:00"/>
    <d v="1899-12-30T13:55:48"/>
    <d v="2025-03-21T00:00:00"/>
    <d v="1899-12-30T14:22:07"/>
    <x v="0"/>
    <s v="RFCPI"/>
    <s v="1322317605"/>
    <s v="EXW"/>
    <d v="1899-12-30T00:27:04"/>
    <d v="1899-12-30T00:26:19"/>
    <d v="1899-12-30T00:00:45"/>
    <s v="Granel"/>
    <s v="E001"/>
    <x v="1"/>
    <d v="1899-12-30T00:27:04"/>
    <d v="1899-12-30T00:26:19"/>
    <n v="13"/>
    <x v="20"/>
    <x v="4"/>
    <x v="2"/>
    <n v="0"/>
    <n v="0"/>
    <s v="OK"/>
    <s v="Granel"/>
    <x v="2"/>
    <n v="0"/>
    <s v="F. TORAL"/>
    <s v="A"/>
    <d v="1899-12-30T00:00:45"/>
    <d v="1899-12-30T00:00:45"/>
    <s v="OK"/>
    <m/>
    <m/>
    <d v="1899-12-30T00:00:00"/>
    <d v="1899-12-30T00:27:04"/>
    <n v="6"/>
    <d v="1899-12-30T00:00:45"/>
    <n v="27.066666666672123"/>
    <n v="14"/>
    <s v="Si"/>
  </r>
  <r>
    <s v="CTOR"/>
    <s v="2025006133"/>
    <x v="0"/>
    <s v="EVC5740"/>
    <s v="EBN11IS"/>
    <d v="2025-03-21T00:00:00"/>
    <m/>
    <s v="2906"/>
    <x v="11"/>
    <s v="PA"/>
    <s v="PA"/>
    <m/>
    <d v="2025-03-21T00:00:00"/>
    <d v="1899-12-30T13:36:12"/>
    <d v="2025-03-21T00:00:00"/>
    <d v="1899-12-30T13:45:45"/>
    <d v="2025-03-21T00:00:00"/>
    <d v="1899-12-30T14:58:50"/>
    <x v="0"/>
    <s v="RFCPI"/>
    <s v="1322317606"/>
    <s v="EXW"/>
    <d v="1899-12-30T01:22:38"/>
    <d v="1899-12-30T01:13:05"/>
    <d v="1899-12-30T00:09:33"/>
    <s v="Ensacado"/>
    <s v="E002"/>
    <x v="1"/>
    <d v="1899-12-30T01:22:38"/>
    <d v="1899-12-30T01:13:05"/>
    <n v="13"/>
    <x v="20"/>
    <x v="4"/>
    <x v="1"/>
    <n v="0"/>
    <n v="0"/>
    <s v="OK"/>
    <s v="Ensacado"/>
    <x v="2"/>
    <n v="0"/>
    <s v="F. TORAL"/>
    <s v="B"/>
    <d v="1899-12-30T00:09:33"/>
    <d v="1899-12-30T00:09:33"/>
    <s v="OK"/>
    <m/>
    <m/>
    <d v="1899-12-30T00:00:00"/>
    <d v="1899-12-30T01:22:38"/>
    <n v="6"/>
    <d v="1899-12-30T00:09:33"/>
    <n v="82.633333333319925"/>
    <n v="14"/>
    <s v="No"/>
  </r>
  <r>
    <s v="CTOR"/>
    <s v="2025006139"/>
    <x v="0"/>
    <s v="ER5877BBL"/>
    <s v="E6997LHG"/>
    <d v="2025-03-21T00:00:00"/>
    <m/>
    <s v="55"/>
    <x v="10"/>
    <s v="PA"/>
    <n v="15"/>
    <m/>
    <d v="2025-03-21T00:00:00"/>
    <d v="1899-12-30T14:43:36"/>
    <d v="2025-03-21T00:00:00"/>
    <d v="1899-12-30T14:44:18"/>
    <d v="2025-03-21T00:00:00"/>
    <d v="1899-12-30T15:08:06"/>
    <x v="0"/>
    <s v="RFCPI"/>
    <s v="1322317607"/>
    <s v="FBO"/>
    <d v="1899-12-30T00:24:30"/>
    <d v="1899-12-30T00:23:48"/>
    <d v="1899-12-30T00:00:42"/>
    <s v="Granel"/>
    <s v="E001"/>
    <x v="2"/>
    <d v="1899-12-30T00:24:30"/>
    <d v="1899-12-30T00:23:48"/>
    <n v="14"/>
    <x v="20"/>
    <x v="4"/>
    <x v="2"/>
    <n v="0"/>
    <n v="0"/>
    <s v="OK"/>
    <s v="Granel"/>
    <x v="2"/>
    <n v="0"/>
    <s v="F. TORAL"/>
    <s v="A"/>
    <d v="1899-12-30T00:00:42"/>
    <d v="1899-12-30T00:00:42"/>
    <s v="OK"/>
    <m/>
    <m/>
    <d v="1899-12-30T00:00:00"/>
    <d v="1899-12-30T00:24:30"/>
    <n v="6"/>
    <d v="1899-12-30T00:00:42"/>
    <n v="24.500000000001592"/>
    <n v="15"/>
    <s v="Si"/>
  </r>
  <r>
    <s v="CTOR"/>
    <s v="2025006140"/>
    <x v="0"/>
    <s v="ER4157BCC"/>
    <s v="E4426HTW"/>
    <d v="2025-03-21T00:00:00"/>
    <m/>
    <s v="2853"/>
    <x v="54"/>
    <s v="PA"/>
    <n v="13"/>
    <m/>
    <d v="2025-03-21T00:00:00"/>
    <d v="1899-12-30T14:52:29"/>
    <d v="2025-03-21T00:00:00"/>
    <d v="1899-12-30T14:53:11"/>
    <d v="2025-03-21T00:00:00"/>
    <d v="1899-12-30T15:22:06"/>
    <x v="0"/>
    <s v="RFCPI"/>
    <s v="1322317608"/>
    <s v="FBO"/>
    <d v="1899-12-30T00:29:37"/>
    <d v="1899-12-30T00:28:55"/>
    <d v="1899-12-30T00:00:42"/>
    <s v="Granel"/>
    <s v="E001"/>
    <x v="2"/>
    <d v="1899-12-30T00:29:37"/>
    <d v="1899-12-30T00:28:55"/>
    <n v="14"/>
    <x v="20"/>
    <x v="4"/>
    <x v="2"/>
    <n v="0"/>
    <n v="0"/>
    <s v="OK"/>
    <s v="Granel"/>
    <x v="2"/>
    <n v="0"/>
    <s v="F. TORAL"/>
    <s v="A"/>
    <d v="1899-12-30T00:00:42"/>
    <d v="1899-12-30T00:00:42"/>
    <s v="OK"/>
    <m/>
    <m/>
    <d v="1899-12-30T00:00:00"/>
    <d v="1899-12-30T00:29:37"/>
    <n v="6"/>
    <d v="1899-12-30T00:00:42"/>
    <n v="29.616666666667086"/>
    <n v="15"/>
    <s v="Si"/>
  </r>
  <r>
    <s v="CTOR"/>
    <s v="2025006135"/>
    <x v="0"/>
    <s v="ELE2788"/>
    <s v="E57TJ50"/>
    <d v="2025-03-21T00:00:00"/>
    <m/>
    <s v="2906"/>
    <x v="11"/>
    <s v="PA"/>
    <s v="PA"/>
    <m/>
    <d v="2025-03-21T00:00:00"/>
    <d v="1899-12-30T14:00:19"/>
    <d v="2025-03-21T00:00:00"/>
    <d v="1899-12-30T14:02:42"/>
    <d v="2025-03-21T00:00:00"/>
    <d v="1899-12-30T15:26:10"/>
    <x v="0"/>
    <s v="RFCPI"/>
    <s v="1322317609"/>
    <s v="EXW"/>
    <d v="1899-12-30T01:25:51"/>
    <d v="1899-12-30T01:23:28"/>
    <d v="1899-12-30T00:02:23"/>
    <s v="Ensacado"/>
    <s v="E002"/>
    <x v="1"/>
    <d v="1899-12-30T01:25:51"/>
    <d v="1899-12-30T01:23:28"/>
    <n v="14"/>
    <x v="20"/>
    <x v="4"/>
    <x v="1"/>
    <n v="0"/>
    <n v="0"/>
    <s v="OK"/>
    <s v="Ensacado"/>
    <x v="2"/>
    <n v="0"/>
    <s v="F. TORAL"/>
    <s v="B"/>
    <d v="1899-12-30T00:02:23"/>
    <d v="1899-12-30T00:02:23"/>
    <s v="OK"/>
    <m/>
    <m/>
    <d v="1899-12-30T00:00:00"/>
    <d v="1899-12-30T01:25:51"/>
    <n v="6"/>
    <d v="1899-12-30T00:02:23"/>
    <n v="85.850000000006389"/>
    <n v="15"/>
    <s v="No"/>
  </r>
  <r>
    <s v="CTOR"/>
    <s v="2025006141"/>
    <x v="0"/>
    <s v="ER2524BCB"/>
    <s v="E5316JZJ"/>
    <d v="2025-03-21T00:00:00"/>
    <m/>
    <s v="2906"/>
    <x v="11"/>
    <s v="PA"/>
    <s v="PA"/>
    <m/>
    <d v="2025-03-21T00:00:00"/>
    <d v="1899-12-30T15:07:59"/>
    <d v="2025-03-21T00:00:00"/>
    <d v="1899-12-30T15:08:41"/>
    <d v="2025-03-21T00:00:00"/>
    <d v="1899-12-30T15:36:57"/>
    <x v="0"/>
    <s v="RFCPI"/>
    <s v="1322317610"/>
    <s v="FBO"/>
    <d v="1899-12-30T00:28:58"/>
    <d v="1899-12-30T00:28:16"/>
    <d v="1899-12-30T00:00:42"/>
    <s v="Ensacado"/>
    <s v="E002"/>
    <x v="2"/>
    <d v="1899-12-30T00:28:58"/>
    <d v="1899-12-30T00:28:16"/>
    <n v="15"/>
    <x v="20"/>
    <x v="4"/>
    <x v="1"/>
    <n v="0"/>
    <n v="0"/>
    <s v="OK"/>
    <s v="Ensacado"/>
    <x v="2"/>
    <n v="0"/>
    <s v="F. TORAL"/>
    <s v="A"/>
    <d v="1899-12-30T00:00:42"/>
    <d v="1899-12-30T00:00:42"/>
    <s v="OK"/>
    <m/>
    <m/>
    <d v="1899-12-30T00:00:00"/>
    <d v="1899-12-30T00:28:58"/>
    <n v="6"/>
    <d v="1899-12-30T00:00:42"/>
    <n v="28.966666666665546"/>
    <n v="15"/>
    <s v="Si"/>
  </r>
  <r>
    <s v="CTOR"/>
    <s v="2025006138"/>
    <x v="0"/>
    <s v="EL200034"/>
    <s v="E78XL49"/>
    <d v="2025-03-21T00:00:00"/>
    <m/>
    <s v="2906"/>
    <x v="11"/>
    <s v="PA"/>
    <s v="PA"/>
    <m/>
    <d v="2025-03-21T00:00:00"/>
    <d v="1899-12-30T14:33:37"/>
    <d v="2025-03-21T00:00:00"/>
    <d v="1899-12-30T14:35:21"/>
    <d v="2025-03-21T00:00:00"/>
    <d v="1899-12-30T15:50:06"/>
    <x v="0"/>
    <s v="RFCPI"/>
    <s v="1322317611"/>
    <s v="EXW"/>
    <d v="1899-12-30T01:16:29"/>
    <d v="1899-12-30T01:14:45"/>
    <d v="1899-12-30T00:01:44"/>
    <s v="Ensacado"/>
    <s v="E002"/>
    <x v="1"/>
    <d v="1899-12-30T01:16:29"/>
    <d v="1899-12-30T01:14:45"/>
    <n v="14"/>
    <x v="20"/>
    <x v="4"/>
    <x v="1"/>
    <n v="0"/>
    <n v="0"/>
    <s v="OK"/>
    <s v="Ensacado"/>
    <x v="2"/>
    <n v="0"/>
    <s v="F. TORAL"/>
    <s v="B"/>
    <d v="1899-12-30T00:01:44"/>
    <d v="1899-12-30T00:01:44"/>
    <s v="OK"/>
    <m/>
    <m/>
    <d v="1899-12-30T00:00:00"/>
    <d v="1899-12-30T01:16:29"/>
    <n v="6"/>
    <d v="1899-12-30T00:01:44"/>
    <n v="76.48333333333926"/>
    <n v="15"/>
    <s v="No"/>
  </r>
  <r>
    <s v="CTOR"/>
    <s v="2025006147"/>
    <x v="0"/>
    <s v="ER1374BBW"/>
    <s v="E0678HZJ"/>
    <d v="2025-03-21T00:00:00"/>
    <m/>
    <s v="2906"/>
    <x v="11"/>
    <s v="PA"/>
    <s v="PA"/>
    <m/>
    <d v="2025-03-21T00:00:00"/>
    <d v="1899-12-30T15:27:00"/>
    <d v="2025-03-21T00:00:00"/>
    <d v="1899-12-30T15:27:43"/>
    <d v="2025-03-21T00:00:00"/>
    <d v="1899-12-30T16:13:04"/>
    <x v="0"/>
    <s v="RFCPI"/>
    <s v="1322317612"/>
    <s v="FBO"/>
    <d v="1899-12-30T00:46:04"/>
    <d v="1899-12-30T00:45:21"/>
    <d v="1899-12-30T00:00:43"/>
    <s v="Ensacado"/>
    <s v="E002"/>
    <x v="2"/>
    <d v="1899-12-30T00:46:04"/>
    <d v="1899-12-30T00:45:21"/>
    <n v="15"/>
    <x v="20"/>
    <x v="4"/>
    <x v="1"/>
    <n v="0"/>
    <n v="0"/>
    <s v="OK"/>
    <s v="Ensacado"/>
    <x v="2"/>
    <n v="0"/>
    <s v="F. TORAL"/>
    <s v="B"/>
    <d v="1899-12-30T00:00:43"/>
    <d v="1899-12-30T00:00:43"/>
    <s v="OK"/>
    <m/>
    <m/>
    <d v="1899-12-30T00:00:00"/>
    <d v="1899-12-30T00:46:04"/>
    <n v="6"/>
    <d v="1899-12-30T00:00:43"/>
    <n v="46.066666666665498"/>
    <n v="16"/>
    <s v="No"/>
  </r>
  <r>
    <s v="CTOR"/>
    <s v="2025006143"/>
    <x v="0"/>
    <s v="EL208701"/>
    <s v="EBE82GL"/>
    <d v="2025-03-21T00:00:00"/>
    <m/>
    <s v="2906"/>
    <x v="11"/>
    <s v="PA"/>
    <s v="PA"/>
    <m/>
    <d v="2025-03-21T00:00:00"/>
    <d v="1899-12-30T15:17:14"/>
    <d v="2025-03-21T00:00:00"/>
    <d v="1899-12-30T15:18:35"/>
    <d v="2025-03-21T00:00:00"/>
    <d v="1899-12-30T16:19:11"/>
    <x v="0"/>
    <s v="RFCPI"/>
    <s v="1322317613"/>
    <s v="EXW"/>
    <d v="1899-12-30T01:01:57"/>
    <d v="1899-12-30T01:00:36"/>
    <d v="1899-12-30T00:01:21"/>
    <s v="Ensacado"/>
    <s v="E002"/>
    <x v="1"/>
    <d v="1899-12-30T01:01:57"/>
    <d v="1899-12-30T01:00:36"/>
    <n v="15"/>
    <x v="20"/>
    <x v="4"/>
    <x v="1"/>
    <n v="0"/>
    <n v="0"/>
    <s v="OK"/>
    <s v="Ensacado"/>
    <x v="2"/>
    <n v="0"/>
    <s v="F. TORAL"/>
    <s v="B"/>
    <d v="1899-12-30T00:01:21"/>
    <d v="1899-12-30T00:01:21"/>
    <s v="OK"/>
    <m/>
    <m/>
    <d v="1899-12-30T00:00:00"/>
    <d v="1899-12-30T01:01:57"/>
    <n v="6"/>
    <d v="1899-12-30T00:01:21"/>
    <n v="61.95000000000968"/>
    <n v="16"/>
    <s v="No"/>
  </r>
  <r>
    <s v="CTOR"/>
    <s v="2025006150"/>
    <x v="0"/>
    <s v="ER7977BCH"/>
    <s v="E1832JSR"/>
    <d v="2025-03-21T00:00:00"/>
    <m/>
    <s v="2853"/>
    <x v="54"/>
    <s v="PA"/>
    <n v="13"/>
    <m/>
    <d v="2025-03-21T00:00:00"/>
    <d v="1899-12-30T15:44:17"/>
    <d v="2025-03-21T00:00:00"/>
    <d v="1899-12-30T15:44:58"/>
    <d v="2025-03-21T00:00:00"/>
    <d v="1899-12-30T16:23:22"/>
    <x v="0"/>
    <s v="RFCPI"/>
    <s v="1322317614"/>
    <s v="FBO"/>
    <d v="1899-12-30T00:39:05"/>
    <d v="1899-12-30T00:38:24"/>
    <d v="1899-12-30T00:00:41"/>
    <s v="Granel"/>
    <s v="E001"/>
    <x v="2"/>
    <d v="1899-12-30T00:39:05"/>
    <d v="1899-12-30T00:38:24"/>
    <n v="15"/>
    <x v="20"/>
    <x v="4"/>
    <x v="2"/>
    <n v="0"/>
    <n v="0"/>
    <s v="OK"/>
    <s v="Granel"/>
    <x v="2"/>
    <n v="0"/>
    <s v="F. TORAL"/>
    <s v="A"/>
    <d v="1899-12-30T00:00:41"/>
    <d v="1899-12-30T00:00:41"/>
    <s v="OK"/>
    <m/>
    <m/>
    <d v="1899-12-30T00:00:00"/>
    <d v="1899-12-30T00:39:05"/>
    <n v="6"/>
    <d v="1899-12-30T00:00:41"/>
    <n v="39.083333333342374"/>
    <n v="16"/>
    <s v="Si"/>
  </r>
  <r>
    <s v="CTOR"/>
    <s v="2025006149"/>
    <x v="0"/>
    <s v="ER9390BBK"/>
    <s v="E7567GYY"/>
    <d v="2025-03-21T00:00:00"/>
    <m/>
    <s v="3044"/>
    <x v="25"/>
    <s v="PA"/>
    <n v="12"/>
    <m/>
    <d v="2025-03-21T00:00:00"/>
    <d v="1899-12-30T15:39:44"/>
    <d v="2025-03-21T00:00:00"/>
    <d v="1899-12-30T15:40:26"/>
    <d v="2025-03-21T00:00:00"/>
    <d v="1899-12-30T16:43:36"/>
    <x v="0"/>
    <s v="RFCPI"/>
    <s v="1322317615"/>
    <s v="FBO"/>
    <d v="1899-12-30T01:03:52"/>
    <d v="1899-12-30T01:03:10"/>
    <d v="1899-12-30T00:00:42"/>
    <s v="Granel"/>
    <s v="E001"/>
    <x v="2"/>
    <d v="1899-12-30T01:03:52"/>
    <d v="1899-12-30T01:03:10"/>
    <n v="15"/>
    <x v="20"/>
    <x v="4"/>
    <x v="2"/>
    <n v="0"/>
    <n v="0"/>
    <s v="OK"/>
    <s v="Granel"/>
    <x v="2"/>
    <n v="0"/>
    <s v="F. TORAL"/>
    <s v="B"/>
    <d v="1899-12-30T00:00:42"/>
    <d v="1899-12-30T00:00:42"/>
    <s v="OK"/>
    <m/>
    <m/>
    <d v="1899-12-30T00:00:00"/>
    <d v="1899-12-30T01:03:52"/>
    <n v="6"/>
    <d v="1899-12-30T00:00:42"/>
    <n v="63.866666666664123"/>
    <n v="16"/>
    <s v="No"/>
  </r>
  <r>
    <s v="CTOR"/>
    <s v="2025006151"/>
    <x v="0"/>
    <s v="ER0933BBN"/>
    <s v="E5872HZF"/>
    <d v="2025-03-21T00:00:00"/>
    <m/>
    <s v="3043"/>
    <x v="53"/>
    <s v="PA"/>
    <n v="2"/>
    <m/>
    <d v="2025-03-21T00:00:00"/>
    <d v="1899-12-30T15:56:02"/>
    <d v="2025-03-21T00:00:00"/>
    <d v="1899-12-30T15:56:43"/>
    <d v="2025-03-21T00:00:00"/>
    <d v="1899-12-30T16:49:38"/>
    <x v="0"/>
    <s v="RFCPI"/>
    <s v="1322317617"/>
    <s v="FBO"/>
    <d v="1899-12-30T00:53:36"/>
    <d v="1899-12-30T00:52:55"/>
    <d v="1899-12-30T00:00:41"/>
    <s v="Granel"/>
    <s v="E001"/>
    <x v="2"/>
    <d v="1899-12-30T00:53:36"/>
    <d v="1899-12-30T00:52:55"/>
    <n v="15"/>
    <x v="20"/>
    <x v="4"/>
    <x v="2"/>
    <n v="0"/>
    <n v="0"/>
    <s v="OK"/>
    <s v="Granel"/>
    <x v="2"/>
    <n v="0"/>
    <s v="F. TORAL"/>
    <s v="B"/>
    <d v="1899-12-30T00:00:41"/>
    <d v="1899-12-30T00:00:41"/>
    <s v="OK"/>
    <m/>
    <m/>
    <d v="1899-12-30T00:00:00"/>
    <d v="1899-12-30T00:53:36"/>
    <n v="6"/>
    <d v="1899-12-30T00:00:41"/>
    <n v="53.599999999996705"/>
    <n v="16"/>
    <s v="No"/>
  </r>
  <r>
    <s v="CTOR"/>
    <s v="2025006153"/>
    <x v="0"/>
    <s v="ER5554BCF"/>
    <s v="E9055JGZ"/>
    <d v="2025-03-21T00:00:00"/>
    <m/>
    <s v="2906"/>
    <x v="11"/>
    <s v="PA"/>
    <s v="PA"/>
    <m/>
    <d v="2025-03-21T00:00:00"/>
    <d v="1899-12-30T16:44:15"/>
    <d v="2025-03-21T00:00:00"/>
    <d v="1899-12-30T16:44:56"/>
    <d v="2025-03-21T00:00:00"/>
    <d v="1899-12-30T17:28:45"/>
    <x v="0"/>
    <s v="RFCPI"/>
    <s v="1322317618"/>
    <s v="FBO"/>
    <d v="1899-12-30T00:44:30"/>
    <d v="1899-12-30T00:43:49"/>
    <d v="1899-12-30T00:00:41"/>
    <s v="Ensacado"/>
    <s v="E002"/>
    <x v="2"/>
    <d v="1899-12-30T00:44:30"/>
    <d v="1899-12-30T00:43:49"/>
    <n v="16"/>
    <x v="20"/>
    <x v="4"/>
    <x v="1"/>
    <n v="0"/>
    <n v="0"/>
    <s v="OK"/>
    <s v="Ensacado"/>
    <x v="2"/>
    <n v="0"/>
    <s v="F. TORAL"/>
    <s v="A"/>
    <d v="1899-12-30T00:00:41"/>
    <d v="1899-12-30T00:00:41"/>
    <s v="OK"/>
    <m/>
    <m/>
    <d v="1899-12-30T00:00:00"/>
    <d v="1899-12-30T00:44:30"/>
    <n v="6"/>
    <d v="1899-12-30T00:00:41"/>
    <n v="44.500000000003276"/>
    <n v="17"/>
    <s v="Si"/>
  </r>
  <r>
    <s v="CTOR"/>
    <s v="2025006155"/>
    <x v="0"/>
    <s v="EL202395"/>
    <s v="E16RP36"/>
    <d v="2025-03-21T00:00:00"/>
    <m/>
    <s v="2906"/>
    <x v="11"/>
    <s v="PA"/>
    <s v="PA"/>
    <m/>
    <d v="2025-03-21T00:00:00"/>
    <d v="1899-12-30T16:57:27"/>
    <d v="2025-03-21T00:00:00"/>
    <d v="1899-12-30T16:58:55"/>
    <d v="2025-03-21T00:00:00"/>
    <d v="1899-12-30T17:51:13"/>
    <x v="0"/>
    <s v="RFCPI"/>
    <s v="1322317619"/>
    <s v="EXW"/>
    <d v="1899-12-30T00:53:46"/>
    <d v="1899-12-30T00:52:18"/>
    <d v="1899-12-30T00:01:28"/>
    <s v="Ensacado"/>
    <s v="E002"/>
    <x v="1"/>
    <d v="1899-12-30T00:53:46"/>
    <d v="1899-12-30T00:52:18"/>
    <n v="16"/>
    <x v="20"/>
    <x v="4"/>
    <x v="1"/>
    <n v="0"/>
    <n v="0"/>
    <s v="OK"/>
    <s v="Ensacado"/>
    <x v="2"/>
    <n v="0"/>
    <s v="F. TORAL"/>
    <s v="B"/>
    <d v="1899-12-30T00:01:28"/>
    <d v="1899-12-30T00:01:28"/>
    <s v="OK"/>
    <m/>
    <m/>
    <d v="1899-12-30T00:00:00"/>
    <d v="1899-12-30T00:53:46"/>
    <n v="6"/>
    <d v="1899-12-30T00:01:28"/>
    <n v="53.766666666662388"/>
    <n v="17"/>
    <s v="No"/>
  </r>
  <r>
    <s v="CTOR"/>
    <s v="2025006164"/>
    <x v="0"/>
    <s v="ER3186BBT"/>
    <s v="E2376GDG"/>
    <d v="2025-03-21T00:00:00"/>
    <m/>
    <s v="55"/>
    <x v="10"/>
    <s v="PA"/>
    <n v="15"/>
    <m/>
    <d v="2025-03-21T00:00:00"/>
    <d v="1899-12-30T17:35:54"/>
    <d v="2025-03-21T00:00:00"/>
    <d v="1899-12-30T17:36:39"/>
    <d v="2025-03-21T00:00:00"/>
    <d v="1899-12-30T18:00:22"/>
    <x v="0"/>
    <s v="RFCPI"/>
    <s v="1322317620"/>
    <s v="FBO"/>
    <d v="1899-12-30T00:24:28"/>
    <d v="1899-12-30T00:23:43"/>
    <d v="1899-12-30T00:00:45"/>
    <s v="Granel"/>
    <s v="E001"/>
    <x v="2"/>
    <d v="1899-12-30T00:24:28"/>
    <d v="1899-12-30T00:23:43"/>
    <n v="17"/>
    <x v="20"/>
    <x v="4"/>
    <x v="2"/>
    <n v="0"/>
    <n v="0"/>
    <s v="OK"/>
    <s v="Granel"/>
    <x v="2"/>
    <n v="0"/>
    <s v="F. TORAL"/>
    <s v="A"/>
    <d v="1899-12-30T00:00:45"/>
    <d v="1899-12-30T00:00:45"/>
    <s v="OK"/>
    <m/>
    <m/>
    <d v="1899-12-30T00:00:00"/>
    <d v="1899-12-30T00:24:28"/>
    <n v="6"/>
    <d v="1899-12-30T00:00:45"/>
    <n v="24.466666666665482"/>
    <n v="18"/>
    <s v="Si"/>
  </r>
  <r>
    <s v="CTOR"/>
    <s v="2025006165"/>
    <x v="0"/>
    <s v="ER2241BDS"/>
    <s v="E3174JJN"/>
    <d v="2025-03-21T00:00:00"/>
    <m/>
    <s v="3044"/>
    <x v="25"/>
    <s v="PA"/>
    <n v="12"/>
    <m/>
    <d v="2025-03-21T00:00:00"/>
    <d v="1899-12-30T17:37:54"/>
    <d v="2025-03-21T00:00:00"/>
    <d v="1899-12-30T17:38:36"/>
    <d v="2025-03-21T00:00:00"/>
    <d v="1899-12-30T18:02:02"/>
    <x v="0"/>
    <s v="RFCPI"/>
    <s v="1322317621"/>
    <s v="FBO"/>
    <d v="1899-12-30T00:24:08"/>
    <d v="1899-12-30T00:23:26"/>
    <d v="1899-12-30T00:00:42"/>
    <s v="Granel"/>
    <s v="E001"/>
    <x v="2"/>
    <d v="1899-12-30T00:24:08"/>
    <d v="1899-12-30T00:23:26"/>
    <n v="17"/>
    <x v="20"/>
    <x v="4"/>
    <x v="2"/>
    <n v="0"/>
    <n v="0"/>
    <s v="OK"/>
    <s v="Granel"/>
    <x v="2"/>
    <n v="0"/>
    <s v="F. TORAL"/>
    <s v="A"/>
    <d v="1899-12-30T00:00:42"/>
    <d v="1899-12-30T00:00:42"/>
    <s v="OK"/>
    <m/>
    <m/>
    <d v="1899-12-30T00:00:00"/>
    <d v="1899-12-30T00:24:08"/>
    <n v="6"/>
    <d v="1899-12-30T00:00:42"/>
    <n v="24.133333333334281"/>
    <n v="18"/>
    <s v="Si"/>
  </r>
  <r>
    <s v="CTOR"/>
    <s v="2025006161"/>
    <x v="0"/>
    <s v="EM19069R"/>
    <s v="E2316JTV"/>
    <d v="2025-03-21T00:00:00"/>
    <m/>
    <s v="2906"/>
    <x v="11"/>
    <s v="PA"/>
    <m/>
    <m/>
    <d v="2025-03-21T00:00:00"/>
    <d v="1899-12-30T17:27:28"/>
    <d v="2025-03-21T00:00:00"/>
    <d v="1899-12-30T17:29:50"/>
    <d v="2025-03-21T00:00:00"/>
    <d v="1899-12-30T18:06:41"/>
    <x v="339"/>
    <s v="E_RMENDEZ"/>
    <s v="1322317622"/>
    <s v="EXW"/>
    <d v="1899-12-30T00:39:13"/>
    <d v="1899-12-30T00:36:51"/>
    <d v="1899-12-30T00:02:22"/>
    <s v="Ensacado"/>
    <s v="E002"/>
    <x v="1"/>
    <d v="1899-12-30T00:39:13"/>
    <d v="1899-12-30T00:36:51"/>
    <n v="17"/>
    <x v="20"/>
    <x v="4"/>
    <x v="1"/>
    <n v="0"/>
    <n v="0"/>
    <s v="OK"/>
    <s v="Ensacado"/>
    <x v="2"/>
    <n v="0"/>
    <s v="F. TORAL"/>
    <s v="A"/>
    <d v="1899-12-30T00:02:22"/>
    <d v="1899-12-30T00:02:22"/>
    <s v="OK"/>
    <m/>
    <m/>
    <d v="1899-12-30T00:00:00"/>
    <d v="1899-12-30T00:39:13"/>
    <n v="6"/>
    <d v="1899-12-30T00:02:22"/>
    <n v="39.216666666657716"/>
    <n v="18"/>
    <s v="Si"/>
  </r>
  <r>
    <s v="CTOR"/>
    <s v="2025006170"/>
    <x v="0"/>
    <s v="ER3777BBH"/>
    <s v="E4280KCL"/>
    <d v="2025-03-21T00:00:00"/>
    <m/>
    <s v="55"/>
    <x v="10"/>
    <s v="PA"/>
    <n v="15"/>
    <m/>
    <d v="2025-03-21T00:00:00"/>
    <d v="1899-12-30T17:48:14"/>
    <d v="2025-03-21T00:00:00"/>
    <d v="1899-12-30T17:48:55"/>
    <d v="2025-03-21T00:00:00"/>
    <d v="1899-12-30T18:19:16"/>
    <x v="0"/>
    <s v="RFCPI"/>
    <s v="1322317623"/>
    <s v="FBO"/>
    <d v="1899-12-30T00:31:02"/>
    <d v="1899-12-30T00:30:21"/>
    <d v="1899-12-30T00:00:41"/>
    <s v="Granel"/>
    <s v="E001"/>
    <x v="2"/>
    <d v="1899-12-30T00:31:02"/>
    <d v="1899-12-30T00:30:21"/>
    <n v="17"/>
    <x v="20"/>
    <x v="4"/>
    <x v="2"/>
    <n v="0"/>
    <n v="0"/>
    <s v="OK"/>
    <s v="Granel"/>
    <x v="2"/>
    <n v="0"/>
    <s v="F. TORAL"/>
    <s v="A"/>
    <d v="1899-12-30T00:00:41"/>
    <d v="1899-12-30T00:00:41"/>
    <s v="OK"/>
    <m/>
    <m/>
    <d v="1899-12-30T00:00:00"/>
    <d v="1899-12-30T00:31:02"/>
    <n v="6"/>
    <d v="1899-12-30T00:00:41"/>
    <n v="31.033333333339197"/>
    <n v="18"/>
    <s v="Si"/>
  </r>
  <r>
    <s v="CTOR"/>
    <s v="2025006166"/>
    <x v="0"/>
    <s v="ER7711BCD"/>
    <s v="E6158KLG"/>
    <d v="2025-03-21T00:00:00"/>
    <m/>
    <s v="3044"/>
    <x v="25"/>
    <s v="PA"/>
    <n v="12"/>
    <m/>
    <d v="2025-03-21T00:00:00"/>
    <d v="1899-12-30T17:39:54"/>
    <d v="2025-03-21T00:00:00"/>
    <d v="1899-12-30T17:40:36"/>
    <d v="2025-03-21T00:00:00"/>
    <d v="1899-12-30T18:23:42"/>
    <x v="0"/>
    <s v="RFCPI"/>
    <s v="1322317624"/>
    <s v="FBO"/>
    <d v="1899-12-30T00:43:48"/>
    <d v="1899-12-30T00:43:06"/>
    <d v="1899-12-30T00:00:42"/>
    <s v="Granel"/>
    <s v="E001"/>
    <x v="2"/>
    <d v="1899-12-30T00:43:48"/>
    <d v="1899-12-30T00:43:06"/>
    <n v="17"/>
    <x v="20"/>
    <x v="4"/>
    <x v="2"/>
    <n v="0"/>
    <n v="0"/>
    <s v="OK"/>
    <s v="Granel"/>
    <x v="2"/>
    <n v="0"/>
    <s v="F. TORAL"/>
    <s v="A"/>
    <d v="1899-12-30T00:00:42"/>
    <d v="1899-12-30T00:00:42"/>
    <s v="OK"/>
    <m/>
    <m/>
    <d v="1899-12-30T00:00:00"/>
    <d v="1899-12-30T00:43:48"/>
    <n v="6"/>
    <d v="1899-12-30T00:00:42"/>
    <n v="43.799999999990376"/>
    <n v="18"/>
    <s v="Si"/>
  </r>
  <r>
    <s v="CTOR"/>
    <s v="2025006167"/>
    <x v="0"/>
    <s v="ER4667BBH"/>
    <s v="E2163JCB"/>
    <d v="2025-03-21T00:00:00"/>
    <m/>
    <s v="3044"/>
    <x v="25"/>
    <s v="PA"/>
    <n v="12"/>
    <m/>
    <d v="2025-03-21T00:00:00"/>
    <d v="1899-12-30T17:42:16"/>
    <d v="2025-03-21T00:00:00"/>
    <d v="1899-12-30T17:42:57"/>
    <d v="2025-03-21T00:00:00"/>
    <d v="1899-12-30T18:44:39"/>
    <x v="0"/>
    <s v="RFCPI"/>
    <s v="1322317625"/>
    <s v="FBO"/>
    <d v="1899-12-30T01:02:23"/>
    <d v="1899-12-30T01:01:42"/>
    <d v="1899-12-30T00:00:41"/>
    <s v="Granel"/>
    <s v="E001"/>
    <x v="2"/>
    <d v="1899-12-30T01:02:23"/>
    <d v="1899-12-30T01:01:42"/>
    <n v="17"/>
    <x v="20"/>
    <x v="4"/>
    <x v="2"/>
    <n v="0"/>
    <n v="0"/>
    <s v="OK"/>
    <s v="Granel"/>
    <x v="2"/>
    <n v="0"/>
    <s v="F. TORAL"/>
    <s v="B"/>
    <d v="1899-12-30T00:00:41"/>
    <d v="1899-12-30T00:00:41"/>
    <s v="OK"/>
    <m/>
    <m/>
    <d v="1899-12-30T00:00:00"/>
    <d v="1899-12-30T01:02:23"/>
    <n v="6"/>
    <d v="1899-12-30T00:00:41"/>
    <n v="62.383333333319953"/>
    <n v="18"/>
    <s v="No"/>
  </r>
  <r>
    <s v="CTOR"/>
    <s v="2025006168"/>
    <x v="0"/>
    <s v="ER1582BDJ"/>
    <s v="E4570MKW"/>
    <d v="2025-03-21T00:00:00"/>
    <m/>
    <s v="3044"/>
    <x v="25"/>
    <s v="PA"/>
    <n v="12"/>
    <m/>
    <d v="2025-03-21T00:00:00"/>
    <d v="1899-12-30T17:43:52"/>
    <d v="2025-03-21T00:00:00"/>
    <d v="1899-12-30T17:44:33"/>
    <d v="2025-03-21T00:00:00"/>
    <d v="1899-12-30T19:09:00"/>
    <x v="0"/>
    <s v="RFCPI"/>
    <s v="1322317626"/>
    <s v="FBO"/>
    <d v="1899-12-30T01:25:08"/>
    <d v="1899-12-30T01:24:27"/>
    <d v="1899-12-30T00:00:41"/>
    <s v="Granel"/>
    <s v="E001"/>
    <x v="2"/>
    <d v="1899-12-30T01:25:08"/>
    <d v="1899-12-30T01:24:27"/>
    <n v="17"/>
    <x v="20"/>
    <x v="4"/>
    <x v="2"/>
    <n v="0"/>
    <n v="0"/>
    <s v="OK"/>
    <s v="Granel"/>
    <x v="2"/>
    <n v="0"/>
    <s v="F. TORAL"/>
    <s v="B"/>
    <d v="1899-12-30T00:00:41"/>
    <d v="1899-12-30T00:00:41"/>
    <s v="OK"/>
    <m/>
    <m/>
    <d v="1899-12-30T00:00:00"/>
    <d v="1899-12-30T01:25:08"/>
    <n v="6"/>
    <d v="1899-12-30T00:00:41"/>
    <n v="85.133333333332942"/>
    <n v="19"/>
    <s v="No"/>
  </r>
  <r>
    <s v="CTOR"/>
    <s v="2025006173"/>
    <x v="0"/>
    <s v="ER3295FTV"/>
    <s v="E3295FTV"/>
    <d v="2025-03-21T00:00:00"/>
    <m/>
    <s v="3320"/>
    <x v="12"/>
    <s v="PA"/>
    <s v="PA"/>
    <m/>
    <d v="2025-03-21T00:00:00"/>
    <d v="1899-12-30T19:34:12"/>
    <d v="2025-03-21T00:00:00"/>
    <d v="1899-12-30T19:34:54"/>
    <d v="2025-03-21T00:00:00"/>
    <d v="1899-12-30T19:51:33"/>
    <x v="0"/>
    <s v="RFCPI"/>
    <s v="1322317627"/>
    <s v="EXW"/>
    <d v="1899-12-30T00:17:21"/>
    <d v="1899-12-30T00:16:39"/>
    <d v="1899-12-30T00:00:42"/>
    <s v="Ensacado"/>
    <s v="E002"/>
    <x v="1"/>
    <d v="1899-12-30T00:17:21"/>
    <d v="1899-12-30T00:16:39"/>
    <n v="19"/>
    <x v="20"/>
    <x v="4"/>
    <x v="1"/>
    <n v="0"/>
    <n v="0"/>
    <s v="OK"/>
    <s v="Ensacado"/>
    <x v="2"/>
    <n v="0"/>
    <s v="F. TORAL"/>
    <s v="A"/>
    <d v="1899-12-30T00:00:42"/>
    <d v="1899-12-30T00:00:42"/>
    <s v="OK"/>
    <m/>
    <m/>
    <d v="1899-12-30T00:00:00"/>
    <d v="1899-12-30T00:17:21"/>
    <n v="6"/>
    <d v="1899-12-30T00:00:42"/>
    <n v="17.349999999998396"/>
    <n v="19"/>
    <s v="Si"/>
  </r>
  <r>
    <s v="CTOR"/>
    <s v="2025003942"/>
    <x v="0"/>
    <s v="ER4817BCG"/>
    <s v="E7305LXF"/>
    <d v="2025-02-24T00:00:00"/>
    <s v="COUR"/>
    <s v="200210"/>
    <x v="58"/>
    <s v="PA"/>
    <s v="PA"/>
    <m/>
    <d v="2025-02-24T00:00:00"/>
    <d v="1899-12-30T08:04:40"/>
    <d v="2025-02-24T00:00:00"/>
    <d v="1899-12-30T08:05:23"/>
    <d v="2025-02-24T00:00:00"/>
    <d v="1899-12-30T08:32:05"/>
    <x v="0"/>
    <s v="RFCPI"/>
    <s v="2108139520"/>
    <s v="FBO"/>
    <d v="1899-12-30T00:27:25"/>
    <d v="1899-12-30T00:26:42"/>
    <d v="1899-12-30T00:00:43"/>
    <s v="Granel"/>
    <s v="E001"/>
    <x v="0"/>
    <d v="1899-12-30T00:27:25"/>
    <d v="1899-12-30T00:26:42"/>
    <n v="8"/>
    <x v="1"/>
    <x v="1"/>
    <x v="0"/>
    <n v="0"/>
    <n v="0"/>
    <s v="OK"/>
    <s v="Clinker"/>
    <x v="1"/>
    <n v="0"/>
    <s v="F. TORAL"/>
    <s v="A"/>
    <d v="1899-12-30T00:00:43"/>
    <d v="1899-12-30T00:00:43"/>
    <s v="OK"/>
    <m/>
    <m/>
    <d v="1899-12-30T00:00:00"/>
    <d v="1899-12-30T00:27:25"/>
    <n v="2"/>
    <d v="1899-12-30T00:00:43"/>
    <n v="27.416666666678413"/>
    <n v="8"/>
    <s v="Si"/>
  </r>
  <r>
    <s v="CTOR"/>
    <s v="2025003952"/>
    <x v="0"/>
    <s v="ER8275BDN"/>
    <s v="E4436LLN"/>
    <d v="2025-02-24T00:00:00"/>
    <s v="COUR"/>
    <s v="200210"/>
    <x v="58"/>
    <s v="PA"/>
    <s v="PA"/>
    <m/>
    <d v="2025-02-24T00:00:00"/>
    <d v="1899-12-30T09:44:08"/>
    <d v="2025-02-24T00:00:00"/>
    <d v="1899-12-30T09:44:50"/>
    <d v="2025-02-24T00:00:00"/>
    <d v="1899-12-30T10:02:20"/>
    <x v="0"/>
    <s v="RFCPI"/>
    <s v="2108139522"/>
    <s v="FBO"/>
    <d v="1899-12-30T00:18:12"/>
    <d v="1899-12-30T00:17:30"/>
    <d v="1899-12-30T00:00:42"/>
    <s v="Granel"/>
    <s v="E001"/>
    <x v="0"/>
    <d v="1899-12-30T00:18:12"/>
    <d v="1899-12-30T00:17:30"/>
    <n v="9"/>
    <x v="1"/>
    <x v="1"/>
    <x v="0"/>
    <n v="0"/>
    <n v="0"/>
    <s v="OK"/>
    <s v="Clinker"/>
    <x v="1"/>
    <n v="0"/>
    <s v="F. TORAL"/>
    <s v="A"/>
    <d v="1899-12-30T00:00:42"/>
    <d v="1899-12-30T00:00:42"/>
    <s v="OK"/>
    <m/>
    <m/>
    <d v="1899-12-30T00:00:00"/>
    <d v="1899-12-30T00:18:12"/>
    <n v="2"/>
    <d v="1899-12-30T00:00:42"/>
    <n v="18.200000000001644"/>
    <n v="10"/>
    <s v="Si"/>
  </r>
  <r>
    <s v="CTOR"/>
    <s v="2025003963"/>
    <x v="0"/>
    <s v="ER2331BCS"/>
    <s v="E3342KHK"/>
    <d v="2025-02-24T00:00:00"/>
    <s v="COUR"/>
    <s v="200210"/>
    <x v="58"/>
    <s v="PA"/>
    <s v="PA"/>
    <m/>
    <d v="2025-02-24T00:00:00"/>
    <d v="1899-12-30T10:51:09"/>
    <d v="2025-02-24T00:00:00"/>
    <d v="1899-12-30T10:51:50"/>
    <d v="2025-02-24T00:00:00"/>
    <d v="1899-12-30T11:32:48"/>
    <x v="0"/>
    <s v="RFCPI"/>
    <s v="2108139523"/>
    <s v="FBO"/>
    <d v="1899-12-30T00:41:39"/>
    <d v="1899-12-30T00:40:58"/>
    <d v="1899-12-30T00:00:41"/>
    <s v="Granel"/>
    <s v="E001"/>
    <x v="0"/>
    <d v="1899-12-30T00:41:39"/>
    <d v="1899-12-30T00:40:58"/>
    <n v="10"/>
    <x v="1"/>
    <x v="1"/>
    <x v="0"/>
    <n v="0"/>
    <n v="0"/>
    <s v="OK"/>
    <s v="Clinker"/>
    <x v="1"/>
    <n v="0"/>
    <s v="F. TORAL"/>
    <s v="A"/>
    <d v="1899-12-30T00:00:41"/>
    <d v="1899-12-30T00:00:41"/>
    <s v="OK"/>
    <m/>
    <m/>
    <d v="1899-12-30T00:00:00"/>
    <d v="1899-12-30T00:41:39"/>
    <n v="2"/>
    <d v="1899-12-30T00:00:41"/>
    <n v="41.649999999998357"/>
    <n v="11"/>
    <s v="Si"/>
  </r>
  <r>
    <s v="CTOR"/>
    <s v="2025003964"/>
    <x v="0"/>
    <s v="ER2303BCS"/>
    <s v="E8907KGP"/>
    <d v="2025-02-24T00:00:00"/>
    <s v="COUR"/>
    <s v="200210"/>
    <x v="58"/>
    <s v="PA"/>
    <s v="PA"/>
    <m/>
    <d v="2025-02-24T00:00:00"/>
    <d v="1899-12-30T10:53:39"/>
    <d v="2025-02-24T00:00:00"/>
    <d v="1899-12-30T10:54:22"/>
    <d v="2025-02-24T00:00:00"/>
    <d v="1899-12-30T11:46:43"/>
    <x v="0"/>
    <s v="RFCPI"/>
    <s v="2108139524"/>
    <s v="FBO"/>
    <d v="1899-12-30T00:53:04"/>
    <d v="1899-12-30T00:52:21"/>
    <d v="1899-12-30T00:00:43"/>
    <s v="Granel"/>
    <s v="E001"/>
    <x v="0"/>
    <d v="1899-12-30T00:53:04"/>
    <d v="1899-12-30T00:52:21"/>
    <n v="10"/>
    <x v="1"/>
    <x v="1"/>
    <x v="0"/>
    <n v="0"/>
    <n v="0"/>
    <s v="OK"/>
    <s v="Clinker"/>
    <x v="1"/>
    <n v="0"/>
    <s v="F. TORAL"/>
    <s v="B"/>
    <d v="1899-12-30T00:00:43"/>
    <d v="1899-12-30T00:00:43"/>
    <s v="OK"/>
    <m/>
    <m/>
    <d v="1899-12-30T00:00:00"/>
    <d v="1899-12-30T00:53:04"/>
    <n v="2"/>
    <d v="1899-12-30T00:00:43"/>
    <n v="53.066666666663956"/>
    <n v="11"/>
    <s v="No"/>
  </r>
  <r>
    <s v="CTOR"/>
    <s v="2025003971"/>
    <x v="0"/>
    <s v="ER3993BDP"/>
    <s v="E0444KPK"/>
    <d v="2025-02-24T00:00:00"/>
    <s v="COUR"/>
    <s v="200210"/>
    <x v="58"/>
    <s v="PA"/>
    <s v="PA"/>
    <m/>
    <d v="2025-02-24T00:00:00"/>
    <d v="1899-12-30T11:42:13"/>
    <d v="2025-02-24T00:00:00"/>
    <d v="1899-12-30T11:42:54"/>
    <d v="2025-02-24T00:00:00"/>
    <d v="1899-12-30T12:18:56"/>
    <x v="0"/>
    <s v="RFCPI"/>
    <s v="2108139526"/>
    <s v="FBO"/>
    <d v="1899-12-30T00:36:43"/>
    <d v="1899-12-30T00:36:02"/>
    <d v="1899-12-30T00:00:41"/>
    <s v="Granel"/>
    <s v="E001"/>
    <x v="0"/>
    <d v="1899-12-30T00:36:43"/>
    <d v="1899-12-30T00:36:02"/>
    <n v="11"/>
    <x v="1"/>
    <x v="1"/>
    <x v="0"/>
    <n v="0"/>
    <n v="0"/>
    <s v="OK"/>
    <s v="Clinker"/>
    <x v="1"/>
    <n v="0"/>
    <s v="F. TORAL"/>
    <s v="A"/>
    <d v="1899-12-30T00:00:41"/>
    <d v="1899-12-30T00:00:41"/>
    <s v="OK"/>
    <m/>
    <m/>
    <d v="1899-12-30T00:00:00"/>
    <d v="1899-12-30T00:36:43"/>
    <n v="2"/>
    <d v="1899-12-30T00:00:41"/>
    <n v="36.716666666673632"/>
    <n v="12"/>
    <s v="Si"/>
  </r>
  <r>
    <s v="CTOR"/>
    <s v="2025003973"/>
    <x v="0"/>
    <s v="ER0370BCX"/>
    <s v="E1723MVH"/>
    <d v="2025-02-24T00:00:00"/>
    <s v="COUR"/>
    <s v="200210"/>
    <x v="58"/>
    <s v="PA"/>
    <s v="PA"/>
    <m/>
    <d v="2025-02-24T00:00:00"/>
    <d v="1899-12-30T11:50:15"/>
    <d v="2025-02-24T00:00:00"/>
    <d v="1899-12-30T11:50:55"/>
    <d v="2025-02-24T00:00:00"/>
    <d v="1899-12-30T12:21:17"/>
    <x v="0"/>
    <s v="RFCPI"/>
    <s v="2108139527"/>
    <s v="FBO"/>
    <d v="1899-12-30T00:31:02"/>
    <d v="1899-12-30T00:30:22"/>
    <d v="1899-12-30T00:00:40"/>
    <s v="Granel"/>
    <s v="E001"/>
    <x v="0"/>
    <d v="1899-12-30T00:31:02"/>
    <d v="1899-12-30T00:30:22"/>
    <n v="11"/>
    <x v="1"/>
    <x v="1"/>
    <x v="0"/>
    <n v="0"/>
    <n v="0"/>
    <s v="OK"/>
    <s v="Clinker"/>
    <x v="1"/>
    <n v="0"/>
    <s v="F. TORAL"/>
    <s v="A"/>
    <d v="1899-12-30T00:00:40"/>
    <d v="1899-12-30T00:00:40"/>
    <s v="OK"/>
    <m/>
    <m/>
    <d v="1899-12-30T00:00:00"/>
    <d v="1899-12-30T00:31:02"/>
    <n v="2"/>
    <d v="1899-12-30T00:00:40"/>
    <n v="31.033333333324887"/>
    <n v="12"/>
    <s v="Si"/>
  </r>
  <r>
    <s v="CTOR"/>
    <s v="2025003981"/>
    <x v="0"/>
    <s v="ER5450BDP"/>
    <s v="E6490MPP"/>
    <d v="2025-02-24T00:00:00"/>
    <s v="COUR"/>
    <s v="200210"/>
    <x v="58"/>
    <s v="PA"/>
    <s v="PA"/>
    <m/>
    <d v="2025-02-24T00:00:00"/>
    <d v="1899-12-30T12:23:55"/>
    <d v="2025-02-24T00:00:00"/>
    <d v="1899-12-30T12:24:37"/>
    <d v="2025-02-24T00:00:00"/>
    <d v="1899-12-30T12:55:10"/>
    <x v="0"/>
    <s v="RFCPI"/>
    <s v="2108139528"/>
    <s v="FBO"/>
    <d v="1899-12-30T00:31:15"/>
    <d v="1899-12-30T00:30:33"/>
    <d v="1899-12-30T00:00:42"/>
    <s v="Granel"/>
    <s v="E001"/>
    <x v="0"/>
    <d v="1899-12-30T00:31:15"/>
    <d v="1899-12-30T00:30:33"/>
    <n v="12"/>
    <x v="1"/>
    <x v="1"/>
    <x v="0"/>
    <n v="0"/>
    <n v="0"/>
    <s v="OK"/>
    <s v="Clinker"/>
    <x v="1"/>
    <n v="0"/>
    <s v="F. TORAL"/>
    <s v="A"/>
    <d v="1899-12-30T00:00:42"/>
    <d v="1899-12-30T00:00:42"/>
    <s v="OK"/>
    <m/>
    <m/>
    <d v="1899-12-30T00:00:00"/>
    <d v="1899-12-30T00:31:15"/>
    <n v="2"/>
    <d v="1899-12-30T00:00:42"/>
    <n v="31.250000000001688"/>
    <n v="12"/>
    <s v="Si"/>
  </r>
  <r>
    <s v="CTOR"/>
    <s v="2025003994"/>
    <x v="0"/>
    <s v="ER0267BDS"/>
    <s v="E0875KCY"/>
    <d v="2025-02-24T00:00:00"/>
    <s v="COUR"/>
    <s v="200210"/>
    <x v="58"/>
    <s v="PA"/>
    <s v="PA"/>
    <m/>
    <d v="2025-02-24T00:00:00"/>
    <d v="1899-12-30T13:15:12"/>
    <d v="2025-02-24T00:00:00"/>
    <d v="1899-12-30T13:15:53"/>
    <d v="2025-02-24T00:00:00"/>
    <d v="1899-12-30T17:49:07"/>
    <x v="0"/>
    <s v="RFCPI"/>
    <s v="2108139531"/>
    <s v="FBO"/>
    <d v="1899-12-30T04:33:55"/>
    <d v="1899-12-30T04:33:14"/>
    <d v="1899-12-30T00:00:41"/>
    <s v="Granel"/>
    <s v="E001"/>
    <x v="0"/>
    <d v="1899-12-30T04:33:55"/>
    <d v="1899-12-30T04:33:14"/>
    <n v="13"/>
    <x v="1"/>
    <x v="1"/>
    <x v="0"/>
    <n v="0"/>
    <n v="0"/>
    <s v="OK"/>
    <s v="Clinker"/>
    <x v="1"/>
    <n v="0"/>
    <s v="F. TORAL"/>
    <s v="C"/>
    <d v="1899-12-30T00:00:41"/>
    <d v="1899-12-30T00:00:41"/>
    <s v="OK"/>
    <m/>
    <m/>
    <d v="1899-12-30T00:00:00"/>
    <d v="1899-12-30T04:33:55"/>
    <n v="2"/>
    <d v="1899-12-30T00:00:41"/>
    <n v="273.91666666667044"/>
    <n v="17"/>
    <s v="No"/>
  </r>
  <r>
    <s v="CTOR"/>
    <s v="2025004007"/>
    <x v="0"/>
    <s v="ER7181BDB"/>
    <s v="E2721LFZ"/>
    <d v="2025-02-24T00:00:00"/>
    <s v="COUR"/>
    <s v="200210"/>
    <x v="58"/>
    <s v="PA"/>
    <s v="PA"/>
    <m/>
    <d v="2025-02-24T00:00:00"/>
    <d v="1899-12-30T14:40:06"/>
    <d v="2025-02-24T00:00:00"/>
    <d v="1899-12-30T14:40:48"/>
    <d v="2025-02-24T00:00:00"/>
    <d v="1899-12-30T18:02:06"/>
    <x v="0"/>
    <s v="RFCPI"/>
    <s v="2108139532"/>
    <s v="FBO"/>
    <d v="1899-12-30T03:22:00"/>
    <d v="1899-12-30T03:21:18"/>
    <d v="1899-12-30T00:00:42"/>
    <s v="Granel"/>
    <s v="E001"/>
    <x v="0"/>
    <d v="1899-12-30T03:22:00"/>
    <d v="1899-12-30T03:21:18"/>
    <n v="14"/>
    <x v="1"/>
    <x v="1"/>
    <x v="0"/>
    <n v="0"/>
    <n v="0"/>
    <s v="OK"/>
    <s v="Clinker"/>
    <x v="1"/>
    <n v="0"/>
    <s v="F. TORAL"/>
    <s v="C"/>
    <d v="1899-12-30T00:00:42"/>
    <d v="1899-12-30T00:00:42"/>
    <s v="OK"/>
    <m/>
    <m/>
    <d v="1899-12-30T00:00:00"/>
    <d v="1899-12-30T03:22:00"/>
    <n v="2"/>
    <d v="1899-12-30T00:00:42"/>
    <n v="201.99999999998889"/>
    <n v="18"/>
    <s v="No"/>
  </r>
  <r>
    <s v="CTOR"/>
    <s v="2025003988"/>
    <x v="0"/>
    <s v="ER1753BDR"/>
    <s v="E8038KGV"/>
    <d v="2025-02-24T00:00:00"/>
    <s v="COUR"/>
    <s v="200210"/>
    <x v="58"/>
    <s v="PA"/>
    <s v="PA"/>
    <m/>
    <d v="2025-02-24T00:00:00"/>
    <d v="1899-12-30T12:46:41"/>
    <d v="2025-02-24T00:00:00"/>
    <d v="1899-12-30T12:47:23"/>
    <d v="2025-02-24T00:00:00"/>
    <d v="1899-12-30T18:05:15"/>
    <x v="0"/>
    <s v="RFCPI"/>
    <s v="2108139533"/>
    <s v="FBO"/>
    <d v="1899-12-30T05:18:34"/>
    <d v="1899-12-30T05:17:52"/>
    <d v="1899-12-30T00:00:42"/>
    <s v="Granel"/>
    <s v="E001"/>
    <x v="0"/>
    <d v="1899-12-30T05:18:34"/>
    <d v="1899-12-30T05:17:52"/>
    <n v="12"/>
    <x v="1"/>
    <x v="1"/>
    <x v="0"/>
    <n v="0"/>
    <n v="1"/>
    <s v="KO"/>
    <s v="Clinker"/>
    <x v="1"/>
    <n v="1"/>
    <s v="F. TORAL"/>
    <s v="C"/>
    <d v="1899-12-30T00:00:42"/>
    <d v="1899-12-30T00:00:42"/>
    <s v="OK"/>
    <m/>
    <m/>
    <d v="1899-12-30T00:00:00"/>
    <d v="1899-12-30T05:18:34"/>
    <n v="2"/>
    <d v="1899-12-30T00:00:42"/>
    <n v="318.56666666666393"/>
    <n v="18"/>
    <s v="No"/>
  </r>
  <r>
    <s v="CTOR"/>
    <s v="2025004001"/>
    <x v="0"/>
    <s v="ER3747BDR"/>
    <s v="E6968KBD"/>
    <d v="2025-02-24T00:00:00"/>
    <s v="COUR"/>
    <s v="200210"/>
    <x v="58"/>
    <s v="PA"/>
    <s v="PA"/>
    <m/>
    <d v="2025-02-24T00:00:00"/>
    <d v="1899-12-30T13:59:29"/>
    <d v="2025-02-24T00:00:00"/>
    <d v="1899-12-30T14:00:13"/>
    <d v="2025-02-24T00:00:00"/>
    <d v="1899-12-30T18:19:43"/>
    <x v="0"/>
    <s v="RFCPI"/>
    <s v="2108139534"/>
    <s v="FBO"/>
    <d v="1899-12-30T04:20:14"/>
    <d v="1899-12-30T04:19:30"/>
    <d v="1899-12-30T00:00:44"/>
    <s v="Granel"/>
    <s v="E001"/>
    <x v="0"/>
    <d v="1899-12-30T04:20:14"/>
    <d v="1899-12-30T04:19:30"/>
    <n v="13"/>
    <x v="1"/>
    <x v="1"/>
    <x v="0"/>
    <n v="0"/>
    <n v="0"/>
    <s v="OK"/>
    <s v="Clinker"/>
    <x v="1"/>
    <n v="0"/>
    <s v="F. TORAL"/>
    <s v="C"/>
    <d v="1899-12-30T00:00:44"/>
    <d v="1899-12-30T00:00:44"/>
    <s v="OK"/>
    <m/>
    <m/>
    <d v="1899-12-30T00:00:00"/>
    <d v="1899-12-30T04:20:14"/>
    <n v="2"/>
    <d v="1899-12-30T00:00:44"/>
    <n v="260.23333333332943"/>
    <n v="18"/>
    <s v="No"/>
  </r>
  <r>
    <s v="CTOR"/>
    <s v="2025004017"/>
    <x v="0"/>
    <s v="ER0593BDG"/>
    <s v="E6288JBL"/>
    <d v="2025-02-24T00:00:00"/>
    <s v="COUR"/>
    <s v="200210"/>
    <x v="58"/>
    <s v="PA"/>
    <s v="PA"/>
    <m/>
    <d v="2025-02-24T00:00:00"/>
    <d v="1899-12-30T15:25:52"/>
    <d v="2025-02-24T00:00:00"/>
    <d v="1899-12-30T15:26:34"/>
    <d v="2025-02-24T00:00:00"/>
    <d v="1899-12-30T18:31:13"/>
    <x v="0"/>
    <s v="RFCPI"/>
    <s v="2108139535"/>
    <s v="FBO"/>
    <d v="1899-12-30T03:05:21"/>
    <d v="1899-12-30T03:04:39"/>
    <d v="1899-12-30T00:00:42"/>
    <s v="Granel"/>
    <s v="E001"/>
    <x v="0"/>
    <d v="1899-12-30T03:05:21"/>
    <d v="1899-12-30T03:04:39"/>
    <n v="15"/>
    <x v="1"/>
    <x v="1"/>
    <x v="0"/>
    <n v="0"/>
    <n v="0"/>
    <s v="OK"/>
    <s v="Clinker"/>
    <x v="1"/>
    <n v="0"/>
    <s v="F. TORAL"/>
    <s v="C"/>
    <d v="1899-12-30T00:00:42"/>
    <d v="1899-12-30T00:00:42"/>
    <s v="OK"/>
    <m/>
    <m/>
    <d v="1899-12-30T00:00:00"/>
    <d v="1899-12-30T03:05:21"/>
    <n v="2"/>
    <d v="1899-12-30T00:00:42"/>
    <n v="185.35000000000323"/>
    <n v="18"/>
    <s v="No"/>
  </r>
  <r>
    <s v="CTOR"/>
    <s v="2025004057"/>
    <x v="0"/>
    <s v="ER9398BCW"/>
    <s v="E2005MPP"/>
    <d v="2025-02-24T00:00:00"/>
    <s v="COUR"/>
    <s v="200210"/>
    <x v="58"/>
    <s v="PA"/>
    <s v="PA"/>
    <m/>
    <d v="2025-02-24T00:00:00"/>
    <d v="1899-12-30T19:38:26"/>
    <d v="2025-02-24T00:00:00"/>
    <d v="1899-12-30T19:39:09"/>
    <d v="2025-02-24T00:00:00"/>
    <d v="1899-12-30T20:10:22"/>
    <x v="0"/>
    <s v="RFCPI"/>
    <s v="2108139536"/>
    <s v="FBO"/>
    <d v="1899-12-30T00:31:56"/>
    <d v="1899-12-30T00:31:13"/>
    <d v="1899-12-30T00:00:43"/>
    <s v="Granel"/>
    <s v="E001"/>
    <x v="0"/>
    <d v="1899-12-30T00:31:56"/>
    <d v="1899-12-30T00:31:13"/>
    <n v="19"/>
    <x v="1"/>
    <x v="1"/>
    <x v="0"/>
    <n v="0"/>
    <n v="0"/>
    <s v="OK"/>
    <s v="Clinker"/>
    <x v="1"/>
    <n v="0"/>
    <s v="F. TORAL"/>
    <s v="A"/>
    <d v="1899-12-30T00:00:43"/>
    <d v="1899-12-30T00:00:43"/>
    <s v="OK"/>
    <m/>
    <m/>
    <d v="1899-12-30T00:00:00"/>
    <d v="1899-12-30T00:31:56"/>
    <n v="2"/>
    <d v="1899-12-30T00:00:43"/>
    <n v="31.933333333339178"/>
    <n v="20"/>
    <s v="Si"/>
  </r>
  <r>
    <s v="CTOR"/>
    <s v="2025004063"/>
    <x v="0"/>
    <s v="ER6677BCZ"/>
    <s v="E6016MRS"/>
    <d v="2025-02-25T00:00:00"/>
    <s v="COUR"/>
    <s v="200210"/>
    <x v="58"/>
    <s v="PA"/>
    <s v="PA"/>
    <m/>
    <d v="2025-02-25T00:00:00"/>
    <d v="1899-12-30T06:57:02"/>
    <d v="2025-02-25T00:00:00"/>
    <d v="1899-12-30T06:57:45"/>
    <d v="2025-02-25T00:00:00"/>
    <d v="1899-12-30T07:14:45"/>
    <x v="0"/>
    <s v="RFCPI"/>
    <s v="2108139537"/>
    <s v="FBO"/>
    <d v="1899-12-30T00:17:43"/>
    <d v="1899-12-30T00:17:00"/>
    <d v="1899-12-30T00:00:43"/>
    <s v="Granel"/>
    <s v="E001"/>
    <x v="0"/>
    <d v="1899-12-30T00:17:43"/>
    <d v="1899-12-30T00:17:00"/>
    <n v="6"/>
    <x v="2"/>
    <x v="1"/>
    <x v="0"/>
    <n v="0"/>
    <n v="0"/>
    <s v="OK"/>
    <s v="Clinker"/>
    <x v="1"/>
    <n v="0"/>
    <s v="F. TORAL"/>
    <s v="A"/>
    <d v="1899-12-30T00:00:43"/>
    <d v="1899-12-30T00:00:43"/>
    <s v="OK"/>
    <m/>
    <m/>
    <d v="1899-12-30T00:00:00"/>
    <d v="1899-12-30T00:17:43"/>
    <n v="3"/>
    <d v="1899-12-30T00:00:43"/>
    <n v="17.716666666665624"/>
    <n v="7"/>
    <s v="Si"/>
  </r>
  <r>
    <s v="CTOR"/>
    <s v="2025004067"/>
    <x v="0"/>
    <s v="ER2348BCJ"/>
    <s v="E6710LCS"/>
    <d v="2025-02-25T00:00:00"/>
    <s v="COUR"/>
    <s v="200210"/>
    <x v="58"/>
    <s v="PA"/>
    <s v="PA"/>
    <m/>
    <d v="2025-02-25T00:00:00"/>
    <d v="1899-12-30T07:30:32"/>
    <d v="2025-02-25T00:00:00"/>
    <d v="1899-12-30T07:31:16"/>
    <d v="2025-02-25T00:00:00"/>
    <d v="1899-12-30T07:51:05"/>
    <x v="0"/>
    <s v="RFCPI"/>
    <s v="2108139538"/>
    <s v="FBO"/>
    <d v="1899-12-30T00:20:33"/>
    <d v="1899-12-30T00:19:49"/>
    <d v="1899-12-30T00:00:44"/>
    <s v="Granel"/>
    <s v="E001"/>
    <x v="0"/>
    <d v="1899-12-30T00:20:33"/>
    <d v="1899-12-30T00:19:49"/>
    <n v="7"/>
    <x v="2"/>
    <x v="1"/>
    <x v="0"/>
    <n v="0"/>
    <n v="0"/>
    <s v="OK"/>
    <s v="Clinker"/>
    <x v="1"/>
    <n v="0"/>
    <s v="F. TORAL"/>
    <s v="A"/>
    <d v="1899-12-30T00:00:44"/>
    <d v="1899-12-30T00:00:44"/>
    <s v="OK"/>
    <m/>
    <m/>
    <d v="1899-12-30T00:00:00"/>
    <d v="1899-12-30T00:20:33"/>
    <n v="3"/>
    <d v="1899-12-30T00:00:44"/>
    <n v="20.549999999995137"/>
    <n v="7"/>
    <s v="Si"/>
  </r>
  <r>
    <s v="CTOR"/>
    <s v="2025004082"/>
    <x v="0"/>
    <s v="ER0370BCX"/>
    <s v="E1723MVH"/>
    <d v="2025-02-25T00:00:00"/>
    <s v="COUR"/>
    <s v="200210"/>
    <x v="58"/>
    <s v="PA"/>
    <s v="PA"/>
    <m/>
    <d v="2025-02-25T00:00:00"/>
    <d v="1899-12-30T10:10:52"/>
    <d v="2025-02-25T00:00:00"/>
    <d v="1899-12-30T10:11:36"/>
    <d v="2025-02-25T00:00:00"/>
    <d v="1899-12-30T10:45:52"/>
    <x v="0"/>
    <s v="RFCPI"/>
    <s v="2108139544"/>
    <s v="FBO"/>
    <d v="1899-12-30T00:35:00"/>
    <d v="1899-12-30T00:34:16"/>
    <d v="1899-12-30T00:00:44"/>
    <s v="Granel"/>
    <s v="E001"/>
    <x v="0"/>
    <d v="1899-12-30T00:35:00"/>
    <d v="1899-12-30T00:34:16"/>
    <n v="10"/>
    <x v="2"/>
    <x v="1"/>
    <x v="0"/>
    <n v="0"/>
    <n v="0"/>
    <s v="OK"/>
    <s v="Clinker"/>
    <x v="1"/>
    <n v="0"/>
    <s v="F. TORAL"/>
    <s v="A"/>
    <d v="1899-12-30T00:00:44"/>
    <d v="1899-12-30T00:00:44"/>
    <s v="OK"/>
    <m/>
    <m/>
    <d v="1899-12-30T00:00:00"/>
    <d v="1899-12-30T00:35:00"/>
    <n v="3"/>
    <d v="1899-12-30T00:00:44"/>
    <n v="35.000000000006352"/>
    <n v="10"/>
    <s v="Si"/>
  </r>
  <r>
    <s v="CTOR"/>
    <s v="2025004099"/>
    <x v="0"/>
    <s v="ER8027BCV"/>
    <s v="E6554HRN"/>
    <d v="2025-02-25T00:00:00"/>
    <s v="COUR"/>
    <s v="200210"/>
    <x v="58"/>
    <s v="PA"/>
    <s v="PA"/>
    <m/>
    <d v="2025-02-25T00:00:00"/>
    <d v="1899-12-30T12:09:34"/>
    <d v="2025-02-25T00:00:00"/>
    <d v="1899-12-30T12:10:18"/>
    <d v="2025-02-25T00:00:00"/>
    <d v="1899-12-30T12:48:19"/>
    <x v="0"/>
    <s v="RFCPI"/>
    <s v="2108139547"/>
    <s v="FBO"/>
    <d v="1899-12-30T00:38:45"/>
    <d v="1899-12-30T00:38:01"/>
    <d v="1899-12-30T00:00:44"/>
    <s v="Granel"/>
    <s v="E001"/>
    <x v="0"/>
    <d v="1899-12-30T00:38:45"/>
    <d v="1899-12-30T00:38:01"/>
    <n v="12"/>
    <x v="2"/>
    <x v="1"/>
    <x v="0"/>
    <n v="0"/>
    <n v="0"/>
    <s v="OK"/>
    <s v="Clinker"/>
    <x v="1"/>
    <n v="0"/>
    <s v="F. TORAL"/>
    <s v="A"/>
    <d v="1899-12-30T00:00:44"/>
    <d v="1899-12-30T00:00:44"/>
    <s v="OK"/>
    <m/>
    <m/>
    <d v="1899-12-30T00:00:00"/>
    <d v="1899-12-30T00:38:45"/>
    <n v="3"/>
    <d v="1899-12-30T00:00:44"/>
    <n v="38.749999999996781"/>
    <n v="12"/>
    <s v="Si"/>
  </r>
  <r>
    <s v="CTOR"/>
    <s v="2025004131"/>
    <x v="0"/>
    <s v="ER5450BDP"/>
    <s v="E6490MPP"/>
    <d v="2025-02-25T00:00:00"/>
    <s v="COUR"/>
    <s v="200210"/>
    <x v="58"/>
    <s v="PA"/>
    <s v="PA"/>
    <m/>
    <d v="2025-02-25T00:00:00"/>
    <d v="1899-12-30T15:58:40"/>
    <d v="2025-02-25T00:00:00"/>
    <d v="1899-12-30T15:59:23"/>
    <d v="2025-02-25T00:00:00"/>
    <d v="1899-12-30T16:29:30"/>
    <x v="0"/>
    <s v="RFCPI"/>
    <s v="2108139548"/>
    <s v="FBO"/>
    <d v="1899-12-30T00:30:50"/>
    <d v="1899-12-30T00:30:07"/>
    <d v="1899-12-30T00:00:43"/>
    <s v="Granel"/>
    <s v="E001"/>
    <x v="0"/>
    <d v="1899-12-30T00:30:50"/>
    <d v="1899-12-30T00:30:07"/>
    <n v="15"/>
    <x v="2"/>
    <x v="1"/>
    <x v="0"/>
    <n v="0"/>
    <n v="0"/>
    <s v="OK"/>
    <s v="Clinker"/>
    <x v="1"/>
    <n v="0"/>
    <s v="F. TORAL"/>
    <s v="A"/>
    <d v="1899-12-30T00:00:43"/>
    <d v="1899-12-30T00:00:43"/>
    <s v="OK"/>
    <m/>
    <m/>
    <d v="1899-12-30T00:00:00"/>
    <d v="1899-12-30T00:30:50"/>
    <n v="3"/>
    <d v="1899-12-30T00:00:43"/>
    <n v="30.833333333337727"/>
    <n v="16"/>
    <s v="Si"/>
  </r>
  <r>
    <s v="CTOR"/>
    <s v="2025004134"/>
    <x v="0"/>
    <s v="ER4817BCG"/>
    <s v="E7305LXF"/>
    <d v="2025-02-25T00:00:00"/>
    <s v="COUR"/>
    <s v="200210"/>
    <x v="58"/>
    <s v="PA"/>
    <s v="PA"/>
    <m/>
    <d v="2025-02-25T00:00:00"/>
    <d v="1899-12-30T16:04:43"/>
    <d v="2025-02-25T00:00:00"/>
    <d v="1899-12-30T16:05:26"/>
    <d v="2025-02-25T00:00:00"/>
    <d v="1899-12-30T16:34:25"/>
    <x v="0"/>
    <s v="RFCPI"/>
    <s v="2108139549"/>
    <s v="FBO"/>
    <d v="1899-12-30T00:29:42"/>
    <d v="1899-12-30T00:28:59"/>
    <d v="1899-12-30T00:00:43"/>
    <s v="Granel"/>
    <s v="E001"/>
    <x v="0"/>
    <d v="1899-12-30T00:29:42"/>
    <d v="1899-12-30T00:28:59"/>
    <n v="16"/>
    <x v="2"/>
    <x v="1"/>
    <x v="0"/>
    <n v="0"/>
    <n v="0"/>
    <s v="OK"/>
    <s v="Clinker"/>
    <x v="1"/>
    <n v="0"/>
    <s v="F. TORAL"/>
    <s v="A"/>
    <d v="1899-12-30T00:00:43"/>
    <d v="1899-12-30T00:00:43"/>
    <s v="OK"/>
    <m/>
    <m/>
    <d v="1899-12-30T00:00:00"/>
    <d v="1899-12-30T00:29:42"/>
    <n v="3"/>
    <d v="1899-12-30T00:00:43"/>
    <n v="29.700000000000006"/>
    <n v="16"/>
    <s v="Si"/>
  </r>
  <r>
    <s v="CTOR"/>
    <s v="2025004147"/>
    <x v="0"/>
    <s v="ER7592BCW"/>
    <s v="E5243MNZ"/>
    <d v="2025-02-25T00:00:00"/>
    <s v="COUR"/>
    <s v="200210"/>
    <x v="58"/>
    <s v="PA"/>
    <s v="PA"/>
    <m/>
    <d v="2025-02-25T00:00:00"/>
    <d v="1899-12-30T16:55:55"/>
    <d v="2025-02-25T00:00:00"/>
    <d v="1899-12-30T16:56:37"/>
    <d v="2025-02-25T00:00:00"/>
    <d v="1899-12-30T17:13:13"/>
    <x v="0"/>
    <s v="RFCPI"/>
    <s v="2108139550"/>
    <s v="FBO"/>
    <d v="1899-12-30T00:17:18"/>
    <d v="1899-12-30T00:16:36"/>
    <d v="1899-12-30T00:00:42"/>
    <s v="Granel"/>
    <s v="E001"/>
    <x v="0"/>
    <d v="1899-12-30T00:17:18"/>
    <d v="1899-12-30T00:16:36"/>
    <n v="16"/>
    <x v="2"/>
    <x v="1"/>
    <x v="0"/>
    <n v="0"/>
    <n v="0"/>
    <s v="OK"/>
    <s v="Clinker"/>
    <x v="1"/>
    <n v="0"/>
    <s v="F. TORAL"/>
    <s v="A"/>
    <d v="1899-12-30T00:00:42"/>
    <d v="1899-12-30T00:00:42"/>
    <s v="OK"/>
    <m/>
    <m/>
    <d v="1899-12-30T00:00:00"/>
    <d v="1899-12-30T00:17:18"/>
    <n v="3"/>
    <d v="1899-12-30T00:00:42"/>
    <n v="17.299999999987197"/>
    <n v="17"/>
    <s v="Si"/>
  </r>
  <r>
    <s v="CTOR"/>
    <s v="2025004154"/>
    <x v="0"/>
    <s v="ER5804BCW"/>
    <s v="E3273MMX"/>
    <d v="2025-02-25T00:00:00"/>
    <s v="COUR"/>
    <s v="200210"/>
    <x v="58"/>
    <s v="PA"/>
    <s v="PA"/>
    <m/>
    <d v="2025-02-25T00:00:00"/>
    <d v="1899-12-30T17:17:57"/>
    <d v="2025-02-25T00:00:00"/>
    <d v="1899-12-30T17:18:40"/>
    <d v="2025-02-25T00:00:00"/>
    <d v="1899-12-30T18:04:23"/>
    <x v="0"/>
    <s v="RFCPI"/>
    <s v="2108139551"/>
    <s v="FBO"/>
    <d v="1899-12-30T00:46:26"/>
    <d v="1899-12-30T00:45:43"/>
    <d v="1899-12-30T00:00:43"/>
    <s v="Granel"/>
    <s v="E001"/>
    <x v="0"/>
    <d v="1899-12-30T00:46:26"/>
    <d v="1899-12-30T00:45:43"/>
    <n v="17"/>
    <x v="2"/>
    <x v="1"/>
    <x v="0"/>
    <n v="0"/>
    <n v="0"/>
    <s v="OK"/>
    <s v="Clinker"/>
    <x v="1"/>
    <n v="0"/>
    <s v="F. TORAL"/>
    <s v="B"/>
    <d v="1899-12-30T00:00:43"/>
    <d v="1899-12-30T00:00:43"/>
    <s v="OK"/>
    <m/>
    <m/>
    <d v="1899-12-30T00:00:00"/>
    <d v="1899-12-30T00:46:26"/>
    <n v="3"/>
    <d v="1899-12-30T00:00:43"/>
    <n v="46.433333333332811"/>
    <n v="18"/>
    <s v="No"/>
  </r>
  <r>
    <s v="CTOR"/>
    <s v="2025004160"/>
    <x v="0"/>
    <s v="ER4919BCS"/>
    <s v="E2199KBG"/>
    <d v="2025-02-25T00:00:00"/>
    <s v="COUR"/>
    <s v="200210"/>
    <x v="58"/>
    <s v="PA"/>
    <s v="PA"/>
    <m/>
    <d v="2025-02-25T00:00:00"/>
    <d v="1899-12-30T18:13:22"/>
    <d v="2025-02-25T00:00:00"/>
    <d v="1899-12-30T18:14:05"/>
    <d v="2025-02-25T00:00:00"/>
    <d v="1899-12-30T18:42:24"/>
    <x v="0"/>
    <s v="RFCPI"/>
    <s v="2108139552"/>
    <s v="FBO"/>
    <d v="1899-12-30T00:29:02"/>
    <d v="1899-12-30T00:28:19"/>
    <d v="1899-12-30T00:00:43"/>
    <s v="Granel"/>
    <s v="E001"/>
    <x v="0"/>
    <d v="1899-12-30T00:29:02"/>
    <d v="1899-12-30T00:28:19"/>
    <n v="18"/>
    <x v="2"/>
    <x v="1"/>
    <x v="0"/>
    <n v="0"/>
    <n v="0"/>
    <s v="OK"/>
    <s v="Clinker"/>
    <x v="1"/>
    <n v="0"/>
    <s v="F. TORAL"/>
    <s v="A"/>
    <d v="1899-12-30T00:00:43"/>
    <d v="1899-12-30T00:00:43"/>
    <s v="OK"/>
    <m/>
    <m/>
    <d v="1899-12-30T00:00:00"/>
    <d v="1899-12-30T00:29:02"/>
    <n v="3"/>
    <d v="1899-12-30T00:00:43"/>
    <n v="29.033333333323217"/>
    <n v="18"/>
    <s v="Si"/>
  </r>
  <r>
    <s v="CTOR"/>
    <s v="2025004169"/>
    <x v="0"/>
    <s v="ER9964BDK"/>
    <s v="E1246LSD"/>
    <d v="2025-02-25T00:00:00"/>
    <s v="COUR"/>
    <s v="200210"/>
    <x v="58"/>
    <s v="PA"/>
    <s v="PA"/>
    <m/>
    <d v="2025-02-25T00:00:00"/>
    <d v="1899-12-30T20:45:32"/>
    <d v="2025-02-25T00:00:00"/>
    <d v="1899-12-30T20:46:16"/>
    <d v="2025-02-25T00:00:00"/>
    <d v="1899-12-30T21:12:53"/>
    <x v="0"/>
    <s v="RFCPI"/>
    <s v="2108139553"/>
    <s v="FBO"/>
    <d v="1899-12-30T00:27:21"/>
    <d v="1899-12-30T00:26:37"/>
    <d v="1899-12-30T00:00:44"/>
    <s v="Granel"/>
    <s v="E001"/>
    <x v="0"/>
    <d v="1899-12-30T00:27:21"/>
    <d v="1899-12-30T00:26:37"/>
    <n v="20"/>
    <x v="2"/>
    <x v="1"/>
    <x v="0"/>
    <n v="0"/>
    <n v="0"/>
    <s v="OK"/>
    <s v="Clinker"/>
    <x v="1"/>
    <n v="0"/>
    <s v="F. TORAL"/>
    <s v="A"/>
    <d v="1899-12-30T00:00:44"/>
    <d v="1899-12-30T00:00:44"/>
    <s v="OK"/>
    <m/>
    <m/>
    <d v="1899-12-30T00:00:00"/>
    <d v="1899-12-30T00:27:21"/>
    <n v="3"/>
    <d v="1899-12-30T00:00:44"/>
    <n v="27.350000000006514"/>
    <n v="21"/>
    <s v="Si"/>
  </r>
  <r>
    <s v="CTOR"/>
    <s v="2025004174"/>
    <x v="0"/>
    <s v="ER3419BDH"/>
    <s v="E6254MKZ"/>
    <d v="2025-02-26T00:00:00"/>
    <s v="COUR"/>
    <s v="200210"/>
    <x v="58"/>
    <s v="PA"/>
    <s v="PA"/>
    <m/>
    <d v="2025-02-26T00:00:00"/>
    <d v="1899-12-30T06:23:49"/>
    <d v="2025-02-26T00:00:00"/>
    <d v="1899-12-30T06:24:33"/>
    <d v="2025-02-26T00:00:00"/>
    <d v="1899-12-30T06:52:58"/>
    <x v="0"/>
    <s v="RFCPI"/>
    <s v="2108139554"/>
    <s v="FBO"/>
    <d v="1899-12-30T00:29:09"/>
    <d v="1899-12-30T00:28:25"/>
    <d v="1899-12-30T00:00:44"/>
    <s v="Granel"/>
    <s v="E001"/>
    <x v="0"/>
    <d v="1899-12-30T00:29:09"/>
    <d v="1899-12-30T00:28:25"/>
    <n v="6"/>
    <x v="3"/>
    <x v="1"/>
    <x v="0"/>
    <n v="0"/>
    <n v="0"/>
    <s v="OK"/>
    <s v="Clinker"/>
    <x v="1"/>
    <n v="0"/>
    <s v="F. TORAL"/>
    <s v="A"/>
    <d v="1899-12-30T00:00:44"/>
    <d v="1899-12-30T00:00:44"/>
    <s v="OK"/>
    <m/>
    <m/>
    <d v="1899-12-30T00:00:00"/>
    <d v="1899-12-30T00:29:09"/>
    <n v="4"/>
    <d v="1899-12-30T00:00:44"/>
    <n v="29.150000000006393"/>
    <n v="6"/>
    <s v="Si"/>
  </r>
  <r>
    <s v="CTOR"/>
    <s v="2025004175"/>
    <x v="0"/>
    <s v="ER2348BCJ"/>
    <s v="E6710LCS"/>
    <d v="2025-02-26T00:00:00"/>
    <s v="COUR"/>
    <s v="200210"/>
    <x v="58"/>
    <s v="PA"/>
    <s v="PA"/>
    <m/>
    <d v="2025-02-26T00:00:00"/>
    <d v="1899-12-30T06:39:40"/>
    <d v="2025-02-26T00:00:00"/>
    <d v="1899-12-30T06:40:26"/>
    <d v="2025-02-26T00:00:00"/>
    <d v="1899-12-30T07:20:08"/>
    <x v="0"/>
    <s v="RFCPI"/>
    <s v="2108139555"/>
    <s v="FBO"/>
    <d v="1899-12-30T00:40:28"/>
    <d v="1899-12-30T00:39:42"/>
    <d v="1899-12-30T00:00:46"/>
    <s v="Granel"/>
    <s v="E001"/>
    <x v="0"/>
    <d v="1899-12-30T00:40:28"/>
    <d v="1899-12-30T00:39:42"/>
    <n v="6"/>
    <x v="3"/>
    <x v="1"/>
    <x v="0"/>
    <n v="0"/>
    <n v="0"/>
    <s v="OK"/>
    <s v="Clinker"/>
    <x v="1"/>
    <n v="0"/>
    <s v="F. TORAL"/>
    <s v="A"/>
    <d v="1899-12-30T00:00:46"/>
    <d v="1899-12-30T00:00:46"/>
    <s v="OK"/>
    <m/>
    <m/>
    <d v="1899-12-30T00:00:00"/>
    <d v="1899-12-30T00:40:28"/>
    <n v="4"/>
    <d v="1899-12-30T00:00:46"/>
    <n v="40.466666666663983"/>
    <n v="7"/>
    <s v="Si"/>
  </r>
  <r>
    <s v="CTOR"/>
    <s v="2025004185"/>
    <x v="0"/>
    <s v="ER5422BCD"/>
    <s v="E1072JZK"/>
    <d v="2025-02-26T00:00:00"/>
    <s v="COUR"/>
    <s v="200210"/>
    <x v="58"/>
    <s v="PA"/>
    <s v="PA"/>
    <m/>
    <d v="2025-02-26T00:00:00"/>
    <d v="1899-12-30T07:40:13"/>
    <d v="2025-02-26T00:00:00"/>
    <d v="1899-12-30T07:40:58"/>
    <d v="2025-02-26T00:00:00"/>
    <d v="1899-12-30T08:16:02"/>
    <x v="0"/>
    <s v="RFCPI"/>
    <s v="2108139556"/>
    <s v="FBO"/>
    <d v="1899-12-30T00:35:49"/>
    <d v="1899-12-30T00:35:04"/>
    <d v="1899-12-30T00:00:45"/>
    <s v="Granel"/>
    <s v="E001"/>
    <x v="0"/>
    <d v="1899-12-30T00:35:49"/>
    <d v="1899-12-30T00:35:04"/>
    <n v="7"/>
    <x v="3"/>
    <x v="1"/>
    <x v="0"/>
    <n v="0"/>
    <n v="0"/>
    <s v="OK"/>
    <s v="Clinker"/>
    <x v="1"/>
    <n v="0"/>
    <s v="F. TORAL"/>
    <s v="A"/>
    <d v="1899-12-30T00:00:45"/>
    <d v="1899-12-30T00:00:45"/>
    <s v="OK"/>
    <m/>
    <m/>
    <d v="1899-12-30T00:00:00"/>
    <d v="1899-12-30T00:35:49"/>
    <n v="4"/>
    <d v="1899-12-30T00:00:45"/>
    <n v="35.816666666659259"/>
    <n v="8"/>
    <s v="Si"/>
  </r>
  <r>
    <s v="CTOR"/>
    <s v="2025004222"/>
    <x v="0"/>
    <s v="ER6677BCZ"/>
    <s v="E6016MRS"/>
    <d v="2025-02-26T00:00:00"/>
    <s v="COUR"/>
    <s v="200210"/>
    <x v="58"/>
    <s v="PA"/>
    <s v="PA"/>
    <m/>
    <d v="2025-02-26T00:00:00"/>
    <d v="1899-12-30T12:37:36"/>
    <d v="2025-02-26T00:00:00"/>
    <d v="1899-12-30T12:38:21"/>
    <d v="2025-02-26T00:00:00"/>
    <d v="1899-12-30T13:04:57"/>
    <x v="0"/>
    <s v="RFCPI"/>
    <s v="2108139563"/>
    <s v="FBO"/>
    <d v="1899-12-30T00:27:21"/>
    <d v="1899-12-30T00:26:36"/>
    <d v="1899-12-30T00:00:45"/>
    <s v="Granel"/>
    <s v="E001"/>
    <x v="0"/>
    <d v="1899-12-30T00:27:21"/>
    <d v="1899-12-30T00:26:36"/>
    <n v="12"/>
    <x v="3"/>
    <x v="1"/>
    <x v="0"/>
    <n v="0"/>
    <n v="0"/>
    <s v="OK"/>
    <s v="Clinker"/>
    <x v="1"/>
    <n v="0"/>
    <s v="F. TORAL"/>
    <s v="A"/>
    <d v="1899-12-30T00:00:45"/>
    <d v="1899-12-30T00:00:45"/>
    <s v="OK"/>
    <m/>
    <m/>
    <d v="1899-12-30T00:00:00"/>
    <d v="1899-12-30T00:27:21"/>
    <n v="4"/>
    <d v="1899-12-30T00:00:45"/>
    <n v="27.350000000006514"/>
    <n v="13"/>
    <s v="Si"/>
  </r>
  <r>
    <s v="CTOR"/>
    <s v="2025004227"/>
    <x v="0"/>
    <s v="ER7375BDN"/>
    <s v="E0372MVZ"/>
    <d v="2025-02-26T00:00:00"/>
    <s v="COUR"/>
    <s v="200210"/>
    <x v="58"/>
    <s v="PA"/>
    <s v="PA"/>
    <m/>
    <d v="2025-02-26T00:00:00"/>
    <d v="1899-12-30T13:03:26"/>
    <d v="2025-02-26T00:00:00"/>
    <d v="1899-12-30T13:04:10"/>
    <d v="2025-02-26T00:00:00"/>
    <d v="1899-12-30T13:50:04"/>
    <x v="0"/>
    <s v="RFCPI"/>
    <s v="2108139565"/>
    <s v="FBO"/>
    <d v="1899-12-30T00:46:38"/>
    <d v="1899-12-30T00:45:54"/>
    <d v="1899-12-30T00:00:44"/>
    <s v="Granel"/>
    <s v="E001"/>
    <x v="0"/>
    <d v="1899-12-30T00:46:38"/>
    <d v="1899-12-30T00:45:54"/>
    <n v="13"/>
    <x v="3"/>
    <x v="1"/>
    <x v="0"/>
    <n v="0"/>
    <n v="0"/>
    <s v="OK"/>
    <s v="Clinker"/>
    <x v="1"/>
    <n v="0"/>
    <s v="F. TORAL"/>
    <s v="B"/>
    <d v="1899-12-30T00:00:44"/>
    <d v="1899-12-30T00:00:44"/>
    <s v="OK"/>
    <m/>
    <m/>
    <d v="1899-12-30T00:00:00"/>
    <d v="1899-12-30T00:46:38"/>
    <n v="4"/>
    <d v="1899-12-30T00:00:44"/>
    <n v="46.633333333334441"/>
    <n v="13"/>
    <s v="No"/>
  </r>
  <r>
    <s v="CTOR"/>
    <s v="2025004257"/>
    <x v="0"/>
    <s v="ER1753BDR"/>
    <s v="E8038KGV"/>
    <d v="2025-02-26T00:00:00"/>
    <s v="COUR"/>
    <s v="200210"/>
    <x v="58"/>
    <s v="PA"/>
    <s v="PA"/>
    <m/>
    <d v="2025-02-26T00:00:00"/>
    <d v="1899-12-30T17:04:43"/>
    <d v="2025-02-26T00:00:00"/>
    <d v="1899-12-30T17:05:29"/>
    <d v="2025-02-26T00:00:00"/>
    <d v="1899-12-30T17:41:32"/>
    <x v="0"/>
    <s v="RFCPI"/>
    <s v="2108139566"/>
    <s v="FBO"/>
    <d v="1899-12-30T00:36:49"/>
    <d v="1899-12-30T00:36:03"/>
    <d v="1899-12-30T00:00:46"/>
    <s v="Granel"/>
    <s v="E001"/>
    <x v="0"/>
    <d v="1899-12-30T00:36:49"/>
    <d v="1899-12-30T00:36:03"/>
    <n v="17"/>
    <x v="3"/>
    <x v="1"/>
    <x v="0"/>
    <n v="0"/>
    <n v="0"/>
    <s v="OK"/>
    <s v="Clinker"/>
    <x v="1"/>
    <n v="0"/>
    <s v="F. TORAL"/>
    <s v="A"/>
    <d v="1899-12-30T00:00:46"/>
    <d v="1899-12-30T00:00:46"/>
    <s v="OK"/>
    <m/>
    <m/>
    <d v="1899-12-30T00:00:00"/>
    <d v="1899-12-30T00:36:49"/>
    <n v="4"/>
    <d v="1899-12-30T00:00:46"/>
    <n v="36.816666666667089"/>
    <n v="17"/>
    <s v="Si"/>
  </r>
  <r>
    <s v="CTOR"/>
    <s v="2025004281"/>
    <x v="0"/>
    <s v="ER8027BCV"/>
    <s v="E6554HRN"/>
    <d v="2025-02-26T00:00:00"/>
    <s v="COUR"/>
    <s v="200210"/>
    <x v="58"/>
    <s v="PA"/>
    <s v="PA"/>
    <m/>
    <d v="2025-02-26T00:00:00"/>
    <d v="1899-12-30T20:57:27"/>
    <d v="2025-02-26T00:00:00"/>
    <d v="1899-12-30T20:58:11"/>
    <d v="2025-02-26T00:00:00"/>
    <d v="1899-12-30T21:17:02"/>
    <x v="0"/>
    <s v="RFCPI"/>
    <s v="2108139569"/>
    <s v="FBO"/>
    <d v="1899-12-30T00:19:35"/>
    <d v="1899-12-30T00:18:51"/>
    <d v="1899-12-30T00:00:44"/>
    <s v="Granel"/>
    <s v="E001"/>
    <x v="0"/>
    <d v="1899-12-30T00:19:35"/>
    <d v="1899-12-30T00:18:51"/>
    <n v="20"/>
    <x v="3"/>
    <x v="1"/>
    <x v="0"/>
    <n v="0"/>
    <n v="0"/>
    <s v="OK"/>
    <s v="Clinker"/>
    <x v="1"/>
    <n v="0"/>
    <s v="F. TORAL"/>
    <s v="A"/>
    <d v="1899-12-30T00:00:44"/>
    <d v="1899-12-30T00:00:44"/>
    <s v="OK"/>
    <m/>
    <m/>
    <d v="1899-12-30T00:00:00"/>
    <d v="1899-12-30T00:19:35"/>
    <n v="4"/>
    <d v="1899-12-30T00:00:44"/>
    <n v="19.583333333323178"/>
    <n v="21"/>
    <s v="Si"/>
  </r>
  <r>
    <s v="CTOR"/>
    <s v="2025004314"/>
    <x v="0"/>
    <s v="ER5422BCD"/>
    <s v="E1072JZK"/>
    <d v="2025-02-27T00:00:00"/>
    <s v="COUR"/>
    <s v="200210"/>
    <x v="58"/>
    <s v="PA"/>
    <s v="PA"/>
    <m/>
    <d v="2025-02-27T00:00:00"/>
    <d v="1899-12-30T10:44:47"/>
    <d v="2025-02-27T00:00:00"/>
    <d v="1899-12-30T10:45:32"/>
    <d v="2025-02-27T00:00:00"/>
    <d v="1899-12-30T11:09:24"/>
    <x v="0"/>
    <s v="RFCPI"/>
    <s v="2108139572"/>
    <s v="FBO"/>
    <d v="1899-12-30T00:24:37"/>
    <d v="1899-12-30T00:23:52"/>
    <d v="1899-12-30T00:00:45"/>
    <s v="Granel"/>
    <s v="E001"/>
    <x v="0"/>
    <d v="1899-12-30T00:24:37"/>
    <d v="1899-12-30T00:23:52"/>
    <n v="10"/>
    <x v="4"/>
    <x v="1"/>
    <x v="0"/>
    <n v="0"/>
    <n v="0"/>
    <s v="OK"/>
    <s v="Clinker"/>
    <x v="1"/>
    <n v="0"/>
    <s v="F. TORAL"/>
    <s v="A"/>
    <d v="1899-12-30T00:00:45"/>
    <d v="1899-12-30T00:00:45"/>
    <s v="OK"/>
    <m/>
    <m/>
    <d v="1899-12-30T00:00:00"/>
    <d v="1899-12-30T00:24:37"/>
    <n v="5"/>
    <d v="1899-12-30T00:00:45"/>
    <n v="24.61666666667038"/>
    <n v="11"/>
    <s v="Si"/>
  </r>
  <r>
    <s v="CTOR"/>
    <s v="2025004339"/>
    <x v="0"/>
    <s v="ER2860BDN"/>
    <s v="E5930JDY"/>
    <d v="2025-02-27T00:00:00"/>
    <s v="COUR"/>
    <s v="200210"/>
    <x v="58"/>
    <s v="PA"/>
    <s v="PA"/>
    <m/>
    <d v="2025-02-27T00:00:00"/>
    <d v="1899-12-30T12:26:43"/>
    <d v="2025-02-27T00:00:00"/>
    <d v="1899-12-30T12:27:28"/>
    <d v="2025-02-27T00:00:00"/>
    <d v="1899-12-30T13:02:53"/>
    <x v="0"/>
    <s v="RFCPI"/>
    <s v="2108139574"/>
    <s v="FBO"/>
    <d v="1899-12-30T00:36:10"/>
    <d v="1899-12-30T00:35:25"/>
    <d v="1899-12-30T00:00:45"/>
    <s v="Granel"/>
    <s v="E001"/>
    <x v="0"/>
    <d v="1899-12-30T00:36:10"/>
    <d v="1899-12-30T00:35:25"/>
    <n v="12"/>
    <x v="4"/>
    <x v="1"/>
    <x v="0"/>
    <n v="0"/>
    <n v="0"/>
    <s v="OK"/>
    <s v="Clinker"/>
    <x v="1"/>
    <n v="0"/>
    <s v="F. TORAL"/>
    <s v="A"/>
    <d v="1899-12-30T00:00:45"/>
    <d v="1899-12-30T00:00:45"/>
    <s v="OK"/>
    <m/>
    <m/>
    <d v="1899-12-30T00:00:00"/>
    <d v="1899-12-30T00:36:10"/>
    <n v="5"/>
    <d v="1899-12-30T00:00:45"/>
    <n v="36.166666666665549"/>
    <n v="13"/>
    <s v="Si"/>
  </r>
  <r>
    <s v="CTOR"/>
    <s v="2025004343"/>
    <x v="0"/>
    <s v="ER8275BDN"/>
    <s v="E4436LLN"/>
    <d v="2025-02-27T00:00:00"/>
    <s v="COUR"/>
    <s v="200210"/>
    <x v="58"/>
    <s v="PA"/>
    <s v="PA"/>
    <m/>
    <d v="2025-02-27T00:00:00"/>
    <d v="1899-12-30T12:41:33"/>
    <d v="2025-02-27T00:00:00"/>
    <d v="1899-12-30T12:42:19"/>
    <d v="2025-02-27T00:00:00"/>
    <d v="1899-12-30T13:54:22"/>
    <x v="0"/>
    <s v="RFCPI"/>
    <s v="2108139580"/>
    <s v="FBO"/>
    <d v="1899-12-30T01:12:49"/>
    <d v="1899-12-30T01:12:03"/>
    <d v="1899-12-30T00:00:46"/>
    <s v="Granel"/>
    <s v="E001"/>
    <x v="0"/>
    <d v="1899-12-30T01:12:49"/>
    <d v="1899-12-30T01:12:03"/>
    <n v="12"/>
    <x v="4"/>
    <x v="1"/>
    <x v="0"/>
    <n v="0"/>
    <n v="0"/>
    <s v="OK"/>
    <s v="Clinker"/>
    <x v="1"/>
    <n v="0"/>
    <s v="F. TORAL"/>
    <s v="B"/>
    <d v="1899-12-30T00:00:46"/>
    <d v="1899-12-30T00:00:46"/>
    <s v="OK"/>
    <m/>
    <m/>
    <d v="1899-12-30T00:00:00"/>
    <d v="1899-12-30T01:12:49"/>
    <n v="5"/>
    <d v="1899-12-30T00:00:46"/>
    <n v="72.816666666667288"/>
    <n v="13"/>
    <s v="No"/>
  </r>
  <r>
    <s v="CTOR"/>
    <s v="2025004385"/>
    <x v="0"/>
    <s v="ER1860BDD"/>
    <s v="E3720KHG"/>
    <d v="2025-02-27T00:00:00"/>
    <s v="COUR"/>
    <s v="200210"/>
    <x v="58"/>
    <s v="PA"/>
    <s v="PA"/>
    <m/>
    <d v="2025-02-27T00:00:00"/>
    <d v="1899-12-30T16:08:27"/>
    <d v="2025-02-27T00:00:00"/>
    <d v="1899-12-30T16:09:12"/>
    <d v="2025-02-27T00:00:00"/>
    <d v="1899-12-30T17:59:03"/>
    <x v="0"/>
    <s v="RFCPI"/>
    <s v="2108139583"/>
    <s v="FBO"/>
    <d v="1899-12-30T01:50:36"/>
    <d v="1899-12-30T01:49:51"/>
    <d v="1899-12-30T00:00:45"/>
    <s v="Granel"/>
    <s v="E001"/>
    <x v="0"/>
    <d v="1899-12-30T01:50:36"/>
    <d v="1899-12-30T01:49:51"/>
    <n v="16"/>
    <x v="4"/>
    <x v="1"/>
    <x v="0"/>
    <n v="0"/>
    <n v="0"/>
    <s v="OK"/>
    <s v="Clinker"/>
    <x v="1"/>
    <n v="0"/>
    <s v="F. TORAL"/>
    <s v="C"/>
    <d v="1899-12-30T00:00:45"/>
    <d v="1899-12-30T00:00:45"/>
    <s v="OK"/>
    <m/>
    <m/>
    <d v="1899-12-30T00:00:00"/>
    <d v="1899-12-30T01:50:36"/>
    <n v="5"/>
    <d v="1899-12-30T00:00:45"/>
    <n v="110.60000000000642"/>
    <n v="17"/>
    <s v="No"/>
  </r>
  <r>
    <s v="CTOR"/>
    <s v="2025004413"/>
    <x v="0"/>
    <s v="ER5217BBR"/>
    <s v="E1202JHG"/>
    <d v="2025-02-27T00:00:00"/>
    <s v="CSUS"/>
    <s v="55"/>
    <x v="10"/>
    <s v="PA"/>
    <n v="15"/>
    <m/>
    <d v="2025-02-27T00:00:00"/>
    <d v="1899-12-30T18:21:40"/>
    <d v="2025-02-27T00:00:00"/>
    <d v="1899-12-30T18:22:26"/>
    <d v="2025-02-27T00:00:00"/>
    <d v="1899-12-30T18:45:46"/>
    <x v="0"/>
    <s v="RFCPI"/>
    <s v="2108139584"/>
    <s v="FBO"/>
    <d v="1899-12-30T00:24:06"/>
    <d v="1899-12-30T00:23:20"/>
    <d v="1899-12-30T00:00:46"/>
    <s v="Granel"/>
    <s v="E001"/>
    <x v="0"/>
    <d v="1899-12-30T00:24:06"/>
    <d v="1899-12-30T00:23:20"/>
    <n v="18"/>
    <x v="4"/>
    <x v="1"/>
    <x v="2"/>
    <n v="0"/>
    <n v="0"/>
    <s v="OK"/>
    <s v="Granel"/>
    <x v="1"/>
    <n v="0"/>
    <s v="F. TORAL"/>
    <s v="A"/>
    <d v="1899-12-30T00:00:46"/>
    <d v="1899-12-30T00:00:46"/>
    <s v="OK"/>
    <m/>
    <m/>
    <d v="1899-12-30T00:00:00"/>
    <d v="1899-12-30T00:24:06"/>
    <n v="5"/>
    <d v="1899-12-30T00:00:46"/>
    <n v="24.099999999998332"/>
    <n v="18"/>
    <s v="Si"/>
  </r>
  <r>
    <s v="CTOR"/>
    <s v="2025004412"/>
    <x v="0"/>
    <s v="ER7711BCD"/>
    <s v="E6158KLG"/>
    <d v="2025-02-27T00:00:00"/>
    <s v="CSUS"/>
    <s v="55"/>
    <x v="10"/>
    <s v="PA"/>
    <n v="15"/>
    <m/>
    <d v="2025-02-27T00:00:00"/>
    <d v="1899-12-30T18:19:58"/>
    <d v="2025-02-27T00:00:00"/>
    <d v="1899-12-30T18:20:43"/>
    <d v="2025-02-27T00:00:00"/>
    <d v="1899-12-30T18:50:23"/>
    <x v="0"/>
    <s v="RFCPI"/>
    <s v="2108139586"/>
    <s v="FBO"/>
    <d v="1899-12-30T00:30:25"/>
    <d v="1899-12-30T00:29:40"/>
    <d v="1899-12-30T00:00:45"/>
    <s v="Granel"/>
    <s v="E001"/>
    <x v="0"/>
    <d v="1899-12-30T00:30:25"/>
    <d v="1899-12-30T00:29:40"/>
    <n v="18"/>
    <x v="4"/>
    <x v="1"/>
    <x v="2"/>
    <n v="0"/>
    <n v="0"/>
    <s v="OK"/>
    <s v="Granel"/>
    <x v="1"/>
    <n v="0"/>
    <s v="F. TORAL"/>
    <s v="A"/>
    <d v="1899-12-30T00:00:45"/>
    <d v="1899-12-30T00:00:45"/>
    <s v="OK"/>
    <m/>
    <m/>
    <d v="1899-12-30T00:00:00"/>
    <d v="1899-12-30T00:30:25"/>
    <n v="5"/>
    <d v="1899-12-30T00:00:45"/>
    <n v="30.416666666673606"/>
    <n v="18"/>
    <s v="Si"/>
  </r>
  <r>
    <s v="CTOR"/>
    <s v="2025004408"/>
    <x v="0"/>
    <s v="ER5450BDP"/>
    <s v="E6490MPP"/>
    <d v="2025-02-27T00:00:00"/>
    <s v="COUR"/>
    <s v="200210"/>
    <x v="58"/>
    <s v="PA"/>
    <s v="PA"/>
    <m/>
    <d v="2025-02-27T00:00:00"/>
    <d v="1899-12-30T17:57:50"/>
    <d v="2025-02-27T00:00:00"/>
    <d v="1899-12-30T17:58:35"/>
    <d v="2025-02-27T00:00:00"/>
    <d v="1899-12-30T20:15:29"/>
    <x v="0"/>
    <s v="RFCPI"/>
    <s v="2108139588"/>
    <s v="FBO"/>
    <d v="1899-12-30T02:17:39"/>
    <d v="1899-12-30T02:16:54"/>
    <d v="1899-12-30T00:00:45"/>
    <s v="Granel"/>
    <s v="E001"/>
    <x v="0"/>
    <d v="1899-12-30T02:17:39"/>
    <d v="1899-12-30T02:16:54"/>
    <n v="17"/>
    <x v="4"/>
    <x v="1"/>
    <x v="0"/>
    <n v="0"/>
    <n v="0"/>
    <s v="OK"/>
    <s v="Clinker"/>
    <x v="1"/>
    <n v="0"/>
    <s v="F. TORAL"/>
    <s v="C"/>
    <d v="1899-12-30T00:00:45"/>
    <d v="1899-12-30T00:00:45"/>
    <s v="OK"/>
    <m/>
    <m/>
    <d v="1899-12-30T00:00:00"/>
    <d v="1899-12-30T02:17:39"/>
    <n v="5"/>
    <d v="1899-12-30T00:00:45"/>
    <n v="137.65000000000327"/>
    <n v="20"/>
    <s v="No"/>
  </r>
  <r>
    <s v="CTOR"/>
    <s v="2025004439"/>
    <x v="0"/>
    <s v="ER4311BCD"/>
    <s v="E0226JLG"/>
    <d v="2025-02-28T00:00:00"/>
    <s v="COUR"/>
    <s v="200210"/>
    <x v="58"/>
    <s v="PA"/>
    <s v="PA"/>
    <m/>
    <d v="2025-02-28T00:00:00"/>
    <d v="1899-12-30T08:14:31"/>
    <d v="2025-02-28T00:00:00"/>
    <d v="1899-12-30T08:16:51"/>
    <d v="2025-02-28T00:00:00"/>
    <d v="1899-12-30T09:35:15"/>
    <x v="0"/>
    <s v="RFCPI"/>
    <s v="2108139589"/>
    <s v="FBO"/>
    <d v="1899-12-30T01:20:44"/>
    <d v="1899-12-30T01:18:24"/>
    <d v="1899-12-30T00:02:20"/>
    <s v="Granel"/>
    <s v="E001"/>
    <x v="0"/>
    <d v="1899-12-30T01:20:44"/>
    <d v="1899-12-30T01:18:24"/>
    <n v="8"/>
    <x v="5"/>
    <x v="1"/>
    <x v="0"/>
    <n v="0"/>
    <n v="0"/>
    <s v="OK"/>
    <s v="Clinker"/>
    <x v="1"/>
    <n v="0"/>
    <s v="F. TORAL"/>
    <s v="B"/>
    <d v="1899-12-30T00:02:20"/>
    <d v="1899-12-30T00:02:20"/>
    <s v="OK"/>
    <m/>
    <m/>
    <d v="1899-12-30T00:00:00"/>
    <d v="1899-12-30T01:20:44"/>
    <n v="6"/>
    <d v="1899-12-30T00:02:20"/>
    <n v="80.733333333340809"/>
    <n v="9"/>
    <s v="No"/>
  </r>
  <r>
    <s v="CTOR"/>
    <s v="2025004461"/>
    <x v="0"/>
    <s v="ER3993BDP"/>
    <s v="E0444KPK"/>
    <d v="2025-02-28T00:00:00"/>
    <s v="COUR"/>
    <s v="200210"/>
    <x v="58"/>
    <s v="PA"/>
    <s v="PA"/>
    <m/>
    <d v="2025-02-28T00:00:00"/>
    <d v="1899-12-30T11:03:42"/>
    <d v="2025-02-28T00:00:00"/>
    <d v="1899-12-30T11:04:28"/>
    <d v="2025-02-28T00:00:00"/>
    <d v="1899-12-30T11:27:40"/>
    <x v="0"/>
    <s v="RFCPI"/>
    <s v="2108139590"/>
    <s v="FBO"/>
    <d v="1899-12-30T00:23:58"/>
    <d v="1899-12-30T00:23:12"/>
    <d v="1899-12-30T00:00:46"/>
    <s v="Granel"/>
    <s v="E001"/>
    <x v="0"/>
    <d v="1899-12-30T00:23:58"/>
    <d v="1899-12-30T00:23:12"/>
    <n v="11"/>
    <x v="5"/>
    <x v="1"/>
    <x v="0"/>
    <n v="0"/>
    <n v="0"/>
    <s v="OK"/>
    <s v="Clinker"/>
    <x v="1"/>
    <n v="0"/>
    <s v="F. TORAL"/>
    <s v="A"/>
    <d v="1899-12-30T00:00:46"/>
    <d v="1899-12-30T00:00:46"/>
    <s v="OK"/>
    <m/>
    <m/>
    <d v="1899-12-30T00:00:00"/>
    <d v="1899-12-30T00:23:58"/>
    <n v="6"/>
    <d v="1899-12-30T00:00:46"/>
    <n v="23.966666666668839"/>
    <n v="11"/>
    <s v="Si"/>
  </r>
  <r>
    <s v="CTOR"/>
    <s v="2025004497"/>
    <x v="0"/>
    <s v="ER8223BCX"/>
    <s v="E7662MMP"/>
    <d v="2025-02-28T00:00:00"/>
    <s v="COUR"/>
    <s v="200210"/>
    <x v="58"/>
    <s v="PA"/>
    <s v="PA"/>
    <m/>
    <d v="2025-02-28T00:00:00"/>
    <d v="1899-12-30T13:42:17"/>
    <d v="2025-02-28T00:00:00"/>
    <d v="1899-12-30T13:43:01"/>
    <d v="2025-02-28T00:00:00"/>
    <d v="1899-12-30T14:09:35"/>
    <x v="0"/>
    <s v="RFCPI"/>
    <s v="2108139592"/>
    <s v="FBO"/>
    <d v="1899-12-30T00:27:18"/>
    <d v="1899-12-30T00:26:34"/>
    <d v="1899-12-30T00:00:44"/>
    <s v="Granel"/>
    <s v="E001"/>
    <x v="0"/>
    <d v="1899-12-30T00:27:18"/>
    <d v="1899-12-30T00:26:34"/>
    <n v="13"/>
    <x v="5"/>
    <x v="1"/>
    <x v="0"/>
    <n v="0"/>
    <n v="0"/>
    <s v="OK"/>
    <s v="Clinker"/>
    <x v="1"/>
    <n v="0"/>
    <s v="F. TORAL"/>
    <s v="A"/>
    <d v="1899-12-30T00:00:44"/>
    <d v="1899-12-30T00:00:44"/>
    <s v="OK"/>
    <m/>
    <m/>
    <d v="1899-12-30T00:00:00"/>
    <d v="1899-12-30T00:27:18"/>
    <n v="6"/>
    <d v="1899-12-30T00:00:44"/>
    <n v="27.300000000009703"/>
    <n v="14"/>
    <s v="Si"/>
  </r>
  <r>
    <s v="CTOR"/>
    <s v="2025004498"/>
    <x v="0"/>
    <s v="ER8851BDH"/>
    <s v="E3162KWR"/>
    <d v="2025-02-28T00:00:00"/>
    <s v="COUR"/>
    <s v="200210"/>
    <x v="58"/>
    <s v="PA"/>
    <s v="PA"/>
    <m/>
    <d v="2025-02-28T00:00:00"/>
    <d v="1899-12-30T13:45:50"/>
    <d v="2025-02-28T00:00:00"/>
    <d v="1899-12-30T13:46:35"/>
    <d v="2025-02-28T00:00:00"/>
    <d v="1899-12-30T17:54:08"/>
    <x v="0"/>
    <s v="RFCPI"/>
    <s v="2108139595"/>
    <s v="FBO"/>
    <d v="1899-12-30T04:08:18"/>
    <d v="1899-12-30T04:07:33"/>
    <d v="1899-12-30T00:00:45"/>
    <s v="Granel"/>
    <s v="E001"/>
    <x v="0"/>
    <d v="1899-12-30T04:08:18"/>
    <d v="1899-12-30T04:07:33"/>
    <n v="13"/>
    <x v="5"/>
    <x v="1"/>
    <x v="0"/>
    <n v="0"/>
    <n v="0"/>
    <s v="OK"/>
    <s v="Clinker"/>
    <x v="1"/>
    <n v="0"/>
    <s v="F. TORAL"/>
    <s v="C"/>
    <d v="1899-12-30T00:00:45"/>
    <d v="1899-12-30T00:00:45"/>
    <s v="OK"/>
    <m/>
    <m/>
    <d v="1899-12-30T00:00:00"/>
    <d v="1899-12-30T04:08:18"/>
    <n v="6"/>
    <d v="1899-12-30T00:00:45"/>
    <n v="248.30000000000635"/>
    <n v="17"/>
    <s v="No"/>
  </r>
  <r>
    <s v="CTOR"/>
    <s v="2025004639"/>
    <x v="0"/>
    <s v="ER3068BCC"/>
    <s v="E1437MRF"/>
    <d v="2025-03-03T00:00:00"/>
    <s v="CVIL"/>
    <s v="3124"/>
    <x v="57"/>
    <s v="PA"/>
    <s v="PA"/>
    <m/>
    <d v="2025-03-03T00:00:00"/>
    <d v="1899-12-30T17:58:04"/>
    <d v="2025-03-03T00:00:00"/>
    <d v="1899-12-30T18:10:54"/>
    <d v="2025-03-03T00:00:00"/>
    <d v="1899-12-30T18:29:40"/>
    <x v="0"/>
    <s v="RFCPI"/>
    <s v="2108139606"/>
    <s v="FBO"/>
    <d v="1899-12-30T00:31:36"/>
    <d v="1899-12-30T00:18:46"/>
    <d v="1899-12-30T00:12:50"/>
    <s v="Ensacado"/>
    <s v="E002"/>
    <x v="0"/>
    <d v="1899-12-30T00:31:36"/>
    <d v="1899-12-30T00:18:46"/>
    <n v="17"/>
    <x v="6"/>
    <x v="2"/>
    <x v="1"/>
    <n v="0"/>
    <n v="0"/>
    <s v="OK"/>
    <s v="Ensacado"/>
    <x v="2"/>
    <n v="0"/>
    <s v="F. TORAL"/>
    <s v="A"/>
    <d v="1899-12-30T00:12:50"/>
    <d v="1899-12-30T00:12:50"/>
    <s v="OK"/>
    <m/>
    <m/>
    <d v="1899-12-30T00:00:00"/>
    <d v="1899-12-30T00:31:36"/>
    <n v="2"/>
    <d v="1899-12-30T00:12:50"/>
    <n v="31.599999999993589"/>
    <n v="18"/>
    <s v="Si"/>
  </r>
  <r>
    <s v="CTOR"/>
    <s v="2025004671"/>
    <x v="0"/>
    <s v="ER5554BCF"/>
    <s v="E9055JGZ"/>
    <d v="2025-03-04T00:00:00"/>
    <s v="CVIL"/>
    <s v="3048"/>
    <x v="28"/>
    <s v="PA"/>
    <s v="PA"/>
    <m/>
    <d v="2025-03-04T00:00:00"/>
    <d v="1899-12-30T09:00:12"/>
    <d v="2025-03-04T00:00:00"/>
    <d v="1899-12-30T09:01:03"/>
    <d v="2025-03-04T00:00:00"/>
    <d v="1899-12-30T09:34:32"/>
    <x v="0"/>
    <s v="RFCPI"/>
    <s v="2108139611"/>
    <s v="FBO"/>
    <d v="1899-12-30T00:34:20"/>
    <d v="1899-12-30T00:33:29"/>
    <d v="1899-12-30T00:00:51"/>
    <s v="Ensacado"/>
    <s v="E002"/>
    <x v="0"/>
    <d v="1899-12-30T00:34:20"/>
    <d v="1899-12-30T00:33:29"/>
    <n v="9"/>
    <x v="7"/>
    <x v="2"/>
    <x v="1"/>
    <n v="0"/>
    <n v="0"/>
    <s v="OK"/>
    <s v="Ensacado"/>
    <x v="2"/>
    <n v="0"/>
    <s v="F. TORAL"/>
    <s v="A"/>
    <d v="1899-12-30T00:00:51"/>
    <d v="1899-12-30T00:00:51"/>
    <s v="OK"/>
    <m/>
    <m/>
    <d v="1899-12-30T00:00:00"/>
    <d v="1899-12-30T00:34:20"/>
    <n v="3"/>
    <d v="1899-12-30T00:00:51"/>
    <n v="34.333333333329563"/>
    <n v="9"/>
    <s v="Si"/>
  </r>
  <r>
    <s v="CTOR"/>
    <s v="2025004846"/>
    <x v="0"/>
    <s v="ER3068BCC"/>
    <s v="E1437MRF"/>
    <d v="2025-03-06T00:00:00"/>
    <s v="CVIL"/>
    <s v="3320"/>
    <x v="12"/>
    <s v="PA"/>
    <s v="PA"/>
    <m/>
    <d v="2025-03-06T00:00:00"/>
    <d v="1899-12-30T07:59:03"/>
    <d v="2025-03-06T00:00:00"/>
    <d v="1899-12-30T07:59:56"/>
    <d v="2025-03-06T00:00:00"/>
    <d v="1899-12-30T08:30:14"/>
    <x v="0"/>
    <s v="RFCPI"/>
    <s v="2108139620"/>
    <s v="FBO"/>
    <d v="1899-12-30T00:31:11"/>
    <d v="1899-12-30T00:30:18"/>
    <d v="1899-12-30T00:00:53"/>
    <s v="Ensacado"/>
    <s v="E002"/>
    <x v="0"/>
    <d v="1899-12-30T00:31:11"/>
    <d v="1899-12-30T00:30:18"/>
    <n v="7"/>
    <x v="9"/>
    <x v="2"/>
    <x v="1"/>
    <n v="0"/>
    <n v="0"/>
    <s v="OK"/>
    <s v="Ensacado"/>
    <x v="2"/>
    <n v="0"/>
    <s v="F. TORAL"/>
    <s v="A"/>
    <d v="1899-12-30T00:00:53"/>
    <d v="1899-12-30T00:00:53"/>
    <s v="OK"/>
    <m/>
    <m/>
    <d v="1899-12-30T00:00:00"/>
    <d v="1899-12-30T00:31:11"/>
    <n v="5"/>
    <d v="1899-12-30T00:00:53"/>
    <n v="31.183333333329628"/>
    <n v="8"/>
    <s v="Si"/>
  </r>
  <r>
    <s v="CTOR"/>
    <s v="2025004996"/>
    <x v="0"/>
    <s v="ER9678BBK"/>
    <s v="E1219LWL"/>
    <d v="2025-03-07T00:00:00"/>
    <s v="CSUS"/>
    <s v="55"/>
    <x v="10"/>
    <s v="PA"/>
    <n v="15"/>
    <m/>
    <d v="2025-03-07T00:00:00"/>
    <d v="1899-12-30T10:45:16"/>
    <d v="2025-03-07T00:00:00"/>
    <d v="1899-12-30T10:46:07"/>
    <d v="2025-03-07T00:00:00"/>
    <d v="1899-12-30T11:12:09"/>
    <x v="0"/>
    <s v="RFCPI"/>
    <s v="2108139630"/>
    <s v="FBO"/>
    <d v="1899-12-30T00:26:53"/>
    <d v="1899-12-30T00:26:02"/>
    <d v="1899-12-30T00:00:51"/>
    <s v="Granel"/>
    <s v="E001"/>
    <x v="0"/>
    <d v="1899-12-30T00:26:53"/>
    <d v="1899-12-30T00:26:02"/>
    <n v="10"/>
    <x v="10"/>
    <x v="2"/>
    <x v="2"/>
    <n v="0"/>
    <n v="0"/>
    <s v="OK"/>
    <s v="Granel"/>
    <x v="2"/>
    <n v="0"/>
    <s v="F. TORAL"/>
    <s v="A"/>
    <d v="1899-12-30T00:00:51"/>
    <d v="1899-12-30T00:00:51"/>
    <s v="OK"/>
    <m/>
    <m/>
    <d v="1899-12-30T00:00:00"/>
    <d v="1899-12-30T00:26:53"/>
    <n v="6"/>
    <d v="1899-12-30T00:00:51"/>
    <n v="26.883333333331272"/>
    <n v="11"/>
    <s v="Si"/>
  </r>
  <r>
    <s v="CTOR"/>
    <s v="2025004997"/>
    <x v="0"/>
    <s v="ER3777BBH"/>
    <s v="E4280KCL"/>
    <d v="2025-03-07T00:00:00"/>
    <s v="CSUS"/>
    <s v="55"/>
    <x v="10"/>
    <s v="PA"/>
    <n v="15"/>
    <m/>
    <d v="2025-03-07T00:00:00"/>
    <d v="1899-12-30T10:48:10"/>
    <d v="2025-03-07T00:00:00"/>
    <d v="1899-12-30T10:49:00"/>
    <d v="2025-03-07T00:00:00"/>
    <d v="1899-12-30T11:32:48"/>
    <x v="0"/>
    <s v="RFCPI"/>
    <s v="2108139631"/>
    <s v="FBO"/>
    <d v="1899-12-30T00:44:38"/>
    <d v="1899-12-30T00:43:48"/>
    <d v="1899-12-30T00:00:50"/>
    <s v="Granel"/>
    <s v="E001"/>
    <x v="0"/>
    <d v="1899-12-30T00:44:38"/>
    <d v="1899-12-30T00:43:48"/>
    <n v="10"/>
    <x v="10"/>
    <x v="2"/>
    <x v="2"/>
    <n v="0"/>
    <n v="0"/>
    <s v="OK"/>
    <s v="Granel"/>
    <x v="2"/>
    <n v="0"/>
    <s v="F. TORAL"/>
    <s v="A"/>
    <d v="1899-12-30T00:00:50"/>
    <d v="1899-12-30T00:00:50"/>
    <s v="OK"/>
    <m/>
    <m/>
    <d v="1899-12-30T00:00:00"/>
    <d v="1899-12-30T00:44:38"/>
    <n v="6"/>
    <d v="1899-12-30T00:00:50"/>
    <n v="44.633333333332772"/>
    <n v="11"/>
    <s v="Si"/>
  </r>
  <r>
    <s v="CTOR"/>
    <s v="2025005002"/>
    <x v="0"/>
    <s v="ER0334BBD"/>
    <s v="E1731LNY"/>
    <d v="2025-03-07T00:00:00"/>
    <s v="CSUS"/>
    <s v="55"/>
    <x v="10"/>
    <s v="PA"/>
    <n v="15"/>
    <m/>
    <d v="2025-03-07T00:00:00"/>
    <d v="1899-12-30T11:17:00"/>
    <d v="2025-03-07T00:00:00"/>
    <d v="1899-12-30T11:17:53"/>
    <d v="2025-03-07T00:00:00"/>
    <d v="1899-12-30T11:56:29"/>
    <x v="0"/>
    <s v="RFCPI"/>
    <s v="2108139632"/>
    <s v="FBO"/>
    <d v="1899-12-30T00:39:29"/>
    <d v="1899-12-30T00:38:36"/>
    <d v="1899-12-30T00:00:53"/>
    <s v="Granel"/>
    <s v="E001"/>
    <x v="0"/>
    <d v="1899-12-30T00:39:29"/>
    <d v="1899-12-30T00:38:36"/>
    <n v="11"/>
    <x v="10"/>
    <x v="2"/>
    <x v="2"/>
    <n v="0"/>
    <n v="0"/>
    <s v="OK"/>
    <s v="Granel"/>
    <x v="2"/>
    <n v="0"/>
    <s v="F. TORAL"/>
    <s v="A"/>
    <d v="1899-12-30T00:00:53"/>
    <d v="1899-12-30T00:00:53"/>
    <s v="OK"/>
    <m/>
    <m/>
    <d v="1899-12-30T00:00:00"/>
    <d v="1899-12-30T00:39:29"/>
    <n v="6"/>
    <d v="1899-12-30T00:00:53"/>
    <n v="39.483333333331245"/>
    <n v="11"/>
    <s v="Si"/>
  </r>
  <r>
    <s v="CTOR"/>
    <s v="2025005003"/>
    <x v="0"/>
    <s v="ER1582BDJ"/>
    <s v="E4570MKW"/>
    <d v="2025-03-07T00:00:00"/>
    <s v="CSUS"/>
    <s v="55"/>
    <x v="10"/>
    <s v="PA"/>
    <n v="15"/>
    <m/>
    <d v="2025-03-07T00:00:00"/>
    <d v="1899-12-30T11:18:42"/>
    <d v="2025-03-07T00:00:00"/>
    <d v="1899-12-30T11:19:34"/>
    <d v="2025-03-07T00:00:00"/>
    <d v="1899-12-30T12:16:41"/>
    <x v="0"/>
    <s v="RFCPI"/>
    <s v="2108139633"/>
    <s v="FBO"/>
    <d v="1899-12-30T00:57:59"/>
    <d v="1899-12-30T00:57:07"/>
    <d v="1899-12-30T00:00:52"/>
    <s v="Granel"/>
    <s v="E001"/>
    <x v="0"/>
    <d v="1899-12-30T00:57:59"/>
    <d v="1899-12-30T00:57:07"/>
    <n v="11"/>
    <x v="10"/>
    <x v="2"/>
    <x v="2"/>
    <n v="0"/>
    <n v="0"/>
    <s v="OK"/>
    <s v="Granel"/>
    <x v="2"/>
    <n v="0"/>
    <s v="F. TORAL"/>
    <s v="B"/>
    <d v="1899-12-30T00:00:52"/>
    <d v="1899-12-30T00:00:52"/>
    <s v="OK"/>
    <m/>
    <m/>
    <d v="1899-12-30T00:00:00"/>
    <d v="1899-12-30T00:57:59"/>
    <n v="6"/>
    <d v="1899-12-30T00:00:52"/>
    <n v="57.983333333342365"/>
    <n v="12"/>
    <s v="No"/>
  </r>
  <r>
    <s v="CTOR"/>
    <s v="2025005004"/>
    <x v="0"/>
    <s v="ER3186BBT"/>
    <s v="E2376GDG"/>
    <d v="2025-03-07T00:00:00"/>
    <s v="CSUS"/>
    <s v="55"/>
    <x v="10"/>
    <s v="PA"/>
    <n v="15"/>
    <m/>
    <d v="2025-03-07T00:00:00"/>
    <d v="1899-12-30T11:23:21"/>
    <d v="2025-03-07T00:00:00"/>
    <d v="1899-12-30T11:24:13"/>
    <d v="2025-03-07T00:00:00"/>
    <d v="1899-12-30T12:37:32"/>
    <x v="0"/>
    <s v="RFCPI"/>
    <s v="2108139634"/>
    <s v="FBO"/>
    <d v="1899-12-30T01:14:11"/>
    <d v="1899-12-30T01:13:19"/>
    <d v="1899-12-30T00:00:52"/>
    <s v="Granel"/>
    <s v="E001"/>
    <x v="0"/>
    <d v="1899-12-30T01:14:11"/>
    <d v="1899-12-30T01:13:19"/>
    <n v="11"/>
    <x v="10"/>
    <x v="2"/>
    <x v="2"/>
    <n v="0"/>
    <n v="0"/>
    <s v="OK"/>
    <s v="Granel"/>
    <x v="2"/>
    <n v="0"/>
    <s v="F. TORAL"/>
    <s v="B"/>
    <d v="1899-12-30T00:00:52"/>
    <d v="1899-12-30T00:00:52"/>
    <s v="OK"/>
    <m/>
    <m/>
    <d v="1899-12-30T00:00:00"/>
    <d v="1899-12-30T01:14:11"/>
    <n v="6"/>
    <d v="1899-12-30T00:00:52"/>
    <n v="74.183333333328036"/>
    <n v="12"/>
    <s v="No"/>
  </r>
  <r>
    <s v="CTOR"/>
    <s v="2025005009"/>
    <x v="0"/>
    <s v="ER8800BBS"/>
    <s v="E9106MPM"/>
    <d v="2025-03-07T00:00:00"/>
    <s v="CSUS"/>
    <s v="55"/>
    <x v="10"/>
    <s v="PA"/>
    <n v="15"/>
    <m/>
    <d v="2025-03-07T00:00:00"/>
    <d v="1899-12-30T11:46:02"/>
    <d v="2025-03-07T00:00:00"/>
    <d v="1899-12-30T11:46:53"/>
    <d v="2025-03-07T00:00:00"/>
    <d v="1899-12-30T13:19:28"/>
    <x v="0"/>
    <s v="RFCPI"/>
    <s v="2108139635"/>
    <s v="FBO"/>
    <d v="1899-12-30T01:33:26"/>
    <d v="1899-12-30T01:32:35"/>
    <d v="1899-12-30T00:00:51"/>
    <s v="Granel"/>
    <s v="E001"/>
    <x v="0"/>
    <d v="1899-12-30T01:33:26"/>
    <d v="1899-12-30T01:32:35"/>
    <n v="11"/>
    <x v="10"/>
    <x v="2"/>
    <x v="2"/>
    <n v="0"/>
    <n v="0"/>
    <s v="OK"/>
    <s v="Granel"/>
    <x v="2"/>
    <n v="0"/>
    <s v="F. TORAL"/>
    <s v="C"/>
    <d v="1899-12-30T00:00:51"/>
    <d v="1899-12-30T00:00:51"/>
    <s v="OK"/>
    <m/>
    <m/>
    <d v="1899-12-30T00:00:00"/>
    <d v="1899-12-30T01:33:26"/>
    <n v="6"/>
    <d v="1899-12-30T00:00:51"/>
    <n v="93.433333333334403"/>
    <n v="13"/>
    <s v="No"/>
  </r>
  <r>
    <s v="CTOR"/>
    <s v="2025005011"/>
    <x v="0"/>
    <s v="ER2214BCF"/>
    <s v="E9582MNV"/>
    <d v="2025-03-07T00:00:00"/>
    <s v="CSUS"/>
    <s v="55"/>
    <x v="10"/>
    <s v="PA"/>
    <n v="15"/>
    <m/>
    <d v="2025-03-07T00:00:00"/>
    <d v="1899-12-30T11:56:47"/>
    <d v="2025-03-07T00:00:00"/>
    <d v="1899-12-30T11:57:38"/>
    <d v="2025-03-07T00:00:00"/>
    <d v="1899-12-30T13:21:28"/>
    <x v="0"/>
    <s v="RFCPI"/>
    <s v="2108139636"/>
    <s v="FBO"/>
    <d v="1899-12-30T01:24:41"/>
    <d v="1899-12-30T01:23:50"/>
    <d v="1899-12-30T00:00:51"/>
    <s v="Granel"/>
    <s v="E001"/>
    <x v="0"/>
    <d v="1899-12-30T01:24:41"/>
    <d v="1899-12-30T01:23:50"/>
    <n v="11"/>
    <x v="10"/>
    <x v="2"/>
    <x v="2"/>
    <n v="0"/>
    <n v="0"/>
    <s v="OK"/>
    <s v="Granel"/>
    <x v="2"/>
    <n v="0"/>
    <s v="F. TORAL"/>
    <s v="B"/>
    <d v="1899-12-30T00:00:51"/>
    <d v="1899-12-30T00:00:51"/>
    <s v="OK"/>
    <m/>
    <m/>
    <d v="1899-12-30T00:00:00"/>
    <d v="1899-12-30T01:24:41"/>
    <n v="6"/>
    <d v="1899-12-30T00:00:51"/>
    <n v="84.683333333332797"/>
    <n v="13"/>
    <s v="No"/>
  </r>
  <r>
    <s v="CTOR"/>
    <s v="2025005012"/>
    <x v="0"/>
    <s v="ER7711BCD"/>
    <s v="E6158KLG"/>
    <d v="2025-03-07T00:00:00"/>
    <s v="CSUS"/>
    <s v="55"/>
    <x v="10"/>
    <s v="PA"/>
    <n v="15"/>
    <m/>
    <d v="2025-03-07T00:00:00"/>
    <d v="1899-12-30T11:58:19"/>
    <d v="2025-03-07T00:00:00"/>
    <d v="1899-12-30T11:59:10"/>
    <d v="2025-03-07T00:00:00"/>
    <d v="1899-12-30T13:41:10"/>
    <x v="0"/>
    <s v="RFCPI"/>
    <s v="2108139637"/>
    <s v="FBO"/>
    <d v="1899-12-30T01:42:51"/>
    <d v="1899-12-30T01:42:00"/>
    <d v="1899-12-30T00:00:51"/>
    <s v="Granel"/>
    <s v="E001"/>
    <x v="0"/>
    <d v="1899-12-30T01:42:51"/>
    <d v="1899-12-30T01:42:00"/>
    <n v="11"/>
    <x v="10"/>
    <x v="2"/>
    <x v="2"/>
    <n v="0"/>
    <n v="0"/>
    <s v="OK"/>
    <s v="Granel"/>
    <x v="2"/>
    <n v="0"/>
    <s v="F. TORAL"/>
    <s v="C"/>
    <d v="1899-12-30T00:00:51"/>
    <d v="1899-12-30T00:00:51"/>
    <s v="OK"/>
    <m/>
    <m/>
    <d v="1899-12-30T00:00:00"/>
    <d v="1899-12-30T01:42:51"/>
    <n v="6"/>
    <d v="1899-12-30T00:00:51"/>
    <n v="102.8499999999984"/>
    <n v="13"/>
    <s v="No"/>
  </r>
  <r>
    <s v="CTOR"/>
    <s v="2025005262"/>
    <x v="0"/>
    <s v="ER2524BCB"/>
    <s v="E5316JZJ"/>
    <d v="2025-03-11T00:00:00"/>
    <s v="CVIL"/>
    <s v="2906"/>
    <x v="11"/>
    <s v="PA"/>
    <s v="PA"/>
    <m/>
    <d v="2025-03-11T00:00:00"/>
    <d v="1899-12-30T13:04:25"/>
    <d v="2025-03-11T00:00:00"/>
    <d v="1899-12-30T13:05:19"/>
    <d v="2025-03-11T00:00:00"/>
    <d v="1899-12-30T13:40:20"/>
    <x v="0"/>
    <s v="RFCPI"/>
    <s v="2108139665"/>
    <s v="FBO"/>
    <d v="1899-12-30T00:35:55"/>
    <d v="1899-12-30T00:35:01"/>
    <d v="1899-12-30T00:00:54"/>
    <s v="Ensacado"/>
    <s v="E002"/>
    <x v="0"/>
    <d v="1899-12-30T00:35:55"/>
    <d v="1899-12-30T00:35:01"/>
    <n v="13"/>
    <x v="12"/>
    <x v="3"/>
    <x v="1"/>
    <n v="0"/>
    <n v="0"/>
    <s v="OK"/>
    <s v="Ensacado"/>
    <x v="2"/>
    <n v="0"/>
    <s v="F. TORAL"/>
    <s v="A"/>
    <d v="1899-12-30T00:00:54"/>
    <d v="1899-12-30T00:00:54"/>
    <s v="OK"/>
    <m/>
    <m/>
    <d v="1899-12-30T00:00:00"/>
    <d v="1899-12-30T00:35:55"/>
    <n v="3"/>
    <d v="1899-12-30T00:00:54"/>
    <n v="35.916666666667112"/>
    <n v="13"/>
    <s v="Si"/>
  </r>
  <r>
    <s v="CTOR"/>
    <s v="2025005311"/>
    <x v="0"/>
    <s v="ER4184BCC"/>
    <s v="E6907LCY"/>
    <d v="2025-03-11T00:00:00"/>
    <s v="CVIL"/>
    <s v="2906"/>
    <x v="11"/>
    <s v="PA"/>
    <s v="PA"/>
    <m/>
    <d v="2025-03-11T00:00:00"/>
    <d v="1899-12-30T17:14:41"/>
    <d v="2025-03-11T00:00:00"/>
    <d v="1899-12-30T17:15:36"/>
    <d v="2025-03-11T00:00:00"/>
    <d v="1899-12-30T17:55:20"/>
    <x v="0"/>
    <s v="RFCPI"/>
    <s v="2108139670"/>
    <s v="FBO"/>
    <d v="1899-12-30T00:40:39"/>
    <d v="1899-12-30T00:39:44"/>
    <d v="1899-12-30T00:00:55"/>
    <s v="Ensacado"/>
    <s v="E002"/>
    <x v="0"/>
    <d v="1899-12-30T00:40:39"/>
    <d v="1899-12-30T00:39:44"/>
    <n v="17"/>
    <x v="12"/>
    <x v="3"/>
    <x v="1"/>
    <n v="0"/>
    <n v="0"/>
    <s v="OK"/>
    <s v="Ensacado"/>
    <x v="2"/>
    <n v="0"/>
    <s v="F. TORAL"/>
    <s v="A"/>
    <d v="1899-12-30T00:00:55"/>
    <d v="1899-12-30T00:00:55"/>
    <s v="OK"/>
    <m/>
    <m/>
    <d v="1899-12-30T00:00:00"/>
    <d v="1899-12-30T00:40:39"/>
    <n v="3"/>
    <d v="1899-12-30T00:00:55"/>
    <n v="40.650000000004752"/>
    <n v="17"/>
    <s v="Si"/>
  </r>
  <r>
    <s v="CTOR"/>
    <s v="2025005386"/>
    <x v="0"/>
    <s v="ER2877BDC"/>
    <s v="E8518LFT"/>
    <d v="2025-03-12T00:00:00"/>
    <s v="CVIL"/>
    <s v="3124"/>
    <x v="57"/>
    <s v="PA"/>
    <s v="PA"/>
    <m/>
    <d v="2025-03-12T00:00:00"/>
    <d v="1899-12-30T14:50:05"/>
    <d v="2025-03-12T00:00:00"/>
    <d v="1899-12-30T14:51:02"/>
    <d v="2025-03-12T00:00:00"/>
    <d v="1899-12-30T15:45:33"/>
    <x v="0"/>
    <s v="RFCPI"/>
    <s v="2108139686"/>
    <s v="FBO"/>
    <d v="1899-12-30T00:55:28"/>
    <d v="1899-12-30T00:54:31"/>
    <d v="1899-12-30T00:00:57"/>
    <s v="Ensacado"/>
    <s v="E002"/>
    <x v="0"/>
    <d v="1899-12-30T00:55:28"/>
    <d v="1899-12-30T00:54:31"/>
    <n v="14"/>
    <x v="13"/>
    <x v="3"/>
    <x v="1"/>
    <n v="0"/>
    <n v="0"/>
    <s v="OK"/>
    <s v="Ensacado"/>
    <x v="2"/>
    <n v="0"/>
    <s v="F. TORAL"/>
    <s v="B"/>
    <d v="1899-12-30T00:00:57"/>
    <d v="1899-12-30T00:00:57"/>
    <s v="OK"/>
    <m/>
    <m/>
    <d v="1899-12-30T00:00:00"/>
    <d v="1899-12-30T00:55:28"/>
    <n v="4"/>
    <d v="1899-12-30T00:00:57"/>
    <n v="55.466666666654341"/>
    <n v="15"/>
    <s v="No"/>
  </r>
  <r>
    <s v="CTOR"/>
    <s v="2025005629"/>
    <x v="0"/>
    <s v="ER3081BCC"/>
    <s v="E0646MPP"/>
    <d v="2025-03-14T00:00:00"/>
    <s v="CVIL"/>
    <s v="3124"/>
    <x v="57"/>
    <s v="PA"/>
    <s v="PA"/>
    <m/>
    <d v="2025-03-14T00:00:00"/>
    <d v="1899-12-30T14:57:41"/>
    <d v="2025-03-14T00:00:00"/>
    <d v="1899-12-30T14:58:38"/>
    <d v="2025-03-14T00:00:00"/>
    <d v="1899-12-30T15:57:31"/>
    <x v="0"/>
    <s v="RFCPI"/>
    <s v="2108139708"/>
    <s v="FBO"/>
    <d v="1899-12-30T00:59:50"/>
    <d v="1899-12-30T00:58:53"/>
    <d v="1899-12-30T00:00:57"/>
    <s v="Ensacado"/>
    <s v="E002"/>
    <x v="0"/>
    <d v="1899-12-30T00:59:50"/>
    <d v="1899-12-30T00:58:53"/>
    <n v="14"/>
    <x v="15"/>
    <x v="3"/>
    <x v="1"/>
    <n v="0"/>
    <n v="0"/>
    <s v="OK"/>
    <s v="Ensacado"/>
    <x v="2"/>
    <n v="0"/>
    <s v="F. TORAL"/>
    <s v="B"/>
    <d v="1899-12-30T00:00:57"/>
    <d v="1899-12-30T00:00:57"/>
    <s v="OK"/>
    <m/>
    <m/>
    <d v="1899-12-30T00:00:00"/>
    <d v="1899-12-30T00:59:50"/>
    <n v="6"/>
    <d v="1899-12-30T00:00:57"/>
    <n v="59.833333333339063"/>
    <n v="15"/>
    <s v="No"/>
  </r>
  <r>
    <s v="CVIL"/>
    <s v=""/>
    <x v="0"/>
    <s v="E2081CRH"/>
    <m/>
    <d v="2025-02-24T00:00:00"/>
    <m/>
    <s v="2906"/>
    <x v="11"/>
    <s v="PA"/>
    <m/>
    <m/>
    <d v="2025-02-24T00:00:00"/>
    <d v="1899-12-30T10:04:17"/>
    <d v="2025-02-24T00:00:00"/>
    <d v="1899-12-30T10:04:28"/>
    <d v="2025-02-24T00:00:00"/>
    <d v="1899-12-30T10:04:33"/>
    <x v="340"/>
    <s v="MDAPONTE"/>
    <s v="1330035872"/>
    <s v="FBO"/>
    <d v="1899-12-30T00:00:16"/>
    <d v="1899-12-30T00:00:05"/>
    <d v="1899-12-30T00:00:11"/>
    <s v="Ensacado"/>
    <s v="E002"/>
    <x v="1"/>
    <d v="1899-12-30T00:00:16"/>
    <d v="1899-12-30T00:00:05"/>
    <n v="10"/>
    <x v="1"/>
    <x v="1"/>
    <x v="1"/>
    <n v="1"/>
    <n v="0"/>
    <s v="KO"/>
    <s v="Ensacado"/>
    <x v="1"/>
    <n v="1"/>
    <s v="PUNTOS NORTE"/>
    <s v="A"/>
    <d v="1899-12-30T00:00:11"/>
    <d v="1899-12-30T00:00:11"/>
    <s v="OK"/>
    <m/>
    <m/>
    <d v="1899-12-30T00:00:00"/>
    <d v="1899-12-30T00:00:16"/>
    <n v="2"/>
    <d v="1899-12-30T00:00:11"/>
    <n v="0.2666666666736095"/>
    <n v="10"/>
    <s v="Si"/>
  </r>
  <r>
    <s v="CVIL"/>
    <s v=""/>
    <x v="0"/>
    <s v="E3966CFH"/>
    <m/>
    <d v="2025-02-25T00:00:00"/>
    <m/>
    <s v="3124"/>
    <x v="57"/>
    <s v="PA"/>
    <m/>
    <m/>
    <d v="2025-02-25T00:00:00"/>
    <d v="1899-12-30T10:59:08"/>
    <d v="2025-02-25T00:00:00"/>
    <d v="1899-12-30T10:59:30"/>
    <d v="2025-02-25T00:00:00"/>
    <d v="1899-12-30T10:59:36"/>
    <x v="341"/>
    <s v="MDAPONTE"/>
    <s v="1330035873"/>
    <s v="FBO"/>
    <d v="1899-12-30T00:00:28"/>
    <d v="1899-12-30T00:00:06"/>
    <d v="1899-12-30T00:00:22"/>
    <s v="Ensacado"/>
    <s v="E002"/>
    <x v="1"/>
    <d v="1899-12-30T00:00:28"/>
    <d v="1899-12-30T00:00:06"/>
    <n v="10"/>
    <x v="2"/>
    <x v="1"/>
    <x v="1"/>
    <n v="1"/>
    <n v="0"/>
    <s v="KO"/>
    <s v="Ensacado"/>
    <x v="1"/>
    <n v="1"/>
    <s v="PUNTOS NORTE"/>
    <s v="A"/>
    <d v="1899-12-30T00:00:22"/>
    <d v="1899-12-30T00:00:22"/>
    <s v="OK"/>
    <m/>
    <m/>
    <d v="1899-12-30T00:00:00"/>
    <d v="1899-12-30T00:00:28"/>
    <n v="3"/>
    <d v="1899-12-30T00:00:22"/>
    <n v="0.46666666667515955"/>
    <n v="10"/>
    <s v="Si"/>
  </r>
  <r>
    <s v="CVIL"/>
    <s v=""/>
    <x v="0"/>
    <s v="EPO1095AM"/>
    <m/>
    <d v="2025-02-25T00:00:00"/>
    <m/>
    <s v="2906"/>
    <x v="11"/>
    <s v="PA"/>
    <m/>
    <m/>
    <d v="2025-02-25T00:00:00"/>
    <d v="1899-12-30T11:24:22"/>
    <d v="2025-02-25T00:00:00"/>
    <d v="1899-12-30T11:24:50"/>
    <d v="2025-02-25T00:00:00"/>
    <d v="1899-12-30T11:25:00"/>
    <x v="342"/>
    <s v="MDAPONTE"/>
    <s v="1330035875"/>
    <s v="FBO"/>
    <d v="1899-12-30T00:00:38"/>
    <d v="1899-12-30T00:00:10"/>
    <d v="1899-12-30T00:00:28"/>
    <s v="Ensacado"/>
    <s v="E002"/>
    <x v="1"/>
    <d v="1899-12-30T00:00:38"/>
    <d v="1899-12-30T00:00:10"/>
    <n v="11"/>
    <x v="2"/>
    <x v="1"/>
    <x v="1"/>
    <n v="1"/>
    <n v="0"/>
    <s v="KO"/>
    <s v="Ensacado"/>
    <x v="1"/>
    <n v="1"/>
    <s v="PUNTOS NORTE"/>
    <s v="A"/>
    <d v="1899-12-30T00:00:28"/>
    <d v="1899-12-30T00:00:28"/>
    <s v="OK"/>
    <m/>
    <m/>
    <d v="1899-12-30T00:00:00"/>
    <d v="1899-12-30T00:00:38"/>
    <n v="3"/>
    <d v="1899-12-30T00:00:28"/>
    <n v="0.63333333332637132"/>
    <n v="11"/>
    <s v="Si"/>
  </r>
  <r>
    <s v="CVIL"/>
    <s v=""/>
    <x v="0"/>
    <s v="E8935BPH"/>
    <m/>
    <d v="2025-02-25T00:00:00"/>
    <m/>
    <s v="3124"/>
    <x v="57"/>
    <s v="PA"/>
    <m/>
    <m/>
    <d v="2025-02-25T00:00:00"/>
    <d v="1899-12-30T12:39:51"/>
    <d v="2025-02-25T00:00:00"/>
    <d v="1899-12-30T12:40:39"/>
    <d v="2025-02-25T00:00:00"/>
    <d v="1899-12-30T12:40:46"/>
    <x v="343"/>
    <s v="MDAPONTE"/>
    <s v="1330035876"/>
    <s v="FBO"/>
    <d v="1899-12-30T00:00:55"/>
    <d v="1899-12-30T00:00:07"/>
    <d v="1899-12-30T00:00:48"/>
    <s v="Ensacado"/>
    <s v="E002"/>
    <x v="1"/>
    <d v="1899-12-30T00:00:55"/>
    <d v="1899-12-30T00:00:07"/>
    <n v="12"/>
    <x v="2"/>
    <x v="1"/>
    <x v="1"/>
    <n v="1"/>
    <n v="0"/>
    <s v="KO"/>
    <s v="Ensacado"/>
    <x v="1"/>
    <n v="1"/>
    <s v="PUNTOS NORTE"/>
    <s v="A"/>
    <d v="1899-12-30T00:00:48"/>
    <d v="1899-12-30T00:00:48"/>
    <s v="OK"/>
    <m/>
    <m/>
    <d v="1899-12-30T00:00:00"/>
    <d v="1899-12-30T00:00:55"/>
    <n v="3"/>
    <d v="1899-12-30T00:00:48"/>
    <n v="0.91666666667522989"/>
    <n v="12"/>
    <s v="Si"/>
  </r>
  <r>
    <s v="CVIL"/>
    <s v=""/>
    <x v="0"/>
    <s v="E4324BGW"/>
    <m/>
    <d v="2025-02-25T00:00:00"/>
    <m/>
    <s v="3124"/>
    <x v="57"/>
    <s v="PA"/>
    <m/>
    <m/>
    <d v="2025-02-25T00:00:00"/>
    <d v="1899-12-30T16:05:44"/>
    <d v="2025-02-25T00:00:00"/>
    <d v="1899-12-30T16:06:24"/>
    <d v="2025-02-25T00:00:00"/>
    <d v="1899-12-30T16:06:33"/>
    <x v="344"/>
    <s v="MDAPONTE"/>
    <s v="1330035877"/>
    <s v="FBO"/>
    <d v="1899-12-30T00:00:49"/>
    <d v="1899-12-30T00:00:09"/>
    <d v="1899-12-30T00:00:40"/>
    <s v="Ensacado"/>
    <s v="E002"/>
    <x v="1"/>
    <d v="1899-12-30T00:00:49"/>
    <d v="1899-12-30T00:00:09"/>
    <n v="16"/>
    <x v="2"/>
    <x v="1"/>
    <x v="1"/>
    <n v="1"/>
    <n v="0"/>
    <s v="KO"/>
    <s v="Ensacado"/>
    <x v="1"/>
    <n v="1"/>
    <s v="PUNTOS NORTE"/>
    <s v="A"/>
    <d v="1899-12-30T00:00:40"/>
    <d v="1899-12-30T00:00:40"/>
    <s v="OK"/>
    <m/>
    <m/>
    <d v="1899-12-30T00:00:00"/>
    <d v="1899-12-30T00:00:49"/>
    <n v="3"/>
    <d v="1899-12-30T00:00:40"/>
    <n v="0.81666666666722065"/>
    <n v="16"/>
    <s v="Si"/>
  </r>
  <r>
    <s v="CVIL"/>
    <s v=""/>
    <x v="0"/>
    <s v="E4324BGW"/>
    <m/>
    <d v="2025-02-25T00:00:00"/>
    <m/>
    <s v="3124"/>
    <x v="57"/>
    <s v="PA"/>
    <m/>
    <m/>
    <d v="2025-02-25T00:00:00"/>
    <d v="1899-12-30T16:07:30"/>
    <d v="2025-02-25T00:00:00"/>
    <d v="1899-12-30T16:07:52"/>
    <d v="2025-02-25T00:00:00"/>
    <d v="1899-12-30T16:07:58"/>
    <x v="344"/>
    <s v="MDAPONTE"/>
    <s v="1330035878"/>
    <s v="FBO"/>
    <d v="1899-12-30T00:00:28"/>
    <d v="1899-12-30T00:00:06"/>
    <d v="1899-12-30T00:00:22"/>
    <s v="Ensacado"/>
    <s v="E002"/>
    <x v="1"/>
    <d v="1899-12-30T00:00:28"/>
    <d v="1899-12-30T00:00:06"/>
    <n v="16"/>
    <x v="2"/>
    <x v="1"/>
    <x v="1"/>
    <n v="1"/>
    <n v="0"/>
    <s v="KO"/>
    <s v="Ensacado"/>
    <x v="1"/>
    <n v="1"/>
    <s v="PUNTOS NORTE"/>
    <s v="A"/>
    <d v="1899-12-30T00:00:22"/>
    <d v="1899-12-30T00:00:22"/>
    <s v="OK"/>
    <m/>
    <m/>
    <d v="1899-12-30T00:00:00"/>
    <d v="1899-12-30T00:00:28"/>
    <n v="3"/>
    <d v="1899-12-30T00:00:22"/>
    <n v="0.46666666666077106"/>
    <n v="16"/>
    <s v="Si"/>
  </r>
  <r>
    <s v="CVIL"/>
    <s v=""/>
    <x v="0"/>
    <s v="E1837BJD"/>
    <m/>
    <d v="2025-02-26T00:00:00"/>
    <m/>
    <s v="3124"/>
    <x v="57"/>
    <s v="PA"/>
    <m/>
    <m/>
    <d v="2025-02-26T00:00:00"/>
    <d v="1899-12-30T16:04:25"/>
    <d v="2025-02-26T00:00:00"/>
    <d v="1899-12-30T16:12:30"/>
    <d v="2025-02-26T00:00:00"/>
    <d v="1899-12-30T16:12:46"/>
    <x v="345"/>
    <s v="MDAPONTE"/>
    <s v="1330035879"/>
    <s v="FBO"/>
    <d v="1899-12-30T00:08:21"/>
    <d v="1899-12-30T00:00:16"/>
    <d v="1899-12-30T00:08:05"/>
    <s v="Ensacado"/>
    <s v="E002"/>
    <x v="1"/>
    <d v="1899-12-30T00:08:21"/>
    <d v="1899-12-30T00:00:16"/>
    <n v="16"/>
    <x v="3"/>
    <x v="1"/>
    <x v="1"/>
    <n v="1"/>
    <n v="0"/>
    <s v="KO"/>
    <s v="Ensacado"/>
    <x v="1"/>
    <n v="1"/>
    <s v="PUNTOS NORTE"/>
    <s v="A"/>
    <d v="1899-12-30T00:08:05"/>
    <d v="1899-12-30T00:08:05"/>
    <s v="OK"/>
    <m/>
    <m/>
    <d v="1899-12-30T00:00:00"/>
    <d v="1899-12-30T00:08:21"/>
    <n v="4"/>
    <d v="1899-12-30T00:08:05"/>
    <n v="8.3499999999984276"/>
    <n v="16"/>
    <s v="Si"/>
  </r>
  <r>
    <s v="CVIL"/>
    <s v=""/>
    <x v="0"/>
    <s v="EC6352AK"/>
    <m/>
    <d v="2025-02-27T00:00:00"/>
    <m/>
    <s v="3124"/>
    <x v="57"/>
    <s v="PA"/>
    <m/>
    <m/>
    <d v="2025-02-27T00:00:00"/>
    <d v="1899-12-30T08:41:17"/>
    <d v="2025-02-27T00:00:00"/>
    <d v="1899-12-30T08:41:47"/>
    <d v="2025-02-27T00:00:00"/>
    <d v="1899-12-30T08:41:53"/>
    <x v="346"/>
    <s v="MDAPONTE"/>
    <s v="1330035880"/>
    <s v="FBO"/>
    <d v="1899-12-30T00:00:36"/>
    <d v="1899-12-30T00:00:06"/>
    <d v="1899-12-30T00:00:30"/>
    <s v="Ensacado"/>
    <s v="E002"/>
    <x v="1"/>
    <d v="1899-12-30T00:00:36"/>
    <d v="1899-12-30T00:00:06"/>
    <n v="8"/>
    <x v="4"/>
    <x v="1"/>
    <x v="1"/>
    <n v="1"/>
    <n v="0"/>
    <s v="KO"/>
    <s v="Ensacado"/>
    <x v="1"/>
    <n v="1"/>
    <s v="PUNTOS NORTE"/>
    <s v="A"/>
    <d v="1899-12-30T00:00:30"/>
    <d v="1899-12-30T00:00:30"/>
    <s v="OK"/>
    <m/>
    <m/>
    <d v="1899-12-30T00:00:00"/>
    <d v="1899-12-30T00:00:36"/>
    <n v="5"/>
    <d v="1899-12-30T00:00:30"/>
    <n v="0.60000000000481002"/>
    <n v="8"/>
    <s v="Si"/>
  </r>
  <r>
    <s v="CVIL"/>
    <s v=""/>
    <x v="0"/>
    <s v="E6161CLJ"/>
    <m/>
    <d v="2025-02-27T00:00:00"/>
    <m/>
    <s v="3124"/>
    <x v="57"/>
    <s v="PA"/>
    <m/>
    <m/>
    <d v="2025-02-27T00:00:00"/>
    <d v="1899-12-30T10:10:02"/>
    <d v="2025-02-27T00:00:00"/>
    <d v="1899-12-30T10:12:45"/>
    <d v="2025-02-27T00:00:00"/>
    <d v="1899-12-30T10:12:51"/>
    <x v="347"/>
    <s v="MDAPONTE"/>
    <s v="1330035881"/>
    <s v="FBO"/>
    <d v="1899-12-30T00:02:49"/>
    <d v="1899-12-30T00:00:06"/>
    <d v="1899-12-30T00:02:43"/>
    <s v="Ensacado"/>
    <s v="E002"/>
    <x v="1"/>
    <d v="1899-12-30T00:02:49"/>
    <d v="1899-12-30T00:00:06"/>
    <n v="10"/>
    <x v="4"/>
    <x v="1"/>
    <x v="1"/>
    <n v="1"/>
    <n v="0"/>
    <s v="KO"/>
    <s v="Ensacado"/>
    <x v="1"/>
    <n v="1"/>
    <s v="PUNTOS NORTE"/>
    <s v="A"/>
    <d v="1899-12-30T00:02:43"/>
    <d v="1899-12-30T00:02:43"/>
    <s v="OK"/>
    <m/>
    <m/>
    <d v="1899-12-30T00:00:00"/>
    <d v="1899-12-30T00:02:49"/>
    <n v="5"/>
    <d v="1899-12-30T00:02:43"/>
    <n v="2.8166666666688123"/>
    <n v="10"/>
    <s v="Si"/>
  </r>
  <r>
    <s v="CVIL"/>
    <s v=""/>
    <x v="0"/>
    <s v="E6161CLJ"/>
    <m/>
    <d v="2025-02-27T00:00:00"/>
    <m/>
    <s v="3124"/>
    <x v="57"/>
    <s v="PA"/>
    <m/>
    <m/>
    <d v="2025-02-27T00:00:00"/>
    <d v="1899-12-30T10:13:14"/>
    <d v="2025-02-27T00:00:00"/>
    <d v="1899-12-30T10:13:28"/>
    <d v="2025-02-27T00:00:00"/>
    <d v="1899-12-30T10:13:34"/>
    <x v="347"/>
    <s v="MDAPONTE"/>
    <s v="1330035882"/>
    <s v="FBO"/>
    <d v="1899-12-30T00:00:20"/>
    <d v="1899-12-30T00:00:06"/>
    <d v="1899-12-30T00:00:14"/>
    <s v="Ensacado"/>
    <s v="E002"/>
    <x v="1"/>
    <d v="1899-12-30T00:00:20"/>
    <d v="1899-12-30T00:00:06"/>
    <n v="10"/>
    <x v="4"/>
    <x v="1"/>
    <x v="1"/>
    <n v="1"/>
    <n v="0"/>
    <s v="KO"/>
    <s v="Ensacado"/>
    <x v="1"/>
    <n v="1"/>
    <s v="PUNTOS NORTE"/>
    <s v="A"/>
    <d v="1899-12-30T00:00:14"/>
    <d v="1899-12-30T00:00:14"/>
    <s v="OK"/>
    <m/>
    <m/>
    <d v="1899-12-30T00:00:00"/>
    <d v="1899-12-30T00:00:20"/>
    <n v="5"/>
    <d v="1899-12-30T00:00:14"/>
    <n v="0.33333333333120052"/>
    <n v="10"/>
    <s v="Si"/>
  </r>
  <r>
    <s v="CVIL"/>
    <s v=""/>
    <x v="0"/>
    <s v="E7519CHD"/>
    <m/>
    <d v="2025-02-28T00:00:00"/>
    <m/>
    <s v="2906"/>
    <x v="11"/>
    <s v="PA"/>
    <m/>
    <m/>
    <d v="2025-02-28T00:00:00"/>
    <d v="1899-12-30T11:14:35"/>
    <d v="2025-02-28T00:00:00"/>
    <d v="1899-12-30T11:15:06"/>
    <d v="2025-02-28T00:00:00"/>
    <d v="1899-12-30T11:15:12"/>
    <x v="348"/>
    <s v="MDAPONTE"/>
    <s v="1330035883"/>
    <s v="FBO"/>
    <d v="1899-12-30T00:00:37"/>
    <d v="1899-12-30T00:00:06"/>
    <d v="1899-12-30T00:00:31"/>
    <s v="Ensacado"/>
    <s v="E002"/>
    <x v="1"/>
    <d v="1899-12-30T00:00:37"/>
    <d v="1899-12-30T00:00:06"/>
    <n v="11"/>
    <x v="5"/>
    <x v="1"/>
    <x v="1"/>
    <n v="1"/>
    <n v="0"/>
    <s v="KO"/>
    <s v="Ensacado"/>
    <x v="1"/>
    <n v="1"/>
    <s v="PUNTOS NORTE"/>
    <s v="A"/>
    <d v="1899-12-30T00:00:31"/>
    <d v="1899-12-30T00:00:31"/>
    <s v="OK"/>
    <m/>
    <m/>
    <d v="1899-12-30T00:00:00"/>
    <d v="1899-12-30T00:00:37"/>
    <n v="6"/>
    <d v="1899-12-30T00:00:31"/>
    <n v="0.61666666666559067"/>
    <n v="11"/>
    <s v="Si"/>
  </r>
  <r>
    <s v="CVIL"/>
    <s v=""/>
    <x v="0"/>
    <s v="E7308DGM"/>
    <m/>
    <d v="2025-02-28T00:00:00"/>
    <m/>
    <s v="3124"/>
    <x v="57"/>
    <s v="PA"/>
    <m/>
    <m/>
    <d v="2025-02-28T00:00:00"/>
    <d v="1899-12-30T12:36:05"/>
    <d v="2025-02-28T00:00:00"/>
    <d v="1899-12-30T12:36:39"/>
    <d v="2025-02-28T00:00:00"/>
    <d v="1899-12-30T12:36:45"/>
    <x v="25"/>
    <s v="MDAPONTE"/>
    <s v="1330035884"/>
    <s v="FBO"/>
    <d v="1899-12-30T00:00:40"/>
    <d v="1899-12-30T00:00:06"/>
    <d v="1899-12-30T00:00:34"/>
    <s v="Ensacado"/>
    <s v="E002"/>
    <x v="1"/>
    <d v="1899-12-30T00:00:40"/>
    <d v="1899-12-30T00:00:06"/>
    <n v="12"/>
    <x v="5"/>
    <x v="1"/>
    <x v="1"/>
    <n v="1"/>
    <n v="0"/>
    <s v="KO"/>
    <s v="Ensacado"/>
    <x v="1"/>
    <n v="1"/>
    <s v="PUNTOS NORTE"/>
    <s v="A"/>
    <d v="1899-12-30T00:00:34"/>
    <d v="1899-12-30T00:00:34"/>
    <s v="OK"/>
    <m/>
    <m/>
    <d v="1899-12-30T00:00:00"/>
    <d v="1899-12-30T00:00:40"/>
    <n v="6"/>
    <d v="1899-12-30T00:00:34"/>
    <n v="0.66666666666240104"/>
    <n v="12"/>
    <s v="Si"/>
  </r>
  <r>
    <s v="CVIL"/>
    <s v=""/>
    <x v="0"/>
    <s v="E1837BJD"/>
    <m/>
    <d v="2025-02-28T00:00:00"/>
    <m/>
    <s v="3124"/>
    <x v="57"/>
    <s v="PA"/>
    <m/>
    <m/>
    <d v="2025-02-28T00:00:00"/>
    <d v="1899-12-30T15:45:24"/>
    <d v="2025-02-28T00:00:00"/>
    <d v="1899-12-30T15:46:14"/>
    <d v="2025-02-28T00:00:00"/>
    <d v="1899-12-30T15:46:25"/>
    <x v="345"/>
    <s v="MDAPONTE"/>
    <s v="1330035885"/>
    <s v="FBO"/>
    <d v="1899-12-30T00:01:01"/>
    <d v="1899-12-30T00:00:11"/>
    <d v="1899-12-30T00:00:50"/>
    <s v="Ensacado"/>
    <s v="E002"/>
    <x v="1"/>
    <d v="1899-12-30T00:01:01"/>
    <d v="1899-12-30T00:00:11"/>
    <n v="15"/>
    <x v="5"/>
    <x v="1"/>
    <x v="1"/>
    <n v="1"/>
    <n v="0"/>
    <s v="KO"/>
    <s v="Ensacado"/>
    <x v="1"/>
    <n v="1"/>
    <s v="PUNTOS NORTE"/>
    <s v="A"/>
    <d v="1899-12-30T00:00:50"/>
    <d v="1899-12-30T00:00:50"/>
    <s v="OK"/>
    <m/>
    <m/>
    <d v="1899-12-30T00:00:00"/>
    <d v="1899-12-30T00:01:01"/>
    <n v="6"/>
    <d v="1899-12-30T00:00:50"/>
    <n v="1.0166666666686908"/>
    <n v="15"/>
    <s v="Si"/>
  </r>
  <r>
    <s v="CVIL"/>
    <s v=""/>
    <x v="0"/>
    <s v="E9043DYC"/>
    <m/>
    <d v="2025-02-28T00:00:00"/>
    <m/>
    <s v="3320"/>
    <x v="12"/>
    <s v="PA"/>
    <m/>
    <m/>
    <d v="2025-02-28T00:00:00"/>
    <d v="1899-12-30T16:37:58"/>
    <d v="2025-02-28T00:00:00"/>
    <d v="1899-12-30T16:38:17"/>
    <d v="2025-02-28T00:00:00"/>
    <d v="1899-12-30T16:38:26"/>
    <x v="349"/>
    <s v="MDAPONTE"/>
    <s v="1330035886"/>
    <s v="FBO"/>
    <d v="1899-12-30T00:00:28"/>
    <d v="1899-12-30T00:00:09"/>
    <d v="1899-12-30T00:00:19"/>
    <s v="Ensacado"/>
    <s v="E002"/>
    <x v="1"/>
    <d v="1899-12-30T00:00:28"/>
    <d v="1899-12-30T00:00:09"/>
    <n v="16"/>
    <x v="5"/>
    <x v="1"/>
    <x v="1"/>
    <n v="1"/>
    <n v="0"/>
    <s v="KO"/>
    <s v="Ensacado"/>
    <x v="1"/>
    <n v="1"/>
    <s v="PUNTOS NORTE"/>
    <s v="A"/>
    <d v="1899-12-30T00:00:19"/>
    <d v="1899-12-30T00:00:19"/>
    <s v="OK"/>
    <m/>
    <m/>
    <d v="1899-12-30T00:00:00"/>
    <d v="1899-12-30T00:00:28"/>
    <n v="6"/>
    <d v="1899-12-30T00:00:19"/>
    <n v="0.46666666666077106"/>
    <n v="16"/>
    <s v="Si"/>
  </r>
  <r>
    <s v="CVIL"/>
    <s v=""/>
    <x v="0"/>
    <s v="E5935KPL"/>
    <m/>
    <d v="2025-03-03T00:00:00"/>
    <m/>
    <s v="3124"/>
    <x v="57"/>
    <s v="PA"/>
    <m/>
    <m/>
    <d v="2025-03-03T00:00:00"/>
    <d v="1899-12-30T09:19:02"/>
    <d v="2025-03-03T00:00:00"/>
    <d v="1899-12-30T09:21:58"/>
    <d v="2025-03-03T00:00:00"/>
    <d v="1899-12-30T09:22:05"/>
    <x v="350"/>
    <s v="MDAPONTE"/>
    <s v="1330035887"/>
    <s v="FBO"/>
    <d v="1899-12-30T00:03:03"/>
    <d v="1899-12-30T00:00:07"/>
    <d v="1899-12-30T00:02:56"/>
    <s v="Ensacado"/>
    <s v="E002"/>
    <x v="1"/>
    <d v="1899-12-30T00:03:03"/>
    <d v="1899-12-30T00:00:07"/>
    <n v="9"/>
    <x v="6"/>
    <x v="2"/>
    <x v="1"/>
    <n v="1"/>
    <n v="0"/>
    <s v="KO"/>
    <s v="Ensacado"/>
    <x v="2"/>
    <n v="1"/>
    <s v="PUNTOS NORTE"/>
    <s v="A"/>
    <d v="1899-12-30T00:02:56"/>
    <d v="1899-12-30T00:02:56"/>
    <s v="OK"/>
    <m/>
    <m/>
    <d v="1899-12-30T00:00:00"/>
    <d v="1899-12-30T00:03:03"/>
    <n v="2"/>
    <d v="1899-12-30T00:02:56"/>
    <n v="3.050000000006472"/>
    <n v="9"/>
    <s v="Si"/>
  </r>
  <r>
    <s v="CVIL"/>
    <s v=""/>
    <x v="0"/>
    <s v="EPO1095AM"/>
    <m/>
    <d v="2025-03-03T00:00:00"/>
    <m/>
    <s v="2906"/>
    <x v="11"/>
    <s v="PA"/>
    <m/>
    <m/>
    <d v="2025-03-03T00:00:00"/>
    <d v="1899-12-30T10:10:47"/>
    <d v="2025-03-03T00:00:00"/>
    <d v="1899-12-30T10:40:01"/>
    <d v="2025-03-03T00:00:00"/>
    <d v="1899-12-30T10:40:12"/>
    <x v="342"/>
    <s v="MDAPONTE"/>
    <s v="1330035888"/>
    <s v="FBO"/>
    <d v="1899-12-30T00:29:25"/>
    <d v="1899-12-30T00:00:11"/>
    <d v="1899-12-30T00:29:14"/>
    <s v="Ensacado"/>
    <s v="E002"/>
    <x v="1"/>
    <d v="1899-12-30T00:29:25"/>
    <d v="1899-12-30T00:00:11"/>
    <n v="10"/>
    <x v="6"/>
    <x v="2"/>
    <x v="1"/>
    <n v="0"/>
    <n v="0"/>
    <s v="OK"/>
    <s v="Ensacado"/>
    <x v="2"/>
    <n v="0"/>
    <s v="PUNTOS NORTE"/>
    <s v="A"/>
    <d v="1899-12-30T00:29:14"/>
    <d v="1899-12-30T00:29:14"/>
    <s v="OK"/>
    <m/>
    <m/>
    <d v="1899-12-30T00:00:00"/>
    <d v="1899-12-30T00:29:25"/>
    <n v="2"/>
    <d v="1899-12-30T00:29:14"/>
    <n v="29.416666666665616"/>
    <n v="10"/>
    <s v="Si"/>
  </r>
  <r>
    <s v="CVIL"/>
    <s v=""/>
    <x v="0"/>
    <s v="E6953GHW"/>
    <m/>
    <d v="2025-03-03T00:00:00"/>
    <m/>
    <s v="2906"/>
    <x v="11"/>
    <s v="PA"/>
    <m/>
    <m/>
    <d v="2025-03-03T00:00:00"/>
    <d v="1899-12-30T12:20:20"/>
    <d v="2025-03-03T00:00:00"/>
    <d v="1899-12-30T12:21:44"/>
    <d v="2025-03-03T00:00:00"/>
    <d v="1899-12-30T12:21:51"/>
    <x v="350"/>
    <s v="MDAPONTE"/>
    <s v="1330035889"/>
    <s v="FBO"/>
    <d v="1899-12-30T00:01:31"/>
    <d v="1899-12-30T00:00:07"/>
    <d v="1899-12-30T00:01:24"/>
    <s v="Ensacado"/>
    <s v="E002"/>
    <x v="1"/>
    <d v="1899-12-30T00:01:31"/>
    <d v="1899-12-30T00:00:07"/>
    <n v="12"/>
    <x v="6"/>
    <x v="2"/>
    <x v="1"/>
    <n v="1"/>
    <n v="0"/>
    <s v="KO"/>
    <s v="Ensacado"/>
    <x v="2"/>
    <n v="1"/>
    <s v="PUNTOS NORTE"/>
    <s v="A"/>
    <d v="1899-12-30T00:01:24"/>
    <d v="1899-12-30T00:01:24"/>
    <s v="OK"/>
    <m/>
    <m/>
    <d v="1899-12-30T00:00:00"/>
    <d v="1899-12-30T00:01:31"/>
    <n v="2"/>
    <d v="1899-12-30T00:01:24"/>
    <n v="1.5166666666657314"/>
    <n v="12"/>
    <s v="Si"/>
  </r>
  <r>
    <s v="CVIL"/>
    <s v=""/>
    <x v="0"/>
    <s v="E6942BBX"/>
    <m/>
    <d v="2025-03-04T00:00:00"/>
    <m/>
    <s v="3124"/>
    <x v="57"/>
    <s v="PA"/>
    <m/>
    <m/>
    <d v="2025-03-04T00:00:00"/>
    <d v="1899-12-30T10:48:10"/>
    <d v="2025-03-04T00:00:00"/>
    <d v="1899-12-30T10:48:28"/>
    <d v="2025-03-04T00:00:00"/>
    <d v="1899-12-30T10:48:39"/>
    <x v="351"/>
    <s v="MDAPONTE"/>
    <s v="1330035890"/>
    <s v="FBO"/>
    <d v="1899-12-30T00:00:29"/>
    <d v="1899-12-30T00:00:11"/>
    <d v="1899-12-30T00:00:18"/>
    <s v="Ensacado"/>
    <s v="E002"/>
    <x v="1"/>
    <d v="1899-12-30T00:00:29"/>
    <d v="1899-12-30T00:00:11"/>
    <n v="10"/>
    <x v="7"/>
    <x v="2"/>
    <x v="1"/>
    <n v="1"/>
    <n v="0"/>
    <s v="KO"/>
    <s v="Ensacado"/>
    <x v="2"/>
    <n v="1"/>
    <s v="PUNTOS NORTE"/>
    <s v="A"/>
    <d v="1899-12-30T00:00:18"/>
    <d v="1899-12-30T00:00:18"/>
    <s v="OK"/>
    <m/>
    <m/>
    <d v="1899-12-30T00:00:00"/>
    <d v="1899-12-30T00:00:29"/>
    <n v="3"/>
    <d v="1899-12-30T00:00:18"/>
    <n v="0.48333333333602013"/>
    <n v="10"/>
    <s v="Si"/>
  </r>
  <r>
    <s v="CVIL"/>
    <s v=""/>
    <x v="0"/>
    <s v="E5935KPL"/>
    <m/>
    <d v="2025-03-04T00:00:00"/>
    <m/>
    <s v="3124"/>
    <x v="57"/>
    <s v="PA"/>
    <m/>
    <m/>
    <d v="2025-03-04T00:00:00"/>
    <d v="1899-12-30T11:46:57"/>
    <d v="2025-03-04T00:00:00"/>
    <d v="1899-12-30T11:49:40"/>
    <d v="2025-03-04T00:00:00"/>
    <d v="1899-12-30T11:49:57"/>
    <x v="350"/>
    <s v="MDAPONTE"/>
    <s v="1330035891"/>
    <s v="FBO"/>
    <d v="1899-12-30T00:03:00"/>
    <d v="1899-12-30T00:00:17"/>
    <d v="1899-12-30T00:02:43"/>
    <s v="Ensacado"/>
    <s v="E002"/>
    <x v="1"/>
    <d v="1899-12-30T00:03:00"/>
    <d v="1899-12-30T00:00:17"/>
    <n v="11"/>
    <x v="7"/>
    <x v="2"/>
    <x v="1"/>
    <n v="1"/>
    <n v="0"/>
    <s v="KO"/>
    <s v="Ensacado"/>
    <x v="2"/>
    <n v="1"/>
    <s v="PUNTOS NORTE"/>
    <s v="A"/>
    <d v="1899-12-30T00:02:43"/>
    <d v="1899-12-30T00:02:43"/>
    <s v="OK"/>
    <m/>
    <m/>
    <d v="1899-12-30T00:00:00"/>
    <d v="1899-12-30T00:03:00"/>
    <n v="3"/>
    <d v="1899-12-30T00:02:43"/>
    <n v="2.9999999999951932"/>
    <n v="11"/>
    <s v="Si"/>
  </r>
  <r>
    <s v="CVIL"/>
    <s v=""/>
    <x v="0"/>
    <s v="E2161CJB"/>
    <m/>
    <d v="2025-03-04T00:00:00"/>
    <m/>
    <s v="2906"/>
    <x v="11"/>
    <s v="PA"/>
    <m/>
    <m/>
    <d v="2025-03-04T00:00:00"/>
    <d v="1899-12-30T11:58:04"/>
    <d v="2025-03-04T00:00:00"/>
    <d v="1899-12-30T11:58:34"/>
    <d v="2025-03-04T00:00:00"/>
    <d v="1899-12-30T11:58:41"/>
    <x v="352"/>
    <s v="MDAPONTE"/>
    <s v="1330035892"/>
    <s v="FBO"/>
    <d v="1899-12-30T00:00:37"/>
    <d v="1899-12-30T00:00:07"/>
    <d v="1899-12-30T00:00:30"/>
    <s v="Ensacado"/>
    <s v="E002"/>
    <x v="1"/>
    <d v="1899-12-30T00:00:37"/>
    <d v="1899-12-30T00:00:07"/>
    <n v="11"/>
    <x v="7"/>
    <x v="2"/>
    <x v="1"/>
    <n v="1"/>
    <n v="0"/>
    <s v="KO"/>
    <s v="Ensacado"/>
    <x v="2"/>
    <n v="1"/>
    <s v="PUNTOS NORTE"/>
    <s v="A"/>
    <d v="1899-12-30T00:00:30"/>
    <d v="1899-12-30T00:00:30"/>
    <s v="OK"/>
    <m/>
    <m/>
    <d v="1899-12-30T00:00:00"/>
    <d v="1899-12-30T00:00:37"/>
    <n v="3"/>
    <d v="1899-12-30T00:00:30"/>
    <n v="0.61666666666559067"/>
    <n v="11"/>
    <s v="Si"/>
  </r>
  <r>
    <s v="CVIL"/>
    <s v=""/>
    <x v="0"/>
    <s v="E0885FFY"/>
    <m/>
    <d v="2025-03-05T00:00:00"/>
    <m/>
    <s v="2906"/>
    <x v="11"/>
    <s v="PA"/>
    <m/>
    <m/>
    <d v="2025-03-05T00:00:00"/>
    <d v="1899-12-30T10:23:03"/>
    <d v="2025-03-05T00:00:00"/>
    <d v="1899-12-30T10:24:51"/>
    <d v="2025-03-05T00:00:00"/>
    <d v="1899-12-30T10:24:56"/>
    <x v="157"/>
    <s v="MDAPONTE"/>
    <s v="1330035893"/>
    <s v="FBO"/>
    <d v="1899-12-30T00:01:53"/>
    <d v="1899-12-30T00:00:05"/>
    <d v="1899-12-30T00:01:48"/>
    <s v="Ensacado"/>
    <s v="E002"/>
    <x v="1"/>
    <d v="1899-12-30T00:01:53"/>
    <d v="1899-12-30T00:00:05"/>
    <n v="10"/>
    <x v="8"/>
    <x v="2"/>
    <x v="1"/>
    <n v="1"/>
    <n v="0"/>
    <s v="KO"/>
    <s v="Ensacado"/>
    <x v="2"/>
    <n v="1"/>
    <s v="PUNTOS NORTE"/>
    <s v="A"/>
    <d v="1899-12-30T00:01:48"/>
    <d v="1899-12-30T00:01:48"/>
    <s v="OK"/>
    <m/>
    <m/>
    <d v="1899-12-30T00:00:00"/>
    <d v="1899-12-30T00:01:53"/>
    <n v="4"/>
    <d v="1899-12-30T00:01:48"/>
    <n v="1.8833333333328017"/>
    <n v="10"/>
    <s v="Si"/>
  </r>
  <r>
    <s v="CVIL"/>
    <s v=""/>
    <x v="0"/>
    <s v="E3966CFH"/>
    <m/>
    <d v="2025-03-05T00:00:00"/>
    <m/>
    <s v="3124"/>
    <x v="57"/>
    <s v="PA"/>
    <m/>
    <m/>
    <d v="2025-03-05T00:00:00"/>
    <d v="1899-12-30T17:01:20"/>
    <d v="2025-03-05T00:00:00"/>
    <d v="1899-12-30T17:03:46"/>
    <d v="2025-03-05T00:00:00"/>
    <d v="1899-12-30T17:03:54"/>
    <x v="341"/>
    <s v="MDAPONTE"/>
    <s v="1330035894"/>
    <s v="FBO"/>
    <d v="1899-12-30T00:02:34"/>
    <d v="1899-12-30T00:00:08"/>
    <d v="1899-12-30T00:02:26"/>
    <s v="Ensacado"/>
    <s v="E002"/>
    <x v="1"/>
    <d v="1899-12-30T00:02:34"/>
    <d v="1899-12-30T00:00:08"/>
    <n v="17"/>
    <x v="8"/>
    <x v="2"/>
    <x v="1"/>
    <n v="1"/>
    <n v="0"/>
    <s v="KO"/>
    <s v="Ensacado"/>
    <x v="2"/>
    <n v="1"/>
    <s v="PUNTOS NORTE"/>
    <s v="A"/>
    <d v="1899-12-30T00:02:26"/>
    <d v="1899-12-30T00:02:26"/>
    <s v="OK"/>
    <m/>
    <m/>
    <d v="1899-12-30T00:00:00"/>
    <d v="1899-12-30T00:02:34"/>
    <n v="4"/>
    <d v="1899-12-30T00:02:26"/>
    <n v="2.5666666666703719"/>
    <n v="17"/>
    <s v="Si"/>
  </r>
  <r>
    <s v="CVIL"/>
    <s v=""/>
    <x v="0"/>
    <s v="EPO7869BG"/>
    <m/>
    <d v="2025-03-05T00:00:00"/>
    <m/>
    <s v="3048"/>
    <x v="28"/>
    <s v="PA"/>
    <m/>
    <m/>
    <d v="2025-03-05T00:00:00"/>
    <d v="1899-12-30T17:21:00"/>
    <d v="2025-03-05T00:00:00"/>
    <d v="1899-12-30T17:21:35"/>
    <d v="2025-03-05T00:00:00"/>
    <d v="1899-12-30T17:21:44"/>
    <x v="349"/>
    <s v="MDAPONTE"/>
    <s v="1330035895"/>
    <s v="FBO"/>
    <d v="1899-12-30T00:00:44"/>
    <d v="1899-12-30T00:00:09"/>
    <d v="1899-12-30T00:00:35"/>
    <s v="Ensacado"/>
    <s v="E002"/>
    <x v="1"/>
    <d v="1899-12-30T00:00:44"/>
    <d v="1899-12-30T00:00:09"/>
    <n v="17"/>
    <x v="8"/>
    <x v="2"/>
    <x v="1"/>
    <n v="1"/>
    <n v="0"/>
    <s v="KO"/>
    <s v="Ensacado"/>
    <x v="2"/>
    <n v="1"/>
    <s v="PUNTOS NORTE"/>
    <s v="A"/>
    <d v="1899-12-30T00:00:35"/>
    <d v="1899-12-30T00:00:35"/>
    <s v="OK"/>
    <m/>
    <m/>
    <d v="1899-12-30T00:00:00"/>
    <d v="1899-12-30T00:00:44"/>
    <n v="4"/>
    <d v="1899-12-30T00:00:35"/>
    <n v="0.73333333333446049"/>
    <n v="17"/>
    <s v="Si"/>
  </r>
  <r>
    <s v="CVIL"/>
    <s v=""/>
    <x v="0"/>
    <s v="E2081CRH"/>
    <m/>
    <d v="2025-03-06T00:00:00"/>
    <m/>
    <s v="2906"/>
    <x v="11"/>
    <s v="PA"/>
    <m/>
    <m/>
    <d v="2025-03-06T00:00:00"/>
    <d v="1899-12-30T12:49:52"/>
    <d v="2025-03-06T00:00:00"/>
    <d v="1899-12-30T12:50:58"/>
    <d v="2025-03-06T00:00:00"/>
    <d v="1899-12-30T12:51:08"/>
    <x v="340"/>
    <s v="MDAPONTE"/>
    <s v="1330035896"/>
    <s v="FBO"/>
    <d v="1899-12-30T00:01:16"/>
    <d v="1899-12-30T00:00:10"/>
    <d v="1899-12-30T00:01:06"/>
    <s v="Ensacado"/>
    <s v="E002"/>
    <x v="1"/>
    <d v="1899-12-30T00:01:16"/>
    <d v="1899-12-30T00:00:10"/>
    <n v="12"/>
    <x v="9"/>
    <x v="2"/>
    <x v="1"/>
    <n v="1"/>
    <n v="0"/>
    <s v="KO"/>
    <s v="Ensacado"/>
    <x v="2"/>
    <n v="1"/>
    <s v="PUNTOS NORTE"/>
    <s v="A"/>
    <d v="1899-12-30T00:01:06"/>
    <d v="1899-12-30T00:01:06"/>
    <s v="OK"/>
    <m/>
    <m/>
    <d v="1899-12-30T00:00:00"/>
    <d v="1899-12-30T00:01:16"/>
    <n v="5"/>
    <d v="1899-12-30T00:01:06"/>
    <n v="1.2666666666671311"/>
    <n v="12"/>
    <s v="Si"/>
  </r>
  <r>
    <s v="CVIL"/>
    <s v=""/>
    <x v="0"/>
    <s v="E3560JSX"/>
    <m/>
    <d v="2025-03-06T00:00:00"/>
    <m/>
    <s v="3124"/>
    <x v="57"/>
    <s v="PA"/>
    <m/>
    <m/>
    <d v="2025-03-06T00:00:00"/>
    <d v="1899-12-30T17:12:04"/>
    <d v="2025-03-06T00:00:00"/>
    <d v="1899-12-30T17:12:18"/>
    <d v="2025-03-06T00:00:00"/>
    <d v="1899-12-30T17:12:24"/>
    <x v="328"/>
    <s v="MDAPONTE"/>
    <s v="1330035897"/>
    <s v="FBO"/>
    <d v="1899-12-30T00:00:20"/>
    <d v="1899-12-30T00:00:06"/>
    <d v="1899-12-30T00:00:14"/>
    <s v="Ensacado"/>
    <s v="E002"/>
    <x v="1"/>
    <d v="1899-12-30T00:00:20"/>
    <d v="1899-12-30T00:00:06"/>
    <n v="17"/>
    <x v="9"/>
    <x v="2"/>
    <x v="1"/>
    <n v="1"/>
    <n v="0"/>
    <s v="KO"/>
    <s v="Ensacado"/>
    <x v="2"/>
    <n v="1"/>
    <s v="PUNTOS NORTE"/>
    <s v="A"/>
    <d v="1899-12-30T00:00:14"/>
    <d v="1899-12-30T00:00:14"/>
    <s v="OK"/>
    <m/>
    <m/>
    <d v="1899-12-30T00:00:00"/>
    <d v="1899-12-30T00:00:20"/>
    <n v="5"/>
    <d v="1899-12-30T00:00:14"/>
    <n v="0.33333333333120052"/>
    <n v="17"/>
    <s v="Si"/>
  </r>
  <r>
    <s v="CVIL"/>
    <s v=""/>
    <x v="0"/>
    <s v="E6953GHW"/>
    <m/>
    <d v="2025-03-06T00:00:00"/>
    <m/>
    <s v="3124"/>
    <x v="57"/>
    <s v="PA"/>
    <m/>
    <m/>
    <d v="2025-03-06T00:00:00"/>
    <d v="1899-12-30T17:53:31"/>
    <d v="2025-03-06T00:00:00"/>
    <d v="1899-12-30T17:53:53"/>
    <d v="2025-03-06T00:00:00"/>
    <d v="1899-12-30T17:53:59"/>
    <x v="350"/>
    <s v="MDAPONTE"/>
    <s v="1330035898"/>
    <s v="FBO"/>
    <d v="1899-12-30T00:00:28"/>
    <d v="1899-12-30T00:00:06"/>
    <d v="1899-12-30T00:00:22"/>
    <s v="Ensacado"/>
    <s v="E002"/>
    <x v="1"/>
    <d v="1899-12-30T00:00:28"/>
    <d v="1899-12-30T00:00:06"/>
    <n v="17"/>
    <x v="9"/>
    <x v="2"/>
    <x v="1"/>
    <n v="1"/>
    <n v="0"/>
    <s v="KO"/>
    <s v="Ensacado"/>
    <x v="2"/>
    <n v="1"/>
    <s v="PUNTOS NORTE"/>
    <s v="A"/>
    <d v="1899-12-30T00:00:22"/>
    <d v="1899-12-30T00:00:22"/>
    <s v="OK"/>
    <m/>
    <m/>
    <d v="1899-12-30T00:00:00"/>
    <d v="1899-12-30T00:00:28"/>
    <n v="5"/>
    <d v="1899-12-30T00:00:22"/>
    <n v="0.46666666666077106"/>
    <n v="17"/>
    <s v="Si"/>
  </r>
  <r>
    <s v="CVIL"/>
    <s v=""/>
    <x v="0"/>
    <s v="E6161CLJ"/>
    <m/>
    <d v="2025-03-07T00:00:00"/>
    <m/>
    <s v="3124"/>
    <x v="57"/>
    <s v="PA"/>
    <m/>
    <m/>
    <d v="2025-03-07T00:00:00"/>
    <d v="1899-12-30T11:17:56"/>
    <d v="2025-03-07T00:00:00"/>
    <d v="1899-12-30T11:18:29"/>
    <d v="2025-03-07T00:00:00"/>
    <d v="1899-12-30T11:18:36"/>
    <x v="347"/>
    <s v="MDAPONTE"/>
    <s v="1330035899"/>
    <s v="FBO"/>
    <d v="1899-12-30T00:00:40"/>
    <d v="1899-12-30T00:00:07"/>
    <d v="1899-12-30T00:00:33"/>
    <s v="Ensacado"/>
    <s v="E002"/>
    <x v="1"/>
    <d v="1899-12-30T00:00:40"/>
    <d v="1899-12-30T00:00:07"/>
    <n v="11"/>
    <x v="10"/>
    <x v="2"/>
    <x v="1"/>
    <n v="1"/>
    <n v="0"/>
    <s v="KO"/>
    <s v="Ensacado"/>
    <x v="2"/>
    <n v="1"/>
    <s v="PUNTOS NORTE"/>
    <s v="A"/>
    <d v="1899-12-30T00:00:33"/>
    <d v="1899-12-30T00:00:33"/>
    <s v="OK"/>
    <m/>
    <m/>
    <d v="1899-12-30T00:00:00"/>
    <d v="1899-12-30T00:00:40"/>
    <n v="6"/>
    <d v="1899-12-30T00:00:33"/>
    <n v="0.66666666666240104"/>
    <n v="11"/>
    <s v="Si"/>
  </r>
  <r>
    <s v="CVIL"/>
    <s v=""/>
    <x v="0"/>
    <s v="E8935BPH"/>
    <m/>
    <d v="2025-03-10T00:00:00"/>
    <m/>
    <s v="3124"/>
    <x v="57"/>
    <s v="PA"/>
    <m/>
    <m/>
    <d v="2025-03-10T00:00:00"/>
    <d v="1899-12-30T12:06:31"/>
    <d v="2025-03-10T00:00:00"/>
    <d v="1899-12-30T12:08:17"/>
    <d v="2025-03-10T00:00:00"/>
    <d v="1899-12-30T12:08:23"/>
    <x v="343"/>
    <s v="MDAPONTE"/>
    <s v="1330035900"/>
    <s v="FBO"/>
    <d v="1899-12-30T00:01:52"/>
    <d v="1899-12-30T00:00:06"/>
    <d v="1899-12-30T00:01:46"/>
    <s v="Ensacado"/>
    <s v="E002"/>
    <x v="1"/>
    <d v="1899-12-30T00:01:52"/>
    <d v="1899-12-30T00:00:06"/>
    <n v="12"/>
    <x v="11"/>
    <x v="3"/>
    <x v="1"/>
    <n v="1"/>
    <n v="0"/>
    <s v="KO"/>
    <s v="Ensacado"/>
    <x v="2"/>
    <n v="1"/>
    <s v="PUNTOS NORTE"/>
    <s v="A"/>
    <d v="1899-12-30T00:01:46"/>
    <d v="1899-12-30T00:01:46"/>
    <s v="OK"/>
    <m/>
    <m/>
    <d v="1899-12-30T00:00:00"/>
    <d v="1899-12-30T00:01:52"/>
    <n v="2"/>
    <d v="1899-12-30T00:01:46"/>
    <n v="1.8666666666720211"/>
    <n v="12"/>
    <s v="Si"/>
  </r>
  <r>
    <s v="CVIL"/>
    <s v=""/>
    <x v="0"/>
    <s v="EPO1095AM"/>
    <m/>
    <d v="2025-03-10T00:00:00"/>
    <m/>
    <s v="2906"/>
    <x v="11"/>
    <s v="PA"/>
    <m/>
    <m/>
    <d v="2025-03-10T00:00:00"/>
    <d v="1899-12-30T16:49:17"/>
    <d v="2025-03-10T00:00:00"/>
    <d v="1899-12-30T16:50:18"/>
    <d v="2025-03-10T00:00:00"/>
    <d v="1899-12-30T16:50:26"/>
    <x v="342"/>
    <s v="MDAPONTE"/>
    <s v="1330035901"/>
    <s v="FBO"/>
    <d v="1899-12-30T00:01:09"/>
    <d v="1899-12-30T00:00:08"/>
    <d v="1899-12-30T00:01:01"/>
    <s v="Ensacado"/>
    <s v="E002"/>
    <x v="1"/>
    <d v="1899-12-30T00:01:09"/>
    <d v="1899-12-30T00:00:08"/>
    <n v="16"/>
    <x v="11"/>
    <x v="3"/>
    <x v="1"/>
    <n v="1"/>
    <n v="0"/>
    <s v="KO"/>
    <s v="Ensacado"/>
    <x v="2"/>
    <n v="1"/>
    <s v="PUNTOS NORTE"/>
    <s v="A"/>
    <d v="1899-12-30T00:01:01"/>
    <d v="1899-12-30T00:01:01"/>
    <s v="OK"/>
    <m/>
    <m/>
    <d v="1899-12-30T00:00:00"/>
    <d v="1899-12-30T00:01:09"/>
    <n v="2"/>
    <d v="1899-12-30T00:01:01"/>
    <n v="1.1499999999984212"/>
    <n v="16"/>
    <s v="Si"/>
  </r>
  <r>
    <s v="CVIL"/>
    <s v=""/>
    <x v="0"/>
    <s v="E6624FJX"/>
    <m/>
    <d v="2025-03-10T00:00:00"/>
    <m/>
    <s v="2906"/>
    <x v="11"/>
    <s v="PA"/>
    <m/>
    <m/>
    <d v="2025-03-10T00:00:00"/>
    <d v="1899-12-30T17:45:27"/>
    <d v="2025-03-10T00:00:00"/>
    <d v="1899-12-30T17:45:41"/>
    <d v="2025-03-10T00:00:00"/>
    <d v="1899-12-30T17:45:46"/>
    <x v="353"/>
    <s v="MDAPONTE"/>
    <s v="1330035902"/>
    <s v="FBO"/>
    <d v="1899-12-30T00:00:19"/>
    <d v="1899-12-30T00:00:05"/>
    <d v="1899-12-30T00:00:14"/>
    <s v="Ensacado"/>
    <s v="E002"/>
    <x v="1"/>
    <d v="1899-12-30T00:00:19"/>
    <d v="1899-12-30T00:00:05"/>
    <n v="17"/>
    <x v="11"/>
    <x v="3"/>
    <x v="1"/>
    <n v="1"/>
    <n v="0"/>
    <s v="KO"/>
    <s v="Ensacado"/>
    <x v="2"/>
    <n v="1"/>
    <s v="PUNTOS NORTE"/>
    <s v="A"/>
    <d v="1899-12-30T00:00:14"/>
    <d v="1899-12-30T00:00:14"/>
    <s v="OK"/>
    <m/>
    <m/>
    <d v="1899-12-30T00:00:00"/>
    <d v="1899-12-30T00:00:19"/>
    <n v="2"/>
    <d v="1899-12-30T00:00:14"/>
    <n v="0.31666666667049981"/>
    <n v="17"/>
    <s v="Si"/>
  </r>
  <r>
    <s v="CVIL"/>
    <s v=""/>
    <x v="0"/>
    <s v="EC6352AK"/>
    <m/>
    <d v="2025-03-11T00:00:00"/>
    <m/>
    <s v="3124"/>
    <x v="57"/>
    <s v="PA"/>
    <m/>
    <m/>
    <d v="2025-03-11T00:00:00"/>
    <d v="1899-12-30T10:28:58"/>
    <d v="2025-03-11T00:00:00"/>
    <d v="1899-12-30T10:29:58"/>
    <d v="2025-03-11T00:00:00"/>
    <d v="1899-12-30T10:30:14"/>
    <x v="346"/>
    <s v="MDAPONTE"/>
    <s v="1330035903"/>
    <s v="FBO"/>
    <d v="1899-12-30T00:01:16"/>
    <d v="1899-12-30T00:00:16"/>
    <d v="1899-12-30T00:01:00"/>
    <s v="Ensacado"/>
    <s v="E002"/>
    <x v="1"/>
    <d v="1899-12-30T00:01:16"/>
    <d v="1899-12-30T00:00:16"/>
    <n v="10"/>
    <x v="12"/>
    <x v="3"/>
    <x v="1"/>
    <n v="1"/>
    <n v="0"/>
    <s v="KO"/>
    <s v="Ensacado"/>
    <x v="2"/>
    <n v="1"/>
    <s v="PUNTOS NORTE"/>
    <s v="A"/>
    <d v="1899-12-30T00:01:00"/>
    <d v="1899-12-30T00:01:00"/>
    <s v="OK"/>
    <m/>
    <m/>
    <d v="1899-12-30T00:00:00"/>
    <d v="1899-12-30T00:01:16"/>
    <n v="3"/>
    <d v="1899-12-30T00:01:00"/>
    <n v="1.2666666666672111"/>
    <n v="10"/>
    <s v="Si"/>
  </r>
  <r>
    <s v="CVIL"/>
    <s v=""/>
    <x v="0"/>
    <s v="E1837BJD"/>
    <m/>
    <d v="2025-03-11T00:00:00"/>
    <m/>
    <s v="3124"/>
    <x v="57"/>
    <s v="PA"/>
    <m/>
    <m/>
    <d v="2025-03-11T00:00:00"/>
    <d v="1899-12-30T12:15:54"/>
    <d v="2025-03-11T00:00:00"/>
    <d v="1899-12-30T12:16:18"/>
    <d v="2025-03-11T00:00:00"/>
    <d v="1899-12-30T12:16:25"/>
    <x v="345"/>
    <s v="MDAPONTE"/>
    <s v="1330035904"/>
    <s v="FBO"/>
    <d v="1899-12-30T00:00:31"/>
    <d v="1899-12-30T00:00:07"/>
    <d v="1899-12-30T00:00:24"/>
    <s v="Ensacado"/>
    <s v="E002"/>
    <x v="1"/>
    <d v="1899-12-30T00:00:31"/>
    <d v="1899-12-30T00:00:07"/>
    <n v="12"/>
    <x v="12"/>
    <x v="3"/>
    <x v="1"/>
    <n v="1"/>
    <n v="0"/>
    <s v="KO"/>
    <s v="Ensacado"/>
    <x v="2"/>
    <n v="1"/>
    <s v="PUNTOS NORTE"/>
    <s v="A"/>
    <d v="1899-12-30T00:00:24"/>
    <d v="1899-12-30T00:00:24"/>
    <s v="OK"/>
    <m/>
    <m/>
    <d v="1899-12-30T00:00:00"/>
    <d v="1899-12-30T00:00:31"/>
    <n v="3"/>
    <d v="1899-12-30T00:00:24"/>
    <n v="0.5166666666577413"/>
    <n v="12"/>
    <s v="Si"/>
  </r>
  <r>
    <s v="CVIL"/>
    <s v=""/>
    <x v="0"/>
    <s v="E7941HGH"/>
    <m/>
    <d v="2025-03-11T00:00:00"/>
    <m/>
    <s v="3124"/>
    <x v="57"/>
    <s v="PA"/>
    <m/>
    <m/>
    <d v="2025-03-11T00:00:00"/>
    <d v="1899-12-30T16:10:39"/>
    <d v="2025-03-11T00:00:00"/>
    <d v="1899-12-30T16:11:04"/>
    <d v="2025-03-11T00:00:00"/>
    <d v="1899-12-30T16:11:14"/>
    <x v="310"/>
    <s v="MDAPONTE"/>
    <s v="1330035905"/>
    <s v="FBO"/>
    <d v="1899-12-30T00:00:35"/>
    <d v="1899-12-30T00:00:10"/>
    <d v="1899-12-30T00:00:25"/>
    <s v="Ensacado"/>
    <s v="E002"/>
    <x v="1"/>
    <d v="1899-12-30T00:00:35"/>
    <d v="1899-12-30T00:00:10"/>
    <n v="16"/>
    <x v="12"/>
    <x v="3"/>
    <x v="1"/>
    <n v="1"/>
    <n v="0"/>
    <s v="KO"/>
    <s v="Ensacado"/>
    <x v="2"/>
    <n v="1"/>
    <s v="PUNTOS NORTE"/>
    <s v="A"/>
    <d v="1899-12-30T00:00:25"/>
    <d v="1899-12-30T00:00:25"/>
    <s v="OK"/>
    <m/>
    <m/>
    <d v="1899-12-30T00:00:00"/>
    <d v="1899-12-30T00:00:35"/>
    <n v="3"/>
    <d v="1899-12-30T00:00:25"/>
    <n v="0.58333333332964088"/>
    <n v="16"/>
    <s v="Si"/>
  </r>
  <r>
    <s v="CVIL"/>
    <s v=""/>
    <x v="0"/>
    <s v="E3007JWY"/>
    <m/>
    <d v="2025-03-11T00:00:00"/>
    <m/>
    <s v="3124"/>
    <x v="57"/>
    <s v="PA"/>
    <m/>
    <m/>
    <d v="2025-03-11T00:00:00"/>
    <d v="1899-12-30T17:32:49"/>
    <d v="2025-03-11T00:00:00"/>
    <d v="1899-12-30T17:33:04"/>
    <d v="2025-03-11T00:00:00"/>
    <d v="1899-12-30T17:33:09"/>
    <x v="341"/>
    <s v="MDAPONTE"/>
    <s v="1330035906"/>
    <s v="FBO"/>
    <d v="1899-12-30T00:00:20"/>
    <d v="1899-12-30T00:00:05"/>
    <d v="1899-12-30T00:00:15"/>
    <s v="Ensacado"/>
    <s v="E002"/>
    <x v="1"/>
    <d v="1899-12-30T00:00:20"/>
    <d v="1899-12-30T00:00:05"/>
    <n v="17"/>
    <x v="12"/>
    <x v="3"/>
    <x v="1"/>
    <n v="1"/>
    <n v="0"/>
    <s v="KO"/>
    <s v="Ensacado"/>
    <x v="2"/>
    <n v="1"/>
    <s v="PUNTOS NORTE"/>
    <s v="A"/>
    <d v="1899-12-30T00:00:15"/>
    <d v="1899-12-30T00:00:15"/>
    <s v="OK"/>
    <m/>
    <m/>
    <d v="1899-12-30T00:00:00"/>
    <d v="1899-12-30T00:00:20"/>
    <n v="3"/>
    <d v="1899-12-30T00:00:15"/>
    <n v="0.33333333333120052"/>
    <n v="17"/>
    <s v="Si"/>
  </r>
  <r>
    <s v="CVIL"/>
    <s v=""/>
    <x v="0"/>
    <s v="EPO8562BP"/>
    <m/>
    <d v="2025-03-12T00:00:00"/>
    <m/>
    <s v="2906"/>
    <x v="11"/>
    <s v="PA"/>
    <m/>
    <m/>
    <d v="2025-03-12T00:00:00"/>
    <d v="1899-12-30T17:24:15"/>
    <d v="2025-03-12T00:00:00"/>
    <d v="1899-12-30T17:26:46"/>
    <d v="2025-03-12T00:00:00"/>
    <d v="1899-12-30T17:26:51"/>
    <x v="342"/>
    <s v="MDAPONTE"/>
    <s v="1330035907"/>
    <s v="FBO"/>
    <d v="1899-12-30T00:02:36"/>
    <d v="1899-12-30T00:00:05"/>
    <d v="1899-12-30T00:02:31"/>
    <s v="Ensacado"/>
    <s v="E002"/>
    <x v="1"/>
    <d v="1899-12-30T00:02:36"/>
    <d v="1899-12-30T00:00:05"/>
    <n v="17"/>
    <x v="13"/>
    <x v="3"/>
    <x v="1"/>
    <n v="1"/>
    <n v="0"/>
    <s v="KO"/>
    <s v="Ensacado"/>
    <x v="2"/>
    <n v="1"/>
    <s v="PUNTOS NORTE"/>
    <s v="A"/>
    <d v="1899-12-30T00:02:31"/>
    <d v="1899-12-30T00:02:31"/>
    <s v="OK"/>
    <m/>
    <m/>
    <d v="1899-12-30T00:00:00"/>
    <d v="1899-12-30T00:02:36"/>
    <n v="4"/>
    <d v="1899-12-30T00:02:31"/>
    <n v="2.6000000000063217"/>
    <n v="17"/>
    <s v="Si"/>
  </r>
  <r>
    <s v="CVIL"/>
    <s v=""/>
    <x v="0"/>
    <s v="E6850FVD"/>
    <m/>
    <d v="2025-03-12T00:00:00"/>
    <m/>
    <s v="3124"/>
    <x v="57"/>
    <s v="PA"/>
    <m/>
    <m/>
    <d v="2025-03-12T00:00:00"/>
    <d v="1899-12-30T18:05:32"/>
    <d v="2025-03-12T00:00:00"/>
    <d v="1899-12-30T18:05:56"/>
    <d v="2025-03-12T00:00:00"/>
    <d v="1899-12-30T18:06:06"/>
    <x v="343"/>
    <s v="MDAPONTE"/>
    <s v="1330035908"/>
    <s v="FBO"/>
    <d v="1899-12-30T00:00:34"/>
    <d v="1899-12-30T00:00:10"/>
    <d v="1899-12-30T00:00:24"/>
    <s v="Ensacado"/>
    <s v="E002"/>
    <x v="1"/>
    <d v="1899-12-30T00:00:34"/>
    <d v="1899-12-30T00:00:10"/>
    <n v="18"/>
    <x v="13"/>
    <x v="3"/>
    <x v="1"/>
    <n v="1"/>
    <n v="0"/>
    <s v="KO"/>
    <s v="Ensacado"/>
    <x v="2"/>
    <n v="1"/>
    <s v="PUNTOS NORTE"/>
    <s v="A"/>
    <d v="1899-12-30T00:00:24"/>
    <d v="1899-12-30T00:00:24"/>
    <s v="OK"/>
    <m/>
    <m/>
    <d v="1899-12-30T00:00:00"/>
    <d v="1899-12-30T00:00:34"/>
    <n v="4"/>
    <d v="1899-12-30T00:00:24"/>
    <n v="0.56666666666878029"/>
    <n v="18"/>
    <s v="Si"/>
  </r>
  <r>
    <s v="CVIL"/>
    <s v=""/>
    <x v="0"/>
    <s v="E1542CSW"/>
    <m/>
    <d v="2025-03-13T00:00:00"/>
    <m/>
    <s v="2916"/>
    <x v="14"/>
    <s v="PA"/>
    <m/>
    <m/>
    <d v="2025-03-13T00:00:00"/>
    <d v="1899-12-30T10:58:50"/>
    <d v="2025-03-13T00:00:00"/>
    <d v="1899-12-30T10:59:19"/>
    <d v="2025-03-13T00:00:00"/>
    <d v="1899-12-30T10:59:37"/>
    <x v="354"/>
    <s v="MDAPONTE"/>
    <s v="1330035909"/>
    <s v="FBO"/>
    <d v="1899-12-30T00:00:47"/>
    <d v="1899-12-30T00:00:18"/>
    <d v="1899-12-30T00:00:29"/>
    <s v="Ensacado"/>
    <s v="E002"/>
    <x v="1"/>
    <d v="1899-12-30T00:00:47"/>
    <d v="1899-12-30T00:00:18"/>
    <n v="10"/>
    <x v="14"/>
    <x v="3"/>
    <x v="1"/>
    <n v="1"/>
    <n v="0"/>
    <s v="KO"/>
    <s v="Ensacado"/>
    <x v="2"/>
    <n v="1"/>
    <s v="PUNTOS NORTE"/>
    <s v="A"/>
    <d v="1899-12-30T00:00:29"/>
    <d v="1899-12-30T00:00:29"/>
    <s v="OK"/>
    <m/>
    <m/>
    <d v="1899-12-30T00:00:00"/>
    <d v="1899-12-30T00:00:47"/>
    <n v="5"/>
    <d v="1899-12-30T00:00:29"/>
    <n v="0.78333333333119093"/>
    <n v="10"/>
    <s v="Si"/>
  </r>
  <r>
    <s v="CVIL"/>
    <s v=""/>
    <x v="0"/>
    <s v="E6953GHW"/>
    <m/>
    <d v="2025-03-13T00:00:00"/>
    <m/>
    <s v="3124"/>
    <x v="57"/>
    <s v="PA"/>
    <m/>
    <m/>
    <d v="2025-03-13T00:00:00"/>
    <d v="1899-12-30T12:39:20"/>
    <d v="2025-03-13T00:00:00"/>
    <d v="1899-12-30T12:39:33"/>
    <d v="2025-03-13T00:00:00"/>
    <d v="1899-12-30T12:39:42"/>
    <x v="350"/>
    <s v="MDAPONTE"/>
    <s v="1330035910"/>
    <s v="FBO"/>
    <d v="1899-12-30T00:00:22"/>
    <d v="1899-12-30T00:00:09"/>
    <d v="1899-12-30T00:00:13"/>
    <s v="Ensacado"/>
    <s v="E002"/>
    <x v="1"/>
    <d v="1899-12-30T00:00:22"/>
    <d v="1899-12-30T00:00:09"/>
    <n v="12"/>
    <x v="14"/>
    <x v="3"/>
    <x v="1"/>
    <n v="1"/>
    <n v="0"/>
    <s v="KO"/>
    <s v="Ensacado"/>
    <x v="2"/>
    <n v="1"/>
    <s v="PUNTOS NORTE"/>
    <s v="A"/>
    <d v="1899-12-30T00:00:13"/>
    <d v="1899-12-30T00:00:13"/>
    <s v="OK"/>
    <m/>
    <m/>
    <d v="1899-12-30T00:00:00"/>
    <d v="1899-12-30T00:00:22"/>
    <n v="5"/>
    <d v="1899-12-30T00:00:13"/>
    <n v="0.36666666666715031"/>
    <n v="12"/>
    <s v="Si"/>
  </r>
  <r>
    <s v="CVIL"/>
    <s v=""/>
    <x v="0"/>
    <s v="E1837BJD"/>
    <m/>
    <d v="2025-03-13T00:00:00"/>
    <m/>
    <s v="3124"/>
    <x v="57"/>
    <s v="PA"/>
    <m/>
    <m/>
    <d v="2025-03-13T00:00:00"/>
    <d v="1899-12-30T15:35:16"/>
    <d v="2025-03-13T00:00:00"/>
    <d v="1899-12-30T15:35:52"/>
    <d v="2025-03-13T00:00:00"/>
    <d v="1899-12-30T15:36:17"/>
    <x v="345"/>
    <s v="MDAPONTE"/>
    <s v="1330035911"/>
    <s v="FBO"/>
    <d v="1899-12-30T00:01:01"/>
    <d v="1899-12-30T00:00:25"/>
    <d v="1899-12-30T00:00:36"/>
    <s v="Ensacado"/>
    <s v="E002"/>
    <x v="1"/>
    <d v="1899-12-30T00:01:01"/>
    <d v="1899-12-30T00:00:25"/>
    <n v="15"/>
    <x v="14"/>
    <x v="3"/>
    <x v="1"/>
    <n v="1"/>
    <n v="0"/>
    <s v="KO"/>
    <s v="Ensacado"/>
    <x v="2"/>
    <n v="1"/>
    <s v="PUNTOS NORTE"/>
    <s v="A"/>
    <d v="1899-12-30T00:00:36"/>
    <d v="1899-12-30T00:00:36"/>
    <s v="OK"/>
    <m/>
    <m/>
    <d v="1899-12-30T00:00:00"/>
    <d v="1899-12-30T00:01:01"/>
    <n v="5"/>
    <d v="1899-12-30T00:00:36"/>
    <n v="1.0166666666688506"/>
    <n v="15"/>
    <s v="Si"/>
  </r>
  <r>
    <s v="CVIL"/>
    <s v=""/>
    <x v="0"/>
    <s v="E3007JWY"/>
    <m/>
    <d v="2025-03-13T00:00:00"/>
    <m/>
    <s v="3124"/>
    <x v="57"/>
    <s v="PA"/>
    <m/>
    <m/>
    <d v="2025-03-13T00:00:00"/>
    <d v="1899-12-30T16:21:16"/>
    <d v="2025-03-13T00:00:00"/>
    <d v="1899-12-30T16:21:35"/>
    <d v="2025-03-13T00:00:00"/>
    <d v="1899-12-30T16:22:24"/>
    <x v="341"/>
    <s v="MDAPONTE"/>
    <s v="1330035912"/>
    <s v="FBO"/>
    <d v="1899-12-30T00:01:08"/>
    <d v="1899-12-30T00:00:49"/>
    <d v="1899-12-30T00:00:19"/>
    <s v="Ensacado"/>
    <s v="E002"/>
    <x v="1"/>
    <d v="1899-12-30T00:01:08"/>
    <d v="1899-12-30T00:00:49"/>
    <n v="16"/>
    <x v="14"/>
    <x v="3"/>
    <x v="1"/>
    <n v="1"/>
    <n v="0"/>
    <s v="KO"/>
    <s v="Ensacado"/>
    <x v="2"/>
    <n v="1"/>
    <s v="PUNTOS NORTE"/>
    <s v="A"/>
    <d v="1899-12-30T00:00:19"/>
    <d v="1899-12-30T00:00:19"/>
    <s v="OK"/>
    <m/>
    <m/>
    <d v="1899-12-30T00:00:00"/>
    <d v="1899-12-30T00:01:08"/>
    <n v="5"/>
    <d v="1899-12-30T00:00:19"/>
    <n v="1.1333333333231721"/>
    <n v="16"/>
    <s v="Si"/>
  </r>
  <r>
    <s v="CVIL"/>
    <s v=""/>
    <x v="0"/>
    <s v="EC6352AK"/>
    <m/>
    <d v="2025-03-13T00:00:00"/>
    <m/>
    <s v="3124"/>
    <x v="57"/>
    <s v="PA"/>
    <m/>
    <m/>
    <d v="2025-03-13T00:00:00"/>
    <d v="1899-12-30T17:26:54"/>
    <d v="2025-03-13T00:00:00"/>
    <d v="1899-12-30T17:29:02"/>
    <d v="2025-03-13T00:00:00"/>
    <d v="1899-12-30T17:29:17"/>
    <x v="346"/>
    <s v="MDAPONTE"/>
    <s v="1330035913"/>
    <s v="FBO"/>
    <d v="1899-12-30T00:02:23"/>
    <d v="1899-12-30T00:00:15"/>
    <d v="1899-12-30T00:02:08"/>
    <s v="Ensacado"/>
    <s v="E002"/>
    <x v="1"/>
    <d v="1899-12-30T00:02:23"/>
    <d v="1899-12-30T00:00:15"/>
    <n v="17"/>
    <x v="14"/>
    <x v="3"/>
    <x v="1"/>
    <n v="1"/>
    <n v="0"/>
    <s v="KO"/>
    <s v="Ensacado"/>
    <x v="2"/>
    <n v="1"/>
    <s v="PUNTOS NORTE"/>
    <s v="A"/>
    <d v="1899-12-30T00:02:08"/>
    <d v="1899-12-30T00:02:08"/>
    <s v="OK"/>
    <m/>
    <m/>
    <d v="1899-12-30T00:00:00"/>
    <d v="1899-12-30T00:02:23"/>
    <n v="5"/>
    <d v="1899-12-30T00:02:08"/>
    <n v="2.3833333333296025"/>
    <n v="17"/>
    <s v="Si"/>
  </r>
  <r>
    <s v="CVIL"/>
    <s v=""/>
    <x v="0"/>
    <s v="E1837BJD"/>
    <m/>
    <d v="2025-03-13T00:00:00"/>
    <m/>
    <s v="3124"/>
    <x v="57"/>
    <s v="PA"/>
    <m/>
    <m/>
    <d v="2025-03-13T00:00:00"/>
    <d v="1899-12-30T17:41:07"/>
    <d v="2025-03-13T00:00:00"/>
    <d v="1899-12-30T17:41:45"/>
    <d v="2025-03-13T00:00:00"/>
    <d v="1899-12-30T17:42:02"/>
    <x v="345"/>
    <s v="MDAPONTE"/>
    <s v="1330035914"/>
    <s v="FBO"/>
    <d v="1899-12-30T00:00:55"/>
    <d v="1899-12-30T00:00:17"/>
    <d v="1899-12-30T00:00:38"/>
    <s v="Ensacado"/>
    <s v="E002"/>
    <x v="1"/>
    <d v="1899-12-30T00:00:55"/>
    <d v="1899-12-30T00:00:17"/>
    <n v="17"/>
    <x v="14"/>
    <x v="3"/>
    <x v="1"/>
    <n v="1"/>
    <n v="0"/>
    <s v="KO"/>
    <s v="Ensacado"/>
    <x v="2"/>
    <n v="1"/>
    <s v="PUNTOS NORTE"/>
    <s v="A"/>
    <d v="1899-12-30T00:00:38"/>
    <d v="1899-12-30T00:00:38"/>
    <s v="OK"/>
    <m/>
    <m/>
    <d v="1899-12-30T00:00:00"/>
    <d v="1899-12-30T00:00:55"/>
    <n v="5"/>
    <d v="1899-12-30T00:00:38"/>
    <n v="0.91666666667522989"/>
    <n v="17"/>
    <s v="Si"/>
  </r>
  <r>
    <s v="CVIL"/>
    <s v=""/>
    <x v="0"/>
    <s v="E9043DYC"/>
    <m/>
    <d v="2025-03-14T00:00:00"/>
    <m/>
    <s v="3320"/>
    <x v="12"/>
    <s v="PA"/>
    <m/>
    <m/>
    <d v="2025-03-14T00:00:00"/>
    <d v="1899-12-30T10:20:48"/>
    <d v="2025-03-14T00:00:00"/>
    <d v="1899-12-30T10:21:03"/>
    <d v="2025-03-14T00:00:00"/>
    <d v="1899-12-30T10:21:09"/>
    <x v="349"/>
    <s v="MDAPONTE"/>
    <s v="1330035915"/>
    <s v="FBO"/>
    <d v="1899-12-30T00:00:21"/>
    <d v="1899-12-30T00:00:06"/>
    <d v="1899-12-30T00:00:15"/>
    <s v="Ensacado"/>
    <s v="E002"/>
    <x v="1"/>
    <d v="1899-12-30T00:00:21"/>
    <d v="1899-12-30T00:00:06"/>
    <n v="10"/>
    <x v="15"/>
    <x v="3"/>
    <x v="1"/>
    <n v="1"/>
    <n v="0"/>
    <s v="KO"/>
    <s v="Ensacado"/>
    <x v="2"/>
    <n v="1"/>
    <s v="PUNTOS NORTE"/>
    <s v="A"/>
    <d v="1899-12-30T00:00:15"/>
    <d v="1899-12-30T00:00:15"/>
    <s v="OK"/>
    <m/>
    <m/>
    <d v="1899-12-30T00:00:00"/>
    <d v="1899-12-30T00:00:21"/>
    <n v="6"/>
    <d v="1899-12-30T00:00:15"/>
    <n v="0.35000000000636966"/>
    <n v="10"/>
    <s v="Si"/>
  </r>
  <r>
    <s v="CVIL"/>
    <s v=""/>
    <x v="0"/>
    <s v="E2161CJB"/>
    <m/>
    <d v="2025-03-14T00:00:00"/>
    <m/>
    <s v="2906"/>
    <x v="11"/>
    <s v="PA"/>
    <m/>
    <m/>
    <d v="2025-03-14T00:00:00"/>
    <d v="1899-12-30T17:38:39"/>
    <d v="2025-03-14T00:00:00"/>
    <d v="1899-12-30T17:38:59"/>
    <d v="2025-03-14T00:00:00"/>
    <d v="1899-12-30T17:39:06"/>
    <x v="352"/>
    <s v="MDAPONTE"/>
    <s v="1330035916"/>
    <s v="FBO"/>
    <d v="1899-12-30T00:00:27"/>
    <d v="1899-12-30T00:00:07"/>
    <d v="1899-12-30T00:00:20"/>
    <s v="Ensacado"/>
    <s v="E002"/>
    <x v="1"/>
    <d v="1899-12-30T00:00:27"/>
    <d v="1899-12-30T00:00:07"/>
    <n v="17"/>
    <x v="15"/>
    <x v="3"/>
    <x v="1"/>
    <n v="1"/>
    <n v="0"/>
    <s v="KO"/>
    <s v="Ensacado"/>
    <x v="2"/>
    <n v="1"/>
    <s v="PUNTOS NORTE"/>
    <s v="A"/>
    <d v="1899-12-30T00:00:20"/>
    <d v="1899-12-30T00:00:20"/>
    <s v="OK"/>
    <m/>
    <m/>
    <d v="1899-12-30T00:00:00"/>
    <d v="1899-12-30T00:00:27"/>
    <n v="6"/>
    <d v="1899-12-30T00:00:20"/>
    <n v="0.44999999999991047"/>
    <n v="17"/>
    <s v="Si"/>
  </r>
  <r>
    <s v="CVIL"/>
    <s v=""/>
    <x v="0"/>
    <s v="E4067FLH"/>
    <m/>
    <d v="2025-03-17T00:00:00"/>
    <m/>
    <s v="3124"/>
    <x v="57"/>
    <s v="PA"/>
    <m/>
    <m/>
    <d v="2025-03-17T00:00:00"/>
    <d v="1899-12-30T10:50:46"/>
    <d v="2025-03-17T00:00:00"/>
    <d v="1899-12-30T10:51:19"/>
    <d v="2025-03-17T00:00:00"/>
    <d v="1899-12-30T10:51:26"/>
    <x v="351"/>
    <s v="MDAPONTE"/>
    <s v="1330035918"/>
    <s v="FBO"/>
    <d v="1899-12-30T00:00:40"/>
    <d v="1899-12-30T00:00:07"/>
    <d v="1899-12-30T00:00:33"/>
    <s v="Ensacado"/>
    <s v="E002"/>
    <x v="1"/>
    <d v="1899-12-30T00:00:40"/>
    <d v="1899-12-30T00:00:07"/>
    <n v="10"/>
    <x v="16"/>
    <x v="4"/>
    <x v="1"/>
    <n v="1"/>
    <n v="0"/>
    <s v="KO"/>
    <s v="Ensacado"/>
    <x v="2"/>
    <n v="1"/>
    <s v="PUNTOS NORTE"/>
    <s v="A"/>
    <d v="1899-12-30T00:00:33"/>
    <d v="1899-12-30T00:00:33"/>
    <s v="OK"/>
    <m/>
    <m/>
    <d v="1899-12-30T00:00:00"/>
    <d v="1899-12-30T00:00:40"/>
    <n v="2"/>
    <d v="1899-12-30T00:00:33"/>
    <n v="0.66666666666240104"/>
    <n v="10"/>
    <s v="Si"/>
  </r>
  <r>
    <s v="CVIL"/>
    <s v=""/>
    <x v="0"/>
    <s v="E4208GNV"/>
    <m/>
    <d v="2025-03-17T00:00:00"/>
    <m/>
    <s v="2906"/>
    <x v="11"/>
    <s v="PA"/>
    <m/>
    <m/>
    <d v="2025-03-17T00:00:00"/>
    <d v="1899-12-30T10:50:07"/>
    <d v="2025-03-17T00:00:00"/>
    <d v="1899-12-30T10:52:15"/>
    <d v="2025-03-17T00:00:00"/>
    <d v="1899-12-30T10:52:22"/>
    <x v="355"/>
    <s v="MDAPONTE"/>
    <s v="1330035919"/>
    <s v="FBO"/>
    <d v="1899-12-30T00:02:15"/>
    <d v="1899-12-30T00:00:07"/>
    <d v="1899-12-30T00:02:08"/>
    <s v="Ensacado"/>
    <s v="E002"/>
    <x v="1"/>
    <d v="1899-12-30T00:02:15"/>
    <d v="1899-12-30T00:00:07"/>
    <n v="10"/>
    <x v="16"/>
    <x v="4"/>
    <x v="1"/>
    <n v="1"/>
    <n v="0"/>
    <s v="KO"/>
    <s v="Ensacado"/>
    <x v="2"/>
    <n v="1"/>
    <s v="PUNTOS NORTE"/>
    <s v="A"/>
    <d v="1899-12-30T00:02:08"/>
    <d v="1899-12-30T00:02:08"/>
    <s v="OK"/>
    <m/>
    <m/>
    <d v="1899-12-30T00:00:00"/>
    <d v="1899-12-30T00:02:15"/>
    <n v="2"/>
    <d v="1899-12-30T00:02:08"/>
    <n v="2.250000000000032"/>
    <n v="10"/>
    <s v="Si"/>
  </r>
  <r>
    <s v="CVIL"/>
    <s v=""/>
    <x v="0"/>
    <s v="E7941HGH"/>
    <m/>
    <d v="2025-03-18T00:00:00"/>
    <m/>
    <s v="2916"/>
    <x v="14"/>
    <s v="PA"/>
    <m/>
    <m/>
    <d v="2025-03-18T00:00:00"/>
    <d v="1899-12-30T10:12:04"/>
    <d v="2025-03-18T00:00:00"/>
    <d v="1899-12-30T10:12:15"/>
    <d v="2025-03-18T00:00:00"/>
    <d v="1899-12-30T10:12:20"/>
    <x v="310"/>
    <s v="MDAPONTE"/>
    <s v="1330035920"/>
    <s v="FBO"/>
    <d v="1899-12-30T00:00:16"/>
    <d v="1899-12-30T00:00:05"/>
    <d v="1899-12-30T00:00:11"/>
    <s v="Ensacado"/>
    <s v="E002"/>
    <x v="1"/>
    <d v="1899-12-30T00:00:16"/>
    <d v="1899-12-30T00:00:05"/>
    <n v="10"/>
    <x v="17"/>
    <x v="4"/>
    <x v="1"/>
    <n v="1"/>
    <n v="0"/>
    <s v="KO"/>
    <s v="Ensacado"/>
    <x v="2"/>
    <n v="1"/>
    <s v="PUNTOS NORTE"/>
    <s v="A"/>
    <d v="1899-12-30T00:00:11"/>
    <d v="1899-12-30T00:00:11"/>
    <s v="OK"/>
    <m/>
    <m/>
    <d v="1899-12-30T00:00:00"/>
    <d v="1899-12-30T00:00:16"/>
    <n v="3"/>
    <d v="1899-12-30T00:00:11"/>
    <n v="0.26666666665922101"/>
    <n v="10"/>
    <s v="Si"/>
  </r>
  <r>
    <s v="CVIL"/>
    <s v=""/>
    <x v="0"/>
    <s v="E9043DYC"/>
    <m/>
    <d v="2025-03-18T00:00:00"/>
    <m/>
    <s v="3320"/>
    <x v="12"/>
    <s v="PA"/>
    <m/>
    <m/>
    <d v="2025-03-18T00:00:00"/>
    <d v="1899-12-30T10:44:11"/>
    <d v="2025-03-18T00:00:00"/>
    <d v="1899-12-30T10:44:27"/>
    <d v="2025-03-18T00:00:00"/>
    <d v="1899-12-30T10:44:31"/>
    <x v="349"/>
    <s v="MDAPONTE"/>
    <s v="1330035921"/>
    <s v="FBO"/>
    <d v="1899-12-30T00:00:20"/>
    <d v="1899-12-30T00:00:04"/>
    <d v="1899-12-30T00:00:16"/>
    <s v="Ensacado"/>
    <s v="E002"/>
    <x v="1"/>
    <d v="1899-12-30T00:00:20"/>
    <d v="1899-12-30T00:00:04"/>
    <n v="10"/>
    <x v="17"/>
    <x v="4"/>
    <x v="1"/>
    <n v="1"/>
    <n v="0"/>
    <s v="KO"/>
    <s v="Ensacado"/>
    <x v="2"/>
    <n v="1"/>
    <s v="PUNTOS NORTE"/>
    <s v="A"/>
    <d v="1899-12-30T00:00:16"/>
    <d v="1899-12-30T00:00:16"/>
    <s v="OK"/>
    <m/>
    <m/>
    <d v="1899-12-30T00:00:00"/>
    <d v="1899-12-30T00:00:20"/>
    <n v="3"/>
    <d v="1899-12-30T00:00:16"/>
    <n v="0.33333333333120052"/>
    <n v="10"/>
    <s v="Si"/>
  </r>
  <r>
    <s v="CVIL"/>
    <s v=""/>
    <x v="0"/>
    <s v="E4067FLH"/>
    <m/>
    <d v="2025-03-18T00:00:00"/>
    <m/>
    <s v="3124"/>
    <x v="57"/>
    <s v="PA"/>
    <m/>
    <m/>
    <d v="2025-03-18T00:00:00"/>
    <d v="1899-12-30T12:18:28"/>
    <d v="2025-03-18T00:00:00"/>
    <d v="1899-12-30T12:19:17"/>
    <d v="2025-03-18T00:00:00"/>
    <d v="1899-12-30T12:19:23"/>
    <x v="351"/>
    <s v="MDAPONTE"/>
    <s v="1330035922"/>
    <s v="FBO"/>
    <d v="1899-12-30T00:00:55"/>
    <d v="1899-12-30T00:00:06"/>
    <d v="1899-12-30T00:00:49"/>
    <s v="Ensacado"/>
    <s v="E002"/>
    <x v="1"/>
    <d v="1899-12-30T00:00:55"/>
    <d v="1899-12-30T00:00:06"/>
    <n v="12"/>
    <x v="17"/>
    <x v="4"/>
    <x v="1"/>
    <n v="1"/>
    <n v="0"/>
    <s v="KO"/>
    <s v="Ensacado"/>
    <x v="2"/>
    <n v="1"/>
    <s v="PUNTOS NORTE"/>
    <s v="A"/>
    <d v="1899-12-30T00:00:49"/>
    <d v="1899-12-30T00:00:49"/>
    <s v="OK"/>
    <m/>
    <m/>
    <d v="1899-12-30T00:00:00"/>
    <d v="1899-12-30T00:00:55"/>
    <n v="3"/>
    <d v="1899-12-30T00:00:49"/>
    <n v="0.91666666667507002"/>
    <n v="12"/>
    <s v="Si"/>
  </r>
  <r>
    <s v="CVIL"/>
    <s v=""/>
    <x v="0"/>
    <s v="EC6352AK"/>
    <m/>
    <d v="2025-03-18T00:00:00"/>
    <m/>
    <s v="3124"/>
    <x v="57"/>
    <s v="PA"/>
    <m/>
    <m/>
    <d v="2025-03-18T00:00:00"/>
    <d v="1899-12-30T16:04:29"/>
    <d v="2025-03-18T00:00:00"/>
    <d v="1899-12-30T16:04:40"/>
    <d v="2025-03-18T00:00:00"/>
    <d v="1899-12-30T16:04:47"/>
    <x v="346"/>
    <s v="MDAPONTE"/>
    <s v="1330035923"/>
    <s v="FBO"/>
    <d v="1899-12-30T00:00:18"/>
    <d v="1899-12-30T00:00:07"/>
    <d v="1899-12-30T00:00:11"/>
    <s v="Ensacado"/>
    <s v="E002"/>
    <x v="1"/>
    <d v="1899-12-30T00:00:18"/>
    <d v="1899-12-30T00:00:07"/>
    <n v="16"/>
    <x v="17"/>
    <x v="4"/>
    <x v="1"/>
    <n v="1"/>
    <n v="0"/>
    <s v="KO"/>
    <s v="Ensacado"/>
    <x v="2"/>
    <n v="1"/>
    <s v="PUNTOS NORTE"/>
    <s v="A"/>
    <d v="1899-12-30T00:00:11"/>
    <d v="1899-12-30T00:00:11"/>
    <s v="OK"/>
    <m/>
    <m/>
    <d v="1899-12-30T00:00:00"/>
    <d v="1899-12-30T00:00:18"/>
    <n v="3"/>
    <d v="1899-12-30T00:00:11"/>
    <n v="0.30000000000963922"/>
    <n v="16"/>
    <s v="Si"/>
  </r>
  <r>
    <s v="CVIL"/>
    <s v=""/>
    <x v="0"/>
    <s v="E4324BGW"/>
    <m/>
    <d v="2025-03-18T00:00:00"/>
    <m/>
    <s v="3124"/>
    <x v="57"/>
    <s v="PA"/>
    <m/>
    <m/>
    <d v="2025-03-18T00:00:00"/>
    <d v="1899-12-30T16:05:28"/>
    <d v="2025-03-18T00:00:00"/>
    <d v="1899-12-30T16:05:48"/>
    <d v="2025-03-18T00:00:00"/>
    <d v="1899-12-30T16:05:59"/>
    <x v="344"/>
    <s v="MDAPONTE"/>
    <s v="1330035924"/>
    <s v="FBO"/>
    <d v="1899-12-30T00:00:31"/>
    <d v="1899-12-30T00:00:11"/>
    <d v="1899-12-30T00:00:20"/>
    <s v="Ensacado"/>
    <s v="E002"/>
    <x v="1"/>
    <d v="1899-12-30T00:00:31"/>
    <d v="1899-12-30T00:00:11"/>
    <n v="16"/>
    <x v="17"/>
    <x v="4"/>
    <x v="1"/>
    <n v="1"/>
    <n v="0"/>
    <s v="KO"/>
    <s v="Ensacado"/>
    <x v="2"/>
    <n v="1"/>
    <s v="PUNTOS NORTE"/>
    <s v="A"/>
    <d v="1899-12-30T00:00:20"/>
    <d v="1899-12-30T00:00:20"/>
    <s v="OK"/>
    <m/>
    <m/>
    <d v="1899-12-30T00:00:00"/>
    <d v="1899-12-30T00:00:31"/>
    <n v="3"/>
    <d v="1899-12-30T00:00:20"/>
    <n v="0.51666666667196992"/>
    <n v="16"/>
    <s v="Si"/>
  </r>
  <r>
    <s v="CVIL"/>
    <s v=""/>
    <x v="0"/>
    <s v="E7308DGM"/>
    <m/>
    <d v="2025-03-19T00:00:00"/>
    <m/>
    <s v="3320"/>
    <x v="12"/>
    <s v="PA"/>
    <m/>
    <m/>
    <d v="2025-03-19T00:00:00"/>
    <d v="1899-12-30T12:39:33"/>
    <d v="2025-03-19T00:00:00"/>
    <d v="1899-12-30T12:40:59"/>
    <d v="2025-03-19T00:00:00"/>
    <d v="1899-12-30T12:42:14"/>
    <x v="25"/>
    <s v="MDAPONTE"/>
    <s v="1330035925"/>
    <s v="FBO"/>
    <d v="1899-12-30T00:00:00"/>
    <d v="1899-12-30T00:00:00"/>
    <d v="1899-12-30T00:00:00"/>
    <s v="Ensacado"/>
    <s v="E002"/>
    <x v="1"/>
    <d v="1899-12-30T00:02:41"/>
    <d v="1899-12-30T00:01:15"/>
    <n v="12"/>
    <x v="18"/>
    <x v="4"/>
    <x v="1"/>
    <n v="1"/>
    <n v="0"/>
    <s v="KO"/>
    <s v="Ensacado"/>
    <x v="2"/>
    <n v="1"/>
    <s v="PUNTOS NORTE"/>
    <s v="A"/>
    <d v="1899-12-30T00:00:00"/>
    <d v="1899-12-30T00:00:00"/>
    <s v="OK"/>
    <m/>
    <m/>
    <d v="1899-12-30T00:00:00"/>
    <d v="1899-12-30T00:02:41"/>
    <n v="4"/>
    <d v="1899-12-30T00:01:26"/>
    <n v="2.6833333333248532"/>
    <n v="12"/>
    <s v="Si"/>
  </r>
  <r>
    <s v="CVIL"/>
    <s v=""/>
    <x v="0"/>
    <s v="E6161CLJ"/>
    <m/>
    <d v="2025-03-19T00:00:00"/>
    <m/>
    <s v="3124"/>
    <x v="57"/>
    <s v="PA"/>
    <m/>
    <m/>
    <d v="2025-03-19T00:00:00"/>
    <d v="1899-12-30T15:38:44"/>
    <d v="2025-03-19T00:00:00"/>
    <d v="1899-12-30T15:40:18"/>
    <d v="2025-03-19T00:00:00"/>
    <d v="1899-12-30T15:40:28"/>
    <x v="347"/>
    <s v="MDAPONTE"/>
    <s v="1330035926"/>
    <s v="FBO"/>
    <d v="1899-12-30T00:00:00"/>
    <d v="1899-12-30T00:00:00"/>
    <d v="1899-12-30T00:00:00"/>
    <s v="Ensacado"/>
    <s v="E002"/>
    <x v="1"/>
    <d v="1899-12-30T00:01:44"/>
    <d v="1899-12-30T00:00:10"/>
    <n v="15"/>
    <x v="18"/>
    <x v="4"/>
    <x v="1"/>
    <n v="1"/>
    <n v="0"/>
    <s v="KO"/>
    <s v="Ensacado"/>
    <x v="2"/>
    <n v="1"/>
    <s v="PUNTOS NORTE"/>
    <s v="A"/>
    <d v="1899-12-30T00:00:00"/>
    <d v="1899-12-30T00:00:00"/>
    <s v="OK"/>
    <m/>
    <m/>
    <d v="1899-12-30T00:00:00"/>
    <d v="1899-12-30T00:01:44"/>
    <n v="4"/>
    <d v="1899-12-30T00:01:34"/>
    <n v="1.7333333333280621"/>
    <n v="15"/>
    <s v="Si"/>
  </r>
  <r>
    <s v="CVIL"/>
    <s v=""/>
    <x v="0"/>
    <s v="E6942BBX"/>
    <m/>
    <d v="2025-03-19T00:00:00"/>
    <m/>
    <s v="3124"/>
    <x v="57"/>
    <s v="PA"/>
    <m/>
    <m/>
    <d v="2025-03-19T00:00:00"/>
    <d v="1899-12-30T17:15:49"/>
    <d v="2025-03-19T00:00:00"/>
    <d v="1899-12-30T17:16:17"/>
    <d v="2025-03-19T00:00:00"/>
    <d v="1899-12-30T17:16:27"/>
    <x v="351"/>
    <s v="MDAPONTE"/>
    <s v="1330035927"/>
    <s v="FBO"/>
    <d v="1899-12-30T00:00:00"/>
    <d v="1899-12-30T00:00:00"/>
    <d v="1899-12-30T00:00:00"/>
    <s v="Ensacado"/>
    <s v="E002"/>
    <x v="1"/>
    <d v="1899-12-30T00:00:38"/>
    <d v="1899-12-30T00:00:10"/>
    <n v="17"/>
    <x v="18"/>
    <x v="4"/>
    <x v="1"/>
    <n v="1"/>
    <n v="0"/>
    <s v="KO"/>
    <s v="Ensacado"/>
    <x v="2"/>
    <n v="1"/>
    <s v="PUNTOS NORTE"/>
    <s v="A"/>
    <d v="1899-12-30T00:00:00"/>
    <d v="1899-12-30T00:00:00"/>
    <s v="OK"/>
    <m/>
    <m/>
    <d v="1899-12-30T00:00:00"/>
    <d v="1899-12-30T00:00:38"/>
    <n v="4"/>
    <d v="1899-12-30T00:00:28"/>
    <n v="0.63333333332645125"/>
    <n v="17"/>
    <s v="Si"/>
  </r>
  <r>
    <s v="CVIL"/>
    <s v=""/>
    <x v="0"/>
    <s v="EPO0579BB"/>
    <m/>
    <d v="2025-03-19T00:00:00"/>
    <m/>
    <s v="3320"/>
    <x v="12"/>
    <s v="PA"/>
    <m/>
    <m/>
    <d v="2025-03-19T00:00:00"/>
    <d v="1899-12-30T17:51:35"/>
    <d v="2025-03-19T00:00:00"/>
    <d v="1899-12-30T17:52:02"/>
    <d v="2025-03-19T00:00:00"/>
    <d v="1899-12-30T17:52:13"/>
    <x v="315"/>
    <s v="MDAPONTE"/>
    <s v="1330035928"/>
    <s v="FBO"/>
    <d v="1899-12-30T00:00:00"/>
    <d v="1899-12-30T00:00:00"/>
    <d v="1899-12-30T00:00:00"/>
    <s v="Ensacado"/>
    <s v="E002"/>
    <x v="1"/>
    <d v="1899-12-30T00:00:38"/>
    <d v="1899-12-30T00:00:11"/>
    <n v="17"/>
    <x v="18"/>
    <x v="4"/>
    <x v="1"/>
    <n v="1"/>
    <n v="0"/>
    <s v="KO"/>
    <s v="Ensacado"/>
    <x v="2"/>
    <n v="1"/>
    <s v="PUNTOS NORTE"/>
    <s v="A"/>
    <d v="1899-12-30T00:00:00"/>
    <d v="1899-12-30T00:00:00"/>
    <s v="OK"/>
    <m/>
    <m/>
    <d v="1899-12-30T00:00:00"/>
    <d v="1899-12-30T00:00:38"/>
    <n v="4"/>
    <d v="1899-12-30T00:00:27"/>
    <n v="0.63333333334067987"/>
    <n v="17"/>
    <s v="Si"/>
  </r>
  <r>
    <s v="CVIL"/>
    <s v=""/>
    <x v="0"/>
    <s v="EPO1095AM"/>
    <m/>
    <d v="2025-03-20T00:00:00"/>
    <m/>
    <s v="3320"/>
    <x v="12"/>
    <s v="PA"/>
    <m/>
    <m/>
    <d v="2025-03-20T00:00:00"/>
    <d v="1899-12-30T11:20:31"/>
    <d v="2025-03-20T00:00:00"/>
    <d v="1899-12-30T11:21:02"/>
    <d v="2025-03-20T00:00:00"/>
    <d v="1899-12-30T11:21:53"/>
    <x v="342"/>
    <s v="MDAPONTE"/>
    <s v="1330035929"/>
    <s v="FBO"/>
    <d v="1899-12-30T00:01:22"/>
    <d v="1899-12-30T00:00:51"/>
    <d v="1899-12-30T00:00:31"/>
    <s v="Ensacado"/>
    <s v="E002"/>
    <x v="1"/>
    <d v="1899-12-30T00:01:22"/>
    <d v="1899-12-30T00:00:51"/>
    <n v="11"/>
    <x v="19"/>
    <x v="4"/>
    <x v="1"/>
    <n v="1"/>
    <n v="0"/>
    <s v="KO"/>
    <s v="Ensacado"/>
    <x v="2"/>
    <n v="1"/>
    <s v="PUNTOS NORTE"/>
    <s v="A"/>
    <d v="1899-12-30T00:00:31"/>
    <d v="1899-12-30T00:00:31"/>
    <s v="OK"/>
    <m/>
    <m/>
    <d v="1899-12-30T00:00:00"/>
    <d v="1899-12-30T00:01:22"/>
    <n v="5"/>
    <d v="1899-12-30T00:00:31"/>
    <n v="1.3666666666607519"/>
    <n v="11"/>
    <s v="Si"/>
  </r>
  <r>
    <s v="CVIL"/>
    <s v=""/>
    <x v="0"/>
    <s v="E6215CXH"/>
    <m/>
    <d v="2025-03-20T00:00:00"/>
    <m/>
    <s v="3320"/>
    <x v="12"/>
    <s v="PA"/>
    <m/>
    <m/>
    <d v="2025-03-20T00:00:00"/>
    <d v="1899-12-30T15:13:15"/>
    <d v="2025-03-20T00:00:00"/>
    <d v="1899-12-30T15:14:13"/>
    <d v="2025-03-20T00:00:00"/>
    <d v="1899-12-30T15:14:23"/>
    <x v="356"/>
    <s v="MDAPONTE"/>
    <s v="1330035930"/>
    <s v="FBO"/>
    <d v="1899-12-30T00:01:08"/>
    <d v="1899-12-30T00:00:10"/>
    <d v="1899-12-30T00:00:58"/>
    <s v="Ensacado"/>
    <s v="E002"/>
    <x v="1"/>
    <d v="1899-12-30T00:01:08"/>
    <d v="1899-12-30T00:00:10"/>
    <n v="15"/>
    <x v="19"/>
    <x v="4"/>
    <x v="1"/>
    <n v="1"/>
    <n v="0"/>
    <s v="KO"/>
    <s v="Ensacado"/>
    <x v="2"/>
    <n v="1"/>
    <s v="PUNTOS NORTE"/>
    <s v="A"/>
    <d v="1899-12-30T00:00:58"/>
    <d v="1899-12-30T00:00:58"/>
    <s v="OK"/>
    <m/>
    <m/>
    <d v="1899-12-30T00:00:00"/>
    <d v="1899-12-30T00:01:08"/>
    <n v="5"/>
    <d v="1899-12-30T00:00:58"/>
    <n v="1.1333333333375606"/>
    <n v="15"/>
    <s v="Si"/>
  </r>
  <r>
    <s v="CVIL"/>
    <s v=""/>
    <x v="0"/>
    <s v="E1837BJD"/>
    <m/>
    <d v="2025-03-20T00:00:00"/>
    <m/>
    <s v="3124"/>
    <x v="57"/>
    <s v="PA"/>
    <m/>
    <m/>
    <d v="2025-03-20T00:00:00"/>
    <d v="1899-12-30T17:58:15"/>
    <d v="2025-03-20T00:00:00"/>
    <d v="1899-12-30T17:58:39"/>
    <d v="2025-03-20T00:00:00"/>
    <d v="1899-12-30T17:58:50"/>
    <x v="345"/>
    <s v="MDAPONTE"/>
    <s v="1330035931"/>
    <s v="FBO"/>
    <d v="1899-12-30T00:00:35"/>
    <d v="1899-12-30T00:00:11"/>
    <d v="1899-12-30T00:00:24"/>
    <s v="Ensacado"/>
    <s v="E002"/>
    <x v="1"/>
    <d v="1899-12-30T00:00:35"/>
    <d v="1899-12-30T00:00:11"/>
    <n v="17"/>
    <x v="19"/>
    <x v="4"/>
    <x v="1"/>
    <n v="1"/>
    <n v="0"/>
    <s v="KO"/>
    <s v="Ensacado"/>
    <x v="2"/>
    <n v="1"/>
    <s v="PUNTOS NORTE"/>
    <s v="A"/>
    <d v="1899-12-30T00:00:24"/>
    <d v="1899-12-30T00:00:24"/>
    <s v="OK"/>
    <m/>
    <m/>
    <d v="1899-12-30T00:00:00"/>
    <d v="1899-12-30T00:00:35"/>
    <n v="5"/>
    <d v="1899-12-30T00:00:24"/>
    <n v="0.58333333332948101"/>
    <n v="17"/>
    <s v="Si"/>
  </r>
  <r>
    <s v="CVIL"/>
    <s v=""/>
    <x v="0"/>
    <s v="E5935KPL"/>
    <m/>
    <d v="2025-03-21T00:00:00"/>
    <m/>
    <s v="3124"/>
    <x v="57"/>
    <s v="PA"/>
    <m/>
    <m/>
    <d v="2025-03-21T00:00:00"/>
    <d v="1899-12-30T17:52:59"/>
    <d v="2025-03-21T00:00:00"/>
    <d v="1899-12-30T17:53:12"/>
    <d v="2025-03-21T00:00:00"/>
    <d v="1899-12-30T17:53:19"/>
    <x v="350"/>
    <s v="MDAPONTE"/>
    <s v="1330035932"/>
    <s v="FBO"/>
    <d v="1899-12-30T00:00:20"/>
    <d v="1899-12-30T00:00:07"/>
    <d v="1899-12-30T00:00:13"/>
    <s v="Ensacado"/>
    <s v="E002"/>
    <x v="1"/>
    <d v="1899-12-30T00:00:20"/>
    <d v="1899-12-30T00:00:07"/>
    <n v="17"/>
    <x v="20"/>
    <x v="4"/>
    <x v="1"/>
    <n v="1"/>
    <n v="0"/>
    <s v="KO"/>
    <s v="Ensacado"/>
    <x v="2"/>
    <n v="1"/>
    <s v="PUNTOS NORTE"/>
    <s v="A"/>
    <d v="1899-12-30T00:00:13"/>
    <d v="1899-12-30T00:00:13"/>
    <s v="OK"/>
    <m/>
    <m/>
    <d v="1899-12-30T00:00:00"/>
    <d v="1899-12-30T00:00:20"/>
    <n v="6"/>
    <d v="1899-12-30T00:00:13"/>
    <n v="0.33333333334558901"/>
    <n v="17"/>
    <s v="Si"/>
  </r>
  <r>
    <s v="CTOR"/>
    <s v=""/>
    <x v="0"/>
    <s v="ER6677BCZ"/>
    <s v="E6016MRS"/>
    <d v="2025-03-19T00:00:00"/>
    <s v="COUR"/>
    <s v="123661"/>
    <x v="59"/>
    <s v="PA"/>
    <s v="PA"/>
    <m/>
    <d v="2025-03-19T00:00:00"/>
    <d v="1899-12-30T16:14:42"/>
    <d v="2025-03-19T00:00:00"/>
    <d v="1899-12-30T16:15:52"/>
    <d v="2025-03-19T00:00:00"/>
    <d v="1899-12-30T16:16:38"/>
    <x v="357"/>
    <s v="E_RMENDEZ"/>
    <s v="2108139736"/>
    <s v="FBO"/>
    <d v="1899-12-30T00:00:00"/>
    <d v="1899-12-30T00:00:00"/>
    <d v="1899-12-30T00:00:00"/>
    <s v="Granel"/>
    <s v="E001"/>
    <x v="0"/>
    <d v="1899-12-30T00:01:56"/>
    <d v="1899-12-30T00:00:46"/>
    <n v="16"/>
    <x v="18"/>
    <x v="4"/>
    <x v="2"/>
    <n v="1"/>
    <n v="0"/>
    <s v="KO"/>
    <e v="#N/A"/>
    <x v="2"/>
    <n v="1"/>
    <s v="F. TORAL"/>
    <s v="A"/>
    <d v="1899-12-30T00:00:00"/>
    <d v="1899-12-30T00:00:00"/>
    <s v="OK"/>
    <m/>
    <m/>
    <d v="1899-12-30T00:00:00"/>
    <d v="1899-12-30T00:01:56"/>
    <n v="4"/>
    <d v="1899-12-30T00:01:10"/>
    <n v="1.9333333333295322"/>
    <n v="16"/>
    <s v="Si"/>
  </r>
  <r>
    <s v="CTOR"/>
    <s v=""/>
    <x v="0"/>
    <s v="ER8851BDH"/>
    <s v="E3162KWR"/>
    <d v="2025-03-20T00:00:00"/>
    <s v="COUR"/>
    <s v="123661"/>
    <x v="59"/>
    <s v="PA"/>
    <s v="PA"/>
    <m/>
    <d v="2025-03-20T00:00:00"/>
    <d v="1899-12-30T10:25:33"/>
    <d v="2025-03-20T00:00:00"/>
    <d v="1899-12-30T10:25:58"/>
    <d v="2025-03-20T00:00:00"/>
    <d v="1899-12-30T10:26:59"/>
    <x v="357"/>
    <s v="E_JSBLANCO"/>
    <s v="2108139744"/>
    <s v="FBO"/>
    <d v="1899-12-30T00:01:26"/>
    <d v="1899-12-30T00:01:01"/>
    <d v="1899-12-30T00:00:25"/>
    <s v="Granel"/>
    <s v="E001"/>
    <x v="0"/>
    <d v="1899-12-30T00:01:26"/>
    <d v="1899-12-30T00:01:01"/>
    <n v="10"/>
    <x v="19"/>
    <x v="4"/>
    <x v="2"/>
    <n v="1"/>
    <n v="0"/>
    <s v="KO"/>
    <e v="#N/A"/>
    <x v="2"/>
    <n v="1"/>
    <s v="F. TORAL"/>
    <s v="A"/>
    <d v="1899-12-30T00:00:25"/>
    <d v="1899-12-30T00:00:25"/>
    <s v="OK"/>
    <m/>
    <m/>
    <d v="1899-12-30T00:00:00"/>
    <d v="1899-12-30T00:01:26"/>
    <n v="5"/>
    <d v="1899-12-30T00:00:25"/>
    <n v="1.4333333333328113"/>
    <n v="10"/>
    <s v="Si"/>
  </r>
  <r>
    <s v="CTOR"/>
    <s v=""/>
    <x v="0"/>
    <s v="ER0370BCX"/>
    <s v="E1723MVH"/>
    <d v="2025-03-20T00:00:00"/>
    <s v="COUR"/>
    <s v="123661"/>
    <x v="59"/>
    <s v="PA"/>
    <s v="PA"/>
    <m/>
    <d v="2025-03-20T00:00:00"/>
    <d v="1899-12-30T10:40:44"/>
    <d v="2025-03-20T00:00:00"/>
    <d v="1899-12-30T10:41:20"/>
    <d v="2025-03-20T00:00:00"/>
    <d v="1899-12-30T10:42:10"/>
    <x v="357"/>
    <s v="E_JSBLANCO"/>
    <s v="2108139746"/>
    <s v="FBO"/>
    <d v="1899-12-30T00:01:26"/>
    <d v="1899-12-30T00:00:50"/>
    <d v="1899-12-30T00:00:36"/>
    <s v="Granel"/>
    <s v="E001"/>
    <x v="0"/>
    <d v="1899-12-30T00:01:26"/>
    <d v="1899-12-30T00:00:50"/>
    <n v="10"/>
    <x v="19"/>
    <x v="4"/>
    <x v="2"/>
    <n v="1"/>
    <n v="0"/>
    <s v="KO"/>
    <e v="#N/A"/>
    <x v="2"/>
    <n v="1"/>
    <s v="F. TORAL"/>
    <s v="A"/>
    <d v="1899-12-30T00:00:36"/>
    <d v="1899-12-30T00:00:36"/>
    <s v="OK"/>
    <m/>
    <m/>
    <d v="1899-12-30T00:00:00"/>
    <d v="1899-12-30T00:01:26"/>
    <n v="5"/>
    <d v="1899-12-30T00:00:36"/>
    <n v="1.4333333333327314"/>
    <n v="10"/>
    <s v="Si"/>
  </r>
  <r>
    <s v="CTOR"/>
    <s v=""/>
    <x v="0"/>
    <s v="ER7181BDB"/>
    <s v="E2721LFZ"/>
    <d v="2025-03-20T00:00:00"/>
    <s v="COUR"/>
    <s v="123661"/>
    <x v="59"/>
    <s v="PA"/>
    <s v="PA"/>
    <m/>
    <d v="2025-03-20T00:00:00"/>
    <d v="1899-12-30T10:44:05"/>
    <d v="2025-03-20T00:00:00"/>
    <d v="1899-12-30T10:44:34"/>
    <d v="2025-03-20T00:00:00"/>
    <d v="1899-12-30T10:45:46"/>
    <x v="357"/>
    <s v="E_JSBLANCO"/>
    <s v="2108139747"/>
    <s v="FBO"/>
    <d v="1899-12-30T00:01:41"/>
    <d v="1899-12-30T00:01:12"/>
    <d v="1899-12-30T00:00:29"/>
    <s v="Granel"/>
    <s v="E001"/>
    <x v="0"/>
    <d v="1899-12-30T00:01:41"/>
    <d v="1899-12-30T00:01:12"/>
    <n v="10"/>
    <x v="19"/>
    <x v="4"/>
    <x v="2"/>
    <n v="1"/>
    <n v="0"/>
    <s v="KO"/>
    <e v="#N/A"/>
    <x v="2"/>
    <n v="1"/>
    <s v="F. TORAL"/>
    <s v="A"/>
    <d v="1899-12-30T00:00:29"/>
    <d v="1899-12-30T00:00:29"/>
    <s v="OK"/>
    <m/>
    <m/>
    <d v="1899-12-30T00:00:00"/>
    <d v="1899-12-30T00:01:41"/>
    <n v="5"/>
    <d v="1899-12-30T00:00:29"/>
    <n v="1.6833333333311717"/>
    <n v="10"/>
    <s v="Si"/>
  </r>
  <r>
    <s v="CTOR"/>
    <s v=""/>
    <x v="0"/>
    <s v="ER4817BCG"/>
    <s v="E7305LXF"/>
    <d v="2025-03-20T00:00:00"/>
    <s v="COUR"/>
    <s v="123661"/>
    <x v="59"/>
    <s v="PA"/>
    <s v="PA"/>
    <m/>
    <d v="2025-03-20T00:00:00"/>
    <d v="1899-12-30T10:47:17"/>
    <d v="2025-03-20T00:00:00"/>
    <d v="1899-12-30T10:47:33"/>
    <d v="2025-03-20T00:00:00"/>
    <d v="1899-12-30T10:48:50"/>
    <x v="357"/>
    <s v="E_JSBLANCO"/>
    <s v="2108139748"/>
    <s v="FBO"/>
    <d v="1899-12-30T00:01:33"/>
    <d v="1899-12-30T00:01:17"/>
    <d v="1899-12-30T00:00:16"/>
    <s v="Granel"/>
    <s v="E001"/>
    <x v="0"/>
    <d v="1899-12-30T00:01:33"/>
    <d v="1899-12-30T00:01:17"/>
    <n v="10"/>
    <x v="19"/>
    <x v="4"/>
    <x v="2"/>
    <n v="1"/>
    <n v="0"/>
    <s v="KO"/>
    <e v="#N/A"/>
    <x v="2"/>
    <n v="1"/>
    <s v="F. TORAL"/>
    <s v="A"/>
    <d v="1899-12-30T00:00:16"/>
    <d v="1899-12-30T00:00:16"/>
    <s v="OK"/>
    <m/>
    <m/>
    <d v="1899-12-30T00:00:00"/>
    <d v="1899-12-30T00:01:33"/>
    <n v="5"/>
    <d v="1899-12-30T00:00:16"/>
    <n v="1.5500000000016012"/>
    <n v="10"/>
    <s v="Si"/>
  </r>
  <r>
    <s v="CTOR"/>
    <s v=""/>
    <x v="0"/>
    <s v="ER2331BCS"/>
    <s v="E3342KHK"/>
    <d v="2025-03-20T00:00:00"/>
    <s v="COUR"/>
    <s v="123661"/>
    <x v="59"/>
    <s v="PA"/>
    <s v="PA"/>
    <m/>
    <d v="2025-03-20T00:00:00"/>
    <d v="1899-12-30T10:50:40"/>
    <d v="2025-03-20T00:00:00"/>
    <d v="1899-12-30T10:52:13"/>
    <d v="2025-03-20T00:00:00"/>
    <d v="1899-12-30T10:52:52"/>
    <x v="357"/>
    <s v="E_JSBLANCO"/>
    <s v="2108139749"/>
    <s v="FBO"/>
    <d v="1899-12-30T00:02:12"/>
    <d v="1899-12-30T00:00:39"/>
    <d v="1899-12-30T00:01:33"/>
    <s v="Granel"/>
    <s v="E001"/>
    <x v="0"/>
    <d v="1899-12-30T00:02:12"/>
    <d v="1899-12-30T00:00:39"/>
    <n v="10"/>
    <x v="19"/>
    <x v="4"/>
    <x v="2"/>
    <n v="1"/>
    <n v="0"/>
    <s v="KO"/>
    <e v="#N/A"/>
    <x v="2"/>
    <n v="1"/>
    <s v="F. TORAL"/>
    <s v="A"/>
    <d v="1899-12-30T00:01:33"/>
    <d v="1899-12-30T00:01:33"/>
    <s v="OK"/>
    <m/>
    <m/>
    <d v="1899-12-30T00:00:00"/>
    <d v="1899-12-30T00:02:12"/>
    <n v="5"/>
    <d v="1899-12-30T00:01:33"/>
    <n v="2.2000000000032216"/>
    <n v="10"/>
    <s v="Si"/>
  </r>
  <r>
    <s v="CTOR"/>
    <s v=""/>
    <x v="0"/>
    <s v="ER0370BCX"/>
    <s v="E1723MVH"/>
    <d v="2025-03-20T00:00:00"/>
    <s v="COUR"/>
    <s v="123661"/>
    <x v="59"/>
    <s v="PA"/>
    <s v="PA"/>
    <m/>
    <d v="2025-03-20T00:00:00"/>
    <d v="1899-12-30T10:54:19"/>
    <d v="2025-03-20T00:00:00"/>
    <d v="1899-12-30T10:56:22"/>
    <d v="2025-03-20T00:00:00"/>
    <d v="1899-12-30T10:59:42"/>
    <x v="357"/>
    <s v="E_JSBLANCO"/>
    <s v="2108139750"/>
    <s v="FBO"/>
    <d v="1899-12-30T00:05:23"/>
    <d v="1899-12-30T00:03:20"/>
    <d v="1899-12-30T00:02:03"/>
    <s v="Granel"/>
    <s v="E001"/>
    <x v="0"/>
    <d v="1899-12-30T00:05:23"/>
    <d v="1899-12-30T00:03:20"/>
    <n v="10"/>
    <x v="19"/>
    <x v="4"/>
    <x v="2"/>
    <n v="1"/>
    <n v="0"/>
    <s v="KO"/>
    <e v="#N/A"/>
    <x v="2"/>
    <n v="1"/>
    <s v="F. TORAL"/>
    <s v="A"/>
    <d v="1899-12-30T00:02:03"/>
    <d v="1899-12-30T00:02:03"/>
    <s v="OK"/>
    <m/>
    <m/>
    <d v="1899-12-30T00:00:00"/>
    <d v="1899-12-30T00:05:23"/>
    <n v="5"/>
    <d v="1899-12-30T00:02:03"/>
    <n v="5.3833333333391842"/>
    <n v="10"/>
    <s v="Si"/>
  </r>
  <r>
    <s v="CTOR"/>
    <s v=""/>
    <x v="0"/>
    <s v="ER7181BDB"/>
    <s v="E2721LFZ"/>
    <d v="2025-03-20T00:00:00"/>
    <s v="COUR"/>
    <s v="123661"/>
    <x v="59"/>
    <s v="PA"/>
    <s v="PA"/>
    <m/>
    <d v="2025-03-20T00:00:00"/>
    <d v="1899-12-30T11:02:54"/>
    <d v="2025-03-20T00:00:00"/>
    <d v="1899-12-30T11:06:39"/>
    <d v="2025-03-20T00:00:00"/>
    <d v="1899-12-30T11:07:31"/>
    <x v="357"/>
    <s v="E_JSBLANCO"/>
    <s v="2108139751"/>
    <s v="FBO"/>
    <d v="1899-12-30T00:04:37"/>
    <d v="1899-12-30T00:00:52"/>
    <d v="1899-12-30T00:03:45"/>
    <s v="Granel"/>
    <s v="E001"/>
    <x v="0"/>
    <d v="1899-12-30T00:04:37"/>
    <d v="1899-12-30T00:00:52"/>
    <n v="11"/>
    <x v="19"/>
    <x v="4"/>
    <x v="2"/>
    <n v="1"/>
    <n v="0"/>
    <s v="KO"/>
    <e v="#N/A"/>
    <x v="2"/>
    <n v="1"/>
    <s v="F. TORAL"/>
    <s v="A"/>
    <d v="1899-12-30T00:03:45"/>
    <d v="1899-12-30T00:03:45"/>
    <s v="OK"/>
    <m/>
    <m/>
    <d v="1899-12-30T00:00:00"/>
    <d v="1899-12-30T00:04:37"/>
    <n v="5"/>
    <d v="1899-12-30T00:03:45"/>
    <n v="4.6166666666687739"/>
    <n v="11"/>
    <s v="Si"/>
  </r>
  <r>
    <s v="CTOR"/>
    <s v=""/>
    <x v="0"/>
    <s v="ER8895BDB"/>
    <s v="E8067JPN"/>
    <d v="2025-03-20T00:00:00"/>
    <s v="COUR"/>
    <s v="123661"/>
    <x v="59"/>
    <s v="PA"/>
    <s v="PA"/>
    <m/>
    <d v="2025-03-20T00:00:00"/>
    <d v="1899-12-30T11:14:40"/>
    <d v="2025-03-20T00:00:00"/>
    <d v="1899-12-30T11:14:53"/>
    <d v="2025-03-20T00:00:00"/>
    <d v="1899-12-30T11:16:07"/>
    <x v="357"/>
    <s v="E_JSBLANCO"/>
    <s v="2108139752"/>
    <s v="FBO"/>
    <d v="1899-12-30T00:01:27"/>
    <d v="1899-12-30T00:01:14"/>
    <d v="1899-12-30T00:00:13"/>
    <s v="Granel"/>
    <s v="E001"/>
    <x v="0"/>
    <d v="1899-12-30T00:01:27"/>
    <d v="1899-12-30T00:01:14"/>
    <n v="11"/>
    <x v="19"/>
    <x v="4"/>
    <x v="2"/>
    <n v="1"/>
    <n v="0"/>
    <s v="KO"/>
    <e v="#N/A"/>
    <x v="2"/>
    <n v="1"/>
    <s v="F. TORAL"/>
    <s v="A"/>
    <d v="1899-12-30T00:00:13"/>
    <d v="1899-12-30T00:00:13"/>
    <s v="OK"/>
    <m/>
    <m/>
    <d v="1899-12-30T00:00:00"/>
    <d v="1899-12-30T00:01:27"/>
    <n v="5"/>
    <d v="1899-12-30T00:00:13"/>
    <n v="1.449999999993592"/>
    <n v="11"/>
    <s v="Si"/>
  </r>
  <r>
    <s v="CTOR"/>
    <s v=""/>
    <x v="0"/>
    <s v="ER1860BDD"/>
    <s v="E3720KHG"/>
    <d v="2025-03-20T00:00:00"/>
    <s v="COUR"/>
    <s v="123661"/>
    <x v="59"/>
    <s v="PA"/>
    <s v="PA"/>
    <m/>
    <d v="2025-03-20T00:00:00"/>
    <d v="1899-12-30T11:18:48"/>
    <d v="2025-03-20T00:00:00"/>
    <d v="1899-12-30T11:19:01"/>
    <d v="2025-03-20T00:00:00"/>
    <d v="1899-12-30T11:20:24"/>
    <x v="357"/>
    <s v="E_JSBLANCO"/>
    <s v="2108139753"/>
    <s v="FBO"/>
    <d v="1899-12-30T00:01:36"/>
    <d v="1899-12-30T00:01:23"/>
    <d v="1899-12-30T00:00:13"/>
    <s v="Granel"/>
    <s v="E001"/>
    <x v="0"/>
    <d v="1899-12-30T00:01:36"/>
    <d v="1899-12-30T00:01:23"/>
    <n v="11"/>
    <x v="19"/>
    <x v="4"/>
    <x v="2"/>
    <n v="1"/>
    <n v="0"/>
    <s v="KO"/>
    <e v="#N/A"/>
    <x v="2"/>
    <n v="1"/>
    <s v="F. TORAL"/>
    <s v="A"/>
    <d v="1899-12-30T00:00:13"/>
    <d v="1899-12-30T00:00:13"/>
    <s v="OK"/>
    <m/>
    <m/>
    <d v="1899-12-30T00:00:00"/>
    <d v="1899-12-30T00:01:36"/>
    <n v="5"/>
    <d v="1899-12-30T00:00:13"/>
    <n v="1.5999999999983316"/>
    <n v="11"/>
    <s v="Si"/>
  </r>
  <r>
    <s v="CTOR"/>
    <s v=""/>
    <x v="0"/>
    <s v="ER6677BCZ"/>
    <s v="E6016MRS"/>
    <d v="2025-03-20T00:00:00"/>
    <s v="COUR"/>
    <s v="123661"/>
    <x v="59"/>
    <s v="PA"/>
    <s v="PA"/>
    <m/>
    <d v="2025-03-20T00:00:00"/>
    <d v="1899-12-30T11:21:56"/>
    <d v="2025-03-20T00:00:00"/>
    <d v="1899-12-30T11:22:10"/>
    <d v="2025-03-20T00:00:00"/>
    <d v="1899-12-30T11:23:52"/>
    <x v="357"/>
    <s v="E_JSBLANCO"/>
    <s v="2108139754"/>
    <s v="FBO"/>
    <d v="1899-12-30T00:01:56"/>
    <d v="1899-12-30T00:01:42"/>
    <d v="1899-12-30T00:00:14"/>
    <s v="Granel"/>
    <s v="E001"/>
    <x v="0"/>
    <d v="1899-12-30T00:01:56"/>
    <d v="1899-12-30T00:01:42"/>
    <n v="11"/>
    <x v="19"/>
    <x v="4"/>
    <x v="2"/>
    <n v="1"/>
    <n v="0"/>
    <s v="KO"/>
    <e v="#N/A"/>
    <x v="2"/>
    <n v="1"/>
    <s v="F. TORAL"/>
    <s v="A"/>
    <d v="1899-12-30T00:00:14"/>
    <d v="1899-12-30T00:00:14"/>
    <s v="OK"/>
    <m/>
    <m/>
    <d v="1899-12-30T00:00:00"/>
    <d v="1899-12-30T00:01:56"/>
    <n v="5"/>
    <d v="1899-12-30T00:00:14"/>
    <n v="1.9333333333440006"/>
    <n v="11"/>
    <s v="Si"/>
  </r>
  <r>
    <s v="CTOR"/>
    <s v=""/>
    <x v="0"/>
    <s v="ER0370BCX"/>
    <s v="E1723MVH"/>
    <d v="2025-03-20T00:00:00"/>
    <s v="COUR"/>
    <s v="123661"/>
    <x v="59"/>
    <s v="PA"/>
    <s v="PA"/>
    <m/>
    <d v="2025-03-20T00:00:00"/>
    <d v="1899-12-30T11:33:38"/>
    <d v="2025-03-20T00:00:00"/>
    <d v="1899-12-30T11:33:52"/>
    <d v="2025-03-20T00:00:00"/>
    <d v="1899-12-30T11:34:41"/>
    <x v="357"/>
    <s v="E_JSBLANCO"/>
    <s v="2108139755"/>
    <s v="FBO"/>
    <d v="1899-12-30T00:01:03"/>
    <d v="1899-12-30T00:00:49"/>
    <d v="1899-12-30T00:00:14"/>
    <s v="Granel"/>
    <s v="E001"/>
    <x v="0"/>
    <d v="1899-12-30T00:01:03"/>
    <d v="1899-12-30T00:00:49"/>
    <n v="11"/>
    <x v="19"/>
    <x v="4"/>
    <x v="2"/>
    <n v="1"/>
    <n v="0"/>
    <s v="KO"/>
    <e v="#N/A"/>
    <x v="2"/>
    <n v="1"/>
    <s v="F. TORAL"/>
    <s v="A"/>
    <d v="1899-12-30T00:00:14"/>
    <d v="1899-12-30T00:00:14"/>
    <s v="OK"/>
    <m/>
    <m/>
    <d v="1899-12-30T00:00:00"/>
    <d v="1899-12-30T00:01:03"/>
    <n v="5"/>
    <d v="1899-12-30T00:00:14"/>
    <n v="1.0500000000048004"/>
    <n v="11"/>
    <s v="Si"/>
  </r>
  <r>
    <s v="CTOR"/>
    <s v=""/>
    <x v="0"/>
    <s v="ER1753BDR"/>
    <s v="E8038KGV"/>
    <d v="2025-03-20T00:00:00"/>
    <s v="COUR"/>
    <s v="123661"/>
    <x v="59"/>
    <s v="PA"/>
    <s v="PA"/>
    <m/>
    <d v="2025-03-20T00:00:00"/>
    <d v="1899-12-30T11:47:01"/>
    <d v="2025-03-20T00:00:00"/>
    <d v="1899-12-30T11:47:15"/>
    <d v="2025-03-20T00:00:00"/>
    <d v="1899-12-30T11:47:58"/>
    <x v="357"/>
    <s v="E_JSBLANCO"/>
    <s v="2108139756"/>
    <s v="FBO"/>
    <d v="1899-12-30T00:00:57"/>
    <d v="1899-12-30T00:00:43"/>
    <d v="1899-12-30T00:00:14"/>
    <s v="Granel"/>
    <s v="E001"/>
    <x v="0"/>
    <d v="1899-12-30T00:00:57"/>
    <d v="1899-12-30T00:00:43"/>
    <n v="11"/>
    <x v="19"/>
    <x v="4"/>
    <x v="2"/>
    <n v="1"/>
    <n v="0"/>
    <s v="KO"/>
    <e v="#N/A"/>
    <x v="2"/>
    <n v="1"/>
    <s v="F. TORAL"/>
    <s v="A"/>
    <d v="1899-12-30T00:00:14"/>
    <d v="1899-12-30T00:00:14"/>
    <s v="OK"/>
    <m/>
    <m/>
    <d v="1899-12-30T00:00:00"/>
    <d v="1899-12-30T00:00:57"/>
    <n v="5"/>
    <d v="1899-12-30T00:00:14"/>
    <n v="0.94999999999679119"/>
    <n v="11"/>
    <s v="Si"/>
  </r>
  <r>
    <s v="CTOR"/>
    <s v="2025006006"/>
    <x v="0"/>
    <s v="ER9056BCD"/>
    <s v="E3602KFL"/>
    <d v="2025-03-20T00:00:00"/>
    <s v="COUR"/>
    <s v="123661"/>
    <x v="59"/>
    <s v="PA"/>
    <s v="PA"/>
    <m/>
    <d v="2025-03-20T00:00:00"/>
    <d v="1899-12-30T11:09:01"/>
    <d v="2025-03-20T00:00:00"/>
    <d v="1899-12-30T11:09:41"/>
    <d v="2025-03-20T00:00:00"/>
    <d v="1899-12-30T12:10:43"/>
    <x v="0"/>
    <s v="RFCPI"/>
    <s v="2108139757"/>
    <s v="FBO"/>
    <d v="1899-12-30T01:01:42"/>
    <d v="1899-12-30T01:01:02"/>
    <d v="1899-12-30T00:00:40"/>
    <s v="Granel"/>
    <s v="E001"/>
    <x v="0"/>
    <d v="1899-12-30T01:01:42"/>
    <d v="1899-12-30T01:01:02"/>
    <n v="11"/>
    <x v="19"/>
    <x v="4"/>
    <x v="2"/>
    <n v="0"/>
    <n v="0"/>
    <s v="OK"/>
    <e v="#N/A"/>
    <x v="2"/>
    <n v="0"/>
    <s v="F. TORAL"/>
    <s v="B"/>
    <d v="1899-12-30T00:00:40"/>
    <d v="1899-12-30T00:00:40"/>
    <s v="OK"/>
    <m/>
    <m/>
    <d v="1899-12-30T00:00:00"/>
    <d v="1899-12-30T01:01:42"/>
    <n v="5"/>
    <d v="1899-12-30T00:00:40"/>
    <n v="61.69999999999677"/>
    <n v="12"/>
    <s v="No"/>
  </r>
  <r>
    <s v="CTOR"/>
    <s v=""/>
    <x v="0"/>
    <s v="ER2303BCS"/>
    <s v="E8907KGP"/>
    <d v="2025-03-20T00:00:00"/>
    <s v="COUR"/>
    <s v="123661"/>
    <x v="59"/>
    <s v="PA"/>
    <s v="PA"/>
    <m/>
    <d v="2025-03-20T00:00:00"/>
    <d v="1899-12-30T13:02:03"/>
    <d v="2025-03-20T00:00:00"/>
    <d v="1899-12-30T13:02:16"/>
    <d v="2025-03-20T00:00:00"/>
    <d v="1899-12-30T13:03:43"/>
    <x v="357"/>
    <s v="E_JSBLANCO"/>
    <s v="2108139760"/>
    <s v="FBO"/>
    <d v="1899-12-30T00:01:40"/>
    <d v="1899-12-30T00:01:27"/>
    <d v="1899-12-30T00:00:13"/>
    <s v="Granel"/>
    <s v="E001"/>
    <x v="0"/>
    <d v="1899-12-30T00:01:40"/>
    <d v="1899-12-30T00:01:27"/>
    <n v="13"/>
    <x v="19"/>
    <x v="4"/>
    <x v="2"/>
    <n v="1"/>
    <n v="0"/>
    <s v="KO"/>
    <e v="#N/A"/>
    <x v="2"/>
    <n v="1"/>
    <s v="F. TORAL"/>
    <s v="A"/>
    <d v="1899-12-30T00:00:13"/>
    <d v="1899-12-30T00:00:13"/>
    <s v="OK"/>
    <m/>
    <m/>
    <d v="1899-12-30T00:00:00"/>
    <d v="1899-12-30T00:01:40"/>
    <n v="5"/>
    <d v="1899-12-30T00:00:13"/>
    <n v="1.6666666666703911"/>
    <n v="13"/>
    <s v="Si"/>
  </r>
  <r>
    <s v="CTOR"/>
    <s v="2025006052"/>
    <x v="0"/>
    <s v="ER4184BCC"/>
    <s v="E6907LCY"/>
    <d v="2025-03-20T00:00:00"/>
    <s v="CVIL"/>
    <s v="3124"/>
    <x v="57"/>
    <s v="PA"/>
    <s v="PA"/>
    <m/>
    <d v="2025-03-20T00:00:00"/>
    <d v="1899-12-30T16:11:18"/>
    <d v="2025-03-20T00:00:00"/>
    <d v="1899-12-30T16:12:00"/>
    <d v="2025-03-20T00:00:00"/>
    <d v="1899-12-30T16:33:57"/>
    <x v="0"/>
    <s v="RFCPI"/>
    <s v="2108139763"/>
    <s v="FBO"/>
    <d v="1899-12-30T00:22:39"/>
    <d v="1899-12-30T00:21:57"/>
    <d v="1899-12-30T00:00:42"/>
    <s v="Ensacado"/>
    <s v="E002"/>
    <x v="0"/>
    <d v="1899-12-30T00:22:39"/>
    <d v="1899-12-30T00:21:57"/>
    <n v="16"/>
    <x v="19"/>
    <x v="4"/>
    <x v="1"/>
    <n v="0"/>
    <n v="0"/>
    <s v="OK"/>
    <s v="Ensacado"/>
    <x v="2"/>
    <n v="0"/>
    <s v="F. TORAL"/>
    <s v="A"/>
    <d v="1899-12-30T00:00:42"/>
    <d v="1899-12-30T00:00:42"/>
    <s v="OK"/>
    <m/>
    <m/>
    <d v="1899-12-30T00:00:00"/>
    <d v="1899-12-30T00:22:39"/>
    <n v="5"/>
    <d v="1899-12-30T00:00:42"/>
    <n v="22.65000000000482"/>
    <n v="16"/>
    <s v="Si"/>
  </r>
  <r>
    <s v="CTOR"/>
    <s v=""/>
    <x v="0"/>
    <s v="ER7181BDB"/>
    <s v="E2721LFZ"/>
    <d v="2025-03-20T00:00:00"/>
    <s v="COUR"/>
    <s v="123661"/>
    <x v="59"/>
    <s v="PA"/>
    <s v="PA"/>
    <m/>
    <d v="2025-03-20T00:00:00"/>
    <d v="1899-12-30T16:36:03"/>
    <d v="2025-03-20T00:00:00"/>
    <d v="1899-12-30T16:39:05"/>
    <d v="2025-03-20T00:00:00"/>
    <d v="1899-12-30T16:40:01"/>
    <x v="357"/>
    <s v="E_RMENDEZ"/>
    <s v="2108139764"/>
    <s v="FBO"/>
    <d v="1899-12-30T00:03:58"/>
    <d v="1899-12-30T00:00:56"/>
    <d v="1899-12-30T00:03:02"/>
    <s v="Granel"/>
    <s v="E001"/>
    <x v="0"/>
    <d v="1899-12-30T00:03:58"/>
    <d v="1899-12-30T00:00:56"/>
    <n v="16"/>
    <x v="19"/>
    <x v="4"/>
    <x v="2"/>
    <n v="1"/>
    <n v="0"/>
    <s v="KO"/>
    <e v="#N/A"/>
    <x v="2"/>
    <n v="1"/>
    <s v="F. TORAL"/>
    <s v="A"/>
    <d v="1899-12-30T00:03:02"/>
    <d v="1899-12-30T00:03:02"/>
    <s v="OK"/>
    <m/>
    <m/>
    <d v="1899-12-30T00:00:00"/>
    <d v="1899-12-30T00:03:58"/>
    <n v="5"/>
    <d v="1899-12-30T00:03:02"/>
    <n v="3.9666666666672334"/>
    <n v="16"/>
    <s v="Si"/>
  </r>
  <r>
    <s v="CTOR"/>
    <s v=""/>
    <x v="0"/>
    <s v="ER4817BCG"/>
    <s v="E7305LXF"/>
    <d v="2025-03-20T00:00:00"/>
    <s v="COUR"/>
    <s v="123661"/>
    <x v="59"/>
    <s v="PA"/>
    <s v="PA"/>
    <m/>
    <d v="2025-03-20T00:00:00"/>
    <d v="1899-12-30T16:43:15"/>
    <d v="2025-03-20T00:00:00"/>
    <d v="1899-12-30T16:43:33"/>
    <d v="2025-03-20T00:00:00"/>
    <d v="1899-12-30T16:44:34"/>
    <x v="357"/>
    <s v="E_RMENDEZ"/>
    <s v="2108139765"/>
    <s v="FBO"/>
    <d v="1899-12-30T00:01:19"/>
    <d v="1899-12-30T00:01:01"/>
    <d v="1899-12-30T00:00:18"/>
    <s v="Granel"/>
    <s v="E001"/>
    <x v="0"/>
    <d v="1899-12-30T00:01:19"/>
    <d v="1899-12-30T00:01:01"/>
    <n v="16"/>
    <x v="19"/>
    <x v="4"/>
    <x v="2"/>
    <n v="1"/>
    <n v="0"/>
    <s v="KO"/>
    <e v="#N/A"/>
    <x v="2"/>
    <n v="1"/>
    <s v="F. TORAL"/>
    <s v="A"/>
    <d v="1899-12-30T00:00:18"/>
    <d v="1899-12-30T00:00:18"/>
    <s v="OK"/>
    <m/>
    <m/>
    <d v="1899-12-30T00:00:00"/>
    <d v="1899-12-30T00:01:19"/>
    <n v="5"/>
    <d v="1899-12-30T00:00:18"/>
    <n v="1.3166666666639415"/>
    <n v="16"/>
    <s v="Si"/>
  </r>
  <r>
    <s v="CTOR"/>
    <s v=""/>
    <x v="0"/>
    <s v="ER3747BDR"/>
    <s v="E6968KBD"/>
    <d v="2025-03-20T00:00:00"/>
    <s v="COUR"/>
    <s v="123661"/>
    <x v="59"/>
    <s v="PA"/>
    <s v="PA"/>
    <m/>
    <d v="2025-03-20T00:00:00"/>
    <d v="1899-12-30T16:45:45"/>
    <d v="2025-03-20T00:00:00"/>
    <d v="1899-12-30T16:45:57"/>
    <d v="2025-03-20T00:00:00"/>
    <d v="1899-12-30T16:46:37"/>
    <x v="357"/>
    <s v="E_RMENDEZ"/>
    <s v="2108139766"/>
    <s v="FBO"/>
    <d v="1899-12-30T00:00:52"/>
    <d v="1899-12-30T00:00:40"/>
    <d v="1899-12-30T00:00:12"/>
    <s v="Granel"/>
    <s v="E001"/>
    <x v="0"/>
    <d v="1899-12-30T00:00:52"/>
    <d v="1899-12-30T00:00:40"/>
    <n v="16"/>
    <x v="19"/>
    <x v="4"/>
    <x v="2"/>
    <n v="1"/>
    <n v="0"/>
    <s v="KO"/>
    <e v="#N/A"/>
    <x v="2"/>
    <n v="1"/>
    <s v="F. TORAL"/>
    <s v="A"/>
    <d v="1899-12-30T00:00:12"/>
    <d v="1899-12-30T00:00:12"/>
    <s v="OK"/>
    <m/>
    <m/>
    <d v="1899-12-30T00:00:00"/>
    <d v="1899-12-30T00:00:52"/>
    <n v="5"/>
    <d v="1899-12-30T00:00:12"/>
    <n v="0.86666666666387115"/>
    <n v="16"/>
    <s v="Si"/>
  </r>
  <r>
    <s v="CTOR"/>
    <s v=""/>
    <x v="0"/>
    <s v="ER8275BDN"/>
    <s v="E4436LLN"/>
    <d v="2025-03-20T00:00:00"/>
    <s v="COUR"/>
    <s v="123661"/>
    <x v="59"/>
    <s v="PA"/>
    <s v="PA"/>
    <m/>
    <d v="2025-03-20T00:00:00"/>
    <d v="1899-12-30T16:49:06"/>
    <d v="2025-03-20T00:00:00"/>
    <d v="1899-12-30T16:49:20"/>
    <d v="2025-03-20T00:00:00"/>
    <d v="1899-12-30T16:49:57"/>
    <x v="357"/>
    <s v="E_RMENDEZ"/>
    <s v="2108139767"/>
    <s v="FBO"/>
    <d v="1899-12-30T00:00:51"/>
    <d v="1899-12-30T00:00:37"/>
    <d v="1899-12-30T00:00:14"/>
    <s v="Granel"/>
    <s v="E001"/>
    <x v="0"/>
    <d v="1899-12-30T00:00:51"/>
    <d v="1899-12-30T00:00:37"/>
    <n v="16"/>
    <x v="19"/>
    <x v="4"/>
    <x v="2"/>
    <n v="1"/>
    <n v="0"/>
    <s v="KO"/>
    <e v="#N/A"/>
    <x v="2"/>
    <n v="1"/>
    <s v="F. TORAL"/>
    <s v="A"/>
    <d v="1899-12-30T00:00:14"/>
    <d v="1899-12-30T00:00:14"/>
    <s v="OK"/>
    <m/>
    <m/>
    <d v="1899-12-30T00:00:00"/>
    <d v="1899-12-30T00:00:51"/>
    <n v="5"/>
    <d v="1899-12-30T00:00:14"/>
    <n v="0.85000000000333031"/>
    <n v="16"/>
    <s v="Si"/>
  </r>
  <r>
    <s v="CTOR"/>
    <s v=""/>
    <x v="0"/>
    <s v="ER2331BCS"/>
    <s v="E3342KHK"/>
    <d v="2025-03-20T00:00:00"/>
    <s v="COUR"/>
    <s v="123661"/>
    <x v="59"/>
    <s v="PA"/>
    <s v="PA"/>
    <m/>
    <d v="2025-03-20T00:00:00"/>
    <d v="1899-12-30T16:51:03"/>
    <d v="2025-03-20T00:00:00"/>
    <d v="1899-12-30T16:51:16"/>
    <d v="2025-03-20T00:00:00"/>
    <d v="1899-12-30T16:51:47"/>
    <x v="357"/>
    <s v="E_RMENDEZ"/>
    <s v="2108139768"/>
    <s v="FBO"/>
    <d v="1899-12-30T00:00:44"/>
    <d v="1899-12-30T00:00:31"/>
    <d v="1899-12-30T00:00:13"/>
    <s v="Granel"/>
    <s v="E001"/>
    <x v="0"/>
    <d v="1899-12-30T00:00:44"/>
    <d v="1899-12-30T00:00:31"/>
    <n v="16"/>
    <x v="19"/>
    <x v="4"/>
    <x v="2"/>
    <n v="1"/>
    <n v="0"/>
    <s v="KO"/>
    <e v="#N/A"/>
    <x v="2"/>
    <n v="1"/>
    <s v="F. TORAL"/>
    <s v="A"/>
    <d v="1899-12-30T00:00:13"/>
    <d v="1899-12-30T00:00:13"/>
    <s v="OK"/>
    <m/>
    <m/>
    <d v="1899-12-30T00:00:00"/>
    <d v="1899-12-30T00:00:44"/>
    <n v="5"/>
    <d v="1899-12-30T00:00:13"/>
    <n v="0.733333333320072"/>
    <n v="16"/>
    <s v="Si"/>
  </r>
  <r>
    <s v="CTOR"/>
    <s v=""/>
    <x v="0"/>
    <s v="ER0370BCX"/>
    <s v="E1723MVH"/>
    <d v="2025-03-20T00:00:00"/>
    <s v="COUR"/>
    <s v="123661"/>
    <x v="59"/>
    <s v="PA"/>
    <s v="PA"/>
    <m/>
    <d v="2025-03-20T00:00:00"/>
    <d v="1899-12-30T16:53:08"/>
    <d v="2025-03-20T00:00:00"/>
    <d v="1899-12-30T16:53:26"/>
    <d v="2025-03-20T00:00:00"/>
    <d v="1899-12-30T16:54:22"/>
    <x v="357"/>
    <s v="E_RMENDEZ"/>
    <s v="2108139769"/>
    <s v="FBO"/>
    <d v="1899-12-30T00:01:14"/>
    <d v="1899-12-30T00:00:56"/>
    <d v="1899-12-30T00:00:18"/>
    <s v="Granel"/>
    <s v="E001"/>
    <x v="0"/>
    <d v="1899-12-30T00:01:14"/>
    <d v="1899-12-30T00:00:56"/>
    <n v="16"/>
    <x v="19"/>
    <x v="4"/>
    <x v="2"/>
    <n v="1"/>
    <n v="0"/>
    <s v="KO"/>
    <e v="#N/A"/>
    <x v="2"/>
    <n v="1"/>
    <s v="F. TORAL"/>
    <s v="A"/>
    <d v="1899-12-30T00:00:18"/>
    <d v="1899-12-30T00:00:18"/>
    <s v="OK"/>
    <m/>
    <m/>
    <d v="1899-12-30T00:00:00"/>
    <d v="1899-12-30T00:01:14"/>
    <n v="5"/>
    <d v="1899-12-30T00:00:18"/>
    <n v="1.2333333333455698"/>
    <n v="16"/>
    <s v="Si"/>
  </r>
  <r>
    <s v="CTOR"/>
    <s v=""/>
    <x v="0"/>
    <s v="ER5402BCZ"/>
    <s v="E0422HYG"/>
    <d v="2025-03-20T00:00:00"/>
    <s v="COUR"/>
    <s v="123661"/>
    <x v="59"/>
    <s v="PA"/>
    <s v="PA"/>
    <m/>
    <d v="2025-03-20T00:00:00"/>
    <d v="1899-12-30T16:55:20"/>
    <d v="2025-03-20T00:00:00"/>
    <d v="1899-12-30T16:55:33"/>
    <d v="2025-03-20T00:00:00"/>
    <d v="1899-12-30T16:56:08"/>
    <x v="357"/>
    <s v="E_RMENDEZ"/>
    <s v="2108139770"/>
    <s v="FBO"/>
    <d v="1899-12-30T00:00:48"/>
    <d v="1899-12-30T00:00:35"/>
    <d v="1899-12-30T00:00:13"/>
    <s v="Granel"/>
    <s v="E001"/>
    <x v="0"/>
    <d v="1899-12-30T00:00:48"/>
    <d v="1899-12-30T00:00:35"/>
    <n v="16"/>
    <x v="19"/>
    <x v="4"/>
    <x v="2"/>
    <n v="1"/>
    <n v="0"/>
    <s v="KO"/>
    <e v="#N/A"/>
    <x v="2"/>
    <n v="1"/>
    <s v="F. TORAL"/>
    <s v="A"/>
    <d v="1899-12-30T00:00:13"/>
    <d v="1899-12-30T00:00:13"/>
    <s v="OK"/>
    <m/>
    <m/>
    <d v="1899-12-30T00:00:00"/>
    <d v="1899-12-30T00:00:48"/>
    <n v="5"/>
    <d v="1899-12-30T00:00:13"/>
    <n v="0.80000000000636007"/>
    <n v="16"/>
    <s v="Si"/>
  </r>
  <r>
    <s v="CTOR"/>
    <s v=""/>
    <x v="0"/>
    <s v="ER8027BCV"/>
    <s v="E6554HRN"/>
    <d v="2025-03-20T00:00:00"/>
    <s v="COUR"/>
    <s v="123661"/>
    <x v="59"/>
    <s v="PA"/>
    <s v="PA"/>
    <m/>
    <d v="2025-03-20T00:00:00"/>
    <d v="1899-12-30T16:57:30"/>
    <d v="2025-03-20T00:00:00"/>
    <d v="1899-12-30T16:58:17"/>
    <d v="2025-03-20T00:00:00"/>
    <d v="1899-12-30T16:58:56"/>
    <x v="357"/>
    <s v="E_RMENDEZ"/>
    <s v="2108139771"/>
    <s v="FBO"/>
    <d v="1899-12-30T00:01:26"/>
    <d v="1899-12-30T00:00:39"/>
    <d v="1899-12-30T00:00:47"/>
    <s v="Granel"/>
    <s v="E001"/>
    <x v="0"/>
    <d v="1899-12-30T00:01:26"/>
    <d v="1899-12-30T00:00:39"/>
    <n v="16"/>
    <x v="19"/>
    <x v="4"/>
    <x v="2"/>
    <n v="1"/>
    <n v="0"/>
    <s v="KO"/>
    <e v="#N/A"/>
    <x v="2"/>
    <n v="1"/>
    <s v="F. TORAL"/>
    <s v="A"/>
    <d v="1899-12-30T00:00:47"/>
    <d v="1899-12-30T00:00:47"/>
    <s v="OK"/>
    <m/>
    <m/>
    <d v="1899-12-30T00:00:00"/>
    <d v="1899-12-30T00:01:26"/>
    <n v="5"/>
    <d v="1899-12-30T00:00:47"/>
    <n v="1.4333333333328113"/>
    <n v="16"/>
    <s v="Si"/>
  </r>
  <r>
    <s v="CTOR"/>
    <s v=""/>
    <x v="0"/>
    <s v="ER8223BCX"/>
    <s v="E7662MMP"/>
    <d v="2025-03-20T00:00:00"/>
    <s v="COUR"/>
    <s v="123661"/>
    <x v="59"/>
    <s v="PA"/>
    <s v="PA"/>
    <m/>
    <d v="2025-03-20T00:00:00"/>
    <d v="1899-12-30T16:59:55"/>
    <d v="2025-03-20T00:00:00"/>
    <d v="1899-12-30T17:00:13"/>
    <d v="2025-03-20T00:00:00"/>
    <d v="1899-12-30T17:00:39"/>
    <x v="357"/>
    <s v="E_RMENDEZ"/>
    <s v="2108139772"/>
    <s v="FBO"/>
    <d v="1899-12-30T00:00:44"/>
    <d v="1899-12-30T00:00:26"/>
    <d v="1899-12-30T00:00:18"/>
    <s v="Granel"/>
    <s v="E001"/>
    <x v="0"/>
    <d v="1899-12-30T00:00:44"/>
    <d v="1899-12-30T00:00:26"/>
    <n v="16"/>
    <x v="19"/>
    <x v="4"/>
    <x v="2"/>
    <n v="1"/>
    <n v="0"/>
    <s v="KO"/>
    <e v="#N/A"/>
    <x v="2"/>
    <n v="1"/>
    <s v="F. TORAL"/>
    <s v="A"/>
    <d v="1899-12-30T00:00:18"/>
    <d v="1899-12-30T00:00:18"/>
    <s v="OK"/>
    <m/>
    <m/>
    <d v="1899-12-30T00:00:00"/>
    <d v="1899-12-30T00:00:44"/>
    <n v="5"/>
    <d v="1899-12-30T00:00:18"/>
    <n v="0.73333333333446049"/>
    <n v="17"/>
    <s v="Si"/>
  </r>
  <r>
    <s v="CTOR"/>
    <s v=""/>
    <x v="0"/>
    <s v="ER8851BDH"/>
    <s v="E3162KWR"/>
    <d v="2025-03-20T00:00:00"/>
    <s v="COUR"/>
    <s v="123661"/>
    <x v="59"/>
    <s v="PA"/>
    <s v="PA"/>
    <m/>
    <d v="2025-03-20T00:00:00"/>
    <d v="1899-12-30T17:01:34"/>
    <d v="2025-03-20T00:00:00"/>
    <d v="1899-12-30T17:01:45"/>
    <d v="2025-03-20T00:00:00"/>
    <d v="1899-12-30T17:02:17"/>
    <x v="357"/>
    <s v="E_RMENDEZ"/>
    <s v="2108139773"/>
    <s v="FBO"/>
    <d v="1899-12-30T00:00:43"/>
    <d v="1899-12-30T00:00:32"/>
    <d v="1899-12-30T00:00:11"/>
    <s v="Granel"/>
    <s v="E001"/>
    <x v="0"/>
    <d v="1899-12-30T00:00:43"/>
    <d v="1899-12-30T00:00:32"/>
    <n v="17"/>
    <x v="19"/>
    <x v="4"/>
    <x v="2"/>
    <n v="1"/>
    <n v="0"/>
    <s v="KO"/>
    <e v="#N/A"/>
    <x v="2"/>
    <n v="1"/>
    <s v="F. TORAL"/>
    <s v="A"/>
    <d v="1899-12-30T00:00:11"/>
    <d v="1899-12-30T00:00:11"/>
    <s v="OK"/>
    <m/>
    <m/>
    <d v="1899-12-30T00:00:00"/>
    <d v="1899-12-30T00:00:43"/>
    <n v="5"/>
    <d v="1899-12-30T00:00:11"/>
    <n v="0.71666666665921142"/>
    <n v="17"/>
    <s v="Si"/>
  </r>
  <r>
    <s v="CTOR"/>
    <s v=""/>
    <x v="0"/>
    <s v="ER6677BCZ"/>
    <s v="E6016MRS"/>
    <d v="2025-03-20T00:00:00"/>
    <s v="COUR"/>
    <s v="123661"/>
    <x v="59"/>
    <s v="PA"/>
    <s v="PA"/>
    <m/>
    <d v="2025-03-20T00:00:00"/>
    <d v="1899-12-30T17:03:45"/>
    <d v="2025-03-20T00:00:00"/>
    <d v="1899-12-30T17:03:57"/>
    <d v="2025-03-20T00:00:00"/>
    <d v="1899-12-30T17:04:25"/>
    <x v="357"/>
    <s v="E_RMENDEZ"/>
    <s v="2108139774"/>
    <s v="FBO"/>
    <d v="1899-12-30T00:00:40"/>
    <d v="1899-12-30T00:00:28"/>
    <d v="1899-12-30T00:00:12"/>
    <s v="Granel"/>
    <s v="E001"/>
    <x v="0"/>
    <d v="1899-12-30T00:00:40"/>
    <d v="1899-12-30T00:00:28"/>
    <n v="17"/>
    <x v="19"/>
    <x v="4"/>
    <x v="2"/>
    <n v="1"/>
    <n v="0"/>
    <s v="KO"/>
    <e v="#N/A"/>
    <x v="2"/>
    <n v="1"/>
    <s v="F. TORAL"/>
    <s v="A"/>
    <d v="1899-12-30T00:00:12"/>
    <d v="1899-12-30T00:00:12"/>
    <s v="OK"/>
    <m/>
    <m/>
    <d v="1899-12-30T00:00:00"/>
    <d v="1899-12-30T00:00:40"/>
    <n v="5"/>
    <d v="1899-12-30T00:00:12"/>
    <n v="0.66666666666240104"/>
    <n v="17"/>
    <s v="Si"/>
  </r>
  <r>
    <s v="CTOR"/>
    <s v=""/>
    <x v="0"/>
    <s v="ER9964BDK"/>
    <s v="E1246LSD"/>
    <d v="2025-03-20T00:00:00"/>
    <s v="COUR"/>
    <s v="123661"/>
    <x v="59"/>
    <s v="PA"/>
    <s v="PA"/>
    <m/>
    <d v="2025-03-20T00:00:00"/>
    <d v="1899-12-30T17:05:20"/>
    <d v="2025-03-20T00:00:00"/>
    <d v="1899-12-30T17:06:31"/>
    <d v="2025-03-20T00:00:00"/>
    <d v="1899-12-30T17:06:58"/>
    <x v="357"/>
    <s v="E_RMENDEZ"/>
    <s v="2108139775"/>
    <s v="FBO"/>
    <d v="1899-12-30T00:01:38"/>
    <d v="1899-12-30T00:00:27"/>
    <d v="1899-12-30T00:01:11"/>
    <s v="Granel"/>
    <s v="E001"/>
    <x v="0"/>
    <d v="1899-12-30T00:01:38"/>
    <d v="1899-12-30T00:00:27"/>
    <n v="17"/>
    <x v="19"/>
    <x v="4"/>
    <x v="2"/>
    <n v="1"/>
    <n v="0"/>
    <s v="KO"/>
    <e v="#N/A"/>
    <x v="2"/>
    <n v="1"/>
    <s v="F. TORAL"/>
    <s v="A"/>
    <d v="1899-12-30T00:01:11"/>
    <d v="1899-12-30T00:01:11"/>
    <s v="OK"/>
    <m/>
    <m/>
    <d v="1899-12-30T00:00:00"/>
    <d v="1899-12-30T00:01:38"/>
    <n v="5"/>
    <d v="1899-12-30T00:01:11"/>
    <n v="1.6333333333344413"/>
    <n v="17"/>
    <s v="Si"/>
  </r>
  <r>
    <s v="CTOR"/>
    <s v=""/>
    <x v="0"/>
    <s v="ER0267BDS"/>
    <s v="E0875KCY"/>
    <d v="2025-03-20T00:00:00"/>
    <s v="COUR"/>
    <s v="123661"/>
    <x v="59"/>
    <s v="PA"/>
    <s v="PA"/>
    <m/>
    <d v="2025-03-20T00:00:00"/>
    <d v="1899-12-30T17:08:03"/>
    <d v="2025-03-20T00:00:00"/>
    <d v="1899-12-30T17:08:16"/>
    <d v="2025-03-20T00:00:00"/>
    <d v="1899-12-30T17:08:45"/>
    <x v="357"/>
    <s v="E_RMENDEZ"/>
    <s v="2108139776"/>
    <s v="FBO"/>
    <d v="1899-12-30T00:00:42"/>
    <d v="1899-12-30T00:00:29"/>
    <d v="1899-12-30T00:00:13"/>
    <s v="Granel"/>
    <s v="E001"/>
    <x v="0"/>
    <d v="1899-12-30T00:00:42"/>
    <d v="1899-12-30T00:00:29"/>
    <n v="17"/>
    <x v="19"/>
    <x v="4"/>
    <x v="2"/>
    <n v="1"/>
    <n v="0"/>
    <s v="KO"/>
    <e v="#N/A"/>
    <x v="2"/>
    <n v="1"/>
    <s v="F. TORAL"/>
    <s v="A"/>
    <d v="1899-12-30T00:00:13"/>
    <d v="1899-12-30T00:00:13"/>
    <s v="OK"/>
    <m/>
    <m/>
    <d v="1899-12-30T00:00:00"/>
    <d v="1899-12-30T00:00:42"/>
    <n v="5"/>
    <d v="1899-12-30T00:00:13"/>
    <n v="0.69999999999835083"/>
    <n v="17"/>
    <s v="Si"/>
  </r>
  <r>
    <s v="CTOR"/>
    <s v=""/>
    <x v="0"/>
    <s v="ER0370BCX"/>
    <s v="E1723MVH"/>
    <d v="2025-03-20T00:00:00"/>
    <s v="COUR"/>
    <s v="123661"/>
    <x v="59"/>
    <s v="PA"/>
    <s v="PA"/>
    <m/>
    <d v="2025-03-20T00:00:00"/>
    <d v="1899-12-30T17:09:38"/>
    <d v="2025-03-20T00:00:00"/>
    <d v="1899-12-30T17:09:49"/>
    <d v="2025-03-20T00:00:00"/>
    <d v="1899-12-30T17:10:16"/>
    <x v="357"/>
    <s v="E_RMENDEZ"/>
    <s v="2108139777"/>
    <s v="FBO"/>
    <d v="1899-12-30T00:00:38"/>
    <d v="1899-12-30T00:00:27"/>
    <d v="1899-12-30T00:00:11"/>
    <s v="Granel"/>
    <s v="E001"/>
    <x v="0"/>
    <d v="1899-12-30T00:00:38"/>
    <d v="1899-12-30T00:00:27"/>
    <n v="17"/>
    <x v="19"/>
    <x v="4"/>
    <x v="2"/>
    <n v="1"/>
    <n v="0"/>
    <s v="KO"/>
    <e v="#N/A"/>
    <x v="2"/>
    <n v="1"/>
    <s v="F. TORAL"/>
    <s v="A"/>
    <d v="1899-12-30T00:00:11"/>
    <d v="1899-12-30T00:00:11"/>
    <s v="OK"/>
    <m/>
    <m/>
    <d v="1899-12-30T00:00:00"/>
    <d v="1899-12-30T00:00:38"/>
    <n v="5"/>
    <d v="1899-12-30T00:00:11"/>
    <n v="0.63333333332629138"/>
    <n v="17"/>
    <s v="Si"/>
  </r>
  <r>
    <s v="CTOR"/>
    <s v=""/>
    <x v="0"/>
    <s v="ER9398BCW"/>
    <s v="E2005MPP"/>
    <d v="2025-03-20T00:00:00"/>
    <s v="COUR"/>
    <s v="123661"/>
    <x v="59"/>
    <s v="PA"/>
    <s v="PA"/>
    <m/>
    <d v="2025-03-20T00:00:00"/>
    <d v="1899-12-30T17:11:13"/>
    <d v="2025-03-20T00:00:00"/>
    <d v="1899-12-30T17:11:24"/>
    <d v="2025-03-20T00:00:00"/>
    <d v="1899-12-30T17:11:47"/>
    <x v="357"/>
    <s v="E_RMENDEZ"/>
    <s v="2108139778"/>
    <s v="FBO"/>
    <d v="1899-12-30T00:00:34"/>
    <d v="1899-12-30T00:00:23"/>
    <d v="1899-12-30T00:00:11"/>
    <s v="Granel"/>
    <s v="E001"/>
    <x v="0"/>
    <d v="1899-12-30T00:00:34"/>
    <d v="1899-12-30T00:00:23"/>
    <n v="17"/>
    <x v="19"/>
    <x v="4"/>
    <x v="2"/>
    <n v="1"/>
    <n v="0"/>
    <s v="KO"/>
    <e v="#N/A"/>
    <x v="2"/>
    <n v="1"/>
    <s v="F. TORAL"/>
    <s v="A"/>
    <d v="1899-12-30T00:00:11"/>
    <d v="1899-12-30T00:00:11"/>
    <s v="OK"/>
    <m/>
    <m/>
    <d v="1899-12-30T00:00:00"/>
    <d v="1899-12-30T00:00:34"/>
    <n v="5"/>
    <d v="1899-12-30T00:00:11"/>
    <n v="0.5666666666543918"/>
    <n v="17"/>
    <s v="Si"/>
  </r>
  <r>
    <s v="CTOR"/>
    <s v=""/>
    <x v="0"/>
    <s v="ER5402BCZ"/>
    <s v="E0422HYG"/>
    <d v="2025-03-20T00:00:00"/>
    <s v="COUR"/>
    <s v="123661"/>
    <x v="59"/>
    <s v="PA"/>
    <s v="PA"/>
    <m/>
    <d v="2025-03-20T00:00:00"/>
    <d v="1899-12-30T17:12:54"/>
    <d v="2025-03-20T00:00:00"/>
    <d v="1899-12-30T17:13:05"/>
    <d v="2025-03-20T00:00:00"/>
    <d v="1899-12-30T17:13:30"/>
    <x v="357"/>
    <s v="E_RMENDEZ"/>
    <s v="2108139779"/>
    <s v="FBO"/>
    <d v="1899-12-30T00:00:36"/>
    <d v="1899-12-30T00:00:25"/>
    <d v="1899-12-30T00:00:11"/>
    <s v="Granel"/>
    <s v="E001"/>
    <x v="0"/>
    <d v="1899-12-30T00:00:36"/>
    <d v="1899-12-30T00:00:25"/>
    <n v="17"/>
    <x v="19"/>
    <x v="4"/>
    <x v="2"/>
    <n v="1"/>
    <n v="0"/>
    <s v="KO"/>
    <e v="#N/A"/>
    <x v="2"/>
    <n v="1"/>
    <s v="F. TORAL"/>
    <s v="A"/>
    <d v="1899-12-30T00:00:11"/>
    <d v="1899-12-30T00:00:11"/>
    <s v="OK"/>
    <m/>
    <m/>
    <d v="1899-12-30T00:00:00"/>
    <d v="1899-12-30T00:00:36"/>
    <n v="5"/>
    <d v="1899-12-30T00:00:11"/>
    <n v="0.59999999999034159"/>
    <n v="17"/>
    <s v="Si"/>
  </r>
  <r>
    <s v="CTOR"/>
    <s v=""/>
    <x v="0"/>
    <s v="ER9056BCD"/>
    <s v="E3602KFL"/>
    <d v="2025-03-20T00:00:00"/>
    <s v="COUR"/>
    <s v="123661"/>
    <x v="59"/>
    <s v="PA"/>
    <s v="PA"/>
    <m/>
    <d v="2025-03-20T00:00:00"/>
    <d v="1899-12-30T17:15:27"/>
    <d v="2025-03-20T00:00:00"/>
    <d v="1899-12-30T17:15:39"/>
    <d v="2025-03-20T00:00:00"/>
    <d v="1899-12-30T17:16:01"/>
    <x v="357"/>
    <s v="E_RMENDEZ"/>
    <s v="2108139780"/>
    <s v="FBO"/>
    <d v="1899-12-30T00:00:34"/>
    <d v="1899-12-30T00:00:22"/>
    <d v="1899-12-30T00:00:12"/>
    <s v="Granel"/>
    <s v="E001"/>
    <x v="0"/>
    <d v="1899-12-30T00:00:34"/>
    <d v="1899-12-30T00:00:22"/>
    <n v="17"/>
    <x v="19"/>
    <x v="4"/>
    <x v="2"/>
    <n v="1"/>
    <n v="0"/>
    <s v="KO"/>
    <e v="#N/A"/>
    <x v="2"/>
    <n v="1"/>
    <s v="F. TORAL"/>
    <s v="A"/>
    <d v="1899-12-30T00:00:12"/>
    <d v="1899-12-30T00:00:12"/>
    <s v="OK"/>
    <m/>
    <m/>
    <d v="1899-12-30T00:00:00"/>
    <d v="1899-12-30T00:00:34"/>
    <n v="5"/>
    <d v="1899-12-30T00:00:12"/>
    <n v="0.56666666666878029"/>
    <n v="17"/>
    <s v="Si"/>
  </r>
  <r>
    <s v="CTOR"/>
    <s v=""/>
    <x v="0"/>
    <s v="ER0267BDS"/>
    <s v="E0875KCY"/>
    <d v="2025-03-20T00:00:00"/>
    <s v="COUR"/>
    <s v="123661"/>
    <x v="59"/>
    <s v="PA"/>
    <s v="PA"/>
    <m/>
    <d v="2025-03-20T00:00:00"/>
    <d v="1899-12-30T17:17:21"/>
    <d v="2025-03-20T00:00:00"/>
    <d v="1899-12-30T17:17:38"/>
    <d v="2025-03-20T00:00:00"/>
    <d v="1899-12-30T17:18:34"/>
    <x v="357"/>
    <s v="E_RMENDEZ"/>
    <s v="2108139781"/>
    <s v="FBO"/>
    <d v="1899-12-30T00:01:13"/>
    <d v="1899-12-30T00:00:56"/>
    <d v="1899-12-30T00:00:17"/>
    <s v="Granel"/>
    <s v="E001"/>
    <x v="0"/>
    <d v="1899-12-30T00:01:13"/>
    <d v="1899-12-30T00:00:56"/>
    <n v="17"/>
    <x v="19"/>
    <x v="4"/>
    <x v="2"/>
    <n v="1"/>
    <n v="0"/>
    <s v="KO"/>
    <e v="#N/A"/>
    <x v="2"/>
    <n v="1"/>
    <s v="F. TORAL"/>
    <s v="A"/>
    <d v="1899-12-30T00:00:17"/>
    <d v="1899-12-30T00:00:17"/>
    <s v="OK"/>
    <m/>
    <m/>
    <d v="1899-12-30T00:00:00"/>
    <d v="1899-12-30T00:01:13"/>
    <n v="5"/>
    <d v="1899-12-30T00:00:17"/>
    <n v="1.2166666666703208"/>
    <n v="17"/>
    <s v="Si"/>
  </r>
  <r>
    <s v="CTOR"/>
    <s v=""/>
    <x v="0"/>
    <s v="ER4919BCS"/>
    <s v="E2199KBG"/>
    <d v="2025-03-20T00:00:00"/>
    <s v="COUR"/>
    <s v="123661"/>
    <x v="59"/>
    <s v="PA"/>
    <s v="PA"/>
    <m/>
    <d v="2025-03-20T00:00:00"/>
    <d v="1899-12-30T17:19:56"/>
    <d v="2025-03-20T00:00:00"/>
    <d v="1899-12-30T17:20:08"/>
    <d v="2025-03-20T00:00:00"/>
    <d v="1899-12-30T17:20:46"/>
    <x v="357"/>
    <s v="E_RMENDEZ"/>
    <s v="2108139782"/>
    <s v="FBO"/>
    <d v="1899-12-30T00:00:50"/>
    <d v="1899-12-30T00:00:38"/>
    <d v="1899-12-30T00:00:12"/>
    <s v="Granel"/>
    <s v="E001"/>
    <x v="0"/>
    <d v="1899-12-30T00:00:50"/>
    <d v="1899-12-30T00:00:38"/>
    <n v="17"/>
    <x v="19"/>
    <x v="4"/>
    <x v="2"/>
    <n v="1"/>
    <n v="0"/>
    <s v="KO"/>
    <e v="#N/A"/>
    <x v="2"/>
    <n v="1"/>
    <s v="F. TORAL"/>
    <s v="A"/>
    <d v="1899-12-30T00:00:12"/>
    <d v="1899-12-30T00:00:12"/>
    <s v="OK"/>
    <m/>
    <m/>
    <d v="1899-12-30T00:00:00"/>
    <d v="1899-12-30T00:00:50"/>
    <n v="5"/>
    <d v="1899-12-30T00:00:12"/>
    <n v="0.83333333332792137"/>
    <n v="17"/>
    <s v="Si"/>
  </r>
  <r>
    <s v="CTOR"/>
    <s v=""/>
    <x v="0"/>
    <s v="ER0370BCX"/>
    <s v="E1723MVH"/>
    <d v="2025-03-20T00:00:00"/>
    <s v="COUR"/>
    <s v="123661"/>
    <x v="59"/>
    <s v="PA"/>
    <s v="PA"/>
    <m/>
    <d v="2025-03-20T00:00:00"/>
    <d v="1899-12-30T17:21:42"/>
    <d v="2025-03-20T00:00:00"/>
    <d v="1899-12-30T17:21:52"/>
    <d v="2025-03-20T00:00:00"/>
    <d v="1899-12-30T17:22:21"/>
    <x v="357"/>
    <s v="E_RMENDEZ"/>
    <s v="2108139783"/>
    <s v="FBO"/>
    <d v="1899-12-30T00:00:39"/>
    <d v="1899-12-30T00:00:29"/>
    <d v="1899-12-30T00:00:10"/>
    <s v="Granel"/>
    <s v="E001"/>
    <x v="0"/>
    <d v="1899-12-30T00:00:39"/>
    <d v="1899-12-30T00:00:29"/>
    <n v="17"/>
    <x v="19"/>
    <x v="4"/>
    <x v="2"/>
    <n v="1"/>
    <n v="0"/>
    <s v="KO"/>
    <e v="#N/A"/>
    <x v="2"/>
    <n v="1"/>
    <s v="F. TORAL"/>
    <s v="A"/>
    <d v="1899-12-30T00:00:10"/>
    <d v="1899-12-30T00:00:10"/>
    <s v="OK"/>
    <m/>
    <m/>
    <d v="1899-12-30T00:00:00"/>
    <d v="1899-12-30T00:00:39"/>
    <n v="5"/>
    <d v="1899-12-30T00:00:10"/>
    <n v="0.65000000000170033"/>
    <n v="17"/>
    <s v="Si"/>
  </r>
  <r>
    <s v="CTOR"/>
    <s v=""/>
    <x v="0"/>
    <s v="ER5402BCZ"/>
    <s v="E0422HYG"/>
    <d v="2025-03-20T00:00:00"/>
    <s v="COUR"/>
    <s v="123661"/>
    <x v="59"/>
    <s v="PA"/>
    <s v="PA"/>
    <m/>
    <d v="2025-03-20T00:00:00"/>
    <d v="1899-12-30T17:23:18"/>
    <d v="2025-03-20T00:00:00"/>
    <d v="1899-12-30T17:23:52"/>
    <d v="2025-03-20T00:00:00"/>
    <d v="1899-12-30T17:24:16"/>
    <x v="357"/>
    <s v="E_RMENDEZ"/>
    <s v="2108139784"/>
    <s v="FBO"/>
    <d v="1899-12-30T00:00:58"/>
    <d v="1899-12-30T00:00:24"/>
    <d v="1899-12-30T00:00:34"/>
    <s v="Granel"/>
    <s v="E001"/>
    <x v="0"/>
    <d v="1899-12-30T00:00:58"/>
    <d v="1899-12-30T00:00:24"/>
    <n v="17"/>
    <x v="19"/>
    <x v="4"/>
    <x v="2"/>
    <n v="1"/>
    <n v="0"/>
    <s v="KO"/>
    <e v="#N/A"/>
    <x v="2"/>
    <n v="1"/>
    <s v="F. TORAL"/>
    <s v="A"/>
    <d v="1899-12-30T00:00:34"/>
    <d v="1899-12-30T00:00:34"/>
    <s v="OK"/>
    <m/>
    <m/>
    <d v="1899-12-30T00:00:00"/>
    <d v="1899-12-30T00:00:58"/>
    <n v="5"/>
    <d v="1899-12-30T00:00:34"/>
    <n v="0.96666666667204026"/>
    <n v="17"/>
    <s v="Si"/>
  </r>
  <r>
    <s v="CTOR"/>
    <s v=""/>
    <x v="0"/>
    <s v="ER4919BCS"/>
    <s v="E2199KBG"/>
    <d v="2025-03-20T00:00:00"/>
    <s v="COUR"/>
    <s v="123661"/>
    <x v="59"/>
    <s v="PA"/>
    <s v="PA"/>
    <m/>
    <d v="2025-03-20T00:00:00"/>
    <d v="1899-12-30T17:25:24"/>
    <d v="2025-03-20T00:00:00"/>
    <d v="1899-12-30T17:25:33"/>
    <d v="2025-03-20T00:00:00"/>
    <d v="1899-12-30T17:25:57"/>
    <x v="357"/>
    <s v="E_RMENDEZ"/>
    <s v="2108139785"/>
    <s v="FBO"/>
    <d v="1899-12-30T00:00:33"/>
    <d v="1899-12-30T00:00:24"/>
    <d v="1899-12-30T00:00:09"/>
    <s v="Granel"/>
    <s v="E001"/>
    <x v="0"/>
    <d v="1899-12-30T00:00:33"/>
    <d v="1899-12-30T00:00:24"/>
    <n v="17"/>
    <x v="19"/>
    <x v="4"/>
    <x v="2"/>
    <n v="1"/>
    <n v="0"/>
    <s v="KO"/>
    <e v="#N/A"/>
    <x v="2"/>
    <n v="1"/>
    <s v="F. TORAL"/>
    <s v="A"/>
    <d v="1899-12-30T00:00:09"/>
    <d v="1899-12-30T00:00:09"/>
    <s v="OK"/>
    <m/>
    <m/>
    <d v="1899-12-30T00:00:00"/>
    <d v="1899-12-30T00:00:33"/>
    <n v="5"/>
    <d v="1899-12-30T00:00:09"/>
    <n v="0.55000000000791971"/>
    <n v="17"/>
    <s v="Si"/>
  </r>
  <r>
    <s v="CTOR"/>
    <s v=""/>
    <x v="0"/>
    <s v="ER3747BDR"/>
    <s v="E6968KBD"/>
    <d v="2025-03-20T00:00:00"/>
    <s v="COUR"/>
    <s v="123661"/>
    <x v="59"/>
    <s v="PA"/>
    <s v="PA"/>
    <m/>
    <d v="2025-03-20T00:00:00"/>
    <d v="1899-12-30T17:26:49"/>
    <d v="2025-03-20T00:00:00"/>
    <d v="1899-12-30T17:27:08"/>
    <d v="2025-03-20T00:00:00"/>
    <d v="1899-12-30T17:27:39"/>
    <x v="357"/>
    <s v="E_RMENDEZ"/>
    <s v="2108139786"/>
    <s v="FBO"/>
    <d v="1899-12-30T00:00:50"/>
    <d v="1899-12-30T00:00:31"/>
    <d v="1899-12-30T00:00:19"/>
    <s v="Granel"/>
    <s v="E001"/>
    <x v="0"/>
    <d v="1899-12-30T00:00:50"/>
    <d v="1899-12-30T00:00:31"/>
    <n v="17"/>
    <x v="19"/>
    <x v="4"/>
    <x v="2"/>
    <n v="1"/>
    <n v="0"/>
    <s v="KO"/>
    <e v="#N/A"/>
    <x v="2"/>
    <n v="1"/>
    <s v="F. TORAL"/>
    <s v="A"/>
    <d v="1899-12-30T00:00:19"/>
    <d v="1899-12-30T00:00:19"/>
    <s v="OK"/>
    <m/>
    <m/>
    <d v="1899-12-30T00:00:00"/>
    <d v="1899-12-30T00:00:50"/>
    <n v="5"/>
    <d v="1899-12-30T00:00:19"/>
    <n v="0.83333333332808124"/>
    <n v="17"/>
    <s v="Si"/>
  </r>
  <r>
    <s v="CTOR"/>
    <s v=""/>
    <x v="0"/>
    <s v="ER1860BDD"/>
    <s v="E3720KHG"/>
    <d v="2025-03-20T00:00:00"/>
    <s v="COUR"/>
    <s v="123661"/>
    <x v="59"/>
    <s v="PA"/>
    <s v="PA"/>
    <m/>
    <d v="2025-03-20T00:00:00"/>
    <d v="1899-12-30T17:28:35"/>
    <d v="2025-03-20T00:00:00"/>
    <d v="1899-12-30T17:28:49"/>
    <d v="2025-03-20T00:00:00"/>
    <d v="1899-12-30T17:29:22"/>
    <x v="357"/>
    <s v="E_RMENDEZ"/>
    <s v="2108139787"/>
    <s v="FBO"/>
    <d v="1899-12-30T00:00:47"/>
    <d v="1899-12-30T00:00:33"/>
    <d v="1899-12-30T00:00:14"/>
    <s v="Granel"/>
    <s v="E001"/>
    <x v="0"/>
    <d v="1899-12-30T00:00:47"/>
    <d v="1899-12-30T00:00:33"/>
    <n v="17"/>
    <x v="19"/>
    <x v="4"/>
    <x v="2"/>
    <n v="1"/>
    <n v="0"/>
    <s v="KO"/>
    <e v="#N/A"/>
    <x v="2"/>
    <n v="1"/>
    <s v="F. TORAL"/>
    <s v="A"/>
    <d v="1899-12-30T00:00:14"/>
    <d v="1899-12-30T00:00:14"/>
    <s v="OK"/>
    <m/>
    <m/>
    <d v="1899-12-30T00:00:00"/>
    <d v="1899-12-30T00:00:47"/>
    <n v="5"/>
    <d v="1899-12-30T00:00:14"/>
    <n v="0.78333333333127086"/>
    <n v="17"/>
    <s v="Si"/>
  </r>
  <r>
    <s v="CTOR"/>
    <s v=""/>
    <x v="0"/>
    <s v="ER3993BDP"/>
    <s v="E0444KPK"/>
    <d v="2025-03-20T00:00:00"/>
    <s v="COUR"/>
    <s v="123661"/>
    <x v="59"/>
    <s v="PA"/>
    <s v="PA"/>
    <m/>
    <d v="2025-03-20T00:00:00"/>
    <d v="1899-12-30T17:30:18"/>
    <d v="2025-03-20T00:00:00"/>
    <d v="1899-12-30T17:30:34"/>
    <d v="2025-03-20T00:00:00"/>
    <d v="1899-12-30T17:31:08"/>
    <x v="357"/>
    <s v="E_RMENDEZ"/>
    <s v="2108139788"/>
    <s v="FBO"/>
    <d v="1899-12-30T00:00:50"/>
    <d v="1899-12-30T00:00:34"/>
    <d v="1899-12-30T00:00:16"/>
    <s v="Granel"/>
    <s v="E001"/>
    <x v="0"/>
    <d v="1899-12-30T00:00:50"/>
    <d v="1899-12-30T00:00:34"/>
    <n v="17"/>
    <x v="19"/>
    <x v="4"/>
    <x v="2"/>
    <n v="1"/>
    <n v="0"/>
    <s v="KO"/>
    <e v="#N/A"/>
    <x v="2"/>
    <n v="1"/>
    <s v="F. TORAL"/>
    <s v="A"/>
    <d v="1899-12-30T00:00:16"/>
    <d v="1899-12-30T00:00:16"/>
    <s v="OK"/>
    <m/>
    <m/>
    <d v="1899-12-30T00:00:00"/>
    <d v="1899-12-30T00:00:50"/>
    <n v="5"/>
    <d v="1899-12-30T00:00:16"/>
    <n v="0.83333333332808124"/>
    <n v="17"/>
    <s v="Si"/>
  </r>
  <r>
    <s v="CTOR"/>
    <s v=""/>
    <x v="0"/>
    <s v="ER2303BCS"/>
    <s v="E8907KGP"/>
    <d v="2025-03-20T00:00:00"/>
    <s v="COUR"/>
    <s v="123661"/>
    <x v="59"/>
    <s v="PA"/>
    <s v="PA"/>
    <m/>
    <d v="2025-03-20T00:00:00"/>
    <d v="1899-12-30T17:32:15"/>
    <d v="2025-03-20T00:00:00"/>
    <d v="1899-12-30T17:32:26"/>
    <d v="2025-03-20T00:00:00"/>
    <d v="1899-12-30T17:32:49"/>
    <x v="357"/>
    <s v="E_RMENDEZ"/>
    <s v="2108139789"/>
    <s v="FBO"/>
    <d v="1899-12-30T00:00:34"/>
    <d v="1899-12-30T00:00:23"/>
    <d v="1899-12-30T00:00:11"/>
    <s v="Granel"/>
    <s v="E001"/>
    <x v="0"/>
    <d v="1899-12-30T00:00:34"/>
    <d v="1899-12-30T00:00:23"/>
    <n v="17"/>
    <x v="19"/>
    <x v="4"/>
    <x v="2"/>
    <n v="1"/>
    <n v="0"/>
    <s v="KO"/>
    <e v="#N/A"/>
    <x v="2"/>
    <n v="1"/>
    <s v="F. TORAL"/>
    <s v="A"/>
    <d v="1899-12-30T00:00:11"/>
    <d v="1899-12-30T00:00:11"/>
    <s v="OK"/>
    <m/>
    <m/>
    <d v="1899-12-30T00:00:00"/>
    <d v="1899-12-30T00:00:34"/>
    <n v="5"/>
    <d v="1899-12-30T00:00:11"/>
    <n v="0.56666666666878029"/>
    <n v="17"/>
    <s v="Si"/>
  </r>
  <r>
    <s v="CTOR"/>
    <s v="2025006078"/>
    <x v="0"/>
    <s v="ER9398BCW"/>
    <s v="E2005MPP"/>
    <d v="2025-03-21T00:00:00"/>
    <s v="COUR"/>
    <s v="123661"/>
    <x v="59"/>
    <n v="38"/>
    <n v="38"/>
    <m/>
    <d v="2025-03-21T00:00:00"/>
    <d v="1899-12-30T06:57:11"/>
    <d v="2025-03-21T00:00:00"/>
    <d v="1899-12-30T06:57:53"/>
    <d v="2025-03-21T00:00:00"/>
    <d v="1899-12-30T08:01:14"/>
    <x v="0"/>
    <s v="RFCPI"/>
    <s v="2108139790"/>
    <s v="FBO"/>
    <d v="1899-12-30T01:04:03"/>
    <d v="1899-12-30T01:03:21"/>
    <d v="1899-12-30T00:00:42"/>
    <s v="Granel"/>
    <s v="E001"/>
    <x v="0"/>
    <d v="1899-12-30T01:04:03"/>
    <d v="1899-12-30T01:03:21"/>
    <n v="6"/>
    <x v="20"/>
    <x v="4"/>
    <x v="2"/>
    <n v="0"/>
    <n v="0"/>
    <s v="OK"/>
    <e v="#N/A"/>
    <x v="2"/>
    <n v="0"/>
    <s v="F. TORAL"/>
    <s v="B"/>
    <d v="1899-12-30T00:00:42"/>
    <d v="1899-12-30T00:00:42"/>
    <s v="OK"/>
    <m/>
    <m/>
    <d v="1899-12-30T00:00:00"/>
    <d v="1899-12-30T01:04:03"/>
    <n v="6"/>
    <d v="1899-12-30T00:00:42"/>
    <n v="64.049999999990419"/>
    <n v="8"/>
    <s v="No"/>
  </r>
  <r>
    <s v="CTOR"/>
    <s v="2025006079"/>
    <x v="0"/>
    <s v="ER6162BCV"/>
    <s v="E0392KCC"/>
    <d v="2025-03-21T00:00:00"/>
    <s v="COUR"/>
    <s v="123661"/>
    <x v="59"/>
    <s v="PA"/>
    <s v="PA"/>
    <m/>
    <d v="2025-03-21T00:00:00"/>
    <d v="1899-12-30T07:10:18"/>
    <d v="2025-03-21T00:00:00"/>
    <d v="1899-12-30T07:11:00"/>
    <d v="2025-03-21T00:00:00"/>
    <d v="1899-12-30T08:14:42"/>
    <x v="0"/>
    <s v="RFCPI"/>
    <s v="2108139791"/>
    <s v="FBO"/>
    <d v="1899-12-30T01:04:24"/>
    <d v="1899-12-30T01:03:42"/>
    <d v="1899-12-30T00:00:42"/>
    <s v="Granel"/>
    <s v="E001"/>
    <x v="0"/>
    <d v="1899-12-30T01:04:24"/>
    <d v="1899-12-30T01:03:42"/>
    <n v="7"/>
    <x v="20"/>
    <x v="4"/>
    <x v="2"/>
    <n v="0"/>
    <n v="0"/>
    <s v="OK"/>
    <e v="#N/A"/>
    <x v="2"/>
    <n v="0"/>
    <s v="F. TORAL"/>
    <s v="B"/>
    <d v="1899-12-30T00:00:42"/>
    <d v="1899-12-30T00:00:42"/>
    <s v="OK"/>
    <m/>
    <m/>
    <d v="1899-12-30T00:00:00"/>
    <d v="1899-12-30T01:04:24"/>
    <n v="6"/>
    <d v="1899-12-30T00:00:42"/>
    <n v="64.400000000011261"/>
    <n v="8"/>
    <s v="No"/>
  </r>
  <r>
    <s v="CTOR"/>
    <s v="2025006081"/>
    <x v="0"/>
    <s v="ER8895BDB"/>
    <s v="E8067JPN"/>
    <d v="2025-03-21T00:00:00"/>
    <s v="COUR"/>
    <s v="123661"/>
    <x v="59"/>
    <s v="PA"/>
    <s v="PA"/>
    <m/>
    <d v="2025-03-21T00:00:00"/>
    <d v="1899-12-30T07:23:02"/>
    <d v="2025-03-21T00:00:00"/>
    <d v="1899-12-30T07:23:43"/>
    <d v="2025-03-21T00:00:00"/>
    <d v="1899-12-30T08:17:37"/>
    <x v="0"/>
    <s v="RFCPI"/>
    <s v="2108139793"/>
    <s v="FBO"/>
    <d v="1899-12-30T00:54:35"/>
    <d v="1899-12-30T00:53:54"/>
    <d v="1899-12-30T00:00:41"/>
    <s v="Granel"/>
    <s v="E001"/>
    <x v="0"/>
    <d v="1899-12-30T00:54:35"/>
    <d v="1899-12-30T00:53:54"/>
    <n v="7"/>
    <x v="20"/>
    <x v="4"/>
    <x v="2"/>
    <n v="0"/>
    <n v="0"/>
    <s v="OK"/>
    <e v="#N/A"/>
    <x v="2"/>
    <n v="0"/>
    <s v="F. TORAL"/>
    <s v="B"/>
    <d v="1899-12-30T00:00:41"/>
    <d v="1899-12-30T00:00:41"/>
    <s v="OK"/>
    <m/>
    <m/>
    <d v="1899-12-30T00:00:00"/>
    <d v="1899-12-30T00:54:35"/>
    <n v="6"/>
    <d v="1899-12-30T00:00:41"/>
    <n v="54.583333333329605"/>
    <n v="8"/>
    <s v="No"/>
  </r>
  <r>
    <s v="CTOR"/>
    <s v="2025006084"/>
    <x v="0"/>
    <s v="ER8223BCX"/>
    <s v="E7662MMP"/>
    <d v="2025-03-21T00:00:00"/>
    <s v="COUR"/>
    <s v="123661"/>
    <x v="59"/>
    <s v="PA"/>
    <s v="PA"/>
    <m/>
    <d v="2025-03-21T00:00:00"/>
    <d v="1899-12-30T07:37:55"/>
    <d v="2025-03-21T00:00:00"/>
    <d v="1899-12-30T07:38:36"/>
    <d v="2025-03-21T00:00:00"/>
    <d v="1899-12-30T08:19:29"/>
    <x v="0"/>
    <s v="RFCPI"/>
    <s v="2108139795"/>
    <s v="FBO"/>
    <d v="1899-12-30T00:41:34"/>
    <d v="1899-12-30T00:40:53"/>
    <d v="1899-12-30T00:00:41"/>
    <s v="Granel"/>
    <s v="E001"/>
    <x v="0"/>
    <d v="1899-12-30T00:41:34"/>
    <d v="1899-12-30T00:40:53"/>
    <n v="7"/>
    <x v="20"/>
    <x v="4"/>
    <x v="2"/>
    <n v="0"/>
    <n v="0"/>
    <s v="OK"/>
    <e v="#N/A"/>
    <x v="2"/>
    <n v="0"/>
    <s v="F. TORAL"/>
    <s v="A"/>
    <d v="1899-12-30T00:00:41"/>
    <d v="1899-12-30T00:00:41"/>
    <s v="OK"/>
    <m/>
    <m/>
    <d v="1899-12-30T00:00:00"/>
    <d v="1899-12-30T00:41:34"/>
    <n v="6"/>
    <d v="1899-12-30T00:00:41"/>
    <n v="41.566666666665597"/>
    <n v="8"/>
    <s v="Si"/>
  </r>
  <r>
    <s v="CTOR"/>
    <s v="2025006087"/>
    <x v="0"/>
    <s v="ER3993BDP"/>
    <s v="E0444KPK"/>
    <d v="2025-03-21T00:00:00"/>
    <s v="COUR"/>
    <s v="123661"/>
    <x v="59"/>
    <s v="PA"/>
    <s v="PA"/>
    <m/>
    <d v="2025-03-21T00:00:00"/>
    <d v="1899-12-30T07:56:31"/>
    <d v="2025-03-21T00:00:00"/>
    <d v="1899-12-30T07:57:12"/>
    <d v="2025-03-21T00:00:00"/>
    <d v="1899-12-30T08:31:10"/>
    <x v="0"/>
    <s v="RFCPI"/>
    <s v="2108139799"/>
    <s v="FBO"/>
    <d v="1899-12-30T00:34:39"/>
    <d v="1899-12-30T00:33:58"/>
    <d v="1899-12-30T00:00:41"/>
    <s v="Granel"/>
    <s v="E001"/>
    <x v="0"/>
    <d v="1899-12-30T00:34:39"/>
    <d v="1899-12-30T00:33:58"/>
    <n v="7"/>
    <x v="20"/>
    <x v="4"/>
    <x v="2"/>
    <n v="0"/>
    <n v="0"/>
    <s v="OK"/>
    <e v="#N/A"/>
    <x v="2"/>
    <n v="0"/>
    <s v="F. TORAL"/>
    <s v="A"/>
    <d v="1899-12-30T00:00:41"/>
    <d v="1899-12-30T00:00:41"/>
    <s v="OK"/>
    <m/>
    <m/>
    <d v="1899-12-30T00:00:00"/>
    <d v="1899-12-30T00:34:39"/>
    <n v="6"/>
    <d v="1899-12-30T00:00:41"/>
    <n v="34.650000000000063"/>
    <n v="8"/>
    <s v="Si"/>
  </r>
  <r>
    <s v="CTOR"/>
    <s v="2025006085"/>
    <x v="0"/>
    <s v="ER8027BCV"/>
    <s v="E6554HRN"/>
    <d v="2025-03-21T00:00:00"/>
    <s v="COUR"/>
    <s v="123661"/>
    <x v="59"/>
    <s v="PA"/>
    <s v="PA"/>
    <m/>
    <d v="2025-03-21T00:00:00"/>
    <d v="1899-12-30T07:50:02"/>
    <d v="2025-03-21T00:00:00"/>
    <d v="1899-12-30T07:50:43"/>
    <d v="2025-03-21T00:00:00"/>
    <d v="1899-12-30T08:36:34"/>
    <x v="0"/>
    <s v="RFCPI"/>
    <s v="2108139800"/>
    <s v="FBO"/>
    <d v="1899-12-30T00:46:32"/>
    <d v="1899-12-30T00:45:51"/>
    <d v="1899-12-30T00:00:41"/>
    <s v="Granel"/>
    <s v="E001"/>
    <x v="0"/>
    <d v="1899-12-30T00:46:32"/>
    <d v="1899-12-30T00:45:51"/>
    <n v="7"/>
    <x v="20"/>
    <x v="4"/>
    <x v="2"/>
    <n v="0"/>
    <n v="0"/>
    <s v="OK"/>
    <e v="#N/A"/>
    <x v="2"/>
    <n v="0"/>
    <s v="F. TORAL"/>
    <s v="B"/>
    <d v="1899-12-30T00:00:41"/>
    <d v="1899-12-30T00:00:41"/>
    <s v="OK"/>
    <m/>
    <m/>
    <d v="1899-12-30T00:00:00"/>
    <d v="1899-12-30T00:46:32"/>
    <n v="6"/>
    <d v="1899-12-30T00:00:41"/>
    <n v="46.533333333326354"/>
    <n v="8"/>
    <s v="No"/>
  </r>
  <r>
    <s v="CTOR"/>
    <s v="2025006088"/>
    <x v="0"/>
    <s v="ER3419BDH"/>
    <s v="E6254MKZ"/>
    <d v="2025-03-21T00:00:00"/>
    <s v="COUR"/>
    <s v="123661"/>
    <x v="59"/>
    <s v="PA"/>
    <s v="PA"/>
    <m/>
    <d v="2025-03-21T00:00:00"/>
    <d v="1899-12-30T07:58:34"/>
    <d v="2025-03-21T00:00:00"/>
    <d v="1899-12-30T07:59:16"/>
    <d v="2025-03-21T00:00:00"/>
    <d v="1899-12-30T08:41:48"/>
    <x v="0"/>
    <s v="RFCPI"/>
    <s v="2108139801"/>
    <s v="FBO"/>
    <d v="1899-12-30T00:43:14"/>
    <d v="1899-12-30T00:42:32"/>
    <d v="1899-12-30T00:00:42"/>
    <s v="Granel"/>
    <s v="E001"/>
    <x v="0"/>
    <d v="1899-12-30T00:43:14"/>
    <d v="1899-12-30T00:42:32"/>
    <n v="7"/>
    <x v="20"/>
    <x v="4"/>
    <x v="2"/>
    <n v="0"/>
    <n v="0"/>
    <s v="OK"/>
    <e v="#N/A"/>
    <x v="2"/>
    <n v="0"/>
    <s v="F. TORAL"/>
    <s v="A"/>
    <d v="1899-12-30T00:00:42"/>
    <d v="1899-12-30T00:00:42"/>
    <s v="OK"/>
    <m/>
    <m/>
    <d v="1899-12-30T00:00:00"/>
    <d v="1899-12-30T00:43:14"/>
    <n v="6"/>
    <d v="1899-12-30T00:00:42"/>
    <n v="43.23333333333607"/>
    <n v="8"/>
    <s v="Si"/>
  </r>
  <r>
    <s v="CTOR"/>
    <s v="2025006092"/>
    <x v="0"/>
    <s v="ER3523BCZ"/>
    <s v="E4057JCM"/>
    <d v="2025-03-21T00:00:00"/>
    <s v="COUR"/>
    <s v="123661"/>
    <x v="59"/>
    <s v="S1"/>
    <s v="S1"/>
    <m/>
    <d v="2025-03-21T00:00:00"/>
    <d v="1899-12-30T08:05:54"/>
    <d v="2025-03-21T00:00:00"/>
    <d v="1899-12-30T08:06:36"/>
    <d v="2025-03-21T00:00:00"/>
    <d v="1899-12-30T08:41:15"/>
    <x v="0"/>
    <s v="RFCPI"/>
    <s v="2108139802"/>
    <s v="FBO"/>
    <d v="1899-12-30T00:35:21"/>
    <d v="1899-12-30T00:34:39"/>
    <d v="1899-12-30T00:00:42"/>
    <s v="Granel"/>
    <s v="E001"/>
    <x v="0"/>
    <d v="1899-12-30T00:35:21"/>
    <d v="1899-12-30T00:34:39"/>
    <n v="8"/>
    <x v="20"/>
    <x v="4"/>
    <x v="2"/>
    <n v="0"/>
    <n v="0"/>
    <s v="OK"/>
    <e v="#N/A"/>
    <x v="2"/>
    <n v="0"/>
    <s v="F. TORAL"/>
    <s v="A"/>
    <d v="1899-12-30T00:00:42"/>
    <d v="1899-12-30T00:00:42"/>
    <s v="OK"/>
    <m/>
    <m/>
    <d v="1899-12-30T00:00:00"/>
    <d v="1899-12-30T00:35:21"/>
    <n v="6"/>
    <d v="1899-12-30T00:00:42"/>
    <n v="35.34999999999841"/>
    <n v="8"/>
    <s v="Si"/>
  </r>
  <r>
    <s v="CTOR"/>
    <s v="2025006098"/>
    <x v="0"/>
    <s v="ER8275BDN"/>
    <s v="E4436LLN"/>
    <d v="2025-03-21T00:00:00"/>
    <s v="COUR"/>
    <s v="123661"/>
    <x v="59"/>
    <s v="PA"/>
    <s v="PA"/>
    <m/>
    <d v="2025-03-21T00:00:00"/>
    <d v="1899-12-30T08:49:21"/>
    <d v="2025-03-21T00:00:00"/>
    <d v="1899-12-30T08:50:04"/>
    <d v="2025-03-21T00:00:00"/>
    <d v="1899-12-30T09:22:31"/>
    <x v="0"/>
    <s v="RFCPI"/>
    <s v="2108139803"/>
    <s v="FBO"/>
    <d v="1899-12-30T00:33:10"/>
    <d v="1899-12-30T00:32:27"/>
    <d v="1899-12-30T00:00:43"/>
    <s v="Granel"/>
    <s v="E001"/>
    <x v="0"/>
    <d v="1899-12-30T00:33:10"/>
    <d v="1899-12-30T00:32:27"/>
    <n v="8"/>
    <x v="20"/>
    <x v="4"/>
    <x v="2"/>
    <n v="0"/>
    <n v="0"/>
    <s v="OK"/>
    <e v="#N/A"/>
    <x v="2"/>
    <n v="0"/>
    <s v="F. TORAL"/>
    <s v="A"/>
    <d v="1899-12-30T00:00:43"/>
    <d v="1899-12-30T00:00:43"/>
    <s v="OK"/>
    <m/>
    <m/>
    <d v="1899-12-30T00:00:00"/>
    <d v="1899-12-30T00:33:10"/>
    <n v="6"/>
    <d v="1899-12-30T00:00:43"/>
    <n v="33.166666666655971"/>
    <n v="9"/>
    <s v="Si"/>
  </r>
  <r>
    <s v="CTOR"/>
    <s v="2025006117"/>
    <x v="0"/>
    <s v="ER8223BCX"/>
    <s v="E7662MMP"/>
    <d v="2025-03-21T00:00:00"/>
    <s v="COUR"/>
    <s v="123661"/>
    <x v="59"/>
    <s v="PA"/>
    <s v="PA"/>
    <m/>
    <d v="2025-03-21T00:00:00"/>
    <d v="1899-12-30T11:20:42"/>
    <d v="2025-03-21T00:00:00"/>
    <d v="1899-12-30T11:21:24"/>
    <d v="2025-03-21T00:00:00"/>
    <d v="1899-12-30T12:28:45"/>
    <x v="0"/>
    <s v="RFCPI"/>
    <s v="2108139805"/>
    <s v="FBO"/>
    <d v="1899-12-30T01:08:03"/>
    <d v="1899-12-30T01:07:21"/>
    <d v="1899-12-30T00:00:42"/>
    <s v="Granel"/>
    <s v="E001"/>
    <x v="0"/>
    <d v="1899-12-30T01:08:03"/>
    <d v="1899-12-30T01:07:21"/>
    <n v="11"/>
    <x v="20"/>
    <x v="4"/>
    <x v="2"/>
    <n v="0"/>
    <n v="0"/>
    <s v="OK"/>
    <e v="#N/A"/>
    <x v="2"/>
    <n v="0"/>
    <s v="F. TORAL"/>
    <s v="B"/>
    <d v="1899-12-30T00:00:42"/>
    <d v="1899-12-30T00:00:42"/>
    <s v="OK"/>
    <m/>
    <m/>
    <d v="1899-12-30T00:00:00"/>
    <d v="1899-12-30T01:08:03"/>
    <n v="6"/>
    <d v="1899-12-30T00:00:42"/>
    <n v="68.050000000007998"/>
    <n v="12"/>
    <s v="No"/>
  </r>
  <r>
    <s v="CTOR"/>
    <s v="2025006118"/>
    <x v="0"/>
    <s v="ER8895BDB"/>
    <s v="E8067JPN"/>
    <d v="2025-03-21T00:00:00"/>
    <s v="COUR"/>
    <s v="123661"/>
    <x v="59"/>
    <s v="PA"/>
    <s v="PA"/>
    <m/>
    <d v="2025-03-21T00:00:00"/>
    <d v="1899-12-30T11:53:12"/>
    <d v="2025-03-21T00:00:00"/>
    <d v="1899-12-30T11:53:54"/>
    <d v="2025-03-21T00:00:00"/>
    <d v="1899-12-30T12:42:23"/>
    <x v="0"/>
    <s v="RFCPI"/>
    <s v="2108139806"/>
    <s v="FBO"/>
    <d v="1899-12-30T00:49:11"/>
    <d v="1899-12-30T00:48:29"/>
    <d v="1899-12-30T00:00:42"/>
    <s v="Granel"/>
    <s v="E001"/>
    <x v="0"/>
    <d v="1899-12-30T00:49:11"/>
    <d v="1899-12-30T00:48:29"/>
    <n v="11"/>
    <x v="20"/>
    <x v="4"/>
    <x v="2"/>
    <n v="0"/>
    <n v="0"/>
    <s v="OK"/>
    <e v="#N/A"/>
    <x v="2"/>
    <n v="0"/>
    <s v="F. TORAL"/>
    <s v="B"/>
    <d v="1899-12-30T00:00:42"/>
    <d v="1899-12-30T00:00:42"/>
    <s v="OK"/>
    <m/>
    <m/>
    <d v="1899-12-30T00:00:00"/>
    <d v="1899-12-30T00:49:11"/>
    <n v="6"/>
    <d v="1899-12-30T00:00:42"/>
    <n v="49.183333333329642"/>
    <n v="12"/>
    <s v="No"/>
  </r>
  <r>
    <s v="CTOR"/>
    <s v="2025006124"/>
    <x v="0"/>
    <s v="ER3419BDH"/>
    <s v="E6254MKZ"/>
    <d v="2025-03-21T00:00:00"/>
    <s v="COUR"/>
    <s v="123661"/>
    <x v="59"/>
    <s v="PA"/>
    <s v="PA"/>
    <m/>
    <d v="2025-03-21T00:00:00"/>
    <d v="1899-12-30T12:08:56"/>
    <d v="2025-03-21T00:00:00"/>
    <d v="1899-12-30T12:09:38"/>
    <d v="2025-03-21T00:00:00"/>
    <d v="1899-12-30T12:44:46"/>
    <x v="0"/>
    <s v="RFCPI"/>
    <s v="2108139807"/>
    <s v="FBO"/>
    <d v="1899-12-30T00:35:50"/>
    <d v="1899-12-30T00:35:08"/>
    <d v="1899-12-30T00:00:42"/>
    <s v="Granel"/>
    <s v="E001"/>
    <x v="0"/>
    <d v="1899-12-30T00:35:50"/>
    <d v="1899-12-30T00:35:08"/>
    <n v="12"/>
    <x v="20"/>
    <x v="4"/>
    <x v="2"/>
    <n v="0"/>
    <n v="0"/>
    <s v="OK"/>
    <e v="#N/A"/>
    <x v="2"/>
    <n v="0"/>
    <s v="F. TORAL"/>
    <s v="A"/>
    <d v="1899-12-30T00:00:42"/>
    <d v="1899-12-30T00:00:42"/>
    <s v="OK"/>
    <m/>
    <m/>
    <d v="1899-12-30T00:00:00"/>
    <d v="1899-12-30T00:35:50"/>
    <n v="6"/>
    <d v="1899-12-30T00:00:42"/>
    <n v="35.833333333334352"/>
    <n v="12"/>
    <s v="Si"/>
  </r>
  <r>
    <s v="CTOR"/>
    <s v="2025006127"/>
    <x v="0"/>
    <s v="ER3993BDP"/>
    <s v="E0444KPK"/>
    <d v="2025-03-21T00:00:00"/>
    <s v="COUR"/>
    <s v="123661"/>
    <x v="59"/>
    <s v="PA"/>
    <s v="PA"/>
    <m/>
    <d v="2025-03-21T00:00:00"/>
    <d v="1899-12-30T12:15:44"/>
    <d v="2025-03-21T00:00:00"/>
    <d v="1899-12-30T12:16:27"/>
    <d v="2025-03-21T00:00:00"/>
    <d v="1899-12-30T12:57:36"/>
    <x v="0"/>
    <s v="RFCPI"/>
    <s v="2108139808"/>
    <s v="FBO"/>
    <d v="1899-12-30T00:41:52"/>
    <d v="1899-12-30T00:41:09"/>
    <d v="1899-12-30T00:00:43"/>
    <s v="Granel"/>
    <s v="E001"/>
    <x v="0"/>
    <d v="1899-12-30T00:41:52"/>
    <d v="1899-12-30T00:41:09"/>
    <n v="12"/>
    <x v="20"/>
    <x v="4"/>
    <x v="2"/>
    <n v="0"/>
    <n v="0"/>
    <s v="OK"/>
    <e v="#N/A"/>
    <x v="2"/>
    <n v="0"/>
    <s v="F. TORAL"/>
    <s v="A"/>
    <d v="1899-12-30T00:00:43"/>
    <d v="1899-12-30T00:00:43"/>
    <s v="OK"/>
    <m/>
    <m/>
    <d v="1899-12-30T00:00:00"/>
    <d v="1899-12-30T00:41:52"/>
    <n v="6"/>
    <d v="1899-12-30T00:00:43"/>
    <n v="41.866666666660848"/>
    <n v="12"/>
    <s v="Si"/>
  </r>
  <r>
    <s v="CTOR"/>
    <s v="2025006132"/>
    <x v="0"/>
    <s v="ER1753BDR"/>
    <s v="E8038KGV"/>
    <d v="2025-03-21T00:00:00"/>
    <s v="COUR"/>
    <s v="123661"/>
    <x v="59"/>
    <s v="PA"/>
    <s v="PA"/>
    <m/>
    <d v="2025-03-21T00:00:00"/>
    <d v="1899-12-30T12:49:41"/>
    <d v="2025-03-21T00:00:00"/>
    <d v="1899-12-30T12:50:23"/>
    <d v="2025-03-21T00:00:00"/>
    <d v="1899-12-30T14:03:30"/>
    <x v="0"/>
    <s v="RFCPI"/>
    <s v="2108139809"/>
    <s v="FBO"/>
    <d v="1899-12-30T01:13:49"/>
    <d v="1899-12-30T01:13:07"/>
    <d v="1899-12-30T00:00:42"/>
    <s v="Granel"/>
    <s v="E001"/>
    <x v="0"/>
    <d v="1899-12-30T01:13:49"/>
    <d v="1899-12-30T01:13:07"/>
    <n v="12"/>
    <x v="20"/>
    <x v="4"/>
    <x v="2"/>
    <n v="0"/>
    <n v="0"/>
    <s v="OK"/>
    <e v="#N/A"/>
    <x v="2"/>
    <n v="0"/>
    <s v="F. TORAL"/>
    <s v="B"/>
    <d v="1899-12-30T00:00:42"/>
    <d v="1899-12-30T00:00:42"/>
    <s v="OK"/>
    <m/>
    <m/>
    <d v="1899-12-30T00:00:00"/>
    <d v="1899-12-30T01:13:49"/>
    <n v="6"/>
    <d v="1899-12-30T00:00:42"/>
    <n v="73.816666666675118"/>
    <n v="14"/>
    <s v="No"/>
  </r>
  <r>
    <s v="CTTC"/>
    <s v="2025002361"/>
    <x v="0"/>
    <s v="ER9636BBG"/>
    <s v="E7609CBH"/>
    <d v="2025-02-24T00:00:00"/>
    <m/>
    <s v="3126"/>
    <x v="17"/>
    <s v="S1D"/>
    <s v="S1D"/>
    <m/>
    <d v="2025-02-24T00:00:00"/>
    <d v="1899-12-30T06:55:09"/>
    <d v="2025-02-24T00:00:00"/>
    <d v="1899-12-30T06:51:15"/>
    <d v="2025-02-24T00:00:00"/>
    <d v="1899-12-30T07:16:21"/>
    <x v="0"/>
    <s v="RFCPI"/>
    <s v="7004144385"/>
    <s v="EXW"/>
    <d v="1899-12-30T00:29:00"/>
    <d v="1899-12-30T00:25:06"/>
    <d v="1899-12-30T00:03:54"/>
    <s v="Granel"/>
    <s v="E001"/>
    <x v="1"/>
    <d v="1899-12-30T00:21:12"/>
    <d v="1899-12-30T00:25:06"/>
    <n v="6"/>
    <x v="1"/>
    <x v="1"/>
    <x v="2"/>
    <n v="0"/>
    <n v="0"/>
    <s v="OK"/>
    <s v="Granel"/>
    <x v="1"/>
    <n v="0"/>
    <s v="M. TENERIFE"/>
    <s v="A"/>
    <d v="1899-12-30T00:03:54"/>
    <d v="1899-12-30T00:03:54"/>
    <s v="OK"/>
    <m/>
    <m/>
    <d v="1899-12-30T00:00:00"/>
    <d v="1899-12-30T00:21:12"/>
    <n v="2"/>
    <n v="-2.7083333333299819E-3"/>
    <n v="21.199999999996837"/>
    <n v="7"/>
    <s v="Si"/>
  </r>
  <r>
    <s v="CTTC"/>
    <s v="2025002365"/>
    <x v="0"/>
    <s v="ETF02432R"/>
    <s v="E6398FTM"/>
    <d v="2025-02-24T00:00:00"/>
    <m/>
    <s v="3126"/>
    <x v="17"/>
    <s v="S1D"/>
    <s v="S1D"/>
    <m/>
    <d v="2025-02-24T00:00:00"/>
    <d v="1899-12-30T07:22:58"/>
    <d v="2025-02-24T00:00:00"/>
    <d v="1899-12-30T07:22:39"/>
    <d v="2025-02-24T00:00:00"/>
    <d v="1899-12-30T07:32:11"/>
    <x v="0"/>
    <s v="RGONZALEZ"/>
    <s v="7004144386"/>
    <s v="EXW"/>
    <d v="1899-12-30T00:09:51"/>
    <d v="1899-12-30T00:09:32"/>
    <d v="1899-12-30T00:00:19"/>
    <s v="Granel"/>
    <s v="E001"/>
    <x v="1"/>
    <d v="1899-12-30T00:09:13"/>
    <d v="1899-12-30T00:09:32"/>
    <n v="7"/>
    <x v="1"/>
    <x v="1"/>
    <x v="2"/>
    <n v="1"/>
    <n v="0"/>
    <s v="KO"/>
    <s v="Granel"/>
    <x v="1"/>
    <n v="1"/>
    <s v="M. TENERIFE"/>
    <s v="A"/>
    <d v="1899-12-30T00:00:19"/>
    <d v="1899-12-30T00:00:19"/>
    <s v="OK"/>
    <m/>
    <m/>
    <d v="1899-12-30T00:00:00"/>
    <d v="1899-12-30T00:09:13"/>
    <n v="2"/>
    <n v="-2.199074074100138E-4"/>
    <n v="9.2166666666623787"/>
    <n v="7"/>
    <s v="Si"/>
  </r>
  <r>
    <s v="CTTC"/>
    <s v="2025002367"/>
    <x v="0"/>
    <s v="ER8433BBF"/>
    <s v="E4696FTM"/>
    <d v="2025-02-24T00:00:00"/>
    <m/>
    <s v="3126"/>
    <x v="17"/>
    <s v="S1D"/>
    <s v="S1D"/>
    <m/>
    <d v="2025-02-24T00:00:00"/>
    <d v="1899-12-30T07:43:55"/>
    <d v="2025-02-24T00:00:00"/>
    <d v="1899-12-30T07:40:13"/>
    <d v="2025-02-24T00:00:00"/>
    <d v="1899-12-30T08:01:46"/>
    <x v="0"/>
    <s v="RFCPI"/>
    <s v="7004144387"/>
    <s v="EXW"/>
    <d v="1899-12-30T00:25:15"/>
    <d v="1899-12-30T00:21:33"/>
    <d v="1899-12-30T00:03:42"/>
    <s v="Granel"/>
    <s v="E001"/>
    <x v="1"/>
    <d v="1899-12-30T00:17:51"/>
    <d v="1899-12-30T00:21:33"/>
    <n v="7"/>
    <x v="1"/>
    <x v="1"/>
    <x v="2"/>
    <n v="0"/>
    <n v="0"/>
    <s v="OK"/>
    <s v="Granel"/>
    <x v="1"/>
    <n v="0"/>
    <s v="M. TENERIFE"/>
    <s v="A"/>
    <d v="1899-12-30T00:03:42"/>
    <d v="1899-12-30T00:03:42"/>
    <s v="OK"/>
    <m/>
    <m/>
    <d v="1899-12-30T00:00:00"/>
    <d v="1899-12-30T00:17:51"/>
    <n v="2"/>
    <n v="-2.5694444444400166E-3"/>
    <n v="17.850000000009583"/>
    <n v="8"/>
    <s v="Si"/>
  </r>
  <r>
    <s v="CTTC"/>
    <s v="2025002396"/>
    <x v="0"/>
    <s v="ETF02432R"/>
    <s v="E6398FTM"/>
    <d v="2025-02-24T00:00:00"/>
    <m/>
    <s v="3126"/>
    <x v="17"/>
    <s v="S2D"/>
    <s v="S2D"/>
    <m/>
    <d v="2025-02-24T00:00:00"/>
    <d v="1899-12-30T11:25:09"/>
    <d v="2025-02-24T00:00:00"/>
    <d v="1899-12-30T11:24:03"/>
    <d v="2025-02-24T00:00:00"/>
    <d v="1899-12-30T11:42:16"/>
    <x v="0"/>
    <s v="RFCPI"/>
    <s v="7004144429"/>
    <s v="EXW"/>
    <d v="1899-12-30T00:19:19"/>
    <d v="1899-12-30T00:18:13"/>
    <d v="1899-12-30T00:01:06"/>
    <s v="Granel"/>
    <s v="E001"/>
    <x v="1"/>
    <d v="1899-12-30T00:17:07"/>
    <d v="1899-12-30T00:18:13"/>
    <n v="11"/>
    <x v="1"/>
    <x v="1"/>
    <x v="2"/>
    <n v="0"/>
    <n v="0"/>
    <s v="OK"/>
    <s v="Granel"/>
    <x v="1"/>
    <n v="0"/>
    <s v="M. TENERIFE"/>
    <s v="A"/>
    <d v="1899-12-30T00:01:06"/>
    <d v="1899-12-30T00:01:06"/>
    <s v="OK"/>
    <m/>
    <m/>
    <d v="1899-12-30T00:00:00"/>
    <d v="1899-12-30T00:17:07"/>
    <n v="2"/>
    <n v="-7.638888888900075E-4"/>
    <n v="17.116666666675204"/>
    <n v="11"/>
    <s v="Si"/>
  </r>
  <r>
    <s v="CTTC"/>
    <s v="2025002398"/>
    <x v="0"/>
    <s v="ER8433BBF"/>
    <s v="E4696FTM"/>
    <d v="2025-02-24T00:00:00"/>
    <m/>
    <s v="3126"/>
    <x v="17"/>
    <s v="S1D"/>
    <s v="S1D"/>
    <m/>
    <d v="2025-02-24T00:00:00"/>
    <d v="1899-12-30T11:46:47"/>
    <d v="2025-02-24T00:00:00"/>
    <d v="1899-12-30T11:42:26"/>
    <d v="2025-02-24T00:00:00"/>
    <d v="1899-12-30T12:04:03"/>
    <x v="0"/>
    <s v="RFCPI"/>
    <s v="7004144430"/>
    <s v="EXW"/>
    <d v="1899-12-30T00:25:58"/>
    <d v="1899-12-30T00:21:37"/>
    <d v="1899-12-30T00:04:21"/>
    <s v="Granel"/>
    <s v="E001"/>
    <x v="1"/>
    <d v="1899-12-30T00:17:16"/>
    <d v="1899-12-30T00:21:37"/>
    <n v="11"/>
    <x v="1"/>
    <x v="1"/>
    <x v="2"/>
    <n v="0"/>
    <n v="0"/>
    <s v="OK"/>
    <s v="Granel"/>
    <x v="1"/>
    <n v="0"/>
    <s v="M. TENERIFE"/>
    <s v="A"/>
    <d v="1899-12-30T00:04:21"/>
    <d v="1899-12-30T00:04:21"/>
    <s v="OK"/>
    <m/>
    <m/>
    <d v="1899-12-30T00:00:00"/>
    <d v="1899-12-30T00:17:16"/>
    <n v="2"/>
    <n v="-3.0208333333300308E-3"/>
    <n v="17.266666666665554"/>
    <n v="12"/>
    <s v="Si"/>
  </r>
  <r>
    <s v="CTTC"/>
    <s v="2025002419"/>
    <x v="0"/>
    <s v="ER8433BBF"/>
    <s v="E4696FTM"/>
    <d v="2025-02-24T00:00:00"/>
    <m/>
    <s v="3126"/>
    <x v="17"/>
    <s v="S1D"/>
    <s v="S1D"/>
    <m/>
    <d v="2025-02-24T00:00:00"/>
    <d v="1899-12-30T15:38:41"/>
    <d v="2025-02-24T00:00:00"/>
    <d v="1899-12-30T15:37:21"/>
    <d v="2025-02-24T00:00:00"/>
    <d v="1899-12-30T16:02:10"/>
    <x v="0"/>
    <s v="RFCPI"/>
    <s v="7004144431"/>
    <s v="EXW"/>
    <d v="1899-12-30T00:26:09"/>
    <d v="1899-12-30T00:24:49"/>
    <d v="1899-12-30T00:01:20"/>
    <s v="Granel"/>
    <s v="E001"/>
    <x v="1"/>
    <d v="1899-12-30T00:23:29"/>
    <d v="1899-12-30T00:24:49"/>
    <n v="15"/>
    <x v="1"/>
    <x v="1"/>
    <x v="2"/>
    <n v="0"/>
    <n v="0"/>
    <s v="OK"/>
    <s v="Granel"/>
    <x v="1"/>
    <n v="0"/>
    <s v="M. TENERIFE"/>
    <s v="A"/>
    <d v="1899-12-30T00:01:20"/>
    <d v="1899-12-30T00:01:20"/>
    <s v="OK"/>
    <m/>
    <m/>
    <d v="1899-12-30T00:00:00"/>
    <d v="1899-12-30T00:23:29"/>
    <n v="2"/>
    <n v="-9.2592592593010448E-4"/>
    <n v="23.483333333332741"/>
    <n v="16"/>
    <s v="Si"/>
  </r>
  <r>
    <s v="CTTC"/>
    <s v="2025002422"/>
    <x v="0"/>
    <s v="ER9636BBG"/>
    <s v="E7609CBH"/>
    <d v="2025-02-24T00:00:00"/>
    <m/>
    <s v="3126"/>
    <x v="17"/>
    <s v="S1D"/>
    <s v="S1D"/>
    <m/>
    <d v="2025-02-24T00:00:00"/>
    <d v="1899-12-30T17:27:41"/>
    <d v="2025-02-24T00:00:00"/>
    <d v="1899-12-30T17:22:34"/>
    <d v="2025-02-24T00:00:00"/>
    <d v="1899-12-30T17:44:18"/>
    <x v="0"/>
    <s v="RFCPI"/>
    <s v="7004144432"/>
    <s v="EXW"/>
    <d v="1899-12-30T00:26:51"/>
    <d v="1899-12-30T00:21:44"/>
    <d v="1899-12-30T00:05:07"/>
    <s v="Granel"/>
    <s v="E001"/>
    <x v="1"/>
    <d v="1899-12-30T00:16:37"/>
    <d v="1899-12-30T00:21:44"/>
    <n v="17"/>
    <x v="1"/>
    <x v="1"/>
    <x v="2"/>
    <n v="0"/>
    <n v="0"/>
    <s v="OK"/>
    <s v="Granel"/>
    <x v="1"/>
    <n v="0"/>
    <s v="M. TENERIFE"/>
    <s v="A"/>
    <d v="1899-12-30T00:05:07"/>
    <d v="1899-12-30T00:05:07"/>
    <s v="OK"/>
    <m/>
    <m/>
    <d v="1899-12-30T00:00:00"/>
    <d v="1899-12-30T00:16:37"/>
    <n v="2"/>
    <n v="-3.5532407407400379E-3"/>
    <n v="16.616666666663935"/>
    <n v="17"/>
    <s v="Si"/>
  </r>
  <r>
    <s v="CTTC"/>
    <s v="2025002432"/>
    <x v="0"/>
    <s v="ETF02432R"/>
    <s v="E6398FTM"/>
    <d v="2025-02-25T00:00:00"/>
    <m/>
    <s v="3126"/>
    <x v="17"/>
    <s v="S2D"/>
    <s v="S2D"/>
    <m/>
    <d v="2025-02-25T00:00:00"/>
    <d v="1899-12-30T06:45:57"/>
    <d v="2025-02-25T00:00:00"/>
    <d v="1899-12-30T06:41:22"/>
    <d v="2025-02-25T00:00:00"/>
    <d v="1899-12-30T07:01:47"/>
    <x v="0"/>
    <s v="RFCPI"/>
    <s v="7004144433"/>
    <s v="EXW"/>
    <d v="1899-12-30T00:25:00"/>
    <d v="1899-12-30T00:20:25"/>
    <d v="1899-12-30T00:04:35"/>
    <s v="Granel"/>
    <s v="E001"/>
    <x v="1"/>
    <d v="1899-12-30T00:15:50"/>
    <d v="1899-12-30T00:20:25"/>
    <n v="6"/>
    <x v="2"/>
    <x v="1"/>
    <x v="2"/>
    <n v="0"/>
    <n v="0"/>
    <s v="OK"/>
    <s v="Granel"/>
    <x v="1"/>
    <n v="0"/>
    <s v="M. TENERIFE"/>
    <s v="A"/>
    <d v="1899-12-30T00:04:35"/>
    <d v="1899-12-30T00:04:35"/>
    <s v="OK"/>
    <m/>
    <m/>
    <d v="1899-12-30T00:00:00"/>
    <d v="1899-12-30T00:15:50"/>
    <n v="3"/>
    <n v="-3.1828703703700167E-3"/>
    <n v="15.833333333332824"/>
    <n v="7"/>
    <s v="Si"/>
  </r>
  <r>
    <s v="CTTC"/>
    <s v="2025002446"/>
    <x v="0"/>
    <s v="ER8433BBF"/>
    <s v="E4696FTM"/>
    <d v="2025-02-25T00:00:00"/>
    <m/>
    <s v="3126"/>
    <x v="17"/>
    <s v="S1D"/>
    <s v="S1D"/>
    <m/>
    <d v="2025-02-25T00:00:00"/>
    <d v="1899-12-30T09:28:20"/>
    <d v="2025-02-25T00:00:00"/>
    <d v="1899-12-30T09:23:08"/>
    <d v="2025-02-25T00:00:00"/>
    <d v="1899-12-30T09:50:56"/>
    <x v="0"/>
    <s v="RFCPI"/>
    <s v="7004144435"/>
    <s v="EXW"/>
    <d v="1899-12-30T00:33:00"/>
    <d v="1899-12-30T00:27:48"/>
    <d v="1899-12-30T00:05:12"/>
    <s v="Granel"/>
    <s v="E001"/>
    <x v="1"/>
    <d v="1899-12-30T00:22:36"/>
    <d v="1899-12-30T00:27:48"/>
    <n v="9"/>
    <x v="2"/>
    <x v="1"/>
    <x v="2"/>
    <n v="0"/>
    <n v="0"/>
    <s v="OK"/>
    <s v="Granel"/>
    <x v="1"/>
    <n v="0"/>
    <s v="M. TENERIFE"/>
    <s v="A"/>
    <d v="1899-12-30T00:05:12"/>
    <d v="1899-12-30T00:05:12"/>
    <s v="OK"/>
    <m/>
    <m/>
    <d v="1899-12-30T00:00:00"/>
    <d v="1899-12-30T00:22:36"/>
    <n v="3"/>
    <n v="-3.6111111111200023E-3"/>
    <n v="22.599999999993621"/>
    <n v="9"/>
    <s v="Si"/>
  </r>
  <r>
    <s v="CTTC"/>
    <s v=""/>
    <x v="0"/>
    <s v="ER9284BDK"/>
    <s v="E9335MJP"/>
    <d v="2025-02-25T00:00:00"/>
    <m/>
    <s v="3145"/>
    <x v="60"/>
    <s v="PA"/>
    <m/>
    <m/>
    <d v="2025-02-25T00:00:00"/>
    <d v="1899-12-30T09:48:11"/>
    <d v="2025-02-25T00:00:00"/>
    <d v="1899-12-30T13:28:01"/>
    <d v="2025-02-25T00:00:00"/>
    <d v="1899-12-30T09:48:37"/>
    <x v="358"/>
    <s v="E_EGARCIA"/>
    <s v="7004144436"/>
    <s v="FBO"/>
    <d v="1899-12-30T07:19:14"/>
    <d v="1899-12-30T03:39:24"/>
    <d v="1899-12-30T03:39:50"/>
    <s v="Ensacado"/>
    <s v="E002"/>
    <x v="2"/>
    <d v="1899-12-30T00:00:26"/>
    <n v="-0.15236111111112005"/>
    <n v="9"/>
    <x v="2"/>
    <x v="1"/>
    <x v="1"/>
    <n v="1"/>
    <n v="0"/>
    <s v="KO"/>
    <s v="Ensacado"/>
    <x v="1"/>
    <n v="1"/>
    <s v="M. TENERIFE"/>
    <s v="A"/>
    <d v="1899-12-30T03:39:50"/>
    <d v="1899-12-30T02:41:50"/>
    <s v="KO"/>
    <m/>
    <m/>
    <d v="1899-12-30T00:00:00"/>
    <d v="1899-12-30T00:00:26"/>
    <n v="3"/>
    <d v="1899-12-30T03:39:50"/>
    <n v="0.43333333332482127"/>
    <n v="9"/>
    <s v="Si"/>
  </r>
  <r>
    <s v="CTTC"/>
    <s v=""/>
    <x v="0"/>
    <s v="ER0260BCH"/>
    <s v="E1160JXP"/>
    <d v="2025-02-25T00:00:00"/>
    <m/>
    <s v="3145"/>
    <x v="60"/>
    <s v="PA"/>
    <m/>
    <m/>
    <d v="2025-02-25T00:00:00"/>
    <d v="1899-12-30T10:02:26"/>
    <d v="2025-02-25T00:00:00"/>
    <d v="1899-12-30T13:28:01"/>
    <d v="2025-02-25T00:00:00"/>
    <d v="1899-12-30T10:03:09"/>
    <x v="358"/>
    <s v="E_EGARCIA"/>
    <s v="7004144437"/>
    <s v="FBO"/>
    <d v="1899-12-30T06:50:27"/>
    <d v="1899-12-30T03:24:52"/>
    <d v="1899-12-30T03:25:35"/>
    <s v="Ensacado"/>
    <s v="E002"/>
    <x v="2"/>
    <d v="1899-12-30T00:00:43"/>
    <n v="-0.14226851851852002"/>
    <n v="10"/>
    <x v="2"/>
    <x v="1"/>
    <x v="1"/>
    <n v="1"/>
    <n v="0"/>
    <s v="KO"/>
    <s v="Ensacado"/>
    <x v="1"/>
    <n v="1"/>
    <s v="M. TENERIFE"/>
    <s v="A"/>
    <d v="1899-12-30T03:25:35"/>
    <d v="1899-12-30T02:27:35"/>
    <s v="KO"/>
    <m/>
    <m/>
    <d v="1899-12-30T00:00:00"/>
    <d v="1899-12-30T00:00:43"/>
    <n v="3"/>
    <d v="1899-12-30T03:25:35"/>
    <n v="0.71666666667359991"/>
    <n v="10"/>
    <s v="Si"/>
  </r>
  <r>
    <s v="CTTC"/>
    <s v=""/>
    <x v="0"/>
    <s v="ER9284BDK"/>
    <s v="E9335MJP"/>
    <d v="2025-02-25T00:00:00"/>
    <m/>
    <s v="3145"/>
    <x v="60"/>
    <s v="PA"/>
    <m/>
    <m/>
    <d v="2025-02-25T00:00:00"/>
    <d v="1899-12-30T10:53:29"/>
    <d v="2025-02-25T00:00:00"/>
    <d v="1899-12-30T13:28:01"/>
    <d v="2025-02-25T00:00:00"/>
    <d v="1899-12-30T10:54:07"/>
    <x v="358"/>
    <s v="E_EGARCIA"/>
    <s v="7004144438"/>
    <s v="FBO"/>
    <d v="1899-12-30T05:08:26"/>
    <d v="1899-12-30T02:33:54"/>
    <d v="1899-12-30T02:34:32"/>
    <s v="Ensacado"/>
    <s v="E002"/>
    <x v="2"/>
    <d v="1899-12-30T00:00:38"/>
    <n v="-0.10687500000000005"/>
    <n v="10"/>
    <x v="2"/>
    <x v="1"/>
    <x v="1"/>
    <n v="1"/>
    <n v="0"/>
    <s v="KO"/>
    <s v="Ensacado"/>
    <x v="1"/>
    <n v="1"/>
    <s v="M. TENERIFE"/>
    <s v="A"/>
    <d v="1899-12-30T02:34:32"/>
    <d v="1899-12-30T01:36:32"/>
    <s v="KO"/>
    <m/>
    <m/>
    <d v="1899-12-30T00:00:00"/>
    <d v="1899-12-30T00:00:38"/>
    <n v="3"/>
    <d v="1899-12-30T02:34:32"/>
    <n v="0.63333333334075981"/>
    <n v="10"/>
    <s v="Si"/>
  </r>
  <r>
    <s v="CTTC"/>
    <s v="2025002463"/>
    <x v="0"/>
    <s v="ETF02432R"/>
    <s v="E6398FTM"/>
    <d v="2025-02-25T00:00:00"/>
    <m/>
    <s v="3126"/>
    <x v="17"/>
    <s v="S1D"/>
    <s v="S1D"/>
    <m/>
    <d v="2025-02-25T00:00:00"/>
    <d v="1899-12-30T12:34:22"/>
    <d v="2025-02-25T00:00:00"/>
    <d v="1899-12-30T12:29:15"/>
    <d v="2025-02-25T00:00:00"/>
    <d v="1899-12-30T12:48:12"/>
    <x v="0"/>
    <s v="RFCPI"/>
    <s v="7004144439"/>
    <s v="EXW"/>
    <d v="1899-12-30T00:24:04"/>
    <d v="1899-12-30T00:18:57"/>
    <d v="1899-12-30T00:05:07"/>
    <s v="Granel"/>
    <s v="E001"/>
    <x v="1"/>
    <d v="1899-12-30T00:13:50"/>
    <d v="1899-12-30T00:18:57"/>
    <n v="12"/>
    <x v="2"/>
    <x v="1"/>
    <x v="2"/>
    <n v="0"/>
    <n v="0"/>
    <s v="OK"/>
    <s v="Granel"/>
    <x v="1"/>
    <n v="0"/>
    <s v="M. TENERIFE"/>
    <s v="A"/>
    <d v="1899-12-30T00:05:07"/>
    <d v="1899-12-30T00:05:07"/>
    <s v="OK"/>
    <m/>
    <m/>
    <d v="1899-12-30T00:00:00"/>
    <d v="1899-12-30T00:13:50"/>
    <n v="3"/>
    <n v="-3.5532407407400379E-3"/>
    <n v="13.833333333331232"/>
    <n v="12"/>
    <s v="Si"/>
  </r>
  <r>
    <s v="CTTC"/>
    <s v="2025002467"/>
    <x v="0"/>
    <s v="ER8433BBF"/>
    <s v="E4696FTM"/>
    <d v="2025-02-25T00:00:00"/>
    <m/>
    <s v="3126"/>
    <x v="17"/>
    <s v="S1D"/>
    <s v="S1D"/>
    <m/>
    <d v="2025-02-25T00:00:00"/>
    <d v="1899-12-30T13:36:41"/>
    <d v="2025-02-25T00:00:00"/>
    <d v="1899-12-30T13:34:18"/>
    <d v="2025-02-25T00:00:00"/>
    <d v="1899-12-30T13:57:55"/>
    <x v="0"/>
    <s v="RFCPI"/>
    <s v="7004144440"/>
    <s v="EXW"/>
    <d v="1899-12-30T00:26:00"/>
    <d v="1899-12-30T00:23:37"/>
    <d v="1899-12-30T00:02:23"/>
    <s v="Granel"/>
    <s v="E001"/>
    <x v="1"/>
    <d v="1899-12-30T00:21:14"/>
    <d v="1899-12-30T00:23:37"/>
    <n v="13"/>
    <x v="2"/>
    <x v="1"/>
    <x v="2"/>
    <n v="0"/>
    <n v="0"/>
    <s v="OK"/>
    <s v="Granel"/>
    <x v="1"/>
    <n v="0"/>
    <s v="M. TENERIFE"/>
    <s v="A"/>
    <d v="1899-12-30T00:02:23"/>
    <d v="1899-12-30T00:02:23"/>
    <s v="OK"/>
    <m/>
    <m/>
    <d v="1899-12-30T00:00:00"/>
    <d v="1899-12-30T00:21:14"/>
    <n v="3"/>
    <n v="-1.6550925925900017E-3"/>
    <n v="21.233333333332709"/>
    <n v="13"/>
    <s v="Si"/>
  </r>
  <r>
    <s v="CTTC"/>
    <s v="2025002497"/>
    <x v="0"/>
    <s v="ER9636BBG"/>
    <s v="ETF2002BZ"/>
    <d v="2025-02-26T00:00:00"/>
    <m/>
    <s v="3126"/>
    <x v="17"/>
    <s v="S1D"/>
    <s v="S1D"/>
    <m/>
    <d v="2025-02-26T00:00:00"/>
    <d v="1899-12-30T07:04:05"/>
    <d v="2025-02-26T00:00:00"/>
    <d v="1899-12-30T06:59:13"/>
    <d v="2025-02-26T00:00:00"/>
    <d v="1899-12-30T07:31:43"/>
    <x v="0"/>
    <s v="RFCPI"/>
    <s v="7004144441"/>
    <s v="EXW"/>
    <d v="1899-12-30T00:37:22"/>
    <d v="1899-12-30T00:32:30"/>
    <d v="1899-12-30T00:04:52"/>
    <s v="Granel"/>
    <s v="E001"/>
    <x v="1"/>
    <d v="1899-12-30T00:27:38"/>
    <d v="1899-12-30T00:32:30"/>
    <n v="7"/>
    <x v="3"/>
    <x v="1"/>
    <x v="2"/>
    <n v="0"/>
    <n v="0"/>
    <s v="OK"/>
    <s v="Granel"/>
    <x v="1"/>
    <n v="0"/>
    <s v="M. TENERIFE"/>
    <s v="A"/>
    <d v="1899-12-30T00:04:52"/>
    <d v="1899-12-30T00:04:52"/>
    <s v="OK"/>
    <m/>
    <m/>
    <d v="1899-12-30T00:00:00"/>
    <d v="1899-12-30T00:27:38"/>
    <n v="4"/>
    <n v="-3.3796296296199624E-3"/>
    <n v="27.633333333340822"/>
    <n v="7"/>
    <s v="Si"/>
  </r>
  <r>
    <s v="CTTC"/>
    <s v="2025002501"/>
    <x v="0"/>
    <s v="ER8433BBF"/>
    <s v="E4696FTM"/>
    <d v="2025-02-26T00:00:00"/>
    <m/>
    <s v="3126"/>
    <x v="17"/>
    <s v="S2D"/>
    <s v="S2D"/>
    <m/>
    <d v="2025-02-26T00:00:00"/>
    <d v="1899-12-30T07:29:18"/>
    <d v="2025-02-26T00:00:00"/>
    <d v="1899-12-30T07:25:05"/>
    <d v="2025-02-26T00:00:00"/>
    <d v="1899-12-30T07:56:51"/>
    <x v="0"/>
    <s v="RFCPI"/>
    <s v="7004144442"/>
    <s v="EXW"/>
    <d v="1899-12-30T00:35:59"/>
    <d v="1899-12-30T00:31:46"/>
    <d v="1899-12-30T00:04:13"/>
    <s v="Granel"/>
    <s v="E001"/>
    <x v="1"/>
    <d v="1899-12-30T00:27:33"/>
    <d v="1899-12-30T00:31:46"/>
    <n v="7"/>
    <x v="3"/>
    <x v="1"/>
    <x v="2"/>
    <n v="0"/>
    <n v="0"/>
    <s v="OK"/>
    <s v="Granel"/>
    <x v="1"/>
    <n v="0"/>
    <s v="M. TENERIFE"/>
    <s v="A"/>
    <d v="1899-12-30T00:04:13"/>
    <d v="1899-12-30T00:04:13"/>
    <s v="OK"/>
    <m/>
    <m/>
    <d v="1899-12-30T00:00:00"/>
    <d v="1899-12-30T00:27:33"/>
    <n v="4"/>
    <n v="-2.9282407407399957E-3"/>
    <n v="27.549999999993595"/>
    <n v="7"/>
    <s v="Si"/>
  </r>
  <r>
    <s v="CTTC"/>
    <s v="2025002516"/>
    <x v="0"/>
    <s v="ER9636BBG"/>
    <s v="ETF2002BZ"/>
    <d v="2025-02-26T00:00:00"/>
    <m/>
    <s v="3126"/>
    <x v="17"/>
    <s v="S2D"/>
    <s v="S2D"/>
    <m/>
    <d v="2025-02-26T00:00:00"/>
    <d v="1899-12-30T10:27:25"/>
    <d v="2025-02-26T00:00:00"/>
    <d v="1899-12-30T10:22:46"/>
    <d v="2025-02-26T00:00:00"/>
    <d v="1899-12-30T10:31:58"/>
    <x v="0"/>
    <s v="RGONZALEZ"/>
    <s v="7004144443"/>
    <s v="EXW"/>
    <d v="1899-12-30T00:13:51"/>
    <d v="1899-12-30T00:09:12"/>
    <d v="1899-12-30T00:04:39"/>
    <s v="Granel"/>
    <s v="E001"/>
    <x v="1"/>
    <d v="1899-12-30T00:04:33"/>
    <d v="1899-12-30T00:09:12"/>
    <n v="10"/>
    <x v="3"/>
    <x v="1"/>
    <x v="2"/>
    <n v="1"/>
    <n v="0"/>
    <s v="KO"/>
    <s v="Granel"/>
    <x v="1"/>
    <n v="1"/>
    <s v="M. TENERIFE"/>
    <s v="A"/>
    <d v="1899-12-30T00:04:39"/>
    <d v="1899-12-30T00:04:39"/>
    <s v="KO"/>
    <m/>
    <m/>
    <d v="1899-12-30T00:00:00"/>
    <d v="1899-12-30T00:04:33"/>
    <n v="4"/>
    <n v="-3.2291666666700025E-3"/>
    <n v="4.5499999999967944"/>
    <n v="10"/>
    <s v="Si"/>
  </r>
  <r>
    <s v="CTTC"/>
    <s v="2025002518"/>
    <x v="0"/>
    <s v="ER0260BCH"/>
    <s v="E1160JXP"/>
    <d v="2025-02-26T00:00:00"/>
    <m/>
    <s v="3209"/>
    <x v="61"/>
    <s v="PA"/>
    <m/>
    <m/>
    <d v="2025-02-26T00:00:00"/>
    <d v="1899-12-30T10:42:09"/>
    <d v="2025-02-26T00:00:00"/>
    <d v="1899-12-30T13:28:01"/>
    <d v="2025-02-26T00:00:00"/>
    <d v="1899-12-30T10:58:17"/>
    <x v="358"/>
    <s v="E_EGARCIA"/>
    <s v="7004144444"/>
    <s v="FBO"/>
    <d v="1899-12-30T05:15:36"/>
    <d v="1899-12-30T02:29:44"/>
    <d v="1899-12-30T02:45:52"/>
    <s v="Ensacado"/>
    <s v="E002"/>
    <x v="2"/>
    <d v="1899-12-30T00:16:08"/>
    <n v="-0.10398148148149006"/>
    <n v="10"/>
    <x v="3"/>
    <x v="1"/>
    <x v="1"/>
    <n v="0"/>
    <n v="0"/>
    <s v="OK"/>
    <s v="Ensacado"/>
    <x v="1"/>
    <n v="0"/>
    <s v="M. TENERIFE"/>
    <s v="A"/>
    <d v="1899-12-30T02:45:52"/>
    <d v="1899-12-30T01:47:52"/>
    <s v="KO"/>
    <m/>
    <m/>
    <d v="1899-12-30T00:00:00"/>
    <d v="1899-12-30T00:16:08"/>
    <n v="4"/>
    <d v="1899-12-30T02:45:52"/>
    <n v="16.133333333327993"/>
    <n v="10"/>
    <s v="Si"/>
  </r>
  <r>
    <s v="CTTC"/>
    <s v="2025002523"/>
    <x v="0"/>
    <s v="ER9636BBG"/>
    <s v="ETF2002BZ"/>
    <d v="2025-02-26T00:00:00"/>
    <m/>
    <s v="3126"/>
    <x v="17"/>
    <s v="S1D"/>
    <s v="S1D"/>
    <m/>
    <d v="2025-02-26T00:00:00"/>
    <d v="1899-12-30T11:38:42"/>
    <d v="2025-02-26T00:00:00"/>
    <d v="1899-12-30T11:33:29"/>
    <d v="2025-02-26T00:00:00"/>
    <d v="1899-12-30T12:01:05"/>
    <x v="0"/>
    <s v="RFCPI"/>
    <s v="7004144445"/>
    <s v="EXW"/>
    <d v="1899-12-30T00:32:49"/>
    <d v="1899-12-30T00:27:36"/>
    <d v="1899-12-30T00:05:13"/>
    <s v="Granel"/>
    <s v="E001"/>
    <x v="1"/>
    <d v="1899-12-30T00:22:23"/>
    <d v="1899-12-30T00:27:36"/>
    <n v="11"/>
    <x v="3"/>
    <x v="1"/>
    <x v="2"/>
    <n v="0"/>
    <n v="0"/>
    <s v="OK"/>
    <s v="Granel"/>
    <x v="1"/>
    <n v="0"/>
    <s v="M. TENERIFE"/>
    <s v="A"/>
    <d v="1899-12-30T00:05:13"/>
    <d v="1899-12-30T00:05:13"/>
    <s v="OK"/>
    <m/>
    <m/>
    <d v="1899-12-30T00:00:00"/>
    <d v="1899-12-30T00:22:23"/>
    <n v="4"/>
    <n v="-3.6226851851799968E-3"/>
    <n v="22.38333333333113"/>
    <n v="12"/>
    <s v="Si"/>
  </r>
  <r>
    <s v="CTTC"/>
    <s v="2025002538"/>
    <x v="0"/>
    <s v="ER8433BBF"/>
    <s v="E4696FTM"/>
    <d v="2025-02-26T00:00:00"/>
    <m/>
    <s v="3126"/>
    <x v="17"/>
    <s v="S2D"/>
    <s v="S2D"/>
    <m/>
    <d v="2025-02-26T00:00:00"/>
    <d v="1899-12-30T14:46:43"/>
    <d v="2025-02-26T00:00:00"/>
    <d v="1899-12-30T14:41:38"/>
    <d v="2025-02-26T00:00:00"/>
    <d v="1899-12-30T15:11:24"/>
    <x v="0"/>
    <s v="RFCPI"/>
    <s v="7004144446"/>
    <s v="EXW"/>
    <d v="1899-12-30T00:34:51"/>
    <d v="1899-12-30T00:29:46"/>
    <d v="1899-12-30T00:05:05"/>
    <s v="Granel"/>
    <s v="E001"/>
    <x v="1"/>
    <d v="1899-12-30T00:24:41"/>
    <d v="1899-12-30T00:29:46"/>
    <n v="14"/>
    <x v="3"/>
    <x v="1"/>
    <x v="2"/>
    <n v="0"/>
    <n v="0"/>
    <s v="OK"/>
    <s v="Granel"/>
    <x v="1"/>
    <n v="0"/>
    <s v="M. TENERIFE"/>
    <s v="A"/>
    <d v="1899-12-30T00:05:05"/>
    <d v="1899-12-30T00:05:05"/>
    <s v="OK"/>
    <m/>
    <m/>
    <d v="1899-12-30T00:00:00"/>
    <d v="1899-12-30T00:24:41"/>
    <n v="4"/>
    <n v="-3.5300925925900728E-3"/>
    <n v="24.683333333342361"/>
    <n v="15"/>
    <s v="Si"/>
  </r>
  <r>
    <s v="CTTC"/>
    <s v="2025002547"/>
    <x v="0"/>
    <s v="ER9636BBG"/>
    <s v="ETF2002BZ"/>
    <d v="2025-02-26T00:00:00"/>
    <m/>
    <s v="3126"/>
    <x v="17"/>
    <s v="S1D"/>
    <s v="S1D"/>
    <m/>
    <d v="2025-02-26T00:00:00"/>
    <d v="1899-12-30T16:26:35"/>
    <d v="2025-02-26T00:00:00"/>
    <d v="1899-12-30T16:21:20"/>
    <d v="2025-02-26T00:00:00"/>
    <d v="1899-12-30T16:57:35"/>
    <x v="0"/>
    <s v="RFCPI"/>
    <s v="7004144447"/>
    <s v="EXW"/>
    <d v="1899-12-30T00:41:30"/>
    <d v="1899-12-30T00:36:15"/>
    <d v="1899-12-30T00:05:15"/>
    <s v="Granel"/>
    <s v="E001"/>
    <x v="1"/>
    <d v="1899-12-30T00:31:00"/>
    <d v="1899-12-30T00:36:15"/>
    <n v="16"/>
    <x v="3"/>
    <x v="1"/>
    <x v="2"/>
    <n v="0"/>
    <n v="0"/>
    <s v="OK"/>
    <s v="Granel"/>
    <x v="1"/>
    <n v="0"/>
    <s v="M. TENERIFE"/>
    <s v="A"/>
    <d v="1899-12-30T00:05:15"/>
    <d v="1899-12-30T00:05:15"/>
    <s v="OK"/>
    <m/>
    <m/>
    <d v="1899-12-30T00:00:00"/>
    <d v="1899-12-30T00:31:00"/>
    <n v="4"/>
    <n v="-3.6458333333300175E-3"/>
    <n v="31.000000000003087"/>
    <n v="16"/>
    <s v="Si"/>
  </r>
  <r>
    <s v="CTTC"/>
    <s v=""/>
    <x v="0"/>
    <s v="ER0260BCH"/>
    <s v="E1160JXP"/>
    <d v="2025-02-27T00:00:00"/>
    <m/>
    <s v="3209"/>
    <x v="61"/>
    <s v="PA"/>
    <m/>
    <m/>
    <d v="2025-02-27T00:00:00"/>
    <d v="1899-12-30T06:31:33"/>
    <d v="2025-02-27T00:00:00"/>
    <d v="1899-12-30T13:28:01"/>
    <d v="2025-02-27T00:00:00"/>
    <d v="1899-12-30T06:32:59"/>
    <x v="358"/>
    <s v="E_EGARCIA"/>
    <s v="7004144448"/>
    <s v="FBO"/>
    <d v="1899-12-30T13:51:30"/>
    <d v="1899-12-30T06:55:02"/>
    <d v="1899-12-30T06:56:28"/>
    <s v="Ensacado"/>
    <s v="E002"/>
    <x v="2"/>
    <d v="1899-12-30T00:01:26"/>
    <n v="-0.28821759259260005"/>
    <n v="6"/>
    <x v="4"/>
    <x v="1"/>
    <x v="1"/>
    <n v="1"/>
    <n v="0"/>
    <s v="KO"/>
    <s v="Ensacado"/>
    <x v="1"/>
    <n v="1"/>
    <s v="M. TENERIFE"/>
    <s v="A"/>
    <d v="1899-12-30T06:56:28"/>
    <d v="1899-12-30T05:58:28"/>
    <s v="KO"/>
    <m/>
    <m/>
    <d v="1899-12-30T00:00:00"/>
    <d v="1899-12-30T00:01:26"/>
    <n v="5"/>
    <d v="1899-12-30T06:56:28"/>
    <n v="1.4333333333328113"/>
    <n v="6"/>
    <s v="Si"/>
  </r>
  <r>
    <s v="CTTC"/>
    <s v="2025002559"/>
    <x v="0"/>
    <s v="ETF02432R"/>
    <s v="E6398FTM"/>
    <d v="2025-02-27T00:00:00"/>
    <m/>
    <s v="3126"/>
    <x v="17"/>
    <s v="S2D"/>
    <s v="S2D"/>
    <m/>
    <d v="2025-02-27T00:00:00"/>
    <d v="1899-12-30T06:44:08"/>
    <d v="2025-02-27T00:00:00"/>
    <d v="1899-12-30T06:39:46"/>
    <d v="2025-02-27T00:00:00"/>
    <d v="1899-12-30T07:03:46"/>
    <x v="0"/>
    <s v="RFCPI"/>
    <s v="7004144449"/>
    <s v="EXW"/>
    <d v="1899-12-30T00:28:22"/>
    <d v="1899-12-30T00:24:00"/>
    <d v="1899-12-30T00:04:22"/>
    <s v="Granel"/>
    <s v="E001"/>
    <x v="1"/>
    <d v="1899-12-30T00:19:38"/>
    <d v="1899-12-30T00:24:00"/>
    <n v="6"/>
    <x v="4"/>
    <x v="1"/>
    <x v="2"/>
    <n v="0"/>
    <n v="0"/>
    <s v="OK"/>
    <s v="Granel"/>
    <x v="1"/>
    <n v="0"/>
    <s v="M. TENERIFE"/>
    <s v="A"/>
    <d v="1899-12-30T00:04:22"/>
    <d v="1899-12-30T00:04:22"/>
    <s v="OK"/>
    <m/>
    <m/>
    <d v="1899-12-30T00:00:00"/>
    <d v="1899-12-30T00:19:38"/>
    <n v="5"/>
    <n v="-3.0324074074099538E-3"/>
    <n v="19.633333333334456"/>
    <n v="7"/>
    <s v="Si"/>
  </r>
  <r>
    <s v="CTTC"/>
    <s v=""/>
    <x v="0"/>
    <s v="ER0260BCH"/>
    <s v="E1160JXP"/>
    <d v="2025-02-27T00:00:00"/>
    <m/>
    <s v="3209"/>
    <x v="61"/>
    <s v="PA"/>
    <m/>
    <m/>
    <d v="2025-02-27T00:00:00"/>
    <d v="1899-12-30T07:49:44"/>
    <d v="2025-02-27T00:00:00"/>
    <d v="1899-12-30T13:28:01"/>
    <d v="2025-02-27T00:00:00"/>
    <d v="1899-12-30T07:50:08"/>
    <x v="358"/>
    <s v="E_EGARCIA"/>
    <s v="7004144450"/>
    <s v="FBO"/>
    <d v="1899-12-30T11:16:10"/>
    <d v="1899-12-30T05:37:53"/>
    <d v="1899-12-30T05:38:17"/>
    <s v="Ensacado"/>
    <s v="E002"/>
    <x v="2"/>
    <d v="1899-12-30T00:00:24"/>
    <n v="-0.23464120370371006"/>
    <n v="7"/>
    <x v="4"/>
    <x v="1"/>
    <x v="1"/>
    <n v="1"/>
    <n v="0"/>
    <s v="KO"/>
    <s v="Ensacado"/>
    <x v="1"/>
    <n v="1"/>
    <s v="M. TENERIFE"/>
    <s v="A"/>
    <d v="1899-12-30T05:38:17"/>
    <d v="1899-12-30T04:40:17"/>
    <s v="KO"/>
    <m/>
    <m/>
    <d v="1899-12-30T00:00:00"/>
    <d v="1899-12-30T00:00:24"/>
    <n v="5"/>
    <d v="1899-12-30T05:38:17"/>
    <n v="0.40000000000318003"/>
    <n v="7"/>
    <s v="Si"/>
  </r>
  <r>
    <s v="CTTC"/>
    <s v=""/>
    <x v="0"/>
    <s v="ER0260BCH"/>
    <s v="E1160JXP"/>
    <d v="2025-02-27T00:00:00"/>
    <m/>
    <s v="3209"/>
    <x v="61"/>
    <s v="PA"/>
    <m/>
    <m/>
    <d v="2025-02-27T00:00:00"/>
    <d v="1899-12-30T08:12:54"/>
    <d v="2025-02-27T00:00:00"/>
    <d v="1899-12-30T13:28:01"/>
    <d v="2025-02-27T00:00:00"/>
    <d v="1899-12-30T08:13:19"/>
    <x v="358"/>
    <s v="E_EGARCIA"/>
    <s v="7004144451"/>
    <s v="FBO"/>
    <d v="1899-12-30T10:29:49"/>
    <d v="1899-12-30T05:14:42"/>
    <d v="1899-12-30T05:15:07"/>
    <s v="Ensacado"/>
    <s v="E002"/>
    <x v="2"/>
    <d v="1899-12-30T00:00:25"/>
    <n v="-0.21854166666667002"/>
    <n v="8"/>
    <x v="4"/>
    <x v="1"/>
    <x v="1"/>
    <n v="1"/>
    <n v="0"/>
    <s v="KO"/>
    <s v="Ensacado"/>
    <x v="1"/>
    <n v="1"/>
    <s v="M. TENERIFE"/>
    <s v="A"/>
    <d v="1899-12-30T05:15:07"/>
    <d v="1899-12-30T04:17:07"/>
    <s v="KO"/>
    <m/>
    <m/>
    <d v="1899-12-30T00:00:00"/>
    <d v="1899-12-30T00:00:25"/>
    <n v="5"/>
    <d v="1899-12-30T05:15:07"/>
    <n v="0.41666666666404062"/>
    <n v="8"/>
    <s v="Si"/>
  </r>
  <r>
    <s v="CTTC"/>
    <s v="2025002566"/>
    <x v="0"/>
    <s v="ER7408BBD"/>
    <s v="E7562FHP"/>
    <d v="2025-02-27T00:00:00"/>
    <m/>
    <s v="3126"/>
    <x v="17"/>
    <s v="S1D"/>
    <s v="S1D"/>
    <m/>
    <d v="2025-02-27T00:00:00"/>
    <d v="1899-12-30T09:07:06"/>
    <d v="2025-02-27T00:00:00"/>
    <d v="1899-12-30T09:02:10"/>
    <d v="2025-02-27T00:00:00"/>
    <d v="1899-12-30T09:35:22"/>
    <x v="0"/>
    <s v="RFCPI"/>
    <s v="7004144452"/>
    <s v="EXW"/>
    <d v="1899-12-30T00:38:08"/>
    <d v="1899-12-30T00:33:12"/>
    <d v="1899-12-30T00:04:56"/>
    <s v="Granel"/>
    <s v="E001"/>
    <x v="1"/>
    <d v="1899-12-30T00:28:16"/>
    <d v="1899-12-30T00:33:12"/>
    <n v="9"/>
    <x v="4"/>
    <x v="1"/>
    <x v="2"/>
    <n v="0"/>
    <n v="0"/>
    <s v="OK"/>
    <s v="Granel"/>
    <x v="1"/>
    <n v="0"/>
    <s v="M. TENERIFE"/>
    <s v="A"/>
    <d v="1899-12-30T00:04:56"/>
    <d v="1899-12-30T00:04:56"/>
    <s v="OK"/>
    <m/>
    <m/>
    <d v="1899-12-30T00:00:00"/>
    <d v="1899-12-30T00:28:16"/>
    <n v="5"/>
    <n v="-3.4259259259299957E-3"/>
    <n v="28.266666666667195"/>
    <n v="9"/>
    <s v="Si"/>
  </r>
  <r>
    <s v="CTTC"/>
    <s v=""/>
    <x v="0"/>
    <s v="ER0260BCH"/>
    <s v="E1160JXP"/>
    <d v="2025-02-27T00:00:00"/>
    <m/>
    <s v="3209"/>
    <x v="61"/>
    <s v="PA"/>
    <m/>
    <m/>
    <d v="2025-02-27T00:00:00"/>
    <d v="1899-12-30T10:10:19"/>
    <d v="2025-02-27T00:00:00"/>
    <d v="1899-12-30T13:28:01"/>
    <d v="2025-02-27T00:00:00"/>
    <d v="1899-12-30T10:11:04"/>
    <x v="358"/>
    <s v="E_EGARCIA"/>
    <s v="7004144453"/>
    <s v="FBO"/>
    <d v="1899-12-30T06:34:39"/>
    <d v="1899-12-30T03:16:57"/>
    <d v="1899-12-30T03:17:42"/>
    <s v="Ensacado"/>
    <s v="E002"/>
    <x v="2"/>
    <d v="1899-12-30T00:00:45"/>
    <n v="-0.13677083333334006"/>
    <n v="10"/>
    <x v="4"/>
    <x v="1"/>
    <x v="1"/>
    <n v="1"/>
    <n v="0"/>
    <s v="KO"/>
    <s v="Ensacado"/>
    <x v="1"/>
    <n v="1"/>
    <s v="M. TENERIFE"/>
    <s v="A"/>
    <d v="1899-12-30T03:17:42"/>
    <d v="1899-12-30T02:19:42"/>
    <s v="KO"/>
    <m/>
    <m/>
    <d v="1899-12-30T00:00:00"/>
    <d v="1899-12-30T00:00:45"/>
    <n v="5"/>
    <d v="1899-12-30T03:17:42"/>
    <n v="0.7499999999951612"/>
    <n v="10"/>
    <s v="Si"/>
  </r>
  <r>
    <s v="CTTC"/>
    <s v=""/>
    <x v="0"/>
    <s v="ER0260BCH"/>
    <s v="E1160JXP"/>
    <d v="2025-02-27T00:00:00"/>
    <m/>
    <s v="3209"/>
    <x v="61"/>
    <s v="PA"/>
    <m/>
    <m/>
    <d v="2025-02-27T00:00:00"/>
    <d v="1899-12-30T10:54:11"/>
    <d v="2025-02-27T00:00:00"/>
    <d v="1899-12-30T13:28:01"/>
    <d v="2025-02-27T00:00:00"/>
    <d v="1899-12-30T10:54:43"/>
    <x v="358"/>
    <s v="E_EGARCIA"/>
    <s v="7004144454"/>
    <s v="FBO"/>
    <d v="1899-12-30T05:07:08"/>
    <d v="1899-12-30T02:33:18"/>
    <d v="1899-12-30T02:33:50"/>
    <s v="Ensacado"/>
    <s v="E002"/>
    <x v="2"/>
    <d v="1899-12-30T00:00:32"/>
    <n v="-0.10645833333334004"/>
    <n v="10"/>
    <x v="4"/>
    <x v="1"/>
    <x v="1"/>
    <n v="1"/>
    <n v="0"/>
    <s v="KO"/>
    <s v="Ensacado"/>
    <x v="1"/>
    <n v="1"/>
    <s v="M. TENERIFE"/>
    <s v="A"/>
    <d v="1899-12-30T02:33:50"/>
    <d v="1899-12-30T01:35:50"/>
    <s v="KO"/>
    <m/>
    <m/>
    <d v="1899-12-30T00:00:00"/>
    <d v="1899-12-30T00:00:32"/>
    <n v="5"/>
    <d v="1899-12-30T02:33:50"/>
    <n v="0.53333333333283051"/>
    <n v="10"/>
    <s v="Si"/>
  </r>
  <r>
    <s v="CTTC"/>
    <s v="2025002578"/>
    <x v="0"/>
    <s v="ER7408BBD"/>
    <s v="E7562FHP"/>
    <d v="2025-02-27T00:00:00"/>
    <m/>
    <s v="3126"/>
    <x v="17"/>
    <s v="S1D"/>
    <s v="S1D"/>
    <m/>
    <d v="2025-02-27T00:00:00"/>
    <d v="1899-12-30T11:12:27"/>
    <d v="2025-02-27T00:00:00"/>
    <d v="1899-12-30T11:07:43"/>
    <d v="2025-02-27T00:00:00"/>
    <d v="1899-12-30T11:35:49"/>
    <x v="0"/>
    <s v="RFCPI"/>
    <s v="7004144455"/>
    <s v="EXW"/>
    <d v="1899-12-30T00:32:50"/>
    <d v="1899-12-30T00:28:06"/>
    <d v="1899-12-30T00:04:44"/>
    <s v="Granel"/>
    <s v="E001"/>
    <x v="1"/>
    <d v="1899-12-30T00:23:22"/>
    <d v="1899-12-30T00:28:06"/>
    <n v="11"/>
    <x v="4"/>
    <x v="1"/>
    <x v="2"/>
    <n v="0"/>
    <n v="0"/>
    <s v="OK"/>
    <s v="Granel"/>
    <x v="1"/>
    <n v="0"/>
    <s v="M. TENERIFE"/>
    <s v="A"/>
    <d v="1899-12-30T00:04:44"/>
    <d v="1899-12-30T00:04:44"/>
    <s v="OK"/>
    <m/>
    <m/>
    <d v="1899-12-30T00:00:00"/>
    <d v="1899-12-30T00:23:22"/>
    <n v="5"/>
    <n v="-3.2870370370399749E-3"/>
    <n v="23.366666666664031"/>
    <n v="11"/>
    <s v="Si"/>
  </r>
  <r>
    <s v="CTTC"/>
    <s v="2025002581"/>
    <x v="0"/>
    <s v="ER8433BBF"/>
    <s v="E4696FTM"/>
    <d v="2025-02-27T00:00:00"/>
    <m/>
    <s v="3126"/>
    <x v="17"/>
    <s v="S1D"/>
    <s v="S1D"/>
    <m/>
    <d v="2025-02-27T00:00:00"/>
    <d v="1899-12-30T12:05:11"/>
    <d v="2025-02-27T00:00:00"/>
    <d v="1899-12-30T11:59:53"/>
    <d v="2025-02-27T00:00:00"/>
    <d v="1899-12-30T12:28:04"/>
    <x v="0"/>
    <s v="RFCPI"/>
    <s v="7004144456"/>
    <s v="EXW"/>
    <d v="1899-12-30T00:33:29"/>
    <d v="1899-12-30T00:28:11"/>
    <d v="1899-12-30T00:05:18"/>
    <s v="Granel"/>
    <s v="E001"/>
    <x v="1"/>
    <d v="1899-12-30T00:22:53"/>
    <d v="1899-12-30T00:28:11"/>
    <n v="12"/>
    <x v="4"/>
    <x v="1"/>
    <x v="2"/>
    <n v="0"/>
    <n v="0"/>
    <s v="OK"/>
    <s v="Granel"/>
    <x v="1"/>
    <n v="0"/>
    <s v="M. TENERIFE"/>
    <s v="A"/>
    <d v="1899-12-30T00:05:18"/>
    <d v="1899-12-30T00:05:18"/>
    <s v="OK"/>
    <m/>
    <m/>
    <d v="1899-12-30T00:00:00"/>
    <d v="1899-12-30T00:22:53"/>
    <n v="5"/>
    <n v="-3.6805555555599612E-3"/>
    <n v="22.883333333328011"/>
    <n v="12"/>
    <s v="Si"/>
  </r>
  <r>
    <s v="CTTC"/>
    <s v="2025002592"/>
    <x v="0"/>
    <s v="ER1318BBM"/>
    <s v="E0236DFW"/>
    <d v="2025-02-27T00:00:00"/>
    <m/>
    <s v="3126"/>
    <x v="17"/>
    <s v="S1D"/>
    <s v="S1D"/>
    <m/>
    <d v="2025-02-27T00:00:00"/>
    <d v="1899-12-30T14:37:22"/>
    <d v="2025-02-27T00:00:00"/>
    <d v="1899-12-30T14:32:26"/>
    <d v="2025-02-27T00:00:00"/>
    <d v="1899-12-30T14:52:52"/>
    <x v="0"/>
    <s v="RFCPI"/>
    <s v="7004144457"/>
    <s v="EXW"/>
    <d v="1899-12-30T00:25:22"/>
    <d v="1899-12-30T00:20:26"/>
    <d v="1899-12-30T00:04:56"/>
    <s v="Granel"/>
    <s v="E001"/>
    <x v="1"/>
    <d v="1899-12-30T00:15:30"/>
    <d v="1899-12-30T00:20:26"/>
    <n v="14"/>
    <x v="4"/>
    <x v="1"/>
    <x v="2"/>
    <n v="0"/>
    <n v="0"/>
    <s v="OK"/>
    <s v="Granel"/>
    <x v="1"/>
    <n v="0"/>
    <s v="M. TENERIFE"/>
    <s v="A"/>
    <d v="1899-12-30T00:04:56"/>
    <d v="1899-12-30T00:04:56"/>
    <s v="OK"/>
    <m/>
    <m/>
    <d v="1899-12-30T00:00:00"/>
    <d v="1899-12-30T00:15:30"/>
    <n v="5"/>
    <n v="-3.4259259259300512E-3"/>
    <n v="15.500000000001624"/>
    <n v="14"/>
    <s v="Si"/>
  </r>
  <r>
    <s v="CTTC"/>
    <s v="2025002595"/>
    <x v="0"/>
    <s v="ETF02432R"/>
    <s v="E6398FTM"/>
    <d v="2025-02-27T00:00:00"/>
    <m/>
    <s v="3126"/>
    <x v="17"/>
    <s v="S1D"/>
    <s v="S1D"/>
    <m/>
    <d v="2025-02-27T00:00:00"/>
    <d v="1899-12-30T15:43:17"/>
    <d v="2025-02-27T00:00:00"/>
    <d v="1899-12-30T15:38:04"/>
    <d v="2025-02-27T00:00:00"/>
    <d v="1899-12-30T15:57:13"/>
    <x v="0"/>
    <s v="RFCPI"/>
    <s v="7004144458"/>
    <s v="EXW"/>
    <d v="1899-12-30T00:24:22"/>
    <d v="1899-12-30T00:19:09"/>
    <d v="1899-12-30T00:05:13"/>
    <s v="Granel"/>
    <s v="E001"/>
    <x v="1"/>
    <d v="1899-12-30T00:13:56"/>
    <d v="1899-12-30T00:19:09"/>
    <n v="15"/>
    <x v="4"/>
    <x v="1"/>
    <x v="2"/>
    <n v="0"/>
    <n v="0"/>
    <s v="OK"/>
    <s v="Granel"/>
    <x v="1"/>
    <n v="0"/>
    <s v="M. TENERIFE"/>
    <s v="A"/>
    <d v="1899-12-30T00:05:13"/>
    <d v="1899-12-30T00:05:13"/>
    <s v="OK"/>
    <m/>
    <m/>
    <d v="1899-12-30T00:00:00"/>
    <d v="1899-12-30T00:13:56"/>
    <n v="5"/>
    <n v="-3.6226851851800523E-3"/>
    <n v="13.933333333339242"/>
    <n v="15"/>
    <s v="Si"/>
  </r>
  <r>
    <s v="CTTC"/>
    <s v="2025002597"/>
    <x v="0"/>
    <s v="ER8433BBF"/>
    <s v="E4696FTM"/>
    <d v="2025-02-27T00:00:00"/>
    <m/>
    <s v="3126"/>
    <x v="17"/>
    <s v="S2D"/>
    <s v="S2D"/>
    <m/>
    <d v="2025-02-27T00:00:00"/>
    <d v="1899-12-30T15:59:47"/>
    <d v="2025-02-27T00:00:00"/>
    <d v="1899-12-30T15:54:31"/>
    <d v="2025-02-27T00:00:00"/>
    <d v="1899-12-30T16:28:43"/>
    <x v="0"/>
    <s v="RFCPI"/>
    <s v="7004144459"/>
    <s v="EXW"/>
    <d v="1899-12-30T00:39:28"/>
    <d v="1899-12-30T00:34:12"/>
    <d v="1899-12-30T00:05:16"/>
    <s v="Granel"/>
    <s v="E001"/>
    <x v="1"/>
    <d v="1899-12-30T00:28:56"/>
    <d v="1899-12-30T00:34:12"/>
    <n v="15"/>
    <x v="4"/>
    <x v="1"/>
    <x v="2"/>
    <n v="0"/>
    <n v="0"/>
    <s v="OK"/>
    <s v="Granel"/>
    <x v="1"/>
    <n v="0"/>
    <s v="M. TENERIFE"/>
    <s v="A"/>
    <d v="1899-12-30T00:05:16"/>
    <d v="1899-12-30T00:05:16"/>
    <s v="OK"/>
    <m/>
    <m/>
    <d v="1899-12-30T00:00:00"/>
    <d v="1899-12-30T00:28:56"/>
    <n v="5"/>
    <n v="-3.6574074074000595E-3"/>
    <n v="28.933333333343985"/>
    <n v="16"/>
    <s v="Si"/>
  </r>
  <r>
    <s v="CTTC"/>
    <s v="2025002598"/>
    <x v="0"/>
    <s v="ER1318BBM"/>
    <s v="E0236DFW"/>
    <d v="2025-02-27T00:00:00"/>
    <m/>
    <s v="3126"/>
    <x v="17"/>
    <s v="S2D"/>
    <s v="S2D"/>
    <m/>
    <d v="2025-02-27T00:00:00"/>
    <d v="1899-12-30T16:20:59"/>
    <d v="2025-02-27T00:00:00"/>
    <d v="1899-12-30T16:15:43"/>
    <d v="2025-02-27T00:00:00"/>
    <d v="1899-12-30T16:32:32"/>
    <x v="0"/>
    <s v="RGONZALEZ"/>
    <s v="7004144460"/>
    <s v="EXW"/>
    <d v="1899-12-30T00:22:05"/>
    <d v="1899-12-30T00:16:49"/>
    <d v="1899-12-30T00:05:16"/>
    <s v="Granel"/>
    <s v="E001"/>
    <x v="1"/>
    <d v="1899-12-30T00:11:33"/>
    <d v="1899-12-30T00:16:49"/>
    <n v="16"/>
    <x v="4"/>
    <x v="1"/>
    <x v="2"/>
    <n v="0"/>
    <n v="0"/>
    <s v="OK"/>
    <s v="Granel"/>
    <x v="1"/>
    <n v="0"/>
    <s v="M. TENERIFE"/>
    <s v="A"/>
    <d v="1899-12-30T00:05:16"/>
    <d v="1899-12-30T00:05:16"/>
    <s v="OK"/>
    <m/>
    <m/>
    <d v="1899-12-30T00:00:00"/>
    <d v="1899-12-30T00:11:33"/>
    <n v="5"/>
    <n v="-3.6574074074099405E-3"/>
    <n v="11.549999999995251"/>
    <n v="16"/>
    <s v="Si"/>
  </r>
  <r>
    <s v="CTTC"/>
    <s v="2025002604"/>
    <x v="0"/>
    <s v="ER9636BBG"/>
    <s v="ETF2002BZ"/>
    <d v="2025-02-27T00:00:00"/>
    <m/>
    <s v="3126"/>
    <x v="17"/>
    <s v="S1D"/>
    <s v="S1D"/>
    <m/>
    <d v="2025-02-27T00:00:00"/>
    <d v="1899-12-30T19:30:19"/>
    <d v="2025-02-27T00:00:00"/>
    <d v="1899-12-30T19:25:45"/>
    <d v="2025-02-27T00:00:00"/>
    <d v="1899-12-30T20:02:50"/>
    <x v="0"/>
    <s v="RFCPI"/>
    <s v="7004144461"/>
    <s v="EXW"/>
    <d v="1899-12-30T00:41:39"/>
    <d v="1899-12-30T00:37:05"/>
    <d v="1899-12-30T00:04:34"/>
    <s v="Granel"/>
    <s v="E001"/>
    <x v="1"/>
    <d v="1899-12-30T00:32:31"/>
    <d v="1899-12-30T00:37:05"/>
    <n v="19"/>
    <x v="4"/>
    <x v="1"/>
    <x v="2"/>
    <n v="0"/>
    <n v="0"/>
    <s v="OK"/>
    <s v="Granel"/>
    <x v="1"/>
    <n v="0"/>
    <s v="M. TENERIFE"/>
    <s v="A"/>
    <d v="1899-12-30T00:04:34"/>
    <d v="1899-12-30T00:04:34"/>
    <s v="OK"/>
    <m/>
    <m/>
    <d v="1899-12-30T00:00:00"/>
    <d v="1899-12-30T00:32:31"/>
    <n v="5"/>
    <n v="-3.1712962962999747E-3"/>
    <n v="32.516666666668819"/>
    <n v="20"/>
    <s v="Si"/>
  </r>
  <r>
    <s v="CTTC"/>
    <s v="2025002621"/>
    <x v="0"/>
    <s v="ER7408BBD"/>
    <s v="E7562FHP"/>
    <d v="2025-02-28T00:00:00"/>
    <m/>
    <s v="3126"/>
    <x v="17"/>
    <s v="S1D"/>
    <s v="S1D"/>
    <m/>
    <d v="2025-02-28T00:00:00"/>
    <d v="1899-12-30T08:21:25"/>
    <d v="2025-02-28T00:00:00"/>
    <d v="1899-12-30T08:16:10"/>
    <d v="2025-02-28T00:00:00"/>
    <d v="1899-12-30T08:44:53"/>
    <x v="0"/>
    <s v="RFCPI"/>
    <s v="7004144560"/>
    <s v="EXW"/>
    <d v="1899-12-30T00:33:58"/>
    <d v="1899-12-30T00:28:43"/>
    <d v="1899-12-30T00:05:15"/>
    <s v="Granel"/>
    <s v="E001"/>
    <x v="1"/>
    <d v="1899-12-30T00:23:28"/>
    <d v="1899-12-30T00:28:43"/>
    <n v="8"/>
    <x v="5"/>
    <x v="1"/>
    <x v="2"/>
    <n v="0"/>
    <n v="0"/>
    <s v="OK"/>
    <s v="Granel"/>
    <x v="1"/>
    <n v="0"/>
    <s v="M. TENERIFE"/>
    <s v="A"/>
    <d v="1899-12-30T00:05:15"/>
    <d v="1899-12-30T00:05:15"/>
    <s v="OK"/>
    <m/>
    <m/>
    <d v="1899-12-30T00:00:00"/>
    <d v="1899-12-30T00:23:28"/>
    <n v="6"/>
    <n v="-3.6458333333300175E-3"/>
    <n v="23.46666666665757"/>
    <n v="8"/>
    <s v="Si"/>
  </r>
  <r>
    <s v="CTTC"/>
    <s v="2025002628"/>
    <x v="0"/>
    <s v="ER8433BBF"/>
    <s v="E4696FTM"/>
    <d v="2025-02-28T00:00:00"/>
    <m/>
    <s v="3126"/>
    <x v="17"/>
    <s v="S1D"/>
    <s v="S1D"/>
    <m/>
    <d v="2025-02-28T00:00:00"/>
    <d v="1899-12-30T09:25:39"/>
    <d v="2025-02-28T00:00:00"/>
    <d v="1899-12-30T09:20:29"/>
    <d v="2025-02-28T00:00:00"/>
    <d v="1899-12-30T09:45:28"/>
    <x v="0"/>
    <s v="RFCPI"/>
    <s v="7004144561"/>
    <s v="EXW"/>
    <d v="1899-12-30T00:30:09"/>
    <d v="1899-12-30T00:24:59"/>
    <d v="1899-12-30T00:05:10"/>
    <s v="Granel"/>
    <s v="E001"/>
    <x v="1"/>
    <d v="1899-12-30T00:19:49"/>
    <d v="1899-12-30T00:24:59"/>
    <n v="9"/>
    <x v="5"/>
    <x v="1"/>
    <x v="2"/>
    <n v="0"/>
    <n v="0"/>
    <s v="OK"/>
    <s v="Granel"/>
    <x v="1"/>
    <n v="0"/>
    <s v="M. TENERIFE"/>
    <s v="A"/>
    <d v="1899-12-30T00:05:10"/>
    <d v="1899-12-30T00:05:10"/>
    <s v="OK"/>
    <m/>
    <m/>
    <d v="1899-12-30T00:00:00"/>
    <d v="1899-12-30T00:19:49"/>
    <n v="6"/>
    <n v="-3.5879629629599896E-3"/>
    <n v="19.816666666660758"/>
    <n v="9"/>
    <s v="Si"/>
  </r>
  <r>
    <s v="CTTC"/>
    <s v="2025002637"/>
    <x v="0"/>
    <s v="ETF02432R"/>
    <s v="E6398FTM"/>
    <d v="2025-02-28T00:00:00"/>
    <m/>
    <s v="3126"/>
    <x v="17"/>
    <s v="S2D"/>
    <s v="S2D"/>
    <m/>
    <d v="2025-02-28T00:00:00"/>
    <d v="1899-12-30T09:59:29"/>
    <d v="2025-02-28T00:00:00"/>
    <d v="1899-12-30T09:54:29"/>
    <d v="2025-02-28T00:00:00"/>
    <d v="1899-12-30T10:05:57"/>
    <x v="0"/>
    <s v="AGONZALEZH1"/>
    <s v="7004144621"/>
    <s v="EXW"/>
    <d v="1899-12-30T00:16:28"/>
    <d v="1899-12-30T00:11:28"/>
    <d v="1899-12-30T00:05:00"/>
    <s v="Granel"/>
    <s v="E001"/>
    <x v="1"/>
    <d v="1899-12-30T00:06:28"/>
    <d v="1899-12-30T00:11:28"/>
    <n v="9"/>
    <x v="5"/>
    <x v="1"/>
    <x v="2"/>
    <n v="1"/>
    <n v="0"/>
    <s v="KO"/>
    <s v="Granel"/>
    <x v="1"/>
    <n v="1"/>
    <s v="M. TENERIFE"/>
    <s v="A"/>
    <d v="1899-12-30T00:05:00"/>
    <d v="1899-12-30T00:05:00"/>
    <s v="OK"/>
    <m/>
    <m/>
    <d v="1899-12-30T00:00:00"/>
    <d v="1899-12-30T00:06:28"/>
    <n v="6"/>
    <n v="-3.4722222222199894E-3"/>
    <n v="6.4666666666656258"/>
    <n v="10"/>
    <s v="Si"/>
  </r>
  <r>
    <s v="CTTC"/>
    <s v="2025002649"/>
    <x v="0"/>
    <s v="ETF02432R"/>
    <s v="E6398FTM"/>
    <d v="2025-02-28T00:00:00"/>
    <m/>
    <s v="3126"/>
    <x v="17"/>
    <s v="S2D"/>
    <s v="S2D"/>
    <m/>
    <d v="2025-02-28T00:00:00"/>
    <d v="1899-12-30T12:12:25"/>
    <d v="2025-02-28T00:00:00"/>
    <d v="1899-12-30T12:09:38"/>
    <d v="2025-02-28T00:00:00"/>
    <d v="1899-12-30T12:35:30"/>
    <x v="0"/>
    <s v="RFCPI"/>
    <s v="7004144667"/>
    <s v="EXW"/>
    <d v="1899-12-30T00:28:39"/>
    <d v="1899-12-30T00:25:52"/>
    <d v="1899-12-30T00:02:47"/>
    <s v="Granel"/>
    <s v="E001"/>
    <x v="1"/>
    <d v="1899-12-30T00:23:05"/>
    <d v="1899-12-30T00:25:52"/>
    <n v="12"/>
    <x v="5"/>
    <x v="1"/>
    <x v="2"/>
    <n v="0"/>
    <n v="0"/>
    <s v="OK"/>
    <s v="Granel"/>
    <x v="1"/>
    <n v="0"/>
    <s v="M. TENERIFE"/>
    <s v="A"/>
    <d v="1899-12-30T00:02:47"/>
    <d v="1899-12-30T00:02:47"/>
    <s v="OK"/>
    <m/>
    <m/>
    <d v="1899-12-30T00:00:00"/>
    <d v="1899-12-30T00:23:05"/>
    <n v="6"/>
    <n v="-1.9328703703800354E-3"/>
    <n v="23.083333333329481"/>
    <n v="12"/>
    <s v="Si"/>
  </r>
  <r>
    <s v="CTTC"/>
    <s v="2025002655"/>
    <x v="0"/>
    <s v="ER8433BBF"/>
    <s v="E4696FTM"/>
    <d v="2025-02-28T00:00:00"/>
    <m/>
    <s v="3126"/>
    <x v="17"/>
    <s v="S1D"/>
    <s v="S1D"/>
    <m/>
    <d v="2025-02-28T00:00:00"/>
    <d v="1899-12-30T13:38:46"/>
    <d v="2025-02-28T00:00:00"/>
    <d v="1899-12-30T13:35:06"/>
    <d v="2025-02-28T00:00:00"/>
    <d v="1899-12-30T14:00:49"/>
    <x v="0"/>
    <s v="RFCPI"/>
    <s v="7004144668"/>
    <s v="EXW"/>
    <d v="1899-12-30T00:29:23"/>
    <d v="1899-12-30T00:25:43"/>
    <d v="1899-12-30T00:03:40"/>
    <s v="Granel"/>
    <s v="E001"/>
    <x v="1"/>
    <d v="1899-12-30T00:22:03"/>
    <d v="1899-12-30T00:25:43"/>
    <n v="13"/>
    <x v="5"/>
    <x v="1"/>
    <x v="2"/>
    <n v="0"/>
    <n v="0"/>
    <s v="OK"/>
    <s v="Granel"/>
    <x v="1"/>
    <n v="0"/>
    <s v="M. TENERIFE"/>
    <s v="A"/>
    <d v="1899-12-30T00:03:40"/>
    <d v="1899-12-30T00:03:40"/>
    <s v="OK"/>
    <m/>
    <m/>
    <d v="1899-12-30T00:00:00"/>
    <d v="1899-12-30T00:22:03"/>
    <n v="6"/>
    <n v="-2.546296296289996E-3"/>
    <n v="22.05000000000009"/>
    <n v="14"/>
    <s v="Si"/>
  </r>
  <r>
    <s v="CTTC"/>
    <s v=""/>
    <x v="0"/>
    <s v="ER9284BDK"/>
    <s v="E9335MJP"/>
    <d v="2025-03-03T00:00:00"/>
    <m/>
    <s v="3145"/>
    <x v="60"/>
    <s v="PA"/>
    <m/>
    <m/>
    <d v="2025-03-03T00:00:00"/>
    <d v="1899-12-30T06:41:21"/>
    <d v="2025-03-03T00:00:00"/>
    <d v="1899-12-30T13:28:01"/>
    <d v="2025-03-03T00:00:00"/>
    <d v="1899-12-30T06:41:45"/>
    <x v="358"/>
    <s v="E_EGARCIA"/>
    <s v="7004144669"/>
    <s v="FBO"/>
    <d v="1899-12-30T13:32:56"/>
    <d v="1899-12-30T06:46:16"/>
    <d v="1899-12-30T06:46:40"/>
    <s v="Ensacado"/>
    <s v="E002"/>
    <x v="2"/>
    <d v="1899-12-30T00:00:24"/>
    <n v="-0.28212962962963006"/>
    <n v="6"/>
    <x v="6"/>
    <x v="2"/>
    <x v="1"/>
    <n v="1"/>
    <n v="0"/>
    <s v="KO"/>
    <s v="Ensacado"/>
    <x v="2"/>
    <n v="1"/>
    <s v="M. TENERIFE"/>
    <s v="A"/>
    <d v="1899-12-30T06:46:40"/>
    <d v="1899-12-30T05:48:40"/>
    <s v="KO"/>
    <m/>
    <m/>
    <d v="1899-12-30T00:00:00"/>
    <d v="1899-12-30T00:00:24"/>
    <n v="2"/>
    <d v="1899-12-30T06:46:40"/>
    <n v="0.40000000000318003"/>
    <n v="6"/>
    <s v="Si"/>
  </r>
  <r>
    <s v="CTTC"/>
    <s v=""/>
    <x v="0"/>
    <s v="ER9284BDK"/>
    <s v="E9335MJP"/>
    <d v="2025-03-03T00:00:00"/>
    <m/>
    <s v="3145"/>
    <x v="60"/>
    <s v="PA"/>
    <m/>
    <m/>
    <d v="2025-03-03T00:00:00"/>
    <d v="1899-12-30T06:48:20"/>
    <d v="2025-03-03T00:00:00"/>
    <d v="1899-12-30T13:28:01"/>
    <d v="2025-03-03T00:00:00"/>
    <d v="1899-12-30T06:48:57"/>
    <x v="358"/>
    <s v="E_EGARCIA"/>
    <s v="7004144670"/>
    <s v="FBO"/>
    <d v="1899-12-30T13:18:45"/>
    <d v="1899-12-30T06:39:04"/>
    <d v="1899-12-30T06:39:41"/>
    <s v="Ensacado"/>
    <s v="E002"/>
    <x v="2"/>
    <d v="1899-12-30T00:00:37"/>
    <n v="-0.27712962962963006"/>
    <n v="6"/>
    <x v="6"/>
    <x v="2"/>
    <x v="1"/>
    <n v="1"/>
    <n v="0"/>
    <s v="KO"/>
    <s v="Ensacado"/>
    <x v="2"/>
    <n v="1"/>
    <s v="M. TENERIFE"/>
    <s v="A"/>
    <d v="1899-12-30T06:39:41"/>
    <d v="1899-12-30T05:41:41"/>
    <s v="KO"/>
    <m/>
    <m/>
    <d v="1899-12-30T00:00:00"/>
    <d v="1899-12-30T00:00:37"/>
    <n v="2"/>
    <d v="1899-12-30T06:39:41"/>
    <n v="0.61666666667997916"/>
    <n v="6"/>
    <s v="Si"/>
  </r>
  <r>
    <s v="CTTC"/>
    <s v=""/>
    <x v="0"/>
    <s v="ER9284BDK"/>
    <s v="E9335MJP"/>
    <d v="2025-03-03T00:00:00"/>
    <m/>
    <s v="3145"/>
    <x v="60"/>
    <s v="PA"/>
    <m/>
    <m/>
    <d v="2025-03-03T00:00:00"/>
    <d v="1899-12-30T08:25:59"/>
    <d v="2025-03-03T00:00:00"/>
    <d v="1899-12-30T13:28:01"/>
    <d v="2025-03-03T00:00:00"/>
    <d v="1899-12-30T08:26:43"/>
    <x v="358"/>
    <s v="E_EGARCIA"/>
    <s v="7004144671"/>
    <s v="FBO"/>
    <d v="1899-12-30T10:03:20"/>
    <d v="1899-12-30T05:01:18"/>
    <d v="1899-12-30T05:02:02"/>
    <s v="Ensacado"/>
    <s v="E002"/>
    <x v="2"/>
    <d v="1899-12-30T00:00:44"/>
    <n v="-0.20923611111112006"/>
    <n v="8"/>
    <x v="6"/>
    <x v="2"/>
    <x v="1"/>
    <n v="1"/>
    <n v="0"/>
    <s v="KO"/>
    <s v="Ensacado"/>
    <x v="2"/>
    <n v="1"/>
    <s v="M. TENERIFE"/>
    <s v="A"/>
    <d v="1899-12-30T05:02:02"/>
    <d v="1899-12-30T04:04:02"/>
    <s v="KO"/>
    <m/>
    <m/>
    <d v="1899-12-30T00:00:00"/>
    <d v="1899-12-30T00:00:44"/>
    <n v="2"/>
    <d v="1899-12-30T05:02:02"/>
    <n v="0.73333333333438055"/>
    <n v="8"/>
    <s v="Si"/>
  </r>
  <r>
    <s v="CTTC"/>
    <s v="2025002683"/>
    <x v="0"/>
    <s v="ER9636BBG"/>
    <s v="ETF2002BZ"/>
    <d v="2025-03-03T00:00:00"/>
    <m/>
    <s v="3126"/>
    <x v="17"/>
    <s v="S1D"/>
    <s v="S1D"/>
    <m/>
    <d v="2025-03-03T00:00:00"/>
    <d v="1899-12-30T08:28:08"/>
    <d v="2025-03-03T00:00:00"/>
    <d v="1899-12-30T08:23:32"/>
    <d v="2025-03-03T00:00:00"/>
    <d v="1899-12-30T08:46:34"/>
    <x v="0"/>
    <s v="RFCPI"/>
    <s v="7004144672"/>
    <s v="EXW"/>
    <d v="1899-12-30T00:27:38"/>
    <d v="1899-12-30T00:23:02"/>
    <d v="1899-12-30T00:04:36"/>
    <s v="Granel"/>
    <s v="E001"/>
    <x v="1"/>
    <d v="1899-12-30T00:18:26"/>
    <d v="1899-12-30T00:23:02"/>
    <n v="8"/>
    <x v="6"/>
    <x v="2"/>
    <x v="2"/>
    <n v="0"/>
    <n v="0"/>
    <s v="OK"/>
    <s v="Granel"/>
    <x v="2"/>
    <n v="0"/>
    <s v="M. TENERIFE"/>
    <s v="A"/>
    <d v="1899-12-30T00:04:36"/>
    <d v="1899-12-30T00:04:36"/>
    <s v="OK"/>
    <m/>
    <m/>
    <d v="1899-12-30T00:00:00"/>
    <d v="1899-12-30T00:18:26"/>
    <n v="2"/>
    <n v="-3.1944444444400033E-3"/>
    <n v="18.433333333339224"/>
    <n v="8"/>
    <s v="Si"/>
  </r>
  <r>
    <s v="CTTC"/>
    <s v="2025002692"/>
    <x v="0"/>
    <s v="ER8433BBF"/>
    <s v="E4696FTM"/>
    <d v="2025-03-03T00:00:00"/>
    <m/>
    <s v="3126"/>
    <x v="17"/>
    <s v="S1D"/>
    <s v="S1D"/>
    <m/>
    <d v="2025-03-03T00:00:00"/>
    <d v="1899-12-30T09:18:30"/>
    <d v="2025-03-03T00:00:00"/>
    <d v="1899-12-30T09:13:39"/>
    <d v="2025-03-03T00:00:00"/>
    <d v="1899-12-30T09:38:04"/>
    <x v="0"/>
    <s v="RFCPI"/>
    <s v="7004144712"/>
    <s v="EXW"/>
    <d v="1899-12-30T00:29:16"/>
    <d v="1899-12-30T00:24:25"/>
    <d v="1899-12-30T00:04:51"/>
    <s v="Granel"/>
    <s v="E001"/>
    <x v="1"/>
    <d v="1899-12-30T00:19:34"/>
    <d v="1899-12-30T00:24:25"/>
    <n v="9"/>
    <x v="6"/>
    <x v="2"/>
    <x v="2"/>
    <n v="0"/>
    <n v="0"/>
    <s v="OK"/>
    <s v="Granel"/>
    <x v="2"/>
    <n v="0"/>
    <s v="M. TENERIFE"/>
    <s v="A"/>
    <d v="1899-12-30T00:04:51"/>
    <d v="1899-12-30T00:04:51"/>
    <s v="OK"/>
    <m/>
    <m/>
    <d v="1899-12-30T00:00:00"/>
    <d v="1899-12-30T00:19:34"/>
    <n v="2"/>
    <n v="-3.3680555555500313E-3"/>
    <n v="19.566666666676785"/>
    <n v="9"/>
    <s v="Si"/>
  </r>
  <r>
    <s v="CTTC"/>
    <s v="2025002705"/>
    <x v="0"/>
    <s v="ER9636BBG"/>
    <s v="E7609CBH"/>
    <d v="2025-03-03T00:00:00"/>
    <m/>
    <s v="3126"/>
    <x v="17"/>
    <s v="S1D"/>
    <s v="S1D"/>
    <m/>
    <d v="2025-03-03T00:00:00"/>
    <d v="1899-12-30T15:13:54"/>
    <d v="2025-03-03T00:00:00"/>
    <d v="1899-12-30T15:08:57"/>
    <d v="2025-03-03T00:00:00"/>
    <d v="1899-12-30T15:37:39"/>
    <x v="0"/>
    <s v="RFCPI"/>
    <s v="7004144713"/>
    <s v="EXW"/>
    <d v="1899-12-30T00:33:39"/>
    <d v="1899-12-30T00:28:42"/>
    <d v="1899-12-30T00:04:57"/>
    <s v="Granel"/>
    <s v="E001"/>
    <x v="1"/>
    <d v="1899-12-30T00:23:45"/>
    <d v="1899-12-30T00:28:42"/>
    <n v="15"/>
    <x v="6"/>
    <x v="2"/>
    <x v="2"/>
    <n v="0"/>
    <n v="0"/>
    <s v="OK"/>
    <s v="Granel"/>
    <x v="2"/>
    <n v="0"/>
    <s v="M. TENERIFE"/>
    <s v="A"/>
    <d v="1899-12-30T00:04:57"/>
    <d v="1899-12-30T00:04:57"/>
    <s v="OK"/>
    <m/>
    <m/>
    <d v="1899-12-30T00:00:00"/>
    <d v="1899-12-30T00:23:45"/>
    <n v="2"/>
    <n v="-3.4374999999999822E-3"/>
    <n v="23.749999999992042"/>
    <n v="15"/>
    <s v="Si"/>
  </r>
  <r>
    <s v="CTTC"/>
    <s v="2025002727"/>
    <x v="0"/>
    <s v="ETF02432R"/>
    <s v="E6398FTM"/>
    <d v="2025-03-05T00:00:00"/>
    <m/>
    <s v="3126"/>
    <x v="17"/>
    <s v="S2D"/>
    <s v="S2D"/>
    <m/>
    <d v="2025-03-05T00:00:00"/>
    <d v="1899-12-30T07:15:32"/>
    <d v="2025-03-05T00:00:00"/>
    <d v="1899-12-30T07:10:57"/>
    <d v="2025-03-05T00:00:00"/>
    <d v="1899-12-30T07:30:17"/>
    <x v="0"/>
    <s v="RFCPI"/>
    <s v="7004144714"/>
    <s v="EXW"/>
    <d v="1899-12-30T00:23:55"/>
    <d v="1899-12-30T00:19:20"/>
    <d v="1899-12-30T00:04:35"/>
    <s v="Granel"/>
    <s v="E001"/>
    <x v="1"/>
    <d v="1899-12-30T00:14:45"/>
    <d v="1899-12-30T00:19:20"/>
    <n v="7"/>
    <x v="8"/>
    <x v="2"/>
    <x v="2"/>
    <n v="0"/>
    <n v="0"/>
    <s v="OK"/>
    <s v="Granel"/>
    <x v="2"/>
    <n v="0"/>
    <s v="M. TENERIFE"/>
    <s v="A"/>
    <d v="1899-12-30T00:04:35"/>
    <d v="1899-12-30T00:04:35"/>
    <s v="OK"/>
    <m/>
    <m/>
    <d v="1899-12-30T00:00:00"/>
    <d v="1899-12-30T00:14:45"/>
    <n v="4"/>
    <n v="-3.1828703703700167E-3"/>
    <n v="14.750000000006382"/>
    <n v="7"/>
    <s v="Si"/>
  </r>
  <r>
    <s v="CTTC"/>
    <s v="2025002731"/>
    <x v="0"/>
    <s v="ER8433BBF"/>
    <s v="E4696FTM"/>
    <d v="2025-03-05T00:00:00"/>
    <m/>
    <s v="3126"/>
    <x v="17"/>
    <s v="S1D"/>
    <s v="S1D"/>
    <m/>
    <d v="2025-03-05T00:00:00"/>
    <d v="1899-12-30T09:29:13"/>
    <d v="2025-03-05T00:00:00"/>
    <d v="1899-12-30T09:24:06"/>
    <d v="2025-03-05T00:00:00"/>
    <d v="1899-12-30T09:47:50"/>
    <x v="0"/>
    <s v="RFCPI"/>
    <s v="7004144716"/>
    <s v="EXW"/>
    <d v="1899-12-30T00:28:51"/>
    <d v="1899-12-30T00:23:44"/>
    <d v="1899-12-30T00:05:07"/>
    <s v="Granel"/>
    <s v="E001"/>
    <x v="1"/>
    <d v="1899-12-30T00:18:37"/>
    <d v="1899-12-30T00:23:44"/>
    <n v="9"/>
    <x v="8"/>
    <x v="2"/>
    <x v="2"/>
    <n v="0"/>
    <n v="0"/>
    <s v="OK"/>
    <s v="Granel"/>
    <x v="2"/>
    <n v="0"/>
    <s v="M. TENERIFE"/>
    <s v="A"/>
    <d v="1899-12-30T00:05:07"/>
    <d v="1899-12-30T00:05:07"/>
    <s v="OK"/>
    <m/>
    <m/>
    <d v="1899-12-30T00:00:00"/>
    <d v="1899-12-30T00:18:37"/>
    <n v="4"/>
    <n v="-3.5532407407399824E-3"/>
    <n v="18.616666666665605"/>
    <n v="9"/>
    <s v="Si"/>
  </r>
  <r>
    <s v="CTTC"/>
    <s v="2025002745"/>
    <x v="0"/>
    <s v="ETF02432R"/>
    <s v="E6398FTM"/>
    <d v="2025-03-05T00:00:00"/>
    <m/>
    <s v="3126"/>
    <x v="17"/>
    <s v="S1D"/>
    <s v="S1D"/>
    <m/>
    <d v="2025-03-05T00:00:00"/>
    <d v="1899-12-30T11:41:33"/>
    <d v="2025-03-05T00:00:00"/>
    <d v="1899-12-30T11:36:39"/>
    <d v="2025-03-05T00:00:00"/>
    <d v="1899-12-30T11:55:26"/>
    <x v="0"/>
    <s v="RFCPI"/>
    <s v="7004144717"/>
    <s v="EXW"/>
    <d v="1899-12-30T00:23:41"/>
    <d v="1899-12-30T00:18:47"/>
    <d v="1899-12-30T00:04:54"/>
    <s v="Granel"/>
    <s v="E001"/>
    <x v="1"/>
    <d v="1899-12-30T00:13:53"/>
    <d v="1899-12-30T00:18:47"/>
    <n v="11"/>
    <x v="8"/>
    <x v="2"/>
    <x v="2"/>
    <n v="0"/>
    <n v="0"/>
    <s v="OK"/>
    <s v="Granel"/>
    <x v="2"/>
    <n v="0"/>
    <s v="M. TENERIFE"/>
    <s v="A"/>
    <d v="1899-12-30T00:04:54"/>
    <d v="1899-12-30T00:04:54"/>
    <s v="OK"/>
    <m/>
    <m/>
    <d v="1899-12-30T00:00:00"/>
    <d v="1899-12-30T00:13:53"/>
    <n v="4"/>
    <n v="-3.402777777779975E-3"/>
    <n v="13.883333333328043"/>
    <n v="11"/>
    <s v="Si"/>
  </r>
  <r>
    <s v="CTTC"/>
    <s v=""/>
    <x v="0"/>
    <s v="ER0260BCH"/>
    <s v="E1160JXP"/>
    <d v="2025-03-05T00:00:00"/>
    <m/>
    <s v="3209"/>
    <x v="61"/>
    <s v="PA"/>
    <m/>
    <m/>
    <d v="2025-03-05T00:00:00"/>
    <d v="1899-12-30T11:55:12"/>
    <d v="2025-03-05T00:00:00"/>
    <d v="1899-12-30T13:28:01"/>
    <d v="2025-03-05T00:00:00"/>
    <d v="1899-12-30T11:56:13"/>
    <x v="358"/>
    <s v="E_EGARCIA"/>
    <s v="7004144718"/>
    <s v="FBO"/>
    <d v="1899-12-30T03:04:37"/>
    <d v="1899-12-30T01:31:48"/>
    <d v="1899-12-30T01:32:49"/>
    <s v="Ensacado"/>
    <s v="E002"/>
    <x v="2"/>
    <d v="1899-12-30T00:01:01"/>
    <n v="-6.3750000000000029E-2"/>
    <n v="11"/>
    <x v="8"/>
    <x v="2"/>
    <x v="1"/>
    <n v="1"/>
    <n v="0"/>
    <s v="KO"/>
    <s v="Ensacado"/>
    <x v="2"/>
    <n v="1"/>
    <s v="M. TENERIFE"/>
    <s v="A"/>
    <d v="1899-12-30T01:32:49"/>
    <d v="1899-12-30T00:34:49"/>
    <s v="KO"/>
    <m/>
    <m/>
    <d v="1899-12-30T00:00:00"/>
    <d v="1899-12-30T00:01:01"/>
    <n v="4"/>
    <d v="1899-12-30T01:32:49"/>
    <n v="1.0166666666688506"/>
    <n v="11"/>
    <s v="Si"/>
  </r>
  <r>
    <s v="CTTC"/>
    <s v="2025002748"/>
    <x v="0"/>
    <s v="ER9636BBG"/>
    <s v="E7609CBH"/>
    <d v="2025-03-05T00:00:00"/>
    <m/>
    <s v="3126"/>
    <x v="17"/>
    <s v="S1D"/>
    <s v="S1D"/>
    <m/>
    <d v="2025-03-05T00:00:00"/>
    <d v="1899-12-30T12:03:18"/>
    <d v="2025-03-05T00:00:00"/>
    <d v="1899-12-30T11:58:10"/>
    <d v="2025-03-05T00:00:00"/>
    <d v="1899-12-30T12:19:17"/>
    <x v="0"/>
    <s v="RFCPI"/>
    <s v="7004144719"/>
    <s v="EXW"/>
    <d v="1899-12-30T00:26:15"/>
    <d v="1899-12-30T00:21:07"/>
    <d v="1899-12-30T00:05:08"/>
    <s v="Granel"/>
    <s v="E001"/>
    <x v="1"/>
    <d v="1899-12-30T00:15:59"/>
    <d v="1899-12-30T00:21:07"/>
    <n v="12"/>
    <x v="8"/>
    <x v="2"/>
    <x v="2"/>
    <n v="0"/>
    <n v="0"/>
    <s v="OK"/>
    <s v="Granel"/>
    <x v="2"/>
    <n v="0"/>
    <s v="M. TENERIFE"/>
    <s v="A"/>
    <d v="1899-12-30T00:05:08"/>
    <d v="1899-12-30T00:05:08"/>
    <s v="OK"/>
    <m/>
    <m/>
    <d v="1899-12-30T00:00:00"/>
    <d v="1899-12-30T00:15:59"/>
    <n v="4"/>
    <n v="-3.5648148148200165E-3"/>
    <n v="15.983333333323095"/>
    <n v="12"/>
    <s v="Si"/>
  </r>
  <r>
    <s v="CTTC"/>
    <s v="2025002759"/>
    <x v="0"/>
    <s v="ER8433BBF"/>
    <s v="E4696FTM"/>
    <d v="2025-03-05T00:00:00"/>
    <m/>
    <s v="3126"/>
    <x v="17"/>
    <s v="S2D"/>
    <s v="S2D"/>
    <m/>
    <d v="2025-03-05T00:00:00"/>
    <d v="1899-12-30T14:48:50"/>
    <d v="2025-03-05T00:00:00"/>
    <d v="1899-12-30T14:44:03"/>
    <d v="2025-03-05T00:00:00"/>
    <d v="1899-12-30T15:14:56"/>
    <x v="0"/>
    <s v="RFCPI"/>
    <s v="7004144720"/>
    <s v="EXW"/>
    <d v="1899-12-30T00:35:40"/>
    <d v="1899-12-30T00:30:53"/>
    <d v="1899-12-30T00:04:47"/>
    <s v="Granel"/>
    <s v="E001"/>
    <x v="1"/>
    <d v="1899-12-30T00:26:06"/>
    <d v="1899-12-30T00:30:53"/>
    <n v="14"/>
    <x v="8"/>
    <x v="2"/>
    <x v="2"/>
    <n v="0"/>
    <n v="0"/>
    <s v="OK"/>
    <s v="Granel"/>
    <x v="2"/>
    <n v="0"/>
    <s v="M. TENERIFE"/>
    <s v="A"/>
    <d v="1899-12-30T00:04:47"/>
    <d v="1899-12-30T00:04:47"/>
    <s v="OK"/>
    <m/>
    <m/>
    <d v="1899-12-30T00:00:00"/>
    <d v="1899-12-30T00:26:06"/>
    <n v="4"/>
    <n v="-3.3217592592599265E-3"/>
    <n v="26.100000000000083"/>
    <n v="15"/>
    <s v="Si"/>
  </r>
  <r>
    <s v="CTTC"/>
    <s v="2025002762"/>
    <x v="0"/>
    <s v="ER9636BBG"/>
    <s v="E7609CBH"/>
    <d v="2025-03-05T00:00:00"/>
    <m/>
    <s v="3126"/>
    <x v="17"/>
    <s v="S1D"/>
    <s v="S1D"/>
    <m/>
    <d v="2025-03-05T00:00:00"/>
    <d v="1899-12-30T16:36:19"/>
    <d v="2025-03-05T00:00:00"/>
    <d v="1899-12-30T16:31:24"/>
    <d v="2025-03-05T00:00:00"/>
    <d v="1899-12-30T16:57:14"/>
    <x v="0"/>
    <s v="RFCPI"/>
    <s v="7004144721"/>
    <s v="EXW"/>
    <d v="1899-12-30T00:30:45"/>
    <d v="1899-12-30T00:25:50"/>
    <d v="1899-12-30T00:04:55"/>
    <s v="Granel"/>
    <s v="E001"/>
    <x v="1"/>
    <d v="1899-12-30T00:20:55"/>
    <d v="1899-12-30T00:25:50"/>
    <n v="16"/>
    <x v="8"/>
    <x v="2"/>
    <x v="2"/>
    <n v="0"/>
    <n v="0"/>
    <s v="OK"/>
    <s v="Granel"/>
    <x v="2"/>
    <n v="0"/>
    <s v="M. TENERIFE"/>
    <s v="A"/>
    <d v="1899-12-30T00:04:55"/>
    <d v="1899-12-30T00:04:55"/>
    <s v="OK"/>
    <m/>
    <m/>
    <d v="1899-12-30T00:00:00"/>
    <d v="1899-12-30T00:20:55"/>
    <n v="4"/>
    <n v="-3.4143518518499061E-3"/>
    <n v="20.916666666676917"/>
    <n v="16"/>
    <s v="Si"/>
  </r>
  <r>
    <s v="CTTC"/>
    <s v="2025002782"/>
    <x v="0"/>
    <s v="ETF02432R"/>
    <s v="E6398FTM"/>
    <d v="2025-03-06T00:00:00"/>
    <m/>
    <s v="3126"/>
    <x v="17"/>
    <s v="S1D"/>
    <s v="S1D"/>
    <m/>
    <d v="2025-03-06T00:00:00"/>
    <d v="1899-12-30T07:19:11"/>
    <d v="2025-03-06T00:00:00"/>
    <d v="1899-12-30T07:22:30"/>
    <d v="2025-03-06T00:00:00"/>
    <d v="1899-12-30T07:39:05"/>
    <x v="0"/>
    <s v="RFCPI"/>
    <s v="7004144722"/>
    <s v="EXW"/>
    <d v="1899-12-30T00:19:54"/>
    <d v="1899-12-30T00:16:35"/>
    <d v="1899-12-30T00:03:19"/>
    <s v="Granel"/>
    <s v="E001"/>
    <x v="1"/>
    <d v="1899-12-30T00:19:54"/>
    <d v="1899-12-30T00:16:35"/>
    <n v="7"/>
    <x v="9"/>
    <x v="2"/>
    <x v="2"/>
    <n v="0"/>
    <n v="0"/>
    <s v="OK"/>
    <s v="Granel"/>
    <x v="2"/>
    <n v="0"/>
    <s v="M. TENERIFE"/>
    <s v="A"/>
    <d v="1899-12-30T00:03:19"/>
    <d v="1899-12-30T00:03:19"/>
    <s v="OK"/>
    <m/>
    <m/>
    <d v="1899-12-30T00:00:00"/>
    <d v="1899-12-30T00:19:54"/>
    <n v="5"/>
    <d v="1899-12-30T00:03:19"/>
    <n v="19.899999999993597"/>
    <n v="7"/>
    <s v="Si"/>
  </r>
  <r>
    <s v="CTTC"/>
    <s v=""/>
    <x v="0"/>
    <s v="ER9284BDK"/>
    <s v="E9335MJP"/>
    <d v="2025-03-06T00:00:00"/>
    <m/>
    <s v="3209"/>
    <x v="61"/>
    <s v="PA"/>
    <m/>
    <m/>
    <d v="2025-03-06T00:00:00"/>
    <d v="1899-12-30T09:35:51"/>
    <d v="2025-03-06T00:00:00"/>
    <d v="1899-12-30T13:28:01"/>
    <d v="2025-03-06T00:00:00"/>
    <d v="1899-12-30T09:36:38"/>
    <x v="358"/>
    <s v="E_EGARCIA"/>
    <s v="7004144723"/>
    <s v="FBO"/>
    <d v="1899-12-30T07:43:33"/>
    <d v="1899-12-30T03:51:23"/>
    <d v="1899-12-30T03:52:10"/>
    <s v="Ensacado"/>
    <s v="E002"/>
    <x v="2"/>
    <d v="1899-12-30T00:00:47"/>
    <n v="-0.16068287037038004"/>
    <n v="9"/>
    <x v="9"/>
    <x v="2"/>
    <x v="1"/>
    <n v="1"/>
    <n v="0"/>
    <s v="KO"/>
    <s v="Ensacado"/>
    <x v="2"/>
    <n v="1"/>
    <s v="M. TENERIFE"/>
    <s v="A"/>
    <d v="1899-12-30T03:52:10"/>
    <d v="1899-12-30T02:54:10"/>
    <s v="KO"/>
    <m/>
    <m/>
    <d v="1899-12-30T00:00:00"/>
    <d v="1899-12-30T00:00:47"/>
    <n v="5"/>
    <d v="1899-12-30T03:52:10"/>
    <n v="0.78333333333119093"/>
    <n v="9"/>
    <s v="Si"/>
  </r>
  <r>
    <s v="CTTC"/>
    <s v="2025002792"/>
    <x v="0"/>
    <s v="ER8433BBF"/>
    <s v="E4696FTM"/>
    <d v="2025-03-06T00:00:00"/>
    <m/>
    <s v="3126"/>
    <x v="17"/>
    <s v="S1D"/>
    <s v="S1D"/>
    <m/>
    <d v="2025-03-06T00:00:00"/>
    <d v="1899-12-30T09:29:21"/>
    <d v="2025-03-06T00:00:00"/>
    <d v="1899-12-30T09:27:08"/>
    <d v="2025-03-06T00:00:00"/>
    <d v="1899-12-30T09:50:40"/>
    <x v="0"/>
    <s v="RFCPI"/>
    <s v="7004144724"/>
    <s v="EXW"/>
    <d v="1899-12-30T00:25:45"/>
    <d v="1899-12-30T00:23:32"/>
    <d v="1899-12-30T00:02:13"/>
    <s v="Granel"/>
    <s v="E001"/>
    <x v="1"/>
    <d v="1899-12-30T00:21:19"/>
    <d v="1899-12-30T00:23:32"/>
    <n v="9"/>
    <x v="9"/>
    <x v="2"/>
    <x v="2"/>
    <n v="0"/>
    <n v="0"/>
    <s v="OK"/>
    <s v="Granel"/>
    <x v="2"/>
    <n v="0"/>
    <s v="M. TENERIFE"/>
    <s v="A"/>
    <d v="1899-12-30T00:02:13"/>
    <d v="1899-12-30T00:02:13"/>
    <s v="OK"/>
    <m/>
    <m/>
    <d v="1899-12-30T00:00:00"/>
    <d v="1899-12-30T00:21:19"/>
    <n v="5"/>
    <n v="-1.5393518518500016E-3"/>
    <n v="21.316666666679936"/>
    <n v="9"/>
    <s v="Si"/>
  </r>
  <r>
    <s v="CTTC"/>
    <s v=""/>
    <x v="0"/>
    <s v="ER9284BDK"/>
    <s v="E9335MJP"/>
    <d v="2025-03-06T00:00:00"/>
    <m/>
    <s v="3209"/>
    <x v="61"/>
    <s v="PA"/>
    <m/>
    <m/>
    <d v="2025-03-06T00:00:00"/>
    <d v="1899-12-30T11:02:00"/>
    <d v="2025-03-06T00:00:00"/>
    <d v="1899-12-30T13:28:01"/>
    <d v="2025-03-06T00:00:00"/>
    <d v="1899-12-30T11:04:22"/>
    <x v="358"/>
    <s v="E_EGARCIA"/>
    <s v="7004144725"/>
    <s v="FBO"/>
    <d v="1899-12-30T04:49:40"/>
    <d v="1899-12-30T02:23:39"/>
    <d v="1899-12-30T02:26:01"/>
    <s v="Ensacado"/>
    <s v="E002"/>
    <x v="2"/>
    <d v="1899-12-30T00:02:22"/>
    <n v="-9.9756944444450046E-2"/>
    <n v="11"/>
    <x v="9"/>
    <x v="2"/>
    <x v="1"/>
    <n v="1"/>
    <n v="0"/>
    <s v="KO"/>
    <s v="Ensacado"/>
    <x v="2"/>
    <n v="1"/>
    <s v="M. TENERIFE"/>
    <s v="A"/>
    <d v="1899-12-30T02:26:01"/>
    <d v="1899-12-30T01:28:01"/>
    <s v="KO"/>
    <m/>
    <m/>
    <d v="1899-12-30T00:00:00"/>
    <d v="1899-12-30T00:02:22"/>
    <n v="5"/>
    <d v="1899-12-30T02:26:01"/>
    <n v="2.3666666666688219"/>
    <n v="11"/>
    <s v="Si"/>
  </r>
  <r>
    <s v="CTTC"/>
    <s v=""/>
    <x v="0"/>
    <s v="ER0260BCH"/>
    <s v="E1160JXP"/>
    <d v="2025-03-06T00:00:00"/>
    <m/>
    <s v="3209"/>
    <x v="61"/>
    <s v="PA"/>
    <m/>
    <m/>
    <d v="2025-03-06T00:00:00"/>
    <d v="1899-12-30T11:46:14"/>
    <d v="2025-03-06T00:00:00"/>
    <d v="1899-12-30T13:28:01"/>
    <d v="2025-03-06T00:00:00"/>
    <d v="1899-12-30T11:47:28"/>
    <x v="358"/>
    <s v="E_EGARCIA"/>
    <s v="7004144726"/>
    <s v="FBO"/>
    <d v="1899-12-30T03:22:20"/>
    <d v="1899-12-30T01:40:33"/>
    <d v="1899-12-30T01:41:47"/>
    <s v="Ensacado"/>
    <s v="E002"/>
    <x v="2"/>
    <d v="1899-12-30T00:01:14"/>
    <n v="-6.9826388888890034E-2"/>
    <n v="11"/>
    <x v="9"/>
    <x v="2"/>
    <x v="1"/>
    <n v="1"/>
    <n v="0"/>
    <s v="KO"/>
    <s v="Ensacado"/>
    <x v="2"/>
    <n v="1"/>
    <s v="M. TENERIFE"/>
    <s v="A"/>
    <d v="1899-12-30T01:41:47"/>
    <d v="1899-12-30T00:43:47"/>
    <s v="KO"/>
    <m/>
    <m/>
    <d v="1899-12-30T00:00:00"/>
    <d v="1899-12-30T00:01:14"/>
    <n v="5"/>
    <d v="1899-12-30T01:41:47"/>
    <n v="1.2333333333455698"/>
    <n v="11"/>
    <s v="Si"/>
  </r>
  <r>
    <s v="CTTC"/>
    <s v=""/>
    <x v="0"/>
    <s v="ER9284BDK"/>
    <s v="E9335MJP"/>
    <d v="2025-03-06T00:00:00"/>
    <m/>
    <s v="3209"/>
    <x v="61"/>
    <s v="PA"/>
    <m/>
    <m/>
    <d v="2025-03-06T00:00:00"/>
    <d v="1899-12-30T12:17:21"/>
    <d v="2025-03-06T00:00:00"/>
    <d v="1899-12-30T13:28:01"/>
    <d v="2025-03-06T00:00:00"/>
    <d v="1899-12-30T12:18:01"/>
    <x v="358"/>
    <s v="E_EGARCIA"/>
    <s v="7004144727"/>
    <s v="FBO"/>
    <d v="1899-12-30T02:20:40"/>
    <d v="1899-12-30T01:10:00"/>
    <d v="1899-12-30T01:10:40"/>
    <s v="Ensacado"/>
    <s v="E002"/>
    <x v="2"/>
    <d v="1899-12-30T00:00:40"/>
    <n v="-4.8611111111120042E-2"/>
    <n v="12"/>
    <x v="9"/>
    <x v="2"/>
    <x v="1"/>
    <n v="1"/>
    <n v="0"/>
    <s v="KO"/>
    <s v="Ensacado"/>
    <x v="2"/>
    <n v="1"/>
    <s v="M. TENERIFE"/>
    <s v="A"/>
    <d v="1899-12-30T01:10:40"/>
    <d v="1899-12-30T00:12:40"/>
    <s v="KO"/>
    <m/>
    <m/>
    <d v="1899-12-30T00:00:00"/>
    <d v="1899-12-30T00:00:40"/>
    <n v="5"/>
    <d v="1899-12-30T01:10:40"/>
    <n v="0.66666666666240104"/>
    <n v="12"/>
    <s v="Si"/>
  </r>
  <r>
    <s v="CTTC"/>
    <s v="2025002823"/>
    <x v="0"/>
    <s v="ER8433BBF"/>
    <s v="E4696FTM"/>
    <d v="2025-03-06T00:00:00"/>
    <m/>
    <s v="3126"/>
    <x v="17"/>
    <s v="S2D"/>
    <s v="S2D"/>
    <m/>
    <d v="2025-03-06T00:00:00"/>
    <d v="1899-12-30T14:01:28"/>
    <d v="2025-03-06T00:00:00"/>
    <d v="1899-12-30T13:56:18"/>
    <d v="2025-03-06T00:00:00"/>
    <d v="1899-12-30T14:23:00"/>
    <x v="0"/>
    <s v="RFCPI"/>
    <s v="7004144728"/>
    <s v="EXW"/>
    <d v="1899-12-30T00:31:52"/>
    <d v="1899-12-30T00:26:42"/>
    <d v="1899-12-30T00:05:10"/>
    <s v="Granel"/>
    <s v="E001"/>
    <x v="1"/>
    <d v="1899-12-30T00:21:32"/>
    <d v="1899-12-30T00:26:42"/>
    <n v="14"/>
    <x v="9"/>
    <x v="2"/>
    <x v="2"/>
    <n v="0"/>
    <n v="0"/>
    <s v="OK"/>
    <s v="Granel"/>
    <x v="2"/>
    <n v="0"/>
    <s v="M. TENERIFE"/>
    <s v="A"/>
    <d v="1899-12-30T00:05:10"/>
    <d v="1899-12-30T00:05:10"/>
    <s v="OK"/>
    <m/>
    <m/>
    <d v="1899-12-30T00:00:00"/>
    <d v="1899-12-30T00:21:32"/>
    <n v="5"/>
    <n v="-3.5879629629600451E-3"/>
    <n v="21.533333333342348"/>
    <n v="14"/>
    <s v="Si"/>
  </r>
  <r>
    <s v="CTTC"/>
    <s v="2025002824"/>
    <x v="0"/>
    <s v="ER1318BBM"/>
    <s v="E0236DFW"/>
    <d v="2025-03-06T00:00:00"/>
    <m/>
    <s v="3126"/>
    <x v="17"/>
    <s v="S1D"/>
    <s v="S1D"/>
    <m/>
    <d v="2025-03-06T00:00:00"/>
    <d v="1899-12-30T14:18:41"/>
    <d v="2025-03-06T00:00:00"/>
    <d v="1899-12-30T14:13:48"/>
    <d v="2025-03-06T00:00:00"/>
    <d v="1899-12-30T14:33:41"/>
    <x v="0"/>
    <s v="RFCPI"/>
    <s v="7004144729"/>
    <s v="EXW"/>
    <d v="1899-12-30T00:24:46"/>
    <d v="1899-12-30T00:19:53"/>
    <d v="1899-12-30T00:04:53"/>
    <s v="Granel"/>
    <s v="E001"/>
    <x v="1"/>
    <d v="1899-12-30T00:15:00"/>
    <d v="1899-12-30T00:19:53"/>
    <n v="14"/>
    <x v="9"/>
    <x v="2"/>
    <x v="2"/>
    <n v="0"/>
    <n v="0"/>
    <s v="OK"/>
    <s v="Granel"/>
    <x v="2"/>
    <n v="0"/>
    <s v="M. TENERIFE"/>
    <s v="A"/>
    <d v="1899-12-30T00:04:53"/>
    <d v="1899-12-30T00:04:53"/>
    <s v="OK"/>
    <m/>
    <m/>
    <d v="1899-12-30T00:00:00"/>
    <d v="1899-12-30T00:15:00"/>
    <n v="5"/>
    <n v="-3.391203703700052E-3"/>
    <n v="15.000000000004743"/>
    <n v="14"/>
    <s v="Si"/>
  </r>
  <r>
    <s v="CTTC"/>
    <s v="2025002825"/>
    <x v="0"/>
    <s v="ETF02432R"/>
    <s v="E6398FTM"/>
    <d v="2025-03-06T00:00:00"/>
    <m/>
    <s v="3126"/>
    <x v="17"/>
    <s v="S2D"/>
    <s v="S2D"/>
    <m/>
    <d v="2025-03-06T00:00:00"/>
    <d v="1899-12-30T14:29:02"/>
    <d v="2025-03-06T00:00:00"/>
    <d v="1899-12-30T14:24:31"/>
    <d v="2025-03-06T00:00:00"/>
    <d v="1899-12-30T14:43:04"/>
    <x v="0"/>
    <s v="RFCPI"/>
    <s v="7004144730"/>
    <s v="EXW"/>
    <d v="1899-12-30T00:23:04"/>
    <d v="1899-12-30T00:18:33"/>
    <d v="1899-12-30T00:04:31"/>
    <s v="Granel"/>
    <s v="E001"/>
    <x v="1"/>
    <d v="1899-12-30T00:14:02"/>
    <d v="1899-12-30T00:18:33"/>
    <n v="14"/>
    <x v="9"/>
    <x v="2"/>
    <x v="2"/>
    <n v="0"/>
    <n v="0"/>
    <s v="OK"/>
    <s v="Granel"/>
    <x v="2"/>
    <n v="0"/>
    <s v="M. TENERIFE"/>
    <s v="A"/>
    <d v="1899-12-30T00:04:31"/>
    <d v="1899-12-30T00:04:31"/>
    <s v="OK"/>
    <m/>
    <m/>
    <d v="1899-12-30T00:00:00"/>
    <d v="1899-12-30T00:14:02"/>
    <n v="5"/>
    <n v="-3.1365740740700865E-3"/>
    <n v="14.033333333332703"/>
    <n v="14"/>
    <s v="Si"/>
  </r>
  <r>
    <s v="CTTC"/>
    <s v=""/>
    <x v="0"/>
    <s v="ER0260BCH"/>
    <s v="E1160JXP"/>
    <d v="2025-03-07T00:00:00"/>
    <m/>
    <s v="3209"/>
    <x v="61"/>
    <s v="PA"/>
    <m/>
    <m/>
    <d v="2025-03-07T00:00:00"/>
    <d v="1899-12-30T06:36:24"/>
    <d v="2025-03-07T00:00:00"/>
    <d v="1899-12-30T13:28:01"/>
    <d v="2025-03-07T00:00:00"/>
    <d v="1899-12-30T06:37:12"/>
    <x v="358"/>
    <s v="E_EGARCIA"/>
    <s v="7004144731"/>
    <s v="FBO"/>
    <d v="1899-12-30T13:42:26"/>
    <d v="1899-12-30T06:50:49"/>
    <d v="1899-12-30T06:51:37"/>
    <s v="Ensacado"/>
    <s v="E002"/>
    <x v="2"/>
    <d v="1899-12-30T00:00:48"/>
    <n v="-0.28528935185186005"/>
    <n v="6"/>
    <x v="10"/>
    <x v="2"/>
    <x v="1"/>
    <n v="1"/>
    <n v="0"/>
    <s v="KO"/>
    <s v="Ensacado"/>
    <x v="2"/>
    <n v="1"/>
    <s v="M. TENERIFE"/>
    <s v="A"/>
    <d v="1899-12-30T06:51:37"/>
    <d v="1899-12-30T05:53:37"/>
    <s v="KO"/>
    <m/>
    <m/>
    <d v="1899-12-30T00:00:00"/>
    <d v="1899-12-30T00:00:48"/>
    <n v="6"/>
    <d v="1899-12-30T06:51:37"/>
    <n v="0.79999999999197158"/>
    <n v="6"/>
    <s v="Si"/>
  </r>
  <r>
    <s v="CTTC"/>
    <s v=""/>
    <x v="0"/>
    <s v="ER6743BBR"/>
    <s v="E5005KYF"/>
    <d v="2025-03-07T00:00:00"/>
    <m/>
    <s v="3209"/>
    <x v="61"/>
    <s v="PA"/>
    <m/>
    <m/>
    <d v="2025-03-07T00:00:00"/>
    <d v="1899-12-30T06:37:59"/>
    <d v="2025-03-07T00:00:00"/>
    <d v="1899-12-30T13:28:01"/>
    <d v="2025-03-07T00:00:00"/>
    <d v="1899-12-30T06:40:09"/>
    <x v="358"/>
    <s v="E_EGARCIA"/>
    <s v="7004144732"/>
    <s v="FBO"/>
    <d v="1899-12-30T13:37:54"/>
    <d v="1899-12-30T06:47:52"/>
    <d v="1899-12-30T06:50:02"/>
    <s v="Ensacado"/>
    <s v="E002"/>
    <x v="2"/>
    <d v="1899-12-30T00:02:10"/>
    <n v="-0.28324074074075006"/>
    <n v="6"/>
    <x v="10"/>
    <x v="2"/>
    <x v="1"/>
    <n v="1"/>
    <n v="0"/>
    <s v="KO"/>
    <s v="Ensacado"/>
    <x v="2"/>
    <n v="1"/>
    <s v="M. TENERIFE"/>
    <s v="A"/>
    <d v="1899-12-30T06:50:02"/>
    <d v="1899-12-30T05:52:02"/>
    <s v="KO"/>
    <m/>
    <m/>
    <d v="1899-12-30T00:00:00"/>
    <d v="1899-12-30T00:02:10"/>
    <n v="6"/>
    <d v="1899-12-30T06:50:02"/>
    <n v="2.1666666666671919"/>
    <n v="6"/>
    <s v="Si"/>
  </r>
  <r>
    <s v="CTTC"/>
    <s v="2025002843"/>
    <x v="0"/>
    <s v="ETF02432R"/>
    <s v="E6398FTM"/>
    <d v="2025-03-07T00:00:00"/>
    <m/>
    <s v="3126"/>
    <x v="17"/>
    <s v="S1D"/>
    <s v="S1D"/>
    <m/>
    <d v="2025-03-07T00:00:00"/>
    <d v="1899-12-30T07:04:16"/>
    <d v="2025-03-07T00:00:00"/>
    <d v="1899-12-30T07:02:40"/>
    <d v="2025-03-07T00:00:00"/>
    <d v="1899-12-30T07:21:02"/>
    <x v="0"/>
    <s v="RFCPI"/>
    <s v="7004144733"/>
    <s v="EXW"/>
    <d v="1899-12-30T00:19:58"/>
    <d v="1899-12-30T00:18:22"/>
    <d v="1899-12-30T00:01:36"/>
    <s v="Granel"/>
    <s v="E001"/>
    <x v="1"/>
    <d v="1899-12-30T00:16:46"/>
    <d v="1899-12-30T00:18:22"/>
    <n v="7"/>
    <x v="10"/>
    <x v="2"/>
    <x v="2"/>
    <n v="0"/>
    <n v="0"/>
    <s v="OK"/>
    <s v="Granel"/>
    <x v="2"/>
    <n v="0"/>
    <s v="M. TENERIFE"/>
    <s v="A"/>
    <d v="1899-12-30T00:01:36"/>
    <d v="1899-12-30T00:01:36"/>
    <s v="OK"/>
    <m/>
    <m/>
    <d v="1899-12-30T00:00:00"/>
    <d v="1899-12-30T00:16:46"/>
    <n v="6"/>
    <n v="-1.111111111110008E-3"/>
    <n v="16.766666666668755"/>
    <n v="7"/>
    <s v="Si"/>
  </r>
  <r>
    <s v="CTTC"/>
    <s v="2025002844"/>
    <x v="0"/>
    <s v="ER9636BBG"/>
    <s v="E7609CBH"/>
    <d v="2025-03-07T00:00:00"/>
    <m/>
    <s v="3126"/>
    <x v="17"/>
    <s v="S2D"/>
    <s v="S2D"/>
    <m/>
    <d v="2025-03-07T00:00:00"/>
    <d v="1899-12-30T07:10:06"/>
    <d v="2025-03-07T00:00:00"/>
    <d v="1899-12-30T07:04:52"/>
    <d v="2025-03-07T00:00:00"/>
    <d v="1899-12-30T07:33:51"/>
    <x v="0"/>
    <s v="RFCPI"/>
    <s v="7004144734"/>
    <s v="EXW"/>
    <d v="1899-12-30T00:34:13"/>
    <d v="1899-12-30T00:28:59"/>
    <d v="1899-12-30T00:05:14"/>
    <s v="Granel"/>
    <s v="E001"/>
    <x v="1"/>
    <d v="1899-12-30T00:23:45"/>
    <d v="1899-12-30T00:28:59"/>
    <n v="7"/>
    <x v="10"/>
    <x v="2"/>
    <x v="2"/>
    <n v="0"/>
    <n v="0"/>
    <s v="OK"/>
    <s v="Granel"/>
    <x v="2"/>
    <n v="0"/>
    <s v="M. TENERIFE"/>
    <s v="A"/>
    <d v="1899-12-30T00:05:14"/>
    <d v="1899-12-30T00:05:14"/>
    <s v="OK"/>
    <m/>
    <m/>
    <d v="1899-12-30T00:00:00"/>
    <d v="1899-12-30T00:23:45"/>
    <n v="6"/>
    <n v="-3.6342592592599754E-3"/>
    <n v="23.74999999999196"/>
    <n v="7"/>
    <s v="Si"/>
  </r>
  <r>
    <s v="CTTC"/>
    <s v="2025002850"/>
    <x v="0"/>
    <s v="ER1318BBM"/>
    <s v="E0236DFW"/>
    <d v="2025-03-07T00:00:00"/>
    <m/>
    <s v="3126"/>
    <x v="17"/>
    <s v="S1D"/>
    <s v="S1D"/>
    <m/>
    <d v="2025-03-07T00:00:00"/>
    <d v="1899-12-30T07:27:54"/>
    <d v="2025-03-07T00:00:00"/>
    <d v="1899-12-30T07:22:42"/>
    <d v="2025-03-07T00:00:00"/>
    <d v="1899-12-30T07:39:40"/>
    <x v="0"/>
    <s v="RFCPI"/>
    <s v="7004144735"/>
    <s v="EXW"/>
    <d v="1899-12-30T00:22:10"/>
    <d v="1899-12-30T00:16:58"/>
    <d v="1899-12-30T00:05:12"/>
    <s v="Granel"/>
    <s v="E001"/>
    <x v="1"/>
    <d v="1899-12-30T00:11:46"/>
    <d v="1899-12-30T00:16:58"/>
    <n v="7"/>
    <x v="10"/>
    <x v="2"/>
    <x v="2"/>
    <n v="0"/>
    <n v="0"/>
    <s v="OK"/>
    <s v="Granel"/>
    <x v="2"/>
    <n v="0"/>
    <s v="M. TENERIFE"/>
    <s v="A"/>
    <d v="1899-12-30T00:05:12"/>
    <d v="1899-12-30T00:05:12"/>
    <s v="OK"/>
    <m/>
    <m/>
    <d v="1899-12-30T00:00:00"/>
    <d v="1899-12-30T00:11:46"/>
    <n v="6"/>
    <n v="-3.6111111111100103E-3"/>
    <n v="11.766666666657581"/>
    <n v="7"/>
    <s v="Si"/>
  </r>
  <r>
    <s v="CTTC"/>
    <s v="2025002862"/>
    <x v="0"/>
    <s v="ER8433BBF"/>
    <s v="E4696FTM"/>
    <d v="2025-03-07T00:00:00"/>
    <m/>
    <s v="3126"/>
    <x v="17"/>
    <s v="S2D"/>
    <s v="S2D"/>
    <m/>
    <d v="2025-03-07T00:00:00"/>
    <d v="1899-12-30T09:55:32"/>
    <d v="2025-03-07T00:00:00"/>
    <d v="1899-12-30T09:50:15"/>
    <d v="2025-03-07T00:00:00"/>
    <d v="1899-12-30T09:58:18"/>
    <x v="0"/>
    <s v="AGONZALEZH1"/>
    <s v="7004144736"/>
    <s v="EXW"/>
    <d v="1899-12-30T00:13:20"/>
    <d v="1899-12-30T00:08:03"/>
    <d v="1899-12-30T00:05:17"/>
    <s v="Granel"/>
    <s v="E001"/>
    <x v="1"/>
    <d v="1899-12-30T00:02:46"/>
    <d v="1899-12-30T00:08:03"/>
    <n v="9"/>
    <x v="10"/>
    <x v="2"/>
    <x v="2"/>
    <n v="1"/>
    <n v="0"/>
    <s v="KO"/>
    <s v="Granel"/>
    <x v="2"/>
    <n v="1"/>
    <s v="M. TENERIFE"/>
    <s v="A"/>
    <d v="1899-12-30T00:05:17"/>
    <d v="1899-12-30T00:05:17"/>
    <s v="KO"/>
    <m/>
    <m/>
    <d v="1899-12-30T00:00:00"/>
    <d v="1899-12-30T00:02:46"/>
    <n v="6"/>
    <n v="-3.6689814814799826E-3"/>
    <n v="2.7666666666720019"/>
    <n v="9"/>
    <s v="Si"/>
  </r>
  <r>
    <s v="CTTC"/>
    <s v="2025002871"/>
    <x v="0"/>
    <s v="ER9636BBG"/>
    <s v="E7609CBH"/>
    <d v="2025-03-07T00:00:00"/>
    <m/>
    <s v="3126"/>
    <x v="17"/>
    <s v="S1D"/>
    <s v="S1D"/>
    <m/>
    <d v="2025-03-07T00:00:00"/>
    <d v="1899-12-30T10:59:27"/>
    <d v="2025-03-07T00:00:00"/>
    <d v="1899-12-30T10:54:15"/>
    <d v="2025-03-07T00:00:00"/>
    <d v="1899-12-30T11:17:28"/>
    <x v="0"/>
    <s v="RFCPI"/>
    <s v="7004144794"/>
    <s v="EXW"/>
    <d v="1899-12-30T00:28:25"/>
    <d v="1899-12-30T00:23:13"/>
    <d v="1899-12-30T00:05:12"/>
    <s v="Granel"/>
    <s v="E001"/>
    <x v="1"/>
    <d v="1899-12-30T00:18:01"/>
    <d v="1899-12-30T00:23:13"/>
    <n v="10"/>
    <x v="10"/>
    <x v="2"/>
    <x v="2"/>
    <n v="0"/>
    <n v="0"/>
    <s v="OK"/>
    <s v="Granel"/>
    <x v="2"/>
    <n v="0"/>
    <s v="M. TENERIFE"/>
    <s v="A"/>
    <d v="1899-12-30T00:05:12"/>
    <d v="1899-12-30T00:05:12"/>
    <s v="OK"/>
    <m/>
    <m/>
    <d v="1899-12-30T00:00:00"/>
    <d v="1899-12-30T00:18:01"/>
    <n v="6"/>
    <n v="-3.6111111111099548E-3"/>
    <n v="18.016666666660797"/>
    <n v="11"/>
    <s v="Si"/>
  </r>
  <r>
    <s v="CTTC"/>
    <s v="2025002874"/>
    <x v="0"/>
    <s v="ER8433BBF"/>
    <s v="E4696FTM"/>
    <d v="2025-03-07T00:00:00"/>
    <m/>
    <s v="3126"/>
    <x v="17"/>
    <s v="S1D"/>
    <s v="S1D"/>
    <m/>
    <d v="2025-03-07T00:00:00"/>
    <d v="1899-12-30T11:22:57"/>
    <d v="2025-03-07T00:00:00"/>
    <d v="1899-12-30T11:17:53"/>
    <d v="2025-03-07T00:00:00"/>
    <d v="1899-12-30T11:39:30"/>
    <x v="0"/>
    <s v="RFCPI"/>
    <s v="7004144830"/>
    <s v="EXW"/>
    <d v="1899-12-30T00:26:41"/>
    <d v="1899-12-30T00:21:37"/>
    <d v="1899-12-30T00:05:04"/>
    <s v="Granel"/>
    <s v="E001"/>
    <x v="1"/>
    <d v="1899-12-30T00:16:33"/>
    <d v="1899-12-30T00:21:37"/>
    <n v="11"/>
    <x v="10"/>
    <x v="2"/>
    <x v="2"/>
    <n v="0"/>
    <n v="0"/>
    <s v="OK"/>
    <s v="Granel"/>
    <x v="2"/>
    <n v="0"/>
    <s v="M. TENERIFE"/>
    <s v="A"/>
    <d v="1899-12-30T00:05:04"/>
    <d v="1899-12-30T00:05:04"/>
    <s v="OK"/>
    <m/>
    <m/>
    <d v="1899-12-30T00:00:00"/>
    <d v="1899-12-30T00:16:33"/>
    <n v="6"/>
    <n v="-3.5185185185199752E-3"/>
    <n v="16.550000000006424"/>
    <n v="11"/>
    <s v="Si"/>
  </r>
  <r>
    <s v="CTTC"/>
    <s v="2025002890"/>
    <x v="0"/>
    <s v="ER9636BBG"/>
    <s v="E7609CBH"/>
    <d v="2025-03-07T00:00:00"/>
    <m/>
    <s v="3126"/>
    <x v="17"/>
    <s v="S2D"/>
    <s v="S2D"/>
    <m/>
    <d v="2025-03-07T00:00:00"/>
    <d v="1899-12-30T15:00:29"/>
    <d v="2025-03-07T00:00:00"/>
    <d v="1899-12-30T14:55:40"/>
    <d v="2025-03-07T00:00:00"/>
    <d v="1899-12-30T15:26:59"/>
    <x v="0"/>
    <s v="RFCPI"/>
    <s v="7004144869"/>
    <s v="EXW"/>
    <d v="1899-12-30T00:36:08"/>
    <d v="1899-12-30T00:31:19"/>
    <d v="1899-12-30T00:04:49"/>
    <s v="Granel"/>
    <s v="E001"/>
    <x v="1"/>
    <d v="1899-12-30T00:26:30"/>
    <d v="1899-12-30T00:31:19"/>
    <n v="15"/>
    <x v="10"/>
    <x v="2"/>
    <x v="2"/>
    <n v="0"/>
    <n v="0"/>
    <s v="OK"/>
    <s v="Granel"/>
    <x v="2"/>
    <n v="0"/>
    <s v="M. TENERIFE"/>
    <s v="A"/>
    <d v="1899-12-30T00:04:49"/>
    <d v="1899-12-30T00:04:49"/>
    <s v="OK"/>
    <m/>
    <m/>
    <d v="1899-12-30T00:00:00"/>
    <d v="1899-12-30T00:26:30"/>
    <n v="6"/>
    <n v="-3.3449074074100027E-3"/>
    <n v="26.500000000003183"/>
    <n v="15"/>
    <s v="Si"/>
  </r>
  <r>
    <s v="CTTC"/>
    <s v="2025002891"/>
    <x v="0"/>
    <s v="ER8433BBF"/>
    <s v="E4696FTM"/>
    <d v="2025-03-07T00:00:00"/>
    <m/>
    <s v="3126"/>
    <x v="17"/>
    <s v="S1D"/>
    <s v="S1D"/>
    <m/>
    <d v="2025-03-07T00:00:00"/>
    <d v="1899-12-30T15:03:53"/>
    <d v="2025-03-07T00:00:00"/>
    <d v="1899-12-30T15:01:02"/>
    <d v="2025-03-07T00:00:00"/>
    <d v="1899-12-30T15:45:50"/>
    <x v="0"/>
    <s v="RFCPI"/>
    <s v="7004144870"/>
    <s v="EXW"/>
    <d v="1899-12-30T00:47:39"/>
    <d v="1899-12-30T00:44:48"/>
    <d v="1899-12-30T00:02:51"/>
    <s v="Granel"/>
    <s v="E001"/>
    <x v="1"/>
    <d v="1899-12-30T00:41:57"/>
    <d v="1899-12-30T00:44:48"/>
    <n v="15"/>
    <x v="10"/>
    <x v="2"/>
    <x v="2"/>
    <n v="0"/>
    <n v="0"/>
    <s v="OK"/>
    <s v="Granel"/>
    <x v="2"/>
    <n v="0"/>
    <s v="M. TENERIFE"/>
    <s v="A"/>
    <d v="1899-12-30T00:02:51"/>
    <d v="1899-12-30T00:02:51"/>
    <s v="OK"/>
    <m/>
    <m/>
    <d v="1899-12-30T00:00:00"/>
    <d v="1899-12-30T00:41:57"/>
    <n v="6"/>
    <n v="-1.9791666666700847E-3"/>
    <n v="41.949999999993445"/>
    <n v="15"/>
    <s v="Si"/>
  </r>
  <r>
    <s v="CTTC"/>
    <s v="2025002893"/>
    <x v="0"/>
    <s v="ETF02432R"/>
    <s v="E6398FTM"/>
    <d v="2025-03-07T00:00:00"/>
    <m/>
    <s v="3126"/>
    <x v="17"/>
    <s v="S2D"/>
    <s v="S2D"/>
    <m/>
    <d v="2025-03-07T00:00:00"/>
    <d v="1899-12-30T16:00:45"/>
    <d v="2025-03-07T00:00:00"/>
    <d v="1899-12-30T15:56:49"/>
    <d v="2025-03-07T00:00:00"/>
    <d v="1899-12-30T16:21:37"/>
    <x v="0"/>
    <s v="RFCPI"/>
    <s v="7004144871"/>
    <s v="EXW"/>
    <d v="1899-12-30T00:28:44"/>
    <d v="1899-12-30T00:24:48"/>
    <d v="1899-12-30T00:03:56"/>
    <s v="Granel"/>
    <s v="E001"/>
    <x v="1"/>
    <d v="1899-12-30T00:20:52"/>
    <d v="1899-12-30T00:24:48"/>
    <n v="16"/>
    <x v="10"/>
    <x v="2"/>
    <x v="2"/>
    <n v="0"/>
    <n v="0"/>
    <s v="OK"/>
    <s v="Granel"/>
    <x v="2"/>
    <n v="0"/>
    <s v="M. TENERIFE"/>
    <s v="A"/>
    <d v="1899-12-30T00:03:56"/>
    <d v="1899-12-30T00:03:56"/>
    <s v="OK"/>
    <m/>
    <m/>
    <d v="1899-12-30T00:00:00"/>
    <d v="1899-12-30T00:20:52"/>
    <n v="6"/>
    <n v="-2.7314814814800581E-3"/>
    <n v="20.866666666665559"/>
    <n v="16"/>
    <s v="Si"/>
  </r>
  <r>
    <s v="CTTC"/>
    <s v=""/>
    <x v="0"/>
    <s v="ER6743BBR"/>
    <s v="E5005KYF"/>
    <d v="2025-03-10T00:00:00"/>
    <m/>
    <s v="3145"/>
    <x v="60"/>
    <s v="PA"/>
    <m/>
    <m/>
    <d v="2025-03-10T00:00:00"/>
    <d v="1899-12-30T09:01:44"/>
    <d v="2025-03-10T00:00:00"/>
    <d v="1899-12-30T13:28:01"/>
    <d v="2025-03-10T00:00:00"/>
    <d v="1899-12-30T09:02:18"/>
    <x v="358"/>
    <s v="E_EGARCIA"/>
    <s v="7004144903"/>
    <s v="FBO"/>
    <d v="1899-12-30T08:52:00"/>
    <d v="1899-12-30T04:25:43"/>
    <d v="1899-12-30T04:26:17"/>
    <s v="Ensacado"/>
    <s v="E002"/>
    <x v="2"/>
    <d v="1899-12-30T00:00:34"/>
    <n v="-0.18452546296297007"/>
    <n v="9"/>
    <x v="11"/>
    <x v="3"/>
    <x v="1"/>
    <n v="1"/>
    <n v="0"/>
    <s v="KO"/>
    <s v="Ensacado"/>
    <x v="2"/>
    <n v="1"/>
    <s v="M. TENERIFE"/>
    <s v="A"/>
    <d v="1899-12-30T04:26:17"/>
    <d v="1899-12-30T03:28:17"/>
    <s v="KO"/>
    <m/>
    <m/>
    <d v="1899-12-30T00:00:00"/>
    <d v="1899-12-30T00:00:34"/>
    <n v="2"/>
    <d v="1899-12-30T04:26:17"/>
    <n v="0.56666666666878029"/>
    <n v="9"/>
    <s v="Si"/>
  </r>
  <r>
    <s v="CTTC"/>
    <s v=""/>
    <x v="0"/>
    <s v="ER6743BBR"/>
    <s v="E5005KYF"/>
    <d v="2025-03-10T00:00:00"/>
    <m/>
    <s v="3145"/>
    <x v="60"/>
    <s v="PA"/>
    <m/>
    <m/>
    <d v="2025-03-10T00:00:00"/>
    <d v="1899-12-30T09:06:34"/>
    <d v="2025-03-10T00:00:00"/>
    <d v="1899-12-30T13:28:01"/>
    <d v="2025-03-10T00:00:00"/>
    <d v="1899-12-30T09:07:20"/>
    <x v="358"/>
    <s v="E_EGARCIA"/>
    <s v="7004144915"/>
    <s v="FBO"/>
    <d v="1899-12-30T08:42:08"/>
    <d v="1899-12-30T04:20:41"/>
    <d v="1899-12-30T04:21:27"/>
    <s v="Ensacado"/>
    <s v="E002"/>
    <x v="2"/>
    <d v="1899-12-30T00:00:46"/>
    <n v="-0.18103009259260006"/>
    <n v="9"/>
    <x v="11"/>
    <x v="3"/>
    <x v="1"/>
    <n v="1"/>
    <n v="0"/>
    <s v="KO"/>
    <s v="Ensacado"/>
    <x v="2"/>
    <n v="1"/>
    <s v="M. TENERIFE"/>
    <s v="A"/>
    <d v="1899-12-30T04:21:27"/>
    <d v="1899-12-30T03:23:27"/>
    <s v="KO"/>
    <m/>
    <m/>
    <d v="1899-12-30T00:00:00"/>
    <d v="1899-12-30T00:00:46"/>
    <n v="2"/>
    <d v="1899-12-30T04:21:27"/>
    <n v="0.76666666665594185"/>
    <n v="9"/>
    <s v="Si"/>
  </r>
  <r>
    <s v="CTTC"/>
    <s v="2025002916"/>
    <x v="0"/>
    <s v="ER8433BBF"/>
    <s v="E4696FTM"/>
    <d v="2025-03-10T00:00:00"/>
    <m/>
    <s v="3126"/>
    <x v="17"/>
    <s v="S1D"/>
    <s v="S1D"/>
    <m/>
    <d v="2025-03-10T00:00:00"/>
    <d v="1899-12-30T09:16:11"/>
    <d v="2025-03-10T00:00:00"/>
    <d v="1899-12-30T09:11:04"/>
    <d v="2025-03-10T00:00:00"/>
    <d v="1899-12-30T09:40:03"/>
    <x v="0"/>
    <s v="RFCPI"/>
    <s v="7004144916"/>
    <s v="EXW"/>
    <d v="1899-12-30T00:34:06"/>
    <d v="1899-12-30T00:28:59"/>
    <d v="1899-12-30T00:05:07"/>
    <s v="Granel"/>
    <s v="E001"/>
    <x v="1"/>
    <d v="1899-12-30T00:23:52"/>
    <d v="1899-12-30T00:28:59"/>
    <n v="9"/>
    <x v="11"/>
    <x v="3"/>
    <x v="2"/>
    <n v="0"/>
    <n v="0"/>
    <s v="OK"/>
    <s v="Granel"/>
    <x v="2"/>
    <n v="0"/>
    <s v="M. TENERIFE"/>
    <s v="A"/>
    <d v="1899-12-30T00:05:07"/>
    <d v="1899-12-30T00:05:07"/>
    <s v="OK"/>
    <m/>
    <m/>
    <d v="1899-12-30T00:00:00"/>
    <d v="1899-12-30T00:23:52"/>
    <n v="2"/>
    <n v="-3.5532407407399824E-3"/>
    <n v="23.86666666666083"/>
    <n v="9"/>
    <s v="Si"/>
  </r>
  <r>
    <s v="CTTC"/>
    <s v="2025002919"/>
    <x v="0"/>
    <s v="ETF02432R"/>
    <s v="E6398FTM"/>
    <d v="2025-03-10T00:00:00"/>
    <m/>
    <s v="3126"/>
    <x v="17"/>
    <s v="S1D"/>
    <s v="S1D"/>
    <m/>
    <d v="2025-03-10T00:00:00"/>
    <d v="1899-12-30T09:33:50"/>
    <d v="2025-03-10T00:00:00"/>
    <d v="1899-12-30T09:28:45"/>
    <d v="2025-03-10T00:00:00"/>
    <d v="1899-12-30T09:39:13"/>
    <x v="0"/>
    <s v="AGONZALEZH1"/>
    <s v="7004144917"/>
    <s v="EXW"/>
    <d v="1899-12-30T00:15:33"/>
    <d v="1899-12-30T00:10:28"/>
    <d v="1899-12-30T00:05:05"/>
    <s v="Granel"/>
    <s v="E001"/>
    <x v="1"/>
    <d v="1899-12-30T00:05:23"/>
    <d v="1899-12-30T00:10:28"/>
    <n v="9"/>
    <x v="11"/>
    <x v="3"/>
    <x v="2"/>
    <n v="1"/>
    <n v="0"/>
    <s v="KO"/>
    <s v="Granel"/>
    <x v="2"/>
    <n v="1"/>
    <s v="M. TENERIFE"/>
    <s v="A"/>
    <d v="1899-12-30T00:05:05"/>
    <d v="1899-12-30T00:05:05"/>
    <s v="OK"/>
    <m/>
    <m/>
    <d v="1899-12-30T00:00:00"/>
    <d v="1899-12-30T00:05:23"/>
    <n v="2"/>
    <n v="-3.5300925925899618E-3"/>
    <n v="5.3833333333392641"/>
    <n v="9"/>
    <s v="Si"/>
  </r>
  <r>
    <s v="CTTC"/>
    <s v="2025002937"/>
    <x v="0"/>
    <s v="ER1318BBM"/>
    <s v="E0236DFW"/>
    <d v="2025-03-10T00:00:00"/>
    <m/>
    <s v="3126"/>
    <x v="17"/>
    <s v="S2D"/>
    <s v="S2D"/>
    <m/>
    <d v="2025-03-10T00:00:00"/>
    <d v="1899-12-30T12:02:07"/>
    <d v="2025-03-10T00:00:00"/>
    <d v="1899-12-30T11:57:49"/>
    <d v="2025-03-10T00:00:00"/>
    <d v="1899-12-30T12:18:58"/>
    <x v="0"/>
    <s v="RFCPI"/>
    <s v="7004144918"/>
    <s v="EXW"/>
    <d v="1899-12-30T00:25:27"/>
    <d v="1899-12-30T00:21:09"/>
    <d v="1899-12-30T00:04:18"/>
    <s v="Granel"/>
    <s v="E001"/>
    <x v="1"/>
    <d v="1899-12-30T00:16:51"/>
    <d v="1899-12-30T00:21:09"/>
    <n v="12"/>
    <x v="11"/>
    <x v="3"/>
    <x v="2"/>
    <n v="0"/>
    <n v="0"/>
    <s v="OK"/>
    <s v="Granel"/>
    <x v="2"/>
    <n v="0"/>
    <s v="M. TENERIFE"/>
    <s v="A"/>
    <d v="1899-12-30T00:04:18"/>
    <d v="1899-12-30T00:04:18"/>
    <s v="OK"/>
    <m/>
    <m/>
    <d v="1899-12-30T00:00:00"/>
    <d v="1899-12-30T00:16:51"/>
    <n v="2"/>
    <n v="-2.9861111111100236E-3"/>
    <n v="16.850000000001515"/>
    <n v="12"/>
    <s v="Si"/>
  </r>
  <r>
    <s v="CTTC"/>
    <s v="2025002943"/>
    <x v="0"/>
    <s v="ETF02432R"/>
    <s v="E6398FTM"/>
    <d v="2025-03-10T00:00:00"/>
    <m/>
    <s v="3126"/>
    <x v="17"/>
    <s v="S1D"/>
    <s v="S1D"/>
    <m/>
    <d v="2025-03-10T00:00:00"/>
    <d v="1899-12-30T12:55:08"/>
    <d v="2025-03-10T00:00:00"/>
    <d v="1899-12-30T12:50:54"/>
    <d v="2025-03-10T00:00:00"/>
    <d v="1899-12-30T13:08:47"/>
    <x v="0"/>
    <s v="RFCPI"/>
    <s v="7004144919"/>
    <s v="EXW"/>
    <d v="1899-12-30T00:22:07"/>
    <d v="1899-12-30T00:17:53"/>
    <d v="1899-12-30T00:04:14"/>
    <s v="Granel"/>
    <s v="E001"/>
    <x v="1"/>
    <d v="1899-12-30T00:13:39"/>
    <d v="1899-12-30T00:17:53"/>
    <n v="12"/>
    <x v="11"/>
    <x v="3"/>
    <x v="2"/>
    <n v="0"/>
    <n v="0"/>
    <s v="OK"/>
    <s v="Granel"/>
    <x v="2"/>
    <n v="0"/>
    <s v="M. TENERIFE"/>
    <s v="A"/>
    <d v="1899-12-30T00:04:14"/>
    <d v="1899-12-30T00:04:14"/>
    <s v="OK"/>
    <m/>
    <m/>
    <d v="1899-12-30T00:00:00"/>
    <d v="1899-12-30T00:13:39"/>
    <n v="2"/>
    <n v="-2.9398148148199743E-3"/>
    <n v="13.649999999990463"/>
    <n v="13"/>
    <s v="Si"/>
  </r>
  <r>
    <s v="CTTC"/>
    <s v="2025002946"/>
    <x v="0"/>
    <s v="ER8433BBF"/>
    <s v="E4696FTM"/>
    <d v="2025-03-10T00:00:00"/>
    <m/>
    <s v="3126"/>
    <x v="17"/>
    <s v="S1D"/>
    <s v="S1D"/>
    <m/>
    <d v="2025-03-10T00:00:00"/>
    <d v="1899-12-30T13:33:13"/>
    <d v="2025-03-10T00:00:00"/>
    <d v="1899-12-30T13:28:15"/>
    <d v="2025-03-10T00:00:00"/>
    <d v="1899-12-30T13:36:31"/>
    <x v="0"/>
    <s v="AGONZALEZH1"/>
    <s v="7004144920"/>
    <s v="EXW"/>
    <d v="1899-12-30T00:13:14"/>
    <d v="1899-12-30T00:08:16"/>
    <d v="1899-12-30T00:04:58"/>
    <s v="Granel"/>
    <s v="E001"/>
    <x v="1"/>
    <d v="1899-12-30T00:03:18"/>
    <d v="1899-12-30T00:08:16"/>
    <n v="13"/>
    <x v="11"/>
    <x v="3"/>
    <x v="2"/>
    <n v="1"/>
    <n v="0"/>
    <s v="KO"/>
    <s v="Granel"/>
    <x v="2"/>
    <n v="1"/>
    <s v="M. TENERIFE"/>
    <s v="A"/>
    <d v="1899-12-30T00:04:58"/>
    <d v="1899-12-30T00:04:58"/>
    <s v="KO"/>
    <m/>
    <m/>
    <d v="1899-12-30T00:00:00"/>
    <d v="1899-12-30T00:03:18"/>
    <n v="2"/>
    <n v="-3.4490740740800163E-3"/>
    <n v="3.299999999990284"/>
    <n v="13"/>
    <s v="Si"/>
  </r>
  <r>
    <s v="CTTC"/>
    <s v="2025002953"/>
    <x v="0"/>
    <s v="ER8433BBF"/>
    <s v="E4696FTM"/>
    <d v="2025-03-10T00:00:00"/>
    <m/>
    <s v="3126"/>
    <x v="17"/>
    <s v="S1D"/>
    <s v="S1D"/>
    <m/>
    <d v="2025-03-10T00:00:00"/>
    <d v="1899-12-30T15:06:17"/>
    <d v="2025-03-10T00:00:00"/>
    <d v="1899-12-30T15:01:09"/>
    <d v="2025-03-10T00:00:00"/>
    <d v="1899-12-30T15:23:23"/>
    <x v="0"/>
    <s v="RFCPI"/>
    <s v="7004144921"/>
    <s v="EXW"/>
    <d v="1899-12-30T00:27:22"/>
    <d v="1899-12-30T00:22:14"/>
    <d v="1899-12-30T00:05:08"/>
    <s v="Granel"/>
    <s v="E001"/>
    <x v="1"/>
    <d v="1899-12-30T00:17:06"/>
    <d v="1899-12-30T00:22:14"/>
    <n v="15"/>
    <x v="11"/>
    <x v="3"/>
    <x v="2"/>
    <n v="0"/>
    <n v="0"/>
    <s v="OK"/>
    <s v="Granel"/>
    <x v="2"/>
    <n v="0"/>
    <s v="M. TENERIFE"/>
    <s v="A"/>
    <d v="1899-12-30T00:05:08"/>
    <d v="1899-12-30T00:05:08"/>
    <s v="OK"/>
    <m/>
    <m/>
    <d v="1899-12-30T00:00:00"/>
    <d v="1899-12-30T00:17:06"/>
    <n v="2"/>
    <n v="-3.564814814819961E-3"/>
    <n v="17.099999999999955"/>
    <n v="15"/>
    <s v="Si"/>
  </r>
  <r>
    <s v="CTTC"/>
    <s v="2025002973"/>
    <x v="0"/>
    <s v="ER9636BBG"/>
    <s v="E7609CBH"/>
    <d v="2025-03-11T00:00:00"/>
    <m/>
    <s v="3126"/>
    <x v="17"/>
    <s v="S2D"/>
    <s v="S2D"/>
    <m/>
    <d v="2025-03-11T00:00:00"/>
    <d v="1899-12-30T06:43:09"/>
    <d v="2025-03-11T00:00:00"/>
    <d v="1899-12-30T06:38:07"/>
    <d v="2025-03-11T00:00:00"/>
    <d v="1899-12-30T07:04:03"/>
    <x v="0"/>
    <s v="RFCPI"/>
    <s v="7004144922"/>
    <s v="EXW"/>
    <d v="1899-12-30T00:30:58"/>
    <d v="1899-12-30T00:25:56"/>
    <d v="1899-12-30T00:05:02"/>
    <s v="Granel"/>
    <s v="E001"/>
    <x v="1"/>
    <d v="1899-12-30T00:20:54"/>
    <d v="1899-12-30T00:25:56"/>
    <n v="6"/>
    <x v="12"/>
    <x v="3"/>
    <x v="2"/>
    <n v="0"/>
    <n v="0"/>
    <s v="OK"/>
    <s v="Granel"/>
    <x v="2"/>
    <n v="0"/>
    <s v="M. TENERIFE"/>
    <s v="A"/>
    <d v="1899-12-30T00:05:02"/>
    <d v="1899-12-30T00:05:02"/>
    <s v="OK"/>
    <m/>
    <m/>
    <d v="1899-12-30T00:00:00"/>
    <d v="1899-12-30T00:20:54"/>
    <n v="3"/>
    <n v="-3.4953703703700101E-3"/>
    <n v="20.900000000001587"/>
    <n v="7"/>
    <s v="Si"/>
  </r>
  <r>
    <s v="CTTC"/>
    <s v="2025002985"/>
    <x v="0"/>
    <s v="ETF02432R"/>
    <s v="E6398FTM"/>
    <d v="2025-03-11T00:00:00"/>
    <m/>
    <s v="3126"/>
    <x v="17"/>
    <s v="S2D"/>
    <s v="S2D"/>
    <m/>
    <d v="2025-03-11T00:00:00"/>
    <d v="1899-12-30T09:32:18"/>
    <d v="2025-03-11T00:00:00"/>
    <d v="1899-12-30T09:27:55"/>
    <d v="2025-03-11T00:00:00"/>
    <d v="1899-12-30T09:48:27"/>
    <x v="0"/>
    <s v="RFCPI"/>
    <s v="7004144924"/>
    <s v="EXW"/>
    <d v="1899-12-30T00:24:55"/>
    <d v="1899-12-30T00:20:32"/>
    <d v="1899-12-30T00:04:23"/>
    <s v="Granel"/>
    <s v="E001"/>
    <x v="1"/>
    <d v="1899-12-30T00:16:09"/>
    <d v="1899-12-30T00:20:32"/>
    <n v="9"/>
    <x v="12"/>
    <x v="3"/>
    <x v="2"/>
    <n v="0"/>
    <n v="0"/>
    <s v="OK"/>
    <s v="Granel"/>
    <x v="2"/>
    <n v="0"/>
    <s v="M. TENERIFE"/>
    <s v="A"/>
    <d v="1899-12-30T00:04:23"/>
    <d v="1899-12-30T00:04:23"/>
    <s v="OK"/>
    <m/>
    <m/>
    <d v="1899-12-30T00:00:00"/>
    <d v="1899-12-30T00:16:09"/>
    <n v="3"/>
    <n v="-3.0439814814899879E-3"/>
    <n v="16.149999999988776"/>
    <n v="9"/>
    <s v="Si"/>
  </r>
  <r>
    <s v="CTTC"/>
    <s v="2025002997"/>
    <x v="0"/>
    <s v="ER9636BBG"/>
    <s v="E7609CBH"/>
    <d v="2025-03-11T00:00:00"/>
    <m/>
    <s v="3126"/>
    <x v="17"/>
    <s v="S1D"/>
    <s v="S1D"/>
    <m/>
    <d v="2025-03-11T00:00:00"/>
    <d v="1899-12-30T10:59:49"/>
    <d v="2025-03-11T00:00:00"/>
    <d v="1899-12-30T10:54:56"/>
    <d v="2025-03-11T00:00:00"/>
    <d v="1899-12-30T11:18:10"/>
    <x v="0"/>
    <s v="RFCPI"/>
    <s v="7004144925"/>
    <s v="EXW"/>
    <d v="1899-12-30T00:28:07"/>
    <d v="1899-12-30T00:23:14"/>
    <d v="1899-12-30T00:04:53"/>
    <s v="Granel"/>
    <s v="E001"/>
    <x v="1"/>
    <d v="1899-12-30T00:18:21"/>
    <d v="1899-12-30T00:23:14"/>
    <n v="10"/>
    <x v="12"/>
    <x v="3"/>
    <x v="2"/>
    <n v="0"/>
    <n v="0"/>
    <s v="OK"/>
    <s v="Granel"/>
    <x v="2"/>
    <n v="0"/>
    <s v="M. TENERIFE"/>
    <s v="A"/>
    <d v="1899-12-30T00:04:53"/>
    <d v="1899-12-30T00:04:53"/>
    <s v="OK"/>
    <m/>
    <m/>
    <d v="1899-12-30T00:00:00"/>
    <d v="1899-12-30T00:18:21"/>
    <n v="3"/>
    <n v="-3.3912037037099885E-3"/>
    <n v="18.349999999991997"/>
    <n v="11"/>
    <s v="Si"/>
  </r>
  <r>
    <s v="CTTC"/>
    <s v="2025003012"/>
    <x v="0"/>
    <s v="ETF02432R"/>
    <s v="E6398FTM"/>
    <d v="2025-03-11T00:00:00"/>
    <m/>
    <s v="3126"/>
    <x v="17"/>
    <s v="S1D"/>
    <s v="S1D"/>
    <m/>
    <d v="2025-03-11T00:00:00"/>
    <d v="1899-12-30T14:00:24"/>
    <d v="2025-03-11T00:00:00"/>
    <d v="1899-12-30T13:55:42"/>
    <d v="2025-03-11T00:00:00"/>
    <d v="1899-12-30T14:11:54"/>
    <x v="0"/>
    <s v="RFCPI"/>
    <s v="7004144926"/>
    <s v="EXW"/>
    <d v="1899-12-30T00:20:54"/>
    <d v="1899-12-30T00:16:12"/>
    <d v="1899-12-30T00:04:42"/>
    <s v="Granel"/>
    <s v="E001"/>
    <x v="1"/>
    <d v="1899-12-30T00:11:30"/>
    <d v="1899-12-30T00:16:12"/>
    <n v="14"/>
    <x v="12"/>
    <x v="3"/>
    <x v="2"/>
    <n v="0"/>
    <n v="0"/>
    <s v="OK"/>
    <s v="Granel"/>
    <x v="2"/>
    <n v="0"/>
    <s v="M. TENERIFE"/>
    <s v="A"/>
    <d v="1899-12-30T00:04:42"/>
    <d v="1899-12-30T00:04:42"/>
    <s v="OK"/>
    <m/>
    <m/>
    <d v="1899-12-30T00:00:00"/>
    <d v="1899-12-30T00:11:30"/>
    <n v="3"/>
    <n v="-3.2638888888899542E-3"/>
    <n v="11.49999999999844"/>
    <n v="14"/>
    <s v="Si"/>
  </r>
  <r>
    <s v="CTTC"/>
    <s v="2025003014"/>
    <x v="0"/>
    <s v="ER8433BBF"/>
    <s v="E4696FTM"/>
    <d v="2025-03-11T00:00:00"/>
    <m/>
    <s v="3126"/>
    <x v="17"/>
    <s v="S1D"/>
    <s v="S1D"/>
    <m/>
    <d v="2025-03-11T00:00:00"/>
    <d v="1899-12-30T14:22:55"/>
    <d v="2025-03-11T00:00:00"/>
    <d v="1899-12-30T14:18:16"/>
    <d v="2025-03-11T00:00:00"/>
    <d v="1899-12-30T14:40:58"/>
    <x v="0"/>
    <s v="RFCPI"/>
    <s v="7004144927"/>
    <s v="EXW"/>
    <d v="1899-12-30T00:27:21"/>
    <d v="1899-12-30T00:22:42"/>
    <d v="1899-12-30T00:04:39"/>
    <s v="Granel"/>
    <s v="E001"/>
    <x v="1"/>
    <d v="1899-12-30T00:18:03"/>
    <d v="1899-12-30T00:22:42"/>
    <n v="14"/>
    <x v="12"/>
    <x v="3"/>
    <x v="2"/>
    <n v="0"/>
    <n v="0"/>
    <s v="OK"/>
    <s v="Granel"/>
    <x v="2"/>
    <n v="0"/>
    <s v="M. TENERIFE"/>
    <s v="A"/>
    <d v="1899-12-30T00:04:39"/>
    <d v="1899-12-30T00:04:39"/>
    <s v="OK"/>
    <m/>
    <m/>
    <d v="1899-12-30T00:00:00"/>
    <d v="1899-12-30T00:18:03"/>
    <n v="3"/>
    <n v="-3.229166666670058E-3"/>
    <n v="18.049999999996746"/>
    <n v="14"/>
    <s v="Si"/>
  </r>
  <r>
    <s v="CTTC"/>
    <s v="2025003021"/>
    <x v="0"/>
    <s v="ER9636BBG"/>
    <s v="E7609CBH"/>
    <d v="2025-03-11T00:00:00"/>
    <m/>
    <s v="3126"/>
    <x v="17"/>
    <s v="S2D"/>
    <s v="S2D"/>
    <m/>
    <d v="2025-03-11T00:00:00"/>
    <d v="1899-12-30T15:34:36"/>
    <d v="2025-03-11T00:00:00"/>
    <d v="1899-12-30T15:29:21"/>
    <d v="2025-03-11T00:00:00"/>
    <d v="1899-12-30T15:57:36"/>
    <x v="0"/>
    <s v="RFCPI"/>
    <s v="7004144928"/>
    <s v="EXW"/>
    <d v="1899-12-30T00:33:30"/>
    <d v="1899-12-30T00:28:15"/>
    <d v="1899-12-30T00:05:15"/>
    <s v="Granel"/>
    <s v="E001"/>
    <x v="1"/>
    <d v="1899-12-30T00:23:00"/>
    <d v="1899-12-30T00:28:15"/>
    <n v="15"/>
    <x v="12"/>
    <x v="3"/>
    <x v="2"/>
    <n v="0"/>
    <n v="0"/>
    <s v="OK"/>
    <s v="Granel"/>
    <x v="2"/>
    <n v="0"/>
    <s v="M. TENERIFE"/>
    <s v="A"/>
    <d v="1899-12-30T00:05:15"/>
    <d v="1899-12-30T00:05:15"/>
    <s v="OK"/>
    <m/>
    <m/>
    <d v="1899-12-30T00:00:00"/>
    <d v="1899-12-30T00:23:00"/>
    <n v="3"/>
    <n v="-3.6458333333400095E-3"/>
    <n v="22.999999999996881"/>
    <n v="15"/>
    <s v="Si"/>
  </r>
  <r>
    <s v="CTTC"/>
    <s v="2025003022"/>
    <x v="0"/>
    <s v="ETF02432R"/>
    <s v="E6398FTM"/>
    <d v="2025-03-11T00:00:00"/>
    <m/>
    <s v="3126"/>
    <x v="17"/>
    <s v="S1D"/>
    <s v="S1D"/>
    <m/>
    <d v="2025-03-11T00:00:00"/>
    <d v="1899-12-30T15:57:15"/>
    <d v="2025-03-11T00:00:00"/>
    <d v="1899-12-30T15:52:10"/>
    <d v="2025-03-11T00:00:00"/>
    <d v="1899-12-30T16:09:11"/>
    <x v="0"/>
    <s v="RFCPI"/>
    <s v="7004144929"/>
    <s v="EXW"/>
    <d v="1899-12-30T00:22:06"/>
    <d v="1899-12-30T00:17:01"/>
    <d v="1899-12-30T00:05:05"/>
    <s v="Granel"/>
    <s v="E001"/>
    <x v="1"/>
    <d v="1899-12-30T00:11:56"/>
    <d v="1899-12-30T00:17:01"/>
    <n v="15"/>
    <x v="12"/>
    <x v="3"/>
    <x v="2"/>
    <n v="0"/>
    <n v="0"/>
    <s v="OK"/>
    <s v="Granel"/>
    <x v="2"/>
    <n v="0"/>
    <s v="M. TENERIFE"/>
    <s v="A"/>
    <d v="1899-12-30T00:05:05"/>
    <d v="1899-12-30T00:05:05"/>
    <s v="OK"/>
    <m/>
    <m/>
    <d v="1899-12-30T00:00:00"/>
    <d v="1899-12-30T00:11:56"/>
    <n v="3"/>
    <n v="-3.5300925925899618E-3"/>
    <n v="11.93333333333765"/>
    <n v="16"/>
    <s v="Si"/>
  </r>
  <r>
    <s v="CTTC"/>
    <s v="2025003060"/>
    <x v="0"/>
    <s v="ER8433BBF"/>
    <s v="E4696FTM"/>
    <d v="2025-03-12T00:00:00"/>
    <m/>
    <s v="3126"/>
    <x v="17"/>
    <s v="S2D"/>
    <s v="S2D"/>
    <m/>
    <d v="2025-03-12T00:00:00"/>
    <d v="1899-12-30T11:02:14"/>
    <d v="2025-03-12T00:00:00"/>
    <d v="1899-12-30T10:59:28"/>
    <d v="2025-03-12T00:00:00"/>
    <d v="1899-12-30T11:33:56"/>
    <x v="0"/>
    <s v="RFCPI"/>
    <s v="7004144930"/>
    <s v="EXW"/>
    <d v="1899-12-30T00:37:14"/>
    <d v="1899-12-30T00:34:28"/>
    <d v="1899-12-30T00:02:46"/>
    <s v="Granel"/>
    <s v="E001"/>
    <x v="1"/>
    <d v="1899-12-30T00:31:42"/>
    <d v="1899-12-30T00:34:28"/>
    <n v="11"/>
    <x v="13"/>
    <x v="3"/>
    <x v="2"/>
    <n v="0"/>
    <n v="0"/>
    <s v="OK"/>
    <s v="Granel"/>
    <x v="2"/>
    <n v="0"/>
    <s v="M. TENERIFE"/>
    <s v="A"/>
    <d v="1899-12-30T00:02:46"/>
    <d v="1899-12-30T00:02:46"/>
    <s v="OK"/>
    <m/>
    <m/>
    <d v="1899-12-30T00:00:00"/>
    <d v="1899-12-30T00:31:42"/>
    <n v="4"/>
    <n v="-1.9212962963000013E-3"/>
    <n v="31.700000000001598"/>
    <n v="11"/>
    <s v="Si"/>
  </r>
  <r>
    <s v="CTTC"/>
    <s v="2025003070"/>
    <x v="0"/>
    <s v="ETF02432R"/>
    <s v="E6398FTM"/>
    <d v="2025-03-12T00:00:00"/>
    <m/>
    <s v="3126"/>
    <x v="17"/>
    <s v="S2D"/>
    <s v="S2D"/>
    <m/>
    <d v="2025-03-12T00:00:00"/>
    <d v="1899-12-30T11:38:40"/>
    <d v="2025-03-12T00:00:00"/>
    <d v="1899-12-30T11:33:58"/>
    <d v="2025-03-12T00:00:00"/>
    <d v="1899-12-30T11:56:05"/>
    <x v="0"/>
    <s v="RFCPI"/>
    <s v="7004144931"/>
    <s v="EXW"/>
    <d v="1899-12-30T00:26:49"/>
    <d v="1899-12-30T00:22:07"/>
    <d v="1899-12-30T00:04:42"/>
    <s v="Granel"/>
    <s v="E001"/>
    <x v="1"/>
    <d v="1899-12-30T00:17:25"/>
    <d v="1899-12-30T00:22:07"/>
    <n v="11"/>
    <x v="13"/>
    <x v="3"/>
    <x v="2"/>
    <n v="0"/>
    <n v="0"/>
    <s v="OK"/>
    <s v="Granel"/>
    <x v="2"/>
    <n v="0"/>
    <s v="M. TENERIFE"/>
    <s v="A"/>
    <d v="1899-12-30T00:04:42"/>
    <d v="1899-12-30T00:04:42"/>
    <s v="OK"/>
    <m/>
    <m/>
    <d v="1899-12-30T00:00:00"/>
    <d v="1899-12-30T00:17:25"/>
    <n v="4"/>
    <n v="-3.2638888888900097E-3"/>
    <n v="17.416666666655985"/>
    <n v="11"/>
    <s v="Si"/>
  </r>
  <r>
    <s v="CTTC"/>
    <s v=""/>
    <x v="0"/>
    <s v="ER9284BDK"/>
    <s v="E9335MJP"/>
    <d v="2025-03-12T00:00:00"/>
    <m/>
    <s v="3209"/>
    <x v="61"/>
    <s v="PA"/>
    <m/>
    <m/>
    <d v="2025-03-12T00:00:00"/>
    <d v="1899-12-30T11:58:06"/>
    <d v="2025-03-12T00:00:00"/>
    <d v="1899-12-30T13:28:01"/>
    <d v="2025-03-12T00:00:00"/>
    <d v="1899-12-30T11:58:41"/>
    <x v="358"/>
    <s v="E_EGARCIA"/>
    <s v="7004144932"/>
    <s v="FBO"/>
    <d v="1899-12-30T02:59:15"/>
    <d v="1899-12-30T01:29:20"/>
    <d v="1899-12-30T01:29:55"/>
    <s v="Ensacado"/>
    <s v="E002"/>
    <x v="2"/>
    <d v="1899-12-30T00:00:35"/>
    <n v="-6.2037037037040055E-2"/>
    <n v="11"/>
    <x v="13"/>
    <x v="3"/>
    <x v="1"/>
    <n v="1"/>
    <n v="0"/>
    <s v="KO"/>
    <s v="Ensacado"/>
    <x v="2"/>
    <n v="1"/>
    <s v="M. TENERIFE"/>
    <s v="A"/>
    <d v="1899-12-30T01:29:55"/>
    <d v="1899-12-30T00:31:55"/>
    <s v="KO"/>
    <m/>
    <m/>
    <d v="1899-12-30T00:00:00"/>
    <d v="1899-12-30T00:00:35"/>
    <n v="4"/>
    <d v="1899-12-30T01:29:55"/>
    <n v="0.58333333332956094"/>
    <n v="11"/>
    <s v="Si"/>
  </r>
  <r>
    <s v="CTTC"/>
    <s v=""/>
    <x v="0"/>
    <s v="ER6743BBR"/>
    <s v="E5005KYF"/>
    <d v="2025-03-12T00:00:00"/>
    <m/>
    <s v="3209"/>
    <x v="61"/>
    <s v="PA"/>
    <m/>
    <m/>
    <d v="2025-03-12T00:00:00"/>
    <d v="1899-12-30T12:01:42"/>
    <d v="2025-03-12T00:00:00"/>
    <d v="1899-12-30T13:28:01"/>
    <d v="2025-03-12T00:00:00"/>
    <d v="1899-12-30T12:02:46"/>
    <x v="358"/>
    <s v="E_EGARCIA"/>
    <s v="7004144933"/>
    <s v="FBO"/>
    <d v="1899-12-30T02:51:34"/>
    <d v="1899-12-30T01:25:15"/>
    <d v="1899-12-30T01:26:19"/>
    <s v="Ensacado"/>
    <s v="E002"/>
    <x v="2"/>
    <d v="1899-12-30T00:01:04"/>
    <n v="-5.9201388888890039E-2"/>
    <n v="12"/>
    <x v="13"/>
    <x v="3"/>
    <x v="1"/>
    <n v="1"/>
    <n v="0"/>
    <s v="KO"/>
    <s v="Ensacado"/>
    <x v="2"/>
    <n v="1"/>
    <s v="M. TENERIFE"/>
    <s v="A"/>
    <d v="1899-12-30T01:26:19"/>
    <d v="1899-12-30T00:28:19"/>
    <s v="KO"/>
    <m/>
    <m/>
    <d v="1899-12-30T00:00:00"/>
    <d v="1899-12-30T00:01:04"/>
    <n v="4"/>
    <d v="1899-12-30T01:26:19"/>
    <n v="1.066666666665661"/>
    <n v="12"/>
    <s v="Si"/>
  </r>
  <r>
    <s v="CTTC"/>
    <s v=""/>
    <x v="0"/>
    <s v="ER9284BDK"/>
    <s v="E9335MJP"/>
    <d v="2025-03-12T00:00:00"/>
    <m/>
    <s v="3209"/>
    <x v="61"/>
    <s v="PA"/>
    <m/>
    <m/>
    <d v="2025-03-12T00:00:00"/>
    <d v="1899-12-30T12:50:26"/>
    <d v="2025-03-12T00:00:00"/>
    <d v="1899-12-30T13:28:01"/>
    <d v="2025-03-12T00:00:00"/>
    <d v="1899-12-30T12:51:10"/>
    <x v="358"/>
    <s v="E_EGARCIA"/>
    <s v="7004144934"/>
    <s v="FBO"/>
    <d v="1899-12-30T01:14:26"/>
    <d v="1899-12-30T00:36:51"/>
    <d v="1899-12-30T00:37:35"/>
    <s v="Ensacado"/>
    <s v="E002"/>
    <x v="2"/>
    <d v="1899-12-30T00:00:44"/>
    <n v="-2.5590277777780002E-2"/>
    <n v="12"/>
    <x v="13"/>
    <x v="3"/>
    <x v="1"/>
    <n v="1"/>
    <n v="0"/>
    <s v="KO"/>
    <s v="Ensacado"/>
    <x v="2"/>
    <n v="1"/>
    <s v="M. TENERIFE"/>
    <s v="A"/>
    <d v="1899-12-30T00:37:35"/>
    <d v="1899-12-30T00:37:35"/>
    <s v="KO"/>
    <m/>
    <m/>
    <d v="1899-12-30T00:00:00"/>
    <d v="1899-12-30T00:00:44"/>
    <n v="4"/>
    <d v="1899-12-30T00:37:35"/>
    <n v="0.73333333333446049"/>
    <n v="12"/>
    <s v="Si"/>
  </r>
  <r>
    <s v="CTTC"/>
    <s v=""/>
    <x v="0"/>
    <s v="ER6743BBR"/>
    <s v="E5005KYF"/>
    <d v="2025-03-12T00:00:00"/>
    <m/>
    <s v="3209"/>
    <x v="61"/>
    <s v="PA"/>
    <m/>
    <m/>
    <d v="2025-03-12T00:00:00"/>
    <d v="1899-12-30T12:52:42"/>
    <d v="2025-03-12T00:00:00"/>
    <d v="1899-12-30T13:28:01"/>
    <d v="2025-03-12T00:00:00"/>
    <d v="1899-12-30T12:53:19"/>
    <x v="358"/>
    <s v="E_EGARCIA"/>
    <s v="7004144935"/>
    <s v="FBO"/>
    <d v="1899-12-30T01:10:01"/>
    <d v="1899-12-30T00:34:42"/>
    <d v="1899-12-30T00:35:19"/>
    <s v="Ensacado"/>
    <s v="E002"/>
    <x v="2"/>
    <d v="1899-12-30T00:00:37"/>
    <n v="-2.4097222222229986E-2"/>
    <n v="12"/>
    <x v="13"/>
    <x v="3"/>
    <x v="1"/>
    <n v="1"/>
    <n v="0"/>
    <s v="KO"/>
    <s v="Ensacado"/>
    <x v="2"/>
    <n v="1"/>
    <s v="M. TENERIFE"/>
    <s v="A"/>
    <d v="1899-12-30T00:35:19"/>
    <d v="1899-12-30T00:35:19"/>
    <s v="KO"/>
    <m/>
    <m/>
    <d v="1899-12-30T00:00:00"/>
    <d v="1899-12-30T00:00:37"/>
    <n v="4"/>
    <d v="1899-12-30T00:35:19"/>
    <n v="0.61666666666575054"/>
    <n v="12"/>
    <s v="Si"/>
  </r>
  <r>
    <s v="CTTC"/>
    <s v="2025003080"/>
    <x v="0"/>
    <s v="ETF02432R"/>
    <s v="E6398FTM"/>
    <d v="2025-03-12T00:00:00"/>
    <m/>
    <s v="3126"/>
    <x v="17"/>
    <s v="S1D"/>
    <s v="S1D"/>
    <m/>
    <d v="2025-03-12T00:00:00"/>
    <d v="1899-12-30T13:12:58"/>
    <d v="2025-03-12T00:00:00"/>
    <d v="1899-12-30T13:07:53"/>
    <d v="2025-03-12T00:00:00"/>
    <d v="1899-12-30T13:22:53"/>
    <x v="0"/>
    <s v="RFCPI"/>
    <s v="7004144936"/>
    <s v="EXW"/>
    <d v="1899-12-30T00:20:05"/>
    <d v="1899-12-30T00:15:00"/>
    <d v="1899-12-30T00:05:05"/>
    <s v="Granel"/>
    <s v="E001"/>
    <x v="1"/>
    <d v="1899-12-30T00:09:55"/>
    <d v="1899-12-30T00:15:00"/>
    <n v="13"/>
    <x v="13"/>
    <x v="3"/>
    <x v="2"/>
    <n v="1"/>
    <n v="0"/>
    <s v="KO"/>
    <s v="Granel"/>
    <x v="2"/>
    <n v="1"/>
    <s v="M. TENERIFE"/>
    <s v="A"/>
    <d v="1899-12-30T00:05:05"/>
    <d v="1899-12-30T00:05:05"/>
    <s v="OK"/>
    <m/>
    <m/>
    <d v="1899-12-30T00:00:00"/>
    <d v="1899-12-30T00:09:55"/>
    <n v="4"/>
    <n v="-3.5300925925999538E-3"/>
    <n v="9.9166666666608094"/>
    <n v="13"/>
    <s v="Si"/>
  </r>
  <r>
    <s v="CTTC"/>
    <s v="2025003087"/>
    <x v="0"/>
    <s v="ER8433BBF"/>
    <s v="E4696FTM"/>
    <d v="2025-03-12T00:00:00"/>
    <m/>
    <s v="3126"/>
    <x v="17"/>
    <s v="S1D"/>
    <s v="S1D"/>
    <m/>
    <d v="2025-03-12T00:00:00"/>
    <d v="1899-12-30T15:40:29"/>
    <d v="2025-03-12T00:00:00"/>
    <d v="1899-12-30T15:35:22"/>
    <d v="2025-03-12T00:00:00"/>
    <d v="1899-12-30T16:05:33"/>
    <x v="0"/>
    <s v="RFCPI"/>
    <s v="7004144937"/>
    <s v="EXW"/>
    <d v="1899-12-30T00:35:18"/>
    <d v="1899-12-30T00:30:11"/>
    <d v="1899-12-30T00:05:07"/>
    <s v="Granel"/>
    <s v="E001"/>
    <x v="1"/>
    <d v="1899-12-30T00:25:04"/>
    <d v="1899-12-30T00:30:11"/>
    <n v="15"/>
    <x v="13"/>
    <x v="3"/>
    <x v="2"/>
    <n v="0"/>
    <n v="0"/>
    <s v="OK"/>
    <s v="Granel"/>
    <x v="2"/>
    <n v="0"/>
    <s v="M. TENERIFE"/>
    <s v="A"/>
    <d v="1899-12-30T00:05:07"/>
    <d v="1899-12-30T00:05:07"/>
    <s v="OK"/>
    <m/>
    <m/>
    <d v="1899-12-30T00:00:00"/>
    <d v="1899-12-30T00:25:04"/>
    <n v="4"/>
    <n v="-3.5532407407400379E-3"/>
    <n v="25.066666666655983"/>
    <n v="16"/>
    <s v="Si"/>
  </r>
  <r>
    <s v="CTTC"/>
    <s v=""/>
    <x v="0"/>
    <s v="ER6743BBR"/>
    <s v="E5005KYF"/>
    <d v="2025-03-13T00:00:00"/>
    <m/>
    <s v="3209"/>
    <x v="61"/>
    <s v="PA"/>
    <m/>
    <m/>
    <d v="2025-03-13T00:00:00"/>
    <d v="1899-12-30T06:47:56"/>
    <d v="2025-03-13T00:00:00"/>
    <d v="1899-12-30T13:28:01"/>
    <d v="2025-03-13T00:00:00"/>
    <d v="1899-12-30T06:48:30"/>
    <x v="358"/>
    <s v="E_EGARCIA"/>
    <s v="7004144938"/>
    <s v="FBO"/>
    <d v="1899-12-30T13:19:36"/>
    <d v="1899-12-30T06:39:31"/>
    <d v="1899-12-30T06:40:05"/>
    <s v="Ensacado"/>
    <s v="E002"/>
    <x v="2"/>
    <d v="1899-12-30T00:00:34"/>
    <n v="-0.27744212962963005"/>
    <n v="6"/>
    <x v="14"/>
    <x v="3"/>
    <x v="1"/>
    <n v="1"/>
    <n v="0"/>
    <s v="KO"/>
    <s v="Ensacado"/>
    <x v="2"/>
    <n v="1"/>
    <s v="M. TENERIFE"/>
    <s v="A"/>
    <d v="1899-12-30T06:40:05"/>
    <d v="1899-12-30T05:42:05"/>
    <s v="KO"/>
    <m/>
    <m/>
    <d v="1899-12-30T00:00:00"/>
    <d v="1899-12-30T00:00:34"/>
    <n v="5"/>
    <d v="1899-12-30T06:40:05"/>
    <n v="0.56666666666878029"/>
    <n v="6"/>
    <s v="Si"/>
  </r>
  <r>
    <s v="CTTC"/>
    <s v=""/>
    <x v="0"/>
    <s v="ER6743BBR"/>
    <s v="E5005KYF"/>
    <d v="2025-03-13T00:00:00"/>
    <m/>
    <s v="3209"/>
    <x v="61"/>
    <s v="PA"/>
    <m/>
    <m/>
    <d v="2025-03-13T00:00:00"/>
    <d v="1899-12-30T07:08:05"/>
    <d v="2025-03-13T00:00:00"/>
    <d v="1899-12-30T13:28:01"/>
    <d v="2025-03-13T00:00:00"/>
    <d v="1899-12-30T07:08:58"/>
    <x v="358"/>
    <s v="E_EGARCIA"/>
    <s v="7004144939"/>
    <s v="FBO"/>
    <d v="1899-12-30T12:38:59"/>
    <d v="1899-12-30T06:19:03"/>
    <d v="1899-12-30T06:19:56"/>
    <s v="Ensacado"/>
    <s v="E002"/>
    <x v="2"/>
    <d v="1899-12-30T00:00:53"/>
    <n v="-0.26322916666667007"/>
    <n v="7"/>
    <x v="14"/>
    <x v="3"/>
    <x v="1"/>
    <n v="1"/>
    <n v="0"/>
    <s v="KO"/>
    <s v="Ensacado"/>
    <x v="2"/>
    <n v="1"/>
    <s v="M. TENERIFE"/>
    <s v="A"/>
    <d v="1899-12-30T06:19:56"/>
    <d v="1899-12-30T05:21:56"/>
    <s v="KO"/>
    <m/>
    <m/>
    <d v="1899-12-30T00:00:00"/>
    <d v="1899-12-30T00:00:53"/>
    <n v="5"/>
    <d v="1899-12-30T06:19:56"/>
    <n v="0.88333333333920017"/>
    <n v="7"/>
    <s v="Si"/>
  </r>
  <r>
    <s v="CTTC"/>
    <s v=""/>
    <x v="0"/>
    <s v="ER6743BBR"/>
    <s v="E5005KYF"/>
    <d v="2025-03-13T00:00:00"/>
    <m/>
    <s v="3209"/>
    <x v="61"/>
    <s v="PA"/>
    <m/>
    <m/>
    <d v="2025-03-13T00:00:00"/>
    <d v="1899-12-30T07:10:31"/>
    <d v="2025-03-13T00:00:00"/>
    <d v="1899-12-30T13:28:01"/>
    <d v="2025-03-13T00:00:00"/>
    <d v="1899-12-30T07:10:58"/>
    <x v="358"/>
    <s v="E_EGARCIA"/>
    <s v="7004144940"/>
    <s v="FBO"/>
    <d v="1899-12-30T12:34:33"/>
    <d v="1899-12-30T06:17:03"/>
    <d v="1899-12-30T06:17:30"/>
    <s v="Ensacado"/>
    <s v="E002"/>
    <x v="2"/>
    <d v="1899-12-30T00:00:27"/>
    <n v="-0.26184027777778002"/>
    <n v="7"/>
    <x v="14"/>
    <x v="3"/>
    <x v="1"/>
    <n v="1"/>
    <n v="0"/>
    <s v="KO"/>
    <s v="Ensacado"/>
    <x v="2"/>
    <n v="1"/>
    <s v="M. TENERIFE"/>
    <s v="A"/>
    <d v="1899-12-30T06:17:30"/>
    <d v="1899-12-30T05:19:30"/>
    <s v="KO"/>
    <m/>
    <m/>
    <d v="1899-12-30T00:00:00"/>
    <d v="1899-12-30T00:00:27"/>
    <n v="5"/>
    <d v="1899-12-30T06:17:30"/>
    <n v="0.45000000000007034"/>
    <n v="7"/>
    <s v="Si"/>
  </r>
  <r>
    <s v="CTTC"/>
    <s v="2025003108"/>
    <x v="0"/>
    <s v="ETF02432R"/>
    <s v="E6398FTM"/>
    <d v="2025-03-13T00:00:00"/>
    <m/>
    <s v="3126"/>
    <x v="17"/>
    <s v="S1D"/>
    <s v="S1D"/>
    <m/>
    <d v="2025-03-13T00:00:00"/>
    <d v="1899-12-30T08:33:39"/>
    <d v="2025-03-13T00:00:00"/>
    <d v="1899-12-30T08:30:28"/>
    <d v="2025-03-13T00:00:00"/>
    <d v="1899-12-30T08:47:21"/>
    <x v="0"/>
    <s v="RFCPI"/>
    <s v="7004144941"/>
    <s v="EXW"/>
    <d v="1899-12-30T00:20:04"/>
    <d v="1899-12-30T00:16:53"/>
    <d v="1899-12-30T00:03:11"/>
    <s v="Granel"/>
    <s v="E001"/>
    <x v="1"/>
    <d v="1899-12-30T00:13:42"/>
    <d v="1899-12-30T00:16:53"/>
    <n v="8"/>
    <x v="14"/>
    <x v="3"/>
    <x v="2"/>
    <n v="0"/>
    <n v="0"/>
    <s v="OK"/>
    <s v="Granel"/>
    <x v="2"/>
    <n v="0"/>
    <s v="M. TENERIFE"/>
    <s v="A"/>
    <d v="1899-12-30T00:03:11"/>
    <d v="1899-12-30T00:03:11"/>
    <s v="OK"/>
    <m/>
    <m/>
    <d v="1899-12-30T00:00:00"/>
    <d v="1899-12-30T00:13:42"/>
    <n v="5"/>
    <n v="-2.2106481481500295E-3"/>
    <n v="13.700000000001582"/>
    <n v="8"/>
    <s v="Si"/>
  </r>
  <r>
    <s v="CTTC"/>
    <s v="2025003130"/>
    <x v="0"/>
    <s v="ER8433BBF"/>
    <s v="E4696FTM"/>
    <d v="2025-03-13T00:00:00"/>
    <m/>
    <s v="3126"/>
    <x v="17"/>
    <s v="S1D"/>
    <s v="S1D"/>
    <m/>
    <d v="2025-03-13T00:00:00"/>
    <d v="1899-12-30T13:19:47"/>
    <d v="2025-03-13T00:00:00"/>
    <d v="1899-12-30T13:14:42"/>
    <d v="2025-03-13T00:00:00"/>
    <d v="1899-12-30T13:40:01"/>
    <x v="0"/>
    <s v="RFCPI"/>
    <s v="7004144942"/>
    <s v="EXW"/>
    <d v="1899-12-30T00:30:24"/>
    <d v="1899-12-30T00:25:19"/>
    <d v="1899-12-30T00:05:05"/>
    <s v="Granel"/>
    <s v="E001"/>
    <x v="1"/>
    <d v="1899-12-30T00:20:14"/>
    <d v="1899-12-30T00:25:19"/>
    <n v="13"/>
    <x v="14"/>
    <x v="3"/>
    <x v="2"/>
    <n v="0"/>
    <n v="0"/>
    <s v="OK"/>
    <s v="Granel"/>
    <x v="2"/>
    <n v="0"/>
    <s v="M. TENERIFE"/>
    <s v="A"/>
    <d v="1899-12-30T00:05:05"/>
    <d v="1899-12-30T00:05:05"/>
    <s v="OK"/>
    <m/>
    <m/>
    <d v="1899-12-30T00:00:00"/>
    <d v="1899-12-30T00:20:14"/>
    <n v="5"/>
    <n v="-3.5300925925899618E-3"/>
    <n v="20.233333333339267"/>
    <n v="13"/>
    <s v="Si"/>
  </r>
  <r>
    <s v="CTTC"/>
    <s v="2025003161"/>
    <x v="0"/>
    <s v="ER9636BBG"/>
    <s v="E7609CBH"/>
    <d v="2025-03-14T00:00:00"/>
    <m/>
    <s v="3126"/>
    <x v="17"/>
    <s v="S1D"/>
    <s v="S1D"/>
    <m/>
    <d v="2025-03-14T00:00:00"/>
    <d v="1899-12-30T08:18:58"/>
    <d v="2025-03-14T00:00:00"/>
    <d v="1899-12-30T08:14:24"/>
    <d v="2025-03-14T00:00:00"/>
    <d v="1899-12-30T08:38:18"/>
    <x v="0"/>
    <s v="RFCPI"/>
    <s v="7004144943"/>
    <s v="EXW"/>
    <d v="1899-12-30T00:28:28"/>
    <d v="1899-12-30T00:23:54"/>
    <d v="1899-12-30T00:04:34"/>
    <s v="Granel"/>
    <s v="E001"/>
    <x v="1"/>
    <d v="1899-12-30T00:19:20"/>
    <d v="1899-12-30T00:23:54"/>
    <n v="8"/>
    <x v="15"/>
    <x v="3"/>
    <x v="2"/>
    <n v="0"/>
    <n v="0"/>
    <s v="OK"/>
    <s v="Granel"/>
    <x v="2"/>
    <n v="0"/>
    <s v="M. TENERIFE"/>
    <s v="A"/>
    <d v="1899-12-30T00:04:34"/>
    <d v="1899-12-30T00:04:34"/>
    <s v="OK"/>
    <m/>
    <m/>
    <d v="1899-12-30T00:00:00"/>
    <d v="1899-12-30T00:19:20"/>
    <n v="6"/>
    <n v="-3.1712962963000302E-3"/>
    <n v="19.333333333339127"/>
    <n v="8"/>
    <s v="Si"/>
  </r>
  <r>
    <s v="CTTC"/>
    <s v="2025003168"/>
    <x v="0"/>
    <s v="ER8433BBF"/>
    <s v="E4696FTM"/>
    <d v="2025-03-14T00:00:00"/>
    <m/>
    <s v="3126"/>
    <x v="17"/>
    <s v="S2D"/>
    <s v="S2D"/>
    <m/>
    <d v="2025-03-14T00:00:00"/>
    <d v="1899-12-30T09:29:46"/>
    <d v="2025-03-14T00:00:00"/>
    <d v="1899-12-30T09:25:03"/>
    <d v="2025-03-14T00:00:00"/>
    <d v="1899-12-30T09:55:07"/>
    <x v="0"/>
    <s v="RFCPI"/>
    <s v="7004145042"/>
    <s v="EXW"/>
    <d v="1899-12-30T00:34:47"/>
    <d v="1899-12-30T00:30:04"/>
    <d v="1899-12-30T00:04:43"/>
    <s v="Granel"/>
    <s v="E001"/>
    <x v="1"/>
    <d v="1899-12-30T00:25:21"/>
    <d v="1899-12-30T00:30:04"/>
    <n v="9"/>
    <x v="15"/>
    <x v="3"/>
    <x v="2"/>
    <n v="0"/>
    <n v="0"/>
    <s v="OK"/>
    <s v="Granel"/>
    <x v="2"/>
    <n v="0"/>
    <s v="M. TENERIFE"/>
    <s v="A"/>
    <d v="1899-12-30T00:04:43"/>
    <d v="1899-12-30T00:04:43"/>
    <s v="OK"/>
    <m/>
    <m/>
    <d v="1899-12-30T00:00:00"/>
    <d v="1899-12-30T00:25:21"/>
    <n v="6"/>
    <n v="-3.2754629629699883E-3"/>
    <n v="25.349999999990452"/>
    <n v="9"/>
    <s v="Si"/>
  </r>
  <r>
    <s v="CTTC"/>
    <s v="2025003184"/>
    <x v="0"/>
    <s v="ETF02432R"/>
    <s v="E6398FTM"/>
    <d v="2025-03-14T00:00:00"/>
    <m/>
    <s v="3126"/>
    <x v="17"/>
    <s v="S1D"/>
    <s v="S1D"/>
    <m/>
    <d v="2025-03-14T00:00:00"/>
    <d v="1899-12-30T11:50:51"/>
    <d v="2025-03-14T00:00:00"/>
    <d v="1899-12-30T11:46:08"/>
    <d v="2025-03-14T00:00:00"/>
    <d v="1899-12-30T12:01:03"/>
    <x v="0"/>
    <s v="RFCPI"/>
    <s v="7004145153"/>
    <s v="EXW"/>
    <d v="1899-12-30T00:19:38"/>
    <d v="1899-12-30T00:14:55"/>
    <d v="1899-12-30T00:04:43"/>
    <s v="Granel"/>
    <s v="E001"/>
    <x v="1"/>
    <d v="1899-12-30T00:10:12"/>
    <d v="1899-12-30T00:14:55"/>
    <n v="11"/>
    <x v="15"/>
    <x v="3"/>
    <x v="2"/>
    <n v="0"/>
    <n v="0"/>
    <s v="OK"/>
    <s v="Granel"/>
    <x v="2"/>
    <n v="0"/>
    <s v="M. TENERIFE"/>
    <s v="A"/>
    <d v="1899-12-30T00:04:43"/>
    <d v="1899-12-30T00:04:43"/>
    <s v="OK"/>
    <m/>
    <m/>
    <d v="1899-12-30T00:00:00"/>
    <d v="1899-12-30T00:10:12"/>
    <n v="6"/>
    <n v="-3.2754629629599963E-3"/>
    <n v="10.200000000009588"/>
    <n v="12"/>
    <s v="Si"/>
  </r>
  <r>
    <s v="CTTC"/>
    <s v="2025003186"/>
    <x v="0"/>
    <s v="ER9636BBG"/>
    <s v="E7609CBH"/>
    <d v="2025-03-14T00:00:00"/>
    <m/>
    <s v="3126"/>
    <x v="17"/>
    <s v="S1D"/>
    <s v="S1D"/>
    <m/>
    <d v="2025-03-14T00:00:00"/>
    <d v="1899-12-30T12:08:50"/>
    <d v="2025-03-14T00:00:00"/>
    <d v="1899-12-30T12:03:59"/>
    <d v="2025-03-14T00:00:00"/>
    <d v="1899-12-30T12:29:54"/>
    <x v="0"/>
    <s v="RFCPI"/>
    <s v="7004145154"/>
    <s v="EXW"/>
    <d v="1899-12-30T00:30:46"/>
    <d v="1899-12-30T00:25:55"/>
    <d v="1899-12-30T00:04:51"/>
    <s v="Granel"/>
    <s v="E001"/>
    <x v="1"/>
    <d v="1899-12-30T00:21:04"/>
    <d v="1899-12-30T00:25:55"/>
    <n v="12"/>
    <x v="15"/>
    <x v="3"/>
    <x v="2"/>
    <n v="0"/>
    <n v="0"/>
    <s v="OK"/>
    <s v="Granel"/>
    <x v="2"/>
    <n v="0"/>
    <s v="M. TENERIFE"/>
    <s v="A"/>
    <d v="1899-12-30T00:04:51"/>
    <d v="1899-12-30T00:04:51"/>
    <s v="OK"/>
    <m/>
    <m/>
    <d v="1899-12-30T00:00:00"/>
    <d v="1899-12-30T00:21:04"/>
    <n v="6"/>
    <n v="-3.3680555555600789E-3"/>
    <n v="21.066666666667189"/>
    <n v="12"/>
    <s v="Si"/>
  </r>
  <r>
    <s v="CTTC"/>
    <s v="2025003196"/>
    <x v="0"/>
    <s v="ETF02432R"/>
    <s v="E6398FTM"/>
    <d v="2025-03-14T00:00:00"/>
    <m/>
    <s v="3126"/>
    <x v="17"/>
    <s v="S1D"/>
    <s v="S1D"/>
    <m/>
    <d v="2025-03-14T00:00:00"/>
    <d v="1899-12-30T12:59:01"/>
    <d v="2025-03-14T00:00:00"/>
    <d v="1899-12-30T12:53:55"/>
    <d v="2025-03-14T00:00:00"/>
    <d v="1899-12-30T13:09:04"/>
    <x v="0"/>
    <s v="RFCPI"/>
    <s v="7004145155"/>
    <s v="EXW"/>
    <d v="1899-12-30T00:20:15"/>
    <d v="1899-12-30T00:15:09"/>
    <d v="1899-12-30T00:05:06"/>
    <s v="Granel"/>
    <s v="E001"/>
    <x v="1"/>
    <d v="1899-12-30T00:10:03"/>
    <d v="1899-12-30T00:15:09"/>
    <n v="12"/>
    <x v="15"/>
    <x v="3"/>
    <x v="2"/>
    <n v="0"/>
    <n v="0"/>
    <s v="OK"/>
    <s v="Granel"/>
    <x v="2"/>
    <n v="0"/>
    <s v="M. TENERIFE"/>
    <s v="A"/>
    <d v="1899-12-30T00:05:06"/>
    <d v="1899-12-30T00:05:06"/>
    <s v="OK"/>
    <m/>
    <m/>
    <d v="1899-12-30T00:00:00"/>
    <d v="1899-12-30T00:10:03"/>
    <n v="6"/>
    <n v="-3.5416666666699959E-3"/>
    <n v="10.04999999999038"/>
    <n v="13"/>
    <s v="Si"/>
  </r>
  <r>
    <s v="CTTC"/>
    <s v="2025003205"/>
    <x v="0"/>
    <s v="ER8433BBF"/>
    <s v="E4696FTM"/>
    <d v="2025-03-14T00:00:00"/>
    <m/>
    <s v="3126"/>
    <x v="17"/>
    <s v="S1D"/>
    <s v="S1D"/>
    <m/>
    <d v="2025-03-14T00:00:00"/>
    <d v="1899-12-30T15:41:11"/>
    <d v="2025-03-14T00:00:00"/>
    <d v="1899-12-30T15:36:24"/>
    <d v="2025-03-14T00:00:00"/>
    <d v="1899-12-30T16:08:58"/>
    <x v="0"/>
    <s v="RFCPI"/>
    <s v="7004145156"/>
    <s v="EXW"/>
    <d v="1899-12-30T00:37:21"/>
    <d v="1899-12-30T00:32:34"/>
    <d v="1899-12-30T00:04:47"/>
    <s v="Granel"/>
    <s v="E001"/>
    <x v="1"/>
    <d v="1899-12-30T00:27:47"/>
    <d v="1899-12-30T00:32:34"/>
    <n v="15"/>
    <x v="15"/>
    <x v="3"/>
    <x v="2"/>
    <n v="0"/>
    <n v="0"/>
    <s v="OK"/>
    <s v="Granel"/>
    <x v="2"/>
    <n v="0"/>
    <s v="M. TENERIFE"/>
    <s v="A"/>
    <d v="1899-12-30T00:04:47"/>
    <d v="1899-12-30T00:04:47"/>
    <s v="OK"/>
    <m/>
    <m/>
    <d v="1899-12-30T00:00:00"/>
    <d v="1899-12-30T00:27:47"/>
    <n v="6"/>
    <n v="-3.3217592592600376E-3"/>
    <n v="27.783333333331175"/>
    <n v="16"/>
    <s v="Si"/>
  </r>
  <r>
    <s v="CTTC"/>
    <s v="2025003206"/>
    <x v="0"/>
    <s v="ER9636BBG"/>
    <s v="E7609CBH"/>
    <d v="2025-03-14T00:00:00"/>
    <m/>
    <s v="3126"/>
    <x v="17"/>
    <s v="S2D"/>
    <s v="S2D"/>
    <m/>
    <d v="2025-03-14T00:00:00"/>
    <d v="1899-12-30T18:33:43"/>
    <d v="2025-03-14T00:00:00"/>
    <d v="1899-12-30T18:30:49"/>
    <d v="2025-03-14T00:00:00"/>
    <d v="1899-12-30T19:13:07"/>
    <x v="0"/>
    <s v="RFCPI"/>
    <s v="7004145157"/>
    <s v="EXW"/>
    <d v="1899-12-30T00:45:12"/>
    <d v="1899-12-30T00:42:18"/>
    <d v="1899-12-30T00:02:54"/>
    <s v="Granel"/>
    <s v="E001"/>
    <x v="1"/>
    <d v="1899-12-30T00:39:24"/>
    <d v="1899-12-30T00:42:18"/>
    <n v="18"/>
    <x v="15"/>
    <x v="3"/>
    <x v="2"/>
    <n v="0"/>
    <n v="0"/>
    <s v="OK"/>
    <s v="Granel"/>
    <x v="2"/>
    <n v="0"/>
    <s v="M. TENERIFE"/>
    <s v="A"/>
    <d v="1899-12-30T00:02:54"/>
    <d v="1899-12-30T00:02:54"/>
    <s v="OK"/>
    <m/>
    <m/>
    <d v="1899-12-30T00:00:00"/>
    <d v="1899-12-30T00:39:24"/>
    <n v="6"/>
    <n v="-2.0138888888899809E-3"/>
    <n v="39.399999999998322"/>
    <n v="19"/>
    <s v="Si"/>
  </r>
  <r>
    <s v="CTTC"/>
    <s v="2025003227"/>
    <x v="0"/>
    <s v="ER1318BBM"/>
    <s v="E0236DFW"/>
    <d v="2025-03-17T00:00:00"/>
    <m/>
    <s v="3126"/>
    <x v="17"/>
    <s v="S1D"/>
    <s v="S1D"/>
    <m/>
    <d v="2025-03-17T00:00:00"/>
    <d v="1899-12-30T07:53:49"/>
    <d v="2025-03-17T00:00:00"/>
    <d v="1899-12-30T07:52:47"/>
    <d v="2025-03-17T00:00:00"/>
    <d v="1899-12-30T08:11:23"/>
    <x v="0"/>
    <s v="RFCPI"/>
    <s v="7004145158"/>
    <s v="EXW"/>
    <d v="1899-12-30T00:19:38"/>
    <d v="1899-12-30T00:18:36"/>
    <d v="1899-12-30T00:01:02"/>
    <s v="Granel"/>
    <s v="E001"/>
    <x v="1"/>
    <d v="1899-12-30T00:17:34"/>
    <d v="1899-12-30T00:18:36"/>
    <n v="7"/>
    <x v="16"/>
    <x v="4"/>
    <x v="2"/>
    <n v="0"/>
    <n v="0"/>
    <s v="OK"/>
    <s v="Granel"/>
    <x v="2"/>
    <n v="0"/>
    <s v="M. TENERIFE"/>
    <s v="A"/>
    <d v="1899-12-30T00:01:02"/>
    <d v="1899-12-30T00:01:02"/>
    <s v="OK"/>
    <m/>
    <m/>
    <d v="1899-12-30T00:00:00"/>
    <d v="1899-12-30T00:17:34"/>
    <n v="2"/>
    <n v="-7.1759259259002173E-4"/>
    <n v="17.566666666675193"/>
    <n v="8"/>
    <s v="Si"/>
  </r>
  <r>
    <s v="CTTC"/>
    <s v="2025003241"/>
    <x v="0"/>
    <s v="ER8433BBF"/>
    <s v="E4696FTM"/>
    <d v="2025-03-17T00:00:00"/>
    <m/>
    <s v="3126"/>
    <x v="17"/>
    <s v="S1D"/>
    <s v="S1D"/>
    <m/>
    <d v="2025-03-17T00:00:00"/>
    <d v="1899-12-30T09:52:11"/>
    <d v="2025-03-17T00:00:00"/>
    <d v="1899-12-30T09:47:36"/>
    <d v="2025-03-17T00:00:00"/>
    <d v="1899-12-30T10:17:17"/>
    <x v="0"/>
    <s v="RFCPI"/>
    <s v="7004145200"/>
    <s v="EXW"/>
    <d v="1899-12-30T00:34:16"/>
    <d v="1899-12-30T00:29:41"/>
    <d v="1899-12-30T00:04:35"/>
    <s v="Granel"/>
    <s v="E001"/>
    <x v="1"/>
    <d v="1899-12-30T00:25:06"/>
    <d v="1899-12-30T00:29:41"/>
    <n v="9"/>
    <x v="16"/>
    <x v="4"/>
    <x v="2"/>
    <n v="0"/>
    <n v="0"/>
    <s v="OK"/>
    <s v="Granel"/>
    <x v="2"/>
    <n v="0"/>
    <s v="M. TENERIFE"/>
    <s v="A"/>
    <d v="1899-12-30T00:04:35"/>
    <d v="1899-12-30T00:04:35"/>
    <s v="OK"/>
    <m/>
    <m/>
    <d v="1899-12-30T00:00:00"/>
    <d v="1899-12-30T00:25:06"/>
    <n v="2"/>
    <n v="-3.1828703703700167E-3"/>
    <n v="25.099999999992011"/>
    <n v="10"/>
    <s v="Si"/>
  </r>
  <r>
    <s v="CTTC"/>
    <s v=""/>
    <x v="0"/>
    <s v="ER6743BBR"/>
    <s v="E5005KYF"/>
    <d v="2025-03-17T00:00:00"/>
    <m/>
    <s v="3145"/>
    <x v="60"/>
    <s v="PA"/>
    <m/>
    <m/>
    <d v="2025-03-17T00:00:00"/>
    <d v="1899-12-30T11:45:16"/>
    <d v="2025-03-17T00:00:00"/>
    <d v="1899-12-30T13:28:01"/>
    <d v="2025-03-17T00:00:00"/>
    <d v="1899-12-30T11:45:36"/>
    <x v="358"/>
    <s v="E_EGARCIA"/>
    <s v="7004145201"/>
    <s v="FBO"/>
    <d v="1899-12-30T03:25:10"/>
    <d v="1899-12-30T01:42:25"/>
    <d v="1899-12-30T01:42:45"/>
    <s v="Ensacado"/>
    <s v="E002"/>
    <x v="2"/>
    <d v="1899-12-30T00:00:20"/>
    <n v="-7.1122685185190049E-2"/>
    <n v="11"/>
    <x v="16"/>
    <x v="4"/>
    <x v="1"/>
    <n v="1"/>
    <n v="0"/>
    <s v="KO"/>
    <s v="Ensacado"/>
    <x v="2"/>
    <n v="1"/>
    <s v="M. TENERIFE"/>
    <s v="A"/>
    <d v="1899-12-30T01:42:45"/>
    <d v="1899-12-30T00:44:45"/>
    <s v="KO"/>
    <m/>
    <m/>
    <d v="1899-12-30T00:00:00"/>
    <d v="1899-12-30T00:00:20"/>
    <n v="2"/>
    <d v="1899-12-30T01:42:45"/>
    <n v="0.33333333333120052"/>
    <n v="11"/>
    <s v="Si"/>
  </r>
  <r>
    <s v="CTTC"/>
    <s v=""/>
    <x v="0"/>
    <s v="ER6743BBR"/>
    <s v="E5005KYF"/>
    <d v="2025-03-17T00:00:00"/>
    <m/>
    <s v="3145"/>
    <x v="60"/>
    <s v="PA"/>
    <m/>
    <m/>
    <d v="2025-03-17T00:00:00"/>
    <d v="1899-12-30T11:57:57"/>
    <d v="2025-03-17T00:00:00"/>
    <d v="1899-12-30T13:28:01"/>
    <d v="2025-03-17T00:00:00"/>
    <d v="1899-12-30T11:58:21"/>
    <x v="358"/>
    <s v="E_EGARCIA"/>
    <s v="7004145202"/>
    <s v="FBO"/>
    <d v="1899-12-30T02:59:44"/>
    <d v="1899-12-30T01:29:40"/>
    <d v="1899-12-30T01:30:04"/>
    <s v="Ensacado"/>
    <s v="E002"/>
    <x v="2"/>
    <d v="1899-12-30T00:00:24"/>
    <n v="-6.2268518518520055E-2"/>
    <n v="11"/>
    <x v="16"/>
    <x v="4"/>
    <x v="1"/>
    <n v="1"/>
    <n v="0"/>
    <s v="KO"/>
    <s v="Ensacado"/>
    <x v="2"/>
    <n v="1"/>
    <s v="M. TENERIFE"/>
    <s v="A"/>
    <d v="1899-12-30T01:30:04"/>
    <d v="1899-12-30T00:32:04"/>
    <s v="KO"/>
    <m/>
    <m/>
    <d v="1899-12-30T00:00:00"/>
    <d v="1899-12-30T00:00:24"/>
    <n v="2"/>
    <d v="1899-12-30T01:30:04"/>
    <n v="0.40000000000318003"/>
    <n v="11"/>
    <s v="Si"/>
  </r>
  <r>
    <s v="CTTC"/>
    <s v="2025003259"/>
    <x v="0"/>
    <s v="ER1318BBM"/>
    <s v="E0236DFW"/>
    <d v="2025-03-17T00:00:00"/>
    <m/>
    <s v="3126"/>
    <x v="17"/>
    <s v="S2D"/>
    <s v="S2D"/>
    <m/>
    <d v="2025-03-17T00:00:00"/>
    <d v="1899-12-30T12:30:30"/>
    <d v="2025-03-17T00:00:00"/>
    <d v="1899-12-30T12:29:08"/>
    <d v="2025-03-17T00:00:00"/>
    <d v="1899-12-30T12:51:05"/>
    <x v="0"/>
    <s v="RFCPI"/>
    <s v="7004145204"/>
    <s v="EXW"/>
    <d v="1899-12-30T00:23:19"/>
    <d v="1899-12-30T00:21:57"/>
    <d v="1899-12-30T00:01:22"/>
    <s v="Granel"/>
    <s v="E001"/>
    <x v="1"/>
    <d v="1899-12-30T00:20:35"/>
    <d v="1899-12-30T00:21:57"/>
    <n v="12"/>
    <x v="16"/>
    <x v="4"/>
    <x v="2"/>
    <n v="0"/>
    <n v="0"/>
    <s v="OK"/>
    <s v="Granel"/>
    <x v="2"/>
    <n v="0"/>
    <s v="M. TENERIFE"/>
    <s v="A"/>
    <d v="1899-12-30T00:01:22"/>
    <d v="1899-12-30T00:01:22"/>
    <s v="OK"/>
    <m/>
    <m/>
    <d v="1899-12-30T00:00:00"/>
    <d v="1899-12-30T00:20:35"/>
    <n v="2"/>
    <n v="-9.4907407407995859E-4"/>
    <n v="20.583333333331169"/>
    <n v="12"/>
    <s v="Si"/>
  </r>
  <r>
    <s v="CTTC"/>
    <s v="2025003262"/>
    <x v="0"/>
    <s v="ETF02432R"/>
    <s v="E6398FTM"/>
    <d v="2025-03-17T00:00:00"/>
    <m/>
    <s v="3126"/>
    <x v="17"/>
    <s v="S1D"/>
    <s v="S1D"/>
    <m/>
    <d v="2025-03-17T00:00:00"/>
    <d v="1899-12-30T12:53:58"/>
    <d v="2025-03-17T00:00:00"/>
    <d v="1899-12-30T12:49:01"/>
    <d v="2025-03-17T00:00:00"/>
    <d v="1899-12-30T13:05:03"/>
    <x v="0"/>
    <s v="RFCPI"/>
    <s v="7004145205"/>
    <s v="EXW"/>
    <d v="1899-12-30T00:20:59"/>
    <d v="1899-12-30T00:16:02"/>
    <d v="1899-12-30T00:04:57"/>
    <s v="Granel"/>
    <s v="E001"/>
    <x v="1"/>
    <d v="1899-12-30T00:11:05"/>
    <d v="1899-12-30T00:16:02"/>
    <n v="12"/>
    <x v="16"/>
    <x v="4"/>
    <x v="2"/>
    <n v="0"/>
    <n v="0"/>
    <s v="OK"/>
    <s v="Granel"/>
    <x v="2"/>
    <n v="0"/>
    <s v="M. TENERIFE"/>
    <s v="A"/>
    <d v="1899-12-30T00:04:57"/>
    <d v="1899-12-30T00:04:57"/>
    <s v="OK"/>
    <m/>
    <m/>
    <d v="1899-12-30T00:00:00"/>
    <d v="1899-12-30T00:11:05"/>
    <n v="2"/>
    <n v="-3.4374999999999822E-3"/>
    <n v="11.08333333333432"/>
    <n v="13"/>
    <s v="Si"/>
  </r>
  <r>
    <s v="CTTC"/>
    <s v="2025003264"/>
    <x v="0"/>
    <s v="ER8433BBF"/>
    <s v="E4696FTM"/>
    <d v="2025-03-17T00:00:00"/>
    <m/>
    <s v="3126"/>
    <x v="17"/>
    <s v="S1D"/>
    <s v="S1D"/>
    <m/>
    <d v="2025-03-17T00:00:00"/>
    <d v="1899-12-30T13:16:43"/>
    <d v="2025-03-17T00:00:00"/>
    <d v="1899-12-30T13:12:22"/>
    <d v="2025-03-17T00:00:00"/>
    <d v="1899-12-30T13:40:05"/>
    <x v="0"/>
    <s v="RFCPI"/>
    <s v="7004145206"/>
    <s v="EXW"/>
    <d v="1899-12-30T00:32:04"/>
    <d v="1899-12-30T00:27:43"/>
    <d v="1899-12-30T00:04:21"/>
    <s v="Granel"/>
    <s v="E001"/>
    <x v="1"/>
    <d v="1899-12-30T00:23:22"/>
    <d v="1899-12-30T00:27:43"/>
    <n v="13"/>
    <x v="16"/>
    <x v="4"/>
    <x v="2"/>
    <n v="0"/>
    <n v="0"/>
    <s v="OK"/>
    <s v="Granel"/>
    <x v="2"/>
    <n v="0"/>
    <s v="M. TENERIFE"/>
    <s v="A"/>
    <d v="1899-12-30T00:04:21"/>
    <d v="1899-12-30T00:04:21"/>
    <s v="OK"/>
    <m/>
    <m/>
    <d v="1899-12-30T00:00:00"/>
    <d v="1899-12-30T00:23:22"/>
    <n v="2"/>
    <n v="-3.0208333333300308E-3"/>
    <n v="23.366666666663871"/>
    <n v="13"/>
    <s v="Si"/>
  </r>
  <r>
    <s v="CTTC"/>
    <s v="2025003276"/>
    <x v="0"/>
    <s v="ETF02432R"/>
    <s v="E6398FTM"/>
    <d v="2025-03-17T00:00:00"/>
    <m/>
    <s v="3126"/>
    <x v="17"/>
    <s v="S1D"/>
    <s v="S1D"/>
    <m/>
    <d v="2025-03-17T00:00:00"/>
    <d v="1899-12-30T16:32:26"/>
    <d v="2025-03-17T00:00:00"/>
    <d v="1899-12-30T16:31:48"/>
    <d v="2025-03-17T00:00:00"/>
    <d v="1899-12-30T16:47:13"/>
    <x v="0"/>
    <s v="RFCPI"/>
    <s v="7004145207"/>
    <s v="EXW"/>
    <d v="1899-12-30T00:16:03"/>
    <d v="1899-12-30T00:15:25"/>
    <d v="1899-12-30T00:00:38"/>
    <s v="Granel"/>
    <s v="E001"/>
    <x v="1"/>
    <d v="1899-12-30T00:14:47"/>
    <d v="1899-12-30T00:15:25"/>
    <n v="16"/>
    <x v="16"/>
    <x v="4"/>
    <x v="2"/>
    <n v="0"/>
    <n v="0"/>
    <s v="OK"/>
    <s v="Granel"/>
    <x v="2"/>
    <n v="0"/>
    <s v="M. TENERIFE"/>
    <s v="A"/>
    <d v="1899-12-30T00:00:38"/>
    <d v="1899-12-30T00:00:38"/>
    <s v="OK"/>
    <m/>
    <m/>
    <d v="1899-12-30T00:00:00"/>
    <d v="1899-12-30T00:14:47"/>
    <n v="2"/>
    <n v="-4.3981481481003559E-4"/>
    <n v="14.783333333342412"/>
    <n v="16"/>
    <s v="Si"/>
  </r>
  <r>
    <s v="CTTC"/>
    <s v="2025003306"/>
    <x v="0"/>
    <s v="ER9636BBG"/>
    <s v="E7609CBH"/>
    <d v="2025-03-18T00:00:00"/>
    <m/>
    <s v="3126"/>
    <x v="17"/>
    <s v="S2D"/>
    <s v="S2D"/>
    <m/>
    <d v="2025-03-18T00:00:00"/>
    <d v="1899-12-30T09:07:09"/>
    <d v="2025-03-18T00:00:00"/>
    <d v="1899-12-30T09:02:39"/>
    <d v="2025-03-18T00:00:00"/>
    <d v="1899-12-30T09:33:48"/>
    <x v="0"/>
    <s v="RFCPI"/>
    <s v="7004145208"/>
    <s v="EXW"/>
    <d v="1899-12-30T00:35:39"/>
    <d v="1899-12-30T00:31:09"/>
    <d v="1899-12-30T00:04:30"/>
    <s v="Granel"/>
    <s v="E001"/>
    <x v="1"/>
    <d v="1899-12-30T00:26:39"/>
    <d v="1899-12-30T00:31:09"/>
    <n v="9"/>
    <x v="17"/>
    <x v="4"/>
    <x v="2"/>
    <n v="0"/>
    <n v="0"/>
    <s v="OK"/>
    <s v="Granel"/>
    <x v="2"/>
    <n v="0"/>
    <s v="M. TENERIFE"/>
    <s v="A"/>
    <d v="1899-12-30T00:04:30"/>
    <d v="1899-12-30T00:04:30"/>
    <s v="OK"/>
    <m/>
    <m/>
    <d v="1899-12-30T00:00:00"/>
    <d v="1899-12-30T00:26:39"/>
    <n v="3"/>
    <n v="-3.1249999999999889E-3"/>
    <n v="26.649999999993614"/>
    <n v="9"/>
    <s v="Si"/>
  </r>
  <r>
    <s v="CTTC"/>
    <s v="2025003313"/>
    <x v="0"/>
    <s v="ER8433BBF"/>
    <s v="E4696FTM"/>
    <d v="2025-03-18T00:00:00"/>
    <m/>
    <s v="3126"/>
    <x v="17"/>
    <s v="S2D"/>
    <s v="S2D"/>
    <m/>
    <d v="2025-03-18T00:00:00"/>
    <d v="1899-12-30T09:38:21"/>
    <d v="2025-03-18T00:00:00"/>
    <d v="1899-12-30T09:34:19"/>
    <d v="2025-03-18T00:00:00"/>
    <d v="1899-12-30T10:01:15"/>
    <x v="0"/>
    <s v="RFCPI"/>
    <s v="7004145209"/>
    <s v="EXW"/>
    <d v="1899-12-30T00:30:58"/>
    <d v="1899-12-30T00:26:56"/>
    <d v="1899-12-30T00:04:02"/>
    <s v="Granel"/>
    <s v="E001"/>
    <x v="1"/>
    <d v="1899-12-30T00:22:54"/>
    <d v="1899-12-30T00:26:56"/>
    <n v="9"/>
    <x v="17"/>
    <x v="4"/>
    <x v="2"/>
    <n v="0"/>
    <n v="0"/>
    <s v="OK"/>
    <s v="Granel"/>
    <x v="2"/>
    <n v="0"/>
    <s v="M. TENERIFE"/>
    <s v="A"/>
    <d v="1899-12-30T00:04:02"/>
    <d v="1899-12-30T00:04:02"/>
    <s v="OK"/>
    <m/>
    <m/>
    <d v="1899-12-30T00:00:00"/>
    <d v="1899-12-30T00:22:54"/>
    <n v="3"/>
    <n v="-2.800925925920017E-3"/>
    <n v="22.900000000003178"/>
    <n v="10"/>
    <s v="Si"/>
  </r>
  <r>
    <s v="CTTC"/>
    <s v="2025003317"/>
    <x v="0"/>
    <s v="ETF02432R"/>
    <s v="E6398FTM"/>
    <d v="2025-03-18T00:00:00"/>
    <m/>
    <s v="3126"/>
    <x v="17"/>
    <s v="S1D"/>
    <s v="S1D"/>
    <m/>
    <d v="2025-03-18T00:00:00"/>
    <d v="1899-12-30T10:06:47"/>
    <d v="2025-03-18T00:00:00"/>
    <d v="1899-12-30T10:05:20"/>
    <d v="2025-03-18T00:00:00"/>
    <d v="1899-12-30T10:30:19"/>
    <x v="0"/>
    <s v="RFCPI"/>
    <s v="7004145210"/>
    <s v="EXW"/>
    <d v="1899-12-30T00:26:26"/>
    <d v="1899-12-30T00:24:59"/>
    <d v="1899-12-30T00:01:27"/>
    <s v="Granel"/>
    <s v="E001"/>
    <x v="1"/>
    <d v="1899-12-30T00:23:32"/>
    <d v="1899-12-30T00:24:59"/>
    <n v="10"/>
    <x v="17"/>
    <x v="4"/>
    <x v="2"/>
    <n v="0"/>
    <n v="0"/>
    <s v="OK"/>
    <s v="Granel"/>
    <x v="2"/>
    <n v="0"/>
    <s v="M. TENERIFE"/>
    <s v="A"/>
    <d v="1899-12-30T00:01:27"/>
    <d v="1899-12-30T00:01:27"/>
    <s v="OK"/>
    <m/>
    <m/>
    <d v="1899-12-30T00:00:00"/>
    <d v="1899-12-30T00:23:32"/>
    <n v="3"/>
    <n v="-1.0069444444399944E-3"/>
    <n v="23.533333333344018"/>
    <n v="10"/>
    <s v="Si"/>
  </r>
  <r>
    <s v="CTTC"/>
    <s v="2025003347"/>
    <x v="0"/>
    <s v="ER9636BBG"/>
    <s v="E7609CBH"/>
    <d v="2025-03-18T00:00:00"/>
    <m/>
    <s v="3126"/>
    <x v="17"/>
    <s v="S1D"/>
    <s v="S1D"/>
    <m/>
    <d v="2025-03-18T00:00:00"/>
    <d v="1899-12-30T12:55:40"/>
    <d v="2025-03-18T00:00:00"/>
    <d v="1899-12-30T12:51:13"/>
    <d v="2025-03-18T00:00:00"/>
    <d v="1899-12-30T13:05:45"/>
    <x v="0"/>
    <s v="RFCPI"/>
    <s v="7004145211"/>
    <s v="EXW"/>
    <d v="1899-12-30T00:18:59"/>
    <d v="1899-12-30T00:14:32"/>
    <d v="1899-12-30T00:04:27"/>
    <s v="Granel"/>
    <s v="E001"/>
    <x v="1"/>
    <d v="1899-12-30T00:10:05"/>
    <d v="1899-12-30T00:14:32"/>
    <n v="12"/>
    <x v="17"/>
    <x v="4"/>
    <x v="2"/>
    <n v="0"/>
    <n v="0"/>
    <s v="OK"/>
    <s v="Granel"/>
    <x v="2"/>
    <n v="0"/>
    <s v="M. TENERIFE"/>
    <s v="A"/>
    <d v="1899-12-30T00:04:27"/>
    <d v="1899-12-30T00:04:27"/>
    <s v="OK"/>
    <m/>
    <m/>
    <d v="1899-12-30T00:00:00"/>
    <d v="1899-12-30T00:10:05"/>
    <n v="3"/>
    <n v="-3.0902777777799262E-3"/>
    <n v="10.08333333332649"/>
    <n v="13"/>
    <s v="Si"/>
  </r>
  <r>
    <s v="CTTC"/>
    <s v="2025003353"/>
    <x v="0"/>
    <s v="ER8433BBF"/>
    <s v="E4696FTM"/>
    <d v="2025-03-18T00:00:00"/>
    <m/>
    <s v="3126"/>
    <x v="17"/>
    <s v="S1D"/>
    <s v="S1D"/>
    <m/>
    <d v="2025-03-18T00:00:00"/>
    <d v="1899-12-30T13:17:35"/>
    <d v="2025-03-18T00:00:00"/>
    <d v="1899-12-30T13:12:42"/>
    <d v="2025-03-18T00:00:00"/>
    <d v="1899-12-30T13:41:37"/>
    <x v="0"/>
    <s v="RFCPI"/>
    <s v="7004145212"/>
    <s v="EXW"/>
    <d v="1899-12-30T00:33:48"/>
    <d v="1899-12-30T00:28:55"/>
    <d v="1899-12-30T00:04:53"/>
    <s v="Granel"/>
    <s v="E001"/>
    <x v="1"/>
    <d v="1899-12-30T00:24:02"/>
    <d v="1899-12-30T00:28:55"/>
    <n v="13"/>
    <x v="17"/>
    <x v="4"/>
    <x v="2"/>
    <n v="0"/>
    <n v="0"/>
    <s v="OK"/>
    <s v="Granel"/>
    <x v="2"/>
    <n v="0"/>
    <s v="M. TENERIFE"/>
    <s v="A"/>
    <d v="1899-12-30T00:04:53"/>
    <d v="1899-12-30T00:04:53"/>
    <s v="OK"/>
    <m/>
    <m/>
    <d v="1899-12-30T00:00:00"/>
    <d v="1899-12-30T00:24:02"/>
    <n v="3"/>
    <n v="-3.391203703699941E-3"/>
    <n v="24.033333333340821"/>
    <n v="13"/>
    <s v="Si"/>
  </r>
  <r>
    <s v="CTTC"/>
    <s v="2025003360"/>
    <x v="0"/>
    <s v="ETF02432R"/>
    <s v="E6398FTM"/>
    <d v="2025-03-18T00:00:00"/>
    <m/>
    <s v="3126"/>
    <x v="17"/>
    <s v="S1D"/>
    <s v="S1D"/>
    <m/>
    <d v="2025-03-18T00:00:00"/>
    <d v="1899-12-30T14:11:53"/>
    <d v="2025-03-18T00:00:00"/>
    <d v="1899-12-30T14:08:26"/>
    <d v="2025-03-18T00:00:00"/>
    <d v="1899-12-30T14:25:30"/>
    <x v="0"/>
    <s v="RFCPI"/>
    <s v="7004145213"/>
    <s v="EXW"/>
    <d v="1899-12-30T00:20:31"/>
    <d v="1899-12-30T00:17:04"/>
    <d v="1899-12-30T00:03:27"/>
    <s v="Granel"/>
    <s v="E001"/>
    <x v="1"/>
    <d v="1899-12-30T00:13:37"/>
    <d v="1899-12-30T00:17:04"/>
    <n v="14"/>
    <x v="17"/>
    <x v="4"/>
    <x v="2"/>
    <n v="0"/>
    <n v="0"/>
    <s v="OK"/>
    <s v="Granel"/>
    <x v="2"/>
    <n v="0"/>
    <s v="M. TENERIFE"/>
    <s v="A"/>
    <d v="1899-12-30T00:03:27"/>
    <d v="1899-12-30T00:03:27"/>
    <s v="OK"/>
    <m/>
    <m/>
    <d v="1899-12-30T00:00:00"/>
    <d v="1899-12-30T00:13:37"/>
    <n v="3"/>
    <n v="-2.3958333333399251E-3"/>
    <n v="13.616666666668902"/>
    <n v="14"/>
    <s v="Si"/>
  </r>
  <r>
    <s v="CTTC"/>
    <s v="2025003364"/>
    <x v="0"/>
    <s v="ER9636BBG"/>
    <s v="E7609CBH"/>
    <d v="2025-03-18T00:00:00"/>
    <m/>
    <s v="3126"/>
    <x v="17"/>
    <s v="S1D"/>
    <s v="S1D"/>
    <m/>
    <d v="2025-03-18T00:00:00"/>
    <d v="1899-12-30T14:41:23"/>
    <d v="2025-03-18T00:00:00"/>
    <d v="1899-12-30T14:36:41"/>
    <d v="2025-03-18T00:00:00"/>
    <d v="1899-12-30T15:00:36"/>
    <x v="0"/>
    <s v="RFCPI"/>
    <s v="7004145214"/>
    <s v="EXW"/>
    <d v="1899-12-30T00:28:37"/>
    <d v="1899-12-30T00:23:55"/>
    <d v="1899-12-30T00:04:42"/>
    <s v="Granel"/>
    <s v="E001"/>
    <x v="1"/>
    <d v="1899-12-30T00:19:13"/>
    <d v="1899-12-30T00:23:55"/>
    <n v="14"/>
    <x v="17"/>
    <x v="4"/>
    <x v="2"/>
    <n v="0"/>
    <n v="0"/>
    <s v="OK"/>
    <s v="Granel"/>
    <x v="2"/>
    <n v="0"/>
    <s v="M. TENERIFE"/>
    <s v="A"/>
    <d v="1899-12-30T00:04:42"/>
    <d v="1899-12-30T00:04:42"/>
    <s v="OK"/>
    <m/>
    <m/>
    <d v="1899-12-30T00:00:00"/>
    <d v="1899-12-30T00:19:13"/>
    <n v="3"/>
    <n v="-3.2638888888900652E-3"/>
    <n v="19.216666666670257"/>
    <n v="15"/>
    <s v="Si"/>
  </r>
  <r>
    <s v="CTTC"/>
    <s v="2025003383"/>
    <x v="0"/>
    <s v="ETF02432R"/>
    <s v="E6398FTM"/>
    <d v="2025-03-19T00:00:00"/>
    <m/>
    <s v="3126"/>
    <x v="17"/>
    <s v="S2D"/>
    <s v="S2D"/>
    <m/>
    <d v="2025-03-19T00:00:00"/>
    <d v="1899-12-30T06:55:21"/>
    <d v="2025-03-19T00:00:00"/>
    <d v="1899-12-30T06:50:31"/>
    <d v="2025-03-19T00:00:00"/>
    <d v="1899-12-30T07:10:30"/>
    <x v="0"/>
    <s v="RFCPI"/>
    <s v="7004145215"/>
    <s v="EXW"/>
    <d v="1899-12-30T00:00:00"/>
    <d v="1899-12-30T00:00:00"/>
    <d v="1899-12-30T00:00:00"/>
    <s v="Granel"/>
    <s v="E001"/>
    <x v="1"/>
    <d v="1899-12-30T00:15:09"/>
    <d v="1899-12-30T00:19:59"/>
    <n v="6"/>
    <x v="18"/>
    <x v="4"/>
    <x v="2"/>
    <n v="0"/>
    <n v="0"/>
    <s v="OK"/>
    <s v="Granel"/>
    <x v="2"/>
    <n v="0"/>
    <s v="M. TENERIFE"/>
    <s v="A"/>
    <d v="1899-12-30T00:00:00"/>
    <d v="1899-12-30T00:00:00"/>
    <s v="OK"/>
    <m/>
    <m/>
    <d v="1899-12-30T00:00:00"/>
    <d v="1899-12-30T00:15:09"/>
    <n v="4"/>
    <n v="-3.3564814814799893E-3"/>
    <n v="15.149999999995174"/>
    <n v="7"/>
    <s v="Si"/>
  </r>
  <r>
    <s v="CTTC"/>
    <s v="2025003396"/>
    <x v="0"/>
    <s v="ER7408BBD"/>
    <s v="E7562FHP"/>
    <d v="2025-03-19T00:00:00"/>
    <m/>
    <s v="3126"/>
    <x v="17"/>
    <s v="S2D"/>
    <s v="S2D"/>
    <m/>
    <d v="2025-03-19T00:00:00"/>
    <d v="1899-12-30T08:49:38"/>
    <d v="2025-03-19T00:00:00"/>
    <d v="1899-12-30T08:45:21"/>
    <d v="2025-03-19T00:00:00"/>
    <d v="1899-12-30T09:12:59"/>
    <x v="0"/>
    <s v="RFCPI"/>
    <s v="7004145216"/>
    <s v="EXW"/>
    <d v="1899-12-30T00:00:00"/>
    <d v="1899-12-30T00:00:00"/>
    <d v="1899-12-30T00:00:00"/>
    <s v="Granel"/>
    <s v="E001"/>
    <x v="1"/>
    <d v="1899-12-30T00:23:21"/>
    <d v="1899-12-30T00:27:38"/>
    <n v="8"/>
    <x v="18"/>
    <x v="4"/>
    <x v="2"/>
    <n v="0"/>
    <n v="0"/>
    <s v="OK"/>
    <s v="Granel"/>
    <x v="2"/>
    <n v="0"/>
    <s v="M. TENERIFE"/>
    <s v="A"/>
    <d v="1899-12-30T00:00:00"/>
    <d v="1899-12-30T00:00:00"/>
    <s v="OK"/>
    <m/>
    <m/>
    <d v="1899-12-30T00:00:00"/>
    <d v="1899-12-30T00:23:21"/>
    <n v="4"/>
    <n v="-2.9745370370399815E-3"/>
    <n v="23.349999999988782"/>
    <n v="9"/>
    <s v="Si"/>
  </r>
  <r>
    <s v="CTTC"/>
    <s v=""/>
    <x v="0"/>
    <s v="ER6743BBR"/>
    <s v="E5005KYF"/>
    <d v="2025-03-19T00:00:00"/>
    <m/>
    <s v="3209"/>
    <x v="61"/>
    <s v="PA"/>
    <m/>
    <m/>
    <d v="2025-03-19T00:00:00"/>
    <d v="1899-12-30T10:22:08"/>
    <d v="2025-03-19T00:00:00"/>
    <d v="1899-12-30T13:28:01"/>
    <d v="2025-03-19T00:00:00"/>
    <d v="1899-12-30T10:22:43"/>
    <x v="358"/>
    <s v="E_EGARCIA"/>
    <s v="7004145217"/>
    <s v="FBO"/>
    <d v="1899-12-30T00:00:00"/>
    <d v="1899-12-30T00:00:00"/>
    <d v="1899-12-30T00:00:00"/>
    <s v="Ensacado"/>
    <s v="E002"/>
    <x v="2"/>
    <d v="1899-12-30T00:00:35"/>
    <n v="-0.12868055555556002"/>
    <n v="10"/>
    <x v="18"/>
    <x v="4"/>
    <x v="1"/>
    <n v="1"/>
    <n v="0"/>
    <s v="KO"/>
    <s v="Ensacado"/>
    <x v="2"/>
    <n v="1"/>
    <s v="M. TENERIFE"/>
    <s v="A"/>
    <d v="1899-12-30T00:00:00"/>
    <d v="1899-12-30T00:00:00"/>
    <s v="OK"/>
    <m/>
    <m/>
    <d v="1899-12-30T00:00:00"/>
    <d v="1899-12-30T00:00:35"/>
    <n v="4"/>
    <d v="1899-12-30T03:05:53"/>
    <n v="0.58333333332964088"/>
    <n v="10"/>
    <s v="Si"/>
  </r>
  <r>
    <s v="CTTC"/>
    <s v="2025003412"/>
    <x v="0"/>
    <s v="ER8433BBF"/>
    <s v="E4696FTM"/>
    <d v="2025-03-19T00:00:00"/>
    <m/>
    <s v="3126"/>
    <x v="17"/>
    <s v="S2D"/>
    <s v="S2D"/>
    <m/>
    <d v="2025-03-19T00:00:00"/>
    <d v="1899-12-30T10:03:48"/>
    <d v="2025-03-19T00:00:00"/>
    <d v="1899-12-30T09:59:08"/>
    <d v="2025-03-19T00:00:00"/>
    <d v="1899-12-30T10:32:19"/>
    <x v="0"/>
    <s v="RFCPI"/>
    <s v="7004145218"/>
    <s v="EXW"/>
    <d v="1899-12-30T00:00:00"/>
    <d v="1899-12-30T00:00:00"/>
    <d v="1899-12-30T00:00:00"/>
    <s v="Granel"/>
    <s v="E001"/>
    <x v="1"/>
    <d v="1899-12-30T00:28:31"/>
    <d v="1899-12-30T00:33:11"/>
    <n v="10"/>
    <x v="18"/>
    <x v="4"/>
    <x v="2"/>
    <n v="0"/>
    <n v="0"/>
    <s v="OK"/>
    <s v="Granel"/>
    <x v="2"/>
    <n v="0"/>
    <s v="M. TENERIFE"/>
    <s v="A"/>
    <d v="1899-12-30T00:00:00"/>
    <d v="1899-12-30T00:00:00"/>
    <s v="OK"/>
    <m/>
    <m/>
    <d v="1899-12-30T00:00:00"/>
    <d v="1899-12-30T00:28:31"/>
    <n v="4"/>
    <n v="-3.2407407407499811E-3"/>
    <n v="28.516666666665635"/>
    <n v="10"/>
    <s v="Si"/>
  </r>
  <r>
    <s v="CTTC"/>
    <s v="2025003420"/>
    <x v="0"/>
    <s v="ER7408BBD"/>
    <s v="E7562FHP"/>
    <d v="2025-03-19T00:00:00"/>
    <m/>
    <s v="3126"/>
    <x v="17"/>
    <s v="S2D"/>
    <s v="S2D"/>
    <m/>
    <d v="2025-03-19T00:00:00"/>
    <d v="1899-12-30T10:37:49"/>
    <d v="2025-03-19T00:00:00"/>
    <d v="1899-12-30T10:33:01"/>
    <d v="2025-03-19T00:00:00"/>
    <d v="1899-12-30T10:55:56"/>
    <x v="0"/>
    <s v="RFCPI"/>
    <s v="7004145219"/>
    <s v="EXW"/>
    <d v="1899-12-30T00:00:00"/>
    <d v="1899-12-30T00:00:00"/>
    <d v="1899-12-30T00:00:00"/>
    <s v="Granel"/>
    <s v="E001"/>
    <x v="1"/>
    <d v="1899-12-30T00:18:07"/>
    <d v="1899-12-30T00:22:55"/>
    <n v="10"/>
    <x v="18"/>
    <x v="4"/>
    <x v="2"/>
    <n v="0"/>
    <n v="0"/>
    <s v="OK"/>
    <s v="Granel"/>
    <x v="2"/>
    <n v="0"/>
    <s v="M. TENERIFE"/>
    <s v="A"/>
    <d v="1899-12-30T00:00:00"/>
    <d v="1899-12-30T00:00:00"/>
    <s v="OK"/>
    <m/>
    <m/>
    <d v="1899-12-30T00:00:00"/>
    <d v="1899-12-30T00:18:07"/>
    <n v="4"/>
    <n v="-3.3333333333300241E-3"/>
    <n v="18.116666666668806"/>
    <n v="10"/>
    <s v="Si"/>
  </r>
  <r>
    <s v="CTTC"/>
    <s v=""/>
    <x v="0"/>
    <s v="ER6743BBR"/>
    <s v="E5005KYF"/>
    <d v="2025-03-19T00:00:00"/>
    <m/>
    <s v="3209"/>
    <x v="61"/>
    <s v="PA"/>
    <m/>
    <m/>
    <d v="2025-03-19T00:00:00"/>
    <d v="1899-12-30T10:50:35"/>
    <d v="2025-03-19T00:00:00"/>
    <d v="1899-12-30T13:28:01"/>
    <d v="2025-03-19T00:00:00"/>
    <d v="1899-12-30T10:51:22"/>
    <x v="358"/>
    <s v="E_EGARCIA"/>
    <s v="7004145220"/>
    <s v="FBO"/>
    <d v="1899-12-30T00:00:00"/>
    <d v="1899-12-30T00:00:00"/>
    <d v="1899-12-30T00:00:00"/>
    <s v="Ensacado"/>
    <s v="E002"/>
    <x v="2"/>
    <d v="1899-12-30T00:00:47"/>
    <n v="-0.10878472222223001"/>
    <n v="10"/>
    <x v="18"/>
    <x v="4"/>
    <x v="1"/>
    <n v="1"/>
    <n v="0"/>
    <s v="KO"/>
    <s v="Ensacado"/>
    <x v="2"/>
    <n v="1"/>
    <s v="M. TENERIFE"/>
    <s v="A"/>
    <d v="1899-12-30T00:00:00"/>
    <d v="1899-12-30T00:00:00"/>
    <s v="OK"/>
    <m/>
    <m/>
    <d v="1899-12-30T00:00:00"/>
    <d v="1899-12-30T00:00:47"/>
    <n v="4"/>
    <d v="1899-12-30T02:37:26"/>
    <n v="0.78333333333127086"/>
    <n v="10"/>
    <s v="Si"/>
  </r>
  <r>
    <s v="CTTC"/>
    <s v=""/>
    <x v="0"/>
    <s v="ER6743BBR"/>
    <s v="E5005KYF"/>
    <d v="2025-03-19T00:00:00"/>
    <m/>
    <s v="3209"/>
    <x v="61"/>
    <s v="PA"/>
    <m/>
    <m/>
    <d v="2025-03-19T00:00:00"/>
    <d v="1899-12-30T11:27:45"/>
    <d v="2025-03-19T00:00:00"/>
    <d v="1899-12-30T13:28:01"/>
    <d v="2025-03-19T00:00:00"/>
    <d v="1899-12-30T11:28:31"/>
    <x v="358"/>
    <s v="E_EGARCIA"/>
    <s v="7004145221"/>
    <s v="FBO"/>
    <d v="1899-12-30T00:00:00"/>
    <d v="1899-12-30T00:00:00"/>
    <d v="1899-12-30T00:00:00"/>
    <s v="Ensacado"/>
    <s v="E002"/>
    <x v="2"/>
    <d v="1899-12-30T00:00:46"/>
    <n v="-8.2986111111120031E-2"/>
    <n v="11"/>
    <x v="18"/>
    <x v="4"/>
    <x v="1"/>
    <n v="1"/>
    <n v="0"/>
    <s v="KO"/>
    <s v="Ensacado"/>
    <x v="2"/>
    <n v="1"/>
    <s v="M. TENERIFE"/>
    <s v="A"/>
    <d v="1899-12-30T00:00:00"/>
    <d v="1899-12-30T00:00:00"/>
    <s v="OK"/>
    <m/>
    <m/>
    <d v="1899-12-30T00:00:00"/>
    <d v="1899-12-30T00:00:46"/>
    <n v="4"/>
    <d v="1899-12-30T02:00:16"/>
    <n v="0.76666666665602179"/>
    <n v="11"/>
    <s v="Si"/>
  </r>
  <r>
    <s v="CTTC"/>
    <s v="2025003440"/>
    <x v="0"/>
    <s v="ER7408BBD"/>
    <s v="E7562FHP"/>
    <d v="2025-03-19T00:00:00"/>
    <m/>
    <s v="3126"/>
    <x v="17"/>
    <s v="S1D"/>
    <s v="S1D"/>
    <m/>
    <d v="2025-03-19T00:00:00"/>
    <d v="1899-12-30T12:22:09"/>
    <d v="2025-03-19T00:00:00"/>
    <d v="1899-12-30T12:17:07"/>
    <d v="2025-03-19T00:00:00"/>
    <d v="1899-12-30T12:43:43"/>
    <x v="0"/>
    <s v="RFCPI"/>
    <s v="7004145222"/>
    <s v="EXW"/>
    <d v="1899-12-30T00:00:00"/>
    <d v="1899-12-30T00:00:00"/>
    <d v="1899-12-30T00:00:00"/>
    <s v="Granel"/>
    <s v="E001"/>
    <x v="1"/>
    <d v="1899-12-30T00:21:34"/>
    <d v="1899-12-30T00:26:36"/>
    <n v="12"/>
    <x v="18"/>
    <x v="4"/>
    <x v="2"/>
    <n v="0"/>
    <n v="0"/>
    <s v="OK"/>
    <s v="Granel"/>
    <x v="2"/>
    <n v="0"/>
    <s v="M. TENERIFE"/>
    <s v="A"/>
    <d v="1899-12-30T00:00:00"/>
    <d v="1899-12-30T00:00:00"/>
    <s v="OK"/>
    <m/>
    <m/>
    <d v="1899-12-30T00:00:00"/>
    <d v="1899-12-30T00:21:34"/>
    <n v="4"/>
    <n v="-3.4953703703699546E-3"/>
    <n v="21.566666666678458"/>
    <n v="12"/>
    <s v="Si"/>
  </r>
  <r>
    <s v="CTTC"/>
    <s v="2025003458"/>
    <x v="0"/>
    <s v="ETF02432R"/>
    <s v="E6398FTM"/>
    <d v="2025-03-19T00:00:00"/>
    <m/>
    <s v="3126"/>
    <x v="17"/>
    <s v="S1D"/>
    <s v="S1D"/>
    <m/>
    <d v="2025-03-19T00:00:00"/>
    <d v="1899-12-30T13:44:30"/>
    <d v="2025-03-19T00:00:00"/>
    <d v="1899-12-30T13:41:54"/>
    <d v="2025-03-19T00:00:00"/>
    <d v="1899-12-30T13:57:17"/>
    <x v="0"/>
    <s v="RFCPI"/>
    <s v="7004145223"/>
    <s v="EXW"/>
    <d v="1899-12-30T00:00:00"/>
    <d v="1899-12-30T00:00:00"/>
    <d v="1899-12-30T00:00:00"/>
    <s v="Granel"/>
    <s v="E001"/>
    <x v="1"/>
    <d v="1899-12-30T00:12:47"/>
    <d v="1899-12-30T00:15:23"/>
    <n v="13"/>
    <x v="18"/>
    <x v="4"/>
    <x v="2"/>
    <n v="0"/>
    <n v="0"/>
    <s v="OK"/>
    <s v="Granel"/>
    <x v="2"/>
    <n v="0"/>
    <s v="M. TENERIFE"/>
    <s v="A"/>
    <d v="1899-12-30T00:00:00"/>
    <d v="1899-12-30T00:00:00"/>
    <s v="OK"/>
    <m/>
    <m/>
    <d v="1899-12-30T00:00:00"/>
    <d v="1899-12-30T00:12:47"/>
    <n v="4"/>
    <n v="-1.8055555555500646E-3"/>
    <n v="12.783333333340821"/>
    <n v="13"/>
    <s v="Si"/>
  </r>
  <r>
    <s v="CTTC"/>
    <s v="2025003464"/>
    <x v="0"/>
    <s v="ER3974BBK"/>
    <s v="E4696FTM"/>
    <d v="2025-03-19T00:00:00"/>
    <m/>
    <s v="3126"/>
    <x v="17"/>
    <s v="S1D"/>
    <s v="S1D"/>
    <m/>
    <d v="2025-03-19T00:00:00"/>
    <d v="1899-12-30T14:18:34"/>
    <d v="2025-03-19T00:00:00"/>
    <d v="1899-12-30T14:14:00"/>
    <d v="2025-03-19T00:00:00"/>
    <d v="1899-12-30T14:45:54"/>
    <x v="0"/>
    <s v="RFCPI"/>
    <s v="7004145224"/>
    <s v="EXW"/>
    <d v="1899-12-30T00:00:00"/>
    <d v="1899-12-30T00:00:00"/>
    <d v="1899-12-30T00:00:00"/>
    <s v="Granel"/>
    <s v="E001"/>
    <x v="1"/>
    <d v="1899-12-30T00:27:20"/>
    <d v="1899-12-30T00:31:54"/>
    <n v="14"/>
    <x v="18"/>
    <x v="4"/>
    <x v="2"/>
    <n v="0"/>
    <n v="0"/>
    <s v="OK"/>
    <s v="Granel"/>
    <x v="2"/>
    <n v="0"/>
    <s v="M. TENERIFE"/>
    <s v="A"/>
    <d v="1899-12-30T00:00:00"/>
    <d v="1899-12-30T00:00:00"/>
    <s v="OK"/>
    <m/>
    <m/>
    <d v="1899-12-30T00:00:00"/>
    <d v="1899-12-30T00:27:20"/>
    <n v="4"/>
    <n v="-3.1712962962899827E-3"/>
    <n v="27.333333333331264"/>
    <n v="14"/>
    <s v="Si"/>
  </r>
  <r>
    <s v="CTTC"/>
    <s v=""/>
    <x v="0"/>
    <s v="ER6743BBR"/>
    <s v="E5005KYF"/>
    <d v="2025-03-20T00:00:00"/>
    <m/>
    <s v="3209"/>
    <x v="61"/>
    <s v="PA"/>
    <m/>
    <m/>
    <d v="2025-03-20T00:00:00"/>
    <d v="1899-12-30T06:27:19"/>
    <d v="2025-03-20T00:00:00"/>
    <d v="1899-12-30T13:28:01"/>
    <d v="2025-03-20T00:00:00"/>
    <d v="1899-12-30T06:56:22"/>
    <x v="358"/>
    <s v="E_EGARCIA"/>
    <s v="7004145225"/>
    <s v="FBO"/>
    <d v="1899-12-30T13:32:21"/>
    <d v="1899-12-30T06:31:39"/>
    <d v="1899-12-30T07:00:42"/>
    <s v="Ensacado"/>
    <s v="E002"/>
    <x v="2"/>
    <d v="1899-12-30T00:29:03"/>
    <n v="-0.27197916666667005"/>
    <n v="6"/>
    <x v="19"/>
    <x v="4"/>
    <x v="1"/>
    <n v="0"/>
    <n v="0"/>
    <s v="OK"/>
    <s v="Ensacado"/>
    <x v="2"/>
    <n v="0"/>
    <s v="M. TENERIFE"/>
    <s v="A"/>
    <d v="1899-12-30T07:00:42"/>
    <d v="1899-12-30T06:02:42"/>
    <s v="KO"/>
    <m/>
    <m/>
    <d v="1899-12-30T00:00:00"/>
    <d v="1899-12-30T00:29:03"/>
    <n v="5"/>
    <d v="1899-12-30T07:00:42"/>
    <n v="29.049999999998384"/>
    <n v="6"/>
    <s v="Si"/>
  </r>
  <r>
    <s v="CTTC"/>
    <s v="2025003492"/>
    <x v="0"/>
    <s v="ETF02432R"/>
    <s v="E6398FTM"/>
    <d v="2025-03-20T00:00:00"/>
    <m/>
    <s v="3126"/>
    <x v="17"/>
    <s v="S1D"/>
    <s v="S1D"/>
    <m/>
    <d v="2025-03-20T00:00:00"/>
    <d v="1899-12-30T06:57:24"/>
    <d v="2025-03-20T00:00:00"/>
    <d v="1899-12-30T06:53:23"/>
    <d v="2025-03-20T00:00:00"/>
    <d v="1899-12-30T07:13:28"/>
    <x v="0"/>
    <s v="RFCPI"/>
    <s v="7004145226"/>
    <s v="EXW"/>
    <d v="1899-12-30T00:24:06"/>
    <d v="1899-12-30T00:20:05"/>
    <d v="1899-12-30T00:04:01"/>
    <s v="Granel"/>
    <s v="E001"/>
    <x v="1"/>
    <d v="1899-12-30T00:16:04"/>
    <d v="1899-12-30T00:20:05"/>
    <n v="6"/>
    <x v="19"/>
    <x v="4"/>
    <x v="2"/>
    <n v="0"/>
    <n v="0"/>
    <s v="OK"/>
    <s v="Granel"/>
    <x v="2"/>
    <n v="0"/>
    <s v="M. TENERIFE"/>
    <s v="A"/>
    <d v="1899-12-30T00:04:01"/>
    <d v="1899-12-30T00:04:01"/>
    <s v="OK"/>
    <m/>
    <m/>
    <d v="1899-12-30T00:00:00"/>
    <d v="1899-12-30T00:16:04"/>
    <n v="5"/>
    <n v="-2.7893518518500304E-3"/>
    <n v="16.066666666670404"/>
    <n v="7"/>
    <s v="Si"/>
  </r>
  <r>
    <s v="CTTC"/>
    <s v="2025003496"/>
    <x v="0"/>
    <s v="ER1318BBM"/>
    <s v="E0236DFW"/>
    <d v="2025-03-20T00:00:00"/>
    <m/>
    <s v="3126"/>
    <x v="17"/>
    <s v="S1D"/>
    <s v="S1D"/>
    <m/>
    <d v="2025-03-20T00:00:00"/>
    <d v="1899-12-30T08:10:04"/>
    <d v="2025-03-20T00:00:00"/>
    <d v="1899-12-30T08:06:15"/>
    <d v="2025-03-20T00:00:00"/>
    <d v="1899-12-30T08:22:38"/>
    <x v="0"/>
    <s v="RFCPI"/>
    <s v="7004145227"/>
    <s v="EXW"/>
    <d v="1899-12-30T00:20:12"/>
    <d v="1899-12-30T00:16:23"/>
    <d v="1899-12-30T00:03:49"/>
    <s v="Granel"/>
    <s v="E001"/>
    <x v="1"/>
    <d v="1899-12-30T00:12:34"/>
    <d v="1899-12-30T00:16:23"/>
    <n v="8"/>
    <x v="19"/>
    <x v="4"/>
    <x v="2"/>
    <n v="0"/>
    <n v="0"/>
    <s v="OK"/>
    <s v="Granel"/>
    <x v="2"/>
    <n v="0"/>
    <s v="M. TENERIFE"/>
    <s v="A"/>
    <d v="1899-12-30T00:03:49"/>
    <d v="1899-12-30T00:03:49"/>
    <s v="OK"/>
    <m/>
    <m/>
    <d v="1899-12-30T00:00:00"/>
    <d v="1899-12-30T00:12:34"/>
    <n v="5"/>
    <n v="-2.6504629629600096E-3"/>
    <n v="12.56666666667841"/>
    <n v="8"/>
    <s v="Si"/>
  </r>
  <r>
    <s v="CTTC"/>
    <s v="2025003499"/>
    <x v="0"/>
    <s v="ER7408BBD"/>
    <s v="E7562FHP"/>
    <d v="2025-03-20T00:00:00"/>
    <m/>
    <s v="3126"/>
    <x v="17"/>
    <s v="S2D"/>
    <s v="S2D"/>
    <m/>
    <d v="2025-03-20T00:00:00"/>
    <d v="1899-12-30T08:22:34"/>
    <d v="2025-03-20T00:00:00"/>
    <d v="1899-12-30T08:18:24"/>
    <d v="2025-03-20T00:00:00"/>
    <d v="1899-12-30T08:46:33"/>
    <x v="0"/>
    <s v="RFCPI"/>
    <s v="7004145228"/>
    <s v="EXW"/>
    <d v="1899-12-30T00:32:19"/>
    <d v="1899-12-30T00:28:09"/>
    <d v="1899-12-30T00:04:10"/>
    <s v="Granel"/>
    <s v="E001"/>
    <x v="1"/>
    <d v="1899-12-30T00:23:59"/>
    <d v="1899-12-30T00:28:09"/>
    <n v="8"/>
    <x v="19"/>
    <x v="4"/>
    <x v="2"/>
    <n v="0"/>
    <n v="0"/>
    <s v="OK"/>
    <s v="Granel"/>
    <x v="2"/>
    <n v="0"/>
    <s v="M. TENERIFE"/>
    <s v="A"/>
    <d v="1899-12-30T00:04:10"/>
    <d v="1899-12-30T00:04:10"/>
    <s v="OK"/>
    <m/>
    <m/>
    <d v="1899-12-30T00:00:00"/>
    <d v="1899-12-30T00:23:59"/>
    <n v="5"/>
    <n v="-2.893518518520044E-3"/>
    <n v="23.98333333332954"/>
    <n v="8"/>
    <s v="Si"/>
  </r>
  <r>
    <s v="CTTC"/>
    <s v="2025003511"/>
    <x v="0"/>
    <s v="ER9636BBG"/>
    <s v="E7609CBH"/>
    <d v="2025-03-20T00:00:00"/>
    <m/>
    <s v="3126"/>
    <x v="17"/>
    <s v="S2D"/>
    <s v="S2D"/>
    <m/>
    <d v="2025-03-20T00:00:00"/>
    <d v="1899-12-30T09:32:20"/>
    <d v="2025-03-20T00:00:00"/>
    <d v="1899-12-30T09:27:29"/>
    <d v="2025-03-20T00:00:00"/>
    <d v="1899-12-30T09:59:07"/>
    <x v="0"/>
    <s v="RFCPI"/>
    <s v="7004145229"/>
    <s v="EXW"/>
    <d v="1899-12-30T00:36:29"/>
    <d v="1899-12-30T00:31:38"/>
    <d v="1899-12-30T00:04:51"/>
    <s v="Granel"/>
    <s v="E001"/>
    <x v="1"/>
    <d v="1899-12-30T00:26:47"/>
    <d v="1899-12-30T00:31:38"/>
    <n v="9"/>
    <x v="19"/>
    <x v="4"/>
    <x v="2"/>
    <n v="0"/>
    <n v="0"/>
    <s v="OK"/>
    <s v="Granel"/>
    <x v="2"/>
    <n v="0"/>
    <s v="M. TENERIFE"/>
    <s v="A"/>
    <d v="1899-12-30T00:04:51"/>
    <d v="1899-12-30T00:04:51"/>
    <s v="OK"/>
    <m/>
    <m/>
    <d v="1899-12-30T00:00:00"/>
    <d v="1899-12-30T00:26:47"/>
    <n v="5"/>
    <n v="-3.3680555555499758E-3"/>
    <n v="26.783333333337652"/>
    <n v="9"/>
    <s v="Si"/>
  </r>
  <r>
    <s v="CTTC"/>
    <s v=""/>
    <x v="0"/>
    <s v="ER6743BBR"/>
    <s v="E5005KYF"/>
    <d v="2025-03-20T00:00:00"/>
    <m/>
    <s v="3209"/>
    <x v="61"/>
    <s v="PA"/>
    <m/>
    <m/>
    <d v="2025-03-20T00:00:00"/>
    <d v="1899-12-30T09:58:04"/>
    <d v="2025-03-20T00:00:00"/>
    <d v="1899-12-30T13:28:01"/>
    <d v="2025-03-20T00:00:00"/>
    <d v="1899-12-30T09:58:31"/>
    <x v="358"/>
    <s v="E_EGARCIA"/>
    <s v="7004145230"/>
    <s v="FBO"/>
    <d v="1899-12-30T06:59:27"/>
    <d v="1899-12-30T03:29:30"/>
    <d v="1899-12-30T03:29:57"/>
    <s v="Ensacado"/>
    <s v="E002"/>
    <x v="2"/>
    <d v="1899-12-30T00:00:27"/>
    <n v="-0.14548611111112003"/>
    <n v="9"/>
    <x v="19"/>
    <x v="4"/>
    <x v="1"/>
    <n v="1"/>
    <n v="0"/>
    <s v="KO"/>
    <s v="Ensacado"/>
    <x v="2"/>
    <n v="1"/>
    <s v="M. TENERIFE"/>
    <s v="A"/>
    <d v="1899-12-30T03:29:57"/>
    <d v="1899-12-30T02:31:57"/>
    <s v="KO"/>
    <m/>
    <m/>
    <d v="1899-12-30T00:00:00"/>
    <d v="1899-12-30T00:00:27"/>
    <n v="5"/>
    <d v="1899-12-30T03:29:57"/>
    <n v="0.44999999999999041"/>
    <n v="9"/>
    <s v="Si"/>
  </r>
  <r>
    <s v="CTTC"/>
    <s v=""/>
    <x v="0"/>
    <s v="ER6743BBR"/>
    <s v="E5005KYF"/>
    <d v="2025-03-20T00:00:00"/>
    <m/>
    <s v="3209"/>
    <x v="61"/>
    <s v="PA"/>
    <m/>
    <m/>
    <d v="2025-03-20T00:00:00"/>
    <d v="1899-12-30T10:00:22"/>
    <d v="2025-03-20T00:00:00"/>
    <d v="1899-12-30T13:28:01"/>
    <d v="2025-03-20T00:00:00"/>
    <d v="1899-12-30T10:00:40"/>
    <x v="358"/>
    <s v="E_EGARCIA"/>
    <s v="7004145231"/>
    <s v="FBO"/>
    <d v="1899-12-30T06:55:00"/>
    <d v="1899-12-30T03:27:21"/>
    <d v="1899-12-30T03:27:39"/>
    <s v="Ensacado"/>
    <s v="E002"/>
    <x v="2"/>
    <d v="1899-12-30T00:00:18"/>
    <n v="-0.14399305555556002"/>
    <n v="10"/>
    <x v="19"/>
    <x v="4"/>
    <x v="1"/>
    <n v="1"/>
    <n v="0"/>
    <s v="KO"/>
    <s v="Ensacado"/>
    <x v="2"/>
    <n v="1"/>
    <s v="M. TENERIFE"/>
    <s v="A"/>
    <d v="1899-12-30T03:27:39"/>
    <d v="1899-12-30T02:29:39"/>
    <s v="KO"/>
    <m/>
    <m/>
    <d v="1899-12-30T00:00:00"/>
    <d v="1899-12-30T00:00:18"/>
    <n v="5"/>
    <d v="1899-12-30T03:27:39"/>
    <n v="0.29999999999525073"/>
    <n v="10"/>
    <s v="Si"/>
  </r>
  <r>
    <s v="CTTC"/>
    <s v="2025003529"/>
    <x v="0"/>
    <s v="ETF02432R"/>
    <s v="E6398FTM"/>
    <d v="2025-03-20T00:00:00"/>
    <m/>
    <s v="3126"/>
    <x v="17"/>
    <s v="S2D"/>
    <s v="S2D"/>
    <m/>
    <d v="2025-03-20T00:00:00"/>
    <d v="1899-12-30T11:09:30"/>
    <d v="2025-03-20T00:00:00"/>
    <d v="1899-12-30T11:05:06"/>
    <d v="2025-03-20T00:00:00"/>
    <d v="1899-12-30T11:24:45"/>
    <x v="0"/>
    <s v="RFCPI"/>
    <s v="7004145232"/>
    <s v="EXW"/>
    <d v="1899-12-30T00:24:03"/>
    <d v="1899-12-30T00:19:39"/>
    <d v="1899-12-30T00:04:24"/>
    <s v="Granel"/>
    <s v="E001"/>
    <x v="1"/>
    <d v="1899-12-30T00:15:15"/>
    <d v="1899-12-30T00:19:39"/>
    <n v="11"/>
    <x v="19"/>
    <x v="4"/>
    <x v="2"/>
    <n v="0"/>
    <n v="0"/>
    <s v="OK"/>
    <s v="Granel"/>
    <x v="2"/>
    <n v="0"/>
    <s v="M. TENERIFE"/>
    <s v="A"/>
    <d v="1899-12-30T00:04:24"/>
    <d v="1899-12-30T00:04:24"/>
    <s v="OK"/>
    <m/>
    <m/>
    <d v="1899-12-30T00:00:00"/>
    <d v="1899-12-30T00:15:15"/>
    <n v="5"/>
    <n v="-3.05555555556003E-3"/>
    <n v="15.249999999988795"/>
    <n v="11"/>
    <s v="Si"/>
  </r>
  <r>
    <s v="CTTC"/>
    <s v="2025003538"/>
    <x v="0"/>
    <s v="ER3974BBK"/>
    <s v="E4696FTM"/>
    <d v="2025-03-20T00:00:00"/>
    <m/>
    <s v="3126"/>
    <x v="17"/>
    <s v="S2D"/>
    <s v="S2D"/>
    <m/>
    <d v="2025-03-20T00:00:00"/>
    <d v="1899-12-30T12:07:12"/>
    <d v="2025-03-20T00:00:00"/>
    <d v="1899-12-30T12:02:48"/>
    <d v="2025-03-20T00:00:00"/>
    <d v="1899-12-30T12:15:08"/>
    <x v="0"/>
    <s v="AGONZALEZH1"/>
    <s v="7004145233"/>
    <s v="EXW"/>
    <d v="1899-12-30T00:16:44"/>
    <d v="1899-12-30T00:12:20"/>
    <d v="1899-12-30T00:04:24"/>
    <s v="Granel"/>
    <s v="E001"/>
    <x v="1"/>
    <d v="1899-12-30T00:07:56"/>
    <d v="1899-12-30T00:12:20"/>
    <n v="12"/>
    <x v="19"/>
    <x v="4"/>
    <x v="2"/>
    <n v="1"/>
    <n v="0"/>
    <s v="KO"/>
    <s v="Granel"/>
    <x v="2"/>
    <n v="1"/>
    <s v="M. TENERIFE"/>
    <s v="A"/>
    <d v="1899-12-30T00:04:24"/>
    <d v="1899-12-30T00:04:24"/>
    <s v="OK"/>
    <m/>
    <m/>
    <d v="1899-12-30T00:00:00"/>
    <d v="1899-12-30T00:07:56"/>
    <n v="5"/>
    <n v="-3.05555555556003E-3"/>
    <n v="7.9333333333344669"/>
    <n v="12"/>
    <s v="Si"/>
  </r>
  <r>
    <s v="CTTC"/>
    <s v="2025003565"/>
    <x v="0"/>
    <s v="ER3974BBK"/>
    <s v="E4696FTM"/>
    <d v="2025-03-20T00:00:00"/>
    <m/>
    <s v="3126"/>
    <x v="17"/>
    <s v="S1D"/>
    <s v="S1D"/>
    <m/>
    <d v="2025-03-20T00:00:00"/>
    <d v="1899-12-30T14:24:43"/>
    <d v="2025-03-20T00:00:00"/>
    <d v="1899-12-30T14:19:46"/>
    <d v="2025-03-20T00:00:00"/>
    <d v="1899-12-30T14:43:05"/>
    <x v="0"/>
    <s v="RFCPI"/>
    <s v="7004145234"/>
    <s v="EXW"/>
    <d v="1899-12-30T00:28:16"/>
    <d v="1899-12-30T00:23:19"/>
    <d v="1899-12-30T00:04:57"/>
    <s v="Granel"/>
    <s v="E001"/>
    <x v="1"/>
    <d v="1899-12-30T00:18:22"/>
    <d v="1899-12-30T00:23:19"/>
    <n v="14"/>
    <x v="19"/>
    <x v="4"/>
    <x v="2"/>
    <n v="0"/>
    <n v="0"/>
    <s v="OK"/>
    <s v="Granel"/>
    <x v="2"/>
    <n v="0"/>
    <s v="M. TENERIFE"/>
    <s v="A"/>
    <d v="1899-12-30T00:04:57"/>
    <d v="1899-12-30T00:04:57"/>
    <s v="OK"/>
    <m/>
    <m/>
    <d v="1899-12-30T00:00:00"/>
    <d v="1899-12-30T00:18:22"/>
    <n v="5"/>
    <n v="-3.4374999999999822E-3"/>
    <n v="18.366666666652858"/>
    <n v="14"/>
    <s v="Si"/>
  </r>
  <r>
    <s v="CTTC"/>
    <s v="2025003571"/>
    <x v="0"/>
    <s v="ETF02432R"/>
    <s v="E6398FTM"/>
    <d v="2025-03-20T00:00:00"/>
    <m/>
    <s v="3126"/>
    <x v="17"/>
    <s v="S1D"/>
    <s v="S1D"/>
    <m/>
    <d v="2025-03-20T00:00:00"/>
    <d v="1899-12-30T15:04:05"/>
    <d v="2025-03-20T00:00:00"/>
    <d v="1899-12-30T14:59:11"/>
    <d v="2025-03-20T00:00:00"/>
    <d v="1899-12-30T15:16:14"/>
    <x v="0"/>
    <s v="RFCPI"/>
    <s v="7004145235"/>
    <s v="EXW"/>
    <d v="1899-12-30T00:21:57"/>
    <d v="1899-12-30T00:17:03"/>
    <d v="1899-12-30T00:04:54"/>
    <s v="Granel"/>
    <s v="E001"/>
    <x v="1"/>
    <d v="1899-12-30T00:12:09"/>
    <d v="1899-12-30T00:17:03"/>
    <n v="15"/>
    <x v="19"/>
    <x v="4"/>
    <x v="2"/>
    <n v="0"/>
    <n v="0"/>
    <s v="OK"/>
    <s v="Granel"/>
    <x v="2"/>
    <n v="0"/>
    <s v="M. TENERIFE"/>
    <s v="A"/>
    <d v="1899-12-30T00:04:54"/>
    <d v="1899-12-30T00:04:54"/>
    <s v="OK"/>
    <m/>
    <m/>
    <d v="1899-12-30T00:00:00"/>
    <d v="1899-12-30T00:12:09"/>
    <n v="5"/>
    <n v="-3.402777777779975E-3"/>
    <n v="12.149999999999981"/>
    <n v="15"/>
    <s v="Si"/>
  </r>
  <r>
    <s v="CTTC"/>
    <s v="2025003576"/>
    <x v="0"/>
    <s v="ER9636BBG"/>
    <s v="E7609CBH"/>
    <d v="2025-03-20T00:00:00"/>
    <m/>
    <s v="3126"/>
    <x v="17"/>
    <s v="S1D"/>
    <s v="S1D"/>
    <m/>
    <d v="2025-03-20T00:00:00"/>
    <d v="1899-12-30T16:29:25"/>
    <d v="2025-03-20T00:00:00"/>
    <d v="1899-12-30T16:24:37"/>
    <d v="2025-03-20T00:00:00"/>
    <d v="1899-12-30T16:49:22"/>
    <x v="0"/>
    <s v="RFCPI"/>
    <s v="7004145236"/>
    <s v="EXW"/>
    <d v="1899-12-30T00:29:33"/>
    <d v="1899-12-30T00:24:45"/>
    <d v="1899-12-30T00:04:48"/>
    <s v="Granel"/>
    <s v="E001"/>
    <x v="1"/>
    <d v="1899-12-30T00:19:57"/>
    <d v="1899-12-30T00:24:45"/>
    <n v="16"/>
    <x v="19"/>
    <x v="4"/>
    <x v="2"/>
    <n v="0"/>
    <n v="0"/>
    <s v="OK"/>
    <s v="Granel"/>
    <x v="2"/>
    <n v="0"/>
    <s v="M. TENERIFE"/>
    <s v="A"/>
    <d v="1899-12-30T00:04:48"/>
    <d v="1899-12-30T00:04:48"/>
    <s v="OK"/>
    <m/>
    <m/>
    <d v="1899-12-30T00:00:00"/>
    <d v="1899-12-30T00:19:57"/>
    <n v="5"/>
    <n v="-3.3333333333399606E-3"/>
    <n v="19.949999999990489"/>
    <n v="16"/>
    <s v="Si"/>
  </r>
  <r>
    <s v="CTTC"/>
    <s v="2025003594"/>
    <x v="0"/>
    <s v="ER7408BBD"/>
    <s v="E7562FHP"/>
    <d v="2025-03-21T00:00:00"/>
    <m/>
    <s v="3126"/>
    <x v="17"/>
    <s v="S1D"/>
    <s v="S1D"/>
    <m/>
    <d v="2025-03-21T00:00:00"/>
    <d v="1899-12-30T08:19:58"/>
    <d v="2025-03-21T00:00:00"/>
    <d v="1899-12-30T08:16:21"/>
    <d v="2025-03-21T00:00:00"/>
    <d v="1899-12-30T08:42:45"/>
    <x v="0"/>
    <s v="RFCPI"/>
    <s v="7004145237"/>
    <s v="EXW"/>
    <d v="1899-12-30T00:30:01"/>
    <d v="1899-12-30T00:26:24"/>
    <d v="1899-12-30T00:03:37"/>
    <s v="Granel"/>
    <s v="E001"/>
    <x v="1"/>
    <d v="1899-12-30T00:22:47"/>
    <d v="1899-12-30T00:26:24"/>
    <n v="8"/>
    <x v="20"/>
    <x v="4"/>
    <x v="2"/>
    <n v="0"/>
    <n v="0"/>
    <s v="OK"/>
    <s v="Granel"/>
    <x v="2"/>
    <n v="0"/>
    <s v="M. TENERIFE"/>
    <s v="A"/>
    <d v="1899-12-30T00:03:37"/>
    <d v="1899-12-30T00:03:37"/>
    <s v="OK"/>
    <m/>
    <m/>
    <d v="1899-12-30T00:00:00"/>
    <d v="1899-12-30T00:22:47"/>
    <n v="6"/>
    <n v="-2.5115740740700443E-3"/>
    <n v="22.78333333333439"/>
    <n v="8"/>
    <s v="Si"/>
  </r>
  <r>
    <s v="CTTC"/>
    <s v="2025003599"/>
    <x v="0"/>
    <s v="ER9636BBG"/>
    <s v="E7609CBH"/>
    <d v="2025-03-21T00:00:00"/>
    <m/>
    <s v="3126"/>
    <x v="17"/>
    <s v="S2D"/>
    <s v="S2D"/>
    <m/>
    <d v="2025-03-21T00:00:00"/>
    <d v="1899-12-30T08:37:38"/>
    <d v="2025-03-21T00:00:00"/>
    <d v="1899-12-30T08:32:37"/>
    <d v="2025-03-21T00:00:00"/>
    <d v="1899-12-30T09:01:01"/>
    <x v="0"/>
    <s v="RFCPI"/>
    <s v="7004145238"/>
    <s v="EXW"/>
    <d v="1899-12-30T00:33:25"/>
    <d v="1899-12-30T00:28:24"/>
    <d v="1899-12-30T00:05:01"/>
    <s v="Granel"/>
    <s v="E001"/>
    <x v="1"/>
    <d v="1899-12-30T00:23:23"/>
    <d v="1899-12-30T00:28:24"/>
    <n v="8"/>
    <x v="20"/>
    <x v="4"/>
    <x v="2"/>
    <n v="0"/>
    <n v="0"/>
    <s v="OK"/>
    <s v="Granel"/>
    <x v="2"/>
    <n v="0"/>
    <s v="M. TENERIFE"/>
    <s v="A"/>
    <d v="1899-12-30T00:05:01"/>
    <d v="1899-12-30T00:05:01"/>
    <s v="OK"/>
    <m/>
    <m/>
    <d v="1899-12-30T00:00:00"/>
    <d v="1899-12-30T00:23:23"/>
    <n v="6"/>
    <n v="-3.483796296289976E-3"/>
    <n v="23.383333333339198"/>
    <n v="9"/>
    <s v="Si"/>
  </r>
  <r>
    <s v="CTTC"/>
    <s v="2025003609"/>
    <x v="0"/>
    <s v="ETF02432R"/>
    <s v="E6398FTM"/>
    <d v="2025-03-21T00:00:00"/>
    <m/>
    <s v="3126"/>
    <x v="17"/>
    <s v="S2D"/>
    <s v="S2D"/>
    <m/>
    <d v="2025-03-21T00:00:00"/>
    <d v="1899-12-30T09:31:41"/>
    <d v="2025-03-21T00:00:00"/>
    <d v="1899-12-30T09:27:52"/>
    <d v="2025-03-21T00:00:00"/>
    <d v="1899-12-30T09:36:56"/>
    <x v="0"/>
    <s v="AGONZALEZH1"/>
    <s v="7004145240"/>
    <s v="EXW"/>
    <d v="1899-12-30T00:12:53"/>
    <d v="1899-12-30T00:09:04"/>
    <d v="1899-12-30T00:03:49"/>
    <s v="Granel"/>
    <s v="E001"/>
    <x v="1"/>
    <d v="1899-12-30T00:05:15"/>
    <d v="1899-12-30T00:09:04"/>
    <n v="9"/>
    <x v="20"/>
    <x v="4"/>
    <x v="2"/>
    <n v="1"/>
    <n v="0"/>
    <s v="KO"/>
    <s v="Granel"/>
    <x v="2"/>
    <n v="1"/>
    <s v="M. TENERIFE"/>
    <s v="A"/>
    <d v="1899-12-30T00:03:49"/>
    <d v="1899-12-30T00:03:49"/>
    <s v="OK"/>
    <m/>
    <m/>
    <d v="1899-12-30T00:00:00"/>
    <d v="1899-12-30T00:05:15"/>
    <n v="6"/>
    <n v="-2.6504629629600096E-3"/>
    <n v="5.2500000000095337"/>
    <n v="9"/>
    <s v="Si"/>
  </r>
  <r>
    <s v="CTTC"/>
    <s v="2025003642"/>
    <x v="0"/>
    <s v="ER1318BBM"/>
    <s v="E0236DFW"/>
    <d v="2025-03-21T00:00:00"/>
    <m/>
    <s v="3126"/>
    <x v="17"/>
    <s v="S1D"/>
    <s v="S1D"/>
    <m/>
    <d v="2025-03-21T00:00:00"/>
    <d v="1899-12-30T12:35:06"/>
    <d v="2025-03-21T00:00:00"/>
    <d v="1899-12-30T12:30:19"/>
    <d v="2025-03-21T00:00:00"/>
    <d v="1899-12-30T12:54:09"/>
    <x v="0"/>
    <s v="RFCPI"/>
    <s v="7004145241"/>
    <s v="EXW"/>
    <d v="1899-12-30T00:28:37"/>
    <d v="1899-12-30T00:23:50"/>
    <d v="1899-12-30T00:04:47"/>
    <s v="Granel"/>
    <s v="E001"/>
    <x v="1"/>
    <d v="1899-12-30T00:19:03"/>
    <d v="1899-12-30T00:23:50"/>
    <n v="12"/>
    <x v="20"/>
    <x v="4"/>
    <x v="2"/>
    <n v="0"/>
    <n v="0"/>
    <s v="OK"/>
    <s v="Granel"/>
    <x v="2"/>
    <n v="0"/>
    <s v="M. TENERIFE"/>
    <s v="A"/>
    <d v="1899-12-30T00:04:47"/>
    <d v="1899-12-30T00:04:47"/>
    <s v="OK"/>
    <m/>
    <m/>
    <d v="1899-12-30T00:00:00"/>
    <d v="1899-12-30T00:19:03"/>
    <n v="6"/>
    <n v="-3.3217592592600376E-3"/>
    <n v="19.050000000004736"/>
    <n v="12"/>
    <s v="Si"/>
  </r>
  <r>
    <s v="CTTC"/>
    <s v="2025003650"/>
    <x v="0"/>
    <s v="ETF02432R"/>
    <s v="E6398FTM"/>
    <d v="2025-03-21T00:00:00"/>
    <m/>
    <s v="3126"/>
    <x v="17"/>
    <s v="S1D"/>
    <s v="S1D"/>
    <m/>
    <d v="2025-03-21T00:00:00"/>
    <d v="1899-12-30T13:09:43"/>
    <d v="2025-03-21T00:00:00"/>
    <d v="1899-12-30T13:05:18"/>
    <d v="2025-03-21T00:00:00"/>
    <d v="1899-12-30T13:21:28"/>
    <x v="0"/>
    <s v="RFCPI"/>
    <s v="7004145242"/>
    <s v="EXW"/>
    <d v="1899-12-30T00:20:35"/>
    <d v="1899-12-30T00:16:10"/>
    <d v="1899-12-30T00:04:25"/>
    <s v="Granel"/>
    <s v="E001"/>
    <x v="1"/>
    <d v="1899-12-30T00:11:45"/>
    <d v="1899-12-30T00:16:10"/>
    <n v="13"/>
    <x v="20"/>
    <x v="4"/>
    <x v="2"/>
    <n v="0"/>
    <n v="0"/>
    <s v="OK"/>
    <s v="Granel"/>
    <x v="2"/>
    <n v="0"/>
    <s v="M. TENERIFE"/>
    <s v="A"/>
    <d v="1899-12-30T00:04:25"/>
    <d v="1899-12-30T00:04:25"/>
    <s v="OK"/>
    <m/>
    <m/>
    <d v="1899-12-30T00:00:00"/>
    <d v="1899-12-30T00:11:45"/>
    <n v="6"/>
    <n v="-3.0671296296299611E-3"/>
    <n v="11.749999999996881"/>
    <n v="13"/>
    <s v="Si"/>
  </r>
  <r>
    <s v="CTTC"/>
    <s v="2025003661"/>
    <x v="0"/>
    <s v="ER9636BBG"/>
    <s v="E7609CBH"/>
    <d v="2025-03-21T00:00:00"/>
    <m/>
    <s v="3126"/>
    <x v="17"/>
    <s v="S2D"/>
    <s v="S2D"/>
    <m/>
    <d v="2025-03-21T00:00:00"/>
    <d v="1899-12-30T15:26:15"/>
    <d v="2025-03-21T00:00:00"/>
    <d v="1899-12-30T15:26:05"/>
    <d v="2025-03-21T00:00:00"/>
    <d v="1899-12-30T15:58:36"/>
    <x v="0"/>
    <s v="RFCPI"/>
    <s v="7004145243"/>
    <s v="EXW"/>
    <d v="1899-12-30T00:32:41"/>
    <d v="1899-12-30T00:32:31"/>
    <d v="1899-12-30T00:00:10"/>
    <s v="Granel"/>
    <s v="E001"/>
    <x v="1"/>
    <d v="1899-12-30T00:32:21"/>
    <d v="1899-12-30T00:32:31"/>
    <n v="15"/>
    <x v="20"/>
    <x v="4"/>
    <x v="2"/>
    <n v="0"/>
    <n v="0"/>
    <s v="OK"/>
    <s v="Granel"/>
    <x v="2"/>
    <n v="0"/>
    <s v="M. TENERIFE"/>
    <s v="A"/>
    <d v="1899-12-30T00:00:10"/>
    <d v="1899-12-30T00:00:10"/>
    <s v="OK"/>
    <m/>
    <m/>
    <d v="1899-12-30T00:00:00"/>
    <d v="1899-12-30T00:32:21"/>
    <n v="6"/>
    <n v="-1.1574074073994467E-4"/>
    <n v="32.34999999998891"/>
    <n v="15"/>
    <s v="Si"/>
  </r>
  <r>
    <s v="CTTC"/>
    <s v="2025003662"/>
    <x v="0"/>
    <s v="ER7408BBD"/>
    <s v="E7562FHP"/>
    <d v="2025-03-21T00:00:00"/>
    <m/>
    <s v="3126"/>
    <x v="17"/>
    <s v="S1D"/>
    <s v="S1D"/>
    <m/>
    <d v="2025-03-21T00:00:00"/>
    <d v="1899-12-30T16:11:37"/>
    <d v="2025-03-21T00:00:00"/>
    <d v="1899-12-30T16:07:08"/>
    <d v="2025-03-21T00:00:00"/>
    <d v="1899-12-30T17:01:53"/>
    <x v="0"/>
    <s v="RFCPI"/>
    <s v="7004145244"/>
    <s v="EXW"/>
    <d v="1899-12-30T00:59:14"/>
    <d v="1899-12-30T00:54:45"/>
    <d v="1899-12-30T00:04:29"/>
    <s v="Granel"/>
    <s v="E001"/>
    <x v="1"/>
    <d v="1899-12-30T00:50:16"/>
    <d v="1899-12-30T00:54:45"/>
    <n v="16"/>
    <x v="20"/>
    <x v="4"/>
    <x v="2"/>
    <n v="0"/>
    <n v="0"/>
    <s v="OK"/>
    <s v="Granel"/>
    <x v="2"/>
    <n v="0"/>
    <s v="M. TENERIFE"/>
    <s v="B"/>
    <d v="1899-12-30T00:04:29"/>
    <d v="1899-12-30T00:04:29"/>
    <s v="OK"/>
    <m/>
    <m/>
    <d v="1899-12-30T00:00:00"/>
    <d v="1899-12-30T00:50:16"/>
    <n v="6"/>
    <n v="-3.1134259259300023E-3"/>
    <n v="50.266666666655922"/>
    <n v="17"/>
    <s v="No"/>
  </r>
  <r>
    <s v="CTOR"/>
    <s v="2025004823"/>
    <x v="0"/>
    <s v="ER9390BBK"/>
    <s v="E7567GYY"/>
    <d v="2025-03-05T00:00:00"/>
    <m/>
    <s v="55"/>
    <x v="10"/>
    <s v="PA"/>
    <n v="15"/>
    <m/>
    <d v="2025-03-05T00:00:00"/>
    <d v="1899-12-30T17:39:02"/>
    <d v="2025-03-05T00:00:00"/>
    <d v="1899-12-30T17:39:51"/>
    <d v="2025-03-05T00:00:00"/>
    <d v="1899-12-30T18:17:08"/>
    <x v="0"/>
    <s v="RFCPI"/>
    <s v="8800000096"/>
    <s v="FBO"/>
    <d v="1899-12-30T00:38:06"/>
    <d v="1899-12-30T00:37:17"/>
    <d v="1899-12-30T00:00:49"/>
    <s v="Granel"/>
    <s v="E001"/>
    <x v="2"/>
    <d v="1899-12-30T00:38:06"/>
    <d v="1899-12-30T00:37:17"/>
    <n v="17"/>
    <x v="8"/>
    <x v="2"/>
    <x v="2"/>
    <n v="0"/>
    <n v="0"/>
    <s v="OK"/>
    <s v="Granel"/>
    <x v="2"/>
    <n v="0"/>
    <s v="F. TORAL"/>
    <s v="A"/>
    <d v="1899-12-30T00:00:49"/>
    <d v="1899-12-30T00:00:49"/>
    <s v="OK"/>
    <m/>
    <m/>
    <d v="1899-12-30T00:00:00"/>
    <d v="1899-12-30T00:38:06"/>
    <n v="4"/>
    <d v="1899-12-30T00:00:49"/>
    <n v="38.100000000009629"/>
    <n v="18"/>
    <s v="Si"/>
  </r>
  <r>
    <s v="CTOR"/>
    <s v="2025005559"/>
    <x v="0"/>
    <s v="EL196479"/>
    <s v="EAU52MM"/>
    <d v="2025-03-14T00:00:00"/>
    <m/>
    <s v="2906"/>
    <x v="11"/>
    <s v="PAPT"/>
    <m/>
    <m/>
    <d v="2025-03-14T00:00:00"/>
    <d v="1899-12-30T08:23:01"/>
    <d v="2025-03-14T00:00:00"/>
    <d v="1899-12-30T14:43:59"/>
    <d v="2025-03-14T00:00:00"/>
    <d v="1899-12-30T10:09:22"/>
    <x v="335"/>
    <s v="E_RMENDEZ"/>
    <s v="8800000101"/>
    <s v="EXW"/>
    <d v="1899-12-30T10:55:35"/>
    <d v="1899-12-30T04:34:37"/>
    <d v="1899-12-30T06:20:58"/>
    <s v="Ensacado"/>
    <s v="E002"/>
    <x v="1"/>
    <d v="1899-12-30T01:46:21"/>
    <n v="-0.19070601851850999"/>
    <n v="8"/>
    <x v="15"/>
    <x v="3"/>
    <x v="1"/>
    <n v="0"/>
    <n v="0"/>
    <s v="OK"/>
    <s v="Ensacado"/>
    <x v="2"/>
    <n v="0"/>
    <s v="F. TORAL"/>
    <s v="C"/>
    <d v="1899-12-30T06:20:58"/>
    <d v="1899-12-30T05:22:58"/>
    <s v="KO"/>
    <m/>
    <m/>
    <d v="1899-12-30T00:00:00"/>
    <d v="1899-12-30T01:46:21"/>
    <n v="6"/>
    <d v="1899-12-30T06:20:58"/>
    <n v="106.35000000000478"/>
    <n v="10"/>
    <s v="No"/>
  </r>
  <r>
    <s v="CTOR"/>
    <s v="2025005577"/>
    <x v="0"/>
    <s v="EBR9177"/>
    <s v="EAD01ZL"/>
    <d v="2025-03-14T00:00:00"/>
    <m/>
    <s v="3320"/>
    <x v="12"/>
    <s v="PA"/>
    <s v="PA"/>
    <m/>
    <d v="2025-03-14T00:00:00"/>
    <d v="1899-12-30T10:25:34"/>
    <d v="2025-03-14T00:00:00"/>
    <d v="1899-12-30T10:26:30"/>
    <d v="2025-03-14T00:00:00"/>
    <d v="1899-12-30T10:56:49"/>
    <x v="0"/>
    <s v="RFCPI"/>
    <s v="8800000103"/>
    <s v="EXW"/>
    <d v="1899-12-30T00:31:15"/>
    <d v="1899-12-30T00:30:19"/>
    <d v="1899-12-30T00:00:56"/>
    <s v="Ensacado"/>
    <s v="E002"/>
    <x v="1"/>
    <d v="1899-12-30T00:31:15"/>
    <d v="1899-12-30T00:30:19"/>
    <n v="10"/>
    <x v="15"/>
    <x v="3"/>
    <x v="1"/>
    <n v="0"/>
    <n v="0"/>
    <s v="OK"/>
    <s v="Ensacado"/>
    <x v="2"/>
    <n v="0"/>
    <s v="F. TORAL"/>
    <s v="A"/>
    <d v="1899-12-30T00:00:56"/>
    <d v="1899-12-30T00:00:56"/>
    <s v="OK"/>
    <m/>
    <m/>
    <d v="1899-12-30T00:00:00"/>
    <d v="1899-12-30T00:31:15"/>
    <n v="6"/>
    <d v="1899-12-30T00:00:56"/>
    <n v="31.250000000001606"/>
    <n v="10"/>
    <s v="Si"/>
  </r>
  <r>
    <s v="CTOR"/>
    <s v="2025005580"/>
    <x v="0"/>
    <s v="EL214695"/>
    <s v="EAF04LH"/>
    <d v="2025-03-14T00:00:00"/>
    <m/>
    <s v="2906"/>
    <x v="11"/>
    <s v="PA"/>
    <s v="PA"/>
    <m/>
    <d v="2025-03-14T00:00:00"/>
    <d v="1899-12-30T10:30:45"/>
    <d v="2025-03-14T00:00:00"/>
    <d v="1899-12-30T10:31:41"/>
    <d v="2025-03-14T00:00:00"/>
    <d v="1899-12-30T11:16:47"/>
    <x v="0"/>
    <s v="RFCPI"/>
    <s v="8800000107"/>
    <s v="EXW"/>
    <d v="1899-12-30T00:46:02"/>
    <d v="1899-12-30T00:45:06"/>
    <d v="1899-12-30T00:00:56"/>
    <s v="Ensacado"/>
    <s v="E002"/>
    <x v="1"/>
    <d v="1899-12-30T00:46:02"/>
    <d v="1899-12-30T00:45:06"/>
    <n v="10"/>
    <x v="15"/>
    <x v="3"/>
    <x v="1"/>
    <n v="0"/>
    <n v="0"/>
    <s v="OK"/>
    <s v="Ensacado"/>
    <x v="2"/>
    <n v="0"/>
    <s v="F. TORAL"/>
    <s v="B"/>
    <d v="1899-12-30T00:00:56"/>
    <d v="1899-12-30T00:00:56"/>
    <s v="OK"/>
    <m/>
    <m/>
    <d v="1899-12-30T00:00:00"/>
    <d v="1899-12-30T00:46:02"/>
    <n v="6"/>
    <d v="1899-12-30T00:00:56"/>
    <n v="46.033333333344018"/>
    <n v="11"/>
    <s v="No"/>
  </r>
  <r>
    <s v="CTOR"/>
    <s v="2025005586"/>
    <x v="0"/>
    <s v="EP92887"/>
    <s v="E36TH00"/>
    <d v="2025-03-14T00:00:00"/>
    <m/>
    <s v="2906"/>
    <x v="11"/>
    <s v="PA"/>
    <s v="PA"/>
    <m/>
    <d v="2025-03-14T00:00:00"/>
    <d v="1899-12-30T10:46:32"/>
    <d v="2025-03-14T00:00:00"/>
    <d v="1899-12-30T10:47:29"/>
    <d v="2025-03-14T00:00:00"/>
    <d v="1899-12-30T11:27:15"/>
    <x v="0"/>
    <s v="RFCPI"/>
    <s v="8800000108"/>
    <s v="EXW"/>
    <d v="1899-12-30T00:40:43"/>
    <d v="1899-12-30T00:39:46"/>
    <d v="1899-12-30T00:00:57"/>
    <s v="Ensacado"/>
    <s v="E002"/>
    <x v="1"/>
    <d v="1899-12-30T00:40:43"/>
    <d v="1899-12-30T00:39:46"/>
    <n v="10"/>
    <x v="15"/>
    <x v="3"/>
    <x v="1"/>
    <n v="0"/>
    <n v="0"/>
    <s v="OK"/>
    <s v="Ensacado"/>
    <x v="2"/>
    <n v="0"/>
    <s v="F. TORAL"/>
    <s v="A"/>
    <d v="1899-12-30T00:00:57"/>
    <d v="1899-12-30T00:00:57"/>
    <s v="OK"/>
    <m/>
    <m/>
    <d v="1899-12-30T00:00:00"/>
    <d v="1899-12-30T00:40:43"/>
    <n v="6"/>
    <d v="1899-12-30T00:00:57"/>
    <n v="40.716666666662427"/>
    <n v="11"/>
    <s v="Si"/>
  </r>
  <r>
    <s v="CTOR"/>
    <s v="2025005585"/>
    <x v="0"/>
    <s v="EL176628"/>
    <s v="E58TD63"/>
    <d v="2025-03-14T00:00:00"/>
    <m/>
    <s v="2906"/>
    <x v="11"/>
    <s v="PA"/>
    <s v="PA"/>
    <m/>
    <d v="2025-03-14T00:00:00"/>
    <d v="1899-12-30T10:44:28"/>
    <d v="2025-03-14T00:00:00"/>
    <d v="1899-12-30T10:56:09"/>
    <d v="2025-03-14T00:00:00"/>
    <d v="1899-12-30T12:10:59"/>
    <x v="0"/>
    <s v="RFCPI"/>
    <s v="8800000110"/>
    <s v="EXW"/>
    <d v="1899-12-30T01:26:31"/>
    <d v="1899-12-30T01:14:50"/>
    <d v="1899-12-30T00:11:41"/>
    <s v="Ensacado"/>
    <s v="E002"/>
    <x v="1"/>
    <d v="1899-12-30T01:26:31"/>
    <d v="1899-12-30T01:14:50"/>
    <n v="10"/>
    <x v="15"/>
    <x v="3"/>
    <x v="1"/>
    <n v="0"/>
    <n v="0"/>
    <s v="OK"/>
    <s v="Ensacado"/>
    <x v="2"/>
    <n v="0"/>
    <s v="F. TORAL"/>
    <s v="B"/>
    <d v="1899-12-30T00:11:41"/>
    <d v="1899-12-30T00:11:41"/>
    <s v="OK"/>
    <m/>
    <m/>
    <d v="1899-12-30T00:00:00"/>
    <d v="1899-12-30T01:26:31"/>
    <n v="6"/>
    <d v="1899-12-30T00:11:41"/>
    <n v="86.516666666654473"/>
    <n v="12"/>
    <s v="No"/>
  </r>
  <r>
    <s v="CTOR"/>
    <s v="2025005608"/>
    <x v="0"/>
    <s v="ER7711BCD"/>
    <s v="E6158KLG"/>
    <d v="2025-03-14T00:00:00"/>
    <m/>
    <s v="3044"/>
    <x v="25"/>
    <s v="PA"/>
    <n v="12"/>
    <m/>
    <d v="2025-03-14T00:00:00"/>
    <d v="1899-12-30T12:14:13"/>
    <d v="2025-03-14T00:00:00"/>
    <d v="1899-12-30T12:15:10"/>
    <d v="2025-03-14T00:00:00"/>
    <d v="1899-12-30T12:43:43"/>
    <x v="0"/>
    <s v="RFCPI"/>
    <s v="8800000111"/>
    <s v="FBO"/>
    <d v="1899-12-30T00:29:30"/>
    <d v="1899-12-30T00:28:33"/>
    <d v="1899-12-30T00:00:57"/>
    <s v="Granel"/>
    <s v="E001"/>
    <x v="2"/>
    <d v="1899-12-30T00:29:30"/>
    <d v="1899-12-30T00:28:33"/>
    <n v="12"/>
    <x v="15"/>
    <x v="3"/>
    <x v="2"/>
    <n v="0"/>
    <n v="0"/>
    <s v="OK"/>
    <s v="Granel"/>
    <x v="2"/>
    <n v="0"/>
    <s v="F. TORAL"/>
    <s v="A"/>
    <d v="1899-12-30T00:00:57"/>
    <d v="1899-12-30T00:00:57"/>
    <s v="OK"/>
    <m/>
    <m/>
    <d v="1899-12-30T00:00:00"/>
    <d v="1899-12-30T00:29:30"/>
    <n v="6"/>
    <d v="1899-12-30T00:00:57"/>
    <n v="29.499999999998376"/>
    <n v="12"/>
    <s v="Si"/>
  </r>
  <r>
    <s v="CTOR"/>
    <s v="2025005601"/>
    <x v="0"/>
    <s v="ESE5818"/>
    <s v="E65TV57"/>
    <d v="2025-03-14T00:00:00"/>
    <m/>
    <s v="2906"/>
    <x v="11"/>
    <s v="PA"/>
    <s v="PA"/>
    <m/>
    <d v="2025-03-14T00:00:00"/>
    <d v="1899-12-30T11:26:26"/>
    <d v="2025-03-14T00:00:00"/>
    <d v="1899-12-30T11:48:45"/>
    <d v="2025-03-14T00:00:00"/>
    <d v="1899-12-30T13:17:06"/>
    <x v="0"/>
    <s v="RFCPI"/>
    <s v="8800000112"/>
    <s v="EXW"/>
    <d v="1899-12-30T01:50:40"/>
    <d v="1899-12-30T01:28:21"/>
    <d v="1899-12-30T00:22:19"/>
    <s v="Ensacado"/>
    <s v="E002"/>
    <x v="1"/>
    <d v="1899-12-30T01:50:40"/>
    <d v="1899-12-30T01:28:21"/>
    <n v="11"/>
    <x v="15"/>
    <x v="3"/>
    <x v="1"/>
    <n v="0"/>
    <n v="0"/>
    <s v="OK"/>
    <s v="Ensacado"/>
    <x v="2"/>
    <n v="0"/>
    <s v="F. TORAL"/>
    <s v="C"/>
    <d v="1899-12-30T00:22:19"/>
    <d v="1899-12-30T00:22:19"/>
    <s v="OK"/>
    <m/>
    <m/>
    <d v="1899-12-30T00:00:00"/>
    <d v="1899-12-30T01:50:40"/>
    <n v="6"/>
    <d v="1899-12-30T00:22:19"/>
    <n v="110.66666666667847"/>
    <n v="13"/>
    <s v="No"/>
  </r>
  <r>
    <s v="CTOR"/>
    <s v="2025005665"/>
    <x v="0"/>
    <s v="ER0933BBN"/>
    <s v="E5872HZF"/>
    <d v="2025-03-14T00:00:00"/>
    <m/>
    <s v="3044"/>
    <x v="25"/>
    <s v="PA"/>
    <n v="12"/>
    <m/>
    <d v="2025-03-14T00:00:00"/>
    <d v="1899-12-30T18:25:58"/>
    <d v="2025-03-14T00:00:00"/>
    <d v="1899-12-30T18:26:55"/>
    <d v="2025-03-14T00:00:00"/>
    <d v="1899-12-30T19:14:03"/>
    <x v="0"/>
    <s v="RFCPI"/>
    <s v="8800000114"/>
    <s v="FBO"/>
    <d v="1899-12-30T00:48:05"/>
    <d v="1899-12-30T00:47:08"/>
    <d v="1899-12-30T00:00:57"/>
    <s v="Granel"/>
    <s v="E001"/>
    <x v="2"/>
    <d v="1899-12-30T00:48:05"/>
    <d v="1899-12-30T00:47:08"/>
    <n v="18"/>
    <x v="15"/>
    <x v="3"/>
    <x v="2"/>
    <n v="0"/>
    <n v="0"/>
    <s v="OK"/>
    <s v="Granel"/>
    <x v="2"/>
    <n v="0"/>
    <s v="F. TORAL"/>
    <s v="B"/>
    <d v="1899-12-30T00:00:57"/>
    <d v="1899-12-30T00:00:57"/>
    <s v="OK"/>
    <m/>
    <m/>
    <d v="1899-12-30T00:00:00"/>
    <d v="1899-12-30T00:48:05"/>
    <n v="6"/>
    <d v="1899-12-30T00:00:57"/>
    <n v="48.083333333328113"/>
    <n v="19"/>
    <s v="No"/>
  </r>
  <r>
    <s v="CTOR"/>
    <s v="2025005866"/>
    <x v="0"/>
    <s v="EP109371"/>
    <s v="EAN97EO"/>
    <d v="2025-03-18T00:00:00"/>
    <m/>
    <s v="55"/>
    <x v="10"/>
    <s v="PA"/>
    <s v="PA"/>
    <m/>
    <d v="2025-03-18T00:00:00"/>
    <d v="1899-12-30T17:10:13"/>
    <d v="2025-03-18T00:00:00"/>
    <d v="1899-12-30T19:39:55"/>
    <d v="2025-03-18T00:00:00"/>
    <d v="1899-12-30T19:57:54"/>
    <x v="334"/>
    <s v="E_RMENDEZ"/>
    <s v="8800000117"/>
    <s v="EXW"/>
    <d v="1899-12-30T02:47:41"/>
    <d v="1899-12-30T00:17:59"/>
    <d v="1899-12-30T02:29:42"/>
    <s v="Granel"/>
    <s v="E001"/>
    <x v="1"/>
    <d v="1899-12-30T02:47:41"/>
    <d v="1899-12-30T00:17:59"/>
    <n v="17"/>
    <x v="17"/>
    <x v="4"/>
    <x v="2"/>
    <n v="0"/>
    <n v="0"/>
    <s v="OK"/>
    <s v="Granel"/>
    <x v="2"/>
    <n v="0"/>
    <s v="F. TORAL"/>
    <s v="C"/>
    <d v="1899-12-30T02:29:42"/>
    <d v="1899-12-30T01:31:42"/>
    <s v="OK"/>
    <m/>
    <m/>
    <d v="1899-12-30T00:00:00"/>
    <d v="1899-12-30T02:47:41"/>
    <n v="3"/>
    <d v="1899-12-30T02:29:42"/>
    <n v="167.6833333333345"/>
    <n v="19"/>
    <s v="No"/>
  </r>
  <r>
    <s v="CTOR"/>
    <s v="2025005880"/>
    <x v="0"/>
    <s v="EP109801"/>
    <s v="EBO87ZN"/>
    <d v="2025-03-18T00:00:00"/>
    <m/>
    <s v="55"/>
    <x v="10"/>
    <s v="PA"/>
    <n v="15"/>
    <m/>
    <d v="2025-03-18T00:00:00"/>
    <d v="1899-12-30T19:43:37"/>
    <d v="2025-03-18T00:00:00"/>
    <d v="1899-12-30T19:44:16"/>
    <d v="2025-03-18T00:00:00"/>
    <d v="1899-12-30T20:42:06"/>
    <x v="0"/>
    <s v="RFCPI"/>
    <s v="8800000121"/>
    <s v="EXW"/>
    <d v="1899-12-30T00:58:29"/>
    <d v="1899-12-30T00:57:50"/>
    <d v="1899-12-30T00:00:39"/>
    <s v="Granel"/>
    <s v="E001"/>
    <x v="1"/>
    <d v="1899-12-30T00:58:29"/>
    <d v="1899-12-30T00:57:50"/>
    <n v="19"/>
    <x v="17"/>
    <x v="4"/>
    <x v="2"/>
    <n v="0"/>
    <n v="0"/>
    <s v="OK"/>
    <s v="Granel"/>
    <x v="2"/>
    <n v="0"/>
    <s v="F. TORAL"/>
    <s v="B"/>
    <d v="1899-12-30T00:00:39"/>
    <d v="1899-12-30T00:00:39"/>
    <s v="OK"/>
    <m/>
    <m/>
    <d v="1899-12-30T00:00:00"/>
    <d v="1899-12-30T00:58:29"/>
    <n v="3"/>
    <d v="1899-12-30T00:00:39"/>
    <n v="58.483333333324779"/>
    <n v="20"/>
    <s v="No"/>
  </r>
  <r>
    <s v="CTOR"/>
    <s v="2025005967"/>
    <x v="0"/>
    <s v="ER9678BBK"/>
    <s v="E1219LWL"/>
    <d v="2025-03-19T00:00:00"/>
    <m/>
    <s v="3044"/>
    <x v="25"/>
    <s v="PA"/>
    <n v="12"/>
    <m/>
    <d v="2025-03-19T00:00:00"/>
    <d v="1899-12-30T18:14:33"/>
    <d v="2025-03-19T00:00:00"/>
    <d v="1899-12-30T18:15:14"/>
    <d v="2025-03-19T00:00:00"/>
    <d v="1899-12-30T18:56:03"/>
    <x v="0"/>
    <s v="RFCPI"/>
    <s v="8800000125"/>
    <s v="FBO"/>
    <d v="1899-12-30T00:00:00"/>
    <d v="1899-12-30T00:00:00"/>
    <d v="1899-12-30T00:00:00"/>
    <s v="Granel"/>
    <s v="E001"/>
    <x v="2"/>
    <d v="1899-12-30T00:41:30"/>
    <d v="1899-12-30T00:40:49"/>
    <n v="18"/>
    <x v="18"/>
    <x v="4"/>
    <x v="2"/>
    <n v="0"/>
    <n v="0"/>
    <s v="OK"/>
    <s v="Granel"/>
    <x v="2"/>
    <n v="0"/>
    <s v="F. TORAL"/>
    <s v="A"/>
    <d v="1899-12-30T00:00:00"/>
    <d v="1899-12-30T00:00:00"/>
    <s v="OK"/>
    <m/>
    <m/>
    <d v="1899-12-30T00:00:00"/>
    <d v="1899-12-30T00:41:30"/>
    <n v="4"/>
    <d v="1899-12-30T00:00:41"/>
    <n v="41.499999999993534"/>
    <n v="18"/>
    <s v="Si"/>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0">
  <r>
    <x v="0"/>
    <s v="2025002665"/>
    <x v="0"/>
    <x v="0"/>
    <s v="E6318KWZ"/>
    <d v="2025-01-15T00:00:00"/>
    <x v="0"/>
    <s v="200223"/>
    <x v="0"/>
    <s v="PA"/>
    <x v="0"/>
    <x v="0"/>
    <d v="2025-01-15T00:00:00"/>
    <d v="1899-12-30T05:34:48"/>
    <d v="2025-01-15T00:00:00"/>
    <d v="1899-12-30T05:52:15"/>
    <d v="2025-01-15T00:00:00"/>
    <d v="1899-12-30T06:31:36"/>
    <x v="0"/>
    <x v="0"/>
    <s v="8043254559"/>
    <s v="FBO"/>
    <d v="1899-12-30T00:56:48"/>
    <x v="0"/>
    <d v="1899-12-30T00:17:27"/>
    <s v="Granel"/>
    <s v="E001"/>
    <x v="0"/>
    <d v="1899-12-30T00:56:48"/>
    <d v="1899-12-30T00:39:21"/>
    <x v="0"/>
    <x v="0"/>
    <x v="0"/>
    <x v="0"/>
    <n v="0"/>
    <n v="0"/>
    <x v="0"/>
    <x v="0"/>
    <x v="0"/>
    <n v="0"/>
    <x v="0"/>
    <x v="0"/>
    <d v="1899-12-30T00:17:27"/>
    <d v="1899-12-30T00:17:27"/>
    <x v="0"/>
    <m/>
    <m/>
    <d v="1899-12-30T00:00:00"/>
    <d v="1899-12-30T00:56:48"/>
    <n v="4"/>
    <d v="1899-12-30T00:17:27"/>
    <n v="56.799999999993567"/>
    <x v="0"/>
    <x v="0"/>
  </r>
  <r>
    <x v="0"/>
    <s v="2025014391"/>
    <x v="0"/>
    <x v="1"/>
    <s v="E2098LVV"/>
    <d v="2025-02-24T00:00:00"/>
    <x v="0"/>
    <s v="200223"/>
    <x v="0"/>
    <s v="PA"/>
    <x v="1"/>
    <x v="0"/>
    <d v="2025-02-24T00:00:00"/>
    <d v="1899-12-30T05:56:34"/>
    <d v="2025-02-24T00:00:00"/>
    <d v="1899-12-30T06:03:30"/>
    <d v="2025-02-24T00:00:00"/>
    <d v="1899-12-30T06:24:36"/>
    <x v="0"/>
    <x v="0"/>
    <s v="8043257869"/>
    <s v="FBO"/>
    <d v="1899-12-30T00:28:02"/>
    <x v="1"/>
    <d v="1899-12-30T00:06:56"/>
    <s v="Granel"/>
    <s v="E001"/>
    <x v="0"/>
    <d v="1899-12-30T00:28:02"/>
    <d v="1899-12-30T00:21:06"/>
    <x v="0"/>
    <x v="1"/>
    <x v="1"/>
    <x v="0"/>
    <n v="0"/>
    <n v="0"/>
    <x v="0"/>
    <x v="0"/>
    <x v="1"/>
    <n v="0"/>
    <x v="0"/>
    <x v="1"/>
    <d v="1899-12-30T00:06:56"/>
    <d v="1899-12-30T00:06:56"/>
    <x v="0"/>
    <m/>
    <m/>
    <d v="1899-12-30T00:00:00"/>
    <d v="1899-12-30T00:28:02"/>
    <n v="2"/>
    <d v="1899-12-30T00:06:56"/>
    <n v="28.033333333329615"/>
    <x v="0"/>
    <x v="1"/>
  </r>
  <r>
    <x v="0"/>
    <s v="2025014392"/>
    <x v="0"/>
    <x v="2"/>
    <s v="E2039KJH"/>
    <d v="2025-02-24T00:00:00"/>
    <x v="0"/>
    <s v="200223"/>
    <x v="0"/>
    <s v="PA"/>
    <x v="1"/>
    <x v="0"/>
    <d v="2025-02-24T00:00:00"/>
    <d v="1899-12-30T05:57:24"/>
    <d v="2025-02-24T00:00:00"/>
    <d v="1899-12-30T06:04:21"/>
    <d v="2025-02-24T00:00:00"/>
    <d v="1899-12-30T06:31:26"/>
    <x v="0"/>
    <x v="0"/>
    <s v="8043257870"/>
    <s v="FBO"/>
    <d v="1899-12-30T00:34:02"/>
    <x v="2"/>
    <d v="1899-12-30T00:06:57"/>
    <s v="Granel"/>
    <s v="E001"/>
    <x v="0"/>
    <d v="1899-12-30T00:34:02"/>
    <d v="1899-12-30T00:27:05"/>
    <x v="0"/>
    <x v="1"/>
    <x v="1"/>
    <x v="0"/>
    <n v="0"/>
    <n v="0"/>
    <x v="0"/>
    <x v="0"/>
    <x v="1"/>
    <n v="0"/>
    <x v="0"/>
    <x v="1"/>
    <d v="1899-12-30T00:06:57"/>
    <d v="1899-12-30T00:06:57"/>
    <x v="0"/>
    <m/>
    <m/>
    <d v="1899-12-30T00:00:00"/>
    <d v="1899-12-30T00:34:02"/>
    <n v="2"/>
    <d v="1899-12-30T00:06:57"/>
    <n v="34.03333333333439"/>
    <x v="0"/>
    <x v="1"/>
  </r>
  <r>
    <x v="0"/>
    <s v="2025014393"/>
    <x v="0"/>
    <x v="3"/>
    <s v="E0195JSJ"/>
    <d v="2025-02-24T00:00:00"/>
    <x v="0"/>
    <s v="200223"/>
    <x v="0"/>
    <s v="PA"/>
    <x v="1"/>
    <x v="0"/>
    <d v="2025-02-24T00:00:00"/>
    <d v="1899-12-30T05:58:23"/>
    <d v="2025-02-24T00:00:00"/>
    <d v="1899-12-30T06:04:08"/>
    <d v="2025-02-24T00:00:00"/>
    <d v="1899-12-30T06:39:35"/>
    <x v="0"/>
    <x v="0"/>
    <s v="8043257872"/>
    <s v="FBO"/>
    <d v="1899-12-30T00:41:12"/>
    <x v="3"/>
    <d v="1899-12-30T00:05:45"/>
    <s v="Granel"/>
    <s v="E001"/>
    <x v="0"/>
    <d v="1899-12-30T00:41:12"/>
    <d v="1899-12-30T00:35:27"/>
    <x v="0"/>
    <x v="1"/>
    <x v="1"/>
    <x v="0"/>
    <n v="0"/>
    <n v="0"/>
    <x v="0"/>
    <x v="0"/>
    <x v="1"/>
    <n v="0"/>
    <x v="0"/>
    <x v="1"/>
    <d v="1899-12-30T00:05:45"/>
    <d v="1899-12-30T00:05:45"/>
    <x v="0"/>
    <m/>
    <m/>
    <d v="1899-12-30T00:00:00"/>
    <d v="1899-12-30T00:41:12"/>
    <n v="2"/>
    <d v="1899-12-30T00:05:45"/>
    <n v="41.200000000012757"/>
    <x v="0"/>
    <x v="1"/>
  </r>
  <r>
    <x v="0"/>
    <s v="2025014394"/>
    <x v="0"/>
    <x v="4"/>
    <s v="E4735JNM"/>
    <d v="2025-02-24T00:00:00"/>
    <x v="0"/>
    <s v="200223"/>
    <x v="0"/>
    <s v="PA"/>
    <x v="1"/>
    <x v="0"/>
    <d v="2025-02-24T00:00:00"/>
    <d v="1899-12-30T05:59:27"/>
    <d v="2025-02-24T00:00:00"/>
    <d v="1899-12-30T06:03:55"/>
    <d v="2025-02-24T00:00:00"/>
    <d v="1899-12-30T06:44:58"/>
    <x v="0"/>
    <x v="0"/>
    <s v="8043257874"/>
    <s v="FBO"/>
    <d v="1899-12-30T00:45:31"/>
    <x v="4"/>
    <d v="1899-12-30T00:04:28"/>
    <s v="Granel"/>
    <s v="E001"/>
    <x v="0"/>
    <d v="1899-12-30T00:45:31"/>
    <d v="1899-12-30T00:41:03"/>
    <x v="0"/>
    <x v="1"/>
    <x v="1"/>
    <x v="0"/>
    <n v="0"/>
    <n v="0"/>
    <x v="0"/>
    <x v="0"/>
    <x v="1"/>
    <n v="0"/>
    <x v="0"/>
    <x v="0"/>
    <d v="1899-12-30T00:04:28"/>
    <d v="1899-12-30T00:04:28"/>
    <x v="0"/>
    <m/>
    <m/>
    <d v="1899-12-30T00:00:00"/>
    <d v="1899-12-30T00:45:31"/>
    <n v="2"/>
    <d v="1899-12-30T00:04:28"/>
    <n v="45.516666666657578"/>
    <x v="0"/>
    <x v="0"/>
  </r>
  <r>
    <x v="0"/>
    <s v="2025014395"/>
    <x v="0"/>
    <x v="5"/>
    <s v="E9571JYK"/>
    <d v="2025-02-24T00:00:00"/>
    <x v="0"/>
    <s v="200223"/>
    <x v="0"/>
    <s v="PA"/>
    <x v="1"/>
    <x v="0"/>
    <d v="2025-02-24T00:00:00"/>
    <d v="1899-12-30T06:00:21"/>
    <d v="2025-02-24T00:00:00"/>
    <d v="1899-12-30T06:03:44"/>
    <d v="2025-02-24T00:00:00"/>
    <d v="1899-12-30T06:58:28"/>
    <x v="0"/>
    <x v="0"/>
    <s v="8043257875"/>
    <s v="FBO"/>
    <d v="1899-12-30T00:58:07"/>
    <x v="5"/>
    <d v="1899-12-30T00:03:23"/>
    <s v="Granel"/>
    <s v="E001"/>
    <x v="0"/>
    <d v="1899-12-30T00:58:07"/>
    <d v="1899-12-30T00:54:44"/>
    <x v="1"/>
    <x v="1"/>
    <x v="1"/>
    <x v="0"/>
    <n v="0"/>
    <n v="0"/>
    <x v="0"/>
    <x v="0"/>
    <x v="1"/>
    <n v="0"/>
    <x v="0"/>
    <x v="0"/>
    <d v="1899-12-30T00:03:23"/>
    <d v="1899-12-30T00:03:23"/>
    <x v="0"/>
    <m/>
    <m/>
    <d v="1899-12-30T00:00:00"/>
    <d v="1899-12-30T00:58:07"/>
    <n v="2"/>
    <d v="1899-12-30T00:03:23"/>
    <n v="58.116666666657629"/>
    <x v="0"/>
    <x v="0"/>
  </r>
  <r>
    <x v="0"/>
    <s v="2025014399"/>
    <x v="0"/>
    <x v="6"/>
    <s v="E3978LBB"/>
    <d v="2025-02-24T00:00:00"/>
    <x v="0"/>
    <s v="200223"/>
    <x v="0"/>
    <s v="PA"/>
    <x v="1"/>
    <x v="0"/>
    <d v="2025-02-24T00:00:00"/>
    <d v="1899-12-30T06:21:46"/>
    <d v="2025-02-24T00:00:00"/>
    <d v="1899-12-30T06:22:21"/>
    <d v="2025-02-24T00:00:00"/>
    <d v="1899-12-30T07:07:17"/>
    <x v="0"/>
    <x v="0"/>
    <s v="8043257878"/>
    <s v="FBO"/>
    <d v="1899-12-30T00:45:31"/>
    <x v="6"/>
    <d v="1899-12-30T00:00:35"/>
    <s v="Granel"/>
    <s v="E001"/>
    <x v="0"/>
    <d v="1899-12-30T00:45:31"/>
    <d v="1899-12-30T00:44:56"/>
    <x v="1"/>
    <x v="1"/>
    <x v="1"/>
    <x v="0"/>
    <n v="0"/>
    <n v="0"/>
    <x v="0"/>
    <x v="0"/>
    <x v="1"/>
    <n v="0"/>
    <x v="0"/>
    <x v="0"/>
    <d v="1899-12-30T00:00:35"/>
    <d v="1899-12-30T00:00:35"/>
    <x v="0"/>
    <m/>
    <m/>
    <d v="1899-12-30T00:00:00"/>
    <d v="1899-12-30T00:45:31"/>
    <n v="2"/>
    <d v="1899-12-30T00:00:35"/>
    <n v="45.516666666671966"/>
    <x v="1"/>
    <x v="0"/>
  </r>
  <r>
    <x v="0"/>
    <s v="2025014407"/>
    <x v="0"/>
    <x v="7"/>
    <s v="E0804KGV"/>
    <d v="2025-02-24T00:00:00"/>
    <x v="0"/>
    <s v="200223"/>
    <x v="0"/>
    <s v="PA"/>
    <x v="1"/>
    <x v="0"/>
    <d v="2025-02-24T00:00:00"/>
    <d v="1899-12-30T06:40:08"/>
    <d v="2025-02-24T00:00:00"/>
    <d v="1899-12-30T06:41:12"/>
    <d v="2025-02-24T00:00:00"/>
    <d v="1899-12-30T07:09:19"/>
    <x v="0"/>
    <x v="0"/>
    <s v="8043257879"/>
    <s v="FBO"/>
    <d v="1899-12-30T00:29:11"/>
    <x v="7"/>
    <d v="1899-12-30T00:01:04"/>
    <s v="Granel"/>
    <s v="E001"/>
    <x v="0"/>
    <d v="1899-12-30T00:29:11"/>
    <d v="1899-12-30T00:28:07"/>
    <x v="1"/>
    <x v="1"/>
    <x v="1"/>
    <x v="0"/>
    <n v="0"/>
    <n v="0"/>
    <x v="0"/>
    <x v="0"/>
    <x v="1"/>
    <n v="0"/>
    <x v="0"/>
    <x v="1"/>
    <d v="1899-12-30T00:01:04"/>
    <d v="1899-12-30T00:01:04"/>
    <x v="0"/>
    <m/>
    <m/>
    <d v="1899-12-30T00:00:00"/>
    <d v="1899-12-30T00:29:11"/>
    <n v="2"/>
    <d v="1899-12-30T00:01:04"/>
    <n v="29.183333333328036"/>
    <x v="1"/>
    <x v="1"/>
  </r>
  <r>
    <x v="0"/>
    <s v="2025014405"/>
    <x v="0"/>
    <x v="8"/>
    <s v="E4214MGP"/>
    <d v="2025-02-24T00:00:00"/>
    <x v="0"/>
    <s v="200223"/>
    <x v="0"/>
    <s v="PA"/>
    <x v="1"/>
    <x v="0"/>
    <d v="2025-02-24T00:00:00"/>
    <d v="1899-12-30T06:35:58"/>
    <d v="2025-02-24T00:00:00"/>
    <d v="1899-12-30T06:36:26"/>
    <d v="2025-02-24T00:00:00"/>
    <d v="1899-12-30T07:11:43"/>
    <x v="0"/>
    <x v="0"/>
    <s v="8043257880"/>
    <s v="FBO"/>
    <d v="1899-12-30T00:35:45"/>
    <x v="8"/>
    <d v="1899-12-30T00:00:28"/>
    <s v="Granel"/>
    <s v="E001"/>
    <x v="0"/>
    <d v="1899-12-30T00:35:45"/>
    <d v="1899-12-30T00:35:17"/>
    <x v="1"/>
    <x v="1"/>
    <x v="1"/>
    <x v="0"/>
    <n v="0"/>
    <n v="0"/>
    <x v="0"/>
    <x v="0"/>
    <x v="1"/>
    <n v="0"/>
    <x v="0"/>
    <x v="1"/>
    <d v="1899-12-30T00:00:28"/>
    <d v="1899-12-30T00:00:28"/>
    <x v="0"/>
    <m/>
    <m/>
    <d v="1899-12-30T00:00:00"/>
    <d v="1899-12-30T00:35:45"/>
    <n v="2"/>
    <d v="1899-12-30T00:00:28"/>
    <n v="35.750000000001592"/>
    <x v="1"/>
    <x v="1"/>
  </r>
  <r>
    <x v="0"/>
    <s v="2025014413"/>
    <x v="0"/>
    <x v="9"/>
    <s v="E5697JNZ"/>
    <d v="2025-02-24T00:00:00"/>
    <x v="0"/>
    <s v="200223"/>
    <x v="0"/>
    <s v="PA"/>
    <x v="0"/>
    <x v="0"/>
    <d v="2025-02-24T00:00:00"/>
    <d v="1899-12-30T07:07:06"/>
    <d v="2025-02-24T00:00:00"/>
    <d v="1899-12-30T07:08:00"/>
    <d v="2025-02-24T00:00:00"/>
    <d v="1899-12-30T07:29:39"/>
    <x v="0"/>
    <x v="0"/>
    <s v="8043257883"/>
    <s v="FBO"/>
    <d v="1899-12-30T00:22:33"/>
    <x v="9"/>
    <d v="1899-12-30T00:00:54"/>
    <s v="Granel"/>
    <s v="E001"/>
    <x v="0"/>
    <d v="1899-12-30T00:22:33"/>
    <d v="1899-12-30T00:21:39"/>
    <x v="2"/>
    <x v="1"/>
    <x v="1"/>
    <x v="0"/>
    <n v="0"/>
    <n v="0"/>
    <x v="0"/>
    <x v="0"/>
    <x v="1"/>
    <n v="0"/>
    <x v="0"/>
    <x v="1"/>
    <d v="1899-12-30T00:00:54"/>
    <d v="1899-12-30T00:00:54"/>
    <x v="0"/>
    <m/>
    <m/>
    <d v="1899-12-30T00:00:00"/>
    <d v="1899-12-30T00:22:33"/>
    <n v="2"/>
    <d v="1899-12-30T00:00:54"/>
    <n v="22.54999999999681"/>
    <x v="1"/>
    <x v="1"/>
  </r>
  <r>
    <x v="0"/>
    <s v="2025014414"/>
    <x v="0"/>
    <x v="10"/>
    <s v="E1163KTR"/>
    <d v="2025-02-24T00:00:00"/>
    <x v="0"/>
    <s v="200223"/>
    <x v="0"/>
    <s v="PA"/>
    <x v="1"/>
    <x v="0"/>
    <d v="2025-02-24T00:00:00"/>
    <d v="1899-12-30T07:08:37"/>
    <d v="2025-02-24T00:00:00"/>
    <d v="1899-12-30T07:10:34"/>
    <d v="2025-02-24T00:00:00"/>
    <d v="1899-12-30T07:34:18"/>
    <x v="0"/>
    <x v="0"/>
    <s v="8043257884"/>
    <s v="FBO"/>
    <d v="1899-12-30T00:25:41"/>
    <x v="10"/>
    <d v="1899-12-30T00:01:57"/>
    <s v="Granel"/>
    <s v="E001"/>
    <x v="0"/>
    <d v="1899-12-30T00:25:41"/>
    <d v="1899-12-30T00:23:44"/>
    <x v="2"/>
    <x v="1"/>
    <x v="1"/>
    <x v="0"/>
    <n v="0"/>
    <n v="0"/>
    <x v="0"/>
    <x v="0"/>
    <x v="1"/>
    <n v="0"/>
    <x v="0"/>
    <x v="1"/>
    <d v="1899-12-30T00:01:57"/>
    <d v="1899-12-30T00:01:57"/>
    <x v="0"/>
    <m/>
    <m/>
    <d v="1899-12-30T00:00:00"/>
    <d v="1899-12-30T00:25:41"/>
    <n v="2"/>
    <d v="1899-12-30T00:01:57"/>
    <n v="25.683333333336041"/>
    <x v="1"/>
    <x v="1"/>
  </r>
  <r>
    <x v="0"/>
    <s v="2025014411"/>
    <x v="0"/>
    <x v="11"/>
    <s v="E8915MMX"/>
    <d v="2025-02-24T00:00:00"/>
    <x v="0"/>
    <s v="200223"/>
    <x v="0"/>
    <s v="PA"/>
    <x v="0"/>
    <x v="0"/>
    <d v="2025-02-24T00:00:00"/>
    <d v="1899-12-30T07:04:55"/>
    <d v="2025-02-24T00:00:00"/>
    <d v="1899-12-30T07:05:37"/>
    <d v="2025-02-24T00:00:00"/>
    <d v="1899-12-30T07:40:19"/>
    <x v="0"/>
    <x v="0"/>
    <s v="8043257885"/>
    <s v="FBO"/>
    <d v="1899-12-30T00:35:24"/>
    <x v="11"/>
    <d v="1899-12-30T00:00:42"/>
    <s v="Granel"/>
    <s v="E001"/>
    <x v="0"/>
    <d v="1899-12-30T00:35:24"/>
    <d v="1899-12-30T00:34:42"/>
    <x v="2"/>
    <x v="1"/>
    <x v="1"/>
    <x v="0"/>
    <n v="0"/>
    <n v="0"/>
    <x v="0"/>
    <x v="0"/>
    <x v="1"/>
    <n v="0"/>
    <x v="0"/>
    <x v="1"/>
    <d v="1899-12-30T00:00:42"/>
    <d v="1899-12-30T00:00:42"/>
    <x v="0"/>
    <m/>
    <m/>
    <d v="1899-12-30T00:00:00"/>
    <d v="1899-12-30T00:35:24"/>
    <n v="2"/>
    <d v="1899-12-30T00:00:42"/>
    <n v="35.399999999995224"/>
    <x v="1"/>
    <x v="1"/>
  </r>
  <r>
    <x v="0"/>
    <s v="2025014415"/>
    <x v="0"/>
    <x v="12"/>
    <s v="E9635LVW"/>
    <d v="2025-02-24T00:00:00"/>
    <x v="0"/>
    <s v="200223"/>
    <x v="0"/>
    <s v="PA"/>
    <x v="1"/>
    <x v="0"/>
    <d v="2025-02-24T00:00:00"/>
    <d v="1899-12-30T07:09:51"/>
    <d v="2025-02-24T00:00:00"/>
    <d v="1899-12-30T07:10:24"/>
    <d v="2025-02-24T00:00:00"/>
    <d v="1899-12-30T07:42:31"/>
    <x v="0"/>
    <x v="0"/>
    <s v="8043257886"/>
    <s v="FBO"/>
    <d v="1899-12-30T00:32:40"/>
    <x v="12"/>
    <d v="1899-12-30T00:00:33"/>
    <s v="Granel"/>
    <s v="E001"/>
    <x v="0"/>
    <d v="1899-12-30T00:32:40"/>
    <d v="1899-12-30T00:32:07"/>
    <x v="2"/>
    <x v="1"/>
    <x v="1"/>
    <x v="0"/>
    <n v="0"/>
    <n v="0"/>
    <x v="0"/>
    <x v="0"/>
    <x v="1"/>
    <n v="0"/>
    <x v="0"/>
    <x v="1"/>
    <d v="1899-12-30T00:00:33"/>
    <d v="1899-12-30T00:00:33"/>
    <x v="0"/>
    <m/>
    <m/>
    <d v="1899-12-30T00:00:00"/>
    <d v="1899-12-30T00:32:40"/>
    <n v="2"/>
    <d v="1899-12-30T00:00:33"/>
    <n v="32.666666666673635"/>
    <x v="1"/>
    <x v="1"/>
  </r>
  <r>
    <x v="0"/>
    <s v="2025014416"/>
    <x v="0"/>
    <x v="13"/>
    <s v="E6001LDD"/>
    <d v="2025-02-24T00:00:00"/>
    <x v="0"/>
    <s v="200223"/>
    <x v="0"/>
    <s v="PA"/>
    <x v="1"/>
    <x v="0"/>
    <d v="2025-02-24T00:00:00"/>
    <d v="1899-12-30T07:11:29"/>
    <d v="2025-02-24T00:00:00"/>
    <d v="1899-12-30T07:13:18"/>
    <d v="2025-02-24T00:00:00"/>
    <d v="1899-12-30T07:56:03"/>
    <x v="0"/>
    <x v="0"/>
    <s v="8043257891"/>
    <s v="FBO"/>
    <d v="1899-12-30T00:44:34"/>
    <x v="13"/>
    <d v="1899-12-30T00:01:49"/>
    <s v="Granel"/>
    <s v="E001"/>
    <x v="0"/>
    <d v="1899-12-30T00:44:34"/>
    <d v="1899-12-30T00:42:45"/>
    <x v="2"/>
    <x v="1"/>
    <x v="1"/>
    <x v="0"/>
    <n v="0"/>
    <n v="0"/>
    <x v="0"/>
    <x v="0"/>
    <x v="1"/>
    <n v="0"/>
    <x v="0"/>
    <x v="1"/>
    <d v="1899-12-30T00:01:49"/>
    <d v="1899-12-30T00:01:49"/>
    <x v="0"/>
    <m/>
    <m/>
    <d v="1899-12-30T00:00:00"/>
    <d v="1899-12-30T00:44:34"/>
    <n v="2"/>
    <d v="1899-12-30T00:01:49"/>
    <n v="44.566666666675175"/>
    <x v="1"/>
    <x v="1"/>
  </r>
  <r>
    <x v="0"/>
    <s v="2025014422"/>
    <x v="0"/>
    <x v="14"/>
    <s v="E7699LGD"/>
    <d v="2025-02-24T00:00:00"/>
    <x v="0"/>
    <s v="200223"/>
    <x v="0"/>
    <s v="PA"/>
    <x v="1"/>
    <x v="0"/>
    <d v="2025-02-24T00:00:00"/>
    <d v="1899-12-30T07:20:06"/>
    <d v="2025-02-24T00:00:00"/>
    <d v="1899-12-30T07:21:09"/>
    <d v="2025-02-24T00:00:00"/>
    <d v="1899-12-30T07:51:26"/>
    <x v="0"/>
    <x v="0"/>
    <s v="8043257889"/>
    <s v="FBO"/>
    <d v="1899-12-30T00:31:20"/>
    <x v="14"/>
    <d v="1899-12-30T00:01:03"/>
    <s v="Granel"/>
    <s v="E001"/>
    <x v="0"/>
    <d v="1899-12-30T00:31:20"/>
    <d v="1899-12-30T00:30:17"/>
    <x v="2"/>
    <x v="1"/>
    <x v="1"/>
    <x v="0"/>
    <n v="0"/>
    <n v="0"/>
    <x v="0"/>
    <x v="0"/>
    <x v="1"/>
    <n v="0"/>
    <x v="0"/>
    <x v="1"/>
    <d v="1899-12-30T00:01:03"/>
    <d v="1899-12-30T00:01:03"/>
    <x v="0"/>
    <m/>
    <m/>
    <d v="1899-12-30T00:00:00"/>
    <d v="1899-12-30T00:31:20"/>
    <n v="2"/>
    <d v="1899-12-30T00:01:03"/>
    <n v="31.333333333334448"/>
    <x v="1"/>
    <x v="1"/>
  </r>
  <r>
    <x v="0"/>
    <s v="2025014423"/>
    <x v="0"/>
    <x v="15"/>
    <s v="E0536LZT"/>
    <d v="2025-02-24T00:00:00"/>
    <x v="0"/>
    <s v="200223"/>
    <x v="0"/>
    <s v="PA"/>
    <x v="1"/>
    <x v="0"/>
    <d v="2025-02-24T00:00:00"/>
    <d v="1899-12-30T07:21:07"/>
    <d v="2025-02-24T00:00:00"/>
    <d v="1899-12-30T07:21:45"/>
    <d v="2025-02-24T00:00:00"/>
    <d v="1899-12-30T07:58:00"/>
    <x v="0"/>
    <x v="0"/>
    <s v="8043257892"/>
    <s v="FBO"/>
    <d v="1899-12-30T00:36:53"/>
    <x v="15"/>
    <d v="1899-12-30T00:00:38"/>
    <s v="Granel"/>
    <s v="E001"/>
    <x v="0"/>
    <d v="1899-12-30T00:36:53"/>
    <d v="1899-12-30T00:36:15"/>
    <x v="2"/>
    <x v="1"/>
    <x v="1"/>
    <x v="0"/>
    <n v="0"/>
    <n v="0"/>
    <x v="0"/>
    <x v="0"/>
    <x v="1"/>
    <n v="0"/>
    <x v="0"/>
    <x v="1"/>
    <d v="1899-12-30T00:00:38"/>
    <d v="1899-12-30T00:00:38"/>
    <x v="0"/>
    <m/>
    <m/>
    <d v="1899-12-30T00:00:00"/>
    <d v="1899-12-30T00:36:53"/>
    <n v="2"/>
    <d v="1899-12-30T00:00:38"/>
    <n v="36.883333333324764"/>
    <x v="1"/>
    <x v="1"/>
  </r>
  <r>
    <x v="0"/>
    <s v="2025014425"/>
    <x v="0"/>
    <x v="16"/>
    <s v="E6236MCZ"/>
    <d v="2025-02-24T00:00:00"/>
    <x v="0"/>
    <s v="200223"/>
    <x v="0"/>
    <s v="PA"/>
    <x v="1"/>
    <x v="0"/>
    <d v="2025-02-24T00:00:00"/>
    <d v="1899-12-30T07:22:07"/>
    <d v="2025-02-24T00:00:00"/>
    <d v="1899-12-30T07:22:45"/>
    <d v="2025-02-24T00:00:00"/>
    <d v="1899-12-30T08:01:16"/>
    <x v="0"/>
    <x v="0"/>
    <s v="8043257893"/>
    <s v="FBO"/>
    <d v="1899-12-30T00:39:09"/>
    <x v="16"/>
    <d v="1899-12-30T00:00:38"/>
    <s v="Granel"/>
    <s v="E001"/>
    <x v="0"/>
    <d v="1899-12-30T00:39:09"/>
    <d v="1899-12-30T00:38:31"/>
    <x v="2"/>
    <x v="1"/>
    <x v="1"/>
    <x v="0"/>
    <n v="0"/>
    <n v="0"/>
    <x v="0"/>
    <x v="0"/>
    <x v="1"/>
    <n v="0"/>
    <x v="0"/>
    <x v="1"/>
    <d v="1899-12-30T00:00:38"/>
    <d v="1899-12-30T00:00:38"/>
    <x v="0"/>
    <m/>
    <m/>
    <d v="1899-12-30T00:00:00"/>
    <d v="1899-12-30T00:39:09"/>
    <n v="2"/>
    <d v="1899-12-30T00:00:38"/>
    <n v="39.149999999999963"/>
    <x v="2"/>
    <x v="1"/>
  </r>
  <r>
    <x v="0"/>
    <s v="2025014429"/>
    <x v="0"/>
    <x v="17"/>
    <s v="E6123KFG"/>
    <d v="2025-02-24T00:00:00"/>
    <x v="0"/>
    <s v="200223"/>
    <x v="0"/>
    <s v="PA"/>
    <x v="1"/>
    <x v="0"/>
    <d v="2025-02-24T00:00:00"/>
    <d v="1899-12-30T07:30:50"/>
    <d v="2025-02-24T00:00:00"/>
    <d v="1899-12-30T07:31:52"/>
    <d v="2025-02-24T00:00:00"/>
    <d v="1899-12-30T08:08:29"/>
    <x v="0"/>
    <x v="0"/>
    <s v="8043257894"/>
    <s v="FBO"/>
    <d v="1899-12-30T00:37:39"/>
    <x v="17"/>
    <d v="1899-12-30T00:01:02"/>
    <s v="Granel"/>
    <s v="E001"/>
    <x v="0"/>
    <d v="1899-12-30T00:37:39"/>
    <d v="1899-12-30T00:36:37"/>
    <x v="2"/>
    <x v="1"/>
    <x v="1"/>
    <x v="0"/>
    <n v="0"/>
    <n v="0"/>
    <x v="0"/>
    <x v="0"/>
    <x v="1"/>
    <n v="0"/>
    <x v="0"/>
    <x v="1"/>
    <d v="1899-12-30T00:01:02"/>
    <d v="1899-12-30T00:01:02"/>
    <x v="0"/>
    <m/>
    <m/>
    <d v="1899-12-30T00:00:00"/>
    <d v="1899-12-30T00:37:39"/>
    <n v="2"/>
    <d v="1899-12-30T00:01:02"/>
    <n v="37.650000000009562"/>
    <x v="2"/>
    <x v="1"/>
  </r>
  <r>
    <x v="0"/>
    <s v="2025014431"/>
    <x v="0"/>
    <x v="18"/>
    <s v="E8100MWF"/>
    <d v="2025-02-24T00:00:00"/>
    <x v="0"/>
    <s v="200223"/>
    <x v="0"/>
    <s v="PA"/>
    <x v="1"/>
    <x v="0"/>
    <d v="2025-02-24T00:00:00"/>
    <d v="1899-12-30T07:36:12"/>
    <d v="2025-02-24T00:00:00"/>
    <d v="1899-12-30T07:38:50"/>
    <d v="2025-02-24T00:00:00"/>
    <d v="1899-12-30T08:15:26"/>
    <x v="0"/>
    <x v="0"/>
    <s v="8043257895"/>
    <s v="FBO"/>
    <d v="1899-12-30T00:39:14"/>
    <x v="18"/>
    <d v="1899-12-30T00:02:38"/>
    <s v="Granel"/>
    <s v="E001"/>
    <x v="0"/>
    <d v="1899-12-30T00:39:14"/>
    <d v="1899-12-30T00:36:36"/>
    <x v="2"/>
    <x v="1"/>
    <x v="1"/>
    <x v="0"/>
    <n v="0"/>
    <n v="0"/>
    <x v="0"/>
    <x v="0"/>
    <x v="1"/>
    <n v="0"/>
    <x v="0"/>
    <x v="1"/>
    <d v="1899-12-30T00:02:38"/>
    <d v="1899-12-30T00:02:38"/>
    <x v="0"/>
    <m/>
    <m/>
    <d v="1899-12-30T00:00:00"/>
    <d v="1899-12-30T00:39:14"/>
    <n v="2"/>
    <d v="1899-12-30T00:02:38"/>
    <n v="39.233333333332801"/>
    <x v="2"/>
    <x v="1"/>
  </r>
  <r>
    <x v="0"/>
    <s v="2025014433"/>
    <x v="0"/>
    <x v="19"/>
    <s v="E3740LJW"/>
    <d v="2025-02-24T00:00:00"/>
    <x v="0"/>
    <s v="200223"/>
    <x v="0"/>
    <s v="PA"/>
    <x v="1"/>
    <x v="0"/>
    <d v="2025-02-24T00:00:00"/>
    <d v="1899-12-30T07:37:27"/>
    <d v="2025-02-24T00:00:00"/>
    <d v="1899-12-30T07:38:34"/>
    <d v="2025-02-24T00:00:00"/>
    <d v="1899-12-30T08:20:09"/>
    <x v="0"/>
    <x v="0"/>
    <s v="8043257896"/>
    <s v="FBO"/>
    <d v="1899-12-30T00:42:42"/>
    <x v="19"/>
    <d v="1899-12-30T00:01:07"/>
    <s v="Granel"/>
    <s v="E001"/>
    <x v="0"/>
    <d v="1899-12-30T00:42:42"/>
    <d v="1899-12-30T00:41:35"/>
    <x v="2"/>
    <x v="1"/>
    <x v="1"/>
    <x v="0"/>
    <n v="0"/>
    <n v="0"/>
    <x v="0"/>
    <x v="0"/>
    <x v="1"/>
    <n v="0"/>
    <x v="0"/>
    <x v="1"/>
    <d v="1899-12-30T00:01:07"/>
    <d v="1899-12-30T00:01:07"/>
    <x v="0"/>
    <m/>
    <m/>
    <d v="1899-12-30T00:00:00"/>
    <d v="1899-12-30T00:42:42"/>
    <n v="2"/>
    <d v="1899-12-30T00:01:07"/>
    <n v="42.700000000003236"/>
    <x v="2"/>
    <x v="1"/>
  </r>
  <r>
    <x v="0"/>
    <s v="2025014445"/>
    <x v="0"/>
    <x v="20"/>
    <s v="E1965LDD"/>
    <d v="2025-02-24T00:00:00"/>
    <x v="0"/>
    <s v="200223"/>
    <x v="0"/>
    <s v="PA"/>
    <x v="1"/>
    <x v="0"/>
    <d v="2025-02-24T00:00:00"/>
    <d v="1899-12-30T07:58:04"/>
    <d v="2025-02-24T00:00:00"/>
    <d v="1899-12-30T07:58:37"/>
    <d v="2025-02-24T00:00:00"/>
    <d v="1899-12-30T08:42:12"/>
    <x v="0"/>
    <x v="0"/>
    <s v="8043257899"/>
    <s v="FBO"/>
    <d v="1899-12-30T00:44:08"/>
    <x v="20"/>
    <d v="1899-12-30T00:00:33"/>
    <s v="Granel"/>
    <s v="E001"/>
    <x v="0"/>
    <d v="1899-12-30T00:44:08"/>
    <d v="1899-12-30T00:43:35"/>
    <x v="2"/>
    <x v="1"/>
    <x v="1"/>
    <x v="0"/>
    <n v="0"/>
    <n v="0"/>
    <x v="0"/>
    <x v="0"/>
    <x v="1"/>
    <n v="0"/>
    <x v="0"/>
    <x v="1"/>
    <d v="1899-12-30T00:00:33"/>
    <d v="1899-12-30T00:00:33"/>
    <x v="0"/>
    <m/>
    <m/>
    <d v="1899-12-30T00:00:00"/>
    <d v="1899-12-30T00:44:08"/>
    <n v="2"/>
    <d v="1899-12-30T00:00:33"/>
    <n v="44.133333333336047"/>
    <x v="2"/>
    <x v="1"/>
  </r>
  <r>
    <x v="0"/>
    <s v="2025014455"/>
    <x v="0"/>
    <x v="21"/>
    <s v="E0199LWL"/>
    <d v="2025-02-24T00:00:00"/>
    <x v="0"/>
    <s v="200223"/>
    <x v="0"/>
    <s v="PA"/>
    <x v="1"/>
    <x v="0"/>
    <d v="2025-02-24T00:00:00"/>
    <d v="1899-12-30T08:16:54"/>
    <d v="2025-02-24T00:00:00"/>
    <d v="1899-12-30T08:17:34"/>
    <d v="2025-02-24T00:00:00"/>
    <d v="1899-12-30T09:04:13"/>
    <x v="0"/>
    <x v="0"/>
    <s v="8043257901"/>
    <s v="FBO"/>
    <d v="1899-12-30T00:47:19"/>
    <x v="21"/>
    <d v="1899-12-30T00:00:40"/>
    <s v="Granel"/>
    <s v="E001"/>
    <x v="0"/>
    <d v="1899-12-30T00:47:19"/>
    <d v="1899-12-30T00:46:39"/>
    <x v="3"/>
    <x v="1"/>
    <x v="1"/>
    <x v="0"/>
    <n v="0"/>
    <n v="0"/>
    <x v="0"/>
    <x v="0"/>
    <x v="1"/>
    <n v="0"/>
    <x v="0"/>
    <x v="0"/>
    <d v="1899-12-30T00:00:40"/>
    <d v="1899-12-30T00:00:40"/>
    <x v="0"/>
    <m/>
    <m/>
    <d v="1899-12-30T00:00:00"/>
    <d v="1899-12-30T00:47:19"/>
    <n v="2"/>
    <d v="1899-12-30T00:00:40"/>
    <n v="47.316666666672006"/>
    <x v="3"/>
    <x v="0"/>
  </r>
  <r>
    <x v="0"/>
    <s v="2025014493"/>
    <x v="0"/>
    <x v="22"/>
    <s v="E8908MMX"/>
    <d v="2025-02-24T00:00:00"/>
    <x v="0"/>
    <s v="200223"/>
    <x v="0"/>
    <s v="PA"/>
    <x v="1"/>
    <x v="0"/>
    <d v="2025-02-24T00:00:00"/>
    <d v="1899-12-30T09:21:50"/>
    <d v="2025-02-24T00:00:00"/>
    <d v="1899-12-30T09:23:40"/>
    <d v="2025-02-24T00:00:00"/>
    <d v="1899-12-30T09:35:20"/>
    <x v="0"/>
    <x v="0"/>
    <s v="8043257906"/>
    <s v="FBO"/>
    <d v="1899-12-30T00:13:30"/>
    <x v="22"/>
    <d v="1899-12-30T00:01:50"/>
    <s v="Granel"/>
    <s v="E001"/>
    <x v="0"/>
    <d v="1899-12-30T00:13:30"/>
    <d v="1899-12-30T00:11:40"/>
    <x v="4"/>
    <x v="1"/>
    <x v="1"/>
    <x v="0"/>
    <n v="0"/>
    <n v="0"/>
    <x v="0"/>
    <x v="0"/>
    <x v="1"/>
    <n v="0"/>
    <x v="0"/>
    <x v="1"/>
    <d v="1899-12-30T00:01:50"/>
    <d v="1899-12-30T00:01:50"/>
    <x v="0"/>
    <m/>
    <m/>
    <d v="1899-12-30T00:00:00"/>
    <d v="1899-12-30T00:13:30"/>
    <n v="2"/>
    <d v="1899-12-30T00:01:50"/>
    <n v="13.500000000000032"/>
    <x v="3"/>
    <x v="1"/>
  </r>
  <r>
    <x v="0"/>
    <s v="2025014501"/>
    <x v="0"/>
    <x v="23"/>
    <s v="E2422LRN"/>
    <d v="2025-02-24T00:00:00"/>
    <x v="0"/>
    <s v="200223"/>
    <x v="0"/>
    <s v="PA"/>
    <x v="1"/>
    <x v="0"/>
    <d v="2025-02-24T00:00:00"/>
    <d v="1899-12-30T09:36:23"/>
    <d v="2025-02-24T00:00:00"/>
    <d v="1899-12-30T09:43:48"/>
    <d v="2025-02-24T00:00:00"/>
    <d v="1899-12-30T10:41:33"/>
    <x v="0"/>
    <x v="0"/>
    <s v="8043257916"/>
    <s v="FBO"/>
    <d v="1899-12-30T01:05:10"/>
    <x v="23"/>
    <d v="1899-12-30T00:07:25"/>
    <s v="Granel"/>
    <s v="E001"/>
    <x v="0"/>
    <d v="1899-12-30T01:05:10"/>
    <d v="1899-12-30T00:57:45"/>
    <x v="4"/>
    <x v="1"/>
    <x v="1"/>
    <x v="0"/>
    <n v="0"/>
    <n v="0"/>
    <x v="0"/>
    <x v="0"/>
    <x v="1"/>
    <n v="0"/>
    <x v="0"/>
    <x v="0"/>
    <d v="1899-12-30T00:07:25"/>
    <d v="1899-12-30T00:07:25"/>
    <x v="0"/>
    <m/>
    <m/>
    <d v="1899-12-30T00:00:00"/>
    <d v="1899-12-30T01:05:10"/>
    <n v="2"/>
    <d v="1899-12-30T00:07:25"/>
    <n v="65.166666666667211"/>
    <x v="4"/>
    <x v="0"/>
  </r>
  <r>
    <x v="0"/>
    <s v="2025014512"/>
    <x v="0"/>
    <x v="24"/>
    <s v="E2533KJC"/>
    <d v="2025-02-24T00:00:00"/>
    <x v="0"/>
    <s v="200223"/>
    <x v="0"/>
    <s v="PA"/>
    <x v="1"/>
    <x v="0"/>
    <d v="2025-02-24T00:00:00"/>
    <d v="1899-12-30T09:52:25"/>
    <d v="2025-02-24T00:00:00"/>
    <d v="1899-12-30T09:54:17"/>
    <d v="2025-02-24T00:00:00"/>
    <d v="1899-12-30T10:58:23"/>
    <x v="0"/>
    <x v="0"/>
    <s v="8043257921"/>
    <s v="FBO"/>
    <d v="1899-12-30T01:05:58"/>
    <x v="24"/>
    <d v="1899-12-30T00:01:52"/>
    <s v="Granel"/>
    <s v="E001"/>
    <x v="0"/>
    <d v="1899-12-30T01:05:58"/>
    <d v="1899-12-30T01:04:06"/>
    <x v="4"/>
    <x v="1"/>
    <x v="1"/>
    <x v="0"/>
    <n v="0"/>
    <n v="0"/>
    <x v="0"/>
    <x v="0"/>
    <x v="1"/>
    <n v="0"/>
    <x v="0"/>
    <x v="0"/>
    <d v="1899-12-30T00:01:52"/>
    <d v="1899-12-30T00:01:52"/>
    <x v="0"/>
    <m/>
    <m/>
    <d v="1899-12-30T00:00:00"/>
    <d v="1899-12-30T01:05:58"/>
    <n v="2"/>
    <d v="1899-12-30T00:01:52"/>
    <n v="65.966666666673561"/>
    <x v="4"/>
    <x v="0"/>
  </r>
  <r>
    <x v="0"/>
    <s v="2025014524"/>
    <x v="0"/>
    <x v="25"/>
    <s v="E9371MTP"/>
    <d v="2025-02-24T00:00:00"/>
    <x v="0"/>
    <s v="200223"/>
    <x v="0"/>
    <s v="PA"/>
    <x v="1"/>
    <x v="0"/>
    <d v="2025-02-24T00:00:00"/>
    <d v="1899-12-30T10:17:34"/>
    <d v="2025-02-24T00:00:00"/>
    <d v="1899-12-30T10:18:26"/>
    <d v="2025-02-24T00:00:00"/>
    <d v="1899-12-30T11:08:03"/>
    <x v="0"/>
    <x v="0"/>
    <s v="8043257923"/>
    <s v="FBO"/>
    <d v="1899-12-30T00:50:29"/>
    <x v="25"/>
    <d v="1899-12-30T00:00:52"/>
    <s v="Granel"/>
    <s v="E001"/>
    <x v="0"/>
    <d v="1899-12-30T00:50:29"/>
    <d v="1899-12-30T00:49:37"/>
    <x v="5"/>
    <x v="1"/>
    <x v="1"/>
    <x v="0"/>
    <n v="0"/>
    <n v="0"/>
    <x v="0"/>
    <x v="0"/>
    <x v="1"/>
    <n v="0"/>
    <x v="0"/>
    <x v="0"/>
    <d v="1899-12-30T00:00:52"/>
    <d v="1899-12-30T00:00:52"/>
    <x v="0"/>
    <m/>
    <m/>
    <d v="1899-12-30T00:00:00"/>
    <d v="1899-12-30T00:50:29"/>
    <n v="2"/>
    <d v="1899-12-30T00:00:52"/>
    <n v="50.483333333332801"/>
    <x v="5"/>
    <x v="0"/>
  </r>
  <r>
    <x v="0"/>
    <s v="2025014606"/>
    <x v="0"/>
    <x v="26"/>
    <s v="E9516MPT"/>
    <d v="2025-02-24T00:00:00"/>
    <x v="0"/>
    <s v="200223"/>
    <x v="0"/>
    <s v="PA"/>
    <x v="1"/>
    <x v="0"/>
    <d v="2025-02-24T00:00:00"/>
    <d v="1899-12-30T13:06:17"/>
    <d v="2025-02-24T00:00:00"/>
    <d v="1899-12-30T13:07:40"/>
    <d v="2025-02-24T00:00:00"/>
    <d v="1899-12-30T13:22:04"/>
    <x v="0"/>
    <x v="0"/>
    <s v="8043257940"/>
    <s v="FBO"/>
    <d v="1899-12-30T00:15:47"/>
    <x v="26"/>
    <d v="1899-12-30T00:01:23"/>
    <s v="Granel"/>
    <s v="E001"/>
    <x v="0"/>
    <d v="1899-12-30T00:15:47"/>
    <d v="1899-12-30T00:14:24"/>
    <x v="6"/>
    <x v="1"/>
    <x v="1"/>
    <x v="0"/>
    <n v="0"/>
    <n v="0"/>
    <x v="0"/>
    <x v="0"/>
    <x v="1"/>
    <n v="0"/>
    <x v="0"/>
    <x v="1"/>
    <d v="1899-12-30T00:01:23"/>
    <d v="1899-12-30T00:01:23"/>
    <x v="0"/>
    <m/>
    <m/>
    <d v="1899-12-30T00:00:00"/>
    <d v="1899-12-30T00:15:47"/>
    <n v="2"/>
    <d v="1899-12-30T00:01:23"/>
    <n v="15.783333333335854"/>
    <x v="6"/>
    <x v="1"/>
  </r>
  <r>
    <x v="0"/>
    <s v="2025014638"/>
    <x v="0"/>
    <x v="27"/>
    <s v="E6681KKY"/>
    <d v="2025-02-24T00:00:00"/>
    <x v="0"/>
    <s v="200223"/>
    <x v="0"/>
    <s v="PA"/>
    <x v="1"/>
    <x v="0"/>
    <d v="2025-02-24T00:00:00"/>
    <d v="1899-12-30T13:50:16"/>
    <d v="2025-02-24T00:00:00"/>
    <d v="1899-12-30T13:52:00"/>
    <d v="2025-02-24T00:00:00"/>
    <d v="1899-12-30T14:43:11"/>
    <x v="0"/>
    <x v="0"/>
    <s v="8043257953"/>
    <s v="FBO"/>
    <d v="1899-12-30T00:52:55"/>
    <x v="27"/>
    <d v="1899-12-30T00:01:44"/>
    <s v="Granel"/>
    <s v="E001"/>
    <x v="0"/>
    <d v="1899-12-30T00:52:55"/>
    <d v="1899-12-30T00:51:11"/>
    <x v="6"/>
    <x v="1"/>
    <x v="1"/>
    <x v="0"/>
    <n v="0"/>
    <n v="0"/>
    <x v="0"/>
    <x v="0"/>
    <x v="1"/>
    <n v="0"/>
    <x v="0"/>
    <x v="0"/>
    <d v="1899-12-30T00:01:44"/>
    <d v="1899-12-30T00:01:44"/>
    <x v="0"/>
    <m/>
    <m/>
    <d v="1899-12-30T00:00:00"/>
    <d v="1899-12-30T00:52:55"/>
    <n v="2"/>
    <d v="1899-12-30T00:01:44"/>
    <n v="52.916666666673606"/>
    <x v="7"/>
    <x v="0"/>
  </r>
  <r>
    <x v="0"/>
    <s v="2025014642"/>
    <x v="0"/>
    <x v="28"/>
    <s v="E2535KJC"/>
    <d v="2025-02-24T00:00:00"/>
    <x v="0"/>
    <s v="200223"/>
    <x v="0"/>
    <s v="PA"/>
    <x v="1"/>
    <x v="0"/>
    <d v="2025-02-24T00:00:00"/>
    <d v="1899-12-30T13:53:25"/>
    <d v="2025-02-24T00:00:00"/>
    <d v="1899-12-30T13:54:00"/>
    <d v="2025-02-24T00:00:00"/>
    <d v="1899-12-30T14:52:30"/>
    <x v="0"/>
    <x v="0"/>
    <s v="8043257956"/>
    <s v="FBO"/>
    <d v="1899-12-30T00:59:05"/>
    <x v="28"/>
    <d v="1899-12-30T00:00:35"/>
    <s v="Granel"/>
    <s v="E001"/>
    <x v="0"/>
    <d v="1899-12-30T00:59:05"/>
    <d v="1899-12-30T00:58:30"/>
    <x v="6"/>
    <x v="1"/>
    <x v="1"/>
    <x v="0"/>
    <n v="0"/>
    <n v="0"/>
    <x v="0"/>
    <x v="0"/>
    <x v="1"/>
    <n v="0"/>
    <x v="0"/>
    <x v="0"/>
    <d v="1899-12-30T00:00:35"/>
    <d v="1899-12-30T00:00:35"/>
    <x v="0"/>
    <m/>
    <m/>
    <d v="1899-12-30T00:00:00"/>
    <d v="1899-12-30T00:59:05"/>
    <n v="2"/>
    <d v="1899-12-30T00:00:35"/>
    <n v="59.083333333343901"/>
    <x v="7"/>
    <x v="0"/>
  </r>
  <r>
    <x v="0"/>
    <s v="2025014694"/>
    <x v="0"/>
    <x v="29"/>
    <s v="E9108JBF"/>
    <d v="2025-02-24T00:00:00"/>
    <x v="0"/>
    <s v="200223"/>
    <x v="0"/>
    <s v="PA"/>
    <x v="1"/>
    <x v="0"/>
    <d v="2025-02-24T00:00:00"/>
    <d v="1899-12-30T16:11:30"/>
    <d v="2025-02-24T00:00:00"/>
    <d v="1899-12-30T16:13:27"/>
    <d v="2025-02-24T00:00:00"/>
    <d v="1899-12-30T16:40:18"/>
    <x v="0"/>
    <x v="0"/>
    <s v="8043257967"/>
    <s v="FBO"/>
    <d v="1899-12-30T00:28:48"/>
    <x v="29"/>
    <d v="1899-12-30T00:01:57"/>
    <s v="Granel"/>
    <s v="E001"/>
    <x v="0"/>
    <d v="1899-12-30T00:28:48"/>
    <d v="1899-12-30T00:26:51"/>
    <x v="7"/>
    <x v="1"/>
    <x v="1"/>
    <x v="0"/>
    <n v="0"/>
    <n v="0"/>
    <x v="0"/>
    <x v="0"/>
    <x v="1"/>
    <n v="0"/>
    <x v="0"/>
    <x v="1"/>
    <d v="1899-12-30T00:01:57"/>
    <d v="1899-12-30T00:01:57"/>
    <x v="0"/>
    <m/>
    <m/>
    <d v="1899-12-30T00:00:00"/>
    <d v="1899-12-30T00:28:48"/>
    <n v="2"/>
    <d v="1899-12-30T00:01:57"/>
    <n v="28.800000000000026"/>
    <x v="8"/>
    <x v="1"/>
  </r>
  <r>
    <x v="0"/>
    <s v="2025014751"/>
    <x v="0"/>
    <x v="30"/>
    <s v="E2814KSX"/>
    <d v="2025-02-24T00:00:00"/>
    <x v="0"/>
    <s v="200223"/>
    <x v="0"/>
    <s v="PA"/>
    <x v="1"/>
    <x v="0"/>
    <d v="2025-02-24T00:00:00"/>
    <d v="1899-12-30T18:09:56"/>
    <d v="2025-02-24T00:00:00"/>
    <d v="1899-12-30T18:10:51"/>
    <d v="2025-02-24T00:00:00"/>
    <d v="1899-12-30T18:46:48"/>
    <x v="0"/>
    <x v="0"/>
    <s v="8043257975"/>
    <s v="FBO"/>
    <d v="1899-12-30T00:36:52"/>
    <x v="30"/>
    <d v="1899-12-30T00:00:55"/>
    <s v="Granel"/>
    <s v="E001"/>
    <x v="0"/>
    <d v="1899-12-30T00:36:52"/>
    <d v="1899-12-30T00:35:57"/>
    <x v="8"/>
    <x v="1"/>
    <x v="1"/>
    <x v="0"/>
    <n v="0"/>
    <n v="0"/>
    <x v="0"/>
    <x v="0"/>
    <x v="1"/>
    <n v="0"/>
    <x v="0"/>
    <x v="1"/>
    <d v="1899-12-30T00:00:55"/>
    <d v="1899-12-30T00:00:55"/>
    <x v="0"/>
    <m/>
    <m/>
    <d v="1899-12-30T00:00:00"/>
    <d v="1899-12-30T00:36:52"/>
    <n v="2"/>
    <d v="1899-12-30T00:00:55"/>
    <n v="36.866666666663903"/>
    <x v="9"/>
    <x v="1"/>
  </r>
  <r>
    <x v="0"/>
    <s v="2025014759"/>
    <x v="0"/>
    <x v="18"/>
    <s v="E8100MWF"/>
    <d v="2025-02-24T00:00:00"/>
    <x v="0"/>
    <s v="200223"/>
    <x v="0"/>
    <s v="PA"/>
    <x v="1"/>
    <x v="0"/>
    <d v="2025-02-24T00:00:00"/>
    <d v="1899-12-30T18:28:13"/>
    <d v="2025-02-24T00:00:00"/>
    <d v="1899-12-30T18:28:47"/>
    <d v="2025-02-24T00:00:00"/>
    <d v="1899-12-30T19:01:57"/>
    <x v="0"/>
    <x v="0"/>
    <s v="8043257979"/>
    <s v="FBO"/>
    <d v="1899-12-30T00:33:44"/>
    <x v="31"/>
    <d v="1899-12-30T00:00:34"/>
    <s v="Granel"/>
    <s v="E001"/>
    <x v="0"/>
    <d v="1899-12-30T00:33:44"/>
    <d v="1899-12-30T00:33:10"/>
    <x v="8"/>
    <x v="1"/>
    <x v="1"/>
    <x v="0"/>
    <n v="0"/>
    <n v="0"/>
    <x v="0"/>
    <x v="0"/>
    <x v="1"/>
    <n v="0"/>
    <x v="0"/>
    <x v="1"/>
    <d v="1899-12-30T00:00:34"/>
    <d v="1899-12-30T00:00:34"/>
    <x v="0"/>
    <m/>
    <m/>
    <d v="1899-12-30T00:00:00"/>
    <d v="1899-12-30T00:33:44"/>
    <n v="2"/>
    <d v="1899-12-30T00:00:34"/>
    <n v="33.733333333324751"/>
    <x v="10"/>
    <x v="1"/>
  </r>
  <r>
    <x v="0"/>
    <s v="2025014777"/>
    <x v="0"/>
    <x v="2"/>
    <s v="E2039KJH"/>
    <d v="2025-02-25T00:00:00"/>
    <x v="0"/>
    <s v="200223"/>
    <x v="0"/>
    <s v="PA"/>
    <x v="1"/>
    <x v="0"/>
    <d v="2025-02-25T00:00:00"/>
    <d v="1899-12-30T05:58:03"/>
    <d v="2025-02-25T00:00:00"/>
    <d v="1899-12-30T06:03:13"/>
    <d v="2025-02-25T00:00:00"/>
    <d v="1899-12-30T06:27:03"/>
    <x v="0"/>
    <x v="0"/>
    <s v="8043257986"/>
    <s v="FBO"/>
    <d v="1899-12-30T00:29:00"/>
    <x v="32"/>
    <d v="1899-12-30T00:05:10"/>
    <s v="Granel"/>
    <s v="E001"/>
    <x v="0"/>
    <d v="1899-12-30T00:29:00"/>
    <d v="1899-12-30T00:23:50"/>
    <x v="0"/>
    <x v="2"/>
    <x v="1"/>
    <x v="0"/>
    <n v="0"/>
    <n v="0"/>
    <x v="0"/>
    <x v="0"/>
    <x v="1"/>
    <n v="0"/>
    <x v="0"/>
    <x v="1"/>
    <d v="1899-12-30T00:05:10"/>
    <d v="1899-12-30T00:05:10"/>
    <x v="0"/>
    <m/>
    <m/>
    <d v="1899-12-30T00:00:00"/>
    <d v="1899-12-30T00:29:00"/>
    <n v="3"/>
    <d v="1899-12-30T00:05:10"/>
    <n v="29.000000000001574"/>
    <x v="0"/>
    <x v="1"/>
  </r>
  <r>
    <x v="0"/>
    <s v="2025014778"/>
    <x v="0"/>
    <x v="31"/>
    <s v="E5030HRG"/>
    <d v="2025-02-25T00:00:00"/>
    <x v="0"/>
    <s v="200223"/>
    <x v="0"/>
    <s v="PA"/>
    <x v="1"/>
    <x v="0"/>
    <d v="2025-02-25T00:00:00"/>
    <d v="1899-12-30T05:58:55"/>
    <d v="2025-02-25T00:00:00"/>
    <d v="1899-12-30T06:03:01"/>
    <d v="2025-02-25T00:00:00"/>
    <d v="1899-12-30T06:32:32"/>
    <x v="0"/>
    <x v="0"/>
    <s v="8043257988"/>
    <s v="FBO"/>
    <d v="1899-12-30T00:33:37"/>
    <x v="33"/>
    <d v="1899-12-30T00:04:06"/>
    <s v="Granel"/>
    <s v="E001"/>
    <x v="0"/>
    <d v="1899-12-30T00:33:37"/>
    <d v="1899-12-30T00:29:31"/>
    <x v="0"/>
    <x v="2"/>
    <x v="1"/>
    <x v="0"/>
    <n v="0"/>
    <n v="0"/>
    <x v="0"/>
    <x v="0"/>
    <x v="1"/>
    <n v="0"/>
    <x v="0"/>
    <x v="1"/>
    <d v="1899-12-30T00:04:06"/>
    <d v="1899-12-30T00:04:06"/>
    <x v="0"/>
    <m/>
    <m/>
    <d v="1899-12-30T00:00:00"/>
    <d v="1899-12-30T00:33:37"/>
    <n v="3"/>
    <d v="1899-12-30T00:04:06"/>
    <n v="33.616666666656002"/>
    <x v="0"/>
    <x v="1"/>
  </r>
  <r>
    <x v="0"/>
    <s v="2025014776"/>
    <x v="0"/>
    <x v="32"/>
    <s v="E4998KKR"/>
    <d v="2025-02-25T00:00:00"/>
    <x v="0"/>
    <s v="200223"/>
    <x v="0"/>
    <s v="PA"/>
    <x v="1"/>
    <x v="0"/>
    <d v="2025-02-25T00:00:00"/>
    <d v="1899-12-30T05:57:12"/>
    <d v="2025-02-25T00:00:00"/>
    <d v="1899-12-30T06:02:49"/>
    <d v="2025-02-25T00:00:00"/>
    <d v="1899-12-30T06:34:46"/>
    <x v="0"/>
    <x v="0"/>
    <s v="8043257989"/>
    <s v="FBO"/>
    <d v="1899-12-30T00:37:34"/>
    <x v="34"/>
    <d v="1899-12-30T00:05:37"/>
    <s v="Granel"/>
    <s v="E001"/>
    <x v="0"/>
    <d v="1899-12-30T00:37:34"/>
    <d v="1899-12-30T00:31:57"/>
    <x v="0"/>
    <x v="2"/>
    <x v="1"/>
    <x v="0"/>
    <n v="0"/>
    <n v="0"/>
    <x v="0"/>
    <x v="0"/>
    <x v="1"/>
    <n v="0"/>
    <x v="0"/>
    <x v="1"/>
    <d v="1899-12-30T00:05:37"/>
    <d v="1899-12-30T00:05:37"/>
    <x v="0"/>
    <m/>
    <m/>
    <d v="1899-12-30T00:00:00"/>
    <d v="1899-12-30T00:37:34"/>
    <n v="3"/>
    <d v="1899-12-30T00:05:37"/>
    <n v="37.566666666662371"/>
    <x v="0"/>
    <x v="1"/>
  </r>
  <r>
    <x v="0"/>
    <s v="2025014780"/>
    <x v="0"/>
    <x v="33"/>
    <s v="E3606KDV"/>
    <d v="2025-02-25T00:00:00"/>
    <x v="0"/>
    <s v="200223"/>
    <x v="0"/>
    <s v="PA"/>
    <x v="1"/>
    <x v="0"/>
    <d v="2025-02-25T00:00:00"/>
    <d v="1899-12-30T06:09:57"/>
    <d v="2025-02-25T00:00:00"/>
    <d v="1899-12-30T06:13:34"/>
    <d v="2025-02-25T00:00:00"/>
    <d v="1899-12-30T06:41:42"/>
    <x v="0"/>
    <x v="0"/>
    <s v="8043257990"/>
    <s v="FBO"/>
    <d v="1899-12-30T00:31:45"/>
    <x v="35"/>
    <d v="1899-12-30T00:03:37"/>
    <s v="Granel"/>
    <s v="E001"/>
    <x v="0"/>
    <d v="1899-12-30T00:31:45"/>
    <d v="1899-12-30T00:28:08"/>
    <x v="1"/>
    <x v="2"/>
    <x v="1"/>
    <x v="0"/>
    <n v="0"/>
    <n v="0"/>
    <x v="0"/>
    <x v="0"/>
    <x v="1"/>
    <n v="0"/>
    <x v="0"/>
    <x v="1"/>
    <d v="1899-12-30T00:03:37"/>
    <d v="1899-12-30T00:03:37"/>
    <x v="0"/>
    <m/>
    <m/>
    <d v="1899-12-30T00:00:00"/>
    <d v="1899-12-30T00:31:45"/>
    <n v="3"/>
    <d v="1899-12-30T00:03:37"/>
    <n v="31.749999999998327"/>
    <x v="0"/>
    <x v="1"/>
  </r>
  <r>
    <x v="0"/>
    <s v="2025014781"/>
    <x v="0"/>
    <x v="34"/>
    <s v="E7860MBT"/>
    <d v="2025-02-25T00:00:00"/>
    <x v="0"/>
    <s v="200223"/>
    <x v="0"/>
    <s v="PA"/>
    <x v="1"/>
    <x v="0"/>
    <d v="2025-02-25T00:00:00"/>
    <d v="1899-12-30T06:10:38"/>
    <d v="2025-02-25T00:00:00"/>
    <d v="1899-12-30T06:13:18"/>
    <d v="2025-02-25T00:00:00"/>
    <d v="1899-12-30T06:48:23"/>
    <x v="0"/>
    <x v="0"/>
    <s v="8043257992"/>
    <s v="FBO"/>
    <d v="1899-12-30T00:37:45"/>
    <x v="36"/>
    <d v="1899-12-30T00:02:40"/>
    <s v="Granel"/>
    <s v="E001"/>
    <x v="0"/>
    <d v="1899-12-30T00:37:45"/>
    <d v="1899-12-30T00:35:05"/>
    <x v="1"/>
    <x v="2"/>
    <x v="1"/>
    <x v="0"/>
    <n v="0"/>
    <n v="0"/>
    <x v="0"/>
    <x v="0"/>
    <x v="1"/>
    <n v="0"/>
    <x v="0"/>
    <x v="1"/>
    <d v="1899-12-30T00:02:40"/>
    <d v="1899-12-30T00:02:40"/>
    <x v="0"/>
    <m/>
    <m/>
    <d v="1899-12-30T00:00:00"/>
    <d v="1899-12-30T00:37:45"/>
    <n v="3"/>
    <d v="1899-12-30T00:02:40"/>
    <n v="37.750000000003183"/>
    <x v="0"/>
    <x v="1"/>
  </r>
  <r>
    <x v="0"/>
    <s v="2025014784"/>
    <x v="0"/>
    <x v="27"/>
    <s v="E6681KKY"/>
    <d v="2025-02-25T00:00:00"/>
    <x v="0"/>
    <s v="200223"/>
    <x v="0"/>
    <s v="PA"/>
    <x v="1"/>
    <x v="0"/>
    <d v="2025-02-25T00:00:00"/>
    <d v="1899-12-30T06:19:10"/>
    <d v="2025-02-25T00:00:00"/>
    <d v="1899-12-30T06:20:36"/>
    <d v="2025-02-25T00:00:00"/>
    <d v="1899-12-30T06:59:06"/>
    <x v="0"/>
    <x v="0"/>
    <s v="8043257993"/>
    <s v="FBO"/>
    <d v="1899-12-30T00:39:56"/>
    <x v="37"/>
    <d v="1899-12-30T00:01:26"/>
    <s v="Granel"/>
    <s v="E001"/>
    <x v="0"/>
    <d v="1899-12-30T00:39:56"/>
    <d v="1899-12-30T00:38:30"/>
    <x v="1"/>
    <x v="2"/>
    <x v="1"/>
    <x v="0"/>
    <n v="0"/>
    <n v="0"/>
    <x v="0"/>
    <x v="0"/>
    <x v="1"/>
    <n v="0"/>
    <x v="0"/>
    <x v="1"/>
    <d v="1899-12-30T00:01:26"/>
    <d v="1899-12-30T00:01:26"/>
    <x v="0"/>
    <m/>
    <m/>
    <d v="1899-12-30T00:00:00"/>
    <d v="1899-12-30T00:39:56"/>
    <n v="3"/>
    <d v="1899-12-30T00:01:26"/>
    <n v="39.933333333331156"/>
    <x v="0"/>
    <x v="1"/>
  </r>
  <r>
    <x v="0"/>
    <s v="2025014783"/>
    <x v="0"/>
    <x v="6"/>
    <s v="E3978LBB"/>
    <d v="2025-02-25T00:00:00"/>
    <x v="0"/>
    <s v="200223"/>
    <x v="0"/>
    <s v="PA"/>
    <x v="1"/>
    <x v="0"/>
    <d v="2025-02-25T00:00:00"/>
    <d v="1899-12-30T06:17:46"/>
    <d v="2025-02-25T00:00:00"/>
    <d v="1899-12-30T06:18:22"/>
    <d v="2025-02-25T00:00:00"/>
    <d v="1899-12-30T07:01:14"/>
    <x v="0"/>
    <x v="0"/>
    <s v="8043257994"/>
    <s v="FBO"/>
    <d v="1899-12-30T00:43:28"/>
    <x v="38"/>
    <d v="1899-12-30T00:00:36"/>
    <s v="Granel"/>
    <s v="E001"/>
    <x v="0"/>
    <d v="1899-12-30T00:43:28"/>
    <d v="1899-12-30T00:42:52"/>
    <x v="1"/>
    <x v="2"/>
    <x v="1"/>
    <x v="0"/>
    <n v="0"/>
    <n v="0"/>
    <x v="0"/>
    <x v="0"/>
    <x v="1"/>
    <n v="0"/>
    <x v="0"/>
    <x v="1"/>
    <d v="1899-12-30T00:00:36"/>
    <d v="1899-12-30T00:00:36"/>
    <x v="0"/>
    <m/>
    <m/>
    <d v="1899-12-30T00:00:00"/>
    <d v="1899-12-30T00:43:28"/>
    <n v="3"/>
    <d v="1899-12-30T00:00:36"/>
    <n v="43.466666666673568"/>
    <x v="1"/>
    <x v="1"/>
  </r>
  <r>
    <x v="0"/>
    <s v="2025014785"/>
    <x v="0"/>
    <x v="10"/>
    <s v="E1163KTR"/>
    <d v="2025-02-25T00:00:00"/>
    <x v="0"/>
    <s v="200223"/>
    <x v="0"/>
    <s v="PA"/>
    <x v="1"/>
    <x v="0"/>
    <d v="2025-02-25T00:00:00"/>
    <d v="1899-12-30T06:24:30"/>
    <d v="2025-02-25T00:00:00"/>
    <d v="1899-12-30T06:26:05"/>
    <d v="2025-02-25T00:00:00"/>
    <d v="1899-12-30T07:08:48"/>
    <x v="0"/>
    <x v="0"/>
    <s v="8043257996"/>
    <s v="FBO"/>
    <d v="1899-12-30T00:44:18"/>
    <x v="39"/>
    <d v="1899-12-30T00:01:35"/>
    <s v="Granel"/>
    <s v="E001"/>
    <x v="0"/>
    <d v="1899-12-30T00:44:18"/>
    <d v="1899-12-30T00:42:43"/>
    <x v="1"/>
    <x v="2"/>
    <x v="1"/>
    <x v="0"/>
    <n v="0"/>
    <n v="0"/>
    <x v="0"/>
    <x v="0"/>
    <x v="1"/>
    <n v="0"/>
    <x v="0"/>
    <x v="1"/>
    <d v="1899-12-30T00:01:35"/>
    <d v="1899-12-30T00:01:35"/>
    <x v="0"/>
    <m/>
    <m/>
    <d v="1899-12-30T00:00:00"/>
    <d v="1899-12-30T00:44:18"/>
    <n v="3"/>
    <d v="1899-12-30T00:01:35"/>
    <n v="44.300000000001567"/>
    <x v="1"/>
    <x v="1"/>
  </r>
  <r>
    <x v="0"/>
    <s v="2025014787"/>
    <x v="0"/>
    <x v="17"/>
    <s v="E6123KFG"/>
    <d v="2025-02-25T00:00:00"/>
    <x v="0"/>
    <s v="200223"/>
    <x v="0"/>
    <s v="PA"/>
    <x v="1"/>
    <x v="0"/>
    <d v="2025-02-25T00:00:00"/>
    <d v="1899-12-30T06:36:33"/>
    <d v="2025-02-25T00:00:00"/>
    <d v="1899-12-30T06:37:09"/>
    <d v="2025-02-25T00:00:00"/>
    <d v="1899-12-30T07:14:03"/>
    <x v="0"/>
    <x v="0"/>
    <s v="8043257998"/>
    <s v="FBO"/>
    <d v="1899-12-30T00:37:30"/>
    <x v="40"/>
    <d v="1899-12-30T00:00:36"/>
    <s v="Granel"/>
    <s v="E001"/>
    <x v="0"/>
    <d v="1899-12-30T00:37:30"/>
    <d v="1899-12-30T00:36:54"/>
    <x v="1"/>
    <x v="2"/>
    <x v="1"/>
    <x v="0"/>
    <n v="0"/>
    <n v="0"/>
    <x v="0"/>
    <x v="0"/>
    <x v="1"/>
    <n v="0"/>
    <x v="0"/>
    <x v="1"/>
    <d v="1899-12-30T00:00:36"/>
    <d v="1899-12-30T00:00:36"/>
    <x v="0"/>
    <m/>
    <m/>
    <d v="1899-12-30T00:00:00"/>
    <d v="1899-12-30T00:37:30"/>
    <n v="3"/>
    <d v="1899-12-30T00:00:36"/>
    <n v="37.500000000004825"/>
    <x v="1"/>
    <x v="1"/>
  </r>
  <r>
    <x v="0"/>
    <s v="2025014788"/>
    <x v="0"/>
    <x v="35"/>
    <s v="E7791HWJ"/>
    <d v="2025-02-25T00:00:00"/>
    <x v="0"/>
    <s v="200223"/>
    <x v="0"/>
    <s v="PA"/>
    <x v="1"/>
    <x v="0"/>
    <d v="2025-02-25T00:00:00"/>
    <d v="1899-12-30T06:38:08"/>
    <d v="2025-02-25T00:00:00"/>
    <d v="1899-12-30T06:38:47"/>
    <d v="2025-02-25T00:00:00"/>
    <d v="1899-12-30T07:20:22"/>
    <x v="0"/>
    <x v="0"/>
    <s v="8043258000"/>
    <s v="FBO"/>
    <d v="1899-12-30T00:42:14"/>
    <x v="19"/>
    <d v="1899-12-30T00:00:39"/>
    <s v="Granel"/>
    <s v="E001"/>
    <x v="0"/>
    <d v="1899-12-30T00:42:14"/>
    <d v="1899-12-30T00:41:35"/>
    <x v="1"/>
    <x v="2"/>
    <x v="1"/>
    <x v="0"/>
    <n v="0"/>
    <n v="0"/>
    <x v="0"/>
    <x v="0"/>
    <x v="1"/>
    <n v="0"/>
    <x v="0"/>
    <x v="1"/>
    <d v="1899-12-30T00:00:39"/>
    <d v="1899-12-30T00:00:39"/>
    <x v="0"/>
    <m/>
    <m/>
    <d v="1899-12-30T00:00:00"/>
    <d v="1899-12-30T00:42:14"/>
    <n v="3"/>
    <d v="1899-12-30T00:00:39"/>
    <n v="42.233333333342387"/>
    <x v="1"/>
    <x v="1"/>
  </r>
  <r>
    <x v="0"/>
    <s v="2025014792"/>
    <x v="0"/>
    <x v="36"/>
    <s v="E9365MTP"/>
    <d v="2025-02-25T00:00:00"/>
    <x v="0"/>
    <s v="200223"/>
    <x v="0"/>
    <s v="PA"/>
    <x v="1"/>
    <x v="0"/>
    <d v="2025-02-25T00:00:00"/>
    <d v="1899-12-30T06:52:52"/>
    <d v="2025-02-25T00:00:00"/>
    <d v="1899-12-30T06:54:53"/>
    <d v="2025-02-25T00:00:00"/>
    <d v="1899-12-30T07:26:25"/>
    <x v="0"/>
    <x v="0"/>
    <s v="8043258001"/>
    <s v="FBO"/>
    <d v="1899-12-30T00:33:33"/>
    <x v="41"/>
    <d v="1899-12-30T00:02:01"/>
    <s v="Granel"/>
    <s v="E001"/>
    <x v="0"/>
    <d v="1899-12-30T00:33:33"/>
    <d v="1899-12-30T00:31:32"/>
    <x v="1"/>
    <x v="2"/>
    <x v="1"/>
    <x v="0"/>
    <n v="0"/>
    <n v="0"/>
    <x v="0"/>
    <x v="0"/>
    <x v="1"/>
    <n v="0"/>
    <x v="0"/>
    <x v="1"/>
    <d v="1899-12-30T00:02:01"/>
    <d v="1899-12-30T00:02:01"/>
    <x v="0"/>
    <m/>
    <m/>
    <d v="1899-12-30T00:00:00"/>
    <d v="1899-12-30T00:33:33"/>
    <n v="3"/>
    <d v="1899-12-30T00:02:01"/>
    <n v="33.54999999999837"/>
    <x v="1"/>
    <x v="1"/>
  </r>
  <r>
    <x v="0"/>
    <s v="2025014802"/>
    <x v="0"/>
    <x v="37"/>
    <s v="E8914MMX"/>
    <d v="2025-02-25T00:00:00"/>
    <x v="0"/>
    <s v="200223"/>
    <x v="0"/>
    <s v="PA"/>
    <x v="1"/>
    <x v="0"/>
    <d v="2025-02-25T00:00:00"/>
    <d v="1899-12-30T07:16:39"/>
    <d v="2025-02-25T00:00:00"/>
    <d v="1899-12-30T07:18:59"/>
    <d v="2025-02-25T00:00:00"/>
    <d v="1899-12-30T07:38:36"/>
    <x v="0"/>
    <x v="0"/>
    <s v="8043258002"/>
    <s v="FBO"/>
    <d v="1899-12-30T00:21:57"/>
    <x v="42"/>
    <d v="1899-12-30T00:02:20"/>
    <s v="Granel"/>
    <s v="E001"/>
    <x v="0"/>
    <d v="1899-12-30T00:21:57"/>
    <d v="1899-12-30T00:19:37"/>
    <x v="2"/>
    <x v="2"/>
    <x v="1"/>
    <x v="0"/>
    <n v="0"/>
    <n v="0"/>
    <x v="0"/>
    <x v="0"/>
    <x v="1"/>
    <n v="0"/>
    <x v="0"/>
    <x v="1"/>
    <d v="1899-12-30T00:02:20"/>
    <d v="1899-12-30T00:02:20"/>
    <x v="0"/>
    <m/>
    <m/>
    <d v="1899-12-30T00:00:00"/>
    <d v="1899-12-30T00:21:57"/>
    <n v="3"/>
    <d v="1899-12-30T00:02:20"/>
    <n v="21.949999999991999"/>
    <x v="1"/>
    <x v="1"/>
  </r>
  <r>
    <x v="0"/>
    <s v="2025014817"/>
    <x v="0"/>
    <x v="38"/>
    <s v="E6586LBC"/>
    <d v="2025-02-25T00:00:00"/>
    <x v="0"/>
    <s v="200223"/>
    <x v="0"/>
    <s v="PA"/>
    <x v="1"/>
    <x v="0"/>
    <d v="2025-02-25T00:00:00"/>
    <d v="1899-12-30T07:37:02"/>
    <d v="2025-02-25T00:00:00"/>
    <d v="1899-12-30T07:38:50"/>
    <d v="2025-02-25T00:00:00"/>
    <d v="1899-12-30T08:05:27"/>
    <x v="0"/>
    <x v="0"/>
    <s v="8043258006"/>
    <s v="FBO"/>
    <d v="1899-12-30T00:28:25"/>
    <x v="43"/>
    <d v="1899-12-30T00:01:48"/>
    <s v="Granel"/>
    <s v="E001"/>
    <x v="0"/>
    <d v="1899-12-30T00:28:25"/>
    <d v="1899-12-30T00:26:37"/>
    <x v="2"/>
    <x v="2"/>
    <x v="1"/>
    <x v="0"/>
    <n v="0"/>
    <n v="0"/>
    <x v="0"/>
    <x v="0"/>
    <x v="1"/>
    <n v="0"/>
    <x v="0"/>
    <x v="1"/>
    <d v="1899-12-30T00:01:48"/>
    <d v="1899-12-30T00:01:48"/>
    <x v="0"/>
    <m/>
    <m/>
    <d v="1899-12-30T00:00:00"/>
    <d v="1899-12-30T00:28:25"/>
    <n v="3"/>
    <d v="1899-12-30T00:01:48"/>
    <n v="28.416666666672015"/>
    <x v="2"/>
    <x v="1"/>
  </r>
  <r>
    <x v="0"/>
    <s v="2025014826"/>
    <x v="0"/>
    <x v="26"/>
    <s v="E9516MPT"/>
    <d v="2025-02-25T00:00:00"/>
    <x v="0"/>
    <s v="200223"/>
    <x v="0"/>
    <s v="PA"/>
    <x v="1"/>
    <x v="0"/>
    <d v="2025-02-25T00:00:00"/>
    <d v="1899-12-30T07:51:37"/>
    <d v="2025-02-25T00:00:00"/>
    <d v="1899-12-30T07:52:23"/>
    <d v="2025-02-25T00:00:00"/>
    <d v="1899-12-30T08:09:38"/>
    <x v="0"/>
    <x v="0"/>
    <s v="8043258007"/>
    <s v="FBO"/>
    <d v="1899-12-30T00:18:01"/>
    <x v="44"/>
    <d v="1899-12-30T00:00:46"/>
    <s v="Granel"/>
    <s v="E001"/>
    <x v="0"/>
    <d v="1899-12-30T00:18:01"/>
    <d v="1899-12-30T00:17:15"/>
    <x v="2"/>
    <x v="2"/>
    <x v="1"/>
    <x v="0"/>
    <n v="0"/>
    <n v="0"/>
    <x v="0"/>
    <x v="0"/>
    <x v="1"/>
    <n v="0"/>
    <x v="0"/>
    <x v="1"/>
    <d v="1899-12-30T00:00:46"/>
    <d v="1899-12-30T00:00:46"/>
    <x v="0"/>
    <m/>
    <m/>
    <d v="1899-12-30T00:00:00"/>
    <d v="1899-12-30T00:18:01"/>
    <n v="3"/>
    <d v="1899-12-30T00:00:46"/>
    <n v="18.016666666675185"/>
    <x v="2"/>
    <x v="1"/>
  </r>
  <r>
    <x v="0"/>
    <s v="2025014851"/>
    <x v="0"/>
    <x v="20"/>
    <s v="E1965LDD"/>
    <d v="2025-02-25T00:00:00"/>
    <x v="0"/>
    <s v="200223"/>
    <x v="0"/>
    <s v="PA"/>
    <x v="1"/>
    <x v="0"/>
    <d v="2025-02-25T00:00:00"/>
    <d v="1899-12-30T08:35:47"/>
    <d v="2025-02-25T00:00:00"/>
    <d v="1899-12-30T08:36:23"/>
    <d v="2025-02-25T00:00:00"/>
    <d v="1899-12-30T08:55:00"/>
    <x v="0"/>
    <x v="0"/>
    <s v="8043258011"/>
    <s v="FBO"/>
    <d v="1899-12-30T00:19:13"/>
    <x v="45"/>
    <d v="1899-12-30T00:00:36"/>
    <s v="Granel"/>
    <s v="E001"/>
    <x v="0"/>
    <d v="1899-12-30T00:19:13"/>
    <d v="1899-12-30T00:18:37"/>
    <x v="3"/>
    <x v="2"/>
    <x v="1"/>
    <x v="0"/>
    <n v="0"/>
    <n v="0"/>
    <x v="0"/>
    <x v="0"/>
    <x v="1"/>
    <n v="0"/>
    <x v="0"/>
    <x v="1"/>
    <d v="1899-12-30T00:00:36"/>
    <d v="1899-12-30T00:00:36"/>
    <x v="0"/>
    <m/>
    <m/>
    <d v="1899-12-30T00:00:00"/>
    <d v="1899-12-30T00:19:13"/>
    <n v="3"/>
    <d v="1899-12-30T00:00:36"/>
    <n v="19.216666666670417"/>
    <x v="2"/>
    <x v="1"/>
  </r>
  <r>
    <x v="0"/>
    <s v="2025014869"/>
    <x v="0"/>
    <x v="39"/>
    <s v="E6460JLT"/>
    <d v="2025-02-25T00:00:00"/>
    <x v="0"/>
    <s v="200223"/>
    <x v="0"/>
    <s v="PA"/>
    <x v="1"/>
    <x v="0"/>
    <d v="2025-02-25T00:00:00"/>
    <d v="1899-12-30T09:00:43"/>
    <d v="2025-02-25T00:00:00"/>
    <d v="1899-12-30T09:02:08"/>
    <d v="2025-02-25T00:00:00"/>
    <d v="1899-12-30T09:18:36"/>
    <x v="0"/>
    <x v="0"/>
    <s v="8043258014"/>
    <s v="FBO"/>
    <d v="1899-12-30T00:17:53"/>
    <x v="46"/>
    <d v="1899-12-30T00:01:25"/>
    <s v="Granel"/>
    <s v="E001"/>
    <x v="0"/>
    <d v="1899-12-30T00:17:53"/>
    <d v="1899-12-30T00:16:28"/>
    <x v="4"/>
    <x v="2"/>
    <x v="1"/>
    <x v="0"/>
    <n v="0"/>
    <n v="0"/>
    <x v="0"/>
    <x v="0"/>
    <x v="1"/>
    <n v="0"/>
    <x v="0"/>
    <x v="1"/>
    <d v="1899-12-30T00:01:25"/>
    <d v="1899-12-30T00:01:25"/>
    <x v="0"/>
    <m/>
    <m/>
    <d v="1899-12-30T00:00:00"/>
    <d v="1899-12-30T00:17:53"/>
    <n v="3"/>
    <d v="1899-12-30T00:01:25"/>
    <n v="17.883333333331226"/>
    <x v="3"/>
    <x v="1"/>
  </r>
  <r>
    <x v="0"/>
    <s v="2025014888"/>
    <x v="0"/>
    <x v="40"/>
    <s v="E6119KCP"/>
    <d v="2025-02-25T00:00:00"/>
    <x v="0"/>
    <s v="200223"/>
    <x v="0"/>
    <s v="PA"/>
    <x v="1"/>
    <x v="0"/>
    <d v="2025-02-25T00:00:00"/>
    <d v="1899-12-30T09:22:51"/>
    <d v="2025-02-25T00:00:00"/>
    <d v="1899-12-30T09:23:38"/>
    <d v="2025-02-25T00:00:00"/>
    <d v="1899-12-30T09:53:45"/>
    <x v="0"/>
    <x v="0"/>
    <s v="8043258018"/>
    <s v="FBO"/>
    <d v="1899-12-30T00:30:54"/>
    <x v="47"/>
    <d v="1899-12-30T00:00:47"/>
    <s v="Granel"/>
    <s v="E001"/>
    <x v="0"/>
    <d v="1899-12-30T00:30:54"/>
    <d v="1899-12-30T00:30:07"/>
    <x v="4"/>
    <x v="2"/>
    <x v="1"/>
    <x v="0"/>
    <n v="0"/>
    <n v="0"/>
    <x v="0"/>
    <x v="0"/>
    <x v="1"/>
    <n v="0"/>
    <x v="0"/>
    <x v="1"/>
    <d v="1899-12-30T00:00:47"/>
    <d v="1899-12-30T00:00:47"/>
    <x v="0"/>
    <m/>
    <m/>
    <d v="1899-12-30T00:00:00"/>
    <d v="1899-12-30T00:30:54"/>
    <n v="3"/>
    <d v="1899-12-30T00:00:47"/>
    <n v="30.899999999995238"/>
    <x v="3"/>
    <x v="1"/>
  </r>
  <r>
    <x v="0"/>
    <s v="2025014892"/>
    <x v="0"/>
    <x v="25"/>
    <s v="E9371MTP"/>
    <d v="2025-02-25T00:00:00"/>
    <x v="0"/>
    <s v="200223"/>
    <x v="0"/>
    <s v="PA"/>
    <x v="1"/>
    <x v="0"/>
    <d v="2025-02-25T00:00:00"/>
    <d v="1899-12-30T09:25:46"/>
    <d v="2025-02-25T00:00:00"/>
    <d v="1899-12-30T09:27:22"/>
    <d v="2025-02-25T00:00:00"/>
    <d v="1899-12-30T10:01:03"/>
    <x v="0"/>
    <x v="0"/>
    <s v="8043258020"/>
    <s v="FBO"/>
    <d v="1899-12-30T00:35:17"/>
    <x v="48"/>
    <d v="1899-12-30T00:01:36"/>
    <s v="Granel"/>
    <s v="E001"/>
    <x v="0"/>
    <d v="1899-12-30T00:35:17"/>
    <d v="1899-12-30T00:33:41"/>
    <x v="4"/>
    <x v="2"/>
    <x v="1"/>
    <x v="0"/>
    <n v="0"/>
    <n v="0"/>
    <x v="0"/>
    <x v="0"/>
    <x v="1"/>
    <n v="0"/>
    <x v="0"/>
    <x v="1"/>
    <d v="1899-12-30T00:01:36"/>
    <d v="1899-12-30T00:01:36"/>
    <x v="0"/>
    <m/>
    <m/>
    <d v="1899-12-30T00:00:00"/>
    <d v="1899-12-30T00:35:17"/>
    <n v="3"/>
    <d v="1899-12-30T00:01:36"/>
    <n v="35.283333333326432"/>
    <x v="4"/>
    <x v="1"/>
  </r>
  <r>
    <x v="0"/>
    <s v="2025014904"/>
    <x v="0"/>
    <x v="41"/>
    <s v="E1125KDL"/>
    <d v="2025-02-25T00:00:00"/>
    <x v="0"/>
    <s v="200223"/>
    <x v="0"/>
    <s v="PA"/>
    <x v="1"/>
    <x v="0"/>
    <d v="2025-02-25T00:00:00"/>
    <d v="1899-12-30T09:42:34"/>
    <d v="2025-02-25T00:00:00"/>
    <d v="1899-12-30T09:44:25"/>
    <d v="2025-02-25T00:00:00"/>
    <d v="1899-12-30T10:55:21"/>
    <x v="0"/>
    <x v="0"/>
    <s v="8043258024"/>
    <s v="FBO"/>
    <d v="1899-12-30T01:12:47"/>
    <x v="49"/>
    <d v="1899-12-30T00:01:51"/>
    <s v="Granel"/>
    <s v="E001"/>
    <x v="0"/>
    <d v="1899-12-30T01:12:47"/>
    <d v="1899-12-30T01:10:56"/>
    <x v="4"/>
    <x v="2"/>
    <x v="1"/>
    <x v="0"/>
    <n v="0"/>
    <n v="0"/>
    <x v="0"/>
    <x v="0"/>
    <x v="1"/>
    <n v="0"/>
    <x v="0"/>
    <x v="0"/>
    <d v="1899-12-30T00:01:51"/>
    <d v="1899-12-30T00:01:51"/>
    <x v="0"/>
    <m/>
    <m/>
    <d v="1899-12-30T00:00:00"/>
    <d v="1899-12-30T01:12:47"/>
    <n v="3"/>
    <d v="1899-12-30T00:01:51"/>
    <n v="72.783333333331171"/>
    <x v="4"/>
    <x v="0"/>
  </r>
  <r>
    <x v="0"/>
    <s v="2025014908"/>
    <x v="0"/>
    <x v="42"/>
    <s v="E9149LVY"/>
    <d v="2025-02-25T00:00:00"/>
    <x v="0"/>
    <s v="200223"/>
    <x v="0"/>
    <s v="PA"/>
    <x v="0"/>
    <x v="0"/>
    <d v="2025-02-25T00:00:00"/>
    <d v="1899-12-30T09:46:55"/>
    <d v="2025-02-25T00:00:00"/>
    <d v="1899-12-30T09:49:16"/>
    <d v="2025-02-25T00:00:00"/>
    <d v="1899-12-30T11:14:31"/>
    <x v="0"/>
    <x v="0"/>
    <s v="8043258026"/>
    <s v="FBO"/>
    <d v="1899-12-30T01:27:36"/>
    <x v="50"/>
    <d v="1899-12-30T00:02:21"/>
    <s v="Granel"/>
    <s v="E001"/>
    <x v="0"/>
    <d v="1899-12-30T01:27:36"/>
    <d v="1899-12-30T01:25:15"/>
    <x v="4"/>
    <x v="2"/>
    <x v="1"/>
    <x v="0"/>
    <n v="0"/>
    <n v="0"/>
    <x v="0"/>
    <x v="0"/>
    <x v="1"/>
    <n v="0"/>
    <x v="0"/>
    <x v="0"/>
    <d v="1899-12-30T00:02:21"/>
    <d v="1899-12-30T00:02:21"/>
    <x v="0"/>
    <m/>
    <m/>
    <d v="1899-12-30T00:00:00"/>
    <d v="1899-12-30T01:27:36"/>
    <n v="3"/>
    <d v="1899-12-30T00:02:21"/>
    <n v="87.599999999995148"/>
    <x v="5"/>
    <x v="0"/>
  </r>
  <r>
    <x v="0"/>
    <s v="2025014913"/>
    <x v="0"/>
    <x v="24"/>
    <s v="E2533KJC"/>
    <d v="2025-02-25T00:00:00"/>
    <x v="0"/>
    <s v="200223"/>
    <x v="0"/>
    <s v="PA"/>
    <x v="1"/>
    <x v="0"/>
    <d v="2025-02-25T00:00:00"/>
    <d v="1899-12-30T09:56:02"/>
    <d v="2025-02-25T00:00:00"/>
    <d v="1899-12-30T09:57:31"/>
    <d v="2025-02-25T00:00:00"/>
    <d v="1899-12-30T11:17:06"/>
    <x v="0"/>
    <x v="0"/>
    <s v="8043258028"/>
    <s v="FBO"/>
    <d v="1899-12-30T01:21:04"/>
    <x v="51"/>
    <d v="1899-12-30T00:01:29"/>
    <s v="Granel"/>
    <s v="E001"/>
    <x v="0"/>
    <d v="1899-12-30T01:21:04"/>
    <d v="1899-12-30T01:19:35"/>
    <x v="4"/>
    <x v="2"/>
    <x v="1"/>
    <x v="0"/>
    <n v="0"/>
    <n v="0"/>
    <x v="0"/>
    <x v="0"/>
    <x v="1"/>
    <n v="0"/>
    <x v="0"/>
    <x v="0"/>
    <d v="1899-12-30T00:01:29"/>
    <d v="1899-12-30T00:01:29"/>
    <x v="0"/>
    <m/>
    <m/>
    <d v="1899-12-30T00:00:00"/>
    <d v="1899-12-30T01:21:04"/>
    <n v="3"/>
    <d v="1899-12-30T00:01:29"/>
    <n v="81.066666666657625"/>
    <x v="5"/>
    <x v="0"/>
  </r>
  <r>
    <x v="0"/>
    <s v="2025014920"/>
    <x v="0"/>
    <x v="22"/>
    <s v="E8908MMX"/>
    <d v="2025-02-25T00:00:00"/>
    <x v="0"/>
    <s v="200223"/>
    <x v="0"/>
    <s v="PA"/>
    <x v="1"/>
    <x v="0"/>
    <d v="2025-02-25T00:00:00"/>
    <d v="1899-12-30T10:05:42"/>
    <d v="2025-02-25T00:00:00"/>
    <d v="1899-12-30T10:06:19"/>
    <d v="2025-02-25T00:00:00"/>
    <d v="1899-12-30T11:51:12"/>
    <x v="0"/>
    <x v="0"/>
    <s v="8043258034"/>
    <s v="FBO"/>
    <d v="1899-12-30T01:45:30"/>
    <x v="52"/>
    <d v="1899-12-30T00:00:37"/>
    <s v="Granel"/>
    <s v="E001"/>
    <x v="0"/>
    <d v="1899-12-30T01:45:30"/>
    <d v="1899-12-30T01:44:53"/>
    <x v="5"/>
    <x v="2"/>
    <x v="1"/>
    <x v="0"/>
    <n v="0"/>
    <n v="0"/>
    <x v="0"/>
    <x v="0"/>
    <x v="1"/>
    <n v="0"/>
    <x v="0"/>
    <x v="2"/>
    <d v="1899-12-30T00:00:37"/>
    <d v="1899-12-30T00:00:37"/>
    <x v="0"/>
    <m/>
    <m/>
    <d v="1899-12-30T00:00:00"/>
    <d v="1899-12-30T01:45:30"/>
    <n v="3"/>
    <d v="1899-12-30T00:00:37"/>
    <n v="105.50000000000153"/>
    <x v="5"/>
    <x v="0"/>
  </r>
  <r>
    <x v="0"/>
    <s v="2025014974"/>
    <x v="0"/>
    <x v="43"/>
    <s v="E8806KTF"/>
    <d v="2025-02-25T00:00:00"/>
    <x v="0"/>
    <s v="200223"/>
    <x v="0"/>
    <s v="PA"/>
    <x v="1"/>
    <x v="0"/>
    <d v="2025-02-25T00:00:00"/>
    <d v="1899-12-30T11:38:38"/>
    <d v="2025-02-25T00:00:00"/>
    <d v="1899-12-30T11:39:15"/>
    <d v="2025-02-25T00:00:00"/>
    <d v="1899-12-30T12:44:51"/>
    <x v="0"/>
    <x v="0"/>
    <s v="8043258045"/>
    <s v="FBO"/>
    <d v="1899-12-30T01:06:13"/>
    <x v="53"/>
    <d v="1899-12-30T00:00:37"/>
    <s v="Granel"/>
    <s v="E001"/>
    <x v="0"/>
    <d v="1899-12-30T01:06:13"/>
    <d v="1899-12-30T01:05:36"/>
    <x v="9"/>
    <x v="2"/>
    <x v="1"/>
    <x v="0"/>
    <n v="0"/>
    <n v="0"/>
    <x v="0"/>
    <x v="0"/>
    <x v="1"/>
    <n v="0"/>
    <x v="0"/>
    <x v="0"/>
    <d v="1899-12-30T00:00:37"/>
    <d v="1899-12-30T00:00:37"/>
    <x v="0"/>
    <m/>
    <m/>
    <d v="1899-12-30T00:00:00"/>
    <d v="1899-12-30T01:06:13"/>
    <n v="3"/>
    <d v="1899-12-30T00:00:37"/>
    <n v="66.216666666657616"/>
    <x v="11"/>
    <x v="0"/>
  </r>
  <r>
    <x v="0"/>
    <s v="2025014972"/>
    <x v="0"/>
    <x v="44"/>
    <s v="E8749KTF"/>
    <d v="2025-02-25T00:00:00"/>
    <x v="0"/>
    <s v="200223"/>
    <x v="0"/>
    <s v="PA"/>
    <x v="1"/>
    <x v="0"/>
    <d v="2025-02-25T00:00:00"/>
    <d v="1899-12-30T11:37:31"/>
    <d v="2025-02-25T00:00:00"/>
    <d v="1899-12-30T11:38:07"/>
    <d v="2025-02-25T00:00:00"/>
    <d v="1899-12-30T12:46:58"/>
    <x v="0"/>
    <x v="0"/>
    <s v="8043258046"/>
    <s v="FBO"/>
    <d v="1899-12-30T01:09:27"/>
    <x v="54"/>
    <d v="1899-12-30T00:00:36"/>
    <s v="Granel"/>
    <s v="E001"/>
    <x v="0"/>
    <d v="1899-12-30T01:09:27"/>
    <d v="1899-12-30T01:08:51"/>
    <x v="9"/>
    <x v="2"/>
    <x v="1"/>
    <x v="0"/>
    <n v="0"/>
    <n v="0"/>
    <x v="0"/>
    <x v="0"/>
    <x v="1"/>
    <n v="0"/>
    <x v="0"/>
    <x v="0"/>
    <d v="1899-12-30T00:00:36"/>
    <d v="1899-12-30T00:00:36"/>
    <x v="0"/>
    <m/>
    <m/>
    <d v="1899-12-30T00:00:00"/>
    <d v="1899-12-30T01:09:27"/>
    <n v="3"/>
    <d v="1899-12-30T00:00:36"/>
    <n v="69.450000000004863"/>
    <x v="11"/>
    <x v="0"/>
  </r>
  <r>
    <x v="0"/>
    <s v="2025015064"/>
    <x v="0"/>
    <x v="45"/>
    <s v="E9564LNF"/>
    <d v="2025-02-25T00:00:00"/>
    <x v="0"/>
    <s v="200223"/>
    <x v="0"/>
    <s v="PA"/>
    <x v="1"/>
    <x v="0"/>
    <d v="2025-02-25T00:00:00"/>
    <d v="1899-12-30T13:55:05"/>
    <d v="2025-02-25T00:00:00"/>
    <d v="1899-12-30T13:55:53"/>
    <d v="2025-02-25T00:00:00"/>
    <d v="1899-12-30T14:47:43"/>
    <x v="0"/>
    <x v="0"/>
    <s v="8043258065"/>
    <s v="FBO"/>
    <d v="1899-12-30T00:52:38"/>
    <x v="55"/>
    <d v="1899-12-30T00:00:48"/>
    <s v="Granel"/>
    <s v="E001"/>
    <x v="0"/>
    <d v="1899-12-30T00:52:38"/>
    <d v="1899-12-30T00:51:50"/>
    <x v="6"/>
    <x v="2"/>
    <x v="1"/>
    <x v="0"/>
    <n v="0"/>
    <n v="0"/>
    <x v="0"/>
    <x v="0"/>
    <x v="1"/>
    <n v="0"/>
    <x v="0"/>
    <x v="0"/>
    <d v="1899-12-30T00:00:48"/>
    <d v="1899-12-30T00:00:48"/>
    <x v="0"/>
    <m/>
    <m/>
    <d v="1899-12-30T00:00:00"/>
    <d v="1899-12-30T00:52:38"/>
    <n v="3"/>
    <d v="1899-12-30T00:00:48"/>
    <n v="52.633333333339216"/>
    <x v="7"/>
    <x v="0"/>
  </r>
  <r>
    <x v="0"/>
    <s v="2025015105"/>
    <x v="0"/>
    <x v="13"/>
    <s v="E6001LDD"/>
    <d v="2025-02-25T00:00:00"/>
    <x v="0"/>
    <s v="200223"/>
    <x v="0"/>
    <s v="PA"/>
    <x v="1"/>
    <x v="0"/>
    <d v="2025-02-25T00:00:00"/>
    <d v="1899-12-30T15:20:38"/>
    <d v="2025-02-25T00:00:00"/>
    <d v="1899-12-30T15:24:57"/>
    <d v="2025-02-25T00:00:00"/>
    <d v="1899-12-30T16:20:52"/>
    <x v="0"/>
    <x v="0"/>
    <s v="8043258075"/>
    <s v="FBO"/>
    <d v="1899-12-30T01:00:14"/>
    <x v="56"/>
    <d v="1899-12-30T00:04:19"/>
    <s v="Granel"/>
    <s v="E001"/>
    <x v="0"/>
    <d v="1899-12-30T01:00:14"/>
    <d v="1899-12-30T00:55:55"/>
    <x v="10"/>
    <x v="2"/>
    <x v="1"/>
    <x v="0"/>
    <n v="0"/>
    <n v="0"/>
    <x v="0"/>
    <x v="0"/>
    <x v="1"/>
    <n v="0"/>
    <x v="0"/>
    <x v="0"/>
    <d v="1899-12-30T00:04:19"/>
    <d v="1899-12-30T00:04:19"/>
    <x v="0"/>
    <m/>
    <m/>
    <d v="1899-12-30T00:00:00"/>
    <d v="1899-12-30T01:00:14"/>
    <n v="3"/>
    <d v="1899-12-30T00:04:19"/>
    <n v="60.233333333342479"/>
    <x v="8"/>
    <x v="0"/>
  </r>
  <r>
    <x v="0"/>
    <s v="2025015104"/>
    <x v="0"/>
    <x v="12"/>
    <s v="E9635LVW"/>
    <d v="2025-02-25T00:00:00"/>
    <x v="0"/>
    <s v="200223"/>
    <x v="0"/>
    <s v="PA"/>
    <x v="1"/>
    <x v="0"/>
    <d v="2025-02-25T00:00:00"/>
    <d v="1899-12-30T15:19:31"/>
    <d v="2025-02-25T00:00:00"/>
    <d v="1899-12-30T15:24:47"/>
    <d v="2025-02-25T00:00:00"/>
    <d v="1899-12-30T16:26:17"/>
    <x v="0"/>
    <x v="0"/>
    <s v="8043258076"/>
    <s v="FBO"/>
    <d v="1899-12-30T01:06:46"/>
    <x v="57"/>
    <d v="1899-12-30T00:05:16"/>
    <s v="Granel"/>
    <s v="E001"/>
    <x v="0"/>
    <d v="1899-12-30T01:06:46"/>
    <d v="1899-12-30T01:01:30"/>
    <x v="10"/>
    <x v="2"/>
    <x v="1"/>
    <x v="0"/>
    <n v="0"/>
    <n v="0"/>
    <x v="0"/>
    <x v="0"/>
    <x v="1"/>
    <n v="0"/>
    <x v="0"/>
    <x v="0"/>
    <d v="1899-12-30T00:05:16"/>
    <d v="1899-12-30T00:05:16"/>
    <x v="0"/>
    <m/>
    <m/>
    <d v="1899-12-30T00:00:00"/>
    <d v="1899-12-30T01:06:46"/>
    <n v="3"/>
    <d v="1899-12-30T00:05:16"/>
    <n v="66.766666666665543"/>
    <x v="8"/>
    <x v="0"/>
  </r>
  <r>
    <x v="0"/>
    <s v="2025015109"/>
    <x v="0"/>
    <x v="46"/>
    <s v="E3927KFH"/>
    <d v="2025-02-25T00:00:00"/>
    <x v="0"/>
    <s v="200223"/>
    <x v="0"/>
    <s v="PA"/>
    <x v="1"/>
    <x v="0"/>
    <d v="2025-02-25T00:00:00"/>
    <d v="1899-12-30T15:36:01"/>
    <d v="2025-02-25T00:00:00"/>
    <d v="1899-12-30T15:36:43"/>
    <d v="2025-02-25T00:00:00"/>
    <d v="1899-12-30T16:35:16"/>
    <x v="0"/>
    <x v="0"/>
    <s v="8043258077"/>
    <s v="FBO"/>
    <d v="1899-12-30T00:59:15"/>
    <x v="58"/>
    <d v="1899-12-30T00:00:42"/>
    <s v="Granel"/>
    <s v="E001"/>
    <x v="0"/>
    <d v="1899-12-30T00:59:15"/>
    <d v="1899-12-30T00:58:33"/>
    <x v="10"/>
    <x v="2"/>
    <x v="1"/>
    <x v="0"/>
    <n v="0"/>
    <n v="0"/>
    <x v="0"/>
    <x v="0"/>
    <x v="1"/>
    <n v="0"/>
    <x v="0"/>
    <x v="0"/>
    <d v="1899-12-30T00:00:42"/>
    <d v="1899-12-30T00:00:42"/>
    <x v="0"/>
    <m/>
    <m/>
    <d v="1899-12-30T00:00:00"/>
    <d v="1899-12-30T00:59:15"/>
    <n v="3"/>
    <d v="1899-12-30T00:00:42"/>
    <n v="59.250000000009742"/>
    <x v="8"/>
    <x v="0"/>
  </r>
  <r>
    <x v="0"/>
    <s v="2025015157"/>
    <x v="0"/>
    <x v="47"/>
    <s v="E6318KWZ"/>
    <d v="2025-02-25T00:00:00"/>
    <x v="0"/>
    <s v="200223"/>
    <x v="0"/>
    <s v="PA"/>
    <x v="1"/>
    <x v="0"/>
    <d v="2025-02-25T00:00:00"/>
    <d v="1899-12-30T17:15:30"/>
    <d v="2025-02-25T00:00:00"/>
    <d v="1899-12-30T17:16:07"/>
    <d v="2025-02-25T00:00:00"/>
    <d v="1899-12-30T17:36:52"/>
    <x v="0"/>
    <x v="0"/>
    <s v="8043258086"/>
    <s v="FBO"/>
    <d v="1899-12-30T00:21:22"/>
    <x v="59"/>
    <d v="1899-12-30T00:00:37"/>
    <s v="Granel"/>
    <s v="E001"/>
    <x v="0"/>
    <d v="1899-12-30T00:21:22"/>
    <d v="1899-12-30T00:20:45"/>
    <x v="11"/>
    <x v="2"/>
    <x v="1"/>
    <x v="0"/>
    <n v="0"/>
    <n v="0"/>
    <x v="0"/>
    <x v="0"/>
    <x v="1"/>
    <n v="0"/>
    <x v="0"/>
    <x v="1"/>
    <d v="1899-12-30T00:00:37"/>
    <d v="1899-12-30T00:00:37"/>
    <x v="0"/>
    <m/>
    <m/>
    <d v="1899-12-30T00:00:00"/>
    <d v="1899-12-30T00:21:22"/>
    <n v="3"/>
    <d v="1899-12-30T00:00:37"/>
    <n v="21.366666666676828"/>
    <x v="12"/>
    <x v="1"/>
  </r>
  <r>
    <x v="0"/>
    <s v="2025015178"/>
    <x v="0"/>
    <x v="48"/>
    <s v="E6065MMJ"/>
    <d v="2025-02-25T00:00:00"/>
    <x v="0"/>
    <s v="200223"/>
    <x v="0"/>
    <s v="PA"/>
    <x v="1"/>
    <x v="0"/>
    <d v="2025-02-25T00:00:00"/>
    <d v="1899-12-30T18:20:49"/>
    <d v="2025-02-25T00:00:00"/>
    <d v="1899-12-30T18:21:35"/>
    <d v="2025-02-25T00:00:00"/>
    <d v="1899-12-30T19:08:04"/>
    <x v="0"/>
    <x v="0"/>
    <s v="8043258096"/>
    <s v="FBO"/>
    <d v="1899-12-30T00:47:15"/>
    <x v="60"/>
    <d v="1899-12-30T00:00:46"/>
    <s v="Granel"/>
    <s v="E001"/>
    <x v="0"/>
    <d v="1899-12-30T00:47:15"/>
    <d v="1899-12-30T00:46:29"/>
    <x v="8"/>
    <x v="2"/>
    <x v="1"/>
    <x v="0"/>
    <n v="0"/>
    <n v="0"/>
    <x v="0"/>
    <x v="0"/>
    <x v="1"/>
    <n v="0"/>
    <x v="0"/>
    <x v="0"/>
    <d v="1899-12-30T00:00:46"/>
    <d v="1899-12-30T00:00:46"/>
    <x v="0"/>
    <m/>
    <m/>
    <d v="1899-12-30T00:00:00"/>
    <d v="1899-12-30T00:47:15"/>
    <n v="3"/>
    <d v="1899-12-30T00:00:46"/>
    <n v="47.250000000000028"/>
    <x v="10"/>
    <x v="0"/>
  </r>
  <r>
    <x v="0"/>
    <s v="2025015188"/>
    <x v="0"/>
    <x v="49"/>
    <s v="E0001HVB"/>
    <d v="2025-02-25T00:00:00"/>
    <x v="0"/>
    <s v="200223"/>
    <x v="0"/>
    <s v="PA"/>
    <x v="1"/>
    <x v="0"/>
    <d v="2025-02-25T00:00:00"/>
    <d v="1899-12-30T19:23:36"/>
    <d v="2025-02-25T00:00:00"/>
    <d v="1899-12-30T19:24:13"/>
    <d v="2025-02-25T00:00:00"/>
    <d v="1899-12-30T19:38:14"/>
    <x v="0"/>
    <x v="0"/>
    <s v="8043258101"/>
    <s v="FBO"/>
    <d v="1899-12-30T00:14:38"/>
    <x v="61"/>
    <d v="1899-12-30T00:00:37"/>
    <s v="Granel"/>
    <s v="E001"/>
    <x v="0"/>
    <d v="1899-12-30T00:14:38"/>
    <d v="1899-12-30T00:14:01"/>
    <x v="12"/>
    <x v="2"/>
    <x v="1"/>
    <x v="0"/>
    <n v="0"/>
    <n v="0"/>
    <x v="0"/>
    <x v="0"/>
    <x v="1"/>
    <n v="0"/>
    <x v="0"/>
    <x v="1"/>
    <d v="1899-12-30T00:00:37"/>
    <d v="1899-12-30T00:00:37"/>
    <x v="0"/>
    <m/>
    <m/>
    <d v="1899-12-30T00:00:00"/>
    <d v="1899-12-30T00:14:38"/>
    <n v="3"/>
    <d v="1899-12-30T00:00:37"/>
    <n v="14.633333333323204"/>
    <x v="10"/>
    <x v="1"/>
  </r>
  <r>
    <x v="0"/>
    <s v="2025015190"/>
    <x v="0"/>
    <x v="50"/>
    <s v="E3722MXZ"/>
    <d v="2025-02-25T00:00:00"/>
    <x v="0"/>
    <s v="200223"/>
    <x v="0"/>
    <s v="PA"/>
    <x v="1"/>
    <x v="0"/>
    <d v="2025-02-25T00:00:00"/>
    <d v="1899-12-30T19:53:58"/>
    <d v="2025-02-25T00:00:00"/>
    <d v="1899-12-30T19:54:40"/>
    <d v="2025-02-25T00:00:00"/>
    <d v="1899-12-30T20:11:48"/>
    <x v="0"/>
    <x v="0"/>
    <s v="8043258102"/>
    <s v="FBO"/>
    <d v="1899-12-30T00:17:50"/>
    <x v="62"/>
    <d v="1899-12-30T00:00:42"/>
    <s v="Granel"/>
    <s v="E001"/>
    <x v="0"/>
    <d v="1899-12-30T00:17:50"/>
    <d v="1899-12-30T00:17:08"/>
    <x v="12"/>
    <x v="2"/>
    <x v="1"/>
    <x v="0"/>
    <n v="0"/>
    <n v="0"/>
    <x v="0"/>
    <x v="0"/>
    <x v="1"/>
    <n v="0"/>
    <x v="0"/>
    <x v="1"/>
    <d v="1899-12-30T00:00:42"/>
    <d v="1899-12-30T00:00:42"/>
    <x v="0"/>
    <m/>
    <m/>
    <d v="1899-12-30T00:00:00"/>
    <d v="1899-12-30T00:17:50"/>
    <n v="3"/>
    <d v="1899-12-30T00:00:42"/>
    <n v="17.833333333334416"/>
    <x v="13"/>
    <x v="1"/>
  </r>
  <r>
    <x v="0"/>
    <s v="2025015193"/>
    <x v="0"/>
    <x v="51"/>
    <s v="E0935KJN"/>
    <d v="2025-02-26T00:00:00"/>
    <x v="0"/>
    <s v="200223"/>
    <x v="0"/>
    <s v="PA"/>
    <x v="1"/>
    <x v="0"/>
    <d v="2025-02-26T00:00:00"/>
    <d v="1899-12-30T05:56:47"/>
    <d v="2025-02-26T00:00:00"/>
    <d v="1899-12-30T06:03:37"/>
    <d v="2025-02-26T00:00:00"/>
    <d v="1899-12-30T06:42:58"/>
    <x v="0"/>
    <x v="0"/>
    <s v="8043258106"/>
    <s v="FBO"/>
    <d v="1899-12-30T00:46:11"/>
    <x v="0"/>
    <d v="1899-12-30T00:06:50"/>
    <s v="Granel"/>
    <s v="E001"/>
    <x v="0"/>
    <d v="1899-12-30T00:46:11"/>
    <d v="1899-12-30T00:39:21"/>
    <x v="0"/>
    <x v="3"/>
    <x v="1"/>
    <x v="0"/>
    <n v="0"/>
    <n v="0"/>
    <x v="0"/>
    <x v="0"/>
    <x v="1"/>
    <n v="0"/>
    <x v="0"/>
    <x v="0"/>
    <d v="1899-12-30T00:06:50"/>
    <d v="1899-12-30T00:06:50"/>
    <x v="0"/>
    <m/>
    <m/>
    <d v="1899-12-30T00:00:00"/>
    <d v="1899-12-30T00:46:11"/>
    <n v="4"/>
    <d v="1899-12-30T00:06:50"/>
    <n v="46.183333333334367"/>
    <x v="0"/>
    <x v="0"/>
  </r>
  <r>
    <x v="0"/>
    <s v="2025015194"/>
    <x v="0"/>
    <x v="1"/>
    <s v="E2098LVV"/>
    <d v="2025-02-26T00:00:00"/>
    <x v="0"/>
    <s v="200223"/>
    <x v="0"/>
    <s v="PA"/>
    <x v="1"/>
    <x v="0"/>
    <d v="2025-02-26T00:00:00"/>
    <d v="1899-12-30T05:57:31"/>
    <d v="2025-02-26T00:00:00"/>
    <d v="1899-12-30T06:03:51"/>
    <d v="2025-02-26T00:00:00"/>
    <d v="1899-12-30T06:47:36"/>
    <x v="0"/>
    <x v="0"/>
    <s v="8043258107"/>
    <s v="FBO"/>
    <d v="1899-12-30T00:50:05"/>
    <x v="63"/>
    <d v="1899-12-30T00:06:20"/>
    <s v="Granel"/>
    <s v="E001"/>
    <x v="0"/>
    <d v="1899-12-30T00:50:05"/>
    <d v="1899-12-30T00:43:45"/>
    <x v="0"/>
    <x v="3"/>
    <x v="1"/>
    <x v="0"/>
    <n v="0"/>
    <n v="0"/>
    <x v="0"/>
    <x v="0"/>
    <x v="1"/>
    <n v="0"/>
    <x v="0"/>
    <x v="0"/>
    <d v="1899-12-30T00:06:20"/>
    <d v="1899-12-30T00:06:20"/>
    <x v="0"/>
    <m/>
    <m/>
    <d v="1899-12-30T00:00:00"/>
    <d v="1899-12-30T00:50:05"/>
    <n v="4"/>
    <d v="1899-12-30T00:06:20"/>
    <n v="50.083333333344008"/>
    <x v="0"/>
    <x v="0"/>
  </r>
  <r>
    <x v="0"/>
    <s v="2025015195"/>
    <x v="0"/>
    <x v="2"/>
    <s v="E2039KJH"/>
    <d v="2025-02-26T00:00:00"/>
    <x v="0"/>
    <s v="200223"/>
    <x v="0"/>
    <s v="PA"/>
    <x v="1"/>
    <x v="0"/>
    <d v="2025-02-26T00:00:00"/>
    <d v="1899-12-30T05:58:28"/>
    <d v="2025-02-26T00:00:00"/>
    <d v="1899-12-30T06:04:04"/>
    <d v="2025-02-26T00:00:00"/>
    <d v="1899-12-30T06:56:22"/>
    <x v="0"/>
    <x v="0"/>
    <s v="8043258108"/>
    <s v="FBO"/>
    <d v="1899-12-30T00:57:54"/>
    <x v="64"/>
    <d v="1899-12-30T00:05:36"/>
    <s v="Granel"/>
    <s v="E001"/>
    <x v="0"/>
    <d v="1899-12-30T00:57:54"/>
    <d v="1899-12-30T00:52:18"/>
    <x v="0"/>
    <x v="3"/>
    <x v="1"/>
    <x v="0"/>
    <n v="0"/>
    <n v="0"/>
    <x v="0"/>
    <x v="0"/>
    <x v="1"/>
    <n v="0"/>
    <x v="0"/>
    <x v="0"/>
    <d v="1899-12-30T00:05:36"/>
    <d v="1899-12-30T00:05:36"/>
    <x v="0"/>
    <m/>
    <m/>
    <d v="1899-12-30T00:00:00"/>
    <d v="1899-12-30T00:57:54"/>
    <n v="4"/>
    <d v="1899-12-30T00:05:36"/>
    <n v="57.899999999995181"/>
    <x v="0"/>
    <x v="0"/>
  </r>
  <r>
    <x v="0"/>
    <s v="2025015196"/>
    <x v="0"/>
    <x v="3"/>
    <s v="E0195JSJ"/>
    <d v="2025-02-26T00:00:00"/>
    <x v="0"/>
    <s v="200223"/>
    <x v="0"/>
    <s v="PA"/>
    <x v="1"/>
    <x v="0"/>
    <d v="2025-02-26T00:00:00"/>
    <d v="1899-12-30T05:59:28"/>
    <d v="2025-02-26T00:00:00"/>
    <d v="1899-12-30T06:04:16"/>
    <d v="2025-02-26T00:00:00"/>
    <d v="1899-12-30T07:01:35"/>
    <x v="0"/>
    <x v="0"/>
    <s v="8043258109"/>
    <s v="FBO"/>
    <d v="1899-12-30T01:02:07"/>
    <x v="65"/>
    <d v="1899-12-30T00:04:48"/>
    <s v="Granel"/>
    <s v="E001"/>
    <x v="0"/>
    <d v="1899-12-30T01:02:07"/>
    <d v="1899-12-30T00:57:19"/>
    <x v="0"/>
    <x v="3"/>
    <x v="1"/>
    <x v="0"/>
    <n v="0"/>
    <n v="0"/>
    <x v="0"/>
    <x v="0"/>
    <x v="1"/>
    <n v="0"/>
    <x v="0"/>
    <x v="0"/>
    <d v="1899-12-30T00:04:48"/>
    <d v="1899-12-30T00:04:48"/>
    <x v="0"/>
    <m/>
    <m/>
    <d v="1899-12-30T00:00:00"/>
    <d v="1899-12-30T01:02:07"/>
    <n v="4"/>
    <d v="1899-12-30T00:04:48"/>
    <n v="62.116666666660777"/>
    <x v="1"/>
    <x v="0"/>
  </r>
  <r>
    <x v="0"/>
    <s v="2025015197"/>
    <x v="0"/>
    <x v="5"/>
    <s v="E9571JYK"/>
    <d v="2025-02-26T00:00:00"/>
    <x v="0"/>
    <s v="200223"/>
    <x v="0"/>
    <s v="PA"/>
    <x v="1"/>
    <x v="0"/>
    <d v="2025-02-26T00:00:00"/>
    <d v="1899-12-30T06:00:45"/>
    <d v="2025-02-26T00:00:00"/>
    <d v="1899-12-30T06:04:28"/>
    <d v="2025-02-26T00:00:00"/>
    <d v="1899-12-30T07:07:24"/>
    <x v="0"/>
    <x v="0"/>
    <s v="8043258110"/>
    <s v="FBO"/>
    <d v="1899-12-30T01:06:39"/>
    <x v="66"/>
    <d v="1899-12-30T00:03:43"/>
    <s v="Granel"/>
    <s v="E001"/>
    <x v="0"/>
    <d v="1899-12-30T01:06:39"/>
    <d v="1899-12-30T01:02:56"/>
    <x v="1"/>
    <x v="3"/>
    <x v="1"/>
    <x v="0"/>
    <n v="0"/>
    <n v="0"/>
    <x v="0"/>
    <x v="0"/>
    <x v="1"/>
    <n v="0"/>
    <x v="0"/>
    <x v="0"/>
    <d v="1899-12-30T00:03:43"/>
    <d v="1899-12-30T00:03:43"/>
    <x v="0"/>
    <m/>
    <m/>
    <d v="1899-12-30T00:00:00"/>
    <d v="1899-12-30T01:06:39"/>
    <n v="4"/>
    <d v="1899-12-30T00:03:43"/>
    <n v="66.650000000011218"/>
    <x v="1"/>
    <x v="0"/>
  </r>
  <r>
    <x v="0"/>
    <s v="2025015198"/>
    <x v="0"/>
    <x v="4"/>
    <s v="E4735JNM"/>
    <d v="2025-02-26T00:00:00"/>
    <x v="0"/>
    <s v="200223"/>
    <x v="0"/>
    <s v="PA"/>
    <x v="1"/>
    <x v="0"/>
    <d v="2025-02-26T00:00:00"/>
    <d v="1899-12-30T06:03:59"/>
    <d v="2025-02-26T00:00:00"/>
    <d v="1899-12-30T06:04:40"/>
    <d v="2025-02-26T00:00:00"/>
    <d v="1899-12-30T07:15:33"/>
    <x v="0"/>
    <x v="0"/>
    <s v="8043258112"/>
    <s v="FBO"/>
    <d v="1899-12-30T01:11:34"/>
    <x v="67"/>
    <d v="1899-12-30T00:00:41"/>
    <s v="Granel"/>
    <s v="E001"/>
    <x v="0"/>
    <d v="1899-12-30T01:11:34"/>
    <d v="1899-12-30T01:10:53"/>
    <x v="1"/>
    <x v="3"/>
    <x v="1"/>
    <x v="0"/>
    <n v="0"/>
    <n v="0"/>
    <x v="0"/>
    <x v="0"/>
    <x v="1"/>
    <n v="0"/>
    <x v="0"/>
    <x v="0"/>
    <d v="1899-12-30T00:00:41"/>
    <d v="1899-12-30T00:00:41"/>
    <x v="0"/>
    <m/>
    <m/>
    <d v="1899-12-30T00:00:00"/>
    <d v="1899-12-30T01:11:34"/>
    <n v="4"/>
    <d v="1899-12-30T00:00:41"/>
    <n v="71.566666666675161"/>
    <x v="1"/>
    <x v="0"/>
  </r>
  <r>
    <x v="0"/>
    <s v="2025015200"/>
    <x v="0"/>
    <x v="34"/>
    <s v="E7860MBT"/>
    <d v="2025-02-26T00:00:00"/>
    <x v="0"/>
    <s v="200223"/>
    <x v="0"/>
    <s v="PA"/>
    <x v="1"/>
    <x v="0"/>
    <d v="2025-02-26T00:00:00"/>
    <d v="1899-12-30T06:06:44"/>
    <d v="2025-02-26T00:00:00"/>
    <d v="1899-12-30T06:07:36"/>
    <d v="2025-02-26T00:00:00"/>
    <d v="1899-12-30T07:21:21"/>
    <x v="0"/>
    <x v="0"/>
    <s v="8043258114"/>
    <s v="FBO"/>
    <d v="1899-12-30T01:14:37"/>
    <x v="68"/>
    <d v="1899-12-30T00:00:52"/>
    <s v="Granel"/>
    <s v="E001"/>
    <x v="0"/>
    <d v="1899-12-30T01:14:37"/>
    <d v="1899-12-30T01:13:45"/>
    <x v="1"/>
    <x v="3"/>
    <x v="1"/>
    <x v="0"/>
    <n v="0"/>
    <n v="0"/>
    <x v="0"/>
    <x v="0"/>
    <x v="1"/>
    <n v="0"/>
    <x v="0"/>
    <x v="0"/>
    <d v="1899-12-30T00:00:52"/>
    <d v="1899-12-30T00:00:52"/>
    <x v="0"/>
    <m/>
    <m/>
    <d v="1899-12-30T00:00:00"/>
    <d v="1899-12-30T01:14:37"/>
    <n v="4"/>
    <d v="1899-12-30T00:00:52"/>
    <n v="74.616666666667157"/>
    <x v="1"/>
    <x v="0"/>
  </r>
  <r>
    <x v="0"/>
    <s v="2025015202"/>
    <x v="0"/>
    <x v="6"/>
    <s v="E3978LBB"/>
    <d v="2025-02-26T00:00:00"/>
    <x v="0"/>
    <s v="200223"/>
    <x v="0"/>
    <s v="PA"/>
    <x v="1"/>
    <x v="0"/>
    <d v="2025-02-26T00:00:00"/>
    <d v="1899-12-30T06:14:36"/>
    <d v="2025-02-26T00:00:00"/>
    <d v="1899-12-30T06:15:48"/>
    <d v="2025-02-26T00:00:00"/>
    <d v="1899-12-30T07:26:12"/>
    <x v="0"/>
    <x v="0"/>
    <s v="8043258115"/>
    <s v="FBO"/>
    <d v="1899-12-30T01:11:36"/>
    <x v="69"/>
    <d v="1899-12-30T00:01:12"/>
    <s v="Granel"/>
    <s v="E001"/>
    <x v="0"/>
    <d v="1899-12-30T01:11:36"/>
    <d v="1899-12-30T01:10:24"/>
    <x v="1"/>
    <x v="3"/>
    <x v="1"/>
    <x v="0"/>
    <n v="0"/>
    <n v="0"/>
    <x v="0"/>
    <x v="0"/>
    <x v="1"/>
    <n v="0"/>
    <x v="0"/>
    <x v="0"/>
    <d v="1899-12-30T00:01:12"/>
    <d v="1899-12-30T00:01:12"/>
    <x v="0"/>
    <m/>
    <m/>
    <d v="1899-12-30T00:00:00"/>
    <d v="1899-12-30T01:11:36"/>
    <n v="4"/>
    <d v="1899-12-30T00:01:12"/>
    <n v="71.599999999996797"/>
    <x v="1"/>
    <x v="0"/>
  </r>
  <r>
    <x v="0"/>
    <s v="2025015203"/>
    <x v="0"/>
    <x v="27"/>
    <s v="E6681KKY"/>
    <d v="2025-02-26T00:00:00"/>
    <x v="0"/>
    <s v="200223"/>
    <x v="0"/>
    <s v="PA"/>
    <x v="1"/>
    <x v="0"/>
    <d v="2025-02-26T00:00:00"/>
    <d v="1899-12-30T06:15:55"/>
    <d v="2025-02-26T00:00:00"/>
    <d v="1899-12-30T06:16:50"/>
    <d v="2025-02-26T00:00:00"/>
    <d v="1899-12-30T07:31:08"/>
    <x v="0"/>
    <x v="0"/>
    <s v="8043258116"/>
    <s v="FBO"/>
    <d v="1899-12-30T01:15:13"/>
    <x v="70"/>
    <d v="1899-12-30T00:00:55"/>
    <s v="Granel"/>
    <s v="E001"/>
    <x v="0"/>
    <d v="1899-12-30T01:15:13"/>
    <d v="1899-12-30T01:14:18"/>
    <x v="1"/>
    <x v="3"/>
    <x v="1"/>
    <x v="0"/>
    <n v="0"/>
    <n v="0"/>
    <x v="0"/>
    <x v="0"/>
    <x v="1"/>
    <n v="0"/>
    <x v="0"/>
    <x v="0"/>
    <d v="1899-12-30T00:00:55"/>
    <d v="1899-12-30T00:00:55"/>
    <x v="0"/>
    <m/>
    <m/>
    <d v="1899-12-30T00:00:00"/>
    <d v="1899-12-30T01:15:13"/>
    <n v="4"/>
    <d v="1899-12-30T00:00:55"/>
    <n v="75.216666666671969"/>
    <x v="1"/>
    <x v="0"/>
  </r>
  <r>
    <x v="0"/>
    <s v="2025015204"/>
    <x v="0"/>
    <x v="36"/>
    <s v="E9365MTP"/>
    <d v="2025-02-26T00:00:00"/>
    <x v="0"/>
    <s v="200223"/>
    <x v="0"/>
    <s v="PA"/>
    <x v="1"/>
    <x v="0"/>
    <d v="2025-02-26T00:00:00"/>
    <d v="1899-12-30T06:26:27"/>
    <d v="2025-02-26T00:00:00"/>
    <d v="1899-12-30T06:27:16"/>
    <d v="2025-02-26T00:00:00"/>
    <d v="1899-12-30T07:39:42"/>
    <x v="0"/>
    <x v="0"/>
    <s v="8043258122"/>
    <s v="FBO"/>
    <d v="1899-12-30T01:13:15"/>
    <x v="71"/>
    <d v="1899-12-30T00:00:49"/>
    <s v="Granel"/>
    <s v="E001"/>
    <x v="0"/>
    <d v="1899-12-30T01:13:15"/>
    <d v="1899-12-30T01:12:26"/>
    <x v="1"/>
    <x v="3"/>
    <x v="1"/>
    <x v="0"/>
    <n v="0"/>
    <n v="0"/>
    <x v="0"/>
    <x v="0"/>
    <x v="1"/>
    <n v="0"/>
    <x v="0"/>
    <x v="0"/>
    <d v="1899-12-30T00:00:49"/>
    <d v="1899-12-30T00:00:49"/>
    <x v="0"/>
    <m/>
    <m/>
    <d v="1899-12-30T00:00:00"/>
    <d v="1899-12-30T01:13:15"/>
    <n v="4"/>
    <d v="1899-12-30T00:00:49"/>
    <n v="73.249999999992028"/>
    <x v="1"/>
    <x v="0"/>
  </r>
  <r>
    <x v="0"/>
    <s v="2025015223"/>
    <x v="0"/>
    <x v="37"/>
    <s v="E8914MMX"/>
    <d v="2025-02-26T00:00:00"/>
    <x v="0"/>
    <s v="200223"/>
    <x v="0"/>
    <s v="PA"/>
    <x v="1"/>
    <x v="0"/>
    <d v="2025-02-26T00:00:00"/>
    <d v="1899-12-30T07:22:11"/>
    <d v="2025-02-26T00:00:00"/>
    <d v="1899-12-30T07:23:16"/>
    <d v="2025-02-26T00:00:00"/>
    <d v="1899-12-30T07:43:03"/>
    <x v="0"/>
    <x v="0"/>
    <s v="8043258123"/>
    <s v="FBO"/>
    <d v="1899-12-30T00:20:52"/>
    <x v="72"/>
    <d v="1899-12-30T00:01:05"/>
    <s v="Granel"/>
    <s v="E001"/>
    <x v="0"/>
    <d v="1899-12-30T00:20:52"/>
    <d v="1899-12-30T00:19:47"/>
    <x v="2"/>
    <x v="3"/>
    <x v="1"/>
    <x v="0"/>
    <n v="0"/>
    <n v="0"/>
    <x v="0"/>
    <x v="0"/>
    <x v="1"/>
    <n v="0"/>
    <x v="0"/>
    <x v="1"/>
    <d v="1899-12-30T00:01:05"/>
    <d v="1899-12-30T00:01:05"/>
    <x v="0"/>
    <m/>
    <m/>
    <d v="1899-12-30T00:00:00"/>
    <d v="1899-12-30T00:20:52"/>
    <n v="4"/>
    <d v="1899-12-30T00:01:05"/>
    <n v="20.866666666665559"/>
    <x v="1"/>
    <x v="1"/>
  </r>
  <r>
    <x v="0"/>
    <s v="2025015226"/>
    <x v="0"/>
    <x v="17"/>
    <s v="E6123KFG"/>
    <d v="2025-02-26T00:00:00"/>
    <x v="0"/>
    <s v="200223"/>
    <x v="0"/>
    <s v="PA"/>
    <x v="1"/>
    <x v="0"/>
    <d v="2025-02-26T00:00:00"/>
    <d v="1899-12-30T07:26:33"/>
    <d v="2025-02-26T00:00:00"/>
    <d v="1899-12-30T07:30:32"/>
    <d v="2025-02-26T00:00:00"/>
    <d v="1899-12-30T07:54:40"/>
    <x v="0"/>
    <x v="0"/>
    <s v="8043258125"/>
    <s v="FBO"/>
    <d v="1899-12-30T00:28:07"/>
    <x v="73"/>
    <d v="1899-12-30T00:03:59"/>
    <s v="Granel"/>
    <s v="E001"/>
    <x v="0"/>
    <d v="1899-12-30T00:28:07"/>
    <d v="1899-12-30T00:24:08"/>
    <x v="2"/>
    <x v="3"/>
    <x v="1"/>
    <x v="0"/>
    <n v="0"/>
    <n v="0"/>
    <x v="0"/>
    <x v="0"/>
    <x v="1"/>
    <n v="0"/>
    <x v="0"/>
    <x v="1"/>
    <d v="1899-12-30T00:03:59"/>
    <d v="1899-12-30T00:03:59"/>
    <x v="0"/>
    <m/>
    <m/>
    <d v="1899-12-30T00:00:00"/>
    <d v="1899-12-30T00:28:07"/>
    <n v="4"/>
    <d v="1899-12-30T00:03:59"/>
    <n v="28.116666666662375"/>
    <x v="1"/>
    <x v="1"/>
  </r>
  <r>
    <x v="0"/>
    <s v="2025015258"/>
    <x v="0"/>
    <x v="52"/>
    <s v="E2889KTL"/>
    <d v="2025-02-26T00:00:00"/>
    <x v="0"/>
    <s v="200223"/>
    <x v="0"/>
    <s v="PA"/>
    <x v="1"/>
    <x v="0"/>
    <d v="2025-02-26T00:00:00"/>
    <d v="1899-12-30T08:15:40"/>
    <d v="2025-02-26T00:00:00"/>
    <d v="1899-12-30T08:16:26"/>
    <d v="2025-02-26T00:00:00"/>
    <d v="1899-12-30T08:40:02"/>
    <x v="0"/>
    <x v="0"/>
    <s v="8043258128"/>
    <s v="FBO"/>
    <d v="1899-12-30T00:24:22"/>
    <x v="74"/>
    <d v="1899-12-30T00:00:46"/>
    <s v="Granel"/>
    <s v="E001"/>
    <x v="0"/>
    <d v="1899-12-30T00:24:22"/>
    <d v="1899-12-30T00:23:36"/>
    <x v="3"/>
    <x v="3"/>
    <x v="1"/>
    <x v="0"/>
    <n v="0"/>
    <n v="0"/>
    <x v="0"/>
    <x v="0"/>
    <x v="1"/>
    <n v="0"/>
    <x v="0"/>
    <x v="1"/>
    <d v="1899-12-30T00:00:46"/>
    <d v="1899-12-30T00:00:46"/>
    <x v="0"/>
    <m/>
    <m/>
    <d v="1899-12-30T00:00:00"/>
    <d v="1899-12-30T00:24:22"/>
    <n v="4"/>
    <d v="1899-12-30T00:00:46"/>
    <n v="24.366666666672021"/>
    <x v="2"/>
    <x v="1"/>
  </r>
  <r>
    <x v="0"/>
    <s v="2025015288"/>
    <x v="0"/>
    <x v="12"/>
    <s v="E9635LVW"/>
    <d v="2025-02-26T00:00:00"/>
    <x v="0"/>
    <s v="200223"/>
    <x v="0"/>
    <s v="PA"/>
    <x v="1"/>
    <x v="0"/>
    <d v="2025-02-26T00:00:00"/>
    <d v="1899-12-30T09:06:17"/>
    <d v="2025-02-26T00:00:00"/>
    <d v="1899-12-30T09:07:17"/>
    <d v="2025-02-26T00:00:00"/>
    <d v="1899-12-30T09:20:06"/>
    <x v="0"/>
    <x v="0"/>
    <s v="8043258134"/>
    <s v="FBO"/>
    <d v="1899-12-30T00:13:49"/>
    <x v="75"/>
    <d v="1899-12-30T00:01:00"/>
    <s v="Granel"/>
    <s v="E001"/>
    <x v="0"/>
    <d v="1899-12-30T00:13:49"/>
    <d v="1899-12-30T00:12:49"/>
    <x v="4"/>
    <x v="3"/>
    <x v="1"/>
    <x v="0"/>
    <n v="0"/>
    <n v="0"/>
    <x v="0"/>
    <x v="0"/>
    <x v="1"/>
    <n v="0"/>
    <x v="0"/>
    <x v="1"/>
    <d v="1899-12-30T00:01:00"/>
    <d v="1899-12-30T00:01:00"/>
    <x v="0"/>
    <m/>
    <m/>
    <d v="1899-12-30T00:00:00"/>
    <d v="1899-12-30T00:13:49"/>
    <n v="4"/>
    <d v="1899-12-30T00:01:00"/>
    <n v="13.816666666656063"/>
    <x v="3"/>
    <x v="1"/>
  </r>
  <r>
    <x v="0"/>
    <s v="2025015290"/>
    <x v="0"/>
    <x v="13"/>
    <s v="E6001LDD"/>
    <d v="2025-02-26T00:00:00"/>
    <x v="0"/>
    <s v="200223"/>
    <x v="0"/>
    <s v="PA"/>
    <x v="1"/>
    <x v="0"/>
    <d v="2025-02-26T00:00:00"/>
    <d v="1899-12-30T09:07:37"/>
    <d v="2025-02-26T00:00:00"/>
    <d v="1899-12-30T09:08:32"/>
    <d v="2025-02-26T00:00:00"/>
    <d v="1899-12-30T09:30:39"/>
    <x v="0"/>
    <x v="0"/>
    <s v="8043258135"/>
    <s v="FBO"/>
    <d v="1899-12-30T00:23:02"/>
    <x v="76"/>
    <d v="1899-12-30T00:00:55"/>
    <s v="Granel"/>
    <s v="E001"/>
    <x v="0"/>
    <d v="1899-12-30T00:23:02"/>
    <d v="1899-12-30T00:22:07"/>
    <x v="4"/>
    <x v="3"/>
    <x v="1"/>
    <x v="0"/>
    <n v="0"/>
    <n v="0"/>
    <x v="0"/>
    <x v="0"/>
    <x v="1"/>
    <n v="0"/>
    <x v="0"/>
    <x v="1"/>
    <d v="1899-12-30T00:00:55"/>
    <d v="1899-12-30T00:00:55"/>
    <x v="0"/>
    <m/>
    <m/>
    <d v="1899-12-30T00:00:00"/>
    <d v="1899-12-30T00:23:02"/>
    <n v="4"/>
    <d v="1899-12-30T00:00:55"/>
    <n v="23.033333333332831"/>
    <x v="3"/>
    <x v="1"/>
  </r>
  <r>
    <x v="0"/>
    <s v="2025015298"/>
    <x v="0"/>
    <x v="53"/>
    <s v="E4689LCD"/>
    <d v="2025-02-26T00:00:00"/>
    <x v="0"/>
    <s v="200223"/>
    <x v="0"/>
    <s v="PA"/>
    <x v="1"/>
    <x v="0"/>
    <d v="2025-02-26T00:00:00"/>
    <d v="1899-12-30T09:22:13"/>
    <d v="2025-02-26T00:00:00"/>
    <d v="1899-12-30T09:24:46"/>
    <d v="2025-02-26T00:00:00"/>
    <d v="1899-12-30T09:47:10"/>
    <x v="0"/>
    <x v="0"/>
    <s v="8043258137"/>
    <s v="FBO"/>
    <d v="1899-12-30T00:24:57"/>
    <x v="77"/>
    <d v="1899-12-30T00:02:33"/>
    <s v="Granel"/>
    <s v="E001"/>
    <x v="0"/>
    <d v="1899-12-30T00:24:57"/>
    <d v="1899-12-30T00:22:24"/>
    <x v="4"/>
    <x v="3"/>
    <x v="1"/>
    <x v="0"/>
    <n v="0"/>
    <n v="0"/>
    <x v="0"/>
    <x v="0"/>
    <x v="1"/>
    <n v="0"/>
    <x v="0"/>
    <x v="1"/>
    <d v="1899-12-30T00:02:33"/>
    <d v="1899-12-30T00:02:33"/>
    <x v="0"/>
    <m/>
    <m/>
    <d v="1899-12-30T00:00:00"/>
    <d v="1899-12-30T00:24:57"/>
    <n v="4"/>
    <d v="1899-12-30T00:02:33"/>
    <n v="24.95000000000158"/>
    <x v="3"/>
    <x v="1"/>
  </r>
  <r>
    <x v="0"/>
    <s v="2025015304"/>
    <x v="0"/>
    <x v="25"/>
    <s v="E9371MTP"/>
    <d v="2025-02-26T00:00:00"/>
    <x v="0"/>
    <s v="200223"/>
    <x v="0"/>
    <s v="PA"/>
    <x v="1"/>
    <x v="0"/>
    <d v="2025-02-26T00:00:00"/>
    <d v="1899-12-30T09:29:39"/>
    <d v="2025-02-26T00:00:00"/>
    <d v="1899-12-30T09:30:18"/>
    <d v="2025-02-26T00:00:00"/>
    <d v="1899-12-30T10:01:00"/>
    <x v="0"/>
    <x v="0"/>
    <s v="8043258140"/>
    <s v="FBO"/>
    <d v="1899-12-30T00:31:21"/>
    <x v="78"/>
    <d v="1899-12-30T00:00:39"/>
    <s v="Granel"/>
    <s v="E001"/>
    <x v="0"/>
    <d v="1899-12-30T00:31:21"/>
    <d v="1899-12-30T00:30:42"/>
    <x v="4"/>
    <x v="3"/>
    <x v="1"/>
    <x v="0"/>
    <n v="0"/>
    <n v="0"/>
    <x v="0"/>
    <x v="0"/>
    <x v="1"/>
    <n v="0"/>
    <x v="0"/>
    <x v="1"/>
    <d v="1899-12-30T00:00:39"/>
    <d v="1899-12-30T00:00:39"/>
    <x v="0"/>
    <m/>
    <m/>
    <d v="1899-12-30T00:00:00"/>
    <d v="1899-12-30T00:31:21"/>
    <n v="4"/>
    <d v="1899-12-30T00:00:39"/>
    <n v="31.349999999995227"/>
    <x v="4"/>
    <x v="1"/>
  </r>
  <r>
    <x v="0"/>
    <s v="2025015330"/>
    <x v="0"/>
    <x v="44"/>
    <s v="E8749KTF"/>
    <d v="2025-02-26T00:00:00"/>
    <x v="0"/>
    <s v="200223"/>
    <x v="0"/>
    <s v="PA"/>
    <x v="1"/>
    <x v="0"/>
    <d v="2025-02-26T00:00:00"/>
    <d v="1899-12-30T10:09:41"/>
    <d v="2025-02-26T00:00:00"/>
    <d v="1899-12-30T10:10:25"/>
    <d v="2025-02-26T00:00:00"/>
    <d v="1899-12-30T11:07:53"/>
    <x v="0"/>
    <x v="0"/>
    <s v="8043258153"/>
    <s v="FBO"/>
    <d v="1899-12-30T00:58:12"/>
    <x v="79"/>
    <d v="1899-12-30T00:00:44"/>
    <s v="Granel"/>
    <s v="E001"/>
    <x v="0"/>
    <d v="1899-12-30T00:58:12"/>
    <d v="1899-12-30T00:57:28"/>
    <x v="5"/>
    <x v="3"/>
    <x v="1"/>
    <x v="0"/>
    <n v="0"/>
    <n v="0"/>
    <x v="0"/>
    <x v="0"/>
    <x v="1"/>
    <n v="0"/>
    <x v="0"/>
    <x v="0"/>
    <d v="1899-12-30T00:00:44"/>
    <d v="1899-12-30T00:00:44"/>
    <x v="0"/>
    <m/>
    <m/>
    <d v="1899-12-30T00:00:00"/>
    <d v="1899-12-30T00:58:12"/>
    <n v="4"/>
    <d v="1899-12-30T00:00:44"/>
    <n v="58.200000000004856"/>
    <x v="5"/>
    <x v="0"/>
  </r>
  <r>
    <x v="0"/>
    <s v="2025015354"/>
    <x v="0"/>
    <x v="54"/>
    <s v="E6830LBD"/>
    <d v="2025-02-26T00:00:00"/>
    <x v="0"/>
    <s v="200223"/>
    <x v="0"/>
    <s v="PA"/>
    <x v="1"/>
    <x v="0"/>
    <d v="2025-02-26T00:00:00"/>
    <d v="1899-12-30T10:44:32"/>
    <d v="2025-02-26T00:00:00"/>
    <d v="1899-12-30T10:45:28"/>
    <d v="2025-02-26T00:00:00"/>
    <d v="1899-12-30T11:50:33"/>
    <x v="0"/>
    <x v="0"/>
    <s v="8043258163"/>
    <s v="FBO"/>
    <d v="1899-12-30T01:06:01"/>
    <x v="80"/>
    <d v="1899-12-30T00:00:56"/>
    <s v="Granel"/>
    <s v="E001"/>
    <x v="0"/>
    <d v="1899-12-30T01:06:01"/>
    <d v="1899-12-30T01:05:05"/>
    <x v="5"/>
    <x v="3"/>
    <x v="1"/>
    <x v="0"/>
    <n v="0"/>
    <n v="0"/>
    <x v="0"/>
    <x v="0"/>
    <x v="1"/>
    <n v="0"/>
    <x v="0"/>
    <x v="0"/>
    <d v="1899-12-30T00:00:56"/>
    <d v="1899-12-30T00:00:56"/>
    <x v="0"/>
    <m/>
    <m/>
    <d v="1899-12-30T00:00:00"/>
    <d v="1899-12-30T01:06:01"/>
    <n v="4"/>
    <d v="1899-12-30T00:00:56"/>
    <n v="66.016666666670375"/>
    <x v="5"/>
    <x v="0"/>
  </r>
  <r>
    <x v="0"/>
    <s v="2025015359"/>
    <x v="0"/>
    <x v="41"/>
    <s v="E3628JBD"/>
    <d v="2025-02-26T00:00:00"/>
    <x v="0"/>
    <s v="200223"/>
    <x v="0"/>
    <s v="PA"/>
    <x v="1"/>
    <x v="0"/>
    <d v="2025-02-26T00:00:00"/>
    <d v="1899-12-30T10:47:48"/>
    <d v="2025-02-26T00:00:00"/>
    <d v="1899-12-30T10:48:35"/>
    <d v="2025-02-26T00:00:00"/>
    <d v="1899-12-30T11:58:07"/>
    <x v="0"/>
    <x v="0"/>
    <s v="8043258165"/>
    <s v="FBO"/>
    <d v="1899-12-30T01:10:19"/>
    <x v="81"/>
    <d v="1899-12-30T00:00:47"/>
    <s v="Granel"/>
    <s v="E001"/>
    <x v="0"/>
    <d v="1899-12-30T01:10:19"/>
    <d v="1899-12-30T01:09:32"/>
    <x v="5"/>
    <x v="3"/>
    <x v="1"/>
    <x v="0"/>
    <n v="0"/>
    <n v="0"/>
    <x v="0"/>
    <x v="0"/>
    <x v="1"/>
    <n v="0"/>
    <x v="0"/>
    <x v="0"/>
    <d v="1899-12-30T00:00:47"/>
    <d v="1899-12-30T00:00:47"/>
    <x v="0"/>
    <m/>
    <m/>
    <d v="1899-12-30T00:00:00"/>
    <d v="1899-12-30T01:10:19"/>
    <n v="4"/>
    <d v="1899-12-30T00:00:47"/>
    <n v="70.316666666668809"/>
    <x v="5"/>
    <x v="0"/>
  </r>
  <r>
    <x v="0"/>
    <s v="2025015360"/>
    <x v="0"/>
    <x v="20"/>
    <s v="E1965LDD"/>
    <d v="2025-02-26T00:00:00"/>
    <x v="0"/>
    <s v="200223"/>
    <x v="0"/>
    <s v="PA"/>
    <x v="1"/>
    <x v="0"/>
    <d v="2025-02-26T00:00:00"/>
    <d v="1899-12-30T10:48:53"/>
    <d v="2025-02-26T00:00:00"/>
    <d v="1899-12-30T10:49:34"/>
    <d v="2025-02-26T00:00:00"/>
    <d v="1899-12-30T12:03:49"/>
    <x v="0"/>
    <x v="0"/>
    <s v="8043258167"/>
    <s v="FBO"/>
    <d v="1899-12-30T01:14:56"/>
    <x v="82"/>
    <d v="1899-12-30T00:00:41"/>
    <s v="Granel"/>
    <s v="E001"/>
    <x v="0"/>
    <d v="1899-12-30T01:14:56"/>
    <d v="1899-12-30T01:14:15"/>
    <x v="5"/>
    <x v="3"/>
    <x v="1"/>
    <x v="0"/>
    <n v="0"/>
    <n v="0"/>
    <x v="0"/>
    <x v="0"/>
    <x v="1"/>
    <n v="0"/>
    <x v="0"/>
    <x v="0"/>
    <d v="1899-12-30T00:00:41"/>
    <d v="1899-12-30T00:00:41"/>
    <x v="0"/>
    <m/>
    <m/>
    <d v="1899-12-30T00:00:00"/>
    <d v="1899-12-30T01:14:56"/>
    <n v="4"/>
    <d v="1899-12-30T00:00:41"/>
    <n v="74.933333333323191"/>
    <x v="11"/>
    <x v="0"/>
  </r>
  <r>
    <x v="0"/>
    <s v="2025015377"/>
    <x v="0"/>
    <x v="55"/>
    <s v="E6081KCH"/>
    <d v="2025-02-26T00:00:00"/>
    <x v="0"/>
    <s v="200223"/>
    <x v="0"/>
    <s v="PA"/>
    <x v="0"/>
    <x v="0"/>
    <d v="2025-02-26T00:00:00"/>
    <d v="1899-12-30T11:15:08"/>
    <d v="2025-02-26T00:00:00"/>
    <d v="1899-12-30T11:20:48"/>
    <d v="2025-02-26T00:00:00"/>
    <d v="1899-12-30T12:18:45"/>
    <x v="0"/>
    <x v="0"/>
    <s v="8043258172"/>
    <s v="FBO"/>
    <d v="1899-12-30T01:03:37"/>
    <x v="83"/>
    <d v="1899-12-30T00:05:40"/>
    <s v="Granel"/>
    <s v="E001"/>
    <x v="0"/>
    <d v="1899-12-30T01:03:37"/>
    <d v="1899-12-30T00:57:57"/>
    <x v="9"/>
    <x v="3"/>
    <x v="1"/>
    <x v="0"/>
    <n v="0"/>
    <n v="0"/>
    <x v="0"/>
    <x v="0"/>
    <x v="1"/>
    <n v="0"/>
    <x v="0"/>
    <x v="0"/>
    <d v="1899-12-30T00:05:40"/>
    <d v="1899-12-30T00:05:40"/>
    <x v="0"/>
    <m/>
    <m/>
    <d v="1899-12-30T00:00:00"/>
    <d v="1899-12-30T01:03:37"/>
    <n v="4"/>
    <d v="1899-12-30T00:05:40"/>
    <n v="63.616666666665687"/>
    <x v="11"/>
    <x v="0"/>
  </r>
  <r>
    <x v="0"/>
    <s v="2025015385"/>
    <x v="0"/>
    <x v="56"/>
    <s v="E7567MJJ"/>
    <d v="2025-02-26T00:00:00"/>
    <x v="0"/>
    <s v="200223"/>
    <x v="0"/>
    <s v="PA"/>
    <x v="1"/>
    <x v="0"/>
    <d v="2025-02-26T00:00:00"/>
    <d v="1899-12-30T11:24:17"/>
    <d v="2025-02-26T00:00:00"/>
    <d v="1899-12-30T11:25:08"/>
    <d v="2025-02-26T00:00:00"/>
    <d v="1899-12-30T12:27:05"/>
    <x v="0"/>
    <x v="0"/>
    <s v="8043258175"/>
    <s v="FBO"/>
    <d v="1899-12-30T01:02:48"/>
    <x v="84"/>
    <d v="1899-12-30T00:00:51"/>
    <s v="Granel"/>
    <s v="E001"/>
    <x v="0"/>
    <d v="1899-12-30T01:02:48"/>
    <d v="1899-12-30T01:01:57"/>
    <x v="9"/>
    <x v="3"/>
    <x v="1"/>
    <x v="0"/>
    <n v="0"/>
    <n v="0"/>
    <x v="0"/>
    <x v="0"/>
    <x v="1"/>
    <n v="0"/>
    <x v="0"/>
    <x v="0"/>
    <d v="1899-12-30T00:00:51"/>
    <d v="1899-12-30T00:00:51"/>
    <x v="0"/>
    <m/>
    <m/>
    <d v="1899-12-30T00:00:00"/>
    <d v="1899-12-30T01:02:48"/>
    <n v="4"/>
    <d v="1899-12-30T00:00:51"/>
    <n v="62.799999999998384"/>
    <x v="11"/>
    <x v="0"/>
  </r>
  <r>
    <x v="0"/>
    <s v="2025015391"/>
    <x v="0"/>
    <x v="16"/>
    <s v="E6236MCZ"/>
    <d v="2025-02-26T00:00:00"/>
    <x v="0"/>
    <s v="200223"/>
    <x v="0"/>
    <s v="PA"/>
    <x v="1"/>
    <x v="0"/>
    <d v="2025-02-26T00:00:00"/>
    <d v="1899-12-30T11:29:52"/>
    <d v="2025-02-26T00:00:00"/>
    <d v="1899-12-30T11:30:32"/>
    <d v="2025-02-26T00:00:00"/>
    <d v="1899-12-30T13:06:48"/>
    <x v="0"/>
    <x v="0"/>
    <s v="8043258181"/>
    <s v="FBO"/>
    <d v="1899-12-30T01:36:56"/>
    <x v="85"/>
    <d v="1899-12-30T00:00:40"/>
    <s v="Granel"/>
    <s v="E001"/>
    <x v="0"/>
    <d v="1899-12-30T01:36:56"/>
    <d v="1899-12-30T01:36:16"/>
    <x v="9"/>
    <x v="3"/>
    <x v="1"/>
    <x v="0"/>
    <n v="0"/>
    <n v="0"/>
    <x v="0"/>
    <x v="0"/>
    <x v="1"/>
    <n v="0"/>
    <x v="0"/>
    <x v="2"/>
    <d v="1899-12-30T00:00:40"/>
    <d v="1899-12-30T00:00:40"/>
    <x v="0"/>
    <m/>
    <m/>
    <d v="1899-12-30T00:00:00"/>
    <d v="1899-12-30T01:36:56"/>
    <n v="4"/>
    <d v="1899-12-30T00:00:40"/>
    <n v="96.933333333340855"/>
    <x v="6"/>
    <x v="0"/>
  </r>
  <r>
    <x v="0"/>
    <s v="2025015404"/>
    <x v="0"/>
    <x v="43"/>
    <s v="E8806KTF"/>
    <d v="2025-02-26T00:00:00"/>
    <x v="0"/>
    <s v="200223"/>
    <x v="0"/>
    <s v="PA"/>
    <x v="0"/>
    <x v="0"/>
    <d v="2025-02-26T00:00:00"/>
    <d v="1899-12-30T11:44:54"/>
    <d v="2025-02-26T00:00:00"/>
    <d v="1899-12-30T11:45:39"/>
    <d v="2025-02-26T00:00:00"/>
    <d v="1899-12-30T13:28:25"/>
    <x v="0"/>
    <x v="0"/>
    <s v="8043258186"/>
    <s v="FBO"/>
    <d v="1899-12-30T01:43:31"/>
    <x v="86"/>
    <d v="1899-12-30T00:00:45"/>
    <s v="Granel"/>
    <s v="E001"/>
    <x v="0"/>
    <d v="1899-12-30T01:43:31"/>
    <d v="1899-12-30T01:42:46"/>
    <x v="9"/>
    <x v="3"/>
    <x v="1"/>
    <x v="0"/>
    <n v="0"/>
    <n v="0"/>
    <x v="0"/>
    <x v="0"/>
    <x v="1"/>
    <n v="0"/>
    <x v="0"/>
    <x v="2"/>
    <d v="1899-12-30T00:00:45"/>
    <d v="1899-12-30T00:00:45"/>
    <x v="0"/>
    <m/>
    <m/>
    <d v="1899-12-30T00:00:00"/>
    <d v="1899-12-30T01:43:31"/>
    <n v="4"/>
    <d v="1899-12-30T00:00:45"/>
    <n v="103.51666666666073"/>
    <x v="6"/>
    <x v="0"/>
  </r>
  <r>
    <x v="0"/>
    <s v="2025015420"/>
    <x v="0"/>
    <x v="57"/>
    <s v="E4484LVV"/>
    <d v="2025-02-26T00:00:00"/>
    <x v="0"/>
    <s v="200223"/>
    <x v="0"/>
    <s v="PA"/>
    <x v="1"/>
    <x v="0"/>
    <d v="2025-02-26T00:00:00"/>
    <d v="1899-12-30T12:08:20"/>
    <d v="2025-02-26T00:00:00"/>
    <d v="1899-12-30T12:08:58"/>
    <d v="2025-02-26T00:00:00"/>
    <d v="1899-12-30T13:34:10"/>
    <x v="0"/>
    <x v="0"/>
    <s v="8043258188"/>
    <s v="FBO"/>
    <d v="1899-12-30T01:25:50"/>
    <x v="87"/>
    <d v="1899-12-30T00:00:38"/>
    <s v="Granel"/>
    <s v="E001"/>
    <x v="0"/>
    <d v="1899-12-30T01:25:50"/>
    <d v="1899-12-30T01:25:12"/>
    <x v="13"/>
    <x v="3"/>
    <x v="1"/>
    <x v="0"/>
    <n v="0"/>
    <n v="0"/>
    <x v="0"/>
    <x v="0"/>
    <x v="1"/>
    <n v="0"/>
    <x v="0"/>
    <x v="0"/>
    <d v="1899-12-30T00:00:38"/>
    <d v="1899-12-30T00:00:38"/>
    <x v="0"/>
    <m/>
    <m/>
    <d v="1899-12-30T00:00:00"/>
    <d v="1899-12-30T01:25:50"/>
    <n v="4"/>
    <d v="1899-12-30T00:00:38"/>
    <n v="85.833333333331296"/>
    <x v="6"/>
    <x v="0"/>
  </r>
  <r>
    <x v="0"/>
    <s v="2025015457"/>
    <x v="0"/>
    <x v="58"/>
    <s v="E9212MMS"/>
    <d v="2025-02-26T00:00:00"/>
    <x v="0"/>
    <s v="200223"/>
    <x v="0"/>
    <s v="PA"/>
    <x v="1"/>
    <x v="0"/>
    <d v="2025-02-26T00:00:00"/>
    <d v="1899-12-30T13:15:00"/>
    <d v="2025-02-26T00:00:00"/>
    <d v="1899-12-30T13:16:30"/>
    <d v="2025-02-26T00:00:00"/>
    <d v="1899-12-30T14:46:25"/>
    <x v="0"/>
    <x v="0"/>
    <s v="8043258199"/>
    <s v="FBO"/>
    <d v="1899-12-30T01:31:25"/>
    <x v="88"/>
    <d v="1899-12-30T00:01:30"/>
    <s v="Granel"/>
    <s v="E001"/>
    <x v="0"/>
    <d v="1899-12-30T01:31:25"/>
    <d v="1899-12-30T01:29:55"/>
    <x v="6"/>
    <x v="3"/>
    <x v="1"/>
    <x v="0"/>
    <n v="0"/>
    <n v="0"/>
    <x v="0"/>
    <x v="0"/>
    <x v="1"/>
    <n v="0"/>
    <x v="0"/>
    <x v="2"/>
    <d v="1899-12-30T00:01:30"/>
    <d v="1899-12-30T00:01:30"/>
    <x v="0"/>
    <m/>
    <m/>
    <d v="1899-12-30T00:00:00"/>
    <d v="1899-12-30T01:31:25"/>
    <n v="4"/>
    <d v="1899-12-30T00:01:30"/>
    <n v="91.416666666671944"/>
    <x v="7"/>
    <x v="0"/>
  </r>
  <r>
    <x v="0"/>
    <s v="2025015534"/>
    <x v="0"/>
    <x v="46"/>
    <s v="E3927KFH"/>
    <d v="2025-02-26T00:00:00"/>
    <x v="0"/>
    <s v="200223"/>
    <x v="0"/>
    <s v="PA"/>
    <x v="1"/>
    <x v="0"/>
    <d v="2025-02-26T00:00:00"/>
    <d v="1899-12-30T15:07:28"/>
    <d v="2025-02-26T00:00:00"/>
    <d v="1899-12-30T15:07:55"/>
    <d v="2025-02-26T00:00:00"/>
    <d v="1899-12-30T15:41:24"/>
    <x v="0"/>
    <x v="0"/>
    <s v="8043258212"/>
    <s v="FBO"/>
    <d v="1899-12-30T00:33:56"/>
    <x v="89"/>
    <d v="1899-12-30T00:00:27"/>
    <s v="Granel"/>
    <s v="E001"/>
    <x v="0"/>
    <d v="1899-12-30T00:33:56"/>
    <d v="1899-12-30T00:33:29"/>
    <x v="10"/>
    <x v="3"/>
    <x v="1"/>
    <x v="0"/>
    <n v="0"/>
    <n v="0"/>
    <x v="0"/>
    <x v="0"/>
    <x v="1"/>
    <n v="0"/>
    <x v="0"/>
    <x v="1"/>
    <d v="1899-12-30T00:00:27"/>
    <d v="1899-12-30T00:00:27"/>
    <x v="0"/>
    <m/>
    <m/>
    <d v="1899-12-30T00:00:00"/>
    <d v="1899-12-30T00:33:56"/>
    <n v="4"/>
    <d v="1899-12-30T00:00:27"/>
    <n v="33.933333333326537"/>
    <x v="14"/>
    <x v="1"/>
  </r>
  <r>
    <x v="0"/>
    <s v="2025015535"/>
    <x v="0"/>
    <x v="59"/>
    <s v="E0867KDX"/>
    <d v="2025-02-26T00:00:00"/>
    <x v="0"/>
    <s v="200223"/>
    <x v="0"/>
    <s v="PA"/>
    <x v="1"/>
    <x v="0"/>
    <d v="2025-02-26T00:00:00"/>
    <d v="1899-12-30T15:09:08"/>
    <d v="2025-02-26T00:00:00"/>
    <d v="1899-12-30T15:10:23"/>
    <d v="2025-02-26T00:00:00"/>
    <d v="1899-12-30T15:44:35"/>
    <x v="0"/>
    <x v="0"/>
    <s v="8043258213"/>
    <s v="FBO"/>
    <d v="1899-12-30T00:35:27"/>
    <x v="90"/>
    <d v="1899-12-30T00:01:15"/>
    <s v="Granel"/>
    <s v="E001"/>
    <x v="0"/>
    <d v="1899-12-30T00:35:27"/>
    <d v="1899-12-30T00:34:12"/>
    <x v="10"/>
    <x v="3"/>
    <x v="1"/>
    <x v="0"/>
    <n v="0"/>
    <n v="0"/>
    <x v="0"/>
    <x v="0"/>
    <x v="1"/>
    <n v="0"/>
    <x v="0"/>
    <x v="1"/>
    <d v="1899-12-30T00:01:15"/>
    <d v="1899-12-30T00:01:15"/>
    <x v="0"/>
    <m/>
    <m/>
    <d v="1899-12-30T00:00:00"/>
    <d v="1899-12-30T00:35:27"/>
    <n v="4"/>
    <d v="1899-12-30T00:01:15"/>
    <n v="35.450000000006497"/>
    <x v="14"/>
    <x v="1"/>
  </r>
  <r>
    <x v="0"/>
    <s v="2025015561"/>
    <x v="0"/>
    <x v="60"/>
    <s v="E6049MMJ"/>
    <d v="2025-02-26T00:00:00"/>
    <x v="0"/>
    <s v="200223"/>
    <x v="0"/>
    <s v="PA"/>
    <x v="1"/>
    <x v="0"/>
    <d v="2025-02-26T00:00:00"/>
    <d v="1899-12-30T16:14:26"/>
    <d v="2025-02-26T00:00:00"/>
    <d v="1899-12-30T16:15:16"/>
    <d v="2025-02-26T00:00:00"/>
    <d v="1899-12-30T16:35:45"/>
    <x v="0"/>
    <x v="0"/>
    <s v="8043258223"/>
    <s v="FBO"/>
    <d v="1899-12-30T00:21:19"/>
    <x v="91"/>
    <d v="1899-12-30T00:00:50"/>
    <s v="Granel"/>
    <s v="E001"/>
    <x v="0"/>
    <d v="1899-12-30T00:21:19"/>
    <d v="1899-12-30T00:20:29"/>
    <x v="7"/>
    <x v="3"/>
    <x v="1"/>
    <x v="0"/>
    <n v="0"/>
    <n v="0"/>
    <x v="0"/>
    <x v="0"/>
    <x v="1"/>
    <n v="0"/>
    <x v="0"/>
    <x v="1"/>
    <d v="1899-12-30T00:00:50"/>
    <d v="1899-12-30T00:00:50"/>
    <x v="0"/>
    <m/>
    <m/>
    <d v="1899-12-30T00:00:00"/>
    <d v="1899-12-30T00:21:19"/>
    <n v="4"/>
    <d v="1899-12-30T00:00:50"/>
    <n v="21.316666666679858"/>
    <x v="8"/>
    <x v="1"/>
  </r>
  <r>
    <x v="0"/>
    <s v="2025015592"/>
    <x v="0"/>
    <x v="45"/>
    <s v="E9564LNF"/>
    <d v="2025-02-26T00:00:00"/>
    <x v="0"/>
    <s v="200223"/>
    <x v="0"/>
    <s v="PA"/>
    <x v="1"/>
    <x v="0"/>
    <d v="2025-02-26T00:00:00"/>
    <d v="1899-12-30T17:10:13"/>
    <d v="2025-02-26T00:00:00"/>
    <d v="1899-12-30T17:10:49"/>
    <d v="2025-02-26T00:00:00"/>
    <d v="1899-12-30T17:36:05"/>
    <x v="0"/>
    <x v="0"/>
    <s v="8043258235"/>
    <s v="FBO"/>
    <d v="1899-12-30T00:25:52"/>
    <x v="92"/>
    <d v="1899-12-30T00:00:36"/>
    <s v="Granel"/>
    <s v="E001"/>
    <x v="0"/>
    <d v="1899-12-30T00:25:52"/>
    <d v="1899-12-30T00:25:16"/>
    <x v="11"/>
    <x v="3"/>
    <x v="1"/>
    <x v="0"/>
    <n v="0"/>
    <n v="0"/>
    <x v="0"/>
    <x v="0"/>
    <x v="1"/>
    <n v="0"/>
    <x v="0"/>
    <x v="1"/>
    <d v="1899-12-30T00:00:36"/>
    <d v="1899-12-30T00:00:36"/>
    <x v="0"/>
    <m/>
    <m/>
    <d v="1899-12-30T00:00:00"/>
    <d v="1899-12-30T00:25:52"/>
    <n v="4"/>
    <d v="1899-12-30T00:00:36"/>
    <n v="25.866666666662503"/>
    <x v="12"/>
    <x v="1"/>
  </r>
  <r>
    <x v="0"/>
    <s v="2025015594"/>
    <x v="0"/>
    <x v="49"/>
    <s v="E0001HVB"/>
    <d v="2025-02-26T00:00:00"/>
    <x v="0"/>
    <s v="200223"/>
    <x v="0"/>
    <s v="PA"/>
    <x v="1"/>
    <x v="0"/>
    <d v="2025-02-26T00:00:00"/>
    <d v="1899-12-30T17:14:03"/>
    <d v="2025-02-26T00:00:00"/>
    <d v="1899-12-30T17:17:46"/>
    <d v="2025-02-26T00:00:00"/>
    <d v="1899-12-30T17:56:06"/>
    <x v="0"/>
    <x v="0"/>
    <s v="8043258239"/>
    <s v="FBO"/>
    <d v="1899-12-30T00:42:03"/>
    <x v="93"/>
    <d v="1899-12-30T00:03:43"/>
    <s v="Granel"/>
    <s v="E001"/>
    <x v="0"/>
    <d v="1899-12-30T00:42:03"/>
    <d v="1899-12-30T00:38:20"/>
    <x v="11"/>
    <x v="3"/>
    <x v="1"/>
    <x v="0"/>
    <n v="0"/>
    <n v="0"/>
    <x v="0"/>
    <x v="0"/>
    <x v="1"/>
    <n v="0"/>
    <x v="0"/>
    <x v="1"/>
    <d v="1899-12-30T00:03:43"/>
    <d v="1899-12-30T00:03:43"/>
    <x v="0"/>
    <m/>
    <m/>
    <d v="1899-12-30T00:00:00"/>
    <d v="1899-12-30T00:42:03"/>
    <n v="4"/>
    <d v="1899-12-30T00:03:43"/>
    <n v="42.050000000001617"/>
    <x v="12"/>
    <x v="1"/>
  </r>
  <r>
    <x v="0"/>
    <s v="2025015629"/>
    <x v="0"/>
    <x v="61"/>
    <s v="E7759MKP"/>
    <d v="2025-02-26T00:00:00"/>
    <x v="0"/>
    <s v="200223"/>
    <x v="0"/>
    <s v="PA"/>
    <x v="1"/>
    <x v="0"/>
    <d v="2025-02-26T00:00:00"/>
    <d v="1899-12-30T19:11:40"/>
    <d v="2025-02-26T00:00:00"/>
    <d v="1899-12-30T19:12:14"/>
    <d v="2025-02-26T00:00:00"/>
    <d v="1899-12-30T19:34:32"/>
    <x v="0"/>
    <x v="0"/>
    <s v="8043258248"/>
    <s v="FBO"/>
    <d v="1899-12-30T00:22:52"/>
    <x v="94"/>
    <d v="1899-12-30T00:00:34"/>
    <s v="Granel"/>
    <s v="E001"/>
    <x v="0"/>
    <d v="1899-12-30T00:22:52"/>
    <d v="1899-12-30T00:22:18"/>
    <x v="12"/>
    <x v="3"/>
    <x v="1"/>
    <x v="0"/>
    <n v="0"/>
    <n v="0"/>
    <x v="0"/>
    <x v="0"/>
    <x v="1"/>
    <n v="0"/>
    <x v="0"/>
    <x v="1"/>
    <d v="1899-12-30T00:00:34"/>
    <d v="1899-12-30T00:00:34"/>
    <x v="0"/>
    <m/>
    <m/>
    <d v="1899-12-30T00:00:00"/>
    <d v="1899-12-30T00:22:52"/>
    <n v="4"/>
    <d v="1899-12-30T00:00:34"/>
    <n v="22.86666666666715"/>
    <x v="10"/>
    <x v="1"/>
  </r>
  <r>
    <x v="0"/>
    <s v="2025015636"/>
    <x v="0"/>
    <x v="62"/>
    <s v="E8100MWF"/>
    <d v="2025-02-26T00:00:00"/>
    <x v="0"/>
    <s v="200223"/>
    <x v="0"/>
    <s v="PA"/>
    <x v="1"/>
    <x v="0"/>
    <d v="2025-02-26T00:00:00"/>
    <d v="1899-12-30T19:53:17"/>
    <d v="2025-02-26T00:00:00"/>
    <d v="1899-12-30T19:53:35"/>
    <d v="2025-02-26T00:00:00"/>
    <d v="1899-12-30T20:12:02"/>
    <x v="0"/>
    <x v="0"/>
    <s v="8043258253"/>
    <s v="FBO"/>
    <d v="1899-12-30T00:18:45"/>
    <x v="95"/>
    <d v="1899-12-30T00:00:18"/>
    <s v="Granel"/>
    <s v="E001"/>
    <x v="0"/>
    <d v="1899-12-30T00:18:45"/>
    <d v="1899-12-30T00:18:27"/>
    <x v="12"/>
    <x v="3"/>
    <x v="1"/>
    <x v="0"/>
    <n v="0"/>
    <n v="0"/>
    <x v="0"/>
    <x v="0"/>
    <x v="1"/>
    <n v="0"/>
    <x v="0"/>
    <x v="1"/>
    <d v="1899-12-30T00:00:18"/>
    <d v="1899-12-30T00:00:18"/>
    <x v="0"/>
    <m/>
    <m/>
    <d v="1899-12-30T00:00:00"/>
    <d v="1899-12-30T00:18:45"/>
    <n v="4"/>
    <d v="1899-12-30T00:00:18"/>
    <n v="18.749999999995097"/>
    <x v="13"/>
    <x v="1"/>
  </r>
  <r>
    <x v="0"/>
    <s v="2025015643"/>
    <x v="0"/>
    <x v="63"/>
    <s v="E8055HGL"/>
    <d v="2025-02-27T00:00:00"/>
    <x v="0"/>
    <s v="200223"/>
    <x v="0"/>
    <s v="PA"/>
    <x v="1"/>
    <x v="0"/>
    <d v="2025-02-27T00:00:00"/>
    <d v="1899-12-30T05:56:03"/>
    <d v="2025-02-27T00:00:00"/>
    <d v="1899-12-30T06:09:10"/>
    <d v="2025-02-27T00:00:00"/>
    <d v="1899-12-30T06:30:01"/>
    <x v="0"/>
    <x v="0"/>
    <s v="8043258254"/>
    <s v="FBO"/>
    <d v="1899-12-30T00:33:58"/>
    <x v="96"/>
    <d v="1899-12-30T00:13:07"/>
    <s v="Granel"/>
    <s v="E001"/>
    <x v="0"/>
    <d v="1899-12-30T00:33:58"/>
    <d v="1899-12-30T00:20:51"/>
    <x v="0"/>
    <x v="4"/>
    <x v="1"/>
    <x v="0"/>
    <n v="0"/>
    <n v="0"/>
    <x v="0"/>
    <x v="0"/>
    <x v="1"/>
    <n v="0"/>
    <x v="0"/>
    <x v="1"/>
    <d v="1899-12-30T00:13:07"/>
    <d v="1899-12-30T00:13:07"/>
    <x v="0"/>
    <m/>
    <m/>
    <d v="1899-12-30T00:00:00"/>
    <d v="1899-12-30T00:33:58"/>
    <n v="5"/>
    <d v="1899-12-30T00:13:07"/>
    <n v="33.966666666676836"/>
    <x v="0"/>
    <x v="1"/>
  </r>
  <r>
    <x v="0"/>
    <s v="2025015644"/>
    <x v="0"/>
    <x v="64"/>
    <s v="E4923KMD"/>
    <d v="2025-02-27T00:00:00"/>
    <x v="0"/>
    <s v="200223"/>
    <x v="0"/>
    <s v="PA"/>
    <x v="1"/>
    <x v="0"/>
    <d v="2025-02-27T00:00:00"/>
    <d v="1899-12-30T05:57:13"/>
    <d v="2025-02-27T00:00:00"/>
    <d v="1899-12-30T06:09:22"/>
    <d v="2025-02-27T00:00:00"/>
    <d v="1899-12-30T06:46:55"/>
    <x v="0"/>
    <x v="0"/>
    <s v="8043258258"/>
    <s v="FBO"/>
    <d v="1899-12-30T00:49:42"/>
    <x v="97"/>
    <d v="1899-12-30T00:12:09"/>
    <s v="Granel"/>
    <s v="E001"/>
    <x v="0"/>
    <d v="1899-12-30T00:49:42"/>
    <d v="1899-12-30T00:37:33"/>
    <x v="0"/>
    <x v="4"/>
    <x v="1"/>
    <x v="0"/>
    <n v="0"/>
    <n v="0"/>
    <x v="0"/>
    <x v="0"/>
    <x v="1"/>
    <n v="0"/>
    <x v="0"/>
    <x v="0"/>
    <d v="1899-12-30T00:12:09"/>
    <d v="1899-12-30T00:12:09"/>
    <x v="0"/>
    <m/>
    <m/>
    <d v="1899-12-30T00:00:00"/>
    <d v="1899-12-30T00:49:42"/>
    <n v="5"/>
    <d v="1899-12-30T00:12:09"/>
    <n v="49.700000000001609"/>
    <x v="0"/>
    <x v="0"/>
  </r>
  <r>
    <x v="0"/>
    <s v="2025015646"/>
    <x v="0"/>
    <x v="6"/>
    <s v="E3978LBB"/>
    <d v="2025-02-27T00:00:00"/>
    <x v="0"/>
    <s v="200223"/>
    <x v="0"/>
    <s v="PA"/>
    <x v="1"/>
    <x v="0"/>
    <d v="2025-02-27T00:00:00"/>
    <d v="1899-12-30T06:00:25"/>
    <d v="2025-02-27T00:00:00"/>
    <d v="1899-12-30T06:09:33"/>
    <d v="2025-02-27T00:00:00"/>
    <d v="1899-12-30T07:16:36"/>
    <x v="0"/>
    <x v="0"/>
    <s v="8043258262"/>
    <s v="FBO"/>
    <d v="1899-12-30T01:16:11"/>
    <x v="98"/>
    <d v="1899-12-30T00:09:08"/>
    <s v="Granel"/>
    <s v="E001"/>
    <x v="0"/>
    <d v="1899-12-30T01:16:11"/>
    <d v="1899-12-30T01:07:03"/>
    <x v="1"/>
    <x v="4"/>
    <x v="1"/>
    <x v="0"/>
    <n v="0"/>
    <n v="0"/>
    <x v="0"/>
    <x v="0"/>
    <x v="1"/>
    <n v="0"/>
    <x v="0"/>
    <x v="0"/>
    <d v="1899-12-30T00:09:08"/>
    <d v="1899-12-30T00:09:08"/>
    <x v="0"/>
    <m/>
    <m/>
    <d v="1899-12-30T00:00:00"/>
    <d v="1899-12-30T01:16:11"/>
    <n v="5"/>
    <d v="1899-12-30T00:09:08"/>
    <n v="76.183333333329628"/>
    <x v="1"/>
    <x v="0"/>
  </r>
  <r>
    <x v="0"/>
    <s v="2025015650"/>
    <x v="0"/>
    <x v="34"/>
    <s v="E7860MBT"/>
    <d v="2025-02-27T00:00:00"/>
    <x v="0"/>
    <s v="200223"/>
    <x v="0"/>
    <s v="PA"/>
    <x v="1"/>
    <x v="0"/>
    <d v="2025-02-27T00:00:00"/>
    <d v="1899-12-30T06:09:25"/>
    <d v="2025-02-27T00:00:00"/>
    <d v="1899-12-30T06:10:02"/>
    <d v="2025-02-27T00:00:00"/>
    <d v="1899-12-30T07:24:22"/>
    <x v="0"/>
    <x v="0"/>
    <s v="8043258263"/>
    <s v="FBO"/>
    <d v="1899-12-30T01:14:57"/>
    <x v="99"/>
    <d v="1899-12-30T00:00:37"/>
    <s v="Granel"/>
    <s v="E001"/>
    <x v="0"/>
    <d v="1899-12-30T01:14:57"/>
    <d v="1899-12-30T01:14:20"/>
    <x v="1"/>
    <x v="4"/>
    <x v="1"/>
    <x v="0"/>
    <n v="0"/>
    <n v="0"/>
    <x v="0"/>
    <x v="0"/>
    <x v="1"/>
    <n v="0"/>
    <x v="0"/>
    <x v="0"/>
    <d v="1899-12-30T00:00:37"/>
    <d v="1899-12-30T00:00:37"/>
    <x v="0"/>
    <m/>
    <m/>
    <d v="1899-12-30T00:00:00"/>
    <d v="1899-12-30T01:14:57"/>
    <n v="5"/>
    <d v="1899-12-30T00:00:37"/>
    <n v="74.949999999998369"/>
    <x v="1"/>
    <x v="0"/>
  </r>
  <r>
    <x v="0"/>
    <s v="2025015649"/>
    <x v="0"/>
    <x v="65"/>
    <s v="E9101GDJ"/>
    <d v="2025-02-27T00:00:00"/>
    <x v="0"/>
    <s v="200223"/>
    <x v="0"/>
    <s v="PA"/>
    <x v="1"/>
    <x v="0"/>
    <d v="2025-02-27T00:00:00"/>
    <d v="1899-12-30T06:08:09"/>
    <d v="2025-02-27T00:00:00"/>
    <d v="1899-12-30T06:09:50"/>
    <d v="2025-02-27T00:00:00"/>
    <d v="1899-12-30T07:26:58"/>
    <x v="0"/>
    <x v="0"/>
    <s v="8043258264"/>
    <s v="FBO"/>
    <d v="1899-12-30T01:18:49"/>
    <x v="100"/>
    <d v="1899-12-30T00:01:41"/>
    <s v="Granel"/>
    <s v="E001"/>
    <x v="0"/>
    <d v="1899-12-30T01:18:49"/>
    <d v="1899-12-30T01:17:08"/>
    <x v="1"/>
    <x v="4"/>
    <x v="1"/>
    <x v="0"/>
    <n v="0"/>
    <n v="0"/>
    <x v="0"/>
    <x v="0"/>
    <x v="1"/>
    <n v="0"/>
    <x v="0"/>
    <x v="0"/>
    <d v="1899-12-30T00:01:41"/>
    <d v="1899-12-30T00:01:41"/>
    <x v="0"/>
    <m/>
    <m/>
    <d v="1899-12-30T00:00:00"/>
    <d v="1899-12-30T01:18:49"/>
    <n v="5"/>
    <d v="1899-12-30T00:01:41"/>
    <n v="78.816666666671978"/>
    <x v="1"/>
    <x v="0"/>
  </r>
  <r>
    <x v="0"/>
    <s v="2025015651"/>
    <x v="0"/>
    <x v="33"/>
    <s v="E3606KDV"/>
    <d v="2025-02-27T00:00:00"/>
    <x v="0"/>
    <s v="200223"/>
    <x v="0"/>
    <s v="PA"/>
    <x v="1"/>
    <x v="0"/>
    <d v="2025-02-27T00:00:00"/>
    <d v="1899-12-30T06:10:30"/>
    <d v="2025-02-27T00:00:00"/>
    <d v="1899-12-30T06:15:27"/>
    <d v="2025-02-27T00:00:00"/>
    <d v="1899-12-30T07:32:48"/>
    <x v="0"/>
    <x v="0"/>
    <s v="8043258266"/>
    <s v="FBO"/>
    <d v="1899-12-30T01:22:18"/>
    <x v="101"/>
    <d v="1899-12-30T00:04:57"/>
    <s v="Granel"/>
    <s v="E001"/>
    <x v="0"/>
    <d v="1899-12-30T01:22:18"/>
    <d v="1899-12-30T01:17:21"/>
    <x v="1"/>
    <x v="4"/>
    <x v="1"/>
    <x v="0"/>
    <n v="0"/>
    <n v="0"/>
    <x v="0"/>
    <x v="0"/>
    <x v="1"/>
    <n v="0"/>
    <x v="0"/>
    <x v="0"/>
    <d v="1899-12-30T00:04:57"/>
    <d v="1899-12-30T00:04:57"/>
    <x v="0"/>
    <m/>
    <m/>
    <d v="1899-12-30T00:00:00"/>
    <d v="1899-12-30T01:22:18"/>
    <n v="5"/>
    <d v="1899-12-30T00:04:57"/>
    <n v="82.299999999988728"/>
    <x v="1"/>
    <x v="0"/>
  </r>
  <r>
    <x v="0"/>
    <s v="2025015652"/>
    <x v="0"/>
    <x v="35"/>
    <s v="E7791HWJ"/>
    <d v="2025-02-27T00:00:00"/>
    <x v="0"/>
    <s v="200223"/>
    <x v="0"/>
    <s v="PA"/>
    <x v="1"/>
    <x v="0"/>
    <d v="2025-02-27T00:00:00"/>
    <d v="1899-12-30T06:12:25"/>
    <d v="2025-02-27T00:00:00"/>
    <d v="1899-12-30T06:15:01"/>
    <d v="2025-02-27T00:00:00"/>
    <d v="1899-12-30T07:41:37"/>
    <x v="0"/>
    <x v="0"/>
    <s v="8043258267"/>
    <s v="FBO"/>
    <d v="1899-12-30T01:29:12"/>
    <x v="102"/>
    <d v="1899-12-30T00:02:36"/>
    <s v="Granel"/>
    <s v="E001"/>
    <x v="0"/>
    <d v="1899-12-30T01:29:12"/>
    <d v="1899-12-30T01:26:36"/>
    <x v="1"/>
    <x v="4"/>
    <x v="1"/>
    <x v="0"/>
    <n v="0"/>
    <n v="0"/>
    <x v="0"/>
    <x v="0"/>
    <x v="1"/>
    <n v="0"/>
    <x v="0"/>
    <x v="0"/>
    <d v="1899-12-30T00:02:36"/>
    <d v="1899-12-30T00:02:36"/>
    <x v="0"/>
    <m/>
    <m/>
    <d v="1899-12-30T00:00:00"/>
    <d v="1899-12-30T01:29:12"/>
    <n v="5"/>
    <d v="1899-12-30T00:02:36"/>
    <n v="89.199999999993636"/>
    <x v="1"/>
    <x v="0"/>
  </r>
  <r>
    <x v="0"/>
    <s v="2025015653"/>
    <x v="0"/>
    <x v="5"/>
    <s v="E9571JYK"/>
    <d v="2025-02-27T00:00:00"/>
    <x v="0"/>
    <s v="200223"/>
    <x v="0"/>
    <s v="PA"/>
    <x v="1"/>
    <x v="0"/>
    <d v="2025-02-27T00:00:00"/>
    <d v="1899-12-30T06:13:21"/>
    <d v="2025-02-27T00:00:00"/>
    <d v="1899-12-30T06:14:44"/>
    <d v="2025-02-27T00:00:00"/>
    <d v="1899-12-30T07:49:37"/>
    <x v="0"/>
    <x v="0"/>
    <s v="8043258270"/>
    <s v="FBO"/>
    <d v="1899-12-30T01:36:16"/>
    <x v="103"/>
    <d v="1899-12-30T00:01:23"/>
    <s v="Granel"/>
    <s v="E001"/>
    <x v="0"/>
    <d v="1899-12-30T01:36:16"/>
    <d v="1899-12-30T01:34:53"/>
    <x v="1"/>
    <x v="4"/>
    <x v="1"/>
    <x v="0"/>
    <n v="0"/>
    <n v="0"/>
    <x v="0"/>
    <x v="0"/>
    <x v="1"/>
    <n v="0"/>
    <x v="0"/>
    <x v="2"/>
    <d v="1899-12-30T00:01:23"/>
    <d v="1899-12-30T00:01:23"/>
    <x v="0"/>
    <m/>
    <m/>
    <d v="1899-12-30T00:00:00"/>
    <d v="1899-12-30T01:36:16"/>
    <n v="5"/>
    <d v="1899-12-30T00:01:23"/>
    <n v="96.266666666678375"/>
    <x v="1"/>
    <x v="0"/>
  </r>
  <r>
    <x v="0"/>
    <s v="2025015659"/>
    <x v="0"/>
    <x v="36"/>
    <s v="E9365MTP"/>
    <d v="2025-02-27T00:00:00"/>
    <x v="0"/>
    <s v="200223"/>
    <x v="0"/>
    <s v="PA"/>
    <x v="1"/>
    <x v="0"/>
    <d v="2025-02-27T00:00:00"/>
    <d v="1899-12-30T06:53:13"/>
    <d v="2025-02-27T00:00:00"/>
    <d v="1899-12-30T06:56:44"/>
    <d v="2025-02-27T00:00:00"/>
    <d v="1899-12-30T08:07:37"/>
    <x v="0"/>
    <x v="0"/>
    <s v="8043258274"/>
    <s v="FBO"/>
    <d v="1899-12-30T01:14:24"/>
    <x v="67"/>
    <d v="1899-12-30T00:03:31"/>
    <s v="Granel"/>
    <s v="E001"/>
    <x v="0"/>
    <d v="1899-12-30T01:14:24"/>
    <d v="1899-12-30T01:10:53"/>
    <x v="1"/>
    <x v="4"/>
    <x v="1"/>
    <x v="0"/>
    <n v="0"/>
    <n v="0"/>
    <x v="0"/>
    <x v="0"/>
    <x v="1"/>
    <n v="0"/>
    <x v="0"/>
    <x v="0"/>
    <d v="1899-12-30T00:03:31"/>
    <d v="1899-12-30T00:03:31"/>
    <x v="0"/>
    <m/>
    <m/>
    <d v="1899-12-30T00:00:00"/>
    <d v="1899-12-30T01:14:24"/>
    <n v="5"/>
    <d v="1899-12-30T00:03:31"/>
    <n v="74.400000000004837"/>
    <x v="2"/>
    <x v="0"/>
  </r>
  <r>
    <x v="0"/>
    <s v="2025015655"/>
    <x v="0"/>
    <x v="8"/>
    <s v="E4214MGP"/>
    <d v="2025-02-27T00:00:00"/>
    <x v="0"/>
    <s v="200223"/>
    <x v="0"/>
    <s v="PA"/>
    <x v="1"/>
    <x v="0"/>
    <d v="2025-02-27T00:00:00"/>
    <d v="1899-12-30T06:23:41"/>
    <d v="2025-02-27T00:00:00"/>
    <d v="1899-12-30T06:24:09"/>
    <d v="2025-02-27T00:00:00"/>
    <d v="1899-12-30T08:12:27"/>
    <x v="0"/>
    <x v="0"/>
    <s v="8043258276"/>
    <s v="FBO"/>
    <d v="1899-12-30T01:48:46"/>
    <x v="104"/>
    <d v="1899-12-30T00:00:28"/>
    <s v="Granel"/>
    <s v="E001"/>
    <x v="0"/>
    <d v="1899-12-30T01:48:46"/>
    <d v="1899-12-30T01:48:18"/>
    <x v="1"/>
    <x v="4"/>
    <x v="1"/>
    <x v="0"/>
    <n v="0"/>
    <n v="0"/>
    <x v="0"/>
    <x v="0"/>
    <x v="1"/>
    <n v="0"/>
    <x v="0"/>
    <x v="2"/>
    <d v="1899-12-30T00:00:28"/>
    <d v="1899-12-30T00:00:28"/>
    <x v="0"/>
    <m/>
    <m/>
    <d v="1899-12-30T00:00:00"/>
    <d v="1899-12-30T01:48:46"/>
    <n v="5"/>
    <d v="1899-12-30T00:00:28"/>
    <n v="108.76666666667042"/>
    <x v="2"/>
    <x v="0"/>
  </r>
  <r>
    <x v="0"/>
    <s v="2025015666"/>
    <x v="0"/>
    <x v="66"/>
    <s v="E5149MJT"/>
    <d v="2025-02-27T00:00:00"/>
    <x v="0"/>
    <s v="200223"/>
    <x v="0"/>
    <s v="PA"/>
    <x v="1"/>
    <x v="0"/>
    <d v="2025-02-27T00:00:00"/>
    <d v="1899-12-30T07:15:16"/>
    <d v="2025-02-27T00:00:00"/>
    <d v="1899-12-30T07:15:48"/>
    <d v="2025-02-27T00:00:00"/>
    <d v="1899-12-30T08:17:44"/>
    <x v="0"/>
    <x v="0"/>
    <s v="8043258277"/>
    <s v="FBO"/>
    <d v="1899-12-30T01:02:28"/>
    <x v="105"/>
    <d v="1899-12-30T00:00:32"/>
    <s v="Granel"/>
    <s v="E001"/>
    <x v="0"/>
    <d v="1899-12-30T01:02:28"/>
    <d v="1899-12-30T01:01:56"/>
    <x v="2"/>
    <x v="4"/>
    <x v="1"/>
    <x v="0"/>
    <n v="0"/>
    <n v="0"/>
    <x v="0"/>
    <x v="0"/>
    <x v="1"/>
    <n v="0"/>
    <x v="0"/>
    <x v="0"/>
    <d v="1899-12-30T00:00:32"/>
    <d v="1899-12-30T00:00:32"/>
    <x v="0"/>
    <m/>
    <m/>
    <d v="1899-12-30T00:00:00"/>
    <d v="1899-12-30T01:02:28"/>
    <n v="5"/>
    <d v="1899-12-30T00:00:32"/>
    <n v="62.46666666666718"/>
    <x v="2"/>
    <x v="0"/>
  </r>
  <r>
    <x v="0"/>
    <s v="2025015708"/>
    <x v="0"/>
    <x v="10"/>
    <s v="E1163KTR"/>
    <d v="2025-02-27T00:00:00"/>
    <x v="0"/>
    <s v="200223"/>
    <x v="0"/>
    <s v="PA"/>
    <x v="1"/>
    <x v="0"/>
    <d v="2025-02-27T00:00:00"/>
    <d v="1899-12-30T08:21:20"/>
    <d v="2025-02-27T00:00:00"/>
    <d v="1899-12-30T08:24:09"/>
    <d v="2025-02-27T00:00:00"/>
    <d v="1899-12-30T08:49:26"/>
    <x v="0"/>
    <x v="0"/>
    <s v="8043258284"/>
    <s v="FBO"/>
    <d v="1899-12-30T00:28:06"/>
    <x v="106"/>
    <d v="1899-12-30T00:02:49"/>
    <s v="Granel"/>
    <s v="E001"/>
    <x v="0"/>
    <d v="1899-12-30T00:28:06"/>
    <d v="1899-12-30T00:25:17"/>
    <x v="3"/>
    <x v="4"/>
    <x v="1"/>
    <x v="0"/>
    <n v="0"/>
    <n v="0"/>
    <x v="0"/>
    <x v="0"/>
    <x v="1"/>
    <n v="0"/>
    <x v="0"/>
    <x v="1"/>
    <d v="1899-12-30T00:02:49"/>
    <d v="1899-12-30T00:02:49"/>
    <x v="0"/>
    <m/>
    <m/>
    <d v="1899-12-30T00:00:00"/>
    <d v="1899-12-30T00:28:06"/>
    <n v="5"/>
    <d v="1899-12-30T00:02:49"/>
    <n v="28.100000000001593"/>
    <x v="2"/>
    <x v="1"/>
  </r>
  <r>
    <x v="0"/>
    <s v="2025015755"/>
    <x v="0"/>
    <x v="16"/>
    <s v="E6236MCZ"/>
    <d v="2025-02-27T00:00:00"/>
    <x v="0"/>
    <s v="200223"/>
    <x v="0"/>
    <s v="PA"/>
    <x v="1"/>
    <x v="0"/>
    <d v="2025-02-27T00:00:00"/>
    <d v="1899-12-30T09:17:59"/>
    <d v="2025-02-27T00:00:00"/>
    <d v="1899-12-30T09:23:06"/>
    <d v="2025-02-27T00:00:00"/>
    <d v="1899-12-30T10:51:24"/>
    <x v="0"/>
    <x v="0"/>
    <s v="8043258297"/>
    <s v="FBO"/>
    <d v="1899-12-30T01:33:25"/>
    <x v="107"/>
    <d v="1899-12-30T00:05:07"/>
    <s v="Granel"/>
    <s v="E001"/>
    <x v="0"/>
    <d v="1899-12-30T01:33:25"/>
    <d v="1899-12-30T01:28:18"/>
    <x v="4"/>
    <x v="4"/>
    <x v="1"/>
    <x v="0"/>
    <n v="0"/>
    <n v="0"/>
    <x v="0"/>
    <x v="0"/>
    <x v="1"/>
    <n v="0"/>
    <x v="0"/>
    <x v="2"/>
    <d v="1899-12-30T00:05:07"/>
    <d v="1899-12-30T00:05:07"/>
    <x v="0"/>
    <m/>
    <m/>
    <d v="1899-12-30T00:00:00"/>
    <d v="1899-12-30T01:33:25"/>
    <n v="5"/>
    <d v="1899-12-30T00:05:07"/>
    <n v="93.416666666659154"/>
    <x v="4"/>
    <x v="0"/>
  </r>
  <r>
    <x v="0"/>
    <s v="2025015766"/>
    <x v="0"/>
    <x v="41"/>
    <s v="E3628JBD"/>
    <d v="2025-02-27T00:00:00"/>
    <x v="0"/>
    <s v="200223"/>
    <x v="0"/>
    <s v="PA"/>
    <x v="1"/>
    <x v="0"/>
    <d v="2025-02-27T00:00:00"/>
    <d v="1899-12-30T09:30:58"/>
    <d v="2025-02-27T00:00:00"/>
    <d v="1899-12-30T09:31:59"/>
    <d v="2025-02-27T00:00:00"/>
    <d v="1899-12-30T11:15:16"/>
    <x v="0"/>
    <x v="0"/>
    <s v="8043258302"/>
    <s v="FBO"/>
    <d v="1899-12-30T01:44:18"/>
    <x v="108"/>
    <d v="1899-12-30T00:01:01"/>
    <s v="Granel"/>
    <s v="E001"/>
    <x v="0"/>
    <d v="1899-12-30T01:44:18"/>
    <d v="1899-12-30T01:43:17"/>
    <x v="4"/>
    <x v="4"/>
    <x v="1"/>
    <x v="0"/>
    <n v="0"/>
    <n v="0"/>
    <x v="0"/>
    <x v="0"/>
    <x v="1"/>
    <n v="0"/>
    <x v="0"/>
    <x v="2"/>
    <d v="1899-12-30T00:01:01"/>
    <d v="1899-12-30T00:01:01"/>
    <x v="0"/>
    <m/>
    <m/>
    <d v="1899-12-30T00:00:00"/>
    <d v="1899-12-30T01:44:18"/>
    <n v="5"/>
    <d v="1899-12-30T00:01:01"/>
    <n v="104.30000000000639"/>
    <x v="5"/>
    <x v="0"/>
  </r>
  <r>
    <x v="0"/>
    <s v="2025015778"/>
    <x v="0"/>
    <x v="44"/>
    <s v="E8749KTF"/>
    <d v="2025-02-27T00:00:00"/>
    <x v="0"/>
    <s v="200223"/>
    <x v="0"/>
    <s v="PA"/>
    <x v="1"/>
    <x v="0"/>
    <d v="2025-02-27T00:00:00"/>
    <d v="1899-12-30T09:43:28"/>
    <d v="2025-02-27T00:00:00"/>
    <d v="1899-12-30T09:44:14"/>
    <d v="2025-02-27T00:00:00"/>
    <d v="1899-12-30T11:54:57"/>
    <x v="0"/>
    <x v="0"/>
    <s v="8043258308"/>
    <s v="FBO"/>
    <d v="1899-12-30T02:11:29"/>
    <x v="109"/>
    <d v="1899-12-30T00:00:46"/>
    <s v="Granel"/>
    <s v="E001"/>
    <x v="0"/>
    <d v="1899-12-30T02:11:29"/>
    <d v="1899-12-30T02:10:43"/>
    <x v="4"/>
    <x v="4"/>
    <x v="1"/>
    <x v="0"/>
    <n v="0"/>
    <n v="0"/>
    <x v="0"/>
    <x v="0"/>
    <x v="1"/>
    <n v="0"/>
    <x v="0"/>
    <x v="2"/>
    <d v="1899-12-30T00:00:46"/>
    <d v="1899-12-30T00:00:46"/>
    <x v="0"/>
    <m/>
    <m/>
    <d v="1899-12-30T00:00:00"/>
    <d v="1899-12-30T02:11:29"/>
    <n v="5"/>
    <d v="1899-12-30T00:00:46"/>
    <n v="131.48333333333284"/>
    <x v="5"/>
    <x v="0"/>
  </r>
  <r>
    <x v="0"/>
    <s v="2025015779"/>
    <x v="0"/>
    <x v="67"/>
    <s v="E3428MVC"/>
    <d v="2025-02-27T00:00:00"/>
    <x v="0"/>
    <s v="200223"/>
    <x v="0"/>
    <s v="PA"/>
    <x v="1"/>
    <x v="0"/>
    <d v="2025-02-27T00:00:00"/>
    <d v="1899-12-30T09:44:42"/>
    <d v="2025-02-27T00:00:00"/>
    <d v="1899-12-30T09:58:33"/>
    <d v="2025-02-27T00:00:00"/>
    <d v="1899-12-30T12:20:07"/>
    <x v="0"/>
    <x v="0"/>
    <s v="8043258313"/>
    <s v="FBO"/>
    <d v="1899-12-30T02:35:25"/>
    <x v="110"/>
    <d v="1899-12-30T00:13:51"/>
    <s v="Granel"/>
    <s v="E001"/>
    <x v="0"/>
    <d v="1899-12-30T02:35:25"/>
    <d v="1899-12-30T02:21:34"/>
    <x v="4"/>
    <x v="4"/>
    <x v="1"/>
    <x v="0"/>
    <n v="0"/>
    <n v="0"/>
    <x v="0"/>
    <x v="0"/>
    <x v="1"/>
    <n v="0"/>
    <x v="0"/>
    <x v="2"/>
    <d v="1899-12-30T00:13:51"/>
    <d v="1899-12-30T00:13:51"/>
    <x v="0"/>
    <m/>
    <m/>
    <d v="1899-12-30T00:00:00"/>
    <d v="1899-12-30T02:35:25"/>
    <n v="5"/>
    <d v="1899-12-30T00:13:51"/>
    <n v="155.41666666666555"/>
    <x v="11"/>
    <x v="0"/>
  </r>
  <r>
    <x v="0"/>
    <s v="2025015790"/>
    <x v="0"/>
    <x v="25"/>
    <s v="E9371MTP"/>
    <d v="2025-02-27T00:00:00"/>
    <x v="0"/>
    <s v="200223"/>
    <x v="0"/>
    <s v="PA"/>
    <x v="1"/>
    <x v="0"/>
    <d v="2025-02-27T00:00:00"/>
    <d v="1899-12-30T09:56:09"/>
    <d v="2025-02-27T00:00:00"/>
    <d v="1899-12-30T09:59:24"/>
    <d v="2025-02-27T00:00:00"/>
    <d v="1899-12-30T12:27:37"/>
    <x v="0"/>
    <x v="0"/>
    <s v="8043258314"/>
    <s v="FBO"/>
    <d v="1899-12-30T02:31:28"/>
    <x v="111"/>
    <d v="1899-12-30T00:03:15"/>
    <s v="Granel"/>
    <s v="E001"/>
    <x v="0"/>
    <d v="1899-12-30T02:31:28"/>
    <d v="1899-12-30T02:28:13"/>
    <x v="4"/>
    <x v="4"/>
    <x v="1"/>
    <x v="0"/>
    <n v="0"/>
    <n v="0"/>
    <x v="0"/>
    <x v="0"/>
    <x v="1"/>
    <n v="0"/>
    <x v="0"/>
    <x v="2"/>
    <d v="1899-12-30T00:03:15"/>
    <d v="1899-12-30T00:03:15"/>
    <x v="0"/>
    <m/>
    <m/>
    <d v="1899-12-30T00:00:00"/>
    <d v="1899-12-30T02:31:28"/>
    <n v="5"/>
    <d v="1899-12-30T00:03:15"/>
    <n v="151.46666666665928"/>
    <x v="11"/>
    <x v="0"/>
  </r>
  <r>
    <x v="0"/>
    <s v="2025015802"/>
    <x v="0"/>
    <x v="11"/>
    <s v="E8915MMX"/>
    <d v="2025-02-27T00:00:00"/>
    <x v="0"/>
    <s v="200223"/>
    <x v="0"/>
    <s v="PA"/>
    <x v="1"/>
    <x v="0"/>
    <d v="2025-02-27T00:00:00"/>
    <d v="1899-12-30T10:14:56"/>
    <d v="2025-02-27T00:00:00"/>
    <d v="1899-12-30T10:15:45"/>
    <d v="2025-02-27T00:00:00"/>
    <d v="1899-12-30T13:04:47"/>
    <x v="0"/>
    <x v="0"/>
    <s v="8043258321"/>
    <s v="FBO"/>
    <d v="1899-12-30T02:49:51"/>
    <x v="112"/>
    <d v="1899-12-30T00:00:49"/>
    <s v="Granel"/>
    <s v="E001"/>
    <x v="0"/>
    <d v="1899-12-30T02:49:51"/>
    <d v="1899-12-30T02:49:02"/>
    <x v="5"/>
    <x v="4"/>
    <x v="1"/>
    <x v="0"/>
    <n v="0"/>
    <n v="0"/>
    <x v="0"/>
    <x v="0"/>
    <x v="1"/>
    <n v="0"/>
    <x v="0"/>
    <x v="2"/>
    <d v="1899-12-30T00:00:49"/>
    <d v="1899-12-30T00:00:49"/>
    <x v="0"/>
    <m/>
    <m/>
    <d v="1899-12-30T00:00:00"/>
    <d v="1899-12-30T02:49:51"/>
    <n v="5"/>
    <d v="1899-12-30T00:00:49"/>
    <n v="169.85000000000161"/>
    <x v="6"/>
    <x v="0"/>
  </r>
  <r>
    <x v="0"/>
    <s v="2025015837"/>
    <x v="0"/>
    <x v="19"/>
    <s v="E3740LJW"/>
    <d v="2025-02-27T00:00:00"/>
    <x v="0"/>
    <s v="200223"/>
    <x v="0"/>
    <s v="PA"/>
    <x v="1"/>
    <x v="0"/>
    <d v="2025-02-27T00:00:00"/>
    <d v="1899-12-30T11:34:59"/>
    <d v="2025-02-27T00:00:00"/>
    <d v="1899-12-30T11:35:51"/>
    <d v="2025-02-27T00:00:00"/>
    <d v="1899-12-30T13:47:52"/>
    <x v="0"/>
    <x v="0"/>
    <s v="8043258331"/>
    <s v="FBO"/>
    <d v="1899-12-30T02:12:53"/>
    <x v="113"/>
    <d v="1899-12-30T00:00:52"/>
    <s v="Granel"/>
    <s v="E001"/>
    <x v="0"/>
    <d v="1899-12-30T02:12:53"/>
    <d v="1899-12-30T02:12:01"/>
    <x v="9"/>
    <x v="4"/>
    <x v="1"/>
    <x v="0"/>
    <n v="0"/>
    <n v="0"/>
    <x v="0"/>
    <x v="0"/>
    <x v="1"/>
    <n v="0"/>
    <x v="0"/>
    <x v="2"/>
    <d v="1899-12-30T00:00:52"/>
    <d v="1899-12-30T00:00:52"/>
    <x v="0"/>
    <m/>
    <m/>
    <d v="1899-12-30T00:00:00"/>
    <d v="1899-12-30T02:12:53"/>
    <n v="5"/>
    <d v="1899-12-30T00:00:52"/>
    <n v="132.88333333334393"/>
    <x v="6"/>
    <x v="0"/>
  </r>
  <r>
    <x v="0"/>
    <s v="2025015872"/>
    <x v="0"/>
    <x v="15"/>
    <s v="E0536LZT"/>
    <d v="2025-02-27T00:00:00"/>
    <x v="0"/>
    <s v="200223"/>
    <x v="0"/>
    <s v="PA"/>
    <x v="1"/>
    <x v="0"/>
    <d v="2025-02-27T00:00:00"/>
    <d v="1899-12-30T13:00:04"/>
    <d v="2025-02-27T00:00:00"/>
    <d v="1899-12-30T13:00:39"/>
    <d v="2025-02-27T00:00:00"/>
    <d v="1899-12-30T14:59:51"/>
    <x v="0"/>
    <x v="0"/>
    <s v="8043258341"/>
    <s v="FBO"/>
    <d v="1899-12-30T01:59:47"/>
    <x v="114"/>
    <d v="1899-12-30T00:00:35"/>
    <s v="Granel"/>
    <s v="E001"/>
    <x v="0"/>
    <d v="1899-12-30T01:59:47"/>
    <d v="1899-12-30T01:59:12"/>
    <x v="6"/>
    <x v="4"/>
    <x v="1"/>
    <x v="0"/>
    <n v="0"/>
    <n v="0"/>
    <x v="0"/>
    <x v="0"/>
    <x v="1"/>
    <n v="0"/>
    <x v="0"/>
    <x v="2"/>
    <d v="1899-12-30T00:00:35"/>
    <d v="1899-12-30T00:00:35"/>
    <x v="0"/>
    <m/>
    <m/>
    <d v="1899-12-30T00:00:00"/>
    <d v="1899-12-30T01:59:47"/>
    <n v="5"/>
    <d v="1899-12-30T00:00:35"/>
    <n v="119.78333333333276"/>
    <x v="7"/>
    <x v="0"/>
  </r>
  <r>
    <x v="0"/>
    <s v="2025015899"/>
    <x v="0"/>
    <x v="56"/>
    <s v="E7567MJJ"/>
    <d v="2025-02-27T00:00:00"/>
    <x v="0"/>
    <s v="200223"/>
    <x v="0"/>
    <s v="PA"/>
    <x v="1"/>
    <x v="0"/>
    <d v="2025-02-27T00:00:00"/>
    <d v="1899-12-30T13:57:14"/>
    <d v="2025-02-27T00:00:00"/>
    <d v="1899-12-30T13:57:49"/>
    <d v="2025-02-27T00:00:00"/>
    <d v="1899-12-30T15:30:13"/>
    <x v="0"/>
    <x v="0"/>
    <s v="8043258347"/>
    <s v="FBO"/>
    <d v="1899-12-30T01:32:59"/>
    <x v="115"/>
    <d v="1899-12-30T00:00:35"/>
    <s v="Granel"/>
    <s v="E001"/>
    <x v="0"/>
    <d v="1899-12-30T01:32:59"/>
    <d v="1899-12-30T01:32:24"/>
    <x v="6"/>
    <x v="4"/>
    <x v="1"/>
    <x v="0"/>
    <n v="0"/>
    <n v="0"/>
    <x v="0"/>
    <x v="0"/>
    <x v="1"/>
    <n v="0"/>
    <x v="0"/>
    <x v="2"/>
    <d v="1899-12-30T00:00:35"/>
    <d v="1899-12-30T00:00:35"/>
    <x v="0"/>
    <m/>
    <m/>
    <d v="1899-12-30T00:00:00"/>
    <d v="1899-12-30T01:32:59"/>
    <n v="5"/>
    <d v="1899-12-30T00:00:35"/>
    <n v="92.983333333334329"/>
    <x v="14"/>
    <x v="0"/>
  </r>
  <r>
    <x v="0"/>
    <s v="2025015928"/>
    <x v="0"/>
    <x v="43"/>
    <s v="E8806KTF"/>
    <d v="2025-02-27T00:00:00"/>
    <x v="0"/>
    <s v="200223"/>
    <x v="0"/>
    <s v="PA"/>
    <x v="1"/>
    <x v="0"/>
    <d v="2025-02-27T00:00:00"/>
    <d v="1899-12-30T14:43:35"/>
    <d v="2025-02-27T00:00:00"/>
    <d v="1899-12-30T14:43:58"/>
    <d v="2025-02-27T00:00:00"/>
    <d v="1899-12-30T16:26:41"/>
    <x v="0"/>
    <x v="0"/>
    <s v="8043258355"/>
    <s v="FBO"/>
    <d v="1899-12-30T01:43:06"/>
    <x v="116"/>
    <d v="1899-12-30T00:00:23"/>
    <s v="Granel"/>
    <s v="E001"/>
    <x v="0"/>
    <d v="1899-12-30T01:43:06"/>
    <d v="1899-12-30T01:42:43"/>
    <x v="14"/>
    <x v="4"/>
    <x v="1"/>
    <x v="0"/>
    <n v="0"/>
    <n v="0"/>
    <x v="0"/>
    <x v="0"/>
    <x v="1"/>
    <n v="0"/>
    <x v="0"/>
    <x v="2"/>
    <d v="1899-12-30T00:00:23"/>
    <d v="1899-12-30T00:00:23"/>
    <x v="0"/>
    <m/>
    <m/>
    <d v="1899-12-30T00:00:00"/>
    <d v="1899-12-30T01:43:06"/>
    <n v="5"/>
    <d v="1899-12-30T00:00:23"/>
    <n v="103.09999999999692"/>
    <x v="8"/>
    <x v="0"/>
  </r>
  <r>
    <x v="0"/>
    <s v="2025015923"/>
    <x v="0"/>
    <x v="46"/>
    <s v="E3927KFH"/>
    <d v="2025-02-27T00:00:00"/>
    <x v="0"/>
    <s v="200223"/>
    <x v="0"/>
    <s v="PA"/>
    <x v="1"/>
    <x v="0"/>
    <d v="2025-02-27T00:00:00"/>
    <d v="1899-12-30T14:36:07"/>
    <d v="2025-02-27T00:00:00"/>
    <d v="1899-12-30T14:36:42"/>
    <d v="2025-02-27T00:00:00"/>
    <d v="1899-12-30T16:31:40"/>
    <x v="0"/>
    <x v="0"/>
    <s v="8043258357"/>
    <s v="FBO"/>
    <d v="1899-12-30T01:55:33"/>
    <x v="117"/>
    <d v="1899-12-30T00:00:35"/>
    <s v="Granel"/>
    <s v="E001"/>
    <x v="0"/>
    <d v="1899-12-30T01:55:33"/>
    <d v="1899-12-30T01:54:58"/>
    <x v="14"/>
    <x v="4"/>
    <x v="1"/>
    <x v="0"/>
    <n v="0"/>
    <n v="0"/>
    <x v="0"/>
    <x v="0"/>
    <x v="1"/>
    <n v="0"/>
    <x v="0"/>
    <x v="2"/>
    <d v="1899-12-30T00:00:35"/>
    <d v="1899-12-30T00:00:35"/>
    <x v="0"/>
    <m/>
    <m/>
    <d v="1899-12-30T00:00:00"/>
    <d v="1899-12-30T01:55:33"/>
    <n v="5"/>
    <d v="1899-12-30T00:00:35"/>
    <n v="115.55000000000639"/>
    <x v="8"/>
    <x v="0"/>
  </r>
  <r>
    <x v="0"/>
    <s v="2025016115"/>
    <x v="0"/>
    <x v="68"/>
    <s v="E1728JLD"/>
    <d v="2025-02-28T00:00:00"/>
    <x v="0"/>
    <s v="200223"/>
    <x v="0"/>
    <s v="PA"/>
    <x v="1"/>
    <x v="0"/>
    <d v="2025-02-28T00:00:00"/>
    <d v="1899-12-30T09:46:24"/>
    <d v="2025-02-28T00:00:00"/>
    <d v="1899-12-30T09:46:51"/>
    <d v="2025-02-28T00:00:00"/>
    <d v="1899-12-30T10:11:52"/>
    <x v="0"/>
    <x v="0"/>
    <s v="8043258387"/>
    <s v="FBO"/>
    <d v="1899-12-30T00:25:28"/>
    <x v="118"/>
    <d v="1899-12-30T00:00:27"/>
    <s v="Granel"/>
    <s v="E001"/>
    <x v="0"/>
    <d v="1899-12-30T00:25:28"/>
    <d v="1899-12-30T00:25:01"/>
    <x v="4"/>
    <x v="5"/>
    <x v="1"/>
    <x v="0"/>
    <n v="0"/>
    <n v="0"/>
    <x v="0"/>
    <x v="0"/>
    <x v="1"/>
    <n v="0"/>
    <x v="0"/>
    <x v="1"/>
    <d v="1899-12-30T00:00:27"/>
    <d v="1899-12-30T00:00:27"/>
    <x v="0"/>
    <m/>
    <m/>
    <d v="1899-12-30T00:00:00"/>
    <d v="1899-12-30T00:25:28"/>
    <n v="6"/>
    <d v="1899-12-30T00:00:27"/>
    <n v="25.466666666673632"/>
    <x v="4"/>
    <x v="1"/>
  </r>
  <r>
    <x v="0"/>
    <s v="2025016133"/>
    <x v="0"/>
    <x v="69"/>
    <s v="E6122LKW"/>
    <d v="2025-02-28T00:00:00"/>
    <x v="0"/>
    <s v="200223"/>
    <x v="0"/>
    <s v="PA"/>
    <x v="1"/>
    <x v="0"/>
    <d v="2025-02-28T00:00:00"/>
    <d v="1899-12-30T10:28:49"/>
    <d v="2025-02-28T00:00:00"/>
    <d v="1899-12-30T10:29:26"/>
    <d v="2025-02-28T00:00:00"/>
    <d v="1899-12-30T11:03:38"/>
    <x v="0"/>
    <x v="0"/>
    <s v="8043258390"/>
    <s v="FBO"/>
    <d v="1899-12-30T00:34:49"/>
    <x v="90"/>
    <d v="1899-12-30T00:00:37"/>
    <s v="Granel"/>
    <s v="E001"/>
    <x v="0"/>
    <d v="1899-12-30T00:34:49"/>
    <d v="1899-12-30T00:34:12"/>
    <x v="5"/>
    <x v="5"/>
    <x v="1"/>
    <x v="0"/>
    <n v="0"/>
    <n v="0"/>
    <x v="0"/>
    <x v="0"/>
    <x v="1"/>
    <n v="0"/>
    <x v="0"/>
    <x v="1"/>
    <d v="1899-12-30T00:00:37"/>
    <d v="1899-12-30T00:00:37"/>
    <x v="0"/>
    <m/>
    <m/>
    <d v="1899-12-30T00:00:00"/>
    <d v="1899-12-30T00:34:49"/>
    <n v="6"/>
    <d v="1899-12-30T00:00:37"/>
    <n v="34.816666666665583"/>
    <x v="5"/>
    <x v="1"/>
  </r>
  <r>
    <x v="0"/>
    <s v="2025016162"/>
    <x v="0"/>
    <x v="65"/>
    <s v="E9101GDJ"/>
    <d v="2025-02-28T00:00:00"/>
    <x v="0"/>
    <s v="200223"/>
    <x v="0"/>
    <s v="PA"/>
    <x v="1"/>
    <x v="0"/>
    <d v="2025-02-28T00:00:00"/>
    <d v="1899-12-30T11:18:30"/>
    <d v="2025-02-28T00:00:00"/>
    <d v="1899-12-30T11:18:53"/>
    <d v="2025-02-28T00:00:00"/>
    <d v="1899-12-30T11:43:38"/>
    <x v="0"/>
    <x v="0"/>
    <s v="8043258392"/>
    <s v="FBO"/>
    <d v="1899-12-30T00:25:08"/>
    <x v="119"/>
    <d v="1899-12-30T00:00:23"/>
    <s v="Granel"/>
    <s v="E001"/>
    <x v="0"/>
    <d v="1899-12-30T00:25:08"/>
    <d v="1899-12-30T00:24:45"/>
    <x v="9"/>
    <x v="5"/>
    <x v="1"/>
    <x v="0"/>
    <n v="0"/>
    <n v="0"/>
    <x v="0"/>
    <x v="0"/>
    <x v="1"/>
    <n v="0"/>
    <x v="0"/>
    <x v="1"/>
    <d v="1899-12-30T00:00:23"/>
    <d v="1899-12-30T00:00:23"/>
    <x v="0"/>
    <m/>
    <m/>
    <d v="1899-12-30T00:00:00"/>
    <d v="1899-12-30T00:25:08"/>
    <n v="6"/>
    <d v="1899-12-30T00:00:23"/>
    <n v="25.133333333328043"/>
    <x v="5"/>
    <x v="1"/>
  </r>
  <r>
    <x v="0"/>
    <s v="2025016179"/>
    <x v="0"/>
    <x v="70"/>
    <s v="E5341KHG"/>
    <d v="2025-02-28T00:00:00"/>
    <x v="0"/>
    <s v="200223"/>
    <x v="0"/>
    <s v="PA"/>
    <x v="1"/>
    <x v="0"/>
    <d v="2025-02-28T00:00:00"/>
    <d v="1899-12-30T11:42:53"/>
    <d v="2025-02-28T00:00:00"/>
    <d v="1899-12-30T11:43:18"/>
    <d v="2025-02-28T00:00:00"/>
    <d v="1899-12-30T11:59:14"/>
    <x v="0"/>
    <x v="0"/>
    <s v="8043258395"/>
    <s v="FBO"/>
    <d v="1899-12-30T00:16:21"/>
    <x v="120"/>
    <d v="1899-12-30T00:00:25"/>
    <s v="Granel"/>
    <s v="E001"/>
    <x v="0"/>
    <d v="1899-12-30T00:16:21"/>
    <d v="1899-12-30T00:15:56"/>
    <x v="9"/>
    <x v="5"/>
    <x v="1"/>
    <x v="0"/>
    <n v="0"/>
    <n v="0"/>
    <x v="0"/>
    <x v="0"/>
    <x v="1"/>
    <n v="0"/>
    <x v="0"/>
    <x v="1"/>
    <d v="1899-12-30T00:00:25"/>
    <d v="1899-12-30T00:00:25"/>
    <x v="0"/>
    <m/>
    <m/>
    <d v="1899-12-30T00:00:00"/>
    <d v="1899-12-30T00:16:21"/>
    <n v="6"/>
    <d v="1899-12-30T00:00:25"/>
    <n v="16.349999999990406"/>
    <x v="5"/>
    <x v="1"/>
  </r>
  <r>
    <x v="0"/>
    <s v="2025016185"/>
    <x v="0"/>
    <x v="71"/>
    <s v="E0784LBG"/>
    <d v="2025-02-28T00:00:00"/>
    <x v="0"/>
    <s v="200223"/>
    <x v="0"/>
    <s v="PA"/>
    <x v="1"/>
    <x v="0"/>
    <d v="2025-02-28T00:00:00"/>
    <d v="1899-12-30T11:48:31"/>
    <d v="2025-02-28T00:00:00"/>
    <d v="1899-12-30T11:49:50"/>
    <d v="2025-02-28T00:00:00"/>
    <d v="1899-12-30T13:05:04"/>
    <x v="0"/>
    <x v="0"/>
    <s v="8043258398"/>
    <s v="FBO"/>
    <d v="1899-12-30T01:16:33"/>
    <x v="121"/>
    <d v="1899-12-30T00:01:19"/>
    <s v="Granel"/>
    <s v="E001"/>
    <x v="0"/>
    <d v="1899-12-30T01:16:33"/>
    <d v="1899-12-30T01:15:14"/>
    <x v="9"/>
    <x v="5"/>
    <x v="1"/>
    <x v="0"/>
    <n v="0"/>
    <n v="0"/>
    <x v="0"/>
    <x v="0"/>
    <x v="1"/>
    <n v="0"/>
    <x v="0"/>
    <x v="0"/>
    <d v="1899-12-30T00:01:19"/>
    <d v="1899-12-30T00:01:19"/>
    <x v="0"/>
    <m/>
    <m/>
    <d v="1899-12-30T00:00:00"/>
    <d v="1899-12-30T01:16:33"/>
    <n v="6"/>
    <d v="1899-12-30T00:01:19"/>
    <n v="76.550000000011167"/>
    <x v="6"/>
    <x v="0"/>
  </r>
  <r>
    <x v="0"/>
    <s v="2025016276"/>
    <x v="0"/>
    <x v="72"/>
    <s v="E6165JSS"/>
    <d v="2025-02-28T00:00:00"/>
    <x v="0"/>
    <s v="200223"/>
    <x v="0"/>
    <s v="PA"/>
    <x v="1"/>
    <x v="0"/>
    <d v="2025-02-28T00:00:00"/>
    <d v="1899-12-30T14:18:40"/>
    <d v="2025-02-28T00:00:00"/>
    <d v="1899-12-30T14:21:47"/>
    <d v="2025-02-28T00:00:00"/>
    <d v="1899-12-30T15:02:34"/>
    <x v="0"/>
    <x v="0"/>
    <s v="8043258409"/>
    <s v="FBO"/>
    <d v="1899-12-30T00:43:54"/>
    <x v="122"/>
    <d v="1899-12-30T00:03:07"/>
    <s v="Granel"/>
    <s v="E001"/>
    <x v="0"/>
    <d v="1899-12-30T00:43:54"/>
    <d v="1899-12-30T00:40:47"/>
    <x v="14"/>
    <x v="5"/>
    <x v="1"/>
    <x v="0"/>
    <n v="0"/>
    <n v="0"/>
    <x v="0"/>
    <x v="0"/>
    <x v="1"/>
    <n v="0"/>
    <x v="0"/>
    <x v="1"/>
    <d v="1899-12-30T00:03:07"/>
    <d v="1899-12-30T00:03:07"/>
    <x v="0"/>
    <m/>
    <m/>
    <d v="1899-12-30T00:00:00"/>
    <d v="1899-12-30T00:43:54"/>
    <n v="6"/>
    <d v="1899-12-30T00:03:07"/>
    <n v="43.899999999998386"/>
    <x v="14"/>
    <x v="1"/>
  </r>
  <r>
    <x v="0"/>
    <s v="2025016277"/>
    <x v="0"/>
    <x v="73"/>
    <s v="E1734LGJ"/>
    <d v="2025-02-28T00:00:00"/>
    <x v="0"/>
    <s v="200223"/>
    <x v="0"/>
    <s v="PA"/>
    <x v="1"/>
    <x v="0"/>
    <d v="2025-02-28T00:00:00"/>
    <d v="1899-12-30T14:22:52"/>
    <d v="2025-02-28T00:00:00"/>
    <d v="1899-12-30T14:23:28"/>
    <d v="2025-02-28T00:00:00"/>
    <d v="1899-12-30T15:13:09"/>
    <x v="0"/>
    <x v="0"/>
    <s v="8043258411"/>
    <s v="FBO"/>
    <d v="1899-12-30T00:50:17"/>
    <x v="123"/>
    <d v="1899-12-30T00:00:36"/>
    <s v="Granel"/>
    <s v="E001"/>
    <x v="0"/>
    <d v="1899-12-30T00:50:17"/>
    <d v="1899-12-30T00:49:41"/>
    <x v="14"/>
    <x v="5"/>
    <x v="1"/>
    <x v="0"/>
    <n v="0"/>
    <n v="0"/>
    <x v="0"/>
    <x v="0"/>
    <x v="1"/>
    <n v="0"/>
    <x v="0"/>
    <x v="0"/>
    <d v="1899-12-30T00:00:36"/>
    <d v="1899-12-30T00:00:36"/>
    <x v="0"/>
    <m/>
    <m/>
    <d v="1899-12-30T00:00:00"/>
    <d v="1899-12-30T00:50:17"/>
    <n v="6"/>
    <d v="1899-12-30T00:00:36"/>
    <n v="50.283333333331171"/>
    <x v="14"/>
    <x v="0"/>
  </r>
  <r>
    <x v="0"/>
    <s v="2025016368"/>
    <x v="0"/>
    <x v="2"/>
    <s v="E2039KJH"/>
    <d v="2025-03-03T00:00:00"/>
    <x v="0"/>
    <s v="200223"/>
    <x v="0"/>
    <s v="PA"/>
    <x v="1"/>
    <x v="0"/>
    <d v="2025-03-03T00:00:00"/>
    <d v="1899-12-30T05:52:34"/>
    <d v="2025-03-03T00:00:00"/>
    <d v="1899-12-30T05:55:13"/>
    <d v="2025-03-03T00:00:00"/>
    <d v="1899-12-30T06:32:56"/>
    <x v="0"/>
    <x v="0"/>
    <s v="8043258430"/>
    <s v="FBO"/>
    <d v="1899-12-30T00:40:22"/>
    <x v="124"/>
    <d v="1899-12-30T00:02:39"/>
    <s v="Granel"/>
    <s v="E001"/>
    <x v="0"/>
    <d v="1899-12-30T00:40:22"/>
    <d v="1899-12-30T00:37:43"/>
    <x v="0"/>
    <x v="6"/>
    <x v="2"/>
    <x v="0"/>
    <n v="0"/>
    <n v="0"/>
    <x v="0"/>
    <x v="0"/>
    <x v="2"/>
    <n v="0"/>
    <x v="0"/>
    <x v="1"/>
    <d v="1899-12-30T00:02:39"/>
    <d v="1899-12-30T00:02:39"/>
    <x v="0"/>
    <m/>
    <m/>
    <d v="1899-12-30T00:00:00"/>
    <d v="1899-12-30T00:40:22"/>
    <n v="2"/>
    <d v="1899-12-30T00:02:39"/>
    <n v="40.366666666670362"/>
    <x v="0"/>
    <x v="1"/>
  </r>
  <r>
    <x v="0"/>
    <s v="2025016371"/>
    <x v="0"/>
    <x v="5"/>
    <s v="E9571JYK"/>
    <d v="2025-03-03T00:00:00"/>
    <x v="0"/>
    <s v="200223"/>
    <x v="0"/>
    <s v="PA"/>
    <x v="1"/>
    <x v="0"/>
    <d v="2025-03-03T00:00:00"/>
    <d v="1899-12-30T05:56:47"/>
    <d v="2025-03-03T00:00:00"/>
    <d v="1899-12-30T06:02:38"/>
    <d v="2025-03-03T00:00:00"/>
    <d v="1899-12-30T06:53:18"/>
    <x v="0"/>
    <x v="0"/>
    <s v="8043258431"/>
    <s v="FBO"/>
    <d v="1899-12-30T00:56:31"/>
    <x v="125"/>
    <d v="1899-12-30T00:05:51"/>
    <s v="Granel"/>
    <s v="E001"/>
    <x v="0"/>
    <d v="1899-12-30T00:56:31"/>
    <d v="1899-12-30T00:50:40"/>
    <x v="0"/>
    <x v="6"/>
    <x v="2"/>
    <x v="0"/>
    <n v="0"/>
    <n v="0"/>
    <x v="0"/>
    <x v="0"/>
    <x v="2"/>
    <n v="0"/>
    <x v="0"/>
    <x v="0"/>
    <d v="1899-12-30T00:05:51"/>
    <d v="1899-12-30T00:05:51"/>
    <x v="0"/>
    <m/>
    <m/>
    <d v="1899-12-30T00:00:00"/>
    <d v="1899-12-30T00:56:31"/>
    <n v="2"/>
    <d v="1899-12-30T00:05:51"/>
    <n v="56.516666666673608"/>
    <x v="0"/>
    <x v="0"/>
  </r>
  <r>
    <x v="0"/>
    <s v="2025016370"/>
    <x v="0"/>
    <x v="6"/>
    <s v="E3978LBB"/>
    <d v="2025-03-03T00:00:00"/>
    <x v="0"/>
    <s v="200223"/>
    <x v="0"/>
    <s v="PA"/>
    <x v="0"/>
    <x v="0"/>
    <d v="2025-03-03T00:00:00"/>
    <d v="1899-12-30T05:54:13"/>
    <d v="2025-03-03T00:00:00"/>
    <d v="1899-12-30T05:55:24"/>
    <d v="2025-03-03T00:00:00"/>
    <d v="1899-12-30T07:09:58"/>
    <x v="0"/>
    <x v="0"/>
    <s v="8043258434"/>
    <s v="FBO"/>
    <d v="1899-12-30T01:15:45"/>
    <x v="126"/>
    <d v="1899-12-30T00:01:11"/>
    <s v="Granel"/>
    <s v="E001"/>
    <x v="0"/>
    <d v="1899-12-30T01:15:45"/>
    <d v="1899-12-30T01:14:34"/>
    <x v="0"/>
    <x v="6"/>
    <x v="2"/>
    <x v="0"/>
    <n v="0"/>
    <n v="0"/>
    <x v="0"/>
    <x v="0"/>
    <x v="2"/>
    <n v="0"/>
    <x v="0"/>
    <x v="0"/>
    <d v="1899-12-30T00:01:11"/>
    <d v="1899-12-30T00:01:11"/>
    <x v="0"/>
    <m/>
    <m/>
    <d v="1899-12-30T00:00:00"/>
    <d v="1899-12-30T01:15:45"/>
    <n v="2"/>
    <d v="1899-12-30T00:01:11"/>
    <n v="75.749999999990379"/>
    <x v="1"/>
    <x v="0"/>
  </r>
  <r>
    <x v="0"/>
    <s v="2025016385"/>
    <x v="0"/>
    <x v="36"/>
    <s v="E9365MTP"/>
    <d v="2025-03-03T00:00:00"/>
    <x v="0"/>
    <s v="200223"/>
    <x v="0"/>
    <s v="PA"/>
    <x v="1"/>
    <x v="0"/>
    <d v="2025-03-03T00:00:00"/>
    <d v="1899-12-30T06:56:01"/>
    <d v="2025-03-03T00:00:00"/>
    <d v="1899-12-30T06:56:34"/>
    <d v="2025-03-03T00:00:00"/>
    <d v="1899-12-30T07:24:35"/>
    <x v="0"/>
    <x v="0"/>
    <s v="8043258435"/>
    <s v="FBO"/>
    <d v="1899-12-30T00:28:34"/>
    <x v="127"/>
    <d v="1899-12-30T00:00:33"/>
    <s v="Granel"/>
    <s v="E001"/>
    <x v="0"/>
    <d v="1899-12-30T00:28:34"/>
    <d v="1899-12-30T00:28:01"/>
    <x v="1"/>
    <x v="6"/>
    <x v="2"/>
    <x v="0"/>
    <n v="0"/>
    <n v="0"/>
    <x v="0"/>
    <x v="0"/>
    <x v="2"/>
    <n v="0"/>
    <x v="0"/>
    <x v="1"/>
    <d v="1899-12-30T00:00:33"/>
    <d v="1899-12-30T00:00:33"/>
    <x v="0"/>
    <m/>
    <m/>
    <d v="1899-12-30T00:00:00"/>
    <d v="1899-12-30T00:28:34"/>
    <n v="2"/>
    <d v="1899-12-30T00:00:33"/>
    <n v="28.566666666676753"/>
    <x v="1"/>
    <x v="1"/>
  </r>
  <r>
    <x v="0"/>
    <s v="2025016382"/>
    <x v="0"/>
    <x v="17"/>
    <s v="E6123KFG"/>
    <d v="2025-03-03T00:00:00"/>
    <x v="0"/>
    <s v="200223"/>
    <x v="0"/>
    <s v="PA"/>
    <x v="1"/>
    <x v="0"/>
    <d v="2025-03-03T00:00:00"/>
    <d v="1899-12-30T06:48:23"/>
    <d v="2025-03-03T00:00:00"/>
    <d v="1899-12-30T06:48:58"/>
    <d v="2025-03-03T00:00:00"/>
    <d v="1899-12-30T07:31:35"/>
    <x v="0"/>
    <x v="0"/>
    <s v="8043258438"/>
    <s v="FBO"/>
    <d v="1899-12-30T00:43:12"/>
    <x v="128"/>
    <d v="1899-12-30T00:00:35"/>
    <s v="Granel"/>
    <s v="E001"/>
    <x v="0"/>
    <d v="1899-12-30T00:43:12"/>
    <d v="1899-12-30T00:42:37"/>
    <x v="1"/>
    <x v="6"/>
    <x v="2"/>
    <x v="0"/>
    <n v="0"/>
    <n v="0"/>
    <x v="0"/>
    <x v="0"/>
    <x v="2"/>
    <n v="0"/>
    <x v="0"/>
    <x v="1"/>
    <d v="1899-12-30T00:00:35"/>
    <d v="1899-12-30T00:00:35"/>
    <x v="0"/>
    <m/>
    <m/>
    <d v="1899-12-30T00:00:00"/>
    <d v="1899-12-30T00:43:12"/>
    <n v="2"/>
    <d v="1899-12-30T00:00:35"/>
    <n v="43.200000000000038"/>
    <x v="1"/>
    <x v="1"/>
  </r>
  <r>
    <x v="0"/>
    <s v="2025016389"/>
    <x v="0"/>
    <x v="66"/>
    <s v="E5149MJT"/>
    <d v="2025-03-03T00:00:00"/>
    <x v="0"/>
    <s v="200223"/>
    <x v="0"/>
    <s v="PA"/>
    <x v="1"/>
    <x v="0"/>
    <d v="2025-03-03T00:00:00"/>
    <d v="1899-12-30T07:17:41"/>
    <d v="2025-03-03T00:00:00"/>
    <d v="1899-12-30T07:18:15"/>
    <d v="2025-03-03T00:00:00"/>
    <d v="1899-12-30T07:36:43"/>
    <x v="0"/>
    <x v="0"/>
    <s v="8043258439"/>
    <s v="FBO"/>
    <d v="1899-12-30T00:19:02"/>
    <x v="129"/>
    <d v="1899-12-30T00:00:34"/>
    <s v="Granel"/>
    <s v="E001"/>
    <x v="0"/>
    <d v="1899-12-30T00:19:02"/>
    <d v="1899-12-30T00:18:28"/>
    <x v="2"/>
    <x v="6"/>
    <x v="2"/>
    <x v="0"/>
    <n v="0"/>
    <n v="0"/>
    <x v="0"/>
    <x v="0"/>
    <x v="2"/>
    <n v="0"/>
    <x v="0"/>
    <x v="1"/>
    <d v="1899-12-30T00:00:34"/>
    <d v="1899-12-30T00:00:34"/>
    <x v="0"/>
    <m/>
    <m/>
    <d v="1899-12-30T00:00:00"/>
    <d v="1899-12-30T00:19:02"/>
    <n v="2"/>
    <d v="1899-12-30T00:00:34"/>
    <n v="19.033333333329566"/>
    <x v="1"/>
    <x v="1"/>
  </r>
  <r>
    <x v="0"/>
    <s v="2025016390"/>
    <x v="0"/>
    <x v="15"/>
    <s v="E0536LZT"/>
    <d v="2025-03-03T00:00:00"/>
    <x v="0"/>
    <s v="200223"/>
    <x v="0"/>
    <s v="PA"/>
    <x v="0"/>
    <x v="0"/>
    <d v="2025-03-03T00:00:00"/>
    <d v="1899-12-30T07:19:08"/>
    <d v="2025-03-03T00:00:00"/>
    <d v="1899-12-30T07:19:41"/>
    <d v="2025-03-03T00:00:00"/>
    <d v="1899-12-30T07:41:57"/>
    <x v="0"/>
    <x v="0"/>
    <s v="8043258441"/>
    <s v="FBO"/>
    <d v="1899-12-30T00:22:49"/>
    <x v="130"/>
    <d v="1899-12-30T00:00:33"/>
    <s v="Granel"/>
    <s v="E001"/>
    <x v="0"/>
    <d v="1899-12-30T00:22:49"/>
    <d v="1899-12-30T00:22:16"/>
    <x v="2"/>
    <x v="6"/>
    <x v="2"/>
    <x v="0"/>
    <n v="0"/>
    <n v="0"/>
    <x v="0"/>
    <x v="0"/>
    <x v="2"/>
    <n v="0"/>
    <x v="0"/>
    <x v="1"/>
    <d v="1899-12-30T00:00:33"/>
    <d v="1899-12-30T00:00:33"/>
    <x v="0"/>
    <m/>
    <m/>
    <d v="1899-12-30T00:00:00"/>
    <d v="1899-12-30T00:22:49"/>
    <n v="2"/>
    <d v="1899-12-30T00:00:33"/>
    <n v="22.816666666670418"/>
    <x v="1"/>
    <x v="1"/>
  </r>
  <r>
    <x v="0"/>
    <s v="2025016391"/>
    <x v="0"/>
    <x v="16"/>
    <s v="E6236MCZ"/>
    <d v="2025-03-03T00:00:00"/>
    <x v="0"/>
    <s v="200223"/>
    <x v="0"/>
    <s v="PA"/>
    <x v="1"/>
    <x v="0"/>
    <d v="2025-03-03T00:00:00"/>
    <d v="1899-12-30T07:21:11"/>
    <d v="2025-03-03T00:00:00"/>
    <d v="1899-12-30T07:21:38"/>
    <d v="2025-03-03T00:00:00"/>
    <d v="1899-12-30T07:44:03"/>
    <x v="0"/>
    <x v="0"/>
    <s v="8043258442"/>
    <s v="FBO"/>
    <d v="1899-12-30T00:22:52"/>
    <x v="131"/>
    <d v="1899-12-30T00:00:27"/>
    <s v="Granel"/>
    <s v="E001"/>
    <x v="0"/>
    <d v="1899-12-30T00:22:52"/>
    <d v="1899-12-30T00:22:25"/>
    <x v="2"/>
    <x v="6"/>
    <x v="2"/>
    <x v="0"/>
    <n v="0"/>
    <n v="0"/>
    <x v="0"/>
    <x v="0"/>
    <x v="2"/>
    <n v="0"/>
    <x v="0"/>
    <x v="1"/>
    <d v="1899-12-30T00:00:27"/>
    <d v="1899-12-30T00:00:27"/>
    <x v="0"/>
    <m/>
    <m/>
    <d v="1899-12-30T00:00:00"/>
    <d v="1899-12-30T00:22:52"/>
    <n v="2"/>
    <d v="1899-12-30T00:00:27"/>
    <n v="22.86666666666715"/>
    <x v="1"/>
    <x v="1"/>
  </r>
  <r>
    <x v="0"/>
    <s v="2025016402"/>
    <x v="0"/>
    <x v="19"/>
    <s v="E3740LJW"/>
    <d v="2025-03-03T00:00:00"/>
    <x v="0"/>
    <s v="200223"/>
    <x v="0"/>
    <s v="PA"/>
    <x v="1"/>
    <x v="0"/>
    <d v="2025-03-03T00:00:00"/>
    <d v="1899-12-30T07:53:09"/>
    <d v="2025-03-03T00:00:00"/>
    <d v="1899-12-30T07:53:37"/>
    <d v="2025-03-03T00:00:00"/>
    <d v="1899-12-30T08:06:34"/>
    <x v="0"/>
    <x v="0"/>
    <s v="8043258444"/>
    <s v="FBO"/>
    <d v="1899-12-30T00:13:25"/>
    <x v="132"/>
    <d v="1899-12-30T00:00:28"/>
    <s v="Granel"/>
    <s v="E001"/>
    <x v="0"/>
    <d v="1899-12-30T00:13:25"/>
    <d v="1899-12-30T00:12:57"/>
    <x v="2"/>
    <x v="6"/>
    <x v="2"/>
    <x v="0"/>
    <n v="0"/>
    <n v="0"/>
    <x v="0"/>
    <x v="0"/>
    <x v="2"/>
    <n v="0"/>
    <x v="0"/>
    <x v="1"/>
    <d v="1899-12-30T00:00:28"/>
    <d v="1899-12-30T00:00:28"/>
    <x v="0"/>
    <m/>
    <m/>
    <d v="1899-12-30T00:00:00"/>
    <d v="1899-12-30T00:13:25"/>
    <n v="2"/>
    <d v="1899-12-30T00:00:28"/>
    <n v="13.416666666667192"/>
    <x v="2"/>
    <x v="1"/>
  </r>
  <r>
    <x v="0"/>
    <s v="2025016407"/>
    <x v="0"/>
    <x v="27"/>
    <s v="E6681KKY"/>
    <d v="2025-03-03T00:00:00"/>
    <x v="0"/>
    <s v="200223"/>
    <x v="0"/>
    <s v="PA"/>
    <x v="0"/>
    <x v="0"/>
    <d v="2025-03-03T00:00:00"/>
    <d v="1899-12-30T08:00:27"/>
    <d v="2025-03-03T00:00:00"/>
    <d v="1899-12-30T08:00:57"/>
    <d v="2025-03-03T00:00:00"/>
    <d v="1899-12-30T08:23:39"/>
    <x v="0"/>
    <x v="0"/>
    <s v="8043258450"/>
    <s v="FBO"/>
    <d v="1899-12-30T00:23:12"/>
    <x v="133"/>
    <d v="1899-12-30T00:00:30"/>
    <s v="Granel"/>
    <s v="E001"/>
    <x v="0"/>
    <d v="1899-12-30T00:23:12"/>
    <d v="1899-12-30T00:22:42"/>
    <x v="3"/>
    <x v="6"/>
    <x v="2"/>
    <x v="0"/>
    <n v="0"/>
    <n v="0"/>
    <x v="0"/>
    <x v="0"/>
    <x v="2"/>
    <n v="0"/>
    <x v="0"/>
    <x v="1"/>
    <d v="1899-12-30T00:00:30"/>
    <d v="1899-12-30T00:00:30"/>
    <x v="0"/>
    <m/>
    <m/>
    <d v="1899-12-30T00:00:00"/>
    <d v="1899-12-30T00:23:12"/>
    <n v="2"/>
    <d v="1899-12-30T00:00:30"/>
    <n v="23.199999999998429"/>
    <x v="2"/>
    <x v="1"/>
  </r>
  <r>
    <x v="0"/>
    <s v="2025016405"/>
    <x v="0"/>
    <x v="18"/>
    <s v="E8100MWF"/>
    <d v="2025-03-03T00:00:00"/>
    <x v="0"/>
    <s v="200223"/>
    <x v="0"/>
    <s v="PA"/>
    <x v="1"/>
    <x v="0"/>
    <d v="2025-03-03T00:00:00"/>
    <d v="1899-12-30T07:58:41"/>
    <d v="2025-03-03T00:00:00"/>
    <d v="1899-12-30T07:59:11"/>
    <d v="2025-03-03T00:00:00"/>
    <d v="1899-12-30T08:32:44"/>
    <x v="0"/>
    <x v="0"/>
    <s v="8043258455"/>
    <s v="FBO"/>
    <d v="1899-12-30T00:34:03"/>
    <x v="134"/>
    <d v="1899-12-30T00:00:30"/>
    <s v="Granel"/>
    <s v="E001"/>
    <x v="0"/>
    <d v="1899-12-30T00:34:03"/>
    <d v="1899-12-30T00:33:33"/>
    <x v="2"/>
    <x v="6"/>
    <x v="2"/>
    <x v="0"/>
    <n v="0"/>
    <n v="0"/>
    <x v="0"/>
    <x v="0"/>
    <x v="2"/>
    <n v="0"/>
    <x v="0"/>
    <x v="1"/>
    <d v="1899-12-30T00:00:30"/>
    <d v="1899-12-30T00:00:30"/>
    <x v="0"/>
    <m/>
    <m/>
    <d v="1899-12-30T00:00:00"/>
    <d v="1899-12-30T00:34:03"/>
    <n v="2"/>
    <d v="1899-12-30T00:00:30"/>
    <n v="34.049999999995173"/>
    <x v="2"/>
    <x v="1"/>
  </r>
  <r>
    <x v="0"/>
    <s v="2025016417"/>
    <x v="0"/>
    <x v="21"/>
    <s v="E0199LWL"/>
    <d v="2025-03-03T00:00:00"/>
    <x v="0"/>
    <s v="200223"/>
    <x v="0"/>
    <s v="PA"/>
    <x v="0"/>
    <x v="0"/>
    <d v="2025-03-03T00:00:00"/>
    <d v="1899-12-30T08:13:22"/>
    <d v="2025-03-03T00:00:00"/>
    <d v="1899-12-30T08:15:10"/>
    <d v="2025-03-03T00:00:00"/>
    <d v="1899-12-30T08:47:06"/>
    <x v="0"/>
    <x v="0"/>
    <s v="8043258458"/>
    <s v="FBO"/>
    <d v="1899-12-30T00:33:44"/>
    <x v="135"/>
    <d v="1899-12-30T00:01:48"/>
    <s v="Granel"/>
    <s v="E001"/>
    <x v="0"/>
    <d v="1899-12-30T00:33:44"/>
    <d v="1899-12-30T00:31:56"/>
    <x v="3"/>
    <x v="6"/>
    <x v="2"/>
    <x v="0"/>
    <n v="0"/>
    <n v="0"/>
    <x v="0"/>
    <x v="0"/>
    <x v="2"/>
    <n v="0"/>
    <x v="0"/>
    <x v="1"/>
    <d v="1899-12-30T00:01:48"/>
    <d v="1899-12-30T00:01:48"/>
    <x v="0"/>
    <m/>
    <m/>
    <d v="1899-12-30T00:00:00"/>
    <d v="1899-12-30T00:33:44"/>
    <n v="2"/>
    <d v="1899-12-30T00:01:48"/>
    <n v="33.733333333339139"/>
    <x v="2"/>
    <x v="1"/>
  </r>
  <r>
    <x v="0"/>
    <s v="2025016420"/>
    <x v="0"/>
    <x v="74"/>
    <s v="E8600MHK"/>
    <d v="2025-03-03T00:00:00"/>
    <x v="0"/>
    <s v="200223"/>
    <x v="0"/>
    <s v="PA"/>
    <x v="1"/>
    <x v="0"/>
    <d v="2025-03-03T00:00:00"/>
    <d v="1899-12-30T08:33:11"/>
    <d v="2025-03-03T00:00:00"/>
    <d v="1899-12-30T08:33:51"/>
    <d v="2025-03-03T00:00:00"/>
    <d v="1899-12-30T08:51:59"/>
    <x v="0"/>
    <x v="0"/>
    <s v="8043258459"/>
    <s v="FBO"/>
    <d v="1899-12-30T00:18:48"/>
    <x v="136"/>
    <d v="1899-12-30T00:00:40"/>
    <s v="Granel"/>
    <s v="E001"/>
    <x v="0"/>
    <d v="1899-12-30T00:18:48"/>
    <d v="1899-12-30T00:18:08"/>
    <x v="3"/>
    <x v="6"/>
    <x v="2"/>
    <x v="0"/>
    <n v="0"/>
    <n v="0"/>
    <x v="0"/>
    <x v="0"/>
    <x v="2"/>
    <n v="0"/>
    <x v="0"/>
    <x v="1"/>
    <d v="1899-12-30T00:00:40"/>
    <d v="1899-12-30T00:00:40"/>
    <x v="0"/>
    <m/>
    <m/>
    <d v="1899-12-30T00:00:00"/>
    <d v="1899-12-30T00:18:48"/>
    <n v="2"/>
    <d v="1899-12-30T00:00:40"/>
    <n v="18.800000000006374"/>
    <x v="2"/>
    <x v="1"/>
  </r>
  <r>
    <x v="0"/>
    <s v="2025016432"/>
    <x v="0"/>
    <x v="75"/>
    <s v="E2101MKW"/>
    <d v="2025-03-03T00:00:00"/>
    <x v="0"/>
    <s v="200223"/>
    <x v="0"/>
    <s v="PA"/>
    <x v="1"/>
    <x v="0"/>
    <d v="2025-03-03T00:00:00"/>
    <d v="1899-12-30T08:53:54"/>
    <d v="2025-03-03T00:00:00"/>
    <d v="1899-12-30T08:55:18"/>
    <d v="2025-03-03T00:00:00"/>
    <d v="1899-12-30T09:18:57"/>
    <x v="0"/>
    <x v="0"/>
    <s v="8043258462"/>
    <s v="FBO"/>
    <d v="1899-12-30T00:25:03"/>
    <x v="137"/>
    <d v="1899-12-30T00:01:24"/>
    <s v="Granel"/>
    <s v="E001"/>
    <x v="0"/>
    <d v="1899-12-30T00:25:03"/>
    <d v="1899-12-30T00:23:39"/>
    <x v="3"/>
    <x v="6"/>
    <x v="2"/>
    <x v="0"/>
    <n v="0"/>
    <n v="0"/>
    <x v="0"/>
    <x v="0"/>
    <x v="2"/>
    <n v="0"/>
    <x v="0"/>
    <x v="1"/>
    <d v="1899-12-30T00:01:24"/>
    <d v="1899-12-30T00:01:24"/>
    <x v="0"/>
    <m/>
    <m/>
    <d v="1899-12-30T00:00:00"/>
    <d v="1899-12-30T00:25:03"/>
    <n v="2"/>
    <d v="1899-12-30T00:01:24"/>
    <n v="25.049999999995201"/>
    <x v="3"/>
    <x v="1"/>
  </r>
  <r>
    <x v="0"/>
    <s v="2025016453"/>
    <x v="0"/>
    <x v="25"/>
    <s v="E9371MTP"/>
    <d v="2025-03-03T00:00:00"/>
    <x v="0"/>
    <s v="200223"/>
    <x v="0"/>
    <s v="PA"/>
    <x v="1"/>
    <x v="0"/>
    <d v="2025-03-03T00:00:00"/>
    <d v="1899-12-30T09:31:13"/>
    <d v="2025-03-03T00:00:00"/>
    <d v="1899-12-30T09:31:58"/>
    <d v="2025-03-03T00:00:00"/>
    <d v="1899-12-30T09:53:57"/>
    <x v="0"/>
    <x v="0"/>
    <s v="8043258465"/>
    <s v="FBO"/>
    <d v="1899-12-30T00:22:44"/>
    <x v="138"/>
    <d v="1899-12-30T00:00:45"/>
    <s v="Granel"/>
    <s v="E001"/>
    <x v="0"/>
    <d v="1899-12-30T00:22:44"/>
    <d v="1899-12-30T00:21:59"/>
    <x v="4"/>
    <x v="6"/>
    <x v="2"/>
    <x v="0"/>
    <n v="0"/>
    <n v="0"/>
    <x v="0"/>
    <x v="0"/>
    <x v="2"/>
    <n v="0"/>
    <x v="0"/>
    <x v="1"/>
    <d v="1899-12-30T00:00:45"/>
    <d v="1899-12-30T00:00:45"/>
    <x v="0"/>
    <m/>
    <m/>
    <d v="1899-12-30T00:00:00"/>
    <d v="1899-12-30T00:22:44"/>
    <n v="2"/>
    <d v="1899-12-30T00:00:45"/>
    <n v="22.733333333337658"/>
    <x v="3"/>
    <x v="1"/>
  </r>
  <r>
    <x v="0"/>
    <s v="2025016462"/>
    <x v="0"/>
    <x v="44"/>
    <s v="E8749KTF"/>
    <d v="2025-03-03T00:00:00"/>
    <x v="0"/>
    <s v="200223"/>
    <x v="0"/>
    <s v="PA"/>
    <x v="1"/>
    <x v="0"/>
    <d v="2025-03-03T00:00:00"/>
    <d v="1899-12-30T09:44:32"/>
    <d v="2025-03-03T00:00:00"/>
    <d v="1899-12-30T09:44:58"/>
    <d v="2025-03-03T00:00:00"/>
    <d v="1899-12-30T09:59:03"/>
    <x v="0"/>
    <x v="0"/>
    <s v="8043258466"/>
    <s v="FBO"/>
    <d v="1899-12-30T00:14:31"/>
    <x v="139"/>
    <d v="1899-12-30T00:00:26"/>
    <s v="Granel"/>
    <s v="E001"/>
    <x v="0"/>
    <d v="1899-12-30T00:14:31"/>
    <d v="1899-12-30T00:14:05"/>
    <x v="4"/>
    <x v="6"/>
    <x v="2"/>
    <x v="0"/>
    <n v="0"/>
    <n v="0"/>
    <x v="0"/>
    <x v="0"/>
    <x v="2"/>
    <n v="0"/>
    <x v="0"/>
    <x v="1"/>
    <d v="1899-12-30T00:00:26"/>
    <d v="1899-12-30T00:00:26"/>
    <x v="0"/>
    <m/>
    <m/>
    <d v="1899-12-30T00:00:00"/>
    <d v="1899-12-30T00:14:31"/>
    <n v="2"/>
    <d v="1899-12-30T00:00:26"/>
    <n v="14.516666666654334"/>
    <x v="3"/>
    <x v="1"/>
  </r>
  <r>
    <x v="0"/>
    <s v="2025016476"/>
    <x v="0"/>
    <x v="26"/>
    <s v="E9516MPT"/>
    <d v="2025-03-03T00:00:00"/>
    <x v="0"/>
    <s v="200223"/>
    <x v="0"/>
    <s v="PA"/>
    <x v="0"/>
    <x v="0"/>
    <d v="2025-03-03T00:00:00"/>
    <d v="1899-12-30T10:26:28"/>
    <d v="2025-03-03T00:00:00"/>
    <d v="1899-12-30T10:27:13"/>
    <d v="2025-03-03T00:00:00"/>
    <d v="1899-12-30T11:03:32"/>
    <x v="0"/>
    <x v="0"/>
    <s v="8043258469"/>
    <s v="FBO"/>
    <d v="1899-12-30T00:37:04"/>
    <x v="140"/>
    <d v="1899-12-30T00:00:45"/>
    <s v="Granel"/>
    <s v="E001"/>
    <x v="0"/>
    <d v="1899-12-30T00:37:04"/>
    <d v="1899-12-30T00:36:19"/>
    <x v="5"/>
    <x v="6"/>
    <x v="2"/>
    <x v="0"/>
    <n v="0"/>
    <n v="0"/>
    <x v="0"/>
    <x v="0"/>
    <x v="2"/>
    <n v="0"/>
    <x v="0"/>
    <x v="1"/>
    <d v="1899-12-30T00:00:45"/>
    <d v="1899-12-30T00:00:45"/>
    <x v="0"/>
    <m/>
    <m/>
    <d v="1899-12-30T00:00:00"/>
    <d v="1899-12-30T00:37:04"/>
    <n v="2"/>
    <d v="1899-12-30T00:00:45"/>
    <n v="37.066666666665611"/>
    <x v="5"/>
    <x v="1"/>
  </r>
  <r>
    <x v="0"/>
    <s v="2025016509"/>
    <x v="0"/>
    <x v="62"/>
    <s v="E1783MCY"/>
    <d v="2025-03-03T00:00:00"/>
    <x v="0"/>
    <s v="200223"/>
    <x v="0"/>
    <s v="PA"/>
    <x v="1"/>
    <x v="0"/>
    <d v="2025-03-03T00:00:00"/>
    <d v="1899-12-30T11:12:05"/>
    <d v="2025-03-03T00:00:00"/>
    <d v="1899-12-30T11:13:09"/>
    <d v="2025-03-03T00:00:00"/>
    <d v="1899-12-30T11:45:46"/>
    <x v="0"/>
    <x v="0"/>
    <s v="8043258475"/>
    <s v="FBO"/>
    <d v="1899-12-30T00:33:41"/>
    <x v="141"/>
    <d v="1899-12-30T00:01:04"/>
    <s v="Granel"/>
    <s v="E001"/>
    <x v="0"/>
    <d v="1899-12-30T00:33:41"/>
    <d v="1899-12-30T00:32:37"/>
    <x v="9"/>
    <x v="6"/>
    <x v="2"/>
    <x v="0"/>
    <n v="0"/>
    <n v="0"/>
    <x v="0"/>
    <x v="0"/>
    <x v="2"/>
    <n v="0"/>
    <x v="0"/>
    <x v="1"/>
    <d v="1899-12-30T00:01:04"/>
    <d v="1899-12-30T00:01:04"/>
    <x v="0"/>
    <m/>
    <m/>
    <d v="1899-12-30T00:00:00"/>
    <d v="1899-12-30T00:33:41"/>
    <n v="2"/>
    <d v="1899-12-30T00:01:04"/>
    <n v="33.683333333328022"/>
    <x v="5"/>
    <x v="1"/>
  </r>
  <r>
    <x v="0"/>
    <s v="2025016533"/>
    <x v="0"/>
    <x v="41"/>
    <s v="E3628JBD"/>
    <d v="2025-03-03T00:00:00"/>
    <x v="0"/>
    <s v="200223"/>
    <x v="0"/>
    <s v="PA"/>
    <x v="1"/>
    <x v="0"/>
    <d v="2025-03-03T00:00:00"/>
    <d v="1899-12-30T11:54:22"/>
    <d v="2025-03-03T00:00:00"/>
    <d v="1899-12-30T11:55:22"/>
    <d v="2025-03-03T00:00:00"/>
    <d v="1899-12-30T12:25:17"/>
    <x v="0"/>
    <x v="0"/>
    <s v="8043258481"/>
    <s v="FBO"/>
    <d v="1899-12-30T00:30:55"/>
    <x v="142"/>
    <d v="1899-12-30T00:01:00"/>
    <s v="Granel"/>
    <s v="E001"/>
    <x v="0"/>
    <d v="1899-12-30T00:30:55"/>
    <d v="1899-12-30T00:29:55"/>
    <x v="9"/>
    <x v="6"/>
    <x v="2"/>
    <x v="0"/>
    <n v="0"/>
    <n v="0"/>
    <x v="0"/>
    <x v="0"/>
    <x v="2"/>
    <n v="0"/>
    <x v="0"/>
    <x v="1"/>
    <d v="1899-12-30T00:01:00"/>
    <d v="1899-12-30T00:01:00"/>
    <x v="0"/>
    <m/>
    <m/>
    <d v="1899-12-30T00:00:00"/>
    <d v="1899-12-30T00:30:55"/>
    <n v="2"/>
    <d v="1899-12-30T00:01:00"/>
    <n v="30.916666666670487"/>
    <x v="11"/>
    <x v="1"/>
  </r>
  <r>
    <x v="0"/>
    <s v="2025016546"/>
    <x v="0"/>
    <x v="76"/>
    <s v="E0885KDX"/>
    <d v="2025-03-03T00:00:00"/>
    <x v="0"/>
    <s v="200223"/>
    <x v="0"/>
    <s v="PA"/>
    <x v="1"/>
    <x v="0"/>
    <d v="2025-03-03T00:00:00"/>
    <d v="1899-12-30T12:25:14"/>
    <d v="2025-03-03T00:00:00"/>
    <d v="1899-12-30T12:25:58"/>
    <d v="2025-03-03T00:00:00"/>
    <d v="1899-12-30T13:16:17"/>
    <x v="0"/>
    <x v="0"/>
    <s v="8043258492"/>
    <s v="FBO"/>
    <d v="1899-12-30T00:51:03"/>
    <x v="143"/>
    <d v="1899-12-30T00:00:44"/>
    <s v="Granel"/>
    <s v="E001"/>
    <x v="0"/>
    <d v="1899-12-30T00:51:03"/>
    <d v="1899-12-30T00:50:19"/>
    <x v="13"/>
    <x v="6"/>
    <x v="2"/>
    <x v="0"/>
    <n v="0"/>
    <n v="0"/>
    <x v="0"/>
    <x v="0"/>
    <x v="2"/>
    <n v="0"/>
    <x v="0"/>
    <x v="0"/>
    <d v="1899-12-30T00:00:44"/>
    <d v="1899-12-30T00:00:44"/>
    <x v="0"/>
    <m/>
    <m/>
    <d v="1899-12-30T00:00:00"/>
    <d v="1899-12-30T00:51:03"/>
    <n v="2"/>
    <d v="1899-12-30T00:00:44"/>
    <n v="51.050000000001582"/>
    <x v="6"/>
    <x v="0"/>
  </r>
  <r>
    <x v="0"/>
    <s v="2025016590"/>
    <x v="0"/>
    <x v="77"/>
    <s v="E7240GYH"/>
    <d v="2025-03-03T00:00:00"/>
    <x v="0"/>
    <s v="200223"/>
    <x v="0"/>
    <s v="PA"/>
    <x v="1"/>
    <x v="0"/>
    <d v="2025-03-03T00:00:00"/>
    <d v="1899-12-30T13:24:25"/>
    <d v="2025-03-03T00:00:00"/>
    <d v="1899-12-30T13:25:54"/>
    <d v="2025-03-03T00:00:00"/>
    <d v="1899-12-30T14:12:25"/>
    <x v="0"/>
    <x v="0"/>
    <s v="8043258501"/>
    <s v="FBO"/>
    <d v="1899-12-30T00:48:00"/>
    <x v="144"/>
    <d v="1899-12-30T00:01:29"/>
    <s v="Granel"/>
    <s v="E001"/>
    <x v="0"/>
    <d v="1899-12-30T00:48:00"/>
    <d v="1899-12-30T00:46:31"/>
    <x v="6"/>
    <x v="6"/>
    <x v="2"/>
    <x v="0"/>
    <n v="0"/>
    <n v="0"/>
    <x v="0"/>
    <x v="0"/>
    <x v="2"/>
    <n v="0"/>
    <x v="0"/>
    <x v="0"/>
    <d v="1899-12-30T00:01:29"/>
    <d v="1899-12-30T00:01:29"/>
    <x v="0"/>
    <m/>
    <m/>
    <d v="1899-12-30T00:00:00"/>
    <d v="1899-12-30T00:48:00"/>
    <n v="2"/>
    <d v="1899-12-30T00:01:29"/>
    <n v="47.99999999999519"/>
    <x v="7"/>
    <x v="0"/>
  </r>
  <r>
    <x v="0"/>
    <s v="2025016591"/>
    <x v="0"/>
    <x v="78"/>
    <s v="E1966HRC"/>
    <d v="2025-03-03T00:00:00"/>
    <x v="0"/>
    <s v="200223"/>
    <x v="0"/>
    <s v="PA"/>
    <x v="1"/>
    <x v="0"/>
    <d v="2025-03-03T00:00:00"/>
    <d v="1899-12-30T13:25:18"/>
    <d v="2025-03-03T00:00:00"/>
    <d v="1899-12-30T13:26:30"/>
    <d v="2025-03-03T00:00:00"/>
    <d v="1899-12-30T14:18:30"/>
    <x v="0"/>
    <x v="0"/>
    <s v="8043258503"/>
    <s v="FBO"/>
    <d v="1899-12-30T00:53:12"/>
    <x v="145"/>
    <d v="1899-12-30T00:01:12"/>
    <s v="Granel"/>
    <s v="E001"/>
    <x v="0"/>
    <d v="1899-12-30T00:53:12"/>
    <d v="1899-12-30T00:52:00"/>
    <x v="6"/>
    <x v="6"/>
    <x v="2"/>
    <x v="0"/>
    <n v="0"/>
    <n v="0"/>
    <x v="0"/>
    <x v="0"/>
    <x v="2"/>
    <n v="0"/>
    <x v="0"/>
    <x v="0"/>
    <d v="1899-12-30T00:01:12"/>
    <d v="1899-12-30T00:01:12"/>
    <x v="0"/>
    <m/>
    <m/>
    <d v="1899-12-30T00:00:00"/>
    <d v="1899-12-30T00:53:12"/>
    <n v="2"/>
    <d v="1899-12-30T00:01:12"/>
    <n v="53.200000000007996"/>
    <x v="7"/>
    <x v="0"/>
  </r>
  <r>
    <x v="0"/>
    <s v="2025016618"/>
    <x v="0"/>
    <x v="79"/>
    <s v="EBI41SP"/>
    <d v="2025-03-03T00:00:00"/>
    <x v="0"/>
    <s v="200223"/>
    <x v="0"/>
    <s v="PA"/>
    <x v="1"/>
    <x v="0"/>
    <d v="2025-03-03T00:00:00"/>
    <d v="1899-12-30T14:05:51"/>
    <d v="2025-03-03T00:00:00"/>
    <d v="1899-12-30T14:11:33"/>
    <d v="2025-03-03T00:00:00"/>
    <d v="1899-12-30T14:47:06"/>
    <x v="0"/>
    <x v="0"/>
    <s v="8043258509"/>
    <s v="FBO"/>
    <d v="1899-12-30T00:41:15"/>
    <x v="146"/>
    <d v="1899-12-30T00:05:42"/>
    <s v="Granel"/>
    <s v="E001"/>
    <x v="0"/>
    <d v="1899-12-30T00:41:15"/>
    <d v="1899-12-30T00:35:33"/>
    <x v="14"/>
    <x v="6"/>
    <x v="2"/>
    <x v="0"/>
    <n v="0"/>
    <n v="0"/>
    <x v="0"/>
    <x v="0"/>
    <x v="2"/>
    <n v="0"/>
    <x v="0"/>
    <x v="1"/>
    <d v="1899-12-30T00:05:42"/>
    <d v="1899-12-30T00:05:42"/>
    <x v="0"/>
    <m/>
    <m/>
    <d v="1899-12-30T00:00:00"/>
    <d v="1899-12-30T00:41:15"/>
    <n v="2"/>
    <d v="1899-12-30T00:05:42"/>
    <n v="41.250000000009642"/>
    <x v="7"/>
    <x v="1"/>
  </r>
  <r>
    <x v="0"/>
    <s v="2025016626"/>
    <x v="0"/>
    <x v="7"/>
    <s v="E0804KGV"/>
    <d v="2025-03-03T00:00:00"/>
    <x v="0"/>
    <s v="200223"/>
    <x v="0"/>
    <s v="PA"/>
    <x v="1"/>
    <x v="0"/>
    <d v="2025-03-03T00:00:00"/>
    <d v="1899-12-30T14:25:12"/>
    <d v="2025-03-03T00:00:00"/>
    <d v="1899-12-30T14:25:52"/>
    <d v="2025-03-03T00:00:00"/>
    <d v="1899-12-30T14:51:36"/>
    <x v="0"/>
    <x v="0"/>
    <s v="8043258511"/>
    <s v="FBO"/>
    <d v="1899-12-30T00:26:24"/>
    <x v="147"/>
    <d v="1899-12-30T00:00:40"/>
    <s v="Granel"/>
    <s v="E001"/>
    <x v="0"/>
    <d v="1899-12-30T00:26:24"/>
    <d v="1899-12-30T00:25:44"/>
    <x v="14"/>
    <x v="6"/>
    <x v="2"/>
    <x v="0"/>
    <n v="0"/>
    <n v="0"/>
    <x v="0"/>
    <x v="0"/>
    <x v="2"/>
    <n v="0"/>
    <x v="0"/>
    <x v="1"/>
    <d v="1899-12-30T00:00:40"/>
    <d v="1899-12-30T00:00:40"/>
    <x v="0"/>
    <m/>
    <m/>
    <d v="1899-12-30T00:00:00"/>
    <d v="1899-12-30T00:26:24"/>
    <n v="2"/>
    <d v="1899-12-30T00:00:40"/>
    <n v="26.400000000009562"/>
    <x v="7"/>
    <x v="1"/>
  </r>
  <r>
    <x v="0"/>
    <s v="2025016662"/>
    <x v="0"/>
    <x v="80"/>
    <s v="E0876KDX"/>
    <d v="2025-03-03T00:00:00"/>
    <x v="0"/>
    <s v="200223"/>
    <x v="0"/>
    <s v="PA"/>
    <x v="1"/>
    <x v="0"/>
    <d v="2025-03-03T00:00:00"/>
    <d v="1899-12-30T16:22:31"/>
    <d v="2025-03-03T00:00:00"/>
    <d v="1899-12-30T16:23:17"/>
    <d v="2025-03-03T00:00:00"/>
    <d v="1899-12-30T16:47:29"/>
    <x v="0"/>
    <x v="0"/>
    <s v="8043258522"/>
    <s v="FBO"/>
    <d v="1899-12-30T00:24:58"/>
    <x v="148"/>
    <d v="1899-12-30T00:00:46"/>
    <s v="Granel"/>
    <s v="E001"/>
    <x v="0"/>
    <d v="1899-12-30T00:24:58"/>
    <d v="1899-12-30T00:24:12"/>
    <x v="7"/>
    <x v="6"/>
    <x v="2"/>
    <x v="0"/>
    <n v="0"/>
    <n v="0"/>
    <x v="0"/>
    <x v="0"/>
    <x v="2"/>
    <n v="0"/>
    <x v="0"/>
    <x v="1"/>
    <d v="1899-12-30T00:00:46"/>
    <d v="1899-12-30T00:00:46"/>
    <x v="0"/>
    <m/>
    <m/>
    <d v="1899-12-30T00:00:00"/>
    <d v="1899-12-30T00:24:58"/>
    <n v="2"/>
    <d v="1899-12-30T00:00:46"/>
    <n v="24.966666666662363"/>
    <x v="8"/>
    <x v="1"/>
  </r>
  <r>
    <x v="0"/>
    <s v="2025016665"/>
    <x v="0"/>
    <x v="81"/>
    <s v="E5421JWF"/>
    <d v="2025-03-03T00:00:00"/>
    <x v="0"/>
    <s v="200223"/>
    <x v="0"/>
    <s v="PA"/>
    <x v="0"/>
    <x v="0"/>
    <d v="2025-03-03T00:00:00"/>
    <d v="1899-12-30T16:26:06"/>
    <d v="2025-03-03T00:00:00"/>
    <d v="1899-12-30T16:26:36"/>
    <d v="2025-03-03T00:00:00"/>
    <d v="1899-12-30T16:52:03"/>
    <x v="0"/>
    <x v="0"/>
    <s v="8043258523"/>
    <s v="FBO"/>
    <d v="1899-12-30T00:25:57"/>
    <x v="149"/>
    <d v="1899-12-30T00:00:30"/>
    <s v="Granel"/>
    <s v="E001"/>
    <x v="0"/>
    <d v="1899-12-30T00:25:57"/>
    <d v="1899-12-30T00:25:27"/>
    <x v="7"/>
    <x v="6"/>
    <x v="2"/>
    <x v="0"/>
    <n v="0"/>
    <n v="0"/>
    <x v="0"/>
    <x v="0"/>
    <x v="2"/>
    <n v="0"/>
    <x v="0"/>
    <x v="1"/>
    <d v="1899-12-30T00:00:30"/>
    <d v="1899-12-30T00:00:30"/>
    <x v="0"/>
    <m/>
    <m/>
    <d v="1899-12-30T00:00:00"/>
    <d v="1899-12-30T00:25:57"/>
    <n v="2"/>
    <d v="1899-12-30T00:00:30"/>
    <n v="25.949999999995104"/>
    <x v="8"/>
    <x v="1"/>
  </r>
  <r>
    <x v="0"/>
    <s v="2025016691"/>
    <x v="0"/>
    <x v="82"/>
    <s v="E3927KFH"/>
    <d v="2025-03-03T00:00:00"/>
    <x v="0"/>
    <s v="200223"/>
    <x v="0"/>
    <s v="PA"/>
    <x v="1"/>
    <x v="0"/>
    <d v="2025-03-03T00:00:00"/>
    <d v="1899-12-30T17:14:59"/>
    <d v="2025-03-03T00:00:00"/>
    <d v="1899-12-30T17:18:21"/>
    <d v="2025-03-03T00:00:00"/>
    <d v="1899-12-30T18:04:55"/>
    <x v="0"/>
    <x v="0"/>
    <s v="8043258532"/>
    <s v="FBO"/>
    <d v="1899-12-30T00:49:56"/>
    <x v="150"/>
    <d v="1899-12-30T00:03:22"/>
    <s v="Granel"/>
    <s v="E001"/>
    <x v="0"/>
    <d v="1899-12-30T00:49:56"/>
    <d v="1899-12-30T00:46:34"/>
    <x v="11"/>
    <x v="6"/>
    <x v="2"/>
    <x v="0"/>
    <n v="0"/>
    <n v="0"/>
    <x v="0"/>
    <x v="0"/>
    <x v="2"/>
    <n v="0"/>
    <x v="0"/>
    <x v="0"/>
    <d v="1899-12-30T00:03:22"/>
    <d v="1899-12-30T00:03:22"/>
    <x v="0"/>
    <m/>
    <m/>
    <d v="1899-12-30T00:00:00"/>
    <d v="1899-12-30T00:49:56"/>
    <n v="2"/>
    <d v="1899-12-30T00:03:22"/>
    <n v="49.933333333324882"/>
    <x v="9"/>
    <x v="0"/>
  </r>
  <r>
    <x v="0"/>
    <s v="2025016720"/>
    <x v="0"/>
    <x v="83"/>
    <s v="E1125KDL"/>
    <d v="2025-03-03T00:00:00"/>
    <x v="0"/>
    <s v="200223"/>
    <x v="0"/>
    <s v="PA"/>
    <x v="1"/>
    <x v="0"/>
    <d v="2025-03-03T00:00:00"/>
    <d v="1899-12-30T18:38:24"/>
    <d v="2025-03-03T00:00:00"/>
    <d v="1899-12-30T18:38:49"/>
    <d v="2025-03-03T00:00:00"/>
    <d v="1899-12-30T19:04:27"/>
    <x v="0"/>
    <x v="0"/>
    <s v="8043258538"/>
    <s v="FBO"/>
    <d v="1899-12-30T00:26:03"/>
    <x v="151"/>
    <d v="1899-12-30T00:00:25"/>
    <s v="Granel"/>
    <s v="E001"/>
    <x v="0"/>
    <d v="1899-12-30T00:26:03"/>
    <d v="1899-12-30T00:25:38"/>
    <x v="8"/>
    <x v="6"/>
    <x v="2"/>
    <x v="0"/>
    <n v="0"/>
    <n v="0"/>
    <x v="0"/>
    <x v="0"/>
    <x v="2"/>
    <n v="0"/>
    <x v="0"/>
    <x v="1"/>
    <d v="1899-12-30T00:00:25"/>
    <d v="1899-12-30T00:00:25"/>
    <x v="0"/>
    <m/>
    <m/>
    <d v="1899-12-30T00:00:00"/>
    <d v="1899-12-30T00:26:03"/>
    <n v="2"/>
    <d v="1899-12-30T00:00:25"/>
    <n v="26.049999999988884"/>
    <x v="10"/>
    <x v="1"/>
  </r>
  <r>
    <x v="0"/>
    <s v="2025016721"/>
    <x v="0"/>
    <x v="84"/>
    <s v="E9681KCL"/>
    <d v="2025-03-03T00:00:00"/>
    <x v="0"/>
    <s v="200223"/>
    <x v="0"/>
    <s v="PA"/>
    <x v="1"/>
    <x v="0"/>
    <d v="2025-03-03T00:00:00"/>
    <d v="1899-12-30T19:18:38"/>
    <d v="2025-03-03T00:00:00"/>
    <d v="1899-12-30T19:23:27"/>
    <d v="2025-03-03T00:00:00"/>
    <d v="1899-12-30T19:45:53"/>
    <x v="0"/>
    <x v="0"/>
    <s v="8043258539"/>
    <s v="FBO"/>
    <d v="1899-12-30T00:27:15"/>
    <x v="152"/>
    <d v="1899-12-30T00:04:49"/>
    <s v="Granel"/>
    <s v="E001"/>
    <x v="0"/>
    <d v="1899-12-30T00:27:15"/>
    <d v="1899-12-30T00:22:26"/>
    <x v="12"/>
    <x v="6"/>
    <x v="2"/>
    <x v="0"/>
    <n v="0"/>
    <n v="0"/>
    <x v="0"/>
    <x v="0"/>
    <x v="2"/>
    <n v="0"/>
    <x v="0"/>
    <x v="1"/>
    <d v="1899-12-30T00:04:49"/>
    <d v="1899-12-30T00:04:49"/>
    <x v="0"/>
    <m/>
    <m/>
    <d v="1899-12-30T00:00:00"/>
    <d v="1899-12-30T00:27:15"/>
    <n v="2"/>
    <d v="1899-12-30T00:04:49"/>
    <n v="27.249999999998504"/>
    <x v="10"/>
    <x v="1"/>
  </r>
  <r>
    <x v="0"/>
    <s v="2025016735"/>
    <x v="0"/>
    <x v="1"/>
    <s v="E2098LVV"/>
    <d v="2025-03-04T00:00:00"/>
    <x v="0"/>
    <s v="200223"/>
    <x v="0"/>
    <s v="PA"/>
    <x v="1"/>
    <x v="0"/>
    <d v="2025-03-04T00:00:00"/>
    <d v="1899-12-30T05:57:38"/>
    <d v="2025-03-04T00:00:00"/>
    <d v="1899-12-30T06:05:11"/>
    <d v="2025-03-04T00:00:00"/>
    <d v="1899-12-30T06:19:34"/>
    <x v="0"/>
    <x v="0"/>
    <s v="8043258543"/>
    <s v="FBO"/>
    <d v="1899-12-30T00:21:56"/>
    <x v="153"/>
    <d v="1899-12-30T00:07:33"/>
    <s v="Granel"/>
    <s v="E001"/>
    <x v="0"/>
    <d v="1899-12-30T00:21:56"/>
    <d v="1899-12-30T00:14:23"/>
    <x v="0"/>
    <x v="7"/>
    <x v="2"/>
    <x v="0"/>
    <n v="0"/>
    <n v="0"/>
    <x v="0"/>
    <x v="0"/>
    <x v="2"/>
    <n v="0"/>
    <x v="0"/>
    <x v="1"/>
    <d v="1899-12-30T00:07:33"/>
    <d v="1899-12-30T00:07:33"/>
    <x v="0"/>
    <m/>
    <m/>
    <d v="1899-12-30T00:00:00"/>
    <d v="1899-12-30T00:21:56"/>
    <n v="3"/>
    <d v="1899-12-30T00:07:33"/>
    <n v="21.933333333331181"/>
    <x v="0"/>
    <x v="1"/>
  </r>
  <r>
    <x v="0"/>
    <s v="2025016737"/>
    <x v="0"/>
    <x v="2"/>
    <s v="E2039KJH"/>
    <d v="2025-03-04T00:00:00"/>
    <x v="0"/>
    <s v="200223"/>
    <x v="0"/>
    <s v="PA"/>
    <x v="1"/>
    <x v="0"/>
    <d v="2025-03-04T00:00:00"/>
    <d v="1899-12-30T05:59:51"/>
    <d v="2025-03-04T00:00:00"/>
    <d v="1899-12-30T06:05:33"/>
    <d v="2025-03-04T00:00:00"/>
    <d v="1899-12-30T06:30:33"/>
    <x v="0"/>
    <x v="0"/>
    <s v="8043258544"/>
    <s v="FBO"/>
    <d v="1899-12-30T00:30:42"/>
    <x v="154"/>
    <d v="1899-12-30T00:05:42"/>
    <s v="Granel"/>
    <s v="E001"/>
    <x v="0"/>
    <d v="1899-12-30T00:30:42"/>
    <d v="1899-12-30T00:25:00"/>
    <x v="0"/>
    <x v="7"/>
    <x v="2"/>
    <x v="0"/>
    <n v="0"/>
    <n v="0"/>
    <x v="0"/>
    <x v="0"/>
    <x v="2"/>
    <n v="0"/>
    <x v="0"/>
    <x v="1"/>
    <d v="1899-12-30T00:05:42"/>
    <d v="1899-12-30T00:05:42"/>
    <x v="0"/>
    <m/>
    <m/>
    <d v="1899-12-30T00:00:00"/>
    <d v="1899-12-30T00:30:42"/>
    <n v="3"/>
    <d v="1899-12-30T00:05:42"/>
    <n v="30.700000000007996"/>
    <x v="0"/>
    <x v="1"/>
  </r>
  <r>
    <x v="0"/>
    <s v="2025016738"/>
    <x v="0"/>
    <x v="3"/>
    <s v="E0195JSJ"/>
    <d v="2025-03-04T00:00:00"/>
    <x v="0"/>
    <s v="200223"/>
    <x v="0"/>
    <s v="PA"/>
    <x v="1"/>
    <x v="0"/>
    <d v="2025-03-04T00:00:00"/>
    <d v="1899-12-30T06:01:08"/>
    <d v="2025-03-04T00:00:00"/>
    <d v="1899-12-30T06:05:45"/>
    <d v="2025-03-04T00:00:00"/>
    <d v="1899-12-30T06:34:11"/>
    <x v="0"/>
    <x v="0"/>
    <s v="8043258545"/>
    <s v="FBO"/>
    <d v="1899-12-30T00:33:03"/>
    <x v="155"/>
    <d v="1899-12-30T00:04:37"/>
    <s v="Granel"/>
    <s v="E001"/>
    <x v="0"/>
    <d v="1899-12-30T00:33:03"/>
    <d v="1899-12-30T00:28:26"/>
    <x v="1"/>
    <x v="7"/>
    <x v="2"/>
    <x v="0"/>
    <n v="0"/>
    <n v="0"/>
    <x v="0"/>
    <x v="0"/>
    <x v="2"/>
    <n v="0"/>
    <x v="0"/>
    <x v="1"/>
    <d v="1899-12-30T00:04:37"/>
    <d v="1899-12-30T00:04:37"/>
    <x v="0"/>
    <m/>
    <m/>
    <d v="1899-12-30T00:00:00"/>
    <d v="1899-12-30T00:33:03"/>
    <n v="3"/>
    <d v="1899-12-30T00:04:37"/>
    <n v="33.050000000001646"/>
    <x v="0"/>
    <x v="1"/>
  </r>
  <r>
    <x v="0"/>
    <s v="2025016740"/>
    <x v="0"/>
    <x v="34"/>
    <s v="E7860MBT"/>
    <d v="2025-03-04T00:00:00"/>
    <x v="0"/>
    <s v="200223"/>
    <x v="0"/>
    <s v="PA"/>
    <x v="1"/>
    <x v="0"/>
    <d v="2025-03-04T00:00:00"/>
    <d v="1899-12-30T06:03:12"/>
    <d v="2025-03-04T00:00:00"/>
    <d v="1899-12-30T06:06:06"/>
    <d v="2025-03-04T00:00:00"/>
    <d v="1899-12-30T06:45:01"/>
    <x v="0"/>
    <x v="0"/>
    <s v="8043258546"/>
    <s v="FBO"/>
    <d v="1899-12-30T00:41:49"/>
    <x v="156"/>
    <d v="1899-12-30T00:02:54"/>
    <s v="Granel"/>
    <s v="E001"/>
    <x v="0"/>
    <d v="1899-12-30T00:41:49"/>
    <d v="1899-12-30T00:38:55"/>
    <x v="1"/>
    <x v="7"/>
    <x v="2"/>
    <x v="0"/>
    <n v="0"/>
    <n v="0"/>
    <x v="0"/>
    <x v="0"/>
    <x v="2"/>
    <n v="0"/>
    <x v="0"/>
    <x v="1"/>
    <d v="1899-12-30T00:02:54"/>
    <d v="1899-12-30T00:02:54"/>
    <x v="0"/>
    <m/>
    <m/>
    <d v="1899-12-30T00:00:00"/>
    <d v="1899-12-30T00:41:49"/>
    <n v="3"/>
    <d v="1899-12-30T00:02:54"/>
    <n v="41.816666666663956"/>
    <x v="0"/>
    <x v="1"/>
  </r>
  <r>
    <x v="0"/>
    <s v="2025016739"/>
    <x v="0"/>
    <x v="33"/>
    <s v="E3606KDV"/>
    <d v="2025-03-04T00:00:00"/>
    <x v="0"/>
    <s v="200223"/>
    <x v="0"/>
    <s v="PA"/>
    <x v="1"/>
    <x v="0"/>
    <d v="2025-03-04T00:00:00"/>
    <d v="1899-12-30T06:02:11"/>
    <d v="2025-03-04T00:00:00"/>
    <d v="1899-12-30T06:05:54"/>
    <d v="2025-03-04T00:00:00"/>
    <d v="1899-12-30T06:47:10"/>
    <x v="0"/>
    <x v="0"/>
    <s v="8043258547"/>
    <s v="FBO"/>
    <d v="1899-12-30T00:44:59"/>
    <x v="157"/>
    <d v="1899-12-30T00:03:43"/>
    <s v="Granel"/>
    <s v="E001"/>
    <x v="0"/>
    <d v="1899-12-30T00:44:59"/>
    <d v="1899-12-30T00:41:16"/>
    <x v="1"/>
    <x v="7"/>
    <x v="2"/>
    <x v="0"/>
    <n v="0"/>
    <n v="0"/>
    <x v="0"/>
    <x v="0"/>
    <x v="2"/>
    <n v="0"/>
    <x v="0"/>
    <x v="1"/>
    <d v="1899-12-30T00:03:43"/>
    <d v="1899-12-30T00:03:43"/>
    <x v="0"/>
    <m/>
    <m/>
    <d v="1899-12-30T00:00:00"/>
    <d v="1899-12-30T00:44:59"/>
    <n v="3"/>
    <d v="1899-12-30T00:03:43"/>
    <n v="44.983333333339218"/>
    <x v="0"/>
    <x v="1"/>
  </r>
  <r>
    <x v="0"/>
    <s v="2025016741"/>
    <x v="0"/>
    <x v="5"/>
    <s v="E9571JYK"/>
    <d v="2025-03-04T00:00:00"/>
    <x v="0"/>
    <s v="200223"/>
    <x v="0"/>
    <s v="PA"/>
    <x v="1"/>
    <x v="0"/>
    <d v="2025-03-04T00:00:00"/>
    <d v="1899-12-30T06:04:20"/>
    <d v="2025-03-04T00:00:00"/>
    <d v="1899-12-30T06:06:20"/>
    <d v="2025-03-04T00:00:00"/>
    <d v="1899-12-30T06:50:23"/>
    <x v="0"/>
    <x v="0"/>
    <s v="8043258549"/>
    <s v="FBO"/>
    <d v="1899-12-30T00:46:03"/>
    <x v="158"/>
    <d v="1899-12-30T00:02:00"/>
    <s v="Granel"/>
    <s v="E001"/>
    <x v="0"/>
    <d v="1899-12-30T00:46:03"/>
    <d v="1899-12-30T00:44:03"/>
    <x v="1"/>
    <x v="7"/>
    <x v="2"/>
    <x v="0"/>
    <n v="0"/>
    <n v="0"/>
    <x v="0"/>
    <x v="0"/>
    <x v="2"/>
    <n v="0"/>
    <x v="0"/>
    <x v="0"/>
    <d v="1899-12-30T00:02:00"/>
    <d v="1899-12-30T00:02:00"/>
    <x v="0"/>
    <m/>
    <m/>
    <d v="1899-12-30T00:00:00"/>
    <d v="1899-12-30T00:46:03"/>
    <n v="3"/>
    <d v="1899-12-30T00:02:00"/>
    <n v="46.0500000000048"/>
    <x v="0"/>
    <x v="0"/>
  </r>
  <r>
    <x v="0"/>
    <s v="2025016736"/>
    <x v="0"/>
    <x v="32"/>
    <s v="E4998KKR"/>
    <d v="2025-03-04T00:00:00"/>
    <x v="0"/>
    <s v="200223"/>
    <x v="0"/>
    <s v="PA"/>
    <x v="1"/>
    <x v="0"/>
    <d v="2025-03-04T00:00:00"/>
    <d v="1899-12-30T05:58:48"/>
    <d v="2025-03-04T00:00:00"/>
    <d v="1899-12-30T06:05:23"/>
    <d v="2025-03-04T00:00:00"/>
    <d v="1899-12-30T06:55:50"/>
    <x v="0"/>
    <x v="0"/>
    <s v="8043258550"/>
    <s v="FBO"/>
    <d v="1899-12-30T00:57:02"/>
    <x v="159"/>
    <d v="1899-12-30T00:06:35"/>
    <s v="Granel"/>
    <s v="E001"/>
    <x v="0"/>
    <d v="1899-12-30T00:57:02"/>
    <d v="1899-12-30T00:50:27"/>
    <x v="0"/>
    <x v="7"/>
    <x v="2"/>
    <x v="0"/>
    <n v="0"/>
    <n v="0"/>
    <x v="0"/>
    <x v="0"/>
    <x v="2"/>
    <n v="0"/>
    <x v="0"/>
    <x v="0"/>
    <d v="1899-12-30T00:06:35"/>
    <d v="1899-12-30T00:06:35"/>
    <x v="0"/>
    <m/>
    <m/>
    <d v="1899-12-30T00:00:00"/>
    <d v="1899-12-30T00:57:02"/>
    <n v="3"/>
    <d v="1899-12-30T00:06:35"/>
    <n v="57.033333333331228"/>
    <x v="0"/>
    <x v="0"/>
  </r>
  <r>
    <x v="0"/>
    <s v="2025016745"/>
    <x v="0"/>
    <x v="8"/>
    <s v="E4214MGP"/>
    <d v="2025-03-04T00:00:00"/>
    <x v="0"/>
    <s v="200223"/>
    <x v="0"/>
    <s v="PA"/>
    <x v="1"/>
    <x v="0"/>
    <d v="2025-03-04T00:00:00"/>
    <d v="1899-12-30T06:40:01"/>
    <d v="2025-03-04T00:00:00"/>
    <d v="1899-12-30T06:40:22"/>
    <d v="2025-03-04T00:00:00"/>
    <d v="1899-12-30T07:07:07"/>
    <x v="0"/>
    <x v="0"/>
    <s v="8043258551"/>
    <s v="FBO"/>
    <d v="1899-12-30T00:27:06"/>
    <x v="160"/>
    <d v="1899-12-30T00:00:21"/>
    <s v="Granel"/>
    <s v="E001"/>
    <x v="0"/>
    <d v="1899-12-30T00:27:06"/>
    <d v="1899-12-30T00:26:45"/>
    <x v="1"/>
    <x v="7"/>
    <x v="2"/>
    <x v="0"/>
    <n v="0"/>
    <n v="0"/>
    <x v="0"/>
    <x v="0"/>
    <x v="2"/>
    <n v="0"/>
    <x v="0"/>
    <x v="1"/>
    <d v="1899-12-30T00:00:21"/>
    <d v="1899-12-30T00:00:21"/>
    <x v="0"/>
    <m/>
    <m/>
    <d v="1899-12-30T00:00:00"/>
    <d v="1899-12-30T00:27:06"/>
    <n v="3"/>
    <d v="1899-12-30T00:00:21"/>
    <n v="27.100000000007991"/>
    <x v="1"/>
    <x v="1"/>
  </r>
  <r>
    <x v="0"/>
    <s v="2025016743"/>
    <x v="0"/>
    <x v="6"/>
    <s v="E3978LBB"/>
    <d v="2025-03-04T00:00:00"/>
    <x v="0"/>
    <s v="200223"/>
    <x v="0"/>
    <s v="PA"/>
    <x v="0"/>
    <x v="0"/>
    <d v="2025-03-04T00:00:00"/>
    <d v="1899-12-30T06:22:37"/>
    <d v="2025-03-04T00:00:00"/>
    <d v="1899-12-30T06:23:15"/>
    <d v="2025-03-04T00:00:00"/>
    <d v="1899-12-30T07:11:07"/>
    <x v="0"/>
    <x v="0"/>
    <s v="8043258552"/>
    <s v="FBO"/>
    <d v="1899-12-30T00:48:30"/>
    <x v="161"/>
    <d v="1899-12-30T00:00:38"/>
    <s v="Granel"/>
    <s v="E001"/>
    <x v="0"/>
    <d v="1899-12-30T00:48:30"/>
    <d v="1899-12-30T00:47:52"/>
    <x v="1"/>
    <x v="7"/>
    <x v="2"/>
    <x v="0"/>
    <n v="0"/>
    <n v="0"/>
    <x v="0"/>
    <x v="0"/>
    <x v="2"/>
    <n v="0"/>
    <x v="0"/>
    <x v="0"/>
    <d v="1899-12-30T00:00:38"/>
    <d v="1899-12-30T00:00:38"/>
    <x v="0"/>
    <m/>
    <m/>
    <d v="1899-12-30T00:00:00"/>
    <d v="1899-12-30T00:48:30"/>
    <n v="3"/>
    <d v="1899-12-30T00:00:38"/>
    <n v="48.499999999991992"/>
    <x v="1"/>
    <x v="0"/>
  </r>
  <r>
    <x v="0"/>
    <s v="2025016759"/>
    <x v="0"/>
    <x v="66"/>
    <s v="E5149MJT"/>
    <d v="2025-03-04T00:00:00"/>
    <x v="0"/>
    <s v="200223"/>
    <x v="0"/>
    <s v="PA"/>
    <x v="1"/>
    <x v="0"/>
    <d v="2025-03-04T00:00:00"/>
    <d v="1899-12-30T07:19:06"/>
    <d v="2025-03-04T00:00:00"/>
    <d v="1899-12-30T07:23:25"/>
    <d v="2025-03-04T00:00:00"/>
    <d v="1899-12-30T07:45:19"/>
    <x v="0"/>
    <x v="0"/>
    <s v="8043258560"/>
    <s v="FBO"/>
    <d v="1899-12-30T00:26:13"/>
    <x v="162"/>
    <d v="1899-12-30T00:04:19"/>
    <s v="Granel"/>
    <s v="E001"/>
    <x v="0"/>
    <d v="1899-12-30T00:26:13"/>
    <d v="1899-12-30T00:21:54"/>
    <x v="2"/>
    <x v="7"/>
    <x v="2"/>
    <x v="0"/>
    <n v="0"/>
    <n v="0"/>
    <x v="0"/>
    <x v="0"/>
    <x v="2"/>
    <n v="0"/>
    <x v="0"/>
    <x v="1"/>
    <d v="1899-12-30T00:04:19"/>
    <d v="1899-12-30T00:04:19"/>
    <x v="0"/>
    <m/>
    <m/>
    <d v="1899-12-30T00:00:00"/>
    <d v="1899-12-30T00:26:13"/>
    <n v="3"/>
    <d v="1899-12-30T00:04:19"/>
    <n v="26.216666666654405"/>
    <x v="1"/>
    <x v="1"/>
  </r>
  <r>
    <x v="0"/>
    <s v="2025016786"/>
    <x v="0"/>
    <x v="35"/>
    <s v="E7791HWJ"/>
    <d v="2025-03-04T00:00:00"/>
    <x v="0"/>
    <s v="200223"/>
    <x v="0"/>
    <s v="PA"/>
    <x v="1"/>
    <x v="0"/>
    <d v="2025-03-04T00:00:00"/>
    <d v="1899-12-30T08:15:20"/>
    <d v="2025-03-04T00:00:00"/>
    <d v="1899-12-30T08:15:56"/>
    <d v="2025-03-04T00:00:00"/>
    <d v="1899-12-30T08:29:29"/>
    <x v="0"/>
    <x v="0"/>
    <s v="8043258562"/>
    <s v="FBO"/>
    <d v="1899-12-30T00:14:09"/>
    <x v="163"/>
    <d v="1899-12-30T00:00:36"/>
    <s v="Granel"/>
    <s v="E001"/>
    <x v="0"/>
    <d v="1899-12-30T00:14:09"/>
    <d v="1899-12-30T00:13:33"/>
    <x v="3"/>
    <x v="7"/>
    <x v="2"/>
    <x v="0"/>
    <n v="0"/>
    <n v="0"/>
    <x v="0"/>
    <x v="0"/>
    <x v="2"/>
    <n v="0"/>
    <x v="0"/>
    <x v="1"/>
    <d v="1899-12-30T00:00:36"/>
    <d v="1899-12-30T00:00:36"/>
    <x v="0"/>
    <m/>
    <m/>
    <d v="1899-12-30T00:00:00"/>
    <d v="1899-12-30T00:14:09"/>
    <n v="3"/>
    <d v="1899-12-30T00:00:36"/>
    <n v="14.150000000001572"/>
    <x v="2"/>
    <x v="1"/>
  </r>
  <r>
    <x v="0"/>
    <s v="2025016794"/>
    <x v="0"/>
    <x v="11"/>
    <s v="E8915MMX"/>
    <d v="2025-03-04T00:00:00"/>
    <x v="0"/>
    <s v="200223"/>
    <x v="0"/>
    <s v="PA"/>
    <x v="1"/>
    <x v="0"/>
    <d v="2025-03-04T00:00:00"/>
    <d v="1899-12-30T08:26:33"/>
    <d v="2025-03-04T00:00:00"/>
    <d v="1899-12-30T08:27:12"/>
    <d v="2025-03-04T00:00:00"/>
    <d v="1899-12-30T08:44:27"/>
    <x v="0"/>
    <x v="0"/>
    <s v="8043258563"/>
    <s v="FBO"/>
    <d v="1899-12-30T00:17:54"/>
    <x v="44"/>
    <d v="1899-12-30T00:00:39"/>
    <s v="Granel"/>
    <s v="E001"/>
    <x v="0"/>
    <d v="1899-12-30T00:17:54"/>
    <d v="1899-12-30T00:17:15"/>
    <x v="3"/>
    <x v="7"/>
    <x v="2"/>
    <x v="0"/>
    <n v="0"/>
    <n v="0"/>
    <x v="0"/>
    <x v="0"/>
    <x v="2"/>
    <n v="0"/>
    <x v="0"/>
    <x v="1"/>
    <d v="1899-12-30T00:00:39"/>
    <d v="1899-12-30T00:00:39"/>
    <x v="0"/>
    <m/>
    <m/>
    <d v="1899-12-30T00:00:00"/>
    <d v="1899-12-30T00:17:54"/>
    <n v="3"/>
    <d v="1899-12-30T00:00:39"/>
    <n v="17.900000000006393"/>
    <x v="2"/>
    <x v="1"/>
  </r>
  <r>
    <x v="0"/>
    <s v="2025016801"/>
    <x v="0"/>
    <x v="85"/>
    <s v="E7612KRR"/>
    <d v="2025-03-04T00:00:00"/>
    <x v="0"/>
    <s v="200223"/>
    <x v="0"/>
    <s v="PA"/>
    <x v="1"/>
    <x v="0"/>
    <d v="2025-03-04T00:00:00"/>
    <d v="1899-12-30T08:39:31"/>
    <d v="2025-03-04T00:00:00"/>
    <d v="1899-12-30T08:40:12"/>
    <d v="2025-03-04T00:00:00"/>
    <d v="1899-12-30T08:59:57"/>
    <x v="0"/>
    <x v="0"/>
    <s v="8043258564"/>
    <s v="FBO"/>
    <d v="1899-12-30T00:20:26"/>
    <x v="164"/>
    <d v="1899-12-30T00:00:41"/>
    <s v="Granel"/>
    <s v="E001"/>
    <x v="0"/>
    <d v="1899-12-30T00:20:26"/>
    <d v="1899-12-30T00:19:45"/>
    <x v="3"/>
    <x v="7"/>
    <x v="2"/>
    <x v="0"/>
    <n v="0"/>
    <n v="0"/>
    <x v="0"/>
    <x v="0"/>
    <x v="2"/>
    <n v="0"/>
    <x v="0"/>
    <x v="1"/>
    <d v="1899-12-30T00:00:41"/>
    <d v="1899-12-30T00:00:41"/>
    <x v="0"/>
    <m/>
    <m/>
    <d v="1899-12-30T00:00:00"/>
    <d v="1899-12-30T00:20:26"/>
    <n v="3"/>
    <d v="1899-12-30T00:00:41"/>
    <n v="20.433333333340816"/>
    <x v="2"/>
    <x v="1"/>
  </r>
  <r>
    <x v="0"/>
    <s v="2025016826"/>
    <x v="0"/>
    <x v="17"/>
    <s v="E6123KFG"/>
    <d v="2025-03-04T00:00:00"/>
    <x v="0"/>
    <s v="200223"/>
    <x v="0"/>
    <s v="PA"/>
    <x v="1"/>
    <x v="0"/>
    <d v="2025-03-04T00:00:00"/>
    <d v="1899-12-30T09:14:33"/>
    <d v="2025-03-04T00:00:00"/>
    <d v="1899-12-30T09:15:29"/>
    <d v="2025-03-04T00:00:00"/>
    <d v="1899-12-30T09:35:13"/>
    <x v="0"/>
    <x v="0"/>
    <s v="8043258571"/>
    <s v="FBO"/>
    <d v="1899-12-30T00:20:40"/>
    <x v="165"/>
    <d v="1899-12-30T00:00:56"/>
    <s v="Granel"/>
    <s v="E001"/>
    <x v="0"/>
    <d v="1899-12-30T00:20:40"/>
    <d v="1899-12-30T00:19:44"/>
    <x v="4"/>
    <x v="7"/>
    <x v="2"/>
    <x v="0"/>
    <n v="0"/>
    <n v="0"/>
    <x v="0"/>
    <x v="0"/>
    <x v="2"/>
    <n v="0"/>
    <x v="0"/>
    <x v="1"/>
    <d v="1899-12-30T00:00:56"/>
    <d v="1899-12-30T00:00:56"/>
    <x v="0"/>
    <m/>
    <m/>
    <d v="1899-12-30T00:00:00"/>
    <d v="1899-12-30T00:20:40"/>
    <n v="3"/>
    <d v="1899-12-30T00:00:56"/>
    <n v="20.666666666663929"/>
    <x v="3"/>
    <x v="1"/>
  </r>
  <r>
    <x v="0"/>
    <s v="2025016845"/>
    <x v="0"/>
    <x v="25"/>
    <s v="E9371MTP"/>
    <d v="2025-03-04T00:00:00"/>
    <x v="0"/>
    <s v="200223"/>
    <x v="0"/>
    <s v="PA"/>
    <x v="1"/>
    <x v="0"/>
    <d v="2025-03-04T00:00:00"/>
    <d v="1899-12-30T09:32:51"/>
    <d v="2025-03-04T00:00:00"/>
    <d v="1899-12-30T09:33:33"/>
    <d v="2025-03-04T00:00:00"/>
    <d v="1899-12-30T09:59:12"/>
    <x v="0"/>
    <x v="0"/>
    <s v="8043258575"/>
    <s v="FBO"/>
    <d v="1899-12-30T00:26:21"/>
    <x v="166"/>
    <d v="1899-12-30T00:00:42"/>
    <s v="Granel"/>
    <s v="E001"/>
    <x v="0"/>
    <d v="1899-12-30T00:26:21"/>
    <d v="1899-12-30T00:25:39"/>
    <x v="4"/>
    <x v="7"/>
    <x v="2"/>
    <x v="0"/>
    <n v="0"/>
    <n v="0"/>
    <x v="0"/>
    <x v="0"/>
    <x v="2"/>
    <n v="0"/>
    <x v="0"/>
    <x v="1"/>
    <d v="1899-12-30T00:00:42"/>
    <d v="1899-12-30T00:00:42"/>
    <x v="0"/>
    <m/>
    <m/>
    <d v="1899-12-30T00:00:00"/>
    <d v="1899-12-30T00:26:21"/>
    <n v="3"/>
    <d v="1899-12-30T00:00:42"/>
    <n v="26.349999999998364"/>
    <x v="3"/>
    <x v="1"/>
  </r>
  <r>
    <x v="0"/>
    <s v="2025016849"/>
    <x v="0"/>
    <x v="36"/>
    <s v="E9365MTP"/>
    <d v="2025-03-04T00:00:00"/>
    <x v="0"/>
    <s v="200223"/>
    <x v="0"/>
    <s v="PA"/>
    <x v="1"/>
    <x v="0"/>
    <d v="2025-03-04T00:00:00"/>
    <d v="1899-12-30T09:36:21"/>
    <d v="2025-03-04T00:00:00"/>
    <d v="1899-12-30T09:36:59"/>
    <d v="2025-03-04T00:00:00"/>
    <d v="1899-12-30T10:48:35"/>
    <x v="0"/>
    <x v="0"/>
    <s v="8043258584"/>
    <s v="FBO"/>
    <d v="1899-12-30T01:12:14"/>
    <x v="167"/>
    <d v="1899-12-30T00:00:38"/>
    <s v="Granel"/>
    <s v="E001"/>
    <x v="0"/>
    <d v="1899-12-30T01:12:14"/>
    <d v="1899-12-30T01:11:36"/>
    <x v="4"/>
    <x v="7"/>
    <x v="2"/>
    <x v="0"/>
    <n v="0"/>
    <n v="0"/>
    <x v="0"/>
    <x v="0"/>
    <x v="2"/>
    <n v="0"/>
    <x v="0"/>
    <x v="0"/>
    <d v="1899-12-30T00:00:38"/>
    <d v="1899-12-30T00:00:38"/>
    <x v="0"/>
    <m/>
    <m/>
    <d v="1899-12-30T00:00:00"/>
    <d v="1899-12-30T01:12:14"/>
    <n v="3"/>
    <d v="1899-12-30T00:00:38"/>
    <n v="72.233333333323174"/>
    <x v="4"/>
    <x v="0"/>
  </r>
  <r>
    <x v="0"/>
    <s v="2025016856"/>
    <x v="0"/>
    <x v="86"/>
    <s v="E3469KZS"/>
    <d v="2025-03-04T00:00:00"/>
    <x v="0"/>
    <s v="200223"/>
    <x v="0"/>
    <s v="PA"/>
    <x v="0"/>
    <x v="0"/>
    <d v="2025-03-04T00:00:00"/>
    <d v="1899-12-30T09:44:11"/>
    <d v="2025-03-04T00:00:00"/>
    <d v="1899-12-30T09:47:29"/>
    <d v="2025-03-04T00:00:00"/>
    <d v="1899-12-30T11:08:51"/>
    <x v="0"/>
    <x v="0"/>
    <s v="8043258591"/>
    <s v="FBO"/>
    <d v="1899-12-30T01:24:40"/>
    <x v="168"/>
    <d v="1899-12-30T00:03:18"/>
    <s v="Granel"/>
    <s v="E001"/>
    <x v="0"/>
    <d v="1899-12-30T01:24:40"/>
    <d v="1899-12-30T01:21:22"/>
    <x v="4"/>
    <x v="7"/>
    <x v="2"/>
    <x v="0"/>
    <n v="0"/>
    <n v="0"/>
    <x v="0"/>
    <x v="0"/>
    <x v="2"/>
    <n v="0"/>
    <x v="0"/>
    <x v="0"/>
    <d v="1899-12-30T00:03:18"/>
    <d v="1899-12-30T00:03:18"/>
    <x v="0"/>
    <m/>
    <m/>
    <d v="1899-12-30T00:00:00"/>
    <d v="1899-12-30T01:24:40"/>
    <n v="3"/>
    <d v="1899-12-30T00:03:18"/>
    <n v="84.666666666672015"/>
    <x v="5"/>
    <x v="0"/>
  </r>
  <r>
    <x v="0"/>
    <s v="2025016870"/>
    <x v="0"/>
    <x v="43"/>
    <s v="E8806KTF"/>
    <d v="2025-03-04T00:00:00"/>
    <x v="0"/>
    <s v="200223"/>
    <x v="0"/>
    <s v="PA"/>
    <x v="1"/>
    <x v="0"/>
    <d v="2025-03-04T00:00:00"/>
    <d v="1899-12-30T10:02:11"/>
    <d v="2025-03-04T00:00:00"/>
    <d v="1899-12-30T10:02:47"/>
    <d v="2025-03-04T00:00:00"/>
    <d v="1899-12-30T11:24:34"/>
    <x v="0"/>
    <x v="0"/>
    <s v="8043258595"/>
    <s v="FBO"/>
    <d v="1899-12-30T01:22:23"/>
    <x v="169"/>
    <d v="1899-12-30T00:00:36"/>
    <s v="Granel"/>
    <s v="E001"/>
    <x v="0"/>
    <d v="1899-12-30T01:22:23"/>
    <d v="1899-12-30T01:21:47"/>
    <x v="5"/>
    <x v="7"/>
    <x v="2"/>
    <x v="0"/>
    <n v="0"/>
    <n v="0"/>
    <x v="0"/>
    <x v="0"/>
    <x v="2"/>
    <n v="0"/>
    <x v="0"/>
    <x v="0"/>
    <d v="1899-12-30T00:00:36"/>
    <d v="1899-12-30T00:00:36"/>
    <x v="0"/>
    <m/>
    <m/>
    <d v="1899-12-30T00:00:00"/>
    <d v="1899-12-30T01:22:23"/>
    <n v="3"/>
    <d v="1899-12-30T00:00:36"/>
    <n v="82.383333333336026"/>
    <x v="5"/>
    <x v="0"/>
  </r>
  <r>
    <x v="0"/>
    <s v="2025016877"/>
    <x v="0"/>
    <x v="44"/>
    <s v="E8749KTF"/>
    <d v="2025-03-04T00:00:00"/>
    <x v="0"/>
    <s v="200223"/>
    <x v="0"/>
    <s v="PA"/>
    <x v="1"/>
    <x v="0"/>
    <d v="2025-03-04T00:00:00"/>
    <d v="1899-12-30T10:18:32"/>
    <d v="2025-03-04T00:00:00"/>
    <d v="1899-12-30T10:19:16"/>
    <d v="2025-03-04T00:00:00"/>
    <d v="1899-12-30T11:32:34"/>
    <x v="0"/>
    <x v="0"/>
    <s v="8043258598"/>
    <s v="FBO"/>
    <d v="1899-12-30T01:14:02"/>
    <x v="170"/>
    <d v="1899-12-30T00:00:44"/>
    <s v="Granel"/>
    <s v="E001"/>
    <x v="0"/>
    <d v="1899-12-30T01:14:02"/>
    <d v="1899-12-30T01:13:18"/>
    <x v="5"/>
    <x v="7"/>
    <x v="2"/>
    <x v="0"/>
    <n v="0"/>
    <n v="0"/>
    <x v="0"/>
    <x v="0"/>
    <x v="2"/>
    <n v="0"/>
    <x v="0"/>
    <x v="0"/>
    <d v="1899-12-30T00:00:44"/>
    <d v="1899-12-30T00:00:44"/>
    <x v="0"/>
    <m/>
    <m/>
    <d v="1899-12-30T00:00:00"/>
    <d v="1899-12-30T01:14:02"/>
    <n v="3"/>
    <d v="1899-12-30T00:00:44"/>
    <n v="74.033333333323213"/>
    <x v="5"/>
    <x v="0"/>
  </r>
  <r>
    <x v="0"/>
    <s v="2025016881"/>
    <x v="0"/>
    <x v="55"/>
    <s v="E6081KCH"/>
    <d v="2025-03-04T00:00:00"/>
    <x v="0"/>
    <s v="200223"/>
    <x v="0"/>
    <s v="PA"/>
    <x v="1"/>
    <x v="0"/>
    <d v="2025-03-04T00:00:00"/>
    <d v="1899-12-30T10:25:20"/>
    <d v="2025-03-04T00:00:00"/>
    <d v="1899-12-30T10:26:16"/>
    <d v="2025-03-04T00:00:00"/>
    <d v="1899-12-30T11:45:47"/>
    <x v="0"/>
    <x v="0"/>
    <s v="8043258601"/>
    <s v="FBO"/>
    <d v="1899-12-30T01:20:27"/>
    <x v="171"/>
    <d v="1899-12-30T00:00:56"/>
    <s v="Granel"/>
    <s v="E001"/>
    <x v="0"/>
    <d v="1899-12-30T01:20:27"/>
    <d v="1899-12-30T01:19:31"/>
    <x v="5"/>
    <x v="7"/>
    <x v="2"/>
    <x v="0"/>
    <n v="0"/>
    <n v="0"/>
    <x v="0"/>
    <x v="0"/>
    <x v="2"/>
    <n v="0"/>
    <x v="0"/>
    <x v="0"/>
    <d v="1899-12-30T00:00:56"/>
    <d v="1899-12-30T00:00:56"/>
    <x v="0"/>
    <m/>
    <m/>
    <d v="1899-12-30T00:00:00"/>
    <d v="1899-12-30T01:20:27"/>
    <n v="3"/>
    <d v="1899-12-30T00:00:56"/>
    <n v="80.449999999991945"/>
    <x v="5"/>
    <x v="0"/>
  </r>
  <r>
    <x v="0"/>
    <s v="2025016891"/>
    <x v="0"/>
    <x v="27"/>
    <s v="E6681KKY"/>
    <d v="2025-03-04T00:00:00"/>
    <x v="0"/>
    <s v="200223"/>
    <x v="0"/>
    <s v="PA"/>
    <x v="1"/>
    <x v="0"/>
    <d v="2025-03-04T00:00:00"/>
    <d v="1899-12-30T10:43:04"/>
    <d v="2025-03-04T00:00:00"/>
    <d v="1899-12-30T10:44:16"/>
    <d v="2025-03-04T00:00:00"/>
    <d v="1899-12-30T11:55:28"/>
    <x v="0"/>
    <x v="0"/>
    <s v="8043258604"/>
    <s v="FBO"/>
    <d v="1899-12-30T01:12:24"/>
    <x v="172"/>
    <d v="1899-12-30T00:01:12"/>
    <s v="Granel"/>
    <s v="E001"/>
    <x v="0"/>
    <d v="1899-12-30T01:12:24"/>
    <d v="1899-12-30T01:11:12"/>
    <x v="5"/>
    <x v="7"/>
    <x v="2"/>
    <x v="0"/>
    <n v="0"/>
    <n v="0"/>
    <x v="0"/>
    <x v="0"/>
    <x v="2"/>
    <n v="0"/>
    <x v="0"/>
    <x v="0"/>
    <d v="1899-12-30T00:01:12"/>
    <d v="1899-12-30T00:01:12"/>
    <x v="0"/>
    <m/>
    <m/>
    <d v="1899-12-30T00:00:00"/>
    <d v="1899-12-30T01:12:24"/>
    <n v="3"/>
    <d v="1899-12-30T00:01:12"/>
    <n v="72.40000000000316"/>
    <x v="5"/>
    <x v="0"/>
  </r>
  <r>
    <x v="0"/>
    <s v="2025016882"/>
    <x v="0"/>
    <x v="87"/>
    <s v="E9390LJR"/>
    <d v="2025-03-04T00:00:00"/>
    <x v="0"/>
    <s v="200223"/>
    <x v="0"/>
    <s v="PA"/>
    <x v="1"/>
    <x v="0"/>
    <d v="2025-03-04T00:00:00"/>
    <d v="1899-12-30T10:27:27"/>
    <d v="2025-03-04T00:00:00"/>
    <d v="1899-12-30T10:28:03"/>
    <d v="2025-03-04T00:00:00"/>
    <d v="1899-12-30T11:57:54"/>
    <x v="0"/>
    <x v="0"/>
    <s v="8043258605"/>
    <s v="FBO"/>
    <d v="1899-12-30T01:30:27"/>
    <x v="173"/>
    <d v="1899-12-30T00:00:36"/>
    <s v="Granel"/>
    <s v="E001"/>
    <x v="0"/>
    <d v="1899-12-30T01:30:27"/>
    <d v="1899-12-30T01:29:51"/>
    <x v="5"/>
    <x v="7"/>
    <x v="2"/>
    <x v="0"/>
    <n v="0"/>
    <n v="0"/>
    <x v="0"/>
    <x v="0"/>
    <x v="2"/>
    <n v="0"/>
    <x v="0"/>
    <x v="2"/>
    <d v="1899-12-30T00:00:36"/>
    <d v="1899-12-30T00:00:36"/>
    <x v="0"/>
    <m/>
    <m/>
    <d v="1899-12-30T00:00:00"/>
    <d v="1899-12-30T01:30:27"/>
    <n v="3"/>
    <d v="1899-12-30T00:00:36"/>
    <n v="90.449999999999989"/>
    <x v="5"/>
    <x v="0"/>
  </r>
  <r>
    <x v="0"/>
    <s v="2025016910"/>
    <x v="0"/>
    <x v="41"/>
    <s v="E3628JBD"/>
    <d v="2025-03-04T00:00:00"/>
    <x v="0"/>
    <s v="200223"/>
    <x v="0"/>
    <s v="PA"/>
    <x v="1"/>
    <x v="0"/>
    <d v="2025-03-04T00:00:00"/>
    <d v="1899-12-30T11:08:23"/>
    <d v="2025-03-04T00:00:00"/>
    <d v="1899-12-30T11:09:08"/>
    <d v="2025-03-04T00:00:00"/>
    <d v="1899-12-30T12:12:15"/>
    <x v="0"/>
    <x v="0"/>
    <s v="8043258611"/>
    <s v="FBO"/>
    <d v="1899-12-30T01:03:52"/>
    <x v="174"/>
    <d v="1899-12-30T00:00:45"/>
    <s v="Granel"/>
    <s v="E001"/>
    <x v="0"/>
    <d v="1899-12-30T01:03:52"/>
    <d v="1899-12-30T01:03:07"/>
    <x v="9"/>
    <x v="7"/>
    <x v="2"/>
    <x v="0"/>
    <n v="0"/>
    <n v="0"/>
    <x v="0"/>
    <x v="0"/>
    <x v="2"/>
    <n v="0"/>
    <x v="0"/>
    <x v="0"/>
    <d v="1899-12-30T00:00:45"/>
    <d v="1899-12-30T00:00:45"/>
    <x v="0"/>
    <m/>
    <m/>
    <d v="1899-12-30T00:00:00"/>
    <d v="1899-12-30T01:03:52"/>
    <n v="3"/>
    <d v="1899-12-30T00:00:45"/>
    <n v="63.866666666663967"/>
    <x v="11"/>
    <x v="0"/>
  </r>
  <r>
    <x v="0"/>
    <s v="2025016916"/>
    <x v="0"/>
    <x v="88"/>
    <s v="E3722MXZ"/>
    <d v="2025-03-04T00:00:00"/>
    <x v="0"/>
    <s v="200223"/>
    <x v="0"/>
    <s v="PA"/>
    <x v="1"/>
    <x v="0"/>
    <d v="2025-03-04T00:00:00"/>
    <d v="1899-12-30T11:18:51"/>
    <d v="2025-03-04T00:00:00"/>
    <d v="1899-12-30T11:19:43"/>
    <d v="2025-03-04T00:00:00"/>
    <d v="1899-12-30T12:40:33"/>
    <x v="0"/>
    <x v="0"/>
    <s v="8043258615"/>
    <s v="FBO"/>
    <d v="1899-12-30T01:21:42"/>
    <x v="175"/>
    <d v="1899-12-30T00:00:52"/>
    <s v="Granel"/>
    <s v="E001"/>
    <x v="0"/>
    <d v="1899-12-30T01:21:42"/>
    <d v="1899-12-30T01:20:50"/>
    <x v="9"/>
    <x v="7"/>
    <x v="2"/>
    <x v="0"/>
    <n v="0"/>
    <n v="0"/>
    <x v="0"/>
    <x v="0"/>
    <x v="2"/>
    <n v="0"/>
    <x v="0"/>
    <x v="0"/>
    <d v="1899-12-30T00:00:52"/>
    <d v="1899-12-30T00:00:52"/>
    <x v="0"/>
    <m/>
    <m/>
    <d v="1899-12-30T00:00:00"/>
    <d v="1899-12-30T01:21:42"/>
    <n v="3"/>
    <d v="1899-12-30T00:00:52"/>
    <n v="81.699999999998383"/>
    <x v="11"/>
    <x v="0"/>
  </r>
  <r>
    <x v="0"/>
    <s v="2025016919"/>
    <x v="0"/>
    <x v="20"/>
    <s v="E1965LDD"/>
    <d v="2025-03-04T00:00:00"/>
    <x v="0"/>
    <s v="200223"/>
    <x v="0"/>
    <s v="PA"/>
    <x v="1"/>
    <x v="0"/>
    <d v="2025-03-04T00:00:00"/>
    <d v="1899-12-30T11:24:41"/>
    <d v="2025-03-04T00:00:00"/>
    <d v="1899-12-30T11:25:22"/>
    <d v="2025-03-04T00:00:00"/>
    <d v="1899-12-30T12:43:30"/>
    <x v="0"/>
    <x v="0"/>
    <s v="8043258616"/>
    <s v="FBO"/>
    <d v="1899-12-30T01:18:49"/>
    <x v="176"/>
    <d v="1899-12-30T00:00:41"/>
    <s v="Granel"/>
    <s v="E001"/>
    <x v="0"/>
    <d v="1899-12-30T01:18:49"/>
    <d v="1899-12-30T01:18:08"/>
    <x v="9"/>
    <x v="7"/>
    <x v="2"/>
    <x v="0"/>
    <n v="0"/>
    <n v="0"/>
    <x v="0"/>
    <x v="0"/>
    <x v="2"/>
    <n v="0"/>
    <x v="0"/>
    <x v="0"/>
    <d v="1899-12-30T00:00:41"/>
    <d v="1899-12-30T00:00:41"/>
    <x v="0"/>
    <m/>
    <m/>
    <d v="1899-12-30T00:00:00"/>
    <d v="1899-12-30T01:18:49"/>
    <n v="3"/>
    <d v="1899-12-30T00:00:41"/>
    <n v="78.816666666657511"/>
    <x v="11"/>
    <x v="0"/>
  </r>
  <r>
    <x v="0"/>
    <s v="2025016968"/>
    <x v="0"/>
    <x v="78"/>
    <s v="E1966HRC"/>
    <d v="2025-03-04T00:00:00"/>
    <x v="0"/>
    <s v="200223"/>
    <x v="0"/>
    <s v="PA"/>
    <x v="1"/>
    <x v="0"/>
    <d v="2025-03-04T00:00:00"/>
    <d v="1899-12-30T13:04:56"/>
    <d v="2025-03-04T00:00:00"/>
    <d v="1899-12-30T13:05:56"/>
    <d v="2025-03-04T00:00:00"/>
    <d v="1899-12-30T13:33:33"/>
    <x v="0"/>
    <x v="0"/>
    <s v="8043258625"/>
    <s v="FBO"/>
    <d v="1899-12-30T00:28:37"/>
    <x v="177"/>
    <d v="1899-12-30T00:01:00"/>
    <s v="Granel"/>
    <s v="E001"/>
    <x v="0"/>
    <d v="1899-12-30T00:28:37"/>
    <d v="1899-12-30T00:27:37"/>
    <x v="6"/>
    <x v="7"/>
    <x v="2"/>
    <x v="0"/>
    <n v="0"/>
    <n v="0"/>
    <x v="0"/>
    <x v="0"/>
    <x v="2"/>
    <n v="0"/>
    <x v="0"/>
    <x v="1"/>
    <d v="1899-12-30T00:01:00"/>
    <d v="1899-12-30T00:01:00"/>
    <x v="0"/>
    <m/>
    <m/>
    <d v="1899-12-30T00:00:00"/>
    <d v="1899-12-30T00:28:37"/>
    <n v="3"/>
    <d v="1899-12-30T00:01:00"/>
    <n v="28.616666666673645"/>
    <x v="6"/>
    <x v="1"/>
  </r>
  <r>
    <x v="0"/>
    <s v="2025016945"/>
    <x v="0"/>
    <x v="89"/>
    <s v="E9572LMD"/>
    <d v="2025-03-04T00:00:00"/>
    <x v="0"/>
    <s v="200223"/>
    <x v="0"/>
    <s v="PA"/>
    <x v="1"/>
    <x v="0"/>
    <d v="2025-03-04T00:00:00"/>
    <d v="1899-12-30T12:20:50"/>
    <d v="2025-03-04T00:00:00"/>
    <d v="1899-12-30T12:21:54"/>
    <d v="2025-03-04T00:00:00"/>
    <d v="1899-12-30T14:08:10"/>
    <x v="0"/>
    <x v="0"/>
    <s v="8043258626"/>
    <s v="FBO"/>
    <d v="1899-12-30T01:47:20"/>
    <x v="178"/>
    <d v="1899-12-30T00:01:04"/>
    <s v="Granel"/>
    <s v="E001"/>
    <x v="0"/>
    <d v="1899-12-30T01:47:20"/>
    <d v="1899-12-30T01:46:16"/>
    <x v="13"/>
    <x v="7"/>
    <x v="2"/>
    <x v="0"/>
    <n v="0"/>
    <n v="0"/>
    <x v="0"/>
    <x v="0"/>
    <x v="2"/>
    <n v="0"/>
    <x v="0"/>
    <x v="2"/>
    <d v="1899-12-30T00:01:04"/>
    <d v="1899-12-30T00:01:04"/>
    <x v="0"/>
    <m/>
    <m/>
    <d v="1899-12-30T00:00:00"/>
    <d v="1899-12-30T01:47:20"/>
    <n v="3"/>
    <d v="1899-12-30T00:01:04"/>
    <n v="107.33333333333754"/>
    <x v="7"/>
    <x v="0"/>
  </r>
  <r>
    <x v="0"/>
    <s v="2025016984"/>
    <x v="0"/>
    <x v="82"/>
    <s v="E3927KFH"/>
    <d v="2025-03-04T00:00:00"/>
    <x v="0"/>
    <s v="200223"/>
    <x v="0"/>
    <s v="PA"/>
    <x v="1"/>
    <x v="0"/>
    <d v="2025-03-04T00:00:00"/>
    <d v="1899-12-30T13:37:43"/>
    <d v="2025-03-04T00:00:00"/>
    <d v="1899-12-30T13:38:14"/>
    <d v="2025-03-04T00:00:00"/>
    <d v="1899-12-30T14:21:56"/>
    <x v="0"/>
    <x v="0"/>
    <s v="8043258630"/>
    <s v="FBO"/>
    <d v="1899-12-30T00:44:13"/>
    <x v="179"/>
    <d v="1899-12-30T00:00:31"/>
    <s v="Granel"/>
    <s v="E001"/>
    <x v="0"/>
    <d v="1899-12-30T00:44:13"/>
    <d v="1899-12-30T00:43:42"/>
    <x v="6"/>
    <x v="7"/>
    <x v="2"/>
    <x v="0"/>
    <n v="0"/>
    <n v="0"/>
    <x v="0"/>
    <x v="0"/>
    <x v="2"/>
    <n v="0"/>
    <x v="0"/>
    <x v="1"/>
    <d v="1899-12-30T00:00:31"/>
    <d v="1899-12-30T00:00:31"/>
    <x v="0"/>
    <m/>
    <m/>
    <d v="1899-12-30T00:00:00"/>
    <d v="1899-12-30T00:44:13"/>
    <n v="3"/>
    <d v="1899-12-30T00:00:31"/>
    <n v="44.216666666654497"/>
    <x v="7"/>
    <x v="1"/>
  </r>
  <r>
    <x v="0"/>
    <s v="2025017034"/>
    <x v="0"/>
    <x v="58"/>
    <s v="E9212MMS"/>
    <d v="2025-03-04T00:00:00"/>
    <x v="0"/>
    <s v="200223"/>
    <x v="0"/>
    <s v="PA"/>
    <x v="1"/>
    <x v="0"/>
    <d v="2025-03-04T00:00:00"/>
    <d v="1899-12-30T15:14:47"/>
    <d v="2025-03-04T00:00:00"/>
    <d v="1899-12-30T15:15:38"/>
    <d v="2025-03-04T00:00:00"/>
    <d v="1899-12-30T15:55:19"/>
    <x v="0"/>
    <x v="0"/>
    <s v="8043258645"/>
    <s v="FBO"/>
    <d v="1899-12-30T00:40:32"/>
    <x v="180"/>
    <d v="1899-12-30T00:00:51"/>
    <s v="Granel"/>
    <s v="E001"/>
    <x v="0"/>
    <d v="1899-12-30T00:40:32"/>
    <d v="1899-12-30T00:39:41"/>
    <x v="10"/>
    <x v="7"/>
    <x v="2"/>
    <x v="0"/>
    <n v="0"/>
    <n v="0"/>
    <x v="0"/>
    <x v="0"/>
    <x v="2"/>
    <n v="0"/>
    <x v="0"/>
    <x v="1"/>
    <d v="1899-12-30T00:00:51"/>
    <d v="1899-12-30T00:00:51"/>
    <x v="0"/>
    <m/>
    <m/>
    <d v="1899-12-30T00:00:00"/>
    <d v="1899-12-30T00:40:32"/>
    <n v="3"/>
    <d v="1899-12-30T00:00:51"/>
    <n v="40.533333333336046"/>
    <x v="14"/>
    <x v="1"/>
  </r>
  <r>
    <x v="0"/>
    <s v="2025017058"/>
    <x v="0"/>
    <x v="10"/>
    <s v="E1163KTR"/>
    <d v="2025-03-04T00:00:00"/>
    <x v="0"/>
    <s v="200223"/>
    <x v="0"/>
    <s v="PA"/>
    <x v="1"/>
    <x v="0"/>
    <d v="2025-03-04T00:00:00"/>
    <d v="1899-12-30T16:14:27"/>
    <d v="2025-03-04T00:00:00"/>
    <d v="1899-12-30T16:14:57"/>
    <d v="2025-03-04T00:00:00"/>
    <d v="1899-12-30T16:26:13"/>
    <x v="0"/>
    <x v="0"/>
    <s v="8043258650"/>
    <s v="FBO"/>
    <d v="1899-12-30T00:11:46"/>
    <x v="181"/>
    <d v="1899-12-30T00:00:30"/>
    <s v="Granel"/>
    <s v="E001"/>
    <x v="0"/>
    <d v="1899-12-30T00:11:46"/>
    <d v="1899-12-30T00:11:16"/>
    <x v="7"/>
    <x v="7"/>
    <x v="2"/>
    <x v="0"/>
    <n v="0"/>
    <n v="0"/>
    <x v="0"/>
    <x v="0"/>
    <x v="2"/>
    <n v="0"/>
    <x v="0"/>
    <x v="1"/>
    <d v="1899-12-30T00:00:30"/>
    <d v="1899-12-30T00:00:30"/>
    <x v="0"/>
    <m/>
    <m/>
    <d v="1899-12-30T00:00:00"/>
    <d v="1899-12-30T00:11:46"/>
    <n v="3"/>
    <d v="1899-12-30T00:00:30"/>
    <n v="11.76666666667197"/>
    <x v="8"/>
    <x v="1"/>
  </r>
  <r>
    <x v="0"/>
    <s v="2025017094"/>
    <x v="0"/>
    <x v="90"/>
    <s v="E3863MMS"/>
    <d v="2025-03-04T00:00:00"/>
    <x v="0"/>
    <s v="200223"/>
    <x v="0"/>
    <s v="PA"/>
    <x v="1"/>
    <x v="0"/>
    <d v="2025-03-04T00:00:00"/>
    <d v="1899-12-30T17:36:57"/>
    <d v="2025-03-04T00:00:00"/>
    <d v="1899-12-30T17:37:43"/>
    <d v="2025-03-04T00:00:00"/>
    <d v="1899-12-30T17:54:12"/>
    <x v="0"/>
    <x v="0"/>
    <s v="8043258658"/>
    <s v="FBO"/>
    <d v="1899-12-30T00:17:15"/>
    <x v="182"/>
    <d v="1899-12-30T00:00:46"/>
    <s v="Granel"/>
    <s v="E001"/>
    <x v="0"/>
    <d v="1899-12-30T00:17:15"/>
    <d v="1899-12-30T00:16:29"/>
    <x v="11"/>
    <x v="7"/>
    <x v="2"/>
    <x v="0"/>
    <n v="0"/>
    <n v="0"/>
    <x v="0"/>
    <x v="0"/>
    <x v="2"/>
    <n v="0"/>
    <x v="0"/>
    <x v="1"/>
    <d v="1899-12-30T00:00:46"/>
    <d v="1899-12-30T00:00:46"/>
    <x v="0"/>
    <m/>
    <m/>
    <d v="1899-12-30T00:00:00"/>
    <d v="1899-12-30T00:17:15"/>
    <n v="3"/>
    <d v="1899-12-30T00:00:46"/>
    <n v="17.249999999990386"/>
    <x v="12"/>
    <x v="1"/>
  </r>
  <r>
    <x v="0"/>
    <s v="2025017090"/>
    <x v="0"/>
    <x v="77"/>
    <s v="E7240GYH"/>
    <d v="2025-03-04T00:00:00"/>
    <x v="0"/>
    <s v="200223"/>
    <x v="0"/>
    <s v="PA"/>
    <x v="1"/>
    <x v="0"/>
    <d v="2025-03-04T00:00:00"/>
    <d v="1899-12-30T17:29:19"/>
    <d v="2025-03-04T00:00:00"/>
    <d v="1899-12-30T17:30:01"/>
    <d v="2025-03-04T00:00:00"/>
    <d v="1899-12-30T18:05:59"/>
    <x v="0"/>
    <x v="0"/>
    <s v="8043258660"/>
    <s v="FBO"/>
    <d v="1899-12-30T00:36:40"/>
    <x v="183"/>
    <d v="1899-12-30T00:00:42"/>
    <s v="Granel"/>
    <s v="E001"/>
    <x v="0"/>
    <d v="1899-12-30T00:36:40"/>
    <d v="1899-12-30T00:35:58"/>
    <x v="11"/>
    <x v="7"/>
    <x v="2"/>
    <x v="0"/>
    <n v="0"/>
    <n v="0"/>
    <x v="0"/>
    <x v="0"/>
    <x v="2"/>
    <n v="0"/>
    <x v="0"/>
    <x v="1"/>
    <d v="1899-12-30T00:00:42"/>
    <d v="1899-12-30T00:00:42"/>
    <x v="0"/>
    <m/>
    <m/>
    <d v="1899-12-30T00:00:00"/>
    <d v="1899-12-30T00:36:40"/>
    <n v="3"/>
    <d v="1899-12-30T00:00:42"/>
    <n v="36.666666666662273"/>
    <x v="9"/>
    <x v="1"/>
  </r>
  <r>
    <x v="0"/>
    <s v="2025017107"/>
    <x v="0"/>
    <x v="53"/>
    <s v="E4689LCD"/>
    <d v="2025-03-04T00:00:00"/>
    <x v="0"/>
    <s v="200223"/>
    <x v="0"/>
    <s v="PA"/>
    <x v="1"/>
    <x v="0"/>
    <d v="2025-03-04T00:00:00"/>
    <d v="1899-12-30T18:55:20"/>
    <d v="2025-03-04T00:00:00"/>
    <d v="1899-12-30T18:56:01"/>
    <d v="2025-03-04T00:00:00"/>
    <d v="1899-12-30T19:19:03"/>
    <x v="0"/>
    <x v="0"/>
    <s v="8043258668"/>
    <s v="FBO"/>
    <d v="1899-12-30T00:23:43"/>
    <x v="184"/>
    <d v="1899-12-30T00:00:41"/>
    <s v="Granel"/>
    <s v="E001"/>
    <x v="0"/>
    <d v="1899-12-30T00:23:43"/>
    <d v="1899-12-30T00:23:02"/>
    <x v="8"/>
    <x v="7"/>
    <x v="2"/>
    <x v="0"/>
    <n v="0"/>
    <n v="0"/>
    <x v="0"/>
    <x v="0"/>
    <x v="2"/>
    <n v="0"/>
    <x v="0"/>
    <x v="1"/>
    <d v="1899-12-30T00:00:41"/>
    <d v="1899-12-30T00:00:41"/>
    <x v="0"/>
    <m/>
    <m/>
    <d v="1899-12-30T00:00:00"/>
    <d v="1899-12-30T00:23:43"/>
    <n v="3"/>
    <d v="1899-12-30T00:00:41"/>
    <n v="23.716666666656092"/>
    <x v="10"/>
    <x v="1"/>
  </r>
  <r>
    <x v="0"/>
    <s v="2025017121"/>
    <x v="0"/>
    <x v="81"/>
    <s v="E5421JWF"/>
    <d v="2025-03-05T00:00:00"/>
    <x v="0"/>
    <s v="200223"/>
    <x v="0"/>
    <s v="PA"/>
    <x v="1"/>
    <x v="0"/>
    <d v="2025-03-05T00:00:00"/>
    <d v="1899-12-30T05:54:51"/>
    <d v="2025-03-05T00:00:00"/>
    <d v="1899-12-30T06:03:19"/>
    <d v="2025-03-05T00:00:00"/>
    <d v="1899-12-30T06:20:47"/>
    <x v="0"/>
    <x v="0"/>
    <s v="8043258675"/>
    <s v="FBO"/>
    <d v="1899-12-30T00:25:56"/>
    <x v="185"/>
    <d v="1899-12-30T00:08:28"/>
    <s v="Granel"/>
    <s v="E001"/>
    <x v="0"/>
    <d v="1899-12-30T00:25:56"/>
    <d v="1899-12-30T00:17:28"/>
    <x v="0"/>
    <x v="8"/>
    <x v="2"/>
    <x v="0"/>
    <n v="0"/>
    <n v="0"/>
    <x v="0"/>
    <x v="0"/>
    <x v="2"/>
    <n v="0"/>
    <x v="0"/>
    <x v="1"/>
    <d v="1899-12-30T00:08:28"/>
    <d v="1899-12-30T00:08:28"/>
    <x v="0"/>
    <m/>
    <m/>
    <d v="1899-12-30T00:00:00"/>
    <d v="1899-12-30T00:25:56"/>
    <n v="4"/>
    <d v="1899-12-30T00:08:28"/>
    <n v="25.933333333334403"/>
    <x v="0"/>
    <x v="1"/>
  </r>
  <r>
    <x v="0"/>
    <s v="2025017122"/>
    <x v="0"/>
    <x v="47"/>
    <s v="E6318KWZ"/>
    <d v="2025-03-05T00:00:00"/>
    <x v="0"/>
    <s v="200223"/>
    <x v="0"/>
    <s v="PA"/>
    <x v="0"/>
    <x v="0"/>
    <d v="2025-03-05T00:00:00"/>
    <d v="1899-12-30T05:55:54"/>
    <d v="2025-03-05T00:00:00"/>
    <d v="1899-12-30T06:03:41"/>
    <d v="2025-03-05T00:00:00"/>
    <d v="1899-12-30T06:27:18"/>
    <x v="0"/>
    <x v="0"/>
    <s v="8043258676"/>
    <s v="FBO"/>
    <d v="1899-12-30T00:31:24"/>
    <x v="186"/>
    <d v="1899-12-30T00:07:47"/>
    <s v="Granel"/>
    <s v="E001"/>
    <x v="0"/>
    <d v="1899-12-30T00:31:24"/>
    <d v="1899-12-30T00:23:37"/>
    <x v="0"/>
    <x v="8"/>
    <x v="2"/>
    <x v="0"/>
    <n v="0"/>
    <n v="0"/>
    <x v="0"/>
    <x v="0"/>
    <x v="2"/>
    <n v="0"/>
    <x v="0"/>
    <x v="1"/>
    <d v="1899-12-30T00:07:47"/>
    <d v="1899-12-30T00:07:47"/>
    <x v="0"/>
    <m/>
    <m/>
    <d v="1899-12-30T00:00:00"/>
    <d v="1899-12-30T00:31:24"/>
    <n v="4"/>
    <d v="1899-12-30T00:07:47"/>
    <n v="31.399999999992037"/>
    <x v="0"/>
    <x v="1"/>
  </r>
  <r>
    <x v="0"/>
    <s v="2025017124"/>
    <x v="0"/>
    <x v="51"/>
    <s v="E0935KJN"/>
    <d v="2025-03-05T00:00:00"/>
    <x v="0"/>
    <s v="200223"/>
    <x v="0"/>
    <s v="PA"/>
    <x v="1"/>
    <x v="0"/>
    <d v="2025-03-05T00:00:00"/>
    <d v="1899-12-30T05:58:09"/>
    <d v="2025-03-05T00:00:00"/>
    <d v="1899-12-30T06:03:51"/>
    <d v="2025-03-05T00:00:00"/>
    <d v="1899-12-30T06:32:38"/>
    <x v="0"/>
    <x v="0"/>
    <s v="8043258677"/>
    <s v="FBO"/>
    <d v="1899-12-30T00:34:29"/>
    <x v="187"/>
    <d v="1899-12-30T00:05:42"/>
    <s v="Granel"/>
    <s v="E001"/>
    <x v="0"/>
    <d v="1899-12-30T00:34:29"/>
    <d v="1899-12-30T00:28:47"/>
    <x v="0"/>
    <x v="8"/>
    <x v="2"/>
    <x v="0"/>
    <n v="0"/>
    <n v="0"/>
    <x v="0"/>
    <x v="0"/>
    <x v="2"/>
    <n v="0"/>
    <x v="0"/>
    <x v="1"/>
    <d v="1899-12-30T00:05:42"/>
    <d v="1899-12-30T00:05:42"/>
    <x v="0"/>
    <m/>
    <m/>
    <d v="1899-12-30T00:00:00"/>
    <d v="1899-12-30T00:34:29"/>
    <n v="4"/>
    <d v="1899-12-30T00:05:42"/>
    <n v="34.483333333334421"/>
    <x v="0"/>
    <x v="1"/>
  </r>
  <r>
    <x v="0"/>
    <s v="2025017125"/>
    <x v="0"/>
    <x v="7"/>
    <s v="E0804KGV"/>
    <d v="2025-03-05T00:00:00"/>
    <x v="0"/>
    <s v="200223"/>
    <x v="0"/>
    <s v="PA"/>
    <x v="1"/>
    <x v="0"/>
    <d v="2025-03-05T00:00:00"/>
    <d v="1899-12-30T05:58:55"/>
    <d v="2025-03-05T00:00:00"/>
    <d v="1899-12-30T06:04:02"/>
    <d v="2025-03-05T00:00:00"/>
    <d v="1899-12-30T06:36:54"/>
    <x v="0"/>
    <x v="0"/>
    <s v="8043258678"/>
    <s v="FBO"/>
    <d v="1899-12-30T00:37:59"/>
    <x v="188"/>
    <d v="1899-12-30T00:05:07"/>
    <s v="Granel"/>
    <s v="E001"/>
    <x v="0"/>
    <d v="1899-12-30T00:37:59"/>
    <d v="1899-12-30T00:32:52"/>
    <x v="0"/>
    <x v="8"/>
    <x v="2"/>
    <x v="0"/>
    <n v="0"/>
    <n v="0"/>
    <x v="0"/>
    <x v="0"/>
    <x v="2"/>
    <n v="0"/>
    <x v="0"/>
    <x v="1"/>
    <d v="1899-12-30T00:05:07"/>
    <d v="1899-12-30T00:05:07"/>
    <x v="0"/>
    <m/>
    <m/>
    <d v="1899-12-30T00:00:00"/>
    <d v="1899-12-30T00:37:59"/>
    <n v="4"/>
    <d v="1899-12-30T00:05:07"/>
    <n v="37.983333333326414"/>
    <x v="0"/>
    <x v="1"/>
  </r>
  <r>
    <x v="0"/>
    <s v="2025017126"/>
    <x v="0"/>
    <x v="33"/>
    <s v="E3606KDV"/>
    <d v="2025-03-05T00:00:00"/>
    <x v="0"/>
    <s v="200223"/>
    <x v="0"/>
    <s v="PA"/>
    <x v="1"/>
    <x v="0"/>
    <d v="2025-03-05T00:00:00"/>
    <d v="1899-12-30T05:59:45"/>
    <d v="2025-03-05T00:00:00"/>
    <d v="1899-12-30T06:04:13"/>
    <d v="2025-03-05T00:00:00"/>
    <d v="1899-12-30T06:42:24"/>
    <x v="0"/>
    <x v="0"/>
    <s v="8043258680"/>
    <s v="FBO"/>
    <d v="1899-12-30T00:42:39"/>
    <x v="189"/>
    <d v="1899-12-30T00:04:28"/>
    <s v="Granel"/>
    <s v="E001"/>
    <x v="0"/>
    <d v="1899-12-30T00:42:39"/>
    <d v="1899-12-30T00:38:11"/>
    <x v="0"/>
    <x v="8"/>
    <x v="2"/>
    <x v="0"/>
    <n v="0"/>
    <n v="0"/>
    <x v="0"/>
    <x v="0"/>
    <x v="2"/>
    <n v="0"/>
    <x v="0"/>
    <x v="1"/>
    <d v="1899-12-30T00:04:28"/>
    <d v="1899-12-30T00:04:28"/>
    <x v="0"/>
    <m/>
    <m/>
    <d v="1899-12-30T00:00:00"/>
    <d v="1899-12-30T00:42:39"/>
    <n v="4"/>
    <d v="1899-12-30T00:04:28"/>
    <n v="42.649999999991998"/>
    <x v="0"/>
    <x v="1"/>
  </r>
  <r>
    <x v="0"/>
    <s v="2025017127"/>
    <x v="0"/>
    <x v="4"/>
    <s v="E4735JNM"/>
    <d v="2025-03-05T00:00:00"/>
    <x v="0"/>
    <s v="200223"/>
    <x v="0"/>
    <s v="PA"/>
    <x v="1"/>
    <x v="0"/>
    <d v="2025-03-05T00:00:00"/>
    <d v="1899-12-30T06:00:46"/>
    <d v="2025-03-05T00:00:00"/>
    <d v="1899-12-30T06:04:23"/>
    <d v="2025-03-05T00:00:00"/>
    <d v="1899-12-30T06:47:22"/>
    <x v="0"/>
    <x v="0"/>
    <s v="8043258682"/>
    <s v="FBO"/>
    <d v="1899-12-30T00:46:36"/>
    <x v="190"/>
    <d v="1899-12-30T00:03:37"/>
    <s v="Granel"/>
    <s v="E001"/>
    <x v="0"/>
    <d v="1899-12-30T00:46:36"/>
    <d v="1899-12-30T00:42:59"/>
    <x v="1"/>
    <x v="8"/>
    <x v="2"/>
    <x v="0"/>
    <n v="0"/>
    <n v="0"/>
    <x v="0"/>
    <x v="0"/>
    <x v="2"/>
    <n v="0"/>
    <x v="0"/>
    <x v="0"/>
    <d v="1899-12-30T00:03:37"/>
    <d v="1899-12-30T00:03:37"/>
    <x v="0"/>
    <m/>
    <m/>
    <d v="1899-12-30T00:00:00"/>
    <d v="1899-12-30T00:46:36"/>
    <n v="4"/>
    <d v="1899-12-30T00:03:37"/>
    <n v="46.59999999999841"/>
    <x v="0"/>
    <x v="0"/>
  </r>
  <r>
    <x v="0"/>
    <s v="2025017128"/>
    <x v="0"/>
    <x v="3"/>
    <s v="E0195JSJ"/>
    <d v="2025-03-05T00:00:00"/>
    <x v="0"/>
    <s v="200223"/>
    <x v="0"/>
    <s v="PA"/>
    <x v="1"/>
    <x v="0"/>
    <d v="2025-03-05T00:00:00"/>
    <d v="1899-12-30T06:02:15"/>
    <d v="2025-03-05T00:00:00"/>
    <d v="1899-12-30T06:04:35"/>
    <d v="2025-03-05T00:00:00"/>
    <d v="1899-12-30T06:52:43"/>
    <x v="0"/>
    <x v="0"/>
    <s v="8043258683"/>
    <s v="FBO"/>
    <d v="1899-12-30T00:50:28"/>
    <x v="191"/>
    <d v="1899-12-30T00:02:20"/>
    <s v="Granel"/>
    <s v="E001"/>
    <x v="0"/>
    <d v="1899-12-30T00:50:28"/>
    <d v="1899-12-30T00:48:08"/>
    <x v="1"/>
    <x v="8"/>
    <x v="2"/>
    <x v="0"/>
    <n v="0"/>
    <n v="0"/>
    <x v="0"/>
    <x v="0"/>
    <x v="2"/>
    <n v="0"/>
    <x v="0"/>
    <x v="0"/>
    <d v="1899-12-30T00:02:20"/>
    <d v="1899-12-30T00:02:20"/>
    <x v="0"/>
    <m/>
    <m/>
    <d v="1899-12-30T00:00:00"/>
    <d v="1899-12-30T00:50:28"/>
    <n v="4"/>
    <d v="1899-12-30T00:02:20"/>
    <n v="50.466666666671941"/>
    <x v="0"/>
    <x v="0"/>
  </r>
  <r>
    <x v="0"/>
    <s v="2025017129"/>
    <x v="0"/>
    <x v="91"/>
    <s v="E3653LKV"/>
    <d v="2025-03-05T00:00:00"/>
    <x v="0"/>
    <s v="200223"/>
    <x v="0"/>
    <s v="PA"/>
    <x v="1"/>
    <x v="0"/>
    <d v="2025-03-05T00:00:00"/>
    <d v="1899-12-30T06:04:02"/>
    <d v="2025-03-05T00:00:00"/>
    <d v="1899-12-30T06:04:44"/>
    <d v="2025-03-05T00:00:00"/>
    <d v="1899-12-30T07:01:14"/>
    <x v="0"/>
    <x v="0"/>
    <s v="8043258684"/>
    <s v="FBO"/>
    <d v="1899-12-30T00:57:12"/>
    <x v="192"/>
    <d v="1899-12-30T00:00:42"/>
    <s v="Granel"/>
    <s v="E001"/>
    <x v="0"/>
    <d v="1899-12-30T00:57:12"/>
    <d v="1899-12-30T00:56:30"/>
    <x v="1"/>
    <x v="8"/>
    <x v="2"/>
    <x v="0"/>
    <n v="0"/>
    <n v="0"/>
    <x v="0"/>
    <x v="0"/>
    <x v="2"/>
    <n v="0"/>
    <x v="0"/>
    <x v="0"/>
    <d v="1899-12-30T00:00:42"/>
    <d v="1899-12-30T00:00:42"/>
    <x v="0"/>
    <m/>
    <m/>
    <d v="1899-12-30T00:00:00"/>
    <d v="1899-12-30T00:57:12"/>
    <n v="4"/>
    <d v="1899-12-30T00:00:42"/>
    <n v="57.199999999996791"/>
    <x v="1"/>
    <x v="0"/>
  </r>
  <r>
    <x v="0"/>
    <s v="2025017132"/>
    <x v="0"/>
    <x v="5"/>
    <s v="E9571JYK"/>
    <d v="2025-03-05T00:00:00"/>
    <x v="0"/>
    <s v="200223"/>
    <x v="0"/>
    <s v="PA"/>
    <x v="1"/>
    <x v="0"/>
    <d v="2025-03-05T00:00:00"/>
    <d v="1899-12-30T06:08:23"/>
    <d v="2025-03-05T00:00:00"/>
    <d v="1899-12-30T06:09:05"/>
    <d v="2025-03-05T00:00:00"/>
    <d v="1899-12-30T07:04:55"/>
    <x v="0"/>
    <x v="0"/>
    <s v="8043258686"/>
    <s v="FBO"/>
    <d v="1899-12-30T00:56:32"/>
    <x v="193"/>
    <d v="1899-12-30T00:00:42"/>
    <s v="Granel"/>
    <s v="E001"/>
    <x v="0"/>
    <d v="1899-12-30T00:56:32"/>
    <d v="1899-12-30T00:55:50"/>
    <x v="1"/>
    <x v="8"/>
    <x v="2"/>
    <x v="0"/>
    <n v="0"/>
    <n v="0"/>
    <x v="0"/>
    <x v="0"/>
    <x v="2"/>
    <n v="0"/>
    <x v="0"/>
    <x v="0"/>
    <d v="1899-12-30T00:00:42"/>
    <d v="1899-12-30T00:00:42"/>
    <x v="0"/>
    <m/>
    <m/>
    <d v="1899-12-30T00:00:00"/>
    <d v="1899-12-30T00:56:32"/>
    <n v="4"/>
    <d v="1899-12-30T00:00:42"/>
    <n v="56.53333333333439"/>
    <x v="1"/>
    <x v="0"/>
  </r>
  <r>
    <x v="0"/>
    <s v="2025017136"/>
    <x v="0"/>
    <x v="8"/>
    <s v="E4214MGP"/>
    <d v="2025-03-05T00:00:00"/>
    <x v="0"/>
    <s v="200223"/>
    <x v="0"/>
    <s v="PA"/>
    <x v="1"/>
    <x v="0"/>
    <d v="2025-03-05T00:00:00"/>
    <d v="1899-12-30T06:38:55"/>
    <d v="2025-03-05T00:00:00"/>
    <d v="1899-12-30T06:39:34"/>
    <d v="2025-03-05T00:00:00"/>
    <d v="1899-12-30T07:18:03"/>
    <x v="0"/>
    <x v="0"/>
    <s v="8043258690"/>
    <s v="FBO"/>
    <d v="1899-12-30T00:39:08"/>
    <x v="194"/>
    <d v="1899-12-30T00:00:39"/>
    <s v="Granel"/>
    <s v="E001"/>
    <x v="0"/>
    <d v="1899-12-30T00:39:08"/>
    <d v="1899-12-30T00:38:29"/>
    <x v="1"/>
    <x v="8"/>
    <x v="2"/>
    <x v="0"/>
    <n v="0"/>
    <n v="0"/>
    <x v="0"/>
    <x v="0"/>
    <x v="2"/>
    <n v="0"/>
    <x v="0"/>
    <x v="1"/>
    <d v="1899-12-30T00:00:39"/>
    <d v="1899-12-30T00:00:39"/>
    <x v="0"/>
    <m/>
    <m/>
    <d v="1899-12-30T00:00:00"/>
    <d v="1899-12-30T00:39:08"/>
    <n v="4"/>
    <d v="1899-12-30T00:00:39"/>
    <n v="39.133333333339181"/>
    <x v="1"/>
    <x v="1"/>
  </r>
  <r>
    <x v="0"/>
    <s v="2025017149"/>
    <x v="0"/>
    <x v="66"/>
    <s v="E5149MJT"/>
    <d v="2025-03-05T00:00:00"/>
    <x v="0"/>
    <s v="200223"/>
    <x v="0"/>
    <s v="PA"/>
    <x v="1"/>
    <x v="0"/>
    <d v="2025-03-05T00:00:00"/>
    <d v="1899-12-30T07:09:48"/>
    <d v="2025-03-05T00:00:00"/>
    <d v="1899-12-30T07:10:33"/>
    <d v="2025-03-05T00:00:00"/>
    <d v="1899-12-30T07:27:45"/>
    <x v="0"/>
    <x v="0"/>
    <s v="8043258693"/>
    <s v="FBO"/>
    <d v="1899-12-30T00:17:57"/>
    <x v="195"/>
    <d v="1899-12-30T00:00:45"/>
    <s v="Granel"/>
    <s v="E001"/>
    <x v="0"/>
    <d v="1899-12-30T00:17:57"/>
    <d v="1899-12-30T00:17:12"/>
    <x v="2"/>
    <x v="8"/>
    <x v="2"/>
    <x v="0"/>
    <n v="0"/>
    <n v="0"/>
    <x v="0"/>
    <x v="0"/>
    <x v="2"/>
    <n v="0"/>
    <x v="0"/>
    <x v="1"/>
    <d v="1899-12-30T00:00:45"/>
    <d v="1899-12-30T00:00:45"/>
    <x v="0"/>
    <m/>
    <m/>
    <d v="1899-12-30T00:00:00"/>
    <d v="1899-12-30T00:17:57"/>
    <n v="4"/>
    <d v="1899-12-30T00:00:45"/>
    <n v="17.950000000003204"/>
    <x v="1"/>
    <x v="1"/>
  </r>
  <r>
    <x v="0"/>
    <s v="2025017154"/>
    <x v="0"/>
    <x v="85"/>
    <s v="E7612KRR"/>
    <d v="2025-03-05T00:00:00"/>
    <x v="0"/>
    <s v="200223"/>
    <x v="0"/>
    <s v="PA"/>
    <x v="1"/>
    <x v="0"/>
    <d v="2025-03-05T00:00:00"/>
    <d v="1899-12-30T07:15:27"/>
    <d v="2025-03-05T00:00:00"/>
    <d v="1899-12-30T07:16:12"/>
    <d v="2025-03-05T00:00:00"/>
    <d v="1899-12-30T07:38:10"/>
    <x v="0"/>
    <x v="0"/>
    <s v="8043258695"/>
    <s v="FBO"/>
    <d v="1899-12-30T00:22:43"/>
    <x v="196"/>
    <d v="1899-12-30T00:00:45"/>
    <s v="Granel"/>
    <s v="E001"/>
    <x v="0"/>
    <d v="1899-12-30T00:22:43"/>
    <d v="1899-12-30T00:21:58"/>
    <x v="2"/>
    <x v="8"/>
    <x v="2"/>
    <x v="0"/>
    <n v="0"/>
    <n v="0"/>
    <x v="0"/>
    <x v="0"/>
    <x v="2"/>
    <n v="0"/>
    <x v="0"/>
    <x v="1"/>
    <d v="1899-12-30T00:00:45"/>
    <d v="1899-12-30T00:00:45"/>
    <x v="0"/>
    <m/>
    <m/>
    <d v="1899-12-30T00:00:00"/>
    <d v="1899-12-30T00:22:43"/>
    <n v="4"/>
    <d v="1899-12-30T00:00:45"/>
    <n v="22.716666666676797"/>
    <x v="1"/>
    <x v="1"/>
  </r>
  <r>
    <x v="0"/>
    <s v="2025017152"/>
    <x v="0"/>
    <x v="87"/>
    <s v="E9390LJR"/>
    <d v="2025-03-05T00:00:00"/>
    <x v="0"/>
    <s v="200223"/>
    <x v="0"/>
    <s v="PA"/>
    <x v="1"/>
    <x v="0"/>
    <d v="2025-03-05T00:00:00"/>
    <d v="1899-12-30T07:13:50"/>
    <d v="2025-03-05T00:00:00"/>
    <d v="1899-12-30T07:14:33"/>
    <d v="2025-03-05T00:00:00"/>
    <d v="1899-12-30T07:40:57"/>
    <x v="0"/>
    <x v="0"/>
    <s v="8043258696"/>
    <s v="FBO"/>
    <d v="1899-12-30T00:27:07"/>
    <x v="197"/>
    <d v="1899-12-30T00:00:43"/>
    <s v="Granel"/>
    <s v="E001"/>
    <x v="0"/>
    <d v="1899-12-30T00:27:07"/>
    <d v="1899-12-30T00:26:24"/>
    <x v="2"/>
    <x v="8"/>
    <x v="2"/>
    <x v="0"/>
    <n v="0"/>
    <n v="0"/>
    <x v="0"/>
    <x v="0"/>
    <x v="2"/>
    <n v="0"/>
    <x v="0"/>
    <x v="1"/>
    <d v="1899-12-30T00:00:43"/>
    <d v="1899-12-30T00:00:43"/>
    <x v="0"/>
    <m/>
    <m/>
    <d v="1899-12-30T00:00:00"/>
    <d v="1899-12-30T00:27:07"/>
    <n v="4"/>
    <d v="1899-12-30T00:00:43"/>
    <n v="27.116666666668852"/>
    <x v="1"/>
    <x v="1"/>
  </r>
  <r>
    <x v="0"/>
    <s v="2025017205"/>
    <x v="0"/>
    <x v="26"/>
    <s v="E9516MPT"/>
    <d v="2025-03-05T00:00:00"/>
    <x v="0"/>
    <s v="200223"/>
    <x v="0"/>
    <s v="PA"/>
    <x v="1"/>
    <x v="0"/>
    <d v="2025-03-05T00:00:00"/>
    <d v="1899-12-30T08:41:31"/>
    <d v="2025-03-05T00:00:00"/>
    <d v="1899-12-30T08:42:18"/>
    <d v="2025-03-05T00:00:00"/>
    <d v="1899-12-30T08:53:02"/>
    <x v="0"/>
    <x v="0"/>
    <s v="8043258704"/>
    <s v="FBO"/>
    <d v="1899-12-30T00:11:31"/>
    <x v="198"/>
    <d v="1899-12-30T00:00:47"/>
    <s v="Granel"/>
    <s v="E001"/>
    <x v="0"/>
    <d v="1899-12-30T00:11:31"/>
    <d v="1899-12-30T00:10:44"/>
    <x v="3"/>
    <x v="8"/>
    <x v="2"/>
    <x v="0"/>
    <n v="0"/>
    <n v="0"/>
    <x v="0"/>
    <x v="0"/>
    <x v="2"/>
    <n v="0"/>
    <x v="0"/>
    <x v="1"/>
    <d v="1899-12-30T00:00:47"/>
    <d v="1899-12-30T00:00:47"/>
    <x v="0"/>
    <m/>
    <m/>
    <d v="1899-12-30T00:00:00"/>
    <d v="1899-12-30T00:11:31"/>
    <n v="4"/>
    <d v="1899-12-30T00:00:47"/>
    <n v="11.516666666673609"/>
    <x v="2"/>
    <x v="1"/>
  </r>
  <r>
    <x v="0"/>
    <s v="2025017233"/>
    <x v="0"/>
    <x v="17"/>
    <s v="E6123KFG"/>
    <d v="2025-03-05T00:00:00"/>
    <x v="0"/>
    <s v="200223"/>
    <x v="0"/>
    <s v="PA"/>
    <x v="1"/>
    <x v="0"/>
    <d v="2025-03-05T00:00:00"/>
    <d v="1899-12-30T09:20:37"/>
    <d v="2025-03-05T00:00:00"/>
    <d v="1899-12-30T09:21:36"/>
    <d v="2025-03-05T00:00:00"/>
    <d v="1899-12-30T09:43:54"/>
    <x v="0"/>
    <x v="0"/>
    <s v="8043258710"/>
    <s v="FBO"/>
    <d v="1899-12-30T00:23:17"/>
    <x v="94"/>
    <d v="1899-12-30T00:00:59"/>
    <s v="Granel"/>
    <s v="E001"/>
    <x v="0"/>
    <d v="1899-12-30T00:23:17"/>
    <d v="1899-12-30T00:22:18"/>
    <x v="4"/>
    <x v="8"/>
    <x v="2"/>
    <x v="0"/>
    <n v="0"/>
    <n v="0"/>
    <x v="0"/>
    <x v="0"/>
    <x v="2"/>
    <n v="0"/>
    <x v="0"/>
    <x v="1"/>
    <d v="1899-12-30T00:00:59"/>
    <d v="1899-12-30T00:00:59"/>
    <x v="0"/>
    <m/>
    <m/>
    <d v="1899-12-30T00:00:00"/>
    <d v="1899-12-30T00:23:17"/>
    <n v="4"/>
    <d v="1899-12-30T00:00:59"/>
    <n v="23.283333333331189"/>
    <x v="3"/>
    <x v="1"/>
  </r>
  <r>
    <x v="0"/>
    <s v="2025017247"/>
    <x v="0"/>
    <x v="11"/>
    <s v="E8915MMX"/>
    <d v="2025-03-05T00:00:00"/>
    <x v="0"/>
    <s v="200223"/>
    <x v="0"/>
    <s v="PA"/>
    <x v="1"/>
    <x v="0"/>
    <d v="2025-03-05T00:00:00"/>
    <d v="1899-12-30T09:43:53"/>
    <d v="2025-03-05T00:00:00"/>
    <d v="1899-12-30T09:44:25"/>
    <d v="2025-03-05T00:00:00"/>
    <d v="1899-12-30T10:32:48"/>
    <x v="0"/>
    <x v="0"/>
    <s v="8043258716"/>
    <s v="FBO"/>
    <d v="1899-12-30T00:48:55"/>
    <x v="199"/>
    <d v="1899-12-30T00:00:32"/>
    <s v="Granel"/>
    <s v="E001"/>
    <x v="0"/>
    <d v="1899-12-30T00:48:55"/>
    <d v="1899-12-30T00:48:23"/>
    <x v="4"/>
    <x v="8"/>
    <x v="2"/>
    <x v="0"/>
    <n v="0"/>
    <n v="0"/>
    <x v="0"/>
    <x v="0"/>
    <x v="2"/>
    <n v="0"/>
    <x v="0"/>
    <x v="0"/>
    <d v="1899-12-30T00:00:32"/>
    <d v="1899-12-30T00:00:32"/>
    <x v="0"/>
    <m/>
    <m/>
    <d v="1899-12-30T00:00:00"/>
    <d v="1899-12-30T00:48:55"/>
    <n v="4"/>
    <d v="1899-12-30T00:00:32"/>
    <n v="48.916666666655949"/>
    <x v="4"/>
    <x v="0"/>
  </r>
  <r>
    <x v="0"/>
    <s v="2025017260"/>
    <x v="0"/>
    <x v="45"/>
    <s v="E1420MSM"/>
    <d v="2025-03-05T00:00:00"/>
    <x v="0"/>
    <s v="200223"/>
    <x v="0"/>
    <s v="PA"/>
    <x v="0"/>
    <x v="0"/>
    <d v="2025-03-05T00:00:00"/>
    <d v="1899-12-30T10:03:55"/>
    <d v="2025-03-05T00:00:00"/>
    <d v="1899-12-30T10:08:00"/>
    <d v="2025-03-05T00:00:00"/>
    <d v="1899-12-30T10:56:58"/>
    <x v="0"/>
    <x v="0"/>
    <s v="8043258721"/>
    <s v="FBO"/>
    <d v="1899-12-30T00:53:03"/>
    <x v="200"/>
    <d v="1899-12-30T00:04:05"/>
    <s v="Granel"/>
    <s v="E001"/>
    <x v="0"/>
    <d v="1899-12-30T00:53:03"/>
    <d v="1899-12-30T00:48:58"/>
    <x v="5"/>
    <x v="8"/>
    <x v="2"/>
    <x v="0"/>
    <n v="0"/>
    <n v="0"/>
    <x v="0"/>
    <x v="0"/>
    <x v="2"/>
    <n v="0"/>
    <x v="0"/>
    <x v="0"/>
    <d v="1899-12-30T00:04:05"/>
    <d v="1899-12-30T00:04:05"/>
    <x v="0"/>
    <m/>
    <m/>
    <d v="1899-12-30T00:00:00"/>
    <d v="1899-12-30T00:53:03"/>
    <n v="4"/>
    <d v="1899-12-30T00:04:05"/>
    <n v="53.050000000003251"/>
    <x v="4"/>
    <x v="0"/>
  </r>
  <r>
    <x v="0"/>
    <s v="2025017277"/>
    <x v="0"/>
    <x v="25"/>
    <s v="E9371MTP"/>
    <d v="2025-03-05T00:00:00"/>
    <x v="0"/>
    <s v="200223"/>
    <x v="0"/>
    <s v="PA"/>
    <x v="1"/>
    <x v="0"/>
    <d v="2025-03-05T00:00:00"/>
    <d v="1899-12-30T10:37:07"/>
    <d v="2025-03-05T00:00:00"/>
    <d v="1899-12-30T10:38:02"/>
    <d v="2025-03-05T00:00:00"/>
    <d v="1899-12-30T11:09:30"/>
    <x v="0"/>
    <x v="0"/>
    <s v="8043258723"/>
    <s v="FBO"/>
    <d v="1899-12-30T00:32:23"/>
    <x v="201"/>
    <d v="1899-12-30T00:00:55"/>
    <s v="Granel"/>
    <s v="E001"/>
    <x v="0"/>
    <d v="1899-12-30T00:32:23"/>
    <d v="1899-12-30T00:31:28"/>
    <x v="5"/>
    <x v="8"/>
    <x v="2"/>
    <x v="0"/>
    <n v="0"/>
    <n v="0"/>
    <x v="0"/>
    <x v="0"/>
    <x v="2"/>
    <n v="0"/>
    <x v="0"/>
    <x v="1"/>
    <d v="1899-12-30T00:00:55"/>
    <d v="1899-12-30T00:00:55"/>
    <x v="0"/>
    <m/>
    <m/>
    <d v="1899-12-30T00:00:00"/>
    <d v="1899-12-30T00:32:23"/>
    <n v="4"/>
    <d v="1899-12-30T00:00:55"/>
    <n v="32.383333333339245"/>
    <x v="5"/>
    <x v="1"/>
  </r>
  <r>
    <x v="0"/>
    <s v="2025017278"/>
    <x v="0"/>
    <x v="36"/>
    <s v="E9365MTP"/>
    <d v="2025-03-05T00:00:00"/>
    <x v="0"/>
    <s v="200223"/>
    <x v="0"/>
    <s v="PA"/>
    <x v="1"/>
    <x v="0"/>
    <d v="2025-03-05T00:00:00"/>
    <d v="1899-12-30T10:38:05"/>
    <d v="2025-03-05T00:00:00"/>
    <d v="1899-12-30T10:38:44"/>
    <d v="2025-03-05T00:00:00"/>
    <d v="1899-12-30T11:19:55"/>
    <x v="0"/>
    <x v="0"/>
    <s v="8043258726"/>
    <s v="FBO"/>
    <d v="1899-12-30T00:41:50"/>
    <x v="202"/>
    <d v="1899-12-30T00:00:39"/>
    <s v="Granel"/>
    <s v="E001"/>
    <x v="0"/>
    <d v="1899-12-30T00:41:50"/>
    <d v="1899-12-30T00:41:11"/>
    <x v="5"/>
    <x v="8"/>
    <x v="2"/>
    <x v="0"/>
    <n v="0"/>
    <n v="0"/>
    <x v="0"/>
    <x v="0"/>
    <x v="2"/>
    <n v="0"/>
    <x v="0"/>
    <x v="1"/>
    <d v="1899-12-30T00:00:39"/>
    <d v="1899-12-30T00:00:39"/>
    <x v="0"/>
    <m/>
    <m/>
    <d v="1899-12-30T00:00:00"/>
    <d v="1899-12-30T00:41:50"/>
    <n v="4"/>
    <d v="1899-12-30T00:00:39"/>
    <n v="41.833333333324816"/>
    <x v="5"/>
    <x v="1"/>
  </r>
  <r>
    <x v="0"/>
    <s v="2025017284"/>
    <x v="0"/>
    <x v="83"/>
    <s v="E1125KDL"/>
    <d v="2025-03-05T00:00:00"/>
    <x v="0"/>
    <s v="200223"/>
    <x v="0"/>
    <s v="PA"/>
    <x v="1"/>
    <x v="0"/>
    <d v="2025-03-05T00:00:00"/>
    <d v="1899-12-30T10:43:25"/>
    <d v="2025-03-05T00:00:00"/>
    <d v="1899-12-30T10:44:02"/>
    <d v="2025-03-05T00:00:00"/>
    <d v="1899-12-30T11:34:50"/>
    <x v="0"/>
    <x v="0"/>
    <s v="8043258728"/>
    <s v="FBO"/>
    <d v="1899-12-30T00:51:25"/>
    <x v="203"/>
    <d v="1899-12-30T00:00:37"/>
    <s v="Granel"/>
    <s v="E001"/>
    <x v="0"/>
    <d v="1899-12-30T00:51:25"/>
    <d v="1899-12-30T00:50:48"/>
    <x v="5"/>
    <x v="8"/>
    <x v="2"/>
    <x v="0"/>
    <n v="0"/>
    <n v="0"/>
    <x v="0"/>
    <x v="0"/>
    <x v="2"/>
    <n v="0"/>
    <x v="0"/>
    <x v="0"/>
    <d v="1899-12-30T00:00:37"/>
    <d v="1899-12-30T00:00:37"/>
    <x v="0"/>
    <m/>
    <m/>
    <d v="1899-12-30T00:00:00"/>
    <d v="1899-12-30T00:51:25"/>
    <n v="4"/>
    <d v="1899-12-30T00:00:37"/>
    <n v="51.41666666666881"/>
    <x v="5"/>
    <x v="0"/>
  </r>
  <r>
    <x v="0"/>
    <s v="2025017296"/>
    <x v="0"/>
    <x v="43"/>
    <s v="E8806KTF"/>
    <d v="2025-03-05T00:00:00"/>
    <x v="0"/>
    <s v="200223"/>
    <x v="0"/>
    <s v="PA"/>
    <x v="1"/>
    <x v="0"/>
    <d v="2025-03-05T00:00:00"/>
    <d v="1899-12-30T11:09:36"/>
    <d v="2025-03-05T00:00:00"/>
    <d v="1899-12-30T11:10:22"/>
    <d v="2025-03-05T00:00:00"/>
    <d v="1899-12-30T11:45:32"/>
    <x v="0"/>
    <x v="0"/>
    <s v="8043258729"/>
    <s v="FBO"/>
    <d v="1899-12-30T00:35:56"/>
    <x v="204"/>
    <d v="1899-12-30T00:00:46"/>
    <s v="Granel"/>
    <s v="E001"/>
    <x v="0"/>
    <d v="1899-12-30T00:35:56"/>
    <d v="1899-12-30T00:35:10"/>
    <x v="9"/>
    <x v="8"/>
    <x v="2"/>
    <x v="0"/>
    <n v="0"/>
    <n v="0"/>
    <x v="0"/>
    <x v="0"/>
    <x v="2"/>
    <n v="0"/>
    <x v="0"/>
    <x v="1"/>
    <d v="1899-12-30T00:00:46"/>
    <d v="1899-12-30T00:00:46"/>
    <x v="0"/>
    <m/>
    <m/>
    <d v="1899-12-30T00:00:00"/>
    <d v="1899-12-30T00:35:56"/>
    <n v="4"/>
    <d v="1899-12-30T00:00:46"/>
    <n v="35.933333333327973"/>
    <x v="5"/>
    <x v="1"/>
  </r>
  <r>
    <x v="0"/>
    <s v="2025017306"/>
    <x v="0"/>
    <x v="27"/>
    <s v="E6681KKY"/>
    <d v="2025-03-05T00:00:00"/>
    <x v="0"/>
    <s v="200223"/>
    <x v="0"/>
    <s v="PA"/>
    <x v="1"/>
    <x v="0"/>
    <d v="2025-03-05T00:00:00"/>
    <d v="1899-12-30T11:34:17"/>
    <d v="2025-03-05T00:00:00"/>
    <d v="1899-12-30T11:34:48"/>
    <d v="2025-03-05T00:00:00"/>
    <d v="1899-12-30T11:51:02"/>
    <x v="0"/>
    <x v="0"/>
    <s v="8043258732"/>
    <s v="FBO"/>
    <d v="1899-12-30T00:16:45"/>
    <x v="205"/>
    <d v="1899-12-30T00:00:31"/>
    <s v="Granel"/>
    <s v="E001"/>
    <x v="0"/>
    <d v="1899-12-30T00:16:45"/>
    <d v="1899-12-30T00:16:14"/>
    <x v="9"/>
    <x v="8"/>
    <x v="2"/>
    <x v="0"/>
    <n v="0"/>
    <n v="0"/>
    <x v="0"/>
    <x v="0"/>
    <x v="2"/>
    <n v="0"/>
    <x v="0"/>
    <x v="1"/>
    <d v="1899-12-30T00:00:31"/>
    <d v="1899-12-30T00:00:31"/>
    <x v="0"/>
    <m/>
    <m/>
    <d v="1899-12-30T00:00:00"/>
    <d v="1899-12-30T00:16:45"/>
    <n v="4"/>
    <d v="1899-12-30T00:00:31"/>
    <n v="16.750000000007972"/>
    <x v="5"/>
    <x v="1"/>
  </r>
  <r>
    <x v="0"/>
    <s v="2025017297"/>
    <x v="0"/>
    <x v="41"/>
    <s v="E3628JBD"/>
    <d v="2025-03-05T00:00:00"/>
    <x v="0"/>
    <s v="200223"/>
    <x v="0"/>
    <s v="PA"/>
    <x v="1"/>
    <x v="0"/>
    <d v="2025-03-05T00:00:00"/>
    <d v="1899-12-30T11:14:24"/>
    <d v="2025-03-05T00:00:00"/>
    <d v="1899-12-30T11:15:17"/>
    <d v="2025-03-05T00:00:00"/>
    <d v="1899-12-30T11:53:41"/>
    <x v="0"/>
    <x v="0"/>
    <s v="8043258734"/>
    <s v="FBO"/>
    <d v="1899-12-30T00:39:17"/>
    <x v="206"/>
    <d v="1899-12-30T00:00:53"/>
    <s v="Granel"/>
    <s v="E001"/>
    <x v="0"/>
    <d v="1899-12-30T00:39:17"/>
    <d v="1899-12-30T00:38:24"/>
    <x v="9"/>
    <x v="8"/>
    <x v="2"/>
    <x v="0"/>
    <n v="0"/>
    <n v="0"/>
    <x v="0"/>
    <x v="0"/>
    <x v="2"/>
    <n v="0"/>
    <x v="0"/>
    <x v="1"/>
    <d v="1899-12-30T00:00:53"/>
    <d v="1899-12-30T00:00:53"/>
    <x v="0"/>
    <m/>
    <m/>
    <d v="1899-12-30T00:00:00"/>
    <d v="1899-12-30T00:39:17"/>
    <n v="4"/>
    <d v="1899-12-30T00:00:53"/>
    <n v="39.283333333344004"/>
    <x v="5"/>
    <x v="1"/>
  </r>
  <r>
    <x v="0"/>
    <s v="2025017311"/>
    <x v="0"/>
    <x v="56"/>
    <s v="E7567MJJ"/>
    <d v="2025-03-05T00:00:00"/>
    <x v="0"/>
    <s v="200223"/>
    <x v="0"/>
    <s v="PA"/>
    <x v="1"/>
    <x v="0"/>
    <d v="2025-03-05T00:00:00"/>
    <d v="1899-12-30T11:38:16"/>
    <d v="2025-03-05T00:00:00"/>
    <d v="1899-12-30T11:39:00"/>
    <d v="2025-03-05T00:00:00"/>
    <d v="1899-12-30T12:01:34"/>
    <x v="0"/>
    <x v="0"/>
    <s v="8043258735"/>
    <s v="FBO"/>
    <d v="1899-12-30T00:23:18"/>
    <x v="207"/>
    <d v="1899-12-30T00:00:44"/>
    <s v="Granel"/>
    <s v="E001"/>
    <x v="0"/>
    <d v="1899-12-30T00:23:18"/>
    <d v="1899-12-30T00:22:34"/>
    <x v="9"/>
    <x v="8"/>
    <x v="2"/>
    <x v="0"/>
    <n v="0"/>
    <n v="0"/>
    <x v="0"/>
    <x v="0"/>
    <x v="2"/>
    <n v="0"/>
    <x v="0"/>
    <x v="1"/>
    <d v="1899-12-30T00:00:44"/>
    <d v="1899-12-30T00:00:44"/>
    <x v="0"/>
    <m/>
    <m/>
    <d v="1899-12-30T00:00:00"/>
    <d v="1899-12-30T00:23:18"/>
    <n v="4"/>
    <d v="1899-12-30T00:00:44"/>
    <n v="23.299999999991972"/>
    <x v="11"/>
    <x v="1"/>
  </r>
  <r>
    <x v="0"/>
    <s v="2025017315"/>
    <x v="0"/>
    <x v="15"/>
    <s v="E0536LZT"/>
    <d v="2025-03-05T00:00:00"/>
    <x v="0"/>
    <s v="200223"/>
    <x v="0"/>
    <s v="PA"/>
    <x v="1"/>
    <x v="0"/>
    <d v="2025-03-05T00:00:00"/>
    <d v="1899-12-30T11:53:50"/>
    <d v="2025-03-05T00:00:00"/>
    <d v="1899-12-30T11:54:28"/>
    <d v="2025-03-05T00:00:00"/>
    <d v="1899-12-30T12:07:56"/>
    <x v="0"/>
    <x v="0"/>
    <s v="8043258737"/>
    <s v="FBO"/>
    <d v="1899-12-30T00:14:06"/>
    <x v="208"/>
    <d v="1899-12-30T00:00:38"/>
    <s v="Granel"/>
    <s v="E001"/>
    <x v="0"/>
    <d v="1899-12-30T00:14:06"/>
    <d v="1899-12-30T00:13:28"/>
    <x v="9"/>
    <x v="8"/>
    <x v="2"/>
    <x v="0"/>
    <n v="0"/>
    <n v="0"/>
    <x v="0"/>
    <x v="0"/>
    <x v="2"/>
    <n v="0"/>
    <x v="0"/>
    <x v="1"/>
    <d v="1899-12-30T00:00:38"/>
    <d v="1899-12-30T00:00:38"/>
    <x v="0"/>
    <m/>
    <m/>
    <d v="1899-12-30T00:00:00"/>
    <d v="1899-12-30T00:14:06"/>
    <n v="4"/>
    <d v="1899-12-30T00:00:38"/>
    <n v="14.100000000004842"/>
    <x v="11"/>
    <x v="1"/>
  </r>
  <r>
    <x v="0"/>
    <s v="2025017331"/>
    <x v="0"/>
    <x v="59"/>
    <s v="E8641KRK"/>
    <d v="2025-03-05T00:00:00"/>
    <x v="0"/>
    <s v="200223"/>
    <x v="0"/>
    <s v="PA"/>
    <x v="1"/>
    <x v="0"/>
    <d v="2025-03-05T00:00:00"/>
    <d v="1899-12-30T12:43:55"/>
    <d v="2025-03-05T00:00:00"/>
    <d v="1899-12-30T12:44:39"/>
    <d v="2025-03-05T00:00:00"/>
    <d v="1899-12-30T13:05:12"/>
    <x v="0"/>
    <x v="0"/>
    <s v="8043258738"/>
    <s v="FBO"/>
    <d v="1899-12-30T00:21:17"/>
    <x v="209"/>
    <d v="1899-12-30T00:00:44"/>
    <s v="Granel"/>
    <s v="E001"/>
    <x v="0"/>
    <d v="1899-12-30T00:21:17"/>
    <d v="1899-12-30T00:20:33"/>
    <x v="13"/>
    <x v="8"/>
    <x v="2"/>
    <x v="0"/>
    <n v="0"/>
    <n v="0"/>
    <x v="0"/>
    <x v="0"/>
    <x v="2"/>
    <n v="0"/>
    <x v="0"/>
    <x v="1"/>
    <d v="1899-12-30T00:00:44"/>
    <d v="1899-12-30T00:00:44"/>
    <x v="0"/>
    <m/>
    <m/>
    <d v="1899-12-30T00:00:00"/>
    <d v="1899-12-30T00:21:17"/>
    <n v="4"/>
    <d v="1899-12-30T00:00:44"/>
    <n v="21.283333333329519"/>
    <x v="6"/>
    <x v="1"/>
  </r>
  <r>
    <x v="0"/>
    <s v="2025017364"/>
    <x v="0"/>
    <x v="78"/>
    <s v="E1966HRC"/>
    <d v="2025-03-05T00:00:00"/>
    <x v="0"/>
    <s v="200223"/>
    <x v="0"/>
    <s v="PA"/>
    <x v="1"/>
    <x v="0"/>
    <d v="2025-03-05T00:00:00"/>
    <d v="1899-12-30T13:19:13"/>
    <d v="2025-03-05T00:00:00"/>
    <d v="1899-12-30T13:21:32"/>
    <d v="2025-03-05T00:00:00"/>
    <d v="1899-12-30T13:46:21"/>
    <x v="0"/>
    <x v="0"/>
    <s v="8043258743"/>
    <s v="FBO"/>
    <d v="1899-12-30T00:27:08"/>
    <x v="210"/>
    <d v="1899-12-30T00:02:19"/>
    <s v="Granel"/>
    <s v="E001"/>
    <x v="0"/>
    <d v="1899-12-30T00:27:08"/>
    <d v="1899-12-30T00:24:49"/>
    <x v="6"/>
    <x v="8"/>
    <x v="2"/>
    <x v="0"/>
    <n v="0"/>
    <n v="0"/>
    <x v="0"/>
    <x v="0"/>
    <x v="2"/>
    <n v="0"/>
    <x v="0"/>
    <x v="1"/>
    <d v="1899-12-30T00:02:19"/>
    <d v="1899-12-30T00:02:19"/>
    <x v="0"/>
    <m/>
    <m/>
    <d v="1899-12-30T00:00:00"/>
    <d v="1899-12-30T00:27:08"/>
    <n v="4"/>
    <d v="1899-12-30T00:02:19"/>
    <n v="27.133333333344023"/>
    <x v="6"/>
    <x v="1"/>
  </r>
  <r>
    <x v="0"/>
    <s v="2025017365"/>
    <x v="0"/>
    <x v="77"/>
    <s v="E7240GYH"/>
    <d v="2025-03-05T00:00:00"/>
    <x v="0"/>
    <s v="200223"/>
    <x v="0"/>
    <s v="PA"/>
    <x v="1"/>
    <x v="0"/>
    <d v="2025-03-05T00:00:00"/>
    <d v="1899-12-30T13:20:15"/>
    <d v="2025-03-05T00:00:00"/>
    <d v="1899-12-30T13:22:14"/>
    <d v="2025-03-05T00:00:00"/>
    <d v="1899-12-30T13:58:19"/>
    <x v="0"/>
    <x v="0"/>
    <s v="8043258745"/>
    <s v="FBO"/>
    <d v="1899-12-30T00:38:04"/>
    <x v="211"/>
    <d v="1899-12-30T00:01:59"/>
    <s v="Granel"/>
    <s v="E001"/>
    <x v="0"/>
    <d v="1899-12-30T00:38:04"/>
    <d v="1899-12-30T00:36:05"/>
    <x v="6"/>
    <x v="8"/>
    <x v="2"/>
    <x v="0"/>
    <n v="0"/>
    <n v="0"/>
    <x v="0"/>
    <x v="0"/>
    <x v="2"/>
    <n v="0"/>
    <x v="0"/>
    <x v="1"/>
    <d v="1899-12-30T00:01:59"/>
    <d v="1899-12-30T00:01:59"/>
    <x v="0"/>
    <m/>
    <m/>
    <d v="1899-12-30T00:00:00"/>
    <d v="1899-12-30T00:38:04"/>
    <n v="4"/>
    <d v="1899-12-30T00:01:59"/>
    <n v="38.066666666659131"/>
    <x v="6"/>
    <x v="1"/>
  </r>
  <r>
    <x v="0"/>
    <s v="2025017338"/>
    <x v="0"/>
    <x v="30"/>
    <s v="E2814KSX"/>
    <d v="2025-03-05T00:00:00"/>
    <x v="0"/>
    <s v="200223"/>
    <x v="0"/>
    <s v="PA"/>
    <x v="1"/>
    <x v="0"/>
    <d v="2025-03-05T00:00:00"/>
    <d v="1899-12-30T12:56:27"/>
    <d v="2025-03-05T00:00:00"/>
    <d v="1899-12-30T12:57:16"/>
    <d v="2025-03-05T00:00:00"/>
    <d v="1899-12-30T14:05:27"/>
    <x v="0"/>
    <x v="0"/>
    <s v="8043258748"/>
    <s v="FBO"/>
    <d v="1899-12-30T01:09:00"/>
    <x v="212"/>
    <d v="1899-12-30T00:00:49"/>
    <s v="Granel"/>
    <s v="E001"/>
    <x v="0"/>
    <d v="1899-12-30T01:09:00"/>
    <d v="1899-12-30T01:08:11"/>
    <x v="13"/>
    <x v="8"/>
    <x v="2"/>
    <x v="0"/>
    <n v="0"/>
    <n v="0"/>
    <x v="0"/>
    <x v="0"/>
    <x v="2"/>
    <n v="0"/>
    <x v="0"/>
    <x v="0"/>
    <d v="1899-12-30T00:00:49"/>
    <d v="1899-12-30T00:00:49"/>
    <x v="0"/>
    <m/>
    <m/>
    <d v="1899-12-30T00:00:00"/>
    <d v="1899-12-30T01:09:00"/>
    <n v="4"/>
    <d v="1899-12-30T00:00:49"/>
    <n v="69.000000000004704"/>
    <x v="7"/>
    <x v="0"/>
  </r>
  <r>
    <x v="0"/>
    <s v="2025017370"/>
    <x v="0"/>
    <x v="88"/>
    <s v="E3722MXZ"/>
    <d v="2025-03-05T00:00:00"/>
    <x v="0"/>
    <s v="200223"/>
    <x v="0"/>
    <s v="PA"/>
    <x v="1"/>
    <x v="0"/>
    <d v="2025-03-05T00:00:00"/>
    <d v="1899-12-30T13:26:00"/>
    <d v="2025-03-05T00:00:00"/>
    <d v="1899-12-30T13:26:43"/>
    <d v="2025-03-05T00:00:00"/>
    <d v="1899-12-30T14:33:28"/>
    <x v="0"/>
    <x v="0"/>
    <s v="8043258753"/>
    <s v="FBO"/>
    <d v="1899-12-30T01:07:28"/>
    <x v="213"/>
    <d v="1899-12-30T00:00:43"/>
    <s v="Granel"/>
    <s v="E001"/>
    <x v="0"/>
    <d v="1899-12-30T01:07:28"/>
    <d v="1899-12-30T01:06:45"/>
    <x v="6"/>
    <x v="8"/>
    <x v="2"/>
    <x v="0"/>
    <n v="0"/>
    <n v="0"/>
    <x v="0"/>
    <x v="0"/>
    <x v="2"/>
    <n v="0"/>
    <x v="0"/>
    <x v="0"/>
    <d v="1899-12-30T00:00:43"/>
    <d v="1899-12-30T00:00:43"/>
    <x v="0"/>
    <m/>
    <m/>
    <d v="1899-12-30T00:00:00"/>
    <d v="1899-12-30T01:07:28"/>
    <n v="4"/>
    <d v="1899-12-30T00:00:43"/>
    <n v="67.466666666664054"/>
    <x v="7"/>
    <x v="0"/>
  </r>
  <r>
    <x v="0"/>
    <s v="2025017414"/>
    <x v="0"/>
    <x v="92"/>
    <s v="E7018MRJ"/>
    <d v="2025-03-05T00:00:00"/>
    <x v="0"/>
    <s v="200223"/>
    <x v="0"/>
    <s v="PA"/>
    <x v="1"/>
    <x v="0"/>
    <d v="2025-03-05T00:00:00"/>
    <d v="1899-12-30T14:32:09"/>
    <d v="2025-03-05T00:00:00"/>
    <d v="1899-12-30T14:32:50"/>
    <d v="2025-03-05T00:00:00"/>
    <d v="1899-12-30T15:00:52"/>
    <x v="0"/>
    <x v="0"/>
    <s v="8043258759"/>
    <s v="FBO"/>
    <d v="1899-12-30T00:28:43"/>
    <x v="214"/>
    <d v="1899-12-30T00:00:41"/>
    <s v="Granel"/>
    <s v="E001"/>
    <x v="0"/>
    <d v="1899-12-30T00:28:43"/>
    <d v="1899-12-30T00:28:02"/>
    <x v="14"/>
    <x v="8"/>
    <x v="2"/>
    <x v="0"/>
    <n v="0"/>
    <n v="0"/>
    <x v="0"/>
    <x v="0"/>
    <x v="2"/>
    <n v="0"/>
    <x v="0"/>
    <x v="1"/>
    <d v="1899-12-30T00:00:41"/>
    <d v="1899-12-30T00:00:41"/>
    <x v="0"/>
    <m/>
    <m/>
    <d v="1899-12-30T00:00:00"/>
    <d v="1899-12-30T00:28:43"/>
    <n v="4"/>
    <d v="1899-12-30T00:00:41"/>
    <n v="28.716666666667265"/>
    <x v="14"/>
    <x v="1"/>
  </r>
  <r>
    <x v="0"/>
    <s v="2025017427"/>
    <x v="0"/>
    <x v="82"/>
    <s v="E3927KFH"/>
    <d v="2025-03-05T00:00:00"/>
    <x v="0"/>
    <s v="200223"/>
    <x v="0"/>
    <s v="PA"/>
    <x v="1"/>
    <x v="0"/>
    <d v="2025-03-05T00:00:00"/>
    <d v="1899-12-30T15:00:18"/>
    <d v="2025-03-05T00:00:00"/>
    <d v="1899-12-30T15:01:06"/>
    <d v="2025-03-05T00:00:00"/>
    <d v="1899-12-30T15:36:44"/>
    <x v="0"/>
    <x v="0"/>
    <s v="8043258765"/>
    <s v="FBO"/>
    <d v="1899-12-30T00:36:26"/>
    <x v="215"/>
    <d v="1899-12-30T00:00:48"/>
    <s v="Granel"/>
    <s v="E001"/>
    <x v="0"/>
    <d v="1899-12-30T00:36:26"/>
    <d v="1899-12-30T00:35:38"/>
    <x v="10"/>
    <x v="8"/>
    <x v="2"/>
    <x v="0"/>
    <n v="0"/>
    <n v="0"/>
    <x v="0"/>
    <x v="0"/>
    <x v="2"/>
    <n v="0"/>
    <x v="0"/>
    <x v="1"/>
    <d v="1899-12-30T00:00:48"/>
    <d v="1899-12-30T00:00:48"/>
    <x v="0"/>
    <m/>
    <m/>
    <d v="1899-12-30T00:00:00"/>
    <d v="1899-12-30T00:36:26"/>
    <n v="4"/>
    <d v="1899-12-30T00:00:48"/>
    <n v="36.433333333339078"/>
    <x v="14"/>
    <x v="1"/>
  </r>
  <r>
    <x v="0"/>
    <s v="2025017443"/>
    <x v="0"/>
    <x v="93"/>
    <s v="E5191LCR"/>
    <d v="2025-03-05T00:00:00"/>
    <x v="0"/>
    <s v="200223"/>
    <x v="0"/>
    <s v="PA"/>
    <x v="1"/>
    <x v="0"/>
    <d v="2025-03-05T00:00:00"/>
    <d v="1899-12-30T15:41:11"/>
    <d v="2025-03-05T00:00:00"/>
    <d v="1899-12-30T15:42:02"/>
    <d v="2025-03-05T00:00:00"/>
    <d v="1899-12-30T16:04:35"/>
    <x v="0"/>
    <x v="0"/>
    <s v="8043258770"/>
    <s v="FBO"/>
    <d v="1899-12-30T00:23:24"/>
    <x v="216"/>
    <d v="1899-12-30T00:00:51"/>
    <s v="Granel"/>
    <s v="E001"/>
    <x v="0"/>
    <d v="1899-12-30T00:23:24"/>
    <d v="1899-12-30T00:22:33"/>
    <x v="10"/>
    <x v="8"/>
    <x v="2"/>
    <x v="0"/>
    <n v="0"/>
    <n v="0"/>
    <x v="0"/>
    <x v="0"/>
    <x v="2"/>
    <n v="0"/>
    <x v="0"/>
    <x v="1"/>
    <d v="1899-12-30T00:00:51"/>
    <d v="1899-12-30T00:00:51"/>
    <x v="0"/>
    <m/>
    <m/>
    <d v="1899-12-30T00:00:00"/>
    <d v="1899-12-30T00:23:24"/>
    <n v="4"/>
    <d v="1899-12-30T00:00:51"/>
    <n v="23.399999999999981"/>
    <x v="8"/>
    <x v="1"/>
  </r>
  <r>
    <x v="0"/>
    <s v="2025017501"/>
    <x v="0"/>
    <x v="89"/>
    <s v="E9572LMD"/>
    <d v="2025-03-05T00:00:00"/>
    <x v="0"/>
    <s v="200223"/>
    <x v="0"/>
    <s v="PA"/>
    <x v="1"/>
    <x v="0"/>
    <d v="2025-03-05T00:00:00"/>
    <d v="1899-12-30T17:53:05"/>
    <d v="2025-03-05T00:00:00"/>
    <d v="1899-12-30T17:54:02"/>
    <d v="2025-03-05T00:00:00"/>
    <d v="1899-12-30T18:44:00"/>
    <x v="0"/>
    <x v="0"/>
    <s v="8043258780"/>
    <s v="FBO"/>
    <d v="1899-12-30T00:50:55"/>
    <x v="217"/>
    <d v="1899-12-30T00:00:57"/>
    <s v="Granel"/>
    <s v="E001"/>
    <x v="0"/>
    <d v="1899-12-30T00:50:55"/>
    <d v="1899-12-30T00:49:58"/>
    <x v="11"/>
    <x v="8"/>
    <x v="2"/>
    <x v="0"/>
    <n v="0"/>
    <n v="0"/>
    <x v="0"/>
    <x v="0"/>
    <x v="2"/>
    <n v="0"/>
    <x v="0"/>
    <x v="0"/>
    <d v="1899-12-30T00:00:57"/>
    <d v="1899-12-30T00:00:57"/>
    <x v="0"/>
    <m/>
    <m/>
    <d v="1899-12-30T00:00:00"/>
    <d v="1899-12-30T00:50:55"/>
    <n v="4"/>
    <d v="1899-12-30T00:00:57"/>
    <n v="50.916666666672015"/>
    <x v="9"/>
    <x v="0"/>
  </r>
  <r>
    <x v="0"/>
    <s v="2025017521"/>
    <x v="0"/>
    <x v="94"/>
    <s v="E9250MFS"/>
    <d v="2025-03-06T00:00:00"/>
    <x v="0"/>
    <s v="200223"/>
    <x v="0"/>
    <s v="PA"/>
    <x v="1"/>
    <x v="0"/>
    <d v="2025-03-06T00:00:00"/>
    <d v="1899-12-30T06:00:33"/>
    <d v="2025-03-06T00:00:00"/>
    <d v="1899-12-30T06:03:53"/>
    <d v="2025-03-06T00:00:00"/>
    <d v="1899-12-30T06:21:00"/>
    <x v="0"/>
    <x v="0"/>
    <s v="8043258789"/>
    <s v="FBO"/>
    <d v="1899-12-30T00:20:27"/>
    <x v="218"/>
    <d v="1899-12-30T00:03:20"/>
    <s v="Granel"/>
    <s v="E001"/>
    <x v="0"/>
    <d v="1899-12-30T00:20:27"/>
    <d v="1899-12-30T00:17:07"/>
    <x v="1"/>
    <x v="9"/>
    <x v="2"/>
    <x v="0"/>
    <n v="0"/>
    <n v="0"/>
    <x v="0"/>
    <x v="0"/>
    <x v="2"/>
    <n v="0"/>
    <x v="0"/>
    <x v="1"/>
    <d v="1899-12-30T00:03:20"/>
    <d v="1899-12-30T00:03:20"/>
    <x v="0"/>
    <m/>
    <m/>
    <d v="1899-12-30T00:00:00"/>
    <d v="1899-12-30T00:20:27"/>
    <n v="5"/>
    <d v="1899-12-30T00:03:20"/>
    <n v="20.450000000001598"/>
    <x v="0"/>
    <x v="1"/>
  </r>
  <r>
    <x v="0"/>
    <s v="2025017522"/>
    <x v="0"/>
    <x v="51"/>
    <s v="E0935KJN"/>
    <d v="2025-03-06T00:00:00"/>
    <x v="0"/>
    <s v="200223"/>
    <x v="0"/>
    <s v="PA"/>
    <x v="1"/>
    <x v="0"/>
    <d v="2025-03-06T00:00:00"/>
    <d v="1899-12-30T06:01:54"/>
    <d v="2025-03-06T00:00:00"/>
    <d v="1899-12-30T06:04:03"/>
    <d v="2025-03-06T00:00:00"/>
    <d v="1899-12-30T06:27:14"/>
    <x v="0"/>
    <x v="0"/>
    <s v="8043258790"/>
    <s v="FBO"/>
    <d v="1899-12-30T00:25:20"/>
    <x v="219"/>
    <d v="1899-12-30T00:02:09"/>
    <s v="Granel"/>
    <s v="E001"/>
    <x v="0"/>
    <d v="1899-12-30T00:25:20"/>
    <d v="1899-12-30T00:23:11"/>
    <x v="1"/>
    <x v="9"/>
    <x v="2"/>
    <x v="0"/>
    <n v="0"/>
    <n v="0"/>
    <x v="0"/>
    <x v="0"/>
    <x v="2"/>
    <n v="0"/>
    <x v="0"/>
    <x v="1"/>
    <d v="1899-12-30T00:02:09"/>
    <d v="1899-12-30T00:02:09"/>
    <x v="0"/>
    <m/>
    <m/>
    <d v="1899-12-30T00:00:00"/>
    <d v="1899-12-30T00:25:20"/>
    <n v="5"/>
    <d v="1899-12-30T00:02:09"/>
    <n v="25.33333333334398"/>
    <x v="0"/>
    <x v="1"/>
  </r>
  <r>
    <x v="0"/>
    <s v="2025017523"/>
    <x v="0"/>
    <x v="32"/>
    <s v="E4998KKR"/>
    <d v="2025-03-06T00:00:00"/>
    <x v="0"/>
    <s v="200223"/>
    <x v="0"/>
    <s v="PA"/>
    <x v="1"/>
    <x v="0"/>
    <d v="2025-03-06T00:00:00"/>
    <d v="1899-12-30T06:03:05"/>
    <d v="2025-03-06T00:00:00"/>
    <d v="1899-12-30T06:04:15"/>
    <d v="2025-03-06T00:00:00"/>
    <d v="1899-12-30T06:34:28"/>
    <x v="0"/>
    <x v="0"/>
    <s v="8043258791"/>
    <s v="FBO"/>
    <d v="1899-12-30T00:31:23"/>
    <x v="220"/>
    <d v="1899-12-30T00:01:10"/>
    <s v="Granel"/>
    <s v="E001"/>
    <x v="0"/>
    <d v="1899-12-30T00:31:23"/>
    <d v="1899-12-30T00:30:13"/>
    <x v="1"/>
    <x v="9"/>
    <x v="2"/>
    <x v="0"/>
    <n v="0"/>
    <n v="0"/>
    <x v="0"/>
    <x v="0"/>
    <x v="2"/>
    <n v="0"/>
    <x v="0"/>
    <x v="1"/>
    <d v="1899-12-30T00:01:10"/>
    <d v="1899-12-30T00:01:10"/>
    <x v="0"/>
    <m/>
    <m/>
    <d v="1899-12-30T00:00:00"/>
    <d v="1899-12-30T00:31:23"/>
    <n v="5"/>
    <d v="1899-12-30T00:01:10"/>
    <n v="31.383333333345565"/>
    <x v="0"/>
    <x v="1"/>
  </r>
  <r>
    <x v="0"/>
    <s v="2025017524"/>
    <x v="0"/>
    <x v="1"/>
    <s v="E2098LVV"/>
    <d v="2025-03-06T00:00:00"/>
    <x v="0"/>
    <s v="200223"/>
    <x v="0"/>
    <s v="PA"/>
    <x v="1"/>
    <x v="0"/>
    <d v="2025-03-06T00:00:00"/>
    <d v="1899-12-30T06:03:59"/>
    <d v="2025-03-06T00:00:00"/>
    <d v="1899-12-30T06:04:27"/>
    <d v="2025-03-06T00:00:00"/>
    <d v="1899-12-30T06:38:21"/>
    <x v="0"/>
    <x v="0"/>
    <s v="8043258792"/>
    <s v="FBO"/>
    <d v="1899-12-30T00:34:22"/>
    <x v="221"/>
    <d v="1899-12-30T00:00:28"/>
    <s v="Granel"/>
    <s v="E001"/>
    <x v="0"/>
    <d v="1899-12-30T00:34:22"/>
    <d v="1899-12-30T00:33:54"/>
    <x v="1"/>
    <x v="9"/>
    <x v="2"/>
    <x v="0"/>
    <n v="0"/>
    <n v="0"/>
    <x v="0"/>
    <x v="0"/>
    <x v="2"/>
    <n v="0"/>
    <x v="0"/>
    <x v="1"/>
    <d v="1899-12-30T00:00:28"/>
    <d v="1899-12-30T00:00:28"/>
    <x v="0"/>
    <m/>
    <m/>
    <d v="1899-12-30T00:00:00"/>
    <d v="1899-12-30T00:34:22"/>
    <n v="5"/>
    <d v="1899-12-30T00:00:28"/>
    <n v="34.366666666665587"/>
    <x v="0"/>
    <x v="1"/>
  </r>
  <r>
    <x v="0"/>
    <s v="2025017526"/>
    <x v="0"/>
    <x v="91"/>
    <s v="E3653LKV"/>
    <d v="2025-03-06T00:00:00"/>
    <x v="0"/>
    <s v="200223"/>
    <x v="0"/>
    <s v="PA"/>
    <x v="1"/>
    <x v="0"/>
    <d v="2025-03-06T00:00:00"/>
    <d v="1899-12-30T06:25:09"/>
    <d v="2025-03-06T00:00:00"/>
    <d v="1899-12-30T06:26:28"/>
    <d v="2025-03-06T00:00:00"/>
    <d v="1899-12-30T06:49:59"/>
    <x v="0"/>
    <x v="0"/>
    <s v="8043258793"/>
    <s v="FBO"/>
    <d v="1899-12-30T00:24:50"/>
    <x v="222"/>
    <d v="1899-12-30T00:01:19"/>
    <s v="Granel"/>
    <s v="E001"/>
    <x v="0"/>
    <d v="1899-12-30T00:24:50"/>
    <d v="1899-12-30T00:23:31"/>
    <x v="1"/>
    <x v="9"/>
    <x v="2"/>
    <x v="0"/>
    <n v="0"/>
    <n v="0"/>
    <x v="0"/>
    <x v="0"/>
    <x v="2"/>
    <n v="0"/>
    <x v="0"/>
    <x v="1"/>
    <d v="1899-12-30T00:01:19"/>
    <d v="1899-12-30T00:01:19"/>
    <x v="0"/>
    <m/>
    <m/>
    <d v="1899-12-30T00:00:00"/>
    <d v="1899-12-30T00:24:50"/>
    <n v="5"/>
    <d v="1899-12-30T00:01:19"/>
    <n v="24.833333333332792"/>
    <x v="0"/>
    <x v="1"/>
  </r>
  <r>
    <x v="0"/>
    <s v="2025017525"/>
    <x v="0"/>
    <x v="24"/>
    <s v="E2533KJC"/>
    <d v="2025-03-06T00:00:00"/>
    <x v="0"/>
    <s v="200223"/>
    <x v="0"/>
    <s v="PA"/>
    <x v="1"/>
    <x v="0"/>
    <d v="2025-03-06T00:00:00"/>
    <d v="1899-12-30T06:22:49"/>
    <d v="2025-03-06T00:00:00"/>
    <d v="1899-12-30T06:26:15"/>
    <d v="2025-03-06T00:00:00"/>
    <d v="1899-12-30T06:52:39"/>
    <x v="0"/>
    <x v="0"/>
    <s v="8043258794"/>
    <s v="FBO"/>
    <d v="1899-12-30T00:29:50"/>
    <x v="197"/>
    <d v="1899-12-30T00:03:26"/>
    <s v="Granel"/>
    <s v="E001"/>
    <x v="0"/>
    <d v="1899-12-30T00:29:50"/>
    <d v="1899-12-30T00:26:24"/>
    <x v="1"/>
    <x v="9"/>
    <x v="2"/>
    <x v="0"/>
    <n v="0"/>
    <n v="0"/>
    <x v="0"/>
    <x v="0"/>
    <x v="2"/>
    <n v="0"/>
    <x v="0"/>
    <x v="1"/>
    <d v="1899-12-30T00:03:26"/>
    <d v="1899-12-30T00:03:26"/>
    <x v="0"/>
    <m/>
    <m/>
    <d v="1899-12-30T00:00:00"/>
    <d v="1899-12-30T00:29:50"/>
    <n v="5"/>
    <d v="1899-12-30T00:03:26"/>
    <n v="29.833333333329577"/>
    <x v="0"/>
    <x v="1"/>
  </r>
  <r>
    <x v="0"/>
    <s v="2025017533"/>
    <x v="0"/>
    <x v="17"/>
    <s v="E6123KFG"/>
    <d v="2025-03-06T00:00:00"/>
    <x v="0"/>
    <s v="200223"/>
    <x v="0"/>
    <s v="PA"/>
    <x v="1"/>
    <x v="0"/>
    <d v="2025-03-06T00:00:00"/>
    <d v="1899-12-30T06:43:07"/>
    <d v="2025-03-06T00:00:00"/>
    <d v="1899-12-30T06:44:02"/>
    <d v="2025-03-06T00:00:00"/>
    <d v="1899-12-30T07:12:29"/>
    <x v="0"/>
    <x v="0"/>
    <s v="8043258799"/>
    <s v="FBO"/>
    <d v="1899-12-30T00:29:22"/>
    <x v="223"/>
    <d v="1899-12-30T00:00:55"/>
    <s v="Granel"/>
    <s v="E001"/>
    <x v="0"/>
    <d v="1899-12-30T00:29:22"/>
    <d v="1899-12-30T00:28:27"/>
    <x v="1"/>
    <x v="9"/>
    <x v="2"/>
    <x v="0"/>
    <n v="0"/>
    <n v="0"/>
    <x v="0"/>
    <x v="0"/>
    <x v="2"/>
    <n v="0"/>
    <x v="0"/>
    <x v="1"/>
    <d v="1899-12-30T00:00:55"/>
    <d v="1899-12-30T00:00:55"/>
    <x v="0"/>
    <m/>
    <m/>
    <d v="1899-12-30T00:00:00"/>
    <d v="1899-12-30T00:29:22"/>
    <n v="5"/>
    <d v="1899-12-30T00:00:55"/>
    <n v="29.366666666668806"/>
    <x v="1"/>
    <x v="1"/>
  </r>
  <r>
    <x v="0"/>
    <s v="2025017538"/>
    <x v="0"/>
    <x v="66"/>
    <s v="E5149MJT"/>
    <d v="2025-03-06T00:00:00"/>
    <x v="0"/>
    <s v="200223"/>
    <x v="0"/>
    <s v="PA"/>
    <x v="1"/>
    <x v="0"/>
    <d v="2025-03-06T00:00:00"/>
    <d v="1899-12-30T07:06:07"/>
    <d v="2025-03-06T00:00:00"/>
    <d v="1899-12-30T07:06:42"/>
    <d v="2025-03-06T00:00:00"/>
    <d v="1899-12-30T07:28:15"/>
    <x v="0"/>
    <x v="0"/>
    <s v="8043258801"/>
    <s v="FBO"/>
    <d v="1899-12-30T00:22:08"/>
    <x v="224"/>
    <d v="1899-12-30T00:00:35"/>
    <s v="Granel"/>
    <s v="E001"/>
    <x v="0"/>
    <d v="1899-12-30T00:22:08"/>
    <d v="1899-12-30T00:21:33"/>
    <x v="2"/>
    <x v="9"/>
    <x v="2"/>
    <x v="0"/>
    <n v="0"/>
    <n v="0"/>
    <x v="0"/>
    <x v="0"/>
    <x v="2"/>
    <n v="0"/>
    <x v="0"/>
    <x v="1"/>
    <d v="1899-12-30T00:00:35"/>
    <d v="1899-12-30T00:00:35"/>
    <x v="0"/>
    <m/>
    <m/>
    <d v="1899-12-30T00:00:00"/>
    <d v="1899-12-30T00:22:08"/>
    <n v="5"/>
    <d v="1899-12-30T00:00:35"/>
    <n v="22.133333333332768"/>
    <x v="1"/>
    <x v="1"/>
  </r>
  <r>
    <x v="0"/>
    <s v="2025017544"/>
    <x v="0"/>
    <x v="67"/>
    <s v="E3428MVC"/>
    <d v="2025-03-06T00:00:00"/>
    <x v="0"/>
    <s v="200223"/>
    <x v="0"/>
    <s v="PA"/>
    <x v="1"/>
    <x v="0"/>
    <d v="2025-03-06T00:00:00"/>
    <d v="1899-12-30T07:13:14"/>
    <d v="2025-03-06T00:00:00"/>
    <d v="1899-12-30T07:13:52"/>
    <d v="2025-03-06T00:00:00"/>
    <d v="1899-12-30T07:37:33"/>
    <x v="0"/>
    <x v="0"/>
    <s v="8043258802"/>
    <s v="FBO"/>
    <d v="1899-12-30T00:24:19"/>
    <x v="225"/>
    <d v="1899-12-30T00:00:38"/>
    <s v="Granel"/>
    <s v="E001"/>
    <x v="0"/>
    <d v="1899-12-30T00:24:19"/>
    <d v="1899-12-30T00:23:41"/>
    <x v="2"/>
    <x v="9"/>
    <x v="2"/>
    <x v="0"/>
    <n v="0"/>
    <n v="0"/>
    <x v="0"/>
    <x v="0"/>
    <x v="2"/>
    <n v="0"/>
    <x v="0"/>
    <x v="1"/>
    <d v="1899-12-30T00:00:38"/>
    <d v="1899-12-30T00:00:38"/>
    <x v="0"/>
    <m/>
    <m/>
    <d v="1899-12-30T00:00:00"/>
    <d v="1899-12-30T00:24:19"/>
    <n v="5"/>
    <d v="1899-12-30T00:00:38"/>
    <n v="24.316666666675211"/>
    <x v="1"/>
    <x v="1"/>
  </r>
  <r>
    <x v="0"/>
    <s v="2025017548"/>
    <x v="0"/>
    <x v="37"/>
    <s v="E8908MMX"/>
    <d v="2025-03-06T00:00:00"/>
    <x v="0"/>
    <s v="200223"/>
    <x v="0"/>
    <s v="PA"/>
    <x v="1"/>
    <x v="0"/>
    <d v="2025-03-06T00:00:00"/>
    <d v="1899-12-30T07:17:50"/>
    <d v="2025-03-06T00:00:00"/>
    <d v="1899-12-30T07:18:36"/>
    <d v="2025-03-06T00:00:00"/>
    <d v="1899-12-30T07:41:08"/>
    <x v="0"/>
    <x v="0"/>
    <s v="8043258803"/>
    <s v="FBO"/>
    <d v="1899-12-30T00:23:18"/>
    <x v="226"/>
    <d v="1899-12-30T00:00:46"/>
    <s v="Granel"/>
    <s v="E001"/>
    <x v="0"/>
    <d v="1899-12-30T00:23:18"/>
    <d v="1899-12-30T00:22:32"/>
    <x v="2"/>
    <x v="9"/>
    <x v="2"/>
    <x v="0"/>
    <n v="0"/>
    <n v="0"/>
    <x v="0"/>
    <x v="0"/>
    <x v="2"/>
    <n v="0"/>
    <x v="0"/>
    <x v="1"/>
    <d v="1899-12-30T00:00:46"/>
    <d v="1899-12-30T00:00:46"/>
    <x v="0"/>
    <m/>
    <m/>
    <d v="1899-12-30T00:00:00"/>
    <d v="1899-12-30T00:23:18"/>
    <n v="5"/>
    <d v="1899-12-30T00:00:46"/>
    <n v="23.299999999991972"/>
    <x v="1"/>
    <x v="1"/>
  </r>
  <r>
    <x v="0"/>
    <s v="2025017549"/>
    <x v="0"/>
    <x v="16"/>
    <s v="E6236MCZ"/>
    <d v="2025-03-06T00:00:00"/>
    <x v="0"/>
    <s v="200223"/>
    <x v="0"/>
    <s v="PA"/>
    <x v="1"/>
    <x v="0"/>
    <d v="2025-03-06T00:00:00"/>
    <d v="1899-12-30T07:19:09"/>
    <d v="2025-03-06T00:00:00"/>
    <d v="1899-12-30T07:19:45"/>
    <d v="2025-03-06T00:00:00"/>
    <d v="1899-12-30T07:44:53"/>
    <x v="0"/>
    <x v="0"/>
    <s v="8043258804"/>
    <s v="FBO"/>
    <d v="1899-12-30T00:25:44"/>
    <x v="227"/>
    <d v="1899-12-30T00:00:36"/>
    <s v="Granel"/>
    <s v="E001"/>
    <x v="0"/>
    <d v="1899-12-30T00:25:44"/>
    <d v="1899-12-30T00:25:08"/>
    <x v="2"/>
    <x v="9"/>
    <x v="2"/>
    <x v="0"/>
    <n v="0"/>
    <n v="0"/>
    <x v="0"/>
    <x v="0"/>
    <x v="2"/>
    <n v="0"/>
    <x v="0"/>
    <x v="1"/>
    <d v="1899-12-30T00:00:36"/>
    <d v="1899-12-30T00:00:36"/>
    <x v="0"/>
    <m/>
    <m/>
    <d v="1899-12-30T00:00:00"/>
    <d v="1899-12-30T00:25:44"/>
    <n v="5"/>
    <d v="1899-12-30T00:00:36"/>
    <n v="25.733333333332851"/>
    <x v="1"/>
    <x v="1"/>
  </r>
  <r>
    <x v="0"/>
    <s v="2025017546"/>
    <x v="0"/>
    <x v="85"/>
    <s v="E7612KRR"/>
    <d v="2025-03-06T00:00:00"/>
    <x v="0"/>
    <s v="200223"/>
    <x v="0"/>
    <s v="PA"/>
    <x v="1"/>
    <x v="0"/>
    <d v="2025-03-06T00:00:00"/>
    <d v="1899-12-30T07:14:35"/>
    <d v="2025-03-06T00:00:00"/>
    <d v="1899-12-30T07:15:17"/>
    <d v="2025-03-06T00:00:00"/>
    <d v="1899-12-30T07:56:29"/>
    <x v="0"/>
    <x v="0"/>
    <s v="8043258805"/>
    <s v="FBO"/>
    <d v="1899-12-30T00:41:54"/>
    <x v="228"/>
    <d v="1899-12-30T00:00:42"/>
    <s v="Granel"/>
    <s v="E001"/>
    <x v="0"/>
    <d v="1899-12-30T00:41:54"/>
    <d v="1899-12-30T00:41:12"/>
    <x v="2"/>
    <x v="9"/>
    <x v="2"/>
    <x v="0"/>
    <n v="0"/>
    <n v="0"/>
    <x v="0"/>
    <x v="0"/>
    <x v="2"/>
    <n v="0"/>
    <x v="0"/>
    <x v="1"/>
    <d v="1899-12-30T00:00:42"/>
    <d v="1899-12-30T00:00:42"/>
    <x v="0"/>
    <m/>
    <m/>
    <d v="1899-12-30T00:00:00"/>
    <d v="1899-12-30T00:41:54"/>
    <n v="5"/>
    <d v="1899-12-30T00:00:42"/>
    <n v="41.899999999996794"/>
    <x v="1"/>
    <x v="1"/>
  </r>
  <r>
    <x v="0"/>
    <s v="2025017565"/>
    <x v="0"/>
    <x v="19"/>
    <s v="E3740LJW"/>
    <d v="2025-03-06T00:00:00"/>
    <x v="0"/>
    <s v="200223"/>
    <x v="0"/>
    <s v="PA"/>
    <x v="1"/>
    <x v="0"/>
    <d v="2025-03-06T00:00:00"/>
    <d v="1899-12-30T07:44:11"/>
    <d v="2025-03-06T00:00:00"/>
    <d v="1899-12-30T07:44:49"/>
    <d v="2025-03-06T00:00:00"/>
    <d v="1899-12-30T08:01:22"/>
    <x v="0"/>
    <x v="0"/>
    <s v="8043258807"/>
    <s v="FBO"/>
    <d v="1899-12-30T00:17:11"/>
    <x v="229"/>
    <d v="1899-12-30T00:00:38"/>
    <s v="Granel"/>
    <s v="E001"/>
    <x v="0"/>
    <d v="1899-12-30T00:17:11"/>
    <d v="1899-12-30T00:16:33"/>
    <x v="2"/>
    <x v="9"/>
    <x v="2"/>
    <x v="0"/>
    <n v="0"/>
    <n v="0"/>
    <x v="0"/>
    <x v="0"/>
    <x v="2"/>
    <n v="0"/>
    <x v="0"/>
    <x v="1"/>
    <d v="1899-12-30T00:00:38"/>
    <d v="1899-12-30T00:00:38"/>
    <x v="0"/>
    <m/>
    <m/>
    <d v="1899-12-30T00:00:00"/>
    <d v="1899-12-30T00:17:11"/>
    <n v="5"/>
    <d v="1899-12-30T00:00:38"/>
    <n v="17.183333333332794"/>
    <x v="2"/>
    <x v="1"/>
  </r>
  <r>
    <x v="0"/>
    <s v="2025017572"/>
    <x v="0"/>
    <x v="4"/>
    <s v="E4735JNM"/>
    <d v="2025-03-06T00:00:00"/>
    <x v="0"/>
    <s v="200223"/>
    <x v="0"/>
    <s v="PA"/>
    <x v="1"/>
    <x v="0"/>
    <d v="2025-03-06T00:00:00"/>
    <d v="1899-12-30T07:57:43"/>
    <d v="2025-03-06T00:00:00"/>
    <d v="1899-12-30T07:58:26"/>
    <d v="2025-03-06T00:00:00"/>
    <d v="1899-12-30T08:18:10"/>
    <x v="0"/>
    <x v="0"/>
    <s v="8043258810"/>
    <s v="FBO"/>
    <d v="1899-12-30T00:20:27"/>
    <x v="165"/>
    <d v="1899-12-30T00:00:43"/>
    <s v="Granel"/>
    <s v="E001"/>
    <x v="0"/>
    <d v="1899-12-30T00:20:27"/>
    <d v="1899-12-30T00:19:44"/>
    <x v="2"/>
    <x v="9"/>
    <x v="2"/>
    <x v="0"/>
    <n v="0"/>
    <n v="0"/>
    <x v="0"/>
    <x v="0"/>
    <x v="2"/>
    <n v="0"/>
    <x v="0"/>
    <x v="1"/>
    <d v="1899-12-30T00:00:43"/>
    <d v="1899-12-30T00:00:43"/>
    <x v="0"/>
    <m/>
    <m/>
    <d v="1899-12-30T00:00:00"/>
    <d v="1899-12-30T00:20:27"/>
    <n v="5"/>
    <d v="1899-12-30T00:00:43"/>
    <n v="20.44999999998721"/>
    <x v="2"/>
    <x v="1"/>
  </r>
  <r>
    <x v="0"/>
    <s v="2025017584"/>
    <x v="0"/>
    <x v="68"/>
    <s v="E1728JLD"/>
    <d v="2025-03-06T00:00:00"/>
    <x v="0"/>
    <s v="200223"/>
    <x v="0"/>
    <s v="PA"/>
    <x v="1"/>
    <x v="0"/>
    <d v="2025-03-06T00:00:00"/>
    <d v="1899-12-30T08:16:51"/>
    <d v="2025-03-06T00:00:00"/>
    <d v="1899-12-30T08:17:41"/>
    <d v="2025-03-06T00:00:00"/>
    <d v="1899-12-30T09:00:49"/>
    <x v="0"/>
    <x v="0"/>
    <s v="8043258812"/>
    <s v="FBO"/>
    <d v="1899-12-30T00:43:58"/>
    <x v="230"/>
    <d v="1899-12-30T00:00:50"/>
    <s v="Granel"/>
    <s v="E001"/>
    <x v="0"/>
    <d v="1899-12-30T00:43:58"/>
    <d v="1899-12-30T00:43:08"/>
    <x v="3"/>
    <x v="9"/>
    <x v="2"/>
    <x v="0"/>
    <n v="0"/>
    <n v="0"/>
    <x v="0"/>
    <x v="0"/>
    <x v="2"/>
    <n v="0"/>
    <x v="0"/>
    <x v="1"/>
    <d v="1899-12-30T00:00:50"/>
    <d v="1899-12-30T00:00:50"/>
    <x v="0"/>
    <m/>
    <m/>
    <d v="1899-12-30T00:00:00"/>
    <d v="1899-12-30T00:43:58"/>
    <n v="5"/>
    <d v="1899-12-30T00:00:50"/>
    <n v="43.966666666670449"/>
    <x v="3"/>
    <x v="1"/>
  </r>
  <r>
    <x v="0"/>
    <s v="2025017608"/>
    <x v="0"/>
    <x v="18"/>
    <s v="E8100MWF"/>
    <d v="2025-03-06T00:00:00"/>
    <x v="0"/>
    <s v="200223"/>
    <x v="0"/>
    <s v="PA"/>
    <x v="1"/>
    <x v="0"/>
    <d v="2025-03-06T00:00:00"/>
    <d v="1899-12-30T08:50:57"/>
    <d v="2025-03-06T00:00:00"/>
    <d v="1899-12-30T08:52:53"/>
    <d v="2025-03-06T00:00:00"/>
    <d v="1899-12-30T10:08:35"/>
    <x v="0"/>
    <x v="0"/>
    <s v="8043258820"/>
    <s v="FBO"/>
    <d v="1899-12-30T01:17:38"/>
    <x v="231"/>
    <d v="1899-12-30T00:01:56"/>
    <s v="Granel"/>
    <s v="E001"/>
    <x v="0"/>
    <d v="1899-12-30T01:17:38"/>
    <d v="1899-12-30T01:15:42"/>
    <x v="3"/>
    <x v="9"/>
    <x v="2"/>
    <x v="0"/>
    <n v="0"/>
    <n v="0"/>
    <x v="0"/>
    <x v="0"/>
    <x v="2"/>
    <n v="0"/>
    <x v="0"/>
    <x v="0"/>
    <d v="1899-12-30T00:01:56"/>
    <d v="1899-12-30T00:01:56"/>
    <x v="0"/>
    <m/>
    <m/>
    <d v="1899-12-30T00:00:00"/>
    <d v="1899-12-30T01:17:38"/>
    <n v="5"/>
    <d v="1899-12-30T00:01:56"/>
    <n v="77.633333333323137"/>
    <x v="4"/>
    <x v="0"/>
  </r>
  <r>
    <x v="0"/>
    <s v="2025017642"/>
    <x v="0"/>
    <x v="65"/>
    <s v="E9101GDJ"/>
    <d v="2025-03-06T00:00:00"/>
    <x v="0"/>
    <s v="200223"/>
    <x v="0"/>
    <s v="PA"/>
    <x v="1"/>
    <x v="0"/>
    <d v="2025-03-06T00:00:00"/>
    <d v="1899-12-30T09:23:48"/>
    <d v="2025-03-06T00:00:00"/>
    <d v="1899-12-30T09:24:56"/>
    <d v="2025-03-06T00:00:00"/>
    <d v="1899-12-30T11:14:21"/>
    <x v="0"/>
    <x v="0"/>
    <s v="8043258826"/>
    <s v="FBO"/>
    <d v="1899-12-30T01:50:33"/>
    <x v="232"/>
    <d v="1899-12-30T00:01:08"/>
    <s v="Granel"/>
    <s v="E001"/>
    <x v="0"/>
    <d v="1899-12-30T01:50:33"/>
    <d v="1899-12-30T01:49:25"/>
    <x v="4"/>
    <x v="9"/>
    <x v="2"/>
    <x v="0"/>
    <n v="0"/>
    <n v="0"/>
    <x v="0"/>
    <x v="0"/>
    <x v="2"/>
    <n v="0"/>
    <x v="0"/>
    <x v="2"/>
    <d v="1899-12-30T00:01:08"/>
    <d v="1899-12-30T00:01:08"/>
    <x v="0"/>
    <m/>
    <m/>
    <d v="1899-12-30T00:00:00"/>
    <d v="1899-12-30T01:50:33"/>
    <n v="5"/>
    <d v="1899-12-30T00:01:08"/>
    <n v="110.54999999999521"/>
    <x v="5"/>
    <x v="0"/>
  </r>
  <r>
    <x v="0"/>
    <s v="2025017649"/>
    <x v="0"/>
    <x v="25"/>
    <s v="E9371MTP"/>
    <d v="2025-03-06T00:00:00"/>
    <x v="0"/>
    <s v="200223"/>
    <x v="0"/>
    <s v="PA"/>
    <x v="1"/>
    <x v="0"/>
    <d v="2025-03-06T00:00:00"/>
    <d v="1899-12-30T09:32:56"/>
    <d v="2025-03-06T00:00:00"/>
    <d v="1899-12-30T09:33:19"/>
    <d v="2025-03-06T00:00:00"/>
    <d v="1899-12-30T11:37:32"/>
    <x v="0"/>
    <x v="0"/>
    <s v="8043258831"/>
    <s v="FBO"/>
    <d v="1899-12-30T02:04:36"/>
    <x v="233"/>
    <d v="1899-12-30T00:00:23"/>
    <s v="Granel"/>
    <s v="E001"/>
    <x v="0"/>
    <d v="1899-12-30T02:04:36"/>
    <d v="1899-12-30T02:04:13"/>
    <x v="4"/>
    <x v="9"/>
    <x v="2"/>
    <x v="0"/>
    <n v="0"/>
    <n v="0"/>
    <x v="0"/>
    <x v="0"/>
    <x v="2"/>
    <n v="0"/>
    <x v="0"/>
    <x v="2"/>
    <d v="1899-12-30T00:00:23"/>
    <d v="1899-12-30T00:00:23"/>
    <x v="0"/>
    <m/>
    <m/>
    <d v="1899-12-30T00:00:00"/>
    <d v="1899-12-30T02:04:36"/>
    <n v="5"/>
    <d v="1899-12-30T00:00:23"/>
    <n v="124.60000000000325"/>
    <x v="5"/>
    <x v="0"/>
  </r>
  <r>
    <x v="0"/>
    <s v="2025017657"/>
    <x v="0"/>
    <x v="2"/>
    <s v="E2039KJH"/>
    <d v="2025-03-06T00:00:00"/>
    <x v="0"/>
    <s v="200223"/>
    <x v="0"/>
    <s v="PA"/>
    <x v="1"/>
    <x v="0"/>
    <d v="2025-03-06T00:00:00"/>
    <d v="1899-12-30T09:45:35"/>
    <d v="2025-03-06T00:00:00"/>
    <d v="1899-12-30T09:46:22"/>
    <d v="2025-03-06T00:00:00"/>
    <d v="1899-12-30T11:40:04"/>
    <x v="0"/>
    <x v="0"/>
    <s v="8043258832"/>
    <s v="FBO"/>
    <d v="1899-12-30T01:54:29"/>
    <x v="234"/>
    <d v="1899-12-30T00:00:47"/>
    <s v="Granel"/>
    <s v="E001"/>
    <x v="0"/>
    <d v="1899-12-30T01:54:29"/>
    <d v="1899-12-30T01:53:42"/>
    <x v="4"/>
    <x v="9"/>
    <x v="2"/>
    <x v="0"/>
    <n v="0"/>
    <n v="0"/>
    <x v="0"/>
    <x v="0"/>
    <x v="2"/>
    <n v="0"/>
    <x v="0"/>
    <x v="2"/>
    <d v="1899-12-30T00:00:47"/>
    <d v="1899-12-30T00:00:47"/>
    <x v="0"/>
    <m/>
    <m/>
    <d v="1899-12-30T00:00:00"/>
    <d v="1899-12-30T01:54:29"/>
    <n v="5"/>
    <d v="1899-12-30T00:00:47"/>
    <n v="114.48333333334081"/>
    <x v="5"/>
    <x v="0"/>
  </r>
  <r>
    <x v="0"/>
    <s v="2025017660"/>
    <x v="0"/>
    <x v="36"/>
    <s v="E9365MTP"/>
    <d v="2025-03-06T00:00:00"/>
    <x v="0"/>
    <s v="200223"/>
    <x v="0"/>
    <s v="PA"/>
    <x v="1"/>
    <x v="0"/>
    <d v="2025-03-06T00:00:00"/>
    <d v="1899-12-30T09:47:16"/>
    <d v="2025-03-06T00:00:00"/>
    <d v="1899-12-30T09:48:47"/>
    <d v="2025-03-06T00:00:00"/>
    <d v="1899-12-30T11:44:53"/>
    <x v="0"/>
    <x v="0"/>
    <s v="8043258834"/>
    <s v="FBO"/>
    <d v="1899-12-30T01:57:37"/>
    <x v="235"/>
    <d v="1899-12-30T00:01:31"/>
    <s v="Granel"/>
    <s v="E001"/>
    <x v="0"/>
    <d v="1899-12-30T01:57:37"/>
    <d v="1899-12-30T01:56:06"/>
    <x v="4"/>
    <x v="9"/>
    <x v="2"/>
    <x v="0"/>
    <n v="0"/>
    <n v="0"/>
    <x v="0"/>
    <x v="0"/>
    <x v="2"/>
    <n v="0"/>
    <x v="0"/>
    <x v="2"/>
    <d v="1899-12-30T00:01:31"/>
    <d v="1899-12-30T00:01:31"/>
    <x v="0"/>
    <m/>
    <m/>
    <d v="1899-12-30T00:00:00"/>
    <d v="1899-12-30T01:57:37"/>
    <n v="5"/>
    <d v="1899-12-30T00:01:31"/>
    <n v="117.61666666666557"/>
    <x v="5"/>
    <x v="0"/>
  </r>
  <r>
    <x v="0"/>
    <s v="2025017662"/>
    <x v="0"/>
    <x v="75"/>
    <s v="E8019KGR"/>
    <d v="2025-03-06T00:00:00"/>
    <x v="0"/>
    <s v="200223"/>
    <x v="0"/>
    <s v="PA"/>
    <x v="1"/>
    <x v="0"/>
    <d v="2025-03-06T00:00:00"/>
    <d v="1899-12-30T09:50:10"/>
    <d v="2025-03-06T00:00:00"/>
    <d v="1899-12-30T09:56:42"/>
    <d v="2025-03-06T00:00:00"/>
    <d v="1899-12-30T11:54:55"/>
    <x v="0"/>
    <x v="0"/>
    <s v="8043258838"/>
    <s v="FBO"/>
    <d v="1899-12-30T02:04:45"/>
    <x v="236"/>
    <d v="1899-12-30T00:06:32"/>
    <s v="Granel"/>
    <s v="E001"/>
    <x v="0"/>
    <d v="1899-12-30T02:04:45"/>
    <d v="1899-12-30T01:58:13"/>
    <x v="4"/>
    <x v="9"/>
    <x v="2"/>
    <x v="0"/>
    <n v="0"/>
    <n v="0"/>
    <x v="0"/>
    <x v="0"/>
    <x v="2"/>
    <n v="0"/>
    <x v="0"/>
    <x v="2"/>
    <d v="1899-12-30T00:06:32"/>
    <d v="1899-12-30T00:06:32"/>
    <x v="0"/>
    <m/>
    <m/>
    <d v="1899-12-30T00:00:00"/>
    <d v="1899-12-30T02:04:45"/>
    <n v="5"/>
    <d v="1899-12-30T00:06:32"/>
    <n v="124.75000000000799"/>
    <x v="5"/>
    <x v="0"/>
  </r>
  <r>
    <x v="0"/>
    <s v="2025017673"/>
    <x v="0"/>
    <x v="95"/>
    <s v="E4215JXK"/>
    <d v="2025-03-06T00:00:00"/>
    <x v="0"/>
    <s v="200223"/>
    <x v="0"/>
    <s v="PA"/>
    <x v="0"/>
    <x v="0"/>
    <d v="2025-03-06T00:00:00"/>
    <d v="1899-12-30T10:15:40"/>
    <d v="2025-03-06T00:00:00"/>
    <d v="1899-12-30T10:16:13"/>
    <d v="2025-03-06T00:00:00"/>
    <d v="1899-12-30T11:59:58"/>
    <x v="0"/>
    <x v="0"/>
    <s v="8043258839"/>
    <s v="FBO"/>
    <d v="1899-12-30T01:44:18"/>
    <x v="237"/>
    <d v="1899-12-30T00:00:33"/>
    <s v="Granel"/>
    <s v="E001"/>
    <x v="0"/>
    <d v="1899-12-30T01:44:18"/>
    <d v="1899-12-30T01:43:45"/>
    <x v="5"/>
    <x v="9"/>
    <x v="2"/>
    <x v="0"/>
    <n v="0"/>
    <n v="0"/>
    <x v="0"/>
    <x v="0"/>
    <x v="2"/>
    <n v="0"/>
    <x v="0"/>
    <x v="2"/>
    <d v="1899-12-30T00:00:33"/>
    <d v="1899-12-30T00:00:33"/>
    <x v="0"/>
    <m/>
    <m/>
    <d v="1899-12-30T00:00:00"/>
    <d v="1899-12-30T01:44:18"/>
    <n v="5"/>
    <d v="1899-12-30T00:00:33"/>
    <n v="104.299999999992"/>
    <x v="5"/>
    <x v="0"/>
  </r>
  <r>
    <x v="0"/>
    <s v="2025017674"/>
    <x v="0"/>
    <x v="44"/>
    <s v="E8749KTF"/>
    <d v="2025-03-06T00:00:00"/>
    <x v="0"/>
    <s v="200223"/>
    <x v="0"/>
    <s v="PA"/>
    <x v="0"/>
    <x v="0"/>
    <d v="2025-03-06T00:00:00"/>
    <d v="1899-12-30T10:17:14"/>
    <d v="2025-03-06T00:00:00"/>
    <d v="1899-12-30T10:17:57"/>
    <d v="2025-03-06T00:00:00"/>
    <d v="1899-12-30T12:09:42"/>
    <x v="0"/>
    <x v="0"/>
    <s v="8043258841"/>
    <s v="FBO"/>
    <d v="1899-12-30T01:52:28"/>
    <x v="238"/>
    <d v="1899-12-30T00:00:43"/>
    <s v="Granel"/>
    <s v="E001"/>
    <x v="0"/>
    <d v="1899-12-30T01:52:28"/>
    <d v="1899-12-30T01:51:45"/>
    <x v="5"/>
    <x v="9"/>
    <x v="2"/>
    <x v="0"/>
    <n v="0"/>
    <n v="0"/>
    <x v="0"/>
    <x v="0"/>
    <x v="2"/>
    <n v="0"/>
    <x v="0"/>
    <x v="2"/>
    <d v="1899-12-30T00:00:43"/>
    <d v="1899-12-30T00:00:43"/>
    <x v="0"/>
    <m/>
    <m/>
    <d v="1899-12-30T00:00:00"/>
    <d v="1899-12-30T01:52:28"/>
    <n v="5"/>
    <d v="1899-12-30T00:00:43"/>
    <n v="112.46666666666404"/>
    <x v="11"/>
    <x v="0"/>
  </r>
  <r>
    <x v="0"/>
    <s v="2025017696"/>
    <x v="0"/>
    <x v="15"/>
    <s v="E0536LZT"/>
    <d v="2025-03-06T00:00:00"/>
    <x v="0"/>
    <s v="200223"/>
    <x v="0"/>
    <s v="PA"/>
    <x v="1"/>
    <x v="0"/>
    <d v="2025-03-06T00:00:00"/>
    <d v="1899-12-30T10:51:25"/>
    <d v="2025-03-06T00:00:00"/>
    <d v="1899-12-30T10:51:59"/>
    <d v="2025-03-06T00:00:00"/>
    <d v="1899-12-30T12:31:12"/>
    <x v="0"/>
    <x v="0"/>
    <s v="8043258843"/>
    <s v="FBO"/>
    <d v="1899-12-30T01:39:47"/>
    <x v="239"/>
    <d v="1899-12-30T00:00:34"/>
    <s v="Granel"/>
    <s v="E001"/>
    <x v="0"/>
    <d v="1899-12-30T01:39:47"/>
    <d v="1899-12-30T01:39:13"/>
    <x v="5"/>
    <x v="9"/>
    <x v="2"/>
    <x v="0"/>
    <n v="0"/>
    <n v="0"/>
    <x v="0"/>
    <x v="0"/>
    <x v="2"/>
    <n v="0"/>
    <x v="0"/>
    <x v="2"/>
    <d v="1899-12-30T00:00:34"/>
    <d v="1899-12-30T00:00:34"/>
    <x v="0"/>
    <m/>
    <m/>
    <d v="1899-12-30T00:00:00"/>
    <d v="1899-12-30T01:39:47"/>
    <n v="5"/>
    <d v="1899-12-30T00:00:34"/>
    <n v="99.783333333331228"/>
    <x v="11"/>
    <x v="0"/>
  </r>
  <r>
    <x v="0"/>
    <s v="2025017697"/>
    <x v="0"/>
    <x v="43"/>
    <s v="E8806KTF"/>
    <d v="2025-03-06T00:00:00"/>
    <x v="0"/>
    <s v="200223"/>
    <x v="0"/>
    <s v="PA"/>
    <x v="1"/>
    <x v="0"/>
    <d v="2025-03-06T00:00:00"/>
    <d v="1899-12-30T10:52:58"/>
    <d v="2025-03-06T00:00:00"/>
    <d v="1899-12-30T10:53:32"/>
    <d v="2025-03-06T00:00:00"/>
    <d v="1899-12-30T12:35:55"/>
    <x v="0"/>
    <x v="0"/>
    <s v="8043258844"/>
    <s v="FBO"/>
    <d v="1899-12-30T01:42:57"/>
    <x v="240"/>
    <d v="1899-12-30T00:00:34"/>
    <s v="Granel"/>
    <s v="E001"/>
    <x v="0"/>
    <d v="1899-12-30T01:42:57"/>
    <d v="1899-12-30T01:42:23"/>
    <x v="5"/>
    <x v="9"/>
    <x v="2"/>
    <x v="0"/>
    <n v="0"/>
    <n v="0"/>
    <x v="0"/>
    <x v="0"/>
    <x v="2"/>
    <n v="0"/>
    <x v="0"/>
    <x v="2"/>
    <d v="1899-12-30T00:00:34"/>
    <d v="1899-12-30T00:00:34"/>
    <x v="0"/>
    <m/>
    <m/>
    <d v="1899-12-30T00:00:00"/>
    <d v="1899-12-30T01:42:57"/>
    <n v="5"/>
    <d v="1899-12-30T00:00:34"/>
    <n v="102.9500000000065"/>
    <x v="11"/>
    <x v="0"/>
  </r>
  <r>
    <x v="0"/>
    <s v="2025017708"/>
    <x v="0"/>
    <x v="27"/>
    <s v="E6681KKY"/>
    <d v="2025-03-06T00:00:00"/>
    <x v="0"/>
    <s v="200223"/>
    <x v="0"/>
    <s v="PA"/>
    <x v="1"/>
    <x v="0"/>
    <d v="2025-03-06T00:00:00"/>
    <d v="1899-12-30T11:10:39"/>
    <d v="2025-03-06T00:00:00"/>
    <d v="1899-12-30T11:11:25"/>
    <d v="2025-03-06T00:00:00"/>
    <d v="1899-12-30T12:46:20"/>
    <x v="0"/>
    <x v="0"/>
    <s v="8043258847"/>
    <s v="FBO"/>
    <d v="1899-12-30T01:35:41"/>
    <x v="241"/>
    <d v="1899-12-30T00:00:46"/>
    <s v="Granel"/>
    <s v="E001"/>
    <x v="0"/>
    <d v="1899-12-30T01:35:41"/>
    <d v="1899-12-30T01:34:55"/>
    <x v="9"/>
    <x v="9"/>
    <x v="2"/>
    <x v="0"/>
    <n v="0"/>
    <n v="0"/>
    <x v="0"/>
    <x v="0"/>
    <x v="2"/>
    <n v="0"/>
    <x v="0"/>
    <x v="2"/>
    <d v="1899-12-30T00:00:46"/>
    <d v="1899-12-30T00:00:46"/>
    <x v="0"/>
    <m/>
    <m/>
    <d v="1899-12-30T00:00:00"/>
    <d v="1899-12-30T01:35:41"/>
    <n v="5"/>
    <d v="1899-12-30T00:00:46"/>
    <n v="95.683333333334346"/>
    <x v="11"/>
    <x v="0"/>
  </r>
  <r>
    <x v="0"/>
    <s v="2025017730"/>
    <x v="0"/>
    <x v="26"/>
    <s v="E9516MPT"/>
    <d v="2025-03-06T00:00:00"/>
    <x v="0"/>
    <s v="200223"/>
    <x v="0"/>
    <s v="PA"/>
    <x v="1"/>
    <x v="0"/>
    <d v="2025-03-06T00:00:00"/>
    <d v="1899-12-30T11:48:07"/>
    <d v="2025-03-06T00:00:00"/>
    <d v="1899-12-30T11:49:14"/>
    <d v="2025-03-06T00:00:00"/>
    <d v="1899-12-30T13:17:36"/>
    <x v="0"/>
    <x v="0"/>
    <s v="8043258858"/>
    <s v="FBO"/>
    <d v="1899-12-30T01:29:29"/>
    <x v="242"/>
    <d v="1899-12-30T00:01:07"/>
    <s v="Granel"/>
    <s v="E001"/>
    <x v="0"/>
    <d v="1899-12-30T01:29:29"/>
    <d v="1899-12-30T01:28:22"/>
    <x v="9"/>
    <x v="9"/>
    <x v="2"/>
    <x v="0"/>
    <n v="0"/>
    <n v="0"/>
    <x v="0"/>
    <x v="0"/>
    <x v="2"/>
    <n v="0"/>
    <x v="0"/>
    <x v="0"/>
    <d v="1899-12-30T00:01:07"/>
    <d v="1899-12-30T00:01:07"/>
    <x v="0"/>
    <m/>
    <m/>
    <d v="1899-12-30T00:00:00"/>
    <d v="1899-12-30T01:29:29"/>
    <n v="5"/>
    <d v="1899-12-30T00:01:07"/>
    <n v="89.483333333327948"/>
    <x v="6"/>
    <x v="0"/>
  </r>
  <r>
    <x v="0"/>
    <s v="2025017762"/>
    <x v="0"/>
    <x v="77"/>
    <s v="E7240GYH"/>
    <d v="2025-03-06T00:00:00"/>
    <x v="0"/>
    <s v="200223"/>
    <x v="0"/>
    <s v="PA"/>
    <x v="1"/>
    <x v="0"/>
    <d v="2025-03-06T00:00:00"/>
    <d v="1899-12-30T13:01:09"/>
    <d v="2025-03-06T00:00:00"/>
    <d v="1899-12-30T13:03:48"/>
    <d v="2025-03-06T00:00:00"/>
    <d v="1899-12-30T13:35:42"/>
    <x v="0"/>
    <x v="0"/>
    <s v="8043258862"/>
    <s v="FBO"/>
    <d v="1899-12-30T00:34:33"/>
    <x v="243"/>
    <d v="1899-12-30T00:02:39"/>
    <s v="Granel"/>
    <s v="E001"/>
    <x v="0"/>
    <d v="1899-12-30T00:34:33"/>
    <d v="1899-12-30T00:31:54"/>
    <x v="6"/>
    <x v="9"/>
    <x v="2"/>
    <x v="0"/>
    <n v="0"/>
    <n v="0"/>
    <x v="0"/>
    <x v="0"/>
    <x v="2"/>
    <n v="0"/>
    <x v="0"/>
    <x v="1"/>
    <d v="1899-12-30T00:02:39"/>
    <d v="1899-12-30T00:02:39"/>
    <x v="0"/>
    <m/>
    <m/>
    <d v="1899-12-30T00:00:00"/>
    <d v="1899-12-30T00:34:33"/>
    <n v="5"/>
    <d v="1899-12-30T00:02:39"/>
    <n v="34.549999999991968"/>
    <x v="6"/>
    <x v="1"/>
  </r>
  <r>
    <x v="0"/>
    <s v="2025017761"/>
    <x v="0"/>
    <x v="78"/>
    <s v="E1966HRC"/>
    <d v="2025-03-06T00:00:00"/>
    <x v="0"/>
    <s v="200223"/>
    <x v="0"/>
    <s v="PA"/>
    <x v="1"/>
    <x v="0"/>
    <d v="2025-03-06T00:00:00"/>
    <d v="1899-12-30T12:59:50"/>
    <d v="2025-03-06T00:00:00"/>
    <d v="1899-12-30T13:02:36"/>
    <d v="2025-03-06T00:00:00"/>
    <d v="1899-12-30T13:40:11"/>
    <x v="0"/>
    <x v="0"/>
    <s v="8043258863"/>
    <s v="FBO"/>
    <d v="1899-12-30T00:40:21"/>
    <x v="244"/>
    <d v="1899-12-30T00:02:46"/>
    <s v="Granel"/>
    <s v="E001"/>
    <x v="0"/>
    <d v="1899-12-30T00:40:21"/>
    <d v="1899-12-30T00:37:35"/>
    <x v="13"/>
    <x v="9"/>
    <x v="2"/>
    <x v="0"/>
    <n v="0"/>
    <n v="0"/>
    <x v="0"/>
    <x v="0"/>
    <x v="2"/>
    <n v="0"/>
    <x v="0"/>
    <x v="1"/>
    <d v="1899-12-30T00:02:46"/>
    <d v="1899-12-30T00:02:46"/>
    <x v="0"/>
    <m/>
    <m/>
    <d v="1899-12-30T00:00:00"/>
    <d v="1899-12-30T00:40:21"/>
    <n v="5"/>
    <d v="1899-12-30T00:02:46"/>
    <n v="40.349999999995113"/>
    <x v="6"/>
    <x v="1"/>
  </r>
  <r>
    <x v="0"/>
    <s v="2025015568"/>
    <x v="0"/>
    <x v="96"/>
    <s v="E9008MJP"/>
    <d v="2025-02-26T00:00:00"/>
    <x v="1"/>
    <s v="3230"/>
    <x v="1"/>
    <s v="PA"/>
    <x v="2"/>
    <x v="0"/>
    <d v="2025-02-26T00:00:00"/>
    <d v="1899-12-30T16:30:22"/>
    <d v="2025-02-26T00:00:00"/>
    <d v="1899-12-30T16:30:24"/>
    <d v="2025-02-26T00:00:00"/>
    <d v="1899-12-30T16:57:15"/>
    <x v="0"/>
    <x v="0"/>
    <s v="8043258229"/>
    <s v="FBO"/>
    <d v="1899-12-30T00:26:53"/>
    <x v="29"/>
    <d v="1899-12-30T00:00:02"/>
    <s v="Ensacado"/>
    <s v="E002"/>
    <x v="0"/>
    <d v="1899-12-30T00:26:53"/>
    <d v="1899-12-30T00:26:51"/>
    <x v="7"/>
    <x v="3"/>
    <x v="1"/>
    <x v="1"/>
    <n v="0"/>
    <n v="0"/>
    <x v="0"/>
    <x v="1"/>
    <x v="1"/>
    <n v="0"/>
    <x v="0"/>
    <x v="1"/>
    <d v="1899-12-30T00:00:02"/>
    <d v="1899-12-30T00:00:02"/>
    <x v="0"/>
    <m/>
    <m/>
    <d v="1899-12-30T00:00:00"/>
    <d v="1899-12-30T00:26:53"/>
    <n v="4"/>
    <d v="1899-12-30T00:00:02"/>
    <n v="26.883333333331194"/>
    <x v="8"/>
    <x v="1"/>
  </r>
  <r>
    <x v="0"/>
    <s v="2025017782"/>
    <x v="0"/>
    <x v="66"/>
    <s v="E5149MJT"/>
    <d v="2025-03-06T00:00:00"/>
    <x v="0"/>
    <s v="200223"/>
    <x v="0"/>
    <s v="PA"/>
    <x v="1"/>
    <x v="0"/>
    <d v="2025-03-06T00:00:00"/>
    <d v="1899-12-30T13:26:58"/>
    <d v="2025-03-06T00:00:00"/>
    <d v="1899-12-30T13:27:34"/>
    <d v="2025-03-06T00:00:00"/>
    <d v="1899-12-30T14:34:57"/>
    <x v="0"/>
    <x v="0"/>
    <s v="8043258874"/>
    <s v="FBO"/>
    <d v="1899-12-30T01:07:59"/>
    <x v="245"/>
    <d v="1899-12-30T00:00:36"/>
    <s v="Granel"/>
    <s v="E001"/>
    <x v="0"/>
    <d v="1899-12-30T01:07:59"/>
    <d v="1899-12-30T01:07:23"/>
    <x v="6"/>
    <x v="9"/>
    <x v="2"/>
    <x v="0"/>
    <n v="0"/>
    <n v="0"/>
    <x v="0"/>
    <x v="0"/>
    <x v="2"/>
    <n v="0"/>
    <x v="0"/>
    <x v="0"/>
    <d v="1899-12-30T00:00:36"/>
    <d v="1899-12-30T00:00:36"/>
    <x v="0"/>
    <m/>
    <m/>
    <d v="1899-12-30T00:00:00"/>
    <d v="1899-12-30T01:07:59"/>
    <n v="5"/>
    <d v="1899-12-30T00:00:36"/>
    <n v="67.98333333333602"/>
    <x v="7"/>
    <x v="0"/>
  </r>
  <r>
    <x v="0"/>
    <s v="2025017783"/>
    <x v="0"/>
    <x v="37"/>
    <s v="E8908MMX"/>
    <d v="2025-03-06T00:00:00"/>
    <x v="0"/>
    <s v="200223"/>
    <x v="0"/>
    <s v="PA"/>
    <x v="1"/>
    <x v="0"/>
    <d v="2025-03-06T00:00:00"/>
    <d v="1899-12-30T13:28:00"/>
    <d v="2025-03-06T00:00:00"/>
    <d v="1899-12-30T13:28:35"/>
    <d v="2025-03-06T00:00:00"/>
    <d v="1899-12-30T14:41:01"/>
    <x v="0"/>
    <x v="0"/>
    <s v="8043258876"/>
    <s v="FBO"/>
    <d v="1899-12-30T01:13:01"/>
    <x v="71"/>
    <d v="1899-12-30T00:00:35"/>
    <s v="Granel"/>
    <s v="E001"/>
    <x v="0"/>
    <d v="1899-12-30T01:13:01"/>
    <d v="1899-12-30T01:12:26"/>
    <x v="6"/>
    <x v="9"/>
    <x v="2"/>
    <x v="0"/>
    <n v="0"/>
    <n v="0"/>
    <x v="0"/>
    <x v="0"/>
    <x v="2"/>
    <n v="0"/>
    <x v="0"/>
    <x v="0"/>
    <d v="1899-12-30T00:00:35"/>
    <d v="1899-12-30T00:00:35"/>
    <x v="0"/>
    <m/>
    <m/>
    <d v="1899-12-30T00:00:00"/>
    <d v="1899-12-30T01:13:01"/>
    <n v="5"/>
    <d v="1899-12-30T00:00:35"/>
    <n v="73.016666666668755"/>
    <x v="7"/>
    <x v="0"/>
  </r>
  <r>
    <x v="0"/>
    <s v="2025017785"/>
    <x v="0"/>
    <x v="16"/>
    <s v="E6236MCZ"/>
    <d v="2025-03-06T00:00:00"/>
    <x v="0"/>
    <s v="200223"/>
    <x v="0"/>
    <s v="PA"/>
    <x v="1"/>
    <x v="0"/>
    <d v="2025-03-06T00:00:00"/>
    <d v="1899-12-30T13:32:20"/>
    <d v="2025-03-06T00:00:00"/>
    <d v="1899-12-30T13:33:20"/>
    <d v="2025-03-06T00:00:00"/>
    <d v="1899-12-30T14:43:32"/>
    <x v="0"/>
    <x v="0"/>
    <s v="8043258877"/>
    <s v="FBO"/>
    <d v="1899-12-30T01:11:12"/>
    <x v="246"/>
    <d v="1899-12-30T00:01:00"/>
    <s v="Granel"/>
    <s v="E001"/>
    <x v="0"/>
    <d v="1899-12-30T01:11:12"/>
    <d v="1899-12-30T01:10:12"/>
    <x v="6"/>
    <x v="9"/>
    <x v="2"/>
    <x v="0"/>
    <n v="0"/>
    <n v="0"/>
    <x v="0"/>
    <x v="0"/>
    <x v="2"/>
    <n v="0"/>
    <x v="0"/>
    <x v="0"/>
    <d v="1899-12-30T00:01:00"/>
    <d v="1899-12-30T00:01:00"/>
    <x v="0"/>
    <m/>
    <m/>
    <d v="1899-12-30T00:00:00"/>
    <d v="1899-12-30T01:11:12"/>
    <n v="5"/>
    <d v="1899-12-30T00:01:00"/>
    <n v="71.199999999993537"/>
    <x v="7"/>
    <x v="0"/>
  </r>
  <r>
    <x v="0"/>
    <s v="2025017812"/>
    <x v="0"/>
    <x v="58"/>
    <s v="E9212MMS"/>
    <d v="2025-03-06T00:00:00"/>
    <x v="0"/>
    <s v="200223"/>
    <x v="0"/>
    <s v="PA"/>
    <x v="1"/>
    <x v="0"/>
    <d v="2025-03-06T00:00:00"/>
    <d v="1899-12-30T14:25:01"/>
    <d v="2025-03-06T00:00:00"/>
    <d v="1899-12-30T14:25:39"/>
    <d v="2025-03-06T00:00:00"/>
    <d v="1899-12-30T14:57:48"/>
    <x v="0"/>
    <x v="0"/>
    <s v="8043258881"/>
    <s v="FBO"/>
    <d v="1899-12-30T00:32:47"/>
    <x v="247"/>
    <d v="1899-12-30T00:00:38"/>
    <s v="Granel"/>
    <s v="E001"/>
    <x v="0"/>
    <d v="1899-12-30T00:32:47"/>
    <d v="1899-12-30T00:32:09"/>
    <x v="14"/>
    <x v="9"/>
    <x v="2"/>
    <x v="0"/>
    <n v="0"/>
    <n v="0"/>
    <x v="0"/>
    <x v="0"/>
    <x v="2"/>
    <n v="0"/>
    <x v="0"/>
    <x v="1"/>
    <d v="1899-12-30T00:00:38"/>
    <d v="1899-12-30T00:00:38"/>
    <x v="0"/>
    <m/>
    <m/>
    <d v="1899-12-30T00:00:00"/>
    <d v="1899-12-30T00:32:47"/>
    <n v="5"/>
    <d v="1899-12-30T00:00:38"/>
    <n v="32.78333333332796"/>
    <x v="7"/>
    <x v="1"/>
  </r>
  <r>
    <x v="0"/>
    <s v="2025017830"/>
    <x v="0"/>
    <x v="82"/>
    <s v="E3927KFH"/>
    <d v="2025-03-06T00:00:00"/>
    <x v="0"/>
    <s v="200223"/>
    <x v="0"/>
    <s v="PA"/>
    <x v="1"/>
    <x v="0"/>
    <d v="2025-03-06T00:00:00"/>
    <d v="1899-12-30T14:55:46"/>
    <d v="2025-03-06T00:00:00"/>
    <d v="1899-12-30T14:56:23"/>
    <d v="2025-03-06T00:00:00"/>
    <d v="1899-12-30T15:18:21"/>
    <x v="0"/>
    <x v="0"/>
    <s v="8043258887"/>
    <s v="FBO"/>
    <d v="1899-12-30T00:22:35"/>
    <x v="196"/>
    <d v="1899-12-30T00:00:37"/>
    <s v="Granel"/>
    <s v="E001"/>
    <x v="0"/>
    <d v="1899-12-30T00:22:35"/>
    <d v="1899-12-30T00:21:58"/>
    <x v="14"/>
    <x v="9"/>
    <x v="2"/>
    <x v="0"/>
    <n v="0"/>
    <n v="0"/>
    <x v="0"/>
    <x v="0"/>
    <x v="2"/>
    <n v="0"/>
    <x v="0"/>
    <x v="1"/>
    <d v="1899-12-30T00:00:37"/>
    <d v="1899-12-30T00:00:37"/>
    <x v="0"/>
    <m/>
    <m/>
    <d v="1899-12-30T00:00:00"/>
    <d v="1899-12-30T00:22:35"/>
    <n v="5"/>
    <d v="1899-12-30T00:00:37"/>
    <n v="22.58333333333276"/>
    <x v="14"/>
    <x v="1"/>
  </r>
  <r>
    <x v="0"/>
    <s v="2025017835"/>
    <x v="0"/>
    <x v="97"/>
    <s v="E4519KDC"/>
    <d v="2025-03-06T00:00:00"/>
    <x v="0"/>
    <s v="200223"/>
    <x v="0"/>
    <s v="PA"/>
    <x v="1"/>
    <x v="0"/>
    <d v="2025-03-06T00:00:00"/>
    <d v="1899-12-30T15:29:42"/>
    <d v="2025-03-06T00:00:00"/>
    <d v="1899-12-30T15:30:21"/>
    <d v="2025-03-06T00:00:00"/>
    <d v="1899-12-30T15:50:46"/>
    <x v="0"/>
    <x v="0"/>
    <s v="8043258893"/>
    <s v="FBO"/>
    <d v="1899-12-30T00:21:04"/>
    <x v="248"/>
    <d v="1899-12-30T00:00:39"/>
    <s v="Granel"/>
    <s v="E001"/>
    <x v="0"/>
    <d v="1899-12-30T00:21:04"/>
    <d v="1899-12-30T00:20:25"/>
    <x v="10"/>
    <x v="9"/>
    <x v="2"/>
    <x v="0"/>
    <n v="0"/>
    <n v="0"/>
    <x v="0"/>
    <x v="0"/>
    <x v="2"/>
    <n v="0"/>
    <x v="0"/>
    <x v="1"/>
    <d v="1899-12-30T00:00:39"/>
    <d v="1899-12-30T00:00:39"/>
    <x v="0"/>
    <m/>
    <m/>
    <d v="1899-12-30T00:00:00"/>
    <d v="1899-12-30T00:21:04"/>
    <n v="5"/>
    <d v="1899-12-30T00:00:39"/>
    <n v="21.066666666667189"/>
    <x v="14"/>
    <x v="1"/>
  </r>
  <r>
    <x v="0"/>
    <s v="2025017847"/>
    <x v="0"/>
    <x v="47"/>
    <s v="E6318KWZ"/>
    <d v="2025-03-06T00:00:00"/>
    <x v="0"/>
    <s v="200223"/>
    <x v="0"/>
    <s v="PA"/>
    <x v="1"/>
    <x v="0"/>
    <d v="2025-03-06T00:00:00"/>
    <d v="1899-12-30T16:07:14"/>
    <d v="2025-03-06T00:00:00"/>
    <d v="1899-12-30T16:07:52"/>
    <d v="2025-03-06T00:00:00"/>
    <d v="1899-12-30T16:35:50"/>
    <x v="0"/>
    <x v="0"/>
    <s v="8043258896"/>
    <s v="FBO"/>
    <d v="1899-12-30T00:28:36"/>
    <x v="249"/>
    <d v="1899-12-30T00:00:38"/>
    <s v="Granel"/>
    <s v="E001"/>
    <x v="0"/>
    <d v="1899-12-30T00:28:36"/>
    <d v="1899-12-30T00:27:58"/>
    <x v="7"/>
    <x v="9"/>
    <x v="2"/>
    <x v="0"/>
    <n v="0"/>
    <n v="0"/>
    <x v="0"/>
    <x v="0"/>
    <x v="2"/>
    <n v="0"/>
    <x v="0"/>
    <x v="1"/>
    <d v="1899-12-30T00:00:38"/>
    <d v="1899-12-30T00:00:38"/>
    <x v="0"/>
    <m/>
    <m/>
    <d v="1899-12-30T00:00:00"/>
    <d v="1899-12-30T00:28:36"/>
    <n v="5"/>
    <d v="1899-12-30T00:00:38"/>
    <n v="28.600000000012784"/>
    <x v="8"/>
    <x v="1"/>
  </r>
  <r>
    <x v="0"/>
    <s v="2025017858"/>
    <x v="0"/>
    <x v="21"/>
    <s v="E0199LWL"/>
    <d v="2025-03-06T00:00:00"/>
    <x v="0"/>
    <s v="200223"/>
    <x v="0"/>
    <s v="PA"/>
    <x v="1"/>
    <x v="0"/>
    <d v="2025-03-06T00:00:00"/>
    <d v="1899-12-30T16:25:40"/>
    <d v="2025-03-06T00:00:00"/>
    <d v="1899-12-30T16:26:27"/>
    <d v="2025-03-06T00:00:00"/>
    <d v="1899-12-30T16:52:50"/>
    <x v="0"/>
    <x v="0"/>
    <s v="8043258898"/>
    <s v="FBO"/>
    <d v="1899-12-30T00:27:10"/>
    <x v="250"/>
    <d v="1899-12-30T00:00:47"/>
    <s v="Granel"/>
    <s v="E001"/>
    <x v="0"/>
    <d v="1899-12-30T00:27:10"/>
    <d v="1899-12-30T00:26:23"/>
    <x v="7"/>
    <x v="9"/>
    <x v="2"/>
    <x v="0"/>
    <n v="0"/>
    <n v="0"/>
    <x v="0"/>
    <x v="0"/>
    <x v="2"/>
    <n v="0"/>
    <x v="0"/>
    <x v="1"/>
    <d v="1899-12-30T00:00:47"/>
    <d v="1899-12-30T00:00:47"/>
    <x v="0"/>
    <m/>
    <m/>
    <d v="1899-12-30T00:00:00"/>
    <d v="1899-12-30T00:27:10"/>
    <n v="5"/>
    <d v="1899-12-30T00:00:47"/>
    <n v="27.166666666665584"/>
    <x v="8"/>
    <x v="1"/>
  </r>
  <r>
    <x v="0"/>
    <s v="2025017875"/>
    <x v="0"/>
    <x v="74"/>
    <s v="E8600MHK"/>
    <d v="2025-03-06T00:00:00"/>
    <x v="0"/>
    <s v="200223"/>
    <x v="0"/>
    <s v="PA"/>
    <x v="1"/>
    <x v="0"/>
    <d v="2025-03-06T00:00:00"/>
    <d v="1899-12-30T16:55:39"/>
    <d v="2025-03-06T00:00:00"/>
    <d v="1899-12-30T16:56:18"/>
    <d v="2025-03-06T00:00:00"/>
    <d v="1899-12-30T17:20:17"/>
    <x v="0"/>
    <x v="0"/>
    <s v="8043258903"/>
    <s v="FBO"/>
    <d v="1899-12-30T00:24:38"/>
    <x v="251"/>
    <d v="1899-12-30T00:00:39"/>
    <s v="Granel"/>
    <s v="E001"/>
    <x v="0"/>
    <d v="1899-12-30T00:24:38"/>
    <d v="1899-12-30T00:23:59"/>
    <x v="7"/>
    <x v="9"/>
    <x v="2"/>
    <x v="0"/>
    <n v="0"/>
    <n v="0"/>
    <x v="0"/>
    <x v="0"/>
    <x v="2"/>
    <n v="0"/>
    <x v="0"/>
    <x v="1"/>
    <d v="1899-12-30T00:00:39"/>
    <d v="1899-12-30T00:00:39"/>
    <x v="0"/>
    <m/>
    <m/>
    <d v="1899-12-30T00:00:00"/>
    <d v="1899-12-30T00:24:38"/>
    <n v="5"/>
    <d v="1899-12-30T00:00:39"/>
    <n v="24.633333333331162"/>
    <x v="12"/>
    <x v="1"/>
  </r>
  <r>
    <x v="0"/>
    <s v="2025017897"/>
    <x v="0"/>
    <x v="49"/>
    <s v="E3003JLJ"/>
    <d v="2025-03-06T00:00:00"/>
    <x v="0"/>
    <s v="200223"/>
    <x v="0"/>
    <s v="PA"/>
    <x v="1"/>
    <x v="0"/>
    <d v="2025-03-06T00:00:00"/>
    <d v="1899-12-30T17:48:00"/>
    <d v="2025-03-06T00:00:00"/>
    <d v="1899-12-30T17:48:41"/>
    <d v="2025-03-06T00:00:00"/>
    <d v="1899-12-30T18:09:25"/>
    <x v="0"/>
    <x v="0"/>
    <s v="8043258906"/>
    <s v="FBO"/>
    <d v="1899-12-30T00:21:25"/>
    <x v="252"/>
    <d v="1899-12-30T00:00:41"/>
    <s v="Granel"/>
    <s v="E001"/>
    <x v="0"/>
    <d v="1899-12-30T00:21:25"/>
    <d v="1899-12-30T00:20:44"/>
    <x v="11"/>
    <x v="9"/>
    <x v="2"/>
    <x v="0"/>
    <n v="0"/>
    <n v="0"/>
    <x v="0"/>
    <x v="0"/>
    <x v="2"/>
    <n v="0"/>
    <x v="0"/>
    <x v="1"/>
    <d v="1899-12-30T00:00:41"/>
    <d v="1899-12-30T00:00:41"/>
    <x v="0"/>
    <m/>
    <m/>
    <d v="1899-12-30T00:00:00"/>
    <d v="1899-12-30T00:21:25"/>
    <n v="5"/>
    <d v="1899-12-30T00:00:41"/>
    <n v="21.41666666665909"/>
    <x v="9"/>
    <x v="1"/>
  </r>
  <r>
    <x v="0"/>
    <s v="2025017900"/>
    <x v="0"/>
    <x v="89"/>
    <s v="E9572LMD"/>
    <d v="2025-03-06T00:00:00"/>
    <x v="0"/>
    <s v="200223"/>
    <x v="0"/>
    <s v="PA"/>
    <x v="1"/>
    <x v="0"/>
    <d v="2025-03-06T00:00:00"/>
    <d v="1899-12-30T18:15:20"/>
    <d v="2025-03-06T00:00:00"/>
    <d v="1899-12-30T18:16:29"/>
    <d v="2025-03-06T00:00:00"/>
    <d v="1899-12-30T19:03:46"/>
    <x v="0"/>
    <x v="0"/>
    <s v="8043258910"/>
    <s v="FBO"/>
    <d v="1899-12-30T00:48:26"/>
    <x v="253"/>
    <d v="1899-12-30T00:01:09"/>
    <s v="Granel"/>
    <s v="E001"/>
    <x v="0"/>
    <d v="1899-12-30T00:48:26"/>
    <d v="1899-12-30T00:47:17"/>
    <x v="8"/>
    <x v="9"/>
    <x v="2"/>
    <x v="0"/>
    <n v="0"/>
    <n v="0"/>
    <x v="0"/>
    <x v="0"/>
    <x v="2"/>
    <n v="0"/>
    <x v="0"/>
    <x v="0"/>
    <d v="1899-12-30T00:01:09"/>
    <d v="1899-12-30T00:01:09"/>
    <x v="0"/>
    <m/>
    <m/>
    <d v="1899-12-30T00:00:00"/>
    <d v="1899-12-30T00:48:26"/>
    <n v="5"/>
    <d v="1899-12-30T00:01:09"/>
    <n v="48.433333333334403"/>
    <x v="10"/>
    <x v="0"/>
  </r>
  <r>
    <x v="0"/>
    <s v="2025017913"/>
    <x v="0"/>
    <x v="54"/>
    <s v="E6830LBD"/>
    <d v="2025-03-06T00:00:00"/>
    <x v="0"/>
    <s v="200223"/>
    <x v="0"/>
    <s v="PA"/>
    <x v="1"/>
    <x v="0"/>
    <d v="2025-03-06T00:00:00"/>
    <d v="1899-12-30T19:19:12"/>
    <d v="2025-03-06T00:00:00"/>
    <d v="1899-12-30T19:19:46"/>
    <d v="2025-03-06T00:00:00"/>
    <d v="1899-12-30T19:37:13"/>
    <x v="0"/>
    <x v="0"/>
    <s v="8043258918"/>
    <s v="FBO"/>
    <d v="1899-12-30T00:18:01"/>
    <x v="254"/>
    <d v="1899-12-30T00:00:34"/>
    <s v="Granel"/>
    <s v="E001"/>
    <x v="0"/>
    <d v="1899-12-30T00:18:01"/>
    <d v="1899-12-30T00:17:27"/>
    <x v="12"/>
    <x v="9"/>
    <x v="2"/>
    <x v="0"/>
    <n v="0"/>
    <n v="0"/>
    <x v="0"/>
    <x v="0"/>
    <x v="2"/>
    <n v="0"/>
    <x v="0"/>
    <x v="1"/>
    <d v="1899-12-30T00:00:34"/>
    <d v="1899-12-30T00:00:34"/>
    <x v="0"/>
    <m/>
    <m/>
    <d v="1899-12-30T00:00:00"/>
    <d v="1899-12-30T00:18:01"/>
    <n v="5"/>
    <d v="1899-12-30T00:00:34"/>
    <n v="18.016666666660797"/>
    <x v="10"/>
    <x v="1"/>
  </r>
  <r>
    <x v="0"/>
    <s v="2025017924"/>
    <x v="0"/>
    <x v="7"/>
    <s v="E0804KGV"/>
    <d v="2025-03-07T00:00:00"/>
    <x v="0"/>
    <s v="200223"/>
    <x v="0"/>
    <s v="PA"/>
    <x v="1"/>
    <x v="0"/>
    <d v="2025-03-07T00:00:00"/>
    <d v="1899-12-30T05:54:36"/>
    <d v="2025-03-07T00:00:00"/>
    <d v="1899-12-30T06:04:47"/>
    <d v="2025-03-07T00:00:00"/>
    <d v="1899-12-30T06:18:26"/>
    <x v="0"/>
    <x v="0"/>
    <s v="8043258921"/>
    <s v="FBO"/>
    <d v="1899-12-30T00:23:50"/>
    <x v="255"/>
    <d v="1899-12-30T00:10:11"/>
    <s v="Granel"/>
    <s v="E001"/>
    <x v="0"/>
    <d v="1899-12-30T00:23:50"/>
    <d v="1899-12-30T00:13:39"/>
    <x v="0"/>
    <x v="10"/>
    <x v="2"/>
    <x v="0"/>
    <n v="0"/>
    <n v="0"/>
    <x v="0"/>
    <x v="0"/>
    <x v="2"/>
    <n v="0"/>
    <x v="0"/>
    <x v="1"/>
    <d v="1899-12-30T00:10:11"/>
    <d v="1899-12-30T00:10:11"/>
    <x v="0"/>
    <m/>
    <m/>
    <d v="1899-12-30T00:00:00"/>
    <d v="1899-12-30T00:23:50"/>
    <n v="6"/>
    <d v="1899-12-30T00:10:11"/>
    <n v="23.83333333333923"/>
    <x v="0"/>
    <x v="1"/>
  </r>
  <r>
    <x v="0"/>
    <s v="2025017925"/>
    <x v="0"/>
    <x v="51"/>
    <s v="E0935KJN"/>
    <d v="2025-03-07T00:00:00"/>
    <x v="0"/>
    <s v="200223"/>
    <x v="0"/>
    <s v="PA"/>
    <x v="1"/>
    <x v="0"/>
    <d v="2025-03-07T00:00:00"/>
    <d v="1899-12-30T05:55:52"/>
    <d v="2025-03-07T00:00:00"/>
    <d v="1899-12-30T06:05:14"/>
    <d v="2025-03-07T00:00:00"/>
    <d v="1899-12-30T06:24:25"/>
    <x v="0"/>
    <x v="0"/>
    <s v="8043258922"/>
    <s v="FBO"/>
    <d v="1899-12-30T00:28:33"/>
    <x v="256"/>
    <d v="1899-12-30T00:09:22"/>
    <s v="Granel"/>
    <s v="E001"/>
    <x v="0"/>
    <d v="1899-12-30T00:28:33"/>
    <d v="1899-12-30T00:19:11"/>
    <x v="0"/>
    <x v="10"/>
    <x v="2"/>
    <x v="0"/>
    <n v="0"/>
    <n v="0"/>
    <x v="0"/>
    <x v="0"/>
    <x v="2"/>
    <n v="0"/>
    <x v="0"/>
    <x v="1"/>
    <d v="1899-12-30T00:09:22"/>
    <d v="1899-12-30T00:09:22"/>
    <x v="0"/>
    <m/>
    <m/>
    <d v="1899-12-30T00:00:00"/>
    <d v="1899-12-30T00:28:33"/>
    <n v="6"/>
    <d v="1899-12-30T00:09:22"/>
    <n v="28.550000000001624"/>
    <x v="0"/>
    <x v="1"/>
  </r>
  <r>
    <x v="0"/>
    <s v="2025017926"/>
    <x v="0"/>
    <x v="98"/>
    <s v="E4250KJF"/>
    <d v="2025-03-07T00:00:00"/>
    <x v="0"/>
    <s v="200223"/>
    <x v="0"/>
    <s v="PA"/>
    <x v="1"/>
    <x v="0"/>
    <d v="2025-03-07T00:00:00"/>
    <d v="1899-12-30T05:57:06"/>
    <d v="2025-03-07T00:00:00"/>
    <d v="1899-12-30T06:05:24"/>
    <d v="2025-03-07T00:00:00"/>
    <d v="1899-12-30T06:29:07"/>
    <x v="0"/>
    <x v="0"/>
    <s v="8043258923"/>
    <s v="FBO"/>
    <d v="1899-12-30T00:32:01"/>
    <x v="257"/>
    <d v="1899-12-30T00:08:18"/>
    <s v="Granel"/>
    <s v="E001"/>
    <x v="0"/>
    <d v="1899-12-30T00:32:01"/>
    <d v="1899-12-30T00:23:43"/>
    <x v="0"/>
    <x v="10"/>
    <x v="2"/>
    <x v="0"/>
    <n v="0"/>
    <n v="0"/>
    <x v="0"/>
    <x v="0"/>
    <x v="2"/>
    <n v="0"/>
    <x v="0"/>
    <x v="1"/>
    <d v="1899-12-30T00:08:18"/>
    <d v="1899-12-30T00:08:18"/>
    <x v="0"/>
    <m/>
    <m/>
    <d v="1899-12-30T00:00:00"/>
    <d v="1899-12-30T00:32:01"/>
    <n v="6"/>
    <d v="1899-12-30T00:08:18"/>
    <n v="32.016666666671973"/>
    <x v="0"/>
    <x v="1"/>
  </r>
  <r>
    <x v="0"/>
    <s v="2025017927"/>
    <x v="0"/>
    <x v="32"/>
    <s v="E4998KKR"/>
    <d v="2025-03-07T00:00:00"/>
    <x v="0"/>
    <s v="200223"/>
    <x v="0"/>
    <s v="PA"/>
    <x v="1"/>
    <x v="0"/>
    <d v="2025-03-07T00:00:00"/>
    <d v="1899-12-30T05:58:07"/>
    <d v="2025-03-07T00:00:00"/>
    <d v="1899-12-30T06:05:35"/>
    <d v="2025-03-07T00:00:00"/>
    <d v="1899-12-30T06:38:12"/>
    <x v="0"/>
    <x v="0"/>
    <s v="8043258925"/>
    <s v="FBO"/>
    <d v="1899-12-30T00:40:05"/>
    <x v="141"/>
    <d v="1899-12-30T00:07:28"/>
    <s v="Granel"/>
    <s v="E001"/>
    <x v="0"/>
    <d v="1899-12-30T00:40:05"/>
    <d v="1899-12-30T00:32:37"/>
    <x v="0"/>
    <x v="10"/>
    <x v="2"/>
    <x v="0"/>
    <n v="0"/>
    <n v="0"/>
    <x v="0"/>
    <x v="0"/>
    <x v="2"/>
    <n v="0"/>
    <x v="0"/>
    <x v="1"/>
    <d v="1899-12-30T00:07:28"/>
    <d v="1899-12-30T00:07:28"/>
    <x v="0"/>
    <m/>
    <m/>
    <d v="1899-12-30T00:00:00"/>
    <d v="1899-12-30T00:40:05"/>
    <n v="6"/>
    <d v="1899-12-30T00:07:28"/>
    <n v="40.083333333335972"/>
    <x v="0"/>
    <x v="1"/>
  </r>
  <r>
    <x v="0"/>
    <s v="2025017928"/>
    <x v="0"/>
    <x v="63"/>
    <s v="E8055HGL"/>
    <d v="2025-03-07T00:00:00"/>
    <x v="0"/>
    <s v="200223"/>
    <x v="0"/>
    <s v="PA"/>
    <x v="0"/>
    <x v="0"/>
    <d v="2025-03-07T00:00:00"/>
    <d v="1899-12-30T05:59:44"/>
    <d v="2025-03-07T00:00:00"/>
    <d v="1899-12-30T06:05:46"/>
    <d v="2025-03-07T00:00:00"/>
    <d v="1899-12-30T06:45:37"/>
    <x v="0"/>
    <x v="0"/>
    <s v="8043258926"/>
    <s v="FBO"/>
    <d v="1899-12-30T00:45:53"/>
    <x v="258"/>
    <d v="1899-12-30T00:06:02"/>
    <s v="Granel"/>
    <s v="E001"/>
    <x v="0"/>
    <d v="1899-12-30T00:45:53"/>
    <d v="1899-12-30T00:39:51"/>
    <x v="0"/>
    <x v="10"/>
    <x v="2"/>
    <x v="0"/>
    <n v="0"/>
    <n v="0"/>
    <x v="0"/>
    <x v="0"/>
    <x v="2"/>
    <n v="0"/>
    <x v="0"/>
    <x v="0"/>
    <d v="1899-12-30T00:06:02"/>
    <d v="1899-12-30T00:06:02"/>
    <x v="0"/>
    <m/>
    <m/>
    <d v="1899-12-30T00:00:00"/>
    <d v="1899-12-30T00:45:53"/>
    <n v="6"/>
    <d v="1899-12-30T00:06:02"/>
    <n v="45.883333333339202"/>
    <x v="0"/>
    <x v="0"/>
  </r>
  <r>
    <x v="0"/>
    <s v="2025017929"/>
    <x v="0"/>
    <x v="3"/>
    <s v="E0195JSJ"/>
    <d v="2025-03-07T00:00:00"/>
    <x v="0"/>
    <s v="200223"/>
    <x v="0"/>
    <s v="PA"/>
    <x v="1"/>
    <x v="0"/>
    <d v="2025-03-07T00:00:00"/>
    <d v="1899-12-30T06:01:02"/>
    <d v="2025-03-07T00:00:00"/>
    <d v="1899-12-30T06:05:55"/>
    <d v="2025-03-07T00:00:00"/>
    <d v="1899-12-30T06:49:32"/>
    <x v="0"/>
    <x v="0"/>
    <s v="8043258927"/>
    <s v="FBO"/>
    <d v="1899-12-30T00:48:30"/>
    <x v="259"/>
    <d v="1899-12-30T00:04:53"/>
    <s v="Granel"/>
    <s v="E001"/>
    <x v="0"/>
    <d v="1899-12-30T00:48:30"/>
    <d v="1899-12-30T00:43:37"/>
    <x v="1"/>
    <x v="10"/>
    <x v="2"/>
    <x v="0"/>
    <n v="0"/>
    <n v="0"/>
    <x v="0"/>
    <x v="0"/>
    <x v="2"/>
    <n v="0"/>
    <x v="0"/>
    <x v="0"/>
    <d v="1899-12-30T00:04:53"/>
    <d v="1899-12-30T00:04:53"/>
    <x v="0"/>
    <m/>
    <m/>
    <d v="1899-12-30T00:00:00"/>
    <d v="1899-12-30T00:48:30"/>
    <n v="6"/>
    <d v="1899-12-30T00:04:53"/>
    <n v="48.500000000006381"/>
    <x v="0"/>
    <x v="0"/>
  </r>
  <r>
    <x v="0"/>
    <s v="2025017930"/>
    <x v="0"/>
    <x v="8"/>
    <s v="E4214MGP"/>
    <d v="2025-03-07T00:00:00"/>
    <x v="0"/>
    <s v="200223"/>
    <x v="0"/>
    <s v="PA"/>
    <x v="1"/>
    <x v="0"/>
    <d v="2025-03-07T00:00:00"/>
    <d v="1899-12-30T06:02:11"/>
    <d v="2025-03-07T00:00:00"/>
    <d v="1899-12-30T06:06:06"/>
    <d v="2025-03-07T00:00:00"/>
    <d v="1899-12-30T07:06:53"/>
    <x v="0"/>
    <x v="0"/>
    <s v="8043258932"/>
    <s v="FBO"/>
    <d v="1899-12-30T01:04:42"/>
    <x v="260"/>
    <d v="1899-12-30T00:03:55"/>
    <s v="Granel"/>
    <s v="E001"/>
    <x v="0"/>
    <d v="1899-12-30T01:04:42"/>
    <d v="1899-12-30T01:00:47"/>
    <x v="1"/>
    <x v="10"/>
    <x v="2"/>
    <x v="0"/>
    <n v="0"/>
    <n v="0"/>
    <x v="0"/>
    <x v="0"/>
    <x v="2"/>
    <n v="0"/>
    <x v="0"/>
    <x v="0"/>
    <d v="1899-12-30T00:03:55"/>
    <d v="1899-12-30T00:03:55"/>
    <x v="0"/>
    <m/>
    <m/>
    <d v="1899-12-30T00:00:00"/>
    <d v="1899-12-30T01:04:42"/>
    <n v="6"/>
    <d v="1899-12-30T00:03:55"/>
    <n v="64.70000000000644"/>
    <x v="1"/>
    <x v="0"/>
  </r>
  <r>
    <x v="0"/>
    <s v="2025017935"/>
    <x v="0"/>
    <x v="4"/>
    <s v="E4735JNM"/>
    <d v="2025-03-07T00:00:00"/>
    <x v="0"/>
    <s v="200223"/>
    <x v="0"/>
    <s v="PA"/>
    <x v="1"/>
    <x v="0"/>
    <d v="2025-03-07T00:00:00"/>
    <d v="1899-12-30T06:25:00"/>
    <d v="2025-03-07T00:00:00"/>
    <d v="1899-12-30T06:25:55"/>
    <d v="2025-03-07T00:00:00"/>
    <d v="1899-12-30T07:11:45"/>
    <x v="0"/>
    <x v="0"/>
    <s v="8043258933"/>
    <s v="FBO"/>
    <d v="1899-12-30T00:46:45"/>
    <x v="261"/>
    <d v="1899-12-30T00:00:55"/>
    <s v="Granel"/>
    <s v="E001"/>
    <x v="0"/>
    <d v="1899-12-30T00:46:45"/>
    <d v="1899-12-30T00:45:50"/>
    <x v="1"/>
    <x v="10"/>
    <x v="2"/>
    <x v="0"/>
    <n v="0"/>
    <n v="0"/>
    <x v="0"/>
    <x v="0"/>
    <x v="2"/>
    <n v="0"/>
    <x v="0"/>
    <x v="0"/>
    <d v="1899-12-30T00:00:55"/>
    <d v="1899-12-30T00:00:55"/>
    <x v="0"/>
    <m/>
    <m/>
    <d v="1899-12-30T00:00:00"/>
    <d v="1899-12-30T00:46:45"/>
    <n v="6"/>
    <d v="1899-12-30T00:00:55"/>
    <n v="46.750000000003226"/>
    <x v="1"/>
    <x v="0"/>
  </r>
  <r>
    <x v="0"/>
    <s v="2025017932"/>
    <x v="0"/>
    <x v="99"/>
    <s v="E6242KRJ"/>
    <d v="2025-03-07T00:00:00"/>
    <x v="0"/>
    <s v="200223"/>
    <x v="0"/>
    <s v="PA"/>
    <x v="1"/>
    <x v="0"/>
    <d v="2025-03-07T00:00:00"/>
    <d v="1899-12-30T06:07:53"/>
    <d v="2025-03-07T00:00:00"/>
    <d v="1899-12-30T06:08:47"/>
    <d v="2025-03-07T00:00:00"/>
    <d v="1899-12-30T07:15:19"/>
    <x v="0"/>
    <x v="0"/>
    <s v="8043258934"/>
    <s v="FBO"/>
    <d v="1899-12-30T01:07:26"/>
    <x v="262"/>
    <d v="1899-12-30T00:00:54"/>
    <s v="Granel"/>
    <s v="E001"/>
    <x v="0"/>
    <d v="1899-12-30T01:07:26"/>
    <d v="1899-12-30T01:06:32"/>
    <x v="1"/>
    <x v="10"/>
    <x v="2"/>
    <x v="0"/>
    <n v="0"/>
    <n v="0"/>
    <x v="0"/>
    <x v="0"/>
    <x v="2"/>
    <n v="0"/>
    <x v="0"/>
    <x v="0"/>
    <d v="1899-12-30T00:00:54"/>
    <d v="1899-12-30T00:00:54"/>
    <x v="0"/>
    <m/>
    <m/>
    <d v="1899-12-30T00:00:00"/>
    <d v="1899-12-30T01:07:26"/>
    <n v="6"/>
    <d v="1899-12-30T00:00:54"/>
    <n v="67.433333333328022"/>
    <x v="1"/>
    <x v="0"/>
  </r>
  <r>
    <x v="0"/>
    <s v="2025017941"/>
    <x v="0"/>
    <x v="35"/>
    <s v="E7791HWJ"/>
    <d v="2025-03-07T00:00:00"/>
    <x v="0"/>
    <s v="200223"/>
    <x v="0"/>
    <s v="PA"/>
    <x v="1"/>
    <x v="0"/>
    <d v="2025-03-07T00:00:00"/>
    <d v="1899-12-30T06:57:49"/>
    <d v="2025-03-07T00:00:00"/>
    <d v="1899-12-30T06:58:33"/>
    <d v="2025-03-07T00:00:00"/>
    <d v="1899-12-30T07:22:25"/>
    <x v="0"/>
    <x v="0"/>
    <s v="8043258937"/>
    <s v="FBO"/>
    <d v="1899-12-30T00:24:36"/>
    <x v="263"/>
    <d v="1899-12-30T00:00:44"/>
    <s v="Granel"/>
    <s v="E001"/>
    <x v="0"/>
    <d v="1899-12-30T00:24:36"/>
    <d v="1899-12-30T00:23:52"/>
    <x v="1"/>
    <x v="10"/>
    <x v="2"/>
    <x v="0"/>
    <n v="0"/>
    <n v="0"/>
    <x v="0"/>
    <x v="0"/>
    <x v="2"/>
    <n v="0"/>
    <x v="0"/>
    <x v="1"/>
    <d v="1899-12-30T00:00:44"/>
    <d v="1899-12-30T00:00:44"/>
    <x v="0"/>
    <m/>
    <m/>
    <d v="1899-12-30T00:00:00"/>
    <d v="1899-12-30T00:24:36"/>
    <n v="6"/>
    <d v="1899-12-30T00:00:44"/>
    <n v="24.600000000009601"/>
    <x v="1"/>
    <x v="1"/>
  </r>
  <r>
    <x v="0"/>
    <s v="2025017975"/>
    <x v="0"/>
    <x v="16"/>
    <s v="E6236MCZ"/>
    <d v="2025-03-07T00:00:00"/>
    <x v="0"/>
    <s v="200223"/>
    <x v="0"/>
    <s v="PA"/>
    <x v="1"/>
    <x v="0"/>
    <d v="2025-03-07T00:00:00"/>
    <d v="1899-12-30T08:26:03"/>
    <d v="2025-03-07T00:00:00"/>
    <d v="1899-12-30T08:26:44"/>
    <d v="2025-03-07T00:00:00"/>
    <d v="1899-12-30T08:39:29"/>
    <x v="0"/>
    <x v="0"/>
    <s v="8043258942"/>
    <s v="FBO"/>
    <d v="1899-12-30T00:13:26"/>
    <x v="264"/>
    <d v="1899-12-30T00:00:41"/>
    <s v="Granel"/>
    <s v="E001"/>
    <x v="0"/>
    <d v="1899-12-30T00:13:26"/>
    <d v="1899-12-30T00:12:45"/>
    <x v="3"/>
    <x v="10"/>
    <x v="2"/>
    <x v="0"/>
    <n v="0"/>
    <n v="0"/>
    <x v="0"/>
    <x v="0"/>
    <x v="2"/>
    <n v="0"/>
    <x v="0"/>
    <x v="1"/>
    <d v="1899-12-30T00:00:41"/>
    <d v="1899-12-30T00:00:41"/>
    <x v="0"/>
    <m/>
    <m/>
    <d v="1899-12-30T00:00:00"/>
    <d v="1899-12-30T00:13:26"/>
    <n v="6"/>
    <d v="1899-12-30T00:00:41"/>
    <n v="13.433333333328052"/>
    <x v="2"/>
    <x v="1"/>
  </r>
  <r>
    <x v="0"/>
    <s v="2025017986"/>
    <x v="0"/>
    <x v="66"/>
    <s v="E5149MJT"/>
    <d v="2025-03-07T00:00:00"/>
    <x v="0"/>
    <s v="200223"/>
    <x v="0"/>
    <s v="PA"/>
    <x v="1"/>
    <x v="0"/>
    <d v="2025-03-07T00:00:00"/>
    <d v="1899-12-30T08:45:22"/>
    <d v="2025-03-07T00:00:00"/>
    <d v="1899-12-30T08:45:59"/>
    <d v="2025-03-07T00:00:00"/>
    <d v="1899-12-30T08:57:32"/>
    <x v="0"/>
    <x v="0"/>
    <s v="8043258943"/>
    <s v="FBO"/>
    <d v="1899-12-30T00:12:10"/>
    <x v="265"/>
    <d v="1899-12-30T00:00:37"/>
    <s v="Granel"/>
    <s v="E001"/>
    <x v="0"/>
    <d v="1899-12-30T00:12:10"/>
    <d v="1899-12-30T00:11:33"/>
    <x v="3"/>
    <x v="10"/>
    <x v="2"/>
    <x v="0"/>
    <n v="0"/>
    <n v="0"/>
    <x v="0"/>
    <x v="0"/>
    <x v="2"/>
    <n v="0"/>
    <x v="0"/>
    <x v="1"/>
    <d v="1899-12-30T00:00:37"/>
    <d v="1899-12-30T00:00:37"/>
    <x v="0"/>
    <m/>
    <m/>
    <d v="1899-12-30T00:00:00"/>
    <d v="1899-12-30T00:12:10"/>
    <n v="6"/>
    <d v="1899-12-30T00:00:37"/>
    <n v="12.16666666667523"/>
    <x v="2"/>
    <x v="1"/>
  </r>
  <r>
    <x v="0"/>
    <s v="2025017980"/>
    <x v="0"/>
    <x v="81"/>
    <s v="E5421JWF"/>
    <d v="2025-03-07T00:00:00"/>
    <x v="0"/>
    <s v="200223"/>
    <x v="0"/>
    <s v="PA"/>
    <x v="1"/>
    <x v="0"/>
    <d v="2025-03-07T00:00:00"/>
    <d v="1899-12-30T08:40:00"/>
    <d v="2025-03-07T00:00:00"/>
    <d v="1899-12-30T08:40:50"/>
    <d v="2025-03-07T00:00:00"/>
    <d v="1899-12-30T09:12:39"/>
    <x v="0"/>
    <x v="0"/>
    <s v="8043258946"/>
    <s v="FBO"/>
    <d v="1899-12-30T00:32:39"/>
    <x v="266"/>
    <d v="1899-12-30T00:00:50"/>
    <s v="Granel"/>
    <s v="E001"/>
    <x v="0"/>
    <d v="1899-12-30T00:32:39"/>
    <d v="1899-12-30T00:31:49"/>
    <x v="3"/>
    <x v="10"/>
    <x v="2"/>
    <x v="0"/>
    <n v="0"/>
    <n v="0"/>
    <x v="0"/>
    <x v="0"/>
    <x v="2"/>
    <n v="0"/>
    <x v="0"/>
    <x v="1"/>
    <d v="1899-12-30T00:00:50"/>
    <d v="1899-12-30T00:00:50"/>
    <x v="0"/>
    <m/>
    <m/>
    <d v="1899-12-30T00:00:00"/>
    <d v="1899-12-30T00:32:39"/>
    <n v="6"/>
    <d v="1899-12-30T00:00:50"/>
    <n v="32.649999999998386"/>
    <x v="3"/>
    <x v="1"/>
  </r>
  <r>
    <x v="0"/>
    <s v="2025017996"/>
    <x v="0"/>
    <x v="100"/>
    <s v="E6256KFM"/>
    <d v="2025-03-07T00:00:00"/>
    <x v="0"/>
    <s v="200223"/>
    <x v="0"/>
    <s v="PA"/>
    <x v="1"/>
    <x v="0"/>
    <d v="2025-03-07T00:00:00"/>
    <d v="1899-12-30T08:56:03"/>
    <d v="2025-03-07T00:00:00"/>
    <d v="1899-12-30T08:56:49"/>
    <d v="2025-03-07T00:00:00"/>
    <d v="1899-12-30T09:36:46"/>
    <x v="0"/>
    <x v="0"/>
    <s v="8043258948"/>
    <s v="FBO"/>
    <d v="1899-12-30T00:40:43"/>
    <x v="267"/>
    <d v="1899-12-30T00:00:46"/>
    <s v="Granel"/>
    <s v="E001"/>
    <x v="0"/>
    <d v="1899-12-30T00:40:43"/>
    <d v="1899-12-30T00:39:57"/>
    <x v="3"/>
    <x v="10"/>
    <x v="2"/>
    <x v="0"/>
    <n v="0"/>
    <n v="0"/>
    <x v="0"/>
    <x v="0"/>
    <x v="2"/>
    <n v="0"/>
    <x v="0"/>
    <x v="1"/>
    <d v="1899-12-30T00:00:46"/>
    <d v="1899-12-30T00:00:46"/>
    <x v="0"/>
    <m/>
    <m/>
    <d v="1899-12-30T00:00:00"/>
    <d v="1899-12-30T00:40:43"/>
    <n v="6"/>
    <d v="1899-12-30T00:00:46"/>
    <n v="40.716666666676737"/>
    <x v="3"/>
    <x v="1"/>
  </r>
  <r>
    <x v="0"/>
    <s v="2025018032"/>
    <x v="0"/>
    <x v="55"/>
    <s v="E6081KCH"/>
    <d v="2025-03-07T00:00:00"/>
    <x v="0"/>
    <s v="200223"/>
    <x v="0"/>
    <s v="PA"/>
    <x v="1"/>
    <x v="0"/>
    <d v="2025-03-07T00:00:00"/>
    <d v="1899-12-30T09:42:36"/>
    <d v="2025-03-07T00:00:00"/>
    <d v="1899-12-30T09:43:37"/>
    <d v="2025-03-07T00:00:00"/>
    <d v="1899-12-30T10:00:14"/>
    <x v="0"/>
    <x v="0"/>
    <s v="8043258953"/>
    <s v="FBO"/>
    <d v="1899-12-30T00:17:38"/>
    <x v="268"/>
    <d v="1899-12-30T00:01:01"/>
    <s v="Granel"/>
    <s v="E001"/>
    <x v="0"/>
    <d v="1899-12-30T00:17:38"/>
    <d v="1899-12-30T00:16:37"/>
    <x v="4"/>
    <x v="10"/>
    <x v="2"/>
    <x v="0"/>
    <n v="0"/>
    <n v="0"/>
    <x v="0"/>
    <x v="0"/>
    <x v="2"/>
    <n v="0"/>
    <x v="0"/>
    <x v="1"/>
    <d v="1899-12-30T00:01:01"/>
    <d v="1899-12-30T00:01:01"/>
    <x v="0"/>
    <m/>
    <m/>
    <d v="1899-12-30T00:00:00"/>
    <d v="1899-12-30T00:17:38"/>
    <n v="6"/>
    <d v="1899-12-30T00:01:01"/>
    <n v="17.633333333332786"/>
    <x v="4"/>
    <x v="1"/>
  </r>
  <r>
    <x v="0"/>
    <s v="2025018030"/>
    <x v="0"/>
    <x v="83"/>
    <s v="E1125KDL"/>
    <d v="2025-03-07T00:00:00"/>
    <x v="0"/>
    <s v="200223"/>
    <x v="0"/>
    <s v="PA"/>
    <x v="1"/>
    <x v="0"/>
    <d v="2025-03-07T00:00:00"/>
    <d v="1899-12-30T09:41:00"/>
    <d v="2025-03-07T00:00:00"/>
    <d v="1899-12-30T09:41:46"/>
    <d v="2025-03-07T00:00:00"/>
    <d v="1899-12-30T10:45:31"/>
    <x v="0"/>
    <x v="0"/>
    <s v="8043258956"/>
    <s v="FBO"/>
    <d v="1899-12-30T01:04:31"/>
    <x v="269"/>
    <d v="1899-12-30T00:00:46"/>
    <s v="Granel"/>
    <s v="E001"/>
    <x v="0"/>
    <d v="1899-12-30T01:04:31"/>
    <d v="1899-12-30T01:03:45"/>
    <x v="4"/>
    <x v="10"/>
    <x v="2"/>
    <x v="0"/>
    <n v="0"/>
    <n v="0"/>
    <x v="0"/>
    <x v="0"/>
    <x v="2"/>
    <n v="0"/>
    <x v="0"/>
    <x v="0"/>
    <d v="1899-12-30T00:00:46"/>
    <d v="1899-12-30T00:00:46"/>
    <x v="0"/>
    <m/>
    <m/>
    <d v="1899-12-30T00:00:00"/>
    <d v="1899-12-30T01:04:31"/>
    <n v="6"/>
    <d v="1899-12-30T00:00:46"/>
    <n v="64.516666666665586"/>
    <x v="4"/>
    <x v="0"/>
  </r>
  <r>
    <x v="0"/>
    <s v="2025018035"/>
    <x v="0"/>
    <x v="43"/>
    <s v="E8806KTF"/>
    <d v="2025-03-07T00:00:00"/>
    <x v="0"/>
    <s v="200223"/>
    <x v="0"/>
    <s v="PA"/>
    <x v="1"/>
    <x v="0"/>
    <d v="2025-03-07T00:00:00"/>
    <d v="1899-12-30T09:45:16"/>
    <d v="2025-03-07T00:00:00"/>
    <d v="1899-12-30T09:45:51"/>
    <d v="2025-03-07T00:00:00"/>
    <d v="1899-12-30T10:51:50"/>
    <x v="0"/>
    <x v="0"/>
    <s v="8043258957"/>
    <s v="FBO"/>
    <d v="1899-12-30T01:06:34"/>
    <x v="270"/>
    <d v="1899-12-30T00:00:35"/>
    <s v="Granel"/>
    <s v="E001"/>
    <x v="0"/>
    <d v="1899-12-30T01:06:34"/>
    <d v="1899-12-30T01:05:59"/>
    <x v="4"/>
    <x v="10"/>
    <x v="2"/>
    <x v="0"/>
    <n v="0"/>
    <n v="0"/>
    <x v="0"/>
    <x v="0"/>
    <x v="2"/>
    <n v="0"/>
    <x v="0"/>
    <x v="0"/>
    <d v="1899-12-30T00:00:35"/>
    <d v="1899-12-30T00:00:35"/>
    <x v="0"/>
    <m/>
    <m/>
    <d v="1899-12-30T00:00:00"/>
    <d v="1899-12-30T01:06:34"/>
    <n v="6"/>
    <d v="1899-12-30T00:00:35"/>
    <n v="66.566666666663991"/>
    <x v="4"/>
    <x v="0"/>
  </r>
  <r>
    <x v="0"/>
    <s v="2025018043"/>
    <x v="0"/>
    <x v="86"/>
    <s v="E3469KZS"/>
    <d v="2025-03-07T00:00:00"/>
    <x v="0"/>
    <s v="200223"/>
    <x v="0"/>
    <s v="PA"/>
    <x v="0"/>
    <x v="0"/>
    <d v="2025-03-07T00:00:00"/>
    <d v="1899-12-30T09:54:51"/>
    <d v="2025-03-07T00:00:00"/>
    <d v="1899-12-30T09:55:32"/>
    <d v="2025-03-07T00:00:00"/>
    <d v="1899-12-30T11:12:08"/>
    <x v="0"/>
    <x v="0"/>
    <s v="8043258962"/>
    <s v="FBO"/>
    <d v="1899-12-30T01:17:17"/>
    <x v="271"/>
    <d v="1899-12-30T00:00:41"/>
    <s v="Granel"/>
    <s v="E001"/>
    <x v="0"/>
    <d v="1899-12-30T01:17:17"/>
    <d v="1899-12-30T01:16:36"/>
    <x v="4"/>
    <x v="10"/>
    <x v="2"/>
    <x v="0"/>
    <n v="0"/>
    <n v="0"/>
    <x v="0"/>
    <x v="0"/>
    <x v="2"/>
    <n v="0"/>
    <x v="0"/>
    <x v="0"/>
    <d v="1899-12-30T00:00:41"/>
    <d v="1899-12-30T00:00:41"/>
    <x v="0"/>
    <m/>
    <m/>
    <d v="1899-12-30T00:00:00"/>
    <d v="1899-12-30T01:17:17"/>
    <n v="6"/>
    <d v="1899-12-30T00:00:41"/>
    <n v="77.283333333331157"/>
    <x v="5"/>
    <x v="0"/>
  </r>
  <r>
    <x v="0"/>
    <s v="2025018056"/>
    <x v="0"/>
    <x v="44"/>
    <s v="E8749KTF"/>
    <d v="2025-03-07T00:00:00"/>
    <x v="0"/>
    <s v="200223"/>
    <x v="0"/>
    <s v="PA"/>
    <x v="1"/>
    <x v="0"/>
    <d v="2025-03-07T00:00:00"/>
    <d v="1899-12-30T10:27:38"/>
    <d v="2025-03-07T00:00:00"/>
    <d v="1899-12-30T10:28:15"/>
    <d v="2025-03-07T00:00:00"/>
    <d v="1899-12-30T11:19:56"/>
    <x v="0"/>
    <x v="0"/>
    <s v="8043258963"/>
    <s v="FBO"/>
    <d v="1899-12-30T00:52:18"/>
    <x v="272"/>
    <d v="1899-12-30T00:00:37"/>
    <s v="Granel"/>
    <s v="E001"/>
    <x v="0"/>
    <d v="1899-12-30T00:52:18"/>
    <d v="1899-12-30T00:51:41"/>
    <x v="5"/>
    <x v="10"/>
    <x v="2"/>
    <x v="0"/>
    <n v="0"/>
    <n v="0"/>
    <x v="0"/>
    <x v="0"/>
    <x v="2"/>
    <n v="0"/>
    <x v="0"/>
    <x v="0"/>
    <d v="1899-12-30T00:00:37"/>
    <d v="1899-12-30T00:00:37"/>
    <x v="0"/>
    <m/>
    <m/>
    <d v="1899-12-30T00:00:00"/>
    <d v="1899-12-30T00:52:18"/>
    <n v="6"/>
    <d v="1899-12-30T00:00:37"/>
    <n v="52.300000000008012"/>
    <x v="5"/>
    <x v="0"/>
  </r>
  <r>
    <x v="0"/>
    <s v="2025018072"/>
    <x v="0"/>
    <x v="26"/>
    <s v="E9516MPT"/>
    <d v="2025-03-07T00:00:00"/>
    <x v="0"/>
    <s v="200223"/>
    <x v="0"/>
    <s v="PA"/>
    <x v="1"/>
    <x v="0"/>
    <d v="2025-03-07T00:00:00"/>
    <d v="1899-12-30T10:48:35"/>
    <d v="2025-03-07T00:00:00"/>
    <d v="1899-12-30T10:49:34"/>
    <d v="2025-03-07T00:00:00"/>
    <d v="1899-12-30T11:35:44"/>
    <x v="0"/>
    <x v="0"/>
    <s v="8043258966"/>
    <s v="FBO"/>
    <d v="1899-12-30T00:47:09"/>
    <x v="273"/>
    <d v="1899-12-30T00:00:59"/>
    <s v="Granel"/>
    <s v="E001"/>
    <x v="0"/>
    <d v="1899-12-30T00:47:09"/>
    <d v="1899-12-30T00:46:10"/>
    <x v="5"/>
    <x v="10"/>
    <x v="2"/>
    <x v="0"/>
    <n v="0"/>
    <n v="0"/>
    <x v="0"/>
    <x v="0"/>
    <x v="2"/>
    <n v="0"/>
    <x v="0"/>
    <x v="0"/>
    <d v="1899-12-30T00:00:59"/>
    <d v="1899-12-30T00:00:59"/>
    <x v="0"/>
    <m/>
    <m/>
    <d v="1899-12-30T00:00:00"/>
    <d v="1899-12-30T00:47:09"/>
    <n v="6"/>
    <d v="1899-12-30T00:00:59"/>
    <n v="47.150000000006408"/>
    <x v="5"/>
    <x v="0"/>
  </r>
  <r>
    <x v="0"/>
    <s v="2025018082"/>
    <x v="0"/>
    <x v="11"/>
    <s v="E8914MMX"/>
    <d v="2025-03-07T00:00:00"/>
    <x v="0"/>
    <s v="200223"/>
    <x v="0"/>
    <s v="PA"/>
    <x v="1"/>
    <x v="0"/>
    <d v="2025-03-07T00:00:00"/>
    <d v="1899-12-30T11:14:37"/>
    <d v="2025-03-07T00:00:00"/>
    <d v="1899-12-30T11:15:15"/>
    <d v="2025-03-07T00:00:00"/>
    <d v="1899-12-30T11:53:36"/>
    <x v="0"/>
    <x v="0"/>
    <s v="8043258968"/>
    <s v="FBO"/>
    <d v="1899-12-30T00:38:59"/>
    <x v="274"/>
    <d v="1899-12-30T00:00:38"/>
    <s v="Granel"/>
    <s v="E001"/>
    <x v="0"/>
    <d v="1899-12-30T00:38:59"/>
    <d v="1899-12-30T00:38:21"/>
    <x v="9"/>
    <x v="10"/>
    <x v="2"/>
    <x v="0"/>
    <n v="0"/>
    <n v="0"/>
    <x v="0"/>
    <x v="0"/>
    <x v="2"/>
    <n v="0"/>
    <x v="0"/>
    <x v="1"/>
    <d v="1899-12-30T00:00:38"/>
    <d v="1899-12-30T00:00:38"/>
    <x v="0"/>
    <m/>
    <m/>
    <d v="1899-12-30T00:00:00"/>
    <d v="1899-12-30T00:38:59"/>
    <n v="6"/>
    <d v="1899-12-30T00:00:38"/>
    <n v="38.983333333334443"/>
    <x v="5"/>
    <x v="1"/>
  </r>
  <r>
    <x v="0"/>
    <s v="2025018095"/>
    <x v="0"/>
    <x v="67"/>
    <s v="E3428MVC"/>
    <d v="2025-03-07T00:00:00"/>
    <x v="0"/>
    <s v="200223"/>
    <x v="0"/>
    <s v="PA"/>
    <x v="1"/>
    <x v="0"/>
    <d v="2025-03-07T00:00:00"/>
    <d v="1899-12-30T11:33:54"/>
    <d v="2025-03-07T00:00:00"/>
    <d v="1899-12-30T11:34:43"/>
    <d v="2025-03-07T00:00:00"/>
    <d v="1899-12-30T11:56:32"/>
    <x v="0"/>
    <x v="0"/>
    <s v="8043258970"/>
    <s v="FBO"/>
    <d v="1899-12-30T00:22:38"/>
    <x v="275"/>
    <d v="1899-12-30T00:00:49"/>
    <s v="Granel"/>
    <s v="E001"/>
    <x v="0"/>
    <d v="1899-12-30T00:22:38"/>
    <d v="1899-12-30T00:21:49"/>
    <x v="9"/>
    <x v="10"/>
    <x v="2"/>
    <x v="0"/>
    <n v="0"/>
    <n v="0"/>
    <x v="0"/>
    <x v="0"/>
    <x v="2"/>
    <n v="0"/>
    <x v="0"/>
    <x v="1"/>
    <d v="1899-12-30T00:00:49"/>
    <d v="1899-12-30T00:00:49"/>
    <x v="0"/>
    <m/>
    <m/>
    <d v="1899-12-30T00:00:00"/>
    <d v="1899-12-30T00:22:38"/>
    <n v="6"/>
    <d v="1899-12-30T00:00:49"/>
    <n v="22.633333333329571"/>
    <x v="5"/>
    <x v="1"/>
  </r>
  <r>
    <x v="0"/>
    <s v="2025018124"/>
    <x v="0"/>
    <x v="101"/>
    <s v="E8142KSS"/>
    <d v="2025-03-07T00:00:00"/>
    <x v="0"/>
    <s v="200223"/>
    <x v="0"/>
    <s v="PA"/>
    <x v="1"/>
    <x v="0"/>
    <d v="2025-03-07T00:00:00"/>
    <d v="1899-12-30T12:09:01"/>
    <d v="2025-03-07T00:00:00"/>
    <d v="1899-12-30T12:09:54"/>
    <d v="2025-03-07T00:00:00"/>
    <d v="1899-12-30T12:29:31"/>
    <x v="0"/>
    <x v="0"/>
    <s v="8043258972"/>
    <s v="FBO"/>
    <d v="1899-12-30T00:20:30"/>
    <x v="42"/>
    <d v="1899-12-30T00:00:53"/>
    <s v="Granel"/>
    <s v="E001"/>
    <x v="0"/>
    <d v="1899-12-30T00:20:30"/>
    <d v="1899-12-30T00:19:37"/>
    <x v="13"/>
    <x v="10"/>
    <x v="2"/>
    <x v="0"/>
    <n v="0"/>
    <n v="0"/>
    <x v="0"/>
    <x v="0"/>
    <x v="2"/>
    <n v="0"/>
    <x v="0"/>
    <x v="1"/>
    <d v="1899-12-30T00:00:53"/>
    <d v="1899-12-30T00:00:53"/>
    <x v="0"/>
    <m/>
    <m/>
    <d v="1899-12-30T00:00:00"/>
    <d v="1899-12-30T00:20:30"/>
    <n v="6"/>
    <d v="1899-12-30T00:00:53"/>
    <n v="20.500000000012797"/>
    <x v="11"/>
    <x v="1"/>
  </r>
  <r>
    <x v="0"/>
    <s v="2025018132"/>
    <x v="0"/>
    <x v="56"/>
    <s v="E7567MJJ"/>
    <d v="2025-03-07T00:00:00"/>
    <x v="0"/>
    <s v="200223"/>
    <x v="0"/>
    <s v="PA"/>
    <x v="0"/>
    <x v="0"/>
    <d v="2025-03-07T00:00:00"/>
    <d v="1899-12-30T12:28:48"/>
    <d v="2025-03-07T00:00:00"/>
    <d v="1899-12-30T12:29:27"/>
    <d v="2025-03-07T00:00:00"/>
    <d v="1899-12-30T13:11:06"/>
    <x v="0"/>
    <x v="0"/>
    <s v="8043258980"/>
    <s v="FBO"/>
    <d v="1899-12-30T00:42:18"/>
    <x v="276"/>
    <d v="1899-12-30T00:00:39"/>
    <s v="Granel"/>
    <s v="E001"/>
    <x v="0"/>
    <d v="1899-12-30T00:42:18"/>
    <d v="1899-12-30T00:41:39"/>
    <x v="13"/>
    <x v="10"/>
    <x v="2"/>
    <x v="0"/>
    <n v="0"/>
    <n v="0"/>
    <x v="0"/>
    <x v="0"/>
    <x v="2"/>
    <n v="0"/>
    <x v="0"/>
    <x v="1"/>
    <d v="1899-12-30T00:00:39"/>
    <d v="1899-12-30T00:00:39"/>
    <x v="0"/>
    <m/>
    <m/>
    <d v="1899-12-30T00:00:00"/>
    <d v="1899-12-30T00:42:18"/>
    <n v="6"/>
    <d v="1899-12-30T00:00:39"/>
    <n v="42.299999999999898"/>
    <x v="6"/>
    <x v="1"/>
  </r>
  <r>
    <x v="0"/>
    <s v="2025018146"/>
    <x v="0"/>
    <x v="77"/>
    <s v="E7240GYH"/>
    <d v="2025-03-07T00:00:00"/>
    <x v="0"/>
    <s v="200223"/>
    <x v="0"/>
    <s v="PA"/>
    <x v="1"/>
    <x v="0"/>
    <d v="2025-03-07T00:00:00"/>
    <d v="1899-12-30T12:52:46"/>
    <d v="2025-03-07T00:00:00"/>
    <d v="1899-12-30T12:54:12"/>
    <d v="2025-03-07T00:00:00"/>
    <d v="1899-12-30T13:14:46"/>
    <x v="0"/>
    <x v="0"/>
    <s v="8043258982"/>
    <s v="FBO"/>
    <d v="1899-12-30T00:22:00"/>
    <x v="277"/>
    <d v="1899-12-30T00:01:26"/>
    <s v="Granel"/>
    <s v="E001"/>
    <x v="0"/>
    <d v="1899-12-30T00:22:00"/>
    <d v="1899-12-30T00:20:34"/>
    <x v="13"/>
    <x v="10"/>
    <x v="2"/>
    <x v="0"/>
    <n v="0"/>
    <n v="0"/>
    <x v="0"/>
    <x v="0"/>
    <x v="2"/>
    <n v="0"/>
    <x v="0"/>
    <x v="1"/>
    <d v="1899-12-30T00:01:26"/>
    <d v="1899-12-30T00:01:26"/>
    <x v="0"/>
    <m/>
    <m/>
    <d v="1899-12-30T00:00:00"/>
    <d v="1899-12-30T00:22:00"/>
    <n v="6"/>
    <d v="1899-12-30T00:01:26"/>
    <n v="22.000000000003279"/>
    <x v="6"/>
    <x v="1"/>
  </r>
  <r>
    <x v="0"/>
    <s v="2025018148"/>
    <x v="0"/>
    <x v="78"/>
    <s v="E1966HRC"/>
    <d v="2025-03-07T00:00:00"/>
    <x v="0"/>
    <s v="200223"/>
    <x v="0"/>
    <s v="PA"/>
    <x v="1"/>
    <x v="0"/>
    <d v="2025-03-07T00:00:00"/>
    <d v="1899-12-30T12:53:32"/>
    <d v="2025-03-07T00:00:00"/>
    <d v="1899-12-30T12:54:25"/>
    <d v="2025-03-07T00:00:00"/>
    <d v="1899-12-30T13:27:19"/>
    <x v="0"/>
    <x v="0"/>
    <s v="8043258986"/>
    <s v="FBO"/>
    <d v="1899-12-30T00:33:47"/>
    <x v="278"/>
    <d v="1899-12-30T00:00:53"/>
    <s v="Granel"/>
    <s v="E001"/>
    <x v="0"/>
    <d v="1899-12-30T00:33:47"/>
    <d v="1899-12-30T00:32:54"/>
    <x v="13"/>
    <x v="10"/>
    <x v="2"/>
    <x v="0"/>
    <n v="0"/>
    <n v="0"/>
    <x v="0"/>
    <x v="0"/>
    <x v="2"/>
    <n v="0"/>
    <x v="0"/>
    <x v="1"/>
    <d v="1899-12-30T00:00:53"/>
    <d v="1899-12-30T00:00:53"/>
    <x v="0"/>
    <m/>
    <m/>
    <d v="1899-12-30T00:00:00"/>
    <d v="1899-12-30T00:33:47"/>
    <n v="6"/>
    <d v="1899-12-30T00:00:53"/>
    <n v="33.783333333321558"/>
    <x v="6"/>
    <x v="1"/>
  </r>
  <r>
    <x v="0"/>
    <s v="2025018149"/>
    <x v="0"/>
    <x v="58"/>
    <s v="E9212MMS"/>
    <d v="2025-03-07T00:00:00"/>
    <x v="0"/>
    <s v="200223"/>
    <x v="0"/>
    <s v="PA"/>
    <x v="0"/>
    <x v="0"/>
    <d v="2025-03-07T00:00:00"/>
    <d v="1899-12-30T12:54:49"/>
    <d v="2025-03-07T00:00:00"/>
    <d v="1899-12-30T12:55:23"/>
    <d v="2025-03-07T00:00:00"/>
    <d v="1899-12-30T13:31:07"/>
    <x v="0"/>
    <x v="0"/>
    <s v="8043258987"/>
    <s v="FBO"/>
    <d v="1899-12-30T00:36:18"/>
    <x v="279"/>
    <d v="1899-12-30T00:00:34"/>
    <s v="Granel"/>
    <s v="E001"/>
    <x v="0"/>
    <d v="1899-12-30T00:36:18"/>
    <d v="1899-12-30T00:35:44"/>
    <x v="13"/>
    <x v="10"/>
    <x v="2"/>
    <x v="0"/>
    <n v="0"/>
    <n v="0"/>
    <x v="0"/>
    <x v="0"/>
    <x v="2"/>
    <n v="0"/>
    <x v="0"/>
    <x v="1"/>
    <d v="1899-12-30T00:00:34"/>
    <d v="1899-12-30T00:00:34"/>
    <x v="0"/>
    <m/>
    <m/>
    <d v="1899-12-30T00:00:00"/>
    <d v="1899-12-30T00:36:18"/>
    <n v="6"/>
    <d v="1899-12-30T00:00:34"/>
    <n v="36.299999999995279"/>
    <x v="6"/>
    <x v="1"/>
  </r>
  <r>
    <x v="0"/>
    <s v="2025018150"/>
    <x v="0"/>
    <x v="97"/>
    <s v="E4519KDC"/>
    <d v="2025-03-07T00:00:00"/>
    <x v="0"/>
    <s v="200223"/>
    <x v="0"/>
    <s v="PA"/>
    <x v="1"/>
    <x v="0"/>
    <d v="2025-03-07T00:00:00"/>
    <d v="1899-12-30T12:55:54"/>
    <d v="2025-03-07T00:00:00"/>
    <d v="1899-12-30T12:56:30"/>
    <d v="2025-03-07T00:00:00"/>
    <d v="1899-12-30T13:36:38"/>
    <x v="0"/>
    <x v="0"/>
    <s v="8043258990"/>
    <s v="FBO"/>
    <d v="1899-12-30T00:40:44"/>
    <x v="280"/>
    <d v="1899-12-30T00:00:36"/>
    <s v="Granel"/>
    <s v="E001"/>
    <x v="0"/>
    <d v="1899-12-30T00:40:44"/>
    <d v="1899-12-30T00:40:08"/>
    <x v="13"/>
    <x v="10"/>
    <x v="2"/>
    <x v="0"/>
    <n v="0"/>
    <n v="0"/>
    <x v="0"/>
    <x v="0"/>
    <x v="2"/>
    <n v="0"/>
    <x v="0"/>
    <x v="1"/>
    <d v="1899-12-30T00:00:36"/>
    <d v="1899-12-30T00:00:36"/>
    <x v="0"/>
    <m/>
    <m/>
    <d v="1899-12-30T00:00:00"/>
    <d v="1899-12-30T00:40:44"/>
    <n v="6"/>
    <d v="1899-12-30T00:00:36"/>
    <n v="40.733333333337676"/>
    <x v="6"/>
    <x v="1"/>
  </r>
  <r>
    <x v="0"/>
    <s v="2025018170"/>
    <x v="0"/>
    <x v="95"/>
    <s v="E4215JXK"/>
    <d v="2025-03-07T00:00:00"/>
    <x v="0"/>
    <s v="200223"/>
    <x v="0"/>
    <s v="PA"/>
    <x v="1"/>
    <x v="0"/>
    <d v="2025-03-07T00:00:00"/>
    <d v="1899-12-30T13:31:32"/>
    <d v="2025-03-07T00:00:00"/>
    <d v="1899-12-30T13:32:34"/>
    <d v="2025-03-07T00:00:00"/>
    <d v="1899-12-30T13:50:38"/>
    <x v="0"/>
    <x v="0"/>
    <s v="8043258994"/>
    <s v="FBO"/>
    <d v="1899-12-30T00:19:06"/>
    <x v="281"/>
    <d v="1899-12-30T00:01:02"/>
    <s v="Granel"/>
    <s v="E001"/>
    <x v="0"/>
    <d v="1899-12-30T00:19:06"/>
    <d v="1899-12-30T00:18:04"/>
    <x v="6"/>
    <x v="10"/>
    <x v="2"/>
    <x v="0"/>
    <n v="0"/>
    <n v="0"/>
    <x v="0"/>
    <x v="0"/>
    <x v="2"/>
    <n v="0"/>
    <x v="0"/>
    <x v="1"/>
    <d v="1899-12-30T00:01:02"/>
    <d v="1899-12-30T00:01:02"/>
    <x v="0"/>
    <m/>
    <m/>
    <d v="1899-12-30T00:00:00"/>
    <d v="1899-12-30T00:19:06"/>
    <n v="6"/>
    <d v="1899-12-30T00:01:02"/>
    <n v="19.100000000001547"/>
    <x v="6"/>
    <x v="1"/>
  </r>
  <r>
    <x v="0"/>
    <s v="2025018226"/>
    <x v="0"/>
    <x v="82"/>
    <s v="E3927KFH"/>
    <d v="2025-03-07T00:00:00"/>
    <x v="0"/>
    <s v="200223"/>
    <x v="0"/>
    <s v="PA"/>
    <x v="1"/>
    <x v="0"/>
    <d v="2025-03-07T00:00:00"/>
    <d v="1899-12-30T16:09:34"/>
    <d v="2025-03-07T00:00:00"/>
    <d v="1899-12-30T16:10:18"/>
    <d v="2025-03-07T00:00:00"/>
    <d v="1899-12-30T16:22:18"/>
    <x v="0"/>
    <x v="0"/>
    <s v="8043259005"/>
    <s v="FBO"/>
    <d v="1899-12-30T00:12:44"/>
    <x v="282"/>
    <d v="1899-12-30T00:00:44"/>
    <s v="Granel"/>
    <s v="E001"/>
    <x v="0"/>
    <d v="1899-12-30T00:12:44"/>
    <d v="1899-12-30T00:12:00"/>
    <x v="7"/>
    <x v="10"/>
    <x v="2"/>
    <x v="0"/>
    <n v="0"/>
    <n v="0"/>
    <x v="0"/>
    <x v="0"/>
    <x v="2"/>
    <n v="0"/>
    <x v="0"/>
    <x v="1"/>
    <d v="1899-12-30T00:00:44"/>
    <d v="1899-12-30T00:00:44"/>
    <x v="0"/>
    <m/>
    <m/>
    <d v="1899-12-30T00:00:00"/>
    <d v="1899-12-30T00:12:44"/>
    <n v="6"/>
    <d v="1899-12-30T00:00:44"/>
    <n v="12.733333333329622"/>
    <x v="8"/>
    <x v="1"/>
  </r>
  <r>
    <x v="0"/>
    <s v="2025018266"/>
    <x v="0"/>
    <x v="37"/>
    <s v="E8908MMX"/>
    <d v="2025-03-07T00:00:00"/>
    <x v="0"/>
    <s v="200223"/>
    <x v="0"/>
    <s v="PA"/>
    <x v="1"/>
    <x v="0"/>
    <d v="2025-03-07T00:00:00"/>
    <d v="1899-12-30T17:33:09"/>
    <d v="2025-03-07T00:00:00"/>
    <d v="1899-12-30T17:33:46"/>
    <d v="2025-03-07T00:00:00"/>
    <d v="1899-12-30T17:55:18"/>
    <x v="0"/>
    <x v="0"/>
    <s v="8043259009"/>
    <s v="FBO"/>
    <d v="1899-12-30T00:22:09"/>
    <x v="283"/>
    <d v="1899-12-30T00:00:37"/>
    <s v="Granel"/>
    <s v="E001"/>
    <x v="0"/>
    <d v="1899-12-30T00:22:09"/>
    <d v="1899-12-30T00:21:32"/>
    <x v="11"/>
    <x v="10"/>
    <x v="2"/>
    <x v="0"/>
    <n v="0"/>
    <n v="0"/>
    <x v="0"/>
    <x v="0"/>
    <x v="2"/>
    <n v="0"/>
    <x v="0"/>
    <x v="1"/>
    <d v="1899-12-30T00:00:37"/>
    <d v="1899-12-30T00:00:37"/>
    <x v="0"/>
    <m/>
    <m/>
    <d v="1899-12-30T00:00:00"/>
    <d v="1899-12-30T00:22:09"/>
    <n v="6"/>
    <d v="1899-12-30T00:00:37"/>
    <n v="22.14999999999371"/>
    <x v="12"/>
    <x v="1"/>
  </r>
  <r>
    <x v="0"/>
    <s v="2025018277"/>
    <x v="0"/>
    <x v="17"/>
    <s v="E6123KFG"/>
    <d v="2025-03-07T00:00:00"/>
    <x v="0"/>
    <s v="200223"/>
    <x v="0"/>
    <s v="PA"/>
    <x v="1"/>
    <x v="0"/>
    <d v="2025-03-07T00:00:00"/>
    <d v="1899-12-30T18:15:17"/>
    <d v="2025-03-07T00:00:00"/>
    <d v="1899-12-30T18:16:05"/>
    <d v="2025-03-07T00:00:00"/>
    <d v="1899-12-30T18:47:51"/>
    <x v="0"/>
    <x v="0"/>
    <s v="8043259012"/>
    <s v="FBO"/>
    <d v="1899-12-30T00:32:34"/>
    <x v="284"/>
    <d v="1899-12-30T00:00:48"/>
    <s v="Granel"/>
    <s v="E001"/>
    <x v="0"/>
    <d v="1899-12-30T00:32:34"/>
    <d v="1899-12-30T00:31:46"/>
    <x v="8"/>
    <x v="10"/>
    <x v="2"/>
    <x v="0"/>
    <n v="0"/>
    <n v="0"/>
    <x v="0"/>
    <x v="0"/>
    <x v="2"/>
    <n v="0"/>
    <x v="0"/>
    <x v="1"/>
    <d v="1899-12-30T00:00:48"/>
    <d v="1899-12-30T00:00:48"/>
    <x v="0"/>
    <m/>
    <m/>
    <d v="1899-12-30T00:00:00"/>
    <d v="1899-12-30T00:32:34"/>
    <n v="6"/>
    <d v="1899-12-30T00:00:48"/>
    <n v="32.566666666665625"/>
    <x v="9"/>
    <x v="1"/>
  </r>
  <r>
    <x v="0"/>
    <s v="2025018339"/>
    <x v="0"/>
    <x v="34"/>
    <s v="E7860MBT"/>
    <d v="2025-03-10T00:00:00"/>
    <x v="0"/>
    <s v="200223"/>
    <x v="0"/>
    <s v="PA"/>
    <x v="1"/>
    <x v="0"/>
    <d v="2025-03-10T00:00:00"/>
    <d v="1899-12-30T05:56:13"/>
    <d v="2025-03-10T00:00:00"/>
    <d v="1899-12-30T06:02:04"/>
    <d v="2025-03-10T00:00:00"/>
    <d v="1899-12-30T06:28:38"/>
    <x v="0"/>
    <x v="0"/>
    <s v="8043259015"/>
    <s v="FBO"/>
    <d v="1899-12-30T00:32:25"/>
    <x v="285"/>
    <d v="1899-12-30T00:05:51"/>
    <s v="Granel"/>
    <s v="E001"/>
    <x v="0"/>
    <d v="1899-12-30T00:32:25"/>
    <d v="1899-12-30T00:26:34"/>
    <x v="0"/>
    <x v="11"/>
    <x v="3"/>
    <x v="0"/>
    <n v="0"/>
    <n v="0"/>
    <x v="0"/>
    <x v="0"/>
    <x v="2"/>
    <n v="0"/>
    <x v="0"/>
    <x v="1"/>
    <d v="1899-12-30T00:05:51"/>
    <d v="1899-12-30T00:05:51"/>
    <x v="0"/>
    <m/>
    <m/>
    <d v="1899-12-30T00:00:00"/>
    <d v="1899-12-30T00:32:25"/>
    <n v="2"/>
    <d v="1899-12-30T00:05:51"/>
    <n v="32.416666666660809"/>
    <x v="0"/>
    <x v="1"/>
  </r>
  <r>
    <x v="0"/>
    <s v="2025018340"/>
    <x v="0"/>
    <x v="63"/>
    <s v="E8055HGL"/>
    <d v="2025-03-10T00:00:00"/>
    <x v="0"/>
    <s v="200223"/>
    <x v="0"/>
    <s v="PA"/>
    <x v="1"/>
    <x v="0"/>
    <d v="2025-03-10T00:00:00"/>
    <d v="1899-12-30T05:57:38"/>
    <d v="2025-03-10T00:00:00"/>
    <d v="1899-12-30T06:02:24"/>
    <d v="2025-03-10T00:00:00"/>
    <d v="1899-12-30T06:34:18"/>
    <x v="0"/>
    <x v="0"/>
    <s v="8043259016"/>
    <s v="FBO"/>
    <d v="1899-12-30T00:36:40"/>
    <x v="243"/>
    <d v="1899-12-30T00:04:46"/>
    <s v="Granel"/>
    <s v="E001"/>
    <x v="0"/>
    <d v="1899-12-30T00:36:40"/>
    <d v="1899-12-30T00:31:54"/>
    <x v="0"/>
    <x v="11"/>
    <x v="3"/>
    <x v="0"/>
    <n v="0"/>
    <n v="0"/>
    <x v="0"/>
    <x v="0"/>
    <x v="2"/>
    <n v="0"/>
    <x v="0"/>
    <x v="1"/>
    <d v="1899-12-30T00:04:46"/>
    <d v="1899-12-30T00:04:46"/>
    <x v="0"/>
    <m/>
    <m/>
    <d v="1899-12-30T00:00:00"/>
    <d v="1899-12-30T00:36:40"/>
    <n v="2"/>
    <d v="1899-12-30T00:04:46"/>
    <n v="36.666666666662394"/>
    <x v="0"/>
    <x v="1"/>
  </r>
  <r>
    <x v="0"/>
    <s v="2025018341"/>
    <x v="0"/>
    <x v="7"/>
    <s v="E0804KGV"/>
    <d v="2025-03-10T00:00:00"/>
    <x v="0"/>
    <s v="200223"/>
    <x v="0"/>
    <s v="PA"/>
    <x v="1"/>
    <x v="0"/>
    <d v="2025-03-10T00:00:00"/>
    <d v="1899-12-30T05:58:21"/>
    <d v="2025-03-10T00:00:00"/>
    <d v="1899-12-30T06:02:42"/>
    <d v="2025-03-10T00:00:00"/>
    <d v="1899-12-30T06:40:13"/>
    <x v="0"/>
    <x v="0"/>
    <s v="8043259017"/>
    <s v="FBO"/>
    <d v="1899-12-30T00:41:52"/>
    <x v="286"/>
    <d v="1899-12-30T00:04:21"/>
    <s v="Granel"/>
    <s v="E001"/>
    <x v="0"/>
    <d v="1899-12-30T00:41:52"/>
    <d v="1899-12-30T00:37:31"/>
    <x v="0"/>
    <x v="11"/>
    <x v="3"/>
    <x v="0"/>
    <n v="0"/>
    <n v="0"/>
    <x v="0"/>
    <x v="0"/>
    <x v="2"/>
    <n v="0"/>
    <x v="0"/>
    <x v="1"/>
    <d v="1899-12-30T00:04:21"/>
    <d v="1899-12-30T00:04:21"/>
    <x v="0"/>
    <m/>
    <m/>
    <d v="1899-12-30T00:00:00"/>
    <d v="1899-12-30T00:41:52"/>
    <n v="2"/>
    <d v="1899-12-30T00:04:21"/>
    <n v="41.866666666660805"/>
    <x v="0"/>
    <x v="1"/>
  </r>
  <r>
    <x v="0"/>
    <s v="2025018342"/>
    <x v="0"/>
    <x v="1"/>
    <s v="E2098LVV"/>
    <d v="2025-03-10T00:00:00"/>
    <x v="0"/>
    <s v="200223"/>
    <x v="0"/>
    <s v="PA"/>
    <x v="1"/>
    <x v="0"/>
    <d v="2025-03-10T00:00:00"/>
    <d v="1899-12-30T05:59:10"/>
    <d v="2025-03-10T00:00:00"/>
    <d v="1899-12-30T06:02:52"/>
    <d v="2025-03-10T00:00:00"/>
    <d v="1899-12-30T06:45:02"/>
    <x v="0"/>
    <x v="0"/>
    <s v="8043259018"/>
    <s v="FBO"/>
    <d v="1899-12-30T00:45:52"/>
    <x v="287"/>
    <d v="1899-12-30T00:03:42"/>
    <s v="Granel"/>
    <s v="E001"/>
    <x v="0"/>
    <d v="1899-12-30T00:45:52"/>
    <d v="1899-12-30T00:42:10"/>
    <x v="0"/>
    <x v="11"/>
    <x v="3"/>
    <x v="0"/>
    <n v="0"/>
    <n v="0"/>
    <x v="0"/>
    <x v="0"/>
    <x v="2"/>
    <n v="0"/>
    <x v="0"/>
    <x v="0"/>
    <d v="1899-12-30T00:03:42"/>
    <d v="1899-12-30T00:03:42"/>
    <x v="0"/>
    <m/>
    <m/>
    <d v="1899-12-30T00:00:00"/>
    <d v="1899-12-30T00:45:52"/>
    <n v="2"/>
    <d v="1899-12-30T00:03:42"/>
    <n v="45.866666666664031"/>
    <x v="0"/>
    <x v="0"/>
  </r>
  <r>
    <x v="0"/>
    <s v="2025018338"/>
    <x v="0"/>
    <x v="98"/>
    <s v="E4250KJF"/>
    <d v="2025-03-10T00:00:00"/>
    <x v="0"/>
    <s v="200223"/>
    <x v="0"/>
    <s v="PA"/>
    <x v="1"/>
    <x v="0"/>
    <d v="2025-03-10T00:00:00"/>
    <d v="1899-12-30T05:54:19"/>
    <d v="2025-03-10T00:00:00"/>
    <d v="1899-12-30T06:01:51"/>
    <d v="2025-03-10T00:00:00"/>
    <d v="1899-12-30T06:47:12"/>
    <x v="0"/>
    <x v="0"/>
    <s v="8043259019"/>
    <s v="FBO"/>
    <d v="1899-12-30T00:52:53"/>
    <x v="288"/>
    <d v="1899-12-30T00:07:32"/>
    <s v="Granel"/>
    <s v="E001"/>
    <x v="0"/>
    <d v="1899-12-30T00:52:53"/>
    <d v="1899-12-30T00:45:21"/>
    <x v="0"/>
    <x v="11"/>
    <x v="3"/>
    <x v="0"/>
    <n v="0"/>
    <n v="0"/>
    <x v="0"/>
    <x v="0"/>
    <x v="2"/>
    <n v="0"/>
    <x v="0"/>
    <x v="0"/>
    <d v="1899-12-30T00:07:32"/>
    <d v="1899-12-30T00:07:32"/>
    <x v="0"/>
    <m/>
    <m/>
    <d v="1899-12-30T00:00:00"/>
    <d v="1899-12-30T00:52:53"/>
    <n v="2"/>
    <d v="1899-12-30T00:07:32"/>
    <n v="52.883333333337617"/>
    <x v="0"/>
    <x v="0"/>
  </r>
  <r>
    <x v="0"/>
    <s v="2025018343"/>
    <x v="0"/>
    <x v="6"/>
    <s v="E3978LBB"/>
    <d v="2025-03-10T00:00:00"/>
    <x v="0"/>
    <s v="200223"/>
    <x v="0"/>
    <s v="PA"/>
    <x v="0"/>
    <x v="0"/>
    <d v="2025-03-10T00:00:00"/>
    <d v="1899-12-30T06:02:27"/>
    <d v="2025-03-10T00:00:00"/>
    <d v="1899-12-30T06:03:19"/>
    <d v="2025-03-10T00:00:00"/>
    <d v="1899-12-30T06:53:23"/>
    <x v="0"/>
    <x v="0"/>
    <s v="8043259021"/>
    <s v="FBO"/>
    <d v="1899-12-30T00:50:56"/>
    <x v="289"/>
    <d v="1899-12-30T00:00:52"/>
    <s v="Granel"/>
    <s v="E001"/>
    <x v="0"/>
    <d v="1899-12-30T00:50:56"/>
    <d v="1899-12-30T00:50:04"/>
    <x v="1"/>
    <x v="11"/>
    <x v="3"/>
    <x v="0"/>
    <n v="0"/>
    <n v="0"/>
    <x v="0"/>
    <x v="0"/>
    <x v="2"/>
    <n v="0"/>
    <x v="0"/>
    <x v="0"/>
    <d v="1899-12-30T00:00:52"/>
    <d v="1899-12-30T00:00:52"/>
    <x v="0"/>
    <m/>
    <m/>
    <d v="1899-12-30T00:00:00"/>
    <d v="1899-12-30T00:50:56"/>
    <n v="2"/>
    <d v="1899-12-30T00:00:52"/>
    <n v="50.93333333333279"/>
    <x v="0"/>
    <x v="0"/>
  </r>
  <r>
    <x v="0"/>
    <s v="2025018350"/>
    <x v="0"/>
    <x v="10"/>
    <s v="E1163KTR"/>
    <d v="2025-03-10T00:00:00"/>
    <x v="0"/>
    <s v="200223"/>
    <x v="0"/>
    <s v="PA"/>
    <x v="1"/>
    <x v="0"/>
    <d v="2025-03-10T00:00:00"/>
    <d v="1899-12-30T06:32:13"/>
    <d v="2025-03-10T00:00:00"/>
    <d v="1899-12-30T06:32:57"/>
    <d v="2025-03-10T00:00:00"/>
    <d v="1899-12-30T07:11:30"/>
    <x v="0"/>
    <x v="0"/>
    <s v="8043259024"/>
    <s v="FBO"/>
    <d v="1899-12-30T00:39:17"/>
    <x v="290"/>
    <d v="1899-12-30T00:00:44"/>
    <s v="Granel"/>
    <s v="E001"/>
    <x v="0"/>
    <d v="1899-12-30T00:39:17"/>
    <d v="1899-12-30T00:38:33"/>
    <x v="1"/>
    <x v="11"/>
    <x v="3"/>
    <x v="0"/>
    <n v="0"/>
    <n v="0"/>
    <x v="0"/>
    <x v="0"/>
    <x v="2"/>
    <n v="0"/>
    <x v="0"/>
    <x v="1"/>
    <d v="1899-12-30T00:00:44"/>
    <d v="1899-12-30T00:00:44"/>
    <x v="0"/>
    <m/>
    <m/>
    <d v="1899-12-30T00:00:00"/>
    <d v="1899-12-30T00:39:17"/>
    <n v="2"/>
    <d v="1899-12-30T00:00:44"/>
    <n v="39.283333333329615"/>
    <x v="1"/>
    <x v="1"/>
  </r>
  <r>
    <x v="0"/>
    <s v="2025018346"/>
    <x v="0"/>
    <x v="65"/>
    <s v="E9101GDJ"/>
    <d v="2025-03-10T00:00:00"/>
    <x v="0"/>
    <s v="200223"/>
    <x v="0"/>
    <s v="PA"/>
    <x v="1"/>
    <x v="0"/>
    <d v="2025-03-10T00:00:00"/>
    <d v="1899-12-30T06:14:10"/>
    <d v="2025-03-10T00:00:00"/>
    <d v="1899-12-30T06:16:04"/>
    <d v="2025-03-10T00:00:00"/>
    <d v="1899-12-30T07:13:54"/>
    <x v="0"/>
    <x v="0"/>
    <s v="8043259026"/>
    <s v="FBO"/>
    <d v="1899-12-30T00:59:44"/>
    <x v="291"/>
    <d v="1899-12-30T00:01:54"/>
    <s v="Granel"/>
    <s v="E001"/>
    <x v="0"/>
    <d v="1899-12-30T00:59:44"/>
    <d v="1899-12-30T00:57:50"/>
    <x v="1"/>
    <x v="11"/>
    <x v="3"/>
    <x v="0"/>
    <n v="0"/>
    <n v="0"/>
    <x v="0"/>
    <x v="0"/>
    <x v="2"/>
    <n v="0"/>
    <x v="0"/>
    <x v="0"/>
    <d v="1899-12-30T00:01:54"/>
    <d v="1899-12-30T00:01:54"/>
    <x v="0"/>
    <m/>
    <m/>
    <d v="1899-12-30T00:00:00"/>
    <d v="1899-12-30T00:59:44"/>
    <n v="2"/>
    <d v="1899-12-30T00:01:54"/>
    <n v="59.733333333331132"/>
    <x v="1"/>
    <x v="0"/>
  </r>
  <r>
    <x v="0"/>
    <s v="2025018365"/>
    <x v="0"/>
    <x v="66"/>
    <s v="E5149MJT"/>
    <d v="2025-03-10T00:00:00"/>
    <x v="0"/>
    <s v="200223"/>
    <x v="0"/>
    <s v="PA"/>
    <x v="1"/>
    <x v="0"/>
    <d v="2025-03-10T00:00:00"/>
    <d v="1899-12-30T07:18:55"/>
    <d v="2025-03-10T00:00:00"/>
    <d v="1899-12-30T07:21:19"/>
    <d v="2025-03-10T00:00:00"/>
    <d v="1899-12-30T07:45:42"/>
    <x v="0"/>
    <x v="0"/>
    <s v="8043259031"/>
    <s v="FBO"/>
    <d v="1899-12-30T00:26:47"/>
    <x v="292"/>
    <d v="1899-12-30T00:02:24"/>
    <s v="Granel"/>
    <s v="E001"/>
    <x v="0"/>
    <d v="1899-12-30T00:26:47"/>
    <d v="1899-12-30T00:24:23"/>
    <x v="2"/>
    <x v="11"/>
    <x v="3"/>
    <x v="0"/>
    <n v="0"/>
    <n v="0"/>
    <x v="0"/>
    <x v="0"/>
    <x v="2"/>
    <n v="0"/>
    <x v="0"/>
    <x v="1"/>
    <d v="1899-12-30T00:02:24"/>
    <d v="1899-12-30T00:02:24"/>
    <x v="0"/>
    <m/>
    <m/>
    <d v="1899-12-30T00:00:00"/>
    <d v="1899-12-30T00:26:47"/>
    <n v="2"/>
    <d v="1899-12-30T00:02:24"/>
    <n v="26.783333333337573"/>
    <x v="1"/>
    <x v="1"/>
  </r>
  <r>
    <x v="0"/>
    <s v="2025018383"/>
    <x v="0"/>
    <x v="26"/>
    <s v="E9516MPT"/>
    <d v="2025-03-10T00:00:00"/>
    <x v="0"/>
    <s v="200223"/>
    <x v="0"/>
    <s v="PA"/>
    <x v="1"/>
    <x v="0"/>
    <d v="2025-03-10T00:00:00"/>
    <d v="1899-12-30T07:46:22"/>
    <d v="2025-03-10T00:00:00"/>
    <d v="1899-12-30T07:47:40"/>
    <d v="2025-03-10T00:00:00"/>
    <d v="1899-12-30T08:04:48"/>
    <x v="0"/>
    <x v="0"/>
    <s v="8043259035"/>
    <s v="FBO"/>
    <d v="1899-12-30T00:18:26"/>
    <x v="62"/>
    <d v="1899-12-30T00:01:18"/>
    <s v="Granel"/>
    <s v="E001"/>
    <x v="0"/>
    <d v="1899-12-30T00:18:26"/>
    <d v="1899-12-30T00:17:08"/>
    <x v="2"/>
    <x v="11"/>
    <x v="3"/>
    <x v="0"/>
    <n v="0"/>
    <n v="0"/>
    <x v="0"/>
    <x v="0"/>
    <x v="2"/>
    <n v="0"/>
    <x v="0"/>
    <x v="1"/>
    <d v="1899-12-30T00:01:18"/>
    <d v="1899-12-30T00:01:18"/>
    <x v="0"/>
    <m/>
    <m/>
    <d v="1899-12-30T00:00:00"/>
    <d v="1899-12-30T00:18:26"/>
    <n v="2"/>
    <d v="1899-12-30T00:01:18"/>
    <n v="18.433333333339224"/>
    <x v="2"/>
    <x v="1"/>
  </r>
  <r>
    <x v="0"/>
    <s v="2025018387"/>
    <x v="0"/>
    <x v="19"/>
    <s v="E3740LJW"/>
    <d v="2025-03-10T00:00:00"/>
    <x v="0"/>
    <s v="200223"/>
    <x v="0"/>
    <s v="PA"/>
    <x v="1"/>
    <x v="0"/>
    <d v="2025-03-10T00:00:00"/>
    <d v="1899-12-30T07:49:29"/>
    <d v="2025-03-10T00:00:00"/>
    <d v="1899-12-30T07:56:59"/>
    <d v="2025-03-10T00:00:00"/>
    <d v="1899-12-30T08:09:59"/>
    <x v="0"/>
    <x v="0"/>
    <s v="8043259036"/>
    <s v="FBO"/>
    <d v="1899-12-30T00:20:30"/>
    <x v="293"/>
    <d v="1899-12-30T00:07:30"/>
    <s v="Granel"/>
    <s v="E001"/>
    <x v="0"/>
    <d v="1899-12-30T00:20:30"/>
    <d v="1899-12-30T00:13:00"/>
    <x v="2"/>
    <x v="11"/>
    <x v="3"/>
    <x v="0"/>
    <n v="0"/>
    <n v="0"/>
    <x v="0"/>
    <x v="0"/>
    <x v="2"/>
    <n v="0"/>
    <x v="0"/>
    <x v="1"/>
    <d v="1899-12-30T00:07:30"/>
    <d v="1899-12-30T00:07:30"/>
    <x v="0"/>
    <m/>
    <m/>
    <d v="1899-12-30T00:00:00"/>
    <d v="1899-12-30T00:20:30"/>
    <n v="2"/>
    <d v="1899-12-30T00:07:30"/>
    <n v="20.499999999998327"/>
    <x v="2"/>
    <x v="1"/>
  </r>
  <r>
    <x v="0"/>
    <s v="2025018372"/>
    <x v="0"/>
    <x v="11"/>
    <s v="E8915MMX"/>
    <d v="2025-03-10T00:00:00"/>
    <x v="0"/>
    <s v="200223"/>
    <x v="0"/>
    <s v="PA"/>
    <x v="1"/>
    <x v="0"/>
    <d v="2025-03-10T00:00:00"/>
    <d v="1899-12-30T07:32:11"/>
    <d v="2025-03-10T00:00:00"/>
    <d v="1899-12-30T07:33:12"/>
    <d v="2025-03-10T00:00:00"/>
    <d v="1899-12-30T08:13:44"/>
    <x v="0"/>
    <x v="0"/>
    <s v="8043259037"/>
    <s v="FBO"/>
    <d v="1899-12-30T00:41:33"/>
    <x v="294"/>
    <d v="1899-12-30T00:01:01"/>
    <s v="Granel"/>
    <s v="E001"/>
    <x v="0"/>
    <d v="1899-12-30T00:41:33"/>
    <d v="1899-12-30T00:40:32"/>
    <x v="2"/>
    <x v="11"/>
    <x v="3"/>
    <x v="0"/>
    <n v="0"/>
    <n v="0"/>
    <x v="0"/>
    <x v="0"/>
    <x v="2"/>
    <n v="0"/>
    <x v="0"/>
    <x v="1"/>
    <d v="1899-12-30T00:01:01"/>
    <d v="1899-12-30T00:01:01"/>
    <x v="0"/>
    <m/>
    <m/>
    <d v="1899-12-30T00:00:00"/>
    <d v="1899-12-30T00:41:33"/>
    <n v="2"/>
    <d v="1899-12-30T00:01:01"/>
    <n v="41.550000000004815"/>
    <x v="2"/>
    <x v="1"/>
  </r>
  <r>
    <x v="0"/>
    <s v="2025018388"/>
    <x v="0"/>
    <x v="56"/>
    <s v="E7567MJJ"/>
    <d v="2025-03-10T00:00:00"/>
    <x v="0"/>
    <s v="200223"/>
    <x v="0"/>
    <s v="PA"/>
    <x v="1"/>
    <x v="0"/>
    <d v="2025-03-10T00:00:00"/>
    <d v="1899-12-30T07:50:24"/>
    <d v="2025-03-10T00:00:00"/>
    <d v="1899-12-30T07:57:09"/>
    <d v="2025-03-10T00:00:00"/>
    <d v="1899-12-30T08:17:48"/>
    <x v="0"/>
    <x v="0"/>
    <s v="8043259038"/>
    <s v="FBO"/>
    <d v="1899-12-30T00:27:24"/>
    <x v="295"/>
    <d v="1899-12-30T00:06:45"/>
    <s v="Granel"/>
    <s v="E001"/>
    <x v="0"/>
    <d v="1899-12-30T00:27:24"/>
    <d v="1899-12-30T00:20:39"/>
    <x v="2"/>
    <x v="11"/>
    <x v="3"/>
    <x v="0"/>
    <n v="0"/>
    <n v="0"/>
    <x v="0"/>
    <x v="0"/>
    <x v="2"/>
    <n v="0"/>
    <x v="0"/>
    <x v="1"/>
    <d v="1899-12-30T00:06:45"/>
    <d v="1899-12-30T00:06:45"/>
    <x v="0"/>
    <m/>
    <m/>
    <d v="1899-12-30T00:00:00"/>
    <d v="1899-12-30T00:27:24"/>
    <n v="2"/>
    <d v="1899-12-30T00:06:45"/>
    <n v="27.399999999988776"/>
    <x v="2"/>
    <x v="1"/>
  </r>
  <r>
    <x v="0"/>
    <s v="2025018431"/>
    <x v="0"/>
    <x v="36"/>
    <s v="E9365MTP"/>
    <d v="2025-03-10T00:00:00"/>
    <x v="0"/>
    <s v="200223"/>
    <x v="0"/>
    <s v="PA"/>
    <x v="1"/>
    <x v="0"/>
    <d v="2025-03-10T00:00:00"/>
    <d v="1899-12-30T09:17:17"/>
    <d v="2025-03-10T00:00:00"/>
    <d v="1899-12-30T09:18:27"/>
    <d v="2025-03-10T00:00:00"/>
    <d v="1899-12-30T09:53:17"/>
    <x v="0"/>
    <x v="0"/>
    <s v="8043259046"/>
    <s v="FBO"/>
    <d v="1899-12-30T00:36:00"/>
    <x v="296"/>
    <d v="1899-12-30T00:01:10"/>
    <s v="Granel"/>
    <s v="E001"/>
    <x v="0"/>
    <d v="1899-12-30T00:36:00"/>
    <d v="1899-12-30T00:34:50"/>
    <x v="4"/>
    <x v="11"/>
    <x v="3"/>
    <x v="0"/>
    <n v="0"/>
    <n v="0"/>
    <x v="0"/>
    <x v="0"/>
    <x v="2"/>
    <n v="0"/>
    <x v="0"/>
    <x v="1"/>
    <d v="1899-12-30T00:01:10"/>
    <d v="1899-12-30T00:01:10"/>
    <x v="0"/>
    <m/>
    <m/>
    <d v="1899-12-30T00:00:00"/>
    <d v="1899-12-30T00:36:00"/>
    <n v="2"/>
    <d v="1899-12-30T00:01:10"/>
    <n v="35.99999999999995"/>
    <x v="3"/>
    <x v="1"/>
  </r>
  <r>
    <x v="0"/>
    <s v="2025018448"/>
    <x v="0"/>
    <x v="43"/>
    <s v="E8806KTF"/>
    <d v="2025-03-10T00:00:00"/>
    <x v="0"/>
    <s v="200223"/>
    <x v="0"/>
    <s v="PA"/>
    <x v="1"/>
    <x v="0"/>
    <d v="2025-03-10T00:00:00"/>
    <d v="1899-12-30T09:42:01"/>
    <d v="2025-03-10T00:00:00"/>
    <d v="1899-12-30T09:42:54"/>
    <d v="2025-03-10T00:00:00"/>
    <d v="1899-12-30T10:08:25"/>
    <x v="0"/>
    <x v="0"/>
    <s v="8043259048"/>
    <s v="FBO"/>
    <d v="1899-12-30T00:26:24"/>
    <x v="297"/>
    <d v="1899-12-30T00:00:53"/>
    <s v="Granel"/>
    <s v="E001"/>
    <x v="0"/>
    <d v="1899-12-30T00:26:24"/>
    <d v="1899-12-30T00:25:31"/>
    <x v="4"/>
    <x v="11"/>
    <x v="3"/>
    <x v="0"/>
    <n v="0"/>
    <n v="0"/>
    <x v="0"/>
    <x v="0"/>
    <x v="2"/>
    <n v="0"/>
    <x v="0"/>
    <x v="1"/>
    <d v="1899-12-30T00:00:53"/>
    <d v="1899-12-30T00:00:53"/>
    <x v="0"/>
    <m/>
    <m/>
    <d v="1899-12-30T00:00:00"/>
    <d v="1899-12-30T00:26:24"/>
    <n v="2"/>
    <d v="1899-12-30T00:00:53"/>
    <n v="26.399999999995174"/>
    <x v="4"/>
    <x v="1"/>
  </r>
  <r>
    <x v="0"/>
    <s v="2025018442"/>
    <x v="0"/>
    <x v="25"/>
    <s v="E3469KZS"/>
    <d v="2025-03-10T00:00:00"/>
    <x v="0"/>
    <s v="200223"/>
    <x v="0"/>
    <s v="PA"/>
    <x v="1"/>
    <x v="0"/>
    <d v="2025-03-10T00:00:00"/>
    <d v="1899-12-30T09:34:39"/>
    <d v="2025-03-10T00:00:00"/>
    <d v="1899-12-30T09:37:29"/>
    <d v="2025-03-10T00:00:00"/>
    <d v="1899-12-30T10:10:28"/>
    <x v="0"/>
    <x v="0"/>
    <s v="8043259049"/>
    <s v="FBO"/>
    <d v="1899-12-30T00:35:49"/>
    <x v="298"/>
    <d v="1899-12-30T00:02:50"/>
    <s v="Granel"/>
    <s v="E001"/>
    <x v="0"/>
    <d v="1899-12-30T00:35:49"/>
    <d v="1899-12-30T00:32:59"/>
    <x v="4"/>
    <x v="11"/>
    <x v="3"/>
    <x v="0"/>
    <n v="0"/>
    <n v="0"/>
    <x v="0"/>
    <x v="0"/>
    <x v="2"/>
    <n v="0"/>
    <x v="0"/>
    <x v="1"/>
    <d v="1899-12-30T00:02:50"/>
    <d v="1899-12-30T00:02:50"/>
    <x v="0"/>
    <m/>
    <m/>
    <d v="1899-12-30T00:00:00"/>
    <d v="1899-12-30T00:35:49"/>
    <n v="2"/>
    <d v="1899-12-30T00:02:50"/>
    <n v="35.816666666673648"/>
    <x v="4"/>
    <x v="1"/>
  </r>
  <r>
    <x v="0"/>
    <s v="2025018487"/>
    <x v="0"/>
    <x v="44"/>
    <s v="E8749KTF"/>
    <d v="2025-03-10T00:00:00"/>
    <x v="0"/>
    <s v="200223"/>
    <x v="0"/>
    <s v="PA"/>
    <x v="1"/>
    <x v="0"/>
    <d v="2025-03-10T00:00:00"/>
    <d v="1899-12-30T11:12:02"/>
    <d v="2025-03-10T00:00:00"/>
    <d v="1899-12-30T11:12:40"/>
    <d v="2025-03-10T00:00:00"/>
    <d v="1899-12-30T12:03:49"/>
    <x v="0"/>
    <x v="0"/>
    <s v="8043259057"/>
    <s v="FBO"/>
    <d v="1899-12-30T00:51:47"/>
    <x v="299"/>
    <d v="1899-12-30T00:00:38"/>
    <s v="Granel"/>
    <s v="E001"/>
    <x v="0"/>
    <d v="1899-12-30T00:51:47"/>
    <d v="1899-12-30T00:51:09"/>
    <x v="9"/>
    <x v="11"/>
    <x v="3"/>
    <x v="0"/>
    <n v="0"/>
    <n v="0"/>
    <x v="0"/>
    <x v="0"/>
    <x v="2"/>
    <n v="0"/>
    <x v="0"/>
    <x v="0"/>
    <d v="1899-12-30T00:00:38"/>
    <d v="1899-12-30T00:00:38"/>
    <x v="0"/>
    <m/>
    <m/>
    <d v="1899-12-30T00:00:00"/>
    <d v="1899-12-30T00:51:47"/>
    <n v="2"/>
    <d v="1899-12-30T00:00:38"/>
    <n v="51.783333333336046"/>
    <x v="11"/>
    <x v="0"/>
  </r>
  <r>
    <x v="0"/>
    <s v="2025018468"/>
    <x v="0"/>
    <x v="83"/>
    <s v="E1125KDL"/>
    <d v="2025-03-10T00:00:00"/>
    <x v="0"/>
    <s v="200223"/>
    <x v="0"/>
    <s v="PA"/>
    <x v="1"/>
    <x v="0"/>
    <d v="2025-03-10T00:00:00"/>
    <d v="1899-12-30T10:21:55"/>
    <d v="2025-03-10T00:00:00"/>
    <d v="1899-12-30T10:22:32"/>
    <d v="2025-03-10T00:00:00"/>
    <d v="1899-12-30T12:06:29"/>
    <x v="0"/>
    <x v="0"/>
    <s v="8043259058"/>
    <s v="FBO"/>
    <d v="1899-12-30T01:44:34"/>
    <x v="300"/>
    <d v="1899-12-30T00:00:37"/>
    <s v="Granel"/>
    <s v="E001"/>
    <x v="0"/>
    <d v="1899-12-30T01:44:34"/>
    <d v="1899-12-30T01:43:57"/>
    <x v="5"/>
    <x v="11"/>
    <x v="3"/>
    <x v="0"/>
    <n v="0"/>
    <n v="0"/>
    <x v="0"/>
    <x v="0"/>
    <x v="2"/>
    <n v="0"/>
    <x v="0"/>
    <x v="2"/>
    <d v="1899-12-30T00:00:37"/>
    <d v="1899-12-30T00:00:37"/>
    <x v="0"/>
    <m/>
    <m/>
    <d v="1899-12-30T00:00:00"/>
    <d v="1899-12-30T01:44:34"/>
    <n v="2"/>
    <d v="1899-12-30T00:00:37"/>
    <n v="104.56666666666561"/>
    <x v="11"/>
    <x v="0"/>
  </r>
  <r>
    <x v="0"/>
    <s v="2025018505"/>
    <x v="0"/>
    <x v="16"/>
    <s v="E6236MCZ"/>
    <d v="2025-03-10T00:00:00"/>
    <x v="0"/>
    <s v="200223"/>
    <x v="0"/>
    <s v="PA"/>
    <x v="1"/>
    <x v="0"/>
    <d v="2025-03-10T00:00:00"/>
    <d v="1899-12-30T11:54:58"/>
    <d v="2025-03-10T00:00:00"/>
    <d v="1899-12-30T11:55:44"/>
    <d v="2025-03-10T00:00:00"/>
    <d v="1899-12-30T12:45:27"/>
    <x v="0"/>
    <x v="0"/>
    <s v="8043259064"/>
    <s v="FBO"/>
    <d v="1899-12-30T00:50:29"/>
    <x v="301"/>
    <d v="1899-12-30T00:00:46"/>
    <s v="Granel"/>
    <s v="E001"/>
    <x v="0"/>
    <d v="1899-12-30T00:50:29"/>
    <d v="1899-12-30T00:49:43"/>
    <x v="9"/>
    <x v="11"/>
    <x v="3"/>
    <x v="0"/>
    <n v="0"/>
    <n v="0"/>
    <x v="0"/>
    <x v="0"/>
    <x v="2"/>
    <n v="0"/>
    <x v="0"/>
    <x v="0"/>
    <d v="1899-12-30T00:00:46"/>
    <d v="1899-12-30T00:00:46"/>
    <x v="0"/>
    <m/>
    <m/>
    <d v="1899-12-30T00:00:00"/>
    <d v="1899-12-30T00:50:29"/>
    <n v="2"/>
    <d v="1899-12-30T00:00:46"/>
    <n v="50.48333333333288"/>
    <x v="11"/>
    <x v="0"/>
  </r>
  <r>
    <x v="0"/>
    <s v="2025018502"/>
    <x v="0"/>
    <x v="41"/>
    <s v="E3628JBD"/>
    <d v="2025-03-10T00:00:00"/>
    <x v="0"/>
    <s v="200223"/>
    <x v="0"/>
    <s v="PA"/>
    <x v="1"/>
    <x v="0"/>
    <d v="2025-03-10T00:00:00"/>
    <d v="1899-12-30T11:46:07"/>
    <d v="2025-03-10T00:00:00"/>
    <d v="1899-12-30T11:46:46"/>
    <d v="2025-03-10T00:00:00"/>
    <d v="1899-12-30T12:51:11"/>
    <x v="0"/>
    <x v="0"/>
    <s v="8043259065"/>
    <s v="FBO"/>
    <d v="1899-12-30T01:05:04"/>
    <x v="302"/>
    <d v="1899-12-30T00:00:39"/>
    <s v="Granel"/>
    <s v="E001"/>
    <x v="0"/>
    <d v="1899-12-30T01:05:04"/>
    <d v="1899-12-30T01:04:25"/>
    <x v="9"/>
    <x v="11"/>
    <x v="3"/>
    <x v="0"/>
    <n v="0"/>
    <n v="0"/>
    <x v="0"/>
    <x v="0"/>
    <x v="2"/>
    <n v="0"/>
    <x v="0"/>
    <x v="0"/>
    <d v="1899-12-30T00:00:39"/>
    <d v="1899-12-30T00:00:39"/>
    <x v="0"/>
    <m/>
    <m/>
    <d v="1899-12-30T00:00:00"/>
    <d v="1899-12-30T01:05:04"/>
    <n v="2"/>
    <d v="1899-12-30T00:00:39"/>
    <n v="65.066666666659117"/>
    <x v="11"/>
    <x v="0"/>
  </r>
  <r>
    <x v="0"/>
    <s v="2025018536"/>
    <x v="0"/>
    <x v="102"/>
    <s v="E9894LNC"/>
    <d v="2025-03-10T00:00:00"/>
    <x v="0"/>
    <s v="200223"/>
    <x v="0"/>
    <s v="PA"/>
    <x v="1"/>
    <x v="0"/>
    <d v="2025-03-10T00:00:00"/>
    <d v="1899-12-30T12:45:52"/>
    <d v="2025-03-10T00:00:00"/>
    <d v="1899-12-30T12:47:09"/>
    <d v="2025-03-10T00:00:00"/>
    <d v="1899-12-30T13:52:27"/>
    <x v="0"/>
    <x v="0"/>
    <s v="8043259071"/>
    <s v="FBO"/>
    <d v="1899-12-30T01:06:35"/>
    <x v="303"/>
    <d v="1899-12-30T00:01:17"/>
    <s v="Granel"/>
    <s v="E001"/>
    <x v="0"/>
    <d v="1899-12-30T01:06:35"/>
    <d v="1899-12-30T01:05:18"/>
    <x v="13"/>
    <x v="11"/>
    <x v="3"/>
    <x v="0"/>
    <n v="0"/>
    <n v="0"/>
    <x v="0"/>
    <x v="0"/>
    <x v="2"/>
    <n v="0"/>
    <x v="0"/>
    <x v="0"/>
    <d v="1899-12-30T00:01:17"/>
    <d v="1899-12-30T00:01:17"/>
    <x v="0"/>
    <m/>
    <m/>
    <d v="1899-12-30T00:00:00"/>
    <d v="1899-12-30T01:06:35"/>
    <n v="2"/>
    <d v="1899-12-30T00:01:17"/>
    <n v="66.583333333339155"/>
    <x v="6"/>
    <x v="0"/>
  </r>
  <r>
    <x v="0"/>
    <s v="2025018548"/>
    <x v="0"/>
    <x v="78"/>
    <s v="E1966HRC"/>
    <d v="2025-03-10T00:00:00"/>
    <x v="0"/>
    <s v="200223"/>
    <x v="0"/>
    <s v="PA"/>
    <x v="1"/>
    <x v="0"/>
    <d v="2025-03-10T00:00:00"/>
    <d v="1899-12-30T13:09:34"/>
    <d v="2025-03-10T00:00:00"/>
    <d v="1899-12-30T13:10:32"/>
    <d v="2025-03-10T00:00:00"/>
    <d v="1899-12-30T14:07:14"/>
    <x v="0"/>
    <x v="0"/>
    <s v="8043259073"/>
    <s v="FBO"/>
    <d v="1899-12-30T00:57:40"/>
    <x v="304"/>
    <d v="1899-12-30T00:00:58"/>
    <s v="Granel"/>
    <s v="E001"/>
    <x v="0"/>
    <d v="1899-12-30T00:57:40"/>
    <d v="1899-12-30T00:56:42"/>
    <x v="6"/>
    <x v="11"/>
    <x v="3"/>
    <x v="0"/>
    <n v="0"/>
    <n v="0"/>
    <x v="0"/>
    <x v="0"/>
    <x v="2"/>
    <n v="0"/>
    <x v="0"/>
    <x v="0"/>
    <d v="1899-12-30T00:00:58"/>
    <d v="1899-12-30T00:00:58"/>
    <x v="0"/>
    <m/>
    <m/>
    <d v="1899-12-30T00:00:00"/>
    <d v="1899-12-30T00:57:40"/>
    <n v="2"/>
    <d v="1899-12-30T00:00:58"/>
    <n v="57.666666666657562"/>
    <x v="7"/>
    <x v="0"/>
  </r>
  <r>
    <x v="0"/>
    <s v="2025018558"/>
    <x v="0"/>
    <x v="66"/>
    <s v="E5149MJT"/>
    <d v="2025-03-10T00:00:00"/>
    <x v="0"/>
    <s v="200223"/>
    <x v="0"/>
    <s v="PA"/>
    <x v="0"/>
    <x v="0"/>
    <d v="2025-03-10T00:00:00"/>
    <d v="1899-12-30T13:31:56"/>
    <d v="2025-03-10T00:00:00"/>
    <d v="1899-12-30T13:32:31"/>
    <d v="2025-03-10T00:00:00"/>
    <d v="1899-12-30T14:50:06"/>
    <x v="0"/>
    <x v="0"/>
    <s v="8043259078"/>
    <s v="FBO"/>
    <d v="1899-12-30T01:18:10"/>
    <x v="305"/>
    <d v="1899-12-30T00:00:35"/>
    <s v="Granel"/>
    <s v="E001"/>
    <x v="0"/>
    <d v="1899-12-30T01:18:10"/>
    <d v="1899-12-30T01:17:35"/>
    <x v="6"/>
    <x v="11"/>
    <x v="3"/>
    <x v="0"/>
    <n v="0"/>
    <n v="0"/>
    <x v="0"/>
    <x v="0"/>
    <x v="2"/>
    <n v="0"/>
    <x v="0"/>
    <x v="0"/>
    <d v="1899-12-30T00:00:35"/>
    <d v="1899-12-30T00:00:35"/>
    <x v="0"/>
    <m/>
    <m/>
    <d v="1899-12-30T00:00:00"/>
    <d v="1899-12-30T01:18:10"/>
    <n v="2"/>
    <d v="1899-12-30T00:00:35"/>
    <n v="78.166666666670523"/>
    <x v="7"/>
    <x v="0"/>
  </r>
  <r>
    <x v="0"/>
    <s v="2025018549"/>
    <x v="0"/>
    <x v="77"/>
    <s v="E7240GYH"/>
    <d v="2025-03-10T00:00:00"/>
    <x v="0"/>
    <s v="200223"/>
    <x v="0"/>
    <s v="PA"/>
    <x v="1"/>
    <x v="0"/>
    <d v="2025-03-10T00:00:00"/>
    <d v="1899-12-30T13:10:43"/>
    <d v="2025-03-10T00:00:00"/>
    <d v="1899-12-30T13:11:19"/>
    <d v="2025-03-10T00:00:00"/>
    <d v="1899-12-30T15:08:34"/>
    <x v="0"/>
    <x v="0"/>
    <s v="8043259083"/>
    <s v="FBO"/>
    <d v="1899-12-30T01:57:51"/>
    <x v="306"/>
    <d v="1899-12-30T00:00:36"/>
    <s v="Granel"/>
    <s v="E001"/>
    <x v="0"/>
    <d v="1899-12-30T01:57:51"/>
    <d v="1899-12-30T01:57:15"/>
    <x v="6"/>
    <x v="11"/>
    <x v="3"/>
    <x v="0"/>
    <n v="0"/>
    <n v="0"/>
    <x v="0"/>
    <x v="0"/>
    <x v="2"/>
    <n v="0"/>
    <x v="0"/>
    <x v="2"/>
    <d v="1899-12-30T00:00:36"/>
    <d v="1899-12-30T00:00:36"/>
    <x v="0"/>
    <m/>
    <m/>
    <d v="1899-12-30T00:00:00"/>
    <d v="1899-12-30T01:57:51"/>
    <n v="2"/>
    <d v="1899-12-30T00:00:36"/>
    <n v="117.84999999998868"/>
    <x v="14"/>
    <x v="0"/>
  </r>
  <r>
    <x v="0"/>
    <s v="2025018584"/>
    <x v="0"/>
    <x v="58"/>
    <s v="E9212MMS"/>
    <d v="2025-03-10T00:00:00"/>
    <x v="0"/>
    <s v="200223"/>
    <x v="0"/>
    <s v="PA"/>
    <x v="1"/>
    <x v="0"/>
    <d v="2025-03-10T00:00:00"/>
    <d v="1899-12-30T14:11:22"/>
    <d v="2025-03-10T00:00:00"/>
    <d v="1899-12-30T14:12:41"/>
    <d v="2025-03-10T00:00:00"/>
    <d v="1899-12-30T15:12:16"/>
    <x v="0"/>
    <x v="0"/>
    <s v="8043259084"/>
    <s v="FBO"/>
    <d v="1899-12-30T01:00:54"/>
    <x v="307"/>
    <d v="1899-12-30T00:01:19"/>
    <s v="Granel"/>
    <s v="E001"/>
    <x v="0"/>
    <d v="1899-12-30T01:00:54"/>
    <d v="1899-12-30T00:59:35"/>
    <x v="14"/>
    <x v="11"/>
    <x v="3"/>
    <x v="0"/>
    <n v="0"/>
    <n v="0"/>
    <x v="0"/>
    <x v="0"/>
    <x v="2"/>
    <n v="0"/>
    <x v="0"/>
    <x v="0"/>
    <d v="1899-12-30T00:01:19"/>
    <d v="1899-12-30T00:01:19"/>
    <x v="0"/>
    <m/>
    <m/>
    <d v="1899-12-30T00:00:00"/>
    <d v="1899-12-30T01:00:54"/>
    <n v="2"/>
    <d v="1899-12-30T00:01:19"/>
    <n v="60.90000000000488"/>
    <x v="14"/>
    <x v="0"/>
  </r>
  <r>
    <x v="0"/>
    <s v="2025018587"/>
    <x v="0"/>
    <x v="19"/>
    <s v="E3740LJW"/>
    <d v="2025-03-10T00:00:00"/>
    <x v="0"/>
    <s v="200223"/>
    <x v="0"/>
    <s v="PA"/>
    <x v="1"/>
    <x v="0"/>
    <d v="2025-03-10T00:00:00"/>
    <d v="1899-12-30T14:14:07"/>
    <d v="2025-03-10T00:00:00"/>
    <d v="1899-12-30T14:14:45"/>
    <d v="2025-03-10T00:00:00"/>
    <d v="1899-12-30T15:20:51"/>
    <x v="0"/>
    <x v="0"/>
    <s v="8043259085"/>
    <s v="FBO"/>
    <d v="1899-12-30T01:06:44"/>
    <x v="308"/>
    <d v="1899-12-30T00:00:38"/>
    <s v="Granel"/>
    <s v="E001"/>
    <x v="0"/>
    <d v="1899-12-30T01:06:44"/>
    <d v="1899-12-30T01:06:06"/>
    <x v="14"/>
    <x v="11"/>
    <x v="3"/>
    <x v="0"/>
    <n v="0"/>
    <n v="0"/>
    <x v="0"/>
    <x v="0"/>
    <x v="2"/>
    <n v="0"/>
    <x v="0"/>
    <x v="0"/>
    <d v="1899-12-30T00:00:38"/>
    <d v="1899-12-30T00:00:38"/>
    <x v="0"/>
    <m/>
    <m/>
    <d v="1899-12-30T00:00:00"/>
    <d v="1899-12-30T01:06:44"/>
    <n v="2"/>
    <d v="1899-12-30T00:00:38"/>
    <n v="66.733333333343978"/>
    <x v="14"/>
    <x v="0"/>
  </r>
  <r>
    <x v="0"/>
    <s v="2025018577"/>
    <x v="0"/>
    <x v="103"/>
    <s v="E8439HKD"/>
    <d v="2025-03-10T00:00:00"/>
    <x v="0"/>
    <s v="200223"/>
    <x v="0"/>
    <s v="PA"/>
    <x v="1"/>
    <x v="0"/>
    <d v="2025-03-10T00:00:00"/>
    <d v="1899-12-30T13:59:22"/>
    <d v="2025-03-10T00:00:00"/>
    <d v="1899-12-30T14:03:12"/>
    <d v="2025-03-10T00:00:00"/>
    <d v="1899-12-30T15:24:01"/>
    <x v="0"/>
    <x v="0"/>
    <s v="8043259086"/>
    <s v="FBO"/>
    <d v="1899-12-30T01:24:39"/>
    <x v="309"/>
    <d v="1899-12-30T00:03:50"/>
    <s v="Granel"/>
    <s v="E001"/>
    <x v="0"/>
    <d v="1899-12-30T01:24:39"/>
    <d v="1899-12-30T01:20:49"/>
    <x v="6"/>
    <x v="11"/>
    <x v="3"/>
    <x v="0"/>
    <n v="0"/>
    <n v="0"/>
    <x v="0"/>
    <x v="0"/>
    <x v="2"/>
    <n v="0"/>
    <x v="0"/>
    <x v="0"/>
    <d v="1899-12-30T00:03:50"/>
    <d v="1899-12-30T00:03:50"/>
    <x v="0"/>
    <m/>
    <m/>
    <d v="1899-12-30T00:00:00"/>
    <d v="1899-12-30T01:24:39"/>
    <n v="2"/>
    <d v="1899-12-30T00:03:50"/>
    <n v="84.649999999996766"/>
    <x v="14"/>
    <x v="0"/>
  </r>
  <r>
    <x v="0"/>
    <s v="2025018585"/>
    <x v="0"/>
    <x v="26"/>
    <s v="E9516MPT"/>
    <d v="2025-03-10T00:00:00"/>
    <x v="0"/>
    <s v="200223"/>
    <x v="0"/>
    <s v="PA"/>
    <x v="0"/>
    <x v="0"/>
    <d v="2025-03-10T00:00:00"/>
    <d v="1899-12-30T14:12:28"/>
    <d v="2025-03-10T00:00:00"/>
    <d v="1899-12-30T14:13:13"/>
    <d v="2025-03-10T00:00:00"/>
    <d v="1899-12-30T15:33:16"/>
    <x v="0"/>
    <x v="0"/>
    <s v="8043259087"/>
    <s v="FBO"/>
    <d v="1899-12-30T01:20:48"/>
    <x v="310"/>
    <d v="1899-12-30T00:00:45"/>
    <s v="Granel"/>
    <s v="E001"/>
    <x v="0"/>
    <d v="1899-12-30T01:20:48"/>
    <d v="1899-12-30T01:20:03"/>
    <x v="14"/>
    <x v="11"/>
    <x v="3"/>
    <x v="0"/>
    <n v="0"/>
    <n v="0"/>
    <x v="0"/>
    <x v="0"/>
    <x v="2"/>
    <n v="0"/>
    <x v="0"/>
    <x v="0"/>
    <d v="1899-12-30T00:00:45"/>
    <d v="1899-12-30T00:00:45"/>
    <x v="0"/>
    <m/>
    <m/>
    <d v="1899-12-30T00:00:00"/>
    <d v="1899-12-30T01:20:48"/>
    <n v="2"/>
    <d v="1899-12-30T00:00:45"/>
    <n v="80.799999999998406"/>
    <x v="14"/>
    <x v="0"/>
  </r>
  <r>
    <x v="0"/>
    <s v="2025018597"/>
    <x v="0"/>
    <x v="56"/>
    <s v="E7567MJJ"/>
    <d v="2025-03-10T00:00:00"/>
    <x v="0"/>
    <s v="200223"/>
    <x v="0"/>
    <s v="PA"/>
    <x v="1"/>
    <x v="0"/>
    <d v="2025-03-10T00:00:00"/>
    <d v="1899-12-30T14:31:03"/>
    <d v="2025-03-10T00:00:00"/>
    <d v="1899-12-30T14:31:40"/>
    <d v="2025-03-10T00:00:00"/>
    <d v="1899-12-30T16:03:02"/>
    <x v="0"/>
    <x v="0"/>
    <s v="8043259091"/>
    <s v="FBO"/>
    <d v="1899-12-30T01:31:59"/>
    <x v="311"/>
    <d v="1899-12-30T00:00:37"/>
    <s v="Granel"/>
    <s v="E001"/>
    <x v="0"/>
    <d v="1899-12-30T01:31:59"/>
    <d v="1899-12-30T01:31:22"/>
    <x v="14"/>
    <x v="11"/>
    <x v="3"/>
    <x v="0"/>
    <n v="0"/>
    <n v="0"/>
    <x v="0"/>
    <x v="0"/>
    <x v="2"/>
    <n v="0"/>
    <x v="0"/>
    <x v="2"/>
    <d v="1899-12-30T00:00:37"/>
    <d v="1899-12-30T00:00:37"/>
    <x v="0"/>
    <m/>
    <m/>
    <d v="1899-12-30T00:00:00"/>
    <d v="1899-12-30T01:31:59"/>
    <n v="2"/>
    <d v="1899-12-30T00:00:37"/>
    <n v="91.983333333340894"/>
    <x v="8"/>
    <x v="0"/>
  </r>
  <r>
    <x v="0"/>
    <s v="2025018593"/>
    <x v="0"/>
    <x v="82"/>
    <s v="E3927KFH"/>
    <d v="2025-03-10T00:00:00"/>
    <x v="0"/>
    <s v="200223"/>
    <x v="0"/>
    <s v="PA"/>
    <x v="1"/>
    <x v="0"/>
    <d v="2025-03-10T00:00:00"/>
    <d v="1899-12-30T14:26:22"/>
    <d v="2025-03-10T00:00:00"/>
    <d v="1899-12-30T14:27:03"/>
    <d v="2025-03-10T00:00:00"/>
    <d v="1899-12-30T16:05:59"/>
    <x v="0"/>
    <x v="0"/>
    <s v="8043259092"/>
    <s v="FBO"/>
    <d v="1899-12-30T01:39:37"/>
    <x v="312"/>
    <d v="1899-12-30T00:00:41"/>
    <s v="Granel"/>
    <s v="E001"/>
    <x v="0"/>
    <d v="1899-12-30T01:39:37"/>
    <d v="1899-12-30T01:38:56"/>
    <x v="14"/>
    <x v="11"/>
    <x v="3"/>
    <x v="0"/>
    <n v="0"/>
    <n v="0"/>
    <x v="0"/>
    <x v="0"/>
    <x v="2"/>
    <n v="0"/>
    <x v="0"/>
    <x v="2"/>
    <d v="1899-12-30T00:00:41"/>
    <d v="1899-12-30T00:00:41"/>
    <x v="0"/>
    <m/>
    <m/>
    <d v="1899-12-30T00:00:00"/>
    <d v="1899-12-30T01:39:37"/>
    <n v="2"/>
    <d v="1899-12-30T00:00:41"/>
    <n v="99.616666666665552"/>
    <x v="8"/>
    <x v="0"/>
  </r>
  <r>
    <x v="0"/>
    <s v="2025018615"/>
    <x v="0"/>
    <x v="81"/>
    <s v="E5421JWF"/>
    <d v="2025-03-10T00:00:00"/>
    <x v="0"/>
    <s v="200223"/>
    <x v="0"/>
    <s v="PA"/>
    <x v="1"/>
    <x v="0"/>
    <d v="2025-03-10T00:00:00"/>
    <d v="1899-12-30T15:39:36"/>
    <d v="2025-03-10T00:00:00"/>
    <d v="1899-12-30T15:40:28"/>
    <d v="2025-03-10T00:00:00"/>
    <d v="1899-12-30T16:39:16"/>
    <x v="0"/>
    <x v="0"/>
    <s v="8043259095"/>
    <s v="FBO"/>
    <d v="1899-12-30T00:59:40"/>
    <x v="313"/>
    <d v="1899-12-30T00:00:52"/>
    <s v="Granel"/>
    <s v="E001"/>
    <x v="0"/>
    <d v="1899-12-30T00:59:40"/>
    <d v="1899-12-30T00:58:48"/>
    <x v="10"/>
    <x v="11"/>
    <x v="3"/>
    <x v="0"/>
    <n v="0"/>
    <n v="0"/>
    <x v="0"/>
    <x v="0"/>
    <x v="2"/>
    <n v="0"/>
    <x v="0"/>
    <x v="0"/>
    <d v="1899-12-30T00:00:52"/>
    <d v="1899-12-30T00:00:52"/>
    <x v="0"/>
    <m/>
    <m/>
    <d v="1899-12-30T00:00:00"/>
    <d v="1899-12-30T00:59:40"/>
    <n v="2"/>
    <d v="1899-12-30T00:00:52"/>
    <n v="59.666666666673699"/>
    <x v="8"/>
    <x v="0"/>
  </r>
  <r>
    <x v="0"/>
    <s v="2025018616"/>
    <x v="0"/>
    <x v="47"/>
    <s v="E6318KWZ"/>
    <d v="2025-03-10T00:00:00"/>
    <x v="0"/>
    <s v="200223"/>
    <x v="0"/>
    <s v="PA"/>
    <x v="1"/>
    <x v="0"/>
    <d v="2025-03-10T00:00:00"/>
    <d v="1899-12-30T15:40:59"/>
    <d v="2025-03-10T00:00:00"/>
    <d v="1899-12-30T15:42:39"/>
    <d v="2025-03-10T00:00:00"/>
    <d v="1899-12-30T16:49:25"/>
    <x v="0"/>
    <x v="0"/>
    <s v="8043259096"/>
    <s v="FBO"/>
    <d v="1899-12-30T01:08:26"/>
    <x v="314"/>
    <d v="1899-12-30T00:01:40"/>
    <s v="Granel"/>
    <s v="E001"/>
    <x v="0"/>
    <d v="1899-12-30T01:08:26"/>
    <d v="1899-12-30T01:06:46"/>
    <x v="10"/>
    <x v="11"/>
    <x v="3"/>
    <x v="0"/>
    <n v="0"/>
    <n v="0"/>
    <x v="0"/>
    <x v="0"/>
    <x v="2"/>
    <n v="0"/>
    <x v="0"/>
    <x v="0"/>
    <d v="1899-12-30T00:01:40"/>
    <d v="1899-12-30T00:01:40"/>
    <x v="0"/>
    <m/>
    <m/>
    <d v="1899-12-30T00:00:00"/>
    <d v="1899-12-30T01:08:26"/>
    <n v="2"/>
    <d v="1899-12-30T00:01:40"/>
    <n v="68.433333333336094"/>
    <x v="8"/>
    <x v="0"/>
  </r>
  <r>
    <x v="0"/>
    <s v="2025018645"/>
    <x v="0"/>
    <x v="49"/>
    <s v="E3003JLJ"/>
    <d v="2025-03-10T00:00:00"/>
    <x v="0"/>
    <s v="200223"/>
    <x v="0"/>
    <s v="PA"/>
    <x v="1"/>
    <x v="0"/>
    <d v="2025-03-10T00:00:00"/>
    <d v="1899-12-30T16:41:24"/>
    <d v="2025-03-10T00:00:00"/>
    <d v="1899-12-30T16:42:11"/>
    <d v="2025-03-10T00:00:00"/>
    <d v="1899-12-30T17:38:07"/>
    <x v="0"/>
    <x v="0"/>
    <s v="8043259104"/>
    <s v="FBO"/>
    <d v="1899-12-30T00:56:43"/>
    <x v="315"/>
    <d v="1899-12-30T00:00:47"/>
    <s v="Granel"/>
    <s v="E001"/>
    <x v="0"/>
    <d v="1899-12-30T00:56:43"/>
    <d v="1899-12-30T00:55:56"/>
    <x v="7"/>
    <x v="11"/>
    <x v="3"/>
    <x v="0"/>
    <n v="0"/>
    <n v="0"/>
    <x v="0"/>
    <x v="0"/>
    <x v="2"/>
    <n v="0"/>
    <x v="0"/>
    <x v="0"/>
    <d v="1899-12-30T00:00:47"/>
    <d v="1899-12-30T00:00:47"/>
    <x v="0"/>
    <m/>
    <m/>
    <d v="1899-12-30T00:00:00"/>
    <d v="1899-12-30T00:56:43"/>
    <n v="2"/>
    <d v="1899-12-30T00:00:47"/>
    <n v="56.716666666660771"/>
    <x v="12"/>
    <x v="0"/>
  </r>
  <r>
    <x v="0"/>
    <s v="2025018684"/>
    <x v="0"/>
    <x v="104"/>
    <s v="E1913MFH"/>
    <d v="2025-03-10T00:00:00"/>
    <x v="0"/>
    <s v="200223"/>
    <x v="0"/>
    <s v="PA"/>
    <x v="1"/>
    <x v="0"/>
    <d v="2025-03-10T00:00:00"/>
    <d v="1899-12-30T18:03:07"/>
    <d v="2025-03-10T00:00:00"/>
    <d v="1899-12-30T18:05:03"/>
    <d v="2025-03-10T00:00:00"/>
    <d v="1899-12-30T18:48:19"/>
    <x v="0"/>
    <x v="0"/>
    <s v="8043259106"/>
    <s v="FBO"/>
    <d v="1899-12-30T00:45:12"/>
    <x v="316"/>
    <d v="1899-12-30T00:01:56"/>
    <s v="Granel"/>
    <s v="E001"/>
    <x v="0"/>
    <d v="1899-12-30T00:45:12"/>
    <d v="1899-12-30T00:43:16"/>
    <x v="8"/>
    <x v="11"/>
    <x v="3"/>
    <x v="0"/>
    <n v="0"/>
    <n v="0"/>
    <x v="0"/>
    <x v="0"/>
    <x v="2"/>
    <n v="0"/>
    <x v="0"/>
    <x v="0"/>
    <d v="1899-12-30T00:01:56"/>
    <d v="1899-12-30T00:01:56"/>
    <x v="0"/>
    <m/>
    <m/>
    <d v="1899-12-30T00:00:00"/>
    <d v="1899-12-30T00:45:12"/>
    <n v="2"/>
    <d v="1899-12-30T00:01:56"/>
    <n v="45.200000000001467"/>
    <x v="9"/>
    <x v="0"/>
  </r>
  <r>
    <x v="0"/>
    <s v="2025018685"/>
    <x v="0"/>
    <x v="53"/>
    <s v="E4689LCD"/>
    <d v="2025-03-10T00:00:00"/>
    <x v="0"/>
    <s v="200223"/>
    <x v="0"/>
    <s v="PA"/>
    <x v="1"/>
    <x v="0"/>
    <d v="2025-03-10T00:00:00"/>
    <d v="1899-12-30T18:06:03"/>
    <d v="2025-03-10T00:00:00"/>
    <d v="1899-12-30T18:07:16"/>
    <d v="2025-03-10T00:00:00"/>
    <d v="1899-12-30T19:04:25"/>
    <x v="0"/>
    <x v="0"/>
    <s v="8043259108"/>
    <s v="FBO"/>
    <d v="1899-12-30T00:58:22"/>
    <x v="317"/>
    <d v="1899-12-30T00:01:13"/>
    <s v="Granel"/>
    <s v="E001"/>
    <x v="0"/>
    <d v="1899-12-30T00:58:22"/>
    <d v="1899-12-30T00:57:09"/>
    <x v="8"/>
    <x v="11"/>
    <x v="3"/>
    <x v="0"/>
    <n v="0"/>
    <n v="0"/>
    <x v="0"/>
    <x v="0"/>
    <x v="2"/>
    <n v="0"/>
    <x v="0"/>
    <x v="0"/>
    <d v="1899-12-30T00:01:13"/>
    <d v="1899-12-30T00:01:13"/>
    <x v="0"/>
    <m/>
    <m/>
    <d v="1899-12-30T00:00:00"/>
    <d v="1899-12-30T00:58:22"/>
    <n v="2"/>
    <d v="1899-12-30T00:01:13"/>
    <n v="58.366666666670461"/>
    <x v="10"/>
    <x v="0"/>
  </r>
  <r>
    <x v="0"/>
    <s v="2025018706"/>
    <x v="0"/>
    <x v="62"/>
    <s v="E8019KGR"/>
    <d v="2025-03-10T00:00:00"/>
    <x v="0"/>
    <s v="200223"/>
    <x v="0"/>
    <s v="PA"/>
    <x v="1"/>
    <x v="0"/>
    <d v="2025-03-10T00:00:00"/>
    <d v="1899-12-30T20:06:08"/>
    <d v="2025-03-10T00:00:00"/>
    <d v="1899-12-30T20:07:30"/>
    <d v="2025-03-10T00:00:00"/>
    <d v="1899-12-30T21:11:11"/>
    <x v="0"/>
    <x v="0"/>
    <s v="8043259119"/>
    <s v="FBO"/>
    <d v="1899-12-30T01:05:03"/>
    <x v="318"/>
    <d v="1899-12-30T00:01:22"/>
    <s v="Granel"/>
    <s v="E001"/>
    <x v="0"/>
    <d v="1899-12-30T01:05:03"/>
    <d v="1899-12-30T01:03:41"/>
    <x v="15"/>
    <x v="11"/>
    <x v="3"/>
    <x v="0"/>
    <n v="0"/>
    <n v="0"/>
    <x v="0"/>
    <x v="0"/>
    <x v="2"/>
    <n v="0"/>
    <x v="0"/>
    <x v="0"/>
    <d v="1899-12-30T00:01:22"/>
    <d v="1899-12-30T00:01:22"/>
    <x v="0"/>
    <m/>
    <m/>
    <d v="1899-12-30T00:00:00"/>
    <d v="1899-12-30T01:05:03"/>
    <n v="2"/>
    <d v="1899-12-30T00:01:22"/>
    <n v="65.049999999998334"/>
    <x v="15"/>
    <x v="0"/>
  </r>
  <r>
    <x v="0"/>
    <s v="2025018711"/>
    <x v="0"/>
    <x v="7"/>
    <s v="E0804KGV"/>
    <d v="2025-03-11T00:00:00"/>
    <x v="0"/>
    <s v="200223"/>
    <x v="0"/>
    <s v="PA"/>
    <x v="1"/>
    <x v="0"/>
    <d v="2025-03-11T00:00:00"/>
    <d v="1899-12-30T06:00:48"/>
    <d v="2025-03-11T00:00:00"/>
    <d v="1899-12-30T06:07:27"/>
    <d v="2025-03-11T00:00:00"/>
    <d v="1899-12-30T06:20:10"/>
    <x v="0"/>
    <x v="0"/>
    <s v="8043259120"/>
    <s v="FBO"/>
    <d v="1899-12-30T00:19:22"/>
    <x v="319"/>
    <d v="1899-12-30T00:06:39"/>
    <s v="Granel"/>
    <s v="E001"/>
    <x v="0"/>
    <d v="1899-12-30T00:19:22"/>
    <d v="1899-12-30T00:12:43"/>
    <x v="1"/>
    <x v="12"/>
    <x v="3"/>
    <x v="0"/>
    <n v="0"/>
    <n v="0"/>
    <x v="0"/>
    <x v="0"/>
    <x v="2"/>
    <n v="0"/>
    <x v="0"/>
    <x v="1"/>
    <d v="1899-12-30T00:06:39"/>
    <d v="1899-12-30T00:06:39"/>
    <x v="0"/>
    <m/>
    <m/>
    <d v="1899-12-30T00:00:00"/>
    <d v="1899-12-30T00:19:22"/>
    <n v="3"/>
    <d v="1899-12-30T00:06:39"/>
    <n v="19.366666666660848"/>
    <x v="0"/>
    <x v="1"/>
  </r>
  <r>
    <x v="0"/>
    <s v="2025018712"/>
    <x v="0"/>
    <x v="32"/>
    <s v="E4998KKR"/>
    <d v="2025-03-11T00:00:00"/>
    <x v="0"/>
    <s v="200223"/>
    <x v="0"/>
    <s v="PA"/>
    <x v="1"/>
    <x v="0"/>
    <d v="2025-03-11T00:00:00"/>
    <d v="1899-12-30T06:01:49"/>
    <d v="2025-03-11T00:00:00"/>
    <d v="1899-12-30T06:08:31"/>
    <d v="2025-03-11T00:00:00"/>
    <d v="1899-12-30T06:25:13"/>
    <x v="0"/>
    <x v="0"/>
    <s v="8043259121"/>
    <s v="FBO"/>
    <d v="1899-12-30T00:23:24"/>
    <x v="320"/>
    <d v="1899-12-30T00:06:42"/>
    <s v="Granel"/>
    <s v="E001"/>
    <x v="0"/>
    <d v="1899-12-30T00:23:24"/>
    <d v="1899-12-30T00:16:42"/>
    <x v="1"/>
    <x v="12"/>
    <x v="3"/>
    <x v="0"/>
    <n v="0"/>
    <n v="0"/>
    <x v="0"/>
    <x v="0"/>
    <x v="2"/>
    <n v="0"/>
    <x v="0"/>
    <x v="1"/>
    <d v="1899-12-30T00:06:42"/>
    <d v="1899-12-30T00:06:42"/>
    <x v="0"/>
    <m/>
    <m/>
    <d v="1899-12-30T00:00:00"/>
    <d v="1899-12-30T00:23:24"/>
    <n v="3"/>
    <d v="1899-12-30T00:06:42"/>
    <n v="23.399999999999981"/>
    <x v="0"/>
    <x v="1"/>
  </r>
  <r>
    <x v="0"/>
    <s v="2025018713"/>
    <x v="0"/>
    <x v="2"/>
    <s v="E2039KJH"/>
    <d v="2025-03-11T00:00:00"/>
    <x v="0"/>
    <s v="200223"/>
    <x v="0"/>
    <s v="PA"/>
    <x v="1"/>
    <x v="0"/>
    <d v="2025-03-11T00:00:00"/>
    <d v="1899-12-30T06:02:47"/>
    <d v="2025-03-11T00:00:00"/>
    <d v="1899-12-30T06:08:44"/>
    <d v="2025-03-11T00:00:00"/>
    <d v="1899-12-30T06:30:31"/>
    <x v="0"/>
    <x v="0"/>
    <s v="8043259122"/>
    <s v="FBO"/>
    <d v="1899-12-30T00:27:44"/>
    <x v="321"/>
    <d v="1899-12-30T00:05:57"/>
    <s v="Granel"/>
    <s v="E001"/>
    <x v="0"/>
    <d v="1899-12-30T00:27:44"/>
    <d v="1899-12-30T00:21:47"/>
    <x v="1"/>
    <x v="12"/>
    <x v="3"/>
    <x v="0"/>
    <n v="0"/>
    <n v="0"/>
    <x v="0"/>
    <x v="0"/>
    <x v="2"/>
    <n v="0"/>
    <x v="0"/>
    <x v="1"/>
    <d v="1899-12-30T00:05:57"/>
    <d v="1899-12-30T00:05:57"/>
    <x v="0"/>
    <m/>
    <m/>
    <d v="1899-12-30T00:00:00"/>
    <d v="1899-12-30T00:27:44"/>
    <n v="3"/>
    <d v="1899-12-30T00:05:57"/>
    <n v="27.733333333334443"/>
    <x v="0"/>
    <x v="1"/>
  </r>
  <r>
    <x v="0"/>
    <s v="2025018714"/>
    <x v="0"/>
    <x v="64"/>
    <s v="E4923KMD"/>
    <d v="2025-03-11T00:00:00"/>
    <x v="0"/>
    <s v="200223"/>
    <x v="0"/>
    <s v="PA"/>
    <x v="1"/>
    <x v="0"/>
    <d v="2025-03-11T00:00:00"/>
    <d v="1899-12-30T06:03:50"/>
    <d v="2025-03-11T00:00:00"/>
    <d v="1899-12-30T06:08:58"/>
    <d v="2025-03-11T00:00:00"/>
    <d v="1899-12-30T06:34:00"/>
    <x v="0"/>
    <x v="0"/>
    <s v="8043259123"/>
    <s v="FBO"/>
    <d v="1899-12-30T00:30:10"/>
    <x v="322"/>
    <d v="1899-12-30T00:05:08"/>
    <s v="Granel"/>
    <s v="E001"/>
    <x v="0"/>
    <d v="1899-12-30T00:30:10"/>
    <d v="1899-12-30T00:25:02"/>
    <x v="1"/>
    <x v="12"/>
    <x v="3"/>
    <x v="0"/>
    <n v="0"/>
    <n v="0"/>
    <x v="0"/>
    <x v="0"/>
    <x v="2"/>
    <n v="0"/>
    <x v="0"/>
    <x v="1"/>
    <d v="1899-12-30T00:05:08"/>
    <d v="1899-12-30T00:05:08"/>
    <x v="0"/>
    <m/>
    <m/>
    <d v="1899-12-30T00:00:00"/>
    <d v="1899-12-30T00:30:10"/>
    <n v="3"/>
    <d v="1899-12-30T00:05:08"/>
    <n v="30.166666666660777"/>
    <x v="0"/>
    <x v="1"/>
  </r>
  <r>
    <x v="0"/>
    <s v="2025018717"/>
    <x v="0"/>
    <x v="33"/>
    <s v="E3606KDV"/>
    <d v="2025-03-11T00:00:00"/>
    <x v="0"/>
    <s v="200223"/>
    <x v="0"/>
    <s v="PA"/>
    <x v="1"/>
    <x v="0"/>
    <d v="2025-03-11T00:00:00"/>
    <d v="1899-12-30T06:08:21"/>
    <d v="2025-03-11T00:00:00"/>
    <d v="1899-12-30T06:09:10"/>
    <d v="2025-03-11T00:00:00"/>
    <d v="1899-12-30T06:38:42"/>
    <x v="0"/>
    <x v="0"/>
    <s v="8043259124"/>
    <s v="FBO"/>
    <d v="1899-12-30T00:30:21"/>
    <x v="323"/>
    <d v="1899-12-30T00:00:49"/>
    <s v="Granel"/>
    <s v="E001"/>
    <x v="0"/>
    <d v="1899-12-30T00:30:21"/>
    <d v="1899-12-30T00:29:32"/>
    <x v="1"/>
    <x v="12"/>
    <x v="3"/>
    <x v="0"/>
    <n v="0"/>
    <n v="0"/>
    <x v="0"/>
    <x v="0"/>
    <x v="2"/>
    <n v="0"/>
    <x v="0"/>
    <x v="1"/>
    <d v="1899-12-30T00:00:49"/>
    <d v="1899-12-30T00:00:49"/>
    <x v="0"/>
    <m/>
    <m/>
    <d v="1899-12-30T00:00:00"/>
    <d v="1899-12-30T00:30:21"/>
    <n v="3"/>
    <d v="1899-12-30T00:00:49"/>
    <n v="30.350000000001547"/>
    <x v="0"/>
    <x v="1"/>
  </r>
  <r>
    <x v="0"/>
    <s v="2025018718"/>
    <x v="0"/>
    <x v="34"/>
    <s v="E7860MBT"/>
    <d v="2025-03-11T00:00:00"/>
    <x v="0"/>
    <s v="200223"/>
    <x v="0"/>
    <s v="PA"/>
    <x v="1"/>
    <x v="0"/>
    <d v="2025-03-11T00:00:00"/>
    <d v="1899-12-30T06:09:37"/>
    <d v="2025-03-11T00:00:00"/>
    <d v="1899-12-30T06:13:45"/>
    <d v="2025-03-11T00:00:00"/>
    <d v="1899-12-30T06:45:10"/>
    <x v="0"/>
    <x v="0"/>
    <s v="8043259126"/>
    <s v="FBO"/>
    <d v="1899-12-30T00:35:33"/>
    <x v="324"/>
    <d v="1899-12-30T00:04:08"/>
    <s v="Granel"/>
    <s v="E001"/>
    <x v="0"/>
    <d v="1899-12-30T00:35:33"/>
    <d v="1899-12-30T00:31:25"/>
    <x v="1"/>
    <x v="12"/>
    <x v="3"/>
    <x v="0"/>
    <n v="0"/>
    <n v="0"/>
    <x v="0"/>
    <x v="0"/>
    <x v="2"/>
    <n v="0"/>
    <x v="0"/>
    <x v="1"/>
    <d v="1899-12-30T00:04:08"/>
    <d v="1899-12-30T00:04:08"/>
    <x v="0"/>
    <m/>
    <m/>
    <d v="1899-12-30T00:00:00"/>
    <d v="1899-12-30T00:35:33"/>
    <n v="3"/>
    <d v="1899-12-30T00:04:08"/>
    <n v="35.549999999999962"/>
    <x v="0"/>
    <x v="1"/>
  </r>
  <r>
    <x v="0"/>
    <s v="2025018722"/>
    <x v="0"/>
    <x v="6"/>
    <s v="E3978LBB"/>
    <d v="2025-03-11T00:00:00"/>
    <x v="0"/>
    <s v="200223"/>
    <x v="0"/>
    <s v="PA"/>
    <x v="0"/>
    <x v="0"/>
    <d v="2025-03-11T00:00:00"/>
    <d v="1899-12-30T06:16:01"/>
    <d v="2025-03-11T00:00:00"/>
    <d v="1899-12-30T06:17:04"/>
    <d v="2025-03-11T00:00:00"/>
    <d v="1899-12-30T06:54:12"/>
    <x v="0"/>
    <x v="0"/>
    <s v="8043259127"/>
    <s v="FBO"/>
    <d v="1899-12-30T00:38:11"/>
    <x v="325"/>
    <d v="1899-12-30T00:01:03"/>
    <s v="Granel"/>
    <s v="E001"/>
    <x v="0"/>
    <d v="1899-12-30T00:38:11"/>
    <d v="1899-12-30T00:37:08"/>
    <x v="1"/>
    <x v="12"/>
    <x v="3"/>
    <x v="0"/>
    <n v="0"/>
    <n v="0"/>
    <x v="0"/>
    <x v="0"/>
    <x v="2"/>
    <n v="0"/>
    <x v="0"/>
    <x v="1"/>
    <d v="1899-12-30T00:01:03"/>
    <d v="1899-12-30T00:01:03"/>
    <x v="0"/>
    <m/>
    <m/>
    <d v="1899-12-30T00:00:00"/>
    <d v="1899-12-30T00:38:11"/>
    <n v="3"/>
    <d v="1899-12-30T00:01:03"/>
    <n v="38.183333333328001"/>
    <x v="0"/>
    <x v="1"/>
  </r>
  <r>
    <x v="0"/>
    <s v="2025018728"/>
    <x v="0"/>
    <x v="35"/>
    <s v="E7791HWJ"/>
    <d v="2025-03-11T00:00:00"/>
    <x v="0"/>
    <s v="200223"/>
    <x v="0"/>
    <s v="PA"/>
    <x v="1"/>
    <x v="0"/>
    <d v="2025-03-11T00:00:00"/>
    <d v="1899-12-30T06:49:22"/>
    <d v="2025-03-11T00:00:00"/>
    <d v="1899-12-30T06:53:48"/>
    <d v="2025-03-11T00:00:00"/>
    <d v="1899-12-30T07:08:35"/>
    <x v="0"/>
    <x v="0"/>
    <s v="8043259128"/>
    <s v="FBO"/>
    <d v="1899-12-30T00:19:13"/>
    <x v="326"/>
    <d v="1899-12-30T00:04:26"/>
    <s v="Granel"/>
    <s v="E001"/>
    <x v="0"/>
    <d v="1899-12-30T00:19:13"/>
    <d v="1899-12-30T00:14:47"/>
    <x v="1"/>
    <x v="12"/>
    <x v="3"/>
    <x v="0"/>
    <n v="0"/>
    <n v="0"/>
    <x v="0"/>
    <x v="0"/>
    <x v="2"/>
    <n v="0"/>
    <x v="0"/>
    <x v="1"/>
    <d v="1899-12-30T00:04:26"/>
    <d v="1899-12-30T00:04:26"/>
    <x v="0"/>
    <m/>
    <m/>
    <d v="1899-12-30T00:00:00"/>
    <d v="1899-12-30T00:19:13"/>
    <n v="3"/>
    <d v="1899-12-30T00:04:26"/>
    <n v="19.216666666655946"/>
    <x v="1"/>
    <x v="1"/>
  </r>
  <r>
    <x v="0"/>
    <s v="2025018735"/>
    <x v="0"/>
    <x v="17"/>
    <s v="E6123KFG"/>
    <d v="2025-03-11T00:00:00"/>
    <x v="0"/>
    <s v="200223"/>
    <x v="0"/>
    <s v="PA"/>
    <x v="1"/>
    <x v="0"/>
    <d v="2025-03-11T00:00:00"/>
    <d v="1899-12-30T07:09:30"/>
    <d v="2025-03-11T00:00:00"/>
    <d v="1899-12-30T07:12:34"/>
    <d v="2025-03-11T00:00:00"/>
    <d v="1899-12-30T07:25:55"/>
    <x v="0"/>
    <x v="0"/>
    <s v="8043259130"/>
    <s v="FBO"/>
    <d v="1899-12-30T00:16:25"/>
    <x v="327"/>
    <d v="1899-12-30T00:03:04"/>
    <s v="Granel"/>
    <s v="E001"/>
    <x v="0"/>
    <d v="1899-12-30T00:16:25"/>
    <d v="1899-12-30T00:13:21"/>
    <x v="2"/>
    <x v="12"/>
    <x v="3"/>
    <x v="0"/>
    <n v="0"/>
    <n v="0"/>
    <x v="0"/>
    <x v="0"/>
    <x v="2"/>
    <n v="0"/>
    <x v="0"/>
    <x v="1"/>
    <d v="1899-12-30T00:03:04"/>
    <d v="1899-12-30T00:03:04"/>
    <x v="0"/>
    <m/>
    <m/>
    <d v="1899-12-30T00:00:00"/>
    <d v="1899-12-30T00:16:25"/>
    <n v="3"/>
    <d v="1899-12-30T00:03:04"/>
    <n v="16.416666666662383"/>
    <x v="1"/>
    <x v="1"/>
  </r>
  <r>
    <x v="0"/>
    <s v="2025018750"/>
    <x v="0"/>
    <x v="94"/>
    <s v="E9250MFS"/>
    <d v="2025-03-11T00:00:00"/>
    <x v="0"/>
    <s v="200223"/>
    <x v="0"/>
    <s v="PA"/>
    <x v="1"/>
    <x v="0"/>
    <d v="2025-03-11T00:00:00"/>
    <d v="1899-12-30T07:35:02"/>
    <d v="2025-03-11T00:00:00"/>
    <d v="1899-12-30T07:35:50"/>
    <d v="2025-03-11T00:00:00"/>
    <d v="1899-12-30T07:47:54"/>
    <x v="0"/>
    <x v="0"/>
    <s v="8043259135"/>
    <s v="FBO"/>
    <d v="1899-12-30T00:12:52"/>
    <x v="328"/>
    <d v="1899-12-30T00:00:48"/>
    <s v="Granel"/>
    <s v="E001"/>
    <x v="0"/>
    <d v="1899-12-30T00:12:52"/>
    <d v="1899-12-30T00:12:04"/>
    <x v="2"/>
    <x v="12"/>
    <x v="3"/>
    <x v="0"/>
    <n v="0"/>
    <n v="0"/>
    <x v="0"/>
    <x v="0"/>
    <x v="2"/>
    <n v="0"/>
    <x v="0"/>
    <x v="1"/>
    <d v="1899-12-30T00:00:48"/>
    <d v="1899-12-30T00:00:48"/>
    <x v="0"/>
    <m/>
    <m/>
    <d v="1899-12-30T00:00:00"/>
    <d v="1899-12-30T00:12:52"/>
    <n v="3"/>
    <d v="1899-12-30T00:00:48"/>
    <n v="12.866666666673581"/>
    <x v="1"/>
    <x v="1"/>
  </r>
  <r>
    <x v="0"/>
    <s v="2025018738"/>
    <x v="0"/>
    <x v="102"/>
    <s v="E9894LNC"/>
    <d v="2025-03-11T00:00:00"/>
    <x v="0"/>
    <s v="200223"/>
    <x v="0"/>
    <s v="PA"/>
    <x v="1"/>
    <x v="0"/>
    <d v="2025-03-11T00:00:00"/>
    <d v="1899-12-30T07:14:04"/>
    <d v="2025-03-11T00:00:00"/>
    <d v="1899-12-30T07:17:15"/>
    <d v="2025-03-11T00:00:00"/>
    <d v="1899-12-30T08:06:43"/>
    <x v="0"/>
    <x v="0"/>
    <s v="8043259138"/>
    <s v="FBO"/>
    <d v="1899-12-30T00:52:39"/>
    <x v="329"/>
    <d v="1899-12-30T00:03:11"/>
    <s v="Granel"/>
    <s v="E001"/>
    <x v="0"/>
    <d v="1899-12-30T00:52:39"/>
    <d v="1899-12-30T00:49:28"/>
    <x v="2"/>
    <x v="12"/>
    <x v="3"/>
    <x v="0"/>
    <n v="0"/>
    <n v="0"/>
    <x v="0"/>
    <x v="0"/>
    <x v="2"/>
    <n v="0"/>
    <x v="0"/>
    <x v="0"/>
    <d v="1899-12-30T00:03:11"/>
    <d v="1899-12-30T00:03:11"/>
    <x v="0"/>
    <m/>
    <m/>
    <d v="1899-12-30T00:00:00"/>
    <d v="1899-12-30T00:52:39"/>
    <n v="3"/>
    <d v="1899-12-30T00:03:11"/>
    <n v="52.649999999999991"/>
    <x v="2"/>
    <x v="0"/>
  </r>
  <r>
    <x v="0"/>
    <s v="2025018759"/>
    <x v="0"/>
    <x v="10"/>
    <s v="E1163KTR"/>
    <d v="2025-03-11T00:00:00"/>
    <x v="0"/>
    <s v="200223"/>
    <x v="0"/>
    <s v="PA"/>
    <x v="1"/>
    <x v="0"/>
    <d v="2025-03-11T00:00:00"/>
    <d v="1899-12-30T07:50:12"/>
    <d v="2025-03-11T00:00:00"/>
    <d v="1899-12-30T07:51:01"/>
    <d v="2025-03-11T00:00:00"/>
    <d v="1899-12-30T08:08:55"/>
    <x v="0"/>
    <x v="0"/>
    <s v="8043259139"/>
    <s v="FBO"/>
    <d v="1899-12-30T00:18:43"/>
    <x v="330"/>
    <d v="1899-12-30T00:00:49"/>
    <s v="Granel"/>
    <s v="E001"/>
    <x v="0"/>
    <d v="1899-12-30T00:18:43"/>
    <d v="1899-12-30T00:17:54"/>
    <x v="2"/>
    <x v="12"/>
    <x v="3"/>
    <x v="0"/>
    <n v="0"/>
    <n v="0"/>
    <x v="0"/>
    <x v="0"/>
    <x v="2"/>
    <n v="0"/>
    <x v="0"/>
    <x v="1"/>
    <d v="1899-12-30T00:00:49"/>
    <d v="1899-12-30T00:00:49"/>
    <x v="0"/>
    <m/>
    <m/>
    <d v="1899-12-30T00:00:00"/>
    <d v="1899-12-30T00:18:43"/>
    <n v="3"/>
    <d v="1899-12-30T00:00:49"/>
    <n v="18.716666666659147"/>
    <x v="2"/>
    <x v="1"/>
  </r>
  <r>
    <x v="0"/>
    <s v="2025018765"/>
    <x v="0"/>
    <x v="36"/>
    <s v="E9365MTP"/>
    <d v="2025-03-11T00:00:00"/>
    <x v="0"/>
    <s v="200223"/>
    <x v="0"/>
    <s v="PA"/>
    <x v="1"/>
    <x v="0"/>
    <d v="2025-03-11T00:00:00"/>
    <d v="1899-12-30T07:57:32"/>
    <d v="2025-03-11T00:00:00"/>
    <d v="1899-12-30T07:59:25"/>
    <d v="2025-03-11T00:00:00"/>
    <d v="1899-12-30T08:21:32"/>
    <x v="0"/>
    <x v="0"/>
    <s v="8043259141"/>
    <s v="FBO"/>
    <d v="1899-12-30T00:24:00"/>
    <x v="76"/>
    <d v="1899-12-30T00:01:53"/>
    <s v="Granel"/>
    <s v="E001"/>
    <x v="0"/>
    <d v="1899-12-30T00:24:00"/>
    <d v="1899-12-30T00:22:07"/>
    <x v="2"/>
    <x v="12"/>
    <x v="3"/>
    <x v="0"/>
    <n v="0"/>
    <n v="0"/>
    <x v="0"/>
    <x v="0"/>
    <x v="2"/>
    <n v="0"/>
    <x v="0"/>
    <x v="1"/>
    <d v="1899-12-30T00:01:53"/>
    <d v="1899-12-30T00:01:53"/>
    <x v="0"/>
    <m/>
    <m/>
    <d v="1899-12-30T00:00:00"/>
    <d v="1899-12-30T00:24:00"/>
    <n v="3"/>
    <d v="1899-12-30T00:01:53"/>
    <n v="24.000000000004789"/>
    <x v="2"/>
    <x v="1"/>
  </r>
  <r>
    <x v="0"/>
    <s v="2025018766"/>
    <x v="0"/>
    <x v="25"/>
    <s v="E3469KZS"/>
    <d v="2025-03-11T00:00:00"/>
    <x v="0"/>
    <s v="200223"/>
    <x v="0"/>
    <s v="PA"/>
    <x v="0"/>
    <x v="0"/>
    <d v="2025-03-11T00:00:00"/>
    <d v="1899-12-30T07:58:26"/>
    <d v="2025-03-11T00:00:00"/>
    <d v="1899-12-30T07:59:34"/>
    <d v="2025-03-11T00:00:00"/>
    <d v="1899-12-30T08:43:55"/>
    <x v="0"/>
    <x v="0"/>
    <s v="8043259146"/>
    <s v="FBO"/>
    <d v="1899-12-30T00:45:29"/>
    <x v="331"/>
    <d v="1899-12-30T00:01:08"/>
    <s v="Granel"/>
    <s v="E001"/>
    <x v="0"/>
    <d v="1899-12-30T00:45:29"/>
    <d v="1899-12-30T00:44:21"/>
    <x v="2"/>
    <x v="12"/>
    <x v="3"/>
    <x v="0"/>
    <n v="0"/>
    <n v="0"/>
    <x v="0"/>
    <x v="0"/>
    <x v="2"/>
    <n v="0"/>
    <x v="0"/>
    <x v="0"/>
    <d v="1899-12-30T00:01:08"/>
    <d v="1899-12-30T00:01:08"/>
    <x v="0"/>
    <m/>
    <m/>
    <d v="1899-12-30T00:00:00"/>
    <d v="1899-12-30T00:45:29"/>
    <n v="3"/>
    <d v="1899-12-30T00:01:08"/>
    <n v="45.48333333333602"/>
    <x v="2"/>
    <x v="0"/>
  </r>
  <r>
    <x v="0"/>
    <s v="2025018794"/>
    <x v="0"/>
    <x v="66"/>
    <s v="E5149MJT"/>
    <d v="2025-03-11T00:00:00"/>
    <x v="0"/>
    <s v="200223"/>
    <x v="0"/>
    <s v="PA"/>
    <x v="1"/>
    <x v="0"/>
    <d v="2025-03-11T00:00:00"/>
    <d v="1899-12-30T08:46:49"/>
    <d v="2025-03-11T00:00:00"/>
    <d v="1899-12-30T08:48:00"/>
    <d v="2025-03-11T00:00:00"/>
    <d v="1899-12-30T09:09:36"/>
    <x v="0"/>
    <x v="0"/>
    <s v="8043259154"/>
    <s v="FBO"/>
    <d v="1899-12-30T00:22:47"/>
    <x v="332"/>
    <d v="1899-12-30T00:01:11"/>
    <s v="Granel"/>
    <s v="E001"/>
    <x v="0"/>
    <d v="1899-12-30T00:22:47"/>
    <d v="1899-12-30T00:21:36"/>
    <x v="3"/>
    <x v="12"/>
    <x v="3"/>
    <x v="0"/>
    <n v="0"/>
    <n v="0"/>
    <x v="0"/>
    <x v="0"/>
    <x v="2"/>
    <n v="0"/>
    <x v="0"/>
    <x v="1"/>
    <d v="1899-12-30T00:01:11"/>
    <d v="1899-12-30T00:01:11"/>
    <x v="0"/>
    <m/>
    <m/>
    <d v="1899-12-30T00:00:00"/>
    <d v="1899-12-30T00:22:47"/>
    <n v="3"/>
    <d v="1899-12-30T00:01:11"/>
    <n v="22.78333333333439"/>
    <x v="3"/>
    <x v="1"/>
  </r>
  <r>
    <x v="0"/>
    <s v="2025018809"/>
    <x v="0"/>
    <x v="50"/>
    <s v="E3722MXZ"/>
    <d v="2025-03-11T00:00:00"/>
    <x v="0"/>
    <s v="200223"/>
    <x v="0"/>
    <s v="PA"/>
    <x v="0"/>
    <x v="0"/>
    <d v="2025-03-11T00:00:00"/>
    <d v="1899-12-30T09:07:39"/>
    <d v="2025-03-11T00:00:00"/>
    <d v="1899-12-30T09:08:40"/>
    <d v="2025-03-11T00:00:00"/>
    <d v="1899-12-30T09:42:38"/>
    <x v="0"/>
    <x v="0"/>
    <s v="8043259156"/>
    <s v="FBO"/>
    <d v="1899-12-30T00:34:59"/>
    <x v="333"/>
    <d v="1899-12-30T00:01:01"/>
    <s v="Granel"/>
    <s v="E001"/>
    <x v="0"/>
    <d v="1899-12-30T00:34:59"/>
    <d v="1899-12-30T00:33:58"/>
    <x v="4"/>
    <x v="12"/>
    <x v="3"/>
    <x v="0"/>
    <n v="0"/>
    <n v="0"/>
    <x v="0"/>
    <x v="0"/>
    <x v="2"/>
    <n v="0"/>
    <x v="0"/>
    <x v="1"/>
    <d v="1899-12-30T00:01:01"/>
    <d v="1899-12-30T00:01:01"/>
    <x v="0"/>
    <m/>
    <m/>
    <d v="1899-12-30T00:00:00"/>
    <d v="1899-12-30T00:34:59"/>
    <n v="3"/>
    <d v="1899-12-30T00:01:01"/>
    <n v="34.983333333331181"/>
    <x v="3"/>
    <x v="1"/>
  </r>
  <r>
    <x v="0"/>
    <s v="2025018823"/>
    <x v="0"/>
    <x v="92"/>
    <s v="E7018MRJ"/>
    <d v="2025-03-11T00:00:00"/>
    <x v="0"/>
    <s v="200223"/>
    <x v="0"/>
    <s v="PA"/>
    <x v="1"/>
    <x v="0"/>
    <d v="2025-03-11T00:00:00"/>
    <d v="1899-12-30T09:27:59"/>
    <d v="2025-03-11T00:00:00"/>
    <d v="1899-12-30T09:29:09"/>
    <d v="2025-03-11T00:00:00"/>
    <d v="1899-12-30T10:14:57"/>
    <x v="0"/>
    <x v="0"/>
    <s v="8043259163"/>
    <s v="FBO"/>
    <d v="1899-12-30T00:46:58"/>
    <x v="334"/>
    <d v="1899-12-30T00:01:10"/>
    <s v="Granel"/>
    <s v="E001"/>
    <x v="0"/>
    <d v="1899-12-30T00:46:58"/>
    <d v="1899-12-30T00:45:48"/>
    <x v="4"/>
    <x v="12"/>
    <x v="3"/>
    <x v="0"/>
    <n v="0"/>
    <n v="0"/>
    <x v="0"/>
    <x v="0"/>
    <x v="2"/>
    <n v="0"/>
    <x v="0"/>
    <x v="0"/>
    <d v="1899-12-30T00:01:10"/>
    <d v="1899-12-30T00:01:10"/>
    <x v="0"/>
    <m/>
    <m/>
    <d v="1899-12-30T00:00:00"/>
    <d v="1899-12-30T00:46:58"/>
    <n v="3"/>
    <d v="1899-12-30T00:01:10"/>
    <n v="46.96666666666556"/>
    <x v="4"/>
    <x v="0"/>
  </r>
  <r>
    <x v="0"/>
    <s v="2025018855"/>
    <x v="0"/>
    <x v="27"/>
    <s v="E6681KKY"/>
    <d v="2025-03-11T00:00:00"/>
    <x v="0"/>
    <s v="200223"/>
    <x v="0"/>
    <s v="PA"/>
    <x v="1"/>
    <x v="0"/>
    <d v="2025-03-11T00:00:00"/>
    <d v="1899-12-30T10:28:24"/>
    <d v="2025-03-11T00:00:00"/>
    <d v="1899-12-30T10:29:11"/>
    <d v="2025-03-11T00:00:00"/>
    <d v="1899-12-30T11:50:57"/>
    <x v="0"/>
    <x v="0"/>
    <s v="8043259176"/>
    <s v="FBO"/>
    <d v="1899-12-30T01:22:33"/>
    <x v="335"/>
    <d v="1899-12-30T00:00:47"/>
    <s v="Granel"/>
    <s v="E001"/>
    <x v="0"/>
    <d v="1899-12-30T01:22:33"/>
    <d v="1899-12-30T01:21:46"/>
    <x v="5"/>
    <x v="12"/>
    <x v="3"/>
    <x v="0"/>
    <n v="0"/>
    <n v="0"/>
    <x v="0"/>
    <x v="0"/>
    <x v="2"/>
    <n v="0"/>
    <x v="0"/>
    <x v="0"/>
    <d v="1899-12-30T00:00:47"/>
    <d v="1899-12-30T00:00:47"/>
    <x v="0"/>
    <m/>
    <m/>
    <d v="1899-12-30T00:00:00"/>
    <d v="1899-12-30T01:22:33"/>
    <n v="3"/>
    <d v="1899-12-30T00:00:47"/>
    <n v="82.550000000001631"/>
    <x v="5"/>
    <x v="0"/>
  </r>
  <r>
    <x v="0"/>
    <s v="2025018910"/>
    <x v="0"/>
    <x v="37"/>
    <s v="E8914MMX"/>
    <d v="2025-03-11T00:00:00"/>
    <x v="0"/>
    <s v="200223"/>
    <x v="0"/>
    <s v="PA"/>
    <x v="0"/>
    <x v="0"/>
    <d v="2025-03-11T00:00:00"/>
    <d v="1899-12-30T11:36:57"/>
    <d v="2025-03-11T00:00:00"/>
    <d v="1899-12-30T11:37:31"/>
    <d v="2025-03-11T00:00:00"/>
    <d v="1899-12-30T11:59:25"/>
    <x v="0"/>
    <x v="0"/>
    <s v="8043259178"/>
    <s v="FBO"/>
    <d v="1899-12-30T00:22:28"/>
    <x v="162"/>
    <d v="1899-12-30T00:00:34"/>
    <s v="Granel"/>
    <s v="E001"/>
    <x v="0"/>
    <d v="1899-12-30T00:22:28"/>
    <d v="1899-12-30T00:21:54"/>
    <x v="9"/>
    <x v="12"/>
    <x v="3"/>
    <x v="0"/>
    <n v="0"/>
    <n v="0"/>
    <x v="0"/>
    <x v="0"/>
    <x v="2"/>
    <n v="0"/>
    <x v="0"/>
    <x v="1"/>
    <d v="1899-12-30T00:00:34"/>
    <d v="1899-12-30T00:00:34"/>
    <x v="0"/>
    <m/>
    <m/>
    <d v="1899-12-30T00:00:00"/>
    <d v="1899-12-30T00:22:28"/>
    <n v="3"/>
    <d v="1899-12-30T00:00:34"/>
    <n v="22.46666666666405"/>
    <x v="5"/>
    <x v="1"/>
  </r>
  <r>
    <x v="0"/>
    <s v="2025018856"/>
    <x v="0"/>
    <x v="83"/>
    <s v="E1125KDL"/>
    <d v="2025-03-11T00:00:00"/>
    <x v="0"/>
    <s v="200223"/>
    <x v="0"/>
    <s v="PA"/>
    <x v="1"/>
    <x v="0"/>
    <d v="2025-03-11T00:00:00"/>
    <d v="1899-12-30T10:29:41"/>
    <d v="2025-03-11T00:00:00"/>
    <d v="1899-12-30T10:30:32"/>
    <d v="2025-03-11T00:00:00"/>
    <d v="1899-12-30T12:02:26"/>
    <x v="0"/>
    <x v="0"/>
    <s v="8043259179"/>
    <s v="FBO"/>
    <d v="1899-12-30T01:32:45"/>
    <x v="336"/>
    <d v="1899-12-30T00:00:51"/>
    <s v="Granel"/>
    <s v="E001"/>
    <x v="0"/>
    <d v="1899-12-30T01:32:45"/>
    <d v="1899-12-30T01:31:54"/>
    <x v="5"/>
    <x v="12"/>
    <x v="3"/>
    <x v="0"/>
    <n v="0"/>
    <n v="0"/>
    <x v="0"/>
    <x v="0"/>
    <x v="2"/>
    <n v="0"/>
    <x v="0"/>
    <x v="2"/>
    <d v="1899-12-30T00:00:51"/>
    <d v="1899-12-30T00:00:51"/>
    <x v="0"/>
    <m/>
    <m/>
    <d v="1899-12-30T00:00:00"/>
    <d v="1899-12-30T01:32:45"/>
    <n v="3"/>
    <d v="1899-12-30T00:00:51"/>
    <n v="92.749999999996831"/>
    <x v="11"/>
    <x v="0"/>
  </r>
  <r>
    <x v="0"/>
    <s v="2025018871"/>
    <x v="0"/>
    <x v="16"/>
    <s v="E6236MCZ"/>
    <d v="2025-03-11T00:00:00"/>
    <x v="0"/>
    <s v="200223"/>
    <x v="0"/>
    <s v="PA"/>
    <x v="1"/>
    <x v="0"/>
    <d v="2025-03-11T00:00:00"/>
    <d v="1899-12-30T10:44:37"/>
    <d v="2025-03-11T00:00:00"/>
    <d v="1899-12-30T10:45:23"/>
    <d v="2025-03-11T00:00:00"/>
    <d v="1899-12-30T12:08:09"/>
    <x v="0"/>
    <x v="0"/>
    <s v="8043259181"/>
    <s v="FBO"/>
    <d v="1899-12-30T01:23:32"/>
    <x v="337"/>
    <d v="1899-12-30T00:00:46"/>
    <s v="Granel"/>
    <s v="E001"/>
    <x v="0"/>
    <d v="1899-12-30T01:23:32"/>
    <d v="1899-12-30T01:22:46"/>
    <x v="5"/>
    <x v="12"/>
    <x v="3"/>
    <x v="0"/>
    <n v="0"/>
    <n v="0"/>
    <x v="0"/>
    <x v="0"/>
    <x v="2"/>
    <n v="0"/>
    <x v="0"/>
    <x v="0"/>
    <d v="1899-12-30T00:00:46"/>
    <d v="1899-12-30T00:00:46"/>
    <x v="0"/>
    <m/>
    <m/>
    <d v="1899-12-30T00:00:00"/>
    <d v="1899-12-30T01:23:32"/>
    <n v="3"/>
    <d v="1899-12-30T00:00:46"/>
    <n v="83.533333333334369"/>
    <x v="11"/>
    <x v="0"/>
  </r>
  <r>
    <x v="0"/>
    <s v="2025018884"/>
    <x v="0"/>
    <x v="105"/>
    <s v="E0850KDX"/>
    <d v="2025-03-11T00:00:00"/>
    <x v="0"/>
    <s v="200223"/>
    <x v="0"/>
    <s v="PA"/>
    <x v="0"/>
    <x v="0"/>
    <d v="2025-03-11T00:00:00"/>
    <d v="1899-12-30T11:00:18"/>
    <d v="2025-03-11T00:00:00"/>
    <d v="1899-12-30T11:00:59"/>
    <d v="2025-03-11T00:00:00"/>
    <d v="1899-12-30T12:36:27"/>
    <x v="0"/>
    <x v="0"/>
    <s v="8043259186"/>
    <s v="FBO"/>
    <d v="1899-12-30T01:36:09"/>
    <x v="338"/>
    <d v="1899-12-30T00:00:41"/>
    <s v="Granel"/>
    <s v="E001"/>
    <x v="0"/>
    <d v="1899-12-30T01:36:09"/>
    <d v="1899-12-30T01:35:28"/>
    <x v="9"/>
    <x v="12"/>
    <x v="3"/>
    <x v="0"/>
    <n v="0"/>
    <n v="0"/>
    <x v="0"/>
    <x v="0"/>
    <x v="2"/>
    <n v="0"/>
    <x v="0"/>
    <x v="2"/>
    <d v="1899-12-30T00:00:41"/>
    <d v="1899-12-30T00:00:41"/>
    <x v="0"/>
    <m/>
    <m/>
    <d v="1899-12-30T00:00:00"/>
    <d v="1899-12-30T01:36:09"/>
    <n v="3"/>
    <d v="1899-12-30T00:00:41"/>
    <n v="96.149999999995117"/>
    <x v="11"/>
    <x v="0"/>
  </r>
  <r>
    <x v="0"/>
    <s v="2025018894"/>
    <x v="0"/>
    <x v="44"/>
    <s v="E8749KTF"/>
    <d v="2025-03-11T00:00:00"/>
    <x v="0"/>
    <s v="200223"/>
    <x v="0"/>
    <s v="PA"/>
    <x v="1"/>
    <x v="0"/>
    <d v="2025-03-11T00:00:00"/>
    <d v="1899-12-30T11:11:45"/>
    <d v="2025-03-11T00:00:00"/>
    <d v="1899-12-30T11:12:58"/>
    <d v="2025-03-11T00:00:00"/>
    <d v="1899-12-30T12:50:52"/>
    <x v="0"/>
    <x v="0"/>
    <s v="8043259189"/>
    <s v="FBO"/>
    <d v="1899-12-30T01:39:07"/>
    <x v="339"/>
    <d v="1899-12-30T00:01:13"/>
    <s v="Granel"/>
    <s v="E001"/>
    <x v="0"/>
    <d v="1899-12-30T01:39:07"/>
    <d v="1899-12-30T01:37:54"/>
    <x v="9"/>
    <x v="12"/>
    <x v="3"/>
    <x v="0"/>
    <n v="0"/>
    <n v="0"/>
    <x v="0"/>
    <x v="0"/>
    <x v="2"/>
    <n v="0"/>
    <x v="0"/>
    <x v="2"/>
    <d v="1899-12-30T00:01:13"/>
    <d v="1899-12-30T00:01:13"/>
    <x v="0"/>
    <m/>
    <m/>
    <d v="1899-12-30T00:00:00"/>
    <d v="1899-12-30T01:39:07"/>
    <n v="3"/>
    <d v="1899-12-30T00:01:13"/>
    <n v="99.116666666654439"/>
    <x v="11"/>
    <x v="0"/>
  </r>
  <r>
    <x v="0"/>
    <s v="2025018929"/>
    <x v="0"/>
    <x v="41"/>
    <s v="E3628JBD"/>
    <d v="2025-03-11T00:00:00"/>
    <x v="0"/>
    <s v="200223"/>
    <x v="0"/>
    <s v="PA"/>
    <x v="1"/>
    <x v="0"/>
    <d v="2025-03-11T00:00:00"/>
    <d v="1899-12-30T12:17:11"/>
    <d v="2025-03-11T00:00:00"/>
    <d v="1899-12-30T12:18:13"/>
    <d v="2025-03-11T00:00:00"/>
    <d v="1899-12-30T13:37:05"/>
    <x v="0"/>
    <x v="0"/>
    <s v="8043259196"/>
    <s v="FBO"/>
    <d v="1899-12-30T01:19:54"/>
    <x v="340"/>
    <d v="1899-12-30T00:01:02"/>
    <s v="Granel"/>
    <s v="E001"/>
    <x v="0"/>
    <d v="1899-12-30T01:19:54"/>
    <d v="1899-12-30T01:18:52"/>
    <x v="13"/>
    <x v="12"/>
    <x v="3"/>
    <x v="0"/>
    <n v="0"/>
    <n v="0"/>
    <x v="0"/>
    <x v="0"/>
    <x v="2"/>
    <n v="0"/>
    <x v="0"/>
    <x v="0"/>
    <d v="1899-12-30T00:01:02"/>
    <d v="1899-12-30T00:01:02"/>
    <x v="0"/>
    <m/>
    <m/>
    <d v="1899-12-30T00:00:00"/>
    <d v="1899-12-30T01:19:54"/>
    <n v="3"/>
    <d v="1899-12-30T00:01:02"/>
    <n v="79.899999999998258"/>
    <x v="6"/>
    <x v="0"/>
  </r>
  <r>
    <x v="0"/>
    <s v="2025018953"/>
    <x v="0"/>
    <x v="82"/>
    <s v="E3927KFH"/>
    <d v="2025-03-11T00:00:00"/>
    <x v="0"/>
    <s v="200223"/>
    <x v="0"/>
    <s v="PA"/>
    <x v="1"/>
    <x v="0"/>
    <d v="2025-03-11T00:00:00"/>
    <d v="1899-12-30T12:57:45"/>
    <d v="2025-03-11T00:00:00"/>
    <d v="1899-12-30T12:58:32"/>
    <d v="2025-03-11T00:00:00"/>
    <d v="1899-12-30T13:41:39"/>
    <x v="0"/>
    <x v="0"/>
    <s v="8043259197"/>
    <s v="FBO"/>
    <d v="1899-12-30T00:43:54"/>
    <x v="341"/>
    <d v="1899-12-30T00:00:47"/>
    <s v="Granel"/>
    <s v="E001"/>
    <x v="0"/>
    <d v="1899-12-30T00:43:54"/>
    <d v="1899-12-30T00:43:07"/>
    <x v="13"/>
    <x v="12"/>
    <x v="3"/>
    <x v="0"/>
    <n v="0"/>
    <n v="0"/>
    <x v="0"/>
    <x v="0"/>
    <x v="2"/>
    <n v="0"/>
    <x v="0"/>
    <x v="1"/>
    <d v="1899-12-30T00:00:47"/>
    <d v="1899-12-30T00:00:47"/>
    <x v="0"/>
    <m/>
    <m/>
    <d v="1899-12-30T00:00:00"/>
    <d v="1899-12-30T00:43:54"/>
    <n v="3"/>
    <d v="1899-12-30T00:00:47"/>
    <n v="43.899999999998386"/>
    <x v="6"/>
    <x v="1"/>
  </r>
  <r>
    <x v="0"/>
    <s v="2025018958"/>
    <x v="0"/>
    <x v="77"/>
    <s v="E7240GYH"/>
    <d v="2025-03-11T00:00:00"/>
    <x v="0"/>
    <s v="200223"/>
    <x v="0"/>
    <s v="PA"/>
    <x v="1"/>
    <x v="0"/>
    <d v="2025-03-11T00:00:00"/>
    <d v="1899-12-30T13:11:37"/>
    <d v="2025-03-11T00:00:00"/>
    <d v="1899-12-30T13:13:14"/>
    <d v="2025-03-11T00:00:00"/>
    <d v="1899-12-30T14:12:23"/>
    <x v="0"/>
    <x v="0"/>
    <s v="8043259199"/>
    <s v="FBO"/>
    <d v="1899-12-30T01:00:46"/>
    <x v="342"/>
    <d v="1899-12-30T00:01:37"/>
    <s v="Granel"/>
    <s v="E001"/>
    <x v="0"/>
    <d v="1899-12-30T01:00:46"/>
    <d v="1899-12-30T00:59:09"/>
    <x v="6"/>
    <x v="12"/>
    <x v="3"/>
    <x v="0"/>
    <n v="0"/>
    <n v="0"/>
    <x v="0"/>
    <x v="0"/>
    <x v="2"/>
    <n v="0"/>
    <x v="0"/>
    <x v="0"/>
    <d v="1899-12-30T00:01:37"/>
    <d v="1899-12-30T00:01:37"/>
    <x v="0"/>
    <m/>
    <m/>
    <d v="1899-12-30T00:00:00"/>
    <d v="1899-12-30T01:00:46"/>
    <n v="3"/>
    <d v="1899-12-30T00:01:37"/>
    <n v="60.766666666660761"/>
    <x v="7"/>
    <x v="0"/>
  </r>
  <r>
    <x v="0"/>
    <s v="2025018966"/>
    <x v="0"/>
    <x v="26"/>
    <s v="E9516MPT"/>
    <d v="2025-03-11T00:00:00"/>
    <x v="0"/>
    <s v="200223"/>
    <x v="0"/>
    <s v="PA"/>
    <x v="1"/>
    <x v="0"/>
    <d v="2025-03-11T00:00:00"/>
    <d v="1899-12-30T13:30:11"/>
    <d v="2025-03-11T00:00:00"/>
    <d v="1899-12-30T13:30:52"/>
    <d v="2025-03-11T00:00:00"/>
    <d v="1899-12-30T14:21:17"/>
    <x v="0"/>
    <x v="0"/>
    <s v="8043259200"/>
    <s v="FBO"/>
    <d v="1899-12-30T00:51:06"/>
    <x v="343"/>
    <d v="1899-12-30T00:00:41"/>
    <s v="Granel"/>
    <s v="E001"/>
    <x v="0"/>
    <d v="1899-12-30T00:51:06"/>
    <d v="1899-12-30T00:50:25"/>
    <x v="6"/>
    <x v="12"/>
    <x v="3"/>
    <x v="0"/>
    <n v="0"/>
    <n v="0"/>
    <x v="0"/>
    <x v="0"/>
    <x v="2"/>
    <n v="0"/>
    <x v="0"/>
    <x v="0"/>
    <d v="1899-12-30T00:00:41"/>
    <d v="1899-12-30T00:00:41"/>
    <x v="0"/>
    <m/>
    <m/>
    <d v="1899-12-30T00:00:00"/>
    <d v="1899-12-30T00:51:06"/>
    <n v="3"/>
    <d v="1899-12-30T00:00:41"/>
    <n v="51.100000000012784"/>
    <x v="7"/>
    <x v="0"/>
  </r>
  <r>
    <x v="0"/>
    <s v="2025018962"/>
    <x v="0"/>
    <x v="78"/>
    <s v="E1966HRC"/>
    <d v="2025-03-11T00:00:00"/>
    <x v="0"/>
    <s v="200223"/>
    <x v="0"/>
    <s v="PA"/>
    <x v="1"/>
    <x v="0"/>
    <d v="2025-03-11T00:00:00"/>
    <d v="1899-12-30T13:16:33"/>
    <d v="2025-03-11T00:00:00"/>
    <d v="1899-12-30T13:17:23"/>
    <d v="2025-03-11T00:00:00"/>
    <d v="1899-12-30T14:28:40"/>
    <x v="0"/>
    <x v="0"/>
    <s v="8043259201"/>
    <s v="FBO"/>
    <d v="1899-12-30T01:12:07"/>
    <x v="344"/>
    <d v="1899-12-30T00:00:50"/>
    <s v="Granel"/>
    <s v="E001"/>
    <x v="0"/>
    <d v="1899-12-30T01:12:07"/>
    <d v="1899-12-30T01:11:17"/>
    <x v="6"/>
    <x v="12"/>
    <x v="3"/>
    <x v="0"/>
    <n v="0"/>
    <n v="0"/>
    <x v="0"/>
    <x v="0"/>
    <x v="2"/>
    <n v="0"/>
    <x v="0"/>
    <x v="0"/>
    <d v="1899-12-30T00:00:50"/>
    <d v="1899-12-30T00:00:50"/>
    <x v="0"/>
    <m/>
    <m/>
    <d v="1899-12-30T00:00:00"/>
    <d v="1899-12-30T01:12:07"/>
    <n v="3"/>
    <d v="1899-12-30T00:00:50"/>
    <n v="72.116666666668777"/>
    <x v="7"/>
    <x v="0"/>
  </r>
  <r>
    <x v="0"/>
    <s v="2025019008"/>
    <x v="0"/>
    <x v="102"/>
    <s v="E9894LNC"/>
    <d v="2025-03-11T00:00:00"/>
    <x v="0"/>
    <s v="200223"/>
    <x v="0"/>
    <s v="PA"/>
    <x v="1"/>
    <x v="0"/>
    <d v="2025-03-11T00:00:00"/>
    <d v="1899-12-30T14:40:10"/>
    <d v="2025-03-11T00:00:00"/>
    <d v="1899-12-30T14:40:53"/>
    <d v="2025-03-11T00:00:00"/>
    <d v="1899-12-30T15:20:25"/>
    <x v="0"/>
    <x v="0"/>
    <s v="8043259210"/>
    <s v="FBO"/>
    <d v="1899-12-30T00:40:15"/>
    <x v="345"/>
    <d v="1899-12-30T00:00:43"/>
    <s v="Granel"/>
    <s v="E001"/>
    <x v="0"/>
    <d v="1899-12-30T00:40:15"/>
    <d v="1899-12-30T00:39:32"/>
    <x v="14"/>
    <x v="12"/>
    <x v="3"/>
    <x v="0"/>
    <n v="0"/>
    <n v="0"/>
    <x v="0"/>
    <x v="0"/>
    <x v="2"/>
    <n v="0"/>
    <x v="0"/>
    <x v="1"/>
    <d v="1899-12-30T00:00:43"/>
    <d v="1899-12-30T00:00:43"/>
    <x v="0"/>
    <m/>
    <m/>
    <d v="1899-12-30T00:00:00"/>
    <d v="1899-12-30T00:40:15"/>
    <n v="3"/>
    <d v="1899-12-30T00:00:43"/>
    <n v="40.250000000001656"/>
    <x v="14"/>
    <x v="1"/>
  </r>
  <r>
    <x v="0"/>
    <s v="2025019019"/>
    <x v="0"/>
    <x v="81"/>
    <s v="E5421JWF"/>
    <d v="2025-03-11T00:00:00"/>
    <x v="0"/>
    <s v="200223"/>
    <x v="0"/>
    <s v="PA"/>
    <x v="1"/>
    <x v="0"/>
    <d v="2025-03-11T00:00:00"/>
    <d v="1899-12-30T15:46:24"/>
    <d v="2025-03-11T00:00:00"/>
    <d v="1899-12-30T15:47:24"/>
    <d v="2025-03-11T00:00:00"/>
    <d v="1899-12-30T16:19:46"/>
    <x v="0"/>
    <x v="0"/>
    <s v="8043259211"/>
    <s v="FBO"/>
    <d v="1899-12-30T00:33:22"/>
    <x v="346"/>
    <d v="1899-12-30T00:01:00"/>
    <s v="Granel"/>
    <s v="E001"/>
    <x v="0"/>
    <d v="1899-12-30T00:33:22"/>
    <d v="1899-12-30T00:32:22"/>
    <x v="10"/>
    <x v="12"/>
    <x v="3"/>
    <x v="0"/>
    <n v="0"/>
    <n v="0"/>
    <x v="0"/>
    <x v="0"/>
    <x v="2"/>
    <n v="0"/>
    <x v="0"/>
    <x v="1"/>
    <d v="1899-12-30T00:01:00"/>
    <d v="1899-12-30T00:01:00"/>
    <x v="0"/>
    <m/>
    <m/>
    <d v="1899-12-30T00:00:00"/>
    <d v="1899-12-30T00:33:22"/>
    <n v="3"/>
    <d v="1899-12-30T00:01:00"/>
    <n v="33.366666666671989"/>
    <x v="8"/>
    <x v="1"/>
  </r>
  <r>
    <x v="0"/>
    <s v="2025019059"/>
    <x v="0"/>
    <x v="20"/>
    <s v="E1965LDD"/>
    <d v="2025-03-11T00:00:00"/>
    <x v="0"/>
    <s v="200223"/>
    <x v="0"/>
    <s v="PA"/>
    <x v="1"/>
    <x v="0"/>
    <d v="2025-03-11T00:00:00"/>
    <d v="1899-12-30T17:07:30"/>
    <d v="2025-03-11T00:00:00"/>
    <d v="1899-12-30T17:08:02"/>
    <d v="2025-03-11T00:00:00"/>
    <d v="1899-12-30T17:23:06"/>
    <x v="0"/>
    <x v="0"/>
    <s v="8043259217"/>
    <s v="FBO"/>
    <d v="1899-12-30T00:15:36"/>
    <x v="347"/>
    <d v="1899-12-30T00:00:32"/>
    <s v="Granel"/>
    <s v="E001"/>
    <x v="0"/>
    <d v="1899-12-30T00:15:36"/>
    <d v="1899-12-30T00:15:04"/>
    <x v="11"/>
    <x v="12"/>
    <x v="3"/>
    <x v="0"/>
    <n v="0"/>
    <n v="0"/>
    <x v="0"/>
    <x v="0"/>
    <x v="2"/>
    <n v="0"/>
    <x v="0"/>
    <x v="1"/>
    <d v="1899-12-30T00:00:32"/>
    <d v="1899-12-30T00:00:32"/>
    <x v="0"/>
    <m/>
    <m/>
    <d v="1899-12-30T00:00:00"/>
    <d v="1899-12-30T00:15:36"/>
    <n v="3"/>
    <d v="1899-12-30T00:00:32"/>
    <n v="15.599999999995244"/>
    <x v="12"/>
    <x v="1"/>
  </r>
  <r>
    <x v="0"/>
    <s v="2025019065"/>
    <x v="0"/>
    <x v="47"/>
    <s v="E6318KWZ"/>
    <d v="2025-03-11T00:00:00"/>
    <x v="0"/>
    <s v="200223"/>
    <x v="0"/>
    <s v="PA"/>
    <x v="1"/>
    <x v="0"/>
    <d v="2025-03-11T00:00:00"/>
    <d v="1899-12-30T17:18:21"/>
    <d v="2025-03-11T00:00:00"/>
    <d v="1899-12-30T17:19:06"/>
    <d v="2025-03-11T00:00:00"/>
    <d v="1899-12-30T17:38:08"/>
    <x v="0"/>
    <x v="0"/>
    <s v="8043259219"/>
    <s v="FBO"/>
    <d v="1899-12-30T00:19:47"/>
    <x v="348"/>
    <d v="1899-12-30T00:00:45"/>
    <s v="Granel"/>
    <s v="E001"/>
    <x v="0"/>
    <d v="1899-12-30T00:19:47"/>
    <d v="1899-12-30T00:19:02"/>
    <x v="11"/>
    <x v="12"/>
    <x v="3"/>
    <x v="0"/>
    <n v="0"/>
    <n v="0"/>
    <x v="0"/>
    <x v="0"/>
    <x v="2"/>
    <n v="0"/>
    <x v="0"/>
    <x v="1"/>
    <d v="1899-12-30T00:00:45"/>
    <d v="1899-12-30T00:00:45"/>
    <x v="0"/>
    <m/>
    <m/>
    <d v="1899-12-30T00:00:00"/>
    <d v="1899-12-30T00:19:47"/>
    <n v="3"/>
    <d v="1899-12-30T00:00:45"/>
    <n v="19.783333333324808"/>
    <x v="12"/>
    <x v="1"/>
  </r>
  <r>
    <x v="0"/>
    <s v="2025019071"/>
    <x v="0"/>
    <x v="49"/>
    <s v="E3003JLJ"/>
    <d v="2025-03-11T00:00:00"/>
    <x v="0"/>
    <s v="200223"/>
    <x v="0"/>
    <s v="PA"/>
    <x v="1"/>
    <x v="0"/>
    <d v="2025-03-11T00:00:00"/>
    <d v="1899-12-30T17:28:09"/>
    <d v="2025-03-11T00:00:00"/>
    <d v="1899-12-30T17:28:56"/>
    <d v="2025-03-11T00:00:00"/>
    <d v="1899-12-30T18:02:30"/>
    <x v="0"/>
    <x v="0"/>
    <s v="8043259221"/>
    <s v="FBO"/>
    <d v="1899-12-30T00:34:21"/>
    <x v="349"/>
    <d v="1899-12-30T00:00:47"/>
    <s v="Granel"/>
    <s v="E001"/>
    <x v="0"/>
    <d v="1899-12-30T00:34:21"/>
    <d v="1899-12-30T00:33:34"/>
    <x v="11"/>
    <x v="12"/>
    <x v="3"/>
    <x v="0"/>
    <n v="0"/>
    <n v="0"/>
    <x v="0"/>
    <x v="0"/>
    <x v="2"/>
    <n v="0"/>
    <x v="0"/>
    <x v="1"/>
    <d v="1899-12-30T00:00:47"/>
    <d v="1899-12-30T00:00:47"/>
    <x v="0"/>
    <m/>
    <m/>
    <d v="1899-12-30T00:00:00"/>
    <d v="1899-12-30T00:34:21"/>
    <n v="3"/>
    <d v="1899-12-30T00:00:47"/>
    <n v="34.35000000000489"/>
    <x v="9"/>
    <x v="1"/>
  </r>
  <r>
    <x v="0"/>
    <s v="2025019087"/>
    <x v="0"/>
    <x v="106"/>
    <s v="E6844KSS"/>
    <d v="2025-03-11T00:00:00"/>
    <x v="0"/>
    <s v="200223"/>
    <x v="0"/>
    <s v="PA"/>
    <x v="1"/>
    <x v="0"/>
    <d v="2025-03-11T00:00:00"/>
    <d v="1899-12-30T18:02:53"/>
    <d v="2025-03-11T00:00:00"/>
    <d v="1899-12-30T18:03:38"/>
    <d v="2025-03-11T00:00:00"/>
    <d v="1899-12-30T18:41:10"/>
    <x v="0"/>
    <x v="0"/>
    <s v="8043259223"/>
    <s v="FBO"/>
    <d v="1899-12-30T00:38:17"/>
    <x v="350"/>
    <d v="1899-12-30T00:00:45"/>
    <s v="Granel"/>
    <s v="E001"/>
    <x v="0"/>
    <d v="1899-12-30T00:38:17"/>
    <d v="1899-12-30T00:37:32"/>
    <x v="8"/>
    <x v="12"/>
    <x v="3"/>
    <x v="0"/>
    <n v="0"/>
    <n v="0"/>
    <x v="0"/>
    <x v="0"/>
    <x v="2"/>
    <n v="0"/>
    <x v="0"/>
    <x v="1"/>
    <d v="1899-12-30T00:00:45"/>
    <d v="1899-12-30T00:00:45"/>
    <x v="0"/>
    <m/>
    <m/>
    <d v="1899-12-30T00:00:00"/>
    <d v="1899-12-30T00:38:17"/>
    <n v="3"/>
    <d v="1899-12-30T00:00:45"/>
    <n v="38.28333333333601"/>
    <x v="9"/>
    <x v="1"/>
  </r>
  <r>
    <x v="0"/>
    <s v="2025019102"/>
    <x v="0"/>
    <x v="18"/>
    <s v="E8100MWF"/>
    <d v="2025-03-11T00:00:00"/>
    <x v="0"/>
    <s v="200223"/>
    <x v="0"/>
    <s v="PA"/>
    <x v="1"/>
    <x v="0"/>
    <d v="2025-03-11T00:00:00"/>
    <d v="1899-12-30T18:38:18"/>
    <d v="2025-03-11T00:00:00"/>
    <d v="1899-12-30T18:39:11"/>
    <d v="2025-03-11T00:00:00"/>
    <d v="1899-12-30T19:03:43"/>
    <x v="0"/>
    <x v="0"/>
    <s v="8043259227"/>
    <s v="FBO"/>
    <d v="1899-12-30T00:25:25"/>
    <x v="351"/>
    <d v="1899-12-30T00:00:53"/>
    <s v="Granel"/>
    <s v="E001"/>
    <x v="0"/>
    <d v="1899-12-30T00:25:25"/>
    <d v="1899-12-30T00:24:32"/>
    <x v="8"/>
    <x v="12"/>
    <x v="3"/>
    <x v="0"/>
    <n v="0"/>
    <n v="0"/>
    <x v="0"/>
    <x v="0"/>
    <x v="2"/>
    <n v="0"/>
    <x v="0"/>
    <x v="1"/>
    <d v="1899-12-30T00:00:53"/>
    <d v="1899-12-30T00:00:53"/>
    <x v="0"/>
    <m/>
    <m/>
    <d v="1899-12-30T00:00:00"/>
    <d v="1899-12-30T00:25:25"/>
    <n v="3"/>
    <d v="1899-12-30T00:00:53"/>
    <n v="25.416666666676662"/>
    <x v="10"/>
    <x v="1"/>
  </r>
  <r>
    <x v="0"/>
    <s v="2025019107"/>
    <x v="0"/>
    <x v="107"/>
    <s v="E1783MCY"/>
    <d v="2025-03-11T00:00:00"/>
    <x v="0"/>
    <s v="200223"/>
    <x v="0"/>
    <s v="PA"/>
    <x v="1"/>
    <x v="0"/>
    <d v="2025-03-11T00:00:00"/>
    <d v="1899-12-30T20:13:48"/>
    <d v="2025-03-11T00:00:00"/>
    <d v="1899-12-30T20:14:37"/>
    <d v="2025-03-11T00:00:00"/>
    <d v="1899-12-30T20:35:21"/>
    <x v="0"/>
    <x v="0"/>
    <s v="8043259231"/>
    <s v="FBO"/>
    <d v="1899-12-30T00:21:33"/>
    <x v="252"/>
    <d v="1899-12-30T00:00:49"/>
    <s v="Granel"/>
    <s v="E001"/>
    <x v="0"/>
    <d v="1899-12-30T00:21:33"/>
    <d v="1899-12-30T00:20:44"/>
    <x v="15"/>
    <x v="12"/>
    <x v="3"/>
    <x v="0"/>
    <n v="0"/>
    <n v="0"/>
    <x v="0"/>
    <x v="0"/>
    <x v="2"/>
    <n v="0"/>
    <x v="0"/>
    <x v="1"/>
    <d v="1899-12-30T00:00:49"/>
    <d v="1899-12-30T00:00:49"/>
    <x v="0"/>
    <m/>
    <m/>
    <d v="1899-12-30T00:00:00"/>
    <d v="1899-12-30T00:21:33"/>
    <n v="3"/>
    <d v="1899-12-30T00:00:49"/>
    <n v="21.54999999998882"/>
    <x v="13"/>
    <x v="1"/>
  </r>
  <r>
    <x v="0"/>
    <s v="2025019114"/>
    <x v="0"/>
    <x v="51"/>
    <s v="E0935KJN"/>
    <d v="2025-03-12T00:00:00"/>
    <x v="0"/>
    <s v="200223"/>
    <x v="0"/>
    <s v="PA"/>
    <x v="1"/>
    <x v="0"/>
    <d v="2025-03-12T00:00:00"/>
    <d v="1899-12-30T05:56:43"/>
    <d v="2025-03-12T00:00:00"/>
    <d v="1899-12-30T06:03:27"/>
    <d v="2025-03-12T00:00:00"/>
    <d v="1899-12-30T06:26:08"/>
    <x v="0"/>
    <x v="0"/>
    <s v="8043259233"/>
    <s v="FBO"/>
    <d v="1899-12-30T00:29:25"/>
    <x v="352"/>
    <d v="1899-12-30T00:06:44"/>
    <s v="Granel"/>
    <s v="E001"/>
    <x v="0"/>
    <d v="1899-12-30T00:29:25"/>
    <d v="1899-12-30T00:22:41"/>
    <x v="0"/>
    <x v="13"/>
    <x v="3"/>
    <x v="0"/>
    <n v="0"/>
    <n v="0"/>
    <x v="0"/>
    <x v="0"/>
    <x v="2"/>
    <n v="0"/>
    <x v="0"/>
    <x v="1"/>
    <d v="1899-12-30T00:06:44"/>
    <d v="1899-12-30T00:06:44"/>
    <x v="0"/>
    <m/>
    <m/>
    <d v="1899-12-30T00:00:00"/>
    <d v="1899-12-30T00:29:25"/>
    <n v="4"/>
    <d v="1899-12-30T00:06:44"/>
    <n v="29.416666666665616"/>
    <x v="0"/>
    <x v="1"/>
  </r>
  <r>
    <x v="0"/>
    <s v="2025019113"/>
    <x v="0"/>
    <x v="89"/>
    <s v="E9572LMD"/>
    <d v="2025-03-12T00:00:00"/>
    <x v="0"/>
    <s v="200223"/>
    <x v="0"/>
    <s v="PA"/>
    <x v="1"/>
    <x v="0"/>
    <d v="2025-03-12T00:00:00"/>
    <d v="1899-12-30T05:49:13"/>
    <d v="2025-03-12T00:00:00"/>
    <d v="1899-12-30T05:49:48"/>
    <d v="2025-03-12T00:00:00"/>
    <d v="1899-12-30T06:29:48"/>
    <x v="0"/>
    <x v="0"/>
    <s v="8043259234"/>
    <s v="FBO"/>
    <d v="1899-12-30T00:40:35"/>
    <x v="353"/>
    <d v="1899-12-30T00:00:35"/>
    <s v="Granel"/>
    <s v="E001"/>
    <x v="0"/>
    <d v="1899-12-30T00:40:35"/>
    <d v="1899-12-30T00:40:00"/>
    <x v="0"/>
    <x v="13"/>
    <x v="3"/>
    <x v="0"/>
    <n v="0"/>
    <n v="0"/>
    <x v="0"/>
    <x v="0"/>
    <x v="2"/>
    <n v="0"/>
    <x v="0"/>
    <x v="1"/>
    <d v="1899-12-30T00:00:35"/>
    <d v="1899-12-30T00:00:35"/>
    <x v="0"/>
    <m/>
    <m/>
    <d v="1899-12-30T00:00:00"/>
    <d v="1899-12-30T00:40:35"/>
    <n v="4"/>
    <d v="1899-12-30T00:00:35"/>
    <n v="40.583333333332817"/>
    <x v="0"/>
    <x v="1"/>
  </r>
  <r>
    <x v="0"/>
    <s v="2025019115"/>
    <x v="0"/>
    <x v="32"/>
    <s v="E4998KKR"/>
    <d v="2025-03-12T00:00:00"/>
    <x v="0"/>
    <s v="200223"/>
    <x v="0"/>
    <s v="PA"/>
    <x v="1"/>
    <x v="0"/>
    <d v="2025-03-12T00:00:00"/>
    <d v="1899-12-30T05:57:49"/>
    <d v="2025-03-12T00:00:00"/>
    <d v="1899-12-30T06:04:00"/>
    <d v="2025-03-12T00:00:00"/>
    <d v="1899-12-30T06:32:04"/>
    <x v="0"/>
    <x v="0"/>
    <s v="8043259235"/>
    <s v="FBO"/>
    <d v="1899-12-30T00:34:15"/>
    <x v="354"/>
    <d v="1899-12-30T00:06:11"/>
    <s v="Granel"/>
    <s v="E001"/>
    <x v="0"/>
    <d v="1899-12-30T00:34:15"/>
    <d v="1899-12-30T00:28:04"/>
    <x v="0"/>
    <x v="13"/>
    <x v="3"/>
    <x v="0"/>
    <n v="0"/>
    <n v="0"/>
    <x v="0"/>
    <x v="0"/>
    <x v="2"/>
    <n v="0"/>
    <x v="0"/>
    <x v="1"/>
    <d v="1899-12-30T00:06:11"/>
    <d v="1899-12-30T00:06:11"/>
    <x v="0"/>
    <m/>
    <m/>
    <d v="1899-12-30T00:00:00"/>
    <d v="1899-12-30T00:34:15"/>
    <n v="4"/>
    <d v="1899-12-30T00:06:11"/>
    <n v="34.249999999996838"/>
    <x v="0"/>
    <x v="1"/>
  </r>
  <r>
    <x v="0"/>
    <s v="2025019117"/>
    <x v="0"/>
    <x v="34"/>
    <s v="E7860MBT"/>
    <d v="2025-03-12T00:00:00"/>
    <x v="0"/>
    <s v="200223"/>
    <x v="0"/>
    <s v="PA"/>
    <x v="1"/>
    <x v="0"/>
    <d v="2025-03-12T00:00:00"/>
    <d v="1899-12-30T06:00:09"/>
    <d v="2025-03-12T00:00:00"/>
    <d v="1899-12-30T06:04:20"/>
    <d v="2025-03-12T00:00:00"/>
    <d v="1899-12-30T06:41:33"/>
    <x v="0"/>
    <x v="0"/>
    <s v="8043259236"/>
    <s v="FBO"/>
    <d v="1899-12-30T00:41:24"/>
    <x v="355"/>
    <d v="1899-12-30T00:04:11"/>
    <s v="Granel"/>
    <s v="E001"/>
    <x v="0"/>
    <d v="1899-12-30T00:41:24"/>
    <d v="1899-12-30T00:37:13"/>
    <x v="1"/>
    <x v="13"/>
    <x v="3"/>
    <x v="0"/>
    <n v="0"/>
    <n v="0"/>
    <x v="0"/>
    <x v="0"/>
    <x v="2"/>
    <n v="0"/>
    <x v="0"/>
    <x v="1"/>
    <d v="1899-12-30T00:04:11"/>
    <d v="1899-12-30T00:04:11"/>
    <x v="0"/>
    <m/>
    <m/>
    <d v="1899-12-30T00:00:00"/>
    <d v="1899-12-30T00:41:24"/>
    <n v="4"/>
    <d v="1899-12-30T00:04:11"/>
    <n v="41.4"/>
    <x v="0"/>
    <x v="1"/>
  </r>
  <r>
    <x v="0"/>
    <s v="2025019118"/>
    <x v="0"/>
    <x v="7"/>
    <s v="E0804KGV"/>
    <d v="2025-03-12T00:00:00"/>
    <x v="0"/>
    <s v="200223"/>
    <x v="0"/>
    <s v="PA"/>
    <x v="1"/>
    <x v="0"/>
    <d v="2025-03-12T00:00:00"/>
    <d v="1899-12-30T06:00:54"/>
    <d v="2025-03-12T00:00:00"/>
    <d v="1899-12-30T06:04:33"/>
    <d v="2025-03-12T00:00:00"/>
    <d v="1899-12-30T06:45:33"/>
    <x v="0"/>
    <x v="0"/>
    <s v="8043259237"/>
    <s v="FBO"/>
    <d v="1899-12-30T00:44:39"/>
    <x v="356"/>
    <d v="1899-12-30T00:03:39"/>
    <s v="Granel"/>
    <s v="E001"/>
    <x v="0"/>
    <d v="1899-12-30T00:44:39"/>
    <d v="1899-12-30T00:41:00"/>
    <x v="1"/>
    <x v="13"/>
    <x v="3"/>
    <x v="0"/>
    <n v="0"/>
    <n v="0"/>
    <x v="0"/>
    <x v="0"/>
    <x v="2"/>
    <n v="0"/>
    <x v="0"/>
    <x v="1"/>
    <d v="1899-12-30T00:03:39"/>
    <d v="1899-12-30T00:03:39"/>
    <x v="0"/>
    <m/>
    <m/>
    <d v="1899-12-30T00:00:00"/>
    <d v="1899-12-30T00:44:39"/>
    <n v="4"/>
    <d v="1899-12-30T00:03:39"/>
    <n v="44.649999999993632"/>
    <x v="0"/>
    <x v="1"/>
  </r>
  <r>
    <x v="0"/>
    <s v="2025019119"/>
    <x v="0"/>
    <x v="3"/>
    <s v="E0195JSJ"/>
    <d v="2025-03-12T00:00:00"/>
    <x v="0"/>
    <s v="200223"/>
    <x v="0"/>
    <s v="PA"/>
    <x v="1"/>
    <x v="0"/>
    <d v="2025-03-12T00:00:00"/>
    <d v="1899-12-30T06:02:07"/>
    <d v="2025-03-12T00:00:00"/>
    <d v="1899-12-30T06:04:48"/>
    <d v="2025-03-12T00:00:00"/>
    <d v="1899-12-30T06:50:42"/>
    <x v="0"/>
    <x v="0"/>
    <s v="8043259238"/>
    <s v="FBO"/>
    <d v="1899-12-30T00:48:35"/>
    <x v="357"/>
    <d v="1899-12-30T00:02:41"/>
    <s v="Granel"/>
    <s v="E001"/>
    <x v="0"/>
    <d v="1899-12-30T00:48:35"/>
    <d v="1899-12-30T00:45:54"/>
    <x v="1"/>
    <x v="13"/>
    <x v="3"/>
    <x v="0"/>
    <n v="0"/>
    <n v="0"/>
    <x v="0"/>
    <x v="0"/>
    <x v="2"/>
    <n v="0"/>
    <x v="0"/>
    <x v="0"/>
    <d v="1899-12-30T00:02:41"/>
    <d v="1899-12-30T00:02:41"/>
    <x v="0"/>
    <m/>
    <m/>
    <d v="1899-12-30T00:00:00"/>
    <d v="1899-12-30T00:48:35"/>
    <n v="4"/>
    <d v="1899-12-30T00:02:41"/>
    <n v="48.583333333324831"/>
    <x v="0"/>
    <x v="0"/>
  </r>
  <r>
    <x v="0"/>
    <s v="2025019120"/>
    <x v="0"/>
    <x v="91"/>
    <s v="E3653LKV"/>
    <d v="2025-03-12T00:00:00"/>
    <x v="0"/>
    <s v="200223"/>
    <x v="0"/>
    <s v="PA"/>
    <x v="1"/>
    <x v="0"/>
    <d v="2025-03-12T00:00:00"/>
    <d v="1899-12-30T06:03:33"/>
    <d v="2025-03-12T00:00:00"/>
    <d v="1899-12-30T06:05:18"/>
    <d v="2025-03-12T00:00:00"/>
    <d v="1899-12-30T06:55:37"/>
    <x v="0"/>
    <x v="0"/>
    <s v="8043259239"/>
    <s v="FBO"/>
    <d v="1899-12-30T00:52:04"/>
    <x v="143"/>
    <d v="1899-12-30T00:01:45"/>
    <s v="Granel"/>
    <s v="E001"/>
    <x v="0"/>
    <d v="1899-12-30T00:52:04"/>
    <d v="1899-12-30T00:50:19"/>
    <x v="1"/>
    <x v="13"/>
    <x v="3"/>
    <x v="0"/>
    <n v="0"/>
    <n v="0"/>
    <x v="0"/>
    <x v="0"/>
    <x v="2"/>
    <n v="0"/>
    <x v="0"/>
    <x v="0"/>
    <d v="1899-12-30T00:01:45"/>
    <d v="1899-12-30T00:01:45"/>
    <x v="0"/>
    <m/>
    <m/>
    <d v="1899-12-30T00:00:00"/>
    <d v="1899-12-30T00:52:04"/>
    <n v="4"/>
    <d v="1899-12-30T00:01:45"/>
    <n v="52.066666666670436"/>
    <x v="0"/>
    <x v="0"/>
  </r>
  <r>
    <x v="0"/>
    <s v="2025019122"/>
    <x v="0"/>
    <x v="8"/>
    <s v="E4214MGP"/>
    <d v="2025-03-12T00:00:00"/>
    <x v="0"/>
    <s v="200223"/>
    <x v="0"/>
    <s v="PA"/>
    <x v="1"/>
    <x v="0"/>
    <d v="2025-03-12T00:00:00"/>
    <d v="1899-12-30T06:18:28"/>
    <d v="2025-03-12T00:00:00"/>
    <d v="1899-12-30T06:18:52"/>
    <d v="2025-03-12T00:00:00"/>
    <d v="1899-12-30T07:08:13"/>
    <x v="0"/>
    <x v="0"/>
    <s v="8043259242"/>
    <s v="FBO"/>
    <d v="1899-12-30T00:49:45"/>
    <x v="358"/>
    <d v="1899-12-30T00:00:24"/>
    <s v="Granel"/>
    <s v="E001"/>
    <x v="0"/>
    <d v="1899-12-30T00:49:45"/>
    <d v="1899-12-30T00:49:21"/>
    <x v="1"/>
    <x v="13"/>
    <x v="3"/>
    <x v="0"/>
    <n v="0"/>
    <n v="0"/>
    <x v="0"/>
    <x v="0"/>
    <x v="2"/>
    <n v="0"/>
    <x v="0"/>
    <x v="0"/>
    <d v="1899-12-30T00:00:24"/>
    <d v="1899-12-30T00:00:24"/>
    <x v="0"/>
    <m/>
    <m/>
    <d v="1899-12-30T00:00:00"/>
    <d v="1899-12-30T00:49:45"/>
    <n v="4"/>
    <d v="1899-12-30T00:00:24"/>
    <n v="49.750000000012811"/>
    <x v="1"/>
    <x v="0"/>
  </r>
  <r>
    <x v="0"/>
    <s v="2025019123"/>
    <x v="0"/>
    <x v="6"/>
    <s v="E3978LBB"/>
    <d v="2025-03-12T00:00:00"/>
    <x v="0"/>
    <s v="200223"/>
    <x v="0"/>
    <s v="PA"/>
    <x v="0"/>
    <x v="0"/>
    <d v="2025-03-12T00:00:00"/>
    <d v="1899-12-30T06:24:18"/>
    <d v="2025-03-12T00:00:00"/>
    <d v="1899-12-30T06:26:35"/>
    <d v="2025-03-12T00:00:00"/>
    <d v="1899-12-30T07:18:12"/>
    <x v="0"/>
    <x v="0"/>
    <s v="8043259243"/>
    <s v="FBO"/>
    <d v="1899-12-30T00:53:54"/>
    <x v="359"/>
    <d v="1899-12-30T00:02:17"/>
    <s v="Granel"/>
    <s v="E001"/>
    <x v="0"/>
    <d v="1899-12-30T00:53:54"/>
    <d v="1899-12-30T00:51:37"/>
    <x v="1"/>
    <x v="13"/>
    <x v="3"/>
    <x v="0"/>
    <n v="0"/>
    <n v="0"/>
    <x v="0"/>
    <x v="0"/>
    <x v="2"/>
    <n v="0"/>
    <x v="0"/>
    <x v="0"/>
    <d v="1899-12-30T00:02:17"/>
    <d v="1899-12-30T00:02:17"/>
    <x v="0"/>
    <m/>
    <m/>
    <d v="1899-12-30T00:00:00"/>
    <d v="1899-12-30T00:53:54"/>
    <n v="4"/>
    <d v="1899-12-30T00:02:17"/>
    <n v="53.900000000006422"/>
    <x v="1"/>
    <x v="0"/>
  </r>
  <r>
    <x v="0"/>
    <s v="2025019127"/>
    <x v="0"/>
    <x v="35"/>
    <s v="E7791HWJ"/>
    <d v="2025-03-12T00:00:00"/>
    <x v="0"/>
    <s v="200223"/>
    <x v="0"/>
    <s v="PA"/>
    <x v="1"/>
    <x v="0"/>
    <d v="2025-03-12T00:00:00"/>
    <d v="1899-12-30T06:36:12"/>
    <d v="2025-03-12T00:00:00"/>
    <d v="1899-12-30T06:36:48"/>
    <d v="2025-03-12T00:00:00"/>
    <d v="1899-12-30T07:27:43"/>
    <x v="0"/>
    <x v="0"/>
    <s v="8043259245"/>
    <s v="FBO"/>
    <d v="1899-12-30T00:51:31"/>
    <x v="360"/>
    <d v="1899-12-30T00:00:36"/>
    <s v="Granel"/>
    <s v="E001"/>
    <x v="0"/>
    <d v="1899-12-30T00:51:31"/>
    <d v="1899-12-30T00:50:55"/>
    <x v="1"/>
    <x v="13"/>
    <x v="3"/>
    <x v="0"/>
    <n v="0"/>
    <n v="0"/>
    <x v="0"/>
    <x v="0"/>
    <x v="2"/>
    <n v="0"/>
    <x v="0"/>
    <x v="0"/>
    <d v="1899-12-30T00:00:36"/>
    <d v="1899-12-30T00:00:36"/>
    <x v="0"/>
    <m/>
    <m/>
    <d v="1899-12-30T00:00:00"/>
    <d v="1899-12-30T00:51:31"/>
    <n v="4"/>
    <d v="1899-12-30T00:00:36"/>
    <n v="51.516666666662431"/>
    <x v="1"/>
    <x v="0"/>
  </r>
  <r>
    <x v="0"/>
    <s v="2025019134"/>
    <x v="0"/>
    <x v="66"/>
    <s v="E5149MJT"/>
    <d v="2025-03-12T00:00:00"/>
    <x v="0"/>
    <s v="200223"/>
    <x v="0"/>
    <s v="PA"/>
    <x v="0"/>
    <x v="0"/>
    <d v="2025-03-12T00:00:00"/>
    <d v="1899-12-30T07:09:56"/>
    <d v="2025-03-12T00:00:00"/>
    <d v="1899-12-30T07:12:58"/>
    <d v="2025-03-12T00:00:00"/>
    <d v="1899-12-30T07:31:57"/>
    <x v="0"/>
    <x v="0"/>
    <s v="8043259247"/>
    <s v="FBO"/>
    <d v="1899-12-30T00:22:01"/>
    <x v="361"/>
    <d v="1899-12-30T00:03:02"/>
    <s v="Granel"/>
    <s v="E001"/>
    <x v="0"/>
    <d v="1899-12-30T00:22:01"/>
    <d v="1899-12-30T00:18:59"/>
    <x v="2"/>
    <x v="13"/>
    <x v="3"/>
    <x v="0"/>
    <n v="0"/>
    <n v="0"/>
    <x v="0"/>
    <x v="0"/>
    <x v="2"/>
    <n v="0"/>
    <x v="0"/>
    <x v="1"/>
    <d v="1899-12-30T00:03:02"/>
    <d v="1899-12-30T00:03:02"/>
    <x v="0"/>
    <m/>
    <m/>
    <d v="1899-12-30T00:00:00"/>
    <d v="1899-12-30T00:22:01"/>
    <n v="4"/>
    <d v="1899-12-30T00:03:02"/>
    <n v="22.016666666678368"/>
    <x v="1"/>
    <x v="1"/>
  </r>
  <r>
    <x v="0"/>
    <s v="2025019142"/>
    <x v="0"/>
    <x v="108"/>
    <s v="E6646LFW"/>
    <d v="2025-03-12T00:00:00"/>
    <x v="0"/>
    <s v="200223"/>
    <x v="0"/>
    <s v="PA"/>
    <x v="0"/>
    <x v="0"/>
    <d v="2025-03-12T00:00:00"/>
    <d v="1899-12-30T07:19:54"/>
    <d v="2025-03-12T00:00:00"/>
    <d v="1899-12-30T07:20:28"/>
    <d v="2025-03-12T00:00:00"/>
    <d v="1899-12-30T07:44:04"/>
    <x v="0"/>
    <x v="0"/>
    <s v="8043259248"/>
    <s v="FBO"/>
    <d v="1899-12-30T00:24:10"/>
    <x v="74"/>
    <d v="1899-12-30T00:00:34"/>
    <s v="Granel"/>
    <s v="E001"/>
    <x v="0"/>
    <d v="1899-12-30T00:24:10"/>
    <d v="1899-12-30T00:23:36"/>
    <x v="2"/>
    <x v="13"/>
    <x v="3"/>
    <x v="0"/>
    <n v="0"/>
    <n v="0"/>
    <x v="0"/>
    <x v="0"/>
    <x v="2"/>
    <n v="0"/>
    <x v="0"/>
    <x v="1"/>
    <d v="1899-12-30T00:00:34"/>
    <d v="1899-12-30T00:00:34"/>
    <x v="0"/>
    <m/>
    <m/>
    <d v="1899-12-30T00:00:00"/>
    <d v="1899-12-30T00:24:10"/>
    <n v="4"/>
    <d v="1899-12-30T00:00:34"/>
    <n v="24.166666666670391"/>
    <x v="1"/>
    <x v="1"/>
  </r>
  <r>
    <x v="0"/>
    <s v="2025019128"/>
    <x v="0"/>
    <x v="10"/>
    <s v="E1163KTR"/>
    <d v="2025-03-12T00:00:00"/>
    <x v="0"/>
    <s v="200223"/>
    <x v="0"/>
    <s v="PA"/>
    <x v="1"/>
    <x v="0"/>
    <d v="2025-03-12T00:00:00"/>
    <d v="1899-12-30T06:42:57"/>
    <d v="2025-03-12T00:00:00"/>
    <d v="1899-12-30T06:43:52"/>
    <d v="2025-03-12T00:00:00"/>
    <d v="1899-12-30T07:46:36"/>
    <x v="0"/>
    <x v="0"/>
    <s v="8043259249"/>
    <s v="FBO"/>
    <d v="1899-12-30T01:03:39"/>
    <x v="362"/>
    <d v="1899-12-30T00:00:55"/>
    <s v="Granel"/>
    <s v="E001"/>
    <x v="0"/>
    <d v="1899-12-30T01:03:39"/>
    <d v="1899-12-30T01:02:44"/>
    <x v="1"/>
    <x v="13"/>
    <x v="3"/>
    <x v="0"/>
    <n v="0"/>
    <n v="0"/>
    <x v="0"/>
    <x v="0"/>
    <x v="2"/>
    <n v="0"/>
    <x v="0"/>
    <x v="0"/>
    <d v="1899-12-30T00:00:55"/>
    <d v="1899-12-30T00:00:55"/>
    <x v="0"/>
    <m/>
    <m/>
    <d v="1899-12-30T00:00:00"/>
    <d v="1899-12-30T01:03:39"/>
    <n v="4"/>
    <d v="1899-12-30T00:00:55"/>
    <n v="63.650000000001633"/>
    <x v="1"/>
    <x v="0"/>
  </r>
  <r>
    <x v="0"/>
    <s v="2025019143"/>
    <x v="0"/>
    <x v="16"/>
    <s v="E6236MCZ"/>
    <d v="2025-03-12T00:00:00"/>
    <x v="0"/>
    <s v="200223"/>
    <x v="0"/>
    <s v="PA"/>
    <x v="1"/>
    <x v="0"/>
    <d v="2025-03-12T00:00:00"/>
    <d v="1899-12-30T07:21:50"/>
    <d v="2025-03-12T00:00:00"/>
    <d v="1899-12-30T07:22:35"/>
    <d v="2025-03-12T00:00:00"/>
    <d v="1899-12-30T07:49:42"/>
    <x v="0"/>
    <x v="0"/>
    <s v="8043259250"/>
    <s v="FBO"/>
    <d v="1899-12-30T00:27:52"/>
    <x v="363"/>
    <d v="1899-12-30T00:00:45"/>
    <s v="Granel"/>
    <s v="E001"/>
    <x v="0"/>
    <d v="1899-12-30T00:27:52"/>
    <d v="1899-12-30T00:27:07"/>
    <x v="2"/>
    <x v="13"/>
    <x v="3"/>
    <x v="0"/>
    <n v="0"/>
    <n v="0"/>
    <x v="0"/>
    <x v="0"/>
    <x v="2"/>
    <n v="0"/>
    <x v="0"/>
    <x v="1"/>
    <d v="1899-12-30T00:00:45"/>
    <d v="1899-12-30T00:00:45"/>
    <x v="0"/>
    <m/>
    <m/>
    <d v="1899-12-30T00:00:00"/>
    <d v="1899-12-30T00:27:52"/>
    <n v="4"/>
    <d v="1899-12-30T00:00:45"/>
    <n v="27.866666666678402"/>
    <x v="1"/>
    <x v="1"/>
  </r>
  <r>
    <x v="0"/>
    <s v="2025019149"/>
    <x v="0"/>
    <x v="24"/>
    <s v="E2533KJC"/>
    <d v="2025-03-12T00:00:00"/>
    <x v="0"/>
    <s v="200223"/>
    <x v="0"/>
    <s v="PA"/>
    <x v="1"/>
    <x v="0"/>
    <d v="2025-03-12T00:00:00"/>
    <d v="1899-12-30T07:34:58"/>
    <d v="2025-03-12T00:00:00"/>
    <d v="1899-12-30T07:38:31"/>
    <d v="2025-03-12T00:00:00"/>
    <d v="1899-12-30T07:55:51"/>
    <x v="0"/>
    <x v="0"/>
    <s v="8043259252"/>
    <s v="FBO"/>
    <d v="1899-12-30T00:20:53"/>
    <x v="364"/>
    <d v="1899-12-30T00:03:33"/>
    <s v="Granel"/>
    <s v="E001"/>
    <x v="0"/>
    <d v="1899-12-30T00:20:53"/>
    <d v="1899-12-30T00:17:20"/>
    <x v="2"/>
    <x v="13"/>
    <x v="3"/>
    <x v="0"/>
    <n v="0"/>
    <n v="0"/>
    <x v="0"/>
    <x v="0"/>
    <x v="2"/>
    <n v="0"/>
    <x v="0"/>
    <x v="1"/>
    <d v="1899-12-30T00:03:33"/>
    <d v="1899-12-30T00:03:33"/>
    <x v="0"/>
    <m/>
    <m/>
    <d v="1899-12-30T00:00:00"/>
    <d v="1899-12-30T00:20:53"/>
    <n v="4"/>
    <d v="1899-12-30T00:03:33"/>
    <n v="20.883333333340726"/>
    <x v="1"/>
    <x v="1"/>
  </r>
  <r>
    <x v="0"/>
    <s v="2025019158"/>
    <x v="0"/>
    <x v="11"/>
    <s v="E8915MMX"/>
    <d v="2025-03-12T00:00:00"/>
    <x v="0"/>
    <s v="200223"/>
    <x v="0"/>
    <s v="PA"/>
    <x v="0"/>
    <x v="0"/>
    <d v="2025-03-12T00:00:00"/>
    <d v="1899-12-30T07:56:46"/>
    <d v="2025-03-12T00:00:00"/>
    <d v="1899-12-30T07:57:23"/>
    <d v="2025-03-12T00:00:00"/>
    <d v="1899-12-30T08:17:00"/>
    <x v="0"/>
    <x v="0"/>
    <s v="8043259254"/>
    <s v="FBO"/>
    <d v="1899-12-30T00:20:14"/>
    <x v="42"/>
    <d v="1899-12-30T00:00:37"/>
    <s v="Granel"/>
    <s v="E001"/>
    <x v="0"/>
    <d v="1899-12-30T00:20:14"/>
    <d v="1899-12-30T00:19:37"/>
    <x v="2"/>
    <x v="13"/>
    <x v="3"/>
    <x v="0"/>
    <n v="0"/>
    <n v="0"/>
    <x v="0"/>
    <x v="0"/>
    <x v="2"/>
    <n v="0"/>
    <x v="0"/>
    <x v="1"/>
    <d v="1899-12-30T00:00:37"/>
    <d v="1899-12-30T00:00:37"/>
    <x v="0"/>
    <m/>
    <m/>
    <d v="1899-12-30T00:00:00"/>
    <d v="1899-12-30T00:20:14"/>
    <n v="4"/>
    <d v="1899-12-30T00:00:37"/>
    <n v="20.233333333339186"/>
    <x v="2"/>
    <x v="1"/>
  </r>
  <r>
    <x v="0"/>
    <s v="2025019159"/>
    <x v="0"/>
    <x v="25"/>
    <s v="E3469KZS"/>
    <d v="2025-03-12T00:00:00"/>
    <x v="0"/>
    <s v="200223"/>
    <x v="0"/>
    <s v="PA"/>
    <x v="1"/>
    <x v="0"/>
    <d v="2025-03-12T00:00:00"/>
    <d v="1899-12-30T07:57:46"/>
    <d v="2025-03-12T00:00:00"/>
    <d v="1899-12-30T07:58:35"/>
    <d v="2025-03-12T00:00:00"/>
    <d v="1899-12-30T08:37:11"/>
    <x v="0"/>
    <x v="0"/>
    <s v="8043259257"/>
    <s v="FBO"/>
    <d v="1899-12-30T00:39:25"/>
    <x v="365"/>
    <d v="1899-12-30T00:00:49"/>
    <s v="Granel"/>
    <s v="E001"/>
    <x v="0"/>
    <d v="1899-12-30T00:39:25"/>
    <d v="1899-12-30T00:38:36"/>
    <x v="2"/>
    <x v="13"/>
    <x v="3"/>
    <x v="0"/>
    <n v="0"/>
    <n v="0"/>
    <x v="0"/>
    <x v="0"/>
    <x v="2"/>
    <n v="0"/>
    <x v="0"/>
    <x v="1"/>
    <d v="1899-12-30T00:00:49"/>
    <d v="1899-12-30T00:00:49"/>
    <x v="0"/>
    <m/>
    <m/>
    <d v="1899-12-30T00:00:00"/>
    <d v="1899-12-30T00:39:25"/>
    <n v="4"/>
    <d v="1899-12-30T00:00:49"/>
    <n v="39.416666666659182"/>
    <x v="2"/>
    <x v="1"/>
  </r>
  <r>
    <x v="0"/>
    <s v="2025019207"/>
    <x v="0"/>
    <x v="20"/>
    <s v="E1965LDD"/>
    <d v="2025-03-12T00:00:00"/>
    <x v="0"/>
    <s v="200223"/>
    <x v="0"/>
    <s v="PA"/>
    <x v="1"/>
    <x v="0"/>
    <d v="2025-03-12T00:00:00"/>
    <d v="1899-12-30T09:39:04"/>
    <d v="2025-03-12T00:00:00"/>
    <d v="1899-12-30T09:40:56"/>
    <d v="2025-03-12T00:00:00"/>
    <d v="1899-12-30T10:42:52"/>
    <x v="0"/>
    <x v="0"/>
    <s v="8043259264"/>
    <s v="FBO"/>
    <d v="1899-12-30T01:03:48"/>
    <x v="105"/>
    <d v="1899-12-30T00:01:52"/>
    <s v="Granel"/>
    <s v="E001"/>
    <x v="0"/>
    <d v="1899-12-30T01:03:48"/>
    <d v="1899-12-30T01:01:56"/>
    <x v="4"/>
    <x v="13"/>
    <x v="3"/>
    <x v="0"/>
    <n v="0"/>
    <n v="0"/>
    <x v="0"/>
    <x v="0"/>
    <x v="2"/>
    <n v="0"/>
    <x v="0"/>
    <x v="0"/>
    <d v="1899-12-30T00:01:52"/>
    <d v="1899-12-30T00:01:52"/>
    <x v="0"/>
    <m/>
    <m/>
    <d v="1899-12-30T00:00:00"/>
    <d v="1899-12-30T01:03:48"/>
    <n v="4"/>
    <d v="1899-12-30T00:01:52"/>
    <n v="63.800000000006371"/>
    <x v="4"/>
    <x v="0"/>
  </r>
  <r>
    <x v="0"/>
    <s v="2025019208"/>
    <x v="0"/>
    <x v="102"/>
    <s v="E9894LNC"/>
    <d v="2025-03-12T00:00:00"/>
    <x v="0"/>
    <s v="200223"/>
    <x v="0"/>
    <s v="PA"/>
    <x v="1"/>
    <x v="0"/>
    <d v="2025-03-12T00:00:00"/>
    <d v="1899-12-30T09:40:22"/>
    <d v="2025-03-12T00:00:00"/>
    <d v="1899-12-30T09:41:06"/>
    <d v="2025-03-12T00:00:00"/>
    <d v="1899-12-30T10:51:42"/>
    <x v="0"/>
    <x v="0"/>
    <s v="8043259266"/>
    <s v="FBO"/>
    <d v="1899-12-30T01:11:20"/>
    <x v="366"/>
    <d v="1899-12-30T00:00:44"/>
    <s v="Granel"/>
    <s v="E001"/>
    <x v="0"/>
    <d v="1899-12-30T01:11:20"/>
    <d v="1899-12-30T01:10:36"/>
    <x v="4"/>
    <x v="13"/>
    <x v="3"/>
    <x v="0"/>
    <n v="0"/>
    <n v="0"/>
    <x v="0"/>
    <x v="0"/>
    <x v="2"/>
    <n v="0"/>
    <x v="0"/>
    <x v="0"/>
    <d v="1899-12-30T00:00:44"/>
    <d v="1899-12-30T00:00:44"/>
    <x v="0"/>
    <m/>
    <m/>
    <d v="1899-12-30T00:00:00"/>
    <d v="1899-12-30T01:11:20"/>
    <n v="4"/>
    <d v="1899-12-30T00:00:44"/>
    <n v="71.333333333323267"/>
    <x v="4"/>
    <x v="0"/>
  </r>
  <r>
    <x v="0"/>
    <s v="2025019227"/>
    <x v="0"/>
    <x v="83"/>
    <s v="E1125KDL"/>
    <d v="2025-03-12T00:00:00"/>
    <x v="0"/>
    <s v="200223"/>
    <x v="0"/>
    <s v="PA"/>
    <x v="1"/>
    <x v="0"/>
    <d v="2025-03-12T00:00:00"/>
    <d v="1899-12-30T10:02:44"/>
    <d v="2025-03-12T00:00:00"/>
    <d v="1899-12-30T10:03:04"/>
    <d v="2025-03-12T00:00:00"/>
    <d v="1899-12-30T11:01:06"/>
    <x v="0"/>
    <x v="0"/>
    <s v="8043259268"/>
    <s v="FBO"/>
    <d v="1899-12-30T00:58:22"/>
    <x v="367"/>
    <d v="1899-12-30T00:00:20"/>
    <s v="Granel"/>
    <s v="E001"/>
    <x v="0"/>
    <d v="1899-12-30T00:58:22"/>
    <d v="1899-12-30T00:58:02"/>
    <x v="5"/>
    <x v="13"/>
    <x v="3"/>
    <x v="0"/>
    <n v="0"/>
    <n v="0"/>
    <x v="0"/>
    <x v="0"/>
    <x v="2"/>
    <n v="0"/>
    <x v="0"/>
    <x v="0"/>
    <d v="1899-12-30T00:00:20"/>
    <d v="1899-12-30T00:00:20"/>
    <x v="0"/>
    <m/>
    <m/>
    <d v="1899-12-30T00:00:00"/>
    <d v="1899-12-30T00:58:22"/>
    <n v="4"/>
    <d v="1899-12-30T00:00:20"/>
    <n v="58.366666666670376"/>
    <x v="5"/>
    <x v="0"/>
  </r>
  <r>
    <x v="0"/>
    <s v="2025019228"/>
    <x v="0"/>
    <x v="61"/>
    <s v="E7759MKP"/>
    <d v="2025-03-12T00:00:00"/>
    <x v="0"/>
    <s v="200223"/>
    <x v="0"/>
    <s v="PA"/>
    <x v="0"/>
    <x v="0"/>
    <d v="2025-03-12T00:00:00"/>
    <d v="1899-12-30T10:03:58"/>
    <d v="2025-03-12T00:00:00"/>
    <d v="1899-12-30T10:04:22"/>
    <d v="2025-03-12T00:00:00"/>
    <d v="1899-12-30T11:13:57"/>
    <x v="0"/>
    <x v="0"/>
    <s v="8043259270"/>
    <s v="FBO"/>
    <d v="1899-12-30T01:09:59"/>
    <x v="368"/>
    <d v="1899-12-30T00:00:24"/>
    <s v="Granel"/>
    <s v="E001"/>
    <x v="0"/>
    <d v="1899-12-30T01:09:59"/>
    <d v="1899-12-30T01:09:35"/>
    <x v="5"/>
    <x v="13"/>
    <x v="3"/>
    <x v="0"/>
    <n v="0"/>
    <n v="0"/>
    <x v="0"/>
    <x v="0"/>
    <x v="2"/>
    <n v="0"/>
    <x v="0"/>
    <x v="0"/>
    <d v="1899-12-30T00:00:24"/>
    <d v="1899-12-30T00:00:24"/>
    <x v="0"/>
    <m/>
    <m/>
    <d v="1899-12-30T00:00:00"/>
    <d v="1899-12-30T01:09:59"/>
    <n v="4"/>
    <d v="1899-12-30T00:00:24"/>
    <n v="69.983333333323216"/>
    <x v="5"/>
    <x v="0"/>
  </r>
  <r>
    <x v="0"/>
    <s v="2025019231"/>
    <x v="0"/>
    <x v="44"/>
    <s v="E8749KTF"/>
    <d v="2025-03-12T00:00:00"/>
    <x v="0"/>
    <s v="200223"/>
    <x v="0"/>
    <s v="PA"/>
    <x v="1"/>
    <x v="0"/>
    <d v="2025-03-12T00:00:00"/>
    <d v="1899-12-30T10:06:13"/>
    <d v="2025-03-12T00:00:00"/>
    <d v="1899-12-30T10:06:32"/>
    <d v="2025-03-12T00:00:00"/>
    <d v="1899-12-30T11:19:54"/>
    <x v="0"/>
    <x v="0"/>
    <s v="8043259272"/>
    <s v="FBO"/>
    <d v="1899-12-30T01:13:41"/>
    <x v="369"/>
    <d v="1899-12-30T00:00:19"/>
    <s v="Granel"/>
    <s v="E001"/>
    <x v="0"/>
    <d v="1899-12-30T01:13:41"/>
    <d v="1899-12-30T01:13:22"/>
    <x v="5"/>
    <x v="13"/>
    <x v="3"/>
    <x v="0"/>
    <n v="0"/>
    <n v="0"/>
    <x v="0"/>
    <x v="0"/>
    <x v="2"/>
    <n v="0"/>
    <x v="0"/>
    <x v="0"/>
    <d v="1899-12-30T00:00:19"/>
    <d v="1899-12-30T00:00:19"/>
    <x v="0"/>
    <m/>
    <m/>
    <d v="1899-12-30T00:00:00"/>
    <d v="1899-12-30T01:13:41"/>
    <n v="4"/>
    <d v="1899-12-30T00:00:19"/>
    <n v="73.683333333331149"/>
    <x v="5"/>
    <x v="0"/>
  </r>
  <r>
    <x v="0"/>
    <s v="2025019250"/>
    <x v="0"/>
    <x v="37"/>
    <s v="E8914MMX"/>
    <d v="2025-03-12T00:00:00"/>
    <x v="0"/>
    <s v="200223"/>
    <x v="0"/>
    <s v="PA"/>
    <x v="1"/>
    <x v="0"/>
    <d v="2025-03-12T00:00:00"/>
    <d v="1899-12-30T10:42:48"/>
    <d v="2025-03-12T00:00:00"/>
    <d v="1899-12-30T10:43:23"/>
    <d v="2025-03-12T00:00:00"/>
    <d v="1899-12-30T11:56:56"/>
    <x v="0"/>
    <x v="0"/>
    <s v="8043259279"/>
    <s v="FBO"/>
    <d v="1899-12-30T01:14:08"/>
    <x v="370"/>
    <d v="1899-12-30T00:00:35"/>
    <s v="Granel"/>
    <s v="E001"/>
    <x v="0"/>
    <d v="1899-12-30T01:14:08"/>
    <d v="1899-12-30T01:13:33"/>
    <x v="5"/>
    <x v="13"/>
    <x v="3"/>
    <x v="0"/>
    <n v="0"/>
    <n v="0"/>
    <x v="0"/>
    <x v="0"/>
    <x v="2"/>
    <n v="0"/>
    <x v="0"/>
    <x v="0"/>
    <d v="1899-12-30T00:00:35"/>
    <d v="1899-12-30T00:00:35"/>
    <x v="0"/>
    <m/>
    <m/>
    <d v="1899-12-30T00:00:00"/>
    <d v="1899-12-30T01:14:08"/>
    <n v="4"/>
    <d v="1899-12-30T00:00:35"/>
    <n v="74.133333333331223"/>
    <x v="5"/>
    <x v="0"/>
  </r>
  <r>
    <x v="0"/>
    <s v="2025019248"/>
    <x v="0"/>
    <x v="67"/>
    <s v="E3428MVC"/>
    <d v="2025-03-12T00:00:00"/>
    <x v="0"/>
    <s v="200223"/>
    <x v="0"/>
    <s v="PA"/>
    <x v="1"/>
    <x v="0"/>
    <d v="2025-03-12T00:00:00"/>
    <d v="1899-12-30T10:41:54"/>
    <d v="2025-03-12T00:00:00"/>
    <d v="1899-12-30T10:43:12"/>
    <d v="2025-03-12T00:00:00"/>
    <d v="1899-12-30T12:09:08"/>
    <x v="0"/>
    <x v="0"/>
    <s v="8043259282"/>
    <s v="FBO"/>
    <d v="1899-12-30T01:27:14"/>
    <x v="371"/>
    <d v="1899-12-30T00:01:18"/>
    <s v="Granel"/>
    <s v="E001"/>
    <x v="0"/>
    <d v="1899-12-30T01:27:14"/>
    <d v="1899-12-30T01:25:56"/>
    <x v="5"/>
    <x v="13"/>
    <x v="3"/>
    <x v="0"/>
    <n v="0"/>
    <n v="0"/>
    <x v="0"/>
    <x v="0"/>
    <x v="2"/>
    <n v="0"/>
    <x v="0"/>
    <x v="0"/>
    <d v="1899-12-30T00:01:18"/>
    <d v="1899-12-30T00:01:18"/>
    <x v="0"/>
    <m/>
    <m/>
    <d v="1899-12-30T00:00:00"/>
    <d v="1899-12-30T01:27:14"/>
    <n v="4"/>
    <d v="1899-12-30T00:01:18"/>
    <n v="87.23333333332792"/>
    <x v="11"/>
    <x v="0"/>
  </r>
  <r>
    <x v="0"/>
    <s v="2025019267"/>
    <x v="0"/>
    <x v="74"/>
    <s v="E8600MHK"/>
    <d v="2025-03-12T00:00:00"/>
    <x v="0"/>
    <s v="200223"/>
    <x v="0"/>
    <s v="PA"/>
    <x v="1"/>
    <x v="0"/>
    <d v="2025-03-12T00:00:00"/>
    <d v="1899-12-30T11:28:49"/>
    <d v="2025-03-12T00:00:00"/>
    <d v="1899-12-30T11:29:13"/>
    <d v="2025-03-12T00:00:00"/>
    <d v="1899-12-30T12:15:01"/>
    <x v="0"/>
    <x v="0"/>
    <s v="8043259283"/>
    <s v="FBO"/>
    <d v="1899-12-30T00:46:12"/>
    <x v="334"/>
    <d v="1899-12-30T00:00:24"/>
    <s v="Granel"/>
    <s v="E001"/>
    <x v="0"/>
    <d v="1899-12-30T00:46:12"/>
    <d v="1899-12-30T00:45:48"/>
    <x v="9"/>
    <x v="13"/>
    <x v="3"/>
    <x v="0"/>
    <n v="0"/>
    <n v="0"/>
    <x v="0"/>
    <x v="0"/>
    <x v="2"/>
    <n v="0"/>
    <x v="0"/>
    <x v="0"/>
    <d v="1899-12-30T00:00:24"/>
    <d v="1899-12-30T00:00:24"/>
    <x v="0"/>
    <m/>
    <m/>
    <d v="1899-12-30T00:00:00"/>
    <d v="1899-12-30T00:46:12"/>
    <n v="4"/>
    <d v="1899-12-30T00:00:24"/>
    <n v="46.199999999995228"/>
    <x v="11"/>
    <x v="0"/>
  </r>
  <r>
    <x v="0"/>
    <s v="2025019278"/>
    <x v="0"/>
    <x v="41"/>
    <s v="E3628JBD"/>
    <d v="2025-03-12T00:00:00"/>
    <x v="0"/>
    <s v="200223"/>
    <x v="0"/>
    <s v="PA"/>
    <x v="1"/>
    <x v="0"/>
    <d v="2025-03-12T00:00:00"/>
    <d v="1899-12-30T12:07:22"/>
    <d v="2025-03-12T00:00:00"/>
    <d v="1899-12-30T12:07:38"/>
    <d v="2025-03-12T00:00:00"/>
    <d v="1899-12-30T12:27:18"/>
    <x v="0"/>
    <x v="0"/>
    <s v="8043259285"/>
    <s v="FBO"/>
    <d v="1899-12-30T00:19:56"/>
    <x v="372"/>
    <d v="1899-12-30T00:00:16"/>
    <s v="Granel"/>
    <s v="E001"/>
    <x v="0"/>
    <d v="1899-12-30T00:19:56"/>
    <d v="1899-12-30T00:19:40"/>
    <x v="13"/>
    <x v="13"/>
    <x v="3"/>
    <x v="0"/>
    <n v="0"/>
    <n v="0"/>
    <x v="0"/>
    <x v="0"/>
    <x v="2"/>
    <n v="0"/>
    <x v="0"/>
    <x v="1"/>
    <d v="1899-12-30T00:00:16"/>
    <d v="1899-12-30T00:00:16"/>
    <x v="0"/>
    <m/>
    <m/>
    <d v="1899-12-30T00:00:00"/>
    <d v="1899-12-30T00:19:56"/>
    <n v="4"/>
    <d v="1899-12-30T00:00:16"/>
    <n v="19.933333333329628"/>
    <x v="11"/>
    <x v="1"/>
  </r>
  <r>
    <x v="0"/>
    <s v="2025019306"/>
    <x v="0"/>
    <x v="77"/>
    <s v="E7240GYH"/>
    <d v="2025-03-12T00:00:00"/>
    <x v="0"/>
    <s v="200223"/>
    <x v="0"/>
    <s v="PA"/>
    <x v="1"/>
    <x v="0"/>
    <d v="2025-03-12T00:00:00"/>
    <d v="1899-12-30T13:13:04"/>
    <d v="2025-03-12T00:00:00"/>
    <d v="1899-12-30T13:14:31"/>
    <d v="2025-03-12T00:00:00"/>
    <d v="1899-12-30T14:29:15"/>
    <x v="0"/>
    <x v="0"/>
    <s v="8043259296"/>
    <s v="FBO"/>
    <d v="1899-12-30T01:16:11"/>
    <x v="373"/>
    <d v="1899-12-30T00:01:27"/>
    <s v="Granel"/>
    <s v="E001"/>
    <x v="0"/>
    <d v="1899-12-30T01:16:11"/>
    <d v="1899-12-30T01:14:44"/>
    <x v="6"/>
    <x v="13"/>
    <x v="3"/>
    <x v="0"/>
    <n v="0"/>
    <n v="0"/>
    <x v="0"/>
    <x v="0"/>
    <x v="2"/>
    <n v="0"/>
    <x v="0"/>
    <x v="0"/>
    <d v="1899-12-30T00:01:27"/>
    <d v="1899-12-30T00:01:27"/>
    <x v="0"/>
    <m/>
    <m/>
    <d v="1899-12-30T00:00:00"/>
    <d v="1899-12-30T01:16:11"/>
    <n v="4"/>
    <d v="1899-12-30T00:01:27"/>
    <n v="76.183333333329628"/>
    <x v="7"/>
    <x v="0"/>
  </r>
  <r>
    <x v="0"/>
    <s v="2025019308"/>
    <x v="0"/>
    <x v="78"/>
    <s v="E1966HRC"/>
    <d v="2025-03-12T00:00:00"/>
    <x v="0"/>
    <s v="200223"/>
    <x v="0"/>
    <s v="PA"/>
    <x v="1"/>
    <x v="0"/>
    <d v="2025-03-12T00:00:00"/>
    <d v="1899-12-30T13:14:07"/>
    <d v="2025-03-12T00:00:00"/>
    <d v="1899-12-30T13:14:41"/>
    <d v="2025-03-12T00:00:00"/>
    <d v="1899-12-30T14:43:03"/>
    <x v="0"/>
    <x v="0"/>
    <s v="8043259299"/>
    <s v="FBO"/>
    <d v="1899-12-30T01:28:56"/>
    <x v="242"/>
    <d v="1899-12-30T00:00:34"/>
    <s v="Granel"/>
    <s v="E001"/>
    <x v="0"/>
    <d v="1899-12-30T01:28:56"/>
    <d v="1899-12-30T01:28:22"/>
    <x v="6"/>
    <x v="13"/>
    <x v="3"/>
    <x v="0"/>
    <n v="0"/>
    <n v="0"/>
    <x v="0"/>
    <x v="0"/>
    <x v="2"/>
    <n v="0"/>
    <x v="0"/>
    <x v="0"/>
    <d v="1899-12-30T00:00:34"/>
    <d v="1899-12-30T00:00:34"/>
    <x v="0"/>
    <m/>
    <m/>
    <d v="1899-12-30T00:00:00"/>
    <d v="1899-12-30T01:28:56"/>
    <n v="4"/>
    <d v="1899-12-30T00:00:34"/>
    <n v="88.933333333334502"/>
    <x v="7"/>
    <x v="0"/>
  </r>
  <r>
    <x v="0"/>
    <s v="2025019326"/>
    <x v="0"/>
    <x v="66"/>
    <s v="E5149MJT"/>
    <d v="2025-03-12T00:00:00"/>
    <x v="0"/>
    <s v="200223"/>
    <x v="0"/>
    <s v="PA"/>
    <x v="1"/>
    <x v="0"/>
    <d v="2025-03-12T00:00:00"/>
    <d v="1899-12-30T13:46:22"/>
    <d v="2025-03-12T00:00:00"/>
    <d v="1899-12-30T13:46:45"/>
    <d v="2025-03-12T00:00:00"/>
    <d v="1899-12-30T14:50:40"/>
    <x v="0"/>
    <x v="0"/>
    <s v="8043259301"/>
    <s v="FBO"/>
    <d v="1899-12-30T01:04:18"/>
    <x v="374"/>
    <d v="1899-12-30T00:00:23"/>
    <s v="Granel"/>
    <s v="E001"/>
    <x v="0"/>
    <d v="1899-12-30T01:04:18"/>
    <d v="1899-12-30T01:03:55"/>
    <x v="6"/>
    <x v="13"/>
    <x v="3"/>
    <x v="0"/>
    <n v="0"/>
    <n v="0"/>
    <x v="0"/>
    <x v="0"/>
    <x v="2"/>
    <n v="0"/>
    <x v="0"/>
    <x v="0"/>
    <d v="1899-12-30T00:00:23"/>
    <d v="1899-12-30T00:00:23"/>
    <x v="0"/>
    <m/>
    <m/>
    <d v="1899-12-30T00:00:00"/>
    <d v="1899-12-30T01:04:18"/>
    <n v="4"/>
    <d v="1899-12-30T00:00:23"/>
    <n v="64.30000000000318"/>
    <x v="7"/>
    <x v="0"/>
  </r>
  <r>
    <x v="0"/>
    <s v="2025019331"/>
    <x v="0"/>
    <x v="16"/>
    <s v="E6236MCZ"/>
    <d v="2025-03-12T00:00:00"/>
    <x v="0"/>
    <s v="200223"/>
    <x v="0"/>
    <s v="PA"/>
    <x v="1"/>
    <x v="0"/>
    <d v="2025-03-12T00:00:00"/>
    <d v="1899-12-30T13:58:42"/>
    <d v="2025-03-12T00:00:00"/>
    <d v="1899-12-30T13:59:13"/>
    <d v="2025-03-12T00:00:00"/>
    <d v="1899-12-30T14:54:52"/>
    <x v="0"/>
    <x v="0"/>
    <s v="8043259302"/>
    <s v="FBO"/>
    <d v="1899-12-30T00:56:10"/>
    <x v="375"/>
    <d v="1899-12-30T00:00:31"/>
    <s v="Granel"/>
    <s v="E001"/>
    <x v="0"/>
    <d v="1899-12-30T00:56:10"/>
    <d v="1899-12-30T00:55:39"/>
    <x v="6"/>
    <x v="13"/>
    <x v="3"/>
    <x v="0"/>
    <n v="0"/>
    <n v="0"/>
    <x v="0"/>
    <x v="0"/>
    <x v="2"/>
    <n v="0"/>
    <x v="0"/>
    <x v="0"/>
    <d v="1899-12-30T00:00:31"/>
    <d v="1899-12-30T00:00:31"/>
    <x v="0"/>
    <m/>
    <m/>
    <d v="1899-12-30T00:00:00"/>
    <d v="1899-12-30T00:56:10"/>
    <n v="4"/>
    <d v="1899-12-30T00:00:31"/>
    <n v="56.16666666666724"/>
    <x v="7"/>
    <x v="0"/>
  </r>
  <r>
    <x v="0"/>
    <s v="2025019336"/>
    <x v="0"/>
    <x v="58"/>
    <s v="E9212MMS"/>
    <d v="2025-03-12T00:00:00"/>
    <x v="0"/>
    <s v="200223"/>
    <x v="0"/>
    <s v="PA"/>
    <x v="1"/>
    <x v="0"/>
    <d v="2025-03-12T00:00:00"/>
    <d v="1899-12-30T14:07:51"/>
    <d v="2025-03-12T00:00:00"/>
    <d v="1899-12-30T14:08:15"/>
    <d v="2025-03-12T00:00:00"/>
    <d v="1899-12-30T15:12:57"/>
    <x v="0"/>
    <x v="0"/>
    <s v="8043259306"/>
    <s v="FBO"/>
    <d v="1899-12-30T01:05:06"/>
    <x v="376"/>
    <d v="1899-12-30T00:00:24"/>
    <s v="Granel"/>
    <s v="E001"/>
    <x v="0"/>
    <d v="1899-12-30T01:05:06"/>
    <d v="1899-12-30T01:04:42"/>
    <x v="14"/>
    <x v="13"/>
    <x v="3"/>
    <x v="0"/>
    <n v="0"/>
    <n v="0"/>
    <x v="0"/>
    <x v="0"/>
    <x v="2"/>
    <n v="0"/>
    <x v="0"/>
    <x v="0"/>
    <d v="1899-12-30T00:00:24"/>
    <d v="1899-12-30T00:00:24"/>
    <x v="0"/>
    <m/>
    <m/>
    <d v="1899-12-30T00:00:00"/>
    <d v="1899-12-30T01:05:06"/>
    <n v="4"/>
    <d v="1899-12-30T00:00:24"/>
    <n v="65.10000000000953"/>
    <x v="14"/>
    <x v="0"/>
  </r>
  <r>
    <x v="0"/>
    <s v="2025019362"/>
    <x v="0"/>
    <x v="47"/>
    <s v="E6318KWZ"/>
    <d v="2025-03-12T00:00:00"/>
    <x v="0"/>
    <s v="200223"/>
    <x v="0"/>
    <s v="PA"/>
    <x v="1"/>
    <x v="0"/>
    <d v="2025-03-12T00:00:00"/>
    <d v="1899-12-30T15:19:07"/>
    <d v="2025-03-12T00:00:00"/>
    <d v="1899-12-30T15:19:31"/>
    <d v="2025-03-12T00:00:00"/>
    <d v="1899-12-30T15:34:02"/>
    <x v="0"/>
    <x v="0"/>
    <s v="8043259309"/>
    <s v="FBO"/>
    <d v="1899-12-30T00:14:55"/>
    <x v="377"/>
    <d v="1899-12-30T00:00:24"/>
    <s v="Granel"/>
    <s v="E001"/>
    <x v="0"/>
    <d v="1899-12-30T00:14:55"/>
    <d v="1899-12-30T00:14:31"/>
    <x v="10"/>
    <x v="13"/>
    <x v="3"/>
    <x v="0"/>
    <n v="0"/>
    <n v="0"/>
    <x v="0"/>
    <x v="0"/>
    <x v="2"/>
    <n v="0"/>
    <x v="0"/>
    <x v="1"/>
    <d v="1899-12-30T00:00:24"/>
    <d v="1899-12-30T00:00:24"/>
    <x v="0"/>
    <m/>
    <m/>
    <d v="1899-12-30T00:00:00"/>
    <d v="1899-12-30T00:14:55"/>
    <n v="4"/>
    <d v="1899-12-30T00:00:24"/>
    <n v="14.916666666671983"/>
    <x v="14"/>
    <x v="1"/>
  </r>
  <r>
    <x v="0"/>
    <s v="2025019370"/>
    <x v="0"/>
    <x v="81"/>
    <s v="E5421JWF"/>
    <d v="2025-03-12T00:00:00"/>
    <x v="0"/>
    <s v="200223"/>
    <x v="0"/>
    <s v="PA"/>
    <x v="1"/>
    <x v="0"/>
    <d v="2025-03-12T00:00:00"/>
    <d v="1899-12-30T16:13:32"/>
    <d v="2025-03-12T00:00:00"/>
    <d v="1899-12-30T16:13:56"/>
    <d v="2025-03-12T00:00:00"/>
    <d v="1899-12-30T16:33:26"/>
    <x v="0"/>
    <x v="0"/>
    <s v="8043259314"/>
    <s v="FBO"/>
    <d v="1899-12-30T00:19:54"/>
    <x v="378"/>
    <d v="1899-12-30T00:00:24"/>
    <s v="Granel"/>
    <s v="E001"/>
    <x v="0"/>
    <d v="1899-12-30T00:19:54"/>
    <d v="1899-12-30T00:19:30"/>
    <x v="7"/>
    <x v="13"/>
    <x v="3"/>
    <x v="0"/>
    <n v="0"/>
    <n v="0"/>
    <x v="0"/>
    <x v="0"/>
    <x v="2"/>
    <n v="0"/>
    <x v="0"/>
    <x v="1"/>
    <d v="1899-12-30T00:00:24"/>
    <d v="1899-12-30T00:00:24"/>
    <x v="0"/>
    <m/>
    <m/>
    <d v="1899-12-30T00:00:00"/>
    <d v="1899-12-30T00:19:54"/>
    <n v="4"/>
    <d v="1899-12-30T00:00:24"/>
    <n v="19.900000000008067"/>
    <x v="8"/>
    <x v="1"/>
  </r>
  <r>
    <x v="0"/>
    <s v="2025019369"/>
    <x v="0"/>
    <x v="49"/>
    <s v="E3003JLJ"/>
    <d v="2025-03-12T00:00:00"/>
    <x v="0"/>
    <s v="200223"/>
    <x v="0"/>
    <s v="PA"/>
    <x v="1"/>
    <x v="0"/>
    <d v="2025-03-12T00:00:00"/>
    <d v="1899-12-30T16:12:02"/>
    <d v="2025-03-12T00:00:00"/>
    <d v="1899-12-30T16:12:52"/>
    <d v="2025-03-12T00:00:00"/>
    <d v="1899-12-30T16:41:04"/>
    <x v="0"/>
    <x v="0"/>
    <s v="8043259315"/>
    <s v="FBO"/>
    <d v="1899-12-30T00:29:02"/>
    <x v="379"/>
    <d v="1899-12-30T00:00:50"/>
    <s v="Granel"/>
    <s v="E001"/>
    <x v="0"/>
    <d v="1899-12-30T00:29:02"/>
    <d v="1899-12-30T00:28:12"/>
    <x v="7"/>
    <x v="13"/>
    <x v="3"/>
    <x v="0"/>
    <n v="0"/>
    <n v="0"/>
    <x v="0"/>
    <x v="0"/>
    <x v="2"/>
    <n v="0"/>
    <x v="0"/>
    <x v="1"/>
    <d v="1899-12-30T00:00:50"/>
    <d v="1899-12-30T00:00:50"/>
    <x v="0"/>
    <m/>
    <m/>
    <d v="1899-12-30T00:00:00"/>
    <d v="1899-12-30T00:29:02"/>
    <n v="4"/>
    <d v="1899-12-30T00:00:50"/>
    <n v="29.033333333337605"/>
    <x v="8"/>
    <x v="1"/>
  </r>
  <r>
    <x v="0"/>
    <s v="2025019372"/>
    <x v="0"/>
    <x v="82"/>
    <s v="E3927KFH"/>
    <d v="2025-03-12T00:00:00"/>
    <x v="0"/>
    <s v="200223"/>
    <x v="0"/>
    <s v="PA"/>
    <x v="1"/>
    <x v="0"/>
    <d v="2025-03-12T00:00:00"/>
    <d v="1899-12-30T16:22:55"/>
    <d v="2025-03-12T00:00:00"/>
    <d v="1899-12-30T16:23:27"/>
    <d v="2025-03-12T00:00:00"/>
    <d v="1899-12-30T16:46:35"/>
    <x v="0"/>
    <x v="0"/>
    <s v="8043259316"/>
    <s v="FBO"/>
    <d v="1899-12-30T00:23:40"/>
    <x v="380"/>
    <d v="1899-12-30T00:00:32"/>
    <s v="Granel"/>
    <s v="E001"/>
    <x v="0"/>
    <d v="1899-12-30T00:23:40"/>
    <d v="1899-12-30T00:23:08"/>
    <x v="7"/>
    <x v="13"/>
    <x v="3"/>
    <x v="0"/>
    <n v="0"/>
    <n v="0"/>
    <x v="0"/>
    <x v="0"/>
    <x v="2"/>
    <n v="0"/>
    <x v="0"/>
    <x v="1"/>
    <d v="1899-12-30T00:00:32"/>
    <d v="1899-12-30T00:00:32"/>
    <x v="0"/>
    <m/>
    <m/>
    <d v="1899-12-30T00:00:00"/>
    <d v="1899-12-30T00:23:40"/>
    <n v="4"/>
    <d v="1899-12-30T00:00:32"/>
    <n v="23.666666666659122"/>
    <x v="8"/>
    <x v="1"/>
  </r>
  <r>
    <x v="0"/>
    <s v="2025019431"/>
    <x v="0"/>
    <x v="108"/>
    <s v="E6646LFW"/>
    <d v="2025-03-12T00:00:00"/>
    <x v="0"/>
    <s v="200223"/>
    <x v="0"/>
    <s v="PA"/>
    <x v="1"/>
    <x v="0"/>
    <d v="2025-03-12T00:00:00"/>
    <d v="1899-12-30T19:46:57"/>
    <d v="2025-03-12T00:00:00"/>
    <d v="1899-12-30T19:47:26"/>
    <d v="2025-03-12T00:00:00"/>
    <d v="1899-12-30T20:07:27"/>
    <x v="0"/>
    <x v="0"/>
    <s v="8043259334"/>
    <s v="FBO"/>
    <d v="1899-12-30T00:20:30"/>
    <x v="381"/>
    <d v="1899-12-30T00:00:29"/>
    <s v="Granel"/>
    <s v="E001"/>
    <x v="0"/>
    <d v="1899-12-30T00:20:30"/>
    <d v="1899-12-30T00:20:01"/>
    <x v="12"/>
    <x v="13"/>
    <x v="3"/>
    <x v="0"/>
    <n v="0"/>
    <n v="0"/>
    <x v="0"/>
    <x v="0"/>
    <x v="2"/>
    <n v="0"/>
    <x v="0"/>
    <x v="1"/>
    <d v="1899-12-30T00:00:29"/>
    <d v="1899-12-30T00:00:29"/>
    <x v="0"/>
    <m/>
    <m/>
    <d v="1899-12-30T00:00:00"/>
    <d v="1899-12-30T00:20:30"/>
    <n v="4"/>
    <d v="1899-12-30T00:00:29"/>
    <n v="20.499999999998408"/>
    <x v="13"/>
    <x v="1"/>
  </r>
  <r>
    <x v="0"/>
    <s v="2025019436"/>
    <x v="0"/>
    <x v="7"/>
    <s v="E0804KGV"/>
    <d v="2025-03-13T00:00:00"/>
    <x v="0"/>
    <s v="200223"/>
    <x v="0"/>
    <s v="PA"/>
    <x v="1"/>
    <x v="0"/>
    <d v="2025-03-13T00:00:00"/>
    <d v="1899-12-30T05:56:04"/>
    <d v="2025-03-13T00:00:00"/>
    <d v="1899-12-30T06:01:49"/>
    <d v="2025-03-13T00:00:00"/>
    <d v="1899-12-30T06:27:31"/>
    <x v="0"/>
    <x v="0"/>
    <s v="8043259338"/>
    <s v="FBO"/>
    <d v="1899-12-30T00:31:27"/>
    <x v="382"/>
    <d v="1899-12-30T00:05:45"/>
    <s v="Granel"/>
    <s v="E001"/>
    <x v="0"/>
    <d v="1899-12-30T00:31:27"/>
    <d v="1899-12-30T00:25:42"/>
    <x v="0"/>
    <x v="14"/>
    <x v="3"/>
    <x v="0"/>
    <n v="0"/>
    <n v="0"/>
    <x v="0"/>
    <x v="0"/>
    <x v="2"/>
    <n v="0"/>
    <x v="0"/>
    <x v="1"/>
    <d v="1899-12-30T00:05:45"/>
    <d v="1899-12-30T00:05:45"/>
    <x v="0"/>
    <m/>
    <m/>
    <d v="1899-12-30T00:00:00"/>
    <d v="1899-12-30T00:31:27"/>
    <n v="5"/>
    <d v="1899-12-30T00:05:45"/>
    <n v="31.450000000003236"/>
    <x v="0"/>
    <x v="1"/>
  </r>
  <r>
    <x v="0"/>
    <s v="2025019437"/>
    <x v="0"/>
    <x v="94"/>
    <s v="E9250MFS"/>
    <d v="2025-03-13T00:00:00"/>
    <x v="0"/>
    <s v="200223"/>
    <x v="0"/>
    <s v="PA"/>
    <x v="1"/>
    <x v="0"/>
    <d v="2025-03-13T00:00:00"/>
    <d v="1899-12-30T05:57:04"/>
    <d v="2025-03-13T00:00:00"/>
    <d v="1899-12-30T06:02:08"/>
    <d v="2025-03-13T00:00:00"/>
    <d v="1899-12-30T06:30:25"/>
    <x v="0"/>
    <x v="0"/>
    <s v="8043259339"/>
    <s v="FBO"/>
    <d v="1899-12-30T00:33:21"/>
    <x v="383"/>
    <d v="1899-12-30T00:05:04"/>
    <s v="Granel"/>
    <s v="E001"/>
    <x v="0"/>
    <d v="1899-12-30T00:33:21"/>
    <d v="1899-12-30T00:28:17"/>
    <x v="0"/>
    <x v="14"/>
    <x v="3"/>
    <x v="0"/>
    <n v="0"/>
    <n v="0"/>
    <x v="0"/>
    <x v="0"/>
    <x v="2"/>
    <n v="0"/>
    <x v="0"/>
    <x v="1"/>
    <d v="1899-12-30T00:05:04"/>
    <d v="1899-12-30T00:05:04"/>
    <x v="0"/>
    <m/>
    <m/>
    <d v="1899-12-30T00:00:00"/>
    <d v="1899-12-30T00:33:21"/>
    <n v="5"/>
    <d v="1899-12-30T00:05:04"/>
    <n v="33.350000000011207"/>
    <x v="0"/>
    <x v="1"/>
  </r>
  <r>
    <x v="0"/>
    <s v="2025019438"/>
    <x v="0"/>
    <x v="32"/>
    <s v="E4998KKR"/>
    <d v="2025-03-13T00:00:00"/>
    <x v="0"/>
    <s v="200223"/>
    <x v="0"/>
    <s v="PA"/>
    <x v="0"/>
    <x v="0"/>
    <d v="2025-03-13T00:00:00"/>
    <d v="1899-12-30T05:58:08"/>
    <d v="2025-03-13T00:00:00"/>
    <d v="1899-12-30T06:02:26"/>
    <d v="2025-03-13T00:00:00"/>
    <d v="1899-12-30T06:37:36"/>
    <x v="0"/>
    <x v="0"/>
    <s v="8043259341"/>
    <s v="FBO"/>
    <d v="1899-12-30T00:39:28"/>
    <x v="204"/>
    <d v="1899-12-30T00:04:18"/>
    <s v="Granel"/>
    <s v="E001"/>
    <x v="0"/>
    <d v="1899-12-30T00:39:28"/>
    <d v="1899-12-30T00:35:10"/>
    <x v="0"/>
    <x v="14"/>
    <x v="3"/>
    <x v="0"/>
    <n v="0"/>
    <n v="0"/>
    <x v="0"/>
    <x v="0"/>
    <x v="2"/>
    <n v="0"/>
    <x v="0"/>
    <x v="1"/>
    <d v="1899-12-30T00:04:18"/>
    <d v="1899-12-30T00:04:18"/>
    <x v="0"/>
    <m/>
    <m/>
    <d v="1899-12-30T00:00:00"/>
    <d v="1899-12-30T00:39:28"/>
    <n v="5"/>
    <d v="1899-12-30T00:04:18"/>
    <n v="39.466666666670342"/>
    <x v="0"/>
    <x v="1"/>
  </r>
  <r>
    <x v="0"/>
    <s v="2025019439"/>
    <x v="0"/>
    <x v="1"/>
    <s v="E2098LVV"/>
    <d v="2025-03-13T00:00:00"/>
    <x v="0"/>
    <s v="200223"/>
    <x v="0"/>
    <s v="PA"/>
    <x v="0"/>
    <x v="0"/>
    <d v="2025-03-13T00:00:00"/>
    <d v="1899-12-30T05:58:52"/>
    <d v="2025-03-13T00:00:00"/>
    <d v="1899-12-30T06:02:41"/>
    <d v="2025-03-13T00:00:00"/>
    <d v="1899-12-30T06:46:25"/>
    <x v="0"/>
    <x v="0"/>
    <s v="8043259342"/>
    <s v="FBO"/>
    <d v="1899-12-30T00:47:33"/>
    <x v="384"/>
    <d v="1899-12-30T00:03:49"/>
    <s v="Granel"/>
    <s v="E001"/>
    <x v="0"/>
    <d v="1899-12-30T00:47:33"/>
    <d v="1899-12-30T00:43:44"/>
    <x v="0"/>
    <x v="14"/>
    <x v="3"/>
    <x v="0"/>
    <n v="0"/>
    <n v="0"/>
    <x v="0"/>
    <x v="0"/>
    <x v="2"/>
    <n v="0"/>
    <x v="0"/>
    <x v="0"/>
    <d v="1899-12-30T00:03:49"/>
    <d v="1899-12-30T00:03:49"/>
    <x v="0"/>
    <m/>
    <m/>
    <d v="1899-12-30T00:00:00"/>
    <d v="1899-12-30T00:47:33"/>
    <n v="5"/>
    <d v="1899-12-30T00:03:49"/>
    <n v="47.550000000009632"/>
    <x v="0"/>
    <x v="0"/>
  </r>
  <r>
    <x v="0"/>
    <s v="2025019441"/>
    <x v="0"/>
    <x v="4"/>
    <s v="E4735JNM"/>
    <d v="2025-03-13T00:00:00"/>
    <x v="0"/>
    <s v="200223"/>
    <x v="0"/>
    <s v="PA"/>
    <x v="1"/>
    <x v="0"/>
    <d v="2025-03-13T00:00:00"/>
    <d v="1899-12-30T06:01:50"/>
    <d v="2025-03-13T00:00:00"/>
    <d v="1899-12-30T06:03:10"/>
    <d v="2025-03-13T00:00:00"/>
    <d v="1899-12-30T06:56:09"/>
    <x v="0"/>
    <x v="0"/>
    <s v="8043259345"/>
    <s v="FBO"/>
    <d v="1899-12-30T00:54:19"/>
    <x v="385"/>
    <d v="1899-12-30T00:01:20"/>
    <s v="Granel"/>
    <s v="E001"/>
    <x v="0"/>
    <d v="1899-12-30T00:54:19"/>
    <d v="1899-12-30T00:52:59"/>
    <x v="1"/>
    <x v="14"/>
    <x v="3"/>
    <x v="0"/>
    <n v="0"/>
    <n v="0"/>
    <x v="0"/>
    <x v="0"/>
    <x v="2"/>
    <n v="0"/>
    <x v="0"/>
    <x v="0"/>
    <d v="1899-12-30T00:01:20"/>
    <d v="1899-12-30T00:01:20"/>
    <x v="0"/>
    <m/>
    <m/>
    <d v="1899-12-30T00:00:00"/>
    <d v="1899-12-30T00:54:19"/>
    <n v="5"/>
    <d v="1899-12-30T00:01:20"/>
    <n v="54.316666666670386"/>
    <x v="0"/>
    <x v="0"/>
  </r>
  <r>
    <x v="0"/>
    <s v="2025019445"/>
    <x v="0"/>
    <x v="13"/>
    <s v="E6001LDD"/>
    <d v="2025-03-13T00:00:00"/>
    <x v="0"/>
    <s v="200223"/>
    <x v="0"/>
    <s v="PA"/>
    <x v="1"/>
    <x v="0"/>
    <d v="2025-03-13T00:00:00"/>
    <d v="1899-12-30T06:44:17"/>
    <d v="2025-03-13T00:00:00"/>
    <d v="1899-12-30T06:44:57"/>
    <d v="2025-03-13T00:00:00"/>
    <d v="1899-12-30T07:08:48"/>
    <x v="0"/>
    <x v="0"/>
    <s v="8043259346"/>
    <s v="FBO"/>
    <d v="1899-12-30T00:24:31"/>
    <x v="386"/>
    <d v="1899-12-30T00:00:40"/>
    <s v="Granel"/>
    <s v="E001"/>
    <x v="0"/>
    <d v="1899-12-30T00:24:31"/>
    <d v="1899-12-30T00:23:51"/>
    <x v="1"/>
    <x v="14"/>
    <x v="3"/>
    <x v="0"/>
    <n v="0"/>
    <n v="0"/>
    <x v="0"/>
    <x v="0"/>
    <x v="2"/>
    <n v="0"/>
    <x v="0"/>
    <x v="1"/>
    <d v="1899-12-30T00:00:40"/>
    <d v="1899-12-30T00:00:40"/>
    <x v="0"/>
    <m/>
    <m/>
    <d v="1899-12-30T00:00:00"/>
    <d v="1899-12-30T00:24:31"/>
    <n v="5"/>
    <d v="1899-12-30T00:00:40"/>
    <n v="24.516666666676759"/>
    <x v="1"/>
    <x v="1"/>
  </r>
  <r>
    <x v="0"/>
    <s v="2025019447"/>
    <x v="0"/>
    <x v="12"/>
    <s v="E9635LVW"/>
    <d v="2025-03-13T00:00:00"/>
    <x v="0"/>
    <s v="200223"/>
    <x v="0"/>
    <s v="PA"/>
    <x v="1"/>
    <x v="0"/>
    <d v="2025-03-13T00:00:00"/>
    <d v="1899-12-30T06:56:34"/>
    <d v="2025-03-13T00:00:00"/>
    <d v="1899-12-30T06:57:21"/>
    <d v="2025-03-13T00:00:00"/>
    <d v="1899-12-30T07:11:43"/>
    <x v="0"/>
    <x v="0"/>
    <s v="8043259347"/>
    <s v="FBO"/>
    <d v="1899-12-30T00:15:09"/>
    <x v="387"/>
    <d v="1899-12-30T00:00:47"/>
    <s v="Granel"/>
    <s v="E001"/>
    <x v="0"/>
    <d v="1899-12-30T00:15:09"/>
    <d v="1899-12-30T00:14:22"/>
    <x v="1"/>
    <x v="14"/>
    <x v="3"/>
    <x v="0"/>
    <n v="0"/>
    <n v="0"/>
    <x v="0"/>
    <x v="0"/>
    <x v="2"/>
    <n v="0"/>
    <x v="0"/>
    <x v="1"/>
    <d v="1899-12-30T00:00:47"/>
    <d v="1899-12-30T00:00:47"/>
    <x v="0"/>
    <m/>
    <m/>
    <d v="1899-12-30T00:00:00"/>
    <d v="1899-12-30T00:15:09"/>
    <n v="5"/>
    <d v="1899-12-30T00:00:47"/>
    <n v="15.149999999995174"/>
    <x v="1"/>
    <x v="1"/>
  </r>
  <r>
    <x v="0"/>
    <s v="2025019457"/>
    <x v="0"/>
    <x v="102"/>
    <s v="E9894LNC"/>
    <d v="2025-03-13T00:00:00"/>
    <x v="0"/>
    <s v="200223"/>
    <x v="0"/>
    <s v="PA"/>
    <x v="1"/>
    <x v="0"/>
    <d v="2025-03-13T00:00:00"/>
    <d v="1899-12-30T07:17:52"/>
    <d v="2025-03-13T00:00:00"/>
    <d v="1899-12-30T07:19:00"/>
    <d v="2025-03-13T00:00:00"/>
    <d v="1899-12-30T07:43:24"/>
    <x v="0"/>
    <x v="0"/>
    <s v="8043259349"/>
    <s v="FBO"/>
    <d v="1899-12-30T00:25:32"/>
    <x v="388"/>
    <d v="1899-12-30T00:01:08"/>
    <s v="Granel"/>
    <s v="E001"/>
    <x v="0"/>
    <d v="1899-12-30T00:25:32"/>
    <d v="1899-12-30T00:24:24"/>
    <x v="2"/>
    <x v="14"/>
    <x v="3"/>
    <x v="0"/>
    <n v="0"/>
    <n v="0"/>
    <x v="0"/>
    <x v="0"/>
    <x v="2"/>
    <n v="0"/>
    <x v="0"/>
    <x v="1"/>
    <d v="1899-12-30T00:01:08"/>
    <d v="1899-12-30T00:01:08"/>
    <x v="0"/>
    <m/>
    <m/>
    <d v="1899-12-30T00:00:00"/>
    <d v="1899-12-30T00:25:32"/>
    <n v="5"/>
    <d v="1899-12-30T00:01:08"/>
    <n v="25.53333333334561"/>
    <x v="1"/>
    <x v="1"/>
  </r>
  <r>
    <x v="0"/>
    <s v="2025019463"/>
    <x v="0"/>
    <x v="26"/>
    <s v="E9516MPT"/>
    <d v="2025-03-13T00:00:00"/>
    <x v="0"/>
    <s v="200223"/>
    <x v="0"/>
    <s v="PA"/>
    <x v="1"/>
    <x v="0"/>
    <d v="2025-03-13T00:00:00"/>
    <d v="1899-12-30T07:31:23"/>
    <d v="2025-03-13T00:00:00"/>
    <d v="1899-12-30T07:32:36"/>
    <d v="2025-03-13T00:00:00"/>
    <d v="1899-12-30T07:59:14"/>
    <x v="0"/>
    <x v="0"/>
    <s v="8043259351"/>
    <s v="FBO"/>
    <d v="1899-12-30T00:27:51"/>
    <x v="389"/>
    <d v="1899-12-30T00:01:13"/>
    <s v="Granel"/>
    <s v="E001"/>
    <x v="0"/>
    <d v="1899-12-30T00:27:51"/>
    <d v="1899-12-30T00:26:38"/>
    <x v="2"/>
    <x v="14"/>
    <x v="3"/>
    <x v="0"/>
    <n v="0"/>
    <n v="0"/>
    <x v="0"/>
    <x v="0"/>
    <x v="2"/>
    <n v="0"/>
    <x v="0"/>
    <x v="1"/>
    <d v="1899-12-30T00:01:13"/>
    <d v="1899-12-30T00:01:13"/>
    <x v="0"/>
    <m/>
    <m/>
    <d v="1899-12-30T00:00:00"/>
    <d v="1899-12-30T00:27:51"/>
    <n v="5"/>
    <d v="1899-12-30T00:01:13"/>
    <n v="27.850000000003234"/>
    <x v="1"/>
    <x v="1"/>
  </r>
  <r>
    <x v="0"/>
    <s v="2025019462"/>
    <x v="0"/>
    <x v="36"/>
    <s v="E9365MTP"/>
    <d v="2025-03-13T00:00:00"/>
    <x v="0"/>
    <s v="200223"/>
    <x v="0"/>
    <s v="PA"/>
    <x v="1"/>
    <x v="0"/>
    <d v="2025-03-13T00:00:00"/>
    <d v="1899-12-30T07:29:43"/>
    <d v="2025-03-13T00:00:00"/>
    <d v="1899-12-30T07:31:55"/>
    <d v="2025-03-13T00:00:00"/>
    <d v="1899-12-30T08:07:22"/>
    <x v="0"/>
    <x v="0"/>
    <s v="8043259352"/>
    <s v="FBO"/>
    <d v="1899-12-30T00:37:39"/>
    <x v="3"/>
    <d v="1899-12-30T00:02:12"/>
    <s v="Granel"/>
    <s v="E001"/>
    <x v="0"/>
    <d v="1899-12-30T00:37:39"/>
    <d v="1899-12-30T00:35:27"/>
    <x v="2"/>
    <x v="14"/>
    <x v="3"/>
    <x v="0"/>
    <n v="0"/>
    <n v="0"/>
    <x v="0"/>
    <x v="0"/>
    <x v="2"/>
    <n v="0"/>
    <x v="0"/>
    <x v="1"/>
    <d v="1899-12-30T00:02:12"/>
    <d v="1899-12-30T00:02:12"/>
    <x v="0"/>
    <m/>
    <m/>
    <d v="1899-12-30T00:00:00"/>
    <d v="1899-12-30T00:37:39"/>
    <n v="5"/>
    <d v="1899-12-30T00:02:12"/>
    <n v="37.649999999995174"/>
    <x v="2"/>
    <x v="1"/>
  </r>
  <r>
    <x v="0"/>
    <s v="2025019469"/>
    <x v="0"/>
    <x v="109"/>
    <s v="E7108LKG"/>
    <d v="2025-03-13T00:00:00"/>
    <x v="0"/>
    <s v="200223"/>
    <x v="0"/>
    <s v="PA"/>
    <x v="1"/>
    <x v="0"/>
    <d v="2025-03-13T00:00:00"/>
    <d v="1899-12-30T08:04:40"/>
    <d v="2025-03-13T00:00:00"/>
    <d v="1899-12-30T08:08:36"/>
    <d v="2025-03-13T00:00:00"/>
    <d v="1899-12-30T08:31:02"/>
    <x v="0"/>
    <x v="0"/>
    <s v="8043259354"/>
    <s v="FBO"/>
    <d v="1899-12-30T00:26:22"/>
    <x v="152"/>
    <d v="1899-12-30T00:03:56"/>
    <s v="Granel"/>
    <s v="E001"/>
    <x v="0"/>
    <d v="1899-12-30T00:26:22"/>
    <d v="1899-12-30T00:22:26"/>
    <x v="3"/>
    <x v="14"/>
    <x v="3"/>
    <x v="0"/>
    <n v="0"/>
    <n v="0"/>
    <x v="0"/>
    <x v="0"/>
    <x v="2"/>
    <n v="0"/>
    <x v="0"/>
    <x v="1"/>
    <d v="1899-12-30T00:03:56"/>
    <d v="1899-12-30T00:03:56"/>
    <x v="0"/>
    <m/>
    <m/>
    <d v="1899-12-30T00:00:00"/>
    <d v="1899-12-30T00:26:22"/>
    <n v="5"/>
    <d v="1899-12-30T00:03:56"/>
    <n v="26.366666666673613"/>
    <x v="2"/>
    <x v="1"/>
  </r>
  <r>
    <x v="0"/>
    <s v="2025019472"/>
    <x v="0"/>
    <x v="110"/>
    <s v="E3864LKG"/>
    <d v="2025-03-13T00:00:00"/>
    <x v="0"/>
    <s v="200223"/>
    <x v="0"/>
    <s v="PA"/>
    <x v="1"/>
    <x v="0"/>
    <d v="2025-03-13T00:00:00"/>
    <d v="1899-12-30T08:10:54"/>
    <d v="2025-03-13T00:00:00"/>
    <d v="1899-12-30T08:11:24"/>
    <d v="2025-03-13T00:00:00"/>
    <d v="1899-12-30T08:38:01"/>
    <x v="0"/>
    <x v="0"/>
    <s v="8043259355"/>
    <s v="FBO"/>
    <d v="1899-12-30T00:27:07"/>
    <x v="43"/>
    <d v="1899-12-30T00:00:30"/>
    <s v="Granel"/>
    <s v="E001"/>
    <x v="0"/>
    <d v="1899-12-30T00:27:07"/>
    <d v="1899-12-30T00:26:37"/>
    <x v="3"/>
    <x v="14"/>
    <x v="3"/>
    <x v="0"/>
    <n v="0"/>
    <n v="0"/>
    <x v="0"/>
    <x v="0"/>
    <x v="2"/>
    <n v="0"/>
    <x v="0"/>
    <x v="1"/>
    <d v="1899-12-30T00:00:30"/>
    <d v="1899-12-30T00:00:30"/>
    <x v="0"/>
    <m/>
    <m/>
    <d v="1899-12-30T00:00:00"/>
    <d v="1899-12-30T00:27:07"/>
    <n v="5"/>
    <d v="1899-12-30T00:00:30"/>
    <n v="27.116666666668774"/>
    <x v="2"/>
    <x v="1"/>
  </r>
  <r>
    <x v="0"/>
    <s v="2025019507"/>
    <x v="0"/>
    <x v="16"/>
    <s v="E6236MCZ"/>
    <d v="2025-03-13T00:00:00"/>
    <x v="0"/>
    <s v="200223"/>
    <x v="0"/>
    <s v="PA"/>
    <x v="1"/>
    <x v="0"/>
    <d v="2025-03-13T00:00:00"/>
    <d v="1899-12-30T09:17:14"/>
    <d v="2025-03-13T00:00:00"/>
    <d v="1899-12-30T09:18:13"/>
    <d v="2025-03-13T00:00:00"/>
    <d v="1899-12-30T09:44:30"/>
    <x v="0"/>
    <x v="0"/>
    <s v="8043259360"/>
    <s v="FBO"/>
    <d v="1899-12-30T00:27:16"/>
    <x v="390"/>
    <d v="1899-12-30T00:00:59"/>
    <s v="Granel"/>
    <s v="E001"/>
    <x v="0"/>
    <d v="1899-12-30T00:27:16"/>
    <d v="1899-12-30T00:26:17"/>
    <x v="4"/>
    <x v="14"/>
    <x v="3"/>
    <x v="0"/>
    <n v="0"/>
    <n v="0"/>
    <x v="0"/>
    <x v="0"/>
    <x v="2"/>
    <n v="0"/>
    <x v="0"/>
    <x v="1"/>
    <d v="1899-12-30T00:00:59"/>
    <d v="1899-12-30T00:00:59"/>
    <x v="0"/>
    <m/>
    <m/>
    <d v="1899-12-30T00:00:00"/>
    <d v="1899-12-30T00:27:16"/>
    <n v="5"/>
    <d v="1899-12-30T00:00:59"/>
    <n v="27.266666666673594"/>
    <x v="3"/>
    <x v="1"/>
  </r>
  <r>
    <x v="0"/>
    <s v="2025019511"/>
    <x v="0"/>
    <x v="25"/>
    <s v="E3469KZS"/>
    <d v="2025-03-13T00:00:00"/>
    <x v="0"/>
    <s v="200223"/>
    <x v="0"/>
    <s v="PA"/>
    <x v="0"/>
    <x v="0"/>
    <d v="2025-03-13T00:00:00"/>
    <d v="1899-12-30T09:26:37"/>
    <d v="2025-03-13T00:00:00"/>
    <d v="1899-12-30T09:29:07"/>
    <d v="2025-03-13T00:00:00"/>
    <d v="1899-12-30T10:43:10"/>
    <x v="0"/>
    <x v="0"/>
    <s v="8043259368"/>
    <s v="FBO"/>
    <d v="1899-12-30T01:16:33"/>
    <x v="391"/>
    <d v="1899-12-30T00:02:30"/>
    <s v="Granel"/>
    <s v="E001"/>
    <x v="0"/>
    <d v="1899-12-30T01:16:33"/>
    <d v="1899-12-30T01:14:03"/>
    <x v="4"/>
    <x v="14"/>
    <x v="3"/>
    <x v="0"/>
    <n v="0"/>
    <n v="0"/>
    <x v="0"/>
    <x v="0"/>
    <x v="2"/>
    <n v="0"/>
    <x v="0"/>
    <x v="0"/>
    <d v="1899-12-30T00:02:30"/>
    <d v="1899-12-30T00:02:30"/>
    <x v="0"/>
    <m/>
    <m/>
    <d v="1899-12-30T00:00:00"/>
    <d v="1899-12-30T01:16:33"/>
    <n v="5"/>
    <d v="1899-12-30T00:02:30"/>
    <n v="76.549999999996857"/>
    <x v="4"/>
    <x v="0"/>
  </r>
  <r>
    <x v="0"/>
    <s v="2025019541"/>
    <x v="0"/>
    <x v="41"/>
    <s v="E3628JBD"/>
    <d v="2025-03-13T00:00:00"/>
    <x v="0"/>
    <s v="200223"/>
    <x v="0"/>
    <s v="PA"/>
    <x v="1"/>
    <x v="0"/>
    <d v="2025-03-13T00:00:00"/>
    <d v="1899-12-30T10:11:15"/>
    <d v="2025-03-13T00:00:00"/>
    <d v="1899-12-30T10:13:00"/>
    <d v="2025-03-13T00:00:00"/>
    <d v="1899-12-30T11:07:04"/>
    <x v="0"/>
    <x v="0"/>
    <s v="8043259372"/>
    <s v="FBO"/>
    <d v="1899-12-30T00:55:49"/>
    <x v="392"/>
    <d v="1899-12-30T00:01:45"/>
    <s v="Granel"/>
    <s v="E001"/>
    <x v="0"/>
    <d v="1899-12-30T00:55:49"/>
    <d v="1899-12-30T00:54:04"/>
    <x v="5"/>
    <x v="14"/>
    <x v="3"/>
    <x v="0"/>
    <n v="0"/>
    <n v="0"/>
    <x v="0"/>
    <x v="0"/>
    <x v="2"/>
    <n v="0"/>
    <x v="0"/>
    <x v="0"/>
    <d v="1899-12-30T00:01:45"/>
    <d v="1899-12-30T00:01:45"/>
    <x v="0"/>
    <m/>
    <m/>
    <d v="1899-12-30T00:00:00"/>
    <d v="1899-12-30T00:55:49"/>
    <n v="5"/>
    <d v="1899-12-30T00:01:45"/>
    <n v="55.816666666660787"/>
    <x v="5"/>
    <x v="0"/>
  </r>
  <r>
    <x v="0"/>
    <s v="2025019550"/>
    <x v="0"/>
    <x v="37"/>
    <s v="E8914MMX"/>
    <d v="2025-03-13T00:00:00"/>
    <x v="0"/>
    <s v="200223"/>
    <x v="0"/>
    <s v="PA"/>
    <x v="0"/>
    <x v="0"/>
    <d v="2025-03-13T00:00:00"/>
    <d v="1899-12-30T10:33:32"/>
    <d v="2025-03-13T00:00:00"/>
    <d v="1899-12-30T10:34:29"/>
    <d v="2025-03-13T00:00:00"/>
    <d v="1899-12-30T11:22:40"/>
    <x v="0"/>
    <x v="0"/>
    <s v="8043259376"/>
    <s v="FBO"/>
    <d v="1899-12-30T00:49:08"/>
    <x v="393"/>
    <d v="1899-12-30T00:00:57"/>
    <s v="Granel"/>
    <s v="E001"/>
    <x v="0"/>
    <d v="1899-12-30T00:49:08"/>
    <d v="1899-12-30T00:48:11"/>
    <x v="5"/>
    <x v="14"/>
    <x v="3"/>
    <x v="0"/>
    <n v="0"/>
    <n v="0"/>
    <x v="0"/>
    <x v="0"/>
    <x v="2"/>
    <n v="0"/>
    <x v="0"/>
    <x v="0"/>
    <d v="1899-12-30T00:00:57"/>
    <d v="1899-12-30T00:00:57"/>
    <x v="0"/>
    <m/>
    <m/>
    <d v="1899-12-30T00:00:00"/>
    <d v="1899-12-30T00:49:08"/>
    <n v="5"/>
    <d v="1899-12-30T00:00:57"/>
    <n v="49.13333333333275"/>
    <x v="5"/>
    <x v="0"/>
  </r>
  <r>
    <x v="0"/>
    <s v="2025019635"/>
    <x v="0"/>
    <x v="82"/>
    <s v="E3927KFH"/>
    <d v="2025-03-13T00:00:00"/>
    <x v="0"/>
    <s v="200223"/>
    <x v="0"/>
    <s v="PA"/>
    <x v="1"/>
    <x v="0"/>
    <d v="2025-03-13T00:00:00"/>
    <d v="1899-12-30T13:23:59"/>
    <d v="2025-03-13T00:00:00"/>
    <d v="1899-12-30T13:24:24"/>
    <d v="2025-03-13T00:00:00"/>
    <d v="1899-12-30T13:40:53"/>
    <x v="0"/>
    <x v="0"/>
    <s v="8043259387"/>
    <s v="FBO"/>
    <d v="1899-12-30T00:16:54"/>
    <x v="182"/>
    <d v="1899-12-30T00:00:25"/>
    <s v="Granel"/>
    <s v="E001"/>
    <x v="0"/>
    <d v="1899-12-30T00:16:54"/>
    <d v="1899-12-30T00:16:29"/>
    <x v="6"/>
    <x v="14"/>
    <x v="3"/>
    <x v="0"/>
    <n v="0"/>
    <n v="0"/>
    <x v="0"/>
    <x v="0"/>
    <x v="2"/>
    <n v="0"/>
    <x v="0"/>
    <x v="1"/>
    <d v="1899-12-30T00:00:25"/>
    <d v="1899-12-30T00:00:25"/>
    <x v="0"/>
    <m/>
    <m/>
    <d v="1899-12-30T00:00:00"/>
    <d v="1899-12-30T00:16:54"/>
    <n v="5"/>
    <d v="1899-12-30T00:00:25"/>
    <n v="16.899999999998485"/>
    <x v="6"/>
    <x v="1"/>
  </r>
  <r>
    <x v="0"/>
    <s v="2025019637"/>
    <x v="0"/>
    <x v="13"/>
    <s v="E6001LDD"/>
    <d v="2025-03-13T00:00:00"/>
    <x v="0"/>
    <s v="200223"/>
    <x v="0"/>
    <s v="PA"/>
    <x v="1"/>
    <x v="0"/>
    <d v="2025-03-13T00:00:00"/>
    <d v="1899-12-30T13:27:54"/>
    <d v="2025-03-13T00:00:00"/>
    <d v="1899-12-30T13:28:20"/>
    <d v="2025-03-13T00:00:00"/>
    <d v="1899-12-30T14:13:47"/>
    <x v="0"/>
    <x v="0"/>
    <s v="8043259392"/>
    <s v="FBO"/>
    <d v="1899-12-30T00:45:53"/>
    <x v="394"/>
    <d v="1899-12-30T00:00:26"/>
    <s v="Granel"/>
    <s v="E001"/>
    <x v="0"/>
    <d v="1899-12-30T00:45:53"/>
    <d v="1899-12-30T00:45:27"/>
    <x v="6"/>
    <x v="14"/>
    <x v="3"/>
    <x v="0"/>
    <n v="0"/>
    <n v="0"/>
    <x v="0"/>
    <x v="0"/>
    <x v="2"/>
    <n v="0"/>
    <x v="0"/>
    <x v="0"/>
    <d v="1899-12-30T00:00:26"/>
    <d v="1899-12-30T00:00:26"/>
    <x v="0"/>
    <m/>
    <m/>
    <d v="1899-12-30T00:00:00"/>
    <d v="1899-12-30T00:45:53"/>
    <n v="5"/>
    <d v="1899-12-30T00:00:26"/>
    <n v="45.883333333324892"/>
    <x v="7"/>
    <x v="0"/>
  </r>
  <r>
    <x v="0"/>
    <s v="2025019638"/>
    <x v="0"/>
    <x v="12"/>
    <s v="E9635LVW"/>
    <d v="2025-03-13T00:00:00"/>
    <x v="0"/>
    <s v="200223"/>
    <x v="0"/>
    <s v="PA"/>
    <x v="1"/>
    <x v="0"/>
    <d v="2025-03-13T00:00:00"/>
    <d v="1899-12-30T13:29:41"/>
    <d v="2025-03-13T00:00:00"/>
    <d v="1899-12-30T13:30:09"/>
    <d v="2025-03-13T00:00:00"/>
    <d v="1899-12-30T14:18:52"/>
    <x v="0"/>
    <x v="0"/>
    <s v="8043259393"/>
    <s v="FBO"/>
    <d v="1899-12-30T00:49:11"/>
    <x v="395"/>
    <d v="1899-12-30T00:00:28"/>
    <s v="Granel"/>
    <s v="E001"/>
    <x v="0"/>
    <d v="1899-12-30T00:49:11"/>
    <d v="1899-12-30T00:48:43"/>
    <x v="6"/>
    <x v="14"/>
    <x v="3"/>
    <x v="0"/>
    <n v="0"/>
    <n v="0"/>
    <x v="0"/>
    <x v="0"/>
    <x v="2"/>
    <n v="0"/>
    <x v="0"/>
    <x v="0"/>
    <d v="1899-12-30T00:00:28"/>
    <d v="1899-12-30T00:00:28"/>
    <x v="0"/>
    <m/>
    <m/>
    <d v="1899-12-30T00:00:00"/>
    <d v="1899-12-30T00:49:11"/>
    <n v="5"/>
    <d v="1899-12-30T00:00:28"/>
    <n v="49.183333333343953"/>
    <x v="7"/>
    <x v="0"/>
  </r>
  <r>
    <x v="0"/>
    <s v="2025019650"/>
    <x v="0"/>
    <x v="102"/>
    <s v="E9894LNC"/>
    <d v="2025-03-13T00:00:00"/>
    <x v="0"/>
    <s v="200223"/>
    <x v="0"/>
    <s v="PA"/>
    <x v="1"/>
    <x v="0"/>
    <d v="2025-03-13T00:00:00"/>
    <d v="1899-12-30T13:43:12"/>
    <d v="2025-03-13T00:00:00"/>
    <d v="1899-12-30T13:43:36"/>
    <d v="2025-03-13T00:00:00"/>
    <d v="1899-12-30T14:30:51"/>
    <x v="0"/>
    <x v="0"/>
    <s v="8043259397"/>
    <s v="FBO"/>
    <d v="1899-12-30T00:47:39"/>
    <x v="396"/>
    <d v="1899-12-30T00:00:24"/>
    <s v="Granel"/>
    <s v="E001"/>
    <x v="0"/>
    <d v="1899-12-30T00:47:39"/>
    <d v="1899-12-30T00:47:15"/>
    <x v="6"/>
    <x v="14"/>
    <x v="3"/>
    <x v="0"/>
    <n v="0"/>
    <n v="0"/>
    <x v="0"/>
    <x v="0"/>
    <x v="2"/>
    <n v="0"/>
    <x v="0"/>
    <x v="0"/>
    <d v="1899-12-30T00:00:24"/>
    <d v="1899-12-30T00:00:24"/>
    <x v="0"/>
    <m/>
    <m/>
    <d v="1899-12-30T00:00:00"/>
    <d v="1899-12-30T00:47:39"/>
    <n v="5"/>
    <d v="1899-12-30T00:00:24"/>
    <n v="47.649999999988744"/>
    <x v="7"/>
    <x v="0"/>
  </r>
  <r>
    <x v="0"/>
    <s v="2025019671"/>
    <x v="0"/>
    <x v="57"/>
    <s v="E4484LVV"/>
    <d v="2025-03-13T00:00:00"/>
    <x v="0"/>
    <s v="200223"/>
    <x v="0"/>
    <s v="PA"/>
    <x v="1"/>
    <x v="0"/>
    <d v="2025-03-13T00:00:00"/>
    <d v="1899-12-30T14:20:24"/>
    <d v="2025-03-13T00:00:00"/>
    <d v="1899-12-30T14:22:27"/>
    <d v="2025-03-13T00:00:00"/>
    <d v="1899-12-30T14:40:39"/>
    <x v="0"/>
    <x v="0"/>
    <s v="8043259400"/>
    <s v="FBO"/>
    <d v="1899-12-30T00:20:15"/>
    <x v="397"/>
    <d v="1899-12-30T00:02:03"/>
    <s v="Granel"/>
    <s v="E001"/>
    <x v="0"/>
    <d v="1899-12-30T00:20:15"/>
    <d v="1899-12-30T00:18:12"/>
    <x v="14"/>
    <x v="14"/>
    <x v="3"/>
    <x v="0"/>
    <n v="0"/>
    <n v="0"/>
    <x v="0"/>
    <x v="0"/>
    <x v="2"/>
    <n v="0"/>
    <x v="0"/>
    <x v="1"/>
    <d v="1899-12-30T00:02:03"/>
    <d v="1899-12-30T00:02:03"/>
    <x v="0"/>
    <m/>
    <m/>
    <d v="1899-12-30T00:00:00"/>
    <d v="1899-12-30T00:20:15"/>
    <n v="5"/>
    <d v="1899-12-30T00:02:03"/>
    <n v="20.249999999999968"/>
    <x v="7"/>
    <x v="1"/>
  </r>
  <r>
    <x v="0"/>
    <s v="2025019679"/>
    <x v="0"/>
    <x v="54"/>
    <s v="E6830LBD"/>
    <d v="2025-03-13T00:00:00"/>
    <x v="0"/>
    <s v="200223"/>
    <x v="0"/>
    <s v="PA"/>
    <x v="1"/>
    <x v="0"/>
    <d v="2025-03-13T00:00:00"/>
    <d v="1899-12-30T14:28:14"/>
    <d v="2025-03-13T00:00:00"/>
    <d v="1899-12-30T14:29:01"/>
    <d v="2025-03-13T00:00:00"/>
    <d v="1899-12-30T14:51:54"/>
    <x v="0"/>
    <x v="0"/>
    <s v="8043259404"/>
    <s v="FBO"/>
    <d v="1899-12-30T00:23:40"/>
    <x v="398"/>
    <d v="1899-12-30T00:00:47"/>
    <s v="Granel"/>
    <s v="E001"/>
    <x v="0"/>
    <d v="1899-12-30T00:23:40"/>
    <d v="1899-12-30T00:22:53"/>
    <x v="14"/>
    <x v="14"/>
    <x v="3"/>
    <x v="0"/>
    <n v="0"/>
    <n v="0"/>
    <x v="0"/>
    <x v="0"/>
    <x v="2"/>
    <n v="0"/>
    <x v="0"/>
    <x v="1"/>
    <d v="1899-12-30T00:00:47"/>
    <d v="1899-12-30T00:00:47"/>
    <x v="0"/>
    <m/>
    <m/>
    <d v="1899-12-30T00:00:00"/>
    <d v="1899-12-30T00:23:40"/>
    <n v="5"/>
    <d v="1899-12-30T00:00:47"/>
    <n v="23.66666666667367"/>
    <x v="7"/>
    <x v="1"/>
  </r>
  <r>
    <x v="0"/>
    <s v="2025019693"/>
    <x v="0"/>
    <x v="94"/>
    <s v="E9250MFS"/>
    <d v="2025-03-13T00:00:00"/>
    <x v="0"/>
    <s v="200223"/>
    <x v="0"/>
    <s v="PA"/>
    <x v="1"/>
    <x v="0"/>
    <d v="2025-03-13T00:00:00"/>
    <d v="1899-12-30T14:51:22"/>
    <d v="2025-03-13T00:00:00"/>
    <d v="1899-12-30T14:52:10"/>
    <d v="2025-03-13T00:00:00"/>
    <d v="1899-12-30T15:06:05"/>
    <x v="0"/>
    <x v="0"/>
    <s v="8043259405"/>
    <s v="FBO"/>
    <d v="1899-12-30T00:14:43"/>
    <x v="399"/>
    <d v="1899-12-30T00:00:48"/>
    <s v="Granel"/>
    <s v="E001"/>
    <x v="0"/>
    <d v="1899-12-30T00:14:43"/>
    <d v="1899-12-30T00:13:55"/>
    <x v="14"/>
    <x v="14"/>
    <x v="3"/>
    <x v="0"/>
    <n v="0"/>
    <n v="0"/>
    <x v="0"/>
    <x v="0"/>
    <x v="2"/>
    <n v="0"/>
    <x v="0"/>
    <x v="1"/>
    <d v="1899-12-30T00:00:48"/>
    <d v="1899-12-30T00:00:48"/>
    <x v="0"/>
    <m/>
    <m/>
    <d v="1899-12-30T00:00:00"/>
    <d v="1899-12-30T00:14:43"/>
    <n v="5"/>
    <d v="1899-12-30T00:00:48"/>
    <n v="14.716666666670353"/>
    <x v="14"/>
    <x v="1"/>
  </r>
  <r>
    <x v="0"/>
    <s v="2025019700"/>
    <x v="0"/>
    <x v="72"/>
    <s v="E6165JSS"/>
    <d v="2025-03-13T00:00:00"/>
    <x v="0"/>
    <s v="200223"/>
    <x v="0"/>
    <s v="PA"/>
    <x v="1"/>
    <x v="0"/>
    <d v="2025-03-13T00:00:00"/>
    <d v="1899-12-30T15:27:50"/>
    <d v="2025-03-13T00:00:00"/>
    <d v="1899-12-30T15:39:53"/>
    <d v="2025-03-13T00:00:00"/>
    <d v="1899-12-30T15:52:13"/>
    <x v="0"/>
    <x v="0"/>
    <s v="8043259411"/>
    <s v="FBO"/>
    <d v="1899-12-30T00:24:23"/>
    <x v="400"/>
    <d v="1899-12-30T00:12:03"/>
    <s v="Granel"/>
    <s v="E001"/>
    <x v="0"/>
    <d v="1899-12-30T00:24:23"/>
    <d v="1899-12-30T00:12:20"/>
    <x v="10"/>
    <x v="14"/>
    <x v="3"/>
    <x v="0"/>
    <n v="0"/>
    <n v="0"/>
    <x v="0"/>
    <x v="0"/>
    <x v="2"/>
    <n v="0"/>
    <x v="0"/>
    <x v="1"/>
    <d v="1899-12-30T00:12:03"/>
    <d v="1899-12-30T00:12:03"/>
    <x v="0"/>
    <m/>
    <m/>
    <d v="1899-12-30T00:00:00"/>
    <d v="1899-12-30T00:24:23"/>
    <n v="5"/>
    <d v="1899-12-30T00:12:03"/>
    <n v="24.383333333332882"/>
    <x v="14"/>
    <x v="1"/>
  </r>
  <r>
    <x v="0"/>
    <s v="2025019704"/>
    <x v="0"/>
    <x v="44"/>
    <s v="E8749KTF"/>
    <d v="2025-03-13T00:00:00"/>
    <x v="0"/>
    <s v="200223"/>
    <x v="0"/>
    <s v="PA"/>
    <x v="1"/>
    <x v="0"/>
    <d v="2025-03-13T00:00:00"/>
    <d v="1899-12-30T15:46:29"/>
    <d v="2025-03-13T00:00:00"/>
    <d v="1899-12-30T15:47:12"/>
    <d v="2025-03-13T00:00:00"/>
    <d v="1899-12-30T16:13:56"/>
    <x v="0"/>
    <x v="0"/>
    <s v="8043259415"/>
    <s v="FBO"/>
    <d v="1899-12-30T00:27:27"/>
    <x v="401"/>
    <d v="1899-12-30T00:00:43"/>
    <s v="Granel"/>
    <s v="E001"/>
    <x v="0"/>
    <d v="1899-12-30T00:27:27"/>
    <d v="1899-12-30T00:26:44"/>
    <x v="10"/>
    <x v="14"/>
    <x v="3"/>
    <x v="0"/>
    <n v="0"/>
    <n v="0"/>
    <x v="0"/>
    <x v="0"/>
    <x v="2"/>
    <n v="0"/>
    <x v="0"/>
    <x v="1"/>
    <d v="1899-12-30T00:00:43"/>
    <d v="1899-12-30T00:00:43"/>
    <x v="0"/>
    <m/>
    <m/>
    <d v="1899-12-30T00:00:00"/>
    <d v="1899-12-30T00:27:27"/>
    <n v="5"/>
    <d v="1899-12-30T00:00:43"/>
    <n v="27.449999999999974"/>
    <x v="8"/>
    <x v="1"/>
  </r>
  <r>
    <x v="0"/>
    <s v="2025019754"/>
    <x v="0"/>
    <x v="81"/>
    <s v="E5421JWF"/>
    <d v="2025-03-13T00:00:00"/>
    <x v="0"/>
    <s v="200223"/>
    <x v="0"/>
    <s v="PA"/>
    <x v="1"/>
    <x v="0"/>
    <d v="2025-03-13T00:00:00"/>
    <d v="1899-12-30T17:09:20"/>
    <d v="2025-03-13T00:00:00"/>
    <d v="1899-12-30T17:10:12"/>
    <d v="2025-03-13T00:00:00"/>
    <d v="1899-12-30T17:43:47"/>
    <x v="0"/>
    <x v="0"/>
    <s v="8043259419"/>
    <s v="FBO"/>
    <d v="1899-12-30T00:34:27"/>
    <x v="402"/>
    <d v="1899-12-30T00:00:52"/>
    <s v="Granel"/>
    <s v="E001"/>
    <x v="0"/>
    <d v="1899-12-30T00:34:27"/>
    <d v="1899-12-30T00:33:35"/>
    <x v="11"/>
    <x v="14"/>
    <x v="3"/>
    <x v="0"/>
    <n v="0"/>
    <n v="0"/>
    <x v="0"/>
    <x v="0"/>
    <x v="2"/>
    <n v="0"/>
    <x v="0"/>
    <x v="1"/>
    <d v="1899-12-30T00:00:52"/>
    <d v="1899-12-30T00:00:52"/>
    <x v="0"/>
    <m/>
    <m/>
    <d v="1899-12-30T00:00:00"/>
    <d v="1899-12-30T00:34:27"/>
    <n v="5"/>
    <d v="1899-12-30T00:00:52"/>
    <n v="34.450000000012736"/>
    <x v="12"/>
    <x v="1"/>
  </r>
  <r>
    <x v="0"/>
    <s v="2025019785"/>
    <x v="0"/>
    <x v="49"/>
    <s v="E3003JLJ"/>
    <d v="2025-03-13T00:00:00"/>
    <x v="0"/>
    <s v="200223"/>
    <x v="0"/>
    <s v="PA"/>
    <x v="1"/>
    <x v="0"/>
    <d v="2025-03-13T00:00:00"/>
    <d v="1899-12-30T18:02:39"/>
    <d v="2025-03-13T00:00:00"/>
    <d v="1899-12-30T18:03:38"/>
    <d v="2025-03-13T00:00:00"/>
    <d v="1899-12-30T18:53:15"/>
    <x v="0"/>
    <x v="0"/>
    <s v="8043259426"/>
    <s v="FBO"/>
    <d v="1899-12-30T00:50:36"/>
    <x v="25"/>
    <d v="1899-12-30T00:00:59"/>
    <s v="Granel"/>
    <s v="E001"/>
    <x v="0"/>
    <d v="1899-12-30T00:50:36"/>
    <d v="1899-12-30T00:49:37"/>
    <x v="8"/>
    <x v="14"/>
    <x v="3"/>
    <x v="0"/>
    <n v="0"/>
    <n v="0"/>
    <x v="0"/>
    <x v="0"/>
    <x v="2"/>
    <n v="0"/>
    <x v="0"/>
    <x v="0"/>
    <d v="1899-12-30T00:00:59"/>
    <d v="1899-12-30T00:00:59"/>
    <x v="0"/>
    <m/>
    <m/>
    <d v="1899-12-30T00:00:00"/>
    <d v="1899-12-30T00:50:36"/>
    <n v="5"/>
    <d v="1899-12-30T00:00:59"/>
    <n v="50.600000000001671"/>
    <x v="9"/>
    <x v="0"/>
  </r>
  <r>
    <x v="0"/>
    <s v="2025019799"/>
    <x v="0"/>
    <x v="111"/>
    <s v="E3249KBG"/>
    <d v="2025-03-13T00:00:00"/>
    <x v="0"/>
    <s v="200223"/>
    <x v="0"/>
    <s v="PA"/>
    <x v="1"/>
    <x v="0"/>
    <d v="2025-03-13T00:00:00"/>
    <d v="1899-12-30T19:06:46"/>
    <d v="2025-03-13T00:00:00"/>
    <d v="1899-12-30T19:07:30"/>
    <d v="2025-03-13T00:00:00"/>
    <d v="1899-12-30T19:25:42"/>
    <x v="0"/>
    <x v="0"/>
    <s v="8043259429"/>
    <s v="FBO"/>
    <d v="1899-12-30T00:18:56"/>
    <x v="397"/>
    <d v="1899-12-30T00:00:44"/>
    <s v="Granel"/>
    <s v="E001"/>
    <x v="0"/>
    <d v="1899-12-30T00:18:56"/>
    <d v="1899-12-30T00:18:12"/>
    <x v="12"/>
    <x v="14"/>
    <x v="3"/>
    <x v="0"/>
    <n v="0"/>
    <n v="0"/>
    <x v="0"/>
    <x v="0"/>
    <x v="2"/>
    <n v="0"/>
    <x v="0"/>
    <x v="1"/>
    <d v="1899-12-30T00:00:44"/>
    <d v="1899-12-30T00:00:44"/>
    <x v="0"/>
    <m/>
    <m/>
    <d v="1899-12-30T00:00:00"/>
    <d v="1899-12-30T00:18:56"/>
    <n v="5"/>
    <d v="1899-12-30T00:00:44"/>
    <n v="18.933333333336027"/>
    <x v="10"/>
    <x v="1"/>
  </r>
  <r>
    <x v="0"/>
    <s v="2025019807"/>
    <x v="0"/>
    <x v="7"/>
    <s v="E0804KGV"/>
    <d v="2025-03-14T00:00:00"/>
    <x v="0"/>
    <s v="200223"/>
    <x v="0"/>
    <s v="PA"/>
    <x v="1"/>
    <x v="0"/>
    <d v="2025-03-14T00:00:00"/>
    <d v="1899-12-30T06:04:18"/>
    <d v="2025-03-14T00:00:00"/>
    <d v="1899-12-30T06:05:04"/>
    <d v="2025-03-14T00:00:00"/>
    <d v="1899-12-30T06:26:55"/>
    <x v="0"/>
    <x v="0"/>
    <s v="8043259434"/>
    <s v="FBO"/>
    <d v="1899-12-30T00:22:37"/>
    <x v="403"/>
    <d v="1899-12-30T00:00:46"/>
    <s v="Granel"/>
    <s v="E001"/>
    <x v="0"/>
    <d v="1899-12-30T00:22:37"/>
    <d v="1899-12-30T00:21:51"/>
    <x v="1"/>
    <x v="15"/>
    <x v="3"/>
    <x v="0"/>
    <n v="0"/>
    <n v="0"/>
    <x v="0"/>
    <x v="0"/>
    <x v="2"/>
    <n v="0"/>
    <x v="0"/>
    <x v="1"/>
    <d v="1899-12-30T00:00:46"/>
    <d v="1899-12-30T00:00:46"/>
    <x v="0"/>
    <m/>
    <m/>
    <d v="1899-12-30T00:00:00"/>
    <d v="1899-12-30T00:22:37"/>
    <n v="6"/>
    <d v="1899-12-30T00:00:46"/>
    <n v="22.616666666668788"/>
    <x v="0"/>
    <x v="1"/>
  </r>
  <r>
    <x v="0"/>
    <s v="2025019810"/>
    <x v="0"/>
    <x v="34"/>
    <s v="E7860MBT"/>
    <d v="2025-03-14T00:00:00"/>
    <x v="0"/>
    <s v="200223"/>
    <x v="0"/>
    <s v="PA"/>
    <x v="1"/>
    <x v="0"/>
    <d v="2025-03-14T00:00:00"/>
    <d v="1899-12-30T06:11:19"/>
    <d v="2025-03-14T00:00:00"/>
    <d v="1899-12-30T06:13:51"/>
    <d v="2025-03-14T00:00:00"/>
    <d v="1899-12-30T06:30:03"/>
    <x v="0"/>
    <x v="0"/>
    <s v="8043259435"/>
    <s v="FBO"/>
    <d v="1899-12-30T00:18:44"/>
    <x v="404"/>
    <d v="1899-12-30T00:02:32"/>
    <s v="Granel"/>
    <s v="E001"/>
    <x v="0"/>
    <d v="1899-12-30T00:18:44"/>
    <d v="1899-12-30T00:16:12"/>
    <x v="1"/>
    <x v="15"/>
    <x v="3"/>
    <x v="0"/>
    <n v="0"/>
    <n v="0"/>
    <x v="0"/>
    <x v="0"/>
    <x v="2"/>
    <n v="0"/>
    <x v="0"/>
    <x v="1"/>
    <d v="1899-12-30T00:02:32"/>
    <d v="1899-12-30T00:02:32"/>
    <x v="0"/>
    <m/>
    <m/>
    <d v="1899-12-30T00:00:00"/>
    <d v="1899-12-30T00:18:44"/>
    <n v="6"/>
    <d v="1899-12-30T00:02:32"/>
    <n v="18.733333333334397"/>
    <x v="0"/>
    <x v="1"/>
  </r>
  <r>
    <x v="0"/>
    <s v="2025019812"/>
    <x v="0"/>
    <x v="5"/>
    <s v="E9571JYK"/>
    <d v="2025-03-14T00:00:00"/>
    <x v="0"/>
    <s v="200223"/>
    <x v="0"/>
    <s v="PA"/>
    <x v="0"/>
    <x v="0"/>
    <d v="2025-03-14T00:00:00"/>
    <d v="1899-12-30T06:13:20"/>
    <d v="2025-03-14T00:00:00"/>
    <d v="1899-12-30T06:14:04"/>
    <d v="2025-03-14T00:00:00"/>
    <d v="1899-12-30T06:43:31"/>
    <x v="0"/>
    <x v="0"/>
    <s v="8043259436"/>
    <s v="FBO"/>
    <d v="1899-12-30T00:30:11"/>
    <x v="405"/>
    <d v="1899-12-30T00:00:44"/>
    <s v="Granel"/>
    <s v="E001"/>
    <x v="0"/>
    <d v="1899-12-30T00:30:11"/>
    <d v="1899-12-30T00:29:27"/>
    <x v="1"/>
    <x v="15"/>
    <x v="3"/>
    <x v="0"/>
    <n v="0"/>
    <n v="0"/>
    <x v="0"/>
    <x v="0"/>
    <x v="2"/>
    <n v="0"/>
    <x v="0"/>
    <x v="1"/>
    <d v="1899-12-30T00:00:44"/>
    <d v="1899-12-30T00:00:44"/>
    <x v="0"/>
    <m/>
    <m/>
    <d v="1899-12-30T00:00:00"/>
    <d v="1899-12-30T00:30:11"/>
    <n v="6"/>
    <d v="1899-12-30T00:00:44"/>
    <n v="30.183333333335945"/>
    <x v="0"/>
    <x v="1"/>
  </r>
  <r>
    <x v="0"/>
    <s v="2025019811"/>
    <x v="0"/>
    <x v="25"/>
    <s v="E3469KZS"/>
    <d v="2025-03-14T00:00:00"/>
    <x v="0"/>
    <s v="200223"/>
    <x v="0"/>
    <s v="PA"/>
    <x v="0"/>
    <x v="0"/>
    <d v="2025-03-14T00:00:00"/>
    <d v="1899-12-30T06:12:18"/>
    <d v="2025-03-14T00:00:00"/>
    <d v="1899-12-30T06:14:16"/>
    <d v="2025-03-14T00:00:00"/>
    <d v="1899-12-30T06:47:13"/>
    <x v="0"/>
    <x v="0"/>
    <s v="8043259438"/>
    <s v="FBO"/>
    <d v="1899-12-30T00:34:55"/>
    <x v="406"/>
    <d v="1899-12-30T00:01:58"/>
    <s v="Granel"/>
    <s v="E001"/>
    <x v="0"/>
    <d v="1899-12-30T00:34:55"/>
    <d v="1899-12-30T00:32:57"/>
    <x v="1"/>
    <x v="15"/>
    <x v="3"/>
    <x v="0"/>
    <n v="0"/>
    <n v="0"/>
    <x v="0"/>
    <x v="0"/>
    <x v="2"/>
    <n v="0"/>
    <x v="0"/>
    <x v="1"/>
    <d v="1899-12-30T00:01:58"/>
    <d v="1899-12-30T00:01:58"/>
    <x v="0"/>
    <m/>
    <m/>
    <d v="1899-12-30T00:00:00"/>
    <d v="1899-12-30T00:34:55"/>
    <n v="6"/>
    <d v="1899-12-30T00:01:58"/>
    <n v="34.916666666659204"/>
    <x v="0"/>
    <x v="1"/>
  </r>
  <r>
    <x v="0"/>
    <s v="2025019822"/>
    <x v="0"/>
    <x v="85"/>
    <s v="E7612KRR"/>
    <d v="2025-03-14T00:00:00"/>
    <x v="0"/>
    <s v="200223"/>
    <x v="0"/>
    <s v="PA"/>
    <x v="1"/>
    <x v="0"/>
    <d v="2025-03-14T00:00:00"/>
    <d v="1899-12-30T07:04:09"/>
    <d v="2025-03-14T00:00:00"/>
    <d v="1899-12-30T07:05:12"/>
    <d v="2025-03-14T00:00:00"/>
    <d v="1899-12-30T07:28:03"/>
    <x v="0"/>
    <x v="0"/>
    <s v="8043259441"/>
    <s v="FBO"/>
    <d v="1899-12-30T00:23:54"/>
    <x v="407"/>
    <d v="1899-12-30T00:01:03"/>
    <s v="Granel"/>
    <s v="E001"/>
    <x v="0"/>
    <d v="1899-12-30T00:23:54"/>
    <d v="1899-12-30T00:22:51"/>
    <x v="2"/>
    <x v="15"/>
    <x v="3"/>
    <x v="0"/>
    <n v="0"/>
    <n v="0"/>
    <x v="0"/>
    <x v="0"/>
    <x v="2"/>
    <n v="0"/>
    <x v="0"/>
    <x v="1"/>
    <d v="1899-12-30T00:01:03"/>
    <d v="1899-12-30T00:01:03"/>
    <x v="0"/>
    <m/>
    <m/>
    <d v="1899-12-30T00:00:00"/>
    <d v="1899-12-30T00:23:54"/>
    <n v="6"/>
    <d v="1899-12-30T00:01:03"/>
    <n v="23.89999999999678"/>
    <x v="1"/>
    <x v="1"/>
  </r>
  <r>
    <x v="0"/>
    <s v="2025019831"/>
    <x v="0"/>
    <x v="66"/>
    <s v="E5149MJT"/>
    <d v="2025-03-14T00:00:00"/>
    <x v="0"/>
    <s v="200223"/>
    <x v="0"/>
    <s v="PA"/>
    <x v="1"/>
    <x v="0"/>
    <d v="2025-03-14T00:00:00"/>
    <d v="1899-12-30T07:13:11"/>
    <d v="2025-03-14T00:00:00"/>
    <d v="1899-12-30T07:13:49"/>
    <d v="2025-03-14T00:00:00"/>
    <d v="1899-12-30T07:38:34"/>
    <x v="0"/>
    <x v="0"/>
    <s v="8043259444"/>
    <s v="FBO"/>
    <d v="1899-12-30T00:25:23"/>
    <x v="119"/>
    <d v="1899-12-30T00:00:38"/>
    <s v="Granel"/>
    <s v="E001"/>
    <x v="0"/>
    <d v="1899-12-30T00:25:23"/>
    <d v="1899-12-30T00:24:45"/>
    <x v="2"/>
    <x v="15"/>
    <x v="3"/>
    <x v="0"/>
    <n v="0"/>
    <n v="0"/>
    <x v="0"/>
    <x v="0"/>
    <x v="2"/>
    <n v="0"/>
    <x v="0"/>
    <x v="1"/>
    <d v="1899-12-30T00:00:38"/>
    <d v="1899-12-30T00:00:38"/>
    <x v="0"/>
    <m/>
    <m/>
    <d v="1899-12-30T00:00:00"/>
    <d v="1899-12-30T00:25:23"/>
    <n v="6"/>
    <d v="1899-12-30T00:00:38"/>
    <n v="25.383333333326402"/>
    <x v="1"/>
    <x v="1"/>
  </r>
  <r>
    <x v="0"/>
    <s v="2025019842"/>
    <x v="0"/>
    <x v="112"/>
    <s v="E4057MVP"/>
    <d v="2025-03-14T00:00:00"/>
    <x v="0"/>
    <s v="200223"/>
    <x v="0"/>
    <s v="PA"/>
    <x v="1"/>
    <x v="0"/>
    <d v="2025-03-14T00:00:00"/>
    <d v="1899-12-30T07:37:49"/>
    <d v="2025-03-14T00:00:00"/>
    <d v="1899-12-30T07:38:33"/>
    <d v="2025-03-14T00:00:00"/>
    <d v="1899-12-30T08:01:24"/>
    <x v="0"/>
    <x v="0"/>
    <s v="8043259445"/>
    <s v="FBO"/>
    <d v="1899-12-30T00:23:35"/>
    <x v="407"/>
    <d v="1899-12-30T00:00:44"/>
    <s v="Granel"/>
    <s v="E001"/>
    <x v="0"/>
    <d v="1899-12-30T00:23:35"/>
    <d v="1899-12-30T00:22:51"/>
    <x v="2"/>
    <x v="15"/>
    <x v="3"/>
    <x v="0"/>
    <n v="0"/>
    <n v="0"/>
    <x v="0"/>
    <x v="0"/>
    <x v="2"/>
    <n v="0"/>
    <x v="0"/>
    <x v="1"/>
    <d v="1899-12-30T00:00:44"/>
    <d v="1899-12-30T00:00:44"/>
    <x v="0"/>
    <m/>
    <m/>
    <d v="1899-12-30T00:00:00"/>
    <d v="1899-12-30T00:23:35"/>
    <n v="6"/>
    <d v="1899-12-30T00:00:44"/>
    <n v="23.583333333340828"/>
    <x v="2"/>
    <x v="1"/>
  </r>
  <r>
    <x v="0"/>
    <s v="2025019859"/>
    <x v="0"/>
    <x v="109"/>
    <s v="E7108LKG"/>
    <d v="2025-03-14T00:00:00"/>
    <x v="0"/>
    <s v="200223"/>
    <x v="0"/>
    <s v="PA"/>
    <x v="1"/>
    <x v="0"/>
    <d v="2025-03-14T00:00:00"/>
    <d v="1899-12-30T08:05:33"/>
    <d v="2025-03-14T00:00:00"/>
    <d v="1899-12-30T08:12:08"/>
    <d v="2025-03-14T00:00:00"/>
    <d v="1899-12-30T08:26:58"/>
    <x v="0"/>
    <x v="0"/>
    <s v="8043259447"/>
    <s v="FBO"/>
    <d v="1899-12-30T00:21:25"/>
    <x v="408"/>
    <d v="1899-12-30T00:06:35"/>
    <s v="Granel"/>
    <s v="E001"/>
    <x v="0"/>
    <d v="1899-12-30T00:21:25"/>
    <d v="1899-12-30T00:14:50"/>
    <x v="3"/>
    <x v="15"/>
    <x v="3"/>
    <x v="0"/>
    <n v="0"/>
    <n v="0"/>
    <x v="0"/>
    <x v="0"/>
    <x v="2"/>
    <n v="0"/>
    <x v="0"/>
    <x v="1"/>
    <d v="1899-12-30T00:06:35"/>
    <d v="1899-12-30T00:06:35"/>
    <x v="0"/>
    <m/>
    <m/>
    <d v="1899-12-30T00:00:00"/>
    <d v="1899-12-30T00:21:25"/>
    <n v="6"/>
    <d v="1899-12-30T00:06:35"/>
    <n v="21.416666666673638"/>
    <x v="2"/>
    <x v="1"/>
  </r>
  <r>
    <x v="0"/>
    <s v="2025019861"/>
    <x v="0"/>
    <x v="110"/>
    <s v="E3864LKG"/>
    <d v="2025-03-14T00:00:00"/>
    <x v="0"/>
    <s v="200223"/>
    <x v="0"/>
    <s v="PA"/>
    <x v="1"/>
    <x v="0"/>
    <d v="2025-03-14T00:00:00"/>
    <d v="1899-12-30T08:06:45"/>
    <d v="2025-03-14T00:00:00"/>
    <d v="1899-12-30T08:12:20"/>
    <d v="2025-03-14T00:00:00"/>
    <d v="1899-12-30T08:33:36"/>
    <x v="0"/>
    <x v="0"/>
    <s v="8043259448"/>
    <s v="FBO"/>
    <d v="1899-12-30T00:26:51"/>
    <x v="409"/>
    <d v="1899-12-30T00:05:35"/>
    <s v="Granel"/>
    <s v="E001"/>
    <x v="0"/>
    <d v="1899-12-30T00:26:51"/>
    <d v="1899-12-30T00:21:16"/>
    <x v="3"/>
    <x v="15"/>
    <x v="3"/>
    <x v="0"/>
    <n v="0"/>
    <n v="0"/>
    <x v="0"/>
    <x v="0"/>
    <x v="2"/>
    <n v="0"/>
    <x v="0"/>
    <x v="1"/>
    <d v="1899-12-30T00:05:35"/>
    <d v="1899-12-30T00:05:35"/>
    <x v="0"/>
    <m/>
    <m/>
    <d v="1899-12-30T00:00:00"/>
    <d v="1899-12-30T00:26:51"/>
    <n v="6"/>
    <d v="1899-12-30T00:05:35"/>
    <n v="26.850000000009633"/>
    <x v="2"/>
    <x v="1"/>
  </r>
  <r>
    <x v="0"/>
    <s v="2025019918"/>
    <x v="0"/>
    <x v="13"/>
    <s v="E6001LDD"/>
    <d v="2025-03-14T00:00:00"/>
    <x v="0"/>
    <s v="200223"/>
    <x v="0"/>
    <s v="PA"/>
    <x v="1"/>
    <x v="0"/>
    <d v="2025-03-14T00:00:00"/>
    <d v="1899-12-30T09:32:38"/>
    <d v="2025-03-14T00:00:00"/>
    <d v="1899-12-30T09:33:19"/>
    <d v="2025-03-14T00:00:00"/>
    <d v="1899-12-30T09:48:05"/>
    <x v="0"/>
    <x v="0"/>
    <s v="8043259454"/>
    <s v="FBO"/>
    <d v="1899-12-30T00:15:27"/>
    <x v="410"/>
    <d v="1899-12-30T00:00:41"/>
    <s v="Granel"/>
    <s v="E001"/>
    <x v="0"/>
    <d v="1899-12-30T00:15:27"/>
    <d v="1899-12-30T00:14:46"/>
    <x v="4"/>
    <x v="15"/>
    <x v="3"/>
    <x v="0"/>
    <n v="0"/>
    <n v="0"/>
    <x v="0"/>
    <x v="0"/>
    <x v="2"/>
    <n v="0"/>
    <x v="0"/>
    <x v="1"/>
    <d v="1899-12-30T00:00:41"/>
    <d v="1899-12-30T00:00:41"/>
    <x v="0"/>
    <m/>
    <m/>
    <d v="1899-12-30T00:00:00"/>
    <d v="1899-12-30T00:15:27"/>
    <n v="6"/>
    <d v="1899-12-30T00:00:41"/>
    <n v="15.449999999990425"/>
    <x v="3"/>
    <x v="1"/>
  </r>
  <r>
    <x v="0"/>
    <s v="2025019922"/>
    <x v="0"/>
    <x v="12"/>
    <s v="E9635LVW"/>
    <d v="2025-03-14T00:00:00"/>
    <x v="0"/>
    <s v="200223"/>
    <x v="0"/>
    <s v="PA"/>
    <x v="1"/>
    <x v="0"/>
    <d v="2025-03-14T00:00:00"/>
    <d v="1899-12-30T09:38:12"/>
    <d v="2025-03-14T00:00:00"/>
    <d v="1899-12-30T09:39:54"/>
    <d v="2025-03-14T00:00:00"/>
    <d v="1899-12-30T10:21:23"/>
    <x v="0"/>
    <x v="0"/>
    <s v="8043259455"/>
    <s v="FBO"/>
    <d v="1899-12-30T00:43:11"/>
    <x v="411"/>
    <d v="1899-12-30T00:01:42"/>
    <s v="Granel"/>
    <s v="E001"/>
    <x v="0"/>
    <d v="1899-12-30T00:43:11"/>
    <d v="1899-12-30T00:41:29"/>
    <x v="4"/>
    <x v="15"/>
    <x v="3"/>
    <x v="0"/>
    <n v="0"/>
    <n v="0"/>
    <x v="0"/>
    <x v="0"/>
    <x v="2"/>
    <n v="0"/>
    <x v="0"/>
    <x v="1"/>
    <d v="1899-12-30T00:01:42"/>
    <d v="1899-12-30T00:01:42"/>
    <x v="0"/>
    <m/>
    <m/>
    <d v="1899-12-30T00:00:00"/>
    <d v="1899-12-30T00:43:11"/>
    <n v="6"/>
    <d v="1899-12-30T00:01:42"/>
    <n v="43.183333333324789"/>
    <x v="4"/>
    <x v="1"/>
  </r>
  <r>
    <x v="0"/>
    <s v="2025019930"/>
    <x v="0"/>
    <x v="15"/>
    <s v="E0536LZT"/>
    <d v="2025-03-14T00:00:00"/>
    <x v="0"/>
    <s v="200223"/>
    <x v="0"/>
    <s v="PA"/>
    <x v="1"/>
    <x v="0"/>
    <d v="2025-03-14T00:00:00"/>
    <d v="1899-12-30T09:47:57"/>
    <d v="2025-03-14T00:00:00"/>
    <d v="1899-12-30T09:49:55"/>
    <d v="2025-03-14T00:00:00"/>
    <d v="1899-12-30T10:45:14"/>
    <x v="0"/>
    <x v="0"/>
    <s v="8043259459"/>
    <s v="FBO"/>
    <d v="1899-12-30T00:57:17"/>
    <x v="412"/>
    <d v="1899-12-30T00:01:58"/>
    <s v="Granel"/>
    <s v="E001"/>
    <x v="0"/>
    <d v="1899-12-30T00:57:17"/>
    <d v="1899-12-30T00:55:19"/>
    <x v="4"/>
    <x v="15"/>
    <x v="3"/>
    <x v="0"/>
    <n v="0"/>
    <n v="0"/>
    <x v="0"/>
    <x v="0"/>
    <x v="2"/>
    <n v="0"/>
    <x v="0"/>
    <x v="0"/>
    <d v="1899-12-30T00:01:58"/>
    <d v="1899-12-30T00:01:58"/>
    <x v="0"/>
    <m/>
    <m/>
    <d v="1899-12-30T00:00:00"/>
    <d v="1899-12-30T00:57:17"/>
    <n v="6"/>
    <d v="1899-12-30T00:01:58"/>
    <n v="57.28333333332963"/>
    <x v="4"/>
    <x v="0"/>
  </r>
  <r>
    <x v="0"/>
    <s v="2025019931"/>
    <x v="0"/>
    <x v="11"/>
    <s v="E8915MMX"/>
    <d v="2025-03-14T00:00:00"/>
    <x v="0"/>
    <s v="200223"/>
    <x v="0"/>
    <s v="PA"/>
    <x v="1"/>
    <x v="0"/>
    <d v="2025-03-14T00:00:00"/>
    <d v="1899-12-30T09:48:59"/>
    <d v="2025-03-14T00:00:00"/>
    <d v="1899-12-30T09:50:08"/>
    <d v="2025-03-14T00:00:00"/>
    <d v="1899-12-30T10:51:39"/>
    <x v="0"/>
    <x v="0"/>
    <s v="8043259460"/>
    <s v="FBO"/>
    <d v="1899-12-30T01:02:40"/>
    <x v="413"/>
    <d v="1899-12-30T00:01:09"/>
    <s v="Granel"/>
    <s v="E001"/>
    <x v="0"/>
    <d v="1899-12-30T01:02:40"/>
    <d v="1899-12-30T01:01:31"/>
    <x v="4"/>
    <x v="15"/>
    <x v="3"/>
    <x v="0"/>
    <n v="0"/>
    <n v="0"/>
    <x v="0"/>
    <x v="0"/>
    <x v="2"/>
    <n v="0"/>
    <x v="0"/>
    <x v="0"/>
    <d v="1899-12-30T00:01:09"/>
    <d v="1899-12-30T00:01:09"/>
    <x v="0"/>
    <m/>
    <m/>
    <d v="1899-12-30T00:00:00"/>
    <d v="1899-12-30T01:02:40"/>
    <n v="6"/>
    <d v="1899-12-30T00:01:09"/>
    <n v="62.66666666666881"/>
    <x v="4"/>
    <x v="0"/>
  </r>
  <r>
    <x v="0"/>
    <s v="2025019942"/>
    <x v="0"/>
    <x v="37"/>
    <s v="E8914MMX"/>
    <d v="2025-03-14T00:00:00"/>
    <x v="0"/>
    <s v="200223"/>
    <x v="0"/>
    <s v="PA"/>
    <x v="1"/>
    <x v="0"/>
    <d v="2025-03-14T00:00:00"/>
    <d v="1899-12-30T10:01:45"/>
    <d v="2025-03-14T00:00:00"/>
    <d v="1899-12-30T10:02:27"/>
    <d v="2025-03-14T00:00:00"/>
    <d v="1899-12-30T11:01:15"/>
    <x v="0"/>
    <x v="0"/>
    <s v="8043259461"/>
    <s v="FBO"/>
    <d v="1899-12-30T00:59:30"/>
    <x v="313"/>
    <d v="1899-12-30T00:00:42"/>
    <s v="Granel"/>
    <s v="E001"/>
    <x v="0"/>
    <d v="1899-12-30T00:59:30"/>
    <d v="1899-12-30T00:58:48"/>
    <x v="5"/>
    <x v="15"/>
    <x v="3"/>
    <x v="0"/>
    <n v="0"/>
    <n v="0"/>
    <x v="0"/>
    <x v="0"/>
    <x v="2"/>
    <n v="0"/>
    <x v="0"/>
    <x v="0"/>
    <d v="1899-12-30T00:00:42"/>
    <d v="1899-12-30T00:00:42"/>
    <x v="0"/>
    <m/>
    <m/>
    <d v="1899-12-30T00:00:00"/>
    <d v="1899-12-30T00:59:30"/>
    <n v="6"/>
    <d v="1899-12-30T00:00:42"/>
    <n v="59.500000000008022"/>
    <x v="5"/>
    <x v="0"/>
  </r>
  <r>
    <x v="0"/>
    <s v="2025019935"/>
    <x v="0"/>
    <x v="36"/>
    <s v="E9365MTP"/>
    <d v="2025-03-14T00:00:00"/>
    <x v="0"/>
    <s v="200223"/>
    <x v="0"/>
    <s v="PA"/>
    <x v="1"/>
    <x v="0"/>
    <d v="2025-03-14T00:00:00"/>
    <d v="1899-12-30T09:51:50"/>
    <d v="2025-03-14T00:00:00"/>
    <d v="1899-12-30T09:52:33"/>
    <d v="2025-03-14T00:00:00"/>
    <d v="1899-12-30T11:04:43"/>
    <x v="0"/>
    <x v="0"/>
    <s v="8043259463"/>
    <s v="FBO"/>
    <d v="1899-12-30T01:12:53"/>
    <x v="414"/>
    <d v="1899-12-30T00:00:43"/>
    <s v="Granel"/>
    <s v="E001"/>
    <x v="0"/>
    <d v="1899-12-30T01:12:53"/>
    <d v="1899-12-30T01:12:10"/>
    <x v="4"/>
    <x v="15"/>
    <x v="3"/>
    <x v="0"/>
    <n v="0"/>
    <n v="0"/>
    <x v="0"/>
    <x v="0"/>
    <x v="2"/>
    <n v="0"/>
    <x v="0"/>
    <x v="0"/>
    <d v="1899-12-30T00:00:43"/>
    <d v="1899-12-30T00:00:43"/>
    <x v="0"/>
    <m/>
    <m/>
    <d v="1899-12-30T00:00:00"/>
    <d v="1899-12-30T01:12:53"/>
    <n v="6"/>
    <d v="1899-12-30T00:00:43"/>
    <n v="72.883333333339181"/>
    <x v="5"/>
    <x v="0"/>
  </r>
  <r>
    <x v="0"/>
    <s v="2025019959"/>
    <x v="0"/>
    <x v="43"/>
    <s v="E8806KTF"/>
    <d v="2025-03-14T00:00:00"/>
    <x v="0"/>
    <s v="200223"/>
    <x v="0"/>
    <s v="PA"/>
    <x v="0"/>
    <x v="0"/>
    <d v="2025-03-14T00:00:00"/>
    <d v="1899-12-30T10:30:08"/>
    <d v="2025-03-14T00:00:00"/>
    <d v="1899-12-30T10:30:47"/>
    <d v="2025-03-14T00:00:00"/>
    <d v="1899-12-30T11:14:15"/>
    <x v="0"/>
    <x v="0"/>
    <s v="8043259464"/>
    <s v="FBO"/>
    <d v="1899-12-30T00:44:07"/>
    <x v="415"/>
    <d v="1899-12-30T00:00:39"/>
    <s v="Granel"/>
    <s v="E001"/>
    <x v="0"/>
    <d v="1899-12-30T00:44:07"/>
    <d v="1899-12-30T00:43:28"/>
    <x v="5"/>
    <x v="15"/>
    <x v="3"/>
    <x v="0"/>
    <n v="0"/>
    <n v="0"/>
    <x v="0"/>
    <x v="0"/>
    <x v="2"/>
    <n v="0"/>
    <x v="0"/>
    <x v="1"/>
    <d v="1899-12-30T00:00:39"/>
    <d v="1899-12-30T00:00:39"/>
    <x v="0"/>
    <m/>
    <m/>
    <d v="1899-12-30T00:00:00"/>
    <d v="1899-12-30T00:44:07"/>
    <n v="6"/>
    <d v="1899-12-30T00:00:39"/>
    <n v="44.116666666675265"/>
    <x v="5"/>
    <x v="1"/>
  </r>
  <r>
    <x v="0"/>
    <s v="2025019960"/>
    <x v="0"/>
    <x v="19"/>
    <s v="E3740LJW"/>
    <d v="2025-03-14T00:00:00"/>
    <x v="0"/>
    <s v="200223"/>
    <x v="0"/>
    <s v="PA"/>
    <x v="1"/>
    <x v="0"/>
    <d v="2025-03-14T00:00:00"/>
    <d v="1899-12-30T10:31:04"/>
    <d v="2025-03-14T00:00:00"/>
    <d v="1899-12-30T10:31:34"/>
    <d v="2025-03-14T00:00:00"/>
    <d v="1899-12-30T11:19:10"/>
    <x v="0"/>
    <x v="0"/>
    <s v="8043259465"/>
    <s v="FBO"/>
    <d v="1899-12-30T00:48:06"/>
    <x v="416"/>
    <d v="1899-12-30T00:00:30"/>
    <s v="Granel"/>
    <s v="E001"/>
    <x v="0"/>
    <d v="1899-12-30T00:48:06"/>
    <d v="1899-12-30T00:47:36"/>
    <x v="5"/>
    <x v="15"/>
    <x v="3"/>
    <x v="0"/>
    <n v="0"/>
    <n v="0"/>
    <x v="0"/>
    <x v="0"/>
    <x v="2"/>
    <n v="0"/>
    <x v="0"/>
    <x v="0"/>
    <d v="1899-12-30T00:00:30"/>
    <d v="1899-12-30T00:00:30"/>
    <x v="0"/>
    <m/>
    <m/>
    <d v="1899-12-30T00:00:00"/>
    <d v="1899-12-30T00:48:06"/>
    <n v="6"/>
    <d v="1899-12-30T00:00:30"/>
    <n v="48.100000000003199"/>
    <x v="5"/>
    <x v="0"/>
  </r>
  <r>
    <x v="0"/>
    <s v="2025019992"/>
    <x v="0"/>
    <x v="56"/>
    <s v="E7567MJJ"/>
    <d v="2025-03-14T00:00:00"/>
    <x v="0"/>
    <s v="200223"/>
    <x v="0"/>
    <s v="PA"/>
    <x v="1"/>
    <x v="0"/>
    <d v="2025-03-14T00:00:00"/>
    <d v="1899-12-30T11:21:54"/>
    <d v="2025-03-14T00:00:00"/>
    <d v="1899-12-30T11:22:29"/>
    <d v="2025-03-14T00:00:00"/>
    <d v="1899-12-30T11:53:21"/>
    <x v="0"/>
    <x v="0"/>
    <s v="8043259468"/>
    <s v="FBO"/>
    <d v="1899-12-30T00:31:27"/>
    <x v="417"/>
    <d v="1899-12-30T00:00:35"/>
    <s v="Granel"/>
    <s v="E001"/>
    <x v="0"/>
    <d v="1899-12-30T00:31:27"/>
    <d v="1899-12-30T00:30:52"/>
    <x v="9"/>
    <x v="15"/>
    <x v="3"/>
    <x v="0"/>
    <n v="0"/>
    <n v="0"/>
    <x v="0"/>
    <x v="0"/>
    <x v="2"/>
    <n v="0"/>
    <x v="0"/>
    <x v="1"/>
    <d v="1899-12-30T00:00:35"/>
    <d v="1899-12-30T00:00:35"/>
    <x v="0"/>
    <m/>
    <m/>
    <d v="1899-12-30T00:00:00"/>
    <d v="1899-12-30T00:31:27"/>
    <n v="6"/>
    <d v="1899-12-30T00:00:35"/>
    <n v="31.449999999988769"/>
    <x v="5"/>
    <x v="1"/>
  </r>
  <r>
    <x v="0"/>
    <s v="2025020067"/>
    <x v="0"/>
    <x v="82"/>
    <s v="E3927KFH"/>
    <d v="2025-03-14T00:00:00"/>
    <x v="0"/>
    <s v="200223"/>
    <x v="0"/>
    <s v="PA"/>
    <x v="1"/>
    <x v="0"/>
    <d v="2025-03-14T00:00:00"/>
    <d v="1899-12-30T13:48:04"/>
    <d v="2025-03-14T00:00:00"/>
    <d v="1899-12-30T13:48:44"/>
    <d v="2025-03-14T00:00:00"/>
    <d v="1899-12-30T14:42:12"/>
    <x v="0"/>
    <x v="0"/>
    <s v="8043259487"/>
    <s v="FBO"/>
    <d v="1899-12-30T00:54:08"/>
    <x v="418"/>
    <d v="1899-12-30T00:00:40"/>
    <s v="Granel"/>
    <s v="E001"/>
    <x v="0"/>
    <d v="1899-12-30T00:54:08"/>
    <d v="1899-12-30T00:53:28"/>
    <x v="6"/>
    <x v="15"/>
    <x v="3"/>
    <x v="0"/>
    <n v="0"/>
    <n v="0"/>
    <x v="0"/>
    <x v="0"/>
    <x v="2"/>
    <n v="0"/>
    <x v="0"/>
    <x v="0"/>
    <d v="1899-12-30T00:00:40"/>
    <d v="1899-12-30T00:00:40"/>
    <x v="0"/>
    <m/>
    <m/>
    <d v="1899-12-30T00:00:00"/>
    <d v="1899-12-30T00:54:08"/>
    <n v="6"/>
    <d v="1899-12-30T00:00:40"/>
    <n v="54.133333333329539"/>
    <x v="7"/>
    <x v="0"/>
  </r>
  <r>
    <x v="0"/>
    <s v="2025020119"/>
    <x v="0"/>
    <x v="44"/>
    <s v="E8749KTF"/>
    <d v="2025-03-14T00:00:00"/>
    <x v="0"/>
    <s v="200223"/>
    <x v="0"/>
    <s v="PA"/>
    <x v="1"/>
    <x v="0"/>
    <d v="2025-03-14T00:00:00"/>
    <d v="1899-12-30T14:56:57"/>
    <d v="2025-03-14T00:00:00"/>
    <d v="1899-12-30T14:57:26"/>
    <d v="2025-03-14T00:00:00"/>
    <d v="1899-12-30T15:14:09"/>
    <x v="0"/>
    <x v="0"/>
    <s v="8043259492"/>
    <s v="FBO"/>
    <d v="1899-12-30T00:17:12"/>
    <x v="419"/>
    <d v="1899-12-30T00:00:29"/>
    <s v="Granel"/>
    <s v="E001"/>
    <x v="0"/>
    <d v="1899-12-30T00:17:12"/>
    <d v="1899-12-30T00:16:43"/>
    <x v="14"/>
    <x v="15"/>
    <x v="3"/>
    <x v="0"/>
    <n v="0"/>
    <n v="0"/>
    <x v="0"/>
    <x v="0"/>
    <x v="2"/>
    <n v="0"/>
    <x v="0"/>
    <x v="1"/>
    <d v="1899-12-30T00:00:29"/>
    <d v="1899-12-30T00:00:29"/>
    <x v="0"/>
    <m/>
    <m/>
    <d v="1899-12-30T00:00:00"/>
    <d v="1899-12-30T00:17:12"/>
    <n v="6"/>
    <d v="1899-12-30T00:00:29"/>
    <n v="17.200000000007964"/>
    <x v="14"/>
    <x v="1"/>
  </r>
  <r>
    <x v="0"/>
    <s v="2025020128"/>
    <x v="0"/>
    <x v="92"/>
    <s v="E7018MRJ"/>
    <d v="2025-03-14T00:00:00"/>
    <x v="0"/>
    <s v="200223"/>
    <x v="0"/>
    <s v="PA"/>
    <x v="1"/>
    <x v="0"/>
    <d v="2025-03-14T00:00:00"/>
    <d v="1899-12-30T15:27:04"/>
    <d v="2025-03-14T00:00:00"/>
    <d v="1899-12-30T15:27:34"/>
    <d v="2025-03-14T00:00:00"/>
    <d v="1899-12-30T15:42:29"/>
    <x v="0"/>
    <x v="0"/>
    <s v="8043259497"/>
    <s v="FBO"/>
    <d v="1899-12-30T00:15:25"/>
    <x v="420"/>
    <d v="1899-12-30T00:00:30"/>
    <s v="Granel"/>
    <s v="E001"/>
    <x v="0"/>
    <d v="1899-12-30T00:15:25"/>
    <d v="1899-12-30T00:14:55"/>
    <x v="10"/>
    <x v="15"/>
    <x v="3"/>
    <x v="0"/>
    <n v="0"/>
    <n v="0"/>
    <x v="0"/>
    <x v="0"/>
    <x v="2"/>
    <n v="0"/>
    <x v="0"/>
    <x v="1"/>
    <d v="1899-12-30T00:00:30"/>
    <d v="1899-12-30T00:00:30"/>
    <x v="0"/>
    <m/>
    <m/>
    <d v="1899-12-30T00:00:00"/>
    <d v="1899-12-30T00:15:25"/>
    <n v="6"/>
    <d v="1899-12-30T00:00:30"/>
    <n v="15.416666666654475"/>
    <x v="14"/>
    <x v="1"/>
  </r>
  <r>
    <x v="0"/>
    <s v="2025020129"/>
    <x v="0"/>
    <x v="22"/>
    <s v="E8908MMX"/>
    <d v="2025-03-14T00:00:00"/>
    <x v="0"/>
    <s v="200223"/>
    <x v="0"/>
    <s v="PA"/>
    <x v="1"/>
    <x v="0"/>
    <d v="2025-03-14T00:00:00"/>
    <d v="1899-12-30T15:29:20"/>
    <d v="2025-03-14T00:00:00"/>
    <d v="1899-12-30T15:29:49"/>
    <d v="2025-03-14T00:00:00"/>
    <d v="1899-12-30T15:57:15"/>
    <x v="0"/>
    <x v="0"/>
    <s v="8043259498"/>
    <s v="FBO"/>
    <d v="1899-12-30T00:27:55"/>
    <x v="421"/>
    <d v="1899-12-30T00:00:29"/>
    <s v="Granel"/>
    <s v="E001"/>
    <x v="0"/>
    <d v="1899-12-30T00:27:55"/>
    <d v="1899-12-30T00:27:26"/>
    <x v="10"/>
    <x v="15"/>
    <x v="3"/>
    <x v="0"/>
    <n v="0"/>
    <n v="0"/>
    <x v="0"/>
    <x v="0"/>
    <x v="2"/>
    <n v="0"/>
    <x v="0"/>
    <x v="1"/>
    <d v="1899-12-30T00:00:29"/>
    <d v="1899-12-30T00:00:29"/>
    <x v="0"/>
    <m/>
    <m/>
    <d v="1899-12-30T00:00:00"/>
    <d v="1899-12-30T00:27:55"/>
    <n v="6"/>
    <d v="1899-12-30T00:00:29"/>
    <n v="27.916666666660745"/>
    <x v="14"/>
    <x v="1"/>
  </r>
  <r>
    <x v="0"/>
    <s v="2025020146"/>
    <x v="0"/>
    <x v="101"/>
    <s v="E8142KSS"/>
    <d v="2025-03-14T00:00:00"/>
    <x v="0"/>
    <s v="200223"/>
    <x v="0"/>
    <s v="PA"/>
    <x v="1"/>
    <x v="0"/>
    <d v="2025-03-14T00:00:00"/>
    <d v="1899-12-30T16:22:04"/>
    <d v="2025-03-14T00:00:00"/>
    <d v="1899-12-30T16:23:18"/>
    <d v="2025-03-14T00:00:00"/>
    <d v="1899-12-30T16:49:51"/>
    <x v="0"/>
    <x v="0"/>
    <s v="8043259503"/>
    <s v="FBO"/>
    <d v="1899-12-30T00:27:47"/>
    <x v="422"/>
    <d v="1899-12-30T00:01:14"/>
    <s v="Granel"/>
    <s v="E001"/>
    <x v="0"/>
    <d v="1899-12-30T00:27:47"/>
    <d v="1899-12-30T00:26:33"/>
    <x v="7"/>
    <x v="15"/>
    <x v="3"/>
    <x v="0"/>
    <n v="0"/>
    <n v="0"/>
    <x v="0"/>
    <x v="0"/>
    <x v="2"/>
    <n v="0"/>
    <x v="0"/>
    <x v="1"/>
    <d v="1899-12-30T00:01:14"/>
    <d v="1899-12-30T00:01:14"/>
    <x v="0"/>
    <m/>
    <m/>
    <d v="1899-12-30T00:00:00"/>
    <d v="1899-12-30T00:27:47"/>
    <n v="6"/>
    <d v="1899-12-30T00:01:14"/>
    <n v="27.783333333331335"/>
    <x v="8"/>
    <x v="1"/>
  </r>
  <r>
    <x v="0"/>
    <s v="2025020240"/>
    <x v="0"/>
    <x v="7"/>
    <s v="E0804KGV"/>
    <d v="2025-03-17T00:00:00"/>
    <x v="0"/>
    <s v="200223"/>
    <x v="0"/>
    <s v="PA"/>
    <x v="1"/>
    <x v="0"/>
    <d v="2025-03-17T00:00:00"/>
    <d v="1899-12-30T05:55:20"/>
    <d v="2025-03-17T00:00:00"/>
    <d v="1899-12-30T06:00:35"/>
    <d v="2025-03-17T00:00:00"/>
    <d v="1899-12-30T06:13:57"/>
    <x v="0"/>
    <x v="0"/>
    <s v="8043259515"/>
    <s v="FBO"/>
    <d v="1899-12-30T00:18:37"/>
    <x v="423"/>
    <d v="1899-12-30T00:05:15"/>
    <s v="Granel"/>
    <s v="E001"/>
    <x v="0"/>
    <d v="1899-12-30T00:18:37"/>
    <d v="1899-12-30T00:13:22"/>
    <x v="0"/>
    <x v="16"/>
    <x v="4"/>
    <x v="0"/>
    <n v="0"/>
    <n v="0"/>
    <x v="0"/>
    <x v="0"/>
    <x v="2"/>
    <n v="0"/>
    <x v="0"/>
    <x v="1"/>
    <d v="1899-12-30T00:05:15"/>
    <d v="1899-12-30T00:05:15"/>
    <x v="0"/>
    <m/>
    <m/>
    <d v="1899-12-30T00:00:00"/>
    <d v="1899-12-30T00:18:37"/>
    <n v="2"/>
    <d v="1899-12-30T00:05:15"/>
    <n v="18.616666666665605"/>
    <x v="0"/>
    <x v="1"/>
  </r>
  <r>
    <x v="0"/>
    <s v="2025020241"/>
    <x v="0"/>
    <x v="94"/>
    <s v="E9250MFS"/>
    <d v="2025-03-17T00:00:00"/>
    <x v="0"/>
    <s v="200223"/>
    <x v="0"/>
    <s v="PA"/>
    <x v="1"/>
    <x v="0"/>
    <d v="2025-03-17T00:00:00"/>
    <d v="1899-12-30T05:56:16"/>
    <d v="2025-03-17T00:00:00"/>
    <d v="1899-12-30T06:00:51"/>
    <d v="2025-03-17T00:00:00"/>
    <d v="1899-12-30T06:19:08"/>
    <x v="0"/>
    <x v="0"/>
    <s v="8043259516"/>
    <s v="FBO"/>
    <d v="1899-12-30T00:22:52"/>
    <x v="424"/>
    <d v="1899-12-30T00:04:35"/>
    <s v="Granel"/>
    <s v="E001"/>
    <x v="0"/>
    <d v="1899-12-30T00:22:52"/>
    <d v="1899-12-30T00:18:17"/>
    <x v="0"/>
    <x v="16"/>
    <x v="4"/>
    <x v="0"/>
    <n v="0"/>
    <n v="0"/>
    <x v="0"/>
    <x v="0"/>
    <x v="2"/>
    <n v="0"/>
    <x v="0"/>
    <x v="1"/>
    <d v="1899-12-30T00:04:35"/>
    <d v="1899-12-30T00:04:35"/>
    <x v="0"/>
    <m/>
    <m/>
    <d v="1899-12-30T00:00:00"/>
    <d v="1899-12-30T00:22:52"/>
    <n v="2"/>
    <d v="1899-12-30T00:04:35"/>
    <n v="22.866666666667189"/>
    <x v="0"/>
    <x v="1"/>
  </r>
  <r>
    <x v="0"/>
    <s v="2025020242"/>
    <x v="0"/>
    <x v="58"/>
    <s v="E9212MMS"/>
    <d v="2025-03-17T00:00:00"/>
    <x v="0"/>
    <s v="200223"/>
    <x v="0"/>
    <s v="PA"/>
    <x v="1"/>
    <x v="0"/>
    <d v="2025-03-17T00:00:00"/>
    <d v="1899-12-30T05:59:09"/>
    <d v="2025-03-17T00:00:00"/>
    <d v="1899-12-30T06:01:02"/>
    <d v="2025-03-17T00:00:00"/>
    <d v="1899-12-30T06:23:54"/>
    <x v="0"/>
    <x v="0"/>
    <s v="8043259517"/>
    <s v="FBO"/>
    <d v="1899-12-30T00:24:45"/>
    <x v="425"/>
    <d v="1899-12-30T00:01:53"/>
    <s v="Granel"/>
    <s v="E001"/>
    <x v="0"/>
    <d v="1899-12-30T00:24:45"/>
    <d v="1899-12-30T00:22:52"/>
    <x v="0"/>
    <x v="16"/>
    <x v="4"/>
    <x v="0"/>
    <n v="0"/>
    <n v="0"/>
    <x v="0"/>
    <x v="0"/>
    <x v="2"/>
    <n v="0"/>
    <x v="0"/>
    <x v="1"/>
    <d v="1899-12-30T00:01:53"/>
    <d v="1899-12-30T00:01:53"/>
    <x v="0"/>
    <m/>
    <m/>
    <d v="1899-12-30T00:00:00"/>
    <d v="1899-12-30T00:24:45"/>
    <n v="2"/>
    <d v="1899-12-30T00:01:53"/>
    <n v="24.749999999999989"/>
    <x v="0"/>
    <x v="1"/>
  </r>
  <r>
    <x v="0"/>
    <s v="2025020243"/>
    <x v="0"/>
    <x v="34"/>
    <s v="E7860MBT"/>
    <d v="2025-03-17T00:00:00"/>
    <x v="0"/>
    <s v="200223"/>
    <x v="0"/>
    <s v="PA"/>
    <x v="1"/>
    <x v="0"/>
    <d v="2025-03-17T00:00:00"/>
    <d v="1899-12-30T06:04:31"/>
    <d v="2025-03-17T00:00:00"/>
    <d v="1899-12-30T06:06:20"/>
    <d v="2025-03-17T00:00:00"/>
    <d v="1899-12-30T06:31:48"/>
    <x v="0"/>
    <x v="0"/>
    <s v="8043259518"/>
    <s v="FBO"/>
    <d v="1899-12-30T00:27:17"/>
    <x v="426"/>
    <d v="1899-12-30T00:01:49"/>
    <s v="Granel"/>
    <s v="E001"/>
    <x v="0"/>
    <d v="1899-12-30T00:27:17"/>
    <d v="1899-12-30T00:25:28"/>
    <x v="1"/>
    <x v="16"/>
    <x v="4"/>
    <x v="0"/>
    <n v="0"/>
    <n v="0"/>
    <x v="0"/>
    <x v="0"/>
    <x v="2"/>
    <n v="0"/>
    <x v="0"/>
    <x v="1"/>
    <d v="1899-12-30T00:01:49"/>
    <d v="1899-12-30T00:01:49"/>
    <x v="0"/>
    <m/>
    <m/>
    <d v="1899-12-30T00:00:00"/>
    <d v="1899-12-30T00:27:17"/>
    <n v="2"/>
    <d v="1899-12-30T00:01:49"/>
    <n v="27.283333333334454"/>
    <x v="0"/>
    <x v="1"/>
  </r>
  <r>
    <x v="0"/>
    <s v="2025020244"/>
    <x v="0"/>
    <x v="33"/>
    <s v="E3606KDV"/>
    <d v="2025-03-17T00:00:00"/>
    <x v="0"/>
    <s v="200223"/>
    <x v="0"/>
    <s v="PA"/>
    <x v="1"/>
    <x v="0"/>
    <d v="2025-03-17T00:00:00"/>
    <d v="1899-12-30T06:05:36"/>
    <d v="2025-03-17T00:00:00"/>
    <d v="1899-12-30T06:06:28"/>
    <d v="2025-03-17T00:00:00"/>
    <d v="1899-12-30T06:36:08"/>
    <x v="0"/>
    <x v="0"/>
    <s v="8043259519"/>
    <s v="FBO"/>
    <d v="1899-12-30T00:30:32"/>
    <x v="427"/>
    <d v="1899-12-30T00:00:52"/>
    <s v="Granel"/>
    <s v="E001"/>
    <x v="0"/>
    <d v="1899-12-30T00:30:32"/>
    <d v="1899-12-30T00:29:40"/>
    <x v="1"/>
    <x v="16"/>
    <x v="4"/>
    <x v="0"/>
    <n v="0"/>
    <n v="0"/>
    <x v="0"/>
    <x v="0"/>
    <x v="2"/>
    <n v="0"/>
    <x v="0"/>
    <x v="1"/>
    <d v="1899-12-30T00:00:52"/>
    <d v="1899-12-30T00:00:52"/>
    <x v="0"/>
    <m/>
    <m/>
    <d v="1899-12-30T00:00:00"/>
    <d v="1899-12-30T00:30:32"/>
    <n v="2"/>
    <d v="1899-12-30T00:00:52"/>
    <n v="30.533333333328006"/>
    <x v="0"/>
    <x v="1"/>
  </r>
  <r>
    <x v="0"/>
    <s v="2025020245"/>
    <x v="0"/>
    <x v="10"/>
    <s v="E1163KTR"/>
    <d v="2025-03-17T00:00:00"/>
    <x v="0"/>
    <s v="200223"/>
    <x v="0"/>
    <s v="PA"/>
    <x v="1"/>
    <x v="0"/>
    <d v="2025-03-17T00:00:00"/>
    <d v="1899-12-30T06:10:46"/>
    <d v="2025-03-17T00:00:00"/>
    <d v="1899-12-30T06:11:32"/>
    <d v="2025-03-17T00:00:00"/>
    <d v="1899-12-30T06:41:21"/>
    <x v="0"/>
    <x v="0"/>
    <s v="8043259520"/>
    <s v="FBO"/>
    <d v="1899-12-30T00:30:35"/>
    <x v="428"/>
    <d v="1899-12-30T00:00:46"/>
    <s v="Granel"/>
    <s v="E001"/>
    <x v="0"/>
    <d v="1899-12-30T00:30:35"/>
    <d v="1899-12-30T00:29:49"/>
    <x v="1"/>
    <x v="16"/>
    <x v="4"/>
    <x v="0"/>
    <n v="0"/>
    <n v="0"/>
    <x v="0"/>
    <x v="0"/>
    <x v="2"/>
    <n v="0"/>
    <x v="0"/>
    <x v="1"/>
    <d v="1899-12-30T00:00:46"/>
    <d v="1899-12-30T00:00:46"/>
    <x v="0"/>
    <m/>
    <m/>
    <d v="1899-12-30T00:00:00"/>
    <d v="1899-12-30T00:30:35"/>
    <n v="2"/>
    <d v="1899-12-30T00:00:46"/>
    <n v="30.583333333339205"/>
    <x v="0"/>
    <x v="1"/>
  </r>
  <r>
    <x v="0"/>
    <s v="2025020247"/>
    <x v="0"/>
    <x v="49"/>
    <s v="E3003JLJ"/>
    <d v="2025-03-17T00:00:00"/>
    <x v="0"/>
    <s v="200223"/>
    <x v="0"/>
    <s v="PA"/>
    <x v="1"/>
    <x v="0"/>
    <d v="2025-03-17T00:00:00"/>
    <d v="1899-12-30T06:29:10"/>
    <d v="2025-03-17T00:00:00"/>
    <d v="1899-12-30T06:29:45"/>
    <d v="2025-03-17T00:00:00"/>
    <d v="1899-12-30T06:47:55"/>
    <x v="0"/>
    <x v="0"/>
    <s v="8043259521"/>
    <s v="FBO"/>
    <d v="1899-12-30T00:18:45"/>
    <x v="429"/>
    <d v="1899-12-30T00:00:35"/>
    <s v="Granel"/>
    <s v="E001"/>
    <x v="0"/>
    <d v="1899-12-30T00:18:45"/>
    <d v="1899-12-30T00:18:10"/>
    <x v="1"/>
    <x v="16"/>
    <x v="4"/>
    <x v="0"/>
    <n v="0"/>
    <n v="0"/>
    <x v="0"/>
    <x v="0"/>
    <x v="2"/>
    <n v="0"/>
    <x v="0"/>
    <x v="1"/>
    <d v="1899-12-30T00:00:35"/>
    <d v="1899-12-30T00:00:35"/>
    <x v="0"/>
    <m/>
    <m/>
    <d v="1899-12-30T00:00:00"/>
    <d v="1899-12-30T00:18:45"/>
    <n v="2"/>
    <d v="1899-12-30T00:00:35"/>
    <n v="18.749999999995257"/>
    <x v="0"/>
    <x v="1"/>
  </r>
  <r>
    <x v="0"/>
    <s v="2025020248"/>
    <x v="0"/>
    <x v="15"/>
    <s v="E0536LZT"/>
    <d v="2025-03-17T00:00:00"/>
    <x v="0"/>
    <s v="200223"/>
    <x v="0"/>
    <s v="PA"/>
    <x v="1"/>
    <x v="0"/>
    <d v="2025-03-17T00:00:00"/>
    <d v="1899-12-30T06:44:38"/>
    <d v="2025-03-17T00:00:00"/>
    <d v="1899-12-30T06:49:16"/>
    <d v="2025-03-17T00:00:00"/>
    <d v="1899-12-30T07:03:17"/>
    <x v="0"/>
    <x v="0"/>
    <s v="8043259523"/>
    <s v="FBO"/>
    <d v="1899-12-30T00:18:39"/>
    <x v="61"/>
    <d v="1899-12-30T00:04:38"/>
    <s v="Granel"/>
    <s v="E001"/>
    <x v="0"/>
    <d v="1899-12-30T00:18:39"/>
    <d v="1899-12-30T00:14:01"/>
    <x v="1"/>
    <x v="16"/>
    <x v="4"/>
    <x v="0"/>
    <n v="0"/>
    <n v="0"/>
    <x v="0"/>
    <x v="0"/>
    <x v="2"/>
    <n v="0"/>
    <x v="0"/>
    <x v="1"/>
    <d v="1899-12-30T00:04:38"/>
    <d v="1899-12-30T00:04:38"/>
    <x v="0"/>
    <m/>
    <m/>
    <d v="1899-12-30T00:00:00"/>
    <d v="1899-12-30T00:18:39"/>
    <n v="2"/>
    <d v="1899-12-30T00:04:38"/>
    <n v="18.650000000001636"/>
    <x v="1"/>
    <x v="1"/>
  </r>
  <r>
    <x v="0"/>
    <s v="2025020252"/>
    <x v="0"/>
    <x v="85"/>
    <s v="E7612KRR"/>
    <d v="2025-03-17T00:00:00"/>
    <x v="0"/>
    <s v="200223"/>
    <x v="0"/>
    <s v="PA"/>
    <x v="1"/>
    <x v="0"/>
    <d v="2025-03-17T00:00:00"/>
    <d v="1899-12-30T06:57:45"/>
    <d v="2025-03-17T00:00:00"/>
    <d v="1899-12-30T06:59:41"/>
    <d v="2025-03-17T00:00:00"/>
    <d v="1899-12-30T07:14:32"/>
    <x v="0"/>
    <x v="0"/>
    <s v="8043259524"/>
    <s v="FBO"/>
    <d v="1899-12-30T00:16:47"/>
    <x v="430"/>
    <d v="1899-12-30T00:01:56"/>
    <s v="Granel"/>
    <s v="E001"/>
    <x v="0"/>
    <d v="1899-12-30T00:16:47"/>
    <d v="1899-12-30T00:14:51"/>
    <x v="1"/>
    <x v="16"/>
    <x v="4"/>
    <x v="0"/>
    <n v="0"/>
    <n v="0"/>
    <x v="0"/>
    <x v="0"/>
    <x v="2"/>
    <n v="0"/>
    <x v="0"/>
    <x v="1"/>
    <d v="1899-12-30T00:01:56"/>
    <d v="1899-12-30T00:01:56"/>
    <x v="0"/>
    <m/>
    <m/>
    <d v="1899-12-30T00:00:00"/>
    <d v="1899-12-30T00:16:47"/>
    <n v="2"/>
    <d v="1899-12-30T00:01:56"/>
    <n v="16.783333333329615"/>
    <x v="1"/>
    <x v="1"/>
  </r>
  <r>
    <x v="0"/>
    <s v="2025020257"/>
    <x v="0"/>
    <x v="66"/>
    <s v="E5149MJT"/>
    <d v="2025-03-17T00:00:00"/>
    <x v="0"/>
    <s v="200223"/>
    <x v="0"/>
    <s v="PA"/>
    <x v="1"/>
    <x v="0"/>
    <d v="2025-03-17T00:00:00"/>
    <d v="1899-12-30T07:04:52"/>
    <d v="2025-03-17T00:00:00"/>
    <d v="1899-12-30T07:05:23"/>
    <d v="2025-03-17T00:00:00"/>
    <d v="1899-12-30T07:20:13"/>
    <x v="0"/>
    <x v="0"/>
    <s v="8043259525"/>
    <s v="FBO"/>
    <d v="1899-12-30T00:15:21"/>
    <x v="408"/>
    <d v="1899-12-30T00:00:31"/>
    <s v="Granel"/>
    <s v="E001"/>
    <x v="0"/>
    <d v="1899-12-30T00:15:21"/>
    <d v="1899-12-30T00:14:50"/>
    <x v="2"/>
    <x v="16"/>
    <x v="4"/>
    <x v="0"/>
    <n v="0"/>
    <n v="0"/>
    <x v="0"/>
    <x v="0"/>
    <x v="2"/>
    <n v="0"/>
    <x v="0"/>
    <x v="1"/>
    <d v="1899-12-30T00:00:31"/>
    <d v="1899-12-30T00:00:31"/>
    <x v="0"/>
    <m/>
    <m/>
    <d v="1899-12-30T00:00:00"/>
    <d v="1899-12-30T00:15:21"/>
    <n v="2"/>
    <d v="1899-12-30T00:00:31"/>
    <n v="15.349999999996724"/>
    <x v="1"/>
    <x v="1"/>
  </r>
  <r>
    <x v="0"/>
    <s v="2025020260"/>
    <x v="0"/>
    <x v="25"/>
    <s v="E9371MTP"/>
    <d v="2025-03-17T00:00:00"/>
    <x v="0"/>
    <s v="200223"/>
    <x v="0"/>
    <s v="PA"/>
    <x v="1"/>
    <x v="0"/>
    <d v="2025-03-17T00:00:00"/>
    <d v="1899-12-30T07:07:00"/>
    <d v="2025-03-17T00:00:00"/>
    <d v="1899-12-30T07:07:25"/>
    <d v="2025-03-17T00:00:00"/>
    <d v="1899-12-30T07:30:56"/>
    <x v="0"/>
    <x v="0"/>
    <s v="8043259527"/>
    <s v="FBO"/>
    <d v="1899-12-30T00:23:56"/>
    <x v="222"/>
    <d v="1899-12-30T00:00:25"/>
    <s v="Granel"/>
    <s v="E001"/>
    <x v="0"/>
    <d v="1899-12-30T00:23:56"/>
    <d v="1899-12-30T00:23:31"/>
    <x v="2"/>
    <x v="16"/>
    <x v="4"/>
    <x v="0"/>
    <n v="0"/>
    <n v="0"/>
    <x v="0"/>
    <x v="0"/>
    <x v="2"/>
    <n v="0"/>
    <x v="0"/>
    <x v="1"/>
    <d v="1899-12-30T00:00:25"/>
    <d v="1899-12-30T00:00:25"/>
    <x v="0"/>
    <m/>
    <m/>
    <d v="1899-12-30T00:00:00"/>
    <d v="1899-12-30T00:23:56"/>
    <n v="2"/>
    <d v="1899-12-30T00:00:25"/>
    <n v="23.933333333332811"/>
    <x v="1"/>
    <x v="1"/>
  </r>
  <r>
    <x v="0"/>
    <s v="2025020259"/>
    <x v="0"/>
    <x v="36"/>
    <s v="E9365MTP"/>
    <d v="2025-03-17T00:00:00"/>
    <x v="0"/>
    <s v="200223"/>
    <x v="0"/>
    <s v="PA"/>
    <x v="1"/>
    <x v="0"/>
    <d v="2025-03-17T00:00:00"/>
    <d v="1899-12-30T07:05:55"/>
    <d v="2025-03-17T00:00:00"/>
    <d v="1899-12-30T07:06:22"/>
    <d v="2025-03-17T00:00:00"/>
    <d v="1899-12-30T07:32:55"/>
    <x v="0"/>
    <x v="0"/>
    <s v="8043259528"/>
    <s v="FBO"/>
    <d v="1899-12-30T00:27:00"/>
    <x v="422"/>
    <d v="1899-12-30T00:00:27"/>
    <s v="Granel"/>
    <s v="E001"/>
    <x v="0"/>
    <d v="1899-12-30T00:27:00"/>
    <d v="1899-12-30T00:26:33"/>
    <x v="2"/>
    <x v="16"/>
    <x v="4"/>
    <x v="0"/>
    <n v="0"/>
    <n v="0"/>
    <x v="0"/>
    <x v="0"/>
    <x v="2"/>
    <n v="0"/>
    <x v="0"/>
    <x v="1"/>
    <d v="1899-12-30T00:00:27"/>
    <d v="1899-12-30T00:00:27"/>
    <x v="0"/>
    <m/>
    <m/>
    <d v="1899-12-30T00:00:00"/>
    <d v="1899-12-30T00:27:00"/>
    <n v="2"/>
    <d v="1899-12-30T00:00:27"/>
    <n v="27.000000000000064"/>
    <x v="1"/>
    <x v="1"/>
  </r>
  <r>
    <x v="0"/>
    <s v="2025020268"/>
    <x v="0"/>
    <x v="20"/>
    <s v="E1965LDD"/>
    <d v="2025-03-17T00:00:00"/>
    <x v="0"/>
    <s v="200223"/>
    <x v="0"/>
    <s v="PA"/>
    <x v="1"/>
    <x v="0"/>
    <d v="2025-03-17T00:00:00"/>
    <d v="1899-12-30T07:15:37"/>
    <d v="2025-03-17T00:00:00"/>
    <d v="1899-12-30T07:16:38"/>
    <d v="2025-03-17T00:00:00"/>
    <d v="1899-12-30T07:47:12"/>
    <x v="0"/>
    <x v="0"/>
    <s v="8043259530"/>
    <s v="FBO"/>
    <d v="1899-12-30T00:31:35"/>
    <x v="431"/>
    <d v="1899-12-30T00:01:01"/>
    <s v="Granel"/>
    <s v="E001"/>
    <x v="0"/>
    <d v="1899-12-30T00:31:35"/>
    <d v="1899-12-30T00:30:34"/>
    <x v="2"/>
    <x v="16"/>
    <x v="4"/>
    <x v="0"/>
    <n v="0"/>
    <n v="0"/>
    <x v="0"/>
    <x v="0"/>
    <x v="2"/>
    <n v="0"/>
    <x v="0"/>
    <x v="1"/>
    <d v="1899-12-30T00:01:01"/>
    <d v="1899-12-30T00:01:01"/>
    <x v="0"/>
    <m/>
    <m/>
    <d v="1899-12-30T00:00:00"/>
    <d v="1899-12-30T00:31:35"/>
    <n v="2"/>
    <d v="1899-12-30T00:01:01"/>
    <n v="31.583333333332806"/>
    <x v="1"/>
    <x v="1"/>
  </r>
  <r>
    <x v="0"/>
    <s v="2025020270"/>
    <x v="0"/>
    <x v="22"/>
    <s v="E8908MMX"/>
    <d v="2025-03-17T00:00:00"/>
    <x v="0"/>
    <s v="200223"/>
    <x v="0"/>
    <s v="PA"/>
    <x v="1"/>
    <x v="0"/>
    <d v="2025-03-17T00:00:00"/>
    <d v="1899-12-30T07:17:22"/>
    <d v="2025-03-17T00:00:00"/>
    <d v="1899-12-30T07:17:42"/>
    <d v="2025-03-17T00:00:00"/>
    <d v="1899-12-30T08:08:43"/>
    <x v="0"/>
    <x v="0"/>
    <s v="8043259534"/>
    <s v="FBO"/>
    <d v="1899-12-30T00:51:21"/>
    <x v="432"/>
    <d v="1899-12-30T00:00:20"/>
    <s v="Granel"/>
    <s v="E001"/>
    <x v="0"/>
    <d v="1899-12-30T00:51:21"/>
    <d v="1899-12-30T00:51:01"/>
    <x v="2"/>
    <x v="16"/>
    <x v="4"/>
    <x v="0"/>
    <n v="0"/>
    <n v="0"/>
    <x v="0"/>
    <x v="0"/>
    <x v="2"/>
    <n v="0"/>
    <x v="0"/>
    <x v="0"/>
    <d v="1899-12-30T00:00:20"/>
    <d v="1899-12-30T00:00:20"/>
    <x v="0"/>
    <m/>
    <m/>
    <d v="1899-12-30T00:00:00"/>
    <d v="1899-12-30T00:51:21"/>
    <n v="2"/>
    <d v="1899-12-30T00:00:20"/>
    <n v="51.349999999996832"/>
    <x v="2"/>
    <x v="0"/>
  </r>
  <r>
    <x v="0"/>
    <s v="2025020272"/>
    <x v="0"/>
    <x v="113"/>
    <s v="E8585LGD"/>
    <d v="2025-03-17T00:00:00"/>
    <x v="0"/>
    <s v="200223"/>
    <x v="0"/>
    <s v="PA"/>
    <x v="1"/>
    <x v="0"/>
    <d v="2025-03-17T00:00:00"/>
    <d v="1899-12-30T07:18:54"/>
    <d v="2025-03-17T00:00:00"/>
    <d v="1899-12-30T07:19:33"/>
    <d v="2025-03-17T00:00:00"/>
    <d v="1899-12-30T08:12:25"/>
    <x v="0"/>
    <x v="0"/>
    <s v="8043259535"/>
    <s v="FBO"/>
    <d v="1899-12-30T00:53:31"/>
    <x v="433"/>
    <d v="1899-12-30T00:00:39"/>
    <s v="Granel"/>
    <s v="E001"/>
    <x v="0"/>
    <d v="1899-12-30T00:53:31"/>
    <d v="1899-12-30T00:52:52"/>
    <x v="2"/>
    <x v="16"/>
    <x v="4"/>
    <x v="0"/>
    <n v="0"/>
    <n v="0"/>
    <x v="0"/>
    <x v="0"/>
    <x v="2"/>
    <n v="0"/>
    <x v="0"/>
    <x v="0"/>
    <d v="1899-12-30T00:00:39"/>
    <d v="1899-12-30T00:00:39"/>
    <x v="0"/>
    <m/>
    <m/>
    <d v="1899-12-30T00:00:00"/>
    <d v="1899-12-30T00:53:31"/>
    <n v="2"/>
    <d v="1899-12-30T00:00:39"/>
    <n v="53.516666666663944"/>
    <x v="2"/>
    <x v="0"/>
  </r>
  <r>
    <x v="0"/>
    <s v="2025020264"/>
    <x v="0"/>
    <x v="102"/>
    <s v="E9894LNC"/>
    <d v="2025-03-17T00:00:00"/>
    <x v="0"/>
    <s v="200223"/>
    <x v="0"/>
    <s v="PA"/>
    <x v="1"/>
    <x v="0"/>
    <d v="2025-03-17T00:00:00"/>
    <d v="1899-12-30T07:12:32"/>
    <d v="2025-03-17T00:00:00"/>
    <d v="1899-12-30T07:13:01"/>
    <d v="2025-03-17T00:00:00"/>
    <d v="1899-12-30T08:16:07"/>
    <x v="0"/>
    <x v="0"/>
    <s v="8043259537"/>
    <s v="FBO"/>
    <d v="1899-12-30T01:03:35"/>
    <x v="434"/>
    <d v="1899-12-30T00:00:29"/>
    <s v="Granel"/>
    <s v="E001"/>
    <x v="0"/>
    <d v="1899-12-30T01:03:35"/>
    <d v="1899-12-30T01:03:06"/>
    <x v="2"/>
    <x v="16"/>
    <x v="4"/>
    <x v="0"/>
    <n v="0"/>
    <n v="0"/>
    <x v="0"/>
    <x v="0"/>
    <x v="2"/>
    <n v="0"/>
    <x v="0"/>
    <x v="0"/>
    <d v="1899-12-30T00:00:29"/>
    <d v="1899-12-30T00:00:29"/>
    <x v="0"/>
    <m/>
    <m/>
    <d v="1899-12-30T00:00:00"/>
    <d v="1899-12-30T01:03:35"/>
    <n v="2"/>
    <d v="1899-12-30T00:00:29"/>
    <n v="63.583333333329577"/>
    <x v="2"/>
    <x v="0"/>
  </r>
  <r>
    <x v="0"/>
    <s v="2025020273"/>
    <x v="0"/>
    <x v="16"/>
    <s v="E6236MCZ"/>
    <d v="2025-03-17T00:00:00"/>
    <x v="0"/>
    <s v="200223"/>
    <x v="0"/>
    <s v="PA"/>
    <x v="1"/>
    <x v="0"/>
    <d v="2025-03-17T00:00:00"/>
    <d v="1899-12-30T07:20:22"/>
    <d v="2025-03-17T00:00:00"/>
    <d v="1899-12-30T07:21:23"/>
    <d v="2025-03-17T00:00:00"/>
    <d v="1899-12-30T08:24:22"/>
    <x v="0"/>
    <x v="0"/>
    <s v="8043259540"/>
    <s v="FBO"/>
    <d v="1899-12-30T01:04:00"/>
    <x v="435"/>
    <d v="1899-12-30T00:01:01"/>
    <s v="Granel"/>
    <s v="E001"/>
    <x v="0"/>
    <d v="1899-12-30T01:04:00"/>
    <d v="1899-12-30T01:02:59"/>
    <x v="2"/>
    <x v="16"/>
    <x v="4"/>
    <x v="0"/>
    <n v="0"/>
    <n v="0"/>
    <x v="0"/>
    <x v="0"/>
    <x v="2"/>
    <n v="0"/>
    <x v="0"/>
    <x v="0"/>
    <d v="1899-12-30T00:01:01"/>
    <d v="1899-12-30T00:01:01"/>
    <x v="0"/>
    <m/>
    <m/>
    <d v="1899-12-30T00:00:00"/>
    <d v="1899-12-30T01:04:00"/>
    <n v="2"/>
    <d v="1899-12-30T00:01:01"/>
    <n v="63.999999999993612"/>
    <x v="2"/>
    <x v="0"/>
  </r>
  <r>
    <x v="0"/>
    <s v="2025020282"/>
    <x v="0"/>
    <x v="26"/>
    <s v="E9516MPT"/>
    <d v="2025-03-17T00:00:00"/>
    <x v="0"/>
    <s v="200223"/>
    <x v="0"/>
    <s v="PA"/>
    <x v="1"/>
    <x v="0"/>
    <d v="2025-03-17T00:00:00"/>
    <d v="1899-12-30T07:35:33"/>
    <d v="2025-03-17T00:00:00"/>
    <d v="1899-12-30T07:36:05"/>
    <d v="2025-03-17T00:00:00"/>
    <d v="1899-12-30T08:34:53"/>
    <x v="0"/>
    <x v="0"/>
    <s v="8043259541"/>
    <s v="FBO"/>
    <d v="1899-12-30T00:59:20"/>
    <x v="313"/>
    <d v="1899-12-30T00:00:32"/>
    <s v="Granel"/>
    <s v="E001"/>
    <x v="0"/>
    <d v="1899-12-30T00:59:20"/>
    <d v="1899-12-30T00:58:48"/>
    <x v="2"/>
    <x v="16"/>
    <x v="4"/>
    <x v="0"/>
    <n v="0"/>
    <n v="0"/>
    <x v="0"/>
    <x v="0"/>
    <x v="2"/>
    <n v="0"/>
    <x v="0"/>
    <x v="0"/>
    <d v="1899-12-30T00:00:32"/>
    <d v="1899-12-30T00:00:32"/>
    <x v="0"/>
    <m/>
    <m/>
    <d v="1899-12-30T00:00:00"/>
    <d v="1899-12-30T00:59:20"/>
    <n v="2"/>
    <d v="1899-12-30T00:00:32"/>
    <n v="59.333333333328028"/>
    <x v="2"/>
    <x v="0"/>
  </r>
  <r>
    <x v="0"/>
    <s v="2025020289"/>
    <x v="0"/>
    <x v="19"/>
    <s v="E3740LJW"/>
    <d v="2025-03-17T00:00:00"/>
    <x v="0"/>
    <s v="200223"/>
    <x v="0"/>
    <s v="PA"/>
    <x v="1"/>
    <x v="0"/>
    <d v="2025-03-17T00:00:00"/>
    <d v="1899-12-30T07:43:30"/>
    <d v="2025-03-17T00:00:00"/>
    <d v="1899-12-30T07:44:53"/>
    <d v="2025-03-17T00:00:00"/>
    <d v="1899-12-30T08:46:15"/>
    <x v="0"/>
    <x v="0"/>
    <s v="8043259543"/>
    <s v="FBO"/>
    <d v="1899-12-30T01:02:45"/>
    <x v="436"/>
    <d v="1899-12-30T00:01:23"/>
    <s v="Granel"/>
    <s v="E001"/>
    <x v="0"/>
    <d v="1899-12-30T01:02:45"/>
    <d v="1899-12-30T01:01:22"/>
    <x v="2"/>
    <x v="16"/>
    <x v="4"/>
    <x v="0"/>
    <n v="0"/>
    <n v="0"/>
    <x v="0"/>
    <x v="0"/>
    <x v="2"/>
    <n v="0"/>
    <x v="0"/>
    <x v="0"/>
    <d v="1899-12-30T00:01:23"/>
    <d v="1899-12-30T00:01:23"/>
    <x v="0"/>
    <m/>
    <m/>
    <d v="1899-12-30T00:00:00"/>
    <d v="1899-12-30T01:02:45"/>
    <n v="2"/>
    <d v="1899-12-30T00:01:23"/>
    <n v="62.75000000000157"/>
    <x v="2"/>
    <x v="0"/>
  </r>
  <r>
    <x v="0"/>
    <s v="2025020291"/>
    <x v="0"/>
    <x v="56"/>
    <s v="E7567MJJ"/>
    <d v="2025-03-17T00:00:00"/>
    <x v="0"/>
    <s v="200223"/>
    <x v="0"/>
    <s v="PA"/>
    <x v="1"/>
    <x v="0"/>
    <d v="2025-03-17T00:00:00"/>
    <d v="1899-12-30T07:45:43"/>
    <d v="2025-03-17T00:00:00"/>
    <d v="1899-12-30T07:46:25"/>
    <d v="2025-03-17T00:00:00"/>
    <d v="1899-12-30T08:58:28"/>
    <x v="0"/>
    <x v="0"/>
    <s v="8043259545"/>
    <s v="FBO"/>
    <d v="1899-12-30T01:12:45"/>
    <x v="437"/>
    <d v="1899-12-30T00:00:42"/>
    <s v="Granel"/>
    <s v="E001"/>
    <x v="0"/>
    <d v="1899-12-30T01:12:45"/>
    <d v="1899-12-30T01:12:03"/>
    <x v="2"/>
    <x v="16"/>
    <x v="4"/>
    <x v="0"/>
    <n v="0"/>
    <n v="0"/>
    <x v="0"/>
    <x v="0"/>
    <x v="2"/>
    <n v="0"/>
    <x v="0"/>
    <x v="0"/>
    <d v="1899-12-30T00:00:42"/>
    <d v="1899-12-30T00:00:42"/>
    <x v="0"/>
    <m/>
    <m/>
    <d v="1899-12-30T00:00:00"/>
    <d v="1899-12-30T01:12:45"/>
    <n v="2"/>
    <d v="1899-12-30T00:00:42"/>
    <n v="72.750000000009535"/>
    <x v="2"/>
    <x v="0"/>
  </r>
  <r>
    <x v="0"/>
    <s v="2025020305"/>
    <x v="0"/>
    <x v="110"/>
    <s v="E3864LKG"/>
    <d v="2025-03-17T00:00:00"/>
    <x v="0"/>
    <s v="200223"/>
    <x v="0"/>
    <s v="PA"/>
    <x v="1"/>
    <x v="0"/>
    <d v="2025-03-17T00:00:00"/>
    <d v="1899-12-30T08:11:40"/>
    <d v="2025-03-17T00:00:00"/>
    <d v="1899-12-30T08:12:24"/>
    <d v="2025-03-17T00:00:00"/>
    <d v="1899-12-30T09:28:49"/>
    <x v="0"/>
    <x v="0"/>
    <s v="8043259547"/>
    <s v="FBO"/>
    <d v="1899-12-30T01:17:09"/>
    <x v="438"/>
    <d v="1899-12-30T00:00:44"/>
    <s v="Granel"/>
    <s v="E001"/>
    <x v="0"/>
    <d v="1899-12-30T01:17:09"/>
    <d v="1899-12-30T01:16:25"/>
    <x v="3"/>
    <x v="16"/>
    <x v="4"/>
    <x v="0"/>
    <n v="0"/>
    <n v="0"/>
    <x v="0"/>
    <x v="0"/>
    <x v="2"/>
    <n v="0"/>
    <x v="0"/>
    <x v="0"/>
    <d v="1899-12-30T00:00:44"/>
    <d v="1899-12-30T00:00:44"/>
    <x v="0"/>
    <m/>
    <m/>
    <d v="1899-12-30T00:00:00"/>
    <d v="1899-12-30T01:17:09"/>
    <n v="2"/>
    <d v="1899-12-30T00:00:44"/>
    <n v="77.149999999987202"/>
    <x v="3"/>
    <x v="0"/>
  </r>
  <r>
    <x v="0"/>
    <s v="2025020361"/>
    <x v="0"/>
    <x v="43"/>
    <s v="E8806KTF"/>
    <d v="2025-03-17T00:00:00"/>
    <x v="0"/>
    <s v="200223"/>
    <x v="0"/>
    <s v="PA"/>
    <x v="1"/>
    <x v="0"/>
    <d v="2025-03-17T00:00:00"/>
    <d v="1899-12-30T09:25:02"/>
    <d v="2025-03-17T00:00:00"/>
    <d v="1899-12-30T09:26:12"/>
    <d v="2025-03-17T00:00:00"/>
    <d v="1899-12-30T10:28:31"/>
    <x v="0"/>
    <x v="0"/>
    <s v="8043259557"/>
    <s v="FBO"/>
    <d v="1899-12-30T01:03:29"/>
    <x v="439"/>
    <d v="1899-12-30T00:01:10"/>
    <s v="Granel"/>
    <s v="E001"/>
    <x v="0"/>
    <d v="1899-12-30T01:03:29"/>
    <d v="1899-12-30T01:02:19"/>
    <x v="4"/>
    <x v="16"/>
    <x v="4"/>
    <x v="0"/>
    <n v="0"/>
    <n v="0"/>
    <x v="0"/>
    <x v="0"/>
    <x v="2"/>
    <n v="0"/>
    <x v="0"/>
    <x v="0"/>
    <d v="1899-12-30T00:01:10"/>
    <d v="1899-12-30T00:01:10"/>
    <x v="0"/>
    <m/>
    <m/>
    <d v="1899-12-30T00:00:00"/>
    <d v="1899-12-30T01:03:29"/>
    <n v="2"/>
    <d v="1899-12-30T00:01:10"/>
    <n v="63.483333333335956"/>
    <x v="4"/>
    <x v="0"/>
  </r>
  <r>
    <x v="0"/>
    <s v="2025020464"/>
    <x v="0"/>
    <x v="44"/>
    <s v="E8749KTF"/>
    <d v="2025-03-17T00:00:00"/>
    <x v="0"/>
    <s v="200223"/>
    <x v="0"/>
    <s v="PA"/>
    <x v="0"/>
    <x v="0"/>
    <d v="2025-03-17T00:00:00"/>
    <d v="1899-12-30T12:20:56"/>
    <d v="2025-03-17T00:00:00"/>
    <d v="1899-12-30T12:21:30"/>
    <d v="2025-03-17T00:00:00"/>
    <d v="1899-12-30T12:35:15"/>
    <x v="0"/>
    <x v="0"/>
    <s v="8043259580"/>
    <s v="FBO"/>
    <d v="1899-12-30T00:14:19"/>
    <x v="440"/>
    <d v="1899-12-30T00:00:34"/>
    <s v="Granel"/>
    <s v="E001"/>
    <x v="0"/>
    <d v="1899-12-30T00:14:19"/>
    <d v="1899-12-30T00:13:45"/>
    <x v="13"/>
    <x v="16"/>
    <x v="4"/>
    <x v="0"/>
    <n v="0"/>
    <n v="0"/>
    <x v="0"/>
    <x v="0"/>
    <x v="2"/>
    <n v="0"/>
    <x v="0"/>
    <x v="1"/>
    <d v="1899-12-30T00:00:34"/>
    <d v="1899-12-30T00:00:34"/>
    <x v="0"/>
    <m/>
    <m/>
    <d v="1899-12-30T00:00:00"/>
    <d v="1899-12-30T00:14:19"/>
    <n v="2"/>
    <d v="1899-12-30T00:00:34"/>
    <n v="14.316666666667253"/>
    <x v="11"/>
    <x v="1"/>
  </r>
  <r>
    <x v="0"/>
    <s v="2025020523"/>
    <x v="0"/>
    <x v="85"/>
    <s v="E7612KRR"/>
    <d v="2025-03-17T00:00:00"/>
    <x v="0"/>
    <s v="200223"/>
    <x v="0"/>
    <s v="PA"/>
    <x v="0"/>
    <x v="0"/>
    <d v="2025-03-17T00:00:00"/>
    <d v="1899-12-30T13:39:56"/>
    <d v="2025-03-17T00:00:00"/>
    <d v="1899-12-30T13:40:32"/>
    <d v="2025-03-17T00:00:00"/>
    <d v="1899-12-30T15:11:50"/>
    <x v="0"/>
    <x v="0"/>
    <s v="8043259607"/>
    <s v="FBO"/>
    <d v="1899-12-30T01:31:54"/>
    <x v="441"/>
    <d v="1899-12-30T00:00:36"/>
    <s v="Granel"/>
    <s v="E001"/>
    <x v="0"/>
    <d v="1899-12-30T01:31:54"/>
    <d v="1899-12-30T01:31:18"/>
    <x v="6"/>
    <x v="16"/>
    <x v="4"/>
    <x v="0"/>
    <n v="0"/>
    <n v="0"/>
    <x v="0"/>
    <x v="0"/>
    <x v="2"/>
    <n v="0"/>
    <x v="0"/>
    <x v="2"/>
    <d v="1899-12-30T00:00:36"/>
    <d v="1899-12-30T00:00:36"/>
    <x v="0"/>
    <m/>
    <m/>
    <d v="1899-12-30T00:00:00"/>
    <d v="1899-12-30T01:31:54"/>
    <n v="2"/>
    <d v="1899-12-30T00:00:36"/>
    <n v="91.899999999993582"/>
    <x v="14"/>
    <x v="0"/>
  </r>
  <r>
    <x v="0"/>
    <s v="2025020525"/>
    <x v="0"/>
    <x v="66"/>
    <s v="E5149MJT"/>
    <d v="2025-03-17T00:00:00"/>
    <x v="0"/>
    <s v="200223"/>
    <x v="0"/>
    <s v="PA"/>
    <x v="0"/>
    <x v="0"/>
    <d v="2025-03-17T00:00:00"/>
    <d v="1899-12-30T13:41:11"/>
    <d v="2025-03-17T00:00:00"/>
    <d v="1899-12-30T13:42:01"/>
    <d v="2025-03-17T00:00:00"/>
    <d v="1899-12-30T15:29:13"/>
    <x v="0"/>
    <x v="0"/>
    <s v="8043259610"/>
    <s v="FBO"/>
    <d v="1899-12-30T01:48:02"/>
    <x v="442"/>
    <d v="1899-12-30T00:00:50"/>
    <s v="Granel"/>
    <s v="E001"/>
    <x v="0"/>
    <d v="1899-12-30T01:48:02"/>
    <d v="1899-12-30T01:47:12"/>
    <x v="6"/>
    <x v="16"/>
    <x v="4"/>
    <x v="0"/>
    <n v="0"/>
    <n v="0"/>
    <x v="0"/>
    <x v="0"/>
    <x v="2"/>
    <n v="0"/>
    <x v="0"/>
    <x v="2"/>
    <d v="1899-12-30T00:00:50"/>
    <d v="1899-12-30T00:00:50"/>
    <x v="0"/>
    <m/>
    <m/>
    <d v="1899-12-30T00:00:00"/>
    <d v="1899-12-30T01:48:02"/>
    <n v="2"/>
    <d v="1899-12-30T00:00:50"/>
    <n v="108.03333333333605"/>
    <x v="14"/>
    <x v="0"/>
  </r>
  <r>
    <x v="0"/>
    <s v="2025020532"/>
    <x v="0"/>
    <x v="20"/>
    <s v="E1965LDD"/>
    <d v="2025-03-17T00:00:00"/>
    <x v="0"/>
    <s v="200223"/>
    <x v="0"/>
    <s v="PA"/>
    <x v="0"/>
    <x v="0"/>
    <d v="2025-03-17T00:00:00"/>
    <d v="1899-12-30T13:50:40"/>
    <d v="2025-03-17T00:00:00"/>
    <d v="1899-12-30T13:51:51"/>
    <d v="2025-03-17T00:00:00"/>
    <d v="1899-12-30T15:44:02"/>
    <x v="0"/>
    <x v="0"/>
    <s v="8043259612"/>
    <s v="FBO"/>
    <d v="1899-12-30T01:53:22"/>
    <x v="443"/>
    <d v="1899-12-30T00:01:11"/>
    <s v="Granel"/>
    <s v="E001"/>
    <x v="0"/>
    <d v="1899-12-30T01:53:22"/>
    <d v="1899-12-30T01:52:11"/>
    <x v="6"/>
    <x v="16"/>
    <x v="4"/>
    <x v="0"/>
    <n v="0"/>
    <n v="0"/>
    <x v="0"/>
    <x v="0"/>
    <x v="2"/>
    <n v="0"/>
    <x v="0"/>
    <x v="2"/>
    <d v="1899-12-30T00:01:11"/>
    <d v="1899-12-30T00:01:11"/>
    <x v="0"/>
    <m/>
    <m/>
    <d v="1899-12-30T00:00:00"/>
    <d v="1899-12-30T01:53:22"/>
    <n v="2"/>
    <d v="1899-12-30T00:01:11"/>
    <n v="113.36666666666403"/>
    <x v="14"/>
    <x v="0"/>
  </r>
  <r>
    <x v="0"/>
    <s v="2025020558"/>
    <x v="0"/>
    <x v="16"/>
    <s v="E6236MCZ"/>
    <d v="2025-03-17T00:00:00"/>
    <x v="0"/>
    <s v="200223"/>
    <x v="0"/>
    <s v="PA"/>
    <x v="1"/>
    <x v="0"/>
    <d v="2025-03-17T00:00:00"/>
    <d v="1899-12-30T14:26:14"/>
    <d v="2025-03-17T00:00:00"/>
    <d v="1899-12-30T14:27:04"/>
    <d v="2025-03-17T00:00:00"/>
    <d v="1899-12-30T16:05:34"/>
    <x v="0"/>
    <x v="0"/>
    <s v="8043259616"/>
    <s v="FBO"/>
    <d v="1899-12-30T01:39:20"/>
    <x v="444"/>
    <d v="1899-12-30T00:00:50"/>
    <s v="Granel"/>
    <s v="E001"/>
    <x v="0"/>
    <d v="1899-12-30T01:39:20"/>
    <d v="1899-12-30T01:38:30"/>
    <x v="14"/>
    <x v="16"/>
    <x v="4"/>
    <x v="0"/>
    <n v="0"/>
    <n v="0"/>
    <x v="0"/>
    <x v="0"/>
    <x v="2"/>
    <n v="0"/>
    <x v="0"/>
    <x v="2"/>
    <d v="1899-12-30T00:00:50"/>
    <d v="1899-12-30T00:00:50"/>
    <x v="0"/>
    <m/>
    <m/>
    <d v="1899-12-30T00:00:00"/>
    <d v="1899-12-30T01:39:20"/>
    <n v="2"/>
    <d v="1899-12-30T00:00:50"/>
    <n v="99.333333333331325"/>
    <x v="8"/>
    <x v="0"/>
  </r>
  <r>
    <x v="0"/>
    <s v="2025020546"/>
    <x v="0"/>
    <x v="22"/>
    <s v="E8908MMX"/>
    <d v="2025-03-17T00:00:00"/>
    <x v="0"/>
    <s v="200223"/>
    <x v="0"/>
    <s v="PA"/>
    <x v="1"/>
    <x v="0"/>
    <d v="2025-03-17T00:00:00"/>
    <d v="1899-12-30T14:06:53"/>
    <d v="2025-03-17T00:00:00"/>
    <d v="1899-12-30T14:07:49"/>
    <d v="2025-03-17T00:00:00"/>
    <d v="1899-12-30T16:08:14"/>
    <x v="0"/>
    <x v="0"/>
    <s v="8043259617"/>
    <s v="FBO"/>
    <d v="1899-12-30T02:01:21"/>
    <x v="445"/>
    <d v="1899-12-30T00:00:56"/>
    <s v="Granel"/>
    <s v="E001"/>
    <x v="0"/>
    <d v="1899-12-30T02:01:21"/>
    <d v="1899-12-30T02:00:25"/>
    <x v="14"/>
    <x v="16"/>
    <x v="4"/>
    <x v="0"/>
    <n v="0"/>
    <n v="0"/>
    <x v="0"/>
    <x v="0"/>
    <x v="2"/>
    <n v="0"/>
    <x v="0"/>
    <x v="2"/>
    <d v="1899-12-30T00:00:56"/>
    <d v="1899-12-30T00:00:56"/>
    <x v="0"/>
    <m/>
    <m/>
    <d v="1899-12-30T00:00:00"/>
    <d v="1899-12-30T02:01:21"/>
    <n v="2"/>
    <d v="1899-12-30T00:00:56"/>
    <n v="121.3499999999953"/>
    <x v="8"/>
    <x v="0"/>
  </r>
  <r>
    <x v="0"/>
    <s v="2025020563"/>
    <x v="0"/>
    <x v="26"/>
    <s v="E9516MPT"/>
    <d v="2025-03-17T00:00:00"/>
    <x v="0"/>
    <s v="200223"/>
    <x v="0"/>
    <s v="PA"/>
    <x v="1"/>
    <x v="0"/>
    <d v="2025-03-17T00:00:00"/>
    <d v="1899-12-30T14:34:01"/>
    <d v="2025-03-17T00:00:00"/>
    <d v="1899-12-30T14:35:24"/>
    <d v="2025-03-17T00:00:00"/>
    <d v="1899-12-30T16:25:29"/>
    <x v="0"/>
    <x v="0"/>
    <s v="8043259618"/>
    <s v="FBO"/>
    <d v="1899-12-30T01:51:28"/>
    <x v="446"/>
    <d v="1899-12-30T00:01:23"/>
    <s v="Granel"/>
    <s v="E001"/>
    <x v="0"/>
    <d v="1899-12-30T01:51:28"/>
    <d v="1899-12-30T01:50:05"/>
    <x v="14"/>
    <x v="16"/>
    <x v="4"/>
    <x v="0"/>
    <n v="0"/>
    <n v="0"/>
    <x v="0"/>
    <x v="0"/>
    <x v="2"/>
    <n v="0"/>
    <x v="0"/>
    <x v="2"/>
    <d v="1899-12-30T00:01:23"/>
    <d v="1899-12-30T00:01:23"/>
    <x v="0"/>
    <m/>
    <m/>
    <d v="1899-12-30T00:00:00"/>
    <d v="1899-12-30T01:51:28"/>
    <n v="2"/>
    <d v="1899-12-30T00:01:23"/>
    <n v="111.46666666667045"/>
    <x v="8"/>
    <x v="0"/>
  </r>
  <r>
    <x v="0"/>
    <s v="2025020552"/>
    <x v="0"/>
    <x v="102"/>
    <s v="E9894LNC"/>
    <d v="2025-03-17T00:00:00"/>
    <x v="0"/>
    <s v="200223"/>
    <x v="0"/>
    <s v="PA"/>
    <x v="1"/>
    <x v="0"/>
    <d v="2025-03-17T00:00:00"/>
    <d v="1899-12-30T14:15:58"/>
    <d v="2025-03-17T00:00:00"/>
    <d v="1899-12-30T14:16:50"/>
    <d v="2025-03-17T00:00:00"/>
    <d v="1899-12-30T16:27:40"/>
    <x v="0"/>
    <x v="0"/>
    <s v="8043259619"/>
    <s v="FBO"/>
    <d v="1899-12-30T02:11:42"/>
    <x v="447"/>
    <d v="1899-12-30T00:00:52"/>
    <s v="Granel"/>
    <s v="E001"/>
    <x v="0"/>
    <d v="1899-12-30T02:11:42"/>
    <d v="1899-12-30T02:10:50"/>
    <x v="14"/>
    <x v="16"/>
    <x v="4"/>
    <x v="0"/>
    <n v="0"/>
    <n v="0"/>
    <x v="0"/>
    <x v="0"/>
    <x v="2"/>
    <n v="0"/>
    <x v="0"/>
    <x v="2"/>
    <d v="1899-12-30T00:00:52"/>
    <d v="1899-12-30T00:00:52"/>
    <x v="0"/>
    <m/>
    <m/>
    <d v="1899-12-30T00:00:00"/>
    <d v="1899-12-30T02:11:42"/>
    <n v="2"/>
    <d v="1899-12-30T00:00:52"/>
    <n v="131.69999999999516"/>
    <x v="8"/>
    <x v="0"/>
  </r>
  <r>
    <x v="0"/>
    <s v="2025020578"/>
    <x v="0"/>
    <x v="19"/>
    <s v="E3740LJW"/>
    <d v="2025-03-17T00:00:00"/>
    <x v="0"/>
    <s v="200223"/>
    <x v="0"/>
    <s v="PA"/>
    <x v="1"/>
    <x v="0"/>
    <d v="2025-03-17T00:00:00"/>
    <d v="1899-12-30T14:54:33"/>
    <d v="2025-03-17T00:00:00"/>
    <d v="1899-12-30T14:56:30"/>
    <d v="2025-03-17T00:00:00"/>
    <d v="1899-12-30T16:49:37"/>
    <x v="0"/>
    <x v="0"/>
    <s v="8043259623"/>
    <s v="FBO"/>
    <d v="1899-12-30T01:55:04"/>
    <x v="448"/>
    <d v="1899-12-30T00:01:57"/>
    <s v="Granel"/>
    <s v="E001"/>
    <x v="0"/>
    <d v="1899-12-30T01:55:04"/>
    <d v="1899-12-30T01:53:07"/>
    <x v="14"/>
    <x v="16"/>
    <x v="4"/>
    <x v="0"/>
    <n v="0"/>
    <n v="0"/>
    <x v="0"/>
    <x v="0"/>
    <x v="2"/>
    <n v="0"/>
    <x v="0"/>
    <x v="2"/>
    <d v="1899-12-30T00:01:57"/>
    <d v="1899-12-30T00:01:57"/>
    <x v="0"/>
    <m/>
    <m/>
    <d v="1899-12-30T00:00:00"/>
    <d v="1899-12-30T01:55:04"/>
    <n v="2"/>
    <d v="1899-12-30T00:01:57"/>
    <n v="115.06666666667053"/>
    <x v="8"/>
    <x v="0"/>
  </r>
  <r>
    <x v="0"/>
    <s v="2025020582"/>
    <x v="0"/>
    <x v="56"/>
    <s v="E7567MJJ"/>
    <d v="2025-03-17T00:00:00"/>
    <x v="0"/>
    <s v="200223"/>
    <x v="0"/>
    <s v="PA"/>
    <x v="1"/>
    <x v="0"/>
    <d v="2025-03-17T00:00:00"/>
    <d v="1899-12-30T15:17:33"/>
    <d v="2025-03-17T00:00:00"/>
    <d v="1899-12-30T15:18:53"/>
    <d v="2025-03-17T00:00:00"/>
    <d v="1899-12-30T17:11:59"/>
    <x v="0"/>
    <x v="0"/>
    <s v="8043259625"/>
    <s v="FBO"/>
    <d v="1899-12-30T01:54:26"/>
    <x v="449"/>
    <d v="1899-12-30T00:01:20"/>
    <s v="Granel"/>
    <s v="E001"/>
    <x v="0"/>
    <d v="1899-12-30T01:54:26"/>
    <d v="1899-12-30T01:53:06"/>
    <x v="10"/>
    <x v="16"/>
    <x v="4"/>
    <x v="0"/>
    <n v="0"/>
    <n v="0"/>
    <x v="0"/>
    <x v="0"/>
    <x v="2"/>
    <n v="0"/>
    <x v="0"/>
    <x v="2"/>
    <d v="1899-12-30T00:01:20"/>
    <d v="1899-12-30T00:01:20"/>
    <x v="0"/>
    <m/>
    <m/>
    <d v="1899-12-30T00:00:00"/>
    <d v="1899-12-30T01:54:26"/>
    <n v="2"/>
    <d v="1899-12-30T00:01:20"/>
    <n v="114.43333333332953"/>
    <x v="12"/>
    <x v="0"/>
  </r>
  <r>
    <x v="0"/>
    <s v="2025020584"/>
    <x v="0"/>
    <x v="82"/>
    <s v="E3927KFH"/>
    <d v="2025-03-17T00:00:00"/>
    <x v="0"/>
    <s v="200223"/>
    <x v="0"/>
    <s v="PA"/>
    <x v="0"/>
    <x v="0"/>
    <d v="2025-03-17T00:00:00"/>
    <d v="1899-12-30T15:24:11"/>
    <d v="2025-03-17T00:00:00"/>
    <d v="1899-12-30T15:24:48"/>
    <d v="2025-03-17T00:00:00"/>
    <d v="1899-12-30T17:25:48"/>
    <x v="0"/>
    <x v="0"/>
    <s v="8043259628"/>
    <s v="FBO"/>
    <d v="1899-12-30T02:01:37"/>
    <x v="450"/>
    <d v="1899-12-30T00:00:37"/>
    <s v="Granel"/>
    <s v="E001"/>
    <x v="0"/>
    <d v="1899-12-30T02:01:37"/>
    <d v="1899-12-30T02:01:00"/>
    <x v="10"/>
    <x v="16"/>
    <x v="4"/>
    <x v="0"/>
    <n v="0"/>
    <n v="0"/>
    <x v="0"/>
    <x v="0"/>
    <x v="2"/>
    <n v="0"/>
    <x v="0"/>
    <x v="2"/>
    <d v="1899-12-30T00:00:37"/>
    <d v="1899-12-30T00:00:37"/>
    <x v="0"/>
    <m/>
    <m/>
    <d v="1899-12-30T00:00:00"/>
    <d v="1899-12-30T02:01:37"/>
    <n v="2"/>
    <d v="1899-12-30T00:00:37"/>
    <n v="121.61666666666868"/>
    <x v="12"/>
    <x v="0"/>
  </r>
  <r>
    <x v="0"/>
    <s v="2025020653"/>
    <x v="0"/>
    <x v="10"/>
    <s v="E1163KTR"/>
    <d v="2025-03-17T00:00:00"/>
    <x v="0"/>
    <s v="200223"/>
    <x v="0"/>
    <s v="PA"/>
    <x v="1"/>
    <x v="0"/>
    <d v="2025-03-17T00:00:00"/>
    <d v="1899-12-30T17:45:12"/>
    <d v="2025-03-17T00:00:00"/>
    <d v="1899-12-30T17:45:49"/>
    <d v="2025-03-17T00:00:00"/>
    <d v="1899-12-30T18:04:29"/>
    <x v="0"/>
    <x v="0"/>
    <s v="8043259635"/>
    <s v="FBO"/>
    <d v="1899-12-30T00:19:17"/>
    <x v="451"/>
    <d v="1899-12-30T00:00:37"/>
    <s v="Granel"/>
    <s v="E001"/>
    <x v="0"/>
    <d v="1899-12-30T00:19:17"/>
    <d v="1899-12-30T00:18:40"/>
    <x v="11"/>
    <x v="16"/>
    <x v="4"/>
    <x v="0"/>
    <n v="0"/>
    <n v="0"/>
    <x v="0"/>
    <x v="0"/>
    <x v="2"/>
    <n v="0"/>
    <x v="0"/>
    <x v="1"/>
    <d v="1899-12-30T00:00:37"/>
    <d v="1899-12-30T00:00:37"/>
    <x v="0"/>
    <m/>
    <m/>
    <d v="1899-12-30T00:00:00"/>
    <d v="1899-12-30T00:19:17"/>
    <n v="2"/>
    <d v="1899-12-30T00:00:37"/>
    <n v="19.283333333342476"/>
    <x v="9"/>
    <x v="1"/>
  </r>
  <r>
    <x v="0"/>
    <s v="2025020682"/>
    <x v="0"/>
    <x v="47"/>
    <s v="E6318KWZ"/>
    <d v="2025-03-18T00:00:00"/>
    <x v="0"/>
    <s v="200223"/>
    <x v="0"/>
    <s v="PA"/>
    <x v="1"/>
    <x v="0"/>
    <d v="2025-03-18T00:00:00"/>
    <d v="1899-12-30T05:54:43"/>
    <d v="2025-03-18T00:00:00"/>
    <d v="1899-12-30T05:59:48"/>
    <d v="2025-03-18T00:00:00"/>
    <d v="1899-12-30T06:29:58"/>
    <x v="0"/>
    <x v="0"/>
    <s v="8043259644"/>
    <s v="FBO"/>
    <d v="1899-12-30T00:35:15"/>
    <x v="452"/>
    <d v="1899-12-30T00:05:05"/>
    <s v="Granel"/>
    <s v="E001"/>
    <x v="0"/>
    <d v="1899-12-30T00:35:15"/>
    <d v="1899-12-30T00:30:10"/>
    <x v="0"/>
    <x v="17"/>
    <x v="4"/>
    <x v="0"/>
    <n v="0"/>
    <n v="0"/>
    <x v="0"/>
    <x v="0"/>
    <x v="2"/>
    <n v="0"/>
    <x v="0"/>
    <x v="1"/>
    <d v="1899-12-30T00:05:05"/>
    <d v="1899-12-30T00:05:05"/>
    <x v="0"/>
    <m/>
    <m/>
    <d v="1899-12-30T00:00:00"/>
    <d v="1899-12-30T00:35:15"/>
    <n v="3"/>
    <d v="1899-12-30T00:05:05"/>
    <n v="35.250000000004832"/>
    <x v="0"/>
    <x v="1"/>
  </r>
  <r>
    <x v="0"/>
    <s v="2025020686"/>
    <x v="0"/>
    <x v="34"/>
    <s v="E7860MBT"/>
    <d v="2025-03-18T00:00:00"/>
    <x v="0"/>
    <s v="200223"/>
    <x v="0"/>
    <s v="PA"/>
    <x v="1"/>
    <x v="0"/>
    <d v="2025-03-18T00:00:00"/>
    <d v="1899-12-30T06:29:19"/>
    <d v="2025-03-18T00:00:00"/>
    <d v="1899-12-30T06:32:23"/>
    <d v="2025-03-18T00:00:00"/>
    <d v="1899-12-30T06:47:02"/>
    <x v="0"/>
    <x v="0"/>
    <s v="8043259645"/>
    <s v="FBO"/>
    <d v="1899-12-30T00:17:43"/>
    <x v="453"/>
    <d v="1899-12-30T00:03:04"/>
    <s v="Granel"/>
    <s v="E001"/>
    <x v="0"/>
    <d v="1899-12-30T00:17:43"/>
    <d v="1899-12-30T00:14:39"/>
    <x v="1"/>
    <x v="17"/>
    <x v="4"/>
    <x v="0"/>
    <n v="0"/>
    <n v="0"/>
    <x v="0"/>
    <x v="0"/>
    <x v="2"/>
    <n v="0"/>
    <x v="0"/>
    <x v="1"/>
    <d v="1899-12-30T00:03:04"/>
    <d v="1899-12-30T00:03:04"/>
    <x v="0"/>
    <m/>
    <m/>
    <d v="1899-12-30T00:00:00"/>
    <d v="1899-12-30T00:17:43"/>
    <n v="3"/>
    <d v="1899-12-30T00:03:04"/>
    <n v="17.716666666665624"/>
    <x v="0"/>
    <x v="1"/>
  </r>
  <r>
    <x v="0"/>
    <s v="2025020683"/>
    <x v="0"/>
    <x v="32"/>
    <s v="E4998KKR"/>
    <d v="2025-03-18T00:00:00"/>
    <x v="0"/>
    <s v="200223"/>
    <x v="0"/>
    <s v="PA"/>
    <x v="1"/>
    <x v="0"/>
    <d v="2025-03-18T00:00:00"/>
    <d v="1899-12-30T05:55:46"/>
    <d v="2025-03-18T00:00:00"/>
    <d v="1899-12-30T05:59:57"/>
    <d v="2025-03-18T00:00:00"/>
    <d v="1899-12-30T06:52:00"/>
    <x v="0"/>
    <x v="0"/>
    <s v="8043259646"/>
    <s v="FBO"/>
    <d v="1899-12-30T00:56:14"/>
    <x v="454"/>
    <d v="1899-12-30T00:04:11"/>
    <s v="Granel"/>
    <s v="E001"/>
    <x v="0"/>
    <d v="1899-12-30T00:56:14"/>
    <d v="1899-12-30T00:52:03"/>
    <x v="0"/>
    <x v="17"/>
    <x v="4"/>
    <x v="0"/>
    <n v="0"/>
    <n v="0"/>
    <x v="0"/>
    <x v="0"/>
    <x v="2"/>
    <n v="0"/>
    <x v="0"/>
    <x v="0"/>
    <d v="1899-12-30T00:04:11"/>
    <d v="1899-12-30T00:04:11"/>
    <x v="0"/>
    <m/>
    <m/>
    <d v="1899-12-30T00:00:00"/>
    <d v="1899-12-30T00:56:14"/>
    <n v="3"/>
    <d v="1899-12-30T00:04:11"/>
    <n v="56.233333333324786"/>
    <x v="0"/>
    <x v="0"/>
  </r>
  <r>
    <x v="0"/>
    <s v="2025020687"/>
    <x v="0"/>
    <x v="33"/>
    <s v="E3606KDV"/>
    <d v="2025-03-18T00:00:00"/>
    <x v="0"/>
    <s v="200223"/>
    <x v="0"/>
    <s v="PA"/>
    <x v="1"/>
    <x v="0"/>
    <d v="2025-03-18T00:00:00"/>
    <d v="1899-12-30T06:30:29"/>
    <d v="2025-03-18T00:00:00"/>
    <d v="1899-12-30T06:32:38"/>
    <d v="2025-03-18T00:00:00"/>
    <d v="1899-12-30T07:01:54"/>
    <x v="0"/>
    <x v="0"/>
    <s v="8043259647"/>
    <s v="FBO"/>
    <d v="1899-12-30T00:31:25"/>
    <x v="455"/>
    <d v="1899-12-30T00:02:09"/>
    <s v="Granel"/>
    <s v="E001"/>
    <x v="0"/>
    <d v="1899-12-30T00:31:25"/>
    <d v="1899-12-30T00:29:16"/>
    <x v="1"/>
    <x v="17"/>
    <x v="4"/>
    <x v="0"/>
    <n v="0"/>
    <n v="0"/>
    <x v="0"/>
    <x v="0"/>
    <x v="2"/>
    <n v="0"/>
    <x v="0"/>
    <x v="1"/>
    <d v="1899-12-30T00:02:09"/>
    <d v="1899-12-30T00:02:09"/>
    <x v="0"/>
    <m/>
    <m/>
    <d v="1899-12-30T00:00:00"/>
    <d v="1899-12-30T00:31:25"/>
    <n v="3"/>
    <d v="1899-12-30T00:02:09"/>
    <n v="31.416666666667208"/>
    <x v="1"/>
    <x v="1"/>
  </r>
  <r>
    <x v="0"/>
    <s v="2025020684"/>
    <x v="0"/>
    <x v="8"/>
    <s v="E4214MGP"/>
    <d v="2025-03-18T00:00:00"/>
    <x v="0"/>
    <s v="200223"/>
    <x v="0"/>
    <s v="PA"/>
    <x v="1"/>
    <x v="0"/>
    <d v="2025-03-18T00:00:00"/>
    <d v="1899-12-30T05:56:49"/>
    <d v="2025-03-18T00:00:00"/>
    <d v="1899-12-30T06:00:06"/>
    <d v="2025-03-18T00:00:00"/>
    <d v="1899-12-30T07:07:11"/>
    <x v="0"/>
    <x v="0"/>
    <s v="8043259648"/>
    <s v="FBO"/>
    <d v="1899-12-30T01:10:22"/>
    <x v="456"/>
    <d v="1899-12-30T00:03:17"/>
    <s v="Granel"/>
    <s v="E001"/>
    <x v="0"/>
    <d v="1899-12-30T01:10:22"/>
    <d v="1899-12-30T01:07:05"/>
    <x v="0"/>
    <x v="17"/>
    <x v="4"/>
    <x v="0"/>
    <n v="0"/>
    <n v="0"/>
    <x v="0"/>
    <x v="0"/>
    <x v="2"/>
    <n v="0"/>
    <x v="0"/>
    <x v="0"/>
    <d v="1899-12-30T00:03:17"/>
    <d v="1899-12-30T00:03:17"/>
    <x v="0"/>
    <m/>
    <m/>
    <d v="1899-12-30T00:00:00"/>
    <d v="1899-12-30T01:10:22"/>
    <n v="3"/>
    <d v="1899-12-30T00:03:17"/>
    <n v="70.36666666666558"/>
    <x v="1"/>
    <x v="0"/>
  </r>
  <r>
    <x v="0"/>
    <s v="2025020688"/>
    <x v="0"/>
    <x v="35"/>
    <s v="E7791HWJ"/>
    <d v="2025-03-18T00:00:00"/>
    <x v="0"/>
    <s v="200223"/>
    <x v="0"/>
    <s v="PA"/>
    <x v="1"/>
    <x v="0"/>
    <d v="2025-03-18T00:00:00"/>
    <d v="1899-12-30T06:31:42"/>
    <d v="2025-03-18T00:00:00"/>
    <d v="1899-12-30T06:32:46"/>
    <d v="2025-03-18T00:00:00"/>
    <d v="1899-12-30T07:10:24"/>
    <x v="0"/>
    <x v="0"/>
    <s v="8043259649"/>
    <s v="FBO"/>
    <d v="1899-12-30T00:38:42"/>
    <x v="457"/>
    <d v="1899-12-30T00:01:04"/>
    <s v="Granel"/>
    <s v="E001"/>
    <x v="0"/>
    <d v="1899-12-30T00:38:42"/>
    <d v="1899-12-30T00:37:38"/>
    <x v="1"/>
    <x v="17"/>
    <x v="4"/>
    <x v="0"/>
    <n v="0"/>
    <n v="0"/>
    <x v="0"/>
    <x v="0"/>
    <x v="2"/>
    <n v="0"/>
    <x v="0"/>
    <x v="1"/>
    <d v="1899-12-30T00:01:04"/>
    <d v="1899-12-30T00:01:04"/>
    <x v="0"/>
    <m/>
    <m/>
    <d v="1899-12-30T00:00:00"/>
    <d v="1899-12-30T00:38:42"/>
    <n v="3"/>
    <d v="1899-12-30T00:01:04"/>
    <n v="38.699999999999974"/>
    <x v="1"/>
    <x v="1"/>
  </r>
  <r>
    <x v="0"/>
    <s v="2025020694"/>
    <x v="0"/>
    <x v="25"/>
    <s v="E9371MTP"/>
    <d v="2025-03-18T00:00:00"/>
    <x v="0"/>
    <s v="200223"/>
    <x v="0"/>
    <s v="PA"/>
    <x v="1"/>
    <x v="0"/>
    <d v="2025-03-18T00:00:00"/>
    <d v="1899-12-30T06:59:23"/>
    <d v="2025-03-18T00:00:00"/>
    <d v="1899-12-30T07:00:46"/>
    <d v="2025-03-18T00:00:00"/>
    <d v="1899-12-30T07:22:02"/>
    <x v="0"/>
    <x v="0"/>
    <s v="8043259651"/>
    <s v="FBO"/>
    <d v="1899-12-30T00:22:39"/>
    <x v="409"/>
    <d v="1899-12-30T00:01:23"/>
    <s v="Granel"/>
    <s v="E001"/>
    <x v="0"/>
    <d v="1899-12-30T00:22:39"/>
    <d v="1899-12-30T00:21:16"/>
    <x v="1"/>
    <x v="17"/>
    <x v="4"/>
    <x v="0"/>
    <n v="0"/>
    <n v="0"/>
    <x v="0"/>
    <x v="0"/>
    <x v="2"/>
    <n v="0"/>
    <x v="0"/>
    <x v="1"/>
    <d v="1899-12-30T00:01:23"/>
    <d v="1899-12-30T00:01:23"/>
    <x v="0"/>
    <m/>
    <m/>
    <d v="1899-12-30T00:00:00"/>
    <d v="1899-12-30T00:22:39"/>
    <n v="3"/>
    <d v="1899-12-30T00:01:23"/>
    <n v="22.649999999990349"/>
    <x v="1"/>
    <x v="1"/>
  </r>
  <r>
    <x v="0"/>
    <s v="2025020695"/>
    <x v="0"/>
    <x v="36"/>
    <s v="E9365MTP"/>
    <d v="2025-03-18T00:00:00"/>
    <x v="0"/>
    <s v="200223"/>
    <x v="0"/>
    <s v="PA"/>
    <x v="1"/>
    <x v="0"/>
    <d v="2025-03-18T00:00:00"/>
    <d v="1899-12-30T07:00:20"/>
    <d v="2025-03-18T00:00:00"/>
    <d v="1899-12-30T07:00:54"/>
    <d v="2025-03-18T00:00:00"/>
    <d v="1899-12-30T07:26:20"/>
    <x v="0"/>
    <x v="0"/>
    <s v="8043259652"/>
    <s v="FBO"/>
    <d v="1899-12-30T00:26:00"/>
    <x v="458"/>
    <d v="1899-12-30T00:00:34"/>
    <s v="Granel"/>
    <s v="E001"/>
    <x v="0"/>
    <d v="1899-12-30T00:26:00"/>
    <d v="1899-12-30T00:25:26"/>
    <x v="2"/>
    <x v="17"/>
    <x v="4"/>
    <x v="0"/>
    <n v="0"/>
    <n v="0"/>
    <x v="0"/>
    <x v="0"/>
    <x v="2"/>
    <n v="0"/>
    <x v="0"/>
    <x v="1"/>
    <d v="1899-12-30T00:00:34"/>
    <d v="1899-12-30T00:00:34"/>
    <x v="0"/>
    <m/>
    <m/>
    <d v="1899-12-30T00:00:00"/>
    <d v="1899-12-30T00:26:00"/>
    <n v="3"/>
    <d v="1899-12-30T00:00:34"/>
    <n v="25.999999999991992"/>
    <x v="1"/>
    <x v="1"/>
  </r>
  <r>
    <x v="0"/>
    <s v="2025020708"/>
    <x v="0"/>
    <x v="92"/>
    <s v="E7018MRJ"/>
    <d v="2025-03-18T00:00:00"/>
    <x v="0"/>
    <s v="200223"/>
    <x v="0"/>
    <s v="PA"/>
    <x v="1"/>
    <x v="0"/>
    <d v="2025-03-18T00:00:00"/>
    <d v="1899-12-30T07:27:06"/>
    <d v="2025-03-18T00:00:00"/>
    <d v="1899-12-30T07:27:44"/>
    <d v="2025-03-18T00:00:00"/>
    <d v="1899-12-30T07:43:15"/>
    <x v="0"/>
    <x v="0"/>
    <s v="8043259653"/>
    <s v="FBO"/>
    <d v="1899-12-30T00:16:09"/>
    <x v="459"/>
    <d v="1899-12-30T00:00:38"/>
    <s v="Granel"/>
    <s v="E001"/>
    <x v="0"/>
    <d v="1899-12-30T00:16:09"/>
    <d v="1899-12-30T00:15:31"/>
    <x v="2"/>
    <x v="17"/>
    <x v="4"/>
    <x v="0"/>
    <n v="0"/>
    <n v="0"/>
    <x v="0"/>
    <x v="0"/>
    <x v="2"/>
    <n v="0"/>
    <x v="0"/>
    <x v="1"/>
    <d v="1899-12-30T00:00:38"/>
    <d v="1899-12-30T00:00:38"/>
    <x v="0"/>
    <m/>
    <m/>
    <d v="1899-12-30T00:00:00"/>
    <d v="1899-12-30T00:16:09"/>
    <n v="3"/>
    <d v="1899-12-30T00:00:38"/>
    <n v="16.150000000003164"/>
    <x v="1"/>
    <x v="1"/>
  </r>
  <r>
    <x v="0"/>
    <s v=""/>
    <x v="0"/>
    <x v="114"/>
    <s v="E7429LJY"/>
    <d v="2025-03-12T00:00:00"/>
    <x v="1"/>
    <s v="3230"/>
    <x v="1"/>
    <s v="PA"/>
    <x v="3"/>
    <x v="0"/>
    <d v="2025-03-13T00:00:00"/>
    <d v="1899-12-30T09:18:42"/>
    <d v="2025-03-12T00:00:00"/>
    <d v="1899-12-30T14:15:24"/>
    <d v="2025-03-12T00:00:00"/>
    <d v="1899-12-30T14:16:03"/>
    <x v="1"/>
    <x v="1"/>
    <s v="8100000009"/>
    <s v="FBO"/>
    <d v="1899-12-30T00:00:39"/>
    <x v="460"/>
    <d v="1899-12-30T00:00:00"/>
    <s v="Ensacado"/>
    <s v="E002"/>
    <x v="0"/>
    <d v="1899-12-30T04:57:21"/>
    <d v="1899-12-30T00:00:39"/>
    <x v="4"/>
    <x v="13"/>
    <x v="3"/>
    <x v="1"/>
    <n v="0"/>
    <n v="0"/>
    <x v="0"/>
    <x v="1"/>
    <x v="2"/>
    <n v="0"/>
    <x v="0"/>
    <x v="2"/>
    <d v="1899-12-30T00:00:00"/>
    <d v="1899-12-30T00:00:00"/>
    <x v="0"/>
    <m/>
    <m/>
    <d v="1899-12-30T00:00:00"/>
    <d v="1899-12-30T04:57:21"/>
    <n v="4"/>
    <d v="1899-12-30T04:56:42"/>
    <n v="297.35000000000645"/>
    <x v="7"/>
    <x v="0"/>
  </r>
  <r>
    <x v="0"/>
    <s v="2025014396"/>
    <x v="0"/>
    <x v="115"/>
    <s v="E6366KCV"/>
    <d v="2025-02-24T00:00:00"/>
    <x v="2"/>
    <s v="3297"/>
    <x v="2"/>
    <s v="PA"/>
    <x v="1"/>
    <x v="0"/>
    <d v="2025-02-24T00:00:00"/>
    <d v="1899-12-30T06:02:29"/>
    <d v="2025-02-24T00:00:00"/>
    <d v="1899-12-30T06:02:54"/>
    <d v="2025-02-24T00:00:00"/>
    <d v="1899-12-30T06:36:39"/>
    <x v="0"/>
    <x v="0"/>
    <s v="8043257871"/>
    <s v="EXW"/>
    <d v="1899-12-30T00:34:10"/>
    <x v="461"/>
    <d v="1899-12-30T00:00:25"/>
    <s v="Granel"/>
    <s v="E001"/>
    <x v="1"/>
    <d v="1899-12-30T00:34:10"/>
    <d v="1899-12-30T00:33:45"/>
    <x v="1"/>
    <x v="1"/>
    <x v="1"/>
    <x v="2"/>
    <n v="0"/>
    <n v="0"/>
    <x v="0"/>
    <x v="2"/>
    <x v="1"/>
    <n v="0"/>
    <x v="0"/>
    <x v="1"/>
    <d v="1899-12-30T00:00:25"/>
    <d v="1899-12-30T00:00:25"/>
    <x v="0"/>
    <m/>
    <m/>
    <d v="1899-12-30T00:00:00"/>
    <d v="1899-12-30T00:34:10"/>
    <n v="2"/>
    <d v="1899-12-30T00:00:25"/>
    <n v="34.166666666663957"/>
    <x v="0"/>
    <x v="1"/>
  </r>
  <r>
    <x v="0"/>
    <s v="2025014397"/>
    <x v="0"/>
    <x v="116"/>
    <s v="E1651JFK"/>
    <d v="2025-02-24T00:00:00"/>
    <x v="2"/>
    <s v="3228"/>
    <x v="3"/>
    <s v="PA"/>
    <x v="4"/>
    <x v="0"/>
    <d v="2025-02-24T00:00:00"/>
    <d v="1899-12-30T06:08:15"/>
    <d v="2025-02-24T00:00:00"/>
    <d v="1899-12-30T06:08:22"/>
    <d v="2025-02-24T00:00:00"/>
    <d v="1899-12-30T06:43:42"/>
    <x v="0"/>
    <x v="0"/>
    <s v="8043257873"/>
    <s v="EXW"/>
    <d v="1899-12-30T00:35:27"/>
    <x v="462"/>
    <d v="1899-12-30T00:00:07"/>
    <s v="Granel"/>
    <s v="E001"/>
    <x v="1"/>
    <d v="1899-12-30T00:35:27"/>
    <d v="1899-12-30T00:35:20"/>
    <x v="1"/>
    <x v="1"/>
    <x v="1"/>
    <x v="2"/>
    <n v="0"/>
    <n v="0"/>
    <x v="0"/>
    <x v="2"/>
    <x v="1"/>
    <n v="0"/>
    <x v="0"/>
    <x v="1"/>
    <d v="1899-12-30T00:00:07"/>
    <d v="1899-12-30T00:00:07"/>
    <x v="0"/>
    <m/>
    <m/>
    <d v="1899-12-30T00:00:00"/>
    <d v="1899-12-30T00:35:27"/>
    <n v="2"/>
    <d v="1899-12-30T00:00:07"/>
    <n v="35.449999999992031"/>
    <x v="0"/>
    <x v="1"/>
  </r>
  <r>
    <x v="0"/>
    <s v="2025014400"/>
    <x v="0"/>
    <x v="117"/>
    <s v="E1400KHH"/>
    <d v="2025-02-24T00:00:00"/>
    <x v="2"/>
    <s v="3297"/>
    <x v="2"/>
    <s v="PA"/>
    <x v="1"/>
    <x v="0"/>
    <d v="2025-02-24T00:00:00"/>
    <d v="1899-12-30T06:23:01"/>
    <d v="2025-02-24T00:00:00"/>
    <d v="1899-12-30T06:23:08"/>
    <d v="2025-02-24T00:00:00"/>
    <d v="1899-12-30T07:01:57"/>
    <x v="0"/>
    <x v="0"/>
    <s v="8043257876"/>
    <s v="EXW"/>
    <d v="1899-12-30T00:38:56"/>
    <x v="463"/>
    <d v="1899-12-30T00:00:07"/>
    <s v="Granel"/>
    <s v="E001"/>
    <x v="1"/>
    <d v="1899-12-30T00:38:56"/>
    <d v="1899-12-30T00:38:49"/>
    <x v="1"/>
    <x v="1"/>
    <x v="1"/>
    <x v="2"/>
    <n v="0"/>
    <n v="0"/>
    <x v="0"/>
    <x v="2"/>
    <x v="1"/>
    <n v="0"/>
    <x v="0"/>
    <x v="1"/>
    <d v="1899-12-30T00:00:07"/>
    <d v="1899-12-30T00:00:07"/>
    <x v="0"/>
    <m/>
    <m/>
    <d v="1899-12-30T00:00:00"/>
    <d v="1899-12-30T00:38:56"/>
    <n v="2"/>
    <d v="1899-12-30T00:00:07"/>
    <n v="38.933333333323247"/>
    <x v="1"/>
    <x v="1"/>
  </r>
  <r>
    <x v="0"/>
    <s v="2025014402"/>
    <x v="0"/>
    <x v="118"/>
    <s v="E8408KLT"/>
    <d v="2025-02-24T00:00:00"/>
    <x v="2"/>
    <s v="3297"/>
    <x v="2"/>
    <s v="PA"/>
    <x v="1"/>
    <x v="0"/>
    <d v="2025-02-24T00:00:00"/>
    <d v="1899-12-30T06:26:34"/>
    <d v="2025-02-24T00:00:00"/>
    <d v="1899-12-30T06:26:41"/>
    <d v="2025-02-24T00:00:00"/>
    <d v="1899-12-30T07:06:01"/>
    <x v="0"/>
    <x v="0"/>
    <s v="8043257877"/>
    <s v="EXW"/>
    <d v="1899-12-30T00:39:27"/>
    <x v="464"/>
    <d v="1899-12-30T00:00:07"/>
    <s v="Granel"/>
    <s v="E001"/>
    <x v="1"/>
    <d v="1899-12-30T00:39:27"/>
    <d v="1899-12-30T00:39:20"/>
    <x v="1"/>
    <x v="1"/>
    <x v="1"/>
    <x v="2"/>
    <n v="0"/>
    <n v="0"/>
    <x v="0"/>
    <x v="2"/>
    <x v="1"/>
    <n v="0"/>
    <x v="0"/>
    <x v="1"/>
    <d v="1899-12-30T00:00:07"/>
    <d v="1899-12-30T00:00:07"/>
    <x v="0"/>
    <m/>
    <m/>
    <d v="1899-12-30T00:00:00"/>
    <d v="1899-12-30T00:39:27"/>
    <n v="2"/>
    <d v="1899-12-30T00:00:07"/>
    <n v="39.450000000009602"/>
    <x v="1"/>
    <x v="1"/>
  </r>
  <r>
    <x v="0"/>
    <s v="2025014403"/>
    <x v="0"/>
    <x v="119"/>
    <s v="E5987LDC"/>
    <d v="2025-02-24T00:00:00"/>
    <x v="2"/>
    <s v="3297"/>
    <x v="2"/>
    <s v="PA"/>
    <x v="1"/>
    <x v="0"/>
    <d v="2025-02-24T00:00:00"/>
    <d v="1899-12-30T06:30:20"/>
    <d v="2025-02-24T00:00:00"/>
    <d v="1899-12-30T06:30:28"/>
    <d v="2025-02-24T00:00:00"/>
    <d v="1899-12-30T07:15:24"/>
    <x v="0"/>
    <x v="0"/>
    <s v="8043257881"/>
    <s v="FBO"/>
    <d v="1899-12-30T00:45:04"/>
    <x v="6"/>
    <d v="1899-12-30T00:00:08"/>
    <s v="Granel"/>
    <s v="E001"/>
    <x v="2"/>
    <d v="1899-12-30T00:45:04"/>
    <d v="1899-12-30T00:44:56"/>
    <x v="1"/>
    <x v="1"/>
    <x v="1"/>
    <x v="2"/>
    <n v="0"/>
    <n v="0"/>
    <x v="0"/>
    <x v="2"/>
    <x v="1"/>
    <n v="0"/>
    <x v="0"/>
    <x v="0"/>
    <d v="1899-12-30T00:00:08"/>
    <d v="1899-12-30T00:00:08"/>
    <x v="0"/>
    <m/>
    <m/>
    <d v="1899-12-30T00:00:00"/>
    <d v="1899-12-30T00:45:04"/>
    <n v="2"/>
    <d v="1899-12-30T00:00:08"/>
    <n v="45.066666666672056"/>
    <x v="1"/>
    <x v="0"/>
  </r>
  <r>
    <x v="0"/>
    <s v="2025014409"/>
    <x v="0"/>
    <x v="120"/>
    <s v="E3718JTF"/>
    <d v="2025-02-24T00:00:00"/>
    <x v="2"/>
    <s v="3297"/>
    <x v="2"/>
    <s v="PA"/>
    <x v="1"/>
    <x v="0"/>
    <d v="2025-02-24T00:00:00"/>
    <d v="1899-12-30T06:59:43"/>
    <d v="2025-02-24T00:00:00"/>
    <d v="1899-12-30T06:59:50"/>
    <d v="2025-02-24T00:00:00"/>
    <d v="1899-12-30T07:26:18"/>
    <x v="0"/>
    <x v="0"/>
    <s v="8043257882"/>
    <s v="EXW"/>
    <d v="1899-12-30T00:26:35"/>
    <x v="465"/>
    <d v="1899-12-30T00:00:07"/>
    <s v="Granel"/>
    <s v="E001"/>
    <x v="1"/>
    <d v="1899-12-30T00:26:35"/>
    <d v="1899-12-30T00:26:28"/>
    <x v="1"/>
    <x v="1"/>
    <x v="1"/>
    <x v="2"/>
    <n v="0"/>
    <n v="0"/>
    <x v="0"/>
    <x v="2"/>
    <x v="1"/>
    <n v="0"/>
    <x v="0"/>
    <x v="1"/>
    <d v="1899-12-30T00:00:07"/>
    <d v="1899-12-30T00:00:07"/>
    <x v="0"/>
    <m/>
    <m/>
    <d v="1899-12-30T00:00:00"/>
    <d v="1899-12-30T00:26:35"/>
    <n v="2"/>
    <d v="1899-12-30T00:00:07"/>
    <n v="26.583333333335943"/>
    <x v="1"/>
    <x v="1"/>
  </r>
  <r>
    <x v="0"/>
    <s v="2025014410"/>
    <x v="0"/>
    <x v="121"/>
    <s v="E6383KKR"/>
    <d v="2025-02-24T00:00:00"/>
    <x v="2"/>
    <s v="3297"/>
    <x v="2"/>
    <s v="PA"/>
    <x v="1"/>
    <x v="0"/>
    <d v="2025-02-24T00:00:00"/>
    <d v="1899-12-30T07:03:58"/>
    <d v="2025-02-24T00:00:00"/>
    <d v="1899-12-30T07:04:05"/>
    <d v="2025-02-24T00:00:00"/>
    <d v="1899-12-30T07:44:41"/>
    <x v="0"/>
    <x v="0"/>
    <s v="8043257887"/>
    <s v="FBO"/>
    <d v="1899-12-30T00:40:43"/>
    <x v="466"/>
    <d v="1899-12-30T00:00:07"/>
    <s v="Granel"/>
    <s v="E001"/>
    <x v="2"/>
    <d v="1899-12-30T00:40:43"/>
    <d v="1899-12-30T00:40:36"/>
    <x v="2"/>
    <x v="1"/>
    <x v="1"/>
    <x v="2"/>
    <n v="0"/>
    <n v="0"/>
    <x v="0"/>
    <x v="2"/>
    <x v="1"/>
    <n v="0"/>
    <x v="0"/>
    <x v="1"/>
    <d v="1899-12-30T00:00:07"/>
    <d v="1899-12-30T00:00:07"/>
    <x v="0"/>
    <m/>
    <m/>
    <d v="1899-12-30T00:00:00"/>
    <d v="1899-12-30T00:40:43"/>
    <n v="2"/>
    <d v="1899-12-30T00:00:07"/>
    <n v="40.716666666662427"/>
    <x v="1"/>
    <x v="1"/>
  </r>
  <r>
    <x v="0"/>
    <s v="2025014427"/>
    <x v="0"/>
    <x v="122"/>
    <s v="E3299HSH"/>
    <d v="2025-02-24T00:00:00"/>
    <x v="2"/>
    <s v="3297"/>
    <x v="2"/>
    <s v="PA"/>
    <x v="1"/>
    <x v="0"/>
    <d v="2025-02-24T00:00:00"/>
    <d v="1899-12-30T07:24:31"/>
    <d v="2025-02-24T00:00:00"/>
    <d v="1899-12-30T07:25:13"/>
    <d v="2025-02-24T00:00:00"/>
    <d v="1899-12-30T07:50:28"/>
    <x v="0"/>
    <x v="0"/>
    <s v="8043257888"/>
    <s v="EXW"/>
    <d v="1899-12-30T00:25:57"/>
    <x v="467"/>
    <d v="1899-12-30T00:00:42"/>
    <s v="Granel"/>
    <s v="E001"/>
    <x v="1"/>
    <d v="1899-12-30T00:25:57"/>
    <d v="1899-12-30T00:25:15"/>
    <x v="2"/>
    <x v="1"/>
    <x v="1"/>
    <x v="2"/>
    <n v="0"/>
    <n v="0"/>
    <x v="0"/>
    <x v="2"/>
    <x v="1"/>
    <n v="0"/>
    <x v="0"/>
    <x v="1"/>
    <d v="1899-12-30T00:00:42"/>
    <d v="1899-12-30T00:00:42"/>
    <x v="0"/>
    <m/>
    <m/>
    <d v="1899-12-30T00:00:00"/>
    <d v="1899-12-30T00:25:57"/>
    <n v="2"/>
    <d v="1899-12-30T00:00:42"/>
    <n v="25.949999999995182"/>
    <x v="1"/>
    <x v="1"/>
  </r>
  <r>
    <x v="0"/>
    <s v="2025014426"/>
    <x v="0"/>
    <x v="123"/>
    <s v="E3192JFJ"/>
    <d v="2025-02-24T00:00:00"/>
    <x v="2"/>
    <s v="3232"/>
    <x v="4"/>
    <s v="PA"/>
    <x v="2"/>
    <x v="0"/>
    <d v="2025-02-24T00:00:00"/>
    <d v="1899-12-30T07:23:04"/>
    <d v="2025-02-24T00:00:00"/>
    <d v="1899-12-30T07:23:11"/>
    <d v="2025-02-24T00:00:00"/>
    <d v="1899-12-30T07:53:48"/>
    <x v="0"/>
    <x v="0"/>
    <s v="8043257890"/>
    <s v="FBO"/>
    <d v="1899-12-30T00:30:44"/>
    <x v="468"/>
    <d v="1899-12-30T00:00:07"/>
    <s v="Ensacado"/>
    <s v="E002"/>
    <x v="2"/>
    <d v="1899-12-30T00:30:44"/>
    <d v="1899-12-30T00:30:37"/>
    <x v="2"/>
    <x v="1"/>
    <x v="1"/>
    <x v="1"/>
    <n v="0"/>
    <n v="0"/>
    <x v="0"/>
    <x v="1"/>
    <x v="1"/>
    <n v="0"/>
    <x v="0"/>
    <x v="1"/>
    <d v="1899-12-30T00:00:07"/>
    <d v="1899-12-30T00:00:07"/>
    <x v="0"/>
    <m/>
    <m/>
    <d v="1899-12-30T00:00:00"/>
    <d v="1899-12-30T00:30:44"/>
    <n v="2"/>
    <d v="1899-12-30T00:00:07"/>
    <n v="30.733333333329558"/>
    <x v="1"/>
    <x v="1"/>
  </r>
  <r>
    <x v="0"/>
    <s v="2025014446"/>
    <x v="0"/>
    <x v="124"/>
    <s v="E3179MJG"/>
    <d v="2025-02-24T00:00:00"/>
    <x v="2"/>
    <s v="3228"/>
    <x v="3"/>
    <s v="PA"/>
    <x v="4"/>
    <x v="0"/>
    <d v="2025-02-24T00:00:00"/>
    <d v="1899-12-30T08:02:54"/>
    <d v="2025-02-24T00:00:00"/>
    <d v="1899-12-30T08:03:01"/>
    <d v="2025-02-24T00:00:00"/>
    <d v="1899-12-30T08:27:59"/>
    <x v="0"/>
    <x v="0"/>
    <s v="8043257897"/>
    <s v="FBO"/>
    <d v="1899-12-30T00:25:05"/>
    <x v="469"/>
    <d v="1899-12-30T00:00:07"/>
    <s v="Granel"/>
    <s v="E001"/>
    <x v="2"/>
    <d v="1899-12-30T00:25:05"/>
    <d v="1899-12-30T00:24:58"/>
    <x v="3"/>
    <x v="1"/>
    <x v="1"/>
    <x v="2"/>
    <n v="0"/>
    <n v="0"/>
    <x v="0"/>
    <x v="2"/>
    <x v="1"/>
    <n v="0"/>
    <x v="0"/>
    <x v="1"/>
    <d v="1899-12-30T00:00:07"/>
    <d v="1899-12-30T00:00:07"/>
    <x v="0"/>
    <m/>
    <m/>
    <d v="1899-12-30T00:00:00"/>
    <d v="1899-12-30T00:25:05"/>
    <n v="2"/>
    <d v="1899-12-30T00:00:07"/>
    <n v="25.083333333331151"/>
    <x v="2"/>
    <x v="1"/>
  </r>
  <r>
    <x v="0"/>
    <s v="2025014437"/>
    <x v="0"/>
    <x v="125"/>
    <s v="E7074HMN"/>
    <d v="2025-02-24T00:00:00"/>
    <x v="2"/>
    <s v="200223"/>
    <x v="0"/>
    <s v="PA"/>
    <x v="1"/>
    <x v="0"/>
    <d v="2025-02-24T00:00:00"/>
    <d v="1899-12-30T07:45:25"/>
    <d v="2025-02-24T00:00:00"/>
    <d v="1899-12-30T07:46:01"/>
    <d v="2025-02-24T00:00:00"/>
    <d v="1899-12-30T08:30:42"/>
    <x v="0"/>
    <x v="0"/>
    <s v="8043257898"/>
    <s v="FBO"/>
    <d v="1899-12-30T00:45:17"/>
    <x v="470"/>
    <d v="1899-12-30T00:00:36"/>
    <s v="Granel"/>
    <s v="E001"/>
    <x v="1"/>
    <d v="1899-12-30T00:45:17"/>
    <d v="1899-12-30T00:44:41"/>
    <x v="2"/>
    <x v="1"/>
    <x v="1"/>
    <x v="0"/>
    <n v="0"/>
    <n v="0"/>
    <x v="0"/>
    <x v="0"/>
    <x v="1"/>
    <n v="0"/>
    <x v="0"/>
    <x v="0"/>
    <d v="1899-12-30T00:00:36"/>
    <d v="1899-12-30T00:00:36"/>
    <x v="0"/>
    <m/>
    <m/>
    <d v="1899-12-30T00:00:00"/>
    <d v="1899-12-30T00:45:17"/>
    <n v="2"/>
    <d v="1899-12-30T00:00:36"/>
    <n v="45.28333333333439"/>
    <x v="2"/>
    <x v="0"/>
  </r>
  <r>
    <x v="0"/>
    <s v="2025014447"/>
    <x v="0"/>
    <x v="126"/>
    <s v="E0657KRV"/>
    <d v="2025-02-24T00:00:00"/>
    <x v="2"/>
    <s v="200223"/>
    <x v="0"/>
    <s v="PA"/>
    <x v="1"/>
    <x v="0"/>
    <d v="2025-02-24T00:00:00"/>
    <d v="1899-12-30T08:04:22"/>
    <d v="2025-02-24T00:00:00"/>
    <d v="1899-12-30T08:05:04"/>
    <d v="2025-02-24T00:00:00"/>
    <d v="1899-12-30T08:49:34"/>
    <x v="0"/>
    <x v="0"/>
    <s v="8043257900"/>
    <s v="FBO"/>
    <d v="1899-12-30T00:45:12"/>
    <x v="471"/>
    <d v="1899-12-30T00:00:42"/>
    <s v="Granel"/>
    <s v="E001"/>
    <x v="1"/>
    <d v="1899-12-30T00:45:12"/>
    <d v="1899-12-30T00:44:30"/>
    <x v="3"/>
    <x v="1"/>
    <x v="1"/>
    <x v="0"/>
    <n v="0"/>
    <n v="0"/>
    <x v="0"/>
    <x v="0"/>
    <x v="1"/>
    <n v="0"/>
    <x v="0"/>
    <x v="0"/>
    <d v="1899-12-30T00:00:42"/>
    <d v="1899-12-30T00:00:42"/>
    <x v="0"/>
    <m/>
    <m/>
    <d v="1899-12-30T00:00:00"/>
    <d v="1899-12-30T00:45:12"/>
    <n v="2"/>
    <d v="1899-12-30T00:00:42"/>
    <n v="45.20000000000163"/>
    <x v="2"/>
    <x v="0"/>
  </r>
  <r>
    <x v="0"/>
    <s v="2025014467"/>
    <x v="0"/>
    <x v="127"/>
    <s v="E4759GMG"/>
    <d v="2025-02-24T00:00:00"/>
    <x v="2"/>
    <s v="200223"/>
    <x v="0"/>
    <s v="PA"/>
    <x v="1"/>
    <x v="0"/>
    <d v="2025-02-24T00:00:00"/>
    <d v="1899-12-30T08:45:32"/>
    <d v="2025-02-24T00:00:00"/>
    <d v="1899-12-30T08:46:51"/>
    <d v="2025-02-24T00:00:00"/>
    <d v="1899-12-30T09:10:31"/>
    <x v="0"/>
    <x v="0"/>
    <s v="8043257902"/>
    <s v="FBO"/>
    <d v="1899-12-30T00:24:59"/>
    <x v="472"/>
    <d v="1899-12-30T00:01:19"/>
    <s v="Granel"/>
    <s v="E001"/>
    <x v="1"/>
    <d v="1899-12-30T00:24:59"/>
    <d v="1899-12-30T00:23:40"/>
    <x v="3"/>
    <x v="1"/>
    <x v="1"/>
    <x v="0"/>
    <n v="0"/>
    <n v="0"/>
    <x v="0"/>
    <x v="0"/>
    <x v="1"/>
    <n v="0"/>
    <x v="0"/>
    <x v="1"/>
    <d v="1899-12-30T00:01:19"/>
    <d v="1899-12-30T00:01:19"/>
    <x v="0"/>
    <m/>
    <m/>
    <d v="1899-12-30T00:00:00"/>
    <d v="1899-12-30T00:24:59"/>
    <n v="2"/>
    <d v="1899-12-30T00:01:19"/>
    <n v="24.983333333337612"/>
    <x v="3"/>
    <x v="1"/>
  </r>
  <r>
    <x v="0"/>
    <s v="2025014478"/>
    <x v="0"/>
    <x v="128"/>
    <s v="E1971KTB"/>
    <d v="2025-02-24T00:00:00"/>
    <x v="2"/>
    <s v="200223"/>
    <x v="0"/>
    <s v="PA"/>
    <x v="1"/>
    <x v="0"/>
    <d v="2025-02-24T00:00:00"/>
    <d v="1899-12-30T09:04:57"/>
    <d v="2025-02-24T00:00:00"/>
    <d v="1899-12-30T09:05:28"/>
    <d v="2025-02-24T00:00:00"/>
    <d v="1899-12-30T09:22:09"/>
    <x v="0"/>
    <x v="0"/>
    <s v="8043257903"/>
    <s v="FBO"/>
    <d v="1899-12-30T00:17:12"/>
    <x v="473"/>
    <d v="1899-12-30T00:00:31"/>
    <s v="Granel"/>
    <s v="E001"/>
    <x v="1"/>
    <d v="1899-12-30T00:17:12"/>
    <d v="1899-12-30T00:16:41"/>
    <x v="4"/>
    <x v="1"/>
    <x v="1"/>
    <x v="0"/>
    <n v="0"/>
    <n v="0"/>
    <x v="0"/>
    <x v="0"/>
    <x v="1"/>
    <n v="0"/>
    <x v="0"/>
    <x v="1"/>
    <d v="1899-12-30T00:00:31"/>
    <d v="1899-12-30T00:00:31"/>
    <x v="0"/>
    <m/>
    <m/>
    <d v="1899-12-30T00:00:00"/>
    <d v="1899-12-30T00:17:12"/>
    <n v="2"/>
    <d v="1899-12-30T00:00:31"/>
    <n v="17.199999999993654"/>
    <x v="3"/>
    <x v="1"/>
  </r>
  <r>
    <x v="0"/>
    <s v="2025014470"/>
    <x v="0"/>
    <x v="129"/>
    <s v="E2324JCK"/>
    <d v="2025-02-24T00:00:00"/>
    <x v="2"/>
    <s v="200223"/>
    <x v="0"/>
    <s v="PA"/>
    <x v="1"/>
    <x v="0"/>
    <d v="2025-02-24T00:00:00"/>
    <d v="1899-12-30T08:52:11"/>
    <d v="2025-02-24T00:00:00"/>
    <d v="1899-12-30T08:52:57"/>
    <d v="2025-02-24T00:00:00"/>
    <d v="1899-12-30T09:24:25"/>
    <x v="0"/>
    <x v="0"/>
    <s v="8043257904"/>
    <s v="FBO"/>
    <d v="1899-12-30T00:32:14"/>
    <x v="201"/>
    <d v="1899-12-30T00:00:46"/>
    <s v="Granel"/>
    <s v="E001"/>
    <x v="1"/>
    <d v="1899-12-30T00:32:14"/>
    <d v="1899-12-30T00:31:28"/>
    <x v="3"/>
    <x v="1"/>
    <x v="1"/>
    <x v="0"/>
    <n v="0"/>
    <n v="0"/>
    <x v="0"/>
    <x v="0"/>
    <x v="1"/>
    <n v="0"/>
    <x v="0"/>
    <x v="1"/>
    <d v="1899-12-30T00:00:46"/>
    <d v="1899-12-30T00:00:46"/>
    <x v="0"/>
    <m/>
    <m/>
    <d v="1899-12-30T00:00:00"/>
    <d v="1899-12-30T00:32:14"/>
    <n v="2"/>
    <d v="1899-12-30T00:00:46"/>
    <n v="32.233333333334429"/>
    <x v="3"/>
    <x v="1"/>
  </r>
  <r>
    <x v="0"/>
    <s v="2025014460"/>
    <x v="0"/>
    <x v="130"/>
    <s v="E8687HMG"/>
    <d v="2025-02-24T00:00:00"/>
    <x v="2"/>
    <s v="3230"/>
    <x v="1"/>
    <s v="PA"/>
    <x v="2"/>
    <x v="0"/>
    <d v="2025-02-24T00:00:00"/>
    <d v="1899-12-30T08:31:34"/>
    <d v="2025-02-24T00:00:00"/>
    <d v="1899-12-30T08:31:43"/>
    <d v="2025-02-24T00:00:00"/>
    <d v="1899-12-30T09:32:48"/>
    <x v="0"/>
    <x v="0"/>
    <s v="8043257905"/>
    <s v="FBO"/>
    <d v="1899-12-30T01:01:14"/>
    <x v="474"/>
    <d v="1899-12-30T00:00:09"/>
    <s v="Ensacado"/>
    <s v="E002"/>
    <x v="1"/>
    <d v="1899-12-30T01:01:14"/>
    <d v="1899-12-30T01:01:05"/>
    <x v="3"/>
    <x v="1"/>
    <x v="1"/>
    <x v="1"/>
    <n v="0"/>
    <n v="0"/>
    <x v="0"/>
    <x v="1"/>
    <x v="1"/>
    <n v="0"/>
    <x v="0"/>
    <x v="0"/>
    <d v="1899-12-30T00:00:09"/>
    <d v="1899-12-30T00:00:09"/>
    <x v="0"/>
    <m/>
    <m/>
    <d v="1899-12-30T00:00:00"/>
    <d v="1899-12-30T01:01:14"/>
    <n v="2"/>
    <d v="1899-12-30T00:00:09"/>
    <n v="61.233333333335999"/>
    <x v="3"/>
    <x v="0"/>
  </r>
  <r>
    <x v="0"/>
    <s v="2025014481"/>
    <x v="0"/>
    <x v="131"/>
    <s v="E8342JHN"/>
    <d v="2025-02-24T00:00:00"/>
    <x v="2"/>
    <s v="3297"/>
    <x v="2"/>
    <s v="PA"/>
    <x v="1"/>
    <x v="0"/>
    <d v="2025-02-24T00:00:00"/>
    <d v="1899-12-30T09:09:16"/>
    <d v="2025-02-24T00:00:00"/>
    <d v="1899-12-30T09:09:23"/>
    <d v="2025-02-24T00:00:00"/>
    <d v="1899-12-30T09:38:15"/>
    <x v="0"/>
    <x v="0"/>
    <s v="8043257907"/>
    <s v="FBO"/>
    <d v="1899-12-30T00:28:59"/>
    <x v="475"/>
    <d v="1899-12-30T00:00:07"/>
    <s v="Granel"/>
    <s v="E001"/>
    <x v="2"/>
    <d v="1899-12-30T00:28:59"/>
    <d v="1899-12-30T00:28:52"/>
    <x v="4"/>
    <x v="1"/>
    <x v="1"/>
    <x v="2"/>
    <n v="0"/>
    <n v="0"/>
    <x v="0"/>
    <x v="2"/>
    <x v="1"/>
    <n v="0"/>
    <x v="0"/>
    <x v="1"/>
    <d v="1899-12-30T00:00:07"/>
    <d v="1899-12-30T00:00:07"/>
    <x v="0"/>
    <m/>
    <m/>
    <d v="1899-12-30T00:00:00"/>
    <d v="1899-12-30T00:28:59"/>
    <n v="2"/>
    <d v="1899-12-30T00:00:07"/>
    <n v="28.983333333326406"/>
    <x v="3"/>
    <x v="1"/>
  </r>
  <r>
    <x v="0"/>
    <s v="2025014487"/>
    <x v="0"/>
    <x v="132"/>
    <s v="E3440LKV"/>
    <d v="2025-02-24T00:00:00"/>
    <x v="2"/>
    <s v="3297"/>
    <x v="2"/>
    <s v="PA"/>
    <x v="1"/>
    <x v="0"/>
    <d v="2025-02-24T00:00:00"/>
    <d v="1899-12-30T09:14:38"/>
    <d v="2025-02-24T00:00:00"/>
    <d v="1899-12-30T09:14:47"/>
    <d v="2025-02-24T00:00:00"/>
    <d v="1899-12-30T09:51:01"/>
    <x v="0"/>
    <x v="0"/>
    <s v="8043257908"/>
    <s v="FBO"/>
    <d v="1899-12-30T00:36:23"/>
    <x v="476"/>
    <d v="1899-12-30T00:00:09"/>
    <s v="Granel"/>
    <s v="E001"/>
    <x v="2"/>
    <d v="1899-12-30T00:36:23"/>
    <d v="1899-12-30T00:36:14"/>
    <x v="4"/>
    <x v="1"/>
    <x v="1"/>
    <x v="2"/>
    <n v="0"/>
    <n v="0"/>
    <x v="0"/>
    <x v="2"/>
    <x v="1"/>
    <n v="0"/>
    <x v="0"/>
    <x v="1"/>
    <d v="1899-12-30T00:00:09"/>
    <d v="1899-12-30T00:00:09"/>
    <x v="0"/>
    <m/>
    <m/>
    <d v="1899-12-30T00:00:00"/>
    <d v="1899-12-30T00:36:23"/>
    <n v="2"/>
    <d v="1899-12-30T00:00:09"/>
    <n v="36.383333333328039"/>
    <x v="3"/>
    <x v="1"/>
  </r>
  <r>
    <x v="0"/>
    <s v="2025014496"/>
    <x v="0"/>
    <x v="133"/>
    <m/>
    <d v="2025-02-24T00:00:00"/>
    <x v="2"/>
    <s v="3230"/>
    <x v="1"/>
    <s v="PA"/>
    <x v="2"/>
    <x v="0"/>
    <d v="2025-02-24T00:00:00"/>
    <d v="1899-12-30T09:29:39"/>
    <d v="2025-02-24T00:00:00"/>
    <d v="1899-12-30T09:29:47"/>
    <d v="2025-02-24T00:00:00"/>
    <d v="1899-12-30T09:52:06"/>
    <x v="0"/>
    <x v="0"/>
    <s v="8043257909"/>
    <s v="EXW"/>
    <d v="1899-12-30T00:22:27"/>
    <x v="477"/>
    <d v="1899-12-30T00:00:08"/>
    <s v="Ensacado"/>
    <s v="E002"/>
    <x v="1"/>
    <d v="1899-12-30T00:22:27"/>
    <d v="1899-12-30T00:22:19"/>
    <x v="4"/>
    <x v="1"/>
    <x v="1"/>
    <x v="1"/>
    <n v="0"/>
    <n v="0"/>
    <x v="0"/>
    <x v="1"/>
    <x v="1"/>
    <n v="0"/>
    <x v="0"/>
    <x v="1"/>
    <d v="1899-12-30T00:00:08"/>
    <d v="1899-12-30T00:00:08"/>
    <x v="0"/>
    <m/>
    <m/>
    <d v="1899-12-30T00:00:00"/>
    <d v="1899-12-30T00:22:27"/>
    <n v="2"/>
    <d v="1899-12-30T00:00:08"/>
    <n v="22.45000000000319"/>
    <x v="3"/>
    <x v="1"/>
  </r>
  <r>
    <x v="0"/>
    <s v="2025014491"/>
    <x v="0"/>
    <x v="134"/>
    <s v="E3425LKV"/>
    <d v="2025-02-24T00:00:00"/>
    <x v="2"/>
    <s v="3228"/>
    <x v="3"/>
    <s v="PA"/>
    <x v="4"/>
    <x v="0"/>
    <d v="2025-02-24T00:00:00"/>
    <d v="1899-12-30T09:20:54"/>
    <d v="2025-02-24T00:00:00"/>
    <d v="1899-12-30T09:21:01"/>
    <d v="2025-02-24T00:00:00"/>
    <d v="1899-12-30T09:57:30"/>
    <x v="0"/>
    <x v="0"/>
    <s v="8043257910"/>
    <s v="FBO"/>
    <d v="1899-12-30T00:36:36"/>
    <x v="478"/>
    <d v="1899-12-30T00:00:07"/>
    <s v="Granel"/>
    <s v="E001"/>
    <x v="2"/>
    <d v="1899-12-30T00:36:36"/>
    <d v="1899-12-30T00:36:29"/>
    <x v="4"/>
    <x v="1"/>
    <x v="1"/>
    <x v="2"/>
    <n v="0"/>
    <n v="0"/>
    <x v="0"/>
    <x v="2"/>
    <x v="1"/>
    <n v="0"/>
    <x v="0"/>
    <x v="1"/>
    <d v="1899-12-30T00:00:07"/>
    <d v="1899-12-30T00:00:07"/>
    <x v="0"/>
    <m/>
    <m/>
    <d v="1899-12-30T00:00:00"/>
    <d v="1899-12-30T00:36:36"/>
    <n v="2"/>
    <d v="1899-12-30T00:00:07"/>
    <n v="36.60000000000484"/>
    <x v="3"/>
    <x v="1"/>
  </r>
  <r>
    <x v="0"/>
    <s v="2025014506"/>
    <x v="0"/>
    <x v="119"/>
    <s v="E5987LDC"/>
    <d v="2025-02-24T00:00:00"/>
    <x v="2"/>
    <s v="3228"/>
    <x v="3"/>
    <s v="PA"/>
    <x v="5"/>
    <x v="0"/>
    <d v="2025-02-24T00:00:00"/>
    <d v="1899-12-30T09:40:57"/>
    <d v="2025-02-24T00:00:00"/>
    <d v="1899-12-30T09:41:05"/>
    <d v="2025-02-24T00:00:00"/>
    <d v="1899-12-30T10:07:54"/>
    <x v="0"/>
    <x v="0"/>
    <s v="8043257911"/>
    <s v="FBO"/>
    <d v="1899-12-30T00:26:57"/>
    <x v="479"/>
    <d v="1899-12-30T00:00:08"/>
    <s v="Granel"/>
    <s v="E001"/>
    <x v="2"/>
    <d v="1899-12-30T00:26:57"/>
    <d v="1899-12-30T00:26:49"/>
    <x v="4"/>
    <x v="1"/>
    <x v="1"/>
    <x v="2"/>
    <n v="0"/>
    <n v="0"/>
    <x v="0"/>
    <x v="2"/>
    <x v="1"/>
    <n v="0"/>
    <x v="0"/>
    <x v="1"/>
    <d v="1899-12-30T00:00:08"/>
    <d v="1899-12-30T00:00:08"/>
    <x v="0"/>
    <m/>
    <m/>
    <d v="1899-12-30T00:00:00"/>
    <d v="1899-12-30T00:26:57"/>
    <n v="2"/>
    <d v="1899-12-30T00:00:08"/>
    <n v="26.950000000003172"/>
    <x v="4"/>
    <x v="1"/>
  </r>
  <r>
    <x v="0"/>
    <s v="2025014500"/>
    <x v="0"/>
    <x v="135"/>
    <s v="E7085LFH"/>
    <d v="2025-02-24T00:00:00"/>
    <x v="2"/>
    <s v="3234"/>
    <x v="5"/>
    <s v="PA"/>
    <x v="2"/>
    <x v="0"/>
    <d v="2025-02-24T00:00:00"/>
    <d v="1899-12-30T09:35:34"/>
    <d v="2025-02-24T00:00:00"/>
    <d v="1899-12-30T09:35:41"/>
    <d v="2025-02-24T00:00:00"/>
    <d v="1899-12-30T10:08:57"/>
    <x v="0"/>
    <x v="0"/>
    <s v="8043257912"/>
    <s v="EXW"/>
    <d v="1899-12-30T00:33:23"/>
    <x v="480"/>
    <d v="1899-12-30T00:00:07"/>
    <s v="Ensacado"/>
    <s v="E002"/>
    <x v="1"/>
    <d v="1899-12-30T00:33:23"/>
    <d v="1899-12-30T00:33:16"/>
    <x v="4"/>
    <x v="1"/>
    <x v="1"/>
    <x v="1"/>
    <n v="0"/>
    <n v="0"/>
    <x v="0"/>
    <x v="1"/>
    <x v="1"/>
    <n v="0"/>
    <x v="0"/>
    <x v="1"/>
    <d v="1899-12-30T00:00:07"/>
    <d v="1899-12-30T00:00:07"/>
    <x v="0"/>
    <m/>
    <m/>
    <d v="1899-12-30T00:00:00"/>
    <d v="1899-12-30T00:33:23"/>
    <n v="2"/>
    <d v="1899-12-30T00:00:07"/>
    <n v="33.383333333332772"/>
    <x v="4"/>
    <x v="1"/>
  </r>
  <r>
    <x v="0"/>
    <s v="2025014514"/>
    <x v="0"/>
    <x v="136"/>
    <s v="E5792MTF"/>
    <d v="2025-02-24T00:00:00"/>
    <x v="2"/>
    <s v="3228"/>
    <x v="3"/>
    <s v="PA"/>
    <x v="4"/>
    <x v="0"/>
    <d v="2025-02-24T00:00:00"/>
    <d v="1899-12-30T09:55:12"/>
    <d v="2025-02-24T00:00:00"/>
    <d v="1899-12-30T09:55:18"/>
    <d v="2025-02-24T00:00:00"/>
    <d v="1899-12-30T10:23:19"/>
    <x v="0"/>
    <x v="0"/>
    <s v="8043257913"/>
    <s v="FBO"/>
    <d v="1899-12-30T00:28:07"/>
    <x v="127"/>
    <d v="1899-12-30T00:00:06"/>
    <s v="Granel"/>
    <s v="E001"/>
    <x v="2"/>
    <d v="1899-12-30T00:28:07"/>
    <d v="1899-12-30T00:28:01"/>
    <x v="4"/>
    <x v="1"/>
    <x v="1"/>
    <x v="2"/>
    <n v="0"/>
    <n v="0"/>
    <x v="0"/>
    <x v="2"/>
    <x v="1"/>
    <n v="0"/>
    <x v="0"/>
    <x v="1"/>
    <d v="1899-12-30T00:00:06"/>
    <d v="1899-12-30T00:00:06"/>
    <x v="0"/>
    <m/>
    <m/>
    <d v="1899-12-30T00:00:00"/>
    <d v="1899-12-30T00:28:07"/>
    <n v="2"/>
    <d v="1899-12-30T00:00:06"/>
    <n v="28.116666666676764"/>
    <x v="4"/>
    <x v="1"/>
  </r>
  <r>
    <x v="0"/>
    <s v="2025014497"/>
    <x v="0"/>
    <x v="137"/>
    <s v="E9744KKB"/>
    <d v="2025-02-24T00:00:00"/>
    <x v="2"/>
    <s v="200223"/>
    <x v="0"/>
    <s v="PA"/>
    <x v="1"/>
    <x v="0"/>
    <d v="2025-02-24T00:00:00"/>
    <d v="1899-12-30T09:30:31"/>
    <d v="2025-02-24T00:00:00"/>
    <d v="1899-12-30T09:34:26"/>
    <d v="2025-02-24T00:00:00"/>
    <d v="1899-12-30T10:35:00"/>
    <x v="0"/>
    <x v="0"/>
    <s v="8043257914"/>
    <s v="FBO"/>
    <d v="1899-12-30T01:04:29"/>
    <x v="481"/>
    <d v="1899-12-30T00:03:55"/>
    <s v="Granel"/>
    <s v="E001"/>
    <x v="1"/>
    <d v="1899-12-30T01:04:29"/>
    <d v="1899-12-30T01:00:34"/>
    <x v="4"/>
    <x v="1"/>
    <x v="1"/>
    <x v="0"/>
    <n v="0"/>
    <n v="0"/>
    <x v="0"/>
    <x v="0"/>
    <x v="1"/>
    <n v="0"/>
    <x v="0"/>
    <x v="0"/>
    <d v="1899-12-30T00:03:55"/>
    <d v="1899-12-30T00:03:55"/>
    <x v="0"/>
    <m/>
    <m/>
    <d v="1899-12-30T00:00:00"/>
    <d v="1899-12-30T01:04:29"/>
    <n v="2"/>
    <d v="1899-12-30T00:03:55"/>
    <n v="64.483333333329554"/>
    <x v="4"/>
    <x v="0"/>
  </r>
  <r>
    <x v="0"/>
    <s v="2025014515"/>
    <x v="0"/>
    <x v="138"/>
    <s v="E2544FHJ"/>
    <d v="2025-02-24T00:00:00"/>
    <x v="2"/>
    <s v="3230"/>
    <x v="1"/>
    <s v="PA"/>
    <x v="2"/>
    <x v="0"/>
    <d v="2025-02-24T00:00:00"/>
    <d v="1899-12-30T09:56:00"/>
    <d v="2025-02-24T00:00:00"/>
    <d v="1899-12-30T09:56:07"/>
    <d v="2025-02-24T00:00:00"/>
    <d v="1899-12-30T10:39:37"/>
    <x v="0"/>
    <x v="0"/>
    <s v="8043257915"/>
    <s v="EXW"/>
    <d v="1899-12-30T00:43:37"/>
    <x v="482"/>
    <d v="1899-12-30T00:00:07"/>
    <s v="Ensacado"/>
    <s v="E002"/>
    <x v="1"/>
    <d v="1899-12-30T00:43:37"/>
    <d v="1899-12-30T00:43:30"/>
    <x v="4"/>
    <x v="1"/>
    <x v="1"/>
    <x v="1"/>
    <n v="0"/>
    <n v="0"/>
    <x v="0"/>
    <x v="1"/>
    <x v="1"/>
    <n v="0"/>
    <x v="0"/>
    <x v="1"/>
    <d v="1899-12-30T00:00:07"/>
    <d v="1899-12-30T00:00:07"/>
    <x v="0"/>
    <m/>
    <m/>
    <d v="1899-12-30T00:00:00"/>
    <d v="1899-12-30T00:43:37"/>
    <n v="2"/>
    <d v="1899-12-30T00:00:07"/>
    <n v="43.616666666663995"/>
    <x v="4"/>
    <x v="1"/>
  </r>
  <r>
    <x v="0"/>
    <s v="2025014507"/>
    <x v="0"/>
    <x v="139"/>
    <s v="E4352KCH"/>
    <d v="2025-02-24T00:00:00"/>
    <x v="2"/>
    <s v="200223"/>
    <x v="0"/>
    <s v="PA"/>
    <x v="1"/>
    <x v="0"/>
    <d v="2025-02-24T00:00:00"/>
    <d v="1899-12-30T09:41:33"/>
    <d v="2025-02-24T00:00:00"/>
    <d v="1899-12-30T09:44:05"/>
    <d v="2025-02-24T00:00:00"/>
    <d v="1899-12-30T10:44:38"/>
    <x v="0"/>
    <x v="0"/>
    <s v="8043257917"/>
    <s v="EXW"/>
    <d v="1899-12-30T01:03:05"/>
    <x v="483"/>
    <d v="1899-12-30T00:02:32"/>
    <s v="Granel"/>
    <s v="E001"/>
    <x v="1"/>
    <d v="1899-12-30T01:03:05"/>
    <d v="1899-12-30T01:00:33"/>
    <x v="4"/>
    <x v="1"/>
    <x v="1"/>
    <x v="0"/>
    <n v="0"/>
    <n v="0"/>
    <x v="0"/>
    <x v="0"/>
    <x v="1"/>
    <n v="0"/>
    <x v="0"/>
    <x v="0"/>
    <d v="1899-12-30T00:02:32"/>
    <d v="1899-12-30T00:02:32"/>
    <x v="0"/>
    <m/>
    <m/>
    <d v="1899-12-30T00:00:00"/>
    <d v="1899-12-30T01:03:05"/>
    <n v="2"/>
    <d v="1899-12-30T00:02:32"/>
    <n v="63.083333333332774"/>
    <x v="4"/>
    <x v="0"/>
  </r>
  <r>
    <x v="0"/>
    <s v="2025014526"/>
    <x v="0"/>
    <x v="140"/>
    <s v="E9865JVX"/>
    <d v="2025-02-24T00:00:00"/>
    <x v="2"/>
    <s v="3297"/>
    <x v="2"/>
    <s v="PA"/>
    <x v="1"/>
    <x v="0"/>
    <d v="2025-02-24T00:00:00"/>
    <d v="1899-12-30T10:22:13"/>
    <d v="2025-02-24T00:00:00"/>
    <d v="1899-12-30T10:22:20"/>
    <d v="2025-02-24T00:00:00"/>
    <d v="1899-12-30T10:46:10"/>
    <x v="0"/>
    <x v="0"/>
    <s v="8043257918"/>
    <s v="FBO"/>
    <d v="1899-12-30T00:23:57"/>
    <x v="32"/>
    <d v="1899-12-30T00:00:07"/>
    <s v="Granel"/>
    <s v="E001"/>
    <x v="2"/>
    <d v="1899-12-30T00:23:57"/>
    <d v="1899-12-30T00:23:50"/>
    <x v="5"/>
    <x v="1"/>
    <x v="1"/>
    <x v="2"/>
    <n v="0"/>
    <n v="0"/>
    <x v="0"/>
    <x v="2"/>
    <x v="1"/>
    <n v="0"/>
    <x v="0"/>
    <x v="1"/>
    <d v="1899-12-30T00:00:07"/>
    <d v="1899-12-30T00:00:07"/>
    <x v="0"/>
    <m/>
    <m/>
    <d v="1899-12-30T00:00:00"/>
    <d v="1899-12-30T00:23:57"/>
    <n v="2"/>
    <d v="1899-12-30T00:00:07"/>
    <n v="23.94999999999359"/>
    <x v="4"/>
    <x v="1"/>
  </r>
  <r>
    <x v="0"/>
    <s v="2025014509"/>
    <x v="0"/>
    <x v="141"/>
    <s v="E1885MYB"/>
    <d v="2025-02-24T00:00:00"/>
    <x v="2"/>
    <s v="200223"/>
    <x v="0"/>
    <s v="PA"/>
    <x v="1"/>
    <x v="0"/>
    <d v="2025-02-24T00:00:00"/>
    <d v="1899-12-30T09:42:27"/>
    <d v="2025-02-24T00:00:00"/>
    <d v="1899-12-30T09:44:56"/>
    <d v="2025-02-24T00:00:00"/>
    <d v="1899-12-30T10:52:04"/>
    <x v="0"/>
    <x v="0"/>
    <s v="8043257919"/>
    <s v="FBO"/>
    <d v="1899-12-30T01:09:37"/>
    <x v="484"/>
    <d v="1899-12-30T00:02:29"/>
    <s v="Granel"/>
    <s v="E001"/>
    <x v="1"/>
    <d v="1899-12-30T01:09:37"/>
    <d v="1899-12-30T01:07:08"/>
    <x v="4"/>
    <x v="1"/>
    <x v="1"/>
    <x v="0"/>
    <n v="0"/>
    <n v="0"/>
    <x v="0"/>
    <x v="0"/>
    <x v="1"/>
    <n v="0"/>
    <x v="0"/>
    <x v="0"/>
    <d v="1899-12-30T00:02:29"/>
    <d v="1899-12-30T00:02:29"/>
    <x v="0"/>
    <m/>
    <m/>
    <d v="1899-12-30T00:00:00"/>
    <d v="1899-12-30T01:09:37"/>
    <n v="2"/>
    <d v="1899-12-30T00:02:29"/>
    <n v="69.616666666655988"/>
    <x v="4"/>
    <x v="0"/>
  </r>
  <r>
    <x v="0"/>
    <s v="2025014523"/>
    <x v="0"/>
    <x v="142"/>
    <s v="E3710KKC"/>
    <d v="2025-02-24T00:00:00"/>
    <x v="2"/>
    <s v="3230"/>
    <x v="1"/>
    <s v="PA"/>
    <x v="2"/>
    <x v="0"/>
    <d v="2025-02-24T00:00:00"/>
    <d v="1899-12-30T10:13:26"/>
    <d v="2025-02-24T00:00:00"/>
    <d v="1899-12-30T10:13:34"/>
    <d v="2025-02-24T00:00:00"/>
    <d v="1899-12-30T10:55:21"/>
    <x v="0"/>
    <x v="0"/>
    <s v="8043257920"/>
    <s v="FBO"/>
    <d v="1899-12-30T00:41:55"/>
    <x v="485"/>
    <d v="1899-12-30T00:00:08"/>
    <s v="Ensacado"/>
    <s v="E002"/>
    <x v="2"/>
    <d v="1899-12-30T00:41:55"/>
    <d v="1899-12-30T00:41:47"/>
    <x v="5"/>
    <x v="1"/>
    <x v="1"/>
    <x v="1"/>
    <n v="0"/>
    <n v="0"/>
    <x v="0"/>
    <x v="1"/>
    <x v="1"/>
    <n v="0"/>
    <x v="0"/>
    <x v="1"/>
    <d v="1899-12-30T00:00:08"/>
    <d v="1899-12-30T00:00:08"/>
    <x v="0"/>
    <m/>
    <m/>
    <d v="1899-12-30T00:00:00"/>
    <d v="1899-12-30T00:41:55"/>
    <n v="2"/>
    <d v="1899-12-30T00:00:08"/>
    <n v="41.916666666671965"/>
    <x v="4"/>
    <x v="1"/>
  </r>
  <r>
    <x v="0"/>
    <s v="2025014531"/>
    <x v="0"/>
    <x v="143"/>
    <s v="E5943KXX"/>
    <d v="2025-02-24T00:00:00"/>
    <x v="2"/>
    <s v="3297"/>
    <x v="2"/>
    <s v="PA"/>
    <x v="1"/>
    <x v="0"/>
    <d v="2025-02-24T00:00:00"/>
    <d v="1899-12-30T10:35:12"/>
    <d v="2025-02-24T00:00:00"/>
    <d v="1899-12-30T10:35:19"/>
    <d v="2025-02-24T00:00:00"/>
    <d v="1899-12-30T11:05:14"/>
    <x v="0"/>
    <x v="0"/>
    <s v="8043257922"/>
    <s v="FBO"/>
    <d v="1899-12-30T00:30:02"/>
    <x v="142"/>
    <d v="1899-12-30T00:00:07"/>
    <s v="Granel"/>
    <s v="E001"/>
    <x v="2"/>
    <d v="1899-12-30T00:30:02"/>
    <d v="1899-12-30T00:29:55"/>
    <x v="5"/>
    <x v="1"/>
    <x v="1"/>
    <x v="2"/>
    <n v="0"/>
    <n v="0"/>
    <x v="0"/>
    <x v="2"/>
    <x v="1"/>
    <n v="0"/>
    <x v="0"/>
    <x v="1"/>
    <d v="1899-12-30T00:00:07"/>
    <d v="1899-12-30T00:00:07"/>
    <x v="0"/>
    <m/>
    <m/>
    <d v="1899-12-30T00:00:00"/>
    <d v="1899-12-30T00:30:02"/>
    <n v="2"/>
    <d v="1899-12-30T00:00:07"/>
    <n v="30.033333333331207"/>
    <x v="5"/>
    <x v="1"/>
  </r>
  <r>
    <x v="0"/>
    <s v="2025014534"/>
    <x v="0"/>
    <x v="117"/>
    <s v="E1400KHH"/>
    <d v="2025-02-24T00:00:00"/>
    <x v="2"/>
    <s v="3297"/>
    <x v="2"/>
    <s v="PA"/>
    <x v="1"/>
    <x v="0"/>
    <d v="2025-02-24T00:00:00"/>
    <d v="1899-12-30T10:43:38"/>
    <d v="2025-02-24T00:00:00"/>
    <d v="1899-12-30T10:43:45"/>
    <d v="2025-02-24T00:00:00"/>
    <d v="1899-12-30T11:15:44"/>
    <x v="0"/>
    <x v="0"/>
    <s v="8043257924"/>
    <s v="EXW"/>
    <d v="1899-12-30T00:32:06"/>
    <x v="486"/>
    <d v="1899-12-30T00:00:07"/>
    <s v="Granel"/>
    <s v="E001"/>
    <x v="1"/>
    <d v="1899-12-30T00:32:06"/>
    <d v="1899-12-30T00:31:59"/>
    <x v="5"/>
    <x v="1"/>
    <x v="1"/>
    <x v="2"/>
    <n v="0"/>
    <n v="0"/>
    <x v="0"/>
    <x v="2"/>
    <x v="1"/>
    <n v="0"/>
    <x v="0"/>
    <x v="1"/>
    <d v="1899-12-30T00:00:07"/>
    <d v="1899-12-30T00:00:07"/>
    <x v="0"/>
    <m/>
    <m/>
    <d v="1899-12-30T00:00:00"/>
    <d v="1899-12-30T00:32:06"/>
    <n v="2"/>
    <d v="1899-12-30T00:00:07"/>
    <n v="32.100000000004776"/>
    <x v="5"/>
    <x v="1"/>
  </r>
  <r>
    <x v="0"/>
    <s v="2025014536"/>
    <x v="0"/>
    <x v="144"/>
    <s v="E5435KBP"/>
    <d v="2025-02-24T00:00:00"/>
    <x v="2"/>
    <s v="200223"/>
    <x v="0"/>
    <s v="PA"/>
    <x v="1"/>
    <x v="0"/>
    <d v="2025-02-24T00:00:00"/>
    <d v="1899-12-30T10:51:59"/>
    <d v="2025-02-24T00:00:00"/>
    <d v="1899-12-30T10:53:12"/>
    <d v="2025-02-24T00:00:00"/>
    <d v="1899-12-30T11:18:39"/>
    <x v="0"/>
    <x v="0"/>
    <s v="8043257925"/>
    <s v="EXW"/>
    <d v="1899-12-30T00:26:40"/>
    <x v="149"/>
    <d v="1899-12-30T00:01:13"/>
    <s v="Granel"/>
    <s v="E001"/>
    <x v="1"/>
    <d v="1899-12-30T00:26:40"/>
    <d v="1899-12-30T00:25:27"/>
    <x v="5"/>
    <x v="1"/>
    <x v="1"/>
    <x v="0"/>
    <n v="0"/>
    <n v="0"/>
    <x v="0"/>
    <x v="0"/>
    <x v="1"/>
    <n v="0"/>
    <x v="0"/>
    <x v="1"/>
    <d v="1899-12-30T00:01:13"/>
    <d v="1899-12-30T00:01:13"/>
    <x v="0"/>
    <m/>
    <m/>
    <d v="1899-12-30T00:00:00"/>
    <d v="1899-12-30T00:26:40"/>
    <n v="2"/>
    <d v="1899-12-30T00:01:13"/>
    <n v="26.666666666668782"/>
    <x v="5"/>
    <x v="1"/>
  </r>
  <r>
    <x v="0"/>
    <s v="2025014546"/>
    <x v="0"/>
    <x v="145"/>
    <s v="E3826KFB"/>
    <d v="2025-02-24T00:00:00"/>
    <x v="2"/>
    <s v="200223"/>
    <x v="0"/>
    <s v="PA"/>
    <x v="1"/>
    <x v="0"/>
    <d v="2025-02-24T00:00:00"/>
    <d v="1899-12-30T11:08:04"/>
    <d v="2025-02-24T00:00:00"/>
    <d v="1899-12-30T11:08:39"/>
    <d v="2025-02-24T00:00:00"/>
    <d v="1899-12-30T11:25:21"/>
    <x v="0"/>
    <x v="0"/>
    <s v="8043257926"/>
    <s v="EXW"/>
    <d v="1899-12-30T00:17:17"/>
    <x v="320"/>
    <d v="1899-12-30T00:00:35"/>
    <s v="Granel"/>
    <s v="E001"/>
    <x v="1"/>
    <d v="1899-12-30T00:17:17"/>
    <d v="1899-12-30T00:16:42"/>
    <x v="9"/>
    <x v="1"/>
    <x v="1"/>
    <x v="0"/>
    <n v="0"/>
    <n v="0"/>
    <x v="0"/>
    <x v="0"/>
    <x v="1"/>
    <n v="0"/>
    <x v="0"/>
    <x v="1"/>
    <d v="1899-12-30T00:00:35"/>
    <d v="1899-12-30T00:00:35"/>
    <x v="0"/>
    <m/>
    <m/>
    <d v="1899-12-30T00:00:00"/>
    <d v="1899-12-30T00:17:17"/>
    <n v="2"/>
    <d v="1899-12-30T00:00:35"/>
    <n v="17.283333333326414"/>
    <x v="5"/>
    <x v="1"/>
  </r>
  <r>
    <x v="0"/>
    <s v="2025014541"/>
    <x v="0"/>
    <x v="122"/>
    <s v="E3299HSH"/>
    <d v="2025-02-24T00:00:00"/>
    <x v="2"/>
    <s v="3229"/>
    <x v="6"/>
    <s v="PA"/>
    <x v="6"/>
    <x v="0"/>
    <d v="2025-02-24T00:00:00"/>
    <d v="1899-12-30T11:00:23"/>
    <d v="2025-02-24T00:00:00"/>
    <d v="1899-12-30T11:01:13"/>
    <d v="2025-02-24T00:00:00"/>
    <d v="1899-12-30T11:25:29"/>
    <x v="0"/>
    <x v="0"/>
    <s v="8043257927"/>
    <s v="EXW"/>
    <d v="1899-12-30T00:25:06"/>
    <x v="487"/>
    <d v="1899-12-30T00:00:50"/>
    <s v="Granel"/>
    <s v="E001"/>
    <x v="1"/>
    <d v="1899-12-30T00:25:06"/>
    <d v="1899-12-30T00:24:16"/>
    <x v="9"/>
    <x v="1"/>
    <x v="1"/>
    <x v="2"/>
    <n v="0"/>
    <n v="0"/>
    <x v="0"/>
    <x v="2"/>
    <x v="1"/>
    <n v="0"/>
    <x v="0"/>
    <x v="1"/>
    <d v="1899-12-30T00:00:50"/>
    <d v="1899-12-30T00:00:50"/>
    <x v="0"/>
    <m/>
    <m/>
    <d v="1899-12-30T00:00:00"/>
    <d v="1899-12-30T00:25:06"/>
    <n v="2"/>
    <d v="1899-12-30T00:00:50"/>
    <n v="25.099999999992011"/>
    <x v="5"/>
    <x v="1"/>
  </r>
  <r>
    <x v="0"/>
    <s v="2025014538"/>
    <x v="0"/>
    <x v="116"/>
    <s v="E1651JFK"/>
    <d v="2025-02-24T00:00:00"/>
    <x v="2"/>
    <s v="3228"/>
    <x v="3"/>
    <s v="PA"/>
    <x v="4"/>
    <x v="0"/>
    <d v="2025-02-24T00:00:00"/>
    <d v="1899-12-30T10:55:25"/>
    <d v="2025-02-24T00:00:00"/>
    <d v="1899-12-30T10:55:31"/>
    <d v="2025-02-24T00:00:00"/>
    <d v="1899-12-30T11:37:01"/>
    <x v="0"/>
    <x v="0"/>
    <s v="8043257928"/>
    <s v="EXW"/>
    <d v="1899-12-30T00:41:36"/>
    <x v="488"/>
    <d v="1899-12-30T00:00:06"/>
    <s v="Granel"/>
    <s v="E001"/>
    <x v="1"/>
    <d v="1899-12-30T00:41:36"/>
    <d v="1899-12-30T00:41:30"/>
    <x v="5"/>
    <x v="1"/>
    <x v="1"/>
    <x v="2"/>
    <n v="0"/>
    <n v="0"/>
    <x v="0"/>
    <x v="2"/>
    <x v="1"/>
    <n v="0"/>
    <x v="0"/>
    <x v="1"/>
    <d v="1899-12-30T00:00:06"/>
    <d v="1899-12-30T00:00:06"/>
    <x v="0"/>
    <m/>
    <m/>
    <d v="1899-12-30T00:00:00"/>
    <d v="1899-12-30T00:41:36"/>
    <n v="2"/>
    <d v="1899-12-30T00:00:06"/>
    <n v="41.600000000001543"/>
    <x v="5"/>
    <x v="1"/>
  </r>
  <r>
    <x v="0"/>
    <s v="2025014542"/>
    <x v="0"/>
    <x v="146"/>
    <s v="E3039DBP"/>
    <d v="2025-02-24T00:00:00"/>
    <x v="2"/>
    <s v="3297"/>
    <x v="2"/>
    <s v="PA"/>
    <x v="1"/>
    <x v="0"/>
    <d v="2025-02-24T00:00:00"/>
    <d v="1899-12-30T11:02:55"/>
    <d v="2025-02-24T00:00:00"/>
    <d v="1899-12-30T11:03:02"/>
    <d v="2025-02-24T00:00:00"/>
    <d v="1899-12-30T11:42:43"/>
    <x v="0"/>
    <x v="0"/>
    <s v="8043257929"/>
    <s v="EXW"/>
    <d v="1899-12-30T00:39:48"/>
    <x v="180"/>
    <d v="1899-12-30T00:00:07"/>
    <s v="Granel"/>
    <s v="E001"/>
    <x v="1"/>
    <d v="1899-12-30T00:39:48"/>
    <d v="1899-12-30T00:39:41"/>
    <x v="9"/>
    <x v="1"/>
    <x v="1"/>
    <x v="2"/>
    <n v="0"/>
    <n v="0"/>
    <x v="0"/>
    <x v="2"/>
    <x v="1"/>
    <n v="0"/>
    <x v="0"/>
    <x v="1"/>
    <d v="1899-12-30T00:00:07"/>
    <d v="1899-12-30T00:00:07"/>
    <x v="0"/>
    <m/>
    <m/>
    <d v="1899-12-30T00:00:00"/>
    <d v="1899-12-30T00:39:48"/>
    <n v="2"/>
    <d v="1899-12-30T00:00:07"/>
    <n v="39.800000000001582"/>
    <x v="5"/>
    <x v="1"/>
  </r>
  <r>
    <x v="0"/>
    <s v="2025014550"/>
    <x v="0"/>
    <x v="147"/>
    <s v="E5542MNV"/>
    <d v="2025-02-24T00:00:00"/>
    <x v="2"/>
    <s v="3297"/>
    <x v="2"/>
    <s v="PA"/>
    <x v="1"/>
    <x v="0"/>
    <d v="2025-02-24T00:00:00"/>
    <d v="1899-12-30T11:20:35"/>
    <d v="2025-02-24T00:00:00"/>
    <d v="1899-12-30T11:20:42"/>
    <d v="2025-02-24T00:00:00"/>
    <d v="1899-12-30T11:46:54"/>
    <x v="0"/>
    <x v="0"/>
    <s v="8043257930"/>
    <s v="FBO"/>
    <d v="1899-12-30T00:26:19"/>
    <x v="489"/>
    <d v="1899-12-30T00:00:07"/>
    <s v="Granel"/>
    <s v="E001"/>
    <x v="2"/>
    <d v="1899-12-30T00:26:19"/>
    <d v="1899-12-30T00:26:12"/>
    <x v="9"/>
    <x v="1"/>
    <x v="1"/>
    <x v="2"/>
    <n v="0"/>
    <n v="0"/>
    <x v="0"/>
    <x v="2"/>
    <x v="1"/>
    <n v="0"/>
    <x v="0"/>
    <x v="1"/>
    <d v="1899-12-30T00:00:07"/>
    <d v="1899-12-30T00:00:07"/>
    <x v="0"/>
    <m/>
    <m/>
    <d v="1899-12-30T00:00:00"/>
    <d v="1899-12-30T00:26:19"/>
    <n v="2"/>
    <d v="1899-12-30T00:00:07"/>
    <n v="26.316666666676802"/>
    <x v="5"/>
    <x v="1"/>
  </r>
  <r>
    <x v="0"/>
    <s v="2025014565"/>
    <x v="0"/>
    <x v="148"/>
    <s v="E0205LTP"/>
    <d v="2025-02-24T00:00:00"/>
    <x v="2"/>
    <s v="3297"/>
    <x v="2"/>
    <s v="PA"/>
    <x v="1"/>
    <x v="0"/>
    <d v="2025-02-24T00:00:00"/>
    <d v="1899-12-30T11:48:10"/>
    <d v="2025-02-24T00:00:00"/>
    <d v="1899-12-30T11:48:15"/>
    <d v="2025-02-24T00:00:00"/>
    <d v="1899-12-30T12:15:05"/>
    <x v="0"/>
    <x v="0"/>
    <s v="8043257931"/>
    <s v="FBO"/>
    <d v="1899-12-30T00:26:55"/>
    <x v="490"/>
    <d v="1899-12-30T00:00:05"/>
    <s v="Granel"/>
    <s v="E001"/>
    <x v="2"/>
    <d v="1899-12-30T00:26:55"/>
    <d v="1899-12-30T00:26:50"/>
    <x v="9"/>
    <x v="1"/>
    <x v="1"/>
    <x v="2"/>
    <n v="0"/>
    <n v="0"/>
    <x v="0"/>
    <x v="2"/>
    <x v="1"/>
    <n v="0"/>
    <x v="0"/>
    <x v="1"/>
    <d v="1899-12-30T00:00:05"/>
    <d v="1899-12-30T00:00:05"/>
    <x v="0"/>
    <m/>
    <m/>
    <d v="1899-12-30T00:00:00"/>
    <d v="1899-12-30T00:26:55"/>
    <n v="2"/>
    <d v="1899-12-30T00:00:05"/>
    <n v="26.916666666667222"/>
    <x v="11"/>
    <x v="1"/>
  </r>
  <r>
    <x v="0"/>
    <s v="2025014554"/>
    <x v="0"/>
    <x v="149"/>
    <s v="E5122JHZ"/>
    <d v="2025-02-24T00:00:00"/>
    <x v="2"/>
    <s v="3297"/>
    <x v="2"/>
    <s v="PA"/>
    <x v="1"/>
    <x v="0"/>
    <d v="2025-02-24T00:00:00"/>
    <d v="1899-12-30T11:25:28"/>
    <d v="2025-02-24T00:00:00"/>
    <d v="1899-12-30T11:25:35"/>
    <d v="2025-02-24T00:00:00"/>
    <d v="1899-12-30T12:19:34"/>
    <x v="0"/>
    <x v="0"/>
    <s v="8043257932"/>
    <s v="FBO"/>
    <d v="1899-12-30T00:54:06"/>
    <x v="491"/>
    <d v="1899-12-30T00:00:07"/>
    <s v="Granel"/>
    <s v="E001"/>
    <x v="2"/>
    <d v="1899-12-30T00:54:06"/>
    <d v="1899-12-30T00:53:59"/>
    <x v="9"/>
    <x v="1"/>
    <x v="1"/>
    <x v="2"/>
    <n v="0"/>
    <n v="0"/>
    <x v="0"/>
    <x v="2"/>
    <x v="1"/>
    <n v="0"/>
    <x v="0"/>
    <x v="0"/>
    <d v="1899-12-30T00:00:07"/>
    <d v="1899-12-30T00:00:07"/>
    <x v="0"/>
    <m/>
    <m/>
    <d v="1899-12-30T00:00:00"/>
    <d v="1899-12-30T00:54:06"/>
    <n v="2"/>
    <d v="1899-12-30T00:00:07"/>
    <n v="54.099999999993663"/>
    <x v="11"/>
    <x v="0"/>
  </r>
  <r>
    <x v="0"/>
    <s v="2025014567"/>
    <x v="0"/>
    <x v="150"/>
    <s v="E5587MTL"/>
    <d v="2025-02-24T00:00:00"/>
    <x v="2"/>
    <s v="3230"/>
    <x v="1"/>
    <s v="PA"/>
    <x v="2"/>
    <x v="0"/>
    <d v="2025-02-24T00:00:00"/>
    <d v="1899-12-30T11:50:24"/>
    <d v="2025-02-24T00:00:00"/>
    <d v="1899-12-30T11:50:29"/>
    <d v="2025-02-24T00:00:00"/>
    <d v="1899-12-30T12:28:07"/>
    <x v="0"/>
    <x v="0"/>
    <s v="8043257933"/>
    <s v="FBO"/>
    <d v="1899-12-30T00:37:43"/>
    <x v="457"/>
    <d v="1899-12-30T00:00:05"/>
    <s v="Ensacado"/>
    <s v="E002"/>
    <x v="2"/>
    <d v="1899-12-30T00:37:43"/>
    <d v="1899-12-30T00:37:38"/>
    <x v="9"/>
    <x v="1"/>
    <x v="1"/>
    <x v="1"/>
    <n v="0"/>
    <n v="0"/>
    <x v="0"/>
    <x v="1"/>
    <x v="1"/>
    <n v="0"/>
    <x v="0"/>
    <x v="1"/>
    <d v="1899-12-30T00:00:05"/>
    <d v="1899-12-30T00:00:05"/>
    <x v="0"/>
    <m/>
    <m/>
    <d v="1899-12-30T00:00:00"/>
    <d v="1899-12-30T00:37:43"/>
    <n v="2"/>
    <d v="1899-12-30T00:00:05"/>
    <n v="37.716666666667152"/>
    <x v="11"/>
    <x v="1"/>
  </r>
  <r>
    <x v="0"/>
    <s v="2025014573"/>
    <x v="0"/>
    <x v="115"/>
    <s v="E6366KCV"/>
    <d v="2025-02-24T00:00:00"/>
    <x v="2"/>
    <s v="3228"/>
    <x v="3"/>
    <s v="PA"/>
    <x v="5"/>
    <x v="0"/>
    <d v="2025-02-24T00:00:00"/>
    <d v="1899-12-30T12:01:40"/>
    <d v="2025-02-24T00:00:00"/>
    <d v="1899-12-30T12:01:48"/>
    <d v="2025-02-24T00:00:00"/>
    <d v="1899-12-30T12:28:53"/>
    <x v="0"/>
    <x v="0"/>
    <s v="8043257934"/>
    <s v="FBO"/>
    <d v="1899-12-30T00:27:13"/>
    <x v="2"/>
    <d v="1899-12-30T00:00:08"/>
    <s v="Granel"/>
    <s v="E001"/>
    <x v="2"/>
    <d v="1899-12-30T00:27:13"/>
    <d v="1899-12-30T00:27:05"/>
    <x v="13"/>
    <x v="1"/>
    <x v="1"/>
    <x v="2"/>
    <n v="0"/>
    <n v="0"/>
    <x v="0"/>
    <x v="2"/>
    <x v="1"/>
    <n v="0"/>
    <x v="0"/>
    <x v="1"/>
    <d v="1899-12-30T00:00:08"/>
    <d v="1899-12-30T00:00:08"/>
    <x v="0"/>
    <m/>
    <m/>
    <d v="1899-12-30T00:00:00"/>
    <d v="1899-12-30T00:27:13"/>
    <n v="2"/>
    <d v="1899-12-30T00:00:08"/>
    <n v="27.216666666662395"/>
    <x v="11"/>
    <x v="1"/>
  </r>
  <r>
    <x v="0"/>
    <s v="2025014580"/>
    <x v="0"/>
    <x v="151"/>
    <s v="E2316HYF"/>
    <d v="2025-02-24T00:00:00"/>
    <x v="2"/>
    <s v="3230"/>
    <x v="1"/>
    <s v="PA"/>
    <x v="2"/>
    <x v="0"/>
    <d v="2025-02-24T00:00:00"/>
    <d v="1899-12-30T12:22:04"/>
    <d v="2025-02-24T00:00:00"/>
    <d v="1899-12-30T12:22:12"/>
    <d v="2025-02-24T00:00:00"/>
    <d v="1899-12-30T12:41:27"/>
    <x v="0"/>
    <x v="0"/>
    <s v="8043257935"/>
    <s v="EXW"/>
    <d v="1899-12-30T00:19:23"/>
    <x v="492"/>
    <d v="1899-12-30T00:00:08"/>
    <s v="Ensacado"/>
    <s v="E002"/>
    <x v="1"/>
    <d v="1899-12-30T00:19:23"/>
    <d v="1899-12-30T00:19:15"/>
    <x v="13"/>
    <x v="1"/>
    <x v="1"/>
    <x v="1"/>
    <n v="0"/>
    <n v="0"/>
    <x v="0"/>
    <x v="1"/>
    <x v="1"/>
    <n v="0"/>
    <x v="0"/>
    <x v="1"/>
    <d v="1899-12-30T00:00:08"/>
    <d v="1899-12-30T00:00:08"/>
    <x v="0"/>
    <m/>
    <m/>
    <d v="1899-12-30T00:00:00"/>
    <d v="1899-12-30T00:19:23"/>
    <n v="2"/>
    <d v="1899-12-30T00:00:08"/>
    <n v="19.383333333335937"/>
    <x v="11"/>
    <x v="1"/>
  </r>
  <r>
    <x v="0"/>
    <s v="2025014579"/>
    <x v="0"/>
    <x v="152"/>
    <s v="E4097KNW"/>
    <d v="2025-02-24T00:00:00"/>
    <x v="2"/>
    <s v="3229"/>
    <x v="6"/>
    <s v="PA"/>
    <x v="6"/>
    <x v="0"/>
    <d v="2025-02-24T00:00:00"/>
    <d v="1899-12-30T12:18:29"/>
    <d v="2025-02-24T00:00:00"/>
    <d v="1899-12-30T12:18:38"/>
    <d v="2025-02-24T00:00:00"/>
    <d v="1899-12-30T12:46:43"/>
    <x v="0"/>
    <x v="0"/>
    <s v="8043257936"/>
    <s v="EXW"/>
    <d v="1899-12-30T00:28:14"/>
    <x v="493"/>
    <d v="1899-12-30T00:00:09"/>
    <s v="Granel"/>
    <s v="E001"/>
    <x v="1"/>
    <d v="1899-12-30T00:28:14"/>
    <d v="1899-12-30T00:28:05"/>
    <x v="13"/>
    <x v="1"/>
    <x v="1"/>
    <x v="2"/>
    <n v="0"/>
    <n v="0"/>
    <x v="0"/>
    <x v="2"/>
    <x v="1"/>
    <n v="0"/>
    <x v="0"/>
    <x v="1"/>
    <d v="1899-12-30T00:00:09"/>
    <d v="1899-12-30T00:00:09"/>
    <x v="0"/>
    <m/>
    <m/>
    <d v="1899-12-30T00:00:00"/>
    <d v="1899-12-30T00:28:14"/>
    <n v="2"/>
    <d v="1899-12-30T00:00:09"/>
    <n v="28.233333333331245"/>
    <x v="11"/>
    <x v="1"/>
  </r>
  <r>
    <x v="0"/>
    <s v="2025014589"/>
    <x v="0"/>
    <x v="153"/>
    <s v="E1800JBZ"/>
    <d v="2025-02-24T00:00:00"/>
    <x v="2"/>
    <s v="3297"/>
    <x v="2"/>
    <s v="PA"/>
    <x v="1"/>
    <x v="0"/>
    <d v="2025-02-24T00:00:00"/>
    <d v="1899-12-30T12:41:57"/>
    <d v="2025-02-24T00:00:00"/>
    <d v="1899-12-30T12:42:03"/>
    <d v="2025-02-24T00:00:00"/>
    <d v="1899-12-30T13:12:34"/>
    <x v="0"/>
    <x v="0"/>
    <s v="8043257937"/>
    <s v="FBO"/>
    <d v="1899-12-30T00:30:37"/>
    <x v="494"/>
    <d v="1899-12-30T00:00:06"/>
    <s v="Granel"/>
    <s v="E001"/>
    <x v="2"/>
    <d v="1899-12-30T00:30:37"/>
    <d v="1899-12-30T00:30:31"/>
    <x v="13"/>
    <x v="1"/>
    <x v="1"/>
    <x v="2"/>
    <n v="0"/>
    <n v="0"/>
    <x v="0"/>
    <x v="2"/>
    <x v="1"/>
    <n v="0"/>
    <x v="0"/>
    <x v="1"/>
    <d v="1899-12-30T00:00:06"/>
    <d v="1899-12-30T00:00:06"/>
    <x v="0"/>
    <m/>
    <m/>
    <d v="1899-12-30T00:00:00"/>
    <d v="1899-12-30T00:30:37"/>
    <n v="2"/>
    <d v="1899-12-30T00:00:06"/>
    <n v="30.616666666675236"/>
    <x v="6"/>
    <x v="1"/>
  </r>
  <r>
    <x v="0"/>
    <s v="2025014587"/>
    <x v="0"/>
    <x v="154"/>
    <s v="E2824JWW"/>
    <d v="2025-02-24T00:00:00"/>
    <x v="2"/>
    <s v="200223"/>
    <x v="0"/>
    <s v="PA"/>
    <x v="1"/>
    <x v="0"/>
    <d v="2025-02-24T00:00:00"/>
    <d v="1899-12-30T12:40:32"/>
    <d v="2025-02-24T00:00:00"/>
    <d v="1899-12-30T12:41:08"/>
    <d v="2025-02-24T00:00:00"/>
    <d v="1899-12-30T13:13:04"/>
    <x v="0"/>
    <x v="0"/>
    <s v="8043257938"/>
    <s v="FBO"/>
    <d v="1899-12-30T00:32:32"/>
    <x v="135"/>
    <d v="1899-12-30T00:00:36"/>
    <s v="Granel"/>
    <s v="E001"/>
    <x v="1"/>
    <d v="1899-12-30T00:32:32"/>
    <d v="1899-12-30T00:31:56"/>
    <x v="13"/>
    <x v="1"/>
    <x v="1"/>
    <x v="0"/>
    <n v="0"/>
    <n v="0"/>
    <x v="0"/>
    <x v="0"/>
    <x v="1"/>
    <n v="0"/>
    <x v="0"/>
    <x v="1"/>
    <d v="1899-12-30T00:00:36"/>
    <d v="1899-12-30T00:00:36"/>
    <x v="0"/>
    <m/>
    <m/>
    <d v="1899-12-30T00:00:00"/>
    <d v="1899-12-30T00:32:32"/>
    <n v="2"/>
    <d v="1899-12-30T00:00:36"/>
    <n v="32.533333333329516"/>
    <x v="6"/>
    <x v="1"/>
  </r>
  <r>
    <x v="0"/>
    <s v="2025014599"/>
    <x v="0"/>
    <x v="155"/>
    <s v="E0438GVW"/>
    <d v="2025-02-24T00:00:00"/>
    <x v="2"/>
    <s v="3297"/>
    <x v="2"/>
    <s v="PA"/>
    <x v="1"/>
    <x v="0"/>
    <d v="2025-02-24T00:00:00"/>
    <d v="1899-12-30T12:57:27"/>
    <d v="2025-02-24T00:00:00"/>
    <d v="1899-12-30T12:57:32"/>
    <d v="2025-02-24T00:00:00"/>
    <d v="1899-12-30T13:21:07"/>
    <x v="0"/>
    <x v="0"/>
    <s v="8043257939"/>
    <s v="EXW"/>
    <d v="1899-12-30T00:23:40"/>
    <x v="495"/>
    <d v="1899-12-30T00:00:05"/>
    <s v="Granel"/>
    <s v="E001"/>
    <x v="1"/>
    <d v="1899-12-30T00:23:40"/>
    <d v="1899-12-30T00:23:35"/>
    <x v="13"/>
    <x v="1"/>
    <x v="1"/>
    <x v="2"/>
    <n v="0"/>
    <n v="0"/>
    <x v="0"/>
    <x v="2"/>
    <x v="1"/>
    <n v="0"/>
    <x v="0"/>
    <x v="1"/>
    <d v="1899-12-30T00:00:05"/>
    <d v="1899-12-30T00:00:05"/>
    <x v="0"/>
    <m/>
    <m/>
    <d v="1899-12-30T00:00:00"/>
    <d v="1899-12-30T00:23:40"/>
    <n v="2"/>
    <d v="1899-12-30T00:00:05"/>
    <n v="23.66666666667351"/>
    <x v="6"/>
    <x v="1"/>
  </r>
  <r>
    <x v="0"/>
    <s v="2025014605"/>
    <x v="0"/>
    <x v="156"/>
    <s v="E7412JLB"/>
    <d v="2025-02-24T00:00:00"/>
    <x v="2"/>
    <s v="3228"/>
    <x v="3"/>
    <s v="PA"/>
    <x v="4"/>
    <x v="0"/>
    <d v="2025-02-24T00:00:00"/>
    <d v="1899-12-30T13:05:26"/>
    <d v="2025-02-24T00:00:00"/>
    <d v="1899-12-30T13:05:32"/>
    <d v="2025-02-24T00:00:00"/>
    <d v="1899-12-30T13:41:06"/>
    <x v="0"/>
    <x v="0"/>
    <s v="8043257941"/>
    <s v="FBO"/>
    <d v="1899-12-30T00:35:40"/>
    <x v="496"/>
    <d v="1899-12-30T00:00:06"/>
    <s v="Granel"/>
    <s v="E001"/>
    <x v="2"/>
    <d v="1899-12-30T00:35:40"/>
    <d v="1899-12-30T00:35:34"/>
    <x v="6"/>
    <x v="1"/>
    <x v="1"/>
    <x v="2"/>
    <n v="0"/>
    <n v="0"/>
    <x v="0"/>
    <x v="2"/>
    <x v="1"/>
    <n v="0"/>
    <x v="0"/>
    <x v="1"/>
    <d v="1899-12-30T00:00:06"/>
    <d v="1899-12-30T00:00:06"/>
    <x v="0"/>
    <m/>
    <m/>
    <d v="1899-12-30T00:00:00"/>
    <d v="1899-12-30T00:35:40"/>
    <n v="2"/>
    <d v="1899-12-30T00:00:06"/>
    <n v="35.666666666668831"/>
    <x v="6"/>
    <x v="1"/>
  </r>
  <r>
    <x v="0"/>
    <s v="2025014603"/>
    <x v="0"/>
    <x v="157"/>
    <s v="E1007JYX"/>
    <d v="2025-02-24T00:00:00"/>
    <x v="2"/>
    <s v="3297"/>
    <x v="2"/>
    <s v="PA"/>
    <x v="1"/>
    <x v="0"/>
    <d v="2025-02-24T00:00:00"/>
    <d v="1899-12-30T13:04:15"/>
    <d v="2025-02-24T00:00:00"/>
    <d v="1899-12-30T13:04:44"/>
    <d v="2025-02-24T00:00:00"/>
    <d v="1899-12-30T13:41:45"/>
    <x v="0"/>
    <x v="0"/>
    <s v="8043257942"/>
    <s v="EXW"/>
    <d v="1899-12-30T00:37:30"/>
    <x v="497"/>
    <d v="1899-12-30T00:00:29"/>
    <s v="Granel"/>
    <s v="E001"/>
    <x v="1"/>
    <d v="1899-12-30T00:37:30"/>
    <d v="1899-12-30T00:37:01"/>
    <x v="6"/>
    <x v="1"/>
    <x v="1"/>
    <x v="2"/>
    <n v="0"/>
    <n v="0"/>
    <x v="0"/>
    <x v="2"/>
    <x v="1"/>
    <n v="0"/>
    <x v="0"/>
    <x v="1"/>
    <d v="1899-12-30T00:00:29"/>
    <d v="1899-12-30T00:00:29"/>
    <x v="0"/>
    <m/>
    <m/>
    <d v="1899-12-30T00:00:00"/>
    <d v="1899-12-30T00:37:30"/>
    <n v="2"/>
    <d v="1899-12-30T00:00:29"/>
    <n v="37.499999999990351"/>
    <x v="6"/>
    <x v="1"/>
  </r>
  <r>
    <x v="0"/>
    <s v="2025014608"/>
    <x v="0"/>
    <x v="158"/>
    <s v="E8421HJR"/>
    <d v="2025-02-24T00:00:00"/>
    <x v="2"/>
    <s v="3228"/>
    <x v="3"/>
    <s v="PA"/>
    <x v="5"/>
    <x v="0"/>
    <d v="2025-02-24T00:00:00"/>
    <d v="1899-12-30T13:08:17"/>
    <d v="2025-02-24T00:00:00"/>
    <d v="1899-12-30T13:08:24"/>
    <d v="2025-02-24T00:00:00"/>
    <d v="1899-12-30T13:42:04"/>
    <x v="0"/>
    <x v="0"/>
    <s v="8043257943"/>
    <s v="FBO"/>
    <d v="1899-12-30T00:33:47"/>
    <x v="498"/>
    <d v="1899-12-30T00:00:07"/>
    <s v="Granel"/>
    <s v="E001"/>
    <x v="2"/>
    <d v="1899-12-30T00:33:47"/>
    <d v="1899-12-30T00:33:40"/>
    <x v="6"/>
    <x v="1"/>
    <x v="1"/>
    <x v="2"/>
    <n v="0"/>
    <n v="0"/>
    <x v="0"/>
    <x v="2"/>
    <x v="1"/>
    <n v="0"/>
    <x v="0"/>
    <x v="1"/>
    <d v="1899-12-30T00:00:07"/>
    <d v="1899-12-30T00:00:07"/>
    <x v="0"/>
    <m/>
    <m/>
    <d v="1899-12-30T00:00:00"/>
    <d v="1899-12-30T00:33:47"/>
    <n v="2"/>
    <d v="1899-12-30T00:00:07"/>
    <n v="33.783333333335946"/>
    <x v="6"/>
    <x v="1"/>
  </r>
  <r>
    <x v="0"/>
    <s v="2025014597"/>
    <x v="0"/>
    <x v="159"/>
    <s v="E9540KDB"/>
    <d v="2025-02-24T00:00:00"/>
    <x v="2"/>
    <s v="3297"/>
    <x v="2"/>
    <s v="PA"/>
    <x v="1"/>
    <x v="0"/>
    <d v="2025-02-24T00:00:00"/>
    <d v="1899-12-30T12:54:09"/>
    <d v="2025-02-24T00:00:00"/>
    <d v="1899-12-30T13:03:13"/>
    <d v="2025-02-24T00:00:00"/>
    <d v="1899-12-30T13:44:34"/>
    <x v="0"/>
    <x v="0"/>
    <s v="8043257944"/>
    <s v="FBO"/>
    <d v="1899-12-30T00:50:25"/>
    <x v="499"/>
    <d v="1899-12-30T00:09:04"/>
    <s v="Granel"/>
    <s v="E001"/>
    <x v="1"/>
    <d v="1899-12-30T00:50:25"/>
    <d v="1899-12-30T00:41:21"/>
    <x v="13"/>
    <x v="1"/>
    <x v="1"/>
    <x v="2"/>
    <n v="0"/>
    <n v="0"/>
    <x v="0"/>
    <x v="2"/>
    <x v="1"/>
    <n v="0"/>
    <x v="0"/>
    <x v="0"/>
    <d v="1899-12-30T00:09:04"/>
    <d v="1899-12-30T00:09:04"/>
    <x v="0"/>
    <m/>
    <m/>
    <d v="1899-12-30T00:00:00"/>
    <d v="1899-12-30T00:50:25"/>
    <n v="2"/>
    <d v="1899-12-30T00:09:04"/>
    <n v="50.416666666660745"/>
    <x v="6"/>
    <x v="0"/>
  </r>
  <r>
    <x v="0"/>
    <s v="2025014616"/>
    <x v="0"/>
    <x v="130"/>
    <s v="E8687HMG"/>
    <d v="2025-02-24T00:00:00"/>
    <x v="2"/>
    <s v="3230"/>
    <x v="1"/>
    <s v="PA"/>
    <x v="2"/>
    <x v="0"/>
    <d v="2025-02-24T00:00:00"/>
    <d v="1899-12-30T13:20:37"/>
    <d v="2025-02-24T00:00:00"/>
    <d v="1899-12-30T13:20:43"/>
    <d v="2025-02-24T00:00:00"/>
    <d v="1899-12-30T13:53:39"/>
    <x v="0"/>
    <x v="0"/>
    <s v="8043257945"/>
    <s v="EXW"/>
    <d v="1899-12-30T00:33:02"/>
    <x v="500"/>
    <d v="1899-12-30T00:00:06"/>
    <s v="Ensacado"/>
    <s v="E002"/>
    <x v="1"/>
    <d v="1899-12-30T00:33:02"/>
    <d v="1899-12-30T00:32:56"/>
    <x v="6"/>
    <x v="1"/>
    <x v="1"/>
    <x v="1"/>
    <n v="0"/>
    <n v="0"/>
    <x v="0"/>
    <x v="1"/>
    <x v="1"/>
    <n v="0"/>
    <x v="0"/>
    <x v="1"/>
    <d v="1899-12-30T00:00:06"/>
    <d v="1899-12-30T00:00:06"/>
    <x v="0"/>
    <m/>
    <m/>
    <d v="1899-12-30T00:00:00"/>
    <d v="1899-12-30T00:33:02"/>
    <n v="2"/>
    <d v="1899-12-30T00:00:06"/>
    <n v="33.033333333326397"/>
    <x v="6"/>
    <x v="1"/>
  </r>
  <r>
    <x v="0"/>
    <s v="2025014613"/>
    <x v="0"/>
    <x v="160"/>
    <s v="E3423LKV"/>
    <d v="2025-02-24T00:00:00"/>
    <x v="2"/>
    <s v="3297"/>
    <x v="2"/>
    <s v="PA"/>
    <x v="1"/>
    <x v="0"/>
    <d v="2025-02-24T00:00:00"/>
    <d v="1899-12-30T13:13:59"/>
    <d v="2025-02-24T00:00:00"/>
    <d v="1899-12-30T13:14:05"/>
    <d v="2025-02-24T00:00:00"/>
    <d v="1899-12-30T14:00:14"/>
    <x v="0"/>
    <x v="0"/>
    <s v="8043257946"/>
    <s v="FBO"/>
    <d v="1899-12-30T00:46:15"/>
    <x v="501"/>
    <d v="1899-12-30T00:00:06"/>
    <s v="Granel"/>
    <s v="E001"/>
    <x v="2"/>
    <d v="1899-12-30T00:46:15"/>
    <d v="1899-12-30T00:46:09"/>
    <x v="6"/>
    <x v="1"/>
    <x v="1"/>
    <x v="2"/>
    <n v="0"/>
    <n v="0"/>
    <x v="0"/>
    <x v="2"/>
    <x v="1"/>
    <n v="0"/>
    <x v="0"/>
    <x v="0"/>
    <d v="1899-12-30T00:00:06"/>
    <d v="1899-12-30T00:00:06"/>
    <x v="0"/>
    <m/>
    <m/>
    <d v="1899-12-30T00:00:00"/>
    <d v="1899-12-30T00:46:15"/>
    <n v="2"/>
    <d v="1899-12-30T00:00:06"/>
    <n v="46.25000000000643"/>
    <x v="7"/>
    <x v="0"/>
  </r>
  <r>
    <x v="0"/>
    <s v="2025014630"/>
    <x v="0"/>
    <x v="161"/>
    <s v="E4262KXX"/>
    <d v="2025-02-24T00:00:00"/>
    <x v="2"/>
    <s v="3228"/>
    <x v="3"/>
    <s v="PA"/>
    <x v="4"/>
    <x v="0"/>
    <d v="2025-02-24T00:00:00"/>
    <d v="1899-12-30T13:39:08"/>
    <d v="2025-02-24T00:00:00"/>
    <d v="1899-12-30T13:39:15"/>
    <d v="2025-02-24T00:00:00"/>
    <d v="1899-12-30T14:08:31"/>
    <x v="0"/>
    <x v="0"/>
    <s v="8043257947"/>
    <s v="FBO"/>
    <d v="1899-12-30T00:29:23"/>
    <x v="455"/>
    <d v="1899-12-30T00:00:07"/>
    <s v="Granel"/>
    <s v="E001"/>
    <x v="2"/>
    <d v="1899-12-30T00:29:23"/>
    <d v="1899-12-30T00:29:16"/>
    <x v="6"/>
    <x v="1"/>
    <x v="1"/>
    <x v="2"/>
    <n v="0"/>
    <n v="0"/>
    <x v="0"/>
    <x v="2"/>
    <x v="1"/>
    <n v="0"/>
    <x v="0"/>
    <x v="1"/>
    <d v="1899-12-30T00:00:07"/>
    <d v="1899-12-30T00:00:07"/>
    <x v="0"/>
    <m/>
    <m/>
    <d v="1899-12-30T00:00:00"/>
    <d v="1899-12-30T00:29:23"/>
    <n v="2"/>
    <d v="1899-12-30T00:00:07"/>
    <n v="29.383333333344055"/>
    <x v="7"/>
    <x v="1"/>
  </r>
  <r>
    <x v="0"/>
    <s v="2025014611"/>
    <x v="0"/>
    <x v="162"/>
    <s v="E8234JGZ"/>
    <d v="2025-02-24T00:00:00"/>
    <x v="2"/>
    <s v="3297"/>
    <x v="2"/>
    <s v="PA"/>
    <x v="1"/>
    <x v="0"/>
    <d v="2025-02-24T00:00:00"/>
    <d v="1899-12-30T13:12:12"/>
    <d v="2025-02-24T00:00:00"/>
    <d v="1899-12-30T13:12:17"/>
    <d v="2025-02-24T00:00:00"/>
    <d v="1899-12-30T14:12:42"/>
    <x v="0"/>
    <x v="0"/>
    <s v="8043257948"/>
    <s v="FBO"/>
    <d v="1899-12-30T01:00:30"/>
    <x v="502"/>
    <d v="1899-12-30T00:00:05"/>
    <s v="Granel"/>
    <s v="E001"/>
    <x v="2"/>
    <d v="1899-12-30T01:00:30"/>
    <d v="1899-12-30T01:00:25"/>
    <x v="6"/>
    <x v="1"/>
    <x v="1"/>
    <x v="2"/>
    <n v="0"/>
    <n v="0"/>
    <x v="0"/>
    <x v="2"/>
    <x v="1"/>
    <n v="0"/>
    <x v="0"/>
    <x v="0"/>
    <d v="1899-12-30T00:00:05"/>
    <d v="1899-12-30T00:00:05"/>
    <x v="0"/>
    <m/>
    <m/>
    <d v="1899-12-30T00:00:00"/>
    <d v="1899-12-30T01:00:30"/>
    <n v="2"/>
    <d v="1899-12-30T00:00:05"/>
    <n v="60.50000000000162"/>
    <x v="7"/>
    <x v="0"/>
  </r>
  <r>
    <x v="0"/>
    <s v="2025014625"/>
    <x v="0"/>
    <x v="140"/>
    <s v="E9865JVX"/>
    <d v="2025-02-24T00:00:00"/>
    <x v="2"/>
    <s v="3297"/>
    <x v="2"/>
    <s v="PA"/>
    <x v="1"/>
    <x v="0"/>
    <d v="2025-02-24T00:00:00"/>
    <d v="1899-12-30T13:29:08"/>
    <d v="2025-02-24T00:00:00"/>
    <d v="1899-12-30T13:29:14"/>
    <d v="2025-02-24T00:00:00"/>
    <d v="1899-12-30T14:23:34"/>
    <x v="0"/>
    <x v="0"/>
    <s v="8043257949"/>
    <s v="FBO"/>
    <d v="1899-12-30T00:54:26"/>
    <x v="503"/>
    <d v="1899-12-30T00:00:06"/>
    <s v="Granel"/>
    <s v="E001"/>
    <x v="2"/>
    <d v="1899-12-30T00:54:26"/>
    <d v="1899-12-30T00:54:20"/>
    <x v="6"/>
    <x v="1"/>
    <x v="1"/>
    <x v="2"/>
    <n v="0"/>
    <n v="0"/>
    <x v="0"/>
    <x v="2"/>
    <x v="1"/>
    <n v="0"/>
    <x v="0"/>
    <x v="0"/>
    <d v="1899-12-30T00:00:06"/>
    <d v="1899-12-30T00:00:06"/>
    <x v="0"/>
    <m/>
    <m/>
    <d v="1899-12-30T00:00:00"/>
    <d v="1899-12-30T00:54:26"/>
    <n v="2"/>
    <d v="1899-12-30T00:00:06"/>
    <n v="54.433333333324789"/>
    <x v="7"/>
    <x v="0"/>
  </r>
  <r>
    <x v="0"/>
    <s v="2025014632"/>
    <x v="0"/>
    <x v="132"/>
    <s v="E3440LKV"/>
    <d v="2025-02-24T00:00:00"/>
    <x v="2"/>
    <s v="3228"/>
    <x v="3"/>
    <s v="PA"/>
    <x v="4"/>
    <x v="0"/>
    <d v="2025-02-24T00:00:00"/>
    <d v="1899-12-30T13:41:01"/>
    <d v="2025-02-24T00:00:00"/>
    <d v="1899-12-30T13:41:07"/>
    <d v="2025-02-24T00:00:00"/>
    <d v="1899-12-30T14:27:16"/>
    <x v="0"/>
    <x v="0"/>
    <s v="8043257950"/>
    <s v="FBO"/>
    <d v="1899-12-30T00:46:15"/>
    <x v="501"/>
    <d v="1899-12-30T00:00:06"/>
    <s v="Granel"/>
    <s v="E001"/>
    <x v="2"/>
    <d v="1899-12-30T00:46:15"/>
    <d v="1899-12-30T00:46:09"/>
    <x v="6"/>
    <x v="1"/>
    <x v="1"/>
    <x v="2"/>
    <n v="0"/>
    <n v="0"/>
    <x v="0"/>
    <x v="2"/>
    <x v="1"/>
    <n v="0"/>
    <x v="0"/>
    <x v="0"/>
    <d v="1899-12-30T00:00:06"/>
    <d v="1899-12-30T00:00:06"/>
    <x v="0"/>
    <m/>
    <m/>
    <d v="1899-12-30T00:00:00"/>
    <d v="1899-12-30T00:46:15"/>
    <n v="2"/>
    <d v="1899-12-30T00:00:06"/>
    <n v="46.25000000000643"/>
    <x v="7"/>
    <x v="0"/>
  </r>
  <r>
    <x v="0"/>
    <s v="2025014645"/>
    <x v="0"/>
    <x v="163"/>
    <s v="E8272KDP"/>
    <d v="2025-02-24T00:00:00"/>
    <x v="2"/>
    <s v="3228"/>
    <x v="3"/>
    <s v="PA"/>
    <x v="5"/>
    <x v="0"/>
    <d v="2025-02-24T00:00:00"/>
    <d v="1899-12-30T13:59:26"/>
    <d v="2025-02-24T00:00:00"/>
    <d v="1899-12-30T13:59:33"/>
    <d v="2025-02-24T00:00:00"/>
    <d v="1899-12-30T14:31:17"/>
    <x v="0"/>
    <x v="0"/>
    <s v="8043257951"/>
    <s v="FBO"/>
    <d v="1899-12-30T00:31:51"/>
    <x v="504"/>
    <d v="1899-12-30T00:00:07"/>
    <s v="Granel"/>
    <s v="E001"/>
    <x v="2"/>
    <d v="1899-12-30T00:31:51"/>
    <d v="1899-12-30T00:31:44"/>
    <x v="6"/>
    <x v="1"/>
    <x v="1"/>
    <x v="2"/>
    <n v="0"/>
    <n v="0"/>
    <x v="0"/>
    <x v="2"/>
    <x v="1"/>
    <n v="0"/>
    <x v="0"/>
    <x v="1"/>
    <d v="1899-12-30T00:00:07"/>
    <d v="1899-12-30T00:00:07"/>
    <x v="0"/>
    <m/>
    <m/>
    <d v="1899-12-30T00:00:00"/>
    <d v="1899-12-30T00:31:51"/>
    <n v="2"/>
    <d v="1899-12-30T00:00:07"/>
    <n v="31.850000000006258"/>
    <x v="7"/>
    <x v="1"/>
  </r>
  <r>
    <x v="0"/>
    <s v="2025014644"/>
    <x v="0"/>
    <x v="164"/>
    <s v="E4874GCT"/>
    <d v="2025-02-24T00:00:00"/>
    <x v="2"/>
    <s v="3297"/>
    <x v="2"/>
    <s v="PA"/>
    <x v="1"/>
    <x v="0"/>
    <d v="2025-02-24T00:00:00"/>
    <d v="1899-12-30T13:57:32"/>
    <d v="2025-02-24T00:00:00"/>
    <d v="1899-12-30T13:58:18"/>
    <d v="2025-02-24T00:00:00"/>
    <d v="1899-12-30T14:42:03"/>
    <x v="0"/>
    <x v="0"/>
    <s v="8043257952"/>
    <s v="FBO"/>
    <d v="1899-12-30T00:44:31"/>
    <x v="63"/>
    <d v="1899-12-30T00:00:46"/>
    <s v="Granel"/>
    <s v="E001"/>
    <x v="1"/>
    <d v="1899-12-30T00:44:31"/>
    <d v="1899-12-30T00:43:45"/>
    <x v="6"/>
    <x v="1"/>
    <x v="1"/>
    <x v="2"/>
    <n v="0"/>
    <n v="0"/>
    <x v="0"/>
    <x v="2"/>
    <x v="1"/>
    <n v="0"/>
    <x v="0"/>
    <x v="1"/>
    <d v="1899-12-30T00:00:46"/>
    <d v="1899-12-30T00:00:46"/>
    <x v="0"/>
    <m/>
    <m/>
    <d v="1899-12-30T00:00:00"/>
    <d v="1899-12-30T00:44:31"/>
    <n v="2"/>
    <d v="1899-12-30T00:00:46"/>
    <n v="44.516666666664136"/>
    <x v="7"/>
    <x v="1"/>
  </r>
  <r>
    <x v="0"/>
    <s v="2025014653"/>
    <x v="0"/>
    <x v="165"/>
    <s v="E0709JPX"/>
    <d v="2025-02-24T00:00:00"/>
    <x v="2"/>
    <s v="3297"/>
    <x v="2"/>
    <s v="PA"/>
    <x v="1"/>
    <x v="0"/>
    <d v="2025-02-24T00:00:00"/>
    <d v="1899-12-30T14:06:11"/>
    <d v="2025-02-24T00:00:00"/>
    <d v="1899-12-30T14:06:54"/>
    <d v="2025-02-24T00:00:00"/>
    <d v="1899-12-30T14:43:07"/>
    <x v="0"/>
    <x v="0"/>
    <s v="8043257954"/>
    <s v="FBO"/>
    <d v="1899-12-30T00:36:56"/>
    <x v="505"/>
    <d v="1899-12-30T00:00:43"/>
    <s v="Granel"/>
    <s v="E001"/>
    <x v="1"/>
    <d v="1899-12-30T00:36:56"/>
    <d v="1899-12-30T00:36:13"/>
    <x v="14"/>
    <x v="1"/>
    <x v="1"/>
    <x v="2"/>
    <n v="0"/>
    <n v="0"/>
    <x v="0"/>
    <x v="2"/>
    <x v="1"/>
    <n v="0"/>
    <x v="0"/>
    <x v="1"/>
    <d v="1899-12-30T00:00:43"/>
    <d v="1899-12-30T00:00:43"/>
    <x v="0"/>
    <m/>
    <m/>
    <d v="1899-12-30T00:00:00"/>
    <d v="1899-12-30T00:36:56"/>
    <n v="2"/>
    <d v="1899-12-30T00:00:43"/>
    <n v="36.933333333335959"/>
    <x v="7"/>
    <x v="1"/>
  </r>
  <r>
    <x v="0"/>
    <s v="2025014629"/>
    <x v="0"/>
    <x v="166"/>
    <s v="E9334MSL"/>
    <d v="2025-02-24T00:00:00"/>
    <x v="2"/>
    <s v="3230"/>
    <x v="1"/>
    <s v="PA"/>
    <x v="2"/>
    <x v="0"/>
    <d v="2025-02-24T00:00:00"/>
    <d v="1899-12-30T13:34:09"/>
    <d v="2025-02-24T00:00:00"/>
    <d v="1899-12-30T13:34:16"/>
    <d v="2025-02-24T00:00:00"/>
    <d v="1899-12-30T14:49:45"/>
    <x v="0"/>
    <x v="0"/>
    <s v="8043257955"/>
    <s v="FBO"/>
    <d v="1899-12-30T01:15:36"/>
    <x v="506"/>
    <d v="1899-12-30T00:00:07"/>
    <s v="Ensacado"/>
    <s v="E002"/>
    <x v="2"/>
    <d v="1899-12-30T01:15:36"/>
    <d v="1899-12-30T01:15:29"/>
    <x v="6"/>
    <x v="1"/>
    <x v="1"/>
    <x v="1"/>
    <n v="0"/>
    <n v="0"/>
    <x v="0"/>
    <x v="1"/>
    <x v="1"/>
    <n v="0"/>
    <x v="0"/>
    <x v="0"/>
    <d v="1899-12-30T00:00:07"/>
    <d v="1899-12-30T00:00:07"/>
    <x v="0"/>
    <m/>
    <m/>
    <d v="1899-12-30T00:00:00"/>
    <d v="1899-12-30T01:15:36"/>
    <n v="2"/>
    <d v="1899-12-30T00:00:07"/>
    <n v="75.59999999999998"/>
    <x v="7"/>
    <x v="0"/>
  </r>
  <r>
    <x v="0"/>
    <s v="2025014637"/>
    <x v="0"/>
    <x v="167"/>
    <s v="E3989JDX"/>
    <d v="2025-02-24T00:00:00"/>
    <x v="2"/>
    <s v="200223"/>
    <x v="0"/>
    <s v="PA"/>
    <x v="1"/>
    <x v="0"/>
    <d v="2025-02-24T00:00:00"/>
    <d v="1899-12-30T13:49:20"/>
    <d v="2025-02-24T00:00:00"/>
    <d v="1899-12-30T13:51:45"/>
    <d v="2025-02-24T00:00:00"/>
    <d v="1899-12-30T14:54:09"/>
    <x v="0"/>
    <x v="0"/>
    <s v="8043257957"/>
    <s v="FBO"/>
    <d v="1899-12-30T01:04:49"/>
    <x v="507"/>
    <d v="1899-12-30T00:02:25"/>
    <s v="Granel"/>
    <s v="E001"/>
    <x v="1"/>
    <d v="1899-12-30T01:04:49"/>
    <d v="1899-12-30T01:02:24"/>
    <x v="6"/>
    <x v="1"/>
    <x v="1"/>
    <x v="0"/>
    <n v="0"/>
    <n v="0"/>
    <x v="0"/>
    <x v="0"/>
    <x v="1"/>
    <n v="0"/>
    <x v="0"/>
    <x v="0"/>
    <d v="1899-12-30T00:02:25"/>
    <d v="1899-12-30T00:02:25"/>
    <x v="0"/>
    <m/>
    <m/>
    <d v="1899-12-30T00:00:00"/>
    <d v="1899-12-30T01:04:49"/>
    <n v="2"/>
    <d v="1899-12-30T00:02:25"/>
    <n v="64.816666666660922"/>
    <x v="7"/>
    <x v="0"/>
  </r>
  <r>
    <x v="0"/>
    <s v="2025014659"/>
    <x v="0"/>
    <x v="168"/>
    <s v="E7553LTD"/>
    <d v="2025-02-24T00:00:00"/>
    <x v="2"/>
    <s v="3297"/>
    <x v="2"/>
    <s v="PA"/>
    <x v="1"/>
    <x v="0"/>
    <d v="2025-02-24T00:00:00"/>
    <d v="1899-12-30T14:16:12"/>
    <d v="2025-02-24T00:00:00"/>
    <d v="1899-12-30T14:16:18"/>
    <d v="2025-02-24T00:00:00"/>
    <d v="1899-12-30T14:55:15"/>
    <x v="0"/>
    <x v="0"/>
    <s v="8043257958"/>
    <s v="EXW"/>
    <d v="1899-12-30T00:39:03"/>
    <x v="508"/>
    <d v="1899-12-30T00:00:06"/>
    <s v="Granel"/>
    <s v="E001"/>
    <x v="1"/>
    <d v="1899-12-30T00:39:03"/>
    <d v="1899-12-30T00:38:57"/>
    <x v="14"/>
    <x v="1"/>
    <x v="1"/>
    <x v="2"/>
    <n v="0"/>
    <n v="0"/>
    <x v="0"/>
    <x v="2"/>
    <x v="1"/>
    <n v="0"/>
    <x v="0"/>
    <x v="1"/>
    <d v="1899-12-30T00:00:06"/>
    <d v="1899-12-30T00:00:06"/>
    <x v="0"/>
    <m/>
    <m/>
    <d v="1899-12-30T00:00:00"/>
    <d v="1899-12-30T00:39:03"/>
    <n v="2"/>
    <d v="1899-12-30T00:00:06"/>
    <n v="39.05000000000642"/>
    <x v="7"/>
    <x v="1"/>
  </r>
  <r>
    <x v="0"/>
    <s v="2025014648"/>
    <x v="0"/>
    <x v="169"/>
    <s v="E3924KFH"/>
    <d v="2025-02-24T00:00:00"/>
    <x v="2"/>
    <s v="200223"/>
    <x v="0"/>
    <s v="PA"/>
    <x v="1"/>
    <x v="0"/>
    <d v="2025-02-24T00:00:00"/>
    <d v="1899-12-30T14:01:23"/>
    <d v="2025-02-24T00:00:00"/>
    <d v="1899-12-30T14:01:53"/>
    <d v="2025-02-24T00:00:00"/>
    <d v="1899-12-30T15:03:18"/>
    <x v="0"/>
    <x v="0"/>
    <s v="8043257959"/>
    <s v="EXW"/>
    <d v="1899-12-30T01:01:55"/>
    <x v="509"/>
    <d v="1899-12-30T00:00:30"/>
    <s v="Granel"/>
    <s v="E001"/>
    <x v="1"/>
    <d v="1899-12-30T01:01:55"/>
    <d v="1899-12-30T01:01:25"/>
    <x v="14"/>
    <x v="1"/>
    <x v="1"/>
    <x v="0"/>
    <n v="0"/>
    <n v="0"/>
    <x v="0"/>
    <x v="0"/>
    <x v="1"/>
    <n v="0"/>
    <x v="0"/>
    <x v="0"/>
    <d v="1899-12-30T00:00:30"/>
    <d v="1899-12-30T00:00:30"/>
    <x v="0"/>
    <m/>
    <m/>
    <d v="1899-12-30T00:00:00"/>
    <d v="1899-12-30T01:01:55"/>
    <n v="2"/>
    <d v="1899-12-30T00:00:30"/>
    <n v="61.916666666673571"/>
    <x v="14"/>
    <x v="0"/>
  </r>
  <r>
    <x v="0"/>
    <s v="2025014677"/>
    <x v="0"/>
    <x v="170"/>
    <s v="E8451MRX"/>
    <d v="2025-02-24T00:00:00"/>
    <x v="2"/>
    <s v="3230"/>
    <x v="1"/>
    <s v="PA"/>
    <x v="2"/>
    <x v="0"/>
    <d v="2025-02-24T00:00:00"/>
    <d v="1899-12-30T14:46:45"/>
    <d v="2025-02-24T00:00:00"/>
    <d v="1899-12-30T14:46:53"/>
    <d v="2025-02-24T00:00:00"/>
    <d v="1899-12-30T15:14:51"/>
    <x v="0"/>
    <x v="0"/>
    <s v="8043257960"/>
    <s v="FBO"/>
    <d v="1899-12-30T00:28:06"/>
    <x v="249"/>
    <d v="1899-12-30T00:00:08"/>
    <s v="Ensacado"/>
    <s v="E002"/>
    <x v="2"/>
    <d v="1899-12-30T00:28:06"/>
    <d v="1899-12-30T00:27:58"/>
    <x v="14"/>
    <x v="1"/>
    <x v="1"/>
    <x v="1"/>
    <n v="0"/>
    <n v="0"/>
    <x v="0"/>
    <x v="1"/>
    <x v="1"/>
    <n v="0"/>
    <x v="0"/>
    <x v="1"/>
    <d v="1899-12-30T00:00:08"/>
    <d v="1899-12-30T00:00:08"/>
    <x v="0"/>
    <m/>
    <m/>
    <d v="1899-12-30T00:00:00"/>
    <d v="1899-12-30T00:28:06"/>
    <n v="2"/>
    <d v="1899-12-30T00:00:08"/>
    <n v="28.100000000001515"/>
    <x v="14"/>
    <x v="1"/>
  </r>
  <r>
    <x v="0"/>
    <s v="2025014680"/>
    <x v="0"/>
    <x v="171"/>
    <s v="E5397MMK"/>
    <d v="2025-02-24T00:00:00"/>
    <x v="2"/>
    <s v="3297"/>
    <x v="2"/>
    <s v="PA"/>
    <x v="1"/>
    <x v="0"/>
    <d v="2025-02-24T00:00:00"/>
    <d v="1899-12-30T15:03:28"/>
    <d v="2025-02-24T00:00:00"/>
    <d v="1899-12-30T15:03:36"/>
    <d v="2025-02-24T00:00:00"/>
    <d v="1899-12-30T15:40:41"/>
    <x v="0"/>
    <x v="0"/>
    <s v="8043257961"/>
    <s v="FBO"/>
    <d v="1899-12-30T00:37:13"/>
    <x v="510"/>
    <d v="1899-12-30T00:00:08"/>
    <s v="Granel"/>
    <s v="E001"/>
    <x v="2"/>
    <d v="1899-12-30T00:37:13"/>
    <d v="1899-12-30T00:37:05"/>
    <x v="10"/>
    <x v="1"/>
    <x v="1"/>
    <x v="2"/>
    <n v="0"/>
    <n v="0"/>
    <x v="0"/>
    <x v="2"/>
    <x v="1"/>
    <n v="0"/>
    <x v="0"/>
    <x v="1"/>
    <d v="1899-12-30T00:00:08"/>
    <d v="1899-12-30T00:00:08"/>
    <x v="0"/>
    <m/>
    <m/>
    <d v="1899-12-30T00:00:00"/>
    <d v="1899-12-30T00:37:13"/>
    <n v="2"/>
    <d v="1899-12-30T00:00:08"/>
    <n v="37.216666666656124"/>
    <x v="14"/>
    <x v="1"/>
  </r>
  <r>
    <x v="0"/>
    <s v="2025014683"/>
    <x v="0"/>
    <x v="172"/>
    <s v="E5067LBR"/>
    <d v="2025-02-24T00:00:00"/>
    <x v="2"/>
    <s v="3297"/>
    <x v="2"/>
    <s v="PA"/>
    <x v="1"/>
    <x v="0"/>
    <d v="2025-02-24T00:00:00"/>
    <d v="1899-12-30T15:19:19"/>
    <d v="2025-02-24T00:00:00"/>
    <d v="1899-12-30T15:19:27"/>
    <d v="2025-02-24T00:00:00"/>
    <d v="1899-12-30T15:50:25"/>
    <x v="0"/>
    <x v="0"/>
    <s v="8043257962"/>
    <s v="FBO"/>
    <d v="1899-12-30T00:31:06"/>
    <x v="511"/>
    <d v="1899-12-30T00:00:08"/>
    <s v="Granel"/>
    <s v="E001"/>
    <x v="2"/>
    <d v="1899-12-30T00:31:06"/>
    <d v="1899-12-30T00:30:58"/>
    <x v="10"/>
    <x v="1"/>
    <x v="1"/>
    <x v="2"/>
    <n v="0"/>
    <n v="0"/>
    <x v="0"/>
    <x v="2"/>
    <x v="1"/>
    <n v="0"/>
    <x v="0"/>
    <x v="1"/>
    <d v="1899-12-30T00:00:08"/>
    <d v="1899-12-30T00:00:08"/>
    <x v="0"/>
    <m/>
    <m/>
    <d v="1899-12-30T00:00:00"/>
    <d v="1899-12-30T00:31:06"/>
    <n v="2"/>
    <d v="1899-12-30T00:00:08"/>
    <n v="31.099999999996708"/>
    <x v="14"/>
    <x v="1"/>
  </r>
  <r>
    <x v="0"/>
    <s v="2025014687"/>
    <x v="0"/>
    <x v="173"/>
    <s v="E7841LBS"/>
    <d v="2025-02-24T00:00:00"/>
    <x v="2"/>
    <s v="3297"/>
    <x v="2"/>
    <s v="PA"/>
    <x v="1"/>
    <x v="0"/>
    <d v="2025-02-24T00:00:00"/>
    <d v="1899-12-30T15:38:18"/>
    <d v="2025-02-24T00:00:00"/>
    <d v="1899-12-30T15:38:59"/>
    <d v="2025-02-24T00:00:00"/>
    <d v="1899-12-30T16:02:26"/>
    <x v="0"/>
    <x v="0"/>
    <s v="8043257963"/>
    <s v="EXW"/>
    <d v="1899-12-30T00:24:08"/>
    <x v="512"/>
    <d v="1899-12-30T00:00:41"/>
    <s v="Granel"/>
    <s v="E001"/>
    <x v="1"/>
    <d v="1899-12-30T00:24:08"/>
    <d v="1899-12-30T00:23:27"/>
    <x v="10"/>
    <x v="1"/>
    <x v="1"/>
    <x v="2"/>
    <n v="0"/>
    <n v="0"/>
    <x v="0"/>
    <x v="2"/>
    <x v="1"/>
    <n v="0"/>
    <x v="0"/>
    <x v="1"/>
    <d v="1899-12-30T00:00:41"/>
    <d v="1899-12-30T00:00:41"/>
    <x v="0"/>
    <m/>
    <m/>
    <d v="1899-12-30T00:00:00"/>
    <d v="1899-12-30T00:24:08"/>
    <n v="2"/>
    <d v="1899-12-30T00:00:41"/>
    <n v="24.133333333334281"/>
    <x v="8"/>
    <x v="1"/>
  </r>
  <r>
    <x v="0"/>
    <s v="2025014684"/>
    <x v="0"/>
    <x v="117"/>
    <s v="E1400KHH"/>
    <d v="2025-02-24T00:00:00"/>
    <x v="2"/>
    <s v="3297"/>
    <x v="2"/>
    <s v="PA"/>
    <x v="1"/>
    <x v="0"/>
    <d v="2025-02-24T00:00:00"/>
    <d v="1899-12-30T15:25:08"/>
    <d v="2025-02-24T00:00:00"/>
    <d v="1899-12-30T15:25:16"/>
    <d v="2025-02-24T00:00:00"/>
    <d v="1899-12-30T16:05:21"/>
    <x v="0"/>
    <x v="0"/>
    <s v="8043257964"/>
    <s v="EXW"/>
    <d v="1899-12-30T00:40:13"/>
    <x v="513"/>
    <d v="1899-12-30T00:00:08"/>
    <s v="Granel"/>
    <s v="E001"/>
    <x v="1"/>
    <d v="1899-12-30T00:40:13"/>
    <d v="1899-12-30T00:40:05"/>
    <x v="10"/>
    <x v="1"/>
    <x v="1"/>
    <x v="2"/>
    <n v="0"/>
    <n v="0"/>
    <x v="0"/>
    <x v="2"/>
    <x v="1"/>
    <n v="0"/>
    <x v="0"/>
    <x v="1"/>
    <d v="1899-12-30T00:00:08"/>
    <d v="1899-12-30T00:00:08"/>
    <x v="0"/>
    <m/>
    <m/>
    <d v="1899-12-30T00:00:00"/>
    <d v="1899-12-30T00:40:13"/>
    <n v="2"/>
    <d v="1899-12-30T00:00:08"/>
    <n v="40.216666666665546"/>
    <x v="8"/>
    <x v="1"/>
  </r>
  <r>
    <x v="0"/>
    <s v="2025014691"/>
    <x v="0"/>
    <x v="174"/>
    <s v="E1430LTV"/>
    <d v="2025-02-24T00:00:00"/>
    <x v="2"/>
    <s v="3297"/>
    <x v="2"/>
    <s v="PA"/>
    <x v="1"/>
    <x v="0"/>
    <d v="2025-02-24T00:00:00"/>
    <d v="1899-12-30T16:03:36"/>
    <d v="2025-02-24T00:00:00"/>
    <d v="1899-12-30T16:03:43"/>
    <d v="2025-02-24T00:00:00"/>
    <d v="1899-12-30T16:28:07"/>
    <x v="0"/>
    <x v="0"/>
    <s v="8043257965"/>
    <s v="FBO"/>
    <d v="1899-12-30T00:24:31"/>
    <x v="388"/>
    <d v="1899-12-30T00:00:07"/>
    <s v="Granel"/>
    <s v="E001"/>
    <x v="2"/>
    <d v="1899-12-30T00:24:31"/>
    <d v="1899-12-30T00:24:24"/>
    <x v="7"/>
    <x v="1"/>
    <x v="1"/>
    <x v="2"/>
    <n v="0"/>
    <n v="0"/>
    <x v="0"/>
    <x v="2"/>
    <x v="1"/>
    <n v="0"/>
    <x v="0"/>
    <x v="1"/>
    <d v="1899-12-30T00:00:07"/>
    <d v="1899-12-30T00:00:07"/>
    <x v="0"/>
    <m/>
    <m/>
    <d v="1899-12-30T00:00:00"/>
    <d v="1899-12-30T00:24:31"/>
    <n v="2"/>
    <d v="1899-12-30T00:00:07"/>
    <n v="24.516666666662452"/>
    <x v="8"/>
    <x v="1"/>
  </r>
  <r>
    <x v="0"/>
    <s v="2025014692"/>
    <x v="0"/>
    <x v="175"/>
    <s v="E4070MSJ"/>
    <d v="2025-02-24T00:00:00"/>
    <x v="2"/>
    <s v="200223"/>
    <x v="0"/>
    <s v="PA"/>
    <x v="1"/>
    <x v="0"/>
    <d v="2025-02-24T00:00:00"/>
    <d v="1899-12-30T16:06:28"/>
    <d v="2025-02-24T00:00:00"/>
    <d v="1899-12-30T16:07:19"/>
    <d v="2025-02-24T00:00:00"/>
    <d v="1899-12-30T16:35:04"/>
    <x v="0"/>
    <x v="0"/>
    <s v="8043257966"/>
    <s v="FBO"/>
    <d v="1899-12-30T00:28:36"/>
    <x v="514"/>
    <d v="1899-12-30T00:00:51"/>
    <s v="Granel"/>
    <s v="E001"/>
    <x v="1"/>
    <d v="1899-12-30T00:28:36"/>
    <d v="1899-12-30T00:27:45"/>
    <x v="7"/>
    <x v="1"/>
    <x v="1"/>
    <x v="0"/>
    <n v="0"/>
    <n v="0"/>
    <x v="0"/>
    <x v="0"/>
    <x v="1"/>
    <n v="0"/>
    <x v="0"/>
    <x v="1"/>
    <d v="1899-12-30T00:00:51"/>
    <d v="1899-12-30T00:00:51"/>
    <x v="0"/>
    <m/>
    <m/>
    <d v="1899-12-30T00:00:00"/>
    <d v="1899-12-30T00:28:36"/>
    <n v="2"/>
    <d v="1899-12-30T00:00:51"/>
    <n v="28.599999999998396"/>
    <x v="8"/>
    <x v="1"/>
  </r>
  <r>
    <x v="0"/>
    <s v="2025014701"/>
    <x v="0"/>
    <x v="176"/>
    <s v="E4839HPG"/>
    <d v="2025-02-24T00:00:00"/>
    <x v="2"/>
    <s v="200223"/>
    <x v="0"/>
    <s v="PA"/>
    <x v="1"/>
    <x v="0"/>
    <d v="2025-02-24T00:00:00"/>
    <d v="1899-12-30T16:23:12"/>
    <d v="2025-02-24T00:00:00"/>
    <d v="1899-12-30T16:23:43"/>
    <d v="2025-02-24T00:00:00"/>
    <d v="1899-12-30T16:42:39"/>
    <x v="0"/>
    <x v="0"/>
    <s v="8043257968"/>
    <s v="FBO"/>
    <d v="1899-12-30T00:19:27"/>
    <x v="515"/>
    <d v="1899-12-30T00:00:31"/>
    <s v="Granel"/>
    <s v="E001"/>
    <x v="1"/>
    <d v="1899-12-30T00:19:27"/>
    <d v="1899-12-30T00:18:56"/>
    <x v="7"/>
    <x v="1"/>
    <x v="1"/>
    <x v="0"/>
    <n v="0"/>
    <n v="0"/>
    <x v="0"/>
    <x v="0"/>
    <x v="1"/>
    <n v="0"/>
    <x v="0"/>
    <x v="1"/>
    <d v="1899-12-30T00:00:31"/>
    <d v="1899-12-30T00:00:31"/>
    <x v="0"/>
    <m/>
    <m/>
    <d v="1899-12-30T00:00:00"/>
    <d v="1899-12-30T00:19:27"/>
    <n v="2"/>
    <d v="1899-12-30T00:00:31"/>
    <n v="19.449999999993608"/>
    <x v="8"/>
    <x v="1"/>
  </r>
  <r>
    <x v="0"/>
    <s v="2025014712"/>
    <x v="0"/>
    <x v="177"/>
    <s v="E4929LNP"/>
    <d v="2025-02-24T00:00:00"/>
    <x v="2"/>
    <s v="3297"/>
    <x v="2"/>
    <s v="PA"/>
    <x v="1"/>
    <x v="0"/>
    <d v="2025-02-24T00:00:00"/>
    <d v="1899-12-30T16:45:00"/>
    <d v="2025-02-24T00:00:00"/>
    <d v="1899-12-30T16:45:49"/>
    <d v="2025-02-24T00:00:00"/>
    <d v="1899-12-30T17:14:50"/>
    <x v="0"/>
    <x v="0"/>
    <s v="8043257969"/>
    <s v="EXW"/>
    <d v="1899-12-30T00:29:50"/>
    <x v="516"/>
    <d v="1899-12-30T00:00:49"/>
    <s v="Granel"/>
    <s v="E001"/>
    <x v="1"/>
    <d v="1899-12-30T00:29:50"/>
    <d v="1899-12-30T00:29:01"/>
    <x v="7"/>
    <x v="1"/>
    <x v="1"/>
    <x v="2"/>
    <n v="0"/>
    <n v="0"/>
    <x v="0"/>
    <x v="2"/>
    <x v="1"/>
    <n v="0"/>
    <x v="0"/>
    <x v="1"/>
    <d v="1899-12-30T00:00:49"/>
    <d v="1899-12-30T00:00:49"/>
    <x v="0"/>
    <m/>
    <m/>
    <d v="1899-12-30T00:00:00"/>
    <d v="1899-12-30T00:29:50"/>
    <n v="2"/>
    <d v="1899-12-30T00:00:49"/>
    <n v="29.833333333329737"/>
    <x v="12"/>
    <x v="1"/>
  </r>
  <r>
    <x v="0"/>
    <s v="2025014736"/>
    <x v="0"/>
    <x v="178"/>
    <s v="E2560KTJ"/>
    <d v="2025-02-24T00:00:00"/>
    <x v="2"/>
    <s v="200223"/>
    <x v="0"/>
    <s v="PA"/>
    <x v="1"/>
    <x v="0"/>
    <d v="2025-02-24T00:00:00"/>
    <d v="1899-12-30T17:35:06"/>
    <d v="2025-02-24T00:00:00"/>
    <d v="1899-12-30T17:35:38"/>
    <d v="2025-02-24T00:00:00"/>
    <d v="1899-12-30T17:50:55"/>
    <x v="0"/>
    <x v="0"/>
    <s v="8043257970"/>
    <s v="EXW"/>
    <d v="1899-12-30T00:15:49"/>
    <x v="517"/>
    <d v="1899-12-30T00:00:32"/>
    <s v="Granel"/>
    <s v="E001"/>
    <x v="1"/>
    <d v="1899-12-30T00:15:49"/>
    <d v="1899-12-30T00:15:17"/>
    <x v="11"/>
    <x v="1"/>
    <x v="1"/>
    <x v="0"/>
    <n v="0"/>
    <n v="0"/>
    <x v="0"/>
    <x v="0"/>
    <x v="1"/>
    <n v="0"/>
    <x v="0"/>
    <x v="1"/>
    <d v="1899-12-30T00:00:32"/>
    <d v="1899-12-30T00:00:32"/>
    <x v="0"/>
    <m/>
    <m/>
    <d v="1899-12-30T00:00:00"/>
    <d v="1899-12-30T00:15:49"/>
    <n v="2"/>
    <d v="1899-12-30T00:00:32"/>
    <n v="15.816666666672123"/>
    <x v="12"/>
    <x v="1"/>
  </r>
  <r>
    <x v="0"/>
    <s v="2025014735"/>
    <x v="0"/>
    <x v="179"/>
    <s v="E6103LDT"/>
    <d v="2025-02-24T00:00:00"/>
    <x v="2"/>
    <s v="3297"/>
    <x v="2"/>
    <s v="PA"/>
    <x v="1"/>
    <x v="0"/>
    <d v="2025-02-24T00:00:00"/>
    <d v="1899-12-30T17:33:57"/>
    <d v="2025-02-24T00:00:00"/>
    <d v="1899-12-30T17:34:05"/>
    <d v="2025-02-24T00:00:00"/>
    <d v="1899-12-30T17:59:35"/>
    <x v="0"/>
    <x v="0"/>
    <s v="8043257971"/>
    <s v="FBO"/>
    <d v="1899-12-30T00:25:38"/>
    <x v="518"/>
    <d v="1899-12-30T00:00:08"/>
    <s v="Granel"/>
    <s v="E001"/>
    <x v="2"/>
    <d v="1899-12-30T00:25:38"/>
    <d v="1899-12-30T00:25:30"/>
    <x v="11"/>
    <x v="1"/>
    <x v="1"/>
    <x v="2"/>
    <n v="0"/>
    <n v="0"/>
    <x v="0"/>
    <x v="2"/>
    <x v="1"/>
    <n v="0"/>
    <x v="0"/>
    <x v="1"/>
    <d v="1899-12-30T00:00:08"/>
    <d v="1899-12-30T00:00:08"/>
    <x v="0"/>
    <m/>
    <m/>
    <d v="1899-12-30T00:00:00"/>
    <d v="1899-12-30T00:25:38"/>
    <n v="2"/>
    <d v="1899-12-30T00:00:08"/>
    <n v="25.633333333339312"/>
    <x v="12"/>
    <x v="1"/>
  </r>
  <r>
    <x v="0"/>
    <s v="2025014742"/>
    <x v="0"/>
    <x v="180"/>
    <m/>
    <d v="2025-02-24T00:00:00"/>
    <x v="2"/>
    <s v="3230"/>
    <x v="1"/>
    <s v="PA"/>
    <x v="2"/>
    <x v="0"/>
    <d v="2025-02-24T00:00:00"/>
    <d v="1899-12-30T17:46:55"/>
    <d v="2025-02-24T00:00:00"/>
    <d v="1899-12-30T17:47:02"/>
    <d v="2025-02-24T00:00:00"/>
    <d v="1899-12-30T18:07:57"/>
    <x v="0"/>
    <x v="0"/>
    <s v="8043257972"/>
    <s v="EXW"/>
    <d v="1899-12-30T00:21:02"/>
    <x v="519"/>
    <d v="1899-12-30T00:00:07"/>
    <s v="Ensacado"/>
    <s v="E002"/>
    <x v="1"/>
    <d v="1899-12-30T00:21:02"/>
    <d v="1899-12-30T00:20:55"/>
    <x v="11"/>
    <x v="1"/>
    <x v="1"/>
    <x v="1"/>
    <n v="0"/>
    <n v="0"/>
    <x v="0"/>
    <x v="1"/>
    <x v="1"/>
    <n v="0"/>
    <x v="0"/>
    <x v="1"/>
    <d v="1899-12-30T00:00:07"/>
    <d v="1899-12-30T00:00:07"/>
    <x v="0"/>
    <m/>
    <m/>
    <d v="1899-12-30T00:00:00"/>
    <d v="1899-12-30T00:21:02"/>
    <n v="2"/>
    <d v="1899-12-30T00:00:07"/>
    <n v="21.033333333331239"/>
    <x v="9"/>
    <x v="1"/>
  </r>
  <r>
    <x v="0"/>
    <s v="2025014734"/>
    <x v="0"/>
    <x v="181"/>
    <s v="E8416KLT"/>
    <d v="2025-02-24T00:00:00"/>
    <x v="2"/>
    <s v="3297"/>
    <x v="2"/>
    <s v="PA"/>
    <x v="1"/>
    <x v="0"/>
    <d v="2025-02-24T00:00:00"/>
    <d v="1899-12-30T17:31:15"/>
    <d v="2025-02-24T00:00:00"/>
    <d v="1899-12-30T17:32:02"/>
    <d v="2025-02-24T00:00:00"/>
    <d v="1899-12-30T18:12:37"/>
    <x v="0"/>
    <x v="0"/>
    <s v="8043257973"/>
    <s v="EXW"/>
    <d v="1899-12-30T00:41:22"/>
    <x v="520"/>
    <d v="1899-12-30T00:00:47"/>
    <s v="Granel"/>
    <s v="E001"/>
    <x v="1"/>
    <d v="1899-12-30T00:41:22"/>
    <d v="1899-12-30T00:40:35"/>
    <x v="11"/>
    <x v="1"/>
    <x v="1"/>
    <x v="2"/>
    <n v="0"/>
    <n v="0"/>
    <x v="0"/>
    <x v="2"/>
    <x v="1"/>
    <n v="0"/>
    <x v="0"/>
    <x v="1"/>
    <d v="1899-12-30T00:00:47"/>
    <d v="1899-12-30T00:00:47"/>
    <x v="0"/>
    <m/>
    <m/>
    <d v="1899-12-30T00:00:00"/>
    <d v="1899-12-30T00:41:22"/>
    <n v="2"/>
    <d v="1899-12-30T00:00:47"/>
    <n v="41.366666666663967"/>
    <x v="9"/>
    <x v="1"/>
  </r>
  <r>
    <x v="0"/>
    <s v="2025014746"/>
    <x v="0"/>
    <x v="136"/>
    <s v="E5792MTF"/>
    <d v="2025-02-24T00:00:00"/>
    <x v="2"/>
    <s v="3228"/>
    <x v="3"/>
    <s v="PA"/>
    <x v="4"/>
    <x v="0"/>
    <d v="2025-02-24T00:00:00"/>
    <d v="1899-12-30T17:50:36"/>
    <d v="2025-02-24T00:00:00"/>
    <d v="1899-12-30T17:50:43"/>
    <d v="2025-02-24T00:00:00"/>
    <d v="1899-12-30T18:23:27"/>
    <x v="0"/>
    <x v="0"/>
    <s v="8043257974"/>
    <s v="EXW"/>
    <d v="1899-12-30T00:32:51"/>
    <x v="521"/>
    <d v="1899-12-30T00:00:07"/>
    <s v="Granel"/>
    <s v="E001"/>
    <x v="1"/>
    <d v="1899-12-30T00:32:51"/>
    <d v="1899-12-30T00:32:44"/>
    <x v="11"/>
    <x v="1"/>
    <x v="1"/>
    <x v="2"/>
    <n v="0"/>
    <n v="0"/>
    <x v="0"/>
    <x v="2"/>
    <x v="1"/>
    <n v="0"/>
    <x v="0"/>
    <x v="1"/>
    <d v="1899-12-30T00:00:07"/>
    <d v="1899-12-30T00:00:07"/>
    <x v="0"/>
    <m/>
    <m/>
    <d v="1899-12-30T00:00:00"/>
    <d v="1899-12-30T00:32:51"/>
    <n v="2"/>
    <d v="1899-12-30T00:00:07"/>
    <n v="32.850000000000016"/>
    <x v="9"/>
    <x v="1"/>
  </r>
  <r>
    <x v="0"/>
    <s v="2025014757"/>
    <x v="0"/>
    <x v="152"/>
    <s v="E4097KNW"/>
    <d v="2025-02-24T00:00:00"/>
    <x v="2"/>
    <s v="3229"/>
    <x v="6"/>
    <s v="PA"/>
    <x v="6"/>
    <x v="0"/>
    <d v="2025-02-24T00:00:00"/>
    <d v="1899-12-30T18:21:54"/>
    <d v="2025-02-24T00:00:00"/>
    <d v="1899-12-30T18:22:03"/>
    <d v="2025-02-24T00:00:00"/>
    <d v="1899-12-30T18:47:11"/>
    <x v="0"/>
    <x v="0"/>
    <s v="8043257976"/>
    <s v="FBO"/>
    <d v="1899-12-30T00:25:17"/>
    <x v="227"/>
    <d v="1899-12-30T00:00:09"/>
    <s v="Granel"/>
    <s v="E001"/>
    <x v="2"/>
    <d v="1899-12-30T00:25:17"/>
    <d v="1899-12-30T00:25:08"/>
    <x v="8"/>
    <x v="1"/>
    <x v="1"/>
    <x v="2"/>
    <n v="0"/>
    <n v="0"/>
    <x v="0"/>
    <x v="2"/>
    <x v="1"/>
    <n v="0"/>
    <x v="0"/>
    <x v="1"/>
    <d v="1899-12-30T00:00:09"/>
    <d v="1899-12-30T00:00:09"/>
    <x v="0"/>
    <m/>
    <m/>
    <d v="1899-12-30T00:00:00"/>
    <d v="1899-12-30T00:25:17"/>
    <n v="2"/>
    <d v="1899-12-30T00:00:09"/>
    <n v="25.283333333332703"/>
    <x v="9"/>
    <x v="1"/>
  </r>
  <r>
    <x v="0"/>
    <s v="2025014758"/>
    <x v="0"/>
    <x v="117"/>
    <s v="E1400KHH"/>
    <d v="2025-02-24T00:00:00"/>
    <x v="2"/>
    <s v="3297"/>
    <x v="2"/>
    <s v="PA"/>
    <x v="1"/>
    <x v="0"/>
    <d v="2025-02-24T00:00:00"/>
    <d v="1899-12-30T18:22:56"/>
    <d v="2025-02-24T00:00:00"/>
    <d v="1899-12-30T18:23:04"/>
    <d v="2025-02-24T00:00:00"/>
    <d v="1899-12-30T18:56:14"/>
    <x v="0"/>
    <x v="0"/>
    <s v="8043257977"/>
    <s v="EXW"/>
    <d v="1899-12-30T00:33:18"/>
    <x v="31"/>
    <d v="1899-12-30T00:00:08"/>
    <s v="Granel"/>
    <s v="E001"/>
    <x v="1"/>
    <d v="1899-12-30T00:33:18"/>
    <d v="1899-12-30T00:33:10"/>
    <x v="8"/>
    <x v="1"/>
    <x v="1"/>
    <x v="2"/>
    <n v="0"/>
    <n v="0"/>
    <x v="0"/>
    <x v="2"/>
    <x v="1"/>
    <n v="0"/>
    <x v="0"/>
    <x v="1"/>
    <d v="1899-12-30T00:00:08"/>
    <d v="1899-12-30T00:00:08"/>
    <x v="0"/>
    <m/>
    <m/>
    <d v="1899-12-30T00:00:00"/>
    <d v="1899-12-30T00:33:18"/>
    <n v="2"/>
    <d v="1899-12-30T00:00:08"/>
    <n v="33.299999999999926"/>
    <x v="9"/>
    <x v="1"/>
  </r>
  <r>
    <x v="0"/>
    <s v="2025014756"/>
    <x v="0"/>
    <x v="182"/>
    <s v="E1896MKN"/>
    <d v="2025-02-24T00:00:00"/>
    <x v="2"/>
    <s v="3230"/>
    <x v="1"/>
    <s v="PA"/>
    <x v="2"/>
    <x v="0"/>
    <d v="2025-02-24T00:00:00"/>
    <d v="1899-12-30T18:20:22"/>
    <d v="2025-02-24T00:00:00"/>
    <d v="1899-12-30T18:20:30"/>
    <d v="2025-02-24T00:00:00"/>
    <d v="1899-12-30T18:58:51"/>
    <x v="0"/>
    <x v="0"/>
    <s v="8043257978"/>
    <s v="FBO"/>
    <d v="1899-12-30T00:38:29"/>
    <x v="274"/>
    <d v="1899-12-30T00:00:08"/>
    <s v="Ensacado"/>
    <s v="E002"/>
    <x v="2"/>
    <d v="1899-12-30T00:38:29"/>
    <d v="1899-12-30T00:38:21"/>
    <x v="8"/>
    <x v="1"/>
    <x v="1"/>
    <x v="1"/>
    <n v="0"/>
    <n v="0"/>
    <x v="0"/>
    <x v="1"/>
    <x v="1"/>
    <n v="0"/>
    <x v="0"/>
    <x v="1"/>
    <d v="1899-12-30T00:00:08"/>
    <d v="1899-12-30T00:00:08"/>
    <x v="0"/>
    <m/>
    <m/>
    <d v="1899-12-30T00:00:00"/>
    <d v="1899-12-30T00:38:29"/>
    <n v="2"/>
    <d v="1899-12-30T00:00:08"/>
    <n v="38.483333333337484"/>
    <x v="9"/>
    <x v="1"/>
  </r>
  <r>
    <x v="0"/>
    <s v="2025014752"/>
    <x v="0"/>
    <x v="128"/>
    <s v="E1971KTB"/>
    <d v="2025-02-24T00:00:00"/>
    <x v="2"/>
    <s v="200223"/>
    <x v="0"/>
    <s v="PA"/>
    <x v="1"/>
    <x v="0"/>
    <d v="2025-02-24T00:00:00"/>
    <d v="1899-12-30T18:13:17"/>
    <d v="2025-02-24T00:00:00"/>
    <d v="1899-12-30T18:13:57"/>
    <d v="2025-02-24T00:00:00"/>
    <d v="1899-12-30T19:03:40"/>
    <x v="0"/>
    <x v="0"/>
    <s v="8043257980"/>
    <s v="FBO"/>
    <d v="1899-12-30T00:50:23"/>
    <x v="301"/>
    <d v="1899-12-30T00:00:40"/>
    <s v="Granel"/>
    <s v="E001"/>
    <x v="1"/>
    <d v="1899-12-30T00:50:23"/>
    <d v="1899-12-30T00:49:43"/>
    <x v="8"/>
    <x v="1"/>
    <x v="1"/>
    <x v="0"/>
    <n v="0"/>
    <n v="0"/>
    <x v="0"/>
    <x v="0"/>
    <x v="1"/>
    <n v="0"/>
    <x v="0"/>
    <x v="0"/>
    <d v="1899-12-30T00:00:40"/>
    <d v="1899-12-30T00:00:40"/>
    <x v="0"/>
    <m/>
    <m/>
    <d v="1899-12-30T00:00:00"/>
    <d v="1899-12-30T00:50:23"/>
    <n v="2"/>
    <d v="1899-12-30T00:00:40"/>
    <n v="50.383333333324792"/>
    <x v="10"/>
    <x v="0"/>
  </r>
  <r>
    <x v="0"/>
    <s v="2025014762"/>
    <x v="0"/>
    <x v="183"/>
    <s v="E3043KFX"/>
    <d v="2025-02-24T00:00:00"/>
    <x v="2"/>
    <s v="3297"/>
    <x v="2"/>
    <s v="PA"/>
    <x v="1"/>
    <x v="0"/>
    <d v="2025-02-24T00:00:00"/>
    <d v="1899-12-30T18:41:38"/>
    <d v="2025-02-24T00:00:00"/>
    <d v="1899-12-30T18:41:45"/>
    <d v="2025-02-24T00:00:00"/>
    <d v="1899-12-30T19:17:09"/>
    <x v="0"/>
    <x v="0"/>
    <s v="8043257981"/>
    <s v="FBO"/>
    <d v="1899-12-30T00:35:31"/>
    <x v="522"/>
    <d v="1899-12-30T00:00:07"/>
    <s v="Granel"/>
    <s v="E001"/>
    <x v="2"/>
    <d v="1899-12-30T00:35:31"/>
    <d v="1899-12-30T00:35:24"/>
    <x v="8"/>
    <x v="1"/>
    <x v="1"/>
    <x v="2"/>
    <n v="0"/>
    <n v="0"/>
    <x v="0"/>
    <x v="2"/>
    <x v="1"/>
    <n v="0"/>
    <x v="0"/>
    <x v="1"/>
    <d v="1899-12-30T00:00:07"/>
    <d v="1899-12-30T00:00:07"/>
    <x v="0"/>
    <m/>
    <m/>
    <d v="1899-12-30T00:00:00"/>
    <d v="1899-12-30T00:35:31"/>
    <n v="2"/>
    <d v="1899-12-30T00:00:07"/>
    <n v="35.516666666664008"/>
    <x v="10"/>
    <x v="1"/>
  </r>
  <r>
    <x v="0"/>
    <s v="2025014766"/>
    <x v="0"/>
    <x v="104"/>
    <s v="E1913MFH"/>
    <d v="2025-02-24T00:00:00"/>
    <x v="2"/>
    <s v="200223"/>
    <x v="0"/>
    <s v="PA"/>
    <x v="1"/>
    <x v="0"/>
    <d v="2025-02-24T00:00:00"/>
    <d v="1899-12-30T19:25:58"/>
    <d v="2025-02-24T00:00:00"/>
    <d v="1899-12-30T19:26:30"/>
    <d v="2025-02-24T00:00:00"/>
    <d v="1899-12-30T19:42:10"/>
    <x v="0"/>
    <x v="0"/>
    <s v="8043257982"/>
    <s v="FBO"/>
    <d v="1899-12-30T00:16:12"/>
    <x v="523"/>
    <d v="1899-12-30T00:00:32"/>
    <s v="Granel"/>
    <s v="E001"/>
    <x v="1"/>
    <d v="1899-12-30T00:16:12"/>
    <d v="1899-12-30T00:15:40"/>
    <x v="12"/>
    <x v="1"/>
    <x v="1"/>
    <x v="0"/>
    <n v="0"/>
    <n v="0"/>
    <x v="0"/>
    <x v="0"/>
    <x v="1"/>
    <n v="0"/>
    <x v="0"/>
    <x v="1"/>
    <d v="1899-12-30T00:00:32"/>
    <d v="1899-12-30T00:00:32"/>
    <x v="0"/>
    <m/>
    <m/>
    <d v="1899-12-30T00:00:00"/>
    <d v="1899-12-30T00:16:12"/>
    <n v="2"/>
    <d v="1899-12-30T00:00:32"/>
    <n v="16.199999999999974"/>
    <x v="10"/>
    <x v="1"/>
  </r>
  <r>
    <x v="0"/>
    <s v="2025014769"/>
    <x v="0"/>
    <x v="184"/>
    <s v="E4554MKW"/>
    <d v="2025-02-24T00:00:00"/>
    <x v="2"/>
    <s v="200223"/>
    <x v="0"/>
    <s v="PA"/>
    <x v="1"/>
    <x v="0"/>
    <d v="2025-02-24T00:00:00"/>
    <d v="1899-12-30T20:24:37"/>
    <d v="2025-02-24T00:00:00"/>
    <d v="1899-12-30T20:25:26"/>
    <d v="2025-02-24T00:00:00"/>
    <d v="1899-12-30T20:46:11"/>
    <x v="0"/>
    <x v="0"/>
    <s v="8043257983"/>
    <s v="FBO"/>
    <d v="1899-12-30T00:21:34"/>
    <x v="59"/>
    <d v="1899-12-30T00:00:49"/>
    <s v="Granel"/>
    <s v="E001"/>
    <x v="1"/>
    <d v="1899-12-30T00:21:34"/>
    <d v="1899-12-30T00:20:45"/>
    <x v="15"/>
    <x v="1"/>
    <x v="1"/>
    <x v="0"/>
    <n v="0"/>
    <n v="0"/>
    <x v="0"/>
    <x v="0"/>
    <x v="1"/>
    <n v="0"/>
    <x v="0"/>
    <x v="1"/>
    <d v="1899-12-30T00:00:49"/>
    <d v="1899-12-30T00:00:49"/>
    <x v="0"/>
    <m/>
    <m/>
    <d v="1899-12-30T00:00:00"/>
    <d v="1899-12-30T00:21:34"/>
    <n v="2"/>
    <d v="1899-12-30T00:00:49"/>
    <n v="21.566666666664069"/>
    <x v="13"/>
    <x v="1"/>
  </r>
  <r>
    <x v="0"/>
    <s v="2025014770"/>
    <x v="0"/>
    <x v="185"/>
    <s v="E3635LKW"/>
    <d v="2025-02-24T00:00:00"/>
    <x v="2"/>
    <s v="200223"/>
    <x v="0"/>
    <s v="PA"/>
    <x v="1"/>
    <x v="0"/>
    <d v="2025-02-24T00:00:00"/>
    <d v="1899-12-30T20:40:51"/>
    <d v="2025-02-24T00:00:00"/>
    <d v="1899-12-30T20:41:28"/>
    <d v="2025-02-24T00:00:00"/>
    <d v="1899-12-30T21:02:33"/>
    <x v="0"/>
    <x v="0"/>
    <s v="8043257984"/>
    <s v="FBO"/>
    <d v="1899-12-30T00:21:42"/>
    <x v="524"/>
    <d v="1899-12-30T00:00:37"/>
    <s v="Granel"/>
    <s v="E001"/>
    <x v="1"/>
    <d v="1899-12-30T00:21:42"/>
    <d v="1899-12-30T00:21:05"/>
    <x v="15"/>
    <x v="1"/>
    <x v="1"/>
    <x v="0"/>
    <n v="0"/>
    <n v="0"/>
    <x v="0"/>
    <x v="0"/>
    <x v="1"/>
    <n v="0"/>
    <x v="0"/>
    <x v="1"/>
    <d v="1899-12-30T00:00:37"/>
    <d v="1899-12-30T00:00:37"/>
    <x v="0"/>
    <m/>
    <m/>
    <d v="1899-12-30T00:00:00"/>
    <d v="1899-12-30T00:21:42"/>
    <n v="2"/>
    <d v="1899-12-30T00:00:37"/>
    <n v="21.69999999999348"/>
    <x v="15"/>
    <x v="1"/>
  </r>
  <r>
    <x v="0"/>
    <s v="2025014772"/>
    <x v="0"/>
    <x v="186"/>
    <s v="E3955HSN"/>
    <d v="2025-02-24T00:00:00"/>
    <x v="2"/>
    <s v="200223"/>
    <x v="0"/>
    <s v="PA"/>
    <x v="0"/>
    <x v="0"/>
    <d v="2025-02-24T00:00:00"/>
    <d v="1899-12-30T21:15:13"/>
    <d v="2025-02-24T00:00:00"/>
    <d v="1899-12-30T21:15:52"/>
    <d v="2025-02-24T00:00:00"/>
    <d v="1899-12-30T21:31:59"/>
    <x v="0"/>
    <x v="0"/>
    <s v="8043257985"/>
    <s v="FBO"/>
    <d v="1899-12-30T00:16:46"/>
    <x v="525"/>
    <d v="1899-12-30T00:00:39"/>
    <s v="Granel"/>
    <s v="E001"/>
    <x v="1"/>
    <d v="1899-12-30T00:16:46"/>
    <d v="1899-12-30T00:16:07"/>
    <x v="16"/>
    <x v="1"/>
    <x v="1"/>
    <x v="0"/>
    <n v="0"/>
    <n v="0"/>
    <x v="0"/>
    <x v="0"/>
    <x v="1"/>
    <n v="0"/>
    <x v="0"/>
    <x v="1"/>
    <d v="1899-12-30T00:00:39"/>
    <d v="1899-12-30T00:00:39"/>
    <x v="0"/>
    <m/>
    <m/>
    <d v="1899-12-30T00:00:00"/>
    <d v="1899-12-30T00:16:46"/>
    <n v="2"/>
    <d v="1899-12-30T00:00:39"/>
    <n v="16.766666666668755"/>
    <x v="15"/>
    <x v="1"/>
  </r>
  <r>
    <x v="0"/>
    <s v="2025014775"/>
    <x v="0"/>
    <x v="148"/>
    <s v="E0205LTP"/>
    <d v="2025-02-25T00:00:00"/>
    <x v="2"/>
    <s v="3228"/>
    <x v="3"/>
    <s v="PA"/>
    <x v="5"/>
    <x v="0"/>
    <d v="2025-02-25T00:00:00"/>
    <d v="1899-12-30T05:56:20"/>
    <d v="2025-02-25T00:00:00"/>
    <d v="1899-12-30T05:56:28"/>
    <d v="2025-02-25T00:00:00"/>
    <d v="1899-12-30T06:27:56"/>
    <x v="0"/>
    <x v="0"/>
    <s v="8043257987"/>
    <s v="FBO"/>
    <d v="1899-12-30T00:31:36"/>
    <x v="201"/>
    <d v="1899-12-30T00:00:08"/>
    <s v="Granel"/>
    <s v="E001"/>
    <x v="2"/>
    <d v="1899-12-30T00:31:36"/>
    <d v="1899-12-30T00:31:28"/>
    <x v="0"/>
    <x v="2"/>
    <x v="1"/>
    <x v="2"/>
    <n v="0"/>
    <n v="0"/>
    <x v="0"/>
    <x v="2"/>
    <x v="1"/>
    <n v="0"/>
    <x v="0"/>
    <x v="1"/>
    <d v="1899-12-30T00:00:08"/>
    <d v="1899-12-30T00:00:08"/>
    <x v="0"/>
    <m/>
    <m/>
    <d v="1899-12-30T00:00:00"/>
    <d v="1899-12-30T00:31:36"/>
    <n v="3"/>
    <d v="1899-12-30T00:00:08"/>
    <n v="31.600000000007977"/>
    <x v="0"/>
    <x v="1"/>
  </r>
  <r>
    <x v="0"/>
    <s v="2025014779"/>
    <x v="0"/>
    <x v="116"/>
    <s v="E1651JFK"/>
    <d v="2025-02-25T00:00:00"/>
    <x v="2"/>
    <s v="3297"/>
    <x v="2"/>
    <s v="PA"/>
    <x v="1"/>
    <x v="0"/>
    <d v="2025-02-25T00:00:00"/>
    <d v="1899-12-30T06:06:49"/>
    <d v="2025-02-25T00:00:00"/>
    <d v="1899-12-30T06:06:57"/>
    <d v="2025-02-25T00:00:00"/>
    <d v="1899-12-30T06:45:19"/>
    <x v="0"/>
    <x v="0"/>
    <s v="8043257991"/>
    <s v="EXW"/>
    <d v="1899-12-30T00:38:30"/>
    <x v="526"/>
    <d v="1899-12-30T00:00:08"/>
    <s v="Granel"/>
    <s v="E001"/>
    <x v="1"/>
    <d v="1899-12-30T00:38:30"/>
    <d v="1899-12-30T00:38:22"/>
    <x v="1"/>
    <x v="2"/>
    <x v="1"/>
    <x v="2"/>
    <n v="0"/>
    <n v="0"/>
    <x v="0"/>
    <x v="2"/>
    <x v="1"/>
    <n v="0"/>
    <x v="0"/>
    <x v="1"/>
    <d v="1899-12-30T00:00:08"/>
    <d v="1899-12-30T00:00:08"/>
    <x v="0"/>
    <m/>
    <m/>
    <d v="1899-12-30T00:00:00"/>
    <d v="1899-12-30T00:38:30"/>
    <n v="3"/>
    <d v="1899-12-30T00:00:08"/>
    <n v="38.499999999998423"/>
    <x v="0"/>
    <x v="1"/>
  </r>
  <r>
    <x v="0"/>
    <s v="2025014789"/>
    <x v="0"/>
    <x v="123"/>
    <s v="E3192JFJ"/>
    <d v="2025-02-25T00:00:00"/>
    <x v="2"/>
    <s v="3230"/>
    <x v="1"/>
    <s v="PA"/>
    <x v="2"/>
    <x v="0"/>
    <d v="2025-02-25T00:00:00"/>
    <d v="1899-12-30T06:40:13"/>
    <d v="2025-02-25T00:00:00"/>
    <d v="1899-12-30T06:40:21"/>
    <d v="2025-02-25T00:00:00"/>
    <d v="1899-12-30T07:05:17"/>
    <x v="0"/>
    <x v="0"/>
    <s v="8043257995"/>
    <s v="FBO"/>
    <d v="1899-12-30T00:25:04"/>
    <x v="527"/>
    <d v="1899-12-30T00:00:08"/>
    <s v="Ensacado"/>
    <s v="E002"/>
    <x v="2"/>
    <d v="1899-12-30T00:25:04"/>
    <d v="1899-12-30T00:24:56"/>
    <x v="1"/>
    <x v="2"/>
    <x v="1"/>
    <x v="1"/>
    <n v="0"/>
    <n v="0"/>
    <x v="0"/>
    <x v="1"/>
    <x v="1"/>
    <n v="0"/>
    <x v="0"/>
    <x v="1"/>
    <d v="1899-12-30T00:00:08"/>
    <d v="1899-12-30T00:00:08"/>
    <x v="0"/>
    <m/>
    <m/>
    <d v="1899-12-30T00:00:00"/>
    <d v="1899-12-30T00:25:04"/>
    <n v="3"/>
    <d v="1899-12-30T00:00:08"/>
    <n v="25.066666666670372"/>
    <x v="1"/>
    <x v="1"/>
  </r>
  <r>
    <x v="0"/>
    <s v="2025014782"/>
    <x v="0"/>
    <x v="143"/>
    <s v="E5943KXX"/>
    <d v="2025-02-25T00:00:00"/>
    <x v="2"/>
    <s v="3297"/>
    <x v="2"/>
    <s v="PA"/>
    <x v="1"/>
    <x v="0"/>
    <d v="2025-02-25T00:00:00"/>
    <d v="1899-12-30T06:14:43"/>
    <d v="2025-02-25T00:00:00"/>
    <d v="1899-12-30T06:14:51"/>
    <d v="2025-02-25T00:00:00"/>
    <d v="1899-12-30T07:09:13"/>
    <x v="0"/>
    <x v="0"/>
    <s v="8043257997"/>
    <s v="FBO"/>
    <d v="1899-12-30T00:54:30"/>
    <x v="528"/>
    <d v="1899-12-30T00:00:08"/>
    <s v="Granel"/>
    <s v="E001"/>
    <x v="2"/>
    <d v="1899-12-30T00:54:30"/>
    <d v="1899-12-30T00:54:22"/>
    <x v="1"/>
    <x v="2"/>
    <x v="1"/>
    <x v="2"/>
    <n v="0"/>
    <n v="0"/>
    <x v="0"/>
    <x v="2"/>
    <x v="1"/>
    <n v="0"/>
    <x v="0"/>
    <x v="0"/>
    <d v="1899-12-30T00:00:08"/>
    <d v="1899-12-30T00:00:08"/>
    <x v="0"/>
    <m/>
    <m/>
    <d v="1899-12-30T00:00:00"/>
    <d v="1899-12-30T00:54:30"/>
    <n v="3"/>
    <d v="1899-12-30T00:00:08"/>
    <n v="54.499999999996767"/>
    <x v="1"/>
    <x v="0"/>
  </r>
  <r>
    <x v="0"/>
    <s v="2025014791"/>
    <x v="0"/>
    <x v="120"/>
    <s v="E3718JTF"/>
    <d v="2025-02-25T00:00:00"/>
    <x v="2"/>
    <s v="3229"/>
    <x v="6"/>
    <s v="PA"/>
    <x v="6"/>
    <x v="0"/>
    <d v="2025-02-25T00:00:00"/>
    <d v="1899-12-30T06:50:53"/>
    <d v="2025-02-25T00:00:00"/>
    <d v="1899-12-30T06:51:01"/>
    <d v="2025-02-25T00:00:00"/>
    <d v="1899-12-30T07:17:09"/>
    <x v="0"/>
    <x v="0"/>
    <s v="8043257999"/>
    <s v="EXW"/>
    <d v="1899-12-30T00:26:16"/>
    <x v="529"/>
    <d v="1899-12-30T00:00:08"/>
    <s v="Granel"/>
    <s v="E001"/>
    <x v="1"/>
    <d v="1899-12-30T00:26:16"/>
    <d v="1899-12-30T00:26:08"/>
    <x v="1"/>
    <x v="2"/>
    <x v="1"/>
    <x v="2"/>
    <n v="0"/>
    <n v="0"/>
    <x v="0"/>
    <x v="2"/>
    <x v="1"/>
    <n v="0"/>
    <x v="0"/>
    <x v="1"/>
    <d v="1899-12-30T00:00:08"/>
    <d v="1899-12-30T00:00:08"/>
    <x v="0"/>
    <m/>
    <m/>
    <d v="1899-12-30T00:00:00"/>
    <d v="1899-12-30T00:26:16"/>
    <n v="3"/>
    <d v="1899-12-30T00:00:08"/>
    <n v="26.266666666665603"/>
    <x v="1"/>
    <x v="1"/>
  </r>
  <r>
    <x v="0"/>
    <s v="2025014786"/>
    <x v="0"/>
    <x v="187"/>
    <s v="E7555LTD"/>
    <d v="2025-02-25T00:00:00"/>
    <x v="2"/>
    <s v="3297"/>
    <x v="2"/>
    <s v="PA"/>
    <x v="1"/>
    <x v="0"/>
    <d v="2025-02-25T00:00:00"/>
    <d v="1899-12-30T06:30:57"/>
    <d v="2025-02-25T00:00:00"/>
    <d v="1899-12-30T06:31:26"/>
    <d v="2025-02-25T00:00:00"/>
    <d v="1899-12-30T07:46:53"/>
    <x v="0"/>
    <x v="0"/>
    <s v="8043258003"/>
    <s v="EXW"/>
    <d v="1899-12-30T01:15:56"/>
    <x v="530"/>
    <d v="1899-12-30T00:00:29"/>
    <s v="Granel"/>
    <s v="E001"/>
    <x v="1"/>
    <d v="1899-12-30T01:15:56"/>
    <d v="1899-12-30T01:15:27"/>
    <x v="1"/>
    <x v="2"/>
    <x v="1"/>
    <x v="2"/>
    <n v="0"/>
    <n v="0"/>
    <x v="0"/>
    <x v="2"/>
    <x v="1"/>
    <n v="0"/>
    <x v="0"/>
    <x v="0"/>
    <d v="1899-12-30T00:00:29"/>
    <d v="1899-12-30T00:00:29"/>
    <x v="0"/>
    <m/>
    <m/>
    <d v="1899-12-30T00:00:00"/>
    <d v="1899-12-30T01:15:56"/>
    <n v="3"/>
    <d v="1899-12-30T00:00:29"/>
    <n v="75.933333333331191"/>
    <x v="1"/>
    <x v="0"/>
  </r>
  <r>
    <x v="0"/>
    <s v="2025014799"/>
    <x v="0"/>
    <x v="119"/>
    <s v="E5987LDC"/>
    <d v="2025-02-25T00:00:00"/>
    <x v="2"/>
    <s v="3297"/>
    <x v="2"/>
    <s v="PA"/>
    <x v="1"/>
    <x v="0"/>
    <d v="2025-02-25T00:00:00"/>
    <d v="1899-12-30T07:13:10"/>
    <d v="2025-02-25T00:00:00"/>
    <d v="1899-12-30T07:13:19"/>
    <d v="2025-02-25T00:00:00"/>
    <d v="1899-12-30T07:59:38"/>
    <x v="0"/>
    <x v="0"/>
    <s v="8043258004"/>
    <s v="FBO"/>
    <d v="1899-12-30T00:46:28"/>
    <x v="531"/>
    <d v="1899-12-30T00:00:09"/>
    <s v="Granel"/>
    <s v="E001"/>
    <x v="2"/>
    <d v="1899-12-30T00:46:28"/>
    <d v="1899-12-30T00:46:19"/>
    <x v="2"/>
    <x v="2"/>
    <x v="1"/>
    <x v="2"/>
    <n v="0"/>
    <n v="0"/>
    <x v="0"/>
    <x v="2"/>
    <x v="1"/>
    <n v="0"/>
    <x v="0"/>
    <x v="0"/>
    <d v="1899-12-30T00:00:09"/>
    <d v="1899-12-30T00:00:09"/>
    <x v="0"/>
    <m/>
    <m/>
    <d v="1899-12-30T00:00:00"/>
    <d v="1899-12-30T00:46:28"/>
    <n v="3"/>
    <d v="1899-12-30T00:00:09"/>
    <n v="46.466666666654454"/>
    <x v="1"/>
    <x v="0"/>
  </r>
  <r>
    <x v="0"/>
    <s v="2025014805"/>
    <x v="0"/>
    <x v="122"/>
    <s v="E3299HSH"/>
    <d v="2025-02-25T00:00:00"/>
    <x v="2"/>
    <s v="3229"/>
    <x v="6"/>
    <s v="PA"/>
    <x v="6"/>
    <x v="0"/>
    <d v="2025-02-25T00:00:00"/>
    <d v="1899-12-30T07:22:42"/>
    <d v="2025-02-25T00:00:00"/>
    <d v="1899-12-30T07:25:34"/>
    <d v="2025-02-25T00:00:00"/>
    <d v="1899-12-30T08:04:45"/>
    <x v="0"/>
    <x v="0"/>
    <s v="8043258005"/>
    <s v="FBO"/>
    <d v="1899-12-30T00:42:03"/>
    <x v="532"/>
    <d v="1899-12-30T00:02:52"/>
    <s v="Granel"/>
    <s v="E001"/>
    <x v="1"/>
    <d v="1899-12-30T00:42:03"/>
    <d v="1899-12-30T00:39:11"/>
    <x v="2"/>
    <x v="2"/>
    <x v="1"/>
    <x v="2"/>
    <n v="0"/>
    <n v="0"/>
    <x v="0"/>
    <x v="2"/>
    <x v="1"/>
    <n v="0"/>
    <x v="0"/>
    <x v="1"/>
    <d v="1899-12-30T00:02:52"/>
    <d v="1899-12-30T00:02:52"/>
    <x v="0"/>
    <m/>
    <m/>
    <d v="1899-12-30T00:00:00"/>
    <d v="1899-12-30T00:42:03"/>
    <n v="3"/>
    <d v="1899-12-30T00:02:52"/>
    <n v="42.049999999987229"/>
    <x v="2"/>
    <x v="1"/>
  </r>
  <r>
    <x v="0"/>
    <s v="2025014793"/>
    <x v="0"/>
    <x v="188"/>
    <s v="E7817JTR"/>
    <d v="2025-02-25T00:00:00"/>
    <x v="2"/>
    <s v="3297"/>
    <x v="2"/>
    <s v="PA"/>
    <x v="1"/>
    <x v="0"/>
    <d v="2025-02-25T00:00:00"/>
    <d v="1899-12-30T06:57:24"/>
    <d v="2025-02-25T00:00:00"/>
    <d v="1899-12-30T06:57:31"/>
    <d v="2025-02-25T00:00:00"/>
    <d v="1899-12-30T08:12:40"/>
    <x v="0"/>
    <x v="0"/>
    <s v="8043258008"/>
    <s v="EXW"/>
    <d v="1899-12-30T01:15:16"/>
    <x v="533"/>
    <d v="1899-12-30T00:00:07"/>
    <s v="Granel"/>
    <s v="E001"/>
    <x v="1"/>
    <d v="1899-12-30T01:15:16"/>
    <d v="1899-12-30T01:15:09"/>
    <x v="1"/>
    <x v="2"/>
    <x v="1"/>
    <x v="2"/>
    <n v="0"/>
    <n v="0"/>
    <x v="0"/>
    <x v="2"/>
    <x v="1"/>
    <n v="0"/>
    <x v="0"/>
    <x v="0"/>
    <d v="1899-12-30T00:00:07"/>
    <d v="1899-12-30T00:00:07"/>
    <x v="0"/>
    <m/>
    <m/>
    <d v="1899-12-30T00:00:00"/>
    <d v="1899-12-30T01:15:16"/>
    <n v="3"/>
    <d v="1899-12-30T00:00:07"/>
    <n v="75.266666666668783"/>
    <x v="2"/>
    <x v="0"/>
  </r>
  <r>
    <x v="0"/>
    <s v="2025014608"/>
    <x v="0"/>
    <x v="158"/>
    <s v="E8421HJR"/>
    <d v="2025-02-24T00:00:00"/>
    <x v="2"/>
    <s v="3228"/>
    <x v="3"/>
    <s v="PA"/>
    <x v="5"/>
    <x v="0"/>
    <d v="2025-02-24T00:00:00"/>
    <d v="1899-12-30T13:08:17"/>
    <d v="2025-02-24T00:00:00"/>
    <d v="1899-12-30T13:08:24"/>
    <d v="2025-02-24T00:00:00"/>
    <d v="1899-12-30T13:42:04"/>
    <x v="2"/>
    <x v="0"/>
    <s v="8043258009"/>
    <s v="FBO"/>
    <d v="1899-12-30T00:33:47"/>
    <x v="498"/>
    <d v="1899-12-30T00:00:07"/>
    <s v="Granel"/>
    <s v="E001"/>
    <x v="2"/>
    <d v="1899-12-30T00:33:47"/>
    <d v="1899-12-30T00:33:40"/>
    <x v="6"/>
    <x v="1"/>
    <x v="1"/>
    <x v="2"/>
    <n v="0"/>
    <n v="0"/>
    <x v="0"/>
    <x v="2"/>
    <x v="1"/>
    <n v="0"/>
    <x v="0"/>
    <x v="1"/>
    <d v="1899-12-30T00:00:07"/>
    <d v="1899-12-30T00:00:07"/>
    <x v="0"/>
    <m/>
    <m/>
    <d v="1899-12-30T00:00:00"/>
    <d v="1899-12-30T00:33:47"/>
    <n v="2"/>
    <d v="1899-12-30T00:00:07"/>
    <n v="33.783333333335946"/>
    <x v="6"/>
    <x v="1"/>
  </r>
  <r>
    <x v="0"/>
    <s v="2025014815"/>
    <x v="0"/>
    <x v="189"/>
    <s v="E2264MMB"/>
    <d v="2025-02-25T00:00:00"/>
    <x v="2"/>
    <s v="200223"/>
    <x v="0"/>
    <s v="PA"/>
    <x v="1"/>
    <x v="0"/>
    <d v="2025-02-25T00:00:00"/>
    <d v="1899-12-30T07:35:41"/>
    <d v="2025-02-25T00:00:00"/>
    <d v="1899-12-30T07:39:08"/>
    <d v="2025-02-25T00:00:00"/>
    <d v="1899-12-30T08:27:30"/>
    <x v="0"/>
    <x v="0"/>
    <s v="8043258010"/>
    <s v="FBO"/>
    <d v="1899-12-30T00:51:49"/>
    <x v="534"/>
    <d v="1899-12-30T00:03:27"/>
    <s v="Granel"/>
    <s v="E001"/>
    <x v="1"/>
    <d v="1899-12-30T00:51:49"/>
    <d v="1899-12-30T00:48:22"/>
    <x v="2"/>
    <x v="2"/>
    <x v="1"/>
    <x v="0"/>
    <n v="0"/>
    <n v="0"/>
    <x v="0"/>
    <x v="0"/>
    <x v="1"/>
    <n v="0"/>
    <x v="0"/>
    <x v="0"/>
    <d v="1899-12-30T00:03:27"/>
    <d v="1899-12-30T00:03:27"/>
    <x v="0"/>
    <m/>
    <m/>
    <d v="1899-12-30T00:00:00"/>
    <d v="1899-12-30T00:51:49"/>
    <n v="3"/>
    <d v="1899-12-30T00:03:27"/>
    <n v="51.816666666671992"/>
    <x v="2"/>
    <x v="0"/>
  </r>
  <r>
    <x v="0"/>
    <s v="2025014839"/>
    <x v="0"/>
    <x v="190"/>
    <s v="E4405JTF"/>
    <d v="2025-02-25T00:00:00"/>
    <x v="2"/>
    <s v="3230"/>
    <x v="1"/>
    <s v="PA"/>
    <x v="2"/>
    <x v="0"/>
    <d v="2025-02-25T00:00:00"/>
    <d v="1899-12-30T08:25:36"/>
    <d v="2025-02-25T00:00:00"/>
    <d v="1899-12-30T08:25:46"/>
    <d v="2025-02-25T00:00:00"/>
    <d v="1899-12-30T08:57:35"/>
    <x v="0"/>
    <x v="0"/>
    <s v="8043258012"/>
    <s v="EXW"/>
    <d v="1899-12-30T00:31:59"/>
    <x v="266"/>
    <d v="1899-12-30T00:00:10"/>
    <s v="Ensacado"/>
    <s v="E002"/>
    <x v="1"/>
    <d v="1899-12-30T00:31:59"/>
    <d v="1899-12-30T00:31:49"/>
    <x v="3"/>
    <x v="2"/>
    <x v="1"/>
    <x v="1"/>
    <n v="0"/>
    <n v="0"/>
    <x v="0"/>
    <x v="1"/>
    <x v="1"/>
    <n v="0"/>
    <x v="0"/>
    <x v="1"/>
    <d v="1899-12-30T00:00:10"/>
    <d v="1899-12-30T00:00:10"/>
    <x v="0"/>
    <m/>
    <m/>
    <d v="1899-12-30T00:00:00"/>
    <d v="1899-12-30T00:31:59"/>
    <n v="3"/>
    <d v="1899-12-30T00:00:10"/>
    <n v="31.983333333335988"/>
    <x v="2"/>
    <x v="1"/>
  </r>
  <r>
    <x v="0"/>
    <s v="2025014855"/>
    <x v="0"/>
    <x v="191"/>
    <s v="E8837LZK"/>
    <d v="2025-02-25T00:00:00"/>
    <x v="2"/>
    <s v="3228"/>
    <x v="3"/>
    <s v="PA"/>
    <x v="4"/>
    <x v="0"/>
    <d v="2025-02-25T00:00:00"/>
    <d v="1899-12-30T08:40:02"/>
    <d v="2025-02-25T00:00:00"/>
    <d v="1899-12-30T08:40:11"/>
    <d v="2025-02-25T00:00:00"/>
    <d v="1899-12-30T09:12:58"/>
    <x v="0"/>
    <x v="0"/>
    <s v="8043258013"/>
    <s v="FBO"/>
    <d v="1899-12-30T00:32:56"/>
    <x v="535"/>
    <d v="1899-12-30T00:00:09"/>
    <s v="Granel"/>
    <s v="E001"/>
    <x v="2"/>
    <d v="1899-12-30T00:32:56"/>
    <d v="1899-12-30T00:32:47"/>
    <x v="3"/>
    <x v="2"/>
    <x v="1"/>
    <x v="2"/>
    <n v="0"/>
    <n v="0"/>
    <x v="0"/>
    <x v="2"/>
    <x v="1"/>
    <n v="0"/>
    <x v="0"/>
    <x v="1"/>
    <d v="1899-12-30T00:00:09"/>
    <d v="1899-12-30T00:00:09"/>
    <x v="0"/>
    <m/>
    <m/>
    <d v="1899-12-30T00:00:00"/>
    <d v="1899-12-30T00:32:56"/>
    <n v="3"/>
    <d v="1899-12-30T00:00:09"/>
    <n v="32.933333333332776"/>
    <x v="3"/>
    <x v="1"/>
  </r>
  <r>
    <x v="0"/>
    <s v="2025014858"/>
    <x v="0"/>
    <x v="134"/>
    <s v="E3425LKV"/>
    <d v="2025-02-25T00:00:00"/>
    <x v="2"/>
    <s v="3297"/>
    <x v="2"/>
    <s v="PA"/>
    <x v="1"/>
    <x v="0"/>
    <d v="2025-02-25T00:00:00"/>
    <d v="1899-12-30T08:46:39"/>
    <d v="2025-02-25T00:00:00"/>
    <d v="1899-12-30T08:46:48"/>
    <d v="2025-02-25T00:00:00"/>
    <d v="1899-12-30T09:21:06"/>
    <x v="0"/>
    <x v="0"/>
    <s v="8043258015"/>
    <s v="FBO"/>
    <d v="1899-12-30T00:34:27"/>
    <x v="536"/>
    <d v="1899-12-30T00:00:09"/>
    <s v="Granel"/>
    <s v="E001"/>
    <x v="2"/>
    <d v="1899-12-30T00:34:27"/>
    <d v="1899-12-30T00:34:18"/>
    <x v="3"/>
    <x v="2"/>
    <x v="1"/>
    <x v="2"/>
    <n v="0"/>
    <n v="0"/>
    <x v="0"/>
    <x v="2"/>
    <x v="1"/>
    <n v="0"/>
    <x v="0"/>
    <x v="1"/>
    <d v="1899-12-30T00:00:09"/>
    <d v="1899-12-30T00:00:09"/>
    <x v="0"/>
    <m/>
    <m/>
    <d v="1899-12-30T00:00:00"/>
    <d v="1899-12-30T00:34:27"/>
    <n v="3"/>
    <d v="1899-12-30T00:00:09"/>
    <n v="34.449999999998433"/>
    <x v="3"/>
    <x v="1"/>
  </r>
  <r>
    <x v="0"/>
    <s v="2025014884"/>
    <x v="0"/>
    <x v="123"/>
    <s v="E3192JFJ"/>
    <d v="2025-02-25T00:00:00"/>
    <x v="2"/>
    <s v="3230"/>
    <x v="1"/>
    <s v="PA"/>
    <x v="2"/>
    <x v="0"/>
    <d v="2025-02-25T00:00:00"/>
    <d v="1899-12-30T09:17:39"/>
    <d v="2025-02-25T00:00:00"/>
    <d v="1899-12-30T09:17:51"/>
    <d v="2025-02-25T00:00:00"/>
    <d v="1899-12-30T09:44:18"/>
    <x v="0"/>
    <x v="0"/>
    <s v="8043258016"/>
    <s v="FBO"/>
    <d v="1899-12-30T00:26:39"/>
    <x v="537"/>
    <d v="1899-12-30T00:00:12"/>
    <s v="Ensacado"/>
    <s v="E002"/>
    <x v="2"/>
    <d v="1899-12-30T00:26:39"/>
    <d v="1899-12-30T00:26:27"/>
    <x v="4"/>
    <x v="2"/>
    <x v="1"/>
    <x v="1"/>
    <n v="0"/>
    <n v="0"/>
    <x v="0"/>
    <x v="1"/>
    <x v="1"/>
    <n v="0"/>
    <x v="0"/>
    <x v="1"/>
    <d v="1899-12-30T00:00:12"/>
    <d v="1899-12-30T00:00:12"/>
    <x v="0"/>
    <m/>
    <m/>
    <d v="1899-12-30T00:00:00"/>
    <d v="1899-12-30T00:26:39"/>
    <n v="3"/>
    <d v="1899-12-30T00:00:12"/>
    <n v="26.650000000008003"/>
    <x v="3"/>
    <x v="1"/>
  </r>
  <r>
    <x v="0"/>
    <s v="2025014894"/>
    <x v="0"/>
    <x v="192"/>
    <s v="E2308KRK"/>
    <d v="2025-02-25T00:00:00"/>
    <x v="2"/>
    <s v="200223"/>
    <x v="0"/>
    <s v="PA"/>
    <x v="1"/>
    <x v="0"/>
    <d v="2025-02-25T00:00:00"/>
    <d v="1899-12-30T09:28:53"/>
    <d v="2025-02-25T00:00:00"/>
    <d v="1899-12-30T09:29:42"/>
    <d v="2025-02-25T00:00:00"/>
    <d v="1899-12-30T09:58:04"/>
    <x v="0"/>
    <x v="0"/>
    <s v="8043258019"/>
    <s v="FBO"/>
    <d v="1899-12-30T00:29:11"/>
    <x v="538"/>
    <d v="1899-12-30T00:00:49"/>
    <s v="Granel"/>
    <s v="E001"/>
    <x v="1"/>
    <d v="1899-12-30T00:29:11"/>
    <d v="1899-12-30T00:28:22"/>
    <x v="4"/>
    <x v="2"/>
    <x v="1"/>
    <x v="0"/>
    <n v="0"/>
    <n v="0"/>
    <x v="0"/>
    <x v="0"/>
    <x v="1"/>
    <n v="0"/>
    <x v="0"/>
    <x v="1"/>
    <d v="1899-12-30T00:00:49"/>
    <d v="1899-12-30T00:00:49"/>
    <x v="0"/>
    <m/>
    <m/>
    <d v="1899-12-30T00:00:00"/>
    <d v="1899-12-30T00:29:11"/>
    <n v="3"/>
    <d v="1899-12-30T00:00:49"/>
    <n v="29.183333333328036"/>
    <x v="3"/>
    <x v="1"/>
  </r>
  <r>
    <x v="0"/>
    <s v="2025014896"/>
    <x v="0"/>
    <x v="146"/>
    <s v="E3039DBP"/>
    <d v="2025-02-25T00:00:00"/>
    <x v="2"/>
    <s v="3297"/>
    <x v="2"/>
    <s v="PA"/>
    <x v="1"/>
    <x v="0"/>
    <d v="2025-02-25T00:00:00"/>
    <d v="1899-12-30T09:30:42"/>
    <d v="2025-02-25T00:00:00"/>
    <d v="1899-12-30T09:31:04"/>
    <d v="2025-02-25T00:00:00"/>
    <d v="1899-12-30T10:11:23"/>
    <x v="0"/>
    <x v="0"/>
    <s v="8043258021"/>
    <s v="EXW"/>
    <d v="1899-12-30T00:40:41"/>
    <x v="539"/>
    <d v="1899-12-30T00:00:22"/>
    <s v="Granel"/>
    <s v="E001"/>
    <x v="1"/>
    <d v="1899-12-30T00:40:41"/>
    <d v="1899-12-30T00:40:19"/>
    <x v="4"/>
    <x v="2"/>
    <x v="1"/>
    <x v="2"/>
    <n v="0"/>
    <n v="0"/>
    <x v="0"/>
    <x v="2"/>
    <x v="1"/>
    <n v="0"/>
    <x v="0"/>
    <x v="1"/>
    <d v="1899-12-30T00:00:22"/>
    <d v="1899-12-30T00:00:22"/>
    <x v="0"/>
    <m/>
    <m/>
    <d v="1899-12-30T00:00:00"/>
    <d v="1899-12-30T00:40:41"/>
    <n v="3"/>
    <d v="1899-12-30T00:00:22"/>
    <n v="40.683333333340784"/>
    <x v="4"/>
    <x v="1"/>
  </r>
  <r>
    <x v="0"/>
    <s v="2025014903"/>
    <x v="0"/>
    <x v="132"/>
    <s v="E3440LKV"/>
    <d v="2025-02-25T00:00:00"/>
    <x v="2"/>
    <s v="3297"/>
    <x v="2"/>
    <s v="PA"/>
    <x v="1"/>
    <x v="0"/>
    <d v="2025-02-25T00:00:00"/>
    <d v="1899-12-30T09:41:13"/>
    <d v="2025-02-25T00:00:00"/>
    <d v="1899-12-30T09:41:22"/>
    <d v="2025-02-25T00:00:00"/>
    <d v="1899-12-30T10:29:54"/>
    <x v="0"/>
    <x v="0"/>
    <s v="8043258022"/>
    <s v="FBO"/>
    <d v="1899-12-30T00:48:41"/>
    <x v="540"/>
    <d v="1899-12-30T00:00:09"/>
    <s v="Granel"/>
    <s v="E001"/>
    <x v="2"/>
    <d v="1899-12-30T00:48:41"/>
    <d v="1899-12-30T00:48:32"/>
    <x v="4"/>
    <x v="2"/>
    <x v="1"/>
    <x v="2"/>
    <n v="0"/>
    <n v="0"/>
    <x v="0"/>
    <x v="2"/>
    <x v="1"/>
    <n v="0"/>
    <x v="0"/>
    <x v="0"/>
    <d v="1899-12-30T00:00:09"/>
    <d v="1899-12-30T00:00:09"/>
    <x v="0"/>
    <m/>
    <m/>
    <d v="1899-12-30T00:00:00"/>
    <d v="1899-12-30T00:48:41"/>
    <n v="3"/>
    <d v="1899-12-30T00:00:09"/>
    <n v="48.683333333332762"/>
    <x v="4"/>
    <x v="0"/>
  </r>
  <r>
    <x v="0"/>
    <s v="2025014895"/>
    <x v="0"/>
    <x v="193"/>
    <s v="E1127LHB"/>
    <d v="2025-02-25T00:00:00"/>
    <x v="2"/>
    <s v="200223"/>
    <x v="0"/>
    <s v="PA"/>
    <x v="1"/>
    <x v="0"/>
    <d v="2025-02-25T00:00:00"/>
    <d v="1899-12-30T09:29:53"/>
    <d v="2025-02-25T00:00:00"/>
    <d v="1899-12-30T09:30:35"/>
    <d v="2025-02-25T00:00:00"/>
    <d v="1899-12-30T10:47:53"/>
    <x v="0"/>
    <x v="0"/>
    <s v="8043258023"/>
    <s v="FBO"/>
    <d v="1899-12-30T01:18:00"/>
    <x v="541"/>
    <d v="1899-12-30T00:00:42"/>
    <s v="Granel"/>
    <s v="E001"/>
    <x v="1"/>
    <d v="1899-12-30T01:18:00"/>
    <d v="1899-12-30T01:17:18"/>
    <x v="4"/>
    <x v="2"/>
    <x v="1"/>
    <x v="0"/>
    <n v="0"/>
    <n v="0"/>
    <x v="0"/>
    <x v="0"/>
    <x v="1"/>
    <n v="0"/>
    <x v="0"/>
    <x v="0"/>
    <d v="1899-12-30T00:00:42"/>
    <d v="1899-12-30T00:00:42"/>
    <x v="0"/>
    <m/>
    <m/>
    <d v="1899-12-30T00:00:00"/>
    <d v="1899-12-30T01:18:00"/>
    <n v="3"/>
    <d v="1899-12-30T00:00:42"/>
    <n v="78.000000000004832"/>
    <x v="4"/>
    <x v="0"/>
  </r>
  <r>
    <x v="0"/>
    <s v="2025014893"/>
    <x v="0"/>
    <x v="125"/>
    <s v="E7074HMN"/>
    <d v="2025-02-25T00:00:00"/>
    <x v="2"/>
    <s v="200223"/>
    <x v="0"/>
    <s v="PA"/>
    <x v="1"/>
    <x v="0"/>
    <d v="2025-02-25T00:00:00"/>
    <d v="1899-12-30T09:26:25"/>
    <d v="2025-02-25T00:00:00"/>
    <d v="1899-12-30T09:27:08"/>
    <d v="2025-02-25T00:00:00"/>
    <d v="1899-12-30T10:58:18"/>
    <x v="0"/>
    <x v="0"/>
    <s v="8043258025"/>
    <s v="FBO"/>
    <d v="1899-12-30T01:31:53"/>
    <x v="542"/>
    <d v="1899-12-30T00:00:43"/>
    <s v="Granel"/>
    <s v="E001"/>
    <x v="1"/>
    <d v="1899-12-30T01:31:53"/>
    <d v="1899-12-30T01:31:10"/>
    <x v="4"/>
    <x v="2"/>
    <x v="1"/>
    <x v="0"/>
    <n v="0"/>
    <n v="0"/>
    <x v="0"/>
    <x v="0"/>
    <x v="1"/>
    <n v="0"/>
    <x v="0"/>
    <x v="2"/>
    <d v="1899-12-30T00:00:43"/>
    <d v="1899-12-30T00:00:43"/>
    <x v="0"/>
    <m/>
    <m/>
    <d v="1899-12-30T00:00:00"/>
    <d v="1899-12-30T01:31:53"/>
    <n v="3"/>
    <d v="1899-12-30T00:00:43"/>
    <n v="91.8833333333328"/>
    <x v="4"/>
    <x v="0"/>
  </r>
  <r>
    <x v="0"/>
    <s v="2025014938"/>
    <x v="0"/>
    <x v="143"/>
    <s v="E5943KXX"/>
    <d v="2025-02-25T00:00:00"/>
    <x v="2"/>
    <s v="3228"/>
    <x v="3"/>
    <s v="PA"/>
    <x v="5"/>
    <x v="0"/>
    <d v="2025-02-25T00:00:00"/>
    <d v="1899-12-30T10:37:37"/>
    <d v="2025-02-25T00:00:00"/>
    <d v="1899-12-30T10:37:46"/>
    <d v="2025-02-25T00:00:00"/>
    <d v="1899-12-30T11:16:40"/>
    <x v="0"/>
    <x v="0"/>
    <s v="8043258027"/>
    <s v="FBO"/>
    <d v="1899-12-30T00:39:03"/>
    <x v="543"/>
    <d v="1899-12-30T00:00:09"/>
    <s v="Granel"/>
    <s v="E001"/>
    <x v="2"/>
    <d v="1899-12-30T00:39:03"/>
    <d v="1899-12-30T00:38:54"/>
    <x v="5"/>
    <x v="2"/>
    <x v="1"/>
    <x v="2"/>
    <n v="0"/>
    <n v="0"/>
    <x v="0"/>
    <x v="2"/>
    <x v="1"/>
    <n v="0"/>
    <x v="0"/>
    <x v="1"/>
    <d v="1899-12-30T00:00:09"/>
    <d v="1899-12-30T00:00:09"/>
    <x v="0"/>
    <m/>
    <m/>
    <d v="1899-12-30T00:00:00"/>
    <d v="1899-12-30T00:39:03"/>
    <n v="3"/>
    <d v="1899-12-30T00:00:09"/>
    <n v="39.05000000000642"/>
    <x v="5"/>
    <x v="1"/>
  </r>
  <r>
    <x v="0"/>
    <s v="2025014911"/>
    <x v="0"/>
    <x v="194"/>
    <s v="E7067LDF"/>
    <d v="2025-02-25T00:00:00"/>
    <x v="2"/>
    <s v="200223"/>
    <x v="0"/>
    <s v="PA"/>
    <x v="1"/>
    <x v="0"/>
    <d v="2025-02-25T00:00:00"/>
    <d v="1899-12-30T09:51:46"/>
    <d v="2025-02-25T00:00:00"/>
    <d v="1899-12-30T09:52:34"/>
    <d v="2025-02-25T00:00:00"/>
    <d v="1899-12-30T11:24:44"/>
    <x v="0"/>
    <x v="0"/>
    <s v="8043258029"/>
    <s v="FBO"/>
    <d v="1899-12-30T01:32:58"/>
    <x v="544"/>
    <d v="1899-12-30T00:00:48"/>
    <s v="Granel"/>
    <s v="E001"/>
    <x v="1"/>
    <d v="1899-12-30T01:32:58"/>
    <d v="1899-12-30T01:32:10"/>
    <x v="4"/>
    <x v="2"/>
    <x v="1"/>
    <x v="0"/>
    <n v="0"/>
    <n v="0"/>
    <x v="0"/>
    <x v="0"/>
    <x v="1"/>
    <n v="0"/>
    <x v="0"/>
    <x v="2"/>
    <d v="1899-12-30T00:00:48"/>
    <d v="1899-12-30T00:00:48"/>
    <x v="0"/>
    <m/>
    <m/>
    <d v="1899-12-30T00:00:00"/>
    <d v="1899-12-30T01:32:58"/>
    <n v="3"/>
    <d v="1899-12-30T00:00:48"/>
    <n v="92.966666666673632"/>
    <x v="5"/>
    <x v="0"/>
  </r>
  <r>
    <x v="0"/>
    <s v="2025014917"/>
    <x v="0"/>
    <x v="144"/>
    <s v="E5435KBP"/>
    <d v="2025-02-25T00:00:00"/>
    <x v="2"/>
    <s v="200223"/>
    <x v="0"/>
    <s v="PA"/>
    <x v="1"/>
    <x v="0"/>
    <d v="2025-02-25T00:00:00"/>
    <d v="1899-12-30T09:59:05"/>
    <d v="2025-02-25T00:00:00"/>
    <d v="1899-12-30T09:59:38"/>
    <d v="2025-02-25T00:00:00"/>
    <d v="1899-12-30T11:30:01"/>
    <x v="0"/>
    <x v="0"/>
    <s v="8043258030"/>
    <s v="FBO"/>
    <d v="1899-12-30T01:30:56"/>
    <x v="545"/>
    <d v="1899-12-30T00:00:33"/>
    <s v="Granel"/>
    <s v="E001"/>
    <x v="1"/>
    <d v="1899-12-30T01:30:56"/>
    <d v="1899-12-30T01:30:23"/>
    <x v="4"/>
    <x v="2"/>
    <x v="1"/>
    <x v="0"/>
    <n v="0"/>
    <n v="0"/>
    <x v="0"/>
    <x v="0"/>
    <x v="1"/>
    <n v="0"/>
    <x v="0"/>
    <x v="2"/>
    <d v="1899-12-30T00:00:33"/>
    <d v="1899-12-30T00:00:33"/>
    <x v="0"/>
    <m/>
    <m/>
    <d v="1899-12-30T00:00:00"/>
    <d v="1899-12-30T01:30:56"/>
    <n v="3"/>
    <d v="1899-12-30T00:00:33"/>
    <n v="90.933333333336009"/>
    <x v="5"/>
    <x v="0"/>
  </r>
  <r>
    <x v="0"/>
    <s v="2025014915"/>
    <x v="0"/>
    <x v="139"/>
    <s v="E4352KCH"/>
    <d v="2025-02-25T00:00:00"/>
    <x v="2"/>
    <s v="200223"/>
    <x v="0"/>
    <s v="PA"/>
    <x v="1"/>
    <x v="0"/>
    <d v="2025-02-25T00:00:00"/>
    <d v="1899-12-30T09:56:47"/>
    <d v="2025-02-25T00:00:00"/>
    <d v="1899-12-30T09:57:42"/>
    <d v="2025-02-25T00:00:00"/>
    <d v="1899-12-30T11:32:18"/>
    <x v="0"/>
    <x v="0"/>
    <s v="8043258031"/>
    <s v="FBO"/>
    <d v="1899-12-30T01:35:31"/>
    <x v="546"/>
    <d v="1899-12-30T00:00:55"/>
    <s v="Granel"/>
    <s v="E001"/>
    <x v="1"/>
    <d v="1899-12-30T01:35:31"/>
    <d v="1899-12-30T01:34:36"/>
    <x v="4"/>
    <x v="2"/>
    <x v="1"/>
    <x v="0"/>
    <n v="0"/>
    <n v="0"/>
    <x v="0"/>
    <x v="0"/>
    <x v="1"/>
    <n v="0"/>
    <x v="0"/>
    <x v="2"/>
    <d v="1899-12-30T00:00:55"/>
    <d v="1899-12-30T00:00:55"/>
    <x v="0"/>
    <m/>
    <m/>
    <d v="1899-12-30T00:00:00"/>
    <d v="1899-12-30T01:35:31"/>
    <n v="3"/>
    <d v="1899-12-30T00:00:55"/>
    <n v="95.516666666668755"/>
    <x v="5"/>
    <x v="0"/>
  </r>
  <r>
    <x v="0"/>
    <s v="2025014952"/>
    <x v="0"/>
    <x v="195"/>
    <s v="E6252MSJ"/>
    <d v="2025-02-25T00:00:00"/>
    <x v="2"/>
    <s v="3230"/>
    <x v="1"/>
    <s v="PA"/>
    <x v="2"/>
    <x v="0"/>
    <d v="2025-02-25T00:00:00"/>
    <d v="1899-12-30T11:01:35"/>
    <d v="2025-02-25T00:00:00"/>
    <d v="1899-12-30T11:01:44"/>
    <d v="2025-02-25T00:00:00"/>
    <d v="1899-12-30T11:44:33"/>
    <x v="0"/>
    <x v="0"/>
    <s v="8043258032"/>
    <s v="EXW"/>
    <d v="1899-12-30T00:42:58"/>
    <x v="547"/>
    <d v="1899-12-30T00:00:09"/>
    <s v="Ensacado"/>
    <s v="E002"/>
    <x v="1"/>
    <d v="1899-12-30T00:42:58"/>
    <d v="1899-12-30T00:42:49"/>
    <x v="9"/>
    <x v="2"/>
    <x v="1"/>
    <x v="1"/>
    <n v="0"/>
    <n v="0"/>
    <x v="0"/>
    <x v="1"/>
    <x v="1"/>
    <n v="0"/>
    <x v="0"/>
    <x v="1"/>
    <d v="1899-12-30T00:00:09"/>
    <d v="1899-12-30T00:00:09"/>
    <x v="0"/>
    <m/>
    <m/>
    <d v="1899-12-30T00:00:00"/>
    <d v="1899-12-30T00:42:58"/>
    <n v="3"/>
    <d v="1899-12-30T00:00:09"/>
    <n v="42.966666666662377"/>
    <x v="5"/>
    <x v="1"/>
  </r>
  <r>
    <x v="0"/>
    <s v="2025014928"/>
    <x v="0"/>
    <x v="196"/>
    <s v="E7040MVL"/>
    <d v="2025-02-25T00:00:00"/>
    <x v="2"/>
    <s v="200223"/>
    <x v="0"/>
    <s v="PA"/>
    <x v="1"/>
    <x v="0"/>
    <d v="2025-02-25T00:00:00"/>
    <d v="1899-12-30T10:18:26"/>
    <d v="2025-02-25T00:00:00"/>
    <d v="1899-12-30T10:19:03"/>
    <d v="2025-02-25T00:00:00"/>
    <d v="1899-12-30T11:48:47"/>
    <x v="0"/>
    <x v="0"/>
    <s v="8043258033"/>
    <s v="EXW"/>
    <d v="1899-12-30T01:30:21"/>
    <x v="548"/>
    <d v="1899-12-30T00:00:37"/>
    <s v="Granel"/>
    <s v="E001"/>
    <x v="1"/>
    <d v="1899-12-30T01:30:21"/>
    <d v="1899-12-30T01:29:44"/>
    <x v="5"/>
    <x v="2"/>
    <x v="1"/>
    <x v="0"/>
    <n v="0"/>
    <n v="0"/>
    <x v="0"/>
    <x v="0"/>
    <x v="1"/>
    <n v="0"/>
    <x v="0"/>
    <x v="2"/>
    <d v="1899-12-30T00:00:37"/>
    <d v="1899-12-30T00:00:37"/>
    <x v="0"/>
    <m/>
    <m/>
    <d v="1899-12-30T00:00:00"/>
    <d v="1899-12-30T01:30:21"/>
    <n v="3"/>
    <d v="1899-12-30T00:00:37"/>
    <n v="90.350000000006446"/>
    <x v="5"/>
    <x v="0"/>
  </r>
  <r>
    <x v="0"/>
    <s v="2025014919"/>
    <x v="0"/>
    <x v="197"/>
    <s v="E0826HTX"/>
    <d v="2025-02-25T00:00:00"/>
    <x v="2"/>
    <s v="200223"/>
    <x v="0"/>
    <s v="PA"/>
    <x v="1"/>
    <x v="0"/>
    <d v="2025-02-25T00:00:00"/>
    <d v="1899-12-30T10:00:25"/>
    <d v="2025-02-25T00:00:00"/>
    <d v="1899-12-30T10:01:22"/>
    <d v="2025-02-25T00:00:00"/>
    <d v="1899-12-30T11:53:14"/>
    <x v="0"/>
    <x v="0"/>
    <s v="8043258035"/>
    <s v="EXW"/>
    <d v="1899-12-30T01:52:49"/>
    <x v="549"/>
    <d v="1899-12-30T00:00:57"/>
    <s v="Granel"/>
    <s v="E001"/>
    <x v="1"/>
    <d v="1899-12-30T01:52:49"/>
    <d v="1899-12-30T01:51:52"/>
    <x v="5"/>
    <x v="2"/>
    <x v="1"/>
    <x v="0"/>
    <n v="0"/>
    <n v="0"/>
    <x v="0"/>
    <x v="0"/>
    <x v="1"/>
    <n v="0"/>
    <x v="0"/>
    <x v="2"/>
    <d v="1899-12-30T00:00:57"/>
    <d v="1899-12-30T00:00:57"/>
    <x v="0"/>
    <m/>
    <m/>
    <d v="1899-12-30T00:00:00"/>
    <d v="1899-12-30T01:52:49"/>
    <n v="3"/>
    <d v="1899-12-30T00:00:57"/>
    <n v="112.81666666667041"/>
    <x v="5"/>
    <x v="0"/>
  </r>
  <r>
    <x v="0"/>
    <s v="2025014971"/>
    <x v="0"/>
    <x v="198"/>
    <s v="E6976LNJ"/>
    <d v="2025-02-25T00:00:00"/>
    <x v="2"/>
    <s v="3230"/>
    <x v="1"/>
    <s v="PA"/>
    <x v="3"/>
    <x v="0"/>
    <d v="2025-02-25T00:00:00"/>
    <d v="1899-12-30T11:36:15"/>
    <d v="2025-02-25T00:00:00"/>
    <d v="1899-12-30T12:12:04"/>
    <d v="2025-02-25T00:00:00"/>
    <d v="1899-12-30T12:12:27"/>
    <x v="3"/>
    <x v="2"/>
    <s v="8043258036"/>
    <s v="EXW"/>
    <d v="1899-12-30T00:36:12"/>
    <x v="550"/>
    <d v="1899-12-30T00:35:49"/>
    <s v="Ensacado"/>
    <s v="E002"/>
    <x v="1"/>
    <d v="1899-12-30T00:36:12"/>
    <d v="1899-12-30T00:00:23"/>
    <x v="9"/>
    <x v="2"/>
    <x v="1"/>
    <x v="1"/>
    <n v="0"/>
    <n v="0"/>
    <x v="0"/>
    <x v="1"/>
    <x v="1"/>
    <n v="0"/>
    <x v="0"/>
    <x v="1"/>
    <d v="1899-12-30T00:35:49"/>
    <d v="1899-12-30T00:35:49"/>
    <x v="0"/>
    <m/>
    <m/>
    <d v="1899-12-30T00:00:00"/>
    <d v="1899-12-30T00:36:12"/>
    <n v="3"/>
    <d v="1899-12-30T00:35:49"/>
    <n v="36.200000000001658"/>
    <x v="11"/>
    <x v="1"/>
  </r>
  <r>
    <x v="0"/>
    <s v="2025014985"/>
    <x v="0"/>
    <x v="124"/>
    <s v="E3179MJG"/>
    <d v="2025-02-25T00:00:00"/>
    <x v="2"/>
    <s v="3228"/>
    <x v="3"/>
    <s v="PA"/>
    <x v="5"/>
    <x v="0"/>
    <d v="2025-02-25T00:00:00"/>
    <d v="1899-12-30T11:49:41"/>
    <d v="2025-02-25T00:00:00"/>
    <d v="1899-12-30T11:49:51"/>
    <d v="2025-02-25T00:00:00"/>
    <d v="1899-12-30T12:14:16"/>
    <x v="0"/>
    <x v="0"/>
    <s v="8043258037"/>
    <s v="FBO"/>
    <d v="1899-12-30T00:24:35"/>
    <x v="551"/>
    <d v="1899-12-30T00:00:10"/>
    <s v="Granel"/>
    <s v="E001"/>
    <x v="2"/>
    <d v="1899-12-30T00:24:35"/>
    <d v="1899-12-30T00:24:25"/>
    <x v="9"/>
    <x v="2"/>
    <x v="1"/>
    <x v="2"/>
    <n v="0"/>
    <n v="0"/>
    <x v="0"/>
    <x v="2"/>
    <x v="1"/>
    <n v="0"/>
    <x v="0"/>
    <x v="1"/>
    <d v="1899-12-30T00:00:10"/>
    <d v="1899-12-30T00:00:10"/>
    <x v="0"/>
    <m/>
    <m/>
    <d v="1899-12-30T00:00:00"/>
    <d v="1899-12-30T00:24:35"/>
    <n v="3"/>
    <d v="1899-12-30T00:00:10"/>
    <n v="24.58333333333443"/>
    <x v="11"/>
    <x v="1"/>
  </r>
  <r>
    <x v="0"/>
    <s v="2025014930"/>
    <x v="0"/>
    <x v="199"/>
    <s v="E8187MXY"/>
    <d v="2025-02-25T00:00:00"/>
    <x v="2"/>
    <s v="200223"/>
    <x v="0"/>
    <s v="PA"/>
    <x v="1"/>
    <x v="0"/>
    <d v="2025-02-25T00:00:00"/>
    <d v="1899-12-30T10:21:05"/>
    <d v="2025-02-25T00:00:00"/>
    <d v="1899-12-30T10:21:43"/>
    <d v="2025-02-25T00:00:00"/>
    <d v="1899-12-30T12:19:02"/>
    <x v="0"/>
    <x v="0"/>
    <s v="8043258039"/>
    <s v="FBO"/>
    <d v="1899-12-30T01:57:57"/>
    <x v="552"/>
    <d v="1899-12-30T00:00:38"/>
    <s v="Granel"/>
    <s v="E001"/>
    <x v="1"/>
    <d v="1899-12-30T01:57:57"/>
    <d v="1899-12-30T01:57:19"/>
    <x v="5"/>
    <x v="2"/>
    <x v="1"/>
    <x v="0"/>
    <n v="0"/>
    <n v="0"/>
    <x v="0"/>
    <x v="0"/>
    <x v="1"/>
    <n v="0"/>
    <x v="0"/>
    <x v="2"/>
    <d v="1899-12-30T00:00:38"/>
    <d v="1899-12-30T00:00:38"/>
    <x v="0"/>
    <m/>
    <m/>
    <d v="1899-12-30T00:00:00"/>
    <d v="1899-12-30T01:57:57"/>
    <n v="3"/>
    <d v="1899-12-30T00:00:38"/>
    <n v="117.94999999999685"/>
    <x v="11"/>
    <x v="0"/>
  </r>
  <r>
    <x v="0"/>
    <s v="2025014983"/>
    <x v="0"/>
    <x v="136"/>
    <s v="E5792MTF"/>
    <d v="2025-02-25T00:00:00"/>
    <x v="2"/>
    <s v="3297"/>
    <x v="2"/>
    <s v="PA"/>
    <x v="1"/>
    <x v="0"/>
    <d v="2025-02-25T00:00:00"/>
    <d v="1899-12-30T11:48:22"/>
    <d v="2025-02-25T00:00:00"/>
    <d v="1899-12-30T11:48:31"/>
    <d v="2025-02-25T00:00:00"/>
    <d v="1899-12-30T12:39:08"/>
    <x v="0"/>
    <x v="0"/>
    <s v="8043258043"/>
    <s v="EXW"/>
    <d v="1899-12-30T00:50:46"/>
    <x v="553"/>
    <d v="1899-12-30T00:00:09"/>
    <s v="Granel"/>
    <s v="E001"/>
    <x v="1"/>
    <d v="1899-12-30T00:50:46"/>
    <d v="1899-12-30T00:50:37"/>
    <x v="9"/>
    <x v="2"/>
    <x v="1"/>
    <x v="2"/>
    <n v="0"/>
    <n v="0"/>
    <x v="0"/>
    <x v="2"/>
    <x v="1"/>
    <n v="0"/>
    <x v="0"/>
    <x v="0"/>
    <d v="1899-12-30T00:00:09"/>
    <d v="1899-12-30T00:00:09"/>
    <x v="0"/>
    <m/>
    <m/>
    <d v="1899-12-30T00:00:00"/>
    <d v="1899-12-30T00:50:46"/>
    <n v="3"/>
    <d v="1899-12-30T00:00:09"/>
    <n v="50.766666666667192"/>
    <x v="11"/>
    <x v="0"/>
  </r>
  <r>
    <x v="0"/>
    <s v="2025014988"/>
    <x v="0"/>
    <x v="200"/>
    <s v="E3846JCY"/>
    <d v="2025-02-25T00:00:00"/>
    <x v="2"/>
    <s v="200223"/>
    <x v="0"/>
    <s v="PA"/>
    <x v="1"/>
    <x v="0"/>
    <d v="2025-02-25T00:00:00"/>
    <d v="1899-12-30T11:52:44"/>
    <d v="2025-02-25T00:00:00"/>
    <d v="1899-12-30T11:53:42"/>
    <d v="2025-02-25T00:00:00"/>
    <d v="1899-12-30T12:42:14"/>
    <x v="0"/>
    <x v="0"/>
    <s v="8043258044"/>
    <s v="EXW"/>
    <d v="1899-12-30T00:49:30"/>
    <x v="540"/>
    <d v="1899-12-30T00:00:58"/>
    <s v="Granel"/>
    <s v="E001"/>
    <x v="1"/>
    <d v="1899-12-30T00:49:30"/>
    <d v="1899-12-30T00:48:32"/>
    <x v="9"/>
    <x v="2"/>
    <x v="1"/>
    <x v="0"/>
    <n v="0"/>
    <n v="0"/>
    <x v="0"/>
    <x v="0"/>
    <x v="1"/>
    <n v="0"/>
    <x v="0"/>
    <x v="0"/>
    <d v="1899-12-30T00:00:58"/>
    <d v="1899-12-30T00:00:58"/>
    <x v="0"/>
    <m/>
    <m/>
    <d v="1899-12-30T00:00:00"/>
    <d v="1899-12-30T00:49:30"/>
    <n v="3"/>
    <d v="1899-12-30T00:00:58"/>
    <n v="49.499999999999979"/>
    <x v="11"/>
    <x v="0"/>
  </r>
  <r>
    <x v="0"/>
    <s v="2025014995"/>
    <x v="0"/>
    <x v="116"/>
    <s v="E1651JFK"/>
    <d v="2025-02-25T00:00:00"/>
    <x v="2"/>
    <s v="3297"/>
    <x v="2"/>
    <s v="PA"/>
    <x v="1"/>
    <x v="0"/>
    <d v="2025-02-25T00:00:00"/>
    <d v="1899-12-30T11:58:53"/>
    <d v="2025-02-25T00:00:00"/>
    <d v="1899-12-30T11:59:03"/>
    <d v="2025-02-25T00:00:00"/>
    <d v="1899-12-30T13:18:04"/>
    <x v="0"/>
    <x v="0"/>
    <s v="8043258050"/>
    <s v="EXW"/>
    <d v="1899-12-30T01:19:11"/>
    <x v="554"/>
    <d v="1899-12-30T00:00:10"/>
    <s v="Granel"/>
    <s v="E001"/>
    <x v="1"/>
    <d v="1899-12-30T01:19:11"/>
    <d v="1899-12-30T01:19:01"/>
    <x v="9"/>
    <x v="2"/>
    <x v="1"/>
    <x v="2"/>
    <n v="0"/>
    <n v="0"/>
    <x v="0"/>
    <x v="2"/>
    <x v="1"/>
    <n v="0"/>
    <x v="0"/>
    <x v="0"/>
    <d v="1899-12-30T00:00:10"/>
    <d v="1899-12-30T00:00:10"/>
    <x v="0"/>
    <m/>
    <m/>
    <d v="1899-12-30T00:00:00"/>
    <d v="1899-12-30T01:19:11"/>
    <n v="3"/>
    <d v="1899-12-30T00:00:10"/>
    <n v="79.18333333332474"/>
    <x v="6"/>
    <x v="0"/>
  </r>
  <r>
    <x v="0"/>
    <s v="2025015044"/>
    <x v="0"/>
    <x v="141"/>
    <s v="E1885MYB"/>
    <d v="2025-02-25T00:00:00"/>
    <x v="2"/>
    <s v="200223"/>
    <x v="0"/>
    <s v="PA"/>
    <x v="1"/>
    <x v="0"/>
    <d v="2025-02-25T00:00:00"/>
    <d v="1899-12-30T13:23:33"/>
    <d v="2025-02-25T00:00:00"/>
    <d v="1899-12-30T13:24:09"/>
    <d v="2025-02-25T00:00:00"/>
    <d v="1899-12-30T13:47:28"/>
    <x v="0"/>
    <x v="0"/>
    <s v="8043258054"/>
    <s v="EXW"/>
    <d v="1899-12-30T00:23:55"/>
    <x v="555"/>
    <d v="1899-12-30T00:00:36"/>
    <s v="Granel"/>
    <s v="E001"/>
    <x v="1"/>
    <d v="1899-12-30T00:23:55"/>
    <d v="1899-12-30T00:23:19"/>
    <x v="6"/>
    <x v="2"/>
    <x v="1"/>
    <x v="0"/>
    <n v="0"/>
    <n v="0"/>
    <x v="0"/>
    <x v="0"/>
    <x v="1"/>
    <n v="0"/>
    <x v="0"/>
    <x v="1"/>
    <d v="1899-12-30T00:00:36"/>
    <d v="1899-12-30T00:00:36"/>
    <x v="0"/>
    <m/>
    <m/>
    <d v="1899-12-30T00:00:00"/>
    <d v="1899-12-30T00:23:55"/>
    <n v="3"/>
    <d v="1899-12-30T00:00:36"/>
    <n v="23.916666666672111"/>
    <x v="6"/>
    <x v="1"/>
  </r>
  <r>
    <x v="0"/>
    <s v="2025015039"/>
    <x v="0"/>
    <x v="117"/>
    <s v="E1400KHH"/>
    <d v="2025-02-25T00:00:00"/>
    <x v="2"/>
    <s v="3228"/>
    <x v="3"/>
    <s v="PA"/>
    <x v="4"/>
    <x v="0"/>
    <d v="2025-02-25T00:00:00"/>
    <d v="1899-12-30T13:16:39"/>
    <d v="2025-02-25T00:00:00"/>
    <d v="1899-12-30T13:16:48"/>
    <d v="2025-02-25T00:00:00"/>
    <d v="1899-12-30T14:14:18"/>
    <x v="0"/>
    <x v="0"/>
    <s v="8043258059"/>
    <s v="EXW"/>
    <d v="1899-12-30T00:57:39"/>
    <x v="556"/>
    <d v="1899-12-30T00:00:09"/>
    <s v="Granel"/>
    <s v="E001"/>
    <x v="1"/>
    <d v="1899-12-30T00:57:39"/>
    <d v="1899-12-30T00:57:30"/>
    <x v="6"/>
    <x v="2"/>
    <x v="1"/>
    <x v="2"/>
    <n v="0"/>
    <n v="0"/>
    <x v="0"/>
    <x v="2"/>
    <x v="1"/>
    <n v="0"/>
    <x v="0"/>
    <x v="0"/>
    <d v="1899-12-30T00:00:09"/>
    <d v="1899-12-30T00:00:09"/>
    <x v="0"/>
    <m/>
    <m/>
    <d v="1899-12-30T00:00:00"/>
    <d v="1899-12-30T00:57:39"/>
    <n v="3"/>
    <d v="1899-12-30T00:00:09"/>
    <n v="57.649999999996858"/>
    <x v="7"/>
    <x v="0"/>
  </r>
  <r>
    <x v="0"/>
    <s v="2025015101"/>
    <x v="0"/>
    <x v="201"/>
    <s v="E1352KDT"/>
    <d v="2025-02-25T00:00:00"/>
    <x v="2"/>
    <s v="200223"/>
    <x v="0"/>
    <s v="PA"/>
    <x v="1"/>
    <x v="0"/>
    <d v="2025-02-25T00:00:00"/>
    <d v="1899-12-30T14:55:23"/>
    <d v="2025-02-25T00:00:00"/>
    <d v="1899-12-30T14:56:20"/>
    <d v="2025-02-25T00:00:00"/>
    <d v="1899-12-30T15:22:44"/>
    <x v="0"/>
    <x v="0"/>
    <s v="8043258069"/>
    <s v="EXW"/>
    <d v="1899-12-30T00:27:21"/>
    <x v="197"/>
    <d v="1899-12-30T00:00:57"/>
    <s v="Granel"/>
    <s v="E001"/>
    <x v="1"/>
    <d v="1899-12-30T00:27:21"/>
    <d v="1899-12-30T00:26:24"/>
    <x v="14"/>
    <x v="2"/>
    <x v="1"/>
    <x v="0"/>
    <n v="0"/>
    <n v="0"/>
    <x v="0"/>
    <x v="0"/>
    <x v="1"/>
    <n v="0"/>
    <x v="0"/>
    <x v="1"/>
    <d v="1899-12-30T00:00:57"/>
    <d v="1899-12-30T00:00:57"/>
    <x v="0"/>
    <m/>
    <m/>
    <d v="1899-12-30T00:00:00"/>
    <d v="1899-12-30T00:27:21"/>
    <n v="3"/>
    <d v="1899-12-30T00:00:57"/>
    <n v="27.350000000006354"/>
    <x v="14"/>
    <x v="1"/>
  </r>
  <r>
    <x v="0"/>
    <s v="2025015133"/>
    <x v="0"/>
    <x v="154"/>
    <s v="E2824JWW"/>
    <d v="2025-02-25T00:00:00"/>
    <x v="2"/>
    <s v="200223"/>
    <x v="0"/>
    <s v="PA"/>
    <x v="1"/>
    <x v="0"/>
    <d v="2025-02-25T00:00:00"/>
    <d v="1899-12-30T16:21:37"/>
    <d v="2025-02-25T00:00:00"/>
    <d v="1899-12-30T16:22:04"/>
    <d v="2025-02-25T00:00:00"/>
    <d v="1899-12-30T16:56:16"/>
    <x v="0"/>
    <x v="0"/>
    <s v="8043258079"/>
    <s v="EXW"/>
    <d v="1899-12-30T00:34:39"/>
    <x v="90"/>
    <d v="1899-12-30T00:00:27"/>
    <s v="Granel"/>
    <s v="E001"/>
    <x v="1"/>
    <d v="1899-12-30T00:34:39"/>
    <d v="1899-12-30T00:34:12"/>
    <x v="7"/>
    <x v="2"/>
    <x v="1"/>
    <x v="0"/>
    <n v="0"/>
    <n v="0"/>
    <x v="0"/>
    <x v="0"/>
    <x v="1"/>
    <n v="0"/>
    <x v="0"/>
    <x v="1"/>
    <d v="1899-12-30T00:00:27"/>
    <d v="1899-12-30T00:00:27"/>
    <x v="0"/>
    <m/>
    <m/>
    <d v="1899-12-30T00:00:00"/>
    <d v="1899-12-30T00:34:39"/>
    <n v="3"/>
    <d v="1899-12-30T00:00:27"/>
    <n v="34.649999999999977"/>
    <x v="8"/>
    <x v="1"/>
  </r>
  <r>
    <x v="0"/>
    <s v="2025015185"/>
    <x v="0"/>
    <x v="124"/>
    <s v="E3179MJG"/>
    <d v="2025-02-25T00:00:00"/>
    <x v="2"/>
    <s v="3228"/>
    <x v="3"/>
    <s v="PA"/>
    <x v="4"/>
    <x v="0"/>
    <d v="2025-02-25T00:00:00"/>
    <d v="1899-12-30T19:00:00"/>
    <d v="2025-02-25T00:00:00"/>
    <d v="1899-12-30T19:00:09"/>
    <d v="2025-02-25T00:00:00"/>
    <d v="1899-12-30T19:28:02"/>
    <x v="0"/>
    <x v="0"/>
    <s v="8043258098"/>
    <s v="FBO"/>
    <d v="1899-12-30T00:28:02"/>
    <x v="557"/>
    <d v="1899-12-30T00:00:09"/>
    <s v="Granel"/>
    <s v="E001"/>
    <x v="2"/>
    <d v="1899-12-30T00:28:02"/>
    <d v="1899-12-30T00:27:53"/>
    <x v="12"/>
    <x v="2"/>
    <x v="1"/>
    <x v="2"/>
    <n v="0"/>
    <n v="0"/>
    <x v="0"/>
    <x v="2"/>
    <x v="1"/>
    <n v="0"/>
    <x v="0"/>
    <x v="1"/>
    <d v="1899-12-30T00:00:09"/>
    <d v="1899-12-30T00:00:09"/>
    <x v="0"/>
    <m/>
    <m/>
    <d v="1899-12-30T00:00:00"/>
    <d v="1899-12-30T00:28:02"/>
    <n v="3"/>
    <d v="1899-12-30T00:00:09"/>
    <n v="28.033333333329615"/>
    <x v="10"/>
    <x v="1"/>
  </r>
  <r>
    <x v="0"/>
    <s v="2025015191"/>
    <x v="0"/>
    <x v="155"/>
    <s v="E0438GVW"/>
    <d v="2025-02-26T00:00:00"/>
    <x v="2"/>
    <s v="3297"/>
    <x v="2"/>
    <s v="PA"/>
    <x v="1"/>
    <x v="0"/>
    <d v="2025-02-26T00:00:00"/>
    <d v="1899-12-30T04:29:10"/>
    <d v="2025-02-26T00:00:00"/>
    <d v="1899-12-30T04:29:24"/>
    <d v="2025-02-26T00:00:00"/>
    <d v="1899-12-30T04:52:25"/>
    <x v="0"/>
    <x v="0"/>
    <s v="8043258103"/>
    <s v="EXW"/>
    <d v="1899-12-30T00:23:15"/>
    <x v="558"/>
    <d v="1899-12-30T00:00:14"/>
    <s v="Granel"/>
    <s v="E001"/>
    <x v="1"/>
    <d v="1899-12-30T00:23:15"/>
    <d v="1899-12-30T00:23:01"/>
    <x v="17"/>
    <x v="3"/>
    <x v="1"/>
    <x v="2"/>
    <n v="0"/>
    <n v="0"/>
    <x v="0"/>
    <x v="2"/>
    <x v="1"/>
    <n v="0"/>
    <x v="0"/>
    <x v="1"/>
    <d v="1899-12-30T00:00:14"/>
    <d v="1899-12-30T00:00:14"/>
    <x v="0"/>
    <m/>
    <m/>
    <d v="1899-12-30T00:00:00"/>
    <d v="1899-12-30T00:23:15"/>
    <n v="4"/>
    <d v="1899-12-30T00:00:14"/>
    <n v="23.2499999999952"/>
    <x v="16"/>
    <x v="1"/>
  </r>
  <r>
    <x v="0"/>
    <s v="2025015199"/>
    <x v="0"/>
    <x v="116"/>
    <s v="E1651JFK"/>
    <d v="2025-02-26T00:00:00"/>
    <x v="2"/>
    <s v="3228"/>
    <x v="3"/>
    <s v="PA"/>
    <x v="4"/>
    <x v="0"/>
    <d v="2025-02-26T00:00:00"/>
    <d v="1899-12-30T06:04:56"/>
    <d v="2025-02-26T00:00:00"/>
    <d v="1899-12-30T06:05:07"/>
    <d v="2025-02-26T00:00:00"/>
    <d v="1899-12-30T06:40:34"/>
    <x v="0"/>
    <x v="0"/>
    <s v="8043258105"/>
    <s v="EXW"/>
    <d v="1899-12-30T00:35:38"/>
    <x v="3"/>
    <d v="1899-12-30T00:00:11"/>
    <s v="Granel"/>
    <s v="E001"/>
    <x v="1"/>
    <d v="1899-12-30T00:35:38"/>
    <d v="1899-12-30T00:35:27"/>
    <x v="1"/>
    <x v="3"/>
    <x v="1"/>
    <x v="2"/>
    <n v="0"/>
    <n v="0"/>
    <x v="0"/>
    <x v="2"/>
    <x v="1"/>
    <n v="0"/>
    <x v="0"/>
    <x v="1"/>
    <d v="1899-12-30T00:00:11"/>
    <d v="1899-12-30T00:00:11"/>
    <x v="0"/>
    <m/>
    <m/>
    <d v="1899-12-30T00:00:00"/>
    <d v="1899-12-30T00:35:38"/>
    <n v="4"/>
    <d v="1899-12-30T00:00:11"/>
    <n v="35.6333333333328"/>
    <x v="0"/>
    <x v="1"/>
  </r>
  <r>
    <x v="0"/>
    <s v="2025015240"/>
    <x v="0"/>
    <x v="125"/>
    <s v="E7074HMN"/>
    <d v="2025-02-26T00:00:00"/>
    <x v="2"/>
    <s v="200223"/>
    <x v="0"/>
    <s v="PA"/>
    <x v="1"/>
    <x v="0"/>
    <d v="2025-02-26T00:00:00"/>
    <d v="1899-12-30T07:48:38"/>
    <d v="2025-02-26T00:00:00"/>
    <d v="1899-12-30T07:49:18"/>
    <d v="2025-02-26T00:00:00"/>
    <d v="1899-12-30T08:06:38"/>
    <x v="0"/>
    <x v="0"/>
    <s v="8043258126"/>
    <s v="EXW"/>
    <d v="1899-12-30T00:18:00"/>
    <x v="364"/>
    <d v="1899-12-30T00:00:40"/>
    <s v="Granel"/>
    <s v="E001"/>
    <x v="1"/>
    <d v="1899-12-30T00:18:00"/>
    <d v="1899-12-30T00:17:20"/>
    <x v="2"/>
    <x v="3"/>
    <x v="1"/>
    <x v="0"/>
    <n v="0"/>
    <n v="0"/>
    <x v="0"/>
    <x v="0"/>
    <x v="1"/>
    <n v="0"/>
    <x v="0"/>
    <x v="1"/>
    <d v="1899-12-30T00:00:40"/>
    <d v="1899-12-30T00:00:40"/>
    <x v="0"/>
    <m/>
    <m/>
    <d v="1899-12-30T00:00:00"/>
    <d v="1899-12-30T00:18:00"/>
    <n v="4"/>
    <d v="1899-12-30T00:00:40"/>
    <n v="18.000000000000014"/>
    <x v="2"/>
    <x v="1"/>
  </r>
  <r>
    <x v="0"/>
    <s v="2025015301"/>
    <x v="0"/>
    <x v="123"/>
    <s v="E3192JFJ"/>
    <d v="2025-02-26T00:00:00"/>
    <x v="2"/>
    <s v="3230"/>
    <x v="1"/>
    <s v="PA"/>
    <x v="2"/>
    <x v="0"/>
    <d v="2025-02-26T00:00:00"/>
    <d v="1899-12-30T09:26:24"/>
    <d v="2025-02-26T00:00:00"/>
    <d v="1899-12-30T09:26:35"/>
    <d v="2025-02-26T00:00:00"/>
    <d v="1899-12-30T09:54:17"/>
    <x v="0"/>
    <x v="0"/>
    <s v="8043258138"/>
    <s v="FBO"/>
    <d v="1899-12-30T00:27:53"/>
    <x v="559"/>
    <d v="1899-12-30T00:00:11"/>
    <s v="Ensacado"/>
    <s v="E002"/>
    <x v="2"/>
    <d v="1899-12-30T00:27:53"/>
    <d v="1899-12-30T00:27:42"/>
    <x v="4"/>
    <x v="3"/>
    <x v="1"/>
    <x v="1"/>
    <n v="0"/>
    <n v="0"/>
    <x v="0"/>
    <x v="1"/>
    <x v="1"/>
    <n v="0"/>
    <x v="0"/>
    <x v="1"/>
    <d v="1899-12-30T00:00:11"/>
    <d v="1899-12-30T00:00:11"/>
    <x v="0"/>
    <m/>
    <m/>
    <d v="1899-12-30T00:00:00"/>
    <d v="1899-12-30T00:27:53"/>
    <n v="4"/>
    <d v="1899-12-30T00:00:11"/>
    <n v="27.883333333339262"/>
    <x v="3"/>
    <x v="1"/>
  </r>
  <r>
    <x v="0"/>
    <s v="2025015311"/>
    <x v="0"/>
    <x v="202"/>
    <s v="E6624JFN"/>
    <d v="2025-02-26T00:00:00"/>
    <x v="2"/>
    <s v="200223"/>
    <x v="0"/>
    <s v="PA"/>
    <x v="1"/>
    <x v="0"/>
    <d v="2025-02-26T00:00:00"/>
    <d v="1899-12-30T09:37:44"/>
    <d v="2025-02-26T00:00:00"/>
    <d v="1899-12-30T09:38:07"/>
    <d v="2025-02-26T00:00:00"/>
    <d v="1899-12-30T10:07:33"/>
    <x v="0"/>
    <x v="0"/>
    <s v="8043258141"/>
    <s v="FBO"/>
    <d v="1899-12-30T00:29:49"/>
    <x v="560"/>
    <d v="1899-12-30T00:00:23"/>
    <s v="Granel"/>
    <s v="E001"/>
    <x v="1"/>
    <d v="1899-12-30T00:29:49"/>
    <d v="1899-12-30T00:29:26"/>
    <x v="4"/>
    <x v="3"/>
    <x v="1"/>
    <x v="0"/>
    <n v="0"/>
    <n v="0"/>
    <x v="0"/>
    <x v="0"/>
    <x v="1"/>
    <n v="0"/>
    <x v="0"/>
    <x v="1"/>
    <d v="1899-12-30T00:00:23"/>
    <d v="1899-12-30T00:00:23"/>
    <x v="0"/>
    <m/>
    <m/>
    <d v="1899-12-30T00:00:00"/>
    <d v="1899-12-30T00:29:49"/>
    <n v="4"/>
    <d v="1899-12-30T00:00:23"/>
    <n v="29.816666666668795"/>
    <x v="4"/>
    <x v="1"/>
  </r>
  <r>
    <x v="0"/>
    <s v="2025015335"/>
    <x v="0"/>
    <x v="130"/>
    <s v="E8687HMG"/>
    <d v="2025-02-26T00:00:00"/>
    <x v="2"/>
    <s v="3230"/>
    <x v="1"/>
    <s v="PA"/>
    <x v="2"/>
    <x v="0"/>
    <d v="2025-02-26T00:00:00"/>
    <d v="1899-12-30T10:16:12"/>
    <d v="2025-02-26T00:00:00"/>
    <d v="1899-12-30T10:16:20"/>
    <d v="2025-02-26T00:00:00"/>
    <d v="1899-12-30T10:43:56"/>
    <x v="0"/>
    <x v="0"/>
    <s v="8043258144"/>
    <s v="EXW"/>
    <d v="1899-12-30T00:27:44"/>
    <x v="561"/>
    <d v="1899-12-30T00:00:08"/>
    <s v="Ensacado"/>
    <s v="E002"/>
    <x v="1"/>
    <d v="1899-12-30T00:27:44"/>
    <d v="1899-12-30T00:27:36"/>
    <x v="5"/>
    <x v="3"/>
    <x v="1"/>
    <x v="1"/>
    <n v="0"/>
    <n v="0"/>
    <x v="0"/>
    <x v="1"/>
    <x v="1"/>
    <n v="0"/>
    <x v="0"/>
    <x v="1"/>
    <d v="1899-12-30T00:00:08"/>
    <d v="1899-12-30T00:00:08"/>
    <x v="0"/>
    <m/>
    <m/>
    <d v="1899-12-30T00:00:00"/>
    <d v="1899-12-30T00:27:44"/>
    <n v="4"/>
    <d v="1899-12-30T00:00:08"/>
    <n v="27.733333333334365"/>
    <x v="4"/>
    <x v="1"/>
  </r>
  <r>
    <x v="0"/>
    <s v="2025015324"/>
    <x v="0"/>
    <x v="193"/>
    <s v="E1127LHB"/>
    <d v="2025-02-26T00:00:00"/>
    <x v="2"/>
    <s v="200223"/>
    <x v="0"/>
    <s v="PA"/>
    <x v="1"/>
    <x v="0"/>
    <d v="2025-02-26T00:00:00"/>
    <d v="1899-12-30T09:55:16"/>
    <d v="2025-02-26T00:00:00"/>
    <d v="1899-12-30T09:55:48"/>
    <d v="2025-02-26T00:00:00"/>
    <d v="1899-12-30T10:46:49"/>
    <x v="0"/>
    <x v="0"/>
    <s v="8043258145"/>
    <s v="EXW"/>
    <d v="1899-12-30T00:51:33"/>
    <x v="432"/>
    <d v="1899-12-30T00:00:32"/>
    <s v="Granel"/>
    <s v="E001"/>
    <x v="1"/>
    <d v="1899-12-30T00:51:33"/>
    <d v="1899-12-30T00:51:01"/>
    <x v="4"/>
    <x v="3"/>
    <x v="1"/>
    <x v="0"/>
    <n v="0"/>
    <n v="0"/>
    <x v="0"/>
    <x v="0"/>
    <x v="1"/>
    <n v="0"/>
    <x v="0"/>
    <x v="0"/>
    <d v="1899-12-30T00:00:32"/>
    <d v="1899-12-30T00:00:32"/>
    <x v="0"/>
    <m/>
    <m/>
    <d v="1899-12-30T00:00:00"/>
    <d v="1899-12-30T00:51:33"/>
    <n v="4"/>
    <d v="1899-12-30T00:00:32"/>
    <n v="51.549999999998384"/>
    <x v="4"/>
    <x v="0"/>
  </r>
  <r>
    <x v="0"/>
    <s v="2025015315"/>
    <x v="0"/>
    <x v="197"/>
    <s v="E0826HTX"/>
    <d v="2025-02-26T00:00:00"/>
    <x v="2"/>
    <s v="200223"/>
    <x v="0"/>
    <s v="PA"/>
    <x v="1"/>
    <x v="0"/>
    <d v="2025-02-26T00:00:00"/>
    <d v="1899-12-30T09:45:00"/>
    <d v="2025-02-26T00:00:00"/>
    <d v="1899-12-30T09:46:33"/>
    <d v="2025-02-26T00:00:00"/>
    <d v="1899-12-30T10:50:09"/>
    <x v="0"/>
    <x v="0"/>
    <s v="8043258146"/>
    <s v="EXW"/>
    <d v="1899-12-30T01:05:09"/>
    <x v="562"/>
    <d v="1899-12-30T00:01:33"/>
    <s v="Granel"/>
    <s v="E001"/>
    <x v="1"/>
    <d v="1899-12-30T01:05:09"/>
    <d v="1899-12-30T01:03:36"/>
    <x v="4"/>
    <x v="3"/>
    <x v="1"/>
    <x v="0"/>
    <n v="0"/>
    <n v="0"/>
    <x v="0"/>
    <x v="0"/>
    <x v="1"/>
    <n v="0"/>
    <x v="0"/>
    <x v="0"/>
    <d v="1899-12-30T00:01:33"/>
    <d v="1899-12-30T00:01:33"/>
    <x v="0"/>
    <m/>
    <m/>
    <d v="1899-12-30T00:00:00"/>
    <d v="1899-12-30T01:05:09"/>
    <n v="4"/>
    <d v="1899-12-30T00:01:33"/>
    <n v="65.150000000006429"/>
    <x v="4"/>
    <x v="0"/>
  </r>
  <r>
    <x v="0"/>
    <s v="2025015328"/>
    <x v="0"/>
    <x v="144"/>
    <s v="E5435KBP"/>
    <d v="2025-02-26T00:00:00"/>
    <x v="2"/>
    <s v="200223"/>
    <x v="0"/>
    <s v="PA"/>
    <x v="1"/>
    <x v="0"/>
    <d v="2025-02-26T00:00:00"/>
    <d v="1899-12-30T10:07:25"/>
    <d v="2025-02-26T00:00:00"/>
    <d v="1899-12-30T10:08:10"/>
    <d v="2025-02-26T00:00:00"/>
    <d v="1899-12-30T10:58:37"/>
    <x v="0"/>
    <x v="0"/>
    <s v="8043258148"/>
    <s v="EXW"/>
    <d v="1899-12-30T00:51:12"/>
    <x v="159"/>
    <d v="1899-12-30T00:00:45"/>
    <s v="Granel"/>
    <s v="E001"/>
    <x v="1"/>
    <d v="1899-12-30T00:51:12"/>
    <d v="1899-12-30T00:50:27"/>
    <x v="5"/>
    <x v="3"/>
    <x v="1"/>
    <x v="0"/>
    <n v="0"/>
    <n v="0"/>
    <x v="0"/>
    <x v="0"/>
    <x v="1"/>
    <n v="0"/>
    <x v="0"/>
    <x v="0"/>
    <d v="1899-12-30T00:00:45"/>
    <d v="1899-12-30T00:00:45"/>
    <x v="0"/>
    <m/>
    <m/>
    <d v="1899-12-30T00:00:00"/>
    <d v="1899-12-30T00:51:12"/>
    <n v="4"/>
    <d v="1899-12-30T00:00:45"/>
    <n v="51.20000000000632"/>
    <x v="4"/>
    <x v="0"/>
  </r>
  <r>
    <x v="0"/>
    <s v="2025015346"/>
    <x v="0"/>
    <x v="203"/>
    <s v="E0206MKX"/>
    <d v="2025-02-26T00:00:00"/>
    <x v="2"/>
    <s v="200223"/>
    <x v="0"/>
    <s v="PA"/>
    <x v="1"/>
    <x v="0"/>
    <d v="2025-02-26T00:00:00"/>
    <d v="1899-12-30T10:37:16"/>
    <d v="2025-02-26T00:00:00"/>
    <d v="1899-12-30T10:38:10"/>
    <d v="2025-02-26T00:00:00"/>
    <d v="1899-12-30T11:13:12"/>
    <x v="0"/>
    <x v="0"/>
    <s v="8043258154"/>
    <s v="EXW"/>
    <d v="1899-12-30T00:35:56"/>
    <x v="563"/>
    <d v="1899-12-30T00:00:54"/>
    <s v="Granel"/>
    <s v="E001"/>
    <x v="1"/>
    <d v="1899-12-30T00:35:56"/>
    <d v="1899-12-30T00:35:02"/>
    <x v="5"/>
    <x v="3"/>
    <x v="1"/>
    <x v="0"/>
    <n v="0"/>
    <n v="0"/>
    <x v="0"/>
    <x v="0"/>
    <x v="1"/>
    <n v="0"/>
    <x v="0"/>
    <x v="1"/>
    <d v="1899-12-30T00:00:54"/>
    <d v="1899-12-30T00:00:54"/>
    <x v="0"/>
    <m/>
    <m/>
    <d v="1899-12-30T00:00:00"/>
    <d v="1899-12-30T00:35:56"/>
    <n v="4"/>
    <d v="1899-12-30T00:00:54"/>
    <n v="35.933333333328051"/>
    <x v="5"/>
    <x v="1"/>
  </r>
  <r>
    <x v="0"/>
    <s v="2025015329"/>
    <x v="0"/>
    <x v="139"/>
    <s v="E4352KCH"/>
    <d v="2025-02-26T00:00:00"/>
    <x v="2"/>
    <s v="200223"/>
    <x v="0"/>
    <s v="PA"/>
    <x v="1"/>
    <x v="0"/>
    <d v="2025-02-26T00:00:00"/>
    <d v="1899-12-30T10:08:30"/>
    <d v="2025-02-26T00:00:00"/>
    <d v="1899-12-30T10:09:30"/>
    <d v="2025-02-26T00:00:00"/>
    <d v="1899-12-30T11:19:21"/>
    <x v="0"/>
    <x v="0"/>
    <s v="8043258156"/>
    <s v="EXW"/>
    <d v="1899-12-30T01:10:51"/>
    <x v="564"/>
    <d v="1899-12-30T00:01:00"/>
    <s v="Granel"/>
    <s v="E001"/>
    <x v="1"/>
    <d v="1899-12-30T01:10:51"/>
    <d v="1899-12-30T01:09:51"/>
    <x v="5"/>
    <x v="3"/>
    <x v="1"/>
    <x v="0"/>
    <n v="0"/>
    <n v="0"/>
    <x v="0"/>
    <x v="0"/>
    <x v="1"/>
    <n v="0"/>
    <x v="0"/>
    <x v="0"/>
    <d v="1899-12-30T00:01:00"/>
    <d v="1899-12-30T00:01:00"/>
    <x v="0"/>
    <m/>
    <m/>
    <d v="1899-12-30T00:00:00"/>
    <d v="1899-12-30T01:10:51"/>
    <n v="4"/>
    <d v="1899-12-30T00:01:00"/>
    <n v="70.850000000001558"/>
    <x v="5"/>
    <x v="0"/>
  </r>
  <r>
    <x v="0"/>
    <s v="2025015347"/>
    <x v="0"/>
    <x v="204"/>
    <s v="E3794MHB"/>
    <d v="2025-02-26T00:00:00"/>
    <x v="2"/>
    <s v="200223"/>
    <x v="0"/>
    <s v="PA"/>
    <x v="1"/>
    <x v="0"/>
    <d v="2025-02-26T00:00:00"/>
    <d v="1899-12-30T10:38:08"/>
    <d v="2025-02-26T00:00:00"/>
    <d v="1899-12-30T10:40:13"/>
    <d v="2025-02-26T00:00:00"/>
    <d v="1899-12-30T11:25:46"/>
    <x v="0"/>
    <x v="0"/>
    <s v="8043258158"/>
    <s v="EXW"/>
    <d v="1899-12-30T00:47:38"/>
    <x v="565"/>
    <d v="1899-12-30T00:02:05"/>
    <s v="Granel"/>
    <s v="E001"/>
    <x v="1"/>
    <d v="1899-12-30T00:47:38"/>
    <d v="1899-12-30T00:45:33"/>
    <x v="5"/>
    <x v="3"/>
    <x v="1"/>
    <x v="0"/>
    <n v="0"/>
    <n v="0"/>
    <x v="0"/>
    <x v="0"/>
    <x v="1"/>
    <n v="0"/>
    <x v="0"/>
    <x v="0"/>
    <d v="1899-12-30T00:02:05"/>
    <d v="1899-12-30T00:02:05"/>
    <x v="0"/>
    <m/>
    <m/>
    <d v="1899-12-30T00:00:00"/>
    <d v="1899-12-30T00:47:38"/>
    <n v="4"/>
    <d v="1899-12-30T00:02:05"/>
    <n v="47.633333333327961"/>
    <x v="5"/>
    <x v="0"/>
  </r>
  <r>
    <x v="0"/>
    <s v="2025015357"/>
    <x v="0"/>
    <x v="205"/>
    <s v="E3584MBW"/>
    <d v="2025-02-26T00:00:00"/>
    <x v="2"/>
    <s v="200223"/>
    <x v="0"/>
    <s v="PA"/>
    <x v="1"/>
    <x v="0"/>
    <d v="2025-02-26T00:00:00"/>
    <d v="1899-12-30T10:46:08"/>
    <d v="2025-02-26T00:00:00"/>
    <d v="1899-12-30T10:46:52"/>
    <d v="2025-02-26T00:00:00"/>
    <d v="1899-12-30T11:35:12"/>
    <x v="0"/>
    <x v="0"/>
    <s v="8043258161"/>
    <s v="EXW"/>
    <d v="1899-12-30T00:49:04"/>
    <x v="566"/>
    <d v="1899-12-30T00:00:44"/>
    <s v="Granel"/>
    <s v="E001"/>
    <x v="1"/>
    <d v="1899-12-30T00:49:04"/>
    <d v="1899-12-30T00:48:20"/>
    <x v="5"/>
    <x v="3"/>
    <x v="1"/>
    <x v="0"/>
    <n v="0"/>
    <n v="0"/>
    <x v="0"/>
    <x v="0"/>
    <x v="1"/>
    <n v="0"/>
    <x v="0"/>
    <x v="0"/>
    <d v="1899-12-30T00:00:44"/>
    <d v="1899-12-30T00:00:44"/>
    <x v="0"/>
    <m/>
    <m/>
    <d v="1899-12-30T00:00:00"/>
    <d v="1899-12-30T00:49:04"/>
    <n v="4"/>
    <d v="1899-12-30T00:00:44"/>
    <n v="49.066666666675239"/>
    <x v="5"/>
    <x v="0"/>
  </r>
  <r>
    <x v="0"/>
    <s v="2025015371"/>
    <x v="0"/>
    <x v="206"/>
    <s v="E6451MPS"/>
    <d v="2025-02-26T00:00:00"/>
    <x v="2"/>
    <s v="200223"/>
    <x v="0"/>
    <s v="PA"/>
    <x v="1"/>
    <x v="0"/>
    <d v="2025-02-26T00:00:00"/>
    <d v="1899-12-30T11:10:31"/>
    <d v="2025-02-26T00:00:00"/>
    <d v="1899-12-30T11:11:27"/>
    <d v="2025-02-26T00:00:00"/>
    <d v="1899-12-30T12:09:45"/>
    <x v="0"/>
    <x v="0"/>
    <s v="8043258169"/>
    <s v="EXW"/>
    <d v="1899-12-30T00:59:14"/>
    <x v="567"/>
    <d v="1899-12-30T00:00:56"/>
    <s v="Granel"/>
    <s v="E001"/>
    <x v="1"/>
    <d v="1899-12-30T00:59:14"/>
    <d v="1899-12-30T00:58:18"/>
    <x v="9"/>
    <x v="3"/>
    <x v="1"/>
    <x v="0"/>
    <n v="0"/>
    <n v="0"/>
    <x v="0"/>
    <x v="0"/>
    <x v="1"/>
    <n v="0"/>
    <x v="0"/>
    <x v="0"/>
    <d v="1899-12-30T00:00:56"/>
    <d v="1899-12-30T00:00:56"/>
    <x v="0"/>
    <m/>
    <m/>
    <d v="1899-12-30T00:00:00"/>
    <d v="1899-12-30T00:59:14"/>
    <n v="4"/>
    <d v="1899-12-30T00:00:56"/>
    <n v="59.233333333334329"/>
    <x v="11"/>
    <x v="0"/>
  </r>
  <r>
    <x v="0"/>
    <s v="2025015387"/>
    <x v="0"/>
    <x v="207"/>
    <s v="E7197LFB"/>
    <d v="2025-02-26T00:00:00"/>
    <x v="2"/>
    <s v="200223"/>
    <x v="0"/>
    <s v="PA"/>
    <x v="1"/>
    <x v="0"/>
    <d v="2025-02-26T00:00:00"/>
    <d v="1899-12-30T11:26:38"/>
    <d v="2025-02-26T00:00:00"/>
    <d v="1899-12-30T11:27:17"/>
    <d v="2025-02-26T00:00:00"/>
    <d v="1899-12-30T12:38:07"/>
    <x v="0"/>
    <x v="0"/>
    <s v="8043258176"/>
    <s v="EXW"/>
    <d v="1899-12-30T01:11:29"/>
    <x v="568"/>
    <d v="1899-12-30T00:00:39"/>
    <s v="Granel"/>
    <s v="E001"/>
    <x v="1"/>
    <d v="1899-12-30T01:11:29"/>
    <d v="1899-12-30T01:10:50"/>
    <x v="9"/>
    <x v="3"/>
    <x v="1"/>
    <x v="0"/>
    <n v="0"/>
    <n v="0"/>
    <x v="0"/>
    <x v="0"/>
    <x v="1"/>
    <n v="0"/>
    <x v="0"/>
    <x v="0"/>
    <d v="1899-12-30T00:00:39"/>
    <d v="1899-12-30T00:00:39"/>
    <x v="0"/>
    <m/>
    <m/>
    <d v="1899-12-30T00:00:00"/>
    <d v="1899-12-30T01:11:29"/>
    <n v="4"/>
    <d v="1899-12-30T00:00:39"/>
    <n v="71.483333333342316"/>
    <x v="11"/>
    <x v="0"/>
  </r>
  <r>
    <x v="0"/>
    <s v="2025015389"/>
    <x v="0"/>
    <x v="208"/>
    <s v="E1192KVG"/>
    <d v="2025-02-26T00:00:00"/>
    <x v="2"/>
    <s v="200223"/>
    <x v="0"/>
    <s v="PA"/>
    <x v="1"/>
    <x v="0"/>
    <d v="2025-02-26T00:00:00"/>
    <d v="1899-12-30T11:28:17"/>
    <d v="2025-02-26T00:00:00"/>
    <d v="1899-12-30T11:29:05"/>
    <d v="2025-02-26T00:00:00"/>
    <d v="1899-12-30T12:43:20"/>
    <x v="0"/>
    <x v="0"/>
    <s v="8043258178"/>
    <s v="EXW"/>
    <d v="1899-12-30T01:15:03"/>
    <x v="82"/>
    <d v="1899-12-30T00:00:48"/>
    <s v="Granel"/>
    <s v="E001"/>
    <x v="1"/>
    <d v="1899-12-30T01:15:03"/>
    <d v="1899-12-30T01:14:15"/>
    <x v="9"/>
    <x v="3"/>
    <x v="1"/>
    <x v="0"/>
    <n v="0"/>
    <n v="0"/>
    <x v="0"/>
    <x v="0"/>
    <x v="1"/>
    <n v="0"/>
    <x v="0"/>
    <x v="0"/>
    <d v="1899-12-30T00:00:48"/>
    <d v="1899-12-30T00:00:48"/>
    <x v="0"/>
    <m/>
    <m/>
    <d v="1899-12-30T00:00:00"/>
    <d v="1899-12-30T01:15:03"/>
    <n v="4"/>
    <d v="1899-12-30T00:00:48"/>
    <n v="75.049999999991982"/>
    <x v="11"/>
    <x v="0"/>
  </r>
  <r>
    <x v="0"/>
    <s v="2025015390"/>
    <x v="0"/>
    <x v="209"/>
    <s v="E8401MTW"/>
    <d v="2025-02-26T00:00:00"/>
    <x v="2"/>
    <s v="200223"/>
    <x v="0"/>
    <s v="PA"/>
    <x v="1"/>
    <x v="0"/>
    <d v="2025-02-26T00:00:00"/>
    <d v="1899-12-30T11:28:53"/>
    <d v="2025-02-26T00:00:00"/>
    <d v="1899-12-30T11:29:39"/>
    <d v="2025-02-26T00:00:00"/>
    <d v="1899-12-30T13:03:08"/>
    <x v="0"/>
    <x v="0"/>
    <s v="8043258180"/>
    <s v="EXW"/>
    <d v="1899-12-30T01:34:15"/>
    <x v="569"/>
    <d v="1899-12-30T00:00:46"/>
    <s v="Granel"/>
    <s v="E001"/>
    <x v="1"/>
    <d v="1899-12-30T01:34:15"/>
    <d v="1899-12-30T01:33:29"/>
    <x v="9"/>
    <x v="3"/>
    <x v="1"/>
    <x v="0"/>
    <n v="0"/>
    <n v="0"/>
    <x v="0"/>
    <x v="0"/>
    <x v="1"/>
    <n v="0"/>
    <x v="0"/>
    <x v="2"/>
    <d v="1899-12-30T00:00:46"/>
    <d v="1899-12-30T00:00:46"/>
    <x v="0"/>
    <m/>
    <m/>
    <d v="1899-12-30T00:00:00"/>
    <d v="1899-12-30T01:34:15"/>
    <n v="4"/>
    <d v="1899-12-30T00:00:46"/>
    <n v="94.250000000001705"/>
    <x v="6"/>
    <x v="0"/>
  </r>
  <r>
    <x v="0"/>
    <s v="2025015399"/>
    <x v="0"/>
    <x v="210"/>
    <s v="E0495KRL"/>
    <d v="2025-02-26T00:00:00"/>
    <x v="2"/>
    <s v="200223"/>
    <x v="0"/>
    <s v="PA"/>
    <x v="1"/>
    <x v="0"/>
    <d v="2025-02-26T00:00:00"/>
    <d v="1899-12-30T11:38:34"/>
    <d v="2025-02-26T00:00:00"/>
    <d v="1899-12-30T11:39:12"/>
    <d v="2025-02-26T00:00:00"/>
    <d v="1899-12-30T13:30:27"/>
    <x v="0"/>
    <x v="0"/>
    <s v="8043258187"/>
    <s v="EXW"/>
    <d v="1899-12-30T01:51:53"/>
    <x v="570"/>
    <d v="1899-12-30T00:00:38"/>
    <s v="Granel"/>
    <s v="E001"/>
    <x v="1"/>
    <d v="1899-12-30T01:51:53"/>
    <d v="1899-12-30T01:51:15"/>
    <x v="9"/>
    <x v="3"/>
    <x v="1"/>
    <x v="0"/>
    <n v="0"/>
    <n v="0"/>
    <x v="0"/>
    <x v="0"/>
    <x v="1"/>
    <n v="0"/>
    <x v="0"/>
    <x v="2"/>
    <d v="1899-12-30T00:00:38"/>
    <d v="1899-12-30T00:00:38"/>
    <x v="0"/>
    <m/>
    <m/>
    <d v="1899-12-30T00:00:00"/>
    <d v="1899-12-30T01:51:53"/>
    <n v="4"/>
    <d v="1899-12-30T00:00:38"/>
    <n v="111.88333333333449"/>
    <x v="6"/>
    <x v="0"/>
  </r>
  <r>
    <x v="0"/>
    <s v="2025015421"/>
    <x v="0"/>
    <x v="211"/>
    <s v="E1724MXX"/>
    <d v="2025-02-26T00:00:00"/>
    <x v="2"/>
    <s v="200223"/>
    <x v="0"/>
    <s v="PA"/>
    <x v="1"/>
    <x v="0"/>
    <d v="2025-02-26T00:00:00"/>
    <d v="1899-12-30T12:09:43"/>
    <d v="2025-02-26T00:00:00"/>
    <d v="1899-12-30T12:10:37"/>
    <d v="2025-02-26T00:00:00"/>
    <d v="1899-12-30T13:36:53"/>
    <x v="0"/>
    <x v="0"/>
    <s v="8043258190"/>
    <s v="EXW"/>
    <d v="1899-12-30T01:27:10"/>
    <x v="571"/>
    <d v="1899-12-30T00:00:54"/>
    <s v="Granel"/>
    <s v="E001"/>
    <x v="1"/>
    <d v="1899-12-30T01:27:10"/>
    <d v="1899-12-30T01:26:16"/>
    <x v="13"/>
    <x v="3"/>
    <x v="1"/>
    <x v="0"/>
    <n v="0"/>
    <n v="0"/>
    <x v="0"/>
    <x v="0"/>
    <x v="1"/>
    <n v="0"/>
    <x v="0"/>
    <x v="0"/>
    <d v="1899-12-30T00:00:54"/>
    <d v="1899-12-30T00:00:54"/>
    <x v="0"/>
    <m/>
    <m/>
    <d v="1899-12-30T00:00:00"/>
    <d v="1899-12-30T01:27:10"/>
    <n v="4"/>
    <d v="1899-12-30T00:00:54"/>
    <n v="87.166666666656099"/>
    <x v="6"/>
    <x v="0"/>
  </r>
  <r>
    <x v="0"/>
    <s v="2025015432"/>
    <x v="0"/>
    <x v="212"/>
    <s v="E8187MXY"/>
    <d v="2025-02-26T00:00:00"/>
    <x v="2"/>
    <s v="200223"/>
    <x v="0"/>
    <s v="PA"/>
    <x v="1"/>
    <x v="0"/>
    <d v="2025-02-26T00:00:00"/>
    <d v="1899-12-30T12:32:59"/>
    <d v="2025-02-26T00:00:00"/>
    <d v="1899-12-30T12:33:59"/>
    <d v="2025-02-26T00:00:00"/>
    <d v="1899-12-30T14:29:05"/>
    <x v="0"/>
    <x v="0"/>
    <s v="8043258196"/>
    <s v="EXW"/>
    <d v="1899-12-30T01:56:06"/>
    <x v="572"/>
    <d v="1899-12-30T00:01:00"/>
    <s v="Granel"/>
    <s v="E001"/>
    <x v="1"/>
    <d v="1899-12-30T01:56:06"/>
    <d v="1899-12-30T01:55:06"/>
    <x v="13"/>
    <x v="3"/>
    <x v="1"/>
    <x v="0"/>
    <n v="0"/>
    <n v="0"/>
    <x v="0"/>
    <x v="0"/>
    <x v="1"/>
    <n v="0"/>
    <x v="0"/>
    <x v="2"/>
    <d v="1899-12-30T00:01:00"/>
    <d v="1899-12-30T00:01:00"/>
    <x v="0"/>
    <m/>
    <m/>
    <d v="1899-12-30T00:00:00"/>
    <d v="1899-12-30T01:56:06"/>
    <n v="4"/>
    <d v="1899-12-30T00:01:00"/>
    <n v="116.10000000000008"/>
    <x v="7"/>
    <x v="0"/>
  </r>
  <r>
    <x v="0"/>
    <s v="2025015455"/>
    <x v="0"/>
    <x v="141"/>
    <s v="E1885MYB"/>
    <d v="2025-02-26T00:00:00"/>
    <x v="2"/>
    <s v="200223"/>
    <x v="0"/>
    <s v="PA"/>
    <x v="1"/>
    <x v="0"/>
    <d v="2025-02-26T00:00:00"/>
    <d v="1899-12-30T13:11:08"/>
    <d v="2025-02-26T00:00:00"/>
    <d v="1899-12-30T13:11:54"/>
    <d v="2025-02-26T00:00:00"/>
    <d v="1899-12-30T14:43:42"/>
    <x v="0"/>
    <x v="0"/>
    <s v="8043258197"/>
    <s v="EXW"/>
    <d v="1899-12-30T01:32:34"/>
    <x v="573"/>
    <d v="1899-12-30T00:00:46"/>
    <s v="Granel"/>
    <s v="E001"/>
    <x v="1"/>
    <d v="1899-12-30T01:32:34"/>
    <d v="1899-12-30T01:31:48"/>
    <x v="6"/>
    <x v="3"/>
    <x v="1"/>
    <x v="0"/>
    <n v="0"/>
    <n v="0"/>
    <x v="0"/>
    <x v="0"/>
    <x v="1"/>
    <n v="0"/>
    <x v="0"/>
    <x v="2"/>
    <d v="1899-12-30T00:00:46"/>
    <d v="1899-12-30T00:00:46"/>
    <x v="0"/>
    <m/>
    <m/>
    <d v="1899-12-30T00:00:00"/>
    <d v="1899-12-30T01:32:34"/>
    <n v="4"/>
    <d v="1899-12-30T00:00:46"/>
    <n v="92.566666666670372"/>
    <x v="7"/>
    <x v="0"/>
  </r>
  <r>
    <x v="0"/>
    <s v="2025015484"/>
    <x v="0"/>
    <x v="213"/>
    <s v="E9360JTK"/>
    <d v="2025-02-26T00:00:00"/>
    <x v="2"/>
    <s v="200223"/>
    <x v="0"/>
    <s v="PA"/>
    <x v="1"/>
    <x v="0"/>
    <d v="2025-02-26T00:00:00"/>
    <d v="1899-12-30T13:51:20"/>
    <d v="2025-02-26T00:00:00"/>
    <d v="1899-12-30T13:51:58"/>
    <d v="2025-02-26T00:00:00"/>
    <d v="1899-12-30T15:27:23"/>
    <x v="0"/>
    <x v="0"/>
    <s v="8043258208"/>
    <s v="EXW"/>
    <d v="1899-12-30T01:36:03"/>
    <x v="574"/>
    <d v="1899-12-30T00:00:38"/>
    <s v="Granel"/>
    <s v="E001"/>
    <x v="1"/>
    <d v="1899-12-30T01:36:03"/>
    <d v="1899-12-30T01:35:25"/>
    <x v="6"/>
    <x v="3"/>
    <x v="1"/>
    <x v="0"/>
    <n v="0"/>
    <n v="0"/>
    <x v="0"/>
    <x v="0"/>
    <x v="1"/>
    <n v="0"/>
    <x v="0"/>
    <x v="2"/>
    <d v="1899-12-30T00:00:38"/>
    <d v="1899-12-30T00:00:38"/>
    <x v="0"/>
    <m/>
    <m/>
    <d v="1899-12-30T00:00:00"/>
    <d v="1899-12-30T01:36:03"/>
    <n v="4"/>
    <d v="1899-12-30T00:00:38"/>
    <n v="96.050000000001745"/>
    <x v="14"/>
    <x v="0"/>
  </r>
  <r>
    <x v="0"/>
    <s v="2025015489"/>
    <x v="0"/>
    <x v="214"/>
    <s v="E6006KHZ"/>
    <d v="2025-02-26T00:00:00"/>
    <x v="2"/>
    <s v="200223"/>
    <x v="0"/>
    <s v="PA"/>
    <x v="1"/>
    <x v="0"/>
    <d v="2025-02-26T00:00:00"/>
    <d v="1899-12-30T14:04:32"/>
    <d v="2025-02-26T00:00:00"/>
    <d v="1899-12-30T14:06:32"/>
    <d v="2025-02-26T00:00:00"/>
    <d v="1899-12-30T15:39:04"/>
    <x v="0"/>
    <x v="0"/>
    <s v="8043258210"/>
    <s v="EXW"/>
    <d v="1899-12-30T01:34:32"/>
    <x v="575"/>
    <d v="1899-12-30T00:02:00"/>
    <s v="Granel"/>
    <s v="E001"/>
    <x v="1"/>
    <d v="1899-12-30T01:34:32"/>
    <d v="1899-12-30T01:32:32"/>
    <x v="14"/>
    <x v="3"/>
    <x v="1"/>
    <x v="0"/>
    <n v="0"/>
    <n v="0"/>
    <x v="0"/>
    <x v="0"/>
    <x v="1"/>
    <n v="0"/>
    <x v="0"/>
    <x v="2"/>
    <d v="1899-12-30T00:02:00"/>
    <d v="1899-12-30T00:02:00"/>
    <x v="0"/>
    <m/>
    <m/>
    <d v="1899-12-30T00:00:00"/>
    <d v="1899-12-30T01:34:32"/>
    <n v="4"/>
    <d v="1899-12-30T00:02:00"/>
    <n v="94.533333333335847"/>
    <x v="14"/>
    <x v="0"/>
  </r>
  <r>
    <x v="0"/>
    <s v="2025015508"/>
    <x v="0"/>
    <x v="184"/>
    <s v="E4554MKW"/>
    <d v="2025-02-26T00:00:00"/>
    <x v="2"/>
    <s v="200223"/>
    <x v="0"/>
    <s v="PA"/>
    <x v="1"/>
    <x v="0"/>
    <d v="2025-02-26T00:00:00"/>
    <d v="1899-12-30T14:30:29"/>
    <d v="2025-02-26T00:00:00"/>
    <d v="1899-12-30T14:31:07"/>
    <d v="2025-02-26T00:00:00"/>
    <d v="1899-12-30T15:49:50"/>
    <x v="0"/>
    <x v="0"/>
    <s v="8043258215"/>
    <s v="EXW"/>
    <d v="1899-12-30T01:19:21"/>
    <x v="576"/>
    <d v="1899-12-30T00:00:38"/>
    <s v="Granel"/>
    <s v="E001"/>
    <x v="1"/>
    <d v="1899-12-30T01:19:21"/>
    <d v="1899-12-30T01:18:43"/>
    <x v="14"/>
    <x v="3"/>
    <x v="1"/>
    <x v="0"/>
    <n v="0"/>
    <n v="0"/>
    <x v="0"/>
    <x v="0"/>
    <x v="1"/>
    <n v="0"/>
    <x v="0"/>
    <x v="0"/>
    <d v="1899-12-30T00:00:38"/>
    <d v="1899-12-30T00:00:38"/>
    <x v="0"/>
    <m/>
    <m/>
    <d v="1899-12-30T00:00:00"/>
    <d v="1899-12-30T01:19:21"/>
    <n v="4"/>
    <d v="1899-12-30T00:00:38"/>
    <n v="79.350000000004883"/>
    <x v="14"/>
    <x v="0"/>
  </r>
  <r>
    <x v="0"/>
    <s v="2025015547"/>
    <x v="0"/>
    <x v="200"/>
    <s v="E3846JCY"/>
    <d v="2025-02-26T00:00:00"/>
    <x v="2"/>
    <s v="200223"/>
    <x v="0"/>
    <s v="PA"/>
    <x v="1"/>
    <x v="0"/>
    <d v="2025-02-26T00:00:00"/>
    <d v="1899-12-30T15:53:28"/>
    <d v="2025-02-26T00:00:00"/>
    <d v="1899-12-30T15:54:07"/>
    <d v="2025-02-26T00:00:00"/>
    <d v="1899-12-30T16:06:54"/>
    <x v="0"/>
    <x v="0"/>
    <s v="8043258217"/>
    <s v="EXW"/>
    <d v="1899-12-30T00:13:26"/>
    <x v="577"/>
    <d v="1899-12-30T00:00:39"/>
    <s v="Granel"/>
    <s v="E001"/>
    <x v="1"/>
    <d v="1899-12-30T00:13:26"/>
    <d v="1899-12-30T00:12:47"/>
    <x v="10"/>
    <x v="3"/>
    <x v="1"/>
    <x v="0"/>
    <n v="0"/>
    <n v="0"/>
    <x v="0"/>
    <x v="0"/>
    <x v="1"/>
    <n v="0"/>
    <x v="0"/>
    <x v="1"/>
    <d v="1899-12-30T00:00:39"/>
    <d v="1899-12-30T00:00:39"/>
    <x v="0"/>
    <m/>
    <m/>
    <d v="1899-12-30T00:00:00"/>
    <d v="1899-12-30T00:13:26"/>
    <n v="4"/>
    <d v="1899-12-30T00:00:39"/>
    <n v="13.433333333328132"/>
    <x v="8"/>
    <x v="1"/>
  </r>
  <r>
    <x v="0"/>
    <s v="2025015550"/>
    <x v="0"/>
    <x v="215"/>
    <s v="E4525JVN"/>
    <d v="2025-02-26T00:00:00"/>
    <x v="2"/>
    <s v="200223"/>
    <x v="0"/>
    <s v="PA"/>
    <x v="1"/>
    <x v="0"/>
    <d v="2025-02-26T00:00:00"/>
    <d v="1899-12-30T15:58:40"/>
    <d v="2025-02-26T00:00:00"/>
    <d v="1899-12-30T16:00:57"/>
    <d v="2025-02-26T00:00:00"/>
    <d v="1899-12-30T16:22:17"/>
    <x v="0"/>
    <x v="0"/>
    <s v="8043258221"/>
    <s v="EXW"/>
    <d v="1899-12-30T00:23:37"/>
    <x v="578"/>
    <d v="1899-12-30T00:02:17"/>
    <s v="Granel"/>
    <s v="E001"/>
    <x v="1"/>
    <d v="1899-12-30T00:23:37"/>
    <d v="1899-12-30T00:21:20"/>
    <x v="10"/>
    <x v="3"/>
    <x v="1"/>
    <x v="0"/>
    <n v="0"/>
    <n v="0"/>
    <x v="0"/>
    <x v="0"/>
    <x v="1"/>
    <n v="0"/>
    <x v="0"/>
    <x v="1"/>
    <d v="1899-12-30T00:02:17"/>
    <d v="1899-12-30T00:02:17"/>
    <x v="0"/>
    <m/>
    <m/>
    <d v="1899-12-30T00:00:00"/>
    <d v="1899-12-30T00:23:37"/>
    <n v="4"/>
    <d v="1899-12-30T00:02:17"/>
    <n v="23.616666666662471"/>
    <x v="8"/>
    <x v="1"/>
  </r>
  <r>
    <x v="0"/>
    <s v="2025015551"/>
    <x v="0"/>
    <x v="216"/>
    <s v="E9293MGN"/>
    <d v="2025-02-26T00:00:00"/>
    <x v="2"/>
    <s v="200223"/>
    <x v="0"/>
    <s v="PA"/>
    <x v="1"/>
    <x v="0"/>
    <d v="2025-02-26T00:00:00"/>
    <d v="1899-12-30T15:59:39"/>
    <d v="2025-02-26T00:00:00"/>
    <d v="1899-12-30T16:01:19"/>
    <d v="2025-02-26T00:00:00"/>
    <d v="1899-12-30T16:38:13"/>
    <x v="0"/>
    <x v="0"/>
    <s v="8043258225"/>
    <s v="EXW"/>
    <d v="1899-12-30T00:38:34"/>
    <x v="40"/>
    <d v="1899-12-30T00:01:40"/>
    <s v="Granel"/>
    <s v="E001"/>
    <x v="1"/>
    <d v="1899-12-30T00:38:34"/>
    <d v="1899-12-30T00:36:54"/>
    <x v="10"/>
    <x v="3"/>
    <x v="1"/>
    <x v="0"/>
    <n v="0"/>
    <n v="0"/>
    <x v="0"/>
    <x v="0"/>
    <x v="1"/>
    <n v="0"/>
    <x v="0"/>
    <x v="1"/>
    <d v="1899-12-30T00:01:40"/>
    <d v="1899-12-30T00:01:40"/>
    <x v="0"/>
    <m/>
    <m/>
    <d v="1899-12-30T00:00:00"/>
    <d v="1899-12-30T00:38:34"/>
    <n v="4"/>
    <d v="1899-12-30T00:01:40"/>
    <n v="38.5666666666704"/>
    <x v="8"/>
    <x v="1"/>
  </r>
  <r>
    <x v="0"/>
    <s v="2025015604"/>
    <x v="0"/>
    <x v="217"/>
    <s v="E0403KCN"/>
    <d v="2025-02-26T00:00:00"/>
    <x v="2"/>
    <s v="200223"/>
    <x v="0"/>
    <s v="PA"/>
    <x v="1"/>
    <x v="0"/>
    <d v="2025-02-26T00:00:00"/>
    <d v="1899-12-30T17:26:17"/>
    <d v="2025-02-26T00:00:00"/>
    <d v="1899-12-30T17:27:24"/>
    <d v="2025-02-26T00:00:00"/>
    <d v="1899-12-30T17:46:56"/>
    <x v="0"/>
    <x v="0"/>
    <s v="8043258237"/>
    <s v="EXW"/>
    <d v="1899-12-30T00:20:39"/>
    <x v="579"/>
    <d v="1899-12-30T00:01:07"/>
    <s v="Granel"/>
    <s v="E001"/>
    <x v="1"/>
    <d v="1899-12-30T00:20:39"/>
    <d v="1899-12-30T00:19:32"/>
    <x v="11"/>
    <x v="3"/>
    <x v="1"/>
    <x v="0"/>
    <n v="0"/>
    <n v="0"/>
    <x v="0"/>
    <x v="0"/>
    <x v="1"/>
    <n v="0"/>
    <x v="0"/>
    <x v="1"/>
    <d v="1899-12-30T00:01:07"/>
    <d v="1899-12-30T00:01:07"/>
    <x v="0"/>
    <m/>
    <m/>
    <d v="1899-12-30T00:00:00"/>
    <d v="1899-12-30T00:20:39"/>
    <n v="4"/>
    <d v="1899-12-30T00:01:07"/>
    <n v="20.650000000003228"/>
    <x v="12"/>
    <x v="1"/>
  </r>
  <r>
    <x v="0"/>
    <s v="2025015608"/>
    <x v="0"/>
    <x v="178"/>
    <s v="E2560KTJ"/>
    <d v="2025-02-26T00:00:00"/>
    <x v="2"/>
    <s v="200223"/>
    <x v="0"/>
    <s v="PA"/>
    <x v="1"/>
    <x v="0"/>
    <d v="2025-02-26T00:00:00"/>
    <d v="1899-12-30T17:39:49"/>
    <d v="2025-02-26T00:00:00"/>
    <d v="1899-12-30T17:40:36"/>
    <d v="2025-02-26T00:00:00"/>
    <d v="1899-12-30T18:38:16"/>
    <x v="0"/>
    <x v="0"/>
    <s v="8043258244"/>
    <s v="EXW"/>
    <d v="1899-12-30T00:58:27"/>
    <x v="580"/>
    <d v="1899-12-30T00:00:47"/>
    <s v="Granel"/>
    <s v="E001"/>
    <x v="1"/>
    <d v="1899-12-30T00:58:27"/>
    <d v="1899-12-30T00:57:40"/>
    <x v="11"/>
    <x v="3"/>
    <x v="1"/>
    <x v="0"/>
    <n v="0"/>
    <n v="0"/>
    <x v="0"/>
    <x v="0"/>
    <x v="1"/>
    <n v="0"/>
    <x v="0"/>
    <x v="0"/>
    <d v="1899-12-30T00:00:47"/>
    <d v="1899-12-30T00:00:47"/>
    <x v="0"/>
    <m/>
    <m/>
    <d v="1899-12-30T00:00:00"/>
    <d v="1899-12-30T00:58:27"/>
    <n v="4"/>
    <d v="1899-12-30T00:00:47"/>
    <n v="58.449999999988833"/>
    <x v="9"/>
    <x v="0"/>
  </r>
  <r>
    <x v="0"/>
    <s v="2025015610"/>
    <x v="0"/>
    <x v="218"/>
    <s v="E2090MMY"/>
    <d v="2025-02-26T00:00:00"/>
    <x v="2"/>
    <s v="200223"/>
    <x v="0"/>
    <s v="PA"/>
    <x v="1"/>
    <x v="0"/>
    <d v="2025-02-26T00:00:00"/>
    <d v="1899-12-30T17:41:22"/>
    <d v="2025-02-26T00:00:00"/>
    <d v="1899-12-30T17:43:24"/>
    <d v="2025-02-26T00:00:00"/>
    <d v="1899-12-30T19:07:47"/>
    <x v="0"/>
    <x v="0"/>
    <s v="8043258246"/>
    <s v="EXW"/>
    <d v="1899-12-30T01:26:25"/>
    <x v="581"/>
    <d v="1899-12-30T00:02:02"/>
    <s v="Granel"/>
    <s v="E001"/>
    <x v="1"/>
    <d v="1899-12-30T01:26:25"/>
    <d v="1899-12-30T01:24:23"/>
    <x v="11"/>
    <x v="3"/>
    <x v="1"/>
    <x v="0"/>
    <n v="0"/>
    <n v="0"/>
    <x v="0"/>
    <x v="0"/>
    <x v="1"/>
    <n v="0"/>
    <x v="0"/>
    <x v="0"/>
    <d v="1899-12-30T00:02:02"/>
    <d v="1899-12-30T00:02:02"/>
    <x v="0"/>
    <m/>
    <m/>
    <d v="1899-12-30T00:00:00"/>
    <d v="1899-12-30T01:26:25"/>
    <n v="4"/>
    <d v="1899-12-30T00:02:02"/>
    <n v="86.416666666660774"/>
    <x v="10"/>
    <x v="0"/>
  </r>
  <r>
    <x v="0"/>
    <s v="2025015624"/>
    <x v="0"/>
    <x v="219"/>
    <s v="E8959KLR"/>
    <d v="2025-02-26T00:00:00"/>
    <x v="2"/>
    <s v="200223"/>
    <x v="0"/>
    <s v="PA"/>
    <x v="1"/>
    <x v="0"/>
    <d v="2025-02-26T00:00:00"/>
    <d v="1899-12-30T18:41:04"/>
    <d v="2025-02-26T00:00:00"/>
    <d v="1899-12-30T18:41:23"/>
    <d v="2025-02-26T00:00:00"/>
    <d v="1899-12-30T19:13:45"/>
    <x v="0"/>
    <x v="0"/>
    <s v="8043258247"/>
    <s v="EXW"/>
    <d v="1899-12-30T00:32:41"/>
    <x v="346"/>
    <d v="1899-12-30T00:00:19"/>
    <s v="Granel"/>
    <s v="E001"/>
    <x v="1"/>
    <d v="1899-12-30T00:32:41"/>
    <d v="1899-12-30T00:32:22"/>
    <x v="8"/>
    <x v="3"/>
    <x v="1"/>
    <x v="0"/>
    <n v="0"/>
    <n v="0"/>
    <x v="0"/>
    <x v="0"/>
    <x v="1"/>
    <n v="0"/>
    <x v="0"/>
    <x v="1"/>
    <d v="1899-12-30T00:00:19"/>
    <d v="1899-12-30T00:00:19"/>
    <x v="0"/>
    <m/>
    <m/>
    <d v="1899-12-30T00:00:00"/>
    <d v="1899-12-30T00:32:41"/>
    <n v="4"/>
    <d v="1899-12-30T00:00:19"/>
    <n v="32.683333333334339"/>
    <x v="10"/>
    <x v="1"/>
  </r>
  <r>
    <x v="0"/>
    <s v="2025015631"/>
    <x v="0"/>
    <x v="220"/>
    <s v="E4564MVW"/>
    <d v="2025-02-26T00:00:00"/>
    <x v="2"/>
    <s v="200223"/>
    <x v="0"/>
    <s v="PA"/>
    <x v="1"/>
    <x v="0"/>
    <d v="2025-02-26T00:00:00"/>
    <d v="1899-12-30T19:17:08"/>
    <d v="2025-02-26T00:00:00"/>
    <d v="1899-12-30T19:17:44"/>
    <d v="2025-02-26T00:00:00"/>
    <d v="1899-12-30T19:55:27"/>
    <x v="0"/>
    <x v="0"/>
    <s v="8043258251"/>
    <s v="EXW"/>
    <d v="1899-12-30T00:38:19"/>
    <x v="124"/>
    <d v="1899-12-30T00:00:36"/>
    <s v="Granel"/>
    <s v="E001"/>
    <x v="1"/>
    <d v="1899-12-30T00:38:19"/>
    <d v="1899-12-30T00:37:43"/>
    <x v="12"/>
    <x v="3"/>
    <x v="1"/>
    <x v="0"/>
    <n v="0"/>
    <n v="0"/>
    <x v="0"/>
    <x v="0"/>
    <x v="1"/>
    <n v="0"/>
    <x v="0"/>
    <x v="1"/>
    <d v="1899-12-30T00:00:36"/>
    <d v="1899-12-30T00:00:36"/>
    <x v="0"/>
    <m/>
    <m/>
    <d v="1899-12-30T00:00:00"/>
    <d v="1899-12-30T00:38:19"/>
    <n v="4"/>
    <d v="1899-12-30T00:00:36"/>
    <n v="38.316666666671964"/>
    <x v="10"/>
    <x v="1"/>
  </r>
  <r>
    <x v="0"/>
    <s v="2025015648"/>
    <x v="0"/>
    <x v="116"/>
    <s v="E1651JFK"/>
    <d v="2025-02-27T00:00:00"/>
    <x v="2"/>
    <s v="3228"/>
    <x v="3"/>
    <s v="PA"/>
    <x v="4"/>
    <x v="0"/>
    <d v="2025-02-27T00:00:00"/>
    <d v="1899-12-30T06:06:38"/>
    <d v="2025-02-27T00:00:00"/>
    <d v="1899-12-30T06:06:41"/>
    <d v="2025-02-27T00:00:00"/>
    <d v="1899-12-30T06:35:09"/>
    <x v="0"/>
    <x v="0"/>
    <s v="8043258255"/>
    <s v="EXW"/>
    <d v="1899-12-30T00:28:31"/>
    <x v="582"/>
    <d v="1899-12-30T00:00:03"/>
    <s v="Granel"/>
    <s v="E001"/>
    <x v="1"/>
    <d v="1899-12-30T00:28:31"/>
    <d v="1899-12-30T00:28:28"/>
    <x v="1"/>
    <x v="4"/>
    <x v="1"/>
    <x v="2"/>
    <n v="0"/>
    <n v="0"/>
    <x v="0"/>
    <x v="2"/>
    <x v="1"/>
    <n v="0"/>
    <x v="0"/>
    <x v="1"/>
    <d v="1899-12-30T00:00:03"/>
    <d v="1899-12-30T00:00:03"/>
    <x v="0"/>
    <m/>
    <m/>
    <d v="1899-12-30T00:00:00"/>
    <d v="1899-12-30T00:28:31"/>
    <n v="5"/>
    <d v="1899-12-30T00:00:03"/>
    <n v="28.516666666665554"/>
    <x v="0"/>
    <x v="1"/>
  </r>
  <r>
    <x v="0"/>
    <s v="2025015679"/>
    <x v="0"/>
    <x v="128"/>
    <s v="E1971KTB"/>
    <d v="2025-02-27T00:00:00"/>
    <x v="2"/>
    <s v="200223"/>
    <x v="0"/>
    <s v="PA"/>
    <x v="1"/>
    <x v="0"/>
    <d v="2025-02-27T00:00:00"/>
    <d v="1899-12-30T07:38:58"/>
    <d v="2025-02-27T00:00:00"/>
    <d v="1899-12-30T07:39:36"/>
    <d v="2025-02-27T00:00:00"/>
    <d v="1899-12-30T08:40:50"/>
    <x v="0"/>
    <x v="0"/>
    <s v="8043258281"/>
    <s v="EXW"/>
    <d v="1899-12-30T01:01:52"/>
    <x v="583"/>
    <d v="1899-12-30T00:00:38"/>
    <s v="Granel"/>
    <s v="E001"/>
    <x v="1"/>
    <d v="1899-12-30T01:01:52"/>
    <d v="1899-12-30T01:01:14"/>
    <x v="2"/>
    <x v="4"/>
    <x v="1"/>
    <x v="0"/>
    <n v="0"/>
    <n v="0"/>
    <x v="0"/>
    <x v="0"/>
    <x v="1"/>
    <n v="0"/>
    <x v="0"/>
    <x v="0"/>
    <d v="1899-12-30T00:00:38"/>
    <d v="1899-12-30T00:00:38"/>
    <x v="0"/>
    <m/>
    <m/>
    <d v="1899-12-30T00:00:00"/>
    <d v="1899-12-30T01:01:52"/>
    <n v="5"/>
    <d v="1899-12-30T00:00:38"/>
    <n v="61.866666666662375"/>
    <x v="2"/>
    <x v="0"/>
  </r>
  <r>
    <x v="0"/>
    <s v="2025015735"/>
    <x v="0"/>
    <x v="221"/>
    <s v="E3536LJR"/>
    <d v="2025-02-27T00:00:00"/>
    <x v="2"/>
    <s v="200223"/>
    <x v="0"/>
    <s v="PA"/>
    <x v="1"/>
    <x v="0"/>
    <d v="2025-02-27T00:00:00"/>
    <d v="1899-12-30T08:53:32"/>
    <d v="2025-02-27T00:00:00"/>
    <d v="1899-12-30T08:54:10"/>
    <d v="2025-02-27T00:00:00"/>
    <d v="1899-12-30T09:12:38"/>
    <x v="0"/>
    <x v="0"/>
    <s v="8043258287"/>
    <s v="EXW"/>
    <d v="1899-12-30T00:19:06"/>
    <x v="129"/>
    <d v="1899-12-30T00:00:38"/>
    <s v="Granel"/>
    <s v="E001"/>
    <x v="1"/>
    <d v="1899-12-30T00:19:06"/>
    <d v="1899-12-30T00:18:28"/>
    <x v="3"/>
    <x v="4"/>
    <x v="1"/>
    <x v="0"/>
    <n v="0"/>
    <n v="0"/>
    <x v="0"/>
    <x v="0"/>
    <x v="1"/>
    <n v="0"/>
    <x v="0"/>
    <x v="1"/>
    <d v="1899-12-30T00:00:38"/>
    <d v="1899-12-30T00:00:38"/>
    <x v="0"/>
    <m/>
    <m/>
    <d v="1899-12-30T00:00:00"/>
    <d v="1899-12-30T00:19:06"/>
    <n v="5"/>
    <d v="1899-12-30T00:00:38"/>
    <n v="19.100000000001625"/>
    <x v="3"/>
    <x v="1"/>
  </r>
  <r>
    <x v="0"/>
    <s v="2025015746"/>
    <x v="0"/>
    <x v="222"/>
    <s v="E9179KBK"/>
    <d v="2025-02-27T00:00:00"/>
    <x v="2"/>
    <s v="200223"/>
    <x v="0"/>
    <s v="PA"/>
    <x v="1"/>
    <x v="0"/>
    <d v="2025-02-27T00:00:00"/>
    <d v="1899-12-30T09:08:57"/>
    <d v="2025-02-27T00:00:00"/>
    <d v="1899-12-30T09:09:37"/>
    <d v="2025-02-27T00:00:00"/>
    <d v="1899-12-30T09:30:55"/>
    <x v="0"/>
    <x v="0"/>
    <s v="8043258288"/>
    <s v="EXW"/>
    <d v="1899-12-30T00:21:58"/>
    <x v="584"/>
    <d v="1899-12-30T00:00:40"/>
    <s v="Granel"/>
    <s v="E001"/>
    <x v="1"/>
    <d v="1899-12-30T00:21:58"/>
    <d v="1899-12-30T00:21:18"/>
    <x v="4"/>
    <x v="4"/>
    <x v="1"/>
    <x v="0"/>
    <n v="0"/>
    <n v="0"/>
    <x v="0"/>
    <x v="0"/>
    <x v="1"/>
    <n v="0"/>
    <x v="0"/>
    <x v="1"/>
    <d v="1899-12-30T00:00:40"/>
    <d v="1899-12-30T00:00:40"/>
    <x v="0"/>
    <m/>
    <m/>
    <d v="1899-12-30T00:00:00"/>
    <d v="1899-12-30T00:21:58"/>
    <n v="5"/>
    <d v="1899-12-30T00:00:40"/>
    <n v="21.966666666667169"/>
    <x v="3"/>
    <x v="1"/>
  </r>
  <r>
    <x v="0"/>
    <s v="2025015752"/>
    <x v="0"/>
    <x v="125"/>
    <s v="E7074HMN"/>
    <d v="2025-02-27T00:00:00"/>
    <x v="2"/>
    <s v="200223"/>
    <x v="0"/>
    <s v="PA"/>
    <x v="1"/>
    <x v="0"/>
    <d v="2025-02-27T00:00:00"/>
    <d v="1899-12-30T09:15:38"/>
    <d v="2025-02-27T00:00:00"/>
    <d v="1899-12-30T09:16:18"/>
    <d v="2025-02-27T00:00:00"/>
    <d v="1899-12-30T09:56:52"/>
    <x v="0"/>
    <x v="0"/>
    <s v="8043258291"/>
    <s v="EXW"/>
    <d v="1899-12-30T00:41:14"/>
    <x v="585"/>
    <d v="1899-12-30T00:00:40"/>
    <s v="Granel"/>
    <s v="E001"/>
    <x v="1"/>
    <d v="1899-12-30T00:41:14"/>
    <d v="1899-12-30T00:40:34"/>
    <x v="4"/>
    <x v="4"/>
    <x v="1"/>
    <x v="0"/>
    <n v="0"/>
    <n v="0"/>
    <x v="0"/>
    <x v="0"/>
    <x v="1"/>
    <n v="0"/>
    <x v="0"/>
    <x v="1"/>
    <d v="1899-12-30T00:00:40"/>
    <d v="1899-12-30T00:00:40"/>
    <x v="0"/>
    <m/>
    <m/>
    <d v="1899-12-30T00:00:00"/>
    <d v="1899-12-30T00:41:14"/>
    <n v="5"/>
    <d v="1899-12-30T00:00:40"/>
    <n v="41.233333333334393"/>
    <x v="3"/>
    <x v="1"/>
  </r>
  <r>
    <x v="0"/>
    <s v="2025015747"/>
    <x v="0"/>
    <x v="137"/>
    <s v="E9744KKB"/>
    <d v="2025-02-27T00:00:00"/>
    <x v="2"/>
    <s v="200223"/>
    <x v="0"/>
    <s v="PA"/>
    <x v="1"/>
    <x v="0"/>
    <d v="2025-02-27T00:00:00"/>
    <d v="1899-12-30T09:10:11"/>
    <d v="2025-02-27T00:00:00"/>
    <d v="1899-12-30T09:10:56"/>
    <d v="2025-02-27T00:00:00"/>
    <d v="1899-12-30T10:09:36"/>
    <x v="0"/>
    <x v="0"/>
    <s v="8043258293"/>
    <s v="EXW"/>
    <d v="1899-12-30T00:59:25"/>
    <x v="586"/>
    <d v="1899-12-30T00:00:45"/>
    <s v="Granel"/>
    <s v="E001"/>
    <x v="1"/>
    <d v="1899-12-30T00:59:25"/>
    <d v="1899-12-30T00:58:40"/>
    <x v="4"/>
    <x v="4"/>
    <x v="1"/>
    <x v="0"/>
    <n v="0"/>
    <n v="0"/>
    <x v="0"/>
    <x v="0"/>
    <x v="1"/>
    <n v="0"/>
    <x v="0"/>
    <x v="0"/>
    <d v="1899-12-30T00:00:45"/>
    <d v="1899-12-30T00:00:45"/>
    <x v="0"/>
    <m/>
    <m/>
    <d v="1899-12-30T00:00:00"/>
    <d v="1899-12-30T00:59:25"/>
    <n v="5"/>
    <d v="1899-12-30T00:00:45"/>
    <n v="59.416666666660788"/>
    <x v="4"/>
    <x v="0"/>
  </r>
  <r>
    <x v="0"/>
    <s v="2025015761"/>
    <x v="0"/>
    <x v="223"/>
    <s v="E4003KGB"/>
    <d v="2025-02-27T00:00:00"/>
    <x v="2"/>
    <s v="200223"/>
    <x v="0"/>
    <s v="PA"/>
    <x v="1"/>
    <x v="0"/>
    <d v="2025-02-27T00:00:00"/>
    <d v="1899-12-30T09:26:34"/>
    <d v="2025-02-27T00:00:00"/>
    <d v="1899-12-30T09:27:17"/>
    <d v="2025-02-27T00:00:00"/>
    <d v="1899-12-30T10:47:07"/>
    <x v="0"/>
    <x v="0"/>
    <s v="8043258296"/>
    <s v="EXW"/>
    <d v="1899-12-30T01:20:33"/>
    <x v="587"/>
    <d v="1899-12-30T00:00:43"/>
    <s v="Granel"/>
    <s v="E001"/>
    <x v="1"/>
    <d v="1899-12-30T01:20:33"/>
    <d v="1899-12-30T01:19:50"/>
    <x v="4"/>
    <x v="4"/>
    <x v="1"/>
    <x v="0"/>
    <n v="0"/>
    <n v="0"/>
    <x v="0"/>
    <x v="0"/>
    <x v="1"/>
    <n v="0"/>
    <x v="0"/>
    <x v="0"/>
    <d v="1899-12-30T00:00:43"/>
    <d v="1899-12-30T00:00:43"/>
    <x v="0"/>
    <m/>
    <m/>
    <d v="1899-12-30T00:00:00"/>
    <d v="1899-12-30T01:20:33"/>
    <n v="5"/>
    <d v="1899-12-30T00:00:43"/>
    <n v="80.55000000000004"/>
    <x v="4"/>
    <x v="0"/>
  </r>
  <r>
    <x v="0"/>
    <s v="2025015762"/>
    <x v="0"/>
    <x v="144"/>
    <s v="E5435KBP"/>
    <d v="2025-02-27T00:00:00"/>
    <x v="2"/>
    <s v="200223"/>
    <x v="0"/>
    <s v="PA"/>
    <x v="1"/>
    <x v="0"/>
    <d v="2025-02-27T00:00:00"/>
    <d v="1899-12-30T09:27:33"/>
    <d v="2025-02-27T00:00:00"/>
    <d v="1899-12-30T09:28:05"/>
    <d v="2025-02-27T00:00:00"/>
    <d v="1899-12-30T11:01:12"/>
    <x v="0"/>
    <x v="0"/>
    <s v="8043258299"/>
    <s v="EXW"/>
    <d v="1899-12-30T01:33:39"/>
    <x v="588"/>
    <d v="1899-12-30T00:00:32"/>
    <s v="Granel"/>
    <s v="E001"/>
    <x v="1"/>
    <d v="1899-12-30T01:33:39"/>
    <d v="1899-12-30T01:33:07"/>
    <x v="4"/>
    <x v="4"/>
    <x v="1"/>
    <x v="0"/>
    <n v="0"/>
    <n v="0"/>
    <x v="0"/>
    <x v="0"/>
    <x v="1"/>
    <n v="0"/>
    <x v="0"/>
    <x v="2"/>
    <d v="1899-12-30T00:00:32"/>
    <d v="1899-12-30T00:00:32"/>
    <x v="0"/>
    <m/>
    <m/>
    <d v="1899-12-30T00:00:00"/>
    <d v="1899-12-30T01:33:39"/>
    <n v="5"/>
    <d v="1899-12-30T00:00:32"/>
    <n v="93.650000000011204"/>
    <x v="5"/>
    <x v="0"/>
  </r>
  <r>
    <x v="0"/>
    <s v="2025015812"/>
    <x v="0"/>
    <x v="116"/>
    <s v="E1651JFK"/>
    <d v="2025-02-27T00:00:00"/>
    <x v="2"/>
    <s v="3297"/>
    <x v="2"/>
    <s v="PA"/>
    <x v="1"/>
    <x v="0"/>
    <d v="2025-02-27T00:00:00"/>
    <d v="1899-12-30T10:40:25"/>
    <d v="2025-02-27T00:00:00"/>
    <d v="1899-12-30T10:40:30"/>
    <d v="2025-02-27T00:00:00"/>
    <d v="1899-12-30T11:13:57"/>
    <x v="0"/>
    <x v="0"/>
    <s v="8043258301"/>
    <s v="EXW"/>
    <d v="1899-12-30T00:33:32"/>
    <x v="589"/>
    <d v="1899-12-30T00:00:05"/>
    <s v="Granel"/>
    <s v="E001"/>
    <x v="1"/>
    <d v="1899-12-30T00:33:32"/>
    <d v="1899-12-30T00:33:27"/>
    <x v="5"/>
    <x v="4"/>
    <x v="1"/>
    <x v="2"/>
    <n v="0"/>
    <n v="0"/>
    <x v="0"/>
    <x v="2"/>
    <x v="1"/>
    <n v="0"/>
    <x v="0"/>
    <x v="1"/>
    <d v="1899-12-30T00:00:05"/>
    <d v="1899-12-30T00:00:05"/>
    <x v="0"/>
    <m/>
    <m/>
    <d v="1899-12-30T00:00:00"/>
    <d v="1899-12-30T00:33:32"/>
    <n v="5"/>
    <d v="1899-12-30T00:00:05"/>
    <n v="33.533333333323199"/>
    <x v="5"/>
    <x v="1"/>
  </r>
  <r>
    <x v="0"/>
    <s v="2025015773"/>
    <x v="0"/>
    <x v="192"/>
    <s v="E2308KRK"/>
    <d v="2025-02-27T00:00:00"/>
    <x v="2"/>
    <s v="200223"/>
    <x v="0"/>
    <s v="PA"/>
    <x v="1"/>
    <x v="0"/>
    <d v="2025-02-27T00:00:00"/>
    <d v="1899-12-30T09:37:56"/>
    <d v="2025-02-27T00:00:00"/>
    <d v="1899-12-30T09:41:30"/>
    <d v="2025-02-27T00:00:00"/>
    <d v="1899-12-30T11:35:18"/>
    <x v="0"/>
    <x v="0"/>
    <s v="8043258305"/>
    <s v="EXW"/>
    <d v="1899-12-30T01:57:22"/>
    <x v="590"/>
    <d v="1899-12-30T00:03:34"/>
    <s v="Granel"/>
    <s v="E001"/>
    <x v="1"/>
    <d v="1899-12-30T01:57:22"/>
    <d v="1899-12-30T01:53:48"/>
    <x v="4"/>
    <x v="4"/>
    <x v="1"/>
    <x v="0"/>
    <n v="0"/>
    <n v="0"/>
    <x v="0"/>
    <x v="0"/>
    <x v="1"/>
    <n v="0"/>
    <x v="0"/>
    <x v="2"/>
    <d v="1899-12-30T00:03:34"/>
    <d v="1899-12-30T00:03:34"/>
    <x v="0"/>
    <m/>
    <m/>
    <d v="1899-12-30T00:00:00"/>
    <d v="1899-12-30T01:57:22"/>
    <n v="5"/>
    <d v="1899-12-30T00:03:34"/>
    <n v="117.36666666666721"/>
    <x v="5"/>
    <x v="0"/>
  </r>
  <r>
    <x v="0"/>
    <s v="2025015770"/>
    <x v="0"/>
    <x v="224"/>
    <s v="E0657KRV"/>
    <d v="2025-02-27T00:00:00"/>
    <x v="2"/>
    <s v="200223"/>
    <x v="0"/>
    <s v="PA"/>
    <x v="1"/>
    <x v="0"/>
    <d v="2025-02-27T00:00:00"/>
    <d v="1899-12-30T09:34:43"/>
    <d v="2025-02-27T00:00:00"/>
    <d v="1899-12-30T09:41:16"/>
    <d v="2025-02-27T00:00:00"/>
    <d v="1899-12-30T11:37:50"/>
    <x v="0"/>
    <x v="0"/>
    <s v="8043258306"/>
    <s v="EXW"/>
    <d v="1899-12-30T02:03:07"/>
    <x v="591"/>
    <d v="1899-12-30T00:06:33"/>
    <s v="Granel"/>
    <s v="E001"/>
    <x v="1"/>
    <d v="1899-12-30T02:03:07"/>
    <d v="1899-12-30T01:56:34"/>
    <x v="4"/>
    <x v="4"/>
    <x v="1"/>
    <x v="0"/>
    <n v="0"/>
    <n v="0"/>
    <x v="0"/>
    <x v="0"/>
    <x v="1"/>
    <n v="0"/>
    <x v="0"/>
    <x v="2"/>
    <d v="1899-12-30T00:06:33"/>
    <d v="1899-12-30T00:06:33"/>
    <x v="0"/>
    <m/>
    <m/>
    <d v="1899-12-30T00:00:00"/>
    <d v="1899-12-30T02:03:07"/>
    <n v="5"/>
    <d v="1899-12-30T00:06:33"/>
    <n v="123.11666666665924"/>
    <x v="5"/>
    <x v="0"/>
  </r>
  <r>
    <x v="0"/>
    <s v="2025015774"/>
    <x v="0"/>
    <x v="194"/>
    <s v="E7067LDF"/>
    <d v="2025-02-27T00:00:00"/>
    <x v="2"/>
    <s v="200223"/>
    <x v="0"/>
    <s v="PA"/>
    <x v="1"/>
    <x v="0"/>
    <d v="2025-02-27T00:00:00"/>
    <d v="1899-12-30T09:39:09"/>
    <d v="2025-02-27T00:00:00"/>
    <d v="1899-12-30T09:41:43"/>
    <d v="2025-02-27T00:00:00"/>
    <d v="1899-12-30T11:57:41"/>
    <x v="0"/>
    <x v="0"/>
    <s v="8043258309"/>
    <s v="EXW"/>
    <d v="1899-12-30T02:18:32"/>
    <x v="592"/>
    <d v="1899-12-30T00:02:34"/>
    <s v="Granel"/>
    <s v="E001"/>
    <x v="1"/>
    <d v="1899-12-30T02:18:32"/>
    <d v="1899-12-30T02:15:58"/>
    <x v="4"/>
    <x v="4"/>
    <x v="1"/>
    <x v="0"/>
    <n v="0"/>
    <n v="0"/>
    <x v="0"/>
    <x v="0"/>
    <x v="1"/>
    <n v="0"/>
    <x v="0"/>
    <x v="2"/>
    <d v="1899-12-30T00:02:34"/>
    <d v="1899-12-30T00:02:34"/>
    <x v="0"/>
    <m/>
    <m/>
    <d v="1899-12-30T00:00:00"/>
    <d v="1899-12-30T02:18:32"/>
    <n v="5"/>
    <d v="1899-12-30T00:02:34"/>
    <n v="138.53333333332802"/>
    <x v="5"/>
    <x v="0"/>
  </r>
  <r>
    <x v="0"/>
    <s v="2025015782"/>
    <x v="0"/>
    <x v="197"/>
    <s v="E0826HTX"/>
    <d v="2025-02-27T00:00:00"/>
    <x v="2"/>
    <s v="200223"/>
    <x v="0"/>
    <s v="PA"/>
    <x v="1"/>
    <x v="0"/>
    <d v="2025-02-27T00:00:00"/>
    <d v="1899-12-30T09:47:55"/>
    <d v="2025-02-27T00:00:00"/>
    <d v="1899-12-30T09:59:18"/>
    <d v="2025-02-27T00:00:00"/>
    <d v="1899-12-30T12:18:08"/>
    <x v="0"/>
    <x v="0"/>
    <s v="8043258312"/>
    <s v="EXW"/>
    <d v="1899-12-30T02:30:13"/>
    <x v="593"/>
    <d v="1899-12-30T00:11:23"/>
    <s v="Granel"/>
    <s v="E001"/>
    <x v="1"/>
    <d v="1899-12-30T02:30:13"/>
    <d v="1899-12-30T02:18:50"/>
    <x v="4"/>
    <x v="4"/>
    <x v="1"/>
    <x v="0"/>
    <n v="0"/>
    <n v="0"/>
    <x v="0"/>
    <x v="0"/>
    <x v="1"/>
    <n v="0"/>
    <x v="0"/>
    <x v="2"/>
    <d v="1899-12-30T00:11:23"/>
    <d v="1899-12-30T00:11:23"/>
    <x v="0"/>
    <m/>
    <m/>
    <d v="1899-12-30T00:00:00"/>
    <d v="1899-12-30T02:30:13"/>
    <n v="5"/>
    <d v="1899-12-30T00:11:23"/>
    <n v="150.21666666666724"/>
    <x v="11"/>
    <x v="0"/>
  </r>
  <r>
    <x v="0"/>
    <s v="2025015793"/>
    <x v="0"/>
    <x v="225"/>
    <s v="E5438MMC"/>
    <d v="2025-02-27T00:00:00"/>
    <x v="2"/>
    <s v="200223"/>
    <x v="0"/>
    <s v="PA"/>
    <x v="1"/>
    <x v="0"/>
    <d v="2025-02-27T00:00:00"/>
    <d v="1899-12-30T10:01:17"/>
    <d v="2025-02-27T00:00:00"/>
    <d v="1899-12-30T10:01:50"/>
    <d v="2025-02-27T00:00:00"/>
    <d v="1899-12-30T12:38:27"/>
    <x v="0"/>
    <x v="0"/>
    <s v="8043258315"/>
    <s v="EXW"/>
    <d v="1899-12-30T02:37:10"/>
    <x v="594"/>
    <d v="1899-12-30T00:00:33"/>
    <s v="Granel"/>
    <s v="E001"/>
    <x v="1"/>
    <d v="1899-12-30T02:37:10"/>
    <d v="1899-12-30T02:36:37"/>
    <x v="5"/>
    <x v="4"/>
    <x v="1"/>
    <x v="0"/>
    <n v="0"/>
    <n v="0"/>
    <x v="0"/>
    <x v="0"/>
    <x v="1"/>
    <n v="0"/>
    <x v="0"/>
    <x v="2"/>
    <d v="1899-12-30T00:00:33"/>
    <d v="1899-12-30T00:00:33"/>
    <x v="0"/>
    <m/>
    <m/>
    <d v="1899-12-30T00:00:00"/>
    <d v="1899-12-30T02:37:10"/>
    <n v="5"/>
    <d v="1899-12-30T00:00:33"/>
    <n v="157.1666666666687"/>
    <x v="11"/>
    <x v="0"/>
  </r>
  <r>
    <x v="0"/>
    <s v="2025015794"/>
    <x v="0"/>
    <x v="139"/>
    <s v="E4352KCH"/>
    <d v="2025-02-27T00:00:00"/>
    <x v="2"/>
    <s v="200223"/>
    <x v="0"/>
    <s v="PA"/>
    <x v="1"/>
    <x v="0"/>
    <d v="2025-02-27T00:00:00"/>
    <d v="1899-12-30T10:03:54"/>
    <d v="2025-02-27T00:00:00"/>
    <d v="1899-12-30T10:04:47"/>
    <d v="2025-02-27T00:00:00"/>
    <d v="1899-12-30T12:55:20"/>
    <x v="0"/>
    <x v="0"/>
    <s v="8043258317"/>
    <s v="EXW"/>
    <d v="1899-12-30T02:51:26"/>
    <x v="595"/>
    <d v="1899-12-30T00:00:53"/>
    <s v="Granel"/>
    <s v="E001"/>
    <x v="1"/>
    <d v="1899-12-30T02:51:26"/>
    <d v="1899-12-30T02:50:33"/>
    <x v="5"/>
    <x v="4"/>
    <x v="1"/>
    <x v="0"/>
    <n v="0"/>
    <n v="0"/>
    <x v="0"/>
    <x v="0"/>
    <x v="1"/>
    <n v="0"/>
    <x v="0"/>
    <x v="2"/>
    <d v="1899-12-30T00:00:53"/>
    <d v="1899-12-30T00:00:53"/>
    <x v="0"/>
    <m/>
    <m/>
    <d v="1899-12-30T00:00:00"/>
    <d v="1899-12-30T02:51:26"/>
    <n v="5"/>
    <d v="1899-12-30T00:00:53"/>
    <n v="171.43333333333916"/>
    <x v="11"/>
    <x v="0"/>
  </r>
  <r>
    <x v="0"/>
    <s v="2025015833"/>
    <x v="0"/>
    <x v="226"/>
    <s v="E2431LWH"/>
    <d v="2025-02-27T00:00:00"/>
    <x v="2"/>
    <s v="200223"/>
    <x v="0"/>
    <s v="PA"/>
    <x v="1"/>
    <x v="0"/>
    <d v="2025-02-27T00:00:00"/>
    <d v="1899-12-30T11:25:04"/>
    <d v="2025-02-27T00:00:00"/>
    <d v="1899-12-30T11:25:40"/>
    <d v="2025-02-27T00:00:00"/>
    <d v="1899-12-30T13:26:30"/>
    <x v="0"/>
    <x v="0"/>
    <s v="8043258326"/>
    <s v="EXW"/>
    <d v="1899-12-30T02:01:26"/>
    <x v="596"/>
    <d v="1899-12-30T00:00:36"/>
    <s v="Granel"/>
    <s v="E001"/>
    <x v="1"/>
    <d v="1899-12-30T02:01:26"/>
    <d v="1899-12-30T02:00:50"/>
    <x v="9"/>
    <x v="4"/>
    <x v="1"/>
    <x v="0"/>
    <n v="0"/>
    <n v="0"/>
    <x v="0"/>
    <x v="0"/>
    <x v="1"/>
    <n v="0"/>
    <x v="0"/>
    <x v="2"/>
    <d v="1899-12-30T00:00:36"/>
    <d v="1899-12-30T00:00:36"/>
    <x v="0"/>
    <m/>
    <m/>
    <d v="1899-12-30T00:00:00"/>
    <d v="1899-12-30T02:01:26"/>
    <n v="5"/>
    <d v="1899-12-30T00:00:36"/>
    <n v="121.43333333332791"/>
    <x v="6"/>
    <x v="0"/>
  </r>
  <r>
    <x v="0"/>
    <s v="2025015813"/>
    <x v="0"/>
    <x v="227"/>
    <s v="E5008KDN"/>
    <d v="2025-02-27T00:00:00"/>
    <x v="2"/>
    <s v="200223"/>
    <x v="0"/>
    <s v="PA"/>
    <x v="1"/>
    <x v="0"/>
    <d v="2025-02-27T00:00:00"/>
    <d v="1899-12-30T10:44:27"/>
    <d v="2025-02-27T00:00:00"/>
    <d v="1899-12-30T10:45:02"/>
    <d v="2025-02-27T00:00:00"/>
    <d v="1899-12-30T13:28:21"/>
    <x v="0"/>
    <x v="0"/>
    <s v="8043258327"/>
    <s v="EXW"/>
    <d v="1899-12-30T02:43:54"/>
    <x v="597"/>
    <d v="1899-12-30T00:00:35"/>
    <s v="Granel"/>
    <s v="E001"/>
    <x v="1"/>
    <d v="1899-12-30T02:43:54"/>
    <d v="1899-12-30T02:43:19"/>
    <x v="5"/>
    <x v="4"/>
    <x v="1"/>
    <x v="0"/>
    <n v="0"/>
    <n v="0"/>
    <x v="0"/>
    <x v="0"/>
    <x v="1"/>
    <n v="0"/>
    <x v="0"/>
    <x v="2"/>
    <d v="1899-12-30T00:00:35"/>
    <d v="1899-12-30T00:00:35"/>
    <x v="0"/>
    <m/>
    <m/>
    <d v="1899-12-30T00:00:00"/>
    <d v="1899-12-30T02:43:54"/>
    <n v="5"/>
    <d v="1899-12-30T00:00:35"/>
    <n v="163.90000000000802"/>
    <x v="6"/>
    <x v="0"/>
  </r>
  <r>
    <x v="0"/>
    <s v="2025015834"/>
    <x v="0"/>
    <x v="228"/>
    <s v="E3905LTP"/>
    <d v="2025-02-27T00:00:00"/>
    <x v="2"/>
    <s v="200223"/>
    <x v="0"/>
    <s v="PA"/>
    <x v="1"/>
    <x v="0"/>
    <d v="2025-02-27T00:00:00"/>
    <d v="1899-12-30T11:26:25"/>
    <d v="2025-02-27T00:00:00"/>
    <d v="1899-12-30T11:27:00"/>
    <d v="2025-02-27T00:00:00"/>
    <d v="1899-12-30T13:37:51"/>
    <x v="0"/>
    <x v="0"/>
    <s v="8043258329"/>
    <s v="EXW"/>
    <d v="1899-12-30T02:11:26"/>
    <x v="598"/>
    <d v="1899-12-30T00:00:35"/>
    <s v="Granel"/>
    <s v="E001"/>
    <x v="1"/>
    <d v="1899-12-30T02:11:26"/>
    <d v="1899-12-30T02:10:51"/>
    <x v="9"/>
    <x v="4"/>
    <x v="1"/>
    <x v="0"/>
    <n v="0"/>
    <n v="0"/>
    <x v="0"/>
    <x v="0"/>
    <x v="1"/>
    <n v="0"/>
    <x v="0"/>
    <x v="2"/>
    <d v="1899-12-30T00:00:35"/>
    <d v="1899-12-30T00:00:35"/>
    <x v="0"/>
    <m/>
    <m/>
    <d v="1899-12-30T00:00:00"/>
    <d v="1899-12-30T02:11:26"/>
    <n v="5"/>
    <d v="1899-12-30T00:00:35"/>
    <n v="131.43333333333595"/>
    <x v="6"/>
    <x v="0"/>
  </r>
  <r>
    <x v="0"/>
    <s v="2025015846"/>
    <x v="0"/>
    <x v="229"/>
    <s v="E3468KKN"/>
    <d v="2025-02-27T00:00:00"/>
    <x v="2"/>
    <s v="200223"/>
    <x v="0"/>
    <s v="PA"/>
    <x v="1"/>
    <x v="0"/>
    <d v="2025-02-27T00:00:00"/>
    <d v="1899-12-30T12:13:22"/>
    <d v="2025-02-27T00:00:00"/>
    <d v="1899-12-30T12:14:03"/>
    <d v="2025-02-27T00:00:00"/>
    <d v="1899-12-30T14:41:15"/>
    <x v="0"/>
    <x v="0"/>
    <s v="8043258336"/>
    <s v="EXW"/>
    <d v="1899-12-30T02:27:53"/>
    <x v="599"/>
    <d v="1899-12-30T00:00:41"/>
    <s v="Granel"/>
    <s v="E001"/>
    <x v="1"/>
    <d v="1899-12-30T02:27:53"/>
    <d v="1899-12-30T02:27:12"/>
    <x v="13"/>
    <x v="4"/>
    <x v="1"/>
    <x v="0"/>
    <n v="0"/>
    <n v="0"/>
    <x v="0"/>
    <x v="0"/>
    <x v="1"/>
    <n v="0"/>
    <x v="0"/>
    <x v="2"/>
    <d v="1899-12-30T00:00:41"/>
    <d v="1899-12-30T00:00:41"/>
    <x v="0"/>
    <m/>
    <m/>
    <d v="1899-12-30T00:00:00"/>
    <d v="1899-12-30T02:27:53"/>
    <n v="5"/>
    <d v="1899-12-30T00:00:41"/>
    <n v="147.88333333333426"/>
    <x v="7"/>
    <x v="0"/>
  </r>
  <r>
    <x v="0"/>
    <s v="2025015856"/>
    <x v="0"/>
    <x v="230"/>
    <s v="E3495JXR"/>
    <d v="2025-02-27T00:00:00"/>
    <x v="2"/>
    <s v="200223"/>
    <x v="0"/>
    <s v="PA"/>
    <x v="1"/>
    <x v="0"/>
    <d v="2025-02-27T00:00:00"/>
    <d v="1899-12-30T12:29:23"/>
    <d v="2025-02-27T00:00:00"/>
    <d v="1899-12-30T12:29:52"/>
    <d v="2025-02-27T00:00:00"/>
    <d v="1899-12-30T14:49:30"/>
    <x v="0"/>
    <x v="0"/>
    <s v="8043258337"/>
    <s v="EXW"/>
    <d v="1899-12-30T02:20:07"/>
    <x v="600"/>
    <d v="1899-12-30T00:00:29"/>
    <s v="Granel"/>
    <s v="E001"/>
    <x v="1"/>
    <d v="1899-12-30T02:20:07"/>
    <d v="1899-12-30T02:19:38"/>
    <x v="13"/>
    <x v="4"/>
    <x v="1"/>
    <x v="0"/>
    <n v="0"/>
    <n v="0"/>
    <x v="0"/>
    <x v="0"/>
    <x v="1"/>
    <n v="0"/>
    <x v="0"/>
    <x v="2"/>
    <d v="1899-12-30T00:00:29"/>
    <d v="1899-12-30T00:00:29"/>
    <x v="0"/>
    <m/>
    <m/>
    <d v="1899-12-30T00:00:00"/>
    <d v="1899-12-30T02:20:07"/>
    <n v="5"/>
    <d v="1899-12-30T00:00:29"/>
    <n v="140.11666666666548"/>
    <x v="7"/>
    <x v="0"/>
  </r>
  <r>
    <x v="0"/>
    <s v="2025015850"/>
    <x v="0"/>
    <x v="200"/>
    <s v="E3846JCY"/>
    <d v="2025-02-27T00:00:00"/>
    <x v="2"/>
    <s v="200223"/>
    <x v="0"/>
    <s v="PA"/>
    <x v="1"/>
    <x v="0"/>
    <d v="2025-02-27T00:00:00"/>
    <d v="1899-12-30T12:24:00"/>
    <d v="2025-02-27T00:00:00"/>
    <d v="1899-12-30T12:24:22"/>
    <d v="2025-02-27T00:00:00"/>
    <d v="1899-12-30T14:52:02"/>
    <x v="0"/>
    <x v="0"/>
    <s v="8043258338"/>
    <s v="EXW"/>
    <d v="1899-12-30T02:28:02"/>
    <x v="601"/>
    <d v="1899-12-30T00:00:22"/>
    <s v="Granel"/>
    <s v="E001"/>
    <x v="1"/>
    <d v="1899-12-30T02:28:02"/>
    <d v="1899-12-30T02:27:40"/>
    <x v="13"/>
    <x v="4"/>
    <x v="1"/>
    <x v="0"/>
    <n v="0"/>
    <n v="0"/>
    <x v="0"/>
    <x v="0"/>
    <x v="1"/>
    <n v="0"/>
    <x v="0"/>
    <x v="2"/>
    <d v="1899-12-30T00:00:22"/>
    <d v="1899-12-30T00:00:22"/>
    <x v="0"/>
    <m/>
    <m/>
    <d v="1899-12-30T00:00:00"/>
    <d v="1899-12-30T02:28:02"/>
    <n v="5"/>
    <d v="1899-12-30T00:00:22"/>
    <n v="148.03333333332472"/>
    <x v="7"/>
    <x v="0"/>
  </r>
  <r>
    <x v="0"/>
    <s v="2025015874"/>
    <x v="0"/>
    <x v="231"/>
    <s v="E3402LTY"/>
    <d v="2025-02-27T00:00:00"/>
    <x v="2"/>
    <s v="200223"/>
    <x v="0"/>
    <s v="PA"/>
    <x v="1"/>
    <x v="0"/>
    <d v="2025-02-27T00:00:00"/>
    <d v="1899-12-30T13:01:58"/>
    <d v="2025-02-27T00:00:00"/>
    <d v="1899-12-30T13:02:51"/>
    <d v="2025-02-27T00:00:00"/>
    <d v="1899-12-30T15:07:35"/>
    <x v="0"/>
    <x v="0"/>
    <s v="8043258342"/>
    <s v="EXW"/>
    <d v="1899-12-30T02:05:37"/>
    <x v="602"/>
    <d v="1899-12-30T00:00:53"/>
    <s v="Granel"/>
    <s v="E001"/>
    <x v="1"/>
    <d v="1899-12-30T02:05:37"/>
    <d v="1899-12-30T02:04:44"/>
    <x v="6"/>
    <x v="4"/>
    <x v="1"/>
    <x v="0"/>
    <n v="0"/>
    <n v="0"/>
    <x v="0"/>
    <x v="0"/>
    <x v="1"/>
    <n v="0"/>
    <x v="0"/>
    <x v="2"/>
    <d v="1899-12-30T00:00:53"/>
    <d v="1899-12-30T00:00:53"/>
    <x v="0"/>
    <m/>
    <m/>
    <d v="1899-12-30T00:00:00"/>
    <d v="1899-12-30T02:05:37"/>
    <n v="5"/>
    <d v="1899-12-30T00:00:53"/>
    <n v="125.61666666665762"/>
    <x v="14"/>
    <x v="0"/>
  </r>
  <r>
    <x v="0"/>
    <s v="2025015903"/>
    <x v="0"/>
    <x v="206"/>
    <s v="E6451MPS"/>
    <d v="2025-02-27T00:00:00"/>
    <x v="2"/>
    <s v="200223"/>
    <x v="0"/>
    <s v="PA"/>
    <x v="1"/>
    <x v="0"/>
    <d v="2025-02-27T00:00:00"/>
    <d v="1899-12-30T14:00:30"/>
    <d v="2025-02-27T00:00:00"/>
    <d v="1899-12-30T14:01:05"/>
    <d v="2025-02-27T00:00:00"/>
    <d v="1899-12-30T15:19:32"/>
    <x v="0"/>
    <x v="0"/>
    <s v="8043258344"/>
    <s v="EXW"/>
    <d v="1899-12-30T01:19:02"/>
    <x v="603"/>
    <d v="1899-12-30T00:00:35"/>
    <s v="Granel"/>
    <s v="E001"/>
    <x v="1"/>
    <d v="1899-12-30T01:19:02"/>
    <d v="1899-12-30T01:18:27"/>
    <x v="14"/>
    <x v="4"/>
    <x v="1"/>
    <x v="0"/>
    <n v="0"/>
    <n v="0"/>
    <x v="0"/>
    <x v="0"/>
    <x v="1"/>
    <n v="0"/>
    <x v="0"/>
    <x v="0"/>
    <d v="1899-12-30T00:00:35"/>
    <d v="1899-12-30T00:00:35"/>
    <x v="0"/>
    <m/>
    <m/>
    <d v="1899-12-30T00:00:00"/>
    <d v="1899-12-30T01:19:02"/>
    <n v="5"/>
    <d v="1899-12-30T00:00:35"/>
    <n v="79.033333333320002"/>
    <x v="14"/>
    <x v="0"/>
  </r>
  <r>
    <x v="0"/>
    <s v="2025015908"/>
    <x v="0"/>
    <x v="169"/>
    <s v="E3924KFH"/>
    <d v="2025-02-27T00:00:00"/>
    <x v="2"/>
    <s v="200223"/>
    <x v="0"/>
    <s v="PA"/>
    <x v="1"/>
    <x v="0"/>
    <d v="2025-02-27T00:00:00"/>
    <d v="1899-12-30T14:07:54"/>
    <d v="2025-02-27T00:00:00"/>
    <d v="1899-12-30T14:08:21"/>
    <d v="2025-02-27T00:00:00"/>
    <d v="1899-12-30T15:36:34"/>
    <x v="0"/>
    <x v="0"/>
    <s v="8043258348"/>
    <s v="EXW"/>
    <d v="1899-12-30T01:28:40"/>
    <x v="604"/>
    <d v="1899-12-30T00:00:27"/>
    <s v="Granel"/>
    <s v="E001"/>
    <x v="1"/>
    <d v="1899-12-30T01:28:40"/>
    <d v="1899-12-30T01:28:13"/>
    <x v="14"/>
    <x v="4"/>
    <x v="1"/>
    <x v="0"/>
    <n v="0"/>
    <n v="0"/>
    <x v="0"/>
    <x v="0"/>
    <x v="1"/>
    <n v="0"/>
    <x v="0"/>
    <x v="0"/>
    <d v="1899-12-30T00:00:27"/>
    <d v="1899-12-30T00:00:27"/>
    <x v="0"/>
    <m/>
    <m/>
    <d v="1899-12-30T00:00:00"/>
    <d v="1899-12-30T01:28:40"/>
    <n v="5"/>
    <d v="1899-12-30T00:00:27"/>
    <n v="88.666666666675198"/>
    <x v="14"/>
    <x v="0"/>
  </r>
  <r>
    <x v="0"/>
    <s v="2025015920"/>
    <x v="0"/>
    <x v="232"/>
    <s v="E7900KYN"/>
    <d v="2025-02-27T00:00:00"/>
    <x v="2"/>
    <s v="200223"/>
    <x v="0"/>
    <s v="PA"/>
    <x v="1"/>
    <x v="0"/>
    <d v="2025-02-27T00:00:00"/>
    <d v="1899-12-30T14:33:55"/>
    <d v="2025-02-27T00:00:00"/>
    <d v="1899-12-30T14:34:28"/>
    <d v="2025-02-27T00:00:00"/>
    <d v="1899-12-30T16:11:08"/>
    <x v="0"/>
    <x v="0"/>
    <s v="8043258351"/>
    <s v="EXW"/>
    <d v="1899-12-30T01:37:13"/>
    <x v="605"/>
    <d v="1899-12-30T00:00:33"/>
    <s v="Granel"/>
    <s v="E001"/>
    <x v="1"/>
    <d v="1899-12-30T01:37:13"/>
    <d v="1899-12-30T01:36:40"/>
    <x v="14"/>
    <x v="4"/>
    <x v="1"/>
    <x v="0"/>
    <n v="0"/>
    <n v="0"/>
    <x v="0"/>
    <x v="0"/>
    <x v="1"/>
    <n v="0"/>
    <x v="0"/>
    <x v="2"/>
    <d v="1899-12-30T00:00:33"/>
    <d v="1899-12-30T00:00:33"/>
    <x v="0"/>
    <m/>
    <m/>
    <d v="1899-12-30T00:00:00"/>
    <d v="1899-12-30T01:37:13"/>
    <n v="5"/>
    <d v="1899-12-30T00:00:33"/>
    <n v="97.216666666675252"/>
    <x v="8"/>
    <x v="0"/>
  </r>
  <r>
    <x v="0"/>
    <s v="2025015910"/>
    <x v="0"/>
    <x v="233"/>
    <s v="E3086KVD"/>
    <d v="2025-02-27T00:00:00"/>
    <x v="2"/>
    <s v="200223"/>
    <x v="0"/>
    <s v="PA"/>
    <x v="1"/>
    <x v="0"/>
    <d v="2025-02-27T00:00:00"/>
    <d v="1899-12-30T14:08:48"/>
    <d v="2025-02-27T00:00:00"/>
    <d v="1899-12-30T14:09:10"/>
    <d v="2025-02-27T00:00:00"/>
    <d v="1899-12-30T16:13:04"/>
    <x v="0"/>
    <x v="0"/>
    <s v="8043258352"/>
    <s v="EXW"/>
    <d v="1899-12-30T02:04:16"/>
    <x v="606"/>
    <d v="1899-12-30T00:00:22"/>
    <s v="Granel"/>
    <s v="E001"/>
    <x v="1"/>
    <d v="1899-12-30T02:04:16"/>
    <d v="1899-12-30T02:03:54"/>
    <x v="14"/>
    <x v="4"/>
    <x v="1"/>
    <x v="0"/>
    <n v="0"/>
    <n v="0"/>
    <x v="0"/>
    <x v="0"/>
    <x v="1"/>
    <n v="0"/>
    <x v="0"/>
    <x v="2"/>
    <d v="1899-12-30T00:00:22"/>
    <d v="1899-12-30T00:00:22"/>
    <x v="0"/>
    <m/>
    <m/>
    <d v="1899-12-30T00:00:00"/>
    <d v="1899-12-30T02:04:16"/>
    <n v="5"/>
    <d v="1899-12-30T00:00:22"/>
    <n v="124.26666666667197"/>
    <x v="8"/>
    <x v="0"/>
  </r>
  <r>
    <x v="0"/>
    <s v="2025015967"/>
    <x v="0"/>
    <x v="234"/>
    <s v="E2625MSJ"/>
    <d v="2025-02-27T00:00:00"/>
    <x v="2"/>
    <s v="200223"/>
    <x v="0"/>
    <s v="PA"/>
    <x v="1"/>
    <x v="0"/>
    <d v="2025-02-27T00:00:00"/>
    <d v="1899-12-30T16:17:00"/>
    <d v="2025-02-27T00:00:00"/>
    <d v="1899-12-30T16:17:23"/>
    <d v="2025-02-27T00:00:00"/>
    <d v="1899-12-30T16:45:29"/>
    <x v="0"/>
    <x v="0"/>
    <s v="8043258361"/>
    <s v="EXW"/>
    <d v="1899-12-30T00:28:29"/>
    <x v="607"/>
    <d v="1899-12-30T00:00:23"/>
    <s v="Granel"/>
    <s v="E001"/>
    <x v="1"/>
    <d v="1899-12-30T00:28:29"/>
    <d v="1899-12-30T00:28:06"/>
    <x v="7"/>
    <x v="4"/>
    <x v="1"/>
    <x v="0"/>
    <n v="0"/>
    <n v="0"/>
    <x v="0"/>
    <x v="0"/>
    <x v="1"/>
    <n v="0"/>
    <x v="0"/>
    <x v="1"/>
    <d v="1899-12-30T00:00:23"/>
    <d v="1899-12-30T00:00:23"/>
    <x v="0"/>
    <m/>
    <m/>
    <d v="1899-12-30T00:00:00"/>
    <d v="1899-12-30T00:28:29"/>
    <n v="5"/>
    <d v="1899-12-30T00:00:23"/>
    <n v="28.483333333329526"/>
    <x v="8"/>
    <x v="1"/>
  </r>
  <r>
    <x v="0"/>
    <s v="2025015994"/>
    <x v="0"/>
    <x v="235"/>
    <s v="E2662MDH"/>
    <d v="2025-02-27T00:00:00"/>
    <x v="2"/>
    <s v="200223"/>
    <x v="0"/>
    <s v="PA"/>
    <x v="1"/>
    <x v="0"/>
    <d v="2025-02-27T00:00:00"/>
    <d v="1899-12-30T17:03:50"/>
    <d v="2025-02-27T00:00:00"/>
    <d v="1899-12-30T17:04:30"/>
    <d v="2025-02-27T00:00:00"/>
    <d v="1899-12-30T17:22:15"/>
    <x v="0"/>
    <x v="0"/>
    <s v="8043258367"/>
    <s v="EXW"/>
    <d v="1899-12-30T00:18:25"/>
    <x v="608"/>
    <d v="1899-12-30T00:00:40"/>
    <s v="Granel"/>
    <s v="E001"/>
    <x v="1"/>
    <d v="1899-12-30T00:18:25"/>
    <d v="1899-12-30T00:17:45"/>
    <x v="11"/>
    <x v="4"/>
    <x v="1"/>
    <x v="0"/>
    <n v="0"/>
    <n v="0"/>
    <x v="0"/>
    <x v="0"/>
    <x v="1"/>
    <n v="0"/>
    <x v="0"/>
    <x v="1"/>
    <d v="1899-12-30T00:00:40"/>
    <d v="1899-12-30T00:00:40"/>
    <x v="0"/>
    <m/>
    <m/>
    <d v="1899-12-30T00:00:00"/>
    <d v="1899-12-30T00:18:25"/>
    <n v="5"/>
    <d v="1899-12-30T00:00:40"/>
    <n v="18.416666666664057"/>
    <x v="12"/>
    <x v="1"/>
  </r>
  <r>
    <x v="0"/>
    <s v="2025016012"/>
    <x v="0"/>
    <x v="236"/>
    <s v="E9183LVG"/>
    <d v="2025-02-27T00:00:00"/>
    <x v="2"/>
    <s v="200223"/>
    <x v="0"/>
    <s v="PA"/>
    <x v="1"/>
    <x v="0"/>
    <d v="2025-02-27T00:00:00"/>
    <d v="1899-12-30T17:41:15"/>
    <d v="2025-02-27T00:00:00"/>
    <d v="1899-12-30T17:41:47"/>
    <d v="2025-02-27T00:00:00"/>
    <d v="1899-12-30T18:06:10"/>
    <x v="0"/>
    <x v="0"/>
    <s v="8043258371"/>
    <s v="EXW"/>
    <d v="1899-12-30T00:24:55"/>
    <x v="292"/>
    <d v="1899-12-30T00:00:32"/>
    <s v="Granel"/>
    <s v="E001"/>
    <x v="1"/>
    <d v="1899-12-30T00:24:55"/>
    <d v="1899-12-30T00:24:23"/>
    <x v="11"/>
    <x v="4"/>
    <x v="1"/>
    <x v="0"/>
    <n v="0"/>
    <n v="0"/>
    <x v="0"/>
    <x v="0"/>
    <x v="1"/>
    <n v="0"/>
    <x v="0"/>
    <x v="1"/>
    <d v="1899-12-30T00:00:32"/>
    <d v="1899-12-30T00:00:32"/>
    <x v="0"/>
    <m/>
    <m/>
    <d v="1899-12-30T00:00:00"/>
    <d v="1899-12-30T00:24:55"/>
    <n v="5"/>
    <d v="1899-12-30T00:00:32"/>
    <n v="24.916666666665712"/>
    <x v="9"/>
    <x v="1"/>
  </r>
  <r>
    <x v="0"/>
    <s v="2025016409"/>
    <x v="0"/>
    <x v="125"/>
    <s v="E7074HMN"/>
    <d v="2025-03-03T00:00:00"/>
    <x v="2"/>
    <s v="200223"/>
    <x v="0"/>
    <s v="PA"/>
    <x v="1"/>
    <x v="0"/>
    <d v="2025-03-03T00:00:00"/>
    <d v="1899-12-30T08:02:37"/>
    <d v="2025-03-03T00:00:00"/>
    <d v="1899-12-30T08:03:08"/>
    <d v="2025-03-03T00:00:00"/>
    <d v="1899-12-30T08:44:51"/>
    <x v="0"/>
    <x v="0"/>
    <s v="8043258457"/>
    <s v="EXW"/>
    <d v="1899-12-30T00:42:14"/>
    <x v="609"/>
    <d v="1899-12-30T00:00:31"/>
    <s v="Granel"/>
    <s v="E001"/>
    <x v="1"/>
    <d v="1899-12-30T00:42:14"/>
    <d v="1899-12-30T00:41:43"/>
    <x v="3"/>
    <x v="6"/>
    <x v="2"/>
    <x v="0"/>
    <n v="0"/>
    <n v="0"/>
    <x v="0"/>
    <x v="0"/>
    <x v="2"/>
    <n v="0"/>
    <x v="0"/>
    <x v="1"/>
    <d v="1899-12-30T00:00:31"/>
    <d v="1899-12-30T00:00:31"/>
    <x v="0"/>
    <m/>
    <m/>
    <d v="1899-12-30T00:00:00"/>
    <d v="1899-12-30T00:42:14"/>
    <n v="2"/>
    <d v="1899-12-30T00:00:31"/>
    <n v="42.233333333342387"/>
    <x v="2"/>
    <x v="1"/>
  </r>
  <r>
    <x v="0"/>
    <s v="2025016414"/>
    <x v="0"/>
    <x v="224"/>
    <s v="E0657KRV"/>
    <d v="2025-03-03T00:00:00"/>
    <x v="2"/>
    <s v="200223"/>
    <x v="0"/>
    <s v="PA"/>
    <x v="1"/>
    <x v="0"/>
    <d v="2025-03-03T00:00:00"/>
    <d v="1899-12-30T08:10:39"/>
    <d v="2025-03-03T00:00:00"/>
    <d v="1899-12-30T08:13:18"/>
    <d v="2025-03-03T00:00:00"/>
    <d v="1899-12-30T08:54:46"/>
    <x v="0"/>
    <x v="0"/>
    <s v="8043258460"/>
    <s v="EXW"/>
    <d v="1899-12-30T00:44:07"/>
    <x v="610"/>
    <d v="1899-12-30T00:02:39"/>
    <s v="Granel"/>
    <s v="E001"/>
    <x v="1"/>
    <d v="1899-12-30T00:44:07"/>
    <d v="1899-12-30T00:41:28"/>
    <x v="3"/>
    <x v="6"/>
    <x v="2"/>
    <x v="0"/>
    <n v="0"/>
    <n v="0"/>
    <x v="0"/>
    <x v="0"/>
    <x v="2"/>
    <n v="0"/>
    <x v="0"/>
    <x v="1"/>
    <d v="1899-12-30T00:02:39"/>
    <d v="1899-12-30T00:02:39"/>
    <x v="0"/>
    <m/>
    <m/>
    <d v="1899-12-30T00:00:00"/>
    <d v="1899-12-30T00:44:07"/>
    <n v="2"/>
    <d v="1899-12-30T00:02:39"/>
    <n v="44.116666666660798"/>
    <x v="2"/>
    <x v="1"/>
  </r>
  <r>
    <x v="0"/>
    <s v="2025016447"/>
    <x v="0"/>
    <x v="223"/>
    <s v="E4003KGB"/>
    <d v="2025-03-03T00:00:00"/>
    <x v="2"/>
    <s v="200223"/>
    <x v="0"/>
    <s v="PA"/>
    <x v="1"/>
    <x v="0"/>
    <d v="2025-03-03T00:00:00"/>
    <d v="1899-12-30T09:18:39"/>
    <d v="2025-03-03T00:00:00"/>
    <d v="1899-12-30T09:19:20"/>
    <d v="2025-03-03T00:00:00"/>
    <d v="1899-12-30T09:36:56"/>
    <x v="0"/>
    <x v="0"/>
    <s v="8043258463"/>
    <s v="EXW"/>
    <d v="1899-12-30T00:18:17"/>
    <x v="611"/>
    <d v="1899-12-30T00:00:41"/>
    <s v="Granel"/>
    <s v="E001"/>
    <x v="1"/>
    <d v="1899-12-30T00:18:17"/>
    <d v="1899-12-30T00:17:36"/>
    <x v="4"/>
    <x v="6"/>
    <x v="2"/>
    <x v="0"/>
    <n v="0"/>
    <n v="0"/>
    <x v="0"/>
    <x v="0"/>
    <x v="2"/>
    <n v="0"/>
    <x v="0"/>
    <x v="1"/>
    <d v="1899-12-30T00:00:41"/>
    <d v="1899-12-30T00:00:41"/>
    <x v="0"/>
    <m/>
    <m/>
    <d v="1899-12-30T00:00:00"/>
    <d v="1899-12-30T00:18:17"/>
    <n v="2"/>
    <d v="1899-12-30T00:00:41"/>
    <n v="18.283333333334326"/>
    <x v="3"/>
    <x v="1"/>
  </r>
  <r>
    <x v="0"/>
    <s v="2025016464"/>
    <x v="0"/>
    <x v="237"/>
    <s v="E4761KCJ"/>
    <d v="2025-03-03T00:00:00"/>
    <x v="2"/>
    <s v="200223"/>
    <x v="0"/>
    <s v="PA"/>
    <x v="1"/>
    <x v="0"/>
    <d v="2025-03-03T00:00:00"/>
    <d v="1899-12-30T09:51:45"/>
    <d v="2025-03-03T00:00:00"/>
    <d v="1899-12-30T09:52:13"/>
    <d v="2025-03-03T00:00:00"/>
    <d v="1899-12-30T10:50:58"/>
    <x v="0"/>
    <x v="0"/>
    <s v="8043258468"/>
    <s v="EXW"/>
    <d v="1899-12-30T00:59:13"/>
    <x v="612"/>
    <d v="1899-12-30T00:00:28"/>
    <s v="Granel"/>
    <s v="E001"/>
    <x v="1"/>
    <d v="1899-12-30T00:59:13"/>
    <d v="1899-12-30T00:58:45"/>
    <x v="4"/>
    <x v="6"/>
    <x v="2"/>
    <x v="0"/>
    <n v="0"/>
    <n v="0"/>
    <x v="0"/>
    <x v="0"/>
    <x v="2"/>
    <n v="0"/>
    <x v="0"/>
    <x v="0"/>
    <d v="1899-12-30T00:00:28"/>
    <d v="1899-12-30T00:00:28"/>
    <x v="0"/>
    <m/>
    <m/>
    <d v="1899-12-30T00:00:00"/>
    <d v="1899-12-30T00:59:13"/>
    <n v="2"/>
    <d v="1899-12-30T00:00:28"/>
    <n v="59.216666666673547"/>
    <x v="4"/>
    <x v="0"/>
  </r>
  <r>
    <x v="0"/>
    <s v="2025016557"/>
    <x v="0"/>
    <x v="139"/>
    <s v="E4352KCH"/>
    <d v="2025-03-03T00:00:00"/>
    <x v="2"/>
    <s v="200223"/>
    <x v="0"/>
    <s v="PA"/>
    <x v="1"/>
    <x v="0"/>
    <d v="2025-03-03T00:00:00"/>
    <d v="1899-12-30T12:38:16"/>
    <d v="2025-03-03T00:00:00"/>
    <d v="1899-12-30T12:38:50"/>
    <d v="2025-03-03T00:00:00"/>
    <d v="1899-12-30T12:49:39"/>
    <x v="0"/>
    <x v="0"/>
    <s v="8043258483"/>
    <s v="EXW"/>
    <d v="1899-12-30T00:11:23"/>
    <x v="613"/>
    <d v="1899-12-30T00:00:34"/>
    <s v="Granel"/>
    <s v="E001"/>
    <x v="1"/>
    <d v="1899-12-30T00:11:23"/>
    <d v="1899-12-30T00:10:49"/>
    <x v="13"/>
    <x v="6"/>
    <x v="2"/>
    <x v="0"/>
    <n v="0"/>
    <n v="0"/>
    <x v="0"/>
    <x v="0"/>
    <x v="2"/>
    <n v="0"/>
    <x v="0"/>
    <x v="1"/>
    <d v="1899-12-30T00:00:34"/>
    <d v="1899-12-30T00:00:34"/>
    <x v="0"/>
    <m/>
    <m/>
    <d v="1899-12-30T00:00:00"/>
    <d v="1899-12-30T00:11:23"/>
    <n v="2"/>
    <d v="1899-12-30T00:00:34"/>
    <n v="11.383333333343959"/>
    <x v="11"/>
    <x v="1"/>
  </r>
  <r>
    <x v="0"/>
    <s v="2025016544"/>
    <x v="0"/>
    <x v="200"/>
    <s v="E3846JCY"/>
    <d v="2025-03-03T00:00:00"/>
    <x v="2"/>
    <s v="200223"/>
    <x v="0"/>
    <s v="PA"/>
    <x v="1"/>
    <x v="0"/>
    <d v="2025-03-03T00:00:00"/>
    <d v="1899-12-30T12:17:18"/>
    <d v="2025-03-03T00:00:00"/>
    <d v="1899-12-30T12:18:02"/>
    <d v="2025-03-03T00:00:00"/>
    <d v="1899-12-30T12:55:53"/>
    <x v="0"/>
    <x v="0"/>
    <s v="8043258485"/>
    <s v="EXW"/>
    <d v="1899-12-30T00:38:35"/>
    <x v="614"/>
    <d v="1899-12-30T00:00:44"/>
    <s v="Granel"/>
    <s v="E001"/>
    <x v="1"/>
    <d v="1899-12-30T00:38:35"/>
    <d v="1899-12-30T00:37:51"/>
    <x v="13"/>
    <x v="6"/>
    <x v="2"/>
    <x v="0"/>
    <n v="0"/>
    <n v="0"/>
    <x v="0"/>
    <x v="0"/>
    <x v="2"/>
    <n v="0"/>
    <x v="0"/>
    <x v="1"/>
    <d v="1899-12-30T00:00:44"/>
    <d v="1899-12-30T00:00:44"/>
    <x v="0"/>
    <m/>
    <m/>
    <d v="1899-12-30T00:00:00"/>
    <d v="1899-12-30T00:38:35"/>
    <n v="2"/>
    <d v="1899-12-30T00:00:44"/>
    <n v="38.583333333331261"/>
    <x v="11"/>
    <x v="1"/>
  </r>
  <r>
    <x v="0"/>
    <s v="2025016566"/>
    <x v="0"/>
    <x v="144"/>
    <s v="E5435KBP"/>
    <d v="2025-03-03T00:00:00"/>
    <x v="2"/>
    <s v="200223"/>
    <x v="0"/>
    <s v="PA"/>
    <x v="1"/>
    <x v="0"/>
    <d v="2025-03-03T00:00:00"/>
    <d v="1899-12-30T12:54:44"/>
    <d v="2025-03-03T00:00:00"/>
    <d v="1899-12-30T12:55:27"/>
    <d v="2025-03-03T00:00:00"/>
    <d v="1899-12-30T13:12:35"/>
    <x v="0"/>
    <x v="0"/>
    <s v="8043258491"/>
    <s v="EXW"/>
    <d v="1899-12-30T00:17:51"/>
    <x v="62"/>
    <d v="1899-12-30T00:00:43"/>
    <s v="Granel"/>
    <s v="E001"/>
    <x v="1"/>
    <d v="1899-12-30T00:17:51"/>
    <d v="1899-12-30T00:17:08"/>
    <x v="13"/>
    <x v="6"/>
    <x v="2"/>
    <x v="0"/>
    <n v="0"/>
    <n v="0"/>
    <x v="0"/>
    <x v="0"/>
    <x v="2"/>
    <n v="0"/>
    <x v="0"/>
    <x v="1"/>
    <d v="1899-12-30T00:00:43"/>
    <d v="1899-12-30T00:00:43"/>
    <x v="0"/>
    <m/>
    <m/>
    <d v="1899-12-30T00:00:00"/>
    <d v="1899-12-30T00:17:51"/>
    <n v="2"/>
    <d v="1899-12-30T00:00:43"/>
    <n v="17.849999999995116"/>
    <x v="6"/>
    <x v="1"/>
  </r>
  <r>
    <x v="0"/>
    <s v="2025016593"/>
    <x v="0"/>
    <x v="238"/>
    <s v="E7625KFB"/>
    <d v="2025-03-03T00:00:00"/>
    <x v="2"/>
    <s v="200223"/>
    <x v="0"/>
    <s v="PA"/>
    <x v="1"/>
    <x v="0"/>
    <d v="2025-03-03T00:00:00"/>
    <d v="1899-12-30T13:28:14"/>
    <d v="2025-03-03T00:00:00"/>
    <d v="1899-12-30T13:29:08"/>
    <d v="2025-03-03T00:00:00"/>
    <d v="1899-12-30T13:57:03"/>
    <x v="0"/>
    <x v="0"/>
    <s v="8043258500"/>
    <s v="EXW"/>
    <d v="1899-12-30T00:28:49"/>
    <x v="615"/>
    <d v="1899-12-30T00:00:54"/>
    <s v="Granel"/>
    <s v="E001"/>
    <x v="1"/>
    <d v="1899-12-30T00:28:49"/>
    <d v="1899-12-30T00:27:55"/>
    <x v="6"/>
    <x v="6"/>
    <x v="2"/>
    <x v="0"/>
    <n v="0"/>
    <n v="0"/>
    <x v="0"/>
    <x v="0"/>
    <x v="2"/>
    <n v="0"/>
    <x v="0"/>
    <x v="1"/>
    <d v="1899-12-30T00:00:54"/>
    <d v="1899-12-30T00:00:54"/>
    <x v="0"/>
    <m/>
    <m/>
    <d v="1899-12-30T00:00:00"/>
    <d v="1899-12-30T00:28:49"/>
    <n v="2"/>
    <d v="1899-12-30T00:00:54"/>
    <n v="28.816666666660886"/>
    <x v="6"/>
    <x v="1"/>
  </r>
  <r>
    <x v="0"/>
    <s v="2025016603"/>
    <x v="0"/>
    <x v="239"/>
    <s v="E5922JXM"/>
    <d v="2025-03-03T00:00:00"/>
    <x v="2"/>
    <s v="200223"/>
    <x v="0"/>
    <s v="PA"/>
    <x v="1"/>
    <x v="0"/>
    <d v="2025-03-03T00:00:00"/>
    <d v="1899-12-30T13:45:14"/>
    <d v="2025-03-03T00:00:00"/>
    <d v="1899-12-30T13:45:52"/>
    <d v="2025-03-03T00:00:00"/>
    <d v="1899-12-30T14:23:52"/>
    <x v="0"/>
    <x v="0"/>
    <s v="8043258505"/>
    <s v="EXW"/>
    <d v="1899-12-30T00:38:38"/>
    <x v="616"/>
    <d v="1899-12-30T00:00:38"/>
    <s v="Granel"/>
    <s v="E001"/>
    <x v="1"/>
    <d v="1899-12-30T00:38:38"/>
    <d v="1899-12-30T00:38:00"/>
    <x v="6"/>
    <x v="6"/>
    <x v="2"/>
    <x v="0"/>
    <n v="0"/>
    <n v="0"/>
    <x v="0"/>
    <x v="0"/>
    <x v="2"/>
    <n v="0"/>
    <x v="0"/>
    <x v="1"/>
    <d v="1899-12-30T00:00:38"/>
    <d v="1899-12-30T00:00:38"/>
    <x v="0"/>
    <m/>
    <m/>
    <d v="1899-12-30T00:00:00"/>
    <d v="1899-12-30T00:38:38"/>
    <n v="2"/>
    <d v="1899-12-30T00:00:38"/>
    <n v="38.633333333342463"/>
    <x v="7"/>
    <x v="1"/>
  </r>
  <r>
    <x v="0"/>
    <s v="2025016604"/>
    <x v="0"/>
    <x v="240"/>
    <s v="E4179MDV"/>
    <d v="2025-03-03T00:00:00"/>
    <x v="2"/>
    <s v="200223"/>
    <x v="0"/>
    <s v="PA"/>
    <x v="1"/>
    <x v="0"/>
    <d v="2025-03-03T00:00:00"/>
    <d v="1899-12-30T13:46:48"/>
    <d v="2025-03-03T00:00:00"/>
    <d v="1899-12-30T13:47:31"/>
    <d v="2025-03-03T00:00:00"/>
    <d v="1899-12-30T14:29:45"/>
    <x v="0"/>
    <x v="0"/>
    <s v="8043258506"/>
    <s v="EXW"/>
    <d v="1899-12-30T00:42:57"/>
    <x v="617"/>
    <d v="1899-12-30T00:00:43"/>
    <s v="Granel"/>
    <s v="E001"/>
    <x v="1"/>
    <d v="1899-12-30T00:42:57"/>
    <d v="1899-12-30T00:42:14"/>
    <x v="6"/>
    <x v="6"/>
    <x v="2"/>
    <x v="0"/>
    <n v="0"/>
    <n v="0"/>
    <x v="0"/>
    <x v="0"/>
    <x v="2"/>
    <n v="0"/>
    <x v="0"/>
    <x v="1"/>
    <d v="1899-12-30T00:00:43"/>
    <d v="1899-12-30T00:00:43"/>
    <x v="0"/>
    <m/>
    <m/>
    <d v="1899-12-30T00:00:00"/>
    <d v="1899-12-30T00:42:57"/>
    <n v="2"/>
    <d v="1899-12-30T00:00:43"/>
    <n v="42.950000000001594"/>
    <x v="7"/>
    <x v="1"/>
  </r>
  <r>
    <x v="0"/>
    <s v="2025016612"/>
    <x v="0"/>
    <x v="207"/>
    <s v="E7197LFB"/>
    <d v="2025-03-03T00:00:00"/>
    <x v="2"/>
    <s v="200223"/>
    <x v="0"/>
    <s v="PA"/>
    <x v="1"/>
    <x v="0"/>
    <d v="2025-03-03T00:00:00"/>
    <d v="1899-12-30T13:59:38"/>
    <d v="2025-03-03T00:00:00"/>
    <d v="1899-12-30T14:00:45"/>
    <d v="2025-03-03T00:00:00"/>
    <d v="1899-12-30T14:36:43"/>
    <x v="0"/>
    <x v="0"/>
    <s v="8043258507"/>
    <s v="EXW"/>
    <d v="1899-12-30T00:37:05"/>
    <x v="183"/>
    <d v="1899-12-30T00:01:07"/>
    <s v="Granel"/>
    <s v="E001"/>
    <x v="1"/>
    <d v="1899-12-30T00:37:05"/>
    <d v="1899-12-30T00:35:58"/>
    <x v="6"/>
    <x v="6"/>
    <x v="2"/>
    <x v="0"/>
    <n v="0"/>
    <n v="0"/>
    <x v="0"/>
    <x v="0"/>
    <x v="2"/>
    <n v="0"/>
    <x v="0"/>
    <x v="1"/>
    <d v="1899-12-30T00:01:07"/>
    <d v="1899-12-30T00:01:07"/>
    <x v="0"/>
    <m/>
    <m/>
    <d v="1899-12-30T00:00:00"/>
    <d v="1899-12-30T00:37:05"/>
    <n v="2"/>
    <d v="1899-12-30T00:01:07"/>
    <n v="37.083333333340782"/>
    <x v="7"/>
    <x v="1"/>
  </r>
  <r>
    <x v="0"/>
    <s v="2025016614"/>
    <x v="0"/>
    <x v="208"/>
    <s v="E1192KVG"/>
    <d v="2025-03-03T00:00:00"/>
    <x v="2"/>
    <s v="200223"/>
    <x v="0"/>
    <s v="PA"/>
    <x v="1"/>
    <x v="0"/>
    <d v="2025-03-03T00:00:00"/>
    <d v="1899-12-30T14:01:11"/>
    <d v="2025-03-03T00:00:00"/>
    <d v="1899-12-30T14:01:42"/>
    <d v="2025-03-03T00:00:00"/>
    <d v="1899-12-30T14:40:51"/>
    <x v="0"/>
    <x v="0"/>
    <s v="8043258508"/>
    <s v="EXW"/>
    <d v="1899-12-30T00:39:40"/>
    <x v="618"/>
    <d v="1899-12-30T00:00:31"/>
    <s v="Granel"/>
    <s v="E001"/>
    <x v="1"/>
    <d v="1899-12-30T00:39:40"/>
    <d v="1899-12-30T00:39:09"/>
    <x v="14"/>
    <x v="6"/>
    <x v="2"/>
    <x v="0"/>
    <n v="0"/>
    <n v="0"/>
    <x v="0"/>
    <x v="0"/>
    <x v="2"/>
    <n v="0"/>
    <x v="0"/>
    <x v="1"/>
    <d v="1899-12-30T00:00:31"/>
    <d v="1899-12-30T00:00:31"/>
    <x v="0"/>
    <m/>
    <m/>
    <d v="1899-12-30T00:00:00"/>
    <d v="1899-12-30T00:39:40"/>
    <n v="2"/>
    <d v="1899-12-30T00:00:31"/>
    <n v="39.666666666672015"/>
    <x v="7"/>
    <x v="1"/>
  </r>
  <r>
    <x v="0"/>
    <s v="2025016636"/>
    <x v="0"/>
    <x v="241"/>
    <s v="E8407HMS"/>
    <d v="2025-03-03T00:00:00"/>
    <x v="2"/>
    <s v="200223"/>
    <x v="0"/>
    <s v="PA"/>
    <x v="1"/>
    <x v="0"/>
    <d v="2025-03-03T00:00:00"/>
    <d v="1899-12-30T15:07:51"/>
    <d v="2025-03-03T00:00:00"/>
    <d v="1899-12-30T15:08:35"/>
    <d v="2025-03-03T00:00:00"/>
    <d v="1899-12-30T15:17:14"/>
    <x v="0"/>
    <x v="0"/>
    <s v="8043258512"/>
    <s v="EXW"/>
    <d v="1899-12-30T00:09:23"/>
    <x v="619"/>
    <d v="1899-12-30T00:00:44"/>
    <s v="Granel"/>
    <s v="E001"/>
    <x v="1"/>
    <d v="1899-12-30T00:09:23"/>
    <d v="1899-12-30T00:08:39"/>
    <x v="10"/>
    <x v="6"/>
    <x v="2"/>
    <x v="0"/>
    <n v="1"/>
    <n v="0"/>
    <x v="1"/>
    <x v="0"/>
    <x v="2"/>
    <n v="1"/>
    <x v="0"/>
    <x v="1"/>
    <d v="1899-12-30T00:00:44"/>
    <d v="1899-12-30T00:00:44"/>
    <x v="0"/>
    <m/>
    <m/>
    <d v="1899-12-30T00:00:00"/>
    <d v="1899-12-30T00:09:23"/>
    <n v="2"/>
    <d v="1899-12-30T00:00:44"/>
    <n v="9.3833333333279789"/>
    <x v="14"/>
    <x v="1"/>
  </r>
  <r>
    <x v="0"/>
    <s v="2025016637"/>
    <x v="0"/>
    <x v="242"/>
    <s v="E9318HLC"/>
    <d v="2025-03-03T00:00:00"/>
    <x v="2"/>
    <s v="200223"/>
    <x v="0"/>
    <s v="PA"/>
    <x v="0"/>
    <x v="0"/>
    <d v="2025-03-03T00:00:00"/>
    <d v="1899-12-30T15:12:08"/>
    <d v="2025-03-03T00:00:00"/>
    <d v="1899-12-30T15:13:16"/>
    <d v="2025-03-03T00:00:00"/>
    <d v="1899-12-30T16:00:21"/>
    <x v="0"/>
    <x v="0"/>
    <s v="8043258514"/>
    <s v="EXW"/>
    <d v="1899-12-30T00:48:13"/>
    <x v="620"/>
    <d v="1899-12-30T00:01:08"/>
    <s v="Granel"/>
    <s v="E001"/>
    <x v="1"/>
    <d v="1899-12-30T00:48:13"/>
    <d v="1899-12-30T00:47:05"/>
    <x v="10"/>
    <x v="6"/>
    <x v="2"/>
    <x v="0"/>
    <n v="0"/>
    <n v="0"/>
    <x v="0"/>
    <x v="0"/>
    <x v="2"/>
    <n v="0"/>
    <x v="0"/>
    <x v="0"/>
    <d v="1899-12-30T00:01:08"/>
    <d v="1899-12-30T00:01:08"/>
    <x v="0"/>
    <m/>
    <m/>
    <d v="1899-12-30T00:00:00"/>
    <d v="1899-12-30T00:48:13"/>
    <n v="2"/>
    <d v="1899-12-30T00:01:08"/>
    <n v="48.21666666665768"/>
    <x v="8"/>
    <x v="0"/>
  </r>
  <r>
    <x v="0"/>
    <s v="2025016648"/>
    <x v="0"/>
    <x v="225"/>
    <s v="E5438MMC"/>
    <d v="2025-03-03T00:00:00"/>
    <x v="2"/>
    <s v="200223"/>
    <x v="0"/>
    <s v="PA"/>
    <x v="1"/>
    <x v="0"/>
    <d v="2025-03-03T00:00:00"/>
    <d v="1899-12-30T15:55:37"/>
    <d v="2025-03-03T00:00:00"/>
    <d v="1899-12-30T15:56:12"/>
    <d v="2025-03-03T00:00:00"/>
    <d v="1899-12-30T16:14:16"/>
    <x v="0"/>
    <x v="0"/>
    <s v="8043258517"/>
    <s v="EXW"/>
    <d v="1899-12-30T00:18:39"/>
    <x v="281"/>
    <d v="1899-12-30T00:00:35"/>
    <s v="Granel"/>
    <s v="E001"/>
    <x v="1"/>
    <d v="1899-12-30T00:18:39"/>
    <d v="1899-12-30T00:18:04"/>
    <x v="10"/>
    <x v="6"/>
    <x v="2"/>
    <x v="0"/>
    <n v="0"/>
    <n v="0"/>
    <x v="0"/>
    <x v="0"/>
    <x v="2"/>
    <n v="0"/>
    <x v="0"/>
    <x v="1"/>
    <d v="1899-12-30T00:00:35"/>
    <d v="1899-12-30T00:00:35"/>
    <x v="0"/>
    <m/>
    <m/>
    <d v="1899-12-30T00:00:00"/>
    <d v="1899-12-30T00:18:39"/>
    <n v="2"/>
    <d v="1899-12-30T00:00:35"/>
    <n v="18.649999999987248"/>
    <x v="8"/>
    <x v="1"/>
  </r>
  <r>
    <x v="0"/>
    <s v="2025016652"/>
    <x v="0"/>
    <x v="178"/>
    <s v="E2560KTJ"/>
    <d v="2025-03-03T00:00:00"/>
    <x v="2"/>
    <s v="200223"/>
    <x v="0"/>
    <s v="PA"/>
    <x v="1"/>
    <x v="0"/>
    <d v="2025-03-03T00:00:00"/>
    <d v="1899-12-30T16:02:49"/>
    <d v="2025-03-03T00:00:00"/>
    <d v="1899-12-30T16:03:40"/>
    <d v="2025-03-03T00:00:00"/>
    <d v="1899-12-30T16:22:55"/>
    <x v="0"/>
    <x v="0"/>
    <s v="8043258518"/>
    <s v="EXW"/>
    <d v="1899-12-30T00:20:06"/>
    <x v="492"/>
    <d v="1899-12-30T00:00:51"/>
    <s v="Granel"/>
    <s v="E001"/>
    <x v="1"/>
    <d v="1899-12-30T00:20:06"/>
    <d v="1899-12-30T00:19:15"/>
    <x v="7"/>
    <x v="6"/>
    <x v="2"/>
    <x v="0"/>
    <n v="0"/>
    <n v="0"/>
    <x v="0"/>
    <x v="0"/>
    <x v="2"/>
    <n v="0"/>
    <x v="0"/>
    <x v="1"/>
    <d v="1899-12-30T00:00:51"/>
    <d v="1899-12-30T00:00:51"/>
    <x v="0"/>
    <m/>
    <m/>
    <d v="1899-12-30T00:00:00"/>
    <d v="1899-12-30T00:20:06"/>
    <n v="2"/>
    <d v="1899-12-30T00:00:51"/>
    <n v="20.099999999995308"/>
    <x v="8"/>
    <x v="1"/>
  </r>
  <r>
    <x v="0"/>
    <s v="2025016684"/>
    <x v="0"/>
    <x v="243"/>
    <s v="E2089MMY"/>
    <d v="2025-03-03T00:00:00"/>
    <x v="2"/>
    <s v="200223"/>
    <x v="0"/>
    <s v="PA"/>
    <x v="1"/>
    <x v="0"/>
    <d v="2025-03-03T00:00:00"/>
    <d v="1899-12-30T17:02:27"/>
    <d v="2025-03-03T00:00:00"/>
    <d v="1899-12-30T17:04:35"/>
    <d v="2025-03-03T00:00:00"/>
    <d v="1899-12-30T17:18:22"/>
    <x v="0"/>
    <x v="0"/>
    <s v="8043258526"/>
    <s v="EXW"/>
    <d v="1899-12-30T00:15:55"/>
    <x v="621"/>
    <d v="1899-12-30T00:02:08"/>
    <s v="Granel"/>
    <s v="E001"/>
    <x v="1"/>
    <d v="1899-12-30T00:15:55"/>
    <d v="1899-12-30T00:13:47"/>
    <x v="11"/>
    <x v="6"/>
    <x v="2"/>
    <x v="0"/>
    <n v="0"/>
    <n v="0"/>
    <x v="0"/>
    <x v="0"/>
    <x v="2"/>
    <n v="0"/>
    <x v="0"/>
    <x v="1"/>
    <d v="1899-12-30T00:02:08"/>
    <d v="1899-12-30T00:02:08"/>
    <x v="0"/>
    <m/>
    <m/>
    <d v="1899-12-30T00:00:00"/>
    <d v="1899-12-30T00:15:55"/>
    <n v="2"/>
    <d v="1899-12-30T00:02:08"/>
    <n v="15.916666666665584"/>
    <x v="12"/>
    <x v="1"/>
  </r>
  <r>
    <x v="0"/>
    <s v="2025016695"/>
    <x v="0"/>
    <x v="244"/>
    <s v="E7508MDS"/>
    <d v="2025-03-03T00:00:00"/>
    <x v="2"/>
    <s v="200223"/>
    <x v="0"/>
    <s v="PA"/>
    <x v="1"/>
    <x v="0"/>
    <d v="2025-03-03T00:00:00"/>
    <d v="1899-12-30T17:19:58"/>
    <d v="2025-03-03T00:00:00"/>
    <d v="1899-12-30T17:20:34"/>
    <d v="2025-03-03T00:00:00"/>
    <d v="1899-12-30T17:48:37"/>
    <x v="0"/>
    <x v="0"/>
    <s v="8043258528"/>
    <s v="EXW"/>
    <d v="1899-12-30T00:28:39"/>
    <x v="622"/>
    <d v="1899-12-30T00:00:36"/>
    <s v="Granel"/>
    <s v="E001"/>
    <x v="1"/>
    <d v="1899-12-30T00:28:39"/>
    <d v="1899-12-30T00:28:03"/>
    <x v="11"/>
    <x v="6"/>
    <x v="2"/>
    <x v="0"/>
    <n v="0"/>
    <n v="0"/>
    <x v="0"/>
    <x v="0"/>
    <x v="2"/>
    <n v="0"/>
    <x v="0"/>
    <x v="1"/>
    <d v="1899-12-30T00:00:36"/>
    <d v="1899-12-30T00:00:36"/>
    <x v="0"/>
    <m/>
    <m/>
    <d v="1899-12-30T00:00:00"/>
    <d v="1899-12-30T00:28:39"/>
    <n v="2"/>
    <d v="1899-12-30T00:00:36"/>
    <n v="28.650000000009594"/>
    <x v="12"/>
    <x v="1"/>
  </r>
  <r>
    <x v="0"/>
    <s v="2025016696"/>
    <x v="0"/>
    <x v="184"/>
    <s v="E4554MKW"/>
    <d v="2025-03-03T00:00:00"/>
    <x v="2"/>
    <s v="200223"/>
    <x v="0"/>
    <s v="PA"/>
    <x v="0"/>
    <x v="0"/>
    <d v="2025-03-03T00:00:00"/>
    <d v="1899-12-30T17:20:57"/>
    <d v="2025-03-03T00:00:00"/>
    <d v="1899-12-30T17:21:28"/>
    <d v="2025-03-03T00:00:00"/>
    <d v="1899-12-30T17:58:14"/>
    <x v="0"/>
    <x v="0"/>
    <s v="8043258531"/>
    <s v="EXW"/>
    <d v="1899-12-30T00:37:17"/>
    <x v="623"/>
    <d v="1899-12-30T00:00:31"/>
    <s v="Granel"/>
    <s v="E001"/>
    <x v="1"/>
    <d v="1899-12-30T00:37:17"/>
    <d v="1899-12-30T00:36:46"/>
    <x v="11"/>
    <x v="6"/>
    <x v="2"/>
    <x v="0"/>
    <n v="0"/>
    <n v="0"/>
    <x v="0"/>
    <x v="0"/>
    <x v="2"/>
    <n v="0"/>
    <x v="0"/>
    <x v="1"/>
    <d v="1899-12-30T00:00:31"/>
    <d v="1899-12-30T00:00:31"/>
    <x v="0"/>
    <m/>
    <m/>
    <d v="1899-12-30T00:00:00"/>
    <d v="1899-12-30T00:37:17"/>
    <n v="2"/>
    <d v="1899-12-30T00:00:31"/>
    <n v="37.283333333342412"/>
    <x v="12"/>
    <x v="1"/>
  </r>
  <r>
    <x v="0"/>
    <s v="2025016715"/>
    <x v="0"/>
    <x v="245"/>
    <s v="E8411LLC"/>
    <d v="2025-03-03T00:00:00"/>
    <x v="2"/>
    <s v="200223"/>
    <x v="0"/>
    <s v="PA"/>
    <x v="1"/>
    <x v="0"/>
    <d v="2025-03-03T00:00:00"/>
    <d v="1899-12-30T17:50:28"/>
    <d v="2025-03-03T00:00:00"/>
    <d v="1899-12-30T17:51:14"/>
    <d v="2025-03-03T00:00:00"/>
    <d v="1899-12-30T18:07:03"/>
    <x v="0"/>
    <x v="0"/>
    <s v="8043258534"/>
    <s v="EXW"/>
    <d v="1899-12-30T00:16:35"/>
    <x v="624"/>
    <d v="1899-12-30T00:00:46"/>
    <s v="Granel"/>
    <s v="E001"/>
    <x v="1"/>
    <d v="1899-12-30T00:16:35"/>
    <d v="1899-12-30T00:15:49"/>
    <x v="11"/>
    <x v="6"/>
    <x v="2"/>
    <x v="0"/>
    <n v="0"/>
    <n v="0"/>
    <x v="0"/>
    <x v="0"/>
    <x v="2"/>
    <n v="0"/>
    <x v="0"/>
    <x v="1"/>
    <d v="1899-12-30T00:00:46"/>
    <d v="1899-12-30T00:00:46"/>
    <x v="0"/>
    <m/>
    <m/>
    <d v="1899-12-30T00:00:00"/>
    <d v="1899-12-30T00:16:35"/>
    <n v="2"/>
    <d v="1899-12-30T00:00:46"/>
    <n v="16.583333333327985"/>
    <x v="9"/>
    <x v="1"/>
  </r>
  <r>
    <x v="0"/>
    <s v="2025016719"/>
    <x v="0"/>
    <x v="246"/>
    <s v="E1573HYZ"/>
    <d v="2025-03-03T00:00:00"/>
    <x v="2"/>
    <s v="200223"/>
    <x v="0"/>
    <s v="PA"/>
    <x v="1"/>
    <x v="0"/>
    <d v="2025-03-03T00:00:00"/>
    <d v="1899-12-30T18:14:55"/>
    <d v="2025-03-03T00:00:00"/>
    <d v="1899-12-30T18:15:40"/>
    <d v="2025-03-03T00:00:00"/>
    <d v="1899-12-30T18:56:32"/>
    <x v="0"/>
    <x v="0"/>
    <s v="8043258537"/>
    <s v="EXW"/>
    <d v="1899-12-30T00:41:37"/>
    <x v="625"/>
    <d v="1899-12-30T00:00:45"/>
    <s v="Granel"/>
    <s v="E001"/>
    <x v="1"/>
    <d v="1899-12-30T00:41:37"/>
    <d v="1899-12-30T00:40:52"/>
    <x v="8"/>
    <x v="6"/>
    <x v="2"/>
    <x v="0"/>
    <n v="0"/>
    <n v="0"/>
    <x v="0"/>
    <x v="0"/>
    <x v="2"/>
    <n v="0"/>
    <x v="0"/>
    <x v="1"/>
    <d v="1899-12-30T00:00:45"/>
    <d v="1899-12-30T00:00:45"/>
    <x v="0"/>
    <m/>
    <m/>
    <d v="1899-12-30T00:00:00"/>
    <d v="1899-12-30T00:41:37"/>
    <n v="2"/>
    <d v="1899-12-30T00:00:45"/>
    <n v="41.616666666662404"/>
    <x v="9"/>
    <x v="1"/>
  </r>
  <r>
    <x v="0"/>
    <s v="2025016811"/>
    <x v="0"/>
    <x v="223"/>
    <s v="E4003KGB"/>
    <d v="2025-03-04T00:00:00"/>
    <x v="2"/>
    <s v="200223"/>
    <x v="0"/>
    <s v="PA"/>
    <x v="0"/>
    <x v="0"/>
    <d v="2025-03-04T00:00:00"/>
    <d v="1899-12-30T08:58:18"/>
    <d v="2025-03-04T00:00:00"/>
    <d v="1899-12-30T08:58:49"/>
    <d v="2025-03-04T00:00:00"/>
    <d v="1899-12-30T09:12:53"/>
    <x v="0"/>
    <x v="0"/>
    <s v="8043258567"/>
    <s v="EXW"/>
    <d v="1899-12-30T00:14:35"/>
    <x v="626"/>
    <d v="1899-12-30T00:00:31"/>
    <s v="Granel"/>
    <s v="E001"/>
    <x v="1"/>
    <d v="1899-12-30T00:14:35"/>
    <d v="1899-12-30T00:14:04"/>
    <x v="3"/>
    <x v="7"/>
    <x v="2"/>
    <x v="0"/>
    <n v="0"/>
    <n v="0"/>
    <x v="0"/>
    <x v="0"/>
    <x v="2"/>
    <n v="0"/>
    <x v="0"/>
    <x v="1"/>
    <d v="1899-12-30T00:00:31"/>
    <d v="1899-12-30T00:00:31"/>
    <x v="0"/>
    <m/>
    <m/>
    <d v="1899-12-30T00:00:00"/>
    <d v="1899-12-30T00:14:35"/>
    <n v="3"/>
    <d v="1899-12-30T00:00:31"/>
    <n v="14.583333333340782"/>
    <x v="3"/>
    <x v="1"/>
  </r>
  <r>
    <x v="0"/>
    <s v="2025016825"/>
    <x v="0"/>
    <x v="247"/>
    <s v="E4244MTP"/>
    <d v="2025-03-04T00:00:00"/>
    <x v="2"/>
    <s v="200223"/>
    <x v="0"/>
    <s v="PA"/>
    <x v="1"/>
    <x v="0"/>
    <d v="2025-03-04T00:00:00"/>
    <d v="1899-12-30T09:12:44"/>
    <d v="2025-03-04T00:00:00"/>
    <d v="1899-12-30T09:13:56"/>
    <d v="2025-03-04T00:00:00"/>
    <d v="1899-12-30T09:29:21"/>
    <x v="0"/>
    <x v="0"/>
    <s v="8043258569"/>
    <s v="EXW"/>
    <d v="1899-12-30T00:16:37"/>
    <x v="627"/>
    <d v="1899-12-30T00:01:12"/>
    <s v="Granel"/>
    <s v="E001"/>
    <x v="1"/>
    <d v="1899-12-30T00:16:37"/>
    <d v="1899-12-30T00:15:25"/>
    <x v="4"/>
    <x v="7"/>
    <x v="2"/>
    <x v="0"/>
    <n v="0"/>
    <n v="0"/>
    <x v="0"/>
    <x v="0"/>
    <x v="2"/>
    <n v="0"/>
    <x v="0"/>
    <x v="1"/>
    <d v="1899-12-30T00:01:12"/>
    <d v="1899-12-30T00:01:12"/>
    <x v="0"/>
    <m/>
    <m/>
    <d v="1899-12-30T00:00:00"/>
    <d v="1899-12-30T00:16:37"/>
    <n v="3"/>
    <d v="1899-12-30T00:01:12"/>
    <n v="16.616666666664013"/>
    <x v="3"/>
    <x v="1"/>
  </r>
  <r>
    <x v="0"/>
    <s v="2025016818"/>
    <x v="0"/>
    <x v="248"/>
    <s v="E6460JLT"/>
    <d v="2025-03-04T00:00:00"/>
    <x v="2"/>
    <s v="200223"/>
    <x v="0"/>
    <s v="PA"/>
    <x v="0"/>
    <x v="0"/>
    <d v="2025-03-04T00:00:00"/>
    <d v="1899-12-30T09:04:58"/>
    <d v="2025-03-04T00:00:00"/>
    <d v="1899-12-30T09:06:46"/>
    <d v="2025-03-04T00:00:00"/>
    <d v="1899-12-30T09:31:32"/>
    <x v="0"/>
    <x v="0"/>
    <s v="8043258570"/>
    <s v="EXW"/>
    <d v="1899-12-30T00:26:34"/>
    <x v="628"/>
    <d v="1899-12-30T00:01:48"/>
    <s v="Granel"/>
    <s v="E001"/>
    <x v="1"/>
    <d v="1899-12-30T00:26:34"/>
    <d v="1899-12-30T00:24:46"/>
    <x v="4"/>
    <x v="7"/>
    <x v="2"/>
    <x v="0"/>
    <n v="0"/>
    <n v="0"/>
    <x v="0"/>
    <x v="0"/>
    <x v="2"/>
    <n v="0"/>
    <x v="0"/>
    <x v="1"/>
    <d v="1899-12-30T00:01:48"/>
    <d v="1899-12-30T00:01:48"/>
    <x v="0"/>
    <m/>
    <m/>
    <d v="1899-12-30T00:00:00"/>
    <d v="1899-12-30T00:26:34"/>
    <n v="3"/>
    <d v="1899-12-30T00:01:48"/>
    <n v="26.566666666675161"/>
    <x v="3"/>
    <x v="1"/>
  </r>
  <r>
    <x v="0"/>
    <s v="2025016840"/>
    <x v="0"/>
    <x v="192"/>
    <s v="E2308KRK"/>
    <d v="2025-03-04T00:00:00"/>
    <x v="2"/>
    <s v="200223"/>
    <x v="0"/>
    <s v="PA"/>
    <x v="1"/>
    <x v="0"/>
    <d v="2025-03-04T00:00:00"/>
    <d v="1899-12-30T09:24:57"/>
    <d v="2025-03-04T00:00:00"/>
    <d v="1899-12-30T09:25:46"/>
    <d v="2025-03-04T00:00:00"/>
    <d v="1899-12-30T09:47:07"/>
    <x v="0"/>
    <x v="0"/>
    <s v="8043258573"/>
    <s v="EXW"/>
    <d v="1899-12-30T00:22:10"/>
    <x v="629"/>
    <d v="1899-12-30T00:00:49"/>
    <s v="Granel"/>
    <s v="E001"/>
    <x v="1"/>
    <d v="1899-12-30T00:22:10"/>
    <d v="1899-12-30T00:21:21"/>
    <x v="4"/>
    <x v="7"/>
    <x v="2"/>
    <x v="0"/>
    <n v="0"/>
    <n v="0"/>
    <x v="0"/>
    <x v="0"/>
    <x v="2"/>
    <n v="0"/>
    <x v="0"/>
    <x v="1"/>
    <d v="1899-12-30T00:00:49"/>
    <d v="1899-12-30T00:00:49"/>
    <x v="0"/>
    <m/>
    <m/>
    <d v="1899-12-30T00:00:00"/>
    <d v="1899-12-30T00:22:10"/>
    <n v="3"/>
    <d v="1899-12-30T00:00:49"/>
    <n v="22.166666666668799"/>
    <x v="3"/>
    <x v="1"/>
  </r>
  <r>
    <x v="0"/>
    <s v="2025016834"/>
    <x v="0"/>
    <x v="125"/>
    <s v="E7074HMN"/>
    <d v="2025-03-04T00:00:00"/>
    <x v="2"/>
    <s v="200223"/>
    <x v="0"/>
    <s v="PA"/>
    <x v="1"/>
    <x v="0"/>
    <d v="2025-03-04T00:00:00"/>
    <d v="1899-12-30T09:19:02"/>
    <d v="2025-03-04T00:00:00"/>
    <d v="1899-12-30T09:20:16"/>
    <d v="2025-03-04T00:00:00"/>
    <d v="1899-12-30T09:50:54"/>
    <x v="0"/>
    <x v="0"/>
    <s v="8043258574"/>
    <s v="EXW"/>
    <d v="1899-12-30T00:31:52"/>
    <x v="630"/>
    <d v="1899-12-30T00:01:14"/>
    <s v="Granel"/>
    <s v="E001"/>
    <x v="1"/>
    <d v="1899-12-30T00:31:52"/>
    <d v="1899-12-30T00:30:38"/>
    <x v="4"/>
    <x v="7"/>
    <x v="2"/>
    <x v="0"/>
    <n v="0"/>
    <n v="0"/>
    <x v="0"/>
    <x v="0"/>
    <x v="2"/>
    <n v="0"/>
    <x v="0"/>
    <x v="1"/>
    <d v="1899-12-30T00:01:14"/>
    <d v="1899-12-30T00:01:14"/>
    <x v="0"/>
    <m/>
    <m/>
    <d v="1899-12-30T00:00:00"/>
    <d v="1899-12-30T00:31:52"/>
    <n v="3"/>
    <d v="1899-12-30T00:01:14"/>
    <n v="31.866666666667196"/>
    <x v="3"/>
    <x v="1"/>
  </r>
  <r>
    <x v="0"/>
    <s v="2025016841"/>
    <x v="0"/>
    <x v="224"/>
    <s v="E0657KRV"/>
    <d v="2025-03-04T00:00:00"/>
    <x v="2"/>
    <s v="200223"/>
    <x v="0"/>
    <s v="PA"/>
    <x v="1"/>
    <x v="0"/>
    <d v="2025-03-04T00:00:00"/>
    <d v="1899-12-30T09:25:58"/>
    <d v="2025-03-04T00:00:00"/>
    <d v="1899-12-30T09:29:12"/>
    <d v="2025-03-04T00:00:00"/>
    <d v="1899-12-30T10:01:19"/>
    <x v="0"/>
    <x v="0"/>
    <s v="8043258576"/>
    <s v="EXW"/>
    <d v="1899-12-30T00:35:21"/>
    <x v="12"/>
    <d v="1899-12-30T00:03:14"/>
    <s v="Granel"/>
    <s v="E001"/>
    <x v="1"/>
    <d v="1899-12-30T00:35:21"/>
    <d v="1899-12-30T00:32:07"/>
    <x v="4"/>
    <x v="7"/>
    <x v="2"/>
    <x v="0"/>
    <n v="0"/>
    <n v="0"/>
    <x v="0"/>
    <x v="0"/>
    <x v="2"/>
    <n v="0"/>
    <x v="0"/>
    <x v="1"/>
    <d v="1899-12-30T00:03:14"/>
    <d v="1899-12-30T00:03:14"/>
    <x v="0"/>
    <m/>
    <m/>
    <d v="1899-12-30T00:00:00"/>
    <d v="1899-12-30T00:35:21"/>
    <n v="3"/>
    <d v="1899-12-30T00:03:14"/>
    <n v="35.349999999998332"/>
    <x v="4"/>
    <x v="1"/>
  </r>
  <r>
    <x v="0"/>
    <s v="2025016851"/>
    <x v="0"/>
    <x v="197"/>
    <s v="E0826HTX"/>
    <d v="2025-03-04T00:00:00"/>
    <x v="2"/>
    <s v="200223"/>
    <x v="0"/>
    <s v="PA"/>
    <x v="1"/>
    <x v="0"/>
    <d v="2025-03-04T00:00:00"/>
    <d v="1899-12-30T09:39:12"/>
    <d v="2025-03-04T00:00:00"/>
    <d v="1899-12-30T09:40:53"/>
    <d v="2025-03-04T00:00:00"/>
    <d v="1899-12-30T10:58:07"/>
    <x v="0"/>
    <x v="0"/>
    <s v="8043258588"/>
    <s v="EXW"/>
    <d v="1899-12-30T01:18:55"/>
    <x v="631"/>
    <d v="1899-12-30T00:01:41"/>
    <s v="Granel"/>
    <s v="E001"/>
    <x v="1"/>
    <d v="1899-12-30T01:18:55"/>
    <d v="1899-12-30T01:17:14"/>
    <x v="4"/>
    <x v="7"/>
    <x v="2"/>
    <x v="0"/>
    <n v="0"/>
    <n v="0"/>
    <x v="0"/>
    <x v="0"/>
    <x v="2"/>
    <n v="0"/>
    <x v="0"/>
    <x v="0"/>
    <d v="1899-12-30T00:01:41"/>
    <d v="1899-12-30T00:01:41"/>
    <x v="0"/>
    <m/>
    <m/>
    <d v="1899-12-30T00:00:00"/>
    <d v="1899-12-30T01:18:55"/>
    <n v="3"/>
    <d v="1899-12-30T00:01:41"/>
    <n v="78.916666666665591"/>
    <x v="4"/>
    <x v="0"/>
  </r>
  <r>
    <x v="0"/>
    <s v="2025016863"/>
    <x v="0"/>
    <x v="249"/>
    <s v="E5760MDM"/>
    <d v="2025-03-04T00:00:00"/>
    <x v="2"/>
    <s v="200223"/>
    <x v="0"/>
    <s v="PA"/>
    <x v="1"/>
    <x v="0"/>
    <d v="2025-03-04T00:00:00"/>
    <d v="1899-12-30T09:54:36"/>
    <d v="2025-03-04T00:00:00"/>
    <d v="1899-12-30T09:55:12"/>
    <d v="2025-03-04T00:00:00"/>
    <d v="1899-12-30T11:04:10"/>
    <x v="0"/>
    <x v="0"/>
    <s v="8043258590"/>
    <s v="EXW"/>
    <d v="1899-12-30T01:09:34"/>
    <x v="632"/>
    <d v="1899-12-30T00:00:36"/>
    <s v="Granel"/>
    <s v="E001"/>
    <x v="1"/>
    <d v="1899-12-30T01:09:34"/>
    <d v="1899-12-30T01:08:58"/>
    <x v="4"/>
    <x v="7"/>
    <x v="2"/>
    <x v="0"/>
    <n v="0"/>
    <n v="0"/>
    <x v="0"/>
    <x v="0"/>
    <x v="2"/>
    <n v="0"/>
    <x v="0"/>
    <x v="0"/>
    <d v="1899-12-30T00:00:36"/>
    <d v="1899-12-30T00:00:36"/>
    <x v="0"/>
    <m/>
    <m/>
    <d v="1899-12-30T00:00:00"/>
    <d v="1899-12-30T01:09:34"/>
    <n v="3"/>
    <d v="1899-12-30T00:00:36"/>
    <n v="69.566666666659174"/>
    <x v="5"/>
    <x v="0"/>
  </r>
  <r>
    <x v="0"/>
    <s v="2025016868"/>
    <x v="0"/>
    <x v="250"/>
    <s v="E5907JXM"/>
    <d v="2025-03-04T00:00:00"/>
    <x v="2"/>
    <s v="200223"/>
    <x v="0"/>
    <s v="PA"/>
    <x v="1"/>
    <x v="0"/>
    <d v="2025-03-04T00:00:00"/>
    <d v="1899-12-30T09:58:56"/>
    <d v="2025-03-04T00:00:00"/>
    <d v="1899-12-30T09:59:27"/>
    <d v="2025-03-04T00:00:00"/>
    <d v="1899-12-30T11:16:53"/>
    <x v="0"/>
    <x v="0"/>
    <s v="8043258592"/>
    <s v="EXW"/>
    <d v="1899-12-30T01:17:57"/>
    <x v="633"/>
    <d v="1899-12-30T00:00:31"/>
    <s v="Granel"/>
    <s v="E001"/>
    <x v="1"/>
    <d v="1899-12-30T01:17:57"/>
    <d v="1899-12-30T01:17:26"/>
    <x v="4"/>
    <x v="7"/>
    <x v="2"/>
    <x v="0"/>
    <n v="0"/>
    <n v="0"/>
    <x v="0"/>
    <x v="0"/>
    <x v="2"/>
    <n v="0"/>
    <x v="0"/>
    <x v="0"/>
    <d v="1899-12-30T00:00:31"/>
    <d v="1899-12-30T00:00:31"/>
    <x v="0"/>
    <m/>
    <m/>
    <d v="1899-12-30T00:00:00"/>
    <d v="1899-12-30T01:17:57"/>
    <n v="3"/>
    <d v="1899-12-30T00:00:31"/>
    <n v="77.949999999993636"/>
    <x v="5"/>
    <x v="0"/>
  </r>
  <r>
    <x v="0"/>
    <s v="2025016872"/>
    <x v="0"/>
    <x v="139"/>
    <s v="E4352KCH"/>
    <d v="2025-03-04T00:00:00"/>
    <x v="2"/>
    <s v="200223"/>
    <x v="0"/>
    <s v="PA"/>
    <x v="1"/>
    <x v="0"/>
    <d v="2025-03-04T00:00:00"/>
    <d v="1899-12-30T10:10:17"/>
    <d v="2025-03-04T00:00:00"/>
    <d v="1899-12-30T10:10:44"/>
    <d v="2025-03-04T00:00:00"/>
    <d v="1899-12-30T11:29:20"/>
    <x v="0"/>
    <x v="0"/>
    <s v="8043258596"/>
    <s v="EXW"/>
    <d v="1899-12-30T01:19:03"/>
    <x v="634"/>
    <d v="1899-12-30T00:00:27"/>
    <s v="Granel"/>
    <s v="E001"/>
    <x v="1"/>
    <d v="1899-12-30T01:19:03"/>
    <d v="1899-12-30T01:18:36"/>
    <x v="5"/>
    <x v="7"/>
    <x v="2"/>
    <x v="0"/>
    <n v="0"/>
    <n v="0"/>
    <x v="0"/>
    <x v="0"/>
    <x v="2"/>
    <n v="0"/>
    <x v="0"/>
    <x v="0"/>
    <d v="1899-12-30T00:00:27"/>
    <d v="1899-12-30T00:00:27"/>
    <x v="0"/>
    <m/>
    <m/>
    <d v="1899-12-30T00:00:00"/>
    <d v="1899-12-30T01:19:03"/>
    <n v="3"/>
    <d v="1899-12-30T00:00:27"/>
    <n v="79.049999999995251"/>
    <x v="5"/>
    <x v="0"/>
  </r>
  <r>
    <x v="0"/>
    <s v="2025016878"/>
    <x v="0"/>
    <x v="251"/>
    <s v="E1187KKN"/>
    <d v="2025-03-04T00:00:00"/>
    <x v="2"/>
    <s v="200223"/>
    <x v="0"/>
    <s v="PA"/>
    <x v="1"/>
    <x v="0"/>
    <d v="2025-03-04T00:00:00"/>
    <d v="1899-12-30T10:20:01"/>
    <d v="2025-03-04T00:00:00"/>
    <d v="1899-12-30T10:21:08"/>
    <d v="2025-03-04T00:00:00"/>
    <d v="1899-12-30T11:37:27"/>
    <x v="0"/>
    <x v="0"/>
    <s v="8043258600"/>
    <s v="EXW"/>
    <d v="1899-12-30T01:17:26"/>
    <x v="635"/>
    <d v="1899-12-30T00:01:07"/>
    <s v="Granel"/>
    <s v="E001"/>
    <x v="1"/>
    <d v="1899-12-30T01:17:26"/>
    <d v="1899-12-30T01:16:19"/>
    <x v="5"/>
    <x v="7"/>
    <x v="2"/>
    <x v="0"/>
    <n v="0"/>
    <n v="0"/>
    <x v="0"/>
    <x v="0"/>
    <x v="2"/>
    <n v="0"/>
    <x v="0"/>
    <x v="0"/>
    <d v="1899-12-30T00:01:07"/>
    <d v="1899-12-30T00:01:07"/>
    <x v="0"/>
    <m/>
    <m/>
    <d v="1899-12-30T00:00:00"/>
    <d v="1899-12-30T01:17:26"/>
    <n v="3"/>
    <d v="1899-12-30T00:01:07"/>
    <n v="77.43333333333598"/>
    <x v="5"/>
    <x v="0"/>
  </r>
  <r>
    <x v="0"/>
    <s v="2025016902"/>
    <x v="0"/>
    <x v="252"/>
    <s v="E2415KXF"/>
    <d v="2025-03-04T00:00:00"/>
    <x v="2"/>
    <s v="200223"/>
    <x v="0"/>
    <s v="PA"/>
    <x v="1"/>
    <x v="0"/>
    <d v="2025-03-04T00:00:00"/>
    <d v="1899-12-30T10:59:08"/>
    <d v="2025-03-04T00:00:00"/>
    <d v="1899-12-30T10:59:40"/>
    <d v="2025-03-04T00:00:00"/>
    <d v="1899-12-30T12:07:20"/>
    <x v="0"/>
    <x v="0"/>
    <s v="8043258608"/>
    <s v="EXW"/>
    <d v="1899-12-30T01:08:12"/>
    <x v="636"/>
    <d v="1899-12-30T00:00:32"/>
    <s v="Granel"/>
    <s v="E001"/>
    <x v="1"/>
    <d v="1899-12-30T01:08:12"/>
    <d v="1899-12-30T01:07:40"/>
    <x v="5"/>
    <x v="7"/>
    <x v="2"/>
    <x v="0"/>
    <n v="0"/>
    <n v="0"/>
    <x v="0"/>
    <x v="0"/>
    <x v="2"/>
    <n v="0"/>
    <x v="0"/>
    <x v="0"/>
    <d v="1899-12-30T00:00:32"/>
    <d v="1899-12-30T00:00:32"/>
    <x v="0"/>
    <m/>
    <m/>
    <d v="1899-12-30T00:00:00"/>
    <d v="1899-12-30T01:08:12"/>
    <n v="3"/>
    <d v="1899-12-30T00:00:32"/>
    <n v="68.199999999998354"/>
    <x v="11"/>
    <x v="0"/>
  </r>
  <r>
    <x v="0"/>
    <s v="2025016937"/>
    <x v="0"/>
    <x v="137"/>
    <s v="E9744KKB"/>
    <d v="2025-03-04T00:00:00"/>
    <x v="2"/>
    <s v="200223"/>
    <x v="0"/>
    <s v="PA"/>
    <x v="1"/>
    <x v="0"/>
    <d v="2025-03-04T00:00:00"/>
    <d v="1899-12-30T12:06:08"/>
    <d v="2025-03-04T00:00:00"/>
    <d v="1899-12-30T12:06:42"/>
    <d v="2025-03-04T00:00:00"/>
    <d v="1899-12-30T12:34:11"/>
    <x v="0"/>
    <x v="0"/>
    <s v="8043258614"/>
    <s v="EXW"/>
    <d v="1899-12-30T00:28:03"/>
    <x v="637"/>
    <d v="1899-12-30T00:00:34"/>
    <s v="Granel"/>
    <s v="E001"/>
    <x v="1"/>
    <d v="1899-12-30T00:28:03"/>
    <d v="1899-12-30T00:27:29"/>
    <x v="13"/>
    <x v="7"/>
    <x v="2"/>
    <x v="0"/>
    <n v="0"/>
    <n v="0"/>
    <x v="0"/>
    <x v="0"/>
    <x v="2"/>
    <n v="0"/>
    <x v="0"/>
    <x v="1"/>
    <d v="1899-12-30T00:00:34"/>
    <d v="1899-12-30T00:00:34"/>
    <x v="0"/>
    <m/>
    <m/>
    <d v="1899-12-30T00:00:00"/>
    <d v="1899-12-30T00:28:03"/>
    <n v="3"/>
    <d v="1899-12-30T00:00:34"/>
    <n v="28.050000000004864"/>
    <x v="11"/>
    <x v="1"/>
  </r>
  <r>
    <x v="0"/>
    <s v="2025016944"/>
    <x v="0"/>
    <x v="253"/>
    <s v="E1418KSV"/>
    <d v="2025-03-04T00:00:00"/>
    <x v="2"/>
    <s v="200223"/>
    <x v="0"/>
    <s v="PA"/>
    <x v="0"/>
    <x v="0"/>
    <d v="2025-03-04T00:00:00"/>
    <d v="1899-12-30T12:18:23"/>
    <d v="2025-03-04T00:00:00"/>
    <d v="1899-12-30T12:24:28"/>
    <d v="2025-03-04T00:00:00"/>
    <d v="1899-12-30T13:00:08"/>
    <x v="0"/>
    <x v="0"/>
    <s v="8043258618"/>
    <s v="EXW"/>
    <d v="1899-12-30T00:41:45"/>
    <x v="638"/>
    <d v="1899-12-30T00:06:05"/>
    <s v="Granel"/>
    <s v="E001"/>
    <x v="1"/>
    <d v="1899-12-30T00:41:45"/>
    <d v="1899-12-30T00:35:40"/>
    <x v="13"/>
    <x v="7"/>
    <x v="2"/>
    <x v="0"/>
    <n v="0"/>
    <n v="0"/>
    <x v="0"/>
    <x v="0"/>
    <x v="2"/>
    <n v="0"/>
    <x v="0"/>
    <x v="1"/>
    <d v="1899-12-30T00:06:05"/>
    <d v="1899-12-30T00:06:05"/>
    <x v="0"/>
    <m/>
    <m/>
    <d v="1899-12-30T00:00:00"/>
    <d v="1899-12-30T00:41:45"/>
    <n v="3"/>
    <d v="1899-12-30T00:06:05"/>
    <n v="41.750000000006523"/>
    <x v="6"/>
    <x v="1"/>
  </r>
  <r>
    <x v="0"/>
    <s v="2025016961"/>
    <x v="0"/>
    <x v="144"/>
    <s v="E5435KBP"/>
    <d v="2025-03-04T00:00:00"/>
    <x v="2"/>
    <s v="200223"/>
    <x v="0"/>
    <s v="PA"/>
    <x v="1"/>
    <x v="0"/>
    <d v="2025-03-04T00:00:00"/>
    <d v="1899-12-30T12:57:06"/>
    <d v="2025-03-04T00:00:00"/>
    <d v="1899-12-30T12:57:38"/>
    <d v="2025-03-04T00:00:00"/>
    <d v="1899-12-30T13:15:09"/>
    <x v="0"/>
    <x v="0"/>
    <s v="8043258620"/>
    <s v="EXW"/>
    <d v="1899-12-30T00:18:03"/>
    <x v="639"/>
    <d v="1899-12-30T00:00:32"/>
    <s v="Granel"/>
    <s v="E001"/>
    <x v="1"/>
    <d v="1899-12-30T00:18:03"/>
    <d v="1899-12-30T00:17:31"/>
    <x v="13"/>
    <x v="7"/>
    <x v="2"/>
    <x v="0"/>
    <n v="0"/>
    <n v="0"/>
    <x v="0"/>
    <x v="0"/>
    <x v="2"/>
    <n v="0"/>
    <x v="0"/>
    <x v="1"/>
    <d v="1899-12-30T00:00:32"/>
    <d v="1899-12-30T00:00:32"/>
    <x v="0"/>
    <m/>
    <m/>
    <d v="1899-12-30T00:00:00"/>
    <d v="1899-12-30T00:18:03"/>
    <n v="3"/>
    <d v="1899-12-30T00:00:32"/>
    <n v="18.049999999996906"/>
    <x v="6"/>
    <x v="1"/>
  </r>
  <r>
    <x v="0"/>
    <s v="2025017004"/>
    <x v="0"/>
    <x v="254"/>
    <s v="E7871KPL"/>
    <d v="2025-03-04T00:00:00"/>
    <x v="2"/>
    <s v="200223"/>
    <x v="0"/>
    <s v="PA"/>
    <x v="1"/>
    <x v="0"/>
    <d v="2025-03-04T00:00:00"/>
    <d v="1899-12-30T14:03:05"/>
    <d v="2025-03-04T00:00:00"/>
    <d v="1899-12-30T14:04:11"/>
    <d v="2025-03-04T00:00:00"/>
    <d v="1899-12-30T14:43:37"/>
    <x v="0"/>
    <x v="0"/>
    <s v="8043258635"/>
    <s v="EXW"/>
    <d v="1899-12-30T00:40:32"/>
    <x v="640"/>
    <d v="1899-12-30T00:01:06"/>
    <s v="Granel"/>
    <s v="E001"/>
    <x v="1"/>
    <d v="1899-12-30T00:40:32"/>
    <d v="1899-12-30T00:39:26"/>
    <x v="14"/>
    <x v="7"/>
    <x v="2"/>
    <x v="0"/>
    <n v="0"/>
    <n v="0"/>
    <x v="0"/>
    <x v="0"/>
    <x v="2"/>
    <n v="0"/>
    <x v="0"/>
    <x v="1"/>
    <d v="1899-12-30T00:01:06"/>
    <d v="1899-12-30T00:01:06"/>
    <x v="0"/>
    <m/>
    <m/>
    <d v="1899-12-30T00:00:00"/>
    <d v="1899-12-30T00:40:32"/>
    <n v="3"/>
    <d v="1899-12-30T00:01:06"/>
    <n v="40.533333333336046"/>
    <x v="7"/>
    <x v="1"/>
  </r>
  <r>
    <x v="0"/>
    <s v="2025017022"/>
    <x v="0"/>
    <x v="169"/>
    <s v="E3924KFH"/>
    <d v="2025-03-04T00:00:00"/>
    <x v="2"/>
    <s v="200223"/>
    <x v="0"/>
    <s v="PA"/>
    <x v="1"/>
    <x v="0"/>
    <d v="2025-03-04T00:00:00"/>
    <d v="1899-12-30T14:38:00"/>
    <d v="2025-03-04T00:00:00"/>
    <d v="1899-12-30T14:38:38"/>
    <d v="2025-03-04T00:00:00"/>
    <d v="1899-12-30T15:02:24"/>
    <x v="0"/>
    <x v="0"/>
    <s v="8043258638"/>
    <s v="EXW"/>
    <d v="1899-12-30T00:24:24"/>
    <x v="641"/>
    <d v="1899-12-30T00:00:38"/>
    <s v="Granel"/>
    <s v="E001"/>
    <x v="1"/>
    <d v="1899-12-30T00:24:24"/>
    <d v="1899-12-30T00:23:46"/>
    <x v="14"/>
    <x v="7"/>
    <x v="2"/>
    <x v="0"/>
    <n v="0"/>
    <n v="0"/>
    <x v="0"/>
    <x v="0"/>
    <x v="2"/>
    <n v="0"/>
    <x v="0"/>
    <x v="1"/>
    <d v="1899-12-30T00:00:38"/>
    <d v="1899-12-30T00:00:38"/>
    <x v="0"/>
    <m/>
    <m/>
    <d v="1899-12-30T00:00:00"/>
    <d v="1899-12-30T00:24:24"/>
    <n v="3"/>
    <d v="1899-12-30T00:00:38"/>
    <n v="24.400000000008131"/>
    <x v="14"/>
    <x v="1"/>
  </r>
  <r>
    <x v="0"/>
    <s v="2025017031"/>
    <x v="0"/>
    <x v="255"/>
    <s v="E2874JWW"/>
    <d v="2025-03-04T00:00:00"/>
    <x v="2"/>
    <s v="200223"/>
    <x v="0"/>
    <s v="PA"/>
    <x v="1"/>
    <x v="0"/>
    <d v="2025-03-04T00:00:00"/>
    <d v="1899-12-30T15:10:03"/>
    <d v="2025-03-04T00:00:00"/>
    <d v="1899-12-30T15:10:47"/>
    <d v="2025-03-04T00:00:00"/>
    <d v="1899-12-30T15:23:29"/>
    <x v="0"/>
    <x v="0"/>
    <s v="8043258639"/>
    <s v="EXW"/>
    <d v="1899-12-30T00:13:26"/>
    <x v="642"/>
    <d v="1899-12-30T00:00:44"/>
    <s v="Granel"/>
    <s v="E001"/>
    <x v="1"/>
    <d v="1899-12-30T00:13:26"/>
    <d v="1899-12-30T00:12:42"/>
    <x v="10"/>
    <x v="7"/>
    <x v="2"/>
    <x v="0"/>
    <n v="0"/>
    <n v="0"/>
    <x v="0"/>
    <x v="0"/>
    <x v="2"/>
    <n v="0"/>
    <x v="0"/>
    <x v="1"/>
    <d v="1899-12-30T00:00:44"/>
    <d v="1899-12-30T00:00:44"/>
    <x v="0"/>
    <m/>
    <m/>
    <d v="1899-12-30T00:00:00"/>
    <d v="1899-12-30T00:13:26"/>
    <n v="3"/>
    <d v="1899-12-30T00:00:44"/>
    <n v="13.433333333327973"/>
    <x v="14"/>
    <x v="1"/>
  </r>
  <r>
    <x v="0"/>
    <s v="2025017032"/>
    <x v="0"/>
    <x v="256"/>
    <s v="E9891KCN"/>
    <d v="2025-03-04T00:00:00"/>
    <x v="2"/>
    <s v="200223"/>
    <x v="0"/>
    <s v="PA"/>
    <x v="1"/>
    <x v="0"/>
    <d v="2025-03-04T00:00:00"/>
    <d v="1899-12-30T15:12:05"/>
    <d v="2025-03-04T00:00:00"/>
    <d v="1899-12-30T15:12:51"/>
    <d v="2025-03-04T00:00:00"/>
    <d v="1899-12-30T15:34:58"/>
    <x v="0"/>
    <x v="0"/>
    <s v="8043258641"/>
    <s v="EXW"/>
    <d v="1899-12-30T00:22:53"/>
    <x v="76"/>
    <d v="1899-12-30T00:00:46"/>
    <s v="Granel"/>
    <s v="E001"/>
    <x v="1"/>
    <d v="1899-12-30T00:22:53"/>
    <d v="1899-12-30T00:22:07"/>
    <x v="10"/>
    <x v="7"/>
    <x v="2"/>
    <x v="0"/>
    <n v="0"/>
    <n v="0"/>
    <x v="0"/>
    <x v="0"/>
    <x v="2"/>
    <n v="0"/>
    <x v="0"/>
    <x v="1"/>
    <d v="1899-12-30T00:00:46"/>
    <d v="1899-12-30T00:00:46"/>
    <x v="0"/>
    <m/>
    <m/>
    <d v="1899-12-30T00:00:00"/>
    <d v="1899-12-30T00:22:53"/>
    <n v="3"/>
    <d v="1899-12-30T00:00:46"/>
    <n v="22.883333333342399"/>
    <x v="14"/>
    <x v="1"/>
  </r>
  <r>
    <x v="0"/>
    <s v="2025017037"/>
    <x v="0"/>
    <x v="257"/>
    <s v="E9224JSD"/>
    <d v="2025-03-04T00:00:00"/>
    <x v="2"/>
    <s v="200223"/>
    <x v="0"/>
    <s v="PA"/>
    <x v="1"/>
    <x v="0"/>
    <d v="2025-03-04T00:00:00"/>
    <d v="1899-12-30T15:19:46"/>
    <d v="2025-03-04T00:00:00"/>
    <d v="1899-12-30T15:20:44"/>
    <d v="2025-03-04T00:00:00"/>
    <d v="1899-12-30T16:13:02"/>
    <x v="0"/>
    <x v="0"/>
    <s v="8043258646"/>
    <s v="EXW"/>
    <d v="1899-12-30T00:53:16"/>
    <x v="64"/>
    <d v="1899-12-30T00:00:58"/>
    <s v="Granel"/>
    <s v="E001"/>
    <x v="1"/>
    <d v="1899-12-30T00:53:16"/>
    <d v="1899-12-30T00:52:18"/>
    <x v="10"/>
    <x v="7"/>
    <x v="2"/>
    <x v="0"/>
    <n v="0"/>
    <n v="0"/>
    <x v="0"/>
    <x v="0"/>
    <x v="2"/>
    <n v="0"/>
    <x v="0"/>
    <x v="0"/>
    <d v="1899-12-30T00:00:58"/>
    <d v="1899-12-30T00:00:58"/>
    <x v="0"/>
    <m/>
    <m/>
    <d v="1899-12-30T00:00:00"/>
    <d v="1899-12-30T00:53:16"/>
    <n v="3"/>
    <d v="1899-12-30T00:00:58"/>
    <n v="53.266666666665664"/>
    <x v="8"/>
    <x v="0"/>
  </r>
  <r>
    <x v="0"/>
    <s v="2025017039"/>
    <x v="0"/>
    <x v="258"/>
    <s v="E6093LZV"/>
    <d v="2025-03-04T00:00:00"/>
    <x v="2"/>
    <s v="200223"/>
    <x v="0"/>
    <s v="PA"/>
    <x v="1"/>
    <x v="0"/>
    <d v="2025-03-04T00:00:00"/>
    <d v="1899-12-30T15:27:36"/>
    <d v="2025-03-04T00:00:00"/>
    <d v="1899-12-30T15:28:16"/>
    <d v="2025-03-04T00:00:00"/>
    <d v="1899-12-30T16:15:48"/>
    <x v="0"/>
    <x v="0"/>
    <s v="8043258647"/>
    <s v="EXW"/>
    <d v="1899-12-30T00:48:12"/>
    <x v="643"/>
    <d v="1899-12-30T00:00:40"/>
    <s v="Granel"/>
    <s v="E001"/>
    <x v="1"/>
    <d v="1899-12-30T00:48:12"/>
    <d v="1899-12-30T00:47:32"/>
    <x v="10"/>
    <x v="7"/>
    <x v="2"/>
    <x v="0"/>
    <n v="0"/>
    <n v="0"/>
    <x v="0"/>
    <x v="0"/>
    <x v="2"/>
    <n v="0"/>
    <x v="0"/>
    <x v="0"/>
    <d v="1899-12-30T00:00:40"/>
    <d v="1899-12-30T00:00:40"/>
    <x v="0"/>
    <m/>
    <m/>
    <d v="1899-12-30T00:00:00"/>
    <d v="1899-12-30T00:48:12"/>
    <n v="3"/>
    <d v="1899-12-30T00:00:40"/>
    <n v="48.19999999999682"/>
    <x v="8"/>
    <x v="0"/>
  </r>
  <r>
    <x v="0"/>
    <s v="2025017098"/>
    <x v="0"/>
    <x v="234"/>
    <s v="E2625MSJ"/>
    <d v="2025-03-04T00:00:00"/>
    <x v="2"/>
    <s v="200223"/>
    <x v="0"/>
    <s v="PA"/>
    <x v="1"/>
    <x v="0"/>
    <d v="2025-03-04T00:00:00"/>
    <d v="1899-12-30T17:43:28"/>
    <d v="2025-03-04T00:00:00"/>
    <d v="1899-12-30T17:43:55"/>
    <d v="2025-03-04T00:00:00"/>
    <d v="1899-12-30T18:01:42"/>
    <x v="0"/>
    <x v="0"/>
    <s v="8043258659"/>
    <s v="EXW"/>
    <d v="1899-12-30T00:18:14"/>
    <x v="644"/>
    <d v="1899-12-30T00:00:27"/>
    <s v="Granel"/>
    <s v="E001"/>
    <x v="1"/>
    <d v="1899-12-30T00:18:14"/>
    <d v="1899-12-30T00:17:47"/>
    <x v="11"/>
    <x v="7"/>
    <x v="2"/>
    <x v="0"/>
    <n v="0"/>
    <n v="0"/>
    <x v="0"/>
    <x v="0"/>
    <x v="2"/>
    <n v="0"/>
    <x v="0"/>
    <x v="1"/>
    <d v="1899-12-30T00:00:27"/>
    <d v="1899-12-30T00:00:27"/>
    <x v="0"/>
    <m/>
    <m/>
    <d v="1899-12-30T00:00:00"/>
    <d v="1899-12-30T00:18:14"/>
    <n v="3"/>
    <d v="1899-12-30T00:00:27"/>
    <n v="18.233333333337516"/>
    <x v="9"/>
    <x v="1"/>
  </r>
  <r>
    <x v="0"/>
    <s v="2025017100"/>
    <x v="0"/>
    <x v="246"/>
    <s v="E1573HYZ"/>
    <d v="2025-03-04T00:00:00"/>
    <x v="2"/>
    <s v="200223"/>
    <x v="0"/>
    <s v="PA"/>
    <x v="1"/>
    <x v="0"/>
    <d v="2025-03-04T00:00:00"/>
    <d v="1899-12-30T17:47:31"/>
    <d v="2025-03-04T00:00:00"/>
    <d v="1899-12-30T17:48:07"/>
    <d v="2025-03-04T00:00:00"/>
    <d v="1899-12-30T18:52:13"/>
    <x v="0"/>
    <x v="0"/>
    <s v="8043258664"/>
    <s v="EXW"/>
    <d v="1899-12-30T01:04:42"/>
    <x v="24"/>
    <d v="1899-12-30T00:00:36"/>
    <s v="Granel"/>
    <s v="E001"/>
    <x v="1"/>
    <d v="1899-12-30T01:04:42"/>
    <d v="1899-12-30T01:04:06"/>
    <x v="11"/>
    <x v="7"/>
    <x v="2"/>
    <x v="0"/>
    <n v="0"/>
    <n v="0"/>
    <x v="0"/>
    <x v="0"/>
    <x v="2"/>
    <n v="0"/>
    <x v="0"/>
    <x v="0"/>
    <d v="1899-12-30T00:00:36"/>
    <d v="1899-12-30T00:00:36"/>
    <x v="0"/>
    <m/>
    <m/>
    <d v="1899-12-30T00:00:00"/>
    <d v="1899-12-30T01:04:42"/>
    <n v="3"/>
    <d v="1899-12-30T00:00:36"/>
    <n v="64.699999999992045"/>
    <x v="9"/>
    <x v="0"/>
  </r>
  <r>
    <x v="0"/>
    <s v="2025017103"/>
    <x v="0"/>
    <x v="259"/>
    <s v="E3444MGY"/>
    <d v="2025-03-04T00:00:00"/>
    <x v="2"/>
    <s v="200223"/>
    <x v="0"/>
    <s v="PA"/>
    <x v="1"/>
    <x v="0"/>
    <d v="2025-03-04T00:00:00"/>
    <d v="1899-12-30T18:12:36"/>
    <d v="2025-03-04T00:00:00"/>
    <d v="1899-12-30T18:13:16"/>
    <d v="2025-03-04T00:00:00"/>
    <d v="1899-12-30T18:59:47"/>
    <x v="0"/>
    <x v="0"/>
    <s v="8043258665"/>
    <s v="EXW"/>
    <d v="1899-12-30T00:47:11"/>
    <x v="144"/>
    <d v="1899-12-30T00:00:40"/>
    <s v="Granel"/>
    <s v="E001"/>
    <x v="1"/>
    <d v="1899-12-30T00:47:11"/>
    <d v="1899-12-30T00:46:31"/>
    <x v="8"/>
    <x v="7"/>
    <x v="2"/>
    <x v="0"/>
    <n v="0"/>
    <n v="0"/>
    <x v="0"/>
    <x v="0"/>
    <x v="2"/>
    <n v="0"/>
    <x v="0"/>
    <x v="0"/>
    <d v="1899-12-30T00:00:40"/>
    <d v="1899-12-30T00:00:40"/>
    <x v="0"/>
    <m/>
    <m/>
    <d v="1899-12-30T00:00:00"/>
    <d v="1899-12-30T00:47:11"/>
    <n v="3"/>
    <d v="1899-12-30T00:00:40"/>
    <n v="47.183333333327973"/>
    <x v="9"/>
    <x v="0"/>
  </r>
  <r>
    <x v="0"/>
    <s v="2025017104"/>
    <x v="0"/>
    <x v="212"/>
    <s v="E1362LXV"/>
    <d v="2025-03-04T00:00:00"/>
    <x v="2"/>
    <s v="200223"/>
    <x v="0"/>
    <s v="PA"/>
    <x v="2"/>
    <x v="0"/>
    <d v="2025-03-04T00:00:00"/>
    <d v="1899-12-30T18:34:35"/>
    <d v="2025-03-04T00:00:00"/>
    <d v="1899-12-30T18:35:22"/>
    <d v="2025-03-04T00:00:00"/>
    <d v="1899-12-30T19:11:14"/>
    <x v="0"/>
    <x v="1"/>
    <s v="8043258666"/>
    <s v="EXW"/>
    <d v="1899-12-30T00:36:39"/>
    <x v="645"/>
    <d v="1899-12-30T00:00:47"/>
    <s v="Granel"/>
    <s v="E001"/>
    <x v="1"/>
    <d v="1899-12-30T00:36:39"/>
    <d v="1899-12-30T00:35:52"/>
    <x v="8"/>
    <x v="7"/>
    <x v="2"/>
    <x v="0"/>
    <n v="0"/>
    <n v="0"/>
    <x v="0"/>
    <x v="0"/>
    <x v="2"/>
    <n v="0"/>
    <x v="0"/>
    <x v="1"/>
    <d v="1899-12-30T00:00:47"/>
    <d v="1899-12-30T00:00:47"/>
    <x v="0"/>
    <m/>
    <m/>
    <d v="1899-12-30T00:00:00"/>
    <d v="1899-12-30T00:36:39"/>
    <n v="3"/>
    <d v="1899-12-30T00:00:47"/>
    <n v="36.650000000001732"/>
    <x v="10"/>
    <x v="1"/>
  </r>
  <r>
    <x v="0"/>
    <s v="2025017106"/>
    <x v="0"/>
    <x v="260"/>
    <s v="E7622GMH"/>
    <d v="2025-03-04T00:00:00"/>
    <x v="2"/>
    <s v="200223"/>
    <x v="0"/>
    <s v="PA"/>
    <x v="0"/>
    <x v="0"/>
    <d v="2025-03-04T00:00:00"/>
    <d v="1899-12-30T18:53:31"/>
    <d v="2025-03-04T00:00:00"/>
    <d v="1899-12-30T18:54:14"/>
    <d v="2025-03-04T00:00:00"/>
    <d v="1899-12-30T19:14:29"/>
    <x v="0"/>
    <x v="0"/>
    <s v="8043258667"/>
    <s v="EXW"/>
    <d v="1899-12-30T00:20:58"/>
    <x v="646"/>
    <d v="1899-12-30T00:00:43"/>
    <s v="Granel"/>
    <s v="E001"/>
    <x v="1"/>
    <d v="1899-12-30T00:20:58"/>
    <d v="1899-12-30T00:20:15"/>
    <x v="8"/>
    <x v="7"/>
    <x v="2"/>
    <x v="0"/>
    <n v="0"/>
    <n v="0"/>
    <x v="0"/>
    <x v="0"/>
    <x v="2"/>
    <n v="0"/>
    <x v="0"/>
    <x v="1"/>
    <d v="1899-12-30T00:00:43"/>
    <d v="1899-12-30T00:00:43"/>
    <x v="0"/>
    <m/>
    <m/>
    <d v="1899-12-30T00:00:00"/>
    <d v="1899-12-30T00:20:58"/>
    <n v="3"/>
    <d v="1899-12-30T00:00:43"/>
    <n v="20.966666666673728"/>
    <x v="10"/>
    <x v="1"/>
  </r>
  <r>
    <x v="0"/>
    <s v="2025017109"/>
    <x v="0"/>
    <x v="244"/>
    <s v="E7508MDS"/>
    <d v="2025-03-04T00:00:00"/>
    <x v="2"/>
    <s v="200223"/>
    <x v="0"/>
    <s v="PA"/>
    <x v="0"/>
    <x v="0"/>
    <d v="2025-03-04T00:00:00"/>
    <d v="1899-12-30T19:00:17"/>
    <d v="2025-03-04T00:00:00"/>
    <d v="1899-12-30T19:02:03"/>
    <d v="2025-03-04T00:00:00"/>
    <d v="1899-12-30T19:26:31"/>
    <x v="0"/>
    <x v="0"/>
    <s v="8043258669"/>
    <s v="EXW"/>
    <d v="1899-12-30T00:26:14"/>
    <x v="647"/>
    <d v="1899-12-30T00:01:46"/>
    <s v="Granel"/>
    <s v="E001"/>
    <x v="1"/>
    <d v="1899-12-30T00:26:14"/>
    <d v="1899-12-30T00:24:28"/>
    <x v="12"/>
    <x v="7"/>
    <x v="2"/>
    <x v="0"/>
    <n v="0"/>
    <n v="0"/>
    <x v="0"/>
    <x v="0"/>
    <x v="2"/>
    <n v="0"/>
    <x v="0"/>
    <x v="1"/>
    <d v="1899-12-30T00:01:46"/>
    <d v="1899-12-30T00:01:46"/>
    <x v="0"/>
    <m/>
    <m/>
    <d v="1899-12-30T00:00:00"/>
    <d v="1899-12-30T00:26:14"/>
    <n v="3"/>
    <d v="1899-12-30T00:01:46"/>
    <n v="26.233333333329654"/>
    <x v="10"/>
    <x v="1"/>
  </r>
  <r>
    <x v="0"/>
    <s v="2025017110"/>
    <x v="0"/>
    <x v="184"/>
    <s v="E4554MKW"/>
    <d v="2025-03-04T00:00:00"/>
    <x v="2"/>
    <s v="200223"/>
    <x v="0"/>
    <s v="PA"/>
    <x v="1"/>
    <x v="0"/>
    <d v="2025-03-04T00:00:00"/>
    <d v="1899-12-30T19:01:19"/>
    <d v="2025-03-04T00:00:00"/>
    <d v="1899-12-30T19:01:50"/>
    <d v="2025-03-04T00:00:00"/>
    <d v="1899-12-30T19:33:12"/>
    <x v="0"/>
    <x v="0"/>
    <s v="8043258670"/>
    <s v="EXW"/>
    <d v="1899-12-30T00:31:53"/>
    <x v="648"/>
    <d v="1899-12-30T00:00:31"/>
    <s v="Granel"/>
    <s v="E001"/>
    <x v="1"/>
    <d v="1899-12-30T00:31:53"/>
    <d v="1899-12-30T00:31:22"/>
    <x v="12"/>
    <x v="7"/>
    <x v="2"/>
    <x v="0"/>
    <n v="0"/>
    <n v="0"/>
    <x v="0"/>
    <x v="0"/>
    <x v="2"/>
    <n v="0"/>
    <x v="0"/>
    <x v="1"/>
    <d v="1899-12-30T00:00:31"/>
    <d v="1899-12-30T00:00:31"/>
    <x v="0"/>
    <m/>
    <m/>
    <d v="1899-12-30T00:00:00"/>
    <d v="1899-12-30T00:31:53"/>
    <n v="3"/>
    <d v="1899-12-30T00:00:31"/>
    <n v="31.883333333327979"/>
    <x v="10"/>
    <x v="1"/>
  </r>
  <r>
    <x v="0"/>
    <s v="2025017145"/>
    <x v="0"/>
    <x v="261"/>
    <s v="E0406KCN"/>
    <d v="2025-03-05T00:00:00"/>
    <x v="2"/>
    <s v="200223"/>
    <x v="0"/>
    <s v="PA"/>
    <x v="1"/>
    <x v="0"/>
    <d v="2025-03-05T00:00:00"/>
    <d v="1899-12-30T07:04:37"/>
    <d v="2025-03-05T00:00:00"/>
    <d v="1899-12-30T07:05:10"/>
    <d v="2025-03-05T00:00:00"/>
    <d v="1899-12-30T07:21:21"/>
    <x v="0"/>
    <x v="0"/>
    <s v="8043258691"/>
    <s v="EXW"/>
    <d v="1899-12-30T00:16:44"/>
    <x v="649"/>
    <d v="1899-12-30T00:00:33"/>
    <s v="Granel"/>
    <s v="E001"/>
    <x v="1"/>
    <d v="1899-12-30T00:16:44"/>
    <d v="1899-12-30T00:16:11"/>
    <x v="2"/>
    <x v="8"/>
    <x v="2"/>
    <x v="0"/>
    <n v="0"/>
    <n v="0"/>
    <x v="0"/>
    <x v="0"/>
    <x v="2"/>
    <n v="0"/>
    <x v="0"/>
    <x v="1"/>
    <d v="1899-12-30T00:00:33"/>
    <d v="1899-12-30T00:00:33"/>
    <x v="0"/>
    <m/>
    <m/>
    <d v="1899-12-30T00:00:00"/>
    <d v="1899-12-30T00:16:44"/>
    <n v="4"/>
    <d v="1899-12-30T00:00:33"/>
    <n v="16.733333333332805"/>
    <x v="1"/>
    <x v="1"/>
  </r>
  <r>
    <x v="0"/>
    <s v="2025017160"/>
    <x v="0"/>
    <x v="262"/>
    <s v="E0399KCN"/>
    <d v="2025-03-05T00:00:00"/>
    <x v="2"/>
    <s v="200223"/>
    <x v="0"/>
    <s v="PA"/>
    <x v="1"/>
    <x v="0"/>
    <d v="2025-03-05T00:00:00"/>
    <d v="1899-12-30T07:27:29"/>
    <d v="2025-03-05T00:00:00"/>
    <d v="1899-12-30T07:28:17"/>
    <d v="2025-03-05T00:00:00"/>
    <d v="1899-12-30T07:51:11"/>
    <x v="0"/>
    <x v="0"/>
    <s v="8043258697"/>
    <s v="EXW"/>
    <d v="1899-12-30T00:23:42"/>
    <x v="650"/>
    <d v="1899-12-30T00:00:48"/>
    <s v="Granel"/>
    <s v="E001"/>
    <x v="1"/>
    <d v="1899-12-30T00:23:42"/>
    <d v="1899-12-30T00:22:54"/>
    <x v="2"/>
    <x v="8"/>
    <x v="2"/>
    <x v="0"/>
    <n v="0"/>
    <n v="0"/>
    <x v="0"/>
    <x v="0"/>
    <x v="2"/>
    <n v="0"/>
    <x v="0"/>
    <x v="1"/>
    <d v="1899-12-30T00:00:48"/>
    <d v="1899-12-30T00:00:48"/>
    <x v="0"/>
    <m/>
    <m/>
    <d v="1899-12-30T00:00:00"/>
    <d v="1899-12-30T00:23:42"/>
    <n v="4"/>
    <d v="1899-12-30T00:00:48"/>
    <n v="23.700000000009538"/>
    <x v="1"/>
    <x v="1"/>
  </r>
  <r>
    <x v="0"/>
    <s v="2025017162"/>
    <x v="0"/>
    <x v="231"/>
    <s v="E3402LTY"/>
    <d v="2025-03-05T00:00:00"/>
    <x v="2"/>
    <s v="200223"/>
    <x v="0"/>
    <s v="PA"/>
    <x v="1"/>
    <x v="0"/>
    <d v="2025-03-05T00:00:00"/>
    <d v="1899-12-30T07:29:12"/>
    <d v="2025-03-05T00:00:00"/>
    <d v="1899-12-30T07:30:33"/>
    <d v="2025-03-05T00:00:00"/>
    <d v="1899-12-30T07:56:02"/>
    <x v="0"/>
    <x v="0"/>
    <s v="8043258698"/>
    <s v="EXW"/>
    <d v="1899-12-30T00:26:50"/>
    <x v="651"/>
    <d v="1899-12-30T00:01:21"/>
    <s v="Granel"/>
    <s v="E001"/>
    <x v="1"/>
    <d v="1899-12-30T00:26:50"/>
    <d v="1899-12-30T00:25:29"/>
    <x v="2"/>
    <x v="8"/>
    <x v="2"/>
    <x v="0"/>
    <n v="0"/>
    <n v="0"/>
    <x v="0"/>
    <x v="0"/>
    <x v="2"/>
    <n v="0"/>
    <x v="0"/>
    <x v="1"/>
    <d v="1899-12-30T00:01:21"/>
    <d v="1899-12-30T00:01:21"/>
    <x v="0"/>
    <m/>
    <m/>
    <d v="1899-12-30T00:00:00"/>
    <d v="1899-12-30T00:26:50"/>
    <n v="4"/>
    <d v="1899-12-30T00:01:21"/>
    <n v="26.833333333334384"/>
    <x v="1"/>
    <x v="1"/>
  </r>
  <r>
    <x v="0"/>
    <s v="2025017181"/>
    <x v="0"/>
    <x v="125"/>
    <s v="E7074HMN"/>
    <d v="2025-03-05T00:00:00"/>
    <x v="2"/>
    <s v="200223"/>
    <x v="0"/>
    <s v="PA"/>
    <x v="1"/>
    <x v="0"/>
    <d v="2025-03-05T00:00:00"/>
    <d v="1899-12-30T08:02:48"/>
    <d v="2025-03-05T00:00:00"/>
    <d v="1899-12-30T08:03:30"/>
    <d v="2025-03-05T00:00:00"/>
    <d v="1899-12-30T08:20:08"/>
    <x v="0"/>
    <x v="0"/>
    <s v="8043258701"/>
    <s v="EXW"/>
    <d v="1899-12-30T00:17:20"/>
    <x v="652"/>
    <d v="1899-12-30T00:00:42"/>
    <s v="Granel"/>
    <s v="E001"/>
    <x v="1"/>
    <d v="1899-12-30T00:17:20"/>
    <d v="1899-12-30T00:16:38"/>
    <x v="3"/>
    <x v="8"/>
    <x v="2"/>
    <x v="0"/>
    <n v="0"/>
    <n v="0"/>
    <x v="0"/>
    <x v="0"/>
    <x v="2"/>
    <n v="0"/>
    <x v="0"/>
    <x v="1"/>
    <d v="1899-12-30T00:00:42"/>
    <d v="1899-12-30T00:00:42"/>
    <x v="0"/>
    <m/>
    <m/>
    <d v="1899-12-30T00:00:00"/>
    <d v="1899-12-30T00:17:20"/>
    <n v="4"/>
    <d v="1899-12-30T00:00:42"/>
    <n v="17.333333333323225"/>
    <x v="2"/>
    <x v="1"/>
  </r>
  <r>
    <x v="0"/>
    <s v="2025017189"/>
    <x v="0"/>
    <x v="224"/>
    <s v="E0657KRV"/>
    <d v="2025-03-05T00:00:00"/>
    <x v="2"/>
    <s v="200223"/>
    <x v="0"/>
    <s v="PA"/>
    <x v="1"/>
    <x v="0"/>
    <d v="2025-03-05T00:00:00"/>
    <d v="1899-12-30T08:12:56"/>
    <d v="2025-03-05T00:00:00"/>
    <d v="1899-12-30T08:13:39"/>
    <d v="2025-03-05T00:00:00"/>
    <d v="1899-12-30T08:30:07"/>
    <x v="0"/>
    <x v="0"/>
    <s v="8043258702"/>
    <s v="EXW"/>
    <d v="1899-12-30T00:17:11"/>
    <x v="46"/>
    <d v="1899-12-30T00:00:43"/>
    <s v="Granel"/>
    <s v="E001"/>
    <x v="1"/>
    <d v="1899-12-30T00:17:11"/>
    <d v="1899-12-30T00:16:28"/>
    <x v="3"/>
    <x v="8"/>
    <x v="2"/>
    <x v="0"/>
    <n v="0"/>
    <n v="0"/>
    <x v="0"/>
    <x v="0"/>
    <x v="2"/>
    <n v="0"/>
    <x v="0"/>
    <x v="1"/>
    <d v="1899-12-30T00:00:43"/>
    <d v="1899-12-30T00:00:43"/>
    <x v="0"/>
    <m/>
    <m/>
    <d v="1899-12-30T00:00:00"/>
    <d v="1899-12-30T00:17:11"/>
    <n v="4"/>
    <d v="1899-12-30T00:00:43"/>
    <n v="17.183333333347182"/>
    <x v="2"/>
    <x v="1"/>
  </r>
  <r>
    <x v="0"/>
    <s v="2025017206"/>
    <x v="0"/>
    <x v="263"/>
    <s v="E6974JZC"/>
    <d v="2025-03-05T00:00:00"/>
    <x v="2"/>
    <s v="200223"/>
    <x v="0"/>
    <s v="PA"/>
    <x v="1"/>
    <x v="0"/>
    <d v="2025-03-05T00:00:00"/>
    <d v="1899-12-30T08:43:15"/>
    <d v="2025-03-05T00:00:00"/>
    <d v="1899-12-30T08:43:58"/>
    <d v="2025-03-05T00:00:00"/>
    <d v="1899-12-30T09:04:22"/>
    <x v="0"/>
    <x v="0"/>
    <s v="8043258706"/>
    <s v="EXW"/>
    <d v="1899-12-30T00:21:07"/>
    <x v="653"/>
    <d v="1899-12-30T00:00:43"/>
    <s v="Granel"/>
    <s v="E001"/>
    <x v="1"/>
    <d v="1899-12-30T00:21:07"/>
    <d v="1899-12-30T00:20:24"/>
    <x v="3"/>
    <x v="8"/>
    <x v="2"/>
    <x v="0"/>
    <n v="0"/>
    <n v="0"/>
    <x v="0"/>
    <x v="0"/>
    <x v="2"/>
    <n v="0"/>
    <x v="0"/>
    <x v="1"/>
    <d v="1899-12-30T00:00:43"/>
    <d v="1899-12-30T00:00:43"/>
    <x v="0"/>
    <m/>
    <m/>
    <d v="1899-12-30T00:00:00"/>
    <d v="1899-12-30T00:21:07"/>
    <n v="4"/>
    <d v="1899-12-30T00:00:43"/>
    <n v="21.116666666663999"/>
    <x v="3"/>
    <x v="1"/>
  </r>
  <r>
    <x v="0"/>
    <s v="2025017218"/>
    <x v="0"/>
    <x v="223"/>
    <s v="E4003KGB"/>
    <d v="2025-03-05T00:00:00"/>
    <x v="2"/>
    <s v="200223"/>
    <x v="0"/>
    <s v="PA"/>
    <x v="1"/>
    <x v="0"/>
    <d v="2025-03-05T00:00:00"/>
    <d v="1899-12-30T09:02:17"/>
    <d v="2025-03-05T00:00:00"/>
    <d v="1899-12-30T09:02:58"/>
    <d v="2025-03-05T00:00:00"/>
    <d v="1899-12-30T09:23:11"/>
    <x v="0"/>
    <x v="0"/>
    <s v="8043258707"/>
    <s v="EXW"/>
    <d v="1899-12-30T00:20:54"/>
    <x v="654"/>
    <d v="1899-12-30T00:00:41"/>
    <s v="Granel"/>
    <s v="E001"/>
    <x v="1"/>
    <d v="1899-12-30T00:20:54"/>
    <d v="1899-12-30T00:20:13"/>
    <x v="4"/>
    <x v="8"/>
    <x v="2"/>
    <x v="0"/>
    <n v="0"/>
    <n v="0"/>
    <x v="0"/>
    <x v="0"/>
    <x v="2"/>
    <n v="0"/>
    <x v="0"/>
    <x v="1"/>
    <d v="1899-12-30T00:00:41"/>
    <d v="1899-12-30T00:00:41"/>
    <x v="0"/>
    <m/>
    <m/>
    <d v="1899-12-30T00:00:00"/>
    <d v="1899-12-30T00:20:54"/>
    <n v="4"/>
    <d v="1899-12-30T00:00:41"/>
    <n v="20.900000000001587"/>
    <x v="3"/>
    <x v="1"/>
  </r>
  <r>
    <x v="0"/>
    <s v="2025017235"/>
    <x v="0"/>
    <x v="264"/>
    <s v="E4728GYT"/>
    <d v="2025-03-05T00:00:00"/>
    <x v="2"/>
    <s v="200223"/>
    <x v="0"/>
    <s v="PA"/>
    <x v="1"/>
    <x v="0"/>
    <d v="2025-03-05T00:00:00"/>
    <d v="1899-12-30T09:24:01"/>
    <d v="2025-03-05T00:00:00"/>
    <d v="1899-12-30T09:24:46"/>
    <d v="2025-03-05T00:00:00"/>
    <d v="1899-12-30T09:38:09"/>
    <x v="0"/>
    <x v="0"/>
    <s v="8043258708"/>
    <s v="EXW"/>
    <d v="1899-12-30T00:14:08"/>
    <x v="655"/>
    <d v="1899-12-30T00:00:45"/>
    <s v="Granel"/>
    <s v="E001"/>
    <x v="1"/>
    <d v="1899-12-30T00:14:08"/>
    <d v="1899-12-30T00:13:23"/>
    <x v="4"/>
    <x v="8"/>
    <x v="2"/>
    <x v="0"/>
    <n v="0"/>
    <n v="0"/>
    <x v="0"/>
    <x v="0"/>
    <x v="2"/>
    <n v="0"/>
    <x v="0"/>
    <x v="1"/>
    <d v="1899-12-30T00:00:45"/>
    <d v="1899-12-30T00:00:45"/>
    <x v="0"/>
    <m/>
    <m/>
    <d v="1899-12-30T00:00:00"/>
    <d v="1899-12-30T00:14:08"/>
    <n v="4"/>
    <d v="1899-12-30T00:00:45"/>
    <n v="14.133333333340792"/>
    <x v="3"/>
    <x v="1"/>
  </r>
  <r>
    <x v="0"/>
    <s v="2025017240"/>
    <x v="0"/>
    <x v="144"/>
    <s v="E5435KBP"/>
    <d v="2025-03-05T00:00:00"/>
    <x v="2"/>
    <s v="200223"/>
    <x v="0"/>
    <s v="PA"/>
    <x v="1"/>
    <x v="0"/>
    <d v="2025-03-05T00:00:00"/>
    <d v="1899-12-30T09:30:08"/>
    <d v="2025-03-05T00:00:00"/>
    <d v="1899-12-30T09:30:40"/>
    <d v="2025-03-05T00:00:00"/>
    <d v="1899-12-30T09:47:44"/>
    <x v="0"/>
    <x v="0"/>
    <s v="8043258712"/>
    <s v="EXW"/>
    <d v="1899-12-30T00:17:36"/>
    <x v="656"/>
    <d v="1899-12-30T00:00:32"/>
    <s v="Granel"/>
    <s v="E001"/>
    <x v="1"/>
    <d v="1899-12-30T00:17:36"/>
    <d v="1899-12-30T00:17:04"/>
    <x v="4"/>
    <x v="8"/>
    <x v="2"/>
    <x v="0"/>
    <n v="0"/>
    <n v="0"/>
    <x v="0"/>
    <x v="0"/>
    <x v="2"/>
    <n v="0"/>
    <x v="0"/>
    <x v="1"/>
    <d v="1899-12-30T00:00:32"/>
    <d v="1899-12-30T00:00:32"/>
    <x v="0"/>
    <m/>
    <m/>
    <d v="1899-12-30T00:00:00"/>
    <d v="1899-12-30T00:17:36"/>
    <n v="4"/>
    <d v="1899-12-30T00:00:32"/>
    <n v="17.599999999996754"/>
    <x v="3"/>
    <x v="1"/>
  </r>
  <r>
    <x v="0"/>
    <s v="2025017250"/>
    <x v="0"/>
    <x v="265"/>
    <s v="E5775LJV"/>
    <d v="2025-03-05T00:00:00"/>
    <x v="2"/>
    <s v="200223"/>
    <x v="0"/>
    <s v="PA"/>
    <x v="1"/>
    <x v="0"/>
    <d v="2025-03-05T00:00:00"/>
    <d v="1899-12-30T09:46:56"/>
    <d v="2025-03-05T00:00:00"/>
    <d v="1899-12-30T09:47:51"/>
    <d v="2025-03-05T00:00:00"/>
    <d v="1899-12-30T10:36:26"/>
    <x v="0"/>
    <x v="0"/>
    <s v="8043258718"/>
    <s v="EXW"/>
    <d v="1899-12-30T00:49:30"/>
    <x v="657"/>
    <d v="1899-12-30T00:00:55"/>
    <s v="Granel"/>
    <s v="E001"/>
    <x v="1"/>
    <d v="1899-12-30T00:49:30"/>
    <d v="1899-12-30T00:48:35"/>
    <x v="4"/>
    <x v="8"/>
    <x v="2"/>
    <x v="0"/>
    <n v="0"/>
    <n v="0"/>
    <x v="0"/>
    <x v="0"/>
    <x v="2"/>
    <n v="0"/>
    <x v="0"/>
    <x v="0"/>
    <d v="1899-12-30T00:00:55"/>
    <d v="1899-12-30T00:00:55"/>
    <x v="0"/>
    <m/>
    <m/>
    <d v="1899-12-30T00:00:00"/>
    <d v="1899-12-30T00:49:30"/>
    <n v="4"/>
    <d v="1899-12-30T00:00:55"/>
    <n v="49.499999999999979"/>
    <x v="4"/>
    <x v="0"/>
  </r>
  <r>
    <x v="0"/>
    <s v="2025017251"/>
    <x v="0"/>
    <x v="167"/>
    <s v="E3989JDX"/>
    <d v="2025-03-05T00:00:00"/>
    <x v="2"/>
    <s v="200223"/>
    <x v="0"/>
    <s v="PA"/>
    <x v="1"/>
    <x v="0"/>
    <d v="2025-03-05T00:00:00"/>
    <d v="1899-12-30T09:48:19"/>
    <d v="2025-03-05T00:00:00"/>
    <d v="1899-12-30T09:49:12"/>
    <d v="2025-03-05T00:00:00"/>
    <d v="1899-12-30T10:41:26"/>
    <x v="0"/>
    <x v="0"/>
    <s v="8043258719"/>
    <s v="EXW"/>
    <d v="1899-12-30T00:53:07"/>
    <x v="658"/>
    <d v="1899-12-30T00:00:53"/>
    <s v="Granel"/>
    <s v="E001"/>
    <x v="1"/>
    <d v="1899-12-30T00:53:07"/>
    <d v="1899-12-30T00:52:14"/>
    <x v="4"/>
    <x v="8"/>
    <x v="2"/>
    <x v="0"/>
    <n v="0"/>
    <n v="0"/>
    <x v="0"/>
    <x v="0"/>
    <x v="2"/>
    <n v="0"/>
    <x v="0"/>
    <x v="0"/>
    <d v="1899-12-30T00:00:53"/>
    <d v="1899-12-30T00:00:53"/>
    <x v="0"/>
    <m/>
    <m/>
    <d v="1899-12-30T00:00:00"/>
    <d v="1899-12-30T00:53:07"/>
    <n v="4"/>
    <d v="1899-12-30T00:00:53"/>
    <n v="53.116666666660763"/>
    <x v="4"/>
    <x v="0"/>
  </r>
  <r>
    <x v="0"/>
    <s v="2025017255"/>
    <x v="0"/>
    <x v="139"/>
    <s v="E4352KCH"/>
    <d v="2025-03-05T00:00:00"/>
    <x v="2"/>
    <s v="200223"/>
    <x v="0"/>
    <s v="PA"/>
    <x v="1"/>
    <x v="0"/>
    <d v="2025-03-05T00:00:00"/>
    <d v="1899-12-30T09:54:52"/>
    <d v="2025-03-05T00:00:00"/>
    <d v="1899-12-30T09:55:35"/>
    <d v="2025-03-05T00:00:00"/>
    <d v="1899-12-30T10:51:20"/>
    <x v="0"/>
    <x v="0"/>
    <s v="8043258720"/>
    <s v="EXW"/>
    <d v="1899-12-30T00:56:28"/>
    <x v="659"/>
    <d v="1899-12-30T00:00:43"/>
    <s v="Granel"/>
    <s v="E001"/>
    <x v="1"/>
    <d v="1899-12-30T00:56:28"/>
    <d v="1899-12-30T00:55:45"/>
    <x v="4"/>
    <x v="8"/>
    <x v="2"/>
    <x v="0"/>
    <n v="0"/>
    <n v="0"/>
    <x v="0"/>
    <x v="0"/>
    <x v="2"/>
    <n v="0"/>
    <x v="0"/>
    <x v="0"/>
    <d v="1899-12-30T00:00:43"/>
    <d v="1899-12-30T00:00:43"/>
    <x v="0"/>
    <m/>
    <m/>
    <d v="1899-12-30T00:00:00"/>
    <d v="1899-12-30T00:56:28"/>
    <n v="4"/>
    <d v="1899-12-30T00:00:43"/>
    <n v="56.466666666662405"/>
    <x v="4"/>
    <x v="0"/>
  </r>
  <r>
    <x v="0"/>
    <s v="2025017266"/>
    <x v="0"/>
    <x v="200"/>
    <s v="E3846JCY"/>
    <d v="2025-03-05T00:00:00"/>
    <x v="2"/>
    <s v="200223"/>
    <x v="0"/>
    <s v="PA"/>
    <x v="1"/>
    <x v="0"/>
    <d v="2025-03-05T00:00:00"/>
    <d v="1899-12-30T10:18:52"/>
    <d v="2025-03-05T00:00:00"/>
    <d v="1899-12-30T10:19:31"/>
    <d v="2025-03-05T00:00:00"/>
    <d v="1899-12-30T11:16:54"/>
    <x v="0"/>
    <x v="0"/>
    <s v="8043258725"/>
    <s v="EXW"/>
    <d v="1899-12-30T00:58:02"/>
    <x v="660"/>
    <d v="1899-12-30T00:00:39"/>
    <s v="Granel"/>
    <s v="E001"/>
    <x v="1"/>
    <d v="1899-12-30T00:58:02"/>
    <d v="1899-12-30T00:57:23"/>
    <x v="5"/>
    <x v="8"/>
    <x v="2"/>
    <x v="0"/>
    <n v="0"/>
    <n v="0"/>
    <x v="0"/>
    <x v="0"/>
    <x v="2"/>
    <n v="0"/>
    <x v="0"/>
    <x v="0"/>
    <d v="1899-12-30T00:00:39"/>
    <d v="1899-12-30T00:00:39"/>
    <x v="0"/>
    <m/>
    <m/>
    <d v="1899-12-30T00:00:00"/>
    <d v="1899-12-30T00:58:02"/>
    <n v="4"/>
    <d v="1899-12-30T00:00:39"/>
    <n v="58.033333333324791"/>
    <x v="5"/>
    <x v="0"/>
  </r>
  <r>
    <x v="0"/>
    <s v="2025017282"/>
    <x v="0"/>
    <x v="266"/>
    <s v="E1512MGR"/>
    <d v="2025-03-05T00:00:00"/>
    <x v="2"/>
    <s v="200223"/>
    <x v="0"/>
    <s v="PA"/>
    <x v="1"/>
    <x v="0"/>
    <d v="2025-03-05T00:00:00"/>
    <d v="1899-12-30T10:41:44"/>
    <d v="2025-03-05T00:00:00"/>
    <d v="1899-12-30T10:42:28"/>
    <d v="2025-03-05T00:00:00"/>
    <d v="1899-12-30T11:26:24"/>
    <x v="0"/>
    <x v="0"/>
    <s v="8043258727"/>
    <s v="EXW"/>
    <d v="1899-12-30T00:44:40"/>
    <x v="661"/>
    <d v="1899-12-30T00:00:44"/>
    <s v="Granel"/>
    <s v="E001"/>
    <x v="1"/>
    <d v="1899-12-30T00:44:40"/>
    <d v="1899-12-30T00:43:56"/>
    <x v="5"/>
    <x v="8"/>
    <x v="2"/>
    <x v="0"/>
    <n v="0"/>
    <n v="0"/>
    <x v="0"/>
    <x v="0"/>
    <x v="2"/>
    <n v="0"/>
    <x v="0"/>
    <x v="1"/>
    <d v="1899-12-30T00:00:44"/>
    <d v="1899-12-30T00:00:44"/>
    <x v="0"/>
    <m/>
    <m/>
    <d v="1899-12-30T00:00:00"/>
    <d v="1899-12-30T00:44:40"/>
    <n v="4"/>
    <d v="1899-12-30T00:00:44"/>
    <n v="44.666666666668796"/>
    <x v="5"/>
    <x v="1"/>
  </r>
  <r>
    <x v="0"/>
    <s v="2025017385"/>
    <x v="0"/>
    <x v="267"/>
    <s v="E4968JZH"/>
    <d v="2025-03-05T00:00:00"/>
    <x v="2"/>
    <s v="200223"/>
    <x v="0"/>
    <s v="PA"/>
    <x v="1"/>
    <x v="0"/>
    <d v="2025-03-05T00:00:00"/>
    <d v="1899-12-30T13:38:48"/>
    <d v="2025-03-05T00:00:00"/>
    <d v="1899-12-30T13:39:31"/>
    <d v="2025-03-05T00:00:00"/>
    <d v="1899-12-30T14:37:14"/>
    <x v="0"/>
    <x v="0"/>
    <s v="8043258755"/>
    <s v="EXW"/>
    <d v="1899-12-30T00:58:26"/>
    <x v="662"/>
    <d v="1899-12-30T00:00:43"/>
    <s v="Granel"/>
    <s v="E001"/>
    <x v="1"/>
    <d v="1899-12-30T00:58:26"/>
    <d v="1899-12-30T00:57:43"/>
    <x v="6"/>
    <x v="8"/>
    <x v="2"/>
    <x v="0"/>
    <n v="0"/>
    <n v="0"/>
    <x v="0"/>
    <x v="0"/>
    <x v="2"/>
    <n v="0"/>
    <x v="0"/>
    <x v="0"/>
    <d v="1899-12-30T00:00:43"/>
    <d v="1899-12-30T00:00:43"/>
    <x v="0"/>
    <m/>
    <m/>
    <d v="1899-12-30T00:00:00"/>
    <d v="1899-12-30T00:58:26"/>
    <n v="4"/>
    <d v="1899-12-30T00:00:43"/>
    <n v="58.433333333328129"/>
    <x v="7"/>
    <x v="0"/>
  </r>
  <r>
    <x v="0"/>
    <s v="2025017383"/>
    <x v="0"/>
    <x v="237"/>
    <s v="E4761KCJ"/>
    <d v="2025-03-05T00:00:00"/>
    <x v="2"/>
    <s v="200223"/>
    <x v="0"/>
    <s v="PA"/>
    <x v="1"/>
    <x v="0"/>
    <d v="2025-03-05T00:00:00"/>
    <d v="1899-12-30T13:37:23"/>
    <d v="2025-03-05T00:00:00"/>
    <d v="1899-12-30T13:38:21"/>
    <d v="2025-03-05T00:00:00"/>
    <d v="1899-12-30T14:43:02"/>
    <x v="0"/>
    <x v="0"/>
    <s v="8043258757"/>
    <s v="EXW"/>
    <d v="1899-12-30T01:05:39"/>
    <x v="663"/>
    <d v="1899-12-30T00:00:58"/>
    <s v="Granel"/>
    <s v="E001"/>
    <x v="1"/>
    <d v="1899-12-30T01:05:39"/>
    <d v="1899-12-30T01:04:41"/>
    <x v="6"/>
    <x v="8"/>
    <x v="2"/>
    <x v="0"/>
    <n v="0"/>
    <n v="0"/>
    <x v="0"/>
    <x v="0"/>
    <x v="2"/>
    <n v="0"/>
    <x v="0"/>
    <x v="0"/>
    <d v="1899-12-30T00:00:58"/>
    <d v="1899-12-30T00:00:58"/>
    <x v="0"/>
    <m/>
    <m/>
    <d v="1899-12-30T00:00:00"/>
    <d v="1899-12-30T01:05:39"/>
    <n v="4"/>
    <d v="1899-12-30T00:00:58"/>
    <n v="65.650000000003232"/>
    <x v="7"/>
    <x v="0"/>
  </r>
  <r>
    <x v="0"/>
    <s v="2025017437"/>
    <x v="0"/>
    <x v="268"/>
    <s v="E2601LKX"/>
    <d v="2025-03-05T00:00:00"/>
    <x v="2"/>
    <s v="200223"/>
    <x v="0"/>
    <s v="PA"/>
    <x v="1"/>
    <x v="0"/>
    <d v="2025-03-05T00:00:00"/>
    <d v="1899-12-30T15:20:44"/>
    <d v="2025-03-05T00:00:00"/>
    <d v="1899-12-30T15:21:12"/>
    <d v="2025-03-05T00:00:00"/>
    <d v="1899-12-30T15:33:37"/>
    <x v="0"/>
    <x v="0"/>
    <s v="8043258764"/>
    <s v="EXW"/>
    <d v="1899-12-30T00:12:53"/>
    <x v="664"/>
    <d v="1899-12-30T00:00:28"/>
    <s v="Granel"/>
    <s v="E001"/>
    <x v="1"/>
    <d v="1899-12-30T00:12:53"/>
    <d v="1899-12-30T00:12:25"/>
    <x v="10"/>
    <x v="8"/>
    <x v="2"/>
    <x v="0"/>
    <n v="0"/>
    <n v="0"/>
    <x v="0"/>
    <x v="0"/>
    <x v="2"/>
    <n v="0"/>
    <x v="0"/>
    <x v="1"/>
    <d v="1899-12-30T00:00:28"/>
    <d v="1899-12-30T00:00:28"/>
    <x v="0"/>
    <m/>
    <m/>
    <d v="1899-12-30T00:00:00"/>
    <d v="1899-12-30T00:12:53"/>
    <n v="4"/>
    <d v="1899-12-30T00:00:28"/>
    <n v="12.883333333334441"/>
    <x v="14"/>
    <x v="1"/>
  </r>
  <r>
    <x v="0"/>
    <s v="2025017441"/>
    <x v="0"/>
    <x v="258"/>
    <s v="E6093LZV"/>
    <d v="2025-03-05T00:00:00"/>
    <x v="2"/>
    <s v="200223"/>
    <x v="0"/>
    <s v="PA"/>
    <x v="1"/>
    <x v="0"/>
    <d v="2025-03-05T00:00:00"/>
    <d v="1899-12-30T15:33:29"/>
    <d v="2025-03-05T00:00:00"/>
    <d v="1899-12-30T15:34:15"/>
    <d v="2025-03-05T00:00:00"/>
    <d v="1899-12-30T16:06:59"/>
    <x v="0"/>
    <x v="0"/>
    <s v="8043258771"/>
    <s v="EXW"/>
    <d v="1899-12-30T00:33:30"/>
    <x v="521"/>
    <d v="1899-12-30T00:00:46"/>
    <s v="Granel"/>
    <s v="E001"/>
    <x v="1"/>
    <d v="1899-12-30T00:33:30"/>
    <d v="1899-12-30T00:32:44"/>
    <x v="10"/>
    <x v="8"/>
    <x v="2"/>
    <x v="0"/>
    <n v="0"/>
    <n v="0"/>
    <x v="0"/>
    <x v="0"/>
    <x v="2"/>
    <n v="0"/>
    <x v="0"/>
    <x v="1"/>
    <d v="1899-12-30T00:00:46"/>
    <d v="1899-12-30T00:00:46"/>
    <x v="0"/>
    <m/>
    <m/>
    <d v="1899-12-30T00:00:00"/>
    <d v="1899-12-30T00:33:30"/>
    <n v="4"/>
    <d v="1899-12-30T00:00:46"/>
    <n v="33.500000000001556"/>
    <x v="8"/>
    <x v="1"/>
  </r>
  <r>
    <x v="0"/>
    <s v="2025017482"/>
    <x v="0"/>
    <x v="244"/>
    <s v="E7508MDS"/>
    <d v="2025-03-05T00:00:00"/>
    <x v="2"/>
    <s v="200223"/>
    <x v="0"/>
    <s v="PA"/>
    <x v="1"/>
    <x v="0"/>
    <d v="2025-03-05T00:00:00"/>
    <d v="1899-12-30T17:08:42"/>
    <d v="2025-03-05T00:00:00"/>
    <d v="1899-12-30T17:10:10"/>
    <d v="2025-03-05T00:00:00"/>
    <d v="1899-12-30T17:22:31"/>
    <x v="0"/>
    <x v="0"/>
    <s v="8043258775"/>
    <s v="EXW"/>
    <d v="1899-12-30T00:13:49"/>
    <x v="665"/>
    <d v="1899-12-30T00:01:28"/>
    <s v="Granel"/>
    <s v="E001"/>
    <x v="1"/>
    <d v="1899-12-30T00:13:49"/>
    <d v="1899-12-30T00:12:21"/>
    <x v="11"/>
    <x v="8"/>
    <x v="2"/>
    <x v="0"/>
    <n v="0"/>
    <n v="0"/>
    <x v="0"/>
    <x v="0"/>
    <x v="2"/>
    <n v="0"/>
    <x v="0"/>
    <x v="1"/>
    <d v="1899-12-30T00:01:28"/>
    <d v="1899-12-30T00:01:28"/>
    <x v="0"/>
    <m/>
    <m/>
    <d v="1899-12-30T00:00:00"/>
    <d v="1899-12-30T00:13:49"/>
    <n v="4"/>
    <d v="1899-12-30T00:01:28"/>
    <n v="13.816666666670372"/>
    <x v="12"/>
    <x v="1"/>
  </r>
  <r>
    <x v="0"/>
    <s v="2025017484"/>
    <x v="0"/>
    <x v="184"/>
    <s v="E4554MKW"/>
    <d v="2025-03-05T00:00:00"/>
    <x v="2"/>
    <s v="200223"/>
    <x v="0"/>
    <s v="PA"/>
    <x v="1"/>
    <x v="0"/>
    <d v="2025-03-05T00:00:00"/>
    <d v="1899-12-30T17:09:36"/>
    <d v="2025-03-05T00:00:00"/>
    <d v="1899-12-30T17:10:21"/>
    <d v="2025-03-05T00:00:00"/>
    <d v="1899-12-30T17:28:13"/>
    <x v="0"/>
    <x v="0"/>
    <s v="8043258777"/>
    <s v="EXW"/>
    <d v="1899-12-30T00:18:37"/>
    <x v="666"/>
    <d v="1899-12-30T00:00:45"/>
    <s v="Granel"/>
    <s v="E001"/>
    <x v="1"/>
    <d v="1899-12-30T00:18:37"/>
    <d v="1899-12-30T00:17:52"/>
    <x v="11"/>
    <x v="8"/>
    <x v="2"/>
    <x v="0"/>
    <n v="0"/>
    <n v="0"/>
    <x v="0"/>
    <x v="0"/>
    <x v="2"/>
    <n v="0"/>
    <x v="0"/>
    <x v="1"/>
    <d v="1899-12-30T00:00:45"/>
    <d v="1899-12-30T00:00:45"/>
    <x v="0"/>
    <m/>
    <m/>
    <d v="1899-12-30T00:00:00"/>
    <d v="1899-12-30T00:18:37"/>
    <n v="4"/>
    <d v="1899-12-30T00:00:45"/>
    <n v="18.616666666665687"/>
    <x v="12"/>
    <x v="1"/>
  </r>
  <r>
    <x v="0"/>
    <s v="2025017486"/>
    <x v="0"/>
    <x v="246"/>
    <s v="E1573HYZ"/>
    <d v="2025-03-05T00:00:00"/>
    <x v="2"/>
    <s v="200223"/>
    <x v="0"/>
    <s v="PA"/>
    <x v="1"/>
    <x v="0"/>
    <d v="2025-03-05T00:00:00"/>
    <d v="1899-12-30T17:11:02"/>
    <d v="2025-03-05T00:00:00"/>
    <d v="1899-12-30T17:12:29"/>
    <d v="2025-03-05T00:00:00"/>
    <d v="1899-12-30T17:38:02"/>
    <x v="0"/>
    <x v="0"/>
    <s v="8043258779"/>
    <s v="EXW"/>
    <d v="1899-12-30T00:27:00"/>
    <x v="667"/>
    <d v="1899-12-30T00:01:27"/>
    <s v="Granel"/>
    <s v="E001"/>
    <x v="1"/>
    <d v="1899-12-30T00:27:00"/>
    <d v="1899-12-30T00:25:33"/>
    <x v="11"/>
    <x v="8"/>
    <x v="2"/>
    <x v="0"/>
    <n v="0"/>
    <n v="0"/>
    <x v="0"/>
    <x v="0"/>
    <x v="2"/>
    <n v="0"/>
    <x v="0"/>
    <x v="1"/>
    <d v="1899-12-30T00:01:27"/>
    <d v="1899-12-30T00:01:27"/>
    <x v="0"/>
    <m/>
    <m/>
    <d v="1899-12-30T00:00:00"/>
    <d v="1899-12-30T00:27:00"/>
    <n v="4"/>
    <d v="1899-12-30T00:01:27"/>
    <n v="27.000000000000064"/>
    <x v="12"/>
    <x v="1"/>
  </r>
  <r>
    <x v="0"/>
    <s v="2025017503"/>
    <x v="0"/>
    <x v="232"/>
    <s v="E7900KYN"/>
    <d v="2025-03-05T00:00:00"/>
    <x v="2"/>
    <s v="200223"/>
    <x v="0"/>
    <s v="PA"/>
    <x v="1"/>
    <x v="0"/>
    <d v="2025-03-05T00:00:00"/>
    <d v="1899-12-30T18:53:25"/>
    <d v="2025-03-05T00:00:00"/>
    <d v="1899-12-30T18:53:59"/>
    <d v="2025-03-05T00:00:00"/>
    <d v="1899-12-30T19:31:59"/>
    <x v="0"/>
    <x v="0"/>
    <s v="8043258783"/>
    <s v="EXW"/>
    <d v="1899-12-30T00:38:34"/>
    <x v="616"/>
    <d v="1899-12-30T00:00:34"/>
    <s v="Granel"/>
    <s v="E001"/>
    <x v="1"/>
    <d v="1899-12-30T00:38:34"/>
    <d v="1899-12-30T00:38:00"/>
    <x v="8"/>
    <x v="8"/>
    <x v="2"/>
    <x v="0"/>
    <n v="0"/>
    <n v="0"/>
    <x v="0"/>
    <x v="0"/>
    <x v="2"/>
    <n v="0"/>
    <x v="0"/>
    <x v="1"/>
    <d v="1899-12-30T00:00:34"/>
    <d v="1899-12-30T00:00:34"/>
    <x v="0"/>
    <m/>
    <m/>
    <d v="1899-12-30T00:00:00"/>
    <d v="1899-12-30T00:38:34"/>
    <n v="4"/>
    <d v="1899-12-30T00:00:34"/>
    <n v="38.566666666656012"/>
    <x v="10"/>
    <x v="1"/>
  </r>
  <r>
    <x v="0"/>
    <s v="2025017502"/>
    <x v="0"/>
    <x v="178"/>
    <s v="E2560KTJ"/>
    <d v="2025-03-05T00:00:00"/>
    <x v="2"/>
    <s v="200223"/>
    <x v="0"/>
    <s v="PA"/>
    <x v="1"/>
    <x v="0"/>
    <d v="2025-03-05T00:00:00"/>
    <d v="1899-12-30T18:37:10"/>
    <d v="2025-03-05T00:00:00"/>
    <d v="1899-12-30T18:38:03"/>
    <d v="2025-03-05T00:00:00"/>
    <d v="1899-12-30T19:33:57"/>
    <x v="0"/>
    <x v="0"/>
    <s v="8043258784"/>
    <s v="EXW"/>
    <d v="1899-12-30T00:56:47"/>
    <x v="668"/>
    <d v="1899-12-30T00:00:53"/>
    <s v="Granel"/>
    <s v="E001"/>
    <x v="1"/>
    <d v="1899-12-30T00:56:47"/>
    <d v="1899-12-30T00:55:54"/>
    <x v="8"/>
    <x v="8"/>
    <x v="2"/>
    <x v="0"/>
    <n v="0"/>
    <n v="0"/>
    <x v="0"/>
    <x v="0"/>
    <x v="2"/>
    <n v="0"/>
    <x v="0"/>
    <x v="0"/>
    <d v="1899-12-30T00:00:53"/>
    <d v="1899-12-30T00:00:53"/>
    <x v="0"/>
    <m/>
    <m/>
    <d v="1899-12-30T00:00:00"/>
    <d v="1899-12-30T00:56:47"/>
    <n v="4"/>
    <d v="1899-12-30T00:00:53"/>
    <n v="56.783333333332827"/>
    <x v="10"/>
    <x v="0"/>
  </r>
  <r>
    <x v="0"/>
    <s v="2025017566"/>
    <x v="0"/>
    <x v="125"/>
    <s v="E7074HMN"/>
    <d v="2025-03-06T00:00:00"/>
    <x v="2"/>
    <s v="200223"/>
    <x v="0"/>
    <s v="PA"/>
    <x v="1"/>
    <x v="0"/>
    <d v="2025-03-06T00:00:00"/>
    <d v="1899-12-30T07:45:10"/>
    <d v="2025-03-06T00:00:00"/>
    <d v="1899-12-30T07:45:55"/>
    <d v="2025-03-06T00:00:00"/>
    <d v="1899-12-30T08:08:43"/>
    <x v="0"/>
    <x v="0"/>
    <s v="8043258808"/>
    <s v="EXW"/>
    <d v="1899-12-30T00:23:33"/>
    <x v="669"/>
    <d v="1899-12-30T00:00:45"/>
    <s v="Granel"/>
    <s v="E001"/>
    <x v="1"/>
    <d v="1899-12-30T00:23:33"/>
    <d v="1899-12-30T00:22:48"/>
    <x v="2"/>
    <x v="9"/>
    <x v="2"/>
    <x v="0"/>
    <n v="0"/>
    <n v="0"/>
    <x v="0"/>
    <x v="0"/>
    <x v="2"/>
    <n v="0"/>
    <x v="0"/>
    <x v="1"/>
    <d v="1899-12-30T00:00:45"/>
    <d v="1899-12-30T00:00:45"/>
    <x v="0"/>
    <m/>
    <m/>
    <d v="1899-12-30T00:00:00"/>
    <d v="1899-12-30T00:23:33"/>
    <n v="5"/>
    <d v="1899-12-30T00:00:45"/>
    <n v="23.549999999990412"/>
    <x v="2"/>
    <x v="1"/>
  </r>
  <r>
    <x v="0"/>
    <s v="2025017599"/>
    <x v="0"/>
    <x v="243"/>
    <s v="E2089MMY"/>
    <d v="2025-03-06T00:00:00"/>
    <x v="2"/>
    <s v="200223"/>
    <x v="0"/>
    <s v="PA"/>
    <x v="1"/>
    <x v="0"/>
    <d v="2025-03-06T00:00:00"/>
    <d v="1899-12-30T08:41:52"/>
    <d v="2025-03-06T00:00:00"/>
    <d v="1899-12-30T08:42:38"/>
    <d v="2025-03-06T00:00:00"/>
    <d v="1899-12-30T09:09:03"/>
    <x v="0"/>
    <x v="0"/>
    <s v="8043258813"/>
    <s v="EXW"/>
    <d v="1899-12-30T00:27:11"/>
    <x v="670"/>
    <d v="1899-12-30T00:00:46"/>
    <s v="Granel"/>
    <s v="E001"/>
    <x v="1"/>
    <d v="1899-12-30T00:27:11"/>
    <d v="1899-12-30T00:26:25"/>
    <x v="3"/>
    <x v="9"/>
    <x v="2"/>
    <x v="0"/>
    <n v="0"/>
    <n v="0"/>
    <x v="0"/>
    <x v="0"/>
    <x v="2"/>
    <n v="0"/>
    <x v="0"/>
    <x v="1"/>
    <d v="1899-12-30T00:00:46"/>
    <d v="1899-12-30T00:00:46"/>
    <x v="0"/>
    <m/>
    <m/>
    <d v="1899-12-30T00:00:00"/>
    <d v="1899-12-30T00:27:11"/>
    <n v="5"/>
    <d v="1899-12-30T00:00:46"/>
    <n v="27.183333333326363"/>
    <x v="3"/>
    <x v="1"/>
  </r>
  <r>
    <x v="0"/>
    <s v="2025017615"/>
    <x v="0"/>
    <x v="192"/>
    <s v="E2308KRK"/>
    <d v="2025-03-06T00:00:00"/>
    <x v="2"/>
    <s v="200223"/>
    <x v="0"/>
    <s v="PA"/>
    <x v="1"/>
    <x v="0"/>
    <d v="2025-03-06T00:00:00"/>
    <d v="1899-12-30T08:58:36"/>
    <d v="2025-03-06T00:00:00"/>
    <d v="1899-12-30T08:59:15"/>
    <d v="2025-03-06T00:00:00"/>
    <d v="1899-12-30T10:45:02"/>
    <x v="0"/>
    <x v="0"/>
    <s v="8043258823"/>
    <s v="EXW"/>
    <d v="1899-12-30T01:46:26"/>
    <x v="671"/>
    <d v="1899-12-30T00:00:39"/>
    <s v="Granel"/>
    <s v="E001"/>
    <x v="1"/>
    <d v="1899-12-30T01:46:26"/>
    <d v="1899-12-30T01:45:47"/>
    <x v="3"/>
    <x v="9"/>
    <x v="2"/>
    <x v="0"/>
    <n v="0"/>
    <n v="0"/>
    <x v="0"/>
    <x v="0"/>
    <x v="2"/>
    <n v="0"/>
    <x v="0"/>
    <x v="2"/>
    <d v="1899-12-30T00:00:39"/>
    <d v="1899-12-30T00:00:39"/>
    <x v="0"/>
    <m/>
    <m/>
    <d v="1899-12-30T00:00:00"/>
    <d v="1899-12-30T01:46:26"/>
    <n v="5"/>
    <d v="1899-12-30T00:00:39"/>
    <n v="106.43333333332316"/>
    <x v="4"/>
    <x v="0"/>
  </r>
  <r>
    <x v="0"/>
    <s v="2025017695"/>
    <x v="0"/>
    <x v="253"/>
    <s v="E1418KSV"/>
    <d v="2025-03-06T00:00:00"/>
    <x v="2"/>
    <s v="200223"/>
    <x v="0"/>
    <s v="PA"/>
    <x v="1"/>
    <x v="0"/>
    <d v="2025-03-06T00:00:00"/>
    <d v="1899-12-30T10:50:07"/>
    <d v="2025-03-06T00:00:00"/>
    <d v="1899-12-30T10:50:43"/>
    <d v="2025-03-06T00:00:00"/>
    <d v="1899-12-30T11:02:12"/>
    <x v="0"/>
    <x v="0"/>
    <s v="8043258825"/>
    <s v="EXW"/>
    <d v="1899-12-30T00:12:05"/>
    <x v="672"/>
    <d v="1899-12-30T00:00:36"/>
    <s v="Granel"/>
    <s v="E001"/>
    <x v="1"/>
    <d v="1899-12-30T00:12:05"/>
    <d v="1899-12-30T00:11:29"/>
    <x v="5"/>
    <x v="9"/>
    <x v="2"/>
    <x v="0"/>
    <n v="0"/>
    <n v="0"/>
    <x v="0"/>
    <x v="0"/>
    <x v="2"/>
    <n v="0"/>
    <x v="0"/>
    <x v="1"/>
    <d v="1899-12-30T00:00:36"/>
    <d v="1899-12-30T00:00:36"/>
    <x v="0"/>
    <m/>
    <m/>
    <d v="1899-12-30T00:00:00"/>
    <d v="1899-12-30T00:12:05"/>
    <n v="5"/>
    <d v="1899-12-30T00:00:36"/>
    <n v="12.083333333328001"/>
    <x v="5"/>
    <x v="1"/>
  </r>
  <r>
    <x v="0"/>
    <s v="2025017638"/>
    <x v="0"/>
    <x v="137"/>
    <s v="E9744KKB"/>
    <d v="2025-03-06T00:00:00"/>
    <x v="2"/>
    <s v="200223"/>
    <x v="0"/>
    <s v="PA"/>
    <x v="1"/>
    <x v="0"/>
    <d v="2025-03-06T00:00:00"/>
    <d v="1899-12-30T09:20:57"/>
    <d v="2025-03-06T00:00:00"/>
    <d v="1899-12-30T09:22:34"/>
    <d v="2025-03-06T00:00:00"/>
    <d v="1899-12-30T11:16:59"/>
    <x v="0"/>
    <x v="0"/>
    <s v="8043258827"/>
    <s v="EXW"/>
    <d v="1899-12-30T01:56:02"/>
    <x v="673"/>
    <d v="1899-12-30T00:01:37"/>
    <s v="Granel"/>
    <s v="E001"/>
    <x v="1"/>
    <d v="1899-12-30T01:56:02"/>
    <d v="1899-12-30T01:54:25"/>
    <x v="4"/>
    <x v="9"/>
    <x v="2"/>
    <x v="0"/>
    <n v="0"/>
    <n v="0"/>
    <x v="0"/>
    <x v="0"/>
    <x v="2"/>
    <n v="0"/>
    <x v="0"/>
    <x v="2"/>
    <d v="1899-12-30T00:01:37"/>
    <d v="1899-12-30T00:01:37"/>
    <x v="0"/>
    <m/>
    <m/>
    <d v="1899-12-30T00:00:00"/>
    <d v="1899-12-30T01:56:02"/>
    <n v="5"/>
    <d v="1899-12-30T00:01:37"/>
    <n v="116.03333333332802"/>
    <x v="5"/>
    <x v="0"/>
  </r>
  <r>
    <x v="0"/>
    <s v="2025017648"/>
    <x v="0"/>
    <x v="202"/>
    <s v="E6624JFN"/>
    <d v="2025-03-06T00:00:00"/>
    <x v="2"/>
    <s v="200223"/>
    <x v="0"/>
    <s v="PA"/>
    <x v="1"/>
    <x v="0"/>
    <d v="2025-03-06T00:00:00"/>
    <d v="1899-12-30T09:31:51"/>
    <d v="2025-03-06T00:00:00"/>
    <d v="1899-12-30T09:32:32"/>
    <d v="2025-03-06T00:00:00"/>
    <d v="1899-12-30T11:27:51"/>
    <x v="0"/>
    <x v="0"/>
    <s v="8043258830"/>
    <s v="EXW"/>
    <d v="1899-12-30T01:56:00"/>
    <x v="674"/>
    <d v="1899-12-30T00:00:41"/>
    <s v="Granel"/>
    <s v="E001"/>
    <x v="1"/>
    <d v="1899-12-30T01:56:00"/>
    <d v="1899-12-30T01:55:19"/>
    <x v="4"/>
    <x v="9"/>
    <x v="2"/>
    <x v="0"/>
    <n v="0"/>
    <n v="0"/>
    <x v="0"/>
    <x v="0"/>
    <x v="2"/>
    <n v="0"/>
    <x v="0"/>
    <x v="2"/>
    <d v="1899-12-30T00:00:41"/>
    <d v="1899-12-30T00:00:41"/>
    <x v="0"/>
    <m/>
    <m/>
    <d v="1899-12-30T00:00:00"/>
    <d v="1899-12-30T01:56:00"/>
    <n v="5"/>
    <d v="1899-12-30T00:00:41"/>
    <n v="115.99999999999199"/>
    <x v="5"/>
    <x v="0"/>
  </r>
  <r>
    <x v="0"/>
    <s v="2025017643"/>
    <x v="0"/>
    <x v="223"/>
    <s v="E4003KGB"/>
    <d v="2025-03-06T00:00:00"/>
    <x v="2"/>
    <s v="200223"/>
    <x v="0"/>
    <s v="PA"/>
    <x v="1"/>
    <x v="0"/>
    <d v="2025-03-06T00:00:00"/>
    <d v="1899-12-30T09:25:59"/>
    <d v="2025-03-06T00:00:00"/>
    <d v="1899-12-30T09:26:41"/>
    <d v="2025-03-06T00:00:00"/>
    <d v="1899-12-30T11:42:06"/>
    <x v="0"/>
    <x v="0"/>
    <s v="8043258833"/>
    <s v="EXW"/>
    <d v="1899-12-30T02:16:07"/>
    <x v="675"/>
    <d v="1899-12-30T00:00:42"/>
    <s v="Granel"/>
    <s v="E001"/>
    <x v="1"/>
    <d v="1899-12-30T02:16:07"/>
    <d v="1899-12-30T02:15:25"/>
    <x v="4"/>
    <x v="9"/>
    <x v="2"/>
    <x v="0"/>
    <n v="0"/>
    <n v="0"/>
    <x v="0"/>
    <x v="0"/>
    <x v="2"/>
    <n v="0"/>
    <x v="0"/>
    <x v="2"/>
    <d v="1899-12-30T00:00:42"/>
    <d v="1899-12-30T00:00:42"/>
    <x v="0"/>
    <m/>
    <m/>
    <d v="1899-12-30T00:00:00"/>
    <d v="1899-12-30T02:16:07"/>
    <n v="5"/>
    <d v="1899-12-30T00:00:42"/>
    <n v="136.11666666666238"/>
    <x v="5"/>
    <x v="0"/>
  </r>
  <r>
    <x v="0"/>
    <s v="2025017661"/>
    <x v="0"/>
    <x v="144"/>
    <s v="E5435KBP"/>
    <d v="2025-03-06T00:00:00"/>
    <x v="2"/>
    <s v="200223"/>
    <x v="0"/>
    <s v="PA"/>
    <x v="1"/>
    <x v="0"/>
    <d v="2025-03-06T00:00:00"/>
    <d v="1899-12-30T09:48:15"/>
    <d v="2025-03-06T00:00:00"/>
    <d v="1899-12-30T09:49:01"/>
    <d v="2025-03-06T00:00:00"/>
    <d v="1899-12-30T11:49:06"/>
    <x v="0"/>
    <x v="0"/>
    <s v="8043258835"/>
    <s v="EXW"/>
    <d v="1899-12-30T02:00:51"/>
    <x v="676"/>
    <d v="1899-12-30T00:00:46"/>
    <s v="Granel"/>
    <s v="E001"/>
    <x v="1"/>
    <d v="1899-12-30T02:00:51"/>
    <d v="1899-12-30T02:00:05"/>
    <x v="4"/>
    <x v="9"/>
    <x v="2"/>
    <x v="0"/>
    <n v="0"/>
    <n v="0"/>
    <x v="0"/>
    <x v="0"/>
    <x v="2"/>
    <n v="0"/>
    <x v="0"/>
    <x v="2"/>
    <d v="1899-12-30T00:00:46"/>
    <d v="1899-12-30T00:00:46"/>
    <x v="0"/>
    <m/>
    <m/>
    <d v="1899-12-30T00:00:00"/>
    <d v="1899-12-30T02:00:51"/>
    <n v="5"/>
    <d v="1899-12-30T00:00:46"/>
    <n v="120.85000000001273"/>
    <x v="5"/>
    <x v="0"/>
  </r>
  <r>
    <x v="0"/>
    <s v="2025017701"/>
    <x v="0"/>
    <x v="269"/>
    <s v="E8084LFF"/>
    <d v="2025-03-06T00:00:00"/>
    <x v="2"/>
    <s v="200223"/>
    <x v="0"/>
    <s v="PA"/>
    <x v="1"/>
    <x v="0"/>
    <d v="2025-03-06T00:00:00"/>
    <d v="1899-12-30T10:55:57"/>
    <d v="2025-03-06T00:00:00"/>
    <d v="1899-12-30T10:56:39"/>
    <d v="2025-03-06T00:00:00"/>
    <d v="1899-12-30T12:39:08"/>
    <x v="0"/>
    <x v="0"/>
    <s v="8043258845"/>
    <s v="EXW"/>
    <d v="1899-12-30T01:43:11"/>
    <x v="677"/>
    <d v="1899-12-30T00:00:42"/>
    <s v="Granel"/>
    <s v="E001"/>
    <x v="1"/>
    <d v="1899-12-30T01:43:11"/>
    <d v="1899-12-30T01:42:29"/>
    <x v="5"/>
    <x v="9"/>
    <x v="2"/>
    <x v="0"/>
    <n v="0"/>
    <n v="0"/>
    <x v="0"/>
    <x v="0"/>
    <x v="2"/>
    <n v="0"/>
    <x v="0"/>
    <x v="2"/>
    <d v="1899-12-30T00:00:42"/>
    <d v="1899-12-30T00:00:42"/>
    <x v="0"/>
    <m/>
    <m/>
    <d v="1899-12-30T00:00:00"/>
    <d v="1899-12-30T01:43:11"/>
    <n v="5"/>
    <d v="1899-12-30T00:00:42"/>
    <n v="103.183333333344"/>
    <x v="11"/>
    <x v="0"/>
  </r>
  <r>
    <x v="0"/>
    <s v="2025017693"/>
    <x v="0"/>
    <x v="270"/>
    <s v="E0508JCN"/>
    <d v="2025-03-06T00:00:00"/>
    <x v="2"/>
    <s v="200223"/>
    <x v="0"/>
    <s v="PA"/>
    <x v="1"/>
    <x v="0"/>
    <d v="2025-03-06T00:00:00"/>
    <d v="1899-12-30T10:48:31"/>
    <d v="2025-03-06T00:00:00"/>
    <d v="1899-12-30T10:50:55"/>
    <d v="2025-03-06T00:00:00"/>
    <d v="1899-12-30T12:41:48"/>
    <x v="0"/>
    <x v="0"/>
    <s v="8043258846"/>
    <s v="EXW"/>
    <d v="1899-12-30T01:53:17"/>
    <x v="678"/>
    <d v="1899-12-30T00:02:24"/>
    <s v="Granel"/>
    <s v="E001"/>
    <x v="1"/>
    <d v="1899-12-30T01:53:17"/>
    <d v="1899-12-30T01:50:53"/>
    <x v="5"/>
    <x v="9"/>
    <x v="2"/>
    <x v="0"/>
    <n v="0"/>
    <n v="0"/>
    <x v="0"/>
    <x v="0"/>
    <x v="2"/>
    <n v="0"/>
    <x v="0"/>
    <x v="2"/>
    <d v="1899-12-30T00:02:24"/>
    <d v="1899-12-30T00:02:24"/>
    <x v="0"/>
    <m/>
    <m/>
    <d v="1899-12-30T00:00:00"/>
    <d v="1899-12-30T01:53:17"/>
    <n v="5"/>
    <d v="1899-12-30T00:02:24"/>
    <n v="113.28333333333119"/>
    <x v="11"/>
    <x v="0"/>
  </r>
  <r>
    <x v="0"/>
    <s v="2025017710"/>
    <x v="0"/>
    <x v="271"/>
    <s v="E8467LKW"/>
    <d v="2025-03-06T00:00:00"/>
    <x v="2"/>
    <s v="200223"/>
    <x v="0"/>
    <s v="PA"/>
    <x v="1"/>
    <x v="0"/>
    <d v="2025-03-06T00:00:00"/>
    <d v="1899-12-30T11:12:54"/>
    <d v="2025-03-06T00:00:00"/>
    <d v="1899-12-30T11:13:41"/>
    <d v="2025-03-06T00:00:00"/>
    <d v="1899-12-30T12:53:09"/>
    <x v="0"/>
    <x v="0"/>
    <s v="8043258850"/>
    <s v="EXW"/>
    <d v="1899-12-30T01:40:15"/>
    <x v="679"/>
    <d v="1899-12-30T00:00:47"/>
    <s v="Granel"/>
    <s v="E001"/>
    <x v="1"/>
    <d v="1899-12-30T01:40:15"/>
    <d v="1899-12-30T01:39:28"/>
    <x v="9"/>
    <x v="9"/>
    <x v="2"/>
    <x v="0"/>
    <n v="0"/>
    <n v="0"/>
    <x v="0"/>
    <x v="0"/>
    <x v="2"/>
    <n v="0"/>
    <x v="0"/>
    <x v="2"/>
    <d v="1899-12-30T00:00:47"/>
    <d v="1899-12-30T00:00:47"/>
    <x v="0"/>
    <m/>
    <m/>
    <d v="1899-12-30T00:00:00"/>
    <d v="1899-12-30T01:40:15"/>
    <n v="5"/>
    <d v="1899-12-30T00:00:47"/>
    <n v="100.249999999992"/>
    <x v="11"/>
    <x v="0"/>
  </r>
  <r>
    <x v="0"/>
    <s v="2025017715"/>
    <x v="0"/>
    <x v="272"/>
    <s v="E4085KBN"/>
    <d v="2025-03-06T00:00:00"/>
    <x v="2"/>
    <s v="200223"/>
    <x v="0"/>
    <s v="PA"/>
    <x v="1"/>
    <x v="0"/>
    <d v="2025-03-06T00:00:00"/>
    <d v="1899-12-30T11:27:59"/>
    <d v="2025-03-06T00:00:00"/>
    <d v="1899-12-30T11:28:26"/>
    <d v="2025-03-06T00:00:00"/>
    <d v="1899-12-30T13:06:01"/>
    <x v="0"/>
    <x v="0"/>
    <s v="8043258853"/>
    <s v="EXW"/>
    <d v="1899-12-30T01:38:02"/>
    <x v="680"/>
    <d v="1899-12-30T00:00:27"/>
    <s v="Granel"/>
    <s v="E001"/>
    <x v="1"/>
    <d v="1899-12-30T01:38:02"/>
    <d v="1899-12-30T01:37:35"/>
    <x v="9"/>
    <x v="9"/>
    <x v="2"/>
    <x v="0"/>
    <n v="0"/>
    <n v="0"/>
    <x v="0"/>
    <x v="0"/>
    <x v="2"/>
    <n v="0"/>
    <x v="0"/>
    <x v="2"/>
    <d v="1899-12-30T00:00:27"/>
    <d v="1899-12-30T00:00:27"/>
    <x v="0"/>
    <m/>
    <m/>
    <d v="1899-12-30T00:00:00"/>
    <d v="1899-12-30T01:38:02"/>
    <n v="5"/>
    <d v="1899-12-30T00:00:27"/>
    <n v="98.033333333342398"/>
    <x v="6"/>
    <x v="0"/>
  </r>
  <r>
    <x v="0"/>
    <s v="2025017718"/>
    <x v="0"/>
    <x v="239"/>
    <s v="E5922JXM"/>
    <d v="2025-03-06T00:00:00"/>
    <x v="2"/>
    <s v="200223"/>
    <x v="0"/>
    <s v="PA"/>
    <x v="1"/>
    <x v="0"/>
    <d v="2025-03-06T00:00:00"/>
    <d v="1899-12-30T11:30:33"/>
    <d v="2025-03-06T00:00:00"/>
    <d v="1899-12-30T11:31:23"/>
    <d v="2025-03-06T00:00:00"/>
    <d v="1899-12-30T13:09:56"/>
    <x v="0"/>
    <x v="0"/>
    <s v="8043258855"/>
    <s v="EXW"/>
    <d v="1899-12-30T01:39:23"/>
    <x v="681"/>
    <d v="1899-12-30T00:00:50"/>
    <s v="Granel"/>
    <s v="E001"/>
    <x v="1"/>
    <d v="1899-12-30T01:39:23"/>
    <d v="1899-12-30T01:38:33"/>
    <x v="9"/>
    <x v="9"/>
    <x v="2"/>
    <x v="0"/>
    <n v="0"/>
    <n v="0"/>
    <x v="0"/>
    <x v="0"/>
    <x v="2"/>
    <n v="0"/>
    <x v="0"/>
    <x v="2"/>
    <d v="1899-12-30T00:00:50"/>
    <d v="1899-12-30T00:00:50"/>
    <x v="0"/>
    <m/>
    <m/>
    <d v="1899-12-30T00:00:00"/>
    <d v="1899-12-30T01:39:23"/>
    <n v="5"/>
    <d v="1899-12-30T00:00:50"/>
    <n v="99.383333333327968"/>
    <x v="6"/>
    <x v="0"/>
  </r>
  <r>
    <x v="0"/>
    <s v="2025017721"/>
    <x v="0"/>
    <x v="139"/>
    <s v="E4352KCH"/>
    <d v="2025-03-06T00:00:00"/>
    <x v="2"/>
    <s v="200223"/>
    <x v="0"/>
    <s v="PA"/>
    <x v="1"/>
    <x v="0"/>
    <d v="2025-03-06T00:00:00"/>
    <d v="1899-12-30T11:35:05"/>
    <d v="2025-03-06T00:00:00"/>
    <d v="1899-12-30T11:35:40"/>
    <d v="2025-03-06T00:00:00"/>
    <d v="1899-12-30T13:13:07"/>
    <x v="0"/>
    <x v="0"/>
    <s v="8043258856"/>
    <s v="EXW"/>
    <d v="1899-12-30T01:38:02"/>
    <x v="682"/>
    <d v="1899-12-30T00:00:35"/>
    <s v="Granel"/>
    <s v="E001"/>
    <x v="1"/>
    <d v="1899-12-30T01:38:02"/>
    <d v="1899-12-30T01:37:27"/>
    <x v="9"/>
    <x v="9"/>
    <x v="2"/>
    <x v="0"/>
    <n v="0"/>
    <n v="0"/>
    <x v="0"/>
    <x v="0"/>
    <x v="2"/>
    <n v="0"/>
    <x v="0"/>
    <x v="2"/>
    <d v="1899-12-30T00:00:35"/>
    <d v="1899-12-30T00:00:35"/>
    <x v="0"/>
    <m/>
    <m/>
    <d v="1899-12-30T00:00:00"/>
    <d v="1899-12-30T01:38:02"/>
    <n v="5"/>
    <d v="1899-12-30T00:00:35"/>
    <n v="98.033333333328002"/>
    <x v="6"/>
    <x v="0"/>
  </r>
  <r>
    <x v="0"/>
    <s v="2025017734"/>
    <x v="0"/>
    <x v="273"/>
    <s v="E0454KRL"/>
    <d v="2025-03-06T00:00:00"/>
    <x v="2"/>
    <s v="200223"/>
    <x v="0"/>
    <s v="PA"/>
    <x v="1"/>
    <x v="0"/>
    <d v="2025-03-06T00:00:00"/>
    <d v="1899-12-30T11:57:23"/>
    <d v="2025-03-06T00:00:00"/>
    <d v="1899-12-30T11:58:03"/>
    <d v="2025-03-06T00:00:00"/>
    <d v="1899-12-30T13:23:07"/>
    <x v="0"/>
    <x v="0"/>
    <s v="8043258860"/>
    <s v="EXW"/>
    <d v="1899-12-30T01:25:44"/>
    <x v="683"/>
    <d v="1899-12-30T00:00:40"/>
    <s v="Granel"/>
    <s v="E001"/>
    <x v="1"/>
    <d v="1899-12-30T01:25:44"/>
    <d v="1899-12-30T01:25:04"/>
    <x v="9"/>
    <x v="9"/>
    <x v="2"/>
    <x v="0"/>
    <n v="0"/>
    <n v="0"/>
    <x v="0"/>
    <x v="0"/>
    <x v="2"/>
    <n v="0"/>
    <x v="0"/>
    <x v="0"/>
    <d v="1899-12-30T00:00:40"/>
    <d v="1899-12-30T00:00:40"/>
    <x v="0"/>
    <m/>
    <m/>
    <d v="1899-12-30T00:00:00"/>
    <d v="1899-12-30T01:25:44"/>
    <n v="5"/>
    <d v="1899-12-30T00:00:40"/>
    <n v="85.733333333337512"/>
    <x v="6"/>
    <x v="0"/>
  </r>
  <r>
    <x v="0"/>
    <s v="2025017774"/>
    <x v="0"/>
    <x v="274"/>
    <s v="E6125KDM"/>
    <d v="2025-03-06T00:00:00"/>
    <x v="2"/>
    <s v="200223"/>
    <x v="0"/>
    <s v="PA"/>
    <x v="1"/>
    <x v="0"/>
    <d v="2025-03-06T00:00:00"/>
    <d v="1899-12-30T13:18:12"/>
    <d v="2025-03-06T00:00:00"/>
    <d v="1899-12-30T13:18:51"/>
    <d v="2025-03-06T00:00:00"/>
    <d v="1899-12-30T13:46:16"/>
    <x v="0"/>
    <x v="0"/>
    <s v="8043258867"/>
    <s v="EXW"/>
    <d v="1899-12-30T00:28:04"/>
    <x v="684"/>
    <d v="1899-12-30T00:00:39"/>
    <s v="Granel"/>
    <s v="E001"/>
    <x v="1"/>
    <d v="1899-12-30T00:28:04"/>
    <d v="1899-12-30T00:27:25"/>
    <x v="6"/>
    <x v="9"/>
    <x v="2"/>
    <x v="0"/>
    <n v="0"/>
    <n v="0"/>
    <x v="0"/>
    <x v="0"/>
    <x v="2"/>
    <n v="0"/>
    <x v="0"/>
    <x v="1"/>
    <d v="1899-12-30T00:00:39"/>
    <d v="1899-12-30T00:00:39"/>
    <x v="0"/>
    <m/>
    <m/>
    <d v="1899-12-30T00:00:00"/>
    <d v="1899-12-30T00:28:04"/>
    <n v="5"/>
    <d v="1899-12-30T00:00:39"/>
    <n v="28.066666666665565"/>
    <x v="6"/>
    <x v="1"/>
  </r>
  <r>
    <x v="0"/>
    <s v="2025017766"/>
    <x v="0"/>
    <x v="275"/>
    <s v="E7356JZZ"/>
    <d v="2025-03-06T00:00:00"/>
    <x v="2"/>
    <s v="200223"/>
    <x v="0"/>
    <s v="PA"/>
    <x v="1"/>
    <x v="0"/>
    <d v="2025-03-06T00:00:00"/>
    <d v="1899-12-30T13:08:06"/>
    <d v="2025-03-06T00:00:00"/>
    <d v="1899-12-30T13:08:35"/>
    <d v="2025-03-06T00:00:00"/>
    <d v="1899-12-30T13:57:14"/>
    <x v="0"/>
    <x v="0"/>
    <s v="8043258868"/>
    <s v="EXW"/>
    <d v="1899-12-30T00:49:08"/>
    <x v="685"/>
    <d v="1899-12-30T00:00:29"/>
    <s v="Granel"/>
    <s v="E001"/>
    <x v="1"/>
    <d v="1899-12-30T00:49:08"/>
    <d v="1899-12-30T00:48:39"/>
    <x v="6"/>
    <x v="9"/>
    <x v="2"/>
    <x v="0"/>
    <n v="0"/>
    <n v="0"/>
    <x v="0"/>
    <x v="0"/>
    <x v="2"/>
    <n v="0"/>
    <x v="0"/>
    <x v="0"/>
    <d v="1899-12-30T00:00:29"/>
    <d v="1899-12-30T00:00:29"/>
    <x v="0"/>
    <m/>
    <m/>
    <d v="1899-12-30T00:00:00"/>
    <d v="1899-12-30T00:49:08"/>
    <n v="5"/>
    <d v="1899-12-30T00:00:29"/>
    <n v="49.133333333332914"/>
    <x v="6"/>
    <x v="0"/>
  </r>
  <r>
    <x v="0"/>
    <s v="2025017781"/>
    <x v="0"/>
    <x v="252"/>
    <s v="E7911KKN"/>
    <d v="2025-03-06T00:00:00"/>
    <x v="2"/>
    <s v="200223"/>
    <x v="0"/>
    <s v="PA"/>
    <x v="1"/>
    <x v="0"/>
    <d v="2025-03-06T00:00:00"/>
    <d v="1899-12-30T13:25:28"/>
    <d v="2025-03-06T00:00:00"/>
    <d v="1899-12-30T13:26:17"/>
    <d v="2025-03-06T00:00:00"/>
    <d v="1899-12-30T14:38:44"/>
    <x v="0"/>
    <x v="0"/>
    <s v="8043258875"/>
    <s v="EXW"/>
    <d v="1899-12-30T01:13:16"/>
    <x v="686"/>
    <d v="1899-12-30T00:00:49"/>
    <s v="Granel"/>
    <s v="E001"/>
    <x v="1"/>
    <d v="1899-12-30T01:13:16"/>
    <d v="1899-12-30T01:12:27"/>
    <x v="6"/>
    <x v="9"/>
    <x v="2"/>
    <x v="0"/>
    <n v="0"/>
    <n v="0"/>
    <x v="0"/>
    <x v="0"/>
    <x v="2"/>
    <n v="0"/>
    <x v="0"/>
    <x v="0"/>
    <d v="1899-12-30T00:00:49"/>
    <d v="1899-12-30T00:00:49"/>
    <x v="0"/>
    <m/>
    <m/>
    <d v="1899-12-30T00:00:00"/>
    <d v="1899-12-30T01:13:16"/>
    <n v="5"/>
    <d v="1899-12-30T00:00:49"/>
    <n v="73.266666666667192"/>
    <x v="7"/>
    <x v="0"/>
  </r>
  <r>
    <x v="0"/>
    <s v="2025017797"/>
    <x v="0"/>
    <x v="258"/>
    <s v="E6093LZV"/>
    <d v="2025-03-06T00:00:00"/>
    <x v="2"/>
    <s v="200223"/>
    <x v="0"/>
    <s v="PA"/>
    <x v="1"/>
    <x v="0"/>
    <d v="2025-03-06T00:00:00"/>
    <d v="1899-12-30T13:58:27"/>
    <d v="2025-03-06T00:00:00"/>
    <d v="1899-12-30T13:59:17"/>
    <d v="2025-03-06T00:00:00"/>
    <d v="1899-12-30T14:50:26"/>
    <x v="0"/>
    <x v="0"/>
    <s v="8043258879"/>
    <s v="EXW"/>
    <d v="1899-12-30T00:51:59"/>
    <x v="299"/>
    <d v="1899-12-30T00:00:50"/>
    <s v="Granel"/>
    <s v="E001"/>
    <x v="1"/>
    <d v="1899-12-30T00:51:59"/>
    <d v="1899-12-30T00:51:09"/>
    <x v="6"/>
    <x v="9"/>
    <x v="2"/>
    <x v="0"/>
    <n v="0"/>
    <n v="0"/>
    <x v="0"/>
    <x v="0"/>
    <x v="2"/>
    <n v="0"/>
    <x v="0"/>
    <x v="0"/>
    <d v="1899-12-30T00:00:50"/>
    <d v="1899-12-30T00:00:50"/>
    <x v="0"/>
    <m/>
    <m/>
    <d v="1899-12-30T00:00:00"/>
    <d v="1899-12-30T00:51:59"/>
    <n v="5"/>
    <d v="1899-12-30T00:00:50"/>
    <n v="51.983333333337676"/>
    <x v="7"/>
    <x v="0"/>
  </r>
  <r>
    <x v="0"/>
    <s v="2025017820"/>
    <x v="0"/>
    <x v="276"/>
    <s v="E4682LFK"/>
    <d v="2025-03-06T00:00:00"/>
    <x v="2"/>
    <s v="200223"/>
    <x v="0"/>
    <s v="PA"/>
    <x v="1"/>
    <x v="0"/>
    <d v="2025-03-06T00:00:00"/>
    <d v="1899-12-30T14:37:29"/>
    <d v="2025-03-06T00:00:00"/>
    <d v="1899-12-30T14:38:07"/>
    <d v="2025-03-06T00:00:00"/>
    <d v="1899-12-30T15:02:13"/>
    <x v="0"/>
    <x v="0"/>
    <s v="8043258882"/>
    <s v="EXW"/>
    <d v="1899-12-30T00:24:44"/>
    <x v="687"/>
    <d v="1899-12-30T00:00:38"/>
    <s v="Granel"/>
    <s v="E001"/>
    <x v="1"/>
    <d v="1899-12-30T00:24:44"/>
    <d v="1899-12-30T00:24:06"/>
    <x v="14"/>
    <x v="9"/>
    <x v="2"/>
    <x v="0"/>
    <n v="0"/>
    <n v="0"/>
    <x v="0"/>
    <x v="0"/>
    <x v="2"/>
    <n v="0"/>
    <x v="0"/>
    <x v="1"/>
    <d v="1899-12-30T00:00:38"/>
    <d v="1899-12-30T00:00:38"/>
    <x v="0"/>
    <m/>
    <m/>
    <d v="1899-12-30T00:00:00"/>
    <d v="1899-12-30T00:24:44"/>
    <n v="5"/>
    <d v="1899-12-30T00:00:38"/>
    <n v="24.733333333324783"/>
    <x v="14"/>
    <x v="1"/>
  </r>
  <r>
    <x v="0"/>
    <s v="2025017806"/>
    <x v="0"/>
    <x v="277"/>
    <s v="E9381MFG"/>
    <d v="2025-03-06T00:00:00"/>
    <x v="2"/>
    <s v="200223"/>
    <x v="0"/>
    <s v="PA"/>
    <x v="1"/>
    <x v="0"/>
    <d v="2025-03-06T00:00:00"/>
    <d v="1899-12-30T14:09:33"/>
    <d v="2025-03-06T00:00:00"/>
    <d v="1899-12-30T14:12:08"/>
    <d v="2025-03-06T00:00:00"/>
    <d v="1899-12-30T15:04:15"/>
    <x v="0"/>
    <x v="0"/>
    <s v="8043258883"/>
    <s v="EXW"/>
    <d v="1899-12-30T00:54:42"/>
    <x v="688"/>
    <d v="1899-12-30T00:02:35"/>
    <s v="Granel"/>
    <s v="E001"/>
    <x v="1"/>
    <d v="1899-12-30T00:54:42"/>
    <d v="1899-12-30T00:52:07"/>
    <x v="14"/>
    <x v="9"/>
    <x v="2"/>
    <x v="0"/>
    <n v="0"/>
    <n v="0"/>
    <x v="0"/>
    <x v="0"/>
    <x v="2"/>
    <n v="0"/>
    <x v="0"/>
    <x v="0"/>
    <d v="1899-12-30T00:02:35"/>
    <d v="1899-12-30T00:02:35"/>
    <x v="0"/>
    <m/>
    <m/>
    <d v="1899-12-30T00:00:00"/>
    <d v="1899-12-30T00:54:42"/>
    <n v="5"/>
    <d v="1899-12-30T00:02:35"/>
    <n v="54.699999999998475"/>
    <x v="14"/>
    <x v="0"/>
  </r>
  <r>
    <x v="0"/>
    <s v="2025017821"/>
    <x v="0"/>
    <x v="278"/>
    <s v="E6105KXW"/>
    <d v="2025-03-06T00:00:00"/>
    <x v="2"/>
    <s v="200223"/>
    <x v="0"/>
    <s v="PA"/>
    <x v="1"/>
    <x v="0"/>
    <d v="2025-03-06T00:00:00"/>
    <d v="1899-12-30T14:39:17"/>
    <d v="2025-03-06T00:00:00"/>
    <d v="1899-12-30T14:41:08"/>
    <d v="2025-03-06T00:00:00"/>
    <d v="1899-12-30T15:08:54"/>
    <x v="0"/>
    <x v="0"/>
    <s v="8043258884"/>
    <s v="EXW"/>
    <d v="1899-12-30T00:29:37"/>
    <x v="689"/>
    <d v="1899-12-30T00:01:51"/>
    <s v="Granel"/>
    <s v="E001"/>
    <x v="1"/>
    <d v="1899-12-30T00:29:37"/>
    <d v="1899-12-30T00:27:46"/>
    <x v="14"/>
    <x v="9"/>
    <x v="2"/>
    <x v="0"/>
    <n v="0"/>
    <n v="0"/>
    <x v="0"/>
    <x v="0"/>
    <x v="2"/>
    <n v="0"/>
    <x v="0"/>
    <x v="1"/>
    <d v="1899-12-30T00:01:51"/>
    <d v="1899-12-30T00:01:51"/>
    <x v="0"/>
    <m/>
    <m/>
    <d v="1899-12-30T00:00:00"/>
    <d v="1899-12-30T00:29:37"/>
    <n v="5"/>
    <d v="1899-12-30T00:01:51"/>
    <n v="29.616666666667086"/>
    <x v="14"/>
    <x v="1"/>
  </r>
  <r>
    <x v="0"/>
    <s v="2025017831"/>
    <x v="0"/>
    <x v="279"/>
    <s v="E4880JNY"/>
    <d v="2025-03-06T00:00:00"/>
    <x v="2"/>
    <s v="200223"/>
    <x v="0"/>
    <s v="PA"/>
    <x v="1"/>
    <x v="0"/>
    <d v="2025-03-06T00:00:00"/>
    <d v="1899-12-30T14:59:04"/>
    <d v="2025-03-06T00:00:00"/>
    <d v="1899-12-30T14:59:43"/>
    <d v="2025-03-06T00:00:00"/>
    <d v="1899-12-30T15:29:52"/>
    <x v="0"/>
    <x v="0"/>
    <s v="8043258889"/>
    <s v="EXW"/>
    <d v="1899-12-30T00:30:48"/>
    <x v="690"/>
    <d v="1899-12-30T00:00:39"/>
    <s v="Granel"/>
    <s v="E001"/>
    <x v="1"/>
    <d v="1899-12-30T00:30:48"/>
    <d v="1899-12-30T00:30:09"/>
    <x v="14"/>
    <x v="9"/>
    <x v="2"/>
    <x v="0"/>
    <n v="0"/>
    <n v="0"/>
    <x v="0"/>
    <x v="0"/>
    <x v="2"/>
    <n v="0"/>
    <x v="0"/>
    <x v="1"/>
    <d v="1899-12-30T00:00:39"/>
    <d v="1899-12-30T00:00:39"/>
    <x v="0"/>
    <m/>
    <m/>
    <d v="1899-12-30T00:00:00"/>
    <d v="1899-12-30T00:30:48"/>
    <n v="5"/>
    <d v="1899-12-30T00:00:39"/>
    <n v="30.800000000001457"/>
    <x v="14"/>
    <x v="1"/>
  </r>
  <r>
    <x v="0"/>
    <s v="2025017822"/>
    <x v="0"/>
    <x v="280"/>
    <s v="E6175KPD"/>
    <d v="2025-03-06T00:00:00"/>
    <x v="2"/>
    <s v="200223"/>
    <x v="0"/>
    <s v="PA"/>
    <x v="1"/>
    <x v="0"/>
    <d v="2025-03-06T00:00:00"/>
    <d v="1899-12-30T14:41:04"/>
    <d v="2025-03-06T00:00:00"/>
    <d v="1899-12-30T14:42:45"/>
    <d v="2025-03-06T00:00:00"/>
    <d v="1899-12-30T15:33:30"/>
    <x v="0"/>
    <x v="0"/>
    <s v="8043258890"/>
    <s v="EXW"/>
    <d v="1899-12-30T00:52:26"/>
    <x v="691"/>
    <d v="1899-12-30T00:01:41"/>
    <s v="Granel"/>
    <s v="E001"/>
    <x v="1"/>
    <d v="1899-12-30T00:52:26"/>
    <d v="1899-12-30T00:50:45"/>
    <x v="14"/>
    <x v="9"/>
    <x v="2"/>
    <x v="0"/>
    <n v="0"/>
    <n v="0"/>
    <x v="0"/>
    <x v="0"/>
    <x v="2"/>
    <n v="0"/>
    <x v="0"/>
    <x v="0"/>
    <d v="1899-12-30T00:01:41"/>
    <d v="1899-12-30T00:01:41"/>
    <x v="0"/>
    <m/>
    <m/>
    <d v="1899-12-30T00:00:00"/>
    <d v="1899-12-30T00:52:26"/>
    <n v="5"/>
    <d v="1899-12-30T00:01:41"/>
    <n v="52.433333333337586"/>
    <x v="14"/>
    <x v="0"/>
  </r>
  <r>
    <x v="0"/>
    <s v="2025017833"/>
    <x v="0"/>
    <x v="281"/>
    <s v="E5813KXW"/>
    <d v="2025-03-06T00:00:00"/>
    <x v="2"/>
    <s v="200223"/>
    <x v="0"/>
    <s v="PA"/>
    <x v="1"/>
    <x v="0"/>
    <d v="2025-03-06T00:00:00"/>
    <d v="1899-12-30T15:14:57"/>
    <d v="2025-03-06T00:00:00"/>
    <d v="1899-12-30T15:16:47"/>
    <d v="2025-03-06T00:00:00"/>
    <d v="1899-12-30T15:40:21"/>
    <x v="0"/>
    <x v="0"/>
    <s v="8043258891"/>
    <s v="EXW"/>
    <d v="1899-12-30T00:25:24"/>
    <x v="692"/>
    <d v="1899-12-30T00:01:50"/>
    <s v="Granel"/>
    <s v="E001"/>
    <x v="1"/>
    <d v="1899-12-30T00:25:24"/>
    <d v="1899-12-30T00:23:34"/>
    <x v="10"/>
    <x v="9"/>
    <x v="2"/>
    <x v="0"/>
    <n v="0"/>
    <n v="0"/>
    <x v="0"/>
    <x v="0"/>
    <x v="2"/>
    <n v="0"/>
    <x v="0"/>
    <x v="1"/>
    <d v="1899-12-30T00:01:50"/>
    <d v="1899-12-30T00:01:50"/>
    <x v="0"/>
    <m/>
    <m/>
    <d v="1899-12-30T00:00:00"/>
    <d v="1899-12-30T00:25:24"/>
    <n v="5"/>
    <d v="1899-12-30T00:01:50"/>
    <n v="25.400000000001732"/>
    <x v="14"/>
    <x v="1"/>
  </r>
  <r>
    <x v="0"/>
    <s v="2025017838"/>
    <x v="0"/>
    <x v="282"/>
    <s v="E8234LKX"/>
    <d v="2025-03-06T00:00:00"/>
    <x v="2"/>
    <s v="200223"/>
    <x v="0"/>
    <s v="PA"/>
    <x v="1"/>
    <x v="0"/>
    <d v="2025-03-06T00:00:00"/>
    <d v="1899-12-30T15:34:43"/>
    <d v="2025-03-06T00:00:00"/>
    <d v="1899-12-30T15:35:45"/>
    <d v="2025-03-06T00:00:00"/>
    <d v="1899-12-30T15:48:42"/>
    <x v="0"/>
    <x v="0"/>
    <s v="8043258892"/>
    <s v="EXW"/>
    <d v="1899-12-30T00:13:59"/>
    <x v="132"/>
    <d v="1899-12-30T00:01:02"/>
    <s v="Granel"/>
    <s v="E001"/>
    <x v="1"/>
    <d v="1899-12-30T00:13:59"/>
    <d v="1899-12-30T00:12:57"/>
    <x v="10"/>
    <x v="9"/>
    <x v="2"/>
    <x v="0"/>
    <n v="0"/>
    <n v="0"/>
    <x v="0"/>
    <x v="0"/>
    <x v="2"/>
    <n v="0"/>
    <x v="0"/>
    <x v="1"/>
    <d v="1899-12-30T00:01:02"/>
    <d v="1899-12-30T00:01:02"/>
    <x v="0"/>
    <m/>
    <m/>
    <d v="1899-12-30T00:00:00"/>
    <d v="1899-12-30T00:13:59"/>
    <n v="5"/>
    <d v="1899-12-30T00:01:02"/>
    <n v="13.983333333321504"/>
    <x v="14"/>
    <x v="1"/>
  </r>
  <r>
    <x v="0"/>
    <s v="2025017840"/>
    <x v="0"/>
    <x v="283"/>
    <s v="E9139MMT"/>
    <d v="2025-03-06T00:00:00"/>
    <x v="2"/>
    <s v="200223"/>
    <x v="0"/>
    <s v="PA"/>
    <x v="1"/>
    <x v="0"/>
    <d v="2025-03-06T00:00:00"/>
    <d v="1899-12-30T15:44:45"/>
    <d v="2025-03-06T00:00:00"/>
    <d v="1899-12-30T15:45:24"/>
    <d v="2025-03-06T00:00:00"/>
    <d v="1899-12-30T16:00:07"/>
    <x v="0"/>
    <x v="0"/>
    <s v="8043258894"/>
    <s v="EXW"/>
    <d v="1899-12-30T00:15:22"/>
    <x v="693"/>
    <d v="1899-12-30T00:00:39"/>
    <s v="Granel"/>
    <s v="E001"/>
    <x v="1"/>
    <d v="1899-12-30T00:15:22"/>
    <d v="1899-12-30T00:14:43"/>
    <x v="10"/>
    <x v="9"/>
    <x v="2"/>
    <x v="0"/>
    <n v="0"/>
    <n v="0"/>
    <x v="0"/>
    <x v="0"/>
    <x v="2"/>
    <n v="0"/>
    <x v="0"/>
    <x v="1"/>
    <d v="1899-12-30T00:00:39"/>
    <d v="1899-12-30T00:00:39"/>
    <x v="0"/>
    <m/>
    <m/>
    <d v="1899-12-30T00:00:00"/>
    <d v="1899-12-30T00:15:22"/>
    <n v="5"/>
    <d v="1899-12-30T00:00:39"/>
    <n v="15.366666666672053"/>
    <x v="8"/>
    <x v="1"/>
  </r>
  <r>
    <x v="0"/>
    <s v="2025017845"/>
    <x v="0"/>
    <x v="206"/>
    <s v="E6451MPS"/>
    <d v="2025-03-06T00:00:00"/>
    <x v="2"/>
    <s v="200223"/>
    <x v="0"/>
    <s v="PA"/>
    <x v="1"/>
    <x v="0"/>
    <d v="2025-03-06T00:00:00"/>
    <d v="1899-12-30T15:55:09"/>
    <d v="2025-03-06T00:00:00"/>
    <d v="1899-12-30T15:55:40"/>
    <d v="2025-03-06T00:00:00"/>
    <d v="1899-12-30T16:10:02"/>
    <x v="0"/>
    <x v="0"/>
    <s v="8043258895"/>
    <s v="EXW"/>
    <d v="1899-12-30T00:14:53"/>
    <x v="387"/>
    <d v="1899-12-30T00:00:31"/>
    <s v="Granel"/>
    <s v="E001"/>
    <x v="1"/>
    <d v="1899-12-30T00:14:53"/>
    <d v="1899-12-30T00:14:22"/>
    <x v="10"/>
    <x v="9"/>
    <x v="2"/>
    <x v="0"/>
    <n v="0"/>
    <n v="0"/>
    <x v="0"/>
    <x v="0"/>
    <x v="2"/>
    <n v="0"/>
    <x v="0"/>
    <x v="1"/>
    <d v="1899-12-30T00:00:31"/>
    <d v="1899-12-30T00:00:31"/>
    <x v="0"/>
    <m/>
    <m/>
    <d v="1899-12-30T00:00:00"/>
    <d v="1899-12-30T00:14:53"/>
    <n v="5"/>
    <d v="1899-12-30T00:00:31"/>
    <n v="14.883333333336033"/>
    <x v="8"/>
    <x v="1"/>
  </r>
  <r>
    <x v="0"/>
    <s v="2025017857"/>
    <x v="0"/>
    <x v="204"/>
    <s v="E3794MHB"/>
    <d v="2025-03-06T00:00:00"/>
    <x v="2"/>
    <s v="200223"/>
    <x v="0"/>
    <s v="PA"/>
    <x v="1"/>
    <x v="0"/>
    <d v="2025-03-06T00:00:00"/>
    <d v="1899-12-30T16:24:02"/>
    <d v="2025-03-06T00:00:00"/>
    <d v="1899-12-30T16:24:44"/>
    <d v="2025-03-06T00:00:00"/>
    <d v="1899-12-30T16:43:07"/>
    <x v="0"/>
    <x v="0"/>
    <s v="8043258897"/>
    <s v="EXW"/>
    <d v="1899-12-30T00:19:05"/>
    <x v="694"/>
    <d v="1899-12-30T00:00:42"/>
    <s v="Granel"/>
    <s v="E001"/>
    <x v="1"/>
    <d v="1899-12-30T00:19:05"/>
    <d v="1899-12-30T00:18:23"/>
    <x v="7"/>
    <x v="9"/>
    <x v="2"/>
    <x v="0"/>
    <n v="0"/>
    <n v="0"/>
    <x v="0"/>
    <x v="0"/>
    <x v="2"/>
    <n v="0"/>
    <x v="0"/>
    <x v="1"/>
    <d v="1899-12-30T00:00:42"/>
    <d v="1899-12-30T00:00:42"/>
    <x v="0"/>
    <m/>
    <m/>
    <d v="1899-12-30T00:00:00"/>
    <d v="1899-12-30T00:19:05"/>
    <n v="5"/>
    <d v="1899-12-30T00:00:42"/>
    <n v="19.083333333340846"/>
    <x v="8"/>
    <x v="1"/>
  </r>
  <r>
    <x v="0"/>
    <s v="2025017868"/>
    <x v="0"/>
    <x v="284"/>
    <s v="E2435LWJ"/>
    <d v="2025-03-06T00:00:00"/>
    <x v="2"/>
    <s v="200223"/>
    <x v="0"/>
    <s v="PA"/>
    <x v="1"/>
    <x v="0"/>
    <d v="2025-03-06T00:00:00"/>
    <d v="1899-12-30T16:43:56"/>
    <d v="2025-03-06T00:00:00"/>
    <d v="1899-12-30T16:44:30"/>
    <d v="2025-03-06T00:00:00"/>
    <d v="1899-12-30T17:07:21"/>
    <x v="0"/>
    <x v="0"/>
    <s v="8043258900"/>
    <s v="EXW"/>
    <d v="1899-12-30T00:23:25"/>
    <x v="407"/>
    <d v="1899-12-30T00:00:34"/>
    <s v="Granel"/>
    <s v="E001"/>
    <x v="1"/>
    <d v="1899-12-30T00:23:25"/>
    <d v="1899-12-30T00:22:51"/>
    <x v="7"/>
    <x v="9"/>
    <x v="2"/>
    <x v="0"/>
    <n v="0"/>
    <n v="0"/>
    <x v="0"/>
    <x v="0"/>
    <x v="2"/>
    <n v="0"/>
    <x v="0"/>
    <x v="1"/>
    <d v="1899-12-30T00:00:34"/>
    <d v="1899-12-30T00:00:34"/>
    <x v="0"/>
    <m/>
    <m/>
    <d v="1899-12-30T00:00:00"/>
    <d v="1899-12-30T00:23:25"/>
    <n v="5"/>
    <d v="1899-12-30T00:00:34"/>
    <n v="23.416666666660682"/>
    <x v="12"/>
    <x v="1"/>
  </r>
  <r>
    <x v="0"/>
    <s v="2025017896"/>
    <x v="0"/>
    <x v="104"/>
    <s v="E1913MFH"/>
    <d v="2025-03-06T00:00:00"/>
    <x v="2"/>
    <s v="200223"/>
    <x v="0"/>
    <s v="PA"/>
    <x v="1"/>
    <x v="0"/>
    <d v="2025-03-06T00:00:00"/>
    <d v="1899-12-30T17:40:42"/>
    <d v="2025-03-06T00:00:00"/>
    <d v="1899-12-30T17:41:55"/>
    <d v="2025-03-06T00:00:00"/>
    <d v="1899-12-30T17:56:25"/>
    <x v="0"/>
    <x v="0"/>
    <s v="8043258904"/>
    <s v="EXW"/>
    <d v="1899-12-30T00:15:43"/>
    <x v="695"/>
    <d v="1899-12-30T00:01:13"/>
    <s v="Granel"/>
    <s v="E001"/>
    <x v="1"/>
    <d v="1899-12-30T00:15:43"/>
    <d v="1899-12-30T00:14:30"/>
    <x v="11"/>
    <x v="9"/>
    <x v="2"/>
    <x v="0"/>
    <n v="0"/>
    <n v="0"/>
    <x v="0"/>
    <x v="0"/>
    <x v="2"/>
    <n v="0"/>
    <x v="0"/>
    <x v="1"/>
    <d v="1899-12-30T00:01:13"/>
    <d v="1899-12-30T00:01:13"/>
    <x v="0"/>
    <m/>
    <m/>
    <d v="1899-12-30T00:00:00"/>
    <d v="1899-12-30T00:15:43"/>
    <n v="5"/>
    <d v="1899-12-30T00:01:13"/>
    <n v="15.716666666663954"/>
    <x v="12"/>
    <x v="1"/>
  </r>
  <r>
    <x v="0"/>
    <s v="2025017898"/>
    <x v="0"/>
    <x v="128"/>
    <s v="E4042HHP"/>
    <d v="2025-03-06T00:00:00"/>
    <x v="2"/>
    <s v="200223"/>
    <x v="0"/>
    <s v="PA"/>
    <x v="1"/>
    <x v="0"/>
    <d v="2025-03-06T00:00:00"/>
    <d v="1899-12-30T17:49:27"/>
    <d v="2025-03-06T00:00:00"/>
    <d v="1899-12-30T17:50:06"/>
    <d v="2025-03-06T00:00:00"/>
    <d v="1899-12-30T18:14:41"/>
    <x v="0"/>
    <x v="0"/>
    <s v="8043258907"/>
    <s v="EXW"/>
    <d v="1899-12-30T00:25:14"/>
    <x v="696"/>
    <d v="1899-12-30T00:00:39"/>
    <s v="Granel"/>
    <s v="E001"/>
    <x v="1"/>
    <d v="1899-12-30T00:25:14"/>
    <d v="1899-12-30T00:24:35"/>
    <x v="11"/>
    <x v="9"/>
    <x v="2"/>
    <x v="0"/>
    <n v="0"/>
    <n v="0"/>
    <x v="0"/>
    <x v="0"/>
    <x v="2"/>
    <n v="0"/>
    <x v="0"/>
    <x v="1"/>
    <d v="1899-12-30T00:00:39"/>
    <d v="1899-12-30T00:00:39"/>
    <x v="0"/>
    <m/>
    <m/>
    <d v="1899-12-30T00:00:00"/>
    <d v="1899-12-30T00:25:14"/>
    <n v="5"/>
    <d v="1899-12-30T00:00:39"/>
    <n v="25.233333333336052"/>
    <x v="9"/>
    <x v="1"/>
  </r>
  <r>
    <x v="0"/>
    <s v="2025017905"/>
    <x v="0"/>
    <x v="246"/>
    <s v="E1573HYZ"/>
    <d v="2025-03-06T00:00:00"/>
    <x v="2"/>
    <s v="200223"/>
    <x v="0"/>
    <s v="PA"/>
    <x v="1"/>
    <x v="0"/>
    <d v="2025-03-06T00:00:00"/>
    <d v="1899-12-30T18:35:32"/>
    <d v="2025-03-06T00:00:00"/>
    <d v="1899-12-30T18:36:14"/>
    <d v="2025-03-06T00:00:00"/>
    <d v="1899-12-30T18:59:27"/>
    <x v="0"/>
    <x v="0"/>
    <s v="8043258909"/>
    <s v="EXW"/>
    <d v="1899-12-30T00:23:55"/>
    <x v="697"/>
    <d v="1899-12-30T00:00:42"/>
    <s v="Granel"/>
    <s v="E001"/>
    <x v="1"/>
    <d v="1899-12-30T00:23:55"/>
    <d v="1899-12-30T00:23:13"/>
    <x v="8"/>
    <x v="9"/>
    <x v="2"/>
    <x v="0"/>
    <n v="0"/>
    <n v="0"/>
    <x v="0"/>
    <x v="0"/>
    <x v="2"/>
    <n v="0"/>
    <x v="0"/>
    <x v="1"/>
    <d v="1899-12-30T00:00:42"/>
    <d v="1899-12-30T00:00:42"/>
    <x v="0"/>
    <m/>
    <m/>
    <d v="1899-12-30T00:00:00"/>
    <d v="1899-12-30T00:23:55"/>
    <n v="5"/>
    <d v="1899-12-30T00:00:42"/>
    <n v="23.916666666657562"/>
    <x v="9"/>
    <x v="1"/>
  </r>
  <r>
    <x v="0"/>
    <s v="2025017908"/>
    <x v="0"/>
    <x v="285"/>
    <s v="E7519MFB"/>
    <d v="2025-03-06T00:00:00"/>
    <x v="2"/>
    <s v="200223"/>
    <x v="0"/>
    <s v="PA"/>
    <x v="1"/>
    <x v="0"/>
    <d v="2025-03-06T00:00:00"/>
    <d v="1899-12-30T18:54:12"/>
    <d v="2025-03-06T00:00:00"/>
    <d v="1899-12-30T18:54:56"/>
    <d v="2025-03-06T00:00:00"/>
    <d v="1899-12-30T19:08:22"/>
    <x v="0"/>
    <x v="0"/>
    <s v="8043258911"/>
    <s v="EXW"/>
    <d v="1899-12-30T00:14:10"/>
    <x v="698"/>
    <d v="1899-12-30T00:00:44"/>
    <s v="Granel"/>
    <s v="E001"/>
    <x v="1"/>
    <d v="1899-12-30T00:14:10"/>
    <d v="1899-12-30T00:13:26"/>
    <x v="8"/>
    <x v="9"/>
    <x v="2"/>
    <x v="0"/>
    <n v="0"/>
    <n v="0"/>
    <x v="0"/>
    <x v="0"/>
    <x v="2"/>
    <n v="0"/>
    <x v="0"/>
    <x v="1"/>
    <d v="1899-12-30T00:00:44"/>
    <d v="1899-12-30T00:00:44"/>
    <x v="0"/>
    <m/>
    <m/>
    <d v="1899-12-30T00:00:00"/>
    <d v="1899-12-30T00:14:10"/>
    <n v="5"/>
    <d v="1899-12-30T00:00:44"/>
    <n v="14.166666666662433"/>
    <x v="10"/>
    <x v="1"/>
  </r>
  <r>
    <x v="0"/>
    <s v="2025017909"/>
    <x v="0"/>
    <x v="286"/>
    <s v="E1323JJR"/>
    <d v="2025-03-06T00:00:00"/>
    <x v="2"/>
    <s v="200223"/>
    <x v="0"/>
    <s v="PA"/>
    <x v="1"/>
    <x v="0"/>
    <d v="2025-03-06T00:00:00"/>
    <d v="1899-12-30T18:55:15"/>
    <d v="2025-03-06T00:00:00"/>
    <d v="1899-12-30T18:55:57"/>
    <d v="2025-03-06T00:00:00"/>
    <d v="1899-12-30T19:12:08"/>
    <x v="0"/>
    <x v="0"/>
    <s v="8043258912"/>
    <s v="EXW"/>
    <d v="1899-12-30T00:16:53"/>
    <x v="649"/>
    <d v="1899-12-30T00:00:42"/>
    <s v="Granel"/>
    <s v="E001"/>
    <x v="1"/>
    <d v="1899-12-30T00:16:53"/>
    <d v="1899-12-30T00:16:11"/>
    <x v="8"/>
    <x v="9"/>
    <x v="2"/>
    <x v="0"/>
    <n v="0"/>
    <n v="0"/>
    <x v="0"/>
    <x v="0"/>
    <x v="2"/>
    <n v="0"/>
    <x v="0"/>
    <x v="1"/>
    <d v="1899-12-30T00:00:42"/>
    <d v="1899-12-30T00:00:42"/>
    <x v="0"/>
    <m/>
    <m/>
    <d v="1899-12-30T00:00:00"/>
    <d v="1899-12-30T00:16:53"/>
    <n v="5"/>
    <d v="1899-12-30T00:00:42"/>
    <n v="16.883333333323236"/>
    <x v="10"/>
    <x v="1"/>
  </r>
  <r>
    <x v="0"/>
    <s v="2025017910"/>
    <x v="0"/>
    <x v="287"/>
    <s v="E0692MJK"/>
    <d v="2025-03-06T00:00:00"/>
    <x v="2"/>
    <s v="200223"/>
    <x v="0"/>
    <s v="PA"/>
    <x v="1"/>
    <x v="0"/>
    <d v="2025-03-06T00:00:00"/>
    <d v="1899-12-30T18:56:43"/>
    <d v="2025-03-06T00:00:00"/>
    <d v="1899-12-30T18:57:20"/>
    <d v="2025-03-06T00:00:00"/>
    <d v="1899-12-30T19:20:44"/>
    <x v="0"/>
    <x v="0"/>
    <s v="8043258914"/>
    <s v="EXW"/>
    <d v="1899-12-30T00:24:01"/>
    <x v="699"/>
    <d v="1899-12-30T00:00:37"/>
    <s v="Granel"/>
    <s v="E001"/>
    <x v="1"/>
    <d v="1899-12-30T00:24:01"/>
    <d v="1899-12-30T00:23:24"/>
    <x v="8"/>
    <x v="9"/>
    <x v="2"/>
    <x v="0"/>
    <n v="0"/>
    <n v="0"/>
    <x v="0"/>
    <x v="0"/>
    <x v="2"/>
    <n v="0"/>
    <x v="0"/>
    <x v="1"/>
    <d v="1899-12-30T00:00:37"/>
    <d v="1899-12-30T00:00:37"/>
    <x v="0"/>
    <m/>
    <m/>
    <d v="1899-12-30T00:00:00"/>
    <d v="1899-12-30T00:24:01"/>
    <n v="5"/>
    <d v="1899-12-30T00:00:37"/>
    <n v="24.016666666665571"/>
    <x v="10"/>
    <x v="1"/>
  </r>
  <r>
    <x v="0"/>
    <s v="2025017911"/>
    <x v="0"/>
    <x v="288"/>
    <s v="E3413LXD"/>
    <d v="2025-03-06T00:00:00"/>
    <x v="2"/>
    <s v="200223"/>
    <x v="0"/>
    <s v="PA"/>
    <x v="1"/>
    <x v="0"/>
    <d v="2025-03-06T00:00:00"/>
    <d v="1899-12-30T18:58:05"/>
    <d v="2025-03-06T00:00:00"/>
    <d v="1899-12-30T18:58:42"/>
    <d v="2025-03-06T00:00:00"/>
    <d v="1899-12-30T19:25:57"/>
    <x v="0"/>
    <x v="0"/>
    <s v="8043258915"/>
    <s v="EXW"/>
    <d v="1899-12-30T00:27:52"/>
    <x v="700"/>
    <d v="1899-12-30T00:00:37"/>
    <s v="Granel"/>
    <s v="E001"/>
    <x v="1"/>
    <d v="1899-12-30T00:27:52"/>
    <d v="1899-12-30T00:27:15"/>
    <x v="8"/>
    <x v="9"/>
    <x v="2"/>
    <x v="0"/>
    <n v="0"/>
    <n v="0"/>
    <x v="0"/>
    <x v="0"/>
    <x v="2"/>
    <n v="0"/>
    <x v="0"/>
    <x v="1"/>
    <d v="1899-12-30T00:00:37"/>
    <d v="1899-12-30T00:00:37"/>
    <x v="0"/>
    <m/>
    <m/>
    <d v="1899-12-30T00:00:00"/>
    <d v="1899-12-30T00:27:52"/>
    <n v="5"/>
    <d v="1899-12-30T00:00:37"/>
    <n v="27.866666666663935"/>
    <x v="10"/>
    <x v="1"/>
  </r>
  <r>
    <x v="0"/>
    <s v="2025017988"/>
    <x v="0"/>
    <x v="251"/>
    <s v="E1187KKN"/>
    <d v="2025-03-07T00:00:00"/>
    <x v="2"/>
    <s v="200223"/>
    <x v="0"/>
    <s v="PA"/>
    <x v="1"/>
    <x v="0"/>
    <d v="2025-03-07T00:00:00"/>
    <d v="1899-12-30T08:46:27"/>
    <d v="2025-03-07T00:00:00"/>
    <d v="1899-12-30T08:47:07"/>
    <d v="2025-03-07T00:00:00"/>
    <d v="1899-12-30T09:01:53"/>
    <x v="0"/>
    <x v="0"/>
    <s v="8043258944"/>
    <s v="EXW"/>
    <d v="1899-12-30T00:15:26"/>
    <x v="410"/>
    <d v="1899-12-30T00:00:40"/>
    <s v="Granel"/>
    <s v="E001"/>
    <x v="1"/>
    <d v="1899-12-30T00:15:26"/>
    <d v="1899-12-30T00:14:46"/>
    <x v="3"/>
    <x v="10"/>
    <x v="2"/>
    <x v="0"/>
    <n v="0"/>
    <n v="0"/>
    <x v="0"/>
    <x v="0"/>
    <x v="2"/>
    <n v="0"/>
    <x v="0"/>
    <x v="1"/>
    <d v="1899-12-30T00:00:40"/>
    <d v="1899-12-30T00:00:40"/>
    <x v="0"/>
    <m/>
    <m/>
    <d v="1899-12-30T00:00:00"/>
    <d v="1899-12-30T00:15:26"/>
    <n v="6"/>
    <d v="1899-12-30T00:00:40"/>
    <n v="15.433333333329564"/>
    <x v="3"/>
    <x v="1"/>
  </r>
  <r>
    <x v="0"/>
    <s v="2025018014"/>
    <x v="0"/>
    <x v="125"/>
    <s v="E7074HMN"/>
    <d v="2025-03-07T00:00:00"/>
    <x v="2"/>
    <s v="200223"/>
    <x v="0"/>
    <s v="PA"/>
    <x v="1"/>
    <x v="0"/>
    <d v="2025-03-07T00:00:00"/>
    <d v="1899-12-30T09:22:25"/>
    <d v="2025-03-07T00:00:00"/>
    <d v="1899-12-30T09:23:08"/>
    <d v="2025-03-07T00:00:00"/>
    <d v="1899-12-30T09:48:04"/>
    <x v="0"/>
    <x v="0"/>
    <s v="8043258950"/>
    <s v="EXW"/>
    <d v="1899-12-30T00:25:39"/>
    <x v="527"/>
    <d v="1899-12-30T00:00:43"/>
    <s v="Granel"/>
    <s v="E001"/>
    <x v="1"/>
    <d v="1899-12-30T00:25:39"/>
    <d v="1899-12-30T00:24:56"/>
    <x v="4"/>
    <x v="10"/>
    <x v="2"/>
    <x v="0"/>
    <n v="0"/>
    <n v="0"/>
    <x v="0"/>
    <x v="0"/>
    <x v="2"/>
    <n v="0"/>
    <x v="0"/>
    <x v="1"/>
    <d v="1899-12-30T00:00:43"/>
    <d v="1899-12-30T00:00:43"/>
    <x v="0"/>
    <m/>
    <m/>
    <d v="1899-12-30T00:00:00"/>
    <d v="1899-12-30T00:25:39"/>
    <n v="6"/>
    <d v="1899-12-30T00:00:43"/>
    <n v="25.649999999999931"/>
    <x v="3"/>
    <x v="1"/>
  </r>
  <r>
    <x v="0"/>
    <s v="2025018009"/>
    <x v="0"/>
    <x v="224"/>
    <s v="E0657KRV"/>
    <d v="2025-03-07T00:00:00"/>
    <x v="2"/>
    <s v="200223"/>
    <x v="0"/>
    <s v="PA"/>
    <x v="1"/>
    <x v="0"/>
    <d v="2025-03-07T00:00:00"/>
    <d v="1899-12-30T09:14:21"/>
    <d v="2025-03-07T00:00:00"/>
    <d v="1899-12-30T09:15:11"/>
    <d v="2025-03-07T00:00:00"/>
    <d v="1899-12-30T09:50:04"/>
    <x v="0"/>
    <x v="0"/>
    <s v="8043258951"/>
    <s v="EXW"/>
    <d v="1899-12-30T00:35:43"/>
    <x v="701"/>
    <d v="1899-12-30T00:00:50"/>
    <s v="Granel"/>
    <s v="E001"/>
    <x v="1"/>
    <d v="1899-12-30T00:35:43"/>
    <d v="1899-12-30T00:34:53"/>
    <x v="4"/>
    <x v="10"/>
    <x v="2"/>
    <x v="0"/>
    <n v="0"/>
    <n v="0"/>
    <x v="0"/>
    <x v="0"/>
    <x v="2"/>
    <n v="0"/>
    <x v="0"/>
    <x v="1"/>
    <d v="1899-12-30T00:00:50"/>
    <d v="1899-12-30T00:00:50"/>
    <x v="0"/>
    <m/>
    <m/>
    <d v="1899-12-30T00:00:00"/>
    <d v="1899-12-30T00:35:43"/>
    <n v="6"/>
    <d v="1899-12-30T00:00:50"/>
    <n v="35.71666666666556"/>
    <x v="3"/>
    <x v="1"/>
  </r>
  <r>
    <x v="0"/>
    <s v="2025018028"/>
    <x v="0"/>
    <x v="197"/>
    <s v="E0826HTX"/>
    <d v="2025-03-07T00:00:00"/>
    <x v="2"/>
    <s v="200223"/>
    <x v="0"/>
    <s v="PA"/>
    <x v="1"/>
    <x v="0"/>
    <d v="2025-03-07T00:00:00"/>
    <d v="1899-12-30T09:39:35"/>
    <d v="2025-03-07T00:00:00"/>
    <d v="1899-12-30T09:40:14"/>
    <d v="2025-03-07T00:00:00"/>
    <d v="1899-12-30T10:02:15"/>
    <x v="0"/>
    <x v="0"/>
    <s v="8043258954"/>
    <s v="EXW"/>
    <d v="1899-12-30T00:22:40"/>
    <x v="702"/>
    <d v="1899-12-30T00:00:39"/>
    <s v="Granel"/>
    <s v="E001"/>
    <x v="1"/>
    <d v="1899-12-30T00:22:40"/>
    <d v="1899-12-30T00:22:01"/>
    <x v="4"/>
    <x v="10"/>
    <x v="2"/>
    <x v="0"/>
    <n v="0"/>
    <n v="0"/>
    <x v="0"/>
    <x v="0"/>
    <x v="2"/>
    <n v="0"/>
    <x v="0"/>
    <x v="1"/>
    <d v="1899-12-30T00:00:39"/>
    <d v="1899-12-30T00:00:39"/>
    <x v="0"/>
    <m/>
    <m/>
    <d v="1899-12-30T00:00:00"/>
    <d v="1899-12-30T00:22:40"/>
    <n v="6"/>
    <d v="1899-12-30T00:00:39"/>
    <n v="22.666666666665598"/>
    <x v="4"/>
    <x v="1"/>
  </r>
  <r>
    <x v="0"/>
    <s v="2025018034"/>
    <x v="0"/>
    <x v="144"/>
    <s v="E5435KBP"/>
    <d v="2025-03-07T00:00:00"/>
    <x v="2"/>
    <s v="200223"/>
    <x v="0"/>
    <s v="PA"/>
    <x v="1"/>
    <x v="0"/>
    <d v="2025-03-07T00:00:00"/>
    <d v="1899-12-30T09:43:50"/>
    <d v="2025-03-07T00:00:00"/>
    <d v="1899-12-30T09:44:47"/>
    <d v="2025-03-07T00:00:00"/>
    <d v="1899-12-30T10:10:25"/>
    <x v="0"/>
    <x v="0"/>
    <s v="8043258955"/>
    <s v="EXW"/>
    <d v="1899-12-30T00:26:35"/>
    <x v="151"/>
    <d v="1899-12-30T00:00:57"/>
    <s v="Granel"/>
    <s v="E001"/>
    <x v="1"/>
    <d v="1899-12-30T00:26:35"/>
    <d v="1899-12-30T00:25:38"/>
    <x v="4"/>
    <x v="10"/>
    <x v="2"/>
    <x v="0"/>
    <n v="0"/>
    <n v="0"/>
    <x v="0"/>
    <x v="0"/>
    <x v="2"/>
    <n v="0"/>
    <x v="0"/>
    <x v="1"/>
    <d v="1899-12-30T00:00:57"/>
    <d v="1899-12-30T00:00:57"/>
    <x v="0"/>
    <m/>
    <m/>
    <d v="1899-12-30T00:00:00"/>
    <d v="1899-12-30T00:26:35"/>
    <n v="6"/>
    <d v="1899-12-30T00:00:57"/>
    <n v="26.583333333336022"/>
    <x v="4"/>
    <x v="1"/>
  </r>
  <r>
    <x v="0"/>
    <s v="2025018037"/>
    <x v="0"/>
    <x v="289"/>
    <s v="E1352KDT"/>
    <d v="2025-03-07T00:00:00"/>
    <x v="2"/>
    <s v="200223"/>
    <x v="0"/>
    <s v="PA"/>
    <x v="1"/>
    <x v="0"/>
    <d v="2025-03-07T00:00:00"/>
    <d v="1899-12-30T09:47:00"/>
    <d v="2025-03-07T00:00:00"/>
    <d v="1899-12-30T09:48:05"/>
    <d v="2025-03-07T00:00:00"/>
    <d v="1899-12-30T10:56:35"/>
    <x v="0"/>
    <x v="0"/>
    <s v="8043258958"/>
    <s v="EXW"/>
    <d v="1899-12-30T01:09:35"/>
    <x v="703"/>
    <d v="1899-12-30T00:01:05"/>
    <s v="Granel"/>
    <s v="E001"/>
    <x v="1"/>
    <d v="1899-12-30T01:09:35"/>
    <d v="1899-12-30T01:08:30"/>
    <x v="4"/>
    <x v="10"/>
    <x v="2"/>
    <x v="0"/>
    <n v="0"/>
    <n v="0"/>
    <x v="0"/>
    <x v="0"/>
    <x v="2"/>
    <n v="0"/>
    <x v="0"/>
    <x v="0"/>
    <d v="1899-12-30T00:01:05"/>
    <d v="1899-12-30T00:01:05"/>
    <x v="0"/>
    <m/>
    <m/>
    <d v="1899-12-30T00:00:00"/>
    <d v="1899-12-30T01:09:35"/>
    <n v="6"/>
    <d v="1899-12-30T00:01:05"/>
    <n v="69.583333333334423"/>
    <x v="4"/>
    <x v="0"/>
  </r>
  <r>
    <x v="0"/>
    <s v="2025018039"/>
    <x v="0"/>
    <x v="139"/>
    <s v="E4352KCH"/>
    <d v="2025-03-07T00:00:00"/>
    <x v="2"/>
    <s v="200223"/>
    <x v="0"/>
    <s v="PA"/>
    <x v="1"/>
    <x v="0"/>
    <d v="2025-03-07T00:00:00"/>
    <d v="1899-12-30T09:48:10"/>
    <d v="2025-03-07T00:00:00"/>
    <d v="1899-12-30T09:48:42"/>
    <d v="2025-03-07T00:00:00"/>
    <d v="1899-12-30T11:08:51"/>
    <x v="0"/>
    <x v="0"/>
    <s v="8043258961"/>
    <s v="EXW"/>
    <d v="1899-12-30T01:20:41"/>
    <x v="704"/>
    <d v="1899-12-30T00:00:32"/>
    <s v="Granel"/>
    <s v="E001"/>
    <x v="1"/>
    <d v="1899-12-30T01:20:41"/>
    <d v="1899-12-30T01:20:09"/>
    <x v="4"/>
    <x v="10"/>
    <x v="2"/>
    <x v="0"/>
    <n v="0"/>
    <n v="0"/>
    <x v="0"/>
    <x v="0"/>
    <x v="2"/>
    <n v="0"/>
    <x v="0"/>
    <x v="0"/>
    <d v="1899-12-30T00:00:32"/>
    <d v="1899-12-30T00:00:32"/>
    <x v="0"/>
    <m/>
    <m/>
    <d v="1899-12-30T00:00:00"/>
    <d v="1899-12-30T01:20:41"/>
    <n v="6"/>
    <d v="1899-12-30T00:00:32"/>
    <n v="80.683333333343995"/>
    <x v="5"/>
    <x v="0"/>
  </r>
  <r>
    <x v="0"/>
    <s v="2025018049"/>
    <x v="0"/>
    <x v="200"/>
    <s v="E3846JCY"/>
    <d v="2025-03-07T00:00:00"/>
    <x v="2"/>
    <s v="200223"/>
    <x v="0"/>
    <s v="PA"/>
    <x v="1"/>
    <x v="0"/>
    <d v="2025-03-07T00:00:00"/>
    <d v="1899-12-30T10:08:46"/>
    <d v="2025-03-07T00:00:00"/>
    <d v="1899-12-30T10:09:25"/>
    <d v="2025-03-07T00:00:00"/>
    <d v="1899-12-30T11:22:24"/>
    <x v="0"/>
    <x v="0"/>
    <s v="8043258964"/>
    <s v="EXW"/>
    <d v="1899-12-30T01:13:38"/>
    <x v="705"/>
    <d v="1899-12-30T00:00:39"/>
    <s v="Granel"/>
    <s v="E001"/>
    <x v="1"/>
    <d v="1899-12-30T01:13:38"/>
    <d v="1899-12-30T01:12:59"/>
    <x v="5"/>
    <x v="10"/>
    <x v="2"/>
    <x v="0"/>
    <n v="0"/>
    <n v="0"/>
    <x v="0"/>
    <x v="0"/>
    <x v="2"/>
    <n v="0"/>
    <x v="0"/>
    <x v="0"/>
    <d v="1899-12-30T00:00:39"/>
    <d v="1899-12-30T00:00:39"/>
    <x v="0"/>
    <m/>
    <m/>
    <d v="1899-12-30T00:00:00"/>
    <d v="1899-12-30T01:13:38"/>
    <n v="6"/>
    <d v="1899-12-30T00:00:39"/>
    <n v="73.63333333333442"/>
    <x v="5"/>
    <x v="0"/>
  </r>
  <r>
    <x v="0"/>
    <s v="2025018066"/>
    <x v="0"/>
    <x v="169"/>
    <s v="E3924KFH"/>
    <d v="2025-03-07T00:00:00"/>
    <x v="2"/>
    <s v="200223"/>
    <x v="0"/>
    <s v="PA"/>
    <x v="1"/>
    <x v="0"/>
    <d v="2025-03-07T00:00:00"/>
    <d v="1899-12-30T10:40:08"/>
    <d v="2025-03-07T00:00:00"/>
    <d v="1899-12-30T10:40:43"/>
    <d v="2025-03-07T00:00:00"/>
    <d v="1899-12-30T11:29:16"/>
    <x v="0"/>
    <x v="0"/>
    <s v="8043258965"/>
    <s v="EXW"/>
    <d v="1899-12-30T00:49:08"/>
    <x v="706"/>
    <d v="1899-12-30T00:00:35"/>
    <s v="Granel"/>
    <s v="E001"/>
    <x v="1"/>
    <d v="1899-12-30T00:49:08"/>
    <d v="1899-12-30T00:48:33"/>
    <x v="5"/>
    <x v="10"/>
    <x v="2"/>
    <x v="0"/>
    <n v="0"/>
    <n v="0"/>
    <x v="0"/>
    <x v="0"/>
    <x v="2"/>
    <n v="0"/>
    <x v="0"/>
    <x v="0"/>
    <d v="1899-12-30T00:00:35"/>
    <d v="1899-12-30T00:00:35"/>
    <x v="0"/>
    <m/>
    <m/>
    <d v="1899-12-30T00:00:00"/>
    <d v="1899-12-30T00:49:08"/>
    <n v="6"/>
    <d v="1899-12-30T00:00:35"/>
    <n v="49.13333333333275"/>
    <x v="5"/>
    <x v="0"/>
  </r>
  <r>
    <x v="0"/>
    <s v="2025018081"/>
    <x v="0"/>
    <x v="266"/>
    <s v="E1512MGR"/>
    <d v="2025-03-07T00:00:00"/>
    <x v="2"/>
    <s v="200223"/>
    <x v="0"/>
    <s v="PA"/>
    <x v="1"/>
    <x v="0"/>
    <d v="2025-03-07T00:00:00"/>
    <d v="1899-12-30T11:13:09"/>
    <d v="2025-03-07T00:00:00"/>
    <d v="1899-12-30T11:13:57"/>
    <d v="2025-03-07T00:00:00"/>
    <d v="1899-12-30T11:38:58"/>
    <x v="0"/>
    <x v="0"/>
    <s v="8043258967"/>
    <s v="EXW"/>
    <d v="1899-12-30T00:25:49"/>
    <x v="118"/>
    <d v="1899-12-30T00:00:48"/>
    <s v="Granel"/>
    <s v="E001"/>
    <x v="1"/>
    <d v="1899-12-30T00:25:49"/>
    <d v="1899-12-30T00:25:01"/>
    <x v="9"/>
    <x v="10"/>
    <x v="2"/>
    <x v="0"/>
    <n v="0"/>
    <n v="0"/>
    <x v="0"/>
    <x v="0"/>
    <x v="2"/>
    <n v="0"/>
    <x v="0"/>
    <x v="1"/>
    <d v="1899-12-30T00:00:48"/>
    <d v="1899-12-30T00:00:48"/>
    <x v="0"/>
    <m/>
    <m/>
    <d v="1899-12-30T00:00:00"/>
    <d v="1899-12-30T00:25:49"/>
    <n v="6"/>
    <d v="1899-12-30T00:00:48"/>
    <n v="25.816666666665533"/>
    <x v="5"/>
    <x v="1"/>
  </r>
  <r>
    <x v="0"/>
    <s v="2025018162"/>
    <x v="0"/>
    <x v="250"/>
    <s v="E5907JXM"/>
    <d v="2025-03-07T00:00:00"/>
    <x v="2"/>
    <s v="200223"/>
    <x v="0"/>
    <s v="PA"/>
    <x v="1"/>
    <x v="0"/>
    <d v="2025-03-07T00:00:00"/>
    <d v="1899-12-30T13:21:50"/>
    <d v="2025-03-07T00:00:00"/>
    <d v="1899-12-30T13:22:28"/>
    <d v="2025-03-07T00:00:00"/>
    <d v="1899-12-30T13:44:44"/>
    <x v="0"/>
    <x v="0"/>
    <s v="8043258992"/>
    <s v="EXW"/>
    <d v="1899-12-30T00:22:54"/>
    <x v="130"/>
    <d v="1899-12-30T00:00:38"/>
    <s v="Granel"/>
    <s v="E001"/>
    <x v="1"/>
    <d v="1899-12-30T00:22:54"/>
    <d v="1899-12-30T00:22:16"/>
    <x v="6"/>
    <x v="10"/>
    <x v="2"/>
    <x v="0"/>
    <n v="0"/>
    <n v="0"/>
    <x v="0"/>
    <x v="0"/>
    <x v="2"/>
    <n v="0"/>
    <x v="0"/>
    <x v="1"/>
    <d v="1899-12-30T00:00:38"/>
    <d v="1899-12-30T00:00:38"/>
    <x v="0"/>
    <m/>
    <m/>
    <d v="1899-12-30T00:00:00"/>
    <d v="1899-12-30T00:22:54"/>
    <n v="6"/>
    <d v="1899-12-30T00:00:38"/>
    <n v="22.90000000000326"/>
    <x v="6"/>
    <x v="1"/>
  </r>
  <r>
    <x v="0"/>
    <s v="2025018176"/>
    <x v="0"/>
    <x v="279"/>
    <s v="E4880JNY"/>
    <d v="2025-03-07T00:00:00"/>
    <x v="2"/>
    <s v="200223"/>
    <x v="0"/>
    <s v="PA"/>
    <x v="1"/>
    <x v="0"/>
    <d v="2025-03-07T00:00:00"/>
    <d v="1899-12-30T13:43:04"/>
    <d v="2025-03-07T00:00:00"/>
    <d v="1899-12-30T13:43:51"/>
    <d v="2025-03-07T00:00:00"/>
    <d v="1899-12-30T14:28:26"/>
    <x v="0"/>
    <x v="0"/>
    <s v="8043258998"/>
    <s v="EXW"/>
    <d v="1899-12-30T00:45:22"/>
    <x v="707"/>
    <d v="1899-12-30T00:00:47"/>
    <s v="Granel"/>
    <s v="E001"/>
    <x v="1"/>
    <d v="1899-12-30T00:45:22"/>
    <d v="1899-12-30T00:44:35"/>
    <x v="6"/>
    <x v="10"/>
    <x v="2"/>
    <x v="0"/>
    <n v="0"/>
    <n v="0"/>
    <x v="0"/>
    <x v="0"/>
    <x v="2"/>
    <n v="0"/>
    <x v="0"/>
    <x v="0"/>
    <d v="1899-12-30T00:00:47"/>
    <d v="1899-12-30T00:00:47"/>
    <x v="0"/>
    <m/>
    <m/>
    <d v="1899-12-30T00:00:00"/>
    <d v="1899-12-30T00:45:22"/>
    <n v="6"/>
    <d v="1899-12-30T00:00:47"/>
    <n v="45.36666666666715"/>
    <x v="7"/>
    <x v="0"/>
  </r>
  <r>
    <x v="0"/>
    <s v="2025018198"/>
    <x v="0"/>
    <x v="193"/>
    <s v="E1127LHB"/>
    <d v="2025-03-07T00:00:00"/>
    <x v="2"/>
    <s v="200223"/>
    <x v="0"/>
    <s v="PA"/>
    <x v="0"/>
    <x v="0"/>
    <d v="2025-03-07T00:00:00"/>
    <d v="1899-12-30T14:27:14"/>
    <d v="2025-03-07T00:00:00"/>
    <d v="1899-12-30T14:28:08"/>
    <d v="2025-03-07T00:00:00"/>
    <d v="1899-12-30T14:49:51"/>
    <x v="0"/>
    <x v="0"/>
    <s v="8043258999"/>
    <s v="EXW"/>
    <d v="1899-12-30T00:22:37"/>
    <x v="708"/>
    <d v="1899-12-30T00:00:54"/>
    <s v="Granel"/>
    <s v="E001"/>
    <x v="1"/>
    <d v="1899-12-30T00:22:37"/>
    <d v="1899-12-30T00:21:43"/>
    <x v="14"/>
    <x v="10"/>
    <x v="2"/>
    <x v="0"/>
    <n v="0"/>
    <n v="0"/>
    <x v="0"/>
    <x v="0"/>
    <x v="2"/>
    <n v="0"/>
    <x v="0"/>
    <x v="1"/>
    <d v="1899-12-30T00:00:54"/>
    <d v="1899-12-30T00:00:54"/>
    <x v="0"/>
    <m/>
    <m/>
    <d v="1899-12-30T00:00:00"/>
    <d v="1899-12-30T00:22:37"/>
    <n v="6"/>
    <d v="1899-12-30T00:00:54"/>
    <n v="22.61666666666887"/>
    <x v="7"/>
    <x v="1"/>
  </r>
  <r>
    <x v="0"/>
    <s v="2025018201"/>
    <x v="0"/>
    <x v="281"/>
    <s v="E5813KXW"/>
    <d v="2025-03-07T00:00:00"/>
    <x v="2"/>
    <s v="200223"/>
    <x v="0"/>
    <s v="PA"/>
    <x v="1"/>
    <x v="0"/>
    <d v="2025-03-07T00:00:00"/>
    <d v="1899-12-30T14:29:42"/>
    <d v="2025-03-07T00:00:00"/>
    <d v="1899-12-30T14:30:15"/>
    <d v="2025-03-07T00:00:00"/>
    <d v="1899-12-30T15:16:18"/>
    <x v="0"/>
    <x v="0"/>
    <s v="8043259001"/>
    <s v="EXW"/>
    <d v="1899-12-30T00:46:36"/>
    <x v="709"/>
    <d v="1899-12-30T00:00:33"/>
    <s v="Granel"/>
    <s v="E001"/>
    <x v="1"/>
    <d v="1899-12-30T00:46:36"/>
    <d v="1899-12-30T00:46:03"/>
    <x v="14"/>
    <x v="10"/>
    <x v="2"/>
    <x v="0"/>
    <n v="0"/>
    <n v="0"/>
    <x v="0"/>
    <x v="0"/>
    <x v="2"/>
    <n v="0"/>
    <x v="0"/>
    <x v="0"/>
    <d v="1899-12-30T00:00:33"/>
    <d v="1899-12-30T00:00:33"/>
    <x v="0"/>
    <m/>
    <m/>
    <d v="1899-12-30T00:00:00"/>
    <d v="1899-12-30T00:46:36"/>
    <n v="6"/>
    <d v="1899-12-30T00:00:33"/>
    <n v="46.599999999998332"/>
    <x v="14"/>
    <x v="0"/>
  </r>
  <r>
    <x v="0"/>
    <s v="2025018246"/>
    <x v="0"/>
    <x v="290"/>
    <s v="E4344JGC"/>
    <d v="2025-03-07T00:00:00"/>
    <x v="2"/>
    <s v="200223"/>
    <x v="0"/>
    <s v="PA"/>
    <x v="1"/>
    <x v="0"/>
    <d v="2025-03-07T00:00:00"/>
    <d v="1899-12-30T16:47:47"/>
    <d v="2025-03-07T00:00:00"/>
    <d v="1899-12-30T16:51:11"/>
    <d v="2025-03-07T00:00:00"/>
    <d v="1899-12-30T17:01:23"/>
    <x v="0"/>
    <x v="0"/>
    <s v="8043259006"/>
    <s v="EXW"/>
    <d v="1899-12-30T00:13:36"/>
    <x v="710"/>
    <d v="1899-12-30T00:03:24"/>
    <s v="Granel"/>
    <s v="E001"/>
    <x v="1"/>
    <d v="1899-12-30T00:13:36"/>
    <d v="1899-12-30T00:10:12"/>
    <x v="7"/>
    <x v="10"/>
    <x v="2"/>
    <x v="0"/>
    <n v="0"/>
    <n v="0"/>
    <x v="0"/>
    <x v="0"/>
    <x v="2"/>
    <n v="0"/>
    <x v="0"/>
    <x v="1"/>
    <d v="1899-12-30T00:03:24"/>
    <d v="1899-12-30T00:03:24"/>
    <x v="0"/>
    <m/>
    <m/>
    <d v="1899-12-30T00:00:00"/>
    <d v="1899-12-30T00:13:36"/>
    <n v="6"/>
    <d v="1899-12-30T00:03:24"/>
    <n v="13.599999999993653"/>
    <x v="12"/>
    <x v="1"/>
  </r>
  <r>
    <x v="0"/>
    <s v="2025018369"/>
    <x v="0"/>
    <x v="246"/>
    <s v="E1573HYZ"/>
    <d v="2025-03-10T00:00:00"/>
    <x v="2"/>
    <s v="200223"/>
    <x v="0"/>
    <s v="PA"/>
    <x v="1"/>
    <x v="0"/>
    <d v="2025-03-10T00:00:00"/>
    <d v="1899-12-30T07:25:33"/>
    <d v="2025-03-10T00:00:00"/>
    <d v="1899-12-30T07:26:42"/>
    <d v="2025-03-10T00:00:00"/>
    <d v="1899-12-30T07:42:30"/>
    <x v="0"/>
    <x v="0"/>
    <s v="8043259030"/>
    <s v="EXW"/>
    <d v="1899-12-30T00:16:57"/>
    <x v="711"/>
    <d v="1899-12-30T00:01:09"/>
    <s v="Granel"/>
    <s v="E001"/>
    <x v="1"/>
    <d v="1899-12-30T00:16:57"/>
    <d v="1899-12-30T00:15:48"/>
    <x v="2"/>
    <x v="11"/>
    <x v="3"/>
    <x v="0"/>
    <n v="0"/>
    <n v="0"/>
    <x v="0"/>
    <x v="0"/>
    <x v="2"/>
    <n v="0"/>
    <x v="0"/>
    <x v="1"/>
    <d v="1899-12-30T00:01:09"/>
    <d v="1899-12-30T00:01:09"/>
    <x v="0"/>
    <m/>
    <m/>
    <d v="1899-12-30T00:00:00"/>
    <d v="1899-12-30T00:16:57"/>
    <n v="2"/>
    <d v="1899-12-30T00:01:09"/>
    <n v="16.950000000009602"/>
    <x v="1"/>
    <x v="1"/>
  </r>
  <r>
    <x v="0"/>
    <s v="2025018413"/>
    <x v="0"/>
    <x v="192"/>
    <s v="E2308KRK"/>
    <d v="2025-03-10T00:00:00"/>
    <x v="2"/>
    <s v="200223"/>
    <x v="0"/>
    <s v="PA"/>
    <x v="1"/>
    <x v="0"/>
    <d v="2025-03-10T00:00:00"/>
    <d v="1899-12-30T08:42:29"/>
    <d v="2025-03-10T00:00:00"/>
    <d v="1899-12-30T08:43:30"/>
    <d v="2025-03-10T00:00:00"/>
    <d v="1899-12-30T08:52:47"/>
    <x v="0"/>
    <x v="0"/>
    <s v="8043259041"/>
    <s v="EXW"/>
    <d v="1899-12-30T00:10:18"/>
    <x v="712"/>
    <d v="1899-12-30T00:01:01"/>
    <s v="Granel"/>
    <s v="E001"/>
    <x v="1"/>
    <d v="1899-12-30T00:10:18"/>
    <d v="1899-12-30T00:09:17"/>
    <x v="3"/>
    <x v="11"/>
    <x v="3"/>
    <x v="0"/>
    <n v="0"/>
    <n v="0"/>
    <x v="0"/>
    <x v="0"/>
    <x v="2"/>
    <n v="0"/>
    <x v="0"/>
    <x v="1"/>
    <d v="1899-12-30T00:01:01"/>
    <d v="1899-12-30T00:01:01"/>
    <x v="0"/>
    <m/>
    <m/>
    <d v="1899-12-30T00:00:00"/>
    <d v="1899-12-30T00:10:18"/>
    <n v="2"/>
    <d v="1899-12-30T00:01:01"/>
    <n v="10.300000000003209"/>
    <x v="2"/>
    <x v="1"/>
  </r>
  <r>
    <x v="0"/>
    <s v="2025018416"/>
    <x v="0"/>
    <x v="194"/>
    <s v="E7067LDF"/>
    <d v="2025-03-10T00:00:00"/>
    <x v="2"/>
    <s v="200223"/>
    <x v="0"/>
    <s v="PA"/>
    <x v="1"/>
    <x v="0"/>
    <d v="2025-03-10T00:00:00"/>
    <d v="1899-12-30T08:49:41"/>
    <d v="2025-03-10T00:00:00"/>
    <d v="1899-12-30T08:50:33"/>
    <d v="2025-03-10T00:00:00"/>
    <d v="1899-12-30T09:09:52"/>
    <x v="0"/>
    <x v="0"/>
    <s v="8043259042"/>
    <s v="EXW"/>
    <d v="1899-12-30T00:20:11"/>
    <x v="713"/>
    <d v="1899-12-30T00:00:52"/>
    <s v="Granel"/>
    <s v="E001"/>
    <x v="1"/>
    <d v="1899-12-30T00:20:11"/>
    <d v="1899-12-30T00:19:19"/>
    <x v="3"/>
    <x v="11"/>
    <x v="3"/>
    <x v="0"/>
    <n v="0"/>
    <n v="0"/>
    <x v="0"/>
    <x v="0"/>
    <x v="2"/>
    <n v="0"/>
    <x v="0"/>
    <x v="1"/>
    <d v="1899-12-30T00:00:52"/>
    <d v="1899-12-30T00:00:52"/>
    <x v="0"/>
    <m/>
    <m/>
    <d v="1899-12-30T00:00:00"/>
    <d v="1899-12-30T00:20:11"/>
    <n v="2"/>
    <d v="1899-12-30T00:00:52"/>
    <n v="20.183333333327987"/>
    <x v="3"/>
    <x v="1"/>
  </r>
  <r>
    <x v="0"/>
    <s v="2025018427"/>
    <x v="0"/>
    <x v="200"/>
    <s v="E3846JCY"/>
    <d v="2025-03-10T00:00:00"/>
    <x v="2"/>
    <s v="200223"/>
    <x v="0"/>
    <s v="PA"/>
    <x v="1"/>
    <x v="0"/>
    <d v="2025-03-10T00:00:00"/>
    <d v="1899-12-30T09:12:13"/>
    <d v="2025-03-10T00:00:00"/>
    <d v="1899-12-30T09:13:11"/>
    <d v="2025-03-10T00:00:00"/>
    <d v="1899-12-30T09:23:39"/>
    <x v="0"/>
    <x v="0"/>
    <s v="8043259044"/>
    <s v="EXW"/>
    <d v="1899-12-30T00:11:26"/>
    <x v="714"/>
    <d v="1899-12-30T00:00:58"/>
    <s v="Granel"/>
    <s v="E001"/>
    <x v="1"/>
    <d v="1899-12-30T00:11:26"/>
    <d v="1899-12-30T00:10:28"/>
    <x v="4"/>
    <x v="11"/>
    <x v="3"/>
    <x v="0"/>
    <n v="0"/>
    <n v="0"/>
    <x v="0"/>
    <x v="0"/>
    <x v="2"/>
    <n v="0"/>
    <x v="0"/>
    <x v="1"/>
    <d v="1899-12-30T00:00:58"/>
    <d v="1899-12-30T00:00:58"/>
    <x v="0"/>
    <m/>
    <m/>
    <d v="1899-12-30T00:00:00"/>
    <d v="1899-12-30T00:11:26"/>
    <n v="2"/>
    <d v="1899-12-30T00:00:58"/>
    <n v="11.433333333326461"/>
    <x v="3"/>
    <x v="1"/>
  </r>
  <r>
    <x v="0"/>
    <s v="2025018434"/>
    <x v="0"/>
    <x v="137"/>
    <s v="E9744KKB"/>
    <d v="2025-03-10T00:00:00"/>
    <x v="2"/>
    <s v="200223"/>
    <x v="0"/>
    <s v="PA"/>
    <x v="1"/>
    <x v="0"/>
    <d v="2025-03-10T00:00:00"/>
    <d v="1899-12-30T09:22:17"/>
    <d v="2025-03-10T00:00:00"/>
    <d v="1899-12-30T09:26:47"/>
    <d v="2025-03-10T00:00:00"/>
    <d v="1899-12-30T10:05:20"/>
    <x v="0"/>
    <x v="0"/>
    <s v="8043259047"/>
    <s v="EXW"/>
    <d v="1899-12-30T00:43:03"/>
    <x v="290"/>
    <d v="1899-12-30T00:04:30"/>
    <s v="Granel"/>
    <s v="E001"/>
    <x v="1"/>
    <d v="1899-12-30T00:43:03"/>
    <d v="1899-12-30T00:38:33"/>
    <x v="4"/>
    <x v="11"/>
    <x v="3"/>
    <x v="0"/>
    <n v="0"/>
    <n v="0"/>
    <x v="0"/>
    <x v="0"/>
    <x v="2"/>
    <n v="0"/>
    <x v="0"/>
    <x v="1"/>
    <d v="1899-12-30T00:04:30"/>
    <d v="1899-12-30T00:04:30"/>
    <x v="0"/>
    <m/>
    <m/>
    <d v="1899-12-30T00:00:00"/>
    <d v="1899-12-30T00:43:03"/>
    <n v="2"/>
    <d v="1899-12-30T00:04:30"/>
    <n v="43.049999999995215"/>
    <x v="4"/>
    <x v="1"/>
  </r>
  <r>
    <x v="0"/>
    <s v="2025018460"/>
    <x v="0"/>
    <x v="291"/>
    <s v="E7031MVL"/>
    <d v="2025-03-10T00:00:00"/>
    <x v="2"/>
    <s v="200223"/>
    <x v="0"/>
    <s v="PA"/>
    <x v="1"/>
    <x v="0"/>
    <d v="2025-03-10T00:00:00"/>
    <d v="1899-12-30T10:02:42"/>
    <d v="2025-03-10T00:00:00"/>
    <d v="1899-12-30T10:03:38"/>
    <d v="2025-03-10T00:00:00"/>
    <d v="1899-12-30T11:25:26"/>
    <x v="0"/>
    <x v="0"/>
    <s v="8043259054"/>
    <s v="EXW"/>
    <d v="1899-12-30T01:22:44"/>
    <x v="715"/>
    <d v="1899-12-30T00:00:56"/>
    <s v="Granel"/>
    <s v="E001"/>
    <x v="1"/>
    <d v="1899-12-30T01:22:44"/>
    <d v="1899-12-30T01:21:48"/>
    <x v="5"/>
    <x v="11"/>
    <x v="3"/>
    <x v="0"/>
    <n v="0"/>
    <n v="0"/>
    <x v="0"/>
    <x v="0"/>
    <x v="2"/>
    <n v="0"/>
    <x v="0"/>
    <x v="0"/>
    <d v="1899-12-30T00:00:56"/>
    <d v="1899-12-30T00:00:56"/>
    <x v="0"/>
    <m/>
    <m/>
    <d v="1899-12-30T00:00:00"/>
    <d v="1899-12-30T01:22:44"/>
    <n v="2"/>
    <d v="1899-12-30T00:00:56"/>
    <n v="82.733333333328005"/>
    <x v="5"/>
    <x v="0"/>
  </r>
  <r>
    <x v="0"/>
    <s v="2025018475"/>
    <x v="0"/>
    <x v="292"/>
    <s v="E9021MFJ"/>
    <d v="2025-03-10T00:00:00"/>
    <x v="2"/>
    <s v="200223"/>
    <x v="0"/>
    <s v="PA"/>
    <x v="1"/>
    <x v="0"/>
    <d v="2025-03-10T00:00:00"/>
    <d v="1899-12-30T10:49:27"/>
    <d v="2025-03-10T00:00:00"/>
    <d v="1899-12-30T10:50:10"/>
    <d v="2025-03-10T00:00:00"/>
    <d v="1899-12-30T12:00:54"/>
    <x v="0"/>
    <x v="0"/>
    <s v="8043259056"/>
    <s v="EXW"/>
    <d v="1899-12-30T01:11:27"/>
    <x v="716"/>
    <d v="1899-12-30T00:00:43"/>
    <s v="Granel"/>
    <s v="E001"/>
    <x v="1"/>
    <d v="1899-12-30T01:11:27"/>
    <d v="1899-12-30T01:10:44"/>
    <x v="5"/>
    <x v="11"/>
    <x v="3"/>
    <x v="0"/>
    <n v="0"/>
    <n v="0"/>
    <x v="0"/>
    <x v="0"/>
    <x v="2"/>
    <n v="0"/>
    <x v="0"/>
    <x v="0"/>
    <d v="1899-12-30T00:00:43"/>
    <d v="1899-12-30T00:00:43"/>
    <x v="0"/>
    <m/>
    <m/>
    <d v="1899-12-30T00:00:00"/>
    <d v="1899-12-30T01:11:27"/>
    <n v="2"/>
    <d v="1899-12-30T00:00:43"/>
    <n v="71.450000000006369"/>
    <x v="11"/>
    <x v="0"/>
  </r>
  <r>
    <x v="0"/>
    <s v="2025018510"/>
    <x v="0"/>
    <x v="293"/>
    <s v="E8802LZH"/>
    <d v="2025-03-10T00:00:00"/>
    <x v="2"/>
    <s v="200223"/>
    <x v="0"/>
    <s v="PA"/>
    <x v="0"/>
    <x v="0"/>
    <d v="2025-03-10T00:00:00"/>
    <d v="1899-12-30T12:03:56"/>
    <d v="2025-03-10T00:00:00"/>
    <d v="1899-12-30T12:04:45"/>
    <d v="2025-03-10T00:00:00"/>
    <d v="1899-12-30T12:33:10"/>
    <x v="0"/>
    <x v="0"/>
    <s v="8043259062"/>
    <s v="EXW"/>
    <d v="1899-12-30T00:29:14"/>
    <x v="717"/>
    <d v="1899-12-30T00:00:49"/>
    <s v="Granel"/>
    <s v="E001"/>
    <x v="1"/>
    <d v="1899-12-30T00:29:14"/>
    <d v="1899-12-30T00:28:25"/>
    <x v="13"/>
    <x v="11"/>
    <x v="3"/>
    <x v="0"/>
    <n v="0"/>
    <n v="0"/>
    <x v="0"/>
    <x v="0"/>
    <x v="2"/>
    <n v="0"/>
    <x v="0"/>
    <x v="1"/>
    <d v="1899-12-30T00:00:49"/>
    <d v="1899-12-30T00:00:49"/>
    <x v="0"/>
    <m/>
    <m/>
    <d v="1899-12-30T00:00:00"/>
    <d v="1899-12-30T00:29:14"/>
    <n v="2"/>
    <d v="1899-12-30T00:00:49"/>
    <n v="29.233333333339235"/>
    <x v="11"/>
    <x v="1"/>
  </r>
  <r>
    <x v="0"/>
    <s v="2025018495"/>
    <x v="0"/>
    <x v="294"/>
    <s v="E7879KPL"/>
    <d v="2025-03-10T00:00:00"/>
    <x v="2"/>
    <s v="200223"/>
    <x v="0"/>
    <s v="PA"/>
    <x v="1"/>
    <x v="0"/>
    <d v="2025-03-10T00:00:00"/>
    <d v="1899-12-30T11:29:50"/>
    <d v="2025-03-10T00:00:00"/>
    <d v="1899-12-30T11:30:37"/>
    <d v="2025-03-10T00:00:00"/>
    <d v="1899-12-30T13:05:19"/>
    <x v="0"/>
    <x v="0"/>
    <s v="8043259068"/>
    <s v="EXW"/>
    <d v="1899-12-30T01:35:29"/>
    <x v="718"/>
    <d v="1899-12-30T00:00:47"/>
    <s v="Granel"/>
    <s v="E001"/>
    <x v="1"/>
    <d v="1899-12-30T01:35:29"/>
    <d v="1899-12-30T01:34:42"/>
    <x v="9"/>
    <x v="11"/>
    <x v="3"/>
    <x v="0"/>
    <n v="0"/>
    <n v="0"/>
    <x v="0"/>
    <x v="0"/>
    <x v="2"/>
    <n v="0"/>
    <x v="0"/>
    <x v="2"/>
    <d v="1899-12-30T00:00:47"/>
    <d v="1899-12-30T00:00:47"/>
    <x v="0"/>
    <m/>
    <m/>
    <d v="1899-12-30T00:00:00"/>
    <d v="1899-12-30T01:35:29"/>
    <n v="2"/>
    <d v="1899-12-30T00:00:47"/>
    <n v="95.483333333332794"/>
    <x v="6"/>
    <x v="0"/>
  </r>
  <r>
    <x v="0"/>
    <s v="2025018534"/>
    <x v="0"/>
    <x v="243"/>
    <s v="E2089MMY"/>
    <d v="2025-03-10T00:00:00"/>
    <x v="2"/>
    <s v="200223"/>
    <x v="0"/>
    <s v="PA"/>
    <x v="1"/>
    <x v="0"/>
    <d v="2025-03-10T00:00:00"/>
    <d v="1899-12-30T12:43:39"/>
    <d v="2025-03-10T00:00:00"/>
    <d v="1899-12-30T12:44:20"/>
    <d v="2025-03-10T00:00:00"/>
    <d v="1899-12-30T13:38:03"/>
    <x v="0"/>
    <x v="0"/>
    <s v="8043259070"/>
    <s v="EXW"/>
    <d v="1899-12-30T00:54:24"/>
    <x v="719"/>
    <d v="1899-12-30T00:00:41"/>
    <s v="Granel"/>
    <s v="E001"/>
    <x v="1"/>
    <d v="1899-12-30T00:54:24"/>
    <d v="1899-12-30T00:53:43"/>
    <x v="13"/>
    <x v="11"/>
    <x v="3"/>
    <x v="0"/>
    <n v="0"/>
    <n v="0"/>
    <x v="0"/>
    <x v="0"/>
    <x v="2"/>
    <n v="0"/>
    <x v="0"/>
    <x v="0"/>
    <d v="1899-12-30T00:00:41"/>
    <d v="1899-12-30T00:00:41"/>
    <x v="0"/>
    <m/>
    <m/>
    <d v="1899-12-30T00:00:00"/>
    <d v="1899-12-30T00:54:24"/>
    <n v="2"/>
    <d v="1899-12-30T00:00:41"/>
    <n v="54.400000000003224"/>
    <x v="6"/>
    <x v="0"/>
  </r>
  <r>
    <x v="0"/>
    <s v="2025018561"/>
    <x v="0"/>
    <x v="215"/>
    <s v="E4525JVN"/>
    <d v="2025-03-10T00:00:00"/>
    <x v="2"/>
    <s v="200223"/>
    <x v="0"/>
    <s v="PA"/>
    <x v="1"/>
    <x v="0"/>
    <d v="2025-03-10T00:00:00"/>
    <d v="1899-12-30T13:34:49"/>
    <d v="2025-03-10T00:00:00"/>
    <d v="1899-12-30T13:35:37"/>
    <d v="2025-03-10T00:00:00"/>
    <d v="1899-12-30T14:52:20"/>
    <x v="0"/>
    <x v="0"/>
    <s v="8043259079"/>
    <s v="EXW"/>
    <d v="1899-12-30T01:17:31"/>
    <x v="720"/>
    <d v="1899-12-30T00:00:48"/>
    <s v="Granel"/>
    <s v="E001"/>
    <x v="1"/>
    <d v="1899-12-30T01:17:31"/>
    <d v="1899-12-30T01:16:43"/>
    <x v="6"/>
    <x v="11"/>
    <x v="3"/>
    <x v="0"/>
    <n v="0"/>
    <n v="0"/>
    <x v="0"/>
    <x v="0"/>
    <x v="2"/>
    <n v="0"/>
    <x v="0"/>
    <x v="0"/>
    <d v="1899-12-30T00:00:48"/>
    <d v="1899-12-30T00:00:48"/>
    <x v="0"/>
    <m/>
    <m/>
    <d v="1899-12-30T00:00:00"/>
    <d v="1899-12-30T01:17:31"/>
    <n v="2"/>
    <d v="1899-12-30T00:00:48"/>
    <n v="77.516666666668812"/>
    <x v="7"/>
    <x v="0"/>
  </r>
  <r>
    <x v="0"/>
    <s v="2025018571"/>
    <x v="0"/>
    <x v="281"/>
    <s v="E5813KXW"/>
    <d v="2025-03-10T00:00:00"/>
    <x v="2"/>
    <s v="200223"/>
    <x v="0"/>
    <s v="PA"/>
    <x v="1"/>
    <x v="0"/>
    <d v="2025-03-10T00:00:00"/>
    <d v="1899-12-30T13:48:42"/>
    <d v="2025-03-10T00:00:00"/>
    <d v="1899-12-30T13:49:29"/>
    <d v="2025-03-10T00:00:00"/>
    <d v="1899-12-30T14:55:10"/>
    <x v="0"/>
    <x v="0"/>
    <s v="8043259080"/>
    <s v="EXW"/>
    <d v="1899-12-30T01:06:28"/>
    <x v="721"/>
    <d v="1899-12-30T00:00:47"/>
    <s v="Granel"/>
    <s v="E001"/>
    <x v="1"/>
    <d v="1899-12-30T01:06:28"/>
    <d v="1899-12-30T01:05:41"/>
    <x v="6"/>
    <x v="11"/>
    <x v="3"/>
    <x v="0"/>
    <n v="0"/>
    <n v="0"/>
    <x v="0"/>
    <x v="0"/>
    <x v="2"/>
    <n v="0"/>
    <x v="0"/>
    <x v="0"/>
    <d v="1899-12-30T00:00:47"/>
    <d v="1899-12-30T00:00:47"/>
    <x v="0"/>
    <m/>
    <m/>
    <d v="1899-12-30T00:00:00"/>
    <d v="1899-12-30T01:06:28"/>
    <n v="2"/>
    <d v="1899-12-30T00:00:47"/>
    <n v="66.466666666670292"/>
    <x v="7"/>
    <x v="0"/>
  </r>
  <r>
    <x v="0"/>
    <s v="2025018574"/>
    <x v="0"/>
    <x v="295"/>
    <s v="E5408MBK"/>
    <d v="2025-03-10T00:00:00"/>
    <x v="2"/>
    <s v="200223"/>
    <x v="0"/>
    <s v="PA"/>
    <x v="1"/>
    <x v="0"/>
    <d v="2025-03-10T00:00:00"/>
    <d v="1899-12-30T13:55:16"/>
    <d v="2025-03-10T00:00:00"/>
    <d v="1899-12-30T13:57:33"/>
    <d v="2025-03-10T00:00:00"/>
    <d v="1899-12-30T14:58:51"/>
    <x v="0"/>
    <x v="0"/>
    <s v="8043259081"/>
    <s v="EXW"/>
    <d v="1899-12-30T01:03:35"/>
    <x v="722"/>
    <d v="1899-12-30T00:02:17"/>
    <s v="Granel"/>
    <s v="E001"/>
    <x v="1"/>
    <d v="1899-12-30T01:03:35"/>
    <d v="1899-12-30T01:01:18"/>
    <x v="6"/>
    <x v="11"/>
    <x v="3"/>
    <x v="0"/>
    <n v="0"/>
    <n v="0"/>
    <x v="0"/>
    <x v="0"/>
    <x v="2"/>
    <n v="0"/>
    <x v="0"/>
    <x v="0"/>
    <d v="1899-12-30T00:02:17"/>
    <d v="1899-12-30T00:02:17"/>
    <x v="0"/>
    <m/>
    <m/>
    <d v="1899-12-30T00:00:00"/>
    <d v="1899-12-30T01:03:35"/>
    <n v="2"/>
    <d v="1899-12-30T00:02:17"/>
    <n v="63.583333333329577"/>
    <x v="7"/>
    <x v="0"/>
  </r>
  <r>
    <x v="0"/>
    <s v="2025018579"/>
    <x v="0"/>
    <x v="279"/>
    <s v="E4880JNY"/>
    <d v="2025-03-10T00:00:00"/>
    <x v="2"/>
    <s v="200223"/>
    <x v="0"/>
    <s v="PA"/>
    <x v="1"/>
    <x v="0"/>
    <d v="2025-03-10T00:00:00"/>
    <d v="1899-12-30T14:03:11"/>
    <d v="2025-03-10T00:00:00"/>
    <d v="1899-12-30T14:03:50"/>
    <d v="2025-03-10T00:00:00"/>
    <d v="1899-12-30T15:05:00"/>
    <x v="0"/>
    <x v="0"/>
    <s v="8043259082"/>
    <s v="EXW"/>
    <d v="1899-12-30T01:01:49"/>
    <x v="723"/>
    <d v="1899-12-30T00:00:39"/>
    <s v="Granel"/>
    <s v="E001"/>
    <x v="1"/>
    <d v="1899-12-30T01:01:49"/>
    <d v="1899-12-30T01:01:10"/>
    <x v="14"/>
    <x v="11"/>
    <x v="3"/>
    <x v="0"/>
    <n v="0"/>
    <n v="0"/>
    <x v="0"/>
    <x v="0"/>
    <x v="2"/>
    <n v="0"/>
    <x v="0"/>
    <x v="0"/>
    <d v="1899-12-30T00:00:39"/>
    <d v="1899-12-30T00:00:39"/>
    <x v="0"/>
    <m/>
    <m/>
    <d v="1899-12-30T00:00:00"/>
    <d v="1899-12-30T01:01:49"/>
    <n v="2"/>
    <d v="1899-12-30T00:00:39"/>
    <n v="61.816666666665562"/>
    <x v="14"/>
    <x v="0"/>
  </r>
  <r>
    <x v="0"/>
    <s v="2025018599"/>
    <x v="0"/>
    <x v="193"/>
    <s v="E1127LHB"/>
    <d v="2025-03-10T00:00:00"/>
    <x v="2"/>
    <s v="200223"/>
    <x v="0"/>
    <s v="PA"/>
    <x v="1"/>
    <x v="0"/>
    <d v="2025-03-10T00:00:00"/>
    <d v="1899-12-30T14:32:32"/>
    <d v="2025-03-10T00:00:00"/>
    <d v="1899-12-30T14:33:07"/>
    <d v="2025-03-10T00:00:00"/>
    <d v="1899-12-30T15:52:23"/>
    <x v="0"/>
    <x v="0"/>
    <s v="8043259088"/>
    <s v="EXW"/>
    <d v="1899-12-30T01:19:51"/>
    <x v="724"/>
    <d v="1899-12-30T00:00:35"/>
    <s v="Granel"/>
    <s v="E001"/>
    <x v="1"/>
    <d v="1899-12-30T01:19:51"/>
    <d v="1899-12-30T01:19:16"/>
    <x v="14"/>
    <x v="11"/>
    <x v="3"/>
    <x v="0"/>
    <n v="0"/>
    <n v="0"/>
    <x v="0"/>
    <x v="0"/>
    <x v="2"/>
    <n v="0"/>
    <x v="0"/>
    <x v="0"/>
    <d v="1899-12-30T00:00:35"/>
    <d v="1899-12-30T00:00:35"/>
    <x v="0"/>
    <m/>
    <m/>
    <d v="1899-12-30T00:00:00"/>
    <d v="1899-12-30T01:19:51"/>
    <n v="2"/>
    <d v="1899-12-30T00:00:35"/>
    <n v="79.849999999987219"/>
    <x v="14"/>
    <x v="0"/>
  </r>
  <r>
    <x v="0"/>
    <s v="2025018601"/>
    <x v="0"/>
    <x v="296"/>
    <s v="E3924KFH"/>
    <d v="2025-03-10T00:00:00"/>
    <x v="2"/>
    <s v="200223"/>
    <x v="0"/>
    <s v="PA"/>
    <x v="1"/>
    <x v="0"/>
    <d v="2025-03-10T00:00:00"/>
    <d v="1899-12-30T14:39:23"/>
    <d v="2025-03-10T00:00:00"/>
    <d v="1899-12-30T14:40:08"/>
    <d v="2025-03-10T00:00:00"/>
    <d v="1899-12-30T16:00:21"/>
    <x v="0"/>
    <x v="0"/>
    <s v="8043259090"/>
    <s v="EXW"/>
    <d v="1899-12-30T01:20:58"/>
    <x v="725"/>
    <d v="1899-12-30T00:00:45"/>
    <s v="Granel"/>
    <s v="E001"/>
    <x v="1"/>
    <d v="1899-12-30T01:20:58"/>
    <d v="1899-12-30T01:20:13"/>
    <x v="14"/>
    <x v="11"/>
    <x v="3"/>
    <x v="0"/>
    <n v="0"/>
    <n v="0"/>
    <x v="0"/>
    <x v="0"/>
    <x v="2"/>
    <n v="0"/>
    <x v="0"/>
    <x v="0"/>
    <d v="1899-12-30T00:00:45"/>
    <d v="1899-12-30T00:00:45"/>
    <x v="0"/>
    <m/>
    <m/>
    <d v="1899-12-30T00:00:00"/>
    <d v="1899-12-30T01:20:58"/>
    <n v="2"/>
    <d v="1899-12-30T00:00:45"/>
    <n v="80.966666666664082"/>
    <x v="8"/>
    <x v="0"/>
  </r>
  <r>
    <x v="0"/>
    <s v="2025018603"/>
    <x v="0"/>
    <x v="270"/>
    <s v="E0508JCN"/>
    <d v="2025-03-10T00:00:00"/>
    <x v="2"/>
    <s v="200223"/>
    <x v="0"/>
    <s v="PA"/>
    <x v="1"/>
    <x v="0"/>
    <d v="2025-03-10T00:00:00"/>
    <d v="1899-12-30T14:42:05"/>
    <d v="2025-03-10T00:00:00"/>
    <d v="1899-12-30T14:42:46"/>
    <d v="2025-03-10T00:00:00"/>
    <d v="1899-12-30T16:13:18"/>
    <x v="0"/>
    <x v="0"/>
    <s v="8043259093"/>
    <s v="EXW"/>
    <d v="1899-12-30T01:31:13"/>
    <x v="726"/>
    <d v="1899-12-30T00:00:41"/>
    <s v="Granel"/>
    <s v="E001"/>
    <x v="1"/>
    <d v="1899-12-30T01:31:13"/>
    <d v="1899-12-30T01:30:32"/>
    <x v="14"/>
    <x v="11"/>
    <x v="3"/>
    <x v="0"/>
    <n v="0"/>
    <n v="0"/>
    <x v="0"/>
    <x v="0"/>
    <x v="2"/>
    <n v="0"/>
    <x v="0"/>
    <x v="2"/>
    <d v="1899-12-30T00:00:41"/>
    <d v="1899-12-30T00:00:41"/>
    <x v="0"/>
    <m/>
    <m/>
    <d v="1899-12-30T00:00:00"/>
    <d v="1899-12-30T01:31:13"/>
    <n v="2"/>
    <d v="1899-12-30T00:00:41"/>
    <n v="91.216666666670321"/>
    <x v="8"/>
    <x v="0"/>
  </r>
  <r>
    <x v="0"/>
    <s v="2025018609"/>
    <x v="0"/>
    <x v="139"/>
    <s v="E4352KCH"/>
    <d v="2025-03-10T00:00:00"/>
    <x v="2"/>
    <s v="200223"/>
    <x v="0"/>
    <s v="PA"/>
    <x v="1"/>
    <x v="0"/>
    <d v="2025-03-10T00:00:00"/>
    <d v="1899-12-30T14:49:26"/>
    <d v="2025-03-10T00:00:00"/>
    <d v="1899-12-30T14:50:02"/>
    <d v="2025-03-10T00:00:00"/>
    <d v="1899-12-30T16:24:31"/>
    <x v="0"/>
    <x v="0"/>
    <s v="8043259094"/>
    <s v="EXW"/>
    <d v="1899-12-30T01:35:05"/>
    <x v="727"/>
    <d v="1899-12-30T00:00:36"/>
    <s v="Granel"/>
    <s v="E001"/>
    <x v="1"/>
    <d v="1899-12-30T01:35:05"/>
    <d v="1899-12-30T01:34:29"/>
    <x v="14"/>
    <x v="11"/>
    <x v="3"/>
    <x v="0"/>
    <n v="0"/>
    <n v="0"/>
    <x v="0"/>
    <x v="0"/>
    <x v="2"/>
    <n v="0"/>
    <x v="0"/>
    <x v="2"/>
    <d v="1899-12-30T00:00:36"/>
    <d v="1899-12-30T00:00:36"/>
    <x v="0"/>
    <m/>
    <m/>
    <d v="1899-12-30T00:00:00"/>
    <d v="1899-12-30T01:35:05"/>
    <n v="2"/>
    <d v="1899-12-30T00:00:36"/>
    <n v="95.083333333329534"/>
    <x v="8"/>
    <x v="0"/>
  </r>
  <r>
    <x v="0"/>
    <s v="2025018610"/>
    <x v="0"/>
    <x v="218"/>
    <s v="E2090MMY"/>
    <d v="2025-03-10T00:00:00"/>
    <x v="2"/>
    <s v="200223"/>
    <x v="0"/>
    <s v="PA"/>
    <x v="1"/>
    <x v="0"/>
    <d v="2025-03-10T00:00:00"/>
    <d v="1899-12-30T14:50:35"/>
    <d v="2025-03-10T00:00:00"/>
    <d v="1899-12-30T14:51:33"/>
    <d v="2025-03-10T00:00:00"/>
    <d v="1899-12-30T16:56:30"/>
    <x v="0"/>
    <x v="0"/>
    <s v="8043259097"/>
    <s v="EXW"/>
    <d v="1899-12-30T02:05:55"/>
    <x v="728"/>
    <d v="1899-12-30T00:00:58"/>
    <s v="Granel"/>
    <s v="E001"/>
    <x v="1"/>
    <d v="1899-12-30T02:05:55"/>
    <d v="1899-12-30T02:04:57"/>
    <x v="14"/>
    <x v="11"/>
    <x v="3"/>
    <x v="0"/>
    <n v="0"/>
    <n v="0"/>
    <x v="0"/>
    <x v="0"/>
    <x v="2"/>
    <n v="0"/>
    <x v="0"/>
    <x v="2"/>
    <d v="1899-12-30T00:00:58"/>
    <d v="1899-12-30T00:00:58"/>
    <x v="0"/>
    <m/>
    <m/>
    <d v="1899-12-30T00:00:00"/>
    <d v="1899-12-30T02:05:55"/>
    <n v="2"/>
    <d v="1899-12-30T00:00:58"/>
    <n v="125.91666666666711"/>
    <x v="8"/>
    <x v="0"/>
  </r>
  <r>
    <x v="0"/>
    <s v="2025018621"/>
    <x v="0"/>
    <x v="297"/>
    <s v="E6913LFJ"/>
    <d v="2025-03-10T00:00:00"/>
    <x v="2"/>
    <s v="200223"/>
    <x v="0"/>
    <s v="PA"/>
    <x v="1"/>
    <x v="0"/>
    <d v="2025-03-10T00:00:00"/>
    <d v="1899-12-30T16:05:00"/>
    <d v="2025-03-10T00:00:00"/>
    <d v="1899-12-30T16:05:53"/>
    <d v="2025-03-10T00:00:00"/>
    <d v="1899-12-30T17:07:01"/>
    <x v="0"/>
    <x v="0"/>
    <s v="8043259098"/>
    <s v="EXW"/>
    <d v="1899-12-30T01:02:01"/>
    <x v="729"/>
    <d v="1899-12-30T00:00:53"/>
    <s v="Granel"/>
    <s v="E001"/>
    <x v="1"/>
    <d v="1899-12-30T01:02:01"/>
    <d v="1899-12-30T01:01:08"/>
    <x v="7"/>
    <x v="11"/>
    <x v="3"/>
    <x v="0"/>
    <n v="0"/>
    <n v="0"/>
    <x v="0"/>
    <x v="0"/>
    <x v="2"/>
    <n v="0"/>
    <x v="0"/>
    <x v="0"/>
    <d v="1899-12-30T00:00:53"/>
    <d v="1899-12-30T00:00:53"/>
    <x v="0"/>
    <m/>
    <m/>
    <d v="1899-12-30T00:00:00"/>
    <d v="1899-12-30T01:02:01"/>
    <n v="2"/>
    <d v="1899-12-30T00:00:53"/>
    <n v="62.016666666667192"/>
    <x v="12"/>
    <x v="0"/>
  </r>
  <r>
    <x v="0"/>
    <s v="2025018622"/>
    <x v="0"/>
    <x v="269"/>
    <s v="E8084LFF"/>
    <d v="2025-03-10T00:00:00"/>
    <x v="2"/>
    <s v="200223"/>
    <x v="0"/>
    <s v="PA"/>
    <x v="1"/>
    <x v="0"/>
    <d v="2025-03-10T00:00:00"/>
    <d v="1899-12-30T16:09:26"/>
    <d v="2025-03-10T00:00:00"/>
    <d v="1899-12-30T16:10:02"/>
    <d v="2025-03-10T00:00:00"/>
    <d v="1899-12-30T17:14:18"/>
    <x v="0"/>
    <x v="0"/>
    <s v="8043259099"/>
    <s v="EXW"/>
    <d v="1899-12-30T01:04:52"/>
    <x v="730"/>
    <d v="1899-12-30T00:00:36"/>
    <s v="Granel"/>
    <s v="E001"/>
    <x v="1"/>
    <d v="1899-12-30T01:04:52"/>
    <d v="1899-12-30T01:04:16"/>
    <x v="7"/>
    <x v="11"/>
    <x v="3"/>
    <x v="0"/>
    <n v="0"/>
    <n v="0"/>
    <x v="0"/>
    <x v="0"/>
    <x v="2"/>
    <n v="0"/>
    <x v="0"/>
    <x v="0"/>
    <d v="1899-12-30T00:00:36"/>
    <d v="1899-12-30T00:00:36"/>
    <x v="0"/>
    <m/>
    <m/>
    <d v="1899-12-30T00:00:00"/>
    <d v="1899-12-30T01:04:52"/>
    <n v="2"/>
    <d v="1899-12-30T00:00:36"/>
    <n v="64.866666666672117"/>
    <x v="12"/>
    <x v="0"/>
  </r>
  <r>
    <x v="0"/>
    <s v="2025018626"/>
    <x v="0"/>
    <x v="178"/>
    <s v="E2560KTJ"/>
    <d v="2025-03-10T00:00:00"/>
    <x v="2"/>
    <s v="200223"/>
    <x v="0"/>
    <s v="PA"/>
    <x v="1"/>
    <x v="0"/>
    <d v="2025-03-10T00:00:00"/>
    <d v="1899-12-30T16:15:03"/>
    <d v="2025-03-10T00:00:00"/>
    <d v="1899-12-30T16:15:44"/>
    <d v="2025-03-10T00:00:00"/>
    <d v="1899-12-30T17:16:10"/>
    <x v="0"/>
    <x v="0"/>
    <s v="8043259100"/>
    <s v="EXW"/>
    <d v="1899-12-30T01:01:07"/>
    <x v="731"/>
    <d v="1899-12-30T00:00:41"/>
    <s v="Granel"/>
    <s v="E001"/>
    <x v="1"/>
    <d v="1899-12-30T01:01:07"/>
    <d v="1899-12-30T01:00:26"/>
    <x v="7"/>
    <x v="11"/>
    <x v="3"/>
    <x v="0"/>
    <n v="0"/>
    <n v="0"/>
    <x v="0"/>
    <x v="0"/>
    <x v="2"/>
    <n v="0"/>
    <x v="0"/>
    <x v="0"/>
    <d v="1899-12-30T00:00:41"/>
    <d v="1899-12-30T00:00:41"/>
    <x v="0"/>
    <m/>
    <m/>
    <d v="1899-12-30T00:00:00"/>
    <d v="1899-12-30T01:01:07"/>
    <n v="2"/>
    <d v="1899-12-30T00:00:41"/>
    <n v="61.116666666667214"/>
    <x v="12"/>
    <x v="0"/>
  </r>
  <r>
    <x v="0"/>
    <s v="2025018635"/>
    <x v="0"/>
    <x v="230"/>
    <s v="E3495JXR"/>
    <d v="2025-03-10T00:00:00"/>
    <x v="2"/>
    <s v="200223"/>
    <x v="0"/>
    <s v="PA"/>
    <x v="1"/>
    <x v="0"/>
    <d v="2025-03-10T00:00:00"/>
    <d v="1899-12-30T16:27:20"/>
    <d v="2025-03-10T00:00:00"/>
    <d v="1899-12-30T16:28:06"/>
    <d v="2025-03-10T00:00:00"/>
    <d v="1899-12-30T17:22:31"/>
    <x v="0"/>
    <x v="0"/>
    <s v="8043259101"/>
    <s v="EXW"/>
    <d v="1899-12-30T00:55:11"/>
    <x v="732"/>
    <d v="1899-12-30T00:00:46"/>
    <s v="Granel"/>
    <s v="E001"/>
    <x v="1"/>
    <d v="1899-12-30T00:55:11"/>
    <d v="1899-12-30T00:54:25"/>
    <x v="7"/>
    <x v="11"/>
    <x v="3"/>
    <x v="0"/>
    <n v="0"/>
    <n v="0"/>
    <x v="0"/>
    <x v="0"/>
    <x v="2"/>
    <n v="0"/>
    <x v="0"/>
    <x v="0"/>
    <d v="1899-12-30T00:00:46"/>
    <d v="1899-12-30T00:00:46"/>
    <x v="0"/>
    <m/>
    <m/>
    <d v="1899-12-30T00:00:00"/>
    <d v="1899-12-30T00:55:11"/>
    <n v="2"/>
    <d v="1899-12-30T00:00:46"/>
    <n v="55.183333333334339"/>
    <x v="12"/>
    <x v="0"/>
  </r>
  <r>
    <x v="0"/>
    <s v="2025018663"/>
    <x v="0"/>
    <x v="298"/>
    <s v="E7602JZZ"/>
    <d v="2025-03-10T00:00:00"/>
    <x v="2"/>
    <s v="200223"/>
    <x v="0"/>
    <s v="PA"/>
    <x v="1"/>
    <x v="0"/>
    <d v="2025-03-10T00:00:00"/>
    <d v="1899-12-30T17:12:27"/>
    <d v="2025-03-10T00:00:00"/>
    <d v="1899-12-30T17:13:49"/>
    <d v="2025-03-10T00:00:00"/>
    <d v="1899-12-30T17:31:08"/>
    <x v="0"/>
    <x v="0"/>
    <s v="8043259103"/>
    <s v="EXW"/>
    <d v="1899-12-30T00:18:41"/>
    <x v="733"/>
    <d v="1899-12-30T00:01:22"/>
    <s v="Granel"/>
    <s v="E001"/>
    <x v="1"/>
    <d v="1899-12-30T00:18:41"/>
    <d v="1899-12-30T00:17:19"/>
    <x v="11"/>
    <x v="11"/>
    <x v="3"/>
    <x v="0"/>
    <n v="0"/>
    <n v="0"/>
    <x v="0"/>
    <x v="0"/>
    <x v="2"/>
    <n v="0"/>
    <x v="0"/>
    <x v="1"/>
    <d v="1899-12-30T00:01:22"/>
    <d v="1899-12-30T00:01:22"/>
    <x v="0"/>
    <m/>
    <m/>
    <d v="1899-12-30T00:00:00"/>
    <d v="1899-12-30T00:18:41"/>
    <n v="2"/>
    <d v="1899-12-30T00:01:22"/>
    <n v="18.683333333323198"/>
    <x v="12"/>
    <x v="1"/>
  </r>
  <r>
    <x v="0"/>
    <s v="2025018687"/>
    <x v="0"/>
    <x v="299"/>
    <s v="E4359KCH"/>
    <d v="2025-03-10T00:00:00"/>
    <x v="2"/>
    <s v="200223"/>
    <x v="0"/>
    <s v="PA"/>
    <x v="1"/>
    <x v="0"/>
    <d v="2025-03-10T00:00:00"/>
    <d v="1899-12-30T18:13:31"/>
    <d v="2025-03-10T00:00:00"/>
    <d v="1899-12-30T18:14:19"/>
    <d v="2025-03-10T00:00:00"/>
    <d v="1899-12-30T19:17:12"/>
    <x v="0"/>
    <x v="0"/>
    <s v="8043259109"/>
    <s v="EXW"/>
    <d v="1899-12-30T01:03:41"/>
    <x v="734"/>
    <d v="1899-12-30T00:00:48"/>
    <s v="Granel"/>
    <s v="E001"/>
    <x v="1"/>
    <d v="1899-12-30T01:03:41"/>
    <d v="1899-12-30T01:02:53"/>
    <x v="8"/>
    <x v="11"/>
    <x v="3"/>
    <x v="0"/>
    <n v="0"/>
    <n v="0"/>
    <x v="0"/>
    <x v="0"/>
    <x v="2"/>
    <n v="0"/>
    <x v="0"/>
    <x v="0"/>
    <d v="1899-12-30T00:00:48"/>
    <d v="1899-12-30T00:00:48"/>
    <x v="0"/>
    <m/>
    <m/>
    <d v="1899-12-30T00:00:00"/>
    <d v="1899-12-30T01:03:41"/>
    <n v="2"/>
    <d v="1899-12-30T00:00:48"/>
    <n v="63.683333333337742"/>
    <x v="10"/>
    <x v="0"/>
  </r>
  <r>
    <x v="0"/>
    <s v="2025018695"/>
    <x v="0"/>
    <x v="300"/>
    <s v="E7827MPP"/>
    <d v="2025-03-10T00:00:00"/>
    <x v="2"/>
    <s v="200223"/>
    <x v="0"/>
    <s v="PA"/>
    <x v="1"/>
    <x v="0"/>
    <d v="2025-03-10T00:00:00"/>
    <d v="1899-12-30T19:06:33"/>
    <d v="2025-03-10T00:00:00"/>
    <d v="1899-12-30T19:07:44"/>
    <d v="2025-03-10T00:00:00"/>
    <d v="1899-12-30T19:24:31"/>
    <x v="0"/>
    <x v="0"/>
    <s v="8043259110"/>
    <s v="EXW"/>
    <d v="1899-12-30T00:17:58"/>
    <x v="735"/>
    <d v="1899-12-30T00:01:11"/>
    <s v="Granel"/>
    <s v="E001"/>
    <x v="1"/>
    <d v="1899-12-30T00:17:58"/>
    <d v="1899-12-30T00:16:47"/>
    <x v="12"/>
    <x v="11"/>
    <x v="3"/>
    <x v="0"/>
    <n v="0"/>
    <n v="0"/>
    <x v="0"/>
    <x v="0"/>
    <x v="2"/>
    <n v="0"/>
    <x v="0"/>
    <x v="1"/>
    <d v="1899-12-30T00:01:11"/>
    <d v="1899-12-30T00:01:11"/>
    <x v="0"/>
    <m/>
    <m/>
    <d v="1899-12-30T00:00:00"/>
    <d v="1899-12-30T00:17:58"/>
    <n v="2"/>
    <d v="1899-12-30T00:01:11"/>
    <n v="17.966666666663986"/>
    <x v="10"/>
    <x v="1"/>
  </r>
  <r>
    <x v="0"/>
    <s v="2025018696"/>
    <x v="0"/>
    <x v="203"/>
    <s v="E0206MKX"/>
    <d v="2025-03-10T00:00:00"/>
    <x v="2"/>
    <s v="200223"/>
    <x v="0"/>
    <s v="PA"/>
    <x v="1"/>
    <x v="0"/>
    <d v="2025-03-10T00:00:00"/>
    <d v="1899-12-30T19:08:56"/>
    <d v="2025-03-10T00:00:00"/>
    <d v="1899-12-30T19:09:48"/>
    <d v="2025-03-10T00:00:00"/>
    <d v="1899-12-30T19:29:49"/>
    <x v="0"/>
    <x v="0"/>
    <s v="8043259111"/>
    <s v="EXW"/>
    <d v="1899-12-30T00:20:53"/>
    <x v="381"/>
    <d v="1899-12-30T00:00:52"/>
    <s v="Granel"/>
    <s v="E001"/>
    <x v="1"/>
    <d v="1899-12-30T00:20:53"/>
    <d v="1899-12-30T00:20:01"/>
    <x v="12"/>
    <x v="11"/>
    <x v="3"/>
    <x v="0"/>
    <n v="0"/>
    <n v="0"/>
    <x v="0"/>
    <x v="0"/>
    <x v="2"/>
    <n v="0"/>
    <x v="0"/>
    <x v="1"/>
    <d v="1899-12-30T00:00:52"/>
    <d v="1899-12-30T00:00:52"/>
    <x v="0"/>
    <m/>
    <m/>
    <d v="1899-12-30T00:00:00"/>
    <d v="1899-12-30T00:20:53"/>
    <n v="2"/>
    <d v="1899-12-30T00:00:52"/>
    <n v="20.883333333340808"/>
    <x v="10"/>
    <x v="1"/>
  </r>
  <r>
    <x v="0"/>
    <s v="2025018697"/>
    <x v="0"/>
    <x v="292"/>
    <s v="E7384MXZ"/>
    <d v="2025-03-10T00:00:00"/>
    <x v="2"/>
    <s v="200223"/>
    <x v="0"/>
    <s v="PA"/>
    <x v="1"/>
    <x v="0"/>
    <d v="2025-03-10T00:00:00"/>
    <d v="1899-12-30T19:10:02"/>
    <d v="2025-03-10T00:00:00"/>
    <d v="1899-12-30T19:11:53"/>
    <d v="2025-03-10T00:00:00"/>
    <d v="1899-12-30T19:37:17"/>
    <x v="0"/>
    <x v="0"/>
    <s v="8043259112"/>
    <s v="EXW"/>
    <d v="1899-12-30T00:27:15"/>
    <x v="736"/>
    <d v="1899-12-30T00:01:51"/>
    <s v="Granel"/>
    <s v="E001"/>
    <x v="1"/>
    <d v="1899-12-30T00:27:15"/>
    <d v="1899-12-30T00:25:24"/>
    <x v="12"/>
    <x v="11"/>
    <x v="3"/>
    <x v="0"/>
    <n v="0"/>
    <n v="0"/>
    <x v="0"/>
    <x v="0"/>
    <x v="2"/>
    <n v="0"/>
    <x v="0"/>
    <x v="1"/>
    <d v="1899-12-30T00:01:51"/>
    <d v="1899-12-30T00:01:51"/>
    <x v="0"/>
    <m/>
    <m/>
    <d v="1899-12-30T00:00:00"/>
    <d v="1899-12-30T00:27:15"/>
    <n v="2"/>
    <d v="1899-12-30T00:01:51"/>
    <n v="27.249999999998344"/>
    <x v="10"/>
    <x v="1"/>
  </r>
  <r>
    <x v="0"/>
    <s v="2025018698"/>
    <x v="0"/>
    <x v="301"/>
    <s v="E7670MCM"/>
    <d v="2025-03-10T00:00:00"/>
    <x v="2"/>
    <s v="200223"/>
    <x v="0"/>
    <s v="PA"/>
    <x v="1"/>
    <x v="0"/>
    <d v="2025-03-10T00:00:00"/>
    <d v="1899-12-30T19:11:27"/>
    <d v="2025-03-10T00:00:00"/>
    <d v="1899-12-30T19:12:11"/>
    <d v="2025-03-10T00:00:00"/>
    <d v="1899-12-30T19:51:39"/>
    <x v="0"/>
    <x v="0"/>
    <s v="8043259113"/>
    <s v="EXW"/>
    <d v="1899-12-30T00:40:12"/>
    <x v="737"/>
    <d v="1899-12-30T00:00:44"/>
    <s v="Granel"/>
    <s v="E001"/>
    <x v="1"/>
    <d v="1899-12-30T00:40:12"/>
    <d v="1899-12-30T00:39:28"/>
    <x v="12"/>
    <x v="11"/>
    <x v="3"/>
    <x v="0"/>
    <n v="0"/>
    <n v="0"/>
    <x v="0"/>
    <x v="0"/>
    <x v="2"/>
    <n v="0"/>
    <x v="0"/>
    <x v="1"/>
    <d v="1899-12-30T00:00:44"/>
    <d v="1899-12-30T00:00:44"/>
    <x v="0"/>
    <m/>
    <m/>
    <d v="1899-12-30T00:00:00"/>
    <d v="1899-12-30T00:40:12"/>
    <n v="2"/>
    <d v="1899-12-30T00:00:44"/>
    <n v="40.199999999990453"/>
    <x v="10"/>
    <x v="1"/>
  </r>
  <r>
    <x v="0"/>
    <s v="2025018699"/>
    <x v="0"/>
    <x v="302"/>
    <s v="E5558MNP"/>
    <d v="2025-03-10T00:00:00"/>
    <x v="2"/>
    <s v="200223"/>
    <x v="0"/>
    <s v="PA"/>
    <x v="1"/>
    <x v="0"/>
    <d v="2025-03-10T00:00:00"/>
    <d v="1899-12-30T19:12:45"/>
    <d v="2025-03-10T00:00:00"/>
    <d v="1899-12-30T19:13:36"/>
    <d v="2025-03-10T00:00:00"/>
    <d v="1899-12-30T19:59:36"/>
    <x v="0"/>
    <x v="0"/>
    <s v="8043259114"/>
    <s v="EXW"/>
    <d v="1899-12-30T00:46:51"/>
    <x v="738"/>
    <d v="1899-12-30T00:00:51"/>
    <s v="Granel"/>
    <s v="E001"/>
    <x v="1"/>
    <d v="1899-12-30T00:46:51"/>
    <d v="1899-12-30T00:46:00"/>
    <x v="12"/>
    <x v="11"/>
    <x v="3"/>
    <x v="0"/>
    <n v="0"/>
    <n v="0"/>
    <x v="0"/>
    <x v="0"/>
    <x v="2"/>
    <n v="0"/>
    <x v="0"/>
    <x v="0"/>
    <d v="1899-12-30T00:00:51"/>
    <d v="1899-12-30T00:00:51"/>
    <x v="0"/>
    <m/>
    <m/>
    <d v="1899-12-30T00:00:00"/>
    <d v="1899-12-30T00:46:51"/>
    <n v="2"/>
    <d v="1899-12-30T00:00:51"/>
    <n v="46.850000000011157"/>
    <x v="10"/>
    <x v="0"/>
  </r>
  <r>
    <x v="0"/>
    <s v="2025018700"/>
    <x v="0"/>
    <x v="259"/>
    <s v="E3444MGY"/>
    <d v="2025-03-10T00:00:00"/>
    <x v="2"/>
    <s v="200223"/>
    <x v="0"/>
    <s v="PA"/>
    <x v="1"/>
    <x v="0"/>
    <d v="2025-03-10T00:00:00"/>
    <d v="1899-12-30T19:14:33"/>
    <d v="2025-03-10T00:00:00"/>
    <d v="1899-12-30T19:15:50"/>
    <d v="2025-03-10T00:00:00"/>
    <d v="1899-12-30T20:06:29"/>
    <x v="0"/>
    <x v="0"/>
    <s v="8043259115"/>
    <s v="EXW"/>
    <d v="1899-12-30T00:51:56"/>
    <x v="739"/>
    <d v="1899-12-30T00:01:17"/>
    <s v="Granel"/>
    <s v="E001"/>
    <x v="1"/>
    <d v="1899-12-30T00:51:56"/>
    <d v="1899-12-30T00:50:39"/>
    <x v="12"/>
    <x v="11"/>
    <x v="3"/>
    <x v="0"/>
    <n v="0"/>
    <n v="0"/>
    <x v="0"/>
    <x v="0"/>
    <x v="2"/>
    <n v="0"/>
    <x v="0"/>
    <x v="0"/>
    <d v="1899-12-30T00:01:17"/>
    <d v="1899-12-30T00:01:17"/>
    <x v="0"/>
    <m/>
    <m/>
    <d v="1899-12-30T00:00:00"/>
    <d v="1899-12-30T00:51:56"/>
    <n v="2"/>
    <d v="1899-12-30T00:01:17"/>
    <n v="51.933333333340862"/>
    <x v="13"/>
    <x v="0"/>
  </r>
  <r>
    <x v="0"/>
    <s v="2025018701"/>
    <x v="0"/>
    <x v="303"/>
    <s v="E2313MNJ"/>
    <d v="2025-03-10T00:00:00"/>
    <x v="2"/>
    <s v="200223"/>
    <x v="0"/>
    <s v="PA"/>
    <x v="1"/>
    <x v="0"/>
    <d v="2025-03-10T00:00:00"/>
    <d v="1899-12-30T19:15:18"/>
    <d v="2025-03-10T00:00:00"/>
    <d v="1899-12-30T19:16:15"/>
    <d v="2025-03-10T00:00:00"/>
    <d v="1899-12-30T20:15:43"/>
    <x v="0"/>
    <x v="0"/>
    <s v="8043259118"/>
    <s v="EXW"/>
    <d v="1899-12-30T01:00:25"/>
    <x v="740"/>
    <d v="1899-12-30T00:00:57"/>
    <s v="Granel"/>
    <s v="E001"/>
    <x v="1"/>
    <d v="1899-12-30T01:00:25"/>
    <d v="1899-12-30T00:59:28"/>
    <x v="12"/>
    <x v="11"/>
    <x v="3"/>
    <x v="0"/>
    <n v="0"/>
    <n v="0"/>
    <x v="0"/>
    <x v="0"/>
    <x v="2"/>
    <n v="0"/>
    <x v="0"/>
    <x v="0"/>
    <d v="1899-12-30T00:00:57"/>
    <d v="1899-12-30T00:00:57"/>
    <x v="0"/>
    <m/>
    <m/>
    <d v="1899-12-30T00:00:00"/>
    <d v="1899-12-30T01:00:25"/>
    <n v="2"/>
    <d v="1899-12-30T00:00:57"/>
    <n v="60.41666666666886"/>
    <x v="13"/>
    <x v="0"/>
  </r>
  <r>
    <x v="0"/>
    <s v="2025018768"/>
    <x v="0"/>
    <x v="231"/>
    <s v="E3402LTY"/>
    <d v="2025-03-11T00:00:00"/>
    <x v="2"/>
    <s v="200223"/>
    <x v="0"/>
    <s v="PA"/>
    <x v="1"/>
    <x v="0"/>
    <d v="2025-03-11T00:00:00"/>
    <d v="1899-12-30T07:59:58"/>
    <d v="2025-03-11T00:00:00"/>
    <d v="1899-12-30T08:03:40"/>
    <d v="2025-03-11T00:00:00"/>
    <d v="1899-12-30T08:25:37"/>
    <x v="0"/>
    <x v="0"/>
    <s v="8043259142"/>
    <s v="EXW"/>
    <d v="1899-12-30T00:25:39"/>
    <x v="741"/>
    <d v="1899-12-30T00:03:42"/>
    <s v="Granel"/>
    <s v="E001"/>
    <x v="1"/>
    <d v="1899-12-30T00:25:39"/>
    <d v="1899-12-30T00:21:57"/>
    <x v="2"/>
    <x v="12"/>
    <x v="3"/>
    <x v="0"/>
    <n v="0"/>
    <n v="0"/>
    <x v="0"/>
    <x v="0"/>
    <x v="2"/>
    <n v="0"/>
    <x v="0"/>
    <x v="1"/>
    <d v="1899-12-30T00:03:42"/>
    <d v="1899-12-30T00:03:42"/>
    <x v="0"/>
    <m/>
    <m/>
    <d v="1899-12-30T00:00:00"/>
    <d v="1899-12-30T00:25:39"/>
    <n v="3"/>
    <d v="1899-12-30T00:03:42"/>
    <n v="25.650000000000013"/>
    <x v="2"/>
    <x v="1"/>
  </r>
  <r>
    <x v="0"/>
    <s v="2025018769"/>
    <x v="0"/>
    <x v="236"/>
    <s v="E9183LVG"/>
    <d v="2025-03-11T00:00:00"/>
    <x v="2"/>
    <s v="200223"/>
    <x v="0"/>
    <s v="PA"/>
    <x v="0"/>
    <x v="0"/>
    <d v="2025-03-11T00:00:00"/>
    <d v="1899-12-30T08:00:46"/>
    <d v="2025-03-11T00:00:00"/>
    <d v="1899-12-30T08:03:58"/>
    <d v="2025-03-11T00:00:00"/>
    <d v="1899-12-30T08:47:18"/>
    <x v="0"/>
    <x v="0"/>
    <s v="8043259147"/>
    <s v="EXW"/>
    <d v="1899-12-30T00:46:32"/>
    <x v="742"/>
    <d v="1899-12-30T00:03:12"/>
    <s v="Granel"/>
    <s v="E001"/>
    <x v="1"/>
    <d v="1899-12-30T00:46:32"/>
    <d v="1899-12-30T00:43:20"/>
    <x v="3"/>
    <x v="12"/>
    <x v="3"/>
    <x v="0"/>
    <n v="0"/>
    <n v="0"/>
    <x v="0"/>
    <x v="0"/>
    <x v="2"/>
    <n v="0"/>
    <x v="0"/>
    <x v="0"/>
    <d v="1899-12-30T00:03:12"/>
    <d v="1899-12-30T00:03:12"/>
    <x v="0"/>
    <m/>
    <m/>
    <d v="1899-12-30T00:00:00"/>
    <d v="1899-12-30T00:46:32"/>
    <n v="3"/>
    <d v="1899-12-30T00:03:12"/>
    <n v="46.533333333340821"/>
    <x v="2"/>
    <x v="0"/>
  </r>
  <r>
    <x v="0"/>
    <s v="2025018773"/>
    <x v="0"/>
    <x v="304"/>
    <s v="E7707LYV"/>
    <d v="2025-03-11T00:00:00"/>
    <x v="2"/>
    <s v="200223"/>
    <x v="0"/>
    <s v="PA"/>
    <x v="1"/>
    <x v="0"/>
    <d v="2025-03-11T00:00:00"/>
    <d v="1899-12-30T08:11:33"/>
    <d v="2025-03-11T00:00:00"/>
    <d v="1899-12-30T08:13:38"/>
    <d v="2025-03-11T00:00:00"/>
    <d v="1899-12-30T08:50:13"/>
    <x v="0"/>
    <x v="0"/>
    <s v="8043259148"/>
    <s v="EXW"/>
    <d v="1899-12-30T00:38:40"/>
    <x v="743"/>
    <d v="1899-12-30T00:02:05"/>
    <s v="Granel"/>
    <s v="E001"/>
    <x v="1"/>
    <d v="1899-12-30T00:38:40"/>
    <d v="1899-12-30T00:36:35"/>
    <x v="3"/>
    <x v="12"/>
    <x v="3"/>
    <x v="0"/>
    <n v="0"/>
    <n v="0"/>
    <x v="0"/>
    <x v="0"/>
    <x v="2"/>
    <n v="0"/>
    <x v="0"/>
    <x v="1"/>
    <d v="1899-12-30T00:02:05"/>
    <d v="1899-12-30T00:02:05"/>
    <x v="0"/>
    <m/>
    <m/>
    <d v="1899-12-30T00:00:00"/>
    <d v="1899-12-30T00:38:40"/>
    <n v="3"/>
    <d v="1899-12-30T00:02:05"/>
    <n v="38.666666666663943"/>
    <x v="2"/>
    <x v="1"/>
  </r>
  <r>
    <x v="0"/>
    <s v="2025018774"/>
    <x v="0"/>
    <x v="287"/>
    <s v="E0692MJK"/>
    <d v="2025-03-11T00:00:00"/>
    <x v="2"/>
    <s v="200223"/>
    <x v="0"/>
    <s v="PA"/>
    <x v="1"/>
    <x v="0"/>
    <d v="2025-03-11T00:00:00"/>
    <d v="1899-12-30T08:12:31"/>
    <d v="2025-03-11T00:00:00"/>
    <d v="1899-12-30T08:14:09"/>
    <d v="2025-03-11T00:00:00"/>
    <d v="1899-12-30T08:52:07"/>
    <x v="0"/>
    <x v="0"/>
    <s v="8043259149"/>
    <s v="EXW"/>
    <d v="1899-12-30T00:39:36"/>
    <x v="744"/>
    <d v="1899-12-30T00:01:38"/>
    <s v="Granel"/>
    <s v="E001"/>
    <x v="1"/>
    <d v="1899-12-30T00:39:36"/>
    <d v="1899-12-30T00:37:58"/>
    <x v="3"/>
    <x v="12"/>
    <x v="3"/>
    <x v="0"/>
    <n v="0"/>
    <n v="0"/>
    <x v="0"/>
    <x v="0"/>
    <x v="2"/>
    <n v="0"/>
    <x v="0"/>
    <x v="1"/>
    <d v="1899-12-30T00:01:38"/>
    <d v="1899-12-30T00:01:38"/>
    <x v="0"/>
    <m/>
    <m/>
    <d v="1899-12-30T00:00:00"/>
    <d v="1899-12-30T00:39:36"/>
    <n v="3"/>
    <d v="1899-12-30T00:01:38"/>
    <n v="39.600000000000037"/>
    <x v="2"/>
    <x v="1"/>
  </r>
  <r>
    <x v="0"/>
    <s v="2025018778"/>
    <x v="0"/>
    <x v="268"/>
    <s v="E2601LKX"/>
    <d v="2025-03-11T00:00:00"/>
    <x v="2"/>
    <s v="200223"/>
    <x v="0"/>
    <s v="PA"/>
    <x v="1"/>
    <x v="0"/>
    <d v="2025-03-11T00:00:00"/>
    <d v="1899-12-30T08:15:24"/>
    <d v="2025-03-11T00:00:00"/>
    <d v="1899-12-30T08:16:13"/>
    <d v="2025-03-11T00:00:00"/>
    <d v="1899-12-30T08:54:22"/>
    <x v="0"/>
    <x v="0"/>
    <s v="8043259150"/>
    <s v="EXW"/>
    <d v="1899-12-30T00:38:58"/>
    <x v="745"/>
    <d v="1899-12-30T00:00:49"/>
    <s v="Granel"/>
    <s v="E001"/>
    <x v="1"/>
    <d v="1899-12-30T00:38:58"/>
    <d v="1899-12-30T00:38:09"/>
    <x v="3"/>
    <x v="12"/>
    <x v="3"/>
    <x v="0"/>
    <n v="0"/>
    <n v="0"/>
    <x v="0"/>
    <x v="0"/>
    <x v="2"/>
    <n v="0"/>
    <x v="0"/>
    <x v="1"/>
    <d v="1899-12-30T00:00:49"/>
    <d v="1899-12-30T00:00:49"/>
    <x v="0"/>
    <m/>
    <m/>
    <d v="1899-12-30T00:00:00"/>
    <d v="1899-12-30T00:38:58"/>
    <n v="3"/>
    <d v="1899-12-30T00:00:49"/>
    <n v="38.966666666659194"/>
    <x v="2"/>
    <x v="1"/>
  </r>
  <r>
    <x v="0"/>
    <s v="2025018792"/>
    <x v="0"/>
    <x v="39"/>
    <s v="E6460JLT"/>
    <d v="2025-03-11T00:00:00"/>
    <x v="2"/>
    <s v="200223"/>
    <x v="0"/>
    <s v="PA"/>
    <x v="1"/>
    <x v="0"/>
    <d v="2025-03-11T00:00:00"/>
    <d v="1899-12-30T08:44:07"/>
    <d v="2025-03-11T00:00:00"/>
    <d v="1899-12-30T08:46:22"/>
    <d v="2025-03-11T00:00:00"/>
    <d v="1899-12-30T09:06:22"/>
    <x v="0"/>
    <x v="0"/>
    <s v="8043259153"/>
    <s v="EXW"/>
    <d v="1899-12-30T00:22:15"/>
    <x v="746"/>
    <d v="1899-12-30T00:02:15"/>
    <s v="Granel"/>
    <s v="E001"/>
    <x v="1"/>
    <d v="1899-12-30T00:22:15"/>
    <d v="1899-12-30T00:20:00"/>
    <x v="3"/>
    <x v="12"/>
    <x v="3"/>
    <x v="0"/>
    <n v="0"/>
    <n v="0"/>
    <x v="0"/>
    <x v="0"/>
    <x v="2"/>
    <n v="0"/>
    <x v="0"/>
    <x v="1"/>
    <d v="1899-12-30T00:02:15"/>
    <d v="1899-12-30T00:02:15"/>
    <x v="0"/>
    <m/>
    <m/>
    <d v="1899-12-30T00:00:00"/>
    <d v="1899-12-30T00:22:15"/>
    <n v="3"/>
    <d v="1899-12-30T00:02:15"/>
    <n v="22.250000000001638"/>
    <x v="3"/>
    <x v="1"/>
  </r>
  <r>
    <x v="0"/>
    <s v="2025018807"/>
    <x v="0"/>
    <x v="247"/>
    <s v="E4244MTP"/>
    <d v="2025-03-11T00:00:00"/>
    <x v="2"/>
    <s v="200223"/>
    <x v="0"/>
    <s v="PA"/>
    <x v="0"/>
    <x v="0"/>
    <d v="2025-03-11T00:00:00"/>
    <d v="1899-12-30T09:06:11"/>
    <d v="2025-03-11T00:00:00"/>
    <d v="1899-12-30T09:08:53"/>
    <d v="2025-03-11T00:00:00"/>
    <d v="1899-12-30T09:28:43"/>
    <x v="0"/>
    <x v="0"/>
    <s v="8043259155"/>
    <s v="EXW"/>
    <d v="1899-12-30T00:22:32"/>
    <x v="747"/>
    <d v="1899-12-30T00:02:42"/>
    <s v="Granel"/>
    <s v="E001"/>
    <x v="1"/>
    <d v="1899-12-30T00:22:32"/>
    <d v="1899-12-30T00:19:50"/>
    <x v="4"/>
    <x v="12"/>
    <x v="3"/>
    <x v="0"/>
    <n v="0"/>
    <n v="0"/>
    <x v="0"/>
    <x v="0"/>
    <x v="2"/>
    <n v="0"/>
    <x v="0"/>
    <x v="1"/>
    <d v="1899-12-30T00:02:42"/>
    <d v="1899-12-30T00:02:42"/>
    <x v="0"/>
    <m/>
    <m/>
    <d v="1899-12-30T00:00:00"/>
    <d v="1899-12-30T00:22:32"/>
    <n v="3"/>
    <d v="1899-12-30T00:02:42"/>
    <n v="22.53333333333595"/>
    <x v="3"/>
    <x v="1"/>
  </r>
  <r>
    <x v="0"/>
    <s v="2025018812"/>
    <x v="0"/>
    <x v="196"/>
    <s v="E7040MVL"/>
    <d v="2025-03-11T00:00:00"/>
    <x v="2"/>
    <s v="200223"/>
    <x v="0"/>
    <s v="PA"/>
    <x v="0"/>
    <x v="0"/>
    <d v="2025-03-11T00:00:00"/>
    <d v="1899-12-30T09:11:58"/>
    <d v="2025-03-11T00:00:00"/>
    <d v="1899-12-30T09:13:30"/>
    <d v="2025-03-11T00:00:00"/>
    <d v="1899-12-30T09:45:53"/>
    <x v="0"/>
    <x v="0"/>
    <s v="8043259157"/>
    <s v="EXW"/>
    <d v="1899-12-30T00:33:55"/>
    <x v="748"/>
    <d v="1899-12-30T00:01:32"/>
    <s v="Granel"/>
    <s v="E001"/>
    <x v="1"/>
    <d v="1899-12-30T00:33:55"/>
    <d v="1899-12-30T00:32:23"/>
    <x v="4"/>
    <x v="12"/>
    <x v="3"/>
    <x v="0"/>
    <n v="0"/>
    <n v="0"/>
    <x v="0"/>
    <x v="0"/>
    <x v="2"/>
    <n v="0"/>
    <x v="0"/>
    <x v="1"/>
    <d v="1899-12-30T00:01:32"/>
    <d v="1899-12-30T00:01:32"/>
    <x v="0"/>
    <m/>
    <m/>
    <d v="1899-12-30T00:00:00"/>
    <d v="1899-12-30T00:33:55"/>
    <n v="3"/>
    <d v="1899-12-30T00:01:32"/>
    <n v="33.916666666665598"/>
    <x v="3"/>
    <x v="1"/>
  </r>
  <r>
    <x v="0"/>
    <s v="2025018815"/>
    <x v="0"/>
    <x v="235"/>
    <s v="E2662MDH"/>
    <d v="2025-03-11T00:00:00"/>
    <x v="2"/>
    <s v="200223"/>
    <x v="0"/>
    <s v="PA"/>
    <x v="1"/>
    <x v="0"/>
    <d v="2025-03-11T00:00:00"/>
    <d v="1899-12-30T09:18:30"/>
    <d v="2025-03-11T00:00:00"/>
    <d v="1899-12-30T09:20:26"/>
    <d v="2025-03-11T00:00:00"/>
    <d v="1899-12-30T09:55:45"/>
    <x v="0"/>
    <x v="0"/>
    <s v="8043259161"/>
    <s v="EXW"/>
    <d v="1899-12-30T00:37:15"/>
    <x v="749"/>
    <d v="1899-12-30T00:01:56"/>
    <s v="Granel"/>
    <s v="E001"/>
    <x v="1"/>
    <d v="1899-12-30T00:37:15"/>
    <d v="1899-12-30T00:35:19"/>
    <x v="4"/>
    <x v="12"/>
    <x v="3"/>
    <x v="0"/>
    <n v="0"/>
    <n v="0"/>
    <x v="0"/>
    <x v="0"/>
    <x v="2"/>
    <n v="0"/>
    <x v="0"/>
    <x v="1"/>
    <d v="1899-12-30T00:01:56"/>
    <d v="1899-12-30T00:01:56"/>
    <x v="0"/>
    <m/>
    <m/>
    <d v="1899-12-30T00:00:00"/>
    <d v="1899-12-30T00:37:15"/>
    <n v="3"/>
    <d v="1899-12-30T00:01:56"/>
    <n v="37.250000000006381"/>
    <x v="3"/>
    <x v="1"/>
  </r>
  <r>
    <x v="0"/>
    <s v="2025018826"/>
    <x v="0"/>
    <x v="125"/>
    <s v="E7074HMN"/>
    <d v="2025-03-11T00:00:00"/>
    <x v="2"/>
    <s v="200223"/>
    <x v="0"/>
    <s v="PA"/>
    <x v="1"/>
    <x v="0"/>
    <d v="2025-03-11T00:00:00"/>
    <d v="1899-12-30T09:34:23"/>
    <d v="2025-03-11T00:00:00"/>
    <d v="1899-12-30T09:35:27"/>
    <d v="2025-03-11T00:00:00"/>
    <d v="1899-12-30T10:10:36"/>
    <x v="0"/>
    <x v="0"/>
    <s v="8043259162"/>
    <s v="EXW"/>
    <d v="1899-12-30T00:36:13"/>
    <x v="750"/>
    <d v="1899-12-30T00:01:04"/>
    <s v="Granel"/>
    <s v="E001"/>
    <x v="1"/>
    <d v="1899-12-30T00:36:13"/>
    <d v="1899-12-30T00:35:09"/>
    <x v="4"/>
    <x v="12"/>
    <x v="3"/>
    <x v="0"/>
    <n v="0"/>
    <n v="0"/>
    <x v="0"/>
    <x v="0"/>
    <x v="2"/>
    <n v="0"/>
    <x v="0"/>
    <x v="1"/>
    <d v="1899-12-30T00:01:04"/>
    <d v="1899-12-30T00:01:04"/>
    <x v="0"/>
    <m/>
    <m/>
    <d v="1899-12-30T00:00:00"/>
    <d v="1899-12-30T00:36:13"/>
    <n v="3"/>
    <d v="1899-12-30T00:01:04"/>
    <n v="36.216666666676829"/>
    <x v="4"/>
    <x v="1"/>
  </r>
  <r>
    <x v="0"/>
    <s v="2025018830"/>
    <x v="0"/>
    <x v="286"/>
    <s v="E1323JJR"/>
    <d v="2025-03-11T00:00:00"/>
    <x v="2"/>
    <s v="200223"/>
    <x v="0"/>
    <s v="PA"/>
    <x v="1"/>
    <x v="0"/>
    <d v="2025-03-11T00:00:00"/>
    <d v="1899-12-30T09:47:05"/>
    <d v="2025-03-11T00:00:00"/>
    <d v="1899-12-30T09:47:49"/>
    <d v="2025-03-11T00:00:00"/>
    <d v="1899-12-30T10:38:59"/>
    <x v="0"/>
    <x v="0"/>
    <s v="8043259166"/>
    <s v="EXW"/>
    <d v="1899-12-30T00:51:54"/>
    <x v="751"/>
    <d v="1899-12-30T00:00:44"/>
    <s v="Granel"/>
    <s v="E001"/>
    <x v="1"/>
    <d v="1899-12-30T00:51:54"/>
    <d v="1899-12-30T00:51:10"/>
    <x v="4"/>
    <x v="12"/>
    <x v="3"/>
    <x v="0"/>
    <n v="0"/>
    <n v="0"/>
    <x v="0"/>
    <x v="0"/>
    <x v="2"/>
    <n v="0"/>
    <x v="0"/>
    <x v="0"/>
    <d v="1899-12-30T00:00:44"/>
    <d v="1899-12-30T00:00:44"/>
    <x v="0"/>
    <m/>
    <m/>
    <d v="1899-12-30T00:00:00"/>
    <d v="1899-12-30T00:51:54"/>
    <n v="3"/>
    <d v="1899-12-30T00:00:44"/>
    <n v="51.900000000004752"/>
    <x v="4"/>
    <x v="0"/>
  </r>
  <r>
    <x v="0"/>
    <s v="2025018834"/>
    <x v="0"/>
    <x v="288"/>
    <s v="E3413LXD"/>
    <d v="2025-03-11T00:00:00"/>
    <x v="2"/>
    <s v="200223"/>
    <x v="0"/>
    <s v="PA"/>
    <x v="1"/>
    <x v="0"/>
    <d v="2025-03-11T00:00:00"/>
    <d v="1899-12-30T09:48:31"/>
    <d v="2025-03-11T00:00:00"/>
    <d v="1899-12-30T09:49:21"/>
    <d v="2025-03-11T00:00:00"/>
    <d v="1899-12-30T11:07:17"/>
    <x v="0"/>
    <x v="0"/>
    <s v="8043259168"/>
    <s v="EXW"/>
    <d v="1899-12-30T01:18:46"/>
    <x v="752"/>
    <d v="1899-12-30T00:00:50"/>
    <s v="Granel"/>
    <s v="E001"/>
    <x v="1"/>
    <d v="1899-12-30T01:18:46"/>
    <d v="1899-12-30T01:17:56"/>
    <x v="4"/>
    <x v="12"/>
    <x v="3"/>
    <x v="0"/>
    <n v="0"/>
    <n v="0"/>
    <x v="0"/>
    <x v="0"/>
    <x v="2"/>
    <n v="0"/>
    <x v="0"/>
    <x v="0"/>
    <d v="1899-12-30T00:00:50"/>
    <d v="1899-12-30T00:00:50"/>
    <x v="0"/>
    <m/>
    <m/>
    <d v="1899-12-30T00:00:00"/>
    <d v="1899-12-30T01:18:46"/>
    <n v="3"/>
    <d v="1899-12-30T00:00:50"/>
    <n v="78.766666666660853"/>
    <x v="5"/>
    <x v="0"/>
  </r>
  <r>
    <x v="0"/>
    <s v="2025018835"/>
    <x v="0"/>
    <x v="285"/>
    <s v="E7519MFB"/>
    <d v="2025-03-11T00:00:00"/>
    <x v="2"/>
    <s v="200223"/>
    <x v="0"/>
    <s v="PA"/>
    <x v="1"/>
    <x v="0"/>
    <d v="2025-03-11T00:00:00"/>
    <d v="1899-12-30T09:49:24"/>
    <d v="2025-03-11T00:00:00"/>
    <d v="1899-12-30T09:50:56"/>
    <d v="2025-03-11T00:00:00"/>
    <d v="1899-12-30T11:09:25"/>
    <x v="0"/>
    <x v="0"/>
    <s v="8043259169"/>
    <s v="EXW"/>
    <d v="1899-12-30T01:20:01"/>
    <x v="753"/>
    <d v="1899-12-30T00:01:32"/>
    <s v="Granel"/>
    <s v="E001"/>
    <x v="1"/>
    <d v="1899-12-30T01:20:01"/>
    <d v="1899-12-30T01:18:29"/>
    <x v="4"/>
    <x v="12"/>
    <x v="3"/>
    <x v="0"/>
    <n v="0"/>
    <n v="0"/>
    <x v="0"/>
    <x v="0"/>
    <x v="2"/>
    <n v="0"/>
    <x v="0"/>
    <x v="0"/>
    <d v="1899-12-30T00:01:32"/>
    <d v="1899-12-30T00:01:32"/>
    <x v="0"/>
    <m/>
    <m/>
    <d v="1899-12-30T00:00:00"/>
    <d v="1899-12-30T01:20:01"/>
    <n v="3"/>
    <d v="1899-12-30T00:01:32"/>
    <n v="80.016666666667206"/>
    <x v="5"/>
    <x v="0"/>
  </r>
  <r>
    <x v="0"/>
    <s v="2025018883"/>
    <x v="0"/>
    <x v="260"/>
    <s v="E7622GMH"/>
    <d v="2025-03-11T00:00:00"/>
    <x v="2"/>
    <s v="200223"/>
    <x v="0"/>
    <s v="PA"/>
    <x v="1"/>
    <x v="0"/>
    <d v="2025-03-11T00:00:00"/>
    <d v="1899-12-30T11:00:05"/>
    <d v="2025-03-11T00:00:00"/>
    <d v="1899-12-30T11:00:49"/>
    <d v="2025-03-11T00:00:00"/>
    <d v="1899-12-30T11:13:33"/>
    <x v="0"/>
    <x v="0"/>
    <s v="8043259170"/>
    <s v="EXW"/>
    <d v="1899-12-30T00:13:28"/>
    <x v="754"/>
    <d v="1899-12-30T00:00:44"/>
    <s v="Granel"/>
    <s v="E001"/>
    <x v="1"/>
    <d v="1899-12-30T00:13:28"/>
    <d v="1899-12-30T00:12:44"/>
    <x v="9"/>
    <x v="12"/>
    <x v="3"/>
    <x v="0"/>
    <n v="0"/>
    <n v="0"/>
    <x v="0"/>
    <x v="0"/>
    <x v="2"/>
    <n v="0"/>
    <x v="0"/>
    <x v="1"/>
    <d v="1899-12-30T00:00:44"/>
    <d v="1899-12-30T00:00:44"/>
    <x v="0"/>
    <m/>
    <m/>
    <d v="1899-12-30T00:00:00"/>
    <d v="1899-12-30T00:13:28"/>
    <n v="3"/>
    <d v="1899-12-30T00:00:44"/>
    <n v="13.466666666678391"/>
    <x v="5"/>
    <x v="1"/>
  </r>
  <r>
    <x v="0"/>
    <s v="2025018837"/>
    <x v="0"/>
    <x v="224"/>
    <s v="E0657KRV"/>
    <d v="2025-03-11T00:00:00"/>
    <x v="2"/>
    <s v="200223"/>
    <x v="0"/>
    <s v="PA"/>
    <x v="1"/>
    <x v="0"/>
    <d v="2025-03-11T00:00:00"/>
    <d v="1899-12-30T09:51:25"/>
    <d v="2025-03-11T00:00:00"/>
    <d v="1899-12-30T09:52:37"/>
    <d v="2025-03-11T00:00:00"/>
    <d v="1899-12-30T11:21:50"/>
    <x v="0"/>
    <x v="0"/>
    <s v="8043259172"/>
    <s v="EXW"/>
    <d v="1899-12-30T01:30:25"/>
    <x v="755"/>
    <d v="1899-12-30T00:01:12"/>
    <s v="Granel"/>
    <s v="E001"/>
    <x v="1"/>
    <d v="1899-12-30T01:30:25"/>
    <d v="1899-12-30T01:29:13"/>
    <x v="4"/>
    <x v="12"/>
    <x v="3"/>
    <x v="0"/>
    <n v="0"/>
    <n v="0"/>
    <x v="0"/>
    <x v="0"/>
    <x v="2"/>
    <n v="0"/>
    <x v="0"/>
    <x v="2"/>
    <d v="1899-12-30T00:01:12"/>
    <d v="1899-12-30T00:01:12"/>
    <x v="0"/>
    <m/>
    <m/>
    <d v="1899-12-30T00:00:00"/>
    <d v="1899-12-30T01:30:25"/>
    <n v="3"/>
    <d v="1899-12-30T00:01:12"/>
    <n v="90.416666666663957"/>
    <x v="5"/>
    <x v="0"/>
  </r>
  <r>
    <x v="0"/>
    <s v="2025018841"/>
    <x v="0"/>
    <x v="246"/>
    <s v="E1573HYZ"/>
    <d v="2025-03-11T00:00:00"/>
    <x v="2"/>
    <s v="200223"/>
    <x v="0"/>
    <s v="PA"/>
    <x v="1"/>
    <x v="0"/>
    <d v="2025-03-11T00:00:00"/>
    <d v="1899-12-30T09:55:13"/>
    <d v="2025-03-11T00:00:00"/>
    <d v="1899-12-30T09:57:08"/>
    <d v="2025-03-11T00:00:00"/>
    <d v="1899-12-30T11:28:31"/>
    <x v="0"/>
    <x v="0"/>
    <s v="8043259173"/>
    <s v="EXW"/>
    <d v="1899-12-30T01:33:18"/>
    <x v="756"/>
    <d v="1899-12-30T00:01:55"/>
    <s v="Granel"/>
    <s v="E001"/>
    <x v="1"/>
    <d v="1899-12-30T01:33:18"/>
    <d v="1899-12-30T01:31:23"/>
    <x v="4"/>
    <x v="12"/>
    <x v="3"/>
    <x v="0"/>
    <n v="0"/>
    <n v="0"/>
    <x v="0"/>
    <x v="0"/>
    <x v="2"/>
    <n v="0"/>
    <x v="0"/>
    <x v="2"/>
    <d v="1899-12-30T00:01:55"/>
    <d v="1899-12-30T00:01:55"/>
    <x v="0"/>
    <m/>
    <m/>
    <d v="1899-12-30T00:00:00"/>
    <d v="1899-12-30T01:33:18"/>
    <n v="3"/>
    <d v="1899-12-30T00:01:55"/>
    <n v="93.299999999990433"/>
    <x v="5"/>
    <x v="0"/>
  </r>
  <r>
    <x v="0"/>
    <s v="2025018858"/>
    <x v="0"/>
    <x v="200"/>
    <s v="E3846JCY"/>
    <d v="2025-03-11T00:00:00"/>
    <x v="2"/>
    <s v="200223"/>
    <x v="0"/>
    <s v="PA"/>
    <x v="1"/>
    <x v="0"/>
    <d v="2025-03-11T00:00:00"/>
    <d v="1899-12-30T10:33:09"/>
    <d v="2025-03-11T00:00:00"/>
    <d v="1899-12-30T10:33:50"/>
    <d v="2025-03-11T00:00:00"/>
    <d v="1899-12-30T11:44:08"/>
    <x v="0"/>
    <x v="0"/>
    <s v="8043259175"/>
    <s v="EXW"/>
    <d v="1899-12-30T01:10:59"/>
    <x v="757"/>
    <d v="1899-12-30T00:00:41"/>
    <s v="Granel"/>
    <s v="E001"/>
    <x v="1"/>
    <d v="1899-12-30T01:10:59"/>
    <d v="1899-12-30T01:10:18"/>
    <x v="5"/>
    <x v="12"/>
    <x v="3"/>
    <x v="0"/>
    <n v="0"/>
    <n v="0"/>
    <x v="0"/>
    <x v="0"/>
    <x v="2"/>
    <n v="0"/>
    <x v="0"/>
    <x v="0"/>
    <d v="1899-12-30T00:00:41"/>
    <d v="1899-12-30T00:00:41"/>
    <x v="0"/>
    <m/>
    <m/>
    <d v="1899-12-30T00:00:00"/>
    <d v="1899-12-30T01:10:59"/>
    <n v="3"/>
    <d v="1899-12-30T00:00:41"/>
    <n v="70.983333333331217"/>
    <x v="5"/>
    <x v="0"/>
  </r>
  <r>
    <x v="0"/>
    <s v="2025018878"/>
    <x v="0"/>
    <x v="282"/>
    <s v="E8234LKX"/>
    <d v="2025-03-11T00:00:00"/>
    <x v="2"/>
    <s v="200223"/>
    <x v="0"/>
    <s v="PA"/>
    <x v="1"/>
    <x v="0"/>
    <d v="2025-03-11T00:00:00"/>
    <d v="1899-12-30T10:50:09"/>
    <d v="2025-03-11T00:00:00"/>
    <d v="1899-12-30T10:50:51"/>
    <d v="2025-03-11T00:00:00"/>
    <d v="1899-12-30T12:25:57"/>
    <x v="0"/>
    <x v="0"/>
    <s v="8043259184"/>
    <s v="EXW"/>
    <d v="1899-12-30T01:35:48"/>
    <x v="758"/>
    <d v="1899-12-30T00:00:42"/>
    <s v="Granel"/>
    <s v="E001"/>
    <x v="1"/>
    <d v="1899-12-30T01:35:48"/>
    <d v="1899-12-30T01:35:06"/>
    <x v="5"/>
    <x v="12"/>
    <x v="3"/>
    <x v="0"/>
    <n v="0"/>
    <n v="0"/>
    <x v="0"/>
    <x v="0"/>
    <x v="2"/>
    <n v="0"/>
    <x v="0"/>
    <x v="2"/>
    <d v="1899-12-30T00:00:42"/>
    <d v="1899-12-30T00:00:42"/>
    <x v="0"/>
    <m/>
    <m/>
    <d v="1899-12-30T00:00:00"/>
    <d v="1899-12-30T01:35:48"/>
    <n v="3"/>
    <d v="1899-12-30T00:00:42"/>
    <n v="95.799999999988827"/>
    <x v="11"/>
    <x v="0"/>
  </r>
  <r>
    <x v="0"/>
    <s v="2025018925"/>
    <x v="0"/>
    <x v="212"/>
    <s v="E1362LXV"/>
    <d v="2025-03-11T00:00:00"/>
    <x v="2"/>
    <s v="200223"/>
    <x v="0"/>
    <s v="PA"/>
    <x v="1"/>
    <x v="0"/>
    <d v="2025-03-11T00:00:00"/>
    <d v="1899-12-30T12:07:50"/>
    <d v="2025-03-11T00:00:00"/>
    <d v="1899-12-30T12:08:29"/>
    <d v="2025-03-11T00:00:00"/>
    <d v="1899-12-30T12:28:01"/>
    <x v="0"/>
    <x v="0"/>
    <s v="8043259185"/>
    <s v="EXW"/>
    <d v="1899-12-30T00:20:11"/>
    <x v="579"/>
    <d v="1899-12-30T00:00:39"/>
    <s v="Granel"/>
    <s v="E001"/>
    <x v="1"/>
    <d v="1899-12-30T00:20:11"/>
    <d v="1899-12-30T00:19:32"/>
    <x v="13"/>
    <x v="12"/>
    <x v="3"/>
    <x v="0"/>
    <n v="0"/>
    <n v="0"/>
    <x v="0"/>
    <x v="0"/>
    <x v="2"/>
    <n v="0"/>
    <x v="0"/>
    <x v="1"/>
    <d v="1899-12-30T00:00:39"/>
    <d v="1899-12-30T00:00:39"/>
    <x v="0"/>
    <m/>
    <m/>
    <d v="1899-12-30T00:00:00"/>
    <d v="1899-12-30T00:20:11"/>
    <n v="3"/>
    <d v="1899-12-30T00:00:39"/>
    <n v="20.183333333342297"/>
    <x v="11"/>
    <x v="1"/>
  </r>
  <r>
    <x v="0"/>
    <s v="2025018886"/>
    <x v="0"/>
    <x v="197"/>
    <s v="E0826HTX"/>
    <d v="2025-03-11T00:00:00"/>
    <x v="2"/>
    <s v="200223"/>
    <x v="0"/>
    <s v="PA"/>
    <x v="1"/>
    <x v="0"/>
    <d v="2025-03-11T00:00:00"/>
    <d v="1899-12-30T11:01:27"/>
    <d v="2025-03-11T00:00:00"/>
    <d v="1899-12-30T11:02:09"/>
    <d v="2025-03-11T00:00:00"/>
    <d v="1899-12-30T12:43:20"/>
    <x v="0"/>
    <x v="0"/>
    <s v="8043259187"/>
    <s v="EXW"/>
    <d v="1899-12-30T01:41:53"/>
    <x v="759"/>
    <d v="1899-12-30T00:00:42"/>
    <s v="Granel"/>
    <s v="E001"/>
    <x v="1"/>
    <d v="1899-12-30T01:41:53"/>
    <d v="1899-12-30T01:41:11"/>
    <x v="9"/>
    <x v="12"/>
    <x v="3"/>
    <x v="0"/>
    <n v="0"/>
    <n v="0"/>
    <x v="0"/>
    <x v="0"/>
    <x v="2"/>
    <n v="0"/>
    <x v="0"/>
    <x v="2"/>
    <d v="1899-12-30T00:00:42"/>
    <d v="1899-12-30T00:00:42"/>
    <x v="0"/>
    <m/>
    <m/>
    <d v="1899-12-30T00:00:00"/>
    <d v="1899-12-30T01:41:53"/>
    <n v="3"/>
    <d v="1899-12-30T00:00:42"/>
    <n v="101.88333333332636"/>
    <x v="11"/>
    <x v="0"/>
  </r>
  <r>
    <x v="0"/>
    <s v="2025018907"/>
    <x v="0"/>
    <x v="204"/>
    <s v="E3794MHB"/>
    <d v="2025-03-11T00:00:00"/>
    <x v="2"/>
    <s v="200223"/>
    <x v="0"/>
    <s v="PA"/>
    <x v="1"/>
    <x v="0"/>
    <d v="2025-03-11T00:00:00"/>
    <d v="1899-12-30T11:33:54"/>
    <d v="2025-03-11T00:00:00"/>
    <d v="1899-12-30T11:36:36"/>
    <d v="2025-03-11T00:00:00"/>
    <d v="1899-12-30T12:56:47"/>
    <x v="0"/>
    <x v="0"/>
    <s v="8043259190"/>
    <s v="EXW"/>
    <d v="1899-12-30T01:22:53"/>
    <x v="760"/>
    <d v="1899-12-30T00:02:42"/>
    <s v="Granel"/>
    <s v="E001"/>
    <x v="1"/>
    <d v="1899-12-30T01:22:53"/>
    <d v="1899-12-30T01:20:11"/>
    <x v="9"/>
    <x v="12"/>
    <x v="3"/>
    <x v="0"/>
    <n v="0"/>
    <n v="0"/>
    <x v="0"/>
    <x v="0"/>
    <x v="2"/>
    <n v="0"/>
    <x v="0"/>
    <x v="0"/>
    <d v="1899-12-30T00:02:42"/>
    <d v="1899-12-30T00:02:42"/>
    <x v="0"/>
    <m/>
    <m/>
    <d v="1899-12-30T00:00:00"/>
    <d v="1899-12-30T01:22:53"/>
    <n v="3"/>
    <d v="1899-12-30T00:02:42"/>
    <n v="82.883333333332828"/>
    <x v="11"/>
    <x v="0"/>
  </r>
  <r>
    <x v="0"/>
    <s v="2025018916"/>
    <x v="0"/>
    <x v="242"/>
    <s v="E9318HLC"/>
    <d v="2025-03-11T00:00:00"/>
    <x v="2"/>
    <s v="200223"/>
    <x v="0"/>
    <s v="PA"/>
    <x v="0"/>
    <x v="0"/>
    <d v="2025-03-11T00:00:00"/>
    <d v="1899-12-30T11:48:46"/>
    <d v="2025-03-11T00:00:00"/>
    <d v="1899-12-30T11:49:45"/>
    <d v="2025-03-11T00:00:00"/>
    <d v="1899-12-30T13:09:16"/>
    <x v="0"/>
    <x v="0"/>
    <s v="8043259192"/>
    <s v="EXW"/>
    <d v="1899-12-30T01:20:30"/>
    <x v="171"/>
    <d v="1899-12-30T00:00:59"/>
    <s v="Granel"/>
    <s v="E001"/>
    <x v="1"/>
    <d v="1899-12-30T01:20:30"/>
    <d v="1899-12-30T01:19:31"/>
    <x v="9"/>
    <x v="12"/>
    <x v="3"/>
    <x v="0"/>
    <n v="0"/>
    <n v="0"/>
    <x v="0"/>
    <x v="0"/>
    <x v="2"/>
    <n v="0"/>
    <x v="0"/>
    <x v="0"/>
    <d v="1899-12-30T00:00:59"/>
    <d v="1899-12-30T00:00:59"/>
    <x v="0"/>
    <m/>
    <m/>
    <d v="1899-12-30T00:00:00"/>
    <d v="1899-12-30T01:20:30"/>
    <n v="3"/>
    <d v="1899-12-30T00:00:59"/>
    <n v="80.500000000003226"/>
    <x v="6"/>
    <x v="0"/>
  </r>
  <r>
    <x v="0"/>
    <s v="2025018930"/>
    <x v="0"/>
    <x v="144"/>
    <s v="E5435KBP"/>
    <d v="2025-03-11T00:00:00"/>
    <x v="2"/>
    <s v="200223"/>
    <x v="0"/>
    <s v="PA"/>
    <x v="1"/>
    <x v="0"/>
    <d v="2025-03-11T00:00:00"/>
    <d v="1899-12-30T12:18:06"/>
    <d v="2025-03-11T00:00:00"/>
    <d v="1899-12-30T12:18:57"/>
    <d v="2025-03-11T00:00:00"/>
    <d v="1899-12-30T13:23:37"/>
    <x v="0"/>
    <x v="0"/>
    <s v="8043259193"/>
    <s v="EXW"/>
    <d v="1899-12-30T01:05:31"/>
    <x v="761"/>
    <d v="1899-12-30T00:00:51"/>
    <s v="Granel"/>
    <s v="E001"/>
    <x v="1"/>
    <d v="1899-12-30T01:05:31"/>
    <d v="1899-12-30T01:04:40"/>
    <x v="13"/>
    <x v="12"/>
    <x v="3"/>
    <x v="0"/>
    <n v="0"/>
    <n v="0"/>
    <x v="0"/>
    <x v="0"/>
    <x v="2"/>
    <n v="0"/>
    <x v="0"/>
    <x v="0"/>
    <d v="1899-12-30T00:00:51"/>
    <d v="1899-12-30T00:00:51"/>
    <x v="0"/>
    <m/>
    <m/>
    <d v="1899-12-30T00:00:00"/>
    <d v="1899-12-30T01:05:31"/>
    <n v="3"/>
    <d v="1899-12-30T00:00:51"/>
    <n v="65.516666666673657"/>
    <x v="6"/>
    <x v="0"/>
  </r>
  <r>
    <x v="0"/>
    <s v="2025018972"/>
    <x v="0"/>
    <x v="193"/>
    <s v="E1127LHB"/>
    <d v="2025-03-11T00:00:00"/>
    <x v="2"/>
    <s v="200223"/>
    <x v="0"/>
    <s v="PA"/>
    <x v="1"/>
    <x v="0"/>
    <d v="2025-03-11T00:00:00"/>
    <d v="1899-12-30T13:43:49"/>
    <d v="2025-03-11T00:00:00"/>
    <d v="1899-12-30T13:44:28"/>
    <d v="2025-03-11T00:00:00"/>
    <d v="1899-12-30T14:34:41"/>
    <x v="0"/>
    <x v="0"/>
    <s v="8043259202"/>
    <s v="EXW"/>
    <d v="1899-12-30T00:50:52"/>
    <x v="762"/>
    <d v="1899-12-30T00:00:39"/>
    <s v="Granel"/>
    <s v="E001"/>
    <x v="1"/>
    <d v="1899-12-30T00:50:52"/>
    <d v="1899-12-30T00:50:13"/>
    <x v="6"/>
    <x v="12"/>
    <x v="3"/>
    <x v="0"/>
    <n v="0"/>
    <n v="0"/>
    <x v="0"/>
    <x v="0"/>
    <x v="2"/>
    <n v="0"/>
    <x v="0"/>
    <x v="0"/>
    <d v="1899-12-30T00:00:39"/>
    <d v="1899-12-30T00:00:39"/>
    <x v="0"/>
    <m/>
    <m/>
    <d v="1899-12-30T00:00:00"/>
    <d v="1899-12-30T00:50:52"/>
    <n v="3"/>
    <d v="1899-12-30T00:00:39"/>
    <n v="50.866666666660812"/>
    <x v="7"/>
    <x v="0"/>
  </r>
  <r>
    <x v="0"/>
    <s v="2025018976"/>
    <x v="0"/>
    <x v="279"/>
    <s v="E4880JNY"/>
    <d v="2025-03-11T00:00:00"/>
    <x v="2"/>
    <s v="200223"/>
    <x v="0"/>
    <s v="PA"/>
    <x v="1"/>
    <x v="0"/>
    <d v="2025-03-11T00:00:00"/>
    <d v="1899-12-30T13:48:29"/>
    <d v="2025-03-11T00:00:00"/>
    <d v="1899-12-30T13:49:06"/>
    <d v="2025-03-11T00:00:00"/>
    <d v="1899-12-30T14:41:43"/>
    <x v="0"/>
    <x v="0"/>
    <s v="8043259204"/>
    <s v="EXW"/>
    <d v="1899-12-30T00:53:14"/>
    <x v="763"/>
    <d v="1899-12-30T00:00:37"/>
    <s v="Granel"/>
    <s v="E001"/>
    <x v="1"/>
    <d v="1899-12-30T00:53:14"/>
    <d v="1899-12-30T00:52:37"/>
    <x v="6"/>
    <x v="12"/>
    <x v="3"/>
    <x v="0"/>
    <n v="0"/>
    <n v="0"/>
    <x v="0"/>
    <x v="0"/>
    <x v="2"/>
    <n v="0"/>
    <x v="0"/>
    <x v="0"/>
    <d v="1899-12-30T00:00:37"/>
    <d v="1899-12-30T00:00:37"/>
    <x v="0"/>
    <m/>
    <m/>
    <d v="1899-12-30T00:00:00"/>
    <d v="1899-12-30T00:53:14"/>
    <n v="3"/>
    <d v="1899-12-30T00:00:37"/>
    <n v="53.233333333329718"/>
    <x v="7"/>
    <x v="0"/>
  </r>
  <r>
    <x v="0"/>
    <s v="2025018981"/>
    <x v="0"/>
    <x v="281"/>
    <s v="E5813KXW"/>
    <d v="2025-03-11T00:00:00"/>
    <x v="2"/>
    <s v="200223"/>
    <x v="0"/>
    <s v="PA"/>
    <x v="1"/>
    <x v="0"/>
    <d v="2025-03-11T00:00:00"/>
    <d v="1899-12-30T13:57:07"/>
    <d v="2025-03-11T00:00:00"/>
    <d v="1899-12-30T13:57:50"/>
    <d v="2025-03-11T00:00:00"/>
    <d v="1899-12-30T14:49:55"/>
    <x v="0"/>
    <x v="0"/>
    <s v="8043259206"/>
    <s v="EXW"/>
    <d v="1899-12-30T00:52:48"/>
    <x v="764"/>
    <d v="1899-12-30T00:00:43"/>
    <s v="Granel"/>
    <s v="E001"/>
    <x v="1"/>
    <d v="1899-12-30T00:52:48"/>
    <d v="1899-12-30T00:52:05"/>
    <x v="6"/>
    <x v="12"/>
    <x v="3"/>
    <x v="0"/>
    <n v="0"/>
    <n v="0"/>
    <x v="0"/>
    <x v="0"/>
    <x v="2"/>
    <n v="0"/>
    <x v="0"/>
    <x v="0"/>
    <d v="1899-12-30T00:00:43"/>
    <d v="1899-12-30T00:00:43"/>
    <x v="0"/>
    <m/>
    <m/>
    <d v="1899-12-30T00:00:00"/>
    <d v="1899-12-30T00:52:48"/>
    <n v="3"/>
    <d v="1899-12-30T00:00:43"/>
    <n v="52.800000000004893"/>
    <x v="7"/>
    <x v="0"/>
  </r>
  <r>
    <x v="0"/>
    <s v="2025018995"/>
    <x v="0"/>
    <x v="296"/>
    <s v="E3924KFH"/>
    <d v="2025-03-11T00:00:00"/>
    <x v="2"/>
    <s v="200223"/>
    <x v="0"/>
    <s v="PA"/>
    <x v="1"/>
    <x v="0"/>
    <d v="2025-03-11T00:00:00"/>
    <d v="1899-12-30T14:21:19"/>
    <d v="2025-03-11T00:00:00"/>
    <d v="1899-12-30T14:22:05"/>
    <d v="2025-03-11T00:00:00"/>
    <d v="1899-12-30T15:05:14"/>
    <x v="0"/>
    <x v="0"/>
    <s v="8043259207"/>
    <s v="EXW"/>
    <d v="1899-12-30T00:43:55"/>
    <x v="765"/>
    <d v="1899-12-30T00:00:46"/>
    <s v="Granel"/>
    <s v="E001"/>
    <x v="1"/>
    <d v="1899-12-30T00:43:55"/>
    <d v="1899-12-30T00:43:09"/>
    <x v="14"/>
    <x v="12"/>
    <x v="3"/>
    <x v="0"/>
    <n v="0"/>
    <n v="0"/>
    <x v="0"/>
    <x v="0"/>
    <x v="2"/>
    <n v="0"/>
    <x v="0"/>
    <x v="1"/>
    <d v="1899-12-30T00:00:46"/>
    <d v="1899-12-30T00:00:46"/>
    <x v="0"/>
    <m/>
    <m/>
    <d v="1899-12-30T00:00:00"/>
    <d v="1899-12-30T00:43:55"/>
    <n v="3"/>
    <d v="1899-12-30T00:00:46"/>
    <n v="43.916666666673635"/>
    <x v="14"/>
    <x v="1"/>
  </r>
  <r>
    <x v="0"/>
    <s v="2025019005"/>
    <x v="0"/>
    <x v="139"/>
    <s v="E4352KCH"/>
    <d v="2025-03-11T00:00:00"/>
    <x v="2"/>
    <s v="200223"/>
    <x v="0"/>
    <s v="PA"/>
    <x v="1"/>
    <x v="0"/>
    <d v="2025-03-11T00:00:00"/>
    <d v="1899-12-30T14:35:10"/>
    <d v="2025-03-11T00:00:00"/>
    <d v="1899-12-30T14:38:37"/>
    <d v="2025-03-11T00:00:00"/>
    <d v="1899-12-30T15:11:49"/>
    <x v="0"/>
    <x v="0"/>
    <s v="8043259208"/>
    <s v="EXW"/>
    <d v="1899-12-30T00:36:39"/>
    <x v="766"/>
    <d v="1899-12-30T00:03:27"/>
    <s v="Granel"/>
    <s v="E001"/>
    <x v="1"/>
    <d v="1899-12-30T00:36:39"/>
    <d v="1899-12-30T00:33:12"/>
    <x v="14"/>
    <x v="12"/>
    <x v="3"/>
    <x v="0"/>
    <n v="0"/>
    <n v="0"/>
    <x v="0"/>
    <x v="0"/>
    <x v="2"/>
    <n v="0"/>
    <x v="0"/>
    <x v="1"/>
    <d v="1899-12-30T00:03:27"/>
    <d v="1899-12-30T00:03:27"/>
    <x v="0"/>
    <m/>
    <m/>
    <d v="1899-12-30T00:00:00"/>
    <d v="1899-12-30T00:36:39"/>
    <n v="3"/>
    <d v="1899-12-30T00:03:27"/>
    <n v="36.650000000001569"/>
    <x v="14"/>
    <x v="1"/>
  </r>
  <r>
    <x v="0"/>
    <s v="2025018988"/>
    <x v="0"/>
    <x v="280"/>
    <s v="E6175KPD"/>
    <d v="2025-03-11T00:00:00"/>
    <x v="2"/>
    <s v="200223"/>
    <x v="0"/>
    <s v="PA"/>
    <x v="1"/>
    <x v="0"/>
    <d v="2025-03-11T00:00:00"/>
    <d v="1899-12-30T14:09:13"/>
    <d v="2025-03-11T00:00:00"/>
    <d v="1899-12-30T14:09:52"/>
    <d v="2025-03-11T00:00:00"/>
    <d v="1899-12-30T15:14:10"/>
    <x v="0"/>
    <x v="0"/>
    <s v="8043259209"/>
    <s v="EXW"/>
    <d v="1899-12-30T01:04:57"/>
    <x v="767"/>
    <d v="1899-12-30T00:00:39"/>
    <s v="Granel"/>
    <s v="E001"/>
    <x v="1"/>
    <d v="1899-12-30T01:04:57"/>
    <d v="1899-12-30T01:04:18"/>
    <x v="14"/>
    <x v="12"/>
    <x v="3"/>
    <x v="0"/>
    <n v="0"/>
    <n v="0"/>
    <x v="0"/>
    <x v="0"/>
    <x v="2"/>
    <n v="0"/>
    <x v="0"/>
    <x v="0"/>
    <d v="1899-12-30T00:00:39"/>
    <d v="1899-12-30T00:00:39"/>
    <x v="0"/>
    <m/>
    <m/>
    <d v="1899-12-30T00:00:00"/>
    <d v="1899-12-30T01:04:57"/>
    <n v="3"/>
    <d v="1899-12-30T00:00:39"/>
    <n v="64.949999999990482"/>
    <x v="14"/>
    <x v="0"/>
  </r>
  <r>
    <x v="0"/>
    <s v="2025019015"/>
    <x v="0"/>
    <x v="305"/>
    <s v="E6181JTD"/>
    <d v="2025-03-11T00:00:00"/>
    <x v="2"/>
    <s v="200223"/>
    <x v="0"/>
    <s v="PA"/>
    <x v="1"/>
    <x v="0"/>
    <d v="2025-03-11T00:00:00"/>
    <d v="1899-12-30T15:38:09"/>
    <d v="2025-03-11T00:00:00"/>
    <d v="1899-12-30T15:39:53"/>
    <d v="2025-03-11T00:00:00"/>
    <d v="1899-12-30T16:26:52"/>
    <x v="0"/>
    <x v="0"/>
    <s v="8043259212"/>
    <s v="EXW"/>
    <d v="1899-12-30T00:48:43"/>
    <x v="768"/>
    <d v="1899-12-30T00:01:44"/>
    <s v="Granel"/>
    <s v="E001"/>
    <x v="1"/>
    <d v="1899-12-30T00:48:43"/>
    <d v="1899-12-30T00:46:59"/>
    <x v="10"/>
    <x v="12"/>
    <x v="3"/>
    <x v="0"/>
    <n v="0"/>
    <n v="0"/>
    <x v="0"/>
    <x v="0"/>
    <x v="2"/>
    <n v="0"/>
    <x v="0"/>
    <x v="0"/>
    <d v="1899-12-30T00:01:44"/>
    <d v="1899-12-30T00:01:44"/>
    <x v="0"/>
    <m/>
    <m/>
    <d v="1899-12-30T00:00:00"/>
    <d v="1899-12-30T00:48:43"/>
    <n v="3"/>
    <d v="1899-12-30T00:01:44"/>
    <n v="48.716666666654405"/>
    <x v="8"/>
    <x v="0"/>
  </r>
  <r>
    <x v="0"/>
    <s v="2025019051"/>
    <x v="0"/>
    <x v="306"/>
    <s v="E5205LFK"/>
    <d v="2025-03-11T00:00:00"/>
    <x v="2"/>
    <s v="200223"/>
    <x v="0"/>
    <s v="PA"/>
    <x v="1"/>
    <x v="0"/>
    <d v="2025-03-11T00:00:00"/>
    <d v="1899-12-30T16:54:16"/>
    <d v="2025-03-11T00:00:00"/>
    <d v="1899-12-30T16:55:00"/>
    <d v="2025-03-11T00:00:00"/>
    <d v="1899-12-30T17:19:10"/>
    <x v="0"/>
    <x v="0"/>
    <s v="8043259216"/>
    <s v="EXW"/>
    <d v="1899-12-30T00:24:54"/>
    <x v="769"/>
    <d v="1899-12-30T00:00:44"/>
    <s v="Granel"/>
    <s v="E001"/>
    <x v="1"/>
    <d v="1899-12-30T00:24:54"/>
    <d v="1899-12-30T00:24:10"/>
    <x v="7"/>
    <x v="12"/>
    <x v="3"/>
    <x v="0"/>
    <n v="0"/>
    <n v="0"/>
    <x v="0"/>
    <x v="0"/>
    <x v="2"/>
    <n v="0"/>
    <x v="0"/>
    <x v="1"/>
    <d v="1899-12-30T00:00:44"/>
    <d v="1899-12-30T00:00:44"/>
    <x v="0"/>
    <m/>
    <m/>
    <d v="1899-12-30T00:00:00"/>
    <d v="1899-12-30T00:24:54"/>
    <n v="3"/>
    <d v="1899-12-30T00:00:44"/>
    <n v="24.900000000004852"/>
    <x v="12"/>
    <x v="1"/>
  </r>
  <r>
    <x v="0"/>
    <s v="2025019062"/>
    <x v="0"/>
    <x v="297"/>
    <s v="E6913LFJ"/>
    <d v="2025-03-11T00:00:00"/>
    <x v="2"/>
    <s v="200223"/>
    <x v="0"/>
    <s v="PA"/>
    <x v="1"/>
    <x v="0"/>
    <d v="2025-03-11T00:00:00"/>
    <d v="1899-12-30T17:13:14"/>
    <d v="2025-03-11T00:00:00"/>
    <d v="1899-12-30T17:13:58"/>
    <d v="2025-03-11T00:00:00"/>
    <d v="1899-12-30T17:30:38"/>
    <x v="0"/>
    <x v="0"/>
    <s v="8043259218"/>
    <s v="EXW"/>
    <d v="1899-12-30T00:17:24"/>
    <x v="770"/>
    <d v="1899-12-30T00:00:44"/>
    <s v="Granel"/>
    <s v="E001"/>
    <x v="1"/>
    <d v="1899-12-30T00:17:24"/>
    <d v="1899-12-30T00:16:40"/>
    <x v="11"/>
    <x v="12"/>
    <x v="3"/>
    <x v="0"/>
    <n v="0"/>
    <n v="0"/>
    <x v="0"/>
    <x v="0"/>
    <x v="2"/>
    <n v="0"/>
    <x v="0"/>
    <x v="1"/>
    <d v="1899-12-30T00:00:44"/>
    <d v="1899-12-30T00:00:44"/>
    <x v="0"/>
    <m/>
    <m/>
    <d v="1899-12-30T00:00:00"/>
    <d v="1899-12-30T00:17:24"/>
    <n v="3"/>
    <d v="1899-12-30T00:00:44"/>
    <n v="17.399999999995206"/>
    <x v="12"/>
    <x v="1"/>
  </r>
  <r>
    <x v="0"/>
    <s v="2025020723"/>
    <x v="0"/>
    <x v="44"/>
    <s v="E8749KTF"/>
    <d v="2025-03-18T00:00:00"/>
    <x v="0"/>
    <s v="200223"/>
    <x v="0"/>
    <s v="PA"/>
    <x v="1"/>
    <x v="0"/>
    <d v="2025-03-18T00:00:00"/>
    <d v="1899-12-30T07:54:39"/>
    <d v="2025-03-18T00:00:00"/>
    <d v="1899-12-30T07:55:19"/>
    <d v="2025-03-18T00:00:00"/>
    <d v="1899-12-30T08:11:40"/>
    <x v="0"/>
    <x v="0"/>
    <s v="8043259655"/>
    <s v="EXW"/>
    <d v="1899-12-30T00:17:01"/>
    <x v="771"/>
    <d v="1899-12-30T00:00:40"/>
    <s v="Granel"/>
    <s v="E001"/>
    <x v="0"/>
    <d v="1899-12-30T00:17:01"/>
    <d v="1899-12-30T00:16:21"/>
    <x v="2"/>
    <x v="17"/>
    <x v="4"/>
    <x v="0"/>
    <n v="0"/>
    <n v="0"/>
    <x v="0"/>
    <x v="0"/>
    <x v="2"/>
    <n v="0"/>
    <x v="0"/>
    <x v="1"/>
    <d v="1899-12-30T00:00:40"/>
    <d v="1899-12-30T00:00:40"/>
    <x v="0"/>
    <m/>
    <m/>
    <d v="1899-12-30T00:00:00"/>
    <d v="1899-12-30T00:17:01"/>
    <n v="3"/>
    <d v="1899-12-30T00:00:40"/>
    <n v="17.016666666667195"/>
    <x v="2"/>
    <x v="1"/>
  </r>
  <r>
    <x v="0"/>
    <s v="2025020713"/>
    <x v="0"/>
    <x v="112"/>
    <s v="E4057MVP"/>
    <d v="2025-03-18T00:00:00"/>
    <x v="0"/>
    <s v="200223"/>
    <x v="0"/>
    <s v="PA"/>
    <x v="1"/>
    <x v="0"/>
    <d v="2025-03-18T00:00:00"/>
    <d v="1899-12-30T07:44:07"/>
    <d v="2025-03-18T00:00:00"/>
    <d v="1899-12-30T07:44:38"/>
    <d v="2025-03-18T00:00:00"/>
    <d v="1899-12-30T08:17:53"/>
    <x v="0"/>
    <x v="0"/>
    <s v="8043259656"/>
    <s v="FBO"/>
    <d v="1899-12-30T00:33:46"/>
    <x v="772"/>
    <d v="1899-12-30T00:00:31"/>
    <s v="Granel"/>
    <s v="E001"/>
    <x v="0"/>
    <d v="1899-12-30T00:33:46"/>
    <d v="1899-12-30T00:33:15"/>
    <x v="2"/>
    <x v="17"/>
    <x v="4"/>
    <x v="0"/>
    <n v="0"/>
    <n v="0"/>
    <x v="0"/>
    <x v="0"/>
    <x v="2"/>
    <n v="0"/>
    <x v="0"/>
    <x v="1"/>
    <d v="1899-12-30T00:00:31"/>
    <d v="1899-12-30T00:00:31"/>
    <x v="0"/>
    <m/>
    <m/>
    <d v="1899-12-30T00:00:00"/>
    <d v="1899-12-30T00:33:46"/>
    <n v="3"/>
    <d v="1899-12-30T00:00:31"/>
    <n v="33.766666666660782"/>
    <x v="2"/>
    <x v="1"/>
  </r>
  <r>
    <x v="0"/>
    <s v="2025020756"/>
    <x v="0"/>
    <x v="43"/>
    <s v="E8806KTF"/>
    <d v="2025-03-18T00:00:00"/>
    <x v="0"/>
    <s v="200223"/>
    <x v="0"/>
    <s v="PA"/>
    <x v="1"/>
    <x v="0"/>
    <d v="2025-03-18T00:00:00"/>
    <d v="1899-12-30T08:52:29"/>
    <d v="2025-03-18T00:00:00"/>
    <d v="1899-12-30T08:53:04"/>
    <d v="2025-03-18T00:00:00"/>
    <d v="1899-12-30T09:17:36"/>
    <x v="0"/>
    <x v="0"/>
    <s v="8043259661"/>
    <s v="FBO"/>
    <d v="1899-12-30T00:25:07"/>
    <x v="351"/>
    <d v="1899-12-30T00:00:35"/>
    <s v="Granel"/>
    <s v="E001"/>
    <x v="0"/>
    <d v="1899-12-30T00:25:07"/>
    <d v="1899-12-30T00:24:32"/>
    <x v="3"/>
    <x v="17"/>
    <x v="4"/>
    <x v="0"/>
    <n v="0"/>
    <n v="0"/>
    <x v="0"/>
    <x v="0"/>
    <x v="2"/>
    <n v="0"/>
    <x v="0"/>
    <x v="1"/>
    <d v="1899-12-30T00:00:35"/>
    <d v="1899-12-30T00:00:35"/>
    <x v="0"/>
    <m/>
    <m/>
    <d v="1899-12-30T00:00:00"/>
    <d v="1899-12-30T00:25:07"/>
    <n v="3"/>
    <d v="1899-12-30T00:00:35"/>
    <n v="25.11666666666726"/>
    <x v="3"/>
    <x v="1"/>
  </r>
  <r>
    <x v="0"/>
    <s v="2025020758"/>
    <x v="0"/>
    <x v="56"/>
    <s v="E7567MJJ"/>
    <d v="2025-03-18T00:00:00"/>
    <x v="0"/>
    <s v="200223"/>
    <x v="0"/>
    <s v="PA"/>
    <x v="0"/>
    <x v="0"/>
    <d v="2025-03-18T00:00:00"/>
    <d v="1899-12-30T08:53:34"/>
    <d v="2025-03-18T00:00:00"/>
    <d v="1899-12-30T08:54:27"/>
    <d v="2025-03-18T00:00:00"/>
    <d v="1899-12-30T09:31:53"/>
    <x v="0"/>
    <x v="0"/>
    <s v="8043259665"/>
    <s v="FBO"/>
    <d v="1899-12-30T00:38:19"/>
    <x v="773"/>
    <d v="1899-12-30T00:00:53"/>
    <s v="Granel"/>
    <s v="E001"/>
    <x v="0"/>
    <d v="1899-12-30T00:38:19"/>
    <d v="1899-12-30T00:37:26"/>
    <x v="3"/>
    <x v="17"/>
    <x v="4"/>
    <x v="0"/>
    <n v="0"/>
    <n v="0"/>
    <x v="0"/>
    <x v="0"/>
    <x v="2"/>
    <n v="0"/>
    <x v="0"/>
    <x v="1"/>
    <d v="1899-12-30T00:00:53"/>
    <d v="1899-12-30T00:00:53"/>
    <x v="0"/>
    <m/>
    <m/>
    <d v="1899-12-30T00:00:00"/>
    <d v="1899-12-30T00:38:19"/>
    <n v="3"/>
    <d v="1899-12-30T00:00:53"/>
    <n v="38.316666666657575"/>
    <x v="3"/>
    <x v="1"/>
  </r>
  <r>
    <x v="0"/>
    <s v="2025020772"/>
    <x v="0"/>
    <x v="26"/>
    <s v="E9516MPT"/>
    <d v="2025-03-18T00:00:00"/>
    <x v="0"/>
    <s v="200223"/>
    <x v="0"/>
    <s v="PA"/>
    <x v="1"/>
    <x v="0"/>
    <d v="2025-03-18T00:00:00"/>
    <d v="1899-12-30T09:10:45"/>
    <d v="2025-03-18T00:00:00"/>
    <d v="1899-12-30T09:11:30"/>
    <d v="2025-03-18T00:00:00"/>
    <d v="1899-12-30T09:55:58"/>
    <x v="0"/>
    <x v="0"/>
    <s v="8043259668"/>
    <s v="FBO"/>
    <d v="1899-12-30T00:45:13"/>
    <x v="774"/>
    <d v="1899-12-30T00:00:45"/>
    <s v="Granel"/>
    <s v="E001"/>
    <x v="0"/>
    <d v="1899-12-30T00:45:13"/>
    <d v="1899-12-30T00:44:28"/>
    <x v="4"/>
    <x v="17"/>
    <x v="4"/>
    <x v="0"/>
    <n v="0"/>
    <n v="0"/>
    <x v="0"/>
    <x v="0"/>
    <x v="2"/>
    <n v="0"/>
    <x v="0"/>
    <x v="0"/>
    <d v="1899-12-30T00:00:45"/>
    <d v="1899-12-30T00:00:45"/>
    <x v="0"/>
    <m/>
    <m/>
    <d v="1899-12-30T00:00:00"/>
    <d v="1899-12-30T00:45:13"/>
    <n v="3"/>
    <d v="1899-12-30T00:00:45"/>
    <n v="45.216666666662412"/>
    <x v="3"/>
    <x v="0"/>
  </r>
  <r>
    <x v="0"/>
    <s v="2025020773"/>
    <x v="0"/>
    <x v="66"/>
    <s v="E5149MJT"/>
    <d v="2025-03-18T00:00:00"/>
    <x v="0"/>
    <s v="200223"/>
    <x v="0"/>
    <s v="PA"/>
    <x v="1"/>
    <x v="0"/>
    <d v="2025-03-18T00:00:00"/>
    <d v="1899-12-30T09:12:01"/>
    <d v="2025-03-18T00:00:00"/>
    <d v="1899-12-30T09:13:12"/>
    <d v="2025-03-18T00:00:00"/>
    <d v="1899-12-30T10:02:34"/>
    <x v="0"/>
    <x v="0"/>
    <s v="8043259669"/>
    <s v="FBO"/>
    <d v="1899-12-30T00:50:33"/>
    <x v="775"/>
    <d v="1899-12-30T00:01:11"/>
    <s v="Granel"/>
    <s v="E001"/>
    <x v="0"/>
    <d v="1899-12-30T00:50:33"/>
    <d v="1899-12-30T00:49:22"/>
    <x v="4"/>
    <x v="17"/>
    <x v="4"/>
    <x v="0"/>
    <n v="0"/>
    <n v="0"/>
    <x v="0"/>
    <x v="0"/>
    <x v="2"/>
    <n v="0"/>
    <x v="0"/>
    <x v="0"/>
    <d v="1899-12-30T00:01:11"/>
    <d v="1899-12-30T00:01:11"/>
    <x v="0"/>
    <m/>
    <m/>
    <d v="1899-12-30T00:00:00"/>
    <d v="1899-12-30T00:50:33"/>
    <n v="3"/>
    <d v="1899-12-30T00:01:11"/>
    <n v="50.549999999990391"/>
    <x v="4"/>
    <x v="0"/>
  </r>
  <r>
    <x v="0"/>
    <s v="2025020804"/>
    <x v="0"/>
    <x v="16"/>
    <s v="E6236MCZ"/>
    <d v="2025-03-18T00:00:00"/>
    <x v="0"/>
    <s v="200223"/>
    <x v="0"/>
    <s v="PA"/>
    <x v="1"/>
    <x v="0"/>
    <d v="2025-03-18T00:00:00"/>
    <d v="1899-12-30T09:39:47"/>
    <d v="2025-03-18T00:00:00"/>
    <d v="1899-12-30T09:41:42"/>
    <d v="2025-03-18T00:00:00"/>
    <d v="1899-12-30T11:16:22"/>
    <x v="0"/>
    <x v="0"/>
    <s v="8043259683"/>
    <s v="FBO"/>
    <d v="1899-12-30T01:36:35"/>
    <x v="776"/>
    <d v="1899-12-30T00:01:55"/>
    <s v="Granel"/>
    <s v="E001"/>
    <x v="0"/>
    <d v="1899-12-30T01:36:35"/>
    <d v="1899-12-30T01:34:40"/>
    <x v="4"/>
    <x v="17"/>
    <x v="4"/>
    <x v="0"/>
    <n v="0"/>
    <n v="0"/>
    <x v="0"/>
    <x v="0"/>
    <x v="2"/>
    <n v="0"/>
    <x v="0"/>
    <x v="2"/>
    <d v="1899-12-30T00:01:55"/>
    <d v="1899-12-30T00:01:55"/>
    <x v="0"/>
    <m/>
    <m/>
    <d v="1899-12-30T00:00:00"/>
    <d v="1899-12-30T01:36:35"/>
    <n v="3"/>
    <d v="1899-12-30T00:01:55"/>
    <n v="96.583333333334409"/>
    <x v="5"/>
    <x v="0"/>
  </r>
  <r>
    <x v="0"/>
    <s v="2025020807"/>
    <x v="0"/>
    <x v="22"/>
    <s v="E8908MMX"/>
    <d v="2025-03-18T00:00:00"/>
    <x v="0"/>
    <s v="200223"/>
    <x v="0"/>
    <s v="PA"/>
    <x v="1"/>
    <x v="0"/>
    <d v="2025-03-18T00:00:00"/>
    <d v="1899-12-30T09:43:32"/>
    <d v="2025-03-18T00:00:00"/>
    <d v="1899-12-30T09:46:29"/>
    <d v="2025-03-18T00:00:00"/>
    <d v="1899-12-30T11:26:42"/>
    <x v="0"/>
    <x v="0"/>
    <s v="8043259686"/>
    <s v="FBO"/>
    <d v="1899-12-30T01:43:10"/>
    <x v="777"/>
    <d v="1899-12-30T00:02:57"/>
    <s v="Granel"/>
    <s v="E001"/>
    <x v="0"/>
    <d v="1899-12-30T01:43:10"/>
    <d v="1899-12-30T01:40:13"/>
    <x v="4"/>
    <x v="17"/>
    <x v="4"/>
    <x v="0"/>
    <n v="0"/>
    <n v="0"/>
    <x v="0"/>
    <x v="0"/>
    <x v="2"/>
    <n v="0"/>
    <x v="0"/>
    <x v="2"/>
    <d v="1899-12-30T00:02:57"/>
    <d v="1899-12-30T00:02:57"/>
    <x v="0"/>
    <m/>
    <m/>
    <d v="1899-12-30T00:00:00"/>
    <d v="1899-12-30T01:43:10"/>
    <n v="3"/>
    <d v="1899-12-30T00:02:57"/>
    <n v="103.16666666666875"/>
    <x v="5"/>
    <x v="0"/>
  </r>
  <r>
    <x v="0"/>
    <s v="2025020808"/>
    <x v="0"/>
    <x v="102"/>
    <s v="E9894LNC"/>
    <d v="2025-03-18T00:00:00"/>
    <x v="0"/>
    <s v="200223"/>
    <x v="0"/>
    <s v="PA"/>
    <x v="0"/>
    <x v="0"/>
    <d v="2025-03-18T00:00:00"/>
    <d v="1899-12-30T09:44:40"/>
    <d v="2025-03-18T00:00:00"/>
    <d v="1899-12-30T09:46:38"/>
    <d v="2025-03-18T00:00:00"/>
    <d v="1899-12-30T11:39:53"/>
    <x v="0"/>
    <x v="0"/>
    <s v="8043259688"/>
    <s v="FBO"/>
    <d v="1899-12-30T01:55:13"/>
    <x v="778"/>
    <d v="1899-12-30T00:01:58"/>
    <s v="Granel"/>
    <s v="E001"/>
    <x v="0"/>
    <d v="1899-12-30T01:55:13"/>
    <d v="1899-12-30T01:53:15"/>
    <x v="4"/>
    <x v="17"/>
    <x v="4"/>
    <x v="0"/>
    <n v="0"/>
    <n v="0"/>
    <x v="0"/>
    <x v="0"/>
    <x v="2"/>
    <n v="0"/>
    <x v="0"/>
    <x v="2"/>
    <d v="1899-12-30T00:01:58"/>
    <d v="1899-12-30T00:01:58"/>
    <x v="0"/>
    <m/>
    <m/>
    <d v="1899-12-30T00:00:00"/>
    <d v="1899-12-30T01:55:13"/>
    <n v="3"/>
    <d v="1899-12-30T00:01:58"/>
    <n v="115.2166666666608"/>
    <x v="5"/>
    <x v="0"/>
  </r>
  <r>
    <x v="0"/>
    <s v="2025020831"/>
    <x v="0"/>
    <x v="37"/>
    <s v="E8914MMX"/>
    <d v="2025-03-18T00:00:00"/>
    <x v="0"/>
    <s v="200223"/>
    <x v="0"/>
    <s v="PA"/>
    <x v="1"/>
    <x v="0"/>
    <d v="2025-03-18T00:00:00"/>
    <d v="1899-12-30T10:20:38"/>
    <d v="2025-03-18T00:00:00"/>
    <d v="1899-12-30T10:22:41"/>
    <d v="2025-03-18T00:00:00"/>
    <d v="1899-12-30T11:56:54"/>
    <x v="0"/>
    <x v="0"/>
    <s v="8043259693"/>
    <s v="FBO"/>
    <d v="1899-12-30T01:36:16"/>
    <x v="779"/>
    <d v="1899-12-30T00:02:03"/>
    <s v="Granel"/>
    <s v="E001"/>
    <x v="0"/>
    <d v="1899-12-30T01:36:16"/>
    <d v="1899-12-30T01:34:13"/>
    <x v="5"/>
    <x v="17"/>
    <x v="4"/>
    <x v="0"/>
    <n v="0"/>
    <n v="0"/>
    <x v="0"/>
    <x v="0"/>
    <x v="2"/>
    <n v="0"/>
    <x v="0"/>
    <x v="2"/>
    <d v="1899-12-30T00:02:03"/>
    <d v="1899-12-30T00:02:03"/>
    <x v="0"/>
    <m/>
    <m/>
    <d v="1899-12-30T00:00:00"/>
    <d v="1899-12-30T01:36:16"/>
    <n v="3"/>
    <d v="1899-12-30T00:02:03"/>
    <n v="96.266666666663994"/>
    <x v="5"/>
    <x v="0"/>
  </r>
  <r>
    <x v="0"/>
    <s v="2025020973"/>
    <x v="0"/>
    <x v="82"/>
    <s v="E3927KFH"/>
    <d v="2025-03-18T00:00:00"/>
    <x v="0"/>
    <s v="200223"/>
    <x v="0"/>
    <s v="PA"/>
    <x v="1"/>
    <x v="0"/>
    <d v="2025-03-18T00:00:00"/>
    <d v="1899-12-30T13:49:08"/>
    <d v="2025-03-18T00:00:00"/>
    <d v="1899-12-30T13:49:43"/>
    <d v="2025-03-18T00:00:00"/>
    <d v="1899-12-30T16:07:03"/>
    <x v="0"/>
    <x v="0"/>
    <s v="8043259736"/>
    <s v="FBO"/>
    <d v="1899-12-30T02:17:55"/>
    <x v="780"/>
    <d v="1899-12-30T00:00:35"/>
    <s v="Granel"/>
    <s v="E001"/>
    <x v="0"/>
    <d v="1899-12-30T02:17:55"/>
    <d v="1899-12-30T02:17:20"/>
    <x v="6"/>
    <x v="17"/>
    <x v="4"/>
    <x v="0"/>
    <n v="0"/>
    <n v="0"/>
    <x v="0"/>
    <x v="0"/>
    <x v="2"/>
    <n v="0"/>
    <x v="0"/>
    <x v="2"/>
    <d v="1899-12-30T00:00:35"/>
    <d v="1899-12-30T00:00:35"/>
    <x v="0"/>
    <m/>
    <m/>
    <d v="1899-12-30T00:00:00"/>
    <d v="1899-12-30T02:17:55"/>
    <n v="3"/>
    <d v="1899-12-30T00:00:35"/>
    <n v="137.91666666666228"/>
    <x v="8"/>
    <x v="0"/>
  </r>
  <r>
    <x v="0"/>
    <s v="2025021022"/>
    <x v="0"/>
    <x v="10"/>
    <s v="E1163KTR"/>
    <d v="2025-03-18T00:00:00"/>
    <x v="0"/>
    <s v="200223"/>
    <x v="0"/>
    <s v="PA"/>
    <x v="1"/>
    <x v="0"/>
    <d v="2025-03-18T00:00:00"/>
    <d v="1899-12-30T16:10:04"/>
    <d v="2025-03-18T00:00:00"/>
    <d v="1899-12-30T16:10:38"/>
    <d v="2025-03-18T00:00:00"/>
    <d v="1899-12-30T16:31:29"/>
    <x v="0"/>
    <x v="0"/>
    <s v="8043259742"/>
    <s v="FBO"/>
    <d v="1899-12-30T00:21:25"/>
    <x v="96"/>
    <d v="1899-12-30T00:00:34"/>
    <s v="Granel"/>
    <s v="E001"/>
    <x v="0"/>
    <d v="1899-12-30T00:21:25"/>
    <d v="1899-12-30T00:20:51"/>
    <x v="7"/>
    <x v="17"/>
    <x v="4"/>
    <x v="0"/>
    <n v="0"/>
    <n v="0"/>
    <x v="0"/>
    <x v="0"/>
    <x v="2"/>
    <n v="0"/>
    <x v="0"/>
    <x v="1"/>
    <d v="1899-12-30T00:00:34"/>
    <d v="1899-12-30T00:00:34"/>
    <x v="0"/>
    <m/>
    <m/>
    <d v="1899-12-30T00:00:00"/>
    <d v="1899-12-30T00:21:25"/>
    <n v="3"/>
    <d v="1899-12-30T00:00:34"/>
    <n v="21.41666666665925"/>
    <x v="8"/>
    <x v="1"/>
  </r>
  <r>
    <x v="0"/>
    <s v="2025021109"/>
    <x v="0"/>
    <x v="48"/>
    <s v="E6065MMJ"/>
    <d v="2025-03-18T00:00:00"/>
    <x v="0"/>
    <s v="200223"/>
    <x v="0"/>
    <s v="PA"/>
    <x v="0"/>
    <x v="0"/>
    <d v="2025-03-18T00:00:00"/>
    <d v="1899-12-30T19:29:36"/>
    <d v="2025-03-18T00:00:00"/>
    <d v="1899-12-30T19:30:10"/>
    <d v="2025-03-18T00:00:00"/>
    <d v="1899-12-30T20:03:54"/>
    <x v="0"/>
    <x v="0"/>
    <s v="8043259769"/>
    <s v="FBO"/>
    <d v="1899-12-30T00:34:18"/>
    <x v="781"/>
    <d v="1899-12-30T00:00:34"/>
    <s v="Granel"/>
    <s v="E001"/>
    <x v="0"/>
    <d v="1899-12-30T00:34:18"/>
    <d v="1899-12-30T00:33:44"/>
    <x v="12"/>
    <x v="17"/>
    <x v="4"/>
    <x v="0"/>
    <n v="0"/>
    <n v="0"/>
    <x v="0"/>
    <x v="0"/>
    <x v="2"/>
    <n v="0"/>
    <x v="0"/>
    <x v="1"/>
    <d v="1899-12-30T00:00:34"/>
    <d v="1899-12-30T00:00:34"/>
    <x v="0"/>
    <m/>
    <m/>
    <d v="1899-12-30T00:00:00"/>
    <d v="1899-12-30T00:34:18"/>
    <n v="3"/>
    <d v="1899-12-30T00:00:34"/>
    <n v="34.300000000008076"/>
    <x v="13"/>
    <x v="1"/>
  </r>
  <r>
    <x v="0"/>
    <s v="2025021130"/>
    <x v="0"/>
    <x v="81"/>
    <s v="E5421JWF"/>
    <d v="2025-03-18T00:00:00"/>
    <x v="0"/>
    <s v="200223"/>
    <x v="0"/>
    <s v="PA"/>
    <x v="1"/>
    <x v="0"/>
    <d v="2025-03-18T00:00:00"/>
    <d v="1899-12-30T19:54:42"/>
    <d v="2025-03-18T00:00:00"/>
    <d v="1899-12-30T19:55:28"/>
    <d v="2025-03-18T00:00:00"/>
    <d v="1899-12-30T20:28:27"/>
    <x v="0"/>
    <x v="0"/>
    <s v="8043259771"/>
    <s v="FBO"/>
    <d v="1899-12-30T00:33:45"/>
    <x v="298"/>
    <d v="1899-12-30T00:00:46"/>
    <s v="Granel"/>
    <s v="E001"/>
    <x v="0"/>
    <d v="1899-12-30T00:33:45"/>
    <d v="1899-12-30T00:32:59"/>
    <x v="12"/>
    <x v="17"/>
    <x v="4"/>
    <x v="0"/>
    <n v="0"/>
    <n v="0"/>
    <x v="0"/>
    <x v="0"/>
    <x v="2"/>
    <n v="0"/>
    <x v="0"/>
    <x v="1"/>
    <d v="1899-12-30T00:00:46"/>
    <d v="1899-12-30T00:00:46"/>
    <x v="0"/>
    <m/>
    <m/>
    <d v="1899-12-30T00:00:00"/>
    <d v="1899-12-30T00:33:45"/>
    <n v="3"/>
    <d v="1899-12-30T00:00:46"/>
    <n v="33.75"/>
    <x v="13"/>
    <x v="1"/>
  </r>
  <r>
    <x v="0"/>
    <s v="2025021140"/>
    <x v="0"/>
    <x v="51"/>
    <s v="E0935KJN"/>
    <d v="2025-03-19T00:00:00"/>
    <x v="0"/>
    <s v="200223"/>
    <x v="0"/>
    <s v="PA"/>
    <x v="1"/>
    <x v="0"/>
    <d v="2025-03-19T00:00:00"/>
    <d v="1899-12-30T05:53:59"/>
    <d v="2025-03-19T00:00:00"/>
    <d v="1899-12-30T06:04:54"/>
    <d v="2025-03-19T00:00:00"/>
    <d v="1899-12-30T06:18:21"/>
    <x v="0"/>
    <x v="0"/>
    <s v="8043259772"/>
    <s v="FBO"/>
    <d v="1899-12-30T00:00:00"/>
    <x v="782"/>
    <d v="1899-12-30T00:00:00"/>
    <s v="Granel"/>
    <s v="E001"/>
    <x v="0"/>
    <d v="1899-12-30T00:24:22"/>
    <d v="1899-12-30T00:13:27"/>
    <x v="0"/>
    <x v="18"/>
    <x v="4"/>
    <x v="0"/>
    <n v="0"/>
    <n v="0"/>
    <x v="0"/>
    <x v="0"/>
    <x v="2"/>
    <n v="0"/>
    <x v="0"/>
    <x v="1"/>
    <d v="1899-12-30T00:00:00"/>
    <d v="1899-12-30T00:00:00"/>
    <x v="0"/>
    <m/>
    <m/>
    <d v="1899-12-30T00:00:00"/>
    <d v="1899-12-30T00:24:22"/>
    <n v="4"/>
    <d v="1899-12-30T00:10:55"/>
    <n v="24.366666666671978"/>
    <x v="0"/>
    <x v="1"/>
  </r>
  <r>
    <x v="0"/>
    <s v="2025021142"/>
    <x v="0"/>
    <x v="43"/>
    <s v="E8806KTF"/>
    <d v="2025-03-19T00:00:00"/>
    <x v="0"/>
    <s v="200223"/>
    <x v="0"/>
    <s v="PA"/>
    <x v="1"/>
    <x v="0"/>
    <d v="2025-03-19T00:00:00"/>
    <d v="1899-12-30T05:56:32"/>
    <d v="2025-03-19T00:00:00"/>
    <d v="1899-12-30T06:05:16"/>
    <d v="2025-03-19T00:00:00"/>
    <d v="1899-12-30T06:28:04"/>
    <x v="0"/>
    <x v="0"/>
    <s v="8043259773"/>
    <s v="FBO"/>
    <d v="1899-12-30T00:00:00"/>
    <x v="782"/>
    <d v="1899-12-30T00:00:00"/>
    <s v="Granel"/>
    <s v="E001"/>
    <x v="0"/>
    <d v="1899-12-30T00:31:32"/>
    <d v="1899-12-30T00:22:48"/>
    <x v="0"/>
    <x v="18"/>
    <x v="4"/>
    <x v="0"/>
    <n v="0"/>
    <n v="0"/>
    <x v="0"/>
    <x v="0"/>
    <x v="2"/>
    <n v="0"/>
    <x v="0"/>
    <x v="1"/>
    <d v="1899-12-30T00:00:00"/>
    <d v="1899-12-30T00:00:00"/>
    <x v="0"/>
    <m/>
    <m/>
    <d v="1899-12-30T00:00:00"/>
    <d v="1899-12-30T00:31:32"/>
    <n v="4"/>
    <d v="1899-12-30T00:08:44"/>
    <n v="31.533333333335957"/>
    <x v="0"/>
    <x v="1"/>
  </r>
  <r>
    <x v="0"/>
    <s v="2025021141"/>
    <x v="0"/>
    <x v="32"/>
    <s v="E4998KKR"/>
    <d v="2025-03-19T00:00:00"/>
    <x v="0"/>
    <s v="200223"/>
    <x v="0"/>
    <s v="PA"/>
    <x v="1"/>
    <x v="0"/>
    <d v="2025-03-19T00:00:00"/>
    <d v="1899-12-30T05:55:03"/>
    <d v="2025-03-19T00:00:00"/>
    <d v="1899-12-30T06:05:03"/>
    <d v="2025-03-19T00:00:00"/>
    <d v="1899-12-30T06:35:26"/>
    <x v="0"/>
    <x v="0"/>
    <s v="8043259774"/>
    <s v="FBO"/>
    <d v="1899-12-30T00:00:00"/>
    <x v="782"/>
    <d v="1899-12-30T00:00:00"/>
    <s v="Granel"/>
    <s v="E001"/>
    <x v="0"/>
    <d v="1899-12-30T00:40:23"/>
    <d v="1899-12-30T00:30:23"/>
    <x v="0"/>
    <x v="18"/>
    <x v="4"/>
    <x v="0"/>
    <n v="0"/>
    <n v="0"/>
    <x v="0"/>
    <x v="0"/>
    <x v="2"/>
    <n v="0"/>
    <x v="0"/>
    <x v="1"/>
    <d v="1899-12-30T00:00:00"/>
    <d v="1899-12-30T00:00:00"/>
    <x v="0"/>
    <m/>
    <m/>
    <d v="1899-12-30T00:00:00"/>
    <d v="1899-12-30T00:40:23"/>
    <n v="4"/>
    <d v="1899-12-30T00:10:00"/>
    <n v="40.383333333331187"/>
    <x v="0"/>
    <x v="1"/>
  </r>
  <r>
    <x v="0"/>
    <s v="2025021144"/>
    <x v="0"/>
    <x v="1"/>
    <s v="E2098LVV"/>
    <d v="2025-03-19T00:00:00"/>
    <x v="0"/>
    <s v="200223"/>
    <x v="0"/>
    <s v="PA"/>
    <x v="1"/>
    <x v="0"/>
    <d v="2025-03-19T00:00:00"/>
    <d v="1899-12-30T05:58:23"/>
    <d v="2025-03-19T00:00:00"/>
    <d v="1899-12-30T06:05:37"/>
    <d v="2025-03-19T00:00:00"/>
    <d v="1899-12-30T06:37:45"/>
    <x v="0"/>
    <x v="0"/>
    <s v="8043259775"/>
    <s v="FBO"/>
    <d v="1899-12-30T00:00:00"/>
    <x v="782"/>
    <d v="1899-12-30T00:00:00"/>
    <s v="Granel"/>
    <s v="E001"/>
    <x v="0"/>
    <d v="1899-12-30T00:39:22"/>
    <d v="1899-12-30T00:32:08"/>
    <x v="0"/>
    <x v="18"/>
    <x v="4"/>
    <x v="0"/>
    <n v="0"/>
    <n v="0"/>
    <x v="0"/>
    <x v="0"/>
    <x v="2"/>
    <n v="0"/>
    <x v="0"/>
    <x v="1"/>
    <d v="1899-12-30T00:00:00"/>
    <d v="1899-12-30T00:00:00"/>
    <x v="0"/>
    <m/>
    <m/>
    <d v="1899-12-30T00:00:00"/>
    <d v="1899-12-30T00:39:22"/>
    <n v="4"/>
    <d v="1899-12-30T00:07:14"/>
    <n v="39.366666666676764"/>
    <x v="0"/>
    <x v="1"/>
  </r>
  <r>
    <x v="0"/>
    <s v="2025021143"/>
    <x v="0"/>
    <x v="67"/>
    <s v="E3428MVC"/>
    <d v="2025-03-19T00:00:00"/>
    <x v="0"/>
    <s v="200223"/>
    <x v="0"/>
    <s v="PA"/>
    <x v="1"/>
    <x v="0"/>
    <d v="2025-03-19T00:00:00"/>
    <d v="1899-12-30T05:57:31"/>
    <d v="2025-03-19T00:00:00"/>
    <d v="1899-12-30T06:05:26"/>
    <d v="2025-03-19T00:00:00"/>
    <d v="1899-12-30T06:42:35"/>
    <x v="0"/>
    <x v="0"/>
    <s v="8043259776"/>
    <s v="FBO"/>
    <d v="1899-12-30T00:00:00"/>
    <x v="782"/>
    <d v="1899-12-30T00:00:00"/>
    <s v="Granel"/>
    <s v="E001"/>
    <x v="0"/>
    <d v="1899-12-30T00:45:04"/>
    <d v="1899-12-30T00:37:09"/>
    <x v="0"/>
    <x v="18"/>
    <x v="4"/>
    <x v="0"/>
    <n v="0"/>
    <n v="0"/>
    <x v="0"/>
    <x v="0"/>
    <x v="2"/>
    <n v="0"/>
    <x v="0"/>
    <x v="0"/>
    <d v="1899-12-30T00:00:00"/>
    <d v="1899-12-30T00:00:00"/>
    <x v="0"/>
    <m/>
    <m/>
    <d v="1899-12-30T00:00:00"/>
    <d v="1899-12-30T00:45:04"/>
    <n v="4"/>
    <d v="1899-12-30T00:07:55"/>
    <n v="45.066666666671978"/>
    <x v="0"/>
    <x v="0"/>
  </r>
  <r>
    <x v="0"/>
    <s v="2025021148"/>
    <x v="0"/>
    <x v="98"/>
    <s v="E4250KJF"/>
    <d v="2025-03-19T00:00:00"/>
    <x v="0"/>
    <s v="200223"/>
    <x v="0"/>
    <s v="PA"/>
    <x v="1"/>
    <x v="0"/>
    <d v="2025-03-19T00:00:00"/>
    <d v="1899-12-30T06:11:37"/>
    <d v="2025-03-19T00:00:00"/>
    <d v="1899-12-30T06:11:53"/>
    <d v="2025-03-19T00:00:00"/>
    <d v="1899-12-30T06:45:01"/>
    <x v="0"/>
    <x v="0"/>
    <s v="8043259777"/>
    <s v="FBO"/>
    <d v="1899-12-30T00:00:00"/>
    <x v="782"/>
    <d v="1899-12-30T00:00:00"/>
    <s v="Granel"/>
    <s v="E001"/>
    <x v="0"/>
    <d v="1899-12-30T00:33:24"/>
    <d v="1899-12-30T00:33:08"/>
    <x v="1"/>
    <x v="18"/>
    <x v="4"/>
    <x v="0"/>
    <n v="0"/>
    <n v="0"/>
    <x v="0"/>
    <x v="0"/>
    <x v="2"/>
    <n v="0"/>
    <x v="0"/>
    <x v="1"/>
    <d v="1899-12-30T00:00:00"/>
    <d v="1899-12-30T00:00:00"/>
    <x v="0"/>
    <m/>
    <m/>
    <d v="1899-12-30T00:00:00"/>
    <d v="1899-12-30T00:33:24"/>
    <n v="4"/>
    <d v="1899-12-30T00:00:16"/>
    <n v="33.399999999993547"/>
    <x v="0"/>
    <x v="1"/>
  </r>
  <r>
    <x v="0"/>
    <s v="2025021149"/>
    <x v="0"/>
    <x v="33"/>
    <s v="E3606KDV"/>
    <d v="2025-03-19T00:00:00"/>
    <x v="0"/>
    <s v="200223"/>
    <x v="0"/>
    <s v="PA"/>
    <x v="1"/>
    <x v="0"/>
    <d v="2025-03-19T00:00:00"/>
    <d v="1899-12-30T06:12:31"/>
    <d v="2025-03-19T00:00:00"/>
    <d v="1899-12-30T06:12:25"/>
    <d v="2025-03-19T00:00:00"/>
    <d v="1899-12-30T06:49:04"/>
    <x v="0"/>
    <x v="0"/>
    <s v="8043259778"/>
    <s v="FBO"/>
    <d v="1899-12-30T00:00:00"/>
    <x v="782"/>
    <d v="1899-12-30T00:00:00"/>
    <s v="Granel"/>
    <s v="E001"/>
    <x v="0"/>
    <d v="1899-12-30T00:36:33"/>
    <d v="1899-12-30T00:36:39"/>
    <x v="1"/>
    <x v="18"/>
    <x v="4"/>
    <x v="0"/>
    <n v="0"/>
    <n v="0"/>
    <x v="0"/>
    <x v="0"/>
    <x v="2"/>
    <n v="0"/>
    <x v="0"/>
    <x v="1"/>
    <d v="1899-12-30T00:00:00"/>
    <d v="1899-12-30T00:00:00"/>
    <x v="0"/>
    <m/>
    <m/>
    <d v="1899-12-30T00:00:00"/>
    <d v="1899-12-30T00:36:33"/>
    <n v="4"/>
    <n v="-6.9444444440014408E-5"/>
    <n v="36.54999999999356"/>
    <x v="0"/>
    <x v="1"/>
  </r>
  <r>
    <x v="0"/>
    <s v="2025021152"/>
    <x v="0"/>
    <x v="5"/>
    <s v="E9571JYK"/>
    <d v="2025-03-19T00:00:00"/>
    <x v="0"/>
    <s v="200223"/>
    <x v="0"/>
    <s v="PA"/>
    <x v="1"/>
    <x v="0"/>
    <d v="2025-03-19T00:00:00"/>
    <d v="1899-12-30T06:17:15"/>
    <d v="2025-03-19T00:00:00"/>
    <d v="1899-12-30T06:17:21"/>
    <d v="2025-03-19T00:00:00"/>
    <d v="1899-12-30T06:54:09"/>
    <x v="0"/>
    <x v="0"/>
    <s v="8043259779"/>
    <s v="FBO"/>
    <d v="1899-12-30T00:00:00"/>
    <x v="782"/>
    <d v="1899-12-30T00:00:00"/>
    <s v="Granel"/>
    <s v="E001"/>
    <x v="0"/>
    <d v="1899-12-30T00:36:54"/>
    <d v="1899-12-30T00:36:48"/>
    <x v="1"/>
    <x v="18"/>
    <x v="4"/>
    <x v="0"/>
    <n v="0"/>
    <n v="0"/>
    <x v="0"/>
    <x v="0"/>
    <x v="2"/>
    <n v="0"/>
    <x v="0"/>
    <x v="1"/>
    <d v="1899-12-30T00:00:00"/>
    <d v="1899-12-30T00:00:00"/>
    <x v="0"/>
    <m/>
    <m/>
    <d v="1899-12-30T00:00:00"/>
    <d v="1899-12-30T00:36:54"/>
    <n v="4"/>
    <d v="1899-12-30T00:00:06"/>
    <n v="36.900000000000013"/>
    <x v="0"/>
    <x v="1"/>
  </r>
  <r>
    <x v="0"/>
    <s v="2025021154"/>
    <x v="0"/>
    <x v="17"/>
    <s v="E6123KFG"/>
    <d v="2025-03-19T00:00:00"/>
    <x v="0"/>
    <s v="200223"/>
    <x v="0"/>
    <s v="PA"/>
    <x v="1"/>
    <x v="0"/>
    <d v="2025-03-19T00:00:00"/>
    <d v="1899-12-30T06:21:29"/>
    <d v="2025-03-19T00:00:00"/>
    <d v="1899-12-30T06:21:13"/>
    <d v="2025-03-19T00:00:00"/>
    <d v="1899-12-30T07:10:51"/>
    <x v="0"/>
    <x v="0"/>
    <s v="8043259783"/>
    <s v="FBO"/>
    <d v="1899-12-30T00:00:00"/>
    <x v="782"/>
    <d v="1899-12-30T00:00:00"/>
    <s v="Granel"/>
    <s v="E001"/>
    <x v="0"/>
    <d v="1899-12-30T00:49:22"/>
    <d v="1899-12-30T00:49:38"/>
    <x v="1"/>
    <x v="18"/>
    <x v="4"/>
    <x v="0"/>
    <n v="0"/>
    <n v="0"/>
    <x v="0"/>
    <x v="0"/>
    <x v="2"/>
    <n v="0"/>
    <x v="0"/>
    <x v="0"/>
    <d v="1899-12-30T00:00:00"/>
    <d v="1899-12-30T00:00:00"/>
    <x v="0"/>
    <m/>
    <m/>
    <d v="1899-12-30T00:00:00"/>
    <d v="1899-12-30T00:49:22"/>
    <n v="4"/>
    <n v="-1.8518518518001459E-4"/>
    <n v="49.366666666670334"/>
    <x v="1"/>
    <x v="0"/>
  </r>
  <r>
    <x v="0"/>
    <s v="2025021163"/>
    <x v="0"/>
    <x v="102"/>
    <s v="E9894LNC"/>
    <d v="2025-03-19T00:00:00"/>
    <x v="0"/>
    <s v="200223"/>
    <x v="0"/>
    <s v="PA"/>
    <x v="0"/>
    <x v="0"/>
    <d v="2025-03-19T00:00:00"/>
    <d v="1899-12-30T07:06:45"/>
    <d v="2025-03-19T00:00:00"/>
    <d v="1899-12-30T07:06:35"/>
    <d v="2025-03-19T00:00:00"/>
    <d v="1899-12-30T07:20:23"/>
    <x v="0"/>
    <x v="0"/>
    <s v="8043259784"/>
    <s v="FBO"/>
    <d v="1899-12-30T00:00:00"/>
    <x v="782"/>
    <d v="1899-12-30T00:00:00"/>
    <s v="Granel"/>
    <s v="E001"/>
    <x v="0"/>
    <d v="1899-12-30T00:13:38"/>
    <d v="1899-12-30T00:13:48"/>
    <x v="2"/>
    <x v="18"/>
    <x v="4"/>
    <x v="0"/>
    <n v="0"/>
    <n v="0"/>
    <x v="0"/>
    <x v="0"/>
    <x v="2"/>
    <n v="0"/>
    <x v="0"/>
    <x v="1"/>
    <d v="1899-12-30T00:00:00"/>
    <d v="1899-12-30T00:00:00"/>
    <x v="0"/>
    <m/>
    <m/>
    <d v="1899-12-30T00:00:00"/>
    <d v="1899-12-30T00:13:38"/>
    <n v="4"/>
    <n v="-1.1574074074000018E-4"/>
    <n v="13.633333333329523"/>
    <x v="1"/>
    <x v="1"/>
  </r>
  <r>
    <x v="0"/>
    <s v="2025021155"/>
    <x v="0"/>
    <x v="6"/>
    <s v="E3978LBB"/>
    <d v="2025-03-19T00:00:00"/>
    <x v="0"/>
    <s v="200223"/>
    <x v="0"/>
    <s v="PA"/>
    <x v="1"/>
    <x v="0"/>
    <d v="2025-03-19T00:00:00"/>
    <d v="1899-12-30T06:36:42"/>
    <d v="2025-03-19T00:00:00"/>
    <d v="1899-12-30T06:36:37"/>
    <d v="2025-03-19T00:00:00"/>
    <d v="1899-12-30T07:22:34"/>
    <x v="0"/>
    <x v="0"/>
    <s v="8043259785"/>
    <s v="FBO"/>
    <d v="1899-12-30T00:00:00"/>
    <x v="782"/>
    <d v="1899-12-30T00:00:00"/>
    <s v="Granel"/>
    <s v="E001"/>
    <x v="0"/>
    <d v="1899-12-30T00:45:52"/>
    <d v="1899-12-30T00:45:57"/>
    <x v="1"/>
    <x v="18"/>
    <x v="4"/>
    <x v="0"/>
    <n v="0"/>
    <n v="0"/>
    <x v="0"/>
    <x v="0"/>
    <x v="2"/>
    <n v="0"/>
    <x v="0"/>
    <x v="0"/>
    <d v="1899-12-30T00:00:00"/>
    <d v="1899-12-30T00:00:00"/>
    <x v="0"/>
    <m/>
    <m/>
    <d v="1899-12-30T00:00:00"/>
    <d v="1899-12-30T00:45:52"/>
    <n v="4"/>
    <n v="-5.7870370369972335E-5"/>
    <n v="45.866666666664031"/>
    <x v="1"/>
    <x v="0"/>
  </r>
  <r>
    <x v="0"/>
    <s v="2025021164"/>
    <x v="0"/>
    <x v="66"/>
    <s v="E5149MJT"/>
    <d v="2025-03-19T00:00:00"/>
    <x v="0"/>
    <s v="200223"/>
    <x v="0"/>
    <s v="PA"/>
    <x v="1"/>
    <x v="0"/>
    <d v="2025-03-19T00:00:00"/>
    <d v="1899-12-30T07:12:49"/>
    <d v="2025-03-19T00:00:00"/>
    <d v="1899-12-30T07:13:16"/>
    <d v="2025-03-19T00:00:00"/>
    <d v="1899-12-30T07:29:52"/>
    <x v="0"/>
    <x v="0"/>
    <s v="8043259786"/>
    <s v="FBO"/>
    <d v="1899-12-30T00:00:00"/>
    <x v="782"/>
    <d v="1899-12-30T00:00:00"/>
    <s v="Granel"/>
    <s v="E001"/>
    <x v="0"/>
    <d v="1899-12-30T00:17:03"/>
    <d v="1899-12-30T00:16:36"/>
    <x v="2"/>
    <x v="18"/>
    <x v="4"/>
    <x v="0"/>
    <n v="0"/>
    <n v="0"/>
    <x v="0"/>
    <x v="0"/>
    <x v="2"/>
    <n v="0"/>
    <x v="0"/>
    <x v="1"/>
    <d v="1899-12-30T00:00:00"/>
    <d v="1899-12-30T00:00:00"/>
    <x v="0"/>
    <m/>
    <m/>
    <d v="1899-12-30T00:00:00"/>
    <d v="1899-12-30T00:17:03"/>
    <n v="4"/>
    <d v="1899-12-30T00:00:27"/>
    <n v="17.050000000003223"/>
    <x v="1"/>
    <x v="1"/>
  </r>
  <r>
    <x v="0"/>
    <s v="2025021168"/>
    <x v="0"/>
    <x v="25"/>
    <s v="E9371MTP"/>
    <d v="2025-03-19T00:00:00"/>
    <x v="0"/>
    <s v="200223"/>
    <x v="0"/>
    <s v="PA"/>
    <x v="1"/>
    <x v="0"/>
    <d v="2025-03-19T00:00:00"/>
    <d v="1899-12-30T07:15:20"/>
    <d v="2025-03-19T00:00:00"/>
    <d v="1899-12-30T07:15:22"/>
    <d v="2025-03-19T00:00:00"/>
    <d v="1899-12-30T07:38:18"/>
    <x v="0"/>
    <x v="0"/>
    <s v="8043259789"/>
    <s v="FBO"/>
    <d v="1899-12-30T00:00:00"/>
    <x v="782"/>
    <d v="1899-12-30T00:00:00"/>
    <s v="Granel"/>
    <s v="E001"/>
    <x v="0"/>
    <d v="1899-12-30T00:22:58"/>
    <d v="1899-12-30T00:22:56"/>
    <x v="2"/>
    <x v="18"/>
    <x v="4"/>
    <x v="0"/>
    <n v="0"/>
    <n v="0"/>
    <x v="0"/>
    <x v="0"/>
    <x v="2"/>
    <n v="0"/>
    <x v="0"/>
    <x v="1"/>
    <d v="1899-12-30T00:00:00"/>
    <d v="1899-12-30T00:00:00"/>
    <x v="0"/>
    <m/>
    <m/>
    <d v="1899-12-30T00:00:00"/>
    <d v="1899-12-30T00:22:58"/>
    <n v="4"/>
    <d v="1899-12-30T00:00:02"/>
    <n v="22.966666666675238"/>
    <x v="1"/>
    <x v="1"/>
  </r>
  <r>
    <x v="0"/>
    <s v="2025021170"/>
    <x v="0"/>
    <x v="36"/>
    <s v="E9365MTP"/>
    <d v="2025-03-19T00:00:00"/>
    <x v="0"/>
    <s v="200223"/>
    <x v="0"/>
    <s v="PA"/>
    <x v="1"/>
    <x v="0"/>
    <d v="2025-03-19T00:00:00"/>
    <d v="1899-12-30T07:16:15"/>
    <d v="2025-03-19T00:00:00"/>
    <d v="1899-12-30T07:15:50"/>
    <d v="2025-03-19T00:00:00"/>
    <d v="1899-12-30T07:47:32"/>
    <x v="0"/>
    <x v="0"/>
    <s v="8043259790"/>
    <s v="FBO"/>
    <d v="1899-12-30T00:00:00"/>
    <x v="782"/>
    <d v="1899-12-30T00:00:00"/>
    <s v="Granel"/>
    <s v="E001"/>
    <x v="0"/>
    <d v="1899-12-30T00:31:17"/>
    <d v="1899-12-30T00:31:42"/>
    <x v="2"/>
    <x v="18"/>
    <x v="4"/>
    <x v="0"/>
    <n v="0"/>
    <n v="0"/>
    <x v="0"/>
    <x v="0"/>
    <x v="2"/>
    <n v="0"/>
    <x v="0"/>
    <x v="1"/>
    <d v="1899-12-30T00:00:00"/>
    <d v="1899-12-30T00:00:00"/>
    <x v="0"/>
    <m/>
    <m/>
    <d v="1899-12-30T00:00:00"/>
    <d v="1899-12-30T00:31:17"/>
    <n v="4"/>
    <n v="-2.8935185185002821E-4"/>
    <n v="31.283333333337556"/>
    <x v="1"/>
    <x v="1"/>
  </r>
  <r>
    <x v="0"/>
    <s v="2025021180"/>
    <x v="0"/>
    <x v="44"/>
    <s v="E8749KTF"/>
    <d v="2025-03-19T00:00:00"/>
    <x v="0"/>
    <s v="200223"/>
    <x v="0"/>
    <s v="PA"/>
    <x v="1"/>
    <x v="0"/>
    <d v="2025-03-19T00:00:00"/>
    <d v="1899-12-30T07:30:45"/>
    <d v="2025-03-19T00:00:00"/>
    <d v="1899-12-30T07:30:41"/>
    <d v="2025-03-19T00:00:00"/>
    <d v="1899-12-30T07:52:45"/>
    <x v="0"/>
    <x v="0"/>
    <s v="8043259792"/>
    <s v="FBO"/>
    <d v="1899-12-30T00:00:00"/>
    <x v="782"/>
    <d v="1899-12-30T00:00:00"/>
    <s v="Granel"/>
    <s v="E001"/>
    <x v="0"/>
    <d v="1899-12-30T00:22:00"/>
    <d v="1899-12-30T00:22:04"/>
    <x v="2"/>
    <x v="18"/>
    <x v="4"/>
    <x v="0"/>
    <n v="0"/>
    <n v="0"/>
    <x v="0"/>
    <x v="0"/>
    <x v="2"/>
    <n v="0"/>
    <x v="0"/>
    <x v="1"/>
    <d v="1899-12-30T00:00:00"/>
    <d v="1899-12-30T00:00:00"/>
    <x v="0"/>
    <m/>
    <m/>
    <d v="1899-12-30T00:00:00"/>
    <d v="1899-12-30T00:22:00"/>
    <n v="4"/>
    <n v="-4.6296296289993766E-5"/>
    <n v="22.000000000003197"/>
    <x v="1"/>
    <x v="1"/>
  </r>
  <r>
    <x v="0"/>
    <s v="2025021181"/>
    <x v="0"/>
    <x v="15"/>
    <s v="E0536LZT"/>
    <d v="2025-03-19T00:00:00"/>
    <x v="0"/>
    <s v="200223"/>
    <x v="0"/>
    <s v="PA"/>
    <x v="1"/>
    <x v="0"/>
    <d v="2025-03-19T00:00:00"/>
    <d v="1899-12-30T07:32:02"/>
    <d v="2025-03-19T00:00:00"/>
    <d v="1899-12-30T07:31:44"/>
    <d v="2025-03-19T00:00:00"/>
    <d v="1899-12-30T07:56:06"/>
    <x v="0"/>
    <x v="0"/>
    <s v="8043259793"/>
    <s v="FBO"/>
    <d v="1899-12-30T00:00:00"/>
    <x v="782"/>
    <d v="1899-12-30T00:00:00"/>
    <s v="Granel"/>
    <s v="E001"/>
    <x v="0"/>
    <d v="1899-12-30T00:24:04"/>
    <d v="1899-12-30T00:24:22"/>
    <x v="2"/>
    <x v="18"/>
    <x v="4"/>
    <x v="0"/>
    <n v="0"/>
    <n v="0"/>
    <x v="0"/>
    <x v="0"/>
    <x v="2"/>
    <n v="0"/>
    <x v="0"/>
    <x v="1"/>
    <d v="1899-12-30T00:00:00"/>
    <d v="1899-12-30T00:00:00"/>
    <x v="0"/>
    <m/>
    <m/>
    <d v="1899-12-30T00:00:00"/>
    <d v="1899-12-30T00:24:04"/>
    <n v="4"/>
    <n v="-2.0833333334002724E-4"/>
    <n v="24.066666666662382"/>
    <x v="1"/>
    <x v="1"/>
  </r>
  <r>
    <x v="0"/>
    <s v="2025021192"/>
    <x v="0"/>
    <x v="24"/>
    <s v="E2533KJC"/>
    <d v="2025-03-19T00:00:00"/>
    <x v="0"/>
    <s v="200223"/>
    <x v="0"/>
    <s v="PA"/>
    <x v="1"/>
    <x v="0"/>
    <d v="2025-03-19T00:00:00"/>
    <d v="1899-12-30T07:54:11"/>
    <d v="2025-03-19T00:00:00"/>
    <d v="1899-12-30T07:53:49"/>
    <d v="2025-03-19T00:00:00"/>
    <d v="1899-12-30T08:17:18"/>
    <x v="0"/>
    <x v="0"/>
    <s v="8043259797"/>
    <s v="FBO"/>
    <d v="1899-12-30T00:00:00"/>
    <x v="782"/>
    <d v="1899-12-30T00:00:00"/>
    <s v="Granel"/>
    <s v="E001"/>
    <x v="0"/>
    <d v="1899-12-30T00:23:07"/>
    <d v="1899-12-30T00:23:29"/>
    <x v="2"/>
    <x v="18"/>
    <x v="4"/>
    <x v="0"/>
    <n v="0"/>
    <n v="0"/>
    <x v="0"/>
    <x v="0"/>
    <x v="2"/>
    <n v="0"/>
    <x v="0"/>
    <x v="1"/>
    <d v="1899-12-30T00:00:00"/>
    <d v="1899-12-30T00:00:00"/>
    <x v="0"/>
    <m/>
    <m/>
    <d v="1899-12-30T00:00:00"/>
    <d v="1899-12-30T00:23:07"/>
    <n v="4"/>
    <n v="-2.5462962962996549E-4"/>
    <n v="23.116666666665591"/>
    <x v="2"/>
    <x v="1"/>
  </r>
  <r>
    <x v="0"/>
    <s v="2025021195"/>
    <x v="0"/>
    <x v="11"/>
    <s v="E8915MMX"/>
    <d v="2025-03-19T00:00:00"/>
    <x v="0"/>
    <s v="200223"/>
    <x v="0"/>
    <s v="PA"/>
    <x v="1"/>
    <x v="0"/>
    <d v="2025-03-19T00:00:00"/>
    <d v="1899-12-30T07:57:10"/>
    <d v="2025-03-19T00:00:00"/>
    <d v="1899-12-30T07:57:02"/>
    <d v="2025-03-19T00:00:00"/>
    <d v="1899-12-30T08:21:01"/>
    <x v="0"/>
    <x v="0"/>
    <s v="8043259798"/>
    <s v="FBO"/>
    <d v="1899-12-30T00:00:00"/>
    <x v="782"/>
    <d v="1899-12-30T00:00:00"/>
    <s v="Granel"/>
    <s v="E001"/>
    <x v="0"/>
    <d v="1899-12-30T00:23:51"/>
    <d v="1899-12-30T00:23:59"/>
    <x v="2"/>
    <x v="18"/>
    <x v="4"/>
    <x v="0"/>
    <n v="0"/>
    <n v="0"/>
    <x v="0"/>
    <x v="0"/>
    <x v="2"/>
    <n v="0"/>
    <x v="0"/>
    <x v="1"/>
    <d v="1899-12-30T00:00:00"/>
    <d v="1899-12-30T00:00:00"/>
    <x v="0"/>
    <m/>
    <m/>
    <d v="1899-12-30T00:00:00"/>
    <d v="1899-12-30T00:23:51"/>
    <n v="4"/>
    <n v="-9.2592592589979539E-5"/>
    <n v="23.850000000000051"/>
    <x v="2"/>
    <x v="1"/>
  </r>
  <r>
    <x v="0"/>
    <s v="2025021208"/>
    <x v="0"/>
    <x v="28"/>
    <s v="E2535KJC"/>
    <d v="2025-03-19T00:00:00"/>
    <x v="0"/>
    <s v="200223"/>
    <x v="0"/>
    <s v="PA"/>
    <x v="1"/>
    <x v="0"/>
    <d v="2025-03-19T00:00:00"/>
    <d v="1899-12-30T08:17:05"/>
    <d v="2025-03-19T00:00:00"/>
    <d v="1899-12-30T08:16:42"/>
    <d v="2025-03-19T00:00:00"/>
    <d v="1899-12-30T08:28:30"/>
    <x v="0"/>
    <x v="0"/>
    <s v="8043259800"/>
    <s v="FBO"/>
    <d v="1899-12-30T00:00:00"/>
    <x v="782"/>
    <d v="1899-12-30T00:00:00"/>
    <s v="Granel"/>
    <s v="E001"/>
    <x v="0"/>
    <d v="1899-12-30T00:11:25"/>
    <d v="1899-12-30T00:11:48"/>
    <x v="3"/>
    <x v="18"/>
    <x v="4"/>
    <x v="0"/>
    <n v="0"/>
    <n v="0"/>
    <x v="0"/>
    <x v="0"/>
    <x v="2"/>
    <n v="0"/>
    <x v="0"/>
    <x v="1"/>
    <d v="1899-12-30T00:00:00"/>
    <d v="1899-12-30T00:00:00"/>
    <x v="0"/>
    <m/>
    <m/>
    <d v="1899-12-30T00:00:00"/>
    <d v="1899-12-30T00:11:25"/>
    <n v="4"/>
    <n v="-2.6620370370000757E-4"/>
    <n v="11.4166666666656"/>
    <x v="2"/>
    <x v="1"/>
  </r>
  <r>
    <x v="0"/>
    <s v="2025021247"/>
    <x v="0"/>
    <x v="58"/>
    <s v="E9212MMS"/>
    <d v="2025-03-19T00:00:00"/>
    <x v="0"/>
    <s v="200223"/>
    <x v="0"/>
    <s v="PA"/>
    <x v="1"/>
    <x v="0"/>
    <d v="2025-03-19T00:00:00"/>
    <d v="1899-12-30T09:16:23"/>
    <d v="2025-03-19T00:00:00"/>
    <d v="1899-12-30T09:16:52"/>
    <d v="2025-03-19T00:00:00"/>
    <d v="1899-12-30T09:53:05"/>
    <x v="0"/>
    <x v="0"/>
    <s v="8043259812"/>
    <s v="FBO"/>
    <d v="1899-12-30T00:00:00"/>
    <x v="782"/>
    <d v="1899-12-30T00:00:00"/>
    <s v="Granel"/>
    <s v="E001"/>
    <x v="0"/>
    <d v="1899-12-30T00:36:42"/>
    <d v="1899-12-30T00:36:13"/>
    <x v="4"/>
    <x v="18"/>
    <x v="4"/>
    <x v="0"/>
    <n v="0"/>
    <n v="0"/>
    <x v="0"/>
    <x v="0"/>
    <x v="2"/>
    <n v="0"/>
    <x v="0"/>
    <x v="1"/>
    <d v="1899-12-30T00:00:00"/>
    <d v="1899-12-30T00:00:00"/>
    <x v="0"/>
    <m/>
    <m/>
    <d v="1899-12-30T00:00:00"/>
    <d v="1899-12-30T00:36:42"/>
    <n v="4"/>
    <d v="1899-12-30T00:00:29"/>
    <n v="36.700000000012771"/>
    <x v="3"/>
    <x v="1"/>
  </r>
  <r>
    <x v="0"/>
    <s v="2025021260"/>
    <x v="0"/>
    <x v="307"/>
    <s v="E4734KJZ"/>
    <d v="2025-03-19T00:00:00"/>
    <x v="0"/>
    <s v="200223"/>
    <x v="0"/>
    <s v="PA"/>
    <x v="1"/>
    <x v="0"/>
    <d v="2025-03-19T00:00:00"/>
    <d v="1899-12-30T09:27:34"/>
    <d v="2025-03-19T00:00:00"/>
    <d v="1899-12-30T09:33:24"/>
    <d v="2025-03-19T00:00:00"/>
    <d v="1899-12-30T10:00:32"/>
    <x v="0"/>
    <x v="0"/>
    <s v="8043259813"/>
    <s v="FBO"/>
    <d v="1899-12-30T00:00:00"/>
    <x v="782"/>
    <d v="1899-12-30T00:00:00"/>
    <s v="Granel"/>
    <s v="E001"/>
    <x v="0"/>
    <d v="1899-12-30T00:32:58"/>
    <d v="1899-12-30T00:27:08"/>
    <x v="4"/>
    <x v="18"/>
    <x v="4"/>
    <x v="0"/>
    <n v="0"/>
    <n v="0"/>
    <x v="0"/>
    <x v="0"/>
    <x v="2"/>
    <n v="0"/>
    <x v="0"/>
    <x v="1"/>
    <d v="1899-12-30T00:00:00"/>
    <d v="1899-12-30T00:00:00"/>
    <x v="0"/>
    <m/>
    <m/>
    <d v="1899-12-30T00:00:00"/>
    <d v="1899-12-30T00:32:58"/>
    <n v="4"/>
    <d v="1899-12-30T00:05:50"/>
    <n v="32.966666666668807"/>
    <x v="4"/>
    <x v="1"/>
  </r>
  <r>
    <x v="0"/>
    <s v="2025021263"/>
    <x v="0"/>
    <x v="3"/>
    <s v="E0195JSJ"/>
    <d v="2025-03-19T00:00:00"/>
    <x v="0"/>
    <s v="200223"/>
    <x v="0"/>
    <s v="PA"/>
    <x v="1"/>
    <x v="0"/>
    <d v="2025-03-19T00:00:00"/>
    <d v="1899-12-30T09:33:46"/>
    <d v="2025-03-19T00:00:00"/>
    <d v="1899-12-30T09:33:34"/>
    <d v="2025-03-19T00:00:00"/>
    <d v="1899-12-30T10:40:01"/>
    <x v="0"/>
    <x v="0"/>
    <s v="8043259823"/>
    <s v="FBO"/>
    <d v="1899-12-30T00:00:00"/>
    <x v="782"/>
    <d v="1899-12-30T00:00:00"/>
    <s v="Granel"/>
    <s v="E001"/>
    <x v="0"/>
    <d v="1899-12-30T01:06:15"/>
    <d v="1899-12-30T01:06:27"/>
    <x v="4"/>
    <x v="18"/>
    <x v="4"/>
    <x v="0"/>
    <n v="0"/>
    <n v="0"/>
    <x v="0"/>
    <x v="0"/>
    <x v="2"/>
    <n v="0"/>
    <x v="0"/>
    <x v="0"/>
    <d v="1899-12-30T00:00:00"/>
    <d v="1899-12-30T00:00:00"/>
    <x v="0"/>
    <m/>
    <m/>
    <d v="1899-12-30T00:00:00"/>
    <d v="1899-12-30T01:06:15"/>
    <n v="4"/>
    <n v="-1.388888888799733E-4"/>
    <n v="66.250000000008029"/>
    <x v="4"/>
    <x v="0"/>
  </r>
  <r>
    <x v="0"/>
    <s v="2025021283"/>
    <x v="0"/>
    <x v="55"/>
    <s v="E6081KCH"/>
    <d v="2025-03-19T00:00:00"/>
    <x v="0"/>
    <s v="200223"/>
    <x v="0"/>
    <s v="PA"/>
    <x v="1"/>
    <x v="0"/>
    <d v="2025-03-19T00:00:00"/>
    <d v="1899-12-30T10:00:41"/>
    <d v="2025-03-19T00:00:00"/>
    <d v="1899-12-30T10:00:33"/>
    <d v="2025-03-19T00:00:00"/>
    <d v="1899-12-30T11:11:47"/>
    <x v="0"/>
    <x v="0"/>
    <s v="8043259829"/>
    <s v="FBO"/>
    <d v="1899-12-30T00:00:00"/>
    <x v="782"/>
    <d v="1899-12-30T00:00:00"/>
    <s v="Granel"/>
    <s v="E001"/>
    <x v="0"/>
    <d v="1899-12-30T01:11:06"/>
    <d v="1899-12-30T01:11:14"/>
    <x v="5"/>
    <x v="18"/>
    <x v="4"/>
    <x v="0"/>
    <n v="0"/>
    <n v="0"/>
    <x v="0"/>
    <x v="0"/>
    <x v="2"/>
    <n v="0"/>
    <x v="0"/>
    <x v="0"/>
    <d v="1899-12-30T00:00:00"/>
    <d v="1899-12-30T00:00:00"/>
    <x v="0"/>
    <m/>
    <m/>
    <d v="1899-12-30T00:00:00"/>
    <d v="1899-12-30T01:11:06"/>
    <n v="4"/>
    <n v="-9.2592592589979539E-5"/>
    <n v="71.099999999999994"/>
    <x v="5"/>
    <x v="0"/>
  </r>
  <r>
    <x v="0"/>
    <s v="2025021306"/>
    <x v="0"/>
    <x v="83"/>
    <s v="E1125KDL"/>
    <d v="2025-03-19T00:00:00"/>
    <x v="0"/>
    <s v="200223"/>
    <x v="0"/>
    <s v="PA"/>
    <x v="1"/>
    <x v="0"/>
    <d v="2025-03-19T00:00:00"/>
    <d v="1899-12-30T10:50:10"/>
    <d v="2025-03-19T00:00:00"/>
    <d v="1899-12-30T10:49:54"/>
    <d v="2025-03-19T00:00:00"/>
    <d v="1899-12-30T11:35:25"/>
    <x v="0"/>
    <x v="0"/>
    <s v="8043259835"/>
    <s v="FBO"/>
    <d v="1899-12-30T00:00:00"/>
    <x v="782"/>
    <d v="1899-12-30T00:00:00"/>
    <s v="Granel"/>
    <s v="E001"/>
    <x v="0"/>
    <d v="1899-12-30T00:45:15"/>
    <d v="1899-12-30T00:45:31"/>
    <x v="5"/>
    <x v="18"/>
    <x v="4"/>
    <x v="0"/>
    <n v="0"/>
    <n v="0"/>
    <x v="0"/>
    <x v="0"/>
    <x v="2"/>
    <n v="0"/>
    <x v="0"/>
    <x v="0"/>
    <d v="1899-12-30T00:00:00"/>
    <d v="1899-12-30T00:00:00"/>
    <x v="0"/>
    <m/>
    <m/>
    <d v="1899-12-30T00:00:00"/>
    <d v="1899-12-30T00:45:15"/>
    <n v="4"/>
    <n v="-1.851851851900066E-4"/>
    <n v="45.249999999998359"/>
    <x v="5"/>
    <x v="0"/>
  </r>
  <r>
    <x v="0"/>
    <s v="2025021309"/>
    <x v="0"/>
    <x v="27"/>
    <s v="E6681KKY"/>
    <d v="2025-03-19T00:00:00"/>
    <x v="0"/>
    <s v="200223"/>
    <x v="0"/>
    <s v="PA"/>
    <x v="1"/>
    <x v="0"/>
    <d v="2025-03-19T00:00:00"/>
    <d v="1899-12-30T10:52:37"/>
    <d v="2025-03-19T00:00:00"/>
    <d v="1899-12-30T10:52:17"/>
    <d v="2025-03-19T00:00:00"/>
    <d v="1899-12-30T11:44:10"/>
    <x v="0"/>
    <x v="0"/>
    <s v="8043259837"/>
    <s v="FBO"/>
    <d v="1899-12-30T00:00:00"/>
    <x v="782"/>
    <d v="1899-12-30T00:00:00"/>
    <s v="Granel"/>
    <s v="E001"/>
    <x v="0"/>
    <d v="1899-12-30T00:51:33"/>
    <d v="1899-12-30T00:51:53"/>
    <x v="5"/>
    <x v="18"/>
    <x v="4"/>
    <x v="0"/>
    <n v="0"/>
    <n v="0"/>
    <x v="0"/>
    <x v="0"/>
    <x v="2"/>
    <n v="0"/>
    <x v="0"/>
    <x v="0"/>
    <d v="1899-12-30T00:00:00"/>
    <d v="1899-12-30T00:00:00"/>
    <x v="0"/>
    <m/>
    <m/>
    <d v="1899-12-30T00:00:00"/>
    <d v="1899-12-30T00:51:33"/>
    <n v="4"/>
    <n v="-2.3148148148000036E-4"/>
    <n v="51.549999999998384"/>
    <x v="5"/>
    <x v="0"/>
  </r>
  <r>
    <x v="0"/>
    <s v="2025021364"/>
    <x v="0"/>
    <x v="16"/>
    <s v="E6236MCZ"/>
    <d v="2025-03-19T00:00:00"/>
    <x v="0"/>
    <s v="200223"/>
    <x v="0"/>
    <s v="PA"/>
    <x v="1"/>
    <x v="0"/>
    <d v="2025-03-19T00:00:00"/>
    <d v="1899-12-30T12:40:55"/>
    <d v="2025-03-19T00:00:00"/>
    <d v="1899-12-30T12:40:46"/>
    <d v="2025-03-19T00:00:00"/>
    <d v="1899-12-30T12:58:33"/>
    <x v="0"/>
    <x v="0"/>
    <s v="8043259849"/>
    <s v="FBO"/>
    <d v="1899-12-30T00:00:00"/>
    <x v="782"/>
    <d v="1899-12-30T00:00:00"/>
    <s v="Granel"/>
    <s v="E001"/>
    <x v="0"/>
    <d v="1899-12-30T00:17:38"/>
    <d v="1899-12-30T00:17:47"/>
    <x v="13"/>
    <x v="18"/>
    <x v="4"/>
    <x v="0"/>
    <n v="0"/>
    <n v="0"/>
    <x v="0"/>
    <x v="0"/>
    <x v="2"/>
    <n v="0"/>
    <x v="0"/>
    <x v="1"/>
    <d v="1899-12-30T00:00:00"/>
    <d v="1899-12-30T00:00:00"/>
    <x v="0"/>
    <m/>
    <m/>
    <d v="1899-12-30T00:00:00"/>
    <d v="1899-12-30T00:17:38"/>
    <n v="4"/>
    <n v="-1.0416666666002161E-4"/>
    <n v="17.633333333332786"/>
    <x v="11"/>
    <x v="1"/>
  </r>
  <r>
    <x v="0"/>
    <s v="2025021365"/>
    <x v="0"/>
    <x v="43"/>
    <s v="E8806KTF"/>
    <d v="2025-03-19T00:00:00"/>
    <x v="0"/>
    <s v="200223"/>
    <x v="0"/>
    <s v="PA"/>
    <x v="1"/>
    <x v="0"/>
    <d v="2025-03-19T00:00:00"/>
    <d v="1899-12-30T12:42:27"/>
    <d v="2025-03-19T00:00:00"/>
    <d v="1899-12-30T12:42:23"/>
    <d v="2025-03-19T00:00:00"/>
    <d v="1899-12-30T13:06:59"/>
    <x v="0"/>
    <x v="0"/>
    <s v="8043259851"/>
    <s v="FBO"/>
    <d v="1899-12-30T00:00:00"/>
    <x v="782"/>
    <d v="1899-12-30T00:00:00"/>
    <s v="Granel"/>
    <s v="E001"/>
    <x v="0"/>
    <d v="1899-12-30T00:24:32"/>
    <d v="1899-12-30T00:24:36"/>
    <x v="13"/>
    <x v="18"/>
    <x v="4"/>
    <x v="0"/>
    <n v="0"/>
    <n v="0"/>
    <x v="0"/>
    <x v="0"/>
    <x v="2"/>
    <n v="0"/>
    <x v="0"/>
    <x v="1"/>
    <d v="1899-12-30T00:00:00"/>
    <d v="1899-12-30T00:00:00"/>
    <x v="0"/>
    <m/>
    <m/>
    <d v="1899-12-30T00:00:00"/>
    <d v="1899-12-30T00:24:32"/>
    <n v="4"/>
    <n v="-4.6296296300041284E-5"/>
    <n v="24.533333333323153"/>
    <x v="6"/>
    <x v="1"/>
  </r>
  <r>
    <x v="0"/>
    <s v="2025021394"/>
    <x v="0"/>
    <x v="102"/>
    <s v="E9894LNC"/>
    <d v="2025-03-19T00:00:00"/>
    <x v="0"/>
    <s v="200223"/>
    <x v="0"/>
    <s v="PA"/>
    <x v="1"/>
    <x v="0"/>
    <d v="2025-03-19T00:00:00"/>
    <d v="1899-12-30T13:19:56"/>
    <d v="2025-03-19T00:00:00"/>
    <d v="1899-12-30T13:19:58"/>
    <d v="2025-03-19T00:00:00"/>
    <d v="1899-12-30T13:35:03"/>
    <x v="0"/>
    <x v="0"/>
    <s v="8043259858"/>
    <s v="FBO"/>
    <d v="1899-12-30T00:00:00"/>
    <x v="782"/>
    <d v="1899-12-30T00:00:00"/>
    <s v="Granel"/>
    <s v="E001"/>
    <x v="0"/>
    <d v="1899-12-30T00:15:07"/>
    <d v="1899-12-30T00:15:05"/>
    <x v="6"/>
    <x v="18"/>
    <x v="4"/>
    <x v="0"/>
    <n v="0"/>
    <n v="0"/>
    <x v="0"/>
    <x v="0"/>
    <x v="2"/>
    <n v="0"/>
    <x v="0"/>
    <x v="1"/>
    <d v="1899-12-30T00:00:00"/>
    <d v="1899-12-30T00:00:00"/>
    <x v="0"/>
    <m/>
    <m/>
    <d v="1899-12-30T00:00:00"/>
    <d v="1899-12-30T00:15:07"/>
    <n v="4"/>
    <d v="1899-12-30T00:00:02"/>
    <n v="15.116666666659224"/>
    <x v="6"/>
    <x v="1"/>
  </r>
  <r>
    <x v="0"/>
    <s v="2025021395"/>
    <x v="0"/>
    <x v="66"/>
    <s v="E5149MJT"/>
    <d v="2025-03-19T00:00:00"/>
    <x v="0"/>
    <s v="200223"/>
    <x v="0"/>
    <s v="PA"/>
    <x v="1"/>
    <x v="0"/>
    <d v="2025-03-19T00:00:00"/>
    <d v="1899-12-30T13:22:59"/>
    <d v="2025-03-19T00:00:00"/>
    <d v="1899-12-30T13:22:49"/>
    <d v="2025-03-19T00:00:00"/>
    <d v="1899-12-30T13:39:28"/>
    <x v="0"/>
    <x v="0"/>
    <s v="8043259859"/>
    <s v="FBO"/>
    <d v="1899-12-30T00:00:00"/>
    <x v="782"/>
    <d v="1899-12-30T00:00:00"/>
    <s v="Granel"/>
    <s v="E001"/>
    <x v="0"/>
    <d v="1899-12-30T00:16:29"/>
    <d v="1899-12-30T00:16:39"/>
    <x v="6"/>
    <x v="18"/>
    <x v="4"/>
    <x v="0"/>
    <n v="0"/>
    <n v="0"/>
    <x v="0"/>
    <x v="0"/>
    <x v="2"/>
    <n v="0"/>
    <x v="0"/>
    <x v="1"/>
    <d v="1899-12-30T00:00:00"/>
    <d v="1899-12-30T00:00:00"/>
    <x v="0"/>
    <m/>
    <m/>
    <d v="1899-12-30T00:00:00"/>
    <d v="1899-12-30T00:16:29"/>
    <n v="4"/>
    <n v="-1.1574074073994467E-4"/>
    <n v="16.483333333334365"/>
    <x v="6"/>
    <x v="1"/>
  </r>
  <r>
    <x v="0"/>
    <s v="2025021413"/>
    <x v="0"/>
    <x v="15"/>
    <s v="E0536LZT"/>
    <d v="2025-03-19T00:00:00"/>
    <x v="0"/>
    <s v="200223"/>
    <x v="0"/>
    <s v="PA"/>
    <x v="1"/>
    <x v="0"/>
    <d v="2025-03-19T00:00:00"/>
    <d v="1899-12-30T13:52:05"/>
    <d v="2025-03-19T00:00:00"/>
    <d v="1899-12-30T13:52:11"/>
    <d v="2025-03-19T00:00:00"/>
    <d v="1899-12-30T14:24:33"/>
    <x v="0"/>
    <x v="0"/>
    <s v="8043259866"/>
    <s v="FBO"/>
    <d v="1899-12-30T00:00:00"/>
    <x v="782"/>
    <d v="1899-12-30T00:00:00"/>
    <s v="Granel"/>
    <s v="E001"/>
    <x v="0"/>
    <d v="1899-12-30T00:32:28"/>
    <d v="1899-12-30T00:32:22"/>
    <x v="6"/>
    <x v="18"/>
    <x v="4"/>
    <x v="0"/>
    <n v="0"/>
    <n v="0"/>
    <x v="0"/>
    <x v="0"/>
    <x v="2"/>
    <n v="0"/>
    <x v="0"/>
    <x v="1"/>
    <d v="1899-12-30T00:00:00"/>
    <d v="1899-12-30T00:00:00"/>
    <x v="0"/>
    <m/>
    <m/>
    <d v="1899-12-30T00:00:00"/>
    <d v="1899-12-30T00:32:28"/>
    <n v="4"/>
    <d v="1899-12-30T00:00:06"/>
    <n v="32.466666666657616"/>
    <x v="7"/>
    <x v="1"/>
  </r>
  <r>
    <x v="0"/>
    <s v="2025021426"/>
    <x v="0"/>
    <x v="28"/>
    <s v="E2535KJC"/>
    <d v="2025-03-19T00:00:00"/>
    <x v="0"/>
    <s v="200223"/>
    <x v="0"/>
    <s v="PA"/>
    <x v="1"/>
    <x v="0"/>
    <d v="2025-03-19T00:00:00"/>
    <d v="1899-12-30T14:14:40"/>
    <d v="2025-03-19T00:00:00"/>
    <d v="1899-12-30T14:14:37"/>
    <d v="2025-03-19T00:00:00"/>
    <d v="1899-12-30T14:36:32"/>
    <x v="0"/>
    <x v="0"/>
    <s v="8043259868"/>
    <s v="FBO"/>
    <d v="1899-12-30T00:00:00"/>
    <x v="782"/>
    <d v="1899-12-30T00:00:00"/>
    <s v="Granel"/>
    <s v="E001"/>
    <x v="0"/>
    <d v="1899-12-30T00:21:52"/>
    <d v="1899-12-30T00:21:55"/>
    <x v="14"/>
    <x v="18"/>
    <x v="4"/>
    <x v="0"/>
    <n v="0"/>
    <n v="0"/>
    <x v="0"/>
    <x v="0"/>
    <x v="2"/>
    <n v="0"/>
    <x v="0"/>
    <x v="1"/>
    <d v="1899-12-30T00:00:00"/>
    <d v="1899-12-30T00:00:00"/>
    <x v="0"/>
    <m/>
    <m/>
    <d v="1899-12-30T00:00:00"/>
    <d v="1899-12-30T00:21:52"/>
    <n v="4"/>
    <n v="-3.4722222220007204E-5"/>
    <n v="21.86666666665916"/>
    <x v="7"/>
    <x v="1"/>
  </r>
  <r>
    <x v="0"/>
    <s v="2025021416"/>
    <x v="0"/>
    <x v="24"/>
    <s v="E2533KJC"/>
    <d v="2025-03-19T00:00:00"/>
    <x v="0"/>
    <s v="200223"/>
    <x v="0"/>
    <s v="PA"/>
    <x v="1"/>
    <x v="0"/>
    <d v="2025-03-19T00:00:00"/>
    <d v="1899-12-30T13:59:28"/>
    <d v="2025-03-19T00:00:00"/>
    <d v="1899-12-30T13:59:15"/>
    <d v="2025-03-19T00:00:00"/>
    <d v="1899-12-30T14:43:29"/>
    <x v="0"/>
    <x v="0"/>
    <s v="8043259869"/>
    <s v="FBO"/>
    <d v="1899-12-30T00:00:00"/>
    <x v="782"/>
    <d v="1899-12-30T00:00:00"/>
    <s v="Granel"/>
    <s v="E001"/>
    <x v="0"/>
    <d v="1899-12-30T00:44:01"/>
    <d v="1899-12-30T00:44:14"/>
    <x v="6"/>
    <x v="18"/>
    <x v="4"/>
    <x v="0"/>
    <n v="0"/>
    <n v="0"/>
    <x v="0"/>
    <x v="0"/>
    <x v="2"/>
    <n v="0"/>
    <x v="0"/>
    <x v="1"/>
    <d v="1899-12-30T00:00:00"/>
    <d v="1899-12-30T00:00:00"/>
    <x v="0"/>
    <m/>
    <m/>
    <d v="1899-12-30T00:00:00"/>
    <d v="1899-12-30T00:44:01"/>
    <n v="4"/>
    <n v="-1.504629629600629E-4"/>
    <n v="44.016666666667099"/>
    <x v="7"/>
    <x v="1"/>
  </r>
  <r>
    <x v="0"/>
    <s v="2025021443"/>
    <x v="0"/>
    <x v="11"/>
    <s v="E8915MMX"/>
    <d v="2025-03-19T00:00:00"/>
    <x v="0"/>
    <s v="200223"/>
    <x v="0"/>
    <s v="PA"/>
    <x v="1"/>
    <x v="0"/>
    <d v="2025-03-19T00:00:00"/>
    <d v="1899-12-30T14:43:32"/>
    <d v="2025-03-19T00:00:00"/>
    <d v="1899-12-30T14:43:22"/>
    <d v="2025-03-19T00:00:00"/>
    <d v="1899-12-30T14:57:55"/>
    <x v="0"/>
    <x v="0"/>
    <s v="8043259870"/>
    <s v="FBO"/>
    <d v="1899-12-30T00:00:00"/>
    <x v="782"/>
    <d v="1899-12-30T00:00:00"/>
    <s v="Granel"/>
    <s v="E001"/>
    <x v="0"/>
    <d v="1899-12-30T00:14:23"/>
    <d v="1899-12-30T00:14:33"/>
    <x v="14"/>
    <x v="18"/>
    <x v="4"/>
    <x v="0"/>
    <n v="0"/>
    <n v="0"/>
    <x v="0"/>
    <x v="0"/>
    <x v="2"/>
    <n v="0"/>
    <x v="0"/>
    <x v="1"/>
    <d v="1899-12-30T00:00:00"/>
    <d v="1899-12-30T00:00:00"/>
    <x v="0"/>
    <m/>
    <m/>
    <d v="1899-12-30T00:00:00"/>
    <d v="1899-12-30T00:14:23"/>
    <n v="4"/>
    <n v="-1.1574074073994467E-4"/>
    <n v="14.383333333339312"/>
    <x v="7"/>
    <x v="1"/>
  </r>
  <r>
    <x v="0"/>
    <s v="2025021454"/>
    <x v="0"/>
    <x v="308"/>
    <s v="E8538KSV"/>
    <d v="2025-03-19T00:00:00"/>
    <x v="0"/>
    <s v="200223"/>
    <x v="0"/>
    <s v="PA"/>
    <x v="1"/>
    <x v="0"/>
    <d v="2025-03-19T00:00:00"/>
    <d v="1899-12-30T15:05:20"/>
    <d v="2025-03-19T00:00:00"/>
    <d v="1899-12-30T15:05:07"/>
    <d v="2025-03-19T00:00:00"/>
    <d v="1899-12-30T15:41:52"/>
    <x v="0"/>
    <x v="0"/>
    <s v="8043259874"/>
    <s v="FBO"/>
    <d v="1899-12-30T00:00:00"/>
    <x v="782"/>
    <d v="1899-12-30T00:00:00"/>
    <s v="Granel"/>
    <s v="E001"/>
    <x v="0"/>
    <d v="1899-12-30T00:36:32"/>
    <d v="1899-12-30T00:36:45"/>
    <x v="10"/>
    <x v="18"/>
    <x v="4"/>
    <x v="0"/>
    <n v="0"/>
    <n v="0"/>
    <x v="0"/>
    <x v="0"/>
    <x v="2"/>
    <n v="0"/>
    <x v="0"/>
    <x v="1"/>
    <d v="1899-12-30T00:00:00"/>
    <d v="1899-12-30T00:00:00"/>
    <x v="0"/>
    <m/>
    <m/>
    <d v="1899-12-30T00:00:00"/>
    <d v="1899-12-30T00:36:32"/>
    <n v="4"/>
    <n v="-1.5046296295995187E-4"/>
    <n v="36.533333333332862"/>
    <x v="14"/>
    <x v="1"/>
  </r>
  <r>
    <x v="0"/>
    <s v="2025021463"/>
    <x v="0"/>
    <x v="47"/>
    <s v="E6318KWZ"/>
    <d v="2025-03-19T00:00:00"/>
    <x v="0"/>
    <s v="200223"/>
    <x v="0"/>
    <s v="PA"/>
    <x v="1"/>
    <x v="0"/>
    <d v="2025-03-19T00:00:00"/>
    <d v="1899-12-30T15:46:55"/>
    <d v="2025-03-19T00:00:00"/>
    <d v="1899-12-30T15:46:57"/>
    <d v="2025-03-19T00:00:00"/>
    <d v="1899-12-30T16:02:26"/>
    <x v="0"/>
    <x v="0"/>
    <s v="8043259877"/>
    <s v="FBO"/>
    <d v="1899-12-30T00:00:00"/>
    <x v="782"/>
    <d v="1899-12-30T00:00:00"/>
    <s v="Granel"/>
    <s v="E001"/>
    <x v="0"/>
    <d v="1899-12-30T00:15:31"/>
    <d v="1899-12-30T00:15:29"/>
    <x v="10"/>
    <x v="18"/>
    <x v="4"/>
    <x v="0"/>
    <n v="0"/>
    <n v="0"/>
    <x v="0"/>
    <x v="0"/>
    <x v="2"/>
    <n v="0"/>
    <x v="0"/>
    <x v="1"/>
    <d v="1899-12-30T00:00:00"/>
    <d v="1899-12-30T00:00:00"/>
    <x v="0"/>
    <m/>
    <m/>
    <d v="1899-12-30T00:00:00"/>
    <d v="1899-12-30T00:15:31"/>
    <n v="4"/>
    <d v="1899-12-30T00:00:02"/>
    <n v="15.516666666662324"/>
    <x v="8"/>
    <x v="1"/>
  </r>
  <r>
    <x v="0"/>
    <s v="2025021466"/>
    <x v="0"/>
    <x v="82"/>
    <s v="E3927KFH"/>
    <d v="2025-03-19T00:00:00"/>
    <x v="0"/>
    <s v="200223"/>
    <x v="0"/>
    <s v="PA"/>
    <x v="1"/>
    <x v="0"/>
    <d v="2025-03-19T00:00:00"/>
    <d v="1899-12-30T15:54:21"/>
    <d v="2025-03-19T00:00:00"/>
    <d v="1899-12-30T15:54:12"/>
    <d v="2025-03-19T00:00:00"/>
    <d v="1899-12-30T16:19:50"/>
    <x v="0"/>
    <x v="0"/>
    <s v="8043259879"/>
    <s v="FBO"/>
    <d v="1899-12-30T00:00:00"/>
    <x v="782"/>
    <d v="1899-12-30T00:00:00"/>
    <s v="Granel"/>
    <s v="E001"/>
    <x v="0"/>
    <d v="1899-12-30T00:25:29"/>
    <d v="1899-12-30T00:25:38"/>
    <x v="10"/>
    <x v="18"/>
    <x v="4"/>
    <x v="0"/>
    <n v="0"/>
    <n v="0"/>
    <x v="0"/>
    <x v="0"/>
    <x v="2"/>
    <n v="0"/>
    <x v="0"/>
    <x v="1"/>
    <d v="1899-12-30T00:00:00"/>
    <d v="1899-12-30T00:00:00"/>
    <x v="0"/>
    <m/>
    <m/>
    <d v="1899-12-30T00:00:00"/>
    <d v="1899-12-30T00:25:29"/>
    <n v="4"/>
    <n v="-1.0416666667001362E-4"/>
    <n v="25.483333333319944"/>
    <x v="8"/>
    <x v="1"/>
  </r>
  <r>
    <x v="0"/>
    <s v="2025021481"/>
    <x v="0"/>
    <x v="53"/>
    <s v="E4689LCD"/>
    <d v="2025-03-19T00:00:00"/>
    <x v="0"/>
    <s v="200223"/>
    <x v="0"/>
    <s v="PA"/>
    <x v="1"/>
    <x v="0"/>
    <d v="2025-03-19T00:00:00"/>
    <d v="1899-12-30T16:33:42"/>
    <d v="2025-03-19T00:00:00"/>
    <d v="1899-12-30T16:33:29"/>
    <d v="2025-03-19T00:00:00"/>
    <d v="1899-12-30T16:43:07"/>
    <x v="0"/>
    <x v="0"/>
    <s v="8043259881"/>
    <s v="FBO"/>
    <d v="1899-12-30T00:00:00"/>
    <x v="782"/>
    <d v="1899-12-30T00:00:00"/>
    <s v="Granel"/>
    <s v="E001"/>
    <x v="0"/>
    <d v="1899-12-30T00:09:25"/>
    <d v="1899-12-30T00:09:38"/>
    <x v="7"/>
    <x v="18"/>
    <x v="4"/>
    <x v="0"/>
    <n v="1"/>
    <n v="0"/>
    <x v="1"/>
    <x v="0"/>
    <x v="2"/>
    <n v="1"/>
    <x v="0"/>
    <x v="1"/>
    <d v="1899-12-30T00:00:00"/>
    <d v="1899-12-30T00:00:00"/>
    <x v="0"/>
    <m/>
    <m/>
    <d v="1899-12-30T00:00:00"/>
    <d v="1899-12-30T00:09:25"/>
    <n v="4"/>
    <n v="-1.5046296295995187E-4"/>
    <n v="9.4166666666784771"/>
    <x v="8"/>
    <x v="1"/>
  </r>
  <r>
    <x v="0"/>
    <s v="2025021508"/>
    <x v="0"/>
    <x v="17"/>
    <s v="E6123KFG"/>
    <d v="2025-03-19T00:00:00"/>
    <x v="0"/>
    <s v="200223"/>
    <x v="0"/>
    <s v="PA"/>
    <x v="1"/>
    <x v="0"/>
    <d v="2025-03-19T00:00:00"/>
    <d v="1899-12-30T17:17:21"/>
    <d v="2025-03-19T00:00:00"/>
    <d v="1899-12-30T17:17:32"/>
    <d v="2025-03-19T00:00:00"/>
    <d v="1899-12-30T17:53:17"/>
    <x v="0"/>
    <x v="0"/>
    <s v="8043259889"/>
    <s v="FBO"/>
    <d v="1899-12-30T00:00:00"/>
    <x v="782"/>
    <d v="1899-12-30T00:00:00"/>
    <s v="Granel"/>
    <s v="E001"/>
    <x v="0"/>
    <d v="1899-12-30T00:35:56"/>
    <d v="1899-12-30T00:35:45"/>
    <x v="11"/>
    <x v="18"/>
    <x v="4"/>
    <x v="0"/>
    <n v="0"/>
    <n v="0"/>
    <x v="0"/>
    <x v="0"/>
    <x v="2"/>
    <n v="0"/>
    <x v="0"/>
    <x v="1"/>
    <d v="1899-12-30T00:00:00"/>
    <d v="1899-12-30T00:00:00"/>
    <x v="0"/>
    <m/>
    <m/>
    <d v="1899-12-30T00:00:00"/>
    <d v="1899-12-30T00:35:56"/>
    <n v="4"/>
    <d v="1899-12-30T00:00:11"/>
    <n v="35.933333333342361"/>
    <x v="12"/>
    <x v="1"/>
  </r>
  <r>
    <x v="0"/>
    <s v="2025021511"/>
    <x v="0"/>
    <x v="107"/>
    <s v="E1783MCY"/>
    <d v="2025-03-19T00:00:00"/>
    <x v="0"/>
    <s v="200223"/>
    <x v="0"/>
    <s v="PA"/>
    <x v="1"/>
    <x v="0"/>
    <d v="2025-03-19T00:00:00"/>
    <d v="1899-12-30T17:20:34"/>
    <d v="2025-03-19T00:00:00"/>
    <d v="1899-12-30T17:22:07"/>
    <d v="2025-03-19T00:00:00"/>
    <d v="1899-12-30T18:02:33"/>
    <x v="0"/>
    <x v="0"/>
    <s v="8043259891"/>
    <s v="FBO"/>
    <d v="1899-12-30T00:00:00"/>
    <x v="782"/>
    <d v="1899-12-30T00:00:00"/>
    <s v="Granel"/>
    <s v="E001"/>
    <x v="0"/>
    <d v="1899-12-30T00:41:59"/>
    <d v="1899-12-30T00:40:26"/>
    <x v="11"/>
    <x v="18"/>
    <x v="4"/>
    <x v="0"/>
    <n v="0"/>
    <n v="0"/>
    <x v="0"/>
    <x v="0"/>
    <x v="2"/>
    <n v="0"/>
    <x v="0"/>
    <x v="1"/>
    <d v="1899-12-30T00:00:00"/>
    <d v="1899-12-30T00:00:00"/>
    <x v="0"/>
    <m/>
    <m/>
    <d v="1899-12-30T00:00:00"/>
    <d v="1899-12-30T00:41:59"/>
    <n v="4"/>
    <d v="1899-12-30T00:01:33"/>
    <n v="41.983333333329554"/>
    <x v="9"/>
    <x v="1"/>
  </r>
  <r>
    <x v="0"/>
    <s v="2025021518"/>
    <x v="0"/>
    <x v="97"/>
    <s v="E4519KDC"/>
    <d v="2025-03-19T00:00:00"/>
    <x v="0"/>
    <s v="200223"/>
    <x v="0"/>
    <s v="PA"/>
    <x v="1"/>
    <x v="0"/>
    <d v="2025-03-19T00:00:00"/>
    <d v="1899-12-30T17:30:27"/>
    <d v="2025-03-19T00:00:00"/>
    <d v="1899-12-30T17:30:25"/>
    <d v="2025-03-19T00:00:00"/>
    <d v="1899-12-30T18:15:25"/>
    <x v="0"/>
    <x v="0"/>
    <s v="8043259893"/>
    <s v="FBO"/>
    <d v="1899-12-30T00:00:00"/>
    <x v="782"/>
    <d v="1899-12-30T00:00:00"/>
    <s v="Granel"/>
    <s v="E001"/>
    <x v="0"/>
    <d v="1899-12-30T00:44:58"/>
    <d v="1899-12-30T00:45:00"/>
    <x v="11"/>
    <x v="18"/>
    <x v="4"/>
    <x v="0"/>
    <n v="0"/>
    <n v="0"/>
    <x v="0"/>
    <x v="0"/>
    <x v="2"/>
    <n v="0"/>
    <x v="0"/>
    <x v="1"/>
    <d v="1899-12-30T00:00:00"/>
    <d v="1899-12-30T00:00:00"/>
    <x v="0"/>
    <m/>
    <m/>
    <d v="1899-12-30T00:00:00"/>
    <d v="1899-12-30T00:44:58"/>
    <n v="4"/>
    <n v="-2.3148148149965131E-5"/>
    <n v="44.966666666664047"/>
    <x v="9"/>
    <x v="1"/>
  </r>
  <r>
    <x v="0"/>
    <s v="2025021523"/>
    <x v="0"/>
    <x v="48"/>
    <s v="E6065MMJ"/>
    <d v="2025-03-19T00:00:00"/>
    <x v="0"/>
    <s v="200223"/>
    <x v="0"/>
    <s v="PA"/>
    <x v="1"/>
    <x v="0"/>
    <d v="2025-03-19T00:00:00"/>
    <d v="1899-12-30T17:38:41"/>
    <d v="2025-03-19T00:00:00"/>
    <d v="1899-12-30T17:38:34"/>
    <d v="2025-03-19T00:00:00"/>
    <d v="1899-12-30T18:20:29"/>
    <x v="0"/>
    <x v="0"/>
    <s v="8043259894"/>
    <s v="FBO"/>
    <d v="1899-12-30T00:00:00"/>
    <x v="782"/>
    <d v="1899-12-30T00:00:00"/>
    <s v="Granel"/>
    <s v="E001"/>
    <x v="0"/>
    <d v="1899-12-30T00:41:48"/>
    <d v="1899-12-30T00:41:55"/>
    <x v="11"/>
    <x v="18"/>
    <x v="4"/>
    <x v="0"/>
    <n v="0"/>
    <n v="0"/>
    <x v="0"/>
    <x v="0"/>
    <x v="2"/>
    <n v="0"/>
    <x v="0"/>
    <x v="1"/>
    <d v="1899-12-30T00:00:00"/>
    <d v="1899-12-30T00:00:00"/>
    <x v="0"/>
    <m/>
    <m/>
    <d v="1899-12-30T00:00:00"/>
    <d v="1899-12-30T00:41:48"/>
    <n v="4"/>
    <n v="-8.1018518519937466E-5"/>
    <n v="41.800000000003173"/>
    <x v="9"/>
    <x v="1"/>
  </r>
  <r>
    <x v="0"/>
    <s v="2025021550"/>
    <x v="0"/>
    <x v="309"/>
    <s v="E7912HKP"/>
    <d v="2025-03-19T00:00:00"/>
    <x v="0"/>
    <s v="200223"/>
    <x v="0"/>
    <s v="PA"/>
    <x v="0"/>
    <x v="0"/>
    <d v="2025-03-19T00:00:00"/>
    <d v="1899-12-30T20:05:34"/>
    <d v="2025-03-19T00:00:00"/>
    <d v="1899-12-30T20:10:32"/>
    <d v="2025-03-19T00:00:00"/>
    <d v="1899-12-30T20:41:02"/>
    <x v="0"/>
    <x v="0"/>
    <s v="8043259900"/>
    <s v="FBO"/>
    <d v="1899-12-30T00:00:00"/>
    <x v="782"/>
    <d v="1899-12-30T00:00:00"/>
    <s v="Granel"/>
    <s v="E001"/>
    <x v="0"/>
    <d v="1899-12-30T00:35:28"/>
    <d v="1899-12-30T00:30:30"/>
    <x v="15"/>
    <x v="18"/>
    <x v="4"/>
    <x v="0"/>
    <n v="0"/>
    <n v="0"/>
    <x v="0"/>
    <x v="0"/>
    <x v="2"/>
    <n v="0"/>
    <x v="0"/>
    <x v="1"/>
    <d v="1899-12-30T00:00:00"/>
    <d v="1899-12-30T00:00:00"/>
    <x v="0"/>
    <m/>
    <m/>
    <d v="1899-12-30T00:00:00"/>
    <d v="1899-12-30T00:35:28"/>
    <n v="4"/>
    <d v="1899-12-30T00:04:58"/>
    <n v="35.466666666667201"/>
    <x v="13"/>
    <x v="1"/>
  </r>
  <r>
    <x v="0"/>
    <s v="2025021558"/>
    <x v="0"/>
    <x v="253"/>
    <s v="E1418KSV"/>
    <d v="2025-03-19T00:00:00"/>
    <x v="0"/>
    <s v="200223"/>
    <x v="0"/>
    <s v="PA"/>
    <x v="1"/>
    <x v="0"/>
    <d v="2025-03-19T00:00:00"/>
    <d v="1899-12-30T20:51:09"/>
    <d v="2025-03-19T00:00:00"/>
    <d v="1899-12-30T20:52:32"/>
    <d v="2025-03-19T00:00:00"/>
    <d v="1899-12-30T21:12:31"/>
    <x v="0"/>
    <x v="0"/>
    <s v="8043259903"/>
    <s v="FBO"/>
    <d v="1899-12-30T00:00:00"/>
    <x v="782"/>
    <d v="1899-12-30T00:00:00"/>
    <s v="Granel"/>
    <s v="E001"/>
    <x v="0"/>
    <d v="1899-12-30T00:21:22"/>
    <d v="1899-12-30T00:19:59"/>
    <x v="15"/>
    <x v="18"/>
    <x v="4"/>
    <x v="0"/>
    <n v="0"/>
    <n v="0"/>
    <x v="0"/>
    <x v="0"/>
    <x v="2"/>
    <n v="0"/>
    <x v="0"/>
    <x v="1"/>
    <d v="1899-12-30T00:00:00"/>
    <d v="1899-12-30T00:00:00"/>
    <x v="0"/>
    <m/>
    <m/>
    <d v="1899-12-30T00:00:00"/>
    <d v="1899-12-30T00:21:22"/>
    <n v="4"/>
    <d v="1899-12-30T00:01:23"/>
    <n v="21.36666666666228"/>
    <x v="15"/>
    <x v="1"/>
  </r>
  <r>
    <x v="0"/>
    <s v="2025021563"/>
    <x v="0"/>
    <x v="94"/>
    <s v="E9250MFS"/>
    <d v="2025-03-20T00:00:00"/>
    <x v="0"/>
    <s v="200223"/>
    <x v="0"/>
    <s v="PA"/>
    <x v="1"/>
    <x v="0"/>
    <d v="2025-03-20T00:00:00"/>
    <d v="1899-12-30T05:57:02"/>
    <d v="2025-03-20T00:00:00"/>
    <d v="1899-12-30T05:59:36"/>
    <d v="2025-03-20T00:00:00"/>
    <d v="1899-12-30T06:16:22"/>
    <x v="0"/>
    <x v="0"/>
    <s v="8043259906"/>
    <s v="FBO"/>
    <d v="1899-12-30T00:19:20"/>
    <x v="783"/>
    <d v="1899-12-30T00:02:34"/>
    <s v="Granel"/>
    <s v="E001"/>
    <x v="0"/>
    <d v="1899-12-30T00:19:20"/>
    <d v="1899-12-30T00:16:46"/>
    <x v="0"/>
    <x v="19"/>
    <x v="4"/>
    <x v="0"/>
    <n v="0"/>
    <n v="0"/>
    <x v="0"/>
    <x v="0"/>
    <x v="2"/>
    <n v="0"/>
    <x v="0"/>
    <x v="1"/>
    <d v="1899-12-30T00:02:34"/>
    <d v="1899-12-30T00:02:34"/>
    <x v="0"/>
    <m/>
    <m/>
    <d v="1899-12-30T00:00:00"/>
    <d v="1899-12-30T00:19:20"/>
    <n v="5"/>
    <d v="1899-12-30T00:02:34"/>
    <n v="19.333333333339166"/>
    <x v="0"/>
    <x v="1"/>
  </r>
  <r>
    <x v="0"/>
    <s v="2025021565"/>
    <x v="0"/>
    <x v="2"/>
    <s v="E2039KJH"/>
    <d v="2025-03-20T00:00:00"/>
    <x v="0"/>
    <s v="200223"/>
    <x v="0"/>
    <s v="PA"/>
    <x v="1"/>
    <x v="0"/>
    <d v="2025-03-20T00:00:00"/>
    <d v="1899-12-30T05:59:49"/>
    <d v="2025-03-20T00:00:00"/>
    <d v="1899-12-30T05:59:46"/>
    <d v="2025-03-20T00:00:00"/>
    <d v="1899-12-30T06:20:45"/>
    <x v="0"/>
    <x v="0"/>
    <s v="8043259907"/>
    <s v="FBO"/>
    <d v="1899-12-30T00:21:02"/>
    <x v="784"/>
    <d v="1899-12-30T00:00:03"/>
    <s v="Granel"/>
    <s v="E001"/>
    <x v="0"/>
    <d v="1899-12-30T00:20:56"/>
    <d v="1899-12-30T00:20:59"/>
    <x v="0"/>
    <x v="19"/>
    <x v="4"/>
    <x v="0"/>
    <n v="0"/>
    <n v="0"/>
    <x v="0"/>
    <x v="0"/>
    <x v="2"/>
    <n v="0"/>
    <x v="0"/>
    <x v="1"/>
    <d v="1899-12-30T00:00:03"/>
    <d v="1899-12-30T00:00:03"/>
    <x v="0"/>
    <m/>
    <m/>
    <d v="1899-12-30T00:00:00"/>
    <d v="1899-12-30T00:20:56"/>
    <n v="5"/>
    <n v="-3.4722222230026967E-5"/>
    <n v="20.933333333323148"/>
    <x v="0"/>
    <x v="1"/>
  </r>
  <r>
    <x v="0"/>
    <s v="2025021567"/>
    <x v="0"/>
    <x v="58"/>
    <s v="E9212MMS"/>
    <d v="2025-03-20T00:00:00"/>
    <x v="0"/>
    <s v="200223"/>
    <x v="0"/>
    <s v="PA"/>
    <x v="1"/>
    <x v="0"/>
    <d v="2025-03-20T00:00:00"/>
    <d v="1899-12-30T06:03:59"/>
    <d v="2025-03-20T00:00:00"/>
    <d v="1899-12-30T06:03:51"/>
    <d v="2025-03-20T00:00:00"/>
    <d v="1899-12-30T06:24:59"/>
    <x v="0"/>
    <x v="0"/>
    <s v="8043259908"/>
    <s v="FBO"/>
    <d v="1899-12-30T00:21:16"/>
    <x v="785"/>
    <d v="1899-12-30T00:00:08"/>
    <s v="Granel"/>
    <s v="E001"/>
    <x v="0"/>
    <d v="1899-12-30T00:21:00"/>
    <d v="1899-12-30T00:21:08"/>
    <x v="1"/>
    <x v="19"/>
    <x v="4"/>
    <x v="0"/>
    <n v="0"/>
    <n v="0"/>
    <x v="0"/>
    <x v="0"/>
    <x v="2"/>
    <n v="0"/>
    <x v="0"/>
    <x v="1"/>
    <d v="1899-12-30T00:00:08"/>
    <d v="1899-12-30T00:00:08"/>
    <x v="0"/>
    <m/>
    <m/>
    <d v="1899-12-30T00:00:00"/>
    <d v="1899-12-30T00:21:00"/>
    <n v="5"/>
    <n v="-9.259259259003505E-5"/>
    <n v="21.000000000009596"/>
    <x v="0"/>
    <x v="1"/>
  </r>
  <r>
    <x v="0"/>
    <s v="2025021569"/>
    <x v="0"/>
    <x v="33"/>
    <s v="E3606KDV"/>
    <d v="2025-03-20T00:00:00"/>
    <x v="0"/>
    <s v="200223"/>
    <x v="0"/>
    <s v="PA"/>
    <x v="1"/>
    <x v="0"/>
    <d v="2025-03-20T00:00:00"/>
    <d v="1899-12-30T06:17:06"/>
    <d v="2025-03-20T00:00:00"/>
    <d v="1899-12-30T06:18:04"/>
    <d v="2025-03-20T00:00:00"/>
    <d v="1899-12-30T06:31:32"/>
    <x v="0"/>
    <x v="0"/>
    <s v="8043259910"/>
    <s v="FBO"/>
    <d v="1899-12-30T00:14:26"/>
    <x v="208"/>
    <d v="1899-12-30T00:00:58"/>
    <s v="Granel"/>
    <s v="E001"/>
    <x v="0"/>
    <d v="1899-12-30T00:14:26"/>
    <d v="1899-12-30T00:13:28"/>
    <x v="1"/>
    <x v="19"/>
    <x v="4"/>
    <x v="0"/>
    <n v="0"/>
    <n v="0"/>
    <x v="0"/>
    <x v="0"/>
    <x v="2"/>
    <n v="0"/>
    <x v="0"/>
    <x v="1"/>
    <d v="1899-12-30T00:00:58"/>
    <d v="1899-12-30T00:00:58"/>
    <x v="0"/>
    <m/>
    <m/>
    <d v="1899-12-30T00:00:00"/>
    <d v="1899-12-30T00:14:26"/>
    <n v="5"/>
    <d v="1899-12-30T00:00:58"/>
    <n v="14.433333333335963"/>
    <x v="0"/>
    <x v="1"/>
  </r>
  <r>
    <x v="0"/>
    <s v="2025021570"/>
    <x v="0"/>
    <x v="34"/>
    <s v="E7860MBT"/>
    <d v="2025-03-20T00:00:00"/>
    <x v="0"/>
    <s v="200223"/>
    <x v="0"/>
    <s v="PA"/>
    <x v="1"/>
    <x v="0"/>
    <d v="2025-03-20T00:00:00"/>
    <d v="1899-12-30T06:17:57"/>
    <d v="2025-03-20T00:00:00"/>
    <d v="1899-12-30T06:18:17"/>
    <d v="2025-03-20T00:00:00"/>
    <d v="1899-12-30T06:38:41"/>
    <x v="0"/>
    <x v="0"/>
    <s v="8043259911"/>
    <s v="FBO"/>
    <d v="1899-12-30T00:20:44"/>
    <x v="653"/>
    <d v="1899-12-30T00:00:20"/>
    <s v="Granel"/>
    <s v="E001"/>
    <x v="0"/>
    <d v="1899-12-30T00:20:44"/>
    <d v="1899-12-30T00:20:24"/>
    <x v="1"/>
    <x v="19"/>
    <x v="4"/>
    <x v="0"/>
    <n v="0"/>
    <n v="0"/>
    <x v="0"/>
    <x v="0"/>
    <x v="2"/>
    <n v="0"/>
    <x v="0"/>
    <x v="1"/>
    <d v="1899-12-30T00:00:20"/>
    <d v="1899-12-30T00:00:20"/>
    <x v="0"/>
    <m/>
    <m/>
    <d v="1899-12-30T00:00:00"/>
    <d v="1899-12-30T00:20:44"/>
    <n v="5"/>
    <d v="1899-12-30T00:00:20"/>
    <n v="20.733333333335988"/>
    <x v="0"/>
    <x v="1"/>
  </r>
  <r>
    <x v="0"/>
    <s v="2025021574"/>
    <x v="0"/>
    <x v="6"/>
    <s v="E3978LBB"/>
    <d v="2025-03-20T00:00:00"/>
    <x v="0"/>
    <s v="200223"/>
    <x v="0"/>
    <s v="PA"/>
    <x v="1"/>
    <x v="0"/>
    <d v="2025-03-20T00:00:00"/>
    <d v="1899-12-30T06:43:23"/>
    <d v="2025-03-20T00:00:00"/>
    <d v="1899-12-30T06:43:17"/>
    <d v="2025-03-20T00:00:00"/>
    <d v="1899-12-30T07:01:19"/>
    <x v="0"/>
    <x v="0"/>
    <s v="8043259913"/>
    <s v="FBO"/>
    <d v="1899-12-30T00:18:08"/>
    <x v="786"/>
    <d v="1899-12-30T00:00:06"/>
    <s v="Granel"/>
    <s v="E001"/>
    <x v="0"/>
    <d v="1899-12-30T00:17:56"/>
    <d v="1899-12-30T00:18:02"/>
    <x v="1"/>
    <x v="19"/>
    <x v="4"/>
    <x v="0"/>
    <n v="0"/>
    <n v="0"/>
    <x v="0"/>
    <x v="0"/>
    <x v="2"/>
    <n v="0"/>
    <x v="0"/>
    <x v="1"/>
    <d v="1899-12-30T00:00:06"/>
    <d v="1899-12-30T00:00:06"/>
    <x v="0"/>
    <m/>
    <m/>
    <d v="1899-12-30T00:00:00"/>
    <d v="1899-12-30T00:17:56"/>
    <n v="5"/>
    <n v="-6.9444444440014408E-5"/>
    <n v="17.933333333342343"/>
    <x v="1"/>
    <x v="1"/>
  </r>
  <r>
    <x v="0"/>
    <s v="2025021578"/>
    <x v="0"/>
    <x v="36"/>
    <s v="E9365MTP"/>
    <d v="2025-03-20T00:00:00"/>
    <x v="0"/>
    <s v="200223"/>
    <x v="0"/>
    <s v="PA"/>
    <x v="1"/>
    <x v="0"/>
    <d v="2025-03-20T00:00:00"/>
    <d v="1899-12-30T07:04:31"/>
    <d v="2025-03-20T00:00:00"/>
    <d v="1899-12-30T07:04:19"/>
    <d v="2025-03-20T00:00:00"/>
    <d v="1899-12-30T07:18:44"/>
    <x v="0"/>
    <x v="0"/>
    <s v="8043259916"/>
    <s v="FBO"/>
    <d v="1899-12-30T00:14:37"/>
    <x v="787"/>
    <d v="1899-12-30T00:00:12"/>
    <s v="Granel"/>
    <s v="E001"/>
    <x v="0"/>
    <d v="1899-12-30T00:14:13"/>
    <d v="1899-12-30T00:14:25"/>
    <x v="2"/>
    <x v="19"/>
    <x v="4"/>
    <x v="0"/>
    <n v="0"/>
    <n v="0"/>
    <x v="0"/>
    <x v="0"/>
    <x v="2"/>
    <n v="0"/>
    <x v="0"/>
    <x v="1"/>
    <d v="1899-12-30T00:00:12"/>
    <d v="1899-12-30T00:00:12"/>
    <x v="0"/>
    <m/>
    <m/>
    <d v="1899-12-30T00:00:00"/>
    <d v="1899-12-30T00:14:13"/>
    <n v="5"/>
    <n v="-1.3888888888996531E-4"/>
    <n v="14.216666666673632"/>
    <x v="1"/>
    <x v="1"/>
  </r>
  <r>
    <x v="0"/>
    <s v="2025021577"/>
    <x v="0"/>
    <x v="25"/>
    <s v="E9371MTP"/>
    <d v="2025-03-20T00:00:00"/>
    <x v="0"/>
    <s v="200223"/>
    <x v="0"/>
    <s v="PA"/>
    <x v="1"/>
    <x v="0"/>
    <d v="2025-03-20T00:00:00"/>
    <d v="1899-12-30T07:03:17"/>
    <d v="2025-03-20T00:00:00"/>
    <d v="1899-12-30T07:03:13"/>
    <d v="2025-03-20T00:00:00"/>
    <d v="1899-12-30T07:21:30"/>
    <x v="0"/>
    <x v="0"/>
    <s v="8043259917"/>
    <s v="FBO"/>
    <d v="1899-12-30T00:18:21"/>
    <x v="424"/>
    <d v="1899-12-30T00:00:04"/>
    <s v="Granel"/>
    <s v="E001"/>
    <x v="0"/>
    <d v="1899-12-30T00:18:13"/>
    <d v="1899-12-30T00:18:17"/>
    <x v="2"/>
    <x v="19"/>
    <x v="4"/>
    <x v="0"/>
    <n v="0"/>
    <n v="0"/>
    <x v="0"/>
    <x v="0"/>
    <x v="2"/>
    <n v="0"/>
    <x v="0"/>
    <x v="1"/>
    <d v="1899-12-30T00:00:04"/>
    <d v="1899-12-30T00:00:04"/>
    <x v="0"/>
    <m/>
    <m/>
    <d v="1899-12-30T00:00:00"/>
    <d v="1899-12-30T00:18:13"/>
    <n v="5"/>
    <n v="-4.6296296299985773E-5"/>
    <n v="18.216666666662427"/>
    <x v="1"/>
    <x v="1"/>
  </r>
  <r>
    <x v="0"/>
    <s v="2025021589"/>
    <x v="0"/>
    <x v="16"/>
    <s v="E6236MCZ"/>
    <d v="2025-03-20T00:00:00"/>
    <x v="0"/>
    <s v="200223"/>
    <x v="0"/>
    <s v="PA"/>
    <x v="1"/>
    <x v="0"/>
    <d v="2025-03-20T00:00:00"/>
    <d v="1899-12-30T07:25:50"/>
    <d v="2025-03-20T00:00:00"/>
    <d v="1899-12-30T07:25:59"/>
    <d v="2025-03-20T00:00:00"/>
    <d v="1899-12-30T07:44:29"/>
    <x v="0"/>
    <x v="0"/>
    <s v="8043259921"/>
    <s v="FBO"/>
    <d v="1899-12-30T00:18:39"/>
    <x v="788"/>
    <d v="1899-12-30T00:00:09"/>
    <s v="Granel"/>
    <s v="E001"/>
    <x v="0"/>
    <d v="1899-12-30T00:18:39"/>
    <d v="1899-12-30T00:18:30"/>
    <x v="2"/>
    <x v="19"/>
    <x v="4"/>
    <x v="0"/>
    <n v="0"/>
    <n v="0"/>
    <x v="0"/>
    <x v="0"/>
    <x v="2"/>
    <n v="0"/>
    <x v="0"/>
    <x v="1"/>
    <d v="1899-12-30T00:00:09"/>
    <d v="1899-12-30T00:00:09"/>
    <x v="0"/>
    <m/>
    <m/>
    <d v="1899-12-30T00:00:00"/>
    <d v="1899-12-30T00:18:39"/>
    <n v="5"/>
    <d v="1899-12-30T00:00:09"/>
    <n v="18.650000000001555"/>
    <x v="1"/>
    <x v="1"/>
  </r>
  <r>
    <x v="0"/>
    <s v="2025021596"/>
    <x v="0"/>
    <x v="112"/>
    <s v="E4057MVP"/>
    <d v="2025-03-20T00:00:00"/>
    <x v="0"/>
    <s v="200223"/>
    <x v="0"/>
    <s v="PA"/>
    <x v="1"/>
    <x v="0"/>
    <d v="2025-03-20T00:00:00"/>
    <d v="1899-12-30T07:34:41"/>
    <d v="2025-03-20T00:00:00"/>
    <d v="1899-12-30T07:36:03"/>
    <d v="2025-03-20T00:00:00"/>
    <d v="1899-12-30T07:53:41"/>
    <x v="0"/>
    <x v="0"/>
    <s v="8043259922"/>
    <s v="FBO"/>
    <d v="1899-12-30T00:19:00"/>
    <x v="789"/>
    <d v="1899-12-30T00:01:22"/>
    <s v="Granel"/>
    <s v="E001"/>
    <x v="0"/>
    <d v="1899-12-30T00:19:00"/>
    <d v="1899-12-30T00:17:38"/>
    <x v="2"/>
    <x v="19"/>
    <x v="4"/>
    <x v="0"/>
    <n v="0"/>
    <n v="0"/>
    <x v="0"/>
    <x v="0"/>
    <x v="2"/>
    <n v="0"/>
    <x v="0"/>
    <x v="1"/>
    <d v="1899-12-30T00:01:22"/>
    <d v="1899-12-30T00:01:22"/>
    <x v="0"/>
    <m/>
    <m/>
    <d v="1899-12-30T00:00:00"/>
    <d v="1899-12-30T00:19:00"/>
    <n v="5"/>
    <d v="1899-12-30T00:01:22"/>
    <n v="19.000000000008004"/>
    <x v="1"/>
    <x v="1"/>
  </r>
  <r>
    <x v="0"/>
    <s v="2025021611"/>
    <x v="0"/>
    <x v="1"/>
    <s v="E2098LVV"/>
    <d v="2025-03-20T00:00:00"/>
    <x v="0"/>
    <s v="200223"/>
    <x v="0"/>
    <s v="PA"/>
    <x v="1"/>
    <x v="0"/>
    <d v="2025-03-20T00:00:00"/>
    <d v="1899-12-30T08:05:20"/>
    <d v="2025-03-20T00:00:00"/>
    <d v="1899-12-30T08:13:06"/>
    <d v="2025-03-20T00:00:00"/>
    <d v="1899-12-30T08:26:19"/>
    <x v="0"/>
    <x v="0"/>
    <s v="8043259933"/>
    <s v="FBO"/>
    <d v="1899-12-30T00:20:59"/>
    <x v="790"/>
    <d v="1899-12-30T00:07:46"/>
    <s v="Granel"/>
    <s v="E001"/>
    <x v="0"/>
    <d v="1899-12-30T00:20:59"/>
    <d v="1899-12-30T00:13:13"/>
    <x v="3"/>
    <x v="19"/>
    <x v="4"/>
    <x v="0"/>
    <n v="0"/>
    <n v="0"/>
    <x v="0"/>
    <x v="0"/>
    <x v="2"/>
    <n v="0"/>
    <x v="0"/>
    <x v="1"/>
    <d v="1899-12-30T00:07:46"/>
    <d v="1899-12-30T00:07:46"/>
    <x v="0"/>
    <m/>
    <m/>
    <d v="1899-12-30T00:00:00"/>
    <d v="1899-12-30T00:20:59"/>
    <n v="5"/>
    <d v="1899-12-30T00:07:46"/>
    <n v="20.983333333334347"/>
    <x v="2"/>
    <x v="1"/>
  </r>
  <r>
    <x v="0"/>
    <s v="2025021614"/>
    <x v="0"/>
    <x v="109"/>
    <s v="E7108LKG"/>
    <d v="2025-03-20T00:00:00"/>
    <x v="0"/>
    <s v="200223"/>
    <x v="0"/>
    <s v="PA"/>
    <x v="1"/>
    <x v="0"/>
    <d v="2025-03-20T00:00:00"/>
    <d v="1899-12-30T08:09:40"/>
    <d v="2025-03-20T00:00:00"/>
    <d v="1899-12-30T08:13:13"/>
    <d v="2025-03-20T00:00:00"/>
    <d v="1899-12-30T08:30:50"/>
    <x v="0"/>
    <x v="0"/>
    <s v="8043259934"/>
    <s v="FBO"/>
    <d v="1899-12-30T00:21:10"/>
    <x v="791"/>
    <d v="1899-12-30T00:03:33"/>
    <s v="Granel"/>
    <s v="E001"/>
    <x v="0"/>
    <d v="1899-12-30T00:21:10"/>
    <d v="1899-12-30T00:17:37"/>
    <x v="3"/>
    <x v="19"/>
    <x v="4"/>
    <x v="0"/>
    <n v="0"/>
    <n v="0"/>
    <x v="0"/>
    <x v="0"/>
    <x v="2"/>
    <n v="0"/>
    <x v="0"/>
    <x v="1"/>
    <d v="1899-12-30T00:03:33"/>
    <d v="1899-12-30T00:03:33"/>
    <x v="0"/>
    <m/>
    <m/>
    <d v="1899-12-30T00:00:00"/>
    <d v="1899-12-30T00:21:10"/>
    <n v="5"/>
    <d v="1899-12-30T00:03:33"/>
    <n v="21.166666666660809"/>
    <x v="2"/>
    <x v="1"/>
  </r>
  <r>
    <x v="0"/>
    <s v="2025021615"/>
    <x v="0"/>
    <x v="110"/>
    <s v="E3864LKG"/>
    <d v="2025-03-20T00:00:00"/>
    <x v="0"/>
    <s v="200223"/>
    <x v="0"/>
    <s v="PA"/>
    <x v="1"/>
    <x v="0"/>
    <d v="2025-03-20T00:00:00"/>
    <d v="1899-12-30T08:10:58"/>
    <d v="2025-03-20T00:00:00"/>
    <d v="1899-12-30T08:13:21"/>
    <d v="2025-03-20T00:00:00"/>
    <d v="1899-12-30T08:36:32"/>
    <x v="0"/>
    <x v="0"/>
    <s v="8043259935"/>
    <s v="FBO"/>
    <d v="1899-12-30T00:25:34"/>
    <x v="219"/>
    <d v="1899-12-30T00:02:23"/>
    <s v="Granel"/>
    <s v="E001"/>
    <x v="0"/>
    <d v="1899-12-30T00:25:34"/>
    <d v="1899-12-30T00:23:11"/>
    <x v="3"/>
    <x v="19"/>
    <x v="4"/>
    <x v="0"/>
    <n v="0"/>
    <n v="0"/>
    <x v="0"/>
    <x v="0"/>
    <x v="2"/>
    <n v="0"/>
    <x v="0"/>
    <x v="1"/>
    <d v="1899-12-30T00:02:23"/>
    <d v="1899-12-30T00:02:23"/>
    <x v="0"/>
    <m/>
    <m/>
    <d v="1899-12-30T00:00:00"/>
    <d v="1899-12-30T00:25:34"/>
    <n v="5"/>
    <d v="1899-12-30T00:02:23"/>
    <n v="25.566666666667253"/>
    <x v="2"/>
    <x v="1"/>
  </r>
  <r>
    <x v="0"/>
    <s v="2025021623"/>
    <x v="0"/>
    <x v="84"/>
    <s v="E9681KCL"/>
    <d v="2025-03-20T00:00:00"/>
    <x v="0"/>
    <s v="200223"/>
    <x v="0"/>
    <s v="PA"/>
    <x v="1"/>
    <x v="0"/>
    <d v="2025-03-20T00:00:00"/>
    <d v="1899-12-30T08:22:22"/>
    <d v="2025-03-20T00:00:00"/>
    <d v="1899-12-30T08:22:23"/>
    <d v="2025-03-20T00:00:00"/>
    <d v="1899-12-30T08:45:26"/>
    <x v="0"/>
    <x v="0"/>
    <s v="8043259937"/>
    <s v="FBO"/>
    <d v="1899-12-30T00:23:04"/>
    <x v="792"/>
    <d v="1899-12-30T00:00:01"/>
    <s v="Granel"/>
    <s v="E001"/>
    <x v="0"/>
    <d v="1899-12-30T00:23:04"/>
    <d v="1899-12-30T00:23:03"/>
    <x v="3"/>
    <x v="19"/>
    <x v="4"/>
    <x v="0"/>
    <n v="0"/>
    <n v="0"/>
    <x v="0"/>
    <x v="0"/>
    <x v="2"/>
    <n v="0"/>
    <x v="0"/>
    <x v="1"/>
    <d v="1899-12-30T00:00:01"/>
    <d v="1899-12-30T00:00:01"/>
    <x v="0"/>
    <m/>
    <m/>
    <d v="1899-12-30T00:00:00"/>
    <d v="1899-12-30T00:23:04"/>
    <n v="5"/>
    <d v="1899-12-30T00:00:01"/>
    <n v="23.06666666666878"/>
    <x v="2"/>
    <x v="1"/>
  </r>
  <r>
    <x v="0"/>
    <s v="2025021632"/>
    <x v="0"/>
    <x v="11"/>
    <s v="E8915MMX"/>
    <d v="2025-03-20T00:00:00"/>
    <x v="0"/>
    <s v="200223"/>
    <x v="0"/>
    <s v="PA"/>
    <x v="1"/>
    <x v="0"/>
    <d v="2025-03-20T00:00:00"/>
    <d v="1899-12-30T08:42:48"/>
    <d v="2025-03-20T00:00:00"/>
    <d v="1899-12-30T08:43:01"/>
    <d v="2025-03-20T00:00:00"/>
    <d v="1899-12-30T09:05:39"/>
    <x v="0"/>
    <x v="0"/>
    <s v="8043259938"/>
    <s v="FBO"/>
    <d v="1899-12-30T00:22:51"/>
    <x v="793"/>
    <d v="1899-12-30T00:00:13"/>
    <s v="Granel"/>
    <s v="E001"/>
    <x v="0"/>
    <d v="1899-12-30T00:22:51"/>
    <d v="1899-12-30T00:22:38"/>
    <x v="3"/>
    <x v="19"/>
    <x v="4"/>
    <x v="0"/>
    <n v="0"/>
    <n v="0"/>
    <x v="0"/>
    <x v="0"/>
    <x v="2"/>
    <n v="0"/>
    <x v="0"/>
    <x v="1"/>
    <d v="1899-12-30T00:00:13"/>
    <d v="1899-12-30T00:00:13"/>
    <x v="0"/>
    <m/>
    <m/>
    <d v="1899-12-30T00:00:00"/>
    <d v="1899-12-30T00:22:51"/>
    <n v="5"/>
    <d v="1899-12-30T00:00:13"/>
    <n v="22.849999999991979"/>
    <x v="3"/>
    <x v="1"/>
  </r>
  <r>
    <x v="0"/>
    <s v="2025021633"/>
    <x v="0"/>
    <x v="66"/>
    <s v="E5149MJT"/>
    <d v="2025-03-20T00:00:00"/>
    <x v="0"/>
    <s v="200223"/>
    <x v="0"/>
    <s v="PA"/>
    <x v="1"/>
    <x v="0"/>
    <d v="2025-03-20T00:00:00"/>
    <d v="1899-12-30T08:44:09"/>
    <d v="2025-03-20T00:00:00"/>
    <d v="1899-12-30T08:43:57"/>
    <d v="2025-03-20T00:00:00"/>
    <d v="1899-12-30T09:12:13"/>
    <x v="0"/>
    <x v="0"/>
    <s v="8043259940"/>
    <s v="FBO"/>
    <d v="1899-12-30T00:28:28"/>
    <x v="794"/>
    <d v="1899-12-30T00:00:12"/>
    <s v="Granel"/>
    <s v="E001"/>
    <x v="0"/>
    <d v="1899-12-30T00:28:04"/>
    <d v="1899-12-30T00:28:16"/>
    <x v="3"/>
    <x v="19"/>
    <x v="4"/>
    <x v="0"/>
    <n v="0"/>
    <n v="0"/>
    <x v="0"/>
    <x v="0"/>
    <x v="2"/>
    <n v="0"/>
    <x v="0"/>
    <x v="1"/>
    <d v="1899-12-30T00:00:12"/>
    <d v="1899-12-30T00:00:12"/>
    <x v="0"/>
    <m/>
    <m/>
    <d v="1899-12-30T00:00:00"/>
    <d v="1899-12-30T00:28:04"/>
    <n v="5"/>
    <n v="-1.3888888889002082E-4"/>
    <n v="28.066666666665565"/>
    <x v="3"/>
    <x v="1"/>
  </r>
  <r>
    <x v="0"/>
    <s v="2025021675"/>
    <x v="0"/>
    <x v="83"/>
    <s v="E1125KDL"/>
    <d v="2025-03-20T00:00:00"/>
    <x v="0"/>
    <s v="200223"/>
    <x v="0"/>
    <s v="PA"/>
    <x v="1"/>
    <x v="0"/>
    <d v="2025-03-20T00:00:00"/>
    <d v="1899-12-30T10:37:38"/>
    <d v="2025-03-20T00:00:00"/>
    <d v="1899-12-30T10:37:31"/>
    <d v="2025-03-20T00:00:00"/>
    <d v="1899-12-30T10:49:48"/>
    <x v="0"/>
    <x v="0"/>
    <s v="8043259948"/>
    <s v="FBO"/>
    <d v="1899-12-30T00:12:24"/>
    <x v="795"/>
    <d v="1899-12-30T00:00:07"/>
    <s v="Granel"/>
    <s v="E001"/>
    <x v="0"/>
    <d v="1899-12-30T00:12:10"/>
    <d v="1899-12-30T00:12:17"/>
    <x v="5"/>
    <x v="19"/>
    <x v="4"/>
    <x v="0"/>
    <n v="0"/>
    <n v="0"/>
    <x v="0"/>
    <x v="0"/>
    <x v="2"/>
    <n v="0"/>
    <x v="0"/>
    <x v="1"/>
    <d v="1899-12-30T00:00:07"/>
    <d v="1899-12-30T00:00:07"/>
    <x v="0"/>
    <m/>
    <m/>
    <d v="1899-12-30T00:00:00"/>
    <d v="1899-12-30T00:12:10"/>
    <n v="5"/>
    <n v="-8.1018518519992977E-5"/>
    <n v="12.166666666660761"/>
    <x v="4"/>
    <x v="1"/>
  </r>
  <r>
    <x v="0"/>
    <s v="2025021672"/>
    <x v="0"/>
    <x v="24"/>
    <s v="E2533KJC"/>
    <d v="2025-03-20T00:00:00"/>
    <x v="0"/>
    <s v="200223"/>
    <x v="0"/>
    <s v="PA"/>
    <x v="1"/>
    <x v="0"/>
    <d v="2025-03-20T00:00:00"/>
    <d v="1899-12-30T10:23:11"/>
    <d v="2025-03-20T00:00:00"/>
    <d v="1899-12-30T10:23:00"/>
    <d v="2025-03-20T00:00:00"/>
    <d v="1899-12-30T10:57:18"/>
    <x v="0"/>
    <x v="0"/>
    <s v="8043259950"/>
    <s v="FBO"/>
    <d v="1899-12-30T00:34:29"/>
    <x v="536"/>
    <d v="1899-12-30T00:00:11"/>
    <s v="Granel"/>
    <s v="E001"/>
    <x v="0"/>
    <d v="1899-12-30T00:34:07"/>
    <d v="1899-12-30T00:34:18"/>
    <x v="5"/>
    <x v="19"/>
    <x v="4"/>
    <x v="0"/>
    <n v="0"/>
    <n v="0"/>
    <x v="0"/>
    <x v="0"/>
    <x v="2"/>
    <n v="0"/>
    <x v="0"/>
    <x v="1"/>
    <d v="1899-12-30T00:00:11"/>
    <d v="1899-12-30T00:00:11"/>
    <x v="0"/>
    <m/>
    <m/>
    <d v="1899-12-30T00:00:00"/>
    <d v="1899-12-30T00:34:07"/>
    <n v="5"/>
    <n v="-1.2731481480998674E-4"/>
    <n v="34.116666666667228"/>
    <x v="4"/>
    <x v="1"/>
  </r>
  <r>
    <x v="0"/>
    <s v="2025021678"/>
    <x v="0"/>
    <x v="28"/>
    <s v="E2535KJC"/>
    <d v="2025-03-20T00:00:00"/>
    <x v="0"/>
    <s v="200223"/>
    <x v="0"/>
    <s v="PA"/>
    <x v="1"/>
    <x v="0"/>
    <d v="2025-03-20T00:00:00"/>
    <d v="1899-12-30T10:42:37"/>
    <d v="2025-03-20T00:00:00"/>
    <d v="1899-12-30T10:42:24"/>
    <d v="2025-03-20T00:00:00"/>
    <d v="1899-12-30T11:15:06"/>
    <x v="0"/>
    <x v="0"/>
    <s v="8043259954"/>
    <s v="FBO"/>
    <d v="1899-12-30T00:32:55"/>
    <x v="796"/>
    <d v="1899-12-30T00:00:13"/>
    <s v="Granel"/>
    <s v="E001"/>
    <x v="0"/>
    <d v="1899-12-30T00:32:29"/>
    <d v="1899-12-30T00:32:42"/>
    <x v="5"/>
    <x v="19"/>
    <x v="4"/>
    <x v="0"/>
    <n v="0"/>
    <n v="0"/>
    <x v="0"/>
    <x v="0"/>
    <x v="2"/>
    <n v="0"/>
    <x v="0"/>
    <x v="1"/>
    <d v="1899-12-30T00:00:13"/>
    <d v="1899-12-30T00:00:13"/>
    <x v="0"/>
    <m/>
    <m/>
    <d v="1899-12-30T00:00:00"/>
    <d v="1899-12-30T00:32:29"/>
    <n v="5"/>
    <n v="-1.5046296296000738E-4"/>
    <n v="32.483333333332787"/>
    <x v="5"/>
    <x v="1"/>
  </r>
  <r>
    <x v="0"/>
    <s v="2025021683"/>
    <x v="0"/>
    <x v="20"/>
    <s v="E1965LDD"/>
    <d v="2025-03-20T00:00:00"/>
    <x v="0"/>
    <s v="200223"/>
    <x v="0"/>
    <s v="PA"/>
    <x v="1"/>
    <x v="0"/>
    <d v="2025-03-20T00:00:00"/>
    <d v="1899-12-30T10:52:37"/>
    <d v="2025-03-20T00:00:00"/>
    <d v="1899-12-30T10:52:29"/>
    <d v="2025-03-20T00:00:00"/>
    <d v="1899-12-30T11:21:15"/>
    <x v="0"/>
    <x v="0"/>
    <s v="8043259955"/>
    <s v="FBO"/>
    <d v="1899-12-30T00:28:54"/>
    <x v="797"/>
    <d v="1899-12-30T00:00:08"/>
    <s v="Granel"/>
    <s v="E001"/>
    <x v="0"/>
    <d v="1899-12-30T00:28:38"/>
    <d v="1899-12-30T00:28:46"/>
    <x v="5"/>
    <x v="19"/>
    <x v="4"/>
    <x v="0"/>
    <n v="0"/>
    <n v="0"/>
    <x v="0"/>
    <x v="0"/>
    <x v="2"/>
    <n v="0"/>
    <x v="0"/>
    <x v="1"/>
    <d v="1899-12-30T00:00:08"/>
    <d v="1899-12-30T00:00:08"/>
    <x v="0"/>
    <m/>
    <m/>
    <d v="1899-12-30T00:00:00"/>
    <d v="1899-12-30T00:28:38"/>
    <n v="5"/>
    <n v="-9.2592592589979539E-5"/>
    <n v="28.633333333334424"/>
    <x v="5"/>
    <x v="1"/>
  </r>
  <r>
    <x v="0"/>
    <s v="2025021699"/>
    <x v="0"/>
    <x v="92"/>
    <s v="E7018MRJ"/>
    <d v="2025-03-20T00:00:00"/>
    <x v="0"/>
    <s v="200223"/>
    <x v="0"/>
    <s v="PA"/>
    <x v="1"/>
    <x v="0"/>
    <d v="2025-03-20T00:00:00"/>
    <d v="1899-12-30T11:29:14"/>
    <d v="2025-03-20T00:00:00"/>
    <d v="1899-12-30T11:29:10"/>
    <d v="2025-03-20T00:00:00"/>
    <d v="1899-12-30T11:59:34"/>
    <x v="0"/>
    <x v="0"/>
    <s v="8043259961"/>
    <s v="FBO"/>
    <d v="1899-12-30T00:30:28"/>
    <x v="798"/>
    <d v="1899-12-30T00:00:04"/>
    <s v="Granel"/>
    <s v="E001"/>
    <x v="0"/>
    <d v="1899-12-30T00:30:20"/>
    <d v="1899-12-30T00:30:24"/>
    <x v="9"/>
    <x v="19"/>
    <x v="4"/>
    <x v="0"/>
    <n v="0"/>
    <n v="0"/>
    <x v="0"/>
    <x v="0"/>
    <x v="2"/>
    <n v="0"/>
    <x v="0"/>
    <x v="1"/>
    <d v="1899-12-30T00:00:04"/>
    <d v="1899-12-30T00:00:04"/>
    <x v="0"/>
    <m/>
    <m/>
    <d v="1899-12-30T00:00:00"/>
    <d v="1899-12-30T00:30:20"/>
    <n v="5"/>
    <n v="-4.6296296299985773E-5"/>
    <n v="30.333333333326376"/>
    <x v="5"/>
    <x v="1"/>
  </r>
  <r>
    <x v="0"/>
    <s v="2025021703"/>
    <x v="0"/>
    <x v="26"/>
    <s v="E9894LNC"/>
    <d v="2025-03-20T00:00:00"/>
    <x v="0"/>
    <s v="200223"/>
    <x v="0"/>
    <s v="PA"/>
    <x v="0"/>
    <x v="0"/>
    <d v="2025-03-20T00:00:00"/>
    <d v="1899-12-30T11:38:26"/>
    <d v="2025-03-20T00:00:00"/>
    <d v="1899-12-30T11:39:14"/>
    <d v="2025-03-20T00:00:00"/>
    <d v="1899-12-30T12:13:12"/>
    <x v="0"/>
    <x v="0"/>
    <s v="8043259965"/>
    <s v="FBO"/>
    <d v="1899-12-30T00:34:46"/>
    <x v="333"/>
    <d v="1899-12-30T00:00:48"/>
    <s v="Granel"/>
    <s v="E001"/>
    <x v="0"/>
    <d v="1899-12-30T00:34:46"/>
    <d v="1899-12-30T00:33:58"/>
    <x v="9"/>
    <x v="19"/>
    <x v="4"/>
    <x v="0"/>
    <n v="0"/>
    <n v="0"/>
    <x v="0"/>
    <x v="0"/>
    <x v="2"/>
    <n v="0"/>
    <x v="0"/>
    <x v="1"/>
    <d v="1899-12-30T00:00:48"/>
    <d v="1899-12-30T00:00:48"/>
    <x v="0"/>
    <m/>
    <m/>
    <d v="1899-12-30T00:00:00"/>
    <d v="1899-12-30T00:34:46"/>
    <n v="5"/>
    <d v="1899-12-30T00:00:48"/>
    <n v="34.766666666668769"/>
    <x v="11"/>
    <x v="1"/>
  </r>
  <r>
    <x v="0"/>
    <s v="2025021731"/>
    <x v="0"/>
    <x v="310"/>
    <s v="E1881KDT"/>
    <d v="2025-03-20T00:00:00"/>
    <x v="0"/>
    <s v="200223"/>
    <x v="0"/>
    <s v="PA"/>
    <x v="1"/>
    <x v="0"/>
    <d v="2025-03-20T00:00:00"/>
    <d v="1899-12-30T12:43:56"/>
    <d v="2025-03-20T00:00:00"/>
    <d v="1899-12-30T12:45:12"/>
    <d v="2025-03-20T00:00:00"/>
    <d v="1899-12-30T13:08:51"/>
    <x v="0"/>
    <x v="0"/>
    <s v="8043259971"/>
    <s v="FBO"/>
    <d v="1899-12-30T00:24:55"/>
    <x v="137"/>
    <d v="1899-12-30T00:01:16"/>
    <s v="Granel"/>
    <s v="E001"/>
    <x v="0"/>
    <d v="1899-12-30T00:24:55"/>
    <d v="1899-12-30T00:23:39"/>
    <x v="13"/>
    <x v="19"/>
    <x v="4"/>
    <x v="0"/>
    <n v="0"/>
    <n v="0"/>
    <x v="0"/>
    <x v="0"/>
    <x v="2"/>
    <n v="0"/>
    <x v="0"/>
    <x v="1"/>
    <d v="1899-12-30T00:01:16"/>
    <d v="1899-12-30T00:01:16"/>
    <x v="0"/>
    <m/>
    <m/>
    <d v="1899-12-30T00:00:00"/>
    <d v="1899-12-30T00:24:55"/>
    <n v="5"/>
    <d v="1899-12-30T00:01:16"/>
    <n v="24.916666666665712"/>
    <x v="6"/>
    <x v="1"/>
  </r>
  <r>
    <x v="0"/>
    <s v="2025021744"/>
    <x v="0"/>
    <x v="18"/>
    <s v="E8100MWF"/>
    <d v="2025-03-20T00:00:00"/>
    <x v="0"/>
    <s v="200223"/>
    <x v="0"/>
    <s v="PA"/>
    <x v="1"/>
    <x v="0"/>
    <d v="2025-03-20T00:00:00"/>
    <d v="1899-12-30T13:07:41"/>
    <d v="2025-03-20T00:00:00"/>
    <d v="1899-12-30T13:08:35"/>
    <d v="2025-03-20T00:00:00"/>
    <d v="1899-12-30T13:46:15"/>
    <x v="0"/>
    <x v="0"/>
    <s v="8043259980"/>
    <s v="FBO"/>
    <d v="1899-12-30T00:38:34"/>
    <x v="799"/>
    <d v="1899-12-30T00:00:54"/>
    <s v="Granel"/>
    <s v="E001"/>
    <x v="0"/>
    <d v="1899-12-30T00:38:34"/>
    <d v="1899-12-30T00:37:40"/>
    <x v="6"/>
    <x v="19"/>
    <x v="4"/>
    <x v="0"/>
    <n v="0"/>
    <n v="0"/>
    <x v="0"/>
    <x v="0"/>
    <x v="2"/>
    <n v="0"/>
    <x v="0"/>
    <x v="1"/>
    <d v="1899-12-30T00:00:54"/>
    <d v="1899-12-30T00:00:54"/>
    <x v="0"/>
    <m/>
    <m/>
    <d v="1899-12-30T00:00:00"/>
    <d v="1899-12-30T00:38:34"/>
    <n v="5"/>
    <d v="1899-12-30T00:00:54"/>
    <n v="38.5666666666704"/>
    <x v="6"/>
    <x v="1"/>
  </r>
  <r>
    <x v="0"/>
    <s v="2025021748"/>
    <x v="0"/>
    <x v="61"/>
    <s v="E7759MKP"/>
    <d v="2025-03-20T00:00:00"/>
    <x v="0"/>
    <s v="200223"/>
    <x v="0"/>
    <s v="PA"/>
    <x v="1"/>
    <x v="0"/>
    <d v="2025-03-20T00:00:00"/>
    <d v="1899-12-30T13:09:58"/>
    <d v="2025-03-20T00:00:00"/>
    <d v="1899-12-30T13:09:41"/>
    <d v="2025-03-20T00:00:00"/>
    <d v="1899-12-30T13:52:28"/>
    <x v="0"/>
    <x v="0"/>
    <s v="8043259982"/>
    <s v="FBO"/>
    <d v="1899-12-30T00:43:04"/>
    <x v="800"/>
    <d v="1899-12-30T00:00:17"/>
    <s v="Granel"/>
    <s v="E001"/>
    <x v="0"/>
    <d v="1899-12-30T00:42:30"/>
    <d v="1899-12-30T00:42:47"/>
    <x v="6"/>
    <x v="19"/>
    <x v="4"/>
    <x v="0"/>
    <n v="0"/>
    <n v="0"/>
    <x v="0"/>
    <x v="0"/>
    <x v="2"/>
    <n v="0"/>
    <x v="0"/>
    <x v="1"/>
    <d v="1899-12-30T00:00:17"/>
    <d v="1899-12-30T00:00:17"/>
    <x v="0"/>
    <m/>
    <m/>
    <d v="1899-12-30T00:00:00"/>
    <d v="1899-12-30T00:42:30"/>
    <n v="5"/>
    <n v="-1.9675925925999316E-4"/>
    <n v="42.500000000001684"/>
    <x v="6"/>
    <x v="1"/>
  </r>
  <r>
    <x v="0"/>
    <s v="2025021732"/>
    <x v="0"/>
    <x v="27"/>
    <s v="E6681KKY"/>
    <d v="2025-03-20T00:00:00"/>
    <x v="0"/>
    <s v="200223"/>
    <x v="0"/>
    <s v="PA"/>
    <x v="0"/>
    <x v="0"/>
    <d v="2025-03-20T00:00:00"/>
    <d v="1899-12-30T12:45:18"/>
    <d v="2025-03-20T00:00:00"/>
    <d v="1899-12-30T12:45:22"/>
    <d v="2025-03-20T00:00:00"/>
    <d v="1899-12-30T14:20:19"/>
    <x v="0"/>
    <x v="0"/>
    <s v="8043259986"/>
    <s v="FBO"/>
    <d v="1899-12-30T01:35:01"/>
    <x v="801"/>
    <d v="1899-12-30T00:00:04"/>
    <s v="Granel"/>
    <s v="E001"/>
    <x v="0"/>
    <d v="1899-12-30T01:35:01"/>
    <d v="1899-12-30T01:34:57"/>
    <x v="13"/>
    <x v="19"/>
    <x v="4"/>
    <x v="0"/>
    <n v="0"/>
    <n v="0"/>
    <x v="0"/>
    <x v="0"/>
    <x v="2"/>
    <n v="0"/>
    <x v="0"/>
    <x v="2"/>
    <d v="1899-12-30T00:00:04"/>
    <d v="1899-12-30T00:00:04"/>
    <x v="0"/>
    <m/>
    <m/>
    <d v="1899-12-30T00:00:00"/>
    <d v="1899-12-30T01:35:01"/>
    <n v="5"/>
    <d v="1899-12-30T00:00:04"/>
    <n v="95.016666666671867"/>
    <x v="7"/>
    <x v="0"/>
  </r>
  <r>
    <x v="0"/>
    <s v="2025021764"/>
    <x v="0"/>
    <x v="82"/>
    <s v="E3927KFH"/>
    <d v="2025-03-20T00:00:00"/>
    <x v="0"/>
    <s v="200223"/>
    <x v="0"/>
    <s v="PA"/>
    <x v="1"/>
    <x v="0"/>
    <d v="2025-03-20T00:00:00"/>
    <d v="1899-12-30T13:45:37"/>
    <d v="2025-03-20T00:00:00"/>
    <d v="1899-12-30T13:45:26"/>
    <d v="2025-03-20T00:00:00"/>
    <d v="1899-12-30T14:30:50"/>
    <x v="0"/>
    <x v="0"/>
    <s v="8043259988"/>
    <s v="FBO"/>
    <d v="1899-12-30T00:45:35"/>
    <x v="802"/>
    <d v="1899-12-30T00:00:11"/>
    <s v="Granel"/>
    <s v="E001"/>
    <x v="0"/>
    <d v="1899-12-30T00:45:13"/>
    <d v="1899-12-30T00:45:24"/>
    <x v="6"/>
    <x v="19"/>
    <x v="4"/>
    <x v="0"/>
    <n v="0"/>
    <n v="0"/>
    <x v="0"/>
    <x v="0"/>
    <x v="2"/>
    <n v="0"/>
    <x v="0"/>
    <x v="0"/>
    <d v="1899-12-30T00:00:11"/>
    <d v="1899-12-30T00:00:11"/>
    <x v="0"/>
    <m/>
    <m/>
    <d v="1899-12-30T00:00:00"/>
    <d v="1899-12-30T00:45:13"/>
    <n v="5"/>
    <n v="-1.2731481481997875E-4"/>
    <n v="45.216666666662491"/>
    <x v="7"/>
    <x v="0"/>
  </r>
  <r>
    <x v="0"/>
    <s v="2025021770"/>
    <x v="0"/>
    <x v="16"/>
    <s v="E6236MCZ"/>
    <d v="2025-03-20T00:00:00"/>
    <x v="0"/>
    <s v="200223"/>
    <x v="0"/>
    <s v="PA"/>
    <x v="1"/>
    <x v="0"/>
    <d v="2025-03-20T00:00:00"/>
    <d v="1899-12-30T13:56:52"/>
    <d v="2025-03-20T00:00:00"/>
    <d v="1899-12-30T13:56:41"/>
    <d v="2025-03-20T00:00:00"/>
    <d v="1899-12-30T14:38:57"/>
    <x v="0"/>
    <x v="0"/>
    <s v="8043259989"/>
    <s v="FBO"/>
    <d v="1899-12-30T00:42:27"/>
    <x v="803"/>
    <d v="1899-12-30T00:00:11"/>
    <s v="Granel"/>
    <s v="E001"/>
    <x v="0"/>
    <d v="1899-12-30T00:42:05"/>
    <d v="1899-12-30T00:42:16"/>
    <x v="6"/>
    <x v="19"/>
    <x v="4"/>
    <x v="0"/>
    <n v="0"/>
    <n v="0"/>
    <x v="0"/>
    <x v="0"/>
    <x v="2"/>
    <n v="0"/>
    <x v="0"/>
    <x v="1"/>
    <d v="1899-12-30T00:00:11"/>
    <d v="1899-12-30T00:00:11"/>
    <x v="0"/>
    <m/>
    <m/>
    <d v="1899-12-30T00:00:00"/>
    <d v="1899-12-30T00:42:05"/>
    <n v="5"/>
    <n v="-1.2731481481997875E-4"/>
    <n v="42.083333333323338"/>
    <x v="7"/>
    <x v="1"/>
  </r>
  <r>
    <x v="0"/>
    <s v="2025021803"/>
    <x v="0"/>
    <x v="97"/>
    <s v="E4519KDC"/>
    <d v="2025-03-20T00:00:00"/>
    <x v="0"/>
    <s v="200223"/>
    <x v="0"/>
    <s v="PA"/>
    <x v="1"/>
    <x v="0"/>
    <d v="2025-03-20T00:00:00"/>
    <d v="1899-12-30T15:20:45"/>
    <d v="2025-03-20T00:00:00"/>
    <d v="1899-12-30T15:20:48"/>
    <d v="2025-03-20T00:00:00"/>
    <d v="1899-12-30T15:32:07"/>
    <x v="0"/>
    <x v="0"/>
    <s v="8043259997"/>
    <s v="FBO"/>
    <d v="1899-12-30T00:11:22"/>
    <x v="804"/>
    <d v="1899-12-30T00:00:03"/>
    <s v="Granel"/>
    <s v="E001"/>
    <x v="0"/>
    <d v="1899-12-30T00:11:22"/>
    <d v="1899-12-30T00:11:19"/>
    <x v="10"/>
    <x v="19"/>
    <x v="4"/>
    <x v="0"/>
    <n v="0"/>
    <n v="0"/>
    <x v="0"/>
    <x v="0"/>
    <x v="2"/>
    <n v="0"/>
    <x v="0"/>
    <x v="1"/>
    <d v="1899-12-30T00:00:03"/>
    <d v="1899-12-30T00:00:03"/>
    <x v="0"/>
    <m/>
    <m/>
    <d v="1899-12-30T00:00:00"/>
    <d v="1899-12-30T00:11:22"/>
    <n v="5"/>
    <d v="1899-12-30T00:00:03"/>
    <n v="11.36666666666871"/>
    <x v="14"/>
    <x v="1"/>
  </r>
  <r>
    <x v="0"/>
    <s v="2025021816"/>
    <x v="0"/>
    <x v="44"/>
    <s v="E8749KTF"/>
    <d v="2025-03-20T00:00:00"/>
    <x v="0"/>
    <s v="200223"/>
    <x v="0"/>
    <s v="PA"/>
    <x v="1"/>
    <x v="0"/>
    <d v="2025-03-20T00:00:00"/>
    <d v="1899-12-30T16:29:09"/>
    <d v="2025-03-20T00:00:00"/>
    <d v="1899-12-30T16:28:59"/>
    <d v="2025-03-20T00:00:00"/>
    <d v="1899-12-30T16:44:09"/>
    <x v="0"/>
    <x v="0"/>
    <s v="8043260004"/>
    <s v="FBO"/>
    <d v="1899-12-30T00:15:20"/>
    <x v="805"/>
    <d v="1899-12-30T00:00:10"/>
    <s v="Granel"/>
    <s v="E001"/>
    <x v="0"/>
    <d v="1899-12-30T00:15:00"/>
    <d v="1899-12-30T00:15:10"/>
    <x v="7"/>
    <x v="19"/>
    <x v="4"/>
    <x v="0"/>
    <n v="0"/>
    <n v="0"/>
    <x v="0"/>
    <x v="0"/>
    <x v="2"/>
    <n v="0"/>
    <x v="0"/>
    <x v="1"/>
    <d v="1899-12-30T00:00:10"/>
    <d v="1899-12-30T00:00:10"/>
    <x v="0"/>
    <m/>
    <m/>
    <d v="1899-12-30T00:00:00"/>
    <d v="1899-12-30T00:15:00"/>
    <n v="5"/>
    <n v="-1.1574074074005569E-4"/>
    <n v="15.000000000004743"/>
    <x v="8"/>
    <x v="1"/>
  </r>
  <r>
    <x v="0"/>
    <s v="2025021831"/>
    <x v="0"/>
    <x v="47"/>
    <s v="E6318KWZ"/>
    <d v="2025-03-20T00:00:00"/>
    <x v="0"/>
    <s v="200223"/>
    <x v="0"/>
    <s v="PA"/>
    <x v="1"/>
    <x v="0"/>
    <d v="2025-03-20T00:00:00"/>
    <d v="1899-12-30T16:54:19"/>
    <d v="2025-03-20T00:00:00"/>
    <d v="1899-12-30T16:54:07"/>
    <d v="2025-03-20T00:00:00"/>
    <d v="1899-12-30T17:08:23"/>
    <x v="0"/>
    <x v="0"/>
    <s v="8043260006"/>
    <s v="FBO"/>
    <d v="1899-12-30T00:14:28"/>
    <x v="806"/>
    <d v="1899-12-30T00:00:12"/>
    <s v="Granel"/>
    <s v="E001"/>
    <x v="0"/>
    <d v="1899-12-30T00:14:04"/>
    <d v="1899-12-30T00:14:16"/>
    <x v="7"/>
    <x v="19"/>
    <x v="4"/>
    <x v="0"/>
    <n v="0"/>
    <n v="0"/>
    <x v="0"/>
    <x v="0"/>
    <x v="2"/>
    <n v="0"/>
    <x v="0"/>
    <x v="1"/>
    <d v="1899-12-30T00:00:12"/>
    <d v="1899-12-30T00:00:12"/>
    <x v="0"/>
    <m/>
    <m/>
    <d v="1899-12-30T00:00:00"/>
    <d v="1899-12-30T00:14:04"/>
    <n v="5"/>
    <n v="-1.3888888888002882E-4"/>
    <n v="14.066666666668812"/>
    <x v="12"/>
    <x v="1"/>
  </r>
  <r>
    <x v="0"/>
    <s v="2025021842"/>
    <x v="0"/>
    <x v="43"/>
    <s v="E8806KTF"/>
    <d v="2025-03-20T00:00:00"/>
    <x v="0"/>
    <s v="200223"/>
    <x v="0"/>
    <s v="PA"/>
    <x v="1"/>
    <x v="0"/>
    <d v="2025-03-20T00:00:00"/>
    <d v="1899-12-30T17:22:53"/>
    <d v="2025-03-20T00:00:00"/>
    <d v="1899-12-30T17:23:11"/>
    <d v="2025-03-20T00:00:00"/>
    <d v="1899-12-30T17:35:51"/>
    <x v="0"/>
    <x v="0"/>
    <s v="8043260011"/>
    <s v="FBO"/>
    <d v="1899-12-30T00:12:58"/>
    <x v="807"/>
    <d v="1899-12-30T00:00:18"/>
    <s v="Granel"/>
    <s v="E001"/>
    <x v="0"/>
    <d v="1899-12-30T00:12:58"/>
    <d v="1899-12-30T00:12:40"/>
    <x v="11"/>
    <x v="19"/>
    <x v="4"/>
    <x v="0"/>
    <n v="0"/>
    <n v="0"/>
    <x v="0"/>
    <x v="0"/>
    <x v="2"/>
    <n v="0"/>
    <x v="0"/>
    <x v="1"/>
    <d v="1899-12-30T00:00:18"/>
    <d v="1899-12-30T00:00:18"/>
    <x v="0"/>
    <m/>
    <m/>
    <d v="1899-12-30T00:00:00"/>
    <d v="1899-12-30T00:12:58"/>
    <n v="5"/>
    <d v="1899-12-30T00:00:18"/>
    <n v="12.966666666667201"/>
    <x v="12"/>
    <x v="1"/>
  </r>
  <r>
    <x v="0"/>
    <s v="2025021848"/>
    <x v="0"/>
    <x v="48"/>
    <s v="E6065MMJ"/>
    <d v="2025-03-20T00:00:00"/>
    <x v="0"/>
    <s v="200223"/>
    <x v="0"/>
    <s v="PA"/>
    <x v="1"/>
    <x v="0"/>
    <d v="2025-03-20T00:00:00"/>
    <d v="1899-12-30T17:39:55"/>
    <d v="2025-03-20T00:00:00"/>
    <d v="1899-12-30T17:39:43"/>
    <d v="2025-03-20T00:00:00"/>
    <d v="1899-12-30T17:54:52"/>
    <x v="0"/>
    <x v="0"/>
    <s v="8043260013"/>
    <s v="FBO"/>
    <d v="1899-12-30T00:15:21"/>
    <x v="808"/>
    <d v="1899-12-30T00:00:12"/>
    <s v="Granel"/>
    <s v="E001"/>
    <x v="0"/>
    <d v="1899-12-30T00:14:57"/>
    <d v="1899-12-30T00:15:09"/>
    <x v="11"/>
    <x v="19"/>
    <x v="4"/>
    <x v="0"/>
    <n v="0"/>
    <n v="0"/>
    <x v="0"/>
    <x v="0"/>
    <x v="2"/>
    <n v="0"/>
    <x v="0"/>
    <x v="1"/>
    <d v="1899-12-30T00:00:12"/>
    <d v="1899-12-30T00:00:12"/>
    <x v="0"/>
    <m/>
    <m/>
    <d v="1899-12-30T00:00:00"/>
    <d v="1899-12-30T00:14:57"/>
    <n v="5"/>
    <n v="-1.3888888889002082E-4"/>
    <n v="14.950000000008092"/>
    <x v="12"/>
    <x v="1"/>
  </r>
  <r>
    <x v="0"/>
    <s v="2025021851"/>
    <x v="0"/>
    <x v="17"/>
    <s v="E6123KFG"/>
    <d v="2025-03-20T00:00:00"/>
    <x v="0"/>
    <s v="200223"/>
    <x v="0"/>
    <s v="PA"/>
    <x v="1"/>
    <x v="0"/>
    <d v="2025-03-20T00:00:00"/>
    <d v="1899-12-30T17:53:47"/>
    <d v="2025-03-20T00:00:00"/>
    <d v="1899-12-30T17:54:04"/>
    <d v="2025-03-20T00:00:00"/>
    <d v="1899-12-30T18:58:09"/>
    <x v="0"/>
    <x v="0"/>
    <s v="8043260017"/>
    <s v="FBO"/>
    <d v="1899-12-30T01:04:22"/>
    <x v="809"/>
    <d v="1899-12-30T00:00:17"/>
    <s v="Granel"/>
    <s v="E001"/>
    <x v="0"/>
    <d v="1899-12-30T01:04:22"/>
    <d v="1899-12-30T01:04:05"/>
    <x v="11"/>
    <x v="19"/>
    <x v="4"/>
    <x v="0"/>
    <n v="0"/>
    <n v="0"/>
    <x v="0"/>
    <x v="0"/>
    <x v="2"/>
    <n v="0"/>
    <x v="0"/>
    <x v="0"/>
    <d v="1899-12-30T00:00:17"/>
    <d v="1899-12-30T00:00:17"/>
    <x v="0"/>
    <m/>
    <m/>
    <d v="1899-12-30T00:00:00"/>
    <d v="1899-12-30T01:04:22"/>
    <n v="5"/>
    <d v="1899-12-30T00:00:17"/>
    <n v="64.366666666660848"/>
    <x v="9"/>
    <x v="0"/>
  </r>
  <r>
    <x v="0"/>
    <s v="2025021871"/>
    <x v="0"/>
    <x v="94"/>
    <s v="E9250MFS"/>
    <d v="2025-03-21T00:00:00"/>
    <x v="0"/>
    <s v="200223"/>
    <x v="0"/>
    <s v="PA"/>
    <x v="1"/>
    <x v="0"/>
    <d v="2025-03-21T00:00:00"/>
    <d v="1899-12-30T05:56:38"/>
    <d v="2025-03-21T00:00:00"/>
    <d v="1899-12-30T06:03:43"/>
    <d v="2025-03-21T00:00:00"/>
    <d v="1899-12-30T06:17:30"/>
    <x v="0"/>
    <x v="0"/>
    <s v="8043260022"/>
    <s v="FBO"/>
    <d v="1899-12-30T00:20:52"/>
    <x v="621"/>
    <d v="1899-12-30T00:07:05"/>
    <s v="Granel"/>
    <s v="E001"/>
    <x v="0"/>
    <d v="1899-12-30T00:20:52"/>
    <d v="1899-12-30T00:13:47"/>
    <x v="0"/>
    <x v="20"/>
    <x v="4"/>
    <x v="0"/>
    <n v="0"/>
    <n v="0"/>
    <x v="0"/>
    <x v="0"/>
    <x v="2"/>
    <n v="0"/>
    <x v="0"/>
    <x v="1"/>
    <d v="1899-12-30T00:07:05"/>
    <d v="1899-12-30T00:07:05"/>
    <x v="0"/>
    <m/>
    <m/>
    <d v="1899-12-30T00:00:00"/>
    <d v="1899-12-30T00:20:52"/>
    <n v="6"/>
    <d v="1899-12-30T00:07:05"/>
    <n v="20.866666666665598"/>
    <x v="0"/>
    <x v="1"/>
  </r>
  <r>
    <x v="0"/>
    <s v="2025021872"/>
    <x v="0"/>
    <x v="51"/>
    <s v="E0935KJN"/>
    <d v="2025-03-21T00:00:00"/>
    <x v="0"/>
    <s v="200223"/>
    <x v="0"/>
    <s v="PA"/>
    <x v="1"/>
    <x v="0"/>
    <d v="2025-03-21T00:00:00"/>
    <d v="1899-12-30T05:57:37"/>
    <d v="2025-03-21T00:00:00"/>
    <d v="1899-12-30T06:03:59"/>
    <d v="2025-03-21T00:00:00"/>
    <d v="1899-12-30T06:22:34"/>
    <x v="0"/>
    <x v="0"/>
    <s v="8043260023"/>
    <s v="FBO"/>
    <d v="1899-12-30T00:24:57"/>
    <x v="810"/>
    <d v="1899-12-30T00:06:22"/>
    <s v="Granel"/>
    <s v="E001"/>
    <x v="0"/>
    <d v="1899-12-30T00:24:57"/>
    <d v="1899-12-30T00:18:35"/>
    <x v="0"/>
    <x v="20"/>
    <x v="4"/>
    <x v="0"/>
    <n v="0"/>
    <n v="0"/>
    <x v="0"/>
    <x v="0"/>
    <x v="2"/>
    <n v="0"/>
    <x v="0"/>
    <x v="1"/>
    <d v="1899-12-30T00:06:22"/>
    <d v="1899-12-30T00:06:22"/>
    <x v="0"/>
    <m/>
    <m/>
    <d v="1899-12-30T00:00:00"/>
    <d v="1899-12-30T00:24:57"/>
    <n v="6"/>
    <d v="1899-12-30T00:06:22"/>
    <n v="24.95000000000158"/>
    <x v="0"/>
    <x v="1"/>
  </r>
  <r>
    <x v="0"/>
    <s v="2025021873"/>
    <x v="0"/>
    <x v="32"/>
    <s v="E4998KKR"/>
    <d v="2025-03-21T00:00:00"/>
    <x v="0"/>
    <s v="200223"/>
    <x v="0"/>
    <s v="PA"/>
    <x v="1"/>
    <x v="0"/>
    <d v="2025-03-21T00:00:00"/>
    <d v="1899-12-30T05:58:38"/>
    <d v="2025-03-21T00:00:00"/>
    <d v="1899-12-30T06:04:09"/>
    <d v="2025-03-21T00:00:00"/>
    <d v="1899-12-30T06:26:33"/>
    <x v="0"/>
    <x v="0"/>
    <s v="8043260024"/>
    <s v="FBO"/>
    <d v="1899-12-30T00:27:55"/>
    <x v="77"/>
    <d v="1899-12-30T00:05:31"/>
    <s v="Granel"/>
    <s v="E001"/>
    <x v="0"/>
    <d v="1899-12-30T00:27:55"/>
    <d v="1899-12-30T00:22:24"/>
    <x v="0"/>
    <x v="20"/>
    <x v="4"/>
    <x v="0"/>
    <n v="0"/>
    <n v="0"/>
    <x v="0"/>
    <x v="0"/>
    <x v="2"/>
    <n v="0"/>
    <x v="0"/>
    <x v="1"/>
    <d v="1899-12-30T00:05:31"/>
    <d v="1899-12-30T00:05:31"/>
    <x v="0"/>
    <m/>
    <m/>
    <d v="1899-12-30T00:00:00"/>
    <d v="1899-12-30T00:27:55"/>
    <n v="6"/>
    <d v="1899-12-30T00:05:31"/>
    <n v="27.916666666660785"/>
    <x v="0"/>
    <x v="1"/>
  </r>
  <r>
    <x v="0"/>
    <s v="2025021875"/>
    <x v="0"/>
    <x v="64"/>
    <s v="E4923KMD"/>
    <d v="2025-03-21T00:00:00"/>
    <x v="0"/>
    <s v="200223"/>
    <x v="0"/>
    <s v="PA"/>
    <x v="1"/>
    <x v="0"/>
    <d v="2025-03-21T00:00:00"/>
    <d v="1899-12-30T06:03:07"/>
    <d v="2025-03-21T00:00:00"/>
    <d v="1899-12-30T06:04:18"/>
    <d v="2025-03-21T00:00:00"/>
    <d v="1899-12-30T06:34:46"/>
    <x v="0"/>
    <x v="0"/>
    <s v="8043260025"/>
    <s v="FBO"/>
    <d v="1899-12-30T00:31:39"/>
    <x v="811"/>
    <d v="1899-12-30T00:01:11"/>
    <s v="Granel"/>
    <s v="E001"/>
    <x v="0"/>
    <d v="1899-12-30T00:31:39"/>
    <d v="1899-12-30T00:30:28"/>
    <x v="1"/>
    <x v="20"/>
    <x v="4"/>
    <x v="0"/>
    <n v="0"/>
    <n v="0"/>
    <x v="0"/>
    <x v="0"/>
    <x v="2"/>
    <n v="0"/>
    <x v="0"/>
    <x v="1"/>
    <d v="1899-12-30T00:01:11"/>
    <d v="1899-12-30T00:01:11"/>
    <x v="0"/>
    <m/>
    <m/>
    <d v="1899-12-30T00:00:00"/>
    <d v="1899-12-30T00:31:39"/>
    <n v="6"/>
    <d v="1899-12-30T00:01:11"/>
    <n v="31.650000000004788"/>
    <x v="0"/>
    <x v="1"/>
  </r>
  <r>
    <x v="0"/>
    <s v="2025021878"/>
    <x v="0"/>
    <x v="63"/>
    <s v="E8055HGL"/>
    <d v="2025-03-21T00:00:00"/>
    <x v="0"/>
    <s v="200223"/>
    <x v="0"/>
    <s v="PA"/>
    <x v="1"/>
    <x v="0"/>
    <d v="2025-03-21T00:00:00"/>
    <d v="1899-12-30T06:06:38"/>
    <d v="2025-03-21T00:00:00"/>
    <d v="1899-12-30T06:06:31"/>
    <d v="2025-03-21T00:00:00"/>
    <d v="1899-12-30T06:39:09"/>
    <x v="0"/>
    <x v="0"/>
    <s v="8043260026"/>
    <s v="FBO"/>
    <d v="1899-12-30T00:32:45"/>
    <x v="812"/>
    <d v="1899-12-30T00:00:07"/>
    <s v="Granel"/>
    <s v="E001"/>
    <x v="0"/>
    <d v="1899-12-30T00:32:31"/>
    <d v="1899-12-30T00:32:38"/>
    <x v="1"/>
    <x v="20"/>
    <x v="4"/>
    <x v="0"/>
    <n v="0"/>
    <n v="0"/>
    <x v="0"/>
    <x v="0"/>
    <x v="2"/>
    <n v="0"/>
    <x v="0"/>
    <x v="1"/>
    <d v="1899-12-30T00:00:07"/>
    <d v="1899-12-30T00:00:07"/>
    <x v="0"/>
    <m/>
    <m/>
    <d v="1899-12-30T00:00:00"/>
    <d v="1899-12-30T00:32:31"/>
    <n v="6"/>
    <n v="-8.1018518519992977E-5"/>
    <n v="32.516666666668741"/>
    <x v="0"/>
    <x v="1"/>
  </r>
  <r>
    <x v="0"/>
    <s v="2025021879"/>
    <x v="0"/>
    <x v="2"/>
    <s v="E2039KJH"/>
    <d v="2025-03-21T00:00:00"/>
    <x v="0"/>
    <s v="200223"/>
    <x v="0"/>
    <s v="PA"/>
    <x v="1"/>
    <x v="0"/>
    <d v="2025-03-21T00:00:00"/>
    <d v="1899-12-30T06:07:50"/>
    <d v="2025-03-21T00:00:00"/>
    <d v="1899-12-30T06:08:44"/>
    <d v="2025-03-21T00:00:00"/>
    <d v="1899-12-30T06:44:03"/>
    <x v="0"/>
    <x v="0"/>
    <s v="8043260027"/>
    <s v="FBO"/>
    <d v="1899-12-30T00:36:13"/>
    <x v="749"/>
    <d v="1899-12-30T00:00:54"/>
    <s v="Granel"/>
    <s v="E001"/>
    <x v="0"/>
    <d v="1899-12-30T00:36:13"/>
    <d v="1899-12-30T00:35:19"/>
    <x v="1"/>
    <x v="20"/>
    <x v="4"/>
    <x v="0"/>
    <n v="0"/>
    <n v="0"/>
    <x v="0"/>
    <x v="0"/>
    <x v="2"/>
    <n v="0"/>
    <x v="0"/>
    <x v="1"/>
    <d v="1899-12-30T00:00:54"/>
    <d v="1899-12-30T00:00:54"/>
    <x v="0"/>
    <m/>
    <m/>
    <d v="1899-12-30T00:00:00"/>
    <d v="1899-12-30T00:36:13"/>
    <n v="6"/>
    <d v="1899-12-30T00:00:54"/>
    <n v="36.216666666676829"/>
    <x v="0"/>
    <x v="1"/>
  </r>
  <r>
    <x v="0"/>
    <s v="2025021881"/>
    <x v="0"/>
    <x v="7"/>
    <s v="E0804KGV"/>
    <d v="2025-03-21T00:00:00"/>
    <x v="0"/>
    <s v="200223"/>
    <x v="0"/>
    <s v="PA"/>
    <x v="1"/>
    <x v="0"/>
    <d v="2025-03-21T00:00:00"/>
    <d v="1899-12-30T06:10:37"/>
    <d v="2025-03-21T00:00:00"/>
    <d v="1899-12-30T06:10:20"/>
    <d v="2025-03-21T00:00:00"/>
    <d v="1899-12-30T06:48:58"/>
    <x v="0"/>
    <x v="0"/>
    <s v="8043260028"/>
    <s v="FBO"/>
    <d v="1899-12-30T00:38:55"/>
    <x v="813"/>
    <d v="1899-12-30T00:00:17"/>
    <s v="Granel"/>
    <s v="E001"/>
    <x v="0"/>
    <d v="1899-12-30T00:38:21"/>
    <d v="1899-12-30T00:38:38"/>
    <x v="1"/>
    <x v="20"/>
    <x v="4"/>
    <x v="0"/>
    <n v="0"/>
    <n v="0"/>
    <x v="0"/>
    <x v="0"/>
    <x v="2"/>
    <n v="0"/>
    <x v="0"/>
    <x v="1"/>
    <d v="1899-12-30T00:00:17"/>
    <d v="1899-12-30T00:00:17"/>
    <x v="0"/>
    <m/>
    <m/>
    <d v="1899-12-30T00:00:00"/>
    <d v="1899-12-30T00:38:21"/>
    <n v="6"/>
    <n v="-1.9675925925999316E-4"/>
    <n v="38.349999999993607"/>
    <x v="0"/>
    <x v="1"/>
  </r>
  <r>
    <x v="0"/>
    <s v="2025021883"/>
    <x v="0"/>
    <x v="58"/>
    <s v="E9212MMS"/>
    <d v="2025-03-21T00:00:00"/>
    <x v="0"/>
    <s v="200223"/>
    <x v="0"/>
    <s v="PA"/>
    <x v="1"/>
    <x v="0"/>
    <d v="2025-03-21T00:00:00"/>
    <d v="1899-12-30T06:13:36"/>
    <d v="2025-03-21T00:00:00"/>
    <d v="1899-12-30T06:13:28"/>
    <d v="2025-03-21T00:00:00"/>
    <d v="1899-12-30T07:00:38"/>
    <x v="0"/>
    <x v="0"/>
    <s v="8043260032"/>
    <s v="FBO"/>
    <d v="1899-12-30T00:47:18"/>
    <x v="814"/>
    <d v="1899-12-30T00:00:08"/>
    <s v="Granel"/>
    <s v="E001"/>
    <x v="0"/>
    <d v="1899-12-30T00:47:02"/>
    <d v="1899-12-30T00:47:10"/>
    <x v="1"/>
    <x v="20"/>
    <x v="4"/>
    <x v="0"/>
    <n v="0"/>
    <n v="0"/>
    <x v="0"/>
    <x v="0"/>
    <x v="2"/>
    <n v="0"/>
    <x v="0"/>
    <x v="0"/>
    <d v="1899-12-30T00:00:08"/>
    <d v="1899-12-30T00:00:08"/>
    <x v="0"/>
    <m/>
    <m/>
    <d v="1899-12-30T00:00:00"/>
    <d v="1899-12-30T00:47:02"/>
    <n v="6"/>
    <n v="-9.2592592589979539E-5"/>
    <n v="47.033333333337616"/>
    <x v="1"/>
    <x v="0"/>
  </r>
  <r>
    <x v="0"/>
    <s v="2025021884"/>
    <x v="0"/>
    <x v="8"/>
    <s v="E4214MGP"/>
    <d v="2025-03-21T00:00:00"/>
    <x v="0"/>
    <s v="200223"/>
    <x v="0"/>
    <s v="PA"/>
    <x v="1"/>
    <x v="0"/>
    <d v="2025-03-21T00:00:00"/>
    <d v="1899-12-30T06:14:43"/>
    <d v="2025-03-21T00:00:00"/>
    <d v="1899-12-30T06:14:24"/>
    <d v="2025-03-21T00:00:00"/>
    <d v="1899-12-30T07:07:11"/>
    <x v="0"/>
    <x v="0"/>
    <s v="8043260033"/>
    <s v="FBO"/>
    <d v="1899-12-30T00:53:06"/>
    <x v="815"/>
    <d v="1899-12-30T00:00:19"/>
    <s v="Granel"/>
    <s v="E001"/>
    <x v="0"/>
    <d v="1899-12-30T00:52:28"/>
    <d v="1899-12-30T00:52:47"/>
    <x v="1"/>
    <x v="20"/>
    <x v="4"/>
    <x v="0"/>
    <n v="0"/>
    <n v="0"/>
    <x v="0"/>
    <x v="0"/>
    <x v="2"/>
    <n v="0"/>
    <x v="0"/>
    <x v="0"/>
    <d v="1899-12-30T00:00:19"/>
    <d v="1899-12-30T00:00:19"/>
    <x v="0"/>
    <m/>
    <m/>
    <d v="1899-12-30T00:00:00"/>
    <d v="1899-12-30T00:52:28"/>
    <n v="6"/>
    <n v="-2.199074074100138E-4"/>
    <n v="52.466666666659144"/>
    <x v="1"/>
    <x v="0"/>
  </r>
  <r>
    <x v="0"/>
    <s v="2025021885"/>
    <x v="0"/>
    <x v="34"/>
    <s v="E7860MBT"/>
    <d v="2025-03-21T00:00:00"/>
    <x v="0"/>
    <s v="200223"/>
    <x v="0"/>
    <s v="PA"/>
    <x v="1"/>
    <x v="0"/>
    <d v="2025-03-21T00:00:00"/>
    <d v="1899-12-30T06:15:43"/>
    <d v="2025-03-21T00:00:00"/>
    <d v="1899-12-30T06:15:46"/>
    <d v="2025-03-21T00:00:00"/>
    <d v="1899-12-30T07:13:21"/>
    <x v="0"/>
    <x v="0"/>
    <s v="8043260034"/>
    <s v="FBO"/>
    <d v="1899-12-30T00:57:38"/>
    <x v="816"/>
    <d v="1899-12-30T00:00:03"/>
    <s v="Granel"/>
    <s v="E001"/>
    <x v="0"/>
    <d v="1899-12-30T00:57:38"/>
    <d v="1899-12-30T00:57:35"/>
    <x v="1"/>
    <x v="20"/>
    <x v="4"/>
    <x v="0"/>
    <n v="0"/>
    <n v="0"/>
    <x v="0"/>
    <x v="0"/>
    <x v="2"/>
    <n v="0"/>
    <x v="0"/>
    <x v="0"/>
    <d v="1899-12-30T00:00:03"/>
    <d v="1899-12-30T00:00:03"/>
    <x v="0"/>
    <m/>
    <m/>
    <d v="1899-12-30T00:00:00"/>
    <d v="1899-12-30T00:57:38"/>
    <n v="6"/>
    <d v="1899-12-30T00:00:03"/>
    <n v="57.633333333335997"/>
    <x v="1"/>
    <x v="0"/>
  </r>
  <r>
    <x v="0"/>
    <s v="2025021887"/>
    <x v="0"/>
    <x v="33"/>
    <s v="E3606KDV"/>
    <d v="2025-03-21T00:00:00"/>
    <x v="0"/>
    <s v="200223"/>
    <x v="0"/>
    <s v="PA"/>
    <x v="1"/>
    <x v="0"/>
    <d v="2025-03-21T00:00:00"/>
    <d v="1899-12-30T06:18:29"/>
    <d v="2025-03-21T00:00:00"/>
    <d v="1899-12-30T06:18:14"/>
    <d v="2025-03-21T00:00:00"/>
    <d v="1899-12-30T07:23:02"/>
    <x v="0"/>
    <x v="0"/>
    <s v="8043260036"/>
    <s v="FBO"/>
    <d v="1899-12-30T01:05:03"/>
    <x v="817"/>
    <d v="1899-12-30T00:00:15"/>
    <s v="Granel"/>
    <s v="E001"/>
    <x v="0"/>
    <d v="1899-12-30T01:04:33"/>
    <d v="1899-12-30T01:04:48"/>
    <x v="1"/>
    <x v="20"/>
    <x v="4"/>
    <x v="0"/>
    <n v="0"/>
    <n v="0"/>
    <x v="0"/>
    <x v="0"/>
    <x v="2"/>
    <n v="0"/>
    <x v="0"/>
    <x v="0"/>
    <d v="1899-12-30T00:00:15"/>
    <d v="1899-12-30T00:00:15"/>
    <x v="0"/>
    <m/>
    <m/>
    <d v="1899-12-30T00:00:00"/>
    <d v="1899-12-30T01:04:33"/>
    <n v="6"/>
    <n v="-1.7361111111002803E-4"/>
    <n v="64.550000000001532"/>
    <x v="1"/>
    <x v="0"/>
  </r>
  <r>
    <x v="0"/>
    <s v="2025021886"/>
    <x v="0"/>
    <x v="4"/>
    <s v="E4735JNM"/>
    <d v="2025-03-21T00:00:00"/>
    <x v="0"/>
    <s v="200223"/>
    <x v="0"/>
    <s v="PA"/>
    <x v="1"/>
    <x v="0"/>
    <d v="2025-03-21T00:00:00"/>
    <d v="1899-12-30T06:17:33"/>
    <d v="2025-03-21T00:00:00"/>
    <d v="1899-12-30T06:17:39"/>
    <d v="2025-03-21T00:00:00"/>
    <d v="1899-12-30T07:26:26"/>
    <x v="0"/>
    <x v="0"/>
    <s v="8043260037"/>
    <s v="FBO"/>
    <d v="1899-12-30T01:08:53"/>
    <x v="818"/>
    <d v="1899-12-30T00:00:06"/>
    <s v="Granel"/>
    <s v="E001"/>
    <x v="0"/>
    <d v="1899-12-30T01:08:53"/>
    <d v="1899-12-30T01:08:47"/>
    <x v="1"/>
    <x v="20"/>
    <x v="4"/>
    <x v="0"/>
    <n v="0"/>
    <n v="0"/>
    <x v="0"/>
    <x v="0"/>
    <x v="2"/>
    <n v="0"/>
    <x v="0"/>
    <x v="0"/>
    <d v="1899-12-30T00:00:06"/>
    <d v="1899-12-30T00:00:06"/>
    <x v="0"/>
    <m/>
    <m/>
    <d v="1899-12-30T00:00:00"/>
    <d v="1899-12-30T01:08:53"/>
    <n v="6"/>
    <d v="1899-12-30T00:00:06"/>
    <n v="68.883333333335997"/>
    <x v="1"/>
    <x v="0"/>
  </r>
  <r>
    <x v="0"/>
    <s v="2025021890"/>
    <x v="0"/>
    <x v="6"/>
    <s v="E3978LBB"/>
    <d v="2025-03-21T00:00:00"/>
    <x v="0"/>
    <s v="200223"/>
    <x v="0"/>
    <s v="PA"/>
    <x v="1"/>
    <x v="0"/>
    <d v="2025-03-21T00:00:00"/>
    <d v="1899-12-30T06:30:27"/>
    <d v="2025-03-21T00:00:00"/>
    <d v="1899-12-30T06:30:13"/>
    <d v="2025-03-21T00:00:00"/>
    <d v="1899-12-30T07:28:23"/>
    <x v="0"/>
    <x v="0"/>
    <s v="8043260038"/>
    <s v="FBO"/>
    <d v="1899-12-30T00:58:24"/>
    <x v="819"/>
    <d v="1899-12-30T00:00:14"/>
    <s v="Granel"/>
    <s v="E001"/>
    <x v="0"/>
    <d v="1899-12-30T00:57:56"/>
    <d v="1899-12-30T00:58:10"/>
    <x v="1"/>
    <x v="20"/>
    <x v="4"/>
    <x v="0"/>
    <n v="0"/>
    <n v="0"/>
    <x v="0"/>
    <x v="0"/>
    <x v="2"/>
    <n v="0"/>
    <x v="0"/>
    <x v="0"/>
    <d v="1899-12-30T00:00:14"/>
    <d v="1899-12-30T00:00:14"/>
    <x v="0"/>
    <m/>
    <m/>
    <d v="1899-12-30T00:00:00"/>
    <d v="1899-12-30T00:57:56"/>
    <n v="6"/>
    <n v="-1.6203703702999395E-4"/>
    <n v="57.933333333331248"/>
    <x v="1"/>
    <x v="0"/>
  </r>
  <r>
    <x v="0"/>
    <s v="2025021895"/>
    <x v="0"/>
    <x v="36"/>
    <s v="E9365MTP"/>
    <d v="2025-03-21T00:00:00"/>
    <x v="0"/>
    <s v="200223"/>
    <x v="0"/>
    <s v="PA"/>
    <x v="1"/>
    <x v="0"/>
    <d v="2025-03-21T00:00:00"/>
    <d v="1899-12-30T07:04:56"/>
    <d v="2025-03-21T00:00:00"/>
    <d v="1899-12-30T07:04:47"/>
    <d v="2025-03-21T00:00:00"/>
    <d v="1899-12-30T07:54:41"/>
    <x v="0"/>
    <x v="0"/>
    <s v="8043260041"/>
    <s v="FBO"/>
    <d v="1899-12-30T00:50:03"/>
    <x v="820"/>
    <d v="1899-12-30T00:00:09"/>
    <s v="Granel"/>
    <s v="E001"/>
    <x v="0"/>
    <d v="1899-12-30T00:49:45"/>
    <d v="1899-12-30T00:49:54"/>
    <x v="2"/>
    <x v="20"/>
    <x v="4"/>
    <x v="0"/>
    <n v="0"/>
    <n v="0"/>
    <x v="0"/>
    <x v="0"/>
    <x v="2"/>
    <n v="0"/>
    <x v="0"/>
    <x v="0"/>
    <d v="1899-12-30T00:00:09"/>
    <d v="1899-12-30T00:00:09"/>
    <x v="0"/>
    <m/>
    <m/>
    <d v="1899-12-30T00:00:00"/>
    <d v="1899-12-30T00:49:45"/>
    <n v="6"/>
    <n v="-1.0416666666002161E-4"/>
    <n v="49.749999999998344"/>
    <x v="1"/>
    <x v="0"/>
  </r>
  <r>
    <x v="0"/>
    <s v="2025021897"/>
    <x v="0"/>
    <x v="25"/>
    <s v="E9371MTP"/>
    <d v="2025-03-21T00:00:00"/>
    <x v="0"/>
    <s v="200223"/>
    <x v="0"/>
    <s v="PA"/>
    <x v="1"/>
    <x v="0"/>
    <d v="2025-03-21T00:00:00"/>
    <d v="1899-12-30T07:07:02"/>
    <d v="2025-03-21T00:00:00"/>
    <d v="1899-12-30T07:06:51"/>
    <d v="2025-03-21T00:00:00"/>
    <d v="1899-12-30T08:01:24"/>
    <x v="0"/>
    <x v="0"/>
    <s v="8043260042"/>
    <s v="FBO"/>
    <d v="1899-12-30T00:54:44"/>
    <x v="821"/>
    <d v="1899-12-30T00:00:11"/>
    <s v="Granel"/>
    <s v="E001"/>
    <x v="0"/>
    <d v="1899-12-30T00:54:22"/>
    <d v="1899-12-30T00:54:33"/>
    <x v="2"/>
    <x v="20"/>
    <x v="4"/>
    <x v="0"/>
    <n v="0"/>
    <n v="0"/>
    <x v="0"/>
    <x v="0"/>
    <x v="2"/>
    <n v="0"/>
    <x v="0"/>
    <x v="0"/>
    <d v="1899-12-30T00:00:11"/>
    <d v="1899-12-30T00:00:11"/>
    <x v="0"/>
    <m/>
    <m/>
    <d v="1899-12-30T00:00:00"/>
    <d v="1899-12-30T00:54:22"/>
    <n v="6"/>
    <n v="-1.2731481482003426E-4"/>
    <n v="54.366666666667193"/>
    <x v="2"/>
    <x v="0"/>
  </r>
  <r>
    <x v="0"/>
    <s v="2025021891"/>
    <x v="0"/>
    <x v="311"/>
    <s v="E5131JXJ"/>
    <d v="2025-03-21T00:00:00"/>
    <x v="0"/>
    <s v="200223"/>
    <x v="0"/>
    <s v="PA"/>
    <x v="1"/>
    <x v="0"/>
    <d v="2025-03-21T00:00:00"/>
    <d v="1899-12-30T06:36:55"/>
    <d v="2025-03-21T00:00:00"/>
    <d v="1899-12-30T06:37:38"/>
    <d v="2025-03-21T00:00:00"/>
    <d v="1899-12-30T08:04:09"/>
    <x v="0"/>
    <x v="0"/>
    <s v="8043260043"/>
    <s v="FBO"/>
    <d v="1899-12-30T01:27:14"/>
    <x v="822"/>
    <d v="1899-12-30T00:00:43"/>
    <s v="Granel"/>
    <s v="E001"/>
    <x v="0"/>
    <d v="1899-12-30T01:27:14"/>
    <d v="1899-12-30T01:26:31"/>
    <x v="1"/>
    <x v="20"/>
    <x v="4"/>
    <x v="0"/>
    <n v="0"/>
    <n v="0"/>
    <x v="0"/>
    <x v="0"/>
    <x v="2"/>
    <n v="0"/>
    <x v="0"/>
    <x v="0"/>
    <d v="1899-12-30T00:00:43"/>
    <d v="1899-12-30T00:00:43"/>
    <x v="0"/>
    <m/>
    <m/>
    <d v="1899-12-30T00:00:00"/>
    <d v="1899-12-30T01:27:14"/>
    <n v="6"/>
    <d v="1899-12-30T00:00:43"/>
    <n v="87.233333333342387"/>
    <x v="2"/>
    <x v="0"/>
  </r>
  <r>
    <x v="0"/>
    <s v="2025021910"/>
    <x v="0"/>
    <x v="27"/>
    <s v="E6681KKY"/>
    <d v="2025-03-21T00:00:00"/>
    <x v="0"/>
    <s v="200223"/>
    <x v="0"/>
    <s v="PA"/>
    <x v="1"/>
    <x v="0"/>
    <d v="2025-03-21T00:00:00"/>
    <d v="1899-12-30T07:32:19"/>
    <d v="2025-03-21T00:00:00"/>
    <d v="1899-12-30T07:32:10"/>
    <d v="2025-03-21T00:00:00"/>
    <d v="1899-12-30T08:16:40"/>
    <x v="0"/>
    <x v="0"/>
    <s v="8043260045"/>
    <s v="FBO"/>
    <d v="1899-12-30T00:44:39"/>
    <x v="471"/>
    <d v="1899-12-30T00:00:09"/>
    <s v="Granel"/>
    <s v="E001"/>
    <x v="0"/>
    <d v="1899-12-30T00:44:21"/>
    <d v="1899-12-30T00:44:30"/>
    <x v="2"/>
    <x v="20"/>
    <x v="4"/>
    <x v="0"/>
    <n v="0"/>
    <n v="0"/>
    <x v="0"/>
    <x v="0"/>
    <x v="2"/>
    <n v="0"/>
    <x v="0"/>
    <x v="1"/>
    <d v="1899-12-30T00:00:09"/>
    <d v="1899-12-30T00:00:09"/>
    <x v="0"/>
    <m/>
    <m/>
    <d v="1899-12-30T00:00:00"/>
    <d v="1899-12-30T00:44:21"/>
    <n v="6"/>
    <n v="-1.0416666667001362E-4"/>
    <n v="44.349999999998381"/>
    <x v="2"/>
    <x v="1"/>
  </r>
  <r>
    <x v="0"/>
    <s v="2025021899"/>
    <x v="0"/>
    <x v="92"/>
    <s v="E7018MRJ"/>
    <d v="2025-03-21T00:00:00"/>
    <x v="0"/>
    <s v="200223"/>
    <x v="0"/>
    <s v="PA"/>
    <x v="1"/>
    <x v="0"/>
    <d v="2025-03-21T00:00:00"/>
    <d v="1899-12-30T07:08:27"/>
    <d v="2025-03-21T00:00:00"/>
    <d v="1899-12-30T07:08:17"/>
    <d v="2025-03-21T00:00:00"/>
    <d v="1899-12-30T08:18:55"/>
    <x v="0"/>
    <x v="0"/>
    <s v="8043260046"/>
    <s v="FBO"/>
    <d v="1899-12-30T01:10:48"/>
    <x v="823"/>
    <d v="1899-12-30T00:00:10"/>
    <s v="Granel"/>
    <s v="E001"/>
    <x v="0"/>
    <d v="1899-12-30T01:10:28"/>
    <d v="1899-12-30T01:10:38"/>
    <x v="2"/>
    <x v="20"/>
    <x v="4"/>
    <x v="0"/>
    <n v="0"/>
    <n v="0"/>
    <x v="0"/>
    <x v="0"/>
    <x v="2"/>
    <n v="0"/>
    <x v="0"/>
    <x v="0"/>
    <d v="1899-12-30T00:00:10"/>
    <d v="1899-12-30T00:00:10"/>
    <x v="0"/>
    <m/>
    <m/>
    <d v="1899-12-30T00:00:00"/>
    <d v="1899-12-30T01:10:28"/>
    <n v="6"/>
    <n v="-1.1574074074000018E-4"/>
    <n v="70.466666666673632"/>
    <x v="2"/>
    <x v="0"/>
  </r>
  <r>
    <x v="0"/>
    <s v="2025021914"/>
    <x v="0"/>
    <x v="24"/>
    <s v="E2533KJC"/>
    <d v="2025-03-21T00:00:00"/>
    <x v="0"/>
    <s v="200223"/>
    <x v="0"/>
    <s v="PA"/>
    <x v="1"/>
    <x v="0"/>
    <d v="2025-03-21T00:00:00"/>
    <d v="1899-12-30T07:48:14"/>
    <d v="2025-03-21T00:00:00"/>
    <d v="1899-12-30T07:48:09"/>
    <d v="2025-03-21T00:00:00"/>
    <d v="1899-12-30T08:25:44"/>
    <x v="0"/>
    <x v="0"/>
    <s v="8043260048"/>
    <s v="FBO"/>
    <d v="1899-12-30T00:37:40"/>
    <x v="244"/>
    <d v="1899-12-30T00:00:05"/>
    <s v="Granel"/>
    <s v="E001"/>
    <x v="0"/>
    <d v="1899-12-30T00:37:30"/>
    <d v="1899-12-30T00:37:35"/>
    <x v="2"/>
    <x v="20"/>
    <x v="4"/>
    <x v="0"/>
    <n v="0"/>
    <n v="0"/>
    <x v="0"/>
    <x v="0"/>
    <x v="2"/>
    <n v="0"/>
    <x v="0"/>
    <x v="1"/>
    <d v="1899-12-30T00:00:05"/>
    <d v="1899-12-30T00:00:05"/>
    <x v="0"/>
    <m/>
    <m/>
    <d v="1899-12-30T00:00:00"/>
    <d v="1899-12-30T00:37:30"/>
    <n v="6"/>
    <n v="-5.7870370369972335E-5"/>
    <n v="37.499999999990436"/>
    <x v="2"/>
    <x v="1"/>
  </r>
  <r>
    <x v="0"/>
    <s v="2025021924"/>
    <x v="0"/>
    <x v="35"/>
    <s v="E7791HWJ"/>
    <d v="2025-03-21T00:00:00"/>
    <x v="0"/>
    <s v="200223"/>
    <x v="0"/>
    <s v="PA"/>
    <x v="1"/>
    <x v="0"/>
    <d v="2025-03-21T00:00:00"/>
    <d v="1899-12-30T08:13:35"/>
    <d v="2025-03-21T00:00:00"/>
    <d v="1899-12-30T08:13:27"/>
    <d v="2025-03-21T00:00:00"/>
    <d v="1899-12-30T08:35:21"/>
    <x v="0"/>
    <x v="0"/>
    <s v="8043260050"/>
    <s v="FBO"/>
    <d v="1899-12-30T00:22:02"/>
    <x v="162"/>
    <d v="1899-12-30T00:00:08"/>
    <s v="Granel"/>
    <s v="E001"/>
    <x v="0"/>
    <d v="1899-12-30T00:21:46"/>
    <d v="1899-12-30T00:21:54"/>
    <x v="3"/>
    <x v="20"/>
    <x v="4"/>
    <x v="0"/>
    <n v="0"/>
    <n v="0"/>
    <x v="0"/>
    <x v="0"/>
    <x v="2"/>
    <n v="0"/>
    <x v="0"/>
    <x v="1"/>
    <d v="1899-12-30T00:00:08"/>
    <d v="1899-12-30T00:00:08"/>
    <x v="0"/>
    <m/>
    <m/>
    <d v="1899-12-30T00:00:00"/>
    <d v="1899-12-30T00:21:46"/>
    <n v="6"/>
    <n v="-9.2592592589979539E-5"/>
    <n v="21.766666666665618"/>
    <x v="2"/>
    <x v="1"/>
  </r>
  <r>
    <x v="0"/>
    <s v="2025021940"/>
    <x v="0"/>
    <x v="28"/>
    <s v="E2535KJC"/>
    <d v="2025-03-21T00:00:00"/>
    <x v="0"/>
    <s v="200223"/>
    <x v="0"/>
    <s v="PA"/>
    <x v="1"/>
    <x v="0"/>
    <d v="2025-03-21T00:00:00"/>
    <d v="1899-12-30T08:49:26"/>
    <d v="2025-03-21T00:00:00"/>
    <d v="1899-12-30T08:49:21"/>
    <d v="2025-03-21T00:00:00"/>
    <d v="1899-12-30T09:11:11"/>
    <x v="0"/>
    <x v="0"/>
    <s v="8043260055"/>
    <s v="FBO"/>
    <d v="1899-12-30T00:21:55"/>
    <x v="824"/>
    <d v="1899-12-30T00:00:05"/>
    <s v="Granel"/>
    <s v="E001"/>
    <x v="0"/>
    <d v="1899-12-30T00:21:45"/>
    <d v="1899-12-30T00:21:50"/>
    <x v="3"/>
    <x v="20"/>
    <x v="4"/>
    <x v="0"/>
    <n v="0"/>
    <n v="0"/>
    <x v="0"/>
    <x v="0"/>
    <x v="2"/>
    <n v="0"/>
    <x v="0"/>
    <x v="1"/>
    <d v="1899-12-30T00:00:05"/>
    <d v="1899-12-30T00:00:05"/>
    <x v="0"/>
    <m/>
    <m/>
    <d v="1899-12-30T00:00:00"/>
    <d v="1899-12-30T00:21:45"/>
    <n v="6"/>
    <n v="-5.7870370369972335E-5"/>
    <n v="21.74999999999045"/>
    <x v="3"/>
    <x v="1"/>
  </r>
  <r>
    <x v="0"/>
    <s v="2025021944"/>
    <x v="0"/>
    <x v="95"/>
    <s v="E4215JXK"/>
    <d v="2025-03-21T00:00:00"/>
    <x v="0"/>
    <s v="200223"/>
    <x v="0"/>
    <s v="PA"/>
    <x v="1"/>
    <x v="0"/>
    <d v="2025-03-21T00:00:00"/>
    <d v="1899-12-30T08:58:18"/>
    <d v="2025-03-21T00:00:00"/>
    <d v="1899-12-30T08:58:02"/>
    <d v="2025-03-21T00:00:00"/>
    <d v="1899-12-30T09:13:49"/>
    <x v="0"/>
    <x v="0"/>
    <s v="8043260056"/>
    <s v="FBO"/>
    <d v="1899-12-30T00:16:03"/>
    <x v="825"/>
    <d v="1899-12-30T00:00:16"/>
    <s v="Granel"/>
    <s v="E001"/>
    <x v="0"/>
    <d v="1899-12-30T00:15:31"/>
    <d v="1899-12-30T00:15:47"/>
    <x v="3"/>
    <x v="20"/>
    <x v="4"/>
    <x v="0"/>
    <n v="0"/>
    <n v="0"/>
    <x v="0"/>
    <x v="0"/>
    <x v="2"/>
    <n v="0"/>
    <x v="0"/>
    <x v="1"/>
    <d v="1899-12-30T00:00:16"/>
    <d v="1899-12-30T00:00:16"/>
    <x v="0"/>
    <m/>
    <m/>
    <d v="1899-12-30T00:00:00"/>
    <d v="1899-12-30T00:15:31"/>
    <n v="6"/>
    <n v="-1.8518518517995908E-4"/>
    <n v="15.516666666676793"/>
    <x v="3"/>
    <x v="1"/>
  </r>
  <r>
    <x v="0"/>
    <s v="2025021959"/>
    <x v="0"/>
    <x v="83"/>
    <s v="E1125KDL"/>
    <d v="2025-03-21T00:00:00"/>
    <x v="0"/>
    <s v="200223"/>
    <x v="0"/>
    <s v="PA"/>
    <x v="1"/>
    <x v="0"/>
    <d v="2025-03-21T00:00:00"/>
    <d v="1899-12-30T09:33:10"/>
    <d v="2025-03-21T00:00:00"/>
    <d v="1899-12-30T09:32:56"/>
    <d v="2025-03-21T00:00:00"/>
    <d v="1899-12-30T09:55:51"/>
    <x v="0"/>
    <x v="0"/>
    <s v="8043260061"/>
    <s v="FBO"/>
    <d v="1899-12-30T00:23:09"/>
    <x v="826"/>
    <d v="1899-12-30T00:00:14"/>
    <s v="Granel"/>
    <s v="E001"/>
    <x v="0"/>
    <d v="1899-12-30T00:22:41"/>
    <d v="1899-12-30T00:22:55"/>
    <x v="4"/>
    <x v="20"/>
    <x v="4"/>
    <x v="0"/>
    <n v="0"/>
    <n v="0"/>
    <x v="0"/>
    <x v="0"/>
    <x v="2"/>
    <n v="0"/>
    <x v="0"/>
    <x v="1"/>
    <d v="1899-12-30T00:00:14"/>
    <d v="1899-12-30T00:00:14"/>
    <x v="0"/>
    <m/>
    <m/>
    <d v="1899-12-30T00:00:00"/>
    <d v="1899-12-30T00:22:41"/>
    <n v="6"/>
    <n v="-1.6203703704004147E-4"/>
    <n v="22.683333333326381"/>
    <x v="3"/>
    <x v="1"/>
  </r>
  <r>
    <x v="0"/>
    <s v=""/>
    <x v="0"/>
    <x v="145"/>
    <s v="E3826KFB"/>
    <d v="2025-03-21T00:00:00"/>
    <x v="0"/>
    <s v="200223"/>
    <x v="0"/>
    <s v="PA"/>
    <x v="2"/>
    <x v="0"/>
    <d v="2025-03-21T00:00:00"/>
    <d v="1899-12-30T11:19:02"/>
    <d v="2025-03-21T00:00:00"/>
    <d v="1899-12-30T11:19:59"/>
    <d v="2025-03-21T00:00:00"/>
    <d v="1899-12-30T11:20:25"/>
    <x v="4"/>
    <x v="3"/>
    <s v="8043260074"/>
    <s v="FBO"/>
    <d v="1899-12-30T00:01:23"/>
    <x v="827"/>
    <d v="1899-12-30T00:00:57"/>
    <s v="Granel"/>
    <s v="E001"/>
    <x v="0"/>
    <d v="1899-12-30T00:01:23"/>
    <d v="1899-12-30T00:00:26"/>
    <x v="9"/>
    <x v="20"/>
    <x v="4"/>
    <x v="0"/>
    <n v="1"/>
    <n v="0"/>
    <x v="1"/>
    <x v="0"/>
    <x v="2"/>
    <n v="1"/>
    <x v="0"/>
    <x v="1"/>
    <d v="1899-12-30T00:00:57"/>
    <d v="1899-12-30T00:00:57"/>
    <x v="0"/>
    <m/>
    <m/>
    <d v="1899-12-30T00:00:00"/>
    <d v="1899-12-30T00:01:23"/>
    <n v="6"/>
    <d v="1899-12-30T00:00:57"/>
    <n v="1.3833333333216125"/>
    <x v="5"/>
    <x v="1"/>
  </r>
  <r>
    <x v="0"/>
    <s v="2025021977"/>
    <x v="0"/>
    <x v="11"/>
    <s v="E8915MMX"/>
    <d v="2025-03-21T00:00:00"/>
    <x v="0"/>
    <s v="200223"/>
    <x v="0"/>
    <s v="PA"/>
    <x v="1"/>
    <x v="0"/>
    <d v="2025-03-21T00:00:00"/>
    <d v="1899-12-30T10:34:50"/>
    <d v="2025-03-21T00:00:00"/>
    <d v="1899-12-30T10:34:40"/>
    <d v="2025-03-21T00:00:00"/>
    <d v="1899-12-30T11:22:41"/>
    <x v="0"/>
    <x v="0"/>
    <s v="8043260075"/>
    <s v="FBO"/>
    <d v="1899-12-30T00:48:11"/>
    <x v="828"/>
    <d v="1899-12-30T00:00:10"/>
    <s v="Granel"/>
    <s v="E001"/>
    <x v="0"/>
    <d v="1899-12-30T00:47:51"/>
    <d v="1899-12-30T00:48:01"/>
    <x v="5"/>
    <x v="20"/>
    <x v="4"/>
    <x v="0"/>
    <n v="0"/>
    <n v="0"/>
    <x v="0"/>
    <x v="0"/>
    <x v="2"/>
    <n v="0"/>
    <x v="0"/>
    <x v="0"/>
    <d v="1899-12-30T00:00:10"/>
    <d v="1899-12-30T00:00:10"/>
    <x v="0"/>
    <m/>
    <m/>
    <d v="1899-12-30T00:00:00"/>
    <d v="1899-12-30T00:47:51"/>
    <n v="6"/>
    <n v="-1.1574074074000018E-4"/>
    <n v="47.85000000000484"/>
    <x v="5"/>
    <x v="0"/>
  </r>
  <r>
    <x v="0"/>
    <s v="2025022000"/>
    <x v="0"/>
    <x v="19"/>
    <s v="E3428MVC"/>
    <d v="2025-03-21T00:00:00"/>
    <x v="0"/>
    <s v="200223"/>
    <x v="0"/>
    <s v="PA"/>
    <x v="1"/>
    <x v="0"/>
    <d v="2025-03-21T00:00:00"/>
    <d v="1899-12-30T11:22:28"/>
    <d v="2025-03-21T00:00:00"/>
    <d v="1899-12-30T11:22:27"/>
    <d v="2025-03-21T00:00:00"/>
    <d v="1899-12-30T12:01:33"/>
    <x v="0"/>
    <x v="0"/>
    <s v="8043260083"/>
    <s v="FBO"/>
    <d v="1899-12-30T00:39:07"/>
    <x v="829"/>
    <d v="1899-12-30T00:00:01"/>
    <s v="Granel"/>
    <s v="E001"/>
    <x v="0"/>
    <d v="1899-12-30T00:39:05"/>
    <d v="1899-12-30T00:39:06"/>
    <x v="9"/>
    <x v="20"/>
    <x v="4"/>
    <x v="0"/>
    <n v="0"/>
    <n v="0"/>
    <x v="0"/>
    <x v="0"/>
    <x v="2"/>
    <n v="0"/>
    <x v="0"/>
    <x v="1"/>
    <d v="1899-12-30T00:00:01"/>
    <d v="1899-12-30T00:00:01"/>
    <x v="0"/>
    <m/>
    <m/>
    <d v="1899-12-30T00:00:00"/>
    <d v="1899-12-30T00:39:05"/>
    <n v="6"/>
    <n v="-1.157407408003408E-5"/>
    <n v="39.083333333327907"/>
    <x v="11"/>
    <x v="1"/>
  </r>
  <r>
    <x v="0"/>
    <s v="2025022027"/>
    <x v="0"/>
    <x v="312"/>
    <s v="E7484KFB"/>
    <d v="2025-03-21T00:00:00"/>
    <x v="0"/>
    <s v="200223"/>
    <x v="0"/>
    <s v="PA"/>
    <x v="1"/>
    <x v="0"/>
    <d v="2025-03-21T00:00:00"/>
    <d v="1899-12-30T12:30:40"/>
    <d v="2025-03-21T00:00:00"/>
    <d v="1899-12-30T12:31:12"/>
    <d v="2025-03-21T00:00:00"/>
    <d v="1899-12-30T15:52:46"/>
    <x v="0"/>
    <x v="0"/>
    <s v="8043260119"/>
    <s v="FBO"/>
    <d v="1899-12-30T03:22:06"/>
    <x v="830"/>
    <d v="1899-12-30T00:00:32"/>
    <s v="Granel"/>
    <s v="E001"/>
    <x v="0"/>
    <d v="1899-12-30T03:22:06"/>
    <d v="1899-12-30T03:21:34"/>
    <x v="13"/>
    <x v="20"/>
    <x v="4"/>
    <x v="0"/>
    <n v="0"/>
    <n v="0"/>
    <x v="0"/>
    <x v="0"/>
    <x v="2"/>
    <n v="0"/>
    <x v="0"/>
    <x v="2"/>
    <d v="1899-12-30T00:00:32"/>
    <d v="1899-12-30T00:00:32"/>
    <x v="0"/>
    <m/>
    <m/>
    <d v="1899-12-30T00:00:00"/>
    <d v="1899-12-30T03:22:06"/>
    <n v="6"/>
    <d v="1899-12-30T00:00:32"/>
    <n v="202.09999999999673"/>
    <x v="14"/>
    <x v="0"/>
  </r>
  <r>
    <x v="0"/>
    <s v="2025022049"/>
    <x v="0"/>
    <x v="97"/>
    <s v="E4519KDC"/>
    <d v="2025-03-21T00:00:00"/>
    <x v="0"/>
    <s v="200223"/>
    <x v="0"/>
    <s v="PA"/>
    <x v="1"/>
    <x v="0"/>
    <d v="2025-03-21T00:00:00"/>
    <d v="1899-12-30T13:17:55"/>
    <d v="2025-03-21T00:00:00"/>
    <d v="1899-12-30T13:17:52"/>
    <d v="2025-03-21T00:00:00"/>
    <d v="1899-12-30T16:25:10"/>
    <x v="0"/>
    <x v="0"/>
    <s v="8043260125"/>
    <s v="FBO"/>
    <d v="1899-12-30T03:07:21"/>
    <x v="831"/>
    <d v="1899-12-30T00:00:03"/>
    <s v="Granel"/>
    <s v="E001"/>
    <x v="0"/>
    <d v="1899-12-30T03:07:15"/>
    <d v="1899-12-30T03:07:18"/>
    <x v="6"/>
    <x v="20"/>
    <x v="4"/>
    <x v="0"/>
    <n v="0"/>
    <n v="0"/>
    <x v="0"/>
    <x v="0"/>
    <x v="2"/>
    <n v="0"/>
    <x v="0"/>
    <x v="2"/>
    <d v="1899-12-30T00:00:03"/>
    <d v="1899-12-30T00:00:03"/>
    <x v="0"/>
    <m/>
    <m/>
    <d v="1899-12-30T00:00:00"/>
    <d v="1899-12-30T03:07:15"/>
    <n v="6"/>
    <n v="-3.4722222229999211E-5"/>
    <n v="187.24999999999665"/>
    <x v="8"/>
    <x v="0"/>
  </r>
  <r>
    <x v="0"/>
    <s v="2025022077"/>
    <x v="0"/>
    <x v="313"/>
    <s v="E3422KZK"/>
    <d v="2025-03-21T00:00:00"/>
    <x v="0"/>
    <s v="200223"/>
    <x v="0"/>
    <s v="PA"/>
    <x v="1"/>
    <x v="0"/>
    <d v="2025-03-21T00:00:00"/>
    <d v="1899-12-30T14:13:55"/>
    <d v="2025-03-21T00:00:00"/>
    <d v="1899-12-30T14:13:47"/>
    <d v="2025-03-21T00:00:00"/>
    <d v="1899-12-30T16:49:14"/>
    <x v="0"/>
    <x v="0"/>
    <s v="8043260129"/>
    <s v="FBO"/>
    <d v="1899-12-30T02:35:35"/>
    <x v="832"/>
    <d v="1899-12-30T00:00:08"/>
    <s v="Granel"/>
    <s v="E001"/>
    <x v="0"/>
    <d v="1899-12-30T02:35:19"/>
    <d v="1899-12-30T02:35:27"/>
    <x v="14"/>
    <x v="20"/>
    <x v="4"/>
    <x v="0"/>
    <n v="0"/>
    <n v="0"/>
    <x v="0"/>
    <x v="0"/>
    <x v="2"/>
    <n v="0"/>
    <x v="0"/>
    <x v="2"/>
    <d v="1899-12-30T00:00:08"/>
    <d v="1899-12-30T00:00:08"/>
    <x v="0"/>
    <m/>
    <m/>
    <d v="1899-12-30T00:00:00"/>
    <d v="1899-12-30T02:35:19"/>
    <n v="6"/>
    <n v="-9.2592592599971546E-5"/>
    <n v="155.31666666665762"/>
    <x v="8"/>
    <x v="0"/>
  </r>
  <r>
    <x v="0"/>
    <s v="2025022072"/>
    <x v="0"/>
    <x v="111"/>
    <s v="E3249KBG"/>
    <d v="2025-03-21T00:00:00"/>
    <x v="0"/>
    <s v="200223"/>
    <x v="0"/>
    <s v="PA"/>
    <x v="1"/>
    <x v="0"/>
    <d v="2025-03-21T00:00:00"/>
    <d v="1899-12-30T14:03:07"/>
    <d v="2025-03-21T00:00:00"/>
    <d v="1899-12-30T14:03:20"/>
    <d v="2025-03-21T00:00:00"/>
    <d v="1899-12-30T17:03:13"/>
    <x v="0"/>
    <x v="0"/>
    <s v="8043260131"/>
    <s v="FBO"/>
    <d v="1899-12-30T03:00:06"/>
    <x v="833"/>
    <d v="1899-12-30T00:00:13"/>
    <s v="Granel"/>
    <s v="E001"/>
    <x v="0"/>
    <d v="1899-12-30T03:00:06"/>
    <d v="1899-12-30T02:59:53"/>
    <x v="14"/>
    <x v="20"/>
    <x v="4"/>
    <x v="0"/>
    <n v="0"/>
    <n v="0"/>
    <x v="0"/>
    <x v="0"/>
    <x v="2"/>
    <n v="0"/>
    <x v="0"/>
    <x v="2"/>
    <d v="1899-12-30T00:00:13"/>
    <d v="1899-12-30T00:00:13"/>
    <x v="0"/>
    <m/>
    <m/>
    <d v="1899-12-30T00:00:00"/>
    <d v="1899-12-30T03:00:06"/>
    <n v="6"/>
    <d v="1899-12-30T00:00:13"/>
    <n v="180.09999999999363"/>
    <x v="12"/>
    <x v="0"/>
  </r>
  <r>
    <x v="0"/>
    <s v="2025022092"/>
    <x v="0"/>
    <x v="82"/>
    <s v="E3927KFH"/>
    <d v="2025-03-21T00:00:00"/>
    <x v="0"/>
    <s v="200223"/>
    <x v="0"/>
    <s v="PA"/>
    <x v="1"/>
    <x v="0"/>
    <d v="2025-03-21T00:00:00"/>
    <d v="1899-12-30T14:48:15"/>
    <d v="2025-03-21T00:00:00"/>
    <d v="1899-12-30T14:48:40"/>
    <d v="2025-03-21T00:00:00"/>
    <d v="1899-12-30T17:20:27"/>
    <x v="0"/>
    <x v="0"/>
    <s v="8043260135"/>
    <s v="FBO"/>
    <d v="1899-12-30T02:32:12"/>
    <x v="834"/>
    <d v="1899-12-30T00:00:25"/>
    <s v="Granel"/>
    <s v="E001"/>
    <x v="0"/>
    <d v="1899-12-30T02:32:12"/>
    <d v="1899-12-30T02:31:47"/>
    <x v="14"/>
    <x v="20"/>
    <x v="4"/>
    <x v="0"/>
    <n v="0"/>
    <n v="0"/>
    <x v="0"/>
    <x v="0"/>
    <x v="2"/>
    <n v="0"/>
    <x v="0"/>
    <x v="2"/>
    <d v="1899-12-30T00:00:25"/>
    <d v="1899-12-30T00:00:25"/>
    <x v="0"/>
    <m/>
    <m/>
    <d v="1899-12-30T00:00:00"/>
    <d v="1899-12-30T02:32:12"/>
    <n v="6"/>
    <d v="1899-12-30T00:00:25"/>
    <n v="152.19999999999357"/>
    <x v="12"/>
    <x v="0"/>
  </r>
  <r>
    <x v="0"/>
    <s v="2025022096"/>
    <x v="0"/>
    <x v="43"/>
    <s v="E8806KTF"/>
    <d v="2025-03-21T00:00:00"/>
    <x v="0"/>
    <s v="200223"/>
    <x v="0"/>
    <s v="PA"/>
    <x v="1"/>
    <x v="0"/>
    <d v="2025-03-21T00:00:00"/>
    <d v="1899-12-30T15:04:28"/>
    <d v="2025-03-21T00:00:00"/>
    <d v="1899-12-30T15:04:29"/>
    <d v="2025-03-21T00:00:00"/>
    <d v="1899-12-30T17:37:16"/>
    <x v="0"/>
    <x v="0"/>
    <s v="8043260139"/>
    <s v="FBO"/>
    <d v="1899-12-30T02:32:48"/>
    <x v="835"/>
    <d v="1899-12-30T00:00:01"/>
    <s v="Granel"/>
    <s v="E001"/>
    <x v="0"/>
    <d v="1899-12-30T02:32:48"/>
    <d v="1899-12-30T02:32:47"/>
    <x v="10"/>
    <x v="20"/>
    <x v="4"/>
    <x v="0"/>
    <n v="0"/>
    <n v="0"/>
    <x v="0"/>
    <x v="0"/>
    <x v="2"/>
    <n v="0"/>
    <x v="0"/>
    <x v="2"/>
    <d v="1899-12-30T00:00:01"/>
    <d v="1899-12-30T00:00:01"/>
    <x v="0"/>
    <m/>
    <m/>
    <d v="1899-12-30T00:00:00"/>
    <d v="1899-12-30T02:32:48"/>
    <n v="6"/>
    <d v="1899-12-30T00:00:01"/>
    <n v="152.79999999999845"/>
    <x v="12"/>
    <x v="0"/>
  </r>
  <r>
    <x v="0"/>
    <s v="2025022100"/>
    <x v="0"/>
    <x v="314"/>
    <s v="E3575HKR"/>
    <d v="2025-03-21T00:00:00"/>
    <x v="0"/>
    <s v="200223"/>
    <x v="0"/>
    <s v="PA"/>
    <x v="1"/>
    <x v="0"/>
    <d v="2025-03-21T00:00:00"/>
    <d v="1899-12-30T15:31:48"/>
    <d v="2025-03-21T00:00:00"/>
    <d v="1899-12-30T15:33:48"/>
    <d v="2025-03-21T00:00:00"/>
    <d v="1899-12-30T17:45:33"/>
    <x v="0"/>
    <x v="0"/>
    <s v="8043260140"/>
    <s v="FBO"/>
    <d v="1899-12-30T02:13:45"/>
    <x v="836"/>
    <d v="1899-12-30T00:02:00"/>
    <s v="Granel"/>
    <s v="E001"/>
    <x v="0"/>
    <d v="1899-12-30T02:13:45"/>
    <d v="1899-12-30T02:11:45"/>
    <x v="10"/>
    <x v="20"/>
    <x v="4"/>
    <x v="0"/>
    <n v="0"/>
    <n v="0"/>
    <x v="0"/>
    <x v="0"/>
    <x v="2"/>
    <n v="0"/>
    <x v="0"/>
    <x v="2"/>
    <d v="1899-12-30T00:02:00"/>
    <d v="1899-12-30T00:02:00"/>
    <x v="0"/>
    <m/>
    <m/>
    <d v="1899-12-30T00:00:00"/>
    <d v="1899-12-30T02:13:45"/>
    <n v="6"/>
    <d v="1899-12-30T00:02:00"/>
    <n v="133.75000000000796"/>
    <x v="12"/>
    <x v="0"/>
  </r>
  <r>
    <x v="0"/>
    <s v="2025014986"/>
    <x v="0"/>
    <x v="133"/>
    <m/>
    <d v="2025-02-25T00:00:00"/>
    <x v="2"/>
    <s v="3230"/>
    <x v="1"/>
    <s v="PA"/>
    <x v="2"/>
    <x v="0"/>
    <d v="2025-02-25T00:00:00"/>
    <d v="1899-12-30T11:50:22"/>
    <d v="2025-02-25T00:00:00"/>
    <d v="1899-12-30T11:50:35"/>
    <d v="2025-02-25T00:00:00"/>
    <d v="1899-12-30T12:16:28"/>
    <x v="0"/>
    <x v="0"/>
    <s v="8043258038"/>
    <s v="EXW"/>
    <d v="1899-12-30T00:26:06"/>
    <x v="837"/>
    <d v="1899-12-30T00:00:13"/>
    <s v="Ensacado"/>
    <s v="E002"/>
    <x v="1"/>
    <d v="1899-12-30T00:26:06"/>
    <d v="1899-12-30T00:25:53"/>
    <x v="9"/>
    <x v="2"/>
    <x v="1"/>
    <x v="1"/>
    <n v="0"/>
    <n v="0"/>
    <x v="0"/>
    <x v="1"/>
    <x v="1"/>
    <n v="0"/>
    <x v="0"/>
    <x v="1"/>
    <d v="1899-12-30T00:00:13"/>
    <d v="1899-12-30T00:00:13"/>
    <x v="0"/>
    <m/>
    <m/>
    <d v="1899-12-30T00:00:00"/>
    <d v="1899-12-30T00:26:06"/>
    <n v="3"/>
    <d v="1899-12-30T00:00:13"/>
    <n v="26.100000000000083"/>
    <x v="11"/>
    <x v="1"/>
  </r>
  <r>
    <x v="0"/>
    <s v="2025014982"/>
    <x v="0"/>
    <x v="177"/>
    <s v="E4929LNP"/>
    <d v="2025-02-25T00:00:00"/>
    <x v="2"/>
    <s v="3297"/>
    <x v="2"/>
    <s v="PA"/>
    <x v="1"/>
    <x v="0"/>
    <d v="2025-02-25T00:00:00"/>
    <d v="1899-12-30T11:47:26"/>
    <d v="2025-02-25T00:00:00"/>
    <d v="1899-12-30T11:47:36"/>
    <d v="2025-02-25T00:00:00"/>
    <d v="1899-12-30T12:21:20"/>
    <x v="0"/>
    <x v="0"/>
    <s v="8043258040"/>
    <s v="EXW"/>
    <d v="1899-12-30T00:33:54"/>
    <x v="781"/>
    <d v="1899-12-30T00:00:10"/>
    <s v="Granel"/>
    <s v="E001"/>
    <x v="1"/>
    <d v="1899-12-30T00:33:54"/>
    <d v="1899-12-30T00:33:44"/>
    <x v="9"/>
    <x v="2"/>
    <x v="1"/>
    <x v="2"/>
    <n v="0"/>
    <n v="0"/>
    <x v="0"/>
    <x v="2"/>
    <x v="1"/>
    <n v="0"/>
    <x v="0"/>
    <x v="1"/>
    <d v="1899-12-30T00:00:10"/>
    <d v="1899-12-30T00:00:10"/>
    <x v="0"/>
    <m/>
    <m/>
    <d v="1899-12-30T00:00:00"/>
    <d v="1899-12-30T00:33:54"/>
    <n v="3"/>
    <d v="1899-12-30T00:00:10"/>
    <n v="33.899999999990349"/>
    <x v="11"/>
    <x v="1"/>
  </r>
  <r>
    <x v="0"/>
    <s v="2025014981"/>
    <x v="0"/>
    <x v="171"/>
    <s v="E5397MMK"/>
    <d v="2025-02-25T00:00:00"/>
    <x v="2"/>
    <s v="3228"/>
    <x v="3"/>
    <s v="PA"/>
    <x v="4"/>
    <x v="0"/>
    <d v="2025-02-25T00:00:00"/>
    <d v="1899-12-30T11:46:27"/>
    <d v="2025-02-25T00:00:00"/>
    <d v="1899-12-30T11:46:36"/>
    <d v="2025-02-25T00:00:00"/>
    <d v="1899-12-30T12:22:30"/>
    <x v="0"/>
    <x v="0"/>
    <s v="8043258041"/>
    <s v="FBO"/>
    <d v="1899-12-30T00:36:03"/>
    <x v="838"/>
    <d v="1899-12-30T00:00:09"/>
    <s v="Granel"/>
    <s v="E001"/>
    <x v="2"/>
    <d v="1899-12-30T00:36:03"/>
    <d v="1899-12-30T00:35:54"/>
    <x v="9"/>
    <x v="2"/>
    <x v="1"/>
    <x v="2"/>
    <n v="0"/>
    <n v="0"/>
    <x v="0"/>
    <x v="2"/>
    <x v="1"/>
    <n v="0"/>
    <x v="0"/>
    <x v="1"/>
    <d v="1899-12-30T00:00:09"/>
    <d v="1899-12-30T00:00:09"/>
    <x v="0"/>
    <m/>
    <m/>
    <d v="1899-12-30T00:00:00"/>
    <d v="1899-12-30T00:36:03"/>
    <n v="3"/>
    <d v="1899-12-30T00:00:09"/>
    <n v="36.049999999996764"/>
    <x v="11"/>
    <x v="1"/>
  </r>
  <r>
    <x v="0"/>
    <s v="2025014992"/>
    <x v="0"/>
    <x v="315"/>
    <s v="E5695LMD"/>
    <d v="2025-02-25T00:00:00"/>
    <x v="2"/>
    <s v="3230"/>
    <x v="1"/>
    <s v="PA"/>
    <x v="2"/>
    <x v="0"/>
    <d v="2025-02-25T00:00:00"/>
    <d v="1899-12-30T11:56:27"/>
    <d v="2025-02-25T00:00:00"/>
    <d v="1899-12-30T11:56:36"/>
    <d v="2025-02-25T00:00:00"/>
    <d v="1899-12-30T12:37:02"/>
    <x v="0"/>
    <x v="0"/>
    <s v="8043258042"/>
    <s v="EXW"/>
    <d v="1899-12-30T00:40:35"/>
    <x v="839"/>
    <d v="1899-12-30T00:00:09"/>
    <s v="Ensacado"/>
    <s v="E002"/>
    <x v="1"/>
    <d v="1899-12-30T00:40:35"/>
    <d v="1899-12-30T00:40:26"/>
    <x v="9"/>
    <x v="2"/>
    <x v="1"/>
    <x v="1"/>
    <n v="0"/>
    <n v="0"/>
    <x v="0"/>
    <x v="1"/>
    <x v="1"/>
    <n v="0"/>
    <x v="0"/>
    <x v="1"/>
    <d v="1899-12-30T00:00:09"/>
    <d v="1899-12-30T00:00:09"/>
    <x v="0"/>
    <m/>
    <m/>
    <d v="1899-12-30T00:00:00"/>
    <d v="1899-12-30T00:40:35"/>
    <n v="3"/>
    <d v="1899-12-30T00:00:09"/>
    <n v="40.583333333332774"/>
    <x v="11"/>
    <x v="1"/>
  </r>
  <r>
    <x v="0"/>
    <s v="2025014997"/>
    <x v="0"/>
    <x v="316"/>
    <s v="E0309KYD"/>
    <d v="2025-02-25T00:00:00"/>
    <x v="2"/>
    <s v="3232"/>
    <x v="4"/>
    <s v="PA"/>
    <x v="2"/>
    <x v="0"/>
    <d v="2025-02-25T00:00:00"/>
    <d v="1899-12-30T12:01:41"/>
    <d v="2025-02-25T00:00:00"/>
    <d v="1899-12-30T12:01:53"/>
    <d v="2025-02-25T00:00:00"/>
    <d v="1899-12-30T12:48:38"/>
    <x v="0"/>
    <x v="0"/>
    <s v="8043258047"/>
    <s v="FBO"/>
    <d v="1899-12-30T00:46:57"/>
    <x v="840"/>
    <d v="1899-12-30T00:00:12"/>
    <s v="Ensacado"/>
    <s v="E002"/>
    <x v="2"/>
    <d v="1899-12-30T00:46:57"/>
    <d v="1899-12-30T00:46:45"/>
    <x v="13"/>
    <x v="2"/>
    <x v="1"/>
    <x v="1"/>
    <n v="0"/>
    <n v="0"/>
    <x v="0"/>
    <x v="1"/>
    <x v="1"/>
    <n v="0"/>
    <x v="0"/>
    <x v="0"/>
    <d v="1899-12-30T00:00:12"/>
    <d v="1899-12-30T00:00:12"/>
    <x v="0"/>
    <m/>
    <m/>
    <d v="1899-12-30T00:00:00"/>
    <d v="1899-12-30T00:46:57"/>
    <n v="3"/>
    <d v="1899-12-30T00:00:12"/>
    <n v="46.950000000004778"/>
    <x v="11"/>
    <x v="0"/>
  </r>
  <r>
    <x v="0"/>
    <s v="2025015004"/>
    <x v="0"/>
    <x v="317"/>
    <s v="E5855JGX"/>
    <d v="2025-02-25T00:00:00"/>
    <x v="2"/>
    <s v="3228"/>
    <x v="3"/>
    <s v="PA"/>
    <x v="4"/>
    <x v="0"/>
    <d v="2025-02-25T00:00:00"/>
    <d v="1899-12-30T12:11:47"/>
    <d v="2025-02-25T00:00:00"/>
    <d v="1899-12-30T12:11:57"/>
    <d v="2025-02-25T00:00:00"/>
    <d v="1899-12-30T12:59:59"/>
    <x v="0"/>
    <x v="0"/>
    <s v="8043258049"/>
    <s v="FBO"/>
    <d v="1899-12-30T00:48:12"/>
    <x v="841"/>
    <d v="1899-12-30T00:00:10"/>
    <s v="Granel"/>
    <s v="E001"/>
    <x v="2"/>
    <d v="1899-12-30T00:48:12"/>
    <d v="1899-12-30T00:48:02"/>
    <x v="13"/>
    <x v="2"/>
    <x v="1"/>
    <x v="2"/>
    <n v="0"/>
    <n v="0"/>
    <x v="0"/>
    <x v="2"/>
    <x v="1"/>
    <n v="0"/>
    <x v="0"/>
    <x v="0"/>
    <d v="1899-12-30T00:00:10"/>
    <d v="1899-12-30T00:00:10"/>
    <x v="0"/>
    <m/>
    <m/>
    <d v="1899-12-30T00:00:00"/>
    <d v="1899-12-30T00:48:12"/>
    <n v="3"/>
    <d v="1899-12-30T00:00:10"/>
    <n v="48.19999999999682"/>
    <x v="11"/>
    <x v="0"/>
  </r>
  <r>
    <x v="0"/>
    <s v="2025014993"/>
    <x v="0"/>
    <x v="318"/>
    <s v="E7433KCN"/>
    <d v="2025-02-25T00:00:00"/>
    <x v="2"/>
    <s v="3297"/>
    <x v="2"/>
    <s v="PA"/>
    <x v="1"/>
    <x v="0"/>
    <d v="2025-02-25T00:00:00"/>
    <d v="1899-12-30T11:57:06"/>
    <d v="2025-02-25T00:00:00"/>
    <d v="1899-12-30T12:06:10"/>
    <d v="2025-02-25T00:00:00"/>
    <d v="1899-12-30T13:30:40"/>
    <x v="0"/>
    <x v="0"/>
    <s v="8043258051"/>
    <s v="FBO"/>
    <d v="1899-12-30T01:33:34"/>
    <x v="842"/>
    <d v="1899-12-30T00:09:04"/>
    <s v="Granel"/>
    <s v="E001"/>
    <x v="1"/>
    <d v="1899-12-30T01:33:34"/>
    <d v="1899-12-30T01:24:30"/>
    <x v="9"/>
    <x v="2"/>
    <x v="1"/>
    <x v="2"/>
    <n v="0"/>
    <n v="0"/>
    <x v="0"/>
    <x v="2"/>
    <x v="1"/>
    <n v="0"/>
    <x v="0"/>
    <x v="2"/>
    <d v="1899-12-30T00:09:04"/>
    <d v="1899-12-30T00:09:04"/>
    <x v="0"/>
    <m/>
    <m/>
    <d v="1899-12-30T00:00:00"/>
    <d v="1899-12-30T01:33:34"/>
    <n v="3"/>
    <d v="1899-12-30T00:09:04"/>
    <n v="93.566666666663963"/>
    <x v="6"/>
    <x v="0"/>
  </r>
  <r>
    <x v="0"/>
    <s v="2025015012"/>
    <x v="0"/>
    <x v="319"/>
    <s v="E5210KFT"/>
    <d v="2025-02-25T00:00:00"/>
    <x v="2"/>
    <s v="3230"/>
    <x v="1"/>
    <s v="PA"/>
    <x v="2"/>
    <x v="0"/>
    <d v="2025-02-25T00:00:00"/>
    <d v="1899-12-30T12:24:05"/>
    <d v="2025-02-25T00:00:00"/>
    <d v="1899-12-30T12:24:15"/>
    <d v="2025-02-25T00:00:00"/>
    <d v="1899-12-30T13:31:04"/>
    <x v="0"/>
    <x v="0"/>
    <s v="8043258052"/>
    <s v="EXW"/>
    <d v="1899-12-30T01:06:59"/>
    <x v="843"/>
    <d v="1899-12-30T00:00:10"/>
    <s v="Ensacado"/>
    <s v="E002"/>
    <x v="1"/>
    <d v="1899-12-30T01:06:59"/>
    <d v="1899-12-30T01:06:49"/>
    <x v="13"/>
    <x v="2"/>
    <x v="1"/>
    <x v="1"/>
    <n v="0"/>
    <n v="0"/>
    <x v="0"/>
    <x v="1"/>
    <x v="1"/>
    <n v="0"/>
    <x v="0"/>
    <x v="0"/>
    <d v="1899-12-30T00:00:10"/>
    <d v="1899-12-30T00:00:10"/>
    <x v="0"/>
    <m/>
    <m/>
    <d v="1899-12-30T00:00:00"/>
    <d v="1899-12-30T01:06:59"/>
    <n v="3"/>
    <d v="1899-12-30T00:00:10"/>
    <n v="66.983333333328034"/>
    <x v="6"/>
    <x v="0"/>
  </r>
  <r>
    <x v="0"/>
    <s v="2025015013"/>
    <x v="0"/>
    <x v="320"/>
    <s v="E3674HPN"/>
    <d v="2025-02-25T00:00:00"/>
    <x v="2"/>
    <s v="3230"/>
    <x v="1"/>
    <s v="PA"/>
    <x v="2"/>
    <x v="0"/>
    <d v="2025-02-25T00:00:00"/>
    <d v="1899-12-30T12:24:55"/>
    <d v="2025-02-25T00:00:00"/>
    <d v="1899-12-30T12:25:04"/>
    <d v="2025-02-25T00:00:00"/>
    <d v="1899-12-30T13:34:33"/>
    <x v="0"/>
    <x v="0"/>
    <s v="8043258053"/>
    <s v="EXW"/>
    <d v="1899-12-30T01:09:38"/>
    <x v="844"/>
    <d v="1899-12-30T00:00:09"/>
    <s v="Ensacado"/>
    <s v="E002"/>
    <x v="1"/>
    <d v="1899-12-30T01:09:38"/>
    <d v="1899-12-30T01:09:29"/>
    <x v="13"/>
    <x v="2"/>
    <x v="1"/>
    <x v="1"/>
    <n v="0"/>
    <n v="0"/>
    <x v="0"/>
    <x v="1"/>
    <x v="1"/>
    <n v="0"/>
    <x v="0"/>
    <x v="0"/>
    <d v="1899-12-30T00:00:09"/>
    <d v="1899-12-30T00:00:09"/>
    <x v="0"/>
    <m/>
    <m/>
    <d v="1899-12-30T00:00:00"/>
    <d v="1899-12-30T01:09:38"/>
    <n v="3"/>
    <d v="1899-12-30T00:00:09"/>
    <n v="69.633333333331322"/>
    <x v="6"/>
    <x v="0"/>
  </r>
  <r>
    <x v="0"/>
    <s v="2025015048"/>
    <x v="0"/>
    <x v="321"/>
    <s v="E6106KCV"/>
    <d v="2025-02-25T00:00:00"/>
    <x v="2"/>
    <s v="3228"/>
    <x v="3"/>
    <s v="PA"/>
    <x v="5"/>
    <x v="0"/>
    <d v="2025-02-25T00:00:00"/>
    <d v="1899-12-30T13:26:11"/>
    <d v="2025-02-25T00:00:00"/>
    <d v="1899-12-30T13:26:20"/>
    <d v="2025-02-25T00:00:00"/>
    <d v="1899-12-30T13:50:05"/>
    <x v="0"/>
    <x v="0"/>
    <s v="8043258055"/>
    <s v="FBO"/>
    <d v="1899-12-30T00:23:54"/>
    <x v="845"/>
    <d v="1899-12-30T00:00:09"/>
    <s v="Granel"/>
    <s v="E001"/>
    <x v="2"/>
    <d v="1899-12-30T00:23:54"/>
    <d v="1899-12-30T00:23:45"/>
    <x v="6"/>
    <x v="2"/>
    <x v="1"/>
    <x v="2"/>
    <n v="0"/>
    <n v="0"/>
    <x v="0"/>
    <x v="2"/>
    <x v="1"/>
    <n v="0"/>
    <x v="0"/>
    <x v="1"/>
    <d v="1899-12-30T00:00:09"/>
    <d v="1899-12-30T00:00:09"/>
    <x v="0"/>
    <m/>
    <m/>
    <d v="1899-12-30T00:00:00"/>
    <d v="1899-12-30T00:23:54"/>
    <n v="3"/>
    <d v="1899-12-30T00:00:09"/>
    <n v="23.899999999996862"/>
    <x v="6"/>
    <x v="1"/>
  </r>
  <r>
    <x v="0"/>
    <s v="2025015030"/>
    <x v="0"/>
    <x v="158"/>
    <s v="E8421HJR"/>
    <d v="2025-02-25T00:00:00"/>
    <x v="2"/>
    <s v="3228"/>
    <x v="3"/>
    <s v="PA"/>
    <x v="4"/>
    <x v="0"/>
    <d v="2025-02-25T00:00:00"/>
    <d v="1899-12-30T13:06:07"/>
    <d v="2025-02-25T00:00:00"/>
    <d v="1899-12-30T13:06:16"/>
    <d v="2025-02-25T00:00:00"/>
    <d v="1899-12-30T13:56:57"/>
    <x v="0"/>
    <x v="0"/>
    <s v="8043258056"/>
    <s v="FBO"/>
    <d v="1899-12-30T00:50:50"/>
    <x v="846"/>
    <d v="1899-12-30T00:00:09"/>
    <s v="Granel"/>
    <s v="E001"/>
    <x v="2"/>
    <d v="1899-12-30T00:50:50"/>
    <d v="1899-12-30T00:50:41"/>
    <x v="6"/>
    <x v="2"/>
    <x v="1"/>
    <x v="2"/>
    <n v="0"/>
    <n v="0"/>
    <x v="0"/>
    <x v="2"/>
    <x v="1"/>
    <n v="0"/>
    <x v="0"/>
    <x v="0"/>
    <d v="1899-12-30T00:00:09"/>
    <d v="1899-12-30T00:00:09"/>
    <x v="0"/>
    <m/>
    <m/>
    <d v="1899-12-30T00:00:00"/>
    <d v="1899-12-30T00:50:50"/>
    <n v="3"/>
    <d v="1899-12-30T00:00:09"/>
    <n v="50.833333333339255"/>
    <x v="6"/>
    <x v="0"/>
  </r>
  <r>
    <x v="0"/>
    <s v="2025015016"/>
    <x v="0"/>
    <x v="131"/>
    <s v="E8342JHN"/>
    <d v="2025-02-25T00:00:00"/>
    <x v="2"/>
    <s v="3297"/>
    <x v="2"/>
    <s v="PA"/>
    <x v="1"/>
    <x v="0"/>
    <d v="2025-02-25T00:00:00"/>
    <d v="1899-12-30T12:38:44"/>
    <d v="2025-02-25T00:00:00"/>
    <d v="1899-12-30T12:38:54"/>
    <d v="2025-02-25T00:00:00"/>
    <d v="1899-12-30T14:04:37"/>
    <x v="0"/>
    <x v="0"/>
    <s v="8043258057"/>
    <s v="FBO"/>
    <d v="1899-12-30T01:25:53"/>
    <x v="847"/>
    <d v="1899-12-30T00:00:10"/>
    <s v="Granel"/>
    <s v="E001"/>
    <x v="2"/>
    <d v="1899-12-30T01:25:53"/>
    <d v="1899-12-30T01:25:43"/>
    <x v="13"/>
    <x v="2"/>
    <x v="1"/>
    <x v="2"/>
    <n v="0"/>
    <n v="0"/>
    <x v="0"/>
    <x v="2"/>
    <x v="1"/>
    <n v="0"/>
    <x v="0"/>
    <x v="0"/>
    <d v="1899-12-30T00:00:10"/>
    <d v="1899-12-30T00:00:10"/>
    <x v="0"/>
    <m/>
    <m/>
    <d v="1899-12-30T00:00:00"/>
    <d v="1899-12-30T01:25:53"/>
    <n v="3"/>
    <d v="1899-12-30T00:00:10"/>
    <n v="85.88333333332811"/>
    <x v="7"/>
    <x v="0"/>
  </r>
  <r>
    <x v="0"/>
    <s v="2025015031"/>
    <x v="0"/>
    <x v="156"/>
    <s v="E7412JLB"/>
    <d v="2025-02-25T00:00:00"/>
    <x v="2"/>
    <s v="3297"/>
    <x v="2"/>
    <s v="PA"/>
    <x v="1"/>
    <x v="0"/>
    <d v="2025-02-25T00:00:00"/>
    <d v="1899-12-30T13:06:50"/>
    <d v="2025-02-25T00:00:00"/>
    <d v="1899-12-30T13:07:00"/>
    <d v="2025-02-25T00:00:00"/>
    <d v="1899-12-30T14:09:41"/>
    <x v="0"/>
    <x v="0"/>
    <s v="8043258058"/>
    <s v="FBO"/>
    <d v="1899-12-30T01:02:51"/>
    <x v="848"/>
    <d v="1899-12-30T00:00:10"/>
    <s v="Granel"/>
    <s v="E001"/>
    <x v="2"/>
    <d v="1899-12-30T01:02:51"/>
    <d v="1899-12-30T01:02:41"/>
    <x v="6"/>
    <x v="2"/>
    <x v="1"/>
    <x v="2"/>
    <n v="0"/>
    <n v="0"/>
    <x v="0"/>
    <x v="2"/>
    <x v="1"/>
    <n v="0"/>
    <x v="0"/>
    <x v="0"/>
    <d v="1899-12-30T00:00:10"/>
    <d v="1899-12-30T00:00:10"/>
    <x v="0"/>
    <m/>
    <m/>
    <d v="1899-12-30T00:00:00"/>
    <d v="1899-12-30T01:02:51"/>
    <n v="3"/>
    <d v="1899-12-30T00:00:10"/>
    <n v="62.849999999995276"/>
    <x v="7"/>
    <x v="0"/>
  </r>
  <r>
    <x v="0"/>
    <s v="2025015057"/>
    <x v="0"/>
    <x v="119"/>
    <s v="E5987LDC"/>
    <d v="2025-02-25T00:00:00"/>
    <x v="2"/>
    <s v="3228"/>
    <x v="3"/>
    <s v="PA"/>
    <x v="5"/>
    <x v="0"/>
    <d v="2025-02-25T00:00:00"/>
    <d v="1899-12-30T13:47:51"/>
    <d v="2025-02-25T00:00:00"/>
    <d v="1899-12-30T13:48:00"/>
    <d v="2025-02-25T00:00:00"/>
    <d v="1899-12-30T14:20:59"/>
    <x v="0"/>
    <x v="0"/>
    <s v="8043258060"/>
    <s v="FBO"/>
    <d v="1899-12-30T00:33:08"/>
    <x v="298"/>
    <d v="1899-12-30T00:00:09"/>
    <s v="Granel"/>
    <s v="E001"/>
    <x v="2"/>
    <d v="1899-12-30T00:33:08"/>
    <d v="1899-12-30T00:32:59"/>
    <x v="6"/>
    <x v="2"/>
    <x v="1"/>
    <x v="2"/>
    <n v="0"/>
    <n v="0"/>
    <x v="0"/>
    <x v="2"/>
    <x v="1"/>
    <n v="0"/>
    <x v="0"/>
    <x v="1"/>
    <d v="1899-12-30T00:00:09"/>
    <d v="1899-12-30T00:00:09"/>
    <x v="0"/>
    <m/>
    <m/>
    <d v="1899-12-30T00:00:00"/>
    <d v="1899-12-30T00:33:08"/>
    <n v="3"/>
    <d v="1899-12-30T00:00:09"/>
    <n v="33.133333333334249"/>
    <x v="7"/>
    <x v="1"/>
  </r>
  <r>
    <x v="0"/>
    <s v="2025015033"/>
    <x v="0"/>
    <x v="132"/>
    <s v="E3440LKV"/>
    <d v="2025-02-25T00:00:00"/>
    <x v="2"/>
    <s v="3297"/>
    <x v="2"/>
    <s v="PA"/>
    <x v="1"/>
    <x v="0"/>
    <d v="2025-02-25T00:00:00"/>
    <d v="1899-12-30T13:08:00"/>
    <d v="2025-02-25T00:00:00"/>
    <d v="1899-12-30T13:08:09"/>
    <d v="2025-02-25T00:00:00"/>
    <d v="1899-12-30T14:24:32"/>
    <x v="0"/>
    <x v="0"/>
    <s v="8043258061"/>
    <s v="FBO"/>
    <d v="1899-12-30T01:16:32"/>
    <x v="849"/>
    <d v="1899-12-30T00:00:09"/>
    <s v="Granel"/>
    <s v="E001"/>
    <x v="2"/>
    <d v="1899-12-30T01:16:32"/>
    <d v="1899-12-30T01:16:23"/>
    <x v="6"/>
    <x v="2"/>
    <x v="1"/>
    <x v="2"/>
    <n v="0"/>
    <n v="0"/>
    <x v="0"/>
    <x v="2"/>
    <x v="1"/>
    <n v="0"/>
    <x v="0"/>
    <x v="0"/>
    <d v="1899-12-30T00:00:09"/>
    <d v="1899-12-30T00:00:09"/>
    <x v="0"/>
    <m/>
    <m/>
    <d v="1899-12-30T00:00:00"/>
    <d v="1899-12-30T01:16:32"/>
    <n v="3"/>
    <d v="1899-12-30T00:00:09"/>
    <n v="76.533333333336074"/>
    <x v="7"/>
    <x v="0"/>
  </r>
  <r>
    <x v="0"/>
    <s v="2025015054"/>
    <x v="0"/>
    <x v="322"/>
    <s v="E6245LDT"/>
    <d v="2025-02-25T00:00:00"/>
    <x v="2"/>
    <s v="3228"/>
    <x v="3"/>
    <s v="PA"/>
    <x v="4"/>
    <x v="0"/>
    <d v="2025-02-25T00:00:00"/>
    <d v="1899-12-30T13:40:39"/>
    <d v="2025-02-25T00:00:00"/>
    <d v="1899-12-30T13:40:52"/>
    <d v="2025-02-25T00:00:00"/>
    <d v="1899-12-30T14:29:38"/>
    <x v="0"/>
    <x v="0"/>
    <s v="8043258062"/>
    <s v="FBO"/>
    <d v="1899-12-30T00:48:59"/>
    <x v="850"/>
    <d v="1899-12-30T00:00:13"/>
    <s v="Granel"/>
    <s v="E001"/>
    <x v="2"/>
    <d v="1899-12-30T00:48:59"/>
    <d v="1899-12-30T00:48:46"/>
    <x v="6"/>
    <x v="2"/>
    <x v="1"/>
    <x v="2"/>
    <n v="0"/>
    <n v="0"/>
    <x v="0"/>
    <x v="2"/>
    <x v="1"/>
    <n v="0"/>
    <x v="0"/>
    <x v="0"/>
    <d v="1899-12-30T00:00:13"/>
    <d v="1899-12-30T00:00:13"/>
    <x v="0"/>
    <m/>
    <m/>
    <d v="1899-12-30T00:00:00"/>
    <d v="1899-12-30T00:48:59"/>
    <n v="3"/>
    <d v="1899-12-30T00:00:13"/>
    <n v="48.983333333342323"/>
    <x v="7"/>
    <x v="0"/>
  </r>
  <r>
    <x v="0"/>
    <s v="2025015034"/>
    <x v="0"/>
    <x v="323"/>
    <s v="E9945KBD"/>
    <d v="2025-02-25T00:00:00"/>
    <x v="2"/>
    <s v="3297"/>
    <x v="2"/>
    <s v="PA"/>
    <x v="1"/>
    <x v="0"/>
    <d v="2025-02-25T00:00:00"/>
    <d v="1899-12-30T13:09:31"/>
    <d v="2025-02-25T00:00:00"/>
    <d v="1899-12-30T13:09:41"/>
    <d v="2025-02-25T00:00:00"/>
    <d v="1899-12-30T14:39:17"/>
    <x v="0"/>
    <x v="0"/>
    <s v="8043258063"/>
    <s v="FBO"/>
    <d v="1899-12-30T01:29:46"/>
    <x v="851"/>
    <d v="1899-12-30T00:00:10"/>
    <s v="Granel"/>
    <s v="E001"/>
    <x v="2"/>
    <d v="1899-12-30T01:29:46"/>
    <d v="1899-12-30T01:29:36"/>
    <x v="6"/>
    <x v="2"/>
    <x v="1"/>
    <x v="2"/>
    <n v="0"/>
    <n v="0"/>
    <x v="0"/>
    <x v="2"/>
    <x v="1"/>
    <n v="0"/>
    <x v="0"/>
    <x v="0"/>
    <d v="1899-12-30T00:00:10"/>
    <d v="1899-12-30T00:00:10"/>
    <x v="0"/>
    <m/>
    <m/>
    <d v="1899-12-30T00:00:00"/>
    <d v="1899-12-30T01:29:46"/>
    <n v="3"/>
    <d v="1899-12-30T00:00:10"/>
    <n v="89.766666666676812"/>
    <x v="7"/>
    <x v="0"/>
  </r>
  <r>
    <x v="0"/>
    <s v="2025015070"/>
    <x v="0"/>
    <x v="140"/>
    <s v="E9865JVX"/>
    <d v="2025-02-25T00:00:00"/>
    <x v="2"/>
    <s v="3228"/>
    <x v="3"/>
    <s v="PA"/>
    <x v="4"/>
    <x v="0"/>
    <d v="2025-02-25T00:00:00"/>
    <d v="1899-12-30T14:06:20"/>
    <d v="2025-02-25T00:00:00"/>
    <d v="1899-12-30T14:06:29"/>
    <d v="2025-02-25T00:00:00"/>
    <d v="1899-12-30T14:44:36"/>
    <x v="0"/>
    <x v="0"/>
    <s v="8043258064"/>
    <s v="FBO"/>
    <d v="1899-12-30T00:38:16"/>
    <x v="852"/>
    <d v="1899-12-30T00:00:09"/>
    <s v="Granel"/>
    <s v="E001"/>
    <x v="2"/>
    <d v="1899-12-30T00:38:16"/>
    <d v="1899-12-30T00:38:07"/>
    <x v="14"/>
    <x v="2"/>
    <x v="1"/>
    <x v="2"/>
    <n v="0"/>
    <n v="0"/>
    <x v="0"/>
    <x v="2"/>
    <x v="1"/>
    <n v="0"/>
    <x v="0"/>
    <x v="1"/>
    <d v="1899-12-30T00:00:09"/>
    <d v="1899-12-30T00:00:09"/>
    <x v="0"/>
    <m/>
    <m/>
    <d v="1899-12-30T00:00:00"/>
    <d v="1899-12-30T00:38:16"/>
    <n v="3"/>
    <d v="1899-12-30T00:00:09"/>
    <n v="38.26666666667515"/>
    <x v="7"/>
    <x v="1"/>
  </r>
  <r>
    <x v="0"/>
    <s v="2025015037"/>
    <x v="0"/>
    <x v="164"/>
    <s v="E4874GCT"/>
    <d v="2025-02-25T00:00:00"/>
    <x v="2"/>
    <s v="3297"/>
    <x v="2"/>
    <s v="PA"/>
    <x v="1"/>
    <x v="0"/>
    <d v="2025-02-25T00:00:00"/>
    <d v="1899-12-30T13:13:55"/>
    <d v="2025-02-25T00:00:00"/>
    <d v="1899-12-30T13:14:48"/>
    <d v="2025-02-25T00:00:00"/>
    <d v="1899-12-30T14:58:13"/>
    <x v="0"/>
    <x v="0"/>
    <s v="8043258066"/>
    <s v="FBO"/>
    <d v="1899-12-30T01:44:18"/>
    <x v="853"/>
    <d v="1899-12-30T00:00:53"/>
    <s v="Granel"/>
    <s v="E001"/>
    <x v="1"/>
    <d v="1899-12-30T01:44:18"/>
    <d v="1899-12-30T01:43:25"/>
    <x v="6"/>
    <x v="2"/>
    <x v="1"/>
    <x v="2"/>
    <n v="0"/>
    <n v="0"/>
    <x v="0"/>
    <x v="2"/>
    <x v="1"/>
    <n v="0"/>
    <x v="0"/>
    <x v="2"/>
    <d v="1899-12-30T00:00:53"/>
    <d v="1899-12-30T00:00:53"/>
    <x v="0"/>
    <m/>
    <m/>
    <d v="1899-12-30T00:00:00"/>
    <d v="1899-12-30T01:44:18"/>
    <n v="3"/>
    <d v="1899-12-30T00:00:53"/>
    <n v="104.299999999992"/>
    <x v="7"/>
    <x v="0"/>
  </r>
  <r>
    <x v="0"/>
    <s v="2025015079"/>
    <x v="0"/>
    <x v="324"/>
    <s v="E7743MVR"/>
    <d v="2025-02-25T00:00:00"/>
    <x v="2"/>
    <s v="3230"/>
    <x v="1"/>
    <s v="PA"/>
    <x v="2"/>
    <x v="0"/>
    <d v="2025-02-25T00:00:00"/>
    <d v="1899-12-30T14:21:38"/>
    <d v="2025-02-25T00:00:00"/>
    <d v="1899-12-30T14:21:47"/>
    <d v="2025-02-25T00:00:00"/>
    <d v="1899-12-30T15:04:49"/>
    <x v="0"/>
    <x v="0"/>
    <s v="8043258067"/>
    <s v="EXW"/>
    <d v="1899-12-30T00:43:11"/>
    <x v="854"/>
    <d v="1899-12-30T00:00:09"/>
    <s v="Ensacado"/>
    <s v="E002"/>
    <x v="1"/>
    <d v="1899-12-30T00:43:11"/>
    <d v="1899-12-30T00:43:02"/>
    <x v="14"/>
    <x v="2"/>
    <x v="1"/>
    <x v="1"/>
    <n v="0"/>
    <n v="0"/>
    <x v="0"/>
    <x v="1"/>
    <x v="1"/>
    <n v="0"/>
    <x v="0"/>
    <x v="1"/>
    <d v="1899-12-30T00:00:09"/>
    <d v="1899-12-30T00:00:09"/>
    <x v="0"/>
    <m/>
    <m/>
    <d v="1899-12-30T00:00:00"/>
    <d v="1899-12-30T00:43:11"/>
    <n v="3"/>
    <d v="1899-12-30T00:00:09"/>
    <n v="43.183333333339178"/>
    <x v="14"/>
    <x v="1"/>
  </r>
  <r>
    <x v="0"/>
    <s v="2025015038"/>
    <x v="0"/>
    <x v="159"/>
    <s v="E9540KDB"/>
    <d v="2025-02-25T00:00:00"/>
    <x v="2"/>
    <s v="3297"/>
    <x v="2"/>
    <s v="PA"/>
    <x v="1"/>
    <x v="0"/>
    <d v="2025-02-25T00:00:00"/>
    <d v="1899-12-30T13:15:47"/>
    <d v="2025-02-25T00:00:00"/>
    <d v="1899-12-30T13:15:56"/>
    <d v="2025-02-25T00:00:00"/>
    <d v="1899-12-30T15:14:32"/>
    <x v="0"/>
    <x v="0"/>
    <s v="8043258068"/>
    <s v="FBO"/>
    <d v="1899-12-30T01:58:45"/>
    <x v="855"/>
    <d v="1899-12-30T00:00:09"/>
    <s v="Granel"/>
    <s v="E001"/>
    <x v="2"/>
    <d v="1899-12-30T01:58:45"/>
    <d v="1899-12-30T01:58:36"/>
    <x v="6"/>
    <x v="2"/>
    <x v="1"/>
    <x v="2"/>
    <n v="0"/>
    <n v="0"/>
    <x v="0"/>
    <x v="2"/>
    <x v="1"/>
    <n v="0"/>
    <x v="0"/>
    <x v="2"/>
    <d v="1899-12-30T00:00:09"/>
    <d v="1899-12-30T00:00:09"/>
    <x v="0"/>
    <m/>
    <m/>
    <d v="1899-12-30T00:00:00"/>
    <d v="1899-12-30T01:58:45"/>
    <n v="3"/>
    <d v="1899-12-30T00:00:09"/>
    <n v="118.75000000000321"/>
    <x v="14"/>
    <x v="0"/>
  </r>
  <r>
    <x v="0"/>
    <s v="2025015099"/>
    <x v="0"/>
    <x v="134"/>
    <s v="E3425LKV"/>
    <d v="2025-02-25T00:00:00"/>
    <x v="2"/>
    <s v="3228"/>
    <x v="3"/>
    <s v="PA"/>
    <x v="4"/>
    <x v="0"/>
    <d v="2025-02-25T00:00:00"/>
    <d v="1899-12-30T14:50:50"/>
    <d v="2025-02-25T00:00:00"/>
    <d v="1899-12-30T14:50:59"/>
    <d v="2025-02-25T00:00:00"/>
    <d v="1899-12-30T15:24:18"/>
    <x v="0"/>
    <x v="0"/>
    <s v="8043258070"/>
    <s v="FBO"/>
    <d v="1899-12-30T00:33:28"/>
    <x v="856"/>
    <d v="1899-12-30T00:00:09"/>
    <s v="Granel"/>
    <s v="E001"/>
    <x v="2"/>
    <d v="1899-12-30T00:33:28"/>
    <d v="1899-12-30T00:33:19"/>
    <x v="14"/>
    <x v="2"/>
    <x v="1"/>
    <x v="2"/>
    <n v="0"/>
    <n v="0"/>
    <x v="0"/>
    <x v="2"/>
    <x v="1"/>
    <n v="0"/>
    <x v="0"/>
    <x v="1"/>
    <d v="1899-12-30T00:00:09"/>
    <d v="1899-12-30T00:00:09"/>
    <x v="0"/>
    <m/>
    <m/>
    <d v="1899-12-30T00:00:00"/>
    <d v="1899-12-30T00:33:28"/>
    <n v="3"/>
    <d v="1899-12-30T00:00:09"/>
    <n v="33.46666666666561"/>
    <x v="14"/>
    <x v="1"/>
  </r>
  <r>
    <x v="0"/>
    <s v="2025015094"/>
    <x v="0"/>
    <x v="146"/>
    <s v="E3039DBP"/>
    <d v="2025-02-25T00:00:00"/>
    <x v="2"/>
    <s v="3297"/>
    <x v="2"/>
    <s v="PA"/>
    <x v="1"/>
    <x v="0"/>
    <d v="2025-02-25T00:00:00"/>
    <d v="1899-12-30T14:42:35"/>
    <d v="2025-02-25T00:00:00"/>
    <d v="1899-12-30T14:42:43"/>
    <d v="2025-02-25T00:00:00"/>
    <d v="1899-12-30T15:28:50"/>
    <x v="0"/>
    <x v="0"/>
    <s v="8043258071"/>
    <s v="EXW"/>
    <d v="1899-12-30T00:46:15"/>
    <x v="857"/>
    <d v="1899-12-30T00:00:08"/>
    <s v="Granel"/>
    <s v="E001"/>
    <x v="1"/>
    <d v="1899-12-30T00:46:15"/>
    <d v="1899-12-30T00:46:07"/>
    <x v="14"/>
    <x v="2"/>
    <x v="1"/>
    <x v="2"/>
    <n v="0"/>
    <n v="0"/>
    <x v="0"/>
    <x v="2"/>
    <x v="1"/>
    <n v="0"/>
    <x v="0"/>
    <x v="0"/>
    <d v="1899-12-30T00:00:08"/>
    <d v="1899-12-30T00:00:08"/>
    <x v="0"/>
    <m/>
    <m/>
    <d v="1899-12-30T00:00:00"/>
    <d v="1899-12-30T00:46:15"/>
    <n v="3"/>
    <d v="1899-12-30T00:00:08"/>
    <n v="46.25000000000643"/>
    <x v="14"/>
    <x v="0"/>
  </r>
  <r>
    <x v="0"/>
    <s v="2025015072"/>
    <x v="0"/>
    <x v="168"/>
    <s v="E7553LTD"/>
    <d v="2025-02-25T00:00:00"/>
    <x v="2"/>
    <s v="3297"/>
    <x v="2"/>
    <s v="PA"/>
    <x v="1"/>
    <x v="0"/>
    <d v="2025-02-25T00:00:00"/>
    <d v="1899-12-30T14:08:43"/>
    <d v="2025-02-25T00:00:00"/>
    <d v="1899-12-30T14:09:14"/>
    <d v="2025-02-25T00:00:00"/>
    <d v="1899-12-30T15:42:53"/>
    <x v="0"/>
    <x v="0"/>
    <s v="8043258072"/>
    <s v="EXW"/>
    <d v="1899-12-30T01:34:10"/>
    <x v="858"/>
    <d v="1899-12-30T00:00:31"/>
    <s v="Granel"/>
    <s v="E001"/>
    <x v="1"/>
    <d v="1899-12-30T01:34:10"/>
    <d v="1899-12-30T01:33:39"/>
    <x v="14"/>
    <x v="2"/>
    <x v="1"/>
    <x v="2"/>
    <n v="0"/>
    <n v="0"/>
    <x v="0"/>
    <x v="2"/>
    <x v="1"/>
    <n v="0"/>
    <x v="0"/>
    <x v="2"/>
    <d v="1899-12-30T00:00:31"/>
    <d v="1899-12-30T00:00:31"/>
    <x v="0"/>
    <m/>
    <m/>
    <d v="1899-12-30T00:00:00"/>
    <d v="1899-12-30T01:34:10"/>
    <n v="3"/>
    <d v="1899-12-30T00:00:31"/>
    <n v="94.166666666668704"/>
    <x v="14"/>
    <x v="0"/>
  </r>
  <r>
    <x v="0"/>
    <s v="2025015111"/>
    <x v="0"/>
    <x v="173"/>
    <s v="E7841LBS"/>
    <d v="2025-02-25T00:00:00"/>
    <x v="2"/>
    <s v="3228"/>
    <x v="3"/>
    <s v="PA"/>
    <x v="4"/>
    <x v="0"/>
    <d v="2025-02-25T00:00:00"/>
    <d v="1899-12-30T15:44:11"/>
    <d v="2025-02-25T00:00:00"/>
    <d v="1899-12-30T15:44:20"/>
    <d v="2025-02-25T00:00:00"/>
    <d v="1899-12-30T16:14:54"/>
    <x v="0"/>
    <x v="0"/>
    <s v="8043258073"/>
    <s v="FBO"/>
    <d v="1899-12-30T00:30:43"/>
    <x v="431"/>
    <d v="1899-12-30T00:00:09"/>
    <s v="Granel"/>
    <s v="E001"/>
    <x v="2"/>
    <d v="1899-12-30T00:30:43"/>
    <d v="1899-12-30T00:30:34"/>
    <x v="10"/>
    <x v="2"/>
    <x v="1"/>
    <x v="2"/>
    <n v="0"/>
    <n v="0"/>
    <x v="0"/>
    <x v="2"/>
    <x v="1"/>
    <n v="0"/>
    <x v="0"/>
    <x v="1"/>
    <d v="1899-12-30T00:00:09"/>
    <d v="1899-12-30T00:00:09"/>
    <x v="0"/>
    <m/>
    <m/>
    <d v="1899-12-30T00:00:00"/>
    <d v="1899-12-30T00:30:43"/>
    <n v="3"/>
    <d v="1899-12-30T00:00:09"/>
    <n v="30.716666666668857"/>
    <x v="8"/>
    <x v="1"/>
  </r>
  <r>
    <x v="0"/>
    <s v="2025015062"/>
    <x v="0"/>
    <x v="325"/>
    <s v="E3246FMB"/>
    <d v="2025-02-25T00:00:00"/>
    <x v="2"/>
    <s v="3297"/>
    <x v="2"/>
    <s v="PA"/>
    <x v="1"/>
    <x v="0"/>
    <d v="2025-02-25T00:00:00"/>
    <d v="1899-12-30T13:53:46"/>
    <d v="2025-02-25T00:00:00"/>
    <d v="1899-12-30T13:53:55"/>
    <d v="2025-02-25T00:00:00"/>
    <d v="1899-12-30T16:19:14"/>
    <x v="0"/>
    <x v="0"/>
    <s v="8043258074"/>
    <s v="EXW"/>
    <d v="1899-12-30T02:25:28"/>
    <x v="859"/>
    <d v="1899-12-30T00:00:09"/>
    <s v="Granel"/>
    <s v="E001"/>
    <x v="1"/>
    <d v="1899-12-30T02:25:28"/>
    <d v="1899-12-30T02:25:19"/>
    <x v="6"/>
    <x v="2"/>
    <x v="1"/>
    <x v="2"/>
    <n v="0"/>
    <n v="0"/>
    <x v="0"/>
    <x v="2"/>
    <x v="1"/>
    <n v="0"/>
    <x v="0"/>
    <x v="2"/>
    <d v="1899-12-30T00:00:09"/>
    <d v="1899-12-30T00:00:09"/>
    <x v="0"/>
    <m/>
    <m/>
    <d v="1899-12-30T00:00:00"/>
    <d v="1899-12-30T02:25:28"/>
    <n v="3"/>
    <d v="1899-12-30T00:00:09"/>
    <n v="145.46666666666889"/>
    <x v="8"/>
    <x v="0"/>
  </r>
  <r>
    <x v="0"/>
    <s v="2025015100"/>
    <x v="0"/>
    <x v="124"/>
    <s v="E3179MJG"/>
    <d v="2025-02-25T00:00:00"/>
    <x v="2"/>
    <s v="3297"/>
    <x v="2"/>
    <s v="PA"/>
    <x v="1"/>
    <x v="0"/>
    <d v="2025-02-25T00:00:00"/>
    <d v="1899-12-30T14:53:25"/>
    <d v="2025-02-25T00:00:00"/>
    <d v="1899-12-30T14:53:33"/>
    <d v="2025-02-25T00:00:00"/>
    <d v="1899-12-30T16:50:07"/>
    <x v="0"/>
    <x v="0"/>
    <s v="8043258078"/>
    <s v="FBO"/>
    <d v="1899-12-30T01:56:42"/>
    <x v="591"/>
    <d v="1899-12-30T00:00:08"/>
    <s v="Granel"/>
    <s v="E001"/>
    <x v="2"/>
    <d v="1899-12-30T01:56:42"/>
    <d v="1899-12-30T01:56:34"/>
    <x v="14"/>
    <x v="2"/>
    <x v="1"/>
    <x v="2"/>
    <n v="0"/>
    <n v="0"/>
    <x v="0"/>
    <x v="2"/>
    <x v="1"/>
    <n v="0"/>
    <x v="0"/>
    <x v="2"/>
    <d v="1899-12-30T00:00:08"/>
    <d v="1899-12-30T00:00:08"/>
    <x v="0"/>
    <m/>
    <m/>
    <d v="1899-12-30T00:00:00"/>
    <d v="1899-12-30T01:56:42"/>
    <n v="3"/>
    <d v="1899-12-30T00:00:08"/>
    <n v="116.70000000000481"/>
    <x v="8"/>
    <x v="0"/>
  </r>
  <r>
    <x v="0"/>
    <s v="2025015102"/>
    <x v="0"/>
    <x v="187"/>
    <s v="E7555LTD"/>
    <d v="2025-02-25T00:00:00"/>
    <x v="2"/>
    <s v="3297"/>
    <x v="2"/>
    <s v="PA"/>
    <x v="1"/>
    <x v="0"/>
    <d v="2025-02-25T00:00:00"/>
    <d v="1899-12-30T15:04:02"/>
    <d v="2025-02-25T00:00:00"/>
    <d v="1899-12-30T15:04:11"/>
    <d v="2025-02-25T00:00:00"/>
    <d v="1899-12-30T17:12:11"/>
    <x v="0"/>
    <x v="0"/>
    <s v="8043258080"/>
    <s v="FBO"/>
    <d v="1899-12-30T02:08:09"/>
    <x v="860"/>
    <d v="1899-12-30T00:00:09"/>
    <s v="Granel"/>
    <s v="E001"/>
    <x v="1"/>
    <d v="1899-12-30T02:08:09"/>
    <d v="1899-12-30T02:08:00"/>
    <x v="10"/>
    <x v="2"/>
    <x v="1"/>
    <x v="2"/>
    <n v="0"/>
    <n v="0"/>
    <x v="0"/>
    <x v="2"/>
    <x v="1"/>
    <n v="0"/>
    <x v="0"/>
    <x v="2"/>
    <d v="1899-12-30T00:00:09"/>
    <d v="1899-12-30T00:00:09"/>
    <x v="0"/>
    <m/>
    <m/>
    <d v="1899-12-30T00:00:00"/>
    <d v="1899-12-30T02:08:09"/>
    <n v="3"/>
    <d v="1899-12-30T00:00:09"/>
    <n v="128.14999999999205"/>
    <x v="12"/>
    <x v="0"/>
  </r>
  <r>
    <x v="0"/>
    <s v="2025015106"/>
    <x v="0"/>
    <x v="326"/>
    <s v="E8055LBS"/>
    <d v="2025-02-25T00:00:00"/>
    <x v="2"/>
    <s v="3297"/>
    <x v="2"/>
    <s v="PA"/>
    <x v="1"/>
    <x v="0"/>
    <d v="2025-02-25T00:00:00"/>
    <d v="1899-12-30T15:26:46"/>
    <d v="2025-02-25T00:00:00"/>
    <d v="1899-12-30T15:27:20"/>
    <d v="2025-02-25T00:00:00"/>
    <d v="1899-12-30T17:15:11"/>
    <x v="0"/>
    <x v="0"/>
    <s v="8043258081"/>
    <s v="FBO"/>
    <d v="1899-12-30T01:48:25"/>
    <x v="861"/>
    <d v="1899-12-30T00:00:34"/>
    <s v="Granel"/>
    <s v="E001"/>
    <x v="1"/>
    <d v="1899-12-30T01:48:25"/>
    <d v="1899-12-30T01:47:51"/>
    <x v="10"/>
    <x v="2"/>
    <x v="1"/>
    <x v="2"/>
    <n v="0"/>
    <n v="0"/>
    <x v="0"/>
    <x v="2"/>
    <x v="1"/>
    <n v="0"/>
    <x v="0"/>
    <x v="2"/>
    <d v="1899-12-30T00:00:34"/>
    <d v="1899-12-30T00:00:34"/>
    <x v="0"/>
    <m/>
    <m/>
    <d v="1899-12-30T00:00:00"/>
    <d v="1899-12-30T01:48:25"/>
    <n v="3"/>
    <d v="1899-12-30T00:00:34"/>
    <n v="108.41666666666406"/>
    <x v="12"/>
    <x v="0"/>
  </r>
  <r>
    <x v="0"/>
    <s v="2025015142"/>
    <x v="0"/>
    <x v="181"/>
    <s v="E8416KLT"/>
    <d v="2025-02-25T00:00:00"/>
    <x v="2"/>
    <s v="3228"/>
    <x v="3"/>
    <s v="PA"/>
    <x v="4"/>
    <x v="0"/>
    <d v="2025-02-25T00:00:00"/>
    <d v="1899-12-30T16:43:44"/>
    <d v="2025-02-25T00:00:00"/>
    <d v="1899-12-30T16:43:52"/>
    <d v="2025-02-25T00:00:00"/>
    <d v="1899-12-30T17:16:50"/>
    <x v="0"/>
    <x v="0"/>
    <s v="8043258082"/>
    <s v="FBO"/>
    <d v="1899-12-30T00:33:06"/>
    <x v="862"/>
    <d v="1899-12-30T00:00:08"/>
    <s v="Granel"/>
    <s v="E001"/>
    <x v="2"/>
    <d v="1899-12-30T00:33:06"/>
    <d v="1899-12-30T00:32:58"/>
    <x v="7"/>
    <x v="2"/>
    <x v="1"/>
    <x v="2"/>
    <n v="0"/>
    <n v="0"/>
    <x v="0"/>
    <x v="2"/>
    <x v="1"/>
    <n v="0"/>
    <x v="0"/>
    <x v="1"/>
    <d v="1899-12-30T00:00:08"/>
    <d v="1899-12-30T00:00:08"/>
    <x v="0"/>
    <m/>
    <m/>
    <d v="1899-12-30T00:00:00"/>
    <d v="1899-12-30T00:33:06"/>
    <n v="3"/>
    <d v="1899-12-30T00:00:08"/>
    <n v="33.09999999999846"/>
    <x v="12"/>
    <x v="1"/>
  </r>
  <r>
    <x v="0"/>
    <s v="2025015110"/>
    <x v="0"/>
    <x v="157"/>
    <s v="E1007JYX"/>
    <d v="2025-02-25T00:00:00"/>
    <x v="2"/>
    <s v="3297"/>
    <x v="2"/>
    <s v="PA"/>
    <x v="1"/>
    <x v="0"/>
    <d v="2025-02-25T00:00:00"/>
    <d v="1899-12-30T15:42:59"/>
    <d v="2025-02-25T00:00:00"/>
    <d v="1899-12-30T15:43:07"/>
    <d v="2025-02-25T00:00:00"/>
    <d v="1899-12-30T17:24:49"/>
    <x v="0"/>
    <x v="0"/>
    <s v="8043258083"/>
    <s v="FBO"/>
    <d v="1899-12-30T01:41:50"/>
    <x v="863"/>
    <d v="1899-12-30T00:00:08"/>
    <s v="Granel"/>
    <s v="E001"/>
    <x v="2"/>
    <d v="1899-12-30T01:41:50"/>
    <d v="1899-12-30T01:41:42"/>
    <x v="10"/>
    <x v="2"/>
    <x v="1"/>
    <x v="2"/>
    <n v="0"/>
    <n v="0"/>
    <x v="0"/>
    <x v="2"/>
    <x v="1"/>
    <n v="0"/>
    <x v="0"/>
    <x v="2"/>
    <d v="1899-12-30T00:00:08"/>
    <d v="1899-12-30T00:00:08"/>
    <x v="0"/>
    <m/>
    <m/>
    <d v="1899-12-30T00:00:00"/>
    <d v="1899-12-30T01:41:50"/>
    <n v="3"/>
    <d v="1899-12-30T00:00:08"/>
    <n v="101.83333333332963"/>
    <x v="12"/>
    <x v="0"/>
  </r>
  <r>
    <x v="0"/>
    <s v="2025015112"/>
    <x v="0"/>
    <x v="160"/>
    <s v="E3423LKV"/>
    <d v="2025-02-25T00:00:00"/>
    <x v="2"/>
    <s v="3297"/>
    <x v="2"/>
    <s v="PA"/>
    <x v="1"/>
    <x v="0"/>
    <d v="2025-02-25T00:00:00"/>
    <d v="1899-12-30T15:45:18"/>
    <d v="2025-02-25T00:00:00"/>
    <d v="1899-12-30T15:45:26"/>
    <d v="2025-02-25T00:00:00"/>
    <d v="1899-12-30T17:32:10"/>
    <x v="0"/>
    <x v="0"/>
    <s v="8043258084"/>
    <s v="FBO"/>
    <d v="1899-12-30T01:46:52"/>
    <x v="864"/>
    <d v="1899-12-30T00:00:08"/>
    <s v="Granel"/>
    <s v="E001"/>
    <x v="2"/>
    <d v="1899-12-30T01:46:52"/>
    <d v="1899-12-30T01:46:44"/>
    <x v="10"/>
    <x v="2"/>
    <x v="1"/>
    <x v="2"/>
    <n v="0"/>
    <n v="0"/>
    <x v="0"/>
    <x v="2"/>
    <x v="1"/>
    <n v="0"/>
    <x v="0"/>
    <x v="2"/>
    <d v="1899-12-30T00:00:08"/>
    <d v="1899-12-30T00:00:08"/>
    <x v="0"/>
    <m/>
    <m/>
    <d v="1899-12-30T00:00:00"/>
    <d v="1899-12-30T01:46:52"/>
    <n v="3"/>
    <d v="1899-12-30T00:00:08"/>
    <n v="106.86666666667676"/>
    <x v="12"/>
    <x v="0"/>
  </r>
  <r>
    <x v="0"/>
    <s v="2025015147"/>
    <x v="0"/>
    <x v="148"/>
    <s v="E0205LTP"/>
    <d v="2025-02-25T00:00:00"/>
    <x v="2"/>
    <s v="3228"/>
    <x v="3"/>
    <s v="PA"/>
    <x v="4"/>
    <x v="0"/>
    <d v="2025-02-25T00:00:00"/>
    <d v="1899-12-30T17:01:18"/>
    <d v="2025-02-25T00:00:00"/>
    <d v="1899-12-30T17:01:26"/>
    <d v="2025-02-25T00:00:00"/>
    <d v="1899-12-30T17:35:44"/>
    <x v="0"/>
    <x v="0"/>
    <s v="8043258085"/>
    <s v="FBO"/>
    <d v="1899-12-30T00:34:26"/>
    <x v="536"/>
    <d v="1899-12-30T00:00:08"/>
    <s v="Granel"/>
    <s v="E001"/>
    <x v="2"/>
    <d v="1899-12-30T00:34:26"/>
    <d v="1899-12-30T00:34:18"/>
    <x v="11"/>
    <x v="2"/>
    <x v="1"/>
    <x v="2"/>
    <n v="0"/>
    <n v="0"/>
    <x v="0"/>
    <x v="2"/>
    <x v="1"/>
    <n v="0"/>
    <x v="0"/>
    <x v="1"/>
    <d v="1899-12-30T00:00:08"/>
    <d v="1899-12-30T00:00:08"/>
    <x v="0"/>
    <m/>
    <m/>
    <d v="1899-12-30T00:00:00"/>
    <d v="1899-12-30T00:34:26"/>
    <n v="3"/>
    <d v="1899-12-30T00:00:08"/>
    <n v="34.43333333333765"/>
    <x v="12"/>
    <x v="1"/>
  </r>
  <r>
    <x v="0"/>
    <s v="2025015130"/>
    <x v="0"/>
    <x v="122"/>
    <s v="E3299HSH"/>
    <d v="2025-02-25T00:00:00"/>
    <x v="2"/>
    <s v="3297"/>
    <x v="2"/>
    <s v="PA"/>
    <x v="1"/>
    <x v="0"/>
    <d v="2025-02-25T00:00:00"/>
    <d v="1899-12-30T16:17:43"/>
    <d v="2025-02-25T00:00:00"/>
    <d v="1899-12-30T16:18:26"/>
    <d v="2025-02-25T00:00:00"/>
    <d v="1899-12-30T17:40:10"/>
    <x v="0"/>
    <x v="0"/>
    <s v="8043258087"/>
    <s v="EXW"/>
    <d v="1899-12-30T01:22:27"/>
    <x v="865"/>
    <d v="1899-12-30T00:00:43"/>
    <s v="Granel"/>
    <s v="E001"/>
    <x v="1"/>
    <d v="1899-12-30T01:22:27"/>
    <d v="1899-12-30T01:21:44"/>
    <x v="7"/>
    <x v="2"/>
    <x v="1"/>
    <x v="2"/>
    <n v="0"/>
    <n v="0"/>
    <x v="0"/>
    <x v="2"/>
    <x v="1"/>
    <n v="0"/>
    <x v="0"/>
    <x v="0"/>
    <d v="1899-12-30T00:00:43"/>
    <d v="1899-12-30T00:00:43"/>
    <x v="0"/>
    <m/>
    <m/>
    <d v="1899-12-30T00:00:00"/>
    <d v="1899-12-30T01:22:27"/>
    <n v="3"/>
    <d v="1899-12-30T00:00:43"/>
    <n v="82.449999999993537"/>
    <x v="12"/>
    <x v="0"/>
  </r>
  <r>
    <x v="0"/>
    <s v="2025015163"/>
    <x v="0"/>
    <x v="147"/>
    <s v="E5542MNV"/>
    <d v="2025-02-25T00:00:00"/>
    <x v="2"/>
    <s v="3228"/>
    <x v="3"/>
    <s v="PA"/>
    <x v="5"/>
    <x v="0"/>
    <d v="2025-02-25T00:00:00"/>
    <d v="1899-12-30T17:28:14"/>
    <d v="2025-02-25T00:00:00"/>
    <d v="1899-12-30T17:28:23"/>
    <d v="2025-02-25T00:00:00"/>
    <d v="1899-12-30T17:48:15"/>
    <x v="0"/>
    <x v="0"/>
    <s v="8043258088"/>
    <s v="EXW"/>
    <d v="1899-12-30T00:20:01"/>
    <x v="866"/>
    <d v="1899-12-30T00:00:09"/>
    <s v="Granel"/>
    <s v="E001"/>
    <x v="2"/>
    <d v="1899-12-30T00:20:01"/>
    <d v="1899-12-30T00:19:52"/>
    <x v="11"/>
    <x v="2"/>
    <x v="1"/>
    <x v="2"/>
    <n v="0"/>
    <n v="0"/>
    <x v="0"/>
    <x v="2"/>
    <x v="1"/>
    <n v="0"/>
    <x v="0"/>
    <x v="1"/>
    <d v="1899-12-30T00:00:09"/>
    <d v="1899-12-30T00:00:09"/>
    <x v="0"/>
    <m/>
    <m/>
    <d v="1899-12-30T00:00:00"/>
    <d v="1899-12-30T00:20:01"/>
    <n v="3"/>
    <d v="1899-12-30T00:00:09"/>
    <n v="20.016666666676937"/>
    <x v="12"/>
    <x v="1"/>
  </r>
  <r>
    <x v="0"/>
    <s v="2025015149"/>
    <x v="0"/>
    <x v="118"/>
    <s v="E8408KLT"/>
    <d v="2025-02-25T00:00:00"/>
    <x v="2"/>
    <s v="3297"/>
    <x v="2"/>
    <s v="PA"/>
    <x v="1"/>
    <x v="0"/>
    <d v="2025-02-25T00:00:00"/>
    <d v="1899-12-30T17:04:16"/>
    <d v="2025-02-25T00:00:00"/>
    <d v="1899-12-30T17:04:24"/>
    <d v="2025-02-25T00:00:00"/>
    <d v="1899-12-30T17:53:05"/>
    <x v="0"/>
    <x v="0"/>
    <s v="8043258089"/>
    <s v="FBO"/>
    <d v="1899-12-30T00:48:49"/>
    <x v="867"/>
    <d v="1899-12-30T00:00:08"/>
    <s v="Granel"/>
    <s v="E001"/>
    <x v="2"/>
    <d v="1899-12-30T00:48:49"/>
    <d v="1899-12-30T00:48:41"/>
    <x v="11"/>
    <x v="2"/>
    <x v="1"/>
    <x v="2"/>
    <n v="0"/>
    <n v="0"/>
    <x v="0"/>
    <x v="2"/>
    <x v="1"/>
    <n v="0"/>
    <x v="0"/>
    <x v="0"/>
    <d v="1899-12-30T00:00:08"/>
    <d v="1899-12-30T00:00:08"/>
    <x v="0"/>
    <m/>
    <m/>
    <d v="1899-12-30T00:00:00"/>
    <d v="1899-12-30T00:48:49"/>
    <n v="3"/>
    <d v="1899-12-30T00:00:08"/>
    <n v="48.816666666662414"/>
    <x v="12"/>
    <x v="0"/>
  </r>
  <r>
    <x v="0"/>
    <s v="2025015148"/>
    <x v="0"/>
    <x v="327"/>
    <s v="E7597LTD"/>
    <d v="2025-02-25T00:00:00"/>
    <x v="2"/>
    <s v="3297"/>
    <x v="2"/>
    <s v="PA"/>
    <x v="1"/>
    <x v="0"/>
    <d v="2025-02-25T00:00:00"/>
    <d v="1899-12-30T17:02:39"/>
    <d v="2025-02-25T00:00:00"/>
    <d v="1899-12-30T17:03:18"/>
    <d v="2025-02-25T00:00:00"/>
    <d v="1899-12-30T18:04:17"/>
    <x v="0"/>
    <x v="0"/>
    <s v="8043258090"/>
    <s v="EXW"/>
    <d v="1899-12-30T01:01:38"/>
    <x v="868"/>
    <d v="1899-12-30T00:00:39"/>
    <s v="Granel"/>
    <s v="E001"/>
    <x v="1"/>
    <d v="1899-12-30T01:01:38"/>
    <d v="1899-12-30T01:00:59"/>
    <x v="11"/>
    <x v="2"/>
    <x v="1"/>
    <x v="2"/>
    <n v="0"/>
    <n v="0"/>
    <x v="0"/>
    <x v="2"/>
    <x v="1"/>
    <n v="0"/>
    <x v="0"/>
    <x v="0"/>
    <d v="1899-12-30T00:00:39"/>
    <d v="1899-12-30T00:00:39"/>
    <x v="0"/>
    <m/>
    <m/>
    <d v="1899-12-30T00:00:00"/>
    <d v="1899-12-30T01:01:38"/>
    <n v="3"/>
    <d v="1899-12-30T00:00:39"/>
    <n v="61.633333333339181"/>
    <x v="9"/>
    <x v="0"/>
  </r>
  <r>
    <x v="0"/>
    <s v="2025015152"/>
    <x v="0"/>
    <x v="143"/>
    <s v="E5943KXX"/>
    <d v="2025-02-25T00:00:00"/>
    <x v="2"/>
    <s v="3297"/>
    <x v="2"/>
    <s v="PA"/>
    <x v="1"/>
    <x v="0"/>
    <d v="2025-02-25T00:00:00"/>
    <d v="1899-12-30T17:08:23"/>
    <d v="2025-02-25T00:00:00"/>
    <d v="1899-12-30T17:08:31"/>
    <d v="2025-02-25T00:00:00"/>
    <d v="1899-12-30T18:11:07"/>
    <x v="0"/>
    <x v="0"/>
    <s v="8043258091"/>
    <s v="FBO"/>
    <d v="1899-12-30T01:02:44"/>
    <x v="869"/>
    <d v="1899-12-30T00:00:08"/>
    <s v="Granel"/>
    <s v="E001"/>
    <x v="2"/>
    <d v="1899-12-30T01:02:44"/>
    <d v="1899-12-30T01:02:36"/>
    <x v="11"/>
    <x v="2"/>
    <x v="1"/>
    <x v="2"/>
    <n v="0"/>
    <n v="0"/>
    <x v="0"/>
    <x v="2"/>
    <x v="1"/>
    <n v="0"/>
    <x v="0"/>
    <x v="0"/>
    <d v="1899-12-30T00:00:08"/>
    <d v="1899-12-30T00:00:08"/>
    <x v="0"/>
    <m/>
    <m/>
    <d v="1899-12-30T00:00:00"/>
    <d v="1899-12-30T01:02:44"/>
    <n v="3"/>
    <d v="1899-12-30T00:00:08"/>
    <n v="62.733333333340795"/>
    <x v="9"/>
    <x v="0"/>
  </r>
  <r>
    <x v="0"/>
    <s v="2025015166"/>
    <x v="0"/>
    <x v="183"/>
    <s v="E3043KFX"/>
    <d v="2025-02-25T00:00:00"/>
    <x v="2"/>
    <s v="3297"/>
    <x v="2"/>
    <s v="PA"/>
    <x v="1"/>
    <x v="0"/>
    <d v="2025-02-25T00:00:00"/>
    <d v="1899-12-30T17:34:47"/>
    <d v="2025-02-25T00:00:00"/>
    <d v="1899-12-30T17:34:55"/>
    <d v="2025-02-25T00:00:00"/>
    <d v="1899-12-30T18:24:04"/>
    <x v="0"/>
    <x v="0"/>
    <s v="8043258092"/>
    <s v="FBO"/>
    <d v="1899-12-30T00:49:17"/>
    <x v="870"/>
    <d v="1899-12-30T00:00:08"/>
    <s v="Granel"/>
    <s v="E001"/>
    <x v="2"/>
    <d v="1899-12-30T00:49:17"/>
    <d v="1899-12-30T00:49:09"/>
    <x v="11"/>
    <x v="2"/>
    <x v="1"/>
    <x v="2"/>
    <n v="0"/>
    <n v="0"/>
    <x v="0"/>
    <x v="2"/>
    <x v="1"/>
    <n v="0"/>
    <x v="0"/>
    <x v="0"/>
    <d v="1899-12-30T00:00:08"/>
    <d v="1899-12-30T00:00:08"/>
    <x v="0"/>
    <m/>
    <m/>
    <d v="1899-12-30T00:00:00"/>
    <d v="1899-12-30T00:49:17"/>
    <n v="3"/>
    <d v="1899-12-30T00:00:08"/>
    <n v="49.283333333323185"/>
    <x v="9"/>
    <x v="0"/>
  </r>
  <r>
    <x v="0"/>
    <s v="2025015150"/>
    <x v="0"/>
    <x v="179"/>
    <s v="E6103LDT"/>
    <d v="2025-02-25T00:00:00"/>
    <x v="2"/>
    <s v="3297"/>
    <x v="2"/>
    <s v="PA"/>
    <x v="1"/>
    <x v="0"/>
    <d v="2025-02-25T00:00:00"/>
    <d v="1899-12-30T17:05:34"/>
    <d v="2025-02-25T00:00:00"/>
    <d v="1899-12-30T17:05:43"/>
    <d v="2025-02-25T00:00:00"/>
    <d v="1899-12-30T18:27:52"/>
    <x v="0"/>
    <x v="0"/>
    <s v="8043258093"/>
    <s v="FBO"/>
    <d v="1899-12-30T01:22:18"/>
    <x v="871"/>
    <d v="1899-12-30T00:00:09"/>
    <s v="Granel"/>
    <s v="E001"/>
    <x v="2"/>
    <d v="1899-12-30T01:22:18"/>
    <d v="1899-12-30T01:22:09"/>
    <x v="11"/>
    <x v="2"/>
    <x v="1"/>
    <x v="2"/>
    <n v="0"/>
    <n v="0"/>
    <x v="0"/>
    <x v="2"/>
    <x v="1"/>
    <n v="0"/>
    <x v="0"/>
    <x v="0"/>
    <d v="1899-12-30T00:00:09"/>
    <d v="1899-12-30T00:00:09"/>
    <x v="0"/>
    <m/>
    <m/>
    <d v="1899-12-30T00:00:00"/>
    <d v="1899-12-30T01:22:18"/>
    <n v="3"/>
    <d v="1899-12-30T00:00:09"/>
    <n v="82.300000000003109"/>
    <x v="9"/>
    <x v="0"/>
  </r>
  <r>
    <x v="0"/>
    <s v="2025015155"/>
    <x v="0"/>
    <x v="161"/>
    <s v="E4262KXX"/>
    <d v="2025-02-25T00:00:00"/>
    <x v="2"/>
    <s v="3297"/>
    <x v="2"/>
    <s v="PA"/>
    <x v="1"/>
    <x v="0"/>
    <d v="2025-02-25T00:00:00"/>
    <d v="1899-12-30T17:14:06"/>
    <d v="2025-02-25T00:00:00"/>
    <d v="1899-12-30T17:14:14"/>
    <d v="2025-02-25T00:00:00"/>
    <d v="1899-12-30T18:55:22"/>
    <x v="0"/>
    <x v="0"/>
    <s v="8043258094"/>
    <s v="FBO"/>
    <d v="1899-12-30T01:41:16"/>
    <x v="872"/>
    <d v="1899-12-30T00:00:08"/>
    <s v="Granel"/>
    <s v="E001"/>
    <x v="2"/>
    <d v="1899-12-30T01:41:16"/>
    <d v="1899-12-30T01:41:08"/>
    <x v="11"/>
    <x v="2"/>
    <x v="1"/>
    <x v="2"/>
    <n v="0"/>
    <n v="0"/>
    <x v="0"/>
    <x v="2"/>
    <x v="1"/>
    <n v="0"/>
    <x v="0"/>
    <x v="2"/>
    <d v="1899-12-30T00:00:08"/>
    <d v="1899-12-30T00:00:08"/>
    <x v="0"/>
    <m/>
    <m/>
    <d v="1899-12-30T00:00:00"/>
    <d v="1899-12-30T01:41:16"/>
    <n v="3"/>
    <d v="1899-12-30T00:00:08"/>
    <n v="101.26666666666085"/>
    <x v="9"/>
    <x v="0"/>
  </r>
  <r>
    <x v="0"/>
    <s v="2025015181"/>
    <x v="0"/>
    <x v="328"/>
    <s v="E4691MGV"/>
    <d v="2025-02-25T00:00:00"/>
    <x v="2"/>
    <s v="3230"/>
    <x v="1"/>
    <s v="PA"/>
    <x v="2"/>
    <x v="0"/>
    <d v="2025-02-25T00:00:00"/>
    <d v="1899-12-30T18:26:27"/>
    <d v="2025-02-25T00:00:00"/>
    <d v="1899-12-30T18:26:36"/>
    <d v="2025-02-25T00:00:00"/>
    <d v="1899-12-30T19:05:05"/>
    <x v="0"/>
    <x v="0"/>
    <s v="8043258095"/>
    <s v="FBO"/>
    <d v="1899-12-30T00:38:38"/>
    <x v="194"/>
    <d v="1899-12-30T00:00:09"/>
    <s v="Ensacado"/>
    <s v="E002"/>
    <x v="2"/>
    <d v="1899-12-30T00:38:38"/>
    <d v="1899-12-30T00:38:29"/>
    <x v="8"/>
    <x v="2"/>
    <x v="1"/>
    <x v="1"/>
    <n v="0"/>
    <n v="0"/>
    <x v="0"/>
    <x v="1"/>
    <x v="1"/>
    <n v="0"/>
    <x v="0"/>
    <x v="1"/>
    <d v="1899-12-30T00:00:09"/>
    <d v="1899-12-30T00:00:09"/>
    <x v="0"/>
    <m/>
    <m/>
    <d v="1899-12-30T00:00:00"/>
    <d v="1899-12-30T00:38:38"/>
    <n v="3"/>
    <d v="1899-12-30T00:00:09"/>
    <n v="38.633333333328075"/>
    <x v="10"/>
    <x v="1"/>
  </r>
  <r>
    <x v="0"/>
    <s v="2025015183"/>
    <x v="0"/>
    <x v="146"/>
    <s v="E3039DBP"/>
    <d v="2025-02-25T00:00:00"/>
    <x v="2"/>
    <s v="3297"/>
    <x v="2"/>
    <s v="PA"/>
    <x v="1"/>
    <x v="0"/>
    <d v="2025-02-25T00:00:00"/>
    <d v="1899-12-30T18:35:01"/>
    <d v="2025-02-25T00:00:00"/>
    <d v="1899-12-30T18:35:10"/>
    <d v="2025-02-25T00:00:00"/>
    <d v="1899-12-30T19:17:37"/>
    <x v="0"/>
    <x v="0"/>
    <s v="8043258097"/>
    <s v="EXW"/>
    <d v="1899-12-30T00:42:36"/>
    <x v="873"/>
    <d v="1899-12-30T00:00:09"/>
    <s v="Granel"/>
    <s v="E001"/>
    <x v="1"/>
    <d v="1899-12-30T00:42:36"/>
    <d v="1899-12-30T00:42:27"/>
    <x v="8"/>
    <x v="2"/>
    <x v="1"/>
    <x v="2"/>
    <n v="0"/>
    <n v="0"/>
    <x v="0"/>
    <x v="2"/>
    <x v="1"/>
    <n v="0"/>
    <x v="0"/>
    <x v="1"/>
    <d v="1899-12-30T00:00:09"/>
    <d v="1899-12-30T00:00:09"/>
    <x v="0"/>
    <m/>
    <m/>
    <d v="1899-12-30T00:00:00"/>
    <d v="1899-12-30T00:42:36"/>
    <n v="3"/>
    <d v="1899-12-30T00:00:09"/>
    <n v="42.599999999995305"/>
    <x v="10"/>
    <x v="1"/>
  </r>
  <r>
    <x v="0"/>
    <s v="2025015184"/>
    <x v="0"/>
    <x v="136"/>
    <s v="E5792MTF"/>
    <d v="2025-02-25T00:00:00"/>
    <x v="2"/>
    <s v="3297"/>
    <x v="2"/>
    <s v="PA"/>
    <x v="1"/>
    <x v="0"/>
    <d v="2025-02-25T00:00:00"/>
    <d v="1899-12-30T18:57:39"/>
    <d v="2025-02-25T00:00:00"/>
    <d v="1899-12-30T18:57:48"/>
    <d v="2025-02-25T00:00:00"/>
    <d v="1899-12-30T19:30:06"/>
    <x v="0"/>
    <x v="0"/>
    <s v="8043258099"/>
    <s v="FBO"/>
    <d v="1899-12-30T00:32:27"/>
    <x v="874"/>
    <d v="1899-12-30T00:00:09"/>
    <s v="Granel"/>
    <s v="E001"/>
    <x v="2"/>
    <d v="1899-12-30T00:32:27"/>
    <d v="1899-12-30T00:32:18"/>
    <x v="8"/>
    <x v="2"/>
    <x v="1"/>
    <x v="2"/>
    <n v="0"/>
    <n v="0"/>
    <x v="0"/>
    <x v="2"/>
    <x v="1"/>
    <n v="0"/>
    <x v="0"/>
    <x v="1"/>
    <d v="1899-12-30T00:00:09"/>
    <d v="1899-12-30T00:00:09"/>
    <x v="0"/>
    <m/>
    <m/>
    <d v="1899-12-30T00:00:00"/>
    <d v="1899-12-30T00:32:27"/>
    <n v="3"/>
    <d v="1899-12-30T00:00:09"/>
    <n v="32.449999999996756"/>
    <x v="10"/>
    <x v="1"/>
  </r>
  <r>
    <x v="0"/>
    <s v="2025015186"/>
    <x v="0"/>
    <x v="316"/>
    <s v="E0309KYD"/>
    <d v="2025-02-25T00:00:00"/>
    <x v="2"/>
    <s v="3230"/>
    <x v="1"/>
    <s v="PA"/>
    <x v="2"/>
    <x v="0"/>
    <d v="2025-02-25T00:00:00"/>
    <d v="1899-12-30T19:01:15"/>
    <d v="2025-02-25T00:00:00"/>
    <d v="1899-12-30T19:01:25"/>
    <d v="2025-02-25T00:00:00"/>
    <d v="1899-12-30T19:34:39"/>
    <x v="0"/>
    <x v="0"/>
    <s v="8043258100"/>
    <s v="FBO"/>
    <d v="1899-12-30T00:33:24"/>
    <x v="875"/>
    <d v="1899-12-30T00:00:10"/>
    <s v="Ensacado"/>
    <s v="E002"/>
    <x v="2"/>
    <d v="1899-12-30T00:33:24"/>
    <d v="1899-12-30T00:33:14"/>
    <x v="12"/>
    <x v="2"/>
    <x v="1"/>
    <x v="1"/>
    <n v="0"/>
    <n v="0"/>
    <x v="0"/>
    <x v="1"/>
    <x v="1"/>
    <n v="0"/>
    <x v="0"/>
    <x v="1"/>
    <d v="1899-12-30T00:00:10"/>
    <d v="1899-12-30T00:00:10"/>
    <x v="0"/>
    <m/>
    <m/>
    <d v="1899-12-30T00:00:00"/>
    <d v="1899-12-30T00:33:24"/>
    <n v="3"/>
    <d v="1899-12-30T00:00:10"/>
    <n v="33.400000000007935"/>
    <x v="10"/>
    <x v="1"/>
  </r>
  <r>
    <x v="0"/>
    <s v="2025015192"/>
    <x v="0"/>
    <x v="115"/>
    <s v="E6366KCV"/>
    <d v="2025-02-26T00:00:00"/>
    <x v="2"/>
    <s v="3297"/>
    <x v="2"/>
    <s v="PA"/>
    <x v="1"/>
    <x v="0"/>
    <d v="2025-02-26T00:00:00"/>
    <d v="1899-12-30T05:16:54"/>
    <d v="2025-02-26T00:00:00"/>
    <d v="1899-12-30T05:17:24"/>
    <d v="2025-02-26T00:00:00"/>
    <d v="1899-12-30T05:42:10"/>
    <x v="0"/>
    <x v="0"/>
    <s v="8043258104"/>
    <s v="EXW"/>
    <d v="1899-12-30T00:25:16"/>
    <x v="628"/>
    <d v="1899-12-30T00:00:30"/>
    <s v="Granel"/>
    <s v="E001"/>
    <x v="1"/>
    <d v="1899-12-30T00:25:16"/>
    <d v="1899-12-30T00:24:46"/>
    <x v="0"/>
    <x v="3"/>
    <x v="1"/>
    <x v="2"/>
    <n v="0"/>
    <n v="0"/>
    <x v="0"/>
    <x v="2"/>
    <x v="1"/>
    <n v="0"/>
    <x v="0"/>
    <x v="1"/>
    <d v="1899-12-30T00:00:30"/>
    <d v="1899-12-30T00:00:30"/>
    <x v="0"/>
    <m/>
    <m/>
    <d v="1899-12-30T00:00:00"/>
    <d v="1899-12-30T00:25:16"/>
    <n v="4"/>
    <d v="1899-12-30T00:00:30"/>
    <n v="25.266666666672002"/>
    <x v="17"/>
    <x v="1"/>
  </r>
  <r>
    <x v="0"/>
    <s v="2025015207"/>
    <x v="0"/>
    <x v="329"/>
    <s v="E9189JXJ"/>
    <d v="2025-02-26T00:00:00"/>
    <x v="2"/>
    <s v="3232"/>
    <x v="4"/>
    <s v="PA"/>
    <x v="2"/>
    <x v="0"/>
    <d v="2025-02-26T00:00:00"/>
    <d v="1899-12-30T06:42:29"/>
    <d v="2025-02-26T00:00:00"/>
    <d v="1899-12-30T06:42:39"/>
    <d v="2025-02-26T00:00:00"/>
    <d v="1899-12-30T07:12:26"/>
    <x v="0"/>
    <x v="0"/>
    <s v="8043258111"/>
    <s v="FBO"/>
    <d v="1899-12-30T00:29:57"/>
    <x v="876"/>
    <d v="1899-12-30T00:00:10"/>
    <s v="Ensacado"/>
    <s v="E002"/>
    <x v="2"/>
    <d v="1899-12-30T00:29:57"/>
    <d v="1899-12-30T00:29:47"/>
    <x v="1"/>
    <x v="3"/>
    <x v="1"/>
    <x v="1"/>
    <n v="0"/>
    <n v="0"/>
    <x v="0"/>
    <x v="1"/>
    <x v="1"/>
    <n v="0"/>
    <x v="0"/>
    <x v="1"/>
    <d v="1899-12-30T00:00:10"/>
    <d v="1899-12-30T00:00:10"/>
    <x v="0"/>
    <m/>
    <m/>
    <d v="1899-12-30T00:00:00"/>
    <d v="1899-12-30T00:29:57"/>
    <n v="4"/>
    <d v="1899-12-30T00:00:10"/>
    <n v="29.950000000012754"/>
    <x v="1"/>
    <x v="1"/>
  </r>
  <r>
    <x v="0"/>
    <s v="2025015210"/>
    <x v="0"/>
    <x v="188"/>
    <s v="E7817JTR"/>
    <d v="2025-02-26T00:00:00"/>
    <x v="2"/>
    <s v="3297"/>
    <x v="2"/>
    <s v="PA"/>
    <x v="1"/>
    <x v="0"/>
    <d v="2025-02-26T00:00:00"/>
    <d v="1899-12-30T06:50:55"/>
    <d v="2025-02-26T00:00:00"/>
    <d v="1899-12-30T06:51:06"/>
    <d v="2025-02-26T00:00:00"/>
    <d v="1899-12-30T07:20:27"/>
    <x v="0"/>
    <x v="0"/>
    <s v="8043258113"/>
    <s v="EXW"/>
    <d v="1899-12-30T00:29:32"/>
    <x v="877"/>
    <d v="1899-12-30T00:00:11"/>
    <s v="Granel"/>
    <s v="E001"/>
    <x v="1"/>
    <d v="1899-12-30T00:29:32"/>
    <d v="1899-12-30T00:29:21"/>
    <x v="1"/>
    <x v="3"/>
    <x v="1"/>
    <x v="2"/>
    <n v="0"/>
    <n v="0"/>
    <x v="0"/>
    <x v="2"/>
    <x v="1"/>
    <n v="0"/>
    <x v="0"/>
    <x v="1"/>
    <d v="1899-12-30T00:00:11"/>
    <d v="1899-12-30T00:00:11"/>
    <x v="0"/>
    <m/>
    <m/>
    <d v="1899-12-30T00:00:00"/>
    <d v="1899-12-30T00:29:32"/>
    <n v="4"/>
    <d v="1899-12-30T00:00:11"/>
    <n v="29.533333333334404"/>
    <x v="1"/>
    <x v="1"/>
  </r>
  <r>
    <x v="0"/>
    <s v="2025015208"/>
    <x v="0"/>
    <x v="123"/>
    <s v="E3192JFJ"/>
    <d v="2025-02-26T00:00:00"/>
    <x v="2"/>
    <s v="3230"/>
    <x v="1"/>
    <s v="PA"/>
    <x v="2"/>
    <x v="0"/>
    <d v="2025-02-26T00:00:00"/>
    <d v="1899-12-30T06:44:58"/>
    <d v="2025-02-26T00:00:00"/>
    <d v="1899-12-30T06:45:08"/>
    <d v="2025-02-26T00:00:00"/>
    <d v="1899-12-30T07:33:20"/>
    <x v="0"/>
    <x v="0"/>
    <s v="8043258117"/>
    <s v="FBO"/>
    <d v="1899-12-30T00:48:22"/>
    <x v="878"/>
    <d v="1899-12-30T00:00:10"/>
    <s v="Ensacado"/>
    <s v="E002"/>
    <x v="2"/>
    <d v="1899-12-30T00:48:22"/>
    <d v="1899-12-30T00:48:12"/>
    <x v="1"/>
    <x v="3"/>
    <x v="1"/>
    <x v="1"/>
    <n v="0"/>
    <n v="0"/>
    <x v="0"/>
    <x v="1"/>
    <x v="1"/>
    <n v="0"/>
    <x v="0"/>
    <x v="0"/>
    <d v="1899-12-30T00:00:10"/>
    <d v="1899-12-30T00:00:10"/>
    <x v="0"/>
    <m/>
    <m/>
    <d v="1899-12-30T00:00:00"/>
    <d v="1899-12-30T00:48:22"/>
    <n v="4"/>
    <d v="1899-12-30T00:00:10"/>
    <n v="48.366666666662418"/>
    <x v="1"/>
    <x v="0"/>
  </r>
  <r>
    <x v="0"/>
    <s v="2025015215"/>
    <x v="0"/>
    <x v="172"/>
    <s v="E5067LBR"/>
    <d v="2025-02-26T00:00:00"/>
    <x v="2"/>
    <s v="3297"/>
    <x v="2"/>
    <s v="PA"/>
    <x v="1"/>
    <x v="0"/>
    <d v="2025-02-26T00:00:00"/>
    <d v="1899-12-30T07:04:44"/>
    <d v="2025-02-26T00:00:00"/>
    <d v="1899-12-30T07:05:16"/>
    <d v="2025-02-26T00:00:00"/>
    <d v="1899-12-30T07:35:11"/>
    <x v="0"/>
    <x v="0"/>
    <s v="8043258118"/>
    <s v="EXW"/>
    <d v="1899-12-30T00:30:27"/>
    <x v="142"/>
    <d v="1899-12-30T00:00:32"/>
    <s v="Granel"/>
    <s v="E001"/>
    <x v="1"/>
    <d v="1899-12-30T00:30:27"/>
    <d v="1899-12-30T00:29:55"/>
    <x v="2"/>
    <x v="3"/>
    <x v="1"/>
    <x v="2"/>
    <n v="0"/>
    <n v="0"/>
    <x v="0"/>
    <x v="2"/>
    <x v="1"/>
    <n v="0"/>
    <x v="0"/>
    <x v="1"/>
    <d v="1899-12-30T00:00:32"/>
    <d v="1899-12-30T00:00:32"/>
    <x v="0"/>
    <m/>
    <m/>
    <d v="1899-12-30T00:00:00"/>
    <d v="1899-12-30T00:30:27"/>
    <n v="4"/>
    <d v="1899-12-30T00:00:32"/>
    <n v="30.450000000009634"/>
    <x v="1"/>
    <x v="1"/>
  </r>
  <r>
    <x v="0"/>
    <s v="2025015217"/>
    <x v="0"/>
    <x v="330"/>
    <s v="E1430LTV"/>
    <d v="2025-02-26T00:00:00"/>
    <x v="2"/>
    <s v="3297"/>
    <x v="2"/>
    <s v="PA"/>
    <x v="1"/>
    <x v="0"/>
    <d v="2025-02-26T00:00:00"/>
    <d v="1899-12-30T07:09:18"/>
    <d v="2025-02-26T00:00:00"/>
    <d v="1899-12-30T07:10:02"/>
    <d v="2025-02-26T00:00:00"/>
    <d v="1899-12-30T07:39:28"/>
    <x v="0"/>
    <x v="0"/>
    <s v="8043258121"/>
    <s v="EXW"/>
    <d v="1899-12-30T00:30:10"/>
    <x v="560"/>
    <d v="1899-12-30T00:00:44"/>
    <s v="Granel"/>
    <s v="E001"/>
    <x v="1"/>
    <d v="1899-12-30T00:30:10"/>
    <d v="1899-12-30T00:29:26"/>
    <x v="2"/>
    <x v="3"/>
    <x v="1"/>
    <x v="2"/>
    <n v="0"/>
    <n v="0"/>
    <x v="0"/>
    <x v="2"/>
    <x v="1"/>
    <n v="0"/>
    <x v="0"/>
    <x v="1"/>
    <d v="1899-12-30T00:00:44"/>
    <d v="1899-12-30T00:00:44"/>
    <x v="0"/>
    <m/>
    <m/>
    <d v="1899-12-30T00:00:00"/>
    <d v="1899-12-30T00:30:10"/>
    <n v="4"/>
    <d v="1899-12-30T00:00:44"/>
    <n v="30.166666666660856"/>
    <x v="1"/>
    <x v="1"/>
  </r>
  <r>
    <x v="0"/>
    <s v="2025015225"/>
    <x v="0"/>
    <x v="331"/>
    <s v="E7369HDL"/>
    <d v="2025-02-26T00:00:00"/>
    <x v="2"/>
    <s v="3232"/>
    <x v="4"/>
    <s v="PA"/>
    <x v="2"/>
    <x v="0"/>
    <d v="2025-02-26T00:00:00"/>
    <d v="1899-12-30T07:24:19"/>
    <d v="2025-02-26T00:00:00"/>
    <d v="1899-12-30T07:24:30"/>
    <d v="2025-02-26T00:00:00"/>
    <d v="1899-12-30T07:50:24"/>
    <x v="0"/>
    <x v="0"/>
    <s v="8043258124"/>
    <s v="EXW"/>
    <d v="1899-12-30T00:26:05"/>
    <x v="879"/>
    <d v="1899-12-30T00:00:11"/>
    <s v="Ensacado"/>
    <s v="E002"/>
    <x v="1"/>
    <d v="1899-12-30T00:26:05"/>
    <d v="1899-12-30T00:25:54"/>
    <x v="2"/>
    <x v="3"/>
    <x v="1"/>
    <x v="1"/>
    <n v="0"/>
    <n v="0"/>
    <x v="0"/>
    <x v="1"/>
    <x v="1"/>
    <n v="0"/>
    <x v="0"/>
    <x v="1"/>
    <d v="1899-12-30T00:00:11"/>
    <d v="1899-12-30T00:00:11"/>
    <x v="0"/>
    <m/>
    <m/>
    <d v="1899-12-30T00:00:00"/>
    <d v="1899-12-30T00:26:05"/>
    <n v="4"/>
    <d v="1899-12-30T00:00:11"/>
    <n v="26.083333333339223"/>
    <x v="1"/>
    <x v="1"/>
  </r>
  <r>
    <x v="0"/>
    <s v="2025015232"/>
    <x v="0"/>
    <x v="165"/>
    <s v="E0709JPX"/>
    <d v="2025-02-26T00:00:00"/>
    <x v="2"/>
    <s v="3297"/>
    <x v="2"/>
    <s v="PA"/>
    <x v="1"/>
    <x v="0"/>
    <d v="2025-02-26T00:00:00"/>
    <d v="1899-12-30T07:40:04"/>
    <d v="2025-02-26T00:00:00"/>
    <d v="1899-12-30T07:40:15"/>
    <d v="2025-02-26T00:00:00"/>
    <d v="1899-12-30T08:08:19"/>
    <x v="0"/>
    <x v="0"/>
    <s v="8043258127"/>
    <s v="FBO"/>
    <d v="1899-12-30T00:28:15"/>
    <x v="354"/>
    <d v="1899-12-30T00:00:11"/>
    <s v="Granel"/>
    <s v="E001"/>
    <x v="2"/>
    <d v="1899-12-30T00:28:15"/>
    <d v="1899-12-30T00:28:04"/>
    <x v="2"/>
    <x v="3"/>
    <x v="1"/>
    <x v="2"/>
    <n v="0"/>
    <n v="0"/>
    <x v="0"/>
    <x v="2"/>
    <x v="1"/>
    <n v="0"/>
    <x v="0"/>
    <x v="1"/>
    <d v="1899-12-30T00:00:11"/>
    <d v="1899-12-30T00:00:11"/>
    <x v="0"/>
    <m/>
    <m/>
    <d v="1899-12-30T00:00:00"/>
    <d v="1899-12-30T00:28:15"/>
    <n v="4"/>
    <d v="1899-12-30T00:00:11"/>
    <n v="28.250000000006334"/>
    <x v="2"/>
    <x v="1"/>
  </r>
  <r>
    <x v="0"/>
    <s v="2025015259"/>
    <x v="0"/>
    <x v="171"/>
    <s v="E5397MMK"/>
    <d v="2025-02-26T00:00:00"/>
    <x v="2"/>
    <s v="3297"/>
    <x v="2"/>
    <s v="PA"/>
    <x v="1"/>
    <x v="0"/>
    <d v="2025-02-26T00:00:00"/>
    <d v="1899-12-30T08:16:39"/>
    <d v="2025-02-26T00:00:00"/>
    <d v="1899-12-30T08:16:59"/>
    <d v="2025-02-26T00:00:00"/>
    <d v="1899-12-30T08:43:33"/>
    <x v="0"/>
    <x v="0"/>
    <s v="8043258129"/>
    <s v="FBO"/>
    <d v="1899-12-30T00:26:54"/>
    <x v="285"/>
    <d v="1899-12-30T00:00:20"/>
    <s v="Granel"/>
    <s v="E001"/>
    <x v="2"/>
    <d v="1899-12-30T00:26:54"/>
    <d v="1899-12-30T00:26:34"/>
    <x v="3"/>
    <x v="3"/>
    <x v="1"/>
    <x v="2"/>
    <n v="0"/>
    <n v="0"/>
    <x v="0"/>
    <x v="2"/>
    <x v="1"/>
    <n v="0"/>
    <x v="0"/>
    <x v="1"/>
    <d v="1899-12-30T00:00:20"/>
    <d v="1899-12-30T00:00:20"/>
    <x v="0"/>
    <m/>
    <m/>
    <d v="1899-12-30T00:00:00"/>
    <d v="1899-12-30T00:26:54"/>
    <n v="4"/>
    <d v="1899-12-30T00:00:20"/>
    <n v="26.900000000006361"/>
    <x v="2"/>
    <x v="1"/>
  </r>
  <r>
    <x v="0"/>
    <s v="2025015257"/>
    <x v="0"/>
    <x v="153"/>
    <s v="E1800JBZ"/>
    <d v="2025-02-26T00:00:00"/>
    <x v="2"/>
    <s v="3297"/>
    <x v="2"/>
    <s v="PA"/>
    <x v="1"/>
    <x v="0"/>
    <d v="2025-02-26T00:00:00"/>
    <d v="1899-12-30T08:14:38"/>
    <d v="2025-02-26T00:00:00"/>
    <d v="1899-12-30T08:15:26"/>
    <d v="2025-02-26T00:00:00"/>
    <d v="1899-12-30T08:49:39"/>
    <x v="0"/>
    <x v="0"/>
    <s v="8043258130"/>
    <s v="FBO"/>
    <d v="1899-12-30T00:35:01"/>
    <x v="880"/>
    <d v="1899-12-30T00:00:48"/>
    <s v="Granel"/>
    <s v="E001"/>
    <x v="1"/>
    <d v="1899-12-30T00:35:01"/>
    <d v="1899-12-30T00:34:13"/>
    <x v="3"/>
    <x v="3"/>
    <x v="1"/>
    <x v="2"/>
    <n v="0"/>
    <n v="0"/>
    <x v="0"/>
    <x v="2"/>
    <x v="1"/>
    <n v="0"/>
    <x v="0"/>
    <x v="1"/>
    <d v="1899-12-30T00:00:48"/>
    <d v="1899-12-30T00:00:48"/>
    <x v="0"/>
    <m/>
    <m/>
    <d v="1899-12-30T00:00:00"/>
    <d v="1899-12-30T00:35:01"/>
    <n v="4"/>
    <d v="1899-12-30T00:00:48"/>
    <n v="35.016666666667213"/>
    <x v="2"/>
    <x v="1"/>
  </r>
  <r>
    <x v="0"/>
    <s v=""/>
    <x v="0"/>
    <x v="165"/>
    <s v="E0709JPX"/>
    <d v="2025-02-26T00:00:00"/>
    <x v="2"/>
    <s v="3297"/>
    <x v="2"/>
    <s v="PA"/>
    <x v="2"/>
    <x v="0"/>
    <d v="2025-02-26T00:00:00"/>
    <d v="1899-12-30T09:08:32"/>
    <d v="2025-02-26T00:00:00"/>
    <d v="1899-12-30T09:09:36"/>
    <d v="2025-02-26T00:00:00"/>
    <d v="1899-12-30T09:10:05"/>
    <x v="5"/>
    <x v="4"/>
    <s v="8043258131"/>
    <s v="EXW"/>
    <d v="1899-12-30T00:01:33"/>
    <x v="881"/>
    <d v="1899-12-30T00:01:04"/>
    <s v="Granel"/>
    <s v="E001"/>
    <x v="1"/>
    <d v="1899-12-30T00:01:33"/>
    <d v="1899-12-30T00:00:29"/>
    <x v="4"/>
    <x v="3"/>
    <x v="1"/>
    <x v="2"/>
    <n v="1"/>
    <n v="0"/>
    <x v="1"/>
    <x v="2"/>
    <x v="1"/>
    <n v="1"/>
    <x v="0"/>
    <x v="1"/>
    <d v="1899-12-30T00:01:04"/>
    <d v="1899-12-30T00:01:04"/>
    <x v="0"/>
    <m/>
    <m/>
    <d v="1899-12-30T00:00:00"/>
    <d v="1899-12-30T00:01:33"/>
    <n v="4"/>
    <d v="1899-12-30T00:01:04"/>
    <n v="1.5499999999872127"/>
    <x v="3"/>
    <x v="1"/>
  </r>
  <r>
    <x v="0"/>
    <s v="2025015263"/>
    <x v="0"/>
    <x v="152"/>
    <s v="E4097KNW"/>
    <d v="2025-02-26T00:00:00"/>
    <x v="2"/>
    <s v="3297"/>
    <x v="2"/>
    <s v="PA"/>
    <x v="1"/>
    <x v="0"/>
    <d v="2025-02-26T00:00:00"/>
    <d v="1899-12-30T08:21:33"/>
    <d v="2025-02-26T00:00:00"/>
    <d v="1899-12-30T08:21:42"/>
    <d v="2025-02-26T00:00:00"/>
    <d v="1899-12-30T09:10:19"/>
    <x v="0"/>
    <x v="0"/>
    <s v="8043258132"/>
    <s v="FBO"/>
    <d v="1899-12-30T00:48:46"/>
    <x v="882"/>
    <d v="1899-12-30T00:00:09"/>
    <s v="Granel"/>
    <s v="E001"/>
    <x v="2"/>
    <d v="1899-12-30T00:48:46"/>
    <d v="1899-12-30T00:48:37"/>
    <x v="3"/>
    <x v="3"/>
    <x v="1"/>
    <x v="2"/>
    <n v="0"/>
    <n v="0"/>
    <x v="0"/>
    <x v="2"/>
    <x v="1"/>
    <n v="0"/>
    <x v="0"/>
    <x v="0"/>
    <d v="1899-12-30T00:00:09"/>
    <d v="1899-12-30T00:00:09"/>
    <x v="0"/>
    <m/>
    <m/>
    <d v="1899-12-30T00:00:00"/>
    <d v="1899-12-30T00:48:46"/>
    <n v="4"/>
    <d v="1899-12-30T00:00:09"/>
    <n v="48.7666666666656"/>
    <x v="3"/>
    <x v="0"/>
  </r>
  <r>
    <x v="0"/>
    <s v="2025015282"/>
    <x v="0"/>
    <x v="332"/>
    <s v="E6172KZK"/>
    <d v="2025-02-26T00:00:00"/>
    <x v="2"/>
    <s v="3228"/>
    <x v="3"/>
    <s v="PA"/>
    <x v="5"/>
    <x v="0"/>
    <d v="2025-02-26T00:00:00"/>
    <d v="1899-12-30T08:54:24"/>
    <d v="2025-02-26T00:00:00"/>
    <d v="1899-12-30T08:54:34"/>
    <d v="2025-02-26T00:00:00"/>
    <d v="1899-12-30T09:19:14"/>
    <x v="0"/>
    <x v="0"/>
    <s v="8043258133"/>
    <s v="EXW"/>
    <d v="1899-12-30T00:24:50"/>
    <x v="883"/>
    <d v="1899-12-30T00:00:10"/>
    <s v="Granel"/>
    <s v="E001"/>
    <x v="1"/>
    <d v="1899-12-30T00:24:50"/>
    <d v="1899-12-30T00:24:40"/>
    <x v="3"/>
    <x v="3"/>
    <x v="1"/>
    <x v="2"/>
    <n v="0"/>
    <n v="0"/>
    <x v="0"/>
    <x v="2"/>
    <x v="1"/>
    <n v="0"/>
    <x v="0"/>
    <x v="1"/>
    <d v="1899-12-30T00:00:10"/>
    <d v="1899-12-30T00:00:10"/>
    <x v="0"/>
    <m/>
    <m/>
    <d v="1899-12-30T00:00:00"/>
    <d v="1899-12-30T00:24:50"/>
    <n v="4"/>
    <d v="1899-12-30T00:00:10"/>
    <n v="24.833333333332792"/>
    <x v="3"/>
    <x v="1"/>
  </r>
  <r>
    <x v="0"/>
    <s v="2025015294"/>
    <x v="0"/>
    <x v="333"/>
    <s v="E5397LVZ"/>
    <d v="2025-02-26T00:00:00"/>
    <x v="2"/>
    <s v="3230"/>
    <x v="1"/>
    <s v="PA"/>
    <x v="2"/>
    <x v="0"/>
    <d v="2025-02-26T00:00:00"/>
    <d v="1899-12-30T09:11:55"/>
    <d v="2025-02-26T00:00:00"/>
    <d v="1899-12-30T09:12:09"/>
    <d v="2025-02-26T00:00:00"/>
    <d v="1899-12-30T09:41:24"/>
    <x v="0"/>
    <x v="0"/>
    <s v="8043258136"/>
    <s v="EXW"/>
    <d v="1899-12-30T00:29:29"/>
    <x v="884"/>
    <d v="1899-12-30T00:00:14"/>
    <s v="Ensacado"/>
    <s v="E002"/>
    <x v="1"/>
    <d v="1899-12-30T00:29:29"/>
    <d v="1899-12-30T00:29:15"/>
    <x v="4"/>
    <x v="3"/>
    <x v="1"/>
    <x v="1"/>
    <n v="0"/>
    <n v="0"/>
    <x v="0"/>
    <x v="1"/>
    <x v="1"/>
    <n v="0"/>
    <x v="0"/>
    <x v="1"/>
    <d v="1899-12-30T00:00:14"/>
    <d v="1899-12-30T00:00:14"/>
    <x v="0"/>
    <m/>
    <m/>
    <d v="1899-12-30T00:00:00"/>
    <d v="1899-12-30T00:29:29"/>
    <n v="4"/>
    <d v="1899-12-30T00:00:14"/>
    <n v="29.483333333337594"/>
    <x v="3"/>
    <x v="1"/>
  </r>
  <r>
    <x v="0"/>
    <s v="2025015309"/>
    <x v="0"/>
    <x v="132"/>
    <s v="E3440LKV"/>
    <d v="2025-02-26T00:00:00"/>
    <x v="2"/>
    <s v="3228"/>
    <x v="3"/>
    <s v="PA"/>
    <x v="4"/>
    <x v="0"/>
    <d v="2025-02-26T00:00:00"/>
    <d v="1899-12-30T09:34:49"/>
    <d v="2025-02-26T00:00:00"/>
    <d v="1899-12-30T09:35:00"/>
    <d v="2025-02-26T00:00:00"/>
    <d v="1899-12-30T10:16:04"/>
    <x v="0"/>
    <x v="0"/>
    <s v="8043258142"/>
    <s v="FBO"/>
    <d v="1899-12-30T00:41:15"/>
    <x v="885"/>
    <d v="1899-12-30T00:00:11"/>
    <s v="Granel"/>
    <s v="E001"/>
    <x v="2"/>
    <d v="1899-12-30T00:41:15"/>
    <d v="1899-12-30T00:41:04"/>
    <x v="4"/>
    <x v="3"/>
    <x v="1"/>
    <x v="2"/>
    <n v="0"/>
    <n v="0"/>
    <x v="0"/>
    <x v="2"/>
    <x v="1"/>
    <n v="0"/>
    <x v="0"/>
    <x v="1"/>
    <d v="1899-12-30T00:00:11"/>
    <d v="1899-12-30T00:00:11"/>
    <x v="0"/>
    <m/>
    <m/>
    <d v="1899-12-30T00:00:00"/>
    <d v="1899-12-30T00:41:15"/>
    <n v="4"/>
    <d v="1899-12-30T00:00:11"/>
    <n v="41.249999999995254"/>
    <x v="4"/>
    <x v="1"/>
  </r>
  <r>
    <x v="0"/>
    <s v="2025015333"/>
    <x v="0"/>
    <x v="334"/>
    <s v="E2316HYF"/>
    <d v="2025-02-26T00:00:00"/>
    <x v="2"/>
    <s v="3232"/>
    <x v="4"/>
    <s v="PA"/>
    <x v="2"/>
    <x v="0"/>
    <d v="2025-02-26T00:00:00"/>
    <d v="1899-12-30T10:12:32"/>
    <d v="2025-02-26T00:00:00"/>
    <d v="1899-12-30T10:12:42"/>
    <d v="2025-02-26T00:00:00"/>
    <d v="1899-12-30T10:34:58"/>
    <x v="0"/>
    <x v="0"/>
    <s v="8043258143"/>
    <s v="EXW"/>
    <d v="1899-12-30T00:22:26"/>
    <x v="130"/>
    <d v="1899-12-30T00:00:10"/>
    <s v="Ensacado"/>
    <s v="E002"/>
    <x v="1"/>
    <d v="1899-12-30T00:22:26"/>
    <d v="1899-12-30T00:22:16"/>
    <x v="5"/>
    <x v="3"/>
    <x v="1"/>
    <x v="1"/>
    <n v="0"/>
    <n v="0"/>
    <x v="0"/>
    <x v="1"/>
    <x v="1"/>
    <n v="0"/>
    <x v="0"/>
    <x v="1"/>
    <d v="1899-12-30T00:00:10"/>
    <d v="1899-12-30T00:00:10"/>
    <x v="0"/>
    <m/>
    <m/>
    <d v="1899-12-30T00:00:00"/>
    <d v="1899-12-30T00:22:26"/>
    <n v="4"/>
    <d v="1899-12-30T00:00:10"/>
    <n v="22.433333333328019"/>
    <x v="4"/>
    <x v="1"/>
  </r>
  <r>
    <x v="0"/>
    <s v="2025015343"/>
    <x v="0"/>
    <x v="124"/>
    <s v="E3179MJG"/>
    <d v="2025-02-26T00:00:00"/>
    <x v="2"/>
    <s v="3228"/>
    <x v="3"/>
    <s v="PA"/>
    <x v="4"/>
    <x v="0"/>
    <d v="2025-02-26T00:00:00"/>
    <d v="1899-12-30T10:29:21"/>
    <d v="2025-02-26T00:00:00"/>
    <d v="1899-12-30T10:29:30"/>
    <d v="2025-02-26T00:00:00"/>
    <d v="1899-12-30T10:57:51"/>
    <x v="0"/>
    <x v="0"/>
    <s v="8043258147"/>
    <s v="FBO"/>
    <d v="1899-12-30T00:28:30"/>
    <x v="886"/>
    <d v="1899-12-30T00:00:09"/>
    <s v="Granel"/>
    <s v="E001"/>
    <x v="2"/>
    <d v="1899-12-30T00:28:30"/>
    <d v="1899-12-30T00:28:21"/>
    <x v="5"/>
    <x v="3"/>
    <x v="1"/>
    <x v="2"/>
    <n v="0"/>
    <n v="0"/>
    <x v="0"/>
    <x v="2"/>
    <x v="1"/>
    <n v="0"/>
    <x v="0"/>
    <x v="1"/>
    <d v="1899-12-30T00:00:09"/>
    <d v="1899-12-30T00:00:09"/>
    <x v="0"/>
    <m/>
    <m/>
    <d v="1899-12-30T00:00:00"/>
    <d v="1899-12-30T00:28:30"/>
    <n v="4"/>
    <d v="1899-12-30T00:00:09"/>
    <n v="28.500000000004853"/>
    <x v="4"/>
    <x v="1"/>
  </r>
  <r>
    <x v="0"/>
    <s v="2025015332"/>
    <x v="0"/>
    <x v="164"/>
    <s v="E4874GCT"/>
    <d v="2025-02-26T00:00:00"/>
    <x v="2"/>
    <s v="3297"/>
    <x v="2"/>
    <s v="PA"/>
    <x v="1"/>
    <x v="0"/>
    <d v="2025-02-26T00:00:00"/>
    <d v="1899-12-30T10:11:12"/>
    <d v="2025-02-26T00:00:00"/>
    <d v="1899-12-30T10:12:09"/>
    <d v="2025-02-26T00:00:00"/>
    <d v="1899-12-30T10:59:51"/>
    <x v="0"/>
    <x v="0"/>
    <s v="8043258149"/>
    <s v="EXW"/>
    <d v="1899-12-30T00:48:39"/>
    <x v="887"/>
    <d v="1899-12-30T00:00:57"/>
    <s v="Granel"/>
    <s v="E001"/>
    <x v="1"/>
    <d v="1899-12-30T00:48:39"/>
    <d v="1899-12-30T00:47:42"/>
    <x v="5"/>
    <x v="3"/>
    <x v="1"/>
    <x v="2"/>
    <n v="0"/>
    <n v="0"/>
    <x v="0"/>
    <x v="2"/>
    <x v="1"/>
    <n v="0"/>
    <x v="0"/>
    <x v="0"/>
    <d v="1899-12-30T00:00:57"/>
    <d v="1899-12-30T00:00:57"/>
    <x v="0"/>
    <m/>
    <m/>
    <d v="1899-12-30T00:00:00"/>
    <d v="1899-12-30T00:48:39"/>
    <n v="4"/>
    <d v="1899-12-30T00:00:57"/>
    <n v="48.650000000011197"/>
    <x v="4"/>
    <x v="0"/>
  </r>
  <r>
    <x v="0"/>
    <s v="2025015336"/>
    <x v="0"/>
    <x v="335"/>
    <s v="E6539CRT"/>
    <d v="2025-02-26T00:00:00"/>
    <x v="2"/>
    <s v="3230"/>
    <x v="1"/>
    <s v="PA"/>
    <x v="2"/>
    <x v="0"/>
    <d v="2025-02-26T00:00:00"/>
    <d v="1899-12-30T10:17:38"/>
    <d v="2025-02-26T00:00:00"/>
    <d v="1899-12-30T10:17:47"/>
    <d v="2025-02-26T00:00:00"/>
    <d v="1899-12-30T11:01:23"/>
    <x v="0"/>
    <x v="0"/>
    <s v="8043258150"/>
    <s v="EXW"/>
    <d v="1899-12-30T00:43:45"/>
    <x v="888"/>
    <d v="1899-12-30T00:00:09"/>
    <s v="Ensacado"/>
    <s v="E002"/>
    <x v="1"/>
    <d v="1899-12-30T00:43:45"/>
    <d v="1899-12-30T00:43:36"/>
    <x v="5"/>
    <x v="3"/>
    <x v="1"/>
    <x v="1"/>
    <n v="0"/>
    <n v="0"/>
    <x v="0"/>
    <x v="1"/>
    <x v="1"/>
    <n v="0"/>
    <x v="0"/>
    <x v="1"/>
    <d v="1899-12-30T00:00:09"/>
    <d v="1899-12-30T00:00:09"/>
    <x v="0"/>
    <m/>
    <m/>
    <d v="1899-12-30T00:00:00"/>
    <d v="1899-12-30T00:43:45"/>
    <n v="4"/>
    <d v="1899-12-30T00:00:09"/>
    <n v="43.74999999999357"/>
    <x v="5"/>
    <x v="1"/>
  </r>
  <r>
    <x v="0"/>
    <s v="2025015340"/>
    <x v="0"/>
    <x v="336"/>
    <m/>
    <d v="2025-02-26T00:00:00"/>
    <x v="2"/>
    <s v="3230"/>
    <x v="1"/>
    <s v="PA"/>
    <x v="2"/>
    <x v="0"/>
    <d v="2025-02-26T00:00:00"/>
    <d v="1899-12-30T10:25:11"/>
    <d v="2025-02-26T00:00:00"/>
    <d v="1899-12-30T10:25:21"/>
    <d v="2025-02-26T00:00:00"/>
    <d v="1899-12-30T11:03:48"/>
    <x v="0"/>
    <x v="0"/>
    <s v="8043258151"/>
    <s v="EXW"/>
    <d v="1899-12-30T00:38:37"/>
    <x v="889"/>
    <d v="1899-12-30T00:00:10"/>
    <s v="Ensacado"/>
    <s v="E002"/>
    <x v="1"/>
    <d v="1899-12-30T00:38:37"/>
    <d v="1899-12-30T00:38:27"/>
    <x v="5"/>
    <x v="3"/>
    <x v="1"/>
    <x v="1"/>
    <n v="0"/>
    <n v="0"/>
    <x v="0"/>
    <x v="1"/>
    <x v="1"/>
    <n v="0"/>
    <x v="0"/>
    <x v="1"/>
    <d v="1899-12-30T00:00:10"/>
    <d v="1899-12-30T00:00:10"/>
    <x v="0"/>
    <m/>
    <m/>
    <d v="1899-12-30T00:00:00"/>
    <d v="1899-12-30T00:38:37"/>
    <n v="4"/>
    <d v="1899-12-30T00:00:10"/>
    <n v="38.616666666667214"/>
    <x v="5"/>
    <x v="1"/>
  </r>
  <r>
    <x v="0"/>
    <s v="2025015348"/>
    <x v="0"/>
    <x v="155"/>
    <s v="E0438GVW"/>
    <d v="2025-02-26T00:00:00"/>
    <x v="2"/>
    <s v="3297"/>
    <x v="2"/>
    <s v="PA"/>
    <x v="1"/>
    <x v="0"/>
    <d v="2025-02-26T00:00:00"/>
    <d v="1899-12-30T10:38:59"/>
    <d v="2025-02-26T00:00:00"/>
    <d v="1899-12-30T10:39:10"/>
    <d v="2025-02-26T00:00:00"/>
    <d v="1899-12-30T11:05:24"/>
    <x v="0"/>
    <x v="0"/>
    <s v="8043258152"/>
    <s v="EXW"/>
    <d v="1899-12-30T00:26:25"/>
    <x v="890"/>
    <d v="1899-12-30T00:00:11"/>
    <s v="Granel"/>
    <s v="E001"/>
    <x v="1"/>
    <d v="1899-12-30T00:26:25"/>
    <d v="1899-12-30T00:26:14"/>
    <x v="5"/>
    <x v="3"/>
    <x v="1"/>
    <x v="2"/>
    <n v="0"/>
    <n v="0"/>
    <x v="0"/>
    <x v="2"/>
    <x v="1"/>
    <n v="0"/>
    <x v="0"/>
    <x v="1"/>
    <d v="1899-12-30T00:00:11"/>
    <d v="1899-12-30T00:00:11"/>
    <x v="0"/>
    <m/>
    <m/>
    <d v="1899-12-30T00:00:00"/>
    <d v="1899-12-30T00:26:25"/>
    <n v="4"/>
    <d v="1899-12-30T00:00:11"/>
    <n v="26.416666666656035"/>
    <x v="5"/>
    <x v="1"/>
  </r>
  <r>
    <x v="0"/>
    <s v="2025015351"/>
    <x v="0"/>
    <x v="161"/>
    <s v="E4262KXX"/>
    <d v="2025-02-26T00:00:00"/>
    <x v="2"/>
    <s v="3297"/>
    <x v="2"/>
    <s v="PA"/>
    <x v="1"/>
    <x v="0"/>
    <d v="2025-02-26T00:00:00"/>
    <d v="1899-12-30T10:41:47"/>
    <d v="2025-02-26T00:00:00"/>
    <d v="1899-12-30T10:41:57"/>
    <d v="2025-02-26T00:00:00"/>
    <d v="1899-12-30T11:18:53"/>
    <x v="0"/>
    <x v="0"/>
    <s v="8043258155"/>
    <s v="FBO"/>
    <d v="1899-12-30T00:37:06"/>
    <x v="891"/>
    <d v="1899-12-30T00:00:10"/>
    <s v="Granel"/>
    <s v="E001"/>
    <x v="2"/>
    <d v="1899-12-30T00:37:06"/>
    <d v="1899-12-30T00:36:56"/>
    <x v="5"/>
    <x v="3"/>
    <x v="1"/>
    <x v="2"/>
    <n v="0"/>
    <n v="0"/>
    <x v="0"/>
    <x v="2"/>
    <x v="1"/>
    <n v="0"/>
    <x v="0"/>
    <x v="1"/>
    <d v="1899-12-30T00:00:10"/>
    <d v="1899-12-30T00:00:10"/>
    <x v="0"/>
    <m/>
    <m/>
    <d v="1899-12-30T00:00:00"/>
    <d v="1899-12-30T00:37:06"/>
    <n v="4"/>
    <d v="1899-12-30T00:00:10"/>
    <n v="37.100000000001565"/>
    <x v="5"/>
    <x v="1"/>
  </r>
  <r>
    <x v="0"/>
    <s v="2025015361"/>
    <x v="0"/>
    <x v="337"/>
    <s v="E8974JFH"/>
    <d v="2025-02-26T00:00:00"/>
    <x v="2"/>
    <s v="3230"/>
    <x v="1"/>
    <s v="PA"/>
    <x v="2"/>
    <x v="0"/>
    <d v="2025-02-26T00:00:00"/>
    <d v="1899-12-30T10:50:22"/>
    <d v="2025-02-26T00:00:00"/>
    <d v="1899-12-30T10:51:18"/>
    <d v="2025-02-26T00:00:00"/>
    <d v="1899-12-30T11:22:45"/>
    <x v="0"/>
    <x v="0"/>
    <s v="8043258157"/>
    <s v="EXW"/>
    <d v="1899-12-30T00:32:23"/>
    <x v="892"/>
    <d v="1899-12-30T00:00:56"/>
    <s v="Ensacado"/>
    <s v="E002"/>
    <x v="1"/>
    <d v="1899-12-30T00:32:23"/>
    <d v="1899-12-30T00:31:27"/>
    <x v="5"/>
    <x v="3"/>
    <x v="1"/>
    <x v="1"/>
    <n v="0"/>
    <n v="0"/>
    <x v="0"/>
    <x v="1"/>
    <x v="1"/>
    <n v="0"/>
    <x v="0"/>
    <x v="1"/>
    <d v="1899-12-30T00:00:56"/>
    <d v="1899-12-30T00:00:56"/>
    <x v="0"/>
    <m/>
    <m/>
    <d v="1899-12-30T00:00:00"/>
    <d v="1899-12-30T00:32:23"/>
    <n v="4"/>
    <d v="1899-12-30T00:00:56"/>
    <n v="32.383333333324778"/>
    <x v="5"/>
    <x v="1"/>
  </r>
  <r>
    <x v="0"/>
    <s v="2025015352"/>
    <x v="0"/>
    <x v="188"/>
    <s v="E7817JTR"/>
    <d v="2025-02-26T00:00:00"/>
    <x v="2"/>
    <s v="3297"/>
    <x v="2"/>
    <s v="PA"/>
    <x v="1"/>
    <x v="0"/>
    <d v="2025-02-26T00:00:00"/>
    <d v="1899-12-30T10:42:35"/>
    <d v="2025-02-26T00:00:00"/>
    <d v="1899-12-30T10:42:45"/>
    <d v="2025-02-26T00:00:00"/>
    <d v="1899-12-30T11:32:51"/>
    <x v="0"/>
    <x v="0"/>
    <s v="8043258159"/>
    <s v="EXW"/>
    <d v="1899-12-30T00:50:16"/>
    <x v="893"/>
    <d v="1899-12-30T00:00:10"/>
    <s v="Granel"/>
    <s v="E001"/>
    <x v="1"/>
    <d v="1899-12-30T00:50:16"/>
    <d v="1899-12-30T00:50:06"/>
    <x v="5"/>
    <x v="3"/>
    <x v="1"/>
    <x v="2"/>
    <n v="0"/>
    <n v="0"/>
    <x v="0"/>
    <x v="2"/>
    <x v="1"/>
    <n v="0"/>
    <x v="0"/>
    <x v="0"/>
    <d v="1899-12-30T00:00:10"/>
    <d v="1899-12-30T00:00:10"/>
    <x v="0"/>
    <m/>
    <m/>
    <d v="1899-12-30T00:00:00"/>
    <d v="1899-12-30T00:50:16"/>
    <n v="4"/>
    <d v="1899-12-30T00:00:10"/>
    <n v="50.266666666656"/>
    <x v="5"/>
    <x v="0"/>
  </r>
  <r>
    <x v="0"/>
    <s v="2025015363"/>
    <x v="0"/>
    <x v="116"/>
    <s v="E1651JFK"/>
    <d v="2025-02-26T00:00:00"/>
    <x v="2"/>
    <s v="3297"/>
    <x v="2"/>
    <s v="PA"/>
    <x v="1"/>
    <x v="0"/>
    <d v="2025-02-26T00:00:00"/>
    <d v="1899-12-30T10:52:31"/>
    <d v="2025-02-26T00:00:00"/>
    <d v="1899-12-30T10:52:41"/>
    <d v="2025-02-26T00:00:00"/>
    <d v="1899-12-30T11:34:00"/>
    <x v="0"/>
    <x v="0"/>
    <s v="8043258160"/>
    <s v="EXW"/>
    <d v="1899-12-30T00:41:29"/>
    <x v="894"/>
    <d v="1899-12-30T00:00:10"/>
    <s v="Granel"/>
    <s v="E001"/>
    <x v="1"/>
    <d v="1899-12-30T00:41:29"/>
    <d v="1899-12-30T00:41:19"/>
    <x v="5"/>
    <x v="3"/>
    <x v="1"/>
    <x v="2"/>
    <n v="0"/>
    <n v="0"/>
    <x v="0"/>
    <x v="2"/>
    <x v="1"/>
    <n v="0"/>
    <x v="0"/>
    <x v="1"/>
    <d v="1899-12-30T00:00:10"/>
    <d v="1899-12-30T00:00:10"/>
    <x v="0"/>
    <m/>
    <m/>
    <d v="1899-12-30T00:00:00"/>
    <d v="1899-12-30T00:41:29"/>
    <n v="4"/>
    <d v="1899-12-30T00:00:10"/>
    <n v="41.483333333332837"/>
    <x v="5"/>
    <x v="1"/>
  </r>
  <r>
    <x v="0"/>
    <s v="2025015378"/>
    <x v="0"/>
    <x v="115"/>
    <s v="E6366KCV"/>
    <d v="2025-02-26T00:00:00"/>
    <x v="2"/>
    <s v="3297"/>
    <x v="2"/>
    <s v="PA"/>
    <x v="1"/>
    <x v="0"/>
    <d v="2025-02-26T00:00:00"/>
    <d v="1899-12-30T11:15:44"/>
    <d v="2025-02-26T00:00:00"/>
    <d v="1899-12-30T11:15:55"/>
    <d v="2025-02-26T00:00:00"/>
    <d v="1899-12-30T11:47:54"/>
    <x v="0"/>
    <x v="0"/>
    <s v="8043258162"/>
    <s v="EXW"/>
    <d v="1899-12-30T00:32:10"/>
    <x v="486"/>
    <d v="1899-12-30T00:00:11"/>
    <s v="Granel"/>
    <s v="E001"/>
    <x v="1"/>
    <d v="1899-12-30T00:32:10"/>
    <d v="1899-12-30T00:31:59"/>
    <x v="9"/>
    <x v="3"/>
    <x v="1"/>
    <x v="2"/>
    <n v="0"/>
    <n v="0"/>
    <x v="0"/>
    <x v="2"/>
    <x v="1"/>
    <n v="0"/>
    <x v="0"/>
    <x v="1"/>
    <d v="1899-12-30T00:00:11"/>
    <d v="1899-12-30T00:00:11"/>
    <x v="0"/>
    <m/>
    <m/>
    <d v="1899-12-30T00:00:00"/>
    <d v="1899-12-30T00:32:10"/>
    <n v="4"/>
    <d v="1899-12-30T00:00:11"/>
    <n v="32.166666666662451"/>
    <x v="5"/>
    <x v="1"/>
  </r>
  <r>
    <x v="0"/>
    <s v="2025015372"/>
    <x v="0"/>
    <x v="331"/>
    <s v="E7369HDL"/>
    <d v="2025-02-26T00:00:00"/>
    <x v="2"/>
    <s v="3232"/>
    <x v="4"/>
    <s v="PA"/>
    <x v="2"/>
    <x v="0"/>
    <d v="2025-02-26T00:00:00"/>
    <d v="1899-12-30T11:11:46"/>
    <d v="2025-02-26T00:00:00"/>
    <d v="1899-12-30T11:11:57"/>
    <d v="2025-02-26T00:00:00"/>
    <d v="1899-12-30T11:55:34"/>
    <x v="0"/>
    <x v="0"/>
    <s v="8043258164"/>
    <s v="EXW"/>
    <d v="1899-12-30T00:43:48"/>
    <x v="259"/>
    <d v="1899-12-30T00:00:11"/>
    <s v="Ensacado"/>
    <s v="E002"/>
    <x v="1"/>
    <d v="1899-12-30T00:43:48"/>
    <d v="1899-12-30T00:43:37"/>
    <x v="9"/>
    <x v="3"/>
    <x v="1"/>
    <x v="1"/>
    <n v="0"/>
    <n v="0"/>
    <x v="0"/>
    <x v="1"/>
    <x v="1"/>
    <n v="0"/>
    <x v="0"/>
    <x v="1"/>
    <d v="1899-12-30T00:00:11"/>
    <d v="1899-12-30T00:00:11"/>
    <x v="0"/>
    <m/>
    <m/>
    <d v="1899-12-30T00:00:00"/>
    <d v="1899-12-30T00:43:48"/>
    <n v="4"/>
    <d v="1899-12-30T00:00:11"/>
    <n v="43.800000000004765"/>
    <x v="5"/>
    <x v="1"/>
  </r>
  <r>
    <x v="0"/>
    <s v="2025015375"/>
    <x v="0"/>
    <x v="143"/>
    <s v="E5943KXX"/>
    <d v="2025-02-26T00:00:00"/>
    <x v="2"/>
    <s v="3297"/>
    <x v="2"/>
    <s v="PA"/>
    <x v="1"/>
    <x v="0"/>
    <d v="2025-02-26T00:00:00"/>
    <d v="1899-12-30T11:14:14"/>
    <d v="2025-02-26T00:00:00"/>
    <d v="1899-12-30T11:14:24"/>
    <d v="2025-02-26T00:00:00"/>
    <d v="1899-12-30T11:58:54"/>
    <x v="0"/>
    <x v="0"/>
    <s v="8043258166"/>
    <s v="FBO"/>
    <d v="1899-12-30T00:44:40"/>
    <x v="471"/>
    <d v="1899-12-30T00:00:10"/>
    <s v="Granel"/>
    <s v="E001"/>
    <x v="2"/>
    <d v="1899-12-30T00:44:40"/>
    <d v="1899-12-30T00:44:30"/>
    <x v="9"/>
    <x v="3"/>
    <x v="1"/>
    <x v="2"/>
    <n v="0"/>
    <n v="0"/>
    <x v="0"/>
    <x v="2"/>
    <x v="1"/>
    <n v="0"/>
    <x v="0"/>
    <x v="1"/>
    <d v="1899-12-30T00:00:10"/>
    <d v="1899-12-30T00:00:10"/>
    <x v="0"/>
    <m/>
    <m/>
    <d v="1899-12-30T00:00:00"/>
    <d v="1899-12-30T00:44:40"/>
    <n v="4"/>
    <d v="1899-12-30T00:00:10"/>
    <n v="44.666666666668796"/>
    <x v="5"/>
    <x v="1"/>
  </r>
  <r>
    <x v="0"/>
    <s v="2025015392"/>
    <x v="0"/>
    <x v="146"/>
    <s v="E3039DBP"/>
    <d v="2025-02-26T00:00:00"/>
    <x v="2"/>
    <s v="3297"/>
    <x v="2"/>
    <s v="PA"/>
    <x v="1"/>
    <x v="0"/>
    <d v="2025-02-26T00:00:00"/>
    <d v="1899-12-30T11:30:49"/>
    <d v="2025-02-26T00:00:00"/>
    <d v="1899-12-30T11:31:01"/>
    <d v="2025-02-26T00:00:00"/>
    <d v="1899-12-30T12:04:41"/>
    <x v="0"/>
    <x v="0"/>
    <s v="8043258168"/>
    <s v="EXW"/>
    <d v="1899-12-30T00:33:52"/>
    <x v="498"/>
    <d v="1899-12-30T00:00:12"/>
    <s v="Granel"/>
    <s v="E001"/>
    <x v="1"/>
    <d v="1899-12-30T00:33:52"/>
    <d v="1899-12-30T00:33:40"/>
    <x v="9"/>
    <x v="3"/>
    <x v="1"/>
    <x v="2"/>
    <n v="0"/>
    <n v="0"/>
    <x v="0"/>
    <x v="2"/>
    <x v="1"/>
    <n v="0"/>
    <x v="0"/>
    <x v="1"/>
    <d v="1899-12-30T00:00:12"/>
    <d v="1899-12-30T00:00:12"/>
    <x v="0"/>
    <m/>
    <m/>
    <d v="1899-12-30T00:00:00"/>
    <d v="1899-12-30T00:33:52"/>
    <n v="4"/>
    <d v="1899-12-30T00:00:12"/>
    <n v="33.866666666654481"/>
    <x v="11"/>
    <x v="1"/>
  </r>
  <r>
    <x v="0"/>
    <s v="2025015402"/>
    <x v="0"/>
    <x v="338"/>
    <s v="E7944KGS"/>
    <d v="2025-02-26T00:00:00"/>
    <x v="2"/>
    <s v="3228"/>
    <x v="3"/>
    <s v="PA"/>
    <x v="5"/>
    <x v="0"/>
    <d v="2025-02-26T00:00:00"/>
    <d v="1899-12-30T11:42:27"/>
    <d v="2025-02-26T00:00:00"/>
    <d v="1899-12-30T11:42:36"/>
    <d v="2025-02-26T00:00:00"/>
    <d v="1899-12-30T12:10:44"/>
    <x v="0"/>
    <x v="0"/>
    <s v="8043258170"/>
    <s v="FBO"/>
    <d v="1899-12-30T00:28:17"/>
    <x v="35"/>
    <d v="1899-12-30T00:00:09"/>
    <s v="Granel"/>
    <s v="E001"/>
    <x v="2"/>
    <d v="1899-12-30T00:28:17"/>
    <d v="1899-12-30T00:28:08"/>
    <x v="9"/>
    <x v="3"/>
    <x v="1"/>
    <x v="2"/>
    <n v="0"/>
    <n v="0"/>
    <x v="0"/>
    <x v="2"/>
    <x v="1"/>
    <n v="0"/>
    <x v="0"/>
    <x v="1"/>
    <d v="1899-12-30T00:00:09"/>
    <d v="1899-12-30T00:00:09"/>
    <x v="0"/>
    <m/>
    <m/>
    <d v="1899-12-30T00:00:00"/>
    <d v="1899-12-30T00:28:17"/>
    <n v="4"/>
    <d v="1899-12-30T00:00:09"/>
    <n v="28.283333333328056"/>
    <x v="11"/>
    <x v="1"/>
  </r>
  <r>
    <x v="0"/>
    <s v="2025015397"/>
    <x v="0"/>
    <x v="140"/>
    <s v="E9865JVX"/>
    <d v="2025-02-26T00:00:00"/>
    <x v="2"/>
    <s v="3297"/>
    <x v="2"/>
    <s v="PA"/>
    <x v="1"/>
    <x v="0"/>
    <d v="2025-02-26T00:00:00"/>
    <d v="1899-12-30T11:37:12"/>
    <d v="2025-02-26T00:00:00"/>
    <d v="1899-12-30T11:37:22"/>
    <d v="2025-02-26T00:00:00"/>
    <d v="1899-12-30T12:17:32"/>
    <x v="0"/>
    <x v="0"/>
    <s v="8043258171"/>
    <s v="FBO"/>
    <d v="1899-12-30T00:40:20"/>
    <x v="895"/>
    <d v="1899-12-30T00:00:10"/>
    <s v="Granel"/>
    <s v="E001"/>
    <x v="2"/>
    <d v="1899-12-30T00:40:20"/>
    <d v="1899-12-30T00:40:10"/>
    <x v="9"/>
    <x v="3"/>
    <x v="1"/>
    <x v="2"/>
    <n v="0"/>
    <n v="0"/>
    <x v="0"/>
    <x v="2"/>
    <x v="1"/>
    <n v="0"/>
    <x v="0"/>
    <x v="1"/>
    <d v="1899-12-30T00:00:10"/>
    <d v="1899-12-30T00:00:10"/>
    <x v="0"/>
    <m/>
    <m/>
    <d v="1899-12-30T00:00:00"/>
    <d v="1899-12-30T00:40:20"/>
    <n v="4"/>
    <d v="1899-12-30T00:00:10"/>
    <n v="40.333333333334338"/>
    <x v="11"/>
    <x v="1"/>
  </r>
  <r>
    <x v="0"/>
    <s v="2025015418"/>
    <x v="0"/>
    <x v="336"/>
    <m/>
    <d v="2025-02-26T00:00:00"/>
    <x v="2"/>
    <s v="3230"/>
    <x v="1"/>
    <s v="PA"/>
    <x v="2"/>
    <x v="0"/>
    <d v="2025-02-26T00:00:00"/>
    <d v="1899-12-30T12:07:00"/>
    <d v="2025-02-26T00:00:00"/>
    <d v="1899-12-30T12:07:12"/>
    <d v="2025-02-26T00:00:00"/>
    <d v="1899-12-30T12:20:32"/>
    <x v="0"/>
    <x v="0"/>
    <s v="8043258173"/>
    <s v="EXW"/>
    <d v="1899-12-30T00:13:32"/>
    <x v="896"/>
    <d v="1899-12-30T00:00:12"/>
    <s v="Ensacado"/>
    <s v="E002"/>
    <x v="1"/>
    <d v="1899-12-30T00:13:32"/>
    <d v="1899-12-30T00:13:20"/>
    <x v="13"/>
    <x v="3"/>
    <x v="1"/>
    <x v="1"/>
    <n v="0"/>
    <n v="0"/>
    <x v="0"/>
    <x v="1"/>
    <x v="1"/>
    <n v="0"/>
    <x v="0"/>
    <x v="1"/>
    <d v="1899-12-30T00:00:12"/>
    <d v="1899-12-30T00:00:12"/>
    <x v="0"/>
    <m/>
    <m/>
    <d v="1899-12-30T00:00:00"/>
    <d v="1899-12-30T00:13:32"/>
    <n v="4"/>
    <d v="1899-12-30T00:00:12"/>
    <n v="13.533333333335982"/>
    <x v="11"/>
    <x v="1"/>
  </r>
  <r>
    <x v="0"/>
    <s v="2025015382"/>
    <x v="0"/>
    <x v="122"/>
    <s v="E3299HSH"/>
    <d v="2025-02-26T00:00:00"/>
    <x v="2"/>
    <s v="3297"/>
    <x v="2"/>
    <s v="PA"/>
    <x v="1"/>
    <x v="0"/>
    <d v="2025-02-26T00:00:00"/>
    <d v="1899-12-30T11:17:43"/>
    <d v="2025-02-26T00:00:00"/>
    <d v="1899-12-30T11:21:58"/>
    <d v="2025-02-26T00:00:00"/>
    <d v="1899-12-30T12:22:32"/>
    <x v="0"/>
    <x v="0"/>
    <s v="8043258174"/>
    <s v="EXW"/>
    <d v="1899-12-30T01:04:49"/>
    <x v="481"/>
    <d v="1899-12-30T00:04:15"/>
    <s v="Granel"/>
    <s v="E001"/>
    <x v="1"/>
    <d v="1899-12-30T01:04:49"/>
    <d v="1899-12-30T01:00:34"/>
    <x v="9"/>
    <x v="3"/>
    <x v="1"/>
    <x v="2"/>
    <n v="0"/>
    <n v="0"/>
    <x v="0"/>
    <x v="2"/>
    <x v="1"/>
    <n v="0"/>
    <x v="0"/>
    <x v="0"/>
    <d v="1899-12-30T00:04:15"/>
    <d v="1899-12-30T00:04:15"/>
    <x v="0"/>
    <m/>
    <m/>
    <d v="1899-12-30T00:00:00"/>
    <d v="1899-12-30T01:04:49"/>
    <n v="4"/>
    <d v="1899-12-30T00:04:15"/>
    <n v="64.816666666675147"/>
    <x v="11"/>
    <x v="0"/>
  </r>
  <r>
    <x v="0"/>
    <s v="2025015422"/>
    <x v="0"/>
    <x v="158"/>
    <s v="E8421HJR"/>
    <d v="2025-02-26T00:00:00"/>
    <x v="2"/>
    <s v="3228"/>
    <x v="3"/>
    <s v="PA"/>
    <x v="5"/>
    <x v="0"/>
    <d v="2025-02-26T00:00:00"/>
    <d v="1899-12-30T12:11:13"/>
    <d v="2025-02-26T00:00:00"/>
    <d v="1899-12-30T12:11:25"/>
    <d v="2025-02-26T00:00:00"/>
    <d v="1899-12-30T12:42:25"/>
    <x v="0"/>
    <x v="0"/>
    <s v="8043258177"/>
    <s v="FBO"/>
    <d v="1899-12-30T00:31:12"/>
    <x v="897"/>
    <d v="1899-12-30T00:00:12"/>
    <s v="Granel"/>
    <s v="E001"/>
    <x v="2"/>
    <d v="1899-12-30T00:31:12"/>
    <d v="1899-12-30T00:31:00"/>
    <x v="13"/>
    <x v="3"/>
    <x v="1"/>
    <x v="2"/>
    <n v="0"/>
    <n v="0"/>
    <x v="0"/>
    <x v="2"/>
    <x v="1"/>
    <n v="0"/>
    <x v="0"/>
    <x v="1"/>
    <d v="1899-12-30T00:00:12"/>
    <d v="1899-12-30T00:00:12"/>
    <x v="0"/>
    <m/>
    <m/>
    <d v="1899-12-30T00:00:00"/>
    <d v="1899-12-30T00:31:12"/>
    <n v="4"/>
    <d v="1899-12-30T00:00:12"/>
    <n v="31.200000000004717"/>
    <x v="11"/>
    <x v="1"/>
  </r>
  <r>
    <x v="0"/>
    <s v="2025015395"/>
    <x v="0"/>
    <x v="117"/>
    <s v="E1400KHH"/>
    <d v="2025-02-26T00:00:00"/>
    <x v="2"/>
    <s v="3297"/>
    <x v="2"/>
    <s v="PA"/>
    <x v="1"/>
    <x v="0"/>
    <d v="2025-02-26T00:00:00"/>
    <d v="1899-12-30T11:33:27"/>
    <d v="2025-02-26T00:00:00"/>
    <d v="1899-12-30T11:33:37"/>
    <d v="2025-02-26T00:00:00"/>
    <d v="1899-12-30T12:46:04"/>
    <x v="0"/>
    <x v="0"/>
    <s v="8043258179"/>
    <s v="EXW"/>
    <d v="1899-12-30T01:12:37"/>
    <x v="686"/>
    <d v="1899-12-30T00:00:10"/>
    <s v="Granel"/>
    <s v="E001"/>
    <x v="1"/>
    <d v="1899-12-30T01:12:37"/>
    <d v="1899-12-30T01:12:27"/>
    <x v="9"/>
    <x v="3"/>
    <x v="1"/>
    <x v="2"/>
    <n v="0"/>
    <n v="0"/>
    <x v="0"/>
    <x v="2"/>
    <x v="1"/>
    <n v="0"/>
    <x v="0"/>
    <x v="0"/>
    <d v="1899-12-30T00:00:10"/>
    <d v="1899-12-30T00:00:10"/>
    <x v="0"/>
    <m/>
    <m/>
    <d v="1899-12-30T00:00:00"/>
    <d v="1899-12-30T01:12:37"/>
    <n v="4"/>
    <d v="1899-12-30T00:00:10"/>
    <n v="72.616666666665651"/>
    <x v="11"/>
    <x v="0"/>
  </r>
  <r>
    <x v="0"/>
    <s v="2025015428"/>
    <x v="0"/>
    <x v="160"/>
    <s v="E3423LKV"/>
    <d v="2025-02-26T00:00:00"/>
    <x v="2"/>
    <s v="3228"/>
    <x v="3"/>
    <s v="PA"/>
    <x v="5"/>
    <x v="0"/>
    <d v="2025-02-26T00:00:00"/>
    <d v="1899-12-30T12:19:30"/>
    <d v="2025-02-26T00:00:00"/>
    <d v="1899-12-30T12:19:41"/>
    <d v="2025-02-26T00:00:00"/>
    <d v="1899-12-30T13:16:56"/>
    <x v="0"/>
    <x v="0"/>
    <s v="8043258182"/>
    <s v="FBO"/>
    <d v="1899-12-30T00:57:26"/>
    <x v="898"/>
    <d v="1899-12-30T00:00:11"/>
    <s v="Granel"/>
    <s v="E001"/>
    <x v="2"/>
    <d v="1899-12-30T00:57:26"/>
    <d v="1899-12-30T00:57:15"/>
    <x v="13"/>
    <x v="3"/>
    <x v="1"/>
    <x v="2"/>
    <n v="0"/>
    <n v="0"/>
    <x v="0"/>
    <x v="2"/>
    <x v="1"/>
    <n v="0"/>
    <x v="0"/>
    <x v="0"/>
    <d v="1899-12-30T00:00:11"/>
    <d v="1899-12-30T00:00:11"/>
    <x v="0"/>
    <m/>
    <m/>
    <d v="1899-12-30T00:00:00"/>
    <d v="1899-12-30T00:57:26"/>
    <n v="4"/>
    <d v="1899-12-30T00:00:11"/>
    <n v="57.433333333334367"/>
    <x v="6"/>
    <x v="0"/>
  </r>
  <r>
    <x v="0"/>
    <s v="2025015426"/>
    <x v="0"/>
    <x v="339"/>
    <s v="E7813KDM"/>
    <d v="2025-02-26T00:00:00"/>
    <x v="2"/>
    <s v="3297"/>
    <x v="2"/>
    <s v="PA"/>
    <x v="1"/>
    <x v="0"/>
    <d v="2025-02-26T00:00:00"/>
    <d v="1899-12-30T12:18:29"/>
    <d v="2025-02-26T00:00:00"/>
    <d v="1899-12-30T12:18:40"/>
    <d v="2025-02-26T00:00:00"/>
    <d v="1899-12-30T13:21:27"/>
    <x v="0"/>
    <x v="0"/>
    <s v="8043258183"/>
    <s v="FBO"/>
    <d v="1899-12-30T01:02:58"/>
    <x v="899"/>
    <d v="1899-12-30T00:00:11"/>
    <s v="Granel"/>
    <s v="E001"/>
    <x v="2"/>
    <d v="1899-12-30T01:02:58"/>
    <d v="1899-12-30T01:02:47"/>
    <x v="13"/>
    <x v="3"/>
    <x v="1"/>
    <x v="2"/>
    <n v="0"/>
    <n v="0"/>
    <x v="0"/>
    <x v="2"/>
    <x v="1"/>
    <n v="0"/>
    <x v="0"/>
    <x v="0"/>
    <d v="1899-12-30T00:00:11"/>
    <d v="1899-12-30T00:00:11"/>
    <x v="0"/>
    <m/>
    <m/>
    <d v="1899-12-30T00:00:00"/>
    <d v="1899-12-30T01:02:58"/>
    <n v="4"/>
    <d v="1899-12-30T00:00:11"/>
    <n v="62.966666666663983"/>
    <x v="6"/>
    <x v="0"/>
  </r>
  <r>
    <x v="0"/>
    <s v="2025015423"/>
    <x v="0"/>
    <x v="149"/>
    <s v="E5122JHZ"/>
    <d v="2025-02-26T00:00:00"/>
    <x v="2"/>
    <s v="3297"/>
    <x v="2"/>
    <s v="PA"/>
    <x v="1"/>
    <x v="0"/>
    <d v="2025-02-26T00:00:00"/>
    <d v="1899-12-30T12:12:06"/>
    <d v="2025-02-26T00:00:00"/>
    <d v="1899-12-30T12:12:17"/>
    <d v="2025-02-26T00:00:00"/>
    <d v="1899-12-30T13:22:27"/>
    <x v="0"/>
    <x v="0"/>
    <s v="8043258184"/>
    <s v="FBO"/>
    <d v="1899-12-30T01:10:21"/>
    <x v="900"/>
    <d v="1899-12-30T00:00:11"/>
    <s v="Granel"/>
    <s v="E001"/>
    <x v="2"/>
    <d v="1899-12-30T01:10:21"/>
    <d v="1899-12-30T01:10:10"/>
    <x v="13"/>
    <x v="3"/>
    <x v="1"/>
    <x v="2"/>
    <n v="0"/>
    <n v="0"/>
    <x v="0"/>
    <x v="2"/>
    <x v="1"/>
    <n v="0"/>
    <x v="0"/>
    <x v="0"/>
    <d v="1899-12-30T00:00:11"/>
    <d v="1899-12-30T00:00:11"/>
    <x v="0"/>
    <m/>
    <m/>
    <d v="1899-12-30T00:00:00"/>
    <d v="1899-12-30T01:10:21"/>
    <n v="4"/>
    <d v="1899-12-30T00:00:11"/>
    <n v="70.349999999990374"/>
    <x v="6"/>
    <x v="0"/>
  </r>
  <r>
    <x v="0"/>
    <s v="2025015437"/>
    <x v="0"/>
    <x v="171"/>
    <s v="E5397MMK"/>
    <d v="2025-02-26T00:00:00"/>
    <x v="2"/>
    <s v="3228"/>
    <x v="3"/>
    <s v="PA"/>
    <x v="5"/>
    <x v="0"/>
    <d v="2025-02-26T00:00:00"/>
    <d v="1899-12-30T12:41:04"/>
    <d v="2025-02-26T00:00:00"/>
    <d v="1899-12-30T12:41:16"/>
    <d v="2025-02-26T00:00:00"/>
    <d v="1899-12-30T13:27:14"/>
    <x v="0"/>
    <x v="0"/>
    <s v="8043258185"/>
    <s v="FBO"/>
    <d v="1899-12-30T00:46:10"/>
    <x v="901"/>
    <d v="1899-12-30T00:00:12"/>
    <s v="Granel"/>
    <s v="E001"/>
    <x v="2"/>
    <d v="1899-12-30T00:46:10"/>
    <d v="1899-12-30T00:45:58"/>
    <x v="13"/>
    <x v="3"/>
    <x v="1"/>
    <x v="2"/>
    <n v="0"/>
    <n v="0"/>
    <x v="0"/>
    <x v="2"/>
    <x v="1"/>
    <n v="0"/>
    <x v="0"/>
    <x v="0"/>
    <d v="1899-12-30T00:00:12"/>
    <d v="1899-12-30T00:00:12"/>
    <x v="0"/>
    <m/>
    <m/>
    <d v="1899-12-30T00:00:00"/>
    <d v="1899-12-30T00:46:10"/>
    <n v="4"/>
    <d v="1899-12-30T00:00:12"/>
    <n v="46.166666666659118"/>
    <x v="6"/>
    <x v="0"/>
  </r>
  <r>
    <x v="0"/>
    <s v="2025015438"/>
    <x v="0"/>
    <x v="181"/>
    <s v="E8416KLT"/>
    <d v="2025-02-26T00:00:00"/>
    <x v="2"/>
    <s v="3297"/>
    <x v="2"/>
    <s v="PA"/>
    <x v="1"/>
    <x v="0"/>
    <d v="2025-02-26T00:00:00"/>
    <d v="1899-12-30T12:42:08"/>
    <d v="2025-02-26T00:00:00"/>
    <d v="1899-12-30T12:44:06"/>
    <d v="2025-02-26T00:00:00"/>
    <d v="1899-12-30T13:36:10"/>
    <x v="0"/>
    <x v="0"/>
    <s v="8043258189"/>
    <s v="FBO"/>
    <d v="1899-12-30T00:54:02"/>
    <x v="902"/>
    <d v="1899-12-30T00:01:58"/>
    <s v="Granel"/>
    <s v="E001"/>
    <x v="1"/>
    <d v="1899-12-30T00:54:02"/>
    <d v="1899-12-30T00:52:04"/>
    <x v="13"/>
    <x v="3"/>
    <x v="1"/>
    <x v="2"/>
    <n v="0"/>
    <n v="0"/>
    <x v="0"/>
    <x v="2"/>
    <x v="1"/>
    <n v="0"/>
    <x v="0"/>
    <x v="0"/>
    <d v="1899-12-30T00:01:58"/>
    <d v="1899-12-30T00:01:58"/>
    <x v="0"/>
    <m/>
    <m/>
    <d v="1899-12-30T00:00:00"/>
    <d v="1899-12-30T00:54:02"/>
    <n v="4"/>
    <d v="1899-12-30T00:01:58"/>
    <n v="54.033333333336074"/>
    <x v="6"/>
    <x v="0"/>
  </r>
  <r>
    <x v="0"/>
    <s v="2025015434"/>
    <x v="0"/>
    <x v="152"/>
    <s v="E4097KNW"/>
    <d v="2025-02-26T00:00:00"/>
    <x v="2"/>
    <s v="3297"/>
    <x v="2"/>
    <s v="PA"/>
    <x v="1"/>
    <x v="0"/>
    <d v="2025-02-26T00:00:00"/>
    <d v="1899-12-30T12:36:41"/>
    <d v="2025-02-26T00:00:00"/>
    <d v="1899-12-30T12:36:53"/>
    <d v="2025-02-26T00:00:00"/>
    <d v="1899-12-30T13:40:16"/>
    <x v="0"/>
    <x v="0"/>
    <s v="8043258191"/>
    <s v="FBO"/>
    <d v="1899-12-30T01:03:35"/>
    <x v="903"/>
    <d v="1899-12-30T00:00:12"/>
    <s v="Granel"/>
    <s v="E001"/>
    <x v="2"/>
    <d v="1899-12-30T01:03:35"/>
    <d v="1899-12-30T01:03:23"/>
    <x v="13"/>
    <x v="3"/>
    <x v="1"/>
    <x v="2"/>
    <n v="0"/>
    <n v="0"/>
    <x v="0"/>
    <x v="2"/>
    <x v="1"/>
    <n v="0"/>
    <x v="0"/>
    <x v="0"/>
    <d v="1899-12-30T00:00:12"/>
    <d v="1899-12-30T00:00:12"/>
    <x v="0"/>
    <m/>
    <m/>
    <d v="1899-12-30T00:00:00"/>
    <d v="1899-12-30T01:03:35"/>
    <n v="4"/>
    <d v="1899-12-30T00:00:12"/>
    <n v="63.583333333329733"/>
    <x v="6"/>
    <x v="0"/>
  </r>
  <r>
    <x v="0"/>
    <s v="2025015445"/>
    <x v="0"/>
    <x v="134"/>
    <s v="E3425LKV"/>
    <d v="2025-02-26T00:00:00"/>
    <x v="2"/>
    <s v="3297"/>
    <x v="2"/>
    <s v="PA"/>
    <x v="1"/>
    <x v="0"/>
    <d v="2025-02-26T00:00:00"/>
    <d v="1899-12-30T12:57:15"/>
    <d v="2025-02-26T00:00:00"/>
    <d v="1899-12-30T12:57:27"/>
    <d v="2025-02-26T00:00:00"/>
    <d v="1899-12-30T13:49:04"/>
    <x v="0"/>
    <x v="0"/>
    <s v="8043258192"/>
    <s v="FBO"/>
    <d v="1899-12-30T00:51:49"/>
    <x v="359"/>
    <d v="1899-12-30T00:00:12"/>
    <s v="Granel"/>
    <s v="E001"/>
    <x v="2"/>
    <d v="1899-12-30T00:51:49"/>
    <d v="1899-12-30T00:51:37"/>
    <x v="13"/>
    <x v="3"/>
    <x v="1"/>
    <x v="2"/>
    <n v="0"/>
    <n v="0"/>
    <x v="0"/>
    <x v="2"/>
    <x v="1"/>
    <n v="0"/>
    <x v="0"/>
    <x v="0"/>
    <d v="1899-12-30T00:00:12"/>
    <d v="1899-12-30T00:00:12"/>
    <x v="0"/>
    <m/>
    <m/>
    <d v="1899-12-30T00:00:00"/>
    <d v="1899-12-30T00:51:49"/>
    <n v="4"/>
    <d v="1899-12-30T00:00:12"/>
    <n v="51.816666666671992"/>
    <x v="6"/>
    <x v="0"/>
  </r>
  <r>
    <x v="0"/>
    <s v="2025015444"/>
    <x v="0"/>
    <x v="162"/>
    <s v="E8234JGZ"/>
    <d v="2025-02-26T00:00:00"/>
    <x v="2"/>
    <s v="3228"/>
    <x v="3"/>
    <s v="PA"/>
    <x v="5"/>
    <x v="0"/>
    <d v="2025-02-26T00:00:00"/>
    <d v="1899-12-30T12:56:11"/>
    <d v="2025-02-26T00:00:00"/>
    <d v="1899-12-30T12:56:22"/>
    <d v="2025-02-26T00:00:00"/>
    <d v="1899-12-30T13:52:33"/>
    <x v="0"/>
    <x v="0"/>
    <s v="8043258193"/>
    <s v="FBO"/>
    <d v="1899-12-30T00:56:22"/>
    <x v="904"/>
    <d v="1899-12-30T00:00:11"/>
    <s v="Granel"/>
    <s v="E001"/>
    <x v="2"/>
    <d v="1899-12-30T00:56:22"/>
    <d v="1899-12-30T00:56:11"/>
    <x v="13"/>
    <x v="3"/>
    <x v="1"/>
    <x v="2"/>
    <n v="0"/>
    <n v="0"/>
    <x v="0"/>
    <x v="2"/>
    <x v="1"/>
    <n v="0"/>
    <x v="0"/>
    <x v="0"/>
    <d v="1899-12-30T00:00:11"/>
    <d v="1899-12-30T00:00:11"/>
    <x v="0"/>
    <m/>
    <m/>
    <d v="1899-12-30T00:00:00"/>
    <d v="1899-12-30T00:56:22"/>
    <n v="4"/>
    <d v="1899-12-30T00:00:11"/>
    <n v="56.36666666666887"/>
    <x v="6"/>
    <x v="0"/>
  </r>
  <r>
    <x v="0"/>
    <s v="2025015469"/>
    <x v="0"/>
    <x v="340"/>
    <s v="E0795MNY"/>
    <d v="2025-02-26T00:00:00"/>
    <x v="2"/>
    <s v="3230"/>
    <x v="1"/>
    <s v="PA"/>
    <x v="2"/>
    <x v="0"/>
    <d v="2025-02-26T00:00:00"/>
    <d v="1899-12-30T13:31:30"/>
    <d v="2025-02-26T00:00:00"/>
    <d v="1899-12-30T13:31:41"/>
    <d v="2025-02-26T00:00:00"/>
    <d v="1899-12-30T13:56:50"/>
    <x v="0"/>
    <x v="0"/>
    <s v="8043258194"/>
    <s v="FBO"/>
    <d v="1899-12-30T00:25:20"/>
    <x v="905"/>
    <d v="1899-12-30T00:00:11"/>
    <s v="Ensacado"/>
    <s v="E002"/>
    <x v="2"/>
    <d v="1899-12-30T00:25:20"/>
    <d v="1899-12-30T00:25:09"/>
    <x v="6"/>
    <x v="3"/>
    <x v="1"/>
    <x v="1"/>
    <n v="0"/>
    <n v="0"/>
    <x v="0"/>
    <x v="1"/>
    <x v="1"/>
    <n v="0"/>
    <x v="0"/>
    <x v="1"/>
    <d v="1899-12-30T00:00:11"/>
    <d v="1899-12-30T00:00:11"/>
    <x v="0"/>
    <m/>
    <m/>
    <d v="1899-12-30T00:00:00"/>
    <d v="1899-12-30T00:25:20"/>
    <n v="4"/>
    <d v="1899-12-30T00:00:11"/>
    <n v="25.333333333329513"/>
    <x v="6"/>
    <x v="1"/>
  </r>
  <r>
    <x v="0"/>
    <s v="2025015442"/>
    <x v="0"/>
    <x v="322"/>
    <s v="E6245LDT"/>
    <d v="2025-02-26T00:00:00"/>
    <x v="2"/>
    <s v="3297"/>
    <x v="2"/>
    <s v="PA"/>
    <x v="1"/>
    <x v="0"/>
    <d v="2025-02-26T00:00:00"/>
    <d v="1899-12-30T12:49:51"/>
    <d v="2025-02-26T00:00:00"/>
    <d v="1899-12-30T12:50:04"/>
    <d v="2025-02-26T00:00:00"/>
    <d v="1899-12-30T14:02:53"/>
    <x v="0"/>
    <x v="0"/>
    <s v="8043258195"/>
    <s v="FBO"/>
    <d v="1899-12-30T01:13:02"/>
    <x v="906"/>
    <d v="1899-12-30T00:00:13"/>
    <s v="Granel"/>
    <s v="E001"/>
    <x v="2"/>
    <d v="1899-12-30T01:13:02"/>
    <d v="1899-12-30T01:12:49"/>
    <x v="13"/>
    <x v="3"/>
    <x v="1"/>
    <x v="2"/>
    <n v="0"/>
    <n v="0"/>
    <x v="0"/>
    <x v="2"/>
    <x v="1"/>
    <n v="0"/>
    <x v="0"/>
    <x v="0"/>
    <d v="1899-12-30T00:00:13"/>
    <d v="1899-12-30T00:00:13"/>
    <x v="0"/>
    <m/>
    <m/>
    <d v="1899-12-30T00:00:00"/>
    <d v="1899-12-30T01:13:02"/>
    <n v="4"/>
    <d v="1899-12-30T00:00:13"/>
    <n v="73.033333333329608"/>
    <x v="7"/>
    <x v="0"/>
  </r>
  <r>
    <x v="0"/>
    <s v="2025015495"/>
    <x v="0"/>
    <x v="164"/>
    <s v="E4874GCT"/>
    <d v="2025-02-26T00:00:00"/>
    <x v="2"/>
    <s v="3297"/>
    <x v="2"/>
    <s v="PA"/>
    <x v="1"/>
    <x v="0"/>
    <d v="2025-02-26T00:00:00"/>
    <d v="1899-12-30T14:16:14"/>
    <d v="2025-02-26T00:00:00"/>
    <d v="1899-12-30T14:17:23"/>
    <d v="2025-02-26T00:00:00"/>
    <d v="1899-12-30T14:45:06"/>
    <x v="0"/>
    <x v="0"/>
    <s v="8043258198"/>
    <s v="EXW"/>
    <d v="1899-12-30T00:28:52"/>
    <x v="907"/>
    <d v="1899-12-30T00:01:09"/>
    <s v="Granel"/>
    <s v="E001"/>
    <x v="1"/>
    <d v="1899-12-30T00:28:52"/>
    <d v="1899-12-30T00:27:43"/>
    <x v="14"/>
    <x v="3"/>
    <x v="1"/>
    <x v="2"/>
    <n v="0"/>
    <n v="0"/>
    <x v="0"/>
    <x v="2"/>
    <x v="1"/>
    <n v="0"/>
    <x v="0"/>
    <x v="1"/>
    <d v="1899-12-30T00:01:09"/>
    <d v="1899-12-30T00:01:09"/>
    <x v="0"/>
    <m/>
    <m/>
    <d v="1899-12-30T00:00:00"/>
    <d v="1899-12-30T00:28:52"/>
    <n v="4"/>
    <d v="1899-12-30T00:01:09"/>
    <n v="28.866666666672085"/>
    <x v="7"/>
    <x v="1"/>
  </r>
  <r>
    <x v="0"/>
    <s v="2025015470"/>
    <x v="0"/>
    <x v="318"/>
    <s v="E7433KCN"/>
    <d v="2025-02-26T00:00:00"/>
    <x v="2"/>
    <s v="3297"/>
    <x v="2"/>
    <s v="PA"/>
    <x v="1"/>
    <x v="0"/>
    <d v="2025-02-26T00:00:00"/>
    <d v="1899-12-30T13:33:17"/>
    <d v="2025-02-26T00:00:00"/>
    <d v="1899-12-30T13:33:28"/>
    <d v="2025-02-26T00:00:00"/>
    <d v="1899-12-30T14:46:53"/>
    <x v="0"/>
    <x v="0"/>
    <s v="8043258200"/>
    <s v="FBO"/>
    <d v="1899-12-30T01:13:36"/>
    <x v="908"/>
    <d v="1899-12-30T00:00:11"/>
    <s v="Granel"/>
    <s v="E001"/>
    <x v="2"/>
    <d v="1899-12-30T01:13:36"/>
    <d v="1899-12-30T01:13:25"/>
    <x v="6"/>
    <x v="3"/>
    <x v="1"/>
    <x v="2"/>
    <n v="0"/>
    <n v="0"/>
    <x v="0"/>
    <x v="2"/>
    <x v="1"/>
    <n v="0"/>
    <x v="0"/>
    <x v="0"/>
    <d v="1899-12-30T00:00:11"/>
    <d v="1899-12-30T00:00:11"/>
    <x v="0"/>
    <m/>
    <m/>
    <d v="1899-12-30T00:00:00"/>
    <d v="1899-12-30T01:13:36"/>
    <n v="4"/>
    <d v="1899-12-30T00:00:11"/>
    <n v="73.599999999998388"/>
    <x v="7"/>
    <x v="0"/>
  </r>
  <r>
    <x v="0"/>
    <s v="2025015500"/>
    <x v="0"/>
    <x v="323"/>
    <s v="E9945KBD"/>
    <d v="2025-02-26T00:00:00"/>
    <x v="2"/>
    <s v="3228"/>
    <x v="3"/>
    <s v="PA"/>
    <x v="4"/>
    <x v="0"/>
    <d v="2025-02-26T00:00:00"/>
    <d v="1899-12-30T14:22:07"/>
    <d v="2025-02-26T00:00:00"/>
    <d v="1899-12-30T14:22:09"/>
    <d v="2025-02-26T00:00:00"/>
    <d v="1899-12-30T14:50:21"/>
    <x v="0"/>
    <x v="0"/>
    <s v="8043258201"/>
    <s v="FBO"/>
    <d v="1899-12-30T00:28:14"/>
    <x v="379"/>
    <d v="1899-12-30T00:00:02"/>
    <s v="Granel"/>
    <s v="E001"/>
    <x v="2"/>
    <d v="1899-12-30T00:28:14"/>
    <d v="1899-12-30T00:28:12"/>
    <x v="14"/>
    <x v="3"/>
    <x v="1"/>
    <x v="2"/>
    <n v="0"/>
    <n v="0"/>
    <x v="0"/>
    <x v="2"/>
    <x v="1"/>
    <n v="0"/>
    <x v="0"/>
    <x v="1"/>
    <d v="1899-12-30T00:00:02"/>
    <d v="1899-12-30T00:00:02"/>
    <x v="0"/>
    <m/>
    <m/>
    <d v="1899-12-30T00:00:00"/>
    <d v="1899-12-30T00:28:14"/>
    <n v="4"/>
    <d v="1899-12-30T00:00:02"/>
    <n v="28.233333333331085"/>
    <x v="7"/>
    <x v="1"/>
  </r>
  <r>
    <x v="0"/>
    <s v="2025015476"/>
    <x v="0"/>
    <x v="130"/>
    <s v="E8687HMG"/>
    <d v="2025-02-26T00:00:00"/>
    <x v="2"/>
    <s v="3230"/>
    <x v="1"/>
    <s v="PA"/>
    <x v="2"/>
    <x v="0"/>
    <d v="2025-02-26T00:00:00"/>
    <d v="1899-12-30T13:42:22"/>
    <d v="2025-02-26T00:00:00"/>
    <d v="1899-12-30T13:42:35"/>
    <d v="2025-02-26T00:00:00"/>
    <d v="1899-12-30T14:54:21"/>
    <x v="0"/>
    <x v="0"/>
    <s v="8043258202"/>
    <s v="EXW"/>
    <d v="1899-12-30T01:11:59"/>
    <x v="909"/>
    <d v="1899-12-30T00:00:13"/>
    <s v="Ensacado"/>
    <s v="E002"/>
    <x v="1"/>
    <d v="1899-12-30T01:11:59"/>
    <d v="1899-12-30T01:11:46"/>
    <x v="6"/>
    <x v="3"/>
    <x v="1"/>
    <x v="1"/>
    <n v="0"/>
    <n v="0"/>
    <x v="0"/>
    <x v="1"/>
    <x v="1"/>
    <n v="0"/>
    <x v="0"/>
    <x v="0"/>
    <d v="1899-12-30T00:00:13"/>
    <d v="1899-12-30T00:00:13"/>
    <x v="0"/>
    <m/>
    <m/>
    <d v="1899-12-30T00:00:00"/>
    <d v="1899-12-30T01:11:59"/>
    <n v="4"/>
    <d v="1899-12-30T00:00:13"/>
    <n v="71.983333333339203"/>
    <x v="7"/>
    <x v="0"/>
  </r>
  <r>
    <x v="0"/>
    <s v="2025015504"/>
    <x v="0"/>
    <x v="341"/>
    <s v="E2933KHG"/>
    <d v="2025-02-26T00:00:00"/>
    <x v="2"/>
    <s v="3297"/>
    <x v="2"/>
    <s v="PA"/>
    <x v="1"/>
    <x v="0"/>
    <d v="2025-02-26T00:00:00"/>
    <d v="1899-12-30T14:25:49"/>
    <d v="2025-02-26T00:00:00"/>
    <d v="1899-12-30T14:25:51"/>
    <d v="2025-02-26T00:00:00"/>
    <d v="1899-12-30T15:05:50"/>
    <x v="0"/>
    <x v="0"/>
    <s v="8043258203"/>
    <s v="FBO"/>
    <d v="1899-12-30T00:40:01"/>
    <x v="910"/>
    <d v="1899-12-30T00:00:02"/>
    <s v="Granel"/>
    <s v="E001"/>
    <x v="2"/>
    <d v="1899-12-30T00:40:01"/>
    <d v="1899-12-30T00:39:59"/>
    <x v="14"/>
    <x v="3"/>
    <x v="1"/>
    <x v="2"/>
    <n v="0"/>
    <n v="0"/>
    <x v="0"/>
    <x v="2"/>
    <x v="1"/>
    <n v="0"/>
    <x v="0"/>
    <x v="1"/>
    <d v="1899-12-30T00:00:02"/>
    <d v="1899-12-30T00:00:02"/>
    <x v="0"/>
    <m/>
    <m/>
    <d v="1899-12-30T00:00:00"/>
    <d v="1899-12-30T00:40:01"/>
    <n v="4"/>
    <d v="1899-12-30T00:00:02"/>
    <n v="40.016666666678461"/>
    <x v="14"/>
    <x v="1"/>
  </r>
  <r>
    <x v="0"/>
    <s v="2025015497"/>
    <x v="0"/>
    <x v="330"/>
    <s v="E1430LTV"/>
    <d v="2025-02-26T00:00:00"/>
    <x v="2"/>
    <s v="3297"/>
    <x v="2"/>
    <s v="PA"/>
    <x v="1"/>
    <x v="0"/>
    <d v="2025-02-26T00:00:00"/>
    <d v="1899-12-30T14:19:56"/>
    <d v="2025-02-26T00:00:00"/>
    <d v="1899-12-30T14:19:58"/>
    <d v="2025-02-26T00:00:00"/>
    <d v="1899-12-30T15:06:21"/>
    <x v="0"/>
    <x v="0"/>
    <s v="8043258204"/>
    <s v="FBO"/>
    <d v="1899-12-30T00:46:25"/>
    <x v="911"/>
    <d v="1899-12-30T00:00:02"/>
    <s v="Granel"/>
    <s v="E001"/>
    <x v="2"/>
    <d v="1899-12-30T00:46:25"/>
    <d v="1899-12-30T00:46:23"/>
    <x v="14"/>
    <x v="3"/>
    <x v="1"/>
    <x v="2"/>
    <n v="0"/>
    <n v="0"/>
    <x v="0"/>
    <x v="2"/>
    <x v="1"/>
    <n v="0"/>
    <x v="0"/>
    <x v="0"/>
    <d v="1899-12-30T00:00:02"/>
    <d v="1899-12-30T00:00:02"/>
    <x v="0"/>
    <m/>
    <m/>
    <d v="1899-12-30T00:00:00"/>
    <d v="1899-12-30T00:46:25"/>
    <n v="4"/>
    <d v="1899-12-30T00:00:02"/>
    <n v="46.416666666657562"/>
    <x v="14"/>
    <x v="0"/>
  </r>
  <r>
    <x v="0"/>
    <s v="2025015520"/>
    <x v="0"/>
    <x v="316"/>
    <s v="E0309KYD"/>
    <d v="2025-02-26T00:00:00"/>
    <x v="2"/>
    <s v="3318"/>
    <x v="7"/>
    <s v="PA"/>
    <x v="2"/>
    <x v="0"/>
    <d v="2025-02-26T00:00:00"/>
    <d v="1899-12-30T14:48:03"/>
    <d v="2025-02-26T00:00:00"/>
    <d v="1899-12-30T14:48:06"/>
    <d v="2025-02-26T00:00:00"/>
    <d v="1899-12-30T15:20:13"/>
    <x v="0"/>
    <x v="0"/>
    <s v="8043258205"/>
    <s v="FBO"/>
    <d v="1899-12-30T00:32:10"/>
    <x v="12"/>
    <d v="1899-12-30T00:00:03"/>
    <s v="Ensacado"/>
    <s v="E002"/>
    <x v="2"/>
    <d v="1899-12-30T00:32:10"/>
    <d v="1899-12-30T00:32:07"/>
    <x v="14"/>
    <x v="3"/>
    <x v="1"/>
    <x v="1"/>
    <n v="0"/>
    <n v="0"/>
    <x v="0"/>
    <x v="1"/>
    <x v="1"/>
    <n v="0"/>
    <x v="0"/>
    <x v="1"/>
    <d v="1899-12-30T00:00:03"/>
    <d v="1899-12-30T00:00:03"/>
    <x v="0"/>
    <m/>
    <m/>
    <d v="1899-12-30T00:00:00"/>
    <d v="1899-12-30T00:32:10"/>
    <n v="4"/>
    <d v="1899-12-30T00:00:03"/>
    <n v="32.166666666662366"/>
    <x v="14"/>
    <x v="1"/>
  </r>
  <r>
    <x v="0"/>
    <s v="2025015522"/>
    <x v="0"/>
    <x v="177"/>
    <s v="E4929LNP"/>
    <d v="2025-02-26T00:00:00"/>
    <x v="2"/>
    <s v="3297"/>
    <x v="2"/>
    <s v="PA"/>
    <x v="1"/>
    <x v="0"/>
    <d v="2025-02-26T00:00:00"/>
    <d v="1899-12-30T14:49:56"/>
    <d v="2025-02-26T00:00:00"/>
    <d v="1899-12-30T14:49:59"/>
    <d v="2025-02-26T00:00:00"/>
    <d v="1899-12-30T15:21:53"/>
    <x v="0"/>
    <x v="0"/>
    <s v="8043258206"/>
    <s v="FBO"/>
    <d v="1899-12-30T00:31:57"/>
    <x v="243"/>
    <d v="1899-12-30T00:00:03"/>
    <s v="Granel"/>
    <s v="E001"/>
    <x v="2"/>
    <d v="1899-12-30T00:31:57"/>
    <d v="1899-12-30T00:31:54"/>
    <x v="14"/>
    <x v="3"/>
    <x v="1"/>
    <x v="2"/>
    <n v="0"/>
    <n v="0"/>
    <x v="0"/>
    <x v="2"/>
    <x v="1"/>
    <n v="0"/>
    <x v="0"/>
    <x v="1"/>
    <d v="1899-12-30T00:00:03"/>
    <d v="1899-12-30T00:00:03"/>
    <x v="0"/>
    <m/>
    <m/>
    <d v="1899-12-30T00:00:00"/>
    <d v="1899-12-30T00:31:57"/>
    <n v="4"/>
    <d v="1899-12-30T00:00:03"/>
    <n v="31.950000000000038"/>
    <x v="14"/>
    <x v="1"/>
  </r>
  <r>
    <x v="0"/>
    <s v="2025015528"/>
    <x v="0"/>
    <x v="119"/>
    <s v="E5987LDC"/>
    <d v="2025-02-26T00:00:00"/>
    <x v="2"/>
    <s v="3297"/>
    <x v="2"/>
    <s v="PA"/>
    <x v="1"/>
    <x v="0"/>
    <d v="2025-02-26T00:00:00"/>
    <d v="1899-12-30T14:57:39"/>
    <d v="2025-02-26T00:00:00"/>
    <d v="1899-12-30T14:57:42"/>
    <d v="2025-02-26T00:00:00"/>
    <d v="1899-12-30T15:38:41"/>
    <x v="0"/>
    <x v="0"/>
    <s v="8043258209"/>
    <s v="FBO"/>
    <d v="1899-12-30T00:41:02"/>
    <x v="912"/>
    <d v="1899-12-30T00:00:03"/>
    <s v="Granel"/>
    <s v="E001"/>
    <x v="2"/>
    <d v="1899-12-30T00:41:02"/>
    <d v="1899-12-30T00:40:59"/>
    <x v="14"/>
    <x v="3"/>
    <x v="1"/>
    <x v="2"/>
    <n v="0"/>
    <n v="0"/>
    <x v="0"/>
    <x v="2"/>
    <x v="1"/>
    <n v="0"/>
    <x v="0"/>
    <x v="1"/>
    <d v="1899-12-30T00:00:03"/>
    <d v="1899-12-30T00:00:03"/>
    <x v="0"/>
    <m/>
    <m/>
    <d v="1899-12-30T00:00:00"/>
    <d v="1899-12-30T00:41:02"/>
    <n v="4"/>
    <d v="1899-12-30T00:00:03"/>
    <n v="41.033333333332926"/>
    <x v="14"/>
    <x v="1"/>
  </r>
  <r>
    <x v="0"/>
    <s v="2025015514"/>
    <x v="0"/>
    <x v="187"/>
    <s v="E7555LTD"/>
    <d v="2025-02-26T00:00:00"/>
    <x v="2"/>
    <s v="3297"/>
    <x v="2"/>
    <s v="PA"/>
    <x v="1"/>
    <x v="0"/>
    <d v="2025-02-26T00:00:00"/>
    <d v="1899-12-30T14:39:18"/>
    <d v="2025-02-26T00:00:00"/>
    <d v="1899-12-30T14:39:19"/>
    <d v="2025-02-26T00:00:00"/>
    <d v="1899-12-30T15:40:48"/>
    <x v="0"/>
    <x v="0"/>
    <s v="8043258211"/>
    <s v="FBO"/>
    <d v="1899-12-30T01:01:30"/>
    <x v="913"/>
    <d v="1899-12-30T00:00:01"/>
    <s v="Granel"/>
    <s v="E001"/>
    <x v="1"/>
    <d v="1899-12-30T01:01:30"/>
    <d v="1899-12-30T01:01:29"/>
    <x v="14"/>
    <x v="3"/>
    <x v="1"/>
    <x v="2"/>
    <n v="0"/>
    <n v="0"/>
    <x v="0"/>
    <x v="2"/>
    <x v="1"/>
    <n v="0"/>
    <x v="0"/>
    <x v="0"/>
    <d v="1899-12-30T00:00:01"/>
    <d v="1899-12-30T00:00:01"/>
    <x v="0"/>
    <m/>
    <m/>
    <d v="1899-12-30T00:00:00"/>
    <d v="1899-12-30T01:01:30"/>
    <n v="4"/>
    <d v="1899-12-30T00:00:01"/>
    <n v="61.499999999995225"/>
    <x v="14"/>
    <x v="0"/>
  </r>
  <r>
    <x v="0"/>
    <s v="2025015524"/>
    <x v="0"/>
    <x v="131"/>
    <s v="E8342JHN"/>
    <d v="2025-02-26T00:00:00"/>
    <x v="2"/>
    <s v="3297"/>
    <x v="2"/>
    <s v="PA"/>
    <x v="1"/>
    <x v="0"/>
    <d v="2025-02-26T00:00:00"/>
    <d v="1899-12-30T14:53:25"/>
    <d v="2025-02-26T00:00:00"/>
    <d v="1899-12-30T14:53:29"/>
    <d v="2025-02-26T00:00:00"/>
    <d v="1899-12-30T15:49:17"/>
    <x v="0"/>
    <x v="0"/>
    <s v="8043258214"/>
    <s v="FBO"/>
    <d v="1899-12-30T00:55:52"/>
    <x v="914"/>
    <d v="1899-12-30T00:00:04"/>
    <s v="Granel"/>
    <s v="E001"/>
    <x v="2"/>
    <d v="1899-12-30T00:55:52"/>
    <d v="1899-12-30T00:55:48"/>
    <x v="14"/>
    <x v="3"/>
    <x v="1"/>
    <x v="2"/>
    <n v="0"/>
    <n v="0"/>
    <x v="0"/>
    <x v="2"/>
    <x v="1"/>
    <n v="0"/>
    <x v="0"/>
    <x v="0"/>
    <d v="1899-12-30T00:00:04"/>
    <d v="1899-12-30T00:00:04"/>
    <x v="0"/>
    <m/>
    <m/>
    <d v="1899-12-30T00:00:00"/>
    <d v="1899-12-30T00:55:52"/>
    <n v="4"/>
    <d v="1899-12-30T00:00:04"/>
    <n v="55.866666666671989"/>
    <x v="14"/>
    <x v="0"/>
  </r>
  <r>
    <x v="0"/>
    <s v="2025015532"/>
    <x v="0"/>
    <x v="172"/>
    <s v="E5067LBR"/>
    <d v="2025-02-26T00:00:00"/>
    <x v="2"/>
    <s v="3297"/>
    <x v="2"/>
    <s v="PA"/>
    <x v="1"/>
    <x v="0"/>
    <d v="2025-02-26T00:00:00"/>
    <d v="1899-12-30T15:05:10"/>
    <d v="2025-02-26T00:00:00"/>
    <d v="1899-12-30T15:05:11"/>
    <d v="2025-02-26T00:00:00"/>
    <d v="1899-12-30T15:55:30"/>
    <x v="0"/>
    <x v="0"/>
    <s v="8043258216"/>
    <s v="FBO"/>
    <d v="1899-12-30T00:50:20"/>
    <x v="143"/>
    <d v="1899-12-30T00:00:01"/>
    <s v="Granel"/>
    <s v="E001"/>
    <x v="2"/>
    <d v="1899-12-30T00:50:20"/>
    <d v="1899-12-30T00:50:19"/>
    <x v="10"/>
    <x v="3"/>
    <x v="1"/>
    <x v="2"/>
    <n v="0"/>
    <n v="0"/>
    <x v="0"/>
    <x v="2"/>
    <x v="1"/>
    <n v="0"/>
    <x v="0"/>
    <x v="0"/>
    <d v="1899-12-30T00:00:01"/>
    <d v="1899-12-30T00:00:01"/>
    <x v="0"/>
    <m/>
    <m/>
    <d v="1899-12-30T00:00:00"/>
    <d v="1899-12-30T00:50:20"/>
    <n v="4"/>
    <d v="1899-12-30T00:00:01"/>
    <n v="50.333333333342374"/>
    <x v="14"/>
    <x v="0"/>
  </r>
  <r>
    <x v="0"/>
    <s v="2025015540"/>
    <x v="0"/>
    <x v="155"/>
    <s v="E0438GVW"/>
    <d v="2025-02-26T00:00:00"/>
    <x v="2"/>
    <s v="3297"/>
    <x v="2"/>
    <s v="PA"/>
    <x v="1"/>
    <x v="0"/>
    <d v="2025-02-26T00:00:00"/>
    <d v="1899-12-30T15:21:08"/>
    <d v="2025-02-26T00:00:00"/>
    <d v="1899-12-30T15:21:09"/>
    <d v="2025-02-26T00:00:00"/>
    <d v="1899-12-30T16:09:57"/>
    <x v="0"/>
    <x v="0"/>
    <s v="8043258218"/>
    <s v="EXW"/>
    <d v="1899-12-30T00:48:49"/>
    <x v="915"/>
    <d v="1899-12-30T00:00:01"/>
    <s v="Granel"/>
    <s v="E001"/>
    <x v="1"/>
    <d v="1899-12-30T00:48:49"/>
    <d v="1899-12-30T00:48:48"/>
    <x v="10"/>
    <x v="3"/>
    <x v="1"/>
    <x v="2"/>
    <n v="0"/>
    <n v="0"/>
    <x v="0"/>
    <x v="2"/>
    <x v="1"/>
    <n v="0"/>
    <x v="0"/>
    <x v="0"/>
    <d v="1899-12-30T00:00:01"/>
    <d v="1899-12-30T00:00:01"/>
    <x v="0"/>
    <m/>
    <m/>
    <d v="1899-12-30T00:00:00"/>
    <d v="1899-12-30T00:48:49"/>
    <n v="4"/>
    <d v="1899-12-30T00:00:01"/>
    <n v="48.816666666662414"/>
    <x v="8"/>
    <x v="0"/>
  </r>
  <r>
    <x v="0"/>
    <s v="2025015531"/>
    <x v="0"/>
    <x v="136"/>
    <s v="E5792MTF"/>
    <d v="2025-02-26T00:00:00"/>
    <x v="2"/>
    <s v="3297"/>
    <x v="2"/>
    <s v="PA"/>
    <x v="1"/>
    <x v="0"/>
    <d v="2025-02-26T00:00:00"/>
    <d v="1899-12-30T15:03:33"/>
    <d v="2025-02-26T00:00:00"/>
    <d v="1899-12-30T15:03:33"/>
    <d v="2025-02-26T00:00:00"/>
    <d v="1899-12-30T16:14:03"/>
    <x v="0"/>
    <x v="0"/>
    <s v="8043258219"/>
    <s v="EXW"/>
    <d v="1899-12-30T01:10:30"/>
    <x v="916"/>
    <d v="1899-12-30T00:00:00"/>
    <s v="Granel"/>
    <s v="E001"/>
    <x v="1"/>
    <d v="1899-12-30T01:10:30"/>
    <d v="1899-12-30T01:10:30"/>
    <x v="10"/>
    <x v="3"/>
    <x v="1"/>
    <x v="2"/>
    <n v="0"/>
    <n v="0"/>
    <x v="0"/>
    <x v="2"/>
    <x v="1"/>
    <n v="0"/>
    <x v="0"/>
    <x v="0"/>
    <d v="1899-12-30T00:00:00"/>
    <d v="1899-12-30T00:00:00"/>
    <x v="0"/>
    <m/>
    <m/>
    <d v="1899-12-30T00:00:00"/>
    <d v="1899-12-30T01:10:30"/>
    <n v="4"/>
    <d v="1899-12-30T00:00:00"/>
    <n v="70.499999999995197"/>
    <x v="8"/>
    <x v="0"/>
  </r>
  <r>
    <x v="0"/>
    <s v="2025015541"/>
    <x v="0"/>
    <x v="143"/>
    <s v="E5943KXX"/>
    <d v="2025-02-26T00:00:00"/>
    <x v="2"/>
    <s v="3228"/>
    <x v="3"/>
    <s v="PA"/>
    <x v="5"/>
    <x v="0"/>
    <d v="2025-02-26T00:00:00"/>
    <d v="1899-12-30T15:29:00"/>
    <d v="2025-02-26T00:00:00"/>
    <d v="1899-12-30T15:29:00"/>
    <d v="2025-02-26T00:00:00"/>
    <d v="1899-12-30T16:17:12"/>
    <x v="0"/>
    <x v="0"/>
    <s v="8043258220"/>
    <s v="FBO"/>
    <d v="1899-12-30T00:48:12"/>
    <x v="878"/>
    <d v="1899-12-30T00:00:00"/>
    <s v="Granel"/>
    <s v="E001"/>
    <x v="2"/>
    <d v="1899-12-30T00:48:12"/>
    <d v="1899-12-30T00:48:12"/>
    <x v="10"/>
    <x v="3"/>
    <x v="1"/>
    <x v="2"/>
    <n v="0"/>
    <n v="0"/>
    <x v="0"/>
    <x v="2"/>
    <x v="1"/>
    <n v="0"/>
    <x v="0"/>
    <x v="0"/>
    <d v="1899-12-30T00:00:00"/>
    <d v="1899-12-30T00:00:00"/>
    <x v="0"/>
    <m/>
    <m/>
    <d v="1899-12-30T00:00:00"/>
    <d v="1899-12-30T00:48:12"/>
    <n v="4"/>
    <d v="1899-12-30T00:00:00"/>
    <n v="48.19999999999682"/>
    <x v="8"/>
    <x v="0"/>
  </r>
  <r>
    <x v="0"/>
    <s v="2025015544"/>
    <x v="0"/>
    <x v="117"/>
    <s v="E1400KHH"/>
    <d v="2025-02-26T00:00:00"/>
    <x v="2"/>
    <s v="3297"/>
    <x v="2"/>
    <s v="PA"/>
    <x v="1"/>
    <x v="0"/>
    <d v="2025-02-26T00:00:00"/>
    <d v="1899-12-30T15:39:11"/>
    <d v="2025-02-26T00:00:00"/>
    <d v="1899-12-30T15:39:13"/>
    <d v="2025-02-26T00:00:00"/>
    <d v="1899-12-30T16:30:18"/>
    <x v="0"/>
    <x v="0"/>
    <s v="8043258222"/>
    <s v="EXW"/>
    <d v="1899-12-30T00:51:07"/>
    <x v="917"/>
    <d v="1899-12-30T00:00:02"/>
    <s v="Granel"/>
    <s v="E001"/>
    <x v="1"/>
    <d v="1899-12-30T00:51:07"/>
    <d v="1899-12-30T00:51:05"/>
    <x v="10"/>
    <x v="3"/>
    <x v="1"/>
    <x v="2"/>
    <n v="0"/>
    <n v="0"/>
    <x v="0"/>
    <x v="2"/>
    <x v="1"/>
    <n v="0"/>
    <x v="0"/>
    <x v="0"/>
    <d v="1899-12-30T00:00:02"/>
    <d v="1899-12-30T00:00:02"/>
    <x v="0"/>
    <m/>
    <m/>
    <d v="1899-12-30T00:00:00"/>
    <d v="1899-12-30T00:51:07"/>
    <n v="4"/>
    <d v="1899-12-30T00:00:02"/>
    <n v="51.116666666659256"/>
    <x v="8"/>
    <x v="0"/>
  </r>
  <r>
    <x v="0"/>
    <s v="2025015536"/>
    <x v="0"/>
    <x v="156"/>
    <s v="E7412JLB"/>
    <d v="2025-02-26T00:00:00"/>
    <x v="2"/>
    <s v="3228"/>
    <x v="3"/>
    <s v="PA"/>
    <x v="5"/>
    <x v="0"/>
    <d v="2025-02-26T00:00:00"/>
    <d v="1899-12-30T15:11:09"/>
    <d v="2025-02-26T00:00:00"/>
    <d v="1899-12-30T15:11:10"/>
    <d v="2025-02-26T00:00:00"/>
    <d v="1899-12-30T16:36:09"/>
    <x v="0"/>
    <x v="0"/>
    <s v="8043258224"/>
    <s v="FBO"/>
    <d v="1899-12-30T01:25:00"/>
    <x v="918"/>
    <d v="1899-12-30T00:00:01"/>
    <s v="Granel"/>
    <s v="E001"/>
    <x v="2"/>
    <d v="1899-12-30T01:25:00"/>
    <d v="1899-12-30T01:24:59"/>
    <x v="10"/>
    <x v="3"/>
    <x v="1"/>
    <x v="2"/>
    <n v="0"/>
    <n v="0"/>
    <x v="0"/>
    <x v="2"/>
    <x v="1"/>
    <n v="0"/>
    <x v="0"/>
    <x v="0"/>
    <d v="1899-12-30T00:00:01"/>
    <d v="1899-12-30T00:00:01"/>
    <x v="0"/>
    <m/>
    <m/>
    <d v="1899-12-30T00:00:00"/>
    <d v="1899-12-30T01:25:00"/>
    <n v="4"/>
    <d v="1899-12-30T00:00:01"/>
    <n v="84.99999999998883"/>
    <x v="8"/>
    <x v="0"/>
  </r>
  <r>
    <x v="0"/>
    <s v="2025015539"/>
    <x v="0"/>
    <x v="158"/>
    <s v="E8421HJR"/>
    <d v="2025-02-26T00:00:00"/>
    <x v="2"/>
    <s v="3297"/>
    <x v="2"/>
    <s v="PA"/>
    <x v="1"/>
    <x v="0"/>
    <d v="2025-02-26T00:00:00"/>
    <d v="1899-12-30T15:19:20"/>
    <d v="2025-02-26T00:00:00"/>
    <d v="1899-12-30T15:19:20"/>
    <d v="2025-02-26T00:00:00"/>
    <d v="1899-12-30T16:46:39"/>
    <x v="0"/>
    <x v="0"/>
    <s v="8043258226"/>
    <s v="FBO"/>
    <d v="1899-12-30T01:27:19"/>
    <x v="919"/>
    <d v="1899-12-30T00:00:00"/>
    <s v="Granel"/>
    <s v="E001"/>
    <x v="2"/>
    <d v="1899-12-30T01:27:19"/>
    <d v="1899-12-30T01:27:19"/>
    <x v="10"/>
    <x v="3"/>
    <x v="1"/>
    <x v="2"/>
    <n v="0"/>
    <n v="0"/>
    <x v="0"/>
    <x v="2"/>
    <x v="1"/>
    <n v="0"/>
    <x v="0"/>
    <x v="0"/>
    <d v="1899-12-30T00:00:00"/>
    <d v="1899-12-30T00:00:00"/>
    <x v="0"/>
    <m/>
    <m/>
    <d v="1899-12-30T00:00:00"/>
    <d v="1899-12-30T01:27:19"/>
    <n v="4"/>
    <d v="1899-12-30T00:00:00"/>
    <n v="87.316666666660922"/>
    <x v="8"/>
    <x v="0"/>
  </r>
  <r>
    <x v="0"/>
    <s v="2025015565"/>
    <x v="0"/>
    <x v="327"/>
    <s v="E7597LTD"/>
    <d v="2025-02-26T00:00:00"/>
    <x v="2"/>
    <s v="3297"/>
    <x v="2"/>
    <s v="PA"/>
    <x v="1"/>
    <x v="0"/>
    <d v="2025-02-26T00:00:00"/>
    <d v="1899-12-30T16:21:34"/>
    <d v="2025-02-26T00:00:00"/>
    <d v="1899-12-30T16:21:35"/>
    <d v="2025-02-26T00:00:00"/>
    <d v="1899-12-30T16:47:34"/>
    <x v="0"/>
    <x v="0"/>
    <s v="8043258227"/>
    <s v="FBO"/>
    <d v="1899-12-30T00:26:00"/>
    <x v="920"/>
    <d v="1899-12-30T00:00:01"/>
    <s v="Granel"/>
    <s v="E001"/>
    <x v="2"/>
    <d v="1899-12-30T00:26:00"/>
    <d v="1899-12-30T00:25:59"/>
    <x v="7"/>
    <x v="3"/>
    <x v="1"/>
    <x v="2"/>
    <n v="0"/>
    <n v="0"/>
    <x v="0"/>
    <x v="2"/>
    <x v="1"/>
    <n v="0"/>
    <x v="0"/>
    <x v="1"/>
    <d v="1899-12-30T00:00:01"/>
    <d v="1899-12-30T00:00:01"/>
    <x v="0"/>
    <m/>
    <m/>
    <d v="1899-12-30T00:00:00"/>
    <d v="1899-12-30T00:26:00"/>
    <n v="4"/>
    <d v="1899-12-30T00:00:01"/>
    <n v="25.999999999991914"/>
    <x v="8"/>
    <x v="1"/>
  </r>
  <r>
    <x v="0"/>
    <s v="2025015546"/>
    <x v="0"/>
    <x v="124"/>
    <s v="E3179MJG"/>
    <d v="2025-02-26T00:00:00"/>
    <x v="2"/>
    <s v="3228"/>
    <x v="3"/>
    <s v="PA"/>
    <x v="5"/>
    <x v="0"/>
    <d v="2025-02-26T00:00:00"/>
    <d v="1899-12-30T15:52:29"/>
    <d v="2025-02-26T00:00:00"/>
    <d v="1899-12-30T15:52:31"/>
    <d v="2025-02-26T00:00:00"/>
    <d v="1899-12-30T16:53:46"/>
    <x v="0"/>
    <x v="0"/>
    <s v="8043258228"/>
    <s v="FBO"/>
    <d v="1899-12-30T01:01:17"/>
    <x v="921"/>
    <d v="1899-12-30T00:00:02"/>
    <s v="Granel"/>
    <s v="E001"/>
    <x v="2"/>
    <d v="1899-12-30T01:01:17"/>
    <d v="1899-12-30T01:01:15"/>
    <x v="10"/>
    <x v="3"/>
    <x v="1"/>
    <x v="2"/>
    <n v="0"/>
    <n v="0"/>
    <x v="0"/>
    <x v="2"/>
    <x v="1"/>
    <n v="0"/>
    <x v="0"/>
    <x v="0"/>
    <d v="1899-12-30T00:00:02"/>
    <d v="1899-12-30T00:00:02"/>
    <x v="0"/>
    <m/>
    <m/>
    <d v="1899-12-30T00:00:00"/>
    <d v="1899-12-30T01:01:17"/>
    <n v="4"/>
    <d v="1899-12-30T00:00:02"/>
    <n v="61.283333333332735"/>
    <x v="8"/>
    <x v="0"/>
  </r>
  <r>
    <x v="0"/>
    <s v="2025015556"/>
    <x v="0"/>
    <x v="140"/>
    <s v="E9865JVX"/>
    <d v="2025-02-26T00:00:00"/>
    <x v="2"/>
    <s v="3228"/>
    <x v="3"/>
    <s v="PA"/>
    <x v="5"/>
    <x v="0"/>
    <d v="2025-02-26T00:00:00"/>
    <d v="1899-12-30T16:07:06"/>
    <d v="2025-02-26T00:00:00"/>
    <d v="1899-12-30T16:07:08"/>
    <d v="2025-02-26T00:00:00"/>
    <d v="1899-12-30T17:10:32"/>
    <x v="0"/>
    <x v="0"/>
    <s v="8043258230"/>
    <s v="FBO"/>
    <d v="1899-12-30T01:03:26"/>
    <x v="922"/>
    <d v="1899-12-30T00:00:02"/>
    <s v="Granel"/>
    <s v="E001"/>
    <x v="2"/>
    <d v="1899-12-30T01:03:26"/>
    <d v="1899-12-30T01:03:24"/>
    <x v="7"/>
    <x v="3"/>
    <x v="1"/>
    <x v="2"/>
    <n v="0"/>
    <n v="0"/>
    <x v="0"/>
    <x v="2"/>
    <x v="1"/>
    <n v="0"/>
    <x v="0"/>
    <x v="0"/>
    <d v="1899-12-30T00:00:02"/>
    <d v="1899-12-30T00:00:02"/>
    <x v="0"/>
    <m/>
    <m/>
    <d v="1899-12-30T00:00:00"/>
    <d v="1899-12-30T01:03:26"/>
    <n v="4"/>
    <d v="1899-12-30T00:00:02"/>
    <n v="63.433333333339306"/>
    <x v="12"/>
    <x v="0"/>
  </r>
  <r>
    <x v="0"/>
    <s v="2025015542"/>
    <x v="0"/>
    <x v="325"/>
    <s v="E3246FMB"/>
    <d v="2025-02-26T00:00:00"/>
    <x v="2"/>
    <s v="3297"/>
    <x v="2"/>
    <s v="PA"/>
    <x v="1"/>
    <x v="0"/>
    <d v="2025-02-26T00:00:00"/>
    <d v="1899-12-30T15:32:27"/>
    <d v="2025-02-26T00:00:00"/>
    <d v="1899-12-30T15:32:28"/>
    <d v="2025-02-26T00:00:00"/>
    <d v="1899-12-30T17:15:16"/>
    <x v="0"/>
    <x v="0"/>
    <s v="8043258231"/>
    <s v="FBO"/>
    <d v="1899-12-30T01:42:49"/>
    <x v="923"/>
    <d v="1899-12-30T00:00:01"/>
    <s v="Granel"/>
    <s v="E001"/>
    <x v="1"/>
    <d v="1899-12-30T01:42:49"/>
    <d v="1899-12-30T01:42:48"/>
    <x v="10"/>
    <x v="3"/>
    <x v="1"/>
    <x v="2"/>
    <n v="0"/>
    <n v="0"/>
    <x v="0"/>
    <x v="2"/>
    <x v="1"/>
    <n v="0"/>
    <x v="0"/>
    <x v="2"/>
    <d v="1899-12-30T00:00:01"/>
    <d v="1899-12-30T00:00:01"/>
    <x v="0"/>
    <m/>
    <m/>
    <d v="1899-12-30T00:00:00"/>
    <d v="1899-12-30T01:42:49"/>
    <n v="4"/>
    <d v="1899-12-30T00:00:01"/>
    <n v="102.81666666667677"/>
    <x v="12"/>
    <x v="0"/>
  </r>
  <r>
    <x v="0"/>
    <s v="2025015577"/>
    <x v="0"/>
    <x v="342"/>
    <s v="E8615LNP"/>
    <d v="2025-02-26T00:00:00"/>
    <x v="2"/>
    <s v="3230"/>
    <x v="1"/>
    <s v="PA"/>
    <x v="2"/>
    <x v="0"/>
    <d v="2025-02-26T00:00:00"/>
    <d v="1899-12-30T16:47:05"/>
    <d v="2025-02-26T00:00:00"/>
    <d v="1899-12-30T16:47:57"/>
    <d v="2025-02-26T00:00:00"/>
    <d v="1899-12-30T17:18:58"/>
    <x v="0"/>
    <x v="0"/>
    <s v="8043258232"/>
    <s v="EXW"/>
    <d v="1899-12-30T00:31:53"/>
    <x v="924"/>
    <d v="1899-12-30T00:00:52"/>
    <s v="Ensacado"/>
    <s v="E002"/>
    <x v="1"/>
    <d v="1899-12-30T00:31:53"/>
    <d v="1899-12-30T00:31:01"/>
    <x v="7"/>
    <x v="3"/>
    <x v="1"/>
    <x v="1"/>
    <n v="0"/>
    <n v="0"/>
    <x v="0"/>
    <x v="1"/>
    <x v="1"/>
    <n v="0"/>
    <x v="0"/>
    <x v="1"/>
    <d v="1899-12-30T00:00:52"/>
    <d v="1899-12-30T00:00:52"/>
    <x v="0"/>
    <m/>
    <m/>
    <d v="1899-12-30T00:00:00"/>
    <d v="1899-12-30T00:31:53"/>
    <n v="4"/>
    <d v="1899-12-30T00:00:52"/>
    <n v="31.883333333327979"/>
    <x v="12"/>
    <x v="1"/>
  </r>
  <r>
    <x v="0"/>
    <s v="2025015562"/>
    <x v="0"/>
    <x v="146"/>
    <s v="E3039DBP"/>
    <d v="2025-02-26T00:00:00"/>
    <x v="2"/>
    <s v="3297"/>
    <x v="2"/>
    <s v="PA"/>
    <x v="1"/>
    <x v="0"/>
    <d v="2025-02-26T00:00:00"/>
    <d v="1899-12-30T16:19:12"/>
    <d v="2025-02-26T00:00:00"/>
    <d v="1899-12-30T16:19:13"/>
    <d v="2025-02-26T00:00:00"/>
    <d v="1899-12-30T17:30:32"/>
    <x v="0"/>
    <x v="0"/>
    <s v="8043258233"/>
    <s v="EXW"/>
    <d v="1899-12-30T01:11:20"/>
    <x v="925"/>
    <d v="1899-12-30T00:00:01"/>
    <s v="Granel"/>
    <s v="E001"/>
    <x v="1"/>
    <d v="1899-12-30T01:11:20"/>
    <d v="1899-12-30T01:11:19"/>
    <x v="7"/>
    <x v="3"/>
    <x v="1"/>
    <x v="2"/>
    <n v="0"/>
    <n v="0"/>
    <x v="0"/>
    <x v="2"/>
    <x v="1"/>
    <n v="0"/>
    <x v="0"/>
    <x v="0"/>
    <d v="1899-12-30T00:00:01"/>
    <d v="1899-12-30T00:00:01"/>
    <x v="0"/>
    <m/>
    <m/>
    <d v="1899-12-30T00:00:00"/>
    <d v="1899-12-30T01:11:20"/>
    <n v="4"/>
    <d v="1899-12-30T00:00:01"/>
    <n v="71.333333333337507"/>
    <x v="12"/>
    <x v="0"/>
  </r>
  <r>
    <x v="0"/>
    <s v="2025015566"/>
    <x v="0"/>
    <x v="160"/>
    <s v="E3423LKV"/>
    <d v="2025-02-26T00:00:00"/>
    <x v="2"/>
    <s v="3228"/>
    <x v="3"/>
    <s v="PA"/>
    <x v="5"/>
    <x v="0"/>
    <d v="2025-02-26T00:00:00"/>
    <d v="1899-12-30T16:22:33"/>
    <d v="2025-02-26T00:00:00"/>
    <d v="1899-12-30T16:22:34"/>
    <d v="2025-02-26T00:00:00"/>
    <d v="1899-12-30T17:35:00"/>
    <x v="0"/>
    <x v="0"/>
    <s v="8043258234"/>
    <s v="FBO"/>
    <d v="1899-12-30T01:12:27"/>
    <x v="71"/>
    <d v="1899-12-30T00:00:01"/>
    <s v="Granel"/>
    <s v="E001"/>
    <x v="2"/>
    <d v="1899-12-30T01:12:27"/>
    <d v="1899-12-30T01:12:26"/>
    <x v="7"/>
    <x v="3"/>
    <x v="1"/>
    <x v="2"/>
    <n v="0"/>
    <n v="0"/>
    <x v="0"/>
    <x v="2"/>
    <x v="1"/>
    <n v="0"/>
    <x v="0"/>
    <x v="0"/>
    <d v="1899-12-30T00:00:01"/>
    <d v="1899-12-30T00:00:01"/>
    <x v="0"/>
    <m/>
    <m/>
    <d v="1899-12-30T00:00:00"/>
    <d v="1899-12-30T01:12:27"/>
    <n v="4"/>
    <d v="1899-12-30T00:00:01"/>
    <n v="72.449999999999974"/>
    <x v="12"/>
    <x v="0"/>
  </r>
  <r>
    <x v="0"/>
    <s v="2025015597"/>
    <x v="0"/>
    <x v="168"/>
    <s v="E7553LTD"/>
    <d v="2025-02-26T00:00:00"/>
    <x v="2"/>
    <s v="3297"/>
    <x v="2"/>
    <s v="PA"/>
    <x v="1"/>
    <x v="0"/>
    <d v="2025-02-26T00:00:00"/>
    <d v="1899-12-30T17:19:08"/>
    <d v="2025-02-26T00:00:00"/>
    <d v="1899-12-30T17:19:09"/>
    <d v="2025-02-26T00:00:00"/>
    <d v="1899-12-30T17:42:54"/>
    <x v="0"/>
    <x v="0"/>
    <s v="8043258236"/>
    <s v="FBO"/>
    <d v="1899-12-30T00:23:46"/>
    <x v="845"/>
    <d v="1899-12-30T00:00:01"/>
    <s v="Granel"/>
    <s v="E001"/>
    <x v="2"/>
    <d v="1899-12-30T00:23:46"/>
    <d v="1899-12-30T00:23:45"/>
    <x v="11"/>
    <x v="3"/>
    <x v="1"/>
    <x v="2"/>
    <n v="0"/>
    <n v="0"/>
    <x v="0"/>
    <x v="2"/>
    <x v="1"/>
    <n v="0"/>
    <x v="0"/>
    <x v="1"/>
    <d v="1899-12-30T00:00:01"/>
    <d v="1899-12-30T00:00:01"/>
    <x v="0"/>
    <m/>
    <m/>
    <d v="1899-12-30T00:00:00"/>
    <d v="1899-12-30T00:23:46"/>
    <n v="4"/>
    <d v="1899-12-30T00:00:01"/>
    <n v="23.766666666667291"/>
    <x v="12"/>
    <x v="1"/>
  </r>
  <r>
    <x v="0"/>
    <s v="2025015582"/>
    <x v="0"/>
    <x v="161"/>
    <s v="E4262KXX"/>
    <d v="2025-02-26T00:00:00"/>
    <x v="2"/>
    <s v="3297"/>
    <x v="2"/>
    <s v="PA"/>
    <x v="1"/>
    <x v="0"/>
    <d v="2025-02-26T00:00:00"/>
    <d v="1899-12-30T16:54:16"/>
    <d v="2025-02-26T00:00:00"/>
    <d v="1899-12-30T16:54:18"/>
    <d v="2025-02-26T00:00:00"/>
    <d v="1899-12-30T17:55:45"/>
    <x v="0"/>
    <x v="0"/>
    <s v="8043258238"/>
    <s v="FBO"/>
    <d v="1899-12-30T01:01:29"/>
    <x v="926"/>
    <d v="1899-12-30T00:00:02"/>
    <s v="Granel"/>
    <s v="E001"/>
    <x v="2"/>
    <d v="1899-12-30T01:01:29"/>
    <d v="1899-12-30T01:01:27"/>
    <x v="7"/>
    <x v="3"/>
    <x v="1"/>
    <x v="2"/>
    <n v="0"/>
    <n v="0"/>
    <x v="0"/>
    <x v="2"/>
    <x v="1"/>
    <n v="0"/>
    <x v="0"/>
    <x v="0"/>
    <d v="1899-12-30T00:00:02"/>
    <d v="1899-12-30T00:00:02"/>
    <x v="0"/>
    <m/>
    <m/>
    <d v="1899-12-30T00:00:00"/>
    <d v="1899-12-30T01:01:29"/>
    <n v="4"/>
    <d v="1899-12-30T00:00:02"/>
    <n v="61.483333333334365"/>
    <x v="12"/>
    <x v="0"/>
  </r>
  <r>
    <x v="0"/>
    <s v="2025015573"/>
    <x v="0"/>
    <x v="163"/>
    <s v="E8272KDP"/>
    <d v="2025-02-26T00:00:00"/>
    <x v="2"/>
    <s v="3228"/>
    <x v="3"/>
    <s v="PA"/>
    <x v="5"/>
    <x v="0"/>
    <d v="2025-02-26T00:00:00"/>
    <d v="1899-12-30T16:37:55"/>
    <d v="2025-02-26T00:00:00"/>
    <d v="1899-12-30T16:37:57"/>
    <d v="2025-02-26T00:00:00"/>
    <d v="1899-12-30T17:58:47"/>
    <x v="0"/>
    <x v="0"/>
    <s v="8043258240"/>
    <s v="FBO"/>
    <d v="1899-12-30T01:20:52"/>
    <x v="175"/>
    <d v="1899-12-30T00:00:02"/>
    <s v="Granel"/>
    <s v="E001"/>
    <x v="2"/>
    <d v="1899-12-30T01:20:52"/>
    <d v="1899-12-30T01:20:50"/>
    <x v="7"/>
    <x v="3"/>
    <x v="1"/>
    <x v="2"/>
    <n v="0"/>
    <n v="0"/>
    <x v="0"/>
    <x v="2"/>
    <x v="1"/>
    <n v="0"/>
    <x v="0"/>
    <x v="0"/>
    <d v="1899-12-30T00:00:02"/>
    <d v="1899-12-30T00:00:02"/>
    <x v="0"/>
    <m/>
    <m/>
    <d v="1899-12-30T00:00:00"/>
    <d v="1899-12-30T01:20:52"/>
    <n v="4"/>
    <d v="1899-12-30T00:00:02"/>
    <n v="80.866666666656073"/>
    <x v="12"/>
    <x v="0"/>
  </r>
  <r>
    <x v="0"/>
    <s v="2025015606"/>
    <x v="0"/>
    <x v="148"/>
    <s v="E0205LTP"/>
    <d v="2025-02-26T00:00:00"/>
    <x v="2"/>
    <s v="3227"/>
    <x v="8"/>
    <s v="PA"/>
    <x v="7"/>
    <x v="0"/>
    <d v="2025-02-26T00:00:00"/>
    <d v="1899-12-30T17:34:38"/>
    <d v="2025-02-26T00:00:00"/>
    <d v="1899-12-30T17:34:39"/>
    <d v="2025-02-26T00:00:00"/>
    <d v="1899-12-30T18:06:59"/>
    <x v="0"/>
    <x v="0"/>
    <s v="8043258241"/>
    <s v="FBO"/>
    <d v="1899-12-30T00:32:21"/>
    <x v="927"/>
    <d v="1899-12-30T00:00:01"/>
    <s v="Granel"/>
    <s v="E001"/>
    <x v="2"/>
    <d v="1899-12-30T00:32:21"/>
    <d v="1899-12-30T00:32:20"/>
    <x v="11"/>
    <x v="3"/>
    <x v="1"/>
    <x v="2"/>
    <n v="0"/>
    <n v="0"/>
    <x v="0"/>
    <x v="2"/>
    <x v="1"/>
    <n v="0"/>
    <x v="0"/>
    <x v="1"/>
    <d v="1899-12-30T00:00:01"/>
    <d v="1899-12-30T00:00:01"/>
    <x v="0"/>
    <m/>
    <m/>
    <d v="1899-12-30T00:00:00"/>
    <d v="1899-12-30T00:32:21"/>
    <n v="4"/>
    <d v="1899-12-30T00:00:01"/>
    <n v="32.350000000003298"/>
    <x v="9"/>
    <x v="1"/>
  </r>
  <r>
    <x v="0"/>
    <s v="2025015601"/>
    <x v="0"/>
    <x v="164"/>
    <s v="E4874GCT"/>
    <d v="2025-02-26T00:00:00"/>
    <x v="2"/>
    <s v="3297"/>
    <x v="2"/>
    <s v="PA"/>
    <x v="1"/>
    <x v="0"/>
    <d v="2025-02-26T00:00:00"/>
    <d v="1899-12-30T17:24:36"/>
    <d v="2025-02-26T00:00:00"/>
    <d v="1899-12-30T17:25:22"/>
    <d v="2025-02-26T00:00:00"/>
    <d v="1899-12-30T18:10:50"/>
    <x v="0"/>
    <x v="0"/>
    <s v="8043258242"/>
    <s v="FBO"/>
    <d v="1899-12-30T00:46:14"/>
    <x v="928"/>
    <d v="1899-12-30T00:00:46"/>
    <s v="Granel"/>
    <s v="E001"/>
    <x v="1"/>
    <d v="1899-12-30T00:46:14"/>
    <d v="1899-12-30T00:45:28"/>
    <x v="11"/>
    <x v="3"/>
    <x v="1"/>
    <x v="2"/>
    <n v="0"/>
    <n v="0"/>
    <x v="0"/>
    <x v="2"/>
    <x v="1"/>
    <n v="0"/>
    <x v="0"/>
    <x v="0"/>
    <d v="1899-12-30T00:00:46"/>
    <d v="1899-12-30T00:00:46"/>
    <x v="0"/>
    <m/>
    <m/>
    <d v="1899-12-30T00:00:00"/>
    <d v="1899-12-30T00:46:14"/>
    <n v="4"/>
    <d v="1899-12-30T00:00:46"/>
    <n v="46.233333333331181"/>
    <x v="9"/>
    <x v="0"/>
  </r>
  <r>
    <x v="0"/>
    <s v="2025015614"/>
    <x v="0"/>
    <x v="326"/>
    <s v="E8055LBS"/>
    <d v="2025-02-26T00:00:00"/>
    <x v="2"/>
    <s v="3297"/>
    <x v="2"/>
    <s v="PA"/>
    <x v="1"/>
    <x v="0"/>
    <d v="2025-02-26T00:00:00"/>
    <d v="1899-12-30T17:54:28"/>
    <d v="2025-02-26T00:00:00"/>
    <d v="1899-12-30T17:55:22"/>
    <d v="2025-02-26T00:00:00"/>
    <d v="1899-12-30T18:27:00"/>
    <x v="0"/>
    <x v="0"/>
    <s v="8043258243"/>
    <s v="FBO"/>
    <d v="1899-12-30T00:32:32"/>
    <x v="929"/>
    <d v="1899-12-30T00:00:54"/>
    <s v="Granel"/>
    <s v="E001"/>
    <x v="1"/>
    <d v="1899-12-30T00:32:32"/>
    <d v="1899-12-30T00:31:38"/>
    <x v="11"/>
    <x v="3"/>
    <x v="1"/>
    <x v="2"/>
    <n v="0"/>
    <n v="0"/>
    <x v="0"/>
    <x v="2"/>
    <x v="1"/>
    <n v="0"/>
    <x v="0"/>
    <x v="1"/>
    <d v="1899-12-30T00:00:54"/>
    <d v="1899-12-30T00:00:54"/>
    <x v="0"/>
    <m/>
    <m/>
    <d v="1899-12-30T00:00:00"/>
    <d v="1899-12-30T00:32:32"/>
    <n v="4"/>
    <d v="1899-12-30T00:00:54"/>
    <n v="32.533333333329679"/>
    <x v="9"/>
    <x v="1"/>
  </r>
  <r>
    <x v="0"/>
    <s v="2025015622"/>
    <x v="0"/>
    <x v="171"/>
    <s v="E5397MMK"/>
    <d v="2025-02-26T00:00:00"/>
    <x v="2"/>
    <s v="3297"/>
    <x v="2"/>
    <s v="PA"/>
    <x v="1"/>
    <x v="0"/>
    <d v="2025-02-26T00:00:00"/>
    <d v="1899-12-30T18:34:55"/>
    <d v="2025-02-26T00:00:00"/>
    <d v="1899-12-30T18:34:58"/>
    <d v="2025-02-26T00:00:00"/>
    <d v="1899-12-30T19:02:48"/>
    <x v="0"/>
    <x v="0"/>
    <s v="8043258245"/>
    <s v="FBO"/>
    <d v="1899-12-30T00:27:53"/>
    <x v="930"/>
    <d v="1899-12-30T00:00:03"/>
    <s v="Granel"/>
    <s v="E001"/>
    <x v="2"/>
    <d v="1899-12-30T00:27:53"/>
    <d v="1899-12-30T00:27:50"/>
    <x v="8"/>
    <x v="3"/>
    <x v="1"/>
    <x v="2"/>
    <n v="0"/>
    <n v="0"/>
    <x v="0"/>
    <x v="2"/>
    <x v="1"/>
    <n v="0"/>
    <x v="0"/>
    <x v="1"/>
    <d v="1899-12-30T00:00:03"/>
    <d v="1899-12-30T00:00:03"/>
    <x v="0"/>
    <m/>
    <m/>
    <d v="1899-12-30T00:00:00"/>
    <d v="1899-12-30T00:27:53"/>
    <n v="4"/>
    <d v="1899-12-30T00:00:03"/>
    <n v="27.883333333324796"/>
    <x v="10"/>
    <x v="1"/>
  </r>
  <r>
    <x v="0"/>
    <s v="2025015607"/>
    <x v="0"/>
    <x v="332"/>
    <s v="E6172KZK"/>
    <d v="2025-02-26T00:00:00"/>
    <x v="2"/>
    <s v="3228"/>
    <x v="3"/>
    <s v="PA"/>
    <x v="5"/>
    <x v="0"/>
    <d v="2025-02-26T00:00:00"/>
    <d v="1899-12-30T17:38:28"/>
    <d v="2025-02-26T00:00:00"/>
    <d v="1899-12-30T17:38:30"/>
    <d v="2025-02-26T00:00:00"/>
    <d v="1899-12-30T19:40:22"/>
    <x v="0"/>
    <x v="0"/>
    <s v="8043258249"/>
    <s v="EXW"/>
    <d v="1899-12-30T02:01:54"/>
    <x v="931"/>
    <d v="1899-12-30T00:00:02"/>
    <s v="Granel"/>
    <s v="E001"/>
    <x v="1"/>
    <d v="1899-12-30T02:01:54"/>
    <d v="1899-12-30T02:01:52"/>
    <x v="11"/>
    <x v="3"/>
    <x v="1"/>
    <x v="2"/>
    <n v="0"/>
    <n v="0"/>
    <x v="0"/>
    <x v="2"/>
    <x v="1"/>
    <n v="0"/>
    <x v="0"/>
    <x v="2"/>
    <d v="1899-12-30T00:00:02"/>
    <d v="1899-12-30T00:00:02"/>
    <x v="0"/>
    <m/>
    <m/>
    <d v="1899-12-30T00:00:00"/>
    <d v="1899-12-30T02:01:54"/>
    <n v="4"/>
    <d v="1899-12-30T00:00:02"/>
    <n v="121.89999999998884"/>
    <x v="10"/>
    <x v="0"/>
  </r>
  <r>
    <x v="0"/>
    <s v="2025015628"/>
    <x v="0"/>
    <x v="132"/>
    <s v="E3440LKV"/>
    <d v="2025-02-26T00:00:00"/>
    <x v="2"/>
    <s v="3297"/>
    <x v="2"/>
    <s v="PA"/>
    <x v="1"/>
    <x v="0"/>
    <d v="2025-02-26T00:00:00"/>
    <d v="1899-12-30T19:10:22"/>
    <d v="2025-02-26T00:00:00"/>
    <d v="1899-12-30T19:10:25"/>
    <d v="2025-02-26T00:00:00"/>
    <d v="1899-12-30T19:41:30"/>
    <x v="0"/>
    <x v="0"/>
    <s v="8043258250"/>
    <s v="FBO"/>
    <d v="1899-12-30T00:31:08"/>
    <x v="932"/>
    <d v="1899-12-30T00:00:03"/>
    <s v="Granel"/>
    <s v="E001"/>
    <x v="2"/>
    <d v="1899-12-30T00:31:08"/>
    <d v="1899-12-30T00:31:05"/>
    <x v="12"/>
    <x v="3"/>
    <x v="1"/>
    <x v="2"/>
    <n v="0"/>
    <n v="0"/>
    <x v="0"/>
    <x v="2"/>
    <x v="1"/>
    <n v="0"/>
    <x v="0"/>
    <x v="1"/>
    <d v="1899-12-30T00:00:03"/>
    <d v="1899-12-30T00:00:03"/>
    <x v="0"/>
    <m/>
    <m/>
    <d v="1899-12-30T00:00:00"/>
    <d v="1899-12-30T00:31:08"/>
    <n v="4"/>
    <d v="1899-12-30T00:00:03"/>
    <n v="31.133333333332818"/>
    <x v="10"/>
    <x v="1"/>
  </r>
  <r>
    <x v="0"/>
    <s v="2025015625"/>
    <x v="0"/>
    <x v="183"/>
    <s v="E3043KFX"/>
    <d v="2025-02-26T00:00:00"/>
    <x v="2"/>
    <s v="3228"/>
    <x v="3"/>
    <s v="PA"/>
    <x v="5"/>
    <x v="0"/>
    <d v="2025-02-26T00:00:00"/>
    <d v="1899-12-30T18:43:23"/>
    <d v="2025-02-26T00:00:00"/>
    <d v="1899-12-30T18:43:25"/>
    <d v="2025-02-26T00:00:00"/>
    <d v="1899-12-30T20:11:55"/>
    <x v="0"/>
    <x v="0"/>
    <s v="8043258252"/>
    <s v="FBO"/>
    <d v="1899-12-30T01:28:32"/>
    <x v="933"/>
    <d v="1899-12-30T00:00:02"/>
    <s v="Granel"/>
    <s v="E001"/>
    <x v="2"/>
    <d v="1899-12-30T01:28:32"/>
    <d v="1899-12-30T01:28:30"/>
    <x v="8"/>
    <x v="3"/>
    <x v="1"/>
    <x v="2"/>
    <n v="0"/>
    <n v="0"/>
    <x v="0"/>
    <x v="2"/>
    <x v="1"/>
    <n v="0"/>
    <x v="0"/>
    <x v="0"/>
    <d v="1899-12-30T00:00:02"/>
    <d v="1899-12-30T00:00:02"/>
    <x v="0"/>
    <m/>
    <m/>
    <d v="1899-12-30T00:00:00"/>
    <d v="1899-12-30T01:28:32"/>
    <n v="4"/>
    <d v="1899-12-30T00:00:02"/>
    <n v="88.533333333345624"/>
    <x v="13"/>
    <x v="0"/>
  </r>
  <r>
    <x v="0"/>
    <s v="2025015656"/>
    <x v="0"/>
    <x v="343"/>
    <m/>
    <d v="2025-02-27T00:00:00"/>
    <x v="2"/>
    <s v="3230"/>
    <x v="1"/>
    <s v="PA"/>
    <x v="2"/>
    <x v="0"/>
    <d v="2025-02-27T00:00:00"/>
    <d v="1899-12-30T06:25:52"/>
    <d v="2025-02-27T00:00:00"/>
    <d v="1899-12-30T06:25:55"/>
    <d v="2025-02-27T00:00:00"/>
    <d v="1899-12-30T06:40:35"/>
    <x v="0"/>
    <x v="0"/>
    <s v="8043258256"/>
    <s v="FBO"/>
    <d v="1899-12-30T00:14:43"/>
    <x v="934"/>
    <d v="1899-12-30T00:00:03"/>
    <s v="Ensacado"/>
    <s v="E002"/>
    <x v="1"/>
    <d v="1899-12-30T00:14:43"/>
    <d v="1899-12-30T00:14:40"/>
    <x v="1"/>
    <x v="4"/>
    <x v="1"/>
    <x v="1"/>
    <n v="0"/>
    <n v="0"/>
    <x v="0"/>
    <x v="1"/>
    <x v="1"/>
    <n v="0"/>
    <x v="0"/>
    <x v="1"/>
    <d v="1899-12-30T00:00:03"/>
    <d v="1899-12-30T00:00:03"/>
    <x v="0"/>
    <m/>
    <m/>
    <d v="1899-12-30T00:00:00"/>
    <d v="1899-12-30T00:14:43"/>
    <n v="5"/>
    <d v="1899-12-30T00:00:03"/>
    <n v="14.716666666670353"/>
    <x v="0"/>
    <x v="1"/>
  </r>
  <r>
    <x v="0"/>
    <s v="2025015642"/>
    <x v="0"/>
    <x v="118"/>
    <s v="E8408KLT"/>
    <d v="2025-02-27T00:00:00"/>
    <x v="2"/>
    <s v="3297"/>
    <x v="2"/>
    <s v="PA"/>
    <x v="1"/>
    <x v="0"/>
    <d v="2025-02-27T00:00:00"/>
    <d v="1899-12-30T05:48:12"/>
    <d v="2025-02-27T00:00:00"/>
    <d v="1899-12-30T05:48:44"/>
    <d v="2025-02-27T00:00:00"/>
    <d v="1899-12-30T06:45:01"/>
    <x v="0"/>
    <x v="0"/>
    <s v="8043258257"/>
    <s v="EXW"/>
    <d v="1899-12-30T00:56:49"/>
    <x v="935"/>
    <d v="1899-12-30T00:00:32"/>
    <s v="Granel"/>
    <s v="E001"/>
    <x v="1"/>
    <d v="1899-12-30T00:56:49"/>
    <d v="1899-12-30T00:56:17"/>
    <x v="0"/>
    <x v="4"/>
    <x v="1"/>
    <x v="2"/>
    <n v="0"/>
    <n v="0"/>
    <x v="0"/>
    <x v="2"/>
    <x v="1"/>
    <n v="0"/>
    <x v="0"/>
    <x v="0"/>
    <d v="1899-12-30T00:00:32"/>
    <d v="1899-12-30T00:00:32"/>
    <x v="0"/>
    <m/>
    <m/>
    <d v="1899-12-30T00:00:00"/>
    <d v="1899-12-30T00:56:49"/>
    <n v="5"/>
    <d v="1899-12-30T00:00:32"/>
    <n v="56.816666666654392"/>
    <x v="0"/>
    <x v="0"/>
  </r>
  <r>
    <x v="0"/>
    <s v="2025015654"/>
    <x v="0"/>
    <x v="179"/>
    <s v="E6103LDT"/>
    <d v="2025-02-27T00:00:00"/>
    <x v="2"/>
    <s v="3297"/>
    <x v="2"/>
    <s v="PA"/>
    <x v="1"/>
    <x v="0"/>
    <d v="2025-02-27T00:00:00"/>
    <d v="1899-12-30T06:18:21"/>
    <d v="2025-02-27T00:00:00"/>
    <d v="1899-12-30T06:18:25"/>
    <d v="2025-02-27T00:00:00"/>
    <d v="1899-12-30T06:49:04"/>
    <x v="0"/>
    <x v="0"/>
    <s v="8043258259"/>
    <s v="EXW"/>
    <d v="1899-12-30T00:30:43"/>
    <x v="936"/>
    <d v="1899-12-30T00:00:04"/>
    <s v="Granel"/>
    <s v="E001"/>
    <x v="1"/>
    <d v="1899-12-30T00:30:43"/>
    <d v="1899-12-30T00:30:39"/>
    <x v="1"/>
    <x v="4"/>
    <x v="1"/>
    <x v="2"/>
    <n v="0"/>
    <n v="0"/>
    <x v="0"/>
    <x v="2"/>
    <x v="1"/>
    <n v="0"/>
    <x v="0"/>
    <x v="1"/>
    <d v="1899-12-30T00:00:04"/>
    <d v="1899-12-30T00:00:04"/>
    <x v="0"/>
    <m/>
    <m/>
    <d v="1899-12-30T00:00:00"/>
    <d v="1899-12-30T00:30:43"/>
    <n v="5"/>
    <d v="1899-12-30T00:00:04"/>
    <n v="30.716666666654387"/>
    <x v="0"/>
    <x v="1"/>
  </r>
  <r>
    <x v="0"/>
    <s v="2025015657"/>
    <x v="0"/>
    <x v="173"/>
    <s v="E7841LBS"/>
    <d v="2025-02-27T00:00:00"/>
    <x v="2"/>
    <s v="3228"/>
    <x v="3"/>
    <s v="PA"/>
    <x v="5"/>
    <x v="0"/>
    <d v="2025-02-27T00:00:00"/>
    <d v="1899-12-30T06:27:42"/>
    <d v="2025-02-27T00:00:00"/>
    <d v="1899-12-30T06:27:44"/>
    <d v="2025-02-27T00:00:00"/>
    <d v="1899-12-30T06:59:53"/>
    <x v="0"/>
    <x v="0"/>
    <s v="8043258260"/>
    <s v="FBO"/>
    <d v="1899-12-30T00:32:11"/>
    <x v="247"/>
    <d v="1899-12-30T00:00:02"/>
    <s v="Granel"/>
    <s v="E001"/>
    <x v="2"/>
    <d v="1899-12-30T00:32:11"/>
    <d v="1899-12-30T00:32:09"/>
    <x v="1"/>
    <x v="4"/>
    <x v="1"/>
    <x v="2"/>
    <n v="0"/>
    <n v="0"/>
    <x v="0"/>
    <x v="2"/>
    <x v="1"/>
    <n v="0"/>
    <x v="0"/>
    <x v="1"/>
    <d v="1899-12-30T00:00:02"/>
    <d v="1899-12-30T00:00:02"/>
    <x v="0"/>
    <m/>
    <m/>
    <d v="1899-12-30T00:00:00"/>
    <d v="1899-12-30T00:32:11"/>
    <n v="5"/>
    <d v="1899-12-30T00:00:02"/>
    <n v="32.183333333337615"/>
    <x v="0"/>
    <x v="1"/>
  </r>
  <r>
    <x v="0"/>
    <s v="2025015658"/>
    <x v="0"/>
    <x v="321"/>
    <s v="E6106KCV"/>
    <d v="2025-02-27T00:00:00"/>
    <x v="2"/>
    <s v="3229"/>
    <x v="6"/>
    <s v="PA"/>
    <x v="6"/>
    <x v="0"/>
    <d v="2025-02-27T00:00:00"/>
    <d v="1899-12-30T06:50:31"/>
    <d v="2025-02-27T00:00:00"/>
    <d v="1899-12-30T06:50:34"/>
    <d v="2025-02-27T00:00:00"/>
    <d v="1899-12-30T07:16:01"/>
    <x v="0"/>
    <x v="0"/>
    <s v="8043258261"/>
    <s v="FBO"/>
    <d v="1899-12-30T00:25:30"/>
    <x v="149"/>
    <d v="1899-12-30T00:00:03"/>
    <s v="Granel"/>
    <s v="E001"/>
    <x v="2"/>
    <d v="1899-12-30T00:25:30"/>
    <d v="1899-12-30T00:25:27"/>
    <x v="1"/>
    <x v="4"/>
    <x v="1"/>
    <x v="2"/>
    <n v="0"/>
    <n v="0"/>
    <x v="0"/>
    <x v="2"/>
    <x v="1"/>
    <n v="0"/>
    <x v="0"/>
    <x v="1"/>
    <d v="1899-12-30T00:00:03"/>
    <d v="1899-12-30T00:00:03"/>
    <x v="0"/>
    <m/>
    <m/>
    <d v="1899-12-30T00:00:00"/>
    <d v="1899-12-30T00:25:30"/>
    <n v="5"/>
    <d v="1899-12-30T00:00:03"/>
    <n v="25.499999999995193"/>
    <x v="1"/>
    <x v="1"/>
  </r>
  <r>
    <x v="0"/>
    <s v="2025015661"/>
    <x v="0"/>
    <x v="123"/>
    <s v="E3192JFJ"/>
    <d v="2025-02-27T00:00:00"/>
    <x v="2"/>
    <s v="3230"/>
    <x v="1"/>
    <s v="PA"/>
    <x v="2"/>
    <x v="0"/>
    <d v="2025-02-27T00:00:00"/>
    <d v="1899-12-30T07:04:01"/>
    <d v="2025-02-27T00:00:00"/>
    <d v="1899-12-30T07:04:05"/>
    <d v="2025-02-27T00:00:00"/>
    <d v="1899-12-30T07:30:08"/>
    <x v="0"/>
    <x v="0"/>
    <s v="8043258265"/>
    <s v="FBO"/>
    <d v="1899-12-30T00:26:07"/>
    <x v="937"/>
    <d v="1899-12-30T00:00:04"/>
    <s v="Ensacado"/>
    <s v="E002"/>
    <x v="2"/>
    <d v="1899-12-30T00:26:07"/>
    <d v="1899-12-30T00:26:03"/>
    <x v="2"/>
    <x v="4"/>
    <x v="1"/>
    <x v="1"/>
    <n v="0"/>
    <n v="0"/>
    <x v="0"/>
    <x v="1"/>
    <x v="1"/>
    <n v="0"/>
    <x v="0"/>
    <x v="1"/>
    <d v="1899-12-30T00:00:04"/>
    <d v="1899-12-30T00:00:04"/>
    <x v="0"/>
    <m/>
    <m/>
    <d v="1899-12-30T00:00:00"/>
    <d v="1899-12-30T00:26:07"/>
    <n v="5"/>
    <d v="1899-12-30T00:00:04"/>
    <n v="26.116666666660784"/>
    <x v="1"/>
    <x v="1"/>
  </r>
  <r>
    <x v="0"/>
    <s v="2025015663"/>
    <x v="0"/>
    <x v="188"/>
    <s v="E7817JTR"/>
    <d v="2025-02-27T00:00:00"/>
    <x v="2"/>
    <s v="3297"/>
    <x v="2"/>
    <s v="PA"/>
    <x v="1"/>
    <x v="0"/>
    <d v="2025-02-27T00:00:00"/>
    <d v="1899-12-30T07:12:17"/>
    <d v="2025-02-27T00:00:00"/>
    <d v="1899-12-30T07:12:49"/>
    <d v="2025-02-27T00:00:00"/>
    <d v="1899-12-30T07:45:34"/>
    <x v="0"/>
    <x v="0"/>
    <s v="8043258268"/>
    <s v="EXW"/>
    <d v="1899-12-30T00:33:17"/>
    <x v="938"/>
    <d v="1899-12-30T00:00:32"/>
    <s v="Granel"/>
    <s v="E001"/>
    <x v="1"/>
    <d v="1899-12-30T00:33:17"/>
    <d v="1899-12-30T00:32:45"/>
    <x v="2"/>
    <x v="4"/>
    <x v="1"/>
    <x v="2"/>
    <n v="0"/>
    <n v="0"/>
    <x v="0"/>
    <x v="2"/>
    <x v="1"/>
    <n v="0"/>
    <x v="0"/>
    <x v="1"/>
    <d v="1899-12-30T00:00:32"/>
    <d v="1899-12-30T00:00:32"/>
    <x v="0"/>
    <m/>
    <m/>
    <d v="1899-12-30T00:00:00"/>
    <d v="1899-12-30T00:33:17"/>
    <n v="5"/>
    <d v="1899-12-30T00:00:32"/>
    <n v="33.283333333339229"/>
    <x v="1"/>
    <x v="1"/>
  </r>
  <r>
    <x v="0"/>
    <s v="2025015669"/>
    <x v="0"/>
    <x v="148"/>
    <s v="E0205LTP"/>
    <d v="2025-02-27T00:00:00"/>
    <x v="2"/>
    <s v="3297"/>
    <x v="2"/>
    <s v="PA"/>
    <x v="1"/>
    <x v="0"/>
    <d v="2025-02-27T00:00:00"/>
    <d v="1899-12-30T07:17:51"/>
    <d v="2025-02-27T00:00:00"/>
    <d v="1899-12-30T07:17:55"/>
    <d v="2025-02-27T00:00:00"/>
    <d v="1899-12-30T07:46:55"/>
    <x v="0"/>
    <x v="0"/>
    <s v="8043258269"/>
    <s v="FBO"/>
    <d v="1899-12-30T00:29:04"/>
    <x v="939"/>
    <d v="1899-12-30T00:00:04"/>
    <s v="Granel"/>
    <s v="E001"/>
    <x v="2"/>
    <d v="1899-12-30T00:29:04"/>
    <d v="1899-12-30T00:29:00"/>
    <x v="2"/>
    <x v="4"/>
    <x v="1"/>
    <x v="2"/>
    <n v="0"/>
    <n v="0"/>
    <x v="0"/>
    <x v="2"/>
    <x v="1"/>
    <n v="0"/>
    <x v="0"/>
    <x v="1"/>
    <d v="1899-12-30T00:00:04"/>
    <d v="1899-12-30T00:00:04"/>
    <x v="0"/>
    <m/>
    <m/>
    <d v="1899-12-30T00:00:00"/>
    <d v="1899-12-30T00:29:04"/>
    <n v="5"/>
    <d v="1899-12-30T00:00:04"/>
    <n v="29.066666666673555"/>
    <x v="1"/>
    <x v="1"/>
  </r>
  <r>
    <x v="0"/>
    <s v="2025015686"/>
    <x v="0"/>
    <x v="142"/>
    <s v="E3710KKC"/>
    <d v="2025-02-27T00:00:00"/>
    <x v="2"/>
    <s v="3230"/>
    <x v="1"/>
    <s v="PA"/>
    <x v="2"/>
    <x v="0"/>
    <d v="2025-02-27T00:00:00"/>
    <d v="1899-12-30T07:46:50"/>
    <d v="2025-02-27T00:00:00"/>
    <d v="1899-12-30T07:46:57"/>
    <d v="2025-02-27T00:00:00"/>
    <d v="1899-12-30T07:57:22"/>
    <x v="0"/>
    <x v="0"/>
    <s v="8043258271"/>
    <s v="FBO"/>
    <d v="1899-12-30T00:10:32"/>
    <x v="940"/>
    <d v="1899-12-30T00:00:07"/>
    <s v="Ensacado"/>
    <s v="E002"/>
    <x v="2"/>
    <d v="1899-12-30T00:10:32"/>
    <d v="1899-12-30T00:10:25"/>
    <x v="2"/>
    <x v="4"/>
    <x v="1"/>
    <x v="1"/>
    <n v="0"/>
    <n v="0"/>
    <x v="0"/>
    <x v="1"/>
    <x v="1"/>
    <n v="0"/>
    <x v="0"/>
    <x v="1"/>
    <d v="1899-12-30T00:00:07"/>
    <d v="1899-12-30T00:00:07"/>
    <x v="0"/>
    <m/>
    <m/>
    <d v="1899-12-30T00:00:00"/>
    <d v="1899-12-30T00:10:32"/>
    <n v="5"/>
    <d v="1899-12-30T00:00:07"/>
    <n v="10.533333333340789"/>
    <x v="1"/>
    <x v="1"/>
  </r>
  <r>
    <x v="0"/>
    <s v="2025015671"/>
    <x v="0"/>
    <x v="122"/>
    <s v="E3299HSH"/>
    <d v="2025-02-27T00:00:00"/>
    <x v="2"/>
    <s v="3297"/>
    <x v="2"/>
    <s v="PA"/>
    <x v="1"/>
    <x v="0"/>
    <d v="2025-02-27T00:00:00"/>
    <d v="1899-12-30T07:20:28"/>
    <d v="2025-02-27T00:00:00"/>
    <d v="1899-12-30T07:21:15"/>
    <d v="2025-02-27T00:00:00"/>
    <d v="1899-12-30T08:01:58"/>
    <x v="0"/>
    <x v="0"/>
    <s v="8043258272"/>
    <s v="EXW"/>
    <d v="1899-12-30T00:41:30"/>
    <x v="941"/>
    <d v="1899-12-30T00:00:47"/>
    <s v="Granel"/>
    <s v="E001"/>
    <x v="1"/>
    <d v="1899-12-30T00:41:30"/>
    <d v="1899-12-30T00:40:43"/>
    <x v="2"/>
    <x v="4"/>
    <x v="1"/>
    <x v="2"/>
    <n v="0"/>
    <n v="0"/>
    <x v="0"/>
    <x v="2"/>
    <x v="1"/>
    <n v="0"/>
    <x v="0"/>
    <x v="1"/>
    <d v="1899-12-30T00:00:47"/>
    <d v="1899-12-30T00:00:47"/>
    <x v="0"/>
    <m/>
    <m/>
    <d v="1899-12-30T00:00:00"/>
    <d v="1899-12-30T00:41:30"/>
    <n v="5"/>
    <d v="1899-12-30T00:00:47"/>
    <n v="41.499999999993619"/>
    <x v="2"/>
    <x v="1"/>
  </r>
  <r>
    <x v="0"/>
    <s v="2025015675"/>
    <x v="0"/>
    <x v="159"/>
    <s v="E9540KDB"/>
    <d v="2025-02-27T00:00:00"/>
    <x v="2"/>
    <s v="3228"/>
    <x v="3"/>
    <s v="PA"/>
    <x v="4"/>
    <x v="0"/>
    <d v="2025-02-27T00:00:00"/>
    <d v="1899-12-30T07:30:57"/>
    <d v="2025-02-27T00:00:00"/>
    <d v="1899-12-30T07:31:00"/>
    <d v="2025-02-27T00:00:00"/>
    <d v="1899-12-30T08:03:46"/>
    <x v="0"/>
    <x v="0"/>
    <s v="8043258273"/>
    <s v="FBO"/>
    <d v="1899-12-30T00:32:49"/>
    <x v="942"/>
    <d v="1899-12-30T00:00:03"/>
    <s v="Granel"/>
    <s v="E001"/>
    <x v="2"/>
    <d v="1899-12-30T00:32:49"/>
    <d v="1899-12-30T00:32:46"/>
    <x v="2"/>
    <x v="4"/>
    <x v="1"/>
    <x v="2"/>
    <n v="0"/>
    <n v="0"/>
    <x v="0"/>
    <x v="2"/>
    <x v="1"/>
    <n v="0"/>
    <x v="0"/>
    <x v="1"/>
    <d v="1899-12-30T00:00:03"/>
    <d v="1899-12-30T00:00:03"/>
    <x v="0"/>
    <m/>
    <m/>
    <d v="1899-12-30T00:00:00"/>
    <d v="1899-12-30T00:32:49"/>
    <n v="5"/>
    <d v="1899-12-30T00:00:03"/>
    <n v="32.816666666663991"/>
    <x v="2"/>
    <x v="1"/>
  </r>
  <r>
    <x v="0"/>
    <s v="2025015684"/>
    <x v="0"/>
    <x v="165"/>
    <s v="E0709JPX"/>
    <d v="2025-02-27T00:00:00"/>
    <x v="2"/>
    <s v="3297"/>
    <x v="2"/>
    <s v="PA"/>
    <x v="1"/>
    <x v="0"/>
    <d v="2025-02-27T00:00:00"/>
    <d v="1899-12-30T07:42:40"/>
    <d v="2025-02-27T00:00:00"/>
    <d v="1899-12-30T07:42:43"/>
    <d v="2025-02-27T00:00:00"/>
    <d v="1899-12-30T08:11:03"/>
    <x v="0"/>
    <x v="0"/>
    <s v="8043258275"/>
    <s v="FBO"/>
    <d v="1899-12-30T00:28:23"/>
    <x v="943"/>
    <d v="1899-12-30T00:00:03"/>
    <s v="Granel"/>
    <s v="E001"/>
    <x v="2"/>
    <d v="1899-12-30T00:28:23"/>
    <d v="1899-12-30T00:28:20"/>
    <x v="2"/>
    <x v="4"/>
    <x v="1"/>
    <x v="2"/>
    <n v="0"/>
    <n v="0"/>
    <x v="0"/>
    <x v="2"/>
    <x v="1"/>
    <n v="0"/>
    <x v="0"/>
    <x v="1"/>
    <d v="1899-12-30T00:00:03"/>
    <d v="1899-12-30T00:00:03"/>
    <x v="0"/>
    <m/>
    <m/>
    <d v="1899-12-30T00:00:00"/>
    <d v="1899-12-30T00:28:23"/>
    <n v="5"/>
    <d v="1899-12-30T00:00:03"/>
    <n v="28.383333333321595"/>
    <x v="2"/>
    <x v="1"/>
  </r>
  <r>
    <x v="0"/>
    <s v="2025015694"/>
    <x v="0"/>
    <x v="142"/>
    <s v="E3710KKC"/>
    <d v="2025-02-27T00:00:00"/>
    <x v="2"/>
    <s v="3230"/>
    <x v="1"/>
    <s v="PA"/>
    <x v="2"/>
    <x v="0"/>
    <d v="2025-02-27T00:00:00"/>
    <d v="1899-12-30T08:02:49"/>
    <d v="2025-02-27T00:00:00"/>
    <d v="1899-12-30T08:02:55"/>
    <d v="2025-02-27T00:00:00"/>
    <d v="1899-12-30T08:34:44"/>
    <x v="0"/>
    <x v="0"/>
    <s v="8043258278"/>
    <s v="FBO"/>
    <d v="1899-12-30T00:31:55"/>
    <x v="266"/>
    <d v="1899-12-30T00:00:06"/>
    <s v="Ensacado"/>
    <s v="E002"/>
    <x v="2"/>
    <d v="1899-12-30T00:31:55"/>
    <d v="1899-12-30T00:31:49"/>
    <x v="3"/>
    <x v="4"/>
    <x v="1"/>
    <x v="1"/>
    <n v="0"/>
    <n v="0"/>
    <x v="0"/>
    <x v="1"/>
    <x v="1"/>
    <n v="0"/>
    <x v="0"/>
    <x v="1"/>
    <d v="1899-12-30T00:00:06"/>
    <d v="1899-12-30T00:00:06"/>
    <x v="0"/>
    <m/>
    <m/>
    <d v="1899-12-30T00:00:00"/>
    <d v="1899-12-30T00:31:55"/>
    <n v="5"/>
    <d v="1899-12-30T00:00:06"/>
    <n v="31.916666666664007"/>
    <x v="2"/>
    <x v="1"/>
  </r>
  <r>
    <x v="0"/>
    <s v="2025015696"/>
    <x v="0"/>
    <x v="317"/>
    <s v="E5855JGX"/>
    <d v="2025-02-27T00:00:00"/>
    <x v="2"/>
    <s v="3297"/>
    <x v="2"/>
    <s v="PA"/>
    <x v="1"/>
    <x v="0"/>
    <d v="2025-02-27T00:00:00"/>
    <d v="1899-12-30T08:06:16"/>
    <d v="2025-02-27T00:00:00"/>
    <d v="1899-12-30T08:06:40"/>
    <d v="2025-02-27T00:00:00"/>
    <d v="1899-12-30T08:35:52"/>
    <x v="0"/>
    <x v="0"/>
    <s v="8043258279"/>
    <s v="EXW"/>
    <d v="1899-12-30T00:29:36"/>
    <x v="944"/>
    <d v="1899-12-30T00:00:24"/>
    <s v="Granel"/>
    <s v="E001"/>
    <x v="1"/>
    <d v="1899-12-30T00:29:36"/>
    <d v="1899-12-30T00:29:12"/>
    <x v="3"/>
    <x v="4"/>
    <x v="1"/>
    <x v="2"/>
    <n v="0"/>
    <n v="0"/>
    <x v="0"/>
    <x v="2"/>
    <x v="1"/>
    <n v="0"/>
    <x v="0"/>
    <x v="1"/>
    <d v="1899-12-30T00:00:24"/>
    <d v="1899-12-30T00:00:24"/>
    <x v="0"/>
    <m/>
    <m/>
    <d v="1899-12-30T00:00:00"/>
    <d v="1899-12-30T00:29:36"/>
    <n v="5"/>
    <d v="1899-12-30T00:00:24"/>
    <n v="29.599999999992075"/>
    <x v="2"/>
    <x v="1"/>
  </r>
  <r>
    <x v="0"/>
    <s v="2025015699"/>
    <x v="0"/>
    <x v="130"/>
    <s v="E8687HMG"/>
    <d v="2025-02-27T00:00:00"/>
    <x v="2"/>
    <s v="3230"/>
    <x v="1"/>
    <s v="PA"/>
    <x v="2"/>
    <x v="0"/>
    <d v="2025-02-27T00:00:00"/>
    <d v="1899-12-30T08:09:00"/>
    <d v="2025-02-27T00:00:00"/>
    <d v="1899-12-30T08:09:06"/>
    <d v="2025-02-27T00:00:00"/>
    <d v="1899-12-30T08:42:56"/>
    <x v="0"/>
    <x v="0"/>
    <s v="8043258282"/>
    <s v="EXW"/>
    <d v="1899-12-30T00:33:56"/>
    <x v="945"/>
    <d v="1899-12-30T00:00:06"/>
    <s v="Ensacado"/>
    <s v="E002"/>
    <x v="1"/>
    <d v="1899-12-30T00:33:56"/>
    <d v="1899-12-30T00:33:50"/>
    <x v="3"/>
    <x v="4"/>
    <x v="1"/>
    <x v="1"/>
    <n v="0"/>
    <n v="0"/>
    <x v="0"/>
    <x v="1"/>
    <x v="1"/>
    <n v="0"/>
    <x v="0"/>
    <x v="1"/>
    <d v="1899-12-30T00:00:06"/>
    <d v="1899-12-30T00:00:06"/>
    <x v="0"/>
    <m/>
    <m/>
    <d v="1899-12-30T00:00:00"/>
    <d v="1899-12-30T00:33:56"/>
    <n v="5"/>
    <d v="1899-12-30T00:00:06"/>
    <n v="33.933333333340769"/>
    <x v="2"/>
    <x v="1"/>
  </r>
  <r>
    <x v="0"/>
    <s v="2025015704"/>
    <x v="0"/>
    <x v="153"/>
    <s v="E1800JBZ"/>
    <d v="2025-02-27T00:00:00"/>
    <x v="2"/>
    <s v="3297"/>
    <x v="2"/>
    <s v="PA"/>
    <x v="1"/>
    <x v="0"/>
    <d v="2025-02-27T00:00:00"/>
    <d v="1899-12-30T08:16:13"/>
    <d v="2025-02-27T00:00:00"/>
    <d v="1899-12-30T08:16:42"/>
    <d v="2025-02-27T00:00:00"/>
    <d v="1899-12-30T08:49:16"/>
    <x v="0"/>
    <x v="0"/>
    <s v="8043258283"/>
    <s v="EXW"/>
    <d v="1899-12-30T00:33:03"/>
    <x v="946"/>
    <d v="1899-12-30T00:00:29"/>
    <s v="Granel"/>
    <s v="E001"/>
    <x v="1"/>
    <d v="1899-12-30T00:33:03"/>
    <d v="1899-12-30T00:32:34"/>
    <x v="3"/>
    <x v="4"/>
    <x v="1"/>
    <x v="2"/>
    <n v="0"/>
    <n v="0"/>
    <x v="0"/>
    <x v="2"/>
    <x v="1"/>
    <n v="0"/>
    <x v="0"/>
    <x v="1"/>
    <d v="1899-12-30T00:00:29"/>
    <d v="1899-12-30T00:00:29"/>
    <x v="0"/>
    <m/>
    <m/>
    <d v="1899-12-30T00:00:00"/>
    <d v="1899-12-30T00:33:03"/>
    <n v="5"/>
    <d v="1899-12-30T00:00:29"/>
    <n v="33.050000000001567"/>
    <x v="2"/>
    <x v="1"/>
  </r>
  <r>
    <x v="0"/>
    <s v="2025015698"/>
    <x v="0"/>
    <x v="121"/>
    <s v="E6383KKR"/>
    <d v="2025-02-27T00:00:00"/>
    <x v="2"/>
    <s v="3297"/>
    <x v="2"/>
    <s v="PA"/>
    <x v="1"/>
    <x v="0"/>
    <d v="2025-02-27T00:00:00"/>
    <d v="1899-12-30T08:08:00"/>
    <d v="2025-02-27T00:00:00"/>
    <d v="1899-12-30T08:08:05"/>
    <d v="2025-02-27T00:00:00"/>
    <d v="1899-12-30T08:56:26"/>
    <x v="0"/>
    <x v="0"/>
    <s v="8043258285"/>
    <s v="EXW"/>
    <d v="1899-12-30T00:48:26"/>
    <x v="947"/>
    <d v="1899-12-30T00:00:05"/>
    <s v="Granel"/>
    <s v="E001"/>
    <x v="1"/>
    <d v="1899-12-30T00:48:26"/>
    <d v="1899-12-30T00:48:21"/>
    <x v="3"/>
    <x v="4"/>
    <x v="1"/>
    <x v="2"/>
    <n v="0"/>
    <n v="0"/>
    <x v="0"/>
    <x v="2"/>
    <x v="1"/>
    <n v="0"/>
    <x v="0"/>
    <x v="0"/>
    <d v="1899-12-30T00:00:05"/>
    <d v="1899-12-30T00:00:05"/>
    <x v="0"/>
    <m/>
    <m/>
    <d v="1899-12-30T00:00:00"/>
    <d v="1899-12-30T00:48:26"/>
    <n v="5"/>
    <d v="1899-12-30T00:00:05"/>
    <n v="48.433333333334403"/>
    <x v="2"/>
    <x v="0"/>
  </r>
  <r>
    <x v="0"/>
    <s v="2025015713"/>
    <x v="0"/>
    <x v="134"/>
    <s v="E3425LKV"/>
    <d v="2025-02-27T00:00:00"/>
    <x v="2"/>
    <s v="3297"/>
    <x v="2"/>
    <s v="PA"/>
    <x v="1"/>
    <x v="0"/>
    <d v="2025-02-27T00:00:00"/>
    <d v="1899-12-30T08:23:44"/>
    <d v="2025-02-27T00:00:00"/>
    <d v="1899-12-30T08:23:48"/>
    <d v="2025-02-27T00:00:00"/>
    <d v="1899-12-30T09:07:20"/>
    <x v="0"/>
    <x v="0"/>
    <s v="8043258286"/>
    <s v="FBO"/>
    <d v="1899-12-30T00:43:36"/>
    <x v="948"/>
    <d v="1899-12-30T00:00:04"/>
    <s v="Granel"/>
    <s v="E001"/>
    <x v="2"/>
    <d v="1899-12-30T00:43:36"/>
    <d v="1899-12-30T00:43:32"/>
    <x v="3"/>
    <x v="4"/>
    <x v="1"/>
    <x v="2"/>
    <n v="0"/>
    <n v="0"/>
    <x v="0"/>
    <x v="2"/>
    <x v="1"/>
    <n v="0"/>
    <x v="0"/>
    <x v="1"/>
    <d v="1899-12-30T00:00:04"/>
    <d v="1899-12-30T00:00:04"/>
    <x v="0"/>
    <m/>
    <m/>
    <d v="1899-12-30T00:00:00"/>
    <d v="1899-12-30T00:43:36"/>
    <n v="5"/>
    <d v="1899-12-30T00:00:04"/>
    <n v="43.600000000003135"/>
    <x v="3"/>
    <x v="1"/>
  </r>
  <r>
    <x v="0"/>
    <s v="2025015743"/>
    <x v="0"/>
    <x v="140"/>
    <s v="E9865JVX"/>
    <d v="2025-02-27T00:00:00"/>
    <x v="2"/>
    <s v="3297"/>
    <x v="2"/>
    <s v="PA"/>
    <x v="1"/>
    <x v="0"/>
    <d v="2025-02-27T00:00:00"/>
    <d v="1899-12-30T09:05:44"/>
    <d v="2025-02-27T00:00:00"/>
    <d v="1899-12-30T09:05:47"/>
    <d v="2025-02-27T00:00:00"/>
    <d v="1899-12-30T09:36:01"/>
    <x v="0"/>
    <x v="0"/>
    <s v="8043258289"/>
    <s v="FBO"/>
    <d v="1899-12-30T00:30:17"/>
    <x v="949"/>
    <d v="1899-12-30T00:00:03"/>
    <s v="Granel"/>
    <s v="E001"/>
    <x v="2"/>
    <d v="1899-12-30T00:30:17"/>
    <d v="1899-12-30T00:30:14"/>
    <x v="4"/>
    <x v="4"/>
    <x v="1"/>
    <x v="2"/>
    <n v="0"/>
    <n v="0"/>
    <x v="0"/>
    <x v="2"/>
    <x v="1"/>
    <n v="0"/>
    <x v="0"/>
    <x v="1"/>
    <d v="1899-12-30T00:00:03"/>
    <d v="1899-12-30T00:00:03"/>
    <x v="0"/>
    <m/>
    <m/>
    <d v="1899-12-30T00:00:00"/>
    <d v="1899-12-30T00:30:17"/>
    <n v="5"/>
    <d v="1899-12-30T00:00:03"/>
    <n v="30.283333333329647"/>
    <x v="3"/>
    <x v="1"/>
  </r>
  <r>
    <x v="0"/>
    <s v="2025015742"/>
    <x v="0"/>
    <x v="344"/>
    <s v="E1078KFK"/>
    <d v="2025-02-27T00:00:00"/>
    <x v="2"/>
    <s v="3230"/>
    <x v="1"/>
    <s v="PA"/>
    <x v="2"/>
    <x v="0"/>
    <d v="2025-02-27T00:00:00"/>
    <d v="1899-12-30T09:05:02"/>
    <d v="2025-02-27T00:00:00"/>
    <d v="1899-12-30T09:05:05"/>
    <d v="2025-02-27T00:00:00"/>
    <d v="1899-12-30T09:51:23"/>
    <x v="0"/>
    <x v="0"/>
    <s v="8043258290"/>
    <s v="EXW"/>
    <d v="1899-12-30T00:46:21"/>
    <x v="950"/>
    <d v="1899-12-30T00:00:03"/>
    <s v="Ensacado"/>
    <s v="E002"/>
    <x v="1"/>
    <d v="1899-12-30T00:46:21"/>
    <d v="1899-12-30T00:46:18"/>
    <x v="4"/>
    <x v="4"/>
    <x v="1"/>
    <x v="1"/>
    <n v="0"/>
    <n v="0"/>
    <x v="0"/>
    <x v="1"/>
    <x v="1"/>
    <n v="0"/>
    <x v="0"/>
    <x v="0"/>
    <d v="1899-12-30T00:00:03"/>
    <d v="1899-12-30T00:00:03"/>
    <x v="0"/>
    <m/>
    <m/>
    <d v="1899-12-30T00:00:00"/>
    <d v="1899-12-30T00:46:21"/>
    <n v="5"/>
    <d v="1899-12-30T00:00:03"/>
    <n v="46.349999999999973"/>
    <x v="3"/>
    <x v="0"/>
  </r>
  <r>
    <x v="0"/>
    <s v="2025015781"/>
    <x v="0"/>
    <x v="155"/>
    <s v="E0438GVW"/>
    <d v="2025-02-27T00:00:00"/>
    <x v="2"/>
    <s v="3297"/>
    <x v="2"/>
    <s v="PA"/>
    <x v="1"/>
    <x v="0"/>
    <d v="2025-02-27T00:00:00"/>
    <d v="1899-12-30T09:46:49"/>
    <d v="2025-02-27T00:00:00"/>
    <d v="1899-12-30T09:46:53"/>
    <d v="2025-02-27T00:00:00"/>
    <d v="1899-12-30T10:08:51"/>
    <x v="0"/>
    <x v="0"/>
    <s v="8043258292"/>
    <s v="EXW"/>
    <d v="1899-12-30T00:22:02"/>
    <x v="196"/>
    <d v="1899-12-30T00:00:04"/>
    <s v="Granel"/>
    <s v="E001"/>
    <x v="1"/>
    <d v="1899-12-30T00:22:02"/>
    <d v="1899-12-30T00:21:58"/>
    <x v="4"/>
    <x v="4"/>
    <x v="1"/>
    <x v="2"/>
    <n v="0"/>
    <n v="0"/>
    <x v="0"/>
    <x v="2"/>
    <x v="1"/>
    <n v="0"/>
    <x v="0"/>
    <x v="1"/>
    <d v="1899-12-30T00:00:04"/>
    <d v="1899-12-30T00:00:04"/>
    <x v="0"/>
    <m/>
    <m/>
    <d v="1899-12-30T00:00:00"/>
    <d v="1899-12-30T00:22:02"/>
    <n v="5"/>
    <d v="1899-12-30T00:00:04"/>
    <n v="22.033333333339147"/>
    <x v="4"/>
    <x v="1"/>
  </r>
  <r>
    <x v="0"/>
    <s v="2025015791"/>
    <x v="0"/>
    <x v="345"/>
    <s v="E2965KHG"/>
    <d v="2025-02-27T00:00:00"/>
    <x v="2"/>
    <s v="3297"/>
    <x v="2"/>
    <s v="PA"/>
    <x v="1"/>
    <x v="0"/>
    <d v="2025-02-27T00:00:00"/>
    <d v="1899-12-30T09:57:52"/>
    <d v="2025-02-27T00:00:00"/>
    <d v="1899-12-30T09:57:55"/>
    <d v="2025-02-27T00:00:00"/>
    <d v="1899-12-30T10:25:19"/>
    <x v="0"/>
    <x v="0"/>
    <s v="8043258294"/>
    <s v="FBO"/>
    <d v="1899-12-30T00:27:27"/>
    <x v="951"/>
    <d v="1899-12-30T00:00:03"/>
    <s v="Granel"/>
    <s v="E001"/>
    <x v="2"/>
    <d v="1899-12-30T00:27:27"/>
    <d v="1899-12-30T00:27:24"/>
    <x v="4"/>
    <x v="4"/>
    <x v="1"/>
    <x v="2"/>
    <n v="0"/>
    <n v="0"/>
    <x v="0"/>
    <x v="2"/>
    <x v="1"/>
    <n v="0"/>
    <x v="0"/>
    <x v="1"/>
    <d v="1899-12-30T00:00:03"/>
    <d v="1899-12-30T00:00:03"/>
    <x v="0"/>
    <m/>
    <m/>
    <d v="1899-12-30T00:00:00"/>
    <d v="1899-12-30T00:27:27"/>
    <n v="5"/>
    <d v="1899-12-30T00:00:03"/>
    <n v="27.450000000000053"/>
    <x v="4"/>
    <x v="1"/>
  </r>
  <r>
    <x v="0"/>
    <s v="2025015789"/>
    <x v="0"/>
    <x v="136"/>
    <s v="E5792MTF"/>
    <d v="2025-02-27T00:00:00"/>
    <x v="2"/>
    <s v="3228"/>
    <x v="3"/>
    <s v="PA"/>
    <x v="4"/>
    <x v="0"/>
    <d v="2025-02-27T00:00:00"/>
    <d v="1899-12-30T09:54:48"/>
    <d v="2025-02-27T00:00:00"/>
    <d v="1899-12-30T09:54:51"/>
    <d v="2025-02-27T00:00:00"/>
    <d v="1899-12-30T10:31:32"/>
    <x v="0"/>
    <x v="0"/>
    <s v="8043258295"/>
    <s v="EXW"/>
    <d v="1899-12-30T00:36:44"/>
    <x v="952"/>
    <d v="1899-12-30T00:00:03"/>
    <s v="Granel"/>
    <s v="E001"/>
    <x v="1"/>
    <d v="1899-12-30T00:36:44"/>
    <d v="1899-12-30T00:36:41"/>
    <x v="4"/>
    <x v="4"/>
    <x v="1"/>
    <x v="2"/>
    <n v="0"/>
    <n v="0"/>
    <x v="0"/>
    <x v="2"/>
    <x v="1"/>
    <n v="0"/>
    <x v="0"/>
    <x v="1"/>
    <d v="1899-12-30T00:00:03"/>
    <d v="1899-12-30T00:00:03"/>
    <x v="0"/>
    <m/>
    <m/>
    <d v="1899-12-30T00:00:00"/>
    <d v="1899-12-30T00:36:44"/>
    <n v="5"/>
    <d v="1899-12-30T00:00:03"/>
    <n v="36.733333333320026"/>
    <x v="4"/>
    <x v="1"/>
  </r>
  <r>
    <x v="0"/>
    <s v="2025015797"/>
    <x v="0"/>
    <x v="346"/>
    <s v="E8364KHH"/>
    <d v="2025-02-27T00:00:00"/>
    <x v="2"/>
    <s v="3228"/>
    <x v="3"/>
    <s v="PA"/>
    <x v="4"/>
    <x v="0"/>
    <d v="2025-02-27T00:00:00"/>
    <d v="1899-12-30T10:06:05"/>
    <d v="2025-02-27T00:00:00"/>
    <d v="1899-12-30T10:06:11"/>
    <d v="2025-02-27T00:00:00"/>
    <d v="1899-12-30T10:53:28"/>
    <x v="0"/>
    <x v="0"/>
    <s v="8043258298"/>
    <s v="EXW"/>
    <d v="1899-12-30T00:47:23"/>
    <x v="253"/>
    <d v="1899-12-30T00:00:06"/>
    <s v="Granel"/>
    <s v="E001"/>
    <x v="1"/>
    <d v="1899-12-30T00:47:23"/>
    <d v="1899-12-30T00:47:17"/>
    <x v="5"/>
    <x v="4"/>
    <x v="1"/>
    <x v="2"/>
    <n v="0"/>
    <n v="0"/>
    <x v="0"/>
    <x v="2"/>
    <x v="1"/>
    <n v="0"/>
    <x v="0"/>
    <x v="0"/>
    <d v="1899-12-30T00:00:06"/>
    <d v="1899-12-30T00:00:06"/>
    <x v="0"/>
    <m/>
    <m/>
    <d v="1899-12-30T00:00:00"/>
    <d v="1899-12-30T00:47:23"/>
    <n v="5"/>
    <d v="1899-12-30T00:00:06"/>
    <n v="47.383333333343991"/>
    <x v="4"/>
    <x v="0"/>
  </r>
  <r>
    <x v="0"/>
    <s v="2025015810"/>
    <x v="0"/>
    <x v="158"/>
    <s v="E8421HJR"/>
    <d v="2025-02-27T00:00:00"/>
    <x v="2"/>
    <s v="3297"/>
    <x v="2"/>
    <s v="PA"/>
    <x v="1"/>
    <x v="0"/>
    <d v="2025-02-27T00:00:00"/>
    <d v="1899-12-30T10:37:11"/>
    <d v="2025-02-27T00:00:00"/>
    <d v="1899-12-30T10:37:14"/>
    <d v="2025-02-27T00:00:00"/>
    <d v="1899-12-30T11:10:30"/>
    <x v="0"/>
    <x v="0"/>
    <s v="8043258300"/>
    <s v="FBO"/>
    <d v="1899-12-30T00:33:19"/>
    <x v="480"/>
    <d v="1899-12-30T00:00:03"/>
    <s v="Granel"/>
    <s v="E001"/>
    <x v="2"/>
    <d v="1899-12-30T00:33:19"/>
    <d v="1899-12-30T00:33:16"/>
    <x v="5"/>
    <x v="4"/>
    <x v="1"/>
    <x v="2"/>
    <n v="0"/>
    <n v="0"/>
    <x v="0"/>
    <x v="2"/>
    <x v="1"/>
    <n v="0"/>
    <x v="0"/>
    <x v="1"/>
    <d v="1899-12-30T00:00:03"/>
    <d v="1899-12-30T00:00:03"/>
    <x v="0"/>
    <m/>
    <m/>
    <d v="1899-12-30T00:00:00"/>
    <d v="1899-12-30T00:33:19"/>
    <n v="5"/>
    <d v="1899-12-30T00:00:03"/>
    <n v="33.316666666660787"/>
    <x v="5"/>
    <x v="1"/>
  </r>
  <r>
    <x v="0"/>
    <s v="2025015817"/>
    <x v="0"/>
    <x v="148"/>
    <s v="E0205LTP"/>
    <d v="2025-02-27T00:00:00"/>
    <x v="2"/>
    <s v="3228"/>
    <x v="3"/>
    <s v="PA"/>
    <x v="4"/>
    <x v="0"/>
    <d v="2025-02-27T00:00:00"/>
    <d v="1899-12-30T10:50:13"/>
    <d v="2025-02-27T00:00:00"/>
    <d v="1899-12-30T10:50:16"/>
    <d v="2025-02-27T00:00:00"/>
    <d v="1899-12-30T11:22:18"/>
    <x v="0"/>
    <x v="0"/>
    <s v="8043258303"/>
    <s v="FBO"/>
    <d v="1899-12-30T00:32:05"/>
    <x v="953"/>
    <d v="1899-12-30T00:00:03"/>
    <s v="Granel"/>
    <s v="E001"/>
    <x v="2"/>
    <d v="1899-12-30T00:32:05"/>
    <d v="1899-12-30T00:32:02"/>
    <x v="5"/>
    <x v="4"/>
    <x v="1"/>
    <x v="2"/>
    <n v="0"/>
    <n v="0"/>
    <x v="0"/>
    <x v="2"/>
    <x v="1"/>
    <n v="0"/>
    <x v="0"/>
    <x v="1"/>
    <d v="1899-12-30T00:00:03"/>
    <d v="1899-12-30T00:00:03"/>
    <x v="0"/>
    <m/>
    <m/>
    <d v="1899-12-30T00:00:00"/>
    <d v="1899-12-30T00:32:05"/>
    <n v="5"/>
    <d v="1899-12-30T00:00:03"/>
    <n v="32.083333333329605"/>
    <x v="5"/>
    <x v="1"/>
  </r>
  <r>
    <x v="0"/>
    <s v="2025015815"/>
    <x v="0"/>
    <x v="146"/>
    <s v="E3039DBP"/>
    <d v="2025-02-27T00:00:00"/>
    <x v="2"/>
    <s v="3297"/>
    <x v="2"/>
    <s v="PA"/>
    <x v="1"/>
    <x v="0"/>
    <d v="2025-02-27T00:00:00"/>
    <d v="1899-12-30T10:48:52"/>
    <d v="2025-02-27T00:00:00"/>
    <d v="1899-12-30T10:48:55"/>
    <d v="2025-02-27T00:00:00"/>
    <d v="1899-12-30T11:23:54"/>
    <x v="0"/>
    <x v="0"/>
    <s v="8043258304"/>
    <s v="EXW"/>
    <d v="1899-12-30T00:35:02"/>
    <x v="954"/>
    <d v="1899-12-30T00:00:03"/>
    <s v="Granel"/>
    <s v="E001"/>
    <x v="1"/>
    <d v="1899-12-30T00:35:02"/>
    <d v="1899-12-30T00:34:59"/>
    <x v="5"/>
    <x v="4"/>
    <x v="1"/>
    <x v="2"/>
    <n v="0"/>
    <n v="0"/>
    <x v="0"/>
    <x v="2"/>
    <x v="1"/>
    <n v="0"/>
    <x v="0"/>
    <x v="1"/>
    <d v="1899-12-30T00:00:03"/>
    <d v="1899-12-30T00:00:03"/>
    <x v="0"/>
    <m/>
    <m/>
    <d v="1899-12-30T00:00:00"/>
    <d v="1899-12-30T00:35:02"/>
    <n v="5"/>
    <d v="1899-12-30T00:00:03"/>
    <n v="35.033333333342462"/>
    <x v="5"/>
    <x v="1"/>
  </r>
  <r>
    <x v="0"/>
    <s v="2025015829"/>
    <x v="0"/>
    <x v="171"/>
    <s v="E5397MMK"/>
    <d v="2025-02-27T00:00:00"/>
    <x v="2"/>
    <s v="3228"/>
    <x v="3"/>
    <s v="PA"/>
    <x v="4"/>
    <x v="0"/>
    <d v="2025-02-27T00:00:00"/>
    <d v="1899-12-30T11:10:26"/>
    <d v="2025-02-27T00:00:00"/>
    <d v="1899-12-30T11:10:29"/>
    <d v="2025-02-27T00:00:00"/>
    <d v="1899-12-30T11:42:53"/>
    <x v="0"/>
    <x v="0"/>
    <s v="8043258307"/>
    <s v="FBO"/>
    <d v="1899-12-30T00:32:27"/>
    <x v="955"/>
    <d v="1899-12-30T00:00:03"/>
    <s v="Granel"/>
    <s v="E001"/>
    <x v="2"/>
    <d v="1899-12-30T00:32:27"/>
    <d v="1899-12-30T00:32:24"/>
    <x v="9"/>
    <x v="4"/>
    <x v="1"/>
    <x v="2"/>
    <n v="0"/>
    <n v="0"/>
    <x v="0"/>
    <x v="2"/>
    <x v="1"/>
    <n v="0"/>
    <x v="0"/>
    <x v="1"/>
    <d v="1899-12-30T00:00:03"/>
    <d v="1899-12-30T00:00:03"/>
    <x v="0"/>
    <m/>
    <m/>
    <d v="1899-12-30T00:00:00"/>
    <d v="1899-12-30T00:32:27"/>
    <n v="5"/>
    <d v="1899-12-30T00:00:03"/>
    <n v="32.450000000011144"/>
    <x v="5"/>
    <x v="1"/>
  </r>
  <r>
    <x v="0"/>
    <s v="2025015836"/>
    <x v="0"/>
    <x v="134"/>
    <s v="E3425LKV"/>
    <d v="2025-02-27T00:00:00"/>
    <x v="2"/>
    <s v="3297"/>
    <x v="2"/>
    <s v="PA"/>
    <x v="1"/>
    <x v="0"/>
    <d v="2025-02-27T00:00:00"/>
    <d v="1899-12-30T11:32:28"/>
    <d v="2025-02-27T00:00:00"/>
    <d v="1899-12-30T11:32:31"/>
    <d v="2025-02-27T00:00:00"/>
    <d v="1899-12-30T12:05:46"/>
    <x v="0"/>
    <x v="0"/>
    <s v="8043258310"/>
    <s v="FBO"/>
    <d v="1899-12-30T00:33:18"/>
    <x v="772"/>
    <d v="1899-12-30T00:00:03"/>
    <s v="Granel"/>
    <s v="E001"/>
    <x v="2"/>
    <d v="1899-12-30T00:33:18"/>
    <d v="1899-12-30T00:33:15"/>
    <x v="9"/>
    <x v="4"/>
    <x v="1"/>
    <x v="2"/>
    <n v="0"/>
    <n v="0"/>
    <x v="0"/>
    <x v="2"/>
    <x v="1"/>
    <n v="0"/>
    <x v="0"/>
    <x v="1"/>
    <d v="1899-12-30T00:00:03"/>
    <d v="1899-12-30T00:00:03"/>
    <x v="0"/>
    <m/>
    <m/>
    <d v="1899-12-30T00:00:00"/>
    <d v="1899-12-30T00:33:18"/>
    <n v="5"/>
    <d v="1899-12-30T00:00:03"/>
    <n v="33.300000000000011"/>
    <x v="11"/>
    <x v="1"/>
  </r>
  <r>
    <x v="0"/>
    <s v="2025015831"/>
    <x v="0"/>
    <x v="347"/>
    <s v="E9396MSL"/>
    <d v="2025-02-27T00:00:00"/>
    <x v="2"/>
    <s v="3230"/>
    <x v="1"/>
    <s v="PA"/>
    <x v="2"/>
    <x v="0"/>
    <d v="2025-02-27T00:00:00"/>
    <d v="1899-12-30T11:14:12"/>
    <d v="2025-02-27T00:00:00"/>
    <d v="1899-12-30T11:14:16"/>
    <d v="2025-02-27T00:00:00"/>
    <d v="1899-12-30T12:14:38"/>
    <x v="0"/>
    <x v="0"/>
    <s v="8043258311"/>
    <s v="FBO"/>
    <d v="1899-12-30T01:00:26"/>
    <x v="956"/>
    <d v="1899-12-30T00:00:04"/>
    <s v="Ensacado"/>
    <s v="E002"/>
    <x v="2"/>
    <d v="1899-12-30T01:00:26"/>
    <d v="1899-12-30T01:00:22"/>
    <x v="9"/>
    <x v="4"/>
    <x v="1"/>
    <x v="1"/>
    <n v="0"/>
    <n v="0"/>
    <x v="0"/>
    <x v="1"/>
    <x v="1"/>
    <n v="0"/>
    <x v="0"/>
    <x v="0"/>
    <d v="1899-12-30T00:00:04"/>
    <d v="1899-12-30T00:00:04"/>
    <x v="0"/>
    <m/>
    <m/>
    <d v="1899-12-30T00:00:00"/>
    <d v="1899-12-30T01:00:26"/>
    <n v="5"/>
    <d v="1899-12-30T00:00:04"/>
    <n v="60.433333333343953"/>
    <x v="11"/>
    <x v="0"/>
  </r>
  <r>
    <x v="0"/>
    <s v="2025015849"/>
    <x v="0"/>
    <x v="317"/>
    <s v="E5855JGX"/>
    <d v="2025-02-27T00:00:00"/>
    <x v="2"/>
    <s v="3228"/>
    <x v="3"/>
    <s v="PA"/>
    <x v="5"/>
    <x v="0"/>
    <d v="2025-02-27T00:00:00"/>
    <d v="1899-12-30T12:23:05"/>
    <d v="2025-02-27T00:00:00"/>
    <d v="1899-12-30T12:23:08"/>
    <d v="2025-02-27T00:00:00"/>
    <d v="1899-12-30T12:48:11"/>
    <x v="0"/>
    <x v="0"/>
    <s v="8043258316"/>
    <s v="FBO"/>
    <d v="1899-12-30T00:25:06"/>
    <x v="957"/>
    <d v="1899-12-30T00:00:03"/>
    <s v="Granel"/>
    <s v="E001"/>
    <x v="2"/>
    <d v="1899-12-30T00:25:06"/>
    <d v="1899-12-30T00:25:03"/>
    <x v="13"/>
    <x v="4"/>
    <x v="1"/>
    <x v="2"/>
    <n v="0"/>
    <n v="0"/>
    <x v="0"/>
    <x v="2"/>
    <x v="1"/>
    <n v="0"/>
    <x v="0"/>
    <x v="1"/>
    <d v="1899-12-30T00:00:03"/>
    <d v="1899-12-30T00:00:03"/>
    <x v="0"/>
    <m/>
    <m/>
    <d v="1899-12-30T00:00:00"/>
    <d v="1899-12-30T00:25:06"/>
    <n v="5"/>
    <d v="1899-12-30T00:00:03"/>
    <n v="25.100000000006322"/>
    <x v="11"/>
    <x v="1"/>
  </r>
  <r>
    <x v="0"/>
    <s v="2025015848"/>
    <x v="0"/>
    <x v="348"/>
    <s v="E9254GYL"/>
    <d v="2025-02-27T00:00:00"/>
    <x v="2"/>
    <s v="3232"/>
    <x v="4"/>
    <s v="PA"/>
    <x v="2"/>
    <x v="0"/>
    <d v="2025-02-27T00:00:00"/>
    <d v="1899-12-30T12:20:52"/>
    <d v="2025-02-27T00:00:00"/>
    <d v="1899-12-30T12:20:58"/>
    <d v="2025-02-27T00:00:00"/>
    <d v="1899-12-30T12:57:52"/>
    <x v="0"/>
    <x v="0"/>
    <s v="8043258318"/>
    <s v="EXW"/>
    <d v="1899-12-30T00:37:00"/>
    <x v="40"/>
    <d v="1899-12-30T00:00:06"/>
    <s v="Ensacado"/>
    <s v="E002"/>
    <x v="1"/>
    <d v="1899-12-30T00:37:00"/>
    <d v="1899-12-30T00:36:54"/>
    <x v="13"/>
    <x v="4"/>
    <x v="1"/>
    <x v="1"/>
    <n v="0"/>
    <n v="0"/>
    <x v="0"/>
    <x v="1"/>
    <x v="1"/>
    <n v="0"/>
    <x v="0"/>
    <x v="1"/>
    <d v="1899-12-30T00:00:06"/>
    <d v="1899-12-30T00:00:06"/>
    <x v="0"/>
    <m/>
    <m/>
    <d v="1899-12-30T00:00:00"/>
    <d v="1899-12-30T00:37:00"/>
    <n v="5"/>
    <d v="1899-12-30T00:00:06"/>
    <n v="37.000000000008022"/>
    <x v="11"/>
    <x v="1"/>
  </r>
  <r>
    <x v="0"/>
    <s v="2025015851"/>
    <x v="0"/>
    <x v="160"/>
    <s v="E3423LKV"/>
    <d v="2025-02-27T00:00:00"/>
    <x v="2"/>
    <s v="3297"/>
    <x v="2"/>
    <s v="PA"/>
    <x v="1"/>
    <x v="0"/>
    <d v="2025-02-27T00:00:00"/>
    <d v="1899-12-30T12:25:28"/>
    <d v="2025-02-27T00:00:00"/>
    <d v="1899-12-30T12:25:32"/>
    <d v="2025-02-27T00:00:00"/>
    <d v="1899-12-30T12:58:33"/>
    <x v="0"/>
    <x v="0"/>
    <s v="8043258319"/>
    <s v="FBO"/>
    <d v="1899-12-30T00:33:05"/>
    <x v="958"/>
    <d v="1899-12-30T00:00:04"/>
    <s v="Granel"/>
    <s v="E001"/>
    <x v="2"/>
    <d v="1899-12-30T00:33:05"/>
    <d v="1899-12-30T00:33:01"/>
    <x v="13"/>
    <x v="4"/>
    <x v="1"/>
    <x v="2"/>
    <n v="0"/>
    <n v="0"/>
    <x v="0"/>
    <x v="2"/>
    <x v="1"/>
    <n v="0"/>
    <x v="0"/>
    <x v="1"/>
    <d v="1899-12-30T00:00:04"/>
    <d v="1899-12-30T00:00:04"/>
    <x v="0"/>
    <m/>
    <m/>
    <d v="1899-12-30T00:00:00"/>
    <d v="1899-12-30T00:33:05"/>
    <n v="5"/>
    <d v="1899-12-30T00:00:04"/>
    <n v="33.08333333332321"/>
    <x v="11"/>
    <x v="1"/>
  </r>
  <r>
    <x v="0"/>
    <s v="2025015855"/>
    <x v="0"/>
    <x v="130"/>
    <s v="E8687HMG"/>
    <d v="2025-02-27T00:00:00"/>
    <x v="2"/>
    <s v="3230"/>
    <x v="1"/>
    <s v="PA"/>
    <x v="2"/>
    <x v="0"/>
    <d v="2025-02-27T00:00:00"/>
    <d v="1899-12-30T12:27:27"/>
    <d v="2025-02-27T00:00:00"/>
    <d v="1899-12-30T12:27:32"/>
    <d v="2025-02-27T00:00:00"/>
    <d v="1899-12-30T13:01:32"/>
    <x v="0"/>
    <x v="0"/>
    <s v="8043258320"/>
    <s v="EXW"/>
    <d v="1899-12-30T00:34:05"/>
    <x v="959"/>
    <d v="1899-12-30T00:00:05"/>
    <s v="Ensacado"/>
    <s v="E002"/>
    <x v="1"/>
    <d v="1899-12-30T00:34:05"/>
    <d v="1899-12-30T00:34:00"/>
    <x v="13"/>
    <x v="4"/>
    <x v="1"/>
    <x v="1"/>
    <n v="0"/>
    <n v="0"/>
    <x v="0"/>
    <x v="1"/>
    <x v="1"/>
    <n v="0"/>
    <x v="0"/>
    <x v="1"/>
    <d v="1899-12-30T00:00:05"/>
    <d v="1899-12-30T00:00:05"/>
    <x v="0"/>
    <m/>
    <m/>
    <d v="1899-12-30T00:00:00"/>
    <d v="1899-12-30T00:34:05"/>
    <n v="5"/>
    <d v="1899-12-30T00:00:05"/>
    <n v="34.083333333331197"/>
    <x v="6"/>
    <x v="1"/>
  </r>
  <r>
    <x v="0"/>
    <s v="2025015853"/>
    <x v="0"/>
    <x v="156"/>
    <s v="E7412JLB"/>
    <d v="2025-02-27T00:00:00"/>
    <x v="2"/>
    <s v="3297"/>
    <x v="2"/>
    <s v="PA"/>
    <x v="1"/>
    <x v="0"/>
    <d v="2025-02-27T00:00:00"/>
    <d v="1899-12-30T12:26:36"/>
    <d v="2025-02-27T00:00:00"/>
    <d v="1899-12-30T12:26:39"/>
    <d v="2025-02-27T00:00:00"/>
    <d v="1899-12-30T13:05:56"/>
    <x v="0"/>
    <x v="0"/>
    <s v="8043258322"/>
    <s v="FBO"/>
    <d v="1899-12-30T00:39:20"/>
    <x v="960"/>
    <d v="1899-12-30T00:00:03"/>
    <s v="Granel"/>
    <s v="E001"/>
    <x v="2"/>
    <d v="1899-12-30T00:39:20"/>
    <d v="1899-12-30T00:39:17"/>
    <x v="13"/>
    <x v="4"/>
    <x v="1"/>
    <x v="2"/>
    <n v="0"/>
    <n v="0"/>
    <x v="0"/>
    <x v="2"/>
    <x v="1"/>
    <n v="0"/>
    <x v="0"/>
    <x v="1"/>
    <d v="1899-12-30T00:00:03"/>
    <d v="1899-12-30T00:00:03"/>
    <x v="0"/>
    <m/>
    <m/>
    <d v="1899-12-30T00:00:00"/>
    <d v="1899-12-30T00:39:20"/>
    <n v="5"/>
    <d v="1899-12-30T00:00:03"/>
    <n v="39.333333333340811"/>
    <x v="6"/>
    <x v="1"/>
  </r>
  <r>
    <x v="0"/>
    <s v="2025015862"/>
    <x v="0"/>
    <x v="173"/>
    <s v="E7841LBS"/>
    <d v="2025-02-27T00:00:00"/>
    <x v="2"/>
    <s v="3297"/>
    <x v="2"/>
    <s v="PA"/>
    <x v="1"/>
    <x v="0"/>
    <d v="2025-02-27T00:00:00"/>
    <d v="1899-12-30T12:42:10"/>
    <d v="2025-02-27T00:00:00"/>
    <d v="1899-12-30T12:42:14"/>
    <d v="2025-02-27T00:00:00"/>
    <d v="1899-12-30T13:10:27"/>
    <x v="0"/>
    <x v="0"/>
    <s v="8043258323"/>
    <s v="FBO"/>
    <d v="1899-12-30T00:28:17"/>
    <x v="961"/>
    <d v="1899-12-30T00:00:04"/>
    <s v="Granel"/>
    <s v="E001"/>
    <x v="1"/>
    <d v="1899-12-30T00:28:17"/>
    <d v="1899-12-30T00:28:13"/>
    <x v="13"/>
    <x v="4"/>
    <x v="1"/>
    <x v="2"/>
    <n v="0"/>
    <n v="0"/>
    <x v="0"/>
    <x v="2"/>
    <x v="1"/>
    <n v="0"/>
    <x v="0"/>
    <x v="1"/>
    <d v="1899-12-30T00:00:04"/>
    <d v="1899-12-30T00:00:04"/>
    <x v="0"/>
    <m/>
    <m/>
    <d v="1899-12-30T00:00:00"/>
    <d v="1899-12-30T00:28:17"/>
    <n v="5"/>
    <d v="1899-12-30T00:00:04"/>
    <n v="28.283333333328056"/>
    <x v="6"/>
    <x v="1"/>
  </r>
  <r>
    <x v="0"/>
    <s v="2025015858"/>
    <x v="0"/>
    <x v="132"/>
    <s v="E3440LKV"/>
    <d v="2025-02-27T00:00:00"/>
    <x v="2"/>
    <s v="3228"/>
    <x v="3"/>
    <s v="PA"/>
    <x v="4"/>
    <x v="0"/>
    <d v="2025-02-27T00:00:00"/>
    <d v="1899-12-30T12:34:56"/>
    <d v="2025-02-27T00:00:00"/>
    <d v="1899-12-30T12:35:00"/>
    <d v="2025-02-27T00:00:00"/>
    <d v="1899-12-30T13:11:29"/>
    <x v="0"/>
    <x v="0"/>
    <s v="8043258324"/>
    <s v="FBO"/>
    <d v="1899-12-30T00:36:33"/>
    <x v="478"/>
    <d v="1899-12-30T00:00:04"/>
    <s v="Granel"/>
    <s v="E001"/>
    <x v="2"/>
    <d v="1899-12-30T00:36:33"/>
    <d v="1899-12-30T00:36:29"/>
    <x v="13"/>
    <x v="4"/>
    <x v="1"/>
    <x v="2"/>
    <n v="0"/>
    <n v="0"/>
    <x v="0"/>
    <x v="2"/>
    <x v="1"/>
    <n v="0"/>
    <x v="0"/>
    <x v="1"/>
    <d v="1899-12-30T00:00:04"/>
    <d v="1899-12-30T00:00:04"/>
    <x v="0"/>
    <m/>
    <m/>
    <d v="1899-12-30T00:00:00"/>
    <d v="1899-12-30T00:36:33"/>
    <n v="5"/>
    <d v="1899-12-30T00:00:04"/>
    <n v="36.54999999999356"/>
    <x v="6"/>
    <x v="1"/>
  </r>
  <r>
    <x v="0"/>
    <s v="2025015859"/>
    <x v="0"/>
    <x v="121"/>
    <s v="E6383KKR"/>
    <d v="2025-02-27T00:00:00"/>
    <x v="2"/>
    <s v="3228"/>
    <x v="3"/>
    <s v="PA"/>
    <x v="5"/>
    <x v="0"/>
    <d v="2025-02-27T00:00:00"/>
    <d v="1899-12-30T12:35:54"/>
    <d v="2025-02-27T00:00:00"/>
    <d v="1899-12-30T12:35:59"/>
    <d v="2025-02-27T00:00:00"/>
    <d v="1899-12-30T13:18:32"/>
    <x v="0"/>
    <x v="0"/>
    <s v="8043258325"/>
    <s v="EXW"/>
    <d v="1899-12-30T00:42:38"/>
    <x v="962"/>
    <d v="1899-12-30T00:00:05"/>
    <s v="Granel"/>
    <s v="E001"/>
    <x v="1"/>
    <d v="1899-12-30T00:42:38"/>
    <d v="1899-12-30T00:42:33"/>
    <x v="13"/>
    <x v="4"/>
    <x v="1"/>
    <x v="2"/>
    <n v="0"/>
    <n v="0"/>
    <x v="0"/>
    <x v="2"/>
    <x v="1"/>
    <n v="0"/>
    <x v="0"/>
    <x v="1"/>
    <d v="1899-12-30T00:00:05"/>
    <d v="1899-12-30T00:00:05"/>
    <x v="0"/>
    <m/>
    <m/>
    <d v="1899-12-30T00:00:00"/>
    <d v="1899-12-30T00:42:38"/>
    <n v="5"/>
    <d v="1899-12-30T00:00:05"/>
    <n v="42.633333333331258"/>
    <x v="6"/>
    <x v="1"/>
  </r>
  <r>
    <x v="0"/>
    <s v="2025015864"/>
    <x v="0"/>
    <x v="349"/>
    <s v="E1826LYJ"/>
    <d v="2025-02-27T00:00:00"/>
    <x v="2"/>
    <s v="3230"/>
    <x v="1"/>
    <s v="PA"/>
    <x v="2"/>
    <x v="0"/>
    <d v="2025-02-27T00:00:00"/>
    <d v="1899-12-30T12:44:54"/>
    <d v="2025-02-27T00:00:00"/>
    <d v="1899-12-30T12:44:58"/>
    <d v="2025-02-27T00:00:00"/>
    <d v="1899-12-30T13:30:43"/>
    <x v="0"/>
    <x v="0"/>
    <s v="8043258328"/>
    <s v="FBO"/>
    <d v="1899-12-30T00:45:49"/>
    <x v="963"/>
    <d v="1899-12-30T00:00:04"/>
    <s v="Ensacado"/>
    <s v="E002"/>
    <x v="2"/>
    <d v="1899-12-30T00:45:49"/>
    <d v="1899-12-30T00:45:45"/>
    <x v="13"/>
    <x v="4"/>
    <x v="1"/>
    <x v="1"/>
    <n v="0"/>
    <n v="0"/>
    <x v="0"/>
    <x v="1"/>
    <x v="1"/>
    <n v="0"/>
    <x v="0"/>
    <x v="0"/>
    <d v="1899-12-30T00:00:04"/>
    <d v="1899-12-30T00:00:04"/>
    <x v="0"/>
    <m/>
    <m/>
    <d v="1899-12-30T00:00:00"/>
    <d v="1899-12-30T00:45:49"/>
    <n v="5"/>
    <d v="1899-12-30T00:00:04"/>
    <n v="45.816666666667217"/>
    <x v="6"/>
    <x v="0"/>
  </r>
  <r>
    <x v="0"/>
    <s v="2025015876"/>
    <x v="0"/>
    <x v="143"/>
    <s v="E5943KXX"/>
    <d v="2025-02-27T00:00:00"/>
    <x v="2"/>
    <s v="3229"/>
    <x v="6"/>
    <s v="PA"/>
    <x v="6"/>
    <x v="0"/>
    <d v="2025-02-27T00:00:00"/>
    <d v="1899-12-30T13:04:10"/>
    <d v="2025-02-27T00:00:00"/>
    <d v="1899-12-30T13:04:27"/>
    <d v="2025-02-27T00:00:00"/>
    <d v="1899-12-30T13:39:52"/>
    <x v="0"/>
    <x v="0"/>
    <s v="8043258330"/>
    <s v="FBO"/>
    <d v="1899-12-30T00:35:42"/>
    <x v="964"/>
    <d v="1899-12-30T00:00:17"/>
    <s v="Granel"/>
    <s v="E001"/>
    <x v="2"/>
    <d v="1899-12-30T00:35:42"/>
    <d v="1899-12-30T00:35:25"/>
    <x v="6"/>
    <x v="4"/>
    <x v="1"/>
    <x v="2"/>
    <n v="0"/>
    <n v="0"/>
    <x v="0"/>
    <x v="2"/>
    <x v="1"/>
    <n v="0"/>
    <x v="0"/>
    <x v="1"/>
    <d v="1899-12-30T00:00:17"/>
    <d v="1899-12-30T00:00:17"/>
    <x v="0"/>
    <m/>
    <m/>
    <d v="1899-12-30T00:00:00"/>
    <d v="1899-12-30T00:35:42"/>
    <n v="5"/>
    <d v="1899-12-30T00:00:17"/>
    <n v="35.699999999990389"/>
    <x v="6"/>
    <x v="1"/>
  </r>
  <r>
    <x v="0"/>
    <s v="2025015882"/>
    <x v="0"/>
    <x v="321"/>
    <s v="E6106KCV"/>
    <d v="2025-02-27T00:00:00"/>
    <x v="2"/>
    <s v="3297"/>
    <x v="2"/>
    <s v="PA"/>
    <x v="1"/>
    <x v="0"/>
    <d v="2025-02-27T00:00:00"/>
    <d v="1899-12-30T13:18:06"/>
    <d v="2025-02-27T00:00:00"/>
    <d v="1899-12-30T13:18:08"/>
    <d v="2025-02-27T00:00:00"/>
    <d v="1899-12-30T13:47:58"/>
    <x v="0"/>
    <x v="0"/>
    <s v="8043258332"/>
    <s v="FBO"/>
    <d v="1899-12-30T00:29:52"/>
    <x v="965"/>
    <d v="1899-12-30T00:00:02"/>
    <s v="Granel"/>
    <s v="E001"/>
    <x v="2"/>
    <d v="1899-12-30T00:29:52"/>
    <d v="1899-12-30T00:29:50"/>
    <x v="6"/>
    <x v="4"/>
    <x v="1"/>
    <x v="2"/>
    <n v="0"/>
    <n v="0"/>
    <x v="0"/>
    <x v="2"/>
    <x v="1"/>
    <n v="0"/>
    <x v="0"/>
    <x v="1"/>
    <d v="1899-12-30T00:00:02"/>
    <d v="1899-12-30T00:00:02"/>
    <x v="0"/>
    <m/>
    <m/>
    <d v="1899-12-30T00:00:00"/>
    <d v="1899-12-30T00:29:52"/>
    <n v="5"/>
    <d v="1899-12-30T00:00:02"/>
    <n v="29.866666666665527"/>
    <x v="6"/>
    <x v="1"/>
  </r>
  <r>
    <x v="0"/>
    <s v="2025015879"/>
    <x v="0"/>
    <x v="140"/>
    <s v="E9865JVX"/>
    <d v="2025-02-27T00:00:00"/>
    <x v="2"/>
    <s v="3297"/>
    <x v="2"/>
    <s v="PA"/>
    <x v="1"/>
    <x v="0"/>
    <d v="2025-02-27T00:00:00"/>
    <d v="1899-12-30T13:12:13"/>
    <d v="2025-02-27T00:00:00"/>
    <d v="1899-12-30T13:12:15"/>
    <d v="2025-02-27T00:00:00"/>
    <d v="1899-12-30T13:50:57"/>
    <x v="0"/>
    <x v="0"/>
    <s v="8043258333"/>
    <s v="FBO"/>
    <d v="1899-12-30T00:38:44"/>
    <x v="966"/>
    <d v="1899-12-30T00:00:02"/>
    <s v="Granel"/>
    <s v="E001"/>
    <x v="2"/>
    <d v="1899-12-30T00:38:44"/>
    <d v="1899-12-30T00:38:42"/>
    <x v="6"/>
    <x v="4"/>
    <x v="1"/>
    <x v="2"/>
    <n v="0"/>
    <n v="0"/>
    <x v="0"/>
    <x v="2"/>
    <x v="1"/>
    <n v="0"/>
    <x v="0"/>
    <x v="1"/>
    <d v="1899-12-30T00:00:02"/>
    <d v="1899-12-30T00:00:02"/>
    <x v="0"/>
    <m/>
    <m/>
    <d v="1899-12-30T00:00:00"/>
    <d v="1899-12-30T00:38:44"/>
    <n v="5"/>
    <d v="1899-12-30T00:00:02"/>
    <n v="38.733333333336084"/>
    <x v="6"/>
    <x v="1"/>
  </r>
  <r>
    <x v="0"/>
    <s v="2025015906"/>
    <x v="0"/>
    <x v="327"/>
    <s v="E7597LTD"/>
    <d v="2025-02-27T00:00:00"/>
    <x v="2"/>
    <s v="3297"/>
    <x v="2"/>
    <s v="PA"/>
    <x v="1"/>
    <x v="0"/>
    <d v="2025-02-27T00:00:00"/>
    <d v="1899-12-30T14:05:37"/>
    <d v="2025-02-27T00:00:00"/>
    <d v="1899-12-30T14:06:58"/>
    <d v="2025-02-27T00:00:00"/>
    <d v="1899-12-30T14:30:14"/>
    <x v="0"/>
    <x v="0"/>
    <s v="8043258334"/>
    <s v="FBO"/>
    <d v="1899-12-30T00:24:37"/>
    <x v="967"/>
    <d v="1899-12-30T00:01:21"/>
    <s v="Granel"/>
    <s v="E001"/>
    <x v="1"/>
    <d v="1899-12-30T00:24:37"/>
    <d v="1899-12-30T00:23:16"/>
    <x v="14"/>
    <x v="4"/>
    <x v="1"/>
    <x v="2"/>
    <n v="0"/>
    <n v="0"/>
    <x v="0"/>
    <x v="2"/>
    <x v="1"/>
    <n v="0"/>
    <x v="0"/>
    <x v="1"/>
    <d v="1899-12-30T00:01:21"/>
    <d v="1899-12-30T00:01:21"/>
    <x v="0"/>
    <m/>
    <m/>
    <d v="1899-12-30T00:00:00"/>
    <d v="1899-12-30T00:24:37"/>
    <n v="5"/>
    <d v="1899-12-30T00:01:21"/>
    <n v="24.616666666655913"/>
    <x v="7"/>
    <x v="1"/>
  </r>
  <r>
    <x v="0"/>
    <s v="2025015891"/>
    <x v="0"/>
    <x v="172"/>
    <s v="E5067LBR"/>
    <d v="2025-02-27T00:00:00"/>
    <x v="2"/>
    <s v="3297"/>
    <x v="2"/>
    <s v="PA"/>
    <x v="1"/>
    <x v="0"/>
    <d v="2025-02-27T00:00:00"/>
    <d v="1899-12-30T13:42:23"/>
    <d v="2025-02-27T00:00:00"/>
    <d v="1899-12-30T13:43:05"/>
    <d v="2025-02-27T00:00:00"/>
    <d v="1899-12-30T14:34:29"/>
    <x v="0"/>
    <x v="0"/>
    <s v="8043258335"/>
    <s v="FBO"/>
    <d v="1899-12-30T00:52:06"/>
    <x v="968"/>
    <d v="1899-12-30T00:00:42"/>
    <s v="Granel"/>
    <s v="E001"/>
    <x v="1"/>
    <d v="1899-12-30T00:52:06"/>
    <d v="1899-12-30T00:51:24"/>
    <x v="6"/>
    <x v="4"/>
    <x v="1"/>
    <x v="2"/>
    <n v="0"/>
    <n v="0"/>
    <x v="0"/>
    <x v="2"/>
    <x v="1"/>
    <n v="0"/>
    <x v="0"/>
    <x v="0"/>
    <d v="1899-12-30T00:00:42"/>
    <d v="1899-12-30T00:00:42"/>
    <x v="0"/>
    <m/>
    <m/>
    <d v="1899-12-30T00:00:00"/>
    <d v="1899-12-30T00:52:06"/>
    <n v="5"/>
    <d v="1899-12-30T00:00:42"/>
    <n v="52.099999999991994"/>
    <x v="7"/>
    <x v="0"/>
  </r>
  <r>
    <x v="0"/>
    <s v="2025015914"/>
    <x v="0"/>
    <x v="149"/>
    <s v="E5122JHZ"/>
    <d v="2025-02-27T00:00:00"/>
    <x v="2"/>
    <s v="3297"/>
    <x v="2"/>
    <s v="PA"/>
    <x v="1"/>
    <x v="0"/>
    <d v="2025-02-27T00:00:00"/>
    <d v="1899-12-30T14:19:21"/>
    <d v="2025-02-27T00:00:00"/>
    <d v="1899-12-30T14:19:23"/>
    <d v="2025-02-27T00:00:00"/>
    <d v="1899-12-30T14:55:33"/>
    <x v="0"/>
    <x v="0"/>
    <s v="8043258339"/>
    <s v="FBO"/>
    <d v="1899-12-30T00:36:12"/>
    <x v="969"/>
    <d v="1899-12-30T00:00:02"/>
    <s v="Granel"/>
    <s v="E001"/>
    <x v="2"/>
    <d v="1899-12-30T00:36:12"/>
    <d v="1899-12-30T00:36:10"/>
    <x v="14"/>
    <x v="4"/>
    <x v="1"/>
    <x v="2"/>
    <n v="0"/>
    <n v="0"/>
    <x v="0"/>
    <x v="2"/>
    <x v="1"/>
    <n v="0"/>
    <x v="0"/>
    <x v="1"/>
    <d v="1899-12-30T00:00:02"/>
    <d v="1899-12-30T00:00:02"/>
    <x v="0"/>
    <m/>
    <m/>
    <d v="1899-12-30T00:00:00"/>
    <d v="1899-12-30T00:36:12"/>
    <n v="5"/>
    <d v="1899-12-30T00:00:02"/>
    <n v="36.200000000001502"/>
    <x v="7"/>
    <x v="1"/>
  </r>
  <r>
    <x v="0"/>
    <s v="2025015915"/>
    <x v="0"/>
    <x v="168"/>
    <s v="E7553LTD"/>
    <d v="2025-02-27T00:00:00"/>
    <x v="2"/>
    <s v="3228"/>
    <x v="3"/>
    <s v="PA"/>
    <x v="5"/>
    <x v="0"/>
    <d v="2025-02-27T00:00:00"/>
    <d v="1899-12-30T14:23:59"/>
    <d v="2025-02-27T00:00:00"/>
    <d v="1899-12-30T14:24:01"/>
    <d v="2025-02-27T00:00:00"/>
    <d v="1899-12-30T14:58:42"/>
    <x v="0"/>
    <x v="0"/>
    <s v="8043258340"/>
    <s v="FBO"/>
    <d v="1899-12-30T00:34:43"/>
    <x v="970"/>
    <d v="1899-12-30T00:00:02"/>
    <s v="Granel"/>
    <s v="E001"/>
    <x v="2"/>
    <d v="1899-12-30T00:34:43"/>
    <d v="1899-12-30T00:34:41"/>
    <x v="14"/>
    <x v="4"/>
    <x v="1"/>
    <x v="2"/>
    <n v="0"/>
    <n v="0"/>
    <x v="0"/>
    <x v="2"/>
    <x v="1"/>
    <n v="0"/>
    <x v="0"/>
    <x v="1"/>
    <d v="1899-12-30T00:00:02"/>
    <d v="1899-12-30T00:00:02"/>
    <x v="0"/>
    <m/>
    <m/>
    <d v="1899-12-30T00:00:00"/>
    <d v="1899-12-30T00:34:43"/>
    <n v="5"/>
    <d v="1899-12-30T00:00:02"/>
    <n v="34.716666666657488"/>
    <x v="7"/>
    <x v="1"/>
  </r>
  <r>
    <x v="0"/>
    <s v="2025015929"/>
    <x v="0"/>
    <x v="115"/>
    <s v="E6366KCV"/>
    <d v="2025-02-27T00:00:00"/>
    <x v="2"/>
    <s v="3297"/>
    <x v="2"/>
    <s v="PA"/>
    <x v="1"/>
    <x v="0"/>
    <d v="2025-02-27T00:00:00"/>
    <d v="1899-12-30T14:45:30"/>
    <d v="2025-02-27T00:00:00"/>
    <d v="1899-12-30T14:45:32"/>
    <d v="2025-02-27T00:00:00"/>
    <d v="1899-12-30T15:12:56"/>
    <x v="0"/>
    <x v="0"/>
    <s v="8043258343"/>
    <s v="FBO"/>
    <d v="1899-12-30T00:27:26"/>
    <x v="951"/>
    <d v="1899-12-30T00:00:02"/>
    <s v="Granel"/>
    <s v="E001"/>
    <x v="2"/>
    <d v="1899-12-30T00:27:26"/>
    <d v="1899-12-30T00:27:24"/>
    <x v="14"/>
    <x v="4"/>
    <x v="1"/>
    <x v="2"/>
    <n v="0"/>
    <n v="0"/>
    <x v="0"/>
    <x v="2"/>
    <x v="1"/>
    <n v="0"/>
    <x v="0"/>
    <x v="1"/>
    <d v="1899-12-30T00:00:02"/>
    <d v="1899-12-30T00:00:02"/>
    <x v="0"/>
    <m/>
    <m/>
    <d v="1899-12-30T00:00:00"/>
    <d v="1899-12-30T00:27:26"/>
    <n v="5"/>
    <d v="1899-12-30T00:00:02"/>
    <n v="27.433333333324885"/>
    <x v="14"/>
    <x v="1"/>
  </r>
  <r>
    <x v="0"/>
    <s v="2025015931"/>
    <x v="0"/>
    <x v="147"/>
    <s v="E5542MNV"/>
    <d v="2025-02-27T00:00:00"/>
    <x v="2"/>
    <s v="3297"/>
    <x v="2"/>
    <s v="PA"/>
    <x v="1"/>
    <x v="0"/>
    <d v="2025-02-27T00:00:00"/>
    <d v="1899-12-30T14:48:57"/>
    <d v="2025-02-27T00:00:00"/>
    <d v="1899-12-30T14:48:58"/>
    <d v="2025-02-27T00:00:00"/>
    <d v="1899-12-30T15:22:37"/>
    <x v="0"/>
    <x v="0"/>
    <s v="8043258345"/>
    <s v="FBO"/>
    <d v="1899-12-30T00:33:40"/>
    <x v="971"/>
    <d v="1899-12-30T00:00:01"/>
    <s v="Granel"/>
    <s v="E001"/>
    <x v="2"/>
    <d v="1899-12-30T00:33:40"/>
    <d v="1899-12-30T00:33:39"/>
    <x v="14"/>
    <x v="4"/>
    <x v="1"/>
    <x v="2"/>
    <n v="0"/>
    <n v="0"/>
    <x v="0"/>
    <x v="2"/>
    <x v="1"/>
    <n v="0"/>
    <x v="0"/>
    <x v="1"/>
    <d v="1899-12-30T00:00:01"/>
    <d v="1899-12-30T00:00:01"/>
    <x v="0"/>
    <m/>
    <m/>
    <d v="1899-12-30T00:00:00"/>
    <d v="1899-12-30T00:33:40"/>
    <n v="5"/>
    <d v="1899-12-30T00:00:01"/>
    <n v="33.66666666666724"/>
    <x v="14"/>
    <x v="1"/>
  </r>
  <r>
    <x v="0"/>
    <s v="2025015932"/>
    <x v="0"/>
    <x v="158"/>
    <s v="E8421HJR"/>
    <d v="2025-02-27T00:00:00"/>
    <x v="2"/>
    <s v="3228"/>
    <x v="3"/>
    <s v="PA"/>
    <x v="4"/>
    <x v="0"/>
    <d v="2025-02-27T00:00:00"/>
    <d v="1899-12-30T14:57:18"/>
    <d v="2025-02-27T00:00:00"/>
    <d v="1899-12-30T14:57:19"/>
    <d v="2025-02-27T00:00:00"/>
    <d v="1899-12-30T15:24:52"/>
    <x v="0"/>
    <x v="0"/>
    <s v="8043258346"/>
    <s v="FBO"/>
    <d v="1899-12-30T00:27:34"/>
    <x v="972"/>
    <d v="1899-12-30T00:00:01"/>
    <s v="Granel"/>
    <s v="E001"/>
    <x v="2"/>
    <d v="1899-12-30T00:27:34"/>
    <d v="1899-12-30T00:27:33"/>
    <x v="14"/>
    <x v="4"/>
    <x v="1"/>
    <x v="2"/>
    <n v="0"/>
    <n v="0"/>
    <x v="0"/>
    <x v="2"/>
    <x v="1"/>
    <n v="0"/>
    <x v="0"/>
    <x v="1"/>
    <d v="1899-12-30T00:00:01"/>
    <d v="1899-12-30T00:00:01"/>
    <x v="0"/>
    <m/>
    <m/>
    <d v="1899-12-30T00:00:00"/>
    <d v="1899-12-30T00:27:34"/>
    <n v="5"/>
    <d v="1899-12-30T00:00:01"/>
    <n v="27.566666666668684"/>
    <x v="14"/>
    <x v="1"/>
  </r>
  <r>
    <x v="0"/>
    <s v="2025015941"/>
    <x v="0"/>
    <x v="157"/>
    <s v="E1007JYX"/>
    <d v="2025-02-27T00:00:00"/>
    <x v="2"/>
    <s v="3228"/>
    <x v="3"/>
    <s v="PA"/>
    <x v="5"/>
    <x v="0"/>
    <d v="2025-02-27T00:00:00"/>
    <d v="1899-12-30T15:33:12"/>
    <d v="2025-02-27T00:00:00"/>
    <d v="1899-12-30T15:33:13"/>
    <d v="2025-02-27T00:00:00"/>
    <d v="1899-12-30T15:56:09"/>
    <x v="0"/>
    <x v="0"/>
    <s v="8043258349"/>
    <s v="FBO"/>
    <d v="1899-12-30T00:22:57"/>
    <x v="973"/>
    <d v="1899-12-30T00:00:01"/>
    <s v="Granel"/>
    <s v="E001"/>
    <x v="2"/>
    <d v="1899-12-30T00:22:57"/>
    <d v="1899-12-30T00:22:56"/>
    <x v="10"/>
    <x v="4"/>
    <x v="1"/>
    <x v="2"/>
    <n v="0"/>
    <n v="0"/>
    <x v="0"/>
    <x v="2"/>
    <x v="1"/>
    <n v="0"/>
    <x v="0"/>
    <x v="1"/>
    <d v="1899-12-30T00:00:01"/>
    <d v="1899-12-30T00:00:01"/>
    <x v="0"/>
    <m/>
    <m/>
    <d v="1899-12-30T00:00:00"/>
    <d v="1899-12-30T00:22:57"/>
    <n v="5"/>
    <d v="1899-12-30T00:00:01"/>
    <n v="22.94999999999991"/>
    <x v="14"/>
    <x v="1"/>
  </r>
  <r>
    <x v="0"/>
    <s v="2025015939"/>
    <x v="0"/>
    <x v="339"/>
    <s v="E7813KDM"/>
    <d v="2025-02-27T00:00:00"/>
    <x v="2"/>
    <s v="3297"/>
    <x v="2"/>
    <s v="PA"/>
    <x v="1"/>
    <x v="0"/>
    <d v="2025-02-27T00:00:00"/>
    <d v="1899-12-30T15:29:25"/>
    <d v="2025-02-27T00:00:00"/>
    <d v="1899-12-30T15:29:29"/>
    <d v="2025-02-27T00:00:00"/>
    <d v="1899-12-30T16:04:15"/>
    <x v="0"/>
    <x v="0"/>
    <s v="8043258350"/>
    <s v="FBO"/>
    <d v="1899-12-30T00:34:50"/>
    <x v="974"/>
    <d v="1899-12-30T00:00:04"/>
    <s v="Granel"/>
    <s v="E001"/>
    <x v="2"/>
    <d v="1899-12-30T00:34:50"/>
    <d v="1899-12-30T00:34:46"/>
    <x v="10"/>
    <x v="4"/>
    <x v="1"/>
    <x v="2"/>
    <n v="0"/>
    <n v="0"/>
    <x v="0"/>
    <x v="2"/>
    <x v="1"/>
    <n v="0"/>
    <x v="0"/>
    <x v="1"/>
    <d v="1899-12-30T00:00:04"/>
    <d v="1899-12-30T00:00:04"/>
    <x v="0"/>
    <m/>
    <m/>
    <d v="1899-12-30T00:00:00"/>
    <d v="1899-12-30T00:34:50"/>
    <n v="5"/>
    <d v="1899-12-30T00:00:04"/>
    <n v="34.833333333340747"/>
    <x v="8"/>
    <x v="1"/>
  </r>
  <r>
    <x v="0"/>
    <s v="2025015945"/>
    <x v="0"/>
    <x v="118"/>
    <s v="E8408KLT"/>
    <d v="2025-02-27T00:00:00"/>
    <x v="2"/>
    <s v="3228"/>
    <x v="3"/>
    <s v="PA"/>
    <x v="4"/>
    <x v="0"/>
    <d v="2025-02-27T00:00:00"/>
    <d v="1899-12-30T15:43:12"/>
    <d v="2025-02-27T00:00:00"/>
    <d v="1899-12-30T15:43:13"/>
    <d v="2025-02-27T00:00:00"/>
    <d v="1899-12-30T16:16:50"/>
    <x v="0"/>
    <x v="0"/>
    <s v="8043258353"/>
    <s v="FBO"/>
    <d v="1899-12-30T00:33:38"/>
    <x v="975"/>
    <d v="1899-12-30T00:00:01"/>
    <s v="Granel"/>
    <s v="E001"/>
    <x v="2"/>
    <d v="1899-12-30T00:33:38"/>
    <d v="1899-12-30T00:33:37"/>
    <x v="10"/>
    <x v="4"/>
    <x v="1"/>
    <x v="2"/>
    <n v="0"/>
    <n v="0"/>
    <x v="0"/>
    <x v="2"/>
    <x v="1"/>
    <n v="0"/>
    <x v="0"/>
    <x v="1"/>
    <d v="1899-12-30T00:00:01"/>
    <d v="1899-12-30T00:00:01"/>
    <x v="0"/>
    <m/>
    <m/>
    <d v="1899-12-30T00:00:00"/>
    <d v="1899-12-30T00:33:38"/>
    <n v="5"/>
    <d v="1899-12-30T00:00:01"/>
    <n v="33.63333333333113"/>
    <x v="8"/>
    <x v="1"/>
  </r>
  <r>
    <x v="0"/>
    <s v="2025015951"/>
    <x v="0"/>
    <x v="132"/>
    <s v="E3440LKV"/>
    <d v="2025-02-27T00:00:00"/>
    <x v="2"/>
    <s v="3297"/>
    <x v="2"/>
    <s v="PA"/>
    <x v="1"/>
    <x v="0"/>
    <d v="2025-02-27T00:00:00"/>
    <d v="1899-12-30T15:51:18"/>
    <d v="2025-02-27T00:00:00"/>
    <d v="1899-12-30T15:51:18"/>
    <d v="2025-02-27T00:00:00"/>
    <d v="1899-12-30T16:23:43"/>
    <x v="0"/>
    <x v="0"/>
    <s v="8043258354"/>
    <s v="FBO"/>
    <d v="1899-12-30T00:32:25"/>
    <x v="976"/>
    <d v="1899-12-30T00:00:00"/>
    <s v="Granel"/>
    <s v="E001"/>
    <x v="2"/>
    <d v="1899-12-30T00:32:25"/>
    <d v="1899-12-30T00:32:25"/>
    <x v="10"/>
    <x v="4"/>
    <x v="1"/>
    <x v="2"/>
    <n v="0"/>
    <n v="0"/>
    <x v="0"/>
    <x v="2"/>
    <x v="1"/>
    <n v="0"/>
    <x v="0"/>
    <x v="1"/>
    <d v="1899-12-30T00:00:00"/>
    <d v="1899-12-30T00:00:00"/>
    <x v="0"/>
    <m/>
    <m/>
    <d v="1899-12-30T00:00:00"/>
    <d v="1899-12-30T00:32:25"/>
    <n v="5"/>
    <d v="1899-12-30T00:00:00"/>
    <n v="32.416666666660809"/>
    <x v="8"/>
    <x v="1"/>
  </r>
  <r>
    <x v="0"/>
    <s v="2025015948"/>
    <x v="0"/>
    <x v="350"/>
    <s v="E2611KJC"/>
    <d v="2025-02-27T00:00:00"/>
    <x v="2"/>
    <s v="3297"/>
    <x v="2"/>
    <s v="PA"/>
    <x v="1"/>
    <x v="0"/>
    <d v="2025-02-27T00:00:00"/>
    <d v="1899-12-30T15:47:48"/>
    <d v="2025-02-27T00:00:00"/>
    <d v="1899-12-30T15:48:43"/>
    <d v="2025-02-27T00:00:00"/>
    <d v="1899-12-30T16:31:22"/>
    <x v="0"/>
    <x v="0"/>
    <s v="8043258356"/>
    <s v="EXW"/>
    <d v="1899-12-30T00:43:34"/>
    <x v="977"/>
    <d v="1899-12-30T00:00:55"/>
    <s v="Granel"/>
    <s v="E001"/>
    <x v="1"/>
    <d v="1899-12-30T00:43:34"/>
    <d v="1899-12-30T00:42:39"/>
    <x v="10"/>
    <x v="4"/>
    <x v="1"/>
    <x v="2"/>
    <n v="0"/>
    <n v="0"/>
    <x v="0"/>
    <x v="2"/>
    <x v="1"/>
    <n v="0"/>
    <x v="0"/>
    <x v="1"/>
    <d v="1899-12-30T00:00:55"/>
    <d v="1899-12-30T00:00:55"/>
    <x v="0"/>
    <m/>
    <m/>
    <d v="1899-12-30T00:00:00"/>
    <d v="1899-12-30T00:43:34"/>
    <n v="5"/>
    <d v="1899-12-30T00:00:55"/>
    <n v="43.566666666667189"/>
    <x v="8"/>
    <x v="1"/>
  </r>
  <r>
    <x v="0"/>
    <s v="2025015955"/>
    <x v="0"/>
    <x v="134"/>
    <s v="E3425LKV"/>
    <d v="2025-02-27T00:00:00"/>
    <x v="2"/>
    <s v="3228"/>
    <x v="3"/>
    <s v="PA"/>
    <x v="4"/>
    <x v="0"/>
    <d v="2025-02-27T00:00:00"/>
    <d v="1899-12-30T16:01:01"/>
    <d v="2025-02-27T00:00:00"/>
    <d v="1899-12-30T16:01:06"/>
    <d v="2025-02-27T00:00:00"/>
    <d v="1899-12-30T16:39:04"/>
    <x v="0"/>
    <x v="0"/>
    <s v="8043258358"/>
    <s v="FBO"/>
    <d v="1899-12-30T00:38:03"/>
    <x v="744"/>
    <d v="1899-12-30T00:00:05"/>
    <s v="Granel"/>
    <s v="E001"/>
    <x v="2"/>
    <d v="1899-12-30T00:38:03"/>
    <d v="1899-12-30T00:37:58"/>
    <x v="7"/>
    <x v="4"/>
    <x v="1"/>
    <x v="2"/>
    <n v="0"/>
    <n v="0"/>
    <x v="0"/>
    <x v="2"/>
    <x v="1"/>
    <n v="0"/>
    <x v="0"/>
    <x v="1"/>
    <d v="1899-12-30T00:00:05"/>
    <d v="1899-12-30T00:00:05"/>
    <x v="0"/>
    <m/>
    <m/>
    <d v="1899-12-30T00:00:00"/>
    <d v="1899-12-30T00:38:03"/>
    <n v="5"/>
    <d v="1899-12-30T00:00:05"/>
    <n v="38.049999999998434"/>
    <x v="8"/>
    <x v="1"/>
  </r>
  <r>
    <x v="0"/>
    <s v="2025015954"/>
    <x v="0"/>
    <x v="351"/>
    <s v="E9740MPF"/>
    <d v="2025-02-27T00:00:00"/>
    <x v="2"/>
    <s v="3230"/>
    <x v="1"/>
    <s v="PA"/>
    <x v="2"/>
    <x v="0"/>
    <d v="2025-02-27T00:00:00"/>
    <d v="1899-12-30T15:59:39"/>
    <d v="2025-02-27T00:00:00"/>
    <d v="1899-12-30T15:59:40"/>
    <d v="2025-02-27T00:00:00"/>
    <d v="1899-12-30T16:40:46"/>
    <x v="0"/>
    <x v="0"/>
    <s v="8043258359"/>
    <s v="FBO"/>
    <d v="1899-12-30T00:41:07"/>
    <x v="978"/>
    <d v="1899-12-30T00:00:01"/>
    <s v="Ensacado"/>
    <s v="E002"/>
    <x v="2"/>
    <d v="1899-12-30T00:41:07"/>
    <d v="1899-12-30T00:41:06"/>
    <x v="10"/>
    <x v="4"/>
    <x v="1"/>
    <x v="1"/>
    <n v="0"/>
    <n v="0"/>
    <x v="0"/>
    <x v="1"/>
    <x v="1"/>
    <n v="0"/>
    <x v="0"/>
    <x v="1"/>
    <d v="1899-12-30T00:00:01"/>
    <d v="1899-12-30T00:00:01"/>
    <x v="0"/>
    <m/>
    <m/>
    <d v="1899-12-30T00:00:00"/>
    <d v="1899-12-30T00:41:07"/>
    <n v="5"/>
    <d v="1899-12-30T00:00:01"/>
    <n v="41.116666666665523"/>
    <x v="8"/>
    <x v="1"/>
  </r>
  <r>
    <x v="0"/>
    <s v="2025015957"/>
    <x v="0"/>
    <x v="160"/>
    <s v="E3423LKV"/>
    <d v="2025-02-27T00:00:00"/>
    <x v="2"/>
    <s v="3297"/>
    <x v="2"/>
    <s v="PA"/>
    <x v="1"/>
    <x v="0"/>
    <d v="2025-02-27T00:00:00"/>
    <d v="1899-12-30T16:03:27"/>
    <d v="2025-02-27T00:00:00"/>
    <d v="1899-12-30T04:07:01"/>
    <d v="2025-02-27T00:00:00"/>
    <d v="1899-12-30T16:42:25"/>
    <x v="6"/>
    <x v="0"/>
    <s v="8043258360"/>
    <s v="FBO"/>
    <d v="1899-12-31T00:31:50"/>
    <x v="979"/>
    <d v="1899-12-30T11:56:26"/>
    <s v="Granel"/>
    <s v="E001"/>
    <x v="2"/>
    <d v="1899-12-30T00:38:58"/>
    <d v="1899-12-30T12:35:24"/>
    <x v="7"/>
    <x v="4"/>
    <x v="1"/>
    <x v="2"/>
    <n v="0"/>
    <n v="0"/>
    <x v="0"/>
    <x v="2"/>
    <x v="1"/>
    <n v="0"/>
    <x v="0"/>
    <x v="1"/>
    <d v="1899-12-30T11:56:26"/>
    <d v="1899-12-30T10:58:26"/>
    <x v="1"/>
    <m/>
    <m/>
    <d v="1899-12-30T00:00:00"/>
    <d v="1899-12-30T00:38:58"/>
    <n v="5"/>
    <n v="-0.49752314814815002"/>
    <n v="38.96666666667366"/>
    <x v="8"/>
    <x v="1"/>
  </r>
  <r>
    <x v="0"/>
    <s v="2025015959"/>
    <x v="0"/>
    <x v="187"/>
    <s v="E7555LTD"/>
    <d v="2025-02-27T00:00:00"/>
    <x v="2"/>
    <s v="3297"/>
    <x v="2"/>
    <s v="PA"/>
    <x v="1"/>
    <x v="0"/>
    <d v="2025-02-27T00:00:00"/>
    <d v="1899-12-30T16:06:55"/>
    <d v="2025-02-27T00:00:00"/>
    <d v="1899-12-30T16:06:57"/>
    <d v="2025-02-27T00:00:00"/>
    <d v="1899-12-30T16:47:59"/>
    <x v="0"/>
    <x v="0"/>
    <s v="8043258362"/>
    <s v="EXW"/>
    <d v="1899-12-30T00:41:04"/>
    <x v="980"/>
    <d v="1899-12-30T00:00:02"/>
    <s v="Granel"/>
    <s v="E001"/>
    <x v="1"/>
    <d v="1899-12-30T00:41:04"/>
    <d v="1899-12-30T00:41:02"/>
    <x v="7"/>
    <x v="4"/>
    <x v="1"/>
    <x v="2"/>
    <n v="0"/>
    <n v="0"/>
    <x v="0"/>
    <x v="2"/>
    <x v="1"/>
    <n v="0"/>
    <x v="0"/>
    <x v="1"/>
    <d v="1899-12-30T00:00:02"/>
    <d v="1899-12-30T00:00:02"/>
    <x v="0"/>
    <m/>
    <m/>
    <d v="1899-12-30T00:00:00"/>
    <d v="1899-12-30T00:41:04"/>
    <n v="5"/>
    <d v="1899-12-30T00:00:02"/>
    <n v="41.066666666668873"/>
    <x v="8"/>
    <x v="1"/>
  </r>
  <r>
    <x v="0"/>
    <s v="2025015958"/>
    <x v="0"/>
    <x v="156"/>
    <s v="E7412JLB"/>
    <d v="2025-02-27T00:00:00"/>
    <x v="2"/>
    <s v="3228"/>
    <x v="3"/>
    <s v="PA"/>
    <x v="4"/>
    <x v="0"/>
    <d v="2025-02-27T00:00:00"/>
    <d v="1899-12-30T16:04:53"/>
    <d v="2025-02-27T00:00:00"/>
    <d v="1899-12-30T16:04:59"/>
    <d v="2025-02-27T00:00:00"/>
    <d v="1899-12-30T16:56:19"/>
    <x v="0"/>
    <x v="0"/>
    <s v="8043258363"/>
    <s v="FBO"/>
    <d v="1899-12-30T00:51:26"/>
    <x v="981"/>
    <d v="1899-12-30T00:00:06"/>
    <s v="Granel"/>
    <s v="E001"/>
    <x v="2"/>
    <d v="1899-12-30T00:51:26"/>
    <d v="1899-12-30T00:51:20"/>
    <x v="7"/>
    <x v="4"/>
    <x v="1"/>
    <x v="2"/>
    <n v="0"/>
    <n v="0"/>
    <x v="0"/>
    <x v="2"/>
    <x v="1"/>
    <n v="0"/>
    <x v="0"/>
    <x v="0"/>
    <d v="1899-12-30T00:00:06"/>
    <d v="1899-12-30T00:00:06"/>
    <x v="0"/>
    <m/>
    <m/>
    <d v="1899-12-30T00:00:00"/>
    <d v="1899-12-30T00:51:26"/>
    <n v="5"/>
    <d v="1899-12-30T00:00:06"/>
    <n v="51.433333333329593"/>
    <x v="8"/>
    <x v="0"/>
  </r>
  <r>
    <x v="0"/>
    <s v="2025015961"/>
    <x v="0"/>
    <x v="177"/>
    <s v="E4929LNP"/>
    <d v="2025-02-27T00:00:00"/>
    <x v="2"/>
    <s v="3297"/>
    <x v="2"/>
    <s v="PA"/>
    <x v="1"/>
    <x v="0"/>
    <d v="2025-02-27T00:00:00"/>
    <d v="1899-12-30T16:09:22"/>
    <d v="2025-02-27T00:00:00"/>
    <d v="1899-12-30T16:09:24"/>
    <d v="2025-02-27T00:00:00"/>
    <d v="1899-12-30T16:57:01"/>
    <x v="0"/>
    <x v="0"/>
    <s v="8043258364"/>
    <s v="FBO"/>
    <d v="1899-12-30T00:47:39"/>
    <x v="982"/>
    <d v="1899-12-30T00:00:02"/>
    <s v="Granel"/>
    <s v="E001"/>
    <x v="1"/>
    <d v="1899-12-30T00:47:39"/>
    <d v="1899-12-30T00:47:37"/>
    <x v="7"/>
    <x v="4"/>
    <x v="1"/>
    <x v="2"/>
    <n v="0"/>
    <n v="0"/>
    <x v="0"/>
    <x v="2"/>
    <x v="1"/>
    <n v="0"/>
    <x v="0"/>
    <x v="0"/>
    <d v="1899-12-30T00:00:02"/>
    <d v="1899-12-30T00:00:02"/>
    <x v="0"/>
    <m/>
    <m/>
    <d v="1899-12-30T00:00:00"/>
    <d v="1899-12-30T00:47:39"/>
    <n v="5"/>
    <d v="1899-12-30T00:00:02"/>
    <n v="47.649999999988744"/>
    <x v="8"/>
    <x v="0"/>
  </r>
  <r>
    <x v="0"/>
    <s v="2025015965"/>
    <x v="0"/>
    <x v="352"/>
    <s v="E0643MWW"/>
    <d v="2025-02-27T00:00:00"/>
    <x v="2"/>
    <s v="3230"/>
    <x v="1"/>
    <s v="PA"/>
    <x v="2"/>
    <x v="0"/>
    <d v="2025-02-27T00:00:00"/>
    <d v="1899-12-30T16:15:05"/>
    <d v="2025-02-27T00:00:00"/>
    <d v="1899-12-30T16:15:07"/>
    <d v="2025-02-27T00:00:00"/>
    <d v="1899-12-30T16:58:33"/>
    <x v="0"/>
    <x v="0"/>
    <s v="8043258365"/>
    <s v="FBO"/>
    <d v="1899-12-30T00:43:28"/>
    <x v="983"/>
    <d v="1899-12-30T00:00:02"/>
    <s v="Ensacado"/>
    <s v="E002"/>
    <x v="2"/>
    <d v="1899-12-30T00:43:28"/>
    <d v="1899-12-30T00:43:26"/>
    <x v="7"/>
    <x v="4"/>
    <x v="1"/>
    <x v="1"/>
    <n v="0"/>
    <n v="0"/>
    <x v="0"/>
    <x v="1"/>
    <x v="1"/>
    <n v="0"/>
    <x v="0"/>
    <x v="1"/>
    <d v="1899-12-30T00:00:02"/>
    <d v="1899-12-30T00:00:02"/>
    <x v="0"/>
    <m/>
    <m/>
    <d v="1899-12-30T00:00:00"/>
    <d v="1899-12-30T00:43:28"/>
    <n v="5"/>
    <d v="1899-12-30T00:00:02"/>
    <n v="43.466666666673568"/>
    <x v="8"/>
    <x v="1"/>
  </r>
  <r>
    <x v="0"/>
    <s v="2025015960"/>
    <x v="0"/>
    <x v="122"/>
    <s v="E3299HSH"/>
    <d v="2025-02-27T00:00:00"/>
    <x v="2"/>
    <s v="3297"/>
    <x v="2"/>
    <s v="PA"/>
    <x v="1"/>
    <x v="0"/>
    <d v="2025-02-27T00:00:00"/>
    <d v="1899-12-30T16:07:57"/>
    <d v="2025-02-27T00:00:00"/>
    <d v="1899-12-30T16:08:54"/>
    <d v="2025-02-27T00:00:00"/>
    <d v="1899-12-30T17:03:13"/>
    <x v="0"/>
    <x v="0"/>
    <s v="8043258366"/>
    <s v="FBO"/>
    <d v="1899-12-30T00:55:16"/>
    <x v="984"/>
    <d v="1899-12-30T00:00:57"/>
    <s v="Granel"/>
    <s v="E001"/>
    <x v="1"/>
    <d v="1899-12-30T00:55:16"/>
    <d v="1899-12-30T00:54:19"/>
    <x v="7"/>
    <x v="4"/>
    <x v="1"/>
    <x v="2"/>
    <n v="0"/>
    <n v="0"/>
    <x v="0"/>
    <x v="2"/>
    <x v="1"/>
    <n v="0"/>
    <x v="0"/>
    <x v="0"/>
    <d v="1899-12-30T00:00:57"/>
    <d v="1899-12-30T00:00:57"/>
    <x v="0"/>
    <m/>
    <m/>
    <d v="1899-12-30T00:00:00"/>
    <d v="1899-12-30T00:55:16"/>
    <n v="5"/>
    <d v="1899-12-30T00:00:57"/>
    <n v="55.266666666667099"/>
    <x v="12"/>
    <x v="0"/>
  </r>
  <r>
    <x v="0"/>
    <s v="2025015975"/>
    <x v="0"/>
    <x v="146"/>
    <s v="E3039DBP"/>
    <d v="2025-02-27T00:00:00"/>
    <x v="2"/>
    <s v="3297"/>
    <x v="2"/>
    <s v="PA"/>
    <x v="1"/>
    <x v="0"/>
    <d v="2025-02-27T00:00:00"/>
    <d v="1899-12-30T16:24:59"/>
    <d v="2025-02-27T00:00:00"/>
    <d v="1899-12-30T16:25:13"/>
    <d v="2025-02-27T00:00:00"/>
    <d v="1899-12-30T17:25:13"/>
    <x v="0"/>
    <x v="0"/>
    <s v="8043258368"/>
    <s v="FBO"/>
    <d v="1899-12-30T01:00:14"/>
    <x v="985"/>
    <d v="1899-12-30T00:00:14"/>
    <s v="Granel"/>
    <s v="E001"/>
    <x v="1"/>
    <d v="1899-12-30T01:00:14"/>
    <d v="1899-12-30T01:00:00"/>
    <x v="7"/>
    <x v="4"/>
    <x v="1"/>
    <x v="2"/>
    <n v="0"/>
    <n v="0"/>
    <x v="0"/>
    <x v="2"/>
    <x v="1"/>
    <n v="0"/>
    <x v="0"/>
    <x v="0"/>
    <d v="1899-12-30T00:00:14"/>
    <d v="1899-12-30T00:00:14"/>
    <x v="0"/>
    <m/>
    <m/>
    <d v="1899-12-30T00:00:00"/>
    <d v="1899-12-30T01:00:14"/>
    <n v="5"/>
    <d v="1899-12-30T00:00:14"/>
    <n v="60.233333333342479"/>
    <x v="12"/>
    <x v="0"/>
  </r>
  <r>
    <x v="0"/>
    <s v="2025016006"/>
    <x v="0"/>
    <x v="140"/>
    <s v="E9865JVX"/>
    <d v="2025-02-27T00:00:00"/>
    <x v="2"/>
    <s v="3297"/>
    <x v="2"/>
    <s v="PA"/>
    <x v="1"/>
    <x v="0"/>
    <d v="2025-02-27T00:00:00"/>
    <d v="1899-12-30T17:28:51"/>
    <d v="2025-02-27T00:00:00"/>
    <d v="1899-12-30T17:28:53"/>
    <d v="2025-02-27T00:00:00"/>
    <d v="1899-12-30T17:55:46"/>
    <x v="0"/>
    <x v="0"/>
    <s v="8043258369"/>
    <s v="FBO"/>
    <d v="1899-12-30T00:26:55"/>
    <x v="986"/>
    <d v="1899-12-30T00:00:02"/>
    <s v="Granel"/>
    <s v="E001"/>
    <x v="2"/>
    <d v="1899-12-30T00:26:55"/>
    <d v="1899-12-30T00:26:53"/>
    <x v="11"/>
    <x v="4"/>
    <x v="1"/>
    <x v="2"/>
    <n v="0"/>
    <n v="0"/>
    <x v="0"/>
    <x v="2"/>
    <x v="1"/>
    <n v="0"/>
    <x v="0"/>
    <x v="1"/>
    <d v="1899-12-30T00:00:02"/>
    <d v="1899-12-30T00:00:02"/>
    <x v="0"/>
    <m/>
    <m/>
    <d v="1899-12-30T00:00:00"/>
    <d v="1899-12-30T00:26:55"/>
    <n v="5"/>
    <d v="1899-12-30T00:00:02"/>
    <n v="26.916666666667304"/>
    <x v="12"/>
    <x v="1"/>
  </r>
  <r>
    <x v="0"/>
    <s v="2025016003"/>
    <x v="0"/>
    <x v="143"/>
    <s v="E5943KXX"/>
    <d v="2025-02-27T00:00:00"/>
    <x v="2"/>
    <s v="3228"/>
    <x v="3"/>
    <s v="PA"/>
    <x v="5"/>
    <x v="0"/>
    <d v="2025-02-27T00:00:00"/>
    <d v="1899-12-30T17:27:05"/>
    <d v="2025-02-27T00:00:00"/>
    <d v="1899-12-30T17:27:07"/>
    <d v="2025-02-27T00:00:00"/>
    <d v="1899-12-30T18:05:33"/>
    <x v="0"/>
    <x v="0"/>
    <s v="8043258370"/>
    <s v="FBO"/>
    <d v="1899-12-30T00:38:28"/>
    <x v="987"/>
    <d v="1899-12-30T00:00:02"/>
    <s v="Granel"/>
    <s v="E001"/>
    <x v="2"/>
    <d v="1899-12-30T00:38:28"/>
    <d v="1899-12-30T00:38:26"/>
    <x v="11"/>
    <x v="4"/>
    <x v="1"/>
    <x v="2"/>
    <n v="0"/>
    <n v="0"/>
    <x v="0"/>
    <x v="2"/>
    <x v="1"/>
    <n v="0"/>
    <x v="0"/>
    <x v="1"/>
    <d v="1899-12-30T00:00:02"/>
    <d v="1899-12-30T00:00:02"/>
    <x v="0"/>
    <m/>
    <m/>
    <d v="1899-12-30T00:00:00"/>
    <d v="1899-12-30T00:38:28"/>
    <n v="5"/>
    <d v="1899-12-30T00:00:02"/>
    <n v="38.466666666676943"/>
    <x v="9"/>
    <x v="1"/>
  </r>
  <r>
    <x v="0"/>
    <s v="2025016016"/>
    <x v="0"/>
    <x v="326"/>
    <s v="E8055LBS"/>
    <d v="2025-02-27T00:00:00"/>
    <x v="2"/>
    <s v="3297"/>
    <x v="2"/>
    <s v="PA"/>
    <x v="1"/>
    <x v="0"/>
    <d v="2025-02-27T00:00:00"/>
    <d v="1899-12-30T17:43:43"/>
    <d v="2025-02-27T00:00:00"/>
    <d v="1899-12-30T17:43:43"/>
    <d v="2025-02-27T00:00:00"/>
    <d v="1899-12-30T18:20:37"/>
    <x v="0"/>
    <x v="0"/>
    <s v="8043258372"/>
    <s v="FBO"/>
    <d v="1899-12-30T00:36:54"/>
    <x v="40"/>
    <d v="1899-12-30T00:00:00"/>
    <s v="Granel"/>
    <s v="E001"/>
    <x v="2"/>
    <d v="1899-12-30T00:36:54"/>
    <d v="1899-12-30T00:36:54"/>
    <x v="11"/>
    <x v="4"/>
    <x v="1"/>
    <x v="2"/>
    <n v="0"/>
    <n v="0"/>
    <x v="0"/>
    <x v="2"/>
    <x v="1"/>
    <n v="0"/>
    <x v="0"/>
    <x v="1"/>
    <d v="1899-12-30T00:00:00"/>
    <d v="1899-12-30T00:00:00"/>
    <x v="0"/>
    <m/>
    <m/>
    <d v="1899-12-30T00:00:00"/>
    <d v="1899-12-30T00:36:54"/>
    <n v="5"/>
    <d v="1899-12-30T00:00:00"/>
    <n v="36.900000000000013"/>
    <x v="9"/>
    <x v="1"/>
  </r>
  <r>
    <x v="0"/>
    <s v="2025016015"/>
    <x v="0"/>
    <x v="332"/>
    <s v="E6172KZK"/>
    <d v="2025-02-27T00:00:00"/>
    <x v="2"/>
    <s v="3228"/>
    <x v="3"/>
    <s v="PA"/>
    <x v="4"/>
    <x v="0"/>
    <d v="2025-02-27T00:00:00"/>
    <d v="1899-12-30T17:42:43"/>
    <d v="2025-02-27T00:00:00"/>
    <d v="1899-12-30T17:42:44"/>
    <d v="2025-02-27T00:00:00"/>
    <d v="1899-12-30T18:24:17"/>
    <x v="0"/>
    <x v="0"/>
    <s v="8043258373"/>
    <s v="EXW"/>
    <d v="1899-12-30T00:41:34"/>
    <x v="988"/>
    <d v="1899-12-30T00:00:01"/>
    <s v="Granel"/>
    <s v="E001"/>
    <x v="1"/>
    <d v="1899-12-30T00:41:34"/>
    <d v="1899-12-30T00:41:33"/>
    <x v="11"/>
    <x v="4"/>
    <x v="1"/>
    <x v="2"/>
    <n v="0"/>
    <n v="0"/>
    <x v="0"/>
    <x v="2"/>
    <x v="1"/>
    <n v="0"/>
    <x v="0"/>
    <x v="1"/>
    <d v="1899-12-30T00:00:01"/>
    <d v="1899-12-30T00:00:01"/>
    <x v="0"/>
    <m/>
    <m/>
    <d v="1899-12-30T00:00:00"/>
    <d v="1899-12-30T00:41:34"/>
    <n v="5"/>
    <d v="1899-12-30T00:00:01"/>
    <n v="41.566666666665597"/>
    <x v="9"/>
    <x v="1"/>
  </r>
  <r>
    <x v="0"/>
    <s v="2025016022"/>
    <x v="0"/>
    <x v="136"/>
    <s v="E5792MTF"/>
    <d v="2025-02-27T00:00:00"/>
    <x v="2"/>
    <s v="3297"/>
    <x v="2"/>
    <s v="PA"/>
    <x v="1"/>
    <x v="0"/>
    <d v="2025-02-27T00:00:00"/>
    <d v="1899-12-30T19:04:53"/>
    <d v="2025-02-27T00:00:00"/>
    <d v="1899-12-30T19:04:54"/>
    <d v="2025-02-27T00:00:00"/>
    <d v="1899-12-30T19:42:59"/>
    <x v="0"/>
    <x v="0"/>
    <s v="8043258374"/>
    <s v="EXW"/>
    <d v="1899-12-30T00:38:06"/>
    <x v="989"/>
    <d v="1899-12-30T00:00:01"/>
    <s v="Granel"/>
    <s v="E001"/>
    <x v="1"/>
    <d v="1899-12-30T00:38:06"/>
    <d v="1899-12-30T00:38:05"/>
    <x v="12"/>
    <x v="4"/>
    <x v="1"/>
    <x v="2"/>
    <n v="0"/>
    <n v="0"/>
    <x v="0"/>
    <x v="2"/>
    <x v="1"/>
    <n v="0"/>
    <x v="0"/>
    <x v="1"/>
    <d v="1899-12-30T00:00:01"/>
    <d v="1899-12-30T00:00:01"/>
    <x v="0"/>
    <m/>
    <m/>
    <d v="1899-12-30T00:00:00"/>
    <d v="1899-12-30T00:38:06"/>
    <n v="5"/>
    <d v="1899-12-30T00:00:01"/>
    <n v="38.099999999995241"/>
    <x v="10"/>
    <x v="1"/>
  </r>
  <r>
    <x v="0"/>
    <s v="2025016025"/>
    <x v="0"/>
    <x v="188"/>
    <s v="E7817JTR"/>
    <d v="2025-02-28T00:00:00"/>
    <x v="2"/>
    <s v="3297"/>
    <x v="2"/>
    <s v="PA"/>
    <x v="1"/>
    <x v="0"/>
    <d v="2025-02-28T00:00:00"/>
    <d v="1899-12-30T04:21:16"/>
    <d v="2025-02-28T00:00:00"/>
    <d v="1899-12-30T04:21:19"/>
    <d v="2025-02-28T00:00:00"/>
    <d v="1899-12-30T04:50:47"/>
    <x v="0"/>
    <x v="0"/>
    <s v="8043258375"/>
    <s v="EXW"/>
    <d v="1899-12-30T00:29:31"/>
    <x v="990"/>
    <d v="1899-12-30T00:00:03"/>
    <s v="Granel"/>
    <s v="E001"/>
    <x v="1"/>
    <d v="1899-12-30T00:29:31"/>
    <d v="1899-12-30T00:29:28"/>
    <x v="17"/>
    <x v="5"/>
    <x v="1"/>
    <x v="2"/>
    <n v="0"/>
    <n v="0"/>
    <x v="0"/>
    <x v="2"/>
    <x v="1"/>
    <n v="0"/>
    <x v="0"/>
    <x v="1"/>
    <d v="1899-12-30T00:00:03"/>
    <d v="1899-12-30T00:00:03"/>
    <x v="0"/>
    <m/>
    <m/>
    <d v="1899-12-30T00:00:00"/>
    <d v="1899-12-30T00:29:31"/>
    <n v="6"/>
    <d v="1899-12-30T00:00:03"/>
    <n v="29.516666666659194"/>
    <x v="16"/>
    <x v="1"/>
  </r>
  <r>
    <x v="0"/>
    <s v="2025016026"/>
    <x v="0"/>
    <x v="155"/>
    <s v="E0438GVW"/>
    <d v="2025-02-28T00:00:00"/>
    <x v="2"/>
    <s v="3297"/>
    <x v="2"/>
    <s v="PA"/>
    <x v="1"/>
    <x v="0"/>
    <d v="2025-02-28T00:00:00"/>
    <d v="1899-12-30T05:23:33"/>
    <d v="2025-02-28T00:00:00"/>
    <d v="1899-12-30T05:23:39"/>
    <d v="2025-02-28T00:00:00"/>
    <d v="1899-12-30T05:46:15"/>
    <x v="0"/>
    <x v="0"/>
    <s v="8043258376"/>
    <s v="EXW"/>
    <d v="1899-12-30T00:22:42"/>
    <x v="991"/>
    <d v="1899-12-30T00:00:06"/>
    <s v="Granel"/>
    <s v="E001"/>
    <x v="1"/>
    <d v="1899-12-30T00:22:42"/>
    <d v="1899-12-30T00:22:36"/>
    <x v="0"/>
    <x v="5"/>
    <x v="1"/>
    <x v="2"/>
    <n v="0"/>
    <n v="0"/>
    <x v="0"/>
    <x v="2"/>
    <x v="1"/>
    <n v="0"/>
    <x v="0"/>
    <x v="1"/>
    <d v="1899-12-30T00:00:06"/>
    <d v="1899-12-30T00:00:06"/>
    <x v="0"/>
    <m/>
    <m/>
    <d v="1899-12-30T00:00:00"/>
    <d v="1899-12-30T00:22:42"/>
    <n v="6"/>
    <d v="1899-12-30T00:00:06"/>
    <n v="22.700000000001591"/>
    <x v="17"/>
    <x v="1"/>
  </r>
  <r>
    <x v="0"/>
    <s v="2025016029"/>
    <x v="0"/>
    <x v="116"/>
    <s v="E1651JFK"/>
    <d v="2025-02-28T00:00:00"/>
    <x v="2"/>
    <s v="3228"/>
    <x v="3"/>
    <s v="PA"/>
    <x v="4"/>
    <x v="0"/>
    <d v="2025-02-28T00:00:00"/>
    <d v="1899-12-30T06:08:19"/>
    <d v="2025-02-28T00:00:00"/>
    <d v="1899-12-30T06:08:23"/>
    <d v="2025-02-28T00:00:00"/>
    <d v="1899-12-30T06:37:09"/>
    <x v="0"/>
    <x v="0"/>
    <s v="8043258377"/>
    <s v="EXW"/>
    <d v="1899-12-30T00:28:50"/>
    <x v="797"/>
    <d v="1899-12-30T00:00:04"/>
    <s v="Granel"/>
    <s v="E001"/>
    <x v="1"/>
    <d v="1899-12-30T00:28:50"/>
    <d v="1899-12-30T00:28:46"/>
    <x v="1"/>
    <x v="5"/>
    <x v="1"/>
    <x v="2"/>
    <n v="0"/>
    <n v="0"/>
    <x v="0"/>
    <x v="2"/>
    <x v="1"/>
    <n v="0"/>
    <x v="0"/>
    <x v="1"/>
    <d v="1899-12-30T00:00:04"/>
    <d v="1899-12-30T00:00:04"/>
    <x v="0"/>
    <m/>
    <m/>
    <d v="1899-12-30T00:00:00"/>
    <d v="1899-12-30T00:28:50"/>
    <n v="6"/>
    <d v="1899-12-30T00:00:04"/>
    <n v="28.833333333335975"/>
    <x v="0"/>
    <x v="1"/>
  </r>
  <r>
    <x v="0"/>
    <s v="2025016030"/>
    <x v="0"/>
    <x v="323"/>
    <s v="E9945KBD"/>
    <d v="2025-02-28T00:00:00"/>
    <x v="2"/>
    <s v="3297"/>
    <x v="2"/>
    <s v="PA"/>
    <x v="1"/>
    <x v="0"/>
    <d v="2025-02-28T00:00:00"/>
    <d v="1899-12-30T06:12:30"/>
    <d v="2025-02-28T00:00:00"/>
    <d v="1899-12-30T06:12:33"/>
    <d v="2025-02-28T00:00:00"/>
    <d v="1899-12-30T06:41:17"/>
    <x v="0"/>
    <x v="0"/>
    <s v="8043258378"/>
    <s v="EXW"/>
    <d v="1899-12-30T00:28:47"/>
    <x v="992"/>
    <d v="1899-12-30T00:00:03"/>
    <s v="Granel"/>
    <s v="E001"/>
    <x v="1"/>
    <d v="1899-12-30T00:28:47"/>
    <d v="1899-12-30T00:28:44"/>
    <x v="1"/>
    <x v="5"/>
    <x v="1"/>
    <x v="2"/>
    <n v="0"/>
    <n v="0"/>
    <x v="0"/>
    <x v="2"/>
    <x v="1"/>
    <n v="0"/>
    <x v="0"/>
    <x v="1"/>
    <d v="1899-12-30T00:00:03"/>
    <d v="1899-12-30T00:00:03"/>
    <x v="0"/>
    <m/>
    <m/>
    <d v="1899-12-30T00:00:00"/>
    <d v="1899-12-30T00:28:47"/>
    <n v="6"/>
    <d v="1899-12-30T00:00:03"/>
    <n v="28.783333333324777"/>
    <x v="0"/>
    <x v="1"/>
  </r>
  <r>
    <x v="0"/>
    <s v="2025016035"/>
    <x v="0"/>
    <x v="163"/>
    <s v="E8272KDP"/>
    <d v="2025-02-28T00:00:00"/>
    <x v="2"/>
    <s v="3228"/>
    <x v="3"/>
    <s v="PA"/>
    <x v="4"/>
    <x v="0"/>
    <d v="2025-02-28T00:00:00"/>
    <d v="1899-12-30T06:55:48"/>
    <d v="2025-02-28T00:00:00"/>
    <d v="1899-12-30T06:55:52"/>
    <d v="2025-02-28T00:00:00"/>
    <d v="1899-12-30T07:26:17"/>
    <x v="0"/>
    <x v="0"/>
    <s v="8043258379"/>
    <s v="FBO"/>
    <d v="1899-12-30T00:30:29"/>
    <x v="993"/>
    <d v="1899-12-30T00:00:04"/>
    <s v="Granel"/>
    <s v="E001"/>
    <x v="2"/>
    <d v="1899-12-30T00:30:29"/>
    <d v="1899-12-30T00:30:25"/>
    <x v="1"/>
    <x v="5"/>
    <x v="1"/>
    <x v="2"/>
    <n v="0"/>
    <n v="0"/>
    <x v="0"/>
    <x v="2"/>
    <x v="1"/>
    <n v="0"/>
    <x v="0"/>
    <x v="1"/>
    <d v="1899-12-30T00:00:04"/>
    <d v="1899-12-30T00:00:04"/>
    <x v="0"/>
    <m/>
    <m/>
    <d v="1899-12-30T00:00:00"/>
    <d v="1899-12-30T00:30:29"/>
    <n v="6"/>
    <d v="1899-12-30T00:00:04"/>
    <n v="30.483333333331196"/>
    <x v="1"/>
    <x v="1"/>
  </r>
  <r>
    <x v="0"/>
    <s v="2025016037"/>
    <x v="0"/>
    <x v="330"/>
    <s v="E1430LTV"/>
    <d v="2025-02-28T00:00:00"/>
    <x v="2"/>
    <s v="3228"/>
    <x v="3"/>
    <s v="PA"/>
    <x v="5"/>
    <x v="0"/>
    <d v="2025-02-28T00:00:00"/>
    <d v="1899-12-30T06:59:04"/>
    <d v="2025-02-28T00:00:00"/>
    <d v="1899-12-30T06:59:07"/>
    <d v="2025-02-28T00:00:00"/>
    <d v="1899-12-30T07:29:10"/>
    <x v="0"/>
    <x v="0"/>
    <s v="8043258380"/>
    <s v="FBO"/>
    <d v="1899-12-30T00:30:06"/>
    <x v="994"/>
    <d v="1899-12-30T00:00:03"/>
    <s v="Granel"/>
    <s v="E001"/>
    <x v="2"/>
    <d v="1899-12-30T00:30:06"/>
    <d v="1899-12-30T00:30:03"/>
    <x v="1"/>
    <x v="5"/>
    <x v="1"/>
    <x v="2"/>
    <n v="0"/>
    <n v="0"/>
    <x v="0"/>
    <x v="2"/>
    <x v="1"/>
    <n v="0"/>
    <x v="0"/>
    <x v="1"/>
    <d v="1899-12-30T00:00:03"/>
    <d v="1899-12-30T00:00:03"/>
    <x v="0"/>
    <m/>
    <m/>
    <d v="1899-12-30T00:00:00"/>
    <d v="1899-12-30T00:30:06"/>
    <n v="6"/>
    <d v="1899-12-30T00:00:03"/>
    <n v="30.100000000003185"/>
    <x v="1"/>
    <x v="1"/>
  </r>
  <r>
    <x v="0"/>
    <s v="2025016039"/>
    <x v="0"/>
    <x v="325"/>
    <s v="E3246FMB"/>
    <d v="2025-02-28T00:00:00"/>
    <x v="2"/>
    <s v="3297"/>
    <x v="2"/>
    <s v="PA"/>
    <x v="1"/>
    <x v="0"/>
    <d v="2025-02-28T00:00:00"/>
    <d v="1899-12-30T07:02:55"/>
    <d v="2025-02-28T00:00:00"/>
    <d v="1899-12-30T07:02:58"/>
    <d v="2025-02-28T00:00:00"/>
    <d v="1899-12-30T07:41:26"/>
    <x v="0"/>
    <x v="0"/>
    <s v="8043258381"/>
    <s v="EXW"/>
    <d v="1899-12-30T00:38:31"/>
    <x v="995"/>
    <d v="1899-12-30T00:00:03"/>
    <s v="Granel"/>
    <s v="E001"/>
    <x v="1"/>
    <d v="1899-12-30T00:38:31"/>
    <d v="1899-12-30T00:38:28"/>
    <x v="2"/>
    <x v="5"/>
    <x v="1"/>
    <x v="2"/>
    <n v="0"/>
    <n v="0"/>
    <x v="0"/>
    <x v="2"/>
    <x v="1"/>
    <n v="0"/>
    <x v="0"/>
    <x v="1"/>
    <d v="1899-12-30T00:00:03"/>
    <d v="1899-12-30T00:00:03"/>
    <x v="0"/>
    <m/>
    <m/>
    <d v="1899-12-30T00:00:00"/>
    <d v="1899-12-30T00:38:31"/>
    <n v="6"/>
    <d v="1899-12-30T00:00:03"/>
    <n v="38.516666666659205"/>
    <x v="1"/>
    <x v="1"/>
  </r>
  <r>
    <x v="0"/>
    <s v="2025016064"/>
    <x v="0"/>
    <x v="133"/>
    <m/>
    <d v="2025-02-28T00:00:00"/>
    <x v="2"/>
    <s v="3230"/>
    <x v="1"/>
    <s v="PA"/>
    <x v="2"/>
    <x v="0"/>
    <d v="2025-02-28T00:00:00"/>
    <d v="1899-12-30T07:55:22"/>
    <d v="2025-02-28T00:00:00"/>
    <d v="1899-12-30T07:55:25"/>
    <d v="2025-02-28T00:00:00"/>
    <d v="1899-12-30T08:14:28"/>
    <x v="0"/>
    <x v="0"/>
    <s v="8043258382"/>
    <s v="EXW"/>
    <d v="1899-12-30T00:19:06"/>
    <x v="996"/>
    <d v="1899-12-30T00:00:03"/>
    <s v="Ensacado"/>
    <s v="E002"/>
    <x v="1"/>
    <d v="1899-12-30T00:19:06"/>
    <d v="1899-12-30T00:19:03"/>
    <x v="2"/>
    <x v="5"/>
    <x v="1"/>
    <x v="1"/>
    <n v="0"/>
    <n v="0"/>
    <x v="0"/>
    <x v="1"/>
    <x v="1"/>
    <n v="0"/>
    <x v="0"/>
    <x v="1"/>
    <d v="1899-12-30T00:00:03"/>
    <d v="1899-12-30T00:00:03"/>
    <x v="0"/>
    <m/>
    <m/>
    <d v="1899-12-30T00:00:00"/>
    <d v="1899-12-30T00:19:06"/>
    <n v="6"/>
    <d v="1899-12-30T00:00:03"/>
    <n v="19.100000000001547"/>
    <x v="2"/>
    <x v="1"/>
  </r>
  <r>
    <x v="0"/>
    <s v="2025016090"/>
    <x v="0"/>
    <x v="341"/>
    <s v="E2933KHG"/>
    <d v="2025-02-28T00:00:00"/>
    <x v="2"/>
    <s v="3228"/>
    <x v="3"/>
    <s v="PA"/>
    <x v="5"/>
    <x v="0"/>
    <d v="2025-02-28T00:00:00"/>
    <d v="1899-12-30T08:56:57"/>
    <d v="2025-02-28T00:00:00"/>
    <d v="1899-12-30T08:57:01"/>
    <d v="2025-02-28T00:00:00"/>
    <d v="1899-12-30T09:25:12"/>
    <x v="0"/>
    <x v="0"/>
    <s v="8043258383"/>
    <s v="EXW"/>
    <d v="1899-12-30T00:28:15"/>
    <x v="997"/>
    <d v="1899-12-30T00:00:04"/>
    <s v="Granel"/>
    <s v="E001"/>
    <x v="1"/>
    <d v="1899-12-30T00:28:15"/>
    <d v="1899-12-30T00:28:11"/>
    <x v="3"/>
    <x v="5"/>
    <x v="1"/>
    <x v="2"/>
    <n v="0"/>
    <n v="0"/>
    <x v="0"/>
    <x v="2"/>
    <x v="1"/>
    <n v="0"/>
    <x v="0"/>
    <x v="1"/>
    <d v="1899-12-30T00:00:04"/>
    <d v="1899-12-30T00:00:04"/>
    <x v="0"/>
    <m/>
    <m/>
    <d v="1899-12-30T00:00:00"/>
    <d v="1899-12-30T00:28:15"/>
    <n v="6"/>
    <d v="1899-12-30T00:00:04"/>
    <n v="28.250000000006413"/>
    <x v="3"/>
    <x v="1"/>
  </r>
  <r>
    <x v="0"/>
    <s v="2025016088"/>
    <x v="0"/>
    <x v="353"/>
    <s v="E7269LRK"/>
    <d v="2025-02-28T00:00:00"/>
    <x v="2"/>
    <s v="3297"/>
    <x v="2"/>
    <s v="PA"/>
    <x v="1"/>
    <x v="0"/>
    <d v="2025-02-28T00:00:00"/>
    <d v="1899-12-30T08:51:52"/>
    <d v="2025-02-28T00:00:00"/>
    <d v="1899-12-30T08:51:55"/>
    <d v="2025-02-28T00:00:00"/>
    <d v="1899-12-30T09:27:20"/>
    <x v="0"/>
    <x v="0"/>
    <s v="8043258384"/>
    <s v="EXW"/>
    <d v="1899-12-30T00:35:28"/>
    <x v="964"/>
    <d v="1899-12-30T00:00:03"/>
    <s v="Granel"/>
    <s v="E001"/>
    <x v="1"/>
    <d v="1899-12-30T00:35:28"/>
    <d v="1899-12-30T00:35:25"/>
    <x v="3"/>
    <x v="5"/>
    <x v="1"/>
    <x v="2"/>
    <n v="0"/>
    <n v="0"/>
    <x v="0"/>
    <x v="2"/>
    <x v="1"/>
    <n v="0"/>
    <x v="0"/>
    <x v="1"/>
    <d v="1899-12-30T00:00:03"/>
    <d v="1899-12-30T00:00:03"/>
    <x v="0"/>
    <m/>
    <m/>
    <d v="1899-12-30T00:00:00"/>
    <d v="1899-12-30T00:35:28"/>
    <n v="6"/>
    <d v="1899-12-30T00:00:03"/>
    <n v="35.466666666667201"/>
    <x v="3"/>
    <x v="1"/>
  </r>
  <r>
    <x v="0"/>
    <s v="2025016100"/>
    <x v="0"/>
    <x v="345"/>
    <s v="E2965KHG"/>
    <d v="2025-02-28T00:00:00"/>
    <x v="2"/>
    <s v="3229"/>
    <x v="6"/>
    <s v="PA"/>
    <x v="6"/>
    <x v="0"/>
    <d v="2025-02-28T00:00:00"/>
    <d v="1899-12-30T09:14:22"/>
    <d v="2025-02-28T00:00:00"/>
    <d v="1899-12-30T09:14:24"/>
    <d v="2025-02-28T00:00:00"/>
    <d v="1899-12-30T09:37:35"/>
    <x v="0"/>
    <x v="0"/>
    <s v="8043258385"/>
    <s v="EXW"/>
    <d v="1899-12-30T00:23:13"/>
    <x v="219"/>
    <d v="1899-12-30T00:00:02"/>
    <s v="Granel"/>
    <s v="E001"/>
    <x v="1"/>
    <d v="1899-12-30T00:23:13"/>
    <d v="1899-12-30T00:23:11"/>
    <x v="4"/>
    <x v="5"/>
    <x v="1"/>
    <x v="2"/>
    <n v="0"/>
    <n v="0"/>
    <x v="0"/>
    <x v="2"/>
    <x v="1"/>
    <n v="0"/>
    <x v="0"/>
    <x v="1"/>
    <d v="1899-12-30T00:00:02"/>
    <d v="1899-12-30T00:00:02"/>
    <x v="0"/>
    <m/>
    <m/>
    <d v="1899-12-30T00:00:00"/>
    <d v="1899-12-30T00:23:13"/>
    <n v="6"/>
    <d v="1899-12-30T00:00:02"/>
    <n v="23.2166666666736"/>
    <x v="3"/>
    <x v="1"/>
  </r>
  <r>
    <x v="0"/>
    <s v="2025016108"/>
    <x v="0"/>
    <x v="136"/>
    <s v="E5792MTF"/>
    <d v="2025-02-28T00:00:00"/>
    <x v="2"/>
    <s v="3297"/>
    <x v="2"/>
    <s v="PA"/>
    <x v="1"/>
    <x v="0"/>
    <d v="2025-02-28T00:00:00"/>
    <d v="1899-12-30T09:33:33"/>
    <d v="2025-02-28T00:00:00"/>
    <d v="1899-12-30T09:33:35"/>
    <d v="2025-02-28T00:00:00"/>
    <d v="1899-12-30T10:02:47"/>
    <x v="0"/>
    <x v="0"/>
    <s v="8043258386"/>
    <s v="EXW"/>
    <d v="1899-12-30T00:29:14"/>
    <x v="944"/>
    <d v="1899-12-30T00:00:02"/>
    <s v="Granel"/>
    <s v="E001"/>
    <x v="1"/>
    <d v="1899-12-30T00:29:14"/>
    <d v="1899-12-30T00:29:12"/>
    <x v="4"/>
    <x v="5"/>
    <x v="1"/>
    <x v="2"/>
    <n v="0"/>
    <n v="0"/>
    <x v="0"/>
    <x v="2"/>
    <x v="1"/>
    <n v="0"/>
    <x v="0"/>
    <x v="1"/>
    <d v="1899-12-30T00:00:02"/>
    <d v="1899-12-30T00:00:02"/>
    <x v="0"/>
    <m/>
    <m/>
    <d v="1899-12-30T00:00:00"/>
    <d v="1899-12-30T00:29:14"/>
    <n v="6"/>
    <d v="1899-12-30T00:00:02"/>
    <n v="29.233333333339235"/>
    <x v="4"/>
    <x v="1"/>
  </r>
  <r>
    <x v="0"/>
    <s v="2025016117"/>
    <x v="0"/>
    <x v="155"/>
    <s v="E0438GVW"/>
    <d v="2025-02-28T00:00:00"/>
    <x v="2"/>
    <s v="3297"/>
    <x v="2"/>
    <s v="PA"/>
    <x v="1"/>
    <x v="0"/>
    <d v="2025-02-28T00:00:00"/>
    <d v="1899-12-30T09:51:18"/>
    <d v="2025-02-28T00:00:00"/>
    <d v="1899-12-30T09:51:22"/>
    <d v="2025-02-28T00:00:00"/>
    <d v="1899-12-30T10:17:00"/>
    <x v="0"/>
    <x v="0"/>
    <s v="8043258388"/>
    <s v="EXW"/>
    <d v="1899-12-30T00:25:42"/>
    <x v="151"/>
    <d v="1899-12-30T00:00:04"/>
    <s v="Granel"/>
    <s v="E001"/>
    <x v="1"/>
    <d v="1899-12-30T00:25:42"/>
    <d v="1899-12-30T00:25:38"/>
    <x v="4"/>
    <x v="5"/>
    <x v="1"/>
    <x v="2"/>
    <n v="0"/>
    <n v="0"/>
    <x v="0"/>
    <x v="2"/>
    <x v="1"/>
    <n v="0"/>
    <x v="0"/>
    <x v="1"/>
    <d v="1899-12-30T00:00:04"/>
    <d v="1899-12-30T00:00:04"/>
    <x v="0"/>
    <m/>
    <m/>
    <d v="1899-12-30T00:00:00"/>
    <d v="1899-12-30T00:25:42"/>
    <n v="6"/>
    <d v="1899-12-30T00:00:04"/>
    <n v="25.699999999996741"/>
    <x v="4"/>
    <x v="1"/>
  </r>
  <r>
    <x v="0"/>
    <s v="2025016109"/>
    <x v="0"/>
    <x v="354"/>
    <s v="E7365JGF"/>
    <d v="2025-02-28T00:00:00"/>
    <x v="2"/>
    <s v="3297"/>
    <x v="2"/>
    <s v="PA"/>
    <x v="1"/>
    <x v="0"/>
    <d v="2025-02-28T00:00:00"/>
    <d v="1899-12-30T09:35:34"/>
    <d v="2025-02-28T00:00:00"/>
    <d v="1899-12-30T09:35:37"/>
    <d v="2025-02-28T00:00:00"/>
    <d v="1899-12-30T10:34:03"/>
    <x v="0"/>
    <x v="0"/>
    <s v="8043258389"/>
    <s v="EXW"/>
    <d v="1899-12-30T00:58:29"/>
    <x v="998"/>
    <d v="1899-12-30T00:00:03"/>
    <s v="Granel"/>
    <s v="E001"/>
    <x v="1"/>
    <d v="1899-12-30T00:58:29"/>
    <d v="1899-12-30T00:58:26"/>
    <x v="4"/>
    <x v="5"/>
    <x v="1"/>
    <x v="2"/>
    <n v="0"/>
    <n v="0"/>
    <x v="0"/>
    <x v="2"/>
    <x v="1"/>
    <n v="0"/>
    <x v="0"/>
    <x v="0"/>
    <d v="1899-12-30T00:00:03"/>
    <d v="1899-12-30T00:00:03"/>
    <x v="0"/>
    <m/>
    <m/>
    <d v="1899-12-30T00:00:00"/>
    <d v="1899-12-30T00:58:29"/>
    <n v="6"/>
    <d v="1899-12-30T00:00:03"/>
    <n v="58.483333333339168"/>
    <x v="4"/>
    <x v="0"/>
  </r>
  <r>
    <x v="0"/>
    <s v="2025016141"/>
    <x v="0"/>
    <x v="116"/>
    <s v="E1651JFK"/>
    <d v="2025-02-28T00:00:00"/>
    <x v="2"/>
    <s v="3297"/>
    <x v="2"/>
    <s v="PA"/>
    <x v="1"/>
    <x v="0"/>
    <d v="2025-02-28T00:00:00"/>
    <d v="1899-12-30T10:49:18"/>
    <d v="2025-02-28T00:00:00"/>
    <d v="1899-12-30T10:49:20"/>
    <d v="2025-02-28T00:00:00"/>
    <d v="1899-12-30T11:20:46"/>
    <x v="0"/>
    <x v="0"/>
    <s v="8043258391"/>
    <s v="EXW"/>
    <d v="1899-12-30T00:31:28"/>
    <x v="999"/>
    <d v="1899-12-30T00:00:02"/>
    <s v="Granel"/>
    <s v="E001"/>
    <x v="1"/>
    <d v="1899-12-30T00:31:28"/>
    <d v="1899-12-30T00:31:26"/>
    <x v="5"/>
    <x v="5"/>
    <x v="1"/>
    <x v="2"/>
    <n v="0"/>
    <n v="0"/>
    <x v="0"/>
    <x v="2"/>
    <x v="1"/>
    <n v="0"/>
    <x v="0"/>
    <x v="1"/>
    <d v="1899-12-30T00:00:02"/>
    <d v="1899-12-30T00:00:02"/>
    <x v="0"/>
    <m/>
    <m/>
    <d v="1899-12-30T00:00:00"/>
    <d v="1899-12-30T00:31:28"/>
    <n v="6"/>
    <d v="1899-12-30T00:00:02"/>
    <n v="31.466666666664018"/>
    <x v="5"/>
    <x v="1"/>
  </r>
  <r>
    <x v="0"/>
    <s v="2025016158"/>
    <x v="0"/>
    <x v="147"/>
    <s v="E5542MNV"/>
    <d v="2025-02-28T00:00:00"/>
    <x v="2"/>
    <s v="3228"/>
    <x v="3"/>
    <s v="PA"/>
    <x v="4"/>
    <x v="0"/>
    <d v="2025-02-28T00:00:00"/>
    <d v="1899-12-30T11:11:59"/>
    <d v="2025-02-28T00:00:00"/>
    <d v="1899-12-30T11:12:03"/>
    <d v="2025-02-28T00:00:00"/>
    <d v="1899-12-30T11:44:16"/>
    <x v="0"/>
    <x v="0"/>
    <s v="8043258393"/>
    <s v="FBO"/>
    <d v="1899-12-30T00:32:17"/>
    <x v="1000"/>
    <d v="1899-12-30T00:00:04"/>
    <s v="Granel"/>
    <s v="E001"/>
    <x v="2"/>
    <d v="1899-12-30T00:32:17"/>
    <d v="1899-12-30T00:32:13"/>
    <x v="9"/>
    <x v="5"/>
    <x v="1"/>
    <x v="2"/>
    <n v="0"/>
    <n v="0"/>
    <x v="0"/>
    <x v="2"/>
    <x v="1"/>
    <n v="0"/>
    <x v="0"/>
    <x v="1"/>
    <d v="1899-12-30T00:00:04"/>
    <d v="1899-12-30T00:00:04"/>
    <x v="0"/>
    <m/>
    <m/>
    <d v="1899-12-30T00:00:00"/>
    <d v="1899-12-30T00:32:17"/>
    <n v="6"/>
    <d v="1899-12-30T00:00:04"/>
    <n v="32.283333333331157"/>
    <x v="5"/>
    <x v="1"/>
  </r>
  <r>
    <x v="0"/>
    <s v="2025016161"/>
    <x v="0"/>
    <x v="171"/>
    <s v="E5397MMK"/>
    <d v="2025-02-28T00:00:00"/>
    <x v="2"/>
    <s v="3297"/>
    <x v="2"/>
    <s v="PA"/>
    <x v="1"/>
    <x v="0"/>
    <d v="2025-02-28T00:00:00"/>
    <d v="1899-12-30T11:16:35"/>
    <d v="2025-02-28T00:00:00"/>
    <d v="1899-12-30T11:16:39"/>
    <d v="2025-02-28T00:00:00"/>
    <d v="1899-12-30T11:44:57"/>
    <x v="0"/>
    <x v="0"/>
    <s v="8043258394"/>
    <s v="FBO"/>
    <d v="1899-12-30T00:28:22"/>
    <x v="1001"/>
    <d v="1899-12-30T00:00:04"/>
    <s v="Granel"/>
    <s v="E001"/>
    <x v="2"/>
    <d v="1899-12-30T00:28:22"/>
    <d v="1899-12-30T00:28:18"/>
    <x v="9"/>
    <x v="5"/>
    <x v="1"/>
    <x v="2"/>
    <n v="0"/>
    <n v="0"/>
    <x v="0"/>
    <x v="2"/>
    <x v="1"/>
    <n v="0"/>
    <x v="0"/>
    <x v="1"/>
    <d v="1899-12-30T00:00:04"/>
    <d v="1899-12-30T00:00:04"/>
    <x v="0"/>
    <m/>
    <m/>
    <d v="1899-12-30T00:00:00"/>
    <d v="1899-12-30T00:28:22"/>
    <n v="6"/>
    <d v="1899-12-30T00:00:04"/>
    <n v="28.366666666660734"/>
    <x v="5"/>
    <x v="1"/>
  </r>
  <r>
    <x v="0"/>
    <s v="2025016197"/>
    <x v="0"/>
    <x v="355"/>
    <s v="E6481JVZ"/>
    <d v="2025-02-28T00:00:00"/>
    <x v="2"/>
    <s v="3230"/>
    <x v="1"/>
    <s v="PA"/>
    <x v="2"/>
    <x v="0"/>
    <d v="2025-02-28T00:00:00"/>
    <d v="1899-12-30T12:17:10"/>
    <d v="2025-02-28T00:00:00"/>
    <d v="1899-12-30T12:17:14"/>
    <d v="2025-02-28T00:00:00"/>
    <d v="1899-12-30T12:47:29"/>
    <x v="0"/>
    <x v="0"/>
    <s v="8043258396"/>
    <s v="EXW"/>
    <d v="1899-12-30T00:30:19"/>
    <x v="1002"/>
    <d v="1899-12-30T00:00:04"/>
    <s v="Ensacado"/>
    <s v="E002"/>
    <x v="1"/>
    <d v="1899-12-30T00:30:19"/>
    <d v="1899-12-30T00:30:15"/>
    <x v="13"/>
    <x v="5"/>
    <x v="1"/>
    <x v="1"/>
    <n v="0"/>
    <n v="0"/>
    <x v="0"/>
    <x v="1"/>
    <x v="1"/>
    <n v="0"/>
    <x v="0"/>
    <x v="1"/>
    <d v="1899-12-30T00:00:04"/>
    <d v="1899-12-30T00:00:04"/>
    <x v="0"/>
    <m/>
    <m/>
    <d v="1899-12-30T00:00:00"/>
    <d v="1899-12-30T00:30:19"/>
    <n v="6"/>
    <d v="1899-12-30T00:00:04"/>
    <n v="30.316666666665597"/>
    <x v="11"/>
    <x v="1"/>
  </r>
  <r>
    <x v="0"/>
    <s v="2025016202"/>
    <x v="0"/>
    <x v="356"/>
    <s v="E1055MSC"/>
    <d v="2025-02-28T00:00:00"/>
    <x v="2"/>
    <s v="3232"/>
    <x v="4"/>
    <s v="PA"/>
    <x v="2"/>
    <x v="0"/>
    <d v="2025-02-28T00:00:00"/>
    <d v="1899-12-30T12:31:40"/>
    <d v="2025-02-28T00:00:00"/>
    <d v="1899-12-30T12:31:42"/>
    <d v="2025-02-28T00:00:00"/>
    <d v="1899-12-30T13:02:02"/>
    <x v="0"/>
    <x v="0"/>
    <s v="8043258397"/>
    <s v="EXW"/>
    <d v="1899-12-30T00:30:22"/>
    <x v="1003"/>
    <d v="1899-12-30T00:00:02"/>
    <s v="Ensacado"/>
    <s v="E002"/>
    <x v="1"/>
    <d v="1899-12-30T00:30:22"/>
    <d v="1899-12-30T00:30:20"/>
    <x v="13"/>
    <x v="5"/>
    <x v="1"/>
    <x v="1"/>
    <n v="0"/>
    <n v="0"/>
    <x v="0"/>
    <x v="1"/>
    <x v="1"/>
    <n v="0"/>
    <x v="0"/>
    <x v="1"/>
    <d v="1899-12-30T00:00:02"/>
    <d v="1899-12-30T00:00:02"/>
    <x v="0"/>
    <m/>
    <m/>
    <d v="1899-12-30T00:00:00"/>
    <d v="1899-12-30T00:30:22"/>
    <n v="6"/>
    <d v="1899-12-30T00:00:02"/>
    <n v="30.366666666662407"/>
    <x v="6"/>
    <x v="1"/>
  </r>
  <r>
    <x v="0"/>
    <s v="2025016207"/>
    <x v="0"/>
    <x v="161"/>
    <s v="E4262KXX"/>
    <d v="2025-02-28T00:00:00"/>
    <x v="2"/>
    <s v="3297"/>
    <x v="2"/>
    <s v="PA"/>
    <x v="1"/>
    <x v="0"/>
    <d v="2025-02-28T00:00:00"/>
    <d v="1899-12-30T12:37:29"/>
    <d v="2025-02-28T00:00:00"/>
    <d v="1899-12-30T12:37:32"/>
    <d v="2025-02-28T00:00:00"/>
    <d v="1899-12-30T13:08:41"/>
    <x v="0"/>
    <x v="0"/>
    <s v="8043258399"/>
    <s v="FBO"/>
    <d v="1899-12-30T00:31:12"/>
    <x v="1004"/>
    <d v="1899-12-30T00:00:03"/>
    <s v="Granel"/>
    <s v="E001"/>
    <x v="2"/>
    <d v="1899-12-30T00:31:12"/>
    <d v="1899-12-30T00:31:09"/>
    <x v="13"/>
    <x v="5"/>
    <x v="1"/>
    <x v="2"/>
    <n v="0"/>
    <n v="0"/>
    <x v="0"/>
    <x v="2"/>
    <x v="1"/>
    <n v="0"/>
    <x v="0"/>
    <x v="1"/>
    <d v="1899-12-30T00:00:03"/>
    <d v="1899-12-30T00:00:03"/>
    <x v="0"/>
    <m/>
    <m/>
    <d v="1899-12-30T00:00:00"/>
    <d v="1899-12-30T00:31:12"/>
    <n v="6"/>
    <d v="1899-12-30T00:00:03"/>
    <n v="31.200000000004717"/>
    <x v="6"/>
    <x v="1"/>
  </r>
  <r>
    <x v="0"/>
    <s v="2025016213"/>
    <x v="0"/>
    <x v="153"/>
    <s v="E1800JBZ"/>
    <d v="2025-02-28T00:00:00"/>
    <x v="2"/>
    <s v="3297"/>
    <x v="2"/>
    <s v="PA"/>
    <x v="1"/>
    <x v="0"/>
    <d v="2025-02-28T00:00:00"/>
    <d v="1899-12-30T12:41:21"/>
    <d v="2025-02-28T00:00:00"/>
    <d v="1899-12-30T12:41:25"/>
    <d v="2025-02-28T00:00:00"/>
    <d v="1899-12-30T13:09:41"/>
    <x v="0"/>
    <x v="0"/>
    <s v="8043258400"/>
    <s v="FBO"/>
    <d v="1899-12-30T00:28:20"/>
    <x v="794"/>
    <d v="1899-12-30T00:00:04"/>
    <s v="Granel"/>
    <s v="E001"/>
    <x v="2"/>
    <d v="1899-12-30T00:28:20"/>
    <d v="1899-12-30T00:28:16"/>
    <x v="13"/>
    <x v="5"/>
    <x v="1"/>
    <x v="2"/>
    <n v="0"/>
    <n v="0"/>
    <x v="0"/>
    <x v="2"/>
    <x v="1"/>
    <n v="0"/>
    <x v="0"/>
    <x v="1"/>
    <d v="1899-12-30T00:00:04"/>
    <d v="1899-12-30T00:00:04"/>
    <x v="0"/>
    <m/>
    <m/>
    <d v="1899-12-30T00:00:00"/>
    <d v="1899-12-30T00:28:20"/>
    <n v="6"/>
    <d v="1899-12-30T00:00:04"/>
    <n v="28.333333333324706"/>
    <x v="6"/>
    <x v="1"/>
  </r>
  <r>
    <x v="0"/>
    <s v="2025016218"/>
    <x v="0"/>
    <x v="317"/>
    <s v="E5855JGX"/>
    <d v="2025-02-28T00:00:00"/>
    <x v="2"/>
    <s v="3297"/>
    <x v="2"/>
    <s v="PA"/>
    <x v="1"/>
    <x v="0"/>
    <d v="2025-02-28T00:00:00"/>
    <d v="1899-12-30T12:45:40"/>
    <d v="2025-02-28T00:00:00"/>
    <d v="1899-12-30T12:45:42"/>
    <d v="2025-02-28T00:00:00"/>
    <d v="1899-12-30T13:26:34"/>
    <x v="0"/>
    <x v="0"/>
    <s v="8043258401"/>
    <s v="FBO"/>
    <d v="1899-12-30T00:40:54"/>
    <x v="625"/>
    <d v="1899-12-30T00:00:02"/>
    <s v="Granel"/>
    <s v="E001"/>
    <x v="2"/>
    <d v="1899-12-30T00:40:54"/>
    <d v="1899-12-30T00:40:52"/>
    <x v="13"/>
    <x v="5"/>
    <x v="1"/>
    <x v="2"/>
    <n v="0"/>
    <n v="0"/>
    <x v="0"/>
    <x v="2"/>
    <x v="1"/>
    <n v="0"/>
    <x v="0"/>
    <x v="1"/>
    <d v="1899-12-30T00:00:02"/>
    <d v="1899-12-30T00:00:02"/>
    <x v="0"/>
    <m/>
    <m/>
    <d v="1899-12-30T00:00:00"/>
    <d v="1899-12-30T00:40:54"/>
    <n v="6"/>
    <d v="1899-12-30T00:00:02"/>
    <n v="40.900000000003196"/>
    <x v="6"/>
    <x v="1"/>
  </r>
  <r>
    <x v="0"/>
    <s v="2025016244"/>
    <x v="0"/>
    <x v="357"/>
    <s v="E9522LTM"/>
    <d v="2025-02-28T00:00:00"/>
    <x v="2"/>
    <s v="3230"/>
    <x v="1"/>
    <s v="PA"/>
    <x v="2"/>
    <x v="0"/>
    <d v="2025-02-28T00:00:00"/>
    <d v="1899-12-30T13:15:12"/>
    <d v="2025-02-28T00:00:00"/>
    <d v="1899-12-30T13:15:15"/>
    <d v="2025-02-28T00:00:00"/>
    <d v="1899-12-30T13:43:39"/>
    <x v="0"/>
    <x v="0"/>
    <s v="8043258402"/>
    <s v="FBO"/>
    <d v="1899-12-30T00:28:27"/>
    <x v="1005"/>
    <d v="1899-12-30T00:00:03"/>
    <s v="Ensacado"/>
    <s v="E002"/>
    <x v="2"/>
    <d v="1899-12-30T00:28:27"/>
    <d v="1899-12-30T00:28:24"/>
    <x v="6"/>
    <x v="5"/>
    <x v="1"/>
    <x v="1"/>
    <n v="0"/>
    <n v="0"/>
    <x v="0"/>
    <x v="1"/>
    <x v="1"/>
    <n v="0"/>
    <x v="0"/>
    <x v="1"/>
    <d v="1899-12-30T00:00:03"/>
    <d v="1899-12-30T00:00:03"/>
    <x v="0"/>
    <m/>
    <m/>
    <d v="1899-12-30T00:00:00"/>
    <d v="1899-12-30T00:28:27"/>
    <n v="6"/>
    <d v="1899-12-30T00:00:03"/>
    <n v="28.450000000008124"/>
    <x v="6"/>
    <x v="1"/>
  </r>
  <r>
    <x v="0"/>
    <s v="2025016216"/>
    <x v="0"/>
    <x v="165"/>
    <s v="E0709JPX"/>
    <d v="2025-02-28T00:00:00"/>
    <x v="2"/>
    <s v="3297"/>
    <x v="2"/>
    <s v="PA"/>
    <x v="1"/>
    <x v="0"/>
    <d v="2025-02-28T00:00:00"/>
    <d v="1899-12-30T12:43:54"/>
    <d v="2025-02-28T00:00:00"/>
    <d v="1899-12-30T12:44:09"/>
    <d v="2025-02-28T00:00:00"/>
    <d v="1899-12-30T13:44:07"/>
    <x v="0"/>
    <x v="0"/>
    <s v="8043258403"/>
    <s v="FBO"/>
    <d v="1899-12-30T01:00:13"/>
    <x v="1006"/>
    <d v="1899-12-30T00:00:15"/>
    <s v="Granel"/>
    <s v="E001"/>
    <x v="2"/>
    <d v="1899-12-30T01:00:13"/>
    <d v="1899-12-30T00:59:58"/>
    <x v="13"/>
    <x v="5"/>
    <x v="1"/>
    <x v="2"/>
    <n v="0"/>
    <n v="0"/>
    <x v="0"/>
    <x v="2"/>
    <x v="1"/>
    <n v="0"/>
    <x v="0"/>
    <x v="0"/>
    <d v="1899-12-30T00:00:15"/>
    <d v="1899-12-30T00:00:15"/>
    <x v="0"/>
    <m/>
    <m/>
    <d v="1899-12-30T00:00:00"/>
    <d v="1899-12-30T01:00:13"/>
    <n v="6"/>
    <d v="1899-12-30T00:00:15"/>
    <n v="60.21666666666723"/>
    <x v="6"/>
    <x v="0"/>
  </r>
  <r>
    <x v="0"/>
    <s v="2025016221"/>
    <x v="0"/>
    <x v="318"/>
    <s v="E7433KCN"/>
    <d v="2025-02-28T00:00:00"/>
    <x v="2"/>
    <s v="3297"/>
    <x v="2"/>
    <s v="PA"/>
    <x v="1"/>
    <x v="0"/>
    <d v="2025-02-28T00:00:00"/>
    <d v="1899-12-30T12:47:14"/>
    <d v="2025-02-28T00:00:00"/>
    <d v="1899-12-30T12:54:20"/>
    <d v="2025-02-28T00:00:00"/>
    <d v="1899-12-30T13:49:22"/>
    <x v="0"/>
    <x v="0"/>
    <s v="8043258404"/>
    <s v="FBO"/>
    <d v="1899-12-30T01:02:08"/>
    <x v="1007"/>
    <d v="1899-12-30T00:07:06"/>
    <s v="Granel"/>
    <s v="E001"/>
    <x v="1"/>
    <d v="1899-12-30T01:02:08"/>
    <d v="1899-12-30T00:55:02"/>
    <x v="13"/>
    <x v="5"/>
    <x v="1"/>
    <x v="2"/>
    <n v="0"/>
    <n v="0"/>
    <x v="0"/>
    <x v="2"/>
    <x v="1"/>
    <n v="0"/>
    <x v="0"/>
    <x v="0"/>
    <d v="1899-12-30T00:07:06"/>
    <d v="1899-12-30T00:07:06"/>
    <x v="0"/>
    <m/>
    <m/>
    <d v="1899-12-30T00:00:00"/>
    <d v="1899-12-30T01:02:08"/>
    <n v="6"/>
    <d v="1899-12-30T00:07:06"/>
    <n v="62.133333333321673"/>
    <x v="6"/>
    <x v="0"/>
  </r>
  <r>
    <x v="0"/>
    <s v="2025016264"/>
    <x v="0"/>
    <x v="177"/>
    <s v="E4929LNP"/>
    <d v="2025-02-28T00:00:00"/>
    <x v="2"/>
    <s v="3228"/>
    <x v="3"/>
    <s v="PA"/>
    <x v="4"/>
    <x v="0"/>
    <d v="2025-02-28T00:00:00"/>
    <d v="1899-12-30T13:51:56"/>
    <d v="2025-02-28T00:00:00"/>
    <d v="1899-12-30T13:51:59"/>
    <d v="2025-02-28T00:00:00"/>
    <d v="1899-12-30T14:25:49"/>
    <x v="0"/>
    <x v="0"/>
    <s v="8043258405"/>
    <s v="FBO"/>
    <d v="1899-12-30T00:33:53"/>
    <x v="945"/>
    <d v="1899-12-30T00:00:03"/>
    <s v="Granel"/>
    <s v="E001"/>
    <x v="2"/>
    <d v="1899-12-30T00:33:53"/>
    <d v="1899-12-30T00:33:50"/>
    <x v="6"/>
    <x v="5"/>
    <x v="1"/>
    <x v="2"/>
    <n v="0"/>
    <n v="0"/>
    <x v="0"/>
    <x v="2"/>
    <x v="1"/>
    <n v="0"/>
    <x v="0"/>
    <x v="1"/>
    <d v="1899-12-30T00:00:03"/>
    <d v="1899-12-30T00:00:03"/>
    <x v="0"/>
    <m/>
    <m/>
    <d v="1899-12-30T00:00:00"/>
    <d v="1899-12-30T00:33:53"/>
    <n v="6"/>
    <d v="1899-12-30T00:00:03"/>
    <n v="33.883333333329567"/>
    <x v="7"/>
    <x v="1"/>
  </r>
  <r>
    <x v="0"/>
    <s v="2025016245"/>
    <x v="0"/>
    <x v="156"/>
    <s v="E7412JLB"/>
    <d v="2025-02-28T00:00:00"/>
    <x v="2"/>
    <s v="3297"/>
    <x v="2"/>
    <s v="PA"/>
    <x v="1"/>
    <x v="0"/>
    <d v="2025-02-28T00:00:00"/>
    <d v="1899-12-30T13:16:12"/>
    <d v="2025-02-28T00:00:00"/>
    <d v="1899-12-30T13:16:16"/>
    <d v="2025-02-28T00:00:00"/>
    <d v="1899-12-30T14:26:37"/>
    <x v="0"/>
    <x v="0"/>
    <s v="8043258406"/>
    <s v="FBO"/>
    <d v="1899-12-30T01:10:25"/>
    <x v="1008"/>
    <d v="1899-12-30T00:00:04"/>
    <s v="Granel"/>
    <s v="E001"/>
    <x v="2"/>
    <d v="1899-12-30T01:10:25"/>
    <d v="1899-12-30T01:10:21"/>
    <x v="6"/>
    <x v="5"/>
    <x v="1"/>
    <x v="2"/>
    <n v="0"/>
    <n v="0"/>
    <x v="0"/>
    <x v="2"/>
    <x v="1"/>
    <n v="0"/>
    <x v="0"/>
    <x v="0"/>
    <d v="1899-12-30T00:00:04"/>
    <d v="1899-12-30T00:00:04"/>
    <x v="0"/>
    <m/>
    <m/>
    <d v="1899-12-30T00:00:00"/>
    <d v="1899-12-30T01:10:25"/>
    <n v="6"/>
    <d v="1899-12-30T00:00:04"/>
    <n v="70.416666666662266"/>
    <x v="7"/>
    <x v="0"/>
  </r>
  <r>
    <x v="0"/>
    <s v="2025016224"/>
    <x v="0"/>
    <x v="159"/>
    <s v="E9540KDB"/>
    <d v="2025-02-28T00:00:00"/>
    <x v="2"/>
    <s v="3297"/>
    <x v="2"/>
    <s v="PA"/>
    <x v="1"/>
    <x v="0"/>
    <d v="2025-02-28T00:00:00"/>
    <d v="1899-12-30T12:48:37"/>
    <d v="2025-02-28T00:00:00"/>
    <d v="1899-12-30T12:48:40"/>
    <d v="2025-02-28T00:00:00"/>
    <d v="1899-12-30T14:29:20"/>
    <x v="0"/>
    <x v="0"/>
    <s v="8043258407"/>
    <s v="FBO"/>
    <d v="1899-12-30T01:40:43"/>
    <x v="1009"/>
    <d v="1899-12-30T00:00:03"/>
    <s v="Granel"/>
    <s v="E001"/>
    <x v="2"/>
    <d v="1899-12-30T01:40:43"/>
    <d v="1899-12-30T01:40:40"/>
    <x v="13"/>
    <x v="5"/>
    <x v="1"/>
    <x v="2"/>
    <n v="0"/>
    <n v="0"/>
    <x v="0"/>
    <x v="2"/>
    <x v="1"/>
    <n v="0"/>
    <x v="0"/>
    <x v="2"/>
    <d v="1899-12-30T00:00:03"/>
    <d v="1899-12-30T00:00:03"/>
    <x v="0"/>
    <m/>
    <m/>
    <d v="1899-12-30T00:00:00"/>
    <d v="1899-12-30T01:40:43"/>
    <n v="6"/>
    <d v="1899-12-30T00:00:03"/>
    <n v="100.71666666666717"/>
    <x v="7"/>
    <x v="0"/>
  </r>
  <r>
    <x v="0"/>
    <s v="2025016267"/>
    <x v="0"/>
    <x v="149"/>
    <s v="E5122JHZ"/>
    <d v="2025-02-28T00:00:00"/>
    <x v="2"/>
    <s v="3297"/>
    <x v="2"/>
    <s v="PA"/>
    <x v="1"/>
    <x v="0"/>
    <d v="2025-02-28T00:00:00"/>
    <d v="1899-12-30T13:57:50"/>
    <d v="2025-02-28T00:00:00"/>
    <d v="1899-12-30T13:57:52"/>
    <d v="2025-02-28T00:00:00"/>
    <d v="1899-12-30T14:57:37"/>
    <x v="0"/>
    <x v="0"/>
    <s v="8043258408"/>
    <s v="FBO"/>
    <d v="1899-12-30T00:59:47"/>
    <x v="1010"/>
    <d v="1899-12-30T00:00:02"/>
    <s v="Granel"/>
    <s v="E001"/>
    <x v="2"/>
    <d v="1899-12-30T00:59:47"/>
    <d v="1899-12-30T00:59:45"/>
    <x v="6"/>
    <x v="5"/>
    <x v="1"/>
    <x v="2"/>
    <n v="0"/>
    <n v="0"/>
    <x v="0"/>
    <x v="2"/>
    <x v="1"/>
    <n v="0"/>
    <x v="0"/>
    <x v="0"/>
    <d v="1899-12-30T00:00:02"/>
    <d v="1899-12-30T00:00:02"/>
    <x v="0"/>
    <m/>
    <m/>
    <d v="1899-12-30T00:00:00"/>
    <d v="1899-12-30T00:59:47"/>
    <n v="6"/>
    <d v="1899-12-30T00:00:02"/>
    <n v="59.783333333342412"/>
    <x v="7"/>
    <x v="0"/>
  </r>
  <r>
    <x v="0"/>
    <s v="2025016235"/>
    <x v="0"/>
    <x v="325"/>
    <s v="E3246FMB"/>
    <d v="2025-02-28T00:00:00"/>
    <x v="2"/>
    <s v="3297"/>
    <x v="2"/>
    <s v="PA"/>
    <x v="1"/>
    <x v="0"/>
    <d v="2025-02-28T00:00:00"/>
    <d v="1899-12-30T13:00:32"/>
    <d v="2025-02-28T00:00:00"/>
    <d v="1899-12-30T13:00:36"/>
    <d v="2025-02-28T00:00:00"/>
    <d v="1899-12-30T15:07:21"/>
    <x v="0"/>
    <x v="0"/>
    <s v="8043258410"/>
    <s v="EXW"/>
    <d v="1899-12-30T02:06:49"/>
    <x v="1011"/>
    <d v="1899-12-30T00:00:04"/>
    <s v="Granel"/>
    <s v="E001"/>
    <x v="1"/>
    <d v="1899-12-30T02:06:49"/>
    <d v="1899-12-30T02:06:45"/>
    <x v="6"/>
    <x v="5"/>
    <x v="1"/>
    <x v="2"/>
    <n v="0"/>
    <n v="0"/>
    <x v="0"/>
    <x v="2"/>
    <x v="1"/>
    <n v="0"/>
    <x v="0"/>
    <x v="2"/>
    <d v="1899-12-30T00:00:04"/>
    <d v="1899-12-30T00:00:04"/>
    <x v="0"/>
    <m/>
    <m/>
    <d v="1899-12-30T00:00:00"/>
    <d v="1899-12-30T02:06:49"/>
    <n v="6"/>
    <d v="1899-12-30T00:00:04"/>
    <n v="126.81666666666725"/>
    <x v="14"/>
    <x v="0"/>
  </r>
  <r>
    <x v="0"/>
    <s v="2025016279"/>
    <x v="0"/>
    <x v="181"/>
    <s v="E8416KLT"/>
    <d v="2025-02-28T00:00:00"/>
    <x v="2"/>
    <s v="3228"/>
    <x v="3"/>
    <s v="PA"/>
    <x v="4"/>
    <x v="0"/>
    <d v="2025-02-28T00:00:00"/>
    <d v="1899-12-30T14:45:55"/>
    <d v="2025-02-28T00:00:00"/>
    <d v="1899-12-30T14:45:58"/>
    <d v="2025-02-28T00:00:00"/>
    <d v="1899-12-30T15:16:53"/>
    <x v="0"/>
    <x v="0"/>
    <s v="8043258412"/>
    <s v="EXW"/>
    <d v="1899-12-30T00:30:58"/>
    <x v="1012"/>
    <d v="1899-12-30T00:00:03"/>
    <s v="Granel"/>
    <s v="E001"/>
    <x v="2"/>
    <d v="1899-12-30T00:30:58"/>
    <d v="1899-12-30T00:30:55"/>
    <x v="14"/>
    <x v="5"/>
    <x v="1"/>
    <x v="2"/>
    <n v="0"/>
    <n v="0"/>
    <x v="0"/>
    <x v="2"/>
    <x v="1"/>
    <n v="0"/>
    <x v="0"/>
    <x v="1"/>
    <d v="1899-12-30T00:00:03"/>
    <d v="1899-12-30T00:00:03"/>
    <x v="0"/>
    <m/>
    <m/>
    <d v="1899-12-30T00:00:00"/>
    <d v="1899-12-30T00:30:58"/>
    <n v="6"/>
    <d v="1899-12-30T00:00:03"/>
    <n v="30.966666666667297"/>
    <x v="14"/>
    <x v="1"/>
  </r>
  <r>
    <x v="0"/>
    <s v="2025016282"/>
    <x v="0"/>
    <x v="117"/>
    <s v="E1400KHH"/>
    <d v="2025-02-28T00:00:00"/>
    <x v="2"/>
    <s v="3228"/>
    <x v="3"/>
    <s v="PA"/>
    <x v="5"/>
    <x v="0"/>
    <d v="2025-02-28T00:00:00"/>
    <d v="1899-12-30T15:01:04"/>
    <d v="2025-02-28T00:00:00"/>
    <d v="1899-12-30T15:01:11"/>
    <d v="2025-02-28T00:00:00"/>
    <d v="1899-12-30T15:43:42"/>
    <x v="0"/>
    <x v="0"/>
    <s v="8043258413"/>
    <s v="EXW"/>
    <d v="1899-12-30T00:42:38"/>
    <x v="1013"/>
    <d v="1899-12-30T00:00:07"/>
    <s v="Granel"/>
    <s v="E001"/>
    <x v="1"/>
    <d v="1899-12-30T00:42:38"/>
    <d v="1899-12-30T00:42:31"/>
    <x v="10"/>
    <x v="5"/>
    <x v="1"/>
    <x v="2"/>
    <n v="0"/>
    <n v="0"/>
    <x v="0"/>
    <x v="2"/>
    <x v="1"/>
    <n v="0"/>
    <x v="0"/>
    <x v="1"/>
    <d v="1899-12-30T00:00:07"/>
    <d v="1899-12-30T00:00:07"/>
    <x v="0"/>
    <m/>
    <m/>
    <d v="1899-12-30T00:00:00"/>
    <d v="1899-12-30T00:42:38"/>
    <n v="6"/>
    <d v="1899-12-30T00:00:07"/>
    <n v="42.633333333331095"/>
    <x v="14"/>
    <x v="1"/>
  </r>
  <r>
    <x v="0"/>
    <s v="2025016259"/>
    <x v="0"/>
    <x v="157"/>
    <s v="E1007JYX"/>
    <d v="2025-02-28T00:00:00"/>
    <x v="2"/>
    <s v="3297"/>
    <x v="2"/>
    <s v="PA"/>
    <x v="1"/>
    <x v="0"/>
    <d v="2025-02-28T00:00:00"/>
    <d v="1899-12-30T13:42:58"/>
    <d v="2025-02-28T00:00:00"/>
    <d v="1899-12-30T13:43:00"/>
    <d v="2025-02-28T00:00:00"/>
    <d v="1899-12-30T15:46:59"/>
    <x v="0"/>
    <x v="0"/>
    <s v="8043258414"/>
    <s v="EXW"/>
    <d v="1899-12-30T02:04:01"/>
    <x v="1014"/>
    <d v="1899-12-30T00:00:02"/>
    <s v="Granel"/>
    <s v="E001"/>
    <x v="1"/>
    <d v="1899-12-30T02:04:01"/>
    <d v="1899-12-30T02:03:59"/>
    <x v="6"/>
    <x v="5"/>
    <x v="1"/>
    <x v="2"/>
    <n v="0"/>
    <n v="0"/>
    <x v="0"/>
    <x v="2"/>
    <x v="1"/>
    <n v="0"/>
    <x v="0"/>
    <x v="2"/>
    <d v="1899-12-30T00:00:02"/>
    <d v="1899-12-30T00:00:02"/>
    <x v="0"/>
    <m/>
    <m/>
    <d v="1899-12-30T00:00:00"/>
    <d v="1899-12-30T02:04:01"/>
    <n v="6"/>
    <d v="1899-12-30T00:00:02"/>
    <n v="124.01666666665913"/>
    <x v="14"/>
    <x v="0"/>
  </r>
  <r>
    <x v="0"/>
    <s v="2025016280"/>
    <x v="0"/>
    <x v="354"/>
    <s v="E7365JGF"/>
    <d v="2025-02-28T00:00:00"/>
    <x v="2"/>
    <s v="3297"/>
    <x v="2"/>
    <s v="PA"/>
    <x v="1"/>
    <x v="0"/>
    <d v="2025-02-28T00:00:00"/>
    <d v="1899-12-30T14:52:28"/>
    <d v="2025-02-28T00:00:00"/>
    <d v="1899-12-30T14:52:31"/>
    <d v="2025-02-28T00:00:00"/>
    <d v="1899-12-30T16:04:47"/>
    <x v="0"/>
    <x v="0"/>
    <s v="8043258415"/>
    <s v="EXW"/>
    <d v="1899-12-30T01:12:19"/>
    <x v="1015"/>
    <d v="1899-12-30T00:00:03"/>
    <s v="Granel"/>
    <s v="E001"/>
    <x v="1"/>
    <d v="1899-12-30T01:12:19"/>
    <d v="1899-12-30T01:12:16"/>
    <x v="14"/>
    <x v="5"/>
    <x v="1"/>
    <x v="2"/>
    <n v="0"/>
    <n v="0"/>
    <x v="0"/>
    <x v="2"/>
    <x v="1"/>
    <n v="0"/>
    <x v="0"/>
    <x v="0"/>
    <d v="1899-12-30T00:00:03"/>
    <d v="1899-12-30T00:00:03"/>
    <x v="0"/>
    <m/>
    <m/>
    <d v="1899-12-30T00:00:00"/>
    <d v="1899-12-30T01:12:19"/>
    <n v="6"/>
    <d v="1899-12-30T00:00:03"/>
    <n v="72.3166666666704"/>
    <x v="8"/>
    <x v="0"/>
  </r>
  <r>
    <x v="0"/>
    <s v="2025016281"/>
    <x v="0"/>
    <x v="172"/>
    <s v="E5067LBR"/>
    <d v="2025-02-28T00:00:00"/>
    <x v="2"/>
    <s v="3297"/>
    <x v="2"/>
    <s v="PA"/>
    <x v="1"/>
    <x v="0"/>
    <d v="2025-02-28T00:00:00"/>
    <d v="1899-12-30T14:55:22"/>
    <d v="2025-02-28T00:00:00"/>
    <d v="1899-12-30T14:55:24"/>
    <d v="2025-02-28T00:00:00"/>
    <d v="1899-12-30T16:26:04"/>
    <x v="0"/>
    <x v="0"/>
    <s v="8043258416"/>
    <s v="EXW"/>
    <d v="1899-12-30T01:30:42"/>
    <x v="1016"/>
    <d v="1899-12-30T00:00:02"/>
    <s v="Granel"/>
    <s v="E001"/>
    <x v="1"/>
    <d v="1899-12-30T01:30:42"/>
    <d v="1899-12-30T01:30:40"/>
    <x v="14"/>
    <x v="5"/>
    <x v="1"/>
    <x v="2"/>
    <n v="0"/>
    <n v="0"/>
    <x v="0"/>
    <x v="2"/>
    <x v="1"/>
    <n v="0"/>
    <x v="0"/>
    <x v="2"/>
    <d v="1899-12-30T00:00:02"/>
    <d v="1899-12-30T00:00:02"/>
    <x v="0"/>
    <m/>
    <m/>
    <d v="1899-12-30T00:00:00"/>
    <d v="1899-12-30T01:30:42"/>
    <n v="6"/>
    <d v="1899-12-30T00:00:02"/>
    <n v="90.699999999998511"/>
    <x v="8"/>
    <x v="0"/>
  </r>
  <r>
    <x v="0"/>
    <s v="2025016278"/>
    <x v="0"/>
    <x v="341"/>
    <s v="E2933KHG"/>
    <d v="2025-02-28T00:00:00"/>
    <x v="2"/>
    <s v="3297"/>
    <x v="2"/>
    <s v="PA"/>
    <x v="1"/>
    <x v="0"/>
    <d v="2025-02-28T00:00:00"/>
    <d v="1899-12-30T14:28:58"/>
    <d v="2025-02-28T00:00:00"/>
    <d v="1899-12-30T14:29:02"/>
    <d v="2025-02-28T00:00:00"/>
    <d v="1899-12-30T16:27:55"/>
    <x v="0"/>
    <x v="0"/>
    <s v="8043258417"/>
    <s v="EXW"/>
    <d v="1899-12-30T01:58:57"/>
    <x v="1017"/>
    <d v="1899-12-30T00:00:04"/>
    <s v="Granel"/>
    <s v="E001"/>
    <x v="1"/>
    <d v="1899-12-30T01:58:57"/>
    <d v="1899-12-30T01:58:53"/>
    <x v="14"/>
    <x v="5"/>
    <x v="1"/>
    <x v="2"/>
    <n v="0"/>
    <n v="0"/>
    <x v="0"/>
    <x v="2"/>
    <x v="1"/>
    <n v="0"/>
    <x v="0"/>
    <x v="2"/>
    <d v="1899-12-30T00:00:04"/>
    <d v="1899-12-30T00:00:04"/>
    <x v="0"/>
    <m/>
    <m/>
    <d v="1899-12-30T00:00:00"/>
    <d v="1899-12-30T01:58:57"/>
    <n v="6"/>
    <d v="1899-12-30T00:00:04"/>
    <n v="118.95000000000483"/>
    <x v="8"/>
    <x v="0"/>
  </r>
  <r>
    <x v="0"/>
    <s v="2025016286"/>
    <x v="0"/>
    <x v="345"/>
    <s v="E2965KHG"/>
    <d v="2025-02-28T00:00:00"/>
    <x v="2"/>
    <s v="3297"/>
    <x v="2"/>
    <s v="PA"/>
    <x v="1"/>
    <x v="0"/>
    <d v="2025-02-28T00:00:00"/>
    <d v="1899-12-30T15:45:44"/>
    <d v="2025-02-28T00:00:00"/>
    <d v="1899-12-30T15:45:48"/>
    <d v="2025-02-28T00:00:00"/>
    <d v="1899-12-30T16:48:17"/>
    <x v="0"/>
    <x v="0"/>
    <s v="8043258418"/>
    <s v="EXW"/>
    <d v="1899-12-30T01:02:33"/>
    <x v="1018"/>
    <d v="1899-12-30T00:00:04"/>
    <s v="Granel"/>
    <s v="E001"/>
    <x v="1"/>
    <d v="1899-12-30T01:02:33"/>
    <d v="1899-12-30T01:02:29"/>
    <x v="10"/>
    <x v="5"/>
    <x v="1"/>
    <x v="2"/>
    <n v="0"/>
    <n v="0"/>
    <x v="0"/>
    <x v="2"/>
    <x v="1"/>
    <n v="0"/>
    <x v="0"/>
    <x v="0"/>
    <d v="1899-12-30T00:00:04"/>
    <d v="1899-12-30T00:00:04"/>
    <x v="0"/>
    <m/>
    <m/>
    <d v="1899-12-30T00:00:00"/>
    <d v="1899-12-30T01:02:33"/>
    <n v="6"/>
    <d v="1899-12-30T00:00:04"/>
    <n v="62.549999999999862"/>
    <x v="8"/>
    <x v="0"/>
  </r>
  <r>
    <x v="0"/>
    <s v="2025016287"/>
    <x v="0"/>
    <x v="358"/>
    <s v="E3172MBF"/>
    <d v="2025-02-28T00:00:00"/>
    <x v="2"/>
    <s v="3230"/>
    <x v="1"/>
    <s v="PA"/>
    <x v="2"/>
    <x v="0"/>
    <d v="2025-02-28T00:00:00"/>
    <d v="1899-12-30T16:04:01"/>
    <d v="2025-02-28T00:00:00"/>
    <d v="1899-12-30T16:04:06"/>
    <d v="2025-02-28T00:00:00"/>
    <d v="1899-12-30T16:48:37"/>
    <x v="0"/>
    <x v="0"/>
    <s v="8043258419"/>
    <s v="FBO"/>
    <d v="1899-12-30T00:44:36"/>
    <x v="1019"/>
    <d v="1899-12-30T00:00:05"/>
    <s v="Ensacado"/>
    <s v="E002"/>
    <x v="2"/>
    <d v="1899-12-30T00:44:36"/>
    <d v="1899-12-30T00:44:31"/>
    <x v="7"/>
    <x v="5"/>
    <x v="1"/>
    <x v="1"/>
    <n v="0"/>
    <n v="0"/>
    <x v="0"/>
    <x v="1"/>
    <x v="1"/>
    <n v="0"/>
    <x v="0"/>
    <x v="1"/>
    <d v="1899-12-30T00:00:05"/>
    <d v="1899-12-30T00:00:05"/>
    <x v="0"/>
    <m/>
    <m/>
    <d v="1899-12-30T00:00:00"/>
    <d v="1899-12-30T00:44:36"/>
    <n v="6"/>
    <d v="1899-12-30T00:00:05"/>
    <n v="44.59999999999674"/>
    <x v="8"/>
    <x v="1"/>
  </r>
  <r>
    <x v="0"/>
    <s v="2025016283"/>
    <x v="0"/>
    <x v="350"/>
    <s v="E2611KJC"/>
    <d v="2025-02-28T00:00:00"/>
    <x v="2"/>
    <s v="3297"/>
    <x v="2"/>
    <s v="PA"/>
    <x v="1"/>
    <x v="0"/>
    <d v="2025-02-28T00:00:00"/>
    <d v="1899-12-30T15:12:19"/>
    <d v="2025-02-28T00:00:00"/>
    <d v="1899-12-30T15:12:50"/>
    <d v="2025-02-28T00:00:00"/>
    <d v="1899-12-30T16:50:05"/>
    <x v="0"/>
    <x v="0"/>
    <s v="8043258420"/>
    <s v="FBO"/>
    <d v="1899-12-30T01:37:46"/>
    <x v="1020"/>
    <d v="1899-12-30T00:00:31"/>
    <s v="Granel"/>
    <s v="E001"/>
    <x v="1"/>
    <d v="1899-12-30T01:37:46"/>
    <d v="1899-12-30T01:37:15"/>
    <x v="10"/>
    <x v="5"/>
    <x v="1"/>
    <x v="2"/>
    <n v="0"/>
    <n v="0"/>
    <x v="0"/>
    <x v="2"/>
    <x v="1"/>
    <n v="0"/>
    <x v="0"/>
    <x v="2"/>
    <d v="1899-12-30T00:00:31"/>
    <d v="1899-12-30T00:00:31"/>
    <x v="0"/>
    <m/>
    <m/>
    <d v="1899-12-30T00:00:00"/>
    <d v="1899-12-30T01:37:46"/>
    <n v="6"/>
    <d v="1899-12-30T00:00:31"/>
    <n v="97.766666666668783"/>
    <x v="8"/>
    <x v="0"/>
  </r>
  <r>
    <x v="0"/>
    <s v="2025016293"/>
    <x v="0"/>
    <x v="187"/>
    <s v="E7555LTD"/>
    <d v="2025-02-28T00:00:00"/>
    <x v="2"/>
    <s v="3297"/>
    <x v="2"/>
    <s v="PA"/>
    <x v="1"/>
    <x v="0"/>
    <d v="2025-02-28T00:00:00"/>
    <d v="1899-12-30T16:33:21"/>
    <d v="2025-02-28T00:00:00"/>
    <d v="1899-12-30T16:34:55"/>
    <d v="2025-02-28T00:00:00"/>
    <d v="1899-12-30T17:11:08"/>
    <x v="0"/>
    <x v="0"/>
    <s v="8043258421"/>
    <s v="FBO"/>
    <d v="1899-12-30T00:37:47"/>
    <x v="505"/>
    <d v="1899-12-30T00:01:34"/>
    <s v="Granel"/>
    <s v="E001"/>
    <x v="1"/>
    <d v="1899-12-30T00:37:47"/>
    <d v="1899-12-30T00:36:13"/>
    <x v="7"/>
    <x v="5"/>
    <x v="1"/>
    <x v="2"/>
    <n v="0"/>
    <n v="0"/>
    <x v="0"/>
    <x v="2"/>
    <x v="1"/>
    <n v="0"/>
    <x v="0"/>
    <x v="1"/>
    <d v="1899-12-30T00:01:34"/>
    <d v="1899-12-30T00:01:34"/>
    <x v="0"/>
    <m/>
    <m/>
    <d v="1899-12-30T00:00:00"/>
    <d v="1899-12-30T00:37:47"/>
    <n v="6"/>
    <d v="1899-12-30T00:01:34"/>
    <n v="37.783333333324741"/>
    <x v="12"/>
    <x v="1"/>
  </r>
  <r>
    <x v="0"/>
    <s v="2025016295"/>
    <x v="0"/>
    <x v="179"/>
    <s v="E6103LDT"/>
    <d v="2025-02-28T00:00:00"/>
    <x v="2"/>
    <s v="3297"/>
    <x v="2"/>
    <s v="PA"/>
    <x v="1"/>
    <x v="0"/>
    <d v="2025-02-28T00:00:00"/>
    <d v="1899-12-30T16:53:40"/>
    <d v="2025-02-28T00:00:00"/>
    <d v="1899-12-30T16:53:43"/>
    <d v="2025-02-28T00:00:00"/>
    <d v="1899-12-30T17:26:41"/>
    <x v="0"/>
    <x v="0"/>
    <s v="8043258422"/>
    <s v="FBO"/>
    <d v="1899-12-30T00:33:01"/>
    <x v="862"/>
    <d v="1899-12-30T00:00:03"/>
    <s v="Granel"/>
    <s v="E001"/>
    <x v="1"/>
    <d v="1899-12-30T00:33:01"/>
    <d v="1899-12-30T00:32:58"/>
    <x v="7"/>
    <x v="5"/>
    <x v="1"/>
    <x v="2"/>
    <n v="0"/>
    <n v="0"/>
    <x v="0"/>
    <x v="2"/>
    <x v="1"/>
    <n v="0"/>
    <x v="0"/>
    <x v="1"/>
    <d v="1899-12-30T00:00:03"/>
    <d v="1899-12-30T00:00:03"/>
    <x v="0"/>
    <m/>
    <m/>
    <d v="1899-12-30T00:00:00"/>
    <d v="1899-12-30T00:33:01"/>
    <n v="6"/>
    <d v="1899-12-30T00:00:03"/>
    <n v="33.016666666665536"/>
    <x v="12"/>
    <x v="1"/>
  </r>
  <r>
    <x v="0"/>
    <s v="2025016302"/>
    <x v="0"/>
    <x v="346"/>
    <s v="E8364KHH"/>
    <d v="2025-02-28T00:00:00"/>
    <x v="2"/>
    <s v="3297"/>
    <x v="2"/>
    <s v="PA"/>
    <x v="1"/>
    <x v="0"/>
    <d v="2025-02-28T00:00:00"/>
    <d v="1899-12-30T18:07:42"/>
    <d v="2025-02-28T00:00:00"/>
    <d v="1899-12-30T18:07:47"/>
    <d v="2025-02-28T00:00:00"/>
    <d v="1899-12-30T18:32:13"/>
    <x v="0"/>
    <x v="0"/>
    <s v="8043258423"/>
    <s v="FBO"/>
    <d v="1899-12-30T00:24:31"/>
    <x v="1021"/>
    <d v="1899-12-30T00:00:05"/>
    <s v="Granel"/>
    <s v="E001"/>
    <x v="2"/>
    <d v="1899-12-30T00:24:31"/>
    <d v="1899-12-30T00:24:26"/>
    <x v="8"/>
    <x v="5"/>
    <x v="1"/>
    <x v="2"/>
    <n v="0"/>
    <n v="0"/>
    <x v="0"/>
    <x v="2"/>
    <x v="1"/>
    <n v="0"/>
    <x v="0"/>
    <x v="1"/>
    <d v="1899-12-30T00:00:05"/>
    <d v="1899-12-30T00:00:05"/>
    <x v="0"/>
    <m/>
    <m/>
    <d v="1899-12-30T00:00:00"/>
    <d v="1899-12-30T00:24:31"/>
    <n v="6"/>
    <d v="1899-12-30T00:00:05"/>
    <n v="24.516666666676841"/>
    <x v="9"/>
    <x v="1"/>
  </r>
  <r>
    <x v="0"/>
    <s v="2025016300"/>
    <x v="0"/>
    <x v="359"/>
    <s v="E5659MGV"/>
    <d v="2025-02-28T00:00:00"/>
    <x v="2"/>
    <s v="3230"/>
    <x v="1"/>
    <s v="PA"/>
    <x v="2"/>
    <x v="0"/>
    <d v="2025-02-28T00:00:00"/>
    <d v="1899-12-30T17:46:47"/>
    <d v="2025-02-28T00:00:00"/>
    <d v="1899-12-30T17:46:51"/>
    <d v="2025-02-28T00:00:00"/>
    <d v="1899-12-30T18:34:34"/>
    <x v="0"/>
    <x v="0"/>
    <s v="8043258424"/>
    <s v="FBO"/>
    <d v="1899-12-30T00:47:47"/>
    <x v="1022"/>
    <d v="1899-12-30T00:00:04"/>
    <s v="Ensacado"/>
    <s v="E002"/>
    <x v="2"/>
    <d v="1899-12-30T00:47:47"/>
    <d v="1899-12-30T00:47:43"/>
    <x v="11"/>
    <x v="5"/>
    <x v="1"/>
    <x v="1"/>
    <n v="0"/>
    <n v="0"/>
    <x v="0"/>
    <x v="1"/>
    <x v="1"/>
    <n v="0"/>
    <x v="0"/>
    <x v="0"/>
    <d v="1899-12-30T00:00:04"/>
    <d v="1899-12-30T00:00:04"/>
    <x v="0"/>
    <m/>
    <m/>
    <d v="1899-12-30T00:00:00"/>
    <d v="1899-12-30T00:47:47"/>
    <n v="6"/>
    <d v="1899-12-30T00:00:04"/>
    <n v="47.783333333332862"/>
    <x v="9"/>
    <x v="0"/>
  </r>
  <r>
    <x v="0"/>
    <s v="2025016304"/>
    <x v="0"/>
    <x v="140"/>
    <s v="E9865JVX"/>
    <d v="2025-02-28T00:00:00"/>
    <x v="2"/>
    <s v="3228"/>
    <x v="3"/>
    <s v="PA"/>
    <x v="4"/>
    <x v="0"/>
    <d v="2025-02-28T00:00:00"/>
    <d v="1899-12-30T19:12:57"/>
    <d v="2025-02-28T00:00:00"/>
    <d v="1899-12-30T19:13:03"/>
    <d v="2025-02-28T00:00:00"/>
    <d v="1899-12-30T19:45:14"/>
    <x v="0"/>
    <x v="0"/>
    <s v="8043258425"/>
    <s v="FBO"/>
    <d v="1899-12-30T00:32:17"/>
    <x v="1023"/>
    <d v="1899-12-30T00:00:06"/>
    <s v="Granel"/>
    <s v="E001"/>
    <x v="2"/>
    <d v="1899-12-30T00:32:17"/>
    <d v="1899-12-30T00:32:11"/>
    <x v="12"/>
    <x v="5"/>
    <x v="1"/>
    <x v="2"/>
    <n v="0"/>
    <n v="0"/>
    <x v="0"/>
    <x v="2"/>
    <x v="1"/>
    <n v="0"/>
    <x v="0"/>
    <x v="1"/>
    <d v="1899-12-30T00:00:06"/>
    <d v="1899-12-30T00:00:06"/>
    <x v="0"/>
    <m/>
    <m/>
    <d v="1899-12-30T00:00:00"/>
    <d v="1899-12-30T00:32:17"/>
    <n v="6"/>
    <d v="1899-12-30T00:00:06"/>
    <n v="32.283333333331079"/>
    <x v="10"/>
    <x v="1"/>
  </r>
  <r>
    <x v="0"/>
    <s v="2025016306"/>
    <x v="0"/>
    <x v="360"/>
    <s v="E5988MTL"/>
    <d v="2025-02-28T00:00:00"/>
    <x v="2"/>
    <s v="3230"/>
    <x v="1"/>
    <s v="PA"/>
    <x v="2"/>
    <x v="0"/>
    <d v="2025-02-28T00:00:00"/>
    <d v="1899-12-30T19:58:29"/>
    <d v="2025-02-28T00:00:00"/>
    <d v="1899-12-30T19:58:33"/>
    <d v="2025-02-28T00:00:00"/>
    <d v="1899-12-30T20:35:10"/>
    <x v="0"/>
    <x v="0"/>
    <s v="8043258426"/>
    <s v="FBO"/>
    <d v="1899-12-30T00:36:41"/>
    <x v="17"/>
    <d v="1899-12-30T00:00:04"/>
    <s v="Ensacado"/>
    <s v="E002"/>
    <x v="2"/>
    <d v="1899-12-30T00:36:41"/>
    <d v="1899-12-30T00:36:37"/>
    <x v="12"/>
    <x v="5"/>
    <x v="1"/>
    <x v="1"/>
    <n v="0"/>
    <n v="0"/>
    <x v="0"/>
    <x v="1"/>
    <x v="1"/>
    <n v="0"/>
    <x v="0"/>
    <x v="1"/>
    <d v="1899-12-30T00:00:04"/>
    <d v="1899-12-30T00:00:04"/>
    <x v="0"/>
    <m/>
    <m/>
    <d v="1899-12-30T00:00:00"/>
    <d v="1899-12-30T00:36:41"/>
    <n v="6"/>
    <d v="1899-12-30T00:00:04"/>
    <n v="36.683333333337679"/>
    <x v="13"/>
    <x v="1"/>
  </r>
  <r>
    <x v="0"/>
    <s v="2025016324"/>
    <x v="0"/>
    <x v="120"/>
    <s v="E3718JTF"/>
    <d v="2025-03-01T00:00:00"/>
    <x v="2"/>
    <s v="3297"/>
    <x v="2"/>
    <s v="PA"/>
    <x v="1"/>
    <x v="0"/>
    <d v="2025-03-01T00:00:00"/>
    <d v="1899-12-30T07:31:49"/>
    <d v="2025-03-01T00:00:00"/>
    <d v="1899-12-30T07:32:00"/>
    <d v="2025-03-01T00:00:00"/>
    <d v="1899-12-30T07:56:17"/>
    <x v="0"/>
    <x v="0"/>
    <s v="8043258427"/>
    <s v="EXW"/>
    <d v="1899-12-30T00:00:00"/>
    <x v="782"/>
    <d v="1899-12-30T00:00:00"/>
    <s v="Granel"/>
    <s v="E001"/>
    <x v="1"/>
    <d v="1899-12-30T00:24:28"/>
    <d v="1899-12-30T00:24:17"/>
    <x v="2"/>
    <x v="21"/>
    <x v="1"/>
    <x v="2"/>
    <n v="0"/>
    <n v="0"/>
    <x v="0"/>
    <x v="2"/>
    <x v="2"/>
    <n v="0"/>
    <x v="0"/>
    <x v="1"/>
    <d v="1899-12-30T00:00:00"/>
    <d v="1899-12-30T00:00:00"/>
    <x v="0"/>
    <m/>
    <m/>
    <d v="1899-12-30T00:00:00"/>
    <d v="1899-12-30T00:24:28"/>
    <n v="7"/>
    <d v="1899-12-30T00:00:11"/>
    <n v="24.46666666666556"/>
    <x v="1"/>
    <x v="1"/>
  </r>
  <r>
    <x v="0"/>
    <s v="2025016336"/>
    <x v="0"/>
    <x v="114"/>
    <s v="E7429LJY"/>
    <d v="2025-03-01T00:00:00"/>
    <x v="2"/>
    <s v="3230"/>
    <x v="1"/>
    <s v="PA"/>
    <x v="2"/>
    <x v="0"/>
    <d v="2025-03-01T00:00:00"/>
    <d v="1899-12-30T08:12:13"/>
    <d v="2025-03-01T00:00:00"/>
    <d v="1899-12-30T08:12:19"/>
    <d v="2025-03-01T00:00:00"/>
    <d v="1899-12-30T08:38:31"/>
    <x v="0"/>
    <x v="0"/>
    <s v="8043258428"/>
    <s v="FBO"/>
    <d v="1899-12-30T00:00:00"/>
    <x v="782"/>
    <d v="1899-12-30T00:00:00"/>
    <s v="Ensacado"/>
    <s v="E002"/>
    <x v="2"/>
    <d v="1899-12-30T00:26:18"/>
    <d v="1899-12-30T00:26:12"/>
    <x v="3"/>
    <x v="21"/>
    <x v="1"/>
    <x v="1"/>
    <n v="0"/>
    <n v="0"/>
    <x v="0"/>
    <x v="1"/>
    <x v="2"/>
    <n v="0"/>
    <x v="0"/>
    <x v="1"/>
    <d v="1899-12-30T00:00:00"/>
    <d v="1899-12-30T00:00:00"/>
    <x v="0"/>
    <m/>
    <m/>
    <d v="1899-12-30T00:00:00"/>
    <d v="1899-12-30T00:26:18"/>
    <n v="7"/>
    <d v="1899-12-30T00:00:06"/>
    <n v="26.300000000001553"/>
    <x v="2"/>
    <x v="1"/>
  </r>
  <r>
    <x v="0"/>
    <s v="2025016361"/>
    <x v="0"/>
    <x v="146"/>
    <s v="E3039DBP"/>
    <d v="2025-03-01T00:00:00"/>
    <x v="2"/>
    <s v="3297"/>
    <x v="2"/>
    <s v="PA"/>
    <x v="1"/>
    <x v="0"/>
    <d v="2025-03-01T00:00:00"/>
    <d v="1899-12-30T09:25:17"/>
    <d v="2025-03-01T00:00:00"/>
    <d v="1899-12-30T09:25:23"/>
    <d v="2025-03-01T00:00:00"/>
    <d v="1899-12-30T09:56:09"/>
    <x v="0"/>
    <x v="0"/>
    <s v="8043258429"/>
    <s v="EXW"/>
    <d v="1899-12-30T00:00:00"/>
    <x v="782"/>
    <d v="1899-12-30T00:00:00"/>
    <s v="Granel"/>
    <s v="E001"/>
    <x v="1"/>
    <d v="1899-12-30T00:30:52"/>
    <d v="1899-12-30T00:30:46"/>
    <x v="4"/>
    <x v="21"/>
    <x v="1"/>
    <x v="2"/>
    <n v="0"/>
    <n v="0"/>
    <x v="0"/>
    <x v="2"/>
    <x v="2"/>
    <n v="0"/>
    <x v="0"/>
    <x v="1"/>
    <d v="1899-12-30T00:00:00"/>
    <d v="1899-12-30T00:00:00"/>
    <x v="0"/>
    <m/>
    <m/>
    <d v="1899-12-30T00:00:00"/>
    <d v="1899-12-30T00:30:52"/>
    <n v="7"/>
    <d v="1899-12-30T00:00:06"/>
    <n v="30.866666666673595"/>
    <x v="3"/>
    <x v="1"/>
  </r>
  <r>
    <x v="0"/>
    <s v="2025016378"/>
    <x v="0"/>
    <x v="116"/>
    <s v="E1651JFK"/>
    <d v="2025-03-03T00:00:00"/>
    <x v="2"/>
    <s v="3228"/>
    <x v="3"/>
    <s v="PA"/>
    <x v="4"/>
    <x v="0"/>
    <d v="2025-03-03T00:00:00"/>
    <d v="1899-12-30T06:22:18"/>
    <d v="2025-03-03T00:00:00"/>
    <d v="1899-12-30T06:22:26"/>
    <d v="2025-03-03T00:00:00"/>
    <d v="1899-12-30T06:54:17"/>
    <x v="0"/>
    <x v="0"/>
    <s v="8043258432"/>
    <s v="EXW"/>
    <d v="1899-12-30T00:31:59"/>
    <x v="1024"/>
    <d v="1899-12-30T00:00:08"/>
    <s v="Granel"/>
    <s v="E001"/>
    <x v="1"/>
    <d v="1899-12-30T00:31:59"/>
    <d v="1899-12-30T00:31:51"/>
    <x v="1"/>
    <x v="6"/>
    <x v="2"/>
    <x v="2"/>
    <n v="0"/>
    <n v="0"/>
    <x v="0"/>
    <x v="2"/>
    <x v="2"/>
    <n v="0"/>
    <x v="0"/>
    <x v="1"/>
    <d v="1899-12-30T00:00:08"/>
    <d v="1899-12-30T00:00:08"/>
    <x v="0"/>
    <m/>
    <m/>
    <d v="1899-12-30T00:00:00"/>
    <d v="1899-12-30T00:31:59"/>
    <n v="2"/>
    <d v="1899-12-30T00:00:08"/>
    <n v="31.983333333336066"/>
    <x v="0"/>
    <x v="1"/>
  </r>
  <r>
    <x v="0"/>
    <s v="2025016379"/>
    <x v="0"/>
    <x v="188"/>
    <s v="E7817JTR"/>
    <d v="2025-03-03T00:00:00"/>
    <x v="2"/>
    <s v="3297"/>
    <x v="2"/>
    <s v="PA"/>
    <x v="1"/>
    <x v="0"/>
    <d v="2025-03-03T00:00:00"/>
    <d v="1899-12-30T06:25:02"/>
    <d v="2025-03-03T00:00:00"/>
    <d v="1899-12-30T06:25:10"/>
    <d v="2025-03-03T00:00:00"/>
    <d v="1899-12-30T06:56:03"/>
    <x v="0"/>
    <x v="0"/>
    <s v="8043258433"/>
    <s v="EXW"/>
    <d v="1899-12-30T00:31:01"/>
    <x v="1025"/>
    <d v="1899-12-30T00:00:08"/>
    <s v="Granel"/>
    <s v="E001"/>
    <x v="1"/>
    <d v="1899-12-30T00:31:01"/>
    <d v="1899-12-30T00:30:53"/>
    <x v="1"/>
    <x v="6"/>
    <x v="2"/>
    <x v="2"/>
    <n v="0"/>
    <n v="0"/>
    <x v="0"/>
    <x v="2"/>
    <x v="2"/>
    <n v="0"/>
    <x v="0"/>
    <x v="1"/>
    <d v="1899-12-30T00:00:08"/>
    <d v="1899-12-30T00:00:08"/>
    <x v="0"/>
    <m/>
    <m/>
    <d v="1899-12-30T00:00:00"/>
    <d v="1899-12-30T00:31:01"/>
    <n v="2"/>
    <d v="1899-12-30T00:00:08"/>
    <n v="31.016666666663948"/>
    <x v="0"/>
    <x v="1"/>
  </r>
  <r>
    <x v="0"/>
    <s v="2025016386"/>
    <x v="0"/>
    <x v="119"/>
    <s v="E5987LDC"/>
    <d v="2025-03-03T00:00:00"/>
    <x v="2"/>
    <s v="3228"/>
    <x v="3"/>
    <s v="PA"/>
    <x v="4"/>
    <x v="0"/>
    <d v="2025-03-03T00:00:00"/>
    <d v="1899-12-30T06:57:52"/>
    <d v="2025-03-03T00:00:00"/>
    <d v="1899-12-30T06:58:00"/>
    <d v="2025-03-03T00:00:00"/>
    <d v="1899-12-30T07:26:39"/>
    <x v="0"/>
    <x v="0"/>
    <s v="8043258436"/>
    <s v="FBO"/>
    <d v="1899-12-30T00:28:47"/>
    <x v="1026"/>
    <d v="1899-12-30T00:00:08"/>
    <s v="Granel"/>
    <s v="E001"/>
    <x v="2"/>
    <d v="1899-12-30T00:28:47"/>
    <d v="1899-12-30T00:28:39"/>
    <x v="1"/>
    <x v="6"/>
    <x v="2"/>
    <x v="2"/>
    <n v="0"/>
    <n v="0"/>
    <x v="0"/>
    <x v="2"/>
    <x v="2"/>
    <n v="0"/>
    <x v="0"/>
    <x v="1"/>
    <d v="1899-12-30T00:00:08"/>
    <d v="1899-12-30T00:00:08"/>
    <x v="0"/>
    <m/>
    <m/>
    <d v="1899-12-30T00:00:00"/>
    <d v="1899-12-30T00:28:47"/>
    <n v="2"/>
    <d v="1899-12-30T00:00:08"/>
    <n v="28.783333333324855"/>
    <x v="1"/>
    <x v="1"/>
  </r>
  <r>
    <x v="0"/>
    <s v="2025016381"/>
    <x v="0"/>
    <x v="361"/>
    <s v="E3192JFJ"/>
    <d v="2025-03-03T00:00:00"/>
    <x v="2"/>
    <s v="3232"/>
    <x v="4"/>
    <s v="PA"/>
    <x v="2"/>
    <x v="0"/>
    <d v="2025-03-03T00:00:00"/>
    <d v="1899-12-30T06:46:09"/>
    <d v="2025-03-03T00:00:00"/>
    <d v="1899-12-30T06:46:17"/>
    <d v="2025-03-03T00:00:00"/>
    <d v="1899-12-30T07:28:00"/>
    <x v="0"/>
    <x v="0"/>
    <s v="8043258437"/>
    <s v="FBO"/>
    <d v="1899-12-30T00:41:51"/>
    <x v="609"/>
    <d v="1899-12-30T00:00:08"/>
    <s v="Ensacado"/>
    <s v="E002"/>
    <x v="2"/>
    <d v="1899-12-30T00:41:51"/>
    <d v="1899-12-30T00:41:43"/>
    <x v="1"/>
    <x v="6"/>
    <x v="2"/>
    <x v="1"/>
    <n v="0"/>
    <n v="0"/>
    <x v="0"/>
    <x v="1"/>
    <x v="2"/>
    <n v="0"/>
    <x v="0"/>
    <x v="1"/>
    <d v="1899-12-30T00:00:08"/>
    <d v="1899-12-30T00:00:08"/>
    <x v="0"/>
    <m/>
    <m/>
    <d v="1899-12-30T00:00:00"/>
    <d v="1899-12-30T00:41:51"/>
    <n v="2"/>
    <d v="1899-12-30T00:00:08"/>
    <n v="41.849999999999987"/>
    <x v="1"/>
    <x v="1"/>
  </r>
  <r>
    <x v="0"/>
    <s v="2025016387"/>
    <x v="0"/>
    <x v="158"/>
    <s v="E8421HJR"/>
    <d v="2025-03-03T00:00:00"/>
    <x v="2"/>
    <s v="3297"/>
    <x v="2"/>
    <s v="PA"/>
    <x v="1"/>
    <x v="0"/>
    <d v="2025-03-03T00:00:00"/>
    <d v="1899-12-30T07:06:06"/>
    <d v="2025-03-03T00:00:00"/>
    <d v="1899-12-30T07:06:15"/>
    <d v="2025-03-03T00:00:00"/>
    <d v="1899-12-30T07:41:40"/>
    <x v="0"/>
    <x v="0"/>
    <s v="8043258440"/>
    <s v="FBO"/>
    <d v="1899-12-30T00:35:34"/>
    <x v="964"/>
    <d v="1899-12-30T00:00:09"/>
    <s v="Granel"/>
    <s v="E001"/>
    <x v="2"/>
    <d v="1899-12-30T00:35:34"/>
    <d v="1899-12-30T00:35:25"/>
    <x v="2"/>
    <x v="6"/>
    <x v="2"/>
    <x v="2"/>
    <n v="0"/>
    <n v="0"/>
    <x v="0"/>
    <x v="2"/>
    <x v="2"/>
    <n v="0"/>
    <x v="0"/>
    <x v="1"/>
    <d v="1899-12-30T00:00:09"/>
    <d v="1899-12-30T00:00:09"/>
    <x v="0"/>
    <m/>
    <m/>
    <d v="1899-12-30T00:00:00"/>
    <d v="1899-12-30T00:35:34"/>
    <n v="2"/>
    <d v="1899-12-30T00:00:09"/>
    <n v="35.566666666660744"/>
    <x v="1"/>
    <x v="1"/>
  </r>
  <r>
    <x v="0"/>
    <s v="2025016383"/>
    <x v="0"/>
    <x v="329"/>
    <s v="E9189JXJ"/>
    <d v="2025-03-03T00:00:00"/>
    <x v="2"/>
    <s v="3230"/>
    <x v="1"/>
    <s v="PA"/>
    <x v="2"/>
    <x v="0"/>
    <d v="2025-03-03T00:00:00"/>
    <d v="1899-12-30T06:52:44"/>
    <d v="2025-03-03T00:00:00"/>
    <d v="1899-12-30T06:52:52"/>
    <d v="2025-03-03T00:00:00"/>
    <d v="1899-12-30T07:46:49"/>
    <x v="0"/>
    <x v="0"/>
    <s v="8043258443"/>
    <s v="FBO"/>
    <d v="1899-12-30T00:54:05"/>
    <x v="1027"/>
    <d v="1899-12-30T00:00:08"/>
    <s v="Ensacado"/>
    <s v="E002"/>
    <x v="2"/>
    <d v="1899-12-30T00:54:05"/>
    <d v="1899-12-30T00:53:57"/>
    <x v="1"/>
    <x v="6"/>
    <x v="2"/>
    <x v="1"/>
    <n v="0"/>
    <n v="0"/>
    <x v="0"/>
    <x v="1"/>
    <x v="2"/>
    <n v="0"/>
    <x v="0"/>
    <x v="0"/>
    <d v="1899-12-30T00:00:08"/>
    <d v="1899-12-30T00:00:08"/>
    <x v="0"/>
    <m/>
    <m/>
    <d v="1899-12-30T00:00:00"/>
    <d v="1899-12-30T00:54:05"/>
    <n v="2"/>
    <d v="1899-12-30T00:00:08"/>
    <n v="54.083333333332725"/>
    <x v="1"/>
    <x v="0"/>
  </r>
  <r>
    <x v="0"/>
    <s v="2025016393"/>
    <x v="0"/>
    <x v="316"/>
    <s v="E0309KYD"/>
    <d v="2025-03-03T00:00:00"/>
    <x v="2"/>
    <s v="3230"/>
    <x v="1"/>
    <s v="PA"/>
    <x v="2"/>
    <x v="0"/>
    <d v="2025-03-03T00:00:00"/>
    <d v="1899-12-30T07:38:12"/>
    <d v="2025-03-03T00:00:00"/>
    <d v="1899-12-30T07:38:20"/>
    <d v="2025-03-03T00:00:00"/>
    <d v="1899-12-30T08:08:31"/>
    <x v="0"/>
    <x v="0"/>
    <s v="8043258445"/>
    <s v="FBO"/>
    <d v="1899-12-30T00:30:19"/>
    <x v="1028"/>
    <d v="1899-12-30T00:00:08"/>
    <s v="Ensacado"/>
    <s v="E002"/>
    <x v="2"/>
    <d v="1899-12-30T00:30:19"/>
    <d v="1899-12-30T00:30:11"/>
    <x v="2"/>
    <x v="6"/>
    <x v="2"/>
    <x v="1"/>
    <n v="0"/>
    <n v="0"/>
    <x v="0"/>
    <x v="1"/>
    <x v="2"/>
    <n v="0"/>
    <x v="0"/>
    <x v="1"/>
    <d v="1899-12-30T00:00:08"/>
    <d v="1899-12-30T00:00:08"/>
    <x v="0"/>
    <m/>
    <m/>
    <d v="1899-12-30T00:00:00"/>
    <d v="1899-12-30T00:30:19"/>
    <n v="2"/>
    <d v="1899-12-30T00:00:08"/>
    <n v="30.316666666679986"/>
    <x v="2"/>
    <x v="1"/>
  </r>
  <r>
    <x v="0"/>
    <s v="2025016394"/>
    <x v="0"/>
    <x v="171"/>
    <s v="E5397MMK"/>
    <d v="2025-03-03T00:00:00"/>
    <x v="2"/>
    <s v="3228"/>
    <x v="3"/>
    <s v="PA"/>
    <x v="5"/>
    <x v="0"/>
    <d v="2025-03-03T00:00:00"/>
    <d v="1899-12-30T07:39:11"/>
    <d v="2025-03-03T00:00:00"/>
    <d v="1899-12-30T07:39:18"/>
    <d v="2025-03-03T00:00:00"/>
    <d v="1899-12-30T08:08:58"/>
    <x v="0"/>
    <x v="0"/>
    <s v="8043258446"/>
    <s v="FBO"/>
    <d v="1899-12-30T00:29:47"/>
    <x v="427"/>
    <d v="1899-12-30T00:00:07"/>
    <s v="Granel"/>
    <s v="E001"/>
    <x v="2"/>
    <d v="1899-12-30T00:29:47"/>
    <d v="1899-12-30T00:29:40"/>
    <x v="2"/>
    <x v="6"/>
    <x v="2"/>
    <x v="2"/>
    <n v="0"/>
    <n v="0"/>
    <x v="0"/>
    <x v="2"/>
    <x v="2"/>
    <n v="0"/>
    <x v="0"/>
    <x v="1"/>
    <d v="1899-12-30T00:00:07"/>
    <d v="1899-12-30T00:00:07"/>
    <x v="0"/>
    <m/>
    <m/>
    <d v="1899-12-30T00:00:00"/>
    <d v="1899-12-30T00:29:47"/>
    <n v="2"/>
    <d v="1899-12-30T00:00:07"/>
    <n v="29.783333333347155"/>
    <x v="2"/>
    <x v="1"/>
  </r>
  <r>
    <x v="0"/>
    <s v="2025016401"/>
    <x v="0"/>
    <x v="163"/>
    <s v="E8272KDP"/>
    <d v="2025-03-03T00:00:00"/>
    <x v="2"/>
    <s v="3228"/>
    <x v="3"/>
    <s v="PA"/>
    <x v="4"/>
    <x v="0"/>
    <d v="2025-03-03T00:00:00"/>
    <d v="1899-12-30T07:50:44"/>
    <d v="2025-03-03T00:00:00"/>
    <d v="1899-12-30T07:50:52"/>
    <d v="2025-03-03T00:00:00"/>
    <d v="1899-12-30T08:19:57"/>
    <x v="0"/>
    <x v="0"/>
    <s v="8043258449"/>
    <s v="FBO"/>
    <d v="1899-12-30T00:29:13"/>
    <x v="1029"/>
    <d v="1899-12-30T00:00:08"/>
    <s v="Granel"/>
    <s v="E001"/>
    <x v="2"/>
    <d v="1899-12-30T00:29:13"/>
    <d v="1899-12-30T00:29:05"/>
    <x v="2"/>
    <x v="6"/>
    <x v="2"/>
    <x v="2"/>
    <n v="0"/>
    <n v="0"/>
    <x v="0"/>
    <x v="2"/>
    <x v="2"/>
    <n v="0"/>
    <x v="0"/>
    <x v="1"/>
    <d v="1899-12-30T00:00:08"/>
    <d v="1899-12-30T00:00:08"/>
    <x v="0"/>
    <m/>
    <m/>
    <d v="1899-12-30T00:00:00"/>
    <d v="1899-12-30T00:29:13"/>
    <n v="2"/>
    <d v="1899-12-30T00:00:08"/>
    <n v="29.216666666663986"/>
    <x v="2"/>
    <x v="1"/>
  </r>
  <r>
    <x v="0"/>
    <s v="2025016395"/>
    <x v="0"/>
    <x v="142"/>
    <s v="E3710KKC"/>
    <d v="2025-03-03T00:00:00"/>
    <x v="2"/>
    <s v="3230"/>
    <x v="1"/>
    <s v="PA"/>
    <x v="2"/>
    <x v="0"/>
    <d v="2025-03-03T00:00:00"/>
    <d v="1899-12-30T07:42:16"/>
    <d v="2025-03-03T00:00:00"/>
    <d v="1899-12-30T07:42:23"/>
    <d v="2025-03-03T00:00:00"/>
    <d v="1899-12-30T08:26:25"/>
    <x v="0"/>
    <x v="0"/>
    <s v="8043258451"/>
    <s v="FBO"/>
    <d v="1899-12-30T00:44:09"/>
    <x v="1030"/>
    <d v="1899-12-30T00:00:07"/>
    <s v="Ensacado"/>
    <s v="E002"/>
    <x v="2"/>
    <d v="1899-12-30T00:44:09"/>
    <d v="1899-12-30T00:44:02"/>
    <x v="2"/>
    <x v="6"/>
    <x v="2"/>
    <x v="1"/>
    <n v="0"/>
    <n v="0"/>
    <x v="0"/>
    <x v="1"/>
    <x v="2"/>
    <n v="0"/>
    <x v="0"/>
    <x v="1"/>
    <d v="1899-12-30T00:00:07"/>
    <d v="1899-12-30T00:00:07"/>
    <x v="0"/>
    <m/>
    <m/>
    <d v="1899-12-30T00:00:00"/>
    <d v="1899-12-30T00:44:09"/>
    <n v="2"/>
    <d v="1899-12-30T00:00:07"/>
    <n v="44.14999999999683"/>
    <x v="2"/>
    <x v="1"/>
  </r>
  <r>
    <x v="0"/>
    <s v="2025016419"/>
    <x v="0"/>
    <x v="362"/>
    <s v="E0260LKZ"/>
    <d v="2025-03-03T00:00:00"/>
    <x v="2"/>
    <s v="3230"/>
    <x v="1"/>
    <s v="PA"/>
    <x v="2"/>
    <x v="0"/>
    <d v="2025-03-03T00:00:00"/>
    <d v="1899-12-30T08:15:49"/>
    <d v="2025-03-03T00:00:00"/>
    <d v="1899-12-30T08:15:58"/>
    <d v="2025-03-03T00:00:00"/>
    <d v="1899-12-30T08:38:18"/>
    <x v="0"/>
    <x v="0"/>
    <s v="8043258456"/>
    <s v="FBO"/>
    <d v="1899-12-30T00:22:29"/>
    <x v="1031"/>
    <d v="1899-12-30T00:00:09"/>
    <s v="Ensacado"/>
    <s v="E002"/>
    <x v="2"/>
    <d v="1899-12-30T00:22:29"/>
    <d v="1899-12-30T00:22:20"/>
    <x v="3"/>
    <x v="6"/>
    <x v="2"/>
    <x v="1"/>
    <n v="0"/>
    <n v="0"/>
    <x v="0"/>
    <x v="1"/>
    <x v="2"/>
    <n v="0"/>
    <x v="0"/>
    <x v="1"/>
    <d v="1899-12-30T00:00:09"/>
    <d v="1899-12-30T00:00:09"/>
    <x v="0"/>
    <m/>
    <m/>
    <d v="1899-12-30T00:00:00"/>
    <d v="1899-12-30T00:22:29"/>
    <n v="2"/>
    <d v="1899-12-30T00:00:09"/>
    <n v="22.483333333339139"/>
    <x v="2"/>
    <x v="1"/>
  </r>
  <r>
    <x v="0"/>
    <s v="2025016423"/>
    <x v="0"/>
    <x v="354"/>
    <s v="E7365JGF"/>
    <d v="2025-03-03T00:00:00"/>
    <x v="2"/>
    <s v="3297"/>
    <x v="2"/>
    <s v="PA"/>
    <x v="1"/>
    <x v="0"/>
    <d v="2025-03-03T00:00:00"/>
    <d v="1899-12-30T08:40:33"/>
    <d v="2025-03-03T00:00:00"/>
    <d v="1899-12-30T08:40:44"/>
    <d v="2025-03-03T00:00:00"/>
    <d v="1899-12-30T09:09:22"/>
    <x v="0"/>
    <x v="0"/>
    <s v="8043258461"/>
    <s v="EXW"/>
    <d v="1899-12-30T00:28:49"/>
    <x v="1032"/>
    <d v="1899-12-30T00:00:11"/>
    <s v="Granel"/>
    <s v="E001"/>
    <x v="1"/>
    <d v="1899-12-30T00:28:49"/>
    <d v="1899-12-30T00:28:38"/>
    <x v="3"/>
    <x v="6"/>
    <x v="2"/>
    <x v="2"/>
    <n v="0"/>
    <n v="0"/>
    <x v="0"/>
    <x v="2"/>
    <x v="2"/>
    <n v="0"/>
    <x v="0"/>
    <x v="1"/>
    <d v="1899-12-30T00:00:11"/>
    <d v="1899-12-30T00:00:11"/>
    <x v="0"/>
    <m/>
    <m/>
    <d v="1899-12-30T00:00:00"/>
    <d v="1899-12-30T00:28:49"/>
    <n v="2"/>
    <d v="1899-12-30T00:00:11"/>
    <n v="28.816666666660804"/>
    <x v="3"/>
    <x v="1"/>
  </r>
  <r>
    <x v="0"/>
    <s v="2025016443"/>
    <x v="0"/>
    <x v="363"/>
    <s v="E9651KXD"/>
    <d v="2025-03-03T00:00:00"/>
    <x v="2"/>
    <s v="3228"/>
    <x v="3"/>
    <s v="PA"/>
    <x v="5"/>
    <x v="0"/>
    <d v="2025-03-03T00:00:00"/>
    <d v="1899-12-30T09:13:44"/>
    <d v="2025-03-03T00:00:00"/>
    <d v="1899-12-30T09:13:53"/>
    <d v="2025-03-03T00:00:00"/>
    <d v="1899-12-30T09:39:48"/>
    <x v="0"/>
    <x v="0"/>
    <s v="8043258464"/>
    <s v="FBO"/>
    <d v="1899-12-30T00:26:04"/>
    <x v="1033"/>
    <d v="1899-12-30T00:00:09"/>
    <s v="Granel"/>
    <s v="E001"/>
    <x v="2"/>
    <d v="1899-12-30T00:26:04"/>
    <d v="1899-12-30T00:25:55"/>
    <x v="4"/>
    <x v="6"/>
    <x v="2"/>
    <x v="2"/>
    <n v="0"/>
    <n v="0"/>
    <x v="0"/>
    <x v="2"/>
    <x v="2"/>
    <n v="0"/>
    <x v="0"/>
    <x v="1"/>
    <d v="1899-12-30T00:00:09"/>
    <d v="1899-12-30T00:00:09"/>
    <x v="0"/>
    <m/>
    <m/>
    <d v="1899-12-30T00:00:00"/>
    <d v="1899-12-30T00:26:04"/>
    <n v="2"/>
    <d v="1899-12-30T00:00:09"/>
    <n v="26.066666666663973"/>
    <x v="3"/>
    <x v="1"/>
  </r>
  <r>
    <x v="0"/>
    <s v="2025016474"/>
    <x v="0"/>
    <x v="152"/>
    <s v="E4097KNW"/>
    <d v="2025-03-03T00:00:00"/>
    <x v="2"/>
    <s v="3228"/>
    <x v="3"/>
    <s v="PA"/>
    <x v="4"/>
    <x v="0"/>
    <d v="2025-03-03T00:00:00"/>
    <d v="1899-12-30T10:21:32"/>
    <d v="2025-03-03T00:00:00"/>
    <d v="1899-12-30T10:21:43"/>
    <d v="2025-03-03T00:00:00"/>
    <d v="1899-12-30T10:49:23"/>
    <x v="0"/>
    <x v="0"/>
    <s v="8043258467"/>
    <s v="EXW"/>
    <d v="1899-12-30T00:27:51"/>
    <x v="1034"/>
    <d v="1899-12-30T00:00:11"/>
    <s v="Granel"/>
    <s v="E001"/>
    <x v="1"/>
    <d v="1899-12-30T00:27:51"/>
    <d v="1899-12-30T00:27:40"/>
    <x v="5"/>
    <x v="6"/>
    <x v="2"/>
    <x v="2"/>
    <n v="0"/>
    <n v="0"/>
    <x v="0"/>
    <x v="2"/>
    <x v="2"/>
    <n v="0"/>
    <x v="0"/>
    <x v="1"/>
    <d v="1899-12-30T00:00:11"/>
    <d v="1899-12-30T00:00:11"/>
    <x v="0"/>
    <m/>
    <m/>
    <d v="1899-12-30T00:00:00"/>
    <d v="1899-12-30T00:27:51"/>
    <n v="2"/>
    <d v="1899-12-30T00:00:11"/>
    <n v="27.850000000003234"/>
    <x v="4"/>
    <x v="1"/>
  </r>
  <r>
    <x v="0"/>
    <s v="2025016487"/>
    <x v="0"/>
    <x v="134"/>
    <s v="E3425LKV"/>
    <d v="2025-03-03T00:00:00"/>
    <x v="2"/>
    <s v="3297"/>
    <x v="2"/>
    <s v="PA"/>
    <x v="1"/>
    <x v="0"/>
    <d v="2025-03-03T00:00:00"/>
    <d v="1899-12-30T10:46:32"/>
    <d v="2025-03-03T00:00:00"/>
    <d v="1899-12-30T10:46:41"/>
    <d v="2025-03-03T00:00:00"/>
    <d v="1899-12-30T11:19:52"/>
    <x v="0"/>
    <x v="0"/>
    <s v="8043258470"/>
    <s v="FBO"/>
    <d v="1899-12-30T00:33:20"/>
    <x v="1035"/>
    <d v="1899-12-30T00:00:09"/>
    <s v="Granel"/>
    <s v="E001"/>
    <x v="2"/>
    <d v="1899-12-30T00:33:20"/>
    <d v="1899-12-30T00:33:11"/>
    <x v="5"/>
    <x v="6"/>
    <x v="2"/>
    <x v="2"/>
    <n v="0"/>
    <n v="0"/>
    <x v="0"/>
    <x v="2"/>
    <x v="2"/>
    <n v="0"/>
    <x v="0"/>
    <x v="1"/>
    <d v="1899-12-30T00:00:09"/>
    <d v="1899-12-30T00:00:09"/>
    <x v="0"/>
    <m/>
    <m/>
    <d v="1899-12-30T00:00:00"/>
    <d v="1899-12-30T00:33:20"/>
    <n v="2"/>
    <d v="1899-12-30T00:00:09"/>
    <n v="33.333333333336036"/>
    <x v="5"/>
    <x v="1"/>
  </r>
  <r>
    <x v="0"/>
    <s v="2025016483"/>
    <x v="0"/>
    <x v="364"/>
    <s v="E7422MNG"/>
    <d v="2025-03-03T00:00:00"/>
    <x v="2"/>
    <s v="3230"/>
    <x v="1"/>
    <s v="PA"/>
    <x v="2"/>
    <x v="0"/>
    <d v="2025-03-03T00:00:00"/>
    <d v="1899-12-30T10:42:32"/>
    <d v="2025-03-03T00:00:00"/>
    <d v="1899-12-30T10:42:45"/>
    <d v="2025-03-03T00:00:00"/>
    <d v="1899-12-30T11:21:30"/>
    <x v="0"/>
    <x v="0"/>
    <s v="8043258471"/>
    <s v="FBO"/>
    <d v="1899-12-30T00:38:58"/>
    <x v="1036"/>
    <d v="1899-12-30T00:00:13"/>
    <s v="Ensacado"/>
    <s v="E002"/>
    <x v="2"/>
    <d v="1899-12-30T00:38:58"/>
    <d v="1899-12-30T00:38:45"/>
    <x v="5"/>
    <x v="6"/>
    <x v="2"/>
    <x v="1"/>
    <n v="0"/>
    <n v="0"/>
    <x v="0"/>
    <x v="1"/>
    <x v="2"/>
    <n v="0"/>
    <x v="0"/>
    <x v="1"/>
    <d v="1899-12-30T00:00:13"/>
    <d v="1899-12-30T00:00:13"/>
    <x v="0"/>
    <m/>
    <m/>
    <d v="1899-12-30T00:00:00"/>
    <d v="1899-12-30T00:38:58"/>
    <n v="2"/>
    <d v="1899-12-30T00:00:13"/>
    <n v="38.966666666673582"/>
    <x v="5"/>
    <x v="1"/>
  </r>
  <r>
    <x v="0"/>
    <s v="2025016485"/>
    <x v="0"/>
    <x v="132"/>
    <s v="E3440LKV"/>
    <d v="2025-03-03T00:00:00"/>
    <x v="2"/>
    <s v="3228"/>
    <x v="3"/>
    <s v="PA"/>
    <x v="4"/>
    <x v="0"/>
    <d v="2025-03-03T00:00:00"/>
    <d v="1899-12-30T10:45:18"/>
    <d v="2025-03-03T00:00:00"/>
    <d v="1899-12-30T10:45:27"/>
    <d v="2025-03-03T00:00:00"/>
    <d v="1899-12-30T11:24:16"/>
    <x v="0"/>
    <x v="0"/>
    <s v="8043258472"/>
    <s v="FBO"/>
    <d v="1899-12-30T00:38:58"/>
    <x v="463"/>
    <d v="1899-12-30T00:00:09"/>
    <s v="Granel"/>
    <s v="E001"/>
    <x v="2"/>
    <d v="1899-12-30T00:38:58"/>
    <d v="1899-12-30T00:38:49"/>
    <x v="5"/>
    <x v="6"/>
    <x v="2"/>
    <x v="2"/>
    <n v="0"/>
    <n v="0"/>
    <x v="0"/>
    <x v="2"/>
    <x v="2"/>
    <n v="0"/>
    <x v="0"/>
    <x v="1"/>
    <d v="1899-12-30T00:00:09"/>
    <d v="1899-12-30T00:00:09"/>
    <x v="0"/>
    <m/>
    <m/>
    <d v="1899-12-30T00:00:00"/>
    <d v="1899-12-30T00:38:58"/>
    <n v="2"/>
    <d v="1899-12-30T00:00:09"/>
    <n v="38.966666666673582"/>
    <x v="5"/>
    <x v="1"/>
  </r>
  <r>
    <x v="0"/>
    <s v="2025016498"/>
    <x v="0"/>
    <x v="120"/>
    <s v="E3718JTF"/>
    <d v="2025-03-03T00:00:00"/>
    <x v="2"/>
    <s v="3297"/>
    <x v="2"/>
    <s v="PA"/>
    <x v="1"/>
    <x v="0"/>
    <d v="2025-03-03T00:00:00"/>
    <d v="1899-12-30T10:59:17"/>
    <d v="2025-03-03T00:00:00"/>
    <d v="1899-12-30T10:59:28"/>
    <d v="2025-03-03T00:00:00"/>
    <d v="1899-12-30T11:31:32"/>
    <x v="0"/>
    <x v="0"/>
    <s v="8043258473"/>
    <s v="EXW"/>
    <d v="1899-12-30T00:32:15"/>
    <x v="1037"/>
    <d v="1899-12-30T00:00:11"/>
    <s v="Granel"/>
    <s v="E001"/>
    <x v="1"/>
    <d v="1899-12-30T00:32:15"/>
    <d v="1899-12-30T00:32:04"/>
    <x v="5"/>
    <x v="6"/>
    <x v="2"/>
    <x v="2"/>
    <n v="0"/>
    <n v="0"/>
    <x v="0"/>
    <x v="2"/>
    <x v="2"/>
    <n v="0"/>
    <x v="0"/>
    <x v="1"/>
    <d v="1899-12-30T00:00:11"/>
    <d v="1899-12-30T00:00:11"/>
    <x v="0"/>
    <m/>
    <m/>
    <d v="1899-12-30T00:00:00"/>
    <d v="1899-12-30T00:32:15"/>
    <n v="2"/>
    <d v="1899-12-30T00:00:11"/>
    <n v="32.249999999995211"/>
    <x v="5"/>
    <x v="1"/>
  </r>
  <r>
    <x v="0"/>
    <s v="2025016508"/>
    <x v="0"/>
    <x v="365"/>
    <s v="E3260HWF"/>
    <d v="2025-03-03T00:00:00"/>
    <x v="2"/>
    <s v="3297"/>
    <x v="2"/>
    <s v="PA"/>
    <x v="1"/>
    <x v="0"/>
    <d v="2025-03-03T00:00:00"/>
    <d v="1899-12-30T11:09:39"/>
    <d v="2025-03-03T00:00:00"/>
    <d v="1899-12-30T11:09:48"/>
    <d v="2025-03-03T00:00:00"/>
    <d v="1899-12-30T11:43:49"/>
    <x v="0"/>
    <x v="0"/>
    <s v="8043258474"/>
    <s v="FBO"/>
    <d v="1899-12-30T00:34:10"/>
    <x v="1038"/>
    <d v="1899-12-30T00:00:09"/>
    <s v="Granel"/>
    <s v="E001"/>
    <x v="2"/>
    <d v="1899-12-30T00:34:10"/>
    <d v="1899-12-30T00:34:01"/>
    <x v="9"/>
    <x v="6"/>
    <x v="2"/>
    <x v="2"/>
    <n v="0"/>
    <n v="0"/>
    <x v="0"/>
    <x v="2"/>
    <x v="2"/>
    <n v="0"/>
    <x v="0"/>
    <x v="1"/>
    <d v="1899-12-30T00:00:09"/>
    <d v="1899-12-30T00:00:09"/>
    <x v="0"/>
    <m/>
    <m/>
    <d v="1899-12-30T00:00:00"/>
    <d v="1899-12-30T00:34:10"/>
    <n v="2"/>
    <d v="1899-12-30T00:00:09"/>
    <n v="34.166666666664042"/>
    <x v="5"/>
    <x v="1"/>
  </r>
  <r>
    <x v="0"/>
    <s v="2025016502"/>
    <x v="0"/>
    <x v="116"/>
    <s v="E1651JFK"/>
    <d v="2025-03-03T00:00:00"/>
    <x v="2"/>
    <s v="3228"/>
    <x v="3"/>
    <s v="PA"/>
    <x v="4"/>
    <x v="0"/>
    <d v="2025-03-03T00:00:00"/>
    <d v="1899-12-30T11:04:28"/>
    <d v="2025-03-03T00:00:00"/>
    <d v="1899-12-30T11:04:39"/>
    <d v="2025-03-03T00:00:00"/>
    <d v="1899-12-30T11:55:13"/>
    <x v="0"/>
    <x v="0"/>
    <s v="8043258476"/>
    <s v="EXW"/>
    <d v="1899-12-30T00:50:45"/>
    <x v="1039"/>
    <d v="1899-12-30T00:00:11"/>
    <s v="Granel"/>
    <s v="E001"/>
    <x v="1"/>
    <d v="1899-12-30T00:50:45"/>
    <d v="1899-12-30T00:50:34"/>
    <x v="9"/>
    <x v="6"/>
    <x v="2"/>
    <x v="2"/>
    <n v="0"/>
    <n v="0"/>
    <x v="0"/>
    <x v="2"/>
    <x v="2"/>
    <n v="0"/>
    <x v="0"/>
    <x v="0"/>
    <d v="1899-12-30T00:00:11"/>
    <d v="1899-12-30T00:00:11"/>
    <x v="0"/>
    <m/>
    <m/>
    <d v="1899-12-30T00:00:00"/>
    <d v="1899-12-30T00:50:45"/>
    <n v="2"/>
    <d v="1899-12-30T00:00:11"/>
    <n v="50.749999999992021"/>
    <x v="5"/>
    <x v="0"/>
  </r>
  <r>
    <x v="0"/>
    <s v="2025016518"/>
    <x v="0"/>
    <x v="366"/>
    <m/>
    <d v="2025-03-03T00:00:00"/>
    <x v="2"/>
    <s v="3230"/>
    <x v="1"/>
    <s v="PA"/>
    <x v="2"/>
    <x v="0"/>
    <d v="2025-03-03T00:00:00"/>
    <d v="1899-12-30T11:29:36"/>
    <d v="2025-03-03T00:00:00"/>
    <d v="1899-12-30T11:30:12"/>
    <d v="2025-03-03T00:00:00"/>
    <d v="1899-12-30T12:04:06"/>
    <x v="0"/>
    <x v="0"/>
    <s v="8043258477"/>
    <s v="EXW"/>
    <d v="1899-12-30T00:34:30"/>
    <x v="221"/>
    <d v="1899-12-30T00:00:36"/>
    <s v="Ensacado"/>
    <s v="E002"/>
    <x v="1"/>
    <d v="1899-12-30T00:34:30"/>
    <d v="1899-12-30T00:33:54"/>
    <x v="9"/>
    <x v="6"/>
    <x v="2"/>
    <x v="1"/>
    <n v="0"/>
    <n v="0"/>
    <x v="0"/>
    <x v="1"/>
    <x v="2"/>
    <n v="0"/>
    <x v="0"/>
    <x v="1"/>
    <d v="1899-12-30T00:00:36"/>
    <d v="1899-12-30T00:00:36"/>
    <x v="0"/>
    <m/>
    <m/>
    <d v="1899-12-30T00:00:00"/>
    <d v="1899-12-30T00:34:30"/>
    <n v="2"/>
    <d v="1899-12-30T00:00:36"/>
    <n v="34.499999999995239"/>
    <x v="11"/>
    <x v="1"/>
  </r>
  <r>
    <x v="0"/>
    <s v="2025016520"/>
    <x v="0"/>
    <x v="174"/>
    <s v="E1430LTV"/>
    <d v="2025-03-03T00:00:00"/>
    <x v="2"/>
    <s v="3297"/>
    <x v="2"/>
    <s v="PA"/>
    <x v="1"/>
    <x v="0"/>
    <d v="2025-03-03T00:00:00"/>
    <d v="1899-12-30T11:31:35"/>
    <d v="2025-03-03T00:00:00"/>
    <d v="1899-12-30T11:31:44"/>
    <d v="2025-03-03T00:00:00"/>
    <d v="1899-12-30T12:05:21"/>
    <x v="0"/>
    <x v="0"/>
    <s v="8043258478"/>
    <s v="FBO"/>
    <d v="1899-12-30T00:33:46"/>
    <x v="975"/>
    <d v="1899-12-30T00:00:09"/>
    <s v="Granel"/>
    <s v="E001"/>
    <x v="2"/>
    <d v="1899-12-30T00:33:46"/>
    <d v="1899-12-30T00:33:37"/>
    <x v="9"/>
    <x v="6"/>
    <x v="2"/>
    <x v="2"/>
    <n v="0"/>
    <n v="0"/>
    <x v="0"/>
    <x v="2"/>
    <x v="2"/>
    <n v="0"/>
    <x v="0"/>
    <x v="1"/>
    <d v="1899-12-30T00:00:09"/>
    <d v="1899-12-30T00:00:09"/>
    <x v="0"/>
    <m/>
    <m/>
    <d v="1899-12-30T00:00:00"/>
    <d v="1899-12-30T00:33:46"/>
    <n v="2"/>
    <d v="1899-12-30T00:00:09"/>
    <n v="33.766666666675249"/>
    <x v="11"/>
    <x v="1"/>
  </r>
  <r>
    <x v="0"/>
    <s v="2025016530"/>
    <x v="0"/>
    <x v="367"/>
    <s v="E5354JHZ"/>
    <d v="2025-03-03T00:00:00"/>
    <x v="2"/>
    <s v="3297"/>
    <x v="2"/>
    <s v="PA"/>
    <x v="1"/>
    <x v="0"/>
    <d v="2025-03-03T00:00:00"/>
    <d v="1899-12-30T11:50:26"/>
    <d v="2025-03-03T00:00:00"/>
    <d v="1899-12-30T11:50:35"/>
    <d v="2025-03-03T00:00:00"/>
    <d v="1899-12-30T12:14:44"/>
    <x v="0"/>
    <x v="0"/>
    <s v="8043258479"/>
    <s v="FBO"/>
    <d v="1899-12-30T00:24:18"/>
    <x v="1040"/>
    <d v="1899-12-30T00:00:09"/>
    <s v="Granel"/>
    <s v="E001"/>
    <x v="2"/>
    <d v="1899-12-30T00:24:18"/>
    <d v="1899-12-30T00:24:09"/>
    <x v="9"/>
    <x v="6"/>
    <x v="2"/>
    <x v="2"/>
    <n v="0"/>
    <n v="0"/>
    <x v="0"/>
    <x v="2"/>
    <x v="2"/>
    <n v="0"/>
    <x v="0"/>
    <x v="1"/>
    <d v="1899-12-30T00:00:09"/>
    <d v="1899-12-30T00:00:09"/>
    <x v="0"/>
    <m/>
    <m/>
    <d v="1899-12-30T00:00:00"/>
    <d v="1899-12-30T00:24:18"/>
    <n v="2"/>
    <d v="1899-12-30T00:00:09"/>
    <n v="24.30000000000004"/>
    <x v="11"/>
    <x v="1"/>
  </r>
  <r>
    <x v="0"/>
    <s v="2025016531"/>
    <x v="0"/>
    <x v="168"/>
    <s v="E7553LTD"/>
    <d v="2025-03-03T00:00:00"/>
    <x v="2"/>
    <s v="3297"/>
    <x v="2"/>
    <s v="PA"/>
    <x v="1"/>
    <x v="0"/>
    <d v="2025-03-03T00:00:00"/>
    <d v="1899-12-30T11:52:06"/>
    <d v="2025-03-03T00:00:00"/>
    <d v="1899-12-30T11:52:15"/>
    <d v="2025-03-03T00:00:00"/>
    <d v="1899-12-30T12:15:22"/>
    <x v="0"/>
    <x v="0"/>
    <s v="8043258480"/>
    <s v="FBO"/>
    <d v="1899-12-30T00:23:16"/>
    <x v="1041"/>
    <d v="1899-12-30T00:00:09"/>
    <s v="Granel"/>
    <s v="E001"/>
    <x v="2"/>
    <d v="1899-12-30T00:23:16"/>
    <d v="1899-12-30T00:23:07"/>
    <x v="9"/>
    <x v="6"/>
    <x v="2"/>
    <x v="2"/>
    <n v="0"/>
    <n v="0"/>
    <x v="0"/>
    <x v="2"/>
    <x v="2"/>
    <n v="0"/>
    <x v="0"/>
    <x v="1"/>
    <d v="1899-12-30T00:00:09"/>
    <d v="1899-12-30T00:00:09"/>
    <x v="0"/>
    <m/>
    <m/>
    <d v="1899-12-30T00:00:00"/>
    <d v="1899-12-30T00:23:16"/>
    <n v="2"/>
    <d v="1899-12-30T00:00:09"/>
    <n v="23.266666666670488"/>
    <x v="11"/>
    <x v="1"/>
  </r>
  <r>
    <x v="0"/>
    <s v="2025016532"/>
    <x v="0"/>
    <x v="115"/>
    <s v="E6366KCV"/>
    <d v="2025-03-03T00:00:00"/>
    <x v="2"/>
    <s v="3297"/>
    <x v="2"/>
    <s v="PA"/>
    <x v="1"/>
    <x v="0"/>
    <d v="2025-03-03T00:00:00"/>
    <d v="1899-12-30T11:53:00"/>
    <d v="2025-03-03T00:00:00"/>
    <d v="1899-12-30T11:53:09"/>
    <d v="2025-03-03T00:00:00"/>
    <d v="1899-12-30T12:35:33"/>
    <x v="0"/>
    <x v="0"/>
    <s v="8043258482"/>
    <s v="FBO"/>
    <d v="1899-12-30T00:42:33"/>
    <x v="1042"/>
    <d v="1899-12-30T00:00:09"/>
    <s v="Granel"/>
    <s v="E001"/>
    <x v="2"/>
    <d v="1899-12-30T00:42:33"/>
    <d v="1899-12-30T00:42:24"/>
    <x v="9"/>
    <x v="6"/>
    <x v="2"/>
    <x v="2"/>
    <n v="0"/>
    <n v="0"/>
    <x v="0"/>
    <x v="2"/>
    <x v="2"/>
    <n v="0"/>
    <x v="0"/>
    <x v="1"/>
    <d v="1899-12-30T00:00:09"/>
    <d v="1899-12-30T00:00:09"/>
    <x v="0"/>
    <m/>
    <m/>
    <d v="1899-12-30T00:00:00"/>
    <d v="1899-12-30T00:42:33"/>
    <n v="2"/>
    <d v="1899-12-30T00:00:09"/>
    <n v="42.549999999998334"/>
    <x v="11"/>
    <x v="1"/>
  </r>
  <r>
    <x v="0"/>
    <s v="2025016541"/>
    <x v="0"/>
    <x v="325"/>
    <s v="E3246FMB"/>
    <d v="2025-03-03T00:00:00"/>
    <x v="2"/>
    <s v="3297"/>
    <x v="2"/>
    <s v="PA"/>
    <x v="1"/>
    <x v="0"/>
    <d v="2025-03-03T00:00:00"/>
    <d v="1899-12-30T12:10:35"/>
    <d v="2025-03-03T00:00:00"/>
    <d v="1899-12-30T12:10:45"/>
    <d v="2025-03-03T00:00:00"/>
    <d v="1899-12-30T12:53:21"/>
    <x v="0"/>
    <x v="0"/>
    <s v="8043258484"/>
    <s v="FBO"/>
    <d v="1899-12-30T00:42:46"/>
    <x v="1043"/>
    <d v="1899-12-30T00:00:10"/>
    <s v="Granel"/>
    <s v="E001"/>
    <x v="1"/>
    <d v="1899-12-30T00:42:46"/>
    <d v="1899-12-30T00:42:36"/>
    <x v="13"/>
    <x v="6"/>
    <x v="2"/>
    <x v="2"/>
    <n v="0"/>
    <n v="0"/>
    <x v="0"/>
    <x v="2"/>
    <x v="2"/>
    <n v="0"/>
    <x v="0"/>
    <x v="1"/>
    <d v="1899-12-30T00:00:10"/>
    <d v="1899-12-30T00:00:10"/>
    <x v="0"/>
    <m/>
    <m/>
    <d v="1899-12-30T00:00:00"/>
    <d v="1899-12-30T00:42:46"/>
    <n v="2"/>
    <d v="1899-12-30T00:00:10"/>
    <n v="42.766666666660825"/>
    <x v="11"/>
    <x v="1"/>
  </r>
  <r>
    <x v="0"/>
    <s v="2025016552"/>
    <x v="0"/>
    <x v="345"/>
    <s v="E2965KHG"/>
    <d v="2025-03-03T00:00:00"/>
    <x v="2"/>
    <s v="3228"/>
    <x v="3"/>
    <s v="PA"/>
    <x v="5"/>
    <x v="0"/>
    <d v="2025-03-03T00:00:00"/>
    <d v="1899-12-30T12:32:25"/>
    <d v="2025-03-03T00:00:00"/>
    <d v="1899-12-30T12:32:35"/>
    <d v="2025-03-03T00:00:00"/>
    <d v="1899-12-30T12:56:48"/>
    <x v="0"/>
    <x v="0"/>
    <s v="8043258486"/>
    <s v="FBO"/>
    <d v="1899-12-30T00:24:23"/>
    <x v="1044"/>
    <d v="1899-12-30T00:00:10"/>
    <s v="Granel"/>
    <s v="E001"/>
    <x v="2"/>
    <d v="1899-12-30T00:24:23"/>
    <d v="1899-12-30T00:24:13"/>
    <x v="13"/>
    <x v="6"/>
    <x v="2"/>
    <x v="2"/>
    <n v="0"/>
    <n v="0"/>
    <x v="0"/>
    <x v="2"/>
    <x v="2"/>
    <n v="0"/>
    <x v="0"/>
    <x v="1"/>
    <d v="1899-12-30T00:00:10"/>
    <d v="1899-12-30T00:00:10"/>
    <x v="0"/>
    <m/>
    <m/>
    <d v="1899-12-30T00:00:00"/>
    <d v="1899-12-30T00:24:23"/>
    <n v="2"/>
    <d v="1899-12-30T00:00:10"/>
    <n v="24.383333333332722"/>
    <x v="11"/>
    <x v="1"/>
  </r>
  <r>
    <x v="0"/>
    <s v="2025016547"/>
    <x v="0"/>
    <x v="341"/>
    <s v="E2933KHG"/>
    <d v="2025-03-03T00:00:00"/>
    <x v="2"/>
    <s v="3297"/>
    <x v="2"/>
    <s v="PA"/>
    <x v="1"/>
    <x v="0"/>
    <d v="2025-03-03T00:00:00"/>
    <d v="1899-12-30T12:27:00"/>
    <d v="2025-03-03T00:00:00"/>
    <d v="1899-12-30T12:27:10"/>
    <d v="2025-03-03T00:00:00"/>
    <d v="1899-12-30T13:00:16"/>
    <x v="0"/>
    <x v="0"/>
    <s v="8043258487"/>
    <s v="EXW"/>
    <d v="1899-12-30T00:33:16"/>
    <x v="1045"/>
    <d v="1899-12-30T00:00:10"/>
    <s v="Granel"/>
    <s v="E001"/>
    <x v="1"/>
    <d v="1899-12-30T00:33:16"/>
    <d v="1899-12-30T00:33:06"/>
    <x v="13"/>
    <x v="6"/>
    <x v="2"/>
    <x v="2"/>
    <n v="0"/>
    <n v="0"/>
    <x v="0"/>
    <x v="2"/>
    <x v="2"/>
    <n v="0"/>
    <x v="0"/>
    <x v="1"/>
    <d v="1899-12-30T00:00:10"/>
    <d v="1899-12-30T00:00:10"/>
    <x v="0"/>
    <m/>
    <m/>
    <d v="1899-12-30T00:00:00"/>
    <d v="1899-12-30T00:33:16"/>
    <n v="2"/>
    <d v="1899-12-30T00:00:10"/>
    <n v="33.26666666666398"/>
    <x v="6"/>
    <x v="1"/>
  </r>
  <r>
    <x v="0"/>
    <s v="2025016543"/>
    <x v="0"/>
    <x v="142"/>
    <s v="E3710KKC"/>
    <d v="2025-03-03T00:00:00"/>
    <x v="2"/>
    <s v="3230"/>
    <x v="1"/>
    <s v="PA"/>
    <x v="2"/>
    <x v="0"/>
    <d v="2025-03-03T00:00:00"/>
    <d v="1899-12-30T12:16:28"/>
    <d v="2025-03-03T00:00:00"/>
    <d v="1899-12-30T12:16:36"/>
    <d v="2025-03-03T00:00:00"/>
    <d v="1899-12-30T13:01:06"/>
    <x v="0"/>
    <x v="0"/>
    <s v="8043258488"/>
    <s v="FBO"/>
    <d v="1899-12-30T00:44:38"/>
    <x v="471"/>
    <d v="1899-12-30T00:00:08"/>
    <s v="Ensacado"/>
    <s v="E002"/>
    <x v="2"/>
    <d v="1899-12-30T00:44:38"/>
    <d v="1899-12-30T00:44:30"/>
    <x v="13"/>
    <x v="6"/>
    <x v="2"/>
    <x v="1"/>
    <n v="0"/>
    <n v="0"/>
    <x v="0"/>
    <x v="1"/>
    <x v="2"/>
    <n v="0"/>
    <x v="0"/>
    <x v="1"/>
    <d v="1899-12-30T00:00:08"/>
    <d v="1899-12-30T00:00:08"/>
    <x v="0"/>
    <m/>
    <m/>
    <d v="1899-12-30T00:00:00"/>
    <d v="1899-12-30T00:44:38"/>
    <n v="2"/>
    <d v="1899-12-30T00:00:08"/>
    <n v="44.633333333332686"/>
    <x v="6"/>
    <x v="1"/>
  </r>
  <r>
    <x v="0"/>
    <s v="2025016555"/>
    <x v="0"/>
    <x v="148"/>
    <s v="E0205LTP"/>
    <d v="2025-03-03T00:00:00"/>
    <x v="2"/>
    <s v="3228"/>
    <x v="3"/>
    <s v="PA"/>
    <x v="4"/>
    <x v="0"/>
    <d v="2025-03-03T00:00:00"/>
    <d v="1899-12-30T12:35:29"/>
    <d v="2025-03-03T00:00:00"/>
    <d v="1899-12-30T12:35:39"/>
    <d v="2025-03-03T00:00:00"/>
    <d v="1899-12-30T13:05:20"/>
    <x v="0"/>
    <x v="0"/>
    <s v="8043258489"/>
    <s v="FBO"/>
    <d v="1899-12-30T00:29:51"/>
    <x v="1046"/>
    <d v="1899-12-30T00:00:10"/>
    <s v="Granel"/>
    <s v="E001"/>
    <x v="2"/>
    <d v="1899-12-30T00:29:51"/>
    <d v="1899-12-30T00:29:41"/>
    <x v="13"/>
    <x v="6"/>
    <x v="2"/>
    <x v="2"/>
    <n v="0"/>
    <n v="0"/>
    <x v="0"/>
    <x v="2"/>
    <x v="2"/>
    <n v="0"/>
    <x v="0"/>
    <x v="1"/>
    <d v="1899-12-30T00:00:10"/>
    <d v="1899-12-30T00:00:10"/>
    <x v="0"/>
    <m/>
    <m/>
    <d v="1899-12-30T00:00:00"/>
    <d v="1899-12-30T00:29:51"/>
    <n v="2"/>
    <d v="1899-12-30T00:00:10"/>
    <n v="29.850000000004666"/>
    <x v="6"/>
    <x v="1"/>
  </r>
  <r>
    <x v="0"/>
    <s v="2025016560"/>
    <x v="0"/>
    <x v="361"/>
    <s v="E3192JFJ"/>
    <d v="2025-03-03T00:00:00"/>
    <x v="2"/>
    <s v="3230"/>
    <x v="1"/>
    <s v="PA"/>
    <x v="2"/>
    <x v="0"/>
    <d v="2025-03-03T00:00:00"/>
    <d v="1899-12-30T12:45:07"/>
    <d v="2025-03-03T00:00:00"/>
    <d v="1899-12-30T12:45:16"/>
    <d v="2025-03-03T00:00:00"/>
    <d v="1899-12-30T13:21:12"/>
    <x v="0"/>
    <x v="0"/>
    <s v="8043258493"/>
    <s v="FBO"/>
    <d v="1899-12-30T00:36:05"/>
    <x v="1047"/>
    <d v="1899-12-30T00:00:09"/>
    <s v="Ensacado"/>
    <s v="E002"/>
    <x v="2"/>
    <d v="1899-12-30T00:36:05"/>
    <d v="1899-12-30T00:35:56"/>
    <x v="13"/>
    <x v="6"/>
    <x v="2"/>
    <x v="1"/>
    <n v="0"/>
    <n v="0"/>
    <x v="0"/>
    <x v="1"/>
    <x v="2"/>
    <n v="0"/>
    <x v="0"/>
    <x v="1"/>
    <d v="1899-12-30T00:00:09"/>
    <d v="1899-12-30T00:00:09"/>
    <x v="0"/>
    <m/>
    <m/>
    <d v="1899-12-30T00:00:00"/>
    <d v="1899-12-30T00:36:05"/>
    <n v="2"/>
    <d v="1899-12-30T00:00:09"/>
    <n v="36.083333333332789"/>
    <x v="6"/>
    <x v="1"/>
  </r>
  <r>
    <x v="0"/>
    <s v="2025016554"/>
    <x v="0"/>
    <x v="160"/>
    <s v="E3423LKV"/>
    <d v="2025-03-03T00:00:00"/>
    <x v="2"/>
    <s v="3228"/>
    <x v="3"/>
    <s v="PA"/>
    <x v="4"/>
    <x v="0"/>
    <d v="2025-03-03T00:00:00"/>
    <d v="1899-12-30T12:34:15"/>
    <d v="2025-03-03T00:00:00"/>
    <d v="1899-12-30T12:34:23"/>
    <d v="2025-03-03T00:00:00"/>
    <d v="1899-12-30T13:26:24"/>
    <x v="0"/>
    <x v="0"/>
    <s v="8043258495"/>
    <s v="FBO"/>
    <d v="1899-12-30T00:52:09"/>
    <x v="1048"/>
    <d v="1899-12-30T00:00:08"/>
    <s v="Granel"/>
    <s v="E001"/>
    <x v="2"/>
    <d v="1899-12-30T00:52:09"/>
    <d v="1899-12-30T00:52:01"/>
    <x v="13"/>
    <x v="6"/>
    <x v="2"/>
    <x v="2"/>
    <n v="0"/>
    <n v="0"/>
    <x v="0"/>
    <x v="2"/>
    <x v="2"/>
    <n v="0"/>
    <x v="0"/>
    <x v="0"/>
    <d v="1899-12-30T00:00:08"/>
    <d v="1899-12-30T00:00:08"/>
    <x v="0"/>
    <m/>
    <m/>
    <d v="1899-12-30T00:00:00"/>
    <d v="1899-12-30T00:52:09"/>
    <n v="2"/>
    <d v="1899-12-30T00:00:08"/>
    <n v="52.150000000003352"/>
    <x v="6"/>
    <x v="0"/>
  </r>
  <r>
    <x v="0"/>
    <s v="2025016563"/>
    <x v="0"/>
    <x v="133"/>
    <m/>
    <d v="2025-03-03T00:00:00"/>
    <x v="2"/>
    <s v="3230"/>
    <x v="1"/>
    <s v="PA"/>
    <x v="2"/>
    <x v="0"/>
    <d v="2025-03-03T00:00:00"/>
    <d v="1899-12-30T12:51:33"/>
    <d v="2025-03-03T00:00:00"/>
    <d v="1899-12-30T12:51:46"/>
    <d v="2025-03-03T00:00:00"/>
    <d v="1899-12-30T13:28:03"/>
    <x v="0"/>
    <x v="0"/>
    <s v="8043258496"/>
    <s v="EXW"/>
    <d v="1899-12-30T00:36:30"/>
    <x v="1049"/>
    <d v="1899-12-30T00:00:13"/>
    <s v="Ensacado"/>
    <s v="E002"/>
    <x v="1"/>
    <d v="1899-12-30T00:36:30"/>
    <d v="1899-12-30T00:36:17"/>
    <x v="13"/>
    <x v="6"/>
    <x v="2"/>
    <x v="1"/>
    <n v="0"/>
    <n v="0"/>
    <x v="0"/>
    <x v="1"/>
    <x v="2"/>
    <n v="0"/>
    <x v="0"/>
    <x v="1"/>
    <d v="1899-12-30T00:00:13"/>
    <d v="1899-12-30T00:00:13"/>
    <x v="0"/>
    <m/>
    <m/>
    <d v="1899-12-30T00:00:00"/>
    <d v="1899-12-30T00:36:30"/>
    <n v="2"/>
    <d v="1899-12-30T00:00:13"/>
    <n v="36.499999999996753"/>
    <x v="6"/>
    <x v="1"/>
  </r>
  <r>
    <x v="0"/>
    <s v="2025016549"/>
    <x v="0"/>
    <x v="321"/>
    <s v="E6106KCV"/>
    <d v="2025-03-03T00:00:00"/>
    <x v="2"/>
    <s v="3297"/>
    <x v="2"/>
    <s v="PA"/>
    <x v="1"/>
    <x v="0"/>
    <d v="2025-03-03T00:00:00"/>
    <d v="1899-12-30T12:29:37"/>
    <d v="2025-03-03T00:00:00"/>
    <d v="1899-12-30T12:29:48"/>
    <d v="2025-03-03T00:00:00"/>
    <d v="1899-12-30T13:33:09"/>
    <x v="0"/>
    <x v="0"/>
    <s v="8043258497"/>
    <s v="FBO"/>
    <d v="1899-12-30T01:03:32"/>
    <x v="1050"/>
    <d v="1899-12-30T00:00:11"/>
    <s v="Granel"/>
    <s v="E001"/>
    <x v="2"/>
    <d v="1899-12-30T01:03:32"/>
    <d v="1899-12-30T01:03:21"/>
    <x v="13"/>
    <x v="6"/>
    <x v="2"/>
    <x v="2"/>
    <n v="0"/>
    <n v="0"/>
    <x v="0"/>
    <x v="2"/>
    <x v="2"/>
    <n v="0"/>
    <x v="0"/>
    <x v="0"/>
    <d v="1899-12-30T00:00:11"/>
    <d v="1899-12-30T00:00:11"/>
    <x v="0"/>
    <m/>
    <m/>
    <d v="1899-12-30T00:00:00"/>
    <d v="1899-12-30T01:03:32"/>
    <n v="2"/>
    <d v="1899-12-30T00:00:11"/>
    <n v="63.533333333332763"/>
    <x v="6"/>
    <x v="0"/>
  </r>
  <r>
    <x v="0"/>
    <s v="2025016578"/>
    <x v="0"/>
    <x v="173"/>
    <s v="E7841LBS"/>
    <d v="2025-03-03T00:00:00"/>
    <x v="2"/>
    <s v="3228"/>
    <x v="3"/>
    <s v="PA"/>
    <x v="5"/>
    <x v="0"/>
    <d v="2025-03-03T00:00:00"/>
    <d v="1899-12-30T13:12:42"/>
    <d v="2025-03-03T00:00:00"/>
    <d v="1899-12-30T13:12:51"/>
    <d v="2025-03-03T00:00:00"/>
    <d v="1899-12-30T13:41:40"/>
    <x v="0"/>
    <x v="0"/>
    <s v="8043258498"/>
    <s v="FBO"/>
    <d v="1899-12-30T00:28:58"/>
    <x v="1051"/>
    <d v="1899-12-30T00:00:09"/>
    <s v="Granel"/>
    <s v="E001"/>
    <x v="2"/>
    <d v="1899-12-30T00:28:58"/>
    <d v="1899-12-30T00:28:49"/>
    <x v="6"/>
    <x v="6"/>
    <x v="2"/>
    <x v="2"/>
    <n v="0"/>
    <n v="0"/>
    <x v="0"/>
    <x v="2"/>
    <x v="2"/>
    <n v="0"/>
    <x v="0"/>
    <x v="1"/>
    <d v="1899-12-30T00:00:09"/>
    <d v="1899-12-30T00:00:09"/>
    <x v="0"/>
    <m/>
    <m/>
    <d v="1899-12-30T00:00:00"/>
    <d v="1899-12-30T00:28:58"/>
    <n v="2"/>
    <d v="1899-12-30T00:00:09"/>
    <n v="28.966666666665546"/>
    <x v="6"/>
    <x v="1"/>
  </r>
  <r>
    <x v="0"/>
    <s v="2025016580"/>
    <x v="0"/>
    <x v="327"/>
    <s v="E7597LTD"/>
    <d v="2025-03-03T00:00:00"/>
    <x v="2"/>
    <s v="3297"/>
    <x v="2"/>
    <s v="PA"/>
    <x v="1"/>
    <x v="0"/>
    <d v="2025-03-03T00:00:00"/>
    <d v="1899-12-30T13:14:22"/>
    <d v="2025-03-03T00:00:00"/>
    <d v="1899-12-30T13:14:32"/>
    <d v="2025-03-03T00:00:00"/>
    <d v="1899-12-30T13:51:01"/>
    <x v="0"/>
    <x v="0"/>
    <s v="8043258499"/>
    <s v="FBO"/>
    <d v="1899-12-30T00:36:39"/>
    <x v="478"/>
    <d v="1899-12-30T00:00:10"/>
    <s v="Granel"/>
    <s v="E001"/>
    <x v="2"/>
    <d v="1899-12-30T00:36:39"/>
    <d v="1899-12-30T00:36:29"/>
    <x v="6"/>
    <x v="6"/>
    <x v="2"/>
    <x v="2"/>
    <n v="0"/>
    <n v="0"/>
    <x v="0"/>
    <x v="2"/>
    <x v="2"/>
    <n v="0"/>
    <x v="0"/>
    <x v="1"/>
    <d v="1899-12-30T00:00:10"/>
    <d v="1899-12-30T00:00:10"/>
    <x v="0"/>
    <m/>
    <m/>
    <d v="1899-12-30T00:00:00"/>
    <d v="1899-12-30T00:36:39"/>
    <n v="2"/>
    <d v="1899-12-30T00:00:10"/>
    <n v="36.650000000001569"/>
    <x v="6"/>
    <x v="1"/>
  </r>
  <r>
    <x v="0"/>
    <s v="2025016605"/>
    <x v="0"/>
    <x v="354"/>
    <s v="E7365JGF"/>
    <d v="2025-03-03T00:00:00"/>
    <x v="2"/>
    <s v="3297"/>
    <x v="2"/>
    <s v="PA"/>
    <x v="1"/>
    <x v="0"/>
    <d v="2025-03-03T00:00:00"/>
    <d v="1899-12-30T13:48:05"/>
    <d v="2025-03-03T00:00:00"/>
    <d v="1899-12-30T13:48:19"/>
    <d v="2025-03-03T00:00:00"/>
    <d v="1899-12-30T14:16:33"/>
    <x v="0"/>
    <x v="0"/>
    <s v="8043258502"/>
    <s v="EXW"/>
    <d v="1899-12-30T00:28:28"/>
    <x v="1052"/>
    <d v="1899-12-30T00:00:14"/>
    <s v="Granel"/>
    <s v="E001"/>
    <x v="1"/>
    <d v="1899-12-30T00:28:28"/>
    <d v="1899-12-30T00:28:14"/>
    <x v="6"/>
    <x v="6"/>
    <x v="2"/>
    <x v="2"/>
    <n v="0"/>
    <n v="0"/>
    <x v="0"/>
    <x v="2"/>
    <x v="2"/>
    <n v="0"/>
    <x v="0"/>
    <x v="1"/>
    <d v="1899-12-30T00:00:14"/>
    <d v="1899-12-30T00:00:14"/>
    <x v="0"/>
    <m/>
    <m/>
    <d v="1899-12-30T00:00:00"/>
    <d v="1899-12-30T00:28:28"/>
    <n v="2"/>
    <d v="1899-12-30T00:00:14"/>
    <n v="28.466666666668665"/>
    <x v="7"/>
    <x v="1"/>
  </r>
  <r>
    <x v="0"/>
    <s v="2025016606"/>
    <x v="0"/>
    <x v="350"/>
    <s v="E2611KJC"/>
    <d v="2025-03-03T00:00:00"/>
    <x v="2"/>
    <s v="3297"/>
    <x v="2"/>
    <s v="PA"/>
    <x v="1"/>
    <x v="0"/>
    <d v="2025-03-03T00:00:00"/>
    <d v="1899-12-30T13:49:50"/>
    <d v="2025-03-03T00:00:00"/>
    <d v="1899-12-30T13:49:59"/>
    <d v="2025-03-03T00:00:00"/>
    <d v="1899-12-30T14:20:58"/>
    <x v="0"/>
    <x v="0"/>
    <s v="8043258504"/>
    <s v="EXW"/>
    <d v="1899-12-30T00:31:08"/>
    <x v="1053"/>
    <d v="1899-12-30T00:00:09"/>
    <s v="Granel"/>
    <s v="E001"/>
    <x v="1"/>
    <d v="1899-12-30T00:31:08"/>
    <d v="1899-12-30T00:30:59"/>
    <x v="6"/>
    <x v="6"/>
    <x v="2"/>
    <x v="2"/>
    <n v="0"/>
    <n v="0"/>
    <x v="0"/>
    <x v="2"/>
    <x v="2"/>
    <n v="0"/>
    <x v="0"/>
    <x v="1"/>
    <d v="1899-12-30T00:00:09"/>
    <d v="1899-12-30T00:00:09"/>
    <x v="0"/>
    <m/>
    <m/>
    <d v="1899-12-30T00:00:00"/>
    <d v="1899-12-30T00:31:08"/>
    <n v="2"/>
    <d v="1899-12-30T00:00:09"/>
    <n v="31.133333333332818"/>
    <x v="7"/>
    <x v="1"/>
  </r>
  <r>
    <x v="0"/>
    <s v="2025016621"/>
    <x v="0"/>
    <x v="318"/>
    <s v="E7433KCN"/>
    <d v="2025-03-03T00:00:00"/>
    <x v="2"/>
    <s v="3297"/>
    <x v="2"/>
    <s v="PA"/>
    <x v="1"/>
    <x v="0"/>
    <d v="2025-03-03T00:00:00"/>
    <d v="1899-12-30T14:14:57"/>
    <d v="2025-03-03T00:00:00"/>
    <d v="1899-12-30T14:15:08"/>
    <d v="2025-03-03T00:00:00"/>
    <d v="1899-12-30T14:49:05"/>
    <x v="0"/>
    <x v="0"/>
    <s v="8043258510"/>
    <s v="FBO"/>
    <d v="1899-12-30T00:34:08"/>
    <x v="1054"/>
    <d v="1899-12-30T00:00:11"/>
    <s v="Granel"/>
    <s v="E001"/>
    <x v="2"/>
    <d v="1899-12-30T00:34:08"/>
    <d v="1899-12-30T00:33:57"/>
    <x v="14"/>
    <x v="6"/>
    <x v="2"/>
    <x v="2"/>
    <n v="0"/>
    <n v="0"/>
    <x v="0"/>
    <x v="2"/>
    <x v="2"/>
    <n v="0"/>
    <x v="0"/>
    <x v="1"/>
    <d v="1899-12-30T00:00:11"/>
    <d v="1899-12-30T00:00:11"/>
    <x v="0"/>
    <m/>
    <m/>
    <d v="1899-12-30T00:00:00"/>
    <d v="1899-12-30T00:34:08"/>
    <n v="2"/>
    <d v="1899-12-30T00:00:11"/>
    <n v="34.133333333328011"/>
    <x v="7"/>
    <x v="1"/>
  </r>
  <r>
    <x v="0"/>
    <s v="2025016635"/>
    <x v="0"/>
    <x v="155"/>
    <s v="E0438GVW"/>
    <d v="2025-03-03T00:00:00"/>
    <x v="2"/>
    <s v="3297"/>
    <x v="2"/>
    <s v="PA"/>
    <x v="1"/>
    <x v="0"/>
    <d v="2025-03-03T00:00:00"/>
    <d v="1899-12-30T14:58:56"/>
    <d v="2025-03-03T00:00:00"/>
    <d v="1899-12-30T14:59:05"/>
    <d v="2025-03-03T00:00:00"/>
    <d v="1899-12-30T15:25:05"/>
    <x v="0"/>
    <x v="0"/>
    <s v="8043258513"/>
    <s v="EXW"/>
    <d v="1899-12-30T00:26:09"/>
    <x v="1055"/>
    <d v="1899-12-30T00:00:09"/>
    <s v="Granel"/>
    <s v="E001"/>
    <x v="1"/>
    <d v="1899-12-30T00:26:09"/>
    <d v="1899-12-30T00:26:00"/>
    <x v="14"/>
    <x v="6"/>
    <x v="2"/>
    <x v="2"/>
    <n v="0"/>
    <n v="0"/>
    <x v="0"/>
    <x v="2"/>
    <x v="2"/>
    <n v="0"/>
    <x v="0"/>
    <x v="1"/>
    <d v="1899-12-30T00:00:09"/>
    <d v="1899-12-30T00:00:09"/>
    <x v="0"/>
    <m/>
    <m/>
    <d v="1899-12-30T00:00:00"/>
    <d v="1899-12-30T00:26:09"/>
    <n v="2"/>
    <d v="1899-12-30T00:00:09"/>
    <n v="26.149999999996894"/>
    <x v="14"/>
    <x v="1"/>
  </r>
  <r>
    <x v="0"/>
    <s v="2025016641"/>
    <x v="0"/>
    <x v="172"/>
    <s v="E5067LBR"/>
    <d v="2025-03-03T00:00:00"/>
    <x v="2"/>
    <s v="3228"/>
    <x v="3"/>
    <s v="PA"/>
    <x v="4"/>
    <x v="0"/>
    <d v="2025-03-03T00:00:00"/>
    <d v="1899-12-30T15:28:58"/>
    <d v="2025-03-03T00:00:00"/>
    <d v="1899-12-30T15:29:08"/>
    <d v="2025-03-03T00:00:00"/>
    <d v="1899-12-30T16:04:03"/>
    <x v="0"/>
    <x v="0"/>
    <s v="8043258515"/>
    <s v="FBO"/>
    <d v="1899-12-30T00:35:05"/>
    <x v="1056"/>
    <d v="1899-12-30T00:00:10"/>
    <s v="Granel"/>
    <s v="E001"/>
    <x v="2"/>
    <d v="1899-12-30T00:35:05"/>
    <d v="1899-12-30T00:34:55"/>
    <x v="10"/>
    <x v="6"/>
    <x v="2"/>
    <x v="2"/>
    <n v="0"/>
    <n v="0"/>
    <x v="0"/>
    <x v="2"/>
    <x v="2"/>
    <n v="0"/>
    <x v="0"/>
    <x v="1"/>
    <d v="1899-12-30T00:00:10"/>
    <d v="1899-12-30T00:00:10"/>
    <x v="0"/>
    <m/>
    <m/>
    <d v="1899-12-30T00:00:00"/>
    <d v="1899-12-30T00:35:05"/>
    <n v="2"/>
    <d v="1899-12-30T00:00:10"/>
    <n v="35.083333333339191"/>
    <x v="8"/>
    <x v="1"/>
  </r>
  <r>
    <x v="0"/>
    <s v="2025016643"/>
    <x v="0"/>
    <x v="341"/>
    <s v="E2933KHG"/>
    <d v="2025-03-03T00:00:00"/>
    <x v="2"/>
    <s v="3297"/>
    <x v="2"/>
    <s v="PA"/>
    <x v="1"/>
    <x v="0"/>
    <d v="2025-03-03T00:00:00"/>
    <d v="1899-12-30T15:39:08"/>
    <d v="2025-03-03T00:00:00"/>
    <d v="1899-12-30T15:39:15"/>
    <d v="2025-03-03T00:00:00"/>
    <d v="1899-12-30T16:10:03"/>
    <x v="0"/>
    <x v="0"/>
    <s v="8043258516"/>
    <s v="EXW"/>
    <d v="1899-12-30T00:30:55"/>
    <x v="1057"/>
    <d v="1899-12-30T00:00:07"/>
    <s v="Granel"/>
    <s v="E001"/>
    <x v="1"/>
    <d v="1899-12-30T00:30:55"/>
    <d v="1899-12-30T00:30:48"/>
    <x v="10"/>
    <x v="6"/>
    <x v="2"/>
    <x v="2"/>
    <n v="0"/>
    <n v="0"/>
    <x v="0"/>
    <x v="2"/>
    <x v="2"/>
    <n v="0"/>
    <x v="0"/>
    <x v="1"/>
    <d v="1899-12-30T00:00:07"/>
    <d v="1899-12-30T00:00:07"/>
    <x v="0"/>
    <m/>
    <m/>
    <d v="1899-12-30T00:00:00"/>
    <d v="1899-12-30T00:30:55"/>
    <n v="2"/>
    <d v="1899-12-30T00:00:07"/>
    <n v="30.916666666655939"/>
    <x v="8"/>
    <x v="1"/>
  </r>
  <r>
    <x v="0"/>
    <s v="2025016651"/>
    <x v="0"/>
    <x v="122"/>
    <s v="E3299HSH"/>
    <d v="2025-03-03T00:00:00"/>
    <x v="2"/>
    <s v="3229"/>
    <x v="6"/>
    <s v="PA"/>
    <x v="6"/>
    <x v="0"/>
    <d v="2025-03-03T00:00:00"/>
    <d v="1899-12-30T16:01:17"/>
    <d v="2025-03-03T00:00:00"/>
    <d v="1899-12-30T16:02:25"/>
    <d v="2025-03-03T00:00:00"/>
    <d v="1899-12-30T16:34:10"/>
    <x v="0"/>
    <x v="0"/>
    <s v="8043258519"/>
    <s v="EXW"/>
    <d v="1899-12-30T00:32:53"/>
    <x v="1058"/>
    <d v="1899-12-30T00:01:08"/>
    <s v="Granel"/>
    <s v="E001"/>
    <x v="1"/>
    <d v="1899-12-30T00:32:53"/>
    <d v="1899-12-30T00:31:45"/>
    <x v="7"/>
    <x v="6"/>
    <x v="2"/>
    <x v="2"/>
    <n v="0"/>
    <n v="0"/>
    <x v="0"/>
    <x v="2"/>
    <x v="2"/>
    <n v="0"/>
    <x v="0"/>
    <x v="1"/>
    <d v="1899-12-30T00:01:08"/>
    <d v="1899-12-30T00:01:08"/>
    <x v="0"/>
    <m/>
    <m/>
    <d v="1899-12-30T00:00:00"/>
    <d v="1899-12-30T00:32:53"/>
    <n v="2"/>
    <d v="1899-12-30T00:01:08"/>
    <n v="32.883333333336125"/>
    <x v="8"/>
    <x v="1"/>
  </r>
  <r>
    <x v="0"/>
    <s v="2025016650"/>
    <x v="0"/>
    <x v="177"/>
    <s v="E4929LNP"/>
    <d v="2025-03-03T00:00:00"/>
    <x v="2"/>
    <s v="3297"/>
    <x v="2"/>
    <s v="PA"/>
    <x v="1"/>
    <x v="0"/>
    <d v="2025-03-03T00:00:00"/>
    <d v="1899-12-30T15:59:41"/>
    <d v="2025-03-03T00:00:00"/>
    <d v="1899-12-30T15:59:51"/>
    <d v="2025-03-03T00:00:00"/>
    <d v="1899-12-30T16:37:11"/>
    <x v="0"/>
    <x v="0"/>
    <s v="8043258520"/>
    <s v="FBO"/>
    <d v="1899-12-30T00:37:30"/>
    <x v="1059"/>
    <d v="1899-12-30T00:00:10"/>
    <s v="Granel"/>
    <s v="E001"/>
    <x v="2"/>
    <d v="1899-12-30T00:37:30"/>
    <d v="1899-12-30T00:37:20"/>
    <x v="10"/>
    <x v="6"/>
    <x v="2"/>
    <x v="2"/>
    <n v="0"/>
    <n v="0"/>
    <x v="0"/>
    <x v="2"/>
    <x v="2"/>
    <n v="0"/>
    <x v="0"/>
    <x v="1"/>
    <d v="1899-12-30T00:00:10"/>
    <d v="1899-12-30T00:00:10"/>
    <x v="0"/>
    <m/>
    <m/>
    <d v="1899-12-30T00:00:00"/>
    <d v="1899-12-30T00:37:30"/>
    <n v="2"/>
    <d v="1899-12-30T00:00:10"/>
    <n v="37.500000000004739"/>
    <x v="8"/>
    <x v="1"/>
  </r>
  <r>
    <x v="0"/>
    <s v="2025016647"/>
    <x v="0"/>
    <x v="368"/>
    <s v="E6575MRY"/>
    <d v="2025-03-03T00:00:00"/>
    <x v="2"/>
    <s v="3230"/>
    <x v="1"/>
    <s v="PA"/>
    <x v="2"/>
    <x v="0"/>
    <d v="2025-03-03T00:00:00"/>
    <d v="1899-12-30T15:54:27"/>
    <d v="2025-03-03T00:00:00"/>
    <d v="1899-12-30T15:54:35"/>
    <d v="2025-03-03T00:00:00"/>
    <d v="1899-12-30T16:39:18"/>
    <x v="0"/>
    <x v="0"/>
    <s v="8043258521"/>
    <s v="EXW"/>
    <d v="1899-12-30T00:44:51"/>
    <x v="1060"/>
    <d v="1899-12-30T00:00:08"/>
    <s v="Ensacado"/>
    <s v="E002"/>
    <x v="1"/>
    <d v="1899-12-30T00:44:51"/>
    <d v="1899-12-30T00:44:43"/>
    <x v="10"/>
    <x v="6"/>
    <x v="2"/>
    <x v="1"/>
    <n v="0"/>
    <n v="0"/>
    <x v="0"/>
    <x v="1"/>
    <x v="2"/>
    <n v="0"/>
    <x v="0"/>
    <x v="1"/>
    <d v="1899-12-30T00:00:08"/>
    <d v="1899-12-30T00:00:08"/>
    <x v="0"/>
    <m/>
    <m/>
    <d v="1899-12-30T00:00:00"/>
    <d v="1899-12-30T00:44:51"/>
    <n v="2"/>
    <d v="1899-12-30T00:00:08"/>
    <n v="44.849999999995177"/>
    <x v="8"/>
    <x v="1"/>
  </r>
  <r>
    <x v="0"/>
    <s v="2025016657"/>
    <x v="0"/>
    <x v="369"/>
    <s v="E3840LWV"/>
    <d v="2025-03-03T00:00:00"/>
    <x v="2"/>
    <s v="3230"/>
    <x v="1"/>
    <s v="PA"/>
    <x v="2"/>
    <x v="0"/>
    <d v="2025-03-03T00:00:00"/>
    <d v="1899-12-30T16:08:57"/>
    <d v="2025-03-03T00:00:00"/>
    <d v="1899-12-30T16:09:06"/>
    <d v="2025-03-03T00:00:00"/>
    <d v="1899-12-30T16:55:49"/>
    <x v="0"/>
    <x v="0"/>
    <s v="8043258524"/>
    <s v="EXW"/>
    <d v="1899-12-30T00:46:52"/>
    <x v="1061"/>
    <d v="1899-12-30T00:00:09"/>
    <s v="Ensacado"/>
    <s v="E002"/>
    <x v="1"/>
    <d v="1899-12-30T00:46:52"/>
    <d v="1899-12-30T00:46:43"/>
    <x v="7"/>
    <x v="6"/>
    <x v="2"/>
    <x v="1"/>
    <n v="0"/>
    <n v="0"/>
    <x v="0"/>
    <x v="1"/>
    <x v="2"/>
    <n v="0"/>
    <x v="0"/>
    <x v="0"/>
    <d v="1899-12-30T00:00:09"/>
    <d v="1899-12-30T00:00:09"/>
    <x v="0"/>
    <m/>
    <m/>
    <d v="1899-12-30T00:00:00"/>
    <d v="1899-12-30T00:46:52"/>
    <n v="2"/>
    <d v="1899-12-30T00:00:09"/>
    <n v="46.866666666671861"/>
    <x v="8"/>
    <x v="0"/>
  </r>
  <r>
    <x v="0"/>
    <s v="2025016669"/>
    <x v="0"/>
    <x v="146"/>
    <s v="E3039DBP"/>
    <d v="2025-03-03T00:00:00"/>
    <x v="2"/>
    <s v="3297"/>
    <x v="2"/>
    <s v="PA"/>
    <x v="1"/>
    <x v="0"/>
    <d v="2025-03-03T00:00:00"/>
    <d v="1899-12-30T16:34:45"/>
    <d v="2025-03-03T00:00:00"/>
    <d v="1899-12-30T16:34:54"/>
    <d v="2025-03-03T00:00:00"/>
    <d v="1899-12-30T17:08:36"/>
    <x v="0"/>
    <x v="0"/>
    <s v="8043258525"/>
    <s v="EXW"/>
    <d v="1899-12-30T00:33:51"/>
    <x v="1062"/>
    <d v="1899-12-30T00:00:09"/>
    <s v="Granel"/>
    <s v="E001"/>
    <x v="1"/>
    <d v="1899-12-30T00:33:51"/>
    <d v="1899-12-30T00:33:42"/>
    <x v="7"/>
    <x v="6"/>
    <x v="2"/>
    <x v="2"/>
    <n v="0"/>
    <n v="0"/>
    <x v="0"/>
    <x v="2"/>
    <x v="2"/>
    <n v="0"/>
    <x v="0"/>
    <x v="1"/>
    <d v="1899-12-30T00:00:09"/>
    <d v="1899-12-30T00:00:09"/>
    <x v="0"/>
    <m/>
    <m/>
    <d v="1899-12-30T00:00:00"/>
    <d v="1899-12-30T00:33:51"/>
    <n v="2"/>
    <d v="1899-12-30T00:00:09"/>
    <n v="33.850000000008009"/>
    <x v="12"/>
    <x v="1"/>
  </r>
  <r>
    <x v="0"/>
    <s v="2025016682"/>
    <x v="0"/>
    <x v="323"/>
    <s v="E9945KBD"/>
    <d v="2025-03-03T00:00:00"/>
    <x v="2"/>
    <s v="3297"/>
    <x v="2"/>
    <s v="PA"/>
    <x v="1"/>
    <x v="0"/>
    <d v="2025-03-03T00:00:00"/>
    <d v="1899-12-30T16:59:33"/>
    <d v="2025-03-03T00:00:00"/>
    <d v="1899-12-30T16:59:41"/>
    <d v="2025-03-03T00:00:00"/>
    <d v="1899-12-30T17:24:58"/>
    <x v="0"/>
    <x v="0"/>
    <s v="8043258527"/>
    <s v="EXW"/>
    <d v="1899-12-30T00:25:25"/>
    <x v="106"/>
    <d v="1899-12-30T00:00:08"/>
    <s v="Granel"/>
    <s v="E001"/>
    <x v="1"/>
    <d v="1899-12-30T00:25:25"/>
    <d v="1899-12-30T00:25:17"/>
    <x v="7"/>
    <x v="6"/>
    <x v="2"/>
    <x v="2"/>
    <n v="0"/>
    <n v="0"/>
    <x v="0"/>
    <x v="2"/>
    <x v="2"/>
    <n v="0"/>
    <x v="0"/>
    <x v="1"/>
    <d v="1899-12-30T00:00:08"/>
    <d v="1899-12-30T00:00:08"/>
    <x v="0"/>
    <m/>
    <m/>
    <d v="1899-12-30T00:00:00"/>
    <d v="1899-12-30T00:25:25"/>
    <n v="2"/>
    <d v="1899-12-30T00:00:08"/>
    <n v="25.416666666676822"/>
    <x v="12"/>
    <x v="1"/>
  </r>
  <r>
    <x v="0"/>
    <s v="2025016701"/>
    <x v="0"/>
    <x v="322"/>
    <s v="E6245LDT"/>
    <d v="2025-03-03T00:00:00"/>
    <x v="2"/>
    <s v="3297"/>
    <x v="2"/>
    <s v="PA"/>
    <x v="1"/>
    <x v="0"/>
    <d v="2025-03-03T00:00:00"/>
    <d v="1899-12-30T17:25:07"/>
    <d v="2025-03-03T00:00:00"/>
    <d v="1899-12-30T17:25:15"/>
    <d v="2025-03-03T00:00:00"/>
    <d v="1899-12-30T17:48:52"/>
    <x v="0"/>
    <x v="0"/>
    <s v="8043258529"/>
    <s v="EXW"/>
    <d v="1899-12-30T00:23:45"/>
    <x v="186"/>
    <d v="1899-12-30T00:00:08"/>
    <s v="Granel"/>
    <s v="E001"/>
    <x v="1"/>
    <d v="1899-12-30T00:23:45"/>
    <d v="1899-12-30T00:23:37"/>
    <x v="11"/>
    <x v="6"/>
    <x v="2"/>
    <x v="2"/>
    <n v="0"/>
    <n v="0"/>
    <x v="0"/>
    <x v="2"/>
    <x v="2"/>
    <n v="0"/>
    <x v="0"/>
    <x v="1"/>
    <d v="1899-12-30T00:00:08"/>
    <d v="1899-12-30T00:00:08"/>
    <x v="0"/>
    <m/>
    <m/>
    <d v="1899-12-30T00:00:00"/>
    <d v="1899-12-30T00:23:45"/>
    <n v="2"/>
    <d v="1899-12-30T00:00:08"/>
    <n v="23.75000000000643"/>
    <x v="12"/>
    <x v="1"/>
  </r>
  <r>
    <x v="0"/>
    <s v="2025016689"/>
    <x v="0"/>
    <x v="191"/>
    <s v="E8837LZK"/>
    <d v="2025-03-03T00:00:00"/>
    <x v="2"/>
    <s v="3228"/>
    <x v="3"/>
    <s v="PA"/>
    <x v="4"/>
    <x v="0"/>
    <d v="2025-03-03T00:00:00"/>
    <d v="1899-12-30T17:12:39"/>
    <d v="2025-03-03T00:00:00"/>
    <d v="1899-12-30T17:12:48"/>
    <d v="2025-03-03T00:00:00"/>
    <d v="1899-12-30T17:51:12"/>
    <x v="0"/>
    <x v="0"/>
    <s v="8043258530"/>
    <s v="FBO"/>
    <d v="1899-12-30T00:38:33"/>
    <x v="206"/>
    <d v="1899-12-30T00:00:09"/>
    <s v="Granel"/>
    <s v="E001"/>
    <x v="2"/>
    <d v="1899-12-30T00:38:33"/>
    <d v="1899-12-30T00:38:24"/>
    <x v="11"/>
    <x v="6"/>
    <x v="2"/>
    <x v="2"/>
    <n v="0"/>
    <n v="0"/>
    <x v="0"/>
    <x v="2"/>
    <x v="2"/>
    <n v="0"/>
    <x v="0"/>
    <x v="1"/>
    <d v="1899-12-30T00:00:09"/>
    <d v="1899-12-30T00:00:09"/>
    <x v="0"/>
    <m/>
    <m/>
    <d v="1899-12-30T00:00:00"/>
    <d v="1899-12-30T00:38:33"/>
    <n v="2"/>
    <d v="1899-12-30T00:00:09"/>
    <n v="38.549999999995315"/>
    <x v="12"/>
    <x v="1"/>
  </r>
  <r>
    <x v="0"/>
    <s v="2025016713"/>
    <x v="0"/>
    <x v="157"/>
    <s v="E1007JYX"/>
    <d v="2025-03-03T00:00:00"/>
    <x v="2"/>
    <s v="3228"/>
    <x v="3"/>
    <s v="PA"/>
    <x v="5"/>
    <x v="0"/>
    <d v="2025-03-03T00:00:00"/>
    <d v="1899-12-30T17:40:11"/>
    <d v="2025-03-03T00:00:00"/>
    <d v="1899-12-30T17:40:19"/>
    <d v="2025-03-03T00:00:00"/>
    <d v="1899-12-30T18:06:16"/>
    <x v="0"/>
    <x v="0"/>
    <s v="8043258533"/>
    <s v="FBO"/>
    <d v="1899-12-30T00:26:05"/>
    <x v="1063"/>
    <d v="1899-12-30T00:00:08"/>
    <s v="Granel"/>
    <s v="E001"/>
    <x v="2"/>
    <d v="1899-12-30T00:26:05"/>
    <d v="1899-12-30T00:25:57"/>
    <x v="11"/>
    <x v="6"/>
    <x v="2"/>
    <x v="2"/>
    <n v="0"/>
    <n v="0"/>
    <x v="0"/>
    <x v="2"/>
    <x v="2"/>
    <n v="0"/>
    <x v="0"/>
    <x v="1"/>
    <d v="1899-12-30T00:00:08"/>
    <d v="1899-12-30T00:00:08"/>
    <x v="0"/>
    <m/>
    <m/>
    <d v="1899-12-30T00:00:00"/>
    <d v="1899-12-30T00:26:05"/>
    <n v="2"/>
    <d v="1899-12-30T00:00:08"/>
    <n v="26.083333333324834"/>
    <x v="9"/>
    <x v="1"/>
  </r>
  <r>
    <x v="0"/>
    <s v="2025016711"/>
    <x v="0"/>
    <x v="370"/>
    <s v="E8246FCL"/>
    <d v="2025-03-03T00:00:00"/>
    <x v="2"/>
    <s v="3232"/>
    <x v="4"/>
    <s v="PA"/>
    <x v="2"/>
    <x v="0"/>
    <d v="2025-03-03T00:00:00"/>
    <d v="1899-12-30T17:38:22"/>
    <d v="2025-03-03T00:00:00"/>
    <d v="1899-12-30T17:38:34"/>
    <d v="2025-03-03T00:00:00"/>
    <d v="1899-12-30T18:20:59"/>
    <x v="0"/>
    <x v="0"/>
    <s v="8043258535"/>
    <s v="EXW"/>
    <d v="1899-12-30T00:42:37"/>
    <x v="1064"/>
    <d v="1899-12-30T00:00:12"/>
    <s v="Ensacado"/>
    <s v="E002"/>
    <x v="1"/>
    <d v="1899-12-30T00:42:37"/>
    <d v="1899-12-30T00:42:25"/>
    <x v="11"/>
    <x v="6"/>
    <x v="2"/>
    <x v="1"/>
    <n v="0"/>
    <n v="0"/>
    <x v="0"/>
    <x v="1"/>
    <x v="2"/>
    <n v="0"/>
    <x v="0"/>
    <x v="1"/>
    <d v="1899-12-30T00:00:12"/>
    <d v="1899-12-30T00:00:12"/>
    <x v="0"/>
    <m/>
    <m/>
    <d v="1899-12-30T00:00:00"/>
    <d v="1899-12-30T00:42:37"/>
    <n v="2"/>
    <d v="1899-12-30T00:00:12"/>
    <n v="42.616666666670397"/>
    <x v="9"/>
    <x v="1"/>
  </r>
  <r>
    <x v="0"/>
    <s v="2025016716"/>
    <x v="0"/>
    <x v="187"/>
    <s v="E7555LTD"/>
    <d v="2025-03-03T00:00:00"/>
    <x v="2"/>
    <s v="3228"/>
    <x v="3"/>
    <s v="PA"/>
    <x v="4"/>
    <x v="0"/>
    <d v="2025-03-03T00:00:00"/>
    <d v="1899-12-30T17:57:51"/>
    <d v="2025-03-03T00:00:00"/>
    <d v="1899-12-30T17:57:58"/>
    <d v="2025-03-03T00:00:00"/>
    <d v="1899-12-30T18:34:28"/>
    <x v="0"/>
    <x v="0"/>
    <s v="8043258536"/>
    <s v="FBO"/>
    <d v="1899-12-30T00:36:37"/>
    <x v="1065"/>
    <d v="1899-12-30T00:00:07"/>
    <s v="Granel"/>
    <s v="E001"/>
    <x v="2"/>
    <d v="1899-12-30T00:36:37"/>
    <d v="1899-12-30T00:36:30"/>
    <x v="11"/>
    <x v="6"/>
    <x v="2"/>
    <x v="2"/>
    <n v="0"/>
    <n v="0"/>
    <x v="0"/>
    <x v="2"/>
    <x v="2"/>
    <n v="0"/>
    <x v="0"/>
    <x v="1"/>
    <d v="1899-12-30T00:00:07"/>
    <d v="1899-12-30T00:00:07"/>
    <x v="0"/>
    <m/>
    <m/>
    <d v="1899-12-30T00:00:00"/>
    <d v="1899-12-30T00:36:37"/>
    <n v="2"/>
    <d v="1899-12-30T00:00:07"/>
    <n v="36.616666666680011"/>
    <x v="9"/>
    <x v="1"/>
  </r>
  <r>
    <x v="0"/>
    <s v="2025016722"/>
    <x v="0"/>
    <x v="140"/>
    <s v="E9865JVX"/>
    <d v="2025-03-03T00:00:00"/>
    <x v="2"/>
    <s v="3297"/>
    <x v="2"/>
    <s v="PA"/>
    <x v="1"/>
    <x v="0"/>
    <d v="2025-03-03T00:00:00"/>
    <d v="1899-12-30T19:19:24"/>
    <d v="2025-03-03T00:00:00"/>
    <d v="1899-12-30T19:19:34"/>
    <d v="2025-03-03T00:00:00"/>
    <d v="1899-12-30T19:49:51"/>
    <x v="0"/>
    <x v="0"/>
    <s v="8043258540"/>
    <s v="FBO"/>
    <d v="1899-12-30T00:30:27"/>
    <x v="14"/>
    <d v="1899-12-30T00:00:10"/>
    <s v="Granel"/>
    <s v="E001"/>
    <x v="2"/>
    <d v="1899-12-30T00:30:27"/>
    <d v="1899-12-30T00:30:17"/>
    <x v="12"/>
    <x v="6"/>
    <x v="2"/>
    <x v="2"/>
    <n v="0"/>
    <n v="0"/>
    <x v="0"/>
    <x v="2"/>
    <x v="2"/>
    <n v="0"/>
    <x v="0"/>
    <x v="1"/>
    <d v="1899-12-30T00:00:10"/>
    <d v="1899-12-30T00:00:10"/>
    <x v="0"/>
    <m/>
    <m/>
    <d v="1899-12-30T00:00:00"/>
    <d v="1899-12-30T00:30:27"/>
    <n v="2"/>
    <d v="1899-12-30T00:00:10"/>
    <n v="30.449999999995327"/>
    <x v="10"/>
    <x v="1"/>
  </r>
  <r>
    <x v="0"/>
    <s v="2025016723"/>
    <x v="0"/>
    <x v="371"/>
    <s v="E2553JZB"/>
    <d v="2025-03-03T00:00:00"/>
    <x v="2"/>
    <s v="3230"/>
    <x v="1"/>
    <s v="PA"/>
    <x v="2"/>
    <x v="0"/>
    <d v="2025-03-03T00:00:00"/>
    <d v="1899-12-30T19:28:22"/>
    <d v="2025-03-03T00:00:00"/>
    <d v="1899-12-30T19:28:30"/>
    <d v="2025-03-03T00:00:00"/>
    <d v="1899-12-30T19:57:26"/>
    <x v="0"/>
    <x v="0"/>
    <s v="8043258541"/>
    <s v="EXW"/>
    <d v="1899-12-30T00:29:04"/>
    <x v="1066"/>
    <d v="1899-12-30T00:00:08"/>
    <s v="Ensacado"/>
    <s v="E002"/>
    <x v="1"/>
    <d v="1899-12-30T00:29:04"/>
    <d v="1899-12-30T00:28:56"/>
    <x v="12"/>
    <x v="6"/>
    <x v="2"/>
    <x v="1"/>
    <n v="0"/>
    <n v="0"/>
    <x v="0"/>
    <x v="1"/>
    <x v="2"/>
    <n v="0"/>
    <x v="0"/>
    <x v="1"/>
    <d v="1899-12-30T00:00:08"/>
    <d v="1899-12-30T00:00:08"/>
    <x v="0"/>
    <m/>
    <m/>
    <d v="1899-12-30T00:00:00"/>
    <d v="1899-12-30T00:29:04"/>
    <n v="2"/>
    <d v="1899-12-30T00:00:08"/>
    <n v="29.066666666673715"/>
    <x v="10"/>
    <x v="1"/>
  </r>
  <r>
    <x v="0"/>
    <s v="2025016724"/>
    <x v="0"/>
    <x v="372"/>
    <s v="E3093KGW"/>
    <d v="2025-03-03T00:00:00"/>
    <x v="2"/>
    <s v="3228"/>
    <x v="3"/>
    <s v="PA"/>
    <x v="4"/>
    <x v="0"/>
    <d v="2025-03-03T00:00:00"/>
    <d v="1899-12-30T19:57:20"/>
    <d v="2025-03-03T00:00:00"/>
    <d v="1899-12-30T19:57:30"/>
    <d v="2025-03-03T00:00:00"/>
    <d v="1899-12-30T20:29:27"/>
    <x v="0"/>
    <x v="0"/>
    <s v="8043258542"/>
    <s v="EXW"/>
    <d v="1899-12-30T00:32:07"/>
    <x v="34"/>
    <d v="1899-12-30T00:00:10"/>
    <s v="Granel"/>
    <s v="E001"/>
    <x v="1"/>
    <d v="1899-12-30T00:32:07"/>
    <d v="1899-12-30T00:31:57"/>
    <x v="12"/>
    <x v="6"/>
    <x v="2"/>
    <x v="2"/>
    <n v="0"/>
    <n v="0"/>
    <x v="0"/>
    <x v="2"/>
    <x v="2"/>
    <n v="0"/>
    <x v="0"/>
    <x v="1"/>
    <d v="1899-12-30T00:00:10"/>
    <d v="1899-12-30T00:00:10"/>
    <x v="0"/>
    <m/>
    <m/>
    <d v="1899-12-30T00:00:00"/>
    <d v="1899-12-30T00:32:07"/>
    <n v="2"/>
    <d v="1899-12-30T00:00:10"/>
    <n v="32.116666666665559"/>
    <x v="13"/>
    <x v="1"/>
  </r>
  <r>
    <x v="0"/>
    <s v="2025016742"/>
    <x v="0"/>
    <x v="116"/>
    <s v="E1651JFK"/>
    <d v="2025-03-04T00:00:00"/>
    <x v="2"/>
    <s v="3297"/>
    <x v="2"/>
    <s v="PA"/>
    <x v="1"/>
    <x v="0"/>
    <d v="2025-03-04T00:00:00"/>
    <d v="1899-12-30T06:18:13"/>
    <d v="2025-03-04T00:00:00"/>
    <d v="1899-12-30T06:18:25"/>
    <d v="2025-03-04T00:00:00"/>
    <d v="1899-12-30T06:47:36"/>
    <x v="0"/>
    <x v="0"/>
    <s v="8043258548"/>
    <s v="EXW"/>
    <d v="1899-12-30T00:29:23"/>
    <x v="1067"/>
    <d v="1899-12-30T00:00:12"/>
    <s v="Granel"/>
    <s v="E001"/>
    <x v="1"/>
    <d v="1899-12-30T00:29:23"/>
    <d v="1899-12-30T00:29:11"/>
    <x v="1"/>
    <x v="7"/>
    <x v="2"/>
    <x v="2"/>
    <n v="0"/>
    <n v="0"/>
    <x v="0"/>
    <x v="2"/>
    <x v="2"/>
    <n v="0"/>
    <x v="0"/>
    <x v="1"/>
    <d v="1899-12-30T00:00:12"/>
    <d v="1899-12-30T00:00:12"/>
    <x v="0"/>
    <m/>
    <m/>
    <d v="1899-12-30T00:00:00"/>
    <d v="1899-12-30T00:29:23"/>
    <n v="3"/>
    <d v="1899-12-30T00:00:12"/>
    <n v="29.383333333343973"/>
    <x v="0"/>
    <x v="1"/>
  </r>
  <r>
    <x v="0"/>
    <s v="2025016744"/>
    <x v="0"/>
    <x v="329"/>
    <s v="E9189JXJ"/>
    <d v="2025-03-04T00:00:00"/>
    <x v="2"/>
    <s v="3232"/>
    <x v="4"/>
    <s v="PA"/>
    <x v="2"/>
    <x v="0"/>
    <d v="2025-03-04T00:00:00"/>
    <d v="1899-12-30T06:37:21"/>
    <d v="2025-03-04T00:00:00"/>
    <d v="1899-12-30T06:37:31"/>
    <d v="2025-03-04T00:00:00"/>
    <d v="1899-12-30T07:12:58"/>
    <x v="0"/>
    <x v="0"/>
    <s v="8043258553"/>
    <s v="FBO"/>
    <d v="1899-12-30T00:35:37"/>
    <x v="3"/>
    <d v="1899-12-30T00:00:10"/>
    <s v="Ensacado"/>
    <s v="E002"/>
    <x v="2"/>
    <d v="1899-12-30T00:35:37"/>
    <d v="1899-12-30T00:35:27"/>
    <x v="1"/>
    <x v="7"/>
    <x v="2"/>
    <x v="1"/>
    <n v="0"/>
    <n v="0"/>
    <x v="0"/>
    <x v="1"/>
    <x v="2"/>
    <n v="0"/>
    <x v="0"/>
    <x v="1"/>
    <d v="1899-12-30T00:00:10"/>
    <d v="1899-12-30T00:00:10"/>
    <x v="0"/>
    <m/>
    <m/>
    <d v="1899-12-30T00:00:00"/>
    <d v="1899-12-30T00:35:37"/>
    <n v="3"/>
    <d v="1899-12-30T00:00:10"/>
    <n v="35.616666666672018"/>
    <x v="1"/>
    <x v="1"/>
  </r>
  <r>
    <x v="0"/>
    <s v="2025016746"/>
    <x v="0"/>
    <x v="361"/>
    <s v="E3192JFJ"/>
    <d v="2025-03-04T00:00:00"/>
    <x v="2"/>
    <s v="3230"/>
    <x v="1"/>
    <s v="PA"/>
    <x v="2"/>
    <x v="0"/>
    <d v="2025-03-04T00:00:00"/>
    <d v="1899-12-30T06:47:16"/>
    <d v="2025-03-04T00:00:00"/>
    <d v="1899-12-30T06:47:26"/>
    <d v="2025-03-04T00:00:00"/>
    <d v="1899-12-30T07:32:38"/>
    <x v="0"/>
    <x v="0"/>
    <s v="8043258555"/>
    <s v="FBO"/>
    <d v="1899-12-30T00:45:22"/>
    <x v="1068"/>
    <d v="1899-12-30T00:00:10"/>
    <s v="Ensacado"/>
    <s v="E002"/>
    <x v="2"/>
    <d v="1899-12-30T00:45:22"/>
    <d v="1899-12-30T00:45:12"/>
    <x v="1"/>
    <x v="7"/>
    <x v="2"/>
    <x v="1"/>
    <n v="0"/>
    <n v="0"/>
    <x v="0"/>
    <x v="1"/>
    <x v="2"/>
    <n v="0"/>
    <x v="0"/>
    <x v="0"/>
    <d v="1899-12-30T00:00:10"/>
    <d v="1899-12-30T00:00:10"/>
    <x v="0"/>
    <m/>
    <m/>
    <d v="1899-12-30T00:00:00"/>
    <d v="1899-12-30T00:45:22"/>
    <n v="3"/>
    <d v="1899-12-30T00:00:10"/>
    <n v="45.36666666666715"/>
    <x v="1"/>
    <x v="0"/>
  </r>
  <r>
    <x v="0"/>
    <s v="2025016752"/>
    <x v="0"/>
    <x v="158"/>
    <s v="E8421HJR"/>
    <d v="2025-03-04T00:00:00"/>
    <x v="2"/>
    <s v="3228"/>
    <x v="3"/>
    <s v="PA"/>
    <x v="4"/>
    <x v="0"/>
    <d v="2025-03-04T00:00:00"/>
    <d v="1899-12-30T07:06:12"/>
    <d v="2025-03-04T00:00:00"/>
    <d v="1899-12-30T07:06:23"/>
    <d v="2025-03-04T00:00:00"/>
    <d v="1899-12-30T07:39:42"/>
    <x v="0"/>
    <x v="0"/>
    <s v="8043258557"/>
    <s v="FBO"/>
    <d v="1899-12-30T00:33:30"/>
    <x v="856"/>
    <d v="1899-12-30T00:00:11"/>
    <s v="Granel"/>
    <s v="E001"/>
    <x v="2"/>
    <d v="1899-12-30T00:33:30"/>
    <d v="1899-12-30T00:33:19"/>
    <x v="2"/>
    <x v="7"/>
    <x v="2"/>
    <x v="2"/>
    <n v="0"/>
    <n v="0"/>
    <x v="0"/>
    <x v="2"/>
    <x v="2"/>
    <n v="0"/>
    <x v="0"/>
    <x v="1"/>
    <d v="1899-12-30T00:00:11"/>
    <d v="1899-12-30T00:00:11"/>
    <x v="0"/>
    <m/>
    <m/>
    <d v="1899-12-30T00:00:00"/>
    <d v="1899-12-30T00:33:30"/>
    <n v="3"/>
    <d v="1899-12-30T00:00:11"/>
    <n v="33.500000000001556"/>
    <x v="1"/>
    <x v="1"/>
  </r>
  <r>
    <x v="0"/>
    <s v="2025016755"/>
    <x v="0"/>
    <x v="188"/>
    <s v="E7817JTR"/>
    <d v="2025-03-04T00:00:00"/>
    <x v="2"/>
    <s v="3297"/>
    <x v="2"/>
    <s v="PA"/>
    <x v="1"/>
    <x v="0"/>
    <d v="2025-03-04T00:00:00"/>
    <d v="1899-12-30T07:11:55"/>
    <d v="2025-03-04T00:00:00"/>
    <d v="1899-12-30T07:12:05"/>
    <d v="2025-03-04T00:00:00"/>
    <d v="1899-12-30T07:39:47"/>
    <x v="0"/>
    <x v="0"/>
    <s v="8043258558"/>
    <s v="EXW"/>
    <d v="1899-12-30T00:27:52"/>
    <x v="559"/>
    <d v="1899-12-30T00:00:10"/>
    <s v="Granel"/>
    <s v="E001"/>
    <x v="1"/>
    <d v="1899-12-30T00:27:52"/>
    <d v="1899-12-30T00:27:42"/>
    <x v="2"/>
    <x v="7"/>
    <x v="2"/>
    <x v="2"/>
    <n v="0"/>
    <n v="0"/>
    <x v="0"/>
    <x v="2"/>
    <x v="2"/>
    <n v="0"/>
    <x v="0"/>
    <x v="1"/>
    <d v="1899-12-30T00:00:10"/>
    <d v="1899-12-30T00:00:10"/>
    <x v="0"/>
    <m/>
    <m/>
    <d v="1899-12-30T00:00:00"/>
    <d v="1899-12-30T00:27:52"/>
    <n v="3"/>
    <d v="1899-12-30T00:00:10"/>
    <n v="27.866666666664013"/>
    <x v="1"/>
    <x v="1"/>
  </r>
  <r>
    <x v="0"/>
    <s v="2025016756"/>
    <x v="0"/>
    <x v="317"/>
    <s v="E5855JGX"/>
    <d v="2025-03-04T00:00:00"/>
    <x v="2"/>
    <s v="3297"/>
    <x v="2"/>
    <s v="PA"/>
    <x v="1"/>
    <x v="0"/>
    <d v="2025-03-04T00:00:00"/>
    <d v="1899-12-30T07:13:14"/>
    <d v="2025-03-04T00:00:00"/>
    <d v="1899-12-30T07:13:24"/>
    <d v="2025-03-04T00:00:00"/>
    <d v="1899-12-30T07:44:55"/>
    <x v="0"/>
    <x v="0"/>
    <s v="8043258559"/>
    <s v="FBO"/>
    <d v="1899-12-30T00:31:41"/>
    <x v="1069"/>
    <d v="1899-12-30T00:00:10"/>
    <s v="Granel"/>
    <s v="E001"/>
    <x v="2"/>
    <d v="1899-12-30T00:31:41"/>
    <d v="1899-12-30T00:31:31"/>
    <x v="2"/>
    <x v="7"/>
    <x v="2"/>
    <x v="2"/>
    <n v="0"/>
    <n v="0"/>
    <x v="0"/>
    <x v="2"/>
    <x v="2"/>
    <n v="0"/>
    <x v="0"/>
    <x v="1"/>
    <d v="1899-12-30T00:00:10"/>
    <d v="1899-12-30T00:00:10"/>
    <x v="0"/>
    <m/>
    <m/>
    <d v="1899-12-30T00:00:00"/>
    <d v="1899-12-30T00:31:41"/>
    <n v="3"/>
    <d v="1899-12-30T00:00:10"/>
    <n v="31.683333333340816"/>
    <x v="1"/>
    <x v="1"/>
  </r>
  <r>
    <x v="0"/>
    <s v="2025016762"/>
    <x v="0"/>
    <x v="118"/>
    <s v="E7813KDM"/>
    <d v="2025-03-04T00:00:00"/>
    <x v="2"/>
    <s v="3297"/>
    <x v="2"/>
    <s v="PA"/>
    <x v="1"/>
    <x v="0"/>
    <d v="2025-03-04T00:00:00"/>
    <d v="1899-12-30T07:22:53"/>
    <d v="2025-03-04T00:00:00"/>
    <d v="1899-12-30T07:23:04"/>
    <d v="2025-03-04T00:00:00"/>
    <d v="1899-12-30T07:58:11"/>
    <x v="0"/>
    <x v="0"/>
    <s v="8043258561"/>
    <s v="FBO"/>
    <d v="1899-12-30T00:35:18"/>
    <x v="1070"/>
    <d v="1899-12-30T00:00:11"/>
    <s v="Granel"/>
    <s v="E001"/>
    <x v="2"/>
    <d v="1899-12-30T00:35:18"/>
    <d v="1899-12-30T00:35:07"/>
    <x v="2"/>
    <x v="7"/>
    <x v="2"/>
    <x v="2"/>
    <n v="0"/>
    <n v="0"/>
    <x v="0"/>
    <x v="2"/>
    <x v="2"/>
    <n v="0"/>
    <x v="0"/>
    <x v="1"/>
    <d v="1899-12-30T00:00:11"/>
    <d v="1899-12-30T00:00:11"/>
    <x v="0"/>
    <m/>
    <m/>
    <d v="1899-12-30T00:00:00"/>
    <d v="1899-12-30T00:35:18"/>
    <n v="3"/>
    <d v="1899-12-30T00:00:11"/>
    <n v="35.300000000001603"/>
    <x v="1"/>
    <x v="1"/>
  </r>
  <r>
    <x v="0"/>
    <s v="2025016796"/>
    <x v="0"/>
    <x v="354"/>
    <s v="E7365JGF"/>
    <d v="2025-03-04T00:00:00"/>
    <x v="2"/>
    <s v="3297"/>
    <x v="2"/>
    <s v="PA"/>
    <x v="1"/>
    <x v="0"/>
    <d v="2025-03-04T00:00:00"/>
    <d v="1899-12-30T08:30:00"/>
    <d v="2025-03-04T00:00:00"/>
    <d v="1899-12-30T08:30:13"/>
    <d v="2025-03-04T00:00:00"/>
    <d v="1899-12-30T09:03:32"/>
    <x v="0"/>
    <x v="0"/>
    <s v="8043258565"/>
    <s v="EXW"/>
    <d v="1899-12-30T00:33:32"/>
    <x v="856"/>
    <d v="1899-12-30T00:00:13"/>
    <s v="Granel"/>
    <s v="E001"/>
    <x v="1"/>
    <d v="1899-12-30T00:33:32"/>
    <d v="1899-12-30T00:33:19"/>
    <x v="3"/>
    <x v="7"/>
    <x v="2"/>
    <x v="2"/>
    <n v="0"/>
    <n v="0"/>
    <x v="0"/>
    <x v="2"/>
    <x v="2"/>
    <n v="0"/>
    <x v="0"/>
    <x v="1"/>
    <d v="1899-12-30T00:00:13"/>
    <d v="1899-12-30T00:00:13"/>
    <x v="0"/>
    <m/>
    <m/>
    <d v="1899-12-30T00:00:00"/>
    <d v="1899-12-30T00:33:32"/>
    <n v="3"/>
    <d v="1899-12-30T00:00:13"/>
    <n v="33.533333333323199"/>
    <x v="3"/>
    <x v="1"/>
  </r>
  <r>
    <x v="0"/>
    <s v="2025016799"/>
    <x v="0"/>
    <x v="136"/>
    <s v="E5792MTF"/>
    <d v="2025-03-04T00:00:00"/>
    <x v="2"/>
    <s v="3297"/>
    <x v="2"/>
    <s v="PA"/>
    <x v="1"/>
    <x v="0"/>
    <d v="2025-03-04T00:00:00"/>
    <d v="1899-12-30T08:36:30"/>
    <d v="2025-03-04T00:00:00"/>
    <d v="1899-12-30T08:36:41"/>
    <d v="2025-03-04T00:00:00"/>
    <d v="1899-12-30T09:09:31"/>
    <x v="0"/>
    <x v="0"/>
    <s v="8043258566"/>
    <s v="EXW"/>
    <d v="1899-12-30T00:33:01"/>
    <x v="1071"/>
    <d v="1899-12-30T00:00:11"/>
    <s v="Granel"/>
    <s v="E001"/>
    <x v="1"/>
    <d v="1899-12-30T00:33:01"/>
    <d v="1899-12-30T00:32:50"/>
    <x v="3"/>
    <x v="7"/>
    <x v="2"/>
    <x v="2"/>
    <n v="0"/>
    <n v="0"/>
    <x v="0"/>
    <x v="2"/>
    <x v="2"/>
    <n v="0"/>
    <x v="0"/>
    <x v="1"/>
    <d v="1899-12-30T00:00:11"/>
    <d v="1899-12-30T00:00:11"/>
    <x v="0"/>
    <m/>
    <m/>
    <d v="1899-12-30T00:00:00"/>
    <d v="1899-12-30T00:33:01"/>
    <n v="3"/>
    <d v="1899-12-30T00:00:11"/>
    <n v="33.016666666665621"/>
    <x v="3"/>
    <x v="1"/>
  </r>
  <r>
    <x v="0"/>
    <s v="2025016807"/>
    <x v="0"/>
    <x v="373"/>
    <s v="E4450MTX"/>
    <d v="2025-03-04T00:00:00"/>
    <x v="2"/>
    <s v="3228"/>
    <x v="3"/>
    <s v="PA"/>
    <x v="4"/>
    <x v="0"/>
    <d v="2025-03-04T00:00:00"/>
    <d v="1899-12-30T08:48:13"/>
    <d v="2025-03-04T00:00:00"/>
    <d v="1899-12-30T08:48:23"/>
    <d v="2025-03-04T00:00:00"/>
    <d v="1899-12-30T09:21:41"/>
    <x v="0"/>
    <x v="0"/>
    <s v="8043258568"/>
    <s v="EXW"/>
    <d v="1899-12-30T00:33:28"/>
    <x v="1072"/>
    <d v="1899-12-30T00:00:10"/>
    <s v="Granel"/>
    <s v="E001"/>
    <x v="1"/>
    <d v="1899-12-30T00:33:28"/>
    <d v="1899-12-30T00:33:18"/>
    <x v="3"/>
    <x v="7"/>
    <x v="2"/>
    <x v="2"/>
    <n v="0"/>
    <n v="0"/>
    <x v="0"/>
    <x v="2"/>
    <x v="2"/>
    <n v="0"/>
    <x v="0"/>
    <x v="1"/>
    <d v="1899-12-30T00:00:10"/>
    <d v="1899-12-30T00:00:10"/>
    <x v="0"/>
    <m/>
    <m/>
    <d v="1899-12-30T00:00:00"/>
    <d v="1899-12-30T00:33:28"/>
    <n v="3"/>
    <d v="1899-12-30T00:00:10"/>
    <n v="33.46666666666561"/>
    <x v="3"/>
    <x v="1"/>
  </r>
  <r>
    <x v="0"/>
    <s v="2025016822"/>
    <x v="0"/>
    <x v="359"/>
    <s v="E5987MWT"/>
    <d v="2025-03-04T00:00:00"/>
    <x v="2"/>
    <s v="3230"/>
    <x v="1"/>
    <s v="PA"/>
    <x v="2"/>
    <x v="0"/>
    <d v="2025-03-04T00:00:00"/>
    <d v="1899-12-30T09:09:01"/>
    <d v="2025-03-04T00:00:00"/>
    <d v="1899-12-30T09:09:11"/>
    <d v="2025-03-04T00:00:00"/>
    <d v="1899-12-30T09:41:22"/>
    <x v="0"/>
    <x v="0"/>
    <s v="8043258572"/>
    <s v="FBO"/>
    <d v="1899-12-30T00:32:21"/>
    <x v="1023"/>
    <d v="1899-12-30T00:00:10"/>
    <s v="Ensacado"/>
    <s v="E002"/>
    <x v="2"/>
    <d v="1899-12-30T00:32:21"/>
    <d v="1899-12-30T00:32:11"/>
    <x v="4"/>
    <x v="7"/>
    <x v="2"/>
    <x v="1"/>
    <n v="0"/>
    <n v="0"/>
    <x v="0"/>
    <x v="1"/>
    <x v="2"/>
    <n v="0"/>
    <x v="0"/>
    <x v="1"/>
    <d v="1899-12-30T00:00:10"/>
    <d v="1899-12-30T00:00:10"/>
    <x v="0"/>
    <m/>
    <m/>
    <d v="1899-12-30T00:00:00"/>
    <d v="1899-12-30T00:32:21"/>
    <n v="3"/>
    <d v="1899-12-30T00:00:10"/>
    <n v="32.350000000003135"/>
    <x v="3"/>
    <x v="1"/>
  </r>
  <r>
    <x v="0"/>
    <s v="2025016846"/>
    <x v="0"/>
    <x v="163"/>
    <s v="E8272KDP"/>
    <d v="2025-03-04T00:00:00"/>
    <x v="2"/>
    <s v="3228"/>
    <x v="3"/>
    <s v="PA"/>
    <x v="5"/>
    <x v="0"/>
    <d v="2025-03-04T00:00:00"/>
    <d v="1899-12-30T09:33:56"/>
    <d v="2025-03-04T00:00:00"/>
    <d v="1899-12-30T09:34:06"/>
    <d v="2025-03-04T00:00:00"/>
    <d v="1899-12-30T10:03:05"/>
    <x v="0"/>
    <x v="0"/>
    <s v="8043258577"/>
    <s v="FBO"/>
    <d v="1899-12-30T00:29:09"/>
    <x v="1073"/>
    <d v="1899-12-30T00:00:10"/>
    <s v="Granel"/>
    <s v="E001"/>
    <x v="2"/>
    <d v="1899-12-30T00:29:09"/>
    <d v="1899-12-30T00:28:59"/>
    <x v="4"/>
    <x v="7"/>
    <x v="2"/>
    <x v="2"/>
    <n v="0"/>
    <n v="0"/>
    <x v="0"/>
    <x v="2"/>
    <x v="2"/>
    <n v="0"/>
    <x v="0"/>
    <x v="1"/>
    <d v="1899-12-30T00:00:10"/>
    <d v="1899-12-30T00:00:10"/>
    <x v="0"/>
    <m/>
    <m/>
    <d v="1899-12-30T00:00:00"/>
    <d v="1899-12-30T00:29:09"/>
    <n v="3"/>
    <d v="1899-12-30T00:00:10"/>
    <n v="29.150000000006393"/>
    <x v="4"/>
    <x v="1"/>
  </r>
  <r>
    <x v="0"/>
    <s v="2025016847"/>
    <x v="0"/>
    <x v="156"/>
    <s v="E7412JLB"/>
    <d v="2025-03-04T00:00:00"/>
    <x v="2"/>
    <s v="3228"/>
    <x v="3"/>
    <s v="PA"/>
    <x v="4"/>
    <x v="0"/>
    <d v="2025-03-04T00:00:00"/>
    <d v="1899-12-30T09:34:58"/>
    <d v="2025-03-04T00:00:00"/>
    <d v="1899-12-30T09:35:08"/>
    <d v="2025-03-04T00:00:00"/>
    <d v="1899-12-30T10:09:17"/>
    <x v="0"/>
    <x v="0"/>
    <s v="8043258578"/>
    <s v="FBO"/>
    <d v="1899-12-30T00:34:19"/>
    <x v="1074"/>
    <d v="1899-12-30T00:00:10"/>
    <s v="Granel"/>
    <s v="E001"/>
    <x v="2"/>
    <d v="1899-12-30T00:34:19"/>
    <d v="1899-12-30T00:34:09"/>
    <x v="4"/>
    <x v="7"/>
    <x v="2"/>
    <x v="2"/>
    <n v="0"/>
    <n v="0"/>
    <x v="0"/>
    <x v="2"/>
    <x v="2"/>
    <n v="0"/>
    <x v="0"/>
    <x v="1"/>
    <d v="1899-12-30T00:00:10"/>
    <d v="1899-12-30T00:00:10"/>
    <x v="0"/>
    <m/>
    <m/>
    <d v="1899-12-30T00:00:00"/>
    <d v="1899-12-30T00:34:19"/>
    <n v="3"/>
    <d v="1899-12-30T00:00:10"/>
    <n v="34.31666666666878"/>
    <x v="4"/>
    <x v="1"/>
  </r>
  <r>
    <x v="0"/>
    <s v="2025016861"/>
    <x v="0"/>
    <x v="374"/>
    <s v="E7421MNG"/>
    <d v="2025-03-04T00:00:00"/>
    <x v="2"/>
    <s v="3230"/>
    <x v="1"/>
    <s v="PA"/>
    <x v="2"/>
    <x v="0"/>
    <d v="2025-03-04T00:00:00"/>
    <d v="1899-12-30T09:53:21"/>
    <d v="2025-03-04T00:00:00"/>
    <d v="1899-12-30T09:53:32"/>
    <d v="2025-03-04T00:00:00"/>
    <d v="1899-12-30T10:33:54"/>
    <x v="0"/>
    <x v="0"/>
    <s v="8043258579"/>
    <s v="FBO"/>
    <d v="1899-12-30T00:40:33"/>
    <x v="1075"/>
    <d v="1899-12-30T00:00:11"/>
    <s v="Ensacado"/>
    <s v="E002"/>
    <x v="2"/>
    <d v="1899-12-30T00:40:33"/>
    <d v="1899-12-30T00:40:22"/>
    <x v="4"/>
    <x v="7"/>
    <x v="2"/>
    <x v="1"/>
    <n v="0"/>
    <n v="0"/>
    <x v="0"/>
    <x v="1"/>
    <x v="2"/>
    <n v="0"/>
    <x v="0"/>
    <x v="1"/>
    <d v="1899-12-30T00:00:11"/>
    <d v="1899-12-30T00:00:11"/>
    <x v="0"/>
    <m/>
    <m/>
    <d v="1899-12-30T00:00:00"/>
    <d v="1899-12-30T00:40:33"/>
    <n v="3"/>
    <d v="1899-12-30T00:00:11"/>
    <n v="40.549999999996743"/>
    <x v="4"/>
    <x v="1"/>
  </r>
  <r>
    <x v="0"/>
    <s v="2025016869"/>
    <x v="0"/>
    <x v="161"/>
    <s v="E4262KXX"/>
    <d v="2025-03-04T00:00:00"/>
    <x v="2"/>
    <s v="3228"/>
    <x v="3"/>
    <s v="PA"/>
    <x v="4"/>
    <x v="0"/>
    <d v="2025-03-04T00:00:00"/>
    <d v="1899-12-30T10:00:33"/>
    <d v="2025-03-04T00:00:00"/>
    <d v="1899-12-30T10:00:44"/>
    <d v="2025-03-04T00:00:00"/>
    <d v="1899-12-30T10:34:31"/>
    <x v="0"/>
    <x v="0"/>
    <s v="8043258580"/>
    <s v="FBO"/>
    <d v="1899-12-30T00:33:58"/>
    <x v="1076"/>
    <d v="1899-12-30T00:00:11"/>
    <s v="Granel"/>
    <s v="E001"/>
    <x v="2"/>
    <d v="1899-12-30T00:33:58"/>
    <d v="1899-12-30T00:33:47"/>
    <x v="5"/>
    <x v="7"/>
    <x v="2"/>
    <x v="2"/>
    <n v="0"/>
    <n v="0"/>
    <x v="0"/>
    <x v="2"/>
    <x v="2"/>
    <n v="0"/>
    <x v="0"/>
    <x v="1"/>
    <d v="1899-12-30T00:00:11"/>
    <d v="1899-12-30T00:00:11"/>
    <x v="0"/>
    <m/>
    <m/>
    <d v="1899-12-30T00:00:00"/>
    <d v="1899-12-30T00:33:58"/>
    <n v="3"/>
    <d v="1899-12-30T00:00:11"/>
    <n v="33.966666666662327"/>
    <x v="4"/>
    <x v="1"/>
  </r>
  <r>
    <x v="0"/>
    <s v="2025016866"/>
    <x v="0"/>
    <x v="142"/>
    <s v="E3710KKC"/>
    <d v="2025-03-04T00:00:00"/>
    <x v="2"/>
    <s v="3230"/>
    <x v="1"/>
    <s v="PA"/>
    <x v="2"/>
    <x v="0"/>
    <d v="2025-03-04T00:00:00"/>
    <d v="1899-12-30T09:57:20"/>
    <d v="2025-03-04T00:00:00"/>
    <d v="1899-12-30T09:57:31"/>
    <d v="2025-03-04T00:00:00"/>
    <d v="1899-12-30T10:43:31"/>
    <x v="0"/>
    <x v="0"/>
    <s v="8043258581"/>
    <s v="FBO"/>
    <d v="1899-12-30T00:46:11"/>
    <x v="738"/>
    <d v="1899-12-30T00:00:11"/>
    <s v="Ensacado"/>
    <s v="E002"/>
    <x v="2"/>
    <d v="1899-12-30T00:46:11"/>
    <d v="1899-12-30T00:46:00"/>
    <x v="4"/>
    <x v="7"/>
    <x v="2"/>
    <x v="1"/>
    <n v="0"/>
    <n v="0"/>
    <x v="0"/>
    <x v="1"/>
    <x v="2"/>
    <n v="0"/>
    <x v="0"/>
    <x v="0"/>
    <d v="1899-12-30T00:00:11"/>
    <d v="1899-12-30T00:00:11"/>
    <x v="0"/>
    <m/>
    <m/>
    <d v="1899-12-30T00:00:00"/>
    <d v="1899-12-30T00:46:11"/>
    <n v="3"/>
    <d v="1899-12-30T00:00:11"/>
    <n v="46.183333333334453"/>
    <x v="4"/>
    <x v="0"/>
  </r>
  <r>
    <x v="0"/>
    <s v="2025016873"/>
    <x v="0"/>
    <x v="326"/>
    <s v="E8055LBS"/>
    <d v="2025-03-04T00:00:00"/>
    <x v="2"/>
    <s v="3297"/>
    <x v="2"/>
    <s v="PA"/>
    <x v="1"/>
    <x v="0"/>
    <d v="2025-03-04T00:00:00"/>
    <d v="1899-12-30T10:11:51"/>
    <d v="2025-03-04T00:00:00"/>
    <d v="1899-12-30T10:12:02"/>
    <d v="2025-03-04T00:00:00"/>
    <d v="1899-12-30T10:46:33"/>
    <x v="0"/>
    <x v="0"/>
    <s v="8043258583"/>
    <s v="EXW"/>
    <d v="1899-12-30T00:34:42"/>
    <x v="1077"/>
    <d v="1899-12-30T00:00:11"/>
    <s v="Granel"/>
    <s v="E001"/>
    <x v="1"/>
    <d v="1899-12-30T00:34:42"/>
    <d v="1899-12-30T00:34:31"/>
    <x v="5"/>
    <x v="7"/>
    <x v="2"/>
    <x v="2"/>
    <n v="0"/>
    <n v="0"/>
    <x v="0"/>
    <x v="2"/>
    <x v="2"/>
    <n v="0"/>
    <x v="0"/>
    <x v="1"/>
    <d v="1899-12-30T00:00:11"/>
    <d v="1899-12-30T00:00:11"/>
    <x v="0"/>
    <m/>
    <m/>
    <d v="1899-12-30T00:00:00"/>
    <d v="1899-12-30T00:34:42"/>
    <n v="3"/>
    <d v="1899-12-30T00:00:11"/>
    <n v="34.700000000011258"/>
    <x v="4"/>
    <x v="1"/>
  </r>
  <r>
    <x v="0"/>
    <s v="2025016875"/>
    <x v="0"/>
    <x v="320"/>
    <s v="E3674HPN"/>
    <d v="2025-03-04T00:00:00"/>
    <x v="2"/>
    <s v="3230"/>
    <x v="1"/>
    <s v="PA"/>
    <x v="2"/>
    <x v="0"/>
    <d v="2025-03-04T00:00:00"/>
    <d v="1899-12-30T10:16:25"/>
    <d v="2025-03-04T00:00:00"/>
    <d v="1899-12-30T10:16:36"/>
    <d v="2025-03-04T00:00:00"/>
    <d v="1899-12-30T10:50:20"/>
    <x v="0"/>
    <x v="0"/>
    <s v="8043258585"/>
    <s v="EXW"/>
    <d v="1899-12-30T00:33:55"/>
    <x v="781"/>
    <d v="1899-12-30T00:00:11"/>
    <s v="Ensacado"/>
    <s v="E002"/>
    <x v="1"/>
    <d v="1899-12-30T00:33:55"/>
    <d v="1899-12-30T00:33:44"/>
    <x v="5"/>
    <x v="7"/>
    <x v="2"/>
    <x v="1"/>
    <n v="0"/>
    <n v="0"/>
    <x v="0"/>
    <x v="1"/>
    <x v="2"/>
    <n v="0"/>
    <x v="0"/>
    <x v="1"/>
    <d v="1899-12-30T00:00:11"/>
    <d v="1899-12-30T00:00:11"/>
    <x v="0"/>
    <m/>
    <m/>
    <d v="1899-12-30T00:00:00"/>
    <d v="1899-12-30T00:33:55"/>
    <n v="3"/>
    <d v="1899-12-30T00:00:11"/>
    <n v="33.916666666665598"/>
    <x v="4"/>
    <x v="1"/>
  </r>
  <r>
    <x v="0"/>
    <s v="2025016876"/>
    <x v="0"/>
    <x v="171"/>
    <s v="E5397MMK"/>
    <d v="2025-03-04T00:00:00"/>
    <x v="2"/>
    <s v="3297"/>
    <x v="2"/>
    <s v="PA"/>
    <x v="1"/>
    <x v="0"/>
    <d v="2025-03-04T00:00:00"/>
    <d v="1899-12-30T10:17:17"/>
    <d v="2025-03-04T00:00:00"/>
    <d v="1899-12-30T10:17:29"/>
    <d v="2025-03-04T00:00:00"/>
    <d v="1899-12-30T10:52:15"/>
    <x v="0"/>
    <x v="0"/>
    <s v="8043258586"/>
    <s v="FBO"/>
    <d v="1899-12-30T00:34:58"/>
    <x v="974"/>
    <d v="1899-12-30T00:00:12"/>
    <s v="Granel"/>
    <s v="E001"/>
    <x v="2"/>
    <d v="1899-12-30T00:34:58"/>
    <d v="1899-12-30T00:34:46"/>
    <x v="5"/>
    <x v="7"/>
    <x v="2"/>
    <x v="2"/>
    <n v="0"/>
    <n v="0"/>
    <x v="0"/>
    <x v="2"/>
    <x v="2"/>
    <n v="0"/>
    <x v="0"/>
    <x v="1"/>
    <d v="1899-12-30T00:00:12"/>
    <d v="1899-12-30T00:00:12"/>
    <x v="0"/>
    <m/>
    <m/>
    <d v="1899-12-30T00:00:00"/>
    <d v="1899-12-30T00:34:58"/>
    <n v="3"/>
    <d v="1899-12-30T00:00:12"/>
    <n v="34.966666666670399"/>
    <x v="4"/>
    <x v="1"/>
  </r>
  <r>
    <x v="0"/>
    <s v="2025016885"/>
    <x v="0"/>
    <x v="124"/>
    <s v="E3179MJG"/>
    <d v="2025-03-04T00:00:00"/>
    <x v="2"/>
    <s v="3228"/>
    <x v="3"/>
    <s v="PA"/>
    <x v="4"/>
    <x v="0"/>
    <d v="2025-03-04T00:00:00"/>
    <d v="1899-12-30T10:29:24"/>
    <d v="2025-03-04T00:00:00"/>
    <d v="1899-12-30T10:29:35"/>
    <d v="2025-03-04T00:00:00"/>
    <d v="1899-12-30T10:55:47"/>
    <x v="0"/>
    <x v="0"/>
    <s v="8043258587"/>
    <s v="FBO"/>
    <d v="1899-12-30T00:26:23"/>
    <x v="489"/>
    <d v="1899-12-30T00:00:11"/>
    <s v="Granel"/>
    <s v="E001"/>
    <x v="2"/>
    <d v="1899-12-30T00:26:23"/>
    <d v="1899-12-30T00:26:12"/>
    <x v="5"/>
    <x v="7"/>
    <x v="2"/>
    <x v="2"/>
    <n v="0"/>
    <n v="0"/>
    <x v="0"/>
    <x v="2"/>
    <x v="2"/>
    <n v="0"/>
    <x v="0"/>
    <x v="1"/>
    <d v="1899-12-30T00:00:11"/>
    <d v="1899-12-30T00:00:11"/>
    <x v="0"/>
    <m/>
    <m/>
    <d v="1899-12-30T00:00:00"/>
    <d v="1899-12-30T00:26:23"/>
    <n v="3"/>
    <d v="1899-12-30T00:00:11"/>
    <n v="26.383333333334392"/>
    <x v="4"/>
    <x v="1"/>
  </r>
  <r>
    <x v="0"/>
    <s v="2025016889"/>
    <x v="0"/>
    <x v="155"/>
    <s v="E0438GVW"/>
    <d v="2025-03-04T00:00:00"/>
    <x v="2"/>
    <s v="3297"/>
    <x v="2"/>
    <s v="PA"/>
    <x v="1"/>
    <x v="0"/>
    <d v="2025-03-04T00:00:00"/>
    <d v="1899-12-30T10:40:21"/>
    <d v="2025-03-04T00:00:00"/>
    <d v="1899-12-30T10:40:31"/>
    <d v="2025-03-04T00:00:00"/>
    <d v="1899-12-30T11:00:31"/>
    <x v="0"/>
    <x v="0"/>
    <s v="8043258589"/>
    <s v="EXW"/>
    <d v="1899-12-30T00:20:10"/>
    <x v="746"/>
    <d v="1899-12-30T00:00:10"/>
    <s v="Granel"/>
    <s v="E001"/>
    <x v="1"/>
    <d v="1899-12-30T00:20:10"/>
    <d v="1899-12-30T00:20:00"/>
    <x v="5"/>
    <x v="7"/>
    <x v="2"/>
    <x v="2"/>
    <n v="0"/>
    <n v="0"/>
    <x v="0"/>
    <x v="2"/>
    <x v="2"/>
    <n v="0"/>
    <x v="0"/>
    <x v="1"/>
    <d v="1899-12-30T00:00:10"/>
    <d v="1899-12-30T00:00:10"/>
    <x v="0"/>
    <m/>
    <m/>
    <d v="1899-12-30T00:00:00"/>
    <d v="1899-12-30T00:20:10"/>
    <n v="3"/>
    <d v="1899-12-30T00:00:10"/>
    <n v="20.166666666667208"/>
    <x v="5"/>
    <x v="1"/>
  </r>
  <r>
    <x v="0"/>
    <s v="2025016880"/>
    <x v="0"/>
    <x v="375"/>
    <s v="E7061KZH"/>
    <d v="2025-03-04T00:00:00"/>
    <x v="2"/>
    <s v="3230"/>
    <x v="1"/>
    <s v="PA"/>
    <x v="2"/>
    <x v="0"/>
    <d v="2025-03-04T00:00:00"/>
    <d v="1899-12-30T10:23:20"/>
    <d v="2025-03-04T00:00:00"/>
    <d v="1899-12-30T10:23:32"/>
    <d v="2025-03-04T00:00:00"/>
    <d v="1899-12-30T11:19:02"/>
    <x v="0"/>
    <x v="0"/>
    <s v="8043258593"/>
    <s v="EXW"/>
    <d v="1899-12-30T00:55:42"/>
    <x v="1078"/>
    <d v="1899-12-30T00:00:12"/>
    <s v="Ensacado"/>
    <s v="E002"/>
    <x v="1"/>
    <d v="1899-12-30T00:55:42"/>
    <d v="1899-12-30T00:55:30"/>
    <x v="5"/>
    <x v="7"/>
    <x v="2"/>
    <x v="1"/>
    <n v="0"/>
    <n v="0"/>
    <x v="0"/>
    <x v="1"/>
    <x v="2"/>
    <n v="0"/>
    <x v="0"/>
    <x v="0"/>
    <d v="1899-12-30T00:00:12"/>
    <d v="1899-12-30T00:00:12"/>
    <x v="0"/>
    <m/>
    <m/>
    <d v="1899-12-30T00:00:00"/>
    <d v="1899-12-30T00:55:42"/>
    <n v="3"/>
    <d v="1899-12-30T00:00:12"/>
    <n v="55.700000000006384"/>
    <x v="5"/>
    <x v="0"/>
  </r>
  <r>
    <x v="0"/>
    <s v="2025016898"/>
    <x v="0"/>
    <x v="116"/>
    <s v="E1651JFK"/>
    <d v="2025-03-04T00:00:00"/>
    <x v="2"/>
    <s v="3228"/>
    <x v="3"/>
    <s v="PA"/>
    <x v="4"/>
    <x v="0"/>
    <d v="2025-03-04T00:00:00"/>
    <d v="1899-12-30T10:54:35"/>
    <d v="2025-03-04T00:00:00"/>
    <d v="1899-12-30T10:54:45"/>
    <d v="2025-03-04T00:00:00"/>
    <d v="1899-12-30T11:19:10"/>
    <x v="0"/>
    <x v="0"/>
    <s v="8043258594"/>
    <s v="EXW"/>
    <d v="1899-12-30T00:24:35"/>
    <x v="551"/>
    <d v="1899-12-30T00:00:10"/>
    <s v="Granel"/>
    <s v="E001"/>
    <x v="1"/>
    <d v="1899-12-30T00:24:35"/>
    <d v="1899-12-30T00:24:25"/>
    <x v="5"/>
    <x v="7"/>
    <x v="2"/>
    <x v="2"/>
    <n v="0"/>
    <n v="0"/>
    <x v="0"/>
    <x v="2"/>
    <x v="2"/>
    <n v="0"/>
    <x v="0"/>
    <x v="1"/>
    <d v="1899-12-30T00:00:10"/>
    <d v="1899-12-30T00:00:10"/>
    <x v="0"/>
    <m/>
    <m/>
    <d v="1899-12-30T00:00:00"/>
    <d v="1899-12-30T00:24:35"/>
    <n v="3"/>
    <d v="1899-12-30T00:00:10"/>
    <n v="24.583333333334352"/>
    <x v="5"/>
    <x v="1"/>
  </r>
  <r>
    <x v="0"/>
    <s v="2025016904"/>
    <x v="0"/>
    <x v="346"/>
    <s v="E8364KHH"/>
    <d v="2025-03-04T00:00:00"/>
    <x v="2"/>
    <s v="3297"/>
    <x v="2"/>
    <s v="PA"/>
    <x v="1"/>
    <x v="0"/>
    <d v="2025-03-04T00:00:00"/>
    <d v="1899-12-30T11:00:43"/>
    <d v="2025-03-04T00:00:00"/>
    <d v="1899-12-30T11:00:56"/>
    <d v="2025-03-04T00:00:00"/>
    <d v="1899-12-30T11:29:41"/>
    <x v="0"/>
    <x v="0"/>
    <s v="8043258597"/>
    <s v="EXW"/>
    <d v="1899-12-30T00:28:58"/>
    <x v="1079"/>
    <d v="1899-12-30T00:00:13"/>
    <s v="Granel"/>
    <s v="E001"/>
    <x v="1"/>
    <d v="1899-12-30T00:28:58"/>
    <d v="1899-12-30T00:28:45"/>
    <x v="9"/>
    <x v="7"/>
    <x v="2"/>
    <x v="2"/>
    <n v="0"/>
    <n v="0"/>
    <x v="0"/>
    <x v="2"/>
    <x v="2"/>
    <n v="0"/>
    <x v="0"/>
    <x v="1"/>
    <d v="1899-12-30T00:00:13"/>
    <d v="1899-12-30T00:00:13"/>
    <x v="0"/>
    <m/>
    <m/>
    <d v="1899-12-30T00:00:00"/>
    <d v="1899-12-30T00:28:58"/>
    <n v="3"/>
    <d v="1899-12-30T00:00:13"/>
    <n v="28.966666666665624"/>
    <x v="5"/>
    <x v="1"/>
  </r>
  <r>
    <x v="0"/>
    <s v="2025016896"/>
    <x v="0"/>
    <x v="376"/>
    <s v="E8928LCG"/>
    <d v="2025-03-04T00:00:00"/>
    <x v="2"/>
    <s v="3297"/>
    <x v="2"/>
    <s v="PA"/>
    <x v="1"/>
    <x v="0"/>
    <d v="2025-03-04T00:00:00"/>
    <d v="1899-12-30T10:52:25"/>
    <d v="2025-03-04T00:00:00"/>
    <d v="1899-12-30T10:53:22"/>
    <d v="2025-03-04T00:00:00"/>
    <d v="1899-12-30T11:36:03"/>
    <x v="0"/>
    <x v="0"/>
    <s v="8043258599"/>
    <s v="EXW"/>
    <d v="1899-12-30T00:43:38"/>
    <x v="1080"/>
    <d v="1899-12-30T00:00:57"/>
    <s v="Granel"/>
    <s v="E001"/>
    <x v="1"/>
    <d v="1899-12-30T00:43:38"/>
    <d v="1899-12-30T00:42:41"/>
    <x v="5"/>
    <x v="7"/>
    <x v="2"/>
    <x v="2"/>
    <n v="0"/>
    <n v="0"/>
    <x v="0"/>
    <x v="2"/>
    <x v="2"/>
    <n v="0"/>
    <x v="0"/>
    <x v="1"/>
    <d v="1899-12-30T00:00:57"/>
    <d v="1899-12-30T00:00:57"/>
    <x v="0"/>
    <m/>
    <m/>
    <d v="1899-12-30T00:00:00"/>
    <d v="1899-12-30T00:43:38"/>
    <n v="3"/>
    <d v="1899-12-30T00:00:57"/>
    <n v="43.633333333339166"/>
    <x v="5"/>
    <x v="1"/>
  </r>
  <r>
    <x v="0"/>
    <s v="2025016912"/>
    <x v="0"/>
    <x v="149"/>
    <s v="E5122JHZ"/>
    <d v="2025-03-04T00:00:00"/>
    <x v="2"/>
    <s v="3297"/>
    <x v="2"/>
    <s v="PA"/>
    <x v="1"/>
    <x v="0"/>
    <d v="2025-03-04T00:00:00"/>
    <d v="1899-12-30T11:09:51"/>
    <d v="2025-03-04T00:00:00"/>
    <d v="1899-12-30T11:10:03"/>
    <d v="2025-03-04T00:00:00"/>
    <d v="1899-12-30T11:45:56"/>
    <x v="0"/>
    <x v="0"/>
    <s v="8043258602"/>
    <s v="FBO"/>
    <d v="1899-12-30T00:36:05"/>
    <x v="1081"/>
    <d v="1899-12-30T00:00:12"/>
    <s v="Granel"/>
    <s v="E001"/>
    <x v="2"/>
    <d v="1899-12-30T00:36:05"/>
    <d v="1899-12-30T00:35:53"/>
    <x v="9"/>
    <x v="7"/>
    <x v="2"/>
    <x v="2"/>
    <n v="0"/>
    <n v="0"/>
    <x v="0"/>
    <x v="2"/>
    <x v="2"/>
    <n v="0"/>
    <x v="0"/>
    <x v="1"/>
    <d v="1899-12-30T00:00:12"/>
    <d v="1899-12-30T00:00:12"/>
    <x v="0"/>
    <m/>
    <m/>
    <d v="1899-12-30T00:00:00"/>
    <d v="1899-12-30T00:36:05"/>
    <n v="3"/>
    <d v="1899-12-30T00:00:12"/>
    <n v="36.083333333332789"/>
    <x v="5"/>
    <x v="1"/>
  </r>
  <r>
    <x v="0"/>
    <s v="2025016907"/>
    <x v="0"/>
    <x v="182"/>
    <s v="E1896MKN"/>
    <d v="2025-03-04T00:00:00"/>
    <x v="2"/>
    <s v="3230"/>
    <x v="1"/>
    <s v="PA"/>
    <x v="2"/>
    <x v="0"/>
    <d v="2025-03-04T00:00:00"/>
    <d v="1899-12-30T11:03:54"/>
    <d v="2025-03-04T00:00:00"/>
    <d v="1899-12-30T11:04:18"/>
    <d v="2025-03-04T00:00:00"/>
    <d v="1899-12-30T11:51:33"/>
    <x v="0"/>
    <x v="0"/>
    <s v="8043258603"/>
    <s v="FBO"/>
    <d v="1899-12-30T00:47:39"/>
    <x v="396"/>
    <d v="1899-12-30T00:00:24"/>
    <s v="Ensacado"/>
    <s v="E002"/>
    <x v="2"/>
    <d v="1899-12-30T00:47:39"/>
    <d v="1899-12-30T00:47:15"/>
    <x v="9"/>
    <x v="7"/>
    <x v="2"/>
    <x v="1"/>
    <n v="0"/>
    <n v="0"/>
    <x v="0"/>
    <x v="1"/>
    <x v="2"/>
    <n v="0"/>
    <x v="0"/>
    <x v="0"/>
    <d v="1899-12-30T00:00:24"/>
    <d v="1899-12-30T00:00:24"/>
    <x v="0"/>
    <m/>
    <m/>
    <d v="1899-12-30T00:00:00"/>
    <d v="1899-12-30T00:47:39"/>
    <n v="3"/>
    <d v="1899-12-30T00:00:24"/>
    <n v="47.649999999988744"/>
    <x v="5"/>
    <x v="0"/>
  </r>
  <r>
    <x v="0"/>
    <s v="2025016921"/>
    <x v="0"/>
    <x v="316"/>
    <s v="E0309KYD"/>
    <d v="2025-03-04T00:00:00"/>
    <x v="2"/>
    <s v="3230"/>
    <x v="1"/>
    <s v="PA"/>
    <x v="2"/>
    <x v="0"/>
    <d v="2025-03-04T00:00:00"/>
    <d v="1899-12-30T11:26:41"/>
    <d v="2025-03-04T00:00:00"/>
    <d v="1899-12-30T11:26:52"/>
    <d v="2025-03-04T00:00:00"/>
    <d v="1899-12-30T12:02:14"/>
    <x v="0"/>
    <x v="0"/>
    <s v="8043258606"/>
    <s v="FBO"/>
    <d v="1899-12-30T00:35:33"/>
    <x v="1082"/>
    <d v="1899-12-30T00:00:11"/>
    <s v="Ensacado"/>
    <s v="E002"/>
    <x v="2"/>
    <d v="1899-12-30T00:35:33"/>
    <d v="1899-12-30T00:35:22"/>
    <x v="9"/>
    <x v="7"/>
    <x v="2"/>
    <x v="1"/>
    <n v="0"/>
    <n v="0"/>
    <x v="0"/>
    <x v="1"/>
    <x v="2"/>
    <n v="0"/>
    <x v="0"/>
    <x v="1"/>
    <d v="1899-12-30T00:00:11"/>
    <d v="1899-12-30T00:00:11"/>
    <x v="0"/>
    <m/>
    <m/>
    <d v="1899-12-30T00:00:00"/>
    <d v="1899-12-30T00:35:33"/>
    <n v="3"/>
    <d v="1899-12-30T00:00:11"/>
    <n v="35.549999999999962"/>
    <x v="11"/>
    <x v="1"/>
  </r>
  <r>
    <x v="0"/>
    <s v="2025016927"/>
    <x v="0"/>
    <x v="146"/>
    <s v="E3039DBP"/>
    <d v="2025-03-04T00:00:00"/>
    <x v="2"/>
    <s v="3297"/>
    <x v="2"/>
    <s v="PA"/>
    <x v="1"/>
    <x v="0"/>
    <d v="2025-03-04T00:00:00"/>
    <d v="1899-12-30T11:37:20"/>
    <d v="2025-03-04T00:00:00"/>
    <d v="1899-12-30T11:37:30"/>
    <d v="2025-03-04T00:00:00"/>
    <d v="1899-12-30T12:08:03"/>
    <x v="0"/>
    <x v="0"/>
    <s v="8043258609"/>
    <s v="EXW"/>
    <d v="1899-12-30T00:30:43"/>
    <x v="1083"/>
    <d v="1899-12-30T00:00:10"/>
    <s v="Granel"/>
    <s v="E001"/>
    <x v="1"/>
    <d v="1899-12-30T00:30:43"/>
    <d v="1899-12-30T00:30:33"/>
    <x v="9"/>
    <x v="7"/>
    <x v="2"/>
    <x v="2"/>
    <n v="0"/>
    <n v="0"/>
    <x v="0"/>
    <x v="2"/>
    <x v="2"/>
    <n v="0"/>
    <x v="0"/>
    <x v="1"/>
    <d v="1899-12-30T00:00:10"/>
    <d v="1899-12-30T00:00:10"/>
    <x v="0"/>
    <m/>
    <m/>
    <d v="1899-12-30T00:00:00"/>
    <d v="1899-12-30T00:30:43"/>
    <n v="3"/>
    <d v="1899-12-30T00:00:10"/>
    <n v="30.716666666668775"/>
    <x v="11"/>
    <x v="1"/>
  </r>
  <r>
    <x v="0"/>
    <s v="2025016923"/>
    <x v="0"/>
    <x v="331"/>
    <s v="E7369HDL"/>
    <d v="2025-03-04T00:00:00"/>
    <x v="2"/>
    <s v="3232"/>
    <x v="4"/>
    <s v="PA"/>
    <x v="2"/>
    <x v="0"/>
    <d v="2025-03-04T00:00:00"/>
    <d v="1899-12-30T11:33:02"/>
    <d v="2025-03-04T00:00:00"/>
    <d v="1899-12-30T11:33:25"/>
    <d v="2025-03-04T00:00:00"/>
    <d v="1899-12-30T12:09:54"/>
    <x v="0"/>
    <x v="0"/>
    <s v="8043258610"/>
    <s v="EXW"/>
    <d v="1899-12-30T00:36:52"/>
    <x v="478"/>
    <d v="1899-12-30T00:00:23"/>
    <s v="Ensacado"/>
    <s v="E002"/>
    <x v="1"/>
    <d v="1899-12-30T00:36:52"/>
    <d v="1899-12-30T00:36:29"/>
    <x v="9"/>
    <x v="7"/>
    <x v="2"/>
    <x v="1"/>
    <n v="0"/>
    <n v="0"/>
    <x v="0"/>
    <x v="1"/>
    <x v="2"/>
    <n v="0"/>
    <x v="0"/>
    <x v="1"/>
    <d v="1899-12-30T00:00:23"/>
    <d v="1899-12-30T00:00:23"/>
    <x v="0"/>
    <m/>
    <m/>
    <d v="1899-12-30T00:00:00"/>
    <d v="1899-12-30T00:36:52"/>
    <n v="3"/>
    <d v="1899-12-30T00:00:23"/>
    <n v="36.866666666663981"/>
    <x v="11"/>
    <x v="1"/>
  </r>
  <r>
    <x v="0"/>
    <s v="2025016925"/>
    <x v="0"/>
    <x v="335"/>
    <s v="E6539CRT"/>
    <d v="2025-03-04T00:00:00"/>
    <x v="2"/>
    <s v="3230"/>
    <x v="1"/>
    <s v="PA"/>
    <x v="2"/>
    <x v="0"/>
    <d v="2025-03-04T00:00:00"/>
    <d v="1899-12-30T11:36:12"/>
    <d v="2025-03-04T00:00:00"/>
    <d v="1899-12-30T11:36:22"/>
    <d v="2025-03-04T00:00:00"/>
    <d v="1899-12-30T12:20:06"/>
    <x v="0"/>
    <x v="0"/>
    <s v="8043258612"/>
    <s v="EXW"/>
    <d v="1899-12-30T00:43:54"/>
    <x v="384"/>
    <d v="1899-12-30T00:00:10"/>
    <s v="Ensacado"/>
    <s v="E002"/>
    <x v="1"/>
    <d v="1899-12-30T00:43:54"/>
    <d v="1899-12-30T00:43:44"/>
    <x v="9"/>
    <x v="7"/>
    <x v="2"/>
    <x v="1"/>
    <n v="0"/>
    <n v="0"/>
    <x v="0"/>
    <x v="1"/>
    <x v="2"/>
    <n v="0"/>
    <x v="0"/>
    <x v="1"/>
    <d v="1899-12-30T00:00:10"/>
    <d v="1899-12-30T00:00:10"/>
    <x v="0"/>
    <m/>
    <m/>
    <d v="1899-12-30T00:00:00"/>
    <d v="1899-12-30T00:43:54"/>
    <n v="3"/>
    <d v="1899-12-30T00:00:10"/>
    <n v="43.899999999998307"/>
    <x v="11"/>
    <x v="1"/>
  </r>
  <r>
    <x v="0"/>
    <s v="2025016934"/>
    <x v="0"/>
    <x v="122"/>
    <s v="E3299HSH"/>
    <d v="2025-03-04T00:00:00"/>
    <x v="2"/>
    <s v="3297"/>
    <x v="2"/>
    <s v="PA"/>
    <x v="1"/>
    <x v="0"/>
    <d v="2025-03-04T00:00:00"/>
    <d v="1899-12-30T11:54:32"/>
    <d v="2025-03-04T00:00:00"/>
    <d v="1899-12-30T12:00:13"/>
    <d v="2025-03-04T00:00:00"/>
    <d v="1899-12-30T12:29:29"/>
    <x v="0"/>
    <x v="0"/>
    <s v="8043258613"/>
    <s v="EXW"/>
    <d v="1899-12-30T00:34:57"/>
    <x v="455"/>
    <d v="1899-12-30T00:05:41"/>
    <s v="Granel"/>
    <s v="E001"/>
    <x v="1"/>
    <d v="1899-12-30T00:34:57"/>
    <d v="1899-12-30T00:29:16"/>
    <x v="9"/>
    <x v="7"/>
    <x v="2"/>
    <x v="2"/>
    <n v="0"/>
    <n v="0"/>
    <x v="0"/>
    <x v="2"/>
    <x v="2"/>
    <n v="0"/>
    <x v="0"/>
    <x v="1"/>
    <d v="1899-12-30T00:05:41"/>
    <d v="1899-12-30T00:05:41"/>
    <x v="0"/>
    <m/>
    <m/>
    <d v="1899-12-30T00:00:00"/>
    <d v="1899-12-30T00:34:57"/>
    <n v="3"/>
    <d v="1899-12-30T00:05:41"/>
    <n v="34.950000000009702"/>
    <x v="11"/>
    <x v="1"/>
  </r>
  <r>
    <x v="0"/>
    <s v="2025016943"/>
    <x v="0"/>
    <x v="377"/>
    <s v="E7046MXS"/>
    <d v="2025-03-04T00:00:00"/>
    <x v="2"/>
    <s v="3230"/>
    <x v="1"/>
    <s v="PA"/>
    <x v="2"/>
    <x v="0"/>
    <d v="2025-03-04T00:00:00"/>
    <d v="1899-12-30T12:16:42"/>
    <d v="2025-03-04T00:00:00"/>
    <d v="1899-12-30T12:16:53"/>
    <d v="2025-03-04T00:00:00"/>
    <d v="1899-12-30T12:46:11"/>
    <x v="0"/>
    <x v="0"/>
    <s v="8043258617"/>
    <s v="FBO"/>
    <d v="1899-12-30T00:29:29"/>
    <x v="1084"/>
    <d v="1899-12-30T00:00:11"/>
    <s v="Ensacado"/>
    <s v="E002"/>
    <x v="2"/>
    <d v="1899-12-30T00:29:29"/>
    <d v="1899-12-30T00:29:18"/>
    <x v="13"/>
    <x v="7"/>
    <x v="2"/>
    <x v="1"/>
    <n v="0"/>
    <n v="0"/>
    <x v="0"/>
    <x v="1"/>
    <x v="2"/>
    <n v="0"/>
    <x v="0"/>
    <x v="1"/>
    <d v="1899-12-30T00:00:11"/>
    <d v="1899-12-30T00:00:11"/>
    <x v="0"/>
    <m/>
    <m/>
    <d v="1899-12-30T00:00:00"/>
    <d v="1899-12-30T00:29:29"/>
    <n v="3"/>
    <d v="1899-12-30T00:00:11"/>
    <n v="29.483333333337516"/>
    <x v="11"/>
    <x v="1"/>
  </r>
  <r>
    <x v="0"/>
    <s v="2025016952"/>
    <x v="0"/>
    <x v="153"/>
    <s v="E1800JBZ"/>
    <d v="2025-03-04T00:00:00"/>
    <x v="2"/>
    <s v="3228"/>
    <x v="3"/>
    <s v="PA"/>
    <x v="4"/>
    <x v="0"/>
    <d v="2025-03-04T00:00:00"/>
    <d v="1899-12-30T12:34:08"/>
    <d v="2025-03-04T00:00:00"/>
    <d v="1899-12-30T12:34:19"/>
    <d v="2025-03-04T00:00:00"/>
    <d v="1899-12-30T13:03:16"/>
    <x v="0"/>
    <x v="0"/>
    <s v="8043258619"/>
    <s v="FBO"/>
    <d v="1899-12-30T00:29:08"/>
    <x v="1085"/>
    <d v="1899-12-30T00:00:11"/>
    <s v="Granel"/>
    <s v="E001"/>
    <x v="2"/>
    <d v="1899-12-30T00:29:08"/>
    <d v="1899-12-30T00:28:57"/>
    <x v="13"/>
    <x v="7"/>
    <x v="2"/>
    <x v="2"/>
    <n v="0"/>
    <n v="0"/>
    <x v="0"/>
    <x v="2"/>
    <x v="2"/>
    <n v="0"/>
    <x v="0"/>
    <x v="1"/>
    <d v="1899-12-30T00:00:11"/>
    <d v="1899-12-30T00:00:11"/>
    <x v="0"/>
    <m/>
    <m/>
    <d v="1899-12-30T00:00:00"/>
    <d v="1899-12-30T00:29:08"/>
    <n v="3"/>
    <d v="1899-12-30T00:00:11"/>
    <n v="29.133333333345615"/>
    <x v="6"/>
    <x v="1"/>
  </r>
  <r>
    <x v="0"/>
    <s v="2025016957"/>
    <x v="0"/>
    <x v="159"/>
    <s v="E9540KDB"/>
    <d v="2025-03-04T00:00:00"/>
    <x v="2"/>
    <s v="3297"/>
    <x v="2"/>
    <s v="PA"/>
    <x v="1"/>
    <x v="0"/>
    <d v="2025-03-04T00:00:00"/>
    <d v="1899-12-30T12:44:53"/>
    <d v="2025-03-04T00:00:00"/>
    <d v="1899-12-30T12:45:05"/>
    <d v="2025-03-04T00:00:00"/>
    <d v="1899-12-30T13:15:41"/>
    <x v="0"/>
    <x v="0"/>
    <s v="8043258621"/>
    <s v="FBO"/>
    <d v="1899-12-30T00:30:48"/>
    <x v="1086"/>
    <d v="1899-12-30T00:00:12"/>
    <s v="Granel"/>
    <s v="E001"/>
    <x v="2"/>
    <d v="1899-12-30T00:30:48"/>
    <d v="1899-12-30T00:30:36"/>
    <x v="13"/>
    <x v="7"/>
    <x v="2"/>
    <x v="2"/>
    <n v="0"/>
    <n v="0"/>
    <x v="0"/>
    <x v="2"/>
    <x v="2"/>
    <n v="0"/>
    <x v="0"/>
    <x v="1"/>
    <d v="1899-12-30T00:00:12"/>
    <d v="1899-12-30T00:00:12"/>
    <x v="0"/>
    <m/>
    <m/>
    <d v="1899-12-30T00:00:00"/>
    <d v="1899-12-30T00:30:48"/>
    <n v="3"/>
    <d v="1899-12-30T00:00:12"/>
    <n v="30.800000000001617"/>
    <x v="6"/>
    <x v="1"/>
  </r>
  <r>
    <x v="0"/>
    <s v="2025016956"/>
    <x v="0"/>
    <x v="361"/>
    <s v="E3192JFJ"/>
    <d v="2025-03-04T00:00:00"/>
    <x v="2"/>
    <s v="3230"/>
    <x v="1"/>
    <s v="PA"/>
    <x v="2"/>
    <x v="0"/>
    <d v="2025-03-04T00:00:00"/>
    <d v="1899-12-30T12:43:19"/>
    <d v="2025-03-04T00:00:00"/>
    <d v="1899-12-30T12:43:30"/>
    <d v="2025-03-04T00:00:00"/>
    <d v="1899-12-30T13:18:29"/>
    <x v="0"/>
    <x v="0"/>
    <s v="8043258622"/>
    <s v="EXW"/>
    <d v="1899-12-30T00:35:10"/>
    <x v="954"/>
    <d v="1899-12-30T00:00:11"/>
    <s v="Ensacado"/>
    <s v="E002"/>
    <x v="1"/>
    <d v="1899-12-30T00:35:10"/>
    <d v="1899-12-30T00:34:59"/>
    <x v="13"/>
    <x v="7"/>
    <x v="2"/>
    <x v="1"/>
    <n v="0"/>
    <n v="0"/>
    <x v="0"/>
    <x v="1"/>
    <x v="2"/>
    <n v="0"/>
    <x v="0"/>
    <x v="1"/>
    <d v="1899-12-30T00:00:11"/>
    <d v="1899-12-30T00:00:11"/>
    <x v="0"/>
    <m/>
    <m/>
    <d v="1899-12-30T00:00:00"/>
    <d v="1899-12-30T00:35:10"/>
    <n v="3"/>
    <d v="1899-12-30T00:00:11"/>
    <n v="35.166666666657719"/>
    <x v="6"/>
    <x v="1"/>
  </r>
  <r>
    <x v="0"/>
    <s v="2025016970"/>
    <x v="0"/>
    <x v="350"/>
    <s v="E2611KJC"/>
    <d v="2025-03-04T00:00:00"/>
    <x v="2"/>
    <s v="3297"/>
    <x v="2"/>
    <s v="PA"/>
    <x v="1"/>
    <x v="0"/>
    <d v="2025-03-04T00:00:00"/>
    <d v="1899-12-30T13:06:14"/>
    <d v="2025-03-04T00:00:00"/>
    <d v="1899-12-30T13:06:24"/>
    <d v="2025-03-04T00:00:00"/>
    <d v="1899-12-30T13:33:20"/>
    <x v="0"/>
    <x v="0"/>
    <s v="8043258624"/>
    <s v="EXW"/>
    <d v="1899-12-30T00:27:06"/>
    <x v="1087"/>
    <d v="1899-12-30T00:00:10"/>
    <s v="Granel"/>
    <s v="E001"/>
    <x v="1"/>
    <d v="1899-12-30T00:27:06"/>
    <d v="1899-12-30T00:26:56"/>
    <x v="6"/>
    <x v="7"/>
    <x v="2"/>
    <x v="2"/>
    <n v="0"/>
    <n v="0"/>
    <x v="0"/>
    <x v="2"/>
    <x v="2"/>
    <n v="0"/>
    <x v="0"/>
    <x v="1"/>
    <d v="1899-12-30T00:00:10"/>
    <d v="1899-12-30T00:00:10"/>
    <x v="0"/>
    <m/>
    <m/>
    <d v="1899-12-30T00:00:00"/>
    <d v="1899-12-30T00:27:06"/>
    <n v="3"/>
    <d v="1899-12-30T00:00:10"/>
    <n v="27.099999999993525"/>
    <x v="6"/>
    <x v="1"/>
  </r>
  <r>
    <x v="0"/>
    <s v="2025016990"/>
    <x v="0"/>
    <x v="322"/>
    <s v="E6245LDT"/>
    <d v="2025-03-04T00:00:00"/>
    <x v="2"/>
    <s v="3297"/>
    <x v="2"/>
    <s v="PA"/>
    <x v="1"/>
    <x v="0"/>
    <d v="2025-03-04T00:00:00"/>
    <d v="1899-12-30T13:44:54"/>
    <d v="2025-03-04T00:00:00"/>
    <d v="1899-12-30T13:45:05"/>
    <d v="2025-03-04T00:00:00"/>
    <d v="1899-12-30T14:09:35"/>
    <x v="0"/>
    <x v="0"/>
    <s v="8043258627"/>
    <s v="FBO"/>
    <d v="1899-12-30T00:24:41"/>
    <x v="1088"/>
    <d v="1899-12-30T00:00:11"/>
    <s v="Granel"/>
    <s v="E001"/>
    <x v="2"/>
    <d v="1899-12-30T00:24:41"/>
    <d v="1899-12-30T00:24:30"/>
    <x v="6"/>
    <x v="7"/>
    <x v="2"/>
    <x v="2"/>
    <n v="0"/>
    <n v="0"/>
    <x v="0"/>
    <x v="2"/>
    <x v="2"/>
    <n v="0"/>
    <x v="0"/>
    <x v="1"/>
    <d v="1899-12-30T00:00:11"/>
    <d v="1899-12-30T00:00:11"/>
    <x v="0"/>
    <m/>
    <m/>
    <d v="1899-12-30T00:00:00"/>
    <d v="1899-12-30T00:24:41"/>
    <n v="3"/>
    <d v="1899-12-30T00:00:11"/>
    <n v="24.683333333342521"/>
    <x v="7"/>
    <x v="1"/>
  </r>
  <r>
    <x v="0"/>
    <s v="2025016989"/>
    <x v="0"/>
    <x v="187"/>
    <s v="E7555LTD"/>
    <d v="2025-03-04T00:00:00"/>
    <x v="2"/>
    <s v="3297"/>
    <x v="2"/>
    <s v="PA"/>
    <x v="1"/>
    <x v="0"/>
    <d v="2025-03-04T00:00:00"/>
    <d v="1899-12-30T13:41:11"/>
    <d v="2025-03-04T00:00:00"/>
    <d v="1899-12-30T13:41:22"/>
    <d v="2025-03-04T00:00:00"/>
    <d v="1899-12-30T14:11:52"/>
    <x v="0"/>
    <x v="0"/>
    <s v="8043258628"/>
    <s v="FBO"/>
    <d v="1899-12-30T00:30:41"/>
    <x v="1089"/>
    <d v="1899-12-30T00:00:11"/>
    <s v="Granel"/>
    <s v="E001"/>
    <x v="2"/>
    <d v="1899-12-30T00:30:41"/>
    <d v="1899-12-30T00:30:30"/>
    <x v="6"/>
    <x v="7"/>
    <x v="2"/>
    <x v="2"/>
    <n v="0"/>
    <n v="0"/>
    <x v="0"/>
    <x v="2"/>
    <x v="2"/>
    <n v="0"/>
    <x v="0"/>
    <x v="1"/>
    <d v="1899-12-30T00:00:11"/>
    <d v="1899-12-30T00:00:11"/>
    <x v="0"/>
    <m/>
    <m/>
    <d v="1899-12-30T00:00:00"/>
    <d v="1899-12-30T00:30:41"/>
    <n v="3"/>
    <d v="1899-12-30T00:00:11"/>
    <n v="30.683333333332907"/>
    <x v="7"/>
    <x v="1"/>
  </r>
  <r>
    <x v="0"/>
    <s v="2025016987"/>
    <x v="0"/>
    <x v="362"/>
    <s v="E0260LKZ"/>
    <d v="2025-03-04T00:00:00"/>
    <x v="2"/>
    <s v="3230"/>
    <x v="1"/>
    <s v="PA"/>
    <x v="2"/>
    <x v="0"/>
    <d v="2025-03-04T00:00:00"/>
    <d v="1899-12-30T13:40:05"/>
    <d v="2025-03-04T00:00:00"/>
    <d v="1899-12-30T13:40:16"/>
    <d v="2025-03-04T00:00:00"/>
    <d v="1899-12-30T14:14:35"/>
    <x v="0"/>
    <x v="0"/>
    <s v="8043258629"/>
    <s v="EXW"/>
    <d v="1899-12-30T00:34:30"/>
    <x v="1090"/>
    <d v="1899-12-30T00:00:11"/>
    <s v="Ensacado"/>
    <s v="E002"/>
    <x v="1"/>
    <d v="1899-12-30T00:34:30"/>
    <d v="1899-12-30T00:34:19"/>
    <x v="6"/>
    <x v="7"/>
    <x v="2"/>
    <x v="1"/>
    <n v="0"/>
    <n v="0"/>
    <x v="0"/>
    <x v="1"/>
    <x v="2"/>
    <n v="0"/>
    <x v="0"/>
    <x v="1"/>
    <d v="1899-12-30T00:00:11"/>
    <d v="1899-12-30T00:00:11"/>
    <x v="0"/>
    <m/>
    <m/>
    <d v="1899-12-30T00:00:00"/>
    <d v="1899-12-30T00:34:30"/>
    <n v="3"/>
    <d v="1899-12-30T00:00:11"/>
    <n v="34.500000000009706"/>
    <x v="7"/>
    <x v="1"/>
  </r>
  <r>
    <x v="0"/>
    <s v="2025016996"/>
    <x v="0"/>
    <x v="132"/>
    <s v="E3440LKV"/>
    <d v="2025-03-04T00:00:00"/>
    <x v="2"/>
    <s v="3297"/>
    <x v="2"/>
    <s v="PA"/>
    <x v="1"/>
    <x v="0"/>
    <d v="2025-03-04T00:00:00"/>
    <d v="1899-12-30T13:54:51"/>
    <d v="2025-03-04T00:00:00"/>
    <d v="1899-12-30T13:55:01"/>
    <d v="2025-03-04T00:00:00"/>
    <d v="1899-12-30T14:29:39"/>
    <x v="0"/>
    <x v="0"/>
    <s v="8043258631"/>
    <s v="FBO"/>
    <d v="1899-12-30T00:34:48"/>
    <x v="1091"/>
    <d v="1899-12-30T00:00:10"/>
    <s v="Granel"/>
    <s v="E001"/>
    <x v="2"/>
    <d v="1899-12-30T00:34:48"/>
    <d v="1899-12-30T00:34:38"/>
    <x v="6"/>
    <x v="7"/>
    <x v="2"/>
    <x v="2"/>
    <n v="0"/>
    <n v="0"/>
    <x v="0"/>
    <x v="2"/>
    <x v="2"/>
    <n v="0"/>
    <x v="0"/>
    <x v="1"/>
    <d v="1899-12-30T00:00:10"/>
    <d v="1899-12-30T00:00:10"/>
    <x v="0"/>
    <m/>
    <m/>
    <d v="1899-12-30T00:00:00"/>
    <d v="1899-12-30T00:34:48"/>
    <n v="3"/>
    <d v="1899-12-30T00:00:10"/>
    <n v="34.8000000000048"/>
    <x v="7"/>
    <x v="1"/>
  </r>
  <r>
    <x v="0"/>
    <s v="2025016995"/>
    <x v="0"/>
    <x v="375"/>
    <s v="E7061KZH"/>
    <d v="2025-03-04T00:00:00"/>
    <x v="2"/>
    <s v="3230"/>
    <x v="1"/>
    <s v="PA"/>
    <x v="2"/>
    <x v="0"/>
    <d v="2025-03-04T00:00:00"/>
    <d v="1899-12-30T13:53:33"/>
    <d v="2025-03-04T00:00:00"/>
    <d v="1899-12-30T13:53:46"/>
    <d v="2025-03-04T00:00:00"/>
    <d v="1899-12-30T14:35:22"/>
    <x v="0"/>
    <x v="0"/>
    <s v="8043258632"/>
    <s v="EXW"/>
    <d v="1899-12-30T00:41:49"/>
    <x v="1092"/>
    <d v="1899-12-30T00:00:13"/>
    <s v="Ensacado"/>
    <s v="E002"/>
    <x v="1"/>
    <d v="1899-12-30T00:41:49"/>
    <d v="1899-12-30T00:41:36"/>
    <x v="6"/>
    <x v="7"/>
    <x v="2"/>
    <x v="1"/>
    <n v="0"/>
    <n v="0"/>
    <x v="0"/>
    <x v="1"/>
    <x v="2"/>
    <n v="0"/>
    <x v="0"/>
    <x v="1"/>
    <d v="1899-12-30T00:00:13"/>
    <d v="1899-12-30T00:00:13"/>
    <x v="0"/>
    <m/>
    <m/>
    <d v="1899-12-30T00:00:00"/>
    <d v="1899-12-30T00:41:49"/>
    <n v="3"/>
    <d v="1899-12-30T00:00:13"/>
    <n v="41.816666666664034"/>
    <x v="7"/>
    <x v="1"/>
  </r>
  <r>
    <x v="0"/>
    <s v="2025017007"/>
    <x v="0"/>
    <x v="174"/>
    <s v="E1430LTV"/>
    <d v="2025-03-04T00:00:00"/>
    <x v="2"/>
    <s v="3297"/>
    <x v="2"/>
    <s v="PA"/>
    <x v="1"/>
    <x v="0"/>
    <d v="2025-03-04T00:00:00"/>
    <d v="1899-12-30T14:09:09"/>
    <d v="2025-03-04T00:00:00"/>
    <d v="1899-12-30T14:09:22"/>
    <d v="2025-03-04T00:00:00"/>
    <d v="1899-12-30T14:37:10"/>
    <x v="0"/>
    <x v="0"/>
    <s v="8043258633"/>
    <s v="FBO"/>
    <d v="1899-12-30T00:28:01"/>
    <x v="1093"/>
    <d v="1899-12-30T00:00:13"/>
    <s v="Granel"/>
    <s v="E001"/>
    <x v="2"/>
    <d v="1899-12-30T00:28:01"/>
    <d v="1899-12-30T00:27:48"/>
    <x v="14"/>
    <x v="7"/>
    <x v="2"/>
    <x v="2"/>
    <n v="0"/>
    <n v="0"/>
    <x v="0"/>
    <x v="2"/>
    <x v="2"/>
    <n v="0"/>
    <x v="0"/>
    <x v="1"/>
    <d v="1899-12-30T00:00:13"/>
    <d v="1899-12-30T00:00:13"/>
    <x v="0"/>
    <m/>
    <m/>
    <d v="1899-12-30T00:00:00"/>
    <d v="1899-12-30T00:28:01"/>
    <n v="3"/>
    <d v="1899-12-30T00:00:13"/>
    <n v="28.016666666668755"/>
    <x v="7"/>
    <x v="1"/>
  </r>
  <r>
    <x v="0"/>
    <s v="2025017009"/>
    <x v="0"/>
    <x v="372"/>
    <s v="E3093KGW"/>
    <d v="2025-03-04T00:00:00"/>
    <x v="2"/>
    <s v="3228"/>
    <x v="3"/>
    <s v="PA"/>
    <x v="5"/>
    <x v="0"/>
    <d v="2025-03-04T00:00:00"/>
    <d v="1899-12-30T14:11:33"/>
    <d v="2025-03-04T00:00:00"/>
    <d v="1899-12-30T14:11:42"/>
    <d v="2025-03-04T00:00:00"/>
    <d v="1899-12-30T14:40:52"/>
    <x v="0"/>
    <x v="0"/>
    <s v="8043258634"/>
    <s v="FBO"/>
    <d v="1899-12-30T00:29:19"/>
    <x v="1094"/>
    <d v="1899-12-30T00:00:09"/>
    <s v="Granel"/>
    <s v="E001"/>
    <x v="2"/>
    <d v="1899-12-30T00:29:19"/>
    <d v="1899-12-30T00:29:10"/>
    <x v="14"/>
    <x v="7"/>
    <x v="2"/>
    <x v="2"/>
    <n v="0"/>
    <n v="0"/>
    <x v="0"/>
    <x v="2"/>
    <x v="2"/>
    <n v="0"/>
    <x v="0"/>
    <x v="1"/>
    <d v="1899-12-30T00:00:09"/>
    <d v="1899-12-30T00:00:09"/>
    <x v="0"/>
    <m/>
    <m/>
    <d v="1899-12-30T00:00:00"/>
    <d v="1899-12-30T00:29:19"/>
    <n v="3"/>
    <d v="1899-12-30T00:00:09"/>
    <n v="29.316666666657607"/>
    <x v="7"/>
    <x v="1"/>
  </r>
  <r>
    <x v="0"/>
    <s v="2025017018"/>
    <x v="0"/>
    <x v="168"/>
    <s v="E7553LTD"/>
    <d v="2025-03-04T00:00:00"/>
    <x v="2"/>
    <s v="3297"/>
    <x v="2"/>
    <s v="PA"/>
    <x v="1"/>
    <x v="0"/>
    <d v="2025-03-04T00:00:00"/>
    <d v="1899-12-30T14:24:14"/>
    <d v="2025-03-04T00:00:00"/>
    <d v="1899-12-30T14:24:24"/>
    <d v="2025-03-04T00:00:00"/>
    <d v="1899-12-30T14:52:56"/>
    <x v="0"/>
    <x v="0"/>
    <s v="8043258636"/>
    <s v="FBO"/>
    <d v="1899-12-30T00:28:42"/>
    <x v="1095"/>
    <d v="1899-12-30T00:00:10"/>
    <s v="Granel"/>
    <s v="E001"/>
    <x v="1"/>
    <d v="1899-12-30T00:28:42"/>
    <d v="1899-12-30T00:28:32"/>
    <x v="14"/>
    <x v="7"/>
    <x v="2"/>
    <x v="2"/>
    <n v="0"/>
    <n v="0"/>
    <x v="0"/>
    <x v="2"/>
    <x v="2"/>
    <n v="0"/>
    <x v="0"/>
    <x v="1"/>
    <d v="1899-12-30T00:00:10"/>
    <d v="1899-12-30T00:00:10"/>
    <x v="0"/>
    <m/>
    <m/>
    <d v="1899-12-30T00:00:00"/>
    <d v="1899-12-30T00:28:42"/>
    <n v="3"/>
    <d v="1899-12-30T00:00:10"/>
    <n v="28.699999999992016"/>
    <x v="7"/>
    <x v="1"/>
  </r>
  <r>
    <x v="0"/>
    <s v="2025017011"/>
    <x v="0"/>
    <x v="364"/>
    <s v="E7422MNG"/>
    <d v="2025-03-04T00:00:00"/>
    <x v="2"/>
    <s v="3230"/>
    <x v="1"/>
    <s v="PA"/>
    <x v="2"/>
    <x v="0"/>
    <d v="2025-03-04T00:00:00"/>
    <d v="1899-12-30T14:16:00"/>
    <d v="2025-03-04T00:00:00"/>
    <d v="1899-12-30T14:16:10"/>
    <d v="2025-03-04T00:00:00"/>
    <d v="1899-12-30T14:59:27"/>
    <x v="0"/>
    <x v="0"/>
    <s v="8043258637"/>
    <s v="FBO"/>
    <d v="1899-12-30T00:43:27"/>
    <x v="1096"/>
    <d v="1899-12-30T00:00:10"/>
    <s v="Ensacado"/>
    <s v="E002"/>
    <x v="2"/>
    <d v="1899-12-30T00:43:27"/>
    <d v="1899-12-30T00:43:17"/>
    <x v="14"/>
    <x v="7"/>
    <x v="2"/>
    <x v="1"/>
    <n v="0"/>
    <n v="0"/>
    <x v="0"/>
    <x v="1"/>
    <x v="2"/>
    <n v="0"/>
    <x v="0"/>
    <x v="1"/>
    <d v="1899-12-30T00:00:10"/>
    <d v="1899-12-30T00:00:10"/>
    <x v="0"/>
    <m/>
    <m/>
    <d v="1899-12-30T00:00:00"/>
    <d v="1899-12-30T00:43:27"/>
    <n v="3"/>
    <d v="1899-12-30T00:00:10"/>
    <n v="43.450000000012864"/>
    <x v="7"/>
    <x v="1"/>
  </r>
  <r>
    <x v="0"/>
    <s v="2025017030"/>
    <x v="0"/>
    <x v="345"/>
    <s v="E2965KHG"/>
    <d v="2025-03-04T00:00:00"/>
    <x v="2"/>
    <s v="3297"/>
    <x v="2"/>
    <s v="PA"/>
    <x v="1"/>
    <x v="0"/>
    <d v="2025-03-04T00:00:00"/>
    <d v="1899-12-30T15:04:21"/>
    <d v="2025-03-04T00:00:00"/>
    <d v="1899-12-30T15:04:31"/>
    <d v="2025-03-04T00:00:00"/>
    <d v="1899-12-30T15:31:45"/>
    <x v="0"/>
    <x v="0"/>
    <s v="8043258640"/>
    <s v="EXW"/>
    <d v="1899-12-30T00:27:24"/>
    <x v="1097"/>
    <d v="1899-12-30T00:00:10"/>
    <s v="Granel"/>
    <s v="E001"/>
    <x v="1"/>
    <d v="1899-12-30T00:27:24"/>
    <d v="1899-12-30T00:27:14"/>
    <x v="10"/>
    <x v="7"/>
    <x v="2"/>
    <x v="2"/>
    <n v="0"/>
    <n v="0"/>
    <x v="0"/>
    <x v="2"/>
    <x v="2"/>
    <n v="0"/>
    <x v="0"/>
    <x v="1"/>
    <d v="1899-12-30T00:00:10"/>
    <d v="1899-12-30T00:00:10"/>
    <x v="0"/>
    <m/>
    <m/>
    <d v="1899-12-30T00:00:00"/>
    <d v="1899-12-30T00:27:24"/>
    <n v="3"/>
    <d v="1899-12-30T00:00:10"/>
    <n v="27.400000000003164"/>
    <x v="14"/>
    <x v="1"/>
  </r>
  <r>
    <x v="0"/>
    <s v="2025017028"/>
    <x v="0"/>
    <x v="363"/>
    <s v="E9651KXD"/>
    <d v="2025-03-04T00:00:00"/>
    <x v="2"/>
    <s v="3297"/>
    <x v="2"/>
    <s v="PA"/>
    <x v="1"/>
    <x v="0"/>
    <d v="2025-03-04T00:00:00"/>
    <d v="1899-12-30T15:01:58"/>
    <d v="2025-03-04T00:00:00"/>
    <d v="1899-12-30T15:02:08"/>
    <d v="2025-03-04T00:00:00"/>
    <d v="1899-12-30T15:42:18"/>
    <x v="0"/>
    <x v="0"/>
    <s v="8043258642"/>
    <s v="FBO"/>
    <d v="1899-12-30T00:40:20"/>
    <x v="895"/>
    <d v="1899-12-30T00:00:10"/>
    <s v="Granel"/>
    <s v="E001"/>
    <x v="2"/>
    <d v="1899-12-30T00:40:20"/>
    <d v="1899-12-30T00:40:10"/>
    <x v="10"/>
    <x v="7"/>
    <x v="2"/>
    <x v="2"/>
    <n v="0"/>
    <n v="0"/>
    <x v="0"/>
    <x v="2"/>
    <x v="2"/>
    <n v="0"/>
    <x v="0"/>
    <x v="1"/>
    <d v="1899-12-30T00:00:10"/>
    <d v="1899-12-30T00:00:10"/>
    <x v="0"/>
    <m/>
    <m/>
    <d v="1899-12-30T00:00:00"/>
    <d v="1899-12-30T00:40:20"/>
    <n v="3"/>
    <d v="1899-12-30T00:00:10"/>
    <n v="40.333333333334416"/>
    <x v="14"/>
    <x v="1"/>
  </r>
  <r>
    <x v="0"/>
    <s v="2025017035"/>
    <x v="0"/>
    <x v="373"/>
    <s v="E4450MTX"/>
    <d v="2025-03-04T00:00:00"/>
    <x v="2"/>
    <s v="3228"/>
    <x v="3"/>
    <s v="PA"/>
    <x v="4"/>
    <x v="0"/>
    <d v="2025-03-04T00:00:00"/>
    <d v="1899-12-30T15:16:16"/>
    <d v="2025-03-04T00:00:00"/>
    <d v="1899-12-30T15:16:26"/>
    <d v="2025-03-04T00:00:00"/>
    <d v="1899-12-30T15:48:11"/>
    <x v="0"/>
    <x v="0"/>
    <s v="8043258643"/>
    <s v="EXW"/>
    <d v="1899-12-30T00:31:55"/>
    <x v="1058"/>
    <d v="1899-12-30T00:00:10"/>
    <s v="Granel"/>
    <s v="E001"/>
    <x v="1"/>
    <d v="1899-12-30T00:31:55"/>
    <d v="1899-12-30T00:31:45"/>
    <x v="10"/>
    <x v="7"/>
    <x v="2"/>
    <x v="2"/>
    <n v="0"/>
    <n v="0"/>
    <x v="0"/>
    <x v="2"/>
    <x v="2"/>
    <n v="0"/>
    <x v="0"/>
    <x v="1"/>
    <d v="1899-12-30T00:00:10"/>
    <d v="1899-12-30T00:00:10"/>
    <x v="0"/>
    <m/>
    <m/>
    <d v="1899-12-30T00:00:00"/>
    <d v="1899-12-30T00:31:55"/>
    <n v="3"/>
    <d v="1899-12-30T00:00:10"/>
    <n v="31.916666666663929"/>
    <x v="14"/>
    <x v="1"/>
  </r>
  <r>
    <x v="0"/>
    <s v="2025017040"/>
    <x v="0"/>
    <x v="147"/>
    <s v="E5542MNV"/>
    <d v="2025-03-04T00:00:00"/>
    <x v="2"/>
    <s v="3228"/>
    <x v="3"/>
    <s v="PA"/>
    <x v="5"/>
    <x v="0"/>
    <d v="2025-03-04T00:00:00"/>
    <d v="1899-12-30T15:28:59"/>
    <d v="2025-03-04T00:00:00"/>
    <d v="1899-12-30T15:29:09"/>
    <d v="2025-03-04T00:00:00"/>
    <d v="1899-12-30T15:54:02"/>
    <x v="0"/>
    <x v="0"/>
    <s v="8043258644"/>
    <s v="FBO"/>
    <d v="1899-12-30T00:25:03"/>
    <x v="1098"/>
    <d v="1899-12-30T00:00:10"/>
    <s v="Granel"/>
    <s v="E001"/>
    <x v="2"/>
    <d v="1899-12-30T00:25:03"/>
    <d v="1899-12-30T00:24:53"/>
    <x v="10"/>
    <x v="7"/>
    <x v="2"/>
    <x v="2"/>
    <n v="0"/>
    <n v="0"/>
    <x v="0"/>
    <x v="2"/>
    <x v="2"/>
    <n v="0"/>
    <x v="0"/>
    <x v="1"/>
    <d v="1899-12-30T00:00:10"/>
    <d v="1899-12-30T00:00:10"/>
    <x v="0"/>
    <m/>
    <m/>
    <d v="1899-12-30T00:00:00"/>
    <d v="1899-12-30T00:25:03"/>
    <n v="3"/>
    <d v="1899-12-30T00:00:10"/>
    <n v="25.050000000009671"/>
    <x v="14"/>
    <x v="1"/>
  </r>
  <r>
    <x v="0"/>
    <s v="2025017044"/>
    <x v="0"/>
    <x v="323"/>
    <s v="E9945KBD"/>
    <d v="2025-03-04T00:00:00"/>
    <x v="2"/>
    <s v="3228"/>
    <x v="3"/>
    <s v="PA"/>
    <x v="4"/>
    <x v="0"/>
    <d v="2025-03-04T00:00:00"/>
    <d v="1899-12-30T15:49:52"/>
    <d v="2025-03-04T00:00:00"/>
    <d v="1899-12-30T15:50:05"/>
    <d v="2025-03-04T00:00:00"/>
    <d v="1899-12-30T16:17:20"/>
    <x v="0"/>
    <x v="0"/>
    <s v="8043258648"/>
    <s v="FBO"/>
    <d v="1899-12-30T00:27:28"/>
    <x v="700"/>
    <d v="1899-12-30T00:00:13"/>
    <s v="Granel"/>
    <s v="E001"/>
    <x v="2"/>
    <d v="1899-12-30T00:27:28"/>
    <d v="1899-12-30T00:27:15"/>
    <x v="10"/>
    <x v="7"/>
    <x v="2"/>
    <x v="2"/>
    <n v="0"/>
    <n v="0"/>
    <x v="0"/>
    <x v="2"/>
    <x v="2"/>
    <n v="0"/>
    <x v="0"/>
    <x v="1"/>
    <d v="1899-12-30T00:00:13"/>
    <d v="1899-12-30T00:00:13"/>
    <x v="0"/>
    <m/>
    <m/>
    <d v="1899-12-30T00:00:00"/>
    <d v="1899-12-30T00:27:28"/>
    <n v="3"/>
    <d v="1899-12-30T00:00:13"/>
    <n v="27.466666666660835"/>
    <x v="8"/>
    <x v="1"/>
  </r>
  <r>
    <x v="0"/>
    <s v="2025017048"/>
    <x v="0"/>
    <x v="177"/>
    <s v="E4929LNP"/>
    <d v="2025-03-04T00:00:00"/>
    <x v="2"/>
    <s v="3297"/>
    <x v="2"/>
    <s v="PA"/>
    <x v="1"/>
    <x v="0"/>
    <d v="2025-03-04T00:00:00"/>
    <d v="1899-12-30T15:56:56"/>
    <d v="2025-03-04T00:00:00"/>
    <d v="1899-12-30T15:57:07"/>
    <d v="2025-03-04T00:00:00"/>
    <d v="1899-12-30T16:24:58"/>
    <x v="0"/>
    <x v="0"/>
    <s v="8043258649"/>
    <s v="FBO"/>
    <d v="1899-12-30T00:28:02"/>
    <x v="1099"/>
    <d v="1899-12-30T00:00:11"/>
    <s v="Granel"/>
    <s v="E001"/>
    <x v="2"/>
    <d v="1899-12-30T00:28:02"/>
    <d v="1899-12-30T00:27:51"/>
    <x v="10"/>
    <x v="7"/>
    <x v="2"/>
    <x v="2"/>
    <n v="0"/>
    <n v="0"/>
    <x v="0"/>
    <x v="2"/>
    <x v="2"/>
    <n v="0"/>
    <x v="0"/>
    <x v="1"/>
    <d v="1899-12-30T00:00:11"/>
    <d v="1899-12-30T00:00:11"/>
    <x v="0"/>
    <m/>
    <m/>
    <d v="1899-12-30T00:00:00"/>
    <d v="1899-12-30T00:28:02"/>
    <n v="3"/>
    <d v="1899-12-30T00:00:11"/>
    <n v="28.033333333329615"/>
    <x v="8"/>
    <x v="1"/>
  </r>
  <r>
    <x v="0"/>
    <s v="2025017052"/>
    <x v="0"/>
    <x v="346"/>
    <s v="E8364KHH"/>
    <d v="2025-03-04T00:00:00"/>
    <x v="2"/>
    <s v="3229"/>
    <x v="6"/>
    <s v="PA"/>
    <x v="6"/>
    <x v="0"/>
    <d v="2025-03-04T00:00:00"/>
    <d v="1899-12-30T16:06:42"/>
    <d v="2025-03-04T00:00:00"/>
    <d v="1899-12-30T16:06:54"/>
    <d v="2025-03-04T00:00:00"/>
    <d v="1899-12-30T16:43:00"/>
    <x v="0"/>
    <x v="0"/>
    <s v="8043258651"/>
    <s v="FBO"/>
    <d v="1899-12-30T00:36:18"/>
    <x v="1100"/>
    <d v="1899-12-30T00:00:12"/>
    <s v="Granel"/>
    <s v="E001"/>
    <x v="2"/>
    <d v="1899-12-30T00:36:18"/>
    <d v="1899-12-30T00:36:06"/>
    <x v="7"/>
    <x v="7"/>
    <x v="2"/>
    <x v="2"/>
    <n v="0"/>
    <n v="0"/>
    <x v="0"/>
    <x v="2"/>
    <x v="2"/>
    <n v="0"/>
    <x v="0"/>
    <x v="1"/>
    <d v="1899-12-30T00:00:12"/>
    <d v="1899-12-30T00:00:12"/>
    <x v="0"/>
    <m/>
    <m/>
    <d v="1899-12-30T00:00:00"/>
    <d v="1899-12-30T00:36:18"/>
    <n v="3"/>
    <d v="1899-12-30T00:00:12"/>
    <n v="36.300000000009511"/>
    <x v="8"/>
    <x v="1"/>
  </r>
  <r>
    <x v="0"/>
    <s v="2025017061"/>
    <x v="0"/>
    <x v="179"/>
    <s v="E6103LDT"/>
    <d v="2025-03-04T00:00:00"/>
    <x v="2"/>
    <s v="3297"/>
    <x v="2"/>
    <s v="PA"/>
    <x v="1"/>
    <x v="0"/>
    <d v="2025-03-04T00:00:00"/>
    <d v="1899-12-30T16:21:00"/>
    <d v="2025-03-04T00:00:00"/>
    <d v="1899-12-30T16:21:10"/>
    <d v="2025-03-04T00:00:00"/>
    <d v="1899-12-30T16:46:08"/>
    <x v="0"/>
    <x v="0"/>
    <s v="8043258652"/>
    <s v="FBO"/>
    <d v="1899-12-30T00:25:08"/>
    <x v="469"/>
    <d v="1899-12-30T00:00:10"/>
    <s v="Granel"/>
    <s v="E001"/>
    <x v="2"/>
    <d v="1899-12-30T00:25:08"/>
    <d v="1899-12-30T00:24:58"/>
    <x v="7"/>
    <x v="7"/>
    <x v="2"/>
    <x v="2"/>
    <n v="0"/>
    <n v="0"/>
    <x v="0"/>
    <x v="2"/>
    <x v="2"/>
    <n v="0"/>
    <x v="0"/>
    <x v="1"/>
    <d v="1899-12-30T00:00:10"/>
    <d v="1899-12-30T00:00:10"/>
    <x v="0"/>
    <m/>
    <m/>
    <d v="1899-12-30T00:00:00"/>
    <d v="1899-12-30T00:25:08"/>
    <n v="3"/>
    <d v="1899-12-30T00:00:10"/>
    <n v="25.133333333328043"/>
    <x v="8"/>
    <x v="1"/>
  </r>
  <r>
    <x v="0"/>
    <s v="2025017057"/>
    <x v="0"/>
    <x v="378"/>
    <s v="E3614MCX"/>
    <d v="2025-03-04T00:00:00"/>
    <x v="2"/>
    <s v="3230"/>
    <x v="1"/>
    <s v="PA"/>
    <x v="2"/>
    <x v="0"/>
    <d v="2025-03-04T00:00:00"/>
    <d v="1899-12-30T16:13:37"/>
    <d v="2025-03-04T00:00:00"/>
    <d v="1899-12-30T16:13:47"/>
    <d v="2025-03-04T00:00:00"/>
    <d v="1899-12-30T16:53:59"/>
    <x v="0"/>
    <x v="0"/>
    <s v="8043258653"/>
    <s v="FBO"/>
    <d v="1899-12-30T00:40:22"/>
    <x v="1101"/>
    <d v="1899-12-30T00:00:10"/>
    <s v="Ensacado"/>
    <s v="E002"/>
    <x v="2"/>
    <d v="1899-12-30T00:40:22"/>
    <d v="1899-12-30T00:40:12"/>
    <x v="7"/>
    <x v="7"/>
    <x v="2"/>
    <x v="1"/>
    <n v="0"/>
    <n v="0"/>
    <x v="0"/>
    <x v="1"/>
    <x v="2"/>
    <n v="0"/>
    <x v="0"/>
    <x v="1"/>
    <d v="1899-12-30T00:00:10"/>
    <d v="1899-12-30T00:00:10"/>
    <x v="0"/>
    <m/>
    <m/>
    <d v="1899-12-30T00:00:00"/>
    <d v="1899-12-30T00:40:22"/>
    <n v="3"/>
    <d v="1899-12-30T00:00:10"/>
    <n v="40.366666666655973"/>
    <x v="8"/>
    <x v="1"/>
  </r>
  <r>
    <x v="0"/>
    <s v="2025017070"/>
    <x v="0"/>
    <x v="142"/>
    <s v="E3710KKC"/>
    <d v="2025-03-04T00:00:00"/>
    <x v="2"/>
    <s v="3230"/>
    <x v="1"/>
    <s v="PA"/>
    <x v="2"/>
    <x v="0"/>
    <d v="2025-03-04T00:00:00"/>
    <d v="1899-12-30T16:45:36"/>
    <d v="2025-03-04T00:00:00"/>
    <d v="1899-12-30T16:45:46"/>
    <d v="2025-03-04T00:00:00"/>
    <d v="1899-12-30T17:16:53"/>
    <x v="0"/>
    <x v="0"/>
    <s v="8043258654"/>
    <s v="FBO"/>
    <d v="1899-12-30T00:31:17"/>
    <x v="1102"/>
    <d v="1899-12-30T00:00:10"/>
    <s v="Ensacado"/>
    <s v="E002"/>
    <x v="2"/>
    <d v="1899-12-30T00:31:17"/>
    <d v="1899-12-30T00:31:07"/>
    <x v="7"/>
    <x v="7"/>
    <x v="2"/>
    <x v="1"/>
    <n v="0"/>
    <n v="0"/>
    <x v="0"/>
    <x v="1"/>
    <x v="2"/>
    <n v="0"/>
    <x v="0"/>
    <x v="1"/>
    <d v="1899-12-30T00:00:10"/>
    <d v="1899-12-30T00:00:10"/>
    <x v="0"/>
    <m/>
    <m/>
    <d v="1899-12-30T00:00:00"/>
    <d v="1899-12-30T00:31:17"/>
    <n v="3"/>
    <d v="1899-12-30T00:00:10"/>
    <n v="31.283333333337477"/>
    <x v="12"/>
    <x v="1"/>
  </r>
  <r>
    <x v="0"/>
    <s v="2025017081"/>
    <x v="0"/>
    <x v="146"/>
    <s v="E3039DBP"/>
    <d v="2025-03-04T00:00:00"/>
    <x v="2"/>
    <s v="3297"/>
    <x v="2"/>
    <s v="PA"/>
    <x v="1"/>
    <x v="0"/>
    <d v="2025-03-04T00:00:00"/>
    <d v="1899-12-30T17:07:12"/>
    <d v="2025-03-04T00:00:00"/>
    <d v="1899-12-30T17:07:22"/>
    <d v="2025-03-04T00:00:00"/>
    <d v="1899-12-30T17:42:19"/>
    <x v="0"/>
    <x v="0"/>
    <s v="8043258656"/>
    <s v="EXW"/>
    <d v="1899-12-30T00:35:07"/>
    <x v="1103"/>
    <d v="1899-12-30T00:00:10"/>
    <s v="Granel"/>
    <s v="E001"/>
    <x v="1"/>
    <d v="1899-12-30T00:35:07"/>
    <d v="1899-12-30T00:34:57"/>
    <x v="11"/>
    <x v="7"/>
    <x v="2"/>
    <x v="2"/>
    <n v="0"/>
    <n v="0"/>
    <x v="0"/>
    <x v="2"/>
    <x v="2"/>
    <n v="0"/>
    <x v="0"/>
    <x v="1"/>
    <d v="1899-12-30T00:00:10"/>
    <d v="1899-12-30T00:00:10"/>
    <x v="0"/>
    <m/>
    <m/>
    <d v="1899-12-30T00:00:00"/>
    <d v="1899-12-30T00:35:07"/>
    <n v="3"/>
    <d v="1899-12-30T00:00:10"/>
    <n v="35.116666666675137"/>
    <x v="12"/>
    <x v="1"/>
  </r>
  <r>
    <x v="0"/>
    <s v="2025017086"/>
    <x v="0"/>
    <x v="191"/>
    <s v="E8837LZK"/>
    <d v="2025-03-04T00:00:00"/>
    <x v="2"/>
    <s v="3297"/>
    <x v="2"/>
    <s v="PA"/>
    <x v="1"/>
    <x v="0"/>
    <d v="2025-03-04T00:00:00"/>
    <d v="1899-12-30T17:24:27"/>
    <d v="2025-03-04T00:00:00"/>
    <d v="1899-12-30T17:24:38"/>
    <d v="2025-03-04T00:00:00"/>
    <d v="1899-12-30T17:52:32"/>
    <x v="0"/>
    <x v="0"/>
    <s v="8043258657"/>
    <s v="FBO"/>
    <d v="1899-12-30T00:28:05"/>
    <x v="1104"/>
    <d v="1899-12-30T00:00:11"/>
    <s v="Granel"/>
    <s v="E001"/>
    <x v="2"/>
    <d v="1899-12-30T00:28:05"/>
    <d v="1899-12-30T00:27:54"/>
    <x v="11"/>
    <x v="7"/>
    <x v="2"/>
    <x v="2"/>
    <n v="0"/>
    <n v="0"/>
    <x v="0"/>
    <x v="2"/>
    <x v="2"/>
    <n v="0"/>
    <x v="0"/>
    <x v="1"/>
    <d v="1899-12-30T00:00:11"/>
    <d v="1899-12-30T00:00:11"/>
    <x v="0"/>
    <m/>
    <m/>
    <d v="1899-12-30T00:00:00"/>
    <d v="1899-12-30T00:28:05"/>
    <n v="3"/>
    <d v="1899-12-30T00:00:11"/>
    <n v="28.083333333326426"/>
    <x v="12"/>
    <x v="1"/>
  </r>
  <r>
    <x v="0"/>
    <s v=""/>
    <x v="0"/>
    <x v="168"/>
    <s v="E7553LTD"/>
    <d v="2025-03-04T00:00:00"/>
    <x v="2"/>
    <s v="3297"/>
    <x v="2"/>
    <s v="PA"/>
    <x v="2"/>
    <x v="0"/>
    <d v="2025-03-04T00:00:00"/>
    <d v="1899-12-30T17:59:08"/>
    <d v="2025-03-04T00:00:00"/>
    <d v="1899-12-30T18:14:18"/>
    <d v="2025-03-04T00:00:00"/>
    <d v="1899-12-30T18:15:13"/>
    <x v="7"/>
    <x v="5"/>
    <s v="8043258661"/>
    <s v="FBO"/>
    <d v="1899-12-30T00:16:05"/>
    <x v="1105"/>
    <d v="1899-12-30T00:15:10"/>
    <s v="Granel"/>
    <s v="E001"/>
    <x v="2"/>
    <d v="1899-12-30T00:16:05"/>
    <d v="1899-12-30T00:00:55"/>
    <x v="11"/>
    <x v="7"/>
    <x v="2"/>
    <x v="2"/>
    <n v="0"/>
    <n v="0"/>
    <x v="0"/>
    <x v="2"/>
    <x v="2"/>
    <n v="0"/>
    <x v="0"/>
    <x v="1"/>
    <d v="1899-12-30T00:15:10"/>
    <d v="1899-12-30T00:15:10"/>
    <x v="0"/>
    <m/>
    <m/>
    <d v="1899-12-30T00:00:00"/>
    <d v="1899-12-30T00:16:05"/>
    <n v="3"/>
    <d v="1899-12-30T00:15:10"/>
    <n v="16.083333333331264"/>
    <x v="9"/>
    <x v="1"/>
  </r>
  <r>
    <x v="0"/>
    <s v="2025017101"/>
    <x v="0"/>
    <x v="134"/>
    <s v="E3425LKV"/>
    <d v="2025-03-04T00:00:00"/>
    <x v="2"/>
    <s v="3297"/>
    <x v="2"/>
    <s v="PA"/>
    <x v="1"/>
    <x v="0"/>
    <d v="2025-03-04T00:00:00"/>
    <d v="1899-12-30T17:49:11"/>
    <d v="2025-03-04T00:00:00"/>
    <d v="1899-12-30T17:49:21"/>
    <d v="2025-03-04T00:00:00"/>
    <d v="1899-12-30T18:18:50"/>
    <x v="0"/>
    <x v="0"/>
    <s v="8043258662"/>
    <s v="FBO"/>
    <d v="1899-12-30T00:29:39"/>
    <x v="1106"/>
    <d v="1899-12-30T00:00:10"/>
    <s v="Granel"/>
    <s v="E001"/>
    <x v="2"/>
    <d v="1899-12-30T00:29:39"/>
    <d v="1899-12-30T00:29:29"/>
    <x v="11"/>
    <x v="7"/>
    <x v="2"/>
    <x v="2"/>
    <n v="0"/>
    <n v="0"/>
    <x v="0"/>
    <x v="2"/>
    <x v="2"/>
    <n v="0"/>
    <x v="0"/>
    <x v="1"/>
    <d v="1899-12-30T00:00:10"/>
    <d v="1899-12-30T00:00:10"/>
    <x v="0"/>
    <m/>
    <m/>
    <d v="1899-12-30T00:00:00"/>
    <d v="1899-12-30T00:29:39"/>
    <n v="3"/>
    <d v="1899-12-30T00:00:10"/>
    <n v="29.649999999988808"/>
    <x v="9"/>
    <x v="1"/>
  </r>
  <r>
    <x v="0"/>
    <s v="2025017102"/>
    <x v="0"/>
    <x v="143"/>
    <s v="E5943KXX"/>
    <d v="2025-03-04T00:00:00"/>
    <x v="2"/>
    <s v="3297"/>
    <x v="2"/>
    <s v="PA"/>
    <x v="1"/>
    <x v="0"/>
    <d v="2025-03-04T00:00:00"/>
    <d v="1899-12-30T17:52:00"/>
    <d v="2025-03-04T00:00:00"/>
    <d v="1899-12-30T17:52:10"/>
    <d v="2025-03-04T00:00:00"/>
    <d v="1899-12-30T18:24:07"/>
    <x v="0"/>
    <x v="0"/>
    <s v="8043258663"/>
    <s v="FBO"/>
    <d v="1899-12-30T00:32:07"/>
    <x v="34"/>
    <d v="1899-12-30T00:00:10"/>
    <s v="Granel"/>
    <s v="E001"/>
    <x v="2"/>
    <d v="1899-12-30T00:32:07"/>
    <d v="1899-12-30T00:31:57"/>
    <x v="11"/>
    <x v="7"/>
    <x v="2"/>
    <x v="2"/>
    <n v="0"/>
    <n v="0"/>
    <x v="0"/>
    <x v="2"/>
    <x v="2"/>
    <n v="0"/>
    <x v="0"/>
    <x v="1"/>
    <d v="1899-12-30T00:00:10"/>
    <d v="1899-12-30T00:00:10"/>
    <x v="0"/>
    <m/>
    <m/>
    <d v="1899-12-30T00:00:00"/>
    <d v="1899-12-30T00:32:07"/>
    <n v="3"/>
    <d v="1899-12-30T00:00:10"/>
    <n v="32.116666666679947"/>
    <x v="9"/>
    <x v="1"/>
  </r>
  <r>
    <x v="0"/>
    <s v="2025017108"/>
    <x v="0"/>
    <x v="119"/>
    <s v="E5987LDC"/>
    <d v="2025-03-04T00:00:00"/>
    <x v="2"/>
    <s v="3297"/>
    <x v="2"/>
    <s v="PA"/>
    <x v="1"/>
    <x v="0"/>
    <d v="2025-03-04T00:00:00"/>
    <d v="1899-12-30T18:59:10"/>
    <d v="2025-03-04T00:00:00"/>
    <d v="1899-12-30T18:59:21"/>
    <d v="2025-03-04T00:00:00"/>
    <d v="1899-12-30T19:35:56"/>
    <x v="0"/>
    <x v="0"/>
    <s v="8043258671"/>
    <s v="FBO"/>
    <d v="1899-12-30T00:36:46"/>
    <x v="743"/>
    <d v="1899-12-30T00:00:11"/>
    <s v="Granel"/>
    <s v="E001"/>
    <x v="2"/>
    <d v="1899-12-30T00:36:46"/>
    <d v="1899-12-30T00:36:35"/>
    <x v="8"/>
    <x v="7"/>
    <x v="2"/>
    <x v="2"/>
    <n v="0"/>
    <n v="0"/>
    <x v="0"/>
    <x v="2"/>
    <x v="2"/>
    <n v="0"/>
    <x v="0"/>
    <x v="1"/>
    <d v="1899-12-30T00:00:11"/>
    <d v="1899-12-30T00:00:11"/>
    <x v="0"/>
    <m/>
    <m/>
    <d v="1899-12-30T00:00:00"/>
    <d v="1899-12-30T00:36:46"/>
    <n v="3"/>
    <d v="1899-12-30T00:00:11"/>
    <n v="36.766666666670439"/>
    <x v="10"/>
    <x v="1"/>
  </r>
  <r>
    <x v="0"/>
    <s v="2025017112"/>
    <x v="0"/>
    <x v="326"/>
    <s v="E8055LBS"/>
    <d v="2025-03-04T00:00:00"/>
    <x v="2"/>
    <s v="3297"/>
    <x v="2"/>
    <s v="PA"/>
    <x v="1"/>
    <x v="0"/>
    <d v="2025-03-04T00:00:00"/>
    <d v="1899-12-30T19:47:17"/>
    <d v="2025-03-04T00:00:00"/>
    <d v="1899-12-30T19:47:29"/>
    <d v="2025-03-04T00:00:00"/>
    <d v="1899-12-30T20:17:09"/>
    <x v="0"/>
    <x v="0"/>
    <s v="8043258672"/>
    <s v="FBO"/>
    <d v="1899-12-30T00:29:52"/>
    <x v="427"/>
    <d v="1899-12-30T00:00:12"/>
    <s v="Granel"/>
    <s v="E001"/>
    <x v="2"/>
    <d v="1899-12-30T00:29:52"/>
    <d v="1899-12-30T00:29:40"/>
    <x v="12"/>
    <x v="7"/>
    <x v="2"/>
    <x v="2"/>
    <n v="0"/>
    <n v="0"/>
    <x v="0"/>
    <x v="2"/>
    <x v="2"/>
    <n v="0"/>
    <x v="0"/>
    <x v="1"/>
    <d v="1899-12-30T00:00:12"/>
    <d v="1899-12-30T00:00:12"/>
    <x v="0"/>
    <m/>
    <m/>
    <d v="1899-12-30T00:00:00"/>
    <d v="1899-12-30T00:29:52"/>
    <n v="3"/>
    <d v="1899-12-30T00:00:12"/>
    <n v="29.866666666680075"/>
    <x v="13"/>
    <x v="1"/>
  </r>
  <r>
    <x v="0"/>
    <s v="2025017119"/>
    <x v="0"/>
    <x v="155"/>
    <s v="E0438GVW"/>
    <d v="2025-03-05T00:00:00"/>
    <x v="2"/>
    <s v="3297"/>
    <x v="2"/>
    <s v="PA"/>
    <x v="1"/>
    <x v="0"/>
    <d v="2025-03-05T00:00:00"/>
    <d v="1899-12-30T03:04:19"/>
    <d v="2025-03-05T00:00:00"/>
    <d v="1899-12-30T03:04:30"/>
    <d v="2025-03-05T00:00:00"/>
    <d v="1899-12-30T03:29:44"/>
    <x v="0"/>
    <x v="0"/>
    <s v="8043258673"/>
    <s v="FBO"/>
    <d v="1899-12-30T00:25:25"/>
    <x v="1107"/>
    <d v="1899-12-30T00:00:11"/>
    <s v="Granel"/>
    <s v="E001"/>
    <x v="1"/>
    <d v="1899-12-30T00:25:25"/>
    <d v="1899-12-30T00:25:14"/>
    <x v="18"/>
    <x v="8"/>
    <x v="2"/>
    <x v="2"/>
    <n v="0"/>
    <n v="0"/>
    <x v="0"/>
    <x v="2"/>
    <x v="2"/>
    <n v="0"/>
    <x v="0"/>
    <x v="1"/>
    <d v="1899-12-30T00:00:11"/>
    <d v="1899-12-30T00:00:11"/>
    <x v="0"/>
    <m/>
    <m/>
    <d v="1899-12-30T00:00:00"/>
    <d v="1899-12-30T00:25:25"/>
    <n v="4"/>
    <d v="1899-12-30T00:00:11"/>
    <n v="25.41666666666239"/>
    <x v="18"/>
    <x v="1"/>
  </r>
  <r>
    <x v="0"/>
    <s v="2025017120"/>
    <x v="0"/>
    <x v="181"/>
    <s v="E8416KLT"/>
    <d v="2025-03-05T00:00:00"/>
    <x v="2"/>
    <s v="3229"/>
    <x v="6"/>
    <s v="PA"/>
    <x v="6"/>
    <x v="0"/>
    <d v="2025-03-05T00:00:00"/>
    <d v="1899-12-30T05:02:15"/>
    <d v="2025-03-05T00:00:00"/>
    <d v="1899-12-30T05:02:27"/>
    <d v="2025-03-05T00:00:00"/>
    <d v="1899-12-30T05:29:00"/>
    <x v="0"/>
    <x v="0"/>
    <s v="8043258674"/>
    <s v="FBO"/>
    <d v="1899-12-30T00:26:45"/>
    <x v="422"/>
    <d v="1899-12-30T00:00:12"/>
    <s v="Granel"/>
    <s v="E001"/>
    <x v="2"/>
    <d v="1899-12-30T00:26:45"/>
    <d v="1899-12-30T00:26:33"/>
    <x v="0"/>
    <x v="8"/>
    <x v="2"/>
    <x v="2"/>
    <n v="0"/>
    <n v="0"/>
    <x v="0"/>
    <x v="2"/>
    <x v="2"/>
    <n v="0"/>
    <x v="0"/>
    <x v="1"/>
    <d v="1899-12-30T00:00:12"/>
    <d v="1899-12-30T00:00:12"/>
    <x v="0"/>
    <m/>
    <m/>
    <d v="1899-12-30T00:00:00"/>
    <d v="1899-12-30T00:26:45"/>
    <n v="4"/>
    <d v="1899-12-30T00:00:12"/>
    <n v="26.750000000001581"/>
    <x v="17"/>
    <x v="1"/>
  </r>
  <r>
    <x v="0"/>
    <s v="2025017133"/>
    <x v="0"/>
    <x v="138"/>
    <s v="E2544FHJ"/>
    <d v="2025-03-05T00:00:00"/>
    <x v="2"/>
    <s v="3230"/>
    <x v="1"/>
    <s v="PA"/>
    <x v="2"/>
    <x v="0"/>
    <d v="2025-03-05T00:00:00"/>
    <d v="1899-12-30T06:11:26"/>
    <d v="2025-03-05T00:00:00"/>
    <d v="1899-12-30T06:11:39"/>
    <d v="2025-03-05T00:00:00"/>
    <d v="1899-12-30T06:39:31"/>
    <x v="0"/>
    <x v="0"/>
    <s v="8043258679"/>
    <s v="EXW"/>
    <d v="1899-12-30T00:28:05"/>
    <x v="1108"/>
    <d v="1899-12-30T00:00:13"/>
    <s v="Ensacado"/>
    <s v="E002"/>
    <x v="1"/>
    <d v="1899-12-30T00:28:05"/>
    <d v="1899-12-30T00:27:52"/>
    <x v="1"/>
    <x v="8"/>
    <x v="2"/>
    <x v="1"/>
    <n v="0"/>
    <n v="0"/>
    <x v="0"/>
    <x v="1"/>
    <x v="2"/>
    <n v="0"/>
    <x v="0"/>
    <x v="1"/>
    <d v="1899-12-30T00:00:13"/>
    <d v="1899-12-30T00:00:13"/>
    <x v="0"/>
    <m/>
    <m/>
    <d v="1899-12-30T00:00:00"/>
    <d v="1899-12-30T00:28:05"/>
    <n v="4"/>
    <d v="1899-12-30T00:00:13"/>
    <n v="28.083333333340814"/>
    <x v="0"/>
    <x v="1"/>
  </r>
  <r>
    <x v="0"/>
    <s v="2025017134"/>
    <x v="0"/>
    <x v="116"/>
    <s v="E1651JFK"/>
    <d v="2025-03-05T00:00:00"/>
    <x v="2"/>
    <s v="3228"/>
    <x v="3"/>
    <s v="PA"/>
    <x v="4"/>
    <x v="0"/>
    <d v="2025-03-05T00:00:00"/>
    <d v="1899-12-30T06:14:48"/>
    <d v="2025-03-05T00:00:00"/>
    <d v="1899-12-30T06:15:00"/>
    <d v="2025-03-05T00:00:00"/>
    <d v="1899-12-30T06:45:41"/>
    <x v="0"/>
    <x v="0"/>
    <s v="8043258681"/>
    <s v="EXW"/>
    <d v="1899-12-30T00:30:53"/>
    <x v="1109"/>
    <d v="1899-12-30T00:00:12"/>
    <s v="Granel"/>
    <s v="E001"/>
    <x v="1"/>
    <d v="1899-12-30T00:30:53"/>
    <d v="1899-12-30T00:30:41"/>
    <x v="1"/>
    <x v="8"/>
    <x v="2"/>
    <x v="2"/>
    <n v="0"/>
    <n v="0"/>
    <x v="0"/>
    <x v="2"/>
    <x v="2"/>
    <n v="0"/>
    <x v="0"/>
    <x v="1"/>
    <d v="1899-12-30T00:00:12"/>
    <d v="1899-12-30T00:00:12"/>
    <x v="0"/>
    <m/>
    <m/>
    <d v="1899-12-30T00:00:00"/>
    <d v="1899-12-30T00:30:53"/>
    <n v="4"/>
    <d v="1899-12-30T00:00:12"/>
    <n v="30.883333333334377"/>
    <x v="0"/>
    <x v="1"/>
  </r>
  <r>
    <x v="0"/>
    <s v="2025017135"/>
    <x v="0"/>
    <x v="148"/>
    <s v="E0205LTP"/>
    <d v="2025-03-05T00:00:00"/>
    <x v="2"/>
    <s v="3228"/>
    <x v="3"/>
    <s v="PA"/>
    <x v="4"/>
    <x v="0"/>
    <d v="2025-03-05T00:00:00"/>
    <d v="1899-12-30T06:32:44"/>
    <d v="2025-03-05T00:00:00"/>
    <d v="1899-12-30T06:33:00"/>
    <d v="2025-03-05T00:00:00"/>
    <d v="1899-12-30T07:04:07"/>
    <x v="0"/>
    <x v="0"/>
    <s v="8043258685"/>
    <s v="FBO"/>
    <d v="1899-12-30T00:31:23"/>
    <x v="1102"/>
    <d v="1899-12-30T00:00:16"/>
    <s v="Granel"/>
    <s v="E001"/>
    <x v="2"/>
    <d v="1899-12-30T00:31:23"/>
    <d v="1899-12-30T00:31:07"/>
    <x v="1"/>
    <x v="8"/>
    <x v="2"/>
    <x v="2"/>
    <n v="0"/>
    <n v="0"/>
    <x v="0"/>
    <x v="2"/>
    <x v="2"/>
    <n v="0"/>
    <x v="0"/>
    <x v="1"/>
    <d v="1899-12-30T00:00:16"/>
    <d v="1899-12-30T00:00:16"/>
    <x v="0"/>
    <m/>
    <m/>
    <d v="1899-12-30T00:00:00"/>
    <d v="1899-12-30T00:31:23"/>
    <n v="4"/>
    <d v="1899-12-30T00:00:16"/>
    <n v="31.383333333331176"/>
    <x v="1"/>
    <x v="1"/>
  </r>
  <r>
    <x v="0"/>
    <s v="2025017137"/>
    <x v="0"/>
    <x v="329"/>
    <s v="E9189JXJ"/>
    <d v="2025-03-05T00:00:00"/>
    <x v="2"/>
    <s v="3230"/>
    <x v="1"/>
    <s v="PA"/>
    <x v="2"/>
    <x v="0"/>
    <d v="2025-03-05T00:00:00"/>
    <d v="1899-12-30T06:42:49"/>
    <d v="2025-03-05T00:00:00"/>
    <d v="1899-12-30T06:43:01"/>
    <d v="2025-03-05T00:00:00"/>
    <d v="1899-12-30T07:12:45"/>
    <x v="0"/>
    <x v="0"/>
    <s v="8043258687"/>
    <s v="FBO"/>
    <d v="1899-12-30T00:29:56"/>
    <x v="1110"/>
    <d v="1899-12-30T00:00:12"/>
    <s v="Ensacado"/>
    <s v="E002"/>
    <x v="2"/>
    <d v="1899-12-30T00:29:56"/>
    <d v="1899-12-30T00:29:44"/>
    <x v="1"/>
    <x v="8"/>
    <x v="2"/>
    <x v="1"/>
    <n v="0"/>
    <n v="0"/>
    <x v="0"/>
    <x v="1"/>
    <x v="2"/>
    <n v="0"/>
    <x v="0"/>
    <x v="1"/>
    <d v="1899-12-30T00:00:12"/>
    <d v="1899-12-30T00:00:12"/>
    <x v="0"/>
    <m/>
    <m/>
    <d v="1899-12-30T00:00:00"/>
    <d v="1899-12-30T00:29:56"/>
    <n v="4"/>
    <d v="1899-12-30T00:00:12"/>
    <n v="29.933333333323198"/>
    <x v="1"/>
    <x v="1"/>
  </r>
  <r>
    <x v="0"/>
    <s v="2025017138"/>
    <x v="0"/>
    <x v="172"/>
    <s v="E5067LBR"/>
    <d v="2025-03-05T00:00:00"/>
    <x v="2"/>
    <s v="3297"/>
    <x v="2"/>
    <s v="PA"/>
    <x v="1"/>
    <x v="0"/>
    <d v="2025-03-05T00:00:00"/>
    <d v="1899-12-30T06:45:00"/>
    <d v="2025-03-05T00:00:00"/>
    <d v="1899-12-30T06:45:12"/>
    <d v="2025-03-05T00:00:00"/>
    <d v="1899-12-30T07:16:56"/>
    <x v="0"/>
    <x v="0"/>
    <s v="8043258689"/>
    <s v="FBO"/>
    <d v="1899-12-30T00:31:56"/>
    <x v="504"/>
    <d v="1899-12-30T00:00:12"/>
    <s v="Granel"/>
    <s v="E001"/>
    <x v="1"/>
    <d v="1899-12-30T00:31:56"/>
    <d v="1899-12-30T00:31:44"/>
    <x v="1"/>
    <x v="8"/>
    <x v="2"/>
    <x v="2"/>
    <n v="0"/>
    <n v="0"/>
    <x v="0"/>
    <x v="2"/>
    <x v="2"/>
    <n v="0"/>
    <x v="0"/>
    <x v="1"/>
    <d v="1899-12-30T00:00:12"/>
    <d v="1899-12-30T00:00:12"/>
    <x v="0"/>
    <m/>
    <m/>
    <d v="1899-12-30T00:00:00"/>
    <d v="1899-12-30T00:31:56"/>
    <n v="4"/>
    <d v="1899-12-30T00:00:12"/>
    <n v="31.933333333339178"/>
    <x v="1"/>
    <x v="1"/>
  </r>
  <r>
    <x v="0"/>
    <s v="2025017139"/>
    <x v="0"/>
    <x v="123"/>
    <s v="E3192JFJ"/>
    <d v="2025-03-05T00:00:00"/>
    <x v="2"/>
    <s v="3230"/>
    <x v="1"/>
    <s v="PA"/>
    <x v="2"/>
    <x v="0"/>
    <d v="2025-03-05T00:00:00"/>
    <d v="1899-12-30T06:47:45"/>
    <d v="2025-03-05T00:00:00"/>
    <d v="1899-12-30T06:47:58"/>
    <d v="2025-03-05T00:00:00"/>
    <d v="1899-12-30T07:24:16"/>
    <x v="0"/>
    <x v="0"/>
    <s v="8043258692"/>
    <s v="FBO"/>
    <d v="1899-12-30T00:36:31"/>
    <x v="1111"/>
    <d v="1899-12-30T00:00:13"/>
    <s v="Ensacado"/>
    <s v="E002"/>
    <x v="2"/>
    <d v="1899-12-30T00:36:31"/>
    <d v="1899-12-30T00:36:18"/>
    <x v="1"/>
    <x v="8"/>
    <x v="2"/>
    <x v="1"/>
    <n v="0"/>
    <n v="0"/>
    <x v="0"/>
    <x v="1"/>
    <x v="2"/>
    <n v="0"/>
    <x v="0"/>
    <x v="1"/>
    <d v="1899-12-30T00:00:13"/>
    <d v="1899-12-30T00:00:13"/>
    <x v="0"/>
    <m/>
    <m/>
    <d v="1899-12-30T00:00:00"/>
    <d v="1899-12-30T00:36:31"/>
    <n v="4"/>
    <d v="1899-12-30T00:00:13"/>
    <n v="36.516666666672002"/>
    <x v="1"/>
    <x v="1"/>
  </r>
  <r>
    <x v="0"/>
    <s v="2025017146"/>
    <x v="0"/>
    <x v="120"/>
    <s v="E3718JTF"/>
    <d v="2025-03-05T00:00:00"/>
    <x v="2"/>
    <s v="3297"/>
    <x v="2"/>
    <s v="PA"/>
    <x v="1"/>
    <x v="0"/>
    <d v="2025-03-05T00:00:00"/>
    <d v="1899-12-30T07:05:48"/>
    <d v="2025-03-05T00:00:00"/>
    <d v="1899-12-30T07:06:04"/>
    <d v="2025-03-05T00:00:00"/>
    <d v="1899-12-30T07:30:50"/>
    <x v="0"/>
    <x v="0"/>
    <s v="8043258694"/>
    <s v="EXW"/>
    <d v="1899-12-30T00:25:02"/>
    <x v="628"/>
    <d v="1899-12-30T00:00:16"/>
    <s v="Granel"/>
    <s v="E001"/>
    <x v="1"/>
    <d v="1899-12-30T00:25:02"/>
    <d v="1899-12-30T00:24:46"/>
    <x v="2"/>
    <x v="8"/>
    <x v="2"/>
    <x v="2"/>
    <n v="0"/>
    <n v="0"/>
    <x v="0"/>
    <x v="2"/>
    <x v="2"/>
    <n v="0"/>
    <x v="0"/>
    <x v="1"/>
    <d v="1899-12-30T00:00:16"/>
    <d v="1899-12-30T00:00:16"/>
    <x v="0"/>
    <m/>
    <m/>
    <d v="1899-12-30T00:00:00"/>
    <d v="1899-12-30T00:25:02"/>
    <n v="4"/>
    <d v="1899-12-30T00:00:16"/>
    <n v="25.033333333334422"/>
    <x v="1"/>
    <x v="1"/>
  </r>
  <r>
    <x v="0"/>
    <s v="2025017171"/>
    <x v="0"/>
    <x v="183"/>
    <s v="E3043KFX"/>
    <d v="2025-03-05T00:00:00"/>
    <x v="2"/>
    <s v="3297"/>
    <x v="2"/>
    <s v="PA"/>
    <x v="1"/>
    <x v="0"/>
    <d v="2025-03-05T00:00:00"/>
    <d v="1899-12-30T07:45:30"/>
    <d v="2025-03-05T00:00:00"/>
    <d v="1899-12-30T07:45:41"/>
    <d v="2025-03-05T00:00:00"/>
    <d v="1899-12-30T08:10:55"/>
    <x v="0"/>
    <x v="0"/>
    <s v="8043258699"/>
    <s v="FBO"/>
    <d v="1899-12-30T00:25:25"/>
    <x v="1107"/>
    <d v="1899-12-30T00:00:11"/>
    <s v="Granel"/>
    <s v="E001"/>
    <x v="2"/>
    <d v="1899-12-30T00:25:25"/>
    <d v="1899-12-30T00:25:14"/>
    <x v="2"/>
    <x v="8"/>
    <x v="2"/>
    <x v="2"/>
    <n v="0"/>
    <n v="0"/>
    <x v="0"/>
    <x v="2"/>
    <x v="2"/>
    <n v="0"/>
    <x v="0"/>
    <x v="1"/>
    <d v="1899-12-30T00:00:11"/>
    <d v="1899-12-30T00:00:11"/>
    <x v="0"/>
    <m/>
    <m/>
    <d v="1899-12-30T00:00:00"/>
    <d v="1899-12-30T00:25:25"/>
    <n v="4"/>
    <d v="1899-12-30T00:00:11"/>
    <n v="25.416666666662351"/>
    <x v="2"/>
    <x v="1"/>
  </r>
  <r>
    <x v="0"/>
    <s v="2025017177"/>
    <x v="0"/>
    <x v="339"/>
    <s v="E5354JHZ"/>
    <d v="2025-03-05T00:00:00"/>
    <x v="2"/>
    <s v="3297"/>
    <x v="2"/>
    <s v="PA"/>
    <x v="1"/>
    <x v="0"/>
    <d v="2025-03-05T00:00:00"/>
    <d v="1899-12-30T07:54:38"/>
    <d v="2025-03-05T00:00:00"/>
    <d v="1899-12-30T07:54:48"/>
    <d v="2025-03-05T00:00:00"/>
    <d v="1899-12-30T08:19:12"/>
    <x v="0"/>
    <x v="0"/>
    <s v="8043258700"/>
    <s v="FBO"/>
    <d v="1899-12-30T00:24:34"/>
    <x v="388"/>
    <d v="1899-12-30T00:00:10"/>
    <s v="Granel"/>
    <s v="E001"/>
    <x v="2"/>
    <d v="1899-12-30T00:24:34"/>
    <d v="1899-12-30T00:24:24"/>
    <x v="2"/>
    <x v="8"/>
    <x v="2"/>
    <x v="2"/>
    <n v="0"/>
    <n v="0"/>
    <x v="0"/>
    <x v="2"/>
    <x v="2"/>
    <n v="0"/>
    <x v="0"/>
    <x v="1"/>
    <d v="1899-12-30T00:00:10"/>
    <d v="1899-12-30T00:00:10"/>
    <x v="0"/>
    <m/>
    <m/>
    <d v="1899-12-30T00:00:00"/>
    <d v="1899-12-30T00:24:34"/>
    <n v="4"/>
    <d v="1899-12-30T00:00:10"/>
    <n v="24.566666666673651"/>
    <x v="2"/>
    <x v="1"/>
  </r>
  <r>
    <x v="0"/>
    <s v="2025017185"/>
    <x v="0"/>
    <x v="163"/>
    <s v="E8272KDP"/>
    <d v="2025-03-05T00:00:00"/>
    <x v="2"/>
    <s v="3228"/>
    <x v="3"/>
    <s v="PA"/>
    <x v="5"/>
    <x v="0"/>
    <d v="2025-03-05T00:00:00"/>
    <d v="1899-12-30T08:09:16"/>
    <d v="2025-03-05T00:00:00"/>
    <d v="1899-12-30T08:09:28"/>
    <d v="2025-03-05T00:00:00"/>
    <d v="1899-12-30T08:33:38"/>
    <x v="0"/>
    <x v="0"/>
    <s v="8043258703"/>
    <s v="FBO"/>
    <d v="1899-12-30T00:24:22"/>
    <x v="769"/>
    <d v="1899-12-30T00:00:12"/>
    <s v="Granel"/>
    <s v="E001"/>
    <x v="2"/>
    <d v="1899-12-30T00:24:22"/>
    <d v="1899-12-30T00:24:10"/>
    <x v="3"/>
    <x v="8"/>
    <x v="2"/>
    <x v="2"/>
    <n v="0"/>
    <n v="0"/>
    <x v="0"/>
    <x v="2"/>
    <x v="2"/>
    <n v="0"/>
    <x v="0"/>
    <x v="1"/>
    <d v="1899-12-30T00:00:12"/>
    <d v="1899-12-30T00:00:12"/>
    <x v="0"/>
    <m/>
    <m/>
    <d v="1899-12-30T00:00:00"/>
    <d v="1899-12-30T00:24:22"/>
    <n v="4"/>
    <d v="1899-12-30T00:00:12"/>
    <n v="24.366666666657551"/>
    <x v="2"/>
    <x v="1"/>
  </r>
  <r>
    <x v="0"/>
    <s v="2025017191"/>
    <x v="0"/>
    <x v="379"/>
    <s v="E3840LWV"/>
    <d v="2025-03-05T00:00:00"/>
    <x v="2"/>
    <s v="3297"/>
    <x v="2"/>
    <s v="PA"/>
    <x v="1"/>
    <x v="0"/>
    <d v="2025-03-05T00:00:00"/>
    <d v="1899-12-30T08:14:32"/>
    <d v="2025-03-05T00:00:00"/>
    <d v="1899-12-30T08:14:43"/>
    <d v="2025-03-05T00:00:00"/>
    <d v="1899-12-30T08:54:39"/>
    <x v="0"/>
    <x v="0"/>
    <s v="8043258705"/>
    <s v="FBO"/>
    <d v="1899-12-30T00:40:07"/>
    <x v="1112"/>
    <d v="1899-12-30T00:00:11"/>
    <s v="Granel"/>
    <s v="E001"/>
    <x v="2"/>
    <d v="1899-12-30T00:40:07"/>
    <d v="1899-12-30T00:39:56"/>
    <x v="3"/>
    <x v="8"/>
    <x v="2"/>
    <x v="2"/>
    <n v="0"/>
    <n v="0"/>
    <x v="0"/>
    <x v="2"/>
    <x v="2"/>
    <n v="0"/>
    <x v="0"/>
    <x v="1"/>
    <d v="1899-12-30T00:00:11"/>
    <d v="1899-12-30T00:00:11"/>
    <x v="0"/>
    <m/>
    <m/>
    <d v="1899-12-30T00:00:00"/>
    <d v="1899-12-30T00:40:07"/>
    <n v="4"/>
    <d v="1899-12-30T00:00:11"/>
    <n v="40.116666666657537"/>
    <x v="2"/>
    <x v="1"/>
  </r>
  <r>
    <x v="0"/>
    <s v="2025017236"/>
    <x v="0"/>
    <x v="115"/>
    <s v="E6366KCV"/>
    <d v="2025-03-05T00:00:00"/>
    <x v="2"/>
    <s v="3228"/>
    <x v="3"/>
    <s v="PA"/>
    <x v="5"/>
    <x v="0"/>
    <d v="2025-03-05T00:00:00"/>
    <d v="1899-12-30T09:25:06"/>
    <d v="2025-03-05T00:00:00"/>
    <d v="1899-12-30T09:25:32"/>
    <d v="2025-03-05T00:00:00"/>
    <d v="1899-12-30T09:52:48"/>
    <x v="0"/>
    <x v="0"/>
    <s v="8043258713"/>
    <s v="FBO"/>
    <d v="1899-12-30T00:27:42"/>
    <x v="1113"/>
    <d v="1899-12-30T00:00:26"/>
    <s v="Granel"/>
    <s v="E001"/>
    <x v="2"/>
    <d v="1899-12-30T00:27:42"/>
    <d v="1899-12-30T00:27:16"/>
    <x v="4"/>
    <x v="8"/>
    <x v="2"/>
    <x v="2"/>
    <n v="0"/>
    <n v="0"/>
    <x v="0"/>
    <x v="2"/>
    <x v="2"/>
    <n v="0"/>
    <x v="0"/>
    <x v="1"/>
    <d v="1899-12-30T00:00:26"/>
    <d v="1899-12-30T00:00:26"/>
    <x v="0"/>
    <m/>
    <m/>
    <d v="1899-12-30T00:00:00"/>
    <d v="1899-12-30T00:27:42"/>
    <n v="4"/>
    <d v="1899-12-30T00:00:26"/>
    <n v="27.699999999998415"/>
    <x v="3"/>
    <x v="1"/>
  </r>
  <r>
    <x v="0"/>
    <s v="2025017245"/>
    <x v="0"/>
    <x v="138"/>
    <s v="E2544FHJ"/>
    <d v="2025-03-05T00:00:00"/>
    <x v="2"/>
    <s v="3230"/>
    <x v="1"/>
    <s v="PA"/>
    <x v="2"/>
    <x v="0"/>
    <d v="2025-03-05T00:00:00"/>
    <d v="1899-12-30T09:37:37"/>
    <d v="2025-03-05T00:00:00"/>
    <d v="1899-12-30T09:37:49"/>
    <d v="2025-03-05T00:00:00"/>
    <d v="1899-12-30T09:55:26"/>
    <x v="0"/>
    <x v="0"/>
    <s v="8043258714"/>
    <s v="EXW"/>
    <d v="1899-12-30T00:17:49"/>
    <x v="791"/>
    <d v="1899-12-30T00:00:12"/>
    <s v="Ensacado"/>
    <s v="E002"/>
    <x v="1"/>
    <d v="1899-12-30T00:17:49"/>
    <d v="1899-12-30T00:17:37"/>
    <x v="4"/>
    <x v="8"/>
    <x v="2"/>
    <x v="1"/>
    <n v="0"/>
    <n v="0"/>
    <x v="0"/>
    <x v="1"/>
    <x v="2"/>
    <n v="0"/>
    <x v="0"/>
    <x v="1"/>
    <d v="1899-12-30T00:00:12"/>
    <d v="1899-12-30T00:00:12"/>
    <x v="0"/>
    <m/>
    <m/>
    <d v="1899-12-30T00:00:00"/>
    <d v="1899-12-30T00:17:49"/>
    <n v="4"/>
    <d v="1899-12-30T00:00:12"/>
    <n v="17.816666666659167"/>
    <x v="3"/>
    <x v="1"/>
  </r>
  <r>
    <x v="0"/>
    <s v="2025017265"/>
    <x v="0"/>
    <x v="336"/>
    <m/>
    <d v="2025-03-05T00:00:00"/>
    <x v="2"/>
    <s v="3230"/>
    <x v="1"/>
    <s v="PA"/>
    <x v="2"/>
    <x v="0"/>
    <d v="2025-03-05T00:00:00"/>
    <d v="1899-12-30T10:13:08"/>
    <d v="2025-03-05T00:00:00"/>
    <d v="1899-12-30T10:13:20"/>
    <d v="2025-03-05T00:00:00"/>
    <d v="1899-12-30T10:30:24"/>
    <x v="0"/>
    <x v="0"/>
    <s v="8043258715"/>
    <s v="EXW"/>
    <d v="1899-12-30T00:17:16"/>
    <x v="656"/>
    <d v="1899-12-30T00:00:12"/>
    <s v="Ensacado"/>
    <s v="E002"/>
    <x v="1"/>
    <d v="1899-12-30T00:17:16"/>
    <d v="1899-12-30T00:17:04"/>
    <x v="5"/>
    <x v="8"/>
    <x v="2"/>
    <x v="1"/>
    <n v="0"/>
    <n v="0"/>
    <x v="0"/>
    <x v="1"/>
    <x v="2"/>
    <n v="0"/>
    <x v="0"/>
    <x v="1"/>
    <d v="1899-12-30T00:00:12"/>
    <d v="1899-12-30T00:00:12"/>
    <x v="0"/>
    <m/>
    <m/>
    <d v="1899-12-30T00:00:00"/>
    <d v="1899-12-30T00:17:16"/>
    <n v="4"/>
    <d v="1899-12-30T00:00:12"/>
    <n v="17.266666666665554"/>
    <x v="4"/>
    <x v="1"/>
  </r>
  <r>
    <x v="0"/>
    <s v="2025017259"/>
    <x v="0"/>
    <x v="325"/>
    <s v="E3246FMB"/>
    <d v="2025-03-05T00:00:00"/>
    <x v="2"/>
    <s v="3297"/>
    <x v="2"/>
    <s v="PA"/>
    <x v="1"/>
    <x v="0"/>
    <d v="2025-03-05T00:00:00"/>
    <d v="1899-12-30T10:01:57"/>
    <d v="2025-03-05T00:00:00"/>
    <d v="1899-12-30T10:02:41"/>
    <d v="2025-03-05T00:00:00"/>
    <d v="1899-12-30T10:34:04"/>
    <x v="0"/>
    <x v="0"/>
    <s v="8043258717"/>
    <s v="EXW"/>
    <d v="1899-12-30T00:32:07"/>
    <x v="1114"/>
    <d v="1899-12-30T00:00:44"/>
    <s v="Granel"/>
    <s v="E001"/>
    <x v="1"/>
    <d v="1899-12-30T00:32:07"/>
    <d v="1899-12-30T00:31:23"/>
    <x v="5"/>
    <x v="8"/>
    <x v="2"/>
    <x v="2"/>
    <n v="0"/>
    <n v="0"/>
    <x v="0"/>
    <x v="2"/>
    <x v="2"/>
    <n v="0"/>
    <x v="0"/>
    <x v="1"/>
    <d v="1899-12-30T00:00:44"/>
    <d v="1899-12-30T00:00:44"/>
    <x v="0"/>
    <m/>
    <m/>
    <d v="1899-12-30T00:00:00"/>
    <d v="1899-12-30T00:32:07"/>
    <n v="4"/>
    <d v="1899-12-30T00:00:44"/>
    <n v="32.116666666665559"/>
    <x v="4"/>
    <x v="1"/>
  </r>
  <r>
    <x v="0"/>
    <s v="2025017273"/>
    <x v="0"/>
    <x v="375"/>
    <s v="E7061KZH"/>
    <d v="2025-03-05T00:00:00"/>
    <x v="2"/>
    <s v="3230"/>
    <x v="1"/>
    <s v="PA"/>
    <x v="2"/>
    <x v="0"/>
    <d v="2025-03-05T00:00:00"/>
    <d v="1899-12-30T10:29:11"/>
    <d v="2025-03-05T00:00:00"/>
    <d v="1899-12-30T10:29:26"/>
    <d v="2025-03-05T00:00:00"/>
    <d v="1899-12-30T11:06:43"/>
    <x v="0"/>
    <x v="0"/>
    <s v="8043258722"/>
    <s v="EXW"/>
    <d v="1899-12-30T00:37:32"/>
    <x v="1115"/>
    <d v="1899-12-30T00:00:15"/>
    <s v="Ensacado"/>
    <s v="E002"/>
    <x v="1"/>
    <d v="1899-12-30T00:37:32"/>
    <d v="1899-12-30T00:37:17"/>
    <x v="5"/>
    <x v="8"/>
    <x v="2"/>
    <x v="1"/>
    <n v="0"/>
    <n v="0"/>
    <x v="0"/>
    <x v="1"/>
    <x v="2"/>
    <n v="0"/>
    <x v="0"/>
    <x v="1"/>
    <d v="1899-12-30T00:00:15"/>
    <d v="1899-12-30T00:00:15"/>
    <x v="0"/>
    <m/>
    <m/>
    <d v="1899-12-30T00:00:00"/>
    <d v="1899-12-30T00:37:32"/>
    <n v="4"/>
    <d v="1899-12-30T00:00:15"/>
    <n v="37.533333333340849"/>
    <x v="5"/>
    <x v="1"/>
  </r>
  <r>
    <x v="0"/>
    <s v="2025017281"/>
    <x v="0"/>
    <x v="365"/>
    <s v="E3260HWF"/>
    <d v="2025-03-05T00:00:00"/>
    <x v="2"/>
    <s v="3297"/>
    <x v="2"/>
    <s v="PA"/>
    <x v="1"/>
    <x v="0"/>
    <d v="2025-03-05T00:00:00"/>
    <d v="1899-12-30T10:40:31"/>
    <d v="2025-03-05T00:00:00"/>
    <d v="1899-12-30T10:40:44"/>
    <d v="2025-03-05T00:00:00"/>
    <d v="1899-12-30T11:11:42"/>
    <x v="0"/>
    <x v="0"/>
    <s v="8043258724"/>
    <s v="EXW"/>
    <d v="1899-12-30T00:31:11"/>
    <x v="511"/>
    <d v="1899-12-30T00:00:13"/>
    <s v="Granel"/>
    <s v="E001"/>
    <x v="1"/>
    <d v="1899-12-30T00:31:11"/>
    <d v="1899-12-30T00:30:58"/>
    <x v="5"/>
    <x v="8"/>
    <x v="2"/>
    <x v="2"/>
    <n v="0"/>
    <n v="0"/>
    <x v="0"/>
    <x v="2"/>
    <x v="2"/>
    <n v="0"/>
    <x v="0"/>
    <x v="1"/>
    <d v="1899-12-30T00:00:13"/>
    <d v="1899-12-30T00:00:13"/>
    <x v="0"/>
    <m/>
    <m/>
    <d v="1899-12-30T00:00:00"/>
    <d v="1899-12-30T00:31:11"/>
    <n v="4"/>
    <d v="1899-12-30T00:00:13"/>
    <n v="31.183333333329546"/>
    <x v="5"/>
    <x v="1"/>
  </r>
  <r>
    <x v="0"/>
    <s v="2025017294"/>
    <x v="0"/>
    <x v="116"/>
    <s v="E1651JFK"/>
    <d v="2025-03-05T00:00:00"/>
    <x v="2"/>
    <s v="3228"/>
    <x v="3"/>
    <s v="PA"/>
    <x v="4"/>
    <x v="0"/>
    <d v="2025-03-05T00:00:00"/>
    <d v="1899-12-30T11:04:35"/>
    <d v="2025-03-05T00:00:00"/>
    <d v="1899-12-30T11:04:50"/>
    <d v="2025-03-05T00:00:00"/>
    <d v="1899-12-30T11:48:00"/>
    <x v="0"/>
    <x v="0"/>
    <s v="8043258730"/>
    <s v="EXW"/>
    <d v="1899-12-30T00:43:25"/>
    <x v="1116"/>
    <d v="1899-12-30T00:00:15"/>
    <s v="Granel"/>
    <s v="E001"/>
    <x v="1"/>
    <d v="1899-12-30T00:43:25"/>
    <d v="1899-12-30T00:43:10"/>
    <x v="9"/>
    <x v="8"/>
    <x v="2"/>
    <x v="2"/>
    <n v="0"/>
    <n v="0"/>
    <x v="0"/>
    <x v="2"/>
    <x v="2"/>
    <n v="0"/>
    <x v="0"/>
    <x v="1"/>
    <d v="1899-12-30T00:00:15"/>
    <d v="1899-12-30T00:00:15"/>
    <x v="0"/>
    <m/>
    <m/>
    <d v="1899-12-30T00:00:00"/>
    <d v="1899-12-30T00:43:25"/>
    <n v="4"/>
    <d v="1899-12-30T00:00:15"/>
    <n v="43.416666666676839"/>
    <x v="5"/>
    <x v="1"/>
  </r>
  <r>
    <x v="0"/>
    <s v="2025017298"/>
    <x v="0"/>
    <x v="320"/>
    <s v="E3674HPN"/>
    <d v="2025-03-05T00:00:00"/>
    <x v="2"/>
    <s v="3230"/>
    <x v="1"/>
    <s v="PA"/>
    <x v="2"/>
    <x v="0"/>
    <d v="2025-03-05T00:00:00"/>
    <d v="1899-12-30T11:21:50"/>
    <d v="2025-03-05T00:00:00"/>
    <d v="1899-12-30T11:22:00"/>
    <d v="2025-03-05T00:00:00"/>
    <d v="1899-12-30T11:48:17"/>
    <x v="0"/>
    <x v="0"/>
    <s v="8043258731"/>
    <s v="EXW"/>
    <d v="1899-12-30T00:26:27"/>
    <x v="390"/>
    <d v="1899-12-30T00:00:10"/>
    <s v="Ensacado"/>
    <s v="E002"/>
    <x v="1"/>
    <d v="1899-12-30T00:26:27"/>
    <d v="1899-12-30T00:26:17"/>
    <x v="9"/>
    <x v="8"/>
    <x v="2"/>
    <x v="1"/>
    <n v="0"/>
    <n v="0"/>
    <x v="0"/>
    <x v="1"/>
    <x v="2"/>
    <n v="0"/>
    <x v="0"/>
    <x v="1"/>
    <d v="1899-12-30T00:00:10"/>
    <d v="1899-12-30T00:00:10"/>
    <x v="0"/>
    <m/>
    <m/>
    <d v="1899-12-30T00:00:00"/>
    <d v="1899-12-30T00:26:27"/>
    <n v="4"/>
    <d v="1899-12-30T00:00:10"/>
    <n v="26.450000000006451"/>
    <x v="5"/>
    <x v="1"/>
  </r>
  <r>
    <x v="0"/>
    <s v="2025017301"/>
    <x v="0"/>
    <x v="318"/>
    <s v="E2716JKD"/>
    <d v="2025-03-05T00:00:00"/>
    <x v="2"/>
    <s v="3229"/>
    <x v="6"/>
    <s v="PA"/>
    <x v="6"/>
    <x v="0"/>
    <d v="2025-03-05T00:00:00"/>
    <d v="1899-12-30T11:25:27"/>
    <d v="2025-03-05T00:00:00"/>
    <d v="1899-12-30T11:25:37"/>
    <d v="2025-03-05T00:00:00"/>
    <d v="1899-12-30T11:52:43"/>
    <x v="0"/>
    <x v="0"/>
    <s v="8043258733"/>
    <s v="FBO"/>
    <d v="1899-12-30T00:27:16"/>
    <x v="1117"/>
    <d v="1899-12-30T00:00:10"/>
    <s v="Granel"/>
    <s v="E001"/>
    <x v="2"/>
    <d v="1899-12-30T00:27:16"/>
    <d v="1899-12-30T00:27:06"/>
    <x v="9"/>
    <x v="8"/>
    <x v="2"/>
    <x v="2"/>
    <n v="0"/>
    <n v="0"/>
    <x v="0"/>
    <x v="2"/>
    <x v="2"/>
    <n v="0"/>
    <x v="0"/>
    <x v="1"/>
    <d v="1899-12-30T00:00:10"/>
    <d v="1899-12-30T00:00:10"/>
    <x v="0"/>
    <m/>
    <m/>
    <d v="1899-12-30T00:00:00"/>
    <d v="1899-12-30T00:27:16"/>
    <n v="4"/>
    <d v="1899-12-30T00:00:10"/>
    <n v="27.266666666673594"/>
    <x v="5"/>
    <x v="1"/>
  </r>
  <r>
    <x v="0"/>
    <s v="2025017310"/>
    <x v="0"/>
    <x v="171"/>
    <s v="E5397MMK"/>
    <d v="2025-03-05T00:00:00"/>
    <x v="2"/>
    <s v="3228"/>
    <x v="3"/>
    <s v="PA"/>
    <x v="5"/>
    <x v="0"/>
    <d v="2025-03-05T00:00:00"/>
    <d v="1899-12-30T11:37:11"/>
    <d v="2025-03-05T00:00:00"/>
    <d v="1899-12-30T11:37:25"/>
    <d v="2025-03-05T00:00:00"/>
    <d v="1899-12-30T12:02:52"/>
    <x v="0"/>
    <x v="0"/>
    <s v="8043258736"/>
    <s v="FBO"/>
    <d v="1899-12-30T00:25:41"/>
    <x v="149"/>
    <d v="1899-12-30T00:00:14"/>
    <s v="Granel"/>
    <s v="E001"/>
    <x v="2"/>
    <d v="1899-12-30T00:25:41"/>
    <d v="1899-12-30T00:25:27"/>
    <x v="9"/>
    <x v="8"/>
    <x v="2"/>
    <x v="2"/>
    <n v="0"/>
    <n v="0"/>
    <x v="0"/>
    <x v="2"/>
    <x v="2"/>
    <n v="0"/>
    <x v="0"/>
    <x v="1"/>
    <d v="1899-12-30T00:00:14"/>
    <d v="1899-12-30T00:00:14"/>
    <x v="0"/>
    <m/>
    <m/>
    <d v="1899-12-30T00:00:00"/>
    <d v="1899-12-30T00:25:41"/>
    <n v="4"/>
    <d v="1899-12-30T00:00:14"/>
    <n v="25.683333333336041"/>
    <x v="11"/>
    <x v="1"/>
  </r>
  <r>
    <x v="0"/>
    <s v="2025017325"/>
    <x v="0"/>
    <x v="317"/>
    <s v="E5855JGX"/>
    <d v="2025-03-05T00:00:00"/>
    <x v="2"/>
    <s v="3297"/>
    <x v="2"/>
    <s v="PA"/>
    <x v="1"/>
    <x v="0"/>
    <d v="2025-03-05T00:00:00"/>
    <d v="1899-12-30T12:37:31"/>
    <d v="2025-03-05T00:00:00"/>
    <d v="1899-12-30T12:37:46"/>
    <d v="2025-03-05T00:00:00"/>
    <d v="1899-12-30T13:10:11"/>
    <x v="0"/>
    <x v="0"/>
    <s v="8043258739"/>
    <s v="FBO"/>
    <d v="1899-12-30T00:32:40"/>
    <x v="976"/>
    <d v="1899-12-30T00:00:15"/>
    <s v="Granel"/>
    <s v="E001"/>
    <x v="2"/>
    <d v="1899-12-30T00:32:40"/>
    <d v="1899-12-30T00:32:25"/>
    <x v="13"/>
    <x v="8"/>
    <x v="2"/>
    <x v="2"/>
    <n v="0"/>
    <n v="0"/>
    <x v="0"/>
    <x v="2"/>
    <x v="2"/>
    <n v="0"/>
    <x v="0"/>
    <x v="1"/>
    <d v="1899-12-30T00:00:15"/>
    <d v="1899-12-30T00:00:15"/>
    <x v="0"/>
    <m/>
    <m/>
    <d v="1899-12-30T00:00:00"/>
    <d v="1899-12-30T00:32:40"/>
    <n v="4"/>
    <d v="1899-12-30T00:00:15"/>
    <n v="32.666666666673635"/>
    <x v="6"/>
    <x v="1"/>
  </r>
  <r>
    <x v="0"/>
    <s v="2025017336"/>
    <x v="0"/>
    <x v="373"/>
    <s v="E4450MTX"/>
    <d v="2025-03-05T00:00:00"/>
    <x v="2"/>
    <s v="3228"/>
    <x v="3"/>
    <s v="PA"/>
    <x v="4"/>
    <x v="0"/>
    <d v="2025-03-05T00:00:00"/>
    <d v="1899-12-30T12:53:08"/>
    <d v="2025-03-05T00:00:00"/>
    <d v="1899-12-30T12:53:27"/>
    <d v="2025-03-05T00:00:00"/>
    <d v="1899-12-30T13:29:35"/>
    <x v="0"/>
    <x v="0"/>
    <s v="8043258740"/>
    <s v="EXW"/>
    <d v="1899-12-30T00:36:27"/>
    <x v="1118"/>
    <d v="1899-12-30T00:00:19"/>
    <s v="Granel"/>
    <s v="E001"/>
    <x v="1"/>
    <d v="1899-12-30T00:36:27"/>
    <d v="1899-12-30T00:36:08"/>
    <x v="13"/>
    <x v="8"/>
    <x v="2"/>
    <x v="2"/>
    <n v="0"/>
    <n v="0"/>
    <x v="0"/>
    <x v="2"/>
    <x v="2"/>
    <n v="0"/>
    <x v="0"/>
    <x v="1"/>
    <d v="1899-12-30T00:00:19"/>
    <d v="1899-12-30T00:00:19"/>
    <x v="0"/>
    <m/>
    <m/>
    <d v="1899-12-30T00:00:00"/>
    <d v="1899-12-30T00:36:27"/>
    <n v="4"/>
    <d v="1899-12-30T00:00:19"/>
    <n v="36.450000000000102"/>
    <x v="6"/>
    <x v="1"/>
  </r>
  <r>
    <x v="0"/>
    <s v="2025017360"/>
    <x v="0"/>
    <x v="181"/>
    <s v="E8416KLT"/>
    <d v="2025-03-05T00:00:00"/>
    <x v="2"/>
    <s v="3229"/>
    <x v="6"/>
    <s v="PA"/>
    <x v="6"/>
    <x v="0"/>
    <d v="2025-03-05T00:00:00"/>
    <d v="1899-12-30T13:16:23"/>
    <d v="2025-03-05T00:00:00"/>
    <d v="1899-12-30T13:16:38"/>
    <d v="2025-03-05T00:00:00"/>
    <d v="1899-12-30T13:42:09"/>
    <x v="0"/>
    <x v="0"/>
    <s v="8043258741"/>
    <s v="FBO"/>
    <d v="1899-12-30T00:25:46"/>
    <x v="297"/>
    <d v="1899-12-30T00:00:15"/>
    <s v="Granel"/>
    <s v="E001"/>
    <x v="2"/>
    <d v="1899-12-30T00:25:46"/>
    <d v="1899-12-30T00:25:31"/>
    <x v="6"/>
    <x v="8"/>
    <x v="2"/>
    <x v="2"/>
    <n v="0"/>
    <n v="0"/>
    <x v="0"/>
    <x v="2"/>
    <x v="2"/>
    <n v="0"/>
    <x v="0"/>
    <x v="1"/>
    <d v="1899-12-30T00:00:15"/>
    <d v="1899-12-30T00:00:15"/>
    <x v="0"/>
    <m/>
    <m/>
    <d v="1899-12-30T00:00:00"/>
    <d v="1899-12-30T00:25:46"/>
    <n v="4"/>
    <d v="1899-12-30T00:00:15"/>
    <n v="25.766666666668723"/>
    <x v="6"/>
    <x v="1"/>
  </r>
  <r>
    <x v="0"/>
    <s v="2025017358"/>
    <x v="0"/>
    <x v="350"/>
    <s v="E2611KJC"/>
    <d v="2025-03-05T00:00:00"/>
    <x v="2"/>
    <s v="3297"/>
    <x v="2"/>
    <s v="PA"/>
    <x v="1"/>
    <x v="0"/>
    <d v="2025-03-05T00:00:00"/>
    <d v="1899-12-30T13:14:55"/>
    <d v="2025-03-05T00:00:00"/>
    <d v="1899-12-30T13:15:09"/>
    <d v="2025-03-05T00:00:00"/>
    <d v="1899-12-30T13:45:38"/>
    <x v="0"/>
    <x v="0"/>
    <s v="8043258742"/>
    <s v="EXW"/>
    <d v="1899-12-30T00:30:43"/>
    <x v="1119"/>
    <d v="1899-12-30T00:00:14"/>
    <s v="Granel"/>
    <s v="E001"/>
    <x v="1"/>
    <d v="1899-12-30T00:30:43"/>
    <d v="1899-12-30T00:30:29"/>
    <x v="6"/>
    <x v="8"/>
    <x v="2"/>
    <x v="2"/>
    <n v="0"/>
    <n v="0"/>
    <x v="0"/>
    <x v="2"/>
    <x v="2"/>
    <n v="0"/>
    <x v="0"/>
    <x v="1"/>
    <d v="1899-12-30T00:00:14"/>
    <d v="1899-12-30T00:00:14"/>
    <x v="0"/>
    <m/>
    <m/>
    <d v="1899-12-30T00:00:00"/>
    <d v="1899-12-30T00:30:43"/>
    <n v="4"/>
    <d v="1899-12-30T00:00:14"/>
    <n v="30.716666666668857"/>
    <x v="6"/>
    <x v="1"/>
  </r>
  <r>
    <x v="0"/>
    <s v="2025017362"/>
    <x v="0"/>
    <x v="132"/>
    <s v="E3440LKV"/>
    <d v="2025-03-05T00:00:00"/>
    <x v="2"/>
    <s v="3297"/>
    <x v="2"/>
    <s v="PA"/>
    <x v="1"/>
    <x v="0"/>
    <d v="2025-03-05T00:00:00"/>
    <d v="1899-12-30T13:18:25"/>
    <d v="2025-03-05T00:00:00"/>
    <d v="1899-12-30T13:18:40"/>
    <d v="2025-03-05T00:00:00"/>
    <d v="1899-12-30T13:54:11"/>
    <x v="0"/>
    <x v="0"/>
    <s v="8043258744"/>
    <s v="FBO"/>
    <d v="1899-12-30T00:35:46"/>
    <x v="1120"/>
    <d v="1899-12-30T00:00:15"/>
    <s v="Granel"/>
    <s v="E001"/>
    <x v="2"/>
    <d v="1899-12-30T00:35:46"/>
    <d v="1899-12-30T00:35:31"/>
    <x v="6"/>
    <x v="8"/>
    <x v="2"/>
    <x v="2"/>
    <n v="0"/>
    <n v="0"/>
    <x v="0"/>
    <x v="2"/>
    <x v="2"/>
    <n v="0"/>
    <x v="0"/>
    <x v="1"/>
    <d v="1899-12-30T00:00:15"/>
    <d v="1899-12-30T00:00:15"/>
    <x v="0"/>
    <m/>
    <m/>
    <d v="1899-12-30T00:00:00"/>
    <d v="1899-12-30T00:35:46"/>
    <n v="4"/>
    <d v="1899-12-30T00:00:15"/>
    <n v="35.766666666662452"/>
    <x v="6"/>
    <x v="1"/>
  </r>
  <r>
    <x v="0"/>
    <s v="2025017378"/>
    <x v="0"/>
    <x v="136"/>
    <s v="E5792MTF"/>
    <d v="2025-03-05T00:00:00"/>
    <x v="2"/>
    <s v="3228"/>
    <x v="3"/>
    <s v="PA"/>
    <x v="5"/>
    <x v="0"/>
    <d v="2025-03-05T00:00:00"/>
    <d v="1899-12-30T13:34:00"/>
    <d v="2025-03-05T00:00:00"/>
    <d v="1899-12-30T13:34:15"/>
    <d v="2025-03-05T00:00:00"/>
    <d v="1899-12-30T14:00:50"/>
    <x v="0"/>
    <x v="0"/>
    <s v="8043258746"/>
    <s v="FBO"/>
    <d v="1899-12-30T00:26:50"/>
    <x v="1121"/>
    <d v="1899-12-30T00:00:15"/>
    <s v="Granel"/>
    <s v="E001"/>
    <x v="2"/>
    <d v="1899-12-30T00:26:50"/>
    <d v="1899-12-30T00:26:35"/>
    <x v="6"/>
    <x v="8"/>
    <x v="2"/>
    <x v="2"/>
    <n v="0"/>
    <n v="0"/>
    <x v="0"/>
    <x v="2"/>
    <x v="2"/>
    <n v="0"/>
    <x v="0"/>
    <x v="1"/>
    <d v="1899-12-30T00:00:15"/>
    <d v="1899-12-30T00:00:15"/>
    <x v="0"/>
    <m/>
    <m/>
    <d v="1899-12-30T00:00:00"/>
    <d v="1899-12-30T00:26:50"/>
    <n v="4"/>
    <d v="1899-12-30T00:00:15"/>
    <n v="26.833333333334384"/>
    <x v="7"/>
    <x v="1"/>
  </r>
  <r>
    <x v="0"/>
    <s v="2025017367"/>
    <x v="0"/>
    <x v="160"/>
    <s v="E3423LKV"/>
    <d v="2025-03-05T00:00:00"/>
    <x v="2"/>
    <s v="3297"/>
    <x v="2"/>
    <s v="PA"/>
    <x v="1"/>
    <x v="0"/>
    <d v="2025-03-05T00:00:00"/>
    <d v="1899-12-30T13:21:20"/>
    <d v="2025-03-05T00:00:00"/>
    <d v="1899-12-30T13:21:38"/>
    <d v="2025-03-05T00:00:00"/>
    <d v="1899-12-30T14:03:32"/>
    <x v="0"/>
    <x v="0"/>
    <s v="8043258747"/>
    <s v="FBO"/>
    <d v="1899-12-30T00:42:12"/>
    <x v="1122"/>
    <d v="1899-12-30T00:00:18"/>
    <s v="Granel"/>
    <s v="E001"/>
    <x v="2"/>
    <d v="1899-12-30T00:42:12"/>
    <d v="1899-12-30T00:41:54"/>
    <x v="6"/>
    <x v="8"/>
    <x v="2"/>
    <x v="2"/>
    <n v="0"/>
    <n v="0"/>
    <x v="0"/>
    <x v="2"/>
    <x v="2"/>
    <n v="0"/>
    <x v="0"/>
    <x v="1"/>
    <d v="1899-12-30T00:00:18"/>
    <d v="1899-12-30T00:00:18"/>
    <x v="0"/>
    <m/>
    <m/>
    <d v="1899-12-30T00:00:00"/>
    <d v="1899-12-30T00:42:12"/>
    <n v="4"/>
    <d v="1899-12-30T00:00:18"/>
    <n v="42.200000000006433"/>
    <x v="7"/>
    <x v="1"/>
  </r>
  <r>
    <x v="0"/>
    <s v="2025017369"/>
    <x v="0"/>
    <x v="327"/>
    <s v="E7597LTD"/>
    <d v="2025-03-05T00:00:00"/>
    <x v="2"/>
    <s v="3297"/>
    <x v="2"/>
    <s v="PA"/>
    <x v="1"/>
    <x v="0"/>
    <d v="2025-03-05T00:00:00"/>
    <d v="1899-12-30T13:24:35"/>
    <d v="2025-03-05T00:00:00"/>
    <d v="1899-12-30T13:24:48"/>
    <d v="2025-03-05T00:00:00"/>
    <d v="1899-12-30T14:14:54"/>
    <x v="0"/>
    <x v="0"/>
    <s v="8043258749"/>
    <s v="EXW"/>
    <d v="1899-12-30T00:50:19"/>
    <x v="893"/>
    <d v="1899-12-30T00:00:13"/>
    <s v="Granel"/>
    <s v="E001"/>
    <x v="1"/>
    <d v="1899-12-30T00:50:19"/>
    <d v="1899-12-30T00:50:06"/>
    <x v="6"/>
    <x v="8"/>
    <x v="2"/>
    <x v="2"/>
    <n v="0"/>
    <n v="0"/>
    <x v="0"/>
    <x v="2"/>
    <x v="2"/>
    <n v="0"/>
    <x v="0"/>
    <x v="0"/>
    <d v="1899-12-30T00:00:13"/>
    <d v="1899-12-30T00:00:13"/>
    <x v="0"/>
    <m/>
    <m/>
    <d v="1899-12-30T00:00:00"/>
    <d v="1899-12-30T00:50:19"/>
    <n v="4"/>
    <d v="1899-12-30T00:00:13"/>
    <n v="50.316666666667125"/>
    <x v="7"/>
    <x v="0"/>
  </r>
  <r>
    <x v="0"/>
    <s v="2025017388"/>
    <x v="0"/>
    <x v="159"/>
    <s v="E9540KDB"/>
    <d v="2025-03-05T00:00:00"/>
    <x v="2"/>
    <s v="3297"/>
    <x v="2"/>
    <s v="PA"/>
    <x v="1"/>
    <x v="0"/>
    <d v="2025-03-05T00:00:00"/>
    <d v="1899-12-30T13:44:02"/>
    <d v="2025-03-05T00:00:00"/>
    <d v="1899-12-30T13:44:49"/>
    <d v="2025-03-05T00:00:00"/>
    <d v="1899-12-30T14:19:22"/>
    <x v="0"/>
    <x v="0"/>
    <s v="8043258750"/>
    <s v="EXW"/>
    <d v="1899-12-30T00:35:20"/>
    <x v="1123"/>
    <d v="1899-12-30T00:00:47"/>
    <s v="Granel"/>
    <s v="E001"/>
    <x v="1"/>
    <d v="1899-12-30T00:35:20"/>
    <d v="1899-12-30T00:34:33"/>
    <x v="6"/>
    <x v="8"/>
    <x v="2"/>
    <x v="2"/>
    <n v="0"/>
    <n v="0"/>
    <x v="0"/>
    <x v="2"/>
    <x v="2"/>
    <n v="0"/>
    <x v="0"/>
    <x v="1"/>
    <d v="1899-12-30T00:00:47"/>
    <d v="1899-12-30T00:00:47"/>
    <x v="0"/>
    <m/>
    <m/>
    <d v="1899-12-30T00:00:00"/>
    <d v="1899-12-30T00:35:20"/>
    <n v="4"/>
    <d v="1899-12-30T00:00:47"/>
    <n v="35.333333333337471"/>
    <x v="7"/>
    <x v="1"/>
  </r>
  <r>
    <x v="0"/>
    <s v="2025017397"/>
    <x v="0"/>
    <x v="156"/>
    <s v="E7412JLB"/>
    <d v="2025-03-05T00:00:00"/>
    <x v="2"/>
    <s v="3228"/>
    <x v="3"/>
    <s v="PA"/>
    <x v="4"/>
    <x v="0"/>
    <d v="2025-03-05T00:00:00"/>
    <d v="1899-12-30T13:58:23"/>
    <d v="2025-03-05T00:00:00"/>
    <d v="1899-12-30T13:58:35"/>
    <d v="2025-03-05T00:00:00"/>
    <d v="1899-12-30T14:28:01"/>
    <x v="0"/>
    <x v="0"/>
    <s v="8043258751"/>
    <s v="FBO"/>
    <d v="1899-12-30T00:29:38"/>
    <x v="560"/>
    <d v="1899-12-30T00:00:12"/>
    <s v="Granel"/>
    <s v="E001"/>
    <x v="2"/>
    <d v="1899-12-30T00:29:38"/>
    <d v="1899-12-30T00:29:26"/>
    <x v="6"/>
    <x v="8"/>
    <x v="2"/>
    <x v="2"/>
    <n v="0"/>
    <n v="0"/>
    <x v="0"/>
    <x v="2"/>
    <x v="2"/>
    <n v="0"/>
    <x v="0"/>
    <x v="1"/>
    <d v="1899-12-30T00:00:12"/>
    <d v="1899-12-30T00:00:12"/>
    <x v="0"/>
    <m/>
    <m/>
    <d v="1899-12-30T00:00:00"/>
    <d v="1899-12-30T00:29:38"/>
    <n v="4"/>
    <d v="1899-12-30T00:00:12"/>
    <n v="29.633333333327947"/>
    <x v="7"/>
    <x v="1"/>
  </r>
  <r>
    <x v="0"/>
    <s v="2025017376"/>
    <x v="0"/>
    <x v="380"/>
    <s v="E0948FLZ"/>
    <d v="2025-03-05T00:00:00"/>
    <x v="2"/>
    <s v="3230"/>
    <x v="1"/>
    <s v="PA"/>
    <x v="2"/>
    <x v="0"/>
    <d v="2025-03-05T00:00:00"/>
    <d v="1899-12-30T13:32:39"/>
    <d v="2025-03-05T00:00:00"/>
    <d v="1899-12-30T13:32:53"/>
    <d v="2025-03-05T00:00:00"/>
    <d v="1899-12-30T14:31:00"/>
    <x v="0"/>
    <x v="0"/>
    <s v="8043258752"/>
    <s v="FBO"/>
    <d v="1899-12-30T00:58:21"/>
    <x v="1124"/>
    <d v="1899-12-30T00:00:14"/>
    <s v="Ensacado"/>
    <s v="E002"/>
    <x v="1"/>
    <d v="1899-12-30T00:58:21"/>
    <d v="1899-12-30T00:58:07"/>
    <x v="6"/>
    <x v="8"/>
    <x v="2"/>
    <x v="1"/>
    <n v="0"/>
    <n v="0"/>
    <x v="0"/>
    <x v="1"/>
    <x v="2"/>
    <n v="0"/>
    <x v="0"/>
    <x v="0"/>
    <d v="1899-12-30T00:00:14"/>
    <d v="1899-12-30T00:00:14"/>
    <x v="0"/>
    <m/>
    <m/>
    <d v="1899-12-30T00:00:00"/>
    <d v="1899-12-30T00:58:21"/>
    <n v="4"/>
    <d v="1899-12-30T00:00:14"/>
    <n v="58.349999999995212"/>
    <x v="7"/>
    <x v="0"/>
  </r>
  <r>
    <x v="0"/>
    <s v="2025017399"/>
    <x v="0"/>
    <x v="131"/>
    <s v="E8408KLT"/>
    <d v="2025-03-05T00:00:00"/>
    <x v="2"/>
    <s v="3297"/>
    <x v="2"/>
    <s v="PA"/>
    <x v="1"/>
    <x v="0"/>
    <d v="2025-03-05T00:00:00"/>
    <d v="1899-12-30T14:01:36"/>
    <d v="2025-03-05T00:00:00"/>
    <d v="1899-12-30T14:01:49"/>
    <d v="2025-03-05T00:00:00"/>
    <d v="1899-12-30T14:34:15"/>
    <x v="0"/>
    <x v="0"/>
    <s v="8043258754"/>
    <s v="FBO"/>
    <d v="1899-12-30T00:32:39"/>
    <x v="1125"/>
    <d v="1899-12-30T00:00:13"/>
    <s v="Granel"/>
    <s v="E001"/>
    <x v="2"/>
    <d v="1899-12-30T00:32:39"/>
    <d v="1899-12-30T00:32:26"/>
    <x v="14"/>
    <x v="8"/>
    <x v="2"/>
    <x v="2"/>
    <n v="0"/>
    <n v="0"/>
    <x v="0"/>
    <x v="2"/>
    <x v="2"/>
    <n v="0"/>
    <x v="0"/>
    <x v="1"/>
    <d v="1899-12-30T00:00:13"/>
    <d v="1899-12-30T00:00:13"/>
    <x v="0"/>
    <m/>
    <m/>
    <d v="1899-12-30T00:00:00"/>
    <d v="1899-12-30T00:32:39"/>
    <n v="4"/>
    <d v="1899-12-30T00:00:13"/>
    <n v="32.650000000012774"/>
    <x v="7"/>
    <x v="1"/>
  </r>
  <r>
    <x v="0"/>
    <s v="2025017389"/>
    <x v="0"/>
    <x v="134"/>
    <s v="E3425LKV"/>
    <d v="2025-03-05T00:00:00"/>
    <x v="2"/>
    <s v="3297"/>
    <x v="2"/>
    <s v="PA"/>
    <x v="1"/>
    <x v="0"/>
    <d v="2025-03-05T00:00:00"/>
    <d v="1899-12-30T13:45:31"/>
    <d v="2025-03-05T00:00:00"/>
    <d v="1899-12-30T13:45:42"/>
    <d v="2025-03-05T00:00:00"/>
    <d v="1899-12-30T14:38:36"/>
    <x v="0"/>
    <x v="0"/>
    <s v="8043258756"/>
    <s v="FBO"/>
    <d v="1899-12-30T00:53:05"/>
    <x v="1126"/>
    <d v="1899-12-30T00:00:11"/>
    <s v="Granel"/>
    <s v="E001"/>
    <x v="2"/>
    <d v="1899-12-30T00:53:05"/>
    <d v="1899-12-30T00:52:54"/>
    <x v="6"/>
    <x v="8"/>
    <x v="2"/>
    <x v="2"/>
    <n v="0"/>
    <n v="0"/>
    <x v="0"/>
    <x v="2"/>
    <x v="2"/>
    <n v="0"/>
    <x v="0"/>
    <x v="0"/>
    <d v="1899-12-30T00:00:11"/>
    <d v="1899-12-30T00:00:11"/>
    <x v="0"/>
    <m/>
    <m/>
    <d v="1899-12-30T00:00:00"/>
    <d v="1899-12-30T00:53:05"/>
    <n v="4"/>
    <d v="1899-12-30T00:00:11"/>
    <n v="53.083333333339283"/>
    <x v="7"/>
    <x v="0"/>
  </r>
  <r>
    <x v="0"/>
    <s v="2025017398"/>
    <x v="0"/>
    <x v="162"/>
    <s v="E8234JGZ"/>
    <d v="2025-03-05T00:00:00"/>
    <x v="2"/>
    <s v="3228"/>
    <x v="3"/>
    <s v="PA"/>
    <x v="5"/>
    <x v="0"/>
    <d v="2025-03-05T00:00:00"/>
    <d v="1899-12-30T14:00:05"/>
    <d v="2025-03-05T00:00:00"/>
    <d v="1899-12-30T14:00:17"/>
    <d v="2025-03-05T00:00:00"/>
    <d v="1899-12-30T14:44:19"/>
    <x v="0"/>
    <x v="0"/>
    <s v="8043258758"/>
    <s v="FBO"/>
    <d v="1899-12-30T00:44:14"/>
    <x v="1030"/>
    <d v="1899-12-30T00:00:12"/>
    <s v="Granel"/>
    <s v="E001"/>
    <x v="2"/>
    <d v="1899-12-30T00:44:14"/>
    <d v="1899-12-30T00:44:02"/>
    <x v="14"/>
    <x v="8"/>
    <x v="2"/>
    <x v="2"/>
    <n v="0"/>
    <n v="0"/>
    <x v="0"/>
    <x v="2"/>
    <x v="2"/>
    <n v="0"/>
    <x v="0"/>
    <x v="1"/>
    <d v="1899-12-30T00:00:12"/>
    <d v="1899-12-30T00:00:12"/>
    <x v="0"/>
    <m/>
    <m/>
    <d v="1899-12-30T00:00:00"/>
    <d v="1899-12-30T00:44:14"/>
    <n v="4"/>
    <d v="1899-12-30T00:00:12"/>
    <n v="44.233333333343978"/>
    <x v="7"/>
    <x v="1"/>
  </r>
  <r>
    <x v="0"/>
    <s v="2025017420"/>
    <x v="0"/>
    <x v="381"/>
    <s v="E5406MPT"/>
    <d v="2025-03-05T00:00:00"/>
    <x v="2"/>
    <s v="3230"/>
    <x v="1"/>
    <s v="PA"/>
    <x v="2"/>
    <x v="0"/>
    <d v="2025-03-05T00:00:00"/>
    <d v="1899-12-30T14:40:58"/>
    <d v="2025-03-05T00:00:00"/>
    <d v="1899-12-30T14:41:10"/>
    <d v="2025-03-05T00:00:00"/>
    <d v="1899-12-30T15:06:19"/>
    <x v="0"/>
    <x v="0"/>
    <s v="8043258760"/>
    <s v="FBO"/>
    <d v="1899-12-30T00:25:21"/>
    <x v="905"/>
    <d v="1899-12-30T00:00:12"/>
    <s v="Ensacado"/>
    <s v="E002"/>
    <x v="2"/>
    <d v="1899-12-30T00:25:21"/>
    <d v="1899-12-30T00:25:09"/>
    <x v="14"/>
    <x v="8"/>
    <x v="2"/>
    <x v="1"/>
    <n v="0"/>
    <n v="0"/>
    <x v="0"/>
    <x v="1"/>
    <x v="2"/>
    <n v="0"/>
    <x v="0"/>
    <x v="1"/>
    <d v="1899-12-30T00:00:12"/>
    <d v="1899-12-30T00:00:12"/>
    <x v="0"/>
    <m/>
    <m/>
    <d v="1899-12-30T00:00:00"/>
    <d v="1899-12-30T00:25:21"/>
    <n v="4"/>
    <d v="1899-12-30T00:00:12"/>
    <n v="25.349999999990374"/>
    <x v="14"/>
    <x v="1"/>
  </r>
  <r>
    <x v="0"/>
    <s v="2025017423"/>
    <x v="0"/>
    <x v="124"/>
    <s v="E3179MJG"/>
    <d v="2025-03-05T00:00:00"/>
    <x v="2"/>
    <s v="3228"/>
    <x v="3"/>
    <s v="PA"/>
    <x v="5"/>
    <x v="0"/>
    <d v="2025-03-05T00:00:00"/>
    <d v="1899-12-30T14:46:26"/>
    <d v="2025-03-05T00:00:00"/>
    <d v="1899-12-30T14:46:41"/>
    <d v="2025-03-05T00:00:00"/>
    <d v="1899-12-30T15:06:40"/>
    <x v="0"/>
    <x v="0"/>
    <s v="8043258761"/>
    <s v="FBO"/>
    <d v="1899-12-30T00:20:14"/>
    <x v="1127"/>
    <d v="1899-12-30T00:00:15"/>
    <s v="Granel"/>
    <s v="E001"/>
    <x v="2"/>
    <d v="1899-12-30T00:20:14"/>
    <d v="1899-12-30T00:19:59"/>
    <x v="14"/>
    <x v="8"/>
    <x v="2"/>
    <x v="2"/>
    <n v="0"/>
    <n v="0"/>
    <x v="0"/>
    <x v="2"/>
    <x v="2"/>
    <n v="0"/>
    <x v="0"/>
    <x v="1"/>
    <d v="1899-12-30T00:00:15"/>
    <d v="1899-12-30T00:00:15"/>
    <x v="0"/>
    <m/>
    <m/>
    <d v="1899-12-30T00:00:00"/>
    <d v="1899-12-30T00:20:14"/>
    <n v="4"/>
    <d v="1899-12-30T00:00:15"/>
    <n v="20.233333333339107"/>
    <x v="14"/>
    <x v="1"/>
  </r>
  <r>
    <x v="0"/>
    <s v="2025017422"/>
    <x v="0"/>
    <x v="173"/>
    <s v="E7841LBS"/>
    <d v="2025-03-05T00:00:00"/>
    <x v="2"/>
    <s v="3297"/>
    <x v="2"/>
    <s v="PA"/>
    <x v="1"/>
    <x v="0"/>
    <d v="2025-03-05T00:00:00"/>
    <d v="1899-12-30T14:42:17"/>
    <d v="2025-03-05T00:00:00"/>
    <d v="1899-12-30T14:42:29"/>
    <d v="2025-03-05T00:00:00"/>
    <d v="1899-12-30T15:11:40"/>
    <x v="0"/>
    <x v="0"/>
    <s v="8043258762"/>
    <s v="FBO"/>
    <d v="1899-12-30T00:29:23"/>
    <x v="1067"/>
    <d v="1899-12-30T00:00:12"/>
    <s v="Granel"/>
    <s v="E001"/>
    <x v="2"/>
    <d v="1899-12-30T00:29:23"/>
    <d v="1899-12-30T00:29:11"/>
    <x v="14"/>
    <x v="8"/>
    <x v="2"/>
    <x v="2"/>
    <n v="0"/>
    <n v="0"/>
    <x v="0"/>
    <x v="2"/>
    <x v="2"/>
    <n v="0"/>
    <x v="0"/>
    <x v="1"/>
    <d v="1899-12-30T00:00:12"/>
    <d v="1899-12-30T00:00:12"/>
    <x v="0"/>
    <m/>
    <m/>
    <d v="1899-12-30T00:00:00"/>
    <d v="1899-12-30T00:29:23"/>
    <n v="4"/>
    <d v="1899-12-30T00:00:12"/>
    <n v="29.383333333329507"/>
    <x v="14"/>
    <x v="1"/>
  </r>
  <r>
    <x v="0"/>
    <s v="2025017426"/>
    <x v="0"/>
    <x v="177"/>
    <s v="E4929LNP"/>
    <d v="2025-03-05T00:00:00"/>
    <x v="2"/>
    <s v="3297"/>
    <x v="2"/>
    <s v="PA"/>
    <x v="1"/>
    <x v="0"/>
    <d v="2025-03-05T00:00:00"/>
    <d v="1899-12-30T14:54:07"/>
    <d v="2025-03-05T00:00:00"/>
    <d v="1899-12-30T14:54:18"/>
    <d v="2025-03-05T00:00:00"/>
    <d v="1899-12-30T15:24:23"/>
    <x v="0"/>
    <x v="0"/>
    <s v="8043258763"/>
    <s v="EXW"/>
    <d v="1899-12-30T00:30:16"/>
    <x v="1128"/>
    <d v="1899-12-30T00:00:11"/>
    <s v="Granel"/>
    <s v="E001"/>
    <x v="1"/>
    <d v="1899-12-30T00:30:16"/>
    <d v="1899-12-30T00:30:05"/>
    <x v="14"/>
    <x v="8"/>
    <x v="2"/>
    <x v="2"/>
    <n v="0"/>
    <n v="0"/>
    <x v="0"/>
    <x v="2"/>
    <x v="2"/>
    <n v="0"/>
    <x v="0"/>
    <x v="1"/>
    <d v="1899-12-30T00:00:11"/>
    <d v="1899-12-30T00:00:11"/>
    <x v="0"/>
    <m/>
    <m/>
    <d v="1899-12-30T00:00:00"/>
    <d v="1899-12-30T00:30:16"/>
    <n v="4"/>
    <d v="1899-12-30T00:00:11"/>
    <n v="30.266666666668787"/>
    <x v="14"/>
    <x v="1"/>
  </r>
  <r>
    <x v="0"/>
    <s v="2025017434"/>
    <x v="0"/>
    <x v="382"/>
    <s v="E3554MCX"/>
    <d v="2025-03-05T00:00:00"/>
    <x v="2"/>
    <s v="3230"/>
    <x v="1"/>
    <s v="PA"/>
    <x v="2"/>
    <x v="0"/>
    <d v="2025-03-05T00:00:00"/>
    <d v="1899-12-30T15:08:02"/>
    <d v="2025-03-05T00:00:00"/>
    <d v="1899-12-30T15:08:14"/>
    <d v="2025-03-05T00:00:00"/>
    <d v="1899-12-30T15:44:52"/>
    <x v="0"/>
    <x v="0"/>
    <s v="8043258766"/>
    <s v="FBO"/>
    <d v="1899-12-30T00:36:50"/>
    <x v="1129"/>
    <d v="1899-12-30T00:00:12"/>
    <s v="Ensacado"/>
    <s v="E002"/>
    <x v="2"/>
    <d v="1899-12-30T00:36:50"/>
    <d v="1899-12-30T00:36:38"/>
    <x v="10"/>
    <x v="8"/>
    <x v="2"/>
    <x v="1"/>
    <n v="0"/>
    <n v="0"/>
    <x v="0"/>
    <x v="1"/>
    <x v="2"/>
    <n v="0"/>
    <x v="0"/>
    <x v="1"/>
    <d v="1899-12-30T00:00:12"/>
    <d v="1899-12-30T00:00:12"/>
    <x v="0"/>
    <m/>
    <m/>
    <d v="1899-12-30T00:00:00"/>
    <d v="1899-12-30T00:36:50"/>
    <n v="4"/>
    <d v="1899-12-30T00:00:12"/>
    <n v="36.833333333342502"/>
    <x v="14"/>
    <x v="1"/>
  </r>
  <r>
    <x v="0"/>
    <s v="2025017438"/>
    <x v="0"/>
    <x v="321"/>
    <s v="E6106KCV"/>
    <d v="2025-03-05T00:00:00"/>
    <x v="2"/>
    <s v="3297"/>
    <x v="2"/>
    <s v="PA"/>
    <x v="1"/>
    <x v="0"/>
    <d v="2025-03-05T00:00:00"/>
    <d v="1899-12-30T15:22:01"/>
    <d v="2025-03-05T00:00:00"/>
    <d v="1899-12-30T15:22:12"/>
    <d v="2025-03-05T00:00:00"/>
    <d v="1899-12-30T15:45:32"/>
    <x v="0"/>
    <x v="0"/>
    <s v="8043258767"/>
    <s v="FBO"/>
    <d v="1899-12-30T00:23:31"/>
    <x v="1130"/>
    <d v="1899-12-30T00:00:11"/>
    <s v="Granel"/>
    <s v="E001"/>
    <x v="2"/>
    <d v="1899-12-30T00:23:31"/>
    <d v="1899-12-30T00:23:20"/>
    <x v="10"/>
    <x v="8"/>
    <x v="2"/>
    <x v="2"/>
    <n v="0"/>
    <n v="0"/>
    <x v="0"/>
    <x v="2"/>
    <x v="2"/>
    <n v="0"/>
    <x v="0"/>
    <x v="1"/>
    <d v="1899-12-30T00:00:11"/>
    <d v="1899-12-30T00:00:11"/>
    <x v="0"/>
    <m/>
    <m/>
    <d v="1899-12-30T00:00:00"/>
    <d v="1899-12-30T00:23:31"/>
    <n v="4"/>
    <d v="1899-12-30T00:00:11"/>
    <n v="23.516666666668851"/>
    <x v="14"/>
    <x v="1"/>
  </r>
  <r>
    <x v="0"/>
    <s v="2025017435"/>
    <x v="0"/>
    <x v="372"/>
    <s v="E3093KGW"/>
    <d v="2025-03-05T00:00:00"/>
    <x v="2"/>
    <s v="3297"/>
    <x v="2"/>
    <s v="PA"/>
    <x v="1"/>
    <x v="0"/>
    <d v="2025-03-05T00:00:00"/>
    <d v="1899-12-30T15:09:16"/>
    <d v="2025-03-05T00:00:00"/>
    <d v="1899-12-30T15:09:29"/>
    <d v="2025-03-05T00:00:00"/>
    <d v="1899-12-30T15:50:05"/>
    <x v="0"/>
    <x v="0"/>
    <s v="8043258768"/>
    <s v="FBO"/>
    <d v="1899-12-30T00:40:49"/>
    <x v="466"/>
    <d v="1899-12-30T00:00:13"/>
    <s v="Granel"/>
    <s v="E001"/>
    <x v="2"/>
    <d v="1899-12-30T00:40:49"/>
    <d v="1899-12-30T00:40:36"/>
    <x v="10"/>
    <x v="8"/>
    <x v="2"/>
    <x v="2"/>
    <n v="0"/>
    <n v="0"/>
    <x v="0"/>
    <x v="2"/>
    <x v="2"/>
    <n v="0"/>
    <x v="0"/>
    <x v="1"/>
    <d v="1899-12-30T00:00:13"/>
    <d v="1899-12-30T00:00:13"/>
    <x v="0"/>
    <m/>
    <m/>
    <d v="1899-12-30T00:00:00"/>
    <d v="1899-12-30T00:40:49"/>
    <n v="4"/>
    <d v="1899-12-30T00:00:13"/>
    <n v="40.816666666655884"/>
    <x v="14"/>
    <x v="1"/>
  </r>
  <r>
    <x v="0"/>
    <s v="2025017439"/>
    <x v="0"/>
    <x v="155"/>
    <s v="E0438GVW"/>
    <d v="2025-03-05T00:00:00"/>
    <x v="2"/>
    <s v="3297"/>
    <x v="2"/>
    <s v="PA"/>
    <x v="1"/>
    <x v="0"/>
    <d v="2025-03-05T00:00:00"/>
    <d v="1899-12-30T15:23:59"/>
    <d v="2025-03-05T00:00:00"/>
    <d v="1899-12-30T15:24:10"/>
    <d v="2025-03-05T00:00:00"/>
    <d v="1899-12-30T15:57:42"/>
    <x v="0"/>
    <x v="0"/>
    <s v="8043258769"/>
    <s v="FBO"/>
    <d v="1899-12-30T00:33:43"/>
    <x v="1131"/>
    <d v="1899-12-30T00:00:11"/>
    <s v="Granel"/>
    <s v="E001"/>
    <x v="1"/>
    <d v="1899-12-30T00:33:43"/>
    <d v="1899-12-30T00:33:32"/>
    <x v="10"/>
    <x v="8"/>
    <x v="2"/>
    <x v="2"/>
    <n v="0"/>
    <n v="0"/>
    <x v="0"/>
    <x v="2"/>
    <x v="2"/>
    <n v="0"/>
    <x v="0"/>
    <x v="1"/>
    <d v="1899-12-30T00:00:11"/>
    <d v="1899-12-30T00:00:11"/>
    <x v="0"/>
    <m/>
    <m/>
    <d v="1899-12-30T00:00:00"/>
    <d v="1899-12-30T00:33:43"/>
    <n v="4"/>
    <d v="1899-12-30T00:00:11"/>
    <n v="33.716666666664047"/>
    <x v="14"/>
    <x v="1"/>
  </r>
  <r>
    <x v="0"/>
    <s v="2025017458"/>
    <x v="0"/>
    <x v="140"/>
    <s v="E9865JVX"/>
    <d v="2025-03-05T00:00:00"/>
    <x v="2"/>
    <s v="3228"/>
    <x v="3"/>
    <s v="PA"/>
    <x v="4"/>
    <x v="0"/>
    <d v="2025-03-05T00:00:00"/>
    <d v="1899-12-30T16:30:57"/>
    <d v="2025-03-05T00:00:00"/>
    <d v="1899-12-30T16:31:08"/>
    <d v="2025-03-05T00:00:00"/>
    <d v="1899-12-30T16:56:21"/>
    <x v="0"/>
    <x v="0"/>
    <s v="8043258772"/>
    <s v="FBO"/>
    <d v="1899-12-30T00:25:24"/>
    <x v="1132"/>
    <d v="1899-12-30T00:00:11"/>
    <s v="Granel"/>
    <s v="E001"/>
    <x v="2"/>
    <d v="1899-12-30T00:25:24"/>
    <d v="1899-12-30T00:25:13"/>
    <x v="7"/>
    <x v="8"/>
    <x v="2"/>
    <x v="2"/>
    <n v="0"/>
    <n v="0"/>
    <x v="0"/>
    <x v="2"/>
    <x v="2"/>
    <n v="0"/>
    <x v="0"/>
    <x v="1"/>
    <d v="1899-12-30T00:00:11"/>
    <d v="1899-12-30T00:00:11"/>
    <x v="0"/>
    <m/>
    <m/>
    <d v="1899-12-30T00:00:00"/>
    <d v="1899-12-30T00:25:24"/>
    <n v="4"/>
    <d v="1899-12-30T00:00:11"/>
    <n v="25.400000000001572"/>
    <x v="8"/>
    <x v="1"/>
  </r>
  <r>
    <x v="0"/>
    <s v="2025017460"/>
    <x v="0"/>
    <x v="122"/>
    <s v="E3299HSH"/>
    <d v="2025-03-05T00:00:00"/>
    <x v="2"/>
    <s v="3297"/>
    <x v="2"/>
    <s v="PA"/>
    <x v="1"/>
    <x v="0"/>
    <d v="2025-03-05T00:00:00"/>
    <d v="1899-12-30T16:31:57"/>
    <d v="2025-03-05T00:00:00"/>
    <d v="1899-12-30T16:33:00"/>
    <d v="2025-03-05T00:00:00"/>
    <d v="1899-12-30T17:00:27"/>
    <x v="0"/>
    <x v="0"/>
    <s v="8043258773"/>
    <s v="EXW"/>
    <d v="1899-12-30T00:28:30"/>
    <x v="1133"/>
    <d v="1899-12-30T00:01:03"/>
    <s v="Granel"/>
    <s v="E001"/>
    <x v="1"/>
    <d v="1899-12-30T00:28:30"/>
    <d v="1899-12-30T00:27:27"/>
    <x v="7"/>
    <x v="8"/>
    <x v="2"/>
    <x v="2"/>
    <n v="0"/>
    <n v="0"/>
    <x v="0"/>
    <x v="2"/>
    <x v="2"/>
    <n v="0"/>
    <x v="0"/>
    <x v="1"/>
    <d v="1899-12-30T00:01:03"/>
    <d v="1899-12-30T00:01:03"/>
    <x v="0"/>
    <m/>
    <m/>
    <d v="1899-12-30T00:00:00"/>
    <d v="1899-12-30T00:28:30"/>
    <n v="4"/>
    <d v="1899-12-30T00:01:03"/>
    <n v="28.499999999990386"/>
    <x v="12"/>
    <x v="1"/>
  </r>
  <r>
    <x v="0"/>
    <s v="2025017465"/>
    <x v="0"/>
    <x v="341"/>
    <s v="E2933KHG"/>
    <d v="2025-03-05T00:00:00"/>
    <x v="2"/>
    <s v="3297"/>
    <x v="2"/>
    <s v="PA"/>
    <x v="1"/>
    <x v="0"/>
    <d v="2025-03-05T00:00:00"/>
    <d v="1899-12-30T16:41:14"/>
    <d v="2025-03-05T00:00:00"/>
    <d v="1899-12-30T16:41:28"/>
    <d v="2025-03-05T00:00:00"/>
    <d v="1899-12-30T17:10:48"/>
    <x v="0"/>
    <x v="0"/>
    <s v="8043258774"/>
    <s v="EXW"/>
    <d v="1899-12-30T00:29:34"/>
    <x v="1134"/>
    <d v="1899-12-30T00:00:14"/>
    <s v="Granel"/>
    <s v="E001"/>
    <x v="1"/>
    <d v="1899-12-30T00:29:34"/>
    <d v="1899-12-30T00:29:20"/>
    <x v="7"/>
    <x v="8"/>
    <x v="2"/>
    <x v="2"/>
    <n v="0"/>
    <n v="0"/>
    <x v="0"/>
    <x v="2"/>
    <x v="2"/>
    <n v="0"/>
    <x v="0"/>
    <x v="1"/>
    <d v="1899-12-30T00:00:14"/>
    <d v="1899-12-30T00:00:14"/>
    <x v="0"/>
    <m/>
    <m/>
    <d v="1899-12-30T00:00:00"/>
    <d v="1899-12-30T00:29:34"/>
    <n v="4"/>
    <d v="1899-12-30T00:00:14"/>
    <n v="29.566666666656047"/>
    <x v="12"/>
    <x v="1"/>
  </r>
  <r>
    <x v="0"/>
    <s v="2025017481"/>
    <x v="0"/>
    <x v="180"/>
    <m/>
    <d v="2025-03-05T00:00:00"/>
    <x v="2"/>
    <s v="3230"/>
    <x v="1"/>
    <s v="PA"/>
    <x v="2"/>
    <x v="0"/>
    <d v="2025-03-05T00:00:00"/>
    <d v="1899-12-30T17:07:40"/>
    <d v="2025-03-05T00:00:00"/>
    <d v="1899-12-30T17:07:54"/>
    <d v="2025-03-05T00:00:00"/>
    <d v="1899-12-30T17:24:56"/>
    <x v="0"/>
    <x v="0"/>
    <s v="8043258776"/>
    <s v="EXW"/>
    <d v="1899-12-30T00:17:16"/>
    <x v="1135"/>
    <d v="1899-12-30T00:00:14"/>
    <s v="Ensacado"/>
    <s v="E002"/>
    <x v="1"/>
    <d v="1899-12-30T00:17:16"/>
    <d v="1899-12-30T00:17:02"/>
    <x v="11"/>
    <x v="8"/>
    <x v="2"/>
    <x v="1"/>
    <n v="0"/>
    <n v="0"/>
    <x v="0"/>
    <x v="1"/>
    <x v="2"/>
    <n v="0"/>
    <x v="0"/>
    <x v="1"/>
    <d v="1899-12-30T00:00:14"/>
    <d v="1899-12-30T00:00:14"/>
    <x v="0"/>
    <m/>
    <m/>
    <d v="1899-12-30T00:00:00"/>
    <d v="1899-12-30T00:17:16"/>
    <n v="4"/>
    <d v="1899-12-30T00:00:14"/>
    <n v="17.266666666665635"/>
    <x v="12"/>
    <x v="1"/>
  </r>
  <r>
    <x v="0"/>
    <s v="2025017476"/>
    <x v="0"/>
    <x v="161"/>
    <s v="E4262KXX"/>
    <d v="2025-03-05T00:00:00"/>
    <x v="2"/>
    <s v="3228"/>
    <x v="3"/>
    <s v="PA"/>
    <x v="4"/>
    <x v="0"/>
    <d v="2025-03-05T00:00:00"/>
    <d v="1899-12-30T17:03:20"/>
    <d v="2025-03-05T00:00:00"/>
    <d v="1899-12-30T17:03:33"/>
    <d v="2025-03-05T00:00:00"/>
    <d v="1899-12-30T17:30:46"/>
    <x v="0"/>
    <x v="0"/>
    <s v="8043258778"/>
    <s v="FBO"/>
    <d v="1899-12-30T00:27:26"/>
    <x v="1136"/>
    <d v="1899-12-30T00:00:13"/>
    <s v="Granel"/>
    <s v="E001"/>
    <x v="2"/>
    <d v="1899-12-30T00:27:26"/>
    <d v="1899-12-30T00:27:13"/>
    <x v="11"/>
    <x v="8"/>
    <x v="2"/>
    <x v="2"/>
    <n v="0"/>
    <n v="0"/>
    <x v="0"/>
    <x v="2"/>
    <x v="2"/>
    <n v="0"/>
    <x v="0"/>
    <x v="1"/>
    <d v="1899-12-30T00:00:13"/>
    <d v="1899-12-30T00:00:13"/>
    <x v="0"/>
    <m/>
    <m/>
    <d v="1899-12-30T00:00:00"/>
    <d v="1899-12-30T00:27:26"/>
    <n v="4"/>
    <d v="1899-12-30T00:00:13"/>
    <n v="27.433333333324725"/>
    <x v="12"/>
    <x v="1"/>
  </r>
  <r>
    <x v="0"/>
    <s v="2025017504"/>
    <x v="0"/>
    <x v="146"/>
    <s v="E3039DBP"/>
    <d v="2025-03-05T00:00:00"/>
    <x v="2"/>
    <s v="3297"/>
    <x v="2"/>
    <s v="PA"/>
    <x v="1"/>
    <x v="0"/>
    <d v="2025-03-05T00:00:00"/>
    <d v="1899-12-30T18:54:46"/>
    <d v="2025-03-05T00:00:00"/>
    <d v="1899-12-30T18:54:58"/>
    <d v="2025-03-05T00:00:00"/>
    <d v="1899-12-30T19:26:38"/>
    <x v="0"/>
    <x v="0"/>
    <s v="8043258781"/>
    <s v="EXW"/>
    <d v="1899-12-30T00:31:52"/>
    <x v="1137"/>
    <d v="1899-12-30T00:00:12"/>
    <s v="Granel"/>
    <s v="E001"/>
    <x v="1"/>
    <d v="1899-12-30T00:31:52"/>
    <d v="1899-12-30T00:31:40"/>
    <x v="8"/>
    <x v="8"/>
    <x v="2"/>
    <x v="2"/>
    <n v="0"/>
    <n v="0"/>
    <x v="0"/>
    <x v="2"/>
    <x v="2"/>
    <n v="0"/>
    <x v="0"/>
    <x v="1"/>
    <d v="1899-12-30T00:00:12"/>
    <d v="1899-12-30T00:00:12"/>
    <x v="0"/>
    <m/>
    <m/>
    <d v="1899-12-30T00:00:00"/>
    <d v="1899-12-30T00:31:52"/>
    <n v="4"/>
    <d v="1899-12-30T00:00:12"/>
    <n v="31.866666666667278"/>
    <x v="10"/>
    <x v="1"/>
  </r>
  <r>
    <x v="0"/>
    <s v="2025017506"/>
    <x v="0"/>
    <x v="163"/>
    <s v="E8272KDP"/>
    <d v="2025-03-05T00:00:00"/>
    <x v="2"/>
    <s v="3228"/>
    <x v="3"/>
    <s v="PA"/>
    <x v="5"/>
    <x v="0"/>
    <d v="2025-03-05T00:00:00"/>
    <d v="1899-12-30T19:05:42"/>
    <d v="2025-03-05T00:00:00"/>
    <d v="1899-12-30T19:05:54"/>
    <d v="2025-03-05T00:00:00"/>
    <d v="1899-12-30T19:29:34"/>
    <x v="0"/>
    <x v="0"/>
    <s v="8043258782"/>
    <s v="FBO"/>
    <d v="1899-12-30T00:23:52"/>
    <x v="472"/>
    <d v="1899-12-30T00:00:12"/>
    <s v="Granel"/>
    <s v="E001"/>
    <x v="2"/>
    <d v="1899-12-30T00:23:52"/>
    <d v="1899-12-30T00:23:40"/>
    <x v="12"/>
    <x v="8"/>
    <x v="2"/>
    <x v="2"/>
    <n v="0"/>
    <n v="0"/>
    <x v="0"/>
    <x v="2"/>
    <x v="2"/>
    <n v="0"/>
    <x v="0"/>
    <x v="1"/>
    <d v="1899-12-30T00:00:12"/>
    <d v="1899-12-30T00:00:12"/>
    <x v="0"/>
    <m/>
    <m/>
    <d v="1899-12-30T00:00:00"/>
    <d v="1899-12-30T00:23:52"/>
    <n v="4"/>
    <d v="1899-12-30T00:00:12"/>
    <n v="23.866666666660752"/>
    <x v="10"/>
    <x v="1"/>
  </r>
  <r>
    <x v="0"/>
    <s v="2025017508"/>
    <x v="0"/>
    <x v="119"/>
    <s v="E5987LDC"/>
    <d v="2025-03-05T00:00:00"/>
    <x v="2"/>
    <s v="3297"/>
    <x v="2"/>
    <s v="PA"/>
    <x v="1"/>
    <x v="0"/>
    <d v="2025-03-05T00:00:00"/>
    <d v="1899-12-30T19:31:04"/>
    <d v="2025-03-05T00:00:00"/>
    <d v="1899-12-30T19:31:17"/>
    <d v="2025-03-05T00:00:00"/>
    <d v="1899-12-30T20:02:56"/>
    <x v="0"/>
    <x v="0"/>
    <s v="8043258785"/>
    <s v="FBO"/>
    <d v="1899-12-30T00:31:52"/>
    <x v="1138"/>
    <d v="1899-12-30T00:00:13"/>
    <s v="Granel"/>
    <s v="E001"/>
    <x v="2"/>
    <d v="1899-12-30T00:31:52"/>
    <d v="1899-12-30T00:31:39"/>
    <x v="12"/>
    <x v="8"/>
    <x v="2"/>
    <x v="2"/>
    <n v="0"/>
    <n v="0"/>
    <x v="0"/>
    <x v="2"/>
    <x v="2"/>
    <n v="0"/>
    <x v="0"/>
    <x v="1"/>
    <d v="1899-12-30T00:00:13"/>
    <d v="1899-12-30T00:00:13"/>
    <x v="0"/>
    <m/>
    <m/>
    <d v="1899-12-30T00:00:00"/>
    <d v="1899-12-30T00:31:52"/>
    <n v="4"/>
    <d v="1899-12-30T00:00:13"/>
    <n v="31.866666666667118"/>
    <x v="13"/>
    <x v="1"/>
  </r>
  <r>
    <x v="0"/>
    <s v="2025017509"/>
    <x v="0"/>
    <x v="383"/>
    <s v="E4696MGV"/>
    <d v="2025-03-05T00:00:00"/>
    <x v="2"/>
    <s v="3230"/>
    <x v="1"/>
    <s v="PA"/>
    <x v="2"/>
    <x v="0"/>
    <d v="2025-03-05T00:00:00"/>
    <d v="1899-12-30T19:50:10"/>
    <d v="2025-03-05T00:00:00"/>
    <d v="1899-12-30T19:50:23"/>
    <d v="2025-03-05T00:00:00"/>
    <d v="1899-12-30T20:14:31"/>
    <x v="0"/>
    <x v="0"/>
    <s v="8043258786"/>
    <s v="FBO"/>
    <d v="1899-12-30T00:24:21"/>
    <x v="73"/>
    <d v="1899-12-30T00:00:13"/>
    <s v="Ensacado"/>
    <s v="E002"/>
    <x v="2"/>
    <d v="1899-12-30T00:24:21"/>
    <d v="1899-12-30T00:24:08"/>
    <x v="12"/>
    <x v="8"/>
    <x v="2"/>
    <x v="1"/>
    <n v="0"/>
    <n v="0"/>
    <x v="0"/>
    <x v="1"/>
    <x v="2"/>
    <n v="0"/>
    <x v="0"/>
    <x v="1"/>
    <d v="1899-12-30T00:00:13"/>
    <d v="1899-12-30T00:00:13"/>
    <x v="0"/>
    <m/>
    <m/>
    <d v="1899-12-30T00:00:00"/>
    <d v="1899-12-30T00:24:21"/>
    <n v="4"/>
    <d v="1899-12-30T00:00:13"/>
    <n v="24.349999999996772"/>
    <x v="13"/>
    <x v="1"/>
  </r>
  <r>
    <x v="0"/>
    <s v="2025017516"/>
    <x v="0"/>
    <x v="384"/>
    <s v="E5052MSG"/>
    <d v="2025-03-05T00:00:00"/>
    <x v="2"/>
    <s v="3297"/>
    <x v="2"/>
    <s v="PA"/>
    <x v="1"/>
    <x v="0"/>
    <d v="2025-03-05T00:00:00"/>
    <d v="1899-12-30T21:08:49"/>
    <d v="2025-03-05T00:00:00"/>
    <d v="1899-12-30T21:09:08"/>
    <d v="2025-03-05T00:00:00"/>
    <d v="1899-12-30T21:45:39"/>
    <x v="0"/>
    <x v="0"/>
    <s v="8043258787"/>
    <s v="FBO"/>
    <d v="1899-12-30T00:36:50"/>
    <x v="1139"/>
    <d v="1899-12-30T00:00:19"/>
    <s v="Granel"/>
    <s v="E001"/>
    <x v="2"/>
    <d v="1899-12-30T00:36:50"/>
    <d v="1899-12-30T00:36:31"/>
    <x v="16"/>
    <x v="8"/>
    <x v="2"/>
    <x v="2"/>
    <n v="0"/>
    <n v="0"/>
    <x v="0"/>
    <x v="2"/>
    <x v="2"/>
    <n v="0"/>
    <x v="0"/>
    <x v="1"/>
    <d v="1899-12-30T00:00:19"/>
    <d v="1899-12-30T00:00:19"/>
    <x v="0"/>
    <m/>
    <m/>
    <d v="1899-12-30T00:00:00"/>
    <d v="1899-12-30T00:36:50"/>
    <n v="4"/>
    <d v="1899-12-30T00:00:19"/>
    <n v="36.83333333332795"/>
    <x v="15"/>
    <x v="1"/>
  </r>
  <r>
    <x v="0"/>
    <s v="2025017520"/>
    <x v="0"/>
    <x v="158"/>
    <s v="E8421HJR"/>
    <d v="2025-03-06T00:00:00"/>
    <x v="2"/>
    <s v="3228"/>
    <x v="3"/>
    <s v="PA"/>
    <x v="4"/>
    <x v="0"/>
    <d v="2025-03-06T00:00:00"/>
    <d v="1899-12-30T05:49:38"/>
    <d v="2025-03-06T00:00:00"/>
    <d v="1899-12-30T05:49:52"/>
    <d v="2025-03-06T00:00:00"/>
    <d v="1899-12-30T06:19:57"/>
    <x v="0"/>
    <x v="0"/>
    <s v="8043258788"/>
    <s v="FBO"/>
    <d v="1899-12-30T00:30:19"/>
    <x v="1128"/>
    <d v="1899-12-30T00:00:14"/>
    <s v="Granel"/>
    <s v="E001"/>
    <x v="2"/>
    <d v="1899-12-30T00:30:19"/>
    <d v="1899-12-30T00:30:05"/>
    <x v="0"/>
    <x v="9"/>
    <x v="2"/>
    <x v="2"/>
    <n v="0"/>
    <n v="0"/>
    <x v="0"/>
    <x v="2"/>
    <x v="2"/>
    <n v="0"/>
    <x v="0"/>
    <x v="1"/>
    <d v="1899-12-30T00:00:14"/>
    <d v="1899-12-30T00:00:14"/>
    <x v="0"/>
    <m/>
    <m/>
    <d v="1899-12-30T00:00:00"/>
    <d v="1899-12-30T00:30:19"/>
    <n v="5"/>
    <d v="1899-12-30T00:00:14"/>
    <n v="30.316666666665597"/>
    <x v="0"/>
    <x v="1"/>
  </r>
  <r>
    <x v="0"/>
    <s v="2025017527"/>
    <x v="0"/>
    <x v="116"/>
    <s v="E1651JFK"/>
    <d v="2025-03-06T00:00:00"/>
    <x v="2"/>
    <s v="3297"/>
    <x v="2"/>
    <s v="PA"/>
    <x v="1"/>
    <x v="0"/>
    <d v="2025-03-06T00:00:00"/>
    <d v="1899-12-30T06:27:23"/>
    <d v="2025-03-06T00:00:00"/>
    <d v="1899-12-30T06:27:36"/>
    <d v="2025-03-06T00:00:00"/>
    <d v="1899-12-30T06:56:12"/>
    <x v="0"/>
    <x v="0"/>
    <s v="8043258795"/>
    <s v="EXW"/>
    <d v="1899-12-30T00:28:49"/>
    <x v="1140"/>
    <d v="1899-12-30T00:00:13"/>
    <s v="Granel"/>
    <s v="E001"/>
    <x v="1"/>
    <d v="1899-12-30T00:28:49"/>
    <d v="1899-12-30T00:28:36"/>
    <x v="1"/>
    <x v="9"/>
    <x v="2"/>
    <x v="2"/>
    <n v="0"/>
    <n v="0"/>
    <x v="0"/>
    <x v="2"/>
    <x v="2"/>
    <n v="0"/>
    <x v="0"/>
    <x v="1"/>
    <d v="1899-12-30T00:00:13"/>
    <d v="1899-12-30T00:00:13"/>
    <x v="0"/>
    <m/>
    <m/>
    <d v="1899-12-30T00:00:00"/>
    <d v="1899-12-30T00:28:49"/>
    <n v="5"/>
    <d v="1899-12-30T00:00:13"/>
    <n v="28.816666666675193"/>
    <x v="0"/>
    <x v="1"/>
  </r>
  <r>
    <x v="0"/>
    <s v="2025017529"/>
    <x v="0"/>
    <x v="329"/>
    <s v="E9189JXJ"/>
    <d v="2025-03-06T00:00:00"/>
    <x v="2"/>
    <s v="3230"/>
    <x v="1"/>
    <s v="PA"/>
    <x v="2"/>
    <x v="0"/>
    <d v="2025-03-06T00:00:00"/>
    <d v="1899-12-30T06:34:52"/>
    <d v="2025-03-06T00:00:00"/>
    <d v="1899-12-30T06:35:06"/>
    <d v="2025-03-06T00:00:00"/>
    <d v="1899-12-30T07:05:51"/>
    <x v="0"/>
    <x v="0"/>
    <s v="8043258796"/>
    <s v="FBO"/>
    <d v="1899-12-30T00:30:59"/>
    <x v="1141"/>
    <d v="1899-12-30T00:00:14"/>
    <s v="Ensacado"/>
    <s v="E002"/>
    <x v="2"/>
    <d v="1899-12-30T00:30:59"/>
    <d v="1899-12-30T00:30:45"/>
    <x v="1"/>
    <x v="9"/>
    <x v="2"/>
    <x v="1"/>
    <n v="0"/>
    <n v="0"/>
    <x v="0"/>
    <x v="1"/>
    <x v="2"/>
    <n v="0"/>
    <x v="0"/>
    <x v="1"/>
    <d v="1899-12-30T00:00:14"/>
    <d v="1899-12-30T00:00:14"/>
    <x v="0"/>
    <m/>
    <m/>
    <d v="1899-12-30T00:00:00"/>
    <d v="1899-12-30T00:30:59"/>
    <n v="5"/>
    <d v="1899-12-30T00:00:14"/>
    <n v="30.983333333342387"/>
    <x v="1"/>
    <x v="1"/>
  </r>
  <r>
    <x v="0"/>
    <s v="2025017531"/>
    <x v="0"/>
    <x v="188"/>
    <s v="E7817JTR"/>
    <d v="2025-03-06T00:00:00"/>
    <x v="2"/>
    <s v="3297"/>
    <x v="2"/>
    <s v="PA"/>
    <x v="1"/>
    <x v="0"/>
    <d v="2025-03-06T00:00:00"/>
    <d v="1899-12-30T06:38:41"/>
    <d v="2025-03-06T00:00:00"/>
    <d v="1899-12-30T06:38:54"/>
    <d v="2025-03-06T00:00:00"/>
    <d v="1899-12-30T07:07:26"/>
    <x v="0"/>
    <x v="0"/>
    <s v="8043258797"/>
    <s v="EXW"/>
    <d v="1899-12-30T00:28:45"/>
    <x v="1095"/>
    <d v="1899-12-30T00:00:13"/>
    <s v="Granel"/>
    <s v="E001"/>
    <x v="1"/>
    <d v="1899-12-30T00:28:45"/>
    <d v="1899-12-30T00:28:32"/>
    <x v="1"/>
    <x v="9"/>
    <x v="2"/>
    <x v="2"/>
    <n v="0"/>
    <n v="0"/>
    <x v="0"/>
    <x v="2"/>
    <x v="2"/>
    <n v="0"/>
    <x v="0"/>
    <x v="1"/>
    <d v="1899-12-30T00:00:13"/>
    <d v="1899-12-30T00:00:13"/>
    <x v="0"/>
    <m/>
    <m/>
    <d v="1899-12-30T00:00:00"/>
    <d v="1899-12-30T00:28:45"/>
    <n v="5"/>
    <d v="1899-12-30T00:00:13"/>
    <n v="28.749999999988827"/>
    <x v="1"/>
    <x v="1"/>
  </r>
  <r>
    <x v="0"/>
    <s v="2025017532"/>
    <x v="0"/>
    <x v="142"/>
    <s v="E3710KKC"/>
    <d v="2025-03-06T00:00:00"/>
    <x v="2"/>
    <s v="3230"/>
    <x v="1"/>
    <s v="PA"/>
    <x v="2"/>
    <x v="0"/>
    <d v="2025-03-06T00:00:00"/>
    <d v="1899-12-30T06:41:40"/>
    <d v="2025-03-06T00:00:00"/>
    <d v="1899-12-30T06:41:53"/>
    <d v="2025-03-06T00:00:00"/>
    <d v="1899-12-30T07:23:24"/>
    <x v="0"/>
    <x v="0"/>
    <s v="8043258800"/>
    <s v="FBO"/>
    <d v="1899-12-30T00:41:44"/>
    <x v="1142"/>
    <d v="1899-12-30T00:00:13"/>
    <s v="Ensacado"/>
    <s v="E002"/>
    <x v="2"/>
    <d v="1899-12-30T00:41:44"/>
    <d v="1899-12-30T00:41:31"/>
    <x v="1"/>
    <x v="9"/>
    <x v="2"/>
    <x v="1"/>
    <n v="0"/>
    <n v="0"/>
    <x v="0"/>
    <x v="1"/>
    <x v="2"/>
    <n v="0"/>
    <x v="0"/>
    <x v="1"/>
    <d v="1899-12-30T00:00:13"/>
    <d v="1899-12-30T00:00:13"/>
    <x v="0"/>
    <m/>
    <m/>
    <d v="1899-12-30T00:00:00"/>
    <d v="1899-12-30T00:41:44"/>
    <n v="5"/>
    <d v="1899-12-30T00:00:13"/>
    <n v="41.733333333331196"/>
    <x v="1"/>
    <x v="1"/>
  </r>
  <r>
    <x v="0"/>
    <s v="2025017555"/>
    <x v="0"/>
    <x v="179"/>
    <s v="E6103LDT"/>
    <d v="2025-03-06T00:00:00"/>
    <x v="2"/>
    <s v="3228"/>
    <x v="3"/>
    <s v="PA"/>
    <x v="5"/>
    <x v="0"/>
    <d v="2025-03-06T00:00:00"/>
    <d v="1899-12-30T07:29:12"/>
    <d v="2025-03-06T00:00:00"/>
    <d v="1899-12-30T07:29:25"/>
    <d v="2025-03-06T00:00:00"/>
    <d v="1899-12-30T07:57:24"/>
    <x v="0"/>
    <x v="0"/>
    <s v="8043258806"/>
    <s v="FBO"/>
    <d v="1899-12-30T00:28:12"/>
    <x v="1143"/>
    <d v="1899-12-30T00:00:13"/>
    <s v="Granel"/>
    <s v="E001"/>
    <x v="2"/>
    <d v="1899-12-30T00:28:12"/>
    <d v="1899-12-30T00:27:59"/>
    <x v="2"/>
    <x v="9"/>
    <x v="2"/>
    <x v="2"/>
    <n v="0"/>
    <n v="0"/>
    <x v="0"/>
    <x v="2"/>
    <x v="2"/>
    <n v="0"/>
    <x v="0"/>
    <x v="1"/>
    <d v="1899-12-30T00:00:13"/>
    <d v="1899-12-30T00:00:13"/>
    <x v="0"/>
    <m/>
    <m/>
    <d v="1899-12-30T00:00:00"/>
    <d v="1899-12-30T00:28:12"/>
    <n v="5"/>
    <d v="1899-12-30T00:00:13"/>
    <n v="28.200000000009524"/>
    <x v="1"/>
    <x v="1"/>
  </r>
  <r>
    <x v="0"/>
    <s v="2025017563"/>
    <x v="0"/>
    <x v="363"/>
    <s v="E9651KXD"/>
    <d v="2025-03-06T00:00:00"/>
    <x v="2"/>
    <s v="3297"/>
    <x v="2"/>
    <s v="PA"/>
    <x v="1"/>
    <x v="0"/>
    <d v="2025-03-06T00:00:00"/>
    <d v="1899-12-30T07:43:09"/>
    <d v="2025-03-06T00:00:00"/>
    <d v="1899-12-30T07:43:22"/>
    <d v="2025-03-06T00:00:00"/>
    <d v="1899-12-30T08:13:44"/>
    <x v="0"/>
    <x v="0"/>
    <s v="8043258809"/>
    <s v="FBO"/>
    <d v="1899-12-30T00:30:35"/>
    <x v="1144"/>
    <d v="1899-12-30T00:00:13"/>
    <s v="Granel"/>
    <s v="E001"/>
    <x v="2"/>
    <d v="1899-12-30T00:30:35"/>
    <d v="1899-12-30T00:30:22"/>
    <x v="2"/>
    <x v="9"/>
    <x v="2"/>
    <x v="2"/>
    <n v="0"/>
    <n v="0"/>
    <x v="0"/>
    <x v="2"/>
    <x v="2"/>
    <n v="0"/>
    <x v="0"/>
    <x v="1"/>
    <d v="1899-12-30T00:00:13"/>
    <d v="1899-12-30T00:00:13"/>
    <x v="0"/>
    <m/>
    <m/>
    <d v="1899-12-30T00:00:00"/>
    <d v="1899-12-30T00:30:35"/>
    <n v="5"/>
    <d v="1899-12-30T00:00:13"/>
    <n v="30.583333333339205"/>
    <x v="2"/>
    <x v="1"/>
  </r>
  <r>
    <x v="0"/>
    <s v="2025017567"/>
    <x v="0"/>
    <x v="373"/>
    <s v="E4450MTX"/>
    <d v="2025-03-06T00:00:00"/>
    <x v="2"/>
    <s v="3228"/>
    <x v="3"/>
    <s v="PA"/>
    <x v="4"/>
    <x v="0"/>
    <d v="2025-03-06T00:00:00"/>
    <d v="1899-12-30T07:46:48"/>
    <d v="2025-03-06T00:00:00"/>
    <d v="1899-12-30T07:47:03"/>
    <d v="2025-03-06T00:00:00"/>
    <d v="1899-12-30T08:18:20"/>
    <x v="0"/>
    <x v="0"/>
    <s v="8043258811"/>
    <s v="EXW"/>
    <d v="1899-12-30T00:31:32"/>
    <x v="1145"/>
    <d v="1899-12-30T00:00:15"/>
    <s v="Granel"/>
    <s v="E001"/>
    <x v="1"/>
    <d v="1899-12-30T00:31:32"/>
    <d v="1899-12-30T00:31:17"/>
    <x v="2"/>
    <x v="9"/>
    <x v="2"/>
    <x v="2"/>
    <n v="0"/>
    <n v="0"/>
    <x v="0"/>
    <x v="2"/>
    <x v="2"/>
    <n v="0"/>
    <x v="0"/>
    <x v="1"/>
    <d v="1899-12-30T00:00:15"/>
    <d v="1899-12-30T00:00:15"/>
    <x v="0"/>
    <m/>
    <m/>
    <d v="1899-12-30T00:00:00"/>
    <d v="1899-12-30T00:31:32"/>
    <n v="5"/>
    <d v="1899-12-30T00:00:15"/>
    <n v="31.533333333321607"/>
    <x v="2"/>
    <x v="1"/>
  </r>
  <r>
    <x v="0"/>
    <s v="2025017605"/>
    <x v="0"/>
    <x v="325"/>
    <s v="E3246FMB"/>
    <d v="2025-03-06T00:00:00"/>
    <x v="2"/>
    <s v="3297"/>
    <x v="2"/>
    <s v="PA"/>
    <x v="1"/>
    <x v="0"/>
    <d v="2025-03-06T00:00:00"/>
    <d v="1899-12-30T08:46:51"/>
    <d v="2025-03-06T00:00:00"/>
    <d v="1899-12-30T08:47:04"/>
    <d v="2025-03-06T00:00:00"/>
    <d v="1899-12-30T09:18:59"/>
    <x v="0"/>
    <x v="0"/>
    <s v="8043258814"/>
    <s v="EXW"/>
    <d v="1899-12-30T00:32:08"/>
    <x v="1146"/>
    <d v="1899-12-30T00:00:13"/>
    <s v="Granel"/>
    <s v="E001"/>
    <x v="1"/>
    <d v="1899-12-30T00:32:08"/>
    <d v="1899-12-30T00:31:55"/>
    <x v="3"/>
    <x v="9"/>
    <x v="2"/>
    <x v="2"/>
    <n v="0"/>
    <n v="0"/>
    <x v="0"/>
    <x v="2"/>
    <x v="2"/>
    <n v="0"/>
    <x v="0"/>
    <x v="1"/>
    <d v="1899-12-30T00:00:13"/>
    <d v="1899-12-30T00:00:13"/>
    <x v="0"/>
    <m/>
    <m/>
    <d v="1899-12-30T00:00:00"/>
    <d v="1899-12-30T00:32:08"/>
    <n v="5"/>
    <d v="1899-12-30T00:00:13"/>
    <n v="32.133333333326419"/>
    <x v="3"/>
    <x v="1"/>
  </r>
  <r>
    <x v="0"/>
    <s v="2025017516"/>
    <x v="0"/>
    <x v="384"/>
    <s v="E5052MSG"/>
    <d v="2025-03-05T00:00:00"/>
    <x v="2"/>
    <s v="3297"/>
    <x v="2"/>
    <s v="PA"/>
    <x v="1"/>
    <x v="0"/>
    <d v="2025-03-05T00:00:00"/>
    <d v="1899-12-30T21:08:49"/>
    <d v="2025-03-05T00:00:00"/>
    <d v="1899-12-30T21:09:08"/>
    <d v="2025-03-05T00:00:00"/>
    <d v="1899-12-30T21:45:39"/>
    <x v="8"/>
    <x v="0"/>
    <s v="8043258815"/>
    <s v="FBO"/>
    <d v="1899-12-30T00:36:50"/>
    <x v="1139"/>
    <d v="1899-12-30T00:00:19"/>
    <s v="Granel"/>
    <s v="E001"/>
    <x v="2"/>
    <d v="1899-12-30T00:36:50"/>
    <d v="1899-12-30T00:36:31"/>
    <x v="16"/>
    <x v="8"/>
    <x v="2"/>
    <x v="2"/>
    <n v="0"/>
    <n v="0"/>
    <x v="0"/>
    <x v="2"/>
    <x v="2"/>
    <n v="0"/>
    <x v="0"/>
    <x v="1"/>
    <d v="1899-12-30T00:00:19"/>
    <d v="1899-12-30T00:00:19"/>
    <x v="0"/>
    <m/>
    <m/>
    <d v="1899-12-30T00:00:00"/>
    <d v="1899-12-30T00:36:50"/>
    <n v="4"/>
    <d v="1899-12-30T00:00:19"/>
    <n v="36.83333333332795"/>
    <x v="15"/>
    <x v="1"/>
  </r>
  <r>
    <x v="0"/>
    <s v="2025017613"/>
    <x v="0"/>
    <x v="147"/>
    <s v="E5542MNV"/>
    <d v="2025-03-06T00:00:00"/>
    <x v="2"/>
    <s v="3228"/>
    <x v="3"/>
    <s v="PA"/>
    <x v="4"/>
    <x v="0"/>
    <d v="2025-03-06T00:00:00"/>
    <d v="1899-12-30T08:57:51"/>
    <d v="2025-03-06T00:00:00"/>
    <d v="1899-12-30T08:58:04"/>
    <d v="2025-03-06T00:00:00"/>
    <d v="1899-12-30T09:30:57"/>
    <x v="0"/>
    <x v="0"/>
    <s v="8043258816"/>
    <s v="FBO"/>
    <d v="1899-12-30T00:33:06"/>
    <x v="1147"/>
    <d v="1899-12-30T00:00:13"/>
    <s v="Granel"/>
    <s v="E001"/>
    <x v="2"/>
    <d v="1899-12-30T00:33:06"/>
    <d v="1899-12-30T00:32:53"/>
    <x v="3"/>
    <x v="9"/>
    <x v="2"/>
    <x v="2"/>
    <n v="0"/>
    <n v="0"/>
    <x v="0"/>
    <x v="2"/>
    <x v="2"/>
    <n v="0"/>
    <x v="0"/>
    <x v="1"/>
    <d v="1899-12-30T00:00:13"/>
    <d v="1899-12-30T00:00:13"/>
    <x v="0"/>
    <m/>
    <m/>
    <d v="1899-12-30T00:00:00"/>
    <d v="1899-12-30T00:33:06"/>
    <n v="5"/>
    <d v="1899-12-30T00:00:13"/>
    <n v="33.100000000012848"/>
    <x v="3"/>
    <x v="1"/>
  </r>
  <r>
    <x v="0"/>
    <s v="2025017621"/>
    <x v="0"/>
    <x v="362"/>
    <s v="E0260LKZ"/>
    <d v="2025-03-06T00:00:00"/>
    <x v="2"/>
    <s v="3318"/>
    <x v="7"/>
    <s v="PA"/>
    <x v="2"/>
    <x v="0"/>
    <d v="2025-03-06T00:00:00"/>
    <d v="1899-12-30T09:06:01"/>
    <d v="2025-03-06T00:00:00"/>
    <d v="1899-12-30T09:06:16"/>
    <d v="2025-03-06T00:00:00"/>
    <d v="1899-12-30T09:38:41"/>
    <x v="0"/>
    <x v="0"/>
    <s v="8043258817"/>
    <s v="FBO"/>
    <d v="1899-12-30T00:32:40"/>
    <x v="976"/>
    <d v="1899-12-30T00:00:15"/>
    <s v="Ensacado"/>
    <s v="E002"/>
    <x v="2"/>
    <d v="1899-12-30T00:32:40"/>
    <d v="1899-12-30T00:32:25"/>
    <x v="4"/>
    <x v="9"/>
    <x v="2"/>
    <x v="1"/>
    <n v="0"/>
    <n v="0"/>
    <x v="0"/>
    <x v="1"/>
    <x v="2"/>
    <n v="0"/>
    <x v="0"/>
    <x v="1"/>
    <d v="1899-12-30T00:00:15"/>
    <d v="1899-12-30T00:00:15"/>
    <x v="0"/>
    <m/>
    <m/>
    <d v="1899-12-30T00:00:00"/>
    <d v="1899-12-30T00:32:40"/>
    <n v="5"/>
    <d v="1899-12-30T00:00:15"/>
    <n v="32.666666666673557"/>
    <x v="3"/>
    <x v="1"/>
  </r>
  <r>
    <x v="0"/>
    <s v=""/>
    <x v="0"/>
    <x v="384"/>
    <s v="E5052MSG"/>
    <d v="2025-03-05T00:00:00"/>
    <x v="2"/>
    <s v="3297"/>
    <x v="2"/>
    <s v="PA"/>
    <x v="2"/>
    <x v="0"/>
    <d v="2025-03-06T00:00:00"/>
    <d v="1899-12-30T09:47:25"/>
    <d v="2025-03-06T00:00:00"/>
    <d v="1899-12-30T09:51:35"/>
    <d v="2025-03-06T00:00:00"/>
    <d v="1899-12-30T09:51:54"/>
    <x v="9"/>
    <x v="3"/>
    <s v="8043258818"/>
    <s v="EXW"/>
    <d v="1899-12-30T00:04:29"/>
    <x v="1148"/>
    <d v="1899-12-30T00:04:10"/>
    <s v="Granel"/>
    <s v="E001"/>
    <x v="1"/>
    <d v="1899-12-30T00:04:29"/>
    <d v="1899-12-30T00:00:19"/>
    <x v="4"/>
    <x v="9"/>
    <x v="2"/>
    <x v="2"/>
    <n v="1"/>
    <n v="0"/>
    <x v="1"/>
    <x v="2"/>
    <x v="2"/>
    <n v="1"/>
    <x v="0"/>
    <x v="1"/>
    <d v="1899-12-30T00:04:10"/>
    <d v="1899-12-30T00:04:10"/>
    <x v="0"/>
    <m/>
    <m/>
    <d v="1899-12-30T00:00:00"/>
    <d v="1899-12-30T00:04:29"/>
    <n v="5"/>
    <d v="1899-12-30T00:04:10"/>
    <n v="4.4833333333392034"/>
    <x v="3"/>
    <x v="1"/>
  </r>
  <r>
    <x v="0"/>
    <s v="2025017644"/>
    <x v="0"/>
    <x v="119"/>
    <s v="E5987LDC"/>
    <d v="2025-03-06T00:00:00"/>
    <x v="2"/>
    <s v="3228"/>
    <x v="3"/>
    <s v="PA"/>
    <x v="5"/>
    <x v="0"/>
    <d v="2025-03-06T00:00:00"/>
    <d v="1899-12-30T09:26:57"/>
    <d v="2025-03-06T00:00:00"/>
    <d v="1899-12-30T09:27:11"/>
    <d v="2025-03-06T00:00:00"/>
    <d v="1899-12-30T09:52:34"/>
    <x v="0"/>
    <x v="0"/>
    <s v="8043258819"/>
    <s v="FBO"/>
    <d v="1899-12-30T00:25:37"/>
    <x v="1149"/>
    <d v="1899-12-30T00:00:14"/>
    <s v="Granel"/>
    <s v="E001"/>
    <x v="2"/>
    <d v="1899-12-30T00:25:37"/>
    <d v="1899-12-30T00:25:23"/>
    <x v="4"/>
    <x v="9"/>
    <x v="2"/>
    <x v="2"/>
    <n v="0"/>
    <n v="0"/>
    <x v="0"/>
    <x v="2"/>
    <x v="2"/>
    <n v="0"/>
    <x v="0"/>
    <x v="1"/>
    <d v="1899-12-30T00:00:14"/>
    <d v="1899-12-30T00:00:14"/>
    <x v="0"/>
    <m/>
    <m/>
    <d v="1899-12-30T00:00:00"/>
    <d v="1899-12-30T00:25:37"/>
    <n v="5"/>
    <d v="1899-12-30T00:00:14"/>
    <n v="25.616666666664063"/>
    <x v="3"/>
    <x v="1"/>
  </r>
  <r>
    <x v="0"/>
    <s v="2025017656"/>
    <x v="0"/>
    <x v="191"/>
    <s v="E8837LZK"/>
    <d v="2025-03-06T00:00:00"/>
    <x v="2"/>
    <s v="3297"/>
    <x v="2"/>
    <s v="PA"/>
    <x v="1"/>
    <x v="0"/>
    <d v="2025-03-06T00:00:00"/>
    <d v="1899-12-30T09:44:18"/>
    <d v="2025-03-06T00:00:00"/>
    <d v="1899-12-30T09:44:31"/>
    <d v="2025-03-06T00:00:00"/>
    <d v="1899-12-30T10:13:28"/>
    <x v="0"/>
    <x v="0"/>
    <s v="8043258821"/>
    <s v="FBO"/>
    <d v="1899-12-30T00:29:10"/>
    <x v="1085"/>
    <d v="1899-12-30T00:00:13"/>
    <s v="Granel"/>
    <s v="E001"/>
    <x v="2"/>
    <d v="1899-12-30T00:29:10"/>
    <d v="1899-12-30T00:28:57"/>
    <x v="4"/>
    <x v="9"/>
    <x v="2"/>
    <x v="2"/>
    <n v="0"/>
    <n v="0"/>
    <x v="0"/>
    <x v="2"/>
    <x v="2"/>
    <n v="0"/>
    <x v="0"/>
    <x v="1"/>
    <d v="1899-12-30T00:00:13"/>
    <d v="1899-12-30T00:00:13"/>
    <x v="0"/>
    <m/>
    <m/>
    <d v="1899-12-30T00:00:00"/>
    <d v="1899-12-30T00:29:10"/>
    <n v="5"/>
    <d v="1899-12-30T00:00:13"/>
    <n v="29.166666666667254"/>
    <x v="4"/>
    <x v="1"/>
  </r>
  <r>
    <x v="0"/>
    <s v="2025017667"/>
    <x v="0"/>
    <x v="143"/>
    <s v="E5943KXX"/>
    <d v="2025-03-06T00:00:00"/>
    <x v="2"/>
    <s v="3228"/>
    <x v="3"/>
    <s v="PA"/>
    <x v="4"/>
    <x v="0"/>
    <d v="2025-03-06T00:00:00"/>
    <d v="1899-12-30T09:56:51"/>
    <d v="2025-03-06T00:00:00"/>
    <d v="1899-12-30T09:57:04"/>
    <d v="2025-03-06T00:00:00"/>
    <d v="1899-12-30T10:27:47"/>
    <x v="0"/>
    <x v="0"/>
    <s v="8043258822"/>
    <s v="FBO"/>
    <d v="1899-12-30T00:30:56"/>
    <x v="1150"/>
    <d v="1899-12-30T00:00:13"/>
    <s v="Granel"/>
    <s v="E001"/>
    <x v="2"/>
    <d v="1899-12-30T00:30:56"/>
    <d v="1899-12-30T00:30:43"/>
    <x v="4"/>
    <x v="9"/>
    <x v="2"/>
    <x v="2"/>
    <n v="0"/>
    <n v="0"/>
    <x v="0"/>
    <x v="2"/>
    <x v="2"/>
    <n v="0"/>
    <x v="0"/>
    <x v="1"/>
    <d v="1899-12-30T00:00:13"/>
    <d v="1899-12-30T00:00:13"/>
    <x v="0"/>
    <m/>
    <m/>
    <d v="1899-12-30T00:00:00"/>
    <d v="1899-12-30T00:30:56"/>
    <n v="5"/>
    <d v="1899-12-30T00:00:13"/>
    <n v="30.933333333331188"/>
    <x v="4"/>
    <x v="1"/>
  </r>
  <r>
    <x v="0"/>
    <s v="2025017672"/>
    <x v="0"/>
    <x v="171"/>
    <s v="E5397MMK"/>
    <d v="2025-03-06T00:00:00"/>
    <x v="2"/>
    <s v="3297"/>
    <x v="2"/>
    <s v="PA"/>
    <x v="1"/>
    <x v="0"/>
    <d v="2025-03-06T00:00:00"/>
    <d v="1899-12-30T10:13:07"/>
    <d v="2025-03-06T00:00:00"/>
    <d v="1899-12-30T10:13:22"/>
    <d v="2025-03-06T00:00:00"/>
    <d v="1899-12-30T10:47:48"/>
    <x v="0"/>
    <x v="0"/>
    <s v="8043258824"/>
    <s v="FBO"/>
    <d v="1899-12-30T00:34:41"/>
    <x v="1151"/>
    <d v="1899-12-30T00:00:15"/>
    <s v="Granel"/>
    <s v="E001"/>
    <x v="2"/>
    <d v="1899-12-30T00:34:41"/>
    <d v="1899-12-30T00:34:26"/>
    <x v="5"/>
    <x v="9"/>
    <x v="2"/>
    <x v="2"/>
    <n v="0"/>
    <n v="0"/>
    <x v="0"/>
    <x v="2"/>
    <x v="2"/>
    <n v="0"/>
    <x v="0"/>
    <x v="1"/>
    <d v="1899-12-30T00:00:15"/>
    <d v="1899-12-30T00:00:15"/>
    <x v="0"/>
    <m/>
    <m/>
    <d v="1899-12-30T00:00:00"/>
    <d v="1899-12-30T00:34:41"/>
    <n v="5"/>
    <d v="1899-12-30T00:00:15"/>
    <n v="34.683333333336009"/>
    <x v="4"/>
    <x v="1"/>
  </r>
  <r>
    <x v="0"/>
    <s v="2025017703"/>
    <x v="0"/>
    <x v="385"/>
    <s v="E6491DFK"/>
    <d v="2025-03-06T00:00:00"/>
    <x v="2"/>
    <s v="3230"/>
    <x v="1"/>
    <s v="PA"/>
    <x v="2"/>
    <x v="0"/>
    <d v="2025-03-06T00:00:00"/>
    <d v="1899-12-30T11:01:27"/>
    <d v="2025-03-06T00:00:00"/>
    <d v="1899-12-30T11:02:19"/>
    <d v="2025-03-06T00:00:00"/>
    <d v="1899-12-30T11:20:59"/>
    <x v="0"/>
    <x v="0"/>
    <s v="8043258828"/>
    <s v="EXW"/>
    <d v="1899-12-30T00:19:32"/>
    <x v="451"/>
    <d v="1899-12-30T00:00:52"/>
    <s v="Ensacado"/>
    <s v="E002"/>
    <x v="1"/>
    <d v="1899-12-30T00:19:32"/>
    <d v="1899-12-30T00:18:40"/>
    <x v="9"/>
    <x v="9"/>
    <x v="2"/>
    <x v="1"/>
    <n v="0"/>
    <n v="0"/>
    <x v="0"/>
    <x v="1"/>
    <x v="2"/>
    <n v="0"/>
    <x v="0"/>
    <x v="1"/>
    <d v="1899-12-30T00:00:52"/>
    <d v="1899-12-30T00:00:52"/>
    <x v="0"/>
    <m/>
    <m/>
    <d v="1899-12-30T00:00:00"/>
    <d v="1899-12-30T00:19:32"/>
    <n v="5"/>
    <d v="1899-12-30T00:00:52"/>
    <n v="19.533333333326368"/>
    <x v="5"/>
    <x v="1"/>
  </r>
  <r>
    <x v="0"/>
    <s v="2025017683"/>
    <x v="0"/>
    <x v="116"/>
    <s v="E1651JFK"/>
    <d v="2025-03-06T00:00:00"/>
    <x v="2"/>
    <s v="3228"/>
    <x v="3"/>
    <s v="PA"/>
    <x v="5"/>
    <x v="0"/>
    <d v="2025-03-06T00:00:00"/>
    <d v="1899-12-30T10:34:38"/>
    <d v="2025-03-06T00:00:00"/>
    <d v="1899-12-30T10:36:22"/>
    <d v="2025-03-06T00:00:00"/>
    <d v="1899-12-30T11:24:29"/>
    <x v="0"/>
    <x v="0"/>
    <s v="8043258829"/>
    <s v="EXW"/>
    <d v="1899-12-30T00:49:51"/>
    <x v="1152"/>
    <d v="1899-12-30T00:01:44"/>
    <s v="Granel"/>
    <s v="E001"/>
    <x v="1"/>
    <d v="1899-12-30T00:49:51"/>
    <d v="1899-12-30T00:48:07"/>
    <x v="5"/>
    <x v="9"/>
    <x v="2"/>
    <x v="2"/>
    <n v="0"/>
    <n v="0"/>
    <x v="0"/>
    <x v="2"/>
    <x v="2"/>
    <n v="0"/>
    <x v="0"/>
    <x v="0"/>
    <d v="1899-12-30T00:01:44"/>
    <d v="1899-12-30T00:01:44"/>
    <x v="0"/>
    <m/>
    <m/>
    <d v="1899-12-30T00:00:00"/>
    <d v="1899-12-30T00:49:51"/>
    <n v="5"/>
    <d v="1899-12-30T00:01:44"/>
    <n v="49.850000000006354"/>
    <x v="5"/>
    <x v="0"/>
  </r>
  <r>
    <x v="0"/>
    <s v="2025017717"/>
    <x v="0"/>
    <x v="363"/>
    <s v="E9651KXD"/>
    <d v="2025-03-06T00:00:00"/>
    <x v="2"/>
    <s v="3228"/>
    <x v="3"/>
    <s v="PA"/>
    <x v="5"/>
    <x v="0"/>
    <d v="2025-03-06T00:00:00"/>
    <d v="1899-12-30T11:29:21"/>
    <d v="2025-03-06T00:00:00"/>
    <d v="1899-12-30T11:29:34"/>
    <d v="2025-03-06T00:00:00"/>
    <d v="1899-12-30T11:52:36"/>
    <x v="0"/>
    <x v="0"/>
    <s v="8043258836"/>
    <s v="FBO"/>
    <d v="1899-12-30T00:23:15"/>
    <x v="184"/>
    <d v="1899-12-30T00:00:13"/>
    <s v="Granel"/>
    <s v="E001"/>
    <x v="2"/>
    <d v="1899-12-30T00:23:15"/>
    <d v="1899-12-30T00:23:02"/>
    <x v="9"/>
    <x v="9"/>
    <x v="2"/>
    <x v="2"/>
    <n v="0"/>
    <n v="0"/>
    <x v="0"/>
    <x v="2"/>
    <x v="2"/>
    <n v="0"/>
    <x v="0"/>
    <x v="1"/>
    <d v="1899-12-30T00:00:13"/>
    <d v="1899-12-30T00:00:13"/>
    <x v="0"/>
    <m/>
    <m/>
    <d v="1899-12-30T00:00:00"/>
    <d v="1899-12-30T00:23:15"/>
    <n v="5"/>
    <d v="1899-12-30T00:00:13"/>
    <n v="23.249999999995161"/>
    <x v="5"/>
    <x v="1"/>
  </r>
  <r>
    <x v="0"/>
    <s v="2025017712"/>
    <x v="0"/>
    <x v="160"/>
    <s v="E3423LKV"/>
    <d v="2025-03-06T00:00:00"/>
    <x v="2"/>
    <s v="3228"/>
    <x v="3"/>
    <s v="PA"/>
    <x v="4"/>
    <x v="0"/>
    <d v="2025-03-06T00:00:00"/>
    <d v="1899-12-30T11:17:25"/>
    <d v="2025-03-06T00:00:00"/>
    <d v="1899-12-30T11:17:39"/>
    <d v="2025-03-06T00:00:00"/>
    <d v="1899-12-30T11:53:23"/>
    <x v="0"/>
    <x v="0"/>
    <s v="8043258837"/>
    <s v="FBO"/>
    <d v="1899-12-30T00:35:58"/>
    <x v="279"/>
    <d v="1899-12-30T00:00:14"/>
    <s v="Granel"/>
    <s v="E001"/>
    <x v="2"/>
    <d v="1899-12-30T00:35:58"/>
    <d v="1899-12-30T00:35:44"/>
    <x v="9"/>
    <x v="9"/>
    <x v="2"/>
    <x v="2"/>
    <n v="0"/>
    <n v="0"/>
    <x v="0"/>
    <x v="2"/>
    <x v="2"/>
    <n v="0"/>
    <x v="0"/>
    <x v="1"/>
    <d v="1899-12-30T00:00:14"/>
    <d v="1899-12-30T00:00:14"/>
    <x v="0"/>
    <m/>
    <m/>
    <d v="1899-12-30T00:00:00"/>
    <d v="1899-12-30T00:35:58"/>
    <n v="5"/>
    <d v="1899-12-30T00:00:14"/>
    <n v="35.966666666664004"/>
    <x v="5"/>
    <x v="1"/>
  </r>
  <r>
    <x v="0"/>
    <s v="2025017719"/>
    <x v="0"/>
    <x v="168"/>
    <s v="E7553LTD"/>
    <d v="2025-03-06T00:00:00"/>
    <x v="2"/>
    <s v="3297"/>
    <x v="2"/>
    <s v="PA"/>
    <x v="1"/>
    <x v="0"/>
    <d v="2025-03-06T00:00:00"/>
    <d v="1899-12-30T11:32:00"/>
    <d v="2025-03-06T00:00:00"/>
    <d v="1899-12-30T11:32:13"/>
    <d v="2025-03-06T00:00:00"/>
    <d v="1899-12-30T12:07:40"/>
    <x v="0"/>
    <x v="0"/>
    <s v="8043258840"/>
    <s v="FBO"/>
    <d v="1899-12-30T00:35:40"/>
    <x v="3"/>
    <d v="1899-12-30T00:00:13"/>
    <s v="Granel"/>
    <s v="E001"/>
    <x v="2"/>
    <d v="1899-12-30T00:35:40"/>
    <d v="1899-12-30T00:35:27"/>
    <x v="9"/>
    <x v="9"/>
    <x v="2"/>
    <x v="2"/>
    <n v="0"/>
    <n v="0"/>
    <x v="0"/>
    <x v="2"/>
    <x v="2"/>
    <n v="0"/>
    <x v="0"/>
    <x v="1"/>
    <d v="1899-12-30T00:00:13"/>
    <d v="1899-12-30T00:00:13"/>
    <x v="0"/>
    <m/>
    <m/>
    <d v="1899-12-30T00:00:00"/>
    <d v="1899-12-30T00:35:40"/>
    <n v="5"/>
    <d v="1899-12-30T00:00:13"/>
    <n v="35.666666666654365"/>
    <x v="11"/>
    <x v="1"/>
  </r>
  <r>
    <x v="0"/>
    <s v="2025017723"/>
    <x v="0"/>
    <x v="124"/>
    <s v="E3179MJG"/>
    <d v="2025-03-06T00:00:00"/>
    <x v="2"/>
    <s v="3228"/>
    <x v="3"/>
    <s v="PA"/>
    <x v="4"/>
    <x v="0"/>
    <d v="2025-03-06T00:00:00"/>
    <d v="1899-12-30T11:40:04"/>
    <d v="2025-03-06T00:00:00"/>
    <d v="1899-12-30T11:40:19"/>
    <d v="2025-03-06T00:00:00"/>
    <d v="1899-12-30T12:11:49"/>
    <x v="0"/>
    <x v="0"/>
    <s v="8043258842"/>
    <s v="FBO"/>
    <d v="1899-12-30T00:31:45"/>
    <x v="1153"/>
    <d v="1899-12-30T00:00:15"/>
    <s v="Granel"/>
    <s v="E001"/>
    <x v="2"/>
    <d v="1899-12-30T00:31:45"/>
    <d v="1899-12-30T00:31:30"/>
    <x v="9"/>
    <x v="9"/>
    <x v="2"/>
    <x v="2"/>
    <n v="0"/>
    <n v="0"/>
    <x v="0"/>
    <x v="2"/>
    <x v="2"/>
    <n v="0"/>
    <x v="0"/>
    <x v="1"/>
    <d v="1899-12-30T00:00:15"/>
    <d v="1899-12-30T00:00:15"/>
    <x v="0"/>
    <m/>
    <m/>
    <d v="1899-12-30T00:00:00"/>
    <d v="1899-12-30T00:31:45"/>
    <n v="5"/>
    <d v="1899-12-30T00:00:15"/>
    <n v="31.749999999998408"/>
    <x v="11"/>
    <x v="1"/>
  </r>
  <r>
    <x v="0"/>
    <s v="2025017740"/>
    <x v="0"/>
    <x v="153"/>
    <s v="E1800JBZ"/>
    <d v="2025-03-06T00:00:00"/>
    <x v="2"/>
    <s v="3297"/>
    <x v="2"/>
    <s v="PA"/>
    <x v="1"/>
    <x v="0"/>
    <d v="2025-03-06T00:00:00"/>
    <d v="1899-12-30T12:19:11"/>
    <d v="2025-03-06T00:00:00"/>
    <d v="1899-12-30T12:19:25"/>
    <d v="2025-03-06T00:00:00"/>
    <d v="1899-12-30T12:49:06"/>
    <x v="0"/>
    <x v="0"/>
    <s v="8043258848"/>
    <s v="FBO"/>
    <d v="1899-12-30T00:29:55"/>
    <x v="1046"/>
    <d v="1899-12-30T00:00:14"/>
    <s v="Granel"/>
    <s v="E001"/>
    <x v="2"/>
    <d v="1899-12-30T00:29:55"/>
    <d v="1899-12-30T00:29:41"/>
    <x v="13"/>
    <x v="9"/>
    <x v="2"/>
    <x v="2"/>
    <n v="0"/>
    <n v="0"/>
    <x v="0"/>
    <x v="2"/>
    <x v="2"/>
    <n v="0"/>
    <x v="0"/>
    <x v="1"/>
    <d v="1899-12-30T00:00:14"/>
    <d v="1899-12-30T00:00:14"/>
    <x v="0"/>
    <m/>
    <m/>
    <d v="1899-12-30T00:00:00"/>
    <d v="1899-12-30T00:29:55"/>
    <n v="5"/>
    <d v="1899-12-30T00:00:14"/>
    <n v="29.916666666662337"/>
    <x v="11"/>
    <x v="1"/>
  </r>
  <r>
    <x v="0"/>
    <s v="2025017712"/>
    <x v="0"/>
    <x v="160"/>
    <s v="E3423LKV"/>
    <d v="2025-03-06T00:00:00"/>
    <x v="2"/>
    <s v="3228"/>
    <x v="3"/>
    <s v="PA"/>
    <x v="4"/>
    <x v="0"/>
    <d v="2025-03-06T00:00:00"/>
    <d v="1899-12-30T11:17:25"/>
    <d v="2025-03-06T00:00:00"/>
    <d v="1899-12-30T11:17:39"/>
    <d v="2025-03-06T00:00:00"/>
    <d v="1899-12-30T11:53:23"/>
    <x v="10"/>
    <x v="0"/>
    <s v="8043258849"/>
    <s v="FBO"/>
    <d v="1899-12-30T00:35:58"/>
    <x v="279"/>
    <d v="1899-12-30T00:00:14"/>
    <s v="Granel"/>
    <s v="E001"/>
    <x v="2"/>
    <d v="1899-12-30T00:35:58"/>
    <d v="1899-12-30T00:35:44"/>
    <x v="9"/>
    <x v="9"/>
    <x v="2"/>
    <x v="2"/>
    <n v="0"/>
    <n v="0"/>
    <x v="0"/>
    <x v="2"/>
    <x v="2"/>
    <n v="0"/>
    <x v="0"/>
    <x v="1"/>
    <d v="1899-12-30T00:00:14"/>
    <d v="1899-12-30T00:00:14"/>
    <x v="0"/>
    <m/>
    <m/>
    <d v="1899-12-30T00:00:00"/>
    <d v="1899-12-30T00:35:58"/>
    <n v="5"/>
    <d v="1899-12-30T00:00:14"/>
    <n v="35.966666666664004"/>
    <x v="5"/>
    <x v="1"/>
  </r>
  <r>
    <x v="0"/>
    <s v="2025017742"/>
    <x v="0"/>
    <x v="318"/>
    <s v="E2716JKD"/>
    <d v="2025-03-06T00:00:00"/>
    <x v="2"/>
    <s v="3297"/>
    <x v="2"/>
    <s v="PA"/>
    <x v="1"/>
    <x v="0"/>
    <d v="2025-03-06T00:00:00"/>
    <d v="1899-12-30T12:21:29"/>
    <d v="2025-03-06T00:00:00"/>
    <d v="1899-12-30T12:21:43"/>
    <d v="2025-03-06T00:00:00"/>
    <d v="1899-12-30T12:55:55"/>
    <x v="0"/>
    <x v="0"/>
    <s v="8043258851"/>
    <s v="FBO"/>
    <d v="1899-12-30T00:34:26"/>
    <x v="90"/>
    <d v="1899-12-30T00:00:14"/>
    <s v="Granel"/>
    <s v="E001"/>
    <x v="2"/>
    <d v="1899-12-30T00:34:26"/>
    <d v="1899-12-30T00:34:12"/>
    <x v="13"/>
    <x v="9"/>
    <x v="2"/>
    <x v="2"/>
    <n v="0"/>
    <n v="0"/>
    <x v="0"/>
    <x v="2"/>
    <x v="2"/>
    <n v="0"/>
    <x v="0"/>
    <x v="1"/>
    <d v="1899-12-30T00:00:14"/>
    <d v="1899-12-30T00:00:14"/>
    <x v="0"/>
    <m/>
    <m/>
    <d v="1899-12-30T00:00:00"/>
    <d v="1899-12-30T00:34:26"/>
    <n v="5"/>
    <d v="1899-12-30T00:00:14"/>
    <n v="34.43333333333765"/>
    <x v="11"/>
    <x v="1"/>
  </r>
  <r>
    <x v="0"/>
    <s v="2025017750"/>
    <x v="0"/>
    <x v="149"/>
    <s v="E5122JHZ"/>
    <d v="2025-03-06T00:00:00"/>
    <x v="2"/>
    <s v="3228"/>
    <x v="3"/>
    <s v="PA"/>
    <x v="5"/>
    <x v="0"/>
    <d v="2025-03-06T00:00:00"/>
    <d v="1899-12-30T12:40:51"/>
    <d v="2025-03-06T00:00:00"/>
    <d v="1899-12-30T12:41:06"/>
    <d v="2025-03-06T00:00:00"/>
    <d v="1899-12-30T13:05:27"/>
    <x v="0"/>
    <x v="0"/>
    <s v="8043258852"/>
    <s v="FBO"/>
    <d v="1899-12-30T00:24:36"/>
    <x v="1154"/>
    <d v="1899-12-30T00:00:15"/>
    <s v="Granel"/>
    <s v="E001"/>
    <x v="2"/>
    <d v="1899-12-30T00:24:36"/>
    <d v="1899-12-30T00:24:21"/>
    <x v="13"/>
    <x v="9"/>
    <x v="2"/>
    <x v="2"/>
    <n v="0"/>
    <n v="0"/>
    <x v="0"/>
    <x v="2"/>
    <x v="2"/>
    <n v="0"/>
    <x v="0"/>
    <x v="1"/>
    <d v="1899-12-30T00:00:15"/>
    <d v="1899-12-30T00:00:15"/>
    <x v="0"/>
    <m/>
    <m/>
    <d v="1899-12-30T00:00:00"/>
    <d v="1899-12-30T00:24:36"/>
    <n v="5"/>
    <d v="1899-12-30T00:00:15"/>
    <n v="24.599999999995212"/>
    <x v="6"/>
    <x v="1"/>
  </r>
  <r>
    <x v="0"/>
    <s v="2025017749"/>
    <x v="0"/>
    <x v="165"/>
    <s v="E0709JPX"/>
    <d v="2025-03-06T00:00:00"/>
    <x v="2"/>
    <s v="3297"/>
    <x v="2"/>
    <s v="PA"/>
    <x v="1"/>
    <x v="0"/>
    <d v="2025-03-06T00:00:00"/>
    <d v="1899-12-30T12:39:35"/>
    <d v="2025-03-06T00:00:00"/>
    <d v="1899-12-30T12:39:49"/>
    <d v="2025-03-06T00:00:00"/>
    <d v="1899-12-30T13:09:11"/>
    <x v="0"/>
    <x v="0"/>
    <s v="8043258854"/>
    <s v="FBO"/>
    <d v="1899-12-30T00:29:36"/>
    <x v="1155"/>
    <d v="1899-12-30T00:00:14"/>
    <s v="Granel"/>
    <s v="E001"/>
    <x v="2"/>
    <d v="1899-12-30T00:29:36"/>
    <d v="1899-12-30T00:29:22"/>
    <x v="13"/>
    <x v="9"/>
    <x v="2"/>
    <x v="2"/>
    <n v="0"/>
    <n v="0"/>
    <x v="0"/>
    <x v="2"/>
    <x v="2"/>
    <n v="0"/>
    <x v="0"/>
    <x v="1"/>
    <d v="1899-12-30T00:00:14"/>
    <d v="1899-12-30T00:00:14"/>
    <x v="0"/>
    <m/>
    <m/>
    <d v="1899-12-30T00:00:00"/>
    <d v="1899-12-30T00:29:36"/>
    <n v="5"/>
    <d v="1899-12-30T00:00:14"/>
    <n v="29.599999999991997"/>
    <x v="6"/>
    <x v="1"/>
  </r>
  <r>
    <x v="0"/>
    <s v=""/>
    <x v="0"/>
    <x v="372"/>
    <s v="E3093KGW"/>
    <d v="2025-03-06T00:00:00"/>
    <x v="2"/>
    <s v="3297"/>
    <x v="2"/>
    <s v="PA"/>
    <x v="2"/>
    <x v="0"/>
    <d v="2025-03-06T00:00:00"/>
    <d v="1899-12-30T13:12:52"/>
    <d v="2025-03-06T00:00:00"/>
    <d v="1899-12-30T13:13:54"/>
    <d v="2025-03-06T00:00:00"/>
    <d v="1899-12-30T13:14:36"/>
    <x v="11"/>
    <x v="6"/>
    <s v="8043258857"/>
    <s v="EXW"/>
    <d v="1899-12-30T00:01:44"/>
    <x v="1156"/>
    <d v="1899-12-30T00:01:02"/>
    <s v="Granel"/>
    <s v="E001"/>
    <x v="1"/>
    <d v="1899-12-30T00:01:44"/>
    <d v="1899-12-30T00:00:42"/>
    <x v="6"/>
    <x v="9"/>
    <x v="2"/>
    <x v="2"/>
    <n v="1"/>
    <n v="0"/>
    <x v="1"/>
    <x v="2"/>
    <x v="2"/>
    <n v="1"/>
    <x v="0"/>
    <x v="1"/>
    <d v="1899-12-30T00:01:02"/>
    <d v="1899-12-30T00:01:02"/>
    <x v="0"/>
    <m/>
    <m/>
    <d v="1899-12-30T00:00:00"/>
    <d v="1899-12-30T00:01:44"/>
    <n v="5"/>
    <d v="1899-12-30T00:01:02"/>
    <n v="1.7333333333424505"/>
    <x v="6"/>
    <x v="1"/>
  </r>
  <r>
    <x v="0"/>
    <s v="2025017752"/>
    <x v="0"/>
    <x v="325"/>
    <s v="E3246FMB"/>
    <d v="2025-03-06T00:00:00"/>
    <x v="2"/>
    <s v="3297"/>
    <x v="2"/>
    <s v="PA"/>
    <x v="1"/>
    <x v="0"/>
    <d v="2025-03-06T00:00:00"/>
    <d v="1899-12-30T12:42:58"/>
    <d v="2025-03-06T00:00:00"/>
    <d v="1899-12-30T12:48:51"/>
    <d v="2025-03-06T00:00:00"/>
    <d v="1899-12-30T13:17:40"/>
    <x v="0"/>
    <x v="0"/>
    <s v="8043258859"/>
    <s v="EXW"/>
    <d v="1899-12-30T00:34:42"/>
    <x v="1051"/>
    <d v="1899-12-30T00:05:53"/>
    <s v="Granel"/>
    <s v="E001"/>
    <x v="1"/>
    <d v="1899-12-30T00:34:42"/>
    <d v="1899-12-30T00:28:49"/>
    <x v="13"/>
    <x v="9"/>
    <x v="2"/>
    <x v="2"/>
    <n v="0"/>
    <n v="0"/>
    <x v="0"/>
    <x v="2"/>
    <x v="2"/>
    <n v="0"/>
    <x v="0"/>
    <x v="1"/>
    <d v="1899-12-30T00:05:53"/>
    <d v="1899-12-30T00:05:53"/>
    <x v="0"/>
    <m/>
    <m/>
    <d v="1899-12-30T00:00:00"/>
    <d v="1899-12-30T00:34:42"/>
    <n v="5"/>
    <d v="1899-12-30T00:05:53"/>
    <n v="34.70000000001118"/>
    <x v="6"/>
    <x v="1"/>
  </r>
  <r>
    <x v="0"/>
    <s v="2025017748"/>
    <x v="0"/>
    <x v="130"/>
    <s v="E7062KZH"/>
    <d v="2025-03-06T00:00:00"/>
    <x v="2"/>
    <s v="3230"/>
    <x v="1"/>
    <s v="PA"/>
    <x v="2"/>
    <x v="0"/>
    <d v="2025-03-06T00:00:00"/>
    <d v="1899-12-30T12:38:30"/>
    <d v="2025-03-06T00:00:00"/>
    <d v="1899-12-30T12:38:44"/>
    <d v="2025-03-06T00:00:00"/>
    <d v="1899-12-30T13:28:30"/>
    <x v="0"/>
    <x v="0"/>
    <s v="8043258861"/>
    <s v="EXW"/>
    <d v="1899-12-30T00:50:00"/>
    <x v="1157"/>
    <d v="1899-12-30T00:00:14"/>
    <s v="Ensacado"/>
    <s v="E002"/>
    <x v="1"/>
    <d v="1899-12-30T00:50:00"/>
    <d v="1899-12-30T00:49:46"/>
    <x v="13"/>
    <x v="9"/>
    <x v="2"/>
    <x v="1"/>
    <n v="0"/>
    <n v="0"/>
    <x v="0"/>
    <x v="1"/>
    <x v="2"/>
    <n v="0"/>
    <x v="0"/>
    <x v="0"/>
    <d v="1899-12-30T00:00:14"/>
    <d v="1899-12-30T00:00:14"/>
    <x v="0"/>
    <m/>
    <m/>
    <d v="1899-12-30T00:00:00"/>
    <d v="1899-12-30T00:50:00"/>
    <n v="5"/>
    <d v="1899-12-30T00:00:14"/>
    <n v="49.999999999996781"/>
    <x v="6"/>
    <x v="0"/>
  </r>
  <r>
    <x v="0"/>
    <s v="2025017764"/>
    <x v="0"/>
    <x v="316"/>
    <s v="E0309KYD"/>
    <d v="2025-03-06T00:00:00"/>
    <x v="2"/>
    <s v="3230"/>
    <x v="1"/>
    <s v="PA"/>
    <x v="2"/>
    <x v="0"/>
    <d v="2025-03-06T00:00:00"/>
    <d v="1899-12-30T13:05:25"/>
    <d v="2025-03-06T00:00:00"/>
    <d v="1899-12-30T13:05:39"/>
    <d v="2025-03-06T00:00:00"/>
    <d v="1899-12-30T13:42:04"/>
    <x v="0"/>
    <x v="0"/>
    <s v="8043258864"/>
    <s v="FBO"/>
    <d v="1899-12-30T00:36:39"/>
    <x v="1158"/>
    <d v="1899-12-30T00:00:14"/>
    <s v="Ensacado"/>
    <s v="E002"/>
    <x v="2"/>
    <d v="1899-12-30T00:36:39"/>
    <d v="1899-12-30T00:36:25"/>
    <x v="6"/>
    <x v="9"/>
    <x v="2"/>
    <x v="1"/>
    <n v="0"/>
    <n v="0"/>
    <x v="0"/>
    <x v="1"/>
    <x v="2"/>
    <n v="0"/>
    <x v="0"/>
    <x v="1"/>
    <d v="1899-12-30T00:00:14"/>
    <d v="1899-12-30T00:00:14"/>
    <x v="0"/>
    <m/>
    <m/>
    <d v="1899-12-30T00:00:00"/>
    <d v="1899-12-30T00:36:39"/>
    <n v="5"/>
    <d v="1899-12-30T00:00:14"/>
    <n v="36.650000000001569"/>
    <x v="6"/>
    <x v="1"/>
  </r>
  <r>
    <x v="0"/>
    <s v="2025017765"/>
    <x v="0"/>
    <x v="183"/>
    <s v="E3043KFX"/>
    <d v="2025-03-06T00:00:00"/>
    <x v="2"/>
    <s v="3228"/>
    <x v="3"/>
    <s v="PA"/>
    <x v="4"/>
    <x v="0"/>
    <d v="2025-03-06T00:00:00"/>
    <d v="1899-12-30T13:06:50"/>
    <d v="2025-03-06T00:00:00"/>
    <d v="1899-12-30T13:07:07"/>
    <d v="2025-03-06T00:00:00"/>
    <d v="1899-12-30T13:43:26"/>
    <x v="0"/>
    <x v="0"/>
    <s v="8043258865"/>
    <s v="EXW"/>
    <d v="1899-12-30T00:36:36"/>
    <x v="140"/>
    <d v="1899-12-30T00:00:17"/>
    <s v="Granel"/>
    <s v="E001"/>
    <x v="1"/>
    <d v="1899-12-30T00:36:36"/>
    <d v="1899-12-30T00:36:19"/>
    <x v="6"/>
    <x v="9"/>
    <x v="2"/>
    <x v="2"/>
    <n v="0"/>
    <n v="0"/>
    <x v="0"/>
    <x v="2"/>
    <x v="2"/>
    <n v="0"/>
    <x v="0"/>
    <x v="1"/>
    <d v="1899-12-30T00:00:17"/>
    <d v="1899-12-30T00:00:17"/>
    <x v="0"/>
    <m/>
    <m/>
    <d v="1899-12-30T00:00:00"/>
    <d v="1899-12-30T00:36:36"/>
    <n v="5"/>
    <d v="1899-12-30T00:00:17"/>
    <n v="36.599999999990374"/>
    <x v="6"/>
    <x v="1"/>
  </r>
  <r>
    <x v="0"/>
    <s v="2025017777"/>
    <x v="0"/>
    <x v="163"/>
    <s v="E8272KDP"/>
    <d v="2025-03-06T00:00:00"/>
    <x v="2"/>
    <s v="3297"/>
    <x v="2"/>
    <s v="PA"/>
    <x v="1"/>
    <x v="0"/>
    <d v="2025-03-06T00:00:00"/>
    <d v="1899-12-30T13:22:18"/>
    <d v="2025-03-06T00:00:00"/>
    <d v="1899-12-30T13:22:31"/>
    <d v="2025-03-06T00:00:00"/>
    <d v="1899-12-30T14:00:40"/>
    <x v="0"/>
    <x v="0"/>
    <s v="8043258869"/>
    <s v="FBO"/>
    <d v="1899-12-30T00:38:22"/>
    <x v="745"/>
    <d v="1899-12-30T00:00:13"/>
    <s v="Granel"/>
    <s v="E001"/>
    <x v="2"/>
    <d v="1899-12-30T00:38:22"/>
    <d v="1899-12-30T00:38:09"/>
    <x v="6"/>
    <x v="9"/>
    <x v="2"/>
    <x v="2"/>
    <n v="0"/>
    <n v="0"/>
    <x v="0"/>
    <x v="2"/>
    <x v="2"/>
    <n v="0"/>
    <x v="0"/>
    <x v="1"/>
    <d v="1899-12-30T00:00:13"/>
    <d v="1899-12-30T00:00:13"/>
    <x v="0"/>
    <m/>
    <m/>
    <d v="1899-12-30T00:00:00"/>
    <d v="1899-12-30T00:38:22"/>
    <n v="5"/>
    <d v="1899-12-30T00:00:13"/>
    <n v="38.36666666666877"/>
    <x v="7"/>
    <x v="1"/>
  </r>
  <r>
    <x v="0"/>
    <s v="2025017778"/>
    <x v="0"/>
    <x v="171"/>
    <s v="E5397MMK"/>
    <d v="2025-03-06T00:00:00"/>
    <x v="2"/>
    <s v="3297"/>
    <x v="2"/>
    <s v="PA"/>
    <x v="1"/>
    <x v="0"/>
    <d v="2025-03-06T00:00:00"/>
    <d v="1899-12-30T13:23:14"/>
    <d v="2025-03-06T00:00:00"/>
    <d v="1899-12-30T13:23:31"/>
    <d v="2025-03-06T00:00:00"/>
    <d v="1899-12-30T14:09:34"/>
    <x v="0"/>
    <x v="0"/>
    <s v="8043258870"/>
    <s v="FBO"/>
    <d v="1899-12-30T00:46:20"/>
    <x v="709"/>
    <d v="1899-12-30T00:00:17"/>
    <s v="Granel"/>
    <s v="E001"/>
    <x v="2"/>
    <d v="1899-12-30T00:46:20"/>
    <d v="1899-12-30T00:46:03"/>
    <x v="6"/>
    <x v="9"/>
    <x v="2"/>
    <x v="2"/>
    <n v="0"/>
    <n v="0"/>
    <x v="0"/>
    <x v="2"/>
    <x v="2"/>
    <n v="0"/>
    <x v="0"/>
    <x v="0"/>
    <d v="1899-12-30T00:00:17"/>
    <d v="1899-12-30T00:00:17"/>
    <x v="0"/>
    <m/>
    <m/>
    <d v="1899-12-30T00:00:00"/>
    <d v="1899-12-30T00:46:20"/>
    <n v="5"/>
    <d v="1899-12-30T00:00:17"/>
    <n v="46.333333333324802"/>
    <x v="7"/>
    <x v="0"/>
  </r>
  <r>
    <x v="0"/>
    <s v="2025017788"/>
    <x v="0"/>
    <x v="155"/>
    <s v="E0438GVW"/>
    <d v="2025-03-06T00:00:00"/>
    <x v="2"/>
    <s v="3297"/>
    <x v="2"/>
    <s v="PA"/>
    <x v="1"/>
    <x v="0"/>
    <d v="2025-03-06T00:00:00"/>
    <d v="1899-12-30T13:36:27"/>
    <d v="2025-03-06T00:00:00"/>
    <d v="1899-12-30T13:36:42"/>
    <d v="2025-03-06T00:00:00"/>
    <d v="1899-12-30T14:11:34"/>
    <x v="0"/>
    <x v="0"/>
    <s v="8043258871"/>
    <s v="EXW"/>
    <d v="1899-12-30T00:35:07"/>
    <x v="1159"/>
    <d v="1899-12-30T00:00:15"/>
    <s v="Granel"/>
    <s v="E001"/>
    <x v="1"/>
    <d v="1899-12-30T00:35:07"/>
    <d v="1899-12-30T00:34:52"/>
    <x v="6"/>
    <x v="9"/>
    <x v="2"/>
    <x v="2"/>
    <n v="0"/>
    <n v="0"/>
    <x v="0"/>
    <x v="2"/>
    <x v="2"/>
    <n v="0"/>
    <x v="0"/>
    <x v="1"/>
    <d v="1899-12-30T00:00:15"/>
    <d v="1899-12-30T00:00:15"/>
    <x v="0"/>
    <m/>
    <m/>
    <d v="1899-12-30T00:00:00"/>
    <d v="1899-12-30T00:35:07"/>
    <n v="5"/>
    <d v="1899-12-30T00:00:15"/>
    <n v="35.116666666660748"/>
    <x v="7"/>
    <x v="1"/>
  </r>
  <r>
    <x v="0"/>
    <s v="2025017773"/>
    <x v="0"/>
    <x v="373"/>
    <s v="E4450MTX"/>
    <d v="2025-03-06T00:00:00"/>
    <x v="2"/>
    <s v="3228"/>
    <x v="3"/>
    <s v="PA"/>
    <x v="4"/>
    <x v="0"/>
    <d v="2025-03-06T00:00:00"/>
    <d v="1899-12-30T13:16:38"/>
    <d v="2025-03-06T00:00:00"/>
    <d v="1899-12-30T13:16:51"/>
    <d v="2025-03-06T00:00:00"/>
    <d v="1899-12-30T14:15:54"/>
    <x v="0"/>
    <x v="0"/>
    <s v="8043258872"/>
    <s v="EXW"/>
    <d v="1899-12-30T00:59:16"/>
    <x v="1160"/>
    <d v="1899-12-30T00:00:13"/>
    <s v="Granel"/>
    <s v="E001"/>
    <x v="1"/>
    <d v="1899-12-30T00:59:16"/>
    <d v="1899-12-30T00:59:03"/>
    <x v="6"/>
    <x v="9"/>
    <x v="2"/>
    <x v="2"/>
    <n v="0"/>
    <n v="0"/>
    <x v="0"/>
    <x v="2"/>
    <x v="2"/>
    <n v="0"/>
    <x v="0"/>
    <x v="0"/>
    <d v="1899-12-30T00:00:13"/>
    <d v="1899-12-30T00:00:13"/>
    <x v="0"/>
    <m/>
    <m/>
    <d v="1899-12-30T00:00:00"/>
    <d v="1899-12-30T00:59:16"/>
    <n v="5"/>
    <d v="1899-12-30T00:00:13"/>
    <n v="59.266666666670439"/>
    <x v="7"/>
    <x v="0"/>
  </r>
  <r>
    <x v="0"/>
    <s v="2025017799"/>
    <x v="0"/>
    <x v="341"/>
    <s v="E2933KHG"/>
    <d v="2025-03-06T00:00:00"/>
    <x v="2"/>
    <s v="3228"/>
    <x v="3"/>
    <s v="PA"/>
    <x v="4"/>
    <x v="0"/>
    <d v="2025-03-06T00:00:00"/>
    <d v="1899-12-30T14:00:56"/>
    <d v="2025-03-06T00:00:00"/>
    <d v="1899-12-30T14:01:12"/>
    <d v="2025-03-06T00:00:00"/>
    <d v="1899-12-30T14:26:56"/>
    <x v="0"/>
    <x v="0"/>
    <s v="8043258873"/>
    <s v="FBO"/>
    <d v="1899-12-30T00:26:00"/>
    <x v="147"/>
    <d v="1899-12-30T00:00:16"/>
    <s v="Granel"/>
    <s v="E001"/>
    <x v="2"/>
    <d v="1899-12-30T00:26:00"/>
    <d v="1899-12-30T00:25:44"/>
    <x v="14"/>
    <x v="9"/>
    <x v="2"/>
    <x v="2"/>
    <n v="0"/>
    <n v="0"/>
    <x v="0"/>
    <x v="2"/>
    <x v="2"/>
    <n v="0"/>
    <x v="0"/>
    <x v="1"/>
    <d v="1899-12-30T00:00:16"/>
    <d v="1899-12-30T00:00:16"/>
    <x v="0"/>
    <m/>
    <m/>
    <d v="1899-12-30T00:00:00"/>
    <d v="1899-12-30T00:26:00"/>
    <n v="5"/>
    <d v="1899-12-30T00:00:16"/>
    <n v="26.000000000006462"/>
    <x v="7"/>
    <x v="1"/>
  </r>
  <r>
    <x v="0"/>
    <s v="2025017808"/>
    <x v="0"/>
    <x v="187"/>
    <s v="E7555LTD"/>
    <d v="2025-03-06T00:00:00"/>
    <x v="2"/>
    <s v="3297"/>
    <x v="2"/>
    <s v="PA"/>
    <x v="1"/>
    <x v="0"/>
    <d v="2025-03-06T00:00:00"/>
    <d v="1899-12-30T14:17:59"/>
    <d v="2025-03-06T00:00:00"/>
    <d v="1899-12-30T14:18:14"/>
    <d v="2025-03-06T00:00:00"/>
    <d v="1899-12-30T14:48:06"/>
    <x v="0"/>
    <x v="0"/>
    <s v="8043258878"/>
    <s v="FBO"/>
    <d v="1899-12-30T00:30:07"/>
    <x v="1161"/>
    <d v="1899-12-30T00:00:15"/>
    <s v="Granel"/>
    <s v="E001"/>
    <x v="2"/>
    <d v="1899-12-30T00:30:07"/>
    <d v="1899-12-30T00:29:52"/>
    <x v="14"/>
    <x v="9"/>
    <x v="2"/>
    <x v="2"/>
    <n v="0"/>
    <n v="0"/>
    <x v="0"/>
    <x v="2"/>
    <x v="2"/>
    <n v="0"/>
    <x v="0"/>
    <x v="1"/>
    <d v="1899-12-30T00:00:15"/>
    <d v="1899-12-30T00:00:15"/>
    <x v="0"/>
    <m/>
    <m/>
    <d v="1899-12-30T00:00:00"/>
    <d v="1899-12-30T00:30:07"/>
    <n v="5"/>
    <d v="1899-12-30T00:00:15"/>
    <n v="30.116666666664127"/>
    <x v="7"/>
    <x v="1"/>
  </r>
  <r>
    <x v="0"/>
    <s v="2025017809"/>
    <x v="0"/>
    <x v="146"/>
    <s v="E3039DBP"/>
    <d v="2025-03-06T00:00:00"/>
    <x v="2"/>
    <s v="3297"/>
    <x v="2"/>
    <s v="PA"/>
    <x v="1"/>
    <x v="0"/>
    <d v="2025-03-06T00:00:00"/>
    <d v="1899-12-30T14:19:57"/>
    <d v="2025-03-06T00:00:00"/>
    <d v="1899-12-30T14:20:11"/>
    <d v="2025-03-06T00:00:00"/>
    <d v="1899-12-30T14:55:11"/>
    <x v="0"/>
    <x v="0"/>
    <s v="8043258880"/>
    <s v="EXW"/>
    <d v="1899-12-30T00:35:14"/>
    <x v="1162"/>
    <d v="1899-12-30T00:00:14"/>
    <s v="Granel"/>
    <s v="E001"/>
    <x v="1"/>
    <d v="1899-12-30T00:35:14"/>
    <d v="1899-12-30T00:35:00"/>
    <x v="14"/>
    <x v="9"/>
    <x v="2"/>
    <x v="2"/>
    <n v="0"/>
    <n v="0"/>
    <x v="0"/>
    <x v="2"/>
    <x v="2"/>
    <n v="0"/>
    <x v="0"/>
    <x v="1"/>
    <d v="1899-12-30T00:00:14"/>
    <d v="1899-12-30T00:00:14"/>
    <x v="0"/>
    <m/>
    <m/>
    <d v="1899-12-30T00:00:00"/>
    <d v="1899-12-30T00:35:14"/>
    <n v="5"/>
    <d v="1899-12-30T00:00:14"/>
    <n v="35.233333333329618"/>
    <x v="7"/>
    <x v="1"/>
  </r>
  <r>
    <x v="0"/>
    <s v="2025017815"/>
    <x v="0"/>
    <x v="134"/>
    <s v="E3425LKV"/>
    <d v="2025-03-06T00:00:00"/>
    <x v="2"/>
    <s v="3297"/>
    <x v="2"/>
    <s v="PA"/>
    <x v="1"/>
    <x v="0"/>
    <d v="2025-03-06T00:00:00"/>
    <d v="1899-12-30T14:26:23"/>
    <d v="2025-03-06T00:00:00"/>
    <d v="1899-12-30T14:26:37"/>
    <d v="2025-03-06T00:00:00"/>
    <d v="1899-12-30T15:09:08"/>
    <x v="0"/>
    <x v="0"/>
    <s v="8043258885"/>
    <s v="FBO"/>
    <d v="1899-12-30T00:42:45"/>
    <x v="1013"/>
    <d v="1899-12-30T00:00:14"/>
    <s v="Granel"/>
    <s v="E001"/>
    <x v="2"/>
    <d v="1899-12-30T00:42:45"/>
    <d v="1899-12-30T00:42:31"/>
    <x v="14"/>
    <x v="9"/>
    <x v="2"/>
    <x v="2"/>
    <n v="0"/>
    <n v="0"/>
    <x v="0"/>
    <x v="2"/>
    <x v="2"/>
    <n v="0"/>
    <x v="0"/>
    <x v="1"/>
    <d v="1899-12-30T00:00:14"/>
    <d v="1899-12-30T00:00:14"/>
    <x v="0"/>
    <m/>
    <m/>
    <d v="1899-12-30T00:00:00"/>
    <d v="1899-12-30T00:42:45"/>
    <n v="5"/>
    <d v="1899-12-30T00:00:14"/>
    <n v="42.749999999999964"/>
    <x v="14"/>
    <x v="1"/>
  </r>
  <r>
    <x v="0"/>
    <s v="2025017818"/>
    <x v="0"/>
    <x v="177"/>
    <s v="E4929LNP"/>
    <d v="2025-03-06T00:00:00"/>
    <x v="2"/>
    <s v="3297"/>
    <x v="2"/>
    <s v="PA"/>
    <x v="1"/>
    <x v="0"/>
    <d v="2025-03-06T00:00:00"/>
    <d v="1899-12-30T14:28:40"/>
    <d v="2025-03-06T00:00:00"/>
    <d v="1899-12-30T14:29:17"/>
    <d v="2025-03-06T00:00:00"/>
    <d v="1899-12-30T15:12:58"/>
    <x v="0"/>
    <x v="0"/>
    <s v="8043258886"/>
    <s v="FBO"/>
    <d v="1899-12-30T00:44:18"/>
    <x v="1163"/>
    <d v="1899-12-30T00:00:37"/>
    <s v="Granel"/>
    <s v="E001"/>
    <x v="1"/>
    <d v="1899-12-30T00:44:18"/>
    <d v="1899-12-30T00:43:41"/>
    <x v="14"/>
    <x v="9"/>
    <x v="2"/>
    <x v="2"/>
    <n v="0"/>
    <n v="0"/>
    <x v="0"/>
    <x v="2"/>
    <x v="2"/>
    <n v="0"/>
    <x v="0"/>
    <x v="1"/>
    <d v="1899-12-30T00:00:37"/>
    <d v="1899-12-30T00:00:37"/>
    <x v="0"/>
    <m/>
    <m/>
    <d v="1899-12-30T00:00:00"/>
    <d v="1899-12-30T00:44:18"/>
    <n v="5"/>
    <d v="1899-12-30T00:00:37"/>
    <n v="44.300000000001646"/>
    <x v="14"/>
    <x v="1"/>
  </r>
  <r>
    <x v="0"/>
    <s v="2025017828"/>
    <x v="0"/>
    <x v="156"/>
    <s v="E7412JLB"/>
    <d v="2025-03-06T00:00:00"/>
    <x v="2"/>
    <s v="3297"/>
    <x v="2"/>
    <s v="PA"/>
    <x v="1"/>
    <x v="0"/>
    <d v="2025-03-06T00:00:00"/>
    <d v="1899-12-30T14:44:46"/>
    <d v="2025-03-06T00:00:00"/>
    <d v="1899-12-30T14:45:01"/>
    <d v="2025-03-06T00:00:00"/>
    <d v="1899-12-30T15:29:36"/>
    <x v="0"/>
    <x v="0"/>
    <s v="8043258888"/>
    <s v="FBO"/>
    <d v="1899-12-30T00:44:50"/>
    <x v="707"/>
    <d v="1899-12-30T00:00:15"/>
    <s v="Granel"/>
    <s v="E001"/>
    <x v="2"/>
    <d v="1899-12-30T00:44:50"/>
    <d v="1899-12-30T00:44:35"/>
    <x v="14"/>
    <x v="9"/>
    <x v="2"/>
    <x v="2"/>
    <n v="0"/>
    <n v="0"/>
    <x v="0"/>
    <x v="2"/>
    <x v="2"/>
    <n v="0"/>
    <x v="0"/>
    <x v="1"/>
    <d v="1899-12-30T00:00:15"/>
    <d v="1899-12-30T00:00:15"/>
    <x v="0"/>
    <m/>
    <m/>
    <d v="1899-12-30T00:00:00"/>
    <d v="1899-12-30T00:44:50"/>
    <n v="5"/>
    <d v="1899-12-30T00:00:15"/>
    <n v="44.833333333334316"/>
    <x v="14"/>
    <x v="1"/>
  </r>
  <r>
    <x v="0"/>
    <s v="2025017854"/>
    <x v="0"/>
    <x v="132"/>
    <s v="E3440LKV"/>
    <d v="2025-03-06T00:00:00"/>
    <x v="2"/>
    <s v="3228"/>
    <x v="3"/>
    <s v="PA"/>
    <x v="4"/>
    <x v="0"/>
    <d v="2025-03-06T00:00:00"/>
    <d v="1899-12-30T16:20:38"/>
    <d v="2025-03-06T00:00:00"/>
    <d v="1899-12-30T16:20:52"/>
    <d v="2025-03-06T00:00:00"/>
    <d v="1899-12-30T16:55:46"/>
    <x v="0"/>
    <x v="0"/>
    <s v="8043258899"/>
    <s v="FBO"/>
    <d v="1899-12-30T00:35:08"/>
    <x v="1164"/>
    <d v="1899-12-30T00:00:14"/>
    <s v="Granel"/>
    <s v="E001"/>
    <x v="2"/>
    <d v="1899-12-30T00:35:08"/>
    <d v="1899-12-30T00:34:54"/>
    <x v="7"/>
    <x v="9"/>
    <x v="2"/>
    <x v="2"/>
    <n v="0"/>
    <n v="0"/>
    <x v="0"/>
    <x v="2"/>
    <x v="2"/>
    <n v="0"/>
    <x v="0"/>
    <x v="1"/>
    <d v="1899-12-30T00:00:14"/>
    <d v="1899-12-30T00:00:14"/>
    <x v="0"/>
    <m/>
    <m/>
    <d v="1899-12-30T00:00:00"/>
    <d v="1899-12-30T00:35:08"/>
    <n v="5"/>
    <d v="1899-12-30T00:00:14"/>
    <n v="35.133333333335997"/>
    <x v="8"/>
    <x v="1"/>
  </r>
  <r>
    <x v="0"/>
    <s v="2025017870"/>
    <x v="0"/>
    <x v="124"/>
    <s v="E3179MJG"/>
    <d v="2025-03-06T00:00:00"/>
    <x v="2"/>
    <s v="3228"/>
    <x v="3"/>
    <s v="PA"/>
    <x v="5"/>
    <x v="0"/>
    <d v="2025-03-06T00:00:00"/>
    <d v="1899-12-30T16:47:18"/>
    <d v="2025-03-06T00:00:00"/>
    <d v="1899-12-30T16:47:31"/>
    <d v="2025-03-06T00:00:00"/>
    <d v="1899-12-30T17:10:27"/>
    <x v="0"/>
    <x v="0"/>
    <s v="8043258901"/>
    <s v="FBO"/>
    <d v="1899-12-30T00:23:09"/>
    <x v="973"/>
    <d v="1899-12-30T00:00:13"/>
    <s v="Granel"/>
    <s v="E001"/>
    <x v="2"/>
    <d v="1899-12-30T00:23:09"/>
    <d v="1899-12-30T00:22:56"/>
    <x v="7"/>
    <x v="9"/>
    <x v="2"/>
    <x v="2"/>
    <n v="0"/>
    <n v="0"/>
    <x v="0"/>
    <x v="2"/>
    <x v="2"/>
    <n v="0"/>
    <x v="0"/>
    <x v="1"/>
    <d v="1899-12-30T00:00:13"/>
    <d v="1899-12-30T00:00:13"/>
    <x v="0"/>
    <m/>
    <m/>
    <d v="1899-12-30T00:00:00"/>
    <d v="1899-12-30T00:23:09"/>
    <n v="5"/>
    <d v="1899-12-30T00:00:13"/>
    <n v="23.15000000000154"/>
    <x v="12"/>
    <x v="1"/>
  </r>
  <r>
    <x v="0"/>
    <s v="2025017866"/>
    <x v="0"/>
    <x v="147"/>
    <s v="E5542MNV"/>
    <d v="2025-03-06T00:00:00"/>
    <x v="2"/>
    <s v="3228"/>
    <x v="3"/>
    <s v="PA"/>
    <x v="4"/>
    <x v="0"/>
    <d v="2025-03-06T00:00:00"/>
    <d v="1899-12-30T16:38:53"/>
    <d v="2025-03-06T00:00:00"/>
    <d v="1899-12-30T16:39:07"/>
    <d v="2025-03-06T00:00:00"/>
    <d v="1899-12-30T17:13:26"/>
    <x v="0"/>
    <x v="0"/>
    <s v="8043258902"/>
    <s v="FBO"/>
    <d v="1899-12-30T00:34:33"/>
    <x v="1090"/>
    <d v="1899-12-30T00:00:14"/>
    <s v="Granel"/>
    <s v="E001"/>
    <x v="2"/>
    <d v="1899-12-30T00:34:33"/>
    <d v="1899-12-30T00:34:19"/>
    <x v="7"/>
    <x v="9"/>
    <x v="2"/>
    <x v="2"/>
    <n v="0"/>
    <n v="0"/>
    <x v="0"/>
    <x v="2"/>
    <x v="2"/>
    <n v="0"/>
    <x v="0"/>
    <x v="1"/>
    <d v="1899-12-30T00:00:14"/>
    <d v="1899-12-30T00:00:14"/>
    <x v="0"/>
    <m/>
    <m/>
    <d v="1899-12-30T00:00:00"/>
    <d v="1899-12-30T00:34:33"/>
    <n v="5"/>
    <d v="1899-12-30T00:00:14"/>
    <n v="34.550000000006357"/>
    <x v="12"/>
    <x v="1"/>
  </r>
  <r>
    <x v="0"/>
    <s v="2025017883"/>
    <x v="0"/>
    <x v="386"/>
    <s v="E9323MSL"/>
    <d v="2025-03-06T00:00:00"/>
    <x v="2"/>
    <s v="3230"/>
    <x v="1"/>
    <s v="PA"/>
    <x v="2"/>
    <x v="0"/>
    <d v="2025-03-06T00:00:00"/>
    <d v="1899-12-30T17:17:58"/>
    <d v="2025-03-06T00:00:00"/>
    <d v="1899-12-30T17:18:14"/>
    <d v="2025-03-06T00:00:00"/>
    <d v="1899-12-30T17:59:15"/>
    <x v="0"/>
    <x v="0"/>
    <s v="8043258905"/>
    <s v="FBO"/>
    <d v="1899-12-30T00:41:17"/>
    <x v="1165"/>
    <d v="1899-12-30T00:00:16"/>
    <s v="Ensacado"/>
    <s v="E002"/>
    <x v="2"/>
    <d v="1899-12-30T00:41:17"/>
    <d v="1899-12-30T00:41:01"/>
    <x v="11"/>
    <x v="9"/>
    <x v="2"/>
    <x v="1"/>
    <n v="0"/>
    <n v="0"/>
    <x v="0"/>
    <x v="1"/>
    <x v="2"/>
    <n v="0"/>
    <x v="0"/>
    <x v="1"/>
    <d v="1899-12-30T00:00:16"/>
    <d v="1899-12-30T00:00:16"/>
    <x v="0"/>
    <m/>
    <m/>
    <d v="1899-12-30T00:00:00"/>
    <d v="1899-12-30T00:41:17"/>
    <n v="5"/>
    <d v="1899-12-30T00:00:16"/>
    <n v="41.283333333331207"/>
    <x v="12"/>
    <x v="1"/>
  </r>
  <r>
    <x v="0"/>
    <s v="2025017899"/>
    <x v="0"/>
    <x v="136"/>
    <s v="E5792MTF"/>
    <d v="2025-03-06T00:00:00"/>
    <x v="2"/>
    <s v="3297"/>
    <x v="2"/>
    <s v="PA"/>
    <x v="1"/>
    <x v="0"/>
    <d v="2025-03-06T00:00:00"/>
    <d v="1899-12-30T18:04:07"/>
    <d v="2025-03-06T00:00:00"/>
    <d v="1899-12-30T18:04:35"/>
    <d v="2025-03-06T00:00:00"/>
    <d v="1899-12-30T18:34:45"/>
    <x v="0"/>
    <x v="0"/>
    <s v="8043258908"/>
    <s v="FBO"/>
    <d v="1899-12-30T00:30:38"/>
    <x v="452"/>
    <d v="1899-12-30T00:00:28"/>
    <s v="Granel"/>
    <s v="E001"/>
    <x v="2"/>
    <d v="1899-12-30T00:30:38"/>
    <d v="1899-12-30T00:30:10"/>
    <x v="8"/>
    <x v="9"/>
    <x v="2"/>
    <x v="2"/>
    <n v="0"/>
    <n v="0"/>
    <x v="0"/>
    <x v="2"/>
    <x v="2"/>
    <n v="0"/>
    <x v="0"/>
    <x v="1"/>
    <d v="1899-12-30T00:00:28"/>
    <d v="1899-12-30T00:00:28"/>
    <x v="0"/>
    <m/>
    <m/>
    <d v="1899-12-30T00:00:00"/>
    <d v="1899-12-30T00:30:38"/>
    <n v="5"/>
    <d v="1899-12-30T00:00:28"/>
    <n v="30.633333333321549"/>
    <x v="9"/>
    <x v="1"/>
  </r>
  <r>
    <x v="0"/>
    <s v="2025017904"/>
    <x v="0"/>
    <x v="387"/>
    <s v="E9661LVG"/>
    <d v="2025-03-06T00:00:00"/>
    <x v="2"/>
    <s v="3230"/>
    <x v="1"/>
    <s v="PA"/>
    <x v="2"/>
    <x v="0"/>
    <d v="2025-03-06T00:00:00"/>
    <d v="1899-12-30T18:34:22"/>
    <d v="2025-03-06T00:00:00"/>
    <d v="1899-12-30T18:34:36"/>
    <d v="2025-03-06T00:00:00"/>
    <d v="1899-12-30T19:17:07"/>
    <x v="0"/>
    <x v="0"/>
    <s v="8043258913"/>
    <s v="FBO"/>
    <d v="1899-12-30T00:42:45"/>
    <x v="1013"/>
    <d v="1899-12-30T00:00:14"/>
    <s v="Ensacado"/>
    <s v="E002"/>
    <x v="2"/>
    <d v="1899-12-30T00:42:45"/>
    <d v="1899-12-30T00:42:31"/>
    <x v="8"/>
    <x v="9"/>
    <x v="2"/>
    <x v="1"/>
    <n v="0"/>
    <n v="0"/>
    <x v="0"/>
    <x v="1"/>
    <x v="2"/>
    <n v="0"/>
    <x v="0"/>
    <x v="1"/>
    <d v="1899-12-30T00:00:14"/>
    <d v="1899-12-30T00:00:14"/>
    <x v="0"/>
    <m/>
    <m/>
    <d v="1899-12-30T00:00:00"/>
    <d v="1899-12-30T00:42:45"/>
    <n v="5"/>
    <d v="1899-12-30T00:00:14"/>
    <n v="42.749999999999964"/>
    <x v="10"/>
    <x v="1"/>
  </r>
  <r>
    <x v="0"/>
    <s v="2025017907"/>
    <x v="0"/>
    <x v="388"/>
    <s v="E8312LHX"/>
    <d v="2025-03-06T00:00:00"/>
    <x v="2"/>
    <s v="3230"/>
    <x v="1"/>
    <s v="PA"/>
    <x v="2"/>
    <x v="0"/>
    <d v="2025-03-06T00:00:00"/>
    <d v="1899-12-30T18:47:48"/>
    <d v="2025-03-06T00:00:00"/>
    <d v="1899-12-30T18:48:39"/>
    <d v="2025-03-06T00:00:00"/>
    <d v="1899-12-30T19:27:46"/>
    <x v="0"/>
    <x v="0"/>
    <s v="8043258916"/>
    <s v="EXW"/>
    <d v="1899-12-30T00:39:58"/>
    <x v="1166"/>
    <d v="1899-12-30T00:00:51"/>
    <s v="Ensacado"/>
    <s v="E002"/>
    <x v="1"/>
    <d v="1899-12-30T00:39:58"/>
    <d v="1899-12-30T00:39:07"/>
    <x v="8"/>
    <x v="9"/>
    <x v="2"/>
    <x v="1"/>
    <n v="0"/>
    <n v="0"/>
    <x v="0"/>
    <x v="1"/>
    <x v="2"/>
    <n v="0"/>
    <x v="0"/>
    <x v="1"/>
    <d v="1899-12-30T00:00:51"/>
    <d v="1899-12-30T00:00:51"/>
    <x v="0"/>
    <m/>
    <m/>
    <d v="1899-12-30T00:00:00"/>
    <d v="1899-12-30T00:39:58"/>
    <n v="5"/>
    <d v="1899-12-30T00:00:51"/>
    <n v="39.966666666667265"/>
    <x v="10"/>
    <x v="1"/>
  </r>
  <r>
    <x v="0"/>
    <s v="2025017912"/>
    <x v="0"/>
    <x v="140"/>
    <s v="E9865JVX"/>
    <d v="2025-03-06T00:00:00"/>
    <x v="2"/>
    <s v="3228"/>
    <x v="3"/>
    <s v="PA"/>
    <x v="4"/>
    <x v="0"/>
    <d v="2025-03-06T00:00:00"/>
    <d v="1899-12-30T19:04:51"/>
    <d v="2025-03-06T00:00:00"/>
    <d v="1899-12-30T19:05:09"/>
    <d v="2025-03-06T00:00:00"/>
    <d v="1899-12-30T19:31:38"/>
    <x v="0"/>
    <x v="0"/>
    <s v="8043258917"/>
    <s v="FBO"/>
    <d v="1899-12-30T00:26:47"/>
    <x v="1167"/>
    <d v="1899-12-30T00:00:18"/>
    <s v="Granel"/>
    <s v="E001"/>
    <x v="2"/>
    <d v="1899-12-30T00:26:47"/>
    <d v="1899-12-30T00:26:29"/>
    <x v="12"/>
    <x v="9"/>
    <x v="2"/>
    <x v="2"/>
    <n v="0"/>
    <n v="0"/>
    <x v="0"/>
    <x v="2"/>
    <x v="2"/>
    <n v="0"/>
    <x v="0"/>
    <x v="1"/>
    <d v="1899-12-30T00:00:18"/>
    <d v="1899-12-30T00:00:18"/>
    <x v="0"/>
    <m/>
    <m/>
    <d v="1899-12-30T00:00:00"/>
    <d v="1899-12-30T00:26:47"/>
    <n v="5"/>
    <d v="1899-12-30T00:00:18"/>
    <n v="26.783333333337573"/>
    <x v="10"/>
    <x v="1"/>
  </r>
  <r>
    <x v="0"/>
    <s v="2025017914"/>
    <x v="0"/>
    <x v="130"/>
    <s v="E7062KZH"/>
    <d v="2025-03-06T00:00:00"/>
    <x v="2"/>
    <s v="3230"/>
    <x v="1"/>
    <s v="PA"/>
    <x v="2"/>
    <x v="0"/>
    <d v="2025-03-06T00:00:00"/>
    <d v="1899-12-30T19:21:32"/>
    <d v="2025-03-06T00:00:00"/>
    <d v="1899-12-30T19:21:48"/>
    <d v="2025-03-06T00:00:00"/>
    <d v="1899-12-30T20:16:57"/>
    <x v="0"/>
    <x v="0"/>
    <s v="8043258919"/>
    <s v="EXW"/>
    <d v="1899-12-30T00:55:25"/>
    <x v="1168"/>
    <d v="1899-12-30T00:00:16"/>
    <s v="Ensacado"/>
    <s v="E002"/>
    <x v="1"/>
    <d v="1899-12-30T00:55:25"/>
    <d v="1899-12-30T00:55:09"/>
    <x v="12"/>
    <x v="9"/>
    <x v="2"/>
    <x v="1"/>
    <n v="0"/>
    <n v="0"/>
    <x v="0"/>
    <x v="1"/>
    <x v="2"/>
    <n v="0"/>
    <x v="0"/>
    <x v="0"/>
    <d v="1899-12-30T00:00:16"/>
    <d v="1899-12-30T00:00:16"/>
    <x v="0"/>
    <m/>
    <m/>
    <d v="1899-12-30T00:00:00"/>
    <d v="1899-12-30T00:55:25"/>
    <n v="5"/>
    <d v="1899-12-30T00:00:16"/>
    <n v="55.416666666671915"/>
    <x v="13"/>
    <x v="0"/>
  </r>
  <r>
    <x v="0"/>
    <s v="2025017918"/>
    <x v="0"/>
    <x v="350"/>
    <s v="E2611KJC"/>
    <d v="2025-03-07T00:00:00"/>
    <x v="2"/>
    <s v="3297"/>
    <x v="2"/>
    <s v="PA"/>
    <x v="1"/>
    <x v="0"/>
    <d v="2025-03-07T00:00:00"/>
    <d v="1899-12-30T05:07:10"/>
    <d v="2025-03-07T00:00:00"/>
    <d v="1899-12-30T05:07:29"/>
    <d v="2025-03-07T00:00:00"/>
    <d v="1899-12-30T05:41:00"/>
    <x v="0"/>
    <x v="0"/>
    <s v="8043258920"/>
    <s v="EXW"/>
    <d v="1899-12-30T00:33:50"/>
    <x v="1169"/>
    <d v="1899-12-30T00:00:19"/>
    <s v="Granel"/>
    <s v="E001"/>
    <x v="1"/>
    <d v="1899-12-30T00:33:50"/>
    <d v="1899-12-30T00:33:31"/>
    <x v="0"/>
    <x v="10"/>
    <x v="2"/>
    <x v="2"/>
    <n v="0"/>
    <n v="0"/>
    <x v="0"/>
    <x v="2"/>
    <x v="2"/>
    <n v="0"/>
    <x v="0"/>
    <x v="1"/>
    <d v="1899-12-30T00:00:19"/>
    <d v="1899-12-30T00:00:19"/>
    <x v="0"/>
    <m/>
    <m/>
    <d v="1899-12-30T00:00:00"/>
    <d v="1899-12-30T00:33:50"/>
    <n v="6"/>
    <d v="1899-12-30T00:00:19"/>
    <n v="33.833333333332796"/>
    <x v="17"/>
    <x v="1"/>
  </r>
  <r>
    <x v="0"/>
    <s v="2025017931"/>
    <x v="0"/>
    <x v="116"/>
    <s v="E1651JFK"/>
    <d v="2025-03-07T00:00:00"/>
    <x v="2"/>
    <s v="3297"/>
    <x v="2"/>
    <s v="PA"/>
    <x v="1"/>
    <x v="0"/>
    <d v="2025-03-07T00:00:00"/>
    <d v="1899-12-30T06:03:40"/>
    <d v="2025-03-07T00:00:00"/>
    <d v="1899-12-30T06:03:56"/>
    <d v="2025-03-07T00:00:00"/>
    <d v="1899-12-30T06:36:18"/>
    <x v="0"/>
    <x v="0"/>
    <s v="8043258924"/>
    <s v="EXW"/>
    <d v="1899-12-30T00:32:38"/>
    <x v="346"/>
    <d v="1899-12-30T00:00:16"/>
    <s v="Granel"/>
    <s v="E001"/>
    <x v="1"/>
    <d v="1899-12-30T00:32:38"/>
    <d v="1899-12-30T00:32:22"/>
    <x v="1"/>
    <x v="10"/>
    <x v="2"/>
    <x v="2"/>
    <n v="0"/>
    <n v="0"/>
    <x v="0"/>
    <x v="2"/>
    <x v="2"/>
    <n v="0"/>
    <x v="0"/>
    <x v="1"/>
    <d v="1899-12-30T00:00:16"/>
    <d v="1899-12-30T00:00:16"/>
    <x v="0"/>
    <m/>
    <m/>
    <d v="1899-12-30T00:00:00"/>
    <d v="1899-12-30T00:32:38"/>
    <n v="6"/>
    <d v="1899-12-30T00:00:16"/>
    <n v="32.633333333323222"/>
    <x v="0"/>
    <x v="1"/>
  </r>
  <r>
    <x v="0"/>
    <s v="2025017933"/>
    <x v="0"/>
    <x v="122"/>
    <s v="E3299HSH"/>
    <d v="2025-03-07T00:00:00"/>
    <x v="2"/>
    <s v="3297"/>
    <x v="2"/>
    <s v="PA"/>
    <x v="1"/>
    <x v="0"/>
    <d v="2025-03-07T00:00:00"/>
    <d v="1899-12-30T06:16:41"/>
    <d v="2025-03-07T00:00:00"/>
    <d v="1899-12-30T06:17:23"/>
    <d v="2025-03-07T00:00:00"/>
    <d v="1899-12-30T06:50:43"/>
    <x v="0"/>
    <x v="0"/>
    <s v="8043258928"/>
    <s v="EXW"/>
    <d v="1899-12-30T00:34:02"/>
    <x v="1170"/>
    <d v="1899-12-30T00:00:42"/>
    <s v="Granel"/>
    <s v="E001"/>
    <x v="1"/>
    <d v="1899-12-30T00:34:02"/>
    <d v="1899-12-30T00:33:20"/>
    <x v="1"/>
    <x v="10"/>
    <x v="2"/>
    <x v="2"/>
    <n v="0"/>
    <n v="0"/>
    <x v="0"/>
    <x v="2"/>
    <x v="2"/>
    <n v="0"/>
    <x v="0"/>
    <x v="1"/>
    <d v="1899-12-30T00:00:42"/>
    <d v="1899-12-30T00:00:42"/>
    <x v="0"/>
    <m/>
    <m/>
    <d v="1899-12-30T00:00:00"/>
    <d v="1899-12-30T00:34:02"/>
    <n v="6"/>
    <d v="1899-12-30T00:00:42"/>
    <n v="34.03333333333439"/>
    <x v="0"/>
    <x v="1"/>
  </r>
  <r>
    <x v="0"/>
    <s v="2025017934"/>
    <x v="0"/>
    <x v="123"/>
    <s v="E3192JFJ"/>
    <d v="2025-03-07T00:00:00"/>
    <x v="2"/>
    <s v="3232"/>
    <x v="4"/>
    <s v="PA"/>
    <x v="2"/>
    <x v="0"/>
    <d v="2025-03-07T00:00:00"/>
    <d v="1899-12-30T06:23:19"/>
    <d v="2025-03-07T00:00:00"/>
    <d v="1899-12-30T06:23:34"/>
    <d v="2025-03-07T00:00:00"/>
    <d v="1899-12-30T06:53:10"/>
    <x v="0"/>
    <x v="0"/>
    <s v="8043258929"/>
    <s v="FBO"/>
    <d v="1899-12-30T00:29:51"/>
    <x v="1171"/>
    <d v="1899-12-30T00:00:15"/>
    <s v="Ensacado"/>
    <s v="E002"/>
    <x v="2"/>
    <d v="1899-12-30T00:29:51"/>
    <d v="1899-12-30T00:29:36"/>
    <x v="1"/>
    <x v="10"/>
    <x v="2"/>
    <x v="1"/>
    <n v="0"/>
    <n v="0"/>
    <x v="0"/>
    <x v="1"/>
    <x v="2"/>
    <n v="0"/>
    <x v="0"/>
    <x v="1"/>
    <d v="1899-12-30T00:00:15"/>
    <d v="1899-12-30T00:00:15"/>
    <x v="0"/>
    <m/>
    <m/>
    <d v="1899-12-30T00:00:00"/>
    <d v="1899-12-30T00:29:51"/>
    <n v="6"/>
    <d v="1899-12-30T00:00:15"/>
    <n v="29.850000000004744"/>
    <x v="0"/>
    <x v="1"/>
  </r>
  <r>
    <x v="0"/>
    <s v="2025017936"/>
    <x v="0"/>
    <x v="158"/>
    <s v="E8421HJR"/>
    <d v="2025-03-07T00:00:00"/>
    <x v="2"/>
    <s v="3297"/>
    <x v="2"/>
    <s v="PA"/>
    <x v="1"/>
    <x v="0"/>
    <d v="2025-03-07T00:00:00"/>
    <d v="1899-12-30T06:27:26"/>
    <d v="2025-03-07T00:00:00"/>
    <d v="1899-12-30T06:27:41"/>
    <d v="2025-03-07T00:00:00"/>
    <d v="1899-12-30T07:02:40"/>
    <x v="0"/>
    <x v="0"/>
    <s v="8043258931"/>
    <s v="FBO"/>
    <d v="1899-12-30T00:35:14"/>
    <x v="954"/>
    <d v="1899-12-30T00:00:15"/>
    <s v="Granel"/>
    <s v="E001"/>
    <x v="2"/>
    <d v="1899-12-30T00:35:14"/>
    <d v="1899-12-30T00:34:59"/>
    <x v="1"/>
    <x v="10"/>
    <x v="2"/>
    <x v="2"/>
    <n v="0"/>
    <n v="0"/>
    <x v="0"/>
    <x v="2"/>
    <x v="2"/>
    <n v="0"/>
    <x v="0"/>
    <x v="1"/>
    <d v="1899-12-30T00:00:15"/>
    <d v="1899-12-30T00:00:15"/>
    <x v="0"/>
    <m/>
    <m/>
    <d v="1899-12-30T00:00:00"/>
    <d v="1899-12-30T00:35:14"/>
    <n v="6"/>
    <d v="1899-12-30T00:00:15"/>
    <n v="35.233333333329618"/>
    <x v="1"/>
    <x v="1"/>
  </r>
  <r>
    <x v="0"/>
    <s v="2025017938"/>
    <x v="0"/>
    <x v="329"/>
    <s v="E9189JXJ"/>
    <d v="2025-03-07T00:00:00"/>
    <x v="2"/>
    <s v="3230"/>
    <x v="1"/>
    <s v="PA"/>
    <x v="2"/>
    <x v="0"/>
    <d v="2025-03-07T00:00:00"/>
    <d v="1899-12-30T06:38:05"/>
    <d v="2025-03-07T00:00:00"/>
    <d v="1899-12-30T06:38:21"/>
    <d v="2025-03-07T00:00:00"/>
    <d v="1899-12-30T07:17:47"/>
    <x v="0"/>
    <x v="0"/>
    <s v="8043258935"/>
    <s v="FBO"/>
    <d v="1899-12-30T00:39:42"/>
    <x v="640"/>
    <d v="1899-12-30T00:00:16"/>
    <s v="Ensacado"/>
    <s v="E002"/>
    <x v="2"/>
    <d v="1899-12-30T00:39:42"/>
    <d v="1899-12-30T00:39:26"/>
    <x v="1"/>
    <x v="10"/>
    <x v="2"/>
    <x v="1"/>
    <n v="0"/>
    <n v="0"/>
    <x v="0"/>
    <x v="1"/>
    <x v="2"/>
    <n v="0"/>
    <x v="0"/>
    <x v="1"/>
    <d v="1899-12-30T00:00:16"/>
    <d v="1899-12-30T00:00:16"/>
    <x v="0"/>
    <m/>
    <m/>
    <d v="1899-12-30T00:00:00"/>
    <d v="1899-12-30T00:39:42"/>
    <n v="6"/>
    <d v="1899-12-30T00:00:16"/>
    <n v="39.699999999993658"/>
    <x v="1"/>
    <x v="1"/>
  </r>
  <r>
    <x v="0"/>
    <s v="2025017942"/>
    <x v="0"/>
    <x v="143"/>
    <s v="E5943KXX"/>
    <d v="2025-03-07T00:00:00"/>
    <x v="2"/>
    <s v="3297"/>
    <x v="2"/>
    <s v="PA"/>
    <x v="1"/>
    <x v="0"/>
    <d v="2025-03-07T00:00:00"/>
    <d v="1899-12-30T07:05:11"/>
    <d v="2025-03-07T00:00:00"/>
    <d v="1899-12-30T07:05:27"/>
    <d v="2025-03-07T00:00:00"/>
    <d v="1899-12-30T07:40:53"/>
    <x v="0"/>
    <x v="0"/>
    <s v="8043258938"/>
    <s v="FBO"/>
    <d v="1899-12-30T00:35:42"/>
    <x v="1172"/>
    <d v="1899-12-30T00:00:16"/>
    <s v="Granel"/>
    <s v="E001"/>
    <x v="2"/>
    <d v="1899-12-30T00:35:42"/>
    <d v="1899-12-30T00:35:26"/>
    <x v="2"/>
    <x v="10"/>
    <x v="2"/>
    <x v="2"/>
    <n v="0"/>
    <n v="0"/>
    <x v="0"/>
    <x v="2"/>
    <x v="2"/>
    <n v="0"/>
    <x v="0"/>
    <x v="1"/>
    <d v="1899-12-30T00:00:16"/>
    <d v="1899-12-30T00:00:16"/>
    <x v="0"/>
    <m/>
    <m/>
    <d v="1899-12-30T00:00:00"/>
    <d v="1899-12-30T00:35:42"/>
    <n v="6"/>
    <d v="1899-12-30T00:00:16"/>
    <n v="35.700000000004778"/>
    <x v="1"/>
    <x v="1"/>
  </r>
  <r>
    <x v="0"/>
    <s v="2025017949"/>
    <x v="0"/>
    <x v="148"/>
    <s v="E0205LTP"/>
    <d v="2025-03-07T00:00:00"/>
    <x v="2"/>
    <s v="3297"/>
    <x v="2"/>
    <s v="PA"/>
    <x v="1"/>
    <x v="0"/>
    <d v="2025-03-07T00:00:00"/>
    <d v="1899-12-30T07:21:01"/>
    <d v="2025-03-07T00:00:00"/>
    <d v="1899-12-30T07:21:16"/>
    <d v="2025-03-07T00:00:00"/>
    <d v="1899-12-30T07:53:39"/>
    <x v="0"/>
    <x v="0"/>
    <s v="8043258939"/>
    <s v="FBO"/>
    <d v="1899-12-30T00:32:38"/>
    <x v="748"/>
    <d v="1899-12-30T00:00:15"/>
    <s v="Granel"/>
    <s v="E001"/>
    <x v="2"/>
    <d v="1899-12-30T00:32:38"/>
    <d v="1899-12-30T00:32:23"/>
    <x v="2"/>
    <x v="10"/>
    <x v="2"/>
    <x v="2"/>
    <n v="0"/>
    <n v="0"/>
    <x v="0"/>
    <x v="2"/>
    <x v="2"/>
    <n v="0"/>
    <x v="0"/>
    <x v="1"/>
    <d v="1899-12-30T00:00:15"/>
    <d v="1899-12-30T00:00:15"/>
    <x v="0"/>
    <m/>
    <m/>
    <d v="1899-12-30T00:00:00"/>
    <d v="1899-12-30T00:32:38"/>
    <n v="6"/>
    <d v="1899-12-30T00:00:15"/>
    <n v="32.63333333333761"/>
    <x v="1"/>
    <x v="1"/>
  </r>
  <r>
    <x v="0"/>
    <s v="2025017961"/>
    <x v="0"/>
    <x v="373"/>
    <s v="E4450MTX"/>
    <d v="2025-03-07T00:00:00"/>
    <x v="2"/>
    <s v="3228"/>
    <x v="3"/>
    <s v="PA"/>
    <x v="5"/>
    <x v="0"/>
    <d v="2025-03-07T00:00:00"/>
    <d v="1899-12-30T07:50:09"/>
    <d v="2025-03-07T00:00:00"/>
    <d v="1899-12-30T07:50:25"/>
    <d v="2025-03-07T00:00:00"/>
    <d v="1899-12-30T08:17:27"/>
    <x v="0"/>
    <x v="0"/>
    <s v="8043258940"/>
    <s v="EXW"/>
    <d v="1899-12-30T00:27:18"/>
    <x v="1173"/>
    <d v="1899-12-30T00:00:16"/>
    <s v="Granel"/>
    <s v="E001"/>
    <x v="1"/>
    <d v="1899-12-30T00:27:18"/>
    <d v="1899-12-30T00:27:02"/>
    <x v="2"/>
    <x v="10"/>
    <x v="2"/>
    <x v="2"/>
    <n v="0"/>
    <n v="0"/>
    <x v="0"/>
    <x v="2"/>
    <x v="2"/>
    <n v="0"/>
    <x v="0"/>
    <x v="1"/>
    <d v="1899-12-30T00:00:16"/>
    <d v="1899-12-30T00:00:16"/>
    <x v="0"/>
    <m/>
    <m/>
    <d v="1899-12-30T00:00:00"/>
    <d v="1899-12-30T00:27:18"/>
    <n v="6"/>
    <d v="1899-12-30T00:00:16"/>
    <n v="27.299999999995155"/>
    <x v="2"/>
    <x v="1"/>
  </r>
  <r>
    <x v="0"/>
    <s v="2025017960"/>
    <x v="0"/>
    <x v="188"/>
    <s v="E7817JTR"/>
    <d v="2025-03-07T00:00:00"/>
    <x v="2"/>
    <s v="3297"/>
    <x v="2"/>
    <s v="PA"/>
    <x v="1"/>
    <x v="0"/>
    <d v="2025-03-07T00:00:00"/>
    <d v="1899-12-30T07:48:30"/>
    <d v="2025-03-07T00:00:00"/>
    <d v="1899-12-30T07:48:46"/>
    <d v="2025-03-07T00:00:00"/>
    <d v="1899-12-30T08:18:11"/>
    <x v="0"/>
    <x v="0"/>
    <s v="8043258941"/>
    <s v="EXW"/>
    <d v="1899-12-30T00:29:41"/>
    <x v="1174"/>
    <d v="1899-12-30T00:00:16"/>
    <s v="Granel"/>
    <s v="E001"/>
    <x v="1"/>
    <d v="1899-12-30T00:29:41"/>
    <d v="1899-12-30T00:29:25"/>
    <x v="2"/>
    <x v="10"/>
    <x v="2"/>
    <x v="2"/>
    <n v="0"/>
    <n v="0"/>
    <x v="0"/>
    <x v="2"/>
    <x v="2"/>
    <n v="0"/>
    <x v="0"/>
    <x v="1"/>
    <d v="1899-12-30T00:00:16"/>
    <d v="1899-12-30T00:00:16"/>
    <x v="0"/>
    <m/>
    <m/>
    <d v="1899-12-30T00:00:00"/>
    <d v="1899-12-30T00:29:41"/>
    <n v="6"/>
    <d v="1899-12-30T00:00:16"/>
    <n v="29.683333333339146"/>
    <x v="2"/>
    <x v="1"/>
  </r>
  <r>
    <x v="0"/>
    <s v="2025017981"/>
    <x v="0"/>
    <x v="325"/>
    <s v="E3246FMB"/>
    <d v="2025-03-07T00:00:00"/>
    <x v="2"/>
    <s v="3297"/>
    <x v="2"/>
    <s v="PA"/>
    <x v="1"/>
    <x v="0"/>
    <d v="2025-03-07T00:00:00"/>
    <d v="1899-12-30T08:41:24"/>
    <d v="2025-03-07T00:00:00"/>
    <d v="1899-12-30T08:42:06"/>
    <d v="2025-03-07T00:00:00"/>
    <d v="1899-12-30T09:11:20"/>
    <x v="0"/>
    <x v="0"/>
    <s v="8043258945"/>
    <s v="EXW"/>
    <d v="1899-12-30T00:29:56"/>
    <x v="1175"/>
    <d v="1899-12-30T00:00:42"/>
    <s v="Granel"/>
    <s v="E001"/>
    <x v="1"/>
    <d v="1899-12-30T00:29:56"/>
    <d v="1899-12-30T00:29:14"/>
    <x v="3"/>
    <x v="10"/>
    <x v="2"/>
    <x v="2"/>
    <n v="0"/>
    <n v="0"/>
    <x v="0"/>
    <x v="2"/>
    <x v="2"/>
    <n v="0"/>
    <x v="0"/>
    <x v="1"/>
    <d v="1899-12-30T00:00:42"/>
    <d v="1899-12-30T00:00:42"/>
    <x v="0"/>
    <m/>
    <m/>
    <d v="1899-12-30T00:00:00"/>
    <d v="1899-12-30T00:29:56"/>
    <n v="6"/>
    <d v="1899-12-30T00:00:42"/>
    <n v="29.933333333337586"/>
    <x v="3"/>
    <x v="1"/>
  </r>
  <r>
    <x v="0"/>
    <s v="2025017984"/>
    <x v="0"/>
    <x v="363"/>
    <s v="E9651KXD"/>
    <d v="2025-03-07T00:00:00"/>
    <x v="2"/>
    <s v="3297"/>
    <x v="2"/>
    <s v="PA"/>
    <x v="1"/>
    <x v="0"/>
    <d v="2025-03-07T00:00:00"/>
    <d v="1899-12-30T08:43:35"/>
    <d v="2025-03-07T00:00:00"/>
    <d v="1899-12-30T08:43:52"/>
    <d v="2025-03-07T00:00:00"/>
    <d v="1899-12-30T09:24:25"/>
    <x v="0"/>
    <x v="0"/>
    <s v="8043258947"/>
    <s v="FBO"/>
    <d v="1899-12-30T00:40:50"/>
    <x v="1176"/>
    <d v="1899-12-30T00:00:17"/>
    <s v="Granel"/>
    <s v="E001"/>
    <x v="2"/>
    <d v="1899-12-30T00:40:50"/>
    <d v="1899-12-30T00:40:33"/>
    <x v="3"/>
    <x v="10"/>
    <x v="2"/>
    <x v="2"/>
    <n v="0"/>
    <n v="0"/>
    <x v="0"/>
    <x v="2"/>
    <x v="2"/>
    <n v="0"/>
    <x v="0"/>
    <x v="1"/>
    <d v="1899-12-30T00:00:17"/>
    <d v="1899-12-30T00:00:17"/>
    <x v="0"/>
    <m/>
    <m/>
    <d v="1899-12-30T00:00:00"/>
    <d v="1899-12-30T00:40:50"/>
    <n v="6"/>
    <d v="1899-12-30T00:00:17"/>
    <n v="40.833333333331218"/>
    <x v="3"/>
    <x v="1"/>
  </r>
  <r>
    <x v="0"/>
    <s v="2025018003"/>
    <x v="0"/>
    <x v="333"/>
    <s v="E5397LVZ"/>
    <d v="2025-03-07T00:00:00"/>
    <x v="2"/>
    <s v="3230"/>
    <x v="1"/>
    <s v="PA"/>
    <x v="2"/>
    <x v="0"/>
    <d v="2025-03-07T00:00:00"/>
    <d v="1899-12-30T09:07:20"/>
    <d v="2025-03-07T00:00:00"/>
    <d v="1899-12-30T09:07:41"/>
    <d v="2025-03-07T00:00:00"/>
    <d v="1899-12-30T09:42:03"/>
    <x v="0"/>
    <x v="0"/>
    <s v="8043258949"/>
    <s v="EXW"/>
    <d v="1899-12-30T00:34:43"/>
    <x v="1177"/>
    <d v="1899-12-30T00:00:21"/>
    <s v="Ensacado"/>
    <s v="E002"/>
    <x v="1"/>
    <d v="1899-12-30T00:34:43"/>
    <d v="1899-12-30T00:34:22"/>
    <x v="4"/>
    <x v="10"/>
    <x v="2"/>
    <x v="1"/>
    <n v="0"/>
    <n v="0"/>
    <x v="0"/>
    <x v="1"/>
    <x v="2"/>
    <n v="0"/>
    <x v="0"/>
    <x v="1"/>
    <d v="1899-12-30T00:00:21"/>
    <d v="1899-12-30T00:00:21"/>
    <x v="0"/>
    <m/>
    <m/>
    <d v="1899-12-30T00:00:00"/>
    <d v="1899-12-30T00:34:43"/>
    <n v="6"/>
    <d v="1899-12-30T00:00:21"/>
    <n v="34.71666666667204"/>
    <x v="3"/>
    <x v="1"/>
  </r>
  <r>
    <x v="0"/>
    <s v="2025018019"/>
    <x v="0"/>
    <x v="354"/>
    <s v="E7365JGF"/>
    <d v="2025-03-07T00:00:00"/>
    <x v="2"/>
    <s v="3297"/>
    <x v="2"/>
    <s v="PA"/>
    <x v="1"/>
    <x v="0"/>
    <d v="2025-03-07T00:00:00"/>
    <d v="1899-12-30T09:27:19"/>
    <d v="2025-03-07T00:00:00"/>
    <d v="1899-12-30T09:27:34"/>
    <d v="2025-03-07T00:00:00"/>
    <d v="1899-12-30T09:57:32"/>
    <x v="0"/>
    <x v="0"/>
    <s v="8043258952"/>
    <s v="EXW"/>
    <d v="1899-12-30T00:30:13"/>
    <x v="1178"/>
    <d v="1899-12-30T00:00:15"/>
    <s v="Granel"/>
    <s v="E001"/>
    <x v="1"/>
    <d v="1899-12-30T00:30:13"/>
    <d v="1899-12-30T00:29:58"/>
    <x v="4"/>
    <x v="10"/>
    <x v="2"/>
    <x v="2"/>
    <n v="0"/>
    <n v="0"/>
    <x v="0"/>
    <x v="2"/>
    <x v="2"/>
    <n v="0"/>
    <x v="0"/>
    <x v="1"/>
    <d v="1899-12-30T00:00:15"/>
    <d v="1899-12-30T00:00:15"/>
    <x v="0"/>
    <m/>
    <m/>
    <d v="1899-12-30T00:00:00"/>
    <d v="1899-12-30T00:30:13"/>
    <n v="6"/>
    <d v="1899-12-30T00:00:15"/>
    <n v="30.216666666657588"/>
    <x v="3"/>
    <x v="1"/>
  </r>
  <r>
    <x v="0"/>
    <s v="2025018067"/>
    <x v="0"/>
    <x v="155"/>
    <s v="E0438GVW"/>
    <d v="2025-03-07T00:00:00"/>
    <x v="2"/>
    <s v="3297"/>
    <x v="2"/>
    <s v="PA"/>
    <x v="1"/>
    <x v="0"/>
    <d v="2025-03-07T00:00:00"/>
    <d v="1899-12-30T10:41:21"/>
    <d v="2025-03-07T00:00:00"/>
    <d v="1899-12-30T10:41:36"/>
    <d v="2025-03-07T00:00:00"/>
    <d v="1899-12-30T11:03:53"/>
    <x v="0"/>
    <x v="0"/>
    <s v="8043258959"/>
    <s v="EXW"/>
    <d v="1899-12-30T00:22:32"/>
    <x v="1179"/>
    <d v="1899-12-30T00:00:15"/>
    <s v="Granel"/>
    <s v="E001"/>
    <x v="1"/>
    <d v="1899-12-30T00:22:32"/>
    <d v="1899-12-30T00:22:17"/>
    <x v="5"/>
    <x v="10"/>
    <x v="2"/>
    <x v="2"/>
    <n v="0"/>
    <n v="0"/>
    <x v="0"/>
    <x v="2"/>
    <x v="2"/>
    <n v="0"/>
    <x v="0"/>
    <x v="1"/>
    <d v="1899-12-30T00:00:15"/>
    <d v="1899-12-30T00:00:15"/>
    <x v="0"/>
    <m/>
    <m/>
    <d v="1899-12-30T00:00:00"/>
    <d v="1899-12-30T00:22:32"/>
    <n v="6"/>
    <d v="1899-12-30T00:00:15"/>
    <n v="22.53333333333595"/>
    <x v="5"/>
    <x v="1"/>
  </r>
  <r>
    <x v="0"/>
    <s v="2025018062"/>
    <x v="0"/>
    <x v="114"/>
    <s v="E7429LJY"/>
    <d v="2025-03-07T00:00:00"/>
    <x v="2"/>
    <s v="3230"/>
    <x v="1"/>
    <s v="PA"/>
    <x v="2"/>
    <x v="0"/>
    <d v="2025-03-07T00:00:00"/>
    <d v="1899-12-30T10:36:38"/>
    <d v="2025-03-07T00:00:00"/>
    <d v="1899-12-30T10:36:54"/>
    <d v="2025-03-07T00:00:00"/>
    <d v="1899-12-30T11:06:19"/>
    <x v="0"/>
    <x v="0"/>
    <s v="8043258960"/>
    <s v="FBO"/>
    <d v="1899-12-30T00:29:41"/>
    <x v="1174"/>
    <d v="1899-12-30T00:00:16"/>
    <s v="Ensacado"/>
    <s v="E002"/>
    <x v="2"/>
    <d v="1899-12-30T00:29:41"/>
    <d v="1899-12-30T00:29:25"/>
    <x v="5"/>
    <x v="10"/>
    <x v="2"/>
    <x v="1"/>
    <n v="0"/>
    <n v="0"/>
    <x v="0"/>
    <x v="1"/>
    <x v="2"/>
    <n v="0"/>
    <x v="0"/>
    <x v="1"/>
    <d v="1899-12-30T00:00:16"/>
    <d v="1899-12-30T00:00:16"/>
    <x v="0"/>
    <m/>
    <m/>
    <d v="1899-12-30T00:00:00"/>
    <d v="1899-12-30T00:29:41"/>
    <n v="6"/>
    <d v="1899-12-30T00:00:16"/>
    <n v="29.683333333339146"/>
    <x v="5"/>
    <x v="1"/>
  </r>
  <r>
    <x v="0"/>
    <s v="2025018089"/>
    <x v="0"/>
    <x v="317"/>
    <s v="E5855JGX"/>
    <d v="2025-03-07T00:00:00"/>
    <x v="2"/>
    <s v="3228"/>
    <x v="3"/>
    <s v="PA"/>
    <x v="4"/>
    <x v="0"/>
    <d v="2025-03-07T00:00:00"/>
    <d v="1899-12-30T11:27:58"/>
    <d v="2025-03-07T00:00:00"/>
    <d v="1899-12-30T11:28:14"/>
    <d v="2025-03-07T00:00:00"/>
    <d v="1899-12-30T11:54:43"/>
    <x v="0"/>
    <x v="0"/>
    <s v="8043258969"/>
    <s v="FBO"/>
    <d v="1899-12-30T00:26:45"/>
    <x v="1167"/>
    <d v="1899-12-30T00:00:16"/>
    <s v="Granel"/>
    <s v="E001"/>
    <x v="2"/>
    <d v="1899-12-30T00:26:45"/>
    <d v="1899-12-30T00:26:29"/>
    <x v="9"/>
    <x v="10"/>
    <x v="2"/>
    <x v="2"/>
    <n v="0"/>
    <n v="0"/>
    <x v="0"/>
    <x v="2"/>
    <x v="2"/>
    <n v="0"/>
    <x v="0"/>
    <x v="1"/>
    <d v="1899-12-30T00:00:16"/>
    <d v="1899-12-30T00:00:16"/>
    <x v="0"/>
    <m/>
    <m/>
    <d v="1899-12-30T00:00:00"/>
    <d v="1899-12-30T00:26:45"/>
    <n v="6"/>
    <d v="1899-12-30T00:00:16"/>
    <n v="26.750000000001624"/>
    <x v="5"/>
    <x v="1"/>
  </r>
  <r>
    <x v="0"/>
    <s v="2025018112"/>
    <x v="0"/>
    <x v="130"/>
    <s v="E7062KZH"/>
    <d v="2025-03-07T00:00:00"/>
    <x v="2"/>
    <s v="3230"/>
    <x v="1"/>
    <s v="PA"/>
    <x v="2"/>
    <x v="0"/>
    <d v="2025-03-07T00:00:00"/>
    <d v="1899-12-30T11:55:02"/>
    <d v="2025-03-07T00:00:00"/>
    <d v="1899-12-30T11:55:19"/>
    <d v="2025-03-07T00:00:00"/>
    <d v="1899-12-30T12:26:42"/>
    <x v="0"/>
    <x v="0"/>
    <s v="8043258971"/>
    <s v="EXW"/>
    <d v="1899-12-30T00:31:40"/>
    <x v="1114"/>
    <d v="1899-12-30T00:00:17"/>
    <s v="Ensacado"/>
    <s v="E002"/>
    <x v="1"/>
    <d v="1899-12-30T00:31:40"/>
    <d v="1899-12-30T00:31:23"/>
    <x v="9"/>
    <x v="10"/>
    <x v="2"/>
    <x v="1"/>
    <n v="0"/>
    <n v="0"/>
    <x v="0"/>
    <x v="1"/>
    <x v="2"/>
    <n v="0"/>
    <x v="0"/>
    <x v="1"/>
    <d v="1899-12-30T00:00:17"/>
    <d v="1899-12-30T00:00:17"/>
    <x v="0"/>
    <m/>
    <m/>
    <d v="1899-12-30T00:00:00"/>
    <d v="1899-12-30T00:31:40"/>
    <n v="6"/>
    <d v="1899-12-30T00:00:17"/>
    <n v="31.666666666665648"/>
    <x v="11"/>
    <x v="1"/>
  </r>
  <r>
    <x v="0"/>
    <s v="2025018110"/>
    <x v="0"/>
    <x v="389"/>
    <s v="E3378LVF"/>
    <d v="2025-03-07T00:00:00"/>
    <x v="2"/>
    <s v="3227"/>
    <x v="8"/>
    <s v="PA"/>
    <x v="7"/>
    <x v="0"/>
    <d v="2025-03-07T00:00:00"/>
    <d v="1899-12-30T11:53:45"/>
    <d v="2025-03-07T00:00:00"/>
    <d v="1899-12-30T11:54:00"/>
    <d v="2025-03-07T00:00:00"/>
    <d v="1899-12-30T12:33:17"/>
    <x v="0"/>
    <x v="0"/>
    <s v="8043258973"/>
    <s v="EXW"/>
    <d v="1899-12-30T00:39:32"/>
    <x v="960"/>
    <d v="1899-12-30T00:00:15"/>
    <s v="Granel"/>
    <s v="E001"/>
    <x v="1"/>
    <d v="1899-12-30T00:39:32"/>
    <d v="1899-12-30T00:39:17"/>
    <x v="9"/>
    <x v="10"/>
    <x v="2"/>
    <x v="2"/>
    <n v="0"/>
    <n v="0"/>
    <x v="0"/>
    <x v="2"/>
    <x v="2"/>
    <n v="0"/>
    <x v="0"/>
    <x v="1"/>
    <d v="1899-12-30T00:00:15"/>
    <d v="1899-12-30T00:00:15"/>
    <x v="0"/>
    <m/>
    <m/>
    <d v="1899-12-30T00:00:00"/>
    <d v="1899-12-30T00:39:32"/>
    <n v="6"/>
    <d v="1899-12-30T00:00:15"/>
    <n v="39.533333333342441"/>
    <x v="11"/>
    <x v="1"/>
  </r>
  <r>
    <x v="0"/>
    <s v="2025018113"/>
    <x v="0"/>
    <x v="147"/>
    <s v="E5542MNV"/>
    <d v="2025-03-07T00:00:00"/>
    <x v="2"/>
    <s v="3228"/>
    <x v="3"/>
    <s v="PA"/>
    <x v="4"/>
    <x v="0"/>
    <d v="2025-03-07T00:00:00"/>
    <d v="1899-12-30T11:56:24"/>
    <d v="2025-03-07T00:00:00"/>
    <d v="1899-12-30T11:56:39"/>
    <d v="2025-03-07T00:00:00"/>
    <d v="1899-12-30T12:36:22"/>
    <x v="0"/>
    <x v="0"/>
    <s v="8043258974"/>
    <s v="FBO"/>
    <d v="1899-12-30T00:39:58"/>
    <x v="1180"/>
    <d v="1899-12-30T00:00:15"/>
    <s v="Granel"/>
    <s v="E001"/>
    <x v="2"/>
    <d v="1899-12-30T00:39:58"/>
    <d v="1899-12-30T00:39:43"/>
    <x v="9"/>
    <x v="10"/>
    <x v="2"/>
    <x v="2"/>
    <n v="0"/>
    <n v="0"/>
    <x v="0"/>
    <x v="2"/>
    <x v="2"/>
    <n v="0"/>
    <x v="0"/>
    <x v="1"/>
    <d v="1899-12-30T00:00:15"/>
    <d v="1899-12-30T00:00:15"/>
    <x v="0"/>
    <m/>
    <m/>
    <d v="1899-12-30T00:00:00"/>
    <d v="1899-12-30T00:39:58"/>
    <n v="6"/>
    <d v="1899-12-30T00:00:15"/>
    <n v="39.966666666667187"/>
    <x v="11"/>
    <x v="1"/>
  </r>
  <r>
    <x v="0"/>
    <s v="2025018118"/>
    <x v="0"/>
    <x v="390"/>
    <s v="E6571KYZ"/>
    <d v="2025-03-07T00:00:00"/>
    <x v="2"/>
    <s v="3230"/>
    <x v="1"/>
    <s v="PA"/>
    <x v="2"/>
    <x v="0"/>
    <d v="2025-03-07T00:00:00"/>
    <d v="1899-12-30T12:02:55"/>
    <d v="2025-03-07T00:00:00"/>
    <d v="1899-12-30T12:03:14"/>
    <d v="2025-03-07T00:00:00"/>
    <d v="1899-12-30T12:37:47"/>
    <x v="0"/>
    <x v="0"/>
    <s v="8043258975"/>
    <s v="FBO"/>
    <d v="1899-12-30T00:34:52"/>
    <x v="1123"/>
    <d v="1899-12-30T00:00:19"/>
    <s v="Ensacado"/>
    <s v="E002"/>
    <x v="2"/>
    <d v="1899-12-30T00:34:52"/>
    <d v="1899-12-30T00:34:33"/>
    <x v="13"/>
    <x v="10"/>
    <x v="2"/>
    <x v="1"/>
    <n v="0"/>
    <n v="0"/>
    <x v="0"/>
    <x v="1"/>
    <x v="2"/>
    <n v="0"/>
    <x v="0"/>
    <x v="1"/>
    <d v="1899-12-30T00:00:19"/>
    <d v="1899-12-30T00:00:19"/>
    <x v="0"/>
    <m/>
    <m/>
    <d v="1899-12-30T00:00:00"/>
    <d v="1899-12-30T00:34:52"/>
    <n v="6"/>
    <d v="1899-12-30T00:00:19"/>
    <n v="34.8666666666767"/>
    <x v="11"/>
    <x v="1"/>
  </r>
  <r>
    <x v="0"/>
    <s v="2025018093"/>
    <x v="0"/>
    <x v="116"/>
    <s v="E1651JFK"/>
    <d v="2025-03-07T00:00:00"/>
    <x v="2"/>
    <s v="3297"/>
    <x v="2"/>
    <s v="PA"/>
    <x v="1"/>
    <x v="0"/>
    <d v="2025-03-07T00:00:00"/>
    <d v="1899-12-30T11:31:56"/>
    <d v="2025-03-07T00:00:00"/>
    <d v="1899-12-30T11:32:11"/>
    <d v="2025-03-07T00:00:00"/>
    <d v="1899-12-30T12:39:03"/>
    <x v="0"/>
    <x v="0"/>
    <s v="8043258976"/>
    <s v="EXW"/>
    <d v="1899-12-30T01:07:07"/>
    <x v="1181"/>
    <d v="1899-12-30T00:00:15"/>
    <s v="Granel"/>
    <s v="E001"/>
    <x v="1"/>
    <d v="1899-12-30T01:07:07"/>
    <d v="1899-12-30T01:06:52"/>
    <x v="9"/>
    <x v="10"/>
    <x v="2"/>
    <x v="2"/>
    <n v="0"/>
    <n v="0"/>
    <x v="0"/>
    <x v="2"/>
    <x v="2"/>
    <n v="0"/>
    <x v="0"/>
    <x v="0"/>
    <d v="1899-12-30T00:00:15"/>
    <d v="1899-12-30T00:00:15"/>
    <x v="0"/>
    <m/>
    <m/>
    <d v="1899-12-30T00:00:00"/>
    <d v="1899-12-30T01:07:07"/>
    <n v="6"/>
    <d v="1899-12-30T00:00:15"/>
    <n v="67.116666666671989"/>
    <x v="11"/>
    <x v="0"/>
  </r>
  <r>
    <x v="0"/>
    <s v="2025018127"/>
    <x v="0"/>
    <x v="391"/>
    <s v="E3891MSV"/>
    <d v="2025-03-07T00:00:00"/>
    <x v="2"/>
    <s v="3230"/>
    <x v="1"/>
    <s v="PA"/>
    <x v="2"/>
    <x v="0"/>
    <d v="2025-03-07T00:00:00"/>
    <d v="1899-12-30T12:20:25"/>
    <d v="2025-03-07T00:00:00"/>
    <d v="1899-12-30T12:20:42"/>
    <d v="2025-03-07T00:00:00"/>
    <d v="1899-12-30T12:53:18"/>
    <x v="0"/>
    <x v="0"/>
    <s v="8043258977"/>
    <s v="EXW"/>
    <d v="1899-12-30T00:32:53"/>
    <x v="1182"/>
    <d v="1899-12-30T00:00:17"/>
    <s v="Ensacado"/>
    <s v="E002"/>
    <x v="1"/>
    <d v="1899-12-30T00:32:53"/>
    <d v="1899-12-30T00:32:36"/>
    <x v="13"/>
    <x v="10"/>
    <x v="2"/>
    <x v="1"/>
    <n v="0"/>
    <n v="0"/>
    <x v="0"/>
    <x v="1"/>
    <x v="2"/>
    <n v="0"/>
    <x v="0"/>
    <x v="1"/>
    <d v="1899-12-30T00:00:17"/>
    <d v="1899-12-30T00:00:17"/>
    <x v="0"/>
    <m/>
    <m/>
    <d v="1899-12-30T00:00:00"/>
    <d v="1899-12-30T00:32:53"/>
    <n v="6"/>
    <d v="1899-12-30T00:00:17"/>
    <n v="32.883333333335969"/>
    <x v="11"/>
    <x v="1"/>
  </r>
  <r>
    <x v="0"/>
    <s v="2025018116"/>
    <x v="0"/>
    <x v="158"/>
    <s v="E8421HJR"/>
    <d v="2025-03-07T00:00:00"/>
    <x v="2"/>
    <s v="3297"/>
    <x v="2"/>
    <s v="PA"/>
    <x v="1"/>
    <x v="0"/>
    <d v="2025-03-07T00:00:00"/>
    <d v="1899-12-30T11:58:33"/>
    <d v="2025-03-07T00:00:00"/>
    <d v="1899-12-30T11:58:47"/>
    <d v="2025-03-07T00:00:00"/>
    <d v="1899-12-30T13:00:11"/>
    <x v="0"/>
    <x v="0"/>
    <s v="8043258978"/>
    <s v="FBO"/>
    <d v="1899-12-30T01:01:38"/>
    <x v="1183"/>
    <d v="1899-12-30T00:00:14"/>
    <s v="Granel"/>
    <s v="E001"/>
    <x v="2"/>
    <d v="1899-12-30T01:01:38"/>
    <d v="1899-12-30T01:01:24"/>
    <x v="9"/>
    <x v="10"/>
    <x v="2"/>
    <x v="2"/>
    <n v="0"/>
    <n v="0"/>
    <x v="0"/>
    <x v="2"/>
    <x v="2"/>
    <n v="0"/>
    <x v="0"/>
    <x v="0"/>
    <d v="1899-12-30T00:00:14"/>
    <d v="1899-12-30T00:00:14"/>
    <x v="0"/>
    <m/>
    <m/>
    <d v="1899-12-30T00:00:00"/>
    <d v="1899-12-30T01:01:38"/>
    <n v="6"/>
    <d v="1899-12-30T00:00:14"/>
    <n v="61.633333333324714"/>
    <x v="6"/>
    <x v="0"/>
  </r>
  <r>
    <x v="0"/>
    <s v="2025018125"/>
    <x v="0"/>
    <x v="160"/>
    <s v="E3423LKV"/>
    <d v="2025-03-07T00:00:00"/>
    <x v="2"/>
    <s v="3228"/>
    <x v="3"/>
    <s v="PA"/>
    <x v="4"/>
    <x v="0"/>
    <d v="2025-03-07T00:00:00"/>
    <d v="1899-12-30T12:11:49"/>
    <d v="2025-03-07T00:00:00"/>
    <d v="1899-12-30T12:12:06"/>
    <d v="2025-03-07T00:00:00"/>
    <d v="1899-12-30T13:08:29"/>
    <x v="0"/>
    <x v="0"/>
    <s v="8043258979"/>
    <s v="FBO"/>
    <d v="1899-12-30T00:56:40"/>
    <x v="1184"/>
    <d v="1899-12-30T00:00:17"/>
    <s v="Granel"/>
    <s v="E001"/>
    <x v="2"/>
    <d v="1899-12-30T00:56:40"/>
    <d v="1899-12-30T00:56:23"/>
    <x v="13"/>
    <x v="10"/>
    <x v="2"/>
    <x v="2"/>
    <n v="0"/>
    <n v="0"/>
    <x v="0"/>
    <x v="2"/>
    <x v="2"/>
    <n v="0"/>
    <x v="0"/>
    <x v="0"/>
    <d v="1899-12-30T00:00:17"/>
    <d v="1899-12-30T00:00:17"/>
    <x v="0"/>
    <m/>
    <m/>
    <d v="1899-12-30T00:00:00"/>
    <d v="1899-12-30T00:56:40"/>
    <n v="6"/>
    <d v="1899-12-30T00:00:17"/>
    <n v="56.666666666663957"/>
    <x v="6"/>
    <x v="0"/>
  </r>
  <r>
    <x v="0"/>
    <s v="2025018135"/>
    <x v="0"/>
    <x v="152"/>
    <s v="E4097KNW"/>
    <d v="2025-03-07T00:00:00"/>
    <x v="2"/>
    <s v="3228"/>
    <x v="3"/>
    <s v="PA"/>
    <x v="5"/>
    <x v="0"/>
    <d v="2025-03-07T00:00:00"/>
    <d v="1899-12-30T12:33:45"/>
    <d v="2025-03-07T00:00:00"/>
    <d v="1899-12-30T12:34:02"/>
    <d v="2025-03-07T00:00:00"/>
    <d v="1899-12-30T13:11:33"/>
    <x v="0"/>
    <x v="0"/>
    <s v="8043258981"/>
    <s v="FBO"/>
    <d v="1899-12-30T00:37:48"/>
    <x v="286"/>
    <d v="1899-12-30T00:00:17"/>
    <s v="Granel"/>
    <s v="E001"/>
    <x v="2"/>
    <d v="1899-12-30T00:37:48"/>
    <d v="1899-12-30T00:37:31"/>
    <x v="13"/>
    <x v="10"/>
    <x v="2"/>
    <x v="2"/>
    <n v="0"/>
    <n v="0"/>
    <x v="0"/>
    <x v="2"/>
    <x v="2"/>
    <n v="0"/>
    <x v="0"/>
    <x v="1"/>
    <d v="1899-12-30T00:00:17"/>
    <d v="1899-12-30T00:00:17"/>
    <x v="0"/>
    <m/>
    <m/>
    <d v="1899-12-30T00:00:00"/>
    <d v="1899-12-30T00:37:48"/>
    <n v="6"/>
    <d v="1899-12-30T00:00:17"/>
    <n v="37.79999999999999"/>
    <x v="6"/>
    <x v="1"/>
  </r>
  <r>
    <x v="0"/>
    <s v="2025018122"/>
    <x v="0"/>
    <x v="143"/>
    <s v="E5943KXX"/>
    <d v="2025-03-07T00:00:00"/>
    <x v="2"/>
    <s v="3297"/>
    <x v="2"/>
    <s v="PA"/>
    <x v="1"/>
    <x v="0"/>
    <d v="2025-03-07T00:00:00"/>
    <d v="1899-12-30T12:06:46"/>
    <d v="2025-03-07T00:00:00"/>
    <d v="1899-12-30T12:07:02"/>
    <d v="2025-03-07T00:00:00"/>
    <d v="1899-12-30T13:16:15"/>
    <x v="0"/>
    <x v="0"/>
    <s v="8043258983"/>
    <s v="FBO"/>
    <d v="1899-12-30T01:09:29"/>
    <x v="1185"/>
    <d v="1899-12-30T00:00:16"/>
    <s v="Granel"/>
    <s v="E001"/>
    <x v="2"/>
    <d v="1899-12-30T01:09:29"/>
    <d v="1899-12-30T01:09:13"/>
    <x v="13"/>
    <x v="10"/>
    <x v="2"/>
    <x v="2"/>
    <n v="0"/>
    <n v="0"/>
    <x v="0"/>
    <x v="2"/>
    <x v="2"/>
    <n v="0"/>
    <x v="0"/>
    <x v="0"/>
    <d v="1899-12-30T00:00:16"/>
    <d v="1899-12-30T00:00:16"/>
    <x v="0"/>
    <m/>
    <m/>
    <d v="1899-12-30T00:00:00"/>
    <d v="1899-12-30T01:09:29"/>
    <n v="6"/>
    <d v="1899-12-30T00:00:16"/>
    <n v="69.483333333340724"/>
    <x v="6"/>
    <x v="0"/>
  </r>
  <r>
    <x v="0"/>
    <s v="2025018142"/>
    <x v="0"/>
    <x v="161"/>
    <s v="E4262KXX"/>
    <d v="2025-03-07T00:00:00"/>
    <x v="2"/>
    <s v="3228"/>
    <x v="3"/>
    <s v="PA"/>
    <x v="4"/>
    <x v="0"/>
    <d v="2025-03-07T00:00:00"/>
    <d v="1899-12-30T12:48:27"/>
    <d v="2025-03-07T00:00:00"/>
    <d v="1899-12-30T12:48:42"/>
    <d v="2025-03-07T00:00:00"/>
    <d v="1899-12-30T13:24:53"/>
    <x v="0"/>
    <x v="0"/>
    <s v="8043258984"/>
    <s v="FBO"/>
    <d v="1899-12-30T00:36:26"/>
    <x v="1186"/>
    <d v="1899-12-30T00:00:15"/>
    <s v="Granel"/>
    <s v="E001"/>
    <x v="2"/>
    <d v="1899-12-30T00:36:26"/>
    <d v="1899-12-30T00:36:11"/>
    <x v="13"/>
    <x v="10"/>
    <x v="2"/>
    <x v="2"/>
    <n v="0"/>
    <n v="0"/>
    <x v="0"/>
    <x v="2"/>
    <x v="2"/>
    <n v="0"/>
    <x v="0"/>
    <x v="1"/>
    <d v="1899-12-30T00:00:15"/>
    <d v="1899-12-30T00:00:15"/>
    <x v="0"/>
    <m/>
    <m/>
    <d v="1899-12-30T00:00:00"/>
    <d v="1899-12-30T00:36:26"/>
    <n v="6"/>
    <d v="1899-12-30T00:00:15"/>
    <n v="36.433333333339078"/>
    <x v="6"/>
    <x v="1"/>
  </r>
  <r>
    <x v="0"/>
    <s v="2025018131"/>
    <x v="0"/>
    <x v="159"/>
    <s v="E9540KDB"/>
    <d v="2025-03-07T00:00:00"/>
    <x v="2"/>
    <s v="3297"/>
    <x v="2"/>
    <s v="PA"/>
    <x v="1"/>
    <x v="0"/>
    <d v="2025-03-07T00:00:00"/>
    <d v="1899-12-30T12:27:12"/>
    <d v="2025-03-07T00:00:00"/>
    <d v="1899-12-30T12:27:28"/>
    <d v="2025-03-07T00:00:00"/>
    <d v="1899-12-30T13:25:44"/>
    <x v="0"/>
    <x v="0"/>
    <s v="8043258985"/>
    <s v="FBO"/>
    <d v="1899-12-30T00:58:32"/>
    <x v="1187"/>
    <d v="1899-12-30T00:00:16"/>
    <s v="Granel"/>
    <s v="E001"/>
    <x v="2"/>
    <d v="1899-12-30T00:58:32"/>
    <d v="1899-12-30T00:58:16"/>
    <x v="13"/>
    <x v="10"/>
    <x v="2"/>
    <x v="2"/>
    <n v="0"/>
    <n v="0"/>
    <x v="0"/>
    <x v="2"/>
    <x v="2"/>
    <n v="0"/>
    <x v="0"/>
    <x v="0"/>
    <d v="1899-12-30T00:00:16"/>
    <d v="1899-12-30T00:00:16"/>
    <x v="0"/>
    <m/>
    <m/>
    <d v="1899-12-30T00:00:00"/>
    <d v="1899-12-30T00:58:32"/>
    <n v="6"/>
    <d v="1899-12-30T00:00:16"/>
    <n v="58.533333333336138"/>
    <x v="6"/>
    <x v="0"/>
  </r>
  <r>
    <x v="0"/>
    <s v="2025018138"/>
    <x v="0"/>
    <x v="325"/>
    <s v="E3246FMB"/>
    <d v="2025-03-07T00:00:00"/>
    <x v="2"/>
    <s v="3297"/>
    <x v="2"/>
    <s v="PA"/>
    <x v="1"/>
    <x v="0"/>
    <d v="2025-03-07T00:00:00"/>
    <d v="1899-12-30T12:45:03"/>
    <d v="2025-03-07T00:00:00"/>
    <d v="1899-12-30T12:45:18"/>
    <d v="2025-03-07T00:00:00"/>
    <d v="1899-12-30T13:31:11"/>
    <x v="0"/>
    <x v="0"/>
    <s v="8043258988"/>
    <s v="FBO"/>
    <d v="1899-12-30T00:46:08"/>
    <x v="1188"/>
    <d v="1899-12-30T00:00:15"/>
    <s v="Granel"/>
    <s v="E001"/>
    <x v="1"/>
    <d v="1899-12-30T00:46:08"/>
    <d v="1899-12-30T00:45:53"/>
    <x v="13"/>
    <x v="10"/>
    <x v="2"/>
    <x v="2"/>
    <n v="0"/>
    <n v="0"/>
    <x v="0"/>
    <x v="2"/>
    <x v="2"/>
    <n v="0"/>
    <x v="0"/>
    <x v="0"/>
    <d v="1899-12-30T00:00:15"/>
    <d v="1899-12-30T00:00:15"/>
    <x v="0"/>
    <m/>
    <m/>
    <d v="1899-12-30T00:00:00"/>
    <d v="1899-12-30T00:46:08"/>
    <n v="6"/>
    <d v="1899-12-30T00:00:15"/>
    <n v="46.133333333337561"/>
    <x v="6"/>
    <x v="0"/>
  </r>
  <r>
    <x v="0"/>
    <s v="2025018152"/>
    <x v="0"/>
    <x v="392"/>
    <s v="E0003JWH"/>
    <d v="2025-03-07T00:00:00"/>
    <x v="2"/>
    <s v="3230"/>
    <x v="1"/>
    <s v="PA"/>
    <x v="2"/>
    <x v="0"/>
    <d v="2025-03-07T00:00:00"/>
    <d v="1899-12-30T12:59:06"/>
    <d v="2025-03-07T00:00:00"/>
    <d v="1899-12-30T12:59:22"/>
    <d v="2025-03-07T00:00:00"/>
    <d v="1899-12-30T13:34:24"/>
    <x v="0"/>
    <x v="0"/>
    <s v="8043258989"/>
    <s v="EXW"/>
    <d v="1899-12-30T00:35:18"/>
    <x v="563"/>
    <d v="1899-12-30T00:00:16"/>
    <s v="Ensacado"/>
    <s v="E002"/>
    <x v="1"/>
    <d v="1899-12-30T00:35:18"/>
    <d v="1899-12-30T00:35:02"/>
    <x v="13"/>
    <x v="10"/>
    <x v="2"/>
    <x v="1"/>
    <n v="0"/>
    <n v="0"/>
    <x v="0"/>
    <x v="1"/>
    <x v="2"/>
    <n v="0"/>
    <x v="0"/>
    <x v="1"/>
    <d v="1899-12-30T00:00:16"/>
    <d v="1899-12-30T00:00:16"/>
    <x v="0"/>
    <m/>
    <m/>
    <d v="1899-12-30T00:00:00"/>
    <d v="1899-12-30T00:35:18"/>
    <n v="6"/>
    <d v="1899-12-30T00:00:16"/>
    <n v="35.300000000001681"/>
    <x v="6"/>
    <x v="1"/>
  </r>
  <r>
    <x v="0"/>
    <s v="2025018151"/>
    <x v="0"/>
    <x v="341"/>
    <s v="E2933KHG"/>
    <d v="2025-03-07T00:00:00"/>
    <x v="2"/>
    <s v="3297"/>
    <x v="2"/>
    <s v="PA"/>
    <x v="1"/>
    <x v="0"/>
    <d v="2025-03-07T00:00:00"/>
    <d v="1899-12-30T12:57:28"/>
    <d v="2025-03-07T00:00:00"/>
    <d v="1899-12-30T12:57:43"/>
    <d v="2025-03-07T00:00:00"/>
    <d v="1899-12-30T13:41:20"/>
    <x v="0"/>
    <x v="0"/>
    <s v="8043258991"/>
    <s v="EXW"/>
    <d v="1899-12-30T00:43:52"/>
    <x v="259"/>
    <d v="1899-12-30T00:00:15"/>
    <s v="Granel"/>
    <s v="E001"/>
    <x v="1"/>
    <d v="1899-12-30T00:43:52"/>
    <d v="1899-12-30T00:43:37"/>
    <x v="13"/>
    <x v="10"/>
    <x v="2"/>
    <x v="2"/>
    <n v="0"/>
    <n v="0"/>
    <x v="0"/>
    <x v="2"/>
    <x v="2"/>
    <n v="0"/>
    <x v="0"/>
    <x v="1"/>
    <d v="1899-12-30T00:00:15"/>
    <d v="1899-12-30T00:00:15"/>
    <x v="0"/>
    <m/>
    <m/>
    <d v="1899-12-30T00:00:00"/>
    <d v="1899-12-30T00:43:52"/>
    <n v="6"/>
    <d v="1899-12-30T00:00:15"/>
    <n v="43.866666666662439"/>
    <x v="6"/>
    <x v="1"/>
  </r>
  <r>
    <x v="0"/>
    <s v="2025018156"/>
    <x v="0"/>
    <x v="350"/>
    <s v="E2611KJC"/>
    <d v="2025-03-07T00:00:00"/>
    <x v="2"/>
    <s v="3297"/>
    <x v="2"/>
    <s v="PA"/>
    <x v="1"/>
    <x v="0"/>
    <d v="2025-03-07T00:00:00"/>
    <d v="1899-12-30T13:07:04"/>
    <d v="2025-03-07T00:00:00"/>
    <d v="1899-12-30T13:07:26"/>
    <d v="2025-03-07T00:00:00"/>
    <d v="1899-12-30T13:48:50"/>
    <x v="0"/>
    <x v="0"/>
    <s v="8043258993"/>
    <s v="EXW"/>
    <d v="1899-12-30T00:41:46"/>
    <x v="1189"/>
    <d v="1899-12-30T00:00:22"/>
    <s v="Granel"/>
    <s v="E001"/>
    <x v="1"/>
    <d v="1899-12-30T00:41:46"/>
    <d v="1899-12-30T00:41:24"/>
    <x v="6"/>
    <x v="10"/>
    <x v="2"/>
    <x v="2"/>
    <n v="0"/>
    <n v="0"/>
    <x v="0"/>
    <x v="2"/>
    <x v="2"/>
    <n v="0"/>
    <x v="0"/>
    <x v="1"/>
    <d v="1899-12-30T00:00:22"/>
    <d v="1899-12-30T00:00:22"/>
    <x v="0"/>
    <m/>
    <m/>
    <d v="1899-12-30T00:00:00"/>
    <d v="1899-12-30T00:41:46"/>
    <n v="6"/>
    <d v="1899-12-30T00:00:22"/>
    <n v="41.766666666667227"/>
    <x v="6"/>
    <x v="1"/>
  </r>
  <r>
    <x v="0"/>
    <s v="2025018168"/>
    <x v="0"/>
    <x v="171"/>
    <s v="E5397MMK"/>
    <d v="2025-03-07T00:00:00"/>
    <x v="2"/>
    <s v="3228"/>
    <x v="3"/>
    <s v="PA"/>
    <x v="5"/>
    <x v="0"/>
    <d v="2025-03-07T00:00:00"/>
    <d v="1899-12-30T13:28:56"/>
    <d v="2025-03-07T00:00:00"/>
    <d v="1899-12-30T13:29:12"/>
    <d v="2025-03-07T00:00:00"/>
    <d v="1899-12-30T13:56:26"/>
    <x v="0"/>
    <x v="0"/>
    <s v="8043258995"/>
    <s v="FBO"/>
    <d v="1899-12-30T00:27:30"/>
    <x v="1097"/>
    <d v="1899-12-30T00:00:16"/>
    <s v="Granel"/>
    <s v="E001"/>
    <x v="2"/>
    <d v="1899-12-30T00:27:30"/>
    <d v="1899-12-30T00:27:14"/>
    <x v="6"/>
    <x v="10"/>
    <x v="2"/>
    <x v="2"/>
    <n v="0"/>
    <n v="0"/>
    <x v="0"/>
    <x v="2"/>
    <x v="2"/>
    <n v="0"/>
    <x v="0"/>
    <x v="1"/>
    <d v="1899-12-30T00:00:16"/>
    <d v="1899-12-30T00:00:16"/>
    <x v="0"/>
    <m/>
    <m/>
    <d v="1899-12-30T00:00:00"/>
    <d v="1899-12-30T00:27:30"/>
    <n v="6"/>
    <d v="1899-12-30T00:00:16"/>
    <n v="27.499999999996785"/>
    <x v="6"/>
    <x v="1"/>
  </r>
  <r>
    <x v="0"/>
    <s v="2025018171"/>
    <x v="0"/>
    <x v="174"/>
    <s v="E1430LTV"/>
    <d v="2025-03-07T00:00:00"/>
    <x v="2"/>
    <s v="3228"/>
    <x v="3"/>
    <s v="PA"/>
    <x v="4"/>
    <x v="0"/>
    <d v="2025-03-07T00:00:00"/>
    <d v="1899-12-30T13:33:00"/>
    <d v="2025-03-07T00:00:00"/>
    <d v="1899-12-30T13:33:29"/>
    <d v="2025-03-07T00:00:00"/>
    <d v="1899-12-30T14:00:25"/>
    <x v="0"/>
    <x v="0"/>
    <s v="8043258996"/>
    <s v="FBO"/>
    <d v="1899-12-30T00:27:25"/>
    <x v="1087"/>
    <d v="1899-12-30T00:00:29"/>
    <s v="Granel"/>
    <s v="E001"/>
    <x v="2"/>
    <d v="1899-12-30T00:27:25"/>
    <d v="1899-12-30T00:26:56"/>
    <x v="6"/>
    <x v="10"/>
    <x v="2"/>
    <x v="2"/>
    <n v="0"/>
    <n v="0"/>
    <x v="0"/>
    <x v="2"/>
    <x v="2"/>
    <n v="0"/>
    <x v="0"/>
    <x v="1"/>
    <d v="1899-12-30T00:00:29"/>
    <d v="1899-12-30T00:00:29"/>
    <x v="0"/>
    <m/>
    <m/>
    <d v="1899-12-30T00:00:00"/>
    <d v="1899-12-30T00:27:25"/>
    <n v="6"/>
    <d v="1899-12-30T00:00:29"/>
    <n v="27.416666666678413"/>
    <x v="7"/>
    <x v="1"/>
  </r>
  <r>
    <x v="0"/>
    <s v="2025018165"/>
    <x v="0"/>
    <x v="156"/>
    <s v="E7412JLB"/>
    <d v="2025-03-07T00:00:00"/>
    <x v="2"/>
    <s v="3297"/>
    <x v="2"/>
    <s v="PA"/>
    <x v="1"/>
    <x v="0"/>
    <d v="2025-03-07T00:00:00"/>
    <d v="1899-12-30T13:25:57"/>
    <d v="2025-03-07T00:00:00"/>
    <d v="1899-12-30T13:26:13"/>
    <d v="2025-03-07T00:00:00"/>
    <d v="1899-12-30T14:01:27"/>
    <x v="0"/>
    <x v="0"/>
    <s v="8043258997"/>
    <s v="FBO"/>
    <d v="1899-12-30T00:35:30"/>
    <x v="1190"/>
    <d v="1899-12-30T00:00:16"/>
    <s v="Granel"/>
    <s v="E001"/>
    <x v="2"/>
    <d v="1899-12-30T00:35:30"/>
    <d v="1899-12-30T00:35:14"/>
    <x v="6"/>
    <x v="10"/>
    <x v="2"/>
    <x v="2"/>
    <n v="0"/>
    <n v="0"/>
    <x v="0"/>
    <x v="2"/>
    <x v="2"/>
    <n v="0"/>
    <x v="0"/>
    <x v="1"/>
    <d v="1899-12-30T00:00:16"/>
    <d v="1899-12-30T00:00:16"/>
    <x v="0"/>
    <m/>
    <m/>
    <d v="1899-12-30T00:00:00"/>
    <d v="1899-12-30T00:35:30"/>
    <n v="6"/>
    <d v="1899-12-30T00:00:16"/>
    <n v="35.500000000003148"/>
    <x v="7"/>
    <x v="1"/>
  </r>
  <r>
    <x v="0"/>
    <s v="2025018197"/>
    <x v="0"/>
    <x v="393"/>
    <s v="E1319MSC"/>
    <d v="2025-03-07T00:00:00"/>
    <x v="2"/>
    <s v="3232"/>
    <x v="4"/>
    <s v="PA"/>
    <x v="2"/>
    <x v="0"/>
    <d v="2025-03-07T00:00:00"/>
    <d v="1899-12-30T14:25:13"/>
    <d v="2025-03-07T00:00:00"/>
    <d v="1899-12-30T14:25:28"/>
    <d v="2025-03-07T00:00:00"/>
    <d v="1899-12-30T14:53:05"/>
    <x v="0"/>
    <x v="0"/>
    <s v="8043259000"/>
    <s v="EXW"/>
    <d v="1899-12-30T00:27:52"/>
    <x v="177"/>
    <d v="1899-12-30T00:00:15"/>
    <s v="Ensacado"/>
    <s v="E002"/>
    <x v="1"/>
    <d v="1899-12-30T00:27:52"/>
    <d v="1899-12-30T00:27:37"/>
    <x v="14"/>
    <x v="10"/>
    <x v="2"/>
    <x v="1"/>
    <n v="0"/>
    <n v="0"/>
    <x v="0"/>
    <x v="1"/>
    <x v="2"/>
    <n v="0"/>
    <x v="0"/>
    <x v="1"/>
    <d v="1899-12-30T00:00:15"/>
    <d v="1899-12-30T00:00:15"/>
    <x v="0"/>
    <m/>
    <m/>
    <d v="1899-12-30T00:00:00"/>
    <d v="1899-12-30T00:27:52"/>
    <n v="6"/>
    <d v="1899-12-30T00:00:15"/>
    <n v="27.866666666663935"/>
    <x v="7"/>
    <x v="1"/>
  </r>
  <r>
    <x v="0"/>
    <s v="2025018213"/>
    <x v="0"/>
    <x v="394"/>
    <s v="E5917JMZ"/>
    <d v="2025-03-07T00:00:00"/>
    <x v="2"/>
    <s v="3230"/>
    <x v="1"/>
    <s v="PA"/>
    <x v="2"/>
    <x v="0"/>
    <d v="2025-03-07T00:00:00"/>
    <d v="1899-12-30T14:51:56"/>
    <d v="2025-03-07T00:00:00"/>
    <d v="1899-12-30T14:52:34"/>
    <d v="2025-03-07T00:00:00"/>
    <d v="1899-12-30T15:22:56"/>
    <x v="0"/>
    <x v="0"/>
    <s v="8043259002"/>
    <s v="EXW"/>
    <d v="1899-12-30T00:31:00"/>
    <x v="1144"/>
    <d v="1899-12-30T00:00:38"/>
    <s v="Ensacado"/>
    <s v="E002"/>
    <x v="1"/>
    <d v="1899-12-30T00:31:00"/>
    <d v="1899-12-30T00:30:22"/>
    <x v="14"/>
    <x v="10"/>
    <x v="2"/>
    <x v="1"/>
    <n v="0"/>
    <n v="0"/>
    <x v="0"/>
    <x v="1"/>
    <x v="2"/>
    <n v="0"/>
    <x v="0"/>
    <x v="1"/>
    <d v="1899-12-30T00:00:38"/>
    <d v="1899-12-30T00:00:38"/>
    <x v="0"/>
    <m/>
    <m/>
    <d v="1899-12-30T00:00:00"/>
    <d v="1899-12-30T00:31:00"/>
    <n v="6"/>
    <d v="1899-12-30T00:00:38"/>
    <n v="31.000000000003247"/>
    <x v="14"/>
    <x v="1"/>
  </r>
  <r>
    <x v="0"/>
    <s v="2025018216"/>
    <x v="0"/>
    <x v="354"/>
    <s v="E7365JGF"/>
    <d v="2025-03-07T00:00:00"/>
    <x v="2"/>
    <s v="3297"/>
    <x v="2"/>
    <s v="PA"/>
    <x v="1"/>
    <x v="0"/>
    <d v="2025-03-07T00:00:00"/>
    <d v="1899-12-30T15:06:38"/>
    <d v="2025-03-07T00:00:00"/>
    <d v="1899-12-30T15:06:54"/>
    <d v="2025-03-07T00:00:00"/>
    <d v="1899-12-30T15:33:39"/>
    <x v="0"/>
    <x v="0"/>
    <s v="8043259003"/>
    <s v="EXW"/>
    <d v="1899-12-30T00:27:01"/>
    <x v="160"/>
    <d v="1899-12-30T00:00:16"/>
    <s v="Granel"/>
    <s v="E001"/>
    <x v="1"/>
    <d v="1899-12-30T00:27:01"/>
    <d v="1899-12-30T00:26:45"/>
    <x v="10"/>
    <x v="10"/>
    <x v="2"/>
    <x v="2"/>
    <n v="0"/>
    <n v="0"/>
    <x v="0"/>
    <x v="2"/>
    <x v="2"/>
    <n v="0"/>
    <x v="0"/>
    <x v="1"/>
    <d v="1899-12-30T00:00:16"/>
    <d v="1899-12-30T00:00:16"/>
    <x v="0"/>
    <m/>
    <m/>
    <d v="1899-12-30T00:00:00"/>
    <d v="1899-12-30T00:27:01"/>
    <n v="6"/>
    <d v="1899-12-30T00:00:16"/>
    <n v="27.016666666675153"/>
    <x v="14"/>
    <x v="1"/>
  </r>
  <r>
    <x v="0"/>
    <s v="2025018220"/>
    <x v="0"/>
    <x v="155"/>
    <s v="E0438GVW"/>
    <d v="2025-03-07T00:00:00"/>
    <x v="2"/>
    <s v="3297"/>
    <x v="2"/>
    <s v="PA"/>
    <x v="1"/>
    <x v="0"/>
    <d v="2025-03-07T00:00:00"/>
    <d v="1899-12-30T15:46:52"/>
    <d v="2025-03-07T00:00:00"/>
    <d v="1899-12-30T15:47:06"/>
    <d v="2025-03-07T00:00:00"/>
    <d v="1899-12-30T16:10:25"/>
    <x v="0"/>
    <x v="0"/>
    <s v="8043259004"/>
    <s v="EXW"/>
    <d v="1899-12-30T00:23:33"/>
    <x v="555"/>
    <d v="1899-12-30T00:00:14"/>
    <s v="Granel"/>
    <s v="E001"/>
    <x v="1"/>
    <d v="1899-12-30T00:23:33"/>
    <d v="1899-12-30T00:23:19"/>
    <x v="10"/>
    <x v="10"/>
    <x v="2"/>
    <x v="2"/>
    <n v="0"/>
    <n v="0"/>
    <x v="0"/>
    <x v="2"/>
    <x v="2"/>
    <n v="0"/>
    <x v="0"/>
    <x v="1"/>
    <d v="1899-12-30T00:00:14"/>
    <d v="1899-12-30T00:00:14"/>
    <x v="0"/>
    <m/>
    <m/>
    <d v="1899-12-30T00:00:00"/>
    <d v="1899-12-30T00:23:33"/>
    <n v="6"/>
    <d v="1899-12-30T00:00:14"/>
    <n v="23.549999999990412"/>
    <x v="8"/>
    <x v="1"/>
  </r>
  <r>
    <x v="0"/>
    <s v="2025018245"/>
    <x v="0"/>
    <x v="136"/>
    <s v="E5792MTF"/>
    <d v="2025-03-07T00:00:00"/>
    <x v="2"/>
    <s v="3297"/>
    <x v="2"/>
    <s v="PA"/>
    <x v="1"/>
    <x v="0"/>
    <d v="2025-03-07T00:00:00"/>
    <d v="1899-12-30T16:46:25"/>
    <d v="2025-03-07T00:00:00"/>
    <d v="1899-12-30T16:46:41"/>
    <d v="2025-03-07T00:00:00"/>
    <d v="1899-12-30T17:16:59"/>
    <x v="0"/>
    <x v="0"/>
    <s v="8043259007"/>
    <s v="EXW"/>
    <d v="1899-12-30T00:30:34"/>
    <x v="1191"/>
    <d v="1899-12-30T00:00:16"/>
    <s v="Granel"/>
    <s v="E001"/>
    <x v="1"/>
    <d v="1899-12-30T00:30:34"/>
    <d v="1899-12-30T00:30:18"/>
    <x v="7"/>
    <x v="10"/>
    <x v="2"/>
    <x v="2"/>
    <n v="0"/>
    <n v="0"/>
    <x v="0"/>
    <x v="2"/>
    <x v="2"/>
    <n v="0"/>
    <x v="0"/>
    <x v="1"/>
    <d v="1899-12-30T00:00:16"/>
    <d v="1899-12-30T00:00:16"/>
    <x v="0"/>
    <m/>
    <m/>
    <d v="1899-12-30T00:00:00"/>
    <d v="1899-12-30T00:30:34"/>
    <n v="6"/>
    <d v="1899-12-30T00:00:16"/>
    <n v="30.566666666663878"/>
    <x v="12"/>
    <x v="1"/>
  </r>
  <r>
    <x v="0"/>
    <s v="2025018243"/>
    <x v="0"/>
    <x v="395"/>
    <s v="E2255MJW"/>
    <d v="2025-03-07T00:00:00"/>
    <x v="2"/>
    <s v="3230"/>
    <x v="1"/>
    <s v="PA"/>
    <x v="2"/>
    <x v="0"/>
    <d v="2025-03-07T00:00:00"/>
    <d v="1899-12-30T16:43:55"/>
    <d v="2025-03-07T00:00:00"/>
    <d v="1899-12-30T17:00:30"/>
    <d v="2025-03-07T00:00:00"/>
    <d v="1899-12-30T17:33:14"/>
    <x v="0"/>
    <x v="0"/>
    <s v="8043259008"/>
    <s v="EXW"/>
    <d v="1899-12-30T00:49:19"/>
    <x v="521"/>
    <d v="1899-12-30T00:16:35"/>
    <s v="Ensacado"/>
    <s v="E002"/>
    <x v="1"/>
    <d v="1899-12-30T00:49:19"/>
    <d v="1899-12-30T00:32:44"/>
    <x v="7"/>
    <x v="10"/>
    <x v="2"/>
    <x v="1"/>
    <n v="0"/>
    <n v="0"/>
    <x v="0"/>
    <x v="1"/>
    <x v="2"/>
    <n v="0"/>
    <x v="0"/>
    <x v="0"/>
    <d v="1899-12-30T00:16:35"/>
    <d v="1899-12-30T00:16:35"/>
    <x v="0"/>
    <m/>
    <m/>
    <d v="1899-12-30T00:00:00"/>
    <d v="1899-12-30T00:49:19"/>
    <n v="6"/>
    <d v="1899-12-30T00:16:35"/>
    <n v="49.316666666673683"/>
    <x v="12"/>
    <x v="0"/>
  </r>
  <r>
    <x v="0"/>
    <s v="2025018265"/>
    <x v="0"/>
    <x v="372"/>
    <s v="E3093KGW"/>
    <d v="2025-03-07T00:00:00"/>
    <x v="2"/>
    <s v="3229"/>
    <x v="6"/>
    <s v="PA"/>
    <x v="6"/>
    <x v="0"/>
    <d v="2025-03-07T00:00:00"/>
    <d v="1899-12-30T17:32:01"/>
    <d v="2025-03-07T00:00:00"/>
    <d v="1899-12-30T17:32:21"/>
    <d v="2025-03-07T00:00:00"/>
    <d v="1899-12-30T18:04:59"/>
    <x v="0"/>
    <x v="0"/>
    <s v="8043259010"/>
    <s v="EXW"/>
    <d v="1899-12-30T00:32:58"/>
    <x v="812"/>
    <d v="1899-12-30T00:00:20"/>
    <s v="Granel"/>
    <s v="E001"/>
    <x v="1"/>
    <d v="1899-12-30T00:32:58"/>
    <d v="1899-12-30T00:32:38"/>
    <x v="11"/>
    <x v="10"/>
    <x v="2"/>
    <x v="2"/>
    <n v="0"/>
    <n v="0"/>
    <x v="0"/>
    <x v="2"/>
    <x v="2"/>
    <n v="0"/>
    <x v="0"/>
    <x v="1"/>
    <d v="1899-12-30T00:00:20"/>
    <d v="1899-12-30T00:00:20"/>
    <x v="0"/>
    <m/>
    <m/>
    <d v="1899-12-30T00:00:00"/>
    <d v="1899-12-30T00:32:58"/>
    <n v="6"/>
    <d v="1899-12-30T00:00:20"/>
    <n v="32.966666666668729"/>
    <x v="9"/>
    <x v="1"/>
  </r>
  <r>
    <x v="0"/>
    <s v="2025018275"/>
    <x v="0"/>
    <x v="346"/>
    <s v="E8364KHH"/>
    <d v="2025-03-07T00:00:00"/>
    <x v="2"/>
    <s v="3228"/>
    <x v="3"/>
    <s v="PA"/>
    <x v="4"/>
    <x v="0"/>
    <d v="2025-03-07T00:00:00"/>
    <d v="1899-12-30T18:10:47"/>
    <d v="2025-03-07T00:00:00"/>
    <d v="1899-12-30T18:11:05"/>
    <d v="2025-03-07T00:00:00"/>
    <d v="1899-12-30T18:40:18"/>
    <x v="0"/>
    <x v="0"/>
    <s v="8043259011"/>
    <s v="FBO"/>
    <d v="1899-12-30T00:29:31"/>
    <x v="1192"/>
    <d v="1899-12-30T00:00:18"/>
    <s v="Granel"/>
    <s v="E001"/>
    <x v="2"/>
    <d v="1899-12-30T00:29:31"/>
    <d v="1899-12-30T00:29:13"/>
    <x v="8"/>
    <x v="10"/>
    <x v="2"/>
    <x v="2"/>
    <n v="0"/>
    <n v="0"/>
    <x v="0"/>
    <x v="2"/>
    <x v="2"/>
    <n v="0"/>
    <x v="0"/>
    <x v="1"/>
    <d v="1899-12-30T00:00:18"/>
    <d v="1899-12-30T00:00:18"/>
    <x v="0"/>
    <m/>
    <m/>
    <d v="1899-12-30T00:00:00"/>
    <d v="1899-12-30T00:29:31"/>
    <n v="6"/>
    <d v="1899-12-30T00:00:18"/>
    <n v="29.516666666659237"/>
    <x v="9"/>
    <x v="1"/>
  </r>
  <r>
    <x v="0"/>
    <s v="2025018276"/>
    <x v="0"/>
    <x v="119"/>
    <s v="E5987LDC"/>
    <d v="2025-03-07T00:00:00"/>
    <x v="2"/>
    <s v="3297"/>
    <x v="2"/>
    <s v="PA"/>
    <x v="1"/>
    <x v="0"/>
    <d v="2025-03-07T00:00:00"/>
    <d v="1899-12-30T18:14:23"/>
    <d v="2025-03-07T00:00:00"/>
    <d v="1899-12-30T18:14:39"/>
    <d v="2025-03-07T00:00:00"/>
    <d v="1899-12-30T18:58:51"/>
    <x v="0"/>
    <x v="0"/>
    <s v="8043259013"/>
    <s v="FBO"/>
    <d v="1899-12-30T00:44:28"/>
    <x v="1193"/>
    <d v="1899-12-30T00:00:16"/>
    <s v="Granel"/>
    <s v="E001"/>
    <x v="2"/>
    <d v="1899-12-30T00:44:28"/>
    <d v="1899-12-30T00:44:12"/>
    <x v="8"/>
    <x v="10"/>
    <x v="2"/>
    <x v="2"/>
    <n v="0"/>
    <n v="0"/>
    <x v="0"/>
    <x v="2"/>
    <x v="2"/>
    <n v="0"/>
    <x v="0"/>
    <x v="1"/>
    <d v="1899-12-30T00:00:16"/>
    <d v="1899-12-30T00:00:16"/>
    <x v="0"/>
    <m/>
    <m/>
    <d v="1899-12-30T00:00:00"/>
    <d v="1899-12-30T00:44:28"/>
    <n v="6"/>
    <d v="1899-12-30T00:00:16"/>
    <n v="44.466666666667166"/>
    <x v="9"/>
    <x v="1"/>
  </r>
  <r>
    <x v="0"/>
    <s v="2025018281"/>
    <x v="0"/>
    <x v="396"/>
    <s v="E5143MHB"/>
    <d v="2025-03-07T00:00:00"/>
    <x v="2"/>
    <s v="3230"/>
    <x v="1"/>
    <s v="PA"/>
    <x v="2"/>
    <x v="0"/>
    <d v="2025-03-07T00:00:00"/>
    <d v="1899-12-30T20:41:41"/>
    <d v="2025-03-07T00:00:00"/>
    <d v="1899-12-30T20:41:59"/>
    <d v="2025-03-07T00:00:00"/>
    <d v="1899-12-30T21:22:40"/>
    <x v="0"/>
    <x v="0"/>
    <s v="8043259014"/>
    <s v="FBO"/>
    <d v="1899-12-30T00:40:59"/>
    <x v="1194"/>
    <d v="1899-12-30T00:00:18"/>
    <s v="Ensacado"/>
    <s v="E002"/>
    <x v="2"/>
    <d v="1899-12-30T00:40:59"/>
    <d v="1899-12-30T00:40:41"/>
    <x v="15"/>
    <x v="10"/>
    <x v="2"/>
    <x v="1"/>
    <n v="0"/>
    <n v="0"/>
    <x v="0"/>
    <x v="1"/>
    <x v="2"/>
    <n v="0"/>
    <x v="0"/>
    <x v="1"/>
    <d v="1899-12-30T00:00:18"/>
    <d v="1899-12-30T00:00:18"/>
    <x v="0"/>
    <m/>
    <m/>
    <d v="1899-12-30T00:00:00"/>
    <d v="1899-12-30T00:40:59"/>
    <n v="6"/>
    <d v="1899-12-30T00:00:18"/>
    <n v="40.983333333335956"/>
    <x v="15"/>
    <x v="1"/>
  </r>
  <r>
    <x v="0"/>
    <s v="2025018345"/>
    <x v="0"/>
    <x v="363"/>
    <s v="E9651KXD"/>
    <d v="2025-03-10T00:00:00"/>
    <x v="2"/>
    <s v="3229"/>
    <x v="6"/>
    <s v="PA"/>
    <x v="6"/>
    <x v="0"/>
    <d v="2025-03-10T00:00:00"/>
    <d v="1899-12-30T06:08:27"/>
    <d v="2025-03-10T00:00:00"/>
    <d v="1899-12-30T06:08:47"/>
    <d v="2025-03-10T00:00:00"/>
    <d v="1899-12-30T06:47:14"/>
    <x v="0"/>
    <x v="0"/>
    <s v="8043259020"/>
    <s v="FBO"/>
    <d v="1899-12-30T00:38:47"/>
    <x v="889"/>
    <d v="1899-12-30T00:00:20"/>
    <s v="Granel"/>
    <s v="E001"/>
    <x v="2"/>
    <d v="1899-12-30T00:38:47"/>
    <d v="1899-12-30T00:38:27"/>
    <x v="1"/>
    <x v="11"/>
    <x v="3"/>
    <x v="2"/>
    <n v="0"/>
    <n v="0"/>
    <x v="0"/>
    <x v="2"/>
    <x v="2"/>
    <n v="0"/>
    <x v="0"/>
    <x v="1"/>
    <d v="1899-12-30T00:00:20"/>
    <d v="1899-12-30T00:00:20"/>
    <x v="0"/>
    <m/>
    <m/>
    <d v="1899-12-30T00:00:00"/>
    <d v="1899-12-30T00:38:47"/>
    <n v="2"/>
    <d v="1899-12-30T00:00:20"/>
    <n v="38.783333333332735"/>
    <x v="0"/>
    <x v="1"/>
  </r>
  <r>
    <x v="0"/>
    <s v="2025018347"/>
    <x v="0"/>
    <x v="326"/>
    <s v="E8055LBS"/>
    <d v="2025-03-10T00:00:00"/>
    <x v="2"/>
    <s v="3297"/>
    <x v="2"/>
    <s v="PA"/>
    <x v="1"/>
    <x v="0"/>
    <d v="2025-03-10T00:00:00"/>
    <d v="1899-12-30T06:20:51"/>
    <d v="2025-03-10T00:00:00"/>
    <d v="1899-12-30T06:21:11"/>
    <d v="2025-03-10T00:00:00"/>
    <d v="1899-12-30T06:53:07"/>
    <x v="0"/>
    <x v="0"/>
    <s v="8043259022"/>
    <s v="FBO"/>
    <d v="1899-12-30T00:32:16"/>
    <x v="135"/>
    <d v="1899-12-30T00:00:20"/>
    <s v="Granel"/>
    <s v="E001"/>
    <x v="2"/>
    <d v="1899-12-30T00:32:16"/>
    <d v="1899-12-30T00:31:56"/>
    <x v="1"/>
    <x v="11"/>
    <x v="3"/>
    <x v="2"/>
    <n v="0"/>
    <n v="0"/>
    <x v="0"/>
    <x v="2"/>
    <x v="2"/>
    <n v="0"/>
    <x v="0"/>
    <x v="1"/>
    <d v="1899-12-30T00:00:20"/>
    <d v="1899-12-30T00:00:20"/>
    <x v="0"/>
    <m/>
    <m/>
    <d v="1899-12-30T00:00:00"/>
    <d v="1899-12-30T00:32:16"/>
    <n v="2"/>
    <d v="1899-12-30T00:00:20"/>
    <n v="32.266666666655986"/>
    <x v="0"/>
    <x v="1"/>
  </r>
  <r>
    <x v="0"/>
    <s v="2025018348"/>
    <x v="0"/>
    <x v="163"/>
    <s v="E8272KDP"/>
    <d v="2025-03-10T00:00:00"/>
    <x v="2"/>
    <s v="3297"/>
    <x v="2"/>
    <s v="PA"/>
    <x v="1"/>
    <x v="0"/>
    <d v="2025-03-10T00:00:00"/>
    <d v="1899-12-30T06:28:35"/>
    <d v="2025-03-10T00:00:00"/>
    <d v="1899-12-30T06:28:55"/>
    <d v="2025-03-10T00:00:00"/>
    <d v="1899-12-30T06:58:50"/>
    <x v="0"/>
    <x v="0"/>
    <s v="8043259023"/>
    <s v="FBO"/>
    <d v="1899-12-30T00:30:15"/>
    <x v="142"/>
    <d v="1899-12-30T00:00:20"/>
    <s v="Granel"/>
    <s v="E001"/>
    <x v="2"/>
    <d v="1899-12-30T00:30:15"/>
    <d v="1899-12-30T00:29:55"/>
    <x v="1"/>
    <x v="11"/>
    <x v="3"/>
    <x v="2"/>
    <n v="0"/>
    <n v="0"/>
    <x v="0"/>
    <x v="2"/>
    <x v="2"/>
    <n v="0"/>
    <x v="0"/>
    <x v="1"/>
    <d v="1899-12-30T00:00:20"/>
    <d v="1899-12-30T00:00:20"/>
    <x v="0"/>
    <m/>
    <m/>
    <d v="1899-12-30T00:00:00"/>
    <d v="1899-12-30T00:30:15"/>
    <n v="2"/>
    <d v="1899-12-30T00:00:20"/>
    <n v="30.249999999993616"/>
    <x v="0"/>
    <x v="1"/>
  </r>
  <r>
    <x v="0"/>
    <s v="2025018349"/>
    <x v="0"/>
    <x v="146"/>
    <s v="E3039DBP"/>
    <d v="2025-03-10T00:00:00"/>
    <x v="2"/>
    <s v="3297"/>
    <x v="2"/>
    <s v="PA"/>
    <x v="1"/>
    <x v="0"/>
    <d v="2025-03-10T00:00:00"/>
    <d v="1899-12-30T06:30:18"/>
    <d v="2025-03-10T00:00:00"/>
    <d v="1899-12-30T06:30:39"/>
    <d v="2025-03-10T00:00:00"/>
    <d v="1899-12-30T07:11:52"/>
    <x v="0"/>
    <x v="0"/>
    <s v="8043259025"/>
    <s v="EXW"/>
    <d v="1899-12-30T00:41:34"/>
    <x v="1195"/>
    <d v="1899-12-30T00:00:21"/>
    <s v="Granel"/>
    <s v="E001"/>
    <x v="1"/>
    <d v="1899-12-30T00:41:34"/>
    <d v="1899-12-30T00:41:13"/>
    <x v="1"/>
    <x v="11"/>
    <x v="3"/>
    <x v="2"/>
    <n v="0"/>
    <n v="0"/>
    <x v="0"/>
    <x v="2"/>
    <x v="2"/>
    <n v="0"/>
    <x v="0"/>
    <x v="1"/>
    <d v="1899-12-30T00:00:21"/>
    <d v="1899-12-30T00:00:21"/>
    <x v="0"/>
    <m/>
    <m/>
    <d v="1899-12-30T00:00:00"/>
    <d v="1899-12-30T00:41:34"/>
    <n v="2"/>
    <d v="1899-12-30T00:00:21"/>
    <n v="41.566666666665597"/>
    <x v="1"/>
    <x v="1"/>
  </r>
  <r>
    <x v="0"/>
    <s v="2025018354"/>
    <x v="0"/>
    <x v="123"/>
    <s v="E3192JFJ"/>
    <d v="2025-03-10T00:00:00"/>
    <x v="2"/>
    <s v="3230"/>
    <x v="1"/>
    <s v="PA"/>
    <x v="2"/>
    <x v="0"/>
    <d v="2025-03-10T00:00:00"/>
    <d v="1899-12-30T06:50:13"/>
    <d v="2025-03-10T00:00:00"/>
    <d v="1899-12-30T06:50:34"/>
    <d v="2025-03-10T00:00:00"/>
    <d v="1899-12-30T07:16:10"/>
    <x v="0"/>
    <x v="0"/>
    <s v="8043259027"/>
    <s v="FBO"/>
    <d v="1899-12-30T00:25:57"/>
    <x v="1196"/>
    <d v="1899-12-30T00:00:21"/>
    <s v="Ensacado"/>
    <s v="E002"/>
    <x v="2"/>
    <d v="1899-12-30T00:25:57"/>
    <d v="1899-12-30T00:25:36"/>
    <x v="1"/>
    <x v="11"/>
    <x v="3"/>
    <x v="1"/>
    <n v="0"/>
    <n v="0"/>
    <x v="0"/>
    <x v="1"/>
    <x v="2"/>
    <n v="0"/>
    <x v="0"/>
    <x v="1"/>
    <d v="1899-12-30T00:00:21"/>
    <d v="1899-12-30T00:00:21"/>
    <x v="0"/>
    <m/>
    <m/>
    <d v="1899-12-30T00:00:00"/>
    <d v="1899-12-30T00:25:57"/>
    <n v="2"/>
    <d v="1899-12-30T00:00:21"/>
    <n v="25.949999999995182"/>
    <x v="1"/>
    <x v="1"/>
  </r>
  <r>
    <x v="0"/>
    <s v="2025018352"/>
    <x v="0"/>
    <x v="122"/>
    <s v="E3299HSH"/>
    <d v="2025-03-10T00:00:00"/>
    <x v="2"/>
    <s v="3297"/>
    <x v="2"/>
    <s v="PA"/>
    <x v="1"/>
    <x v="0"/>
    <d v="2025-03-10T00:00:00"/>
    <d v="1899-12-30T06:37:33"/>
    <d v="2025-03-10T00:00:00"/>
    <d v="1899-12-30T06:38:07"/>
    <d v="2025-03-10T00:00:00"/>
    <d v="1899-12-30T07:16:27"/>
    <x v="0"/>
    <x v="0"/>
    <s v="8043259028"/>
    <s v="EXW"/>
    <d v="1899-12-30T00:38:54"/>
    <x v="93"/>
    <d v="1899-12-30T00:00:34"/>
    <s v="Granel"/>
    <s v="E001"/>
    <x v="1"/>
    <d v="1899-12-30T00:38:54"/>
    <d v="1899-12-30T00:38:20"/>
    <x v="1"/>
    <x v="11"/>
    <x v="3"/>
    <x v="2"/>
    <n v="0"/>
    <n v="0"/>
    <x v="0"/>
    <x v="2"/>
    <x v="2"/>
    <n v="0"/>
    <x v="0"/>
    <x v="1"/>
    <d v="1899-12-30T00:00:34"/>
    <d v="1899-12-30T00:00:34"/>
    <x v="0"/>
    <m/>
    <m/>
    <d v="1899-12-30T00:00:00"/>
    <d v="1899-12-30T00:38:54"/>
    <n v="2"/>
    <d v="1899-12-30T00:00:34"/>
    <n v="38.900000000001604"/>
    <x v="1"/>
    <x v="1"/>
  </r>
  <r>
    <x v="0"/>
    <s v="2025018364"/>
    <x v="0"/>
    <x v="316"/>
    <s v="E0309KYD"/>
    <d v="2025-03-10T00:00:00"/>
    <x v="2"/>
    <s v="3230"/>
    <x v="1"/>
    <s v="PA"/>
    <x v="2"/>
    <x v="0"/>
    <d v="2025-03-10T00:00:00"/>
    <d v="1899-12-30T07:17:39"/>
    <d v="2025-03-10T00:00:00"/>
    <d v="1899-12-30T07:17:59"/>
    <d v="2025-03-10T00:00:00"/>
    <d v="1899-12-30T07:48:54"/>
    <x v="0"/>
    <x v="0"/>
    <s v="8043259032"/>
    <s v="FBO"/>
    <d v="1899-12-30T00:31:15"/>
    <x v="1012"/>
    <d v="1899-12-30T00:00:20"/>
    <s v="Ensacado"/>
    <s v="E002"/>
    <x v="2"/>
    <d v="1899-12-30T00:31:15"/>
    <d v="1899-12-30T00:30:55"/>
    <x v="2"/>
    <x v="11"/>
    <x v="3"/>
    <x v="1"/>
    <n v="0"/>
    <n v="0"/>
    <x v="0"/>
    <x v="1"/>
    <x v="2"/>
    <n v="0"/>
    <x v="0"/>
    <x v="1"/>
    <d v="1899-12-30T00:00:20"/>
    <d v="1899-12-30T00:00:20"/>
    <x v="0"/>
    <m/>
    <m/>
    <d v="1899-12-30T00:00:00"/>
    <d v="1899-12-30T00:31:15"/>
    <n v="2"/>
    <d v="1899-12-30T00:00:20"/>
    <n v="31.250000000001606"/>
    <x v="1"/>
    <x v="1"/>
  </r>
  <r>
    <x v="0"/>
    <s v="2025018394"/>
    <x v="0"/>
    <x v="183"/>
    <s v="E3043KFX"/>
    <d v="2025-03-10T00:00:00"/>
    <x v="2"/>
    <s v="3228"/>
    <x v="3"/>
    <s v="PA"/>
    <x v="4"/>
    <x v="0"/>
    <d v="2025-03-10T00:00:00"/>
    <d v="1899-12-30T08:01:21"/>
    <d v="2025-03-10T00:00:00"/>
    <d v="1899-12-30T08:01:41"/>
    <d v="2025-03-10T00:00:00"/>
    <d v="1899-12-30T08:29:49"/>
    <x v="0"/>
    <x v="0"/>
    <s v="8043259039"/>
    <s v="FBO"/>
    <d v="1899-12-30T00:28:28"/>
    <x v="35"/>
    <d v="1899-12-30T00:00:20"/>
    <s v="Granel"/>
    <s v="E001"/>
    <x v="2"/>
    <d v="1899-12-30T00:28:28"/>
    <d v="1899-12-30T00:28:08"/>
    <x v="3"/>
    <x v="11"/>
    <x v="3"/>
    <x v="2"/>
    <n v="0"/>
    <n v="0"/>
    <x v="0"/>
    <x v="2"/>
    <x v="2"/>
    <n v="0"/>
    <x v="0"/>
    <x v="1"/>
    <d v="1899-12-30T00:00:20"/>
    <d v="1899-12-30T00:00:20"/>
    <x v="0"/>
    <m/>
    <m/>
    <d v="1899-12-30T00:00:00"/>
    <d v="1899-12-30T00:28:28"/>
    <n v="2"/>
    <d v="1899-12-30T00:00:20"/>
    <n v="28.466666666668743"/>
    <x v="2"/>
    <x v="1"/>
  </r>
  <r>
    <x v="0"/>
    <s v="2025018389"/>
    <x v="0"/>
    <x v="373"/>
    <s v="E4450MTX"/>
    <d v="2025-03-10T00:00:00"/>
    <x v="2"/>
    <s v="3228"/>
    <x v="3"/>
    <s v="PA"/>
    <x v="5"/>
    <x v="0"/>
    <d v="2025-03-10T00:00:00"/>
    <d v="1899-12-30T07:52:10"/>
    <d v="2025-03-10T00:00:00"/>
    <d v="1899-12-30T07:52:30"/>
    <d v="2025-03-10T00:00:00"/>
    <d v="1899-12-30T08:32:30"/>
    <x v="0"/>
    <x v="0"/>
    <s v="8043259040"/>
    <s v="EXW"/>
    <d v="1899-12-30T00:40:20"/>
    <x v="353"/>
    <d v="1899-12-30T00:00:20"/>
    <s v="Granel"/>
    <s v="E001"/>
    <x v="1"/>
    <d v="1899-12-30T00:40:20"/>
    <d v="1899-12-30T00:40:00"/>
    <x v="2"/>
    <x v="11"/>
    <x v="3"/>
    <x v="2"/>
    <n v="0"/>
    <n v="0"/>
    <x v="0"/>
    <x v="2"/>
    <x v="2"/>
    <n v="0"/>
    <x v="0"/>
    <x v="1"/>
    <d v="1899-12-30T00:00:20"/>
    <d v="1899-12-30T00:00:20"/>
    <x v="0"/>
    <m/>
    <m/>
    <d v="1899-12-30T00:00:00"/>
    <d v="1899-12-30T00:40:20"/>
    <n v="2"/>
    <d v="1899-12-30T00:00:20"/>
    <n v="40.333333333334416"/>
    <x v="2"/>
    <x v="1"/>
  </r>
  <r>
    <x v="0"/>
    <s v="2025018419"/>
    <x v="0"/>
    <x v="151"/>
    <s v="E2316HYF"/>
    <d v="2025-03-10T00:00:00"/>
    <x v="2"/>
    <s v="3230"/>
    <x v="1"/>
    <s v="PA"/>
    <x v="2"/>
    <x v="0"/>
    <d v="2025-03-10T00:00:00"/>
    <d v="1899-12-30T08:56:16"/>
    <d v="2025-03-10T00:00:00"/>
    <d v="1899-12-30T08:56:37"/>
    <d v="2025-03-10T00:00:00"/>
    <d v="1899-12-30T09:21:02"/>
    <x v="0"/>
    <x v="0"/>
    <s v="8043259043"/>
    <s v="EXW"/>
    <d v="1899-12-30T00:24:46"/>
    <x v="551"/>
    <d v="1899-12-30T00:00:21"/>
    <s v="Ensacado"/>
    <s v="E002"/>
    <x v="1"/>
    <d v="1899-12-30T00:24:46"/>
    <d v="1899-12-30T00:24:25"/>
    <x v="3"/>
    <x v="11"/>
    <x v="3"/>
    <x v="1"/>
    <n v="0"/>
    <n v="0"/>
    <x v="0"/>
    <x v="1"/>
    <x v="2"/>
    <n v="0"/>
    <x v="0"/>
    <x v="1"/>
    <d v="1899-12-30T00:00:21"/>
    <d v="1899-12-30T00:00:21"/>
    <x v="0"/>
    <m/>
    <m/>
    <d v="1899-12-30T00:00:00"/>
    <d v="1899-12-30T00:24:46"/>
    <n v="2"/>
    <d v="1899-12-30T00:00:21"/>
    <n v="24.766666666660811"/>
    <x v="3"/>
    <x v="1"/>
  </r>
  <r>
    <x v="0"/>
    <s v="2025018435"/>
    <x v="0"/>
    <x v="130"/>
    <s v="E7062KZH"/>
    <d v="2025-03-10T00:00:00"/>
    <x v="2"/>
    <s v="3230"/>
    <x v="1"/>
    <s v="PA"/>
    <x v="2"/>
    <x v="0"/>
    <d v="2025-03-10T00:00:00"/>
    <d v="1899-12-30T09:25:06"/>
    <d v="2025-03-10T00:00:00"/>
    <d v="1899-12-30T09:25:30"/>
    <d v="2025-03-10T00:00:00"/>
    <d v="1899-12-30T09:49:42"/>
    <x v="0"/>
    <x v="0"/>
    <s v="8043259045"/>
    <s v="EXW"/>
    <d v="1899-12-30T00:24:36"/>
    <x v="148"/>
    <d v="1899-12-30T00:00:24"/>
    <s v="Ensacado"/>
    <s v="E002"/>
    <x v="1"/>
    <d v="1899-12-30T00:24:36"/>
    <d v="1899-12-30T00:24:12"/>
    <x v="4"/>
    <x v="11"/>
    <x v="3"/>
    <x v="1"/>
    <n v="0"/>
    <n v="0"/>
    <x v="0"/>
    <x v="1"/>
    <x v="2"/>
    <n v="0"/>
    <x v="0"/>
    <x v="1"/>
    <d v="1899-12-30T00:00:24"/>
    <d v="1899-12-30T00:00:24"/>
    <x v="0"/>
    <m/>
    <m/>
    <d v="1899-12-30T00:00:00"/>
    <d v="1899-12-30T00:24:36"/>
    <n v="2"/>
    <d v="1899-12-30T00:00:24"/>
    <n v="24.599999999995212"/>
    <x v="3"/>
    <x v="1"/>
  </r>
  <r>
    <x v="0"/>
    <s v="2025018451"/>
    <x v="0"/>
    <x v="397"/>
    <s v="E7061KZH"/>
    <d v="2025-03-10T00:00:00"/>
    <x v="2"/>
    <s v="3297"/>
    <x v="2"/>
    <s v="PA"/>
    <x v="1"/>
    <x v="0"/>
    <d v="2025-03-10T00:00:00"/>
    <d v="1899-12-30T09:43:45"/>
    <d v="2025-03-10T00:00:00"/>
    <d v="1899-12-30T09:44:47"/>
    <d v="2025-03-10T00:00:00"/>
    <d v="1899-12-30T10:11:19"/>
    <x v="0"/>
    <x v="0"/>
    <s v="8043259050"/>
    <s v="EXW"/>
    <d v="1899-12-30T00:27:34"/>
    <x v="1197"/>
    <d v="1899-12-30T00:01:02"/>
    <s v="Granel"/>
    <s v="E001"/>
    <x v="1"/>
    <d v="1899-12-30T00:27:34"/>
    <d v="1899-12-30T00:26:32"/>
    <x v="4"/>
    <x v="11"/>
    <x v="3"/>
    <x v="2"/>
    <n v="0"/>
    <n v="0"/>
    <x v="0"/>
    <x v="2"/>
    <x v="2"/>
    <n v="0"/>
    <x v="0"/>
    <x v="1"/>
    <d v="1899-12-30T00:01:02"/>
    <d v="1899-12-30T00:01:02"/>
    <x v="0"/>
    <m/>
    <m/>
    <d v="1899-12-30T00:00:00"/>
    <d v="1899-12-30T00:27:34"/>
    <n v="2"/>
    <d v="1899-12-30T00:01:02"/>
    <n v="27.566666666668844"/>
    <x v="4"/>
    <x v="1"/>
  </r>
  <r>
    <x v="0"/>
    <s v="2025018450"/>
    <x v="0"/>
    <x v="148"/>
    <s v="E0205LTP"/>
    <d v="2025-03-10T00:00:00"/>
    <x v="2"/>
    <s v="3297"/>
    <x v="2"/>
    <s v="PA"/>
    <x v="1"/>
    <x v="0"/>
    <d v="2025-03-10T00:00:00"/>
    <d v="1899-12-30T09:43:07"/>
    <d v="2025-03-10T00:00:00"/>
    <d v="1899-12-30T09:43:27"/>
    <d v="2025-03-10T00:00:00"/>
    <d v="1899-12-30T10:13:36"/>
    <x v="0"/>
    <x v="0"/>
    <s v="8043259051"/>
    <s v="FBO"/>
    <d v="1899-12-30T00:30:29"/>
    <x v="690"/>
    <d v="1899-12-30T00:00:20"/>
    <s v="Granel"/>
    <s v="E001"/>
    <x v="2"/>
    <d v="1899-12-30T00:30:29"/>
    <d v="1899-12-30T00:30:09"/>
    <x v="4"/>
    <x v="11"/>
    <x v="3"/>
    <x v="2"/>
    <n v="0"/>
    <n v="0"/>
    <x v="0"/>
    <x v="2"/>
    <x v="2"/>
    <n v="0"/>
    <x v="0"/>
    <x v="1"/>
    <d v="1899-12-30T00:00:20"/>
    <d v="1899-12-30T00:00:20"/>
    <x v="0"/>
    <m/>
    <m/>
    <d v="1899-12-30T00:00:00"/>
    <d v="1899-12-30T00:30:29"/>
    <n v="2"/>
    <d v="1899-12-30T00:00:20"/>
    <n v="30.483333333331196"/>
    <x v="4"/>
    <x v="1"/>
  </r>
  <r>
    <x v="0"/>
    <s v="2025018447"/>
    <x v="0"/>
    <x v="398"/>
    <s v="EBA4818AC"/>
    <d v="2025-03-10T00:00:00"/>
    <x v="2"/>
    <s v="3230"/>
    <x v="1"/>
    <s v="PA"/>
    <x v="2"/>
    <x v="0"/>
    <d v="2025-03-10T00:00:00"/>
    <d v="1899-12-30T09:40:35"/>
    <d v="2025-03-10T00:00:00"/>
    <d v="1899-12-30T09:41:18"/>
    <d v="2025-03-10T00:00:00"/>
    <d v="1899-12-30T10:13:48"/>
    <x v="0"/>
    <x v="0"/>
    <s v="8043259052"/>
    <s v="EXW"/>
    <d v="1899-12-30T00:33:13"/>
    <x v="1198"/>
    <d v="1899-12-30T00:00:43"/>
    <s v="Ensacado"/>
    <s v="E002"/>
    <x v="1"/>
    <d v="1899-12-30T00:33:13"/>
    <d v="1899-12-30T00:32:30"/>
    <x v="4"/>
    <x v="11"/>
    <x v="3"/>
    <x v="1"/>
    <n v="0"/>
    <n v="0"/>
    <x v="0"/>
    <x v="1"/>
    <x v="2"/>
    <n v="0"/>
    <x v="0"/>
    <x v="1"/>
    <d v="1899-12-30T00:00:43"/>
    <d v="1899-12-30T00:00:43"/>
    <x v="0"/>
    <m/>
    <m/>
    <d v="1899-12-30T00:00:00"/>
    <d v="1899-12-30T00:33:13"/>
    <n v="2"/>
    <d v="1899-12-30T00:00:43"/>
    <n v="33.216666666667251"/>
    <x v="4"/>
    <x v="1"/>
  </r>
  <r>
    <x v="0"/>
    <s v="2025018467"/>
    <x v="0"/>
    <x v="121"/>
    <s v="E6383KKR"/>
    <d v="2025-03-10T00:00:00"/>
    <x v="2"/>
    <s v="3229"/>
    <x v="6"/>
    <s v="PA"/>
    <x v="6"/>
    <x v="0"/>
    <d v="2025-03-10T00:00:00"/>
    <d v="1899-12-30T10:20:34"/>
    <d v="2025-03-10T00:00:00"/>
    <d v="1899-12-30T10:20:59"/>
    <d v="2025-03-10T00:00:00"/>
    <d v="1899-12-30T11:11:11"/>
    <x v="0"/>
    <x v="0"/>
    <s v="8043259053"/>
    <s v="EXW"/>
    <d v="1899-12-30T00:50:37"/>
    <x v="1199"/>
    <d v="1899-12-30T00:00:25"/>
    <s v="Granel"/>
    <s v="E001"/>
    <x v="1"/>
    <d v="1899-12-30T00:50:37"/>
    <d v="1899-12-30T00:50:12"/>
    <x v="5"/>
    <x v="11"/>
    <x v="3"/>
    <x v="2"/>
    <n v="0"/>
    <n v="0"/>
    <x v="0"/>
    <x v="2"/>
    <x v="2"/>
    <n v="0"/>
    <x v="0"/>
    <x v="0"/>
    <d v="1899-12-30T00:00:25"/>
    <d v="1899-12-30T00:00:25"/>
    <x v="0"/>
    <m/>
    <m/>
    <d v="1899-12-30T00:00:00"/>
    <d v="1899-12-30T00:50:37"/>
    <n v="2"/>
    <d v="1899-12-30T00:00:25"/>
    <n v="50.616666666676764"/>
    <x v="5"/>
    <x v="0"/>
  </r>
  <r>
    <x v="0"/>
    <s v="2025018483"/>
    <x v="0"/>
    <x v="355"/>
    <s v="E6481JVZ"/>
    <d v="2025-03-10T00:00:00"/>
    <x v="2"/>
    <s v="3230"/>
    <x v="1"/>
    <s v="PA"/>
    <x v="2"/>
    <x v="0"/>
    <d v="2025-03-10T00:00:00"/>
    <d v="1899-12-30T11:07:58"/>
    <d v="2025-03-10T00:00:00"/>
    <d v="1899-12-30T11:09:00"/>
    <d v="2025-03-10T00:00:00"/>
    <d v="1899-12-30T11:39:44"/>
    <x v="0"/>
    <x v="0"/>
    <s v="8043259055"/>
    <s v="EXW"/>
    <d v="1899-12-30T00:31:46"/>
    <x v="1200"/>
    <d v="1899-12-30T00:01:02"/>
    <s v="Ensacado"/>
    <s v="E002"/>
    <x v="1"/>
    <d v="1899-12-30T00:31:46"/>
    <d v="1899-12-30T00:30:44"/>
    <x v="9"/>
    <x v="11"/>
    <x v="3"/>
    <x v="1"/>
    <n v="0"/>
    <n v="0"/>
    <x v="0"/>
    <x v="1"/>
    <x v="2"/>
    <n v="0"/>
    <x v="0"/>
    <x v="1"/>
    <d v="1899-12-30T00:01:02"/>
    <d v="1899-12-30T00:01:02"/>
    <x v="0"/>
    <m/>
    <m/>
    <d v="1899-12-30T00:00:00"/>
    <d v="1899-12-30T00:31:46"/>
    <n v="2"/>
    <d v="1899-12-30T00:01:02"/>
    <n v="31.766666666673576"/>
    <x v="5"/>
    <x v="1"/>
  </r>
  <r>
    <x v="0"/>
    <s v="2025018489"/>
    <x v="0"/>
    <x v="123"/>
    <s v="E3192JFJ"/>
    <d v="2025-03-10T00:00:00"/>
    <x v="2"/>
    <s v="3230"/>
    <x v="1"/>
    <s v="PA"/>
    <x v="2"/>
    <x v="0"/>
    <d v="2025-03-10T00:00:00"/>
    <d v="1899-12-30T11:18:17"/>
    <d v="2025-03-10T00:00:00"/>
    <d v="1899-12-30T11:18:39"/>
    <d v="2025-03-10T00:00:00"/>
    <d v="1899-12-30T12:09:47"/>
    <x v="0"/>
    <x v="0"/>
    <s v="8043259059"/>
    <s v="FBO"/>
    <d v="1899-12-30T00:51:30"/>
    <x v="1201"/>
    <d v="1899-12-30T00:00:22"/>
    <s v="Ensacado"/>
    <s v="E002"/>
    <x v="2"/>
    <d v="1899-12-30T00:51:30"/>
    <d v="1899-12-30T00:51:08"/>
    <x v="9"/>
    <x v="11"/>
    <x v="3"/>
    <x v="1"/>
    <n v="0"/>
    <n v="0"/>
    <x v="0"/>
    <x v="1"/>
    <x v="2"/>
    <n v="0"/>
    <x v="0"/>
    <x v="0"/>
    <d v="1899-12-30T00:00:22"/>
    <d v="1899-12-30T00:00:22"/>
    <x v="0"/>
    <m/>
    <m/>
    <d v="1899-12-30T00:00:00"/>
    <d v="1899-12-30T00:51:30"/>
    <n v="2"/>
    <d v="1899-12-30T00:00:22"/>
    <n v="51.500000000001656"/>
    <x v="11"/>
    <x v="0"/>
  </r>
  <r>
    <x v="0"/>
    <s v="2025018504"/>
    <x v="0"/>
    <x v="399"/>
    <s v="E0003JWH"/>
    <d v="2025-03-10T00:00:00"/>
    <x v="2"/>
    <s v="3230"/>
    <x v="1"/>
    <s v="PA"/>
    <x v="2"/>
    <x v="0"/>
    <d v="2025-03-10T00:00:00"/>
    <d v="1899-12-30T11:47:49"/>
    <d v="2025-03-10T00:00:00"/>
    <d v="1899-12-30T11:48:09"/>
    <d v="2025-03-10T00:00:00"/>
    <d v="1899-12-30T12:15:05"/>
    <x v="0"/>
    <x v="0"/>
    <s v="8043259061"/>
    <s v="EXW"/>
    <d v="1899-12-30T00:27:16"/>
    <x v="1087"/>
    <d v="1899-12-30T00:00:20"/>
    <s v="Ensacado"/>
    <s v="E002"/>
    <x v="1"/>
    <d v="1899-12-30T00:27:16"/>
    <d v="1899-12-30T00:26:56"/>
    <x v="9"/>
    <x v="11"/>
    <x v="3"/>
    <x v="1"/>
    <n v="0"/>
    <n v="0"/>
    <x v="0"/>
    <x v="1"/>
    <x v="2"/>
    <n v="0"/>
    <x v="0"/>
    <x v="1"/>
    <d v="1899-12-30T00:00:20"/>
    <d v="1899-12-30T00:00:20"/>
    <x v="0"/>
    <m/>
    <m/>
    <d v="1899-12-30T00:00:00"/>
    <d v="1899-12-30T00:27:16"/>
    <n v="2"/>
    <d v="1899-12-30T00:00:20"/>
    <n v="27.266666666673672"/>
    <x v="11"/>
    <x v="1"/>
  </r>
  <r>
    <x v="0"/>
    <s v="2025018518"/>
    <x v="0"/>
    <x v="345"/>
    <s v="E2965KHG"/>
    <d v="2025-03-10T00:00:00"/>
    <x v="2"/>
    <s v="3228"/>
    <x v="3"/>
    <s v="PA"/>
    <x v="5"/>
    <x v="0"/>
    <d v="2025-03-10T00:00:00"/>
    <d v="1899-12-30T12:20:03"/>
    <d v="2025-03-10T00:00:00"/>
    <d v="1899-12-30T12:20:24"/>
    <d v="2025-03-10T00:00:00"/>
    <d v="1899-12-30T12:42:41"/>
    <x v="0"/>
    <x v="0"/>
    <s v="8043259063"/>
    <s v="FBO"/>
    <d v="1899-12-30T00:22:38"/>
    <x v="1179"/>
    <d v="1899-12-30T00:00:21"/>
    <s v="Granel"/>
    <s v="E001"/>
    <x v="2"/>
    <d v="1899-12-30T00:22:38"/>
    <d v="1899-12-30T00:22:17"/>
    <x v="13"/>
    <x v="11"/>
    <x v="3"/>
    <x v="2"/>
    <n v="0"/>
    <n v="0"/>
    <x v="0"/>
    <x v="2"/>
    <x v="2"/>
    <n v="0"/>
    <x v="0"/>
    <x v="1"/>
    <d v="1899-12-30T00:00:21"/>
    <d v="1899-12-30T00:00:21"/>
    <x v="0"/>
    <m/>
    <m/>
    <d v="1899-12-30T00:00:00"/>
    <d v="1899-12-30T00:22:38"/>
    <n v="2"/>
    <d v="1899-12-30T00:00:21"/>
    <n v="22.63333333332973"/>
    <x v="11"/>
    <x v="1"/>
  </r>
  <r>
    <x v="0"/>
    <s v="2025018524"/>
    <x v="0"/>
    <x v="162"/>
    <s v="E8234JGZ"/>
    <d v="2025-03-10T00:00:00"/>
    <x v="2"/>
    <s v="3297"/>
    <x v="2"/>
    <s v="PA"/>
    <x v="1"/>
    <x v="0"/>
    <d v="2025-03-10T00:00:00"/>
    <d v="1899-12-30T12:29:12"/>
    <d v="2025-03-10T00:00:00"/>
    <d v="1899-12-30T12:29:31"/>
    <d v="2025-03-10T00:00:00"/>
    <d v="1899-12-30T12:56:52"/>
    <x v="0"/>
    <x v="0"/>
    <s v="8043259066"/>
    <s v="FBO"/>
    <d v="1899-12-30T00:27:40"/>
    <x v="1202"/>
    <d v="1899-12-30T00:00:19"/>
    <s v="Granel"/>
    <s v="E001"/>
    <x v="2"/>
    <d v="1899-12-30T00:27:40"/>
    <d v="1899-12-30T00:27:21"/>
    <x v="13"/>
    <x v="11"/>
    <x v="3"/>
    <x v="2"/>
    <n v="0"/>
    <n v="0"/>
    <x v="0"/>
    <x v="2"/>
    <x v="2"/>
    <n v="0"/>
    <x v="0"/>
    <x v="1"/>
    <d v="1899-12-30T00:00:19"/>
    <d v="1899-12-30T00:00:19"/>
    <x v="0"/>
    <m/>
    <m/>
    <d v="1899-12-30T00:00:00"/>
    <d v="1899-12-30T00:27:40"/>
    <n v="2"/>
    <d v="1899-12-30T00:00:19"/>
    <n v="27.666666666662465"/>
    <x v="11"/>
    <x v="1"/>
  </r>
  <r>
    <x v="0"/>
    <s v="2025018525"/>
    <x v="0"/>
    <x v="146"/>
    <s v="E3039DBP"/>
    <d v="2025-03-10T00:00:00"/>
    <x v="2"/>
    <s v="3297"/>
    <x v="2"/>
    <s v="PA"/>
    <x v="1"/>
    <x v="0"/>
    <d v="2025-03-10T00:00:00"/>
    <d v="1899-12-30T12:30:07"/>
    <d v="2025-03-10T00:00:00"/>
    <d v="1899-12-30T12:30:26"/>
    <d v="2025-03-10T00:00:00"/>
    <d v="1899-12-30T13:01:44"/>
    <x v="0"/>
    <x v="0"/>
    <s v="8043259067"/>
    <s v="EXW"/>
    <d v="1899-12-30T00:31:37"/>
    <x v="1203"/>
    <d v="1899-12-30T00:00:19"/>
    <s v="Granel"/>
    <s v="E001"/>
    <x v="1"/>
    <d v="1899-12-30T00:31:37"/>
    <d v="1899-12-30T00:31:18"/>
    <x v="13"/>
    <x v="11"/>
    <x v="3"/>
    <x v="2"/>
    <n v="0"/>
    <n v="0"/>
    <x v="0"/>
    <x v="2"/>
    <x v="2"/>
    <n v="0"/>
    <x v="0"/>
    <x v="1"/>
    <d v="1899-12-30T00:00:19"/>
    <d v="1899-12-30T00:00:19"/>
    <x v="0"/>
    <m/>
    <m/>
    <d v="1899-12-30T00:00:00"/>
    <d v="1899-12-30T00:31:37"/>
    <n v="2"/>
    <d v="1899-12-30T00:00:19"/>
    <n v="31.616666666668838"/>
    <x v="6"/>
    <x v="1"/>
  </r>
  <r>
    <x v="0"/>
    <s v="2025018530"/>
    <x v="0"/>
    <x v="387"/>
    <s v="E9661LVG"/>
    <d v="2025-03-10T00:00:00"/>
    <x v="2"/>
    <s v="3230"/>
    <x v="1"/>
    <s v="PA"/>
    <x v="2"/>
    <x v="0"/>
    <d v="2025-03-10T00:00:00"/>
    <d v="1899-12-30T12:36:03"/>
    <d v="2025-03-10T00:00:00"/>
    <d v="1899-12-30T12:36:24"/>
    <d v="2025-03-10T00:00:00"/>
    <d v="1899-12-30T13:10:01"/>
    <x v="0"/>
    <x v="0"/>
    <s v="8043259069"/>
    <s v="FBO"/>
    <d v="1899-12-30T00:33:58"/>
    <x v="975"/>
    <d v="1899-12-30T00:00:21"/>
    <s v="Ensacado"/>
    <s v="E002"/>
    <x v="2"/>
    <d v="1899-12-30T00:33:58"/>
    <d v="1899-12-30T00:33:37"/>
    <x v="13"/>
    <x v="11"/>
    <x v="3"/>
    <x v="1"/>
    <n v="0"/>
    <n v="0"/>
    <x v="0"/>
    <x v="1"/>
    <x v="2"/>
    <n v="0"/>
    <x v="0"/>
    <x v="1"/>
    <d v="1899-12-30T00:00:21"/>
    <d v="1899-12-30T00:00:21"/>
    <x v="0"/>
    <m/>
    <m/>
    <d v="1899-12-30T00:00:00"/>
    <d v="1899-12-30T00:33:58"/>
    <n v="2"/>
    <d v="1899-12-30T00:00:21"/>
    <n v="33.966666666676716"/>
    <x v="6"/>
    <x v="1"/>
  </r>
  <r>
    <x v="0"/>
    <s v="2025018552"/>
    <x v="0"/>
    <x v="373"/>
    <s v="E4450MTX"/>
    <d v="2025-03-10T00:00:00"/>
    <x v="2"/>
    <s v="3228"/>
    <x v="3"/>
    <s v="PA"/>
    <x v="4"/>
    <x v="0"/>
    <d v="2025-03-10T00:00:00"/>
    <d v="1899-12-30T13:18:26"/>
    <d v="2025-03-10T00:00:00"/>
    <d v="1899-12-30T13:18:45"/>
    <d v="2025-03-10T00:00:00"/>
    <d v="1899-12-30T13:54:29"/>
    <x v="0"/>
    <x v="0"/>
    <s v="8043259072"/>
    <s v="EXW"/>
    <d v="1899-12-30T00:36:03"/>
    <x v="279"/>
    <d v="1899-12-30T00:00:19"/>
    <s v="Granel"/>
    <s v="E001"/>
    <x v="1"/>
    <d v="1899-12-30T00:36:03"/>
    <d v="1899-12-30T00:35:44"/>
    <x v="6"/>
    <x v="11"/>
    <x v="3"/>
    <x v="2"/>
    <n v="0"/>
    <n v="0"/>
    <x v="0"/>
    <x v="2"/>
    <x v="2"/>
    <n v="0"/>
    <x v="0"/>
    <x v="1"/>
    <d v="1899-12-30T00:00:19"/>
    <d v="1899-12-30T00:00:19"/>
    <x v="0"/>
    <m/>
    <m/>
    <d v="1899-12-30T00:00:00"/>
    <d v="1899-12-30T00:36:03"/>
    <n v="2"/>
    <d v="1899-12-30T00:00:19"/>
    <n v="36.049999999996679"/>
    <x v="6"/>
    <x v="1"/>
  </r>
  <r>
    <x v="0"/>
    <s v="2025018554"/>
    <x v="0"/>
    <x v="130"/>
    <s v="E7062KZH"/>
    <d v="2025-03-10T00:00:00"/>
    <x v="2"/>
    <s v="3230"/>
    <x v="1"/>
    <s v="PA"/>
    <x v="2"/>
    <x v="0"/>
    <d v="2025-03-10T00:00:00"/>
    <d v="1899-12-30T13:19:21"/>
    <d v="2025-03-10T00:00:00"/>
    <d v="1899-12-30T13:19:42"/>
    <d v="2025-03-10T00:00:00"/>
    <d v="1899-12-30T14:09:18"/>
    <x v="0"/>
    <x v="0"/>
    <s v="8043259074"/>
    <s v="EXW"/>
    <d v="1899-12-30T00:49:57"/>
    <x v="1204"/>
    <d v="1899-12-30T00:00:21"/>
    <s v="Ensacado"/>
    <s v="E002"/>
    <x v="1"/>
    <d v="1899-12-30T00:49:57"/>
    <d v="1899-12-30T00:49:36"/>
    <x v="6"/>
    <x v="11"/>
    <x v="3"/>
    <x v="1"/>
    <n v="0"/>
    <n v="0"/>
    <x v="0"/>
    <x v="1"/>
    <x v="2"/>
    <n v="0"/>
    <x v="0"/>
    <x v="0"/>
    <d v="1899-12-30T00:00:21"/>
    <d v="1899-12-30T00:00:21"/>
    <x v="0"/>
    <m/>
    <m/>
    <d v="1899-12-30T00:00:00"/>
    <d v="1899-12-30T00:49:57"/>
    <n v="2"/>
    <d v="1899-12-30T00:00:21"/>
    <n v="49.950000000000131"/>
    <x v="7"/>
    <x v="0"/>
  </r>
  <r>
    <x v="0"/>
    <s v="2025018567"/>
    <x v="0"/>
    <x v="350"/>
    <s v="E2611KJC"/>
    <d v="2025-03-10T00:00:00"/>
    <x v="2"/>
    <s v="3297"/>
    <x v="2"/>
    <s v="PA"/>
    <x v="1"/>
    <x v="0"/>
    <d v="2025-03-10T00:00:00"/>
    <d v="1899-12-30T13:42:09"/>
    <d v="2025-03-10T00:00:00"/>
    <d v="1899-12-30T13:42:30"/>
    <d v="2025-03-10T00:00:00"/>
    <d v="1899-12-30T14:11:04"/>
    <x v="0"/>
    <x v="0"/>
    <s v="8043259075"/>
    <s v="EXW"/>
    <d v="1899-12-30T00:28:55"/>
    <x v="1205"/>
    <d v="1899-12-30T00:00:21"/>
    <s v="Granel"/>
    <s v="E001"/>
    <x v="1"/>
    <d v="1899-12-30T00:28:55"/>
    <d v="1899-12-30T00:28:34"/>
    <x v="6"/>
    <x v="11"/>
    <x v="3"/>
    <x v="2"/>
    <n v="0"/>
    <n v="0"/>
    <x v="0"/>
    <x v="2"/>
    <x v="2"/>
    <n v="0"/>
    <x v="0"/>
    <x v="1"/>
    <d v="1899-12-30T00:00:21"/>
    <d v="1899-12-30T00:00:21"/>
    <x v="0"/>
    <m/>
    <m/>
    <d v="1899-12-30T00:00:00"/>
    <d v="1899-12-30T00:28:55"/>
    <n v="2"/>
    <d v="1899-12-30T00:00:21"/>
    <n v="28.916666666668895"/>
    <x v="7"/>
    <x v="1"/>
  </r>
  <r>
    <x v="0"/>
    <s v="2025018568"/>
    <x v="0"/>
    <x v="152"/>
    <s v="E4097KNW"/>
    <d v="2025-03-10T00:00:00"/>
    <x v="2"/>
    <s v="3297"/>
    <x v="2"/>
    <s v="PA"/>
    <x v="1"/>
    <x v="0"/>
    <d v="2025-03-10T00:00:00"/>
    <d v="1899-12-30T13:43:12"/>
    <d v="2025-03-10T00:00:00"/>
    <d v="1899-12-30T13:43:35"/>
    <d v="2025-03-10T00:00:00"/>
    <d v="1899-12-30T14:12:44"/>
    <x v="0"/>
    <x v="0"/>
    <s v="8043259076"/>
    <s v="EXW"/>
    <d v="1899-12-30T00:29:32"/>
    <x v="1206"/>
    <d v="1899-12-30T00:00:23"/>
    <s v="Granel"/>
    <s v="E001"/>
    <x v="1"/>
    <d v="1899-12-30T00:29:32"/>
    <d v="1899-12-30T00:29:09"/>
    <x v="6"/>
    <x v="11"/>
    <x v="3"/>
    <x v="2"/>
    <n v="0"/>
    <n v="0"/>
    <x v="0"/>
    <x v="2"/>
    <x v="2"/>
    <n v="0"/>
    <x v="0"/>
    <x v="1"/>
    <d v="1899-12-30T00:00:23"/>
    <d v="1899-12-30T00:00:23"/>
    <x v="0"/>
    <m/>
    <m/>
    <d v="1899-12-30T00:00:00"/>
    <d v="1899-12-30T00:29:32"/>
    <n v="2"/>
    <d v="1899-12-30T00:00:23"/>
    <n v="29.533333333334486"/>
    <x v="7"/>
    <x v="1"/>
  </r>
  <r>
    <x v="0"/>
    <s v="2025018580"/>
    <x v="0"/>
    <x v="134"/>
    <s v="E3425LKV"/>
    <d v="2025-03-10T00:00:00"/>
    <x v="2"/>
    <s v="3297"/>
    <x v="2"/>
    <s v="PA"/>
    <x v="1"/>
    <x v="0"/>
    <d v="2025-03-10T00:00:00"/>
    <d v="1899-12-30T14:04:12"/>
    <d v="2025-03-10T00:00:00"/>
    <d v="1899-12-30T14:04:33"/>
    <d v="2025-03-10T00:00:00"/>
    <d v="1899-12-30T14:36:37"/>
    <x v="0"/>
    <x v="0"/>
    <s v="8043259077"/>
    <s v="FBO"/>
    <d v="1899-12-30T00:32:25"/>
    <x v="1037"/>
    <d v="1899-12-30T00:00:21"/>
    <s v="Granel"/>
    <s v="E001"/>
    <x v="2"/>
    <d v="1899-12-30T00:32:25"/>
    <d v="1899-12-30T00:32:04"/>
    <x v="14"/>
    <x v="11"/>
    <x v="3"/>
    <x v="2"/>
    <n v="0"/>
    <n v="0"/>
    <x v="0"/>
    <x v="2"/>
    <x v="2"/>
    <n v="0"/>
    <x v="0"/>
    <x v="1"/>
    <d v="1899-12-30T00:00:21"/>
    <d v="1899-12-30T00:00:21"/>
    <x v="0"/>
    <m/>
    <m/>
    <d v="1899-12-30T00:00:00"/>
    <d v="1899-12-30T00:32:25"/>
    <n v="2"/>
    <d v="1899-12-30T00:00:21"/>
    <n v="32.416666666660809"/>
    <x v="7"/>
    <x v="1"/>
  </r>
  <r>
    <x v="0"/>
    <s v="2025018613"/>
    <x v="0"/>
    <x v="177"/>
    <s v="E4929LNP"/>
    <d v="2025-03-10T00:00:00"/>
    <x v="2"/>
    <s v="3297"/>
    <x v="2"/>
    <s v="PA"/>
    <x v="1"/>
    <x v="0"/>
    <d v="2025-03-10T00:00:00"/>
    <d v="1899-12-30T15:30:34"/>
    <d v="2025-03-10T00:00:00"/>
    <d v="1899-12-30T15:30:54"/>
    <d v="2025-03-10T00:00:00"/>
    <d v="1899-12-30T15:59:17"/>
    <x v="0"/>
    <x v="0"/>
    <s v="8043259089"/>
    <s v="FBO"/>
    <d v="1899-12-30T00:28:43"/>
    <x v="1207"/>
    <d v="1899-12-30T00:00:20"/>
    <s v="Granel"/>
    <s v="E001"/>
    <x v="2"/>
    <d v="1899-12-30T00:28:43"/>
    <d v="1899-12-30T00:28:23"/>
    <x v="10"/>
    <x v="11"/>
    <x v="3"/>
    <x v="2"/>
    <n v="0"/>
    <n v="0"/>
    <x v="0"/>
    <x v="2"/>
    <x v="2"/>
    <n v="0"/>
    <x v="0"/>
    <x v="1"/>
    <d v="1899-12-30T00:00:20"/>
    <d v="1899-12-30T00:00:20"/>
    <x v="0"/>
    <m/>
    <m/>
    <d v="1899-12-30T00:00:00"/>
    <d v="1899-12-30T00:28:43"/>
    <n v="2"/>
    <d v="1899-12-30T00:00:20"/>
    <n v="28.716666666667106"/>
    <x v="14"/>
    <x v="1"/>
  </r>
  <r>
    <x v="0"/>
    <s v="2025018656"/>
    <x v="0"/>
    <x v="400"/>
    <s v="E3594MCX"/>
    <d v="2025-03-10T00:00:00"/>
    <x v="2"/>
    <s v="3230"/>
    <x v="1"/>
    <s v="PA"/>
    <x v="2"/>
    <x v="0"/>
    <d v="2025-03-10T00:00:00"/>
    <d v="1899-12-30T16:59:32"/>
    <d v="2025-03-10T00:00:00"/>
    <d v="1899-12-30T16:59:52"/>
    <d v="2025-03-10T00:00:00"/>
    <d v="1899-12-30T17:28:53"/>
    <x v="0"/>
    <x v="0"/>
    <s v="8043259102"/>
    <s v="FBO"/>
    <d v="1899-12-30T00:29:21"/>
    <x v="516"/>
    <d v="1899-12-30T00:00:20"/>
    <s v="Ensacado"/>
    <s v="E002"/>
    <x v="2"/>
    <d v="1899-12-30T00:29:21"/>
    <d v="1899-12-30T00:29:01"/>
    <x v="7"/>
    <x v="11"/>
    <x v="3"/>
    <x v="1"/>
    <n v="0"/>
    <n v="0"/>
    <x v="0"/>
    <x v="1"/>
    <x v="2"/>
    <n v="0"/>
    <x v="0"/>
    <x v="1"/>
    <d v="1899-12-30T00:00:20"/>
    <d v="1899-12-30T00:00:20"/>
    <x v="0"/>
    <m/>
    <m/>
    <d v="1899-12-30T00:00:00"/>
    <d v="1899-12-30T00:29:21"/>
    <n v="2"/>
    <d v="1899-12-30T00:00:20"/>
    <n v="29.349999999993717"/>
    <x v="12"/>
    <x v="1"/>
  </r>
  <r>
    <x v="0"/>
    <s v="2025018666"/>
    <x v="0"/>
    <x v="152"/>
    <s v="E4097KNW"/>
    <d v="2025-03-10T00:00:00"/>
    <x v="2"/>
    <s v="3228"/>
    <x v="3"/>
    <s v="PA"/>
    <x v="5"/>
    <x v="0"/>
    <d v="2025-03-10T00:00:00"/>
    <d v="1899-12-30T17:16:27"/>
    <d v="2025-03-10T00:00:00"/>
    <d v="1899-12-30T17:16:48"/>
    <d v="2025-03-10T00:00:00"/>
    <d v="1899-12-30T17:39:39"/>
    <x v="0"/>
    <x v="0"/>
    <s v="8043259105"/>
    <s v="FBO"/>
    <d v="1899-12-30T00:23:12"/>
    <x v="407"/>
    <d v="1899-12-30T00:00:21"/>
    <s v="Granel"/>
    <s v="E001"/>
    <x v="2"/>
    <d v="1899-12-30T00:23:12"/>
    <d v="1899-12-30T00:22:51"/>
    <x v="11"/>
    <x v="11"/>
    <x v="3"/>
    <x v="2"/>
    <n v="0"/>
    <n v="0"/>
    <x v="0"/>
    <x v="2"/>
    <x v="2"/>
    <n v="0"/>
    <x v="0"/>
    <x v="1"/>
    <d v="1899-12-30T00:00:21"/>
    <d v="1899-12-30T00:00:21"/>
    <x v="0"/>
    <m/>
    <m/>
    <d v="1899-12-30T00:00:00"/>
    <d v="1899-12-30T00:23:12"/>
    <n v="2"/>
    <d v="1899-12-30T00:00:21"/>
    <n v="23.200000000012739"/>
    <x v="12"/>
    <x v="1"/>
  </r>
  <r>
    <x v="0"/>
    <s v="2025018688"/>
    <x v="0"/>
    <x v="362"/>
    <s v="E0260LKZ"/>
    <d v="2025-03-10T00:00:00"/>
    <x v="2"/>
    <s v="3230"/>
    <x v="1"/>
    <s v="PA"/>
    <x v="3"/>
    <x v="0"/>
    <d v="2025-03-10T00:00:00"/>
    <d v="1899-12-30T18:17:58"/>
    <d v="2025-03-10T00:00:00"/>
    <d v="1899-12-30T18:19:59"/>
    <d v="2025-03-10T00:00:00"/>
    <d v="1899-12-30T18:59:04"/>
    <x v="12"/>
    <x v="7"/>
    <s v="8043259107"/>
    <s v="FBO"/>
    <d v="1899-12-30T00:41:06"/>
    <x v="1208"/>
    <d v="1899-12-30T00:02:01"/>
    <s v="Ensacado"/>
    <s v="E002"/>
    <x v="2"/>
    <d v="1899-12-30T00:41:06"/>
    <d v="1899-12-30T00:39:05"/>
    <x v="8"/>
    <x v="11"/>
    <x v="3"/>
    <x v="1"/>
    <n v="0"/>
    <n v="0"/>
    <x v="0"/>
    <x v="1"/>
    <x v="2"/>
    <n v="0"/>
    <x v="0"/>
    <x v="1"/>
    <d v="1899-12-30T00:02:01"/>
    <d v="1899-12-30T00:02:01"/>
    <x v="0"/>
    <m/>
    <m/>
    <d v="1899-12-30T00:00:00"/>
    <d v="1899-12-30T00:41:06"/>
    <n v="2"/>
    <d v="1899-12-30T00:02:01"/>
    <n v="41.100000000004826"/>
    <x v="9"/>
    <x v="1"/>
  </r>
  <r>
    <x v="0"/>
    <s v="2025018704"/>
    <x v="0"/>
    <x v="136"/>
    <s v="E5792MTF"/>
    <d v="2025-03-10T00:00:00"/>
    <x v="2"/>
    <s v="3228"/>
    <x v="3"/>
    <s v="PA"/>
    <x v="4"/>
    <x v="0"/>
    <d v="2025-03-10T00:00:00"/>
    <d v="1899-12-30T19:38:25"/>
    <d v="2025-03-10T00:00:00"/>
    <d v="1899-12-30T19:38:46"/>
    <d v="2025-03-10T00:00:00"/>
    <d v="1899-12-30T20:08:28"/>
    <x v="0"/>
    <x v="0"/>
    <s v="8043259116"/>
    <s v="EXW"/>
    <d v="1899-12-30T00:30:03"/>
    <x v="1209"/>
    <d v="1899-12-30T00:00:21"/>
    <s v="Granel"/>
    <s v="E001"/>
    <x v="1"/>
    <d v="1899-12-30T00:30:03"/>
    <d v="1899-12-30T00:29:42"/>
    <x v="12"/>
    <x v="11"/>
    <x v="3"/>
    <x v="2"/>
    <n v="0"/>
    <n v="0"/>
    <x v="0"/>
    <x v="2"/>
    <x v="2"/>
    <n v="0"/>
    <x v="0"/>
    <x v="1"/>
    <d v="1899-12-30T00:00:21"/>
    <d v="1899-12-30T00:00:21"/>
    <x v="0"/>
    <m/>
    <m/>
    <d v="1899-12-30T00:00:00"/>
    <d v="1899-12-30T00:30:03"/>
    <n v="2"/>
    <d v="1899-12-30T00:00:21"/>
    <n v="30.049999999992068"/>
    <x v="13"/>
    <x v="1"/>
  </r>
  <r>
    <x v="0"/>
    <s v="2025018703"/>
    <x v="0"/>
    <x v="183"/>
    <s v="E3043KFX"/>
    <d v="2025-03-10T00:00:00"/>
    <x v="2"/>
    <s v="3228"/>
    <x v="3"/>
    <s v="PA"/>
    <x v="5"/>
    <x v="0"/>
    <d v="2025-03-10T00:00:00"/>
    <d v="1899-12-30T19:31:18"/>
    <d v="2025-03-10T00:00:00"/>
    <d v="1899-12-30T19:31:38"/>
    <d v="2025-03-10T00:00:00"/>
    <d v="1899-12-30T20:12:57"/>
    <x v="0"/>
    <x v="0"/>
    <s v="8043259117"/>
    <s v="FBO"/>
    <d v="1899-12-30T00:41:39"/>
    <x v="894"/>
    <d v="1899-12-30T00:00:20"/>
    <s v="Granel"/>
    <s v="E001"/>
    <x v="2"/>
    <d v="1899-12-30T00:41:39"/>
    <d v="1899-12-30T00:41:19"/>
    <x v="12"/>
    <x v="11"/>
    <x v="3"/>
    <x v="2"/>
    <n v="0"/>
    <n v="0"/>
    <x v="0"/>
    <x v="2"/>
    <x v="2"/>
    <n v="0"/>
    <x v="0"/>
    <x v="1"/>
    <d v="1899-12-30T00:00:20"/>
    <d v="1899-12-30T00:00:20"/>
    <x v="0"/>
    <m/>
    <m/>
    <d v="1899-12-30T00:00:00"/>
    <d v="1899-12-30T00:41:39"/>
    <n v="2"/>
    <d v="1899-12-30T00:00:20"/>
    <n v="41.649999999998357"/>
    <x v="13"/>
    <x v="1"/>
  </r>
  <r>
    <x v="0"/>
    <s v="2025018723"/>
    <x v="0"/>
    <x v="119"/>
    <s v="E5987LDC"/>
    <d v="2025-03-11T00:00:00"/>
    <x v="2"/>
    <s v="3297"/>
    <x v="2"/>
    <s v="PA"/>
    <x v="1"/>
    <x v="0"/>
    <d v="2025-03-11T00:00:00"/>
    <d v="1899-12-30T06:16:57"/>
    <d v="2025-03-11T00:00:00"/>
    <d v="1899-12-30T06:17:19"/>
    <d v="2025-03-11T00:00:00"/>
    <d v="1899-12-30T06:43:39"/>
    <x v="0"/>
    <x v="0"/>
    <s v="8043259125"/>
    <s v="FBO"/>
    <d v="1899-12-30T00:26:42"/>
    <x v="1210"/>
    <d v="1899-12-30T00:00:22"/>
    <s v="Granel"/>
    <s v="E001"/>
    <x v="2"/>
    <d v="1899-12-30T00:26:42"/>
    <d v="1899-12-30T00:26:20"/>
    <x v="1"/>
    <x v="12"/>
    <x v="3"/>
    <x v="2"/>
    <n v="0"/>
    <n v="0"/>
    <x v="0"/>
    <x v="2"/>
    <x v="2"/>
    <n v="0"/>
    <x v="0"/>
    <x v="1"/>
    <d v="1899-12-30T00:00:22"/>
    <d v="1899-12-30T00:00:22"/>
    <x v="0"/>
    <m/>
    <m/>
    <d v="1899-12-30T00:00:00"/>
    <d v="1899-12-30T00:26:42"/>
    <n v="3"/>
    <d v="1899-12-30T00:00:22"/>
    <n v="26.700000000004813"/>
    <x v="0"/>
    <x v="1"/>
  </r>
  <r>
    <x v="0"/>
    <s v="2025018727"/>
    <x v="0"/>
    <x v="161"/>
    <s v="E4262KXX"/>
    <d v="2025-03-11T00:00:00"/>
    <x v="2"/>
    <s v="3297"/>
    <x v="2"/>
    <s v="PA"/>
    <x v="1"/>
    <x v="0"/>
    <d v="2025-03-11T00:00:00"/>
    <d v="1899-12-30T06:47:40"/>
    <d v="2025-03-11T00:00:00"/>
    <d v="1899-12-30T06:48:02"/>
    <d v="2025-03-11T00:00:00"/>
    <d v="1899-12-30T07:18:00"/>
    <x v="0"/>
    <x v="0"/>
    <s v="8043259129"/>
    <s v="FBO"/>
    <d v="1899-12-30T00:30:20"/>
    <x v="1178"/>
    <d v="1899-12-30T00:00:22"/>
    <s v="Granel"/>
    <s v="E001"/>
    <x v="2"/>
    <d v="1899-12-30T00:30:20"/>
    <d v="1899-12-30T00:29:58"/>
    <x v="1"/>
    <x v="12"/>
    <x v="3"/>
    <x v="2"/>
    <n v="0"/>
    <n v="0"/>
    <x v="0"/>
    <x v="2"/>
    <x v="2"/>
    <n v="0"/>
    <x v="0"/>
    <x v="1"/>
    <d v="1899-12-30T00:00:22"/>
    <d v="1899-12-30T00:00:22"/>
    <x v="0"/>
    <m/>
    <m/>
    <d v="1899-12-30T00:00:00"/>
    <d v="1899-12-30T00:30:20"/>
    <n v="3"/>
    <d v="1899-12-30T00:00:22"/>
    <n v="30.333333333340846"/>
    <x v="1"/>
    <x v="1"/>
  </r>
  <r>
    <x v="0"/>
    <s v="2025018729"/>
    <x v="0"/>
    <x v="123"/>
    <s v="E3192JFJ"/>
    <d v="2025-03-11T00:00:00"/>
    <x v="2"/>
    <s v="3230"/>
    <x v="1"/>
    <s v="PA"/>
    <x v="2"/>
    <x v="0"/>
    <d v="2025-03-11T00:00:00"/>
    <d v="1899-12-30T06:56:31"/>
    <d v="2025-03-11T00:00:00"/>
    <d v="1899-12-30T06:56:53"/>
    <d v="2025-03-11T00:00:00"/>
    <d v="1899-12-30T07:29:06"/>
    <x v="0"/>
    <x v="0"/>
    <s v="8043259131"/>
    <s v="FBO"/>
    <d v="1899-12-30T00:32:35"/>
    <x v="1000"/>
    <d v="1899-12-30T00:00:22"/>
    <s v="Ensacado"/>
    <s v="E002"/>
    <x v="2"/>
    <d v="1899-12-30T00:32:35"/>
    <d v="1899-12-30T00:32:13"/>
    <x v="1"/>
    <x v="12"/>
    <x v="3"/>
    <x v="1"/>
    <n v="0"/>
    <n v="0"/>
    <x v="0"/>
    <x v="1"/>
    <x v="2"/>
    <n v="0"/>
    <x v="0"/>
    <x v="1"/>
    <d v="1899-12-30T00:00:22"/>
    <d v="1899-12-30T00:00:22"/>
    <x v="0"/>
    <m/>
    <m/>
    <d v="1899-12-30T00:00:00"/>
    <d v="1899-12-30T00:32:35"/>
    <n v="3"/>
    <d v="1899-12-30T00:00:22"/>
    <n v="32.583333333326408"/>
    <x v="1"/>
    <x v="1"/>
  </r>
  <r>
    <x v="0"/>
    <s v="2025018733"/>
    <x v="0"/>
    <x v="148"/>
    <s v="E0205LTP"/>
    <d v="2025-03-11T00:00:00"/>
    <x v="2"/>
    <s v="3297"/>
    <x v="2"/>
    <s v="PA"/>
    <x v="1"/>
    <x v="0"/>
    <d v="2025-03-11T00:00:00"/>
    <d v="1899-12-30T07:03:22"/>
    <d v="2025-03-11T00:00:00"/>
    <d v="1899-12-30T07:03:44"/>
    <d v="2025-03-11T00:00:00"/>
    <d v="1899-12-30T07:39:10"/>
    <x v="0"/>
    <x v="0"/>
    <s v="8043259133"/>
    <s v="FBO"/>
    <d v="1899-12-30T00:35:48"/>
    <x v="1172"/>
    <d v="1899-12-30T00:00:22"/>
    <s v="Granel"/>
    <s v="E001"/>
    <x v="2"/>
    <d v="1899-12-30T00:35:48"/>
    <d v="1899-12-30T00:35:26"/>
    <x v="2"/>
    <x v="12"/>
    <x v="3"/>
    <x v="2"/>
    <n v="0"/>
    <n v="0"/>
    <x v="0"/>
    <x v="2"/>
    <x v="2"/>
    <n v="0"/>
    <x v="0"/>
    <x v="1"/>
    <d v="1899-12-30T00:00:22"/>
    <d v="1899-12-30T00:00:22"/>
    <x v="0"/>
    <m/>
    <m/>
    <d v="1899-12-30T00:00:00"/>
    <d v="1899-12-30T00:35:48"/>
    <n v="3"/>
    <d v="1899-12-30T00:00:22"/>
    <n v="35.799999999998398"/>
    <x v="1"/>
    <x v="1"/>
  </r>
  <r>
    <x v="0"/>
    <s v="2025018745"/>
    <x v="0"/>
    <x v="140"/>
    <s v="E9865JVX"/>
    <d v="2025-03-11T00:00:00"/>
    <x v="2"/>
    <s v="3228"/>
    <x v="3"/>
    <s v="PA"/>
    <x v="5"/>
    <x v="0"/>
    <d v="2025-03-11T00:00:00"/>
    <d v="1899-12-30T07:21:04"/>
    <d v="2025-03-11T00:00:00"/>
    <d v="1899-12-30T07:21:28"/>
    <d v="2025-03-11T00:00:00"/>
    <d v="1899-12-30T07:42:51"/>
    <x v="0"/>
    <x v="0"/>
    <s v="8043259134"/>
    <s v="FBO"/>
    <d v="1899-12-30T00:21:47"/>
    <x v="1211"/>
    <d v="1899-12-30T00:00:24"/>
    <s v="Granel"/>
    <s v="E001"/>
    <x v="2"/>
    <d v="1899-12-30T00:21:47"/>
    <d v="1899-12-30T00:21:23"/>
    <x v="2"/>
    <x v="12"/>
    <x v="3"/>
    <x v="2"/>
    <n v="0"/>
    <n v="0"/>
    <x v="0"/>
    <x v="2"/>
    <x v="2"/>
    <n v="0"/>
    <x v="0"/>
    <x v="1"/>
    <d v="1899-12-30T00:00:24"/>
    <d v="1899-12-30T00:00:24"/>
    <x v="0"/>
    <m/>
    <m/>
    <d v="1899-12-30T00:00:00"/>
    <d v="1899-12-30T00:21:47"/>
    <n v="3"/>
    <d v="1899-12-30T00:00:24"/>
    <n v="21.7833333333264"/>
    <x v="1"/>
    <x v="1"/>
  </r>
  <r>
    <x v="0"/>
    <s v="2025018747"/>
    <x v="0"/>
    <x v="124"/>
    <s v="E3179MJG"/>
    <d v="2025-03-11T00:00:00"/>
    <x v="2"/>
    <s v="3228"/>
    <x v="3"/>
    <s v="PA"/>
    <x v="4"/>
    <x v="0"/>
    <d v="2025-03-11T00:00:00"/>
    <d v="1899-12-30T07:24:32"/>
    <d v="2025-03-11T00:00:00"/>
    <d v="1899-12-30T07:24:54"/>
    <d v="2025-03-11T00:00:00"/>
    <d v="1899-12-30T07:51:08"/>
    <x v="0"/>
    <x v="0"/>
    <s v="8043259136"/>
    <s v="FBO"/>
    <d v="1899-12-30T00:26:36"/>
    <x v="890"/>
    <d v="1899-12-30T00:00:22"/>
    <s v="Granel"/>
    <s v="E001"/>
    <x v="2"/>
    <d v="1899-12-30T00:26:36"/>
    <d v="1899-12-30T00:26:14"/>
    <x v="2"/>
    <x v="12"/>
    <x v="3"/>
    <x v="2"/>
    <n v="0"/>
    <n v="0"/>
    <x v="0"/>
    <x v="2"/>
    <x v="2"/>
    <n v="0"/>
    <x v="0"/>
    <x v="1"/>
    <d v="1899-12-30T00:00:22"/>
    <d v="1899-12-30T00:00:22"/>
    <x v="0"/>
    <m/>
    <m/>
    <d v="1899-12-30T00:00:00"/>
    <d v="1899-12-30T00:26:36"/>
    <n v="3"/>
    <d v="1899-12-30T00:00:22"/>
    <n v="26.600000000011192"/>
    <x v="1"/>
    <x v="1"/>
  </r>
  <r>
    <x v="0"/>
    <s v="2025018742"/>
    <x v="0"/>
    <x v="142"/>
    <s v="E3710KKC"/>
    <d v="2025-03-11T00:00:00"/>
    <x v="2"/>
    <s v="3230"/>
    <x v="1"/>
    <s v="PA"/>
    <x v="2"/>
    <x v="0"/>
    <d v="2025-03-11T00:00:00"/>
    <d v="1899-12-30T07:19:02"/>
    <d v="2025-03-11T00:00:00"/>
    <d v="1899-12-30T07:19:24"/>
    <d v="2025-03-11T00:00:00"/>
    <d v="1899-12-30T08:01:39"/>
    <x v="0"/>
    <x v="0"/>
    <s v="8043259137"/>
    <s v="FBO"/>
    <d v="1899-12-30T00:42:37"/>
    <x v="1212"/>
    <d v="1899-12-30T00:00:22"/>
    <s v="Ensacado"/>
    <s v="E002"/>
    <x v="2"/>
    <d v="1899-12-30T00:42:37"/>
    <d v="1899-12-30T00:42:15"/>
    <x v="2"/>
    <x v="12"/>
    <x v="3"/>
    <x v="1"/>
    <n v="0"/>
    <n v="0"/>
    <x v="0"/>
    <x v="1"/>
    <x v="2"/>
    <n v="0"/>
    <x v="0"/>
    <x v="1"/>
    <d v="1899-12-30T00:00:22"/>
    <d v="1899-12-30T00:00:22"/>
    <x v="0"/>
    <m/>
    <m/>
    <d v="1899-12-30T00:00:00"/>
    <d v="1899-12-30T00:42:37"/>
    <n v="3"/>
    <d v="1899-12-30T00:00:22"/>
    <n v="42.616666666670397"/>
    <x v="2"/>
    <x v="1"/>
  </r>
  <r>
    <x v="0"/>
    <s v="2025018758"/>
    <x v="0"/>
    <x v="373"/>
    <s v="E4450MTX"/>
    <d v="2025-03-11T00:00:00"/>
    <x v="2"/>
    <s v="3228"/>
    <x v="3"/>
    <s v="PA"/>
    <x v="4"/>
    <x v="0"/>
    <d v="2025-03-11T00:00:00"/>
    <d v="1899-12-30T07:49:15"/>
    <d v="2025-03-11T00:00:00"/>
    <d v="1899-12-30T07:49:38"/>
    <d v="2025-03-11T00:00:00"/>
    <d v="1899-12-30T08:20:17"/>
    <x v="0"/>
    <x v="0"/>
    <s v="8043259140"/>
    <s v="EXW"/>
    <d v="1899-12-30T00:31:02"/>
    <x v="936"/>
    <d v="1899-12-30T00:00:23"/>
    <s v="Granel"/>
    <s v="E001"/>
    <x v="1"/>
    <d v="1899-12-30T00:31:02"/>
    <d v="1899-12-30T00:30:39"/>
    <x v="2"/>
    <x v="12"/>
    <x v="3"/>
    <x v="2"/>
    <n v="0"/>
    <n v="0"/>
    <x v="0"/>
    <x v="2"/>
    <x v="2"/>
    <n v="0"/>
    <x v="0"/>
    <x v="1"/>
    <d v="1899-12-30T00:00:23"/>
    <d v="1899-12-30T00:00:23"/>
    <x v="0"/>
    <m/>
    <m/>
    <d v="1899-12-30T00:00:00"/>
    <d v="1899-12-30T00:31:02"/>
    <n v="3"/>
    <d v="1899-12-30T00:00:23"/>
    <n v="31.033333333324808"/>
    <x v="2"/>
    <x v="1"/>
  </r>
  <r>
    <x v="0"/>
    <s v="2025018761"/>
    <x v="0"/>
    <x v="401"/>
    <s v="E4832JPM"/>
    <d v="2025-03-11T00:00:00"/>
    <x v="2"/>
    <s v="3232"/>
    <x v="4"/>
    <s v="PA"/>
    <x v="2"/>
    <x v="0"/>
    <d v="2025-03-11T00:00:00"/>
    <d v="1899-12-30T07:52:47"/>
    <d v="2025-03-11T00:00:00"/>
    <d v="1899-12-30T07:53:11"/>
    <d v="2025-03-11T00:00:00"/>
    <d v="1899-12-30T08:35:14"/>
    <x v="0"/>
    <x v="0"/>
    <s v="8043259143"/>
    <s v="EXW"/>
    <d v="1899-12-30T00:42:27"/>
    <x v="1213"/>
    <d v="1899-12-30T00:00:24"/>
    <s v="Ensacado"/>
    <s v="E002"/>
    <x v="1"/>
    <d v="1899-12-30T00:42:27"/>
    <d v="1899-12-30T00:42:03"/>
    <x v="2"/>
    <x v="12"/>
    <x v="3"/>
    <x v="1"/>
    <n v="0"/>
    <n v="0"/>
    <x v="0"/>
    <x v="1"/>
    <x v="2"/>
    <n v="0"/>
    <x v="0"/>
    <x v="1"/>
    <d v="1899-12-30T00:00:24"/>
    <d v="1899-12-30T00:00:24"/>
    <x v="0"/>
    <m/>
    <m/>
    <d v="1899-12-30T00:00:00"/>
    <d v="1899-12-30T00:42:27"/>
    <n v="3"/>
    <d v="1899-12-30T00:00:24"/>
    <n v="42.450000000004799"/>
    <x v="2"/>
    <x v="1"/>
  </r>
  <r>
    <x v="0"/>
    <s v="2025018613"/>
    <x v="0"/>
    <x v="177"/>
    <s v="E4929LNP"/>
    <d v="2025-03-10T00:00:00"/>
    <x v="2"/>
    <s v="3297"/>
    <x v="2"/>
    <s v="PA"/>
    <x v="1"/>
    <x v="0"/>
    <d v="2025-03-10T00:00:00"/>
    <d v="1899-12-30T15:30:34"/>
    <d v="2025-03-10T00:00:00"/>
    <d v="1899-12-30T15:30:54"/>
    <d v="2025-03-10T00:00:00"/>
    <d v="1899-12-30T15:59:17"/>
    <x v="13"/>
    <x v="0"/>
    <s v="8043259151"/>
    <s v="FBO"/>
    <d v="1899-12-30T00:28:43"/>
    <x v="1207"/>
    <d v="1899-12-30T00:00:20"/>
    <s v="Granel"/>
    <s v="E001"/>
    <x v="2"/>
    <d v="1899-12-30T00:28:43"/>
    <d v="1899-12-30T00:28:23"/>
    <x v="10"/>
    <x v="11"/>
    <x v="3"/>
    <x v="2"/>
    <n v="0"/>
    <n v="0"/>
    <x v="0"/>
    <x v="2"/>
    <x v="2"/>
    <n v="0"/>
    <x v="0"/>
    <x v="1"/>
    <d v="1899-12-30T00:00:20"/>
    <d v="1899-12-30T00:00:20"/>
    <x v="0"/>
    <m/>
    <m/>
    <d v="1899-12-30T00:00:00"/>
    <d v="1899-12-30T00:28:43"/>
    <n v="2"/>
    <d v="1899-12-30T00:00:20"/>
    <n v="28.716666666667106"/>
    <x v="14"/>
    <x v="1"/>
  </r>
  <r>
    <x v="0"/>
    <s v="2025018782"/>
    <x v="0"/>
    <x v="171"/>
    <s v="E5397MMK"/>
    <d v="2025-03-11T00:00:00"/>
    <x v="2"/>
    <s v="3297"/>
    <x v="2"/>
    <s v="PA"/>
    <x v="1"/>
    <x v="0"/>
    <d v="2025-03-11T00:00:00"/>
    <d v="1899-12-30T08:23:19"/>
    <d v="2025-03-11T00:00:00"/>
    <d v="1899-12-30T08:23:41"/>
    <d v="2025-03-11T00:00:00"/>
    <d v="1899-12-30T08:56:07"/>
    <x v="0"/>
    <x v="0"/>
    <s v="8043259152"/>
    <s v="FBO"/>
    <d v="1899-12-30T00:32:48"/>
    <x v="1125"/>
    <d v="1899-12-30T00:00:22"/>
    <s v="Granel"/>
    <s v="E001"/>
    <x v="2"/>
    <d v="1899-12-30T00:32:48"/>
    <d v="1899-12-30T00:32:26"/>
    <x v="3"/>
    <x v="12"/>
    <x v="3"/>
    <x v="2"/>
    <n v="0"/>
    <n v="0"/>
    <x v="0"/>
    <x v="2"/>
    <x v="2"/>
    <n v="0"/>
    <x v="0"/>
    <x v="1"/>
    <d v="1899-12-30T00:00:22"/>
    <d v="1899-12-30T00:00:22"/>
    <x v="0"/>
    <m/>
    <m/>
    <d v="1899-12-30T00:00:00"/>
    <d v="1899-12-30T00:32:48"/>
    <n v="3"/>
    <d v="1899-12-30T00:00:22"/>
    <n v="32.800000000003209"/>
    <x v="2"/>
    <x v="1"/>
  </r>
  <r>
    <x v="0"/>
    <s v="2025018821"/>
    <x v="0"/>
    <x v="402"/>
    <s v="E3496JHY"/>
    <d v="2025-03-11T00:00:00"/>
    <x v="2"/>
    <s v="3230"/>
    <x v="1"/>
    <s v="PA"/>
    <x v="2"/>
    <x v="0"/>
    <d v="2025-03-11T00:00:00"/>
    <d v="1899-12-30T09:26:39"/>
    <d v="2025-03-11T00:00:00"/>
    <d v="1899-12-30T09:27:00"/>
    <d v="2025-03-11T00:00:00"/>
    <d v="1899-12-30T09:49:43"/>
    <x v="0"/>
    <x v="0"/>
    <s v="8043259158"/>
    <s v="EXW"/>
    <d v="1899-12-30T00:23:04"/>
    <x v="1214"/>
    <d v="1899-12-30T00:00:21"/>
    <s v="Ensacado"/>
    <s v="E002"/>
    <x v="1"/>
    <d v="1899-12-30T00:23:04"/>
    <d v="1899-12-30T00:22:43"/>
    <x v="4"/>
    <x v="12"/>
    <x v="3"/>
    <x v="1"/>
    <n v="0"/>
    <n v="0"/>
    <x v="0"/>
    <x v="1"/>
    <x v="2"/>
    <n v="0"/>
    <x v="0"/>
    <x v="1"/>
    <d v="1899-12-30T00:00:21"/>
    <d v="1899-12-30T00:00:21"/>
    <x v="0"/>
    <m/>
    <m/>
    <d v="1899-12-30T00:00:00"/>
    <d v="1899-12-30T00:23:04"/>
    <n v="3"/>
    <d v="1899-12-30T00:00:21"/>
    <n v="23.06666666666878"/>
    <x v="3"/>
    <x v="1"/>
  </r>
  <r>
    <x v="0"/>
    <s v="2025018796"/>
    <x v="0"/>
    <x v="122"/>
    <s v="E3299HSH"/>
    <d v="2025-03-11T00:00:00"/>
    <x v="2"/>
    <s v="3229"/>
    <x v="6"/>
    <s v="PA"/>
    <x v="6"/>
    <x v="0"/>
    <d v="2025-03-11T00:00:00"/>
    <d v="1899-12-30T08:47:53"/>
    <d v="2025-03-11T00:00:00"/>
    <d v="1899-12-30T08:48:38"/>
    <d v="2025-03-11T00:00:00"/>
    <d v="1899-12-30T09:50:38"/>
    <x v="0"/>
    <x v="0"/>
    <s v="8043259159"/>
    <s v="EXW"/>
    <d v="1899-12-30T01:02:45"/>
    <x v="1215"/>
    <d v="1899-12-30T00:00:45"/>
    <s v="Granel"/>
    <s v="E001"/>
    <x v="1"/>
    <d v="1899-12-30T01:02:45"/>
    <d v="1899-12-30T01:02:00"/>
    <x v="3"/>
    <x v="12"/>
    <x v="3"/>
    <x v="2"/>
    <n v="0"/>
    <n v="0"/>
    <x v="0"/>
    <x v="2"/>
    <x v="2"/>
    <n v="0"/>
    <x v="0"/>
    <x v="0"/>
    <d v="1899-12-30T00:00:45"/>
    <d v="1899-12-30T00:00:45"/>
    <x v="0"/>
    <m/>
    <m/>
    <d v="1899-12-30T00:00:00"/>
    <d v="1899-12-30T01:02:45"/>
    <n v="3"/>
    <d v="1899-12-30T00:00:45"/>
    <n v="62.750000000001656"/>
    <x v="3"/>
    <x v="0"/>
  </r>
  <r>
    <x v="0"/>
    <s v="2025018816"/>
    <x v="0"/>
    <x v="346"/>
    <s v="E8364KHH"/>
    <d v="2025-03-11T00:00:00"/>
    <x v="2"/>
    <s v="3228"/>
    <x v="3"/>
    <s v="PA"/>
    <x v="4"/>
    <x v="0"/>
    <d v="2025-03-11T00:00:00"/>
    <d v="1899-12-30T09:20:46"/>
    <d v="2025-03-11T00:00:00"/>
    <d v="1899-12-30T09:21:07"/>
    <d v="2025-03-11T00:00:00"/>
    <d v="1899-12-30T09:53:27"/>
    <x v="0"/>
    <x v="0"/>
    <s v="8043259160"/>
    <s v="FBO"/>
    <d v="1899-12-30T00:32:41"/>
    <x v="927"/>
    <d v="1899-12-30T00:00:21"/>
    <s v="Granel"/>
    <s v="E001"/>
    <x v="2"/>
    <d v="1899-12-30T00:32:41"/>
    <d v="1899-12-30T00:32:20"/>
    <x v="4"/>
    <x v="12"/>
    <x v="3"/>
    <x v="2"/>
    <n v="0"/>
    <n v="0"/>
    <x v="0"/>
    <x v="2"/>
    <x v="2"/>
    <n v="0"/>
    <x v="0"/>
    <x v="1"/>
    <d v="1899-12-30T00:00:21"/>
    <d v="1899-12-30T00:00:21"/>
    <x v="0"/>
    <m/>
    <m/>
    <d v="1899-12-30T00:00:00"/>
    <d v="1899-12-30T00:32:41"/>
    <n v="3"/>
    <d v="1899-12-30T00:00:21"/>
    <n v="32.683333333334417"/>
    <x v="3"/>
    <x v="1"/>
  </r>
  <r>
    <x v="0"/>
    <s v="2025018845"/>
    <x v="0"/>
    <x v="133"/>
    <m/>
    <d v="2025-03-11T00:00:00"/>
    <x v="2"/>
    <s v="3230"/>
    <x v="1"/>
    <s v="PA"/>
    <x v="2"/>
    <x v="0"/>
    <d v="2025-03-11T00:00:00"/>
    <d v="1899-12-30T09:59:36"/>
    <d v="2025-03-11T00:00:00"/>
    <d v="1899-12-30T10:00:02"/>
    <d v="2025-03-11T00:00:00"/>
    <d v="1899-12-30T10:31:08"/>
    <x v="0"/>
    <x v="0"/>
    <s v="8043259164"/>
    <s v="EXW"/>
    <d v="1899-12-30T00:31:32"/>
    <x v="1216"/>
    <d v="1899-12-30T00:00:26"/>
    <s v="Ensacado"/>
    <s v="E002"/>
    <x v="1"/>
    <d v="1899-12-30T00:31:32"/>
    <d v="1899-12-30T00:31:06"/>
    <x v="4"/>
    <x v="12"/>
    <x v="3"/>
    <x v="1"/>
    <n v="0"/>
    <n v="0"/>
    <x v="0"/>
    <x v="1"/>
    <x v="2"/>
    <n v="0"/>
    <x v="0"/>
    <x v="1"/>
    <d v="1899-12-30T00:00:26"/>
    <d v="1899-12-30T00:00:26"/>
    <x v="0"/>
    <m/>
    <m/>
    <d v="1899-12-30T00:00:00"/>
    <d v="1899-12-30T00:31:32"/>
    <n v="3"/>
    <d v="1899-12-30T00:00:26"/>
    <n v="31.533333333335996"/>
    <x v="4"/>
    <x v="1"/>
  </r>
  <r>
    <x v="0"/>
    <s v="2025018130"/>
    <x v="0"/>
    <x v="151"/>
    <s v="E2316HYF"/>
    <d v="2025-03-11T00:00:00"/>
    <x v="2"/>
    <s v="3230"/>
    <x v="1"/>
    <s v="PA"/>
    <x v="2"/>
    <x v="0"/>
    <d v="2025-03-07T00:00:00"/>
    <d v="1899-12-30T12:24:28"/>
    <d v="2025-03-07T00:00:00"/>
    <d v="1899-12-30T12:24:44"/>
    <d v="2025-03-07T00:00:00"/>
    <d v="1899-12-30T13:02:04"/>
    <x v="0"/>
    <x v="0"/>
    <s v="8043259165"/>
    <s v="EXW"/>
    <d v="1899-12-30T00:37:36"/>
    <x v="1059"/>
    <d v="1899-12-30T00:00:16"/>
    <s v="Ensacado"/>
    <s v="E002"/>
    <x v="1"/>
    <d v="1899-12-30T00:37:36"/>
    <d v="1899-12-30T00:37:20"/>
    <x v="13"/>
    <x v="10"/>
    <x v="2"/>
    <x v="1"/>
    <n v="0"/>
    <n v="0"/>
    <x v="0"/>
    <x v="1"/>
    <x v="2"/>
    <n v="0"/>
    <x v="0"/>
    <x v="1"/>
    <d v="1899-12-30T00:00:16"/>
    <d v="1899-12-30T00:00:16"/>
    <x v="0"/>
    <m/>
    <m/>
    <d v="1899-12-30T00:00:00"/>
    <d v="1899-12-30T00:37:36"/>
    <n v="6"/>
    <d v="1899-12-30T00:00:16"/>
    <n v="37.59999999999836"/>
    <x v="6"/>
    <x v="1"/>
  </r>
  <r>
    <x v="0"/>
    <s v="2025018851"/>
    <x v="0"/>
    <x v="403"/>
    <s v="E3580MCX"/>
    <d v="2025-03-11T00:00:00"/>
    <x v="2"/>
    <s v="3230"/>
    <x v="1"/>
    <s v="PA"/>
    <x v="2"/>
    <x v="0"/>
    <d v="2025-03-11T00:00:00"/>
    <d v="1899-12-30T10:17:48"/>
    <d v="2025-03-11T00:00:00"/>
    <d v="1899-12-30T10:18:11"/>
    <d v="2025-03-11T00:00:00"/>
    <d v="1899-12-30T10:51:10"/>
    <x v="0"/>
    <x v="0"/>
    <s v="8043259167"/>
    <s v="FBO"/>
    <d v="1899-12-30T00:33:22"/>
    <x v="298"/>
    <d v="1899-12-30T00:00:23"/>
    <s v="Ensacado"/>
    <s v="E002"/>
    <x v="2"/>
    <d v="1899-12-30T00:33:22"/>
    <d v="1899-12-30T00:32:59"/>
    <x v="5"/>
    <x v="12"/>
    <x v="3"/>
    <x v="1"/>
    <n v="0"/>
    <n v="0"/>
    <x v="0"/>
    <x v="1"/>
    <x v="2"/>
    <n v="0"/>
    <x v="0"/>
    <x v="1"/>
    <d v="1899-12-30T00:00:23"/>
    <d v="1899-12-30T00:00:23"/>
    <x v="0"/>
    <m/>
    <m/>
    <d v="1899-12-30T00:00:00"/>
    <d v="1899-12-30T00:33:22"/>
    <n v="3"/>
    <d v="1899-12-30T00:00:23"/>
    <n v="33.366666666657601"/>
    <x v="4"/>
    <x v="1"/>
  </r>
  <r>
    <x v="0"/>
    <s v="2025018869"/>
    <x v="0"/>
    <x v="404"/>
    <s v="E4618DKG"/>
    <d v="2025-03-11T00:00:00"/>
    <x v="2"/>
    <s v="3230"/>
    <x v="1"/>
    <s v="PA"/>
    <x v="2"/>
    <x v="0"/>
    <d v="2025-03-11T00:00:00"/>
    <d v="1899-12-30T10:42:48"/>
    <d v="2025-03-11T00:00:00"/>
    <d v="1899-12-30T10:43:10"/>
    <d v="2025-03-11T00:00:00"/>
    <d v="1899-12-30T11:18:16"/>
    <x v="0"/>
    <x v="0"/>
    <s v="8043259171"/>
    <s v="EXW"/>
    <d v="1899-12-30T00:35:28"/>
    <x v="1217"/>
    <d v="1899-12-30T00:00:22"/>
    <s v="Ensacado"/>
    <s v="E002"/>
    <x v="1"/>
    <d v="1899-12-30T00:35:28"/>
    <d v="1899-12-30T00:35:06"/>
    <x v="5"/>
    <x v="12"/>
    <x v="3"/>
    <x v="1"/>
    <n v="0"/>
    <n v="0"/>
    <x v="0"/>
    <x v="1"/>
    <x v="2"/>
    <n v="0"/>
    <x v="0"/>
    <x v="1"/>
    <d v="1899-12-30T00:00:22"/>
    <d v="1899-12-30T00:00:22"/>
    <x v="0"/>
    <m/>
    <m/>
    <d v="1899-12-30T00:00:00"/>
    <d v="1899-12-30T00:35:28"/>
    <n v="3"/>
    <d v="1899-12-30T00:00:22"/>
    <n v="35.466666666667201"/>
    <x v="5"/>
    <x v="1"/>
  </r>
  <r>
    <x v="0"/>
    <s v="2025018891"/>
    <x v="0"/>
    <x v="405"/>
    <s v="E5313MMP"/>
    <d v="2025-03-11T00:00:00"/>
    <x v="2"/>
    <s v="3230"/>
    <x v="1"/>
    <s v="PA"/>
    <x v="2"/>
    <x v="0"/>
    <d v="2025-03-11T00:00:00"/>
    <d v="1899-12-30T11:07:25"/>
    <d v="2025-03-11T00:00:00"/>
    <d v="1899-12-30T11:07:52"/>
    <d v="2025-03-11T00:00:00"/>
    <d v="1899-12-30T11:32:23"/>
    <x v="0"/>
    <x v="0"/>
    <s v="8043259174"/>
    <s v="EXW"/>
    <d v="1899-12-30T00:24:58"/>
    <x v="1218"/>
    <d v="1899-12-30T00:00:27"/>
    <s v="Ensacado"/>
    <s v="E002"/>
    <x v="1"/>
    <d v="1899-12-30T00:24:58"/>
    <d v="1899-12-30T00:24:31"/>
    <x v="9"/>
    <x v="12"/>
    <x v="3"/>
    <x v="1"/>
    <n v="0"/>
    <n v="0"/>
    <x v="0"/>
    <x v="1"/>
    <x v="2"/>
    <n v="0"/>
    <x v="0"/>
    <x v="1"/>
    <d v="1899-12-30T00:00:27"/>
    <d v="1899-12-30T00:00:27"/>
    <x v="0"/>
    <m/>
    <m/>
    <d v="1899-12-30T00:00:00"/>
    <d v="1899-12-30T00:24:58"/>
    <n v="3"/>
    <d v="1899-12-30T00:00:27"/>
    <n v="24.966666666662441"/>
    <x v="5"/>
    <x v="1"/>
  </r>
  <r>
    <x v="0"/>
    <s v="2025018914"/>
    <x v="0"/>
    <x v="157"/>
    <s v="E1007JYX"/>
    <d v="2025-03-11T00:00:00"/>
    <x v="2"/>
    <s v="3297"/>
    <x v="2"/>
    <s v="PA"/>
    <x v="1"/>
    <x v="0"/>
    <d v="2025-03-11T00:00:00"/>
    <d v="1899-12-30T11:41:42"/>
    <d v="2025-03-11T00:00:00"/>
    <d v="1899-12-30T11:42:04"/>
    <d v="2025-03-11T00:00:00"/>
    <d v="1899-12-30T12:06:54"/>
    <x v="0"/>
    <x v="0"/>
    <s v="8043259180"/>
    <s v="FBO"/>
    <d v="1899-12-30T00:25:12"/>
    <x v="1219"/>
    <d v="1899-12-30T00:00:22"/>
    <s v="Granel"/>
    <s v="E001"/>
    <x v="2"/>
    <d v="1899-12-30T00:25:12"/>
    <d v="1899-12-30T00:24:50"/>
    <x v="9"/>
    <x v="12"/>
    <x v="3"/>
    <x v="2"/>
    <n v="0"/>
    <n v="0"/>
    <x v="0"/>
    <x v="2"/>
    <x v="2"/>
    <n v="0"/>
    <x v="0"/>
    <x v="1"/>
    <d v="1899-12-30T00:00:22"/>
    <d v="1899-12-30T00:00:22"/>
    <x v="0"/>
    <m/>
    <m/>
    <d v="1899-12-30T00:00:00"/>
    <d v="1899-12-30T00:25:12"/>
    <n v="3"/>
    <d v="1899-12-30T00:00:22"/>
    <n v="25.199999999999942"/>
    <x v="11"/>
    <x v="1"/>
  </r>
  <r>
    <x v="0"/>
    <s v="2025018905"/>
    <x v="0"/>
    <x v="134"/>
    <s v="E3425LKV"/>
    <d v="2025-03-11T00:00:00"/>
    <x v="2"/>
    <s v="3297"/>
    <x v="2"/>
    <s v="PA"/>
    <x v="1"/>
    <x v="0"/>
    <d v="2025-03-11T00:00:00"/>
    <d v="1899-12-30T11:32:41"/>
    <d v="2025-03-11T00:00:00"/>
    <d v="1899-12-30T11:33:04"/>
    <d v="2025-03-11T00:00:00"/>
    <d v="1899-12-30T12:10:39"/>
    <x v="0"/>
    <x v="0"/>
    <s v="8043259182"/>
    <s v="FBO"/>
    <d v="1899-12-30T00:37:58"/>
    <x v="244"/>
    <d v="1899-12-30T00:00:23"/>
    <s v="Granel"/>
    <s v="E001"/>
    <x v="2"/>
    <d v="1899-12-30T00:37:58"/>
    <d v="1899-12-30T00:37:35"/>
    <x v="9"/>
    <x v="12"/>
    <x v="3"/>
    <x v="2"/>
    <n v="0"/>
    <n v="0"/>
    <x v="0"/>
    <x v="2"/>
    <x v="2"/>
    <n v="0"/>
    <x v="0"/>
    <x v="1"/>
    <d v="1899-12-30T00:00:23"/>
    <d v="1899-12-30T00:00:23"/>
    <x v="0"/>
    <m/>
    <m/>
    <d v="1899-12-30T00:00:00"/>
    <d v="1899-12-30T00:37:58"/>
    <n v="3"/>
    <d v="1899-12-30T00:00:23"/>
    <n v="37.966666666665674"/>
    <x v="11"/>
    <x v="1"/>
  </r>
  <r>
    <x v="0"/>
    <s v="2025018901"/>
    <x v="0"/>
    <x v="187"/>
    <s v="E7555LTD"/>
    <d v="2025-03-11T00:00:00"/>
    <x v="2"/>
    <s v="3228"/>
    <x v="3"/>
    <s v="PA"/>
    <x v="4"/>
    <x v="0"/>
    <d v="2025-03-11T00:00:00"/>
    <d v="1899-12-30T11:28:35"/>
    <d v="2025-03-11T00:00:00"/>
    <d v="1899-12-30T11:28:57"/>
    <d v="2025-03-11T00:00:00"/>
    <d v="1899-12-30T12:14:26"/>
    <x v="0"/>
    <x v="0"/>
    <s v="8043259183"/>
    <s v="FBO"/>
    <d v="1899-12-30T00:45:51"/>
    <x v="1220"/>
    <d v="1899-12-30T00:00:22"/>
    <s v="Granel"/>
    <s v="E001"/>
    <x v="2"/>
    <d v="1899-12-30T00:45:51"/>
    <d v="1899-12-30T00:45:29"/>
    <x v="9"/>
    <x v="12"/>
    <x v="3"/>
    <x v="2"/>
    <n v="0"/>
    <n v="0"/>
    <x v="0"/>
    <x v="2"/>
    <x v="2"/>
    <n v="0"/>
    <x v="0"/>
    <x v="0"/>
    <d v="1899-12-30T00:00:22"/>
    <d v="1899-12-30T00:00:22"/>
    <x v="0"/>
    <m/>
    <m/>
    <d v="1899-12-30T00:00:00"/>
    <d v="1899-12-30T00:45:51"/>
    <n v="3"/>
    <d v="1899-12-30T00:00:22"/>
    <n v="45.85000000000317"/>
    <x v="11"/>
    <x v="0"/>
  </r>
  <r>
    <x v="0"/>
    <s v="2025018928"/>
    <x v="0"/>
    <x v="318"/>
    <s v="E7433KCN"/>
    <d v="2025-03-11T00:00:00"/>
    <x v="2"/>
    <s v="3228"/>
    <x v="3"/>
    <s v="PA"/>
    <x v="5"/>
    <x v="0"/>
    <d v="2025-03-11T00:00:00"/>
    <d v="1899-12-30T12:15:59"/>
    <d v="2025-03-11T00:00:00"/>
    <d v="1899-12-30T12:16:21"/>
    <d v="2025-03-11T00:00:00"/>
    <d v="1899-12-30T12:49:27"/>
    <x v="0"/>
    <x v="0"/>
    <s v="8043259188"/>
    <s v="FBO"/>
    <d v="1899-12-30T00:33:28"/>
    <x v="1045"/>
    <d v="1899-12-30T00:00:22"/>
    <s v="Granel"/>
    <s v="E001"/>
    <x v="2"/>
    <d v="1899-12-30T00:33:28"/>
    <d v="1899-12-30T00:33:06"/>
    <x v="13"/>
    <x v="12"/>
    <x v="3"/>
    <x v="2"/>
    <n v="0"/>
    <n v="0"/>
    <x v="0"/>
    <x v="2"/>
    <x v="2"/>
    <n v="0"/>
    <x v="0"/>
    <x v="1"/>
    <d v="1899-12-30T00:00:22"/>
    <d v="1899-12-30T00:00:22"/>
    <x v="0"/>
    <m/>
    <m/>
    <d v="1899-12-30T00:00:00"/>
    <d v="1899-12-30T00:33:28"/>
    <n v="3"/>
    <d v="1899-12-30T00:00:22"/>
    <n v="33.46666666666561"/>
    <x v="11"/>
    <x v="1"/>
  </r>
  <r>
    <x v="0"/>
    <s v="2025018932"/>
    <x v="0"/>
    <x v="325"/>
    <s v="E3246FMB"/>
    <d v="2025-03-11T00:00:00"/>
    <x v="2"/>
    <s v="3297"/>
    <x v="2"/>
    <s v="PA"/>
    <x v="1"/>
    <x v="0"/>
    <d v="2025-03-11T00:00:00"/>
    <d v="1899-12-30T12:20:02"/>
    <d v="2025-03-11T00:00:00"/>
    <d v="1899-12-30T12:20:25"/>
    <d v="2025-03-11T00:00:00"/>
    <d v="1899-12-30T12:56:52"/>
    <x v="0"/>
    <x v="0"/>
    <s v="8043259191"/>
    <s v="FBO"/>
    <d v="1899-12-30T00:36:50"/>
    <x v="1221"/>
    <d v="1899-12-30T00:00:23"/>
    <s v="Granel"/>
    <s v="E001"/>
    <x v="1"/>
    <d v="1899-12-30T00:36:50"/>
    <d v="1899-12-30T00:36:27"/>
    <x v="13"/>
    <x v="12"/>
    <x v="3"/>
    <x v="2"/>
    <n v="0"/>
    <n v="0"/>
    <x v="0"/>
    <x v="2"/>
    <x v="2"/>
    <n v="0"/>
    <x v="0"/>
    <x v="1"/>
    <d v="1899-12-30T00:00:23"/>
    <d v="1899-12-30T00:00:23"/>
    <x v="0"/>
    <m/>
    <m/>
    <d v="1899-12-30T00:00:00"/>
    <d v="1899-12-30T00:36:50"/>
    <n v="3"/>
    <d v="1899-12-30T00:00:23"/>
    <n v="36.83333333332795"/>
    <x v="11"/>
    <x v="1"/>
  </r>
  <r>
    <x v="0"/>
    <s v="2025018955"/>
    <x v="0"/>
    <x v="316"/>
    <s v="E0309KYD"/>
    <d v="2025-03-11T00:00:00"/>
    <x v="2"/>
    <s v="3230"/>
    <x v="1"/>
    <s v="PA"/>
    <x v="2"/>
    <x v="0"/>
    <d v="2025-03-11T00:00:00"/>
    <d v="1899-12-30T13:06:28"/>
    <d v="2025-03-11T00:00:00"/>
    <d v="1899-12-30T13:06:51"/>
    <d v="2025-03-11T00:00:00"/>
    <d v="1899-12-30T13:31:18"/>
    <x v="0"/>
    <x v="0"/>
    <s v="8043259194"/>
    <s v="EXW"/>
    <d v="1899-12-30T00:24:50"/>
    <x v="1222"/>
    <d v="1899-12-30T00:00:23"/>
    <s v="Ensacado"/>
    <s v="E002"/>
    <x v="1"/>
    <d v="1899-12-30T00:24:50"/>
    <d v="1899-12-30T00:24:27"/>
    <x v="6"/>
    <x v="12"/>
    <x v="3"/>
    <x v="1"/>
    <n v="0"/>
    <n v="0"/>
    <x v="0"/>
    <x v="1"/>
    <x v="2"/>
    <n v="0"/>
    <x v="0"/>
    <x v="1"/>
    <d v="1899-12-30T00:00:23"/>
    <d v="1899-12-30T00:00:23"/>
    <x v="0"/>
    <m/>
    <m/>
    <d v="1899-12-30T00:00:00"/>
    <d v="1899-12-30T00:24:50"/>
    <n v="3"/>
    <d v="1899-12-30T00:00:23"/>
    <n v="24.833333333332792"/>
    <x v="6"/>
    <x v="1"/>
  </r>
  <r>
    <x v="0"/>
    <s v="2025018963"/>
    <x v="0"/>
    <x v="373"/>
    <s v="E4450MTX"/>
    <d v="2025-03-11T00:00:00"/>
    <x v="2"/>
    <s v="3228"/>
    <x v="3"/>
    <s v="PA"/>
    <x v="4"/>
    <x v="0"/>
    <d v="2025-03-11T00:00:00"/>
    <d v="1899-12-30T13:23:03"/>
    <d v="2025-03-11T00:00:00"/>
    <d v="1899-12-30T13:23:26"/>
    <d v="2025-03-11T00:00:00"/>
    <d v="1899-12-30T13:55:40"/>
    <x v="0"/>
    <x v="0"/>
    <s v="8043259198"/>
    <s v="EXW"/>
    <d v="1899-12-30T00:32:37"/>
    <x v="1223"/>
    <d v="1899-12-30T00:00:23"/>
    <s v="Granel"/>
    <s v="E001"/>
    <x v="1"/>
    <d v="1899-12-30T00:32:37"/>
    <d v="1899-12-30T00:32:14"/>
    <x v="6"/>
    <x v="12"/>
    <x v="3"/>
    <x v="2"/>
    <n v="0"/>
    <n v="0"/>
    <x v="0"/>
    <x v="2"/>
    <x v="2"/>
    <n v="0"/>
    <x v="0"/>
    <x v="1"/>
    <d v="1899-12-30T00:00:23"/>
    <d v="1899-12-30T00:00:23"/>
    <x v="0"/>
    <m/>
    <m/>
    <d v="1899-12-30T00:00:00"/>
    <d v="1899-12-30T00:32:37"/>
    <n v="3"/>
    <d v="1899-12-30T00:00:23"/>
    <n v="32.616666666662439"/>
    <x v="6"/>
    <x v="1"/>
  </r>
  <r>
    <x v="0"/>
    <s v="2025018991"/>
    <x v="0"/>
    <x v="140"/>
    <s v="E9865JVX"/>
    <d v="2025-03-11T00:00:00"/>
    <x v="2"/>
    <s v="3297"/>
    <x v="2"/>
    <s v="PA"/>
    <x v="1"/>
    <x v="0"/>
    <d v="2025-03-11T00:00:00"/>
    <d v="1899-12-30T14:12:11"/>
    <d v="2025-03-11T00:00:00"/>
    <d v="1899-12-30T14:12:34"/>
    <d v="2025-03-11T00:00:00"/>
    <d v="1899-12-30T14:40:28"/>
    <x v="0"/>
    <x v="0"/>
    <s v="8043259203"/>
    <s v="FBO"/>
    <d v="1899-12-30T00:28:17"/>
    <x v="1104"/>
    <d v="1899-12-30T00:00:23"/>
    <s v="Granel"/>
    <s v="E001"/>
    <x v="2"/>
    <d v="1899-12-30T00:28:17"/>
    <d v="1899-12-30T00:27:54"/>
    <x v="14"/>
    <x v="12"/>
    <x v="3"/>
    <x v="2"/>
    <n v="0"/>
    <n v="0"/>
    <x v="0"/>
    <x v="2"/>
    <x v="2"/>
    <n v="0"/>
    <x v="0"/>
    <x v="1"/>
    <d v="1899-12-30T00:00:23"/>
    <d v="1899-12-30T00:00:23"/>
    <x v="0"/>
    <m/>
    <m/>
    <d v="1899-12-30T00:00:00"/>
    <d v="1899-12-30T00:28:17"/>
    <n v="3"/>
    <d v="1899-12-30T00:00:23"/>
    <n v="28.283333333342444"/>
    <x v="7"/>
    <x v="1"/>
  </r>
  <r>
    <x v="0"/>
    <s v="2025018997"/>
    <x v="0"/>
    <x v="323"/>
    <s v="E9945KBD"/>
    <d v="2025-03-11T00:00:00"/>
    <x v="2"/>
    <s v="3228"/>
    <x v="3"/>
    <s v="PA"/>
    <x v="5"/>
    <x v="0"/>
    <d v="2025-03-11T00:00:00"/>
    <d v="1899-12-30T14:23:53"/>
    <d v="2025-03-11T00:00:00"/>
    <d v="1899-12-30T14:24:15"/>
    <d v="2025-03-11T00:00:00"/>
    <d v="1899-12-30T14:49:27"/>
    <x v="0"/>
    <x v="0"/>
    <s v="8043259205"/>
    <s v="FBO"/>
    <d v="1899-12-30T00:25:34"/>
    <x v="1224"/>
    <d v="1899-12-30T00:00:22"/>
    <s v="Granel"/>
    <s v="E001"/>
    <x v="2"/>
    <d v="1899-12-30T00:25:34"/>
    <d v="1899-12-30T00:25:12"/>
    <x v="14"/>
    <x v="12"/>
    <x v="3"/>
    <x v="2"/>
    <n v="0"/>
    <n v="0"/>
    <x v="0"/>
    <x v="2"/>
    <x v="2"/>
    <n v="0"/>
    <x v="0"/>
    <x v="1"/>
    <d v="1899-12-30T00:00:22"/>
    <d v="1899-12-30T00:00:22"/>
    <x v="0"/>
    <m/>
    <m/>
    <d v="1899-12-30T00:00:00"/>
    <d v="1899-12-30T00:25:34"/>
    <n v="3"/>
    <d v="1899-12-30T00:00:22"/>
    <n v="25.566666666667093"/>
    <x v="7"/>
    <x v="1"/>
  </r>
  <r>
    <x v="0"/>
    <s v="2025019024"/>
    <x v="0"/>
    <x v="117"/>
    <s v="E1400KHH"/>
    <d v="2025-03-11T00:00:00"/>
    <x v="2"/>
    <s v="3228"/>
    <x v="3"/>
    <s v="PA"/>
    <x v="4"/>
    <x v="0"/>
    <d v="2025-03-11T00:00:00"/>
    <d v="1899-12-30T16:06:21"/>
    <d v="2025-03-11T00:00:00"/>
    <d v="1899-12-30T16:06:44"/>
    <d v="2025-03-11T00:00:00"/>
    <d v="1899-12-30T16:35:46"/>
    <x v="0"/>
    <x v="0"/>
    <s v="8043259213"/>
    <s v="FBO"/>
    <d v="1899-12-30T00:29:25"/>
    <x v="1225"/>
    <d v="1899-12-30T00:00:23"/>
    <s v="Granel"/>
    <s v="E001"/>
    <x v="2"/>
    <d v="1899-12-30T00:29:25"/>
    <d v="1899-12-30T00:29:02"/>
    <x v="7"/>
    <x v="12"/>
    <x v="3"/>
    <x v="2"/>
    <n v="0"/>
    <n v="0"/>
    <x v="0"/>
    <x v="2"/>
    <x v="2"/>
    <n v="0"/>
    <x v="0"/>
    <x v="1"/>
    <d v="1899-12-30T00:00:23"/>
    <d v="1899-12-30T00:00:23"/>
    <x v="0"/>
    <m/>
    <m/>
    <d v="1899-12-30T00:00:00"/>
    <d v="1899-12-30T00:29:25"/>
    <n v="3"/>
    <d v="1899-12-30T00:00:23"/>
    <n v="29.416666666665616"/>
    <x v="8"/>
    <x v="1"/>
  </r>
  <r>
    <x v="0"/>
    <s v="2025019030"/>
    <x v="0"/>
    <x v="366"/>
    <m/>
    <d v="2025-03-11T00:00:00"/>
    <x v="2"/>
    <s v="3230"/>
    <x v="1"/>
    <s v="PA"/>
    <x v="2"/>
    <x v="0"/>
    <d v="2025-03-11T00:00:00"/>
    <d v="1899-12-30T16:15:45"/>
    <d v="2025-03-11T00:00:00"/>
    <d v="1899-12-30T16:16:37"/>
    <d v="2025-03-11T00:00:00"/>
    <d v="1899-12-30T16:41:08"/>
    <x v="0"/>
    <x v="0"/>
    <s v="8043259214"/>
    <s v="FBO"/>
    <d v="1899-12-30T00:25:23"/>
    <x v="1218"/>
    <d v="1899-12-30T00:00:52"/>
    <s v="Ensacado"/>
    <s v="E002"/>
    <x v="1"/>
    <d v="1899-12-30T00:25:23"/>
    <d v="1899-12-30T00:24:31"/>
    <x v="7"/>
    <x v="12"/>
    <x v="3"/>
    <x v="1"/>
    <n v="0"/>
    <n v="0"/>
    <x v="0"/>
    <x v="1"/>
    <x v="2"/>
    <n v="0"/>
    <x v="0"/>
    <x v="1"/>
    <d v="1899-12-30T00:00:52"/>
    <d v="1899-12-30T00:00:52"/>
    <x v="0"/>
    <m/>
    <m/>
    <d v="1899-12-30T00:00:00"/>
    <d v="1899-12-30T00:25:23"/>
    <n v="3"/>
    <d v="1899-12-30T00:00:52"/>
    <n v="25.383333333326323"/>
    <x v="8"/>
    <x v="1"/>
  </r>
  <r>
    <x v="0"/>
    <s v="2025018851"/>
    <x v="0"/>
    <x v="403"/>
    <s v="E3580MCX"/>
    <d v="2025-03-11T00:00:00"/>
    <x v="2"/>
    <s v="3230"/>
    <x v="1"/>
    <s v="PA"/>
    <x v="2"/>
    <x v="0"/>
    <d v="2025-03-11T00:00:00"/>
    <d v="1899-12-30T10:17:48"/>
    <d v="2025-03-11T00:00:00"/>
    <d v="1899-12-30T10:18:11"/>
    <d v="2025-03-11T00:00:00"/>
    <d v="1899-12-30T10:51:10"/>
    <x v="14"/>
    <x v="0"/>
    <s v="8043259215"/>
    <s v="FBO"/>
    <d v="1899-12-30T00:33:22"/>
    <x v="298"/>
    <d v="1899-12-30T00:00:23"/>
    <s v="Ensacado"/>
    <s v="E002"/>
    <x v="2"/>
    <d v="1899-12-30T00:33:22"/>
    <d v="1899-12-30T00:32:59"/>
    <x v="5"/>
    <x v="12"/>
    <x v="3"/>
    <x v="1"/>
    <n v="0"/>
    <n v="0"/>
    <x v="0"/>
    <x v="1"/>
    <x v="2"/>
    <n v="0"/>
    <x v="0"/>
    <x v="1"/>
    <d v="1899-12-30T00:00:23"/>
    <d v="1899-12-30T00:00:23"/>
    <x v="0"/>
    <m/>
    <m/>
    <d v="1899-12-30T00:00:00"/>
    <d v="1899-12-30T00:33:22"/>
    <n v="3"/>
    <d v="1899-12-30T00:00:23"/>
    <n v="33.366666666657601"/>
    <x v="4"/>
    <x v="1"/>
  </r>
  <r>
    <x v="0"/>
    <s v="2025019069"/>
    <x v="0"/>
    <x v="345"/>
    <s v="E2965KHG"/>
    <d v="2025-03-11T00:00:00"/>
    <x v="2"/>
    <s v="3228"/>
    <x v="3"/>
    <s v="PA"/>
    <x v="5"/>
    <x v="0"/>
    <d v="2025-03-11T00:00:00"/>
    <d v="1899-12-30T17:26:11"/>
    <d v="2025-03-11T00:00:00"/>
    <d v="1899-12-30T17:26:34"/>
    <d v="2025-03-11T00:00:00"/>
    <d v="1899-12-30T17:48:10"/>
    <x v="0"/>
    <x v="0"/>
    <s v="8043259220"/>
    <s v="FBO"/>
    <d v="1899-12-30T00:21:59"/>
    <x v="332"/>
    <d v="1899-12-30T00:00:23"/>
    <s v="Granel"/>
    <s v="E001"/>
    <x v="2"/>
    <d v="1899-12-30T00:21:59"/>
    <d v="1899-12-30T00:21:36"/>
    <x v="11"/>
    <x v="12"/>
    <x v="3"/>
    <x v="2"/>
    <n v="0"/>
    <n v="0"/>
    <x v="0"/>
    <x v="2"/>
    <x v="2"/>
    <n v="0"/>
    <x v="0"/>
    <x v="1"/>
    <d v="1899-12-30T00:00:23"/>
    <d v="1899-12-30T00:00:23"/>
    <x v="0"/>
    <m/>
    <m/>
    <d v="1899-12-30T00:00:00"/>
    <d v="1899-12-30T00:21:59"/>
    <n v="3"/>
    <d v="1899-12-30T00:00:23"/>
    <n v="21.983333333342419"/>
    <x v="12"/>
    <x v="1"/>
  </r>
  <r>
    <x v="0"/>
    <s v="2025019086"/>
    <x v="0"/>
    <x v="177"/>
    <s v="E4929LNP"/>
    <d v="2025-03-11T00:00:00"/>
    <x v="2"/>
    <s v="3297"/>
    <x v="2"/>
    <s v="PA"/>
    <x v="1"/>
    <x v="0"/>
    <d v="2025-03-11T00:00:00"/>
    <d v="1899-12-30T17:58:55"/>
    <d v="2025-03-11T00:00:00"/>
    <d v="1899-12-30T17:59:17"/>
    <d v="2025-03-11T00:00:00"/>
    <d v="1899-12-30T18:27:52"/>
    <x v="0"/>
    <x v="0"/>
    <s v="8043259222"/>
    <s v="FBO"/>
    <d v="1899-12-30T00:28:57"/>
    <x v="1226"/>
    <d v="1899-12-30T00:00:22"/>
    <s v="Granel"/>
    <s v="E001"/>
    <x v="2"/>
    <d v="1899-12-30T00:28:57"/>
    <d v="1899-12-30T00:28:35"/>
    <x v="11"/>
    <x v="12"/>
    <x v="3"/>
    <x v="2"/>
    <n v="0"/>
    <n v="0"/>
    <x v="0"/>
    <x v="2"/>
    <x v="2"/>
    <n v="0"/>
    <x v="0"/>
    <x v="1"/>
    <d v="1899-12-30T00:00:22"/>
    <d v="1899-12-30T00:00:22"/>
    <x v="0"/>
    <m/>
    <m/>
    <d v="1899-12-30T00:00:00"/>
    <d v="1899-12-30T00:28:57"/>
    <n v="3"/>
    <d v="1899-12-30T00:00:22"/>
    <n v="28.949999999990297"/>
    <x v="9"/>
    <x v="1"/>
  </r>
  <r>
    <x v="0"/>
    <s v="2025019094"/>
    <x v="0"/>
    <x v="183"/>
    <s v="E3043KFX"/>
    <d v="2025-03-11T00:00:00"/>
    <x v="2"/>
    <s v="3228"/>
    <x v="3"/>
    <s v="PA"/>
    <x v="4"/>
    <x v="0"/>
    <d v="2025-03-11T00:00:00"/>
    <d v="1899-12-30T18:19:55"/>
    <d v="2025-03-11T00:00:00"/>
    <d v="1899-12-30T18:20:18"/>
    <d v="2025-03-11T00:00:00"/>
    <d v="1899-12-30T18:46:25"/>
    <x v="0"/>
    <x v="0"/>
    <s v="8043259224"/>
    <s v="FBO"/>
    <d v="1899-12-30T00:26:30"/>
    <x v="1227"/>
    <d v="1899-12-30T00:00:23"/>
    <s v="Granel"/>
    <s v="E001"/>
    <x v="2"/>
    <d v="1899-12-30T00:26:30"/>
    <d v="1899-12-30T00:26:07"/>
    <x v="8"/>
    <x v="12"/>
    <x v="3"/>
    <x v="2"/>
    <n v="0"/>
    <n v="0"/>
    <x v="0"/>
    <x v="2"/>
    <x v="2"/>
    <n v="0"/>
    <x v="0"/>
    <x v="1"/>
    <d v="1899-12-30T00:00:23"/>
    <d v="1899-12-30T00:00:23"/>
    <x v="0"/>
    <m/>
    <m/>
    <d v="1899-12-30T00:00:00"/>
    <d v="1899-12-30T00:26:30"/>
    <n v="3"/>
    <d v="1899-12-30T00:00:23"/>
    <n v="26.500000000003183"/>
    <x v="9"/>
    <x v="1"/>
  </r>
  <r>
    <x v="0"/>
    <s v="2025019093"/>
    <x v="0"/>
    <x v="406"/>
    <s v="E1827LYJ"/>
    <d v="2025-03-11T00:00:00"/>
    <x v="2"/>
    <s v="3230"/>
    <x v="1"/>
    <s v="PA"/>
    <x v="2"/>
    <x v="0"/>
    <d v="2025-03-11T00:00:00"/>
    <d v="1899-12-30T18:18:00"/>
    <d v="2025-03-11T00:00:00"/>
    <d v="1899-12-30T18:18:24"/>
    <d v="2025-03-11T00:00:00"/>
    <d v="1899-12-30T18:55:02"/>
    <x v="0"/>
    <x v="0"/>
    <s v="8043259225"/>
    <s v="FBO"/>
    <d v="1899-12-30T00:37:02"/>
    <x v="1129"/>
    <d v="1899-12-30T00:00:24"/>
    <s v="Ensacado"/>
    <s v="E002"/>
    <x v="2"/>
    <d v="1899-12-30T00:37:02"/>
    <d v="1899-12-30T00:36:38"/>
    <x v="8"/>
    <x v="12"/>
    <x v="3"/>
    <x v="1"/>
    <n v="0"/>
    <n v="0"/>
    <x v="0"/>
    <x v="1"/>
    <x v="2"/>
    <n v="0"/>
    <x v="0"/>
    <x v="1"/>
    <d v="1899-12-30T00:00:24"/>
    <d v="1899-12-30T00:00:24"/>
    <x v="0"/>
    <m/>
    <m/>
    <d v="1899-12-30T00:00:00"/>
    <d v="1899-12-30T00:37:02"/>
    <n v="3"/>
    <d v="1899-12-30T00:00:24"/>
    <n v="37.033333333329743"/>
    <x v="9"/>
    <x v="1"/>
  </r>
  <r>
    <x v="0"/>
    <s v="2025019099"/>
    <x v="0"/>
    <x v="155"/>
    <s v="E0438GVW"/>
    <d v="2025-03-11T00:00:00"/>
    <x v="2"/>
    <s v="3229"/>
    <x v="6"/>
    <s v="PA"/>
    <x v="6"/>
    <x v="0"/>
    <d v="2025-03-11T00:00:00"/>
    <d v="1899-12-30T18:32:34"/>
    <d v="2025-03-11T00:00:00"/>
    <d v="1899-12-30T18:32:57"/>
    <d v="2025-03-11T00:00:00"/>
    <d v="1899-12-30T18:55:22"/>
    <x v="0"/>
    <x v="0"/>
    <s v="8043259226"/>
    <s v="EXW"/>
    <d v="1899-12-30T00:22:48"/>
    <x v="131"/>
    <d v="1899-12-30T00:00:23"/>
    <s v="Granel"/>
    <s v="E001"/>
    <x v="1"/>
    <d v="1899-12-30T00:22:48"/>
    <d v="1899-12-30T00:22:25"/>
    <x v="8"/>
    <x v="12"/>
    <x v="3"/>
    <x v="2"/>
    <n v="0"/>
    <n v="0"/>
    <x v="0"/>
    <x v="2"/>
    <x v="2"/>
    <n v="0"/>
    <x v="0"/>
    <x v="1"/>
    <d v="1899-12-30T00:00:23"/>
    <d v="1899-12-30T00:00:23"/>
    <x v="0"/>
    <m/>
    <m/>
    <d v="1899-12-30T00:00:00"/>
    <d v="1899-12-30T00:22:48"/>
    <n v="3"/>
    <d v="1899-12-30T00:00:23"/>
    <n v="22.799999999995251"/>
    <x v="9"/>
    <x v="1"/>
  </r>
  <r>
    <x v="0"/>
    <s v="2025019095"/>
    <x v="0"/>
    <x v="136"/>
    <s v="E5792MTF"/>
    <d v="2025-03-11T00:00:00"/>
    <x v="2"/>
    <s v="3228"/>
    <x v="3"/>
    <s v="PA"/>
    <x v="4"/>
    <x v="0"/>
    <d v="2025-03-11T00:00:00"/>
    <d v="1899-12-30T18:24:16"/>
    <d v="2025-03-11T00:00:00"/>
    <d v="1899-12-30T18:24:39"/>
    <d v="2025-03-11T00:00:00"/>
    <d v="1899-12-30T19:07:44"/>
    <x v="0"/>
    <x v="0"/>
    <s v="8043259228"/>
    <s v="EXW"/>
    <d v="1899-12-30T00:43:28"/>
    <x v="1228"/>
    <d v="1899-12-30T00:00:23"/>
    <s v="Granel"/>
    <s v="E001"/>
    <x v="1"/>
    <d v="1899-12-30T00:43:28"/>
    <d v="1899-12-30T00:43:05"/>
    <x v="8"/>
    <x v="12"/>
    <x v="3"/>
    <x v="2"/>
    <n v="0"/>
    <n v="0"/>
    <x v="0"/>
    <x v="2"/>
    <x v="2"/>
    <n v="0"/>
    <x v="0"/>
    <x v="1"/>
    <d v="1899-12-30T00:00:23"/>
    <d v="1899-12-30T00:00:23"/>
    <x v="0"/>
    <m/>
    <m/>
    <d v="1899-12-30T00:00:00"/>
    <d v="1899-12-30T00:43:28"/>
    <n v="3"/>
    <d v="1899-12-30T00:00:23"/>
    <n v="43.466666666673568"/>
    <x v="10"/>
    <x v="1"/>
  </r>
  <r>
    <x v="0"/>
    <s v="2025019104"/>
    <x v="0"/>
    <x v="336"/>
    <m/>
    <d v="2025-03-11T00:00:00"/>
    <x v="2"/>
    <s v="3230"/>
    <x v="1"/>
    <s v="PA"/>
    <x v="2"/>
    <x v="0"/>
    <d v="2025-03-11T00:00:00"/>
    <d v="1899-12-30T19:04:37"/>
    <d v="2025-03-11T00:00:00"/>
    <d v="1899-12-30T19:05:01"/>
    <d v="2025-03-11T00:00:00"/>
    <d v="1899-12-30T19:27:13"/>
    <x v="0"/>
    <x v="0"/>
    <s v="8043259229"/>
    <s v="EXW"/>
    <d v="1899-12-30T00:22:36"/>
    <x v="1229"/>
    <d v="1899-12-30T00:00:24"/>
    <s v="Ensacado"/>
    <s v="E002"/>
    <x v="1"/>
    <d v="1899-12-30T00:22:36"/>
    <d v="1899-12-30T00:22:12"/>
    <x v="12"/>
    <x v="12"/>
    <x v="3"/>
    <x v="1"/>
    <n v="0"/>
    <n v="0"/>
    <x v="0"/>
    <x v="1"/>
    <x v="2"/>
    <n v="0"/>
    <x v="0"/>
    <x v="1"/>
    <d v="1899-12-30T00:00:24"/>
    <d v="1899-12-30T00:00:24"/>
    <x v="0"/>
    <m/>
    <m/>
    <d v="1899-12-30T00:00:00"/>
    <d v="1899-12-30T00:22:36"/>
    <n v="3"/>
    <d v="1899-12-30T00:00:24"/>
    <n v="22.599999999993461"/>
    <x v="10"/>
    <x v="1"/>
  </r>
  <r>
    <x v="0"/>
    <s v="2025019106"/>
    <x v="0"/>
    <x v="407"/>
    <s v="E8695LMJ"/>
    <d v="2025-03-11T00:00:00"/>
    <x v="2"/>
    <s v="200223"/>
    <x v="0"/>
    <s v="PA"/>
    <x v="1"/>
    <x v="0"/>
    <d v="2025-03-11T00:00:00"/>
    <d v="1899-12-30T19:29:55"/>
    <d v="2025-03-11T00:00:00"/>
    <d v="1899-12-30T19:31:06"/>
    <d v="2025-03-11T00:00:00"/>
    <d v="1899-12-30T19:45:27"/>
    <x v="0"/>
    <x v="0"/>
    <s v="8043259230"/>
    <s v="EXW"/>
    <d v="1899-12-30T00:15:32"/>
    <x v="1230"/>
    <d v="1899-12-30T00:01:11"/>
    <s v="Granel"/>
    <s v="E001"/>
    <x v="1"/>
    <d v="1899-12-30T00:15:32"/>
    <d v="1899-12-30T00:14:21"/>
    <x v="12"/>
    <x v="12"/>
    <x v="3"/>
    <x v="0"/>
    <n v="0"/>
    <n v="0"/>
    <x v="0"/>
    <x v="0"/>
    <x v="2"/>
    <n v="0"/>
    <x v="0"/>
    <x v="1"/>
    <d v="1899-12-30T00:01:11"/>
    <d v="1899-12-30T00:01:11"/>
    <x v="0"/>
    <m/>
    <m/>
    <d v="1899-12-30T00:00:00"/>
    <d v="1899-12-30T00:15:32"/>
    <n v="3"/>
    <d v="1899-12-30T00:01:11"/>
    <n v="15.533333333337573"/>
    <x v="10"/>
    <x v="1"/>
  </r>
  <r>
    <x v="0"/>
    <s v="2025019110"/>
    <x v="0"/>
    <x v="148"/>
    <s v="E0205LTP"/>
    <d v="2025-03-12T00:00:00"/>
    <x v="2"/>
    <s v="3228"/>
    <x v="3"/>
    <s v="PA"/>
    <x v="4"/>
    <x v="0"/>
    <d v="2025-03-12T00:00:00"/>
    <d v="1899-12-30T05:21:09"/>
    <d v="2025-03-12T00:00:00"/>
    <d v="1899-12-30T05:21:13"/>
    <d v="2025-03-12T00:00:00"/>
    <d v="1899-12-30T05:47:55"/>
    <x v="0"/>
    <x v="0"/>
    <s v="8043259232"/>
    <s v="FBO"/>
    <d v="1899-12-30T00:26:46"/>
    <x v="1231"/>
    <d v="1899-12-30T00:00:04"/>
    <s v="Granel"/>
    <s v="E001"/>
    <x v="2"/>
    <d v="1899-12-30T00:26:46"/>
    <d v="1899-12-30T00:26:42"/>
    <x v="0"/>
    <x v="13"/>
    <x v="3"/>
    <x v="2"/>
    <n v="0"/>
    <n v="0"/>
    <x v="0"/>
    <x v="2"/>
    <x v="2"/>
    <n v="0"/>
    <x v="0"/>
    <x v="1"/>
    <d v="1899-12-30T00:00:04"/>
    <d v="1899-12-30T00:00:04"/>
    <x v="0"/>
    <m/>
    <m/>
    <d v="1899-12-30T00:00:00"/>
    <d v="1899-12-30T00:26:46"/>
    <n v="4"/>
    <d v="1899-12-30T00:00:04"/>
    <n v="26.766666666676791"/>
    <x v="17"/>
    <x v="1"/>
  </r>
  <r>
    <x v="0"/>
    <s v="2025019126"/>
    <x v="0"/>
    <x v="124"/>
    <s v="E3179MJG"/>
    <d v="2025-03-12T00:00:00"/>
    <x v="2"/>
    <s v="3228"/>
    <x v="3"/>
    <s v="PA"/>
    <x v="5"/>
    <x v="0"/>
    <d v="2025-03-12T00:00:00"/>
    <d v="1899-12-30T06:32:32"/>
    <d v="2025-03-12T00:00:00"/>
    <d v="1899-12-30T06:32:34"/>
    <d v="2025-03-12T00:00:00"/>
    <d v="1899-12-30T06:55:45"/>
    <x v="0"/>
    <x v="0"/>
    <s v="8043259240"/>
    <s v="FBO"/>
    <d v="1899-12-30T00:23:13"/>
    <x v="219"/>
    <d v="1899-12-30T00:00:02"/>
    <s v="Granel"/>
    <s v="E001"/>
    <x v="2"/>
    <d v="1899-12-30T00:23:13"/>
    <d v="1899-12-30T00:23:11"/>
    <x v="1"/>
    <x v="13"/>
    <x v="3"/>
    <x v="2"/>
    <n v="0"/>
    <n v="0"/>
    <x v="0"/>
    <x v="2"/>
    <x v="2"/>
    <n v="0"/>
    <x v="0"/>
    <x v="1"/>
    <d v="1899-12-30T00:00:02"/>
    <d v="1899-12-30T00:00:02"/>
    <x v="0"/>
    <m/>
    <m/>
    <d v="1899-12-30T00:00:00"/>
    <d v="1899-12-30T00:23:13"/>
    <n v="4"/>
    <d v="1899-12-30T00:00:02"/>
    <n v="23.2166666666736"/>
    <x v="0"/>
    <x v="1"/>
  </r>
  <r>
    <x v="0"/>
    <s v="2025019124"/>
    <x v="0"/>
    <x v="408"/>
    <s v="E0945JZT"/>
    <d v="2025-03-12T00:00:00"/>
    <x v="2"/>
    <s v="3350"/>
    <x v="9"/>
    <s v="PA"/>
    <x v="6"/>
    <x v="0"/>
    <d v="2025-03-12T00:00:00"/>
    <d v="1899-12-30T06:26:01"/>
    <d v="2025-03-12T00:00:00"/>
    <d v="1899-12-30T06:26:03"/>
    <d v="2025-03-12T00:00:00"/>
    <d v="1899-12-30T06:59:02"/>
    <x v="0"/>
    <x v="0"/>
    <s v="8043259241"/>
    <s v="FBO"/>
    <d v="1899-12-30T00:33:01"/>
    <x v="298"/>
    <d v="1899-12-30T00:00:02"/>
    <s v="Granel"/>
    <s v="E001"/>
    <x v="2"/>
    <d v="1899-12-30T00:33:01"/>
    <d v="1899-12-30T00:32:59"/>
    <x v="1"/>
    <x v="13"/>
    <x v="3"/>
    <x v="2"/>
    <n v="0"/>
    <n v="0"/>
    <x v="0"/>
    <x v="2"/>
    <x v="2"/>
    <n v="0"/>
    <x v="0"/>
    <x v="1"/>
    <d v="1899-12-30T00:00:02"/>
    <d v="1899-12-30T00:00:02"/>
    <x v="0"/>
    <m/>
    <m/>
    <d v="1899-12-30T00:00:00"/>
    <d v="1899-12-30T00:33:01"/>
    <n v="4"/>
    <d v="1899-12-30T00:00:02"/>
    <n v="33.016666666665621"/>
    <x v="0"/>
    <x v="1"/>
  </r>
  <r>
    <x v="0"/>
    <s v="2025019133"/>
    <x v="0"/>
    <x v="191"/>
    <s v="E8837LZK"/>
    <d v="2025-03-12T00:00:00"/>
    <x v="2"/>
    <s v="3228"/>
    <x v="3"/>
    <s v="PA"/>
    <x v="4"/>
    <x v="0"/>
    <d v="2025-03-12T00:00:00"/>
    <d v="1899-12-30T06:59:53"/>
    <d v="2025-03-12T00:00:00"/>
    <d v="1899-12-30T06:59:55"/>
    <d v="2025-03-12T00:00:00"/>
    <d v="1899-12-30T07:26:44"/>
    <x v="0"/>
    <x v="0"/>
    <s v="8043259244"/>
    <s v="FBO"/>
    <d v="1899-12-30T00:26:51"/>
    <x v="479"/>
    <d v="1899-12-30T00:00:02"/>
    <s v="Granel"/>
    <s v="E001"/>
    <x v="2"/>
    <d v="1899-12-30T00:26:51"/>
    <d v="1899-12-30T00:26:49"/>
    <x v="1"/>
    <x v="13"/>
    <x v="3"/>
    <x v="2"/>
    <n v="0"/>
    <n v="0"/>
    <x v="0"/>
    <x v="2"/>
    <x v="2"/>
    <n v="0"/>
    <x v="0"/>
    <x v="1"/>
    <d v="1899-12-30T00:00:02"/>
    <d v="1899-12-30T00:00:02"/>
    <x v="0"/>
    <m/>
    <m/>
    <d v="1899-12-30T00:00:00"/>
    <d v="1899-12-30T00:26:51"/>
    <n v="4"/>
    <d v="1899-12-30T00:00:02"/>
    <n v="26.849999999995163"/>
    <x v="1"/>
    <x v="1"/>
  </r>
  <r>
    <x v="0"/>
    <s v="2025019132"/>
    <x v="0"/>
    <x v="171"/>
    <s v="E5397MMK"/>
    <d v="2025-03-12T00:00:00"/>
    <x v="2"/>
    <s v="3297"/>
    <x v="2"/>
    <s v="PA"/>
    <x v="1"/>
    <x v="0"/>
    <d v="2025-03-12T00:00:00"/>
    <d v="1899-12-30T06:58:29"/>
    <d v="2025-03-12T00:00:00"/>
    <d v="1899-12-30T06:58:32"/>
    <d v="2025-03-12T00:00:00"/>
    <d v="1899-12-30T07:31:45"/>
    <x v="0"/>
    <x v="0"/>
    <s v="8043259246"/>
    <s v="FBO"/>
    <d v="1899-12-30T00:33:16"/>
    <x v="1232"/>
    <d v="1899-12-30T00:00:03"/>
    <s v="Granel"/>
    <s v="E001"/>
    <x v="2"/>
    <d v="1899-12-30T00:33:16"/>
    <d v="1899-12-30T00:33:13"/>
    <x v="1"/>
    <x v="13"/>
    <x v="3"/>
    <x v="2"/>
    <n v="0"/>
    <n v="0"/>
    <x v="0"/>
    <x v="2"/>
    <x v="2"/>
    <n v="0"/>
    <x v="0"/>
    <x v="1"/>
    <d v="1899-12-30T00:00:03"/>
    <d v="1899-12-30T00:00:03"/>
    <x v="0"/>
    <m/>
    <m/>
    <d v="1899-12-30T00:00:00"/>
    <d v="1899-12-30T00:33:16"/>
    <n v="4"/>
    <d v="1899-12-30T00:00:03"/>
    <n v="33.266666666664058"/>
    <x v="1"/>
    <x v="1"/>
  </r>
  <r>
    <x v="0"/>
    <s v="2025019140"/>
    <x v="0"/>
    <x v="163"/>
    <s v="E8272KDP"/>
    <d v="2025-03-12T00:00:00"/>
    <x v="2"/>
    <s v="3297"/>
    <x v="2"/>
    <s v="PA"/>
    <x v="1"/>
    <x v="0"/>
    <d v="2025-03-12T00:00:00"/>
    <d v="1899-12-30T07:16:15"/>
    <d v="2025-03-12T00:00:00"/>
    <d v="1899-12-30T07:16:16"/>
    <d v="2025-03-12T00:00:00"/>
    <d v="1899-12-30T07:52:25"/>
    <x v="0"/>
    <x v="0"/>
    <s v="8043259251"/>
    <s v="FBO"/>
    <d v="1899-12-30T00:36:10"/>
    <x v="1233"/>
    <d v="1899-12-30T00:00:01"/>
    <s v="Granel"/>
    <s v="E001"/>
    <x v="2"/>
    <d v="1899-12-30T00:36:10"/>
    <d v="1899-12-30T00:36:09"/>
    <x v="2"/>
    <x v="13"/>
    <x v="3"/>
    <x v="2"/>
    <n v="0"/>
    <n v="0"/>
    <x v="0"/>
    <x v="2"/>
    <x v="2"/>
    <n v="0"/>
    <x v="0"/>
    <x v="1"/>
    <d v="1899-12-30T00:00:01"/>
    <d v="1899-12-30T00:00:01"/>
    <x v="0"/>
    <m/>
    <m/>
    <d v="1899-12-30T00:00:00"/>
    <d v="1899-12-30T00:36:10"/>
    <n v="4"/>
    <d v="1899-12-30T00:00:01"/>
    <n v="36.166666666665634"/>
    <x v="1"/>
    <x v="1"/>
  </r>
  <r>
    <x v="0"/>
    <s v="2025019151"/>
    <x v="0"/>
    <x v="119"/>
    <s v="E5987LDC"/>
    <d v="2025-03-12T00:00:00"/>
    <x v="2"/>
    <s v="3297"/>
    <x v="2"/>
    <s v="PA"/>
    <x v="1"/>
    <x v="0"/>
    <d v="2025-03-12T00:00:00"/>
    <d v="1899-12-30T07:39:24"/>
    <d v="2025-03-12T00:00:00"/>
    <d v="1899-12-30T07:39:25"/>
    <d v="2025-03-12T00:00:00"/>
    <d v="1899-12-30T08:06:00"/>
    <x v="0"/>
    <x v="0"/>
    <s v="8043259253"/>
    <s v="FBO"/>
    <d v="1899-12-30T00:26:36"/>
    <x v="1121"/>
    <d v="1899-12-30T00:00:01"/>
    <s v="Granel"/>
    <s v="E001"/>
    <x v="2"/>
    <d v="1899-12-30T00:26:36"/>
    <d v="1899-12-30T00:26:35"/>
    <x v="2"/>
    <x v="13"/>
    <x v="3"/>
    <x v="2"/>
    <n v="0"/>
    <n v="0"/>
    <x v="0"/>
    <x v="2"/>
    <x v="2"/>
    <n v="0"/>
    <x v="0"/>
    <x v="1"/>
    <d v="1899-12-30T00:00:01"/>
    <d v="1899-12-30T00:00:01"/>
    <x v="0"/>
    <m/>
    <m/>
    <d v="1899-12-30T00:00:00"/>
    <d v="1899-12-30T00:26:36"/>
    <n v="4"/>
    <d v="1899-12-30T00:00:01"/>
    <n v="26.599999999996804"/>
    <x v="2"/>
    <x v="1"/>
  </r>
  <r>
    <x v="0"/>
    <s v="2025019155"/>
    <x v="0"/>
    <x v="373"/>
    <s v="E4450MTX"/>
    <d v="2025-03-12T00:00:00"/>
    <x v="2"/>
    <s v="3228"/>
    <x v="3"/>
    <s v="PA"/>
    <x v="5"/>
    <x v="0"/>
    <d v="2025-03-12T00:00:00"/>
    <d v="1899-12-30T07:49:53"/>
    <d v="2025-03-12T00:00:00"/>
    <d v="1899-12-30T07:49:55"/>
    <d v="2025-03-12T00:00:00"/>
    <d v="1899-12-30T08:20:59"/>
    <x v="0"/>
    <x v="0"/>
    <s v="8043259255"/>
    <s v="EXW"/>
    <d v="1899-12-30T00:31:06"/>
    <x v="1234"/>
    <d v="1899-12-30T00:00:02"/>
    <s v="Granel"/>
    <s v="E001"/>
    <x v="1"/>
    <d v="1899-12-30T00:31:06"/>
    <d v="1899-12-30T00:31:04"/>
    <x v="2"/>
    <x v="13"/>
    <x v="3"/>
    <x v="2"/>
    <n v="0"/>
    <n v="0"/>
    <x v="0"/>
    <x v="2"/>
    <x v="2"/>
    <n v="0"/>
    <x v="0"/>
    <x v="1"/>
    <d v="1899-12-30T00:00:02"/>
    <d v="1899-12-30T00:00:02"/>
    <x v="0"/>
    <m/>
    <m/>
    <d v="1899-12-30T00:00:00"/>
    <d v="1899-12-30T00:31:06"/>
    <n v="4"/>
    <d v="1899-12-30T00:00:02"/>
    <n v="31.099999999996786"/>
    <x v="2"/>
    <x v="1"/>
  </r>
  <r>
    <x v="0"/>
    <s v="2025019162"/>
    <x v="0"/>
    <x v="369"/>
    <s v="E3840LWV"/>
    <d v="2025-03-12T00:00:00"/>
    <x v="2"/>
    <s v="3230"/>
    <x v="1"/>
    <s v="PA"/>
    <x v="2"/>
    <x v="0"/>
    <d v="2025-03-12T00:00:00"/>
    <d v="1899-12-30T08:04:29"/>
    <d v="2025-03-12T00:00:00"/>
    <d v="1899-12-30T08:04:33"/>
    <d v="2025-03-12T00:00:00"/>
    <d v="1899-12-30T08:34:08"/>
    <x v="0"/>
    <x v="0"/>
    <s v="8043259256"/>
    <s v="EXW"/>
    <d v="1899-12-30T00:29:39"/>
    <x v="1235"/>
    <d v="1899-12-30T00:00:04"/>
    <s v="Ensacado"/>
    <s v="E002"/>
    <x v="1"/>
    <d v="1899-12-30T00:29:39"/>
    <d v="1899-12-30T00:29:35"/>
    <x v="3"/>
    <x v="13"/>
    <x v="3"/>
    <x v="1"/>
    <n v="0"/>
    <n v="0"/>
    <x v="0"/>
    <x v="1"/>
    <x v="2"/>
    <n v="0"/>
    <x v="0"/>
    <x v="1"/>
    <d v="1899-12-30T00:00:04"/>
    <d v="1899-12-30T00:00:04"/>
    <x v="0"/>
    <m/>
    <m/>
    <d v="1899-12-30T00:00:00"/>
    <d v="1899-12-30T00:29:39"/>
    <n v="4"/>
    <d v="1899-12-30T00:00:04"/>
    <n v="29.650000000003196"/>
    <x v="2"/>
    <x v="1"/>
  </r>
  <r>
    <x v="0"/>
    <s v="2025019176"/>
    <x v="0"/>
    <x v="343"/>
    <m/>
    <d v="2025-03-12T00:00:00"/>
    <x v="2"/>
    <s v="3230"/>
    <x v="1"/>
    <s v="PA"/>
    <x v="2"/>
    <x v="0"/>
    <d v="2025-03-12T00:00:00"/>
    <d v="1899-12-30T08:40:23"/>
    <d v="2025-03-12T00:00:00"/>
    <d v="1899-12-30T08:46:26"/>
    <d v="2025-03-12T00:00:00"/>
    <d v="1899-12-30T08:55:10"/>
    <x v="0"/>
    <x v="0"/>
    <s v="8043259258"/>
    <s v="EXW"/>
    <d v="1899-12-30T00:14:47"/>
    <x v="1236"/>
    <d v="1899-12-30T00:06:03"/>
    <s v="Ensacado"/>
    <s v="E002"/>
    <x v="1"/>
    <d v="1899-12-30T00:14:47"/>
    <d v="1899-12-30T00:08:44"/>
    <x v="3"/>
    <x v="13"/>
    <x v="3"/>
    <x v="1"/>
    <n v="0"/>
    <n v="0"/>
    <x v="0"/>
    <x v="1"/>
    <x v="2"/>
    <n v="0"/>
    <x v="0"/>
    <x v="1"/>
    <d v="1899-12-30T00:06:03"/>
    <d v="1899-12-30T00:06:03"/>
    <x v="0"/>
    <m/>
    <m/>
    <d v="1899-12-30T00:00:00"/>
    <d v="1899-12-30T00:14:47"/>
    <n v="4"/>
    <d v="1899-12-30T00:06:03"/>
    <n v="14.783333333342412"/>
    <x v="2"/>
    <x v="1"/>
  </r>
  <r>
    <x v="0"/>
    <s v="2025019178"/>
    <x v="0"/>
    <x v="179"/>
    <s v="E6103LDT"/>
    <d v="2025-03-12T00:00:00"/>
    <x v="2"/>
    <s v="3229"/>
    <x v="6"/>
    <s v="PA"/>
    <x v="6"/>
    <x v="0"/>
    <d v="2025-03-12T00:00:00"/>
    <d v="1899-12-30T08:42:07"/>
    <d v="2025-03-12T00:00:00"/>
    <d v="1899-12-30T08:42:10"/>
    <d v="2025-03-12T00:00:00"/>
    <d v="1899-12-30T09:06:02"/>
    <x v="0"/>
    <x v="0"/>
    <s v="8043259259"/>
    <s v="FBO"/>
    <d v="1899-12-30T00:23:55"/>
    <x v="263"/>
    <d v="1899-12-30T00:00:03"/>
    <s v="Granel"/>
    <s v="E001"/>
    <x v="2"/>
    <d v="1899-12-30T00:23:55"/>
    <d v="1899-12-30T00:23:52"/>
    <x v="3"/>
    <x v="13"/>
    <x v="3"/>
    <x v="2"/>
    <n v="0"/>
    <n v="0"/>
    <x v="0"/>
    <x v="2"/>
    <x v="2"/>
    <n v="0"/>
    <x v="0"/>
    <x v="1"/>
    <d v="1899-12-30T00:00:03"/>
    <d v="1899-12-30T00:00:03"/>
    <x v="0"/>
    <m/>
    <m/>
    <d v="1899-12-30T00:00:00"/>
    <d v="1899-12-30T00:23:55"/>
    <n v="4"/>
    <d v="1899-12-30T00:00:03"/>
    <n v="23.91666666665764"/>
    <x v="3"/>
    <x v="1"/>
  </r>
  <r>
    <x v="0"/>
    <s v="2025019174"/>
    <x v="0"/>
    <x v="132"/>
    <s v="E3440LKV"/>
    <d v="2025-03-12T00:00:00"/>
    <x v="2"/>
    <s v="3227"/>
    <x v="8"/>
    <s v="PA"/>
    <x v="7"/>
    <x v="0"/>
    <d v="2025-03-12T00:00:00"/>
    <d v="1899-12-30T08:30:27"/>
    <d v="2025-03-12T00:00:00"/>
    <d v="1899-12-30T08:30:29"/>
    <d v="2025-03-12T00:00:00"/>
    <d v="1899-12-30T09:30:29"/>
    <x v="0"/>
    <x v="0"/>
    <s v="8043259260"/>
    <s v="FBO"/>
    <d v="1899-12-30T01:00:02"/>
    <x v="985"/>
    <d v="1899-12-30T00:00:02"/>
    <s v="Granel"/>
    <s v="E001"/>
    <x v="2"/>
    <d v="1899-12-30T01:00:02"/>
    <d v="1899-12-30T01:00:00"/>
    <x v="3"/>
    <x v="13"/>
    <x v="3"/>
    <x v="2"/>
    <n v="0"/>
    <n v="0"/>
    <x v="0"/>
    <x v="2"/>
    <x v="2"/>
    <n v="0"/>
    <x v="0"/>
    <x v="0"/>
    <d v="1899-12-30T00:00:02"/>
    <d v="1899-12-30T00:00:02"/>
    <x v="0"/>
    <m/>
    <m/>
    <d v="1899-12-30T00:00:00"/>
    <d v="1899-12-30T01:00:02"/>
    <n v="4"/>
    <d v="1899-12-30T00:00:02"/>
    <n v="60.033333333326382"/>
    <x v="3"/>
    <x v="0"/>
  </r>
  <r>
    <x v="0"/>
    <s v="2025019192"/>
    <x v="0"/>
    <x v="137"/>
    <s v="E9744KKB"/>
    <d v="2025-03-12T00:00:00"/>
    <x v="2"/>
    <s v="200223"/>
    <x v="0"/>
    <s v="PA"/>
    <x v="1"/>
    <x v="0"/>
    <d v="2025-03-12T00:00:00"/>
    <d v="1899-12-30T09:06:26"/>
    <d v="2025-03-12T00:00:00"/>
    <d v="1899-12-30T09:07:31"/>
    <d v="2025-03-12T00:00:00"/>
    <d v="1899-12-30T09:32:31"/>
    <x v="0"/>
    <x v="0"/>
    <s v="8043259261"/>
    <s v="FBO"/>
    <d v="1899-12-30T00:26:05"/>
    <x v="154"/>
    <d v="1899-12-30T00:01:05"/>
    <s v="Granel"/>
    <s v="E001"/>
    <x v="1"/>
    <d v="1899-12-30T00:26:05"/>
    <d v="1899-12-30T00:25:00"/>
    <x v="4"/>
    <x v="13"/>
    <x v="3"/>
    <x v="0"/>
    <n v="0"/>
    <n v="0"/>
    <x v="0"/>
    <x v="0"/>
    <x v="2"/>
    <n v="0"/>
    <x v="0"/>
    <x v="1"/>
    <d v="1899-12-30T00:01:05"/>
    <d v="1899-12-30T00:01:05"/>
    <x v="0"/>
    <m/>
    <m/>
    <d v="1899-12-30T00:00:00"/>
    <d v="1899-12-30T00:26:05"/>
    <n v="4"/>
    <d v="1899-12-30T00:01:05"/>
    <n v="26.083333333339223"/>
    <x v="3"/>
    <x v="1"/>
  </r>
  <r>
    <x v="0"/>
    <s v="2025019200"/>
    <x v="0"/>
    <x v="122"/>
    <s v="E3299HSH"/>
    <d v="2025-03-12T00:00:00"/>
    <x v="2"/>
    <s v="3297"/>
    <x v="2"/>
    <s v="PA"/>
    <x v="1"/>
    <x v="0"/>
    <d v="2025-03-12T00:00:00"/>
    <d v="1899-12-30T09:26:47"/>
    <d v="2025-03-12T00:00:00"/>
    <d v="1899-12-30T09:27:21"/>
    <d v="2025-03-12T00:00:00"/>
    <d v="1899-12-30T09:58:50"/>
    <x v="0"/>
    <x v="0"/>
    <s v="8043259262"/>
    <s v="EXW"/>
    <d v="1899-12-30T00:32:03"/>
    <x v="1237"/>
    <d v="1899-12-30T00:00:34"/>
    <s v="Granel"/>
    <s v="E001"/>
    <x v="1"/>
    <d v="1899-12-30T00:32:03"/>
    <d v="1899-12-30T00:31:29"/>
    <x v="4"/>
    <x v="13"/>
    <x v="3"/>
    <x v="2"/>
    <n v="0"/>
    <n v="0"/>
    <x v="0"/>
    <x v="2"/>
    <x v="2"/>
    <n v="0"/>
    <x v="0"/>
    <x v="1"/>
    <d v="1899-12-30T00:00:34"/>
    <d v="1899-12-30T00:00:34"/>
    <x v="0"/>
    <m/>
    <m/>
    <d v="1899-12-30T00:00:00"/>
    <d v="1899-12-30T00:32:03"/>
    <n v="4"/>
    <d v="1899-12-30T00:00:34"/>
    <n v="32.049999999993659"/>
    <x v="3"/>
    <x v="1"/>
  </r>
  <r>
    <x v="0"/>
    <s v="2025019218"/>
    <x v="0"/>
    <x v="124"/>
    <s v="E3179MJG"/>
    <d v="2025-03-12T00:00:00"/>
    <x v="2"/>
    <s v="3228"/>
    <x v="3"/>
    <s v="PA"/>
    <x v="4"/>
    <x v="0"/>
    <d v="2025-03-12T00:00:00"/>
    <d v="1899-12-30T09:52:51"/>
    <d v="2025-03-12T00:00:00"/>
    <d v="1899-12-30T09:52:52"/>
    <d v="2025-03-12T00:00:00"/>
    <d v="1899-12-30T10:13:29"/>
    <x v="0"/>
    <x v="0"/>
    <s v="8043259263"/>
    <s v="FBO"/>
    <d v="1899-12-30T00:20:38"/>
    <x v="1238"/>
    <d v="1899-12-30T00:00:01"/>
    <s v="Granel"/>
    <s v="E001"/>
    <x v="2"/>
    <d v="1899-12-30T00:20:38"/>
    <d v="1899-12-30T00:20:37"/>
    <x v="4"/>
    <x v="13"/>
    <x v="3"/>
    <x v="2"/>
    <n v="0"/>
    <n v="0"/>
    <x v="0"/>
    <x v="2"/>
    <x v="2"/>
    <n v="0"/>
    <x v="0"/>
    <x v="1"/>
    <d v="1899-12-30T00:00:01"/>
    <d v="1899-12-30T00:00:01"/>
    <x v="0"/>
    <m/>
    <m/>
    <d v="1899-12-30T00:00:00"/>
    <d v="1899-12-30T00:20:38"/>
    <n v="4"/>
    <d v="1899-12-30T00:00:01"/>
    <n v="20.633333333327979"/>
    <x v="4"/>
    <x v="1"/>
  </r>
  <r>
    <x v="0"/>
    <s v="2025019212"/>
    <x v="0"/>
    <x v="39"/>
    <s v="E6460JLT"/>
    <d v="2025-03-12T00:00:00"/>
    <x v="2"/>
    <s v="200223"/>
    <x v="0"/>
    <s v="PA"/>
    <x v="1"/>
    <x v="0"/>
    <d v="2025-03-12T00:00:00"/>
    <d v="1899-12-30T09:46:02"/>
    <d v="2025-03-12T00:00:00"/>
    <d v="1899-12-30T09:47:44"/>
    <d v="2025-03-12T00:00:00"/>
    <d v="1899-12-30T10:49:42"/>
    <x v="0"/>
    <x v="0"/>
    <s v="8043259265"/>
    <s v="FBO"/>
    <d v="1899-12-30T01:03:40"/>
    <x v="1239"/>
    <d v="1899-12-30T00:01:42"/>
    <s v="Granel"/>
    <s v="E001"/>
    <x v="1"/>
    <d v="1899-12-30T01:03:40"/>
    <d v="1899-12-30T01:01:58"/>
    <x v="4"/>
    <x v="13"/>
    <x v="3"/>
    <x v="0"/>
    <n v="0"/>
    <n v="0"/>
    <x v="0"/>
    <x v="0"/>
    <x v="2"/>
    <n v="0"/>
    <x v="0"/>
    <x v="0"/>
    <d v="1899-12-30T00:01:42"/>
    <d v="1899-12-30T00:01:42"/>
    <x v="0"/>
    <m/>
    <m/>
    <d v="1899-12-30T00:00:00"/>
    <d v="1899-12-30T01:03:40"/>
    <n v="4"/>
    <d v="1899-12-30T00:01:42"/>
    <n v="63.666666666676804"/>
    <x v="4"/>
    <x v="0"/>
  </r>
  <r>
    <x v="0"/>
    <s v="2025019210"/>
    <x v="0"/>
    <x v="409"/>
    <s v="E2308KRK"/>
    <d v="2025-03-12T00:00:00"/>
    <x v="2"/>
    <s v="200223"/>
    <x v="0"/>
    <s v="PA"/>
    <x v="1"/>
    <x v="0"/>
    <d v="2025-03-12T00:00:00"/>
    <d v="1899-12-30T09:41:04"/>
    <d v="2025-03-12T00:00:00"/>
    <d v="1899-12-30T09:41:38"/>
    <d v="2025-03-12T00:00:00"/>
    <d v="1899-12-30T10:53:56"/>
    <x v="0"/>
    <x v="0"/>
    <s v="8043259267"/>
    <s v="FBO"/>
    <d v="1899-12-30T01:12:52"/>
    <x v="1240"/>
    <d v="1899-12-30T00:00:34"/>
    <s v="Granel"/>
    <s v="E001"/>
    <x v="1"/>
    <d v="1899-12-30T01:12:52"/>
    <d v="1899-12-30T01:12:18"/>
    <x v="4"/>
    <x v="13"/>
    <x v="3"/>
    <x v="0"/>
    <n v="0"/>
    <n v="0"/>
    <x v="0"/>
    <x v="0"/>
    <x v="2"/>
    <n v="0"/>
    <x v="0"/>
    <x v="0"/>
    <d v="1899-12-30T00:00:34"/>
    <d v="1899-12-30T00:00:34"/>
    <x v="0"/>
    <m/>
    <m/>
    <d v="1899-12-30T00:00:00"/>
    <d v="1899-12-30T01:12:52"/>
    <n v="4"/>
    <d v="1899-12-30T00:00:34"/>
    <n v="72.866666666664017"/>
    <x v="4"/>
    <x v="0"/>
  </r>
  <r>
    <x v="0"/>
    <s v="2025019215"/>
    <x v="0"/>
    <x v="194"/>
    <s v="E7067LDF"/>
    <d v="2025-03-12T00:00:00"/>
    <x v="2"/>
    <s v="200223"/>
    <x v="0"/>
    <s v="PA"/>
    <x v="1"/>
    <x v="0"/>
    <d v="2025-03-12T00:00:00"/>
    <d v="1899-12-30T09:49:17"/>
    <d v="2025-03-12T00:00:00"/>
    <d v="1899-12-30T09:49:55"/>
    <d v="2025-03-12T00:00:00"/>
    <d v="1899-12-30T11:04:38"/>
    <x v="0"/>
    <x v="0"/>
    <s v="8043259269"/>
    <s v="FBO"/>
    <d v="1899-12-30T01:15:21"/>
    <x v="1241"/>
    <d v="1899-12-30T00:00:38"/>
    <s v="Granel"/>
    <s v="E001"/>
    <x v="1"/>
    <d v="1899-12-30T01:15:21"/>
    <d v="1899-12-30T01:14:43"/>
    <x v="4"/>
    <x v="13"/>
    <x v="3"/>
    <x v="0"/>
    <n v="0"/>
    <n v="0"/>
    <x v="0"/>
    <x v="0"/>
    <x v="2"/>
    <n v="0"/>
    <x v="0"/>
    <x v="0"/>
    <d v="1899-12-30T00:00:38"/>
    <d v="1899-12-30T00:00:38"/>
    <x v="0"/>
    <m/>
    <m/>
    <d v="1899-12-30T00:00:00"/>
    <d v="1899-12-30T01:15:21"/>
    <n v="4"/>
    <d v="1899-12-30T00:00:38"/>
    <n v="75.350000000001629"/>
    <x v="5"/>
    <x v="0"/>
  </r>
  <r>
    <x v="0"/>
    <s v="2025019230"/>
    <x v="0"/>
    <x v="202"/>
    <s v="E6624JFN"/>
    <d v="2025-03-12T00:00:00"/>
    <x v="2"/>
    <s v="200223"/>
    <x v="0"/>
    <s v="PA"/>
    <x v="1"/>
    <x v="0"/>
    <d v="2025-03-12T00:00:00"/>
    <d v="1899-12-30T10:05:00"/>
    <d v="2025-03-12T00:00:00"/>
    <d v="1899-12-30T10:05:37"/>
    <d v="2025-03-12T00:00:00"/>
    <d v="1899-12-30T11:16:51"/>
    <x v="0"/>
    <x v="0"/>
    <s v="8043259271"/>
    <s v="FBO"/>
    <d v="1899-12-30T01:11:51"/>
    <x v="1242"/>
    <d v="1899-12-30T00:00:37"/>
    <s v="Granel"/>
    <s v="E001"/>
    <x v="1"/>
    <d v="1899-12-30T01:11:51"/>
    <d v="1899-12-30T01:11:14"/>
    <x v="5"/>
    <x v="13"/>
    <x v="3"/>
    <x v="0"/>
    <n v="0"/>
    <n v="0"/>
    <x v="0"/>
    <x v="0"/>
    <x v="2"/>
    <n v="0"/>
    <x v="0"/>
    <x v="0"/>
    <d v="1899-12-30T00:00:37"/>
    <d v="1899-12-30T00:00:37"/>
    <x v="0"/>
    <m/>
    <m/>
    <d v="1899-12-30T00:00:00"/>
    <d v="1899-12-30T01:11:51"/>
    <n v="4"/>
    <d v="1899-12-30T00:00:37"/>
    <n v="71.849999999995163"/>
    <x v="5"/>
    <x v="0"/>
  </r>
  <r>
    <x v="0"/>
    <s v="2025019238"/>
    <x v="0"/>
    <x v="197"/>
    <s v="E0826HTX"/>
    <d v="2025-03-12T00:00:00"/>
    <x v="2"/>
    <s v="200223"/>
    <x v="0"/>
    <s v="PA"/>
    <x v="1"/>
    <x v="0"/>
    <d v="2025-03-12T00:00:00"/>
    <d v="1899-12-30T10:22:13"/>
    <d v="2025-03-12T00:00:00"/>
    <d v="1899-12-30T10:22:43"/>
    <d v="2025-03-12T00:00:00"/>
    <d v="1899-12-30T11:25:25"/>
    <x v="0"/>
    <x v="0"/>
    <s v="8043259273"/>
    <s v="FBO"/>
    <d v="1899-12-30T01:03:12"/>
    <x v="1243"/>
    <d v="1899-12-30T00:00:30"/>
    <s v="Granel"/>
    <s v="E001"/>
    <x v="1"/>
    <d v="1899-12-30T01:03:12"/>
    <d v="1899-12-30T01:02:42"/>
    <x v="5"/>
    <x v="13"/>
    <x v="3"/>
    <x v="0"/>
    <n v="0"/>
    <n v="0"/>
    <x v="0"/>
    <x v="0"/>
    <x v="2"/>
    <n v="0"/>
    <x v="0"/>
    <x v="0"/>
    <d v="1899-12-30T00:00:30"/>
    <d v="1899-12-30T00:00:30"/>
    <x v="0"/>
    <m/>
    <m/>
    <d v="1899-12-30T00:00:00"/>
    <d v="1899-12-30T01:03:12"/>
    <n v="4"/>
    <d v="1899-12-30T00:00:30"/>
    <n v="63.200000000001566"/>
    <x v="5"/>
    <x v="0"/>
  </r>
  <r>
    <x v="0"/>
    <s v="2025019252"/>
    <x v="0"/>
    <x v="171"/>
    <s v="E5397MMK"/>
    <d v="2025-03-12T00:00:00"/>
    <x v="2"/>
    <s v="3227"/>
    <x v="8"/>
    <s v="PA"/>
    <x v="7"/>
    <x v="0"/>
    <d v="2025-03-12T00:00:00"/>
    <d v="1899-12-30T10:46:19"/>
    <d v="2025-03-12T00:00:00"/>
    <d v="1899-12-30T10:46:21"/>
    <d v="2025-03-12T00:00:00"/>
    <d v="1899-12-30T11:30:45"/>
    <x v="0"/>
    <x v="0"/>
    <s v="8043259274"/>
    <s v="FBO"/>
    <d v="1899-12-30T00:44:26"/>
    <x v="1244"/>
    <d v="1899-12-30T00:00:02"/>
    <s v="Granel"/>
    <s v="E001"/>
    <x v="2"/>
    <d v="1899-12-30T00:44:26"/>
    <d v="1899-12-30T00:44:24"/>
    <x v="5"/>
    <x v="13"/>
    <x v="3"/>
    <x v="2"/>
    <n v="0"/>
    <n v="0"/>
    <x v="0"/>
    <x v="2"/>
    <x v="2"/>
    <n v="0"/>
    <x v="0"/>
    <x v="1"/>
    <d v="1899-12-30T00:00:02"/>
    <d v="1899-12-30T00:00:02"/>
    <x v="0"/>
    <m/>
    <m/>
    <d v="1899-12-30T00:00:00"/>
    <d v="1899-12-30T00:44:26"/>
    <n v="4"/>
    <d v="1899-12-30T00:00:02"/>
    <n v="44.43333333333122"/>
    <x v="5"/>
    <x v="1"/>
  </r>
  <r>
    <x v="0"/>
    <s v="2025019240"/>
    <x v="0"/>
    <x v="228"/>
    <s v="E3905LTP"/>
    <d v="2025-03-12T00:00:00"/>
    <x v="2"/>
    <s v="200223"/>
    <x v="0"/>
    <s v="PA"/>
    <x v="1"/>
    <x v="0"/>
    <d v="2025-03-12T00:00:00"/>
    <d v="1899-12-30T10:25:56"/>
    <d v="2025-03-12T00:00:00"/>
    <d v="1899-12-30T10:26:57"/>
    <d v="2025-03-12T00:00:00"/>
    <d v="1899-12-30T11:33:44"/>
    <x v="0"/>
    <x v="0"/>
    <s v="8043259275"/>
    <s v="FBO"/>
    <d v="1899-12-30T01:07:48"/>
    <x v="1245"/>
    <d v="1899-12-30T00:01:01"/>
    <s v="Granel"/>
    <s v="E001"/>
    <x v="1"/>
    <d v="1899-12-30T01:07:48"/>
    <d v="1899-12-30T01:06:47"/>
    <x v="5"/>
    <x v="13"/>
    <x v="3"/>
    <x v="0"/>
    <n v="0"/>
    <n v="0"/>
    <x v="0"/>
    <x v="0"/>
    <x v="2"/>
    <n v="0"/>
    <x v="0"/>
    <x v="0"/>
    <d v="1899-12-30T00:01:01"/>
    <d v="1899-12-30T00:01:01"/>
    <x v="0"/>
    <m/>
    <m/>
    <d v="1899-12-30T00:00:00"/>
    <d v="1899-12-30T01:07:48"/>
    <n v="4"/>
    <d v="1899-12-30T00:01:01"/>
    <n v="67.799999999995165"/>
    <x v="5"/>
    <x v="0"/>
  </r>
  <r>
    <x v="0"/>
    <s v="2025019242"/>
    <x v="0"/>
    <x v="291"/>
    <s v="E7031MVL"/>
    <d v="2025-03-12T00:00:00"/>
    <x v="2"/>
    <s v="200223"/>
    <x v="0"/>
    <s v="PA"/>
    <x v="1"/>
    <x v="0"/>
    <d v="2025-03-12T00:00:00"/>
    <d v="1899-12-30T10:29:51"/>
    <d v="2025-03-12T00:00:00"/>
    <d v="1899-12-30T10:30:23"/>
    <d v="2025-03-12T00:00:00"/>
    <d v="1899-12-30T11:36:08"/>
    <x v="0"/>
    <x v="0"/>
    <s v="8043259276"/>
    <s v="FBO"/>
    <d v="1899-12-30T01:06:17"/>
    <x v="1246"/>
    <d v="1899-12-30T00:00:32"/>
    <s v="Granel"/>
    <s v="E001"/>
    <x v="1"/>
    <d v="1899-12-30T01:06:17"/>
    <d v="1899-12-30T01:05:45"/>
    <x v="5"/>
    <x v="13"/>
    <x v="3"/>
    <x v="0"/>
    <n v="0"/>
    <n v="0"/>
    <x v="0"/>
    <x v="0"/>
    <x v="2"/>
    <n v="0"/>
    <x v="0"/>
    <x v="0"/>
    <d v="1899-12-30T00:00:32"/>
    <d v="1899-12-30T00:00:32"/>
    <x v="0"/>
    <m/>
    <m/>
    <d v="1899-12-30T00:00:00"/>
    <d v="1899-12-30T01:06:17"/>
    <n v="4"/>
    <d v="1899-12-30T00:00:32"/>
    <n v="66.28333333334399"/>
    <x v="5"/>
    <x v="0"/>
  </r>
  <r>
    <x v="0"/>
    <s v="2025019243"/>
    <x v="0"/>
    <x v="410"/>
    <s v="E8782KKB"/>
    <d v="2025-03-12T00:00:00"/>
    <x v="2"/>
    <s v="200223"/>
    <x v="0"/>
    <s v="PA"/>
    <x v="0"/>
    <x v="0"/>
    <d v="2025-03-12T00:00:00"/>
    <d v="1899-12-30T10:33:19"/>
    <d v="2025-03-12T00:00:00"/>
    <d v="1899-12-30T10:37:47"/>
    <d v="2025-03-12T00:00:00"/>
    <d v="1899-12-30T11:43:33"/>
    <x v="0"/>
    <x v="0"/>
    <s v="8043259277"/>
    <s v="FBO"/>
    <d v="1899-12-30T01:10:14"/>
    <x v="1247"/>
    <d v="1899-12-30T00:04:28"/>
    <s v="Granel"/>
    <s v="E001"/>
    <x v="1"/>
    <d v="1899-12-30T01:10:14"/>
    <d v="1899-12-30T01:05:46"/>
    <x v="5"/>
    <x v="13"/>
    <x v="3"/>
    <x v="0"/>
    <n v="0"/>
    <n v="0"/>
    <x v="0"/>
    <x v="0"/>
    <x v="2"/>
    <n v="0"/>
    <x v="0"/>
    <x v="0"/>
    <d v="1899-12-30T00:04:28"/>
    <d v="1899-12-30T00:04:28"/>
    <x v="0"/>
    <m/>
    <m/>
    <d v="1899-12-30T00:00:00"/>
    <d v="1899-12-30T01:10:14"/>
    <n v="4"/>
    <d v="1899-12-30T00:04:28"/>
    <n v="70.233333333335963"/>
    <x v="5"/>
    <x v="0"/>
  </r>
  <r>
    <x v="0"/>
    <s v="2025019246"/>
    <x v="0"/>
    <x v="411"/>
    <s v="E8508MSF"/>
    <d v="2025-03-12T00:00:00"/>
    <x v="2"/>
    <s v="200223"/>
    <x v="0"/>
    <s v="PA"/>
    <x v="1"/>
    <x v="0"/>
    <d v="2025-03-12T00:00:00"/>
    <d v="1899-12-30T10:38:31"/>
    <d v="2025-03-12T00:00:00"/>
    <d v="1899-12-30T10:38:58"/>
    <d v="2025-03-12T00:00:00"/>
    <d v="1899-12-30T11:47:07"/>
    <x v="0"/>
    <x v="0"/>
    <s v="8043259278"/>
    <s v="FBO"/>
    <d v="1899-12-30T01:08:36"/>
    <x v="1248"/>
    <d v="1899-12-30T00:00:27"/>
    <s v="Granel"/>
    <s v="E001"/>
    <x v="1"/>
    <d v="1899-12-30T01:08:36"/>
    <d v="1899-12-30T01:08:09"/>
    <x v="5"/>
    <x v="13"/>
    <x v="3"/>
    <x v="0"/>
    <n v="0"/>
    <n v="0"/>
    <x v="0"/>
    <x v="0"/>
    <x v="2"/>
    <n v="0"/>
    <x v="0"/>
    <x v="0"/>
    <d v="1899-12-30T00:00:27"/>
    <d v="1899-12-30T00:00:27"/>
    <x v="0"/>
    <m/>
    <m/>
    <d v="1899-12-30T00:00:00"/>
    <d v="1899-12-30T01:08:36"/>
    <n v="4"/>
    <d v="1899-12-30T00:00:27"/>
    <n v="68.600000000001614"/>
    <x v="5"/>
    <x v="0"/>
  </r>
  <r>
    <x v="0"/>
    <s v="2025019269"/>
    <x v="0"/>
    <x v="132"/>
    <s v="E3440LKV"/>
    <d v="2025-03-12T00:00:00"/>
    <x v="2"/>
    <s v="3228"/>
    <x v="3"/>
    <s v="PA"/>
    <x v="4"/>
    <x v="0"/>
    <d v="2025-03-12T00:00:00"/>
    <d v="1899-12-30T11:30:53"/>
    <d v="2025-03-12T00:00:00"/>
    <d v="1899-12-30T11:30:55"/>
    <d v="2025-03-12T00:00:00"/>
    <d v="1899-12-30T12:01:27"/>
    <x v="0"/>
    <x v="0"/>
    <s v="8043259280"/>
    <s v="FBO"/>
    <d v="1899-12-30T00:30:34"/>
    <x v="1249"/>
    <d v="1899-12-30T00:00:02"/>
    <s v="Granel"/>
    <s v="E001"/>
    <x v="2"/>
    <d v="1899-12-30T00:30:34"/>
    <d v="1899-12-30T00:30:32"/>
    <x v="9"/>
    <x v="13"/>
    <x v="3"/>
    <x v="2"/>
    <n v="0"/>
    <n v="0"/>
    <x v="0"/>
    <x v="2"/>
    <x v="2"/>
    <n v="0"/>
    <x v="0"/>
    <x v="1"/>
    <d v="1899-12-30T00:00:02"/>
    <d v="1899-12-30T00:00:02"/>
    <x v="0"/>
    <m/>
    <m/>
    <d v="1899-12-30T00:00:00"/>
    <d v="1899-12-30T00:30:34"/>
    <n v="4"/>
    <d v="1899-12-30T00:00:02"/>
    <n v="30.566666666664037"/>
    <x v="11"/>
    <x v="1"/>
  </r>
  <r>
    <x v="0"/>
    <s v="2025019256"/>
    <x v="0"/>
    <x v="211"/>
    <s v="E1724MXX"/>
    <d v="2025-03-12T00:00:00"/>
    <x v="2"/>
    <s v="200223"/>
    <x v="0"/>
    <s v="PA"/>
    <x v="1"/>
    <x v="0"/>
    <d v="2025-03-12T00:00:00"/>
    <d v="1899-12-30T10:55:53"/>
    <d v="2025-03-12T00:00:00"/>
    <d v="1899-12-30T10:56:18"/>
    <d v="2025-03-12T00:00:00"/>
    <d v="1899-12-30T12:04:02"/>
    <x v="0"/>
    <x v="0"/>
    <s v="8043259281"/>
    <s v="FBO"/>
    <d v="1899-12-30T01:08:09"/>
    <x v="1250"/>
    <d v="1899-12-30T00:00:25"/>
    <s v="Granel"/>
    <s v="E001"/>
    <x v="1"/>
    <d v="1899-12-30T01:08:09"/>
    <d v="1899-12-30T01:07:44"/>
    <x v="5"/>
    <x v="13"/>
    <x v="3"/>
    <x v="0"/>
    <n v="0"/>
    <n v="0"/>
    <x v="0"/>
    <x v="0"/>
    <x v="2"/>
    <n v="0"/>
    <x v="0"/>
    <x v="0"/>
    <d v="1899-12-30T00:00:25"/>
    <d v="1899-12-30T00:00:25"/>
    <x v="0"/>
    <m/>
    <m/>
    <d v="1899-12-30T00:00:00"/>
    <d v="1899-12-30T01:08:09"/>
    <n v="4"/>
    <d v="1899-12-30T00:00:25"/>
    <n v="68.15000000000154"/>
    <x v="11"/>
    <x v="0"/>
  </r>
  <r>
    <x v="0"/>
    <s v="2025019260"/>
    <x v="0"/>
    <x v="246"/>
    <s v="E1573HYZ"/>
    <d v="2025-03-12T00:00:00"/>
    <x v="2"/>
    <s v="200223"/>
    <x v="0"/>
    <s v="PA"/>
    <x v="1"/>
    <x v="0"/>
    <d v="2025-03-12T00:00:00"/>
    <d v="1899-12-30T11:06:44"/>
    <d v="2025-03-12T00:00:00"/>
    <d v="1899-12-30T11:07:13"/>
    <d v="2025-03-12T00:00:00"/>
    <d v="1899-12-30T12:17:26"/>
    <x v="0"/>
    <x v="0"/>
    <s v="8043259284"/>
    <s v="FBO"/>
    <d v="1899-12-30T01:10:42"/>
    <x v="1251"/>
    <d v="1899-12-30T00:00:29"/>
    <s v="Granel"/>
    <s v="E001"/>
    <x v="1"/>
    <d v="1899-12-30T01:10:42"/>
    <d v="1899-12-30T01:10:13"/>
    <x v="9"/>
    <x v="13"/>
    <x v="3"/>
    <x v="0"/>
    <n v="0"/>
    <n v="0"/>
    <x v="0"/>
    <x v="0"/>
    <x v="2"/>
    <n v="0"/>
    <x v="0"/>
    <x v="0"/>
    <d v="1899-12-30T00:00:29"/>
    <d v="1899-12-30T00:00:29"/>
    <x v="0"/>
    <m/>
    <m/>
    <d v="1899-12-30T00:00:00"/>
    <d v="1899-12-30T01:10:42"/>
    <n v="4"/>
    <d v="1899-12-30T00:00:29"/>
    <n v="70.699999999996734"/>
    <x v="11"/>
    <x v="0"/>
  </r>
  <r>
    <x v="0"/>
    <s v="2025019283"/>
    <x v="0"/>
    <x v="412"/>
    <s v="E1397DWT"/>
    <d v="2025-03-12T00:00:00"/>
    <x v="2"/>
    <s v="3232"/>
    <x v="4"/>
    <s v="PA"/>
    <x v="2"/>
    <x v="0"/>
    <d v="2025-03-12T00:00:00"/>
    <d v="1899-12-30T12:25:20"/>
    <d v="2025-03-12T00:00:00"/>
    <d v="1899-12-30T12:25:22"/>
    <d v="2025-03-12T00:00:00"/>
    <d v="1899-12-30T12:51:23"/>
    <x v="0"/>
    <x v="0"/>
    <s v="8043259286"/>
    <s v="EXW"/>
    <d v="1899-12-30T00:26:03"/>
    <x v="1252"/>
    <d v="1899-12-30T00:00:02"/>
    <s v="Ensacado"/>
    <s v="E002"/>
    <x v="1"/>
    <d v="1899-12-30T00:26:03"/>
    <d v="1899-12-30T00:26:01"/>
    <x v="13"/>
    <x v="13"/>
    <x v="3"/>
    <x v="1"/>
    <n v="0"/>
    <n v="0"/>
    <x v="0"/>
    <x v="1"/>
    <x v="2"/>
    <n v="0"/>
    <x v="0"/>
    <x v="1"/>
    <d v="1899-12-30T00:00:02"/>
    <d v="1899-12-30T00:00:02"/>
    <x v="0"/>
    <m/>
    <m/>
    <d v="1899-12-30T00:00:00"/>
    <d v="1899-12-30T00:26:03"/>
    <n v="4"/>
    <d v="1899-12-30T00:00:02"/>
    <n v="26.050000000003113"/>
    <x v="11"/>
    <x v="1"/>
  </r>
  <r>
    <x v="0"/>
    <s v="2025019290"/>
    <x v="0"/>
    <x v="279"/>
    <s v="E4880JNY"/>
    <d v="2025-03-12T00:00:00"/>
    <x v="2"/>
    <s v="200223"/>
    <x v="0"/>
    <s v="PA"/>
    <x v="1"/>
    <x v="0"/>
    <d v="2025-03-12T00:00:00"/>
    <d v="1899-12-30T12:36:52"/>
    <d v="2025-03-12T00:00:00"/>
    <d v="1899-12-30T12:37:38"/>
    <d v="2025-03-12T00:00:00"/>
    <d v="1899-12-30T12:57:35"/>
    <x v="0"/>
    <x v="0"/>
    <s v="8043259287"/>
    <s v="EXW"/>
    <d v="1899-12-30T00:20:43"/>
    <x v="1253"/>
    <d v="1899-12-30T00:00:46"/>
    <s v="Granel"/>
    <s v="E001"/>
    <x v="1"/>
    <d v="1899-12-30T00:20:43"/>
    <d v="1899-12-30T00:19:57"/>
    <x v="13"/>
    <x v="13"/>
    <x v="3"/>
    <x v="0"/>
    <n v="0"/>
    <n v="0"/>
    <x v="0"/>
    <x v="0"/>
    <x v="2"/>
    <n v="0"/>
    <x v="0"/>
    <x v="1"/>
    <d v="1899-12-30T00:00:46"/>
    <d v="1899-12-30T00:00:46"/>
    <x v="0"/>
    <m/>
    <m/>
    <d v="1899-12-30T00:00:00"/>
    <d v="1899-12-30T00:20:43"/>
    <n v="4"/>
    <d v="1899-12-30T00:00:46"/>
    <n v="20.716666666675128"/>
    <x v="11"/>
    <x v="1"/>
  </r>
  <r>
    <x v="0"/>
    <s v="2025019288"/>
    <x v="0"/>
    <x v="325"/>
    <s v="E3246FMB"/>
    <d v="2025-03-12T00:00:00"/>
    <x v="2"/>
    <s v="3297"/>
    <x v="2"/>
    <s v="PA"/>
    <x v="1"/>
    <x v="0"/>
    <d v="2025-03-12T00:00:00"/>
    <d v="1899-12-30T12:29:43"/>
    <d v="2025-03-12T00:00:00"/>
    <d v="1899-12-30T12:29:45"/>
    <d v="2025-03-12T00:00:00"/>
    <d v="1899-12-30T13:00:09"/>
    <x v="0"/>
    <x v="0"/>
    <s v="8043259288"/>
    <s v="EXW"/>
    <d v="1899-12-30T00:30:26"/>
    <x v="798"/>
    <d v="1899-12-30T00:00:02"/>
    <s v="Granel"/>
    <s v="E001"/>
    <x v="1"/>
    <d v="1899-12-30T00:30:26"/>
    <d v="1899-12-30T00:30:24"/>
    <x v="13"/>
    <x v="13"/>
    <x v="3"/>
    <x v="2"/>
    <n v="0"/>
    <n v="0"/>
    <x v="0"/>
    <x v="2"/>
    <x v="2"/>
    <n v="0"/>
    <x v="0"/>
    <x v="1"/>
    <d v="1899-12-30T00:00:02"/>
    <d v="1899-12-30T00:00:02"/>
    <x v="0"/>
    <m/>
    <m/>
    <d v="1899-12-30T00:00:00"/>
    <d v="1899-12-30T00:30:26"/>
    <n v="4"/>
    <d v="1899-12-30T00:00:02"/>
    <n v="30.433333333334307"/>
    <x v="6"/>
    <x v="1"/>
  </r>
  <r>
    <x v="0"/>
    <s v="2025019285"/>
    <x v="0"/>
    <x v="121"/>
    <s v="E6383KKR"/>
    <d v="2025-03-12T00:00:00"/>
    <x v="2"/>
    <s v="3297"/>
    <x v="2"/>
    <s v="PA"/>
    <x v="1"/>
    <x v="0"/>
    <d v="2025-03-12T00:00:00"/>
    <d v="1899-12-30T12:27:31"/>
    <d v="2025-03-12T00:00:00"/>
    <d v="1899-12-30T12:27:34"/>
    <d v="2025-03-12T00:00:00"/>
    <d v="1899-12-30T13:08:35"/>
    <x v="0"/>
    <x v="0"/>
    <s v="8043259289"/>
    <s v="FBO"/>
    <d v="1899-12-30T00:41:04"/>
    <x v="1165"/>
    <d v="1899-12-30T00:00:03"/>
    <s v="Granel"/>
    <s v="E001"/>
    <x v="2"/>
    <d v="1899-12-30T00:41:04"/>
    <d v="1899-12-30T00:41:01"/>
    <x v="13"/>
    <x v="13"/>
    <x v="3"/>
    <x v="2"/>
    <n v="0"/>
    <n v="0"/>
    <x v="0"/>
    <x v="2"/>
    <x v="2"/>
    <n v="0"/>
    <x v="0"/>
    <x v="1"/>
    <d v="1899-12-30T00:00:03"/>
    <d v="1899-12-30T00:00:03"/>
    <x v="0"/>
    <m/>
    <m/>
    <d v="1899-12-30T00:00:00"/>
    <d v="1899-12-30T00:41:04"/>
    <n v="4"/>
    <d v="1899-12-30T00:00:03"/>
    <n v="41.066666666654328"/>
    <x v="6"/>
    <x v="1"/>
  </r>
  <r>
    <x v="0"/>
    <s v="2025019289"/>
    <x v="0"/>
    <x v="142"/>
    <s v="E3710KKC"/>
    <d v="2025-03-12T00:00:00"/>
    <x v="2"/>
    <s v="3234"/>
    <x v="5"/>
    <s v="PA"/>
    <x v="2"/>
    <x v="0"/>
    <d v="2025-03-12T00:00:00"/>
    <d v="1899-12-30T12:34:22"/>
    <d v="2025-03-12T00:00:00"/>
    <d v="1899-12-30T12:34:25"/>
    <d v="2025-03-12T00:00:00"/>
    <d v="1899-12-30T13:13:31"/>
    <x v="0"/>
    <x v="0"/>
    <s v="8043259290"/>
    <s v="FBO"/>
    <d v="1899-12-30T00:39:09"/>
    <x v="829"/>
    <d v="1899-12-30T00:00:03"/>
    <s v="Ensacado"/>
    <s v="E002"/>
    <x v="2"/>
    <d v="1899-12-30T00:39:09"/>
    <d v="1899-12-30T00:39:06"/>
    <x v="13"/>
    <x v="13"/>
    <x v="3"/>
    <x v="1"/>
    <n v="0"/>
    <n v="0"/>
    <x v="0"/>
    <x v="1"/>
    <x v="2"/>
    <n v="0"/>
    <x v="0"/>
    <x v="1"/>
    <d v="1899-12-30T00:00:03"/>
    <d v="1899-12-30T00:00:03"/>
    <x v="0"/>
    <m/>
    <m/>
    <d v="1899-12-30T00:00:00"/>
    <d v="1899-12-30T00:39:09"/>
    <n v="4"/>
    <d v="1899-12-30T00:00:03"/>
    <n v="39.150000000000041"/>
    <x v="6"/>
    <x v="1"/>
  </r>
  <r>
    <x v="0"/>
    <s v="2025019294"/>
    <x v="0"/>
    <x v="193"/>
    <s v="E1127LHB"/>
    <d v="2025-03-12T00:00:00"/>
    <x v="2"/>
    <s v="200223"/>
    <x v="0"/>
    <s v="PA"/>
    <x v="0"/>
    <x v="0"/>
    <d v="2025-03-12T00:00:00"/>
    <d v="1899-12-30T12:49:58"/>
    <d v="2025-03-12T00:00:00"/>
    <d v="1899-12-30T12:50:17"/>
    <d v="2025-03-12T00:00:00"/>
    <d v="1899-12-30T13:30:47"/>
    <x v="0"/>
    <x v="0"/>
    <s v="8043259293"/>
    <s v="FBO"/>
    <d v="1899-12-30T00:40:49"/>
    <x v="1254"/>
    <d v="1899-12-30T00:00:19"/>
    <s v="Granel"/>
    <s v="E001"/>
    <x v="1"/>
    <d v="1899-12-30T00:40:49"/>
    <d v="1899-12-30T00:40:30"/>
    <x v="13"/>
    <x v="13"/>
    <x v="3"/>
    <x v="0"/>
    <n v="0"/>
    <n v="0"/>
    <x v="0"/>
    <x v="0"/>
    <x v="2"/>
    <n v="0"/>
    <x v="0"/>
    <x v="1"/>
    <d v="1899-12-30T00:00:19"/>
    <d v="1899-12-30T00:00:19"/>
    <x v="0"/>
    <m/>
    <m/>
    <d v="1899-12-30T00:00:00"/>
    <d v="1899-12-30T00:40:49"/>
    <n v="4"/>
    <d v="1899-12-30T00:00:19"/>
    <n v="40.816666666670436"/>
    <x v="6"/>
    <x v="1"/>
  </r>
  <r>
    <x v="0"/>
    <s v="2025019299"/>
    <x v="0"/>
    <x v="281"/>
    <s v="E5813KXW"/>
    <d v="2025-03-12T00:00:00"/>
    <x v="2"/>
    <s v="200223"/>
    <x v="0"/>
    <s v="PA"/>
    <x v="1"/>
    <x v="0"/>
    <d v="2025-03-12T00:00:00"/>
    <d v="1899-12-30T12:57:41"/>
    <d v="2025-03-12T00:00:00"/>
    <d v="1899-12-30T12:58:24"/>
    <d v="2025-03-12T00:00:00"/>
    <d v="1899-12-30T13:42:22"/>
    <x v="0"/>
    <x v="0"/>
    <s v="8043259294"/>
    <s v="FBO"/>
    <d v="1899-12-30T00:44:41"/>
    <x v="1255"/>
    <d v="1899-12-30T00:00:43"/>
    <s v="Granel"/>
    <s v="E001"/>
    <x v="1"/>
    <d v="1899-12-30T00:44:41"/>
    <d v="1899-12-30T00:43:58"/>
    <x v="13"/>
    <x v="13"/>
    <x v="3"/>
    <x v="0"/>
    <n v="0"/>
    <n v="0"/>
    <x v="0"/>
    <x v="0"/>
    <x v="2"/>
    <n v="0"/>
    <x v="0"/>
    <x v="1"/>
    <d v="1899-12-30T00:00:43"/>
    <d v="1899-12-30T00:00:43"/>
    <x v="0"/>
    <m/>
    <m/>
    <d v="1899-12-30T00:00:00"/>
    <d v="1899-12-30T00:44:41"/>
    <n v="4"/>
    <d v="1899-12-30T00:00:43"/>
    <n v="44.683333333329657"/>
    <x v="6"/>
    <x v="1"/>
  </r>
  <r>
    <x v="0"/>
    <s v="2025019314"/>
    <x v="0"/>
    <x v="413"/>
    <m/>
    <d v="2025-03-12T00:00:00"/>
    <x v="2"/>
    <s v="3230"/>
    <x v="1"/>
    <s v="PA"/>
    <x v="2"/>
    <x v="0"/>
    <d v="2025-03-12T00:00:00"/>
    <d v="1899-12-30T13:24:19"/>
    <d v="2025-03-12T00:00:00"/>
    <d v="1899-12-30T13:24:54"/>
    <d v="2025-03-12T00:00:00"/>
    <d v="1899-12-30T13:50:44"/>
    <x v="0"/>
    <x v="0"/>
    <s v="8043259295"/>
    <s v="EXW"/>
    <d v="1899-12-30T00:26:25"/>
    <x v="1256"/>
    <d v="1899-12-30T00:00:35"/>
    <s v="Ensacado"/>
    <s v="E002"/>
    <x v="1"/>
    <d v="1899-12-30T00:26:25"/>
    <d v="1899-12-30T00:25:50"/>
    <x v="6"/>
    <x v="13"/>
    <x v="3"/>
    <x v="1"/>
    <n v="0"/>
    <n v="0"/>
    <x v="0"/>
    <x v="1"/>
    <x v="2"/>
    <n v="0"/>
    <x v="0"/>
    <x v="1"/>
    <d v="1899-12-30T00:00:35"/>
    <d v="1899-12-30T00:00:35"/>
    <x v="0"/>
    <m/>
    <m/>
    <d v="1899-12-30T00:00:00"/>
    <d v="1899-12-30T00:26:25"/>
    <n v="4"/>
    <d v="1899-12-30T00:00:35"/>
    <n v="26.416666666670423"/>
    <x v="6"/>
    <x v="1"/>
  </r>
  <r>
    <x v="0"/>
    <s v="2025019316"/>
    <x v="0"/>
    <x v="129"/>
    <s v="E2324JCK"/>
    <d v="2025-03-12T00:00:00"/>
    <x v="2"/>
    <s v="200223"/>
    <x v="0"/>
    <s v="PA"/>
    <x v="1"/>
    <x v="0"/>
    <d v="2025-03-12T00:00:00"/>
    <d v="1899-12-30T13:28:20"/>
    <d v="2025-03-12T00:00:00"/>
    <d v="1899-12-30T13:30:44"/>
    <d v="2025-03-12T00:00:00"/>
    <d v="1899-12-30T14:35:25"/>
    <x v="0"/>
    <x v="0"/>
    <s v="8043259297"/>
    <s v="EXW"/>
    <d v="1899-12-30T01:07:05"/>
    <x v="663"/>
    <d v="1899-12-30T00:02:24"/>
    <s v="Granel"/>
    <s v="E001"/>
    <x v="1"/>
    <d v="1899-12-30T01:07:05"/>
    <d v="1899-12-30T01:04:41"/>
    <x v="6"/>
    <x v="13"/>
    <x v="3"/>
    <x v="0"/>
    <n v="0"/>
    <n v="0"/>
    <x v="0"/>
    <x v="0"/>
    <x v="2"/>
    <n v="0"/>
    <x v="0"/>
    <x v="0"/>
    <d v="1899-12-30T00:02:24"/>
    <d v="1899-12-30T00:02:24"/>
    <x v="0"/>
    <m/>
    <m/>
    <d v="1899-12-30T00:00:00"/>
    <d v="1899-12-30T01:07:05"/>
    <n v="4"/>
    <d v="1899-12-30T00:02:24"/>
    <n v="67.083333333336043"/>
    <x v="7"/>
    <x v="0"/>
  </r>
  <r>
    <x v="0"/>
    <s v="2025019317"/>
    <x v="0"/>
    <x v="289"/>
    <s v="E1352KDT"/>
    <d v="2025-03-12T00:00:00"/>
    <x v="2"/>
    <s v="200223"/>
    <x v="0"/>
    <s v="PA"/>
    <x v="1"/>
    <x v="0"/>
    <d v="2025-03-12T00:00:00"/>
    <d v="1899-12-30T13:29:08"/>
    <d v="2025-03-12T00:00:00"/>
    <d v="1899-12-30T13:31:14"/>
    <d v="2025-03-12T00:00:00"/>
    <d v="1899-12-30T14:40:27"/>
    <x v="0"/>
    <x v="0"/>
    <s v="8043259298"/>
    <s v="EXW"/>
    <d v="1899-12-30T01:11:19"/>
    <x v="1185"/>
    <d v="1899-12-30T00:02:06"/>
    <s v="Granel"/>
    <s v="E001"/>
    <x v="1"/>
    <d v="1899-12-30T01:11:19"/>
    <d v="1899-12-30T01:09:13"/>
    <x v="6"/>
    <x v="13"/>
    <x v="3"/>
    <x v="0"/>
    <n v="0"/>
    <n v="0"/>
    <x v="0"/>
    <x v="0"/>
    <x v="2"/>
    <n v="0"/>
    <x v="0"/>
    <x v="0"/>
    <d v="1899-12-30T00:02:06"/>
    <d v="1899-12-30T00:02:06"/>
    <x v="0"/>
    <m/>
    <m/>
    <d v="1899-12-30T00:00:00"/>
    <d v="1899-12-30T01:11:19"/>
    <n v="4"/>
    <d v="1899-12-30T00:02:06"/>
    <n v="71.316666666662414"/>
    <x v="7"/>
    <x v="0"/>
  </r>
  <r>
    <x v="0"/>
    <s v="2025019338"/>
    <x v="0"/>
    <x v="132"/>
    <s v="E3440LKV"/>
    <d v="2025-03-12T00:00:00"/>
    <x v="2"/>
    <s v="3228"/>
    <x v="3"/>
    <s v="PA"/>
    <x v="4"/>
    <x v="0"/>
    <d v="2025-03-12T00:00:00"/>
    <d v="1899-12-30T14:12:48"/>
    <d v="2025-03-12T00:00:00"/>
    <d v="1899-12-30T14:12:50"/>
    <d v="2025-03-12T00:00:00"/>
    <d v="1899-12-30T14:45:58"/>
    <x v="0"/>
    <x v="0"/>
    <s v="8043259300"/>
    <s v="FBO"/>
    <d v="1899-12-30T00:33:10"/>
    <x v="1257"/>
    <d v="1899-12-30T00:00:02"/>
    <s v="Granel"/>
    <s v="E001"/>
    <x v="2"/>
    <d v="1899-12-30T00:33:10"/>
    <d v="1899-12-30T00:33:08"/>
    <x v="14"/>
    <x v="13"/>
    <x v="3"/>
    <x v="2"/>
    <n v="0"/>
    <n v="0"/>
    <x v="0"/>
    <x v="2"/>
    <x v="2"/>
    <n v="0"/>
    <x v="0"/>
    <x v="1"/>
    <d v="1899-12-30T00:00:02"/>
    <d v="1899-12-30T00:00:02"/>
    <x v="0"/>
    <m/>
    <m/>
    <d v="1899-12-30T00:00:00"/>
    <d v="1899-12-30T00:33:10"/>
    <n v="4"/>
    <d v="1899-12-30T00:00:02"/>
    <n v="33.166666666670359"/>
    <x v="7"/>
    <x v="1"/>
  </r>
  <r>
    <x v="0"/>
    <s v="2025019346"/>
    <x v="0"/>
    <x v="152"/>
    <s v="E4097KNW"/>
    <d v="2025-03-12T00:00:00"/>
    <x v="2"/>
    <s v="3228"/>
    <x v="3"/>
    <s v="PA"/>
    <x v="5"/>
    <x v="0"/>
    <d v="2025-03-12T00:00:00"/>
    <d v="1899-12-30T14:31:11"/>
    <d v="2025-03-12T00:00:00"/>
    <d v="1899-12-30T14:31:16"/>
    <d v="2025-03-12T00:00:00"/>
    <d v="1899-12-30T14:58:02"/>
    <x v="0"/>
    <x v="0"/>
    <s v="8043259303"/>
    <s v="EXW"/>
    <d v="1899-12-30T00:26:51"/>
    <x v="1258"/>
    <d v="1899-12-30T00:00:05"/>
    <s v="Granel"/>
    <s v="E001"/>
    <x v="1"/>
    <d v="1899-12-30T00:26:51"/>
    <d v="1899-12-30T00:26:46"/>
    <x v="14"/>
    <x v="13"/>
    <x v="3"/>
    <x v="2"/>
    <n v="0"/>
    <n v="0"/>
    <x v="0"/>
    <x v="2"/>
    <x v="2"/>
    <n v="0"/>
    <x v="0"/>
    <x v="1"/>
    <d v="1899-12-30T00:00:05"/>
    <d v="1899-12-30T00:00:05"/>
    <x v="0"/>
    <m/>
    <m/>
    <d v="1899-12-30T00:00:00"/>
    <d v="1899-12-30T00:26:51"/>
    <n v="4"/>
    <d v="1899-12-30T00:00:05"/>
    <n v="26.849999999995084"/>
    <x v="7"/>
    <x v="1"/>
  </r>
  <r>
    <x v="0"/>
    <s v="2025019341"/>
    <x v="0"/>
    <x v="373"/>
    <s v="E4450MTX"/>
    <d v="2025-03-12T00:00:00"/>
    <x v="2"/>
    <s v="3228"/>
    <x v="3"/>
    <s v="PA"/>
    <x v="4"/>
    <x v="0"/>
    <d v="2025-03-12T00:00:00"/>
    <d v="1899-12-30T14:22:57"/>
    <d v="2025-03-12T00:00:00"/>
    <d v="1899-12-30T14:22:58"/>
    <d v="2025-03-12T00:00:00"/>
    <d v="1899-12-30T15:04:52"/>
    <x v="0"/>
    <x v="0"/>
    <s v="8043259304"/>
    <s v="EXW"/>
    <d v="1899-12-30T00:41:55"/>
    <x v="1122"/>
    <d v="1899-12-30T00:00:01"/>
    <s v="Granel"/>
    <s v="E001"/>
    <x v="1"/>
    <d v="1899-12-30T00:41:55"/>
    <d v="1899-12-30T00:41:54"/>
    <x v="14"/>
    <x v="13"/>
    <x v="3"/>
    <x v="2"/>
    <n v="0"/>
    <n v="0"/>
    <x v="0"/>
    <x v="2"/>
    <x v="2"/>
    <n v="0"/>
    <x v="0"/>
    <x v="1"/>
    <d v="1899-12-30T00:00:01"/>
    <d v="1899-12-30T00:00:01"/>
    <x v="0"/>
    <m/>
    <m/>
    <d v="1899-12-30T00:00:00"/>
    <d v="1899-12-30T00:41:55"/>
    <n v="4"/>
    <d v="1899-12-30T00:00:01"/>
    <n v="41.916666666672043"/>
    <x v="14"/>
    <x v="1"/>
  </r>
  <r>
    <x v="0"/>
    <s v="2025019347"/>
    <x v="0"/>
    <x v="149"/>
    <s v="E5122JHZ"/>
    <d v="2025-03-12T00:00:00"/>
    <x v="2"/>
    <s v="3297"/>
    <x v="2"/>
    <s v="PA"/>
    <x v="1"/>
    <x v="0"/>
    <d v="2025-03-12T00:00:00"/>
    <d v="1899-12-30T14:41:23"/>
    <d v="2025-03-12T00:00:00"/>
    <d v="1899-12-30T14:41:26"/>
    <d v="2025-03-12T00:00:00"/>
    <d v="1899-12-30T15:09:18"/>
    <x v="0"/>
    <x v="0"/>
    <s v="8043259305"/>
    <s v="FBO"/>
    <d v="1899-12-30T00:27:55"/>
    <x v="1108"/>
    <d v="1899-12-30T00:00:03"/>
    <s v="Granel"/>
    <s v="E001"/>
    <x v="2"/>
    <d v="1899-12-30T00:27:55"/>
    <d v="1899-12-30T00:27:52"/>
    <x v="14"/>
    <x v="13"/>
    <x v="3"/>
    <x v="2"/>
    <n v="0"/>
    <n v="0"/>
    <x v="0"/>
    <x v="2"/>
    <x v="2"/>
    <n v="0"/>
    <x v="0"/>
    <x v="1"/>
    <d v="1899-12-30T00:00:03"/>
    <d v="1899-12-30T00:00:03"/>
    <x v="0"/>
    <m/>
    <m/>
    <d v="1899-12-30T00:00:00"/>
    <d v="1899-12-30T00:27:55"/>
    <n v="4"/>
    <d v="1899-12-30T00:00:03"/>
    <n v="27.916666666660745"/>
    <x v="14"/>
    <x v="1"/>
  </r>
  <r>
    <x v="0"/>
    <s v="2025019350"/>
    <x v="0"/>
    <x v="131"/>
    <s v="E8408KLT"/>
    <d v="2025-03-12T00:00:00"/>
    <x v="2"/>
    <s v="3228"/>
    <x v="3"/>
    <s v="PA"/>
    <x v="4"/>
    <x v="0"/>
    <d v="2025-03-12T00:00:00"/>
    <d v="1899-12-30T14:43:04"/>
    <d v="2025-03-12T00:00:00"/>
    <d v="1899-12-30T14:43:06"/>
    <d v="2025-03-12T00:00:00"/>
    <d v="1899-12-30T15:27:40"/>
    <x v="0"/>
    <x v="0"/>
    <s v="8043259307"/>
    <s v="FBO"/>
    <d v="1899-12-30T00:44:36"/>
    <x v="1259"/>
    <d v="1899-12-30T00:00:02"/>
    <s v="Granel"/>
    <s v="E001"/>
    <x v="2"/>
    <d v="1899-12-30T00:44:36"/>
    <d v="1899-12-30T00:44:34"/>
    <x v="14"/>
    <x v="13"/>
    <x v="3"/>
    <x v="2"/>
    <n v="0"/>
    <n v="0"/>
    <x v="0"/>
    <x v="2"/>
    <x v="2"/>
    <n v="0"/>
    <x v="0"/>
    <x v="1"/>
    <d v="1899-12-30T00:00:02"/>
    <d v="1899-12-30T00:00:02"/>
    <x v="0"/>
    <m/>
    <m/>
    <d v="1899-12-30T00:00:00"/>
    <d v="1899-12-30T00:44:36"/>
    <n v="4"/>
    <d v="1899-12-30T00:00:02"/>
    <n v="44.599999999996896"/>
    <x v="14"/>
    <x v="1"/>
  </r>
  <r>
    <x v="0"/>
    <s v="2025019354"/>
    <x v="0"/>
    <x v="163"/>
    <s v="E8272KDP"/>
    <d v="2025-03-12T00:00:00"/>
    <x v="2"/>
    <s v="3227"/>
    <x v="8"/>
    <s v="PA"/>
    <x v="7"/>
    <x v="0"/>
    <d v="2025-03-12T00:00:00"/>
    <d v="1899-12-30T14:49:05"/>
    <d v="2025-03-12T00:00:00"/>
    <d v="1899-12-30T14:49:07"/>
    <d v="2025-03-12T00:00:00"/>
    <d v="1899-12-30T15:30:59"/>
    <x v="0"/>
    <x v="0"/>
    <s v="8043259308"/>
    <s v="FBO"/>
    <d v="1899-12-30T00:41:54"/>
    <x v="1260"/>
    <d v="1899-12-30T00:00:02"/>
    <s v="Granel"/>
    <s v="E001"/>
    <x v="2"/>
    <d v="1899-12-30T00:41:54"/>
    <d v="1899-12-30T00:41:52"/>
    <x v="14"/>
    <x v="13"/>
    <x v="3"/>
    <x v="2"/>
    <n v="0"/>
    <n v="0"/>
    <x v="0"/>
    <x v="2"/>
    <x v="2"/>
    <n v="0"/>
    <x v="0"/>
    <x v="1"/>
    <d v="1899-12-30T00:00:02"/>
    <d v="1899-12-30T00:00:02"/>
    <x v="0"/>
    <m/>
    <m/>
    <d v="1899-12-30T00:00:00"/>
    <d v="1899-12-30T00:41:54"/>
    <n v="4"/>
    <d v="1899-12-30T00:00:02"/>
    <n v="41.899999999996794"/>
    <x v="14"/>
    <x v="1"/>
  </r>
  <r>
    <x v="0"/>
    <s v="2025019355"/>
    <x v="0"/>
    <x v="117"/>
    <s v="E1400KHH"/>
    <d v="2025-03-12T00:00:00"/>
    <x v="2"/>
    <s v="3228"/>
    <x v="3"/>
    <s v="PA"/>
    <x v="5"/>
    <x v="0"/>
    <d v="2025-03-12T00:00:00"/>
    <d v="1899-12-30T15:02:55"/>
    <d v="2025-03-12T00:00:00"/>
    <d v="1899-12-30T15:02:57"/>
    <d v="2025-03-12T00:00:00"/>
    <d v="1899-12-30T15:40:15"/>
    <x v="0"/>
    <x v="0"/>
    <s v="8043259310"/>
    <s v="FBO"/>
    <d v="1899-12-30T00:37:20"/>
    <x v="1261"/>
    <d v="1899-12-30T00:00:02"/>
    <s v="Granel"/>
    <s v="E001"/>
    <x v="2"/>
    <d v="1899-12-30T00:37:20"/>
    <d v="1899-12-30T00:37:18"/>
    <x v="10"/>
    <x v="13"/>
    <x v="3"/>
    <x v="2"/>
    <n v="0"/>
    <n v="0"/>
    <x v="0"/>
    <x v="2"/>
    <x v="2"/>
    <n v="0"/>
    <x v="0"/>
    <x v="1"/>
    <d v="1899-12-30T00:00:02"/>
    <d v="1899-12-30T00:00:02"/>
    <x v="0"/>
    <m/>
    <m/>
    <d v="1899-12-30T00:00:00"/>
    <d v="1899-12-30T00:37:20"/>
    <n v="4"/>
    <d v="1899-12-30T00:00:02"/>
    <n v="37.333333333339219"/>
    <x v="14"/>
    <x v="1"/>
  </r>
  <r>
    <x v="0"/>
    <s v="2025019361"/>
    <x v="0"/>
    <x v="171"/>
    <s v="E5397MMK"/>
    <d v="2025-03-12T00:00:00"/>
    <x v="2"/>
    <s v="3297"/>
    <x v="2"/>
    <s v="PA"/>
    <x v="1"/>
    <x v="0"/>
    <d v="2025-03-12T00:00:00"/>
    <d v="1899-12-30T15:13:55"/>
    <d v="2025-03-12T00:00:00"/>
    <d v="1899-12-30T15:13:58"/>
    <d v="2025-03-12T00:00:00"/>
    <d v="1899-12-30T15:44:56"/>
    <x v="0"/>
    <x v="0"/>
    <s v="8043259311"/>
    <s v="FBO"/>
    <d v="1899-12-30T00:31:01"/>
    <x v="511"/>
    <d v="1899-12-30T00:00:03"/>
    <s v="Granel"/>
    <s v="E001"/>
    <x v="2"/>
    <d v="1899-12-30T00:31:01"/>
    <d v="1899-12-30T00:30:58"/>
    <x v="10"/>
    <x v="13"/>
    <x v="3"/>
    <x v="2"/>
    <n v="0"/>
    <n v="0"/>
    <x v="0"/>
    <x v="2"/>
    <x v="2"/>
    <n v="0"/>
    <x v="0"/>
    <x v="1"/>
    <d v="1899-12-30T00:00:03"/>
    <d v="1899-12-30T00:00:03"/>
    <x v="0"/>
    <m/>
    <m/>
    <d v="1899-12-30T00:00:00"/>
    <d v="1899-12-30T00:31:01"/>
    <n v="4"/>
    <d v="1899-12-30T00:00:03"/>
    <n v="31.016666666663948"/>
    <x v="14"/>
    <x v="1"/>
  </r>
  <r>
    <x v="0"/>
    <s v="2025019360"/>
    <x v="0"/>
    <x v="414"/>
    <s v="E7062KZH"/>
    <d v="2025-03-12T00:00:00"/>
    <x v="2"/>
    <s v="3297"/>
    <x v="2"/>
    <s v="PA"/>
    <x v="1"/>
    <x v="0"/>
    <d v="2025-03-12T00:00:00"/>
    <d v="1899-12-30T15:12:19"/>
    <d v="2025-03-12T00:00:00"/>
    <d v="1899-12-30T15:12:23"/>
    <d v="2025-03-12T00:00:00"/>
    <d v="1899-12-30T15:49:49"/>
    <x v="0"/>
    <x v="0"/>
    <s v="8043259312"/>
    <s v="EXW"/>
    <d v="1899-12-30T00:37:30"/>
    <x v="773"/>
    <d v="1899-12-30T00:00:04"/>
    <s v="Granel"/>
    <s v="E001"/>
    <x v="1"/>
    <d v="1899-12-30T00:37:30"/>
    <d v="1899-12-30T00:37:26"/>
    <x v="10"/>
    <x v="13"/>
    <x v="3"/>
    <x v="2"/>
    <n v="0"/>
    <n v="0"/>
    <x v="0"/>
    <x v="2"/>
    <x v="2"/>
    <n v="0"/>
    <x v="0"/>
    <x v="1"/>
    <d v="1899-12-30T00:00:04"/>
    <d v="1899-12-30T00:00:04"/>
    <x v="0"/>
    <m/>
    <m/>
    <d v="1899-12-30T00:00:00"/>
    <d v="1899-12-30T00:37:30"/>
    <n v="4"/>
    <d v="1899-12-30T00:00:04"/>
    <n v="37.500000000004739"/>
    <x v="14"/>
    <x v="1"/>
  </r>
  <r>
    <x v="0"/>
    <s v="2025019366"/>
    <x v="0"/>
    <x v="183"/>
    <s v="E3043KFX"/>
    <d v="2025-03-12T00:00:00"/>
    <x v="2"/>
    <s v="3297"/>
    <x v="2"/>
    <s v="PA"/>
    <x v="1"/>
    <x v="0"/>
    <d v="2025-03-12T00:00:00"/>
    <d v="1899-12-30T15:39:53"/>
    <d v="2025-03-12T00:00:00"/>
    <d v="1899-12-30T15:39:54"/>
    <d v="2025-03-12T00:00:00"/>
    <d v="1899-12-30T16:23:53"/>
    <x v="0"/>
    <x v="0"/>
    <s v="8043259313"/>
    <s v="FBO"/>
    <d v="1899-12-30T00:44:00"/>
    <x v="1262"/>
    <d v="1899-12-30T00:00:01"/>
    <s v="Granel"/>
    <s v="E001"/>
    <x v="2"/>
    <d v="1899-12-30T00:44:00"/>
    <d v="1899-12-30T00:43:59"/>
    <x v="10"/>
    <x v="13"/>
    <x v="3"/>
    <x v="2"/>
    <n v="0"/>
    <n v="0"/>
    <x v="0"/>
    <x v="2"/>
    <x v="2"/>
    <n v="0"/>
    <x v="0"/>
    <x v="1"/>
    <d v="1899-12-30T00:00:01"/>
    <d v="1899-12-30T00:00:01"/>
    <x v="0"/>
    <m/>
    <m/>
    <d v="1899-12-30T00:00:00"/>
    <d v="1899-12-30T00:44:00"/>
    <n v="4"/>
    <d v="1899-12-30T00:00:01"/>
    <n v="43.999999999992006"/>
    <x v="8"/>
    <x v="1"/>
  </r>
  <r>
    <x v="0"/>
    <s v="2025019371"/>
    <x v="0"/>
    <x v="172"/>
    <s v="E5067LBR"/>
    <d v="2025-03-12T00:00:00"/>
    <x v="2"/>
    <s v="3297"/>
    <x v="2"/>
    <s v="PA"/>
    <x v="1"/>
    <x v="0"/>
    <d v="2025-03-12T00:00:00"/>
    <d v="1899-12-30T16:17:36"/>
    <d v="2025-03-12T00:00:00"/>
    <d v="1899-12-30T16:17:39"/>
    <d v="2025-03-12T00:00:00"/>
    <d v="1899-12-30T16:57:44"/>
    <x v="0"/>
    <x v="0"/>
    <s v="8043259317"/>
    <s v="FBO"/>
    <d v="1899-12-30T00:40:08"/>
    <x v="513"/>
    <d v="1899-12-30T00:00:03"/>
    <s v="Granel"/>
    <s v="E001"/>
    <x v="2"/>
    <d v="1899-12-30T00:40:08"/>
    <d v="1899-12-30T00:40:05"/>
    <x v="7"/>
    <x v="13"/>
    <x v="3"/>
    <x v="2"/>
    <n v="0"/>
    <n v="0"/>
    <x v="0"/>
    <x v="2"/>
    <x v="2"/>
    <n v="0"/>
    <x v="0"/>
    <x v="1"/>
    <d v="1899-12-30T00:00:03"/>
    <d v="1899-12-30T00:00:03"/>
    <x v="0"/>
    <m/>
    <m/>
    <d v="1899-12-30T00:00:00"/>
    <d v="1899-12-30T00:40:08"/>
    <n v="4"/>
    <d v="1899-12-30T00:00:03"/>
    <n v="40.133333333332786"/>
    <x v="8"/>
    <x v="1"/>
  </r>
  <r>
    <x v="0"/>
    <s v="2025019382"/>
    <x v="0"/>
    <x v="196"/>
    <s v="E7040MVL"/>
    <d v="2025-03-12T00:00:00"/>
    <x v="2"/>
    <s v="200223"/>
    <x v="0"/>
    <s v="PA"/>
    <x v="1"/>
    <x v="0"/>
    <d v="2025-03-12T00:00:00"/>
    <d v="1899-12-30T16:55:19"/>
    <d v="2025-03-12T00:00:00"/>
    <d v="1899-12-30T16:56:06"/>
    <d v="2025-03-12T00:00:00"/>
    <d v="1899-12-30T17:11:41"/>
    <x v="0"/>
    <x v="0"/>
    <s v="8043259318"/>
    <s v="FBO"/>
    <d v="1899-12-30T00:16:22"/>
    <x v="1263"/>
    <d v="1899-12-30T00:00:47"/>
    <s v="Granel"/>
    <s v="E001"/>
    <x v="1"/>
    <d v="1899-12-30T00:16:22"/>
    <d v="1899-12-30T00:15:35"/>
    <x v="7"/>
    <x v="13"/>
    <x v="3"/>
    <x v="0"/>
    <n v="0"/>
    <n v="0"/>
    <x v="0"/>
    <x v="0"/>
    <x v="2"/>
    <n v="0"/>
    <x v="0"/>
    <x v="1"/>
    <d v="1899-12-30T00:00:47"/>
    <d v="1899-12-30T00:00:47"/>
    <x v="0"/>
    <m/>
    <m/>
    <d v="1899-12-30T00:00:00"/>
    <d v="1899-12-30T00:16:22"/>
    <n v="4"/>
    <d v="1899-12-30T00:00:47"/>
    <n v="16.366666666665655"/>
    <x v="12"/>
    <x v="1"/>
  </r>
  <r>
    <x v="0"/>
    <s v="2025019378"/>
    <x v="0"/>
    <x v="415"/>
    <s v="E9340MSL"/>
    <d v="2025-03-12T00:00:00"/>
    <x v="2"/>
    <s v="3230"/>
    <x v="1"/>
    <s v="PA"/>
    <x v="2"/>
    <x v="0"/>
    <d v="2025-03-12T00:00:00"/>
    <d v="1899-12-30T16:51:13"/>
    <d v="2025-03-12T00:00:00"/>
    <d v="1899-12-30T16:51:16"/>
    <d v="2025-03-12T00:00:00"/>
    <d v="1899-12-30T17:16:41"/>
    <x v="0"/>
    <x v="0"/>
    <s v="8043259319"/>
    <s v="FBO"/>
    <d v="1899-12-30T00:25:28"/>
    <x v="1264"/>
    <d v="1899-12-30T00:00:03"/>
    <s v="Ensacado"/>
    <s v="E002"/>
    <x v="2"/>
    <d v="1899-12-30T00:25:28"/>
    <d v="1899-12-30T00:25:25"/>
    <x v="7"/>
    <x v="13"/>
    <x v="3"/>
    <x v="1"/>
    <n v="0"/>
    <n v="0"/>
    <x v="0"/>
    <x v="1"/>
    <x v="2"/>
    <n v="0"/>
    <x v="0"/>
    <x v="1"/>
    <d v="1899-12-30T00:00:03"/>
    <d v="1899-12-30T00:00:03"/>
    <x v="0"/>
    <m/>
    <m/>
    <d v="1899-12-30T00:00:00"/>
    <d v="1899-12-30T00:25:28"/>
    <n v="4"/>
    <d v="1899-12-30T00:00:03"/>
    <n v="25.466666666659243"/>
    <x v="12"/>
    <x v="1"/>
  </r>
  <r>
    <x v="0"/>
    <s v="2025019383"/>
    <x v="0"/>
    <x v="163"/>
    <s v="E8272KDP"/>
    <d v="2025-03-12T00:00:00"/>
    <x v="2"/>
    <s v="3228"/>
    <x v="3"/>
    <s v="PA"/>
    <x v="5"/>
    <x v="0"/>
    <d v="2025-03-12T00:00:00"/>
    <d v="1899-12-30T16:56:51"/>
    <d v="2025-03-12T00:00:00"/>
    <d v="1899-12-30T16:56:53"/>
    <d v="2025-03-12T00:00:00"/>
    <d v="1899-12-30T17:17:50"/>
    <x v="0"/>
    <x v="0"/>
    <s v="8043259320"/>
    <s v="FBO"/>
    <d v="1899-12-30T00:20:59"/>
    <x v="1265"/>
    <d v="1899-12-30T00:00:02"/>
    <s v="Granel"/>
    <s v="E001"/>
    <x v="2"/>
    <d v="1899-12-30T00:20:59"/>
    <d v="1899-12-30T00:20:57"/>
    <x v="7"/>
    <x v="13"/>
    <x v="3"/>
    <x v="2"/>
    <n v="0"/>
    <n v="0"/>
    <x v="0"/>
    <x v="2"/>
    <x v="2"/>
    <n v="0"/>
    <x v="0"/>
    <x v="1"/>
    <d v="1899-12-30T00:00:02"/>
    <d v="1899-12-30T00:00:02"/>
    <x v="0"/>
    <m/>
    <m/>
    <d v="1899-12-30T00:00:00"/>
    <d v="1899-12-30T00:20:59"/>
    <n v="4"/>
    <d v="1899-12-30T00:00:02"/>
    <n v="20.983333333334429"/>
    <x v="12"/>
    <x v="1"/>
  </r>
  <r>
    <x v="0"/>
    <s v="2025019380"/>
    <x v="0"/>
    <x v="134"/>
    <s v="E3425LKV"/>
    <d v="2025-03-12T00:00:00"/>
    <x v="2"/>
    <s v="3297"/>
    <x v="2"/>
    <s v="PA"/>
    <x v="1"/>
    <x v="0"/>
    <d v="2025-03-12T00:00:00"/>
    <d v="1899-12-30T16:53:39"/>
    <d v="2025-03-12T00:00:00"/>
    <d v="1899-12-30T16:53:43"/>
    <d v="2025-03-12T00:00:00"/>
    <d v="1899-12-30T17:32:02"/>
    <x v="0"/>
    <x v="0"/>
    <s v="8043259321"/>
    <s v="FBO"/>
    <d v="1899-12-30T00:38:23"/>
    <x v="1266"/>
    <d v="1899-12-30T00:00:04"/>
    <s v="Granel"/>
    <s v="E001"/>
    <x v="2"/>
    <d v="1899-12-30T00:38:23"/>
    <d v="1899-12-30T00:38:19"/>
    <x v="7"/>
    <x v="13"/>
    <x v="3"/>
    <x v="2"/>
    <n v="0"/>
    <n v="0"/>
    <x v="0"/>
    <x v="2"/>
    <x v="2"/>
    <n v="0"/>
    <x v="0"/>
    <x v="1"/>
    <d v="1899-12-30T00:00:04"/>
    <d v="1899-12-30T00:00:04"/>
    <x v="0"/>
    <m/>
    <m/>
    <d v="1899-12-30T00:00:00"/>
    <d v="1899-12-30T00:38:23"/>
    <n v="4"/>
    <d v="1899-12-30T00:00:04"/>
    <n v="38.383333333329631"/>
    <x v="12"/>
    <x v="1"/>
  </r>
  <r>
    <x v="0"/>
    <s v="2025019379"/>
    <x v="0"/>
    <x v="160"/>
    <s v="E3423LKV"/>
    <d v="2025-03-12T00:00:00"/>
    <x v="2"/>
    <s v="3297"/>
    <x v="2"/>
    <s v="PA"/>
    <x v="1"/>
    <x v="0"/>
    <d v="2025-03-12T00:00:00"/>
    <d v="1899-12-30T16:52:11"/>
    <d v="2025-03-12T00:00:00"/>
    <d v="1899-12-30T16:52:15"/>
    <d v="2025-03-12T00:00:00"/>
    <d v="1899-12-30T17:35:10"/>
    <x v="0"/>
    <x v="0"/>
    <s v="8043259322"/>
    <s v="FBO"/>
    <d v="1899-12-30T00:42:59"/>
    <x v="1267"/>
    <d v="1899-12-30T00:00:04"/>
    <s v="Granel"/>
    <s v="E001"/>
    <x v="2"/>
    <d v="1899-12-30T00:42:59"/>
    <d v="1899-12-30T00:42:55"/>
    <x v="7"/>
    <x v="13"/>
    <x v="3"/>
    <x v="2"/>
    <n v="0"/>
    <n v="0"/>
    <x v="0"/>
    <x v="2"/>
    <x v="2"/>
    <n v="0"/>
    <x v="0"/>
    <x v="1"/>
    <d v="1899-12-30T00:00:04"/>
    <d v="1899-12-30T00:00:04"/>
    <x v="0"/>
    <m/>
    <m/>
    <d v="1899-12-30T00:00:00"/>
    <d v="1899-12-30T00:42:59"/>
    <n v="4"/>
    <d v="1899-12-30T00:00:04"/>
    <n v="42.983333333337548"/>
    <x v="12"/>
    <x v="1"/>
  </r>
  <r>
    <x v="0"/>
    <s v="2025019390"/>
    <x v="0"/>
    <x v="173"/>
    <s v="E7841LBS"/>
    <d v="2025-03-12T00:00:00"/>
    <x v="2"/>
    <s v="3228"/>
    <x v="3"/>
    <s v="PA"/>
    <x v="4"/>
    <x v="0"/>
    <d v="2025-03-12T00:00:00"/>
    <d v="1899-12-30T17:03:15"/>
    <d v="2025-03-12T00:00:00"/>
    <d v="1899-12-30T17:03:17"/>
    <d v="2025-03-12T00:00:00"/>
    <d v="1899-12-30T17:37:19"/>
    <x v="0"/>
    <x v="0"/>
    <s v="8043259323"/>
    <s v="FBO"/>
    <d v="1899-12-30T00:34:04"/>
    <x v="1268"/>
    <d v="1899-12-30T00:00:02"/>
    <s v="Granel"/>
    <s v="E001"/>
    <x v="2"/>
    <d v="1899-12-30T00:34:04"/>
    <d v="1899-12-30T00:34:02"/>
    <x v="11"/>
    <x v="13"/>
    <x v="3"/>
    <x v="2"/>
    <n v="0"/>
    <n v="0"/>
    <x v="0"/>
    <x v="2"/>
    <x v="2"/>
    <n v="0"/>
    <x v="0"/>
    <x v="1"/>
    <d v="1899-12-30T00:00:02"/>
    <d v="1899-12-30T00:00:02"/>
    <x v="0"/>
    <m/>
    <m/>
    <d v="1899-12-30T00:00:00"/>
    <d v="1899-12-30T00:34:04"/>
    <n v="4"/>
    <d v="1899-12-30T00:00:02"/>
    <n v="34.066666666670336"/>
    <x v="12"/>
    <x v="1"/>
  </r>
  <r>
    <x v="0"/>
    <s v="2025019392"/>
    <x v="0"/>
    <x v="168"/>
    <s v="E7553LTD"/>
    <d v="2025-03-12T00:00:00"/>
    <x v="2"/>
    <s v="3297"/>
    <x v="2"/>
    <s v="PA"/>
    <x v="1"/>
    <x v="0"/>
    <d v="2025-03-12T00:00:00"/>
    <d v="1899-12-30T17:04:12"/>
    <d v="2025-03-12T00:00:00"/>
    <d v="1899-12-30T17:04:14"/>
    <d v="2025-03-12T00:00:00"/>
    <d v="1899-12-30T17:42:39"/>
    <x v="0"/>
    <x v="0"/>
    <s v="8043259324"/>
    <s v="FBO"/>
    <d v="1899-12-30T00:38:27"/>
    <x v="1269"/>
    <d v="1899-12-30T00:00:02"/>
    <s v="Granel"/>
    <s v="E001"/>
    <x v="2"/>
    <d v="1899-12-30T00:38:27"/>
    <d v="1899-12-30T00:38:25"/>
    <x v="11"/>
    <x v="13"/>
    <x v="3"/>
    <x v="2"/>
    <n v="0"/>
    <n v="0"/>
    <x v="0"/>
    <x v="2"/>
    <x v="2"/>
    <n v="0"/>
    <x v="0"/>
    <x v="1"/>
    <d v="1899-12-30T00:00:02"/>
    <d v="1899-12-30T00:00:02"/>
    <x v="0"/>
    <m/>
    <m/>
    <d v="1899-12-30T00:00:00"/>
    <d v="1899-12-30T00:38:27"/>
    <n v="4"/>
    <d v="1899-12-30T00:00:02"/>
    <n v="38.450000000001531"/>
    <x v="12"/>
    <x v="1"/>
  </r>
  <r>
    <x v="0"/>
    <s v="2025019399"/>
    <x v="0"/>
    <x v="416"/>
    <s v="E1257GKV"/>
    <d v="2025-03-12T00:00:00"/>
    <x v="2"/>
    <s v="3230"/>
    <x v="1"/>
    <s v="PA"/>
    <x v="2"/>
    <x v="0"/>
    <d v="2025-03-12T00:00:00"/>
    <d v="1899-12-30T17:17:20"/>
    <d v="2025-03-12T00:00:00"/>
    <d v="1899-12-30T17:17:23"/>
    <d v="2025-03-12T00:00:00"/>
    <d v="1899-12-30T17:50:13"/>
    <x v="0"/>
    <x v="0"/>
    <s v="8043259325"/>
    <s v="EXW"/>
    <d v="1899-12-30T00:32:53"/>
    <x v="1071"/>
    <d v="1899-12-30T00:00:03"/>
    <s v="Ensacado"/>
    <s v="E002"/>
    <x v="1"/>
    <d v="1899-12-30T00:32:53"/>
    <d v="1899-12-30T00:32:50"/>
    <x v="11"/>
    <x v="13"/>
    <x v="3"/>
    <x v="1"/>
    <n v="0"/>
    <n v="0"/>
    <x v="0"/>
    <x v="1"/>
    <x v="2"/>
    <n v="0"/>
    <x v="0"/>
    <x v="1"/>
    <d v="1899-12-30T00:00:03"/>
    <d v="1899-12-30T00:00:03"/>
    <x v="0"/>
    <m/>
    <m/>
    <d v="1899-12-30T00:00:00"/>
    <d v="1899-12-30T00:32:53"/>
    <n v="4"/>
    <d v="1899-12-30T00:00:03"/>
    <n v="32.883333333335969"/>
    <x v="12"/>
    <x v="1"/>
  </r>
  <r>
    <x v="0"/>
    <s v="2025019389"/>
    <x v="0"/>
    <x v="322"/>
    <s v="E6245LDT"/>
    <d v="2025-03-12T00:00:00"/>
    <x v="2"/>
    <s v="3297"/>
    <x v="2"/>
    <s v="PA"/>
    <x v="1"/>
    <x v="0"/>
    <d v="2025-03-12T00:00:00"/>
    <d v="1899-12-30T17:02:24"/>
    <d v="2025-03-12T00:00:00"/>
    <d v="1899-12-30T17:02:28"/>
    <d v="2025-03-12T00:00:00"/>
    <d v="1899-12-30T17:55:18"/>
    <x v="0"/>
    <x v="0"/>
    <s v="8043259326"/>
    <s v="FBO"/>
    <d v="1899-12-30T00:52:54"/>
    <x v="1270"/>
    <d v="1899-12-30T00:00:04"/>
    <s v="Granel"/>
    <s v="E001"/>
    <x v="2"/>
    <d v="1899-12-30T00:52:54"/>
    <d v="1899-12-30T00:52:50"/>
    <x v="11"/>
    <x v="13"/>
    <x v="3"/>
    <x v="2"/>
    <n v="0"/>
    <n v="0"/>
    <x v="0"/>
    <x v="2"/>
    <x v="2"/>
    <n v="0"/>
    <x v="0"/>
    <x v="0"/>
    <d v="1899-12-30T00:00:04"/>
    <d v="1899-12-30T00:00:04"/>
    <x v="0"/>
    <m/>
    <m/>
    <d v="1899-12-30T00:00:00"/>
    <d v="1899-12-30T00:52:54"/>
    <n v="4"/>
    <d v="1899-12-30T00:00:04"/>
    <n v="52.899999999998514"/>
    <x v="12"/>
    <x v="0"/>
  </r>
  <r>
    <x v="0"/>
    <s v="2025019407"/>
    <x v="0"/>
    <x v="124"/>
    <s v="E3179MJG"/>
    <d v="2025-03-12T00:00:00"/>
    <x v="2"/>
    <s v="3228"/>
    <x v="3"/>
    <s v="PA"/>
    <x v="4"/>
    <x v="0"/>
    <d v="2025-03-12T00:00:00"/>
    <d v="1899-12-30T17:34:40"/>
    <d v="2025-03-12T00:00:00"/>
    <d v="1899-12-30T17:34:42"/>
    <d v="2025-03-12T00:00:00"/>
    <d v="1899-12-30T18:05:14"/>
    <x v="0"/>
    <x v="0"/>
    <s v="8043259327"/>
    <s v="FBO"/>
    <d v="1899-12-30T00:30:34"/>
    <x v="1249"/>
    <d v="1899-12-30T00:00:02"/>
    <s v="Granel"/>
    <s v="E001"/>
    <x v="2"/>
    <d v="1899-12-30T00:30:34"/>
    <d v="1899-12-30T00:30:32"/>
    <x v="11"/>
    <x v="13"/>
    <x v="3"/>
    <x v="2"/>
    <n v="0"/>
    <n v="0"/>
    <x v="0"/>
    <x v="2"/>
    <x v="2"/>
    <n v="0"/>
    <x v="0"/>
    <x v="1"/>
    <d v="1899-12-30T00:00:02"/>
    <d v="1899-12-30T00:00:02"/>
    <x v="0"/>
    <m/>
    <m/>
    <d v="1899-12-30T00:00:00"/>
    <d v="1899-12-30T00:30:34"/>
    <n v="4"/>
    <d v="1899-12-30T00:00:02"/>
    <n v="30.566666666664037"/>
    <x v="9"/>
    <x v="1"/>
  </r>
  <r>
    <x v="0"/>
    <s v="2025019420"/>
    <x v="0"/>
    <x v="181"/>
    <s v="E8416KLT"/>
    <d v="2025-03-12T00:00:00"/>
    <x v="2"/>
    <s v="3297"/>
    <x v="2"/>
    <s v="PA"/>
    <x v="1"/>
    <x v="0"/>
    <d v="2025-03-12T00:00:00"/>
    <d v="1899-12-30T18:07:27"/>
    <d v="2025-03-12T00:00:00"/>
    <d v="1899-12-30T18:07:30"/>
    <d v="2025-03-12T00:00:00"/>
    <d v="1899-12-30T18:32:36"/>
    <x v="0"/>
    <x v="0"/>
    <s v="8043259328"/>
    <s v="FBO"/>
    <d v="1899-12-30T00:25:09"/>
    <x v="1271"/>
    <d v="1899-12-30T00:00:03"/>
    <s v="Granel"/>
    <s v="E001"/>
    <x v="1"/>
    <d v="1899-12-30T00:25:09"/>
    <d v="1899-12-30T00:25:06"/>
    <x v="8"/>
    <x v="13"/>
    <x v="3"/>
    <x v="2"/>
    <n v="0"/>
    <n v="0"/>
    <x v="0"/>
    <x v="2"/>
    <x v="2"/>
    <n v="0"/>
    <x v="0"/>
    <x v="1"/>
    <d v="1899-12-30T00:00:03"/>
    <d v="1899-12-30T00:00:03"/>
    <x v="0"/>
    <m/>
    <m/>
    <d v="1899-12-30T00:00:00"/>
    <d v="1899-12-30T00:25:09"/>
    <n v="4"/>
    <d v="1899-12-30T00:00:03"/>
    <n v="25.150000000003132"/>
    <x v="9"/>
    <x v="1"/>
  </r>
  <r>
    <x v="0"/>
    <s v="2025019416"/>
    <x v="0"/>
    <x v="327"/>
    <s v="E7597LTD"/>
    <d v="2025-03-12T00:00:00"/>
    <x v="2"/>
    <s v="3297"/>
    <x v="2"/>
    <s v="PA"/>
    <x v="1"/>
    <x v="0"/>
    <d v="2025-03-12T00:00:00"/>
    <d v="1899-12-30T17:56:27"/>
    <d v="2025-03-12T00:00:00"/>
    <d v="1899-12-30T17:56:29"/>
    <d v="2025-03-12T00:00:00"/>
    <d v="1899-12-30T18:33:14"/>
    <x v="0"/>
    <x v="0"/>
    <s v="8043259329"/>
    <s v="FBO"/>
    <d v="1899-12-30T00:36:47"/>
    <x v="1272"/>
    <d v="1899-12-30T00:00:02"/>
    <s v="Granel"/>
    <s v="E001"/>
    <x v="2"/>
    <d v="1899-12-30T00:36:47"/>
    <d v="1899-12-30T00:36:45"/>
    <x v="11"/>
    <x v="13"/>
    <x v="3"/>
    <x v="2"/>
    <n v="0"/>
    <n v="0"/>
    <x v="0"/>
    <x v="2"/>
    <x v="2"/>
    <n v="0"/>
    <x v="0"/>
    <x v="1"/>
    <d v="1899-12-30T00:00:02"/>
    <d v="1899-12-30T00:00:02"/>
    <x v="0"/>
    <m/>
    <m/>
    <d v="1899-12-30T00:00:00"/>
    <d v="1899-12-30T00:36:47"/>
    <n v="4"/>
    <d v="1899-12-30T00:00:02"/>
    <n v="36.783333333331299"/>
    <x v="9"/>
    <x v="1"/>
  </r>
  <r>
    <x v="0"/>
    <s v="2025019424"/>
    <x v="0"/>
    <x v="178"/>
    <s v="E2560KTJ"/>
    <d v="2025-03-12T00:00:00"/>
    <x v="2"/>
    <s v="200223"/>
    <x v="0"/>
    <s v="PA"/>
    <x v="1"/>
    <x v="0"/>
    <d v="2025-03-12T00:00:00"/>
    <d v="1899-12-30T18:44:31"/>
    <d v="2025-03-12T00:00:00"/>
    <d v="1899-12-30T18:44:57"/>
    <d v="2025-03-12T00:00:00"/>
    <d v="1899-12-30T19:03:42"/>
    <x v="0"/>
    <x v="0"/>
    <s v="8043259330"/>
    <s v="FBO"/>
    <d v="1899-12-30T00:19:11"/>
    <x v="1273"/>
    <d v="1899-12-30T00:00:26"/>
    <s v="Granel"/>
    <s v="E001"/>
    <x v="1"/>
    <d v="1899-12-30T00:19:11"/>
    <d v="1899-12-30T00:18:45"/>
    <x v="8"/>
    <x v="13"/>
    <x v="3"/>
    <x v="0"/>
    <n v="0"/>
    <n v="0"/>
    <x v="0"/>
    <x v="0"/>
    <x v="2"/>
    <n v="0"/>
    <x v="0"/>
    <x v="1"/>
    <d v="1899-12-30T00:00:26"/>
    <d v="1899-12-30T00:00:26"/>
    <x v="0"/>
    <m/>
    <m/>
    <d v="1899-12-30T00:00:00"/>
    <d v="1899-12-30T00:19:11"/>
    <n v="4"/>
    <d v="1899-12-30T00:00:26"/>
    <n v="19.183333333334467"/>
    <x v="10"/>
    <x v="1"/>
  </r>
  <r>
    <x v="0"/>
    <s v="2025019413"/>
    <x v="0"/>
    <x v="253"/>
    <s v="E1418KSV"/>
    <d v="2025-03-12T00:00:00"/>
    <x v="2"/>
    <s v="200223"/>
    <x v="0"/>
    <s v="PA"/>
    <x v="1"/>
    <x v="0"/>
    <d v="2025-03-12T00:00:00"/>
    <d v="1899-12-30T17:47:16"/>
    <d v="2025-03-12T00:00:00"/>
    <d v="1899-12-30T17:47:42"/>
    <d v="2025-03-12T00:00:00"/>
    <d v="1899-12-30T19:17:22"/>
    <x v="0"/>
    <x v="0"/>
    <s v="8043259331"/>
    <s v="FBO"/>
    <d v="1899-12-30T01:30:06"/>
    <x v="1274"/>
    <d v="1899-12-30T00:00:26"/>
    <s v="Granel"/>
    <s v="E001"/>
    <x v="1"/>
    <d v="1899-12-30T01:30:06"/>
    <d v="1899-12-30T01:29:40"/>
    <x v="11"/>
    <x v="13"/>
    <x v="3"/>
    <x v="0"/>
    <n v="0"/>
    <n v="0"/>
    <x v="0"/>
    <x v="0"/>
    <x v="2"/>
    <n v="0"/>
    <x v="0"/>
    <x v="2"/>
    <d v="1899-12-30T00:00:26"/>
    <d v="1899-12-30T00:00:26"/>
    <x v="0"/>
    <m/>
    <m/>
    <d v="1899-12-30T00:00:00"/>
    <d v="1899-12-30T01:30:06"/>
    <n v="4"/>
    <d v="1899-12-30T00:00:26"/>
    <n v="90.099999999993614"/>
    <x v="10"/>
    <x v="0"/>
  </r>
  <r>
    <x v="0"/>
    <s v="2025019426"/>
    <x v="0"/>
    <x v="345"/>
    <s v="E2965KHG"/>
    <d v="2025-03-12T00:00:00"/>
    <x v="2"/>
    <s v="3297"/>
    <x v="2"/>
    <s v="PA"/>
    <x v="1"/>
    <x v="0"/>
    <d v="2025-03-12T00:00:00"/>
    <d v="1899-12-30T18:51:00"/>
    <d v="2025-03-12T00:00:00"/>
    <d v="1899-12-30T18:51:03"/>
    <d v="2025-03-12T00:00:00"/>
    <d v="1899-12-30T19:22:11"/>
    <x v="0"/>
    <x v="0"/>
    <s v="8043259332"/>
    <s v="EXW"/>
    <d v="1899-12-30T00:31:11"/>
    <x v="1275"/>
    <d v="1899-12-30T00:00:03"/>
    <s v="Granel"/>
    <s v="E001"/>
    <x v="1"/>
    <d v="1899-12-30T00:31:11"/>
    <d v="1899-12-30T00:31:08"/>
    <x v="8"/>
    <x v="13"/>
    <x v="3"/>
    <x v="2"/>
    <n v="0"/>
    <n v="0"/>
    <x v="0"/>
    <x v="2"/>
    <x v="2"/>
    <n v="0"/>
    <x v="0"/>
    <x v="1"/>
    <d v="1899-12-30T00:00:03"/>
    <d v="1899-12-30T00:00:03"/>
    <x v="0"/>
    <m/>
    <m/>
    <d v="1899-12-30T00:00:00"/>
    <d v="1899-12-30T00:31:11"/>
    <n v="4"/>
    <d v="1899-12-30T00:00:03"/>
    <n v="31.183333333329628"/>
    <x v="10"/>
    <x v="1"/>
  </r>
  <r>
    <x v="0"/>
    <s v="2025019428"/>
    <x v="0"/>
    <x v="136"/>
    <s v="E5792MTF"/>
    <d v="2025-03-12T00:00:00"/>
    <x v="2"/>
    <s v="3228"/>
    <x v="3"/>
    <s v="PA"/>
    <x v="4"/>
    <x v="0"/>
    <d v="2025-03-12T00:00:00"/>
    <d v="1899-12-30T18:59:57"/>
    <d v="2025-03-12T00:00:00"/>
    <d v="1899-12-30T19:00:00"/>
    <d v="2025-03-12T00:00:00"/>
    <d v="1899-12-30T19:29:55"/>
    <x v="0"/>
    <x v="0"/>
    <s v="8043259333"/>
    <s v="FBO"/>
    <d v="1899-12-30T00:29:58"/>
    <x v="142"/>
    <d v="1899-12-30T00:00:03"/>
    <s v="Granel"/>
    <s v="E001"/>
    <x v="2"/>
    <d v="1899-12-30T00:29:58"/>
    <d v="1899-12-30T00:29:55"/>
    <x v="8"/>
    <x v="13"/>
    <x v="3"/>
    <x v="2"/>
    <n v="0"/>
    <n v="0"/>
    <x v="0"/>
    <x v="2"/>
    <x v="2"/>
    <n v="0"/>
    <x v="0"/>
    <x v="1"/>
    <d v="1899-12-30T00:00:03"/>
    <d v="1899-12-30T00:00:03"/>
    <x v="0"/>
    <m/>
    <m/>
    <d v="1899-12-30T00:00:00"/>
    <d v="1899-12-30T00:29:58"/>
    <n v="4"/>
    <d v="1899-12-30T00:00:03"/>
    <n v="29.966666666673696"/>
    <x v="10"/>
    <x v="1"/>
  </r>
  <r>
    <x v="0"/>
    <s v="2025019432"/>
    <x v="0"/>
    <x v="326"/>
    <s v="E8055LBS"/>
    <d v="2025-03-12T00:00:00"/>
    <x v="2"/>
    <s v="3297"/>
    <x v="2"/>
    <s v="PA"/>
    <x v="1"/>
    <x v="0"/>
    <d v="2025-03-12T00:00:00"/>
    <d v="1899-12-30T20:16:18"/>
    <d v="2025-03-12T00:00:00"/>
    <d v="1899-12-30T20:16:24"/>
    <d v="2025-03-12T00:00:00"/>
    <d v="1899-12-30T20:52:19"/>
    <x v="0"/>
    <x v="0"/>
    <s v="8043259335"/>
    <s v="EXW"/>
    <d v="1899-12-30T00:36:01"/>
    <x v="1276"/>
    <d v="1899-12-30T00:00:06"/>
    <s v="Granel"/>
    <s v="E001"/>
    <x v="1"/>
    <d v="1899-12-30T00:36:01"/>
    <d v="1899-12-30T00:35:55"/>
    <x v="15"/>
    <x v="13"/>
    <x v="3"/>
    <x v="2"/>
    <n v="0"/>
    <n v="0"/>
    <x v="0"/>
    <x v="2"/>
    <x v="2"/>
    <n v="0"/>
    <x v="0"/>
    <x v="1"/>
    <d v="1899-12-30T00:00:06"/>
    <d v="1899-12-30T00:00:06"/>
    <x v="0"/>
    <m/>
    <m/>
    <d v="1899-12-30T00:00:00"/>
    <d v="1899-12-30T00:36:01"/>
    <n v="4"/>
    <d v="1899-12-30T00:00:06"/>
    <n v="36.016666666660733"/>
    <x v="13"/>
    <x v="1"/>
  </r>
  <r>
    <x v="0"/>
    <s v="2025019434"/>
    <x v="0"/>
    <x v="155"/>
    <s v="E0438GVW"/>
    <d v="2025-03-13T00:00:00"/>
    <x v="2"/>
    <s v="3297"/>
    <x v="2"/>
    <s v="PA"/>
    <x v="1"/>
    <x v="0"/>
    <d v="2025-03-13T00:00:00"/>
    <d v="1899-12-30T03:54:50"/>
    <d v="2025-03-13T00:00:00"/>
    <d v="1899-12-30T03:54:58"/>
    <d v="2025-03-13T00:00:00"/>
    <d v="1899-12-30T04:18:05"/>
    <x v="0"/>
    <x v="0"/>
    <s v="8043259336"/>
    <s v="EXW"/>
    <d v="1899-12-30T00:23:15"/>
    <x v="1041"/>
    <d v="1899-12-30T00:00:08"/>
    <s v="Granel"/>
    <s v="E001"/>
    <x v="1"/>
    <d v="1899-12-30T00:23:15"/>
    <d v="1899-12-30T00:23:07"/>
    <x v="18"/>
    <x v="14"/>
    <x v="3"/>
    <x v="2"/>
    <n v="0"/>
    <n v="0"/>
    <x v="0"/>
    <x v="2"/>
    <x v="2"/>
    <n v="0"/>
    <x v="0"/>
    <x v="1"/>
    <d v="1899-12-30T00:00:08"/>
    <d v="1899-12-30T00:00:08"/>
    <x v="0"/>
    <m/>
    <m/>
    <d v="1899-12-30T00:00:00"/>
    <d v="1899-12-30T00:23:15"/>
    <n v="5"/>
    <d v="1899-12-30T00:00:08"/>
    <n v="23.250000000009589"/>
    <x v="16"/>
    <x v="1"/>
  </r>
  <r>
    <x v="0"/>
    <s v="2025019435"/>
    <x v="0"/>
    <x v="350"/>
    <s v="E2611KJC"/>
    <d v="2025-03-13T00:00:00"/>
    <x v="2"/>
    <s v="3297"/>
    <x v="2"/>
    <s v="PA"/>
    <x v="1"/>
    <x v="0"/>
    <d v="2025-03-13T00:00:00"/>
    <d v="1899-12-30T04:38:11"/>
    <d v="2025-03-13T00:00:00"/>
    <d v="1899-12-30T04:38:16"/>
    <d v="2025-03-13T00:00:00"/>
    <d v="1899-12-30T05:05:53"/>
    <x v="0"/>
    <x v="0"/>
    <s v="8043259337"/>
    <s v="EXW"/>
    <d v="1899-12-30T00:27:42"/>
    <x v="177"/>
    <d v="1899-12-30T00:00:05"/>
    <s v="Granel"/>
    <s v="E001"/>
    <x v="1"/>
    <d v="1899-12-30T00:27:42"/>
    <d v="1899-12-30T00:27:37"/>
    <x v="17"/>
    <x v="14"/>
    <x v="3"/>
    <x v="2"/>
    <n v="0"/>
    <n v="0"/>
    <x v="0"/>
    <x v="2"/>
    <x v="2"/>
    <n v="0"/>
    <x v="0"/>
    <x v="1"/>
    <d v="1899-12-30T00:00:05"/>
    <d v="1899-12-30T00:00:05"/>
    <x v="0"/>
    <m/>
    <m/>
    <d v="1899-12-30T00:00:00"/>
    <d v="1899-12-30T00:27:42"/>
    <n v="5"/>
    <d v="1899-12-30T00:00:05"/>
    <n v="27.699999999998415"/>
    <x v="17"/>
    <x v="1"/>
  </r>
  <r>
    <x v="0"/>
    <s v="2025019442"/>
    <x v="0"/>
    <x v="119"/>
    <s v="E5987LDC"/>
    <d v="2025-03-13T00:00:00"/>
    <x v="2"/>
    <s v="3228"/>
    <x v="3"/>
    <s v="PA"/>
    <x v="4"/>
    <x v="0"/>
    <d v="2025-03-13T00:00:00"/>
    <d v="1899-12-30T06:11:21"/>
    <d v="2025-03-13T00:00:00"/>
    <d v="1899-12-30T06:11:26"/>
    <d v="2025-03-13T00:00:00"/>
    <d v="1899-12-30T06:34:59"/>
    <x v="0"/>
    <x v="0"/>
    <s v="8043259340"/>
    <s v="FBO"/>
    <d v="1899-12-30T00:23:38"/>
    <x v="1277"/>
    <d v="1899-12-30T00:00:05"/>
    <s v="Granel"/>
    <s v="E001"/>
    <x v="2"/>
    <d v="1899-12-30T00:23:38"/>
    <d v="1899-12-30T00:23:33"/>
    <x v="1"/>
    <x v="14"/>
    <x v="3"/>
    <x v="2"/>
    <n v="0"/>
    <n v="0"/>
    <x v="0"/>
    <x v="2"/>
    <x v="2"/>
    <n v="0"/>
    <x v="0"/>
    <x v="1"/>
    <d v="1899-12-30T00:00:05"/>
    <d v="1899-12-30T00:00:05"/>
    <x v="0"/>
    <m/>
    <m/>
    <d v="1899-12-30T00:00:00"/>
    <d v="1899-12-30T00:23:38"/>
    <n v="5"/>
    <d v="1899-12-30T00:00:05"/>
    <n v="23.633333333337561"/>
    <x v="0"/>
    <x v="1"/>
  </r>
  <r>
    <x v="0"/>
    <s v="2025019440"/>
    <x v="0"/>
    <x v="225"/>
    <s v="E5438MMC"/>
    <d v="2025-03-13T00:00:00"/>
    <x v="2"/>
    <s v="200223"/>
    <x v="0"/>
    <s v="PA"/>
    <x v="1"/>
    <x v="0"/>
    <d v="2025-03-13T00:00:00"/>
    <d v="1899-12-30T06:00:03"/>
    <d v="2025-03-13T00:00:00"/>
    <d v="1899-12-30T06:01:20"/>
    <d v="2025-03-13T00:00:00"/>
    <d v="1899-12-30T06:48:46"/>
    <x v="0"/>
    <x v="0"/>
    <s v="8043259343"/>
    <s v="FBO"/>
    <d v="1899-12-30T00:48:43"/>
    <x v="1278"/>
    <d v="1899-12-30T00:01:17"/>
    <s v="Granel"/>
    <s v="E001"/>
    <x v="1"/>
    <d v="1899-12-30T00:48:43"/>
    <d v="1899-12-30T00:47:26"/>
    <x v="1"/>
    <x v="14"/>
    <x v="3"/>
    <x v="0"/>
    <n v="0"/>
    <n v="0"/>
    <x v="0"/>
    <x v="0"/>
    <x v="2"/>
    <n v="0"/>
    <x v="0"/>
    <x v="0"/>
    <d v="1899-12-30T00:01:17"/>
    <d v="1899-12-30T00:01:17"/>
    <x v="0"/>
    <m/>
    <m/>
    <d v="1899-12-30T00:00:00"/>
    <d v="1899-12-30T00:48:43"/>
    <n v="5"/>
    <d v="1899-12-30T00:01:17"/>
    <n v="48.716666666668793"/>
    <x v="0"/>
    <x v="0"/>
  </r>
  <r>
    <x v="0"/>
    <s v="2025019443"/>
    <x v="0"/>
    <x v="146"/>
    <s v="E3039DBP"/>
    <d v="2025-03-13T00:00:00"/>
    <x v="2"/>
    <s v="3297"/>
    <x v="2"/>
    <s v="PA"/>
    <x v="1"/>
    <x v="0"/>
    <d v="2025-03-13T00:00:00"/>
    <d v="1899-12-30T06:15:38"/>
    <d v="2025-03-13T00:00:00"/>
    <d v="1899-12-30T06:15:42"/>
    <d v="2025-03-13T00:00:00"/>
    <d v="1899-12-30T06:49:01"/>
    <x v="0"/>
    <x v="0"/>
    <s v="8043259344"/>
    <s v="EXW"/>
    <d v="1899-12-30T00:33:23"/>
    <x v="856"/>
    <d v="1899-12-30T00:00:04"/>
    <s v="Granel"/>
    <s v="E001"/>
    <x v="1"/>
    <d v="1899-12-30T00:33:23"/>
    <d v="1899-12-30T00:33:19"/>
    <x v="1"/>
    <x v="14"/>
    <x v="3"/>
    <x v="2"/>
    <n v="0"/>
    <n v="0"/>
    <x v="0"/>
    <x v="2"/>
    <x v="2"/>
    <n v="0"/>
    <x v="0"/>
    <x v="1"/>
    <d v="1899-12-30T00:00:04"/>
    <d v="1899-12-30T00:00:04"/>
    <x v="0"/>
    <m/>
    <m/>
    <d v="1899-12-30T00:00:00"/>
    <d v="1899-12-30T00:33:23"/>
    <n v="5"/>
    <d v="1899-12-30T00:00:04"/>
    <n v="33.383333333332772"/>
    <x v="0"/>
    <x v="1"/>
  </r>
  <r>
    <x v="0"/>
    <s v="2025019446"/>
    <x v="0"/>
    <x v="174"/>
    <s v="E1430LTV"/>
    <d v="2025-03-13T00:00:00"/>
    <x v="2"/>
    <s v="3297"/>
    <x v="2"/>
    <s v="PA"/>
    <x v="1"/>
    <x v="0"/>
    <d v="2025-03-13T00:00:00"/>
    <d v="1899-12-30T06:53:48"/>
    <d v="2025-03-13T00:00:00"/>
    <d v="1899-12-30T06:53:53"/>
    <d v="2025-03-13T00:00:00"/>
    <d v="1899-12-30T07:24:00"/>
    <x v="0"/>
    <x v="0"/>
    <s v="8043259348"/>
    <s v="EXW"/>
    <d v="1899-12-30T00:30:12"/>
    <x v="47"/>
    <d v="1899-12-30T00:00:05"/>
    <s v="Granel"/>
    <s v="E001"/>
    <x v="1"/>
    <d v="1899-12-30T00:30:12"/>
    <d v="1899-12-30T00:30:07"/>
    <x v="1"/>
    <x v="14"/>
    <x v="3"/>
    <x v="2"/>
    <n v="0"/>
    <n v="0"/>
    <x v="0"/>
    <x v="2"/>
    <x v="2"/>
    <n v="0"/>
    <x v="0"/>
    <x v="1"/>
    <d v="1899-12-30T00:00:05"/>
    <d v="1899-12-30T00:00:05"/>
    <x v="0"/>
    <m/>
    <m/>
    <d v="1899-12-30T00:00:00"/>
    <d v="1899-12-30T00:30:12"/>
    <n v="5"/>
    <d v="1899-12-30T00:00:05"/>
    <n v="30.199999999996805"/>
    <x v="1"/>
    <x v="1"/>
  </r>
  <r>
    <x v="0"/>
    <s v="2025019464"/>
    <x v="0"/>
    <x v="151"/>
    <s v="E2316HYF"/>
    <d v="2025-03-13T00:00:00"/>
    <x v="2"/>
    <s v="3230"/>
    <x v="1"/>
    <s v="PA"/>
    <x v="2"/>
    <x v="0"/>
    <d v="2025-03-13T00:00:00"/>
    <d v="1899-12-30T07:35:20"/>
    <d v="2025-03-13T00:00:00"/>
    <d v="1899-12-30T07:35:25"/>
    <d v="2025-03-13T00:00:00"/>
    <d v="1899-12-30T07:54:43"/>
    <x v="0"/>
    <x v="0"/>
    <s v="8043259350"/>
    <s v="EXW"/>
    <d v="1899-12-30T00:19:23"/>
    <x v="1279"/>
    <d v="1899-12-30T00:00:05"/>
    <s v="Ensacado"/>
    <s v="E002"/>
    <x v="1"/>
    <d v="1899-12-30T00:19:23"/>
    <d v="1899-12-30T00:19:18"/>
    <x v="2"/>
    <x v="14"/>
    <x v="3"/>
    <x v="1"/>
    <n v="0"/>
    <n v="0"/>
    <x v="0"/>
    <x v="1"/>
    <x v="2"/>
    <n v="0"/>
    <x v="0"/>
    <x v="1"/>
    <d v="1899-12-30T00:00:05"/>
    <d v="1899-12-30T00:00:05"/>
    <x v="0"/>
    <m/>
    <m/>
    <d v="1899-12-30T00:00:00"/>
    <d v="1899-12-30T00:19:23"/>
    <n v="5"/>
    <d v="1899-12-30T00:00:05"/>
    <n v="19.383333333336015"/>
    <x v="1"/>
    <x v="1"/>
  </r>
  <r>
    <x v="0"/>
    <s v="2025019467"/>
    <x v="0"/>
    <x v="104"/>
    <s v="E1913MFH"/>
    <d v="2025-03-13T00:00:00"/>
    <x v="2"/>
    <s v="200223"/>
    <x v="0"/>
    <s v="PA"/>
    <x v="0"/>
    <x v="0"/>
    <d v="2025-03-13T00:00:00"/>
    <d v="1899-12-30T07:57:33"/>
    <d v="2025-03-13T00:00:00"/>
    <d v="1899-12-30T07:58:21"/>
    <d v="2025-03-13T00:00:00"/>
    <d v="1899-12-30T08:14:34"/>
    <x v="0"/>
    <x v="0"/>
    <s v="8043259353"/>
    <s v="EXW"/>
    <d v="1899-12-30T00:17:01"/>
    <x v="1280"/>
    <d v="1899-12-30T00:00:48"/>
    <s v="Granel"/>
    <s v="E001"/>
    <x v="1"/>
    <d v="1899-12-30T00:17:01"/>
    <d v="1899-12-30T00:16:13"/>
    <x v="2"/>
    <x v="14"/>
    <x v="3"/>
    <x v="0"/>
    <n v="0"/>
    <n v="0"/>
    <x v="0"/>
    <x v="0"/>
    <x v="2"/>
    <n v="0"/>
    <x v="0"/>
    <x v="1"/>
    <d v="1899-12-30T00:00:48"/>
    <d v="1899-12-30T00:00:48"/>
    <x v="0"/>
    <m/>
    <m/>
    <d v="1899-12-30T00:00:00"/>
    <d v="1899-12-30T00:17:01"/>
    <n v="5"/>
    <d v="1899-12-30T00:00:48"/>
    <n v="17.016666666667195"/>
    <x v="2"/>
    <x v="1"/>
  </r>
  <r>
    <x v="0"/>
    <s v="2025019476"/>
    <x v="0"/>
    <x v="402"/>
    <s v="E3496JHY"/>
    <d v="2025-03-13T00:00:00"/>
    <x v="2"/>
    <s v="3230"/>
    <x v="1"/>
    <s v="PA"/>
    <x v="2"/>
    <x v="0"/>
    <d v="2025-03-13T00:00:00"/>
    <d v="1899-12-30T08:19:09"/>
    <d v="2025-03-13T00:00:00"/>
    <d v="1899-12-30T08:19:13"/>
    <d v="2025-03-13T00:00:00"/>
    <d v="1899-12-30T08:40:59"/>
    <x v="0"/>
    <x v="0"/>
    <s v="8043259356"/>
    <s v="EXW"/>
    <d v="1899-12-30T00:21:50"/>
    <x v="1281"/>
    <d v="1899-12-30T00:00:04"/>
    <s v="Ensacado"/>
    <s v="E002"/>
    <x v="1"/>
    <d v="1899-12-30T00:21:50"/>
    <d v="1899-12-30T00:21:46"/>
    <x v="3"/>
    <x v="14"/>
    <x v="3"/>
    <x v="1"/>
    <n v="0"/>
    <n v="0"/>
    <x v="0"/>
    <x v="1"/>
    <x v="2"/>
    <n v="0"/>
    <x v="0"/>
    <x v="1"/>
    <d v="1899-12-30T00:00:04"/>
    <d v="1899-12-30T00:00:04"/>
    <x v="0"/>
    <m/>
    <m/>
    <d v="1899-12-30T00:00:00"/>
    <d v="1899-12-30T00:21:50"/>
    <n v="5"/>
    <d v="1899-12-30T00:00:04"/>
    <n v="21.833333333337599"/>
    <x v="2"/>
    <x v="1"/>
  </r>
  <r>
    <x v="0"/>
    <s v="2025019483"/>
    <x v="0"/>
    <x v="316"/>
    <s v="E0309KYD"/>
    <d v="2025-03-13T00:00:00"/>
    <x v="2"/>
    <s v="3230"/>
    <x v="1"/>
    <s v="PA"/>
    <x v="2"/>
    <x v="0"/>
    <d v="2025-03-13T00:00:00"/>
    <d v="1899-12-30T08:40:55"/>
    <d v="2025-03-13T00:00:00"/>
    <d v="1899-12-30T08:41:00"/>
    <d v="2025-03-13T00:00:00"/>
    <d v="1899-12-30T09:06:08"/>
    <x v="0"/>
    <x v="0"/>
    <s v="8043259357"/>
    <s v="FBO"/>
    <d v="1899-12-30T00:25:13"/>
    <x v="227"/>
    <d v="1899-12-30T00:00:05"/>
    <s v="Ensacado"/>
    <s v="E002"/>
    <x v="2"/>
    <d v="1899-12-30T00:25:13"/>
    <d v="1899-12-30T00:25:08"/>
    <x v="3"/>
    <x v="14"/>
    <x v="3"/>
    <x v="1"/>
    <n v="0"/>
    <n v="0"/>
    <x v="0"/>
    <x v="1"/>
    <x v="2"/>
    <n v="0"/>
    <x v="0"/>
    <x v="1"/>
    <d v="1899-12-30T00:00:05"/>
    <d v="1899-12-30T00:00:05"/>
    <x v="0"/>
    <m/>
    <m/>
    <d v="1899-12-30T00:00:00"/>
    <d v="1899-12-30T00:25:13"/>
    <n v="5"/>
    <d v="1899-12-30T00:00:05"/>
    <n v="25.216666666660803"/>
    <x v="3"/>
    <x v="1"/>
  </r>
  <r>
    <x v="0"/>
    <s v="2025019487"/>
    <x v="0"/>
    <x v="156"/>
    <s v="E7412JLB"/>
    <d v="2025-03-13T00:00:00"/>
    <x v="2"/>
    <s v="3228"/>
    <x v="3"/>
    <s v="PA"/>
    <x v="4"/>
    <x v="0"/>
    <d v="2025-03-13T00:00:00"/>
    <d v="1899-12-30T08:46:11"/>
    <d v="2025-03-13T00:00:00"/>
    <d v="1899-12-30T08:46:16"/>
    <d v="2025-03-13T00:00:00"/>
    <d v="1899-12-30T09:15:25"/>
    <x v="0"/>
    <x v="0"/>
    <s v="8043259358"/>
    <s v="FBO"/>
    <d v="1899-12-30T00:29:14"/>
    <x v="1206"/>
    <d v="1899-12-30T00:00:05"/>
    <s v="Granel"/>
    <s v="E001"/>
    <x v="2"/>
    <d v="1899-12-30T00:29:14"/>
    <d v="1899-12-30T00:29:09"/>
    <x v="3"/>
    <x v="14"/>
    <x v="3"/>
    <x v="2"/>
    <n v="0"/>
    <n v="0"/>
    <x v="0"/>
    <x v="2"/>
    <x v="2"/>
    <n v="0"/>
    <x v="0"/>
    <x v="1"/>
    <d v="1899-12-30T00:00:05"/>
    <d v="1899-12-30T00:00:05"/>
    <x v="0"/>
    <m/>
    <m/>
    <d v="1899-12-30T00:00:00"/>
    <d v="1899-12-30T00:29:14"/>
    <n v="5"/>
    <d v="1899-12-30T00:00:05"/>
    <n v="29.233333333339154"/>
    <x v="3"/>
    <x v="1"/>
  </r>
  <r>
    <x v="0"/>
    <s v="2025019482"/>
    <x v="0"/>
    <x v="346"/>
    <s v="E8364KHH"/>
    <d v="2025-03-13T00:00:00"/>
    <x v="2"/>
    <s v="3297"/>
    <x v="2"/>
    <s v="PA"/>
    <x v="1"/>
    <x v="0"/>
    <d v="2025-03-13T00:00:00"/>
    <d v="1899-12-30T08:38:53"/>
    <d v="2025-03-13T00:00:00"/>
    <d v="1899-12-30T08:39:00"/>
    <d v="2025-03-13T00:00:00"/>
    <d v="1899-12-30T09:28:53"/>
    <x v="0"/>
    <x v="0"/>
    <s v="8043259359"/>
    <s v="EXW"/>
    <d v="1899-12-30T00:50:00"/>
    <x v="1282"/>
    <d v="1899-12-30T00:00:07"/>
    <s v="Granel"/>
    <s v="E001"/>
    <x v="1"/>
    <d v="1899-12-30T00:50:00"/>
    <d v="1899-12-30T00:49:53"/>
    <x v="3"/>
    <x v="14"/>
    <x v="3"/>
    <x v="2"/>
    <n v="0"/>
    <n v="0"/>
    <x v="0"/>
    <x v="2"/>
    <x v="2"/>
    <n v="0"/>
    <x v="0"/>
    <x v="0"/>
    <d v="1899-12-30T00:00:07"/>
    <d v="1899-12-30T00:00:07"/>
    <x v="0"/>
    <m/>
    <m/>
    <d v="1899-12-30T00:00:00"/>
    <d v="1899-12-30T00:50:00"/>
    <n v="5"/>
    <d v="1899-12-30T00:00:07"/>
    <n v="49.999999999996781"/>
    <x v="3"/>
    <x v="0"/>
  </r>
  <r>
    <x v="0"/>
    <s v="2025019502"/>
    <x v="0"/>
    <x v="122"/>
    <s v="E3299HSH"/>
    <d v="2025-03-13T00:00:00"/>
    <x v="2"/>
    <s v="3297"/>
    <x v="2"/>
    <s v="PA"/>
    <x v="1"/>
    <x v="0"/>
    <d v="2025-03-13T00:00:00"/>
    <d v="1899-12-30T09:09:00"/>
    <d v="2025-03-13T00:00:00"/>
    <d v="1899-12-30T09:10:46"/>
    <d v="2025-03-13T00:00:00"/>
    <d v="1899-12-30T09:45:37"/>
    <x v="0"/>
    <x v="0"/>
    <s v="8043259361"/>
    <s v="EXW"/>
    <d v="1899-12-30T00:36:37"/>
    <x v="1283"/>
    <d v="1899-12-30T00:01:46"/>
    <s v="Granel"/>
    <s v="E001"/>
    <x v="1"/>
    <d v="1899-12-30T00:36:37"/>
    <d v="1899-12-30T00:34:51"/>
    <x v="4"/>
    <x v="14"/>
    <x v="3"/>
    <x v="2"/>
    <n v="0"/>
    <n v="0"/>
    <x v="0"/>
    <x v="2"/>
    <x v="2"/>
    <n v="0"/>
    <x v="0"/>
    <x v="1"/>
    <d v="1899-12-30T00:01:46"/>
    <d v="1899-12-30T00:01:46"/>
    <x v="0"/>
    <m/>
    <m/>
    <d v="1899-12-30T00:00:00"/>
    <d v="1899-12-30T00:36:37"/>
    <n v="5"/>
    <d v="1899-12-30T00:01:46"/>
    <n v="36.616666666665623"/>
    <x v="3"/>
    <x v="1"/>
  </r>
  <r>
    <x v="0"/>
    <s v="2025019519"/>
    <x v="0"/>
    <x v="179"/>
    <s v="E6103LDT"/>
    <d v="2025-03-13T00:00:00"/>
    <x v="2"/>
    <s v="3297"/>
    <x v="2"/>
    <s v="PA"/>
    <x v="1"/>
    <x v="0"/>
    <d v="2025-03-13T00:00:00"/>
    <d v="1899-12-30T09:35:02"/>
    <d v="2025-03-13T00:00:00"/>
    <d v="1899-12-30T09:35:11"/>
    <d v="2025-03-13T00:00:00"/>
    <d v="1899-12-30T10:09:30"/>
    <x v="0"/>
    <x v="0"/>
    <s v="8043259362"/>
    <s v="FBO"/>
    <d v="1899-12-30T00:34:28"/>
    <x v="1090"/>
    <d v="1899-12-30T00:00:09"/>
    <s v="Granel"/>
    <s v="E001"/>
    <x v="2"/>
    <d v="1899-12-30T00:34:28"/>
    <d v="1899-12-30T00:34:19"/>
    <x v="4"/>
    <x v="14"/>
    <x v="3"/>
    <x v="2"/>
    <n v="0"/>
    <n v="0"/>
    <x v="0"/>
    <x v="2"/>
    <x v="2"/>
    <n v="0"/>
    <x v="0"/>
    <x v="1"/>
    <d v="1899-12-30T00:00:09"/>
    <d v="1899-12-30T00:00:09"/>
    <x v="0"/>
    <m/>
    <m/>
    <d v="1899-12-30T00:00:00"/>
    <d v="1899-12-30T00:34:28"/>
    <n v="5"/>
    <d v="1899-12-30T00:00:09"/>
    <n v="34.466666666673596"/>
    <x v="4"/>
    <x v="1"/>
  </r>
  <r>
    <x v="0"/>
    <s v="2025019528"/>
    <x v="0"/>
    <x v="224"/>
    <s v="E0657KRV"/>
    <d v="2025-03-13T00:00:00"/>
    <x v="2"/>
    <s v="200223"/>
    <x v="0"/>
    <s v="PA"/>
    <x v="1"/>
    <x v="0"/>
    <d v="2025-03-13T00:00:00"/>
    <d v="1899-12-30T09:48:32"/>
    <d v="2025-03-13T00:00:00"/>
    <d v="1899-12-30T09:48:37"/>
    <d v="2025-03-13T00:00:00"/>
    <d v="1899-12-30T10:37:01"/>
    <x v="0"/>
    <x v="0"/>
    <s v="8043259365"/>
    <s v="FBO"/>
    <d v="1899-12-30T00:48:29"/>
    <x v="1284"/>
    <d v="1899-12-30T00:00:05"/>
    <s v="Granel"/>
    <s v="E001"/>
    <x v="1"/>
    <d v="1899-12-30T00:48:29"/>
    <d v="1899-12-30T00:48:24"/>
    <x v="4"/>
    <x v="14"/>
    <x v="3"/>
    <x v="0"/>
    <n v="0"/>
    <n v="0"/>
    <x v="0"/>
    <x v="0"/>
    <x v="2"/>
    <n v="0"/>
    <x v="0"/>
    <x v="0"/>
    <d v="1899-12-30T00:00:05"/>
    <d v="1899-12-30T00:00:05"/>
    <x v="0"/>
    <m/>
    <m/>
    <d v="1899-12-30T00:00:00"/>
    <d v="1899-12-30T00:48:29"/>
    <n v="5"/>
    <d v="1899-12-30T00:00:05"/>
    <n v="48.483333333345598"/>
    <x v="4"/>
    <x v="0"/>
  </r>
  <r>
    <x v="0"/>
    <s v="2025019527"/>
    <x v="0"/>
    <x v="125"/>
    <s v="E7074HMN"/>
    <d v="2025-03-13T00:00:00"/>
    <x v="2"/>
    <s v="200223"/>
    <x v="0"/>
    <s v="PA"/>
    <x v="1"/>
    <x v="0"/>
    <d v="2025-03-13T00:00:00"/>
    <d v="1899-12-30T09:47:12"/>
    <d v="2025-03-13T00:00:00"/>
    <d v="1899-12-30T09:47:16"/>
    <d v="2025-03-13T00:00:00"/>
    <d v="1899-12-30T10:40:08"/>
    <x v="0"/>
    <x v="0"/>
    <s v="8043259366"/>
    <s v="FBO"/>
    <d v="1899-12-30T00:52:56"/>
    <x v="433"/>
    <d v="1899-12-30T00:00:04"/>
    <s v="Granel"/>
    <s v="E001"/>
    <x v="1"/>
    <d v="1899-12-30T00:52:56"/>
    <d v="1899-12-30T00:52:52"/>
    <x v="4"/>
    <x v="14"/>
    <x v="3"/>
    <x v="0"/>
    <n v="0"/>
    <n v="0"/>
    <x v="0"/>
    <x v="0"/>
    <x v="2"/>
    <n v="0"/>
    <x v="0"/>
    <x v="0"/>
    <d v="1899-12-30T00:00:04"/>
    <d v="1899-12-30T00:00:04"/>
    <x v="0"/>
    <m/>
    <m/>
    <d v="1899-12-30T00:00:00"/>
    <d v="1899-12-30T00:52:56"/>
    <n v="5"/>
    <d v="1899-12-30T00:00:04"/>
    <n v="52.933333333334382"/>
    <x v="4"/>
    <x v="0"/>
  </r>
  <r>
    <x v="0"/>
    <s v="2025019539"/>
    <x v="0"/>
    <x v="397"/>
    <s v="E7061KZH"/>
    <d v="2025-03-13T00:00:00"/>
    <x v="2"/>
    <s v="3228"/>
    <x v="3"/>
    <s v="PA"/>
    <x v="5"/>
    <x v="0"/>
    <d v="2025-03-13T00:00:00"/>
    <d v="1899-12-30T10:03:47"/>
    <d v="2025-03-13T00:00:00"/>
    <d v="1899-12-30T10:03:52"/>
    <d v="2025-03-13T00:00:00"/>
    <d v="1899-12-30T10:40:47"/>
    <x v="0"/>
    <x v="0"/>
    <s v="8043259367"/>
    <s v="FBO"/>
    <d v="1899-12-30T00:37:00"/>
    <x v="1285"/>
    <d v="1899-12-30T00:00:05"/>
    <s v="Granel"/>
    <s v="E001"/>
    <x v="2"/>
    <d v="1899-12-30T00:37:00"/>
    <d v="1899-12-30T00:36:55"/>
    <x v="5"/>
    <x v="14"/>
    <x v="3"/>
    <x v="2"/>
    <n v="0"/>
    <n v="0"/>
    <x v="0"/>
    <x v="2"/>
    <x v="2"/>
    <n v="0"/>
    <x v="0"/>
    <x v="1"/>
    <d v="1899-12-30T00:00:05"/>
    <d v="1899-12-30T00:00:05"/>
    <x v="0"/>
    <m/>
    <m/>
    <d v="1899-12-30T00:00:00"/>
    <d v="1899-12-30T00:37:00"/>
    <n v="5"/>
    <d v="1899-12-30T00:00:05"/>
    <n v="37.000000000008022"/>
    <x v="4"/>
    <x v="1"/>
  </r>
  <r>
    <x v="0"/>
    <s v="2025019530"/>
    <x v="0"/>
    <x v="158"/>
    <s v="E8421HJR"/>
    <d v="2025-03-13T00:00:00"/>
    <x v="2"/>
    <s v="3297"/>
    <x v="2"/>
    <s v="PA"/>
    <x v="1"/>
    <x v="0"/>
    <d v="2025-03-13T00:00:00"/>
    <d v="1899-12-30T09:50:09"/>
    <d v="2025-03-13T00:00:00"/>
    <d v="1899-12-30T09:50:27"/>
    <d v="2025-03-13T00:00:00"/>
    <d v="1899-12-30T10:44:07"/>
    <x v="0"/>
    <x v="0"/>
    <s v="8043259369"/>
    <s v="FBO"/>
    <d v="1899-12-30T00:53:58"/>
    <x v="1286"/>
    <d v="1899-12-30T00:00:18"/>
    <s v="Granel"/>
    <s v="E001"/>
    <x v="2"/>
    <d v="1899-12-30T00:53:58"/>
    <d v="1899-12-30T00:53:40"/>
    <x v="4"/>
    <x v="14"/>
    <x v="3"/>
    <x v="2"/>
    <n v="0"/>
    <n v="0"/>
    <x v="0"/>
    <x v="2"/>
    <x v="2"/>
    <n v="0"/>
    <x v="0"/>
    <x v="0"/>
    <d v="1899-12-30T00:00:18"/>
    <d v="1899-12-30T00:00:18"/>
    <x v="0"/>
    <m/>
    <m/>
    <d v="1899-12-30T00:00:00"/>
    <d v="1899-12-30T00:53:58"/>
    <n v="5"/>
    <d v="1899-12-30T00:00:18"/>
    <n v="53.966666666664018"/>
    <x v="4"/>
    <x v="0"/>
  </r>
  <r>
    <x v="0"/>
    <s v="2025019532"/>
    <x v="0"/>
    <x v="202"/>
    <s v="E6624JFN"/>
    <d v="2025-03-13T00:00:00"/>
    <x v="2"/>
    <s v="200223"/>
    <x v="0"/>
    <s v="PA"/>
    <x v="1"/>
    <x v="0"/>
    <d v="2025-03-13T00:00:00"/>
    <d v="1899-12-30T09:52:05"/>
    <d v="2025-03-13T00:00:00"/>
    <d v="1899-12-30T09:53:07"/>
    <d v="2025-03-13T00:00:00"/>
    <d v="1899-12-30T10:45:44"/>
    <x v="0"/>
    <x v="0"/>
    <s v="8043259370"/>
    <s v="FBO"/>
    <d v="1899-12-30T00:53:39"/>
    <x v="763"/>
    <d v="1899-12-30T00:01:02"/>
    <s v="Granel"/>
    <s v="E001"/>
    <x v="1"/>
    <d v="1899-12-30T00:53:39"/>
    <d v="1899-12-30T00:52:37"/>
    <x v="4"/>
    <x v="14"/>
    <x v="3"/>
    <x v="0"/>
    <n v="0"/>
    <n v="0"/>
    <x v="0"/>
    <x v="0"/>
    <x v="2"/>
    <n v="0"/>
    <x v="0"/>
    <x v="0"/>
    <d v="1899-12-30T00:01:02"/>
    <d v="1899-12-30T00:01:02"/>
    <x v="0"/>
    <m/>
    <m/>
    <d v="1899-12-30T00:00:00"/>
    <d v="1899-12-30T00:53:39"/>
    <n v="5"/>
    <d v="1899-12-30T00:01:02"/>
    <n v="53.650000000007985"/>
    <x v="4"/>
    <x v="0"/>
  </r>
  <r>
    <x v="0"/>
    <s v="2025019538"/>
    <x v="0"/>
    <x v="197"/>
    <s v="E0826HTX"/>
    <d v="2025-03-13T00:00:00"/>
    <x v="2"/>
    <s v="200223"/>
    <x v="0"/>
    <s v="PA"/>
    <x v="1"/>
    <x v="0"/>
    <d v="2025-03-13T00:00:00"/>
    <d v="1899-12-30T10:02:41"/>
    <d v="2025-03-13T00:00:00"/>
    <d v="1899-12-30T10:08:11"/>
    <d v="2025-03-13T00:00:00"/>
    <d v="1899-12-30T11:00:30"/>
    <x v="0"/>
    <x v="0"/>
    <s v="8043259371"/>
    <s v="FBO"/>
    <d v="1899-12-30T00:57:49"/>
    <x v="1287"/>
    <d v="1899-12-30T00:05:30"/>
    <s v="Granel"/>
    <s v="E001"/>
    <x v="1"/>
    <d v="1899-12-30T00:57:49"/>
    <d v="1899-12-30T00:52:19"/>
    <x v="5"/>
    <x v="14"/>
    <x v="3"/>
    <x v="0"/>
    <n v="0"/>
    <n v="0"/>
    <x v="0"/>
    <x v="0"/>
    <x v="2"/>
    <n v="0"/>
    <x v="0"/>
    <x v="0"/>
    <d v="1899-12-30T00:05:30"/>
    <d v="1899-12-30T00:05:30"/>
    <x v="0"/>
    <m/>
    <m/>
    <d v="1899-12-30T00:00:00"/>
    <d v="1899-12-30T00:57:49"/>
    <n v="5"/>
    <d v="1899-12-30T00:05:30"/>
    <n v="57.816666666676767"/>
    <x v="5"/>
    <x v="0"/>
  </r>
  <r>
    <x v="0"/>
    <s v="2025019545"/>
    <x v="0"/>
    <x v="231"/>
    <s v="E3402LTY"/>
    <d v="2025-03-13T00:00:00"/>
    <x v="2"/>
    <s v="200223"/>
    <x v="0"/>
    <s v="PA"/>
    <x v="1"/>
    <x v="0"/>
    <d v="2025-03-13T00:00:00"/>
    <d v="1899-12-30T10:15:27"/>
    <d v="2025-03-13T00:00:00"/>
    <d v="1899-12-30T10:16:04"/>
    <d v="2025-03-13T00:00:00"/>
    <d v="1899-12-30T11:12:25"/>
    <x v="0"/>
    <x v="0"/>
    <s v="8043259373"/>
    <s v="FBO"/>
    <d v="1899-12-30T00:56:58"/>
    <x v="1288"/>
    <d v="1899-12-30T00:00:37"/>
    <s v="Granel"/>
    <s v="E001"/>
    <x v="1"/>
    <d v="1899-12-30T00:56:58"/>
    <d v="1899-12-30T00:56:21"/>
    <x v="5"/>
    <x v="14"/>
    <x v="3"/>
    <x v="0"/>
    <n v="0"/>
    <n v="0"/>
    <x v="0"/>
    <x v="0"/>
    <x v="2"/>
    <n v="0"/>
    <x v="0"/>
    <x v="0"/>
    <d v="1899-12-30T00:00:37"/>
    <d v="1899-12-30T00:00:37"/>
    <x v="0"/>
    <m/>
    <m/>
    <d v="1899-12-30T00:00:00"/>
    <d v="1899-12-30T00:56:58"/>
    <n v="5"/>
    <d v="1899-12-30T00:00:37"/>
    <n v="56.966666666673596"/>
    <x v="5"/>
    <x v="0"/>
  </r>
  <r>
    <x v="0"/>
    <s v="2025019546"/>
    <x v="0"/>
    <x v="417"/>
    <s v="E0113MHJ"/>
    <d v="2025-03-13T00:00:00"/>
    <x v="2"/>
    <s v="200223"/>
    <x v="0"/>
    <s v="PA"/>
    <x v="1"/>
    <x v="0"/>
    <d v="2025-03-13T00:00:00"/>
    <d v="1899-12-30T10:16:30"/>
    <d v="2025-03-13T00:00:00"/>
    <d v="1899-12-30T10:17:08"/>
    <d v="2025-03-13T00:00:00"/>
    <d v="1899-12-30T11:14:57"/>
    <x v="0"/>
    <x v="0"/>
    <s v="8043259374"/>
    <s v="FBO"/>
    <d v="1899-12-30T00:58:27"/>
    <x v="1289"/>
    <d v="1899-12-30T00:00:38"/>
    <s v="Granel"/>
    <s v="E001"/>
    <x v="1"/>
    <d v="1899-12-30T00:58:27"/>
    <d v="1899-12-30T00:57:49"/>
    <x v="5"/>
    <x v="14"/>
    <x v="3"/>
    <x v="0"/>
    <n v="0"/>
    <n v="0"/>
    <x v="0"/>
    <x v="0"/>
    <x v="2"/>
    <n v="0"/>
    <x v="0"/>
    <x v="0"/>
    <d v="1899-12-30T00:00:38"/>
    <d v="1899-12-30T00:00:38"/>
    <x v="0"/>
    <m/>
    <m/>
    <d v="1899-12-30T00:00:00"/>
    <d v="1899-12-30T00:58:27"/>
    <n v="5"/>
    <d v="1899-12-30T00:00:38"/>
    <n v="58.450000000003222"/>
    <x v="5"/>
    <x v="0"/>
  </r>
  <r>
    <x v="0"/>
    <s v="2025019559"/>
    <x v="0"/>
    <x v="146"/>
    <s v="E3039DBP"/>
    <d v="2025-03-13T00:00:00"/>
    <x v="2"/>
    <s v="3297"/>
    <x v="2"/>
    <s v="PA"/>
    <x v="1"/>
    <x v="0"/>
    <d v="2025-03-13T00:00:00"/>
    <d v="1899-12-30T10:50:40"/>
    <d v="2025-03-13T00:00:00"/>
    <d v="1899-12-30T10:50:45"/>
    <d v="2025-03-13T00:00:00"/>
    <d v="1899-12-30T11:20:18"/>
    <x v="0"/>
    <x v="0"/>
    <s v="8043259375"/>
    <s v="EXW"/>
    <d v="1899-12-30T00:29:38"/>
    <x v="1290"/>
    <d v="1899-12-30T00:00:05"/>
    <s v="Granel"/>
    <s v="E001"/>
    <x v="1"/>
    <d v="1899-12-30T00:29:38"/>
    <d v="1899-12-30T00:29:33"/>
    <x v="5"/>
    <x v="14"/>
    <x v="3"/>
    <x v="2"/>
    <n v="0"/>
    <n v="0"/>
    <x v="0"/>
    <x v="2"/>
    <x v="2"/>
    <n v="0"/>
    <x v="0"/>
    <x v="1"/>
    <d v="1899-12-30T00:00:05"/>
    <d v="1899-12-30T00:00:05"/>
    <x v="0"/>
    <m/>
    <m/>
    <d v="1899-12-30T00:00:00"/>
    <d v="1899-12-30T00:29:38"/>
    <n v="5"/>
    <d v="1899-12-30T00:00:05"/>
    <n v="29.633333333342414"/>
    <x v="5"/>
    <x v="1"/>
  </r>
  <r>
    <x v="0"/>
    <s v="2025019570"/>
    <x v="0"/>
    <x v="335"/>
    <s v="E1417JCG"/>
    <d v="2025-03-13T00:00:00"/>
    <x v="2"/>
    <s v="3230"/>
    <x v="1"/>
    <s v="PA"/>
    <x v="2"/>
    <x v="0"/>
    <d v="2025-03-13T00:00:00"/>
    <d v="1899-12-30T11:17:12"/>
    <d v="2025-03-13T00:00:00"/>
    <d v="1899-12-30T11:17:19"/>
    <d v="2025-03-13T00:00:00"/>
    <d v="1899-12-30T11:38:24"/>
    <x v="0"/>
    <x v="0"/>
    <s v="8043259377"/>
    <s v="EXW"/>
    <d v="1899-12-30T00:21:12"/>
    <x v="524"/>
    <d v="1899-12-30T00:00:07"/>
    <s v="Ensacado"/>
    <s v="E002"/>
    <x v="1"/>
    <d v="1899-12-30T00:21:12"/>
    <d v="1899-12-30T00:21:05"/>
    <x v="9"/>
    <x v="14"/>
    <x v="3"/>
    <x v="1"/>
    <n v="0"/>
    <n v="0"/>
    <x v="0"/>
    <x v="1"/>
    <x v="2"/>
    <n v="0"/>
    <x v="0"/>
    <x v="1"/>
    <d v="1899-12-30T00:00:07"/>
    <d v="1899-12-30T00:00:07"/>
    <x v="0"/>
    <m/>
    <m/>
    <d v="1899-12-30T00:00:00"/>
    <d v="1899-12-30T00:21:12"/>
    <n v="5"/>
    <d v="1899-12-30T00:00:07"/>
    <n v="21.199999999996759"/>
    <x v="5"/>
    <x v="1"/>
  </r>
  <r>
    <x v="0"/>
    <s v="2025019576"/>
    <x v="0"/>
    <x v="246"/>
    <s v="E1573HYZ"/>
    <d v="2025-03-13T00:00:00"/>
    <x v="2"/>
    <s v="200223"/>
    <x v="0"/>
    <s v="PA"/>
    <x v="1"/>
    <x v="0"/>
    <d v="2025-03-13T00:00:00"/>
    <d v="1899-12-30T11:32:12"/>
    <d v="2025-03-13T00:00:00"/>
    <d v="1899-12-30T11:32:37"/>
    <d v="2025-03-13T00:00:00"/>
    <d v="1899-12-30T11:48:45"/>
    <x v="0"/>
    <x v="0"/>
    <s v="8043259378"/>
    <s v="EXW"/>
    <d v="1899-12-30T00:16:33"/>
    <x v="1291"/>
    <d v="1899-12-30T00:00:25"/>
    <s v="Granel"/>
    <s v="E001"/>
    <x v="1"/>
    <d v="1899-12-30T00:16:33"/>
    <d v="1899-12-30T00:16:08"/>
    <x v="9"/>
    <x v="14"/>
    <x v="3"/>
    <x v="0"/>
    <n v="0"/>
    <n v="0"/>
    <x v="0"/>
    <x v="0"/>
    <x v="2"/>
    <n v="0"/>
    <x v="0"/>
    <x v="1"/>
    <d v="1899-12-30T00:00:25"/>
    <d v="1899-12-30T00:00:25"/>
    <x v="0"/>
    <m/>
    <m/>
    <d v="1899-12-30T00:00:00"/>
    <d v="1899-12-30T00:16:33"/>
    <n v="5"/>
    <d v="1899-12-30T00:00:25"/>
    <n v="16.550000000006424"/>
    <x v="5"/>
    <x v="1"/>
  </r>
  <r>
    <x v="0"/>
    <s v="2025019581"/>
    <x v="0"/>
    <x v="295"/>
    <s v="E5408MBK"/>
    <d v="2025-03-13T00:00:00"/>
    <x v="2"/>
    <s v="200223"/>
    <x v="0"/>
    <s v="PA"/>
    <x v="1"/>
    <x v="0"/>
    <d v="2025-03-13T00:00:00"/>
    <d v="1899-12-30T11:37:10"/>
    <d v="2025-03-13T00:00:00"/>
    <d v="1899-12-30T11:37:40"/>
    <d v="2025-03-13T00:00:00"/>
    <d v="1899-12-30T11:55:18"/>
    <x v="0"/>
    <x v="0"/>
    <s v="8043259379"/>
    <s v="EXW"/>
    <d v="1899-12-30T00:18:08"/>
    <x v="789"/>
    <d v="1899-12-30T00:00:30"/>
    <s v="Granel"/>
    <s v="E001"/>
    <x v="1"/>
    <d v="1899-12-30T00:18:08"/>
    <d v="1899-12-30T00:17:38"/>
    <x v="9"/>
    <x v="14"/>
    <x v="3"/>
    <x v="0"/>
    <n v="0"/>
    <n v="0"/>
    <x v="0"/>
    <x v="0"/>
    <x v="2"/>
    <n v="0"/>
    <x v="0"/>
    <x v="1"/>
    <d v="1899-12-30T00:00:30"/>
    <d v="1899-12-30T00:00:30"/>
    <x v="0"/>
    <m/>
    <m/>
    <d v="1899-12-30T00:00:00"/>
    <d v="1899-12-30T00:18:08"/>
    <n v="5"/>
    <d v="1899-12-30T00:00:30"/>
    <n v="18.133333333329585"/>
    <x v="5"/>
    <x v="1"/>
  </r>
  <r>
    <x v="0"/>
    <s v="2025019596"/>
    <x v="0"/>
    <x v="115"/>
    <s v="E6366KCV"/>
    <d v="2025-03-13T00:00:00"/>
    <x v="2"/>
    <s v="3229"/>
    <x v="6"/>
    <s v="PA"/>
    <x v="6"/>
    <x v="0"/>
    <d v="2025-03-13T00:00:00"/>
    <d v="1899-12-30T11:58:46"/>
    <d v="2025-03-13T00:00:00"/>
    <d v="1899-12-30T11:58:53"/>
    <d v="2025-03-13T00:00:00"/>
    <d v="1899-12-30T12:24:06"/>
    <x v="0"/>
    <x v="0"/>
    <s v="8043259380"/>
    <s v="FBO"/>
    <d v="1899-12-30T00:25:20"/>
    <x v="1132"/>
    <d v="1899-12-30T00:00:07"/>
    <s v="Granel"/>
    <s v="E001"/>
    <x v="2"/>
    <d v="1899-12-30T00:25:20"/>
    <d v="1899-12-30T00:25:13"/>
    <x v="9"/>
    <x v="14"/>
    <x v="3"/>
    <x v="2"/>
    <n v="0"/>
    <n v="0"/>
    <x v="0"/>
    <x v="2"/>
    <x v="2"/>
    <n v="0"/>
    <x v="0"/>
    <x v="1"/>
    <d v="1899-12-30T00:00:07"/>
    <d v="1899-12-30T00:00:07"/>
    <x v="0"/>
    <m/>
    <m/>
    <d v="1899-12-30T00:00:00"/>
    <d v="1899-12-30T00:25:20"/>
    <n v="5"/>
    <d v="1899-12-30T00:00:07"/>
    <n v="25.333333333329513"/>
    <x v="11"/>
    <x v="1"/>
  </r>
  <r>
    <x v="0"/>
    <s v="2025019589"/>
    <x v="0"/>
    <x v="414"/>
    <s v="E7062KZH"/>
    <d v="2025-03-13T00:00:00"/>
    <x v="2"/>
    <s v="3297"/>
    <x v="2"/>
    <s v="PA"/>
    <x v="1"/>
    <x v="0"/>
    <d v="2025-03-13T00:00:00"/>
    <d v="1899-12-30T11:50:22"/>
    <d v="2025-03-13T00:00:00"/>
    <d v="1899-12-30T11:50:30"/>
    <d v="2025-03-13T00:00:00"/>
    <d v="1899-12-30T12:34:10"/>
    <x v="0"/>
    <x v="0"/>
    <s v="8043259381"/>
    <s v="EXW"/>
    <d v="1899-12-30T00:43:48"/>
    <x v="1292"/>
    <d v="1899-12-30T00:00:08"/>
    <s v="Granel"/>
    <s v="E001"/>
    <x v="1"/>
    <d v="1899-12-30T00:43:48"/>
    <d v="1899-12-30T00:43:40"/>
    <x v="9"/>
    <x v="14"/>
    <x v="3"/>
    <x v="2"/>
    <n v="0"/>
    <n v="0"/>
    <x v="0"/>
    <x v="2"/>
    <x v="2"/>
    <n v="0"/>
    <x v="0"/>
    <x v="1"/>
    <d v="1899-12-30T00:00:08"/>
    <d v="1899-12-30T00:00:08"/>
    <x v="0"/>
    <m/>
    <m/>
    <d v="1899-12-30T00:00:00"/>
    <d v="1899-12-30T00:43:48"/>
    <n v="5"/>
    <d v="1899-12-30T00:00:08"/>
    <n v="43.799999999990376"/>
    <x v="11"/>
    <x v="1"/>
  </r>
  <r>
    <x v="0"/>
    <s v="2025019606"/>
    <x v="0"/>
    <x v="317"/>
    <s v="E5855JGX"/>
    <d v="2025-03-13T00:00:00"/>
    <x v="2"/>
    <s v="3228"/>
    <x v="3"/>
    <s v="PA"/>
    <x v="5"/>
    <x v="0"/>
    <d v="2025-03-13T00:00:00"/>
    <d v="1899-12-30T12:24:11"/>
    <d v="2025-03-13T00:00:00"/>
    <d v="1899-12-30T12:24:17"/>
    <d v="2025-03-13T00:00:00"/>
    <d v="1899-12-30T13:01:34"/>
    <x v="0"/>
    <x v="0"/>
    <s v="8043259382"/>
    <s v="FBO"/>
    <d v="1899-12-30T00:37:23"/>
    <x v="1115"/>
    <d v="1899-12-30T00:00:06"/>
    <s v="Granel"/>
    <s v="E001"/>
    <x v="2"/>
    <d v="1899-12-30T00:37:23"/>
    <d v="1899-12-30T00:37:17"/>
    <x v="13"/>
    <x v="14"/>
    <x v="3"/>
    <x v="2"/>
    <n v="0"/>
    <n v="0"/>
    <x v="0"/>
    <x v="2"/>
    <x v="2"/>
    <n v="0"/>
    <x v="0"/>
    <x v="1"/>
    <d v="1899-12-30T00:00:06"/>
    <d v="1899-12-30T00:00:06"/>
    <x v="0"/>
    <m/>
    <m/>
    <d v="1899-12-30T00:00:00"/>
    <d v="1899-12-30T00:37:23"/>
    <n v="5"/>
    <d v="1899-12-30T00:00:06"/>
    <n v="37.383333333335869"/>
    <x v="6"/>
    <x v="1"/>
  </r>
  <r>
    <x v="0"/>
    <s v="2025019607"/>
    <x v="0"/>
    <x v="339"/>
    <s v="E6106KCV"/>
    <d v="2025-03-13T00:00:00"/>
    <x v="2"/>
    <s v="3297"/>
    <x v="2"/>
    <s v="PA"/>
    <x v="1"/>
    <x v="0"/>
    <d v="2025-03-13T00:00:00"/>
    <d v="1899-12-30T12:30:23"/>
    <d v="2025-03-13T00:00:00"/>
    <d v="1899-12-30T12:30:32"/>
    <d v="2025-03-13T00:00:00"/>
    <d v="1899-12-30T13:12:05"/>
    <x v="0"/>
    <x v="0"/>
    <s v="8043259383"/>
    <s v="EXW"/>
    <d v="1899-12-30T00:41:42"/>
    <x v="988"/>
    <d v="1899-12-30T00:00:09"/>
    <s v="Granel"/>
    <s v="E001"/>
    <x v="1"/>
    <d v="1899-12-30T00:41:42"/>
    <d v="1899-12-30T00:41:33"/>
    <x v="13"/>
    <x v="14"/>
    <x v="3"/>
    <x v="2"/>
    <n v="0"/>
    <n v="0"/>
    <x v="0"/>
    <x v="2"/>
    <x v="2"/>
    <n v="0"/>
    <x v="0"/>
    <x v="1"/>
    <d v="1899-12-30T00:00:09"/>
    <d v="1899-12-30T00:00:09"/>
    <x v="0"/>
    <m/>
    <m/>
    <d v="1899-12-30T00:00:00"/>
    <d v="1899-12-30T00:41:42"/>
    <n v="5"/>
    <d v="1899-12-30T00:00:09"/>
    <n v="41.699999999995164"/>
    <x v="6"/>
    <x v="1"/>
  </r>
  <r>
    <x v="0"/>
    <s v="2025019599"/>
    <x v="0"/>
    <x v="152"/>
    <s v="E4097KNW"/>
    <d v="2025-03-13T00:00:00"/>
    <x v="2"/>
    <s v="3228"/>
    <x v="3"/>
    <s v="PA"/>
    <x v="5"/>
    <x v="0"/>
    <d v="2025-03-13T00:00:00"/>
    <d v="1899-12-30T12:07:52"/>
    <d v="2025-03-13T00:00:00"/>
    <d v="1899-12-30T12:08:08"/>
    <d v="2025-03-13T00:00:00"/>
    <d v="1899-12-30T13:27:21"/>
    <x v="0"/>
    <x v="0"/>
    <s v="8043259384"/>
    <s v="EXW"/>
    <d v="1899-12-30T01:19:29"/>
    <x v="1293"/>
    <d v="1899-12-30T00:00:16"/>
    <s v="Granel"/>
    <s v="E001"/>
    <x v="1"/>
    <d v="1899-12-30T01:19:29"/>
    <d v="1899-12-30T01:19:13"/>
    <x v="13"/>
    <x v="14"/>
    <x v="3"/>
    <x v="2"/>
    <n v="0"/>
    <n v="0"/>
    <x v="0"/>
    <x v="2"/>
    <x v="2"/>
    <n v="0"/>
    <x v="0"/>
    <x v="0"/>
    <d v="1899-12-30T00:00:16"/>
    <d v="1899-12-30T00:00:16"/>
    <x v="0"/>
    <m/>
    <m/>
    <d v="1899-12-30T00:00:00"/>
    <d v="1899-12-30T01:19:29"/>
    <n v="5"/>
    <d v="1899-12-30T00:00:16"/>
    <n v="79.483333333334457"/>
    <x v="6"/>
    <x v="0"/>
  </r>
  <r>
    <x v="0"/>
    <s v="2025019627"/>
    <x v="0"/>
    <x v="200"/>
    <s v="E3846JCY"/>
    <d v="2025-03-13T00:00:00"/>
    <x v="2"/>
    <s v="200223"/>
    <x v="0"/>
    <s v="PA"/>
    <x v="1"/>
    <x v="0"/>
    <d v="2025-03-13T00:00:00"/>
    <d v="1899-12-30T13:13:25"/>
    <d v="2025-03-13T00:00:00"/>
    <d v="1899-12-30T13:14:00"/>
    <d v="2025-03-13T00:00:00"/>
    <d v="1899-12-30T13:31:33"/>
    <x v="0"/>
    <x v="0"/>
    <s v="8043259385"/>
    <s v="EXW"/>
    <d v="1899-12-30T00:18:08"/>
    <x v="1294"/>
    <d v="1899-12-30T00:00:35"/>
    <s v="Granel"/>
    <s v="E001"/>
    <x v="1"/>
    <d v="1899-12-30T00:18:08"/>
    <d v="1899-12-30T00:17:33"/>
    <x v="6"/>
    <x v="14"/>
    <x v="3"/>
    <x v="0"/>
    <n v="0"/>
    <n v="0"/>
    <x v="0"/>
    <x v="0"/>
    <x v="2"/>
    <n v="0"/>
    <x v="0"/>
    <x v="1"/>
    <d v="1899-12-30T00:00:35"/>
    <d v="1899-12-30T00:00:35"/>
    <x v="0"/>
    <m/>
    <m/>
    <d v="1899-12-30T00:00:00"/>
    <d v="1899-12-30T00:18:08"/>
    <n v="5"/>
    <d v="1899-12-30T00:00:35"/>
    <n v="18.133333333329507"/>
    <x v="6"/>
    <x v="1"/>
  </r>
  <r>
    <x v="0"/>
    <s v="2025019631"/>
    <x v="0"/>
    <x v="418"/>
    <s v="E9661KVJ"/>
    <d v="2025-03-13T00:00:00"/>
    <x v="2"/>
    <s v="200223"/>
    <x v="0"/>
    <s v="PA"/>
    <x v="0"/>
    <x v="0"/>
    <d v="2025-03-13T00:00:00"/>
    <d v="1899-12-30T13:21:08"/>
    <d v="2025-03-13T00:00:00"/>
    <d v="1899-12-30T13:21:56"/>
    <d v="2025-03-13T00:00:00"/>
    <d v="1899-12-30T13:38:04"/>
    <x v="0"/>
    <x v="0"/>
    <s v="8043259386"/>
    <s v="EXW"/>
    <d v="1899-12-30T00:16:56"/>
    <x v="1291"/>
    <d v="1899-12-30T00:00:48"/>
    <s v="Granel"/>
    <s v="E001"/>
    <x v="1"/>
    <d v="1899-12-30T00:16:56"/>
    <d v="1899-12-30T00:16:08"/>
    <x v="6"/>
    <x v="14"/>
    <x v="3"/>
    <x v="0"/>
    <n v="0"/>
    <n v="0"/>
    <x v="0"/>
    <x v="0"/>
    <x v="2"/>
    <n v="0"/>
    <x v="0"/>
    <x v="1"/>
    <d v="1899-12-30T00:00:48"/>
    <d v="1899-12-30T00:00:48"/>
    <x v="0"/>
    <m/>
    <m/>
    <d v="1899-12-30T00:00:00"/>
    <d v="1899-12-30T00:16:56"/>
    <n v="5"/>
    <d v="1899-12-30T00:00:48"/>
    <n v="16.933333333334435"/>
    <x v="6"/>
    <x v="1"/>
  </r>
  <r>
    <x v="0"/>
    <s v="2025019614"/>
    <x v="0"/>
    <x v="373"/>
    <s v="E4450MTX"/>
    <d v="2025-03-13T00:00:00"/>
    <x v="2"/>
    <s v="3228"/>
    <x v="3"/>
    <s v="PA"/>
    <x v="5"/>
    <x v="0"/>
    <d v="2025-03-13T00:00:00"/>
    <d v="1899-12-30T12:47:22"/>
    <d v="2025-03-13T00:00:00"/>
    <d v="1899-12-30T12:47:28"/>
    <d v="2025-03-13T00:00:00"/>
    <d v="1899-12-30T13:41:32"/>
    <x v="0"/>
    <x v="0"/>
    <s v="8043259388"/>
    <s v="EXW"/>
    <d v="1899-12-30T00:54:10"/>
    <x v="392"/>
    <d v="1899-12-30T00:00:06"/>
    <s v="Granel"/>
    <s v="E001"/>
    <x v="1"/>
    <d v="1899-12-30T00:54:10"/>
    <d v="1899-12-30T00:54:04"/>
    <x v="13"/>
    <x v="14"/>
    <x v="3"/>
    <x v="2"/>
    <n v="0"/>
    <n v="0"/>
    <x v="0"/>
    <x v="2"/>
    <x v="2"/>
    <n v="0"/>
    <x v="0"/>
    <x v="0"/>
    <d v="1899-12-30T00:00:06"/>
    <d v="1899-12-30T00:00:06"/>
    <x v="0"/>
    <m/>
    <m/>
    <d v="1899-12-30T00:00:00"/>
    <d v="1899-12-30T00:54:10"/>
    <n v="5"/>
    <d v="1899-12-30T00:00:06"/>
    <n v="54.166666666665648"/>
    <x v="6"/>
    <x v="0"/>
  </r>
  <r>
    <x v="0"/>
    <s v="2025019625"/>
    <x v="0"/>
    <x v="346"/>
    <s v="E8364KHH"/>
    <d v="2025-03-13T00:00:00"/>
    <x v="2"/>
    <s v="3228"/>
    <x v="3"/>
    <s v="PA"/>
    <x v="4"/>
    <x v="0"/>
    <d v="2025-03-13T00:00:00"/>
    <d v="1899-12-30T13:12:30"/>
    <d v="2025-03-13T00:00:00"/>
    <d v="1899-12-30T13:12:38"/>
    <d v="2025-03-13T00:00:00"/>
    <d v="1899-12-30T13:52:26"/>
    <x v="0"/>
    <x v="0"/>
    <s v="8043259389"/>
    <s v="FBO"/>
    <d v="1899-12-30T00:39:56"/>
    <x v="1295"/>
    <d v="1899-12-30T00:00:08"/>
    <s v="Granel"/>
    <s v="E001"/>
    <x v="2"/>
    <d v="1899-12-30T00:39:56"/>
    <d v="1899-12-30T00:39:48"/>
    <x v="6"/>
    <x v="14"/>
    <x v="3"/>
    <x v="2"/>
    <n v="0"/>
    <n v="0"/>
    <x v="0"/>
    <x v="2"/>
    <x v="2"/>
    <n v="0"/>
    <x v="0"/>
    <x v="1"/>
    <d v="1899-12-30T00:00:08"/>
    <d v="1899-12-30T00:00:08"/>
    <x v="0"/>
    <m/>
    <m/>
    <d v="1899-12-30T00:00:00"/>
    <d v="1899-12-30T00:39:56"/>
    <n v="5"/>
    <d v="1899-12-30T00:00:08"/>
    <n v="39.933333333331156"/>
    <x v="6"/>
    <x v="1"/>
  </r>
  <r>
    <x v="0"/>
    <s v="2025019643"/>
    <x v="0"/>
    <x v="157"/>
    <s v="E1007JYX"/>
    <d v="2025-03-13T00:00:00"/>
    <x v="2"/>
    <s v="3228"/>
    <x v="3"/>
    <s v="PA"/>
    <x v="5"/>
    <x v="0"/>
    <d v="2025-03-13T00:00:00"/>
    <d v="1899-12-30T13:36:46"/>
    <d v="2025-03-13T00:00:00"/>
    <d v="1899-12-30T13:36:51"/>
    <d v="2025-03-13T00:00:00"/>
    <d v="1899-12-30T14:00:34"/>
    <x v="0"/>
    <x v="0"/>
    <s v="8043259390"/>
    <s v="FBO"/>
    <d v="1899-12-30T00:23:48"/>
    <x v="257"/>
    <d v="1899-12-30T00:00:05"/>
    <s v="Granel"/>
    <s v="E001"/>
    <x v="2"/>
    <d v="1899-12-30T00:23:48"/>
    <d v="1899-12-30T00:23:43"/>
    <x v="6"/>
    <x v="14"/>
    <x v="3"/>
    <x v="2"/>
    <n v="0"/>
    <n v="0"/>
    <x v="0"/>
    <x v="2"/>
    <x v="2"/>
    <n v="0"/>
    <x v="0"/>
    <x v="1"/>
    <d v="1899-12-30T00:00:05"/>
    <d v="1899-12-30T00:00:05"/>
    <x v="0"/>
    <m/>
    <m/>
    <d v="1899-12-30T00:00:00"/>
    <d v="1899-12-30T00:23:48"/>
    <n v="5"/>
    <d v="1899-12-30T00:00:05"/>
    <n v="23.800000000003241"/>
    <x v="7"/>
    <x v="1"/>
  </r>
  <r>
    <x v="0"/>
    <s v="2025019641"/>
    <x v="0"/>
    <x v="118"/>
    <s v="E7813KDM"/>
    <d v="2025-03-13T00:00:00"/>
    <x v="2"/>
    <s v="3228"/>
    <x v="3"/>
    <s v="PA"/>
    <x v="4"/>
    <x v="0"/>
    <d v="2025-03-13T00:00:00"/>
    <d v="1899-12-30T13:35:13"/>
    <d v="2025-03-13T00:00:00"/>
    <d v="1899-12-30T13:35:20"/>
    <d v="2025-03-13T00:00:00"/>
    <d v="1899-12-30T14:13:42"/>
    <x v="0"/>
    <x v="0"/>
    <s v="8043259391"/>
    <s v="FBO"/>
    <d v="1899-12-30T00:38:29"/>
    <x v="526"/>
    <d v="1899-12-30T00:00:07"/>
    <s v="Granel"/>
    <s v="E001"/>
    <x v="2"/>
    <d v="1899-12-30T00:38:29"/>
    <d v="1899-12-30T00:38:22"/>
    <x v="6"/>
    <x v="14"/>
    <x v="3"/>
    <x v="2"/>
    <n v="0"/>
    <n v="0"/>
    <x v="0"/>
    <x v="2"/>
    <x v="2"/>
    <n v="0"/>
    <x v="0"/>
    <x v="1"/>
    <d v="1899-12-30T00:00:07"/>
    <d v="1899-12-30T00:00:07"/>
    <x v="0"/>
    <m/>
    <m/>
    <d v="1899-12-30T00:00:00"/>
    <d v="1899-12-30T00:38:29"/>
    <n v="5"/>
    <d v="1899-12-30T00:00:07"/>
    <n v="38.483333333323095"/>
    <x v="7"/>
    <x v="1"/>
  </r>
  <r>
    <x v="0"/>
    <s v="2025019647"/>
    <x v="0"/>
    <x v="160"/>
    <s v="E3423LKV"/>
    <d v="2025-03-13T00:00:00"/>
    <x v="2"/>
    <s v="3297"/>
    <x v="2"/>
    <s v="PA"/>
    <x v="1"/>
    <x v="0"/>
    <d v="2025-03-13T00:00:00"/>
    <d v="1899-12-30T13:40:19"/>
    <d v="2025-03-13T00:00:00"/>
    <d v="1899-12-30T13:40:24"/>
    <d v="2025-03-13T00:00:00"/>
    <d v="1899-12-30T14:19:11"/>
    <x v="0"/>
    <x v="0"/>
    <s v="8043259394"/>
    <s v="FBO"/>
    <d v="1899-12-30T00:38:52"/>
    <x v="1296"/>
    <d v="1899-12-30T00:00:05"/>
    <s v="Granel"/>
    <s v="E001"/>
    <x v="2"/>
    <d v="1899-12-30T00:38:52"/>
    <d v="1899-12-30T00:38:47"/>
    <x v="6"/>
    <x v="14"/>
    <x v="3"/>
    <x v="2"/>
    <n v="0"/>
    <n v="0"/>
    <x v="0"/>
    <x v="2"/>
    <x v="2"/>
    <n v="0"/>
    <x v="0"/>
    <x v="1"/>
    <d v="1899-12-30T00:00:05"/>
    <d v="1899-12-30T00:00:05"/>
    <x v="0"/>
    <m/>
    <m/>
    <d v="1899-12-30T00:00:00"/>
    <d v="1899-12-30T00:38:52"/>
    <n v="5"/>
    <d v="1899-12-30T00:00:05"/>
    <n v="38.866666666665495"/>
    <x v="7"/>
    <x v="1"/>
  </r>
  <r>
    <x v="0"/>
    <s v="2025019644"/>
    <x v="0"/>
    <x v="132"/>
    <s v="E3440LKV"/>
    <d v="2025-03-13T00:00:00"/>
    <x v="2"/>
    <s v="3297"/>
    <x v="2"/>
    <s v="PA"/>
    <x v="1"/>
    <x v="0"/>
    <d v="2025-03-13T00:00:00"/>
    <d v="1899-12-30T13:38:15"/>
    <d v="2025-03-13T00:00:00"/>
    <d v="1899-12-30T13:38:20"/>
    <d v="2025-03-13T00:00:00"/>
    <d v="1899-12-30T14:24:23"/>
    <x v="0"/>
    <x v="0"/>
    <s v="8043259395"/>
    <s v="FBO"/>
    <d v="1899-12-30T00:46:08"/>
    <x v="709"/>
    <d v="1899-12-30T00:00:05"/>
    <s v="Granel"/>
    <s v="E001"/>
    <x v="2"/>
    <d v="1899-12-30T00:46:08"/>
    <d v="1899-12-30T00:46:03"/>
    <x v="6"/>
    <x v="14"/>
    <x v="3"/>
    <x v="2"/>
    <n v="0"/>
    <n v="0"/>
    <x v="0"/>
    <x v="2"/>
    <x v="2"/>
    <n v="0"/>
    <x v="0"/>
    <x v="0"/>
    <d v="1899-12-30T00:00:05"/>
    <d v="1899-12-30T00:00:05"/>
    <x v="0"/>
    <m/>
    <m/>
    <d v="1899-12-30T00:00:00"/>
    <d v="1899-12-30T00:46:08"/>
    <n v="5"/>
    <d v="1899-12-30T00:00:05"/>
    <n v="46.133333333323172"/>
    <x v="7"/>
    <x v="0"/>
  </r>
  <r>
    <x v="0"/>
    <s v="2025019656"/>
    <x v="0"/>
    <x v="171"/>
    <s v="E5397MMK"/>
    <d v="2025-03-13T00:00:00"/>
    <x v="2"/>
    <s v="3228"/>
    <x v="3"/>
    <s v="PA"/>
    <x v="4"/>
    <x v="0"/>
    <d v="2025-03-13T00:00:00"/>
    <d v="1899-12-30T13:57:38"/>
    <d v="2025-03-13T00:00:00"/>
    <d v="1899-12-30T13:57:42"/>
    <d v="2025-03-13T00:00:00"/>
    <d v="1899-12-30T14:28:36"/>
    <x v="0"/>
    <x v="0"/>
    <s v="8043259396"/>
    <s v="FBO"/>
    <d v="1899-12-30T00:30:58"/>
    <x v="1297"/>
    <d v="1899-12-30T00:00:04"/>
    <s v="Granel"/>
    <s v="E001"/>
    <x v="2"/>
    <d v="1899-12-30T00:30:58"/>
    <d v="1899-12-30T00:30:54"/>
    <x v="6"/>
    <x v="14"/>
    <x v="3"/>
    <x v="2"/>
    <n v="0"/>
    <n v="0"/>
    <x v="0"/>
    <x v="2"/>
    <x v="2"/>
    <n v="0"/>
    <x v="0"/>
    <x v="1"/>
    <d v="1899-12-30T00:00:04"/>
    <d v="1899-12-30T00:00:04"/>
    <x v="0"/>
    <m/>
    <m/>
    <d v="1899-12-30T00:00:00"/>
    <d v="1899-12-30T00:30:58"/>
    <n v="5"/>
    <d v="1899-12-30T00:00:04"/>
    <n v="30.966666666667297"/>
    <x v="7"/>
    <x v="1"/>
  </r>
  <r>
    <x v="0"/>
    <s v="2025019662"/>
    <x v="0"/>
    <x v="252"/>
    <s v="E2415KXF"/>
    <d v="2025-03-13T00:00:00"/>
    <x v="2"/>
    <s v="200223"/>
    <x v="0"/>
    <s v="PA"/>
    <x v="1"/>
    <x v="0"/>
    <d v="2025-03-13T00:00:00"/>
    <d v="1899-12-30T14:06:30"/>
    <d v="2025-03-13T00:00:00"/>
    <d v="1899-12-30T14:07:07"/>
    <d v="2025-03-13T00:00:00"/>
    <d v="1899-12-30T14:34:50"/>
    <x v="0"/>
    <x v="0"/>
    <s v="8043259398"/>
    <s v="FBO"/>
    <d v="1899-12-30T00:28:20"/>
    <x v="907"/>
    <d v="1899-12-30T00:00:37"/>
    <s v="Granel"/>
    <s v="E001"/>
    <x v="1"/>
    <d v="1899-12-30T00:28:20"/>
    <d v="1899-12-30T00:27:43"/>
    <x v="14"/>
    <x v="14"/>
    <x v="3"/>
    <x v="0"/>
    <n v="0"/>
    <n v="0"/>
    <x v="0"/>
    <x v="0"/>
    <x v="2"/>
    <n v="0"/>
    <x v="0"/>
    <x v="1"/>
    <d v="1899-12-30T00:00:37"/>
    <d v="1899-12-30T00:00:37"/>
    <x v="0"/>
    <m/>
    <m/>
    <d v="1899-12-30T00:00:00"/>
    <d v="1899-12-30T00:28:20"/>
    <n v="5"/>
    <d v="1899-12-30T00:00:37"/>
    <n v="28.333333333339255"/>
    <x v="7"/>
    <x v="1"/>
  </r>
  <r>
    <x v="0"/>
    <s v="2025019659"/>
    <x v="0"/>
    <x v="187"/>
    <s v="E7555LTD"/>
    <d v="2025-03-13T00:00:00"/>
    <x v="2"/>
    <s v="3297"/>
    <x v="2"/>
    <s v="PA"/>
    <x v="1"/>
    <x v="0"/>
    <d v="2025-03-13T00:00:00"/>
    <d v="1899-12-30T14:03:43"/>
    <d v="2025-03-13T00:00:00"/>
    <d v="1899-12-30T14:03:48"/>
    <d v="2025-03-13T00:00:00"/>
    <d v="1899-12-30T14:36:42"/>
    <x v="0"/>
    <x v="0"/>
    <s v="8043259399"/>
    <s v="FBO"/>
    <d v="1899-12-30T00:32:59"/>
    <x v="278"/>
    <d v="1899-12-30T00:00:05"/>
    <s v="Granel"/>
    <s v="E001"/>
    <x v="2"/>
    <d v="1899-12-30T00:32:59"/>
    <d v="1899-12-30T00:32:54"/>
    <x v="14"/>
    <x v="14"/>
    <x v="3"/>
    <x v="2"/>
    <n v="0"/>
    <n v="0"/>
    <x v="0"/>
    <x v="2"/>
    <x v="2"/>
    <n v="0"/>
    <x v="0"/>
    <x v="1"/>
    <d v="1899-12-30T00:00:05"/>
    <d v="1899-12-30T00:00:05"/>
    <x v="0"/>
    <m/>
    <m/>
    <d v="1899-12-30T00:00:00"/>
    <d v="1899-12-30T00:32:59"/>
    <n v="5"/>
    <d v="1899-12-30T00:00:05"/>
    <n v="32.98333333332959"/>
    <x v="7"/>
    <x v="1"/>
  </r>
  <r>
    <x v="0"/>
    <s v="2025019669"/>
    <x v="0"/>
    <x v="341"/>
    <s v="E2933KHG"/>
    <d v="2025-03-13T00:00:00"/>
    <x v="2"/>
    <s v="3228"/>
    <x v="3"/>
    <s v="PA"/>
    <x v="5"/>
    <x v="0"/>
    <d v="2025-03-13T00:00:00"/>
    <d v="1899-12-30T14:18:48"/>
    <d v="2025-03-13T00:00:00"/>
    <d v="1899-12-30T14:18:51"/>
    <d v="2025-03-13T00:00:00"/>
    <d v="1899-12-30T14:44:49"/>
    <x v="0"/>
    <x v="0"/>
    <s v="8043259401"/>
    <s v="FBO"/>
    <d v="1899-12-30T00:26:01"/>
    <x v="1298"/>
    <d v="1899-12-30T00:00:03"/>
    <s v="Granel"/>
    <s v="E001"/>
    <x v="2"/>
    <d v="1899-12-30T00:26:01"/>
    <d v="1899-12-30T00:25:58"/>
    <x v="14"/>
    <x v="14"/>
    <x v="3"/>
    <x v="2"/>
    <n v="0"/>
    <n v="0"/>
    <x v="0"/>
    <x v="2"/>
    <x v="2"/>
    <n v="0"/>
    <x v="0"/>
    <x v="1"/>
    <d v="1899-12-30T00:00:03"/>
    <d v="1899-12-30T00:00:03"/>
    <x v="0"/>
    <m/>
    <m/>
    <d v="1899-12-30T00:00:00"/>
    <d v="1899-12-30T00:26:01"/>
    <n v="5"/>
    <d v="1899-12-30T00:00:03"/>
    <n v="26.016666666667323"/>
    <x v="7"/>
    <x v="1"/>
  </r>
  <r>
    <x v="0"/>
    <s v="2025019667"/>
    <x v="0"/>
    <x v="419"/>
    <s v="E7295JDL"/>
    <d v="2025-03-13T00:00:00"/>
    <x v="2"/>
    <s v="3230"/>
    <x v="1"/>
    <s v="PA"/>
    <x v="2"/>
    <x v="0"/>
    <d v="2025-03-13T00:00:00"/>
    <d v="1899-12-30T14:13:50"/>
    <d v="2025-03-13T00:00:00"/>
    <d v="1899-12-30T14:13:56"/>
    <d v="2025-03-13T00:00:00"/>
    <d v="1899-12-30T14:47:01"/>
    <x v="0"/>
    <x v="0"/>
    <s v="8043259402"/>
    <s v="FBO"/>
    <d v="1899-12-30T00:33:11"/>
    <x v="1299"/>
    <d v="1899-12-30T00:00:06"/>
    <s v="Ensacado"/>
    <s v="E002"/>
    <x v="2"/>
    <d v="1899-12-30T00:33:11"/>
    <d v="1899-12-30T00:33:05"/>
    <x v="14"/>
    <x v="14"/>
    <x v="3"/>
    <x v="1"/>
    <n v="0"/>
    <n v="0"/>
    <x v="0"/>
    <x v="1"/>
    <x v="2"/>
    <n v="0"/>
    <x v="0"/>
    <x v="1"/>
    <d v="1899-12-30T00:00:06"/>
    <d v="1899-12-30T00:00:06"/>
    <x v="0"/>
    <m/>
    <m/>
    <d v="1899-12-30T00:00:00"/>
    <d v="1899-12-30T00:33:11"/>
    <n v="5"/>
    <d v="1899-12-30T00:00:06"/>
    <n v="33.183333333345608"/>
    <x v="7"/>
    <x v="1"/>
  </r>
  <r>
    <x v="0"/>
    <s v="2025019652"/>
    <x v="0"/>
    <x v="134"/>
    <s v="E3425LKV"/>
    <d v="2025-03-13T00:00:00"/>
    <x v="2"/>
    <s v="3297"/>
    <x v="2"/>
    <s v="PA"/>
    <x v="1"/>
    <x v="0"/>
    <d v="2025-03-13T00:00:00"/>
    <d v="1899-12-30T13:48:52"/>
    <d v="2025-03-13T00:00:00"/>
    <d v="1899-12-30T13:48:56"/>
    <d v="2025-03-13T00:00:00"/>
    <d v="1899-12-30T14:50:25"/>
    <x v="0"/>
    <x v="0"/>
    <s v="8043259403"/>
    <s v="FBO"/>
    <d v="1899-12-30T01:01:33"/>
    <x v="913"/>
    <d v="1899-12-30T00:00:04"/>
    <s v="Granel"/>
    <s v="E001"/>
    <x v="2"/>
    <d v="1899-12-30T01:01:33"/>
    <d v="1899-12-30T01:01:29"/>
    <x v="6"/>
    <x v="14"/>
    <x v="3"/>
    <x v="2"/>
    <n v="0"/>
    <n v="0"/>
    <x v="0"/>
    <x v="2"/>
    <x v="2"/>
    <n v="0"/>
    <x v="0"/>
    <x v="0"/>
    <d v="1899-12-30T00:00:04"/>
    <d v="1899-12-30T00:00:04"/>
    <x v="0"/>
    <m/>
    <m/>
    <d v="1899-12-30T00:00:00"/>
    <d v="1899-12-30T01:01:33"/>
    <n v="5"/>
    <d v="1899-12-30T00:00:04"/>
    <n v="61.55000000000642"/>
    <x v="7"/>
    <x v="0"/>
  </r>
  <r>
    <x v="0"/>
    <s v="2025019683"/>
    <x v="0"/>
    <x v="350"/>
    <s v="E2611KJC"/>
    <d v="2025-03-13T00:00:00"/>
    <x v="2"/>
    <s v="3297"/>
    <x v="2"/>
    <s v="PA"/>
    <x v="1"/>
    <x v="0"/>
    <d v="2025-03-13T00:00:00"/>
    <d v="1899-12-30T14:30:43"/>
    <d v="2025-03-13T00:00:00"/>
    <d v="1899-12-30T14:39:02"/>
    <d v="2025-03-13T00:00:00"/>
    <d v="1899-12-30T15:06:35"/>
    <x v="0"/>
    <x v="0"/>
    <s v="8043259406"/>
    <s v="EXW"/>
    <d v="1899-12-30T00:35:52"/>
    <x v="972"/>
    <d v="1899-12-30T00:08:19"/>
    <s v="Granel"/>
    <s v="E001"/>
    <x v="1"/>
    <d v="1899-12-30T00:35:52"/>
    <d v="1899-12-30T00:27:33"/>
    <x v="14"/>
    <x v="14"/>
    <x v="3"/>
    <x v="2"/>
    <n v="0"/>
    <n v="0"/>
    <x v="0"/>
    <x v="2"/>
    <x v="2"/>
    <n v="0"/>
    <x v="0"/>
    <x v="1"/>
    <d v="1899-12-30T00:08:19"/>
    <d v="1899-12-30T00:08:19"/>
    <x v="0"/>
    <m/>
    <m/>
    <d v="1899-12-30T00:00:00"/>
    <d v="1899-12-30T00:35:52"/>
    <n v="5"/>
    <d v="1899-12-30T00:08:19"/>
    <n v="35.866666666670461"/>
    <x v="14"/>
    <x v="1"/>
  </r>
  <r>
    <x v="0"/>
    <s v="2025019681"/>
    <x v="0"/>
    <x v="322"/>
    <s v="E6245LDT"/>
    <d v="2025-03-13T00:00:00"/>
    <x v="2"/>
    <s v="3297"/>
    <x v="2"/>
    <s v="PA"/>
    <x v="1"/>
    <x v="0"/>
    <d v="2025-03-13T00:00:00"/>
    <d v="1899-12-30T14:29:37"/>
    <d v="2025-03-13T00:00:00"/>
    <d v="1899-12-30T14:29:40"/>
    <d v="2025-03-13T00:00:00"/>
    <d v="1899-12-30T15:07:26"/>
    <x v="0"/>
    <x v="0"/>
    <s v="8043259407"/>
    <s v="EXW"/>
    <d v="1899-12-30T00:37:49"/>
    <x v="1300"/>
    <d v="1899-12-30T00:00:03"/>
    <s v="Granel"/>
    <s v="E001"/>
    <x v="1"/>
    <d v="1899-12-30T00:37:49"/>
    <d v="1899-12-30T00:37:46"/>
    <x v="14"/>
    <x v="14"/>
    <x v="3"/>
    <x v="2"/>
    <n v="0"/>
    <n v="0"/>
    <x v="0"/>
    <x v="2"/>
    <x v="2"/>
    <n v="0"/>
    <x v="0"/>
    <x v="1"/>
    <d v="1899-12-30T00:00:03"/>
    <d v="1899-12-30T00:00:03"/>
    <x v="0"/>
    <m/>
    <m/>
    <d v="1899-12-30T00:00:00"/>
    <d v="1899-12-30T00:37:49"/>
    <n v="5"/>
    <d v="1899-12-30T00:00:03"/>
    <n v="37.816666666675239"/>
    <x v="14"/>
    <x v="1"/>
  </r>
  <r>
    <x v="0"/>
    <s v="2025019692"/>
    <x v="0"/>
    <x v="155"/>
    <s v="E0438GVW"/>
    <d v="2025-03-13T00:00:00"/>
    <x v="2"/>
    <s v="3297"/>
    <x v="2"/>
    <s v="PA"/>
    <x v="1"/>
    <x v="0"/>
    <d v="2025-03-13T00:00:00"/>
    <d v="1899-12-30T14:49:31"/>
    <d v="2025-03-13T00:00:00"/>
    <d v="1899-12-30T14:49:36"/>
    <d v="2025-03-13T00:00:00"/>
    <d v="1899-12-30T15:20:04"/>
    <x v="0"/>
    <x v="0"/>
    <s v="8043259408"/>
    <s v="EXW"/>
    <d v="1899-12-30T00:30:33"/>
    <x v="811"/>
    <d v="1899-12-30T00:00:05"/>
    <s v="Granel"/>
    <s v="E001"/>
    <x v="1"/>
    <d v="1899-12-30T00:30:33"/>
    <d v="1899-12-30T00:30:28"/>
    <x v="14"/>
    <x v="14"/>
    <x v="3"/>
    <x v="2"/>
    <n v="0"/>
    <n v="0"/>
    <x v="0"/>
    <x v="2"/>
    <x v="2"/>
    <n v="0"/>
    <x v="0"/>
    <x v="1"/>
    <d v="1899-12-30T00:00:05"/>
    <d v="1899-12-30T00:00:05"/>
    <x v="0"/>
    <m/>
    <m/>
    <d v="1899-12-30T00:00:00"/>
    <d v="1899-12-30T00:30:33"/>
    <n v="5"/>
    <d v="1899-12-30T00:00:05"/>
    <n v="30.550000000003177"/>
    <x v="14"/>
    <x v="1"/>
  </r>
  <r>
    <x v="0"/>
    <s v="2025019695"/>
    <x v="0"/>
    <x v="172"/>
    <s v="E5067LBR"/>
    <d v="2025-03-13T00:00:00"/>
    <x v="2"/>
    <s v="3297"/>
    <x v="2"/>
    <s v="PA"/>
    <x v="1"/>
    <x v="0"/>
    <d v="2025-03-13T00:00:00"/>
    <d v="1899-12-30T15:01:58"/>
    <d v="2025-03-13T00:00:00"/>
    <d v="1899-12-30T15:02:04"/>
    <d v="2025-03-13T00:00:00"/>
    <d v="1899-12-30T15:38:48"/>
    <x v="0"/>
    <x v="0"/>
    <s v="8043259409"/>
    <s v="FBO"/>
    <d v="1899-12-30T00:36:50"/>
    <x v="1301"/>
    <d v="1899-12-30T00:00:06"/>
    <s v="Granel"/>
    <s v="E001"/>
    <x v="2"/>
    <d v="1899-12-30T00:36:50"/>
    <d v="1899-12-30T00:36:44"/>
    <x v="10"/>
    <x v="14"/>
    <x v="3"/>
    <x v="2"/>
    <n v="0"/>
    <n v="0"/>
    <x v="0"/>
    <x v="2"/>
    <x v="2"/>
    <n v="0"/>
    <x v="0"/>
    <x v="1"/>
    <d v="1899-12-30T00:00:06"/>
    <d v="1899-12-30T00:00:06"/>
    <x v="0"/>
    <m/>
    <m/>
    <d v="1899-12-30T00:00:00"/>
    <d v="1899-12-30T00:36:50"/>
    <n v="5"/>
    <d v="1899-12-30T00:00:06"/>
    <n v="36.83333333332795"/>
    <x v="14"/>
    <x v="1"/>
  </r>
  <r>
    <x v="0"/>
    <s v="2025019698"/>
    <x v="0"/>
    <x v="253"/>
    <s v="E1418KSV"/>
    <d v="2025-03-13T00:00:00"/>
    <x v="2"/>
    <s v="200223"/>
    <x v="0"/>
    <s v="PA"/>
    <x v="1"/>
    <x v="0"/>
    <d v="2025-03-13T00:00:00"/>
    <d v="1899-12-30T15:21:28"/>
    <d v="2025-03-13T00:00:00"/>
    <d v="1899-12-30T15:21:32"/>
    <d v="2025-03-13T00:00:00"/>
    <d v="1899-12-30T15:45:54"/>
    <x v="0"/>
    <x v="0"/>
    <s v="8043259410"/>
    <s v="FBO"/>
    <d v="1899-12-30T00:24:26"/>
    <x v="1302"/>
    <d v="1899-12-30T00:00:04"/>
    <s v="Granel"/>
    <s v="E001"/>
    <x v="1"/>
    <d v="1899-12-30T00:24:26"/>
    <d v="1899-12-30T00:24:22"/>
    <x v="10"/>
    <x v="14"/>
    <x v="3"/>
    <x v="0"/>
    <n v="0"/>
    <n v="0"/>
    <x v="0"/>
    <x v="0"/>
    <x v="2"/>
    <n v="0"/>
    <x v="0"/>
    <x v="1"/>
    <d v="1899-12-30T00:00:04"/>
    <d v="1899-12-30T00:00:04"/>
    <x v="0"/>
    <m/>
    <m/>
    <d v="1899-12-30T00:00:00"/>
    <d v="1899-12-30T00:24:26"/>
    <n v="5"/>
    <d v="1899-12-30T00:00:04"/>
    <n v="24.433333333329532"/>
    <x v="14"/>
    <x v="1"/>
  </r>
  <r>
    <x v="0"/>
    <s v="2025019699"/>
    <x v="0"/>
    <x v="323"/>
    <s v="E9945KBD"/>
    <d v="2025-03-13T00:00:00"/>
    <x v="2"/>
    <s v="3297"/>
    <x v="2"/>
    <s v="PA"/>
    <x v="1"/>
    <x v="0"/>
    <d v="2025-03-13T00:00:00"/>
    <d v="1899-12-30T15:22:51"/>
    <d v="2025-03-13T00:00:00"/>
    <d v="1899-12-30T15:22:55"/>
    <d v="2025-03-13T00:00:00"/>
    <d v="1899-12-30T15:52:46"/>
    <x v="0"/>
    <x v="0"/>
    <s v="8043259412"/>
    <s v="FBO"/>
    <d v="1899-12-30T00:29:55"/>
    <x v="1303"/>
    <d v="1899-12-30T00:00:04"/>
    <s v="Granel"/>
    <s v="E001"/>
    <x v="2"/>
    <d v="1899-12-30T00:29:55"/>
    <d v="1899-12-30T00:29:51"/>
    <x v="10"/>
    <x v="14"/>
    <x v="3"/>
    <x v="2"/>
    <n v="0"/>
    <n v="0"/>
    <x v="0"/>
    <x v="2"/>
    <x v="2"/>
    <n v="0"/>
    <x v="0"/>
    <x v="1"/>
    <d v="1899-12-30T00:00:04"/>
    <d v="1899-12-30T00:00:04"/>
    <x v="0"/>
    <m/>
    <m/>
    <d v="1899-12-30T00:00:00"/>
    <d v="1899-12-30T00:29:55"/>
    <n v="5"/>
    <d v="1899-12-30T00:00:04"/>
    <n v="29.916666666662337"/>
    <x v="14"/>
    <x v="1"/>
  </r>
  <r>
    <x v="0"/>
    <s v="2025019701"/>
    <x v="0"/>
    <x v="177"/>
    <s v="E4929LNP"/>
    <d v="2025-03-13T00:00:00"/>
    <x v="2"/>
    <s v="3297"/>
    <x v="2"/>
    <s v="PA"/>
    <x v="1"/>
    <x v="0"/>
    <d v="2025-03-13T00:00:00"/>
    <d v="1899-12-30T15:29:13"/>
    <d v="2025-03-13T00:00:00"/>
    <d v="1899-12-30T15:29:17"/>
    <d v="2025-03-13T00:00:00"/>
    <d v="1899-12-30T15:58:07"/>
    <x v="0"/>
    <x v="0"/>
    <s v="8043259413"/>
    <s v="FBO"/>
    <d v="1899-12-30T00:28:54"/>
    <x v="1304"/>
    <d v="1899-12-30T00:00:04"/>
    <s v="Granel"/>
    <s v="E001"/>
    <x v="2"/>
    <d v="1899-12-30T00:28:54"/>
    <d v="1899-12-30T00:28:50"/>
    <x v="10"/>
    <x v="14"/>
    <x v="3"/>
    <x v="2"/>
    <n v="0"/>
    <n v="0"/>
    <x v="0"/>
    <x v="2"/>
    <x v="2"/>
    <n v="0"/>
    <x v="0"/>
    <x v="1"/>
    <d v="1899-12-30T00:00:04"/>
    <d v="1899-12-30T00:00:04"/>
    <x v="0"/>
    <m/>
    <m/>
    <d v="1899-12-30T00:00:00"/>
    <d v="1899-12-30T00:28:54"/>
    <n v="5"/>
    <d v="1899-12-30T00:00:04"/>
    <n v="28.900000000008035"/>
    <x v="14"/>
    <x v="1"/>
  </r>
  <r>
    <x v="0"/>
    <s v="2025019703"/>
    <x v="0"/>
    <x v="191"/>
    <s v="E8837LZK"/>
    <d v="2025-03-13T00:00:00"/>
    <x v="2"/>
    <s v="3228"/>
    <x v="3"/>
    <s v="PA"/>
    <x v="4"/>
    <x v="0"/>
    <d v="2025-03-13T00:00:00"/>
    <d v="1899-12-30T15:41:41"/>
    <d v="2025-03-13T00:00:00"/>
    <d v="1899-12-30T15:41:45"/>
    <d v="2025-03-13T00:00:00"/>
    <d v="1899-12-30T16:11:01"/>
    <x v="0"/>
    <x v="0"/>
    <s v="8043259414"/>
    <s v="FBO"/>
    <d v="1899-12-30T00:29:20"/>
    <x v="455"/>
    <d v="1899-12-30T00:00:04"/>
    <s v="Granel"/>
    <s v="E001"/>
    <x v="2"/>
    <d v="1899-12-30T00:29:20"/>
    <d v="1899-12-30T00:29:16"/>
    <x v="10"/>
    <x v="14"/>
    <x v="3"/>
    <x v="2"/>
    <n v="0"/>
    <n v="0"/>
    <x v="0"/>
    <x v="2"/>
    <x v="2"/>
    <n v="0"/>
    <x v="0"/>
    <x v="1"/>
    <d v="1899-12-30T00:00:04"/>
    <d v="1899-12-30T00:00:04"/>
    <x v="0"/>
    <m/>
    <m/>
    <d v="1899-12-30T00:00:00"/>
    <d v="1899-12-30T00:29:20"/>
    <n v="5"/>
    <d v="1899-12-30T00:00:04"/>
    <n v="29.333333333332696"/>
    <x v="8"/>
    <x v="1"/>
  </r>
  <r>
    <x v="0"/>
    <s v="2025019719"/>
    <x v="0"/>
    <x v="114"/>
    <s v="E7429LJY"/>
    <d v="2025-03-13T00:00:00"/>
    <x v="2"/>
    <s v="3230"/>
    <x v="1"/>
    <s v="PA"/>
    <x v="2"/>
    <x v="0"/>
    <d v="2025-03-13T00:00:00"/>
    <d v="1899-12-30T16:25:06"/>
    <d v="2025-03-13T00:00:00"/>
    <d v="1899-12-30T16:25:12"/>
    <d v="2025-03-13T00:00:00"/>
    <d v="1899-12-30T16:57:34"/>
    <x v="0"/>
    <x v="0"/>
    <s v="8043259416"/>
    <s v="FBO"/>
    <d v="1899-12-30T00:32:28"/>
    <x v="346"/>
    <d v="1899-12-30T00:00:06"/>
    <s v="Ensacado"/>
    <s v="E002"/>
    <x v="2"/>
    <d v="1899-12-30T00:32:28"/>
    <d v="1899-12-30T00:32:22"/>
    <x v="7"/>
    <x v="14"/>
    <x v="3"/>
    <x v="1"/>
    <n v="0"/>
    <n v="0"/>
    <x v="0"/>
    <x v="1"/>
    <x v="2"/>
    <n v="0"/>
    <x v="0"/>
    <x v="1"/>
    <d v="1899-12-30T00:00:06"/>
    <d v="1899-12-30T00:00:06"/>
    <x v="0"/>
    <m/>
    <m/>
    <d v="1899-12-30T00:00:00"/>
    <d v="1899-12-30T00:32:28"/>
    <n v="5"/>
    <d v="1899-12-30T00:00:06"/>
    <n v="32.466666666672005"/>
    <x v="8"/>
    <x v="1"/>
  </r>
  <r>
    <x v="0"/>
    <s v="2025019731"/>
    <x v="0"/>
    <x v="181"/>
    <s v="E8416KLT"/>
    <d v="2025-03-13T00:00:00"/>
    <x v="2"/>
    <s v="3228"/>
    <x v="3"/>
    <s v="PA"/>
    <x v="4"/>
    <x v="0"/>
    <d v="2025-03-13T00:00:00"/>
    <d v="1899-12-30T16:46:01"/>
    <d v="2025-03-13T00:00:00"/>
    <d v="1899-12-30T16:46:05"/>
    <d v="2025-03-13T00:00:00"/>
    <d v="1899-12-30T17:13:03"/>
    <x v="0"/>
    <x v="0"/>
    <s v="8043259417"/>
    <s v="FBO"/>
    <d v="1899-12-30T00:27:02"/>
    <x v="1305"/>
    <d v="1899-12-30T00:00:04"/>
    <s v="Granel"/>
    <s v="E001"/>
    <x v="2"/>
    <d v="1899-12-30T00:27:02"/>
    <d v="1899-12-30T00:26:58"/>
    <x v="7"/>
    <x v="14"/>
    <x v="3"/>
    <x v="2"/>
    <n v="0"/>
    <n v="0"/>
    <x v="0"/>
    <x v="2"/>
    <x v="2"/>
    <n v="0"/>
    <x v="0"/>
    <x v="1"/>
    <d v="1899-12-30T00:00:04"/>
    <d v="1899-12-30T00:00:04"/>
    <x v="0"/>
    <m/>
    <m/>
    <d v="1899-12-30T00:00:00"/>
    <d v="1899-12-30T00:27:02"/>
    <n v="5"/>
    <d v="1899-12-30T00:00:04"/>
    <n v="27.033333333321625"/>
    <x v="12"/>
    <x v="1"/>
  </r>
  <r>
    <x v="0"/>
    <s v="2025019748"/>
    <x v="0"/>
    <x v="420"/>
    <s v="E8195KGV"/>
    <d v="2025-03-13T00:00:00"/>
    <x v="2"/>
    <s v="200223"/>
    <x v="0"/>
    <s v="PA"/>
    <x v="1"/>
    <x v="0"/>
    <d v="2025-03-13T00:00:00"/>
    <d v="1899-12-30T17:05:20"/>
    <d v="2025-03-13T00:00:00"/>
    <d v="1899-12-30T17:06:02"/>
    <d v="2025-03-13T00:00:00"/>
    <d v="1899-12-30T17:32:17"/>
    <x v="0"/>
    <x v="0"/>
    <s v="8043259418"/>
    <s v="FBO"/>
    <d v="1899-12-30T00:26:57"/>
    <x v="1306"/>
    <d v="1899-12-30T00:00:42"/>
    <s v="Granel"/>
    <s v="E001"/>
    <x v="1"/>
    <d v="1899-12-30T00:26:57"/>
    <d v="1899-12-30T00:26:15"/>
    <x v="11"/>
    <x v="14"/>
    <x v="3"/>
    <x v="0"/>
    <n v="0"/>
    <n v="0"/>
    <x v="0"/>
    <x v="0"/>
    <x v="2"/>
    <n v="0"/>
    <x v="0"/>
    <x v="1"/>
    <d v="1899-12-30T00:00:42"/>
    <d v="1899-12-30T00:00:42"/>
    <x v="0"/>
    <m/>
    <m/>
    <d v="1899-12-30T00:00:00"/>
    <d v="1899-12-30T00:26:57"/>
    <n v="5"/>
    <d v="1899-12-30T00:00:42"/>
    <n v="26.949999999988705"/>
    <x v="12"/>
    <x v="1"/>
  </r>
  <r>
    <x v="0"/>
    <s v="2025019771"/>
    <x v="0"/>
    <x v="421"/>
    <s v="E2697JXV"/>
    <d v="2025-03-13T00:00:00"/>
    <x v="2"/>
    <s v="200223"/>
    <x v="0"/>
    <s v="PA"/>
    <x v="1"/>
    <x v="0"/>
    <d v="2025-03-13T00:00:00"/>
    <d v="1899-12-30T17:38:24"/>
    <d v="2025-03-13T00:00:00"/>
    <d v="1899-12-30T17:38:29"/>
    <d v="2025-03-13T00:00:00"/>
    <d v="1899-12-30T17:50:28"/>
    <x v="0"/>
    <x v="0"/>
    <s v="8043259420"/>
    <s v="FBO"/>
    <d v="1899-12-30T00:12:04"/>
    <x v="1307"/>
    <d v="1899-12-30T00:00:05"/>
    <s v="Granel"/>
    <s v="E001"/>
    <x v="1"/>
    <d v="1899-12-30T00:12:04"/>
    <d v="1899-12-30T00:11:59"/>
    <x v="11"/>
    <x v="14"/>
    <x v="3"/>
    <x v="0"/>
    <n v="0"/>
    <n v="0"/>
    <x v="0"/>
    <x v="0"/>
    <x v="2"/>
    <n v="0"/>
    <x v="0"/>
    <x v="1"/>
    <d v="1899-12-30T00:00:05"/>
    <d v="1899-12-30T00:00:05"/>
    <x v="0"/>
    <m/>
    <m/>
    <d v="1899-12-30T00:00:00"/>
    <d v="1899-12-30T00:12:04"/>
    <n v="5"/>
    <d v="1899-12-30T00:00:05"/>
    <n v="12.066666666667221"/>
    <x v="12"/>
    <x v="1"/>
  </r>
  <r>
    <x v="0"/>
    <s v="2025019769"/>
    <x v="0"/>
    <x v="117"/>
    <s v="E1400KHH"/>
    <d v="2025-03-13T00:00:00"/>
    <x v="2"/>
    <s v="3228"/>
    <x v="3"/>
    <s v="PA"/>
    <x v="5"/>
    <x v="0"/>
    <d v="2025-03-13T00:00:00"/>
    <d v="1899-12-30T17:33:19"/>
    <d v="2025-03-13T00:00:00"/>
    <d v="1899-12-30T17:33:23"/>
    <d v="2025-03-13T00:00:00"/>
    <d v="1899-12-30T17:56:28"/>
    <x v="0"/>
    <x v="0"/>
    <s v="8043259421"/>
    <s v="FBO"/>
    <d v="1899-12-30T00:23:09"/>
    <x v="1308"/>
    <d v="1899-12-30T00:00:04"/>
    <s v="Granel"/>
    <s v="E001"/>
    <x v="2"/>
    <d v="1899-12-30T00:23:09"/>
    <d v="1899-12-30T00:23:05"/>
    <x v="11"/>
    <x v="14"/>
    <x v="3"/>
    <x v="2"/>
    <n v="0"/>
    <n v="0"/>
    <x v="0"/>
    <x v="2"/>
    <x v="2"/>
    <n v="0"/>
    <x v="0"/>
    <x v="1"/>
    <d v="1899-12-30T00:00:04"/>
    <d v="1899-12-30T00:00:04"/>
    <x v="0"/>
    <m/>
    <m/>
    <d v="1899-12-30T00:00:00"/>
    <d v="1899-12-30T00:23:09"/>
    <n v="5"/>
    <d v="1899-12-30T00:00:04"/>
    <n v="23.15000000000154"/>
    <x v="12"/>
    <x v="1"/>
  </r>
  <r>
    <x v="0"/>
    <s v="2025019770"/>
    <x v="0"/>
    <x v="422"/>
    <s v="E4897JDD"/>
    <d v="2025-03-13T00:00:00"/>
    <x v="2"/>
    <s v="3230"/>
    <x v="1"/>
    <s v="PA"/>
    <x v="2"/>
    <x v="0"/>
    <d v="2025-03-13T00:00:00"/>
    <d v="1899-12-30T17:35:34"/>
    <d v="2025-03-13T00:00:00"/>
    <d v="1899-12-30T17:35:39"/>
    <d v="2025-03-13T00:00:00"/>
    <d v="1899-12-30T18:07:58"/>
    <x v="0"/>
    <x v="0"/>
    <s v="8043259422"/>
    <s v="FBO"/>
    <d v="1899-12-30T00:32:24"/>
    <x v="1309"/>
    <d v="1899-12-30T00:00:05"/>
    <s v="Ensacado"/>
    <s v="E002"/>
    <x v="2"/>
    <d v="1899-12-30T00:32:24"/>
    <d v="1899-12-30T00:32:19"/>
    <x v="11"/>
    <x v="14"/>
    <x v="3"/>
    <x v="1"/>
    <n v="0"/>
    <n v="0"/>
    <x v="0"/>
    <x v="1"/>
    <x v="2"/>
    <n v="0"/>
    <x v="0"/>
    <x v="1"/>
    <d v="1899-12-30T00:00:05"/>
    <d v="1899-12-30T00:00:05"/>
    <x v="0"/>
    <m/>
    <m/>
    <d v="1899-12-30T00:00:00"/>
    <d v="1899-12-30T00:32:24"/>
    <n v="5"/>
    <d v="1899-12-30T00:00:05"/>
    <n v="32.399999999999949"/>
    <x v="9"/>
    <x v="1"/>
  </r>
  <r>
    <x v="0"/>
    <s v="2025019781"/>
    <x v="0"/>
    <x v="423"/>
    <s v="E4388MSJ"/>
    <d v="2025-03-13T00:00:00"/>
    <x v="2"/>
    <s v="200223"/>
    <x v="0"/>
    <s v="PA"/>
    <x v="1"/>
    <x v="0"/>
    <d v="2025-03-13T00:00:00"/>
    <d v="1899-12-30T17:50:12"/>
    <d v="2025-03-13T00:00:00"/>
    <d v="1899-12-30T17:50:16"/>
    <d v="2025-03-13T00:00:00"/>
    <d v="1899-12-30T18:13:09"/>
    <x v="0"/>
    <x v="0"/>
    <s v="8043259423"/>
    <s v="FBO"/>
    <d v="1899-12-30T00:22:57"/>
    <x v="398"/>
    <d v="1899-12-30T00:00:04"/>
    <s v="Granel"/>
    <s v="E001"/>
    <x v="1"/>
    <d v="1899-12-30T00:22:57"/>
    <d v="1899-12-30T00:22:53"/>
    <x v="11"/>
    <x v="14"/>
    <x v="3"/>
    <x v="0"/>
    <n v="0"/>
    <n v="0"/>
    <x v="0"/>
    <x v="0"/>
    <x v="2"/>
    <n v="0"/>
    <x v="0"/>
    <x v="1"/>
    <d v="1899-12-30T00:00:04"/>
    <d v="1899-12-30T00:00:04"/>
    <x v="0"/>
    <m/>
    <m/>
    <d v="1899-12-30T00:00:00"/>
    <d v="1899-12-30T00:22:57"/>
    <n v="5"/>
    <d v="1899-12-30T00:00:04"/>
    <n v="22.94999999999991"/>
    <x v="9"/>
    <x v="1"/>
  </r>
  <r>
    <x v="0"/>
    <s v="2025019780"/>
    <x v="0"/>
    <x v="161"/>
    <s v="E4262KXX"/>
    <d v="2025-03-13T00:00:00"/>
    <x v="2"/>
    <s v="3297"/>
    <x v="2"/>
    <s v="PA"/>
    <x v="1"/>
    <x v="0"/>
    <d v="2025-03-13T00:00:00"/>
    <d v="1899-12-30T17:48:42"/>
    <d v="2025-03-13T00:00:00"/>
    <d v="1899-12-30T17:48:47"/>
    <d v="2025-03-13T00:00:00"/>
    <d v="1899-12-30T18:16:20"/>
    <x v="0"/>
    <x v="0"/>
    <s v="8043259424"/>
    <s v="FBO"/>
    <d v="1899-12-30T00:27:38"/>
    <x v="972"/>
    <d v="1899-12-30T00:00:05"/>
    <s v="Granel"/>
    <s v="E001"/>
    <x v="2"/>
    <d v="1899-12-30T00:27:38"/>
    <d v="1899-12-30T00:27:33"/>
    <x v="11"/>
    <x v="14"/>
    <x v="3"/>
    <x v="2"/>
    <n v="0"/>
    <n v="0"/>
    <x v="0"/>
    <x v="2"/>
    <x v="2"/>
    <n v="0"/>
    <x v="0"/>
    <x v="1"/>
    <d v="1899-12-30T00:00:05"/>
    <d v="1899-12-30T00:00:05"/>
    <x v="0"/>
    <m/>
    <m/>
    <d v="1899-12-30T00:00:00"/>
    <d v="1899-12-30T00:27:38"/>
    <n v="5"/>
    <d v="1899-12-30T00:00:05"/>
    <n v="27.633333333326355"/>
    <x v="9"/>
    <x v="1"/>
  </r>
  <r>
    <x v="0"/>
    <s v="2025019782"/>
    <x v="0"/>
    <x v="183"/>
    <s v="E3043KFX"/>
    <d v="2025-03-13T00:00:00"/>
    <x v="2"/>
    <s v="3297"/>
    <x v="2"/>
    <s v="PA"/>
    <x v="1"/>
    <x v="0"/>
    <d v="2025-03-13T00:00:00"/>
    <d v="1899-12-30T17:52:36"/>
    <d v="2025-03-13T00:00:00"/>
    <d v="1899-12-30T17:52:40"/>
    <d v="2025-03-13T00:00:00"/>
    <d v="1899-12-30T18:49:59"/>
    <x v="0"/>
    <x v="0"/>
    <s v="8043259425"/>
    <s v="FBO"/>
    <d v="1899-12-30T00:57:23"/>
    <x v="65"/>
    <d v="1899-12-30T00:00:04"/>
    <s v="Granel"/>
    <s v="E001"/>
    <x v="2"/>
    <d v="1899-12-30T00:57:23"/>
    <d v="1899-12-30T00:57:19"/>
    <x v="11"/>
    <x v="14"/>
    <x v="3"/>
    <x v="2"/>
    <n v="0"/>
    <n v="0"/>
    <x v="0"/>
    <x v="2"/>
    <x v="2"/>
    <n v="0"/>
    <x v="0"/>
    <x v="0"/>
    <d v="1899-12-30T00:00:04"/>
    <d v="1899-12-30T00:00:04"/>
    <x v="0"/>
    <m/>
    <m/>
    <d v="1899-12-30T00:00:00"/>
    <d v="1899-12-30T00:57:23"/>
    <n v="5"/>
    <d v="1899-12-30T00:00:04"/>
    <n v="57.383333333337561"/>
    <x v="9"/>
    <x v="0"/>
  </r>
  <r>
    <x v="0"/>
    <s v="2025019786"/>
    <x v="0"/>
    <x v="361"/>
    <s v="E3192JFJ"/>
    <d v="2025-03-13T00:00:00"/>
    <x v="2"/>
    <s v="3230"/>
    <x v="1"/>
    <s v="PA"/>
    <x v="2"/>
    <x v="0"/>
    <d v="2025-03-13T00:00:00"/>
    <d v="1899-12-30T18:04:26"/>
    <d v="2025-03-13T00:00:00"/>
    <d v="1899-12-30T18:04:33"/>
    <d v="2025-03-13T00:00:00"/>
    <d v="1899-12-30T18:55:00"/>
    <x v="0"/>
    <x v="0"/>
    <s v="8043259427"/>
    <s v="FBO"/>
    <d v="1899-12-30T00:50:34"/>
    <x v="159"/>
    <d v="1899-12-30T00:00:07"/>
    <s v="Ensacado"/>
    <s v="E002"/>
    <x v="2"/>
    <d v="1899-12-30T00:50:34"/>
    <d v="1899-12-30T00:50:27"/>
    <x v="8"/>
    <x v="14"/>
    <x v="3"/>
    <x v="1"/>
    <n v="0"/>
    <n v="0"/>
    <x v="0"/>
    <x v="1"/>
    <x v="2"/>
    <n v="0"/>
    <x v="0"/>
    <x v="0"/>
    <d v="1899-12-30T00:00:07"/>
    <d v="1899-12-30T00:00:07"/>
    <x v="0"/>
    <m/>
    <m/>
    <d v="1899-12-30T00:00:00"/>
    <d v="1899-12-30T00:50:34"/>
    <n v="5"/>
    <d v="1899-12-30T00:00:07"/>
    <n v="50.566666666665562"/>
    <x v="9"/>
    <x v="0"/>
  </r>
  <r>
    <x v="0"/>
    <s v="2025019798"/>
    <x v="0"/>
    <x v="115"/>
    <s v="E6366KCV"/>
    <d v="2025-03-13T00:00:00"/>
    <x v="2"/>
    <s v="3229"/>
    <x v="6"/>
    <s v="PA"/>
    <x v="6"/>
    <x v="0"/>
    <d v="2025-03-13T00:00:00"/>
    <d v="1899-12-30T18:45:19"/>
    <d v="2025-03-13T00:00:00"/>
    <d v="1899-12-30T18:45:24"/>
    <d v="2025-03-13T00:00:00"/>
    <d v="1899-12-30T19:08:38"/>
    <x v="0"/>
    <x v="0"/>
    <s v="8043259428"/>
    <s v="FBO"/>
    <d v="1899-12-30T00:23:19"/>
    <x v="1310"/>
    <d v="1899-12-30T00:00:05"/>
    <s v="Granel"/>
    <s v="E001"/>
    <x v="2"/>
    <d v="1899-12-30T00:23:19"/>
    <d v="1899-12-30T00:23:14"/>
    <x v="8"/>
    <x v="14"/>
    <x v="3"/>
    <x v="2"/>
    <n v="0"/>
    <n v="0"/>
    <x v="0"/>
    <x v="2"/>
    <x v="2"/>
    <n v="0"/>
    <x v="0"/>
    <x v="1"/>
    <d v="1899-12-30T00:00:05"/>
    <d v="1899-12-30T00:00:05"/>
    <x v="0"/>
    <m/>
    <m/>
    <d v="1899-12-30T00:00:00"/>
    <d v="1899-12-30T00:23:19"/>
    <n v="5"/>
    <d v="1899-12-30T00:00:05"/>
    <n v="23.316666666667221"/>
    <x v="10"/>
    <x v="1"/>
  </r>
  <r>
    <x v="0"/>
    <s v="2025019800"/>
    <x v="0"/>
    <x v="163"/>
    <s v="E8272KDP"/>
    <d v="2025-03-13T00:00:00"/>
    <x v="2"/>
    <s v="3228"/>
    <x v="3"/>
    <s v="PA"/>
    <x v="5"/>
    <x v="0"/>
    <d v="2025-03-13T00:00:00"/>
    <d v="1899-12-30T19:19:28"/>
    <d v="2025-03-13T00:00:00"/>
    <d v="1899-12-30T19:19:34"/>
    <d v="2025-03-13T00:00:00"/>
    <d v="1899-12-30T19:39:54"/>
    <x v="0"/>
    <x v="0"/>
    <s v="8043259430"/>
    <s v="FBO"/>
    <d v="1899-12-30T00:20:26"/>
    <x v="1311"/>
    <d v="1899-12-30T00:00:06"/>
    <s v="Granel"/>
    <s v="E001"/>
    <x v="2"/>
    <d v="1899-12-30T00:20:26"/>
    <d v="1899-12-30T00:20:20"/>
    <x v="12"/>
    <x v="14"/>
    <x v="3"/>
    <x v="2"/>
    <n v="0"/>
    <n v="0"/>
    <x v="0"/>
    <x v="2"/>
    <x v="2"/>
    <n v="0"/>
    <x v="0"/>
    <x v="1"/>
    <d v="1899-12-30T00:00:06"/>
    <d v="1899-12-30T00:00:06"/>
    <x v="0"/>
    <m/>
    <m/>
    <d v="1899-12-30T00:00:00"/>
    <d v="1899-12-30T00:20:26"/>
    <n v="5"/>
    <d v="1899-12-30T00:00:06"/>
    <n v="20.433333333326349"/>
    <x v="10"/>
    <x v="1"/>
  </r>
  <r>
    <x v="0"/>
    <s v="2025019802"/>
    <x v="0"/>
    <x v="140"/>
    <s v="E9865JVX"/>
    <d v="2025-03-13T00:00:00"/>
    <x v="2"/>
    <s v="3228"/>
    <x v="3"/>
    <s v="PA"/>
    <x v="4"/>
    <x v="0"/>
    <d v="2025-03-13T00:00:00"/>
    <d v="1899-12-30T19:44:09"/>
    <d v="2025-03-13T00:00:00"/>
    <d v="1899-12-30T19:44:14"/>
    <d v="2025-03-13T00:00:00"/>
    <d v="1899-12-30T20:09:36"/>
    <x v="0"/>
    <x v="0"/>
    <s v="8043259431"/>
    <s v="FBO"/>
    <d v="1899-12-30T00:25:27"/>
    <x v="1312"/>
    <d v="1899-12-30T00:00:05"/>
    <s v="Granel"/>
    <s v="E001"/>
    <x v="2"/>
    <d v="1899-12-30T00:25:27"/>
    <d v="1899-12-30T00:25:22"/>
    <x v="12"/>
    <x v="14"/>
    <x v="3"/>
    <x v="2"/>
    <n v="0"/>
    <n v="0"/>
    <x v="0"/>
    <x v="2"/>
    <x v="2"/>
    <n v="0"/>
    <x v="0"/>
    <x v="1"/>
    <d v="1899-12-30T00:00:05"/>
    <d v="1899-12-30T00:00:05"/>
    <x v="0"/>
    <m/>
    <m/>
    <d v="1899-12-30T00:00:00"/>
    <d v="1899-12-30T00:25:27"/>
    <n v="5"/>
    <d v="1899-12-30T00:00:05"/>
    <n v="25.449999999998383"/>
    <x v="13"/>
    <x v="1"/>
  </r>
  <r>
    <x v="0"/>
    <s v="2025019803"/>
    <x v="0"/>
    <x v="136"/>
    <s v="E5792MTF"/>
    <d v="2025-03-13T00:00:00"/>
    <x v="2"/>
    <s v="3297"/>
    <x v="2"/>
    <s v="PA"/>
    <x v="1"/>
    <x v="0"/>
    <d v="2025-03-13T00:00:00"/>
    <d v="1899-12-30T19:51:05"/>
    <d v="2025-03-13T00:00:00"/>
    <d v="1899-12-30T19:51:10"/>
    <d v="2025-03-13T00:00:00"/>
    <d v="1899-12-30T20:23:54"/>
    <x v="0"/>
    <x v="0"/>
    <s v="8043259432"/>
    <s v="FBO"/>
    <d v="1899-12-30T00:32:49"/>
    <x v="521"/>
    <d v="1899-12-30T00:00:05"/>
    <s v="Granel"/>
    <s v="E001"/>
    <x v="2"/>
    <d v="1899-12-30T00:32:49"/>
    <d v="1899-12-30T00:32:44"/>
    <x v="12"/>
    <x v="14"/>
    <x v="3"/>
    <x v="2"/>
    <n v="0"/>
    <n v="0"/>
    <x v="0"/>
    <x v="2"/>
    <x v="2"/>
    <n v="0"/>
    <x v="0"/>
    <x v="1"/>
    <d v="1899-12-30T00:00:05"/>
    <d v="1899-12-30T00:00:05"/>
    <x v="0"/>
    <m/>
    <m/>
    <d v="1899-12-30T00:00:00"/>
    <d v="1899-12-30T00:32:49"/>
    <n v="5"/>
    <d v="1899-12-30T00:00:05"/>
    <n v="32.816666666678294"/>
    <x v="13"/>
    <x v="1"/>
  </r>
  <r>
    <x v="0"/>
    <s v="2025019804"/>
    <x v="0"/>
    <x v="148"/>
    <s v="E0205LTP"/>
    <d v="2025-03-14T00:00:00"/>
    <x v="2"/>
    <s v="3228"/>
    <x v="3"/>
    <s v="PA"/>
    <x v="4"/>
    <x v="0"/>
    <d v="2025-03-14T00:00:00"/>
    <d v="1899-12-30T05:38:28"/>
    <d v="2025-03-14T00:00:00"/>
    <d v="1899-12-30T05:38:35"/>
    <d v="2025-03-14T00:00:00"/>
    <d v="1899-12-30T06:15:46"/>
    <x v="0"/>
    <x v="0"/>
    <s v="8043259433"/>
    <s v="FBO"/>
    <d v="1899-12-30T00:37:18"/>
    <x v="1313"/>
    <d v="1899-12-30T00:00:07"/>
    <s v="Granel"/>
    <s v="E001"/>
    <x v="2"/>
    <d v="1899-12-30T00:37:18"/>
    <d v="1899-12-30T00:37:11"/>
    <x v="0"/>
    <x v="15"/>
    <x v="3"/>
    <x v="2"/>
    <n v="0"/>
    <n v="0"/>
    <x v="0"/>
    <x v="2"/>
    <x v="2"/>
    <n v="0"/>
    <x v="0"/>
    <x v="1"/>
    <d v="1899-12-30T00:00:07"/>
    <d v="1899-12-30T00:00:07"/>
    <x v="0"/>
    <m/>
    <m/>
    <d v="1899-12-30T00:00:00"/>
    <d v="1899-12-30T00:37:18"/>
    <n v="6"/>
    <d v="1899-12-30T00:00:07"/>
    <n v="37.299999999988763"/>
    <x v="0"/>
    <x v="1"/>
  </r>
  <r>
    <x v="0"/>
    <s v="2025019814"/>
    <x v="0"/>
    <x v="188"/>
    <s v="E7817JTR"/>
    <d v="2025-03-14T00:00:00"/>
    <x v="2"/>
    <s v="3229"/>
    <x v="6"/>
    <s v="PA"/>
    <x v="6"/>
    <x v="0"/>
    <d v="2025-03-14T00:00:00"/>
    <d v="1899-12-30T06:19:25"/>
    <d v="2025-03-14T00:00:00"/>
    <d v="1899-12-30T06:19:30"/>
    <d v="2025-03-14T00:00:00"/>
    <d v="1899-12-30T06:45:54"/>
    <x v="0"/>
    <x v="0"/>
    <s v="8043259437"/>
    <s v="EXW"/>
    <d v="1899-12-30T00:26:29"/>
    <x v="197"/>
    <d v="1899-12-30T00:00:05"/>
    <s v="Granel"/>
    <s v="E001"/>
    <x v="1"/>
    <d v="1899-12-30T00:26:29"/>
    <d v="1899-12-30T00:26:24"/>
    <x v="1"/>
    <x v="15"/>
    <x v="3"/>
    <x v="2"/>
    <n v="0"/>
    <n v="0"/>
    <x v="0"/>
    <x v="2"/>
    <x v="2"/>
    <n v="0"/>
    <x v="0"/>
    <x v="1"/>
    <d v="1899-12-30T00:00:05"/>
    <d v="1899-12-30T00:00:05"/>
    <x v="0"/>
    <m/>
    <m/>
    <d v="1899-12-30T00:00:00"/>
    <d v="1899-12-30T00:26:29"/>
    <n v="6"/>
    <d v="1899-12-30T00:00:05"/>
    <n v="26.483333333328012"/>
    <x v="0"/>
    <x v="1"/>
  </r>
  <r>
    <x v="0"/>
    <s v="2025019815"/>
    <x v="0"/>
    <x v="156"/>
    <s v="E7412JLB"/>
    <d v="2025-03-14T00:00:00"/>
    <x v="2"/>
    <s v="3229"/>
    <x v="6"/>
    <s v="PA"/>
    <x v="6"/>
    <x v="0"/>
    <d v="2025-03-14T00:00:00"/>
    <d v="1899-12-30T06:27:22"/>
    <d v="2025-03-14T00:00:00"/>
    <d v="1899-12-30T06:27:28"/>
    <d v="2025-03-14T00:00:00"/>
    <d v="1899-12-30T07:03:56"/>
    <x v="0"/>
    <x v="0"/>
    <s v="8043259439"/>
    <s v="FBO"/>
    <d v="1899-12-30T00:36:34"/>
    <x v="1314"/>
    <d v="1899-12-30T00:00:06"/>
    <s v="Granel"/>
    <s v="E001"/>
    <x v="2"/>
    <d v="1899-12-30T00:36:34"/>
    <d v="1899-12-30T00:36:28"/>
    <x v="1"/>
    <x v="15"/>
    <x v="3"/>
    <x v="2"/>
    <n v="0"/>
    <n v="0"/>
    <x v="0"/>
    <x v="2"/>
    <x v="2"/>
    <n v="0"/>
    <x v="0"/>
    <x v="1"/>
    <d v="1899-12-30T00:00:06"/>
    <d v="1899-12-30T00:00:06"/>
    <x v="0"/>
    <m/>
    <m/>
    <d v="1899-12-30T00:00:00"/>
    <d v="1899-12-30T00:36:34"/>
    <n v="6"/>
    <d v="1899-12-30T00:00:06"/>
    <n v="36.566666666668809"/>
    <x v="1"/>
    <x v="1"/>
  </r>
  <r>
    <x v="0"/>
    <s v="2025019818"/>
    <x v="0"/>
    <x v="363"/>
    <s v="E9651KXD"/>
    <d v="2025-03-14T00:00:00"/>
    <x v="2"/>
    <s v="3297"/>
    <x v="2"/>
    <s v="PA"/>
    <x v="1"/>
    <x v="0"/>
    <d v="2025-03-14T00:00:00"/>
    <d v="1899-12-30T06:43:16"/>
    <d v="2025-03-14T00:00:00"/>
    <d v="1899-12-30T06:43:25"/>
    <d v="2025-03-14T00:00:00"/>
    <d v="1899-12-30T07:18:18"/>
    <x v="0"/>
    <x v="0"/>
    <s v="8043259440"/>
    <s v="FBO"/>
    <d v="1899-12-30T00:35:02"/>
    <x v="701"/>
    <d v="1899-12-30T00:00:09"/>
    <s v="Granel"/>
    <s v="E001"/>
    <x v="2"/>
    <d v="1899-12-30T00:35:02"/>
    <d v="1899-12-30T00:34:53"/>
    <x v="1"/>
    <x v="15"/>
    <x v="3"/>
    <x v="2"/>
    <n v="0"/>
    <n v="0"/>
    <x v="0"/>
    <x v="2"/>
    <x v="2"/>
    <n v="0"/>
    <x v="0"/>
    <x v="1"/>
    <d v="1899-12-30T00:00:09"/>
    <d v="1899-12-30T00:00:09"/>
    <x v="0"/>
    <m/>
    <m/>
    <d v="1899-12-30T00:00:00"/>
    <d v="1899-12-30T00:35:02"/>
    <n v="6"/>
    <d v="1899-12-30T00:00:09"/>
    <n v="35.033333333327988"/>
    <x v="1"/>
    <x v="1"/>
  </r>
  <r>
    <x v="0"/>
    <s v="2025019821"/>
    <x v="0"/>
    <x v="120"/>
    <s v="E3718JTF"/>
    <d v="2025-03-14T00:00:00"/>
    <x v="2"/>
    <s v="3297"/>
    <x v="2"/>
    <s v="PA"/>
    <x v="1"/>
    <x v="0"/>
    <d v="2025-03-14T00:00:00"/>
    <d v="1899-12-30T07:02:00"/>
    <d v="2025-03-14T00:00:00"/>
    <d v="1899-12-30T07:02:08"/>
    <d v="2025-03-14T00:00:00"/>
    <d v="1899-12-30T07:30:12"/>
    <x v="0"/>
    <x v="0"/>
    <s v="8043259442"/>
    <s v="EXW"/>
    <d v="1899-12-30T00:28:12"/>
    <x v="354"/>
    <d v="1899-12-30T00:00:08"/>
    <s v="Granel"/>
    <s v="E001"/>
    <x v="1"/>
    <d v="1899-12-30T00:28:12"/>
    <d v="1899-12-30T00:28:04"/>
    <x v="2"/>
    <x v="15"/>
    <x v="3"/>
    <x v="2"/>
    <n v="0"/>
    <n v="0"/>
    <x v="0"/>
    <x v="2"/>
    <x v="2"/>
    <n v="0"/>
    <x v="0"/>
    <x v="1"/>
    <d v="1899-12-30T00:00:08"/>
    <d v="1899-12-30T00:00:08"/>
    <x v="0"/>
    <m/>
    <m/>
    <d v="1899-12-30T00:00:00"/>
    <d v="1899-12-30T00:28:12"/>
    <n v="6"/>
    <d v="1899-12-30T00:00:08"/>
    <n v="28.199999999995214"/>
    <x v="1"/>
    <x v="1"/>
  </r>
  <r>
    <x v="0"/>
    <s v="2025019820"/>
    <x v="0"/>
    <x v="122"/>
    <s v="E3299HSH"/>
    <d v="2025-03-14T00:00:00"/>
    <x v="2"/>
    <s v="3297"/>
    <x v="2"/>
    <s v="PA"/>
    <x v="1"/>
    <x v="0"/>
    <d v="2025-03-14T00:00:00"/>
    <d v="1899-12-30T07:00:02"/>
    <d v="2025-03-14T00:00:00"/>
    <d v="1899-12-30T07:01:32"/>
    <d v="2025-03-14T00:00:00"/>
    <d v="1899-12-30T07:37:57"/>
    <x v="0"/>
    <x v="0"/>
    <s v="8043259443"/>
    <s v="EXW"/>
    <d v="1899-12-30T00:37:55"/>
    <x v="1158"/>
    <d v="1899-12-30T00:01:30"/>
    <s v="Granel"/>
    <s v="E001"/>
    <x v="1"/>
    <d v="1899-12-30T00:37:55"/>
    <d v="1899-12-30T00:36:25"/>
    <x v="2"/>
    <x v="15"/>
    <x v="3"/>
    <x v="2"/>
    <n v="0"/>
    <n v="0"/>
    <x v="0"/>
    <x v="2"/>
    <x v="2"/>
    <n v="0"/>
    <x v="0"/>
    <x v="1"/>
    <d v="1899-12-30T00:01:30"/>
    <d v="1899-12-30T00:01:30"/>
    <x v="0"/>
    <m/>
    <m/>
    <d v="1899-12-30T00:00:00"/>
    <d v="1899-12-30T00:37:55"/>
    <n v="6"/>
    <d v="1899-12-30T00:01:30"/>
    <n v="37.916666666668782"/>
    <x v="1"/>
    <x v="1"/>
  </r>
  <r>
    <x v="0"/>
    <s v="2025019844"/>
    <x v="0"/>
    <x v="397"/>
    <s v="E7061KZH"/>
    <d v="2025-03-14T00:00:00"/>
    <x v="2"/>
    <s v="3228"/>
    <x v="3"/>
    <s v="PA"/>
    <x v="5"/>
    <x v="0"/>
    <d v="2025-03-14T00:00:00"/>
    <d v="1899-12-30T07:40:47"/>
    <d v="2025-03-14T00:00:00"/>
    <d v="1899-12-30T07:41:42"/>
    <d v="2025-03-14T00:00:00"/>
    <d v="1899-12-30T08:16:06"/>
    <x v="0"/>
    <x v="0"/>
    <s v="8043259446"/>
    <s v="EXW"/>
    <d v="1899-12-30T00:35:19"/>
    <x v="1315"/>
    <d v="1899-12-30T00:00:55"/>
    <s v="Granel"/>
    <s v="E001"/>
    <x v="1"/>
    <d v="1899-12-30T00:35:19"/>
    <d v="1899-12-30T00:34:24"/>
    <x v="2"/>
    <x v="15"/>
    <x v="3"/>
    <x v="2"/>
    <n v="0"/>
    <n v="0"/>
    <x v="0"/>
    <x v="2"/>
    <x v="2"/>
    <n v="0"/>
    <x v="0"/>
    <x v="1"/>
    <d v="1899-12-30T00:00:55"/>
    <d v="1899-12-30T00:00:55"/>
    <x v="0"/>
    <m/>
    <m/>
    <d v="1899-12-30T00:00:00"/>
    <d v="1899-12-30T00:35:19"/>
    <n v="6"/>
    <d v="1899-12-30T00:00:55"/>
    <n v="35.316666666662378"/>
    <x v="2"/>
    <x v="1"/>
  </r>
  <r>
    <x v="0"/>
    <s v="2025019869"/>
    <x v="0"/>
    <x v="119"/>
    <s v="E5987LDC"/>
    <d v="2025-03-14T00:00:00"/>
    <x v="2"/>
    <s v="3228"/>
    <x v="3"/>
    <s v="PA"/>
    <x v="5"/>
    <x v="0"/>
    <d v="2025-03-14T00:00:00"/>
    <d v="1899-12-30T08:22:26"/>
    <d v="2025-03-14T00:00:00"/>
    <d v="1899-12-30T08:22:32"/>
    <d v="2025-03-14T00:00:00"/>
    <d v="1899-12-30T08:49:09"/>
    <x v="0"/>
    <x v="0"/>
    <s v="8043259449"/>
    <s v="FBO"/>
    <d v="1899-12-30T00:26:43"/>
    <x v="43"/>
    <d v="1899-12-30T00:00:06"/>
    <s v="Granel"/>
    <s v="E001"/>
    <x v="2"/>
    <d v="1899-12-30T00:26:43"/>
    <d v="1899-12-30T00:26:37"/>
    <x v="3"/>
    <x v="15"/>
    <x v="3"/>
    <x v="2"/>
    <n v="0"/>
    <n v="0"/>
    <x v="0"/>
    <x v="2"/>
    <x v="2"/>
    <n v="0"/>
    <x v="0"/>
    <x v="1"/>
    <d v="1899-12-30T00:00:06"/>
    <d v="1899-12-30T00:00:06"/>
    <x v="0"/>
    <m/>
    <m/>
    <d v="1899-12-30T00:00:00"/>
    <d v="1899-12-30T00:26:43"/>
    <n v="6"/>
    <d v="1899-12-30T00:00:06"/>
    <n v="26.716666666665592"/>
    <x v="2"/>
    <x v="1"/>
  </r>
  <r>
    <x v="0"/>
    <s v="2025019876"/>
    <x v="0"/>
    <x v="424"/>
    <s v="E7008LML"/>
    <d v="2025-03-14T00:00:00"/>
    <x v="2"/>
    <s v="3297"/>
    <x v="2"/>
    <s v="PA"/>
    <x v="1"/>
    <x v="0"/>
    <d v="2025-03-14T00:00:00"/>
    <d v="1899-12-30T08:33:38"/>
    <d v="2025-03-14T00:00:00"/>
    <d v="1899-12-30T08:34:20"/>
    <d v="2025-03-14T00:00:00"/>
    <d v="1899-12-30T09:06:58"/>
    <x v="0"/>
    <x v="0"/>
    <s v="8043259450"/>
    <s v="FBO"/>
    <d v="1899-12-30T00:33:20"/>
    <x v="812"/>
    <d v="1899-12-30T00:00:42"/>
    <s v="Granel"/>
    <s v="E001"/>
    <x v="1"/>
    <d v="1899-12-30T00:33:20"/>
    <d v="1899-12-30T00:32:38"/>
    <x v="3"/>
    <x v="15"/>
    <x v="3"/>
    <x v="2"/>
    <n v="0"/>
    <n v="0"/>
    <x v="0"/>
    <x v="2"/>
    <x v="2"/>
    <n v="0"/>
    <x v="0"/>
    <x v="1"/>
    <d v="1899-12-30T00:00:42"/>
    <d v="1899-12-30T00:00:42"/>
    <x v="0"/>
    <m/>
    <m/>
    <d v="1899-12-30T00:00:00"/>
    <d v="1899-12-30T00:33:20"/>
    <n v="6"/>
    <d v="1899-12-30T00:00:42"/>
    <n v="33.333333333336036"/>
    <x v="3"/>
    <x v="1"/>
  </r>
  <r>
    <x v="0"/>
    <s v="2025019889"/>
    <x v="0"/>
    <x v="251"/>
    <s v="E1187KKN"/>
    <d v="2025-03-14T00:00:00"/>
    <x v="2"/>
    <s v="200223"/>
    <x v="0"/>
    <s v="PA"/>
    <x v="1"/>
    <x v="0"/>
    <d v="2025-03-14T00:00:00"/>
    <d v="1899-12-30T08:56:15"/>
    <d v="2025-03-14T00:00:00"/>
    <d v="1899-12-30T08:56:53"/>
    <d v="2025-03-14T00:00:00"/>
    <d v="1899-12-30T09:08:15"/>
    <x v="0"/>
    <x v="0"/>
    <s v="8043259451"/>
    <s v="FBO"/>
    <d v="1899-12-30T00:12:00"/>
    <x v="1316"/>
    <d v="1899-12-30T00:00:38"/>
    <s v="Granel"/>
    <s v="E001"/>
    <x v="1"/>
    <d v="1899-12-30T00:12:00"/>
    <d v="1899-12-30T00:11:22"/>
    <x v="3"/>
    <x v="15"/>
    <x v="3"/>
    <x v="0"/>
    <n v="0"/>
    <n v="0"/>
    <x v="0"/>
    <x v="0"/>
    <x v="2"/>
    <n v="0"/>
    <x v="0"/>
    <x v="1"/>
    <d v="1899-12-30T00:00:38"/>
    <d v="1899-12-30T00:00:38"/>
    <x v="0"/>
    <m/>
    <m/>
    <d v="1899-12-30T00:00:00"/>
    <d v="1899-12-30T00:12:00"/>
    <n v="6"/>
    <d v="1899-12-30T00:00:38"/>
    <n v="12.00000000000963"/>
    <x v="3"/>
    <x v="1"/>
  </r>
  <r>
    <x v="0"/>
    <s v="2025019877"/>
    <x v="0"/>
    <x v="373"/>
    <s v="E4450MTX"/>
    <d v="2025-03-14T00:00:00"/>
    <x v="2"/>
    <s v="3228"/>
    <x v="3"/>
    <s v="PA"/>
    <x v="5"/>
    <x v="0"/>
    <d v="2025-03-14T00:00:00"/>
    <d v="1899-12-30T08:37:03"/>
    <d v="2025-03-14T00:00:00"/>
    <d v="1899-12-30T08:37:08"/>
    <d v="2025-03-14T00:00:00"/>
    <d v="1899-12-30T09:12:10"/>
    <x v="0"/>
    <x v="0"/>
    <s v="8043259452"/>
    <s v="EXW"/>
    <d v="1899-12-30T00:35:07"/>
    <x v="563"/>
    <d v="1899-12-30T00:00:05"/>
    <s v="Granel"/>
    <s v="E001"/>
    <x v="1"/>
    <d v="1899-12-30T00:35:07"/>
    <d v="1899-12-30T00:35:02"/>
    <x v="3"/>
    <x v="15"/>
    <x v="3"/>
    <x v="2"/>
    <n v="0"/>
    <n v="0"/>
    <x v="0"/>
    <x v="2"/>
    <x v="2"/>
    <n v="0"/>
    <x v="0"/>
    <x v="1"/>
    <d v="1899-12-30T00:00:05"/>
    <d v="1899-12-30T00:00:05"/>
    <x v="0"/>
    <m/>
    <m/>
    <d v="1899-12-30T00:00:00"/>
    <d v="1899-12-30T00:35:07"/>
    <n v="6"/>
    <d v="1899-12-30T00:00:05"/>
    <n v="35.116666666660748"/>
    <x v="3"/>
    <x v="1"/>
  </r>
  <r>
    <x v="0"/>
    <s v="2025019892"/>
    <x v="0"/>
    <x v="409"/>
    <s v="E2308KRK"/>
    <d v="2025-03-14T00:00:00"/>
    <x v="2"/>
    <s v="200223"/>
    <x v="0"/>
    <s v="PA"/>
    <x v="1"/>
    <x v="0"/>
    <d v="2025-03-14T00:00:00"/>
    <d v="1899-12-30T08:59:08"/>
    <d v="2025-03-14T00:00:00"/>
    <d v="1899-12-30T08:59:35"/>
    <d v="2025-03-14T00:00:00"/>
    <d v="1899-12-30T09:16:51"/>
    <x v="0"/>
    <x v="0"/>
    <s v="8043259453"/>
    <s v="EXW"/>
    <d v="1899-12-30T00:17:43"/>
    <x v="1317"/>
    <d v="1899-12-30T00:00:27"/>
    <s v="Granel"/>
    <s v="E001"/>
    <x v="1"/>
    <d v="1899-12-30T00:17:43"/>
    <d v="1899-12-30T00:17:16"/>
    <x v="3"/>
    <x v="15"/>
    <x v="3"/>
    <x v="0"/>
    <n v="0"/>
    <n v="0"/>
    <x v="0"/>
    <x v="0"/>
    <x v="2"/>
    <n v="0"/>
    <x v="0"/>
    <x v="1"/>
    <d v="1899-12-30T00:00:27"/>
    <d v="1899-12-30T00:00:27"/>
    <x v="0"/>
    <m/>
    <m/>
    <d v="1899-12-30T00:00:00"/>
    <d v="1899-12-30T00:17:43"/>
    <n v="6"/>
    <d v="1899-12-30T00:00:27"/>
    <n v="17.716666666665624"/>
    <x v="3"/>
    <x v="1"/>
  </r>
  <r>
    <x v="0"/>
    <s v="2025019923"/>
    <x v="0"/>
    <x v="291"/>
    <s v="E7031MVL"/>
    <d v="2025-03-14T00:00:00"/>
    <x v="2"/>
    <s v="200223"/>
    <x v="0"/>
    <s v="PA"/>
    <x v="1"/>
    <x v="0"/>
    <d v="2025-03-14T00:00:00"/>
    <d v="1899-12-30T09:39:35"/>
    <d v="2025-03-14T00:00:00"/>
    <d v="1899-12-30T09:40:35"/>
    <d v="2025-03-14T00:00:00"/>
    <d v="1899-12-30T10:27:16"/>
    <x v="0"/>
    <x v="0"/>
    <s v="8043259456"/>
    <s v="EXW"/>
    <d v="1899-12-30T00:47:41"/>
    <x v="1318"/>
    <d v="1899-12-30T00:01:00"/>
    <s v="Granel"/>
    <s v="E001"/>
    <x v="1"/>
    <d v="1899-12-30T00:47:41"/>
    <d v="1899-12-30T00:46:41"/>
    <x v="4"/>
    <x v="15"/>
    <x v="3"/>
    <x v="0"/>
    <n v="0"/>
    <n v="0"/>
    <x v="0"/>
    <x v="0"/>
    <x v="2"/>
    <n v="0"/>
    <x v="0"/>
    <x v="0"/>
    <d v="1899-12-30T00:01:00"/>
    <d v="1899-12-30T00:01:00"/>
    <x v="0"/>
    <m/>
    <m/>
    <d v="1899-12-30T00:00:00"/>
    <d v="1899-12-30T00:47:41"/>
    <n v="6"/>
    <d v="1899-12-30T00:01:00"/>
    <n v="47.683333333324853"/>
    <x v="4"/>
    <x v="0"/>
  </r>
  <r>
    <x v="0"/>
    <s v="2025019929"/>
    <x v="0"/>
    <x v="329"/>
    <s v="E9189JXJ"/>
    <d v="2025-03-14T00:00:00"/>
    <x v="2"/>
    <s v="3230"/>
    <x v="1"/>
    <s v="PA"/>
    <x v="2"/>
    <x v="0"/>
    <d v="2025-03-14T00:00:00"/>
    <d v="1899-12-30T09:46:58"/>
    <d v="2025-03-14T00:00:00"/>
    <d v="1899-12-30T09:47:06"/>
    <d v="2025-03-14T00:00:00"/>
    <d v="1899-12-30T10:39:05"/>
    <x v="0"/>
    <x v="0"/>
    <s v="8043259457"/>
    <s v="FBO"/>
    <d v="1899-12-30T00:52:07"/>
    <x v="1319"/>
    <d v="1899-12-30T00:00:08"/>
    <s v="Ensacado"/>
    <s v="E002"/>
    <x v="2"/>
    <d v="1899-12-30T00:52:07"/>
    <d v="1899-12-30T00:51:59"/>
    <x v="4"/>
    <x v="15"/>
    <x v="3"/>
    <x v="1"/>
    <n v="0"/>
    <n v="0"/>
    <x v="0"/>
    <x v="1"/>
    <x v="2"/>
    <n v="0"/>
    <x v="0"/>
    <x v="0"/>
    <d v="1899-12-30T00:00:08"/>
    <d v="1899-12-30T00:00:08"/>
    <x v="0"/>
    <m/>
    <m/>
    <d v="1899-12-30T00:00:00"/>
    <d v="1899-12-30T00:52:07"/>
    <n v="6"/>
    <d v="1899-12-30T00:00:08"/>
    <n v="52.116666666667243"/>
    <x v="4"/>
    <x v="0"/>
  </r>
  <r>
    <x v="0"/>
    <s v="2025019951"/>
    <x v="0"/>
    <x v="345"/>
    <s v="E2965KHG"/>
    <d v="2025-03-14T00:00:00"/>
    <x v="2"/>
    <s v="3297"/>
    <x v="2"/>
    <s v="PA"/>
    <x v="1"/>
    <x v="0"/>
    <d v="2025-03-14T00:00:00"/>
    <d v="1899-12-30T10:13:14"/>
    <d v="2025-03-14T00:00:00"/>
    <d v="1899-12-30T10:13:22"/>
    <d v="2025-03-14T00:00:00"/>
    <d v="1899-12-30T10:39:13"/>
    <x v="0"/>
    <x v="0"/>
    <s v="8043259458"/>
    <s v="EXW"/>
    <d v="1899-12-30T00:25:59"/>
    <x v="1320"/>
    <d v="1899-12-30T00:00:08"/>
    <s v="Granel"/>
    <s v="E001"/>
    <x v="1"/>
    <d v="1899-12-30T00:25:59"/>
    <d v="1899-12-30T00:25:51"/>
    <x v="5"/>
    <x v="15"/>
    <x v="3"/>
    <x v="2"/>
    <n v="0"/>
    <n v="0"/>
    <x v="0"/>
    <x v="2"/>
    <x v="2"/>
    <n v="0"/>
    <x v="0"/>
    <x v="1"/>
    <d v="1899-12-30T00:00:08"/>
    <d v="1899-12-30T00:00:08"/>
    <x v="0"/>
    <m/>
    <m/>
    <d v="1899-12-30T00:00:00"/>
    <d v="1899-12-30T00:25:59"/>
    <n v="6"/>
    <d v="1899-12-30T00:00:08"/>
    <n v="25.983333333331213"/>
    <x v="4"/>
    <x v="1"/>
  </r>
  <r>
    <x v="0"/>
    <s v="2025019965"/>
    <x v="0"/>
    <x v="155"/>
    <s v="E0438GVW"/>
    <d v="2025-03-14T00:00:00"/>
    <x v="2"/>
    <s v="3297"/>
    <x v="2"/>
    <s v="PA"/>
    <x v="1"/>
    <x v="0"/>
    <d v="2025-03-14T00:00:00"/>
    <d v="1899-12-30T10:39:55"/>
    <d v="2025-03-14T00:00:00"/>
    <d v="1899-12-30T10:39:59"/>
    <d v="2025-03-14T00:00:00"/>
    <d v="1899-12-30T11:03:55"/>
    <x v="0"/>
    <x v="0"/>
    <s v="8043259462"/>
    <s v="EXW"/>
    <d v="1899-12-30T00:24:00"/>
    <x v="1321"/>
    <d v="1899-12-30T00:00:04"/>
    <s v="Granel"/>
    <s v="E001"/>
    <x v="1"/>
    <d v="1899-12-30T00:24:00"/>
    <d v="1899-12-30T00:23:56"/>
    <x v="5"/>
    <x v="15"/>
    <x v="3"/>
    <x v="2"/>
    <n v="0"/>
    <n v="0"/>
    <x v="0"/>
    <x v="2"/>
    <x v="2"/>
    <n v="0"/>
    <x v="0"/>
    <x v="1"/>
    <d v="1899-12-30T00:00:04"/>
    <d v="1899-12-30T00:00:04"/>
    <x v="0"/>
    <m/>
    <m/>
    <d v="1899-12-30T00:00:00"/>
    <d v="1899-12-30T00:24:00"/>
    <n v="6"/>
    <d v="1899-12-30T00:00:04"/>
    <n v="24.000000000004789"/>
    <x v="5"/>
    <x v="1"/>
  </r>
  <r>
    <x v="0"/>
    <s v="2025019957"/>
    <x v="0"/>
    <x v="269"/>
    <s v="E8084LFF"/>
    <d v="2025-03-14T00:00:00"/>
    <x v="2"/>
    <s v="200223"/>
    <x v="0"/>
    <s v="PA"/>
    <x v="1"/>
    <x v="0"/>
    <d v="2025-03-14T00:00:00"/>
    <d v="1899-12-30T10:26:53"/>
    <d v="2025-03-14T00:00:00"/>
    <d v="1899-12-30T10:27:36"/>
    <d v="2025-03-14T00:00:00"/>
    <d v="1899-12-30T11:22:49"/>
    <x v="0"/>
    <x v="0"/>
    <s v="8043259466"/>
    <s v="EXW"/>
    <d v="1899-12-30T00:55:56"/>
    <x v="1322"/>
    <d v="1899-12-30T00:00:43"/>
    <s v="Granel"/>
    <s v="E001"/>
    <x v="1"/>
    <d v="1899-12-30T00:55:56"/>
    <d v="1899-12-30T00:55:13"/>
    <x v="5"/>
    <x v="15"/>
    <x v="3"/>
    <x v="0"/>
    <n v="0"/>
    <n v="0"/>
    <x v="0"/>
    <x v="0"/>
    <x v="2"/>
    <n v="0"/>
    <x v="0"/>
    <x v="0"/>
    <d v="1899-12-30T00:00:43"/>
    <d v="1899-12-30T00:00:43"/>
    <x v="0"/>
    <m/>
    <m/>
    <d v="1899-12-30T00:00:00"/>
    <d v="1899-12-30T00:55:56"/>
    <n v="6"/>
    <d v="1899-12-30T00:00:43"/>
    <n v="55.933333333329578"/>
    <x v="5"/>
    <x v="0"/>
  </r>
  <r>
    <x v="0"/>
    <s v="2025019981"/>
    <x v="0"/>
    <x v="314"/>
    <s v="E3575HKR"/>
    <d v="2025-03-14T00:00:00"/>
    <x v="2"/>
    <s v="200223"/>
    <x v="0"/>
    <s v="PA"/>
    <x v="1"/>
    <x v="0"/>
    <d v="2025-03-14T00:00:00"/>
    <d v="1899-12-30T11:05:04"/>
    <d v="2025-03-14T00:00:00"/>
    <d v="1899-12-30T11:08:12"/>
    <d v="2025-03-14T00:00:00"/>
    <d v="1899-12-30T11:35:17"/>
    <x v="0"/>
    <x v="0"/>
    <s v="8043259467"/>
    <s v="EXW"/>
    <d v="1899-12-30T00:30:13"/>
    <x v="2"/>
    <d v="1899-12-30T00:03:08"/>
    <s v="Granel"/>
    <s v="E001"/>
    <x v="1"/>
    <d v="1899-12-30T00:30:13"/>
    <d v="1899-12-30T00:27:05"/>
    <x v="9"/>
    <x v="15"/>
    <x v="3"/>
    <x v="0"/>
    <n v="0"/>
    <n v="0"/>
    <x v="0"/>
    <x v="0"/>
    <x v="2"/>
    <n v="0"/>
    <x v="0"/>
    <x v="1"/>
    <d v="1899-12-30T00:03:08"/>
    <d v="1899-12-30T00:03:08"/>
    <x v="0"/>
    <m/>
    <m/>
    <d v="1899-12-30T00:00:00"/>
    <d v="1899-12-30T00:30:13"/>
    <n v="6"/>
    <d v="1899-12-30T00:03:08"/>
    <n v="30.216666666671976"/>
    <x v="5"/>
    <x v="1"/>
  </r>
  <r>
    <x v="0"/>
    <s v="2025020009"/>
    <x v="0"/>
    <x v="275"/>
    <s v="E7015JZZ"/>
    <d v="2025-03-14T00:00:00"/>
    <x v="2"/>
    <s v="200223"/>
    <x v="0"/>
    <s v="PA"/>
    <x v="1"/>
    <x v="0"/>
    <d v="2025-03-14T00:00:00"/>
    <d v="1899-12-30T11:49:49"/>
    <d v="2025-03-14T00:00:00"/>
    <d v="1899-12-30T11:52:28"/>
    <d v="2025-03-14T00:00:00"/>
    <d v="1899-12-30T12:27:01"/>
    <x v="0"/>
    <x v="0"/>
    <s v="8043259469"/>
    <s v="EXW"/>
    <d v="1899-12-30T00:37:12"/>
    <x v="1123"/>
    <d v="1899-12-30T00:02:39"/>
    <s v="Granel"/>
    <s v="E001"/>
    <x v="1"/>
    <d v="1899-12-30T00:37:12"/>
    <d v="1899-12-30T00:34:33"/>
    <x v="9"/>
    <x v="15"/>
    <x v="3"/>
    <x v="0"/>
    <n v="0"/>
    <n v="0"/>
    <x v="0"/>
    <x v="0"/>
    <x v="2"/>
    <n v="0"/>
    <x v="0"/>
    <x v="1"/>
    <d v="1899-12-30T00:02:39"/>
    <d v="1899-12-30T00:02:39"/>
    <x v="0"/>
    <m/>
    <m/>
    <d v="1899-12-30T00:00:00"/>
    <d v="1899-12-30T00:37:12"/>
    <n v="6"/>
    <d v="1899-12-30T00:02:39"/>
    <n v="37.199999999995185"/>
    <x v="11"/>
    <x v="1"/>
  </r>
  <r>
    <x v="0"/>
    <s v="2025020006"/>
    <x v="0"/>
    <x v="252"/>
    <s v="E2415KXF"/>
    <d v="2025-03-14T00:00:00"/>
    <x v="2"/>
    <s v="200223"/>
    <x v="0"/>
    <s v="PA"/>
    <x v="1"/>
    <x v="0"/>
    <d v="2025-03-14T00:00:00"/>
    <d v="1899-12-30T11:46:36"/>
    <d v="2025-03-14T00:00:00"/>
    <d v="1899-12-30T11:47:14"/>
    <d v="2025-03-14T00:00:00"/>
    <d v="1899-12-30T12:29:23"/>
    <x v="0"/>
    <x v="0"/>
    <s v="8043259470"/>
    <s v="EXW"/>
    <d v="1899-12-30T00:42:47"/>
    <x v="1323"/>
    <d v="1899-12-30T00:00:38"/>
    <s v="Granel"/>
    <s v="E001"/>
    <x v="1"/>
    <d v="1899-12-30T00:42:47"/>
    <d v="1899-12-30T00:42:09"/>
    <x v="9"/>
    <x v="15"/>
    <x v="3"/>
    <x v="0"/>
    <n v="0"/>
    <n v="0"/>
    <x v="0"/>
    <x v="0"/>
    <x v="2"/>
    <n v="0"/>
    <x v="0"/>
    <x v="1"/>
    <d v="1899-12-30T00:00:38"/>
    <d v="1899-12-30T00:00:38"/>
    <x v="0"/>
    <m/>
    <m/>
    <d v="1899-12-30T00:00:00"/>
    <d v="1899-12-30T00:42:47"/>
    <n v="6"/>
    <d v="1899-12-30T00:00:38"/>
    <n v="42.783333333336074"/>
    <x v="11"/>
    <x v="1"/>
  </r>
  <r>
    <x v="0"/>
    <s v="2025020029"/>
    <x v="0"/>
    <x v="425"/>
    <s v="E8449KSW"/>
    <d v="2025-03-14T00:00:00"/>
    <x v="2"/>
    <s v="3234"/>
    <x v="5"/>
    <s v="PA"/>
    <x v="2"/>
    <x v="0"/>
    <d v="2025-03-14T00:00:00"/>
    <d v="1899-12-30T12:43:11"/>
    <d v="2025-03-14T00:00:00"/>
    <d v="1899-12-30T12:43:17"/>
    <d v="2025-03-14T00:00:00"/>
    <d v="1899-12-30T12:44:55"/>
    <x v="0"/>
    <x v="0"/>
    <s v="8043259471"/>
    <s v="EXW"/>
    <d v="1899-12-30T00:01:44"/>
    <x v="1324"/>
    <d v="1899-12-30T00:00:06"/>
    <s v="Ensacado"/>
    <s v="E002"/>
    <x v="1"/>
    <d v="1899-12-30T00:01:44"/>
    <d v="1899-12-30T00:01:38"/>
    <x v="13"/>
    <x v="15"/>
    <x v="3"/>
    <x v="1"/>
    <n v="1"/>
    <n v="0"/>
    <x v="1"/>
    <x v="1"/>
    <x v="2"/>
    <n v="1"/>
    <x v="0"/>
    <x v="1"/>
    <d v="1899-12-30T00:00:06"/>
    <d v="1899-12-30T00:00:06"/>
    <x v="0"/>
    <m/>
    <m/>
    <d v="1899-12-30T00:00:00"/>
    <d v="1899-12-30T00:01:44"/>
    <n v="6"/>
    <d v="1899-12-30T00:00:06"/>
    <n v="1.7333333333280621"/>
    <x v="11"/>
    <x v="1"/>
  </r>
  <r>
    <x v="0"/>
    <s v="2025020019"/>
    <x v="0"/>
    <x v="165"/>
    <s v="E0709JPX"/>
    <d v="2025-03-14T00:00:00"/>
    <x v="2"/>
    <s v="3228"/>
    <x v="3"/>
    <s v="PA"/>
    <x v="5"/>
    <x v="0"/>
    <d v="2025-03-14T00:00:00"/>
    <d v="1899-12-30T12:20:43"/>
    <d v="2025-03-14T00:00:00"/>
    <d v="1899-12-30T12:20:50"/>
    <d v="2025-03-14T00:00:00"/>
    <d v="1899-12-30T12:58:20"/>
    <x v="0"/>
    <x v="0"/>
    <s v="8043259472"/>
    <s v="FBO"/>
    <d v="1899-12-30T00:37:37"/>
    <x v="1325"/>
    <d v="1899-12-30T00:00:07"/>
    <s v="Granel"/>
    <s v="E001"/>
    <x v="2"/>
    <d v="1899-12-30T00:37:37"/>
    <d v="1899-12-30T00:37:30"/>
    <x v="13"/>
    <x v="15"/>
    <x v="3"/>
    <x v="2"/>
    <n v="0"/>
    <n v="0"/>
    <x v="0"/>
    <x v="2"/>
    <x v="2"/>
    <n v="0"/>
    <x v="0"/>
    <x v="1"/>
    <d v="1899-12-30T00:00:07"/>
    <d v="1899-12-30T00:00:07"/>
    <x v="0"/>
    <m/>
    <m/>
    <d v="1899-12-30T00:00:00"/>
    <d v="1899-12-30T00:37:37"/>
    <n v="6"/>
    <d v="1899-12-30T00:00:07"/>
    <n v="37.616666666673609"/>
    <x v="11"/>
    <x v="1"/>
  </r>
  <r>
    <x v="0"/>
    <s v="2025020021"/>
    <x v="0"/>
    <x v="152"/>
    <s v="E4097KNW"/>
    <d v="2025-03-14T00:00:00"/>
    <x v="2"/>
    <s v="3297"/>
    <x v="2"/>
    <s v="PA"/>
    <x v="1"/>
    <x v="0"/>
    <d v="2025-03-14T00:00:00"/>
    <d v="1899-12-30T12:31:44"/>
    <d v="2025-03-14T00:00:00"/>
    <d v="1899-12-30T12:31:51"/>
    <d v="2025-03-14T00:00:00"/>
    <d v="1899-12-30T13:02:05"/>
    <x v="0"/>
    <x v="0"/>
    <s v="8043259473"/>
    <s v="FBO"/>
    <d v="1899-12-30T00:30:21"/>
    <x v="949"/>
    <d v="1899-12-30T00:00:07"/>
    <s v="Granel"/>
    <s v="E001"/>
    <x v="2"/>
    <d v="1899-12-30T00:30:21"/>
    <d v="1899-12-30T00:30:14"/>
    <x v="13"/>
    <x v="15"/>
    <x v="3"/>
    <x v="2"/>
    <n v="0"/>
    <n v="0"/>
    <x v="0"/>
    <x v="2"/>
    <x v="2"/>
    <n v="0"/>
    <x v="0"/>
    <x v="1"/>
    <d v="1899-12-30T00:00:07"/>
    <d v="1899-12-30T00:00:07"/>
    <x v="0"/>
    <m/>
    <m/>
    <d v="1899-12-30T00:00:00"/>
    <d v="1899-12-30T00:30:21"/>
    <n v="6"/>
    <d v="1899-12-30T00:00:07"/>
    <n v="30.350000000001707"/>
    <x v="6"/>
    <x v="1"/>
  </r>
  <r>
    <x v="0"/>
    <s v="2025020027"/>
    <x v="0"/>
    <x v="156"/>
    <s v="E7412JLB"/>
    <d v="2025-03-14T00:00:00"/>
    <x v="2"/>
    <s v="3228"/>
    <x v="3"/>
    <s v="PA"/>
    <x v="5"/>
    <x v="0"/>
    <d v="2025-03-14T00:00:00"/>
    <d v="1899-12-30T12:40:48"/>
    <d v="2025-03-14T00:00:00"/>
    <d v="1899-12-30T12:40:54"/>
    <d v="2025-03-14T00:00:00"/>
    <d v="1899-12-30T13:34:03"/>
    <x v="0"/>
    <x v="0"/>
    <s v="8043259474"/>
    <s v="FBO"/>
    <d v="1899-12-30T00:53:15"/>
    <x v="1326"/>
    <d v="1899-12-30T00:00:06"/>
    <s v="Granel"/>
    <s v="E001"/>
    <x v="2"/>
    <d v="1899-12-30T00:53:15"/>
    <d v="1899-12-30T00:53:09"/>
    <x v="13"/>
    <x v="15"/>
    <x v="3"/>
    <x v="2"/>
    <n v="0"/>
    <n v="0"/>
    <x v="0"/>
    <x v="2"/>
    <x v="2"/>
    <n v="0"/>
    <x v="0"/>
    <x v="0"/>
    <d v="1899-12-30T00:00:06"/>
    <d v="1899-12-30T00:00:06"/>
    <x v="0"/>
    <m/>
    <m/>
    <d v="1899-12-30T00:00:00"/>
    <d v="1899-12-30T00:53:15"/>
    <n v="6"/>
    <d v="1899-12-30T00:00:06"/>
    <n v="53.250000000004803"/>
    <x v="6"/>
    <x v="0"/>
  </r>
  <r>
    <x v="0"/>
    <s v="2025020036"/>
    <x v="0"/>
    <x v="345"/>
    <s v="E2965KHG"/>
    <d v="2025-03-14T00:00:00"/>
    <x v="2"/>
    <s v="3228"/>
    <x v="3"/>
    <s v="PA"/>
    <x v="5"/>
    <x v="0"/>
    <d v="2025-03-14T00:00:00"/>
    <d v="1899-12-30T13:05:28"/>
    <d v="2025-03-14T00:00:00"/>
    <d v="1899-12-30T13:05:35"/>
    <d v="2025-03-14T00:00:00"/>
    <d v="1899-12-30T13:46:38"/>
    <x v="0"/>
    <x v="0"/>
    <s v="8043259475"/>
    <s v="FBO"/>
    <d v="1899-12-30T00:41:10"/>
    <x v="4"/>
    <d v="1899-12-30T00:00:07"/>
    <s v="Granel"/>
    <s v="E001"/>
    <x v="2"/>
    <d v="1899-12-30T00:41:10"/>
    <d v="1899-12-30T00:41:03"/>
    <x v="6"/>
    <x v="15"/>
    <x v="3"/>
    <x v="2"/>
    <n v="0"/>
    <n v="0"/>
    <x v="0"/>
    <x v="2"/>
    <x v="2"/>
    <n v="0"/>
    <x v="0"/>
    <x v="1"/>
    <d v="1899-12-30T00:00:07"/>
    <d v="1899-12-30T00:00:07"/>
    <x v="0"/>
    <m/>
    <m/>
    <d v="1899-12-30T00:00:00"/>
    <d v="1899-12-30T00:41:10"/>
    <n v="6"/>
    <d v="1899-12-30T00:00:07"/>
    <n v="41.166666666676726"/>
    <x v="6"/>
    <x v="1"/>
  </r>
  <r>
    <x v="0"/>
    <s v="2025020038"/>
    <x v="0"/>
    <x v="121"/>
    <s v="E6383KKR"/>
    <d v="2025-03-14T00:00:00"/>
    <x v="2"/>
    <s v="3297"/>
    <x v="2"/>
    <s v="PA"/>
    <x v="1"/>
    <x v="0"/>
    <d v="2025-03-14T00:00:00"/>
    <d v="1899-12-30T13:07:27"/>
    <d v="2025-03-14T00:00:00"/>
    <d v="1899-12-30T13:07:34"/>
    <d v="2025-03-14T00:00:00"/>
    <d v="1899-12-30T13:50:36"/>
    <x v="0"/>
    <x v="0"/>
    <s v="8043259476"/>
    <s v="EXW"/>
    <d v="1899-12-30T00:43:09"/>
    <x v="854"/>
    <d v="1899-12-30T00:00:07"/>
    <s v="Granel"/>
    <s v="E001"/>
    <x v="1"/>
    <d v="1899-12-30T00:43:09"/>
    <d v="1899-12-30T00:43:02"/>
    <x v="6"/>
    <x v="15"/>
    <x v="3"/>
    <x v="2"/>
    <n v="0"/>
    <n v="0"/>
    <x v="0"/>
    <x v="2"/>
    <x v="2"/>
    <n v="0"/>
    <x v="0"/>
    <x v="1"/>
    <d v="1899-12-30T00:00:07"/>
    <d v="1899-12-30T00:00:07"/>
    <x v="0"/>
    <m/>
    <m/>
    <d v="1899-12-30T00:00:00"/>
    <d v="1899-12-30T00:43:09"/>
    <n v="6"/>
    <d v="1899-12-30T00:00:07"/>
    <n v="43.150000000003224"/>
    <x v="6"/>
    <x v="1"/>
  </r>
  <r>
    <x v="0"/>
    <s v="2025020043"/>
    <x v="0"/>
    <x v="363"/>
    <s v="E9651KXD"/>
    <d v="2025-03-14T00:00:00"/>
    <x v="2"/>
    <s v="3297"/>
    <x v="2"/>
    <s v="PA"/>
    <x v="1"/>
    <x v="0"/>
    <d v="2025-03-14T00:00:00"/>
    <d v="1899-12-30T13:13:39"/>
    <d v="2025-03-14T00:00:00"/>
    <d v="1899-12-30T13:13:45"/>
    <d v="2025-03-14T00:00:00"/>
    <d v="1899-12-30T13:55:03"/>
    <x v="0"/>
    <x v="0"/>
    <s v="8043259477"/>
    <s v="FBO"/>
    <d v="1899-12-30T00:41:24"/>
    <x v="1327"/>
    <d v="1899-12-30T00:00:06"/>
    <s v="Granel"/>
    <s v="E001"/>
    <x v="2"/>
    <d v="1899-12-30T00:41:24"/>
    <d v="1899-12-30T00:41:18"/>
    <x v="6"/>
    <x v="15"/>
    <x v="3"/>
    <x v="2"/>
    <n v="0"/>
    <n v="0"/>
    <x v="0"/>
    <x v="2"/>
    <x v="2"/>
    <n v="0"/>
    <x v="0"/>
    <x v="1"/>
    <d v="1899-12-30T00:00:06"/>
    <d v="1899-12-30T00:00:06"/>
    <x v="0"/>
    <m/>
    <m/>
    <d v="1899-12-30T00:00:00"/>
    <d v="1899-12-30T00:41:24"/>
    <n v="6"/>
    <d v="1899-12-30T00:00:06"/>
    <n v="41.399999999999913"/>
    <x v="6"/>
    <x v="1"/>
  </r>
  <r>
    <x v="0"/>
    <s v="2025020042"/>
    <x v="0"/>
    <x v="346"/>
    <s v="E8364KHH"/>
    <d v="2025-03-14T00:00:00"/>
    <x v="2"/>
    <s v="3297"/>
    <x v="2"/>
    <s v="PA"/>
    <x v="1"/>
    <x v="0"/>
    <d v="2025-03-14T00:00:00"/>
    <d v="1899-12-30T13:10:59"/>
    <d v="2025-03-14T00:00:00"/>
    <d v="1899-12-30T13:11:07"/>
    <d v="2025-03-14T00:00:00"/>
    <d v="1899-12-30T14:02:32"/>
    <x v="0"/>
    <x v="0"/>
    <s v="8043259478"/>
    <s v="EXW"/>
    <d v="1899-12-30T00:51:33"/>
    <x v="1328"/>
    <d v="1899-12-30T00:00:08"/>
    <s v="Granel"/>
    <s v="E001"/>
    <x v="1"/>
    <d v="1899-12-30T00:51:33"/>
    <d v="1899-12-30T00:51:25"/>
    <x v="6"/>
    <x v="15"/>
    <x v="3"/>
    <x v="2"/>
    <n v="0"/>
    <n v="0"/>
    <x v="0"/>
    <x v="2"/>
    <x v="2"/>
    <n v="0"/>
    <x v="0"/>
    <x v="0"/>
    <d v="1899-12-30T00:00:08"/>
    <d v="1899-12-30T00:00:08"/>
    <x v="0"/>
    <m/>
    <m/>
    <d v="1899-12-30T00:00:00"/>
    <d v="1899-12-30T00:51:33"/>
    <n v="6"/>
    <d v="1899-12-30T00:00:08"/>
    <n v="51.549999999998462"/>
    <x v="7"/>
    <x v="0"/>
  </r>
  <r>
    <x v="0"/>
    <s v="2025020055"/>
    <x v="0"/>
    <x v="148"/>
    <s v="E0205LTP"/>
    <d v="2025-03-14T00:00:00"/>
    <x v="2"/>
    <s v="3297"/>
    <x v="2"/>
    <s v="PA"/>
    <x v="1"/>
    <x v="0"/>
    <d v="2025-03-14T00:00:00"/>
    <d v="1899-12-30T13:30:45"/>
    <d v="2025-03-14T00:00:00"/>
    <d v="1899-12-30T13:30:50"/>
    <d v="2025-03-14T00:00:00"/>
    <d v="1899-12-30T14:11:42"/>
    <x v="0"/>
    <x v="0"/>
    <s v="8043259479"/>
    <s v="FBO"/>
    <d v="1899-12-30T00:40:57"/>
    <x v="625"/>
    <d v="1899-12-30T00:00:05"/>
    <s v="Granel"/>
    <s v="E001"/>
    <x v="2"/>
    <d v="1899-12-30T00:40:57"/>
    <d v="1899-12-30T00:40:52"/>
    <x v="6"/>
    <x v="15"/>
    <x v="3"/>
    <x v="2"/>
    <n v="0"/>
    <n v="0"/>
    <x v="0"/>
    <x v="2"/>
    <x v="2"/>
    <n v="0"/>
    <x v="0"/>
    <x v="1"/>
    <d v="1899-12-30T00:00:05"/>
    <d v="1899-12-30T00:00:05"/>
    <x v="0"/>
    <m/>
    <m/>
    <d v="1899-12-30T00:00:00"/>
    <d v="1899-12-30T00:40:57"/>
    <n v="6"/>
    <d v="1899-12-30T00:00:05"/>
    <n v="40.950000000000003"/>
    <x v="7"/>
    <x v="1"/>
  </r>
  <r>
    <x v="0"/>
    <s v="2025020065"/>
    <x v="0"/>
    <x v="339"/>
    <s v="E6106KCV"/>
    <d v="2025-03-14T00:00:00"/>
    <x v="2"/>
    <s v="3229"/>
    <x v="6"/>
    <s v="PA"/>
    <x v="6"/>
    <x v="0"/>
    <d v="2025-03-14T00:00:00"/>
    <d v="1899-12-30T13:46:05"/>
    <d v="2025-03-14T00:00:00"/>
    <d v="1899-12-30T13:46:10"/>
    <d v="2025-03-14T00:00:00"/>
    <d v="1899-12-30T14:15:18"/>
    <x v="0"/>
    <x v="0"/>
    <s v="8043259480"/>
    <s v="FBO"/>
    <d v="1899-12-30T00:29:13"/>
    <x v="1329"/>
    <d v="1899-12-30T00:00:05"/>
    <s v="Granel"/>
    <s v="E001"/>
    <x v="2"/>
    <d v="1899-12-30T00:29:13"/>
    <d v="1899-12-30T00:29:08"/>
    <x v="6"/>
    <x v="15"/>
    <x v="3"/>
    <x v="2"/>
    <n v="0"/>
    <n v="0"/>
    <x v="0"/>
    <x v="2"/>
    <x v="2"/>
    <n v="0"/>
    <x v="0"/>
    <x v="1"/>
    <d v="1899-12-30T00:00:05"/>
    <d v="1899-12-30T00:00:05"/>
    <x v="0"/>
    <m/>
    <m/>
    <d v="1899-12-30T00:00:00"/>
    <d v="1899-12-30T00:29:13"/>
    <n v="6"/>
    <d v="1899-12-30T00:00:05"/>
    <n v="29.216666666663986"/>
    <x v="7"/>
    <x v="1"/>
  </r>
  <r>
    <x v="0"/>
    <s v="2025020045"/>
    <x v="0"/>
    <x v="318"/>
    <s v="E7433KCN"/>
    <d v="2025-03-14T00:00:00"/>
    <x v="2"/>
    <s v="3297"/>
    <x v="2"/>
    <s v="PA"/>
    <x v="1"/>
    <x v="0"/>
    <d v="2025-03-14T00:00:00"/>
    <d v="1899-12-30T13:14:56"/>
    <d v="2025-03-14T00:00:00"/>
    <d v="1899-12-30T13:15:02"/>
    <d v="2025-03-14T00:00:00"/>
    <d v="1899-12-30T14:18:54"/>
    <x v="0"/>
    <x v="0"/>
    <s v="8043259481"/>
    <s v="FBO"/>
    <d v="1899-12-30T01:03:58"/>
    <x v="1330"/>
    <d v="1899-12-30T00:00:06"/>
    <s v="Granel"/>
    <s v="E001"/>
    <x v="2"/>
    <d v="1899-12-30T01:03:58"/>
    <d v="1899-12-30T01:03:52"/>
    <x v="6"/>
    <x v="15"/>
    <x v="3"/>
    <x v="2"/>
    <n v="0"/>
    <n v="0"/>
    <x v="0"/>
    <x v="2"/>
    <x v="2"/>
    <n v="0"/>
    <x v="0"/>
    <x v="0"/>
    <d v="1899-12-30T00:00:06"/>
    <d v="1899-12-30T00:00:06"/>
    <x v="0"/>
    <m/>
    <m/>
    <d v="1899-12-30T00:00:00"/>
    <d v="1899-12-30T01:03:58"/>
    <n v="6"/>
    <d v="1899-12-30T00:00:06"/>
    <n v="63.966666666657588"/>
    <x v="7"/>
    <x v="0"/>
  </r>
  <r>
    <x v="0"/>
    <s v="2025020057"/>
    <x v="0"/>
    <x v="297"/>
    <s v="E6913LFJ"/>
    <d v="2025-03-14T00:00:00"/>
    <x v="2"/>
    <s v="200223"/>
    <x v="0"/>
    <s v="PA"/>
    <x v="1"/>
    <x v="0"/>
    <d v="2025-03-14T00:00:00"/>
    <d v="1899-12-30T13:31:57"/>
    <d v="2025-03-14T00:00:00"/>
    <d v="1899-12-30T13:32:36"/>
    <d v="2025-03-14T00:00:00"/>
    <d v="1899-12-30T14:22:00"/>
    <x v="0"/>
    <x v="0"/>
    <s v="8043259482"/>
    <s v="FBO"/>
    <d v="1899-12-30T00:50:03"/>
    <x v="1331"/>
    <d v="1899-12-30T00:00:39"/>
    <s v="Granel"/>
    <s v="E001"/>
    <x v="1"/>
    <d v="1899-12-30T00:50:03"/>
    <d v="1899-12-30T00:49:24"/>
    <x v="6"/>
    <x v="15"/>
    <x v="3"/>
    <x v="0"/>
    <n v="0"/>
    <n v="0"/>
    <x v="0"/>
    <x v="0"/>
    <x v="2"/>
    <n v="0"/>
    <x v="0"/>
    <x v="0"/>
    <d v="1899-12-30T00:00:39"/>
    <d v="1899-12-30T00:00:39"/>
    <x v="0"/>
    <m/>
    <m/>
    <d v="1899-12-30T00:00:00"/>
    <d v="1899-12-30T00:50:03"/>
    <n v="6"/>
    <d v="1899-12-30T00:00:39"/>
    <n v="50.049999999993595"/>
    <x v="7"/>
    <x v="0"/>
  </r>
  <r>
    <x v="0"/>
    <s v="2025020063"/>
    <x v="0"/>
    <x v="171"/>
    <s v="E5397MMK"/>
    <d v="2025-03-14T00:00:00"/>
    <x v="2"/>
    <s v="3228"/>
    <x v="3"/>
    <s v="PA"/>
    <x v="5"/>
    <x v="0"/>
    <d v="2025-03-14T00:00:00"/>
    <d v="1899-12-30T13:44:11"/>
    <d v="2025-03-14T00:00:00"/>
    <d v="1899-12-30T13:44:16"/>
    <d v="2025-03-14T00:00:00"/>
    <d v="1899-12-30T14:22:39"/>
    <x v="0"/>
    <x v="0"/>
    <s v="8043259483"/>
    <s v="FBO"/>
    <d v="1899-12-30T00:38:28"/>
    <x v="1332"/>
    <d v="1899-12-30T00:00:05"/>
    <s v="Granel"/>
    <s v="E001"/>
    <x v="2"/>
    <d v="1899-12-30T00:38:28"/>
    <d v="1899-12-30T00:38:23"/>
    <x v="6"/>
    <x v="15"/>
    <x v="3"/>
    <x v="2"/>
    <n v="0"/>
    <n v="0"/>
    <x v="0"/>
    <x v="2"/>
    <x v="2"/>
    <n v="0"/>
    <x v="0"/>
    <x v="1"/>
    <d v="1899-12-30T00:00:05"/>
    <d v="1899-12-30T00:00:05"/>
    <x v="0"/>
    <m/>
    <m/>
    <d v="1899-12-30T00:00:00"/>
    <d v="1899-12-30T00:38:28"/>
    <n v="6"/>
    <d v="1899-12-30T00:00:05"/>
    <n v="38.466666666662555"/>
    <x v="7"/>
    <x v="1"/>
  </r>
  <r>
    <x v="0"/>
    <s v="2025020062"/>
    <x v="0"/>
    <x v="350"/>
    <s v="E2611KJC"/>
    <d v="2025-03-14T00:00:00"/>
    <x v="2"/>
    <s v="3297"/>
    <x v="2"/>
    <s v="PA"/>
    <x v="1"/>
    <x v="0"/>
    <d v="2025-03-14T00:00:00"/>
    <d v="1899-12-30T13:43:09"/>
    <d v="2025-03-14T00:00:00"/>
    <d v="1899-12-30T13:43:47"/>
    <d v="2025-03-14T00:00:00"/>
    <d v="1899-12-30T14:30:30"/>
    <x v="0"/>
    <x v="0"/>
    <s v="8043259484"/>
    <s v="EXW"/>
    <d v="1899-12-30T00:47:21"/>
    <x v="1061"/>
    <d v="1899-12-30T00:00:38"/>
    <s v="Granel"/>
    <s v="E001"/>
    <x v="1"/>
    <d v="1899-12-30T00:47:21"/>
    <d v="1899-12-30T00:46:43"/>
    <x v="6"/>
    <x v="15"/>
    <x v="3"/>
    <x v="2"/>
    <n v="0"/>
    <n v="0"/>
    <x v="0"/>
    <x v="2"/>
    <x v="2"/>
    <n v="0"/>
    <x v="0"/>
    <x v="0"/>
    <d v="1899-12-30T00:00:38"/>
    <d v="1899-12-30T00:00:38"/>
    <x v="0"/>
    <m/>
    <m/>
    <d v="1899-12-30T00:00:00"/>
    <d v="1899-12-30T00:47:21"/>
    <n v="6"/>
    <d v="1899-12-30T00:00:38"/>
    <n v="47.350000000008038"/>
    <x v="7"/>
    <x v="0"/>
  </r>
  <r>
    <x v="0"/>
    <s v="2025020069"/>
    <x v="0"/>
    <x v="131"/>
    <s v="E8408KLT"/>
    <d v="2025-03-14T00:00:00"/>
    <x v="2"/>
    <s v="3297"/>
    <x v="2"/>
    <s v="PA"/>
    <x v="1"/>
    <x v="0"/>
    <d v="2025-03-14T00:00:00"/>
    <d v="1899-12-30T13:49:41"/>
    <d v="2025-03-14T00:00:00"/>
    <d v="1899-12-30T13:49:46"/>
    <d v="2025-03-14T00:00:00"/>
    <d v="1899-12-30T14:32:57"/>
    <x v="0"/>
    <x v="0"/>
    <s v="8043259485"/>
    <s v="FBO"/>
    <d v="1899-12-30T00:43:16"/>
    <x v="1333"/>
    <d v="1899-12-30T00:00:05"/>
    <s v="Granel"/>
    <s v="E001"/>
    <x v="2"/>
    <d v="1899-12-30T00:43:16"/>
    <d v="1899-12-30T00:43:11"/>
    <x v="6"/>
    <x v="15"/>
    <x v="3"/>
    <x v="2"/>
    <n v="0"/>
    <n v="0"/>
    <x v="0"/>
    <x v="2"/>
    <x v="2"/>
    <n v="0"/>
    <x v="0"/>
    <x v="1"/>
    <d v="1899-12-30T00:00:05"/>
    <d v="1899-12-30T00:00:05"/>
    <x v="0"/>
    <m/>
    <m/>
    <d v="1899-12-30T00:00:00"/>
    <d v="1899-12-30T00:43:16"/>
    <n v="6"/>
    <d v="1899-12-30T00:00:05"/>
    <n v="43.266666666671938"/>
    <x v="7"/>
    <x v="1"/>
  </r>
  <r>
    <x v="0"/>
    <s v="2025020070"/>
    <x v="0"/>
    <x v="235"/>
    <s v="E2662MDH"/>
    <d v="2025-03-14T00:00:00"/>
    <x v="2"/>
    <s v="200223"/>
    <x v="0"/>
    <s v="PA"/>
    <x v="1"/>
    <x v="0"/>
    <d v="2025-03-14T00:00:00"/>
    <d v="1899-12-30T13:51:15"/>
    <d v="2025-03-14T00:00:00"/>
    <d v="1899-12-30T13:52:17"/>
    <d v="2025-03-14T00:00:00"/>
    <d v="1899-12-30T14:34:33"/>
    <x v="0"/>
    <x v="0"/>
    <s v="8043259486"/>
    <s v="FBO"/>
    <d v="1899-12-30T00:43:18"/>
    <x v="803"/>
    <d v="1899-12-30T00:01:02"/>
    <s v="Granel"/>
    <s v="E001"/>
    <x v="1"/>
    <d v="1899-12-30T00:43:18"/>
    <d v="1899-12-30T00:42:16"/>
    <x v="6"/>
    <x v="15"/>
    <x v="3"/>
    <x v="0"/>
    <n v="0"/>
    <n v="0"/>
    <x v="0"/>
    <x v="0"/>
    <x v="2"/>
    <n v="0"/>
    <x v="0"/>
    <x v="1"/>
    <d v="1899-12-30T00:01:02"/>
    <d v="1899-12-30T00:01:02"/>
    <x v="0"/>
    <m/>
    <m/>
    <d v="1899-12-30T00:00:00"/>
    <d v="1899-12-30T00:43:18"/>
    <n v="6"/>
    <d v="1899-12-30T00:01:02"/>
    <n v="43.300000000008048"/>
    <x v="7"/>
    <x v="1"/>
  </r>
  <r>
    <x v="0"/>
    <s v="2025020085"/>
    <x v="0"/>
    <x v="155"/>
    <s v="E0438GVW"/>
    <d v="2025-03-14T00:00:00"/>
    <x v="2"/>
    <s v="3297"/>
    <x v="2"/>
    <s v="PA"/>
    <x v="1"/>
    <x v="0"/>
    <d v="2025-03-14T00:00:00"/>
    <d v="1899-12-30T14:06:26"/>
    <d v="2025-03-14T00:00:00"/>
    <d v="1899-12-30T14:06:31"/>
    <d v="2025-03-14T00:00:00"/>
    <d v="1899-12-30T14:45:19"/>
    <x v="0"/>
    <x v="0"/>
    <s v="8043259488"/>
    <s v="EXW"/>
    <d v="1899-12-30T00:38:53"/>
    <x v="1334"/>
    <d v="1899-12-30T00:00:05"/>
    <s v="Granel"/>
    <s v="E001"/>
    <x v="1"/>
    <d v="1899-12-30T00:38:53"/>
    <d v="1899-12-30T00:38:48"/>
    <x v="14"/>
    <x v="15"/>
    <x v="3"/>
    <x v="2"/>
    <n v="0"/>
    <n v="0"/>
    <x v="0"/>
    <x v="2"/>
    <x v="2"/>
    <n v="0"/>
    <x v="0"/>
    <x v="1"/>
    <d v="1899-12-30T00:00:05"/>
    <d v="1899-12-30T00:00:05"/>
    <x v="0"/>
    <m/>
    <m/>
    <d v="1899-12-30T00:00:00"/>
    <d v="1899-12-30T00:38:53"/>
    <n v="6"/>
    <d v="1899-12-30T00:00:05"/>
    <n v="38.883333333326355"/>
    <x v="7"/>
    <x v="1"/>
  </r>
  <r>
    <x v="0"/>
    <s v="2025020088"/>
    <x v="0"/>
    <x v="179"/>
    <s v="E6103LDT"/>
    <d v="2025-03-14T00:00:00"/>
    <x v="2"/>
    <s v="3297"/>
    <x v="2"/>
    <s v="PA"/>
    <x v="1"/>
    <x v="0"/>
    <d v="2025-03-14T00:00:00"/>
    <d v="1899-12-30T14:11:07"/>
    <d v="2025-03-14T00:00:00"/>
    <d v="1899-12-30T14:11:13"/>
    <d v="2025-03-14T00:00:00"/>
    <d v="1899-12-30T14:59:36"/>
    <x v="0"/>
    <x v="0"/>
    <s v="8043259489"/>
    <s v="EXW"/>
    <d v="1899-12-30T00:48:29"/>
    <x v="199"/>
    <d v="1899-12-30T00:00:06"/>
    <s v="Granel"/>
    <s v="E001"/>
    <x v="1"/>
    <d v="1899-12-30T00:48:29"/>
    <d v="1899-12-30T00:48:23"/>
    <x v="14"/>
    <x v="15"/>
    <x v="3"/>
    <x v="2"/>
    <n v="0"/>
    <n v="0"/>
    <x v="0"/>
    <x v="2"/>
    <x v="2"/>
    <n v="0"/>
    <x v="0"/>
    <x v="0"/>
    <d v="1899-12-30T00:00:06"/>
    <d v="1899-12-30T00:00:06"/>
    <x v="0"/>
    <m/>
    <m/>
    <d v="1899-12-30T00:00:00"/>
    <d v="1899-12-30T00:48:29"/>
    <n v="6"/>
    <d v="1899-12-30T00:00:06"/>
    <n v="48.48333333333121"/>
    <x v="7"/>
    <x v="0"/>
  </r>
  <r>
    <x v="0"/>
    <s v="2025020114"/>
    <x v="0"/>
    <x v="119"/>
    <s v="E5987LDC"/>
    <d v="2025-03-14T00:00:00"/>
    <x v="2"/>
    <s v="3228"/>
    <x v="3"/>
    <s v="PA"/>
    <x v="5"/>
    <x v="0"/>
    <d v="2025-03-14T00:00:00"/>
    <d v="1899-12-30T14:49:32"/>
    <d v="2025-03-14T00:00:00"/>
    <d v="1899-12-30T14:49:38"/>
    <d v="2025-03-14T00:00:00"/>
    <d v="1899-12-30T15:09:43"/>
    <x v="0"/>
    <x v="0"/>
    <s v="8043259490"/>
    <s v="FBO"/>
    <d v="1899-12-30T00:20:11"/>
    <x v="1335"/>
    <d v="1899-12-30T00:00:06"/>
    <s v="Granel"/>
    <s v="E001"/>
    <x v="2"/>
    <d v="1899-12-30T00:20:11"/>
    <d v="1899-12-30T00:20:05"/>
    <x v="14"/>
    <x v="15"/>
    <x v="3"/>
    <x v="2"/>
    <n v="0"/>
    <n v="0"/>
    <x v="0"/>
    <x v="2"/>
    <x v="2"/>
    <n v="0"/>
    <x v="0"/>
    <x v="1"/>
    <d v="1899-12-30T00:00:06"/>
    <d v="1899-12-30T00:00:06"/>
    <x v="0"/>
    <m/>
    <m/>
    <d v="1899-12-30T00:00:00"/>
    <d v="1899-12-30T00:20:11"/>
    <n v="6"/>
    <d v="1899-12-30T00:00:06"/>
    <n v="20.183333333342297"/>
    <x v="14"/>
    <x v="1"/>
  </r>
  <r>
    <x v="0"/>
    <s v="2025020097"/>
    <x v="0"/>
    <x v="146"/>
    <s v="E3039DBP"/>
    <d v="2025-03-14T00:00:00"/>
    <x v="2"/>
    <s v="3297"/>
    <x v="2"/>
    <s v="PA"/>
    <x v="1"/>
    <x v="0"/>
    <d v="2025-03-14T00:00:00"/>
    <d v="1899-12-30T14:20:15"/>
    <d v="2025-03-14T00:00:00"/>
    <d v="1899-12-30T14:20:22"/>
    <d v="2025-03-14T00:00:00"/>
    <d v="1899-12-30T15:11:54"/>
    <x v="0"/>
    <x v="0"/>
    <s v="8043259491"/>
    <s v="EXW"/>
    <d v="1899-12-30T00:51:39"/>
    <x v="1336"/>
    <d v="1899-12-30T00:00:07"/>
    <s v="Granel"/>
    <s v="E001"/>
    <x v="1"/>
    <d v="1899-12-30T00:51:39"/>
    <d v="1899-12-30T00:51:32"/>
    <x v="14"/>
    <x v="15"/>
    <x v="3"/>
    <x v="2"/>
    <n v="0"/>
    <n v="0"/>
    <x v="0"/>
    <x v="2"/>
    <x v="2"/>
    <n v="0"/>
    <x v="0"/>
    <x v="0"/>
    <d v="1899-12-30T00:00:07"/>
    <d v="1899-12-30T00:00:07"/>
    <x v="0"/>
    <m/>
    <m/>
    <d v="1899-12-30T00:00:00"/>
    <d v="1899-12-30T00:51:39"/>
    <n v="6"/>
    <d v="1899-12-30T00:00:07"/>
    <n v="51.650000000006315"/>
    <x v="14"/>
    <x v="0"/>
  </r>
  <r>
    <x v="0"/>
    <s v="2025020117"/>
    <x v="0"/>
    <x v="327"/>
    <s v="E7597LTD"/>
    <d v="2025-03-14T00:00:00"/>
    <x v="2"/>
    <s v="3297"/>
    <x v="2"/>
    <s v="PA"/>
    <x v="1"/>
    <x v="0"/>
    <d v="2025-03-14T00:00:00"/>
    <d v="1899-12-30T14:54:23"/>
    <d v="2025-03-14T00:00:00"/>
    <d v="1899-12-30T14:54:30"/>
    <d v="2025-03-14T00:00:00"/>
    <d v="1899-12-30T15:24:20"/>
    <x v="0"/>
    <x v="0"/>
    <s v="8043259493"/>
    <s v="EXW"/>
    <d v="1899-12-30T00:29:57"/>
    <x v="965"/>
    <d v="1899-12-30T00:00:07"/>
    <s v="Granel"/>
    <s v="E001"/>
    <x v="1"/>
    <d v="1899-12-30T00:29:57"/>
    <d v="1899-12-30T00:29:50"/>
    <x v="14"/>
    <x v="15"/>
    <x v="3"/>
    <x v="2"/>
    <n v="0"/>
    <n v="0"/>
    <x v="0"/>
    <x v="2"/>
    <x v="2"/>
    <n v="0"/>
    <x v="0"/>
    <x v="1"/>
    <d v="1899-12-30T00:00:07"/>
    <d v="1899-12-30T00:00:07"/>
    <x v="0"/>
    <m/>
    <m/>
    <d v="1899-12-30T00:00:00"/>
    <d v="1899-12-30T00:29:57"/>
    <n v="6"/>
    <d v="1899-12-30T00:00:07"/>
    <n v="29.949999999998447"/>
    <x v="14"/>
    <x v="1"/>
  </r>
  <r>
    <x v="0"/>
    <s v="2025020121"/>
    <x v="0"/>
    <x v="326"/>
    <s v="E8055LBS"/>
    <d v="2025-03-14T00:00:00"/>
    <x v="2"/>
    <s v="3228"/>
    <x v="3"/>
    <s v="PA"/>
    <x v="5"/>
    <x v="0"/>
    <d v="2025-03-14T00:00:00"/>
    <d v="1899-12-30T15:00:09"/>
    <d v="2025-03-14T00:00:00"/>
    <d v="1899-12-30T15:00:15"/>
    <d v="2025-03-14T00:00:00"/>
    <d v="1899-12-30T15:29:41"/>
    <x v="0"/>
    <x v="0"/>
    <s v="8043259494"/>
    <s v="FBO"/>
    <d v="1899-12-30T00:29:32"/>
    <x v="560"/>
    <d v="1899-12-30T00:00:06"/>
    <s v="Granel"/>
    <s v="E001"/>
    <x v="2"/>
    <d v="1899-12-30T00:29:32"/>
    <d v="1899-12-30T00:29:26"/>
    <x v="10"/>
    <x v="15"/>
    <x v="3"/>
    <x v="2"/>
    <n v="0"/>
    <n v="0"/>
    <x v="0"/>
    <x v="2"/>
    <x v="2"/>
    <n v="0"/>
    <x v="0"/>
    <x v="1"/>
    <d v="1899-12-30T00:00:06"/>
    <d v="1899-12-30T00:00:06"/>
    <x v="0"/>
    <m/>
    <m/>
    <d v="1899-12-30T00:00:00"/>
    <d v="1899-12-30T00:29:32"/>
    <n v="6"/>
    <d v="1899-12-30T00:00:06"/>
    <n v="29.533333333334326"/>
    <x v="14"/>
    <x v="1"/>
  </r>
  <r>
    <x v="0"/>
    <s v="2025020123"/>
    <x v="0"/>
    <x v="426"/>
    <s v="E1608KYS"/>
    <d v="2025-03-14T00:00:00"/>
    <x v="2"/>
    <s v="200223"/>
    <x v="0"/>
    <s v="PA"/>
    <x v="1"/>
    <x v="0"/>
    <d v="2025-03-14T00:00:00"/>
    <d v="1899-12-30T15:04:45"/>
    <d v="2025-03-14T00:00:00"/>
    <d v="1899-12-30T15:05:38"/>
    <d v="2025-03-14T00:00:00"/>
    <d v="1899-12-30T15:32:28"/>
    <x v="0"/>
    <x v="0"/>
    <s v="8043259495"/>
    <s v="FBO"/>
    <d v="1899-12-30T00:27:43"/>
    <x v="490"/>
    <d v="1899-12-30T00:00:53"/>
    <s v="Granel"/>
    <s v="E001"/>
    <x v="1"/>
    <d v="1899-12-30T00:27:43"/>
    <d v="1899-12-30T00:26:50"/>
    <x v="10"/>
    <x v="15"/>
    <x v="3"/>
    <x v="0"/>
    <n v="0"/>
    <n v="0"/>
    <x v="0"/>
    <x v="0"/>
    <x v="2"/>
    <n v="0"/>
    <x v="0"/>
    <x v="1"/>
    <d v="1899-12-30T00:00:53"/>
    <d v="1899-12-30T00:00:53"/>
    <x v="0"/>
    <m/>
    <m/>
    <d v="1899-12-30T00:00:00"/>
    <d v="1899-12-30T00:27:43"/>
    <n v="6"/>
    <d v="1899-12-30T00:00:53"/>
    <n v="27.716666666673664"/>
    <x v="14"/>
    <x v="1"/>
  </r>
  <r>
    <x v="0"/>
    <s v="2025020120"/>
    <x v="0"/>
    <x v="174"/>
    <s v="E1430LTV"/>
    <d v="2025-03-14T00:00:00"/>
    <x v="2"/>
    <s v="3297"/>
    <x v="2"/>
    <s v="PA"/>
    <x v="1"/>
    <x v="0"/>
    <d v="2025-03-14T00:00:00"/>
    <d v="1899-12-30T14:59:15"/>
    <d v="2025-03-14T00:00:00"/>
    <d v="1899-12-30T14:59:21"/>
    <d v="2025-03-14T00:00:00"/>
    <d v="1899-12-30T15:40:36"/>
    <x v="0"/>
    <x v="0"/>
    <s v="8043259496"/>
    <s v="FBO"/>
    <d v="1899-12-30T00:41:21"/>
    <x v="1337"/>
    <d v="1899-12-30T00:00:06"/>
    <s v="Granel"/>
    <s v="E001"/>
    <x v="2"/>
    <d v="1899-12-30T00:41:21"/>
    <d v="1899-12-30T00:41:15"/>
    <x v="14"/>
    <x v="15"/>
    <x v="3"/>
    <x v="2"/>
    <n v="0"/>
    <n v="0"/>
    <x v="0"/>
    <x v="2"/>
    <x v="2"/>
    <n v="0"/>
    <x v="0"/>
    <x v="1"/>
    <d v="1899-12-30T00:00:06"/>
    <d v="1899-12-30T00:00:06"/>
    <x v="0"/>
    <m/>
    <m/>
    <d v="1899-12-30T00:00:00"/>
    <d v="1899-12-30T00:41:21"/>
    <n v="6"/>
    <d v="1899-12-30T00:00:06"/>
    <n v="41.349999999988718"/>
    <x v="14"/>
    <x v="1"/>
  </r>
  <r>
    <x v="0"/>
    <s v="2025020134"/>
    <x v="0"/>
    <x v="199"/>
    <s v="E8187MXY"/>
    <d v="2025-03-14T00:00:00"/>
    <x v="2"/>
    <s v="200223"/>
    <x v="0"/>
    <s v="PA"/>
    <x v="1"/>
    <x v="0"/>
    <d v="2025-03-14T00:00:00"/>
    <d v="1899-12-30T15:52:24"/>
    <d v="2025-03-14T00:00:00"/>
    <d v="1899-12-30T15:53:06"/>
    <d v="2025-03-14T00:00:00"/>
    <d v="1899-12-30T16:07:10"/>
    <x v="0"/>
    <x v="0"/>
    <s v="8043259499"/>
    <s v="FBO"/>
    <d v="1899-12-30T00:14:46"/>
    <x v="626"/>
    <d v="1899-12-30T00:00:42"/>
    <s v="Granel"/>
    <s v="E001"/>
    <x v="1"/>
    <d v="1899-12-30T00:14:46"/>
    <d v="1899-12-30T00:14:04"/>
    <x v="10"/>
    <x v="15"/>
    <x v="3"/>
    <x v="0"/>
    <n v="0"/>
    <n v="0"/>
    <x v="0"/>
    <x v="0"/>
    <x v="2"/>
    <n v="0"/>
    <x v="0"/>
    <x v="1"/>
    <d v="1899-12-30T00:00:42"/>
    <d v="1899-12-30T00:00:42"/>
    <x v="0"/>
    <m/>
    <m/>
    <d v="1899-12-30T00:00:00"/>
    <d v="1899-12-30T00:14:46"/>
    <n v="6"/>
    <d v="1899-12-30T00:00:42"/>
    <n v="14.766666666667163"/>
    <x v="8"/>
    <x v="1"/>
  </r>
  <r>
    <x v="0"/>
    <s v="2025020125"/>
    <x v="0"/>
    <x v="168"/>
    <s v="E7553LTD"/>
    <d v="2025-03-14T00:00:00"/>
    <x v="2"/>
    <s v="3297"/>
    <x v="2"/>
    <s v="PA"/>
    <x v="1"/>
    <x v="0"/>
    <d v="2025-03-14T00:00:00"/>
    <d v="1899-12-30T15:22:12"/>
    <d v="2025-03-14T00:00:00"/>
    <d v="1899-12-30T15:22:17"/>
    <d v="2025-03-14T00:00:00"/>
    <d v="1899-12-30T16:16:26"/>
    <x v="0"/>
    <x v="0"/>
    <s v="8043259500"/>
    <s v="FBO"/>
    <d v="1899-12-30T00:54:14"/>
    <x v="1338"/>
    <d v="1899-12-30T00:00:05"/>
    <s v="Granel"/>
    <s v="E001"/>
    <x v="2"/>
    <d v="1899-12-30T00:54:14"/>
    <d v="1899-12-30T00:54:09"/>
    <x v="10"/>
    <x v="15"/>
    <x v="3"/>
    <x v="2"/>
    <n v="0"/>
    <n v="0"/>
    <x v="0"/>
    <x v="2"/>
    <x v="2"/>
    <n v="0"/>
    <x v="0"/>
    <x v="0"/>
    <d v="1899-12-30T00:00:05"/>
    <d v="1899-12-30T00:00:05"/>
    <x v="0"/>
    <m/>
    <m/>
    <d v="1899-12-30T00:00:00"/>
    <d v="1899-12-30T00:54:14"/>
    <n v="6"/>
    <d v="1899-12-30T00:00:05"/>
    <n v="54.233333333323316"/>
    <x v="8"/>
    <x v="0"/>
  </r>
  <r>
    <x v="0"/>
    <s v="2025020142"/>
    <x v="0"/>
    <x v="266"/>
    <s v="E8695LMJ"/>
    <d v="2025-03-14T00:00:00"/>
    <x v="2"/>
    <s v="200223"/>
    <x v="0"/>
    <s v="PA"/>
    <x v="1"/>
    <x v="0"/>
    <d v="2025-03-14T00:00:00"/>
    <d v="1899-12-30T16:16:32"/>
    <d v="2025-03-14T00:00:00"/>
    <d v="1899-12-30T16:17:54"/>
    <d v="2025-03-14T00:00:00"/>
    <d v="1899-12-30T16:39:43"/>
    <x v="0"/>
    <x v="0"/>
    <s v="8043259501"/>
    <s v="FBO"/>
    <d v="1899-12-30T00:23:11"/>
    <x v="275"/>
    <d v="1899-12-30T00:01:22"/>
    <s v="Granel"/>
    <s v="E001"/>
    <x v="1"/>
    <d v="1899-12-30T00:23:11"/>
    <d v="1899-12-30T00:21:49"/>
    <x v="7"/>
    <x v="15"/>
    <x v="3"/>
    <x v="0"/>
    <n v="0"/>
    <n v="0"/>
    <x v="0"/>
    <x v="0"/>
    <x v="2"/>
    <n v="0"/>
    <x v="0"/>
    <x v="1"/>
    <d v="1899-12-30T00:01:22"/>
    <d v="1899-12-30T00:01:22"/>
    <x v="0"/>
    <m/>
    <m/>
    <d v="1899-12-30T00:00:00"/>
    <d v="1899-12-30T00:23:11"/>
    <n v="6"/>
    <d v="1899-12-30T00:01:22"/>
    <n v="23.18333333333749"/>
    <x v="8"/>
    <x v="1"/>
  </r>
  <r>
    <x v="0"/>
    <s v="2025020132"/>
    <x v="0"/>
    <x v="427"/>
    <s v="E2836MDZ"/>
    <d v="2025-03-14T00:00:00"/>
    <x v="2"/>
    <s v="3230"/>
    <x v="1"/>
    <s v="PA"/>
    <x v="2"/>
    <x v="0"/>
    <d v="2025-03-14T00:00:00"/>
    <d v="1899-12-30T15:42:00"/>
    <d v="2025-03-14T00:00:00"/>
    <d v="1899-12-30T15:42:59"/>
    <d v="2025-03-14T00:00:00"/>
    <d v="1899-12-30T16:42:18"/>
    <x v="0"/>
    <x v="0"/>
    <s v="8043259502"/>
    <s v="EXW"/>
    <d v="1899-12-30T01:00:18"/>
    <x v="1339"/>
    <d v="1899-12-30T00:00:59"/>
    <s v="Ensacado"/>
    <s v="E002"/>
    <x v="1"/>
    <d v="1899-12-30T01:00:18"/>
    <d v="1899-12-30T00:59:19"/>
    <x v="10"/>
    <x v="15"/>
    <x v="3"/>
    <x v="1"/>
    <n v="0"/>
    <n v="0"/>
    <x v="0"/>
    <x v="1"/>
    <x v="2"/>
    <n v="0"/>
    <x v="0"/>
    <x v="0"/>
    <d v="1899-12-30T00:00:59"/>
    <d v="1899-12-30T00:00:59"/>
    <x v="0"/>
    <m/>
    <m/>
    <d v="1899-12-30T00:00:00"/>
    <d v="1899-12-30T01:00:18"/>
    <n v="6"/>
    <d v="1899-12-30T00:00:59"/>
    <n v="60.29999999999999"/>
    <x v="8"/>
    <x v="0"/>
  </r>
  <r>
    <x v="0"/>
    <s v="2025020153"/>
    <x v="0"/>
    <x v="232"/>
    <s v="E7900KYN"/>
    <d v="2025-03-14T00:00:00"/>
    <x v="2"/>
    <s v="200223"/>
    <x v="0"/>
    <s v="PA"/>
    <x v="1"/>
    <x v="0"/>
    <d v="2025-03-14T00:00:00"/>
    <d v="1899-12-30T16:31:38"/>
    <d v="2025-03-14T00:00:00"/>
    <d v="1899-12-30T16:33:19"/>
    <d v="2025-03-14T00:00:00"/>
    <d v="1899-12-30T17:04:40"/>
    <x v="0"/>
    <x v="0"/>
    <s v="8043259504"/>
    <s v="EXW"/>
    <d v="1899-12-30T00:33:02"/>
    <x v="1340"/>
    <d v="1899-12-30T00:01:41"/>
    <s v="Granel"/>
    <s v="E001"/>
    <x v="1"/>
    <d v="1899-12-30T00:33:02"/>
    <d v="1899-12-30T00:31:21"/>
    <x v="7"/>
    <x v="15"/>
    <x v="3"/>
    <x v="0"/>
    <n v="0"/>
    <n v="0"/>
    <x v="0"/>
    <x v="0"/>
    <x v="2"/>
    <n v="0"/>
    <x v="0"/>
    <x v="1"/>
    <d v="1899-12-30T00:01:41"/>
    <d v="1899-12-30T00:01:41"/>
    <x v="0"/>
    <m/>
    <m/>
    <d v="1899-12-30T00:00:00"/>
    <d v="1899-12-30T00:33:02"/>
    <n v="6"/>
    <d v="1899-12-30T00:01:41"/>
    <n v="33.033333333326397"/>
    <x v="12"/>
    <x v="1"/>
  </r>
  <r>
    <x v="0"/>
    <s v="2025020150"/>
    <x v="0"/>
    <x v="191"/>
    <s v="E8837LZK"/>
    <d v="2025-03-14T00:00:00"/>
    <x v="2"/>
    <s v="3350"/>
    <x v="9"/>
    <s v="PA"/>
    <x v="6"/>
    <x v="0"/>
    <d v="2025-03-14T00:00:00"/>
    <d v="1899-12-30T16:28:16"/>
    <d v="2025-03-14T00:00:00"/>
    <d v="1899-12-30T16:28:23"/>
    <d v="2025-03-14T00:00:00"/>
    <d v="1899-12-30T17:07:30"/>
    <x v="0"/>
    <x v="0"/>
    <s v="8043259505"/>
    <s v="FBO"/>
    <d v="1899-12-30T00:39:14"/>
    <x v="1166"/>
    <d v="1899-12-30T00:00:07"/>
    <s v="Granel"/>
    <s v="E001"/>
    <x v="2"/>
    <d v="1899-12-30T00:39:14"/>
    <d v="1899-12-30T00:39:07"/>
    <x v="7"/>
    <x v="15"/>
    <x v="3"/>
    <x v="2"/>
    <n v="0"/>
    <n v="0"/>
    <x v="0"/>
    <x v="2"/>
    <x v="2"/>
    <n v="0"/>
    <x v="0"/>
    <x v="1"/>
    <d v="1899-12-30T00:00:07"/>
    <d v="1899-12-30T00:00:07"/>
    <x v="0"/>
    <m/>
    <m/>
    <d v="1899-12-30T00:00:00"/>
    <d v="1899-12-30T00:39:14"/>
    <n v="6"/>
    <d v="1899-12-30T00:00:07"/>
    <n v="39.233333333332801"/>
    <x v="12"/>
    <x v="1"/>
  </r>
  <r>
    <x v="0"/>
    <s v="2025020144"/>
    <x v="0"/>
    <x v="183"/>
    <s v="E3043KFX"/>
    <d v="2025-03-14T00:00:00"/>
    <x v="2"/>
    <s v="3228"/>
    <x v="3"/>
    <s v="PA"/>
    <x v="5"/>
    <x v="0"/>
    <d v="2025-03-14T00:00:00"/>
    <d v="1899-12-30T16:19:33"/>
    <d v="2025-03-14T00:00:00"/>
    <d v="1899-12-30T16:19:40"/>
    <d v="2025-03-14T00:00:00"/>
    <d v="1899-12-30T17:15:20"/>
    <x v="0"/>
    <x v="0"/>
    <s v="8043259506"/>
    <s v="EXW"/>
    <d v="1899-12-30T00:55:47"/>
    <x v="1341"/>
    <d v="1899-12-30T00:00:07"/>
    <s v="Granel"/>
    <s v="E001"/>
    <x v="1"/>
    <d v="1899-12-30T00:55:47"/>
    <d v="1899-12-30T00:55:40"/>
    <x v="7"/>
    <x v="15"/>
    <x v="3"/>
    <x v="2"/>
    <n v="0"/>
    <n v="0"/>
    <x v="0"/>
    <x v="2"/>
    <x v="2"/>
    <n v="0"/>
    <x v="0"/>
    <x v="0"/>
    <d v="1899-12-30T00:00:07"/>
    <d v="1899-12-30T00:00:07"/>
    <x v="0"/>
    <m/>
    <m/>
    <d v="1899-12-30T00:00:00"/>
    <d v="1899-12-30T00:55:47"/>
    <n v="6"/>
    <d v="1899-12-30T00:00:07"/>
    <n v="55.78333333332484"/>
    <x v="12"/>
    <x v="0"/>
  </r>
  <r>
    <x v="0"/>
    <s v="2025020161"/>
    <x v="0"/>
    <x v="155"/>
    <s v="E0438GVW"/>
    <d v="2025-03-14T00:00:00"/>
    <x v="2"/>
    <s v="3297"/>
    <x v="2"/>
    <s v="PA"/>
    <x v="1"/>
    <x v="0"/>
    <d v="2025-03-14T00:00:00"/>
    <d v="1899-12-30T16:49:23"/>
    <d v="2025-03-14T00:00:00"/>
    <d v="1899-12-30T16:49:29"/>
    <d v="2025-03-14T00:00:00"/>
    <d v="1899-12-30T17:17:54"/>
    <x v="0"/>
    <x v="0"/>
    <s v="8043259507"/>
    <s v="EXW"/>
    <d v="1899-12-30T00:28:31"/>
    <x v="717"/>
    <d v="1899-12-30T00:00:06"/>
    <s v="Granel"/>
    <s v="E001"/>
    <x v="1"/>
    <d v="1899-12-30T00:28:31"/>
    <d v="1899-12-30T00:28:25"/>
    <x v="7"/>
    <x v="15"/>
    <x v="3"/>
    <x v="2"/>
    <n v="0"/>
    <n v="0"/>
    <x v="0"/>
    <x v="2"/>
    <x v="2"/>
    <n v="0"/>
    <x v="0"/>
    <x v="1"/>
    <d v="1899-12-30T00:00:06"/>
    <d v="1899-12-30T00:00:06"/>
    <x v="0"/>
    <m/>
    <m/>
    <d v="1899-12-30T00:00:00"/>
    <d v="1899-12-30T00:28:31"/>
    <n v="6"/>
    <d v="1899-12-30T00:00:06"/>
    <n v="28.516666666665635"/>
    <x v="12"/>
    <x v="1"/>
  </r>
  <r>
    <x v="0"/>
    <s v="2025020182"/>
    <x v="0"/>
    <x v="258"/>
    <s v="E6093LZV"/>
    <d v="2025-03-14T00:00:00"/>
    <x v="2"/>
    <s v="200223"/>
    <x v="0"/>
    <s v="PA"/>
    <x v="1"/>
    <x v="0"/>
    <d v="2025-03-14T00:00:00"/>
    <d v="1899-12-30T18:04:12"/>
    <d v="2025-03-14T00:00:00"/>
    <d v="1899-12-30T18:07:55"/>
    <d v="2025-03-14T00:00:00"/>
    <d v="1899-12-30T18:38:31"/>
    <x v="0"/>
    <x v="0"/>
    <s v="8043259508"/>
    <s v="EXW"/>
    <d v="1899-12-30T00:34:19"/>
    <x v="1086"/>
    <d v="1899-12-30T00:03:43"/>
    <s v="Granel"/>
    <s v="E001"/>
    <x v="1"/>
    <d v="1899-12-30T00:34:19"/>
    <d v="1899-12-30T00:30:36"/>
    <x v="8"/>
    <x v="15"/>
    <x v="3"/>
    <x v="0"/>
    <n v="0"/>
    <n v="0"/>
    <x v="0"/>
    <x v="0"/>
    <x v="2"/>
    <n v="0"/>
    <x v="0"/>
    <x v="1"/>
    <d v="1899-12-30T00:03:43"/>
    <d v="1899-12-30T00:03:43"/>
    <x v="0"/>
    <m/>
    <m/>
    <d v="1899-12-30T00:00:00"/>
    <d v="1899-12-30T00:34:19"/>
    <n v="6"/>
    <d v="1899-12-30T00:03:43"/>
    <n v="34.31666666666878"/>
    <x v="9"/>
    <x v="1"/>
  </r>
  <r>
    <x v="0"/>
    <s v="2025020181"/>
    <x v="0"/>
    <x v="117"/>
    <s v="E1400KHH"/>
    <d v="2025-03-14T00:00:00"/>
    <x v="2"/>
    <s v="3297"/>
    <x v="2"/>
    <s v="PA"/>
    <x v="1"/>
    <x v="0"/>
    <d v="2025-03-14T00:00:00"/>
    <d v="1899-12-30T17:56:24"/>
    <d v="2025-03-14T00:00:00"/>
    <d v="1899-12-30T17:56:31"/>
    <d v="2025-03-14T00:00:00"/>
    <d v="1899-12-30T18:43:52"/>
    <x v="0"/>
    <x v="0"/>
    <s v="8043259509"/>
    <s v="EXW"/>
    <d v="1899-12-30T00:47:28"/>
    <x v="1342"/>
    <d v="1899-12-30T00:00:07"/>
    <s v="Granel"/>
    <s v="E001"/>
    <x v="1"/>
    <d v="1899-12-30T00:47:28"/>
    <d v="1899-12-30T00:47:21"/>
    <x v="11"/>
    <x v="15"/>
    <x v="3"/>
    <x v="2"/>
    <n v="0"/>
    <n v="0"/>
    <x v="0"/>
    <x v="2"/>
    <x v="2"/>
    <n v="0"/>
    <x v="0"/>
    <x v="0"/>
    <d v="1899-12-30T00:00:07"/>
    <d v="1899-12-30T00:00:07"/>
    <x v="0"/>
    <m/>
    <m/>
    <d v="1899-12-30T00:00:00"/>
    <d v="1899-12-30T00:47:28"/>
    <n v="6"/>
    <d v="1899-12-30T00:00:07"/>
    <n v="47.466666666662363"/>
    <x v="9"/>
    <x v="0"/>
  </r>
  <r>
    <x v="0"/>
    <s v="2025020184"/>
    <x v="0"/>
    <x v="136"/>
    <s v="E5792MTF"/>
    <d v="2025-03-14T00:00:00"/>
    <x v="2"/>
    <s v="3228"/>
    <x v="3"/>
    <s v="PA"/>
    <x v="5"/>
    <x v="0"/>
    <d v="2025-03-14T00:00:00"/>
    <d v="1899-12-30T18:24:17"/>
    <d v="2025-03-14T00:00:00"/>
    <d v="1899-12-30T18:24:23"/>
    <d v="2025-03-14T00:00:00"/>
    <d v="1899-12-30T18:56:07"/>
    <x v="0"/>
    <x v="0"/>
    <s v="8043259510"/>
    <s v="EXW"/>
    <d v="1899-12-30T00:31:50"/>
    <x v="504"/>
    <d v="1899-12-30T00:00:06"/>
    <s v="Granel"/>
    <s v="E001"/>
    <x v="1"/>
    <d v="1899-12-30T00:31:50"/>
    <d v="1899-12-30T00:31:44"/>
    <x v="8"/>
    <x v="15"/>
    <x v="3"/>
    <x v="2"/>
    <n v="0"/>
    <n v="0"/>
    <x v="0"/>
    <x v="2"/>
    <x v="2"/>
    <n v="0"/>
    <x v="0"/>
    <x v="1"/>
    <d v="1899-12-30T00:00:06"/>
    <d v="1899-12-30T00:00:06"/>
    <x v="0"/>
    <m/>
    <m/>
    <d v="1899-12-30T00:00:00"/>
    <d v="1899-12-30T00:31:50"/>
    <n v="6"/>
    <d v="1899-12-30T00:00:06"/>
    <n v="31.833333333331169"/>
    <x v="9"/>
    <x v="1"/>
  </r>
  <r>
    <x v="0"/>
    <s v="2025020185"/>
    <x v="0"/>
    <x v="158"/>
    <s v="E8421HJR"/>
    <d v="2025-03-14T00:00:00"/>
    <x v="2"/>
    <s v="3297"/>
    <x v="2"/>
    <s v="PA"/>
    <x v="1"/>
    <x v="0"/>
    <d v="2025-03-14T00:00:00"/>
    <d v="1899-12-30T18:31:22"/>
    <d v="2025-03-14T00:00:00"/>
    <d v="1899-12-30T18:31:29"/>
    <d v="2025-03-14T00:00:00"/>
    <d v="1899-12-30T18:57:16"/>
    <x v="0"/>
    <x v="0"/>
    <s v="8043259511"/>
    <s v="FBO"/>
    <d v="1899-12-30T00:25:54"/>
    <x v="1343"/>
    <d v="1899-12-30T00:00:07"/>
    <s v="Granel"/>
    <s v="E001"/>
    <x v="2"/>
    <d v="1899-12-30T00:25:54"/>
    <d v="1899-12-30T00:25:47"/>
    <x v="8"/>
    <x v="15"/>
    <x v="3"/>
    <x v="2"/>
    <n v="0"/>
    <n v="0"/>
    <x v="0"/>
    <x v="2"/>
    <x v="2"/>
    <n v="0"/>
    <x v="0"/>
    <x v="1"/>
    <d v="1899-12-30T00:00:07"/>
    <d v="1899-12-30T00:00:07"/>
    <x v="0"/>
    <m/>
    <m/>
    <d v="1899-12-30T00:00:00"/>
    <d v="1899-12-30T00:25:54"/>
    <n v="6"/>
    <d v="1899-12-30T00:00:07"/>
    <n v="25.899999999998453"/>
    <x v="9"/>
    <x v="1"/>
  </r>
  <r>
    <x v="0"/>
    <s v="2025020212"/>
    <x v="0"/>
    <x v="428"/>
    <s v="E9260KWX"/>
    <d v="2025-03-15T00:00:00"/>
    <x v="2"/>
    <s v="3230"/>
    <x v="1"/>
    <s v="PA"/>
    <x v="2"/>
    <x v="0"/>
    <d v="2025-03-15T00:00:00"/>
    <d v="1899-12-30T08:31:27"/>
    <d v="2025-03-15T00:00:00"/>
    <d v="1899-12-30T08:31:33"/>
    <d v="2025-03-15T00:00:00"/>
    <d v="1899-12-30T09:04:39"/>
    <x v="0"/>
    <x v="0"/>
    <s v="8043259512"/>
    <s v="FBO"/>
    <d v="1899-12-30T00:00:00"/>
    <x v="782"/>
    <d v="1899-12-30T00:00:00"/>
    <s v="Ensacado"/>
    <s v="E002"/>
    <x v="2"/>
    <d v="1899-12-30T00:33:12"/>
    <d v="1899-12-30T00:33:06"/>
    <x v="3"/>
    <x v="0"/>
    <x v="3"/>
    <x v="1"/>
    <n v="0"/>
    <n v="0"/>
    <x v="0"/>
    <x v="1"/>
    <x v="2"/>
    <n v="0"/>
    <x v="0"/>
    <x v="1"/>
    <d v="1899-12-30T00:00:00"/>
    <d v="1899-12-30T00:00:00"/>
    <x v="0"/>
    <m/>
    <m/>
    <d v="1899-12-30T00:00:00"/>
    <d v="1899-12-30T00:33:12"/>
    <n v="7"/>
    <d v="1899-12-30T00:00:06"/>
    <n v="33.200000000006391"/>
    <x v="3"/>
    <x v="1"/>
  </r>
  <r>
    <x v="0"/>
    <s v="2025020237"/>
    <x v="0"/>
    <x v="173"/>
    <s v="E7841LBS"/>
    <d v="2025-03-15T00:00:00"/>
    <x v="2"/>
    <s v="3297"/>
    <x v="2"/>
    <s v="PA"/>
    <x v="1"/>
    <x v="0"/>
    <d v="2025-03-15T00:00:00"/>
    <d v="1899-12-30T10:21:08"/>
    <d v="2025-03-15T00:00:00"/>
    <d v="1899-12-30T10:21:17"/>
    <d v="2025-03-15T00:00:00"/>
    <d v="1899-12-30T10:46:24"/>
    <x v="0"/>
    <x v="0"/>
    <s v="8043259513"/>
    <s v="FBO"/>
    <d v="1899-12-30T00:00:00"/>
    <x v="782"/>
    <d v="1899-12-30T00:00:00"/>
    <s v="Granel"/>
    <s v="E001"/>
    <x v="2"/>
    <d v="1899-12-30T00:25:16"/>
    <d v="1899-12-30T00:25:07"/>
    <x v="5"/>
    <x v="0"/>
    <x v="3"/>
    <x v="2"/>
    <n v="0"/>
    <n v="0"/>
    <x v="0"/>
    <x v="2"/>
    <x v="2"/>
    <n v="0"/>
    <x v="0"/>
    <x v="1"/>
    <d v="1899-12-30T00:00:00"/>
    <d v="1899-12-30T00:00:00"/>
    <x v="0"/>
    <m/>
    <m/>
    <d v="1899-12-30T00:00:00"/>
    <d v="1899-12-30T00:25:16"/>
    <n v="7"/>
    <d v="1899-12-30T00:00:09"/>
    <n v="25.266666666672002"/>
    <x v="4"/>
    <x v="1"/>
  </r>
  <r>
    <x v="0"/>
    <s v="2025020238"/>
    <x v="0"/>
    <x v="429"/>
    <s v="E9133JSN"/>
    <d v="2025-03-15T00:00:00"/>
    <x v="2"/>
    <s v="3230"/>
    <x v="1"/>
    <s v="PA"/>
    <x v="2"/>
    <x v="0"/>
    <d v="2025-03-15T00:00:00"/>
    <d v="1899-12-30T12:05:53"/>
    <d v="2025-03-15T00:00:00"/>
    <d v="1899-12-30T12:06:08"/>
    <d v="2025-03-15T00:00:00"/>
    <d v="1899-12-30T12:58:11"/>
    <x v="0"/>
    <x v="0"/>
    <s v="8043259514"/>
    <s v="FBO"/>
    <d v="1899-12-30T00:00:00"/>
    <x v="782"/>
    <d v="1899-12-30T00:00:00"/>
    <s v="Ensacado"/>
    <s v="E002"/>
    <x v="2"/>
    <d v="1899-12-30T00:52:18"/>
    <d v="1899-12-30T00:52:03"/>
    <x v="13"/>
    <x v="0"/>
    <x v="3"/>
    <x v="1"/>
    <n v="0"/>
    <n v="0"/>
    <x v="0"/>
    <x v="1"/>
    <x v="2"/>
    <n v="0"/>
    <x v="0"/>
    <x v="0"/>
    <d v="1899-12-30T00:00:00"/>
    <d v="1899-12-30T00:00:00"/>
    <x v="0"/>
    <m/>
    <m/>
    <d v="1899-12-30T00:00:00"/>
    <d v="1899-12-30T00:52:18"/>
    <n v="7"/>
    <d v="1899-12-30T00:00:15"/>
    <n v="52.299999999993467"/>
    <x v="11"/>
    <x v="0"/>
  </r>
  <r>
    <x v="0"/>
    <s v="2025020246"/>
    <x v="0"/>
    <x v="138"/>
    <s v="E2544FHJ"/>
    <d v="2025-03-17T00:00:00"/>
    <x v="2"/>
    <s v="3230"/>
    <x v="1"/>
    <s v="PA"/>
    <x v="2"/>
    <x v="0"/>
    <d v="2025-03-17T00:00:00"/>
    <d v="1899-12-30T06:22:48"/>
    <d v="2025-03-17T00:00:00"/>
    <d v="1899-12-30T06:22:59"/>
    <d v="2025-03-17T00:00:00"/>
    <d v="1899-12-30T06:51:03"/>
    <x v="0"/>
    <x v="0"/>
    <s v="8043259522"/>
    <s v="EXW"/>
    <d v="1899-12-30T00:28:15"/>
    <x v="354"/>
    <d v="1899-12-30T00:00:11"/>
    <s v="Ensacado"/>
    <s v="E002"/>
    <x v="1"/>
    <d v="1899-12-30T00:28:15"/>
    <d v="1899-12-30T00:28:04"/>
    <x v="1"/>
    <x v="16"/>
    <x v="4"/>
    <x v="1"/>
    <n v="0"/>
    <n v="0"/>
    <x v="0"/>
    <x v="1"/>
    <x v="2"/>
    <n v="0"/>
    <x v="0"/>
    <x v="1"/>
    <d v="1899-12-30T00:00:11"/>
    <d v="1899-12-30T00:00:11"/>
    <x v="0"/>
    <m/>
    <m/>
    <d v="1899-12-30T00:00:00"/>
    <d v="1899-12-30T00:28:15"/>
    <n v="2"/>
    <d v="1899-12-30T00:00:11"/>
    <n v="28.250000000006413"/>
    <x v="0"/>
    <x v="1"/>
  </r>
  <r>
    <x v="0"/>
    <s v="2025020251"/>
    <x v="0"/>
    <x v="188"/>
    <s v="E7817JTR"/>
    <d v="2025-03-17T00:00:00"/>
    <x v="2"/>
    <s v="3229"/>
    <x v="6"/>
    <s v="PA"/>
    <x v="6"/>
    <x v="0"/>
    <d v="2025-03-17T00:00:00"/>
    <d v="1899-12-30T06:56:26"/>
    <d v="2025-03-17T00:00:00"/>
    <d v="1899-12-30T06:56:52"/>
    <d v="2025-03-17T00:00:00"/>
    <d v="1899-12-30T07:26:23"/>
    <x v="0"/>
    <x v="0"/>
    <s v="8043259526"/>
    <s v="EXW"/>
    <d v="1899-12-30T00:29:57"/>
    <x v="33"/>
    <d v="1899-12-30T00:00:26"/>
    <s v="Granel"/>
    <s v="E001"/>
    <x v="1"/>
    <d v="1899-12-30T00:29:57"/>
    <d v="1899-12-30T00:29:31"/>
    <x v="1"/>
    <x v="16"/>
    <x v="4"/>
    <x v="2"/>
    <n v="0"/>
    <n v="0"/>
    <x v="0"/>
    <x v="2"/>
    <x v="2"/>
    <n v="0"/>
    <x v="0"/>
    <x v="1"/>
    <d v="1899-12-30T00:00:26"/>
    <d v="1899-12-30T00:00:26"/>
    <x v="0"/>
    <m/>
    <m/>
    <d v="1899-12-30T00:00:00"/>
    <d v="1899-12-30T00:29:57"/>
    <n v="2"/>
    <d v="1899-12-30T00:00:26"/>
    <n v="29.950000000012835"/>
    <x v="1"/>
    <x v="1"/>
  </r>
  <r>
    <x v="0"/>
    <s v="2025020266"/>
    <x v="0"/>
    <x v="143"/>
    <s v="E5943KXX"/>
    <d v="2025-03-17T00:00:00"/>
    <x v="2"/>
    <s v="3228"/>
    <x v="3"/>
    <s v="PA"/>
    <x v="5"/>
    <x v="0"/>
    <d v="2025-03-17T00:00:00"/>
    <d v="1899-12-30T07:14:37"/>
    <d v="2025-03-17T00:00:00"/>
    <d v="1899-12-30T07:14:47"/>
    <d v="2025-03-17T00:00:00"/>
    <d v="1899-12-30T07:41:06"/>
    <x v="0"/>
    <x v="0"/>
    <s v="8043259529"/>
    <s v="FBO"/>
    <d v="1899-12-30T00:26:29"/>
    <x v="1344"/>
    <d v="1899-12-30T00:00:10"/>
    <s v="Granel"/>
    <s v="E001"/>
    <x v="2"/>
    <d v="1899-12-30T00:26:29"/>
    <d v="1899-12-30T00:26:19"/>
    <x v="2"/>
    <x v="16"/>
    <x v="4"/>
    <x v="2"/>
    <n v="0"/>
    <n v="0"/>
    <x v="0"/>
    <x v="2"/>
    <x v="2"/>
    <n v="0"/>
    <x v="0"/>
    <x v="1"/>
    <d v="1899-12-30T00:00:10"/>
    <d v="1899-12-30T00:00:10"/>
    <x v="0"/>
    <m/>
    <m/>
    <d v="1899-12-30T00:00:00"/>
    <d v="1899-12-30T00:26:29"/>
    <n v="2"/>
    <d v="1899-12-30T00:00:10"/>
    <n v="26.483333333328012"/>
    <x v="1"/>
    <x v="1"/>
  </r>
  <r>
    <x v="0"/>
    <s v="2025020276"/>
    <x v="0"/>
    <x v="163"/>
    <s v="E8272KDP"/>
    <d v="2025-03-17T00:00:00"/>
    <x v="2"/>
    <s v="3297"/>
    <x v="2"/>
    <s v="PA"/>
    <x v="1"/>
    <x v="0"/>
    <d v="2025-03-17T00:00:00"/>
    <d v="1899-12-30T07:22:33"/>
    <d v="2025-03-17T00:00:00"/>
    <d v="1899-12-30T07:22:43"/>
    <d v="2025-03-17T00:00:00"/>
    <d v="1899-12-30T07:48:54"/>
    <x v="0"/>
    <x v="0"/>
    <s v="8043259531"/>
    <s v="FBO"/>
    <d v="1899-12-30T00:26:21"/>
    <x v="1345"/>
    <d v="1899-12-30T00:00:10"/>
    <s v="Granel"/>
    <s v="E001"/>
    <x v="2"/>
    <d v="1899-12-30T00:26:21"/>
    <d v="1899-12-30T00:26:11"/>
    <x v="2"/>
    <x v="16"/>
    <x v="4"/>
    <x v="2"/>
    <n v="0"/>
    <n v="0"/>
    <x v="0"/>
    <x v="2"/>
    <x v="2"/>
    <n v="0"/>
    <x v="0"/>
    <x v="1"/>
    <d v="1899-12-30T00:00:10"/>
    <d v="1899-12-30T00:00:10"/>
    <x v="0"/>
    <m/>
    <m/>
    <d v="1899-12-30T00:00:00"/>
    <d v="1899-12-30T00:26:21"/>
    <n v="2"/>
    <d v="1899-12-30T00:00:10"/>
    <n v="26.349999999998364"/>
    <x v="1"/>
    <x v="1"/>
  </r>
  <r>
    <x v="0"/>
    <s v="2025020275"/>
    <x v="0"/>
    <x v="430"/>
    <s v="E5728KFK"/>
    <d v="2025-03-17T00:00:00"/>
    <x v="2"/>
    <s v="3350"/>
    <x v="9"/>
    <s v="PA"/>
    <x v="6"/>
    <x v="0"/>
    <d v="2025-03-17T00:00:00"/>
    <d v="1899-12-30T07:21:24"/>
    <d v="2025-03-17T00:00:00"/>
    <d v="1899-12-30T07:21:34"/>
    <d v="2025-03-17T00:00:00"/>
    <d v="1899-12-30T08:00:29"/>
    <x v="0"/>
    <x v="0"/>
    <s v="8043259532"/>
    <s v="FBO"/>
    <d v="1899-12-30T00:39:05"/>
    <x v="156"/>
    <d v="1899-12-30T00:00:10"/>
    <s v="Granel"/>
    <s v="E001"/>
    <x v="2"/>
    <d v="1899-12-30T00:39:05"/>
    <d v="1899-12-30T00:38:55"/>
    <x v="2"/>
    <x v="16"/>
    <x v="4"/>
    <x v="2"/>
    <n v="0"/>
    <n v="0"/>
    <x v="0"/>
    <x v="2"/>
    <x v="2"/>
    <n v="0"/>
    <x v="0"/>
    <x v="1"/>
    <d v="1899-12-30T00:00:10"/>
    <d v="1899-12-30T00:00:10"/>
    <x v="0"/>
    <m/>
    <m/>
    <d v="1899-12-30T00:00:00"/>
    <d v="1899-12-30T00:39:05"/>
    <n v="2"/>
    <d v="1899-12-30T00:00:10"/>
    <n v="39.083333333327985"/>
    <x v="2"/>
    <x v="1"/>
  </r>
  <r>
    <x v="0"/>
    <s v="2025020277"/>
    <x v="0"/>
    <x v="414"/>
    <s v="E7062KZH"/>
    <d v="2025-03-17T00:00:00"/>
    <x v="2"/>
    <s v="3297"/>
    <x v="2"/>
    <s v="PA"/>
    <x v="1"/>
    <x v="0"/>
    <d v="2025-03-17T00:00:00"/>
    <d v="1899-12-30T07:24:51"/>
    <d v="2025-03-17T00:00:00"/>
    <d v="1899-12-30T07:25:01"/>
    <d v="2025-03-17T00:00:00"/>
    <d v="1899-12-30T08:05:22"/>
    <x v="0"/>
    <x v="0"/>
    <s v="8043259533"/>
    <s v="EXW"/>
    <d v="1899-12-30T00:40:31"/>
    <x v="1346"/>
    <d v="1899-12-30T00:00:10"/>
    <s v="Granel"/>
    <s v="E001"/>
    <x v="1"/>
    <d v="1899-12-30T00:40:31"/>
    <d v="1899-12-30T00:40:21"/>
    <x v="2"/>
    <x v="16"/>
    <x v="4"/>
    <x v="2"/>
    <n v="0"/>
    <n v="0"/>
    <x v="0"/>
    <x v="2"/>
    <x v="2"/>
    <n v="0"/>
    <x v="0"/>
    <x v="1"/>
    <d v="1899-12-30T00:00:10"/>
    <d v="1899-12-30T00:00:10"/>
    <x v="0"/>
    <m/>
    <m/>
    <d v="1899-12-30T00:00:00"/>
    <d v="1899-12-30T00:40:31"/>
    <n v="2"/>
    <d v="1899-12-30T00:00:10"/>
    <n v="40.516666666675185"/>
    <x v="2"/>
    <x v="1"/>
  </r>
  <r>
    <x v="0"/>
    <s v="2025020279"/>
    <x v="0"/>
    <x v="122"/>
    <s v="E3299HSH"/>
    <d v="2025-03-17T00:00:00"/>
    <x v="2"/>
    <s v="3297"/>
    <x v="2"/>
    <s v="PA"/>
    <x v="1"/>
    <x v="0"/>
    <d v="2025-03-17T00:00:00"/>
    <d v="1899-12-30T07:28:30"/>
    <d v="2025-03-17T00:00:00"/>
    <d v="1899-12-30T07:29:06"/>
    <d v="2025-03-17T00:00:00"/>
    <d v="1899-12-30T08:14:18"/>
    <x v="0"/>
    <x v="0"/>
    <s v="8043259536"/>
    <s v="EXW"/>
    <d v="1899-12-30T00:45:48"/>
    <x v="1068"/>
    <d v="1899-12-30T00:00:36"/>
    <s v="Granel"/>
    <s v="E001"/>
    <x v="1"/>
    <d v="1899-12-30T00:45:48"/>
    <d v="1899-12-30T00:45:12"/>
    <x v="2"/>
    <x v="16"/>
    <x v="4"/>
    <x v="2"/>
    <n v="0"/>
    <n v="0"/>
    <x v="0"/>
    <x v="2"/>
    <x v="2"/>
    <n v="0"/>
    <x v="0"/>
    <x v="0"/>
    <d v="1899-12-30T00:00:36"/>
    <d v="1899-12-30T00:00:36"/>
    <x v="0"/>
    <m/>
    <m/>
    <d v="1899-12-30T00:00:00"/>
    <d v="1899-12-30T00:45:48"/>
    <n v="2"/>
    <d v="1899-12-30T00:00:36"/>
    <n v="45.800000000006357"/>
    <x v="2"/>
    <x v="0"/>
  </r>
  <r>
    <x v="0"/>
    <s v="2025020262"/>
    <x v="0"/>
    <x v="246"/>
    <s v="E1573HYZ"/>
    <d v="2025-03-17T00:00:00"/>
    <x v="2"/>
    <s v="200223"/>
    <x v="0"/>
    <s v="PA"/>
    <x v="1"/>
    <x v="0"/>
    <d v="2025-03-17T00:00:00"/>
    <d v="1899-12-30T07:08:21"/>
    <d v="2025-03-17T00:00:00"/>
    <d v="1899-12-30T07:08:32"/>
    <d v="2025-03-17T00:00:00"/>
    <d v="1899-12-30T08:17:58"/>
    <x v="0"/>
    <x v="0"/>
    <s v="8043259538"/>
    <s v="EXW"/>
    <d v="1899-12-30T01:09:37"/>
    <x v="1347"/>
    <d v="1899-12-30T00:00:11"/>
    <s v="Granel"/>
    <s v="E001"/>
    <x v="1"/>
    <d v="1899-12-30T01:09:37"/>
    <d v="1899-12-30T01:09:26"/>
    <x v="2"/>
    <x v="16"/>
    <x v="4"/>
    <x v="0"/>
    <n v="0"/>
    <n v="0"/>
    <x v="0"/>
    <x v="0"/>
    <x v="2"/>
    <n v="0"/>
    <x v="0"/>
    <x v="0"/>
    <d v="1899-12-30T00:00:11"/>
    <d v="1899-12-30T00:00:11"/>
    <x v="0"/>
    <m/>
    <m/>
    <d v="1899-12-30T00:00:00"/>
    <d v="1899-12-30T01:09:37"/>
    <n v="2"/>
    <d v="1899-12-30T00:00:11"/>
    <n v="69.616666666670454"/>
    <x v="2"/>
    <x v="0"/>
  </r>
  <r>
    <x v="0"/>
    <s v="2025020295"/>
    <x v="0"/>
    <x v="147"/>
    <s v="E5542MNV"/>
    <d v="2025-03-17T00:00:00"/>
    <x v="2"/>
    <s v="3228"/>
    <x v="3"/>
    <s v="PA"/>
    <x v="5"/>
    <x v="0"/>
    <d v="2025-03-17T00:00:00"/>
    <d v="1899-12-30T07:52:41"/>
    <d v="2025-03-17T00:00:00"/>
    <d v="1899-12-30T07:52:51"/>
    <d v="2025-03-17T00:00:00"/>
    <d v="1899-12-30T08:22:18"/>
    <x v="0"/>
    <x v="0"/>
    <s v="8043259539"/>
    <s v="FBO"/>
    <d v="1899-12-30T00:29:37"/>
    <x v="405"/>
    <d v="1899-12-30T00:00:10"/>
    <s v="Granel"/>
    <s v="E001"/>
    <x v="2"/>
    <d v="1899-12-30T00:29:37"/>
    <d v="1899-12-30T00:29:27"/>
    <x v="2"/>
    <x v="16"/>
    <x v="4"/>
    <x v="2"/>
    <n v="0"/>
    <n v="0"/>
    <x v="0"/>
    <x v="2"/>
    <x v="2"/>
    <n v="0"/>
    <x v="0"/>
    <x v="1"/>
    <d v="1899-12-30T00:00:10"/>
    <d v="1899-12-30T00:00:10"/>
    <x v="0"/>
    <m/>
    <m/>
    <d v="1899-12-30T00:00:00"/>
    <d v="1899-12-30T00:29:37"/>
    <n v="2"/>
    <d v="1899-12-30T00:00:10"/>
    <n v="29.616666666667246"/>
    <x v="2"/>
    <x v="1"/>
  </r>
  <r>
    <x v="0"/>
    <s v="2025020287"/>
    <x v="0"/>
    <x v="431"/>
    <s v="E0481KDV"/>
    <d v="2025-03-17T00:00:00"/>
    <x v="2"/>
    <s v="200223"/>
    <x v="0"/>
    <s v="PA"/>
    <x v="1"/>
    <x v="0"/>
    <d v="2025-03-17T00:00:00"/>
    <d v="1899-12-30T07:42:33"/>
    <d v="2025-03-17T00:00:00"/>
    <d v="1899-12-30T07:44:40"/>
    <d v="2025-03-17T00:00:00"/>
    <d v="1899-12-30T08:41:18"/>
    <x v="0"/>
    <x v="0"/>
    <s v="8043259542"/>
    <s v="FBO"/>
    <d v="1899-12-30T00:58:45"/>
    <x v="1348"/>
    <d v="1899-12-30T00:02:07"/>
    <s v="Granel"/>
    <s v="E001"/>
    <x v="1"/>
    <d v="1899-12-30T00:58:45"/>
    <d v="1899-12-30T00:56:38"/>
    <x v="2"/>
    <x v="16"/>
    <x v="4"/>
    <x v="0"/>
    <n v="0"/>
    <n v="0"/>
    <x v="0"/>
    <x v="0"/>
    <x v="2"/>
    <n v="0"/>
    <x v="0"/>
    <x v="0"/>
    <d v="1899-12-30T00:02:07"/>
    <d v="1899-12-30T00:02:07"/>
    <x v="0"/>
    <m/>
    <m/>
    <d v="1899-12-30T00:00:00"/>
    <d v="1899-12-30T00:58:45"/>
    <n v="2"/>
    <d v="1899-12-30T00:02:07"/>
    <n v="58.749999999998472"/>
    <x v="2"/>
    <x v="0"/>
  </r>
  <r>
    <x v="0"/>
    <s v="2025020310"/>
    <x v="0"/>
    <x v="424"/>
    <s v="E7008LML"/>
    <d v="2025-03-17T00:00:00"/>
    <x v="2"/>
    <s v="3297"/>
    <x v="2"/>
    <s v="PA"/>
    <x v="1"/>
    <x v="0"/>
    <d v="2025-03-17T00:00:00"/>
    <d v="1899-12-30T08:18:01"/>
    <d v="2025-03-17T00:00:00"/>
    <d v="1899-12-30T08:18:47"/>
    <d v="2025-03-17T00:00:00"/>
    <d v="1899-12-30T08:49:47"/>
    <x v="0"/>
    <x v="0"/>
    <s v="8043259544"/>
    <s v="EXW"/>
    <d v="1899-12-30T00:31:46"/>
    <x v="897"/>
    <d v="1899-12-30T00:00:46"/>
    <s v="Granel"/>
    <s v="E001"/>
    <x v="1"/>
    <d v="1899-12-30T00:31:46"/>
    <d v="1899-12-30T00:31:00"/>
    <x v="3"/>
    <x v="16"/>
    <x v="4"/>
    <x v="2"/>
    <n v="0"/>
    <n v="0"/>
    <x v="0"/>
    <x v="2"/>
    <x v="2"/>
    <n v="0"/>
    <x v="0"/>
    <x v="1"/>
    <d v="1899-12-30T00:00:46"/>
    <d v="1899-12-30T00:00:46"/>
    <x v="0"/>
    <m/>
    <m/>
    <d v="1899-12-30T00:00:00"/>
    <d v="1899-12-30T00:31:46"/>
    <n v="2"/>
    <d v="1899-12-30T00:00:46"/>
    <n v="31.766666666659269"/>
    <x v="2"/>
    <x v="1"/>
  </r>
  <r>
    <x v="0"/>
    <s v="2025020335"/>
    <x v="0"/>
    <x v="432"/>
    <s v="E9155HNP"/>
    <d v="2025-03-17T00:00:00"/>
    <x v="2"/>
    <s v="3297"/>
    <x v="2"/>
    <s v="PA"/>
    <x v="1"/>
    <x v="0"/>
    <d v="2025-03-17T00:00:00"/>
    <d v="1899-12-30T08:50:24"/>
    <d v="2025-03-17T00:00:00"/>
    <d v="1899-12-30T08:54:23"/>
    <d v="2025-03-17T00:00:00"/>
    <d v="1899-12-30T09:18:51"/>
    <x v="0"/>
    <x v="0"/>
    <s v="8043259546"/>
    <s v="EXW"/>
    <d v="1899-12-30T00:28:27"/>
    <x v="647"/>
    <d v="1899-12-30T00:03:59"/>
    <s v="Granel"/>
    <s v="E001"/>
    <x v="1"/>
    <d v="1899-12-30T00:28:27"/>
    <d v="1899-12-30T00:24:28"/>
    <x v="3"/>
    <x v="16"/>
    <x v="4"/>
    <x v="2"/>
    <n v="0"/>
    <n v="0"/>
    <x v="0"/>
    <x v="2"/>
    <x v="2"/>
    <n v="0"/>
    <x v="0"/>
    <x v="1"/>
    <d v="1899-12-30T00:03:59"/>
    <d v="1899-12-30T00:03:59"/>
    <x v="0"/>
    <m/>
    <m/>
    <d v="1899-12-30T00:00:00"/>
    <d v="1899-12-30T00:28:27"/>
    <n v="2"/>
    <d v="1899-12-30T00:03:59"/>
    <n v="28.450000000007964"/>
    <x v="3"/>
    <x v="1"/>
  </r>
  <r>
    <x v="0"/>
    <s v="2025020323"/>
    <x v="0"/>
    <x v="369"/>
    <s v="E3840LWV"/>
    <d v="2025-03-17T00:00:00"/>
    <x v="2"/>
    <s v="3230"/>
    <x v="1"/>
    <s v="PA"/>
    <x v="2"/>
    <x v="0"/>
    <d v="2025-03-17T00:00:00"/>
    <d v="1899-12-30T08:39:13"/>
    <d v="2025-03-17T00:00:00"/>
    <d v="1899-12-30T08:39:23"/>
    <d v="2025-03-17T00:00:00"/>
    <d v="1899-12-30T09:40:42"/>
    <x v="0"/>
    <x v="0"/>
    <s v="8043259548"/>
    <s v="EXW"/>
    <d v="1899-12-30T01:01:29"/>
    <x v="1349"/>
    <d v="1899-12-30T00:00:10"/>
    <s v="Ensacado"/>
    <s v="E002"/>
    <x v="1"/>
    <d v="1899-12-30T01:01:29"/>
    <d v="1899-12-30T01:01:19"/>
    <x v="3"/>
    <x v="16"/>
    <x v="4"/>
    <x v="1"/>
    <n v="0"/>
    <n v="0"/>
    <x v="0"/>
    <x v="1"/>
    <x v="2"/>
    <n v="0"/>
    <x v="0"/>
    <x v="0"/>
    <d v="1899-12-30T00:00:10"/>
    <d v="1899-12-30T00:00:10"/>
    <x v="0"/>
    <m/>
    <m/>
    <d v="1899-12-30T00:00:00"/>
    <d v="1899-12-30T01:01:29"/>
    <n v="2"/>
    <d v="1899-12-30T00:00:10"/>
    <n v="61.483333333334365"/>
    <x v="3"/>
    <x v="0"/>
  </r>
  <r>
    <x v="0"/>
    <s v="2025020357"/>
    <x v="0"/>
    <x v="151"/>
    <s v="E2316HYF"/>
    <d v="2025-03-17T00:00:00"/>
    <x v="2"/>
    <s v="3230"/>
    <x v="1"/>
    <s v="PA"/>
    <x v="2"/>
    <x v="0"/>
    <d v="2025-03-17T00:00:00"/>
    <d v="1899-12-30T09:20:17"/>
    <d v="2025-03-17T00:00:00"/>
    <d v="1899-12-30T09:20:31"/>
    <d v="2025-03-17T00:00:00"/>
    <d v="1899-12-30T09:51:31"/>
    <x v="0"/>
    <x v="0"/>
    <s v="8043259549"/>
    <s v="EXW"/>
    <d v="1899-12-30T00:31:14"/>
    <x v="897"/>
    <d v="1899-12-30T00:00:14"/>
    <s v="Ensacado"/>
    <s v="E002"/>
    <x v="1"/>
    <d v="1899-12-30T00:31:14"/>
    <d v="1899-12-30T00:31:00"/>
    <x v="4"/>
    <x v="16"/>
    <x v="4"/>
    <x v="1"/>
    <n v="0"/>
    <n v="0"/>
    <x v="0"/>
    <x v="1"/>
    <x v="2"/>
    <n v="0"/>
    <x v="0"/>
    <x v="1"/>
    <d v="1899-12-30T00:00:14"/>
    <d v="1899-12-30T00:00:14"/>
    <x v="0"/>
    <m/>
    <m/>
    <d v="1899-12-30T00:00:00"/>
    <d v="1899-12-30T00:31:14"/>
    <n v="2"/>
    <d v="1899-12-30T00:00:14"/>
    <n v="31.233333333326438"/>
    <x v="3"/>
    <x v="1"/>
  </r>
  <r>
    <x v="0"/>
    <s v="2025020360"/>
    <x v="0"/>
    <x v="133"/>
    <m/>
    <d v="2025-03-17T00:00:00"/>
    <x v="2"/>
    <s v="3230"/>
    <x v="1"/>
    <s v="PA"/>
    <x v="2"/>
    <x v="0"/>
    <d v="2025-03-17T00:00:00"/>
    <d v="1899-12-30T09:23:25"/>
    <d v="2025-03-17T00:00:00"/>
    <d v="1899-12-30T09:23:38"/>
    <d v="2025-03-17T00:00:00"/>
    <d v="1899-12-30T09:53:21"/>
    <x v="0"/>
    <x v="0"/>
    <s v="8043259550"/>
    <s v="EXW"/>
    <d v="1899-12-30T00:29:56"/>
    <x v="1350"/>
    <d v="1899-12-30T00:00:13"/>
    <s v="Ensacado"/>
    <s v="E002"/>
    <x v="1"/>
    <d v="1899-12-30T00:29:56"/>
    <d v="1899-12-30T00:29:43"/>
    <x v="4"/>
    <x v="16"/>
    <x v="4"/>
    <x v="1"/>
    <n v="0"/>
    <n v="0"/>
    <x v="0"/>
    <x v="1"/>
    <x v="2"/>
    <n v="0"/>
    <x v="0"/>
    <x v="1"/>
    <d v="1899-12-30T00:00:13"/>
    <d v="1899-12-30T00:00:13"/>
    <x v="0"/>
    <m/>
    <m/>
    <d v="1899-12-30T00:00:00"/>
    <d v="1899-12-30T00:29:56"/>
    <n v="2"/>
    <d v="1899-12-30T00:00:13"/>
    <n v="29.933333333337664"/>
    <x v="3"/>
    <x v="1"/>
  </r>
  <r>
    <x v="0"/>
    <s v="2025020359"/>
    <x v="0"/>
    <x v="433"/>
    <s v="E4948KGF"/>
    <d v="2025-03-17T00:00:00"/>
    <x v="2"/>
    <s v="3350"/>
    <x v="9"/>
    <s v="PA"/>
    <x v="6"/>
    <x v="0"/>
    <d v="2025-03-17T00:00:00"/>
    <d v="1899-12-30T09:21:13"/>
    <d v="2025-03-17T00:00:00"/>
    <d v="1899-12-30T09:21:24"/>
    <d v="2025-03-17T00:00:00"/>
    <d v="1899-12-30T09:55:16"/>
    <x v="0"/>
    <x v="0"/>
    <s v="8043259551"/>
    <s v="FBO"/>
    <d v="1899-12-30T00:34:03"/>
    <x v="1351"/>
    <d v="1899-12-30T00:00:11"/>
    <s v="Granel"/>
    <s v="E001"/>
    <x v="2"/>
    <d v="1899-12-30T00:34:03"/>
    <d v="1899-12-30T00:33:52"/>
    <x v="4"/>
    <x v="16"/>
    <x v="4"/>
    <x v="2"/>
    <n v="0"/>
    <n v="0"/>
    <x v="0"/>
    <x v="2"/>
    <x v="2"/>
    <n v="0"/>
    <x v="0"/>
    <x v="1"/>
    <d v="1899-12-30T00:00:11"/>
    <d v="1899-12-30T00:00:11"/>
    <x v="0"/>
    <m/>
    <m/>
    <d v="1899-12-30T00:00:00"/>
    <d v="1899-12-30T00:34:03"/>
    <n v="2"/>
    <d v="1899-12-30T00:00:11"/>
    <n v="34.049999999995173"/>
    <x v="3"/>
    <x v="1"/>
  </r>
  <r>
    <x v="0"/>
    <s v="2025020339"/>
    <x v="0"/>
    <x v="125"/>
    <s v="E7074HMN"/>
    <d v="2025-03-17T00:00:00"/>
    <x v="2"/>
    <s v="200223"/>
    <x v="0"/>
    <s v="PA"/>
    <x v="1"/>
    <x v="0"/>
    <d v="2025-03-17T00:00:00"/>
    <d v="1899-12-30T08:53:56"/>
    <d v="2025-03-17T00:00:00"/>
    <d v="1899-12-30T08:54:06"/>
    <d v="2025-03-17T00:00:00"/>
    <d v="1899-12-30T10:03:32"/>
    <x v="0"/>
    <x v="0"/>
    <s v="8043259552"/>
    <s v="FBO"/>
    <d v="1899-12-30T01:09:36"/>
    <x v="1347"/>
    <d v="1899-12-30T00:00:10"/>
    <s v="Granel"/>
    <s v="E001"/>
    <x v="1"/>
    <d v="1899-12-30T01:09:36"/>
    <d v="1899-12-30T01:09:26"/>
    <x v="3"/>
    <x v="16"/>
    <x v="4"/>
    <x v="0"/>
    <n v="0"/>
    <n v="0"/>
    <x v="0"/>
    <x v="0"/>
    <x v="2"/>
    <n v="0"/>
    <x v="0"/>
    <x v="0"/>
    <d v="1899-12-30T00:00:10"/>
    <d v="1899-12-30T00:00:10"/>
    <x v="0"/>
    <m/>
    <m/>
    <d v="1899-12-30T00:00:00"/>
    <d v="1899-12-30T01:09:36"/>
    <n v="2"/>
    <d v="1899-12-30T00:00:10"/>
    <n v="69.599999999995134"/>
    <x v="4"/>
    <x v="0"/>
  </r>
  <r>
    <x v="0"/>
    <s v="2025020351"/>
    <x v="0"/>
    <x v="434"/>
    <s v="E5031JKF"/>
    <d v="2025-03-17T00:00:00"/>
    <x v="2"/>
    <s v="200223"/>
    <x v="0"/>
    <s v="PA"/>
    <x v="1"/>
    <x v="0"/>
    <d v="2025-03-17T00:00:00"/>
    <d v="1899-12-30T09:08:29"/>
    <d v="2025-03-17T00:00:00"/>
    <d v="1899-12-30T09:09:06"/>
    <d v="2025-03-17T00:00:00"/>
    <d v="1899-12-30T10:07:46"/>
    <x v="0"/>
    <x v="0"/>
    <s v="8043259553"/>
    <s v="FBO"/>
    <d v="1899-12-30T00:59:17"/>
    <x v="586"/>
    <d v="1899-12-30T00:00:37"/>
    <s v="Granel"/>
    <s v="E001"/>
    <x v="1"/>
    <d v="1899-12-30T00:59:17"/>
    <d v="1899-12-30T00:58:40"/>
    <x v="4"/>
    <x v="16"/>
    <x v="4"/>
    <x v="0"/>
    <n v="0"/>
    <n v="0"/>
    <x v="0"/>
    <x v="0"/>
    <x v="2"/>
    <n v="0"/>
    <x v="0"/>
    <x v="0"/>
    <d v="1899-12-30T00:00:37"/>
    <d v="1899-12-30T00:00:37"/>
    <x v="0"/>
    <m/>
    <m/>
    <d v="1899-12-30T00:00:00"/>
    <d v="1899-12-30T00:59:17"/>
    <n v="2"/>
    <d v="1899-12-30T00:00:37"/>
    <n v="59.28333333334561"/>
    <x v="4"/>
    <x v="0"/>
  </r>
  <r>
    <x v="0"/>
    <s v="2025020371"/>
    <x v="0"/>
    <x v="322"/>
    <s v="E6245LDT"/>
    <d v="2025-03-17T00:00:00"/>
    <x v="2"/>
    <s v="3297"/>
    <x v="2"/>
    <s v="PA"/>
    <x v="1"/>
    <x v="0"/>
    <d v="2025-03-17T00:00:00"/>
    <d v="1899-12-30T09:46:07"/>
    <d v="2025-03-17T00:00:00"/>
    <d v="1899-12-30T09:46:19"/>
    <d v="2025-03-17T00:00:00"/>
    <d v="1899-12-30T10:09:47"/>
    <x v="0"/>
    <x v="0"/>
    <s v="8043259554"/>
    <s v="EXW"/>
    <d v="1899-12-30T00:23:40"/>
    <x v="1352"/>
    <d v="1899-12-30T00:00:12"/>
    <s v="Granel"/>
    <s v="E001"/>
    <x v="1"/>
    <d v="1899-12-30T00:23:40"/>
    <d v="1899-12-30T00:23:28"/>
    <x v="4"/>
    <x v="16"/>
    <x v="4"/>
    <x v="2"/>
    <n v="0"/>
    <n v="0"/>
    <x v="0"/>
    <x v="2"/>
    <x v="2"/>
    <n v="0"/>
    <x v="0"/>
    <x v="1"/>
    <d v="1899-12-30T00:00:12"/>
    <d v="1899-12-30T00:00:12"/>
    <x v="0"/>
    <m/>
    <m/>
    <d v="1899-12-30T00:00:00"/>
    <d v="1899-12-30T00:23:40"/>
    <n v="2"/>
    <d v="1899-12-30T00:00:12"/>
    <n v="23.666666666673589"/>
    <x v="4"/>
    <x v="1"/>
  </r>
  <r>
    <x v="0"/>
    <s v="2025020346"/>
    <x v="0"/>
    <x v="224"/>
    <s v="E0657KRV"/>
    <d v="2025-03-17T00:00:00"/>
    <x v="2"/>
    <s v="200223"/>
    <x v="0"/>
    <s v="PA"/>
    <x v="1"/>
    <x v="0"/>
    <d v="2025-03-17T00:00:00"/>
    <d v="1899-12-30T09:04:57"/>
    <d v="2025-03-17T00:00:00"/>
    <d v="1899-12-30T09:05:08"/>
    <d v="2025-03-17T00:00:00"/>
    <d v="1899-12-30T10:12:37"/>
    <x v="0"/>
    <x v="0"/>
    <s v="8043259555"/>
    <s v="EXW"/>
    <d v="1899-12-30T01:07:40"/>
    <x v="1353"/>
    <d v="1899-12-30T00:00:11"/>
    <s v="Granel"/>
    <s v="E001"/>
    <x v="1"/>
    <d v="1899-12-30T01:07:40"/>
    <d v="1899-12-30T01:07:29"/>
    <x v="4"/>
    <x v="16"/>
    <x v="4"/>
    <x v="0"/>
    <n v="0"/>
    <n v="0"/>
    <x v="0"/>
    <x v="0"/>
    <x v="2"/>
    <n v="0"/>
    <x v="0"/>
    <x v="0"/>
    <d v="1899-12-30T00:00:11"/>
    <d v="1899-12-30T00:00:11"/>
    <x v="0"/>
    <m/>
    <m/>
    <d v="1899-12-30T00:00:00"/>
    <d v="1899-12-30T01:07:40"/>
    <n v="2"/>
    <d v="1899-12-30T00:00:11"/>
    <n v="67.666666666665591"/>
    <x v="4"/>
    <x v="0"/>
  </r>
  <r>
    <x v="0"/>
    <s v="2025020373"/>
    <x v="0"/>
    <x v="115"/>
    <s v="E6366KCV"/>
    <d v="2025-03-17T00:00:00"/>
    <x v="2"/>
    <s v="3297"/>
    <x v="2"/>
    <s v="PA"/>
    <x v="1"/>
    <x v="0"/>
    <d v="2025-03-17T00:00:00"/>
    <d v="1899-12-30T09:54:32"/>
    <d v="2025-03-17T00:00:00"/>
    <d v="1899-12-30T09:54:43"/>
    <d v="2025-03-17T00:00:00"/>
    <d v="1899-12-30T10:20:31"/>
    <x v="0"/>
    <x v="0"/>
    <s v="8043259556"/>
    <s v="EXW"/>
    <d v="1899-12-30T00:25:59"/>
    <x v="1354"/>
    <d v="1899-12-30T00:00:11"/>
    <s v="Granel"/>
    <s v="E001"/>
    <x v="1"/>
    <d v="1899-12-30T00:25:59"/>
    <d v="1899-12-30T00:25:48"/>
    <x v="4"/>
    <x v="16"/>
    <x v="4"/>
    <x v="2"/>
    <n v="0"/>
    <n v="0"/>
    <x v="0"/>
    <x v="2"/>
    <x v="2"/>
    <n v="0"/>
    <x v="0"/>
    <x v="1"/>
    <d v="1899-12-30T00:00:11"/>
    <d v="1899-12-30T00:00:11"/>
    <x v="0"/>
    <m/>
    <m/>
    <d v="1899-12-30T00:00:00"/>
    <d v="1899-12-30T00:25:59"/>
    <n v="2"/>
    <d v="1899-12-30T00:00:11"/>
    <n v="25.983333333331213"/>
    <x v="4"/>
    <x v="1"/>
  </r>
  <r>
    <x v="0"/>
    <s v="2025020384"/>
    <x v="0"/>
    <x v="183"/>
    <s v="E3043KFX"/>
    <d v="2025-03-17T00:00:00"/>
    <x v="2"/>
    <s v="3228"/>
    <x v="3"/>
    <s v="PA"/>
    <x v="5"/>
    <x v="0"/>
    <d v="2025-03-17T00:00:00"/>
    <d v="1899-12-30T10:15:13"/>
    <d v="2025-03-17T00:00:00"/>
    <d v="1899-12-30T10:15:24"/>
    <d v="2025-03-17T00:00:00"/>
    <d v="1899-12-30T10:42:45"/>
    <x v="0"/>
    <x v="0"/>
    <s v="8043259558"/>
    <s v="FBO"/>
    <d v="1899-12-30T00:27:32"/>
    <x v="1202"/>
    <d v="1899-12-30T00:00:11"/>
    <s v="Granel"/>
    <s v="E001"/>
    <x v="2"/>
    <d v="1899-12-30T00:27:32"/>
    <d v="1899-12-30T00:27:21"/>
    <x v="5"/>
    <x v="16"/>
    <x v="4"/>
    <x v="2"/>
    <n v="0"/>
    <n v="0"/>
    <x v="0"/>
    <x v="2"/>
    <x v="2"/>
    <n v="0"/>
    <x v="0"/>
    <x v="1"/>
    <d v="1899-12-30T00:00:11"/>
    <d v="1899-12-30T00:00:11"/>
    <x v="0"/>
    <m/>
    <m/>
    <d v="1899-12-30T00:00:00"/>
    <d v="1899-12-30T00:27:32"/>
    <n v="2"/>
    <d v="1899-12-30T00:00:11"/>
    <n v="27.533333333332813"/>
    <x v="4"/>
    <x v="1"/>
  </r>
  <r>
    <x v="0"/>
    <s v="2025020382"/>
    <x v="0"/>
    <x v="139"/>
    <s v="E4352KCH"/>
    <d v="2025-03-17T00:00:00"/>
    <x v="2"/>
    <s v="200223"/>
    <x v="0"/>
    <s v="PA"/>
    <x v="1"/>
    <x v="0"/>
    <d v="2025-03-17T00:00:00"/>
    <d v="1899-12-30T10:13:33"/>
    <d v="2025-03-17T00:00:00"/>
    <d v="1899-12-30T10:14:00"/>
    <d v="2025-03-17T00:00:00"/>
    <d v="1899-12-30T10:43:40"/>
    <x v="0"/>
    <x v="0"/>
    <s v="8043259559"/>
    <s v="FBO"/>
    <d v="1899-12-30T00:30:07"/>
    <x v="427"/>
    <d v="1899-12-30T00:00:27"/>
    <s v="Granel"/>
    <s v="E001"/>
    <x v="1"/>
    <d v="1899-12-30T00:30:07"/>
    <d v="1899-12-30T00:29:40"/>
    <x v="5"/>
    <x v="16"/>
    <x v="4"/>
    <x v="0"/>
    <n v="0"/>
    <n v="0"/>
    <x v="0"/>
    <x v="0"/>
    <x v="2"/>
    <n v="0"/>
    <x v="0"/>
    <x v="1"/>
    <d v="1899-12-30T00:00:27"/>
    <d v="1899-12-30T00:00:27"/>
    <x v="0"/>
    <m/>
    <m/>
    <d v="1899-12-30T00:00:00"/>
    <d v="1899-12-30T00:30:07"/>
    <n v="2"/>
    <d v="1899-12-30T00:00:27"/>
    <n v="30.116666666664045"/>
    <x v="4"/>
    <x v="1"/>
  </r>
  <r>
    <x v="0"/>
    <s v="2025020381"/>
    <x v="0"/>
    <x v="435"/>
    <s v="E4132FHB"/>
    <d v="2025-03-17T00:00:00"/>
    <x v="2"/>
    <s v="200223"/>
    <x v="0"/>
    <s v="PA"/>
    <x v="1"/>
    <x v="0"/>
    <d v="2025-03-17T00:00:00"/>
    <d v="1899-12-30T10:12:41"/>
    <d v="2025-03-17T00:00:00"/>
    <d v="1899-12-30T10:13:33"/>
    <d v="2025-03-17T00:00:00"/>
    <d v="1899-12-30T10:50:03"/>
    <x v="0"/>
    <x v="0"/>
    <s v="8043259560"/>
    <s v="FBO"/>
    <d v="1899-12-30T00:37:22"/>
    <x v="1065"/>
    <d v="1899-12-30T00:00:52"/>
    <s v="Granel"/>
    <s v="E001"/>
    <x v="1"/>
    <d v="1899-12-30T00:37:22"/>
    <d v="1899-12-30T00:36:30"/>
    <x v="5"/>
    <x v="16"/>
    <x v="4"/>
    <x v="0"/>
    <n v="0"/>
    <n v="0"/>
    <x v="0"/>
    <x v="0"/>
    <x v="2"/>
    <n v="0"/>
    <x v="0"/>
    <x v="1"/>
    <d v="1899-12-30T00:00:52"/>
    <d v="1899-12-30T00:00:52"/>
    <x v="0"/>
    <m/>
    <m/>
    <d v="1899-12-30T00:00:00"/>
    <d v="1899-12-30T00:37:22"/>
    <n v="2"/>
    <d v="1899-12-30T00:00:52"/>
    <n v="37.366666666660784"/>
    <x v="4"/>
    <x v="1"/>
  </r>
  <r>
    <x v="0"/>
    <s v="2025020390"/>
    <x v="0"/>
    <x v="187"/>
    <s v="E7555LTD"/>
    <d v="2025-03-17T00:00:00"/>
    <x v="2"/>
    <s v="3297"/>
    <x v="2"/>
    <s v="PA"/>
    <x v="1"/>
    <x v="0"/>
    <d v="2025-03-17T00:00:00"/>
    <d v="1899-12-30T10:31:37"/>
    <d v="2025-03-17T00:00:00"/>
    <d v="1899-12-30T10:32:03"/>
    <d v="2025-03-17T00:00:00"/>
    <d v="1899-12-30T11:07:51"/>
    <x v="0"/>
    <x v="0"/>
    <s v="8043259561"/>
    <s v="EXW"/>
    <d v="1899-12-30T00:36:14"/>
    <x v="1355"/>
    <d v="1899-12-30T00:00:26"/>
    <s v="Granel"/>
    <s v="E001"/>
    <x v="1"/>
    <d v="1899-12-30T00:36:14"/>
    <d v="1899-12-30T00:35:48"/>
    <x v="5"/>
    <x v="16"/>
    <x v="4"/>
    <x v="2"/>
    <n v="0"/>
    <n v="0"/>
    <x v="0"/>
    <x v="2"/>
    <x v="2"/>
    <n v="0"/>
    <x v="0"/>
    <x v="1"/>
    <d v="1899-12-30T00:00:26"/>
    <d v="1899-12-30T00:00:26"/>
    <x v="0"/>
    <m/>
    <m/>
    <d v="1899-12-30T00:00:00"/>
    <d v="1899-12-30T00:36:14"/>
    <n v="2"/>
    <d v="1899-12-30T00:00:26"/>
    <n v="36.233333333323223"/>
    <x v="5"/>
    <x v="1"/>
  </r>
  <r>
    <x v="0"/>
    <s v="2025020388"/>
    <x v="0"/>
    <x v="408"/>
    <s v="E0945JZT"/>
    <d v="2025-03-17T00:00:00"/>
    <x v="2"/>
    <s v="3350"/>
    <x v="9"/>
    <s v="PA"/>
    <x v="6"/>
    <x v="0"/>
    <d v="2025-03-17T00:00:00"/>
    <d v="1899-12-30T10:28:47"/>
    <d v="2025-03-17T00:00:00"/>
    <d v="1899-12-30T10:28:59"/>
    <d v="2025-03-17T00:00:00"/>
    <d v="1899-12-30T11:14:25"/>
    <x v="0"/>
    <x v="0"/>
    <s v="8043259562"/>
    <s v="FBO"/>
    <d v="1899-12-30T00:45:38"/>
    <x v="1356"/>
    <d v="1899-12-30T00:00:12"/>
    <s v="Granel"/>
    <s v="E001"/>
    <x v="2"/>
    <d v="1899-12-30T00:45:38"/>
    <d v="1899-12-30T00:45:26"/>
    <x v="5"/>
    <x v="16"/>
    <x v="4"/>
    <x v="2"/>
    <n v="0"/>
    <n v="0"/>
    <x v="0"/>
    <x v="2"/>
    <x v="2"/>
    <n v="0"/>
    <x v="0"/>
    <x v="0"/>
    <d v="1899-12-30T00:00:12"/>
    <d v="1899-12-30T00:00:12"/>
    <x v="0"/>
    <m/>
    <m/>
    <d v="1899-12-30T00:00:00"/>
    <d v="1899-12-30T00:45:38"/>
    <n v="2"/>
    <d v="1899-12-30T00:00:12"/>
    <n v="45.633333333340836"/>
    <x v="5"/>
    <x v="0"/>
  </r>
  <r>
    <x v="0"/>
    <s v="2025020396"/>
    <x v="0"/>
    <x v="392"/>
    <s v="E2348DXT"/>
    <d v="2025-03-17T00:00:00"/>
    <x v="2"/>
    <s v="3230"/>
    <x v="1"/>
    <s v="PA"/>
    <x v="2"/>
    <x v="0"/>
    <d v="2025-03-17T00:00:00"/>
    <d v="1899-12-30T10:42:57"/>
    <d v="2025-03-17T00:00:00"/>
    <d v="1899-12-30T10:43:11"/>
    <d v="2025-03-17T00:00:00"/>
    <d v="1899-12-30T11:22:54"/>
    <x v="0"/>
    <x v="0"/>
    <s v="8043259563"/>
    <s v="EXW"/>
    <d v="1899-12-30T00:39:57"/>
    <x v="1180"/>
    <d v="1899-12-30T00:00:14"/>
    <s v="Ensacado"/>
    <s v="E002"/>
    <x v="1"/>
    <d v="1899-12-30T00:39:57"/>
    <d v="1899-12-30T00:39:43"/>
    <x v="5"/>
    <x v="16"/>
    <x v="4"/>
    <x v="1"/>
    <n v="0"/>
    <n v="0"/>
    <x v="0"/>
    <x v="1"/>
    <x v="2"/>
    <n v="0"/>
    <x v="0"/>
    <x v="1"/>
    <d v="1899-12-30T00:00:14"/>
    <d v="1899-12-30T00:00:14"/>
    <x v="0"/>
    <m/>
    <m/>
    <d v="1899-12-30T00:00:00"/>
    <d v="1899-12-30T00:39:57"/>
    <n v="2"/>
    <d v="1899-12-30T00:00:14"/>
    <n v="39.949999999992016"/>
    <x v="5"/>
    <x v="1"/>
  </r>
  <r>
    <x v="0"/>
    <s v="2025020405"/>
    <x v="0"/>
    <x v="157"/>
    <s v="E1007JYX"/>
    <d v="2025-03-17T00:00:00"/>
    <x v="2"/>
    <s v="3297"/>
    <x v="2"/>
    <s v="PA"/>
    <x v="1"/>
    <x v="0"/>
    <d v="2025-03-17T00:00:00"/>
    <d v="1899-12-30T10:52:35"/>
    <d v="2025-03-17T00:00:00"/>
    <d v="1899-12-30T10:52:47"/>
    <d v="2025-03-17T00:00:00"/>
    <d v="1899-12-30T11:23:00"/>
    <x v="0"/>
    <x v="0"/>
    <s v="8043259564"/>
    <s v="EXW"/>
    <d v="1899-12-30T00:30:25"/>
    <x v="220"/>
    <d v="1899-12-30T00:00:12"/>
    <s v="Granel"/>
    <s v="E001"/>
    <x v="1"/>
    <d v="1899-12-30T00:30:25"/>
    <d v="1899-12-30T00:30:13"/>
    <x v="5"/>
    <x v="16"/>
    <x v="4"/>
    <x v="2"/>
    <n v="0"/>
    <n v="0"/>
    <x v="0"/>
    <x v="2"/>
    <x v="2"/>
    <n v="0"/>
    <x v="0"/>
    <x v="1"/>
    <d v="1899-12-30T00:00:12"/>
    <d v="1899-12-30T00:00:12"/>
    <x v="0"/>
    <m/>
    <m/>
    <d v="1899-12-30T00:00:00"/>
    <d v="1899-12-30T00:30:25"/>
    <n v="2"/>
    <d v="1899-12-30T00:00:12"/>
    <n v="30.416666666673606"/>
    <x v="5"/>
    <x v="1"/>
  </r>
  <r>
    <x v="0"/>
    <s v="2025020409"/>
    <x v="0"/>
    <x v="140"/>
    <s v="E9865JVX"/>
    <d v="2025-03-17T00:00:00"/>
    <x v="2"/>
    <s v="3297"/>
    <x v="2"/>
    <s v="PA"/>
    <x v="1"/>
    <x v="0"/>
    <d v="2025-03-17T00:00:00"/>
    <d v="1899-12-30T11:00:03"/>
    <d v="2025-03-17T00:00:00"/>
    <d v="1899-12-30T11:00:15"/>
    <d v="2025-03-17T00:00:00"/>
    <d v="1899-12-30T11:26:43"/>
    <x v="0"/>
    <x v="0"/>
    <s v="8043259565"/>
    <s v="FBO"/>
    <d v="1899-12-30T00:26:40"/>
    <x v="465"/>
    <d v="1899-12-30T00:00:12"/>
    <s v="Granel"/>
    <s v="E001"/>
    <x v="2"/>
    <d v="1899-12-30T00:26:40"/>
    <d v="1899-12-30T00:26:28"/>
    <x v="9"/>
    <x v="16"/>
    <x v="4"/>
    <x v="2"/>
    <n v="0"/>
    <n v="0"/>
    <x v="0"/>
    <x v="2"/>
    <x v="2"/>
    <n v="0"/>
    <x v="0"/>
    <x v="1"/>
    <d v="1899-12-30T00:00:12"/>
    <d v="1899-12-30T00:00:12"/>
    <x v="0"/>
    <m/>
    <m/>
    <d v="1899-12-30T00:00:00"/>
    <d v="1899-12-30T00:26:40"/>
    <n v="2"/>
    <d v="1899-12-30T00:00:12"/>
    <n v="26.666666666654393"/>
    <x v="5"/>
    <x v="1"/>
  </r>
  <r>
    <x v="0"/>
    <s v="2025020418"/>
    <x v="0"/>
    <x v="436"/>
    <s v="E8221MMZ"/>
    <d v="2025-03-17T00:00:00"/>
    <x v="2"/>
    <s v="200223"/>
    <x v="0"/>
    <s v="PA"/>
    <x v="1"/>
    <x v="0"/>
    <d v="2025-03-17T00:00:00"/>
    <d v="1899-12-30T11:12:10"/>
    <d v="2025-03-17T00:00:00"/>
    <d v="1899-12-30T11:12:44"/>
    <d v="2025-03-17T00:00:00"/>
    <d v="1899-12-30T11:27:35"/>
    <x v="0"/>
    <x v="0"/>
    <s v="8043259566"/>
    <s v="FBO"/>
    <d v="1899-12-30T00:15:25"/>
    <x v="430"/>
    <d v="1899-12-30T00:00:34"/>
    <s v="Granel"/>
    <s v="E001"/>
    <x v="1"/>
    <d v="1899-12-30T00:15:25"/>
    <d v="1899-12-30T00:14:51"/>
    <x v="9"/>
    <x v="16"/>
    <x v="4"/>
    <x v="0"/>
    <n v="0"/>
    <n v="0"/>
    <x v="0"/>
    <x v="0"/>
    <x v="2"/>
    <n v="0"/>
    <x v="0"/>
    <x v="1"/>
    <d v="1899-12-30T00:00:34"/>
    <d v="1899-12-30T00:00:34"/>
    <x v="0"/>
    <m/>
    <m/>
    <d v="1899-12-30T00:00:00"/>
    <d v="1899-12-30T00:15:25"/>
    <n v="2"/>
    <d v="1899-12-30T00:00:34"/>
    <n v="15.416666666668783"/>
    <x v="5"/>
    <x v="1"/>
  </r>
  <r>
    <x v="0"/>
    <s v="2025020421"/>
    <x v="0"/>
    <x v="142"/>
    <s v="E3710KKC"/>
    <d v="2025-03-17T00:00:00"/>
    <x v="2"/>
    <s v="3230"/>
    <x v="1"/>
    <s v="PA"/>
    <x v="2"/>
    <x v="0"/>
    <d v="2025-03-17T00:00:00"/>
    <d v="1899-12-30T11:17:12"/>
    <d v="2025-03-17T00:00:00"/>
    <d v="1899-12-30T11:17:24"/>
    <d v="2025-03-17T00:00:00"/>
    <d v="1899-12-30T11:29:12"/>
    <x v="0"/>
    <x v="0"/>
    <s v="8043259567"/>
    <s v="FBO"/>
    <d v="1899-12-30T00:12:00"/>
    <x v="1357"/>
    <d v="1899-12-30T00:00:12"/>
    <s v="Ensacado"/>
    <s v="E002"/>
    <x v="2"/>
    <d v="1899-12-30T00:12:00"/>
    <d v="1899-12-30T00:11:48"/>
    <x v="9"/>
    <x v="16"/>
    <x v="4"/>
    <x v="1"/>
    <n v="0"/>
    <n v="0"/>
    <x v="0"/>
    <x v="1"/>
    <x v="2"/>
    <n v="0"/>
    <x v="0"/>
    <x v="1"/>
    <d v="1899-12-30T00:00:12"/>
    <d v="1899-12-30T00:00:12"/>
    <x v="0"/>
    <m/>
    <m/>
    <d v="1899-12-30T00:00:00"/>
    <d v="1899-12-30T00:12:00"/>
    <n v="2"/>
    <d v="1899-12-30T00:00:12"/>
    <n v="11.999999999995161"/>
    <x v="5"/>
    <x v="1"/>
  </r>
  <r>
    <x v="0"/>
    <s v="2025020407"/>
    <x v="0"/>
    <x v="126"/>
    <s v="E0495KRL"/>
    <d v="2025-03-17T00:00:00"/>
    <x v="2"/>
    <s v="200223"/>
    <x v="0"/>
    <s v="PA"/>
    <x v="1"/>
    <x v="0"/>
    <d v="2025-03-17T00:00:00"/>
    <d v="1899-12-30T10:59:16"/>
    <d v="2025-03-17T00:00:00"/>
    <d v="1899-12-30T11:00:04"/>
    <d v="2025-03-17T00:00:00"/>
    <d v="1899-12-30T11:32:09"/>
    <x v="0"/>
    <x v="0"/>
    <s v="8043259568"/>
    <s v="FBO"/>
    <d v="1899-12-30T00:32:53"/>
    <x v="1358"/>
    <d v="1899-12-30T00:00:48"/>
    <s v="Granel"/>
    <s v="E001"/>
    <x v="1"/>
    <d v="1899-12-30T00:32:53"/>
    <d v="1899-12-30T00:32:05"/>
    <x v="5"/>
    <x v="16"/>
    <x v="4"/>
    <x v="0"/>
    <n v="0"/>
    <n v="0"/>
    <x v="0"/>
    <x v="0"/>
    <x v="2"/>
    <n v="0"/>
    <x v="0"/>
    <x v="1"/>
    <d v="1899-12-30T00:00:48"/>
    <d v="1899-12-30T00:00:48"/>
    <x v="0"/>
    <m/>
    <m/>
    <d v="1899-12-30T00:00:00"/>
    <d v="1899-12-30T00:32:53"/>
    <n v="2"/>
    <d v="1899-12-30T00:00:48"/>
    <n v="32.883333333335969"/>
    <x v="5"/>
    <x v="1"/>
  </r>
  <r>
    <x v="0"/>
    <s v="2025020403"/>
    <x v="0"/>
    <x v="329"/>
    <s v="E9189JXJ"/>
    <d v="2025-03-17T00:00:00"/>
    <x v="2"/>
    <s v="3232"/>
    <x v="4"/>
    <s v="PA"/>
    <x v="2"/>
    <x v="0"/>
    <d v="2025-03-17T00:00:00"/>
    <d v="1899-12-30T10:51:09"/>
    <d v="2025-03-17T00:00:00"/>
    <d v="1899-12-30T10:51:20"/>
    <d v="2025-03-17T00:00:00"/>
    <d v="1899-12-30T11:38:42"/>
    <x v="0"/>
    <x v="0"/>
    <s v="8043259569"/>
    <s v="FBO"/>
    <d v="1899-12-30T00:47:33"/>
    <x v="1359"/>
    <d v="1899-12-30T00:00:11"/>
    <s v="Ensacado"/>
    <s v="E002"/>
    <x v="2"/>
    <d v="1899-12-30T00:47:33"/>
    <d v="1899-12-30T00:47:22"/>
    <x v="5"/>
    <x v="16"/>
    <x v="4"/>
    <x v="1"/>
    <n v="0"/>
    <n v="0"/>
    <x v="0"/>
    <x v="1"/>
    <x v="2"/>
    <n v="0"/>
    <x v="0"/>
    <x v="0"/>
    <d v="1899-12-30T00:00:11"/>
    <d v="1899-12-30T00:00:11"/>
    <x v="0"/>
    <m/>
    <m/>
    <d v="1899-12-30T00:00:00"/>
    <d v="1899-12-30T00:47:33"/>
    <n v="2"/>
    <d v="1899-12-30T00:00:11"/>
    <n v="47.549999999995201"/>
    <x v="5"/>
    <x v="0"/>
  </r>
  <r>
    <x v="0"/>
    <s v="2025020423"/>
    <x v="0"/>
    <x v="122"/>
    <s v="E3299HSH"/>
    <d v="2025-03-17T00:00:00"/>
    <x v="2"/>
    <s v="3297"/>
    <x v="2"/>
    <s v="PA"/>
    <x v="1"/>
    <x v="0"/>
    <d v="2025-03-17T00:00:00"/>
    <d v="1899-12-30T11:18:38"/>
    <d v="2025-03-17T00:00:00"/>
    <d v="1899-12-30T11:19:11"/>
    <d v="2025-03-17T00:00:00"/>
    <d v="1899-12-30T11:47:06"/>
    <x v="0"/>
    <x v="0"/>
    <s v="8043259571"/>
    <s v="EXW"/>
    <d v="1899-12-30T00:28:28"/>
    <x v="615"/>
    <d v="1899-12-30T00:00:33"/>
    <s v="Granel"/>
    <s v="E001"/>
    <x v="1"/>
    <d v="1899-12-30T00:28:28"/>
    <d v="1899-12-30T00:27:55"/>
    <x v="9"/>
    <x v="16"/>
    <x v="4"/>
    <x v="2"/>
    <n v="0"/>
    <n v="0"/>
    <x v="0"/>
    <x v="2"/>
    <x v="2"/>
    <n v="0"/>
    <x v="0"/>
    <x v="1"/>
    <d v="1899-12-30T00:00:33"/>
    <d v="1899-12-30T00:00:33"/>
    <x v="0"/>
    <m/>
    <m/>
    <d v="1899-12-30T00:00:00"/>
    <d v="1899-12-30T00:28:28"/>
    <n v="2"/>
    <d v="1899-12-30T00:00:33"/>
    <n v="28.466666666668743"/>
    <x v="5"/>
    <x v="1"/>
  </r>
  <r>
    <x v="0"/>
    <s v="2025020419"/>
    <x v="0"/>
    <x v="241"/>
    <s v="E8407HMS"/>
    <d v="2025-03-17T00:00:00"/>
    <x v="2"/>
    <s v="200223"/>
    <x v="0"/>
    <s v="PA"/>
    <x v="1"/>
    <x v="0"/>
    <d v="2025-03-17T00:00:00"/>
    <d v="1899-12-30T11:13:08"/>
    <d v="2025-03-17T00:00:00"/>
    <d v="1899-12-30T11:14:25"/>
    <d v="2025-03-17T00:00:00"/>
    <d v="1899-12-30T11:57:09"/>
    <x v="0"/>
    <x v="0"/>
    <s v="8043259572"/>
    <s v="EXW"/>
    <d v="1899-12-30T00:44:01"/>
    <x v="1360"/>
    <d v="1899-12-30T00:01:17"/>
    <s v="Granel"/>
    <s v="E001"/>
    <x v="1"/>
    <d v="1899-12-30T00:44:01"/>
    <d v="1899-12-30T00:42:44"/>
    <x v="9"/>
    <x v="16"/>
    <x v="4"/>
    <x v="0"/>
    <n v="0"/>
    <n v="0"/>
    <x v="0"/>
    <x v="0"/>
    <x v="2"/>
    <n v="0"/>
    <x v="0"/>
    <x v="1"/>
    <d v="1899-12-30T00:01:17"/>
    <d v="1899-12-30T00:01:17"/>
    <x v="0"/>
    <m/>
    <m/>
    <d v="1899-12-30T00:00:00"/>
    <d v="1899-12-30T00:44:01"/>
    <n v="2"/>
    <d v="1899-12-30T00:01:17"/>
    <n v="44.016666666667255"/>
    <x v="5"/>
    <x v="1"/>
  </r>
  <r>
    <x v="0"/>
    <s v="2025020431"/>
    <x v="0"/>
    <x v="142"/>
    <s v="E3710KKC"/>
    <d v="2025-03-17T00:00:00"/>
    <x v="2"/>
    <s v="3230"/>
    <x v="1"/>
    <s v="PA"/>
    <x v="2"/>
    <x v="0"/>
    <d v="2025-03-17T00:00:00"/>
    <d v="1899-12-30T11:32:25"/>
    <d v="2025-03-17T00:00:00"/>
    <d v="1899-12-30T11:32:38"/>
    <d v="2025-03-17T00:00:00"/>
    <d v="1899-12-30T12:01:53"/>
    <x v="0"/>
    <x v="0"/>
    <s v="8043259573"/>
    <s v="FBO"/>
    <d v="1899-12-30T00:29:28"/>
    <x v="884"/>
    <d v="1899-12-30T00:00:13"/>
    <s v="Ensacado"/>
    <s v="E002"/>
    <x v="2"/>
    <d v="1899-12-30T00:29:28"/>
    <d v="1899-12-30T00:29:15"/>
    <x v="9"/>
    <x v="16"/>
    <x v="4"/>
    <x v="1"/>
    <n v="0"/>
    <n v="0"/>
    <x v="0"/>
    <x v="1"/>
    <x v="2"/>
    <n v="0"/>
    <x v="0"/>
    <x v="1"/>
    <d v="1899-12-30T00:00:13"/>
    <d v="1899-12-30T00:00:13"/>
    <x v="0"/>
    <m/>
    <m/>
    <d v="1899-12-30T00:00:00"/>
    <d v="1899-12-30T00:29:28"/>
    <n v="2"/>
    <d v="1899-12-30T00:00:13"/>
    <n v="29.466666666662345"/>
    <x v="11"/>
    <x v="1"/>
  </r>
  <r>
    <x v="0"/>
    <s v="2025020428"/>
    <x v="0"/>
    <x v="284"/>
    <s v="E2435LWJ"/>
    <d v="2025-03-17T00:00:00"/>
    <x v="2"/>
    <s v="200223"/>
    <x v="0"/>
    <s v="PA"/>
    <x v="1"/>
    <x v="0"/>
    <d v="2025-03-17T00:00:00"/>
    <d v="1899-12-30T11:28:44"/>
    <d v="2025-03-17T00:00:00"/>
    <d v="1899-12-30T11:29:30"/>
    <d v="2025-03-17T00:00:00"/>
    <d v="1899-12-30T12:04:36"/>
    <x v="0"/>
    <x v="0"/>
    <s v="8043259574"/>
    <s v="FBO"/>
    <d v="1899-12-30T00:35:52"/>
    <x v="1217"/>
    <d v="1899-12-30T00:00:46"/>
    <s v="Granel"/>
    <s v="E001"/>
    <x v="1"/>
    <d v="1899-12-30T00:35:52"/>
    <d v="1899-12-30T00:35:06"/>
    <x v="9"/>
    <x v="16"/>
    <x v="4"/>
    <x v="0"/>
    <n v="0"/>
    <n v="0"/>
    <x v="0"/>
    <x v="0"/>
    <x v="2"/>
    <n v="0"/>
    <x v="0"/>
    <x v="1"/>
    <d v="1899-12-30T00:00:46"/>
    <d v="1899-12-30T00:00:46"/>
    <x v="0"/>
    <m/>
    <m/>
    <d v="1899-12-30T00:00:00"/>
    <d v="1899-12-30T00:35:52"/>
    <n v="2"/>
    <d v="1899-12-30T00:00:46"/>
    <n v="35.86666666665591"/>
    <x v="11"/>
    <x v="1"/>
  </r>
  <r>
    <x v="0"/>
    <s v="2025020435"/>
    <x v="0"/>
    <x v="236"/>
    <s v="E9183LVG"/>
    <d v="2025-03-17T00:00:00"/>
    <x v="2"/>
    <s v="200223"/>
    <x v="0"/>
    <s v="PA"/>
    <x v="1"/>
    <x v="0"/>
    <d v="2025-03-17T00:00:00"/>
    <d v="1899-12-30T11:40:03"/>
    <d v="2025-03-17T00:00:00"/>
    <d v="1899-12-30T11:41:08"/>
    <d v="2025-03-17T00:00:00"/>
    <d v="1899-12-30T12:08:25"/>
    <x v="0"/>
    <x v="0"/>
    <s v="8043259575"/>
    <s v="FBO"/>
    <d v="1899-12-30T00:28:22"/>
    <x v="1361"/>
    <d v="1899-12-30T00:01:05"/>
    <s v="Granel"/>
    <s v="E001"/>
    <x v="1"/>
    <d v="1899-12-30T00:28:22"/>
    <d v="1899-12-30T00:27:17"/>
    <x v="9"/>
    <x v="16"/>
    <x v="4"/>
    <x v="0"/>
    <n v="0"/>
    <n v="0"/>
    <x v="0"/>
    <x v="0"/>
    <x v="2"/>
    <n v="0"/>
    <x v="0"/>
    <x v="1"/>
    <d v="1899-12-30T00:01:05"/>
    <d v="1899-12-30T00:01:05"/>
    <x v="0"/>
    <m/>
    <m/>
    <d v="1899-12-30T00:00:00"/>
    <d v="1899-12-30T00:28:22"/>
    <n v="2"/>
    <d v="1899-12-30T00:01:05"/>
    <n v="28.366666666675123"/>
    <x v="11"/>
    <x v="1"/>
  </r>
  <r>
    <x v="0"/>
    <s v="2025020436"/>
    <x v="0"/>
    <x v="397"/>
    <s v="E7061KZH"/>
    <d v="2025-03-17T00:00:00"/>
    <x v="2"/>
    <s v="3228"/>
    <x v="3"/>
    <s v="PA"/>
    <x v="5"/>
    <x v="0"/>
    <d v="2025-03-17T00:00:00"/>
    <d v="1899-12-30T11:42:20"/>
    <d v="2025-03-17T00:00:00"/>
    <d v="1899-12-30T11:42:33"/>
    <d v="2025-03-17T00:00:00"/>
    <d v="1899-12-30T12:11:06"/>
    <x v="0"/>
    <x v="0"/>
    <s v="8043259576"/>
    <s v="FBO"/>
    <d v="1899-12-30T00:28:46"/>
    <x v="1362"/>
    <d v="1899-12-30T00:00:13"/>
    <s v="Granel"/>
    <s v="E001"/>
    <x v="2"/>
    <d v="1899-12-30T00:28:46"/>
    <d v="1899-12-30T00:28:33"/>
    <x v="9"/>
    <x v="16"/>
    <x v="4"/>
    <x v="2"/>
    <n v="0"/>
    <n v="0"/>
    <x v="0"/>
    <x v="2"/>
    <x v="2"/>
    <n v="0"/>
    <x v="0"/>
    <x v="1"/>
    <d v="1899-12-30T00:00:13"/>
    <d v="1899-12-30T00:00:13"/>
    <x v="0"/>
    <m/>
    <m/>
    <d v="1899-12-30T00:00:00"/>
    <d v="1899-12-30T00:28:46"/>
    <n v="2"/>
    <d v="1899-12-30T00:00:13"/>
    <n v="28.766666666663994"/>
    <x v="11"/>
    <x v="1"/>
  </r>
  <r>
    <x v="0"/>
    <s v="2025020434"/>
    <x v="0"/>
    <x v="114"/>
    <s v="E7429LJY"/>
    <d v="2025-03-17T00:00:00"/>
    <x v="2"/>
    <s v="3230"/>
    <x v="1"/>
    <s v="PA"/>
    <x v="2"/>
    <x v="0"/>
    <d v="2025-03-17T00:00:00"/>
    <d v="1899-12-30T11:37:31"/>
    <d v="2025-03-17T00:00:00"/>
    <d v="1899-12-30T11:37:43"/>
    <d v="2025-03-17T00:00:00"/>
    <d v="1899-12-30T12:14:21"/>
    <x v="0"/>
    <x v="0"/>
    <s v="8043259577"/>
    <s v="FBO"/>
    <d v="1899-12-30T00:36:50"/>
    <x v="1129"/>
    <d v="1899-12-30T00:00:12"/>
    <s v="Ensacado"/>
    <s v="E002"/>
    <x v="2"/>
    <d v="1899-12-30T00:36:50"/>
    <d v="1899-12-30T00:36:38"/>
    <x v="9"/>
    <x v="16"/>
    <x v="4"/>
    <x v="1"/>
    <n v="0"/>
    <n v="0"/>
    <x v="0"/>
    <x v="1"/>
    <x v="2"/>
    <n v="0"/>
    <x v="0"/>
    <x v="1"/>
    <d v="1899-12-30T00:00:12"/>
    <d v="1899-12-30T00:00:12"/>
    <x v="0"/>
    <m/>
    <m/>
    <d v="1899-12-30T00:00:00"/>
    <d v="1899-12-30T00:36:50"/>
    <n v="2"/>
    <d v="1899-12-30T00:00:12"/>
    <n v="36.833333333342424"/>
    <x v="11"/>
    <x v="1"/>
  </r>
  <r>
    <x v="0"/>
    <s v="2025020440"/>
    <x v="0"/>
    <x v="205"/>
    <s v="E3584MBW"/>
    <d v="2025-03-17T00:00:00"/>
    <x v="2"/>
    <s v="200223"/>
    <x v="0"/>
    <s v="PA"/>
    <x v="1"/>
    <x v="0"/>
    <d v="2025-03-17T00:00:00"/>
    <d v="1899-12-30T11:46:04"/>
    <d v="2025-03-17T00:00:00"/>
    <d v="1899-12-30T11:47:49"/>
    <d v="2025-03-17T00:00:00"/>
    <d v="1899-12-30T12:22:08"/>
    <x v="0"/>
    <x v="0"/>
    <s v="8043259578"/>
    <s v="FBO"/>
    <d v="1899-12-30T00:36:04"/>
    <x v="1090"/>
    <d v="1899-12-30T00:01:45"/>
    <s v="Granel"/>
    <s v="E001"/>
    <x v="1"/>
    <d v="1899-12-30T00:36:04"/>
    <d v="1899-12-30T00:34:19"/>
    <x v="9"/>
    <x v="16"/>
    <x v="4"/>
    <x v="0"/>
    <n v="0"/>
    <n v="0"/>
    <x v="0"/>
    <x v="0"/>
    <x v="2"/>
    <n v="0"/>
    <x v="0"/>
    <x v="1"/>
    <d v="1899-12-30T00:01:45"/>
    <d v="1899-12-30T00:01:45"/>
    <x v="0"/>
    <m/>
    <m/>
    <d v="1899-12-30T00:00:00"/>
    <d v="1899-12-30T00:36:04"/>
    <n v="2"/>
    <d v="1899-12-30T00:01:45"/>
    <n v="36.066666666672013"/>
    <x v="11"/>
    <x v="1"/>
  </r>
  <r>
    <x v="0"/>
    <s v="2025020460"/>
    <x v="0"/>
    <x v="341"/>
    <s v="E2933KHG"/>
    <d v="2025-03-17T00:00:00"/>
    <x v="2"/>
    <s v="3228"/>
    <x v="3"/>
    <s v="PA"/>
    <x v="5"/>
    <x v="0"/>
    <d v="2025-03-17T00:00:00"/>
    <d v="1899-12-30T12:08:20"/>
    <d v="2025-03-17T00:00:00"/>
    <d v="1899-12-30T12:08:35"/>
    <d v="2025-03-17T00:00:00"/>
    <d v="1899-12-30T12:33:07"/>
    <x v="0"/>
    <x v="0"/>
    <s v="8043259579"/>
    <s v="FBO"/>
    <d v="1899-12-30T00:24:47"/>
    <x v="351"/>
    <d v="1899-12-30T00:00:15"/>
    <s v="Granel"/>
    <s v="E001"/>
    <x v="2"/>
    <d v="1899-12-30T00:24:47"/>
    <d v="1899-12-30T00:24:32"/>
    <x v="13"/>
    <x v="16"/>
    <x v="4"/>
    <x v="2"/>
    <n v="0"/>
    <n v="0"/>
    <x v="0"/>
    <x v="2"/>
    <x v="2"/>
    <n v="0"/>
    <x v="0"/>
    <x v="1"/>
    <d v="1899-12-30T00:00:15"/>
    <d v="1899-12-30T00:00:15"/>
    <x v="0"/>
    <m/>
    <m/>
    <d v="1899-12-30T00:00:00"/>
    <d v="1899-12-30T00:24:47"/>
    <n v="2"/>
    <d v="1899-12-30T00:00:15"/>
    <n v="24.783333333335982"/>
    <x v="11"/>
    <x v="1"/>
  </r>
  <r>
    <x v="0"/>
    <s v="2025020444"/>
    <x v="0"/>
    <x v="437"/>
    <s v="E4654LGC"/>
    <d v="2025-03-17T00:00:00"/>
    <x v="2"/>
    <s v="200223"/>
    <x v="0"/>
    <s v="PA"/>
    <x v="1"/>
    <x v="0"/>
    <d v="2025-03-17T00:00:00"/>
    <d v="1899-12-30T11:49:23"/>
    <d v="2025-03-17T00:00:00"/>
    <d v="1899-12-30T11:50:10"/>
    <d v="2025-03-17T00:00:00"/>
    <d v="1899-12-30T12:38:00"/>
    <x v="0"/>
    <x v="0"/>
    <s v="8043259581"/>
    <s v="FBO"/>
    <d v="1899-12-30T00:48:37"/>
    <x v="1363"/>
    <d v="1899-12-30T00:00:47"/>
    <s v="Granel"/>
    <s v="E001"/>
    <x v="1"/>
    <d v="1899-12-30T00:48:37"/>
    <d v="1899-12-30T00:47:50"/>
    <x v="9"/>
    <x v="16"/>
    <x v="4"/>
    <x v="0"/>
    <n v="0"/>
    <n v="0"/>
    <x v="0"/>
    <x v="0"/>
    <x v="2"/>
    <n v="0"/>
    <x v="0"/>
    <x v="0"/>
    <d v="1899-12-30T00:00:47"/>
    <d v="1899-12-30T00:00:47"/>
    <x v="0"/>
    <m/>
    <m/>
    <d v="1899-12-30T00:00:00"/>
    <d v="1899-12-30T00:48:37"/>
    <n v="2"/>
    <d v="1899-12-30T00:00:47"/>
    <n v="48.61666666667525"/>
    <x v="11"/>
    <x v="0"/>
  </r>
  <r>
    <x v="0"/>
    <s v="2025020466"/>
    <x v="0"/>
    <x v="181"/>
    <s v="E8416KLT"/>
    <d v="2025-03-17T00:00:00"/>
    <x v="2"/>
    <s v="3229"/>
    <x v="6"/>
    <s v="PA"/>
    <x v="6"/>
    <x v="0"/>
    <d v="2025-03-17T00:00:00"/>
    <d v="1899-12-30T12:22:23"/>
    <d v="2025-03-17T00:00:00"/>
    <d v="1899-12-30T12:22:35"/>
    <d v="2025-03-17T00:00:00"/>
    <d v="1899-12-30T12:48:39"/>
    <x v="0"/>
    <x v="0"/>
    <s v="8043259582"/>
    <s v="FBO"/>
    <d v="1899-12-30T00:26:16"/>
    <x v="1364"/>
    <d v="1899-12-30T00:00:12"/>
    <s v="Granel"/>
    <s v="E001"/>
    <x v="2"/>
    <d v="1899-12-30T00:26:16"/>
    <d v="1899-12-30T00:26:04"/>
    <x v="13"/>
    <x v="16"/>
    <x v="4"/>
    <x v="2"/>
    <n v="0"/>
    <n v="0"/>
    <x v="0"/>
    <x v="2"/>
    <x v="2"/>
    <n v="0"/>
    <x v="0"/>
    <x v="1"/>
    <d v="1899-12-30T00:00:12"/>
    <d v="1899-12-30T00:00:12"/>
    <x v="0"/>
    <m/>
    <m/>
    <d v="1899-12-30T00:00:00"/>
    <d v="1899-12-30T00:26:16"/>
    <n v="2"/>
    <d v="1899-12-30T00:00:12"/>
    <n v="26.266666666665603"/>
    <x v="11"/>
    <x v="1"/>
  </r>
  <r>
    <x v="0"/>
    <s v="2025020469"/>
    <x v="0"/>
    <x v="344"/>
    <s v="E1078KFK"/>
    <d v="2025-03-17T00:00:00"/>
    <x v="2"/>
    <s v="3230"/>
    <x v="1"/>
    <s v="PA"/>
    <x v="2"/>
    <x v="0"/>
    <d v="2025-03-17T00:00:00"/>
    <d v="1899-12-30T12:28:08"/>
    <d v="2025-03-17T00:00:00"/>
    <d v="1899-12-30T12:28:21"/>
    <d v="2025-03-17T00:00:00"/>
    <d v="1899-12-30T12:58:12"/>
    <x v="0"/>
    <x v="0"/>
    <s v="8043259583"/>
    <s v="EXW"/>
    <d v="1899-12-30T00:30:04"/>
    <x v="1303"/>
    <d v="1899-12-30T00:00:13"/>
    <s v="Ensacado"/>
    <s v="E002"/>
    <x v="1"/>
    <d v="1899-12-30T00:30:04"/>
    <d v="1899-12-30T00:29:51"/>
    <x v="13"/>
    <x v="16"/>
    <x v="4"/>
    <x v="1"/>
    <n v="0"/>
    <n v="0"/>
    <x v="0"/>
    <x v="1"/>
    <x v="2"/>
    <n v="0"/>
    <x v="0"/>
    <x v="1"/>
    <d v="1899-12-30T00:00:13"/>
    <d v="1899-12-30T00:00:13"/>
    <x v="0"/>
    <m/>
    <m/>
    <d v="1899-12-30T00:00:00"/>
    <d v="1899-12-30T00:30:04"/>
    <n v="2"/>
    <d v="1899-12-30T00:00:13"/>
    <n v="30.066666666667157"/>
    <x v="11"/>
    <x v="1"/>
  </r>
  <r>
    <x v="0"/>
    <s v="2025020463"/>
    <x v="0"/>
    <x v="438"/>
    <s v="E0016JNC"/>
    <d v="2025-03-17T00:00:00"/>
    <x v="2"/>
    <s v="200223"/>
    <x v="0"/>
    <s v="PA"/>
    <x v="1"/>
    <x v="0"/>
    <d v="2025-03-17T00:00:00"/>
    <d v="1899-12-30T12:14:33"/>
    <d v="2025-03-17T00:00:00"/>
    <d v="1899-12-30T12:15:21"/>
    <d v="2025-03-17T00:00:00"/>
    <d v="1899-12-30T13:01:23"/>
    <x v="0"/>
    <x v="0"/>
    <s v="8043259584"/>
    <s v="EXW"/>
    <d v="1899-12-30T00:46:50"/>
    <x v="1365"/>
    <d v="1899-12-30T00:00:48"/>
    <s v="Granel"/>
    <s v="E001"/>
    <x v="1"/>
    <d v="1899-12-30T00:46:50"/>
    <d v="1899-12-30T00:46:02"/>
    <x v="13"/>
    <x v="16"/>
    <x v="4"/>
    <x v="0"/>
    <n v="0"/>
    <n v="0"/>
    <x v="0"/>
    <x v="0"/>
    <x v="2"/>
    <n v="0"/>
    <x v="0"/>
    <x v="0"/>
    <d v="1899-12-30T00:00:48"/>
    <d v="1899-12-30T00:00:48"/>
    <x v="0"/>
    <m/>
    <m/>
    <d v="1899-12-30T00:00:00"/>
    <d v="1899-12-30T00:46:50"/>
    <n v="2"/>
    <d v="1899-12-30T00:00:48"/>
    <n v="46.833333333321519"/>
    <x v="6"/>
    <x v="0"/>
  </r>
  <r>
    <x v="0"/>
    <s v="2025020458"/>
    <x v="0"/>
    <x v="273"/>
    <s v="E0454KRL"/>
    <d v="2025-03-17T00:00:00"/>
    <x v="2"/>
    <s v="200223"/>
    <x v="0"/>
    <s v="PA"/>
    <x v="1"/>
    <x v="0"/>
    <d v="2025-03-17T00:00:00"/>
    <d v="1899-12-30T12:05:57"/>
    <d v="2025-03-17T00:00:00"/>
    <d v="1899-12-30T12:06:51"/>
    <d v="2025-03-17T00:00:00"/>
    <d v="1899-12-30T13:07:32"/>
    <x v="0"/>
    <x v="0"/>
    <s v="8043259585"/>
    <s v="EXW"/>
    <d v="1899-12-30T01:01:35"/>
    <x v="1366"/>
    <d v="1899-12-30T00:00:54"/>
    <s v="Granel"/>
    <s v="E001"/>
    <x v="1"/>
    <d v="1899-12-30T01:01:35"/>
    <d v="1899-12-30T01:00:41"/>
    <x v="13"/>
    <x v="16"/>
    <x v="4"/>
    <x v="0"/>
    <n v="0"/>
    <n v="0"/>
    <x v="0"/>
    <x v="0"/>
    <x v="2"/>
    <n v="0"/>
    <x v="0"/>
    <x v="0"/>
    <d v="1899-12-30T00:00:54"/>
    <d v="1899-12-30T00:00:54"/>
    <x v="0"/>
    <m/>
    <m/>
    <d v="1899-12-30T00:00:00"/>
    <d v="1899-12-30T01:01:35"/>
    <n v="2"/>
    <d v="1899-12-30T00:00:54"/>
    <n v="61.583333333342374"/>
    <x v="6"/>
    <x v="0"/>
  </r>
  <r>
    <x v="0"/>
    <s v="2025020470"/>
    <x v="0"/>
    <x v="439"/>
    <s v="E2125KFY"/>
    <d v="2025-03-17T00:00:00"/>
    <x v="2"/>
    <s v="200223"/>
    <x v="0"/>
    <s v="PA"/>
    <x v="1"/>
    <x v="0"/>
    <d v="2025-03-17T00:00:00"/>
    <d v="1899-12-30T12:31:06"/>
    <d v="2025-03-17T00:00:00"/>
    <d v="1899-12-30T12:31:46"/>
    <d v="2025-03-17T00:00:00"/>
    <d v="1899-12-30T13:14:27"/>
    <x v="0"/>
    <x v="0"/>
    <s v="8043259587"/>
    <s v="EXW"/>
    <d v="1899-12-30T00:43:21"/>
    <x v="1080"/>
    <d v="1899-12-30T00:00:40"/>
    <s v="Granel"/>
    <s v="E001"/>
    <x v="1"/>
    <d v="1899-12-30T00:43:21"/>
    <d v="1899-12-30T00:42:41"/>
    <x v="13"/>
    <x v="16"/>
    <x v="4"/>
    <x v="0"/>
    <n v="0"/>
    <n v="0"/>
    <x v="0"/>
    <x v="0"/>
    <x v="2"/>
    <n v="0"/>
    <x v="0"/>
    <x v="1"/>
    <d v="1899-12-30T00:00:40"/>
    <d v="1899-12-30T00:00:40"/>
    <x v="0"/>
    <m/>
    <m/>
    <d v="1899-12-30T00:00:00"/>
    <d v="1899-12-30T00:43:21"/>
    <n v="2"/>
    <d v="1899-12-30T00:00:40"/>
    <n v="43.350000000004698"/>
    <x v="6"/>
    <x v="1"/>
  </r>
  <r>
    <x v="0"/>
    <s v="2025020483"/>
    <x v="0"/>
    <x v="430"/>
    <s v="E5728KFK"/>
    <d v="2025-03-17T00:00:00"/>
    <x v="2"/>
    <s v="3350"/>
    <x v="9"/>
    <s v="PA"/>
    <x v="6"/>
    <x v="0"/>
    <d v="2025-03-17T00:00:00"/>
    <d v="1899-12-30T12:47:32"/>
    <d v="2025-03-17T00:00:00"/>
    <d v="1899-12-30T12:47:44"/>
    <d v="2025-03-17T00:00:00"/>
    <d v="1899-12-30T13:16:36"/>
    <x v="0"/>
    <x v="0"/>
    <s v="8043259588"/>
    <s v="FBO"/>
    <d v="1899-12-30T00:29:04"/>
    <x v="475"/>
    <d v="1899-12-30T00:00:12"/>
    <s v="Granel"/>
    <s v="E001"/>
    <x v="2"/>
    <d v="1899-12-30T00:29:04"/>
    <d v="1899-12-30T00:28:52"/>
    <x v="13"/>
    <x v="16"/>
    <x v="4"/>
    <x v="2"/>
    <n v="0"/>
    <n v="0"/>
    <x v="0"/>
    <x v="2"/>
    <x v="2"/>
    <n v="0"/>
    <x v="0"/>
    <x v="1"/>
    <d v="1899-12-30T00:00:12"/>
    <d v="1899-12-30T00:00:12"/>
    <x v="0"/>
    <m/>
    <m/>
    <d v="1899-12-30T00:00:00"/>
    <d v="1899-12-30T00:29:04"/>
    <n v="2"/>
    <d v="1899-12-30T00:00:12"/>
    <n v="29.066666666659167"/>
    <x v="6"/>
    <x v="1"/>
  </r>
  <r>
    <x v="0"/>
    <s v="2025020475"/>
    <x v="0"/>
    <x v="235"/>
    <s v="E2662MDH"/>
    <d v="2025-03-17T00:00:00"/>
    <x v="2"/>
    <s v="200223"/>
    <x v="0"/>
    <s v="PA"/>
    <x v="1"/>
    <x v="0"/>
    <d v="2025-03-17T00:00:00"/>
    <d v="1899-12-30T12:40:37"/>
    <d v="2025-03-17T00:00:00"/>
    <d v="1899-12-30T12:41:22"/>
    <d v="2025-03-17T00:00:00"/>
    <d v="1899-12-30T13:24:01"/>
    <x v="0"/>
    <x v="0"/>
    <s v="8043259590"/>
    <s v="FBO"/>
    <d v="1899-12-30T00:43:24"/>
    <x v="977"/>
    <d v="1899-12-30T00:00:45"/>
    <s v="Granel"/>
    <s v="E001"/>
    <x v="1"/>
    <d v="1899-12-30T00:43:24"/>
    <d v="1899-12-30T00:42:39"/>
    <x v="13"/>
    <x v="16"/>
    <x v="4"/>
    <x v="0"/>
    <n v="0"/>
    <n v="0"/>
    <x v="0"/>
    <x v="0"/>
    <x v="2"/>
    <n v="0"/>
    <x v="0"/>
    <x v="1"/>
    <d v="1899-12-30T00:00:45"/>
    <d v="1899-12-30T00:00:45"/>
    <x v="0"/>
    <m/>
    <m/>
    <d v="1899-12-30T00:00:00"/>
    <d v="1899-12-30T00:43:24"/>
    <n v="2"/>
    <d v="1899-12-30T00:00:45"/>
    <n v="43.400000000001668"/>
    <x v="6"/>
    <x v="1"/>
  </r>
  <r>
    <x v="0"/>
    <s v="2025020477"/>
    <x v="0"/>
    <x v="220"/>
    <s v="E4564MVW"/>
    <d v="2025-03-17T00:00:00"/>
    <x v="2"/>
    <s v="200223"/>
    <x v="0"/>
    <s v="PA"/>
    <x v="1"/>
    <x v="0"/>
    <d v="2025-03-17T00:00:00"/>
    <d v="1899-12-30T12:43:42"/>
    <d v="2025-03-17T00:00:00"/>
    <d v="1899-12-30T12:44:24"/>
    <d v="2025-03-17T00:00:00"/>
    <d v="1899-12-30T13:26:25"/>
    <x v="0"/>
    <x v="0"/>
    <s v="8043259591"/>
    <s v="FBO"/>
    <d v="1899-12-30T00:42:43"/>
    <x v="1367"/>
    <d v="1899-12-30T00:00:42"/>
    <s v="Granel"/>
    <s v="E001"/>
    <x v="1"/>
    <d v="1899-12-30T00:42:43"/>
    <d v="1899-12-30T00:42:01"/>
    <x v="13"/>
    <x v="16"/>
    <x v="4"/>
    <x v="0"/>
    <n v="0"/>
    <n v="0"/>
    <x v="0"/>
    <x v="0"/>
    <x v="2"/>
    <n v="0"/>
    <x v="0"/>
    <x v="1"/>
    <d v="1899-12-30T00:00:42"/>
    <d v="1899-12-30T00:00:42"/>
    <x v="0"/>
    <m/>
    <m/>
    <d v="1899-12-30T00:00:00"/>
    <d v="1899-12-30T00:42:43"/>
    <n v="2"/>
    <d v="1899-12-30T00:00:42"/>
    <n v="42.716666666664018"/>
    <x v="6"/>
    <x v="1"/>
  </r>
  <r>
    <x v="0"/>
    <s v="2025020506"/>
    <x v="0"/>
    <x v="302"/>
    <s v="E5558MNP"/>
    <d v="2025-03-17T00:00:00"/>
    <x v="2"/>
    <s v="200223"/>
    <x v="0"/>
    <s v="PA"/>
    <x v="0"/>
    <x v="0"/>
    <d v="2025-03-17T00:00:00"/>
    <d v="1899-12-30T13:16:50"/>
    <d v="2025-03-17T00:00:00"/>
    <d v="1899-12-30T13:17:18"/>
    <d v="2025-03-17T00:00:00"/>
    <d v="1899-12-30T13:35:18"/>
    <x v="0"/>
    <x v="0"/>
    <s v="8043259593"/>
    <s v="FBO"/>
    <d v="1899-12-30T00:18:28"/>
    <x v="1368"/>
    <d v="1899-12-30T00:00:28"/>
    <s v="Granel"/>
    <s v="E001"/>
    <x v="1"/>
    <d v="1899-12-30T00:18:28"/>
    <d v="1899-12-30T00:18:00"/>
    <x v="6"/>
    <x v="16"/>
    <x v="4"/>
    <x v="0"/>
    <n v="0"/>
    <n v="0"/>
    <x v="0"/>
    <x v="0"/>
    <x v="2"/>
    <n v="0"/>
    <x v="0"/>
    <x v="1"/>
    <d v="1899-12-30T00:00:28"/>
    <d v="1899-12-30T00:00:28"/>
    <x v="0"/>
    <m/>
    <m/>
    <d v="1899-12-30T00:00:00"/>
    <d v="1899-12-30T00:18:28"/>
    <n v="2"/>
    <d v="1899-12-30T00:00:28"/>
    <n v="18.466666666675255"/>
    <x v="6"/>
    <x v="1"/>
  </r>
  <r>
    <x v="0"/>
    <s v="2025020488"/>
    <x v="0"/>
    <x v="269"/>
    <s v="E8084LFF"/>
    <d v="2025-03-17T00:00:00"/>
    <x v="2"/>
    <s v="200223"/>
    <x v="0"/>
    <s v="PA"/>
    <x v="0"/>
    <x v="0"/>
    <d v="2025-03-17T00:00:00"/>
    <d v="1899-12-30T12:52:21"/>
    <d v="2025-03-17T00:00:00"/>
    <d v="1899-12-30T12:53:06"/>
    <d v="2025-03-17T00:00:00"/>
    <d v="1899-12-30T13:39:27"/>
    <x v="0"/>
    <x v="0"/>
    <s v="8043259594"/>
    <s v="FBO"/>
    <d v="1899-12-30T00:47:06"/>
    <x v="1369"/>
    <d v="1899-12-30T00:00:45"/>
    <s v="Granel"/>
    <s v="E001"/>
    <x v="1"/>
    <d v="1899-12-30T00:47:06"/>
    <d v="1899-12-30T00:46:21"/>
    <x v="13"/>
    <x v="16"/>
    <x v="4"/>
    <x v="0"/>
    <n v="0"/>
    <n v="0"/>
    <x v="0"/>
    <x v="0"/>
    <x v="2"/>
    <n v="0"/>
    <x v="0"/>
    <x v="0"/>
    <d v="1899-12-30T00:00:45"/>
    <d v="1899-12-30T00:00:45"/>
    <x v="0"/>
    <m/>
    <m/>
    <d v="1899-12-30T00:00:00"/>
    <d v="1899-12-30T00:47:06"/>
    <n v="2"/>
    <d v="1899-12-30T00:00:45"/>
    <n v="47.099999999995212"/>
    <x v="6"/>
    <x v="0"/>
  </r>
  <r>
    <x v="0"/>
    <s v="2025020508"/>
    <x v="0"/>
    <x v="117"/>
    <s v="E1400KHH"/>
    <d v="2025-03-17T00:00:00"/>
    <x v="2"/>
    <s v="3228"/>
    <x v="3"/>
    <s v="PA"/>
    <x v="5"/>
    <x v="0"/>
    <d v="2025-03-17T00:00:00"/>
    <d v="1899-12-30T13:18:57"/>
    <d v="2025-03-17T00:00:00"/>
    <d v="1899-12-30T13:19:07"/>
    <d v="2025-03-17T00:00:00"/>
    <d v="1899-12-30T13:43:03"/>
    <x v="0"/>
    <x v="0"/>
    <s v="8043259595"/>
    <s v="FBO"/>
    <d v="1899-12-30T00:24:06"/>
    <x v="1321"/>
    <d v="1899-12-30T00:00:10"/>
    <s v="Granel"/>
    <s v="E001"/>
    <x v="2"/>
    <d v="1899-12-30T00:24:06"/>
    <d v="1899-12-30T00:23:56"/>
    <x v="6"/>
    <x v="16"/>
    <x v="4"/>
    <x v="2"/>
    <n v="0"/>
    <n v="0"/>
    <x v="0"/>
    <x v="2"/>
    <x v="2"/>
    <n v="0"/>
    <x v="0"/>
    <x v="1"/>
    <d v="1899-12-30T00:00:10"/>
    <d v="1899-12-30T00:00:10"/>
    <x v="0"/>
    <m/>
    <m/>
    <d v="1899-12-30T00:00:00"/>
    <d v="1899-12-30T00:24:06"/>
    <n v="2"/>
    <d v="1899-12-30T00:00:10"/>
    <n v="24.099999999998332"/>
    <x v="6"/>
    <x v="1"/>
  </r>
  <r>
    <x v="0"/>
    <s v="2025020476"/>
    <x v="0"/>
    <x v="283"/>
    <s v="E9139MMT"/>
    <d v="2025-03-17T00:00:00"/>
    <x v="2"/>
    <s v="200223"/>
    <x v="0"/>
    <s v="PA"/>
    <x v="0"/>
    <x v="0"/>
    <d v="2025-03-17T00:00:00"/>
    <d v="1899-12-30T12:42:22"/>
    <d v="2025-03-17T00:00:00"/>
    <d v="1899-12-30T12:43:03"/>
    <d v="2025-03-17T00:00:00"/>
    <d v="1899-12-30T13:45:06"/>
    <x v="0"/>
    <x v="0"/>
    <s v="8043259596"/>
    <s v="FBO"/>
    <d v="1899-12-30T01:02:44"/>
    <x v="1370"/>
    <d v="1899-12-30T00:00:41"/>
    <s v="Granel"/>
    <s v="E001"/>
    <x v="1"/>
    <d v="1899-12-30T01:02:44"/>
    <d v="1899-12-30T01:02:03"/>
    <x v="13"/>
    <x v="16"/>
    <x v="4"/>
    <x v="0"/>
    <n v="0"/>
    <n v="0"/>
    <x v="0"/>
    <x v="0"/>
    <x v="2"/>
    <n v="0"/>
    <x v="0"/>
    <x v="0"/>
    <d v="1899-12-30T00:00:41"/>
    <d v="1899-12-30T00:00:41"/>
    <x v="0"/>
    <m/>
    <m/>
    <d v="1899-12-30T00:00:00"/>
    <d v="1899-12-30T01:02:44"/>
    <n v="2"/>
    <d v="1899-12-30T00:00:41"/>
    <n v="62.733333333326406"/>
    <x v="6"/>
    <x v="0"/>
  </r>
  <r>
    <x v="0"/>
    <s v="2025020486"/>
    <x v="0"/>
    <x v="144"/>
    <s v="E5435KBP"/>
    <d v="2025-03-17T00:00:00"/>
    <x v="2"/>
    <s v="200223"/>
    <x v="0"/>
    <s v="PA"/>
    <x v="0"/>
    <x v="0"/>
    <d v="2025-03-17T00:00:00"/>
    <d v="1899-12-30T12:50:08"/>
    <d v="2025-03-17T00:00:00"/>
    <d v="1899-12-30T12:50:42"/>
    <d v="2025-03-17T00:00:00"/>
    <d v="1899-12-30T13:47:41"/>
    <x v="0"/>
    <x v="0"/>
    <s v="8043259597"/>
    <s v="FBO"/>
    <d v="1899-12-30T00:57:33"/>
    <x v="1371"/>
    <d v="1899-12-30T00:00:34"/>
    <s v="Granel"/>
    <s v="E001"/>
    <x v="1"/>
    <d v="1899-12-30T00:57:33"/>
    <d v="1899-12-30T00:56:59"/>
    <x v="13"/>
    <x v="16"/>
    <x v="4"/>
    <x v="0"/>
    <n v="0"/>
    <n v="0"/>
    <x v="0"/>
    <x v="0"/>
    <x v="2"/>
    <n v="0"/>
    <x v="0"/>
    <x v="0"/>
    <d v="1899-12-30T00:00:34"/>
    <d v="1899-12-30T00:00:34"/>
    <x v="0"/>
    <m/>
    <m/>
    <d v="1899-12-30T00:00:00"/>
    <d v="1899-12-30T00:57:33"/>
    <n v="2"/>
    <d v="1899-12-30T00:00:34"/>
    <n v="57.550000000003237"/>
    <x v="6"/>
    <x v="0"/>
  </r>
  <r>
    <x v="0"/>
    <s v="2025020521"/>
    <x v="0"/>
    <x v="161"/>
    <s v="E4262KXX"/>
    <d v="2025-03-17T00:00:00"/>
    <x v="2"/>
    <s v="3297"/>
    <x v="2"/>
    <s v="PA"/>
    <x v="1"/>
    <x v="0"/>
    <d v="2025-03-17T00:00:00"/>
    <d v="1899-12-30T13:37:41"/>
    <d v="2025-03-17T00:00:00"/>
    <d v="1899-12-30T13:37:51"/>
    <d v="2025-03-17T00:00:00"/>
    <d v="1899-12-30T14:16:12"/>
    <x v="0"/>
    <x v="0"/>
    <s v="8043259600"/>
    <s v="FBO"/>
    <d v="1899-12-30T00:38:31"/>
    <x v="274"/>
    <d v="1899-12-30T00:00:10"/>
    <s v="Granel"/>
    <s v="E001"/>
    <x v="2"/>
    <d v="1899-12-30T00:38:31"/>
    <d v="1899-12-30T00:38:21"/>
    <x v="6"/>
    <x v="16"/>
    <x v="4"/>
    <x v="2"/>
    <n v="0"/>
    <n v="0"/>
    <x v="0"/>
    <x v="2"/>
    <x v="2"/>
    <n v="0"/>
    <x v="0"/>
    <x v="1"/>
    <d v="1899-12-30T00:00:10"/>
    <d v="1899-12-30T00:00:10"/>
    <x v="0"/>
    <m/>
    <m/>
    <d v="1899-12-30T00:00:00"/>
    <d v="1899-12-30T00:38:31"/>
    <n v="2"/>
    <d v="1899-12-30T00:00:10"/>
    <n v="38.516666666659205"/>
    <x v="7"/>
    <x v="1"/>
  </r>
  <r>
    <x v="0"/>
    <s v="2025020497"/>
    <x v="0"/>
    <x v="440"/>
    <s v="E9440MWH"/>
    <d v="2025-03-17T00:00:00"/>
    <x v="2"/>
    <s v="200223"/>
    <x v="0"/>
    <s v="PA"/>
    <x v="0"/>
    <x v="0"/>
    <d v="2025-03-17T00:00:00"/>
    <d v="1899-12-30T13:04:21"/>
    <d v="2025-03-17T00:00:00"/>
    <d v="1899-12-30T13:05:02"/>
    <d v="2025-03-17T00:00:00"/>
    <d v="1899-12-30T14:21:37"/>
    <x v="0"/>
    <x v="0"/>
    <s v="8043259601"/>
    <s v="FBO"/>
    <d v="1899-12-30T01:17:16"/>
    <x v="1372"/>
    <d v="1899-12-30T00:00:41"/>
    <s v="Granel"/>
    <s v="E001"/>
    <x v="1"/>
    <d v="1899-12-30T01:17:16"/>
    <d v="1899-12-30T01:16:35"/>
    <x v="6"/>
    <x v="16"/>
    <x v="4"/>
    <x v="0"/>
    <n v="0"/>
    <n v="0"/>
    <x v="0"/>
    <x v="0"/>
    <x v="2"/>
    <n v="0"/>
    <x v="0"/>
    <x v="0"/>
    <d v="1899-12-30T00:00:41"/>
    <d v="1899-12-30T00:00:41"/>
    <x v="0"/>
    <m/>
    <m/>
    <d v="1899-12-30T00:00:00"/>
    <d v="1899-12-30T01:17:16"/>
    <n v="2"/>
    <d v="1899-12-30T00:00:41"/>
    <n v="77.266666666670375"/>
    <x v="7"/>
    <x v="0"/>
  </r>
  <r>
    <x v="0"/>
    <s v="2025020499"/>
    <x v="0"/>
    <x v="271"/>
    <s v="E8467LKW"/>
    <d v="2025-03-17T00:00:00"/>
    <x v="2"/>
    <s v="200223"/>
    <x v="0"/>
    <s v="PA"/>
    <x v="0"/>
    <x v="0"/>
    <d v="2025-03-17T00:00:00"/>
    <d v="1899-12-30T13:05:46"/>
    <d v="2025-03-17T00:00:00"/>
    <d v="1899-12-30T13:06:14"/>
    <d v="2025-03-17T00:00:00"/>
    <d v="1899-12-30T14:35:30"/>
    <x v="0"/>
    <x v="0"/>
    <s v="8043259603"/>
    <s v="FBO"/>
    <d v="1899-12-30T01:29:44"/>
    <x v="1373"/>
    <d v="1899-12-30T00:00:28"/>
    <s v="Granel"/>
    <s v="E001"/>
    <x v="1"/>
    <d v="1899-12-30T01:29:44"/>
    <d v="1899-12-30T01:29:16"/>
    <x v="6"/>
    <x v="16"/>
    <x v="4"/>
    <x v="0"/>
    <n v="0"/>
    <n v="0"/>
    <x v="0"/>
    <x v="0"/>
    <x v="2"/>
    <n v="0"/>
    <x v="0"/>
    <x v="0"/>
    <d v="1899-12-30T00:00:28"/>
    <d v="1899-12-30T00:00:28"/>
    <x v="0"/>
    <m/>
    <m/>
    <d v="1899-12-30T00:00:00"/>
    <d v="1899-12-30T01:29:44"/>
    <n v="2"/>
    <d v="1899-12-30T00:00:28"/>
    <n v="89.73333333332647"/>
    <x v="7"/>
    <x v="0"/>
  </r>
  <r>
    <x v="0"/>
    <s v="2025020500"/>
    <x v="0"/>
    <x v="441"/>
    <s v="E3726LKX"/>
    <d v="2025-03-17T00:00:00"/>
    <x v="2"/>
    <s v="200223"/>
    <x v="0"/>
    <s v="PA"/>
    <x v="0"/>
    <x v="0"/>
    <d v="2025-03-17T00:00:00"/>
    <d v="1899-12-30T13:08:40"/>
    <d v="2025-03-17T00:00:00"/>
    <d v="1899-12-30T13:09:33"/>
    <d v="2025-03-17T00:00:00"/>
    <d v="1899-12-30T14:38:27"/>
    <x v="0"/>
    <x v="0"/>
    <s v="8043259604"/>
    <s v="FBO"/>
    <d v="1899-12-30T01:29:47"/>
    <x v="1374"/>
    <d v="1899-12-30T00:00:53"/>
    <s v="Granel"/>
    <s v="E001"/>
    <x v="1"/>
    <d v="1899-12-30T01:29:47"/>
    <d v="1899-12-30T01:28:54"/>
    <x v="6"/>
    <x v="16"/>
    <x v="4"/>
    <x v="0"/>
    <n v="0"/>
    <n v="0"/>
    <x v="0"/>
    <x v="0"/>
    <x v="2"/>
    <n v="0"/>
    <x v="0"/>
    <x v="0"/>
    <d v="1899-12-30T00:00:53"/>
    <d v="1899-12-30T00:00:53"/>
    <x v="0"/>
    <m/>
    <m/>
    <d v="1899-12-30T00:00:00"/>
    <d v="1899-12-30T01:29:47"/>
    <n v="2"/>
    <d v="1899-12-30T00:00:53"/>
    <n v="89.783333333323114"/>
    <x v="7"/>
    <x v="0"/>
  </r>
  <r>
    <x v="0"/>
    <s v="2025020536"/>
    <x v="0"/>
    <x v="400"/>
    <s v="E3594MCX"/>
    <d v="2025-03-17T00:00:00"/>
    <x v="2"/>
    <s v="3230"/>
    <x v="1"/>
    <s v="PA"/>
    <x v="2"/>
    <x v="0"/>
    <d v="2025-03-17T00:00:00"/>
    <d v="1899-12-30T13:54:21"/>
    <d v="2025-03-17T00:00:00"/>
    <d v="1899-12-30T13:54:34"/>
    <d v="2025-03-17T00:00:00"/>
    <d v="1899-12-30T15:14:41"/>
    <x v="0"/>
    <x v="0"/>
    <s v="8043259608"/>
    <s v="FBO"/>
    <d v="1899-12-30T01:20:20"/>
    <x v="1375"/>
    <d v="1899-12-30T00:00:13"/>
    <s v="Ensacado"/>
    <s v="E002"/>
    <x v="2"/>
    <d v="1899-12-30T01:20:20"/>
    <d v="1899-12-30T01:20:07"/>
    <x v="6"/>
    <x v="16"/>
    <x v="4"/>
    <x v="1"/>
    <n v="0"/>
    <n v="0"/>
    <x v="0"/>
    <x v="1"/>
    <x v="2"/>
    <n v="0"/>
    <x v="0"/>
    <x v="0"/>
    <d v="1899-12-30T00:00:13"/>
    <d v="1899-12-30T00:00:13"/>
    <x v="0"/>
    <m/>
    <m/>
    <d v="1899-12-30T00:00:00"/>
    <d v="1899-12-30T01:20:20"/>
    <n v="2"/>
    <d v="1899-12-30T00:00:13"/>
    <n v="80.333333333337634"/>
    <x v="14"/>
    <x v="0"/>
  </r>
  <r>
    <x v="0"/>
    <s v="2025020527"/>
    <x v="0"/>
    <x v="297"/>
    <s v="E6913LFJ"/>
    <d v="2025-03-17T00:00:00"/>
    <x v="2"/>
    <s v="200223"/>
    <x v="0"/>
    <s v="PA"/>
    <x v="0"/>
    <x v="0"/>
    <d v="2025-03-17T00:00:00"/>
    <d v="1899-12-30T13:44:17"/>
    <d v="2025-03-17T00:00:00"/>
    <d v="1899-12-30T13:45:35"/>
    <d v="2025-03-17T00:00:00"/>
    <d v="1899-12-30T15:23:04"/>
    <x v="0"/>
    <x v="0"/>
    <s v="8043259609"/>
    <s v="FBO"/>
    <d v="1899-12-30T01:38:47"/>
    <x v="1376"/>
    <d v="1899-12-30T00:01:18"/>
    <s v="Granel"/>
    <s v="E001"/>
    <x v="1"/>
    <d v="1899-12-30T01:38:47"/>
    <d v="1899-12-30T01:37:29"/>
    <x v="6"/>
    <x v="16"/>
    <x v="4"/>
    <x v="0"/>
    <n v="0"/>
    <n v="0"/>
    <x v="0"/>
    <x v="0"/>
    <x v="2"/>
    <n v="0"/>
    <x v="0"/>
    <x v="2"/>
    <d v="1899-12-30T00:01:18"/>
    <d v="1899-12-30T00:01:18"/>
    <x v="0"/>
    <m/>
    <m/>
    <d v="1899-12-30T00:00:00"/>
    <d v="1899-12-30T01:38:47"/>
    <n v="2"/>
    <d v="1899-12-30T00:01:18"/>
    <n v="98.783333333337637"/>
    <x v="14"/>
    <x v="0"/>
  </r>
  <r>
    <x v="0"/>
    <s v="2025020531"/>
    <x v="0"/>
    <x v="306"/>
    <s v="E5205LFK"/>
    <d v="2025-03-17T00:00:00"/>
    <x v="2"/>
    <s v="200223"/>
    <x v="0"/>
    <s v="PA"/>
    <x v="0"/>
    <x v="0"/>
    <d v="2025-03-17T00:00:00"/>
    <d v="1899-12-30T13:49:44"/>
    <d v="2025-03-17T00:00:00"/>
    <d v="1899-12-30T13:50:22"/>
    <d v="2025-03-17T00:00:00"/>
    <d v="1899-12-30T15:38:55"/>
    <x v="0"/>
    <x v="0"/>
    <s v="8043259611"/>
    <s v="FBO"/>
    <d v="1899-12-30T01:49:11"/>
    <x v="1377"/>
    <d v="1899-12-30T00:00:38"/>
    <s v="Granel"/>
    <s v="E001"/>
    <x v="1"/>
    <d v="1899-12-30T01:49:11"/>
    <d v="1899-12-30T01:48:33"/>
    <x v="6"/>
    <x v="16"/>
    <x v="4"/>
    <x v="0"/>
    <n v="0"/>
    <n v="0"/>
    <x v="0"/>
    <x v="0"/>
    <x v="2"/>
    <n v="0"/>
    <x v="0"/>
    <x v="2"/>
    <d v="1899-12-30T00:00:38"/>
    <d v="1899-12-30T00:00:38"/>
    <x v="0"/>
    <m/>
    <m/>
    <d v="1899-12-30T00:00:00"/>
    <d v="1899-12-30T01:49:11"/>
    <n v="2"/>
    <d v="1899-12-30T00:00:38"/>
    <n v="109.18333333333446"/>
    <x v="14"/>
    <x v="0"/>
  </r>
  <r>
    <x v="0"/>
    <s v="2025020583"/>
    <x v="0"/>
    <x v="172"/>
    <s v="E5067LBR"/>
    <d v="2025-03-17T00:00:00"/>
    <x v="2"/>
    <s v="3297"/>
    <x v="2"/>
    <s v="PA"/>
    <x v="1"/>
    <x v="0"/>
    <d v="2025-03-17T00:00:00"/>
    <d v="1899-12-30T15:22:29"/>
    <d v="2025-03-17T00:00:00"/>
    <d v="1899-12-30T15:22:41"/>
    <d v="2025-03-17T00:00:00"/>
    <d v="1899-12-30T15:53:41"/>
    <x v="0"/>
    <x v="0"/>
    <s v="8043259613"/>
    <s v="FBO"/>
    <d v="1899-12-30T00:31:12"/>
    <x v="897"/>
    <d v="1899-12-30T00:00:12"/>
    <s v="Granel"/>
    <s v="E001"/>
    <x v="2"/>
    <d v="1899-12-30T00:31:12"/>
    <d v="1899-12-30T00:31:00"/>
    <x v="10"/>
    <x v="16"/>
    <x v="4"/>
    <x v="2"/>
    <n v="0"/>
    <n v="0"/>
    <x v="0"/>
    <x v="2"/>
    <x v="2"/>
    <n v="0"/>
    <x v="0"/>
    <x v="1"/>
    <d v="1899-12-30T00:00:12"/>
    <d v="1899-12-30T00:00:12"/>
    <x v="0"/>
    <m/>
    <m/>
    <d v="1899-12-30T00:00:00"/>
    <d v="1899-12-30T00:31:12"/>
    <n v="2"/>
    <d v="1899-12-30T00:00:12"/>
    <n v="31.199999999990489"/>
    <x v="14"/>
    <x v="1"/>
  </r>
  <r>
    <x v="0"/>
    <s v="2025020549"/>
    <x v="0"/>
    <x v="442"/>
    <s v="E7529KVS"/>
    <d v="2025-03-17T00:00:00"/>
    <x v="2"/>
    <s v="200223"/>
    <x v="0"/>
    <s v="PA"/>
    <x v="0"/>
    <x v="0"/>
    <d v="2025-03-17T00:00:00"/>
    <d v="1899-12-30T14:10:31"/>
    <d v="2025-03-17T00:00:00"/>
    <d v="1899-12-30T14:11:28"/>
    <d v="2025-03-17T00:00:00"/>
    <d v="1899-12-30T15:55:14"/>
    <x v="0"/>
    <x v="0"/>
    <s v="8043259614"/>
    <s v="FBO"/>
    <d v="1899-12-30T01:44:43"/>
    <x v="1378"/>
    <d v="1899-12-30T00:00:57"/>
    <s v="Granel"/>
    <s v="E001"/>
    <x v="1"/>
    <d v="1899-12-30T01:44:43"/>
    <d v="1899-12-30T01:43:46"/>
    <x v="14"/>
    <x v="16"/>
    <x v="4"/>
    <x v="0"/>
    <n v="0"/>
    <n v="0"/>
    <x v="0"/>
    <x v="0"/>
    <x v="2"/>
    <n v="0"/>
    <x v="0"/>
    <x v="2"/>
    <d v="1899-12-30T00:00:57"/>
    <d v="1899-12-30T00:00:57"/>
    <x v="0"/>
    <m/>
    <m/>
    <d v="1899-12-30T00:00:00"/>
    <d v="1899-12-30T01:44:43"/>
    <n v="2"/>
    <d v="1899-12-30T00:00:57"/>
    <n v="104.71666666667035"/>
    <x v="14"/>
    <x v="0"/>
  </r>
  <r>
    <x v="0"/>
    <s v="2025020572"/>
    <x v="0"/>
    <x v="232"/>
    <s v="E7900KYN"/>
    <d v="2025-03-17T00:00:00"/>
    <x v="2"/>
    <s v="200223"/>
    <x v="0"/>
    <s v="PA"/>
    <x v="1"/>
    <x v="0"/>
    <d v="2025-03-17T00:00:00"/>
    <d v="1899-12-30T14:42:35"/>
    <d v="2025-03-17T00:00:00"/>
    <d v="1899-12-30T14:43:41"/>
    <d v="2025-03-17T00:00:00"/>
    <d v="1899-12-30T16:29:39"/>
    <x v="0"/>
    <x v="0"/>
    <s v="8043259620"/>
    <s v="FBO"/>
    <d v="1899-12-30T01:47:04"/>
    <x v="1379"/>
    <d v="1899-12-30T00:01:06"/>
    <s v="Granel"/>
    <s v="E001"/>
    <x v="1"/>
    <d v="1899-12-30T01:47:04"/>
    <d v="1899-12-30T01:45:58"/>
    <x v="14"/>
    <x v="16"/>
    <x v="4"/>
    <x v="0"/>
    <n v="0"/>
    <n v="0"/>
    <x v="0"/>
    <x v="0"/>
    <x v="2"/>
    <n v="0"/>
    <x v="0"/>
    <x v="2"/>
    <d v="1899-12-30T00:01:06"/>
    <d v="1899-12-30T00:01:06"/>
    <x v="0"/>
    <m/>
    <m/>
    <d v="1899-12-30T00:00:00"/>
    <d v="1899-12-30T01:47:04"/>
    <n v="2"/>
    <d v="1899-12-30T00:01:06"/>
    <n v="107.06666666666401"/>
    <x v="8"/>
    <x v="0"/>
  </r>
  <r>
    <x v="0"/>
    <s v="2025020580"/>
    <x v="0"/>
    <x v="257"/>
    <s v="E9224JSD"/>
    <d v="2025-03-17T00:00:00"/>
    <x v="2"/>
    <s v="200223"/>
    <x v="0"/>
    <s v="PA"/>
    <x v="1"/>
    <x v="0"/>
    <d v="2025-03-17T00:00:00"/>
    <d v="1899-12-30T15:01:59"/>
    <d v="2025-03-17T00:00:00"/>
    <d v="1899-12-30T15:05:18"/>
    <d v="2025-03-17T00:00:00"/>
    <d v="1899-12-30T16:47:12"/>
    <x v="0"/>
    <x v="0"/>
    <s v="8043259622"/>
    <s v="FBO"/>
    <d v="1899-12-30T01:45:13"/>
    <x v="1380"/>
    <d v="1899-12-30T00:03:19"/>
    <s v="Granel"/>
    <s v="E001"/>
    <x v="1"/>
    <d v="1899-12-30T01:45:13"/>
    <d v="1899-12-30T01:41:54"/>
    <x v="10"/>
    <x v="16"/>
    <x v="4"/>
    <x v="0"/>
    <n v="0"/>
    <n v="0"/>
    <x v="0"/>
    <x v="0"/>
    <x v="2"/>
    <n v="0"/>
    <x v="0"/>
    <x v="2"/>
    <d v="1899-12-30T00:03:19"/>
    <d v="1899-12-30T00:03:19"/>
    <x v="0"/>
    <m/>
    <m/>
    <d v="1899-12-30T00:00:00"/>
    <d v="1899-12-30T01:45:13"/>
    <n v="2"/>
    <d v="1899-12-30T00:03:19"/>
    <n v="105.21666666666722"/>
    <x v="8"/>
    <x v="0"/>
  </r>
  <r>
    <x v="0"/>
    <s v="2025020589"/>
    <x v="0"/>
    <x v="426"/>
    <s v="E1608KYS"/>
    <d v="2025-03-17T00:00:00"/>
    <x v="2"/>
    <s v="200223"/>
    <x v="0"/>
    <s v="PA"/>
    <x v="1"/>
    <x v="0"/>
    <d v="2025-03-17T00:00:00"/>
    <d v="1899-12-30T15:48:30"/>
    <d v="2025-03-17T00:00:00"/>
    <d v="1899-12-30T15:49:47"/>
    <d v="2025-03-17T00:00:00"/>
    <d v="1899-12-30T17:15:42"/>
    <x v="0"/>
    <x v="0"/>
    <s v="8043259626"/>
    <s v="FBO"/>
    <d v="1899-12-30T01:27:12"/>
    <x v="1381"/>
    <d v="1899-12-30T00:01:17"/>
    <s v="Granel"/>
    <s v="E001"/>
    <x v="1"/>
    <d v="1899-12-30T01:27:12"/>
    <d v="1899-12-30T01:25:55"/>
    <x v="10"/>
    <x v="16"/>
    <x v="4"/>
    <x v="0"/>
    <n v="0"/>
    <n v="0"/>
    <x v="0"/>
    <x v="0"/>
    <x v="2"/>
    <n v="0"/>
    <x v="0"/>
    <x v="0"/>
    <d v="1899-12-30T00:01:17"/>
    <d v="1899-12-30T00:01:17"/>
    <x v="0"/>
    <m/>
    <m/>
    <d v="1899-12-30T00:00:00"/>
    <d v="1899-12-30T01:27:12"/>
    <n v="2"/>
    <d v="1899-12-30T00:01:17"/>
    <n v="87.199999999991888"/>
    <x v="12"/>
    <x v="0"/>
  </r>
  <r>
    <x v="0"/>
    <s v="2025020609"/>
    <x v="0"/>
    <x v="443"/>
    <s v="E1512MGR"/>
    <d v="2025-03-17T00:00:00"/>
    <x v="2"/>
    <s v="200223"/>
    <x v="0"/>
    <s v="PA"/>
    <x v="1"/>
    <x v="0"/>
    <d v="2025-03-17T00:00:00"/>
    <d v="1899-12-30T16:32:26"/>
    <d v="2025-03-17T00:00:00"/>
    <d v="1899-12-30T16:33:15"/>
    <d v="2025-03-17T00:00:00"/>
    <d v="1899-12-30T17:19:28"/>
    <x v="0"/>
    <x v="0"/>
    <s v="8043259627"/>
    <s v="FBO"/>
    <d v="1899-12-30T00:47:02"/>
    <x v="1382"/>
    <d v="1899-12-30T00:00:49"/>
    <s v="Granel"/>
    <s v="E001"/>
    <x v="1"/>
    <d v="1899-12-30T00:47:02"/>
    <d v="1899-12-30T00:46:13"/>
    <x v="7"/>
    <x v="16"/>
    <x v="4"/>
    <x v="0"/>
    <n v="0"/>
    <n v="0"/>
    <x v="0"/>
    <x v="0"/>
    <x v="2"/>
    <n v="0"/>
    <x v="0"/>
    <x v="0"/>
    <d v="1899-12-30T00:00:49"/>
    <d v="1899-12-30T00:00:49"/>
    <x v="0"/>
    <m/>
    <m/>
    <d v="1899-12-30T00:00:00"/>
    <d v="1899-12-30T00:47:02"/>
    <n v="2"/>
    <d v="1899-12-30T00:00:49"/>
    <n v="47.033333333337538"/>
    <x v="12"/>
    <x v="0"/>
  </r>
  <r>
    <x v="0"/>
    <s v="2025020622"/>
    <x v="0"/>
    <x v="270"/>
    <s v="E0508JCN"/>
    <d v="2025-03-17T00:00:00"/>
    <x v="2"/>
    <s v="200223"/>
    <x v="0"/>
    <s v="PA"/>
    <x v="1"/>
    <x v="0"/>
    <d v="2025-03-17T00:00:00"/>
    <d v="1899-12-30T16:59:42"/>
    <d v="2025-03-17T00:00:00"/>
    <d v="1899-12-30T17:00:25"/>
    <d v="2025-03-17T00:00:00"/>
    <d v="1899-12-30T17:38:38"/>
    <x v="0"/>
    <x v="0"/>
    <s v="8043259629"/>
    <s v="FBO"/>
    <d v="1899-12-30T00:38:56"/>
    <x v="1383"/>
    <d v="1899-12-30T00:00:43"/>
    <s v="Granel"/>
    <s v="E001"/>
    <x v="1"/>
    <d v="1899-12-30T00:38:56"/>
    <d v="1899-12-30T00:38:13"/>
    <x v="7"/>
    <x v="16"/>
    <x v="4"/>
    <x v="0"/>
    <n v="0"/>
    <n v="0"/>
    <x v="0"/>
    <x v="0"/>
    <x v="2"/>
    <n v="0"/>
    <x v="0"/>
    <x v="1"/>
    <d v="1899-12-30T00:00:43"/>
    <d v="1899-12-30T00:00:43"/>
    <x v="0"/>
    <m/>
    <m/>
    <d v="1899-12-30T00:00:00"/>
    <d v="1899-12-30T00:38:56"/>
    <n v="2"/>
    <d v="1899-12-30T00:00:43"/>
    <n v="38.933333333337551"/>
    <x v="12"/>
    <x v="1"/>
  </r>
  <r>
    <x v="0"/>
    <s v="2025020601"/>
    <x v="0"/>
    <x v="410"/>
    <s v="E8782KKB"/>
    <d v="2025-03-17T00:00:00"/>
    <x v="2"/>
    <s v="200223"/>
    <x v="0"/>
    <s v="PA"/>
    <x v="1"/>
    <x v="0"/>
    <d v="2025-03-17T00:00:00"/>
    <d v="1899-12-30T16:15:55"/>
    <d v="2025-03-17T00:00:00"/>
    <d v="1899-12-30T16:16:56"/>
    <d v="2025-03-17T00:00:00"/>
    <d v="1899-12-30T17:41:21"/>
    <x v="0"/>
    <x v="0"/>
    <s v="8043259630"/>
    <s v="FBO"/>
    <d v="1899-12-30T01:25:26"/>
    <x v="1384"/>
    <d v="1899-12-30T00:01:01"/>
    <s v="Granel"/>
    <s v="E001"/>
    <x v="1"/>
    <d v="1899-12-30T01:25:26"/>
    <d v="1899-12-30T01:24:25"/>
    <x v="7"/>
    <x v="16"/>
    <x v="4"/>
    <x v="0"/>
    <n v="0"/>
    <n v="0"/>
    <x v="0"/>
    <x v="0"/>
    <x v="2"/>
    <n v="0"/>
    <x v="0"/>
    <x v="0"/>
    <d v="1899-12-30T00:01:01"/>
    <d v="1899-12-30T00:01:01"/>
    <x v="0"/>
    <m/>
    <m/>
    <d v="1899-12-30T00:00:00"/>
    <d v="1899-12-30T01:25:26"/>
    <n v="2"/>
    <d v="1899-12-30T00:01:01"/>
    <n v="85.433333333328036"/>
    <x v="12"/>
    <x v="0"/>
  </r>
  <r>
    <x v="0"/>
    <s v="2025020637"/>
    <x v="0"/>
    <x v="129"/>
    <s v="E2324JCK"/>
    <d v="2025-03-17T00:00:00"/>
    <x v="2"/>
    <s v="200223"/>
    <x v="0"/>
    <s v="PA"/>
    <x v="1"/>
    <x v="0"/>
    <d v="2025-03-17T00:00:00"/>
    <d v="1899-12-30T17:22:34"/>
    <d v="2025-03-17T00:00:00"/>
    <d v="1899-12-30T17:23:08"/>
    <d v="2025-03-17T00:00:00"/>
    <d v="1899-12-30T17:50:01"/>
    <x v="0"/>
    <x v="0"/>
    <s v="8043259631"/>
    <s v="FBO"/>
    <d v="1899-12-30T00:27:27"/>
    <x v="986"/>
    <d v="1899-12-30T00:00:34"/>
    <s v="Granel"/>
    <s v="E001"/>
    <x v="1"/>
    <d v="1899-12-30T00:27:27"/>
    <d v="1899-12-30T00:26:53"/>
    <x v="11"/>
    <x v="16"/>
    <x v="4"/>
    <x v="0"/>
    <n v="0"/>
    <n v="0"/>
    <x v="0"/>
    <x v="0"/>
    <x v="2"/>
    <n v="0"/>
    <x v="0"/>
    <x v="1"/>
    <d v="1899-12-30T00:00:34"/>
    <d v="1899-12-30T00:00:34"/>
    <x v="0"/>
    <m/>
    <m/>
    <d v="1899-12-30T00:00:00"/>
    <d v="1899-12-30T00:27:27"/>
    <n v="2"/>
    <d v="1899-12-30T00:00:34"/>
    <n v="27.449999999999974"/>
    <x v="12"/>
    <x v="1"/>
  </r>
  <r>
    <x v="0"/>
    <s v="2025020651"/>
    <x v="0"/>
    <x v="304"/>
    <s v="E7707LYV"/>
    <d v="2025-03-17T00:00:00"/>
    <x v="2"/>
    <s v="200223"/>
    <x v="0"/>
    <s v="PA"/>
    <x v="1"/>
    <x v="0"/>
    <d v="2025-03-17T00:00:00"/>
    <d v="1899-12-30T17:36:24"/>
    <d v="2025-03-17T00:00:00"/>
    <d v="1899-12-30T17:37:48"/>
    <d v="2025-03-17T00:00:00"/>
    <d v="1899-12-30T17:53:33"/>
    <x v="0"/>
    <x v="0"/>
    <s v="8043259632"/>
    <s v="FBO"/>
    <d v="1899-12-30T00:17:09"/>
    <x v="1385"/>
    <d v="1899-12-30T00:01:24"/>
    <s v="Granel"/>
    <s v="E001"/>
    <x v="1"/>
    <d v="1899-12-30T00:17:09"/>
    <d v="1899-12-30T00:15:45"/>
    <x v="11"/>
    <x v="16"/>
    <x v="4"/>
    <x v="0"/>
    <n v="0"/>
    <n v="0"/>
    <x v="0"/>
    <x v="0"/>
    <x v="2"/>
    <n v="0"/>
    <x v="0"/>
    <x v="1"/>
    <d v="1899-12-30T00:01:24"/>
    <d v="1899-12-30T00:01:24"/>
    <x v="0"/>
    <m/>
    <m/>
    <d v="1899-12-30T00:00:00"/>
    <d v="1899-12-30T00:17:09"/>
    <n v="2"/>
    <d v="1899-12-30T00:01:24"/>
    <n v="17.149999999996766"/>
    <x v="12"/>
    <x v="1"/>
  </r>
  <r>
    <x v="0"/>
    <s v="2025020669"/>
    <x v="0"/>
    <x v="444"/>
    <s v="E7510KMH"/>
    <d v="2025-03-17T00:00:00"/>
    <x v="2"/>
    <s v="3230"/>
    <x v="1"/>
    <s v="PA"/>
    <x v="2"/>
    <x v="0"/>
    <d v="2025-03-17T00:00:00"/>
    <d v="1899-12-30T19:04:26"/>
    <d v="2025-03-17T00:00:00"/>
    <d v="1899-12-30T19:04:40"/>
    <d v="2025-03-17T00:00:00"/>
    <d v="1899-12-30T19:34:39"/>
    <x v="0"/>
    <x v="0"/>
    <s v="8043259639"/>
    <s v="FBO"/>
    <d v="1899-12-30T00:30:13"/>
    <x v="1386"/>
    <d v="1899-12-30T00:00:14"/>
    <s v="Ensacado"/>
    <s v="E002"/>
    <x v="2"/>
    <d v="1899-12-30T00:30:13"/>
    <d v="1899-12-30T00:29:59"/>
    <x v="12"/>
    <x v="16"/>
    <x v="4"/>
    <x v="1"/>
    <n v="0"/>
    <n v="0"/>
    <x v="0"/>
    <x v="1"/>
    <x v="2"/>
    <n v="0"/>
    <x v="0"/>
    <x v="1"/>
    <d v="1899-12-30T00:00:14"/>
    <d v="1899-12-30T00:00:14"/>
    <x v="0"/>
    <m/>
    <m/>
    <d v="1899-12-30T00:00:00"/>
    <d v="1899-12-30T00:30:13"/>
    <n v="2"/>
    <d v="1899-12-30T00:00:14"/>
    <n v="30.216666666671976"/>
    <x v="10"/>
    <x v="1"/>
  </r>
  <r>
    <x v="0"/>
    <s v="2025020671"/>
    <x v="0"/>
    <x v="284"/>
    <s v="E2435LWJ"/>
    <d v="2025-03-17T00:00:00"/>
    <x v="2"/>
    <s v="200223"/>
    <x v="0"/>
    <s v="PA"/>
    <x v="1"/>
    <x v="0"/>
    <d v="2025-03-17T00:00:00"/>
    <d v="1899-12-30T19:21:53"/>
    <d v="2025-03-17T00:00:00"/>
    <d v="1899-12-30T19:23:24"/>
    <d v="2025-03-17T00:00:00"/>
    <d v="1899-12-30T19:51:57"/>
    <x v="0"/>
    <x v="0"/>
    <s v="8043259640"/>
    <s v="FBO"/>
    <d v="1899-12-30T00:30:04"/>
    <x v="1362"/>
    <d v="1899-12-30T00:01:31"/>
    <s v="Granel"/>
    <s v="E001"/>
    <x v="1"/>
    <d v="1899-12-30T00:30:04"/>
    <d v="1899-12-30T00:28:33"/>
    <x v="12"/>
    <x v="16"/>
    <x v="4"/>
    <x v="0"/>
    <n v="0"/>
    <n v="0"/>
    <x v="0"/>
    <x v="0"/>
    <x v="2"/>
    <n v="0"/>
    <x v="0"/>
    <x v="1"/>
    <d v="1899-12-30T00:01:31"/>
    <d v="1899-12-30T00:01:31"/>
    <x v="0"/>
    <m/>
    <m/>
    <d v="1899-12-30T00:00:00"/>
    <d v="1899-12-30T00:30:04"/>
    <n v="2"/>
    <d v="1899-12-30T00:01:31"/>
    <n v="30.066666666667317"/>
    <x v="10"/>
    <x v="1"/>
  </r>
  <r>
    <x v="0"/>
    <s v="2025020666"/>
    <x v="0"/>
    <x v="189"/>
    <s v="E2264MMB"/>
    <d v="2025-03-17T00:00:00"/>
    <x v="2"/>
    <s v="200223"/>
    <x v="0"/>
    <s v="PA"/>
    <x v="0"/>
    <x v="0"/>
    <d v="2025-03-17T00:00:00"/>
    <d v="1899-12-30T18:56:49"/>
    <d v="2025-03-17T00:00:00"/>
    <d v="1899-12-30T18:57:01"/>
    <d v="2025-03-17T00:00:00"/>
    <d v="1899-12-30T19:55:18"/>
    <x v="0"/>
    <x v="0"/>
    <s v="8043259641"/>
    <s v="FBO"/>
    <d v="1899-12-30T00:58:29"/>
    <x v="1387"/>
    <d v="1899-12-30T00:00:12"/>
    <s v="Granel"/>
    <s v="E001"/>
    <x v="1"/>
    <d v="1899-12-30T00:58:29"/>
    <d v="1899-12-30T00:58:17"/>
    <x v="8"/>
    <x v="16"/>
    <x v="4"/>
    <x v="0"/>
    <n v="0"/>
    <n v="0"/>
    <x v="0"/>
    <x v="0"/>
    <x v="2"/>
    <n v="0"/>
    <x v="0"/>
    <x v="0"/>
    <d v="1899-12-30T00:00:12"/>
    <d v="1899-12-30T00:00:12"/>
    <x v="0"/>
    <m/>
    <m/>
    <d v="1899-12-30T00:00:00"/>
    <d v="1899-12-30T00:58:29"/>
    <n v="2"/>
    <d v="1899-12-30T00:00:12"/>
    <n v="58.483333333324779"/>
    <x v="10"/>
    <x v="0"/>
  </r>
  <r>
    <x v="0"/>
    <s v="2025020689"/>
    <x v="0"/>
    <x v="249"/>
    <s v="E5760MDM"/>
    <d v="2025-03-18T00:00:00"/>
    <x v="2"/>
    <s v="200223"/>
    <x v="0"/>
    <s v="PA"/>
    <x v="1"/>
    <x v="0"/>
    <d v="2025-03-18T00:00:00"/>
    <d v="1899-12-30T06:33:19"/>
    <d v="2025-03-18T00:00:00"/>
    <d v="1899-12-30T06:33:57"/>
    <d v="2025-03-18T00:00:00"/>
    <d v="1899-12-30T07:15:14"/>
    <x v="0"/>
    <x v="0"/>
    <s v="8043259650"/>
    <s v="FBO"/>
    <d v="1899-12-30T00:41:55"/>
    <x v="1388"/>
    <d v="1899-12-30T00:00:38"/>
    <s v="Granel"/>
    <s v="E001"/>
    <x v="1"/>
    <d v="1899-12-30T00:41:55"/>
    <d v="1899-12-30T00:41:17"/>
    <x v="1"/>
    <x v="17"/>
    <x v="4"/>
    <x v="0"/>
    <n v="0"/>
    <n v="0"/>
    <x v="0"/>
    <x v="0"/>
    <x v="2"/>
    <n v="0"/>
    <x v="0"/>
    <x v="1"/>
    <d v="1899-12-30T00:00:38"/>
    <d v="1899-12-30T00:00:38"/>
    <x v="0"/>
    <m/>
    <m/>
    <d v="1899-12-30T00:00:00"/>
    <d v="1899-12-30T00:41:55"/>
    <n v="3"/>
    <d v="1899-12-30T00:00:38"/>
    <n v="41.916666666672043"/>
    <x v="1"/>
    <x v="1"/>
  </r>
  <r>
    <x v="0"/>
    <s v="2025020692"/>
    <x v="0"/>
    <x v="412"/>
    <s v="E1397DWT"/>
    <d v="2025-03-18T00:00:00"/>
    <x v="2"/>
    <s v="3232"/>
    <x v="4"/>
    <s v="PA"/>
    <x v="2"/>
    <x v="0"/>
    <d v="2025-03-18T00:00:00"/>
    <d v="1899-12-30T06:58:27"/>
    <d v="2025-03-18T00:00:00"/>
    <d v="1899-12-30T06:58:40"/>
    <d v="2025-03-18T00:00:00"/>
    <d v="1899-12-30T07:52:59"/>
    <x v="0"/>
    <x v="0"/>
    <s v="8043259654"/>
    <s v="EXW"/>
    <d v="1899-12-30T00:54:32"/>
    <x v="984"/>
    <d v="1899-12-30T00:00:13"/>
    <s v="Ensacado"/>
    <s v="E002"/>
    <x v="1"/>
    <d v="1899-12-30T00:54:32"/>
    <d v="1899-12-30T00:54:19"/>
    <x v="1"/>
    <x v="17"/>
    <x v="4"/>
    <x v="1"/>
    <n v="0"/>
    <n v="0"/>
    <x v="0"/>
    <x v="1"/>
    <x v="2"/>
    <n v="0"/>
    <x v="0"/>
    <x v="0"/>
    <d v="1899-12-30T00:00:13"/>
    <d v="1899-12-30T00:00:13"/>
    <x v="0"/>
    <m/>
    <m/>
    <d v="1899-12-30T00:00:00"/>
    <d v="1899-12-30T00:54:32"/>
    <n v="3"/>
    <d v="1899-12-30T00:00:13"/>
    <n v="54.533333333332799"/>
    <x v="1"/>
    <x v="0"/>
  </r>
  <r>
    <x v="0"/>
    <s v="2025020754"/>
    <x v="0"/>
    <x v="209"/>
    <s v="E8401MTW"/>
    <d v="2025-03-18T00:00:00"/>
    <x v="2"/>
    <s v="200223"/>
    <x v="0"/>
    <s v="PA"/>
    <x v="1"/>
    <x v="0"/>
    <d v="2025-03-18T00:00:00"/>
    <d v="1899-12-30T08:49:19"/>
    <d v="2025-03-18T00:00:00"/>
    <d v="1899-12-30T08:49:59"/>
    <d v="2025-03-18T00:00:00"/>
    <d v="1899-12-30T09:13:17"/>
    <x v="0"/>
    <x v="0"/>
    <s v="8043259660"/>
    <s v="EXW"/>
    <d v="1899-12-30T00:23:58"/>
    <x v="1389"/>
    <d v="1899-12-30T00:00:40"/>
    <s v="Granel"/>
    <s v="E001"/>
    <x v="1"/>
    <d v="1899-12-30T00:23:58"/>
    <d v="1899-12-30T00:23:18"/>
    <x v="3"/>
    <x v="17"/>
    <x v="4"/>
    <x v="0"/>
    <n v="0"/>
    <n v="0"/>
    <x v="0"/>
    <x v="0"/>
    <x v="2"/>
    <n v="0"/>
    <x v="0"/>
    <x v="1"/>
    <d v="1899-12-30T00:00:40"/>
    <d v="1899-12-30T00:00:40"/>
    <x v="0"/>
    <m/>
    <m/>
    <d v="1899-12-30T00:00:00"/>
    <d v="1899-12-30T00:23:58"/>
    <n v="3"/>
    <d v="1899-12-30T00:00:40"/>
    <n v="23.966666666668839"/>
    <x v="3"/>
    <x v="1"/>
  </r>
  <r>
    <x v="0"/>
    <s v="2025020769"/>
    <x v="0"/>
    <x v="236"/>
    <s v="E9183LVG"/>
    <d v="2025-03-18T00:00:00"/>
    <x v="2"/>
    <s v="200223"/>
    <x v="0"/>
    <s v="PA"/>
    <x v="0"/>
    <x v="0"/>
    <d v="2025-03-18T00:00:00"/>
    <d v="1899-12-30T09:06:58"/>
    <d v="2025-03-18T00:00:00"/>
    <d v="1899-12-30T09:08:22"/>
    <d v="2025-03-18T00:00:00"/>
    <d v="1899-12-30T09:45:49"/>
    <x v="0"/>
    <x v="0"/>
    <s v="8043259666"/>
    <s v="EXW"/>
    <d v="1899-12-30T00:38:51"/>
    <x v="1390"/>
    <d v="1899-12-30T00:01:24"/>
    <s v="Granel"/>
    <s v="E001"/>
    <x v="1"/>
    <d v="1899-12-30T00:38:51"/>
    <d v="1899-12-30T00:37:27"/>
    <x v="4"/>
    <x v="17"/>
    <x v="4"/>
    <x v="0"/>
    <n v="0"/>
    <n v="0"/>
    <x v="0"/>
    <x v="0"/>
    <x v="2"/>
    <n v="0"/>
    <x v="0"/>
    <x v="1"/>
    <d v="1899-12-30T00:01:24"/>
    <d v="1899-12-30T00:01:24"/>
    <x v="0"/>
    <m/>
    <m/>
    <d v="1899-12-30T00:00:00"/>
    <d v="1899-12-30T00:38:51"/>
    <n v="3"/>
    <d v="1899-12-30T00:01:24"/>
    <n v="38.85000000000479"/>
    <x v="3"/>
    <x v="1"/>
  </r>
  <r>
    <x v="0"/>
    <s v="2025020775"/>
    <x v="0"/>
    <x v="445"/>
    <s v="E7091LFJ"/>
    <d v="2025-03-18T00:00:00"/>
    <x v="2"/>
    <s v="200223"/>
    <x v="0"/>
    <s v="PA"/>
    <x v="1"/>
    <x v="0"/>
    <d v="2025-03-18T00:00:00"/>
    <d v="1899-12-30T09:13:15"/>
    <d v="2025-03-18T00:00:00"/>
    <d v="1899-12-30T09:14:13"/>
    <d v="2025-03-18T00:00:00"/>
    <d v="1899-12-30T10:37:27"/>
    <x v="0"/>
    <x v="0"/>
    <s v="8043259676"/>
    <s v="EXW"/>
    <d v="1899-12-30T01:24:12"/>
    <x v="1391"/>
    <d v="1899-12-30T00:00:58"/>
    <s v="Granel"/>
    <s v="E001"/>
    <x v="1"/>
    <d v="1899-12-30T01:24:12"/>
    <d v="1899-12-30T01:23:14"/>
    <x v="4"/>
    <x v="17"/>
    <x v="4"/>
    <x v="0"/>
    <n v="0"/>
    <n v="0"/>
    <x v="0"/>
    <x v="0"/>
    <x v="2"/>
    <n v="0"/>
    <x v="0"/>
    <x v="0"/>
    <d v="1899-12-30T00:00:58"/>
    <d v="1899-12-30T00:00:58"/>
    <x v="0"/>
    <m/>
    <m/>
    <d v="1899-12-30T00:00:00"/>
    <d v="1899-12-30T01:24:12"/>
    <n v="3"/>
    <d v="1899-12-30T00:00:58"/>
    <n v="84.199999999996777"/>
    <x v="4"/>
    <x v="0"/>
  </r>
  <r>
    <x v="0"/>
    <s v="2025020782"/>
    <x v="0"/>
    <x v="203"/>
    <s v="E0206MKX"/>
    <d v="2025-03-18T00:00:00"/>
    <x v="2"/>
    <s v="200223"/>
    <x v="0"/>
    <s v="PA"/>
    <x v="1"/>
    <x v="0"/>
    <d v="2025-03-18T00:00:00"/>
    <d v="1899-12-30T09:21:12"/>
    <d v="2025-03-18T00:00:00"/>
    <d v="1899-12-30T09:21:55"/>
    <d v="2025-03-18T00:00:00"/>
    <d v="1899-12-30T10:42:26"/>
    <x v="0"/>
    <x v="0"/>
    <s v="8043259677"/>
    <s v="EXW"/>
    <d v="1899-12-30T01:21:14"/>
    <x v="1392"/>
    <d v="1899-12-30T00:00:43"/>
    <s v="Granel"/>
    <s v="E001"/>
    <x v="1"/>
    <d v="1899-12-30T01:21:14"/>
    <d v="1899-12-30T01:20:31"/>
    <x v="4"/>
    <x v="17"/>
    <x v="4"/>
    <x v="0"/>
    <n v="0"/>
    <n v="0"/>
    <x v="0"/>
    <x v="0"/>
    <x v="2"/>
    <n v="0"/>
    <x v="0"/>
    <x v="0"/>
    <d v="1899-12-30T00:00:43"/>
    <d v="1899-12-30T00:00:43"/>
    <x v="0"/>
    <m/>
    <m/>
    <d v="1899-12-30T00:00:00"/>
    <d v="1899-12-30T01:21:14"/>
    <n v="3"/>
    <d v="1899-12-30T00:00:43"/>
    <n v="81.233333333337526"/>
    <x v="4"/>
    <x v="0"/>
  </r>
  <r>
    <x v="0"/>
    <s v="2025020776"/>
    <x v="0"/>
    <x v="409"/>
    <s v="E2308KRK"/>
    <d v="2025-03-18T00:00:00"/>
    <x v="2"/>
    <s v="200223"/>
    <x v="0"/>
    <s v="PA"/>
    <x v="1"/>
    <x v="0"/>
    <d v="2025-03-18T00:00:00"/>
    <d v="1899-12-30T09:14:01"/>
    <d v="2025-03-18T00:00:00"/>
    <d v="1899-12-30T09:14:25"/>
    <d v="2025-03-18T00:00:00"/>
    <d v="1899-12-30T10:54:25"/>
    <x v="0"/>
    <x v="0"/>
    <s v="8043259678"/>
    <s v="EXW"/>
    <d v="1899-12-30T01:40:24"/>
    <x v="1393"/>
    <d v="1899-12-30T00:00:24"/>
    <s v="Granel"/>
    <s v="E001"/>
    <x v="1"/>
    <d v="1899-12-30T01:40:24"/>
    <d v="1899-12-30T01:40:00"/>
    <x v="4"/>
    <x v="17"/>
    <x v="4"/>
    <x v="0"/>
    <n v="0"/>
    <n v="0"/>
    <x v="0"/>
    <x v="0"/>
    <x v="2"/>
    <n v="0"/>
    <x v="0"/>
    <x v="2"/>
    <d v="1899-12-30T00:00:24"/>
    <d v="1899-12-30T00:00:24"/>
    <x v="0"/>
    <m/>
    <m/>
    <d v="1899-12-30T00:00:00"/>
    <d v="1899-12-30T01:40:24"/>
    <n v="3"/>
    <d v="1899-12-30T00:00:24"/>
    <n v="100.39999999999682"/>
    <x v="4"/>
    <x v="0"/>
  </r>
  <r>
    <x v="0"/>
    <s v="2025020791"/>
    <x v="0"/>
    <x v="242"/>
    <s v="E9318HLC"/>
    <d v="2025-03-18T00:00:00"/>
    <x v="2"/>
    <s v="200223"/>
    <x v="0"/>
    <s v="PA"/>
    <x v="1"/>
    <x v="0"/>
    <d v="2025-03-18T00:00:00"/>
    <d v="1899-12-30T09:26:36"/>
    <d v="2025-03-18T00:00:00"/>
    <d v="1899-12-30T09:28:23"/>
    <d v="2025-03-18T00:00:00"/>
    <d v="1899-12-30T10:57:09"/>
    <x v="0"/>
    <x v="0"/>
    <s v="8043259679"/>
    <s v="EXW"/>
    <d v="1899-12-30T01:30:33"/>
    <x v="1394"/>
    <d v="1899-12-30T00:01:47"/>
    <s v="Granel"/>
    <s v="E001"/>
    <x v="1"/>
    <d v="1899-12-30T01:30:33"/>
    <d v="1899-12-30T01:28:46"/>
    <x v="4"/>
    <x v="17"/>
    <x v="4"/>
    <x v="0"/>
    <n v="0"/>
    <n v="0"/>
    <x v="0"/>
    <x v="0"/>
    <x v="2"/>
    <n v="0"/>
    <x v="0"/>
    <x v="2"/>
    <d v="1899-12-30T00:01:47"/>
    <d v="1899-12-30T00:01:47"/>
    <x v="0"/>
    <m/>
    <m/>
    <d v="1899-12-30T00:00:00"/>
    <d v="1899-12-30T01:30:33"/>
    <n v="3"/>
    <d v="1899-12-30T00:01:47"/>
    <n v="90.550000000007998"/>
    <x v="4"/>
    <x v="0"/>
  </r>
  <r>
    <x v="0"/>
    <s v="2025020796"/>
    <x v="0"/>
    <x v="417"/>
    <s v="E0113MHJ"/>
    <d v="2025-03-18T00:00:00"/>
    <x v="2"/>
    <s v="200223"/>
    <x v="0"/>
    <s v="PA"/>
    <x v="1"/>
    <x v="0"/>
    <d v="2025-03-18T00:00:00"/>
    <d v="1899-12-30T09:31:12"/>
    <d v="2025-03-18T00:00:00"/>
    <d v="1899-12-30T09:33:57"/>
    <d v="2025-03-18T00:00:00"/>
    <d v="1899-12-30T11:03:21"/>
    <x v="0"/>
    <x v="0"/>
    <s v="8043259680"/>
    <s v="EXW"/>
    <d v="1899-12-30T01:32:09"/>
    <x v="1395"/>
    <d v="1899-12-30T00:02:45"/>
    <s v="Granel"/>
    <s v="E001"/>
    <x v="1"/>
    <d v="1899-12-30T01:32:09"/>
    <d v="1899-12-30T01:29:24"/>
    <x v="4"/>
    <x v="17"/>
    <x v="4"/>
    <x v="0"/>
    <n v="0"/>
    <n v="0"/>
    <x v="0"/>
    <x v="0"/>
    <x v="2"/>
    <n v="0"/>
    <x v="0"/>
    <x v="2"/>
    <d v="1899-12-30T00:02:45"/>
    <d v="1899-12-30T00:02:45"/>
    <x v="0"/>
    <m/>
    <m/>
    <d v="1899-12-30T00:00:00"/>
    <d v="1899-12-30T01:32:09"/>
    <n v="3"/>
    <d v="1899-12-30T00:02:45"/>
    <n v="92.149999999992019"/>
    <x v="5"/>
    <x v="0"/>
  </r>
  <r>
    <x v="0"/>
    <s v="2025020800"/>
    <x v="0"/>
    <x v="202"/>
    <s v="E6624JFN"/>
    <d v="2025-03-18T00:00:00"/>
    <x v="2"/>
    <s v="200223"/>
    <x v="0"/>
    <s v="PA"/>
    <x v="1"/>
    <x v="0"/>
    <d v="2025-03-18T00:00:00"/>
    <d v="1899-12-30T09:35:35"/>
    <d v="2025-03-18T00:00:00"/>
    <d v="1899-12-30T09:41:33"/>
    <d v="2025-03-18T00:00:00"/>
    <d v="1899-12-30T11:12:37"/>
    <x v="0"/>
    <x v="0"/>
    <s v="8043259682"/>
    <s v="EXW"/>
    <d v="1899-12-30T01:37:02"/>
    <x v="1396"/>
    <d v="1899-12-30T00:05:58"/>
    <s v="Granel"/>
    <s v="E001"/>
    <x v="1"/>
    <d v="1899-12-30T01:37:02"/>
    <d v="1899-12-30T01:31:04"/>
    <x v="4"/>
    <x v="17"/>
    <x v="4"/>
    <x v="0"/>
    <n v="0"/>
    <n v="0"/>
    <x v="0"/>
    <x v="0"/>
    <x v="2"/>
    <n v="0"/>
    <x v="0"/>
    <x v="2"/>
    <d v="1899-12-30T00:05:58"/>
    <d v="1899-12-30T00:05:58"/>
    <x v="0"/>
    <m/>
    <m/>
    <d v="1899-12-30T00:00:00"/>
    <d v="1899-12-30T01:37:02"/>
    <n v="3"/>
    <d v="1899-12-30T00:05:58"/>
    <n v="97.033333333334397"/>
    <x v="5"/>
    <x v="0"/>
  </r>
  <r>
    <x v="0"/>
    <s v="2025020792"/>
    <x v="0"/>
    <x v="200"/>
    <s v="E3846JCY"/>
    <d v="2025-03-18T00:00:00"/>
    <x v="2"/>
    <s v="200223"/>
    <x v="0"/>
    <s v="PA"/>
    <x v="1"/>
    <x v="0"/>
    <d v="2025-03-18T00:00:00"/>
    <d v="1899-12-30T09:27:40"/>
    <d v="2025-03-18T00:00:00"/>
    <d v="1899-12-30T09:28:32"/>
    <d v="2025-03-18T00:00:00"/>
    <d v="1899-12-30T11:18:27"/>
    <x v="0"/>
    <x v="0"/>
    <s v="8043259684"/>
    <s v="EXW"/>
    <d v="1899-12-30T01:50:47"/>
    <x v="1397"/>
    <d v="1899-12-30T00:00:52"/>
    <s v="Granel"/>
    <s v="E001"/>
    <x v="1"/>
    <d v="1899-12-30T01:50:47"/>
    <d v="1899-12-30T01:49:55"/>
    <x v="4"/>
    <x v="17"/>
    <x v="4"/>
    <x v="0"/>
    <n v="0"/>
    <n v="0"/>
    <x v="0"/>
    <x v="0"/>
    <x v="2"/>
    <n v="0"/>
    <x v="0"/>
    <x v="2"/>
    <d v="1899-12-30T00:00:52"/>
    <d v="1899-12-30T00:00:52"/>
    <x v="0"/>
    <m/>
    <m/>
    <d v="1899-12-30T00:00:00"/>
    <d v="1899-12-30T01:50:47"/>
    <n v="3"/>
    <d v="1899-12-30T00:00:52"/>
    <n v="110.78333333333279"/>
    <x v="5"/>
    <x v="0"/>
  </r>
  <r>
    <x v="0"/>
    <s v="2025020812"/>
    <x v="0"/>
    <x v="144"/>
    <s v="E5435KBP"/>
    <d v="2025-03-18T00:00:00"/>
    <x v="2"/>
    <s v="200223"/>
    <x v="0"/>
    <s v="PA"/>
    <x v="0"/>
    <x v="0"/>
    <d v="2025-03-18T00:00:00"/>
    <d v="1899-12-30T09:49:21"/>
    <d v="2025-03-18T00:00:00"/>
    <d v="1899-12-30T09:52:06"/>
    <d v="2025-03-18T00:00:00"/>
    <d v="1899-12-30T11:43:24"/>
    <x v="0"/>
    <x v="0"/>
    <s v="8043259689"/>
    <s v="EXW"/>
    <d v="1899-12-30T01:54:03"/>
    <x v="1398"/>
    <d v="1899-12-30T00:02:45"/>
    <s v="Granel"/>
    <s v="E001"/>
    <x v="1"/>
    <d v="1899-12-30T01:54:03"/>
    <d v="1899-12-30T01:51:18"/>
    <x v="4"/>
    <x v="17"/>
    <x v="4"/>
    <x v="0"/>
    <n v="0"/>
    <n v="0"/>
    <x v="0"/>
    <x v="0"/>
    <x v="2"/>
    <n v="0"/>
    <x v="0"/>
    <x v="2"/>
    <d v="1899-12-30T00:02:45"/>
    <d v="1899-12-30T00:02:45"/>
    <x v="0"/>
    <m/>
    <m/>
    <d v="1899-12-30T00:00:00"/>
    <d v="1899-12-30T01:54:03"/>
    <n v="3"/>
    <d v="1899-12-30T00:02:45"/>
    <n v="114.0500000000016"/>
    <x v="5"/>
    <x v="0"/>
  </r>
  <r>
    <x v="0"/>
    <s v="2025020823"/>
    <x v="0"/>
    <x v="197"/>
    <s v="E0826HTX"/>
    <d v="2025-03-18T00:00:00"/>
    <x v="2"/>
    <s v="200223"/>
    <x v="0"/>
    <s v="PA"/>
    <x v="0"/>
    <x v="0"/>
    <d v="2025-03-18T00:00:00"/>
    <d v="1899-12-30T10:00:47"/>
    <d v="2025-03-18T00:00:00"/>
    <d v="1899-12-30T10:01:31"/>
    <d v="2025-03-18T00:00:00"/>
    <d v="1899-12-30T11:49:25"/>
    <x v="0"/>
    <x v="0"/>
    <s v="8043259690"/>
    <s v="EXW"/>
    <d v="1899-12-30T01:48:38"/>
    <x v="1399"/>
    <d v="1899-12-30T00:00:44"/>
    <s v="Granel"/>
    <s v="E001"/>
    <x v="1"/>
    <d v="1899-12-30T01:48:38"/>
    <d v="1899-12-30T01:47:54"/>
    <x v="5"/>
    <x v="17"/>
    <x v="4"/>
    <x v="0"/>
    <n v="0"/>
    <n v="0"/>
    <x v="0"/>
    <x v="0"/>
    <x v="2"/>
    <n v="0"/>
    <x v="0"/>
    <x v="2"/>
    <d v="1899-12-30T00:00:44"/>
    <d v="1899-12-30T00:00:44"/>
    <x v="0"/>
    <m/>
    <m/>
    <d v="1899-12-30T00:00:00"/>
    <d v="1899-12-30T01:48:38"/>
    <n v="3"/>
    <d v="1899-12-30T00:00:44"/>
    <n v="108.63333333332638"/>
    <x v="5"/>
    <x v="0"/>
  </r>
  <r>
    <x v="0"/>
    <s v="2025020829"/>
    <x v="0"/>
    <x v="167"/>
    <s v="E3989JDX"/>
    <d v="2025-03-18T00:00:00"/>
    <x v="2"/>
    <s v="200223"/>
    <x v="0"/>
    <s v="PA"/>
    <x v="1"/>
    <x v="0"/>
    <d v="2025-03-18T00:00:00"/>
    <d v="1899-12-30T10:11:25"/>
    <d v="2025-03-18T00:00:00"/>
    <d v="1899-12-30T10:12:01"/>
    <d v="2025-03-18T00:00:00"/>
    <d v="1899-12-30T11:55:22"/>
    <x v="0"/>
    <x v="0"/>
    <s v="8043259691"/>
    <s v="EXW"/>
    <d v="1899-12-30T01:43:57"/>
    <x v="1400"/>
    <d v="1899-12-30T00:00:36"/>
    <s v="Granel"/>
    <s v="E001"/>
    <x v="1"/>
    <d v="1899-12-30T01:43:57"/>
    <d v="1899-12-30T01:43:21"/>
    <x v="5"/>
    <x v="17"/>
    <x v="4"/>
    <x v="0"/>
    <n v="0"/>
    <n v="0"/>
    <x v="0"/>
    <x v="0"/>
    <x v="2"/>
    <n v="0"/>
    <x v="0"/>
    <x v="2"/>
    <d v="1899-12-30T00:00:36"/>
    <d v="1899-12-30T00:00:36"/>
    <x v="0"/>
    <m/>
    <m/>
    <d v="1899-12-30T00:00:00"/>
    <d v="1899-12-30T01:43:57"/>
    <n v="3"/>
    <d v="1899-12-30T00:00:36"/>
    <n v="103.94999999999993"/>
    <x v="5"/>
    <x v="0"/>
  </r>
  <r>
    <x v="0"/>
    <s v="2025020835"/>
    <x v="0"/>
    <x v="241"/>
    <s v="E8407HMS"/>
    <d v="2025-03-18T00:00:00"/>
    <x v="2"/>
    <s v="200223"/>
    <x v="0"/>
    <s v="PA"/>
    <x v="1"/>
    <x v="0"/>
    <d v="2025-03-18T00:00:00"/>
    <d v="1899-12-30T10:29:01"/>
    <d v="2025-03-18T00:00:00"/>
    <d v="1899-12-30T10:29:40"/>
    <d v="2025-03-18T00:00:00"/>
    <d v="1899-12-30T11:59:27"/>
    <x v="0"/>
    <x v="0"/>
    <s v="8043259694"/>
    <s v="EXW"/>
    <d v="1899-12-30T01:30:26"/>
    <x v="1401"/>
    <d v="1899-12-30T00:00:39"/>
    <s v="Granel"/>
    <s v="E001"/>
    <x v="1"/>
    <d v="1899-12-30T01:30:26"/>
    <d v="1899-12-30T01:29:47"/>
    <x v="5"/>
    <x v="17"/>
    <x v="4"/>
    <x v="0"/>
    <n v="0"/>
    <n v="0"/>
    <x v="0"/>
    <x v="0"/>
    <x v="2"/>
    <n v="0"/>
    <x v="0"/>
    <x v="2"/>
    <d v="1899-12-30T00:00:39"/>
    <d v="1899-12-30T00:00:39"/>
    <x v="0"/>
    <m/>
    <m/>
    <d v="1899-12-30T00:00:00"/>
    <d v="1899-12-30T01:30:26"/>
    <n v="3"/>
    <d v="1899-12-30T00:00:39"/>
    <n v="90.433333333339206"/>
    <x v="5"/>
    <x v="0"/>
  </r>
  <r>
    <x v="0"/>
    <s v="2025020836"/>
    <x v="0"/>
    <x v="437"/>
    <s v="E4654LGC"/>
    <d v="2025-03-18T00:00:00"/>
    <x v="2"/>
    <s v="200223"/>
    <x v="0"/>
    <s v="PA"/>
    <x v="1"/>
    <x v="0"/>
    <d v="2025-03-18T00:00:00"/>
    <d v="1899-12-30T10:30:11"/>
    <d v="2025-03-18T00:00:00"/>
    <d v="1899-12-30T10:30:56"/>
    <d v="2025-03-18T00:00:00"/>
    <d v="1899-12-30T12:05:21"/>
    <x v="0"/>
    <x v="0"/>
    <s v="8043259695"/>
    <s v="EXW"/>
    <d v="1899-12-30T01:35:10"/>
    <x v="1402"/>
    <d v="1899-12-30T00:00:45"/>
    <s v="Granel"/>
    <s v="E001"/>
    <x v="1"/>
    <d v="1899-12-30T01:35:10"/>
    <d v="1899-12-30T01:34:25"/>
    <x v="5"/>
    <x v="17"/>
    <x v="4"/>
    <x v="0"/>
    <n v="0"/>
    <n v="0"/>
    <x v="0"/>
    <x v="0"/>
    <x v="2"/>
    <n v="0"/>
    <x v="0"/>
    <x v="2"/>
    <d v="1899-12-30T00:00:45"/>
    <d v="1899-12-30T00:00:45"/>
    <x v="0"/>
    <m/>
    <m/>
    <d v="1899-12-30T00:00:00"/>
    <d v="1899-12-30T01:35:10"/>
    <n v="3"/>
    <d v="1899-12-30T00:00:45"/>
    <n v="95.166666666676846"/>
    <x v="11"/>
    <x v="0"/>
  </r>
  <r>
    <x v="0"/>
    <s v="2025020838"/>
    <x v="0"/>
    <x v="411"/>
    <s v="E8508MSF"/>
    <d v="2025-03-18T00:00:00"/>
    <x v="2"/>
    <s v="200223"/>
    <x v="0"/>
    <s v="PA"/>
    <x v="1"/>
    <x v="0"/>
    <d v="2025-03-18T00:00:00"/>
    <d v="1899-12-30T10:31:22"/>
    <d v="2025-03-18T00:00:00"/>
    <d v="1899-12-30T10:32:17"/>
    <d v="2025-03-18T00:00:00"/>
    <d v="1899-12-30T12:08:39"/>
    <x v="0"/>
    <x v="0"/>
    <s v="8043259697"/>
    <s v="EXW"/>
    <d v="1899-12-30T01:37:17"/>
    <x v="1403"/>
    <d v="1899-12-30T00:00:55"/>
    <s v="Granel"/>
    <s v="E001"/>
    <x v="1"/>
    <d v="1899-12-30T01:37:17"/>
    <d v="1899-12-30T01:36:22"/>
    <x v="5"/>
    <x v="17"/>
    <x v="4"/>
    <x v="0"/>
    <n v="0"/>
    <n v="0"/>
    <x v="0"/>
    <x v="0"/>
    <x v="2"/>
    <n v="0"/>
    <x v="0"/>
    <x v="2"/>
    <d v="1899-12-30T00:00:55"/>
    <d v="1899-12-30T00:00:55"/>
    <x v="0"/>
    <m/>
    <m/>
    <d v="1899-12-30T00:00:00"/>
    <d v="1899-12-30T01:37:17"/>
    <n v="3"/>
    <d v="1899-12-30T00:00:55"/>
    <n v="97.283333333332848"/>
    <x v="11"/>
    <x v="0"/>
  </r>
  <r>
    <x v="0"/>
    <s v="2025020855"/>
    <x v="0"/>
    <x v="292"/>
    <s v="E9021MFJ"/>
    <d v="2025-03-18T00:00:00"/>
    <x v="2"/>
    <s v="200223"/>
    <x v="0"/>
    <s v="PA"/>
    <x v="1"/>
    <x v="0"/>
    <d v="2025-03-18T00:00:00"/>
    <d v="1899-12-30T10:58:43"/>
    <d v="2025-03-18T00:00:00"/>
    <d v="1899-12-30T11:00:22"/>
    <d v="2025-03-18T00:00:00"/>
    <d v="1899-12-30T12:14:55"/>
    <x v="0"/>
    <x v="0"/>
    <s v="8043259699"/>
    <s v="EXW"/>
    <d v="1899-12-30T01:16:12"/>
    <x v="1404"/>
    <d v="1899-12-30T00:01:39"/>
    <s v="Granel"/>
    <s v="E001"/>
    <x v="1"/>
    <d v="1899-12-30T01:16:12"/>
    <d v="1899-12-30T01:14:33"/>
    <x v="5"/>
    <x v="17"/>
    <x v="4"/>
    <x v="0"/>
    <n v="0"/>
    <n v="0"/>
    <x v="0"/>
    <x v="0"/>
    <x v="2"/>
    <n v="0"/>
    <x v="0"/>
    <x v="0"/>
    <d v="1899-12-30T00:01:39"/>
    <d v="1899-12-30T00:01:39"/>
    <x v="0"/>
    <m/>
    <m/>
    <d v="1899-12-30T00:00:00"/>
    <d v="1899-12-30T01:16:12"/>
    <n v="3"/>
    <d v="1899-12-30T00:01:39"/>
    <n v="76.200000000004792"/>
    <x v="11"/>
    <x v="0"/>
  </r>
  <r>
    <x v="0"/>
    <s v="2025020857"/>
    <x v="0"/>
    <x v="301"/>
    <s v="E7670MCM"/>
    <d v="2025-03-18T00:00:00"/>
    <x v="2"/>
    <s v="200223"/>
    <x v="0"/>
    <s v="PA"/>
    <x v="1"/>
    <x v="0"/>
    <d v="2025-03-18T00:00:00"/>
    <d v="1899-12-30T11:00:06"/>
    <d v="2025-03-18T00:00:00"/>
    <d v="1899-12-30T11:00:41"/>
    <d v="2025-03-18T00:00:00"/>
    <d v="1899-12-30T12:53:10"/>
    <x v="0"/>
    <x v="0"/>
    <s v="8043259701"/>
    <s v="EXW"/>
    <d v="1899-12-30T01:53:04"/>
    <x v="1405"/>
    <d v="1899-12-30T00:00:35"/>
    <s v="Granel"/>
    <s v="E001"/>
    <x v="1"/>
    <d v="1899-12-30T01:53:04"/>
    <d v="1899-12-30T01:52:29"/>
    <x v="9"/>
    <x v="17"/>
    <x v="4"/>
    <x v="0"/>
    <n v="0"/>
    <n v="0"/>
    <x v="0"/>
    <x v="0"/>
    <x v="2"/>
    <n v="0"/>
    <x v="0"/>
    <x v="2"/>
    <d v="1899-12-30T00:00:35"/>
    <d v="1899-12-30T00:00:35"/>
    <x v="0"/>
    <m/>
    <m/>
    <d v="1899-12-30T00:00:00"/>
    <d v="1899-12-30T01:53:04"/>
    <n v="3"/>
    <d v="1899-12-30T00:00:35"/>
    <n v="113.06666666666885"/>
    <x v="11"/>
    <x v="0"/>
  </r>
  <r>
    <x v="0"/>
    <s v="2025020859"/>
    <x v="0"/>
    <x v="196"/>
    <s v="E7040MVL"/>
    <d v="2025-03-18T00:00:00"/>
    <x v="2"/>
    <s v="200223"/>
    <x v="0"/>
    <s v="PA"/>
    <x v="1"/>
    <x v="0"/>
    <d v="2025-03-18T00:00:00"/>
    <d v="1899-12-30T11:01:55"/>
    <d v="2025-03-18T00:00:00"/>
    <d v="1899-12-30T11:02:36"/>
    <d v="2025-03-18T00:00:00"/>
    <d v="1899-12-30T13:06:17"/>
    <x v="0"/>
    <x v="0"/>
    <s v="8043259703"/>
    <s v="EXW"/>
    <d v="1899-12-30T02:04:22"/>
    <x v="1406"/>
    <d v="1899-12-30T00:00:41"/>
    <s v="Granel"/>
    <s v="E001"/>
    <x v="1"/>
    <d v="1899-12-30T02:04:22"/>
    <d v="1899-12-30T02:03:41"/>
    <x v="9"/>
    <x v="17"/>
    <x v="4"/>
    <x v="0"/>
    <n v="0"/>
    <n v="0"/>
    <x v="0"/>
    <x v="0"/>
    <x v="2"/>
    <n v="0"/>
    <x v="0"/>
    <x v="2"/>
    <d v="1899-12-30T00:00:41"/>
    <d v="1899-12-30T00:00:41"/>
    <x v="0"/>
    <m/>
    <m/>
    <d v="1899-12-30T00:00:00"/>
    <d v="1899-12-30T02:04:22"/>
    <n v="3"/>
    <d v="1899-12-30T00:00:41"/>
    <n v="124.36666666666567"/>
    <x v="6"/>
    <x v="0"/>
  </r>
  <r>
    <x v="0"/>
    <s v="2025020866"/>
    <x v="0"/>
    <x v="436"/>
    <s v="E8221MMZ"/>
    <d v="2025-03-18T00:00:00"/>
    <x v="2"/>
    <s v="200223"/>
    <x v="0"/>
    <s v="PA"/>
    <x v="1"/>
    <x v="0"/>
    <d v="2025-03-18T00:00:00"/>
    <d v="1899-12-30T11:08:20"/>
    <d v="2025-03-18T00:00:00"/>
    <d v="1899-12-30T11:09:27"/>
    <d v="2025-03-18T00:00:00"/>
    <d v="1899-12-30T13:20:50"/>
    <x v="0"/>
    <x v="0"/>
    <s v="8043259705"/>
    <s v="EXW"/>
    <d v="1899-12-30T02:12:30"/>
    <x v="1407"/>
    <d v="1899-12-30T00:01:07"/>
    <s v="Granel"/>
    <s v="E001"/>
    <x v="1"/>
    <d v="1899-12-30T02:12:30"/>
    <d v="1899-12-30T02:11:23"/>
    <x v="9"/>
    <x v="17"/>
    <x v="4"/>
    <x v="0"/>
    <n v="0"/>
    <n v="0"/>
    <x v="0"/>
    <x v="0"/>
    <x v="2"/>
    <n v="0"/>
    <x v="0"/>
    <x v="2"/>
    <d v="1899-12-30T00:01:07"/>
    <d v="1899-12-30T00:01:07"/>
    <x v="0"/>
    <m/>
    <m/>
    <d v="1899-12-30T00:00:00"/>
    <d v="1899-12-30T02:12:30"/>
    <n v="3"/>
    <d v="1899-12-30T00:01:07"/>
    <n v="132.50000000000153"/>
    <x v="6"/>
    <x v="0"/>
  </r>
  <r>
    <x v="0"/>
    <s v="2025020861"/>
    <x v="0"/>
    <x v="446"/>
    <s v="E3080MKD"/>
    <d v="2025-03-18T00:00:00"/>
    <x v="2"/>
    <s v="200223"/>
    <x v="0"/>
    <s v="PA"/>
    <x v="1"/>
    <x v="0"/>
    <d v="2025-03-18T00:00:00"/>
    <d v="1899-12-30T11:03:42"/>
    <d v="2025-03-18T00:00:00"/>
    <d v="1899-12-30T11:04:29"/>
    <d v="2025-03-18T00:00:00"/>
    <d v="1899-12-30T13:23:25"/>
    <x v="0"/>
    <x v="0"/>
    <s v="8043259706"/>
    <s v="EXW"/>
    <d v="1899-12-30T02:19:43"/>
    <x v="1408"/>
    <d v="1899-12-30T00:00:47"/>
    <s v="Granel"/>
    <s v="E001"/>
    <x v="1"/>
    <d v="1899-12-30T02:19:43"/>
    <d v="1899-12-30T02:18:56"/>
    <x v="9"/>
    <x v="17"/>
    <x v="4"/>
    <x v="0"/>
    <n v="0"/>
    <n v="0"/>
    <x v="0"/>
    <x v="0"/>
    <x v="2"/>
    <n v="0"/>
    <x v="0"/>
    <x v="2"/>
    <d v="1899-12-30T00:00:47"/>
    <d v="1899-12-30T00:00:47"/>
    <x v="0"/>
    <m/>
    <m/>
    <d v="1899-12-30T00:00:00"/>
    <d v="1899-12-30T02:19:43"/>
    <n v="3"/>
    <d v="1899-12-30T00:00:47"/>
    <n v="139.71666666666238"/>
    <x v="6"/>
    <x v="0"/>
  </r>
  <r>
    <x v="0"/>
    <s v="2025020871"/>
    <x v="0"/>
    <x v="447"/>
    <s v="E8337KCC"/>
    <d v="2025-03-18T00:00:00"/>
    <x v="2"/>
    <s v="200223"/>
    <x v="0"/>
    <s v="PA"/>
    <x v="1"/>
    <x v="0"/>
    <d v="2025-03-18T00:00:00"/>
    <d v="1899-12-30T11:14:04"/>
    <d v="2025-03-18T00:00:00"/>
    <d v="1899-12-30T11:16:20"/>
    <d v="2025-03-18T00:00:00"/>
    <d v="1899-12-30T13:28:18"/>
    <x v="0"/>
    <x v="0"/>
    <s v="8043259708"/>
    <s v="EXW"/>
    <d v="1899-12-30T02:14:14"/>
    <x v="1409"/>
    <d v="1899-12-30T00:02:16"/>
    <s v="Granel"/>
    <s v="E001"/>
    <x v="1"/>
    <d v="1899-12-30T02:14:14"/>
    <d v="1899-12-30T02:11:58"/>
    <x v="9"/>
    <x v="17"/>
    <x v="4"/>
    <x v="0"/>
    <n v="0"/>
    <n v="0"/>
    <x v="0"/>
    <x v="0"/>
    <x v="2"/>
    <n v="0"/>
    <x v="0"/>
    <x v="2"/>
    <d v="1899-12-30T00:02:16"/>
    <d v="1899-12-30T00:02:16"/>
    <x v="0"/>
    <m/>
    <m/>
    <d v="1899-12-30T00:00:00"/>
    <d v="1899-12-30T02:14:14"/>
    <n v="3"/>
    <d v="1899-12-30T00:02:16"/>
    <n v="134.23333333332965"/>
    <x v="6"/>
    <x v="0"/>
  </r>
  <r>
    <x v="0"/>
    <s v="2025020868"/>
    <x v="0"/>
    <x v="296"/>
    <s v="E3924KFH"/>
    <d v="2025-03-18T00:00:00"/>
    <x v="2"/>
    <s v="200223"/>
    <x v="0"/>
    <s v="PA"/>
    <x v="1"/>
    <x v="0"/>
    <d v="2025-03-18T00:00:00"/>
    <d v="1899-12-30T11:10:10"/>
    <d v="2025-03-18T00:00:00"/>
    <d v="1899-12-30T11:11:44"/>
    <d v="2025-03-18T00:00:00"/>
    <d v="1899-12-30T13:30:22"/>
    <x v="0"/>
    <x v="0"/>
    <s v="8043259709"/>
    <s v="EXW"/>
    <d v="1899-12-30T02:20:12"/>
    <x v="1410"/>
    <d v="1899-12-30T00:01:34"/>
    <s v="Granel"/>
    <s v="E001"/>
    <x v="1"/>
    <d v="1899-12-30T02:20:12"/>
    <d v="1899-12-30T02:18:38"/>
    <x v="9"/>
    <x v="17"/>
    <x v="4"/>
    <x v="0"/>
    <n v="0"/>
    <n v="0"/>
    <x v="0"/>
    <x v="0"/>
    <x v="2"/>
    <n v="0"/>
    <x v="0"/>
    <x v="2"/>
    <d v="1899-12-30T00:01:34"/>
    <d v="1899-12-30T00:01:34"/>
    <x v="0"/>
    <m/>
    <m/>
    <d v="1899-12-30T00:00:00"/>
    <d v="1899-12-30T02:20:12"/>
    <n v="3"/>
    <d v="1899-12-30T00:01:34"/>
    <n v="140.19999999999834"/>
    <x v="6"/>
    <x v="0"/>
  </r>
  <r>
    <x v="0"/>
    <s v="2025020954"/>
    <x v="0"/>
    <x v="329"/>
    <s v="E9189JXJ"/>
    <d v="2025-03-18T00:00:00"/>
    <x v="2"/>
    <s v="3230"/>
    <x v="1"/>
    <s v="PA"/>
    <x v="2"/>
    <x v="0"/>
    <d v="2025-03-18T00:00:00"/>
    <d v="1899-12-30T13:28:41"/>
    <d v="2025-03-18T00:00:00"/>
    <d v="1899-12-30T13:28:55"/>
    <d v="2025-03-18T00:00:00"/>
    <d v="1899-12-30T14:01:49"/>
    <x v="0"/>
    <x v="0"/>
    <s v="8043259715"/>
    <s v="FBO"/>
    <d v="1899-12-30T00:33:08"/>
    <x v="278"/>
    <d v="1899-12-30T00:00:14"/>
    <s v="Ensacado"/>
    <s v="E002"/>
    <x v="2"/>
    <d v="1899-12-30T00:33:08"/>
    <d v="1899-12-30T00:32:54"/>
    <x v="6"/>
    <x v="17"/>
    <x v="4"/>
    <x v="1"/>
    <n v="0"/>
    <n v="0"/>
    <x v="0"/>
    <x v="1"/>
    <x v="2"/>
    <n v="0"/>
    <x v="0"/>
    <x v="1"/>
    <d v="1899-12-30T00:00:14"/>
    <d v="1899-12-30T00:00:14"/>
    <x v="0"/>
    <m/>
    <m/>
    <d v="1899-12-30T00:00:00"/>
    <d v="1899-12-30T00:33:08"/>
    <n v="3"/>
    <d v="1899-12-30T00:00:14"/>
    <n v="33.133333333334406"/>
    <x v="7"/>
    <x v="1"/>
  </r>
  <r>
    <x v="0"/>
    <s v="2025020874"/>
    <x v="0"/>
    <x v="205"/>
    <s v="E3584MBW"/>
    <d v="2025-03-18T00:00:00"/>
    <x v="2"/>
    <s v="200223"/>
    <x v="0"/>
    <s v="PA"/>
    <x v="1"/>
    <x v="0"/>
    <d v="2025-03-18T00:00:00"/>
    <d v="1899-12-30T11:17:15"/>
    <d v="2025-03-18T00:00:00"/>
    <d v="1899-12-30T11:17:55"/>
    <d v="2025-03-18T00:00:00"/>
    <d v="1899-12-30T14:23:33"/>
    <x v="0"/>
    <x v="0"/>
    <s v="8043259718"/>
    <s v="FBO"/>
    <d v="1899-12-30T03:06:18"/>
    <x v="1411"/>
    <d v="1899-12-30T00:00:40"/>
    <s v="Granel"/>
    <s v="E001"/>
    <x v="1"/>
    <d v="1899-12-30T03:06:18"/>
    <d v="1899-12-30T03:05:38"/>
    <x v="9"/>
    <x v="17"/>
    <x v="4"/>
    <x v="0"/>
    <n v="0"/>
    <n v="0"/>
    <x v="0"/>
    <x v="0"/>
    <x v="2"/>
    <n v="0"/>
    <x v="0"/>
    <x v="2"/>
    <d v="1899-12-30T00:00:40"/>
    <d v="1899-12-30T00:00:40"/>
    <x v="0"/>
    <m/>
    <m/>
    <d v="1899-12-30T00:00:00"/>
    <d v="1899-12-30T03:06:18"/>
    <n v="3"/>
    <d v="1899-12-30T00:00:40"/>
    <n v="186.3"/>
    <x v="7"/>
    <x v="0"/>
  </r>
  <r>
    <x v="0"/>
    <s v="2025020872"/>
    <x v="0"/>
    <x v="139"/>
    <s v="E4352KCH"/>
    <d v="2025-03-18T00:00:00"/>
    <x v="2"/>
    <s v="200223"/>
    <x v="0"/>
    <s v="PA"/>
    <x v="1"/>
    <x v="0"/>
    <d v="2025-03-18T00:00:00"/>
    <d v="1899-12-30T11:15:26"/>
    <d v="2025-03-18T00:00:00"/>
    <d v="1899-12-30T11:16:05"/>
    <d v="2025-03-18T00:00:00"/>
    <d v="1899-12-30T14:26:57"/>
    <x v="0"/>
    <x v="0"/>
    <s v="8043259719"/>
    <s v="FBO"/>
    <d v="1899-12-30T03:11:31"/>
    <x v="1412"/>
    <d v="1899-12-30T00:00:39"/>
    <s v="Granel"/>
    <s v="E001"/>
    <x v="1"/>
    <d v="1899-12-30T03:11:31"/>
    <d v="1899-12-30T03:10:52"/>
    <x v="9"/>
    <x v="17"/>
    <x v="4"/>
    <x v="0"/>
    <n v="0"/>
    <n v="0"/>
    <x v="0"/>
    <x v="0"/>
    <x v="2"/>
    <n v="0"/>
    <x v="0"/>
    <x v="2"/>
    <d v="1899-12-30T00:00:39"/>
    <d v="1899-12-30T00:00:39"/>
    <x v="0"/>
    <m/>
    <m/>
    <d v="1899-12-30T00:00:00"/>
    <d v="1899-12-30T03:11:31"/>
    <n v="3"/>
    <d v="1899-12-30T00:00:39"/>
    <n v="191.51666666665912"/>
    <x v="7"/>
    <x v="0"/>
  </r>
  <r>
    <x v="0"/>
    <s v="2025020893"/>
    <x v="0"/>
    <x v="290"/>
    <s v="E4344JGC"/>
    <d v="2025-03-18T00:00:00"/>
    <x v="2"/>
    <s v="200223"/>
    <x v="0"/>
    <s v="PA"/>
    <x v="1"/>
    <x v="0"/>
    <d v="2025-03-18T00:00:00"/>
    <d v="1899-12-30T11:48:17"/>
    <d v="2025-03-18T00:00:00"/>
    <d v="1899-12-30T11:48:32"/>
    <d v="2025-03-18T00:00:00"/>
    <d v="1899-12-30T14:31:37"/>
    <x v="0"/>
    <x v="0"/>
    <s v="8043259721"/>
    <s v="FBO"/>
    <d v="1899-12-30T02:43:20"/>
    <x v="1413"/>
    <d v="1899-12-30T00:00:15"/>
    <s v="Granel"/>
    <s v="E001"/>
    <x v="1"/>
    <d v="1899-12-30T02:43:20"/>
    <d v="1899-12-30T02:43:05"/>
    <x v="9"/>
    <x v="17"/>
    <x v="4"/>
    <x v="0"/>
    <n v="0"/>
    <n v="0"/>
    <x v="0"/>
    <x v="0"/>
    <x v="2"/>
    <n v="0"/>
    <x v="0"/>
    <x v="2"/>
    <d v="1899-12-30T00:00:15"/>
    <d v="1899-12-30T00:00:15"/>
    <x v="0"/>
    <m/>
    <m/>
    <d v="1899-12-30T00:00:00"/>
    <d v="1899-12-30T02:43:20"/>
    <n v="3"/>
    <d v="1899-12-30T00:00:15"/>
    <n v="163.3333333333247"/>
    <x v="7"/>
    <x v="0"/>
  </r>
  <r>
    <x v="0"/>
    <s v="2025020896"/>
    <x v="0"/>
    <x v="282"/>
    <s v="E8234LKX"/>
    <d v="2025-03-18T00:00:00"/>
    <x v="2"/>
    <s v="200223"/>
    <x v="0"/>
    <s v="PA"/>
    <x v="1"/>
    <x v="0"/>
    <d v="2025-03-18T00:00:00"/>
    <d v="1899-12-30T11:52:14"/>
    <d v="2025-03-18T00:00:00"/>
    <d v="1899-12-30T11:52:29"/>
    <d v="2025-03-18T00:00:00"/>
    <d v="1899-12-30T14:37:02"/>
    <x v="0"/>
    <x v="0"/>
    <s v="8043259723"/>
    <s v="FBO"/>
    <d v="1899-12-30T02:44:48"/>
    <x v="1414"/>
    <d v="1899-12-30T00:00:15"/>
    <s v="Granel"/>
    <s v="E001"/>
    <x v="1"/>
    <d v="1899-12-30T02:44:48"/>
    <d v="1899-12-30T02:44:33"/>
    <x v="9"/>
    <x v="17"/>
    <x v="4"/>
    <x v="0"/>
    <n v="0"/>
    <n v="0"/>
    <x v="0"/>
    <x v="0"/>
    <x v="2"/>
    <n v="0"/>
    <x v="0"/>
    <x v="2"/>
    <d v="1899-12-30T00:00:15"/>
    <d v="1899-12-30T00:00:15"/>
    <x v="0"/>
    <m/>
    <m/>
    <d v="1899-12-30T00:00:00"/>
    <d v="1899-12-30T02:44:48"/>
    <n v="3"/>
    <d v="1899-12-30T00:00:15"/>
    <n v="164.800000000008"/>
    <x v="7"/>
    <x v="0"/>
  </r>
  <r>
    <x v="0"/>
    <s v="2025020911"/>
    <x v="0"/>
    <x v="285"/>
    <s v="E3649JSF"/>
    <d v="2025-03-18T00:00:00"/>
    <x v="2"/>
    <s v="200223"/>
    <x v="0"/>
    <s v="PA"/>
    <x v="1"/>
    <x v="0"/>
    <d v="2025-03-18T00:00:00"/>
    <d v="1899-12-30T12:11:49"/>
    <d v="2025-03-18T00:00:00"/>
    <d v="1899-12-30T12:12:04"/>
    <d v="2025-03-18T00:00:00"/>
    <d v="1899-12-30T14:54:45"/>
    <x v="0"/>
    <x v="0"/>
    <s v="8043259724"/>
    <s v="FBO"/>
    <d v="1899-12-30T02:42:56"/>
    <x v="1415"/>
    <d v="1899-12-30T00:00:15"/>
    <s v="Granel"/>
    <s v="E001"/>
    <x v="1"/>
    <d v="1899-12-30T02:42:56"/>
    <d v="1899-12-30T02:42:41"/>
    <x v="13"/>
    <x v="17"/>
    <x v="4"/>
    <x v="0"/>
    <n v="0"/>
    <n v="0"/>
    <x v="0"/>
    <x v="0"/>
    <x v="2"/>
    <n v="0"/>
    <x v="0"/>
    <x v="2"/>
    <d v="1899-12-30T00:00:15"/>
    <d v="1899-12-30T00:00:15"/>
    <x v="0"/>
    <m/>
    <m/>
    <d v="1899-12-30T00:00:00"/>
    <d v="1899-12-30T02:42:56"/>
    <n v="3"/>
    <d v="1899-12-30T00:00:15"/>
    <n v="162.93333333333598"/>
    <x v="7"/>
    <x v="0"/>
  </r>
  <r>
    <x v="0"/>
    <s v="2025020937"/>
    <x v="0"/>
    <x v="288"/>
    <s v="E3413LXD"/>
    <d v="2025-03-18T00:00:00"/>
    <x v="2"/>
    <s v="200223"/>
    <x v="0"/>
    <s v="PA"/>
    <x v="0"/>
    <x v="0"/>
    <d v="2025-03-18T00:00:00"/>
    <d v="1899-12-30T12:56:43"/>
    <d v="2025-03-18T00:00:00"/>
    <d v="1899-12-30T12:57:51"/>
    <d v="2025-03-18T00:00:00"/>
    <d v="1899-12-30T14:56:42"/>
    <x v="0"/>
    <x v="0"/>
    <s v="8043259725"/>
    <s v="FBO"/>
    <d v="1899-12-30T01:59:59"/>
    <x v="1416"/>
    <d v="1899-12-30T00:01:08"/>
    <s v="Granel"/>
    <s v="E001"/>
    <x v="1"/>
    <d v="1899-12-30T01:59:59"/>
    <d v="1899-12-30T01:58:51"/>
    <x v="13"/>
    <x v="17"/>
    <x v="4"/>
    <x v="0"/>
    <n v="0"/>
    <n v="0"/>
    <x v="0"/>
    <x v="0"/>
    <x v="2"/>
    <n v="0"/>
    <x v="0"/>
    <x v="2"/>
    <d v="1899-12-30T00:01:08"/>
    <d v="1899-12-30T00:01:08"/>
    <x v="0"/>
    <m/>
    <m/>
    <d v="1899-12-30T00:00:00"/>
    <d v="1899-12-30T01:59:59"/>
    <n v="3"/>
    <d v="1899-12-30T00:01:08"/>
    <n v="119.98333333333439"/>
    <x v="7"/>
    <x v="0"/>
  </r>
  <r>
    <x v="0"/>
    <s v="2025020936"/>
    <x v="0"/>
    <x v="420"/>
    <s v="E8195KGV"/>
    <d v="2025-03-18T00:00:00"/>
    <x v="2"/>
    <s v="200223"/>
    <x v="0"/>
    <s v="PA"/>
    <x v="0"/>
    <x v="0"/>
    <d v="2025-03-18T00:00:00"/>
    <d v="1899-12-30T12:55:29"/>
    <d v="2025-03-18T00:00:00"/>
    <d v="1899-12-30T12:56:35"/>
    <d v="2025-03-18T00:00:00"/>
    <d v="1899-12-30T14:58:49"/>
    <x v="0"/>
    <x v="0"/>
    <s v="8043259726"/>
    <s v="FBO"/>
    <d v="1899-12-30T02:03:20"/>
    <x v="1417"/>
    <d v="1899-12-30T00:01:06"/>
    <s v="Granel"/>
    <s v="E001"/>
    <x v="1"/>
    <d v="1899-12-30T02:03:20"/>
    <d v="1899-12-30T02:02:14"/>
    <x v="13"/>
    <x v="17"/>
    <x v="4"/>
    <x v="0"/>
    <n v="0"/>
    <n v="0"/>
    <x v="0"/>
    <x v="0"/>
    <x v="2"/>
    <n v="0"/>
    <x v="0"/>
    <x v="2"/>
    <d v="1899-12-30T00:01:06"/>
    <d v="1899-12-30T00:01:06"/>
    <x v="0"/>
    <m/>
    <m/>
    <d v="1899-12-30T00:00:00"/>
    <d v="1899-12-30T02:03:20"/>
    <n v="3"/>
    <d v="1899-12-30T00:01:06"/>
    <n v="123.33333333333603"/>
    <x v="7"/>
    <x v="0"/>
  </r>
  <r>
    <x v="0"/>
    <s v="2025020942"/>
    <x v="0"/>
    <x v="235"/>
    <s v="E2662MDH"/>
    <d v="2025-03-18T00:00:00"/>
    <x v="2"/>
    <s v="200223"/>
    <x v="0"/>
    <s v="PA"/>
    <x v="1"/>
    <x v="0"/>
    <d v="2025-03-18T00:00:00"/>
    <d v="1899-12-30T13:02:34"/>
    <d v="2025-03-18T00:00:00"/>
    <d v="1899-12-30T13:04:05"/>
    <d v="2025-03-18T00:00:00"/>
    <d v="1899-12-30T15:14:04"/>
    <x v="0"/>
    <x v="0"/>
    <s v="8043259727"/>
    <s v="FBO"/>
    <d v="1899-12-30T02:11:30"/>
    <x v="1418"/>
    <d v="1899-12-30T00:01:31"/>
    <s v="Granel"/>
    <s v="E001"/>
    <x v="1"/>
    <d v="1899-12-30T02:11:30"/>
    <d v="1899-12-30T02:09:59"/>
    <x v="6"/>
    <x v="17"/>
    <x v="4"/>
    <x v="0"/>
    <n v="0"/>
    <n v="0"/>
    <x v="0"/>
    <x v="0"/>
    <x v="2"/>
    <n v="0"/>
    <x v="0"/>
    <x v="2"/>
    <d v="1899-12-30T00:01:31"/>
    <d v="1899-12-30T00:01:31"/>
    <x v="0"/>
    <m/>
    <m/>
    <d v="1899-12-30T00:00:00"/>
    <d v="1899-12-30T02:11:30"/>
    <n v="3"/>
    <d v="1899-12-30T00:01:31"/>
    <n v="131.50000000000807"/>
    <x v="14"/>
    <x v="0"/>
  </r>
  <r>
    <x v="0"/>
    <s v="2025020952"/>
    <x v="0"/>
    <x v="448"/>
    <s v="E8726LTB"/>
    <d v="2025-03-18T00:00:00"/>
    <x v="2"/>
    <s v="200223"/>
    <x v="0"/>
    <s v="PA"/>
    <x v="1"/>
    <x v="0"/>
    <d v="2025-03-18T00:00:00"/>
    <d v="1899-12-30T13:24:52"/>
    <d v="2025-03-18T00:00:00"/>
    <d v="1899-12-30T13:25:06"/>
    <d v="2025-03-18T00:00:00"/>
    <d v="1899-12-30T15:51:02"/>
    <x v="0"/>
    <x v="0"/>
    <s v="8043259732"/>
    <s v="FBO"/>
    <d v="1899-12-30T02:26:10"/>
    <x v="1419"/>
    <d v="1899-12-30T00:00:14"/>
    <s v="Granel"/>
    <s v="E001"/>
    <x v="1"/>
    <d v="1899-12-30T02:26:10"/>
    <d v="1899-12-30T02:25:56"/>
    <x v="6"/>
    <x v="17"/>
    <x v="4"/>
    <x v="0"/>
    <n v="0"/>
    <n v="0"/>
    <x v="0"/>
    <x v="0"/>
    <x v="2"/>
    <n v="0"/>
    <x v="0"/>
    <x v="2"/>
    <d v="1899-12-30T00:00:14"/>
    <d v="1899-12-30T00:00:14"/>
    <x v="0"/>
    <m/>
    <m/>
    <d v="1899-12-30T00:00:00"/>
    <d v="1899-12-30T02:26:10"/>
    <n v="3"/>
    <d v="1899-12-30T00:00:14"/>
    <n v="146.16666666665267"/>
    <x v="14"/>
    <x v="0"/>
  </r>
  <r>
    <x v="0"/>
    <s v="2025020958"/>
    <x v="0"/>
    <x v="230"/>
    <s v="E3495JXR"/>
    <d v="2025-03-18T00:00:00"/>
    <x v="2"/>
    <s v="200223"/>
    <x v="0"/>
    <s v="PA"/>
    <x v="1"/>
    <x v="0"/>
    <d v="2025-03-18T00:00:00"/>
    <d v="1899-12-30T13:31:20"/>
    <d v="2025-03-18T00:00:00"/>
    <d v="1899-12-30T13:31:33"/>
    <d v="2025-03-18T00:00:00"/>
    <d v="1899-12-30T15:56:33"/>
    <x v="0"/>
    <x v="0"/>
    <s v="8043259733"/>
    <s v="FBO"/>
    <d v="1899-12-30T02:25:13"/>
    <x v="1420"/>
    <d v="1899-12-30T00:00:13"/>
    <s v="Granel"/>
    <s v="E001"/>
    <x v="1"/>
    <d v="1899-12-30T02:25:13"/>
    <d v="1899-12-30T02:25:00"/>
    <x v="6"/>
    <x v="17"/>
    <x v="4"/>
    <x v="0"/>
    <n v="0"/>
    <n v="0"/>
    <x v="0"/>
    <x v="0"/>
    <x v="2"/>
    <n v="0"/>
    <x v="0"/>
    <x v="2"/>
    <d v="1899-12-30T00:00:13"/>
    <d v="1899-12-30T00:00:13"/>
    <x v="0"/>
    <m/>
    <m/>
    <d v="1899-12-30T00:00:00"/>
    <d v="1899-12-30T02:25:13"/>
    <n v="3"/>
    <d v="1899-12-30T00:00:13"/>
    <n v="145.21666666665607"/>
    <x v="14"/>
    <x v="0"/>
  </r>
  <r>
    <x v="0"/>
    <s v="2025020956"/>
    <x v="0"/>
    <x v="260"/>
    <s v="E7622GMH"/>
    <d v="2025-03-18T00:00:00"/>
    <x v="2"/>
    <s v="200223"/>
    <x v="0"/>
    <s v="PA"/>
    <x v="1"/>
    <x v="0"/>
    <d v="2025-03-18T00:00:00"/>
    <d v="1899-12-30T13:30:19"/>
    <d v="2025-03-18T00:00:00"/>
    <d v="1899-12-30T13:30:33"/>
    <d v="2025-03-18T00:00:00"/>
    <d v="1899-12-30T15:58:46"/>
    <x v="0"/>
    <x v="0"/>
    <s v="8043259734"/>
    <s v="FBO"/>
    <d v="1899-12-30T02:28:27"/>
    <x v="111"/>
    <d v="1899-12-30T00:00:14"/>
    <s v="Granel"/>
    <s v="E001"/>
    <x v="1"/>
    <d v="1899-12-30T02:28:27"/>
    <d v="1899-12-30T02:28:13"/>
    <x v="6"/>
    <x v="17"/>
    <x v="4"/>
    <x v="0"/>
    <n v="0"/>
    <n v="0"/>
    <x v="0"/>
    <x v="0"/>
    <x v="2"/>
    <n v="0"/>
    <x v="0"/>
    <x v="2"/>
    <d v="1899-12-30T00:00:14"/>
    <d v="1899-12-30T00:00:14"/>
    <x v="0"/>
    <m/>
    <m/>
    <d v="1899-12-30T00:00:00"/>
    <d v="1899-12-30T02:28:27"/>
    <n v="3"/>
    <d v="1899-12-30T00:00:14"/>
    <n v="148.45000000000323"/>
    <x v="14"/>
    <x v="0"/>
  </r>
  <r>
    <x v="0"/>
    <s v="2025020975"/>
    <x v="0"/>
    <x v="249"/>
    <s v="E5760MDM"/>
    <d v="2025-03-18T00:00:00"/>
    <x v="2"/>
    <s v="200223"/>
    <x v="0"/>
    <s v="PA"/>
    <x v="1"/>
    <x v="0"/>
    <d v="2025-03-18T00:00:00"/>
    <d v="1899-12-30T13:50:47"/>
    <d v="2025-03-18T00:00:00"/>
    <d v="1899-12-30T13:51:29"/>
    <d v="2025-03-18T00:00:00"/>
    <d v="1899-12-30T16:04:28"/>
    <x v="0"/>
    <x v="0"/>
    <s v="8043259735"/>
    <s v="FBO"/>
    <d v="1899-12-30T02:13:41"/>
    <x v="1421"/>
    <d v="1899-12-30T00:00:42"/>
    <s v="Granel"/>
    <s v="E001"/>
    <x v="1"/>
    <d v="1899-12-30T02:13:41"/>
    <d v="1899-12-30T02:12:59"/>
    <x v="6"/>
    <x v="17"/>
    <x v="4"/>
    <x v="0"/>
    <n v="0"/>
    <n v="0"/>
    <x v="0"/>
    <x v="0"/>
    <x v="2"/>
    <n v="0"/>
    <x v="0"/>
    <x v="2"/>
    <d v="1899-12-30T00:00:42"/>
    <d v="1899-12-30T00:00:42"/>
    <x v="0"/>
    <m/>
    <m/>
    <d v="1899-12-30T00:00:00"/>
    <d v="1899-12-30T02:13:41"/>
    <n v="3"/>
    <d v="1899-12-30T00:00:42"/>
    <n v="133.68333333333607"/>
    <x v="8"/>
    <x v="0"/>
  </r>
  <r>
    <x v="0"/>
    <s v="2025020967"/>
    <x v="0"/>
    <x v="232"/>
    <s v="E7900KYN"/>
    <d v="2025-03-18T00:00:00"/>
    <x v="2"/>
    <s v="200223"/>
    <x v="0"/>
    <s v="PA"/>
    <x v="0"/>
    <x v="0"/>
    <d v="2025-03-18T00:00:00"/>
    <d v="1899-12-30T13:43:45"/>
    <d v="2025-03-18T00:00:00"/>
    <d v="1899-12-30T13:44:26"/>
    <d v="2025-03-18T00:00:00"/>
    <d v="1899-12-30T16:10:38"/>
    <x v="0"/>
    <x v="0"/>
    <s v="8043259737"/>
    <s v="FBO"/>
    <d v="1899-12-30T02:26:53"/>
    <x v="1422"/>
    <d v="1899-12-30T00:00:41"/>
    <s v="Granel"/>
    <s v="E001"/>
    <x v="1"/>
    <d v="1899-12-30T02:26:53"/>
    <d v="1899-12-30T02:26:12"/>
    <x v="6"/>
    <x v="17"/>
    <x v="4"/>
    <x v="0"/>
    <n v="0"/>
    <n v="0"/>
    <x v="0"/>
    <x v="0"/>
    <x v="2"/>
    <n v="0"/>
    <x v="0"/>
    <x v="2"/>
    <d v="1899-12-30T00:00:41"/>
    <d v="1899-12-30T00:00:41"/>
    <x v="0"/>
    <m/>
    <m/>
    <d v="1899-12-30T00:00:00"/>
    <d v="1899-12-30T02:26:53"/>
    <n v="3"/>
    <d v="1899-12-30T00:00:41"/>
    <n v="146.88333333334069"/>
    <x v="8"/>
    <x v="0"/>
  </r>
  <r>
    <x v="0"/>
    <s v="2025021013"/>
    <x v="0"/>
    <x v="199"/>
    <s v="E8187MXY"/>
    <d v="2025-03-18T00:00:00"/>
    <x v="2"/>
    <s v="200223"/>
    <x v="0"/>
    <s v="PA"/>
    <x v="1"/>
    <x v="0"/>
    <d v="2025-03-18T00:00:00"/>
    <d v="1899-12-30T15:07:30"/>
    <d v="2025-03-18T00:00:00"/>
    <d v="1899-12-30T15:08:57"/>
    <d v="2025-03-18T00:00:00"/>
    <d v="1899-12-30T16:13:58"/>
    <x v="0"/>
    <x v="0"/>
    <s v="8043259738"/>
    <s v="FBO"/>
    <d v="1899-12-30T01:06:28"/>
    <x v="1423"/>
    <d v="1899-12-30T00:01:27"/>
    <s v="Granel"/>
    <s v="E001"/>
    <x v="1"/>
    <d v="1899-12-30T01:06:28"/>
    <d v="1899-12-30T01:05:01"/>
    <x v="10"/>
    <x v="17"/>
    <x v="4"/>
    <x v="0"/>
    <n v="0"/>
    <n v="0"/>
    <x v="0"/>
    <x v="0"/>
    <x v="2"/>
    <n v="0"/>
    <x v="0"/>
    <x v="0"/>
    <d v="1899-12-30T00:01:27"/>
    <d v="1899-12-30T00:01:27"/>
    <x v="0"/>
    <m/>
    <m/>
    <d v="1899-12-30T00:00:00"/>
    <d v="1899-12-30T01:06:28"/>
    <n v="3"/>
    <d v="1899-12-30T00:01:27"/>
    <n v="66.466666666670292"/>
    <x v="8"/>
    <x v="0"/>
  </r>
  <r>
    <x v="0"/>
    <s v="2025021015"/>
    <x v="0"/>
    <x v="209"/>
    <s v="E8401MTW"/>
    <d v="2025-03-18T00:00:00"/>
    <x v="2"/>
    <s v="200223"/>
    <x v="0"/>
    <s v="PA"/>
    <x v="1"/>
    <x v="0"/>
    <d v="2025-03-18T00:00:00"/>
    <d v="1899-12-30T15:26:19"/>
    <d v="2025-03-18T00:00:00"/>
    <d v="1899-12-30T15:30:31"/>
    <d v="2025-03-18T00:00:00"/>
    <d v="1899-12-30T16:19:16"/>
    <x v="0"/>
    <x v="0"/>
    <s v="8043259740"/>
    <s v="FBO"/>
    <d v="1899-12-30T00:52:57"/>
    <x v="1424"/>
    <d v="1899-12-30T00:04:12"/>
    <s v="Granel"/>
    <s v="E001"/>
    <x v="1"/>
    <d v="1899-12-30T00:52:57"/>
    <d v="1899-12-30T00:48:45"/>
    <x v="10"/>
    <x v="17"/>
    <x v="4"/>
    <x v="0"/>
    <n v="0"/>
    <n v="0"/>
    <x v="0"/>
    <x v="0"/>
    <x v="2"/>
    <n v="0"/>
    <x v="0"/>
    <x v="0"/>
    <d v="1899-12-30T00:04:12"/>
    <d v="1899-12-30T00:04:12"/>
    <x v="0"/>
    <m/>
    <m/>
    <d v="1899-12-30T00:00:00"/>
    <d v="1899-12-30T00:52:57"/>
    <n v="3"/>
    <d v="1899-12-30T00:04:12"/>
    <n v="52.950000000009553"/>
    <x v="8"/>
    <x v="0"/>
  </r>
  <r>
    <x v="0"/>
    <s v="2025021034"/>
    <x v="0"/>
    <x v="449"/>
    <s v="E5007KDN"/>
    <d v="2025-03-18T00:00:00"/>
    <x v="2"/>
    <s v="200223"/>
    <x v="0"/>
    <s v="PA"/>
    <x v="1"/>
    <x v="0"/>
    <d v="2025-03-18T00:00:00"/>
    <d v="1899-12-30T16:28:55"/>
    <d v="2025-03-18T00:00:00"/>
    <d v="1899-12-30T16:30:14"/>
    <d v="2025-03-18T00:00:00"/>
    <d v="1899-12-30T16:45:12"/>
    <x v="0"/>
    <x v="0"/>
    <s v="8043259745"/>
    <s v="FBO"/>
    <d v="1899-12-30T00:16:17"/>
    <x v="1425"/>
    <d v="1899-12-30T00:01:19"/>
    <s v="Granel"/>
    <s v="E001"/>
    <x v="1"/>
    <d v="1899-12-30T00:16:17"/>
    <d v="1899-12-30T00:14:58"/>
    <x v="7"/>
    <x v="17"/>
    <x v="4"/>
    <x v="0"/>
    <n v="0"/>
    <n v="0"/>
    <x v="0"/>
    <x v="0"/>
    <x v="2"/>
    <n v="0"/>
    <x v="0"/>
    <x v="1"/>
    <d v="1899-12-30T00:01:19"/>
    <d v="1899-12-30T00:01:19"/>
    <x v="0"/>
    <m/>
    <m/>
    <d v="1899-12-30T00:00:00"/>
    <d v="1899-12-30T00:16:17"/>
    <n v="3"/>
    <d v="1899-12-30T00:01:19"/>
    <n v="16.283333333332735"/>
    <x v="8"/>
    <x v="1"/>
  </r>
  <r>
    <x v="0"/>
    <s v="2025021031"/>
    <x v="0"/>
    <x v="450"/>
    <s v="E3043KFX"/>
    <d v="2025-03-18T00:00:00"/>
    <x v="2"/>
    <s v="3318"/>
    <x v="7"/>
    <s v="PA"/>
    <x v="2"/>
    <x v="0"/>
    <d v="2025-03-18T00:00:00"/>
    <d v="1899-12-30T16:25:36"/>
    <d v="2025-03-18T00:00:00"/>
    <d v="1899-12-30T16:25:49"/>
    <d v="2025-03-18T00:00:00"/>
    <d v="1899-12-30T16:48:55"/>
    <x v="0"/>
    <x v="0"/>
    <s v="8043259746"/>
    <s v="FBO"/>
    <d v="1899-12-30T00:23:19"/>
    <x v="1426"/>
    <d v="1899-12-30T00:00:13"/>
    <s v="Ensacado"/>
    <s v="E002"/>
    <x v="2"/>
    <d v="1899-12-30T00:23:19"/>
    <d v="1899-12-30T00:23:06"/>
    <x v="7"/>
    <x v="17"/>
    <x v="4"/>
    <x v="1"/>
    <n v="0"/>
    <n v="0"/>
    <x v="0"/>
    <x v="1"/>
    <x v="2"/>
    <n v="0"/>
    <x v="0"/>
    <x v="1"/>
    <d v="1899-12-30T00:00:13"/>
    <d v="1899-12-30T00:00:13"/>
    <x v="0"/>
    <m/>
    <m/>
    <d v="1899-12-30T00:00:00"/>
    <d v="1899-12-30T00:23:19"/>
    <n v="3"/>
    <d v="1899-12-30T00:00:13"/>
    <n v="23.316666666667221"/>
    <x v="8"/>
    <x v="1"/>
  </r>
  <r>
    <x v="0"/>
    <s v="2025021065"/>
    <x v="0"/>
    <x v="236"/>
    <s v="E9183LVG"/>
    <d v="2025-03-18T00:00:00"/>
    <x v="2"/>
    <s v="200223"/>
    <x v="0"/>
    <s v="PA"/>
    <x v="1"/>
    <x v="0"/>
    <d v="2025-03-18T00:00:00"/>
    <d v="1899-12-30T17:05:34"/>
    <d v="2025-03-18T00:00:00"/>
    <d v="1899-12-30T17:06:43"/>
    <d v="2025-03-18T00:00:00"/>
    <d v="1899-12-30T17:24:45"/>
    <x v="0"/>
    <x v="0"/>
    <s v="8043259750"/>
    <s v="FBO"/>
    <d v="1899-12-30T00:19:11"/>
    <x v="786"/>
    <d v="1899-12-30T00:01:09"/>
    <s v="Granel"/>
    <s v="E001"/>
    <x v="1"/>
    <d v="1899-12-30T00:19:11"/>
    <d v="1899-12-30T00:18:02"/>
    <x v="11"/>
    <x v="17"/>
    <x v="4"/>
    <x v="0"/>
    <n v="0"/>
    <n v="0"/>
    <x v="0"/>
    <x v="0"/>
    <x v="2"/>
    <n v="0"/>
    <x v="0"/>
    <x v="1"/>
    <d v="1899-12-30T00:01:09"/>
    <d v="1899-12-30T00:01:09"/>
    <x v="0"/>
    <m/>
    <m/>
    <d v="1899-12-30T00:00:00"/>
    <d v="1899-12-30T00:19:11"/>
    <n v="3"/>
    <d v="1899-12-30T00:01:09"/>
    <n v="19.183333333334307"/>
    <x v="12"/>
    <x v="1"/>
  </r>
  <r>
    <x v="0"/>
    <s v="2025021063"/>
    <x v="0"/>
    <x v="441"/>
    <s v="E3726LKX"/>
    <d v="2025-03-18T00:00:00"/>
    <x v="2"/>
    <s v="200223"/>
    <x v="0"/>
    <s v="PA"/>
    <x v="1"/>
    <x v="0"/>
    <d v="2025-03-18T00:00:00"/>
    <d v="1899-12-30T17:04:47"/>
    <d v="2025-03-18T00:00:00"/>
    <d v="1899-12-30T17:06:23"/>
    <d v="2025-03-18T00:00:00"/>
    <d v="1899-12-30T17:27:24"/>
    <x v="0"/>
    <x v="0"/>
    <s v="8043259753"/>
    <s v="FBO"/>
    <d v="1899-12-30T00:22:37"/>
    <x v="1427"/>
    <d v="1899-12-30T00:01:36"/>
    <s v="Granel"/>
    <s v="E001"/>
    <x v="1"/>
    <d v="1899-12-30T00:22:37"/>
    <d v="1899-12-30T00:21:01"/>
    <x v="11"/>
    <x v="17"/>
    <x v="4"/>
    <x v="0"/>
    <n v="0"/>
    <n v="0"/>
    <x v="0"/>
    <x v="0"/>
    <x v="2"/>
    <n v="0"/>
    <x v="0"/>
    <x v="1"/>
    <d v="1899-12-30T00:01:36"/>
    <d v="1899-12-30T00:01:36"/>
    <x v="0"/>
    <m/>
    <m/>
    <d v="1899-12-30T00:00:00"/>
    <d v="1899-12-30T00:22:37"/>
    <n v="3"/>
    <d v="1899-12-30T00:01:36"/>
    <n v="22.61666666666887"/>
    <x v="12"/>
    <x v="1"/>
  </r>
  <r>
    <x v="0"/>
    <s v="2025021072"/>
    <x v="0"/>
    <x v="445"/>
    <s v="E7091LFJ"/>
    <d v="2025-03-18T00:00:00"/>
    <x v="2"/>
    <s v="200223"/>
    <x v="0"/>
    <s v="PA"/>
    <x v="1"/>
    <x v="0"/>
    <d v="2025-03-18T00:00:00"/>
    <d v="1899-12-30T17:11:42"/>
    <d v="2025-03-18T00:00:00"/>
    <d v="1899-12-30T17:12:33"/>
    <d v="2025-03-18T00:00:00"/>
    <d v="1899-12-30T17:42:31"/>
    <x v="0"/>
    <x v="0"/>
    <s v="8043259755"/>
    <s v="FBO"/>
    <d v="1899-12-30T00:30:49"/>
    <x v="1178"/>
    <d v="1899-12-30T00:00:51"/>
    <s v="Granel"/>
    <s v="E001"/>
    <x v="1"/>
    <d v="1899-12-30T00:30:49"/>
    <d v="1899-12-30T00:29:58"/>
    <x v="11"/>
    <x v="17"/>
    <x v="4"/>
    <x v="0"/>
    <n v="0"/>
    <n v="0"/>
    <x v="0"/>
    <x v="0"/>
    <x v="2"/>
    <n v="0"/>
    <x v="0"/>
    <x v="1"/>
    <d v="1899-12-30T00:00:51"/>
    <d v="1899-12-30T00:00:51"/>
    <x v="0"/>
    <m/>
    <m/>
    <d v="1899-12-30T00:00:00"/>
    <d v="1899-12-30T00:30:49"/>
    <n v="3"/>
    <d v="1899-12-30T00:00:51"/>
    <n v="30.816666666676866"/>
    <x v="12"/>
    <x v="1"/>
  </r>
  <r>
    <x v="0"/>
    <s v="2025021068"/>
    <x v="0"/>
    <x v="246"/>
    <s v="E1573HYZ"/>
    <d v="2025-03-18T00:00:00"/>
    <x v="2"/>
    <s v="200223"/>
    <x v="0"/>
    <s v="PA"/>
    <x v="1"/>
    <x v="0"/>
    <d v="2025-03-18T00:00:00"/>
    <d v="1899-12-30T17:08:52"/>
    <d v="2025-03-18T00:00:00"/>
    <d v="1899-12-30T17:09:04"/>
    <d v="2025-03-18T00:00:00"/>
    <d v="1899-12-30T17:49:27"/>
    <x v="0"/>
    <x v="0"/>
    <s v="8043259758"/>
    <s v="FBO"/>
    <d v="1899-12-30T00:40:35"/>
    <x v="1428"/>
    <d v="1899-12-30T00:00:12"/>
    <s v="Granel"/>
    <s v="E001"/>
    <x v="1"/>
    <d v="1899-12-30T00:40:35"/>
    <d v="1899-12-30T00:40:23"/>
    <x v="11"/>
    <x v="17"/>
    <x v="4"/>
    <x v="0"/>
    <n v="0"/>
    <n v="0"/>
    <x v="0"/>
    <x v="0"/>
    <x v="2"/>
    <n v="0"/>
    <x v="0"/>
    <x v="1"/>
    <d v="1899-12-30T00:00:12"/>
    <d v="1899-12-30T00:00:12"/>
    <x v="0"/>
    <m/>
    <m/>
    <d v="1899-12-30T00:00:00"/>
    <d v="1899-12-30T00:40:35"/>
    <n v="3"/>
    <d v="1899-12-30T00:00:12"/>
    <n v="40.583333333332696"/>
    <x v="12"/>
    <x v="1"/>
  </r>
  <r>
    <x v="0"/>
    <s v="2025021091"/>
    <x v="0"/>
    <x v="417"/>
    <s v="E0113MHJ"/>
    <d v="2025-03-18T00:00:00"/>
    <x v="2"/>
    <s v="200223"/>
    <x v="0"/>
    <s v="PA"/>
    <x v="1"/>
    <x v="0"/>
    <d v="2025-03-18T00:00:00"/>
    <d v="1899-12-30T17:39:32"/>
    <d v="2025-03-18T00:00:00"/>
    <d v="1899-12-30T17:41:12"/>
    <d v="2025-03-18T00:00:00"/>
    <d v="1899-12-30T17:57:53"/>
    <x v="0"/>
    <x v="0"/>
    <s v="8043259759"/>
    <s v="FBO"/>
    <d v="1899-12-30T00:18:21"/>
    <x v="473"/>
    <d v="1899-12-30T00:01:40"/>
    <s v="Granel"/>
    <s v="E001"/>
    <x v="1"/>
    <d v="1899-12-30T00:18:21"/>
    <d v="1899-12-30T00:16:41"/>
    <x v="11"/>
    <x v="17"/>
    <x v="4"/>
    <x v="0"/>
    <n v="0"/>
    <n v="0"/>
    <x v="0"/>
    <x v="0"/>
    <x v="2"/>
    <n v="0"/>
    <x v="0"/>
    <x v="1"/>
    <d v="1899-12-30T00:01:40"/>
    <d v="1899-12-30T00:01:40"/>
    <x v="0"/>
    <m/>
    <m/>
    <d v="1899-12-30T00:00:00"/>
    <d v="1899-12-30T00:18:21"/>
    <n v="3"/>
    <d v="1899-12-30T00:01:40"/>
    <n v="18.349999999991997"/>
    <x v="12"/>
    <x v="1"/>
  </r>
  <r>
    <x v="0"/>
    <s v="2025021088"/>
    <x v="0"/>
    <x v="203"/>
    <s v="E0206MKX"/>
    <d v="2025-03-18T00:00:00"/>
    <x v="2"/>
    <s v="200223"/>
    <x v="0"/>
    <s v="PA"/>
    <x v="1"/>
    <x v="0"/>
    <d v="2025-03-18T00:00:00"/>
    <d v="1899-12-30T17:35:58"/>
    <d v="2025-03-18T00:00:00"/>
    <d v="1899-12-30T17:37:39"/>
    <d v="2025-03-18T00:00:00"/>
    <d v="1899-12-30T18:06:31"/>
    <x v="0"/>
    <x v="0"/>
    <s v="8043259761"/>
    <s v="FBO"/>
    <d v="1899-12-30T00:30:33"/>
    <x v="475"/>
    <d v="1899-12-30T00:01:41"/>
    <s v="Granel"/>
    <s v="E001"/>
    <x v="1"/>
    <d v="1899-12-30T00:30:33"/>
    <d v="1899-12-30T00:28:52"/>
    <x v="11"/>
    <x v="17"/>
    <x v="4"/>
    <x v="0"/>
    <n v="0"/>
    <n v="0"/>
    <x v="0"/>
    <x v="0"/>
    <x v="2"/>
    <n v="0"/>
    <x v="0"/>
    <x v="1"/>
    <d v="1899-12-30T00:01:41"/>
    <d v="1899-12-30T00:01:41"/>
    <x v="0"/>
    <m/>
    <m/>
    <d v="1899-12-30T00:00:00"/>
    <d v="1899-12-30T00:30:33"/>
    <n v="3"/>
    <d v="1899-12-30T00:01:41"/>
    <n v="30.549999999988788"/>
    <x v="9"/>
    <x v="1"/>
  </r>
  <r>
    <x v="0"/>
    <s v="2025021099"/>
    <x v="0"/>
    <x v="213"/>
    <s v="E9360JTK"/>
    <d v="2025-03-18T00:00:00"/>
    <x v="2"/>
    <s v="200223"/>
    <x v="0"/>
    <s v="PA"/>
    <x v="1"/>
    <x v="0"/>
    <d v="2025-03-18T00:00:00"/>
    <d v="1899-12-30T18:09:15"/>
    <d v="2025-03-18T00:00:00"/>
    <d v="1899-12-30T18:10:01"/>
    <d v="2025-03-18T00:00:00"/>
    <d v="1899-12-30T18:34:42"/>
    <x v="0"/>
    <x v="0"/>
    <s v="8043259766"/>
    <s v="FBO"/>
    <d v="1899-12-30T00:25:27"/>
    <x v="1429"/>
    <d v="1899-12-30T00:00:46"/>
    <s v="Granel"/>
    <s v="E001"/>
    <x v="1"/>
    <d v="1899-12-30T00:25:27"/>
    <d v="1899-12-30T00:24:41"/>
    <x v="8"/>
    <x v="17"/>
    <x v="4"/>
    <x v="0"/>
    <n v="0"/>
    <n v="0"/>
    <x v="0"/>
    <x v="0"/>
    <x v="2"/>
    <n v="0"/>
    <x v="0"/>
    <x v="1"/>
    <d v="1899-12-30T00:00:46"/>
    <d v="1899-12-30T00:00:46"/>
    <x v="0"/>
    <m/>
    <m/>
    <d v="1899-12-30T00:00:00"/>
    <d v="1899-12-30T00:25:27"/>
    <n v="3"/>
    <d v="1899-12-30T00:00:46"/>
    <n v="25.449999999998383"/>
    <x v="9"/>
    <x v="1"/>
  </r>
  <r>
    <x v="0"/>
    <s v="2025021166"/>
    <x v="0"/>
    <x v="434"/>
    <s v="E5031JKF"/>
    <d v="2025-03-19T00:00:00"/>
    <x v="2"/>
    <s v="200223"/>
    <x v="0"/>
    <s v="PA"/>
    <x v="1"/>
    <x v="0"/>
    <d v="2025-03-19T00:00:00"/>
    <d v="1899-12-30T07:14:27"/>
    <d v="2025-03-19T00:00:00"/>
    <d v="1899-12-30T07:14:20"/>
    <d v="2025-03-19T00:00:00"/>
    <d v="1899-12-30T07:34:01"/>
    <x v="0"/>
    <x v="0"/>
    <s v="8043259787"/>
    <s v="FBO"/>
    <d v="1899-12-30T00:00:00"/>
    <x v="782"/>
    <d v="1899-12-30T00:00:00"/>
    <s v="Granel"/>
    <s v="E001"/>
    <x v="1"/>
    <d v="1899-12-30T00:19:34"/>
    <d v="1899-12-30T00:19:41"/>
    <x v="2"/>
    <x v="18"/>
    <x v="4"/>
    <x v="0"/>
    <n v="0"/>
    <n v="0"/>
    <x v="0"/>
    <x v="0"/>
    <x v="2"/>
    <n v="0"/>
    <x v="0"/>
    <x v="1"/>
    <d v="1899-12-30T00:00:00"/>
    <d v="1899-12-30T00:00:00"/>
    <x v="0"/>
    <m/>
    <m/>
    <d v="1899-12-30T00:00:00"/>
    <d v="1899-12-30T00:19:34"/>
    <n v="4"/>
    <n v="-8.1018518519992977E-5"/>
    <n v="19.566666666662396"/>
    <x v="1"/>
    <x v="1"/>
  </r>
  <r>
    <x v="0"/>
    <s v="2025021221"/>
    <x v="0"/>
    <x v="194"/>
    <s v="E7067LDF"/>
    <d v="2025-03-19T00:00:00"/>
    <x v="2"/>
    <s v="200223"/>
    <x v="0"/>
    <s v="PA"/>
    <x v="1"/>
    <x v="0"/>
    <d v="2025-03-19T00:00:00"/>
    <d v="1899-12-30T08:39:02"/>
    <d v="2025-03-19T00:00:00"/>
    <d v="1899-12-30T08:38:46"/>
    <d v="2025-03-19T00:00:00"/>
    <d v="1899-12-30T09:03:10"/>
    <x v="0"/>
    <x v="0"/>
    <s v="8043259804"/>
    <s v="FBO"/>
    <d v="1899-12-30T00:00:00"/>
    <x v="782"/>
    <d v="1899-12-30T00:00:00"/>
    <s v="Granel"/>
    <s v="E001"/>
    <x v="1"/>
    <d v="1899-12-30T00:24:08"/>
    <d v="1899-12-30T00:24:24"/>
    <x v="3"/>
    <x v="18"/>
    <x v="4"/>
    <x v="0"/>
    <n v="0"/>
    <n v="0"/>
    <x v="0"/>
    <x v="0"/>
    <x v="2"/>
    <n v="0"/>
    <x v="0"/>
    <x v="1"/>
    <d v="1899-12-30T00:00:00"/>
    <d v="1899-12-30T00:00:00"/>
    <x v="0"/>
    <m/>
    <m/>
    <d v="1899-12-30T00:00:00"/>
    <d v="1899-12-30T00:24:08"/>
    <n v="4"/>
    <n v="-1.8518518518001459E-4"/>
    <n v="24.13333333333436"/>
    <x v="3"/>
    <x v="1"/>
  </r>
  <r>
    <x v="0"/>
    <s v="2025021227"/>
    <x v="0"/>
    <x v="224"/>
    <s v="E0657KRV"/>
    <d v="2025-03-19T00:00:00"/>
    <x v="2"/>
    <s v="200223"/>
    <x v="0"/>
    <s v="PA"/>
    <x v="1"/>
    <x v="0"/>
    <d v="2025-03-19T00:00:00"/>
    <d v="1899-12-30T08:49:37"/>
    <d v="2025-03-19T00:00:00"/>
    <d v="1899-12-30T08:49:54"/>
    <d v="2025-03-19T00:00:00"/>
    <d v="1899-12-30T09:07:03"/>
    <x v="0"/>
    <x v="0"/>
    <s v="8043259805"/>
    <s v="FBO"/>
    <d v="1899-12-30T00:00:00"/>
    <x v="782"/>
    <d v="1899-12-30T00:00:00"/>
    <s v="Granel"/>
    <s v="E001"/>
    <x v="1"/>
    <d v="1899-12-30T00:17:26"/>
    <d v="1899-12-30T00:17:09"/>
    <x v="3"/>
    <x v="18"/>
    <x v="4"/>
    <x v="0"/>
    <n v="0"/>
    <n v="0"/>
    <x v="0"/>
    <x v="0"/>
    <x v="2"/>
    <n v="0"/>
    <x v="0"/>
    <x v="1"/>
    <d v="1899-12-30T00:00:00"/>
    <d v="1899-12-30T00:00:00"/>
    <x v="0"/>
    <m/>
    <m/>
    <d v="1899-12-30T00:00:00"/>
    <d v="1899-12-30T00:17:26"/>
    <n v="4"/>
    <d v="1899-12-30T00:00:17"/>
    <n v="17.433333333331156"/>
    <x v="3"/>
    <x v="1"/>
  </r>
  <r>
    <x v="0"/>
    <s v="2025021233"/>
    <x v="0"/>
    <x v="202"/>
    <s v="E6624JFN"/>
    <d v="2025-03-19T00:00:00"/>
    <x v="2"/>
    <s v="200223"/>
    <x v="0"/>
    <s v="PA"/>
    <x v="1"/>
    <x v="0"/>
    <d v="2025-03-19T00:00:00"/>
    <d v="1899-12-30T08:57:57"/>
    <d v="2025-03-19T00:00:00"/>
    <d v="1899-12-30T08:58:51"/>
    <d v="2025-03-19T00:00:00"/>
    <d v="1899-12-30T09:14:17"/>
    <x v="0"/>
    <x v="0"/>
    <s v="8043259807"/>
    <s v="FBO"/>
    <d v="1899-12-30T00:00:00"/>
    <x v="782"/>
    <d v="1899-12-30T00:00:00"/>
    <s v="Granel"/>
    <s v="E001"/>
    <x v="1"/>
    <d v="1899-12-30T00:16:20"/>
    <d v="1899-12-30T00:15:26"/>
    <x v="3"/>
    <x v="18"/>
    <x v="4"/>
    <x v="0"/>
    <n v="0"/>
    <n v="0"/>
    <x v="0"/>
    <x v="0"/>
    <x v="2"/>
    <n v="0"/>
    <x v="0"/>
    <x v="1"/>
    <d v="1899-12-30T00:00:00"/>
    <d v="1899-12-30T00:00:00"/>
    <x v="0"/>
    <m/>
    <m/>
    <d v="1899-12-30T00:00:00"/>
    <d v="1899-12-30T00:16:20"/>
    <n v="4"/>
    <d v="1899-12-30T00:00:54"/>
    <n v="16.333333333329623"/>
    <x v="3"/>
    <x v="1"/>
  </r>
  <r>
    <x v="0"/>
    <s v="2025021238"/>
    <x v="0"/>
    <x v="242"/>
    <s v="E9318HLC"/>
    <d v="2025-03-19T00:00:00"/>
    <x v="2"/>
    <s v="200223"/>
    <x v="0"/>
    <s v="PA"/>
    <x v="0"/>
    <x v="0"/>
    <d v="2025-03-19T00:00:00"/>
    <d v="1899-12-30T09:06:12"/>
    <d v="2025-03-19T00:00:00"/>
    <d v="1899-12-30T09:08:40"/>
    <d v="2025-03-19T00:00:00"/>
    <d v="1899-12-30T09:29:40"/>
    <x v="0"/>
    <x v="0"/>
    <s v="8043259810"/>
    <s v="FBO"/>
    <d v="1899-12-30T00:00:00"/>
    <x v="782"/>
    <d v="1899-12-30T00:00:00"/>
    <s v="Granel"/>
    <s v="E001"/>
    <x v="1"/>
    <d v="1899-12-30T00:23:28"/>
    <d v="1899-12-30T00:21:00"/>
    <x v="4"/>
    <x v="18"/>
    <x v="4"/>
    <x v="0"/>
    <n v="0"/>
    <n v="0"/>
    <x v="0"/>
    <x v="0"/>
    <x v="2"/>
    <n v="0"/>
    <x v="0"/>
    <x v="1"/>
    <d v="1899-12-30T00:00:00"/>
    <d v="1899-12-30T00:00:00"/>
    <x v="0"/>
    <m/>
    <m/>
    <d v="1899-12-30T00:00:00"/>
    <d v="1899-12-30T00:23:28"/>
    <n v="4"/>
    <d v="1899-12-30T00:02:28"/>
    <n v="23.46666666665757"/>
    <x v="3"/>
    <x v="1"/>
  </r>
  <r>
    <x v="0"/>
    <s v="2025021250"/>
    <x v="0"/>
    <x v="200"/>
    <s v="E3846JCY"/>
    <d v="2025-03-19T00:00:00"/>
    <x v="2"/>
    <s v="200223"/>
    <x v="0"/>
    <s v="PA"/>
    <x v="1"/>
    <x v="0"/>
    <d v="2025-03-19T00:00:00"/>
    <d v="1899-12-30T09:18:18"/>
    <d v="2025-03-19T00:00:00"/>
    <d v="1899-12-30T09:18:04"/>
    <d v="2025-03-19T00:00:00"/>
    <d v="1899-12-30T10:09:45"/>
    <x v="0"/>
    <x v="0"/>
    <s v="8043259816"/>
    <s v="FBO"/>
    <d v="1899-12-30T00:00:00"/>
    <x v="782"/>
    <d v="1899-12-30T00:00:00"/>
    <s v="Granel"/>
    <s v="E001"/>
    <x v="1"/>
    <d v="1899-12-30T00:51:27"/>
    <d v="1899-12-30T00:51:41"/>
    <x v="4"/>
    <x v="18"/>
    <x v="4"/>
    <x v="0"/>
    <n v="0"/>
    <n v="0"/>
    <x v="0"/>
    <x v="0"/>
    <x v="2"/>
    <n v="0"/>
    <x v="0"/>
    <x v="0"/>
    <d v="1899-12-30T00:00:00"/>
    <d v="1899-12-30T00:00:00"/>
    <x v="0"/>
    <m/>
    <m/>
    <d v="1899-12-30T00:00:00"/>
    <d v="1899-12-30T00:51:27"/>
    <n v="4"/>
    <n v="-1.6203703702999395E-4"/>
    <n v="51.450000000004842"/>
    <x v="4"/>
    <x v="0"/>
  </r>
  <r>
    <x v="0"/>
    <s v="2025021265"/>
    <x v="0"/>
    <x v="197"/>
    <s v="E0826HTX"/>
    <d v="2025-03-19T00:00:00"/>
    <x v="2"/>
    <s v="200223"/>
    <x v="0"/>
    <s v="PA"/>
    <x v="1"/>
    <x v="0"/>
    <d v="2025-03-19T00:00:00"/>
    <d v="1899-12-30T09:34:45"/>
    <d v="2025-03-19T00:00:00"/>
    <d v="1899-12-30T09:34:54"/>
    <d v="2025-03-19T00:00:00"/>
    <d v="1899-12-30T10:51:55"/>
    <x v="0"/>
    <x v="0"/>
    <s v="8043259825"/>
    <s v="FBO"/>
    <d v="1899-12-30T00:00:00"/>
    <x v="782"/>
    <d v="1899-12-30T00:00:00"/>
    <s v="Granel"/>
    <s v="E001"/>
    <x v="1"/>
    <d v="1899-12-30T01:17:10"/>
    <d v="1899-12-30T01:17:01"/>
    <x v="4"/>
    <x v="18"/>
    <x v="4"/>
    <x v="0"/>
    <n v="0"/>
    <n v="0"/>
    <x v="0"/>
    <x v="0"/>
    <x v="2"/>
    <n v="0"/>
    <x v="0"/>
    <x v="0"/>
    <d v="1899-12-30T00:00:00"/>
    <d v="1899-12-30T00:00:00"/>
    <x v="0"/>
    <m/>
    <m/>
    <d v="1899-12-30T00:00:00"/>
    <d v="1899-12-30T01:17:10"/>
    <n v="4"/>
    <d v="1899-12-30T00:00:09"/>
    <n v="77.166666666676832"/>
    <x v="4"/>
    <x v="0"/>
  </r>
  <r>
    <x v="0"/>
    <s v="2025021270"/>
    <x v="0"/>
    <x v="144"/>
    <s v="E5435KBP"/>
    <d v="2025-03-19T00:00:00"/>
    <x v="2"/>
    <s v="200223"/>
    <x v="0"/>
    <s v="PA"/>
    <x v="1"/>
    <x v="0"/>
    <d v="2025-03-19T00:00:00"/>
    <d v="1899-12-30T09:40:05"/>
    <d v="2025-03-19T00:00:00"/>
    <d v="1899-12-30T09:40:46"/>
    <d v="2025-03-19T00:00:00"/>
    <d v="1899-12-30T10:57:56"/>
    <x v="0"/>
    <x v="0"/>
    <s v="8043259826"/>
    <s v="FBO"/>
    <d v="1899-12-30T00:00:00"/>
    <x v="782"/>
    <d v="1899-12-30T00:00:00"/>
    <s v="Granel"/>
    <s v="E001"/>
    <x v="1"/>
    <d v="1899-12-30T01:17:51"/>
    <d v="1899-12-30T01:17:10"/>
    <x v="4"/>
    <x v="18"/>
    <x v="4"/>
    <x v="0"/>
    <n v="0"/>
    <n v="0"/>
    <x v="0"/>
    <x v="0"/>
    <x v="2"/>
    <n v="0"/>
    <x v="0"/>
    <x v="0"/>
    <d v="1899-12-30T00:00:00"/>
    <d v="1899-12-30T00:00:00"/>
    <x v="0"/>
    <m/>
    <m/>
    <d v="1899-12-30T00:00:00"/>
    <d v="1899-12-30T01:17:51"/>
    <n v="4"/>
    <d v="1899-12-30T00:00:41"/>
    <n v="77.850000000000023"/>
    <x v="4"/>
    <x v="0"/>
  </r>
  <r>
    <x v="0"/>
    <s v="2025021284"/>
    <x v="0"/>
    <x v="411"/>
    <s v="E8508MSF"/>
    <d v="2025-03-19T00:00:00"/>
    <x v="2"/>
    <s v="200223"/>
    <x v="0"/>
    <s v="PA"/>
    <x v="1"/>
    <x v="0"/>
    <d v="2025-03-19T00:00:00"/>
    <d v="1899-12-30T10:01:33"/>
    <d v="2025-03-19T00:00:00"/>
    <d v="1899-12-30T10:01:37"/>
    <d v="2025-03-19T00:00:00"/>
    <d v="1899-12-30T11:06:41"/>
    <x v="0"/>
    <x v="0"/>
    <s v="8043259827"/>
    <s v="FBO"/>
    <d v="1899-12-30T00:00:00"/>
    <x v="782"/>
    <d v="1899-12-30T00:00:00"/>
    <s v="Granel"/>
    <s v="E001"/>
    <x v="1"/>
    <d v="1899-12-30T01:05:08"/>
    <d v="1899-12-30T01:05:04"/>
    <x v="5"/>
    <x v="18"/>
    <x v="4"/>
    <x v="0"/>
    <n v="0"/>
    <n v="0"/>
    <x v="0"/>
    <x v="0"/>
    <x v="2"/>
    <n v="0"/>
    <x v="0"/>
    <x v="0"/>
    <d v="1899-12-30T00:00:00"/>
    <d v="1899-12-30T00:00:00"/>
    <x v="0"/>
    <m/>
    <m/>
    <d v="1899-12-30T00:00:00"/>
    <d v="1899-12-30T01:05:08"/>
    <n v="4"/>
    <d v="1899-12-30T00:00:04"/>
    <n v="65.13333333333118"/>
    <x v="5"/>
    <x v="0"/>
  </r>
  <r>
    <x v="0"/>
    <s v="2025021285"/>
    <x v="0"/>
    <x v="292"/>
    <s v="E9021MFJ"/>
    <d v="2025-03-19T00:00:00"/>
    <x v="2"/>
    <s v="200223"/>
    <x v="0"/>
    <s v="PA"/>
    <x v="1"/>
    <x v="0"/>
    <d v="2025-03-19T00:00:00"/>
    <d v="1899-12-30T10:03:05"/>
    <d v="2025-03-19T00:00:00"/>
    <d v="1899-12-30T10:02:59"/>
    <d v="2025-03-19T00:00:00"/>
    <d v="1899-12-30T11:14:08"/>
    <x v="0"/>
    <x v="0"/>
    <s v="8043259830"/>
    <s v="FBO"/>
    <d v="1899-12-30T00:00:00"/>
    <x v="782"/>
    <d v="1899-12-30T00:00:00"/>
    <s v="Granel"/>
    <s v="E001"/>
    <x v="1"/>
    <d v="1899-12-30T01:11:03"/>
    <d v="1899-12-30T01:11:09"/>
    <x v="5"/>
    <x v="18"/>
    <x v="4"/>
    <x v="0"/>
    <n v="0"/>
    <n v="0"/>
    <x v="0"/>
    <x v="0"/>
    <x v="2"/>
    <n v="0"/>
    <x v="0"/>
    <x v="0"/>
    <d v="1899-12-30T00:00:00"/>
    <d v="1899-12-30T00:00:00"/>
    <x v="0"/>
    <m/>
    <m/>
    <d v="1899-12-30T00:00:00"/>
    <d v="1899-12-30T01:11:03"/>
    <n v="4"/>
    <n v="-6.9444444439958897E-5"/>
    <n v="71.050000000003195"/>
    <x v="5"/>
    <x v="0"/>
  </r>
  <r>
    <x v="0"/>
    <s v="2025021286"/>
    <x v="0"/>
    <x v="301"/>
    <s v="E7670MCM"/>
    <d v="2025-03-19T00:00:00"/>
    <x v="2"/>
    <s v="200223"/>
    <x v="0"/>
    <s v="PA"/>
    <x v="1"/>
    <x v="0"/>
    <d v="2025-03-19T00:00:00"/>
    <d v="1899-12-30T10:04:12"/>
    <d v="2025-03-19T00:00:00"/>
    <d v="1899-12-30T10:04:03"/>
    <d v="2025-03-19T00:00:00"/>
    <d v="1899-12-30T11:17:26"/>
    <x v="0"/>
    <x v="0"/>
    <s v="8043259831"/>
    <s v="FBO"/>
    <d v="1899-12-30T00:00:00"/>
    <x v="782"/>
    <d v="1899-12-30T00:00:00"/>
    <s v="Granel"/>
    <s v="E001"/>
    <x v="1"/>
    <d v="1899-12-30T01:13:14"/>
    <d v="1899-12-30T01:13:23"/>
    <x v="5"/>
    <x v="18"/>
    <x v="4"/>
    <x v="0"/>
    <n v="0"/>
    <n v="0"/>
    <x v="0"/>
    <x v="0"/>
    <x v="2"/>
    <n v="0"/>
    <x v="0"/>
    <x v="0"/>
    <d v="1899-12-30T00:00:00"/>
    <d v="1899-12-30T00:00:00"/>
    <x v="0"/>
    <m/>
    <m/>
    <d v="1899-12-30T00:00:00"/>
    <d v="1899-12-30T01:13:14"/>
    <n v="4"/>
    <n v="-1.041666666599661E-4"/>
    <n v="73.233333333331245"/>
    <x v="5"/>
    <x v="0"/>
  </r>
  <r>
    <x v="0"/>
    <s v="2025021301"/>
    <x v="0"/>
    <x v="139"/>
    <s v="E4352KCH"/>
    <d v="2025-03-19T00:00:00"/>
    <x v="2"/>
    <s v="200223"/>
    <x v="0"/>
    <s v="PA"/>
    <x v="1"/>
    <x v="0"/>
    <d v="2025-03-19T00:00:00"/>
    <d v="1899-12-30T10:46:51"/>
    <d v="2025-03-19T00:00:00"/>
    <d v="1899-12-30T10:47:07"/>
    <d v="2025-03-19T00:00:00"/>
    <d v="1899-12-30T11:25:22"/>
    <x v="0"/>
    <x v="0"/>
    <s v="8043259833"/>
    <s v="FBO"/>
    <d v="1899-12-30T00:00:00"/>
    <x v="782"/>
    <d v="1899-12-30T00:00:00"/>
    <s v="Granel"/>
    <s v="E001"/>
    <x v="1"/>
    <d v="1899-12-30T00:38:31"/>
    <d v="1899-12-30T00:38:15"/>
    <x v="5"/>
    <x v="18"/>
    <x v="4"/>
    <x v="0"/>
    <n v="0"/>
    <n v="0"/>
    <x v="0"/>
    <x v="0"/>
    <x v="2"/>
    <n v="0"/>
    <x v="0"/>
    <x v="1"/>
    <d v="1899-12-30T00:00:00"/>
    <d v="1899-12-30T00:00:00"/>
    <x v="0"/>
    <m/>
    <m/>
    <d v="1899-12-30T00:00:00"/>
    <d v="1899-12-30T00:38:31"/>
    <n v="4"/>
    <d v="1899-12-30T00:00:16"/>
    <n v="38.516666666659205"/>
    <x v="5"/>
    <x v="1"/>
  </r>
  <r>
    <x v="0"/>
    <s v="2025021313"/>
    <x v="0"/>
    <x v="259"/>
    <s v="E3444MGY"/>
    <d v="2025-03-19T00:00:00"/>
    <x v="2"/>
    <s v="200223"/>
    <x v="0"/>
    <s v="PA"/>
    <x v="1"/>
    <x v="0"/>
    <d v="2025-03-19T00:00:00"/>
    <d v="1899-12-30T11:00:17"/>
    <d v="2025-03-19T00:00:00"/>
    <d v="1899-12-30T11:00:22"/>
    <d v="2025-03-19T00:00:00"/>
    <d v="1899-12-30T11:47:34"/>
    <x v="0"/>
    <x v="0"/>
    <s v="8043259838"/>
    <s v="FBO"/>
    <d v="1899-12-30T00:00:00"/>
    <x v="782"/>
    <d v="1899-12-30T00:00:00"/>
    <s v="Granel"/>
    <s v="E001"/>
    <x v="1"/>
    <d v="1899-12-30T00:47:17"/>
    <d v="1899-12-30T00:47:12"/>
    <x v="9"/>
    <x v="18"/>
    <x v="4"/>
    <x v="0"/>
    <n v="0"/>
    <n v="0"/>
    <x v="0"/>
    <x v="0"/>
    <x v="2"/>
    <n v="0"/>
    <x v="0"/>
    <x v="0"/>
    <d v="1899-12-30T00:00:00"/>
    <d v="1899-12-30T00:00:00"/>
    <x v="0"/>
    <m/>
    <m/>
    <d v="1899-12-30T00:00:00"/>
    <d v="1899-12-30T00:47:17"/>
    <n v="4"/>
    <d v="1899-12-30T00:00:05"/>
    <n v="47.28333333333606"/>
    <x v="5"/>
    <x v="0"/>
  </r>
  <r>
    <x v="0"/>
    <s v="2025021361"/>
    <x v="0"/>
    <x v="265"/>
    <s v="E5775LJV"/>
    <d v="2025-03-19T00:00:00"/>
    <x v="2"/>
    <s v="200223"/>
    <x v="0"/>
    <s v="PA"/>
    <x v="1"/>
    <x v="0"/>
    <d v="2025-03-19T00:00:00"/>
    <d v="1899-12-30T12:35:04"/>
    <d v="2025-03-19T00:00:00"/>
    <d v="1899-12-30T12:35:22"/>
    <d v="2025-03-19T00:00:00"/>
    <d v="1899-12-30T12:48:18"/>
    <x v="0"/>
    <x v="0"/>
    <s v="8043259846"/>
    <s v="FBO"/>
    <d v="1899-12-30T00:00:00"/>
    <x v="782"/>
    <d v="1899-12-30T00:00:00"/>
    <s v="Granel"/>
    <s v="E001"/>
    <x v="1"/>
    <d v="1899-12-30T00:13:14"/>
    <d v="1899-12-30T00:12:56"/>
    <x v="13"/>
    <x v="18"/>
    <x v="4"/>
    <x v="0"/>
    <n v="0"/>
    <n v="0"/>
    <x v="0"/>
    <x v="0"/>
    <x v="2"/>
    <n v="0"/>
    <x v="0"/>
    <x v="1"/>
    <d v="1899-12-30T00:00:00"/>
    <d v="1899-12-30T00:00:00"/>
    <x v="0"/>
    <m/>
    <m/>
    <d v="1899-12-30T00:00:00"/>
    <d v="1899-12-30T00:13:14"/>
    <n v="4"/>
    <d v="1899-12-30T00:00:18"/>
    <n v="13.233333333340891"/>
    <x v="11"/>
    <x v="1"/>
  </r>
  <r>
    <x v="0"/>
    <s v="2025021465"/>
    <x v="0"/>
    <x v="451"/>
    <s v="E0502MLY"/>
    <d v="2025-03-19T00:00:00"/>
    <x v="2"/>
    <s v="200223"/>
    <x v="0"/>
    <s v="PA"/>
    <x v="1"/>
    <x v="0"/>
    <d v="2025-03-19T00:00:00"/>
    <d v="1899-12-30T15:52:47"/>
    <d v="2025-03-19T00:00:00"/>
    <d v="1899-12-30T15:53:27"/>
    <d v="2025-03-19T00:00:00"/>
    <d v="1899-12-30T16:18:17"/>
    <x v="0"/>
    <x v="0"/>
    <s v="8043259878"/>
    <s v="FBO"/>
    <d v="1899-12-30T00:00:00"/>
    <x v="782"/>
    <d v="1899-12-30T00:00:00"/>
    <s v="Granel"/>
    <s v="E001"/>
    <x v="1"/>
    <d v="1899-12-30T00:25:30"/>
    <d v="1899-12-30T00:24:50"/>
    <x v="10"/>
    <x v="18"/>
    <x v="4"/>
    <x v="0"/>
    <n v="0"/>
    <n v="0"/>
    <x v="0"/>
    <x v="0"/>
    <x v="2"/>
    <n v="0"/>
    <x v="0"/>
    <x v="1"/>
    <d v="1899-12-30T00:00:00"/>
    <d v="1899-12-30T00:00:00"/>
    <x v="0"/>
    <m/>
    <m/>
    <d v="1899-12-30T00:00:00"/>
    <d v="1899-12-30T00:25:30"/>
    <n v="4"/>
    <d v="1899-12-30T00:00:40"/>
    <n v="25.500000000009582"/>
    <x v="8"/>
    <x v="1"/>
  </r>
  <r>
    <x v="0"/>
    <s v="2025021507"/>
    <x v="0"/>
    <x v="452"/>
    <s v="E5053HXB"/>
    <d v="2025-03-19T00:00:00"/>
    <x v="2"/>
    <s v="200223"/>
    <x v="0"/>
    <s v="PA"/>
    <x v="0"/>
    <x v="0"/>
    <d v="2025-03-19T00:00:00"/>
    <d v="1899-12-30T17:16:15"/>
    <d v="2025-03-19T00:00:00"/>
    <d v="1899-12-30T17:17:19"/>
    <d v="2025-03-19T00:00:00"/>
    <d v="1899-12-30T17:51:09"/>
    <x v="0"/>
    <x v="0"/>
    <s v="8043259888"/>
    <s v="FBO"/>
    <d v="1899-12-30T00:00:00"/>
    <x v="782"/>
    <d v="1899-12-30T00:00:00"/>
    <s v="Granel"/>
    <s v="E001"/>
    <x v="1"/>
    <d v="1899-12-30T00:34:54"/>
    <d v="1899-12-30T00:33:50"/>
    <x v="11"/>
    <x v="18"/>
    <x v="4"/>
    <x v="0"/>
    <n v="0"/>
    <n v="0"/>
    <x v="0"/>
    <x v="0"/>
    <x v="2"/>
    <n v="0"/>
    <x v="0"/>
    <x v="1"/>
    <d v="1899-12-30T00:00:00"/>
    <d v="1899-12-30T00:00:00"/>
    <x v="0"/>
    <m/>
    <m/>
    <d v="1899-12-30T00:00:00"/>
    <d v="1899-12-30T00:34:54"/>
    <n v="4"/>
    <d v="1899-12-30T00:01:04"/>
    <n v="34.899999999998421"/>
    <x v="12"/>
    <x v="1"/>
  </r>
  <r>
    <x v="0"/>
    <s v="2025021583"/>
    <x v="0"/>
    <x v="431"/>
    <s v="E0481KDV"/>
    <d v="2025-03-20T00:00:00"/>
    <x v="2"/>
    <s v="200223"/>
    <x v="0"/>
    <s v="PA"/>
    <x v="1"/>
    <x v="0"/>
    <d v="2025-03-20T00:00:00"/>
    <d v="1899-12-30T07:16:17"/>
    <d v="2025-03-20T00:00:00"/>
    <d v="1899-12-30T07:19:36"/>
    <d v="2025-03-20T00:00:00"/>
    <d v="1899-12-30T07:33:12"/>
    <x v="0"/>
    <x v="0"/>
    <s v="8043259919"/>
    <s v="FBO"/>
    <d v="1899-12-30T00:16:55"/>
    <x v="1430"/>
    <d v="1899-12-30T00:03:19"/>
    <s v="Granel"/>
    <s v="E001"/>
    <x v="1"/>
    <d v="1899-12-30T00:16:55"/>
    <d v="1899-12-30T00:13:36"/>
    <x v="2"/>
    <x v="19"/>
    <x v="4"/>
    <x v="0"/>
    <n v="0"/>
    <n v="0"/>
    <x v="0"/>
    <x v="0"/>
    <x v="2"/>
    <n v="0"/>
    <x v="0"/>
    <x v="1"/>
    <d v="1899-12-30T00:03:19"/>
    <d v="1899-12-30T00:03:19"/>
    <x v="0"/>
    <m/>
    <m/>
    <d v="1899-12-30T00:00:00"/>
    <d v="1899-12-30T00:16:55"/>
    <n v="5"/>
    <d v="1899-12-30T00:03:19"/>
    <n v="16.916666666659186"/>
    <x v="1"/>
    <x v="1"/>
  </r>
  <r>
    <x v="0"/>
    <s v="2025021584"/>
    <x v="0"/>
    <x v="246"/>
    <s v="E1573HYZ"/>
    <d v="2025-03-20T00:00:00"/>
    <x v="2"/>
    <s v="200223"/>
    <x v="0"/>
    <s v="PA"/>
    <x v="1"/>
    <x v="0"/>
    <d v="2025-03-20T00:00:00"/>
    <d v="1899-12-30T07:19:23"/>
    <d v="2025-03-20T00:00:00"/>
    <d v="1899-12-30T07:18:52"/>
    <d v="2025-03-20T00:00:00"/>
    <d v="1899-12-30T07:39:08"/>
    <x v="0"/>
    <x v="0"/>
    <s v="8043259920"/>
    <s v="FBO"/>
    <d v="1899-12-30T00:20:47"/>
    <x v="1431"/>
    <d v="1899-12-30T00:00:31"/>
    <s v="Granel"/>
    <s v="E001"/>
    <x v="1"/>
    <d v="1899-12-30T00:19:45"/>
    <d v="1899-12-30T00:20:16"/>
    <x v="2"/>
    <x v="19"/>
    <x v="4"/>
    <x v="0"/>
    <n v="0"/>
    <n v="0"/>
    <x v="0"/>
    <x v="0"/>
    <x v="2"/>
    <n v="0"/>
    <x v="0"/>
    <x v="1"/>
    <d v="1899-12-30T00:00:31"/>
    <d v="1899-12-30T00:00:31"/>
    <x v="0"/>
    <m/>
    <m/>
    <d v="1899-12-30T00:00:00"/>
    <d v="1899-12-30T00:19:45"/>
    <n v="5"/>
    <n v="-3.587962962899871E-4"/>
    <n v="19.750000000003247"/>
    <x v="1"/>
    <x v="1"/>
  </r>
  <r>
    <x v="0"/>
    <s v="2025021605"/>
    <x v="0"/>
    <x v="373"/>
    <s v="E4450MTX"/>
    <d v="2025-03-20T00:00:00"/>
    <x v="2"/>
    <s v="3228"/>
    <x v="3"/>
    <s v="PA"/>
    <x v="4"/>
    <x v="0"/>
    <d v="2025-03-20T00:00:00"/>
    <d v="1899-12-30T07:50:40"/>
    <d v="2025-03-20T00:00:00"/>
    <d v="1899-12-30T07:50:09"/>
    <d v="2025-03-20T00:00:00"/>
    <d v="1899-12-30T08:23:56"/>
    <x v="0"/>
    <x v="0"/>
    <s v="8043259931"/>
    <s v="EXW"/>
    <d v="1899-12-30T00:34:18"/>
    <x v="1076"/>
    <d v="1899-12-30T00:00:31"/>
    <s v="Granel"/>
    <s v="E001"/>
    <x v="1"/>
    <d v="1899-12-30T00:33:16"/>
    <d v="1899-12-30T00:33:47"/>
    <x v="2"/>
    <x v="19"/>
    <x v="4"/>
    <x v="2"/>
    <n v="0"/>
    <n v="0"/>
    <x v="0"/>
    <x v="2"/>
    <x v="2"/>
    <n v="0"/>
    <x v="0"/>
    <x v="1"/>
    <d v="1899-12-30T00:00:31"/>
    <d v="1899-12-30T00:00:31"/>
    <x v="0"/>
    <m/>
    <m/>
    <d v="1899-12-30T00:00:00"/>
    <d v="1899-12-30T00:33:16"/>
    <n v="5"/>
    <n v="-3.587962962899871E-4"/>
    <n v="33.26666666666398"/>
    <x v="2"/>
    <x v="1"/>
  </r>
  <r>
    <x v="0"/>
    <s v="2025021607"/>
    <x v="0"/>
    <x v="453"/>
    <s v="E6357JWK"/>
    <d v="2025-03-20T00:00:00"/>
    <x v="2"/>
    <s v="200223"/>
    <x v="0"/>
    <s v="PA"/>
    <x v="1"/>
    <x v="0"/>
    <d v="2025-03-20T00:00:00"/>
    <d v="1899-12-30T07:55:59"/>
    <d v="2025-03-20T00:00:00"/>
    <d v="1899-12-30T07:58:52"/>
    <d v="2025-03-20T00:00:00"/>
    <d v="1899-12-30T08:24:13"/>
    <x v="0"/>
    <x v="0"/>
    <s v="8043259932"/>
    <s v="EXW"/>
    <d v="1899-12-30T00:28:14"/>
    <x v="1432"/>
    <d v="1899-12-30T00:02:53"/>
    <s v="Granel"/>
    <s v="E001"/>
    <x v="1"/>
    <d v="1899-12-30T00:28:14"/>
    <d v="1899-12-30T00:25:21"/>
    <x v="2"/>
    <x v="19"/>
    <x v="4"/>
    <x v="0"/>
    <n v="0"/>
    <n v="0"/>
    <x v="0"/>
    <x v="0"/>
    <x v="2"/>
    <n v="0"/>
    <x v="0"/>
    <x v="1"/>
    <d v="1899-12-30T00:02:53"/>
    <d v="1899-12-30T00:02:53"/>
    <x v="0"/>
    <m/>
    <m/>
    <d v="1899-12-30T00:00:00"/>
    <d v="1899-12-30T00:28:14"/>
    <n v="5"/>
    <d v="1899-12-30T00:02:53"/>
    <n v="28.233333333331164"/>
    <x v="2"/>
    <x v="1"/>
  </r>
  <r>
    <x v="0"/>
    <s v="2025021637"/>
    <x v="0"/>
    <x v="263"/>
    <s v="E7074HMN"/>
    <d v="2025-03-20T00:00:00"/>
    <x v="2"/>
    <s v="200223"/>
    <x v="0"/>
    <s v="PA"/>
    <x v="1"/>
    <x v="0"/>
    <d v="2025-03-20T00:00:00"/>
    <d v="1899-12-30T08:53:34"/>
    <d v="2025-03-20T00:00:00"/>
    <d v="1899-12-30T08:53:03"/>
    <d v="2025-03-20T00:00:00"/>
    <d v="1899-12-30T09:08:54"/>
    <x v="0"/>
    <x v="0"/>
    <s v="8043259939"/>
    <s v="EXW"/>
    <d v="1899-12-30T00:16:22"/>
    <x v="1433"/>
    <d v="1899-12-30T00:00:31"/>
    <s v="Granel"/>
    <s v="E001"/>
    <x v="1"/>
    <d v="1899-12-30T00:15:20"/>
    <d v="1899-12-30T00:15:51"/>
    <x v="3"/>
    <x v="19"/>
    <x v="4"/>
    <x v="0"/>
    <n v="0"/>
    <n v="0"/>
    <x v="0"/>
    <x v="0"/>
    <x v="2"/>
    <n v="0"/>
    <x v="0"/>
    <x v="1"/>
    <d v="1899-12-30T00:00:31"/>
    <d v="1899-12-30T00:00:31"/>
    <x v="0"/>
    <m/>
    <m/>
    <d v="1899-12-30T00:00:00"/>
    <d v="1899-12-30T00:15:20"/>
    <n v="5"/>
    <n v="-3.5879629629997911E-4"/>
    <n v="15.333333333336023"/>
    <x v="3"/>
    <x v="1"/>
  </r>
  <r>
    <x v="0"/>
    <s v="2025021642"/>
    <x v="0"/>
    <x v="200"/>
    <s v="E3846JCY"/>
    <d v="2025-03-20T00:00:00"/>
    <x v="2"/>
    <s v="200223"/>
    <x v="0"/>
    <s v="PA"/>
    <x v="1"/>
    <x v="0"/>
    <d v="2025-03-20T00:00:00"/>
    <d v="1899-12-30T09:06:38"/>
    <d v="2025-03-20T00:00:00"/>
    <d v="1899-12-30T09:07:22"/>
    <d v="2025-03-20T00:00:00"/>
    <d v="1899-12-30T09:36:32"/>
    <x v="0"/>
    <x v="0"/>
    <s v="8043259941"/>
    <s v="EXW"/>
    <d v="1899-12-30T00:29:54"/>
    <x v="1094"/>
    <d v="1899-12-30T00:00:44"/>
    <s v="Granel"/>
    <s v="E001"/>
    <x v="1"/>
    <d v="1899-12-30T00:29:54"/>
    <d v="1899-12-30T00:29:10"/>
    <x v="4"/>
    <x v="19"/>
    <x v="4"/>
    <x v="0"/>
    <n v="0"/>
    <n v="0"/>
    <x v="0"/>
    <x v="0"/>
    <x v="2"/>
    <n v="0"/>
    <x v="0"/>
    <x v="1"/>
    <d v="1899-12-30T00:00:44"/>
    <d v="1899-12-30T00:00:44"/>
    <x v="0"/>
    <m/>
    <m/>
    <d v="1899-12-30T00:00:00"/>
    <d v="1899-12-30T00:29:54"/>
    <n v="5"/>
    <d v="1899-12-30T00:00:44"/>
    <n v="29.900000000001555"/>
    <x v="3"/>
    <x v="1"/>
  </r>
  <r>
    <x v="0"/>
    <s v="2025021649"/>
    <x v="0"/>
    <x v="144"/>
    <s v="E5435KBP"/>
    <d v="2025-03-20T00:00:00"/>
    <x v="2"/>
    <s v="200223"/>
    <x v="0"/>
    <s v="PA"/>
    <x v="1"/>
    <x v="0"/>
    <d v="2025-03-20T00:00:00"/>
    <d v="1899-12-30T09:24:05"/>
    <d v="2025-03-20T00:00:00"/>
    <d v="1899-12-30T09:23:59"/>
    <d v="2025-03-20T00:00:00"/>
    <d v="1899-12-30T09:38:46"/>
    <x v="0"/>
    <x v="0"/>
    <s v="8043259942"/>
    <s v="EXW"/>
    <d v="1899-12-30T00:14:53"/>
    <x v="326"/>
    <d v="1899-12-30T00:00:06"/>
    <s v="Granel"/>
    <s v="E001"/>
    <x v="1"/>
    <d v="1899-12-30T00:14:41"/>
    <d v="1899-12-30T00:14:47"/>
    <x v="4"/>
    <x v="19"/>
    <x v="4"/>
    <x v="0"/>
    <n v="0"/>
    <n v="0"/>
    <x v="0"/>
    <x v="0"/>
    <x v="2"/>
    <n v="0"/>
    <x v="0"/>
    <x v="1"/>
    <d v="1899-12-30T00:00:06"/>
    <d v="1899-12-30T00:00:06"/>
    <x v="0"/>
    <m/>
    <m/>
    <d v="1899-12-30T00:00:00"/>
    <d v="1899-12-30T00:14:41"/>
    <n v="5"/>
    <n v="-6.9444444450006415E-5"/>
    <n v="14.683333333334403"/>
    <x v="3"/>
    <x v="1"/>
  </r>
  <r>
    <x v="0"/>
    <s v="2025021654"/>
    <x v="0"/>
    <x v="139"/>
    <s v="E4352KCH"/>
    <d v="2025-03-20T00:00:00"/>
    <x v="2"/>
    <s v="200223"/>
    <x v="0"/>
    <s v="PA"/>
    <x v="1"/>
    <x v="0"/>
    <d v="2025-03-20T00:00:00"/>
    <d v="1899-12-30T09:34:43"/>
    <d v="2025-03-20T00:00:00"/>
    <d v="1899-12-30T09:34:39"/>
    <d v="2025-03-20T00:00:00"/>
    <d v="1899-12-30T09:50:28"/>
    <x v="0"/>
    <x v="0"/>
    <s v="8043259943"/>
    <s v="EXW"/>
    <d v="1899-12-30T00:15:53"/>
    <x v="624"/>
    <d v="1899-12-30T00:00:04"/>
    <s v="Granel"/>
    <s v="E001"/>
    <x v="1"/>
    <d v="1899-12-30T00:15:45"/>
    <d v="1899-12-30T00:15:49"/>
    <x v="4"/>
    <x v="19"/>
    <x v="4"/>
    <x v="0"/>
    <n v="0"/>
    <n v="0"/>
    <x v="0"/>
    <x v="0"/>
    <x v="2"/>
    <n v="0"/>
    <x v="0"/>
    <x v="1"/>
    <d v="1899-12-30T00:00:04"/>
    <d v="1899-12-30T00:00:04"/>
    <x v="0"/>
    <m/>
    <m/>
    <d v="1899-12-30T00:00:00"/>
    <d v="1899-12-30T00:15:45"/>
    <n v="5"/>
    <n v="-4.6296296299985773E-5"/>
    <n v="15.750000000000064"/>
    <x v="3"/>
    <x v="1"/>
  </r>
  <r>
    <x v="0"/>
    <s v="2025021668"/>
    <x v="0"/>
    <x v="454"/>
    <s v="E4452LFJ"/>
    <d v="2025-03-20T00:00:00"/>
    <x v="2"/>
    <s v="200223"/>
    <x v="0"/>
    <s v="PA"/>
    <x v="1"/>
    <x v="0"/>
    <d v="2025-03-20T00:00:00"/>
    <d v="1899-12-30T10:13:21"/>
    <d v="2025-03-20T00:00:00"/>
    <d v="1899-12-30T10:13:29"/>
    <d v="2025-03-20T00:00:00"/>
    <d v="1899-12-30T10:34:57"/>
    <x v="0"/>
    <x v="0"/>
    <s v="8043259946"/>
    <s v="EXW"/>
    <d v="1899-12-30T00:21:36"/>
    <x v="1434"/>
    <d v="1899-12-30T00:00:08"/>
    <s v="Granel"/>
    <s v="E001"/>
    <x v="1"/>
    <d v="1899-12-30T00:21:36"/>
    <d v="1899-12-30T00:21:28"/>
    <x v="5"/>
    <x v="19"/>
    <x v="4"/>
    <x v="0"/>
    <n v="0"/>
    <n v="0"/>
    <x v="0"/>
    <x v="0"/>
    <x v="2"/>
    <n v="0"/>
    <x v="0"/>
    <x v="1"/>
    <d v="1899-12-30T00:00:08"/>
    <d v="1899-12-30T00:00:08"/>
    <x v="0"/>
    <m/>
    <m/>
    <d v="1899-12-30T00:00:00"/>
    <d v="1899-12-30T00:21:36"/>
    <n v="5"/>
    <d v="1899-12-30T00:00:08"/>
    <n v="21.599999999999937"/>
    <x v="4"/>
    <x v="1"/>
  </r>
  <r>
    <x v="0"/>
    <s v="2025021688"/>
    <x v="0"/>
    <x v="185"/>
    <s v="E8960LPD"/>
    <d v="2025-03-20T00:00:00"/>
    <x v="2"/>
    <s v="200223"/>
    <x v="0"/>
    <s v="PA"/>
    <x v="1"/>
    <x v="0"/>
    <d v="2025-03-20T00:00:00"/>
    <d v="1899-12-30T11:05:41"/>
    <d v="2025-03-20T00:00:00"/>
    <d v="1899-12-30T11:05:29"/>
    <d v="2025-03-20T00:00:00"/>
    <d v="1899-12-30T11:26:39"/>
    <x v="0"/>
    <x v="0"/>
    <s v="8043259957"/>
    <s v="EXW"/>
    <d v="1899-12-30T00:21:22"/>
    <x v="1435"/>
    <d v="1899-12-30T00:00:12"/>
    <s v="Granel"/>
    <s v="E001"/>
    <x v="1"/>
    <d v="1899-12-30T00:20:58"/>
    <d v="1899-12-30T00:21:10"/>
    <x v="9"/>
    <x v="19"/>
    <x v="4"/>
    <x v="0"/>
    <n v="0"/>
    <n v="0"/>
    <x v="0"/>
    <x v="0"/>
    <x v="2"/>
    <n v="0"/>
    <x v="0"/>
    <x v="1"/>
    <d v="1899-12-30T00:00:12"/>
    <d v="1899-12-30T00:00:12"/>
    <x v="0"/>
    <m/>
    <m/>
    <d v="1899-12-30T00:00:00"/>
    <d v="1899-12-30T00:20:58"/>
    <n v="5"/>
    <n v="-1.3888888889002082E-4"/>
    <n v="20.966666666673568"/>
    <x v="5"/>
    <x v="1"/>
  </r>
  <r>
    <x v="0"/>
    <s v="2025021694"/>
    <x v="0"/>
    <x v="455"/>
    <s v="E1153MNV"/>
    <d v="2025-03-20T00:00:00"/>
    <x v="2"/>
    <s v="200223"/>
    <x v="0"/>
    <s v="PA"/>
    <x v="1"/>
    <x v="0"/>
    <d v="2025-03-20T00:00:00"/>
    <d v="1899-12-30T11:17:41"/>
    <d v="2025-03-20T00:00:00"/>
    <d v="1899-12-30T11:17:11"/>
    <d v="2025-03-20T00:00:00"/>
    <d v="1899-12-30T11:45:34"/>
    <x v="0"/>
    <x v="0"/>
    <s v="8043259958"/>
    <s v="EXW"/>
    <d v="1899-12-30T00:28:53"/>
    <x v="1207"/>
    <d v="1899-12-30T00:00:30"/>
    <s v="Granel"/>
    <s v="E001"/>
    <x v="1"/>
    <d v="1899-12-30T00:27:53"/>
    <d v="1899-12-30T00:28:23"/>
    <x v="9"/>
    <x v="19"/>
    <x v="4"/>
    <x v="0"/>
    <n v="0"/>
    <n v="0"/>
    <x v="0"/>
    <x v="0"/>
    <x v="2"/>
    <n v="0"/>
    <x v="0"/>
    <x v="1"/>
    <d v="1899-12-30T00:00:30"/>
    <d v="1899-12-30T00:00:30"/>
    <x v="0"/>
    <m/>
    <m/>
    <d v="1899-12-30T00:00:00"/>
    <d v="1899-12-30T00:27:53"/>
    <n v="5"/>
    <n v="-3.4722222222999255E-4"/>
    <n v="27.883333333324874"/>
    <x v="5"/>
    <x v="1"/>
  </r>
  <r>
    <x v="0"/>
    <s v="2025021717"/>
    <x v="0"/>
    <x v="251"/>
    <s v="E1187KKN"/>
    <d v="2025-03-20T00:00:00"/>
    <x v="2"/>
    <s v="200223"/>
    <x v="0"/>
    <s v="PA"/>
    <x v="1"/>
    <x v="0"/>
    <d v="2025-03-20T00:00:00"/>
    <d v="1899-12-30T12:17:33"/>
    <d v="2025-03-20T00:00:00"/>
    <d v="1899-12-30T12:17:34"/>
    <d v="2025-03-20T00:00:00"/>
    <d v="1899-12-30T12:36:23"/>
    <x v="0"/>
    <x v="0"/>
    <s v="8043259968"/>
    <s v="EXW"/>
    <d v="1899-12-30T00:18:50"/>
    <x v="1436"/>
    <d v="1899-12-30T00:00:01"/>
    <s v="Granel"/>
    <s v="E001"/>
    <x v="1"/>
    <d v="1899-12-30T00:18:50"/>
    <d v="1899-12-30T00:18:49"/>
    <x v="13"/>
    <x v="19"/>
    <x v="4"/>
    <x v="0"/>
    <n v="0"/>
    <n v="0"/>
    <x v="0"/>
    <x v="0"/>
    <x v="2"/>
    <n v="0"/>
    <x v="0"/>
    <x v="1"/>
    <d v="1899-12-30T00:00:01"/>
    <d v="1899-12-30T00:00:01"/>
    <x v="0"/>
    <m/>
    <m/>
    <d v="1899-12-30T00:00:00"/>
    <d v="1899-12-30T00:18:50"/>
    <n v="5"/>
    <d v="1899-12-30T00:00:01"/>
    <n v="18.833333333328017"/>
    <x v="11"/>
    <x v="1"/>
  </r>
  <r>
    <x v="0"/>
    <s v="2025021741"/>
    <x v="0"/>
    <x v="456"/>
    <s v="E8440MMN"/>
    <d v="2025-03-20T00:00:00"/>
    <x v="2"/>
    <s v="200223"/>
    <x v="0"/>
    <s v="PA"/>
    <x v="1"/>
    <x v="0"/>
    <d v="2025-03-20T00:00:00"/>
    <d v="1899-12-30T13:03:41"/>
    <d v="2025-03-20T00:00:00"/>
    <d v="1899-12-30T13:04:41"/>
    <d v="2025-03-20T00:00:00"/>
    <d v="1899-12-30T13:32:06"/>
    <x v="0"/>
    <x v="0"/>
    <s v="8043259976"/>
    <s v="EXW"/>
    <d v="1899-12-30T00:28:25"/>
    <x v="684"/>
    <d v="1899-12-30T00:01:00"/>
    <s v="Granel"/>
    <s v="E001"/>
    <x v="1"/>
    <d v="1899-12-30T00:28:25"/>
    <d v="1899-12-30T00:27:25"/>
    <x v="6"/>
    <x v="19"/>
    <x v="4"/>
    <x v="0"/>
    <n v="0"/>
    <n v="0"/>
    <x v="0"/>
    <x v="0"/>
    <x v="2"/>
    <n v="0"/>
    <x v="0"/>
    <x v="1"/>
    <d v="1899-12-30T00:01:00"/>
    <d v="1899-12-30T00:01:00"/>
    <x v="0"/>
    <m/>
    <m/>
    <d v="1899-12-30T00:00:00"/>
    <d v="1899-12-30T00:28:25"/>
    <n v="5"/>
    <d v="1899-12-30T00:01:00"/>
    <n v="28.416666666657626"/>
    <x v="6"/>
    <x v="1"/>
  </r>
  <r>
    <x v="0"/>
    <s v="2025021742"/>
    <x v="0"/>
    <x v="228"/>
    <s v="E3905LTP"/>
    <d v="2025-03-20T00:00:00"/>
    <x v="2"/>
    <s v="200223"/>
    <x v="0"/>
    <s v="PA"/>
    <x v="1"/>
    <x v="0"/>
    <d v="2025-03-20T00:00:00"/>
    <d v="1899-12-30T13:05:23"/>
    <d v="2025-03-20T00:00:00"/>
    <d v="1899-12-30T13:05:29"/>
    <d v="2025-03-20T00:00:00"/>
    <d v="1899-12-30T13:35:41"/>
    <x v="0"/>
    <x v="0"/>
    <s v="8043259978"/>
    <s v="EXW"/>
    <d v="1899-12-30T00:30:18"/>
    <x v="1437"/>
    <d v="1899-12-30T00:00:06"/>
    <s v="Granel"/>
    <s v="E001"/>
    <x v="1"/>
    <d v="1899-12-30T00:30:18"/>
    <d v="1899-12-30T00:30:12"/>
    <x v="6"/>
    <x v="19"/>
    <x v="4"/>
    <x v="0"/>
    <n v="0"/>
    <n v="0"/>
    <x v="0"/>
    <x v="0"/>
    <x v="2"/>
    <n v="0"/>
    <x v="0"/>
    <x v="1"/>
    <d v="1899-12-30T00:00:06"/>
    <d v="1899-12-30T00:00:06"/>
    <x v="0"/>
    <m/>
    <m/>
    <d v="1899-12-30T00:00:00"/>
    <d v="1899-12-30T00:30:18"/>
    <n v="5"/>
    <d v="1899-12-30T00:00:06"/>
    <n v="30.300000000004896"/>
    <x v="6"/>
    <x v="1"/>
  </r>
  <r>
    <x v="0"/>
    <s v="2025021752"/>
    <x v="0"/>
    <x v="373"/>
    <s v="E4450MTX"/>
    <d v="2025-03-20T00:00:00"/>
    <x v="2"/>
    <s v="3228"/>
    <x v="3"/>
    <s v="PA"/>
    <x v="4"/>
    <x v="0"/>
    <d v="2025-03-20T00:00:00"/>
    <d v="1899-12-30T13:17:17"/>
    <d v="2025-03-20T00:00:00"/>
    <d v="1899-12-30T13:16:47"/>
    <d v="2025-03-20T00:00:00"/>
    <d v="1899-12-30T13:51:58"/>
    <x v="0"/>
    <x v="0"/>
    <s v="8043259981"/>
    <s v="EXW"/>
    <d v="1899-12-30T00:35:41"/>
    <x v="1438"/>
    <d v="1899-12-30T00:00:30"/>
    <s v="Granel"/>
    <s v="E001"/>
    <x v="1"/>
    <d v="1899-12-30T00:34:41"/>
    <d v="1899-12-30T00:35:11"/>
    <x v="6"/>
    <x v="19"/>
    <x v="4"/>
    <x v="2"/>
    <n v="0"/>
    <n v="0"/>
    <x v="0"/>
    <x v="2"/>
    <x v="2"/>
    <n v="0"/>
    <x v="0"/>
    <x v="1"/>
    <d v="1899-12-30T00:00:30"/>
    <d v="1899-12-30T00:00:30"/>
    <x v="0"/>
    <m/>
    <m/>
    <d v="1899-12-30T00:00:00"/>
    <d v="1899-12-30T00:34:41"/>
    <n v="5"/>
    <n v="-3.4722222222005605E-4"/>
    <n v="34.683333333335931"/>
    <x v="6"/>
    <x v="1"/>
  </r>
  <r>
    <x v="0"/>
    <s v="2025021760"/>
    <x v="0"/>
    <x v="457"/>
    <s v="E6168JTP"/>
    <d v="2025-03-20T00:00:00"/>
    <x v="2"/>
    <s v="200223"/>
    <x v="0"/>
    <s v="PA"/>
    <x v="1"/>
    <x v="0"/>
    <d v="2025-03-20T00:00:00"/>
    <d v="1899-12-30T13:35:17"/>
    <d v="2025-03-20T00:00:00"/>
    <d v="1899-12-30T13:35:12"/>
    <d v="2025-03-20T00:00:00"/>
    <d v="1899-12-30T14:25:33"/>
    <x v="0"/>
    <x v="0"/>
    <s v="8043259987"/>
    <s v="EXW"/>
    <d v="1899-12-30T00:50:26"/>
    <x v="1439"/>
    <d v="1899-12-30T00:00:05"/>
    <s v="Granel"/>
    <s v="E001"/>
    <x v="1"/>
    <d v="1899-12-30T00:50:16"/>
    <d v="1899-12-30T00:50:21"/>
    <x v="6"/>
    <x v="19"/>
    <x v="4"/>
    <x v="0"/>
    <n v="0"/>
    <n v="0"/>
    <x v="0"/>
    <x v="0"/>
    <x v="2"/>
    <n v="0"/>
    <x v="0"/>
    <x v="0"/>
    <d v="1899-12-30T00:00:05"/>
    <d v="1899-12-30T00:00:05"/>
    <x v="0"/>
    <m/>
    <m/>
    <d v="1899-12-30T00:00:00"/>
    <d v="1899-12-30T00:50:16"/>
    <n v="5"/>
    <n v="-5.7870370369972335E-5"/>
    <n v="50.266666666670474"/>
    <x v="7"/>
    <x v="0"/>
  </r>
  <r>
    <x v="0"/>
    <s v="2025021772"/>
    <x v="0"/>
    <x v="193"/>
    <s v="E1127LHB"/>
    <d v="2025-03-20T00:00:00"/>
    <x v="2"/>
    <s v="200223"/>
    <x v="0"/>
    <s v="PA"/>
    <x v="1"/>
    <x v="0"/>
    <d v="2025-03-20T00:00:00"/>
    <d v="1899-12-30T13:58:32"/>
    <d v="2025-03-20T00:00:00"/>
    <d v="1899-12-30T13:58:39"/>
    <d v="2025-03-20T00:00:00"/>
    <d v="1899-12-30T14:54:19"/>
    <x v="0"/>
    <x v="0"/>
    <s v="8043259990"/>
    <s v="EXW"/>
    <d v="1899-12-30T00:55:47"/>
    <x v="1341"/>
    <d v="1899-12-30T00:00:07"/>
    <s v="Granel"/>
    <s v="E001"/>
    <x v="1"/>
    <d v="1899-12-30T00:55:47"/>
    <d v="1899-12-30T00:55:40"/>
    <x v="6"/>
    <x v="19"/>
    <x v="4"/>
    <x v="0"/>
    <n v="0"/>
    <n v="0"/>
    <x v="0"/>
    <x v="0"/>
    <x v="2"/>
    <n v="0"/>
    <x v="0"/>
    <x v="0"/>
    <d v="1899-12-30T00:00:07"/>
    <d v="1899-12-30T00:00:07"/>
    <x v="0"/>
    <m/>
    <m/>
    <d v="1899-12-30T00:00:00"/>
    <d v="1899-12-30T00:55:47"/>
    <n v="5"/>
    <d v="1899-12-30T00:00:07"/>
    <n v="55.783333333339229"/>
    <x v="7"/>
    <x v="0"/>
  </r>
  <r>
    <x v="0"/>
    <s v="2025021775"/>
    <x v="0"/>
    <x v="279"/>
    <s v="E4880JNY"/>
    <d v="2025-03-20T00:00:00"/>
    <x v="2"/>
    <s v="200223"/>
    <x v="0"/>
    <s v="PA"/>
    <x v="1"/>
    <x v="0"/>
    <d v="2025-03-20T00:00:00"/>
    <d v="1899-12-30T14:05:07"/>
    <d v="2025-03-20T00:00:00"/>
    <d v="1899-12-30T14:05:05"/>
    <d v="2025-03-20T00:00:00"/>
    <d v="1899-12-30T14:58:26"/>
    <x v="0"/>
    <x v="0"/>
    <s v="8043259991"/>
    <s v="EXW"/>
    <d v="1899-12-30T00:53:23"/>
    <x v="1440"/>
    <d v="1899-12-30T00:00:02"/>
    <s v="Granel"/>
    <s v="E001"/>
    <x v="1"/>
    <d v="1899-12-30T00:53:19"/>
    <d v="1899-12-30T00:53:21"/>
    <x v="14"/>
    <x v="19"/>
    <x v="4"/>
    <x v="0"/>
    <n v="0"/>
    <n v="0"/>
    <x v="0"/>
    <x v="0"/>
    <x v="2"/>
    <n v="0"/>
    <x v="0"/>
    <x v="0"/>
    <d v="1899-12-30T00:00:02"/>
    <d v="1899-12-30T00:00:02"/>
    <x v="0"/>
    <m/>
    <m/>
    <d v="1899-12-30T00:00:00"/>
    <d v="1899-12-30T00:53:19"/>
    <n v="5"/>
    <n v="-2.3148148139973124E-5"/>
    <n v="53.316666666676866"/>
    <x v="7"/>
    <x v="0"/>
  </r>
  <r>
    <x v="0"/>
    <s v="2025021788"/>
    <x v="0"/>
    <x v="196"/>
    <s v="E7040MVL"/>
    <d v="2025-03-20T00:00:00"/>
    <x v="2"/>
    <s v="200223"/>
    <x v="0"/>
    <s v="PA"/>
    <x v="1"/>
    <x v="0"/>
    <d v="2025-03-20T00:00:00"/>
    <d v="1899-12-30T14:32:49"/>
    <d v="2025-03-20T00:00:00"/>
    <d v="1899-12-30T14:33:04"/>
    <d v="2025-03-20T00:00:00"/>
    <d v="1899-12-30T15:06:56"/>
    <x v="0"/>
    <x v="0"/>
    <s v="8043259994"/>
    <s v="EXW"/>
    <d v="1899-12-30T00:34:07"/>
    <x v="1351"/>
    <d v="1899-12-30T00:00:15"/>
    <s v="Granel"/>
    <s v="E001"/>
    <x v="1"/>
    <d v="1899-12-30T00:34:07"/>
    <d v="1899-12-30T00:33:52"/>
    <x v="14"/>
    <x v="19"/>
    <x v="4"/>
    <x v="0"/>
    <n v="0"/>
    <n v="0"/>
    <x v="0"/>
    <x v="0"/>
    <x v="2"/>
    <n v="0"/>
    <x v="0"/>
    <x v="1"/>
    <d v="1899-12-30T00:00:15"/>
    <d v="1899-12-30T00:00:15"/>
    <x v="0"/>
    <m/>
    <m/>
    <d v="1899-12-30T00:00:00"/>
    <d v="1899-12-30T00:34:07"/>
    <n v="5"/>
    <d v="1899-12-30T00:00:15"/>
    <n v="34.116666666652918"/>
    <x v="14"/>
    <x v="1"/>
  </r>
  <r>
    <x v="0"/>
    <s v="2025021804"/>
    <x v="0"/>
    <x v="458"/>
    <s v="E8845MFJ"/>
    <d v="2025-03-20T00:00:00"/>
    <x v="2"/>
    <s v="200223"/>
    <x v="0"/>
    <s v="PA"/>
    <x v="1"/>
    <x v="0"/>
    <d v="2025-03-20T00:00:00"/>
    <d v="1899-12-30T15:26:18"/>
    <d v="2025-03-20T00:00:00"/>
    <d v="1899-12-30T15:28:00"/>
    <d v="2025-03-20T00:00:00"/>
    <d v="1899-12-30T15:39:34"/>
    <x v="0"/>
    <x v="0"/>
    <s v="8043259998"/>
    <s v="EXW"/>
    <d v="1899-12-30T00:13:16"/>
    <x v="1441"/>
    <d v="1899-12-30T00:01:42"/>
    <s v="Granel"/>
    <s v="E001"/>
    <x v="1"/>
    <d v="1899-12-30T00:13:16"/>
    <d v="1899-12-30T00:11:34"/>
    <x v="10"/>
    <x v="19"/>
    <x v="4"/>
    <x v="0"/>
    <n v="0"/>
    <n v="0"/>
    <x v="0"/>
    <x v="0"/>
    <x v="2"/>
    <n v="0"/>
    <x v="0"/>
    <x v="1"/>
    <d v="1899-12-30T00:01:42"/>
    <d v="1899-12-30T00:01:42"/>
    <x v="0"/>
    <m/>
    <m/>
    <d v="1899-12-30T00:00:00"/>
    <d v="1899-12-30T00:13:16"/>
    <n v="5"/>
    <d v="1899-12-30T00:01:42"/>
    <n v="13.266666666662452"/>
    <x v="14"/>
    <x v="1"/>
  </r>
  <r>
    <x v="0"/>
    <s v="2025021806"/>
    <x v="0"/>
    <x v="459"/>
    <s v="E0780HMP"/>
    <d v="2025-03-20T00:00:00"/>
    <x v="2"/>
    <s v="200223"/>
    <x v="0"/>
    <s v="PA"/>
    <x v="1"/>
    <x v="0"/>
    <d v="2025-03-20T00:00:00"/>
    <d v="1899-12-30T15:36:28"/>
    <d v="2025-03-20T00:00:00"/>
    <d v="1899-12-30T15:36:39"/>
    <d v="2025-03-20T00:00:00"/>
    <d v="1899-12-30T15:50:00"/>
    <x v="0"/>
    <x v="0"/>
    <s v="8043260000"/>
    <s v="EXW"/>
    <d v="1899-12-30T00:13:32"/>
    <x v="327"/>
    <d v="1899-12-30T00:00:11"/>
    <s v="Granel"/>
    <s v="E001"/>
    <x v="1"/>
    <d v="1899-12-30T00:13:32"/>
    <d v="1899-12-30T00:13:21"/>
    <x v="10"/>
    <x v="19"/>
    <x v="4"/>
    <x v="0"/>
    <n v="0"/>
    <n v="0"/>
    <x v="0"/>
    <x v="0"/>
    <x v="2"/>
    <n v="0"/>
    <x v="0"/>
    <x v="1"/>
    <d v="1899-12-30T00:00:11"/>
    <d v="1899-12-30T00:00:11"/>
    <x v="0"/>
    <m/>
    <m/>
    <d v="1899-12-30T00:00:00"/>
    <d v="1899-12-30T00:13:32"/>
    <n v="5"/>
    <d v="1899-12-30T00:00:11"/>
    <n v="13.533333333335982"/>
    <x v="14"/>
    <x v="1"/>
  </r>
  <r>
    <x v="0"/>
    <s v="2025021858"/>
    <x v="0"/>
    <x v="212"/>
    <s v="E1362LXV"/>
    <d v="2025-03-20T00:00:00"/>
    <x v="2"/>
    <s v="200223"/>
    <x v="0"/>
    <s v="PA"/>
    <x v="1"/>
    <x v="0"/>
    <d v="2025-03-20T00:00:00"/>
    <d v="1899-12-30T18:32:34"/>
    <d v="2025-03-20T00:00:00"/>
    <d v="1899-12-30T18:32:40"/>
    <d v="2025-03-20T00:00:00"/>
    <d v="1899-12-30T19:01:21"/>
    <x v="0"/>
    <x v="0"/>
    <s v="8043260018"/>
    <s v="EXW"/>
    <d v="1899-12-30T00:28:47"/>
    <x v="1442"/>
    <d v="1899-12-30T00:00:06"/>
    <s v="Granel"/>
    <s v="E001"/>
    <x v="1"/>
    <d v="1899-12-30T00:28:47"/>
    <d v="1899-12-30T00:28:41"/>
    <x v="8"/>
    <x v="19"/>
    <x v="4"/>
    <x v="0"/>
    <n v="0"/>
    <n v="0"/>
    <x v="0"/>
    <x v="0"/>
    <x v="2"/>
    <n v="0"/>
    <x v="0"/>
    <x v="1"/>
    <d v="1899-12-30T00:00:06"/>
    <d v="1899-12-30T00:00:06"/>
    <x v="0"/>
    <m/>
    <m/>
    <d v="1899-12-30T00:00:00"/>
    <d v="1899-12-30T00:28:47"/>
    <n v="5"/>
    <d v="1899-12-30T00:00:06"/>
    <n v="28.783333333339165"/>
    <x v="10"/>
    <x v="1"/>
  </r>
  <r>
    <x v="0"/>
    <s v="2025021852"/>
    <x v="0"/>
    <x v="246"/>
    <s v="E1573HYZ"/>
    <d v="2025-03-20T00:00:00"/>
    <x v="2"/>
    <s v="200223"/>
    <x v="0"/>
    <s v="PA"/>
    <x v="1"/>
    <x v="0"/>
    <d v="2025-03-20T00:00:00"/>
    <d v="1899-12-30T17:55:49"/>
    <d v="2025-03-20T00:00:00"/>
    <d v="1899-12-30T17:55:18"/>
    <d v="2025-03-20T00:00:00"/>
    <d v="1899-12-30T19:04:36"/>
    <x v="0"/>
    <x v="0"/>
    <s v="8043260019"/>
    <s v="EXW"/>
    <d v="1899-12-30T01:09:49"/>
    <x v="1443"/>
    <d v="1899-12-30T00:00:31"/>
    <s v="Granel"/>
    <s v="E001"/>
    <x v="1"/>
    <d v="1899-12-30T01:08:47"/>
    <d v="1899-12-30T01:09:18"/>
    <x v="11"/>
    <x v="19"/>
    <x v="4"/>
    <x v="0"/>
    <n v="0"/>
    <n v="0"/>
    <x v="0"/>
    <x v="0"/>
    <x v="2"/>
    <n v="0"/>
    <x v="0"/>
    <x v="0"/>
    <d v="1899-12-30T00:00:31"/>
    <d v="1899-12-30T00:00:31"/>
    <x v="0"/>
    <m/>
    <m/>
    <d v="1899-12-30T00:00:00"/>
    <d v="1899-12-30T01:08:47"/>
    <n v="5"/>
    <n v="-3.5879629629997911E-4"/>
    <n v="68.783333333327988"/>
    <x v="10"/>
    <x v="0"/>
  </r>
  <r>
    <x v="0"/>
    <s v="2025021929"/>
    <x v="0"/>
    <x v="175"/>
    <s v="E4070MSJ"/>
    <d v="2025-03-21T00:00:00"/>
    <x v="2"/>
    <s v="200223"/>
    <x v="0"/>
    <s v="PA"/>
    <x v="1"/>
    <x v="0"/>
    <d v="2025-03-21T00:00:00"/>
    <d v="1899-12-30T08:28:50"/>
    <d v="2025-03-21T00:00:00"/>
    <d v="1899-12-30T08:28:54"/>
    <d v="2025-03-21T00:00:00"/>
    <d v="1899-12-30T08:41:26"/>
    <x v="0"/>
    <x v="0"/>
    <s v="8043260052"/>
    <s v="EXW"/>
    <d v="1899-12-30T00:12:36"/>
    <x v="1444"/>
    <d v="1899-12-30T00:00:04"/>
    <s v="Granel"/>
    <s v="E001"/>
    <x v="1"/>
    <d v="1899-12-30T00:12:36"/>
    <d v="1899-12-30T00:12:32"/>
    <x v="3"/>
    <x v="20"/>
    <x v="4"/>
    <x v="0"/>
    <n v="0"/>
    <n v="0"/>
    <x v="0"/>
    <x v="0"/>
    <x v="2"/>
    <n v="0"/>
    <x v="0"/>
    <x v="1"/>
    <d v="1899-12-30T00:00:04"/>
    <d v="1899-12-30T00:00:04"/>
    <x v="0"/>
    <m/>
    <m/>
    <d v="1899-12-30T00:00:00"/>
    <d v="1899-12-30T00:12:36"/>
    <n v="6"/>
    <d v="1899-12-30T00:00:04"/>
    <n v="12.599999999999971"/>
    <x v="2"/>
    <x v="1"/>
  </r>
  <r>
    <x v="0"/>
    <s v="2025021928"/>
    <x v="0"/>
    <x v="373"/>
    <s v="E4450MTX"/>
    <d v="2025-03-21T00:00:00"/>
    <x v="2"/>
    <s v="3228"/>
    <x v="3"/>
    <s v="PA"/>
    <x v="4"/>
    <x v="0"/>
    <d v="2025-03-21T00:00:00"/>
    <d v="1899-12-30T08:27:07"/>
    <d v="2025-03-21T00:00:00"/>
    <d v="1899-12-30T08:26:37"/>
    <d v="2025-03-21T00:00:00"/>
    <d v="1899-12-30T08:58:33"/>
    <x v="0"/>
    <x v="0"/>
    <s v="8043260053"/>
    <s v="EXW"/>
    <d v="1899-12-30T00:32:26"/>
    <x v="135"/>
    <d v="1899-12-30T00:00:30"/>
    <s v="Granel"/>
    <s v="E001"/>
    <x v="1"/>
    <d v="1899-12-30T00:31:26"/>
    <d v="1899-12-30T00:31:56"/>
    <x v="3"/>
    <x v="20"/>
    <x v="4"/>
    <x v="2"/>
    <n v="0"/>
    <n v="0"/>
    <x v="0"/>
    <x v="2"/>
    <x v="2"/>
    <n v="0"/>
    <x v="0"/>
    <x v="1"/>
    <d v="1899-12-30T00:00:30"/>
    <d v="1899-12-30T00:00:30"/>
    <x v="0"/>
    <m/>
    <m/>
    <d v="1899-12-30T00:00:00"/>
    <d v="1899-12-30T00:31:26"/>
    <n v="6"/>
    <n v="-3.4722222222000054E-4"/>
    <n v="31.433333333342375"/>
    <x v="2"/>
    <x v="1"/>
  </r>
  <r>
    <x v="0"/>
    <s v="2025021948"/>
    <x v="0"/>
    <x v="200"/>
    <s v="E3846JCY"/>
    <d v="2025-03-21T00:00:00"/>
    <x v="2"/>
    <s v="200223"/>
    <x v="0"/>
    <s v="PA"/>
    <x v="1"/>
    <x v="0"/>
    <d v="2025-03-21T00:00:00"/>
    <d v="1899-12-30T09:03:05"/>
    <d v="2025-03-21T00:00:00"/>
    <d v="1899-12-30T09:02:59"/>
    <d v="2025-03-21T00:00:00"/>
    <d v="1899-12-30T09:29:12"/>
    <x v="0"/>
    <x v="0"/>
    <s v="8043260058"/>
    <s v="EXW"/>
    <d v="1899-12-30T00:26:19"/>
    <x v="1445"/>
    <d v="1899-12-30T00:00:06"/>
    <s v="Granel"/>
    <s v="E001"/>
    <x v="1"/>
    <d v="1899-12-30T00:26:07"/>
    <d v="1899-12-30T00:26:13"/>
    <x v="4"/>
    <x v="20"/>
    <x v="4"/>
    <x v="0"/>
    <n v="0"/>
    <n v="0"/>
    <x v="0"/>
    <x v="0"/>
    <x v="2"/>
    <n v="0"/>
    <x v="0"/>
    <x v="1"/>
    <d v="1899-12-30T00:00:06"/>
    <d v="1899-12-30T00:00:06"/>
    <x v="0"/>
    <m/>
    <m/>
    <d v="1899-12-30T00:00:00"/>
    <d v="1899-12-30T00:26:07"/>
    <n v="6"/>
    <n v="-6.9444444440014408E-5"/>
    <n v="26.116666666675172"/>
    <x v="3"/>
    <x v="1"/>
  </r>
  <r>
    <x v="0"/>
    <s v="2025021956"/>
    <x v="0"/>
    <x v="460"/>
    <s v="E4578KCL"/>
    <d v="2025-03-21T00:00:00"/>
    <x v="2"/>
    <s v="200223"/>
    <x v="0"/>
    <s v="PA"/>
    <x v="1"/>
    <x v="0"/>
    <d v="2025-03-21T00:00:00"/>
    <d v="1899-12-30T09:29:59"/>
    <d v="2025-03-21T00:00:00"/>
    <d v="1899-12-30T09:30:43"/>
    <d v="2025-03-21T00:00:00"/>
    <d v="1899-12-30T09:45:13"/>
    <x v="0"/>
    <x v="0"/>
    <s v="8043260060"/>
    <s v="EXW"/>
    <d v="1899-12-30T00:15:14"/>
    <x v="695"/>
    <d v="1899-12-30T00:00:44"/>
    <s v="Granel"/>
    <s v="E001"/>
    <x v="1"/>
    <d v="1899-12-30T00:15:14"/>
    <d v="1899-12-30T00:14:30"/>
    <x v="4"/>
    <x v="20"/>
    <x v="4"/>
    <x v="0"/>
    <n v="0"/>
    <n v="0"/>
    <x v="0"/>
    <x v="0"/>
    <x v="2"/>
    <n v="0"/>
    <x v="0"/>
    <x v="1"/>
    <d v="1899-12-30T00:00:44"/>
    <d v="1899-12-30T00:00:44"/>
    <x v="0"/>
    <m/>
    <m/>
    <d v="1899-12-30T00:00:00"/>
    <d v="1899-12-30T00:15:14"/>
    <n v="6"/>
    <d v="1899-12-30T00:00:44"/>
    <n v="15.233333333328014"/>
    <x v="3"/>
    <x v="1"/>
  </r>
  <r>
    <x v="0"/>
    <s v="2025021958"/>
    <x v="0"/>
    <x v="234"/>
    <s v="E2625MSJ"/>
    <d v="2025-03-21T00:00:00"/>
    <x v="2"/>
    <s v="200223"/>
    <x v="0"/>
    <s v="PA"/>
    <x v="1"/>
    <x v="0"/>
    <d v="2025-03-21T00:00:00"/>
    <d v="1899-12-30T09:31:40"/>
    <d v="2025-03-21T00:00:00"/>
    <d v="1899-12-30T09:31:30"/>
    <d v="2025-03-21T00:00:00"/>
    <d v="1899-12-30T09:58:36"/>
    <x v="0"/>
    <x v="0"/>
    <s v="8043260062"/>
    <s v="EXW"/>
    <d v="1899-12-30T00:27:16"/>
    <x v="1117"/>
    <d v="1899-12-30T00:00:10"/>
    <s v="Granel"/>
    <s v="E001"/>
    <x v="1"/>
    <d v="1899-12-30T00:26:56"/>
    <d v="1899-12-30T00:27:06"/>
    <x v="4"/>
    <x v="20"/>
    <x v="4"/>
    <x v="0"/>
    <n v="0"/>
    <n v="0"/>
    <x v="0"/>
    <x v="0"/>
    <x v="2"/>
    <n v="0"/>
    <x v="0"/>
    <x v="1"/>
    <d v="1899-12-30T00:00:10"/>
    <d v="1899-12-30T00:00:10"/>
    <x v="0"/>
    <m/>
    <m/>
    <d v="1899-12-30T00:00:00"/>
    <d v="1899-12-30T00:26:56"/>
    <n v="6"/>
    <n v="-1.1574074074000018E-4"/>
    <n v="26.933333333328004"/>
    <x v="3"/>
    <x v="1"/>
  </r>
  <r>
    <x v="0"/>
    <s v="2025021961"/>
    <x v="0"/>
    <x v="224"/>
    <s v="E0657KRV"/>
    <d v="2025-03-21T00:00:00"/>
    <x v="2"/>
    <s v="200223"/>
    <x v="0"/>
    <s v="PA"/>
    <x v="1"/>
    <x v="0"/>
    <d v="2025-03-21T00:00:00"/>
    <d v="1899-12-30T09:35:14"/>
    <d v="2025-03-21T00:00:00"/>
    <d v="1899-12-30T09:35:00"/>
    <d v="2025-03-21T00:00:00"/>
    <d v="1899-12-30T10:05:28"/>
    <x v="0"/>
    <x v="0"/>
    <s v="8043260066"/>
    <s v="EXW"/>
    <d v="1899-12-30T00:30:42"/>
    <x v="811"/>
    <d v="1899-12-30T00:00:14"/>
    <s v="Granel"/>
    <s v="E001"/>
    <x v="1"/>
    <d v="1899-12-30T00:30:14"/>
    <d v="1899-12-30T00:30:28"/>
    <x v="4"/>
    <x v="20"/>
    <x v="4"/>
    <x v="0"/>
    <n v="0"/>
    <n v="0"/>
    <x v="0"/>
    <x v="0"/>
    <x v="2"/>
    <n v="0"/>
    <x v="0"/>
    <x v="1"/>
    <d v="1899-12-30T00:00:14"/>
    <d v="1899-12-30T00:00:14"/>
    <x v="0"/>
    <m/>
    <m/>
    <d v="1899-12-30T00:00:00"/>
    <d v="1899-12-30T00:30:14"/>
    <n v="6"/>
    <n v="-1.6203703702999395E-4"/>
    <n v="30.233333333332755"/>
    <x v="4"/>
    <x v="1"/>
  </r>
  <r>
    <x v="0"/>
    <s v="2025021970"/>
    <x v="0"/>
    <x v="265"/>
    <s v="E5775LJV"/>
    <d v="2025-03-21T00:00:00"/>
    <x v="2"/>
    <s v="200223"/>
    <x v="0"/>
    <s v="PA"/>
    <x v="1"/>
    <x v="0"/>
    <d v="2025-03-21T00:00:00"/>
    <d v="1899-12-30T10:03:52"/>
    <d v="2025-03-21T00:00:00"/>
    <d v="1899-12-30T10:04:01"/>
    <d v="2025-03-21T00:00:00"/>
    <d v="1899-12-30T10:38:42"/>
    <x v="0"/>
    <x v="0"/>
    <s v="8043260068"/>
    <s v="EXW"/>
    <d v="1899-12-30T00:34:50"/>
    <x v="970"/>
    <d v="1899-12-30T00:00:09"/>
    <s v="Granel"/>
    <s v="E001"/>
    <x v="1"/>
    <d v="1899-12-30T00:34:50"/>
    <d v="1899-12-30T00:34:41"/>
    <x v="5"/>
    <x v="20"/>
    <x v="4"/>
    <x v="0"/>
    <n v="0"/>
    <n v="0"/>
    <x v="0"/>
    <x v="0"/>
    <x v="2"/>
    <n v="0"/>
    <x v="0"/>
    <x v="1"/>
    <d v="1899-12-30T00:00:09"/>
    <d v="1899-12-30T00:00:09"/>
    <x v="0"/>
    <m/>
    <m/>
    <d v="1899-12-30T00:00:00"/>
    <d v="1899-12-30T00:34:50"/>
    <n v="6"/>
    <d v="1899-12-30T00:00:09"/>
    <n v="34.833333333340832"/>
    <x v="4"/>
    <x v="1"/>
  </r>
  <r>
    <x v="0"/>
    <s v="2025021973"/>
    <x v="0"/>
    <x v="252"/>
    <s v="E2415KXF"/>
    <d v="2025-03-21T00:00:00"/>
    <x v="2"/>
    <s v="200223"/>
    <x v="0"/>
    <s v="PA"/>
    <x v="1"/>
    <x v="0"/>
    <d v="2025-03-21T00:00:00"/>
    <d v="1899-12-30T10:07:32"/>
    <d v="2025-03-21T00:00:00"/>
    <d v="1899-12-30T10:07:26"/>
    <d v="2025-03-21T00:00:00"/>
    <d v="1899-12-30T10:40:54"/>
    <x v="0"/>
    <x v="0"/>
    <s v="8043260069"/>
    <s v="EXW"/>
    <d v="1899-12-30T00:33:34"/>
    <x v="1446"/>
    <d v="1899-12-30T00:00:06"/>
    <s v="Granel"/>
    <s v="E001"/>
    <x v="1"/>
    <d v="1899-12-30T00:33:22"/>
    <d v="1899-12-30T00:33:28"/>
    <x v="5"/>
    <x v="20"/>
    <x v="4"/>
    <x v="0"/>
    <n v="0"/>
    <n v="0"/>
    <x v="0"/>
    <x v="0"/>
    <x v="2"/>
    <n v="0"/>
    <x v="0"/>
    <x v="1"/>
    <d v="1899-12-30T00:00:06"/>
    <d v="1899-12-30T00:00:06"/>
    <x v="0"/>
    <m/>
    <m/>
    <d v="1899-12-30T00:00:00"/>
    <d v="1899-12-30T00:33:22"/>
    <n v="6"/>
    <n v="-6.9444444450006415E-5"/>
    <n v="33.366666666657601"/>
    <x v="4"/>
    <x v="1"/>
  </r>
  <r>
    <x v="0"/>
    <s v="2025021975"/>
    <x v="0"/>
    <x v="145"/>
    <s v="E3826KFB"/>
    <d v="2025-03-21T00:00:00"/>
    <x v="2"/>
    <s v="200223"/>
    <x v="0"/>
    <s v="PA"/>
    <x v="1"/>
    <x v="0"/>
    <d v="2025-03-21T00:00:00"/>
    <d v="1899-12-30T10:12:34"/>
    <d v="2025-03-21T00:00:00"/>
    <d v="1899-12-30T10:12:21"/>
    <d v="2025-03-21T00:00:00"/>
    <d v="1899-12-30T11:12:58"/>
    <x v="0"/>
    <x v="0"/>
    <s v="8043260073"/>
    <s v="EXW"/>
    <d v="1899-12-30T01:00:50"/>
    <x v="1447"/>
    <d v="1899-12-30T00:00:13"/>
    <s v="Granel"/>
    <s v="E001"/>
    <x v="1"/>
    <d v="1899-12-30T01:00:24"/>
    <d v="1899-12-30T01:00:37"/>
    <x v="5"/>
    <x v="20"/>
    <x v="4"/>
    <x v="0"/>
    <n v="0"/>
    <n v="0"/>
    <x v="0"/>
    <x v="0"/>
    <x v="2"/>
    <n v="0"/>
    <x v="0"/>
    <x v="0"/>
    <d v="1899-12-30T00:00:13"/>
    <d v="1899-12-30T00:00:13"/>
    <x v="0"/>
    <m/>
    <m/>
    <d v="1899-12-30T00:00:00"/>
    <d v="1899-12-30T01:00:24"/>
    <n v="6"/>
    <n v="-1.5046296295995187E-4"/>
    <n v="60.399999999993611"/>
    <x v="5"/>
    <x v="0"/>
  </r>
  <r>
    <x v="0"/>
    <s v="2025021989"/>
    <x v="0"/>
    <x v="242"/>
    <s v="E9318HLC"/>
    <d v="2025-03-21T00:00:00"/>
    <x v="2"/>
    <s v="200223"/>
    <x v="0"/>
    <s v="PA"/>
    <x v="1"/>
    <x v="0"/>
    <d v="2025-03-21T00:00:00"/>
    <d v="1899-12-30T11:04:34"/>
    <d v="2025-03-21T00:00:00"/>
    <d v="1899-12-30T11:06:02"/>
    <d v="2025-03-21T00:00:00"/>
    <d v="1899-12-30T11:36:06"/>
    <x v="0"/>
    <x v="0"/>
    <s v="8043260078"/>
    <s v="EXW"/>
    <d v="1899-12-30T00:31:32"/>
    <x v="1448"/>
    <d v="1899-12-30T00:01:28"/>
    <s v="Granel"/>
    <s v="E001"/>
    <x v="1"/>
    <d v="1899-12-30T00:31:32"/>
    <d v="1899-12-30T00:30:04"/>
    <x v="9"/>
    <x v="20"/>
    <x v="4"/>
    <x v="0"/>
    <n v="0"/>
    <n v="0"/>
    <x v="0"/>
    <x v="0"/>
    <x v="2"/>
    <n v="0"/>
    <x v="0"/>
    <x v="1"/>
    <d v="1899-12-30T00:01:28"/>
    <d v="1899-12-30T00:01:28"/>
    <x v="0"/>
    <m/>
    <m/>
    <d v="1899-12-30T00:00:00"/>
    <d v="1899-12-30T00:31:32"/>
    <n v="6"/>
    <d v="1899-12-30T00:01:28"/>
    <n v="31.533333333335996"/>
    <x v="5"/>
    <x v="1"/>
  </r>
  <r>
    <x v="0"/>
    <s v="2025021988"/>
    <x v="0"/>
    <x v="437"/>
    <s v="E4654LGC"/>
    <d v="2025-03-21T00:00:00"/>
    <x v="2"/>
    <s v="200223"/>
    <x v="0"/>
    <s v="PA"/>
    <x v="1"/>
    <x v="0"/>
    <d v="2025-03-21T00:00:00"/>
    <d v="1899-12-30T11:02:39"/>
    <d v="2025-03-21T00:00:00"/>
    <d v="1899-12-30T11:05:53"/>
    <d v="2025-03-21T00:00:00"/>
    <d v="1899-12-30T11:39:03"/>
    <x v="0"/>
    <x v="0"/>
    <s v="8043260080"/>
    <s v="EXW"/>
    <d v="1899-12-30T00:36:24"/>
    <x v="31"/>
    <d v="1899-12-30T00:03:14"/>
    <s v="Granel"/>
    <s v="E001"/>
    <x v="1"/>
    <d v="1899-12-30T00:36:24"/>
    <d v="1899-12-30T00:33:10"/>
    <x v="9"/>
    <x v="20"/>
    <x v="4"/>
    <x v="0"/>
    <n v="0"/>
    <n v="0"/>
    <x v="0"/>
    <x v="0"/>
    <x v="2"/>
    <n v="0"/>
    <x v="0"/>
    <x v="1"/>
    <d v="1899-12-30T00:03:14"/>
    <d v="1899-12-30T00:03:14"/>
    <x v="0"/>
    <m/>
    <m/>
    <d v="1899-12-30T00:00:00"/>
    <d v="1899-12-30T00:36:24"/>
    <n v="6"/>
    <d v="1899-12-30T00:03:14"/>
    <n v="36.40000000000321"/>
    <x v="5"/>
    <x v="1"/>
  </r>
  <r>
    <x v="0"/>
    <s v="2025021999"/>
    <x v="0"/>
    <x v="441"/>
    <s v="E3726LKX"/>
    <d v="2025-03-21T00:00:00"/>
    <x v="2"/>
    <s v="200223"/>
    <x v="0"/>
    <s v="PA"/>
    <x v="1"/>
    <x v="0"/>
    <d v="2025-03-21T00:00:00"/>
    <d v="1899-12-30T11:19:38"/>
    <d v="2025-03-21T00:00:00"/>
    <d v="1899-12-30T11:20:03"/>
    <d v="2025-03-21T00:00:00"/>
    <d v="1899-12-30T12:04:54"/>
    <x v="15"/>
    <x v="8"/>
    <s v="8043260084"/>
    <s v="EXW"/>
    <d v="1899-12-30T00:45:16"/>
    <x v="1449"/>
    <d v="1899-12-30T00:00:25"/>
    <s v="Granel"/>
    <s v="E001"/>
    <x v="1"/>
    <d v="1899-12-30T00:45:16"/>
    <d v="1899-12-30T00:44:51"/>
    <x v="9"/>
    <x v="20"/>
    <x v="4"/>
    <x v="0"/>
    <n v="0"/>
    <n v="0"/>
    <x v="0"/>
    <x v="0"/>
    <x v="2"/>
    <n v="0"/>
    <x v="0"/>
    <x v="0"/>
    <d v="1899-12-30T00:00:25"/>
    <d v="1899-12-30T00:00:25"/>
    <x v="0"/>
    <m/>
    <m/>
    <d v="1899-12-30T00:00:00"/>
    <d v="1899-12-30T00:45:16"/>
    <n v="6"/>
    <d v="1899-12-30T00:00:25"/>
    <n v="45.26666666667353"/>
    <x v="11"/>
    <x v="0"/>
  </r>
  <r>
    <x v="0"/>
    <s v="2025022001"/>
    <x v="0"/>
    <x v="236"/>
    <s v="E9183LVG"/>
    <d v="2025-03-21T00:00:00"/>
    <x v="2"/>
    <s v="200223"/>
    <x v="0"/>
    <s v="PA"/>
    <x v="1"/>
    <x v="0"/>
    <d v="2025-03-21T00:00:00"/>
    <d v="1899-12-30T11:23:23"/>
    <d v="2025-03-21T00:00:00"/>
    <d v="1899-12-30T11:23:20"/>
    <d v="2025-03-21T00:00:00"/>
    <d v="1899-12-30T12:42:25"/>
    <x v="0"/>
    <x v="0"/>
    <s v="8043260085"/>
    <s v="EXW"/>
    <d v="1899-12-30T01:19:08"/>
    <x v="1450"/>
    <d v="1899-12-30T00:00:03"/>
    <s v="Granel"/>
    <s v="E001"/>
    <x v="1"/>
    <d v="1899-12-30T01:19:02"/>
    <d v="1899-12-30T01:19:05"/>
    <x v="9"/>
    <x v="20"/>
    <x v="4"/>
    <x v="0"/>
    <n v="0"/>
    <n v="0"/>
    <x v="0"/>
    <x v="0"/>
    <x v="2"/>
    <n v="0"/>
    <x v="0"/>
    <x v="0"/>
    <d v="1899-12-30T00:00:03"/>
    <d v="1899-12-30T00:00:03"/>
    <x v="0"/>
    <m/>
    <m/>
    <d v="1899-12-30T00:00:00"/>
    <d v="1899-12-30T01:19:02"/>
    <n v="6"/>
    <n v="-3.4722222220007204E-5"/>
    <n v="79.033333333334383"/>
    <x v="11"/>
    <x v="0"/>
  </r>
  <r>
    <x v="0"/>
    <s v="2025022007"/>
    <x v="0"/>
    <x v="268"/>
    <s v="E2601LKX"/>
    <d v="2025-03-21T00:00:00"/>
    <x v="2"/>
    <s v="200223"/>
    <x v="0"/>
    <s v="PA"/>
    <x v="1"/>
    <x v="0"/>
    <d v="2025-03-21T00:00:00"/>
    <d v="1899-12-30T11:39:10"/>
    <d v="2025-03-21T00:00:00"/>
    <d v="1899-12-30T11:39:13"/>
    <d v="2025-03-21T00:00:00"/>
    <d v="1899-12-30T12:47:38"/>
    <x v="0"/>
    <x v="0"/>
    <s v="8043260086"/>
    <s v="EXW"/>
    <d v="1899-12-30T01:08:28"/>
    <x v="1451"/>
    <d v="1899-12-30T00:00:03"/>
    <s v="Granel"/>
    <s v="E001"/>
    <x v="1"/>
    <d v="1899-12-30T01:08:28"/>
    <d v="1899-12-30T01:08:25"/>
    <x v="9"/>
    <x v="20"/>
    <x v="4"/>
    <x v="0"/>
    <n v="0"/>
    <n v="0"/>
    <x v="0"/>
    <x v="0"/>
    <x v="2"/>
    <n v="0"/>
    <x v="0"/>
    <x v="0"/>
    <d v="1899-12-30T00:00:03"/>
    <d v="1899-12-30T00:00:03"/>
    <x v="0"/>
    <m/>
    <m/>
    <d v="1899-12-30T00:00:00"/>
    <d v="1899-12-30T01:08:28"/>
    <n v="6"/>
    <d v="1899-12-30T00:00:03"/>
    <n v="68.466666666657645"/>
    <x v="11"/>
    <x v="0"/>
  </r>
  <r>
    <x v="0"/>
    <s v="2025022008"/>
    <x v="0"/>
    <x v="454"/>
    <s v="E4452LFJ"/>
    <d v="2025-03-21T00:00:00"/>
    <x v="2"/>
    <s v="200223"/>
    <x v="0"/>
    <s v="PA"/>
    <x v="1"/>
    <x v="0"/>
    <d v="2025-03-21T00:00:00"/>
    <d v="1899-12-30T11:41:46"/>
    <d v="2025-03-21T00:00:00"/>
    <d v="1899-12-30T11:42:09"/>
    <d v="2025-03-21T00:00:00"/>
    <d v="1899-12-30T12:51:54"/>
    <x v="0"/>
    <x v="0"/>
    <s v="8043260087"/>
    <s v="EXW"/>
    <d v="1899-12-30T01:10:08"/>
    <x v="1452"/>
    <d v="1899-12-30T00:00:23"/>
    <s v="Granel"/>
    <s v="E001"/>
    <x v="1"/>
    <d v="1899-12-30T01:10:08"/>
    <d v="1899-12-30T01:09:45"/>
    <x v="9"/>
    <x v="20"/>
    <x v="4"/>
    <x v="0"/>
    <n v="0"/>
    <n v="0"/>
    <x v="0"/>
    <x v="0"/>
    <x v="2"/>
    <n v="0"/>
    <x v="0"/>
    <x v="0"/>
    <d v="1899-12-30T00:00:23"/>
    <d v="1899-12-30T00:00:23"/>
    <x v="0"/>
    <m/>
    <m/>
    <d v="1899-12-30T00:00:00"/>
    <d v="1899-12-30T01:10:08"/>
    <n v="6"/>
    <d v="1899-12-30T00:00:23"/>
    <n v="70.13333333334235"/>
    <x v="11"/>
    <x v="0"/>
  </r>
  <r>
    <x v="0"/>
    <s v="2025022012"/>
    <x v="0"/>
    <x v="254"/>
    <s v="E7871KPL"/>
    <d v="2025-03-21T00:00:00"/>
    <x v="2"/>
    <s v="200223"/>
    <x v="0"/>
    <s v="PA"/>
    <x v="1"/>
    <x v="0"/>
    <d v="2025-03-21T00:00:00"/>
    <d v="1899-12-30T12:01:55"/>
    <d v="2025-03-21T00:00:00"/>
    <d v="1899-12-30T12:03:27"/>
    <d v="2025-03-21T00:00:00"/>
    <d v="1899-12-30T13:30:15"/>
    <x v="0"/>
    <x v="0"/>
    <s v="8043260092"/>
    <s v="EXW"/>
    <d v="1899-12-30T01:28:20"/>
    <x v="1453"/>
    <d v="1899-12-30T00:01:32"/>
    <s v="Granel"/>
    <s v="E001"/>
    <x v="1"/>
    <d v="1899-12-30T01:28:20"/>
    <d v="1899-12-30T01:26:48"/>
    <x v="13"/>
    <x v="20"/>
    <x v="4"/>
    <x v="0"/>
    <n v="0"/>
    <n v="0"/>
    <x v="0"/>
    <x v="0"/>
    <x v="2"/>
    <n v="0"/>
    <x v="0"/>
    <x v="0"/>
    <d v="1899-12-30T00:01:32"/>
    <d v="1899-12-30T00:01:32"/>
    <x v="0"/>
    <m/>
    <m/>
    <d v="1899-12-30T00:00:00"/>
    <d v="1899-12-30T01:28:20"/>
    <n v="6"/>
    <d v="1899-12-30T00:01:32"/>
    <n v="88.333333333329605"/>
    <x v="6"/>
    <x v="0"/>
  </r>
  <r>
    <x v="0"/>
    <s v="2025022011"/>
    <x v="0"/>
    <x v="275"/>
    <s v="E7015JZZ"/>
    <d v="2025-03-21T00:00:00"/>
    <x v="2"/>
    <s v="200223"/>
    <x v="0"/>
    <s v="PA"/>
    <x v="0"/>
    <x v="0"/>
    <d v="2025-03-21T00:00:00"/>
    <d v="1899-12-30T11:59:36"/>
    <d v="2025-03-21T00:00:00"/>
    <d v="1899-12-30T12:00:17"/>
    <d v="2025-03-21T00:00:00"/>
    <d v="1899-12-30T14:02:44"/>
    <x v="0"/>
    <x v="0"/>
    <s v="8043260096"/>
    <s v="EXW"/>
    <d v="1899-12-30T02:03:08"/>
    <x v="1454"/>
    <d v="1899-12-30T00:00:41"/>
    <s v="Granel"/>
    <s v="E001"/>
    <x v="1"/>
    <d v="1899-12-30T02:03:08"/>
    <d v="1899-12-30T02:02:27"/>
    <x v="9"/>
    <x v="20"/>
    <x v="4"/>
    <x v="0"/>
    <n v="0"/>
    <n v="0"/>
    <x v="0"/>
    <x v="0"/>
    <x v="2"/>
    <n v="0"/>
    <x v="0"/>
    <x v="2"/>
    <d v="1899-12-30T00:00:41"/>
    <d v="1899-12-30T00:00:41"/>
    <x v="0"/>
    <m/>
    <m/>
    <d v="1899-12-30T00:00:00"/>
    <d v="1899-12-30T02:03:08"/>
    <n v="6"/>
    <d v="1899-12-30T00:00:41"/>
    <n v="123.13333333333432"/>
    <x v="7"/>
    <x v="0"/>
  </r>
  <r>
    <x v="0"/>
    <s v="2025022018"/>
    <x v="0"/>
    <x v="209"/>
    <s v="E8401MTW"/>
    <d v="2025-03-21T00:00:00"/>
    <x v="2"/>
    <s v="200223"/>
    <x v="0"/>
    <s v="PA"/>
    <x v="1"/>
    <x v="0"/>
    <d v="2025-03-21T00:00:00"/>
    <d v="1899-12-30T12:12:16"/>
    <d v="2025-03-21T00:00:00"/>
    <d v="1899-12-30T12:12:35"/>
    <d v="2025-03-21T00:00:00"/>
    <d v="1899-12-30T14:36:45"/>
    <x v="0"/>
    <x v="0"/>
    <s v="8043260101"/>
    <s v="EXW"/>
    <d v="1899-12-30T02:24:29"/>
    <x v="1455"/>
    <d v="1899-12-30T00:00:19"/>
    <s v="Granel"/>
    <s v="E001"/>
    <x v="1"/>
    <d v="1899-12-30T02:24:29"/>
    <d v="1899-12-30T02:24:10"/>
    <x v="13"/>
    <x v="20"/>
    <x v="4"/>
    <x v="0"/>
    <n v="0"/>
    <n v="0"/>
    <x v="0"/>
    <x v="0"/>
    <x v="2"/>
    <n v="0"/>
    <x v="0"/>
    <x v="2"/>
    <d v="1899-12-30T00:00:19"/>
    <d v="1899-12-30T00:00:19"/>
    <x v="0"/>
    <m/>
    <m/>
    <d v="1899-12-30T00:00:00"/>
    <d v="1899-12-30T02:24:29"/>
    <n v="6"/>
    <d v="1899-12-30T00:00:19"/>
    <n v="144.48333333333599"/>
    <x v="7"/>
    <x v="0"/>
  </r>
  <r>
    <x v="0"/>
    <s v="2025022013"/>
    <x v="0"/>
    <x v="461"/>
    <s v="E7872KPL"/>
    <d v="2025-03-21T00:00:00"/>
    <x v="2"/>
    <s v="200223"/>
    <x v="0"/>
    <s v="PA"/>
    <x v="1"/>
    <x v="0"/>
    <d v="2025-03-21T00:00:00"/>
    <d v="1899-12-30T12:03:14"/>
    <d v="2025-03-21T00:00:00"/>
    <d v="1899-12-30T12:04:21"/>
    <d v="2025-03-21T00:00:00"/>
    <d v="1899-12-30T15:10:06"/>
    <x v="0"/>
    <x v="0"/>
    <s v="8043260108"/>
    <s v="EXW"/>
    <d v="1899-12-30T03:06:52"/>
    <x v="1456"/>
    <d v="1899-12-30T00:01:07"/>
    <s v="Granel"/>
    <s v="E001"/>
    <x v="1"/>
    <d v="1899-12-30T03:06:52"/>
    <d v="1899-12-30T03:05:45"/>
    <x v="13"/>
    <x v="20"/>
    <x v="4"/>
    <x v="0"/>
    <n v="0"/>
    <n v="0"/>
    <x v="0"/>
    <x v="0"/>
    <x v="2"/>
    <n v="0"/>
    <x v="0"/>
    <x v="2"/>
    <d v="1899-12-30T00:01:07"/>
    <d v="1899-12-30T00:01:07"/>
    <x v="0"/>
    <m/>
    <m/>
    <d v="1899-12-30T00:00:00"/>
    <d v="1899-12-30T03:06:52"/>
    <n v="6"/>
    <d v="1899-12-30T00:01:07"/>
    <n v="186.86666666666881"/>
    <x v="14"/>
    <x v="0"/>
  </r>
  <r>
    <x v="0"/>
    <s v="2025022024"/>
    <x v="0"/>
    <x v="235"/>
    <s v="E2662MDH"/>
    <d v="2025-03-21T00:00:00"/>
    <x v="2"/>
    <s v="200223"/>
    <x v="0"/>
    <s v="PA"/>
    <x v="1"/>
    <x v="0"/>
    <d v="2025-03-21T00:00:00"/>
    <d v="1899-12-30T12:27:06"/>
    <d v="2025-03-21T00:00:00"/>
    <d v="1899-12-30T12:26:55"/>
    <d v="2025-03-21T00:00:00"/>
    <d v="1899-12-30T15:15:09"/>
    <x v="0"/>
    <x v="0"/>
    <s v="8043260109"/>
    <s v="EXW"/>
    <d v="1899-12-30T02:48:25"/>
    <x v="1457"/>
    <d v="1899-12-30T00:00:11"/>
    <s v="Granel"/>
    <s v="E001"/>
    <x v="1"/>
    <d v="1899-12-30T02:48:03"/>
    <d v="1899-12-30T02:48:14"/>
    <x v="13"/>
    <x v="20"/>
    <x v="4"/>
    <x v="0"/>
    <n v="0"/>
    <n v="0"/>
    <x v="0"/>
    <x v="0"/>
    <x v="2"/>
    <n v="0"/>
    <x v="0"/>
    <x v="2"/>
    <d v="1899-12-30T00:00:11"/>
    <d v="1899-12-30T00:00:11"/>
    <x v="0"/>
    <m/>
    <m/>
    <d v="1899-12-30T00:00:00"/>
    <d v="1899-12-30T02:48:03"/>
    <n v="6"/>
    <n v="-1.2731481480998674E-4"/>
    <n v="168.05000000000163"/>
    <x v="14"/>
    <x v="0"/>
  </r>
  <r>
    <x v="0"/>
    <s v="2025022022"/>
    <x v="0"/>
    <x v="213"/>
    <s v="E9360JTK"/>
    <d v="2025-03-21T00:00:00"/>
    <x v="2"/>
    <s v="200223"/>
    <x v="0"/>
    <s v="PA"/>
    <x v="1"/>
    <x v="0"/>
    <d v="2025-03-21T00:00:00"/>
    <d v="1899-12-30T12:25:12"/>
    <d v="2025-03-21T00:00:00"/>
    <d v="1899-12-30T12:25:04"/>
    <d v="2025-03-21T00:00:00"/>
    <d v="1899-12-30T15:27:15"/>
    <x v="0"/>
    <x v="0"/>
    <s v="8043260113"/>
    <s v="EXW"/>
    <d v="1899-12-30T03:02:19"/>
    <x v="1458"/>
    <d v="1899-12-30T00:00:08"/>
    <s v="Granel"/>
    <s v="E001"/>
    <x v="1"/>
    <d v="1899-12-30T03:02:03"/>
    <d v="1899-12-30T03:02:11"/>
    <x v="13"/>
    <x v="20"/>
    <x v="4"/>
    <x v="0"/>
    <n v="0"/>
    <n v="0"/>
    <x v="0"/>
    <x v="0"/>
    <x v="2"/>
    <n v="0"/>
    <x v="0"/>
    <x v="2"/>
    <d v="1899-12-30T00:00:08"/>
    <d v="1899-12-30T00:00:08"/>
    <x v="0"/>
    <m/>
    <m/>
    <d v="1899-12-30T00:00:00"/>
    <d v="1899-12-30T03:02:03"/>
    <n v="6"/>
    <n v="-9.2592592589979539E-5"/>
    <n v="182.04999999999839"/>
    <x v="14"/>
    <x v="0"/>
  </r>
  <r>
    <x v="0"/>
    <s v="2025022026"/>
    <x v="0"/>
    <x v="203"/>
    <s v="E0206MKX"/>
    <d v="2025-03-21T00:00:00"/>
    <x v="2"/>
    <s v="200223"/>
    <x v="0"/>
    <s v="PA"/>
    <x v="1"/>
    <x v="0"/>
    <d v="2025-03-21T00:00:00"/>
    <d v="1899-12-30T12:29:13"/>
    <d v="2025-03-21T00:00:00"/>
    <d v="1899-12-30T12:29:04"/>
    <d v="2025-03-21T00:00:00"/>
    <d v="1899-12-30T15:45:56"/>
    <x v="0"/>
    <x v="0"/>
    <s v="8043260116"/>
    <s v="EXW"/>
    <d v="1899-12-30T03:17:01"/>
    <x v="1459"/>
    <d v="1899-12-30T00:00:09"/>
    <s v="Granel"/>
    <s v="E001"/>
    <x v="1"/>
    <d v="1899-12-30T03:16:43"/>
    <d v="1899-12-30T03:16:52"/>
    <x v="13"/>
    <x v="20"/>
    <x v="4"/>
    <x v="0"/>
    <n v="0"/>
    <n v="0"/>
    <x v="0"/>
    <x v="0"/>
    <x v="2"/>
    <n v="0"/>
    <x v="0"/>
    <x v="2"/>
    <d v="1899-12-30T00:00:09"/>
    <d v="1899-12-30T00:00:09"/>
    <x v="0"/>
    <m/>
    <m/>
    <d v="1899-12-30T00:00:00"/>
    <d v="1899-12-30T03:16:43"/>
    <n v="6"/>
    <n v="-1.0416666666002161E-4"/>
    <n v="196.71666666667193"/>
    <x v="14"/>
    <x v="0"/>
  </r>
  <r>
    <x v="0"/>
    <s v="2025022032"/>
    <x v="0"/>
    <x v="284"/>
    <s v="E2435LWJ"/>
    <d v="2025-03-21T00:00:00"/>
    <x v="2"/>
    <s v="200223"/>
    <x v="0"/>
    <s v="PA"/>
    <x v="1"/>
    <x v="0"/>
    <d v="2025-03-21T00:00:00"/>
    <d v="1899-12-30T12:40:51"/>
    <d v="2025-03-21T00:00:00"/>
    <d v="1899-12-30T12:41:54"/>
    <d v="2025-03-21T00:00:00"/>
    <d v="1899-12-30T16:01:26"/>
    <x v="0"/>
    <x v="0"/>
    <s v="8043260120"/>
    <s v="EXW"/>
    <d v="1899-12-30T03:20:35"/>
    <x v="1460"/>
    <d v="1899-12-30T00:01:03"/>
    <s v="Granel"/>
    <s v="E001"/>
    <x v="1"/>
    <d v="1899-12-30T03:20:35"/>
    <d v="1899-12-30T03:19:32"/>
    <x v="13"/>
    <x v="20"/>
    <x v="4"/>
    <x v="0"/>
    <n v="0"/>
    <n v="0"/>
    <x v="0"/>
    <x v="0"/>
    <x v="2"/>
    <n v="0"/>
    <x v="0"/>
    <x v="2"/>
    <d v="1899-12-30T00:01:03"/>
    <d v="1899-12-30T00:01:03"/>
    <x v="0"/>
    <m/>
    <m/>
    <d v="1899-12-30T00:00:00"/>
    <d v="1899-12-30T03:20:35"/>
    <n v="6"/>
    <d v="1899-12-30T00:01:03"/>
    <n v="200.58333333333115"/>
    <x v="8"/>
    <x v="0"/>
  </r>
  <r>
    <x v="0"/>
    <s v="2025022033"/>
    <x v="0"/>
    <x v="417"/>
    <s v="E0113MHJ"/>
    <d v="2025-03-21T00:00:00"/>
    <x v="2"/>
    <s v="200223"/>
    <x v="0"/>
    <s v="PA"/>
    <x v="1"/>
    <x v="0"/>
    <d v="2025-03-21T00:00:00"/>
    <d v="1899-12-30T12:41:59"/>
    <d v="2025-03-21T00:00:00"/>
    <d v="1899-12-30T12:42:23"/>
    <d v="2025-03-21T00:00:00"/>
    <d v="1899-12-30T16:08:59"/>
    <x v="0"/>
    <x v="0"/>
    <s v="8043260122"/>
    <s v="EXW"/>
    <d v="1899-12-30T03:27:00"/>
    <x v="1461"/>
    <d v="1899-12-30T00:00:24"/>
    <s v="Granel"/>
    <s v="E001"/>
    <x v="1"/>
    <d v="1899-12-30T03:27:00"/>
    <d v="1899-12-30T03:26:36"/>
    <x v="13"/>
    <x v="20"/>
    <x v="4"/>
    <x v="0"/>
    <n v="0"/>
    <n v="0"/>
    <x v="0"/>
    <x v="0"/>
    <x v="2"/>
    <n v="0"/>
    <x v="0"/>
    <x v="2"/>
    <d v="1899-12-30T00:00:24"/>
    <d v="1899-12-30T00:00:24"/>
    <x v="0"/>
    <m/>
    <m/>
    <d v="1899-12-30T00:00:00"/>
    <d v="1899-12-30T03:27:00"/>
    <n v="6"/>
    <d v="1899-12-30T00:00:24"/>
    <n v="207.00000000000006"/>
    <x v="8"/>
    <x v="0"/>
  </r>
  <r>
    <x v="0"/>
    <s v="2025022039"/>
    <x v="0"/>
    <x v="270"/>
    <s v="E0508JCN"/>
    <d v="2025-03-21T00:00:00"/>
    <x v="2"/>
    <s v="200223"/>
    <x v="0"/>
    <s v="PA"/>
    <x v="1"/>
    <x v="0"/>
    <d v="2025-03-21T00:00:00"/>
    <d v="1899-12-30T12:50:03"/>
    <d v="2025-03-21T00:00:00"/>
    <d v="1899-12-30T12:52:57"/>
    <d v="2025-03-21T00:00:00"/>
    <d v="1899-12-30T16:22:43"/>
    <x v="0"/>
    <x v="0"/>
    <s v="8043260124"/>
    <s v="EXW"/>
    <d v="1899-12-30T03:32:40"/>
    <x v="1462"/>
    <d v="1899-12-30T00:02:54"/>
    <s v="Granel"/>
    <s v="E001"/>
    <x v="1"/>
    <d v="1899-12-30T03:32:40"/>
    <d v="1899-12-30T03:29:46"/>
    <x v="13"/>
    <x v="20"/>
    <x v="4"/>
    <x v="0"/>
    <n v="0"/>
    <n v="0"/>
    <x v="0"/>
    <x v="0"/>
    <x v="2"/>
    <n v="0"/>
    <x v="0"/>
    <x v="2"/>
    <d v="1899-12-30T00:02:54"/>
    <d v="1899-12-30T00:02:54"/>
    <x v="0"/>
    <m/>
    <m/>
    <d v="1899-12-30T00:00:00"/>
    <d v="1899-12-30T03:32:40"/>
    <n v="6"/>
    <d v="1899-12-30T00:02:54"/>
    <n v="212.66666666667362"/>
    <x v="8"/>
    <x v="0"/>
  </r>
  <r>
    <x v="0"/>
    <s v="2025022078"/>
    <x v="0"/>
    <x v="462"/>
    <s v="E3112MSJ"/>
    <d v="2025-03-21T00:00:00"/>
    <x v="2"/>
    <s v="200223"/>
    <x v="0"/>
    <s v="PA"/>
    <x v="1"/>
    <x v="0"/>
    <d v="2025-03-21T00:00:00"/>
    <d v="1899-12-30T14:15:05"/>
    <d v="2025-03-21T00:00:00"/>
    <d v="1899-12-30T14:15:08"/>
    <d v="2025-03-21T00:00:00"/>
    <d v="1899-12-30T17:08:00"/>
    <x v="0"/>
    <x v="0"/>
    <s v="8043260132"/>
    <s v="EXW"/>
    <d v="1899-12-30T02:52:55"/>
    <x v="1463"/>
    <d v="1899-12-30T00:00:03"/>
    <s v="Granel"/>
    <s v="E001"/>
    <x v="1"/>
    <d v="1899-12-30T02:52:55"/>
    <d v="1899-12-30T02:52:52"/>
    <x v="14"/>
    <x v="20"/>
    <x v="4"/>
    <x v="0"/>
    <n v="0"/>
    <n v="0"/>
    <x v="0"/>
    <x v="0"/>
    <x v="2"/>
    <n v="0"/>
    <x v="0"/>
    <x v="2"/>
    <d v="1899-12-30T00:00:03"/>
    <d v="1899-12-30T00:00:03"/>
    <x v="0"/>
    <m/>
    <m/>
    <d v="1899-12-30T00:00:00"/>
    <d v="1899-12-30T02:52:55"/>
    <n v="6"/>
    <d v="1899-12-30T00:00:03"/>
    <n v="172.91666666666885"/>
    <x v="12"/>
    <x v="0"/>
  </r>
  <r>
    <x v="0"/>
    <s v="2025022084"/>
    <x v="0"/>
    <x v="463"/>
    <s v="E3181LBY"/>
    <d v="2025-03-21T00:00:00"/>
    <x v="2"/>
    <s v="200223"/>
    <x v="0"/>
    <s v="PA"/>
    <x v="1"/>
    <x v="0"/>
    <d v="2025-03-21T00:00:00"/>
    <d v="1899-12-30T14:23:02"/>
    <d v="2025-03-21T00:00:00"/>
    <d v="1899-12-30T14:23:23"/>
    <d v="2025-03-21T00:00:00"/>
    <d v="1899-12-30T17:15:10"/>
    <x v="0"/>
    <x v="0"/>
    <s v="8043260134"/>
    <s v="EXW"/>
    <d v="1899-12-30T02:52:08"/>
    <x v="1464"/>
    <d v="1899-12-30T00:00:21"/>
    <s v="Granel"/>
    <s v="E001"/>
    <x v="1"/>
    <d v="1899-12-30T02:52:08"/>
    <d v="1899-12-30T02:51:47"/>
    <x v="14"/>
    <x v="20"/>
    <x v="4"/>
    <x v="0"/>
    <n v="0"/>
    <n v="0"/>
    <x v="0"/>
    <x v="0"/>
    <x v="2"/>
    <n v="0"/>
    <x v="0"/>
    <x v="2"/>
    <d v="1899-12-30T00:00:21"/>
    <d v="1899-12-30T00:00:21"/>
    <x v="0"/>
    <m/>
    <m/>
    <d v="1899-12-30T00:00:00"/>
    <d v="1899-12-30T02:52:08"/>
    <n v="6"/>
    <d v="1899-12-30T00:00:21"/>
    <n v="172.13333333333759"/>
    <x v="12"/>
    <x v="0"/>
  </r>
  <r>
    <x v="0"/>
    <s v="2025022095"/>
    <x v="0"/>
    <x v="464"/>
    <s v="E9054JZC"/>
    <d v="2025-03-21T00:00:00"/>
    <x v="2"/>
    <s v="200223"/>
    <x v="0"/>
    <s v="PA"/>
    <x v="1"/>
    <x v="0"/>
    <d v="2025-03-21T00:00:00"/>
    <d v="1899-12-30T14:55:57"/>
    <d v="2025-03-21T00:00:00"/>
    <d v="1899-12-30T14:55:56"/>
    <d v="2025-03-21T00:00:00"/>
    <d v="1899-12-30T17:26:44"/>
    <x v="0"/>
    <x v="0"/>
    <s v="8043260137"/>
    <s v="EXW"/>
    <d v="1899-12-30T02:30:49"/>
    <x v="1465"/>
    <d v="1899-12-30T00:00:01"/>
    <s v="Granel"/>
    <s v="E001"/>
    <x v="1"/>
    <d v="1899-12-30T02:30:47"/>
    <d v="1899-12-30T02:30:48"/>
    <x v="14"/>
    <x v="20"/>
    <x v="4"/>
    <x v="0"/>
    <n v="0"/>
    <n v="0"/>
    <x v="0"/>
    <x v="0"/>
    <x v="2"/>
    <n v="0"/>
    <x v="0"/>
    <x v="2"/>
    <d v="1899-12-30T00:00:01"/>
    <d v="1899-12-30T00:00:01"/>
    <x v="0"/>
    <m/>
    <m/>
    <d v="1899-12-30T00:00:00"/>
    <d v="1899-12-30T02:30:47"/>
    <n v="6"/>
    <n v="-1.1574074070042073E-5"/>
    <n v="150.783333333336"/>
    <x v="12"/>
    <x v="0"/>
  </r>
  <r>
    <x v="0"/>
    <s v="2025022117"/>
    <x v="0"/>
    <x v="465"/>
    <s v="E6784MRL"/>
    <d v="2025-03-21T00:00:00"/>
    <x v="2"/>
    <s v="200223"/>
    <x v="0"/>
    <s v="PA"/>
    <x v="1"/>
    <x v="0"/>
    <d v="2025-03-21T00:00:00"/>
    <d v="1899-12-30T18:16:24"/>
    <d v="2025-03-21T00:00:00"/>
    <d v="1899-12-30T18:17:40"/>
    <d v="2025-03-21T00:00:00"/>
    <d v="1899-12-30T18:49:50"/>
    <x v="0"/>
    <x v="0"/>
    <s v="8043260144"/>
    <s v="EXW"/>
    <d v="1899-12-30T00:33:26"/>
    <x v="1466"/>
    <d v="1899-12-30T00:01:16"/>
    <s v="Granel"/>
    <s v="E001"/>
    <x v="1"/>
    <d v="1899-12-30T00:33:26"/>
    <d v="1899-12-30T00:32:10"/>
    <x v="8"/>
    <x v="20"/>
    <x v="4"/>
    <x v="0"/>
    <n v="0"/>
    <n v="0"/>
    <x v="0"/>
    <x v="0"/>
    <x v="2"/>
    <n v="0"/>
    <x v="0"/>
    <x v="1"/>
    <d v="1899-12-30T00:01:16"/>
    <d v="1899-12-30T00:01:16"/>
    <x v="0"/>
    <m/>
    <m/>
    <d v="1899-12-30T00:00:00"/>
    <d v="1899-12-30T00:33:26"/>
    <n v="6"/>
    <d v="1899-12-30T00:01:16"/>
    <n v="33.433333333329657"/>
    <x v="9"/>
    <x v="1"/>
  </r>
  <r>
    <x v="1"/>
    <s v="2025000294"/>
    <x v="0"/>
    <x v="466"/>
    <s v="E0244LTR"/>
    <d v="2025-02-24T00:00:00"/>
    <x v="2"/>
    <s v="55"/>
    <x v="10"/>
    <s v="S1"/>
    <x v="1"/>
    <x v="0"/>
    <d v="2025-02-21T00:00:00"/>
    <d v="1899-12-30T10:15:29"/>
    <d v="2025-02-24T00:00:00"/>
    <d v="1899-12-30T08:14:12"/>
    <d v="2025-02-24T00:00:00"/>
    <d v="1899-12-30T08:33:04"/>
    <x v="0"/>
    <x v="0"/>
    <s v="1323103701"/>
    <s v="FBO"/>
    <d v="1899-12-30T14:17:35"/>
    <x v="1467"/>
    <d v="1899-12-30T13:58:43"/>
    <s v="Granel"/>
    <s v="E001"/>
    <x v="2"/>
    <d v="1899-12-30T22:17:34"/>
    <d v="1899-12-30T00:18:52"/>
    <x v="5"/>
    <x v="1"/>
    <x v="5"/>
    <x v="2"/>
    <n v="0"/>
    <n v="1"/>
    <x v="1"/>
    <x v="2"/>
    <x v="1"/>
    <n v="1"/>
    <x v="1"/>
    <x v="2"/>
    <d v="1899-12-30T13:58:43"/>
    <d v="1899-12-30T13:00:43"/>
    <x v="0"/>
    <m/>
    <m/>
    <d v="1899-12-30T00:00:00"/>
    <d v="1899-12-30T22:17:34"/>
    <n v="2"/>
    <n v="-8.422453703703997E-2"/>
    <n v="1337.5666666666741"/>
    <x v="2"/>
    <x v="0"/>
  </r>
  <r>
    <x v="1"/>
    <s v=""/>
    <x v="0"/>
    <x v="467"/>
    <m/>
    <d v="2025-02-24T00:00:00"/>
    <x v="2"/>
    <s v="2906"/>
    <x v="11"/>
    <s v="PA"/>
    <x v="3"/>
    <x v="0"/>
    <d v="2025-02-24T00:00:00"/>
    <d v="1899-12-30T10:05:07"/>
    <d v="2025-02-24T00:00:00"/>
    <d v="1899-12-30T19:01:59"/>
    <d v="2025-02-24T00:00:00"/>
    <d v="1899-12-30T10:06:05"/>
    <x v="16"/>
    <x v="9"/>
    <s v="1323103702"/>
    <s v="EXW"/>
    <d v="1899-12-30T17:52:46"/>
    <x v="1468"/>
    <d v="1899-12-30T08:56:52"/>
    <s v="Ensacado"/>
    <s v="E002"/>
    <x v="1"/>
    <d v="1899-12-30T00:00:58"/>
    <n v="-0.37215277777778005"/>
    <x v="5"/>
    <x v="1"/>
    <x v="1"/>
    <x v="1"/>
    <n v="1"/>
    <n v="0"/>
    <x v="1"/>
    <x v="1"/>
    <x v="1"/>
    <n v="1"/>
    <x v="1"/>
    <x v="1"/>
    <d v="1899-12-30T08:56:52"/>
    <d v="1899-12-30T07:58:52"/>
    <x v="1"/>
    <m/>
    <m/>
    <d v="1899-12-30T00:00:00"/>
    <d v="1899-12-30T00:00:58"/>
    <n v="2"/>
    <d v="1899-12-30T08:56:52"/>
    <n v="0.96666666665757184"/>
    <x v="4"/>
    <x v="1"/>
  </r>
  <r>
    <x v="1"/>
    <s v="2025000296"/>
    <x v="0"/>
    <x v="468"/>
    <s v="E3111DXK"/>
    <d v="2025-02-24T00:00:00"/>
    <x v="2"/>
    <s v="55"/>
    <x v="10"/>
    <s v="S1"/>
    <x v="1"/>
    <x v="0"/>
    <d v="2025-02-21T00:00:00"/>
    <d v="1899-12-30T17:33:35"/>
    <d v="2025-02-24T00:00:00"/>
    <d v="1899-12-30T09:50:44"/>
    <d v="2025-02-24T00:00:00"/>
    <d v="1899-12-30T10:10:40"/>
    <x v="0"/>
    <x v="0"/>
    <s v="1323103703"/>
    <s v="FBO"/>
    <d v="1899-12-30T08:37:05"/>
    <x v="1469"/>
    <d v="1899-12-30T08:17:09"/>
    <s v="Granel"/>
    <s v="E001"/>
    <x v="2"/>
    <d v="1899-12-30T16:37:04"/>
    <d v="1899-12-30T00:19:56"/>
    <x v="11"/>
    <x v="1"/>
    <x v="5"/>
    <x v="2"/>
    <n v="0"/>
    <n v="1"/>
    <x v="1"/>
    <x v="2"/>
    <x v="1"/>
    <n v="1"/>
    <x v="1"/>
    <x v="2"/>
    <d v="1899-12-30T08:17:09"/>
    <d v="1899-12-30T07:19:09"/>
    <x v="0"/>
    <m/>
    <m/>
    <d v="1899-12-30T00:00:00"/>
    <d v="1899-12-30T16:37:04"/>
    <n v="2"/>
    <n v="-0.32142361111111001"/>
    <n v="997.06666666666433"/>
    <x v="4"/>
    <x v="0"/>
  </r>
  <r>
    <x v="1"/>
    <s v=""/>
    <x v="0"/>
    <x v="469"/>
    <m/>
    <d v="2025-02-24T00:00:00"/>
    <x v="2"/>
    <s v="3320"/>
    <x v="12"/>
    <s v="PA"/>
    <x v="3"/>
    <x v="0"/>
    <d v="2025-02-24T00:00:00"/>
    <d v="1899-12-30T10:11:04"/>
    <d v="2025-02-24T00:00:00"/>
    <d v="1899-12-30T19:04:59"/>
    <d v="2025-02-24T00:00:00"/>
    <d v="1899-12-30T10:12:05"/>
    <x v="17"/>
    <x v="9"/>
    <s v="1323103704"/>
    <s v="EXW"/>
    <d v="1899-12-30T17:46:49"/>
    <x v="1470"/>
    <d v="1899-12-30T08:53:55"/>
    <s v="Ensacado"/>
    <s v="E002"/>
    <x v="1"/>
    <d v="1899-12-30T00:01:01"/>
    <n v="-0.37006944444444001"/>
    <x v="5"/>
    <x v="1"/>
    <x v="1"/>
    <x v="1"/>
    <n v="1"/>
    <n v="0"/>
    <x v="1"/>
    <x v="1"/>
    <x v="1"/>
    <n v="1"/>
    <x v="1"/>
    <x v="1"/>
    <d v="1899-12-30T08:53:55"/>
    <d v="1899-12-30T07:55:55"/>
    <x v="1"/>
    <m/>
    <m/>
    <d v="1899-12-30T00:00:00"/>
    <d v="1899-12-30T00:01:01"/>
    <n v="2"/>
    <d v="1899-12-30T08:53:55"/>
    <n v="1.0166666666688506"/>
    <x v="4"/>
    <x v="1"/>
  </r>
  <r>
    <x v="1"/>
    <s v="2025000297"/>
    <x v="0"/>
    <x v="466"/>
    <s v="E0244LTR"/>
    <d v="2025-02-24T00:00:00"/>
    <x v="2"/>
    <s v="55"/>
    <x v="10"/>
    <s v="S1"/>
    <x v="1"/>
    <x v="0"/>
    <d v="2025-02-24T00:00:00"/>
    <d v="1899-12-30T09:53:14"/>
    <d v="2025-02-24T00:00:00"/>
    <d v="1899-12-30T14:55:06"/>
    <d v="2025-02-24T00:00:00"/>
    <d v="1899-12-30T15:29:52"/>
    <x v="0"/>
    <x v="0"/>
    <s v="1323103705"/>
    <s v="FBO"/>
    <d v="1899-12-30T05:36:38"/>
    <x v="974"/>
    <d v="1899-12-30T05:01:52"/>
    <s v="Granel"/>
    <s v="E001"/>
    <x v="2"/>
    <d v="1899-12-30T05:36:38"/>
    <d v="1899-12-30T00:34:46"/>
    <x v="4"/>
    <x v="1"/>
    <x v="1"/>
    <x v="2"/>
    <n v="0"/>
    <n v="1"/>
    <x v="1"/>
    <x v="2"/>
    <x v="1"/>
    <n v="1"/>
    <x v="1"/>
    <x v="2"/>
    <d v="1899-12-30T05:01:52"/>
    <d v="1899-12-30T04:03:52"/>
    <x v="0"/>
    <m/>
    <m/>
    <d v="1899-12-30T00:00:00"/>
    <d v="1899-12-30T05:36:38"/>
    <n v="2"/>
    <d v="1899-12-30T05:01:52"/>
    <n v="336.63333333333588"/>
    <x v="14"/>
    <x v="0"/>
  </r>
  <r>
    <x v="1"/>
    <s v=""/>
    <x v="0"/>
    <x v="470"/>
    <m/>
    <d v="2025-02-24T00:00:00"/>
    <x v="2"/>
    <s v="2906"/>
    <x v="11"/>
    <s v="PA"/>
    <x v="3"/>
    <x v="0"/>
    <d v="2025-02-24T00:00:00"/>
    <d v="1899-12-30T15:28:16"/>
    <d v="2025-02-24T00:00:00"/>
    <d v="1899-12-30T19:24:00"/>
    <d v="2025-02-24T00:00:00"/>
    <d v="1899-12-30T15:29:41"/>
    <x v="18"/>
    <x v="9"/>
    <s v="1323103706"/>
    <s v="EXW"/>
    <d v="1899-12-30T07:50:03"/>
    <x v="1471"/>
    <d v="1899-12-30T03:55:44"/>
    <s v="Ensacado"/>
    <s v="E002"/>
    <x v="1"/>
    <d v="1899-12-30T00:01:25"/>
    <n v="-0.16271990740740006"/>
    <x v="10"/>
    <x v="1"/>
    <x v="1"/>
    <x v="1"/>
    <n v="1"/>
    <n v="0"/>
    <x v="1"/>
    <x v="1"/>
    <x v="1"/>
    <n v="1"/>
    <x v="1"/>
    <x v="1"/>
    <d v="1899-12-30T03:55:44"/>
    <d v="1899-12-30T02:57:44"/>
    <x v="1"/>
    <m/>
    <m/>
    <d v="1899-12-30T00:00:00"/>
    <d v="1899-12-30T00:01:25"/>
    <n v="2"/>
    <d v="1899-12-30T03:55:44"/>
    <n v="1.4166666666719507"/>
    <x v="14"/>
    <x v="1"/>
  </r>
  <r>
    <x v="1"/>
    <s v=""/>
    <x v="0"/>
    <x v="470"/>
    <m/>
    <d v="2025-02-24T00:00:00"/>
    <x v="2"/>
    <s v="2906"/>
    <x v="11"/>
    <s v="PA"/>
    <x v="3"/>
    <x v="0"/>
    <d v="2025-02-24T00:00:00"/>
    <d v="1899-12-30T15:30:59"/>
    <d v="2025-02-24T00:00:00"/>
    <d v="1899-12-30T19:24:00"/>
    <d v="2025-02-24T00:00:00"/>
    <d v="1899-12-30T15:32:15"/>
    <x v="18"/>
    <x v="9"/>
    <s v="1323103707"/>
    <s v="EXW"/>
    <d v="1899-12-30T07:44:46"/>
    <x v="1472"/>
    <d v="1899-12-30T03:53:01"/>
    <s v="Ensacado"/>
    <s v="E002"/>
    <x v="1"/>
    <d v="1899-12-30T00:01:16"/>
    <n v="-0.16093750000000007"/>
    <x v="10"/>
    <x v="1"/>
    <x v="1"/>
    <x v="1"/>
    <n v="1"/>
    <n v="0"/>
    <x v="1"/>
    <x v="1"/>
    <x v="1"/>
    <n v="1"/>
    <x v="1"/>
    <x v="1"/>
    <d v="1899-12-30T03:53:01"/>
    <d v="1899-12-30T02:55:01"/>
    <x v="1"/>
    <m/>
    <m/>
    <d v="1899-12-30T00:00:00"/>
    <d v="1899-12-30T00:01:16"/>
    <n v="2"/>
    <d v="1899-12-30T03:53:01"/>
    <n v="1.2666666666671311"/>
    <x v="14"/>
    <x v="1"/>
  </r>
  <r>
    <x v="1"/>
    <s v=""/>
    <x v="0"/>
    <x v="471"/>
    <m/>
    <d v="2025-02-24T00:00:00"/>
    <x v="2"/>
    <s v="2906"/>
    <x v="11"/>
    <s v="PA"/>
    <x v="3"/>
    <x v="0"/>
    <d v="2025-02-24T00:00:00"/>
    <d v="1899-12-30T17:27:48"/>
    <d v="2025-02-24T00:00:00"/>
    <d v="1899-12-30T19:19:59"/>
    <d v="2025-02-24T00:00:00"/>
    <d v="1899-12-30T17:29:19"/>
    <x v="19"/>
    <x v="9"/>
    <s v="1323103708"/>
    <s v="EXW"/>
    <d v="1899-12-30T03:42:51"/>
    <x v="1473"/>
    <d v="1899-12-30T01:52:11"/>
    <s v="Ensacado"/>
    <s v="E002"/>
    <x v="1"/>
    <d v="1899-12-30T00:01:31"/>
    <n v="-7.685185185184995E-2"/>
    <x v="11"/>
    <x v="1"/>
    <x v="1"/>
    <x v="1"/>
    <n v="1"/>
    <n v="0"/>
    <x v="1"/>
    <x v="1"/>
    <x v="1"/>
    <n v="1"/>
    <x v="1"/>
    <x v="1"/>
    <d v="1899-12-30T01:52:11"/>
    <d v="1899-12-30T00:54:11"/>
    <x v="1"/>
    <m/>
    <m/>
    <d v="1899-12-30T00:00:00"/>
    <d v="1899-12-30T00:01:31"/>
    <n v="2"/>
    <d v="1899-12-30T01:52:11"/>
    <n v="1.5166666666657314"/>
    <x v="12"/>
    <x v="1"/>
  </r>
  <r>
    <x v="1"/>
    <s v="2025000298"/>
    <x v="0"/>
    <x v="468"/>
    <s v="E3111DXK"/>
    <d v="2025-02-24T00:00:00"/>
    <x v="2"/>
    <s v="55"/>
    <x v="10"/>
    <s v="S1"/>
    <x v="1"/>
    <x v="0"/>
    <d v="2025-02-24T00:00:00"/>
    <d v="1899-12-30T12:01:09"/>
    <d v="2025-02-24T00:00:00"/>
    <d v="1899-12-30T17:58:20"/>
    <d v="2025-02-24T00:00:00"/>
    <d v="1899-12-30T18:01:32"/>
    <x v="0"/>
    <x v="0"/>
    <s v="1323103709"/>
    <s v="FBO"/>
    <d v="1899-12-30T06:00:23"/>
    <x v="1474"/>
    <d v="1899-12-30T05:57:11"/>
    <s v="Granel"/>
    <s v="E001"/>
    <x v="2"/>
    <d v="1899-12-30T06:00:23"/>
    <d v="1899-12-30T00:03:12"/>
    <x v="13"/>
    <x v="1"/>
    <x v="1"/>
    <x v="2"/>
    <n v="0"/>
    <n v="1"/>
    <x v="1"/>
    <x v="2"/>
    <x v="1"/>
    <n v="1"/>
    <x v="1"/>
    <x v="2"/>
    <d v="1899-12-30T05:57:11"/>
    <d v="1899-12-30T04:59:11"/>
    <x v="0"/>
    <m/>
    <m/>
    <d v="1899-12-30T00:00:00"/>
    <d v="1899-12-30T06:00:23"/>
    <n v="2"/>
    <d v="1899-12-30T05:57:11"/>
    <n v="360.38333333332798"/>
    <x v="9"/>
    <x v="0"/>
  </r>
  <r>
    <x v="1"/>
    <s v="2025000299"/>
    <x v="0"/>
    <x v="466"/>
    <s v="E0244LTR"/>
    <d v="2025-02-25T00:00:00"/>
    <x v="2"/>
    <s v="55"/>
    <x v="10"/>
    <s v="S1"/>
    <x v="1"/>
    <x v="0"/>
    <d v="2025-02-24T00:00:00"/>
    <d v="1899-12-30T17:11:43"/>
    <d v="2025-02-25T00:00:00"/>
    <d v="1899-12-30T08:05:42"/>
    <d v="2025-02-25T00:00:00"/>
    <d v="1899-12-30T08:22:00"/>
    <x v="0"/>
    <x v="0"/>
    <s v="1323103710"/>
    <s v="FBO"/>
    <d v="1899-12-30T07:10:17"/>
    <x v="1475"/>
    <d v="1899-12-30T06:53:59"/>
    <s v="Granel"/>
    <s v="E001"/>
    <x v="2"/>
    <d v="1899-12-30T15:10:16"/>
    <d v="1899-12-30T00:16:18"/>
    <x v="11"/>
    <x v="2"/>
    <x v="1"/>
    <x v="2"/>
    <n v="0"/>
    <n v="1"/>
    <x v="1"/>
    <x v="2"/>
    <x v="1"/>
    <n v="1"/>
    <x v="1"/>
    <x v="2"/>
    <d v="1899-12-30T06:53:59"/>
    <d v="1899-12-30T05:55:59"/>
    <x v="0"/>
    <m/>
    <m/>
    <d v="1899-12-30T00:00:00"/>
    <d v="1899-12-30T15:10:16"/>
    <n v="3"/>
    <n v="-0.37917824074074002"/>
    <n v="910.26666666666119"/>
    <x v="2"/>
    <x v="0"/>
  </r>
  <r>
    <x v="1"/>
    <s v="2025000300"/>
    <x v="0"/>
    <x v="468"/>
    <s v="E3111DXK"/>
    <d v="2025-02-25T00:00:00"/>
    <x v="2"/>
    <s v="55"/>
    <x v="10"/>
    <s v="S1"/>
    <x v="1"/>
    <x v="0"/>
    <d v="2025-02-25T00:00:00"/>
    <d v="1899-12-30T08:24:32"/>
    <d v="2025-02-25T00:00:00"/>
    <d v="1899-12-30T08:43:05"/>
    <d v="2025-02-25T00:00:00"/>
    <d v="1899-12-30T08:46:12"/>
    <x v="0"/>
    <x v="0"/>
    <s v="1323103711"/>
    <s v="FBO"/>
    <d v="1899-12-30T00:21:40"/>
    <x v="1476"/>
    <d v="1899-12-30T00:18:33"/>
    <s v="Granel"/>
    <s v="E001"/>
    <x v="2"/>
    <d v="1899-12-30T00:21:40"/>
    <d v="1899-12-30T00:03:07"/>
    <x v="3"/>
    <x v="2"/>
    <x v="1"/>
    <x v="2"/>
    <n v="0"/>
    <n v="0"/>
    <x v="0"/>
    <x v="2"/>
    <x v="1"/>
    <n v="0"/>
    <x v="1"/>
    <x v="1"/>
    <d v="1899-12-30T00:18:33"/>
    <d v="1899-12-30T00:18:33"/>
    <x v="0"/>
    <m/>
    <m/>
    <d v="1899-12-30T00:00:00"/>
    <d v="1899-12-30T00:21:40"/>
    <n v="3"/>
    <d v="1899-12-30T00:18:33"/>
    <n v="21.666666666671997"/>
    <x v="2"/>
    <x v="1"/>
  </r>
  <r>
    <x v="1"/>
    <s v=""/>
    <x v="0"/>
    <x v="472"/>
    <m/>
    <d v="2025-02-25T00:00:00"/>
    <x v="2"/>
    <s v="2906"/>
    <x v="11"/>
    <s v="PA"/>
    <x v="3"/>
    <x v="0"/>
    <d v="2025-02-25T00:00:00"/>
    <d v="1899-12-30T09:13:33"/>
    <d v="2025-02-25T00:00:00"/>
    <d v="1899-12-30T18:57:00"/>
    <d v="2025-02-25T00:00:00"/>
    <d v="1899-12-30T09:16:17"/>
    <x v="20"/>
    <x v="9"/>
    <s v="1323103712"/>
    <s v="EXW"/>
    <d v="1899-12-30T19:24:10"/>
    <x v="1477"/>
    <d v="1899-12-30T09:43:27"/>
    <s v="Ensacado"/>
    <s v="E002"/>
    <x v="1"/>
    <d v="1899-12-30T00:02:44"/>
    <n v="-0.40327546296295996"/>
    <x v="4"/>
    <x v="2"/>
    <x v="1"/>
    <x v="1"/>
    <n v="1"/>
    <n v="0"/>
    <x v="1"/>
    <x v="1"/>
    <x v="1"/>
    <n v="1"/>
    <x v="1"/>
    <x v="1"/>
    <d v="1899-12-30T09:43:27"/>
    <d v="1899-12-30T08:45:27"/>
    <x v="1"/>
    <m/>
    <m/>
    <d v="1899-12-30T00:00:00"/>
    <d v="1899-12-30T00:02:44"/>
    <n v="3"/>
    <d v="1899-12-30T09:43:27"/>
    <n v="2.7333333333360521"/>
    <x v="3"/>
    <x v="1"/>
  </r>
  <r>
    <x v="1"/>
    <s v="2025000301"/>
    <x v="0"/>
    <x v="466"/>
    <s v="E0244LTR"/>
    <d v="2025-02-25T00:00:00"/>
    <x v="2"/>
    <s v="55"/>
    <x v="10"/>
    <s v="S1"/>
    <x v="1"/>
    <x v="0"/>
    <d v="2025-02-25T00:00:00"/>
    <d v="1899-12-30T09:29:04"/>
    <d v="2025-02-25T00:00:00"/>
    <d v="1899-12-30T10:42:01"/>
    <d v="2025-02-25T00:00:00"/>
    <d v="1899-12-30T11:28:25"/>
    <x v="0"/>
    <x v="0"/>
    <s v="1323103714"/>
    <s v="FBO"/>
    <d v="1899-12-30T01:59:21"/>
    <x v="1478"/>
    <d v="1899-12-30T01:12:57"/>
    <s v="Granel"/>
    <s v="E001"/>
    <x v="2"/>
    <d v="1899-12-30T01:59:21"/>
    <d v="1899-12-30T00:46:24"/>
    <x v="4"/>
    <x v="2"/>
    <x v="1"/>
    <x v="2"/>
    <n v="0"/>
    <n v="0"/>
    <x v="0"/>
    <x v="2"/>
    <x v="1"/>
    <n v="0"/>
    <x v="1"/>
    <x v="2"/>
    <d v="1899-12-30T01:12:57"/>
    <d v="1899-12-30T00:14:57"/>
    <x v="0"/>
    <m/>
    <m/>
    <d v="1899-12-30T00:00:00"/>
    <d v="1899-12-30T01:59:21"/>
    <n v="3"/>
    <d v="1899-12-30T01:12:57"/>
    <n v="119.34999999999356"/>
    <x v="5"/>
    <x v="0"/>
  </r>
  <r>
    <x v="1"/>
    <s v=""/>
    <x v="0"/>
    <x v="473"/>
    <m/>
    <d v="2025-02-25T00:00:00"/>
    <x v="2"/>
    <s v="3320"/>
    <x v="12"/>
    <s v="PA"/>
    <x v="3"/>
    <x v="0"/>
    <d v="2025-02-25T00:00:00"/>
    <d v="1899-12-30T11:27:27"/>
    <d v="2025-02-25T00:00:00"/>
    <d v="1899-12-30T19:24:00"/>
    <d v="2025-02-25T00:00:00"/>
    <d v="1899-12-30T11:28:07"/>
    <x v="21"/>
    <x v="9"/>
    <s v="1323103715"/>
    <s v="EXW"/>
    <d v="1899-12-30T15:52:26"/>
    <x v="1479"/>
    <d v="1899-12-30T07:56:33"/>
    <s v="Ensacado"/>
    <s v="E002"/>
    <x v="1"/>
    <d v="1899-12-30T00:00:40"/>
    <n v="-0.33047453703703"/>
    <x v="9"/>
    <x v="2"/>
    <x v="1"/>
    <x v="1"/>
    <n v="1"/>
    <n v="0"/>
    <x v="1"/>
    <x v="1"/>
    <x v="1"/>
    <n v="1"/>
    <x v="1"/>
    <x v="1"/>
    <d v="1899-12-30T07:56:33"/>
    <d v="1899-12-30T06:58:33"/>
    <x v="1"/>
    <m/>
    <m/>
    <d v="1899-12-30T00:00:00"/>
    <d v="1899-12-30T00:00:40"/>
    <n v="3"/>
    <d v="1899-12-30T07:56:33"/>
    <n v="0.66666666667678953"/>
    <x v="5"/>
    <x v="1"/>
  </r>
  <r>
    <x v="1"/>
    <s v=""/>
    <x v="0"/>
    <x v="474"/>
    <m/>
    <d v="2025-02-25T00:00:00"/>
    <x v="2"/>
    <s v="2906"/>
    <x v="11"/>
    <s v="PA"/>
    <x v="3"/>
    <x v="0"/>
    <d v="2025-02-25T00:00:00"/>
    <d v="1899-12-30T11:58:12"/>
    <d v="2025-02-25T00:00:00"/>
    <d v="1899-12-30T19:01:59"/>
    <d v="2025-02-25T00:00:00"/>
    <d v="1899-12-30T11:59:38"/>
    <x v="16"/>
    <x v="9"/>
    <s v="1323103716"/>
    <s v="EXW"/>
    <d v="1899-12-30T14:06:08"/>
    <x v="1480"/>
    <d v="1899-12-30T07:03:47"/>
    <s v="Ensacado"/>
    <s v="E002"/>
    <x v="1"/>
    <d v="1899-12-30T00:01:26"/>
    <n v="-0.29329861111111005"/>
    <x v="9"/>
    <x v="2"/>
    <x v="1"/>
    <x v="1"/>
    <n v="1"/>
    <n v="0"/>
    <x v="1"/>
    <x v="1"/>
    <x v="1"/>
    <n v="1"/>
    <x v="1"/>
    <x v="1"/>
    <d v="1899-12-30T07:03:47"/>
    <d v="1899-12-30T06:05:47"/>
    <x v="1"/>
    <m/>
    <m/>
    <d v="1899-12-30T00:00:00"/>
    <d v="1899-12-30T00:01:26"/>
    <n v="3"/>
    <d v="1899-12-30T07:03:47"/>
    <n v="1.4333333333327314"/>
    <x v="5"/>
    <x v="1"/>
  </r>
  <r>
    <x v="1"/>
    <s v="2025000308"/>
    <x v="0"/>
    <x v="468"/>
    <s v="E3111DXK"/>
    <d v="2025-02-25T00:00:00"/>
    <x v="2"/>
    <s v="3042"/>
    <x v="13"/>
    <s v="S3"/>
    <x v="7"/>
    <x v="0"/>
    <d v="2025-02-25T00:00:00"/>
    <d v="1899-12-30T10:28:16"/>
    <d v="2025-02-25T00:00:00"/>
    <d v="1899-12-30T10:42:21"/>
    <d v="2025-02-25T00:00:00"/>
    <d v="1899-12-30T12:17:47"/>
    <x v="0"/>
    <x v="0"/>
    <s v="1323103717"/>
    <s v="FBO"/>
    <d v="1899-12-30T01:49:31"/>
    <x v="1481"/>
    <d v="1899-12-30T00:14:05"/>
    <s v="Granel"/>
    <s v="E001"/>
    <x v="2"/>
    <d v="1899-12-30T01:49:31"/>
    <d v="1899-12-30T01:35:26"/>
    <x v="5"/>
    <x v="2"/>
    <x v="1"/>
    <x v="2"/>
    <n v="0"/>
    <n v="0"/>
    <x v="0"/>
    <x v="2"/>
    <x v="1"/>
    <n v="0"/>
    <x v="1"/>
    <x v="2"/>
    <d v="1899-12-30T00:14:05"/>
    <d v="1899-12-30T00:14:05"/>
    <x v="0"/>
    <m/>
    <m/>
    <d v="1899-12-30T00:00:00"/>
    <d v="1899-12-30T01:49:31"/>
    <n v="3"/>
    <d v="1899-12-30T00:14:05"/>
    <n v="109.51666666666559"/>
    <x v="11"/>
    <x v="0"/>
  </r>
  <r>
    <x v="1"/>
    <s v=""/>
    <x v="0"/>
    <x v="475"/>
    <m/>
    <d v="2025-02-25T00:00:00"/>
    <x v="2"/>
    <s v="2906"/>
    <x v="11"/>
    <s v="PA"/>
    <x v="3"/>
    <x v="0"/>
    <d v="2025-02-25T00:00:00"/>
    <d v="1899-12-30T12:27:40"/>
    <d v="2025-02-25T00:00:00"/>
    <d v="1899-12-30T18:57:00"/>
    <d v="2025-02-25T00:00:00"/>
    <d v="1899-12-30T12:28:19"/>
    <x v="22"/>
    <x v="9"/>
    <s v="1323103718"/>
    <s v="EXW"/>
    <d v="1899-12-30T12:58:01"/>
    <x v="1482"/>
    <d v="1899-12-30T06:29:20"/>
    <s v="Ensacado"/>
    <s v="E002"/>
    <x v="1"/>
    <d v="1899-12-30T00:00:39"/>
    <n v="-0.26991898148147997"/>
    <x v="13"/>
    <x v="2"/>
    <x v="1"/>
    <x v="1"/>
    <n v="1"/>
    <n v="0"/>
    <x v="1"/>
    <x v="1"/>
    <x v="1"/>
    <n v="1"/>
    <x v="1"/>
    <x v="1"/>
    <d v="1899-12-30T06:29:20"/>
    <d v="1899-12-30T05:31:20"/>
    <x v="1"/>
    <m/>
    <m/>
    <d v="1899-12-30T00:00:00"/>
    <d v="1899-12-30T00:00:39"/>
    <n v="3"/>
    <d v="1899-12-30T06:29:20"/>
    <n v="0.65000000000154046"/>
    <x v="11"/>
    <x v="1"/>
  </r>
  <r>
    <x v="1"/>
    <s v="2025000309"/>
    <x v="0"/>
    <x v="466"/>
    <s v="E0244LTR"/>
    <d v="2025-02-25T00:00:00"/>
    <x v="2"/>
    <s v="55"/>
    <x v="10"/>
    <s v="S1"/>
    <x v="1"/>
    <x v="0"/>
    <d v="2025-02-25T00:00:00"/>
    <d v="1899-12-30T12:32:04"/>
    <d v="2025-02-25T00:00:00"/>
    <d v="1899-12-30T12:39:17"/>
    <d v="2025-02-25T00:00:00"/>
    <d v="1899-12-30T12:59:14"/>
    <x v="0"/>
    <x v="0"/>
    <s v="1323103719"/>
    <s v="FBO"/>
    <d v="1899-12-30T00:27:10"/>
    <x v="1253"/>
    <d v="1899-12-30T00:07:13"/>
    <s v="Granel"/>
    <s v="E001"/>
    <x v="2"/>
    <d v="1899-12-30T00:27:10"/>
    <d v="1899-12-30T00:19:57"/>
    <x v="13"/>
    <x v="2"/>
    <x v="1"/>
    <x v="2"/>
    <n v="0"/>
    <n v="0"/>
    <x v="0"/>
    <x v="2"/>
    <x v="1"/>
    <n v="0"/>
    <x v="1"/>
    <x v="1"/>
    <d v="1899-12-30T00:07:13"/>
    <d v="1899-12-30T00:07:13"/>
    <x v="0"/>
    <m/>
    <m/>
    <d v="1899-12-30T00:00:00"/>
    <d v="1899-12-30T00:27:10"/>
    <n v="3"/>
    <d v="1899-12-30T00:07:13"/>
    <n v="27.166666666665584"/>
    <x v="11"/>
    <x v="1"/>
  </r>
  <r>
    <x v="1"/>
    <s v="2025000310"/>
    <x v="0"/>
    <x v="466"/>
    <s v="E0244LTR"/>
    <d v="2025-02-25T00:00:00"/>
    <x v="2"/>
    <s v="55"/>
    <x v="10"/>
    <s v="S1"/>
    <x v="1"/>
    <x v="0"/>
    <d v="2025-02-25T00:00:00"/>
    <d v="1899-12-30T14:46:02"/>
    <d v="2025-02-25T00:00:00"/>
    <d v="1899-12-30T15:15:11"/>
    <d v="2025-02-25T00:00:00"/>
    <d v="1899-12-30T15:19:50"/>
    <x v="0"/>
    <x v="0"/>
    <s v="1323103720"/>
    <s v="FBO"/>
    <d v="1899-12-30T00:33:48"/>
    <x v="1483"/>
    <d v="1899-12-30T00:29:09"/>
    <s v="Granel"/>
    <s v="E001"/>
    <x v="2"/>
    <d v="1899-12-30T00:33:48"/>
    <d v="1899-12-30T00:04:39"/>
    <x v="14"/>
    <x v="2"/>
    <x v="1"/>
    <x v="2"/>
    <n v="0"/>
    <n v="0"/>
    <x v="0"/>
    <x v="2"/>
    <x v="1"/>
    <n v="0"/>
    <x v="1"/>
    <x v="1"/>
    <d v="1899-12-30T00:29:09"/>
    <d v="1899-12-30T00:29:09"/>
    <x v="0"/>
    <m/>
    <m/>
    <d v="1899-12-30T00:00:00"/>
    <d v="1899-12-30T00:33:48"/>
    <n v="3"/>
    <d v="1899-12-30T00:29:09"/>
    <n v="33.799999999996807"/>
    <x v="14"/>
    <x v="1"/>
  </r>
  <r>
    <x v="1"/>
    <s v="2025000311"/>
    <x v="0"/>
    <x v="468"/>
    <s v="E3111DXK"/>
    <d v="2025-02-25T00:00:00"/>
    <x v="2"/>
    <s v="55"/>
    <x v="10"/>
    <s v="S1"/>
    <x v="1"/>
    <x v="0"/>
    <d v="2025-02-25T00:00:00"/>
    <d v="1899-12-30T15:11:15"/>
    <d v="2025-02-25T00:00:00"/>
    <d v="1899-12-30T15:15:36"/>
    <d v="2025-02-25T00:00:00"/>
    <d v="1899-12-30T15:32:04"/>
    <x v="0"/>
    <x v="0"/>
    <s v="1323103721"/>
    <s v="FBO"/>
    <d v="1899-12-30T00:20:49"/>
    <x v="46"/>
    <d v="1899-12-30T00:04:21"/>
    <s v="Granel"/>
    <s v="E001"/>
    <x v="2"/>
    <d v="1899-12-30T00:20:49"/>
    <d v="1899-12-30T00:16:28"/>
    <x v="10"/>
    <x v="2"/>
    <x v="1"/>
    <x v="2"/>
    <n v="0"/>
    <n v="0"/>
    <x v="0"/>
    <x v="2"/>
    <x v="1"/>
    <n v="0"/>
    <x v="1"/>
    <x v="1"/>
    <d v="1899-12-30T00:04:21"/>
    <d v="1899-12-30T00:04:21"/>
    <x v="0"/>
    <m/>
    <m/>
    <d v="1899-12-30T00:00:00"/>
    <d v="1899-12-30T00:20:49"/>
    <n v="3"/>
    <d v="1899-12-30T00:04:21"/>
    <n v="20.816666666668748"/>
    <x v="14"/>
    <x v="1"/>
  </r>
  <r>
    <x v="1"/>
    <s v="2025000312"/>
    <x v="0"/>
    <x v="466"/>
    <s v="E0244LTR"/>
    <d v="2025-02-25T00:00:00"/>
    <x v="2"/>
    <s v="55"/>
    <x v="10"/>
    <s v="S1"/>
    <x v="1"/>
    <x v="0"/>
    <d v="2025-02-25T00:00:00"/>
    <d v="1899-12-30T16:26:28"/>
    <d v="2025-02-25T00:00:00"/>
    <d v="1899-12-30T16:24:56"/>
    <d v="2025-02-25T00:00:00"/>
    <d v="1899-12-30T16:47:39"/>
    <x v="0"/>
    <x v="0"/>
    <s v="1323103722"/>
    <s v="FBO"/>
    <d v="1899-12-30T00:24:15"/>
    <x v="1214"/>
    <d v="1899-12-30T00:01:32"/>
    <s v="Granel"/>
    <s v="E001"/>
    <x v="2"/>
    <d v="1899-12-30T00:21:11"/>
    <d v="1899-12-30T00:22:43"/>
    <x v="7"/>
    <x v="2"/>
    <x v="1"/>
    <x v="2"/>
    <n v="0"/>
    <n v="0"/>
    <x v="0"/>
    <x v="2"/>
    <x v="1"/>
    <n v="0"/>
    <x v="1"/>
    <x v="1"/>
    <d v="1899-12-30T00:01:32"/>
    <d v="1899-12-30T00:01:32"/>
    <x v="0"/>
    <m/>
    <m/>
    <d v="1899-12-30T00:00:00"/>
    <d v="1899-12-30T00:21:11"/>
    <n v="3"/>
    <n v="-1.0648148148200143E-3"/>
    <n v="21.18333333332167"/>
    <x v="8"/>
    <x v="1"/>
  </r>
  <r>
    <x v="1"/>
    <s v="2025000313"/>
    <x v="0"/>
    <x v="468"/>
    <s v="E3111DXK"/>
    <d v="2025-02-25T00:00:00"/>
    <x v="2"/>
    <s v="55"/>
    <x v="10"/>
    <s v="S1"/>
    <x v="1"/>
    <x v="0"/>
    <d v="2025-02-25T00:00:00"/>
    <d v="1899-12-30T16:35:55"/>
    <d v="2025-02-25T00:00:00"/>
    <d v="1899-12-30T16:37:56"/>
    <d v="2025-02-25T00:00:00"/>
    <d v="1899-12-30T17:06:00"/>
    <x v="0"/>
    <x v="0"/>
    <s v="1323103723"/>
    <s v="FBO"/>
    <d v="1899-12-30T00:30:05"/>
    <x v="354"/>
    <d v="1899-12-30T00:02:01"/>
    <s v="Granel"/>
    <s v="E001"/>
    <x v="2"/>
    <d v="1899-12-30T00:30:05"/>
    <d v="1899-12-30T00:28:04"/>
    <x v="7"/>
    <x v="2"/>
    <x v="1"/>
    <x v="2"/>
    <n v="0"/>
    <n v="0"/>
    <x v="0"/>
    <x v="2"/>
    <x v="1"/>
    <n v="0"/>
    <x v="1"/>
    <x v="1"/>
    <d v="1899-12-30T00:02:01"/>
    <d v="1899-12-30T00:02:01"/>
    <x v="0"/>
    <m/>
    <m/>
    <d v="1899-12-30T00:00:00"/>
    <d v="1899-12-30T00:30:05"/>
    <n v="3"/>
    <d v="1899-12-30T00:02:01"/>
    <n v="30.083333333328017"/>
    <x v="12"/>
    <x v="1"/>
  </r>
  <r>
    <x v="1"/>
    <s v=""/>
    <x v="0"/>
    <x v="476"/>
    <m/>
    <d v="2025-02-25T00:00:00"/>
    <x v="2"/>
    <s v="2906"/>
    <x v="11"/>
    <s v="PA"/>
    <x v="3"/>
    <x v="0"/>
    <d v="2025-02-25T00:00:00"/>
    <d v="1899-12-30T17:05:38"/>
    <d v="2025-02-25T00:00:00"/>
    <d v="1899-12-30T17:06:00"/>
    <d v="2025-02-25T00:00:00"/>
    <d v="1899-12-30T17:06:18"/>
    <x v="23"/>
    <x v="9"/>
    <s v="1323103724"/>
    <s v="EXW"/>
    <d v="1899-12-30T00:00:40"/>
    <x v="1484"/>
    <d v="1899-12-30T00:00:22"/>
    <s v="Ensacado"/>
    <s v="E002"/>
    <x v="1"/>
    <d v="1899-12-30T00:00:40"/>
    <d v="1899-12-30T00:00:18"/>
    <x v="11"/>
    <x v="2"/>
    <x v="1"/>
    <x v="1"/>
    <n v="1"/>
    <n v="0"/>
    <x v="1"/>
    <x v="1"/>
    <x v="1"/>
    <n v="1"/>
    <x v="1"/>
    <x v="1"/>
    <d v="1899-12-30T00:00:22"/>
    <d v="1899-12-30T00:00:22"/>
    <x v="0"/>
    <m/>
    <m/>
    <d v="1899-12-30T00:00:00"/>
    <d v="1899-12-30T00:00:40"/>
    <n v="3"/>
    <d v="1899-12-30T00:00:22"/>
    <n v="0.66666666666240104"/>
    <x v="12"/>
    <x v="1"/>
  </r>
  <r>
    <x v="1"/>
    <s v="2025000314"/>
    <x v="0"/>
    <x v="466"/>
    <s v="E0244LTR"/>
    <d v="2025-02-25T00:00:00"/>
    <x v="2"/>
    <s v="55"/>
    <x v="10"/>
    <s v="S1"/>
    <x v="1"/>
    <x v="0"/>
    <d v="2025-02-25T00:00:00"/>
    <d v="1899-12-30T17:48:00"/>
    <d v="2025-02-25T00:00:00"/>
    <d v="1899-12-30T17:46:33"/>
    <d v="2025-02-25T00:00:00"/>
    <d v="1899-12-30T18:19:12"/>
    <x v="0"/>
    <x v="0"/>
    <s v="1323103725"/>
    <s v="FBO"/>
    <d v="1899-12-30T00:34:06"/>
    <x v="1485"/>
    <d v="1899-12-30T00:01:27"/>
    <s v="Granel"/>
    <s v="E001"/>
    <x v="2"/>
    <d v="1899-12-30T00:31:12"/>
    <d v="1899-12-30T00:32:39"/>
    <x v="11"/>
    <x v="2"/>
    <x v="1"/>
    <x v="2"/>
    <n v="0"/>
    <n v="0"/>
    <x v="0"/>
    <x v="2"/>
    <x v="1"/>
    <n v="0"/>
    <x v="1"/>
    <x v="1"/>
    <d v="1899-12-30T00:01:27"/>
    <d v="1899-12-30T00:01:27"/>
    <x v="0"/>
    <m/>
    <m/>
    <d v="1899-12-30T00:00:00"/>
    <d v="1899-12-30T00:31:12"/>
    <n v="3"/>
    <n v="-1.0069444444500419E-3"/>
    <n v="31.199999999990329"/>
    <x v="9"/>
    <x v="1"/>
  </r>
  <r>
    <x v="1"/>
    <s v="2025000315"/>
    <x v="0"/>
    <x v="468"/>
    <s v="E3111DXK"/>
    <d v="2025-02-26T00:00:00"/>
    <x v="2"/>
    <s v="55"/>
    <x v="10"/>
    <s v="S1"/>
    <x v="1"/>
    <x v="0"/>
    <d v="2025-02-25T00:00:00"/>
    <d v="1899-12-30T18:21:53"/>
    <d v="2025-02-26T00:00:00"/>
    <d v="1899-12-30T08:21:17"/>
    <d v="2025-02-26T00:00:00"/>
    <d v="1899-12-30T08:24:25"/>
    <x v="0"/>
    <x v="0"/>
    <s v="1323103726"/>
    <s v="FBO"/>
    <d v="1899-12-30T06:02:32"/>
    <x v="1486"/>
    <d v="1899-12-30T05:59:24"/>
    <s v="Granel"/>
    <s v="E001"/>
    <x v="2"/>
    <d v="1899-12-30T14:02:31"/>
    <d v="1899-12-30T00:03:08"/>
    <x v="8"/>
    <x v="3"/>
    <x v="1"/>
    <x v="2"/>
    <n v="0"/>
    <n v="1"/>
    <x v="1"/>
    <x v="2"/>
    <x v="1"/>
    <n v="1"/>
    <x v="1"/>
    <x v="2"/>
    <d v="1899-12-30T05:59:24"/>
    <d v="1899-12-30T05:01:24"/>
    <x v="0"/>
    <m/>
    <m/>
    <d v="1899-12-30T00:00:00"/>
    <d v="1899-12-30T14:02:31"/>
    <n v="4"/>
    <n v="-0.41708333333333003"/>
    <n v="842.51666666666267"/>
    <x v="2"/>
    <x v="0"/>
  </r>
  <r>
    <x v="1"/>
    <s v="2025000316"/>
    <x v="0"/>
    <x v="466"/>
    <s v="E0244LTR"/>
    <d v="2025-02-26T00:00:00"/>
    <x v="2"/>
    <s v="55"/>
    <x v="10"/>
    <s v="S1"/>
    <x v="1"/>
    <x v="0"/>
    <d v="2025-02-26T00:00:00"/>
    <d v="1899-12-30T08:32:52"/>
    <d v="2025-02-26T00:00:00"/>
    <d v="1899-12-30T08:34:56"/>
    <d v="2025-02-26T00:00:00"/>
    <d v="1899-12-30T08:59:41"/>
    <x v="0"/>
    <x v="0"/>
    <s v="1323103727"/>
    <s v="FBO"/>
    <d v="1899-12-30T00:26:49"/>
    <x v="119"/>
    <d v="1899-12-30T00:02:04"/>
    <s v="Granel"/>
    <s v="E001"/>
    <x v="2"/>
    <d v="1899-12-30T00:26:49"/>
    <d v="1899-12-30T00:24:45"/>
    <x v="3"/>
    <x v="3"/>
    <x v="1"/>
    <x v="2"/>
    <n v="0"/>
    <n v="0"/>
    <x v="0"/>
    <x v="2"/>
    <x v="1"/>
    <n v="0"/>
    <x v="1"/>
    <x v="1"/>
    <d v="1899-12-30T00:02:04"/>
    <d v="1899-12-30T00:02:04"/>
    <x v="0"/>
    <m/>
    <m/>
    <d v="1899-12-30T00:00:00"/>
    <d v="1899-12-30T00:26:49"/>
    <n v="4"/>
    <d v="1899-12-30T00:02:04"/>
    <n v="26.816666666659213"/>
    <x v="2"/>
    <x v="1"/>
  </r>
  <r>
    <x v="1"/>
    <s v=""/>
    <x v="0"/>
    <x v="469"/>
    <m/>
    <d v="2025-02-26T00:00:00"/>
    <x v="2"/>
    <s v="3320"/>
    <x v="12"/>
    <s v="PA"/>
    <x v="3"/>
    <x v="0"/>
    <d v="2025-02-26T00:00:00"/>
    <d v="1899-12-30T09:51:43"/>
    <d v="2025-02-26T00:00:00"/>
    <d v="1899-12-30T19:04:59"/>
    <d v="2025-02-26T00:00:00"/>
    <d v="1899-12-30T09:52:47"/>
    <x v="17"/>
    <x v="9"/>
    <s v="1323103728"/>
    <s v="EXW"/>
    <d v="1899-12-30T18:25:28"/>
    <x v="1487"/>
    <d v="1899-12-30T09:13:16"/>
    <s v="Ensacado"/>
    <s v="E002"/>
    <x v="1"/>
    <d v="1899-12-30T00:01:04"/>
    <n v="-0.38347222222222005"/>
    <x v="4"/>
    <x v="3"/>
    <x v="1"/>
    <x v="1"/>
    <n v="1"/>
    <n v="0"/>
    <x v="1"/>
    <x v="1"/>
    <x v="1"/>
    <n v="1"/>
    <x v="1"/>
    <x v="1"/>
    <d v="1899-12-30T09:13:16"/>
    <d v="1899-12-30T08:15:16"/>
    <x v="1"/>
    <m/>
    <m/>
    <d v="1899-12-30T00:00:00"/>
    <d v="1899-12-30T00:01:04"/>
    <n v="4"/>
    <d v="1899-12-30T09:13:16"/>
    <n v="1.0666666666655811"/>
    <x v="3"/>
    <x v="1"/>
  </r>
  <r>
    <x v="1"/>
    <s v="2025000317"/>
    <x v="0"/>
    <x v="468"/>
    <s v="E3111DXK"/>
    <d v="2025-02-26T00:00:00"/>
    <x v="2"/>
    <s v="55"/>
    <x v="10"/>
    <s v="S1"/>
    <x v="1"/>
    <x v="0"/>
    <d v="2025-02-26T00:00:00"/>
    <d v="1899-12-30T09:37:49"/>
    <d v="2025-02-26T00:00:00"/>
    <d v="1899-12-30T09:44:34"/>
    <d v="2025-02-26T00:00:00"/>
    <d v="1899-12-30T10:08:45"/>
    <x v="0"/>
    <x v="0"/>
    <s v="1323103729"/>
    <s v="FBO"/>
    <d v="1899-12-30T00:30:56"/>
    <x v="1488"/>
    <d v="1899-12-30T00:06:45"/>
    <s v="Granel"/>
    <s v="E001"/>
    <x v="2"/>
    <d v="1899-12-30T00:30:56"/>
    <d v="1899-12-30T00:24:11"/>
    <x v="4"/>
    <x v="3"/>
    <x v="1"/>
    <x v="2"/>
    <n v="0"/>
    <n v="0"/>
    <x v="0"/>
    <x v="2"/>
    <x v="1"/>
    <n v="0"/>
    <x v="1"/>
    <x v="1"/>
    <d v="1899-12-30T00:06:45"/>
    <d v="1899-12-30T00:06:45"/>
    <x v="0"/>
    <m/>
    <m/>
    <d v="1899-12-30T00:00:00"/>
    <d v="1899-12-30T00:30:56"/>
    <n v="4"/>
    <d v="1899-12-30T00:06:45"/>
    <n v="30.933333333345654"/>
    <x v="4"/>
    <x v="1"/>
  </r>
  <r>
    <x v="1"/>
    <s v=""/>
    <x v="0"/>
    <x v="467"/>
    <m/>
    <d v="2025-02-26T00:00:00"/>
    <x v="2"/>
    <s v="2906"/>
    <x v="11"/>
    <s v="PA"/>
    <x v="3"/>
    <x v="0"/>
    <d v="2025-02-26T00:00:00"/>
    <d v="1899-12-30T10:12:31"/>
    <d v="2025-02-26T00:00:00"/>
    <d v="1899-12-30T19:01:59"/>
    <d v="2025-02-26T00:00:00"/>
    <d v="1899-12-30T10:13:22"/>
    <x v="16"/>
    <x v="9"/>
    <s v="1323103730"/>
    <s v="EXW"/>
    <d v="1899-12-30T17:38:05"/>
    <x v="1489"/>
    <d v="1899-12-30T08:49:28"/>
    <s v="Ensacado"/>
    <s v="E002"/>
    <x v="1"/>
    <d v="1899-12-30T00:00:51"/>
    <n v="-0.36709490740741002"/>
    <x v="5"/>
    <x v="3"/>
    <x v="1"/>
    <x v="1"/>
    <n v="1"/>
    <n v="0"/>
    <x v="1"/>
    <x v="1"/>
    <x v="1"/>
    <n v="1"/>
    <x v="1"/>
    <x v="1"/>
    <d v="1899-12-30T08:49:28"/>
    <d v="1899-12-30T07:51:28"/>
    <x v="1"/>
    <m/>
    <m/>
    <d v="1899-12-30T00:00:00"/>
    <d v="1899-12-30T00:00:51"/>
    <n v="4"/>
    <d v="1899-12-30T08:49:28"/>
    <n v="0.84999999998878195"/>
    <x v="4"/>
    <x v="1"/>
  </r>
  <r>
    <x v="1"/>
    <s v="2025000318"/>
    <x v="0"/>
    <x v="466"/>
    <s v="E0244LTR"/>
    <d v="2025-02-26T00:00:00"/>
    <x v="2"/>
    <s v="3042"/>
    <x v="13"/>
    <s v="S3"/>
    <x v="7"/>
    <x v="0"/>
    <d v="2025-02-26T00:00:00"/>
    <d v="1899-12-30T11:06:15"/>
    <d v="2025-02-26T00:00:00"/>
    <d v="1899-12-30T11:40:17"/>
    <d v="2025-02-26T00:00:00"/>
    <d v="1899-12-30T12:08:20"/>
    <x v="0"/>
    <x v="0"/>
    <s v="1323103731"/>
    <s v="FBO"/>
    <d v="1899-12-30T01:02:05"/>
    <x v="622"/>
    <d v="1899-12-30T00:34:02"/>
    <s v="Granel"/>
    <s v="E001"/>
    <x v="2"/>
    <d v="1899-12-30T01:02:05"/>
    <d v="1899-12-30T00:28:03"/>
    <x v="9"/>
    <x v="3"/>
    <x v="1"/>
    <x v="2"/>
    <n v="0"/>
    <n v="0"/>
    <x v="0"/>
    <x v="2"/>
    <x v="1"/>
    <n v="0"/>
    <x v="1"/>
    <x v="0"/>
    <d v="1899-12-30T00:34:02"/>
    <d v="1899-12-30T00:34:02"/>
    <x v="0"/>
    <m/>
    <m/>
    <d v="1899-12-30T00:00:00"/>
    <d v="1899-12-30T01:02:05"/>
    <n v="4"/>
    <d v="1899-12-30T00:34:02"/>
    <n v="62.083333333339169"/>
    <x v="11"/>
    <x v="0"/>
  </r>
  <r>
    <x v="1"/>
    <s v="2025000319"/>
    <x v="0"/>
    <x v="468"/>
    <s v="E3111DXK"/>
    <d v="2025-02-26T00:00:00"/>
    <x v="2"/>
    <s v="55"/>
    <x v="10"/>
    <s v="S1"/>
    <x v="1"/>
    <x v="0"/>
    <d v="2025-02-26T00:00:00"/>
    <d v="1899-12-30T11:32:42"/>
    <d v="2025-02-26T00:00:00"/>
    <d v="1899-12-30T11:44:10"/>
    <d v="2025-02-26T00:00:00"/>
    <d v="1899-12-30T12:12:53"/>
    <x v="0"/>
    <x v="0"/>
    <s v="1323103732"/>
    <s v="FBO"/>
    <d v="1899-12-30T00:40:11"/>
    <x v="1490"/>
    <d v="1899-12-30T00:11:28"/>
    <s v="Granel"/>
    <s v="E001"/>
    <x v="2"/>
    <d v="1899-12-30T00:40:11"/>
    <d v="1899-12-30T00:28:43"/>
    <x v="9"/>
    <x v="3"/>
    <x v="1"/>
    <x v="2"/>
    <n v="0"/>
    <n v="0"/>
    <x v="0"/>
    <x v="2"/>
    <x v="1"/>
    <n v="0"/>
    <x v="1"/>
    <x v="1"/>
    <d v="1899-12-30T00:11:28"/>
    <d v="1899-12-30T00:11:28"/>
    <x v="0"/>
    <m/>
    <m/>
    <d v="1899-12-30T00:00:00"/>
    <d v="1899-12-30T00:40:11"/>
    <n v="4"/>
    <d v="1899-12-30T00:11:28"/>
    <n v="40.183333333329678"/>
    <x v="11"/>
    <x v="1"/>
  </r>
  <r>
    <x v="1"/>
    <s v=""/>
    <x v="0"/>
    <x v="477"/>
    <m/>
    <d v="2025-02-26T00:00:00"/>
    <x v="2"/>
    <s v="2906"/>
    <x v="11"/>
    <s v="PA"/>
    <x v="3"/>
    <x v="0"/>
    <d v="2025-02-26T00:00:00"/>
    <d v="1899-12-30T12:36:40"/>
    <d v="2025-02-26T00:00:00"/>
    <d v="1899-12-30T19:01:59"/>
    <d v="2025-02-26T00:00:00"/>
    <d v="1899-12-30T12:37:55"/>
    <x v="16"/>
    <x v="9"/>
    <s v="1323103733"/>
    <s v="EXW"/>
    <d v="1899-12-30T12:49:23"/>
    <x v="1491"/>
    <d v="1899-12-30T06:25:19"/>
    <s v="Ensacado"/>
    <s v="E002"/>
    <x v="1"/>
    <d v="1899-12-30T00:01:15"/>
    <n v="-0.26671296296295999"/>
    <x v="13"/>
    <x v="3"/>
    <x v="1"/>
    <x v="1"/>
    <n v="1"/>
    <n v="0"/>
    <x v="1"/>
    <x v="1"/>
    <x v="1"/>
    <n v="1"/>
    <x v="1"/>
    <x v="1"/>
    <d v="1899-12-30T06:25:19"/>
    <d v="1899-12-30T05:27:19"/>
    <x v="1"/>
    <m/>
    <m/>
    <d v="1899-12-30T00:00:00"/>
    <d v="1899-12-30T00:01:15"/>
    <n v="4"/>
    <d v="1899-12-30T06:25:19"/>
    <n v="1.2500000000064304"/>
    <x v="11"/>
    <x v="1"/>
  </r>
  <r>
    <x v="1"/>
    <s v="2025000320"/>
    <x v="0"/>
    <x v="468"/>
    <s v="E3111DXK"/>
    <d v="2025-02-26T00:00:00"/>
    <x v="2"/>
    <s v="55"/>
    <x v="10"/>
    <s v="S1"/>
    <x v="1"/>
    <x v="0"/>
    <d v="2025-02-26T00:00:00"/>
    <d v="1899-12-30T13:13:09"/>
    <d v="2025-02-26T00:00:00"/>
    <d v="1899-12-30T15:01:11"/>
    <d v="2025-02-26T00:00:00"/>
    <d v="1899-12-30T15:23:36"/>
    <x v="0"/>
    <x v="0"/>
    <s v="1323103734"/>
    <s v="FBO"/>
    <d v="1899-12-30T02:10:27"/>
    <x v="131"/>
    <d v="1899-12-30T01:48:02"/>
    <s v="Granel"/>
    <s v="E001"/>
    <x v="2"/>
    <d v="1899-12-30T02:10:27"/>
    <d v="1899-12-30T00:22:25"/>
    <x v="6"/>
    <x v="3"/>
    <x v="1"/>
    <x v="2"/>
    <n v="0"/>
    <n v="0"/>
    <x v="0"/>
    <x v="2"/>
    <x v="1"/>
    <n v="0"/>
    <x v="1"/>
    <x v="2"/>
    <d v="1899-12-30T01:48:02"/>
    <d v="1899-12-30T00:50:02"/>
    <x v="0"/>
    <m/>
    <m/>
    <d v="1899-12-30T00:00:00"/>
    <d v="1899-12-30T02:10:27"/>
    <n v="4"/>
    <d v="1899-12-30T01:48:02"/>
    <n v="130.45000000000329"/>
    <x v="14"/>
    <x v="0"/>
  </r>
  <r>
    <x v="1"/>
    <s v=""/>
    <x v="0"/>
    <x v="478"/>
    <m/>
    <d v="2025-02-26T00:00:00"/>
    <x v="2"/>
    <s v="2906"/>
    <x v="11"/>
    <s v="PA"/>
    <x v="3"/>
    <x v="0"/>
    <d v="2025-02-26T00:00:00"/>
    <d v="1899-12-30T15:24:56"/>
    <d v="2025-02-26T00:00:00"/>
    <d v="1899-12-30T18:55:59"/>
    <d v="2025-02-26T00:00:00"/>
    <d v="1899-12-30T15:26:18"/>
    <x v="20"/>
    <x v="9"/>
    <s v="1323103735"/>
    <s v="EXW"/>
    <d v="1899-12-30T07:00:44"/>
    <x v="1492"/>
    <d v="1899-12-30T03:31:03"/>
    <s v="Ensacado"/>
    <s v="E002"/>
    <x v="1"/>
    <d v="1899-12-30T00:01:22"/>
    <n v="-0.14561342592592008"/>
    <x v="10"/>
    <x v="3"/>
    <x v="1"/>
    <x v="1"/>
    <n v="1"/>
    <n v="0"/>
    <x v="1"/>
    <x v="1"/>
    <x v="1"/>
    <n v="1"/>
    <x v="1"/>
    <x v="1"/>
    <d v="1899-12-30T03:31:03"/>
    <d v="1899-12-30T02:33:03"/>
    <x v="1"/>
    <m/>
    <m/>
    <d v="1899-12-30T00:00:00"/>
    <d v="1899-12-30T00:01:22"/>
    <n v="4"/>
    <d v="1899-12-30T03:31:03"/>
    <n v="1.3666666666751404"/>
    <x v="14"/>
    <x v="1"/>
  </r>
  <r>
    <x v="1"/>
    <s v="2025000321"/>
    <x v="0"/>
    <x v="466"/>
    <s v="E0244LTR"/>
    <d v="2025-02-26T00:00:00"/>
    <x v="2"/>
    <s v="55"/>
    <x v="10"/>
    <s v="S1"/>
    <x v="1"/>
    <x v="0"/>
    <d v="2025-02-26T00:00:00"/>
    <d v="1899-12-30T14:24:13"/>
    <d v="2025-02-26T00:00:00"/>
    <d v="1899-12-30T15:38:22"/>
    <d v="2025-02-26T00:00:00"/>
    <d v="1899-12-30T15:44:43"/>
    <x v="0"/>
    <x v="0"/>
    <s v="1323103736"/>
    <s v="FBO"/>
    <d v="1899-12-30T01:20:30"/>
    <x v="1493"/>
    <d v="1899-12-30T01:14:09"/>
    <s v="Granel"/>
    <s v="E001"/>
    <x v="2"/>
    <d v="1899-12-30T01:20:30"/>
    <d v="1899-12-30T00:06:21"/>
    <x v="14"/>
    <x v="3"/>
    <x v="1"/>
    <x v="2"/>
    <n v="0"/>
    <n v="0"/>
    <x v="0"/>
    <x v="2"/>
    <x v="1"/>
    <n v="0"/>
    <x v="1"/>
    <x v="0"/>
    <d v="1899-12-30T01:14:09"/>
    <d v="1899-12-30T00:16:09"/>
    <x v="0"/>
    <m/>
    <m/>
    <d v="1899-12-30T00:00:00"/>
    <d v="1899-12-30T01:20:30"/>
    <n v="4"/>
    <d v="1899-12-30T01:14:09"/>
    <n v="80.500000000003155"/>
    <x v="14"/>
    <x v="0"/>
  </r>
  <r>
    <x v="1"/>
    <s v=""/>
    <x v="0"/>
    <x v="479"/>
    <m/>
    <d v="2025-02-26T00:00:00"/>
    <x v="2"/>
    <s v="2906"/>
    <x v="11"/>
    <s v="PA"/>
    <x v="3"/>
    <x v="0"/>
    <d v="2025-02-26T00:00:00"/>
    <d v="1899-12-30T16:28:48"/>
    <d v="2025-02-26T00:00:00"/>
    <d v="1899-12-30T16:29:23"/>
    <d v="2025-02-26T00:00:00"/>
    <d v="1899-12-30T16:29:41"/>
    <x v="24"/>
    <x v="9"/>
    <s v="1323103737"/>
    <s v="EXW"/>
    <d v="1899-12-30T00:00:53"/>
    <x v="1484"/>
    <d v="1899-12-30T00:00:35"/>
    <s v="Ensacado"/>
    <s v="E002"/>
    <x v="1"/>
    <d v="1899-12-30T00:00:53"/>
    <d v="1899-12-30T00:00:18"/>
    <x v="7"/>
    <x v="3"/>
    <x v="1"/>
    <x v="1"/>
    <n v="1"/>
    <n v="0"/>
    <x v="1"/>
    <x v="1"/>
    <x v="1"/>
    <n v="1"/>
    <x v="1"/>
    <x v="1"/>
    <d v="1899-12-30T00:00:35"/>
    <d v="1899-12-30T00:00:35"/>
    <x v="0"/>
    <m/>
    <m/>
    <d v="1899-12-30T00:00:00"/>
    <d v="1899-12-30T00:00:53"/>
    <n v="4"/>
    <d v="1899-12-30T00:00:35"/>
    <n v="0.88333333332489161"/>
    <x v="8"/>
    <x v="1"/>
  </r>
  <r>
    <x v="1"/>
    <s v=""/>
    <x v="0"/>
    <x v="469"/>
    <m/>
    <d v="2025-02-26T00:00:00"/>
    <x v="2"/>
    <s v="3320"/>
    <x v="12"/>
    <s v="PA"/>
    <x v="3"/>
    <x v="0"/>
    <d v="2025-02-26T00:00:00"/>
    <d v="1899-12-30T16:58:56"/>
    <d v="2025-02-26T00:00:00"/>
    <d v="1899-12-30T19:34:59"/>
    <d v="2025-02-26T00:00:00"/>
    <d v="1899-12-30T16:59:39"/>
    <x v="17"/>
    <x v="9"/>
    <s v="1323103738"/>
    <s v="EXW"/>
    <d v="1899-12-30T05:11:23"/>
    <x v="1494"/>
    <d v="1899-12-30T02:36:03"/>
    <s v="Ensacado"/>
    <s v="E002"/>
    <x v="1"/>
    <d v="1899-12-30T00:00:43"/>
    <n v="-0.10787037037036995"/>
    <x v="7"/>
    <x v="3"/>
    <x v="1"/>
    <x v="1"/>
    <n v="1"/>
    <n v="0"/>
    <x v="1"/>
    <x v="1"/>
    <x v="1"/>
    <n v="1"/>
    <x v="1"/>
    <x v="1"/>
    <d v="1899-12-30T02:36:03"/>
    <d v="1899-12-30T01:38:03"/>
    <x v="1"/>
    <m/>
    <m/>
    <d v="1899-12-30T00:00:00"/>
    <d v="1899-12-30T00:00:43"/>
    <n v="4"/>
    <d v="1899-12-30T02:36:03"/>
    <n v="0.71666666667359991"/>
    <x v="8"/>
    <x v="1"/>
  </r>
  <r>
    <x v="1"/>
    <s v=""/>
    <x v="0"/>
    <x v="476"/>
    <m/>
    <d v="2025-02-26T00:00:00"/>
    <x v="2"/>
    <s v="2906"/>
    <x v="11"/>
    <s v="PA"/>
    <x v="3"/>
    <x v="0"/>
    <d v="2025-02-26T00:00:00"/>
    <d v="1899-12-30T17:01:51"/>
    <d v="2025-02-26T00:00:00"/>
    <d v="1899-12-30T17:02:28"/>
    <d v="2025-02-26T00:00:00"/>
    <d v="1899-12-30T17:02:51"/>
    <x v="23"/>
    <x v="9"/>
    <s v="1323103739"/>
    <s v="EXW"/>
    <d v="1899-12-30T00:01:00"/>
    <x v="550"/>
    <d v="1899-12-30T00:00:37"/>
    <s v="Ensacado"/>
    <s v="E002"/>
    <x v="1"/>
    <d v="1899-12-30T00:01:00"/>
    <d v="1899-12-30T00:00:23"/>
    <x v="11"/>
    <x v="3"/>
    <x v="1"/>
    <x v="1"/>
    <n v="1"/>
    <n v="0"/>
    <x v="1"/>
    <x v="1"/>
    <x v="1"/>
    <n v="1"/>
    <x v="1"/>
    <x v="1"/>
    <d v="1899-12-30T00:00:37"/>
    <d v="1899-12-30T00:00:37"/>
    <x v="0"/>
    <m/>
    <m/>
    <d v="1899-12-30T00:00:00"/>
    <d v="1899-12-30T00:01:00"/>
    <n v="4"/>
    <d v="1899-12-30T00:00:37"/>
    <n v="0.99999999999360156"/>
    <x v="12"/>
    <x v="1"/>
  </r>
  <r>
    <x v="1"/>
    <s v=""/>
    <x v="0"/>
    <x v="471"/>
    <m/>
    <d v="2025-02-26T00:00:00"/>
    <x v="2"/>
    <s v="2906"/>
    <x v="11"/>
    <s v="PA"/>
    <x v="3"/>
    <x v="0"/>
    <d v="2025-02-26T00:00:00"/>
    <d v="1899-12-30T17:07:44"/>
    <d v="2025-02-26T00:00:00"/>
    <d v="1899-12-30T19:19:59"/>
    <d v="2025-02-26T00:00:00"/>
    <d v="1899-12-30T17:08:31"/>
    <x v="19"/>
    <x v="9"/>
    <s v="1323103740"/>
    <s v="EXW"/>
    <d v="1899-12-30T04:23:43"/>
    <x v="1495"/>
    <d v="1899-12-30T02:12:15"/>
    <s v="Ensacado"/>
    <s v="E002"/>
    <x v="1"/>
    <d v="1899-12-30T00:00:47"/>
    <n v="-9.1296296296289992E-2"/>
    <x v="11"/>
    <x v="3"/>
    <x v="1"/>
    <x v="1"/>
    <n v="1"/>
    <n v="0"/>
    <x v="1"/>
    <x v="1"/>
    <x v="1"/>
    <n v="1"/>
    <x v="1"/>
    <x v="1"/>
    <d v="1899-12-30T02:12:15"/>
    <d v="1899-12-30T01:14:15"/>
    <x v="1"/>
    <m/>
    <m/>
    <d v="1899-12-30T00:00:00"/>
    <d v="1899-12-30T00:00:47"/>
    <n v="4"/>
    <d v="1899-12-30T02:12:15"/>
    <n v="0.78333333334565936"/>
    <x v="12"/>
    <x v="1"/>
  </r>
  <r>
    <x v="1"/>
    <s v="2025000322"/>
    <x v="0"/>
    <x v="468"/>
    <s v="E3111DXK"/>
    <d v="2025-02-27T00:00:00"/>
    <x v="2"/>
    <s v="55"/>
    <x v="10"/>
    <s v="S1"/>
    <x v="1"/>
    <x v="0"/>
    <d v="2025-02-26T00:00:00"/>
    <d v="1899-12-30T16:29:20"/>
    <d v="2025-02-27T00:00:00"/>
    <d v="1899-12-30T08:19:01"/>
    <d v="2025-02-27T00:00:00"/>
    <d v="1899-12-30T08:22:59"/>
    <x v="0"/>
    <x v="0"/>
    <s v="1323103741"/>
    <s v="FBO"/>
    <d v="1899-12-30T07:53:39"/>
    <x v="1496"/>
    <d v="1899-12-30T07:49:41"/>
    <s v="Granel"/>
    <s v="E001"/>
    <x v="2"/>
    <d v="1899-12-30T15:53:38"/>
    <d v="1899-12-30T00:03:58"/>
    <x v="7"/>
    <x v="4"/>
    <x v="1"/>
    <x v="2"/>
    <n v="0"/>
    <n v="1"/>
    <x v="1"/>
    <x v="2"/>
    <x v="1"/>
    <n v="1"/>
    <x v="1"/>
    <x v="2"/>
    <d v="1899-12-30T07:49:41"/>
    <d v="1899-12-30T06:51:41"/>
    <x v="0"/>
    <m/>
    <m/>
    <d v="1899-12-30T00:00:00"/>
    <d v="1899-12-30T15:53:38"/>
    <n v="5"/>
    <n v="-0.34049768518519002"/>
    <n v="953.63333333332685"/>
    <x v="2"/>
    <x v="0"/>
  </r>
  <r>
    <x v="1"/>
    <s v="2025000323"/>
    <x v="0"/>
    <x v="466"/>
    <s v="E0244LTR"/>
    <d v="2025-02-27T00:00:00"/>
    <x v="2"/>
    <s v="55"/>
    <x v="10"/>
    <s v="S1"/>
    <x v="1"/>
    <x v="0"/>
    <d v="2025-02-26T00:00:00"/>
    <d v="1899-12-30T17:08:15"/>
    <d v="2025-02-27T00:00:00"/>
    <d v="1899-12-30T08:19:04"/>
    <d v="2025-02-27T00:00:00"/>
    <d v="1899-12-30T08:42:31"/>
    <x v="0"/>
    <x v="0"/>
    <s v="1323103742"/>
    <s v="FBO"/>
    <d v="1899-12-30T07:34:16"/>
    <x v="512"/>
    <d v="1899-12-30T07:10:49"/>
    <s v="Granel"/>
    <s v="E001"/>
    <x v="2"/>
    <d v="1899-12-30T15:34:15"/>
    <d v="1899-12-30T00:23:27"/>
    <x v="11"/>
    <x v="4"/>
    <x v="1"/>
    <x v="2"/>
    <n v="0"/>
    <n v="1"/>
    <x v="1"/>
    <x v="2"/>
    <x v="1"/>
    <n v="1"/>
    <x v="1"/>
    <x v="2"/>
    <d v="1899-12-30T07:10:49"/>
    <d v="1899-12-30T06:12:49"/>
    <x v="0"/>
    <m/>
    <m/>
    <d v="1899-12-30T00:00:00"/>
    <d v="1899-12-30T15:34:15"/>
    <n v="5"/>
    <n v="-0.36748842592593006"/>
    <n v="934.25000000000512"/>
    <x v="2"/>
    <x v="0"/>
  </r>
  <r>
    <x v="1"/>
    <s v=""/>
    <x v="0"/>
    <x v="474"/>
    <m/>
    <d v="2025-02-27T00:00:00"/>
    <x v="2"/>
    <s v="2906"/>
    <x v="11"/>
    <s v="PA"/>
    <x v="3"/>
    <x v="0"/>
    <d v="2025-02-27T00:00:00"/>
    <d v="1899-12-30T09:44:52"/>
    <d v="2025-02-27T00:00:00"/>
    <d v="1899-12-30T19:01:59"/>
    <d v="2025-02-27T00:00:00"/>
    <d v="1899-12-30T09:46:11"/>
    <x v="16"/>
    <x v="9"/>
    <s v="1323103743"/>
    <s v="EXW"/>
    <d v="1899-12-30T18:32:55"/>
    <x v="1497"/>
    <d v="1899-12-30T09:17:07"/>
    <s v="Ensacado"/>
    <s v="E002"/>
    <x v="1"/>
    <d v="1899-12-30T00:01:19"/>
    <n v="-0.38597222222222005"/>
    <x v="4"/>
    <x v="4"/>
    <x v="1"/>
    <x v="1"/>
    <n v="1"/>
    <n v="0"/>
    <x v="1"/>
    <x v="1"/>
    <x v="1"/>
    <n v="1"/>
    <x v="1"/>
    <x v="1"/>
    <d v="1899-12-30T09:17:07"/>
    <d v="1899-12-30T08:19:07"/>
    <x v="1"/>
    <m/>
    <m/>
    <d v="1899-12-30T00:00:00"/>
    <d v="1899-12-30T00:01:19"/>
    <n v="5"/>
    <d v="1899-12-30T09:17:07"/>
    <n v="1.3166666666639415"/>
    <x v="3"/>
    <x v="1"/>
  </r>
  <r>
    <x v="1"/>
    <s v=""/>
    <x v="0"/>
    <x v="480"/>
    <m/>
    <d v="2025-02-27T00:00:00"/>
    <x v="2"/>
    <s v="2906"/>
    <x v="11"/>
    <s v="PA"/>
    <x v="3"/>
    <x v="0"/>
    <d v="2025-02-27T00:00:00"/>
    <d v="1899-12-30T10:54:09"/>
    <d v="2025-02-27T00:00:00"/>
    <d v="1899-12-30T19:19:01"/>
    <d v="2025-02-27T00:00:00"/>
    <d v="1899-12-30T10:54:55"/>
    <x v="25"/>
    <x v="9"/>
    <s v="1323103744"/>
    <s v="EXW"/>
    <d v="1899-12-30T16:48:58"/>
    <x v="1498"/>
    <d v="1899-12-30T08:24:52"/>
    <s v="Ensacado"/>
    <s v="E002"/>
    <x v="1"/>
    <d v="1899-12-30T00:00:46"/>
    <n v="-0.35006944444444993"/>
    <x v="5"/>
    <x v="4"/>
    <x v="1"/>
    <x v="1"/>
    <n v="1"/>
    <n v="0"/>
    <x v="1"/>
    <x v="1"/>
    <x v="1"/>
    <n v="1"/>
    <x v="1"/>
    <x v="1"/>
    <d v="1899-12-30T08:24:52"/>
    <d v="1899-12-30T07:26:52"/>
    <x v="1"/>
    <m/>
    <m/>
    <d v="1899-12-30T00:00:00"/>
    <d v="1899-12-30T00:00:46"/>
    <n v="5"/>
    <d v="1899-12-30T08:24:52"/>
    <n v="0.76666666667041028"/>
    <x v="4"/>
    <x v="1"/>
  </r>
  <r>
    <x v="1"/>
    <s v="2025000324"/>
    <x v="0"/>
    <x v="468"/>
    <s v="E3111DXK"/>
    <d v="2025-02-27T00:00:00"/>
    <x v="2"/>
    <s v="55"/>
    <x v="10"/>
    <s v="S1"/>
    <x v="1"/>
    <x v="0"/>
    <d v="2025-02-27T00:00:00"/>
    <d v="1899-12-30T09:27:01"/>
    <d v="2025-02-27T00:00:00"/>
    <d v="1899-12-30T11:26:07"/>
    <d v="2025-02-27T00:00:00"/>
    <d v="1899-12-30T11:52:44"/>
    <x v="0"/>
    <x v="0"/>
    <s v="1323103745"/>
    <s v="FBO"/>
    <d v="1899-12-30T02:25:43"/>
    <x v="43"/>
    <d v="1899-12-30T01:59:06"/>
    <s v="Granel"/>
    <s v="E001"/>
    <x v="2"/>
    <d v="1899-12-30T02:25:43"/>
    <d v="1899-12-30T00:26:37"/>
    <x v="4"/>
    <x v="4"/>
    <x v="1"/>
    <x v="2"/>
    <n v="0"/>
    <n v="0"/>
    <x v="0"/>
    <x v="2"/>
    <x v="1"/>
    <n v="0"/>
    <x v="1"/>
    <x v="2"/>
    <d v="1899-12-30T01:59:06"/>
    <d v="1899-12-30T01:01:06"/>
    <x v="0"/>
    <m/>
    <m/>
    <d v="1899-12-30T00:00:00"/>
    <d v="1899-12-30T02:25:43"/>
    <n v="5"/>
    <d v="1899-12-30T01:59:06"/>
    <n v="145.71666666666724"/>
    <x v="5"/>
    <x v="0"/>
  </r>
  <r>
    <x v="1"/>
    <s v="2025000325"/>
    <x v="0"/>
    <x v="466"/>
    <s v="E0244LTR"/>
    <d v="2025-02-27T00:00:00"/>
    <x v="2"/>
    <s v="55"/>
    <x v="10"/>
    <s v="S1"/>
    <x v="1"/>
    <x v="0"/>
    <d v="2025-02-27T00:00:00"/>
    <d v="1899-12-30T10:01:40"/>
    <d v="2025-02-27T00:00:00"/>
    <d v="1899-12-30T11:26:28"/>
    <d v="2025-02-27T00:00:00"/>
    <d v="1899-12-30T12:10:12"/>
    <x v="0"/>
    <x v="0"/>
    <s v="1323103746"/>
    <s v="FBO"/>
    <d v="1899-12-30T02:08:32"/>
    <x v="384"/>
    <d v="1899-12-30T01:24:48"/>
    <s v="Granel"/>
    <s v="E001"/>
    <x v="2"/>
    <d v="1899-12-30T02:08:32"/>
    <d v="1899-12-30T00:43:44"/>
    <x v="5"/>
    <x v="4"/>
    <x v="1"/>
    <x v="2"/>
    <n v="0"/>
    <n v="0"/>
    <x v="0"/>
    <x v="2"/>
    <x v="1"/>
    <n v="0"/>
    <x v="1"/>
    <x v="2"/>
    <d v="1899-12-30T01:24:48"/>
    <d v="1899-12-30T00:26:48"/>
    <x v="0"/>
    <m/>
    <m/>
    <d v="1899-12-30T00:00:00"/>
    <d v="1899-12-30T02:08:32"/>
    <n v="5"/>
    <d v="1899-12-30T01:24:48"/>
    <n v="128.53333333333438"/>
    <x v="11"/>
    <x v="0"/>
  </r>
  <r>
    <x v="1"/>
    <s v=""/>
    <x v="0"/>
    <x v="481"/>
    <m/>
    <d v="2025-02-27T00:00:00"/>
    <x v="2"/>
    <s v="2906"/>
    <x v="11"/>
    <s v="PA"/>
    <x v="3"/>
    <x v="0"/>
    <d v="2025-02-27T00:00:00"/>
    <d v="1899-12-30T12:33:49"/>
    <d v="2025-02-27T00:00:00"/>
    <d v="1899-12-30T12:34:18"/>
    <d v="2025-02-27T00:00:00"/>
    <d v="1899-12-30T12:34:48"/>
    <x v="26"/>
    <x v="9"/>
    <s v="1323103747"/>
    <s v="EXW"/>
    <d v="1899-12-30T00:00:59"/>
    <x v="1499"/>
    <d v="1899-12-30T00:00:29"/>
    <s v="Ensacado"/>
    <s v="E002"/>
    <x v="1"/>
    <d v="1899-12-30T00:00:59"/>
    <d v="1899-12-30T00:00:30"/>
    <x v="13"/>
    <x v="4"/>
    <x v="1"/>
    <x v="1"/>
    <n v="1"/>
    <n v="0"/>
    <x v="1"/>
    <x v="1"/>
    <x v="1"/>
    <n v="1"/>
    <x v="1"/>
    <x v="1"/>
    <d v="1899-12-30T00:00:29"/>
    <d v="1899-12-30T00:00:29"/>
    <x v="0"/>
    <m/>
    <m/>
    <d v="1899-12-30T00:00:00"/>
    <d v="1899-12-30T00:00:59"/>
    <n v="5"/>
    <d v="1899-12-30T00:00:29"/>
    <n v="0.98333333333274098"/>
    <x v="11"/>
    <x v="1"/>
  </r>
  <r>
    <x v="1"/>
    <s v="2025000326"/>
    <x v="0"/>
    <x v="468"/>
    <s v="E3111DXK"/>
    <d v="2025-02-27T00:00:00"/>
    <x v="2"/>
    <s v="55"/>
    <x v="10"/>
    <s v="S1"/>
    <x v="1"/>
    <x v="0"/>
    <d v="2025-02-27T00:00:00"/>
    <d v="1899-12-30T12:48:38"/>
    <d v="2025-02-27T00:00:00"/>
    <d v="1899-12-30T14:55:49"/>
    <d v="2025-02-27T00:00:00"/>
    <d v="1899-12-30T15:15:20"/>
    <x v="0"/>
    <x v="0"/>
    <s v="1323103748"/>
    <s v="FBO"/>
    <d v="1899-12-30T02:26:42"/>
    <x v="1500"/>
    <d v="1899-12-30T02:07:11"/>
    <s v="Granel"/>
    <s v="E001"/>
    <x v="2"/>
    <d v="1899-12-30T02:26:42"/>
    <d v="1899-12-30T00:19:31"/>
    <x v="13"/>
    <x v="4"/>
    <x v="1"/>
    <x v="2"/>
    <n v="0"/>
    <n v="0"/>
    <x v="0"/>
    <x v="2"/>
    <x v="1"/>
    <n v="0"/>
    <x v="1"/>
    <x v="2"/>
    <d v="1899-12-30T02:07:11"/>
    <d v="1899-12-30T01:09:11"/>
    <x v="0"/>
    <m/>
    <m/>
    <d v="1899-12-30T00:00:00"/>
    <d v="1899-12-30T02:26:42"/>
    <n v="5"/>
    <d v="1899-12-30T02:07:11"/>
    <n v="146.6999999999999"/>
    <x v="14"/>
    <x v="0"/>
  </r>
  <r>
    <x v="1"/>
    <s v="2025000327"/>
    <x v="0"/>
    <x v="466"/>
    <s v="E0244LTR"/>
    <d v="2025-02-27T00:00:00"/>
    <x v="2"/>
    <s v="55"/>
    <x v="10"/>
    <s v="S1"/>
    <x v="1"/>
    <x v="0"/>
    <d v="2025-02-27T00:00:00"/>
    <d v="1899-12-30T13:22:24"/>
    <d v="2025-02-27T00:00:00"/>
    <d v="1899-12-30T14:56:01"/>
    <d v="2025-02-27T00:00:00"/>
    <d v="1899-12-30T15:34:58"/>
    <x v="0"/>
    <x v="0"/>
    <s v="1323103749"/>
    <s v="FBO"/>
    <d v="1899-12-30T02:12:34"/>
    <x v="508"/>
    <d v="1899-12-30T01:33:37"/>
    <s v="Granel"/>
    <s v="E001"/>
    <x v="2"/>
    <d v="1899-12-30T02:12:34"/>
    <d v="1899-12-30T00:38:57"/>
    <x v="6"/>
    <x v="4"/>
    <x v="1"/>
    <x v="2"/>
    <n v="0"/>
    <n v="0"/>
    <x v="0"/>
    <x v="2"/>
    <x v="1"/>
    <n v="0"/>
    <x v="1"/>
    <x v="2"/>
    <d v="1899-12-30T01:33:37"/>
    <d v="1899-12-30T00:35:37"/>
    <x v="0"/>
    <m/>
    <m/>
    <d v="1899-12-30T00:00:00"/>
    <d v="1899-12-30T02:12:34"/>
    <n v="5"/>
    <d v="1899-12-30T01:33:37"/>
    <n v="132.56666666667357"/>
    <x v="14"/>
    <x v="0"/>
  </r>
  <r>
    <x v="1"/>
    <s v="2025000328"/>
    <x v="0"/>
    <x v="468"/>
    <s v="E3111DXK"/>
    <d v="2025-02-27T00:00:00"/>
    <x v="2"/>
    <s v="3042"/>
    <x v="13"/>
    <s v="S3"/>
    <x v="7"/>
    <x v="0"/>
    <d v="2025-02-27T00:00:00"/>
    <d v="1899-12-30T16:18:16"/>
    <d v="2025-02-27T00:00:00"/>
    <d v="1899-12-30T16:18:55"/>
    <d v="2025-02-27T00:00:00"/>
    <d v="1899-12-30T16:36:24"/>
    <x v="0"/>
    <x v="0"/>
    <s v="1323103750"/>
    <s v="FBO"/>
    <d v="1899-12-30T00:18:08"/>
    <x v="1501"/>
    <d v="1899-12-30T00:00:39"/>
    <s v="Granel"/>
    <s v="E001"/>
    <x v="2"/>
    <d v="1899-12-30T00:18:08"/>
    <d v="1899-12-30T00:17:29"/>
    <x v="7"/>
    <x v="4"/>
    <x v="1"/>
    <x v="2"/>
    <n v="0"/>
    <n v="0"/>
    <x v="0"/>
    <x v="2"/>
    <x v="1"/>
    <n v="0"/>
    <x v="1"/>
    <x v="1"/>
    <d v="1899-12-30T00:00:39"/>
    <d v="1899-12-30T00:00:39"/>
    <x v="0"/>
    <m/>
    <m/>
    <d v="1899-12-30T00:00:00"/>
    <d v="1899-12-30T00:18:08"/>
    <n v="5"/>
    <d v="1899-12-30T00:00:39"/>
    <n v="18.133333333329666"/>
    <x v="8"/>
    <x v="1"/>
  </r>
  <r>
    <x v="1"/>
    <s v="2025000329"/>
    <x v="0"/>
    <x v="466"/>
    <s v="E0244LTR"/>
    <d v="2025-02-27T00:00:00"/>
    <x v="2"/>
    <s v="55"/>
    <x v="10"/>
    <s v="S1"/>
    <x v="1"/>
    <x v="0"/>
    <d v="2025-02-27T00:00:00"/>
    <d v="1899-12-30T16:41:22"/>
    <d v="2025-02-27T00:00:00"/>
    <d v="1899-12-30T17:21:22"/>
    <d v="2025-02-27T00:00:00"/>
    <d v="1899-12-30T17:45:10"/>
    <x v="0"/>
    <x v="0"/>
    <s v="1323103751"/>
    <s v="FBO"/>
    <d v="1899-12-30T01:03:48"/>
    <x v="1502"/>
    <d v="1899-12-30T00:40:00"/>
    <s v="Granel"/>
    <s v="E001"/>
    <x v="2"/>
    <d v="1899-12-30T01:03:48"/>
    <d v="1899-12-30T00:23:48"/>
    <x v="7"/>
    <x v="4"/>
    <x v="1"/>
    <x v="2"/>
    <n v="0"/>
    <n v="0"/>
    <x v="0"/>
    <x v="2"/>
    <x v="1"/>
    <n v="0"/>
    <x v="1"/>
    <x v="0"/>
    <d v="1899-12-30T00:40:00"/>
    <d v="1899-12-30T00:40:00"/>
    <x v="0"/>
    <m/>
    <m/>
    <d v="1899-12-30T00:00:00"/>
    <d v="1899-12-30T01:03:48"/>
    <n v="5"/>
    <d v="1899-12-30T00:40:00"/>
    <n v="63.799999999991904"/>
    <x v="12"/>
    <x v="0"/>
  </r>
  <r>
    <x v="1"/>
    <s v="2025000330"/>
    <x v="0"/>
    <x v="468"/>
    <s v="E3111DXK"/>
    <d v="2025-02-28T00:00:00"/>
    <x v="2"/>
    <s v="55"/>
    <x v="10"/>
    <s v="S1"/>
    <x v="1"/>
    <x v="0"/>
    <d v="2025-02-28T00:00:00"/>
    <d v="1899-12-30T07:56:26"/>
    <d v="2025-02-28T00:00:00"/>
    <d v="1899-12-30T08:10:06"/>
    <d v="2025-02-28T00:00:00"/>
    <d v="1899-12-30T08:44:03"/>
    <x v="0"/>
    <x v="0"/>
    <s v="1323103752"/>
    <s v="FBO"/>
    <d v="1899-12-30T00:47:37"/>
    <x v="1054"/>
    <d v="1899-12-30T00:13:40"/>
    <s v="Granel"/>
    <s v="E001"/>
    <x v="2"/>
    <d v="1899-12-30T00:47:37"/>
    <d v="1899-12-30T00:33:57"/>
    <x v="2"/>
    <x v="5"/>
    <x v="1"/>
    <x v="2"/>
    <n v="0"/>
    <n v="0"/>
    <x v="0"/>
    <x v="2"/>
    <x v="1"/>
    <n v="0"/>
    <x v="1"/>
    <x v="0"/>
    <d v="1899-12-30T00:13:40"/>
    <d v="1899-12-30T00:13:40"/>
    <x v="0"/>
    <m/>
    <m/>
    <d v="1899-12-30T00:00:00"/>
    <d v="1899-12-30T00:47:37"/>
    <n v="6"/>
    <d v="1899-12-30T00:13:40"/>
    <n v="47.616666666667179"/>
    <x v="2"/>
    <x v="0"/>
  </r>
  <r>
    <x v="1"/>
    <s v="2025000331"/>
    <x v="0"/>
    <x v="466"/>
    <s v="E0244LTR"/>
    <d v="2025-02-28T00:00:00"/>
    <x v="2"/>
    <s v="3042"/>
    <x v="13"/>
    <s v="S3"/>
    <x v="7"/>
    <x v="0"/>
    <d v="2025-02-28T00:00:00"/>
    <d v="1899-12-30T08:40:21"/>
    <d v="2025-02-28T00:00:00"/>
    <d v="1899-12-30T08:57:35"/>
    <d v="2025-02-28T00:00:00"/>
    <d v="1899-12-30T09:00:46"/>
    <x v="0"/>
    <x v="0"/>
    <s v="1323103753"/>
    <s v="FBO"/>
    <d v="1899-12-30T00:20:25"/>
    <x v="1503"/>
    <d v="1899-12-30T00:17:14"/>
    <s v="Granel"/>
    <s v="E001"/>
    <x v="2"/>
    <d v="1899-12-30T00:20:25"/>
    <d v="1899-12-30T00:03:11"/>
    <x v="3"/>
    <x v="5"/>
    <x v="1"/>
    <x v="2"/>
    <n v="0"/>
    <n v="0"/>
    <x v="0"/>
    <x v="2"/>
    <x v="1"/>
    <n v="0"/>
    <x v="1"/>
    <x v="1"/>
    <d v="1899-12-30T00:17:14"/>
    <d v="1899-12-30T00:17:14"/>
    <x v="0"/>
    <m/>
    <m/>
    <d v="1899-12-30T00:00:00"/>
    <d v="1899-12-30T00:20:25"/>
    <n v="6"/>
    <d v="1899-12-30T00:17:14"/>
    <n v="20.416666666665648"/>
    <x v="3"/>
    <x v="1"/>
  </r>
  <r>
    <x v="1"/>
    <s v=""/>
    <x v="0"/>
    <x v="467"/>
    <m/>
    <d v="2025-02-28T00:00:00"/>
    <x v="2"/>
    <s v="2906"/>
    <x v="11"/>
    <s v="PA"/>
    <x v="3"/>
    <x v="0"/>
    <d v="2025-02-28T00:00:00"/>
    <d v="1899-12-30T09:17:16"/>
    <d v="2025-02-28T00:00:00"/>
    <d v="1899-12-30T19:01:59"/>
    <d v="2025-02-28T00:00:00"/>
    <d v="1899-12-30T09:26:33"/>
    <x v="16"/>
    <x v="9"/>
    <s v="1323103754"/>
    <s v="EXW"/>
    <d v="1899-12-30T19:20:09"/>
    <x v="1504"/>
    <d v="1899-12-30T09:44:43"/>
    <s v="Ensacado"/>
    <s v="E002"/>
    <x v="1"/>
    <d v="1899-12-30T00:09:17"/>
    <n v="-0.39960648148148004"/>
    <x v="4"/>
    <x v="5"/>
    <x v="1"/>
    <x v="1"/>
    <n v="1"/>
    <n v="0"/>
    <x v="1"/>
    <x v="1"/>
    <x v="1"/>
    <n v="1"/>
    <x v="1"/>
    <x v="1"/>
    <d v="1899-12-30T09:44:43"/>
    <d v="1899-12-30T08:46:43"/>
    <x v="1"/>
    <m/>
    <m/>
    <d v="1899-12-30T00:00:00"/>
    <d v="1899-12-30T00:09:17"/>
    <n v="6"/>
    <d v="1899-12-30T09:44:43"/>
    <n v="9.2833333333343582"/>
    <x v="3"/>
    <x v="1"/>
  </r>
  <r>
    <x v="1"/>
    <s v="2025000332"/>
    <x v="0"/>
    <x v="468"/>
    <s v="E3111DXK"/>
    <d v="2025-02-28T00:00:00"/>
    <x v="2"/>
    <s v="55"/>
    <x v="10"/>
    <s v="S1"/>
    <x v="1"/>
    <x v="0"/>
    <d v="2025-02-28T00:00:00"/>
    <d v="1899-12-30T09:56:03"/>
    <d v="2025-02-28T00:00:00"/>
    <d v="1899-12-30T09:59:55"/>
    <d v="2025-02-28T00:00:00"/>
    <d v="1899-12-30T10:18:35"/>
    <x v="0"/>
    <x v="0"/>
    <s v="1323103755"/>
    <s v="FBO"/>
    <d v="1899-12-30T00:22:32"/>
    <x v="451"/>
    <d v="1899-12-30T00:03:52"/>
    <s v="Granel"/>
    <s v="E001"/>
    <x v="2"/>
    <d v="1899-12-30T00:22:32"/>
    <d v="1899-12-30T00:18:40"/>
    <x v="4"/>
    <x v="5"/>
    <x v="1"/>
    <x v="2"/>
    <n v="0"/>
    <n v="0"/>
    <x v="0"/>
    <x v="2"/>
    <x v="1"/>
    <n v="0"/>
    <x v="1"/>
    <x v="1"/>
    <d v="1899-12-30T00:03:52"/>
    <d v="1899-12-30T00:03:52"/>
    <x v="0"/>
    <m/>
    <m/>
    <d v="1899-12-30T00:00:00"/>
    <d v="1899-12-30T00:22:32"/>
    <n v="6"/>
    <d v="1899-12-30T00:03:52"/>
    <n v="22.533333333336028"/>
    <x v="4"/>
    <x v="1"/>
  </r>
  <r>
    <x v="1"/>
    <s v="2025000333"/>
    <x v="0"/>
    <x v="466"/>
    <s v="E0244LTR"/>
    <d v="2025-02-28T00:00:00"/>
    <x v="2"/>
    <s v="55"/>
    <x v="10"/>
    <s v="S1"/>
    <x v="1"/>
    <x v="0"/>
    <d v="2025-02-28T00:00:00"/>
    <d v="1899-12-30T11:12:13"/>
    <d v="2025-02-28T00:00:00"/>
    <d v="1899-12-30T11:20:46"/>
    <d v="2025-02-28T00:00:00"/>
    <d v="1899-12-30T11:34:42"/>
    <x v="0"/>
    <x v="0"/>
    <s v="1323103756"/>
    <s v="FBO"/>
    <d v="1899-12-30T00:22:29"/>
    <x v="1505"/>
    <d v="1899-12-30T00:08:33"/>
    <s v="Granel"/>
    <s v="E001"/>
    <x v="2"/>
    <d v="1899-12-30T00:22:29"/>
    <d v="1899-12-30T00:13:56"/>
    <x v="9"/>
    <x v="5"/>
    <x v="1"/>
    <x v="2"/>
    <n v="0"/>
    <n v="0"/>
    <x v="0"/>
    <x v="2"/>
    <x v="1"/>
    <n v="0"/>
    <x v="1"/>
    <x v="1"/>
    <d v="1899-12-30T00:08:33"/>
    <d v="1899-12-30T00:08:33"/>
    <x v="0"/>
    <m/>
    <m/>
    <d v="1899-12-30T00:00:00"/>
    <d v="1899-12-30T00:22:29"/>
    <n v="6"/>
    <d v="1899-12-30T00:08:33"/>
    <n v="22.483333333339218"/>
    <x v="5"/>
    <x v="1"/>
  </r>
  <r>
    <x v="1"/>
    <s v=""/>
    <x v="0"/>
    <x v="477"/>
    <m/>
    <d v="2025-02-28T00:00:00"/>
    <x v="2"/>
    <s v="2906"/>
    <x v="11"/>
    <s v="PA"/>
    <x v="3"/>
    <x v="0"/>
    <d v="2025-02-28T00:00:00"/>
    <d v="1899-12-30T12:11:58"/>
    <d v="2025-02-28T00:00:00"/>
    <d v="1899-12-30T19:01:59"/>
    <d v="2025-02-28T00:00:00"/>
    <d v="1899-12-30T12:12:53"/>
    <x v="16"/>
    <x v="9"/>
    <s v="1323103757"/>
    <s v="EXW"/>
    <d v="1899-12-30T13:39:07"/>
    <x v="1506"/>
    <d v="1899-12-30T06:50:01"/>
    <s v="Ensacado"/>
    <s v="E002"/>
    <x v="1"/>
    <d v="1899-12-30T00:00:55"/>
    <n v="-0.28409722222222"/>
    <x v="13"/>
    <x v="5"/>
    <x v="1"/>
    <x v="1"/>
    <n v="1"/>
    <n v="0"/>
    <x v="1"/>
    <x v="1"/>
    <x v="1"/>
    <n v="1"/>
    <x v="1"/>
    <x v="1"/>
    <d v="1899-12-30T06:50:01"/>
    <d v="1899-12-30T05:52:01"/>
    <x v="1"/>
    <m/>
    <m/>
    <d v="1899-12-30T00:00:00"/>
    <d v="1899-12-30T00:00:55"/>
    <n v="6"/>
    <d v="1899-12-30T06:50:01"/>
    <n v="0.9166666666608414"/>
    <x v="11"/>
    <x v="1"/>
  </r>
  <r>
    <x v="1"/>
    <s v="2025000334"/>
    <x v="0"/>
    <x v="468"/>
    <s v="E3111DXK"/>
    <d v="2025-02-28T00:00:00"/>
    <x v="2"/>
    <s v="55"/>
    <x v="10"/>
    <s v="S1"/>
    <x v="1"/>
    <x v="0"/>
    <d v="2025-02-28T00:00:00"/>
    <d v="1899-12-30T12:05:12"/>
    <d v="2025-02-28T00:00:00"/>
    <d v="1899-12-30T12:25:42"/>
    <d v="2025-02-28T00:00:00"/>
    <d v="1899-12-30T13:10:02"/>
    <x v="0"/>
    <x v="0"/>
    <s v="1323103758"/>
    <s v="FBO"/>
    <d v="1899-12-30T01:04:50"/>
    <x v="1507"/>
    <d v="1899-12-30T00:20:30"/>
    <s v="Granel"/>
    <s v="E001"/>
    <x v="2"/>
    <d v="1899-12-30T01:04:50"/>
    <d v="1899-12-30T00:44:20"/>
    <x v="13"/>
    <x v="5"/>
    <x v="1"/>
    <x v="2"/>
    <n v="0"/>
    <n v="0"/>
    <x v="0"/>
    <x v="2"/>
    <x v="1"/>
    <n v="0"/>
    <x v="1"/>
    <x v="0"/>
    <d v="1899-12-30T00:20:30"/>
    <d v="1899-12-30T00:20:30"/>
    <x v="0"/>
    <m/>
    <m/>
    <d v="1899-12-30T00:00:00"/>
    <d v="1899-12-30T01:04:50"/>
    <n v="6"/>
    <d v="1899-12-30T00:20:30"/>
    <n v="64.833333333336"/>
    <x v="6"/>
    <x v="0"/>
  </r>
  <r>
    <x v="1"/>
    <s v=""/>
    <x v="0"/>
    <x v="482"/>
    <m/>
    <d v="2025-02-28T00:00:00"/>
    <x v="2"/>
    <s v="2906"/>
    <x v="11"/>
    <s v="PA"/>
    <x v="3"/>
    <x v="0"/>
    <d v="2025-02-28T00:00:00"/>
    <d v="1899-12-30T15:21:38"/>
    <d v="2025-02-28T00:00:00"/>
    <d v="1899-12-30T18:58:59"/>
    <d v="2025-02-28T00:00:00"/>
    <d v="1899-12-30T15:22:42"/>
    <x v="27"/>
    <x v="9"/>
    <s v="1323103759"/>
    <s v="EXW"/>
    <d v="1899-12-30T07:13:38"/>
    <x v="1508"/>
    <d v="1899-12-30T03:37:21"/>
    <s v="Ensacado"/>
    <s v="E002"/>
    <x v="1"/>
    <d v="1899-12-30T00:01:04"/>
    <n v="-0.15019675925926002"/>
    <x v="10"/>
    <x v="5"/>
    <x v="1"/>
    <x v="1"/>
    <n v="1"/>
    <n v="0"/>
    <x v="1"/>
    <x v="1"/>
    <x v="1"/>
    <n v="1"/>
    <x v="1"/>
    <x v="1"/>
    <d v="1899-12-30T03:37:21"/>
    <d v="1899-12-30T02:39:21"/>
    <x v="1"/>
    <m/>
    <m/>
    <d v="1899-12-30T00:00:00"/>
    <d v="1899-12-30T00:01:04"/>
    <n v="6"/>
    <d v="1899-12-30T03:37:21"/>
    <n v="1.066666666665661"/>
    <x v="14"/>
    <x v="1"/>
  </r>
  <r>
    <x v="1"/>
    <s v=""/>
    <x v="0"/>
    <x v="483"/>
    <m/>
    <d v="2025-03-03T00:00:00"/>
    <x v="2"/>
    <s v="2906"/>
    <x v="11"/>
    <s v="PA"/>
    <x v="3"/>
    <x v="0"/>
    <d v="2025-03-03T00:00:00"/>
    <d v="1899-12-30T11:57:20"/>
    <d v="2025-03-03T00:00:00"/>
    <d v="1899-12-30T10:27:00"/>
    <d v="2025-03-03T00:00:00"/>
    <d v="1899-12-30T11:58:17"/>
    <x v="22"/>
    <x v="9"/>
    <s v="1323103760"/>
    <s v="EXW"/>
    <d v="1899-12-30T03:01:37"/>
    <x v="1509"/>
    <d v="1899-12-30T01:30:20"/>
    <s v="Ensacado"/>
    <s v="E002"/>
    <x v="1"/>
    <d v="1899-12-30T00:00:57"/>
    <d v="1899-12-30T01:31:17"/>
    <x v="9"/>
    <x v="6"/>
    <x v="2"/>
    <x v="1"/>
    <n v="1"/>
    <n v="0"/>
    <x v="1"/>
    <x v="1"/>
    <x v="2"/>
    <n v="1"/>
    <x v="1"/>
    <x v="1"/>
    <d v="1899-12-30T01:30:20"/>
    <d v="1899-12-30T00:32:20"/>
    <x v="1"/>
    <m/>
    <m/>
    <d v="1899-12-30T00:00:00"/>
    <d v="1899-12-30T00:00:57"/>
    <n v="2"/>
    <n v="-6.273148148148E-2"/>
    <n v="0.94999999999679119"/>
    <x v="5"/>
    <x v="1"/>
  </r>
  <r>
    <x v="1"/>
    <s v="2025000335"/>
    <x v="0"/>
    <x v="466"/>
    <s v="E0244LTR"/>
    <d v="2025-03-05T00:00:00"/>
    <x v="2"/>
    <s v="55"/>
    <x v="10"/>
    <s v="S1"/>
    <x v="1"/>
    <x v="0"/>
    <d v="2025-02-28T00:00:00"/>
    <d v="1899-12-30T12:35:22"/>
    <d v="2025-03-05T00:00:00"/>
    <d v="1899-12-30T10:19:13"/>
    <d v="2025-03-05T00:00:00"/>
    <d v="1899-12-30T10:49:44"/>
    <x v="0"/>
    <x v="0"/>
    <s v="1323103761"/>
    <s v="FBO"/>
    <d v="1899-12-31T22:14:22"/>
    <x v="494"/>
    <d v="1899-12-31T21:43:51"/>
    <s v="Granel"/>
    <s v="E001"/>
    <x v="2"/>
    <d v="1899-12-30T22:14:21"/>
    <d v="1899-12-30T00:30:31"/>
    <x v="13"/>
    <x v="8"/>
    <x v="1"/>
    <x v="2"/>
    <n v="0"/>
    <n v="1"/>
    <x v="1"/>
    <x v="2"/>
    <x v="2"/>
    <n v="1"/>
    <x v="1"/>
    <x v="2"/>
    <d v="1899-12-31T21:43:51"/>
    <d v="1899-12-31T20:45:51"/>
    <x v="1"/>
    <m/>
    <m/>
    <d v="1899-12-30T00:00:00"/>
    <d v="1899-12-30T22:14:21"/>
    <n v="4"/>
    <n v="-9.4548611111120007E-2"/>
    <n v="1334.3499999999876"/>
    <x v="4"/>
    <x v="0"/>
  </r>
  <r>
    <x v="1"/>
    <s v=""/>
    <x v="0"/>
    <x v="481"/>
    <m/>
    <d v="2025-03-05T00:00:00"/>
    <x v="2"/>
    <s v="2906"/>
    <x v="11"/>
    <s v="PA"/>
    <x v="3"/>
    <x v="0"/>
    <d v="2025-03-05T00:00:00"/>
    <d v="1899-12-30T11:35:39"/>
    <d v="2025-03-05T00:00:00"/>
    <d v="1899-12-30T11:37:21"/>
    <d v="2025-03-05T00:00:00"/>
    <d v="1899-12-30T11:37:45"/>
    <x v="26"/>
    <x v="9"/>
    <s v="1323103762"/>
    <s v="EXW"/>
    <d v="1899-12-30T00:02:06"/>
    <x v="1510"/>
    <d v="1899-12-30T00:01:42"/>
    <s v="Ensacado"/>
    <s v="E002"/>
    <x v="1"/>
    <d v="1899-12-30T00:02:06"/>
    <d v="1899-12-30T00:00:24"/>
    <x v="9"/>
    <x v="8"/>
    <x v="2"/>
    <x v="1"/>
    <n v="1"/>
    <n v="0"/>
    <x v="1"/>
    <x v="1"/>
    <x v="2"/>
    <n v="1"/>
    <x v="1"/>
    <x v="1"/>
    <d v="1899-12-30T00:01:42"/>
    <d v="1899-12-30T00:01:42"/>
    <x v="0"/>
    <m/>
    <m/>
    <d v="1899-12-30T00:00:00"/>
    <d v="1899-12-30T00:02:06"/>
    <n v="4"/>
    <d v="1899-12-30T00:01:42"/>
    <n v="2.0999999999951324"/>
    <x v="5"/>
    <x v="1"/>
  </r>
  <r>
    <x v="1"/>
    <s v="2025000336"/>
    <x v="0"/>
    <x v="468"/>
    <s v="E3111DXK"/>
    <d v="2025-03-05T00:00:00"/>
    <x v="2"/>
    <s v="55"/>
    <x v="10"/>
    <s v="S1"/>
    <x v="1"/>
    <x v="0"/>
    <d v="2025-02-28T00:00:00"/>
    <d v="1899-12-30T15:59:27"/>
    <d v="2025-03-05T00:00:00"/>
    <d v="1899-12-30T12:31:40"/>
    <d v="2025-03-05T00:00:00"/>
    <d v="1899-12-30T12:35:23"/>
    <x v="0"/>
    <x v="0"/>
    <s v="1323103763"/>
    <s v="FBO"/>
    <d v="1899-12-31T20:35:56"/>
    <x v="1511"/>
    <d v="1899-12-31T20:32:13"/>
    <s v="Granel"/>
    <s v="E001"/>
    <x v="2"/>
    <d v="1899-12-30T20:35:55"/>
    <d v="1899-12-30T00:03:43"/>
    <x v="10"/>
    <x v="8"/>
    <x v="1"/>
    <x v="2"/>
    <n v="0"/>
    <n v="1"/>
    <x v="1"/>
    <x v="2"/>
    <x v="2"/>
    <n v="1"/>
    <x v="1"/>
    <x v="2"/>
    <d v="1899-12-31T20:32:13"/>
    <d v="1899-12-31T19:34:13"/>
    <x v="1"/>
    <m/>
    <m/>
    <d v="1899-12-30T00:00:00"/>
    <d v="1899-12-30T20:35:55"/>
    <n v="4"/>
    <n v="-0.14429398148147998"/>
    <n v="1235.9166666666708"/>
    <x v="11"/>
    <x v="0"/>
  </r>
  <r>
    <x v="1"/>
    <s v=""/>
    <x v="0"/>
    <x v="470"/>
    <m/>
    <d v="2025-03-05T00:00:00"/>
    <x v="2"/>
    <s v="2906"/>
    <x v="11"/>
    <s v="PA"/>
    <x v="3"/>
    <x v="0"/>
    <d v="2025-03-05T00:00:00"/>
    <d v="1899-12-30T12:37:46"/>
    <d v="2025-03-05T00:00:00"/>
    <d v="1899-12-30T19:24:00"/>
    <d v="2025-03-05T00:00:00"/>
    <d v="1899-12-30T12:44:27"/>
    <x v="18"/>
    <x v="9"/>
    <s v="1323103764"/>
    <s v="EXW"/>
    <d v="1899-12-30T13:25:47"/>
    <x v="1512"/>
    <d v="1899-12-30T06:46:14"/>
    <s v="Ensacado"/>
    <s v="E002"/>
    <x v="1"/>
    <d v="1899-12-30T00:06:41"/>
    <n v="-0.27746527777776997"/>
    <x v="13"/>
    <x v="8"/>
    <x v="2"/>
    <x v="1"/>
    <n v="1"/>
    <n v="0"/>
    <x v="1"/>
    <x v="1"/>
    <x v="2"/>
    <n v="1"/>
    <x v="1"/>
    <x v="1"/>
    <d v="1899-12-30T06:46:14"/>
    <d v="1899-12-30T05:48:14"/>
    <x v="1"/>
    <m/>
    <m/>
    <d v="1899-12-30T00:00:00"/>
    <d v="1899-12-30T00:06:41"/>
    <n v="4"/>
    <d v="1899-12-30T06:46:14"/>
    <n v="6.683333333342425"/>
    <x v="11"/>
    <x v="1"/>
  </r>
  <r>
    <x v="1"/>
    <s v=""/>
    <x v="0"/>
    <x v="470"/>
    <m/>
    <d v="2025-03-05T00:00:00"/>
    <x v="2"/>
    <s v="2906"/>
    <x v="11"/>
    <s v="PA"/>
    <x v="3"/>
    <x v="0"/>
    <d v="2025-03-05T00:00:00"/>
    <d v="1899-12-30T12:50:12"/>
    <d v="2025-03-05T00:00:00"/>
    <d v="1899-12-30T19:24:00"/>
    <d v="2025-03-05T00:00:00"/>
    <d v="1899-12-30T12:55:00"/>
    <x v="18"/>
    <x v="9"/>
    <s v="1323103765"/>
    <s v="EXW"/>
    <d v="1899-12-30T13:02:48"/>
    <x v="1513"/>
    <d v="1899-12-30T06:33:48"/>
    <s v="Ensacado"/>
    <s v="E002"/>
    <x v="1"/>
    <d v="1899-12-30T00:04:48"/>
    <n v="-0.27013888888889004"/>
    <x v="13"/>
    <x v="8"/>
    <x v="2"/>
    <x v="1"/>
    <n v="1"/>
    <n v="0"/>
    <x v="1"/>
    <x v="1"/>
    <x v="2"/>
    <n v="1"/>
    <x v="1"/>
    <x v="1"/>
    <d v="1899-12-30T06:33:48"/>
    <d v="1899-12-30T05:35:48"/>
    <x v="1"/>
    <m/>
    <m/>
    <d v="1899-12-30T00:00:00"/>
    <d v="1899-12-30T00:04:48"/>
    <n v="4"/>
    <d v="1899-12-30T06:33:48"/>
    <n v="4.7999999999951548"/>
    <x v="11"/>
    <x v="1"/>
  </r>
  <r>
    <x v="1"/>
    <s v="2025000337"/>
    <x v="0"/>
    <x v="466"/>
    <s v="E0244LTR"/>
    <d v="2025-03-05T00:00:00"/>
    <x v="2"/>
    <s v="55"/>
    <x v="10"/>
    <s v="S1"/>
    <x v="1"/>
    <x v="0"/>
    <d v="2025-03-05T00:00:00"/>
    <d v="1899-12-30T12:12:19"/>
    <d v="2025-03-05T00:00:00"/>
    <d v="1899-12-30T12:56:07"/>
    <d v="2025-03-05T00:00:00"/>
    <d v="1899-12-30T12:59:28"/>
    <x v="0"/>
    <x v="0"/>
    <s v="1323103766"/>
    <s v="FBO"/>
    <d v="1899-12-30T00:47:09"/>
    <x v="1514"/>
    <d v="1899-12-30T00:43:48"/>
    <s v="Granel"/>
    <s v="E001"/>
    <x v="2"/>
    <d v="1899-12-30T00:47:09"/>
    <d v="1899-12-30T00:03:21"/>
    <x v="13"/>
    <x v="8"/>
    <x v="2"/>
    <x v="2"/>
    <n v="0"/>
    <n v="0"/>
    <x v="0"/>
    <x v="2"/>
    <x v="2"/>
    <n v="0"/>
    <x v="1"/>
    <x v="0"/>
    <d v="1899-12-30T00:43:48"/>
    <d v="1899-12-30T00:43:48"/>
    <x v="0"/>
    <m/>
    <m/>
    <d v="1899-12-30T00:00:00"/>
    <d v="1899-12-30T00:47:09"/>
    <n v="4"/>
    <d v="1899-12-30T00:43:48"/>
    <n v="47.150000000006408"/>
    <x v="11"/>
    <x v="0"/>
  </r>
  <r>
    <x v="1"/>
    <s v=""/>
    <x v="0"/>
    <x v="478"/>
    <m/>
    <d v="2025-03-05T00:00:00"/>
    <x v="2"/>
    <s v="2906"/>
    <x v="11"/>
    <s v="PA"/>
    <x v="3"/>
    <x v="0"/>
    <d v="2025-03-05T00:00:00"/>
    <d v="1899-12-30T15:24:14"/>
    <d v="2025-03-05T00:00:00"/>
    <d v="1899-12-30T18:55:59"/>
    <d v="2025-03-05T00:00:00"/>
    <d v="1899-12-30T15:25:23"/>
    <x v="20"/>
    <x v="9"/>
    <s v="1323103767"/>
    <s v="EXW"/>
    <d v="1899-12-30T07:02:21"/>
    <x v="1515"/>
    <d v="1899-12-30T03:31:45"/>
    <s v="Ensacado"/>
    <s v="E002"/>
    <x v="1"/>
    <d v="1899-12-30T00:01:09"/>
    <n v="-0.1462500000000001"/>
    <x v="10"/>
    <x v="8"/>
    <x v="2"/>
    <x v="1"/>
    <n v="1"/>
    <n v="0"/>
    <x v="1"/>
    <x v="1"/>
    <x v="2"/>
    <n v="1"/>
    <x v="1"/>
    <x v="1"/>
    <d v="1899-12-30T03:31:45"/>
    <d v="1899-12-30T02:33:45"/>
    <x v="1"/>
    <m/>
    <m/>
    <d v="1899-12-30T00:00:00"/>
    <d v="1899-12-30T00:01:09"/>
    <n v="4"/>
    <d v="1899-12-30T03:31:45"/>
    <n v="1.1499999999982613"/>
    <x v="14"/>
    <x v="1"/>
  </r>
  <r>
    <x v="1"/>
    <s v="2025000338"/>
    <x v="0"/>
    <x v="466"/>
    <s v="E0244LTR"/>
    <d v="2025-03-05T00:00:00"/>
    <x v="2"/>
    <s v="55"/>
    <x v="10"/>
    <s v="S1"/>
    <x v="1"/>
    <x v="0"/>
    <d v="2025-03-05T00:00:00"/>
    <d v="1899-12-30T14:55:38"/>
    <d v="2025-03-05T00:00:00"/>
    <d v="1899-12-30T15:01:24"/>
    <d v="2025-03-05T00:00:00"/>
    <d v="1899-12-30T15:39:58"/>
    <x v="0"/>
    <x v="0"/>
    <s v="1323103768"/>
    <s v="FBO"/>
    <d v="1899-12-30T00:44:20"/>
    <x v="1516"/>
    <d v="1899-12-30T00:05:46"/>
    <s v="Granel"/>
    <s v="E001"/>
    <x v="2"/>
    <d v="1899-12-30T00:44:20"/>
    <d v="1899-12-30T00:38:34"/>
    <x v="14"/>
    <x v="8"/>
    <x v="2"/>
    <x v="2"/>
    <n v="0"/>
    <n v="0"/>
    <x v="0"/>
    <x v="2"/>
    <x v="2"/>
    <n v="0"/>
    <x v="1"/>
    <x v="1"/>
    <d v="1899-12-30T00:05:46"/>
    <d v="1899-12-30T00:05:46"/>
    <x v="0"/>
    <m/>
    <m/>
    <d v="1899-12-30T00:00:00"/>
    <d v="1899-12-30T00:44:20"/>
    <n v="4"/>
    <d v="1899-12-30T00:05:46"/>
    <n v="44.333333333337599"/>
    <x v="14"/>
    <x v="1"/>
  </r>
  <r>
    <x v="1"/>
    <s v="2025000339"/>
    <x v="0"/>
    <x v="468"/>
    <s v="E3111DXK"/>
    <d v="2025-03-05T00:00:00"/>
    <x v="2"/>
    <s v="55"/>
    <x v="10"/>
    <s v="S1"/>
    <x v="1"/>
    <x v="0"/>
    <d v="2025-03-05T00:00:00"/>
    <d v="1899-12-30T15:12:57"/>
    <d v="2025-03-05T00:00:00"/>
    <d v="1899-12-30T15:28:28"/>
    <d v="2025-03-05T00:00:00"/>
    <d v="1899-12-30T15:55:25"/>
    <x v="0"/>
    <x v="0"/>
    <s v="1323103769"/>
    <s v="FBO"/>
    <d v="1899-12-30T00:42:28"/>
    <x v="1517"/>
    <d v="1899-12-30T00:15:31"/>
    <s v="Granel"/>
    <s v="E001"/>
    <x v="2"/>
    <d v="1899-12-30T00:42:28"/>
    <d v="1899-12-30T00:26:57"/>
    <x v="10"/>
    <x v="8"/>
    <x v="2"/>
    <x v="2"/>
    <n v="0"/>
    <n v="0"/>
    <x v="0"/>
    <x v="2"/>
    <x v="2"/>
    <n v="0"/>
    <x v="1"/>
    <x v="1"/>
    <d v="1899-12-30T00:15:31"/>
    <d v="1899-12-30T00:15:31"/>
    <x v="0"/>
    <m/>
    <m/>
    <d v="1899-12-30T00:00:00"/>
    <d v="1899-12-30T00:42:28"/>
    <n v="4"/>
    <d v="1899-12-30T00:15:31"/>
    <n v="42.466666666665738"/>
    <x v="14"/>
    <x v="1"/>
  </r>
  <r>
    <x v="1"/>
    <s v=""/>
    <x v="0"/>
    <x v="480"/>
    <m/>
    <d v="2025-03-05T00:00:00"/>
    <x v="2"/>
    <s v="2906"/>
    <x v="11"/>
    <s v="PA"/>
    <x v="3"/>
    <x v="0"/>
    <d v="2025-03-05T00:00:00"/>
    <d v="1899-12-30T16:18:47"/>
    <d v="2025-03-05T00:00:00"/>
    <d v="1899-12-30T19:19:01"/>
    <d v="2025-03-05T00:00:00"/>
    <d v="1899-12-30T16:20:00"/>
    <x v="25"/>
    <x v="9"/>
    <s v="1323103770"/>
    <s v="EXW"/>
    <d v="1899-12-30T05:59:15"/>
    <x v="1518"/>
    <d v="1899-12-30T03:00:14"/>
    <s v="Ensacado"/>
    <s v="E002"/>
    <x v="1"/>
    <d v="1899-12-30T00:01:13"/>
    <n v="-0.12431712962962993"/>
    <x v="7"/>
    <x v="8"/>
    <x v="2"/>
    <x v="1"/>
    <n v="1"/>
    <n v="0"/>
    <x v="1"/>
    <x v="1"/>
    <x v="2"/>
    <n v="1"/>
    <x v="1"/>
    <x v="1"/>
    <d v="1899-12-30T03:00:14"/>
    <d v="1899-12-30T02:02:14"/>
    <x v="1"/>
    <m/>
    <m/>
    <d v="1899-12-30T00:00:00"/>
    <d v="1899-12-30T00:01:13"/>
    <n v="4"/>
    <d v="1899-12-30T03:00:14"/>
    <n v="1.2166666666704806"/>
    <x v="8"/>
    <x v="1"/>
  </r>
  <r>
    <x v="1"/>
    <s v="2025000340"/>
    <x v="0"/>
    <x v="468"/>
    <s v="E3111DXK"/>
    <d v="2025-03-05T00:00:00"/>
    <x v="2"/>
    <s v="3042"/>
    <x v="13"/>
    <s v="S3"/>
    <x v="7"/>
    <x v="0"/>
    <d v="2025-03-05T00:00:00"/>
    <d v="1899-12-30T17:09:03"/>
    <d v="2025-03-05T00:00:00"/>
    <d v="1899-12-30T17:14:28"/>
    <d v="2025-03-05T00:00:00"/>
    <d v="1899-12-30T18:13:31"/>
    <x v="0"/>
    <x v="0"/>
    <s v="1323103771"/>
    <s v="FBO"/>
    <d v="1899-12-30T01:04:28"/>
    <x v="1160"/>
    <d v="1899-12-30T00:05:25"/>
    <s v="Granel"/>
    <s v="E001"/>
    <x v="2"/>
    <d v="1899-12-30T01:04:28"/>
    <d v="1899-12-30T00:59:03"/>
    <x v="11"/>
    <x v="8"/>
    <x v="2"/>
    <x v="2"/>
    <n v="0"/>
    <n v="0"/>
    <x v="0"/>
    <x v="2"/>
    <x v="2"/>
    <n v="0"/>
    <x v="1"/>
    <x v="0"/>
    <d v="1899-12-30T00:05:25"/>
    <d v="1899-12-30T00:05:25"/>
    <x v="0"/>
    <m/>
    <m/>
    <d v="1899-12-30T00:00:00"/>
    <d v="1899-12-30T01:04:28"/>
    <n v="4"/>
    <d v="1899-12-30T00:05:25"/>
    <n v="64.466666666654305"/>
    <x v="9"/>
    <x v="0"/>
  </r>
  <r>
    <x v="1"/>
    <s v=""/>
    <x v="0"/>
    <x v="484"/>
    <m/>
    <d v="2025-03-06T00:00:00"/>
    <x v="2"/>
    <s v="2906"/>
    <x v="11"/>
    <s v="PA"/>
    <x v="3"/>
    <x v="0"/>
    <d v="2025-03-06T00:00:00"/>
    <d v="1899-12-30T09:22:35"/>
    <d v="2025-03-06T00:00:00"/>
    <d v="1899-12-30T18:57:00"/>
    <d v="2025-03-06T00:00:00"/>
    <d v="1899-12-30T09:23:19"/>
    <x v="20"/>
    <x v="9"/>
    <s v="1323103772"/>
    <s v="EXW"/>
    <d v="1899-12-30T19:08:06"/>
    <x v="1519"/>
    <d v="1899-12-30T09:34:25"/>
    <s v="Ensacado"/>
    <s v="E002"/>
    <x v="1"/>
    <d v="1899-12-30T00:00:44"/>
    <n v="-0.39839120370369996"/>
    <x v="4"/>
    <x v="9"/>
    <x v="2"/>
    <x v="1"/>
    <n v="1"/>
    <n v="0"/>
    <x v="1"/>
    <x v="1"/>
    <x v="2"/>
    <n v="1"/>
    <x v="1"/>
    <x v="1"/>
    <d v="1899-12-30T09:34:25"/>
    <d v="1899-12-30T08:36:25"/>
    <x v="1"/>
    <m/>
    <m/>
    <d v="1899-12-30T00:00:00"/>
    <d v="1899-12-30T00:00:44"/>
    <n v="5"/>
    <d v="1899-12-30T09:34:25"/>
    <n v="0.73333333333446049"/>
    <x v="3"/>
    <x v="1"/>
  </r>
  <r>
    <x v="1"/>
    <s v="2025000341"/>
    <x v="0"/>
    <x v="466"/>
    <s v="E0244LTR"/>
    <d v="2025-03-06T00:00:00"/>
    <x v="2"/>
    <s v="55"/>
    <x v="10"/>
    <s v="S1"/>
    <x v="1"/>
    <x v="0"/>
    <d v="2025-03-05T00:00:00"/>
    <d v="1899-12-30T17:19:32"/>
    <d v="2025-03-06T00:00:00"/>
    <d v="1899-12-30T09:17:39"/>
    <d v="2025-03-06T00:00:00"/>
    <d v="1899-12-30T09:46:20"/>
    <x v="0"/>
    <x v="0"/>
    <s v="1323103773"/>
    <s v="FBO"/>
    <d v="1899-12-30T08:26:48"/>
    <x v="1442"/>
    <d v="1899-12-30T07:58:07"/>
    <s v="Granel"/>
    <s v="E001"/>
    <x v="2"/>
    <d v="1899-12-30T16:26:47"/>
    <d v="1899-12-30T00:28:41"/>
    <x v="11"/>
    <x v="9"/>
    <x v="2"/>
    <x v="2"/>
    <n v="0"/>
    <n v="1"/>
    <x v="1"/>
    <x v="2"/>
    <x v="2"/>
    <n v="1"/>
    <x v="1"/>
    <x v="2"/>
    <d v="1899-12-30T07:58:07"/>
    <d v="1899-12-30T07:00:07"/>
    <x v="0"/>
    <m/>
    <m/>
    <d v="1899-12-30T00:00:00"/>
    <d v="1899-12-30T16:26:47"/>
    <n v="5"/>
    <n v="-0.33464120370371003"/>
    <n v="986.78333333333637"/>
    <x v="3"/>
    <x v="0"/>
  </r>
  <r>
    <x v="1"/>
    <s v=""/>
    <x v="0"/>
    <x v="467"/>
    <m/>
    <d v="2025-03-06T00:00:00"/>
    <x v="2"/>
    <s v="2906"/>
    <x v="11"/>
    <s v="PA"/>
    <x v="3"/>
    <x v="0"/>
    <d v="2025-03-06T00:00:00"/>
    <d v="1899-12-30T10:15:48"/>
    <d v="2025-03-06T00:00:00"/>
    <d v="1899-12-30T19:01:59"/>
    <d v="2025-03-06T00:00:00"/>
    <d v="1899-12-30T10:16:38"/>
    <x v="16"/>
    <x v="9"/>
    <s v="1323103774"/>
    <s v="EXW"/>
    <d v="1899-12-30T17:31:32"/>
    <x v="1520"/>
    <d v="1899-12-30T08:46:11"/>
    <s v="Ensacado"/>
    <s v="E002"/>
    <x v="1"/>
    <d v="1899-12-30T00:00:50"/>
    <n v="-0.36482638888889002"/>
    <x v="5"/>
    <x v="9"/>
    <x v="2"/>
    <x v="1"/>
    <n v="1"/>
    <n v="0"/>
    <x v="1"/>
    <x v="1"/>
    <x v="2"/>
    <n v="1"/>
    <x v="1"/>
    <x v="1"/>
    <d v="1899-12-30T08:46:11"/>
    <d v="1899-12-30T07:48:11"/>
    <x v="1"/>
    <m/>
    <m/>
    <d v="1899-12-30T00:00:00"/>
    <d v="1899-12-30T00:00:50"/>
    <n v="5"/>
    <d v="1899-12-30T08:46:11"/>
    <n v="0.8333333333280013"/>
    <x v="4"/>
    <x v="1"/>
  </r>
  <r>
    <x v="1"/>
    <s v=""/>
    <x v="0"/>
    <x v="485"/>
    <m/>
    <d v="2025-03-06T00:00:00"/>
    <x v="2"/>
    <s v="2906"/>
    <x v="11"/>
    <s v="PA"/>
    <x v="3"/>
    <x v="0"/>
    <d v="2025-03-06T00:00:00"/>
    <d v="1899-12-30T12:11:35"/>
    <d v="2025-03-06T00:00:00"/>
    <d v="1899-12-30T12:13:15"/>
    <d v="2025-03-06T00:00:00"/>
    <d v="1899-12-30T12:13:47"/>
    <x v="28"/>
    <x v="9"/>
    <s v="1323103775"/>
    <s v="EXW"/>
    <d v="1899-12-30T00:02:12"/>
    <x v="1521"/>
    <d v="1899-12-30T00:01:40"/>
    <s v="Ensacado"/>
    <s v="E002"/>
    <x v="1"/>
    <d v="1899-12-30T00:02:12"/>
    <d v="1899-12-30T00:00:32"/>
    <x v="13"/>
    <x v="9"/>
    <x v="2"/>
    <x v="1"/>
    <n v="1"/>
    <n v="0"/>
    <x v="1"/>
    <x v="1"/>
    <x v="2"/>
    <n v="1"/>
    <x v="1"/>
    <x v="1"/>
    <d v="1899-12-30T00:01:40"/>
    <d v="1899-12-30T00:01:40"/>
    <x v="0"/>
    <m/>
    <m/>
    <d v="1899-12-30T00:00:00"/>
    <d v="1899-12-30T00:02:12"/>
    <n v="5"/>
    <d v="1899-12-30T00:01:40"/>
    <n v="2.2000000000032216"/>
    <x v="11"/>
    <x v="1"/>
  </r>
  <r>
    <x v="1"/>
    <s v="2025000342"/>
    <x v="0"/>
    <x v="468"/>
    <s v="E3111DXK"/>
    <d v="2025-03-06T00:00:00"/>
    <x v="2"/>
    <s v="55"/>
    <x v="10"/>
    <s v="S1"/>
    <x v="1"/>
    <x v="0"/>
    <d v="2025-03-06T00:00:00"/>
    <d v="1899-12-30T09:17:40"/>
    <d v="2025-03-06T00:00:00"/>
    <d v="1899-12-30T12:18:13"/>
    <d v="2025-03-06T00:00:00"/>
    <d v="1899-12-30T12:54:49"/>
    <x v="0"/>
    <x v="0"/>
    <s v="1323103776"/>
    <s v="FBO"/>
    <d v="1899-12-30T03:37:09"/>
    <x v="18"/>
    <d v="1899-12-30T03:00:33"/>
    <s v="Granel"/>
    <s v="E001"/>
    <x v="2"/>
    <d v="1899-12-30T03:37:09"/>
    <d v="1899-12-30T00:36:36"/>
    <x v="4"/>
    <x v="9"/>
    <x v="2"/>
    <x v="2"/>
    <n v="0"/>
    <n v="0"/>
    <x v="0"/>
    <x v="2"/>
    <x v="2"/>
    <n v="0"/>
    <x v="1"/>
    <x v="2"/>
    <d v="1899-12-30T03:00:33"/>
    <d v="1899-12-30T02:02:33"/>
    <x v="0"/>
    <m/>
    <m/>
    <d v="1899-12-30T00:00:00"/>
    <d v="1899-12-30T03:37:09"/>
    <n v="5"/>
    <d v="1899-12-30T03:00:33"/>
    <n v="217.14999999999836"/>
    <x v="11"/>
    <x v="0"/>
  </r>
  <r>
    <x v="1"/>
    <s v=""/>
    <x v="0"/>
    <x v="467"/>
    <m/>
    <d v="2025-03-06T00:00:00"/>
    <x v="2"/>
    <s v="2906"/>
    <x v="11"/>
    <s v="PA"/>
    <x v="3"/>
    <x v="0"/>
    <d v="2025-03-06T00:00:00"/>
    <d v="1899-12-30T12:54:45"/>
    <d v="2025-03-06T00:00:00"/>
    <d v="1899-12-30T19:01:59"/>
    <d v="2025-03-06T00:00:00"/>
    <d v="1899-12-30T12:56:42"/>
    <x v="16"/>
    <x v="9"/>
    <s v="1323103777"/>
    <s v="EXW"/>
    <d v="1899-12-30T12:12:31"/>
    <x v="1522"/>
    <d v="1899-12-30T06:07:14"/>
    <s v="Ensacado"/>
    <s v="E002"/>
    <x v="1"/>
    <d v="1899-12-30T00:01:57"/>
    <n v="-0.25366898148147998"/>
    <x v="13"/>
    <x v="9"/>
    <x v="2"/>
    <x v="1"/>
    <n v="1"/>
    <n v="0"/>
    <x v="1"/>
    <x v="1"/>
    <x v="2"/>
    <n v="1"/>
    <x v="1"/>
    <x v="1"/>
    <d v="1899-12-30T06:07:14"/>
    <d v="1899-12-30T05:09:14"/>
    <x v="1"/>
    <m/>
    <m/>
    <d v="1899-12-30T00:00:00"/>
    <d v="1899-12-30T00:01:57"/>
    <n v="5"/>
    <d v="1899-12-30T06:07:14"/>
    <n v="1.9500000000049411"/>
    <x v="11"/>
    <x v="1"/>
  </r>
  <r>
    <x v="1"/>
    <s v="2025000343"/>
    <x v="0"/>
    <x v="466"/>
    <s v="E0244LTR"/>
    <d v="2025-03-06T00:00:00"/>
    <x v="2"/>
    <s v="55"/>
    <x v="10"/>
    <s v="S1"/>
    <x v="1"/>
    <x v="0"/>
    <d v="2025-03-06T00:00:00"/>
    <d v="1899-12-30T10:52:47"/>
    <d v="2025-03-06T00:00:00"/>
    <d v="1899-12-30T15:15:49"/>
    <d v="2025-03-06T00:00:00"/>
    <d v="1899-12-30T15:19:27"/>
    <x v="0"/>
    <x v="0"/>
    <s v="1323103778"/>
    <s v="FBO"/>
    <d v="1899-12-30T04:26:40"/>
    <x v="1523"/>
    <d v="1899-12-30T04:23:02"/>
    <s v="Granel"/>
    <s v="E001"/>
    <x v="2"/>
    <d v="1899-12-30T04:26:40"/>
    <d v="1899-12-30T00:03:38"/>
    <x v="5"/>
    <x v="9"/>
    <x v="2"/>
    <x v="2"/>
    <n v="0"/>
    <n v="0"/>
    <x v="0"/>
    <x v="2"/>
    <x v="2"/>
    <n v="0"/>
    <x v="1"/>
    <x v="2"/>
    <d v="1899-12-30T04:23:02"/>
    <d v="1899-12-30T03:25:02"/>
    <x v="0"/>
    <m/>
    <m/>
    <d v="1899-12-30T00:00:00"/>
    <d v="1899-12-30T04:26:40"/>
    <n v="5"/>
    <d v="1899-12-30T04:23:02"/>
    <n v="266.66666666665918"/>
    <x v="14"/>
    <x v="0"/>
  </r>
  <r>
    <x v="1"/>
    <s v="2025000344"/>
    <x v="0"/>
    <x v="468"/>
    <s v="E3111DXK"/>
    <d v="2025-03-06T00:00:00"/>
    <x v="2"/>
    <s v="55"/>
    <x v="10"/>
    <s v="S1"/>
    <x v="1"/>
    <x v="0"/>
    <d v="2025-03-06T00:00:00"/>
    <d v="1899-12-30T15:09:28"/>
    <d v="2025-03-06T00:00:00"/>
    <d v="1899-12-30T15:16:34"/>
    <d v="2025-03-06T00:00:00"/>
    <d v="1899-12-30T15:36:34"/>
    <x v="0"/>
    <x v="0"/>
    <s v="1323103779"/>
    <s v="FBO"/>
    <d v="1899-12-30T00:27:06"/>
    <x v="746"/>
    <d v="1899-12-30T00:07:06"/>
    <s v="Granel"/>
    <s v="E001"/>
    <x v="2"/>
    <d v="1899-12-30T00:27:06"/>
    <d v="1899-12-30T00:20:00"/>
    <x v="10"/>
    <x v="9"/>
    <x v="2"/>
    <x v="2"/>
    <n v="0"/>
    <n v="0"/>
    <x v="0"/>
    <x v="2"/>
    <x v="2"/>
    <n v="0"/>
    <x v="1"/>
    <x v="1"/>
    <d v="1899-12-30T00:07:06"/>
    <d v="1899-12-30T00:07:06"/>
    <x v="0"/>
    <m/>
    <m/>
    <d v="1899-12-30T00:00:00"/>
    <d v="1899-12-30T00:27:06"/>
    <n v="5"/>
    <d v="1899-12-30T00:07:06"/>
    <n v="27.100000000008073"/>
    <x v="14"/>
    <x v="1"/>
  </r>
  <r>
    <x v="1"/>
    <s v=""/>
    <x v="0"/>
    <x v="482"/>
    <m/>
    <d v="2025-03-06T00:00:00"/>
    <x v="2"/>
    <s v="2906"/>
    <x v="11"/>
    <s v="PA"/>
    <x v="3"/>
    <x v="0"/>
    <d v="2025-03-06T00:00:00"/>
    <d v="1899-12-30T16:23:58"/>
    <d v="2025-03-06T00:00:00"/>
    <d v="1899-12-30T18:58:59"/>
    <d v="2025-03-06T00:00:00"/>
    <d v="1899-12-30T16:25:05"/>
    <x v="27"/>
    <x v="9"/>
    <s v="1323103780"/>
    <s v="EXW"/>
    <d v="1899-12-30T05:08:55"/>
    <x v="1524"/>
    <d v="1899-12-30T02:35:01"/>
    <s v="Ensacado"/>
    <s v="E002"/>
    <x v="1"/>
    <d v="1899-12-30T00:01:07"/>
    <n v="-0.10687500000000005"/>
    <x v="7"/>
    <x v="9"/>
    <x v="2"/>
    <x v="1"/>
    <n v="1"/>
    <n v="0"/>
    <x v="1"/>
    <x v="1"/>
    <x v="2"/>
    <n v="1"/>
    <x v="1"/>
    <x v="1"/>
    <d v="1899-12-30T02:35:01"/>
    <d v="1899-12-30T01:37:01"/>
    <x v="1"/>
    <m/>
    <m/>
    <d v="1899-12-30T00:00:00"/>
    <d v="1899-12-30T00:01:07"/>
    <n v="5"/>
    <d v="1899-12-30T02:35:01"/>
    <n v="1.1166666666623115"/>
    <x v="8"/>
    <x v="1"/>
  </r>
  <r>
    <x v="1"/>
    <s v="2025000345"/>
    <x v="0"/>
    <x v="466"/>
    <s v="E0244LTR"/>
    <d v="2025-03-06T00:00:00"/>
    <x v="2"/>
    <s v="55"/>
    <x v="10"/>
    <s v="S1"/>
    <x v="1"/>
    <x v="0"/>
    <d v="2025-03-06T00:00:00"/>
    <d v="1899-12-30T16:23:54"/>
    <d v="2025-03-06T00:00:00"/>
    <d v="1899-12-30T17:27:31"/>
    <d v="2025-03-06T00:00:00"/>
    <d v="1899-12-30T17:56:17"/>
    <x v="0"/>
    <x v="0"/>
    <s v="1323103781"/>
    <s v="FBO"/>
    <d v="1899-12-30T01:32:23"/>
    <x v="797"/>
    <d v="1899-12-30T01:03:37"/>
    <s v="Granel"/>
    <s v="E001"/>
    <x v="2"/>
    <d v="1899-12-30T01:32:23"/>
    <d v="1899-12-30T00:28:46"/>
    <x v="7"/>
    <x v="9"/>
    <x v="2"/>
    <x v="2"/>
    <n v="0"/>
    <n v="0"/>
    <x v="0"/>
    <x v="2"/>
    <x v="2"/>
    <n v="0"/>
    <x v="1"/>
    <x v="2"/>
    <d v="1899-12-30T01:03:37"/>
    <d v="1899-12-30T00:05:37"/>
    <x v="0"/>
    <m/>
    <m/>
    <d v="1899-12-30T00:00:00"/>
    <d v="1899-12-30T01:32:23"/>
    <n v="5"/>
    <d v="1899-12-30T01:03:37"/>
    <n v="92.383333333329603"/>
    <x v="12"/>
    <x v="0"/>
  </r>
  <r>
    <x v="1"/>
    <s v="2025000346"/>
    <x v="0"/>
    <x v="468"/>
    <s v="E3111DXK"/>
    <d v="2025-03-06T00:00:00"/>
    <x v="2"/>
    <s v="55"/>
    <x v="10"/>
    <s v="S1"/>
    <x v="1"/>
    <x v="0"/>
    <d v="2025-03-06T00:00:00"/>
    <d v="1899-12-30T16:33:47"/>
    <d v="2025-03-06T00:00:00"/>
    <d v="1899-12-30T17:27:53"/>
    <d v="2025-03-06T00:00:00"/>
    <d v="1899-12-30T18:09:18"/>
    <x v="0"/>
    <x v="0"/>
    <s v="1323103782"/>
    <s v="FBO"/>
    <d v="1899-12-30T01:35:31"/>
    <x v="1525"/>
    <d v="1899-12-30T00:54:06"/>
    <s v="Granel"/>
    <s v="E001"/>
    <x v="2"/>
    <d v="1899-12-30T01:35:31"/>
    <d v="1899-12-30T00:41:25"/>
    <x v="7"/>
    <x v="9"/>
    <x v="2"/>
    <x v="2"/>
    <n v="0"/>
    <n v="0"/>
    <x v="0"/>
    <x v="2"/>
    <x v="2"/>
    <n v="0"/>
    <x v="1"/>
    <x v="2"/>
    <d v="1899-12-30T00:54:06"/>
    <d v="1899-12-30T00:09:06"/>
    <x v="0"/>
    <m/>
    <m/>
    <d v="1899-12-30T00:00:00"/>
    <d v="1899-12-30T01:35:31"/>
    <n v="5"/>
    <d v="1899-12-30T00:54:06"/>
    <n v="95.516666666668755"/>
    <x v="9"/>
    <x v="0"/>
  </r>
  <r>
    <x v="1"/>
    <s v=""/>
    <x v="0"/>
    <x v="486"/>
    <m/>
    <d v="2025-03-07T00:00:00"/>
    <x v="2"/>
    <s v="2906"/>
    <x v="11"/>
    <s v="PA"/>
    <x v="3"/>
    <x v="0"/>
    <d v="2025-03-07T00:00:00"/>
    <d v="1899-12-30T08:18:41"/>
    <d v="2025-03-07T00:00:00"/>
    <d v="1899-12-30T18:55:59"/>
    <d v="2025-03-07T00:00:00"/>
    <d v="1899-12-30T08:19:26"/>
    <x v="20"/>
    <x v="9"/>
    <s v="1323103783"/>
    <s v="EXW"/>
    <d v="1899-12-30T21:13:51"/>
    <x v="1526"/>
    <d v="1899-12-30T10:37:18"/>
    <s v="Ensacado"/>
    <s v="E002"/>
    <x v="1"/>
    <d v="1899-12-30T00:00:45"/>
    <n v="-0.44204861111111005"/>
    <x v="3"/>
    <x v="10"/>
    <x v="2"/>
    <x v="1"/>
    <n v="1"/>
    <n v="0"/>
    <x v="1"/>
    <x v="1"/>
    <x v="2"/>
    <n v="1"/>
    <x v="1"/>
    <x v="1"/>
    <d v="1899-12-30T10:37:18"/>
    <d v="1899-12-30T09:39:18"/>
    <x v="1"/>
    <m/>
    <m/>
    <d v="1899-12-30T00:00:00"/>
    <d v="1899-12-30T00:00:45"/>
    <n v="6"/>
    <d v="1899-12-30T10:37:18"/>
    <n v="0.74999999999524114"/>
    <x v="2"/>
    <x v="1"/>
  </r>
  <r>
    <x v="1"/>
    <s v=""/>
    <x v="0"/>
    <x v="487"/>
    <m/>
    <d v="2025-03-07T00:00:00"/>
    <x v="2"/>
    <s v="2906"/>
    <x v="11"/>
    <s v="PA"/>
    <x v="3"/>
    <x v="0"/>
    <d v="2025-03-07T00:00:00"/>
    <d v="1899-12-30T10:21:10"/>
    <d v="2025-03-07T00:00:00"/>
    <d v="1899-12-30T19:07:01"/>
    <d v="2025-03-07T00:00:00"/>
    <d v="1899-12-30T10:22:15"/>
    <x v="17"/>
    <x v="9"/>
    <s v="1323103784"/>
    <s v="EXW"/>
    <d v="1899-12-30T17:30:37"/>
    <x v="1527"/>
    <d v="1899-12-30T08:45:51"/>
    <s v="Ensacado"/>
    <s v="E002"/>
    <x v="1"/>
    <d v="1899-12-30T00:01:05"/>
    <n v="-0.36442129629629"/>
    <x v="5"/>
    <x v="10"/>
    <x v="2"/>
    <x v="1"/>
    <n v="1"/>
    <n v="0"/>
    <x v="1"/>
    <x v="1"/>
    <x v="2"/>
    <n v="1"/>
    <x v="1"/>
    <x v="1"/>
    <d v="1899-12-30T08:45:51"/>
    <d v="1899-12-30T07:47:51"/>
    <x v="1"/>
    <m/>
    <m/>
    <d v="1899-12-30T00:00:00"/>
    <d v="1899-12-30T00:01:05"/>
    <n v="6"/>
    <d v="1899-12-30T08:45:51"/>
    <n v="1.0833333333407502"/>
    <x v="4"/>
    <x v="1"/>
  </r>
  <r>
    <x v="1"/>
    <s v="2025000347"/>
    <x v="0"/>
    <x v="466"/>
    <s v="E0244LTR"/>
    <d v="2025-03-07T00:00:00"/>
    <x v="2"/>
    <s v="55"/>
    <x v="10"/>
    <s v="S1"/>
    <x v="1"/>
    <x v="0"/>
    <d v="2025-03-07T00:00:00"/>
    <d v="1899-12-30T08:39:38"/>
    <d v="2025-03-07T00:00:00"/>
    <d v="1899-12-30T12:12:13"/>
    <d v="2025-03-07T00:00:00"/>
    <d v="1899-12-30T12:15:18"/>
    <x v="0"/>
    <x v="0"/>
    <s v="1323103785"/>
    <s v="FBO"/>
    <d v="1899-12-30T03:35:40"/>
    <x v="1528"/>
    <d v="1899-12-30T03:32:35"/>
    <s v="Granel"/>
    <s v="E001"/>
    <x v="2"/>
    <d v="1899-12-30T03:35:40"/>
    <d v="1899-12-30T00:03:05"/>
    <x v="3"/>
    <x v="10"/>
    <x v="2"/>
    <x v="2"/>
    <n v="0"/>
    <n v="0"/>
    <x v="0"/>
    <x v="2"/>
    <x v="2"/>
    <n v="0"/>
    <x v="1"/>
    <x v="2"/>
    <d v="1899-12-30T03:32:35"/>
    <d v="1899-12-30T02:34:35"/>
    <x v="0"/>
    <m/>
    <m/>
    <d v="1899-12-30T00:00:00"/>
    <d v="1899-12-30T03:35:40"/>
    <n v="6"/>
    <d v="1899-12-30T03:32:35"/>
    <n v="215.66666666666882"/>
    <x v="11"/>
    <x v="0"/>
  </r>
  <r>
    <x v="1"/>
    <s v="2025000348"/>
    <x v="0"/>
    <x v="468"/>
    <s v="E3111DXK"/>
    <d v="2025-03-07T00:00:00"/>
    <x v="2"/>
    <s v="55"/>
    <x v="10"/>
    <s v="S1"/>
    <x v="1"/>
    <x v="0"/>
    <d v="2025-03-07T00:00:00"/>
    <d v="1899-12-30T09:06:26"/>
    <d v="2025-03-07T00:00:00"/>
    <d v="1899-12-30T11:46:29"/>
    <d v="2025-03-07T00:00:00"/>
    <d v="1899-12-30T12:36:43"/>
    <x v="0"/>
    <x v="0"/>
    <s v="1323103786"/>
    <s v="FBO"/>
    <d v="1899-12-30T03:30:17"/>
    <x v="1529"/>
    <d v="1899-12-30T02:40:03"/>
    <s v="Granel"/>
    <s v="E001"/>
    <x v="2"/>
    <d v="1899-12-30T03:30:17"/>
    <d v="1899-12-30T00:50:14"/>
    <x v="4"/>
    <x v="10"/>
    <x v="2"/>
    <x v="2"/>
    <n v="0"/>
    <n v="0"/>
    <x v="0"/>
    <x v="2"/>
    <x v="2"/>
    <n v="0"/>
    <x v="1"/>
    <x v="2"/>
    <d v="1899-12-30T02:40:03"/>
    <d v="1899-12-30T01:42:03"/>
    <x v="0"/>
    <m/>
    <m/>
    <d v="1899-12-30T00:00:00"/>
    <d v="1899-12-30T03:30:17"/>
    <n v="6"/>
    <d v="1899-12-30T02:40:03"/>
    <n v="210.28333333334402"/>
    <x v="11"/>
    <x v="0"/>
  </r>
  <r>
    <x v="1"/>
    <s v="2025000349"/>
    <x v="0"/>
    <x v="466"/>
    <s v="E0244LTR"/>
    <d v="2025-03-07T00:00:00"/>
    <x v="2"/>
    <s v="55"/>
    <x v="10"/>
    <s v="S1"/>
    <x v="1"/>
    <x v="0"/>
    <d v="2025-03-07T00:00:00"/>
    <d v="1899-12-30T13:18:34"/>
    <d v="2025-03-07T00:00:00"/>
    <d v="1899-12-30T14:52:22"/>
    <d v="2025-03-07T00:00:00"/>
    <d v="1899-12-30T15:34:39"/>
    <x v="0"/>
    <x v="0"/>
    <s v="1323103787"/>
    <s v="FBO"/>
    <d v="1899-12-30T02:16:05"/>
    <x v="1530"/>
    <d v="1899-12-30T01:33:48"/>
    <s v="Granel"/>
    <s v="E001"/>
    <x v="2"/>
    <d v="1899-12-30T02:16:05"/>
    <d v="1899-12-30T00:42:17"/>
    <x v="6"/>
    <x v="10"/>
    <x v="2"/>
    <x v="2"/>
    <n v="0"/>
    <n v="0"/>
    <x v="0"/>
    <x v="2"/>
    <x v="2"/>
    <n v="0"/>
    <x v="1"/>
    <x v="2"/>
    <d v="1899-12-30T01:33:48"/>
    <d v="1899-12-30T00:35:48"/>
    <x v="0"/>
    <m/>
    <m/>
    <d v="1899-12-30T00:00:00"/>
    <d v="1899-12-30T02:16:05"/>
    <n v="6"/>
    <d v="1899-12-30T01:33:48"/>
    <n v="136.08333333332635"/>
    <x v="14"/>
    <x v="0"/>
  </r>
  <r>
    <x v="1"/>
    <s v="2025000350"/>
    <x v="0"/>
    <x v="468"/>
    <s v="E3111DXK"/>
    <d v="2025-03-07T00:00:00"/>
    <x v="2"/>
    <s v="55"/>
    <x v="10"/>
    <s v="S1"/>
    <x v="1"/>
    <x v="0"/>
    <d v="2025-03-07T00:00:00"/>
    <d v="1899-12-30T15:03:40"/>
    <d v="2025-03-07T00:00:00"/>
    <d v="1899-12-30T16:49:52"/>
    <d v="2025-03-07T00:00:00"/>
    <d v="1899-12-30T17:23:41"/>
    <x v="0"/>
    <x v="0"/>
    <s v="1323103788"/>
    <s v="FBO"/>
    <d v="1899-12-30T02:20:01"/>
    <x v="1531"/>
    <d v="1899-12-30T01:46:12"/>
    <s v="Granel"/>
    <s v="E001"/>
    <x v="2"/>
    <d v="1899-12-30T02:20:01"/>
    <d v="1899-12-30T00:33:49"/>
    <x v="10"/>
    <x v="10"/>
    <x v="2"/>
    <x v="2"/>
    <n v="0"/>
    <n v="0"/>
    <x v="0"/>
    <x v="2"/>
    <x v="2"/>
    <n v="0"/>
    <x v="1"/>
    <x v="2"/>
    <d v="1899-12-30T01:46:12"/>
    <d v="1899-12-30T00:48:12"/>
    <x v="0"/>
    <m/>
    <m/>
    <d v="1899-12-30T00:00:00"/>
    <d v="1899-12-30T02:20:01"/>
    <n v="6"/>
    <d v="1899-12-30T01:46:12"/>
    <n v="140.01666666665764"/>
    <x v="12"/>
    <x v="0"/>
  </r>
  <r>
    <x v="1"/>
    <s v="2025000351"/>
    <x v="0"/>
    <x v="466"/>
    <s v="E0244LTR"/>
    <d v="2025-03-10T00:00:00"/>
    <x v="2"/>
    <s v="55"/>
    <x v="10"/>
    <s v="S1"/>
    <x v="1"/>
    <x v="0"/>
    <d v="2025-03-07T00:00:00"/>
    <d v="1899-12-30T16:49:24"/>
    <d v="2025-03-10T00:00:00"/>
    <d v="1899-12-30T08:18:39"/>
    <d v="2025-03-10T00:00:00"/>
    <d v="1899-12-30T08:27:43"/>
    <x v="0"/>
    <x v="0"/>
    <s v="1323103789"/>
    <s v="FBO"/>
    <d v="1899-12-30T07:38:19"/>
    <x v="1532"/>
    <d v="1899-12-30T07:29:15"/>
    <s v="Granel"/>
    <s v="E001"/>
    <x v="2"/>
    <d v="1899-12-30T15:38:18"/>
    <d v="1899-12-30T00:09:04"/>
    <x v="7"/>
    <x v="11"/>
    <x v="2"/>
    <x v="2"/>
    <n v="0"/>
    <n v="1"/>
    <x v="1"/>
    <x v="2"/>
    <x v="2"/>
    <n v="1"/>
    <x v="1"/>
    <x v="2"/>
    <d v="1899-12-30T07:29:15"/>
    <d v="1899-12-30T06:31:15"/>
    <x v="0"/>
    <m/>
    <m/>
    <d v="1899-12-30T00:00:00"/>
    <d v="1899-12-30T15:38:18"/>
    <n v="2"/>
    <n v="-0.35468749999999999"/>
    <n v="938.30000000000518"/>
    <x v="2"/>
    <x v="0"/>
  </r>
  <r>
    <x v="1"/>
    <s v="2025000354"/>
    <x v="0"/>
    <x v="466"/>
    <s v="E0244LTR"/>
    <d v="2025-03-10T00:00:00"/>
    <x v="2"/>
    <s v="55"/>
    <x v="10"/>
    <s v="S1"/>
    <x v="1"/>
    <x v="0"/>
    <d v="2025-03-10T00:00:00"/>
    <d v="1899-12-30T10:11:01"/>
    <d v="2025-03-10T00:00:00"/>
    <d v="1899-12-30T09:28:01"/>
    <d v="2025-03-10T00:00:00"/>
    <d v="1899-12-30T10:34:24"/>
    <x v="29"/>
    <x v="0"/>
    <s v="1323103790"/>
    <s v="FBO"/>
    <d v="1899-12-30T01:49:23"/>
    <x v="1533"/>
    <d v="1899-12-30T00:43:00"/>
    <s v="Granel"/>
    <s v="E001"/>
    <x v="2"/>
    <d v="1899-12-30T00:23:23"/>
    <d v="1899-12-30T01:06:23"/>
    <x v="5"/>
    <x v="11"/>
    <x v="3"/>
    <x v="2"/>
    <n v="0"/>
    <n v="0"/>
    <x v="0"/>
    <x v="2"/>
    <x v="2"/>
    <n v="0"/>
    <x v="1"/>
    <x v="1"/>
    <d v="1899-12-30T00:43:00"/>
    <d v="1899-12-30T00:43:00"/>
    <x v="1"/>
    <m/>
    <m/>
    <d v="1899-12-30T00:00:00"/>
    <d v="1899-12-30T00:23:23"/>
    <n v="2"/>
    <n v="-2.986111111110995E-2"/>
    <n v="23.383333333339198"/>
    <x v="4"/>
    <x v="1"/>
  </r>
  <r>
    <x v="1"/>
    <s v=""/>
    <x v="0"/>
    <x v="474"/>
    <m/>
    <d v="2025-03-10T00:00:00"/>
    <x v="2"/>
    <s v="2906"/>
    <x v="11"/>
    <s v="PA"/>
    <x v="3"/>
    <x v="0"/>
    <d v="2025-03-10T00:00:00"/>
    <d v="1899-12-30T11:06:45"/>
    <d v="2025-03-10T00:00:00"/>
    <d v="1899-12-30T19:01:59"/>
    <d v="2025-03-10T00:00:00"/>
    <d v="1899-12-30T11:07:48"/>
    <x v="16"/>
    <x v="9"/>
    <s v="1323103791"/>
    <s v="EXW"/>
    <d v="1899-12-30T15:49:25"/>
    <x v="1534"/>
    <d v="1899-12-30T07:55:14"/>
    <s v="Ensacado"/>
    <s v="E002"/>
    <x v="1"/>
    <d v="1899-12-30T00:01:03"/>
    <n v="-0.32929398148148004"/>
    <x v="9"/>
    <x v="11"/>
    <x v="3"/>
    <x v="1"/>
    <n v="1"/>
    <n v="0"/>
    <x v="1"/>
    <x v="1"/>
    <x v="2"/>
    <n v="1"/>
    <x v="1"/>
    <x v="1"/>
    <d v="1899-12-30T07:55:14"/>
    <d v="1899-12-30T06:57:14"/>
    <x v="1"/>
    <m/>
    <m/>
    <d v="1899-12-30T00:00:00"/>
    <d v="1899-12-30T00:01:03"/>
    <n v="2"/>
    <d v="1899-12-30T07:55:14"/>
    <n v="1.0500000000048004"/>
    <x v="5"/>
    <x v="1"/>
  </r>
  <r>
    <x v="1"/>
    <s v=""/>
    <x v="0"/>
    <x v="478"/>
    <m/>
    <d v="2025-03-10T00:00:00"/>
    <x v="2"/>
    <s v="2906"/>
    <x v="11"/>
    <s v="PA"/>
    <x v="3"/>
    <x v="0"/>
    <d v="2025-03-10T00:00:00"/>
    <d v="1899-12-30T11:10:01"/>
    <d v="2025-03-10T00:00:00"/>
    <d v="1899-12-30T18:55:59"/>
    <d v="2025-03-10T00:00:00"/>
    <d v="1899-12-30T11:11:00"/>
    <x v="20"/>
    <x v="9"/>
    <s v="1323103792"/>
    <s v="EXW"/>
    <d v="1899-12-30T15:30:57"/>
    <x v="1535"/>
    <d v="1899-12-30T07:45:58"/>
    <s v="Ensacado"/>
    <s v="E002"/>
    <x v="1"/>
    <d v="1899-12-30T00:00:59"/>
    <n v="-0.32290509259259004"/>
    <x v="9"/>
    <x v="11"/>
    <x v="3"/>
    <x v="1"/>
    <n v="1"/>
    <n v="0"/>
    <x v="1"/>
    <x v="1"/>
    <x v="2"/>
    <n v="1"/>
    <x v="1"/>
    <x v="1"/>
    <d v="1899-12-30T07:45:58"/>
    <d v="1899-12-30T06:47:58"/>
    <x v="1"/>
    <m/>
    <m/>
    <d v="1899-12-30T00:00:00"/>
    <d v="1899-12-30T00:00:59"/>
    <n v="2"/>
    <d v="1899-12-30T07:45:58"/>
    <n v="0.98333333333282091"/>
    <x v="5"/>
    <x v="1"/>
  </r>
  <r>
    <x v="1"/>
    <s v="2025000355"/>
    <x v="0"/>
    <x v="466"/>
    <s v="E0244LTR"/>
    <d v="2025-03-10T00:00:00"/>
    <x v="2"/>
    <s v="55"/>
    <x v="10"/>
    <s v="S1"/>
    <x v="1"/>
    <x v="0"/>
    <d v="2025-03-10T00:00:00"/>
    <d v="1899-12-30T11:37:19"/>
    <d v="2025-03-10T00:00:00"/>
    <d v="1899-12-30T11:40:40"/>
    <d v="2025-03-10T00:00:00"/>
    <d v="1899-12-30T11:58:32"/>
    <x v="0"/>
    <x v="0"/>
    <s v="1323103793"/>
    <s v="FBO"/>
    <d v="1899-12-30T00:21:13"/>
    <x v="666"/>
    <d v="1899-12-30T00:03:21"/>
    <s v="Granel"/>
    <s v="E001"/>
    <x v="2"/>
    <d v="1899-12-30T00:21:13"/>
    <d v="1899-12-30T00:17:52"/>
    <x v="9"/>
    <x v="11"/>
    <x v="3"/>
    <x v="2"/>
    <n v="0"/>
    <n v="0"/>
    <x v="0"/>
    <x v="2"/>
    <x v="2"/>
    <n v="0"/>
    <x v="1"/>
    <x v="1"/>
    <d v="1899-12-30T00:03:21"/>
    <d v="1899-12-30T00:03:21"/>
    <x v="0"/>
    <m/>
    <m/>
    <d v="1899-12-30T00:00:00"/>
    <d v="1899-12-30T00:21:13"/>
    <n v="2"/>
    <d v="1899-12-30T00:03:21"/>
    <n v="21.21666666665762"/>
    <x v="5"/>
    <x v="1"/>
  </r>
  <r>
    <x v="1"/>
    <s v="2025000356"/>
    <x v="0"/>
    <x v="466"/>
    <s v="E0244LTR"/>
    <d v="2025-03-10T00:00:00"/>
    <x v="2"/>
    <s v="55"/>
    <x v="10"/>
    <s v="S1"/>
    <x v="1"/>
    <x v="0"/>
    <d v="2025-03-10T00:00:00"/>
    <d v="1899-12-30T13:28:14"/>
    <d v="2025-03-10T00:00:00"/>
    <d v="1899-12-30T15:00:33"/>
    <d v="2025-03-10T00:00:00"/>
    <d v="1899-12-30T15:12:41"/>
    <x v="0"/>
    <x v="0"/>
    <s v="1323103794"/>
    <s v="FBO"/>
    <d v="1899-12-30T01:44:27"/>
    <x v="1536"/>
    <d v="1899-12-30T01:32:19"/>
    <s v="Granel"/>
    <s v="E001"/>
    <x v="2"/>
    <d v="1899-12-30T01:44:27"/>
    <d v="1899-12-30T00:12:08"/>
    <x v="6"/>
    <x v="11"/>
    <x v="3"/>
    <x v="2"/>
    <n v="0"/>
    <n v="0"/>
    <x v="0"/>
    <x v="2"/>
    <x v="2"/>
    <n v="0"/>
    <x v="1"/>
    <x v="2"/>
    <d v="1899-12-30T01:32:19"/>
    <d v="1899-12-30T00:34:19"/>
    <x v="0"/>
    <m/>
    <m/>
    <d v="1899-12-30T00:00:00"/>
    <d v="1899-12-30T01:44:27"/>
    <n v="2"/>
    <d v="1899-12-30T01:32:19"/>
    <n v="104.44999999999682"/>
    <x v="14"/>
    <x v="0"/>
  </r>
  <r>
    <x v="1"/>
    <s v="2025000357"/>
    <x v="0"/>
    <x v="468"/>
    <s v="E3111DXK"/>
    <d v="2025-03-10T00:00:00"/>
    <x v="2"/>
    <s v="55"/>
    <x v="10"/>
    <s v="S1"/>
    <x v="1"/>
    <x v="0"/>
    <d v="2025-03-10T00:00:00"/>
    <d v="1899-12-30T13:41:56"/>
    <d v="2025-03-10T00:00:00"/>
    <d v="1899-12-30T15:01:28"/>
    <d v="2025-03-10T00:00:00"/>
    <d v="1899-12-30T15:26:24"/>
    <x v="0"/>
    <x v="0"/>
    <s v="1323103795"/>
    <s v="FBO"/>
    <d v="1899-12-30T01:44:28"/>
    <x v="527"/>
    <d v="1899-12-30T01:19:32"/>
    <s v="Granel"/>
    <s v="E001"/>
    <x v="2"/>
    <d v="1899-12-30T01:44:28"/>
    <d v="1899-12-30T00:24:56"/>
    <x v="6"/>
    <x v="11"/>
    <x v="3"/>
    <x v="2"/>
    <n v="0"/>
    <n v="0"/>
    <x v="0"/>
    <x v="2"/>
    <x v="2"/>
    <n v="0"/>
    <x v="1"/>
    <x v="2"/>
    <d v="1899-12-30T01:19:32"/>
    <d v="1899-12-30T00:21:32"/>
    <x v="0"/>
    <m/>
    <m/>
    <d v="1899-12-30T00:00:00"/>
    <d v="1899-12-30T01:44:28"/>
    <n v="2"/>
    <d v="1899-12-30T01:19:32"/>
    <n v="104.46666666665752"/>
    <x v="14"/>
    <x v="0"/>
  </r>
  <r>
    <x v="1"/>
    <s v=""/>
    <x v="0"/>
    <x v="479"/>
    <m/>
    <d v="2025-03-10T00:00:00"/>
    <x v="2"/>
    <s v="2906"/>
    <x v="11"/>
    <s v="PA"/>
    <x v="3"/>
    <x v="0"/>
    <d v="2025-03-10T00:00:00"/>
    <d v="1899-12-30T16:13:00"/>
    <d v="2025-03-10T00:00:00"/>
    <d v="1899-12-30T16:13:43"/>
    <d v="2025-03-10T00:00:00"/>
    <d v="1899-12-30T16:14:28"/>
    <x v="24"/>
    <x v="9"/>
    <s v="1323103796"/>
    <s v="EXW"/>
    <d v="1899-12-30T00:01:28"/>
    <x v="1537"/>
    <d v="1899-12-30T00:00:43"/>
    <s v="Ensacado"/>
    <s v="E002"/>
    <x v="1"/>
    <d v="1899-12-30T00:01:28"/>
    <d v="1899-12-30T00:00:45"/>
    <x v="7"/>
    <x v="11"/>
    <x v="3"/>
    <x v="1"/>
    <n v="1"/>
    <n v="0"/>
    <x v="1"/>
    <x v="1"/>
    <x v="2"/>
    <n v="1"/>
    <x v="1"/>
    <x v="1"/>
    <d v="1899-12-30T00:00:43"/>
    <d v="1899-12-30T00:00:43"/>
    <x v="0"/>
    <m/>
    <m/>
    <d v="1899-12-30T00:00:00"/>
    <d v="1899-12-30T00:01:28"/>
    <n v="2"/>
    <d v="1899-12-30T00:00:43"/>
    <n v="1.4666666666687611"/>
    <x v="8"/>
    <x v="1"/>
  </r>
  <r>
    <x v="1"/>
    <s v=""/>
    <x v="0"/>
    <x v="471"/>
    <m/>
    <d v="2025-03-10T00:00:00"/>
    <x v="2"/>
    <s v="2906"/>
    <x v="11"/>
    <s v="PA"/>
    <x v="3"/>
    <x v="0"/>
    <d v="2025-03-10T00:00:00"/>
    <d v="1899-12-30T16:19:12"/>
    <d v="2025-03-10T00:00:00"/>
    <d v="1899-12-30T19:19:59"/>
    <d v="2025-03-10T00:00:00"/>
    <d v="1899-12-30T16:20:06"/>
    <x v="19"/>
    <x v="9"/>
    <s v="1323103797"/>
    <s v="EXW"/>
    <d v="1899-12-30T06:00:40"/>
    <x v="833"/>
    <d v="1899-12-30T03:00:47"/>
    <s v="Ensacado"/>
    <s v="E002"/>
    <x v="1"/>
    <d v="1899-12-30T00:00:54"/>
    <n v="-0.12491898148147995"/>
    <x v="7"/>
    <x v="11"/>
    <x v="3"/>
    <x v="1"/>
    <n v="1"/>
    <n v="0"/>
    <x v="1"/>
    <x v="1"/>
    <x v="2"/>
    <n v="1"/>
    <x v="1"/>
    <x v="1"/>
    <d v="1899-12-30T03:00:47"/>
    <d v="1899-12-30T02:02:47"/>
    <x v="1"/>
    <m/>
    <m/>
    <d v="1899-12-30T00:00:00"/>
    <d v="1899-12-30T00:00:54"/>
    <n v="2"/>
    <d v="1899-12-30T03:00:47"/>
    <n v="0.89999999999998082"/>
    <x v="8"/>
    <x v="1"/>
  </r>
  <r>
    <x v="1"/>
    <s v="2025000358"/>
    <x v="0"/>
    <x v="466"/>
    <s v="E0244LTR"/>
    <d v="2025-03-10T00:00:00"/>
    <x v="2"/>
    <s v="55"/>
    <x v="10"/>
    <s v="S1"/>
    <x v="1"/>
    <x v="0"/>
    <d v="2025-03-10T00:00:00"/>
    <d v="1899-12-30T16:20:18"/>
    <d v="2025-03-10T00:00:00"/>
    <d v="1899-12-30T16:24:36"/>
    <d v="2025-03-10T00:00:00"/>
    <d v="1899-12-30T16:41:50"/>
    <x v="0"/>
    <x v="0"/>
    <s v="1323103798"/>
    <s v="FBO"/>
    <d v="1899-12-30T00:21:32"/>
    <x v="1538"/>
    <d v="1899-12-30T00:04:18"/>
    <s v="Granel"/>
    <s v="E001"/>
    <x v="2"/>
    <d v="1899-12-30T00:21:32"/>
    <d v="1899-12-30T00:17:14"/>
    <x v="7"/>
    <x v="11"/>
    <x v="3"/>
    <x v="2"/>
    <n v="0"/>
    <n v="0"/>
    <x v="0"/>
    <x v="2"/>
    <x v="2"/>
    <n v="0"/>
    <x v="1"/>
    <x v="1"/>
    <d v="1899-12-30T00:04:18"/>
    <d v="1899-12-30T00:04:18"/>
    <x v="0"/>
    <m/>
    <m/>
    <d v="1899-12-30T00:00:00"/>
    <d v="1899-12-30T00:21:32"/>
    <n v="2"/>
    <d v="1899-12-30T00:04:18"/>
    <n v="21.53333333332812"/>
    <x v="8"/>
    <x v="1"/>
  </r>
  <r>
    <x v="1"/>
    <s v=""/>
    <x v="0"/>
    <x v="488"/>
    <m/>
    <d v="2025-03-10T00:00:00"/>
    <x v="2"/>
    <s v="2906"/>
    <x v="11"/>
    <s v="PA"/>
    <x v="3"/>
    <x v="0"/>
    <d v="2025-03-10T00:00:00"/>
    <d v="1899-12-30T17:07:02"/>
    <d v="2025-03-10T00:00:00"/>
    <d v="1899-12-30T18:57:00"/>
    <d v="2025-03-10T00:00:00"/>
    <d v="1899-12-30T17:10:37"/>
    <x v="22"/>
    <x v="9"/>
    <s v="1323103799"/>
    <s v="EXW"/>
    <d v="1899-12-30T03:36:21"/>
    <x v="1539"/>
    <d v="1899-12-30T01:49:58"/>
    <s v="Ensacado"/>
    <s v="E002"/>
    <x v="1"/>
    <d v="1899-12-30T00:03:35"/>
    <n v="-7.3877314814809969E-2"/>
    <x v="11"/>
    <x v="11"/>
    <x v="3"/>
    <x v="1"/>
    <n v="1"/>
    <n v="0"/>
    <x v="1"/>
    <x v="1"/>
    <x v="2"/>
    <n v="1"/>
    <x v="1"/>
    <x v="1"/>
    <d v="1899-12-30T01:49:58"/>
    <d v="1899-12-30T00:51:58"/>
    <x v="1"/>
    <m/>
    <m/>
    <d v="1899-12-30T00:00:00"/>
    <d v="1899-12-30T00:03:35"/>
    <n v="2"/>
    <d v="1899-12-30T01:49:58"/>
    <n v="3.5833333333392225"/>
    <x v="12"/>
    <x v="1"/>
  </r>
  <r>
    <x v="1"/>
    <s v="2025000359"/>
    <x v="0"/>
    <x v="468"/>
    <s v="E3111DXK"/>
    <d v="2025-03-10T00:00:00"/>
    <x v="2"/>
    <s v="55"/>
    <x v="10"/>
    <s v="S1"/>
    <x v="1"/>
    <x v="0"/>
    <d v="2025-03-10T00:00:00"/>
    <d v="1899-12-30T16:25:07"/>
    <d v="2025-03-10T00:00:00"/>
    <d v="1899-12-30T17:17:34"/>
    <d v="2025-03-10T00:00:00"/>
    <d v="1899-12-30T17:52:10"/>
    <x v="0"/>
    <x v="0"/>
    <s v="1323103800"/>
    <s v="FBO"/>
    <d v="1899-12-30T01:27:03"/>
    <x v="1540"/>
    <d v="1899-12-30T00:52:27"/>
    <s v="Granel"/>
    <s v="E001"/>
    <x v="2"/>
    <d v="1899-12-30T01:27:03"/>
    <d v="1899-12-30T00:34:36"/>
    <x v="7"/>
    <x v="11"/>
    <x v="3"/>
    <x v="2"/>
    <n v="0"/>
    <n v="0"/>
    <x v="0"/>
    <x v="2"/>
    <x v="2"/>
    <n v="0"/>
    <x v="1"/>
    <x v="0"/>
    <d v="1899-12-30T00:52:27"/>
    <d v="1899-12-30T00:07:27"/>
    <x v="0"/>
    <m/>
    <m/>
    <d v="1899-12-30T00:00:00"/>
    <d v="1899-12-30T01:27:03"/>
    <n v="2"/>
    <d v="1899-12-30T00:52:27"/>
    <n v="87.050000000001617"/>
    <x v="12"/>
    <x v="0"/>
  </r>
  <r>
    <x v="1"/>
    <s v="2025000360"/>
    <x v="0"/>
    <x v="466"/>
    <s v="E0244LTR"/>
    <d v="2025-03-11T00:00:00"/>
    <x v="2"/>
    <s v="55"/>
    <x v="10"/>
    <s v="S1"/>
    <x v="1"/>
    <x v="0"/>
    <d v="2025-03-10T00:00:00"/>
    <d v="1899-12-30T17:44:07"/>
    <d v="2025-03-11T00:00:00"/>
    <d v="1899-12-30T09:16:19"/>
    <d v="2025-03-11T00:00:00"/>
    <d v="1899-12-30T09:41:14"/>
    <x v="0"/>
    <x v="0"/>
    <s v="1323103801"/>
    <s v="FBO"/>
    <d v="1899-12-30T07:57:07"/>
    <x v="1541"/>
    <d v="1899-12-30T07:32:12"/>
    <s v="Granel"/>
    <s v="E001"/>
    <x v="2"/>
    <d v="1899-12-30T15:57:06"/>
    <d v="1899-12-30T00:24:55"/>
    <x v="11"/>
    <x v="12"/>
    <x v="3"/>
    <x v="2"/>
    <n v="0"/>
    <n v="1"/>
    <x v="1"/>
    <x v="2"/>
    <x v="2"/>
    <n v="1"/>
    <x v="1"/>
    <x v="2"/>
    <d v="1899-12-30T07:32:12"/>
    <d v="1899-12-30T06:34:12"/>
    <x v="0"/>
    <m/>
    <m/>
    <d v="1899-12-30T00:00:00"/>
    <d v="1899-12-30T15:57:06"/>
    <n v="3"/>
    <n v="-0.35263888888889"/>
    <n v="957.09999999999718"/>
    <x v="3"/>
    <x v="0"/>
  </r>
  <r>
    <x v="1"/>
    <s v=""/>
    <x v="0"/>
    <x v="481"/>
    <m/>
    <d v="2025-03-11T00:00:00"/>
    <x v="2"/>
    <s v="2916"/>
    <x v="14"/>
    <s v="PA"/>
    <x v="3"/>
    <x v="0"/>
    <d v="2025-03-11T00:00:00"/>
    <d v="1899-12-30T10:29:48"/>
    <d v="2025-03-11T00:00:00"/>
    <d v="1899-12-30T10:30:33"/>
    <d v="2025-03-11T00:00:00"/>
    <d v="1899-12-30T10:30:54"/>
    <x v="26"/>
    <x v="9"/>
    <s v="1323103802"/>
    <s v="EXW"/>
    <d v="1899-12-30T00:01:06"/>
    <x v="1542"/>
    <d v="1899-12-30T00:00:45"/>
    <s v="Ensacado"/>
    <s v="E002"/>
    <x v="1"/>
    <d v="1899-12-30T00:01:06"/>
    <d v="1899-12-30T00:00:21"/>
    <x v="5"/>
    <x v="12"/>
    <x v="3"/>
    <x v="1"/>
    <n v="1"/>
    <n v="0"/>
    <x v="1"/>
    <x v="1"/>
    <x v="2"/>
    <n v="1"/>
    <x v="1"/>
    <x v="1"/>
    <d v="1899-12-30T00:00:45"/>
    <d v="1899-12-30T00:00:45"/>
    <x v="0"/>
    <m/>
    <m/>
    <d v="1899-12-30T00:00:00"/>
    <d v="1899-12-30T00:01:06"/>
    <n v="3"/>
    <d v="1899-12-30T00:00:45"/>
    <n v="1.1000000000016108"/>
    <x v="4"/>
    <x v="1"/>
  </r>
  <r>
    <x v="1"/>
    <s v="2025000361"/>
    <x v="0"/>
    <x v="468"/>
    <s v="E3111DXK"/>
    <d v="2025-03-11T00:00:00"/>
    <x v="2"/>
    <s v="55"/>
    <x v="10"/>
    <s v="S1"/>
    <x v="1"/>
    <x v="0"/>
    <d v="2025-03-11T00:00:00"/>
    <d v="1899-12-30T08:22:52"/>
    <d v="2025-03-11T00:00:00"/>
    <d v="1899-12-30T11:12:16"/>
    <d v="2025-03-11T00:00:00"/>
    <d v="1899-12-30T12:03:32"/>
    <x v="0"/>
    <x v="0"/>
    <s v="1323103803"/>
    <s v="FBO"/>
    <d v="1899-12-30T03:40:40"/>
    <x v="1543"/>
    <d v="1899-12-30T02:49:24"/>
    <s v="Granel"/>
    <s v="E001"/>
    <x v="2"/>
    <d v="1899-12-30T03:40:40"/>
    <d v="1899-12-30T00:51:16"/>
    <x v="3"/>
    <x v="12"/>
    <x v="3"/>
    <x v="2"/>
    <n v="0"/>
    <n v="0"/>
    <x v="0"/>
    <x v="2"/>
    <x v="2"/>
    <n v="0"/>
    <x v="1"/>
    <x v="2"/>
    <d v="1899-12-30T02:49:24"/>
    <d v="1899-12-30T01:51:24"/>
    <x v="0"/>
    <m/>
    <m/>
    <d v="1899-12-30T00:00:00"/>
    <d v="1899-12-30T03:40:40"/>
    <n v="3"/>
    <d v="1899-12-30T02:49:24"/>
    <n v="220.66666666666561"/>
    <x v="11"/>
    <x v="0"/>
  </r>
  <r>
    <x v="1"/>
    <s v="2025000362"/>
    <x v="0"/>
    <x v="466"/>
    <s v="E0244LTR"/>
    <d v="2025-03-11T00:00:00"/>
    <x v="2"/>
    <s v="55"/>
    <x v="10"/>
    <s v="S1"/>
    <x v="1"/>
    <x v="0"/>
    <d v="2025-03-11T00:00:00"/>
    <d v="1899-12-30T10:44:32"/>
    <d v="2025-03-11T00:00:00"/>
    <d v="1899-12-30T11:14:30"/>
    <d v="2025-03-11T00:00:00"/>
    <d v="1899-12-30T12:21:43"/>
    <x v="0"/>
    <x v="0"/>
    <s v="1323103804"/>
    <s v="FBO"/>
    <d v="1899-12-30T01:37:11"/>
    <x v="1544"/>
    <d v="1899-12-30T00:29:58"/>
    <s v="Granel"/>
    <s v="E001"/>
    <x v="2"/>
    <d v="1899-12-30T01:37:11"/>
    <d v="1899-12-30T01:07:13"/>
    <x v="5"/>
    <x v="12"/>
    <x v="3"/>
    <x v="2"/>
    <n v="0"/>
    <n v="0"/>
    <x v="0"/>
    <x v="2"/>
    <x v="2"/>
    <n v="0"/>
    <x v="1"/>
    <x v="2"/>
    <d v="1899-12-30T00:29:58"/>
    <d v="1899-12-30T00:29:58"/>
    <x v="0"/>
    <m/>
    <m/>
    <d v="1899-12-30T00:00:00"/>
    <d v="1899-12-30T01:37:11"/>
    <n v="3"/>
    <d v="1899-12-30T00:29:58"/>
    <n v="97.183333333339135"/>
    <x v="11"/>
    <x v="0"/>
  </r>
  <r>
    <x v="1"/>
    <s v="2025000363"/>
    <x v="0"/>
    <x v="468"/>
    <s v="E3111DXK"/>
    <d v="2025-03-11T00:00:00"/>
    <x v="2"/>
    <s v="55"/>
    <x v="10"/>
    <s v="S1"/>
    <x v="1"/>
    <x v="0"/>
    <d v="2025-03-11T00:00:00"/>
    <d v="1899-12-30T13:02:11"/>
    <d v="2025-03-11T00:00:00"/>
    <d v="1899-12-30T17:02:49"/>
    <d v="2025-03-11T00:00:00"/>
    <d v="1899-12-30T17:33:30"/>
    <x v="0"/>
    <x v="0"/>
    <s v="1323103805"/>
    <s v="FBO"/>
    <d v="1899-12-30T04:31:19"/>
    <x v="1109"/>
    <d v="1899-12-30T04:00:38"/>
    <s v="Granel"/>
    <s v="E001"/>
    <x v="2"/>
    <d v="1899-12-30T04:31:19"/>
    <d v="1899-12-30T00:30:41"/>
    <x v="6"/>
    <x v="12"/>
    <x v="3"/>
    <x v="2"/>
    <n v="0"/>
    <n v="0"/>
    <x v="0"/>
    <x v="2"/>
    <x v="2"/>
    <n v="0"/>
    <x v="1"/>
    <x v="2"/>
    <d v="1899-12-30T04:00:38"/>
    <d v="1899-12-30T03:02:38"/>
    <x v="0"/>
    <m/>
    <m/>
    <d v="1899-12-30T00:00:00"/>
    <d v="1899-12-30T04:31:19"/>
    <n v="3"/>
    <d v="1899-12-30T04:00:38"/>
    <n v="271.31666666666393"/>
    <x v="12"/>
    <x v="0"/>
  </r>
  <r>
    <x v="1"/>
    <s v="2025000364"/>
    <x v="0"/>
    <x v="466"/>
    <s v="E0244LTR"/>
    <d v="2025-03-11T00:00:00"/>
    <x v="2"/>
    <s v="55"/>
    <x v="10"/>
    <s v="S1"/>
    <x v="1"/>
    <x v="0"/>
    <d v="2025-03-11T00:00:00"/>
    <d v="1899-12-30T13:35:01"/>
    <d v="2025-03-11T00:00:00"/>
    <d v="1899-12-30T17:03:42"/>
    <d v="2025-03-11T00:00:00"/>
    <d v="1899-12-30T18:00:51"/>
    <x v="0"/>
    <x v="0"/>
    <s v="1323103806"/>
    <s v="FBO"/>
    <d v="1899-12-30T04:25:50"/>
    <x v="317"/>
    <d v="1899-12-30T03:28:41"/>
    <s v="Granel"/>
    <s v="E001"/>
    <x v="2"/>
    <d v="1899-12-30T04:25:50"/>
    <d v="1899-12-30T00:57:09"/>
    <x v="6"/>
    <x v="12"/>
    <x v="3"/>
    <x v="2"/>
    <n v="0"/>
    <n v="0"/>
    <x v="0"/>
    <x v="2"/>
    <x v="2"/>
    <n v="0"/>
    <x v="1"/>
    <x v="2"/>
    <d v="1899-12-30T03:28:41"/>
    <d v="1899-12-30T02:30:41"/>
    <x v="0"/>
    <m/>
    <m/>
    <d v="1899-12-30T00:00:00"/>
    <d v="1899-12-30T04:25:50"/>
    <n v="3"/>
    <d v="1899-12-30T03:28:41"/>
    <n v="265.83333333333115"/>
    <x v="9"/>
    <x v="0"/>
  </r>
  <r>
    <x v="1"/>
    <s v="2025000365"/>
    <x v="0"/>
    <x v="468"/>
    <s v="E3111DXK"/>
    <d v="2025-03-12T00:00:00"/>
    <x v="2"/>
    <s v="55"/>
    <x v="10"/>
    <s v="S1"/>
    <x v="1"/>
    <x v="0"/>
    <d v="2025-03-12T00:00:00"/>
    <d v="1899-12-30T08:06:31"/>
    <d v="2025-03-12T00:00:00"/>
    <d v="1899-12-30T08:55:08"/>
    <d v="2025-03-12T00:00:00"/>
    <d v="1899-12-30T09:23:39"/>
    <x v="0"/>
    <x v="0"/>
    <s v="1323103807"/>
    <s v="FBO"/>
    <d v="1899-12-30T01:17:08"/>
    <x v="1545"/>
    <d v="1899-12-30T00:48:37"/>
    <s v="Granel"/>
    <s v="E001"/>
    <x v="2"/>
    <d v="1899-12-30T01:17:08"/>
    <d v="1899-12-30T00:28:31"/>
    <x v="3"/>
    <x v="13"/>
    <x v="3"/>
    <x v="2"/>
    <n v="0"/>
    <n v="0"/>
    <x v="0"/>
    <x v="2"/>
    <x v="2"/>
    <n v="0"/>
    <x v="1"/>
    <x v="0"/>
    <d v="1899-12-30T00:48:37"/>
    <d v="1899-12-30T00:03:37"/>
    <x v="0"/>
    <m/>
    <m/>
    <d v="1899-12-30T00:00:00"/>
    <d v="1899-12-30T01:17:08"/>
    <n v="4"/>
    <d v="1899-12-30T00:48:37"/>
    <n v="77.133333333326419"/>
    <x v="3"/>
    <x v="0"/>
  </r>
  <r>
    <x v="1"/>
    <s v="2025000366"/>
    <x v="0"/>
    <x v="466"/>
    <s v="E0244LTR"/>
    <d v="2025-03-12T00:00:00"/>
    <x v="2"/>
    <s v="3042"/>
    <x v="13"/>
    <s v="S3"/>
    <x v="7"/>
    <x v="0"/>
    <d v="2025-03-12T00:00:00"/>
    <d v="1899-12-30T09:05:27"/>
    <d v="2025-03-12T00:00:00"/>
    <d v="1899-12-30T09:13:26"/>
    <d v="2025-03-12T00:00:00"/>
    <d v="1899-12-30T09:33:02"/>
    <x v="0"/>
    <x v="0"/>
    <s v="1323103808"/>
    <s v="FBO"/>
    <d v="1899-12-30T00:27:35"/>
    <x v="1546"/>
    <d v="1899-12-30T00:07:59"/>
    <s v="Granel"/>
    <s v="E001"/>
    <x v="2"/>
    <d v="1899-12-30T00:27:35"/>
    <d v="1899-12-30T00:19:36"/>
    <x v="4"/>
    <x v="13"/>
    <x v="3"/>
    <x v="2"/>
    <n v="0"/>
    <n v="0"/>
    <x v="0"/>
    <x v="2"/>
    <x v="2"/>
    <n v="0"/>
    <x v="1"/>
    <x v="1"/>
    <d v="1899-12-30T00:07:59"/>
    <d v="1899-12-30T00:07:59"/>
    <x v="0"/>
    <m/>
    <m/>
    <d v="1899-12-30T00:00:00"/>
    <d v="1899-12-30T00:27:35"/>
    <n v="4"/>
    <d v="1899-12-30T00:07:59"/>
    <n v="27.583333333329623"/>
    <x v="3"/>
    <x v="1"/>
  </r>
  <r>
    <x v="1"/>
    <s v=""/>
    <x v="0"/>
    <x v="472"/>
    <m/>
    <d v="2025-03-12T00:00:00"/>
    <x v="2"/>
    <s v="2906"/>
    <x v="11"/>
    <s v="PA"/>
    <x v="3"/>
    <x v="0"/>
    <d v="2025-03-12T00:00:00"/>
    <d v="1899-12-30T10:19:47"/>
    <d v="2025-03-12T00:00:00"/>
    <d v="1899-12-30T18:57:00"/>
    <d v="2025-03-12T00:00:00"/>
    <d v="1899-12-30T10:21:19"/>
    <x v="20"/>
    <x v="9"/>
    <s v="1323103809"/>
    <s v="EXW"/>
    <d v="1899-12-30T17:12:54"/>
    <x v="1547"/>
    <d v="1899-12-30T08:37:13"/>
    <s v="Ensacado"/>
    <s v="E002"/>
    <x v="1"/>
    <d v="1899-12-30T00:01:32"/>
    <n v="-0.35811342592591999"/>
    <x v="5"/>
    <x v="13"/>
    <x v="3"/>
    <x v="1"/>
    <n v="1"/>
    <n v="0"/>
    <x v="1"/>
    <x v="1"/>
    <x v="2"/>
    <n v="1"/>
    <x v="1"/>
    <x v="1"/>
    <d v="1899-12-30T08:37:13"/>
    <d v="1899-12-30T07:39:13"/>
    <x v="1"/>
    <m/>
    <m/>
    <d v="1899-12-30T00:00:00"/>
    <d v="1899-12-30T00:01:32"/>
    <n v="4"/>
    <d v="1899-12-30T08:37:13"/>
    <n v="1.5333333333407406"/>
    <x v="4"/>
    <x v="1"/>
  </r>
  <r>
    <x v="1"/>
    <s v=""/>
    <x v="0"/>
    <x v="489"/>
    <m/>
    <d v="2025-03-12T00:00:00"/>
    <x v="2"/>
    <s v="3320"/>
    <x v="12"/>
    <s v="PA"/>
    <x v="3"/>
    <x v="0"/>
    <d v="2025-03-12T00:00:00"/>
    <d v="1899-12-30T10:55:37"/>
    <d v="2025-03-12T00:00:00"/>
    <d v="1899-12-30T19:04:59"/>
    <d v="2025-03-12T00:00:00"/>
    <d v="1899-12-30T10:56:59"/>
    <x v="17"/>
    <x v="9"/>
    <s v="1323103810"/>
    <s v="EXW"/>
    <d v="1899-12-30T16:17:22"/>
    <x v="1548"/>
    <d v="1899-12-30T08:09:22"/>
    <s v="Ensacado"/>
    <s v="E002"/>
    <x v="1"/>
    <d v="1899-12-30T00:01:22"/>
    <n v="-0.33888888888888002"/>
    <x v="5"/>
    <x v="13"/>
    <x v="3"/>
    <x v="1"/>
    <n v="1"/>
    <n v="0"/>
    <x v="1"/>
    <x v="1"/>
    <x v="2"/>
    <n v="1"/>
    <x v="1"/>
    <x v="1"/>
    <d v="1899-12-30T08:09:22"/>
    <d v="1899-12-30T07:11:22"/>
    <x v="1"/>
    <m/>
    <m/>
    <d v="1899-12-30T00:00:00"/>
    <d v="1899-12-30T00:01:22"/>
    <n v="4"/>
    <d v="1899-12-30T08:09:22"/>
    <n v="1.3666666666752203"/>
    <x v="4"/>
    <x v="1"/>
  </r>
  <r>
    <x v="1"/>
    <s v=""/>
    <x v="0"/>
    <x v="490"/>
    <m/>
    <d v="2025-03-12T00:00:00"/>
    <x v="2"/>
    <s v="3320"/>
    <x v="12"/>
    <s v="PA"/>
    <x v="3"/>
    <x v="0"/>
    <d v="2025-03-12T00:00:00"/>
    <d v="1899-12-30T11:02:04"/>
    <d v="2025-03-12T00:00:00"/>
    <d v="1899-12-30T19:16:59"/>
    <d v="2025-03-12T00:00:00"/>
    <d v="1899-12-30T11:03:56"/>
    <x v="30"/>
    <x v="9"/>
    <s v="1323103811"/>
    <s v="EXW"/>
    <d v="1899-12-30T16:27:58"/>
    <x v="1549"/>
    <d v="1899-12-30T08:14:55"/>
    <s v="Ensacado"/>
    <s v="E002"/>
    <x v="1"/>
    <d v="1899-12-30T00:01:52"/>
    <n v="-0.34239583333334001"/>
    <x v="9"/>
    <x v="13"/>
    <x v="3"/>
    <x v="1"/>
    <n v="1"/>
    <n v="0"/>
    <x v="1"/>
    <x v="1"/>
    <x v="2"/>
    <n v="1"/>
    <x v="1"/>
    <x v="1"/>
    <d v="1899-12-30T08:14:55"/>
    <d v="1899-12-30T07:16:55"/>
    <x v="1"/>
    <m/>
    <m/>
    <d v="1899-12-30T00:00:00"/>
    <d v="1899-12-30T00:01:52"/>
    <n v="4"/>
    <d v="1899-12-30T08:14:55"/>
    <n v="1.8666666666575527"/>
    <x v="5"/>
    <x v="1"/>
  </r>
  <r>
    <x v="1"/>
    <s v="2025000367"/>
    <x v="0"/>
    <x v="468"/>
    <s v="E3111DXK"/>
    <d v="2025-03-12T00:00:00"/>
    <x v="2"/>
    <s v="55"/>
    <x v="10"/>
    <s v="S1"/>
    <x v="1"/>
    <x v="0"/>
    <d v="2025-03-12T00:00:00"/>
    <d v="1899-12-30T10:47:35"/>
    <d v="2025-03-12T00:00:00"/>
    <d v="1899-12-30T10:45:37"/>
    <d v="2025-03-12T00:00:00"/>
    <d v="1899-12-30T11:08:09"/>
    <x v="0"/>
    <x v="0"/>
    <s v="1323103812"/>
    <s v="FBO"/>
    <d v="1899-12-30T00:24:30"/>
    <x v="226"/>
    <d v="1899-12-30T00:01:58"/>
    <s v="Granel"/>
    <s v="E001"/>
    <x v="2"/>
    <d v="1899-12-30T00:20:34"/>
    <d v="1899-12-30T00:22:32"/>
    <x v="5"/>
    <x v="13"/>
    <x v="3"/>
    <x v="2"/>
    <n v="0"/>
    <n v="0"/>
    <x v="0"/>
    <x v="2"/>
    <x v="2"/>
    <n v="0"/>
    <x v="1"/>
    <x v="1"/>
    <d v="1899-12-30T00:01:58"/>
    <d v="1899-12-30T00:01:58"/>
    <x v="0"/>
    <m/>
    <m/>
    <d v="1899-12-30T00:00:00"/>
    <d v="1899-12-30T00:20:34"/>
    <n v="4"/>
    <n v="-1.3657407407399735E-3"/>
    <n v="20.566666666670386"/>
    <x v="5"/>
    <x v="1"/>
  </r>
  <r>
    <x v="1"/>
    <s v=""/>
    <x v="0"/>
    <x v="481"/>
    <m/>
    <d v="2025-03-12T00:00:00"/>
    <x v="2"/>
    <s v="2906"/>
    <x v="11"/>
    <s v="PA"/>
    <x v="3"/>
    <x v="0"/>
    <d v="2025-03-12T00:00:00"/>
    <d v="1899-12-30T11:09:33"/>
    <d v="2025-03-12T00:00:00"/>
    <d v="1899-12-30T11:10:17"/>
    <d v="2025-03-12T00:00:00"/>
    <d v="1899-12-30T11:10:43"/>
    <x v="26"/>
    <x v="9"/>
    <s v="1323103813"/>
    <s v="EXW"/>
    <d v="1899-12-30T00:01:10"/>
    <x v="827"/>
    <d v="1899-12-30T00:00:44"/>
    <s v="Ensacado"/>
    <s v="E002"/>
    <x v="1"/>
    <d v="1899-12-30T00:01:10"/>
    <d v="1899-12-30T00:00:26"/>
    <x v="9"/>
    <x v="13"/>
    <x v="3"/>
    <x v="1"/>
    <n v="1"/>
    <n v="0"/>
    <x v="1"/>
    <x v="1"/>
    <x v="2"/>
    <n v="1"/>
    <x v="1"/>
    <x v="1"/>
    <d v="1899-12-30T00:00:44"/>
    <d v="1899-12-30T00:00:44"/>
    <x v="0"/>
    <m/>
    <m/>
    <d v="1899-12-30T00:00:00"/>
    <d v="1899-12-30T00:01:10"/>
    <n v="4"/>
    <d v="1899-12-30T00:00:44"/>
    <n v="1.1666666666592018"/>
    <x v="5"/>
    <x v="1"/>
  </r>
  <r>
    <x v="1"/>
    <s v="2025000368"/>
    <x v="0"/>
    <x v="466"/>
    <s v="E0244LTR"/>
    <d v="2025-03-12T00:00:00"/>
    <x v="2"/>
    <s v="55"/>
    <x v="10"/>
    <s v="S1"/>
    <x v="1"/>
    <x v="0"/>
    <d v="2025-03-12T00:00:00"/>
    <d v="1899-12-30T11:43:18"/>
    <d v="2025-03-12T00:00:00"/>
    <d v="1899-12-30T11:54:25"/>
    <d v="2025-03-12T00:00:00"/>
    <d v="1899-12-30T12:11:26"/>
    <x v="0"/>
    <x v="0"/>
    <s v="1323103814"/>
    <s v="FBO"/>
    <d v="1899-12-30T00:28:08"/>
    <x v="1550"/>
    <d v="1899-12-30T00:11:07"/>
    <s v="Granel"/>
    <s v="E001"/>
    <x v="2"/>
    <d v="1899-12-30T00:28:08"/>
    <d v="1899-12-30T00:17:01"/>
    <x v="9"/>
    <x v="13"/>
    <x v="3"/>
    <x v="2"/>
    <n v="0"/>
    <n v="0"/>
    <x v="0"/>
    <x v="2"/>
    <x v="2"/>
    <n v="0"/>
    <x v="1"/>
    <x v="1"/>
    <d v="1899-12-30T00:11:07"/>
    <d v="1899-12-30T00:11:07"/>
    <x v="0"/>
    <m/>
    <m/>
    <d v="1899-12-30T00:00:00"/>
    <d v="1899-12-30T00:28:08"/>
    <n v="4"/>
    <d v="1899-12-30T00:11:07"/>
    <n v="28.133333333323154"/>
    <x v="11"/>
    <x v="1"/>
  </r>
  <r>
    <x v="1"/>
    <s v="2025000369"/>
    <x v="0"/>
    <x v="468"/>
    <s v="E3111DXK"/>
    <d v="2025-03-12T00:00:00"/>
    <x v="2"/>
    <s v="55"/>
    <x v="10"/>
    <s v="S1"/>
    <x v="1"/>
    <x v="0"/>
    <d v="2025-03-12T00:00:00"/>
    <d v="1899-12-30T12:42:19"/>
    <d v="2025-03-12T00:00:00"/>
    <d v="1899-12-30T12:41:30"/>
    <d v="2025-03-12T00:00:00"/>
    <d v="1899-12-30T13:01:33"/>
    <x v="0"/>
    <x v="0"/>
    <s v="1323103815"/>
    <s v="FBO"/>
    <d v="1899-12-30T00:20:52"/>
    <x v="1551"/>
    <d v="1899-12-30T00:00:49"/>
    <s v="Granel"/>
    <s v="E001"/>
    <x v="2"/>
    <d v="1899-12-30T00:19:14"/>
    <d v="1899-12-30T00:20:03"/>
    <x v="13"/>
    <x v="13"/>
    <x v="3"/>
    <x v="2"/>
    <n v="0"/>
    <n v="0"/>
    <x v="0"/>
    <x v="2"/>
    <x v="2"/>
    <n v="0"/>
    <x v="1"/>
    <x v="1"/>
    <d v="1899-12-30T00:00:49"/>
    <d v="1899-12-30T00:00:49"/>
    <x v="0"/>
    <m/>
    <m/>
    <d v="1899-12-30T00:00:00"/>
    <d v="1899-12-30T00:19:14"/>
    <n v="4"/>
    <n v="-5.6712962963001434E-4"/>
    <n v="19.233333333345666"/>
    <x v="6"/>
    <x v="1"/>
  </r>
  <r>
    <x v="1"/>
    <s v="2025000371"/>
    <x v="0"/>
    <x v="466"/>
    <s v="E0244LTR"/>
    <d v="2025-03-12T00:00:00"/>
    <x v="2"/>
    <s v="55"/>
    <x v="10"/>
    <s v="S1"/>
    <x v="1"/>
    <x v="0"/>
    <d v="2025-03-12T00:00:00"/>
    <d v="1899-12-30T13:49:58"/>
    <d v="2025-03-12T00:00:00"/>
    <d v="1899-12-30T15:08:01"/>
    <d v="2025-03-12T00:00:00"/>
    <d v="1899-12-30T15:37:14"/>
    <x v="0"/>
    <x v="0"/>
    <s v="1323103816"/>
    <s v="FBO"/>
    <d v="1899-12-30T01:47:16"/>
    <x v="1192"/>
    <d v="1899-12-30T01:18:03"/>
    <s v="Granel"/>
    <s v="E001"/>
    <x v="2"/>
    <d v="1899-12-30T01:47:16"/>
    <d v="1899-12-30T00:29:13"/>
    <x v="6"/>
    <x v="13"/>
    <x v="3"/>
    <x v="2"/>
    <n v="0"/>
    <n v="0"/>
    <x v="0"/>
    <x v="2"/>
    <x v="2"/>
    <n v="0"/>
    <x v="1"/>
    <x v="2"/>
    <d v="1899-12-30T01:18:03"/>
    <d v="1899-12-30T00:20:03"/>
    <x v="0"/>
    <m/>
    <m/>
    <d v="1899-12-30T00:00:00"/>
    <d v="1899-12-30T01:47:16"/>
    <n v="4"/>
    <d v="1899-12-30T01:18:03"/>
    <n v="107.26666666666563"/>
    <x v="14"/>
    <x v="0"/>
  </r>
  <r>
    <x v="1"/>
    <s v="2025000372"/>
    <x v="0"/>
    <x v="468"/>
    <s v="E3111DXK"/>
    <d v="2025-03-12T00:00:00"/>
    <x v="2"/>
    <s v="55"/>
    <x v="10"/>
    <s v="S1"/>
    <x v="1"/>
    <x v="0"/>
    <d v="2025-03-12T00:00:00"/>
    <d v="1899-12-30T15:11:53"/>
    <d v="2025-03-12T00:00:00"/>
    <d v="1899-12-30T15:11:53"/>
    <d v="2025-03-12T00:00:00"/>
    <d v="1899-12-30T15:51:36"/>
    <x v="0"/>
    <x v="0"/>
    <s v="1323103817"/>
    <s v="FBO"/>
    <d v="1899-12-30T00:39:43"/>
    <x v="1180"/>
    <d v="1899-12-30T00:00:00"/>
    <s v="Granel"/>
    <s v="E001"/>
    <x v="2"/>
    <d v="1899-12-30T00:39:43"/>
    <d v="1899-12-30T00:39:43"/>
    <x v="10"/>
    <x v="13"/>
    <x v="3"/>
    <x v="2"/>
    <n v="0"/>
    <n v="0"/>
    <x v="0"/>
    <x v="2"/>
    <x v="2"/>
    <n v="0"/>
    <x v="1"/>
    <x v="1"/>
    <d v="1899-12-30T00:00:00"/>
    <d v="1899-12-30T00:00:00"/>
    <x v="0"/>
    <m/>
    <m/>
    <d v="1899-12-30T00:00:00"/>
    <d v="1899-12-30T00:39:43"/>
    <n v="4"/>
    <d v="1899-12-30T00:00:00"/>
    <n v="39.716666666668822"/>
    <x v="14"/>
    <x v="1"/>
  </r>
  <r>
    <x v="1"/>
    <s v=""/>
    <x v="0"/>
    <x v="491"/>
    <m/>
    <d v="2025-03-12T00:00:00"/>
    <x v="2"/>
    <s v="2906"/>
    <x v="11"/>
    <s v="PA"/>
    <x v="3"/>
    <x v="0"/>
    <d v="2025-03-12T00:00:00"/>
    <d v="1899-12-30T16:03:46"/>
    <d v="2025-03-12T00:00:00"/>
    <d v="1899-12-30T16:09:00"/>
    <d v="2025-03-12T00:00:00"/>
    <d v="1899-12-30T16:09:29"/>
    <x v="31"/>
    <x v="9"/>
    <s v="1323103818"/>
    <s v="EXW"/>
    <d v="1899-12-30T00:05:43"/>
    <x v="881"/>
    <d v="1899-12-30T00:05:14"/>
    <s v="Ensacado"/>
    <s v="E002"/>
    <x v="1"/>
    <d v="1899-12-30T00:05:43"/>
    <d v="1899-12-30T00:00:29"/>
    <x v="7"/>
    <x v="13"/>
    <x v="3"/>
    <x v="1"/>
    <n v="1"/>
    <n v="0"/>
    <x v="1"/>
    <x v="1"/>
    <x v="2"/>
    <n v="1"/>
    <x v="1"/>
    <x v="1"/>
    <d v="1899-12-30T00:05:14"/>
    <d v="1899-12-30T00:05:14"/>
    <x v="0"/>
    <m/>
    <m/>
    <d v="1899-12-30T00:00:00"/>
    <d v="1899-12-30T00:05:43"/>
    <n v="4"/>
    <d v="1899-12-30T00:05:14"/>
    <n v="5.7166666666559962"/>
    <x v="8"/>
    <x v="1"/>
  </r>
  <r>
    <x v="1"/>
    <s v=""/>
    <x v="0"/>
    <x v="477"/>
    <m/>
    <d v="2025-03-12T00:00:00"/>
    <x v="2"/>
    <s v="2906"/>
    <x v="11"/>
    <s v="PA"/>
    <x v="3"/>
    <x v="0"/>
    <d v="2025-03-12T00:00:00"/>
    <d v="1899-12-30T17:36:01"/>
    <d v="2025-03-12T00:00:00"/>
    <d v="1899-12-30T19:01:59"/>
    <d v="2025-03-12T00:00:00"/>
    <d v="1899-12-30T17:37:10"/>
    <x v="16"/>
    <x v="9"/>
    <s v="1323103819"/>
    <s v="EXW"/>
    <d v="1899-12-30T02:50:47"/>
    <x v="1552"/>
    <d v="1899-12-30T01:25:58"/>
    <s v="Ensacado"/>
    <s v="E002"/>
    <x v="1"/>
    <d v="1899-12-30T00:01:09"/>
    <n v="-5.8900462962960032E-2"/>
    <x v="11"/>
    <x v="13"/>
    <x v="3"/>
    <x v="1"/>
    <n v="1"/>
    <n v="0"/>
    <x v="1"/>
    <x v="1"/>
    <x v="2"/>
    <n v="1"/>
    <x v="1"/>
    <x v="1"/>
    <d v="1899-12-30T01:25:58"/>
    <d v="1899-12-30T00:27:58"/>
    <x v="1"/>
    <m/>
    <m/>
    <d v="1899-12-30T00:00:00"/>
    <d v="1899-12-30T00:01:09"/>
    <n v="4"/>
    <d v="1899-12-30T01:25:58"/>
    <n v="1.1499999999984212"/>
    <x v="12"/>
    <x v="1"/>
  </r>
  <r>
    <x v="1"/>
    <s v="2025000374"/>
    <x v="0"/>
    <x v="468"/>
    <s v="E3111DXK"/>
    <d v="2025-03-12T00:00:00"/>
    <x v="2"/>
    <s v="55"/>
    <x v="10"/>
    <s v="S1"/>
    <x v="1"/>
    <x v="0"/>
    <d v="2025-03-12T00:00:00"/>
    <d v="1899-12-30T17:11:47"/>
    <d v="2025-03-12T00:00:00"/>
    <d v="1899-12-30T17:15:16"/>
    <d v="2025-03-12T00:00:00"/>
    <d v="1899-12-30T17:43:02"/>
    <x v="0"/>
    <x v="0"/>
    <s v="1323103820"/>
    <s v="FBO"/>
    <d v="1899-12-30T00:31:15"/>
    <x v="689"/>
    <d v="1899-12-30T00:03:29"/>
    <s v="Granel"/>
    <s v="E001"/>
    <x v="2"/>
    <d v="1899-12-30T00:31:15"/>
    <d v="1899-12-30T00:27:46"/>
    <x v="11"/>
    <x v="13"/>
    <x v="3"/>
    <x v="2"/>
    <n v="0"/>
    <n v="0"/>
    <x v="0"/>
    <x v="2"/>
    <x v="2"/>
    <n v="0"/>
    <x v="1"/>
    <x v="1"/>
    <d v="1899-12-30T00:03:29"/>
    <d v="1899-12-30T00:03:29"/>
    <x v="0"/>
    <m/>
    <m/>
    <d v="1899-12-30T00:00:00"/>
    <d v="1899-12-30T00:31:15"/>
    <n v="4"/>
    <d v="1899-12-30T00:03:29"/>
    <n v="31.250000000001688"/>
    <x v="12"/>
    <x v="1"/>
  </r>
  <r>
    <x v="1"/>
    <s v="2025000375"/>
    <x v="0"/>
    <x v="468"/>
    <s v="E3111DXK"/>
    <d v="2025-03-13T00:00:00"/>
    <x v="2"/>
    <s v="55"/>
    <x v="10"/>
    <s v="S1"/>
    <x v="1"/>
    <x v="0"/>
    <d v="2025-03-13T00:00:00"/>
    <d v="1899-12-30T07:55:18"/>
    <d v="2025-03-13T00:00:00"/>
    <d v="1899-12-30T08:15:28"/>
    <d v="2025-03-13T00:00:00"/>
    <d v="1899-12-30T08:20:46"/>
    <x v="0"/>
    <x v="0"/>
    <s v="1323103821"/>
    <s v="FBO"/>
    <d v="1899-12-30T00:25:28"/>
    <x v="1553"/>
    <d v="1899-12-30T00:20:10"/>
    <s v="Granel"/>
    <s v="E001"/>
    <x v="2"/>
    <d v="1899-12-30T00:25:28"/>
    <d v="1899-12-30T00:05:18"/>
    <x v="2"/>
    <x v="14"/>
    <x v="3"/>
    <x v="2"/>
    <n v="0"/>
    <n v="0"/>
    <x v="0"/>
    <x v="2"/>
    <x v="2"/>
    <n v="0"/>
    <x v="1"/>
    <x v="1"/>
    <d v="1899-12-30T00:20:10"/>
    <d v="1899-12-30T00:20:10"/>
    <x v="0"/>
    <m/>
    <m/>
    <d v="1899-12-30T00:00:00"/>
    <d v="1899-12-30T00:25:28"/>
    <n v="5"/>
    <d v="1899-12-30T00:20:10"/>
    <n v="25.466666666673632"/>
    <x v="2"/>
    <x v="1"/>
  </r>
  <r>
    <x v="1"/>
    <s v="2025000376"/>
    <x v="0"/>
    <x v="466"/>
    <s v="E0244LTR"/>
    <d v="2025-03-13T00:00:00"/>
    <x v="2"/>
    <s v="55"/>
    <x v="10"/>
    <s v="S1"/>
    <x v="1"/>
    <x v="0"/>
    <d v="2025-03-13T00:00:00"/>
    <d v="1899-12-30T07:56:46"/>
    <d v="2025-03-13T00:00:00"/>
    <d v="1899-12-30T08:15:56"/>
    <d v="2025-03-13T00:00:00"/>
    <d v="1899-12-30T08:36:05"/>
    <x v="0"/>
    <x v="0"/>
    <s v="1323103822"/>
    <s v="FBO"/>
    <d v="1899-12-30T00:39:19"/>
    <x v="1554"/>
    <d v="1899-12-30T00:19:10"/>
    <s v="Granel"/>
    <s v="E001"/>
    <x v="2"/>
    <d v="1899-12-30T00:39:19"/>
    <d v="1899-12-30T00:20:09"/>
    <x v="2"/>
    <x v="14"/>
    <x v="3"/>
    <x v="2"/>
    <n v="0"/>
    <n v="0"/>
    <x v="0"/>
    <x v="2"/>
    <x v="2"/>
    <n v="0"/>
    <x v="1"/>
    <x v="1"/>
    <d v="1899-12-30T00:19:10"/>
    <d v="1899-12-30T00:19:10"/>
    <x v="0"/>
    <m/>
    <m/>
    <d v="1899-12-30T00:00:00"/>
    <d v="1899-12-30T00:39:19"/>
    <n v="5"/>
    <d v="1899-12-30T00:19:10"/>
    <n v="39.316666666665562"/>
    <x v="2"/>
    <x v="1"/>
  </r>
  <r>
    <x v="1"/>
    <s v="2025000377"/>
    <x v="0"/>
    <x v="468"/>
    <s v="E3111DXK"/>
    <d v="2025-03-13T00:00:00"/>
    <x v="2"/>
    <s v="55"/>
    <x v="10"/>
    <s v="S1"/>
    <x v="1"/>
    <x v="0"/>
    <d v="2025-03-13T00:00:00"/>
    <d v="1899-12-30T09:28:49"/>
    <d v="2025-03-13T00:00:00"/>
    <d v="1899-12-30T09:30:04"/>
    <d v="2025-03-13T00:00:00"/>
    <d v="1899-12-30T09:55:51"/>
    <x v="0"/>
    <x v="0"/>
    <s v="1323103823"/>
    <s v="FBO"/>
    <d v="1899-12-30T00:27:02"/>
    <x v="1343"/>
    <d v="1899-12-30T00:01:15"/>
    <s v="Granel"/>
    <s v="E001"/>
    <x v="2"/>
    <d v="1899-12-30T00:27:02"/>
    <d v="1899-12-30T00:25:47"/>
    <x v="4"/>
    <x v="14"/>
    <x v="3"/>
    <x v="2"/>
    <n v="0"/>
    <n v="0"/>
    <x v="0"/>
    <x v="2"/>
    <x v="2"/>
    <n v="0"/>
    <x v="1"/>
    <x v="1"/>
    <d v="1899-12-30T00:01:15"/>
    <d v="1899-12-30T00:01:15"/>
    <x v="0"/>
    <m/>
    <m/>
    <d v="1899-12-30T00:00:00"/>
    <d v="1899-12-30T00:27:02"/>
    <n v="5"/>
    <d v="1899-12-30T00:01:15"/>
    <n v="27.033333333336014"/>
    <x v="3"/>
    <x v="1"/>
  </r>
  <r>
    <x v="1"/>
    <s v="2025000378"/>
    <x v="0"/>
    <x v="466"/>
    <s v="E0244LTR"/>
    <d v="2025-03-13T00:00:00"/>
    <x v="2"/>
    <s v="3042"/>
    <x v="13"/>
    <s v="S3"/>
    <x v="7"/>
    <x v="0"/>
    <d v="2025-03-13T00:00:00"/>
    <d v="1899-12-30T09:41:04"/>
    <d v="2025-03-13T00:00:00"/>
    <d v="1899-12-30T09:44:06"/>
    <d v="2025-03-13T00:00:00"/>
    <d v="1899-12-30T10:04:14"/>
    <x v="0"/>
    <x v="0"/>
    <s v="1323103824"/>
    <s v="FBO"/>
    <d v="1899-12-30T00:23:10"/>
    <x v="1555"/>
    <d v="1899-12-30T00:03:02"/>
    <s v="Granel"/>
    <s v="E001"/>
    <x v="2"/>
    <d v="1899-12-30T00:23:10"/>
    <d v="1899-12-30T00:20:08"/>
    <x v="4"/>
    <x v="14"/>
    <x v="3"/>
    <x v="2"/>
    <n v="0"/>
    <n v="0"/>
    <x v="0"/>
    <x v="2"/>
    <x v="2"/>
    <n v="0"/>
    <x v="1"/>
    <x v="1"/>
    <d v="1899-12-30T00:03:02"/>
    <d v="1899-12-30T00:03:02"/>
    <x v="0"/>
    <m/>
    <m/>
    <d v="1899-12-30T00:00:00"/>
    <d v="1899-12-30T00:23:10"/>
    <n v="5"/>
    <d v="1899-12-30T00:03:02"/>
    <n v="23.166666666662401"/>
    <x v="4"/>
    <x v="1"/>
  </r>
  <r>
    <x v="1"/>
    <s v="2025000380"/>
    <x v="0"/>
    <x v="492"/>
    <s v="E2847GDG"/>
    <d v="2025-03-13T00:00:00"/>
    <x v="2"/>
    <s v="3042"/>
    <x v="13"/>
    <s v="S3"/>
    <x v="7"/>
    <x v="0"/>
    <d v="2025-03-13T00:00:00"/>
    <d v="1899-12-30T11:12:05"/>
    <d v="2025-03-13T00:00:00"/>
    <d v="1899-12-30T11:23:01"/>
    <d v="2025-03-13T00:00:00"/>
    <d v="1899-12-30T11:43:45"/>
    <x v="0"/>
    <x v="0"/>
    <s v="1323103825"/>
    <s v="FBO"/>
    <d v="1899-12-30T00:31:40"/>
    <x v="252"/>
    <d v="1899-12-30T00:10:56"/>
    <s v="Granel"/>
    <s v="E001"/>
    <x v="2"/>
    <d v="1899-12-30T00:31:40"/>
    <d v="1899-12-30T00:20:44"/>
    <x v="9"/>
    <x v="14"/>
    <x v="3"/>
    <x v="2"/>
    <n v="0"/>
    <n v="0"/>
    <x v="0"/>
    <x v="2"/>
    <x v="2"/>
    <n v="0"/>
    <x v="1"/>
    <x v="1"/>
    <d v="1899-12-30T00:10:56"/>
    <d v="1899-12-30T00:10:56"/>
    <x v="0"/>
    <m/>
    <m/>
    <d v="1899-12-30T00:00:00"/>
    <d v="1899-12-30T00:31:40"/>
    <n v="5"/>
    <d v="1899-12-30T00:10:56"/>
    <n v="31.666666666665648"/>
    <x v="5"/>
    <x v="1"/>
  </r>
  <r>
    <x v="1"/>
    <s v="2025000387"/>
    <x v="0"/>
    <x v="468"/>
    <s v="E3111DXK"/>
    <d v="2025-03-13T00:00:00"/>
    <x v="2"/>
    <s v="55"/>
    <x v="10"/>
    <s v="S1"/>
    <x v="1"/>
    <x v="0"/>
    <d v="2025-03-13T00:00:00"/>
    <d v="1899-12-30T11:15:49"/>
    <d v="2025-03-13T00:00:00"/>
    <d v="1899-12-30T11:24:05"/>
    <d v="2025-03-13T00:00:00"/>
    <d v="1899-12-30T11:48:06"/>
    <x v="0"/>
    <x v="0"/>
    <s v="1323103826"/>
    <s v="FBO"/>
    <d v="1899-12-30T00:32:17"/>
    <x v="1556"/>
    <d v="1899-12-30T00:08:16"/>
    <s v="Granel"/>
    <s v="E001"/>
    <x v="2"/>
    <d v="1899-12-30T00:32:17"/>
    <d v="1899-12-30T00:24:01"/>
    <x v="9"/>
    <x v="14"/>
    <x v="3"/>
    <x v="2"/>
    <n v="0"/>
    <n v="0"/>
    <x v="0"/>
    <x v="2"/>
    <x v="2"/>
    <n v="0"/>
    <x v="1"/>
    <x v="1"/>
    <d v="1899-12-30T00:08:16"/>
    <d v="1899-12-30T00:08:16"/>
    <x v="0"/>
    <m/>
    <m/>
    <d v="1899-12-30T00:00:00"/>
    <d v="1899-12-30T00:32:17"/>
    <n v="5"/>
    <d v="1899-12-30T00:08:16"/>
    <n v="32.283333333331157"/>
    <x v="5"/>
    <x v="1"/>
  </r>
  <r>
    <x v="1"/>
    <s v="2025000388"/>
    <x v="0"/>
    <x v="466"/>
    <s v="E0244LTR"/>
    <d v="2025-03-13T00:00:00"/>
    <x v="2"/>
    <s v="55"/>
    <x v="10"/>
    <s v="S1"/>
    <x v="1"/>
    <x v="0"/>
    <d v="2025-03-13T00:00:00"/>
    <d v="1899-12-30T12:10:46"/>
    <d v="2025-03-13T00:00:00"/>
    <d v="1899-12-30T12:08:24"/>
    <d v="2025-03-13T00:00:00"/>
    <d v="1899-12-30T12:32:16"/>
    <x v="0"/>
    <x v="0"/>
    <s v="1323103827"/>
    <s v="FBO"/>
    <d v="1899-12-30T00:26:14"/>
    <x v="263"/>
    <d v="1899-12-30T00:02:22"/>
    <s v="Granel"/>
    <s v="E001"/>
    <x v="2"/>
    <d v="1899-12-30T00:21:30"/>
    <d v="1899-12-30T00:23:52"/>
    <x v="13"/>
    <x v="14"/>
    <x v="3"/>
    <x v="2"/>
    <n v="0"/>
    <n v="0"/>
    <x v="0"/>
    <x v="2"/>
    <x v="2"/>
    <n v="0"/>
    <x v="1"/>
    <x v="1"/>
    <d v="1899-12-30T00:02:22"/>
    <d v="1899-12-30T00:02:22"/>
    <x v="0"/>
    <m/>
    <m/>
    <d v="1899-12-30T00:00:00"/>
    <d v="1899-12-30T00:21:30"/>
    <n v="5"/>
    <n v="-1.6435185185199597E-3"/>
    <n v="21.500000000006398"/>
    <x v="11"/>
    <x v="1"/>
  </r>
  <r>
    <x v="1"/>
    <s v="2025000389"/>
    <x v="0"/>
    <x v="468"/>
    <s v="E3111DXK"/>
    <d v="2025-03-13T00:00:00"/>
    <x v="2"/>
    <s v="55"/>
    <x v="10"/>
    <s v="S1"/>
    <x v="1"/>
    <x v="0"/>
    <d v="2025-03-13T00:00:00"/>
    <d v="1899-12-30T12:45:59"/>
    <d v="2025-03-13T00:00:00"/>
    <d v="1899-12-30T12:44:05"/>
    <d v="2025-03-13T00:00:00"/>
    <d v="1899-12-30T13:04:23"/>
    <x v="0"/>
    <x v="0"/>
    <s v="1323103828"/>
    <s v="FBO"/>
    <d v="1899-12-30T00:22:12"/>
    <x v="1557"/>
    <d v="1899-12-30T00:01:54"/>
    <s v="Granel"/>
    <s v="E001"/>
    <x v="2"/>
    <d v="1899-12-30T00:18:24"/>
    <d v="1899-12-30T00:20:18"/>
    <x v="13"/>
    <x v="14"/>
    <x v="3"/>
    <x v="2"/>
    <n v="0"/>
    <n v="0"/>
    <x v="0"/>
    <x v="2"/>
    <x v="2"/>
    <n v="0"/>
    <x v="1"/>
    <x v="1"/>
    <d v="1899-12-30T00:01:54"/>
    <d v="1899-12-30T00:01:54"/>
    <x v="0"/>
    <m/>
    <m/>
    <d v="1899-12-30T00:00:00"/>
    <d v="1899-12-30T00:18:24"/>
    <n v="5"/>
    <n v="-1.3194444444399878E-3"/>
    <n v="18.400000000003196"/>
    <x v="6"/>
    <x v="1"/>
  </r>
  <r>
    <x v="1"/>
    <s v="2025000390"/>
    <x v="0"/>
    <x v="466"/>
    <s v="E0244LTR"/>
    <d v="2025-03-13T00:00:00"/>
    <x v="2"/>
    <s v="55"/>
    <x v="10"/>
    <s v="S1"/>
    <x v="1"/>
    <x v="0"/>
    <d v="2025-03-13T00:00:00"/>
    <d v="1899-12-30T13:36:47"/>
    <d v="2025-03-13T00:00:00"/>
    <d v="1899-12-30T14:47:24"/>
    <d v="2025-03-13T00:00:00"/>
    <d v="1899-12-30T15:11:57"/>
    <x v="0"/>
    <x v="0"/>
    <s v="1323103829"/>
    <s v="FBO"/>
    <d v="1899-12-30T01:35:10"/>
    <x v="1558"/>
    <d v="1899-12-30T01:10:37"/>
    <s v="Granel"/>
    <s v="E001"/>
    <x v="2"/>
    <d v="1899-12-30T01:35:10"/>
    <d v="1899-12-30T00:24:33"/>
    <x v="6"/>
    <x v="14"/>
    <x v="3"/>
    <x v="2"/>
    <n v="0"/>
    <n v="0"/>
    <x v="0"/>
    <x v="2"/>
    <x v="2"/>
    <n v="0"/>
    <x v="1"/>
    <x v="2"/>
    <d v="1899-12-30T01:10:37"/>
    <d v="1899-12-30T00:12:37"/>
    <x v="0"/>
    <m/>
    <m/>
    <d v="1899-12-30T00:00:00"/>
    <d v="1899-12-30T01:35:10"/>
    <n v="5"/>
    <d v="1899-12-30T01:10:37"/>
    <n v="95.166666666662294"/>
    <x v="14"/>
    <x v="0"/>
  </r>
  <r>
    <x v="1"/>
    <s v="2025000391"/>
    <x v="0"/>
    <x v="492"/>
    <s v="E2847GDG"/>
    <d v="2025-03-13T00:00:00"/>
    <x v="2"/>
    <s v="55"/>
    <x v="10"/>
    <s v="S1"/>
    <x v="1"/>
    <x v="0"/>
    <d v="2025-03-13T00:00:00"/>
    <d v="1899-12-30T15:05:34"/>
    <d v="2025-03-13T00:00:00"/>
    <d v="1899-12-30T15:06:04"/>
    <d v="2025-03-13T00:00:00"/>
    <d v="1899-12-30T15:36:23"/>
    <x v="0"/>
    <x v="0"/>
    <s v="1323103830"/>
    <s v="FBO"/>
    <d v="1899-12-30T00:30:49"/>
    <x v="1559"/>
    <d v="1899-12-30T00:00:30"/>
    <s v="Granel"/>
    <s v="E001"/>
    <x v="2"/>
    <d v="1899-12-30T00:30:49"/>
    <d v="1899-12-30T00:30:19"/>
    <x v="10"/>
    <x v="14"/>
    <x v="3"/>
    <x v="2"/>
    <n v="0"/>
    <n v="0"/>
    <x v="0"/>
    <x v="2"/>
    <x v="2"/>
    <n v="0"/>
    <x v="1"/>
    <x v="1"/>
    <d v="1899-12-30T00:00:30"/>
    <d v="1899-12-30T00:00:30"/>
    <x v="0"/>
    <m/>
    <m/>
    <d v="1899-12-30T00:00:00"/>
    <d v="1899-12-30T00:30:49"/>
    <n v="5"/>
    <d v="1899-12-30T00:00:30"/>
    <n v="30.816666666662478"/>
    <x v="14"/>
    <x v="1"/>
  </r>
  <r>
    <x v="1"/>
    <s v=""/>
    <x v="0"/>
    <x v="481"/>
    <m/>
    <d v="2025-03-13T00:00:00"/>
    <x v="2"/>
    <s v="2906"/>
    <x v="11"/>
    <s v="PA"/>
    <x v="3"/>
    <x v="0"/>
    <d v="2025-03-13T00:00:00"/>
    <d v="1899-12-30T15:36:22"/>
    <d v="2025-03-13T00:00:00"/>
    <d v="1899-12-30T15:39:12"/>
    <d v="2025-03-13T00:00:00"/>
    <d v="1899-12-30T15:39:42"/>
    <x v="26"/>
    <x v="9"/>
    <s v="1323103831"/>
    <s v="EXW"/>
    <d v="1899-12-30T00:03:20"/>
    <x v="1499"/>
    <d v="1899-12-30T00:02:50"/>
    <s v="Ensacado"/>
    <s v="E002"/>
    <x v="1"/>
    <d v="1899-12-30T00:03:20"/>
    <d v="1899-12-30T00:00:30"/>
    <x v="10"/>
    <x v="14"/>
    <x v="3"/>
    <x v="1"/>
    <n v="1"/>
    <n v="0"/>
    <x v="1"/>
    <x v="1"/>
    <x v="2"/>
    <n v="1"/>
    <x v="1"/>
    <x v="1"/>
    <d v="1899-12-30T00:02:50"/>
    <d v="1899-12-30T00:02:50"/>
    <x v="0"/>
    <m/>
    <m/>
    <d v="1899-12-30T00:00:00"/>
    <d v="1899-12-30T00:03:20"/>
    <n v="5"/>
    <d v="1899-12-30T00:02:50"/>
    <n v="3.3333333333263937"/>
    <x v="14"/>
    <x v="1"/>
  </r>
  <r>
    <x v="1"/>
    <s v=""/>
    <x v="0"/>
    <x v="478"/>
    <m/>
    <d v="2025-03-13T00:00:00"/>
    <x v="2"/>
    <s v="2906"/>
    <x v="11"/>
    <s v="PA"/>
    <x v="3"/>
    <x v="0"/>
    <d v="2025-03-13T00:00:00"/>
    <d v="1899-12-30T16:09:03"/>
    <d v="2025-03-13T00:00:00"/>
    <d v="1899-12-30T18:55:59"/>
    <d v="2025-03-13T00:00:00"/>
    <d v="1899-12-30T16:09:54"/>
    <x v="20"/>
    <x v="9"/>
    <s v="1323103832"/>
    <s v="EXW"/>
    <d v="1899-12-30T05:33:01"/>
    <x v="1560"/>
    <d v="1899-12-30T02:46:56"/>
    <s v="Ensacado"/>
    <s v="E002"/>
    <x v="1"/>
    <d v="1899-12-30T00:00:51"/>
    <n v="-0.11533564814814001"/>
    <x v="7"/>
    <x v="14"/>
    <x v="3"/>
    <x v="1"/>
    <n v="1"/>
    <n v="0"/>
    <x v="1"/>
    <x v="1"/>
    <x v="2"/>
    <n v="1"/>
    <x v="1"/>
    <x v="1"/>
    <d v="1899-12-30T02:46:56"/>
    <d v="1899-12-30T01:48:56"/>
    <x v="1"/>
    <m/>
    <m/>
    <d v="1899-12-30T00:00:00"/>
    <d v="1899-12-30T00:00:51"/>
    <n v="5"/>
    <d v="1899-12-30T02:46:56"/>
    <n v="0.85000000000333031"/>
    <x v="8"/>
    <x v="1"/>
  </r>
  <r>
    <x v="1"/>
    <s v=""/>
    <x v="0"/>
    <x v="481"/>
    <m/>
    <d v="2025-03-13T00:00:00"/>
    <x v="2"/>
    <s v="2916"/>
    <x v="14"/>
    <s v="PA"/>
    <x v="3"/>
    <x v="0"/>
    <d v="2025-03-13T00:00:00"/>
    <d v="1899-12-30T16:16:42"/>
    <d v="2025-03-13T00:00:00"/>
    <d v="1899-12-30T16:17:23"/>
    <d v="2025-03-13T00:00:00"/>
    <d v="1899-12-30T16:17:45"/>
    <x v="26"/>
    <x v="9"/>
    <s v="1323103834"/>
    <s v="EXW"/>
    <d v="1899-12-30T00:01:03"/>
    <x v="1561"/>
    <d v="1899-12-30T00:00:41"/>
    <s v="Ensacado"/>
    <s v="E002"/>
    <x v="1"/>
    <d v="1899-12-30T00:01:03"/>
    <d v="1899-12-30T00:00:22"/>
    <x v="7"/>
    <x v="14"/>
    <x v="3"/>
    <x v="1"/>
    <n v="1"/>
    <n v="0"/>
    <x v="1"/>
    <x v="1"/>
    <x v="2"/>
    <n v="1"/>
    <x v="1"/>
    <x v="1"/>
    <d v="1899-12-30T00:00:41"/>
    <d v="1899-12-30T00:00:41"/>
    <x v="0"/>
    <m/>
    <m/>
    <d v="1899-12-30T00:00:00"/>
    <d v="1899-12-30T00:01:03"/>
    <n v="5"/>
    <d v="1899-12-30T00:00:41"/>
    <n v="1.0500000000048004"/>
    <x v="8"/>
    <x v="1"/>
  </r>
  <r>
    <x v="1"/>
    <s v=""/>
    <x v="0"/>
    <x v="470"/>
    <m/>
    <d v="2025-03-13T00:00:00"/>
    <x v="2"/>
    <s v="2906"/>
    <x v="11"/>
    <s v="PA"/>
    <x v="3"/>
    <x v="0"/>
    <d v="2025-03-13T00:00:00"/>
    <d v="1899-12-30T16:40:00"/>
    <d v="2025-03-13T00:00:00"/>
    <d v="1899-12-30T19:24:00"/>
    <d v="2025-03-13T00:00:00"/>
    <d v="1899-12-30T16:41:21"/>
    <x v="18"/>
    <x v="9"/>
    <s v="1323103835"/>
    <s v="EXW"/>
    <d v="1899-12-30T05:26:39"/>
    <x v="1562"/>
    <d v="1899-12-30T02:44:00"/>
    <s v="Ensacado"/>
    <s v="E002"/>
    <x v="1"/>
    <d v="1899-12-30T00:01:21"/>
    <n v="-0.11295138888889"/>
    <x v="7"/>
    <x v="14"/>
    <x v="3"/>
    <x v="1"/>
    <n v="1"/>
    <n v="0"/>
    <x v="1"/>
    <x v="1"/>
    <x v="2"/>
    <n v="1"/>
    <x v="1"/>
    <x v="1"/>
    <d v="1899-12-30T02:44:00"/>
    <d v="1899-12-30T01:46:00"/>
    <x v="1"/>
    <m/>
    <m/>
    <d v="1899-12-30T00:00:00"/>
    <d v="1899-12-30T00:01:21"/>
    <n v="5"/>
    <d v="1899-12-30T02:44:00"/>
    <n v="1.3500000000000512"/>
    <x v="8"/>
    <x v="1"/>
  </r>
  <r>
    <x v="1"/>
    <s v=""/>
    <x v="0"/>
    <x v="470"/>
    <m/>
    <d v="2025-03-13T00:00:00"/>
    <x v="2"/>
    <s v="2906"/>
    <x v="11"/>
    <s v="PA"/>
    <x v="3"/>
    <x v="0"/>
    <d v="2025-03-13T00:00:00"/>
    <d v="1899-12-30T16:42:31"/>
    <d v="2025-03-13T00:00:00"/>
    <d v="1899-12-30T19:24:00"/>
    <d v="2025-03-13T00:00:00"/>
    <d v="1899-12-30T16:43:34"/>
    <x v="18"/>
    <x v="9"/>
    <s v="1323103836"/>
    <s v="EXW"/>
    <d v="1899-12-30T05:21:55"/>
    <x v="1563"/>
    <d v="1899-12-30T02:41:29"/>
    <s v="Ensacado"/>
    <s v="E002"/>
    <x v="1"/>
    <d v="1899-12-30T00:01:03"/>
    <n v="-0.11141203703703007"/>
    <x v="7"/>
    <x v="14"/>
    <x v="3"/>
    <x v="1"/>
    <n v="1"/>
    <n v="0"/>
    <x v="1"/>
    <x v="1"/>
    <x v="2"/>
    <n v="1"/>
    <x v="1"/>
    <x v="1"/>
    <d v="1899-12-30T02:41:29"/>
    <d v="1899-12-30T01:43:29"/>
    <x v="1"/>
    <m/>
    <m/>
    <d v="1899-12-30T00:00:00"/>
    <d v="1899-12-30T00:01:03"/>
    <n v="5"/>
    <d v="1899-12-30T02:41:29"/>
    <n v="1.0500000000048004"/>
    <x v="8"/>
    <x v="1"/>
  </r>
  <r>
    <x v="1"/>
    <s v="2025000392"/>
    <x v="0"/>
    <x v="468"/>
    <s v="E3111DXK"/>
    <d v="2025-03-13T00:00:00"/>
    <x v="2"/>
    <s v="55"/>
    <x v="10"/>
    <s v="S1"/>
    <x v="1"/>
    <x v="0"/>
    <d v="2025-03-13T00:00:00"/>
    <d v="1899-12-30T15:53:01"/>
    <d v="2025-03-13T00:00:00"/>
    <d v="1899-12-30T16:46:58"/>
    <d v="2025-03-13T00:00:00"/>
    <d v="1899-12-30T17:30:07"/>
    <x v="0"/>
    <x v="0"/>
    <s v="1323103837"/>
    <s v="FBO"/>
    <d v="1899-12-30T01:37:06"/>
    <x v="765"/>
    <d v="1899-12-30T00:53:57"/>
    <s v="Granel"/>
    <s v="E001"/>
    <x v="2"/>
    <d v="1899-12-30T01:37:06"/>
    <d v="1899-12-30T00:43:09"/>
    <x v="10"/>
    <x v="14"/>
    <x v="3"/>
    <x v="2"/>
    <n v="0"/>
    <n v="0"/>
    <x v="0"/>
    <x v="2"/>
    <x v="2"/>
    <n v="0"/>
    <x v="1"/>
    <x v="2"/>
    <d v="1899-12-30T00:53:57"/>
    <d v="1899-12-30T00:08:57"/>
    <x v="0"/>
    <m/>
    <m/>
    <d v="1899-12-30T00:00:00"/>
    <d v="1899-12-30T01:37:06"/>
    <n v="5"/>
    <d v="1899-12-30T00:53:57"/>
    <n v="97.100000000006375"/>
    <x v="12"/>
    <x v="0"/>
  </r>
  <r>
    <x v="1"/>
    <s v=""/>
    <x v="0"/>
    <x v="493"/>
    <m/>
    <d v="2025-03-14T00:00:00"/>
    <x v="2"/>
    <s v="2906"/>
    <x v="11"/>
    <s v="PA"/>
    <x v="3"/>
    <x v="0"/>
    <d v="2025-03-14T00:00:00"/>
    <d v="1899-12-30T10:35:48"/>
    <d v="2025-03-14T00:00:00"/>
    <d v="1899-12-30T18:58:59"/>
    <d v="2025-03-14T00:00:00"/>
    <d v="1899-12-30T10:40:01"/>
    <x v="27"/>
    <x v="9"/>
    <s v="1323103839"/>
    <s v="EXW"/>
    <d v="1899-12-30T16:42:09"/>
    <x v="1564"/>
    <d v="1899-12-30T08:23:11"/>
    <s v="Ensacado"/>
    <s v="E002"/>
    <x v="1"/>
    <d v="1899-12-30T00:04:13"/>
    <n v="-0.34650462962963002"/>
    <x v="5"/>
    <x v="15"/>
    <x v="3"/>
    <x v="1"/>
    <n v="1"/>
    <n v="0"/>
    <x v="1"/>
    <x v="1"/>
    <x v="2"/>
    <n v="1"/>
    <x v="1"/>
    <x v="1"/>
    <d v="1899-12-30T08:23:11"/>
    <d v="1899-12-30T07:25:11"/>
    <x v="1"/>
    <m/>
    <m/>
    <d v="1899-12-30T00:00:00"/>
    <d v="1899-12-30T00:04:13"/>
    <n v="6"/>
    <d v="1899-12-30T08:23:11"/>
    <n v="4.2166666666655939"/>
    <x v="4"/>
    <x v="1"/>
  </r>
  <r>
    <x v="1"/>
    <s v=""/>
    <x v="0"/>
    <x v="478"/>
    <m/>
    <d v="2025-03-14T00:00:00"/>
    <x v="2"/>
    <s v="2906"/>
    <x v="11"/>
    <s v="PA"/>
    <x v="3"/>
    <x v="0"/>
    <d v="2025-03-14T00:00:00"/>
    <d v="1899-12-30T10:54:48"/>
    <d v="2025-03-14T00:00:00"/>
    <d v="1899-12-30T18:55:59"/>
    <d v="2025-03-14T00:00:00"/>
    <d v="1899-12-30T10:55:38"/>
    <x v="20"/>
    <x v="9"/>
    <s v="1323103840"/>
    <s v="EXW"/>
    <d v="1899-12-30T16:01:32"/>
    <x v="1565"/>
    <d v="1899-12-30T08:01:11"/>
    <s v="Ensacado"/>
    <s v="E002"/>
    <x v="1"/>
    <d v="1899-12-30T00:00:50"/>
    <n v="-0.33357638888888003"/>
    <x v="5"/>
    <x v="15"/>
    <x v="3"/>
    <x v="1"/>
    <n v="1"/>
    <n v="0"/>
    <x v="1"/>
    <x v="1"/>
    <x v="2"/>
    <n v="1"/>
    <x v="1"/>
    <x v="1"/>
    <d v="1899-12-30T08:01:11"/>
    <d v="1899-12-30T07:03:11"/>
    <x v="1"/>
    <m/>
    <m/>
    <d v="1899-12-30T00:00:00"/>
    <d v="1899-12-30T00:00:50"/>
    <n v="6"/>
    <d v="1899-12-30T08:01:11"/>
    <n v="0.83333333334246973"/>
    <x v="4"/>
    <x v="1"/>
  </r>
  <r>
    <x v="1"/>
    <s v="2025000393"/>
    <x v="0"/>
    <x v="492"/>
    <s v="E2847GDG"/>
    <d v="2025-03-14T00:00:00"/>
    <x v="2"/>
    <s v="55"/>
    <x v="10"/>
    <s v="S1"/>
    <x v="1"/>
    <x v="0"/>
    <d v="2025-03-13T00:00:00"/>
    <d v="1899-12-30T16:53:44"/>
    <d v="2025-03-14T00:00:00"/>
    <d v="1899-12-30T11:12:08"/>
    <d v="2025-03-14T00:00:00"/>
    <d v="1899-12-30T11:16:46"/>
    <x v="0"/>
    <x v="0"/>
    <s v="1323103841"/>
    <s v="FBO"/>
    <d v="1899-12-30T10:23:02"/>
    <x v="1566"/>
    <d v="1899-12-30T10:18:24"/>
    <s v="Granel"/>
    <s v="E001"/>
    <x v="2"/>
    <d v="1899-12-30T18:23:01"/>
    <d v="1899-12-30T00:04:38"/>
    <x v="7"/>
    <x v="15"/>
    <x v="3"/>
    <x v="2"/>
    <n v="0"/>
    <n v="1"/>
    <x v="1"/>
    <x v="2"/>
    <x v="2"/>
    <n v="1"/>
    <x v="1"/>
    <x v="2"/>
    <d v="1899-12-30T10:18:24"/>
    <d v="1899-12-30T09:20:24"/>
    <x v="0"/>
    <m/>
    <m/>
    <d v="1899-12-30T00:00:00"/>
    <d v="1899-12-30T18:23:01"/>
    <n v="6"/>
    <n v="-0.23722222222222"/>
    <n v="1103.016666666666"/>
    <x v="5"/>
    <x v="0"/>
  </r>
  <r>
    <x v="1"/>
    <s v=""/>
    <x v="0"/>
    <x v="494"/>
    <m/>
    <d v="2025-03-14T00:00:00"/>
    <x v="2"/>
    <s v="2906"/>
    <x v="11"/>
    <s v="PA"/>
    <x v="3"/>
    <x v="0"/>
    <d v="2025-03-14T00:00:00"/>
    <d v="1899-12-30T12:40:42"/>
    <d v="2025-03-14T00:00:00"/>
    <d v="1899-12-30T19:01:59"/>
    <d v="2025-03-14T00:00:00"/>
    <d v="1899-12-30T12:41:45"/>
    <x v="16"/>
    <x v="9"/>
    <s v="1323103842"/>
    <s v="EXW"/>
    <d v="1899-12-30T12:41:31"/>
    <x v="1567"/>
    <d v="1899-12-30T06:21:17"/>
    <s v="Ensacado"/>
    <s v="E002"/>
    <x v="1"/>
    <d v="1899-12-30T00:01:03"/>
    <n v="-0.26405092592592005"/>
    <x v="13"/>
    <x v="15"/>
    <x v="3"/>
    <x v="1"/>
    <n v="1"/>
    <n v="0"/>
    <x v="1"/>
    <x v="1"/>
    <x v="2"/>
    <n v="1"/>
    <x v="1"/>
    <x v="1"/>
    <d v="1899-12-30T06:21:17"/>
    <d v="1899-12-30T05:23:17"/>
    <x v="1"/>
    <m/>
    <m/>
    <d v="1899-12-30T00:00:00"/>
    <d v="1899-12-30T00:01:03"/>
    <n v="6"/>
    <d v="1899-12-30T06:21:17"/>
    <n v="1.0500000000048004"/>
    <x v="11"/>
    <x v="1"/>
  </r>
  <r>
    <x v="1"/>
    <s v=""/>
    <x v="0"/>
    <x v="480"/>
    <m/>
    <d v="2025-03-14T00:00:00"/>
    <x v="2"/>
    <s v="2906"/>
    <x v="11"/>
    <s v="PA"/>
    <x v="3"/>
    <x v="0"/>
    <d v="2025-03-14T00:00:00"/>
    <d v="1899-12-30T15:08:30"/>
    <d v="2025-03-14T00:00:00"/>
    <d v="1899-12-30T19:19:01"/>
    <d v="2025-03-14T00:00:00"/>
    <d v="1899-12-30T15:15:30"/>
    <x v="25"/>
    <x v="9"/>
    <s v="1323103843"/>
    <s v="EXW"/>
    <d v="1899-12-30T08:14:02"/>
    <x v="1568"/>
    <d v="1899-12-30T04:10:31"/>
    <s v="Ensacado"/>
    <s v="E002"/>
    <x v="1"/>
    <d v="1899-12-30T00:07:00"/>
    <n v="-0.16910879629629993"/>
    <x v="10"/>
    <x v="15"/>
    <x v="3"/>
    <x v="1"/>
    <n v="1"/>
    <n v="0"/>
    <x v="1"/>
    <x v="1"/>
    <x v="2"/>
    <n v="1"/>
    <x v="1"/>
    <x v="1"/>
    <d v="1899-12-30T04:10:31"/>
    <d v="1899-12-30T03:12:31"/>
    <x v="1"/>
    <m/>
    <m/>
    <d v="1899-12-30T00:00:00"/>
    <d v="1899-12-30T00:07:00"/>
    <n v="6"/>
    <d v="1899-12-30T04:10:31"/>
    <n v="6.9999999999983764"/>
    <x v="14"/>
    <x v="1"/>
  </r>
  <r>
    <x v="1"/>
    <s v="2025000394"/>
    <x v="0"/>
    <x v="466"/>
    <s v="E0244LTR"/>
    <d v="2025-03-14T00:00:00"/>
    <x v="2"/>
    <s v="55"/>
    <x v="10"/>
    <s v="S1"/>
    <x v="1"/>
    <x v="0"/>
    <d v="2025-03-13T00:00:00"/>
    <d v="1899-12-30T16:54:46"/>
    <d v="2025-03-14T00:00:00"/>
    <d v="1899-12-30T15:14:14"/>
    <d v="2025-03-14T00:00:00"/>
    <d v="1899-12-30T15:24:31"/>
    <x v="0"/>
    <x v="0"/>
    <s v="1323103844"/>
    <s v="FBO"/>
    <d v="1899-12-30T14:29:45"/>
    <x v="1569"/>
    <d v="1899-12-30T14:19:28"/>
    <s v="Granel"/>
    <s v="E001"/>
    <x v="2"/>
    <d v="1899-12-30T22:29:44"/>
    <d v="1899-12-30T00:10:17"/>
    <x v="7"/>
    <x v="15"/>
    <x v="3"/>
    <x v="2"/>
    <n v="0"/>
    <n v="1"/>
    <x v="1"/>
    <x v="2"/>
    <x v="2"/>
    <n v="1"/>
    <x v="1"/>
    <x v="2"/>
    <d v="1899-12-30T14:19:28"/>
    <d v="1899-12-30T13:21:28"/>
    <x v="0"/>
    <m/>
    <m/>
    <d v="1899-12-30T00:00:00"/>
    <d v="1899-12-30T22:29:44"/>
    <n v="6"/>
    <n v="-6.981481481481E-2"/>
    <n v="1349.7333333333349"/>
    <x v="14"/>
    <x v="0"/>
  </r>
  <r>
    <x v="1"/>
    <s v="2025000395"/>
    <x v="0"/>
    <x v="468"/>
    <s v="E3111DXK"/>
    <d v="2025-03-14T00:00:00"/>
    <x v="2"/>
    <s v="55"/>
    <x v="10"/>
    <s v="S1"/>
    <x v="1"/>
    <x v="0"/>
    <d v="2025-03-14T00:00:00"/>
    <d v="1899-12-30T08:09:25"/>
    <d v="2025-03-14T00:00:00"/>
    <d v="1899-12-30T15:20:50"/>
    <d v="2025-03-14T00:00:00"/>
    <d v="1899-12-30T15:41:25"/>
    <x v="0"/>
    <x v="0"/>
    <s v="1323103845"/>
    <s v="FBO"/>
    <d v="1899-12-30T07:32:00"/>
    <x v="1570"/>
    <d v="1899-12-30T07:11:25"/>
    <s v="Granel"/>
    <s v="E001"/>
    <x v="2"/>
    <d v="1899-12-30T07:32:00"/>
    <d v="1899-12-30T00:20:35"/>
    <x v="3"/>
    <x v="15"/>
    <x v="3"/>
    <x v="2"/>
    <n v="0"/>
    <n v="1"/>
    <x v="1"/>
    <x v="2"/>
    <x v="2"/>
    <n v="1"/>
    <x v="1"/>
    <x v="2"/>
    <d v="1899-12-30T07:11:25"/>
    <d v="1899-12-30T06:13:25"/>
    <x v="0"/>
    <m/>
    <m/>
    <d v="1899-12-30T00:00:00"/>
    <d v="1899-12-30T07:32:00"/>
    <n v="6"/>
    <d v="1899-12-30T07:11:25"/>
    <n v="451.99999999998721"/>
    <x v="14"/>
    <x v="0"/>
  </r>
  <r>
    <x v="1"/>
    <s v="2025000398"/>
    <x v="0"/>
    <x v="468"/>
    <s v="E3111DXK"/>
    <d v="2025-03-14T00:00:00"/>
    <x v="2"/>
    <s v="55"/>
    <x v="10"/>
    <s v="S1"/>
    <x v="1"/>
    <x v="0"/>
    <d v="2025-03-14T00:00:00"/>
    <d v="1899-12-30T16:57:00"/>
    <d v="2025-03-14T00:00:00"/>
    <d v="1899-12-30T17:02:11"/>
    <d v="2025-03-14T00:00:00"/>
    <d v="1899-12-30T17:35:36"/>
    <x v="0"/>
    <x v="0"/>
    <s v="1323103846"/>
    <s v="FBO"/>
    <d v="1899-12-30T00:38:36"/>
    <x v="1571"/>
    <d v="1899-12-30T00:05:11"/>
    <s v="Granel"/>
    <s v="E001"/>
    <x v="2"/>
    <d v="1899-12-30T00:38:36"/>
    <d v="1899-12-30T00:33:25"/>
    <x v="7"/>
    <x v="15"/>
    <x v="3"/>
    <x v="2"/>
    <n v="0"/>
    <n v="0"/>
    <x v="0"/>
    <x v="2"/>
    <x v="2"/>
    <n v="0"/>
    <x v="1"/>
    <x v="1"/>
    <d v="1899-12-30T00:05:11"/>
    <d v="1899-12-30T00:05:11"/>
    <x v="0"/>
    <m/>
    <m/>
    <d v="1899-12-30T00:00:00"/>
    <d v="1899-12-30T00:38:36"/>
    <n v="6"/>
    <d v="1899-12-30T00:05:11"/>
    <n v="38.600000000006354"/>
    <x v="12"/>
    <x v="1"/>
  </r>
  <r>
    <x v="1"/>
    <s v="2025000397"/>
    <x v="0"/>
    <x v="466"/>
    <s v="E0244LTR"/>
    <d v="2025-03-14T00:00:00"/>
    <x v="2"/>
    <s v="3042"/>
    <x v="13"/>
    <s v="S3"/>
    <x v="7"/>
    <x v="0"/>
    <d v="2025-03-14T00:00:00"/>
    <d v="1899-12-30T16:51:57"/>
    <d v="2025-03-14T00:00:00"/>
    <d v="1899-12-30T17:01:34"/>
    <d v="2025-03-14T00:00:00"/>
    <d v="1899-12-30T17:39:50"/>
    <x v="0"/>
    <x v="0"/>
    <s v="1323103847"/>
    <s v="FBO"/>
    <d v="1899-12-30T00:47:53"/>
    <x v="1572"/>
    <d v="1899-12-30T00:09:37"/>
    <s v="Granel"/>
    <s v="E001"/>
    <x v="2"/>
    <d v="1899-12-30T00:47:53"/>
    <d v="1899-12-30T00:38:16"/>
    <x v="7"/>
    <x v="15"/>
    <x v="3"/>
    <x v="2"/>
    <n v="0"/>
    <n v="0"/>
    <x v="0"/>
    <x v="2"/>
    <x v="2"/>
    <n v="0"/>
    <x v="1"/>
    <x v="0"/>
    <d v="1899-12-30T00:09:37"/>
    <d v="1899-12-30T00:09:37"/>
    <x v="0"/>
    <m/>
    <m/>
    <d v="1899-12-30T00:00:00"/>
    <d v="1899-12-30T00:47:53"/>
    <n v="6"/>
    <d v="1899-12-30T00:09:37"/>
    <n v="47.88333333332632"/>
    <x v="12"/>
    <x v="0"/>
  </r>
  <r>
    <x v="1"/>
    <s v=""/>
    <x v="0"/>
    <x v="484"/>
    <m/>
    <d v="2025-03-17T00:00:00"/>
    <x v="2"/>
    <s v="3320"/>
    <x v="12"/>
    <s v="PA"/>
    <x v="3"/>
    <x v="0"/>
    <d v="2025-03-17T00:00:00"/>
    <d v="1899-12-30T09:06:52"/>
    <d v="2025-03-17T00:00:00"/>
    <d v="1899-12-30T18:57:00"/>
    <d v="2025-03-17T00:00:00"/>
    <d v="1899-12-30T09:13:35"/>
    <x v="20"/>
    <x v="9"/>
    <s v="1323103848"/>
    <s v="EXW"/>
    <d v="1899-12-30T19:33:33"/>
    <x v="1573"/>
    <d v="1899-12-30T09:50:08"/>
    <s v="Ensacado"/>
    <s v="E002"/>
    <x v="1"/>
    <d v="1899-12-30T00:06:43"/>
    <n v="-0.40515046296295998"/>
    <x v="4"/>
    <x v="16"/>
    <x v="4"/>
    <x v="1"/>
    <n v="1"/>
    <n v="0"/>
    <x v="1"/>
    <x v="1"/>
    <x v="2"/>
    <n v="1"/>
    <x v="1"/>
    <x v="1"/>
    <d v="1899-12-30T09:50:08"/>
    <d v="1899-12-30T08:52:08"/>
    <x v="1"/>
    <m/>
    <m/>
    <d v="1899-12-30T00:00:00"/>
    <d v="1899-12-30T00:06:43"/>
    <n v="2"/>
    <d v="1899-12-30T09:50:08"/>
    <n v="6.7166666666639863"/>
    <x v="3"/>
    <x v="1"/>
  </r>
  <r>
    <x v="1"/>
    <s v="2025000399"/>
    <x v="0"/>
    <x v="468"/>
    <s v="E3111DXK"/>
    <d v="2025-03-17T00:00:00"/>
    <x v="2"/>
    <s v="55"/>
    <x v="10"/>
    <s v="S1"/>
    <x v="1"/>
    <x v="0"/>
    <d v="2025-03-17T00:00:00"/>
    <d v="1899-12-30T08:26:17"/>
    <d v="2025-03-17T00:00:00"/>
    <d v="1899-12-30T08:50:51"/>
    <d v="2025-03-17T00:00:00"/>
    <d v="1899-12-30T09:31:33"/>
    <x v="0"/>
    <x v="0"/>
    <s v="1323103849"/>
    <s v="FBO"/>
    <d v="1899-12-30T01:05:16"/>
    <x v="1574"/>
    <d v="1899-12-30T00:24:34"/>
    <s v="Granel"/>
    <s v="E001"/>
    <x v="2"/>
    <d v="1899-12-30T01:05:16"/>
    <d v="1899-12-30T00:40:42"/>
    <x v="3"/>
    <x v="16"/>
    <x v="4"/>
    <x v="2"/>
    <n v="0"/>
    <n v="0"/>
    <x v="0"/>
    <x v="2"/>
    <x v="2"/>
    <n v="0"/>
    <x v="1"/>
    <x v="0"/>
    <d v="1899-12-30T00:24:34"/>
    <d v="1899-12-30T00:24:34"/>
    <x v="0"/>
    <m/>
    <m/>
    <d v="1899-12-30T00:00:00"/>
    <d v="1899-12-30T01:05:16"/>
    <n v="2"/>
    <d v="1899-12-30T00:24:34"/>
    <n v="65.26666666666074"/>
    <x v="3"/>
    <x v="0"/>
  </r>
  <r>
    <x v="1"/>
    <s v=""/>
    <x v="0"/>
    <x v="480"/>
    <m/>
    <d v="2025-03-17T00:00:00"/>
    <x v="2"/>
    <s v="2906"/>
    <x v="11"/>
    <s v="PA"/>
    <x v="3"/>
    <x v="0"/>
    <d v="2025-03-17T00:00:00"/>
    <d v="1899-12-30T10:00:31"/>
    <d v="2025-03-17T00:00:00"/>
    <d v="1899-12-30T19:19:01"/>
    <d v="2025-03-17T00:00:00"/>
    <d v="1899-12-30T10:01:33"/>
    <x v="25"/>
    <x v="9"/>
    <s v="1323103850"/>
    <s v="EXW"/>
    <d v="1899-12-30T18:35:58"/>
    <x v="1575"/>
    <d v="1899-12-30T09:18:30"/>
    <s v="Ensacado"/>
    <s v="E002"/>
    <x v="1"/>
    <d v="1899-12-30T00:01:02"/>
    <n v="-0.38712962962962993"/>
    <x v="5"/>
    <x v="16"/>
    <x v="4"/>
    <x v="1"/>
    <n v="1"/>
    <n v="0"/>
    <x v="1"/>
    <x v="1"/>
    <x v="2"/>
    <n v="1"/>
    <x v="1"/>
    <x v="1"/>
    <d v="1899-12-30T09:18:30"/>
    <d v="1899-12-30T08:20:30"/>
    <x v="1"/>
    <m/>
    <m/>
    <d v="1899-12-30T00:00:00"/>
    <d v="1899-12-30T00:01:02"/>
    <n v="2"/>
    <d v="1899-12-30T09:18:30"/>
    <n v="1.0333333333440198"/>
    <x v="4"/>
    <x v="1"/>
  </r>
  <r>
    <x v="1"/>
    <s v="2025000400"/>
    <x v="0"/>
    <x v="466"/>
    <s v="E0244LTR"/>
    <d v="2025-03-17T00:00:00"/>
    <x v="2"/>
    <s v="55"/>
    <x v="10"/>
    <s v="S1"/>
    <x v="1"/>
    <x v="0"/>
    <d v="2025-03-17T00:00:00"/>
    <d v="1899-12-30T08:58:45"/>
    <d v="2025-03-17T00:00:00"/>
    <d v="1899-12-30T09:57:51"/>
    <d v="2025-03-17T00:00:00"/>
    <d v="1899-12-30T10:23:38"/>
    <x v="0"/>
    <x v="0"/>
    <s v="1323103851"/>
    <s v="FBO"/>
    <d v="1899-12-30T01:24:53"/>
    <x v="1343"/>
    <d v="1899-12-30T00:59:06"/>
    <s v="Granel"/>
    <s v="E001"/>
    <x v="2"/>
    <d v="1899-12-30T01:24:53"/>
    <d v="1899-12-30T00:25:47"/>
    <x v="3"/>
    <x v="16"/>
    <x v="4"/>
    <x v="2"/>
    <n v="0"/>
    <n v="0"/>
    <x v="0"/>
    <x v="2"/>
    <x v="2"/>
    <n v="0"/>
    <x v="1"/>
    <x v="0"/>
    <d v="1899-12-30T00:59:06"/>
    <d v="1899-12-30T00:01:06"/>
    <x v="0"/>
    <m/>
    <m/>
    <d v="1899-12-30T00:00:00"/>
    <d v="1899-12-30T01:24:53"/>
    <n v="2"/>
    <d v="1899-12-30T00:59:06"/>
    <n v="84.88333333333442"/>
    <x v="4"/>
    <x v="0"/>
  </r>
  <r>
    <x v="1"/>
    <s v=""/>
    <x v="0"/>
    <x v="477"/>
    <m/>
    <d v="2025-03-17T00:00:00"/>
    <x v="2"/>
    <s v="2906"/>
    <x v="11"/>
    <s v="PA"/>
    <x v="3"/>
    <x v="0"/>
    <d v="2025-03-17T00:00:00"/>
    <d v="1899-12-30T10:30:44"/>
    <d v="2025-03-17T00:00:00"/>
    <d v="1899-12-30T19:01:59"/>
    <d v="2025-03-17T00:00:00"/>
    <d v="1899-12-30T10:31:25"/>
    <x v="16"/>
    <x v="9"/>
    <s v="1323103852"/>
    <s v="EXW"/>
    <d v="1899-12-30T17:01:49"/>
    <x v="1576"/>
    <d v="1899-12-30T08:31:15"/>
    <s v="Ensacado"/>
    <s v="E002"/>
    <x v="1"/>
    <d v="1899-12-30T00:00:41"/>
    <n v="-0.35456018518518001"/>
    <x v="5"/>
    <x v="16"/>
    <x v="4"/>
    <x v="1"/>
    <n v="1"/>
    <n v="0"/>
    <x v="1"/>
    <x v="1"/>
    <x v="2"/>
    <n v="1"/>
    <x v="1"/>
    <x v="1"/>
    <d v="1899-12-30T08:31:15"/>
    <d v="1899-12-30T07:33:15"/>
    <x v="1"/>
    <m/>
    <m/>
    <d v="1899-12-30T00:00:00"/>
    <d v="1899-12-30T00:00:41"/>
    <n v="2"/>
    <d v="1899-12-30T08:31:15"/>
    <n v="0.68333333333765012"/>
    <x v="4"/>
    <x v="1"/>
  </r>
  <r>
    <x v="1"/>
    <s v="2025000401"/>
    <x v="0"/>
    <x v="468"/>
    <s v="E3111DXK"/>
    <d v="2025-03-17T00:00:00"/>
    <x v="2"/>
    <s v="55"/>
    <x v="10"/>
    <s v="S1"/>
    <x v="1"/>
    <x v="0"/>
    <d v="2025-03-17T00:00:00"/>
    <d v="1899-12-30T10:47:16"/>
    <d v="2025-03-17T00:00:00"/>
    <d v="1899-12-30T11:08:19"/>
    <d v="2025-03-17T00:00:00"/>
    <d v="1899-12-30T11:12:01"/>
    <x v="0"/>
    <x v="0"/>
    <s v="1323103853"/>
    <s v="FBO"/>
    <d v="1899-12-30T00:24:45"/>
    <x v="1577"/>
    <d v="1899-12-30T00:21:03"/>
    <s v="Granel"/>
    <s v="E001"/>
    <x v="2"/>
    <d v="1899-12-30T00:24:45"/>
    <d v="1899-12-30T00:03:42"/>
    <x v="5"/>
    <x v="16"/>
    <x v="4"/>
    <x v="2"/>
    <n v="0"/>
    <n v="0"/>
    <x v="0"/>
    <x v="2"/>
    <x v="2"/>
    <n v="0"/>
    <x v="1"/>
    <x v="1"/>
    <d v="1899-12-30T00:21:03"/>
    <d v="1899-12-30T00:21:03"/>
    <x v="0"/>
    <m/>
    <m/>
    <d v="1899-12-30T00:00:00"/>
    <d v="1899-12-30T00:24:45"/>
    <n v="2"/>
    <d v="1899-12-30T00:21:03"/>
    <n v="24.74999999999995"/>
    <x v="5"/>
    <x v="1"/>
  </r>
  <r>
    <x v="1"/>
    <s v="2025000373"/>
    <x v="0"/>
    <x v="466"/>
    <s v="E0244LTR"/>
    <d v="2025-03-17T00:00:00"/>
    <x v="2"/>
    <s v="55"/>
    <x v="10"/>
    <s v="S1"/>
    <x v="1"/>
    <x v="0"/>
    <d v="2025-03-12T00:00:00"/>
    <d v="1899-12-30T16:41:15"/>
    <d v="2025-03-12T00:00:00"/>
    <d v="1899-12-30T16:38:43"/>
    <d v="2025-03-12T00:00:00"/>
    <d v="1899-12-30T17:02:16"/>
    <x v="0"/>
    <x v="0"/>
    <s v="1323103854"/>
    <s v="FBO"/>
    <d v="1899-12-30T00:26:05"/>
    <x v="1277"/>
    <d v="1899-12-30T00:02:32"/>
    <s v="Granel"/>
    <s v="E001"/>
    <x v="2"/>
    <d v="1899-12-30T00:21:01"/>
    <d v="1899-12-30T00:23:33"/>
    <x v="7"/>
    <x v="13"/>
    <x v="3"/>
    <x v="2"/>
    <n v="0"/>
    <n v="0"/>
    <x v="0"/>
    <x v="2"/>
    <x v="2"/>
    <n v="0"/>
    <x v="1"/>
    <x v="1"/>
    <d v="1899-12-30T00:02:32"/>
    <d v="1899-12-30T00:02:32"/>
    <x v="0"/>
    <m/>
    <m/>
    <d v="1899-12-30T00:00:00"/>
    <d v="1899-12-30T00:21:01"/>
    <n v="4"/>
    <n v="-1.7592592592600154E-3"/>
    <n v="21.016666666670378"/>
    <x v="12"/>
    <x v="1"/>
  </r>
  <r>
    <x v="1"/>
    <s v=""/>
    <x v="0"/>
    <x v="481"/>
    <m/>
    <d v="2025-03-17T00:00:00"/>
    <x v="2"/>
    <s v="2906"/>
    <x v="11"/>
    <s v="PA"/>
    <x v="3"/>
    <x v="0"/>
    <d v="2025-03-17T00:00:00"/>
    <d v="1899-12-30T11:57:54"/>
    <d v="2025-03-17T00:00:00"/>
    <d v="1899-12-30T11:58:16"/>
    <d v="2025-03-17T00:00:00"/>
    <d v="1899-12-30T11:58:30"/>
    <x v="26"/>
    <x v="9"/>
    <s v="1323103855"/>
    <s v="EXW"/>
    <d v="1899-12-30T00:00:36"/>
    <x v="1578"/>
    <d v="1899-12-30T00:00:22"/>
    <s v="Ensacado"/>
    <s v="E002"/>
    <x v="1"/>
    <d v="1899-12-30T00:00:36"/>
    <d v="1899-12-30T00:00:14"/>
    <x v="9"/>
    <x v="16"/>
    <x v="4"/>
    <x v="1"/>
    <n v="1"/>
    <n v="0"/>
    <x v="1"/>
    <x v="1"/>
    <x v="2"/>
    <n v="1"/>
    <x v="1"/>
    <x v="1"/>
    <d v="1899-12-30T00:00:22"/>
    <d v="1899-12-30T00:00:22"/>
    <x v="0"/>
    <m/>
    <m/>
    <d v="1899-12-30T00:00:00"/>
    <d v="1899-12-30T00:00:36"/>
    <n v="2"/>
    <d v="1899-12-30T00:00:22"/>
    <n v="0.59999999999042153"/>
    <x v="5"/>
    <x v="1"/>
  </r>
  <r>
    <x v="1"/>
    <s v="2025000402"/>
    <x v="0"/>
    <x v="468"/>
    <s v="E3111DXK"/>
    <d v="2025-03-17T00:00:00"/>
    <x v="2"/>
    <s v="55"/>
    <x v="10"/>
    <s v="S1"/>
    <x v="1"/>
    <x v="0"/>
    <d v="2025-03-17T00:00:00"/>
    <d v="1899-12-30T12:06:44"/>
    <d v="2025-03-17T00:00:00"/>
    <d v="1899-12-30T12:06:10"/>
    <d v="2025-03-17T00:00:00"/>
    <d v="1899-12-30T12:31:19"/>
    <x v="0"/>
    <x v="0"/>
    <s v="1323103856"/>
    <s v="FBO"/>
    <d v="1899-12-30T00:25:43"/>
    <x v="905"/>
    <d v="1899-12-30T00:00:34"/>
    <s v="Granel"/>
    <s v="E001"/>
    <x v="2"/>
    <d v="1899-12-30T00:24:35"/>
    <d v="1899-12-30T00:25:09"/>
    <x v="13"/>
    <x v="16"/>
    <x v="4"/>
    <x v="2"/>
    <n v="0"/>
    <n v="0"/>
    <x v="0"/>
    <x v="2"/>
    <x v="2"/>
    <n v="0"/>
    <x v="1"/>
    <x v="1"/>
    <d v="1899-12-30T00:00:34"/>
    <d v="1899-12-30T00:00:34"/>
    <x v="0"/>
    <m/>
    <m/>
    <d v="1899-12-30T00:00:00"/>
    <d v="1899-12-30T00:24:35"/>
    <n v="2"/>
    <n v="-3.9351851851998632E-4"/>
    <n v="24.583333333334352"/>
    <x v="11"/>
    <x v="1"/>
  </r>
  <r>
    <x v="1"/>
    <s v="2025000403"/>
    <x v="0"/>
    <x v="466"/>
    <s v="E0244LTR"/>
    <d v="2025-03-17T00:00:00"/>
    <x v="2"/>
    <s v="55"/>
    <x v="10"/>
    <s v="S1"/>
    <x v="1"/>
    <x v="0"/>
    <d v="2025-03-17T00:00:00"/>
    <d v="1899-12-30T12:25:42"/>
    <d v="2025-03-17T00:00:00"/>
    <d v="1899-12-30T12:44:42"/>
    <d v="2025-03-17T00:00:00"/>
    <d v="1899-12-30T13:00:20"/>
    <x v="0"/>
    <x v="0"/>
    <s v="1323103857"/>
    <s v="FBO"/>
    <d v="1899-12-30T00:34:38"/>
    <x v="1579"/>
    <d v="1899-12-30T00:19:00"/>
    <s v="Granel"/>
    <s v="E001"/>
    <x v="2"/>
    <d v="1899-12-30T00:34:38"/>
    <d v="1899-12-30T00:15:38"/>
    <x v="13"/>
    <x v="16"/>
    <x v="4"/>
    <x v="2"/>
    <n v="0"/>
    <n v="0"/>
    <x v="0"/>
    <x v="2"/>
    <x v="2"/>
    <n v="0"/>
    <x v="1"/>
    <x v="1"/>
    <d v="1899-12-30T00:19:00"/>
    <d v="1899-12-30T00:19:00"/>
    <x v="0"/>
    <m/>
    <m/>
    <d v="1899-12-30T00:00:00"/>
    <d v="1899-12-30T00:34:38"/>
    <n v="2"/>
    <d v="1899-12-30T00:19:00"/>
    <n v="34.633333333339117"/>
    <x v="6"/>
    <x v="1"/>
  </r>
  <r>
    <x v="1"/>
    <s v=""/>
    <x v="0"/>
    <x v="495"/>
    <m/>
    <d v="2025-03-17T00:00:00"/>
    <x v="2"/>
    <s v="2906"/>
    <x v="11"/>
    <s v="PA"/>
    <x v="3"/>
    <x v="0"/>
    <d v="2025-03-17T00:00:00"/>
    <d v="1899-12-30T14:58:14"/>
    <d v="2025-03-17T00:00:00"/>
    <d v="1899-12-30T18:58:59"/>
    <d v="2025-03-17T00:00:00"/>
    <d v="1899-12-30T14:59:27"/>
    <x v="27"/>
    <x v="9"/>
    <s v="1323103858"/>
    <s v="EXW"/>
    <d v="1899-12-30T08:00:17"/>
    <x v="1580"/>
    <d v="1899-12-30T04:00:45"/>
    <s v="Ensacado"/>
    <s v="E002"/>
    <x v="1"/>
    <d v="1899-12-30T00:01:13"/>
    <n v="-0.16634259259258999"/>
    <x v="14"/>
    <x v="16"/>
    <x v="4"/>
    <x v="1"/>
    <n v="1"/>
    <n v="0"/>
    <x v="1"/>
    <x v="1"/>
    <x v="2"/>
    <n v="1"/>
    <x v="1"/>
    <x v="1"/>
    <d v="1899-12-30T04:00:45"/>
    <d v="1899-12-30T03:02:45"/>
    <x v="1"/>
    <m/>
    <m/>
    <d v="1899-12-30T00:00:00"/>
    <d v="1899-12-30T00:01:13"/>
    <n v="2"/>
    <d v="1899-12-30T04:00:45"/>
    <n v="1.2166666666704806"/>
    <x v="7"/>
    <x v="1"/>
  </r>
  <r>
    <x v="1"/>
    <s v=""/>
    <x v="0"/>
    <x v="496"/>
    <m/>
    <d v="2025-03-17T00:00:00"/>
    <x v="2"/>
    <s v="2906"/>
    <x v="11"/>
    <s v="PA"/>
    <x v="3"/>
    <x v="0"/>
    <d v="2025-03-17T00:00:00"/>
    <d v="1899-12-30T15:31:59"/>
    <d v="2025-03-17T00:00:00"/>
    <d v="1899-12-30T19:24:00"/>
    <d v="2025-03-17T00:00:00"/>
    <d v="1899-12-30T15:33:03"/>
    <x v="21"/>
    <x v="9"/>
    <s v="1323103859"/>
    <s v="EXW"/>
    <d v="1899-12-30T07:42:58"/>
    <x v="1581"/>
    <d v="1899-12-30T03:52:01"/>
    <s v="Ensacado"/>
    <s v="E002"/>
    <x v="1"/>
    <d v="1899-12-30T00:01:04"/>
    <n v="-0.16038194444443998"/>
    <x v="10"/>
    <x v="16"/>
    <x v="4"/>
    <x v="1"/>
    <n v="1"/>
    <n v="0"/>
    <x v="1"/>
    <x v="1"/>
    <x v="2"/>
    <n v="1"/>
    <x v="1"/>
    <x v="1"/>
    <d v="1899-12-30T03:52:01"/>
    <d v="1899-12-30T02:54:01"/>
    <x v="1"/>
    <m/>
    <m/>
    <d v="1899-12-30T00:00:00"/>
    <d v="1899-12-30T00:01:04"/>
    <n v="2"/>
    <d v="1899-12-30T03:52:01"/>
    <n v="1.066666666665661"/>
    <x v="14"/>
    <x v="1"/>
  </r>
  <r>
    <x v="1"/>
    <s v="2025000404"/>
    <x v="0"/>
    <x v="468"/>
    <s v="E3111DXK"/>
    <d v="2025-03-17T00:00:00"/>
    <x v="2"/>
    <s v="55"/>
    <x v="10"/>
    <s v="S1"/>
    <x v="1"/>
    <x v="0"/>
    <d v="2025-03-17T00:00:00"/>
    <d v="1899-12-30T13:27:09"/>
    <d v="2025-03-17T00:00:00"/>
    <d v="1899-12-30T17:49:58"/>
    <d v="2025-03-17T00:00:00"/>
    <d v="1899-12-30T17:53:52"/>
    <x v="0"/>
    <x v="0"/>
    <s v="1323103860"/>
    <s v="FBO"/>
    <d v="1899-12-30T04:26:43"/>
    <x v="1582"/>
    <d v="1899-12-30T04:22:49"/>
    <s v="Granel"/>
    <s v="E001"/>
    <x v="2"/>
    <d v="1899-12-30T04:26:43"/>
    <d v="1899-12-30T00:03:54"/>
    <x v="6"/>
    <x v="16"/>
    <x v="4"/>
    <x v="2"/>
    <n v="0"/>
    <n v="0"/>
    <x v="0"/>
    <x v="2"/>
    <x v="2"/>
    <n v="0"/>
    <x v="1"/>
    <x v="2"/>
    <d v="1899-12-30T04:22:49"/>
    <d v="1899-12-30T03:24:49"/>
    <x v="0"/>
    <m/>
    <m/>
    <d v="1899-12-30T00:00:00"/>
    <d v="1899-12-30T04:26:43"/>
    <n v="2"/>
    <d v="1899-12-30T04:22:49"/>
    <n v="266.71666666667039"/>
    <x v="12"/>
    <x v="0"/>
  </r>
  <r>
    <x v="1"/>
    <s v="2025000405"/>
    <x v="0"/>
    <x v="466"/>
    <s v="E0244LTR"/>
    <d v="2025-03-18T00:00:00"/>
    <x v="2"/>
    <s v="55"/>
    <x v="10"/>
    <s v="S2"/>
    <x v="6"/>
    <x v="0"/>
    <d v="2025-03-17T00:00:00"/>
    <d v="1899-12-30T14:57:32"/>
    <d v="2025-03-18T00:00:00"/>
    <d v="1899-12-30T08:26:56"/>
    <d v="2025-03-18T00:00:00"/>
    <d v="1899-12-30T08:32:53"/>
    <x v="0"/>
    <x v="0"/>
    <s v="1323103861"/>
    <s v="FBO"/>
    <d v="1899-12-30T09:35:21"/>
    <x v="1583"/>
    <d v="1899-12-30T09:29:24"/>
    <s v="Granel"/>
    <s v="E001"/>
    <x v="2"/>
    <d v="1899-12-30T17:35:20"/>
    <d v="1899-12-30T00:05:57"/>
    <x v="14"/>
    <x v="17"/>
    <x v="4"/>
    <x v="2"/>
    <n v="0"/>
    <n v="1"/>
    <x v="1"/>
    <x v="2"/>
    <x v="2"/>
    <n v="1"/>
    <x v="1"/>
    <x v="2"/>
    <d v="1899-12-30T09:29:24"/>
    <d v="1899-12-30T08:31:24"/>
    <x v="0"/>
    <m/>
    <m/>
    <d v="1899-12-30T00:00:00"/>
    <d v="1899-12-30T17:35:20"/>
    <n v="3"/>
    <n v="-0.27125000000000005"/>
    <n v="1055.3333333333267"/>
    <x v="2"/>
    <x v="0"/>
  </r>
  <r>
    <x v="1"/>
    <s v="2025000404"/>
    <x v="0"/>
    <x v="468"/>
    <s v="E3111DXK"/>
    <d v="2025-03-17T00:00:00"/>
    <x v="2"/>
    <s v="55"/>
    <x v="10"/>
    <s v="S1"/>
    <x v="1"/>
    <x v="0"/>
    <d v="2025-03-17T00:00:00"/>
    <d v="1899-12-30T13:27:09"/>
    <d v="2025-03-17T00:00:00"/>
    <d v="1899-12-30T17:49:57"/>
    <d v="2025-03-18T00:00:00"/>
    <d v="1899-12-30T08:32:34"/>
    <x v="32"/>
    <x v="9"/>
    <s v="1323103862"/>
    <s v="FBO"/>
    <d v="1899-12-30T11:05:25"/>
    <x v="1584"/>
    <d v="1899-12-30T04:22:48"/>
    <s v="Granel"/>
    <s v="E001"/>
    <x v="2"/>
    <d v="1899-12-30T19:05:24"/>
    <n v="-0.38707175925926002"/>
    <x v="6"/>
    <x v="17"/>
    <x v="4"/>
    <x v="2"/>
    <n v="0"/>
    <n v="1"/>
    <x v="1"/>
    <x v="2"/>
    <x v="2"/>
    <n v="1"/>
    <x v="1"/>
    <x v="2"/>
    <d v="1899-12-30T04:22:48"/>
    <d v="1899-12-30T03:24:48"/>
    <x v="0"/>
    <m/>
    <m/>
    <d v="1899-12-30T00:00:00"/>
    <d v="1899-12-30T19:05:24"/>
    <n v="3"/>
    <d v="1899-12-30T04:22:48"/>
    <n v="1145.3999999999987"/>
    <x v="2"/>
    <x v="0"/>
  </r>
  <r>
    <x v="1"/>
    <s v="2025000406"/>
    <x v="0"/>
    <x v="468"/>
    <s v="E3111DXK"/>
    <d v="2025-03-18T00:00:00"/>
    <x v="2"/>
    <s v="55"/>
    <x v="10"/>
    <s v="S2"/>
    <x v="6"/>
    <x v="0"/>
    <d v="2025-03-18T00:00:00"/>
    <d v="1899-12-30T08:46:45"/>
    <d v="2025-03-18T00:00:00"/>
    <d v="1899-12-30T08:56:59"/>
    <d v="2025-03-18T00:00:00"/>
    <d v="1899-12-30T09:35:40"/>
    <x v="0"/>
    <x v="0"/>
    <s v="1323103863"/>
    <s v="FBO"/>
    <d v="1899-12-30T00:48:55"/>
    <x v="1585"/>
    <d v="1899-12-30T00:10:14"/>
    <s v="Granel"/>
    <s v="E001"/>
    <x v="2"/>
    <d v="1899-12-30T00:48:55"/>
    <d v="1899-12-30T00:38:41"/>
    <x v="3"/>
    <x v="17"/>
    <x v="4"/>
    <x v="2"/>
    <n v="0"/>
    <n v="0"/>
    <x v="0"/>
    <x v="2"/>
    <x v="2"/>
    <n v="0"/>
    <x v="1"/>
    <x v="0"/>
    <d v="1899-12-30T00:10:14"/>
    <d v="1899-12-30T00:10:14"/>
    <x v="0"/>
    <m/>
    <m/>
    <d v="1899-12-30T00:00:00"/>
    <d v="1899-12-30T00:48:55"/>
    <n v="3"/>
    <d v="1899-12-30T00:10:14"/>
    <n v="48.916666666670423"/>
    <x v="3"/>
    <x v="0"/>
  </r>
  <r>
    <x v="1"/>
    <s v="2025000407"/>
    <x v="0"/>
    <x v="466"/>
    <s v="E0244LTR"/>
    <d v="2025-03-18T00:00:00"/>
    <x v="2"/>
    <s v="55"/>
    <x v="10"/>
    <s v="S2"/>
    <x v="6"/>
    <x v="0"/>
    <d v="2025-03-18T00:00:00"/>
    <d v="1899-12-30T09:40:51"/>
    <d v="2025-03-18T00:00:00"/>
    <d v="1899-12-30T09:40:31"/>
    <d v="2025-03-18T00:00:00"/>
    <d v="1899-12-30T10:11:23"/>
    <x v="0"/>
    <x v="0"/>
    <s v="1323103864"/>
    <s v="FBO"/>
    <d v="1899-12-30T00:31:12"/>
    <x v="417"/>
    <d v="1899-12-30T00:00:20"/>
    <s v="Granel"/>
    <s v="E001"/>
    <x v="2"/>
    <d v="1899-12-30T00:30:32"/>
    <d v="1899-12-30T00:30:52"/>
    <x v="4"/>
    <x v="17"/>
    <x v="4"/>
    <x v="2"/>
    <n v="0"/>
    <n v="0"/>
    <x v="0"/>
    <x v="2"/>
    <x v="2"/>
    <n v="0"/>
    <x v="1"/>
    <x v="1"/>
    <d v="1899-12-30T00:00:20"/>
    <d v="1899-12-30T00:00:20"/>
    <x v="0"/>
    <m/>
    <m/>
    <d v="1899-12-30T00:00:00"/>
    <d v="1899-12-30T00:30:32"/>
    <n v="3"/>
    <n v="-2.3148148148999237E-4"/>
    <n v="30.533333333328006"/>
    <x v="4"/>
    <x v="1"/>
  </r>
  <r>
    <x v="1"/>
    <s v=""/>
    <x v="0"/>
    <x v="469"/>
    <m/>
    <d v="2025-03-18T00:00:00"/>
    <x v="2"/>
    <s v="2906"/>
    <x v="11"/>
    <s v="PA"/>
    <x v="3"/>
    <x v="0"/>
    <d v="2025-03-18T00:00:00"/>
    <d v="1899-12-30T11:16:03"/>
    <d v="2025-03-18T00:00:00"/>
    <d v="1899-12-30T19:04:59"/>
    <d v="2025-03-18T00:00:00"/>
    <d v="1899-12-30T11:16:52"/>
    <x v="17"/>
    <x v="9"/>
    <s v="1323103865"/>
    <s v="EXW"/>
    <d v="1899-12-30T15:37:03"/>
    <x v="1586"/>
    <d v="1899-12-30T07:48:56"/>
    <s v="Ensacado"/>
    <s v="E002"/>
    <x v="1"/>
    <d v="1899-12-30T00:00:49"/>
    <n v="-0.32508101851851001"/>
    <x v="9"/>
    <x v="17"/>
    <x v="4"/>
    <x v="1"/>
    <n v="1"/>
    <n v="0"/>
    <x v="1"/>
    <x v="1"/>
    <x v="2"/>
    <n v="1"/>
    <x v="1"/>
    <x v="1"/>
    <d v="1899-12-30T07:48:56"/>
    <d v="1899-12-30T06:50:56"/>
    <x v="1"/>
    <m/>
    <m/>
    <d v="1899-12-30T00:00:00"/>
    <d v="1899-12-30T00:00:49"/>
    <n v="3"/>
    <d v="1899-12-30T07:48:56"/>
    <n v="0.81666666666722065"/>
    <x v="5"/>
    <x v="1"/>
  </r>
  <r>
    <x v="1"/>
    <s v=""/>
    <x v="0"/>
    <x v="497"/>
    <m/>
    <d v="2025-03-18T00:00:00"/>
    <x v="2"/>
    <s v="2916"/>
    <x v="14"/>
    <s v="PA"/>
    <x v="3"/>
    <x v="0"/>
    <d v="2025-03-18T00:00:00"/>
    <d v="1899-12-30T11:19:52"/>
    <d v="2025-03-18T00:00:00"/>
    <d v="1899-12-30T11:20:54"/>
    <d v="2025-03-18T00:00:00"/>
    <d v="1899-12-30T11:21:09"/>
    <x v="33"/>
    <x v="9"/>
    <s v="1323103866"/>
    <s v="EXW"/>
    <d v="1899-12-30T00:01:17"/>
    <x v="1587"/>
    <d v="1899-12-30T00:01:02"/>
    <s v="Ensacado"/>
    <s v="E002"/>
    <x v="1"/>
    <d v="1899-12-30T00:01:17"/>
    <d v="1899-12-30T00:00:15"/>
    <x v="9"/>
    <x v="17"/>
    <x v="4"/>
    <x v="1"/>
    <n v="1"/>
    <n v="0"/>
    <x v="1"/>
    <x v="1"/>
    <x v="2"/>
    <n v="1"/>
    <x v="1"/>
    <x v="1"/>
    <d v="1899-12-30T00:01:02"/>
    <d v="1899-12-30T00:01:02"/>
    <x v="0"/>
    <m/>
    <m/>
    <d v="1899-12-30T00:00:00"/>
    <d v="1899-12-30T00:01:17"/>
    <n v="3"/>
    <d v="1899-12-30T00:01:02"/>
    <n v="1.2833333333279917"/>
    <x v="5"/>
    <x v="1"/>
  </r>
  <r>
    <x v="1"/>
    <s v="2025000408"/>
    <x v="0"/>
    <x v="468"/>
    <s v="E3111DXK"/>
    <d v="2025-03-18T00:00:00"/>
    <x v="2"/>
    <s v="55"/>
    <x v="10"/>
    <s v="S2"/>
    <x v="6"/>
    <x v="0"/>
    <d v="2025-03-18T00:00:00"/>
    <d v="1899-12-30T10:51:31"/>
    <d v="2025-03-18T00:00:00"/>
    <d v="1899-12-30T10:49:23"/>
    <d v="2025-03-18T00:00:00"/>
    <d v="1899-12-30T11:34:27"/>
    <x v="0"/>
    <x v="0"/>
    <s v="1323103867"/>
    <s v="FBO"/>
    <d v="1899-12-30T00:47:12"/>
    <x v="1588"/>
    <d v="1899-12-30T00:02:08"/>
    <s v="Granel"/>
    <s v="E001"/>
    <x v="2"/>
    <d v="1899-12-30T00:42:56"/>
    <d v="1899-12-30T00:45:04"/>
    <x v="5"/>
    <x v="17"/>
    <x v="4"/>
    <x v="2"/>
    <n v="0"/>
    <n v="0"/>
    <x v="0"/>
    <x v="2"/>
    <x v="2"/>
    <n v="0"/>
    <x v="1"/>
    <x v="1"/>
    <d v="1899-12-30T00:02:08"/>
    <d v="1899-12-30T00:02:08"/>
    <x v="0"/>
    <m/>
    <m/>
    <d v="1899-12-30T00:00:00"/>
    <d v="1899-12-30T00:42:56"/>
    <n v="3"/>
    <n v="-1.4814814814799737E-3"/>
    <n v="42.933333333326431"/>
    <x v="5"/>
    <x v="1"/>
  </r>
  <r>
    <x v="1"/>
    <s v=""/>
    <x v="0"/>
    <x v="498"/>
    <m/>
    <d v="2025-03-18T00:00:00"/>
    <x v="2"/>
    <s v="2906"/>
    <x v="11"/>
    <s v="PA"/>
    <x v="3"/>
    <x v="0"/>
    <d v="2025-03-18T00:00:00"/>
    <d v="1899-12-30T12:13:56"/>
    <d v="2025-03-18T00:00:00"/>
    <d v="1899-12-30T19:19:01"/>
    <d v="2025-03-18T00:00:00"/>
    <d v="1899-12-30T12:14:33"/>
    <x v="34"/>
    <x v="9"/>
    <s v="1323103868"/>
    <s v="EXW"/>
    <d v="1899-12-30T14:09:33"/>
    <x v="1589"/>
    <d v="1899-12-30T07:05:05"/>
    <s v="Ensacado"/>
    <s v="E002"/>
    <x v="1"/>
    <d v="1899-12-30T00:00:37"/>
    <n v="-0.29476851851851993"/>
    <x v="13"/>
    <x v="17"/>
    <x v="4"/>
    <x v="1"/>
    <n v="1"/>
    <n v="0"/>
    <x v="1"/>
    <x v="1"/>
    <x v="2"/>
    <n v="1"/>
    <x v="1"/>
    <x v="1"/>
    <d v="1899-12-30T07:05:05"/>
    <d v="1899-12-30T06:07:05"/>
    <x v="1"/>
    <m/>
    <m/>
    <d v="1899-12-30T00:00:00"/>
    <d v="1899-12-30T00:00:37"/>
    <n v="3"/>
    <d v="1899-12-30T07:05:05"/>
    <n v="0.61666666666559067"/>
    <x v="11"/>
    <x v="1"/>
  </r>
  <r>
    <x v="1"/>
    <s v="2025000409"/>
    <x v="0"/>
    <x v="466"/>
    <s v="E0244LTR"/>
    <d v="2025-03-18T00:00:00"/>
    <x v="2"/>
    <s v="55"/>
    <x v="10"/>
    <s v="S2"/>
    <x v="6"/>
    <x v="0"/>
    <d v="2025-03-18T00:00:00"/>
    <d v="1899-12-30T11:23:41"/>
    <d v="2025-03-18T00:00:00"/>
    <d v="1899-12-30T12:00:10"/>
    <d v="2025-03-18T00:00:00"/>
    <d v="1899-12-30T12:35:33"/>
    <x v="0"/>
    <x v="0"/>
    <s v="1323103869"/>
    <s v="FBO"/>
    <d v="1899-12-30T01:11:52"/>
    <x v="1590"/>
    <d v="1899-12-30T00:36:29"/>
    <s v="Granel"/>
    <s v="E001"/>
    <x v="2"/>
    <d v="1899-12-30T01:11:52"/>
    <d v="1899-12-30T00:35:23"/>
    <x v="9"/>
    <x v="17"/>
    <x v="4"/>
    <x v="2"/>
    <n v="0"/>
    <n v="0"/>
    <x v="0"/>
    <x v="2"/>
    <x v="2"/>
    <n v="0"/>
    <x v="1"/>
    <x v="0"/>
    <d v="1899-12-30T00:36:29"/>
    <d v="1899-12-30T00:36:29"/>
    <x v="0"/>
    <m/>
    <m/>
    <d v="1899-12-30T00:00:00"/>
    <d v="1899-12-30T01:11:52"/>
    <n v="3"/>
    <d v="1899-12-30T00:36:29"/>
    <n v="71.866666666670326"/>
    <x v="11"/>
    <x v="0"/>
  </r>
  <r>
    <x v="1"/>
    <s v="2025000410"/>
    <x v="0"/>
    <x v="468"/>
    <s v="E3111DXK"/>
    <d v="2025-03-18T00:00:00"/>
    <x v="2"/>
    <s v="55"/>
    <x v="10"/>
    <s v="S2"/>
    <x v="6"/>
    <x v="0"/>
    <d v="2025-03-18T00:00:00"/>
    <d v="1899-12-30T13:04:37"/>
    <d v="2025-03-18T00:00:00"/>
    <d v="1899-12-30T14:57:05"/>
    <d v="2025-03-18T00:00:00"/>
    <d v="1899-12-30T15:38:45"/>
    <x v="0"/>
    <x v="0"/>
    <s v="1323103870"/>
    <s v="FBO"/>
    <d v="1899-12-30T02:34:08"/>
    <x v="1591"/>
    <d v="1899-12-30T01:52:28"/>
    <s v="Granel"/>
    <s v="E001"/>
    <x v="2"/>
    <d v="1899-12-30T02:34:08"/>
    <d v="1899-12-30T00:41:40"/>
    <x v="6"/>
    <x v="17"/>
    <x v="4"/>
    <x v="2"/>
    <n v="0"/>
    <n v="0"/>
    <x v="0"/>
    <x v="2"/>
    <x v="2"/>
    <n v="0"/>
    <x v="1"/>
    <x v="2"/>
    <d v="1899-12-30T01:52:28"/>
    <d v="1899-12-30T00:54:28"/>
    <x v="0"/>
    <m/>
    <m/>
    <d v="1899-12-30T00:00:00"/>
    <d v="1899-12-30T02:34:08"/>
    <n v="3"/>
    <d v="1899-12-30T01:52:28"/>
    <n v="154.13333333332309"/>
    <x v="14"/>
    <x v="0"/>
  </r>
  <r>
    <x v="1"/>
    <s v=""/>
    <x v="0"/>
    <x v="477"/>
    <m/>
    <d v="2025-03-18T00:00:00"/>
    <x v="2"/>
    <s v="2906"/>
    <x v="11"/>
    <s v="PA"/>
    <x v="3"/>
    <x v="0"/>
    <d v="2025-03-18T00:00:00"/>
    <d v="1899-12-30T17:04:35"/>
    <d v="2025-03-18T00:00:00"/>
    <d v="1899-12-30T19:01:59"/>
    <d v="2025-03-18T00:00:00"/>
    <d v="1899-12-30T17:05:42"/>
    <x v="16"/>
    <x v="9"/>
    <s v="1323103871"/>
    <s v="EXW"/>
    <d v="1899-12-30T03:53:41"/>
    <x v="1592"/>
    <d v="1899-12-30T01:57:24"/>
    <s v="Ensacado"/>
    <s v="E002"/>
    <x v="1"/>
    <d v="1899-12-30T00:01:07"/>
    <n v="-8.0752314814810044E-2"/>
    <x v="11"/>
    <x v="17"/>
    <x v="4"/>
    <x v="1"/>
    <n v="1"/>
    <n v="0"/>
    <x v="1"/>
    <x v="1"/>
    <x v="2"/>
    <n v="1"/>
    <x v="1"/>
    <x v="1"/>
    <d v="1899-12-30T01:57:24"/>
    <d v="1899-12-30T00:59:24"/>
    <x v="1"/>
    <m/>
    <m/>
    <d v="1899-12-30T00:00:00"/>
    <d v="1899-12-30T00:01:07"/>
    <n v="3"/>
    <d v="1899-12-30T01:57:24"/>
    <n v="1.1166666666768599"/>
    <x v="12"/>
    <x v="1"/>
  </r>
  <r>
    <x v="1"/>
    <s v="2025000411"/>
    <x v="0"/>
    <x v="466"/>
    <s v="E0244LTR"/>
    <d v="2025-03-18T00:00:00"/>
    <x v="2"/>
    <s v="3042"/>
    <x v="13"/>
    <s v="S3"/>
    <x v="7"/>
    <x v="0"/>
    <d v="2025-03-18T00:00:00"/>
    <d v="1899-12-30T15:11:28"/>
    <d v="2025-03-18T00:00:00"/>
    <d v="1899-12-30T16:56:56"/>
    <d v="2025-03-18T00:00:00"/>
    <d v="1899-12-30T17:17:09"/>
    <x v="0"/>
    <x v="0"/>
    <s v="1323103872"/>
    <s v="FBO"/>
    <d v="1899-12-30T02:05:41"/>
    <x v="654"/>
    <d v="1899-12-30T01:45:28"/>
    <s v="Granel"/>
    <s v="E001"/>
    <x v="2"/>
    <d v="1899-12-30T02:05:41"/>
    <d v="1899-12-30T00:20:13"/>
    <x v="10"/>
    <x v="17"/>
    <x v="4"/>
    <x v="2"/>
    <n v="0"/>
    <n v="0"/>
    <x v="0"/>
    <x v="2"/>
    <x v="2"/>
    <n v="0"/>
    <x v="1"/>
    <x v="2"/>
    <d v="1899-12-30T01:45:28"/>
    <d v="1899-12-30T00:47:28"/>
    <x v="0"/>
    <m/>
    <m/>
    <d v="1899-12-30T00:00:00"/>
    <d v="1899-12-30T02:05:41"/>
    <n v="3"/>
    <d v="1899-12-30T01:45:28"/>
    <n v="125.68333333334408"/>
    <x v="12"/>
    <x v="0"/>
  </r>
  <r>
    <x v="1"/>
    <s v=""/>
    <x v="0"/>
    <x v="477"/>
    <m/>
    <d v="2025-03-18T00:00:00"/>
    <x v="2"/>
    <s v="2906"/>
    <x v="11"/>
    <s v="PA"/>
    <x v="3"/>
    <x v="0"/>
    <d v="2025-03-18T00:00:00"/>
    <d v="1899-12-30T17:17:02"/>
    <d v="2025-03-18T00:00:00"/>
    <d v="1899-12-30T19:01:59"/>
    <d v="2025-03-18T00:00:00"/>
    <d v="1899-12-30T17:18:14"/>
    <x v="16"/>
    <x v="9"/>
    <s v="1323103873"/>
    <s v="EXW"/>
    <d v="1899-12-30T03:28:42"/>
    <x v="237"/>
    <d v="1899-12-30T01:44:57"/>
    <s v="Ensacado"/>
    <s v="E002"/>
    <x v="1"/>
    <d v="1899-12-30T00:01:12"/>
    <n v="-7.204861111111005E-2"/>
    <x v="11"/>
    <x v="17"/>
    <x v="4"/>
    <x v="1"/>
    <n v="1"/>
    <n v="0"/>
    <x v="1"/>
    <x v="1"/>
    <x v="2"/>
    <n v="1"/>
    <x v="1"/>
    <x v="1"/>
    <d v="1899-12-30T01:44:57"/>
    <d v="1899-12-30T00:46:57"/>
    <x v="1"/>
    <m/>
    <m/>
    <d v="1899-12-30T00:00:00"/>
    <d v="1899-12-30T00:01:12"/>
    <n v="3"/>
    <d v="1899-12-30T01:44:57"/>
    <n v="1.1999999999952315"/>
    <x v="12"/>
    <x v="1"/>
  </r>
  <r>
    <x v="1"/>
    <s v="2025000412"/>
    <x v="0"/>
    <x v="468"/>
    <s v="E3111DXK"/>
    <d v="2025-03-18T00:00:00"/>
    <x v="2"/>
    <s v="55"/>
    <x v="10"/>
    <s v="S2"/>
    <x v="6"/>
    <x v="0"/>
    <d v="2025-03-18T00:00:00"/>
    <d v="1899-12-30T17:08:01"/>
    <d v="2025-03-18T00:00:00"/>
    <d v="1899-12-30T17:21:11"/>
    <d v="2025-03-18T00:00:00"/>
    <d v="1899-12-30T17:49:17"/>
    <x v="0"/>
    <x v="0"/>
    <s v="1323103874"/>
    <s v="FBO"/>
    <d v="1899-12-30T00:41:16"/>
    <x v="607"/>
    <d v="1899-12-30T00:13:10"/>
    <s v="Granel"/>
    <s v="E001"/>
    <x v="2"/>
    <d v="1899-12-30T00:41:16"/>
    <d v="1899-12-30T00:28:06"/>
    <x v="11"/>
    <x v="17"/>
    <x v="4"/>
    <x v="2"/>
    <n v="0"/>
    <n v="0"/>
    <x v="0"/>
    <x v="2"/>
    <x v="2"/>
    <n v="0"/>
    <x v="1"/>
    <x v="1"/>
    <d v="1899-12-30T00:13:10"/>
    <d v="1899-12-30T00:13:10"/>
    <x v="0"/>
    <m/>
    <m/>
    <d v="1899-12-30T00:00:00"/>
    <d v="1899-12-30T00:41:16"/>
    <n v="3"/>
    <d v="1899-12-30T00:13:10"/>
    <n v="41.266666666670503"/>
    <x v="12"/>
    <x v="1"/>
  </r>
  <r>
    <x v="1"/>
    <s v=""/>
    <x v="0"/>
    <x v="494"/>
    <m/>
    <d v="2025-03-19T00:00:00"/>
    <x v="2"/>
    <s v="2906"/>
    <x v="11"/>
    <s v="PA"/>
    <x v="3"/>
    <x v="0"/>
    <d v="2025-03-19T00:00:00"/>
    <d v="1899-12-30T08:01:41"/>
    <d v="2025-03-19T00:00:00"/>
    <d v="1899-12-30T19:01:59"/>
    <d v="2025-03-19T00:00:00"/>
    <d v="1899-12-30T08:02:25"/>
    <x v="16"/>
    <x v="9"/>
    <s v="1323103875"/>
    <s v="EXW"/>
    <d v="1899-12-30T00:00:00"/>
    <x v="782"/>
    <d v="1899-12-30T00:00:00"/>
    <s v="Ensacado"/>
    <s v="E002"/>
    <x v="1"/>
    <d v="1899-12-30T00:00:44"/>
    <n v="-0.45803240740741002"/>
    <x v="3"/>
    <x v="18"/>
    <x v="4"/>
    <x v="1"/>
    <n v="1"/>
    <n v="0"/>
    <x v="1"/>
    <x v="1"/>
    <x v="2"/>
    <n v="1"/>
    <x v="1"/>
    <x v="1"/>
    <d v="1899-12-30T00:00:00"/>
    <d v="1899-12-30T00:00:00"/>
    <x v="0"/>
    <m/>
    <m/>
    <d v="1899-12-30T00:00:00"/>
    <d v="1899-12-30T00:00:44"/>
    <n v="4"/>
    <d v="1899-12-30T11:00:18"/>
    <n v="0.73333333333438055"/>
    <x v="2"/>
    <x v="1"/>
  </r>
  <r>
    <x v="1"/>
    <s v="2025000413"/>
    <x v="0"/>
    <x v="492"/>
    <s v="E2847GDG"/>
    <d v="2025-03-19T00:00:00"/>
    <x v="2"/>
    <s v="3042"/>
    <x v="13"/>
    <s v="S3"/>
    <x v="7"/>
    <x v="0"/>
    <d v="2025-03-19T00:00:00"/>
    <d v="1899-12-30T07:56:23"/>
    <d v="2025-03-19T00:00:00"/>
    <d v="1899-12-30T08:29:55"/>
    <d v="2025-03-19T00:00:00"/>
    <d v="1899-12-30T08:55:25"/>
    <x v="0"/>
    <x v="0"/>
    <s v="1323103876"/>
    <s v="FBO"/>
    <d v="1899-12-30T00:00:00"/>
    <x v="782"/>
    <d v="1899-12-30T00:00:00"/>
    <s v="Granel"/>
    <s v="E001"/>
    <x v="2"/>
    <d v="1899-12-30T00:59:02"/>
    <d v="1899-12-30T00:25:30"/>
    <x v="2"/>
    <x v="18"/>
    <x v="4"/>
    <x v="2"/>
    <n v="0"/>
    <n v="0"/>
    <x v="0"/>
    <x v="2"/>
    <x v="2"/>
    <n v="0"/>
    <x v="1"/>
    <x v="0"/>
    <d v="1899-12-30T00:00:00"/>
    <d v="1899-12-30T00:00:00"/>
    <x v="0"/>
    <m/>
    <m/>
    <d v="1899-12-30T00:00:00"/>
    <d v="1899-12-30T00:59:02"/>
    <n v="4"/>
    <d v="1899-12-30T00:33:32"/>
    <n v="59.033333333332777"/>
    <x v="2"/>
    <x v="0"/>
  </r>
  <r>
    <x v="1"/>
    <s v="2025000416"/>
    <x v="0"/>
    <x v="466"/>
    <s v="E0244LTR"/>
    <d v="2025-03-19T00:00:00"/>
    <x v="2"/>
    <s v="55"/>
    <x v="10"/>
    <s v="S2"/>
    <x v="6"/>
    <x v="0"/>
    <d v="2025-03-19T00:00:00"/>
    <d v="1899-12-30T08:07:01"/>
    <d v="2025-03-19T00:00:00"/>
    <d v="1899-12-30T08:30:57"/>
    <d v="2025-03-19T00:00:00"/>
    <d v="1899-12-30T09:07:59"/>
    <x v="0"/>
    <x v="0"/>
    <s v="1323103877"/>
    <s v="FBO"/>
    <d v="1899-12-30T00:00:00"/>
    <x v="782"/>
    <d v="1899-12-30T00:00:00"/>
    <s v="Granel"/>
    <s v="E001"/>
    <x v="2"/>
    <d v="1899-12-30T01:00:58"/>
    <d v="1899-12-30T00:37:02"/>
    <x v="3"/>
    <x v="18"/>
    <x v="4"/>
    <x v="2"/>
    <n v="0"/>
    <n v="0"/>
    <x v="0"/>
    <x v="2"/>
    <x v="2"/>
    <n v="0"/>
    <x v="1"/>
    <x v="0"/>
    <d v="1899-12-30T00:00:00"/>
    <d v="1899-12-30T00:00:00"/>
    <x v="0"/>
    <m/>
    <m/>
    <d v="1899-12-30T00:00:00"/>
    <d v="1899-12-30T01:00:58"/>
    <n v="4"/>
    <d v="1899-12-30T00:23:56"/>
    <n v="60.966666666662391"/>
    <x v="3"/>
    <x v="0"/>
  </r>
  <r>
    <x v="1"/>
    <s v="2025000417"/>
    <x v="0"/>
    <x v="468"/>
    <s v="E3111DXK"/>
    <d v="2025-03-19T00:00:00"/>
    <x v="2"/>
    <s v="55"/>
    <x v="10"/>
    <s v="S2"/>
    <x v="6"/>
    <x v="0"/>
    <d v="2025-03-19T00:00:00"/>
    <d v="1899-12-30T08:28:14"/>
    <d v="2025-03-19T00:00:00"/>
    <d v="1899-12-30T08:32:01"/>
    <d v="2025-03-19T00:00:00"/>
    <d v="1899-12-30T09:33:39"/>
    <x v="0"/>
    <x v="0"/>
    <s v="1323103878"/>
    <s v="FBO"/>
    <d v="1899-12-30T00:00:00"/>
    <x v="782"/>
    <d v="1899-12-30T00:00:00"/>
    <s v="Granel"/>
    <s v="E001"/>
    <x v="2"/>
    <d v="1899-12-30T01:05:25"/>
    <d v="1899-12-30T01:01:38"/>
    <x v="3"/>
    <x v="18"/>
    <x v="4"/>
    <x v="2"/>
    <n v="0"/>
    <n v="0"/>
    <x v="0"/>
    <x v="2"/>
    <x v="2"/>
    <n v="0"/>
    <x v="1"/>
    <x v="0"/>
    <d v="1899-12-30T00:00:00"/>
    <d v="1899-12-30T00:00:00"/>
    <x v="0"/>
    <m/>
    <m/>
    <d v="1899-12-30T00:00:00"/>
    <d v="1899-12-30T01:05:25"/>
    <n v="4"/>
    <d v="1899-12-30T00:03:47"/>
    <n v="65.416666666679959"/>
    <x v="3"/>
    <x v="0"/>
  </r>
  <r>
    <x v="1"/>
    <s v="2025000418"/>
    <x v="0"/>
    <x v="466"/>
    <s v="E0244LTR"/>
    <d v="2025-03-19T00:00:00"/>
    <x v="2"/>
    <s v="55"/>
    <x v="10"/>
    <s v="S2"/>
    <x v="6"/>
    <x v="0"/>
    <d v="2025-03-19T00:00:00"/>
    <d v="1899-12-30T10:13:34"/>
    <d v="2025-03-19T00:00:00"/>
    <d v="1899-12-30T10:11:51"/>
    <d v="2025-03-19T00:00:00"/>
    <d v="1899-12-30T10:46:58"/>
    <x v="0"/>
    <x v="0"/>
    <s v="1323103879"/>
    <s v="FBO"/>
    <d v="1899-12-30T00:00:00"/>
    <x v="782"/>
    <d v="1899-12-30T00:00:00"/>
    <s v="Granel"/>
    <s v="E001"/>
    <x v="2"/>
    <d v="1899-12-30T00:33:24"/>
    <d v="1899-12-30T00:35:07"/>
    <x v="5"/>
    <x v="18"/>
    <x v="4"/>
    <x v="2"/>
    <n v="0"/>
    <n v="0"/>
    <x v="0"/>
    <x v="2"/>
    <x v="2"/>
    <n v="0"/>
    <x v="1"/>
    <x v="1"/>
    <d v="1899-12-30T00:00:00"/>
    <d v="1899-12-30T00:00:00"/>
    <x v="0"/>
    <m/>
    <m/>
    <d v="1899-12-30T00:00:00"/>
    <d v="1899-12-30T00:33:24"/>
    <n v="4"/>
    <n v="-1.192129629630001E-3"/>
    <n v="33.400000000008021"/>
    <x v="4"/>
    <x v="1"/>
  </r>
  <r>
    <x v="1"/>
    <s v="2025000419"/>
    <x v="0"/>
    <x v="468"/>
    <s v="E3111DXK"/>
    <d v="2025-03-19T00:00:00"/>
    <x v="2"/>
    <s v="3042"/>
    <x v="13"/>
    <s v="S3"/>
    <x v="7"/>
    <x v="0"/>
    <d v="2025-03-19T00:00:00"/>
    <d v="1899-12-30T10:40:46"/>
    <d v="2025-03-19T00:00:00"/>
    <d v="1899-12-30T14:56:52"/>
    <d v="2025-03-19T00:00:00"/>
    <d v="1899-12-30T15:16:45"/>
    <x v="0"/>
    <x v="0"/>
    <s v="1323103880"/>
    <s v="FBO"/>
    <d v="1899-12-30T00:00:00"/>
    <x v="782"/>
    <d v="1899-12-30T00:00:00"/>
    <s v="Granel"/>
    <s v="E001"/>
    <x v="2"/>
    <d v="1899-12-30T04:35:59"/>
    <d v="1899-12-30T00:19:53"/>
    <x v="5"/>
    <x v="18"/>
    <x v="4"/>
    <x v="2"/>
    <n v="0"/>
    <n v="0"/>
    <x v="0"/>
    <x v="2"/>
    <x v="2"/>
    <n v="0"/>
    <x v="1"/>
    <x v="2"/>
    <d v="1899-12-30T00:00:00"/>
    <d v="1899-12-30T00:00:00"/>
    <x v="0"/>
    <m/>
    <m/>
    <d v="1899-12-30T00:00:00"/>
    <d v="1899-12-30T04:35:59"/>
    <n v="4"/>
    <d v="1899-12-30T04:16:06"/>
    <n v="275.98333333332965"/>
    <x v="14"/>
    <x v="0"/>
  </r>
  <r>
    <x v="1"/>
    <s v=""/>
    <x v="0"/>
    <x v="478"/>
    <m/>
    <d v="2025-03-19T00:00:00"/>
    <x v="2"/>
    <s v="2906"/>
    <x v="11"/>
    <s v="PA"/>
    <x v="3"/>
    <x v="0"/>
    <d v="2025-03-19T00:00:00"/>
    <d v="1899-12-30T15:20:43"/>
    <d v="2025-03-19T00:00:00"/>
    <d v="1899-12-30T18:55:59"/>
    <d v="2025-03-19T00:00:00"/>
    <d v="1899-12-30T15:21:42"/>
    <x v="20"/>
    <x v="9"/>
    <s v="1323103881"/>
    <s v="EXW"/>
    <d v="1899-12-30T00:00:00"/>
    <x v="782"/>
    <d v="1899-12-30T00:00:00"/>
    <s v="Ensacado"/>
    <s v="E002"/>
    <x v="1"/>
    <d v="1899-12-30T00:00:59"/>
    <n v="-0.14880787037037002"/>
    <x v="10"/>
    <x v="18"/>
    <x v="4"/>
    <x v="1"/>
    <n v="1"/>
    <n v="0"/>
    <x v="1"/>
    <x v="1"/>
    <x v="2"/>
    <n v="1"/>
    <x v="1"/>
    <x v="1"/>
    <d v="1899-12-30T00:00:00"/>
    <d v="1899-12-30T00:00:00"/>
    <x v="0"/>
    <m/>
    <m/>
    <d v="1899-12-30T00:00:00"/>
    <d v="1899-12-30T00:00:59"/>
    <n v="4"/>
    <d v="1899-12-30T03:35:16"/>
    <n v="0.98333333333290085"/>
    <x v="14"/>
    <x v="1"/>
  </r>
  <r>
    <x v="1"/>
    <s v=""/>
    <x v="0"/>
    <x v="499"/>
    <m/>
    <d v="2025-03-19T00:00:00"/>
    <x v="2"/>
    <s v="2906"/>
    <x v="11"/>
    <s v="PA"/>
    <x v="3"/>
    <x v="0"/>
    <d v="2025-03-19T00:00:00"/>
    <d v="1899-12-30T15:37:29"/>
    <d v="2025-03-19T00:00:00"/>
    <d v="1899-12-30T19:19:59"/>
    <d v="2025-03-19T00:00:00"/>
    <d v="1899-12-30T15:38:33"/>
    <x v="19"/>
    <x v="9"/>
    <s v="1323103882"/>
    <s v="EXW"/>
    <d v="1899-12-30T00:00:00"/>
    <x v="782"/>
    <d v="1899-12-30T00:00:00"/>
    <s v="Ensacado"/>
    <s v="E002"/>
    <x v="1"/>
    <d v="1899-12-30T00:01:04"/>
    <n v="-0.15377314814815002"/>
    <x v="10"/>
    <x v="18"/>
    <x v="4"/>
    <x v="1"/>
    <n v="1"/>
    <n v="0"/>
    <x v="1"/>
    <x v="1"/>
    <x v="2"/>
    <n v="1"/>
    <x v="1"/>
    <x v="1"/>
    <d v="1899-12-30T00:00:00"/>
    <d v="1899-12-30T00:00:00"/>
    <x v="0"/>
    <m/>
    <m/>
    <d v="1899-12-30T00:00:00"/>
    <d v="1899-12-30T00:01:04"/>
    <n v="4"/>
    <d v="1899-12-30T03:42:30"/>
    <n v="1.0666666666655011"/>
    <x v="14"/>
    <x v="1"/>
  </r>
  <r>
    <x v="1"/>
    <s v="2025000426"/>
    <x v="0"/>
    <x v="492"/>
    <s v="E2847GDG"/>
    <d v="2025-03-19T00:00:00"/>
    <x v="2"/>
    <s v="55"/>
    <x v="10"/>
    <s v="S2"/>
    <x v="6"/>
    <x v="0"/>
    <d v="2025-03-19T00:00:00"/>
    <d v="1899-12-30T11:23:01"/>
    <d v="2025-03-19T00:00:00"/>
    <d v="1899-12-30T16:39:08"/>
    <d v="2025-03-19T00:00:00"/>
    <d v="1899-12-30T16:45:32"/>
    <x v="0"/>
    <x v="0"/>
    <s v="1323103883"/>
    <s v="FBO"/>
    <d v="1899-12-30T00:00:00"/>
    <x v="782"/>
    <d v="1899-12-30T00:00:00"/>
    <s v="Granel"/>
    <s v="E001"/>
    <x v="2"/>
    <d v="1899-12-30T05:22:31"/>
    <d v="1899-12-30T00:06:24"/>
    <x v="9"/>
    <x v="18"/>
    <x v="4"/>
    <x v="2"/>
    <n v="0"/>
    <n v="1"/>
    <x v="1"/>
    <x v="2"/>
    <x v="2"/>
    <n v="1"/>
    <x v="1"/>
    <x v="2"/>
    <d v="1899-12-30T00:00:00"/>
    <d v="1899-12-30T00:00:00"/>
    <x v="0"/>
    <m/>
    <m/>
    <d v="1899-12-30T00:00:00"/>
    <d v="1899-12-30T05:22:31"/>
    <n v="4"/>
    <d v="1899-12-30T05:16:07"/>
    <n v="322.51666666667035"/>
    <x v="8"/>
    <x v="0"/>
  </r>
  <r>
    <x v="1"/>
    <s v="2025000427"/>
    <x v="0"/>
    <x v="466"/>
    <s v="E0244LTR"/>
    <d v="2025-03-19T00:00:00"/>
    <x v="2"/>
    <s v="55"/>
    <x v="10"/>
    <s v="S1"/>
    <x v="1"/>
    <x v="0"/>
    <d v="2025-03-19T00:00:00"/>
    <d v="1899-12-30T11:47:41"/>
    <d v="2025-03-19T00:00:00"/>
    <d v="1899-12-30T16:34:33"/>
    <d v="2025-03-19T00:00:00"/>
    <d v="1899-12-30T17:03:25"/>
    <x v="0"/>
    <x v="0"/>
    <s v="1323103884"/>
    <s v="FBO"/>
    <d v="1899-12-30T00:00:00"/>
    <x v="782"/>
    <d v="1899-12-30T00:00:00"/>
    <s v="Granel"/>
    <s v="E001"/>
    <x v="2"/>
    <d v="1899-12-30T05:15:44"/>
    <d v="1899-12-30T00:28:52"/>
    <x v="9"/>
    <x v="18"/>
    <x v="4"/>
    <x v="2"/>
    <n v="0"/>
    <n v="1"/>
    <x v="1"/>
    <x v="2"/>
    <x v="2"/>
    <n v="1"/>
    <x v="1"/>
    <x v="2"/>
    <d v="1899-12-30T00:00:00"/>
    <d v="1899-12-30T00:00:00"/>
    <x v="0"/>
    <m/>
    <m/>
    <d v="1899-12-30T00:00:00"/>
    <d v="1899-12-30T05:15:44"/>
    <n v="4"/>
    <d v="1899-12-30T04:46:52"/>
    <n v="315.73333333333437"/>
    <x v="12"/>
    <x v="0"/>
  </r>
  <r>
    <x v="1"/>
    <s v="2025000428"/>
    <x v="0"/>
    <x v="468"/>
    <s v="E3111DXK"/>
    <d v="2025-03-19T00:00:00"/>
    <x v="2"/>
    <s v="55"/>
    <x v="10"/>
    <s v="S1"/>
    <x v="1"/>
    <x v="0"/>
    <d v="2025-03-19T00:00:00"/>
    <d v="1899-12-30T17:22:57"/>
    <d v="2025-03-19T00:00:00"/>
    <d v="1899-12-30T17:20:40"/>
    <d v="2025-03-19T00:00:00"/>
    <d v="1899-12-30T17:51:45"/>
    <x v="0"/>
    <x v="0"/>
    <s v="1323103885"/>
    <s v="FBO"/>
    <d v="1899-12-30T00:00:00"/>
    <x v="782"/>
    <d v="1899-12-30T00:00:00"/>
    <s v="Granel"/>
    <s v="E001"/>
    <x v="2"/>
    <d v="1899-12-30T00:28:48"/>
    <d v="1899-12-30T00:31:05"/>
    <x v="11"/>
    <x v="18"/>
    <x v="4"/>
    <x v="2"/>
    <n v="0"/>
    <n v="0"/>
    <x v="0"/>
    <x v="2"/>
    <x v="2"/>
    <n v="0"/>
    <x v="1"/>
    <x v="1"/>
    <d v="1899-12-30T00:00:00"/>
    <d v="1899-12-30T00:00:00"/>
    <x v="0"/>
    <m/>
    <m/>
    <d v="1899-12-30T00:00:00"/>
    <d v="1899-12-30T00:28:48"/>
    <n v="4"/>
    <n v="-1.5856481481399953E-3"/>
    <n v="28.800000000000026"/>
    <x v="12"/>
    <x v="1"/>
  </r>
  <r>
    <x v="1"/>
    <s v="2025000429"/>
    <x v="0"/>
    <x v="466"/>
    <s v="E0244LTR"/>
    <d v="2025-03-19T00:00:00"/>
    <x v="2"/>
    <s v="55"/>
    <x v="10"/>
    <s v="S1"/>
    <x v="1"/>
    <x v="0"/>
    <d v="2025-03-19T00:00:00"/>
    <d v="1899-12-30T18:04:33"/>
    <d v="2025-03-19T00:00:00"/>
    <d v="1899-12-30T18:08:38"/>
    <d v="2025-03-19T00:00:00"/>
    <d v="1899-12-30T18:22:21"/>
    <x v="0"/>
    <x v="0"/>
    <s v="1323103886"/>
    <s v="FBO"/>
    <d v="1899-12-30T00:00:00"/>
    <x v="782"/>
    <d v="1899-12-30T00:00:00"/>
    <s v="Granel"/>
    <s v="E001"/>
    <x v="2"/>
    <d v="1899-12-30T00:17:48"/>
    <d v="1899-12-30T00:13:43"/>
    <x v="8"/>
    <x v="18"/>
    <x v="4"/>
    <x v="2"/>
    <n v="0"/>
    <n v="0"/>
    <x v="0"/>
    <x v="2"/>
    <x v="2"/>
    <n v="0"/>
    <x v="1"/>
    <x v="1"/>
    <d v="1899-12-30T00:00:00"/>
    <d v="1899-12-30T00:00:00"/>
    <x v="0"/>
    <m/>
    <m/>
    <d v="1899-12-30T00:00:00"/>
    <d v="1899-12-30T00:17:48"/>
    <n v="4"/>
    <d v="1899-12-30T00:04:05"/>
    <n v="17.799999999998306"/>
    <x v="9"/>
    <x v="1"/>
  </r>
  <r>
    <x v="1"/>
    <s v="2025000430"/>
    <x v="0"/>
    <x v="468"/>
    <s v="E3111DXK"/>
    <d v="2025-03-20T00:00:00"/>
    <x v="2"/>
    <s v="55"/>
    <x v="10"/>
    <s v="S1"/>
    <x v="1"/>
    <x v="0"/>
    <d v="2025-03-20T00:00:00"/>
    <d v="1899-12-30T07:46:53"/>
    <d v="2025-03-20T00:00:00"/>
    <d v="1899-12-30T08:09:31"/>
    <d v="2025-03-20T00:00:00"/>
    <d v="1899-12-30T08:13:38"/>
    <x v="0"/>
    <x v="0"/>
    <s v="1323103887"/>
    <s v="FBO"/>
    <d v="1899-12-30T00:26:45"/>
    <x v="1593"/>
    <d v="1899-12-30T00:22:38"/>
    <s v="Granel"/>
    <s v="E001"/>
    <x v="2"/>
    <d v="1899-12-30T00:26:45"/>
    <d v="1899-12-30T00:04:07"/>
    <x v="2"/>
    <x v="19"/>
    <x v="4"/>
    <x v="2"/>
    <n v="0"/>
    <n v="0"/>
    <x v="0"/>
    <x v="2"/>
    <x v="2"/>
    <n v="0"/>
    <x v="1"/>
    <x v="1"/>
    <d v="1899-12-30T00:22:38"/>
    <d v="1899-12-30T00:22:38"/>
    <x v="0"/>
    <m/>
    <m/>
    <d v="1899-12-30T00:00:00"/>
    <d v="1899-12-30T00:26:45"/>
    <n v="5"/>
    <d v="1899-12-30T00:22:38"/>
    <n v="26.750000000001542"/>
    <x v="2"/>
    <x v="1"/>
  </r>
  <r>
    <x v="1"/>
    <s v="2025000431"/>
    <x v="0"/>
    <x v="466"/>
    <s v="E0244LTR"/>
    <d v="2025-03-20T00:00:00"/>
    <x v="2"/>
    <s v="55"/>
    <x v="10"/>
    <s v="S1"/>
    <x v="1"/>
    <x v="0"/>
    <d v="2025-03-20T00:00:00"/>
    <d v="1899-12-30T07:58:01"/>
    <d v="2025-03-20T00:00:00"/>
    <d v="1899-12-30T08:11:14"/>
    <d v="2025-03-20T00:00:00"/>
    <d v="1899-12-30T08:29:48"/>
    <x v="0"/>
    <x v="0"/>
    <s v="1323103888"/>
    <s v="FBO"/>
    <d v="1899-12-30T00:31:47"/>
    <x v="1594"/>
    <d v="1899-12-30T00:13:13"/>
    <s v="Granel"/>
    <s v="E001"/>
    <x v="2"/>
    <d v="1899-12-30T00:31:47"/>
    <d v="1899-12-30T00:18:34"/>
    <x v="2"/>
    <x v="19"/>
    <x v="4"/>
    <x v="2"/>
    <n v="0"/>
    <n v="0"/>
    <x v="0"/>
    <x v="2"/>
    <x v="2"/>
    <n v="0"/>
    <x v="1"/>
    <x v="1"/>
    <d v="1899-12-30T00:13:13"/>
    <d v="1899-12-30T00:13:13"/>
    <x v="0"/>
    <m/>
    <m/>
    <d v="1899-12-30T00:00:00"/>
    <d v="1899-12-30T00:31:47"/>
    <n v="5"/>
    <d v="1899-12-30T00:13:13"/>
    <n v="31.783333333334358"/>
    <x v="2"/>
    <x v="1"/>
  </r>
  <r>
    <x v="1"/>
    <s v="2025000432"/>
    <x v="0"/>
    <x v="492"/>
    <s v="E2847GDG"/>
    <d v="2025-03-20T00:00:00"/>
    <x v="2"/>
    <s v="55"/>
    <x v="10"/>
    <s v="S1"/>
    <x v="1"/>
    <x v="0"/>
    <d v="2025-03-20T00:00:00"/>
    <d v="1899-12-30T09:00:47"/>
    <d v="2025-03-20T00:00:00"/>
    <d v="1899-12-30T08:58:46"/>
    <d v="2025-03-20T00:00:00"/>
    <d v="1899-12-30T09:23:51"/>
    <x v="0"/>
    <x v="0"/>
    <s v="1323103889"/>
    <s v="FBO"/>
    <d v="1899-12-30T00:27:06"/>
    <x v="1595"/>
    <d v="1899-12-30T00:02:01"/>
    <s v="Granel"/>
    <s v="E001"/>
    <x v="2"/>
    <d v="1899-12-30T00:23:04"/>
    <d v="1899-12-30T00:25:05"/>
    <x v="4"/>
    <x v="19"/>
    <x v="4"/>
    <x v="2"/>
    <n v="0"/>
    <n v="0"/>
    <x v="0"/>
    <x v="2"/>
    <x v="2"/>
    <n v="0"/>
    <x v="1"/>
    <x v="1"/>
    <d v="1899-12-30T00:02:01"/>
    <d v="1899-12-30T00:02:01"/>
    <x v="0"/>
    <m/>
    <m/>
    <d v="1899-12-30T00:00:00"/>
    <d v="1899-12-30T00:23:04"/>
    <n v="5"/>
    <n v="-1.4004629629599807E-3"/>
    <n v="23.06666666666878"/>
    <x v="3"/>
    <x v="1"/>
  </r>
  <r>
    <x v="1"/>
    <s v="2025000433"/>
    <x v="0"/>
    <x v="500"/>
    <s v="E9582MNV"/>
    <d v="2025-03-20T00:00:00"/>
    <x v="2"/>
    <s v="55"/>
    <x v="10"/>
    <s v="S1"/>
    <x v="1"/>
    <x v="0"/>
    <d v="2025-03-20T00:00:00"/>
    <d v="1899-12-30T09:43:20"/>
    <d v="2025-03-20T00:00:00"/>
    <d v="1899-12-30T09:44:49"/>
    <d v="2025-03-20T00:00:00"/>
    <d v="1899-12-30T10:08:25"/>
    <x v="0"/>
    <x v="0"/>
    <s v="1323103890"/>
    <s v="FBO"/>
    <d v="1899-12-30T00:25:05"/>
    <x v="74"/>
    <d v="1899-12-30T00:01:29"/>
    <s v="Granel"/>
    <s v="E001"/>
    <x v="2"/>
    <d v="1899-12-30T00:25:05"/>
    <d v="1899-12-30T00:23:36"/>
    <x v="4"/>
    <x v="19"/>
    <x v="4"/>
    <x v="2"/>
    <n v="0"/>
    <n v="0"/>
    <x v="0"/>
    <x v="2"/>
    <x v="2"/>
    <n v="0"/>
    <x v="1"/>
    <x v="1"/>
    <d v="1899-12-30T00:01:29"/>
    <d v="1899-12-30T00:01:29"/>
    <x v="0"/>
    <m/>
    <m/>
    <d v="1899-12-30T00:00:00"/>
    <d v="1899-12-30T00:25:05"/>
    <n v="5"/>
    <d v="1899-12-30T00:01:29"/>
    <n v="25.083333333331151"/>
    <x v="4"/>
    <x v="1"/>
  </r>
  <r>
    <x v="1"/>
    <s v="2025000434"/>
    <x v="0"/>
    <x v="466"/>
    <s v="E0244LTR"/>
    <d v="2025-03-20T00:00:00"/>
    <x v="2"/>
    <s v="55"/>
    <x v="10"/>
    <s v="S1"/>
    <x v="1"/>
    <x v="0"/>
    <d v="2025-03-20T00:00:00"/>
    <d v="1899-12-30T10:14:54"/>
    <d v="2025-03-20T00:00:00"/>
    <d v="1899-12-30T10:17:59"/>
    <d v="2025-03-20T00:00:00"/>
    <d v="1899-12-30T10:39:10"/>
    <x v="0"/>
    <x v="0"/>
    <s v="1323103891"/>
    <s v="FBO"/>
    <d v="1899-12-30T00:24:16"/>
    <x v="1596"/>
    <d v="1899-12-30T00:03:05"/>
    <s v="Granel"/>
    <s v="E001"/>
    <x v="2"/>
    <d v="1899-12-30T00:24:16"/>
    <d v="1899-12-30T00:21:11"/>
    <x v="5"/>
    <x v="19"/>
    <x v="4"/>
    <x v="2"/>
    <n v="0"/>
    <n v="0"/>
    <x v="0"/>
    <x v="2"/>
    <x v="2"/>
    <n v="0"/>
    <x v="1"/>
    <x v="1"/>
    <d v="1899-12-30T00:03:05"/>
    <d v="1899-12-30T00:03:05"/>
    <x v="0"/>
    <m/>
    <m/>
    <d v="1899-12-30T00:00:00"/>
    <d v="1899-12-30T00:24:16"/>
    <n v="5"/>
    <d v="1899-12-30T00:03:05"/>
    <n v="24.26666666666393"/>
    <x v="4"/>
    <x v="1"/>
  </r>
  <r>
    <x v="1"/>
    <s v="2025000435"/>
    <x v="0"/>
    <x v="468"/>
    <s v="E3111DXK"/>
    <d v="2025-03-20T00:00:00"/>
    <x v="2"/>
    <s v="55"/>
    <x v="10"/>
    <s v="S1"/>
    <x v="1"/>
    <x v="0"/>
    <d v="2025-03-20T00:00:00"/>
    <d v="1899-12-30T10:21:38"/>
    <d v="2025-03-20T00:00:00"/>
    <d v="1899-12-30T10:30:06"/>
    <d v="2025-03-20T00:00:00"/>
    <d v="1899-12-30T10:55:23"/>
    <x v="35"/>
    <x v="10"/>
    <s v="1323103892"/>
    <s v="FBO"/>
    <d v="1899-12-30T00:33:45"/>
    <x v="106"/>
    <d v="1899-12-30T00:08:28"/>
    <s v="Granel"/>
    <s v="E001"/>
    <x v="2"/>
    <d v="1899-12-30T00:33:45"/>
    <d v="1899-12-30T00:25:17"/>
    <x v="5"/>
    <x v="19"/>
    <x v="4"/>
    <x v="2"/>
    <n v="0"/>
    <n v="0"/>
    <x v="0"/>
    <x v="2"/>
    <x v="2"/>
    <n v="0"/>
    <x v="1"/>
    <x v="1"/>
    <d v="1899-12-30T00:08:28"/>
    <d v="1899-12-30T00:08:28"/>
    <x v="0"/>
    <m/>
    <m/>
    <d v="1899-12-30T00:00:00"/>
    <d v="1899-12-30T00:33:45"/>
    <n v="5"/>
    <d v="1899-12-30T00:08:28"/>
    <n v="33.75"/>
    <x v="4"/>
    <x v="1"/>
  </r>
  <r>
    <x v="1"/>
    <s v=""/>
    <x v="0"/>
    <x v="474"/>
    <m/>
    <d v="2025-03-20T00:00:00"/>
    <x v="2"/>
    <s v="2906"/>
    <x v="11"/>
    <s v="PA"/>
    <x v="3"/>
    <x v="0"/>
    <d v="2025-03-20T00:00:00"/>
    <d v="1899-12-30T11:08:16"/>
    <d v="2025-03-20T00:00:00"/>
    <d v="1899-12-30T19:01:59"/>
    <d v="2025-03-20T00:00:00"/>
    <d v="1899-12-30T11:09:16"/>
    <x v="16"/>
    <x v="9"/>
    <s v="1323103893"/>
    <s v="EXW"/>
    <d v="1899-12-30T15:46:26"/>
    <x v="1597"/>
    <d v="1899-12-30T07:53:43"/>
    <s v="Ensacado"/>
    <s v="E002"/>
    <x v="1"/>
    <d v="1899-12-30T00:01:00"/>
    <n v="-0.32827546296296001"/>
    <x v="9"/>
    <x v="19"/>
    <x v="4"/>
    <x v="1"/>
    <n v="1"/>
    <n v="0"/>
    <x v="1"/>
    <x v="1"/>
    <x v="2"/>
    <n v="1"/>
    <x v="1"/>
    <x v="1"/>
    <d v="1899-12-30T07:53:43"/>
    <d v="1899-12-30T06:55:43"/>
    <x v="1"/>
    <m/>
    <m/>
    <d v="1899-12-30T00:00:00"/>
    <d v="1899-12-30T00:01:00"/>
    <n v="5"/>
    <d v="1899-12-30T07:53:43"/>
    <n v="1.00000000000807"/>
    <x v="5"/>
    <x v="1"/>
  </r>
  <r>
    <x v="1"/>
    <s v=""/>
    <x v="0"/>
    <x v="501"/>
    <m/>
    <d v="2025-03-20T00:00:00"/>
    <x v="2"/>
    <s v="2906"/>
    <x v="11"/>
    <s v="PA"/>
    <x v="3"/>
    <x v="0"/>
    <d v="2025-03-20T00:00:00"/>
    <d v="1899-12-30T11:19:28"/>
    <d v="2025-03-20T00:00:00"/>
    <d v="1899-12-30T18:45:00"/>
    <d v="2025-03-20T00:00:00"/>
    <d v="1899-12-30T11:21:02"/>
    <x v="36"/>
    <x v="9"/>
    <s v="1323103894"/>
    <s v="EXW"/>
    <d v="1899-12-30T14:49:30"/>
    <x v="1598"/>
    <d v="1899-12-30T07:25:32"/>
    <s v="Ensacado"/>
    <s v="E002"/>
    <x v="1"/>
    <d v="1899-12-30T00:01:34"/>
    <n v="-0.30831018518518999"/>
    <x v="9"/>
    <x v="19"/>
    <x v="4"/>
    <x v="1"/>
    <n v="1"/>
    <n v="0"/>
    <x v="1"/>
    <x v="1"/>
    <x v="2"/>
    <n v="1"/>
    <x v="1"/>
    <x v="1"/>
    <d v="1899-12-30T07:25:32"/>
    <d v="1899-12-30T06:27:32"/>
    <x v="1"/>
    <m/>
    <m/>
    <d v="1899-12-30T00:00:00"/>
    <d v="1899-12-30T00:01:34"/>
    <n v="5"/>
    <d v="1899-12-30T07:25:32"/>
    <n v="1.5666666666623819"/>
    <x v="5"/>
    <x v="1"/>
  </r>
  <r>
    <x v="1"/>
    <s v="2025000436"/>
    <x v="0"/>
    <x v="492"/>
    <s v="E2847GDG"/>
    <d v="2025-03-20T00:00:00"/>
    <x v="2"/>
    <s v="55"/>
    <x v="10"/>
    <s v="S1"/>
    <x v="1"/>
    <x v="0"/>
    <d v="2025-03-20T00:00:00"/>
    <d v="1899-12-30T10:41:04"/>
    <d v="2025-03-20T00:00:00"/>
    <d v="1899-12-30T11:02:17"/>
    <d v="2025-03-20T00:00:00"/>
    <d v="1899-12-30T11:37:31"/>
    <x v="0"/>
    <x v="0"/>
    <s v="1323103895"/>
    <s v="FBO"/>
    <d v="1899-12-30T00:56:27"/>
    <x v="1190"/>
    <d v="1899-12-30T00:21:13"/>
    <s v="Granel"/>
    <s v="E001"/>
    <x v="2"/>
    <d v="1899-12-30T00:56:27"/>
    <d v="1899-12-30T00:35:14"/>
    <x v="5"/>
    <x v="19"/>
    <x v="4"/>
    <x v="2"/>
    <n v="0"/>
    <n v="0"/>
    <x v="0"/>
    <x v="2"/>
    <x v="2"/>
    <n v="0"/>
    <x v="1"/>
    <x v="0"/>
    <d v="1899-12-30T00:21:13"/>
    <d v="1899-12-30T00:21:13"/>
    <x v="0"/>
    <m/>
    <m/>
    <d v="1899-12-30T00:00:00"/>
    <d v="1899-12-30T00:56:27"/>
    <n v="5"/>
    <d v="1899-12-30T00:21:13"/>
    <n v="56.449999999987156"/>
    <x v="5"/>
    <x v="0"/>
  </r>
  <r>
    <x v="1"/>
    <s v=""/>
    <x v="0"/>
    <x v="502"/>
    <m/>
    <d v="2025-03-20T00:00:00"/>
    <x v="2"/>
    <s v="2906"/>
    <x v="11"/>
    <s v="PA"/>
    <x v="3"/>
    <x v="0"/>
    <d v="2025-03-20T00:00:00"/>
    <d v="1899-12-30T12:22:04"/>
    <d v="2025-03-20T00:00:00"/>
    <d v="1899-12-30T19:10:01"/>
    <d v="2025-03-20T00:00:00"/>
    <d v="1899-12-30T12:22:42"/>
    <x v="37"/>
    <x v="9"/>
    <s v="1323103896"/>
    <s v="EXW"/>
    <d v="1899-12-30T13:35:16"/>
    <x v="1599"/>
    <d v="1899-12-30T06:47:57"/>
    <s v="Ensacado"/>
    <s v="E002"/>
    <x v="1"/>
    <d v="1899-12-30T00:00:38"/>
    <n v="-0.28285879629629995"/>
    <x v="13"/>
    <x v="19"/>
    <x v="4"/>
    <x v="1"/>
    <n v="1"/>
    <n v="0"/>
    <x v="1"/>
    <x v="1"/>
    <x v="2"/>
    <n v="1"/>
    <x v="1"/>
    <x v="1"/>
    <d v="1899-12-30T06:47:57"/>
    <d v="1899-12-30T05:49:57"/>
    <x v="1"/>
    <m/>
    <m/>
    <d v="1899-12-30T00:00:00"/>
    <d v="1899-12-30T00:00:38"/>
    <n v="5"/>
    <d v="1899-12-30T06:47:57"/>
    <n v="0.63333333334083974"/>
    <x v="11"/>
    <x v="1"/>
  </r>
  <r>
    <x v="1"/>
    <s v="2025000437"/>
    <x v="0"/>
    <x v="500"/>
    <s v="E9582MNV"/>
    <d v="2025-03-20T00:00:00"/>
    <x v="2"/>
    <s v="55"/>
    <x v="10"/>
    <s v="S1"/>
    <x v="1"/>
    <x v="0"/>
    <d v="2025-03-20T00:00:00"/>
    <d v="1899-12-30T11:43:30"/>
    <d v="2025-03-20T00:00:00"/>
    <d v="1899-12-30T11:41:46"/>
    <d v="2025-03-20T00:00:00"/>
    <d v="1899-12-30T12:31:07"/>
    <x v="0"/>
    <x v="0"/>
    <s v="1323103897"/>
    <s v="FBO"/>
    <d v="1899-12-30T00:51:05"/>
    <x v="358"/>
    <d v="1899-12-30T00:01:44"/>
    <s v="Granel"/>
    <s v="E001"/>
    <x v="2"/>
    <d v="1899-12-30T00:47:37"/>
    <d v="1899-12-30T00:49:21"/>
    <x v="9"/>
    <x v="19"/>
    <x v="4"/>
    <x v="2"/>
    <n v="0"/>
    <n v="0"/>
    <x v="0"/>
    <x v="2"/>
    <x v="2"/>
    <n v="0"/>
    <x v="1"/>
    <x v="0"/>
    <d v="1899-12-30T00:01:44"/>
    <d v="1899-12-30T00:01:44"/>
    <x v="0"/>
    <m/>
    <m/>
    <d v="1899-12-30T00:00:00"/>
    <d v="1899-12-30T00:47:37"/>
    <n v="5"/>
    <n v="-1.2037037037099796E-3"/>
    <n v="47.616666666667179"/>
    <x v="11"/>
    <x v="0"/>
  </r>
  <r>
    <x v="1"/>
    <s v="2025000438"/>
    <x v="0"/>
    <x v="468"/>
    <s v="E3111DXK"/>
    <d v="2025-03-20T00:00:00"/>
    <x v="2"/>
    <s v="55"/>
    <x v="10"/>
    <s v="S2"/>
    <x v="6"/>
    <x v="0"/>
    <d v="2025-03-20T00:00:00"/>
    <d v="1899-12-30T11:52:21"/>
    <d v="2025-03-20T00:00:00"/>
    <d v="1899-12-30T12:12:30"/>
    <d v="2025-03-20T00:00:00"/>
    <d v="1899-12-30T12:52:28"/>
    <x v="0"/>
    <x v="0"/>
    <s v="1323103898"/>
    <s v="FBO"/>
    <d v="1899-12-30T01:00:07"/>
    <x v="1600"/>
    <d v="1899-12-30T00:20:09"/>
    <s v="Granel"/>
    <s v="E001"/>
    <x v="2"/>
    <d v="1899-12-30T01:00:07"/>
    <d v="1899-12-30T00:39:58"/>
    <x v="9"/>
    <x v="19"/>
    <x v="4"/>
    <x v="2"/>
    <n v="0"/>
    <n v="0"/>
    <x v="0"/>
    <x v="2"/>
    <x v="2"/>
    <n v="0"/>
    <x v="1"/>
    <x v="0"/>
    <d v="1899-12-30T00:20:09"/>
    <d v="1899-12-30T00:20:09"/>
    <x v="0"/>
    <m/>
    <m/>
    <d v="1899-12-30T00:00:00"/>
    <d v="1899-12-30T01:00:07"/>
    <n v="5"/>
    <d v="1899-12-30T00:20:09"/>
    <n v="60.116666666673531"/>
    <x v="11"/>
    <x v="0"/>
  </r>
  <r>
    <x v="1"/>
    <s v=""/>
    <x v="0"/>
    <x v="503"/>
    <m/>
    <d v="2025-03-20T00:00:00"/>
    <x v="2"/>
    <s v="3320"/>
    <x v="12"/>
    <s v="PA"/>
    <x v="3"/>
    <x v="0"/>
    <d v="2025-03-20T00:00:00"/>
    <d v="1899-12-30T15:21:48"/>
    <d v="2025-03-20T00:00:00"/>
    <d v="1899-12-30T19:16:59"/>
    <d v="2025-03-20T00:00:00"/>
    <d v="1899-12-30T15:22:39"/>
    <x v="30"/>
    <x v="9"/>
    <s v="1323103899"/>
    <s v="EXW"/>
    <d v="1899-12-30T07:49:31"/>
    <x v="1601"/>
    <d v="1899-12-30T03:55:11"/>
    <s v="Ensacado"/>
    <s v="E002"/>
    <x v="1"/>
    <d v="1899-12-30T00:00:51"/>
    <n v="-0.16273148148147998"/>
    <x v="10"/>
    <x v="19"/>
    <x v="4"/>
    <x v="1"/>
    <n v="1"/>
    <n v="0"/>
    <x v="1"/>
    <x v="1"/>
    <x v="2"/>
    <n v="1"/>
    <x v="1"/>
    <x v="1"/>
    <d v="1899-12-30T03:55:11"/>
    <d v="1899-12-30T02:57:11"/>
    <x v="1"/>
    <m/>
    <m/>
    <d v="1899-12-30T00:00:00"/>
    <d v="1899-12-30T00:00:51"/>
    <n v="5"/>
    <d v="1899-12-30T03:55:11"/>
    <n v="0.85000000000317044"/>
    <x v="14"/>
    <x v="1"/>
  </r>
  <r>
    <x v="1"/>
    <s v="2025000439"/>
    <x v="0"/>
    <x v="466"/>
    <s v="E0244LTR"/>
    <d v="2025-03-20T00:00:00"/>
    <x v="2"/>
    <s v="55"/>
    <x v="10"/>
    <s v="S2"/>
    <x v="6"/>
    <x v="0"/>
    <d v="2025-03-20T00:00:00"/>
    <d v="1899-12-30T12:14:42"/>
    <d v="2025-03-20T00:00:00"/>
    <d v="1899-12-30T14:53:40"/>
    <d v="2025-03-20T00:00:00"/>
    <d v="1899-12-30T15:45:36"/>
    <x v="0"/>
    <x v="0"/>
    <s v="1323103900"/>
    <s v="FBO"/>
    <d v="1899-12-30T03:30:54"/>
    <x v="1602"/>
    <d v="1899-12-30T02:38:58"/>
    <s v="Granel"/>
    <s v="E001"/>
    <x v="2"/>
    <d v="1899-12-30T03:30:54"/>
    <d v="1899-12-30T00:51:56"/>
    <x v="13"/>
    <x v="19"/>
    <x v="4"/>
    <x v="2"/>
    <n v="0"/>
    <n v="0"/>
    <x v="0"/>
    <x v="2"/>
    <x v="2"/>
    <n v="0"/>
    <x v="1"/>
    <x v="2"/>
    <d v="1899-12-30T02:38:58"/>
    <d v="1899-12-30T01:40:58"/>
    <x v="0"/>
    <m/>
    <m/>
    <d v="1899-12-30T00:00:00"/>
    <d v="1899-12-30T03:30:54"/>
    <n v="5"/>
    <d v="1899-12-30T02:38:58"/>
    <n v="210.90000000000947"/>
    <x v="14"/>
    <x v="0"/>
  </r>
  <r>
    <x v="1"/>
    <s v="2025000440"/>
    <x v="0"/>
    <x v="492"/>
    <s v="E2847GDG"/>
    <d v="2025-03-20T00:00:00"/>
    <x v="2"/>
    <s v="55"/>
    <x v="10"/>
    <s v="S2"/>
    <x v="6"/>
    <x v="0"/>
    <d v="2025-03-20T00:00:00"/>
    <d v="1899-12-30T14:18:59"/>
    <d v="2025-03-20T00:00:00"/>
    <d v="1899-12-30T14:57:50"/>
    <d v="2025-03-20T00:00:00"/>
    <d v="1899-12-30T16:16:23"/>
    <x v="0"/>
    <x v="0"/>
    <s v="1323103901"/>
    <s v="FBO"/>
    <d v="1899-12-30T01:57:24"/>
    <x v="1603"/>
    <d v="1899-12-30T00:38:51"/>
    <s v="Granel"/>
    <s v="E001"/>
    <x v="2"/>
    <d v="1899-12-30T01:57:24"/>
    <d v="1899-12-30T01:18:33"/>
    <x v="14"/>
    <x v="19"/>
    <x v="4"/>
    <x v="2"/>
    <n v="0"/>
    <n v="0"/>
    <x v="0"/>
    <x v="2"/>
    <x v="2"/>
    <n v="0"/>
    <x v="1"/>
    <x v="2"/>
    <d v="1899-12-30T00:38:51"/>
    <d v="1899-12-30T00:38:51"/>
    <x v="0"/>
    <m/>
    <m/>
    <d v="1899-12-30T00:00:00"/>
    <d v="1899-12-30T01:57:24"/>
    <n v="5"/>
    <d v="1899-12-30T00:38:51"/>
    <n v="117.40000000000332"/>
    <x v="8"/>
    <x v="0"/>
  </r>
  <r>
    <x v="1"/>
    <s v=""/>
    <x v="0"/>
    <x v="474"/>
    <m/>
    <d v="2025-03-20T00:00:00"/>
    <x v="2"/>
    <s v="2906"/>
    <x v="11"/>
    <s v="PA"/>
    <x v="3"/>
    <x v="0"/>
    <d v="2025-03-20T00:00:00"/>
    <d v="1899-12-30T16:21:29"/>
    <d v="2025-03-20T00:00:00"/>
    <d v="1899-12-30T19:01:59"/>
    <d v="2025-03-20T00:00:00"/>
    <d v="1899-12-30T16:22:27"/>
    <x v="16"/>
    <x v="9"/>
    <s v="1323103902"/>
    <s v="EXW"/>
    <d v="1899-12-30T05:20:02"/>
    <x v="1604"/>
    <d v="1899-12-30T02:40:30"/>
    <s v="Ensacado"/>
    <s v="E002"/>
    <x v="1"/>
    <d v="1899-12-30T00:00:58"/>
    <n v="-0.11078703703704007"/>
    <x v="7"/>
    <x v="19"/>
    <x v="4"/>
    <x v="1"/>
    <n v="1"/>
    <n v="0"/>
    <x v="1"/>
    <x v="1"/>
    <x v="2"/>
    <n v="1"/>
    <x v="1"/>
    <x v="1"/>
    <d v="1899-12-30T02:40:30"/>
    <d v="1899-12-30T01:42:30"/>
    <x v="1"/>
    <m/>
    <m/>
    <d v="1899-12-30T00:00:00"/>
    <d v="1899-12-30T00:00:58"/>
    <n v="5"/>
    <d v="1899-12-30T02:40:30"/>
    <n v="0.9666666666574919"/>
    <x v="8"/>
    <x v="1"/>
  </r>
  <r>
    <x v="1"/>
    <s v=""/>
    <x v="0"/>
    <x v="469"/>
    <m/>
    <d v="2025-03-20T00:00:00"/>
    <x v="2"/>
    <s v="3320"/>
    <x v="12"/>
    <s v="PA"/>
    <x v="3"/>
    <x v="0"/>
    <d v="2025-03-20T00:00:00"/>
    <d v="1899-12-30T16:55:04"/>
    <d v="2025-03-20T00:00:00"/>
    <d v="1899-12-30T19:04:59"/>
    <d v="2025-03-20T00:00:00"/>
    <d v="1899-12-30T16:57:07"/>
    <x v="17"/>
    <x v="9"/>
    <s v="1323103903"/>
    <s v="EXW"/>
    <d v="1899-12-30T04:17:47"/>
    <x v="1605"/>
    <d v="1899-12-30T02:09:55"/>
    <s v="Ensacado"/>
    <s v="E002"/>
    <x v="1"/>
    <d v="1899-12-30T00:02:03"/>
    <n v="-8.8796296296290045E-2"/>
    <x v="7"/>
    <x v="19"/>
    <x v="4"/>
    <x v="1"/>
    <n v="1"/>
    <n v="0"/>
    <x v="1"/>
    <x v="1"/>
    <x v="2"/>
    <n v="1"/>
    <x v="1"/>
    <x v="1"/>
    <d v="1899-12-30T02:09:55"/>
    <d v="1899-12-30T01:11:55"/>
    <x v="1"/>
    <m/>
    <m/>
    <d v="1899-12-30T00:00:00"/>
    <d v="1899-12-30T00:02:03"/>
    <n v="5"/>
    <d v="1899-12-30T02:09:55"/>
    <n v="2.049999999998402"/>
    <x v="8"/>
    <x v="1"/>
  </r>
  <r>
    <x v="1"/>
    <s v="2025000441"/>
    <x v="0"/>
    <x v="468"/>
    <s v="E3111DXK"/>
    <d v="2025-03-20T00:00:00"/>
    <x v="2"/>
    <s v="55"/>
    <x v="10"/>
    <s v="S2"/>
    <x v="6"/>
    <x v="0"/>
    <d v="2025-03-20T00:00:00"/>
    <d v="1899-12-30T15:14:04"/>
    <d v="2025-03-20T00:00:00"/>
    <d v="1899-12-30T16:48:21"/>
    <d v="2025-03-20T00:00:00"/>
    <d v="1899-12-30T17:08:59"/>
    <x v="0"/>
    <x v="0"/>
    <s v="1323103904"/>
    <s v="FBO"/>
    <d v="1899-12-30T01:54:55"/>
    <x v="1606"/>
    <d v="1899-12-30T01:34:17"/>
    <s v="Granel"/>
    <s v="E001"/>
    <x v="2"/>
    <d v="1899-12-30T01:54:55"/>
    <d v="1899-12-30T00:20:38"/>
    <x v="10"/>
    <x v="19"/>
    <x v="4"/>
    <x v="2"/>
    <n v="0"/>
    <n v="0"/>
    <x v="0"/>
    <x v="2"/>
    <x v="2"/>
    <n v="0"/>
    <x v="1"/>
    <x v="2"/>
    <d v="1899-12-30T01:34:17"/>
    <d v="1899-12-30T00:36:17"/>
    <x v="0"/>
    <m/>
    <m/>
    <d v="1899-12-30T00:00:00"/>
    <d v="1899-12-30T01:54:55"/>
    <n v="5"/>
    <d v="1899-12-30T01:34:17"/>
    <n v="114.91666666666555"/>
    <x v="12"/>
    <x v="0"/>
  </r>
  <r>
    <x v="1"/>
    <s v="2025000442"/>
    <x v="0"/>
    <x v="466"/>
    <s v="E0244LTR"/>
    <d v="2025-03-20T00:00:00"/>
    <x v="2"/>
    <s v="3042"/>
    <x v="13"/>
    <s v="S3"/>
    <x v="7"/>
    <x v="0"/>
    <d v="2025-03-20T00:00:00"/>
    <d v="1899-12-30T16:55:14"/>
    <d v="2025-03-20T00:00:00"/>
    <d v="1899-12-30T17:33:44"/>
    <d v="2025-03-20T00:00:00"/>
    <d v="1899-12-30T17:57:02"/>
    <x v="0"/>
    <x v="0"/>
    <s v="1323103905"/>
    <s v="FBO"/>
    <d v="1899-12-30T01:01:48"/>
    <x v="1389"/>
    <d v="1899-12-30T00:38:30"/>
    <s v="Granel"/>
    <s v="E001"/>
    <x v="2"/>
    <d v="1899-12-30T01:01:48"/>
    <d v="1899-12-30T00:23:18"/>
    <x v="7"/>
    <x v="19"/>
    <x v="4"/>
    <x v="2"/>
    <n v="0"/>
    <n v="0"/>
    <x v="0"/>
    <x v="2"/>
    <x v="2"/>
    <n v="0"/>
    <x v="1"/>
    <x v="0"/>
    <d v="1899-12-30T00:38:30"/>
    <d v="1899-12-30T00:38:30"/>
    <x v="0"/>
    <m/>
    <m/>
    <d v="1899-12-30T00:00:00"/>
    <d v="1899-12-30T01:01:48"/>
    <n v="5"/>
    <d v="1899-12-30T00:38:30"/>
    <n v="61.799999999990312"/>
    <x v="12"/>
    <x v="0"/>
  </r>
  <r>
    <x v="1"/>
    <s v="2025000443"/>
    <x v="0"/>
    <x v="492"/>
    <s v="E2847GDG"/>
    <d v="2025-03-21T00:00:00"/>
    <x v="2"/>
    <s v="55"/>
    <x v="10"/>
    <s v="S1"/>
    <x v="1"/>
    <x v="0"/>
    <d v="2025-03-20T00:00:00"/>
    <d v="1899-12-30T17:30:15"/>
    <d v="2025-03-21T00:00:00"/>
    <d v="1899-12-30T08:59:19"/>
    <d v="2025-03-21T00:00:00"/>
    <d v="1899-12-30T09:25:42"/>
    <x v="0"/>
    <x v="0"/>
    <s v="1323103906"/>
    <s v="FBO"/>
    <d v="1899-12-30T07:55:27"/>
    <x v="250"/>
    <d v="1899-12-30T07:29:04"/>
    <s v="Granel"/>
    <s v="E001"/>
    <x v="2"/>
    <d v="1899-12-30T15:55:26"/>
    <d v="1899-12-30T00:26:23"/>
    <x v="11"/>
    <x v="20"/>
    <x v="4"/>
    <x v="2"/>
    <n v="0"/>
    <n v="1"/>
    <x v="1"/>
    <x v="2"/>
    <x v="2"/>
    <n v="1"/>
    <x v="1"/>
    <x v="2"/>
    <d v="1899-12-30T07:29:04"/>
    <d v="1899-12-30T06:31:04"/>
    <x v="0"/>
    <m/>
    <m/>
    <d v="1899-12-30T00:00:00"/>
    <d v="1899-12-30T15:55:26"/>
    <n v="6"/>
    <n v="-0.35481481481481997"/>
    <n v="955.4333333333268"/>
    <x v="3"/>
    <x v="0"/>
  </r>
  <r>
    <x v="1"/>
    <s v="2025000444"/>
    <x v="0"/>
    <x v="468"/>
    <s v="E3111DXK"/>
    <d v="2025-03-21T00:00:00"/>
    <x v="2"/>
    <s v="3042"/>
    <x v="13"/>
    <s v="S3"/>
    <x v="7"/>
    <x v="0"/>
    <d v="2025-03-21T00:00:00"/>
    <d v="1899-12-30T08:48:34"/>
    <d v="2025-03-21T00:00:00"/>
    <d v="1899-12-30T09:46:38"/>
    <d v="2025-03-21T00:00:00"/>
    <d v="1899-12-30T10:17:01"/>
    <x v="0"/>
    <x v="0"/>
    <s v="1323103907"/>
    <s v="FBO"/>
    <d v="1899-12-30T01:28:27"/>
    <x v="1607"/>
    <d v="1899-12-30T00:58:04"/>
    <s v="Granel"/>
    <s v="E001"/>
    <x v="2"/>
    <d v="1899-12-30T01:28:27"/>
    <d v="1899-12-30T00:30:23"/>
    <x v="3"/>
    <x v="20"/>
    <x v="4"/>
    <x v="2"/>
    <n v="0"/>
    <n v="0"/>
    <x v="0"/>
    <x v="2"/>
    <x v="2"/>
    <n v="0"/>
    <x v="1"/>
    <x v="0"/>
    <d v="1899-12-30T00:58:04"/>
    <d v="1899-12-30T00:00:04"/>
    <x v="0"/>
    <m/>
    <m/>
    <d v="1899-12-30T00:00:00"/>
    <d v="1899-12-30T01:28:27"/>
    <n v="6"/>
    <d v="1899-12-30T00:58:04"/>
    <n v="88.449999999998397"/>
    <x v="4"/>
    <x v="0"/>
  </r>
  <r>
    <x v="1"/>
    <s v=""/>
    <x v="0"/>
    <x v="504"/>
    <m/>
    <d v="2025-03-21T00:00:00"/>
    <x v="2"/>
    <s v="3320"/>
    <x v="12"/>
    <s v="PA"/>
    <x v="3"/>
    <x v="0"/>
    <d v="2025-03-21T00:00:00"/>
    <d v="1899-12-30T10:22:05"/>
    <d v="2025-03-21T00:00:00"/>
    <d v="1899-12-30T19:07:01"/>
    <d v="2025-03-21T00:00:00"/>
    <d v="1899-12-30T10:22:50"/>
    <x v="17"/>
    <x v="9"/>
    <s v="1323103908"/>
    <s v="EXW"/>
    <d v="1899-12-30T17:29:07"/>
    <x v="1608"/>
    <d v="1899-12-30T08:44:56"/>
    <s v="Ensacado"/>
    <s v="E002"/>
    <x v="1"/>
    <d v="1899-12-30T00:00:45"/>
    <n v="-0.36401620370369997"/>
    <x v="5"/>
    <x v="20"/>
    <x v="4"/>
    <x v="1"/>
    <n v="1"/>
    <n v="0"/>
    <x v="1"/>
    <x v="1"/>
    <x v="2"/>
    <n v="1"/>
    <x v="1"/>
    <x v="1"/>
    <d v="1899-12-30T08:44:56"/>
    <d v="1899-12-30T07:46:56"/>
    <x v="1"/>
    <m/>
    <m/>
    <d v="1899-12-30T00:00:00"/>
    <d v="1899-12-30T00:00:45"/>
    <n v="6"/>
    <d v="1899-12-30T08:44:56"/>
    <n v="0.75000000000962963"/>
    <x v="4"/>
    <x v="1"/>
  </r>
  <r>
    <x v="1"/>
    <s v="2025000445"/>
    <x v="0"/>
    <x v="466"/>
    <s v="E0244LTR"/>
    <d v="2025-03-21T00:00:00"/>
    <x v="2"/>
    <s v="55"/>
    <x v="10"/>
    <s v="S1"/>
    <x v="1"/>
    <x v="0"/>
    <d v="2025-03-21T00:00:00"/>
    <d v="1899-12-30T09:40:49"/>
    <d v="2025-03-21T00:00:00"/>
    <d v="1899-12-30T10:38:00"/>
    <d v="2025-03-21T00:00:00"/>
    <d v="1899-12-30T10:48:30"/>
    <x v="0"/>
    <x v="0"/>
    <s v="1323103909"/>
    <s v="FBO"/>
    <d v="1899-12-30T01:07:41"/>
    <x v="1609"/>
    <d v="1899-12-30T00:57:11"/>
    <s v="Granel"/>
    <s v="E001"/>
    <x v="2"/>
    <d v="1899-12-30T01:07:41"/>
    <d v="1899-12-30T00:10:30"/>
    <x v="4"/>
    <x v="20"/>
    <x v="4"/>
    <x v="2"/>
    <n v="0"/>
    <n v="0"/>
    <x v="0"/>
    <x v="2"/>
    <x v="2"/>
    <n v="0"/>
    <x v="1"/>
    <x v="0"/>
    <d v="1899-12-30T00:57:11"/>
    <d v="1899-12-30T00:12:11"/>
    <x v="0"/>
    <m/>
    <m/>
    <d v="1899-12-30T00:00:00"/>
    <d v="1899-12-30T01:07:41"/>
    <n v="6"/>
    <d v="1899-12-30T00:57:11"/>
    <n v="67.683333333326374"/>
    <x v="4"/>
    <x v="0"/>
  </r>
  <r>
    <x v="1"/>
    <s v="2025000446"/>
    <x v="0"/>
    <x v="492"/>
    <s v="E2847GDG"/>
    <d v="2025-03-21T00:00:00"/>
    <x v="2"/>
    <s v="55"/>
    <x v="10"/>
    <s v="S1"/>
    <x v="1"/>
    <x v="0"/>
    <d v="2025-03-21T00:00:00"/>
    <d v="1899-12-30T10:58:52"/>
    <d v="2025-03-21T00:00:00"/>
    <d v="1899-12-30T10:59:23"/>
    <d v="2025-03-21T00:00:00"/>
    <d v="1899-12-30T11:24:11"/>
    <x v="0"/>
    <x v="0"/>
    <s v="1323103910"/>
    <s v="FBO"/>
    <d v="1899-12-30T00:25:19"/>
    <x v="1610"/>
    <d v="1899-12-30T00:00:31"/>
    <s v="Granel"/>
    <s v="E001"/>
    <x v="2"/>
    <d v="1899-12-30T00:25:19"/>
    <d v="1899-12-30T00:24:48"/>
    <x v="5"/>
    <x v="20"/>
    <x v="4"/>
    <x v="2"/>
    <n v="0"/>
    <n v="0"/>
    <x v="0"/>
    <x v="2"/>
    <x v="2"/>
    <n v="0"/>
    <x v="1"/>
    <x v="1"/>
    <d v="1899-12-30T00:00:31"/>
    <d v="1899-12-30T00:00:31"/>
    <x v="0"/>
    <m/>
    <m/>
    <d v="1899-12-30T00:00:00"/>
    <d v="1899-12-30T00:25:19"/>
    <n v="6"/>
    <d v="1899-12-30T00:00:31"/>
    <n v="25.316666666654424"/>
    <x v="5"/>
    <x v="1"/>
  </r>
  <r>
    <x v="1"/>
    <s v=""/>
    <x v="0"/>
    <x v="481"/>
    <m/>
    <d v="2025-03-21T00:00:00"/>
    <x v="2"/>
    <s v="3320"/>
    <x v="12"/>
    <s v="PA"/>
    <x v="3"/>
    <x v="0"/>
    <d v="2025-03-21T00:00:00"/>
    <d v="1899-12-30T11:23:00"/>
    <d v="2025-03-21T00:00:00"/>
    <d v="1899-12-30T11:23:24"/>
    <d v="2025-03-21T00:00:00"/>
    <d v="1899-12-30T11:23:38"/>
    <x v="26"/>
    <x v="9"/>
    <s v="1323103911"/>
    <s v="EXW"/>
    <d v="1899-12-30T00:00:38"/>
    <x v="1578"/>
    <d v="1899-12-30T00:00:24"/>
    <s v="Ensacado"/>
    <s v="E002"/>
    <x v="1"/>
    <d v="1899-12-30T00:00:38"/>
    <d v="1899-12-30T00:00:14"/>
    <x v="9"/>
    <x v="20"/>
    <x v="4"/>
    <x v="1"/>
    <n v="1"/>
    <n v="0"/>
    <x v="1"/>
    <x v="1"/>
    <x v="2"/>
    <n v="1"/>
    <x v="1"/>
    <x v="1"/>
    <d v="1899-12-30T00:00:24"/>
    <d v="1899-12-30T00:00:24"/>
    <x v="0"/>
    <m/>
    <m/>
    <d v="1899-12-30T00:00:00"/>
    <d v="1899-12-30T00:00:38"/>
    <n v="6"/>
    <d v="1899-12-30T00:00:24"/>
    <n v="0.63333333332645125"/>
    <x v="5"/>
    <x v="1"/>
  </r>
  <r>
    <x v="1"/>
    <s v=""/>
    <x v="0"/>
    <x v="497"/>
    <m/>
    <d v="2025-03-21T00:00:00"/>
    <x v="2"/>
    <s v="3320"/>
    <x v="12"/>
    <s v="PA"/>
    <x v="3"/>
    <x v="0"/>
    <d v="2025-03-21T00:00:00"/>
    <d v="1899-12-30T11:27:28"/>
    <d v="2025-03-21T00:00:00"/>
    <d v="1899-12-30T11:28:03"/>
    <d v="2025-03-21T00:00:00"/>
    <d v="1899-12-30T11:28:20"/>
    <x v="33"/>
    <x v="9"/>
    <s v="1323103912"/>
    <s v="EXW"/>
    <d v="1899-12-30T00:00:52"/>
    <x v="1611"/>
    <d v="1899-12-30T00:00:35"/>
    <s v="Ensacado"/>
    <s v="E002"/>
    <x v="1"/>
    <d v="1899-12-30T00:00:52"/>
    <d v="1899-12-30T00:00:17"/>
    <x v="9"/>
    <x v="20"/>
    <x v="4"/>
    <x v="1"/>
    <n v="1"/>
    <n v="0"/>
    <x v="1"/>
    <x v="1"/>
    <x v="2"/>
    <n v="1"/>
    <x v="1"/>
    <x v="1"/>
    <d v="1899-12-30T00:00:35"/>
    <d v="1899-12-30T00:00:35"/>
    <x v="0"/>
    <m/>
    <m/>
    <d v="1899-12-30T00:00:00"/>
    <d v="1899-12-30T00:00:52"/>
    <n v="6"/>
    <d v="1899-12-30T00:00:35"/>
    <n v="0.86666666666403103"/>
    <x v="5"/>
    <x v="1"/>
  </r>
  <r>
    <x v="1"/>
    <s v=""/>
    <x v="0"/>
    <x v="504"/>
    <m/>
    <d v="2025-03-21T00:00:00"/>
    <x v="2"/>
    <s v="2906"/>
    <x v="11"/>
    <s v="PA"/>
    <x v="3"/>
    <x v="0"/>
    <d v="2025-03-21T00:00:00"/>
    <d v="1899-12-30T11:51:07"/>
    <d v="2025-03-21T00:00:00"/>
    <d v="1899-12-30T19:07:01"/>
    <d v="2025-03-21T00:00:00"/>
    <d v="1899-12-30T11:51:53"/>
    <x v="17"/>
    <x v="9"/>
    <s v="1323103913"/>
    <s v="EXW"/>
    <d v="1899-12-30T14:31:02"/>
    <x v="1612"/>
    <d v="1899-12-30T07:15:54"/>
    <s v="Ensacado"/>
    <s v="E002"/>
    <x v="1"/>
    <d v="1899-12-30T00:00:46"/>
    <n v="-0.30217592592591996"/>
    <x v="9"/>
    <x v="20"/>
    <x v="4"/>
    <x v="1"/>
    <n v="1"/>
    <n v="0"/>
    <x v="1"/>
    <x v="1"/>
    <x v="2"/>
    <n v="1"/>
    <x v="1"/>
    <x v="1"/>
    <d v="1899-12-30T07:15:54"/>
    <d v="1899-12-30T06:17:54"/>
    <x v="1"/>
    <m/>
    <m/>
    <d v="1899-12-30T00:00:00"/>
    <d v="1899-12-30T00:00:46"/>
    <n v="6"/>
    <d v="1899-12-30T07:15:54"/>
    <n v="0.76666666667041028"/>
    <x v="5"/>
    <x v="1"/>
  </r>
  <r>
    <x v="1"/>
    <s v=""/>
    <x v="0"/>
    <x v="477"/>
    <m/>
    <d v="2025-03-21T00:00:00"/>
    <x v="2"/>
    <s v="2906"/>
    <x v="11"/>
    <s v="PA"/>
    <x v="3"/>
    <x v="0"/>
    <d v="2025-03-21T00:00:00"/>
    <d v="1899-12-30T11:53:14"/>
    <d v="2025-03-21T00:00:00"/>
    <d v="1899-12-30T19:01:59"/>
    <d v="2025-03-21T00:00:00"/>
    <d v="1899-12-30T11:55:04"/>
    <x v="16"/>
    <x v="9"/>
    <s v="1323103914"/>
    <s v="EXW"/>
    <d v="1899-12-30T14:15:40"/>
    <x v="1613"/>
    <d v="1899-12-30T07:08:45"/>
    <s v="Ensacado"/>
    <s v="E002"/>
    <x v="1"/>
    <d v="1899-12-30T00:01:50"/>
    <n v="-0.29646990740741003"/>
    <x v="9"/>
    <x v="20"/>
    <x v="4"/>
    <x v="1"/>
    <n v="1"/>
    <n v="0"/>
    <x v="1"/>
    <x v="1"/>
    <x v="2"/>
    <n v="1"/>
    <x v="1"/>
    <x v="1"/>
    <d v="1899-12-30T07:08:45"/>
    <d v="1899-12-30T06:10:45"/>
    <x v="1"/>
    <m/>
    <m/>
    <d v="1899-12-30T00:00:00"/>
    <d v="1899-12-30T00:01:50"/>
    <n v="6"/>
    <d v="1899-12-30T07:08:45"/>
    <n v="1.8333333333216029"/>
    <x v="5"/>
    <x v="1"/>
  </r>
  <r>
    <x v="1"/>
    <s v=""/>
    <x v="0"/>
    <x v="505"/>
    <m/>
    <d v="2025-03-21T00:00:00"/>
    <x v="2"/>
    <s v="3320"/>
    <x v="12"/>
    <s v="PA"/>
    <x v="3"/>
    <x v="0"/>
    <d v="2025-03-21T00:00:00"/>
    <d v="1899-12-30T12:15:02"/>
    <d v="2025-03-21T00:00:00"/>
    <d v="1899-12-30T12:15:30"/>
    <d v="2025-03-21T00:00:00"/>
    <d v="1899-12-30T12:15:53"/>
    <x v="31"/>
    <x v="9"/>
    <s v="1323103915"/>
    <s v="EXW"/>
    <d v="1899-12-30T00:00:51"/>
    <x v="550"/>
    <d v="1899-12-30T00:00:28"/>
    <s v="Ensacado"/>
    <s v="E002"/>
    <x v="1"/>
    <d v="1899-12-30T00:00:51"/>
    <d v="1899-12-30T00:00:23"/>
    <x v="13"/>
    <x v="20"/>
    <x v="4"/>
    <x v="1"/>
    <n v="1"/>
    <n v="0"/>
    <x v="1"/>
    <x v="1"/>
    <x v="2"/>
    <n v="1"/>
    <x v="1"/>
    <x v="1"/>
    <d v="1899-12-30T00:00:28"/>
    <d v="1899-12-30T00:00:28"/>
    <x v="0"/>
    <m/>
    <m/>
    <d v="1899-12-30T00:00:00"/>
    <d v="1899-12-30T00:00:51"/>
    <n v="6"/>
    <d v="1899-12-30T00:00:28"/>
    <n v="0.85000000000317044"/>
    <x v="11"/>
    <x v="1"/>
  </r>
  <r>
    <x v="1"/>
    <s v="2025000447"/>
    <x v="0"/>
    <x v="468"/>
    <s v="E3111DXK"/>
    <d v="2025-03-21T00:00:00"/>
    <x v="2"/>
    <s v="55"/>
    <x v="10"/>
    <s v="S1"/>
    <x v="1"/>
    <x v="0"/>
    <d v="2025-03-21T00:00:00"/>
    <d v="1899-12-30T12:16:17"/>
    <d v="2025-03-21T00:00:00"/>
    <d v="1899-12-30T12:19:48"/>
    <d v="2025-03-21T00:00:00"/>
    <d v="1899-12-30T12:50:22"/>
    <x v="0"/>
    <x v="0"/>
    <s v="1323103917"/>
    <s v="FBO"/>
    <d v="1899-12-30T00:34:05"/>
    <x v="431"/>
    <d v="1899-12-30T00:03:31"/>
    <s v="Granel"/>
    <s v="E001"/>
    <x v="2"/>
    <d v="1899-12-30T00:34:05"/>
    <d v="1899-12-30T00:30:34"/>
    <x v="13"/>
    <x v="20"/>
    <x v="4"/>
    <x v="2"/>
    <n v="0"/>
    <n v="0"/>
    <x v="0"/>
    <x v="2"/>
    <x v="2"/>
    <n v="0"/>
    <x v="1"/>
    <x v="1"/>
    <d v="1899-12-30T00:03:31"/>
    <d v="1899-12-30T00:03:31"/>
    <x v="0"/>
    <m/>
    <m/>
    <d v="1899-12-30T00:00:00"/>
    <d v="1899-12-30T00:34:05"/>
    <n v="6"/>
    <d v="1899-12-30T00:03:31"/>
    <n v="34.083333333331197"/>
    <x v="11"/>
    <x v="1"/>
  </r>
  <r>
    <x v="1"/>
    <s v="2025000448"/>
    <x v="0"/>
    <x v="466"/>
    <s v="E0244LTR"/>
    <d v="2025-03-21T00:00:00"/>
    <x v="2"/>
    <s v="55"/>
    <x v="10"/>
    <s v="S1"/>
    <x v="1"/>
    <x v="0"/>
    <d v="2025-03-21T00:00:00"/>
    <d v="1899-12-30T12:25:01"/>
    <d v="2025-03-21T00:00:00"/>
    <d v="1899-12-30T12:24:56"/>
    <d v="2025-03-21T00:00:00"/>
    <d v="1899-12-30T13:07:11"/>
    <x v="0"/>
    <x v="0"/>
    <s v="1323103918"/>
    <s v="FBO"/>
    <d v="1899-12-30T00:42:20"/>
    <x v="1212"/>
    <d v="1899-12-30T00:00:05"/>
    <s v="Granel"/>
    <s v="E001"/>
    <x v="2"/>
    <d v="1899-12-30T00:42:10"/>
    <d v="1899-12-30T00:42:15"/>
    <x v="13"/>
    <x v="20"/>
    <x v="4"/>
    <x v="2"/>
    <n v="0"/>
    <n v="0"/>
    <x v="0"/>
    <x v="2"/>
    <x v="2"/>
    <n v="0"/>
    <x v="1"/>
    <x v="1"/>
    <d v="1899-12-30T00:00:05"/>
    <d v="1899-12-30T00:00:05"/>
    <x v="0"/>
    <m/>
    <m/>
    <d v="1899-12-30T00:00:00"/>
    <d v="1899-12-30T00:42:10"/>
    <n v="6"/>
    <n v="-5.7870370379964342E-5"/>
    <n v="42.166666666656099"/>
    <x v="6"/>
    <x v="1"/>
  </r>
  <r>
    <x v="1"/>
    <s v="2025000449"/>
    <x v="0"/>
    <x v="492"/>
    <s v="E2847GDG"/>
    <d v="2025-03-21T00:00:00"/>
    <x v="2"/>
    <s v="55"/>
    <x v="10"/>
    <s v="S2"/>
    <x v="6"/>
    <x v="0"/>
    <d v="2025-03-21T00:00:00"/>
    <d v="1899-12-30T12:35:33"/>
    <d v="2025-03-21T00:00:00"/>
    <d v="1899-12-30T12:46:45"/>
    <d v="2025-03-21T00:00:00"/>
    <d v="1899-12-30T13:16:53"/>
    <x v="0"/>
    <x v="0"/>
    <s v="1323103919"/>
    <s v="FBO"/>
    <d v="1899-12-30T00:41:20"/>
    <x v="1614"/>
    <d v="1899-12-30T00:11:12"/>
    <s v="Granel"/>
    <s v="E001"/>
    <x v="2"/>
    <d v="1899-12-30T00:41:20"/>
    <d v="1899-12-30T00:30:08"/>
    <x v="13"/>
    <x v="20"/>
    <x v="4"/>
    <x v="2"/>
    <n v="0"/>
    <n v="0"/>
    <x v="0"/>
    <x v="2"/>
    <x v="2"/>
    <n v="0"/>
    <x v="1"/>
    <x v="1"/>
    <d v="1899-12-30T00:11:12"/>
    <d v="1899-12-30T00:11:12"/>
    <x v="0"/>
    <m/>
    <m/>
    <d v="1899-12-30T00:00:00"/>
    <d v="1899-12-30T00:41:20"/>
    <n v="6"/>
    <d v="1899-12-30T00:11:12"/>
    <n v="41.333333333328014"/>
    <x v="6"/>
    <x v="1"/>
  </r>
  <r>
    <x v="1"/>
    <s v=""/>
    <x v="0"/>
    <x v="502"/>
    <m/>
    <d v="2025-03-21T00:00:00"/>
    <x v="2"/>
    <s v="2906"/>
    <x v="11"/>
    <s v="PA"/>
    <x v="3"/>
    <x v="0"/>
    <d v="2025-03-21T00:00:00"/>
    <d v="1899-12-30T15:51:10"/>
    <d v="2025-03-21T00:00:00"/>
    <d v="1899-12-30T19:10:01"/>
    <d v="2025-03-21T00:00:00"/>
    <d v="1899-12-30T15:51:58"/>
    <x v="37"/>
    <x v="9"/>
    <s v="1323103920"/>
    <s v="EXW"/>
    <d v="1899-12-30T06:36:54"/>
    <x v="1615"/>
    <d v="1899-12-30T03:18:51"/>
    <s v="Ensacado"/>
    <s v="E002"/>
    <x v="1"/>
    <d v="1899-12-30T00:00:48"/>
    <n v="-0.13753472222222995"/>
    <x v="10"/>
    <x v="20"/>
    <x v="4"/>
    <x v="1"/>
    <n v="1"/>
    <n v="0"/>
    <x v="1"/>
    <x v="1"/>
    <x v="2"/>
    <n v="1"/>
    <x v="1"/>
    <x v="1"/>
    <d v="1899-12-30T03:18:51"/>
    <d v="1899-12-30T02:20:51"/>
    <x v="1"/>
    <m/>
    <m/>
    <d v="1899-12-30T00:00:00"/>
    <d v="1899-12-30T00:00:48"/>
    <n v="6"/>
    <d v="1899-12-30T03:18:51"/>
    <n v="0.79999999999197158"/>
    <x v="14"/>
    <x v="1"/>
  </r>
  <r>
    <x v="1"/>
    <s v=""/>
    <x v="0"/>
    <x v="478"/>
    <m/>
    <d v="2025-03-21T00:00:00"/>
    <x v="2"/>
    <s v="2906"/>
    <x v="11"/>
    <s v="PA"/>
    <x v="3"/>
    <x v="0"/>
    <d v="2025-03-21T00:00:00"/>
    <d v="1899-12-30T16:39:05"/>
    <d v="2025-03-21T00:00:00"/>
    <d v="1899-12-30T18:55:59"/>
    <d v="2025-03-21T00:00:00"/>
    <d v="1899-12-30T16:42:18"/>
    <x v="20"/>
    <x v="9"/>
    <s v="1323103921"/>
    <s v="EXW"/>
    <d v="1899-12-30T04:30:35"/>
    <x v="1616"/>
    <d v="1899-12-30T02:16:54"/>
    <s v="Ensacado"/>
    <s v="E002"/>
    <x v="1"/>
    <d v="1899-12-30T00:03:13"/>
    <n v="-9.2835648148140049E-2"/>
    <x v="7"/>
    <x v="20"/>
    <x v="4"/>
    <x v="1"/>
    <n v="1"/>
    <n v="0"/>
    <x v="1"/>
    <x v="1"/>
    <x v="2"/>
    <n v="1"/>
    <x v="1"/>
    <x v="1"/>
    <d v="1899-12-30T02:16:54"/>
    <d v="1899-12-30T01:18:54"/>
    <x v="1"/>
    <m/>
    <m/>
    <d v="1899-12-30T00:00:00"/>
    <d v="1899-12-30T00:03:13"/>
    <n v="6"/>
    <d v="1899-12-30T02:16:54"/>
    <n v="3.2166666666720722"/>
    <x v="8"/>
    <x v="1"/>
  </r>
  <r>
    <x v="0"/>
    <s v="2025020479"/>
    <x v="0"/>
    <x v="153"/>
    <s v="E1800JBZ"/>
    <d v="2025-03-17T00:00:00"/>
    <x v="2"/>
    <s v="3228"/>
    <x v="3"/>
    <s v="PA"/>
    <x v="5"/>
    <x v="0"/>
    <d v="2025-03-17T00:00:00"/>
    <d v="1899-12-30T12:44:59"/>
    <d v="2025-03-17T00:00:00"/>
    <d v="1899-12-30T12:45:12"/>
    <d v="2025-03-17T00:00:00"/>
    <d v="1899-12-30T13:09:56"/>
    <x v="0"/>
    <x v="0"/>
    <s v="8043259586"/>
    <s v="FBO"/>
    <d v="1899-12-30T00:24:57"/>
    <x v="1617"/>
    <d v="1899-12-30T00:00:13"/>
    <s v="Granel"/>
    <s v="E001"/>
    <x v="2"/>
    <d v="1899-12-30T00:24:57"/>
    <d v="1899-12-30T00:24:44"/>
    <x v="13"/>
    <x v="16"/>
    <x v="4"/>
    <x v="2"/>
    <n v="0"/>
    <n v="0"/>
    <x v="0"/>
    <x v="2"/>
    <x v="2"/>
    <n v="0"/>
    <x v="0"/>
    <x v="1"/>
    <d v="1899-12-30T00:00:13"/>
    <d v="1899-12-30T00:00:13"/>
    <x v="0"/>
    <m/>
    <m/>
    <d v="1899-12-30T00:00:00"/>
    <d v="1899-12-30T00:24:57"/>
    <n v="2"/>
    <d v="1899-12-30T00:00:13"/>
    <n v="24.949999999987273"/>
    <x v="6"/>
    <x v="1"/>
  </r>
  <r>
    <x v="0"/>
    <s v="2025020487"/>
    <x v="0"/>
    <x v="149"/>
    <s v="E5122JHZ"/>
    <d v="2025-03-17T00:00:00"/>
    <x v="2"/>
    <s v="3228"/>
    <x v="3"/>
    <s v="PA"/>
    <x v="5"/>
    <x v="0"/>
    <d v="2025-03-17T00:00:00"/>
    <d v="1899-12-30T12:51:06"/>
    <d v="2025-03-17T00:00:00"/>
    <d v="1899-12-30T12:51:18"/>
    <d v="2025-03-17T00:00:00"/>
    <d v="1899-12-30T13:22:47"/>
    <x v="0"/>
    <x v="0"/>
    <s v="8043259589"/>
    <s v="FBO"/>
    <d v="1899-12-30T00:31:41"/>
    <x v="1237"/>
    <d v="1899-12-30T00:00:12"/>
    <s v="Granel"/>
    <s v="E001"/>
    <x v="2"/>
    <d v="1899-12-30T00:31:41"/>
    <d v="1899-12-30T00:31:29"/>
    <x v="13"/>
    <x v="16"/>
    <x v="4"/>
    <x v="2"/>
    <n v="0"/>
    <n v="0"/>
    <x v="0"/>
    <x v="2"/>
    <x v="2"/>
    <n v="0"/>
    <x v="0"/>
    <x v="1"/>
    <d v="1899-12-30T00:00:12"/>
    <d v="1899-12-30T00:00:12"/>
    <x v="0"/>
    <m/>
    <m/>
    <d v="1899-12-30T00:00:00"/>
    <d v="1899-12-30T00:31:41"/>
    <n v="2"/>
    <d v="1899-12-30T00:00:12"/>
    <n v="31.683333333340737"/>
    <x v="6"/>
    <x v="1"/>
  </r>
  <r>
    <x v="0"/>
    <s v="2025020495"/>
    <x v="0"/>
    <x v="159"/>
    <s v="E9540KDB"/>
    <d v="2025-03-17T00:00:00"/>
    <x v="2"/>
    <s v="3297"/>
    <x v="2"/>
    <s v="PA"/>
    <x v="1"/>
    <x v="0"/>
    <d v="2025-03-17T00:00:00"/>
    <d v="1899-12-30T12:57:57"/>
    <d v="2025-03-17T00:00:00"/>
    <d v="1899-12-30T12:58:09"/>
    <d v="2025-03-17T00:00:00"/>
    <d v="1899-12-30T13:29:24"/>
    <x v="0"/>
    <x v="0"/>
    <s v="8043259592"/>
    <s v="FBO"/>
    <d v="1899-12-30T00:31:27"/>
    <x v="1618"/>
    <d v="1899-12-30T00:00:12"/>
    <s v="Granel"/>
    <s v="E001"/>
    <x v="2"/>
    <d v="1899-12-30T00:31:27"/>
    <d v="1899-12-30T00:31:15"/>
    <x v="13"/>
    <x v="16"/>
    <x v="4"/>
    <x v="2"/>
    <n v="0"/>
    <n v="0"/>
    <x v="0"/>
    <x v="2"/>
    <x v="2"/>
    <n v="0"/>
    <x v="0"/>
    <x v="1"/>
    <d v="1899-12-30T00:00:12"/>
    <d v="1899-12-30T00:00:12"/>
    <x v="0"/>
    <m/>
    <m/>
    <d v="1899-12-30T00:00:00"/>
    <d v="1899-12-30T00:31:27"/>
    <n v="2"/>
    <d v="1899-12-30T00:00:12"/>
    <n v="31.449999999988929"/>
    <x v="6"/>
    <x v="1"/>
  </r>
  <r>
    <x v="0"/>
    <s v="2025020504"/>
    <x v="0"/>
    <x v="506"/>
    <s v="E0624JVT"/>
    <d v="2025-03-17T00:00:00"/>
    <x v="2"/>
    <s v="3230"/>
    <x v="1"/>
    <s v="PA"/>
    <x v="2"/>
    <x v="0"/>
    <d v="2025-03-17T00:00:00"/>
    <d v="1899-12-30T13:15:22"/>
    <d v="2025-03-17T00:00:00"/>
    <d v="1899-12-30T13:15:33"/>
    <d v="2025-03-17T00:00:00"/>
    <d v="1899-12-30T13:52:44"/>
    <x v="0"/>
    <x v="0"/>
    <s v="8043259598"/>
    <s v="FBO"/>
    <d v="1899-12-30T00:37:22"/>
    <x v="1313"/>
    <d v="1899-12-30T00:00:11"/>
    <s v="Ensacado"/>
    <s v="E002"/>
    <x v="1"/>
    <d v="1899-12-30T00:37:22"/>
    <d v="1899-12-30T00:37:11"/>
    <x v="6"/>
    <x v="16"/>
    <x v="4"/>
    <x v="1"/>
    <n v="0"/>
    <n v="0"/>
    <x v="0"/>
    <x v="1"/>
    <x v="2"/>
    <n v="0"/>
    <x v="0"/>
    <x v="1"/>
    <d v="1899-12-30T00:00:11"/>
    <d v="1899-12-30T00:00:11"/>
    <x v="0"/>
    <m/>
    <m/>
    <d v="1899-12-30T00:00:00"/>
    <d v="1899-12-30T00:37:22"/>
    <n v="2"/>
    <d v="1899-12-30T00:00:11"/>
    <n v="37.366666666675172"/>
    <x v="6"/>
    <x v="1"/>
  </r>
  <r>
    <x v="0"/>
    <s v="2025020501"/>
    <x v="0"/>
    <x v="346"/>
    <s v="E8364KHH"/>
    <d v="2025-03-17T00:00:00"/>
    <x v="2"/>
    <s v="3297"/>
    <x v="2"/>
    <s v="PA"/>
    <x v="1"/>
    <x v="0"/>
    <d v="2025-03-17T00:00:00"/>
    <d v="1899-12-30T13:11:10"/>
    <d v="2025-03-17T00:00:00"/>
    <d v="1899-12-30T13:11:23"/>
    <d v="2025-03-17T00:00:00"/>
    <d v="1899-12-30T13:53:28"/>
    <x v="0"/>
    <x v="0"/>
    <s v="8043259599"/>
    <s v="EXW"/>
    <d v="1899-12-30T00:42:18"/>
    <x v="1619"/>
    <d v="1899-12-30T00:00:13"/>
    <s v="Granel"/>
    <s v="E001"/>
    <x v="1"/>
    <d v="1899-12-30T00:42:18"/>
    <d v="1899-12-30T00:42:05"/>
    <x v="6"/>
    <x v="16"/>
    <x v="4"/>
    <x v="2"/>
    <n v="0"/>
    <n v="0"/>
    <x v="0"/>
    <x v="2"/>
    <x v="2"/>
    <n v="0"/>
    <x v="0"/>
    <x v="1"/>
    <d v="1899-12-30T00:00:13"/>
    <d v="1899-12-30T00:00:13"/>
    <x v="0"/>
    <m/>
    <m/>
    <d v="1899-12-30T00:00:00"/>
    <d v="1899-12-30T00:42:18"/>
    <n v="2"/>
    <d v="1899-12-30T00:00:13"/>
    <n v="42.300000000000054"/>
    <x v="6"/>
    <x v="1"/>
  </r>
  <r>
    <x v="0"/>
    <s v="2025020522"/>
    <x v="0"/>
    <x v="155"/>
    <s v="E0438GVW"/>
    <d v="2025-03-17T00:00:00"/>
    <x v="2"/>
    <s v="3297"/>
    <x v="2"/>
    <s v="PA"/>
    <x v="1"/>
    <x v="0"/>
    <d v="2025-03-17T00:00:00"/>
    <d v="1899-12-30T13:39:01"/>
    <d v="2025-03-17T00:00:00"/>
    <d v="1899-12-30T13:39:13"/>
    <d v="2025-03-17T00:00:00"/>
    <d v="1899-12-30T14:33:31"/>
    <x v="0"/>
    <x v="0"/>
    <s v="8043259602"/>
    <s v="EXW"/>
    <d v="1899-12-30T00:54:30"/>
    <x v="1620"/>
    <d v="1899-12-30T00:00:12"/>
    <s v="Granel"/>
    <s v="E001"/>
    <x v="1"/>
    <d v="1899-12-30T00:54:30"/>
    <d v="1899-12-30T00:54:18"/>
    <x v="6"/>
    <x v="16"/>
    <x v="4"/>
    <x v="2"/>
    <n v="0"/>
    <n v="0"/>
    <x v="0"/>
    <x v="2"/>
    <x v="2"/>
    <n v="0"/>
    <x v="0"/>
    <x v="0"/>
    <d v="1899-12-30T00:00:12"/>
    <d v="1899-12-30T00:00:12"/>
    <x v="0"/>
    <m/>
    <m/>
    <d v="1899-12-30T00:00:00"/>
    <d v="1899-12-30T00:54:30"/>
    <n v="2"/>
    <d v="1899-12-30T00:00:12"/>
    <n v="54.500000000011234"/>
    <x v="7"/>
    <x v="0"/>
  </r>
  <r>
    <x v="0"/>
    <s v="2025020539"/>
    <x v="0"/>
    <x v="118"/>
    <s v="E7813KDM"/>
    <d v="2025-03-17T00:00:00"/>
    <x v="2"/>
    <s v="3297"/>
    <x v="2"/>
    <s v="PA"/>
    <x v="1"/>
    <x v="0"/>
    <d v="2025-03-17T00:00:00"/>
    <d v="1899-12-30T14:00:33"/>
    <d v="2025-03-17T00:00:00"/>
    <d v="1899-12-30T14:00:44"/>
    <d v="2025-03-17T00:00:00"/>
    <d v="1899-12-30T14:43:13"/>
    <x v="0"/>
    <x v="0"/>
    <s v="8043259605"/>
    <s v="FBO"/>
    <d v="1899-12-30T00:42:40"/>
    <x v="1621"/>
    <d v="1899-12-30T00:00:11"/>
    <s v="Granel"/>
    <s v="E001"/>
    <x v="2"/>
    <d v="1899-12-30T00:42:40"/>
    <d v="1899-12-30T00:42:29"/>
    <x v="14"/>
    <x v="16"/>
    <x v="4"/>
    <x v="2"/>
    <n v="0"/>
    <n v="0"/>
    <x v="0"/>
    <x v="2"/>
    <x v="2"/>
    <n v="0"/>
    <x v="0"/>
    <x v="1"/>
    <d v="1899-12-30T00:00:11"/>
    <d v="1899-12-30T00:00:11"/>
    <x v="0"/>
    <m/>
    <m/>
    <d v="1899-12-30T00:00:00"/>
    <d v="1899-12-30T00:42:40"/>
    <n v="2"/>
    <d v="1899-12-30T00:00:11"/>
    <n v="42.666666666667204"/>
    <x v="7"/>
    <x v="1"/>
  </r>
  <r>
    <x v="0"/>
    <s v="2025020568"/>
    <x v="0"/>
    <x v="507"/>
    <s v="E6346LDY"/>
    <d v="2025-03-17T00:00:00"/>
    <x v="2"/>
    <s v="3297"/>
    <x v="2"/>
    <s v="PA"/>
    <x v="1"/>
    <x v="0"/>
    <d v="2025-03-17T00:00:00"/>
    <d v="1899-12-30T14:38:00"/>
    <d v="2025-03-17T00:00:00"/>
    <d v="1899-12-30T14:38:57"/>
    <d v="2025-03-17T00:00:00"/>
    <d v="1899-12-30T15:04:32"/>
    <x v="0"/>
    <x v="0"/>
    <s v="8043259606"/>
    <s v="FBO"/>
    <d v="1899-12-30T00:26:32"/>
    <x v="1622"/>
    <d v="1899-12-30T00:00:57"/>
    <s v="Granel"/>
    <s v="E001"/>
    <x v="1"/>
    <d v="1899-12-30T00:26:32"/>
    <d v="1899-12-30T00:25:35"/>
    <x v="14"/>
    <x v="16"/>
    <x v="4"/>
    <x v="2"/>
    <n v="0"/>
    <n v="0"/>
    <x v="0"/>
    <x v="2"/>
    <x v="2"/>
    <n v="0"/>
    <x v="0"/>
    <x v="1"/>
    <d v="1899-12-30T00:00:57"/>
    <d v="1899-12-30T00:00:57"/>
    <x v="0"/>
    <m/>
    <m/>
    <d v="1899-12-30T00:00:00"/>
    <d v="1899-12-30T00:26:32"/>
    <n v="2"/>
    <d v="1899-12-30T00:00:57"/>
    <n v="26.533333333339293"/>
    <x v="14"/>
    <x v="1"/>
  </r>
  <r>
    <x v="0"/>
    <s v="2025020585"/>
    <x v="0"/>
    <x v="121"/>
    <s v="E6383KKR"/>
    <d v="2025-03-17T00:00:00"/>
    <x v="2"/>
    <s v="3297"/>
    <x v="2"/>
    <s v="PA"/>
    <x v="1"/>
    <x v="0"/>
    <d v="2025-03-17T00:00:00"/>
    <d v="1899-12-30T15:28:35"/>
    <d v="2025-03-17T00:00:00"/>
    <d v="1899-12-30T15:28:50"/>
    <d v="2025-03-17T00:00:00"/>
    <d v="1899-12-30T16:02:15"/>
    <x v="0"/>
    <x v="0"/>
    <s v="8043259615"/>
    <s v="EXW"/>
    <d v="1899-12-30T00:33:40"/>
    <x v="1571"/>
    <d v="1899-12-30T00:00:15"/>
    <s v="Granel"/>
    <s v="E001"/>
    <x v="1"/>
    <d v="1899-12-30T00:33:40"/>
    <d v="1899-12-30T00:33:25"/>
    <x v="10"/>
    <x v="16"/>
    <x v="4"/>
    <x v="2"/>
    <n v="0"/>
    <n v="0"/>
    <x v="0"/>
    <x v="2"/>
    <x v="2"/>
    <n v="0"/>
    <x v="0"/>
    <x v="1"/>
    <d v="1899-12-30T00:00:15"/>
    <d v="1899-12-30T00:00:15"/>
    <x v="0"/>
    <m/>
    <m/>
    <d v="1899-12-30T00:00:00"/>
    <d v="1899-12-30T00:33:40"/>
    <n v="2"/>
    <d v="1899-12-30T00:00:15"/>
    <n v="33.66666666666724"/>
    <x v="8"/>
    <x v="1"/>
  </r>
  <r>
    <x v="0"/>
    <s v="2025020595"/>
    <x v="0"/>
    <x v="122"/>
    <s v="E3299HSH"/>
    <d v="2025-03-17T00:00:00"/>
    <x v="2"/>
    <s v="3297"/>
    <x v="2"/>
    <s v="PA"/>
    <x v="1"/>
    <x v="0"/>
    <d v="2025-03-17T00:00:00"/>
    <d v="1899-12-30T16:11:06"/>
    <d v="2025-03-17T00:00:00"/>
    <d v="1899-12-30T16:11:51"/>
    <d v="2025-03-17T00:00:00"/>
    <d v="1899-12-30T16:43:06"/>
    <x v="0"/>
    <x v="0"/>
    <s v="8043259621"/>
    <s v="EXW"/>
    <d v="1899-12-30T00:32:00"/>
    <x v="1618"/>
    <d v="1899-12-30T00:00:45"/>
    <s v="Granel"/>
    <s v="E001"/>
    <x v="1"/>
    <d v="1899-12-30T00:32:00"/>
    <d v="1899-12-30T00:31:15"/>
    <x v="7"/>
    <x v="16"/>
    <x v="4"/>
    <x v="2"/>
    <n v="0"/>
    <n v="0"/>
    <x v="0"/>
    <x v="2"/>
    <x v="2"/>
    <n v="0"/>
    <x v="0"/>
    <x v="1"/>
    <d v="1899-12-30T00:00:45"/>
    <d v="1899-12-30T00:00:45"/>
    <x v="0"/>
    <m/>
    <m/>
    <d v="1899-12-30T00:00:00"/>
    <d v="1899-12-30T00:32:00"/>
    <n v="2"/>
    <d v="1899-12-30T00:00:45"/>
    <n v="31.999999999996849"/>
    <x v="8"/>
    <x v="1"/>
  </r>
  <r>
    <x v="0"/>
    <s v="2025020611"/>
    <x v="0"/>
    <x v="177"/>
    <s v="E4929LNP"/>
    <d v="2025-03-17T00:00:00"/>
    <x v="2"/>
    <s v="3297"/>
    <x v="2"/>
    <s v="PA"/>
    <x v="1"/>
    <x v="0"/>
    <d v="2025-03-17T00:00:00"/>
    <d v="1899-12-30T16:42:32"/>
    <d v="2025-03-17T00:00:00"/>
    <d v="1899-12-30T16:42:43"/>
    <d v="2025-03-17T00:00:00"/>
    <d v="1899-12-30T17:10:19"/>
    <x v="0"/>
    <x v="0"/>
    <s v="8043259624"/>
    <s v="EXW"/>
    <d v="1899-12-30T00:27:47"/>
    <x v="561"/>
    <d v="1899-12-30T00:00:11"/>
    <s v="Granel"/>
    <s v="E001"/>
    <x v="1"/>
    <d v="1899-12-30T00:27:47"/>
    <d v="1899-12-30T00:27:36"/>
    <x v="7"/>
    <x v="16"/>
    <x v="4"/>
    <x v="2"/>
    <n v="0"/>
    <n v="0"/>
    <x v="0"/>
    <x v="2"/>
    <x v="2"/>
    <n v="0"/>
    <x v="0"/>
    <x v="1"/>
    <d v="1899-12-30T00:00:11"/>
    <d v="1899-12-30T00:00:11"/>
    <x v="0"/>
    <m/>
    <m/>
    <d v="1899-12-30T00:00:00"/>
    <d v="1899-12-30T00:27:47"/>
    <n v="2"/>
    <d v="1899-12-30T00:00:11"/>
    <n v="27.783333333345563"/>
    <x v="12"/>
    <x v="1"/>
  </r>
  <r>
    <x v="0"/>
    <s v="2025020646"/>
    <x v="0"/>
    <x v="323"/>
    <s v="E9945KBD"/>
    <d v="2025-03-17T00:00:00"/>
    <x v="2"/>
    <s v="3297"/>
    <x v="2"/>
    <s v="PA"/>
    <x v="1"/>
    <x v="0"/>
    <d v="2025-03-17T00:00:00"/>
    <d v="1899-12-30T17:31:12"/>
    <d v="2025-03-17T00:00:00"/>
    <d v="1899-12-30T17:31:25"/>
    <d v="2025-03-17T00:00:00"/>
    <d v="1899-12-30T18:01:13"/>
    <x v="0"/>
    <x v="0"/>
    <s v="8043259633"/>
    <s v="FBO"/>
    <d v="1899-12-30T00:30:01"/>
    <x v="1623"/>
    <d v="1899-12-30T00:00:13"/>
    <s v="Granel"/>
    <s v="E001"/>
    <x v="2"/>
    <d v="1899-12-30T00:30:01"/>
    <d v="1899-12-30T00:29:48"/>
    <x v="11"/>
    <x v="16"/>
    <x v="4"/>
    <x v="2"/>
    <n v="0"/>
    <n v="0"/>
    <x v="0"/>
    <x v="2"/>
    <x v="2"/>
    <n v="0"/>
    <x v="0"/>
    <x v="1"/>
    <d v="1899-12-30T00:00:13"/>
    <d v="1899-12-30T00:00:13"/>
    <x v="0"/>
    <m/>
    <m/>
    <d v="1899-12-30T00:00:00"/>
    <d v="1899-12-30T00:30:01"/>
    <n v="2"/>
    <d v="1899-12-30T00:00:13"/>
    <n v="30.016666666670346"/>
    <x v="9"/>
    <x v="1"/>
  </r>
  <r>
    <x v="0"/>
    <s v="2025020650"/>
    <x v="0"/>
    <x v="148"/>
    <s v="E0205LTP"/>
    <d v="2025-03-17T00:00:00"/>
    <x v="2"/>
    <s v="3350"/>
    <x v="9"/>
    <s v="PA"/>
    <x v="6"/>
    <x v="0"/>
    <d v="2025-03-17T00:00:00"/>
    <d v="1899-12-30T17:34:28"/>
    <d v="2025-03-17T00:00:00"/>
    <d v="1899-12-30T17:34:39"/>
    <d v="2025-03-17T00:00:00"/>
    <d v="1899-12-30T18:02:51"/>
    <x v="0"/>
    <x v="0"/>
    <s v="8043259634"/>
    <s v="FBO"/>
    <d v="1899-12-30T00:28:23"/>
    <x v="379"/>
    <d v="1899-12-30T00:00:11"/>
    <s v="Granel"/>
    <s v="E001"/>
    <x v="2"/>
    <d v="1899-12-30T00:28:23"/>
    <d v="1899-12-30T00:28:12"/>
    <x v="11"/>
    <x v="16"/>
    <x v="4"/>
    <x v="2"/>
    <n v="0"/>
    <n v="0"/>
    <x v="0"/>
    <x v="2"/>
    <x v="2"/>
    <n v="0"/>
    <x v="0"/>
    <x v="1"/>
    <d v="1899-12-30T00:00:11"/>
    <d v="1899-12-30T00:00:11"/>
    <x v="0"/>
    <m/>
    <m/>
    <d v="1899-12-30T00:00:00"/>
    <d v="1899-12-30T00:28:23"/>
    <n v="2"/>
    <d v="1899-12-30T00:00:11"/>
    <n v="28.383333333335905"/>
    <x v="9"/>
    <x v="1"/>
  </r>
  <r>
    <x v="0"/>
    <s v="2025020654"/>
    <x v="0"/>
    <x v="119"/>
    <s v="E5987LDC"/>
    <d v="2025-03-17T00:00:00"/>
    <x v="2"/>
    <s v="3350"/>
    <x v="9"/>
    <s v="PA"/>
    <x v="6"/>
    <x v="0"/>
    <d v="2025-03-17T00:00:00"/>
    <d v="1899-12-30T17:51:08"/>
    <d v="2025-03-17T00:00:00"/>
    <d v="1899-12-30T17:51:20"/>
    <d v="2025-03-17T00:00:00"/>
    <d v="1899-12-30T18:13:57"/>
    <x v="0"/>
    <x v="0"/>
    <s v="8043259636"/>
    <s v="FBO"/>
    <d v="1899-12-30T00:22:49"/>
    <x v="1624"/>
    <d v="1899-12-30T00:00:12"/>
    <s v="Granel"/>
    <s v="E001"/>
    <x v="2"/>
    <d v="1899-12-30T00:22:49"/>
    <d v="1899-12-30T00:22:37"/>
    <x v="11"/>
    <x v="16"/>
    <x v="4"/>
    <x v="2"/>
    <n v="0"/>
    <n v="0"/>
    <x v="0"/>
    <x v="2"/>
    <x v="2"/>
    <n v="0"/>
    <x v="0"/>
    <x v="1"/>
    <d v="1899-12-30T00:00:12"/>
    <d v="1899-12-30T00:00:12"/>
    <x v="0"/>
    <m/>
    <m/>
    <d v="1899-12-30T00:00:00"/>
    <d v="1899-12-30T00:22:49"/>
    <n v="2"/>
    <d v="1899-12-30T00:00:12"/>
    <n v="22.81666666667034"/>
    <x v="9"/>
    <x v="1"/>
  </r>
  <r>
    <x v="0"/>
    <s v="2025020657"/>
    <x v="0"/>
    <x v="508"/>
    <s v="E1288MFD"/>
    <d v="2025-03-17T00:00:00"/>
    <x v="2"/>
    <s v="3230"/>
    <x v="1"/>
    <s v="PA"/>
    <x v="2"/>
    <x v="0"/>
    <d v="2025-03-17T00:00:00"/>
    <d v="1899-12-30T18:07:02"/>
    <d v="2025-03-17T00:00:00"/>
    <d v="1899-12-30T18:07:15"/>
    <d v="2025-03-17T00:00:00"/>
    <d v="1899-12-30T18:49:28"/>
    <x v="0"/>
    <x v="0"/>
    <s v="8043259637"/>
    <s v="FBO"/>
    <d v="1899-12-30T00:42:26"/>
    <x v="1625"/>
    <d v="1899-12-30T00:00:13"/>
    <s v="Ensacado"/>
    <s v="E002"/>
    <x v="2"/>
    <d v="1899-12-30T00:42:26"/>
    <d v="1899-12-30T00:42:13"/>
    <x v="8"/>
    <x v="16"/>
    <x v="4"/>
    <x v="1"/>
    <n v="0"/>
    <n v="0"/>
    <x v="0"/>
    <x v="1"/>
    <x v="2"/>
    <n v="0"/>
    <x v="0"/>
    <x v="1"/>
    <d v="1899-12-30T00:00:13"/>
    <d v="1899-12-30T00:00:13"/>
    <x v="0"/>
    <m/>
    <m/>
    <d v="1899-12-30T00:00:00"/>
    <d v="1899-12-30T00:42:26"/>
    <n v="2"/>
    <d v="1899-12-30T00:00:13"/>
    <n v="42.433333333329628"/>
    <x v="9"/>
    <x v="1"/>
  </r>
  <r>
    <x v="0"/>
    <s v="2025020661"/>
    <x v="0"/>
    <x v="136"/>
    <s v="E5792MTF"/>
    <d v="2025-03-17T00:00:00"/>
    <x v="2"/>
    <s v="3228"/>
    <x v="3"/>
    <s v="PA"/>
    <x v="5"/>
    <x v="0"/>
    <d v="2025-03-17T00:00:00"/>
    <d v="1899-12-30T18:22:38"/>
    <d v="2025-03-17T00:00:00"/>
    <d v="1899-12-30T18:22:50"/>
    <d v="2025-03-17T00:00:00"/>
    <d v="1899-12-30T19:02:16"/>
    <x v="0"/>
    <x v="0"/>
    <s v="8043259638"/>
    <s v="EXW"/>
    <d v="1899-12-30T00:39:38"/>
    <x v="640"/>
    <d v="1899-12-30T00:00:12"/>
    <s v="Granel"/>
    <s v="E001"/>
    <x v="1"/>
    <d v="1899-12-30T00:39:38"/>
    <d v="1899-12-30T00:39:26"/>
    <x v="8"/>
    <x v="16"/>
    <x v="4"/>
    <x v="2"/>
    <n v="0"/>
    <n v="0"/>
    <x v="0"/>
    <x v="2"/>
    <x v="2"/>
    <n v="0"/>
    <x v="0"/>
    <x v="1"/>
    <d v="1899-12-30T00:00:12"/>
    <d v="1899-12-30T00:00:12"/>
    <x v="0"/>
    <m/>
    <m/>
    <d v="1899-12-30T00:00:00"/>
    <d v="1899-12-30T00:39:38"/>
    <n v="2"/>
    <d v="1899-12-30T00:00:12"/>
    <n v="39.633333333336061"/>
    <x v="10"/>
    <x v="1"/>
  </r>
  <r>
    <x v="0"/>
    <s v="2025020679"/>
    <x v="0"/>
    <x v="509"/>
    <s v="E1710KVZ"/>
    <d v="2025-03-17T00:00:00"/>
    <x v="2"/>
    <s v="3230"/>
    <x v="1"/>
    <s v="PA"/>
    <x v="2"/>
    <x v="0"/>
    <d v="2025-03-17T00:00:00"/>
    <d v="1899-12-30T20:44:36"/>
    <d v="2025-03-17T00:00:00"/>
    <d v="1899-12-30T20:44:50"/>
    <d v="2025-03-17T00:00:00"/>
    <d v="1899-12-30T21:21:34"/>
    <x v="0"/>
    <x v="0"/>
    <s v="8043259642"/>
    <s v="FBO"/>
    <d v="1899-12-30T00:36:58"/>
    <x v="1301"/>
    <d v="1899-12-30T00:00:14"/>
    <s v="Ensacado"/>
    <s v="E002"/>
    <x v="2"/>
    <d v="1899-12-30T00:36:58"/>
    <d v="1899-12-30T00:36:44"/>
    <x v="15"/>
    <x v="16"/>
    <x v="4"/>
    <x v="1"/>
    <n v="0"/>
    <n v="0"/>
    <x v="0"/>
    <x v="1"/>
    <x v="2"/>
    <n v="0"/>
    <x v="0"/>
    <x v="1"/>
    <d v="1899-12-30T00:00:14"/>
    <d v="1899-12-30T00:00:14"/>
    <x v="0"/>
    <m/>
    <m/>
    <d v="1899-12-30T00:00:00"/>
    <d v="1899-12-30T00:36:58"/>
    <n v="2"/>
    <d v="1899-12-30T00:00:14"/>
    <n v="36.96666666665768"/>
    <x v="15"/>
    <x v="1"/>
  </r>
  <r>
    <x v="0"/>
    <s v="2025020681"/>
    <x v="0"/>
    <x v="327"/>
    <s v="E7597LTD"/>
    <d v="2025-03-18T00:00:00"/>
    <x v="2"/>
    <s v="3228"/>
    <x v="3"/>
    <s v="PA"/>
    <x v="5"/>
    <x v="0"/>
    <d v="2025-03-18T00:00:00"/>
    <d v="1899-12-30T05:53:55"/>
    <d v="2025-03-18T00:00:00"/>
    <d v="1899-12-30T05:54:07"/>
    <d v="2025-03-18T00:00:00"/>
    <d v="1899-12-30T06:25:03"/>
    <x v="0"/>
    <x v="0"/>
    <s v="8043259643"/>
    <s v="FBO"/>
    <d v="1899-12-30T00:31:08"/>
    <x v="1626"/>
    <d v="1899-12-30T00:00:12"/>
    <s v="Granel"/>
    <s v="E001"/>
    <x v="2"/>
    <d v="1899-12-30T00:31:08"/>
    <d v="1899-12-30T00:30:56"/>
    <x v="0"/>
    <x v="17"/>
    <x v="4"/>
    <x v="2"/>
    <n v="0"/>
    <n v="0"/>
    <x v="0"/>
    <x v="2"/>
    <x v="2"/>
    <n v="0"/>
    <x v="0"/>
    <x v="1"/>
    <d v="1899-12-30T00:00:12"/>
    <d v="1899-12-30T00:00:12"/>
    <x v="0"/>
    <m/>
    <m/>
    <d v="1899-12-30T00:00:00"/>
    <d v="1899-12-30T00:31:08"/>
    <n v="3"/>
    <d v="1899-12-30T00:00:12"/>
    <n v="31.133333333332818"/>
    <x v="0"/>
    <x v="1"/>
  </r>
  <r>
    <x v="0"/>
    <s v="2025020721"/>
    <x v="0"/>
    <x v="433"/>
    <s v="E4948KGF"/>
    <d v="2025-03-18T00:00:00"/>
    <x v="2"/>
    <s v="3350"/>
    <x v="9"/>
    <s v="PA"/>
    <x v="6"/>
    <x v="0"/>
    <d v="2025-03-18T00:00:00"/>
    <d v="1899-12-30T07:50:19"/>
    <d v="2025-03-18T00:00:00"/>
    <d v="1899-12-30T07:50:31"/>
    <d v="2025-03-18T00:00:00"/>
    <d v="1899-12-30T08:18:52"/>
    <x v="0"/>
    <x v="0"/>
    <s v="8043259657"/>
    <s v="FBO"/>
    <d v="1899-12-30T00:28:33"/>
    <x v="886"/>
    <d v="1899-12-30T00:00:12"/>
    <s v="Granel"/>
    <s v="E001"/>
    <x v="2"/>
    <d v="1899-12-30T00:28:33"/>
    <d v="1899-12-30T00:28:21"/>
    <x v="2"/>
    <x v="17"/>
    <x v="4"/>
    <x v="2"/>
    <n v="0"/>
    <n v="0"/>
    <x v="0"/>
    <x v="2"/>
    <x v="2"/>
    <n v="0"/>
    <x v="0"/>
    <x v="1"/>
    <d v="1899-12-30T00:00:12"/>
    <d v="1899-12-30T00:00:12"/>
    <x v="0"/>
    <m/>
    <m/>
    <d v="1899-12-30T00:00:00"/>
    <d v="1899-12-30T00:28:33"/>
    <n v="3"/>
    <d v="1899-12-30T00:00:12"/>
    <n v="28.550000000001585"/>
    <x v="2"/>
    <x v="1"/>
  </r>
  <r>
    <x v="0"/>
    <s v="2025020739"/>
    <x v="0"/>
    <x v="134"/>
    <s v="E3425LKV"/>
    <d v="2025-03-18T00:00:00"/>
    <x v="2"/>
    <s v="3228"/>
    <x v="3"/>
    <s v="PA"/>
    <x v="5"/>
    <x v="0"/>
    <d v="2025-03-18T00:00:00"/>
    <d v="1899-12-30T08:28:26"/>
    <d v="2025-03-18T00:00:00"/>
    <d v="1899-12-30T08:28:38"/>
    <d v="2025-03-18T00:00:00"/>
    <d v="1899-12-30T08:57:43"/>
    <x v="0"/>
    <x v="0"/>
    <s v="8043259658"/>
    <s v="FBO"/>
    <d v="1899-12-30T00:29:17"/>
    <x v="1029"/>
    <d v="1899-12-30T00:00:12"/>
    <s v="Granel"/>
    <s v="E001"/>
    <x v="2"/>
    <d v="1899-12-30T00:29:17"/>
    <d v="1899-12-30T00:29:05"/>
    <x v="3"/>
    <x v="17"/>
    <x v="4"/>
    <x v="2"/>
    <n v="0"/>
    <n v="0"/>
    <x v="0"/>
    <x v="2"/>
    <x v="2"/>
    <n v="0"/>
    <x v="0"/>
    <x v="1"/>
    <d v="1899-12-30T00:00:12"/>
    <d v="1899-12-30T00:00:12"/>
    <x v="0"/>
    <m/>
    <m/>
    <d v="1899-12-30T00:00:00"/>
    <d v="1899-12-30T00:29:17"/>
    <n v="3"/>
    <d v="1899-12-30T00:00:12"/>
    <n v="29.283333333336046"/>
    <x v="2"/>
    <x v="1"/>
  </r>
  <r>
    <x v="0"/>
    <s v="2025020744"/>
    <x v="0"/>
    <x v="430"/>
    <s v="E5728KFK"/>
    <d v="2025-03-18T00:00:00"/>
    <x v="2"/>
    <s v="3350"/>
    <x v="9"/>
    <s v="PA"/>
    <x v="6"/>
    <x v="0"/>
    <d v="2025-03-18T00:00:00"/>
    <d v="1899-12-30T08:35:52"/>
    <d v="2025-03-18T00:00:00"/>
    <d v="1899-12-30T08:36:04"/>
    <d v="2025-03-18T00:00:00"/>
    <d v="1899-12-30T09:04:37"/>
    <x v="0"/>
    <x v="0"/>
    <s v="8043259659"/>
    <s v="FBO"/>
    <d v="1899-12-30T00:28:45"/>
    <x v="1362"/>
    <d v="1899-12-30T00:00:12"/>
    <s v="Granel"/>
    <s v="E001"/>
    <x v="2"/>
    <d v="1899-12-30T00:28:45"/>
    <d v="1899-12-30T00:28:33"/>
    <x v="3"/>
    <x v="17"/>
    <x v="4"/>
    <x v="2"/>
    <n v="0"/>
    <n v="0"/>
    <x v="0"/>
    <x v="2"/>
    <x v="2"/>
    <n v="0"/>
    <x v="0"/>
    <x v="1"/>
    <d v="1899-12-30T00:00:12"/>
    <d v="1899-12-30T00:00:12"/>
    <x v="0"/>
    <m/>
    <m/>
    <d v="1899-12-30T00:00:00"/>
    <d v="1899-12-30T00:28:45"/>
    <n v="3"/>
    <d v="1899-12-30T00:00:12"/>
    <n v="28.750000000003133"/>
    <x v="3"/>
    <x v="1"/>
  </r>
  <r>
    <x v="0"/>
    <s v="2025020746"/>
    <x v="0"/>
    <x v="408"/>
    <s v="E0945JZT"/>
    <d v="2025-03-18T00:00:00"/>
    <x v="2"/>
    <s v="3350"/>
    <x v="9"/>
    <s v="PA"/>
    <x v="6"/>
    <x v="0"/>
    <d v="2025-03-18T00:00:00"/>
    <d v="1899-12-30T08:36:42"/>
    <d v="2025-03-18T00:00:00"/>
    <d v="1899-12-30T08:36:54"/>
    <d v="2025-03-18T00:00:00"/>
    <d v="1899-12-30T09:19:54"/>
    <x v="0"/>
    <x v="0"/>
    <s v="8043259662"/>
    <s v="FBO"/>
    <d v="1899-12-30T00:43:12"/>
    <x v="1627"/>
    <d v="1899-12-30T00:00:12"/>
    <s v="Granel"/>
    <s v="E001"/>
    <x v="2"/>
    <d v="1899-12-30T00:43:12"/>
    <d v="1899-12-30T00:43:00"/>
    <x v="3"/>
    <x v="17"/>
    <x v="4"/>
    <x v="2"/>
    <n v="0"/>
    <n v="0"/>
    <x v="0"/>
    <x v="2"/>
    <x v="2"/>
    <n v="0"/>
    <x v="0"/>
    <x v="1"/>
    <d v="1899-12-30T00:00:12"/>
    <d v="1899-12-30T00:00:12"/>
    <x v="0"/>
    <m/>
    <m/>
    <d v="1899-12-30T00:00:00"/>
    <d v="1899-12-30T00:43:12"/>
    <n v="3"/>
    <d v="1899-12-30T00:00:12"/>
    <n v="43.19999999999996"/>
    <x v="3"/>
    <x v="1"/>
  </r>
  <r>
    <x v="0"/>
    <s v="2025020753"/>
    <x v="0"/>
    <x v="354"/>
    <s v="E7365JGF"/>
    <d v="2025-03-18T00:00:00"/>
    <x v="2"/>
    <s v="3297"/>
    <x v="2"/>
    <s v="PA"/>
    <x v="1"/>
    <x v="0"/>
    <d v="2025-03-18T00:00:00"/>
    <d v="1899-12-30T08:48:20"/>
    <d v="2025-03-18T00:00:00"/>
    <d v="1899-12-30T08:48:34"/>
    <d v="2025-03-18T00:00:00"/>
    <d v="1899-12-30T09:22:14"/>
    <x v="0"/>
    <x v="0"/>
    <s v="8043259663"/>
    <s v="EXW"/>
    <d v="1899-12-30T00:33:54"/>
    <x v="498"/>
    <d v="1899-12-30T00:00:14"/>
    <s v="Granel"/>
    <s v="E001"/>
    <x v="1"/>
    <d v="1899-12-30T00:33:54"/>
    <d v="1899-12-30T00:33:40"/>
    <x v="3"/>
    <x v="17"/>
    <x v="4"/>
    <x v="2"/>
    <n v="0"/>
    <n v="0"/>
    <x v="0"/>
    <x v="2"/>
    <x v="2"/>
    <n v="0"/>
    <x v="0"/>
    <x v="1"/>
    <d v="1899-12-30T00:00:14"/>
    <d v="1899-12-30T00:00:14"/>
    <x v="0"/>
    <m/>
    <m/>
    <d v="1899-12-30T00:00:00"/>
    <d v="1899-12-30T00:33:54"/>
    <n v="3"/>
    <d v="1899-12-30T00:00:14"/>
    <n v="33.899999999990349"/>
    <x v="3"/>
    <x v="1"/>
  </r>
  <r>
    <x v="0"/>
    <s v="2025020755"/>
    <x v="0"/>
    <x v="333"/>
    <s v="E5397LVZ"/>
    <d v="2025-03-18T00:00:00"/>
    <x v="2"/>
    <s v="3230"/>
    <x v="1"/>
    <s v="PA"/>
    <x v="2"/>
    <x v="0"/>
    <d v="2025-03-18T00:00:00"/>
    <d v="1899-12-30T08:51:15"/>
    <d v="2025-03-18T00:00:00"/>
    <d v="1899-12-30T08:51:29"/>
    <d v="2025-03-18T00:00:00"/>
    <d v="1899-12-30T09:23:24"/>
    <x v="0"/>
    <x v="0"/>
    <s v="8043259664"/>
    <s v="EXW"/>
    <d v="1899-12-30T00:32:09"/>
    <x v="1146"/>
    <d v="1899-12-30T00:00:14"/>
    <s v="Ensacado"/>
    <s v="E002"/>
    <x v="1"/>
    <d v="1899-12-30T00:32:09"/>
    <d v="1899-12-30T00:31:55"/>
    <x v="3"/>
    <x v="17"/>
    <x v="4"/>
    <x v="1"/>
    <n v="0"/>
    <n v="0"/>
    <x v="0"/>
    <x v="1"/>
    <x v="2"/>
    <n v="0"/>
    <x v="0"/>
    <x v="1"/>
    <d v="1899-12-30T00:00:14"/>
    <d v="1899-12-30T00:00:14"/>
    <x v="0"/>
    <m/>
    <m/>
    <d v="1899-12-30T00:00:00"/>
    <d v="1899-12-30T00:32:09"/>
    <n v="3"/>
    <d v="1899-12-30T00:00:14"/>
    <n v="32.15000000000159"/>
    <x v="3"/>
    <x v="1"/>
  </r>
  <r>
    <x v="0"/>
    <s v="2025020784"/>
    <x v="0"/>
    <x v="171"/>
    <s v="E5397MMK"/>
    <d v="2025-03-18T00:00:00"/>
    <x v="2"/>
    <s v="3350"/>
    <x v="9"/>
    <s v="PA"/>
    <x v="6"/>
    <x v="0"/>
    <d v="2025-03-18T00:00:00"/>
    <d v="1899-12-30T09:23:05"/>
    <d v="2025-03-18T00:00:00"/>
    <d v="1899-12-30T09:23:18"/>
    <d v="2025-03-18T00:00:00"/>
    <d v="1899-12-30T09:51:52"/>
    <x v="0"/>
    <x v="0"/>
    <s v="8043259667"/>
    <s v="FBO"/>
    <d v="1899-12-30T00:28:47"/>
    <x v="1205"/>
    <d v="1899-12-30T00:00:13"/>
    <s v="Granel"/>
    <s v="E001"/>
    <x v="2"/>
    <d v="1899-12-30T00:28:47"/>
    <d v="1899-12-30T00:28:34"/>
    <x v="4"/>
    <x v="17"/>
    <x v="4"/>
    <x v="2"/>
    <n v="0"/>
    <n v="0"/>
    <x v="0"/>
    <x v="2"/>
    <x v="2"/>
    <n v="0"/>
    <x v="0"/>
    <x v="1"/>
    <d v="1899-12-30T00:00:13"/>
    <d v="1899-12-30T00:00:13"/>
    <x v="0"/>
    <m/>
    <m/>
    <d v="1899-12-30T00:00:00"/>
    <d v="1899-12-30T00:28:47"/>
    <n v="3"/>
    <d v="1899-12-30T00:00:13"/>
    <n v="28.783333333339243"/>
    <x v="3"/>
    <x v="1"/>
  </r>
  <r>
    <x v="0"/>
    <s v="2025020770"/>
    <x v="0"/>
    <x v="160"/>
    <s v="E3423LKV"/>
    <d v="2025-03-18T00:00:00"/>
    <x v="2"/>
    <s v="3227"/>
    <x v="8"/>
    <s v="PA"/>
    <x v="7"/>
    <x v="0"/>
    <d v="2025-03-18T00:00:00"/>
    <d v="1899-12-30T09:08:01"/>
    <d v="2025-03-18T00:00:00"/>
    <d v="1899-12-30T09:08:16"/>
    <d v="2025-03-18T00:00:00"/>
    <d v="1899-12-30T10:03:57"/>
    <x v="0"/>
    <x v="0"/>
    <s v="8043259670"/>
    <s v="FBO"/>
    <d v="1899-12-30T00:55:56"/>
    <x v="1628"/>
    <d v="1899-12-30T00:00:15"/>
    <s v="Granel"/>
    <s v="E001"/>
    <x v="2"/>
    <d v="1899-12-30T00:55:56"/>
    <d v="1899-12-30T00:55:41"/>
    <x v="4"/>
    <x v="17"/>
    <x v="4"/>
    <x v="2"/>
    <n v="0"/>
    <n v="0"/>
    <x v="0"/>
    <x v="2"/>
    <x v="2"/>
    <n v="0"/>
    <x v="0"/>
    <x v="0"/>
    <d v="1899-12-30T00:00:15"/>
    <d v="1899-12-30T00:00:15"/>
    <x v="0"/>
    <m/>
    <m/>
    <d v="1899-12-30T00:00:00"/>
    <d v="1899-12-30T00:55:56"/>
    <n v="3"/>
    <d v="1899-12-30T00:00:15"/>
    <n v="55.933333333329578"/>
    <x v="4"/>
    <x v="0"/>
  </r>
  <r>
    <x v="0"/>
    <s v="2025020798"/>
    <x v="0"/>
    <x v="147"/>
    <s v="E5542MNV"/>
    <d v="2025-03-18T00:00:00"/>
    <x v="2"/>
    <s v="3350"/>
    <x v="9"/>
    <s v="PA"/>
    <x v="6"/>
    <x v="0"/>
    <d v="2025-03-18T00:00:00"/>
    <d v="1899-12-30T09:32:32"/>
    <d v="2025-03-18T00:00:00"/>
    <d v="1899-12-30T09:32:46"/>
    <d v="2025-03-18T00:00:00"/>
    <d v="1899-12-30T10:04:43"/>
    <x v="0"/>
    <x v="0"/>
    <s v="8043259671"/>
    <s v="FBO"/>
    <d v="1899-12-30T00:32:11"/>
    <x v="34"/>
    <d v="1899-12-30T00:00:14"/>
    <s v="Granel"/>
    <s v="E001"/>
    <x v="2"/>
    <d v="1899-12-30T00:32:11"/>
    <d v="1899-12-30T00:31:57"/>
    <x v="4"/>
    <x v="17"/>
    <x v="4"/>
    <x v="2"/>
    <n v="0"/>
    <n v="0"/>
    <x v="0"/>
    <x v="2"/>
    <x v="2"/>
    <n v="0"/>
    <x v="0"/>
    <x v="1"/>
    <d v="1899-12-30T00:00:14"/>
    <d v="1899-12-30T00:00:14"/>
    <x v="0"/>
    <m/>
    <m/>
    <d v="1899-12-30T00:00:00"/>
    <d v="1899-12-30T00:32:11"/>
    <n v="3"/>
    <d v="1899-12-30T00:00:14"/>
    <n v="32.183333333337615"/>
    <x v="4"/>
    <x v="1"/>
  </r>
  <r>
    <x v="0"/>
    <s v="2025020805"/>
    <x v="0"/>
    <x v="183"/>
    <s v="E3043KFX"/>
    <d v="2025-03-18T00:00:00"/>
    <x v="2"/>
    <s v="3228"/>
    <x v="3"/>
    <s v="PA"/>
    <x v="5"/>
    <x v="0"/>
    <d v="2025-03-18T00:00:00"/>
    <d v="1899-12-30T09:42:27"/>
    <d v="2025-03-18T00:00:00"/>
    <d v="1899-12-30T09:42:40"/>
    <d v="2025-03-18T00:00:00"/>
    <d v="1899-12-30T10:21:54"/>
    <x v="0"/>
    <x v="0"/>
    <s v="8043259672"/>
    <s v="EXW"/>
    <d v="1899-12-30T00:39:27"/>
    <x v="1629"/>
    <d v="1899-12-30T00:00:13"/>
    <s v="Granel"/>
    <s v="E001"/>
    <x v="1"/>
    <d v="1899-12-30T00:39:27"/>
    <d v="1899-12-30T00:39:14"/>
    <x v="4"/>
    <x v="17"/>
    <x v="4"/>
    <x v="2"/>
    <n v="0"/>
    <n v="0"/>
    <x v="0"/>
    <x v="2"/>
    <x v="2"/>
    <n v="0"/>
    <x v="0"/>
    <x v="1"/>
    <d v="1899-12-30T00:00:13"/>
    <d v="1899-12-30T00:00:13"/>
    <x v="0"/>
    <m/>
    <m/>
    <d v="1899-12-30T00:00:00"/>
    <d v="1899-12-30T00:39:27"/>
    <n v="3"/>
    <d v="1899-12-30T00:00:13"/>
    <n v="39.449999999995214"/>
    <x v="4"/>
    <x v="1"/>
  </r>
  <r>
    <x v="0"/>
    <s v="2025020030"/>
    <x v="0"/>
    <x v="425"/>
    <s v="E8449KSW"/>
    <d v="2025-03-18T00:00:00"/>
    <x v="2"/>
    <s v="3230"/>
    <x v="1"/>
    <s v="PA"/>
    <x v="2"/>
    <x v="0"/>
    <d v="2025-03-14T00:00:00"/>
    <d v="1899-12-30T12:47:12"/>
    <d v="2025-03-14T00:00:00"/>
    <d v="1899-12-30T12:47:17"/>
    <d v="2025-03-14T00:00:00"/>
    <d v="1899-12-30T13:31:26"/>
    <x v="0"/>
    <x v="0"/>
    <s v="8043259673"/>
    <s v="EXW"/>
    <d v="1899-12-30T00:44:14"/>
    <x v="1630"/>
    <d v="1899-12-30T00:00:05"/>
    <s v="Ensacado"/>
    <s v="E002"/>
    <x v="1"/>
    <d v="1899-12-30T00:44:14"/>
    <d v="1899-12-30T00:44:09"/>
    <x v="13"/>
    <x v="15"/>
    <x v="3"/>
    <x v="1"/>
    <n v="0"/>
    <n v="0"/>
    <x v="0"/>
    <x v="1"/>
    <x v="2"/>
    <n v="0"/>
    <x v="0"/>
    <x v="1"/>
    <d v="1899-12-30T00:00:05"/>
    <d v="1899-12-30T00:00:05"/>
    <x v="0"/>
    <m/>
    <m/>
    <d v="1899-12-30T00:00:00"/>
    <d v="1899-12-30T00:44:14"/>
    <n v="6"/>
    <d v="1899-12-30T00:00:05"/>
    <n v="44.23333333332959"/>
    <x v="6"/>
    <x v="1"/>
  </r>
  <r>
    <x v="0"/>
    <s v="2025020799"/>
    <x v="0"/>
    <x v="124"/>
    <s v="E3179MJG"/>
    <d v="2025-03-18T00:00:00"/>
    <x v="2"/>
    <s v="3350"/>
    <x v="9"/>
    <s v="PA"/>
    <x v="2"/>
    <x v="0"/>
    <d v="2025-03-18T00:00:00"/>
    <d v="1899-12-30T09:33:41"/>
    <d v="2025-03-18T00:00:00"/>
    <d v="1899-12-30T10:26:32"/>
    <d v="2025-03-18T00:00:00"/>
    <d v="1899-12-30T10:26:59"/>
    <x v="38"/>
    <x v="11"/>
    <s v="8043259674"/>
    <s v="FBO"/>
    <d v="1899-12-30T00:53:18"/>
    <x v="1631"/>
    <d v="1899-12-30T00:52:51"/>
    <s v="Granel"/>
    <s v="E001"/>
    <x v="2"/>
    <d v="1899-12-30T00:53:18"/>
    <d v="1899-12-30T00:00:27"/>
    <x v="4"/>
    <x v="17"/>
    <x v="4"/>
    <x v="2"/>
    <n v="0"/>
    <n v="0"/>
    <x v="0"/>
    <x v="2"/>
    <x v="2"/>
    <n v="0"/>
    <x v="0"/>
    <x v="0"/>
    <d v="1899-12-30T00:52:51"/>
    <d v="1899-12-30T00:07:51"/>
    <x v="0"/>
    <m/>
    <m/>
    <d v="1899-12-30T00:00:00"/>
    <d v="1899-12-30T00:53:18"/>
    <n v="3"/>
    <d v="1899-12-30T00:52:51"/>
    <n v="53.300000000001617"/>
    <x v="4"/>
    <x v="0"/>
  </r>
  <r>
    <x v="0"/>
    <s v="2025020827"/>
    <x v="0"/>
    <x v="510"/>
    <s v="E6758JLK"/>
    <d v="2025-03-18T00:00:00"/>
    <x v="2"/>
    <s v="3350"/>
    <x v="9"/>
    <s v="PA"/>
    <x v="6"/>
    <x v="0"/>
    <d v="2025-03-18T00:00:00"/>
    <d v="1899-12-30T10:09:02"/>
    <d v="2025-03-18T00:00:00"/>
    <d v="1899-12-30T10:09:15"/>
    <d v="2025-03-18T00:00:00"/>
    <d v="1899-12-30T10:36:11"/>
    <x v="0"/>
    <x v="0"/>
    <s v="8043259675"/>
    <s v="FBO"/>
    <d v="1899-12-30T00:27:09"/>
    <x v="1087"/>
    <d v="1899-12-30T00:00:13"/>
    <s v="Granel"/>
    <s v="E001"/>
    <x v="2"/>
    <d v="1899-12-30T00:27:09"/>
    <d v="1899-12-30T00:26:56"/>
    <x v="5"/>
    <x v="17"/>
    <x v="4"/>
    <x v="2"/>
    <n v="0"/>
    <n v="0"/>
    <x v="0"/>
    <x v="2"/>
    <x v="2"/>
    <n v="0"/>
    <x v="0"/>
    <x v="1"/>
    <d v="1899-12-30T00:00:13"/>
    <d v="1899-12-30T00:00:13"/>
    <x v="0"/>
    <m/>
    <m/>
    <d v="1899-12-30T00:00:00"/>
    <d v="1899-12-30T00:27:09"/>
    <n v="3"/>
    <d v="1899-12-30T00:00:13"/>
    <n v="27.150000000004802"/>
    <x v="4"/>
    <x v="1"/>
  </r>
  <r>
    <x v="0"/>
    <s v="2025020840"/>
    <x v="0"/>
    <x v="363"/>
    <s v="E9651KXD"/>
    <d v="2025-03-18T00:00:00"/>
    <x v="2"/>
    <s v="3350"/>
    <x v="9"/>
    <s v="PA"/>
    <x v="6"/>
    <x v="0"/>
    <d v="2025-03-18T00:00:00"/>
    <d v="1899-12-30T10:37:38"/>
    <d v="2025-03-18T00:00:00"/>
    <d v="1899-12-30T10:37:51"/>
    <d v="2025-03-18T00:00:00"/>
    <d v="1899-12-30T11:09:41"/>
    <x v="0"/>
    <x v="0"/>
    <s v="8043259681"/>
    <s v="FBO"/>
    <d v="1899-12-30T00:32:03"/>
    <x v="1632"/>
    <d v="1899-12-30T00:00:13"/>
    <s v="Granel"/>
    <s v="E001"/>
    <x v="2"/>
    <d v="1899-12-30T00:32:03"/>
    <d v="1899-12-30T00:31:50"/>
    <x v="5"/>
    <x v="17"/>
    <x v="4"/>
    <x v="2"/>
    <n v="0"/>
    <n v="0"/>
    <x v="0"/>
    <x v="2"/>
    <x v="2"/>
    <n v="0"/>
    <x v="0"/>
    <x v="1"/>
    <d v="1899-12-30T00:00:13"/>
    <d v="1899-12-30T00:00:13"/>
    <x v="0"/>
    <m/>
    <m/>
    <d v="1899-12-30T00:00:00"/>
    <d v="1899-12-30T00:32:03"/>
    <n v="3"/>
    <d v="1899-12-30T00:00:13"/>
    <n v="32.049999999993581"/>
    <x v="5"/>
    <x v="1"/>
  </r>
  <r>
    <x v="0"/>
    <s v="2025020843"/>
    <x v="0"/>
    <x v="345"/>
    <s v="E2965KHG"/>
    <d v="2025-03-18T00:00:00"/>
    <x v="2"/>
    <s v="3297"/>
    <x v="2"/>
    <s v="PA"/>
    <x v="1"/>
    <x v="0"/>
    <d v="2025-03-18T00:00:00"/>
    <d v="1899-12-30T10:41:15"/>
    <d v="2025-03-18T00:00:00"/>
    <d v="1899-12-30T10:41:28"/>
    <d v="2025-03-18T00:00:00"/>
    <d v="1899-12-30T11:24:23"/>
    <x v="0"/>
    <x v="0"/>
    <s v="8043259685"/>
    <s v="EXW"/>
    <d v="1899-12-30T00:43:08"/>
    <x v="1267"/>
    <d v="1899-12-30T00:00:13"/>
    <s v="Granel"/>
    <s v="E001"/>
    <x v="1"/>
    <d v="1899-12-30T00:43:08"/>
    <d v="1899-12-30T00:42:55"/>
    <x v="5"/>
    <x v="17"/>
    <x v="4"/>
    <x v="2"/>
    <n v="0"/>
    <n v="0"/>
    <x v="0"/>
    <x v="2"/>
    <x v="2"/>
    <n v="0"/>
    <x v="0"/>
    <x v="1"/>
    <d v="1899-12-30T00:00:13"/>
    <d v="1899-12-30T00:00:13"/>
    <x v="0"/>
    <m/>
    <m/>
    <d v="1899-12-30T00:00:00"/>
    <d v="1899-12-30T00:43:08"/>
    <n v="3"/>
    <d v="1899-12-30T00:00:13"/>
    <n v="43.133333333327975"/>
    <x v="5"/>
    <x v="1"/>
  </r>
  <r>
    <x v="0"/>
    <s v="2025020863"/>
    <x v="0"/>
    <x v="155"/>
    <s v="E0438GVW"/>
    <d v="2025-03-18T00:00:00"/>
    <x v="2"/>
    <s v="3297"/>
    <x v="2"/>
    <s v="PA"/>
    <x v="1"/>
    <x v="0"/>
    <d v="2025-03-18T00:00:00"/>
    <d v="1899-12-30T11:04:54"/>
    <d v="2025-03-18T00:00:00"/>
    <d v="1899-12-30T11:05:08"/>
    <d v="2025-03-18T00:00:00"/>
    <d v="1899-12-30T11:29:03"/>
    <x v="0"/>
    <x v="0"/>
    <s v="8043259687"/>
    <s v="EXW"/>
    <d v="1899-12-30T00:24:09"/>
    <x v="1633"/>
    <d v="1899-12-30T00:00:14"/>
    <s v="Granel"/>
    <s v="E001"/>
    <x v="1"/>
    <d v="1899-12-30T00:24:09"/>
    <d v="1899-12-30T00:23:55"/>
    <x v="9"/>
    <x v="17"/>
    <x v="4"/>
    <x v="2"/>
    <n v="0"/>
    <n v="0"/>
    <x v="0"/>
    <x v="2"/>
    <x v="2"/>
    <n v="0"/>
    <x v="0"/>
    <x v="1"/>
    <d v="1899-12-30T00:00:14"/>
    <d v="1899-12-30T00:00:14"/>
    <x v="0"/>
    <m/>
    <m/>
    <d v="1899-12-30T00:00:00"/>
    <d v="1899-12-30T00:24:09"/>
    <n v="3"/>
    <d v="1899-12-30T00:00:14"/>
    <n v="24.149999999995142"/>
    <x v="5"/>
    <x v="1"/>
  </r>
  <r>
    <x v="0"/>
    <s v="2025020864"/>
    <x v="0"/>
    <x v="325"/>
    <s v="E3246FMB"/>
    <d v="2025-03-18T00:00:00"/>
    <x v="2"/>
    <s v="3297"/>
    <x v="2"/>
    <s v="PA"/>
    <x v="1"/>
    <x v="0"/>
    <d v="2025-03-18T00:00:00"/>
    <d v="1899-12-30T11:07:14"/>
    <d v="2025-03-18T00:00:00"/>
    <d v="1899-12-30T11:07:27"/>
    <d v="2025-03-18T00:00:00"/>
    <d v="1899-12-30T11:55:38"/>
    <x v="0"/>
    <x v="0"/>
    <s v="8043259692"/>
    <s v="EXW"/>
    <d v="1899-12-30T00:48:24"/>
    <x v="393"/>
    <d v="1899-12-30T00:00:13"/>
    <s v="Granel"/>
    <s v="E001"/>
    <x v="1"/>
    <d v="1899-12-30T00:48:24"/>
    <d v="1899-12-30T00:48:11"/>
    <x v="9"/>
    <x v="17"/>
    <x v="4"/>
    <x v="2"/>
    <n v="0"/>
    <n v="0"/>
    <x v="0"/>
    <x v="2"/>
    <x v="2"/>
    <n v="0"/>
    <x v="0"/>
    <x v="0"/>
    <d v="1899-12-30T00:00:13"/>
    <d v="1899-12-30T00:00:13"/>
    <x v="0"/>
    <m/>
    <m/>
    <d v="1899-12-30T00:00:00"/>
    <d v="1899-12-30T00:48:24"/>
    <n v="3"/>
    <d v="1899-12-30T00:00:13"/>
    <n v="48.399999999998371"/>
    <x v="5"/>
    <x v="0"/>
  </r>
  <r>
    <x v="0"/>
    <s v="2025020884"/>
    <x v="0"/>
    <x v="317"/>
    <s v="E5855JGX"/>
    <d v="2025-03-18T00:00:00"/>
    <x v="2"/>
    <s v="3297"/>
    <x v="2"/>
    <s v="PA"/>
    <x v="1"/>
    <x v="0"/>
    <d v="2025-03-18T00:00:00"/>
    <d v="1899-12-30T11:32:07"/>
    <d v="2025-03-18T00:00:00"/>
    <d v="1899-12-30T11:32:21"/>
    <d v="2025-03-18T00:00:00"/>
    <d v="1899-12-30T12:07:28"/>
    <x v="0"/>
    <x v="0"/>
    <s v="8043259696"/>
    <s v="FBO"/>
    <d v="1899-12-30T00:35:21"/>
    <x v="1070"/>
    <d v="1899-12-30T00:00:14"/>
    <s v="Granel"/>
    <s v="E001"/>
    <x v="2"/>
    <d v="1899-12-30T00:35:21"/>
    <d v="1899-12-30T00:35:07"/>
    <x v="9"/>
    <x v="17"/>
    <x v="4"/>
    <x v="2"/>
    <n v="0"/>
    <n v="0"/>
    <x v="0"/>
    <x v="2"/>
    <x v="2"/>
    <n v="0"/>
    <x v="0"/>
    <x v="1"/>
    <d v="1899-12-30T00:00:14"/>
    <d v="1899-12-30T00:00:14"/>
    <x v="0"/>
    <m/>
    <m/>
    <d v="1899-12-30T00:00:00"/>
    <d v="1899-12-30T00:35:21"/>
    <n v="3"/>
    <d v="1899-12-30T00:00:14"/>
    <n v="35.35000000001272"/>
    <x v="11"/>
    <x v="1"/>
  </r>
  <r>
    <x v="0"/>
    <s v="2025020877"/>
    <x v="0"/>
    <x v="132"/>
    <s v="E3440LKV"/>
    <d v="2025-03-18T00:00:00"/>
    <x v="2"/>
    <s v="3227"/>
    <x v="8"/>
    <s v="PA"/>
    <x v="7"/>
    <x v="0"/>
    <d v="2025-03-18T00:00:00"/>
    <d v="1899-12-30T11:20:07"/>
    <d v="2025-03-18T00:00:00"/>
    <d v="1899-12-30T11:20:23"/>
    <d v="2025-03-18T00:00:00"/>
    <d v="1899-12-30T12:09:40"/>
    <x v="0"/>
    <x v="0"/>
    <s v="8043259698"/>
    <s v="FBO"/>
    <d v="1899-12-30T00:49:33"/>
    <x v="1634"/>
    <d v="1899-12-30T00:00:16"/>
    <s v="Granel"/>
    <s v="E001"/>
    <x v="2"/>
    <d v="1899-12-30T00:49:33"/>
    <d v="1899-12-30T00:49:17"/>
    <x v="9"/>
    <x v="17"/>
    <x v="4"/>
    <x v="2"/>
    <n v="0"/>
    <n v="0"/>
    <x v="0"/>
    <x v="2"/>
    <x v="2"/>
    <n v="0"/>
    <x v="0"/>
    <x v="0"/>
    <d v="1899-12-30T00:00:16"/>
    <d v="1899-12-30T00:00:16"/>
    <x v="0"/>
    <m/>
    <m/>
    <d v="1899-12-30T00:00:00"/>
    <d v="1899-12-30T00:49:33"/>
    <n v="3"/>
    <d v="1899-12-30T00:00:16"/>
    <n v="49.549999999996793"/>
    <x v="11"/>
    <x v="0"/>
  </r>
  <r>
    <x v="0"/>
    <s v="2025020919"/>
    <x v="0"/>
    <x v="148"/>
    <s v="E0205LTP"/>
    <d v="2025-03-18T00:00:00"/>
    <x v="2"/>
    <s v="3228"/>
    <x v="3"/>
    <s v="PA"/>
    <x v="4"/>
    <x v="0"/>
    <d v="2025-03-18T00:00:00"/>
    <d v="1899-12-30T12:21:11"/>
    <d v="2025-03-18T00:00:00"/>
    <d v="1899-12-30T12:21:25"/>
    <d v="2025-03-18T00:00:00"/>
    <d v="1899-12-30T12:50:06"/>
    <x v="0"/>
    <x v="0"/>
    <s v="8043259700"/>
    <s v="FBO"/>
    <d v="1899-12-30T00:28:55"/>
    <x v="1442"/>
    <d v="1899-12-30T00:00:14"/>
    <s v="Granel"/>
    <s v="E001"/>
    <x v="2"/>
    <d v="1899-12-30T00:28:55"/>
    <d v="1899-12-30T00:28:41"/>
    <x v="13"/>
    <x v="17"/>
    <x v="4"/>
    <x v="2"/>
    <n v="0"/>
    <n v="0"/>
    <x v="0"/>
    <x v="2"/>
    <x v="2"/>
    <n v="0"/>
    <x v="0"/>
    <x v="1"/>
    <d v="1899-12-30T00:00:14"/>
    <d v="1899-12-30T00:00:14"/>
    <x v="0"/>
    <m/>
    <m/>
    <d v="1899-12-30T00:00:00"/>
    <d v="1899-12-30T00:28:55"/>
    <n v="3"/>
    <d v="1899-12-30T00:00:14"/>
    <n v="28.916666666668736"/>
    <x v="11"/>
    <x v="1"/>
  </r>
  <r>
    <x v="0"/>
    <s v="2025020921"/>
    <x v="0"/>
    <x v="162"/>
    <s v="E8234JGZ"/>
    <d v="2025-03-18T00:00:00"/>
    <x v="2"/>
    <s v="3297"/>
    <x v="2"/>
    <s v="PA"/>
    <x v="1"/>
    <x v="0"/>
    <d v="2025-03-18T00:00:00"/>
    <d v="1899-12-30T12:23:45"/>
    <d v="2025-03-18T00:00:00"/>
    <d v="1899-12-30T12:23:59"/>
    <d v="2025-03-18T00:00:00"/>
    <d v="1899-12-30T12:54:03"/>
    <x v="0"/>
    <x v="0"/>
    <s v="8043259702"/>
    <s v="FBO"/>
    <d v="1899-12-30T00:30:18"/>
    <x v="1448"/>
    <d v="1899-12-30T00:00:14"/>
    <s v="Granel"/>
    <s v="E001"/>
    <x v="2"/>
    <d v="1899-12-30T00:30:18"/>
    <d v="1899-12-30T00:30:04"/>
    <x v="13"/>
    <x v="17"/>
    <x v="4"/>
    <x v="2"/>
    <n v="0"/>
    <n v="0"/>
    <x v="0"/>
    <x v="2"/>
    <x v="2"/>
    <n v="0"/>
    <x v="0"/>
    <x v="1"/>
    <d v="1899-12-30T00:00:14"/>
    <d v="1899-12-30T00:00:14"/>
    <x v="0"/>
    <m/>
    <m/>
    <d v="1899-12-30T00:00:00"/>
    <d v="1899-12-30T00:30:18"/>
    <n v="3"/>
    <d v="1899-12-30T00:00:14"/>
    <n v="30.299999999990348"/>
    <x v="11"/>
    <x v="1"/>
  </r>
  <r>
    <x v="0"/>
    <s v="2025020925"/>
    <x v="0"/>
    <x v="511"/>
    <s v="E6447MTL"/>
    <d v="2025-03-18T00:00:00"/>
    <x v="2"/>
    <s v="3230"/>
    <x v="1"/>
    <s v="PA"/>
    <x v="2"/>
    <x v="0"/>
    <d v="2025-03-18T00:00:00"/>
    <d v="1899-12-30T12:31:39"/>
    <d v="2025-03-18T00:00:00"/>
    <d v="1899-12-30T12:31:53"/>
    <d v="2025-03-18T00:00:00"/>
    <d v="1899-12-30T13:18:05"/>
    <x v="0"/>
    <x v="0"/>
    <s v="8043259704"/>
    <s v="FBO"/>
    <d v="1899-12-30T00:46:26"/>
    <x v="1635"/>
    <d v="1899-12-30T00:00:14"/>
    <s v="Ensacado"/>
    <s v="E002"/>
    <x v="2"/>
    <d v="1899-12-30T00:46:26"/>
    <d v="1899-12-30T00:46:12"/>
    <x v="13"/>
    <x v="17"/>
    <x v="4"/>
    <x v="1"/>
    <n v="0"/>
    <n v="0"/>
    <x v="0"/>
    <x v="1"/>
    <x v="2"/>
    <n v="0"/>
    <x v="0"/>
    <x v="0"/>
    <d v="1899-12-30T00:00:14"/>
    <d v="1899-12-30T00:00:14"/>
    <x v="0"/>
    <m/>
    <m/>
    <d v="1899-12-30T00:00:00"/>
    <d v="1899-12-30T00:46:26"/>
    <n v="3"/>
    <d v="1899-12-30T00:00:14"/>
    <n v="46.433333333332811"/>
    <x v="6"/>
    <x v="0"/>
  </r>
  <r>
    <x v="0"/>
    <s v="2025020931"/>
    <x v="0"/>
    <x v="191"/>
    <s v="E8837LZK"/>
    <d v="2025-03-18T00:00:00"/>
    <x v="2"/>
    <s v="3228"/>
    <x v="3"/>
    <s v="PA"/>
    <x v="4"/>
    <x v="0"/>
    <d v="2025-03-18T00:00:00"/>
    <d v="1899-12-30T12:43:23"/>
    <d v="2025-03-18T00:00:00"/>
    <d v="1899-12-30T12:43:36"/>
    <d v="2025-03-18T00:00:00"/>
    <d v="1899-12-30T13:24:38"/>
    <x v="0"/>
    <x v="0"/>
    <s v="8043259707"/>
    <s v="FBO"/>
    <d v="1899-12-30T00:41:15"/>
    <x v="980"/>
    <d v="1899-12-30T00:00:13"/>
    <s v="Granel"/>
    <s v="E001"/>
    <x v="2"/>
    <d v="1899-12-30T00:41:15"/>
    <d v="1899-12-30T00:41:02"/>
    <x v="13"/>
    <x v="17"/>
    <x v="4"/>
    <x v="2"/>
    <n v="0"/>
    <n v="0"/>
    <x v="0"/>
    <x v="2"/>
    <x v="2"/>
    <n v="0"/>
    <x v="0"/>
    <x v="1"/>
    <d v="1899-12-30T00:00:13"/>
    <d v="1899-12-30T00:00:13"/>
    <x v="0"/>
    <m/>
    <m/>
    <d v="1899-12-30T00:00:00"/>
    <d v="1899-12-30T00:41:15"/>
    <n v="3"/>
    <d v="1899-12-30T00:00:13"/>
    <n v="41.250000000009642"/>
    <x v="6"/>
    <x v="1"/>
  </r>
  <r>
    <x v="0"/>
    <s v="2025020939"/>
    <x v="0"/>
    <x v="165"/>
    <s v="E0709JPX"/>
    <d v="2025-03-18T00:00:00"/>
    <x v="2"/>
    <s v="3297"/>
    <x v="2"/>
    <s v="PA"/>
    <x v="1"/>
    <x v="0"/>
    <d v="2025-03-18T00:00:00"/>
    <d v="1899-12-30T12:58:10"/>
    <d v="2025-03-18T00:00:00"/>
    <d v="1899-12-30T12:58:24"/>
    <d v="2025-03-18T00:00:00"/>
    <d v="1899-12-30T13:35:39"/>
    <x v="0"/>
    <x v="0"/>
    <s v="8043259710"/>
    <s v="FBO"/>
    <d v="1899-12-30T00:37:29"/>
    <x v="1636"/>
    <d v="1899-12-30T00:00:14"/>
    <s v="Granel"/>
    <s v="E001"/>
    <x v="2"/>
    <d v="1899-12-30T00:37:29"/>
    <d v="1899-12-30T00:37:15"/>
    <x v="13"/>
    <x v="17"/>
    <x v="4"/>
    <x v="2"/>
    <n v="0"/>
    <n v="0"/>
    <x v="0"/>
    <x v="2"/>
    <x v="2"/>
    <n v="0"/>
    <x v="0"/>
    <x v="1"/>
    <d v="1899-12-30T00:00:14"/>
    <d v="1899-12-30T00:00:14"/>
    <x v="0"/>
    <m/>
    <m/>
    <d v="1899-12-30T00:00:00"/>
    <d v="1899-12-30T00:37:29"/>
    <n v="3"/>
    <d v="1899-12-30T00:00:14"/>
    <n v="37.48333333332949"/>
    <x v="6"/>
    <x v="1"/>
  </r>
  <r>
    <x v="0"/>
    <s v="2025020930"/>
    <x v="0"/>
    <x v="433"/>
    <s v="E4948KGF"/>
    <d v="2025-03-18T00:00:00"/>
    <x v="2"/>
    <s v="3350"/>
    <x v="9"/>
    <s v="PA"/>
    <x v="6"/>
    <x v="0"/>
    <d v="2025-03-18T00:00:00"/>
    <d v="1899-12-30T12:41:53"/>
    <d v="2025-03-18T00:00:00"/>
    <d v="1899-12-30T12:42:08"/>
    <d v="2025-03-18T00:00:00"/>
    <d v="1899-12-30T13:38:28"/>
    <x v="0"/>
    <x v="0"/>
    <s v="8043259711"/>
    <s v="FBO"/>
    <d v="1899-12-30T00:56:35"/>
    <x v="1637"/>
    <d v="1899-12-30T00:00:15"/>
    <s v="Granel"/>
    <s v="E001"/>
    <x v="2"/>
    <d v="1899-12-30T00:56:35"/>
    <d v="1899-12-30T00:56:20"/>
    <x v="13"/>
    <x v="17"/>
    <x v="4"/>
    <x v="2"/>
    <n v="0"/>
    <n v="0"/>
    <x v="0"/>
    <x v="2"/>
    <x v="2"/>
    <n v="0"/>
    <x v="0"/>
    <x v="0"/>
    <d v="1899-12-30T00:00:15"/>
    <d v="1899-12-30T00:00:15"/>
    <x v="0"/>
    <m/>
    <m/>
    <d v="1899-12-30T00:00:00"/>
    <d v="1899-12-30T00:56:35"/>
    <n v="3"/>
    <d v="1899-12-30T00:00:15"/>
    <n v="56.583333333331197"/>
    <x v="6"/>
    <x v="0"/>
  </r>
  <r>
    <x v="0"/>
    <s v="2025020946"/>
    <x v="0"/>
    <x v="345"/>
    <s v="E2965KHG"/>
    <d v="2025-03-18T00:00:00"/>
    <x v="2"/>
    <s v="3297"/>
    <x v="2"/>
    <s v="PA"/>
    <x v="1"/>
    <x v="0"/>
    <d v="2025-03-18T00:00:00"/>
    <d v="1899-12-30T13:12:11"/>
    <d v="2025-03-18T00:00:00"/>
    <d v="1899-12-30T13:12:25"/>
    <d v="2025-03-18T00:00:00"/>
    <d v="1899-12-30T13:42:04"/>
    <x v="0"/>
    <x v="0"/>
    <s v="8043259712"/>
    <s v="FBO"/>
    <d v="1899-12-30T00:29:53"/>
    <x v="1638"/>
    <d v="1899-12-30T00:00:14"/>
    <s v="Granel"/>
    <s v="E001"/>
    <x v="2"/>
    <d v="1899-12-30T00:29:53"/>
    <d v="1899-12-30T00:29:39"/>
    <x v="6"/>
    <x v="17"/>
    <x v="4"/>
    <x v="2"/>
    <n v="0"/>
    <n v="0"/>
    <x v="0"/>
    <x v="2"/>
    <x v="2"/>
    <n v="0"/>
    <x v="0"/>
    <x v="1"/>
    <d v="1899-12-30T00:00:14"/>
    <d v="1899-12-30T00:00:14"/>
    <x v="0"/>
    <m/>
    <m/>
    <d v="1899-12-30T00:00:00"/>
    <d v="1899-12-30T00:29:53"/>
    <n v="3"/>
    <d v="1899-12-30T00:00:14"/>
    <n v="29.883333333340776"/>
    <x v="6"/>
    <x v="1"/>
  </r>
  <r>
    <x v="0"/>
    <s v="2025020934"/>
    <x v="0"/>
    <x v="158"/>
    <s v="E8421HJR"/>
    <d v="2025-03-18T00:00:00"/>
    <x v="2"/>
    <s v="3228"/>
    <x v="3"/>
    <s v="PA"/>
    <x v="4"/>
    <x v="0"/>
    <d v="2025-03-18T00:00:00"/>
    <d v="1899-12-30T12:52:39"/>
    <d v="2025-03-18T00:00:00"/>
    <d v="1899-12-30T12:52:53"/>
    <d v="2025-03-18T00:00:00"/>
    <d v="1899-12-30T13:42:29"/>
    <x v="0"/>
    <x v="0"/>
    <s v="8043259713"/>
    <s v="FBO"/>
    <d v="1899-12-30T00:49:50"/>
    <x v="1204"/>
    <d v="1899-12-30T00:00:14"/>
    <s v="Granel"/>
    <s v="E001"/>
    <x v="2"/>
    <d v="1899-12-30T00:49:50"/>
    <d v="1899-12-30T00:49:36"/>
    <x v="13"/>
    <x v="17"/>
    <x v="4"/>
    <x v="2"/>
    <n v="0"/>
    <n v="0"/>
    <x v="0"/>
    <x v="2"/>
    <x v="2"/>
    <n v="0"/>
    <x v="0"/>
    <x v="0"/>
    <d v="1899-12-30T00:00:14"/>
    <d v="1899-12-30T00:00:14"/>
    <x v="0"/>
    <m/>
    <m/>
    <d v="1899-12-30T00:00:00"/>
    <d v="1899-12-30T00:49:50"/>
    <n v="3"/>
    <d v="1899-12-30T00:00:14"/>
    <n v="49.833333333331105"/>
    <x v="6"/>
    <x v="0"/>
  </r>
  <r>
    <x v="0"/>
    <s v="2025020947"/>
    <x v="0"/>
    <x v="354"/>
    <s v="E7365JGF"/>
    <d v="2025-03-18T00:00:00"/>
    <x v="2"/>
    <s v="3297"/>
    <x v="2"/>
    <s v="PA"/>
    <x v="1"/>
    <x v="0"/>
    <d v="2025-03-18T00:00:00"/>
    <d v="1899-12-30T13:13:24"/>
    <d v="2025-03-18T00:00:00"/>
    <d v="1899-12-30T13:13:40"/>
    <d v="2025-03-18T00:00:00"/>
    <d v="1899-12-30T13:57:19"/>
    <x v="0"/>
    <x v="0"/>
    <s v="8043259714"/>
    <s v="EXW"/>
    <d v="1899-12-30T00:43:55"/>
    <x v="1639"/>
    <d v="1899-12-30T00:00:16"/>
    <s v="Granel"/>
    <s v="E001"/>
    <x v="1"/>
    <d v="1899-12-30T00:43:55"/>
    <d v="1899-12-30T00:43:39"/>
    <x v="6"/>
    <x v="17"/>
    <x v="4"/>
    <x v="2"/>
    <n v="0"/>
    <n v="0"/>
    <x v="0"/>
    <x v="2"/>
    <x v="2"/>
    <n v="0"/>
    <x v="0"/>
    <x v="1"/>
    <d v="1899-12-30T00:00:16"/>
    <d v="1899-12-30T00:00:16"/>
    <x v="0"/>
    <m/>
    <m/>
    <d v="1899-12-30T00:00:00"/>
    <d v="1899-12-30T00:43:55"/>
    <n v="3"/>
    <d v="1899-12-30T00:00:16"/>
    <n v="43.916666666673635"/>
    <x v="6"/>
    <x v="1"/>
  </r>
  <r>
    <x v="0"/>
    <s v="2025020935"/>
    <x v="0"/>
    <x v="318"/>
    <s v="E7433KCN"/>
    <d v="2025-03-18T00:00:00"/>
    <x v="2"/>
    <s v="3228"/>
    <x v="3"/>
    <s v="PA"/>
    <x v="4"/>
    <x v="0"/>
    <d v="2025-03-18T00:00:00"/>
    <d v="1899-12-30T12:54:00"/>
    <d v="2025-03-18T00:00:00"/>
    <d v="1899-12-30T12:54:15"/>
    <d v="2025-03-18T00:00:00"/>
    <d v="1899-12-30T14:04:36"/>
    <x v="0"/>
    <x v="0"/>
    <s v="8043259717"/>
    <s v="FBO"/>
    <d v="1899-12-30T01:10:36"/>
    <x v="1008"/>
    <d v="1899-12-30T00:00:15"/>
    <s v="Granel"/>
    <s v="E001"/>
    <x v="2"/>
    <d v="1899-12-30T01:10:36"/>
    <d v="1899-12-30T01:10:21"/>
    <x v="13"/>
    <x v="17"/>
    <x v="4"/>
    <x v="2"/>
    <n v="0"/>
    <n v="0"/>
    <x v="0"/>
    <x v="2"/>
    <x v="2"/>
    <n v="0"/>
    <x v="0"/>
    <x v="0"/>
    <d v="1899-12-30T00:00:15"/>
    <d v="1899-12-30T00:00:15"/>
    <x v="0"/>
    <m/>
    <m/>
    <d v="1899-12-30T00:00:00"/>
    <d v="1899-12-30T01:10:36"/>
    <n v="3"/>
    <d v="1899-12-30T00:00:15"/>
    <n v="70.600000000003206"/>
    <x v="7"/>
    <x v="0"/>
  </r>
  <r>
    <x v="0"/>
    <s v="2025020978"/>
    <x v="0"/>
    <x v="414"/>
    <s v="E7062KZH"/>
    <d v="2025-03-18T00:00:00"/>
    <x v="2"/>
    <s v="3228"/>
    <x v="3"/>
    <s v="PA"/>
    <x v="4"/>
    <x v="0"/>
    <d v="2025-03-18T00:00:00"/>
    <d v="1899-12-30T13:59:15"/>
    <d v="2025-03-18T00:00:00"/>
    <d v="1899-12-30T13:59:28"/>
    <d v="2025-03-18T00:00:00"/>
    <d v="1899-12-30T14:29:53"/>
    <x v="0"/>
    <x v="0"/>
    <s v="8043259720"/>
    <s v="EXW"/>
    <d v="1899-12-30T00:30:38"/>
    <x v="993"/>
    <d v="1899-12-30T00:00:13"/>
    <s v="Granel"/>
    <s v="E001"/>
    <x v="1"/>
    <d v="1899-12-30T00:30:38"/>
    <d v="1899-12-30T00:30:25"/>
    <x v="6"/>
    <x v="17"/>
    <x v="4"/>
    <x v="2"/>
    <n v="0"/>
    <n v="0"/>
    <x v="0"/>
    <x v="2"/>
    <x v="2"/>
    <n v="0"/>
    <x v="0"/>
    <x v="1"/>
    <d v="1899-12-30T00:00:13"/>
    <d v="1899-12-30T00:00:13"/>
    <x v="0"/>
    <m/>
    <m/>
    <d v="1899-12-30T00:00:00"/>
    <d v="1899-12-30T00:30:38"/>
    <n v="3"/>
    <d v="1899-12-30T00:00:13"/>
    <n v="30.633333333336097"/>
    <x v="7"/>
    <x v="1"/>
  </r>
  <r>
    <x v="0"/>
    <s v="2025020977"/>
    <x v="0"/>
    <x v="430"/>
    <s v="E5728KFK"/>
    <d v="2025-03-18T00:00:00"/>
    <x v="2"/>
    <s v="3350"/>
    <x v="9"/>
    <s v="PA"/>
    <x v="6"/>
    <x v="0"/>
    <d v="2025-03-18T00:00:00"/>
    <d v="1899-12-30T13:56:30"/>
    <d v="2025-03-18T00:00:00"/>
    <d v="1899-12-30T13:56:43"/>
    <d v="2025-03-18T00:00:00"/>
    <d v="1899-12-30T14:33:25"/>
    <x v="0"/>
    <x v="0"/>
    <s v="8043259722"/>
    <s v="FBO"/>
    <d v="1899-12-30T00:36:55"/>
    <x v="1640"/>
    <d v="1899-12-30T00:00:13"/>
    <s v="Granel"/>
    <s v="E001"/>
    <x v="2"/>
    <d v="1899-12-30T00:36:55"/>
    <d v="1899-12-30T00:36:42"/>
    <x v="6"/>
    <x v="17"/>
    <x v="4"/>
    <x v="2"/>
    <n v="0"/>
    <n v="0"/>
    <x v="0"/>
    <x v="2"/>
    <x v="2"/>
    <n v="0"/>
    <x v="0"/>
    <x v="1"/>
    <d v="1899-12-30T00:00:13"/>
    <d v="1899-12-30T00:00:13"/>
    <x v="0"/>
    <m/>
    <m/>
    <d v="1899-12-30T00:00:00"/>
    <d v="1899-12-30T00:36:55"/>
    <n v="3"/>
    <d v="1899-12-30T00:00:13"/>
    <n v="36.916666666660873"/>
    <x v="7"/>
    <x v="1"/>
  </r>
  <r>
    <x v="0"/>
    <s v="2025021001"/>
    <x v="0"/>
    <x v="512"/>
    <s v="E3377MGC"/>
    <d v="2025-03-18T00:00:00"/>
    <x v="2"/>
    <s v="3230"/>
    <x v="1"/>
    <s v="PA"/>
    <x v="2"/>
    <x v="0"/>
    <d v="2025-03-18T00:00:00"/>
    <d v="1899-12-30T14:37:20"/>
    <d v="2025-03-18T00:00:00"/>
    <d v="1899-12-30T14:37:34"/>
    <d v="2025-03-18T00:00:00"/>
    <d v="1899-12-30T15:16:24"/>
    <x v="0"/>
    <x v="0"/>
    <s v="8043259728"/>
    <s v="FBO"/>
    <d v="1899-12-30T00:39:04"/>
    <x v="1641"/>
    <d v="1899-12-30T00:00:14"/>
    <s v="Ensacado"/>
    <s v="E002"/>
    <x v="2"/>
    <d v="1899-12-30T00:39:04"/>
    <d v="1899-12-30T00:38:50"/>
    <x v="14"/>
    <x v="17"/>
    <x v="4"/>
    <x v="1"/>
    <n v="0"/>
    <n v="0"/>
    <x v="0"/>
    <x v="1"/>
    <x v="2"/>
    <n v="0"/>
    <x v="0"/>
    <x v="1"/>
    <d v="1899-12-30T00:00:14"/>
    <d v="1899-12-30T00:00:14"/>
    <x v="0"/>
    <m/>
    <m/>
    <d v="1899-12-30T00:00:00"/>
    <d v="1899-12-30T00:39:04"/>
    <n v="3"/>
    <d v="1899-12-30T00:00:14"/>
    <n v="39.066666666667125"/>
    <x v="14"/>
    <x v="1"/>
  </r>
  <r>
    <x v="0"/>
    <s v="2025021004"/>
    <x v="0"/>
    <x v="160"/>
    <s v="E3423LKV"/>
    <d v="2025-03-18T00:00:00"/>
    <x v="2"/>
    <s v="3228"/>
    <x v="3"/>
    <s v="PA"/>
    <x v="4"/>
    <x v="0"/>
    <d v="2025-03-18T00:00:00"/>
    <d v="1899-12-30T14:40:21"/>
    <d v="2025-03-18T00:00:00"/>
    <d v="1899-12-30T14:40:34"/>
    <d v="2025-03-18T00:00:00"/>
    <d v="1899-12-30T15:16:34"/>
    <x v="0"/>
    <x v="0"/>
    <s v="8043259729"/>
    <s v="FBO"/>
    <d v="1899-12-30T00:36:13"/>
    <x v="1642"/>
    <d v="1899-12-30T00:00:13"/>
    <s v="Granel"/>
    <s v="E001"/>
    <x v="2"/>
    <d v="1899-12-30T00:36:13"/>
    <d v="1899-12-30T00:36:00"/>
    <x v="14"/>
    <x v="17"/>
    <x v="4"/>
    <x v="2"/>
    <n v="0"/>
    <n v="0"/>
    <x v="0"/>
    <x v="2"/>
    <x v="2"/>
    <n v="0"/>
    <x v="0"/>
    <x v="1"/>
    <d v="1899-12-30T00:00:13"/>
    <d v="1899-12-30T00:00:13"/>
    <x v="0"/>
    <m/>
    <m/>
    <d v="1899-12-30T00:00:00"/>
    <d v="1899-12-30T00:36:13"/>
    <n v="3"/>
    <d v="1899-12-30T00:00:13"/>
    <n v="36.216666666662363"/>
    <x v="14"/>
    <x v="1"/>
  </r>
  <r>
    <x v="0"/>
    <s v="2025021006"/>
    <x v="0"/>
    <x v="132"/>
    <s v="E3440LKV"/>
    <d v="2025-03-18T00:00:00"/>
    <x v="2"/>
    <s v="3228"/>
    <x v="3"/>
    <s v="PA"/>
    <x v="4"/>
    <x v="0"/>
    <d v="2025-03-18T00:00:00"/>
    <d v="1899-12-30T14:42:19"/>
    <d v="2025-03-18T00:00:00"/>
    <d v="1899-12-30T14:42:33"/>
    <d v="2025-03-18T00:00:00"/>
    <d v="1899-12-30T15:25:06"/>
    <x v="0"/>
    <x v="0"/>
    <s v="8043259730"/>
    <s v="FBO"/>
    <d v="1899-12-30T00:42:47"/>
    <x v="962"/>
    <d v="1899-12-30T00:00:14"/>
    <s v="Granel"/>
    <s v="E001"/>
    <x v="2"/>
    <d v="1899-12-30T00:42:47"/>
    <d v="1899-12-30T00:42:33"/>
    <x v="14"/>
    <x v="17"/>
    <x v="4"/>
    <x v="2"/>
    <n v="0"/>
    <n v="0"/>
    <x v="0"/>
    <x v="2"/>
    <x v="2"/>
    <n v="0"/>
    <x v="0"/>
    <x v="1"/>
    <d v="1899-12-30T00:00:14"/>
    <d v="1899-12-30T00:00:14"/>
    <x v="0"/>
    <m/>
    <m/>
    <d v="1899-12-30T00:00:00"/>
    <d v="1899-12-30T00:42:47"/>
    <n v="3"/>
    <d v="1899-12-30T00:00:14"/>
    <n v="42.783333333335918"/>
    <x v="14"/>
    <x v="1"/>
  </r>
  <r>
    <x v="0"/>
    <s v="2025021012"/>
    <x v="0"/>
    <x v="513"/>
    <s v="E8513JSL"/>
    <d v="2025-03-18T00:00:00"/>
    <x v="2"/>
    <s v="3230"/>
    <x v="1"/>
    <s v="PA"/>
    <x v="2"/>
    <x v="0"/>
    <d v="2025-03-18T00:00:00"/>
    <d v="1899-12-30T14:48:03"/>
    <d v="2025-03-18T00:00:00"/>
    <d v="1899-12-30T14:49:36"/>
    <d v="2025-03-18T00:00:00"/>
    <d v="1899-12-30T15:37:32"/>
    <x v="0"/>
    <x v="0"/>
    <s v="8043259731"/>
    <s v="EXW"/>
    <d v="1899-12-30T00:49:29"/>
    <x v="1643"/>
    <d v="1899-12-30T00:01:33"/>
    <s v="Ensacado"/>
    <s v="E002"/>
    <x v="1"/>
    <d v="1899-12-30T00:49:29"/>
    <d v="1899-12-30T00:47:56"/>
    <x v="14"/>
    <x v="17"/>
    <x v="4"/>
    <x v="1"/>
    <n v="0"/>
    <n v="0"/>
    <x v="0"/>
    <x v="1"/>
    <x v="2"/>
    <n v="0"/>
    <x v="0"/>
    <x v="0"/>
    <d v="1899-12-30T00:01:33"/>
    <d v="1899-12-30T00:01:33"/>
    <x v="0"/>
    <m/>
    <m/>
    <d v="1899-12-30T00:00:00"/>
    <d v="1899-12-30T00:49:29"/>
    <n v="3"/>
    <d v="1899-12-30T00:01:33"/>
    <n v="49.483333333324815"/>
    <x v="14"/>
    <x v="0"/>
  </r>
  <r>
    <x v="0"/>
    <s v="2025021017"/>
    <x v="0"/>
    <x v="156"/>
    <s v="E7412JLB"/>
    <d v="2025-03-18T00:00:00"/>
    <x v="2"/>
    <s v="3297"/>
    <x v="2"/>
    <s v="PA"/>
    <x v="1"/>
    <x v="0"/>
    <d v="2025-03-18T00:00:00"/>
    <d v="1899-12-30T15:34:23"/>
    <d v="2025-03-18T00:00:00"/>
    <d v="1899-12-30T15:34:37"/>
    <d v="2025-03-18T00:00:00"/>
    <d v="1899-12-30T16:18:42"/>
    <x v="0"/>
    <x v="0"/>
    <s v="8043259739"/>
    <s v="FBO"/>
    <d v="1899-12-30T00:44:19"/>
    <x v="1644"/>
    <d v="1899-12-30T00:00:14"/>
    <s v="Granel"/>
    <s v="E001"/>
    <x v="2"/>
    <d v="1899-12-30T00:44:19"/>
    <d v="1899-12-30T00:44:05"/>
    <x v="10"/>
    <x v="17"/>
    <x v="4"/>
    <x v="2"/>
    <n v="0"/>
    <n v="0"/>
    <x v="0"/>
    <x v="2"/>
    <x v="2"/>
    <n v="0"/>
    <x v="0"/>
    <x v="1"/>
    <d v="1899-12-30T00:00:14"/>
    <d v="1899-12-30T00:00:14"/>
    <x v="0"/>
    <m/>
    <m/>
    <d v="1899-12-30T00:00:00"/>
    <d v="1899-12-30T00:44:19"/>
    <n v="3"/>
    <d v="1899-12-30T00:00:14"/>
    <n v="44.316666666676738"/>
    <x v="8"/>
    <x v="1"/>
  </r>
  <r>
    <x v="0"/>
    <s v="2025021020"/>
    <x v="0"/>
    <x v="147"/>
    <s v="E5542MNV"/>
    <d v="2025-03-18T00:00:00"/>
    <x v="2"/>
    <s v="3228"/>
    <x v="3"/>
    <s v="PA"/>
    <x v="4"/>
    <x v="0"/>
    <d v="2025-03-18T00:00:00"/>
    <d v="1899-12-30T15:55:39"/>
    <d v="2025-03-18T00:00:00"/>
    <d v="1899-12-30T15:55:52"/>
    <d v="2025-03-18T00:00:00"/>
    <d v="1899-12-30T16:21:48"/>
    <x v="0"/>
    <x v="0"/>
    <s v="8043259741"/>
    <s v="FBO"/>
    <d v="1899-12-30T00:26:09"/>
    <x v="1645"/>
    <d v="1899-12-30T00:00:13"/>
    <s v="Granel"/>
    <s v="E001"/>
    <x v="2"/>
    <d v="1899-12-30T00:26:09"/>
    <d v="1899-12-30T00:25:56"/>
    <x v="10"/>
    <x v="17"/>
    <x v="4"/>
    <x v="2"/>
    <n v="0"/>
    <n v="0"/>
    <x v="0"/>
    <x v="2"/>
    <x v="2"/>
    <n v="0"/>
    <x v="0"/>
    <x v="1"/>
    <d v="1899-12-30T00:00:13"/>
    <d v="1899-12-30T00:00:13"/>
    <x v="0"/>
    <m/>
    <m/>
    <d v="1899-12-30T00:00:00"/>
    <d v="1899-12-30T00:26:09"/>
    <n v="3"/>
    <d v="1899-12-30T00:00:13"/>
    <n v="26.150000000011122"/>
    <x v="8"/>
    <x v="1"/>
  </r>
  <r>
    <x v="0"/>
    <s v="2025021021"/>
    <x v="0"/>
    <x v="177"/>
    <s v="E4929LNP"/>
    <d v="2025-03-18T00:00:00"/>
    <x v="2"/>
    <s v="3297"/>
    <x v="2"/>
    <s v="PA"/>
    <x v="1"/>
    <x v="0"/>
    <d v="2025-03-18T00:00:00"/>
    <d v="1899-12-30T16:04:11"/>
    <d v="2025-03-18T00:00:00"/>
    <d v="1899-12-30T16:04:25"/>
    <d v="2025-03-18T00:00:00"/>
    <d v="1899-12-30T16:32:12"/>
    <x v="0"/>
    <x v="0"/>
    <s v="8043259743"/>
    <s v="FBO"/>
    <d v="1899-12-30T00:28:01"/>
    <x v="1646"/>
    <d v="1899-12-30T00:00:14"/>
    <s v="Granel"/>
    <s v="E001"/>
    <x v="2"/>
    <d v="1899-12-30T00:28:01"/>
    <d v="1899-12-30T00:27:47"/>
    <x v="7"/>
    <x v="17"/>
    <x v="4"/>
    <x v="2"/>
    <n v="0"/>
    <n v="0"/>
    <x v="0"/>
    <x v="2"/>
    <x v="2"/>
    <n v="0"/>
    <x v="0"/>
    <x v="1"/>
    <d v="1899-12-30T00:00:14"/>
    <d v="1899-12-30T00:00:14"/>
    <x v="0"/>
    <m/>
    <m/>
    <d v="1899-12-30T00:00:00"/>
    <d v="1899-12-30T00:28:01"/>
    <n v="3"/>
    <d v="1899-12-30T00:00:14"/>
    <n v="28.016666666668755"/>
    <x v="8"/>
    <x v="1"/>
  </r>
  <r>
    <x v="0"/>
    <s v="2025021018"/>
    <x v="0"/>
    <x v="514"/>
    <s v="E2492HHN"/>
    <d v="2025-03-18T00:00:00"/>
    <x v="2"/>
    <s v="3350"/>
    <x v="9"/>
    <s v="PA"/>
    <x v="6"/>
    <x v="0"/>
    <d v="2025-03-18T00:00:00"/>
    <d v="1899-12-30T15:35:35"/>
    <d v="2025-03-18T00:00:00"/>
    <d v="1899-12-30T15:35:48"/>
    <d v="2025-03-18T00:00:00"/>
    <d v="1899-12-30T16:44:07"/>
    <x v="0"/>
    <x v="0"/>
    <s v="8043259744"/>
    <s v="FBO"/>
    <d v="1899-12-30T01:08:32"/>
    <x v="1647"/>
    <d v="1899-12-30T00:00:13"/>
    <s v="Granel"/>
    <s v="E001"/>
    <x v="2"/>
    <d v="1899-12-30T01:08:32"/>
    <d v="1899-12-30T01:08:19"/>
    <x v="10"/>
    <x v="17"/>
    <x v="4"/>
    <x v="2"/>
    <n v="0"/>
    <n v="0"/>
    <x v="0"/>
    <x v="2"/>
    <x v="2"/>
    <n v="0"/>
    <x v="0"/>
    <x v="0"/>
    <d v="1899-12-30T00:00:13"/>
    <d v="1899-12-30T00:00:13"/>
    <x v="0"/>
    <m/>
    <m/>
    <d v="1899-12-30T00:00:00"/>
    <d v="1899-12-30T01:08:32"/>
    <n v="3"/>
    <d v="1899-12-30T00:00:13"/>
    <n v="68.533333333329551"/>
    <x v="8"/>
    <x v="0"/>
  </r>
  <r>
    <x v="0"/>
    <s v="2025021035"/>
    <x v="0"/>
    <x v="515"/>
    <s v="E8828MPD"/>
    <d v="2025-03-18T00:00:00"/>
    <x v="2"/>
    <s v="3230"/>
    <x v="1"/>
    <s v="PA"/>
    <x v="2"/>
    <x v="0"/>
    <d v="2025-03-18T00:00:00"/>
    <d v="1899-12-30T16:30:38"/>
    <d v="2025-03-18T00:00:00"/>
    <d v="1899-12-30T16:30:52"/>
    <d v="2025-03-18T00:00:00"/>
    <d v="1899-12-30T17:07:27"/>
    <x v="0"/>
    <x v="0"/>
    <s v="8043259747"/>
    <s v="FBO"/>
    <d v="1899-12-30T00:36:49"/>
    <x v="743"/>
    <d v="1899-12-30T00:00:14"/>
    <s v="Ensacado"/>
    <s v="E002"/>
    <x v="2"/>
    <d v="1899-12-30T00:36:49"/>
    <d v="1899-12-30T00:36:35"/>
    <x v="7"/>
    <x v="17"/>
    <x v="4"/>
    <x v="1"/>
    <n v="0"/>
    <n v="0"/>
    <x v="0"/>
    <x v="1"/>
    <x v="2"/>
    <n v="0"/>
    <x v="0"/>
    <x v="1"/>
    <d v="1899-12-30T00:00:14"/>
    <d v="1899-12-30T00:00:14"/>
    <x v="0"/>
    <m/>
    <m/>
    <d v="1899-12-30T00:00:00"/>
    <d v="1899-12-30T00:36:49"/>
    <n v="3"/>
    <d v="1899-12-30T00:00:14"/>
    <n v="36.816666666667089"/>
    <x v="12"/>
    <x v="1"/>
  </r>
  <r>
    <x v="0"/>
    <s v="2025021049"/>
    <x v="0"/>
    <x v="173"/>
    <s v="E7841LBS"/>
    <d v="2025-03-18T00:00:00"/>
    <x v="2"/>
    <s v="3228"/>
    <x v="3"/>
    <s v="PA"/>
    <x v="4"/>
    <x v="0"/>
    <d v="2025-03-18T00:00:00"/>
    <d v="1899-12-30T16:50:22"/>
    <d v="2025-03-18T00:00:00"/>
    <d v="1899-12-30T16:50:34"/>
    <d v="2025-03-18T00:00:00"/>
    <d v="1899-12-30T17:18:02"/>
    <x v="0"/>
    <x v="0"/>
    <s v="8043259748"/>
    <s v="FBO"/>
    <d v="1899-12-30T00:27:40"/>
    <x v="1648"/>
    <d v="1899-12-30T00:00:12"/>
    <s v="Granel"/>
    <s v="E001"/>
    <x v="2"/>
    <d v="1899-12-30T00:27:40"/>
    <d v="1899-12-30T00:27:28"/>
    <x v="7"/>
    <x v="17"/>
    <x v="4"/>
    <x v="2"/>
    <n v="0"/>
    <n v="0"/>
    <x v="0"/>
    <x v="2"/>
    <x v="2"/>
    <n v="0"/>
    <x v="0"/>
    <x v="1"/>
    <d v="1899-12-30T00:00:12"/>
    <d v="1899-12-30T00:00:12"/>
    <x v="0"/>
    <m/>
    <m/>
    <d v="1899-12-30T00:00:00"/>
    <d v="1899-12-30T00:27:40"/>
    <n v="3"/>
    <d v="1899-12-30T00:00:12"/>
    <n v="27.666666666662305"/>
    <x v="12"/>
    <x v="1"/>
  </r>
  <r>
    <x v="0"/>
    <s v="2025021053"/>
    <x v="0"/>
    <x v="322"/>
    <s v="E6245LDT"/>
    <d v="2025-03-18T00:00:00"/>
    <x v="2"/>
    <s v="3297"/>
    <x v="2"/>
    <s v="PA"/>
    <x v="1"/>
    <x v="0"/>
    <d v="2025-03-18T00:00:00"/>
    <d v="1899-12-30T16:58:11"/>
    <d v="2025-03-18T00:00:00"/>
    <d v="1899-12-30T16:58:23"/>
    <d v="2025-03-18T00:00:00"/>
    <d v="1899-12-30T17:22:32"/>
    <x v="0"/>
    <x v="0"/>
    <s v="8043259749"/>
    <s v="FBO"/>
    <d v="1899-12-30T00:24:21"/>
    <x v="1040"/>
    <d v="1899-12-30T00:00:12"/>
    <s v="Granel"/>
    <s v="E001"/>
    <x v="1"/>
    <d v="1899-12-30T00:24:21"/>
    <d v="1899-12-30T00:24:09"/>
    <x v="7"/>
    <x v="17"/>
    <x v="4"/>
    <x v="2"/>
    <n v="0"/>
    <n v="0"/>
    <x v="0"/>
    <x v="2"/>
    <x v="2"/>
    <n v="0"/>
    <x v="0"/>
    <x v="1"/>
    <d v="1899-12-30T00:00:12"/>
    <d v="1899-12-30T00:00:12"/>
    <x v="0"/>
    <m/>
    <m/>
    <d v="1899-12-30T00:00:00"/>
    <d v="1899-12-30T00:24:21"/>
    <n v="3"/>
    <d v="1899-12-30T00:00:12"/>
    <n v="24.349999999996772"/>
    <x v="12"/>
    <x v="1"/>
  </r>
  <r>
    <x v="0"/>
    <s v="2025021057"/>
    <x v="0"/>
    <x v="181"/>
    <s v="E8416KLT"/>
    <d v="2025-03-18T00:00:00"/>
    <x v="2"/>
    <s v="3297"/>
    <x v="2"/>
    <s v="PA"/>
    <x v="1"/>
    <x v="0"/>
    <d v="2025-03-18T00:00:00"/>
    <d v="1899-12-30T17:00:08"/>
    <d v="2025-03-18T00:00:00"/>
    <d v="1899-12-30T17:00:20"/>
    <d v="2025-03-18T00:00:00"/>
    <d v="1899-12-30T17:26:09"/>
    <x v="0"/>
    <x v="0"/>
    <s v="8043259751"/>
    <s v="FBO"/>
    <d v="1899-12-30T00:26:01"/>
    <x v="1649"/>
    <d v="1899-12-30T00:00:12"/>
    <s v="Granel"/>
    <s v="E001"/>
    <x v="2"/>
    <d v="1899-12-30T00:26:01"/>
    <d v="1899-12-30T00:25:49"/>
    <x v="11"/>
    <x v="17"/>
    <x v="4"/>
    <x v="2"/>
    <n v="0"/>
    <n v="0"/>
    <x v="0"/>
    <x v="2"/>
    <x v="2"/>
    <n v="0"/>
    <x v="0"/>
    <x v="1"/>
    <d v="1899-12-30T00:00:12"/>
    <d v="1899-12-30T00:00:12"/>
    <x v="0"/>
    <m/>
    <m/>
    <d v="1899-12-30T00:00:00"/>
    <d v="1899-12-30T00:26:01"/>
    <n v="3"/>
    <d v="1899-12-30T00:00:12"/>
    <n v="26.016666666667163"/>
    <x v="12"/>
    <x v="1"/>
  </r>
  <r>
    <x v="0"/>
    <s v="2025021044"/>
    <x v="0"/>
    <x v="171"/>
    <s v="E5397MMK"/>
    <d v="2025-03-18T00:00:00"/>
    <x v="2"/>
    <s v="3350"/>
    <x v="9"/>
    <s v="PA"/>
    <x v="5"/>
    <x v="0"/>
    <d v="2025-03-18T00:00:00"/>
    <d v="1899-12-30T16:43:15"/>
    <d v="2025-03-18T00:00:00"/>
    <d v="1899-12-30T16:43:28"/>
    <d v="2025-03-18T00:00:00"/>
    <d v="1899-12-30T17:26:59"/>
    <x v="0"/>
    <x v="0"/>
    <s v="8043259752"/>
    <s v="FBO"/>
    <d v="1899-12-30T00:43:44"/>
    <x v="1650"/>
    <d v="1899-12-30T00:00:13"/>
    <s v="Granel"/>
    <s v="E001"/>
    <x v="2"/>
    <d v="1899-12-30T00:43:44"/>
    <d v="1899-12-30T00:43:31"/>
    <x v="7"/>
    <x v="17"/>
    <x v="4"/>
    <x v="2"/>
    <n v="0"/>
    <n v="0"/>
    <x v="0"/>
    <x v="2"/>
    <x v="2"/>
    <n v="0"/>
    <x v="0"/>
    <x v="1"/>
    <d v="1899-12-30T00:00:13"/>
    <d v="1899-12-30T00:00:13"/>
    <x v="0"/>
    <m/>
    <m/>
    <d v="1899-12-30T00:00:00"/>
    <d v="1899-12-30T00:43:44"/>
    <n v="3"/>
    <d v="1899-12-30T00:00:13"/>
    <n v="43.733333333332865"/>
    <x v="12"/>
    <x v="1"/>
  </r>
  <r>
    <x v="0"/>
    <s v="2025021066"/>
    <x v="0"/>
    <x v="134"/>
    <s v="E3425LKV"/>
    <d v="2025-03-18T00:00:00"/>
    <x v="2"/>
    <s v="3228"/>
    <x v="3"/>
    <s v="PA"/>
    <x v="4"/>
    <x v="0"/>
    <d v="2025-03-18T00:00:00"/>
    <d v="1899-12-30T17:06:52"/>
    <d v="2025-03-18T00:00:00"/>
    <d v="1899-12-30T17:07:04"/>
    <d v="2025-03-18T00:00:00"/>
    <d v="1899-12-30T17:33:59"/>
    <x v="0"/>
    <x v="0"/>
    <s v="8043259754"/>
    <s v="FBO"/>
    <d v="1899-12-30T00:27:07"/>
    <x v="1651"/>
    <d v="1899-12-30T00:00:12"/>
    <s v="Granel"/>
    <s v="E001"/>
    <x v="2"/>
    <d v="1899-12-30T00:27:07"/>
    <d v="1899-12-30T00:26:55"/>
    <x v="11"/>
    <x v="17"/>
    <x v="4"/>
    <x v="2"/>
    <n v="0"/>
    <n v="0"/>
    <x v="0"/>
    <x v="2"/>
    <x v="2"/>
    <n v="0"/>
    <x v="0"/>
    <x v="1"/>
    <d v="1899-12-30T00:00:12"/>
    <d v="1899-12-30T00:00:12"/>
    <x v="0"/>
    <m/>
    <m/>
    <d v="1899-12-30T00:00:00"/>
    <d v="1899-12-30T00:27:07"/>
    <n v="3"/>
    <d v="1899-12-30T00:00:12"/>
    <n v="27.116666666668774"/>
    <x v="12"/>
    <x v="1"/>
  </r>
  <r>
    <x v="0"/>
    <s v="2025021077"/>
    <x v="0"/>
    <x v="158"/>
    <s v="E8421HJR"/>
    <d v="2025-03-18T00:00:00"/>
    <x v="2"/>
    <s v="3297"/>
    <x v="2"/>
    <s v="PA"/>
    <x v="1"/>
    <x v="0"/>
    <d v="2025-03-18T00:00:00"/>
    <d v="1899-12-30T17:16:49"/>
    <d v="2025-03-18T00:00:00"/>
    <d v="1899-12-30T17:17:03"/>
    <d v="2025-03-18T00:00:00"/>
    <d v="1899-12-30T17:44:50"/>
    <x v="0"/>
    <x v="0"/>
    <s v="8043259756"/>
    <s v="FBO"/>
    <d v="1899-12-30T00:28:01"/>
    <x v="1646"/>
    <d v="1899-12-30T00:00:14"/>
    <s v="Granel"/>
    <s v="E001"/>
    <x v="2"/>
    <d v="1899-12-30T00:28:01"/>
    <d v="1899-12-30T00:27:47"/>
    <x v="11"/>
    <x v="17"/>
    <x v="4"/>
    <x v="2"/>
    <n v="0"/>
    <n v="0"/>
    <x v="0"/>
    <x v="2"/>
    <x v="2"/>
    <n v="0"/>
    <x v="0"/>
    <x v="1"/>
    <d v="1899-12-30T00:00:14"/>
    <d v="1899-12-30T00:00:14"/>
    <x v="0"/>
    <m/>
    <m/>
    <d v="1899-12-30T00:00:00"/>
    <d v="1899-12-30T00:28:01"/>
    <n v="3"/>
    <d v="1899-12-30T00:00:14"/>
    <n v="28.016666666668755"/>
    <x v="12"/>
    <x v="1"/>
  </r>
  <r>
    <x v="0"/>
    <s v="2025021067"/>
    <x v="0"/>
    <x v="124"/>
    <s v="E3179MJG"/>
    <d v="2025-03-18T00:00:00"/>
    <x v="2"/>
    <s v="3228"/>
    <x v="3"/>
    <s v="PA"/>
    <x v="4"/>
    <x v="0"/>
    <d v="2025-03-18T00:00:00"/>
    <d v="1899-12-30T17:07:40"/>
    <d v="2025-03-18T00:00:00"/>
    <d v="1899-12-30T17:07:52"/>
    <d v="2025-03-18T00:00:00"/>
    <d v="1899-12-30T17:48:12"/>
    <x v="0"/>
    <x v="0"/>
    <s v="8043259757"/>
    <s v="FBO"/>
    <d v="1899-12-30T00:40:32"/>
    <x v="1652"/>
    <d v="1899-12-30T00:00:12"/>
    <s v="Granel"/>
    <s v="E001"/>
    <x v="2"/>
    <d v="1899-12-30T00:40:32"/>
    <d v="1899-12-30T00:40:20"/>
    <x v="11"/>
    <x v="17"/>
    <x v="4"/>
    <x v="2"/>
    <n v="0"/>
    <n v="0"/>
    <x v="0"/>
    <x v="2"/>
    <x v="2"/>
    <n v="0"/>
    <x v="0"/>
    <x v="1"/>
    <d v="1899-12-30T00:00:12"/>
    <d v="1899-12-30T00:00:12"/>
    <x v="0"/>
    <m/>
    <m/>
    <d v="1899-12-30T00:00:00"/>
    <d v="1899-12-30T00:40:32"/>
    <n v="3"/>
    <d v="1899-12-30T00:00:12"/>
    <n v="40.533333333336046"/>
    <x v="12"/>
    <x v="1"/>
  </r>
  <r>
    <x v="0"/>
    <s v="2025021085"/>
    <x v="0"/>
    <x v="179"/>
    <s v="E6103LDT"/>
    <d v="2025-03-18T00:00:00"/>
    <x v="2"/>
    <s v="3228"/>
    <x v="3"/>
    <s v="PA"/>
    <x v="4"/>
    <x v="0"/>
    <d v="2025-03-18T00:00:00"/>
    <d v="1899-12-30T17:29:44"/>
    <d v="2025-03-18T00:00:00"/>
    <d v="1899-12-30T17:29:58"/>
    <d v="2025-03-18T00:00:00"/>
    <d v="1899-12-30T18:04:33"/>
    <x v="0"/>
    <x v="0"/>
    <s v="8043259760"/>
    <s v="FBO"/>
    <d v="1899-12-30T00:34:49"/>
    <x v="1653"/>
    <d v="1899-12-30T00:00:14"/>
    <s v="Granel"/>
    <s v="E001"/>
    <x v="2"/>
    <d v="1899-12-30T00:34:49"/>
    <d v="1899-12-30T00:34:35"/>
    <x v="11"/>
    <x v="17"/>
    <x v="4"/>
    <x v="2"/>
    <n v="0"/>
    <n v="0"/>
    <x v="0"/>
    <x v="2"/>
    <x v="2"/>
    <n v="0"/>
    <x v="0"/>
    <x v="1"/>
    <d v="1899-12-30T00:00:14"/>
    <d v="1899-12-30T00:00:14"/>
    <x v="0"/>
    <m/>
    <m/>
    <d v="1899-12-30T00:00:00"/>
    <d v="1899-12-30T00:34:49"/>
    <n v="3"/>
    <d v="1899-12-30T00:00:14"/>
    <n v="34.816666666665661"/>
    <x v="9"/>
    <x v="1"/>
  </r>
  <r>
    <x v="0"/>
    <s v="2025021093"/>
    <x v="0"/>
    <x v="346"/>
    <s v="E8364KHH"/>
    <d v="2025-03-18T00:00:00"/>
    <x v="2"/>
    <s v="3297"/>
    <x v="2"/>
    <s v="PA"/>
    <x v="1"/>
    <x v="0"/>
    <d v="2025-03-18T00:00:00"/>
    <d v="1899-12-30T17:43:17"/>
    <d v="2025-03-18T00:00:00"/>
    <d v="1899-12-30T17:43:32"/>
    <d v="2025-03-18T00:00:00"/>
    <d v="1899-12-30T18:10:37"/>
    <x v="0"/>
    <x v="0"/>
    <s v="8043259762"/>
    <s v="EXW"/>
    <d v="1899-12-30T00:27:20"/>
    <x v="2"/>
    <d v="1899-12-30T00:00:15"/>
    <s v="Granel"/>
    <s v="E001"/>
    <x v="1"/>
    <d v="1899-12-30T00:27:20"/>
    <d v="1899-12-30T00:27:05"/>
    <x v="11"/>
    <x v="17"/>
    <x v="4"/>
    <x v="2"/>
    <n v="0"/>
    <n v="0"/>
    <x v="0"/>
    <x v="2"/>
    <x v="2"/>
    <n v="0"/>
    <x v="0"/>
    <x v="1"/>
    <d v="1899-12-30T00:00:15"/>
    <d v="1899-12-30T00:00:15"/>
    <x v="0"/>
    <m/>
    <m/>
    <d v="1899-12-30T00:00:00"/>
    <d v="1899-12-30T00:27:20"/>
    <n v="3"/>
    <d v="1899-12-30T00:00:15"/>
    <n v="27.333333333345493"/>
    <x v="9"/>
    <x v="1"/>
  </r>
  <r>
    <x v="0"/>
    <s v="2025021095"/>
    <x v="0"/>
    <x v="117"/>
    <s v="E1400KHH"/>
    <d v="2025-03-18T00:00:00"/>
    <x v="2"/>
    <s v="3297"/>
    <x v="2"/>
    <s v="PA"/>
    <x v="1"/>
    <x v="0"/>
    <d v="2025-03-18T00:00:00"/>
    <d v="1899-12-30T17:45:25"/>
    <d v="2025-03-18T00:00:00"/>
    <d v="1899-12-30T17:45:38"/>
    <d v="2025-03-18T00:00:00"/>
    <d v="1899-12-30T18:19:38"/>
    <x v="0"/>
    <x v="0"/>
    <s v="8043259763"/>
    <s v="EXW"/>
    <d v="1899-12-30T00:34:13"/>
    <x v="959"/>
    <d v="1899-12-30T00:00:13"/>
    <s v="Granel"/>
    <s v="E001"/>
    <x v="1"/>
    <d v="1899-12-30T00:34:13"/>
    <d v="1899-12-30T00:34:00"/>
    <x v="11"/>
    <x v="17"/>
    <x v="4"/>
    <x v="2"/>
    <n v="0"/>
    <n v="0"/>
    <x v="0"/>
    <x v="2"/>
    <x v="2"/>
    <n v="0"/>
    <x v="0"/>
    <x v="1"/>
    <d v="1899-12-30T00:00:13"/>
    <d v="1899-12-30T00:00:13"/>
    <x v="0"/>
    <m/>
    <m/>
    <d v="1899-12-30T00:00:00"/>
    <d v="1899-12-30T00:34:13"/>
    <n v="3"/>
    <d v="1899-12-30T00:00:13"/>
    <n v="34.216666666660771"/>
    <x v="9"/>
    <x v="1"/>
  </r>
  <r>
    <x v="0"/>
    <s v="2025021097"/>
    <x v="0"/>
    <x v="140"/>
    <s v="E9865JVX"/>
    <d v="2025-03-18T00:00:00"/>
    <x v="2"/>
    <s v="3228"/>
    <x v="3"/>
    <s v="PA"/>
    <x v="4"/>
    <x v="0"/>
    <d v="2025-03-18T00:00:00"/>
    <d v="1899-12-30T17:55:50"/>
    <d v="2025-03-18T00:00:00"/>
    <d v="1899-12-30T17:56:05"/>
    <d v="2025-03-18T00:00:00"/>
    <d v="1899-12-30T18:29:16"/>
    <x v="0"/>
    <x v="0"/>
    <s v="8043259764"/>
    <s v="FBO"/>
    <d v="1899-12-30T00:33:26"/>
    <x v="1035"/>
    <d v="1899-12-30T00:00:15"/>
    <s v="Granel"/>
    <s v="E001"/>
    <x v="2"/>
    <d v="1899-12-30T00:33:26"/>
    <d v="1899-12-30T00:33:11"/>
    <x v="11"/>
    <x v="17"/>
    <x v="4"/>
    <x v="2"/>
    <n v="0"/>
    <n v="0"/>
    <x v="0"/>
    <x v="2"/>
    <x v="2"/>
    <n v="0"/>
    <x v="0"/>
    <x v="1"/>
    <d v="1899-12-30T00:00:15"/>
    <d v="1899-12-30T00:00:15"/>
    <x v="0"/>
    <m/>
    <m/>
    <d v="1899-12-30T00:00:00"/>
    <d v="1899-12-30T00:33:26"/>
    <n v="3"/>
    <d v="1899-12-30T00:00:15"/>
    <n v="33.433333333329657"/>
    <x v="9"/>
    <x v="1"/>
  </r>
  <r>
    <x v="0"/>
    <s v="2025021096"/>
    <x v="0"/>
    <x v="163"/>
    <s v="E8272KDP"/>
    <d v="2025-03-18T00:00:00"/>
    <x v="2"/>
    <s v="3350"/>
    <x v="9"/>
    <s v="PA"/>
    <x v="5"/>
    <x v="0"/>
    <d v="2025-03-18T00:00:00"/>
    <d v="1899-12-30T17:49:08"/>
    <d v="2025-03-18T00:00:00"/>
    <d v="1899-12-30T17:49:21"/>
    <d v="2025-03-18T00:00:00"/>
    <d v="1899-12-30T18:33:16"/>
    <x v="0"/>
    <x v="0"/>
    <s v="8043259765"/>
    <s v="FBO"/>
    <d v="1899-12-30T00:44:08"/>
    <x v="1654"/>
    <d v="1899-12-30T00:00:13"/>
    <s v="Granel"/>
    <s v="E001"/>
    <x v="2"/>
    <d v="1899-12-30T00:44:08"/>
    <d v="1899-12-30T00:43:55"/>
    <x v="11"/>
    <x v="17"/>
    <x v="4"/>
    <x v="2"/>
    <n v="0"/>
    <n v="0"/>
    <x v="0"/>
    <x v="2"/>
    <x v="2"/>
    <n v="0"/>
    <x v="0"/>
    <x v="1"/>
    <d v="1899-12-30T00:00:13"/>
    <d v="1899-12-30T00:00:13"/>
    <x v="0"/>
    <m/>
    <m/>
    <d v="1899-12-30T00:00:00"/>
    <d v="1899-12-30T00:44:08"/>
    <n v="3"/>
    <d v="1899-12-30T00:00:13"/>
    <n v="44.133333333335969"/>
    <x v="9"/>
    <x v="1"/>
  </r>
  <r>
    <x v="0"/>
    <s v="2025021100"/>
    <x v="0"/>
    <x v="136"/>
    <s v="E5792MTF"/>
    <d v="2025-03-18T00:00:00"/>
    <x v="2"/>
    <s v="3297"/>
    <x v="2"/>
    <s v="PA"/>
    <x v="1"/>
    <x v="0"/>
    <d v="2025-03-18T00:00:00"/>
    <d v="1899-12-30T18:12:13"/>
    <d v="2025-03-18T00:00:00"/>
    <d v="1899-12-30T18:12:26"/>
    <d v="2025-03-18T00:00:00"/>
    <d v="1899-12-30T19:02:54"/>
    <x v="0"/>
    <x v="0"/>
    <s v="8043259767"/>
    <s v="EXW"/>
    <d v="1899-12-30T00:50:41"/>
    <x v="1655"/>
    <d v="1899-12-30T00:00:13"/>
    <s v="Granel"/>
    <s v="E001"/>
    <x v="1"/>
    <d v="1899-12-30T00:50:41"/>
    <d v="1899-12-30T00:50:28"/>
    <x v="8"/>
    <x v="17"/>
    <x v="4"/>
    <x v="2"/>
    <n v="0"/>
    <n v="0"/>
    <x v="0"/>
    <x v="2"/>
    <x v="2"/>
    <n v="0"/>
    <x v="0"/>
    <x v="0"/>
    <d v="1899-12-30T00:00:13"/>
    <d v="1899-12-30T00:00:13"/>
    <x v="0"/>
    <m/>
    <m/>
    <d v="1899-12-30T00:00:00"/>
    <d v="1899-12-30T00:50:41"/>
    <n v="3"/>
    <d v="1899-12-30T00:00:13"/>
    <n v="50.683333333334431"/>
    <x v="10"/>
    <x v="0"/>
  </r>
  <r>
    <x v="0"/>
    <s v="2025021102"/>
    <x v="0"/>
    <x v="326"/>
    <s v="E8055LBS"/>
    <d v="2025-03-18T00:00:00"/>
    <x v="2"/>
    <s v="3297"/>
    <x v="2"/>
    <s v="PA"/>
    <x v="1"/>
    <x v="0"/>
    <d v="2025-03-18T00:00:00"/>
    <d v="1899-12-30T18:32:49"/>
    <d v="2025-03-18T00:00:00"/>
    <d v="1899-12-30T18:33:02"/>
    <d v="2025-03-18T00:00:00"/>
    <d v="1899-12-30T19:05:44"/>
    <x v="0"/>
    <x v="0"/>
    <s v="8043259768"/>
    <s v="EXW"/>
    <d v="1899-12-30T00:32:55"/>
    <x v="796"/>
    <d v="1899-12-30T00:00:13"/>
    <s v="Granel"/>
    <s v="E001"/>
    <x v="1"/>
    <d v="1899-12-30T00:32:55"/>
    <d v="1899-12-30T00:32:42"/>
    <x v="8"/>
    <x v="17"/>
    <x v="4"/>
    <x v="2"/>
    <n v="0"/>
    <n v="0"/>
    <x v="0"/>
    <x v="2"/>
    <x v="2"/>
    <n v="0"/>
    <x v="0"/>
    <x v="1"/>
    <d v="1899-12-30T00:00:13"/>
    <d v="1899-12-30T00:00:13"/>
    <x v="0"/>
    <m/>
    <m/>
    <d v="1899-12-30T00:00:00"/>
    <d v="1899-12-30T00:32:55"/>
    <n v="3"/>
    <d v="1899-12-30T00:00:13"/>
    <n v="32.916666666671915"/>
    <x v="10"/>
    <x v="1"/>
  </r>
  <r>
    <x v="0"/>
    <s v="2025021129"/>
    <x v="0"/>
    <x v="516"/>
    <s v="E6610MKM"/>
    <d v="2025-03-18T00:00:00"/>
    <x v="2"/>
    <s v="3230"/>
    <x v="1"/>
    <s v="PA"/>
    <x v="2"/>
    <x v="0"/>
    <d v="2025-03-18T00:00:00"/>
    <d v="1899-12-30T19:53:51"/>
    <d v="2025-03-18T00:00:00"/>
    <d v="1899-12-30T19:54:05"/>
    <d v="2025-03-18T00:00:00"/>
    <d v="1899-12-30T20:20:12"/>
    <x v="0"/>
    <x v="0"/>
    <s v="8043259770"/>
    <s v="FBO"/>
    <d v="1899-12-30T00:26:21"/>
    <x v="1227"/>
    <d v="1899-12-30T00:00:14"/>
    <s v="Ensacado"/>
    <s v="E002"/>
    <x v="2"/>
    <d v="1899-12-30T00:26:21"/>
    <d v="1899-12-30T00:26:07"/>
    <x v="12"/>
    <x v="17"/>
    <x v="4"/>
    <x v="1"/>
    <n v="0"/>
    <n v="0"/>
    <x v="0"/>
    <x v="1"/>
    <x v="2"/>
    <n v="0"/>
    <x v="0"/>
    <x v="1"/>
    <d v="1899-12-30T00:00:14"/>
    <d v="1899-12-30T00:00:14"/>
    <x v="0"/>
    <m/>
    <m/>
    <d v="1899-12-30T00:00:00"/>
    <d v="1899-12-30T00:26:21"/>
    <n v="3"/>
    <d v="1899-12-30T00:00:14"/>
    <n v="26.349999999998364"/>
    <x v="13"/>
    <x v="1"/>
  </r>
  <r>
    <x v="0"/>
    <s v="2025021153"/>
    <x v="0"/>
    <x v="142"/>
    <s v="E3710KKC"/>
    <d v="2025-03-19T00:00:00"/>
    <x v="2"/>
    <s v="3230"/>
    <x v="1"/>
    <s v="PA"/>
    <x v="2"/>
    <x v="0"/>
    <d v="2025-03-19T00:00:00"/>
    <d v="1899-12-30T06:20:37"/>
    <d v="2025-03-19T00:00:00"/>
    <d v="1899-12-30T06:20:05"/>
    <d v="2025-03-19T00:00:00"/>
    <d v="1899-12-30T07:00:05"/>
    <x v="0"/>
    <x v="0"/>
    <s v="8043259780"/>
    <s v="FBO"/>
    <d v="1899-12-30T00:00:00"/>
    <x v="782"/>
    <d v="1899-12-30T00:00:00"/>
    <s v="Ensacado"/>
    <s v="E002"/>
    <x v="2"/>
    <d v="1899-12-30T00:39:28"/>
    <d v="1899-12-30T00:40:00"/>
    <x v="1"/>
    <x v="18"/>
    <x v="4"/>
    <x v="1"/>
    <n v="0"/>
    <n v="0"/>
    <x v="0"/>
    <x v="1"/>
    <x v="2"/>
    <n v="0"/>
    <x v="0"/>
    <x v="1"/>
    <d v="1899-12-30T00:00:00"/>
    <d v="1899-12-30T00:00:00"/>
    <x v="0"/>
    <m/>
    <m/>
    <d v="1899-12-30T00:00:00"/>
    <d v="1899-12-30T00:39:28"/>
    <n v="4"/>
    <n v="-3.7037037037002118E-4"/>
    <n v="39.466666666670385"/>
    <x v="1"/>
    <x v="1"/>
  </r>
  <r>
    <x v="0"/>
    <s v="2025021160"/>
    <x v="0"/>
    <x v="188"/>
    <s v="E7817JTR"/>
    <d v="2025-03-19T00:00:00"/>
    <x v="2"/>
    <s v="3297"/>
    <x v="2"/>
    <s v="PA"/>
    <x v="1"/>
    <x v="0"/>
    <d v="2025-03-19T00:00:00"/>
    <d v="1899-12-30T07:03:34"/>
    <d v="2025-03-19T00:00:00"/>
    <d v="1899-12-30T07:03:02"/>
    <d v="2025-03-19T00:00:00"/>
    <d v="1899-12-30T07:34:13"/>
    <x v="0"/>
    <x v="0"/>
    <s v="8043259788"/>
    <s v="EXW"/>
    <d v="1899-12-30T00:00:00"/>
    <x v="782"/>
    <d v="1899-12-30T00:00:00"/>
    <s v="Granel"/>
    <s v="E001"/>
    <x v="1"/>
    <d v="1899-12-30T00:30:39"/>
    <d v="1899-12-30T00:31:11"/>
    <x v="2"/>
    <x v="18"/>
    <x v="4"/>
    <x v="2"/>
    <n v="0"/>
    <n v="0"/>
    <x v="0"/>
    <x v="2"/>
    <x v="2"/>
    <n v="0"/>
    <x v="0"/>
    <x v="1"/>
    <d v="1899-12-30T00:00:00"/>
    <d v="1899-12-30T00:00:00"/>
    <x v="0"/>
    <m/>
    <m/>
    <d v="1899-12-30T00:00:00"/>
    <d v="1899-12-30T00:30:39"/>
    <n v="4"/>
    <n v="-3.7037037037002118E-4"/>
    <n v="30.649999999996798"/>
    <x v="1"/>
    <x v="1"/>
  </r>
  <r>
    <x v="0"/>
    <s v="2025021177"/>
    <x v="0"/>
    <x v="191"/>
    <s v="E8837LZK"/>
    <d v="2025-03-19T00:00:00"/>
    <x v="2"/>
    <s v="3297"/>
    <x v="2"/>
    <s v="PA"/>
    <x v="1"/>
    <x v="0"/>
    <d v="2025-03-19T00:00:00"/>
    <d v="1899-12-30T07:25:31"/>
    <d v="2025-03-19T00:00:00"/>
    <d v="1899-12-30T07:25:01"/>
    <d v="2025-03-19T00:00:00"/>
    <d v="1899-12-30T07:53:15"/>
    <x v="0"/>
    <x v="0"/>
    <s v="8043259791"/>
    <s v="FBO"/>
    <d v="1899-12-30T00:00:00"/>
    <x v="782"/>
    <d v="1899-12-30T00:00:00"/>
    <s v="Granel"/>
    <s v="E001"/>
    <x v="2"/>
    <d v="1899-12-30T00:27:44"/>
    <d v="1899-12-30T00:28:14"/>
    <x v="2"/>
    <x v="18"/>
    <x v="4"/>
    <x v="2"/>
    <n v="0"/>
    <n v="0"/>
    <x v="0"/>
    <x v="2"/>
    <x v="2"/>
    <n v="0"/>
    <x v="0"/>
    <x v="1"/>
    <d v="1899-12-30T00:00:00"/>
    <d v="1899-12-30T00:00:00"/>
    <x v="0"/>
    <m/>
    <m/>
    <d v="1899-12-30T00:00:00"/>
    <d v="1899-12-30T00:27:44"/>
    <n v="4"/>
    <n v="-3.4722222222000054E-4"/>
    <n v="27.733333333334365"/>
    <x v="1"/>
    <x v="1"/>
  </r>
  <r>
    <x v="0"/>
    <s v="2025021171"/>
    <x v="0"/>
    <x v="408"/>
    <s v="E0945JZT"/>
    <d v="2025-03-19T00:00:00"/>
    <x v="2"/>
    <s v="3350"/>
    <x v="9"/>
    <s v="PA"/>
    <x v="5"/>
    <x v="0"/>
    <d v="2025-03-19T00:00:00"/>
    <d v="1899-12-30T07:17:07"/>
    <d v="2025-03-19T00:00:00"/>
    <d v="1899-12-30T07:16:34"/>
    <d v="2025-03-19T00:00:00"/>
    <d v="1899-12-30T07:58:47"/>
    <x v="0"/>
    <x v="0"/>
    <s v="8043259794"/>
    <s v="FBO"/>
    <d v="1899-12-30T00:00:00"/>
    <x v="782"/>
    <d v="1899-12-30T00:00:00"/>
    <s v="Granel"/>
    <s v="E001"/>
    <x v="2"/>
    <d v="1899-12-30T00:41:40"/>
    <d v="1899-12-30T00:42:13"/>
    <x v="2"/>
    <x v="18"/>
    <x v="4"/>
    <x v="2"/>
    <n v="0"/>
    <n v="0"/>
    <x v="0"/>
    <x v="2"/>
    <x v="2"/>
    <n v="0"/>
    <x v="0"/>
    <x v="1"/>
    <d v="1899-12-30T00:00:00"/>
    <d v="1899-12-30T00:00:00"/>
    <x v="0"/>
    <m/>
    <m/>
    <d v="1899-12-30T00:00:00"/>
    <d v="1899-12-30T00:41:40"/>
    <n v="4"/>
    <n v="-3.8194444444000775E-4"/>
    <n v="41.666666666673528"/>
    <x v="1"/>
    <x v="1"/>
  </r>
  <r>
    <x v="0"/>
    <s v="2025021182"/>
    <x v="0"/>
    <x v="122"/>
    <s v="E3299HSH"/>
    <d v="2025-03-19T00:00:00"/>
    <x v="2"/>
    <s v="3297"/>
    <x v="2"/>
    <s v="PA"/>
    <x v="1"/>
    <x v="0"/>
    <d v="2025-03-19T00:00:00"/>
    <d v="1899-12-30T07:33:22"/>
    <d v="2025-03-19T00:00:00"/>
    <d v="1899-12-30T07:33:08"/>
    <d v="2025-03-19T00:00:00"/>
    <d v="1899-12-30T08:00:13"/>
    <x v="0"/>
    <x v="0"/>
    <s v="8043259795"/>
    <s v="EXW"/>
    <d v="1899-12-30T00:00:00"/>
    <x v="782"/>
    <d v="1899-12-30T00:00:00"/>
    <s v="Granel"/>
    <s v="E001"/>
    <x v="1"/>
    <d v="1899-12-30T00:26:51"/>
    <d v="1899-12-30T00:27:05"/>
    <x v="2"/>
    <x v="18"/>
    <x v="4"/>
    <x v="2"/>
    <n v="0"/>
    <n v="0"/>
    <x v="0"/>
    <x v="2"/>
    <x v="2"/>
    <n v="0"/>
    <x v="0"/>
    <x v="1"/>
    <d v="1899-12-30T00:00:00"/>
    <d v="1899-12-30T00:00:00"/>
    <x v="0"/>
    <m/>
    <m/>
    <d v="1899-12-30T00:00:00"/>
    <d v="1899-12-30T00:26:51"/>
    <n v="4"/>
    <n v="-1.6203703702999395E-4"/>
    <n v="26.850000000009551"/>
    <x v="2"/>
    <x v="1"/>
  </r>
  <r>
    <x v="0"/>
    <s v="2025021179"/>
    <x v="0"/>
    <x v="161"/>
    <s v="E4262KXX"/>
    <d v="2025-03-19T00:00:00"/>
    <x v="2"/>
    <s v="3227"/>
    <x v="8"/>
    <s v="PA"/>
    <x v="7"/>
    <x v="0"/>
    <d v="2025-03-19T00:00:00"/>
    <d v="1899-12-30T07:29:02"/>
    <d v="2025-03-19T00:00:00"/>
    <d v="1899-12-30T07:28:29"/>
    <d v="2025-03-19T00:00:00"/>
    <d v="1899-12-30T08:07:19"/>
    <x v="0"/>
    <x v="0"/>
    <s v="8043259796"/>
    <s v="FBO"/>
    <d v="1899-12-30T00:00:00"/>
    <x v="782"/>
    <d v="1899-12-30T00:00:00"/>
    <s v="Granel"/>
    <s v="E001"/>
    <x v="2"/>
    <d v="1899-12-30T00:38:17"/>
    <d v="1899-12-30T00:38:50"/>
    <x v="2"/>
    <x v="18"/>
    <x v="4"/>
    <x v="2"/>
    <n v="0"/>
    <n v="0"/>
    <x v="0"/>
    <x v="2"/>
    <x v="2"/>
    <n v="0"/>
    <x v="0"/>
    <x v="1"/>
    <d v="1899-12-30T00:00:00"/>
    <d v="1899-12-30T00:00:00"/>
    <x v="0"/>
    <m/>
    <m/>
    <d v="1899-12-30T00:00:00"/>
    <d v="1899-12-30T00:38:17"/>
    <n v="4"/>
    <n v="-3.8194444444000775E-4"/>
    <n v="38.283333333335932"/>
    <x v="2"/>
    <x v="1"/>
  </r>
  <r>
    <x v="0"/>
    <s v="2025021194"/>
    <x v="0"/>
    <x v="433"/>
    <s v="E4948KGF"/>
    <d v="2025-03-19T00:00:00"/>
    <x v="2"/>
    <s v="3350"/>
    <x v="9"/>
    <s v="PA"/>
    <x v="5"/>
    <x v="0"/>
    <d v="2025-03-19T00:00:00"/>
    <d v="1899-12-30T07:55:08"/>
    <d v="2025-03-19T00:00:00"/>
    <d v="1899-12-30T07:54:35"/>
    <d v="2025-03-19T00:00:00"/>
    <d v="1899-12-30T08:28:12"/>
    <x v="0"/>
    <x v="0"/>
    <s v="8043259799"/>
    <s v="FBO"/>
    <d v="1899-12-30T00:00:00"/>
    <x v="782"/>
    <d v="1899-12-30T00:00:00"/>
    <s v="Granel"/>
    <s v="E001"/>
    <x v="2"/>
    <d v="1899-12-30T00:33:04"/>
    <d v="1899-12-30T00:33:37"/>
    <x v="2"/>
    <x v="18"/>
    <x v="4"/>
    <x v="2"/>
    <n v="0"/>
    <n v="0"/>
    <x v="0"/>
    <x v="2"/>
    <x v="2"/>
    <n v="0"/>
    <x v="0"/>
    <x v="1"/>
    <d v="1899-12-30T00:00:00"/>
    <d v="1899-12-30T00:00:00"/>
    <x v="0"/>
    <m/>
    <m/>
    <d v="1899-12-30T00:00:00"/>
    <d v="1899-12-30T00:33:04"/>
    <n v="4"/>
    <n v="-3.8194444443995224E-4"/>
    <n v="33.066666666676817"/>
    <x v="2"/>
    <x v="1"/>
  </r>
  <r>
    <x v="0"/>
    <s v="2025021204"/>
    <x v="0"/>
    <x v="397"/>
    <s v="E7061KZH"/>
    <d v="2025-03-19T00:00:00"/>
    <x v="2"/>
    <s v="3228"/>
    <x v="3"/>
    <s v="PA"/>
    <x v="4"/>
    <x v="0"/>
    <d v="2025-03-19T00:00:00"/>
    <d v="1899-12-30T08:09:50"/>
    <d v="2025-03-19T00:00:00"/>
    <d v="1899-12-30T08:09:44"/>
    <d v="2025-03-19T00:00:00"/>
    <d v="1899-12-30T08:38:39"/>
    <x v="0"/>
    <x v="0"/>
    <s v="8043259801"/>
    <s v="EXW"/>
    <d v="1899-12-30T00:00:00"/>
    <x v="782"/>
    <d v="1899-12-30T00:00:00"/>
    <s v="Granel"/>
    <s v="E001"/>
    <x v="1"/>
    <d v="1899-12-30T00:28:49"/>
    <d v="1899-12-30T00:28:55"/>
    <x v="3"/>
    <x v="18"/>
    <x v="4"/>
    <x v="2"/>
    <n v="0"/>
    <n v="0"/>
    <x v="0"/>
    <x v="2"/>
    <x v="2"/>
    <n v="0"/>
    <x v="0"/>
    <x v="1"/>
    <d v="1899-12-30T00:00:00"/>
    <d v="1899-12-30T00:00:00"/>
    <x v="0"/>
    <m/>
    <m/>
    <d v="1899-12-30T00:00:00"/>
    <d v="1899-12-30T00:28:49"/>
    <n v="4"/>
    <n v="-6.9444444450006415E-5"/>
    <n v="28.816666666660804"/>
    <x v="2"/>
    <x v="1"/>
  </r>
  <r>
    <x v="0"/>
    <s v="2025021211"/>
    <x v="0"/>
    <x v="507"/>
    <s v="E6346LDY"/>
    <d v="2025-03-19T00:00:00"/>
    <x v="2"/>
    <s v="3297"/>
    <x v="2"/>
    <s v="PA"/>
    <x v="1"/>
    <x v="0"/>
    <d v="2025-03-19T00:00:00"/>
    <d v="1899-12-30T08:23:29"/>
    <d v="2025-03-19T00:00:00"/>
    <d v="1899-12-30T08:23:51"/>
    <d v="2025-03-19T00:00:00"/>
    <d v="1899-12-30T08:48:26"/>
    <x v="0"/>
    <x v="0"/>
    <s v="8043259802"/>
    <s v="EXW"/>
    <d v="1899-12-30T00:00:00"/>
    <x v="782"/>
    <d v="1899-12-30T00:00:00"/>
    <s v="Granel"/>
    <s v="E001"/>
    <x v="1"/>
    <d v="1899-12-30T00:24:57"/>
    <d v="1899-12-30T00:24:35"/>
    <x v="3"/>
    <x v="18"/>
    <x v="4"/>
    <x v="2"/>
    <n v="0"/>
    <n v="0"/>
    <x v="0"/>
    <x v="2"/>
    <x v="2"/>
    <n v="0"/>
    <x v="0"/>
    <x v="1"/>
    <d v="1899-12-30T00:00:00"/>
    <d v="1899-12-30T00:00:00"/>
    <x v="0"/>
    <m/>
    <m/>
    <d v="1899-12-30T00:00:00"/>
    <d v="1899-12-30T00:24:57"/>
    <n v="4"/>
    <d v="1899-12-30T00:00:22"/>
    <n v="24.95000000000158"/>
    <x v="2"/>
    <x v="1"/>
  </r>
  <r>
    <x v="0"/>
    <s v="2025021216"/>
    <x v="0"/>
    <x v="424"/>
    <s v="E7008LML"/>
    <d v="2025-03-19T00:00:00"/>
    <x v="2"/>
    <s v="3297"/>
    <x v="2"/>
    <s v="PA"/>
    <x v="1"/>
    <x v="0"/>
    <d v="2025-03-19T00:00:00"/>
    <d v="1899-12-30T08:34:52"/>
    <d v="2025-03-19T00:00:00"/>
    <d v="1899-12-30T08:34:50"/>
    <d v="2025-03-19T00:00:00"/>
    <d v="1899-12-30T09:01:44"/>
    <x v="0"/>
    <x v="0"/>
    <s v="8043259803"/>
    <s v="EXW"/>
    <d v="1899-12-30T00:00:00"/>
    <x v="782"/>
    <d v="1899-12-30T00:00:00"/>
    <s v="Granel"/>
    <s v="E001"/>
    <x v="1"/>
    <d v="1899-12-30T00:26:52"/>
    <d v="1899-12-30T00:26:54"/>
    <x v="3"/>
    <x v="18"/>
    <x v="4"/>
    <x v="2"/>
    <n v="0"/>
    <n v="0"/>
    <x v="0"/>
    <x v="2"/>
    <x v="2"/>
    <n v="0"/>
    <x v="0"/>
    <x v="1"/>
    <d v="1899-12-30T00:00:00"/>
    <d v="1899-12-30T00:00:00"/>
    <x v="0"/>
    <m/>
    <m/>
    <d v="1899-12-30T00:00:00"/>
    <d v="1899-12-30T00:26:52"/>
    <n v="4"/>
    <n v="-2.3148148150020642E-5"/>
    <n v="26.866666666655945"/>
    <x v="3"/>
    <x v="1"/>
  </r>
  <r>
    <x v="0"/>
    <s v="2025021222"/>
    <x v="0"/>
    <x v="430"/>
    <s v="E5728KFK"/>
    <d v="2025-03-19T00:00:00"/>
    <x v="2"/>
    <s v="3350"/>
    <x v="9"/>
    <s v="PA"/>
    <x v="5"/>
    <x v="0"/>
    <d v="2025-03-19T00:00:00"/>
    <d v="1899-12-30T08:40:02"/>
    <d v="2025-03-19T00:00:00"/>
    <d v="1899-12-30T08:39:29"/>
    <d v="2025-03-19T00:00:00"/>
    <d v="1899-12-30T09:10:21"/>
    <x v="0"/>
    <x v="0"/>
    <s v="8043259806"/>
    <s v="FBO"/>
    <d v="1899-12-30T00:00:00"/>
    <x v="782"/>
    <d v="1899-12-30T00:00:00"/>
    <s v="Granel"/>
    <s v="E001"/>
    <x v="2"/>
    <d v="1899-12-30T00:30:19"/>
    <d v="1899-12-30T00:30:52"/>
    <x v="3"/>
    <x v="18"/>
    <x v="4"/>
    <x v="2"/>
    <n v="0"/>
    <n v="0"/>
    <x v="0"/>
    <x v="2"/>
    <x v="2"/>
    <n v="0"/>
    <x v="0"/>
    <x v="1"/>
    <d v="1899-12-30T00:00:00"/>
    <d v="1899-12-30T00:00:00"/>
    <x v="0"/>
    <m/>
    <m/>
    <d v="1899-12-30T00:00:00"/>
    <d v="1899-12-30T00:30:19"/>
    <n v="4"/>
    <n v="-3.8194444444999975E-4"/>
    <n v="30.316666666665597"/>
    <x v="3"/>
    <x v="1"/>
  </r>
  <r>
    <x v="0"/>
    <s v="2025021224"/>
    <x v="0"/>
    <x v="354"/>
    <s v="E7365JGF"/>
    <d v="2025-03-19T00:00:00"/>
    <x v="2"/>
    <s v="3297"/>
    <x v="2"/>
    <s v="PA"/>
    <x v="1"/>
    <x v="0"/>
    <d v="2025-03-19T00:00:00"/>
    <d v="1899-12-30T08:45:35"/>
    <d v="2025-03-19T00:00:00"/>
    <d v="1899-12-30T08:45:02"/>
    <d v="2025-03-19T00:00:00"/>
    <d v="1899-12-30T09:17:08"/>
    <x v="0"/>
    <x v="0"/>
    <s v="8043259808"/>
    <s v="EXW"/>
    <d v="1899-12-30T00:00:00"/>
    <x v="782"/>
    <d v="1899-12-30T00:00:00"/>
    <s v="Granel"/>
    <s v="E001"/>
    <x v="1"/>
    <d v="1899-12-30T00:31:33"/>
    <d v="1899-12-30T00:32:06"/>
    <x v="3"/>
    <x v="18"/>
    <x v="4"/>
    <x v="2"/>
    <n v="0"/>
    <n v="0"/>
    <x v="0"/>
    <x v="2"/>
    <x v="2"/>
    <n v="0"/>
    <x v="0"/>
    <x v="1"/>
    <d v="1899-12-30T00:00:00"/>
    <d v="1899-12-30T00:00:00"/>
    <x v="0"/>
    <m/>
    <m/>
    <d v="1899-12-30T00:00:00"/>
    <d v="1899-12-30T00:31:33"/>
    <n v="4"/>
    <n v="-3.8194444444999975E-4"/>
    <n v="31.549999999996778"/>
    <x v="3"/>
    <x v="1"/>
  </r>
  <r>
    <x v="0"/>
    <s v="2025021225"/>
    <x v="0"/>
    <x v="115"/>
    <s v="E6366KCV"/>
    <d v="2025-03-19T00:00:00"/>
    <x v="2"/>
    <s v="3297"/>
    <x v="2"/>
    <s v="PA"/>
    <x v="1"/>
    <x v="0"/>
    <d v="2025-03-19T00:00:00"/>
    <d v="1899-12-30T08:46:40"/>
    <d v="2025-03-19T00:00:00"/>
    <d v="1899-12-30T08:46:08"/>
    <d v="2025-03-19T00:00:00"/>
    <d v="1899-12-30T09:19:44"/>
    <x v="0"/>
    <x v="0"/>
    <s v="8043259809"/>
    <s v="EXW"/>
    <d v="1899-12-30T00:00:00"/>
    <x v="782"/>
    <d v="1899-12-30T00:00:00"/>
    <s v="Granel"/>
    <s v="E001"/>
    <x v="1"/>
    <d v="1899-12-30T00:33:04"/>
    <d v="1899-12-30T00:33:36"/>
    <x v="3"/>
    <x v="18"/>
    <x v="4"/>
    <x v="2"/>
    <n v="0"/>
    <n v="0"/>
    <x v="0"/>
    <x v="2"/>
    <x v="2"/>
    <n v="0"/>
    <x v="0"/>
    <x v="1"/>
    <d v="1899-12-30T00:00:00"/>
    <d v="1899-12-30T00:00:00"/>
    <x v="0"/>
    <m/>
    <m/>
    <d v="1899-12-30T00:00:00"/>
    <d v="1899-12-30T00:33:04"/>
    <n v="4"/>
    <n v="-3.7037037036996567E-4"/>
    <n v="33.066666666662428"/>
    <x v="3"/>
    <x v="1"/>
  </r>
  <r>
    <x v="0"/>
    <s v="2025021254"/>
    <x v="0"/>
    <x v="191"/>
    <s v="E8837LZK"/>
    <d v="2025-03-19T00:00:00"/>
    <x v="2"/>
    <s v="3350"/>
    <x v="9"/>
    <s v="PA"/>
    <x v="5"/>
    <x v="0"/>
    <d v="2025-03-19T00:00:00"/>
    <d v="1899-12-30T09:21:32"/>
    <d v="2025-03-19T00:00:00"/>
    <d v="1899-12-30T09:20:59"/>
    <d v="2025-03-19T00:00:00"/>
    <d v="1899-12-30T09:47:32"/>
    <x v="0"/>
    <x v="0"/>
    <s v="8043259811"/>
    <s v="FBO"/>
    <d v="1899-12-30T00:00:00"/>
    <x v="782"/>
    <d v="1899-12-30T00:00:00"/>
    <s v="Granel"/>
    <s v="E001"/>
    <x v="2"/>
    <d v="1899-12-30T00:26:00"/>
    <d v="1899-12-30T00:26:33"/>
    <x v="4"/>
    <x v="18"/>
    <x v="4"/>
    <x v="2"/>
    <n v="0"/>
    <n v="0"/>
    <x v="0"/>
    <x v="2"/>
    <x v="2"/>
    <n v="0"/>
    <x v="0"/>
    <x v="1"/>
    <d v="1899-12-30T00:00:00"/>
    <d v="1899-12-30T00:00:00"/>
    <x v="0"/>
    <m/>
    <m/>
    <d v="1899-12-30T00:00:00"/>
    <d v="1899-12-30T00:26:00"/>
    <n v="4"/>
    <n v="-3.8194444444000775E-4"/>
    <n v="26.000000000006381"/>
    <x v="3"/>
    <x v="1"/>
  </r>
  <r>
    <x v="0"/>
    <s v="2025021256"/>
    <x v="0"/>
    <x v="402"/>
    <s v="E3496JHY"/>
    <d v="2025-03-19T00:00:00"/>
    <x v="2"/>
    <s v="3230"/>
    <x v="1"/>
    <s v="PA"/>
    <x v="2"/>
    <x v="0"/>
    <d v="2025-03-19T00:00:00"/>
    <d v="1899-12-30T09:25:03"/>
    <d v="2025-03-19T00:00:00"/>
    <d v="1899-12-30T09:24:30"/>
    <d v="2025-03-19T00:00:00"/>
    <d v="1899-12-30T10:03:17"/>
    <x v="0"/>
    <x v="0"/>
    <s v="8043259814"/>
    <s v="EXW"/>
    <d v="1899-12-30T00:00:00"/>
    <x v="782"/>
    <d v="1899-12-30T00:00:00"/>
    <s v="Ensacado"/>
    <s v="E002"/>
    <x v="1"/>
    <d v="1899-12-30T00:38:14"/>
    <d v="1899-12-30T00:38:47"/>
    <x v="4"/>
    <x v="18"/>
    <x v="4"/>
    <x v="1"/>
    <n v="0"/>
    <n v="0"/>
    <x v="0"/>
    <x v="1"/>
    <x v="2"/>
    <n v="0"/>
    <x v="0"/>
    <x v="1"/>
    <d v="1899-12-30T00:00:00"/>
    <d v="1899-12-30T00:00:00"/>
    <x v="0"/>
    <m/>
    <m/>
    <d v="1899-12-30T00:00:00"/>
    <d v="1899-12-30T00:38:14"/>
    <n v="4"/>
    <n v="-3.8194444444000775E-4"/>
    <n v="38.233333333339203"/>
    <x v="4"/>
    <x v="1"/>
  </r>
  <r>
    <x v="0"/>
    <s v="2025021267"/>
    <x v="0"/>
    <x v="146"/>
    <s v="E3039DBP"/>
    <d v="2025-03-19T00:00:00"/>
    <x v="2"/>
    <s v="3297"/>
    <x v="2"/>
    <s v="PA"/>
    <x v="1"/>
    <x v="0"/>
    <d v="2025-03-19T00:00:00"/>
    <d v="1899-12-30T09:36:25"/>
    <d v="2025-03-19T00:00:00"/>
    <d v="1899-12-30T09:35:53"/>
    <d v="2025-03-19T00:00:00"/>
    <d v="1899-12-30T10:07:04"/>
    <x v="0"/>
    <x v="0"/>
    <s v="8043259815"/>
    <s v="EXW"/>
    <d v="1899-12-30T00:00:00"/>
    <x v="782"/>
    <d v="1899-12-30T00:00:00"/>
    <s v="Granel"/>
    <s v="E001"/>
    <x v="1"/>
    <d v="1899-12-30T00:30:39"/>
    <d v="1899-12-30T00:31:11"/>
    <x v="4"/>
    <x v="18"/>
    <x v="4"/>
    <x v="2"/>
    <n v="0"/>
    <n v="0"/>
    <x v="0"/>
    <x v="2"/>
    <x v="2"/>
    <n v="0"/>
    <x v="0"/>
    <x v="1"/>
    <d v="1899-12-30T00:00:00"/>
    <d v="1899-12-30T00:00:00"/>
    <x v="0"/>
    <m/>
    <m/>
    <d v="1899-12-30T00:00:00"/>
    <d v="1899-12-30T00:30:39"/>
    <n v="4"/>
    <n v="-3.7037037037002118E-4"/>
    <n v="30.649999999996798"/>
    <x v="4"/>
    <x v="1"/>
  </r>
  <r>
    <x v="0"/>
    <s v="2025021269"/>
    <x v="0"/>
    <x v="341"/>
    <s v="E2933KHG"/>
    <d v="2025-03-19T00:00:00"/>
    <x v="2"/>
    <s v="3297"/>
    <x v="2"/>
    <s v="PA"/>
    <x v="1"/>
    <x v="0"/>
    <d v="2025-03-19T00:00:00"/>
    <d v="1899-12-30T09:38:01"/>
    <d v="2025-03-19T00:00:00"/>
    <d v="1899-12-30T09:37:29"/>
    <d v="2025-03-19T00:00:00"/>
    <d v="1899-12-30T10:10:14"/>
    <x v="0"/>
    <x v="0"/>
    <s v="8043259817"/>
    <s v="EXW"/>
    <d v="1899-12-30T00:00:00"/>
    <x v="782"/>
    <d v="1899-12-30T00:00:00"/>
    <s v="Granel"/>
    <s v="E001"/>
    <x v="1"/>
    <d v="1899-12-30T00:32:13"/>
    <d v="1899-12-30T00:32:45"/>
    <x v="4"/>
    <x v="18"/>
    <x v="4"/>
    <x v="2"/>
    <n v="0"/>
    <n v="0"/>
    <x v="0"/>
    <x v="2"/>
    <x v="2"/>
    <n v="0"/>
    <x v="0"/>
    <x v="1"/>
    <d v="1899-12-30T00:00:00"/>
    <d v="1899-12-30T00:00:00"/>
    <x v="0"/>
    <m/>
    <m/>
    <d v="1899-12-30T00:00:00"/>
    <d v="1899-12-30T00:32:13"/>
    <n v="4"/>
    <n v="-3.7037037037002118E-4"/>
    <n v="32.216666666673568"/>
    <x v="4"/>
    <x v="1"/>
  </r>
  <r>
    <x v="0"/>
    <s v="2025021276"/>
    <x v="0"/>
    <x v="143"/>
    <s v="E5943KXX"/>
    <d v="2025-03-19T00:00:00"/>
    <x v="2"/>
    <s v="3350"/>
    <x v="9"/>
    <s v="PA"/>
    <x v="5"/>
    <x v="0"/>
    <d v="2025-03-19T00:00:00"/>
    <d v="1899-12-30T09:50:16"/>
    <d v="2025-03-19T00:00:00"/>
    <d v="1899-12-30T09:49:45"/>
    <d v="2025-03-19T00:00:00"/>
    <d v="1899-12-30T10:20:04"/>
    <x v="0"/>
    <x v="0"/>
    <s v="8043259818"/>
    <s v="FBO"/>
    <d v="1899-12-30T00:00:00"/>
    <x v="782"/>
    <d v="1899-12-30T00:00:00"/>
    <s v="Granel"/>
    <s v="E001"/>
    <x v="2"/>
    <d v="1899-12-30T00:29:48"/>
    <d v="1899-12-30T00:30:19"/>
    <x v="4"/>
    <x v="18"/>
    <x v="4"/>
    <x v="2"/>
    <n v="0"/>
    <n v="0"/>
    <x v="0"/>
    <x v="2"/>
    <x v="2"/>
    <n v="0"/>
    <x v="0"/>
    <x v="1"/>
    <d v="1899-12-30T00:00:00"/>
    <d v="1899-12-30T00:00:00"/>
    <x v="0"/>
    <m/>
    <m/>
    <d v="1899-12-30T00:00:00"/>
    <d v="1899-12-30T00:29:48"/>
    <n v="4"/>
    <n v="-3.5879629629997911E-4"/>
    <n v="29.799999999993627"/>
    <x v="4"/>
    <x v="1"/>
  </r>
  <r>
    <x v="0"/>
    <s v="2025021274"/>
    <x v="0"/>
    <x v="517"/>
    <s v="E7326KSM"/>
    <d v="2025-03-19T00:00:00"/>
    <x v="2"/>
    <s v="3230"/>
    <x v="1"/>
    <s v="PA"/>
    <x v="2"/>
    <x v="0"/>
    <d v="2025-03-19T00:00:00"/>
    <d v="1899-12-30T09:48:10"/>
    <d v="2025-03-19T00:00:00"/>
    <d v="1899-12-30T09:47:38"/>
    <d v="2025-03-19T00:00:00"/>
    <d v="1899-12-30T10:21:21"/>
    <x v="0"/>
    <x v="0"/>
    <s v="8043259819"/>
    <s v="FBO"/>
    <d v="1899-12-30T00:00:00"/>
    <x v="782"/>
    <d v="1899-12-30T00:00:00"/>
    <s v="Ensacado"/>
    <s v="E002"/>
    <x v="2"/>
    <d v="1899-12-30T00:33:11"/>
    <d v="1899-12-30T00:33:43"/>
    <x v="4"/>
    <x v="18"/>
    <x v="4"/>
    <x v="1"/>
    <n v="0"/>
    <n v="0"/>
    <x v="0"/>
    <x v="1"/>
    <x v="2"/>
    <n v="0"/>
    <x v="0"/>
    <x v="1"/>
    <d v="1899-12-30T00:00:00"/>
    <d v="1899-12-30T00:00:00"/>
    <x v="0"/>
    <m/>
    <m/>
    <d v="1899-12-30T00:00:00"/>
    <d v="1899-12-30T00:33:11"/>
    <n v="4"/>
    <n v="-3.7037037037002118E-4"/>
    <n v="33.183333333345608"/>
    <x v="4"/>
    <x v="1"/>
  </r>
  <r>
    <x v="0"/>
    <s v="2025021275"/>
    <x v="0"/>
    <x v="321"/>
    <s v="E6106KCV"/>
    <d v="2025-03-19T00:00:00"/>
    <x v="2"/>
    <s v="3297"/>
    <x v="2"/>
    <s v="PA"/>
    <x v="1"/>
    <x v="0"/>
    <d v="2025-03-19T00:00:00"/>
    <d v="1899-12-30T09:49:14"/>
    <d v="2025-03-19T00:00:00"/>
    <d v="1899-12-30T09:48:41"/>
    <d v="2025-03-19T00:00:00"/>
    <d v="1899-12-30T10:28:22"/>
    <x v="0"/>
    <x v="0"/>
    <s v="8043259820"/>
    <s v="EXW"/>
    <d v="1899-12-30T00:00:00"/>
    <x v="782"/>
    <d v="1899-12-30T00:00:00"/>
    <s v="Granel"/>
    <s v="E001"/>
    <x v="1"/>
    <d v="1899-12-30T00:39:08"/>
    <d v="1899-12-30T00:39:41"/>
    <x v="4"/>
    <x v="18"/>
    <x v="4"/>
    <x v="2"/>
    <n v="0"/>
    <n v="0"/>
    <x v="0"/>
    <x v="2"/>
    <x v="2"/>
    <n v="0"/>
    <x v="0"/>
    <x v="1"/>
    <d v="1899-12-30T00:00:00"/>
    <d v="1899-12-30T00:00:00"/>
    <x v="0"/>
    <m/>
    <m/>
    <d v="1899-12-30T00:00:00"/>
    <d v="1899-12-30T00:39:08"/>
    <n v="4"/>
    <n v="-3.8194444444000775E-4"/>
    <n v="39.133333333339266"/>
    <x v="4"/>
    <x v="1"/>
  </r>
  <r>
    <x v="0"/>
    <s v="2025021278"/>
    <x v="0"/>
    <x v="363"/>
    <s v="E9651KXD"/>
    <d v="2025-03-19T00:00:00"/>
    <x v="2"/>
    <s v="3297"/>
    <x v="2"/>
    <s v="PA"/>
    <x v="1"/>
    <x v="0"/>
    <d v="2025-03-19T00:00:00"/>
    <d v="1899-12-30T09:56:17"/>
    <d v="2025-03-19T00:00:00"/>
    <d v="1899-12-30T09:55:44"/>
    <d v="2025-03-19T00:00:00"/>
    <d v="1899-12-30T10:30:45"/>
    <x v="0"/>
    <x v="0"/>
    <s v="8043259821"/>
    <s v="FBO"/>
    <d v="1899-12-30T00:00:00"/>
    <x v="782"/>
    <d v="1899-12-30T00:00:00"/>
    <s v="Granel"/>
    <s v="E001"/>
    <x v="2"/>
    <d v="1899-12-30T00:34:28"/>
    <d v="1899-12-30T00:35:01"/>
    <x v="4"/>
    <x v="18"/>
    <x v="4"/>
    <x v="2"/>
    <n v="0"/>
    <n v="0"/>
    <x v="0"/>
    <x v="2"/>
    <x v="2"/>
    <n v="0"/>
    <x v="0"/>
    <x v="1"/>
    <d v="1899-12-30T00:00:00"/>
    <d v="1899-12-30T00:00:00"/>
    <x v="0"/>
    <m/>
    <m/>
    <d v="1899-12-30T00:00:00"/>
    <d v="1899-12-30T00:34:28"/>
    <n v="4"/>
    <n v="-3.8194444444999975E-4"/>
    <n v="34.46666666665913"/>
    <x v="4"/>
    <x v="1"/>
  </r>
  <r>
    <x v="0"/>
    <s v="2025021291"/>
    <x v="0"/>
    <x v="180"/>
    <m/>
    <d v="2025-03-19T00:00:00"/>
    <x v="2"/>
    <s v="3230"/>
    <x v="1"/>
    <s v="PA"/>
    <x v="2"/>
    <x v="0"/>
    <d v="2025-03-19T00:00:00"/>
    <d v="1899-12-30T10:15:27"/>
    <d v="2025-03-19T00:00:00"/>
    <d v="1899-12-30T10:14:54"/>
    <d v="2025-03-19T00:00:00"/>
    <d v="1899-12-30T10:36:49"/>
    <x v="0"/>
    <x v="0"/>
    <s v="8043259822"/>
    <s v="EXW"/>
    <d v="1899-12-30T00:00:00"/>
    <x v="782"/>
    <d v="1899-12-30T00:00:00"/>
    <s v="Ensacado"/>
    <s v="E002"/>
    <x v="1"/>
    <d v="1899-12-30T00:21:22"/>
    <d v="1899-12-30T00:21:55"/>
    <x v="5"/>
    <x v="18"/>
    <x v="4"/>
    <x v="1"/>
    <n v="0"/>
    <n v="0"/>
    <x v="0"/>
    <x v="1"/>
    <x v="2"/>
    <n v="0"/>
    <x v="0"/>
    <x v="1"/>
    <d v="1899-12-30T00:00:00"/>
    <d v="1899-12-30T00:00:00"/>
    <x v="0"/>
    <m/>
    <m/>
    <d v="1899-12-30T00:00:00"/>
    <d v="1899-12-30T00:21:22"/>
    <n v="4"/>
    <n v="-3.8194444443995224E-4"/>
    <n v="21.366666666676828"/>
    <x v="4"/>
    <x v="1"/>
  </r>
  <r>
    <x v="0"/>
    <s v="2025021280"/>
    <x v="0"/>
    <x v="171"/>
    <s v="E5397MMK"/>
    <d v="2025-03-19T00:00:00"/>
    <x v="2"/>
    <s v="3297"/>
    <x v="2"/>
    <s v="PA"/>
    <x v="1"/>
    <x v="0"/>
    <d v="2025-03-19T00:00:00"/>
    <d v="1899-12-30T09:58:17"/>
    <d v="2025-03-19T00:00:00"/>
    <d v="1899-12-30T09:57:45"/>
    <d v="2025-03-19T00:00:00"/>
    <d v="1899-12-30T10:46:18"/>
    <x v="0"/>
    <x v="0"/>
    <s v="8043259824"/>
    <s v="FBO"/>
    <d v="1899-12-30T00:00:00"/>
    <x v="782"/>
    <d v="1899-12-30T00:00:00"/>
    <s v="Granel"/>
    <s v="E001"/>
    <x v="2"/>
    <d v="1899-12-30T00:48:01"/>
    <d v="1899-12-30T00:48:33"/>
    <x v="4"/>
    <x v="18"/>
    <x v="4"/>
    <x v="2"/>
    <n v="0"/>
    <n v="0"/>
    <x v="0"/>
    <x v="2"/>
    <x v="2"/>
    <n v="0"/>
    <x v="0"/>
    <x v="0"/>
    <d v="1899-12-30T00:00:00"/>
    <d v="1899-12-30T00:00:00"/>
    <x v="0"/>
    <m/>
    <m/>
    <d v="1899-12-30T00:00:00"/>
    <d v="1899-12-30T00:48:01"/>
    <n v="4"/>
    <n v="-3.7037037037002118E-4"/>
    <n v="48.016666666655972"/>
    <x v="4"/>
    <x v="0"/>
  </r>
  <r>
    <x v="0"/>
    <s v="2025021297"/>
    <x v="0"/>
    <x v="147"/>
    <s v="E5542MNV"/>
    <d v="2025-03-19T00:00:00"/>
    <x v="2"/>
    <s v="3228"/>
    <x v="3"/>
    <s v="PA"/>
    <x v="4"/>
    <x v="0"/>
    <d v="2025-03-19T00:00:00"/>
    <d v="1899-12-30T10:37:13"/>
    <d v="2025-03-19T00:00:00"/>
    <d v="1899-12-30T10:36:40"/>
    <d v="2025-03-19T00:00:00"/>
    <d v="1899-12-30T11:10:54"/>
    <x v="0"/>
    <x v="0"/>
    <s v="8043259828"/>
    <s v="FBO"/>
    <d v="1899-12-30T00:00:00"/>
    <x v="782"/>
    <d v="1899-12-30T00:00:00"/>
    <s v="Granel"/>
    <s v="E001"/>
    <x v="2"/>
    <d v="1899-12-30T00:33:41"/>
    <d v="1899-12-30T00:34:14"/>
    <x v="5"/>
    <x v="18"/>
    <x v="4"/>
    <x v="2"/>
    <n v="0"/>
    <n v="0"/>
    <x v="0"/>
    <x v="2"/>
    <x v="2"/>
    <n v="0"/>
    <x v="0"/>
    <x v="1"/>
    <d v="1899-12-30T00:00:00"/>
    <d v="1899-12-30T00:00:00"/>
    <x v="0"/>
    <m/>
    <m/>
    <d v="1899-12-30T00:00:00"/>
    <d v="1899-12-30T00:33:41"/>
    <n v="4"/>
    <n v="-3.8194444444000775E-4"/>
    <n v="33.683333333342411"/>
    <x v="5"/>
    <x v="1"/>
  </r>
  <r>
    <x v="0"/>
    <s v="2025021289"/>
    <x v="0"/>
    <x v="161"/>
    <s v="E4262KXX"/>
    <d v="2025-03-19T00:00:00"/>
    <x v="2"/>
    <s v="3350"/>
    <x v="9"/>
    <s v="PA"/>
    <x v="5"/>
    <x v="0"/>
    <d v="2025-03-19T00:00:00"/>
    <d v="1899-12-30T10:06:49"/>
    <d v="2025-03-19T00:00:00"/>
    <d v="1899-12-30T10:06:16"/>
    <d v="2025-03-19T00:00:00"/>
    <d v="1899-12-30T11:24:09"/>
    <x v="0"/>
    <x v="0"/>
    <s v="8043259832"/>
    <s v="FBO"/>
    <d v="1899-12-30T00:00:00"/>
    <x v="782"/>
    <d v="1899-12-30T00:00:00"/>
    <s v="Granel"/>
    <s v="E001"/>
    <x v="2"/>
    <d v="1899-12-30T01:17:20"/>
    <d v="1899-12-30T01:17:53"/>
    <x v="5"/>
    <x v="18"/>
    <x v="4"/>
    <x v="2"/>
    <n v="0"/>
    <n v="0"/>
    <x v="0"/>
    <x v="2"/>
    <x v="2"/>
    <n v="0"/>
    <x v="0"/>
    <x v="0"/>
    <d v="1899-12-30T00:00:00"/>
    <d v="1899-12-30T00:00:00"/>
    <x v="0"/>
    <m/>
    <m/>
    <d v="1899-12-30T00:00:00"/>
    <d v="1899-12-30T01:17:20"/>
    <n v="4"/>
    <n v="-3.8194444444000775E-4"/>
    <n v="77.333333333342352"/>
    <x v="5"/>
    <x v="0"/>
  </r>
  <r>
    <x v="0"/>
    <s v="2025021296"/>
    <x v="0"/>
    <x v="518"/>
    <s v="E4179KVF"/>
    <d v="2025-03-19T00:00:00"/>
    <x v="2"/>
    <s v="3350"/>
    <x v="9"/>
    <s v="PA"/>
    <x v="5"/>
    <x v="0"/>
    <d v="2025-03-19T00:00:00"/>
    <d v="1899-12-30T10:35:07"/>
    <d v="2025-03-19T00:00:00"/>
    <d v="1899-12-30T10:34:33"/>
    <d v="2025-03-19T00:00:00"/>
    <d v="1899-12-30T11:28:23"/>
    <x v="0"/>
    <x v="0"/>
    <s v="8043259834"/>
    <s v="FBO"/>
    <d v="1899-12-30T00:00:00"/>
    <x v="782"/>
    <d v="1899-12-30T00:00:00"/>
    <s v="Granel"/>
    <s v="E001"/>
    <x v="2"/>
    <d v="1899-12-30T00:53:16"/>
    <d v="1899-12-30T00:53:50"/>
    <x v="5"/>
    <x v="18"/>
    <x v="4"/>
    <x v="2"/>
    <n v="0"/>
    <n v="0"/>
    <x v="0"/>
    <x v="2"/>
    <x v="2"/>
    <n v="0"/>
    <x v="0"/>
    <x v="0"/>
    <d v="1899-12-30T00:00:00"/>
    <d v="1899-12-30T00:00:00"/>
    <x v="0"/>
    <m/>
    <m/>
    <d v="1899-12-30T00:00:00"/>
    <d v="1899-12-30T00:53:16"/>
    <n v="4"/>
    <n v="-3.9351851851998632E-4"/>
    <n v="53.266666666665586"/>
    <x v="5"/>
    <x v="0"/>
  </r>
  <r>
    <x v="0"/>
    <s v="2025021311"/>
    <x v="0"/>
    <x v="316"/>
    <s v="E0309KYD"/>
    <d v="2025-03-19T00:00:00"/>
    <x v="2"/>
    <s v="3230"/>
    <x v="1"/>
    <s v="PA"/>
    <x v="2"/>
    <x v="0"/>
    <d v="2025-03-19T00:00:00"/>
    <d v="1899-12-30T10:55:08"/>
    <d v="2025-03-19T00:00:00"/>
    <d v="1899-12-30T10:54:36"/>
    <d v="2025-03-19T00:00:00"/>
    <d v="1899-12-30T11:42:35"/>
    <x v="0"/>
    <x v="0"/>
    <s v="8043259836"/>
    <s v="EXW"/>
    <d v="1899-12-30T00:00:00"/>
    <x v="782"/>
    <d v="1899-12-30T00:00:00"/>
    <s v="Ensacado"/>
    <s v="E002"/>
    <x v="1"/>
    <d v="1899-12-30T00:47:27"/>
    <d v="1899-12-30T00:47:59"/>
    <x v="5"/>
    <x v="18"/>
    <x v="4"/>
    <x v="1"/>
    <n v="0"/>
    <n v="0"/>
    <x v="0"/>
    <x v="1"/>
    <x v="2"/>
    <n v="0"/>
    <x v="0"/>
    <x v="0"/>
    <d v="1899-12-30T00:00:00"/>
    <d v="1899-12-30T00:00:00"/>
    <x v="0"/>
    <m/>
    <m/>
    <d v="1899-12-30T00:00:00"/>
    <d v="1899-12-30T00:47:27"/>
    <n v="4"/>
    <n v="-3.7037037036996567E-4"/>
    <n v="47.450000000001658"/>
    <x v="5"/>
    <x v="0"/>
  </r>
  <r>
    <x v="0"/>
    <s v="2025021298"/>
    <x v="0"/>
    <x v="519"/>
    <s v="E2222JCW"/>
    <d v="2025-03-19T00:00:00"/>
    <x v="2"/>
    <s v="3350"/>
    <x v="9"/>
    <s v="PA"/>
    <x v="5"/>
    <x v="0"/>
    <d v="2025-03-19T00:00:00"/>
    <d v="1899-12-30T10:39:21"/>
    <d v="2025-03-19T00:00:00"/>
    <d v="1899-12-30T10:38:49"/>
    <d v="2025-03-19T00:00:00"/>
    <d v="1899-12-30T11:49:30"/>
    <x v="0"/>
    <x v="0"/>
    <s v="8043259839"/>
    <s v="FBO"/>
    <d v="1899-12-30T00:00:00"/>
    <x v="782"/>
    <d v="1899-12-30T00:00:00"/>
    <s v="Granel"/>
    <s v="E001"/>
    <x v="2"/>
    <d v="1899-12-30T01:10:09"/>
    <d v="1899-12-30T01:10:41"/>
    <x v="5"/>
    <x v="18"/>
    <x v="4"/>
    <x v="2"/>
    <n v="0"/>
    <n v="0"/>
    <x v="0"/>
    <x v="2"/>
    <x v="2"/>
    <n v="0"/>
    <x v="0"/>
    <x v="0"/>
    <d v="1899-12-30T00:00:00"/>
    <d v="1899-12-30T00:00:00"/>
    <x v="0"/>
    <m/>
    <m/>
    <d v="1899-12-30T00:00:00"/>
    <d v="1899-12-30T01:10:09"/>
    <n v="4"/>
    <n v="-3.7037037037002118E-4"/>
    <n v="70.149999999988736"/>
    <x v="5"/>
    <x v="0"/>
  </r>
  <r>
    <x v="0"/>
    <s v="2025021324"/>
    <x v="0"/>
    <x v="153"/>
    <s v="E1800JBZ"/>
    <d v="2025-03-19T00:00:00"/>
    <x v="2"/>
    <s v="3297"/>
    <x v="2"/>
    <s v="PA"/>
    <x v="1"/>
    <x v="0"/>
    <d v="2025-03-19T00:00:00"/>
    <d v="1899-12-30T11:17:36"/>
    <d v="2025-03-19T00:00:00"/>
    <d v="1899-12-30T11:17:04"/>
    <d v="2025-03-19T00:00:00"/>
    <d v="1899-12-30T11:50:01"/>
    <x v="0"/>
    <x v="0"/>
    <s v="8043259840"/>
    <s v="FBO"/>
    <d v="1899-12-30T00:00:00"/>
    <x v="782"/>
    <d v="1899-12-30T00:00:00"/>
    <s v="Granel"/>
    <s v="E001"/>
    <x v="2"/>
    <d v="1899-12-30T00:32:25"/>
    <d v="1899-12-30T00:32:57"/>
    <x v="9"/>
    <x v="18"/>
    <x v="4"/>
    <x v="2"/>
    <n v="0"/>
    <n v="0"/>
    <x v="0"/>
    <x v="2"/>
    <x v="2"/>
    <n v="0"/>
    <x v="0"/>
    <x v="1"/>
    <d v="1899-12-30T00:00:00"/>
    <d v="1899-12-30T00:00:00"/>
    <x v="0"/>
    <m/>
    <m/>
    <d v="1899-12-30T00:00:00"/>
    <d v="1899-12-30T00:32:25"/>
    <n v="4"/>
    <n v="-3.7037037037002118E-4"/>
    <n v="32.416666666660809"/>
    <x v="5"/>
    <x v="1"/>
  </r>
  <r>
    <x v="0"/>
    <s v="2025021328"/>
    <x v="0"/>
    <x v="155"/>
    <s v="E0438GVW"/>
    <d v="2025-03-19T00:00:00"/>
    <x v="2"/>
    <s v="3297"/>
    <x v="2"/>
    <s v="PA"/>
    <x v="1"/>
    <x v="0"/>
    <d v="2025-03-19T00:00:00"/>
    <d v="1899-12-30T11:26:25"/>
    <d v="2025-03-19T00:00:00"/>
    <d v="1899-12-30T11:25:53"/>
    <d v="2025-03-19T00:00:00"/>
    <d v="1899-12-30T11:51:28"/>
    <x v="0"/>
    <x v="0"/>
    <s v="8043259841"/>
    <s v="EXW"/>
    <d v="1899-12-30T00:00:00"/>
    <x v="782"/>
    <d v="1899-12-30T00:00:00"/>
    <s v="Granel"/>
    <s v="E001"/>
    <x v="1"/>
    <d v="1899-12-30T00:25:03"/>
    <d v="1899-12-30T00:25:35"/>
    <x v="9"/>
    <x v="18"/>
    <x v="4"/>
    <x v="2"/>
    <n v="0"/>
    <n v="0"/>
    <x v="0"/>
    <x v="2"/>
    <x v="2"/>
    <n v="0"/>
    <x v="0"/>
    <x v="1"/>
    <d v="1899-12-30T00:00:00"/>
    <d v="1899-12-30T00:00:00"/>
    <x v="0"/>
    <m/>
    <m/>
    <d v="1899-12-30T00:00:00"/>
    <d v="1899-12-30T00:25:03"/>
    <n v="4"/>
    <n v="-3.7037037037002118E-4"/>
    <n v="25.049999999995201"/>
    <x v="5"/>
    <x v="1"/>
  </r>
  <r>
    <x v="0"/>
    <s v="2025021338"/>
    <x v="0"/>
    <x v="520"/>
    <s v="E2015JDV"/>
    <d v="2025-03-19T00:00:00"/>
    <x v="2"/>
    <s v="3350"/>
    <x v="9"/>
    <s v="PA"/>
    <x v="5"/>
    <x v="0"/>
    <d v="2025-03-19T00:00:00"/>
    <d v="1899-12-30T11:36:45"/>
    <d v="2025-03-19T00:00:00"/>
    <d v="1899-12-30T11:36:32"/>
    <d v="2025-03-19T00:00:00"/>
    <d v="1899-12-30T12:04:10"/>
    <x v="38"/>
    <x v="8"/>
    <s v="8043259842"/>
    <s v="FBO"/>
    <d v="1899-12-30T00:00:00"/>
    <x v="782"/>
    <d v="1899-12-30T00:00:00"/>
    <s v="Granel"/>
    <s v="E001"/>
    <x v="2"/>
    <d v="1899-12-30T00:27:25"/>
    <d v="1899-12-30T00:27:38"/>
    <x v="9"/>
    <x v="18"/>
    <x v="4"/>
    <x v="2"/>
    <n v="0"/>
    <n v="0"/>
    <x v="0"/>
    <x v="2"/>
    <x v="2"/>
    <n v="0"/>
    <x v="0"/>
    <x v="1"/>
    <d v="1899-12-30T00:00:00"/>
    <d v="1899-12-30T00:00:00"/>
    <x v="0"/>
    <m/>
    <m/>
    <d v="1899-12-30T00:00:00"/>
    <d v="1899-12-30T00:27:25"/>
    <n v="4"/>
    <n v="-1.5046296296999939E-4"/>
    <n v="27.416666666664025"/>
    <x v="11"/>
    <x v="1"/>
  </r>
  <r>
    <x v="0"/>
    <s v="2025021339"/>
    <x v="0"/>
    <x v="149"/>
    <s v="E5122JHZ"/>
    <d v="2025-03-19T00:00:00"/>
    <x v="2"/>
    <s v="3297"/>
    <x v="2"/>
    <s v="PA"/>
    <x v="1"/>
    <x v="0"/>
    <d v="2025-03-19T00:00:00"/>
    <d v="1899-12-30T11:41:25"/>
    <d v="2025-03-19T00:00:00"/>
    <d v="1899-12-30T11:40:52"/>
    <d v="2025-03-19T00:00:00"/>
    <d v="1899-12-30T12:13:52"/>
    <x v="0"/>
    <x v="0"/>
    <s v="8043259843"/>
    <s v="FBO"/>
    <d v="1899-12-30T00:00:00"/>
    <x v="782"/>
    <d v="1899-12-30T00:00:00"/>
    <s v="Granel"/>
    <s v="E001"/>
    <x v="2"/>
    <d v="1899-12-30T00:32:27"/>
    <d v="1899-12-30T00:33:00"/>
    <x v="9"/>
    <x v="18"/>
    <x v="4"/>
    <x v="2"/>
    <n v="0"/>
    <n v="0"/>
    <x v="0"/>
    <x v="2"/>
    <x v="2"/>
    <n v="0"/>
    <x v="0"/>
    <x v="1"/>
    <d v="1899-12-30T00:00:00"/>
    <d v="1899-12-30T00:00:00"/>
    <x v="0"/>
    <m/>
    <m/>
    <d v="1899-12-30T00:00:00"/>
    <d v="1899-12-30T00:32:27"/>
    <n v="4"/>
    <n v="-3.8194444444999975E-4"/>
    <n v="32.449999999996756"/>
    <x v="11"/>
    <x v="1"/>
  </r>
  <r>
    <x v="0"/>
    <s v="2025021329"/>
    <x v="0"/>
    <x v="158"/>
    <s v="E8421HJR"/>
    <d v="2025-03-19T00:00:00"/>
    <x v="2"/>
    <s v="3297"/>
    <x v="2"/>
    <s v="PA"/>
    <x v="1"/>
    <x v="0"/>
    <d v="2025-03-19T00:00:00"/>
    <d v="1899-12-30T11:27:56"/>
    <d v="2025-03-19T00:00:00"/>
    <d v="1899-12-30T11:27:23"/>
    <d v="2025-03-19T00:00:00"/>
    <d v="1899-12-30T12:16:00"/>
    <x v="0"/>
    <x v="0"/>
    <s v="8043259844"/>
    <s v="FBO"/>
    <d v="1899-12-30T00:00:00"/>
    <x v="782"/>
    <d v="1899-12-30T00:00:00"/>
    <s v="Granel"/>
    <s v="E001"/>
    <x v="2"/>
    <d v="1899-12-30T00:48:04"/>
    <d v="1899-12-30T00:48:37"/>
    <x v="9"/>
    <x v="18"/>
    <x v="4"/>
    <x v="2"/>
    <n v="0"/>
    <n v="0"/>
    <x v="0"/>
    <x v="2"/>
    <x v="2"/>
    <n v="0"/>
    <x v="0"/>
    <x v="0"/>
    <d v="1899-12-30T00:00:00"/>
    <d v="1899-12-30T00:00:00"/>
    <x v="0"/>
    <m/>
    <m/>
    <d v="1899-12-30T00:00:00"/>
    <d v="1899-12-30T00:48:04"/>
    <n v="4"/>
    <n v="-3.8194444444000775E-4"/>
    <n v="48.066666666667167"/>
    <x v="11"/>
    <x v="0"/>
  </r>
  <r>
    <x v="0"/>
    <s v="2025021341"/>
    <x v="0"/>
    <x v="132"/>
    <s v="E3440LKV"/>
    <d v="2025-03-19T00:00:00"/>
    <x v="2"/>
    <s v="3228"/>
    <x v="3"/>
    <s v="PA"/>
    <x v="4"/>
    <x v="0"/>
    <d v="2025-03-19T00:00:00"/>
    <d v="1899-12-30T11:50:09"/>
    <d v="2025-03-19T00:00:00"/>
    <d v="1899-12-30T11:49:36"/>
    <d v="2025-03-19T00:00:00"/>
    <d v="1899-12-30T12:19:40"/>
    <x v="0"/>
    <x v="0"/>
    <s v="8043259845"/>
    <s v="FBO"/>
    <d v="1899-12-30T00:00:00"/>
    <x v="782"/>
    <d v="1899-12-30T00:00:00"/>
    <s v="Granel"/>
    <s v="E001"/>
    <x v="2"/>
    <d v="1899-12-30T00:29:31"/>
    <d v="1899-12-30T00:30:04"/>
    <x v="9"/>
    <x v="18"/>
    <x v="4"/>
    <x v="2"/>
    <n v="0"/>
    <n v="0"/>
    <x v="0"/>
    <x v="2"/>
    <x v="2"/>
    <n v="0"/>
    <x v="0"/>
    <x v="1"/>
    <d v="1899-12-30T00:00:00"/>
    <d v="1899-12-30T00:00:00"/>
    <x v="0"/>
    <m/>
    <m/>
    <d v="1899-12-30T00:00:00"/>
    <d v="1899-12-30T00:29:31"/>
    <n v="4"/>
    <n v="-3.8194444444000775E-4"/>
    <n v="29.516666666673544"/>
    <x v="11"/>
    <x v="1"/>
  </r>
  <r>
    <x v="0"/>
    <s v="2025021331"/>
    <x v="0"/>
    <x v="163"/>
    <s v="E8272KDP"/>
    <d v="2025-03-19T00:00:00"/>
    <x v="2"/>
    <s v="3297"/>
    <x v="2"/>
    <s v="PA"/>
    <x v="1"/>
    <x v="0"/>
    <d v="2025-03-19T00:00:00"/>
    <d v="1899-12-30T11:30:24"/>
    <d v="2025-03-19T00:00:00"/>
    <d v="1899-12-30T11:29:52"/>
    <d v="2025-03-19T00:00:00"/>
    <d v="1899-12-30T12:54:05"/>
    <x v="0"/>
    <x v="0"/>
    <s v="8043259847"/>
    <s v="FBO"/>
    <d v="1899-12-30T00:00:00"/>
    <x v="782"/>
    <d v="1899-12-30T00:00:00"/>
    <s v="Granel"/>
    <s v="E001"/>
    <x v="2"/>
    <d v="1899-12-30T01:23:41"/>
    <d v="1899-12-30T01:24:13"/>
    <x v="9"/>
    <x v="18"/>
    <x v="4"/>
    <x v="2"/>
    <n v="0"/>
    <n v="0"/>
    <x v="0"/>
    <x v="2"/>
    <x v="2"/>
    <n v="0"/>
    <x v="0"/>
    <x v="0"/>
    <d v="1899-12-30T00:00:00"/>
    <d v="1899-12-30T00:00:00"/>
    <x v="0"/>
    <m/>
    <m/>
    <d v="1899-12-30T00:00:00"/>
    <d v="1899-12-30T01:23:41"/>
    <n v="4"/>
    <n v="-3.7037037037002118E-4"/>
    <n v="83.683333333339107"/>
    <x v="11"/>
    <x v="0"/>
  </r>
  <r>
    <x v="0"/>
    <s v="2025021356"/>
    <x v="0"/>
    <x v="408"/>
    <s v="E0945JZT"/>
    <d v="2025-03-19T00:00:00"/>
    <x v="2"/>
    <s v="3350"/>
    <x v="9"/>
    <s v="PA"/>
    <x v="5"/>
    <x v="0"/>
    <d v="2025-03-19T00:00:00"/>
    <d v="1899-12-30T12:21:25"/>
    <d v="2025-03-19T00:00:00"/>
    <d v="1899-12-30T12:20:55"/>
    <d v="2025-03-19T00:00:00"/>
    <d v="1899-12-30T12:56:00"/>
    <x v="0"/>
    <x v="0"/>
    <s v="8043259848"/>
    <s v="FBO"/>
    <d v="1899-12-30T00:00:00"/>
    <x v="782"/>
    <d v="1899-12-30T00:00:00"/>
    <s v="Granel"/>
    <s v="E001"/>
    <x v="2"/>
    <d v="1899-12-30T00:34:35"/>
    <d v="1899-12-30T00:35:05"/>
    <x v="13"/>
    <x v="18"/>
    <x v="4"/>
    <x v="2"/>
    <n v="0"/>
    <n v="0"/>
    <x v="0"/>
    <x v="2"/>
    <x v="2"/>
    <n v="0"/>
    <x v="0"/>
    <x v="1"/>
    <d v="1899-12-30T00:00:00"/>
    <d v="1899-12-30T00:00:00"/>
    <x v="0"/>
    <m/>
    <m/>
    <d v="1899-12-30T00:00:00"/>
    <d v="1899-12-30T00:34:35"/>
    <n v="4"/>
    <n v="-3.4722222223004806E-4"/>
    <n v="34.583333333327921"/>
    <x v="11"/>
    <x v="1"/>
  </r>
  <r>
    <x v="0"/>
    <s v="2025021355"/>
    <x v="0"/>
    <x v="159"/>
    <s v="E9540KDB"/>
    <d v="2025-03-19T00:00:00"/>
    <x v="2"/>
    <s v="3297"/>
    <x v="2"/>
    <s v="PA"/>
    <x v="1"/>
    <x v="0"/>
    <d v="2025-03-19T00:00:00"/>
    <d v="1899-12-30T12:20:03"/>
    <d v="2025-03-19T00:00:00"/>
    <d v="1899-12-30T12:19:31"/>
    <d v="2025-03-19T00:00:00"/>
    <d v="1899-12-30T13:05:17"/>
    <x v="0"/>
    <x v="0"/>
    <s v="8043259850"/>
    <s v="FBO"/>
    <d v="1899-12-30T00:00:00"/>
    <x v="782"/>
    <d v="1899-12-30T00:00:00"/>
    <s v="Granel"/>
    <s v="E001"/>
    <x v="2"/>
    <d v="1899-12-30T00:45:14"/>
    <d v="1899-12-30T00:45:46"/>
    <x v="13"/>
    <x v="18"/>
    <x v="4"/>
    <x v="2"/>
    <n v="0"/>
    <n v="0"/>
    <x v="0"/>
    <x v="2"/>
    <x v="2"/>
    <n v="0"/>
    <x v="0"/>
    <x v="0"/>
    <d v="1899-12-30T00:00:00"/>
    <d v="1899-12-30T00:00:00"/>
    <x v="0"/>
    <m/>
    <m/>
    <d v="1899-12-30T00:00:00"/>
    <d v="1899-12-30T00:45:14"/>
    <n v="4"/>
    <n v="-3.7037037036991016E-4"/>
    <n v="45.23333333333774"/>
    <x v="6"/>
    <x v="0"/>
  </r>
  <r>
    <x v="0"/>
    <s v="2025021369"/>
    <x v="0"/>
    <x v="341"/>
    <s v="E2933KHG"/>
    <d v="2025-03-19T00:00:00"/>
    <x v="2"/>
    <s v="3229"/>
    <x v="6"/>
    <s v="PA"/>
    <x v="6"/>
    <x v="0"/>
    <d v="2025-03-19T00:00:00"/>
    <d v="1899-12-30T12:47:25"/>
    <d v="2025-03-19T00:00:00"/>
    <d v="1899-12-30T12:46:54"/>
    <d v="2025-03-19T00:00:00"/>
    <d v="1899-12-30T13:11:13"/>
    <x v="0"/>
    <x v="0"/>
    <s v="8043259852"/>
    <s v="EXW"/>
    <d v="1899-12-30T00:00:00"/>
    <x v="782"/>
    <d v="1899-12-30T00:00:00"/>
    <s v="Granel"/>
    <s v="E001"/>
    <x v="1"/>
    <d v="1899-12-30T00:23:48"/>
    <d v="1899-12-30T00:24:19"/>
    <x v="13"/>
    <x v="18"/>
    <x v="4"/>
    <x v="2"/>
    <n v="0"/>
    <n v="0"/>
    <x v="0"/>
    <x v="2"/>
    <x v="2"/>
    <n v="0"/>
    <x v="0"/>
    <x v="1"/>
    <d v="1899-12-30T00:00:00"/>
    <d v="1899-12-30T00:00:00"/>
    <x v="0"/>
    <m/>
    <m/>
    <d v="1899-12-30T00:00:00"/>
    <d v="1899-12-30T00:23:48"/>
    <n v="4"/>
    <n v="-3.5879629629997911E-4"/>
    <n v="23.800000000003241"/>
    <x v="6"/>
    <x v="1"/>
  </r>
  <r>
    <x v="0"/>
    <s v="2025021351"/>
    <x v="0"/>
    <x v="521"/>
    <s v="E0532LZK"/>
    <d v="2025-03-19T00:00:00"/>
    <x v="2"/>
    <s v="3230"/>
    <x v="1"/>
    <s v="PA"/>
    <x v="2"/>
    <x v="0"/>
    <d v="2025-03-19T00:00:00"/>
    <d v="1899-12-30T12:13:50"/>
    <d v="2025-03-19T00:00:00"/>
    <d v="1899-12-30T12:13:18"/>
    <d v="2025-03-19T00:00:00"/>
    <d v="1899-12-30T13:13:02"/>
    <x v="0"/>
    <x v="0"/>
    <s v="8043259853"/>
    <s v="EXW"/>
    <d v="1899-12-30T00:00:00"/>
    <x v="782"/>
    <d v="1899-12-30T00:00:00"/>
    <s v="Ensacado"/>
    <s v="E002"/>
    <x v="1"/>
    <d v="1899-12-30T00:59:12"/>
    <d v="1899-12-30T00:59:44"/>
    <x v="13"/>
    <x v="18"/>
    <x v="4"/>
    <x v="1"/>
    <n v="0"/>
    <n v="0"/>
    <x v="0"/>
    <x v="1"/>
    <x v="2"/>
    <n v="0"/>
    <x v="0"/>
    <x v="0"/>
    <d v="1899-12-30T00:00:00"/>
    <d v="1899-12-30T00:00:00"/>
    <x v="0"/>
    <m/>
    <m/>
    <d v="1899-12-30T00:00:00"/>
    <d v="1899-12-30T00:59:12"/>
    <n v="4"/>
    <n v="-3.7037037037002118E-4"/>
    <n v="59.199999999998383"/>
    <x v="6"/>
    <x v="0"/>
  </r>
  <r>
    <x v="0"/>
    <s v="2025021358"/>
    <x v="0"/>
    <x v="363"/>
    <s v="E9651KXD"/>
    <d v="2025-03-19T00:00:00"/>
    <x v="2"/>
    <s v="3297"/>
    <x v="2"/>
    <s v="PA"/>
    <x v="1"/>
    <x v="0"/>
    <d v="2025-03-19T00:00:00"/>
    <d v="1899-12-30T12:31:32"/>
    <d v="2025-03-19T00:00:00"/>
    <d v="1899-12-30T12:31:01"/>
    <d v="2025-03-19T00:00:00"/>
    <d v="1899-12-30T13:14:02"/>
    <x v="0"/>
    <x v="0"/>
    <s v="8043259854"/>
    <s v="FBO"/>
    <d v="1899-12-30T00:00:00"/>
    <x v="782"/>
    <d v="1899-12-30T00:00:00"/>
    <s v="Granel"/>
    <s v="E001"/>
    <x v="2"/>
    <d v="1899-12-30T00:42:30"/>
    <d v="1899-12-30T00:43:01"/>
    <x v="13"/>
    <x v="18"/>
    <x v="4"/>
    <x v="2"/>
    <n v="0"/>
    <n v="0"/>
    <x v="0"/>
    <x v="2"/>
    <x v="2"/>
    <n v="0"/>
    <x v="0"/>
    <x v="1"/>
    <d v="1899-12-30T00:00:00"/>
    <d v="1899-12-30T00:00:00"/>
    <x v="0"/>
    <m/>
    <m/>
    <d v="1899-12-30T00:00:00"/>
    <d v="1899-12-30T00:42:30"/>
    <n v="4"/>
    <n v="-3.5879629630009013E-4"/>
    <n v="42.500000000001528"/>
    <x v="6"/>
    <x v="1"/>
  </r>
  <r>
    <x v="0"/>
    <s v="2025021368"/>
    <x v="0"/>
    <x v="422"/>
    <s v="E4897JDD"/>
    <d v="2025-03-19T00:00:00"/>
    <x v="2"/>
    <s v="3230"/>
    <x v="1"/>
    <s v="PA"/>
    <x v="2"/>
    <x v="0"/>
    <d v="2025-03-19T00:00:00"/>
    <d v="1899-12-30T12:46:22"/>
    <d v="2025-03-19T00:00:00"/>
    <d v="1899-12-30T12:45:51"/>
    <d v="2025-03-19T00:00:00"/>
    <d v="1899-12-30T13:22:32"/>
    <x v="0"/>
    <x v="0"/>
    <s v="8043259855"/>
    <s v="FBO"/>
    <d v="1899-12-30T00:00:00"/>
    <x v="782"/>
    <d v="1899-12-30T00:00:00"/>
    <s v="Ensacado"/>
    <s v="E002"/>
    <x v="2"/>
    <d v="1899-12-30T00:36:10"/>
    <d v="1899-12-30T00:36:41"/>
    <x v="13"/>
    <x v="18"/>
    <x v="4"/>
    <x v="1"/>
    <n v="0"/>
    <n v="0"/>
    <x v="0"/>
    <x v="1"/>
    <x v="2"/>
    <n v="0"/>
    <x v="0"/>
    <x v="1"/>
    <d v="1899-12-30T00:00:00"/>
    <d v="1899-12-30T00:00:00"/>
    <x v="0"/>
    <m/>
    <m/>
    <d v="1899-12-30T00:00:00"/>
    <d v="1899-12-30T00:36:10"/>
    <n v="4"/>
    <n v="-3.587962962899871E-4"/>
    <n v="36.166666666665712"/>
    <x v="6"/>
    <x v="1"/>
  </r>
  <r>
    <x v="0"/>
    <s v="2025021374"/>
    <x v="0"/>
    <x v="122"/>
    <s v="E3299HSH"/>
    <d v="2025-03-19T00:00:00"/>
    <x v="2"/>
    <s v="3297"/>
    <x v="2"/>
    <s v="PA"/>
    <x v="1"/>
    <x v="0"/>
    <d v="2025-03-19T00:00:00"/>
    <d v="1899-12-30T12:55:25"/>
    <d v="2025-03-19T00:00:00"/>
    <d v="1899-12-30T12:55:40"/>
    <d v="2025-03-19T00:00:00"/>
    <d v="1899-12-30T13:28:30"/>
    <x v="0"/>
    <x v="0"/>
    <s v="8043259856"/>
    <s v="FBO"/>
    <d v="1899-12-30T00:00:00"/>
    <x v="782"/>
    <d v="1899-12-30T00:00:00"/>
    <s v="Granel"/>
    <s v="E001"/>
    <x v="1"/>
    <d v="1899-12-30T00:33:05"/>
    <d v="1899-12-30T00:32:50"/>
    <x v="13"/>
    <x v="18"/>
    <x v="4"/>
    <x v="2"/>
    <n v="0"/>
    <n v="0"/>
    <x v="0"/>
    <x v="2"/>
    <x v="2"/>
    <n v="0"/>
    <x v="0"/>
    <x v="1"/>
    <d v="1899-12-30T00:00:00"/>
    <d v="1899-12-30T00:00:00"/>
    <x v="0"/>
    <m/>
    <m/>
    <d v="1899-12-30T00:00:00"/>
    <d v="1899-12-30T00:33:05"/>
    <n v="4"/>
    <d v="1899-12-30T00:00:15"/>
    <n v="33.083333333323047"/>
    <x v="6"/>
    <x v="1"/>
  </r>
  <r>
    <x v="0"/>
    <s v="2025021377"/>
    <x v="0"/>
    <x v="433"/>
    <s v="E4948KGF"/>
    <d v="2025-03-19T00:00:00"/>
    <x v="2"/>
    <s v="3350"/>
    <x v="9"/>
    <s v="PA"/>
    <x v="5"/>
    <x v="0"/>
    <d v="2025-03-19T00:00:00"/>
    <d v="1899-12-30T12:58:07"/>
    <d v="2025-03-19T00:00:00"/>
    <d v="1899-12-30T12:57:35"/>
    <d v="2025-03-19T00:00:00"/>
    <d v="1899-12-30T13:32:58"/>
    <x v="0"/>
    <x v="0"/>
    <s v="8043259857"/>
    <s v="FBO"/>
    <d v="1899-12-30T00:00:00"/>
    <x v="782"/>
    <d v="1899-12-30T00:00:00"/>
    <s v="Granel"/>
    <s v="E001"/>
    <x v="2"/>
    <d v="1899-12-30T00:34:51"/>
    <d v="1899-12-30T00:35:23"/>
    <x v="13"/>
    <x v="18"/>
    <x v="4"/>
    <x v="2"/>
    <n v="0"/>
    <n v="0"/>
    <x v="0"/>
    <x v="2"/>
    <x v="2"/>
    <n v="0"/>
    <x v="0"/>
    <x v="1"/>
    <d v="1899-12-30T00:00:00"/>
    <d v="1899-12-30T00:00:00"/>
    <x v="0"/>
    <m/>
    <m/>
    <d v="1899-12-30T00:00:00"/>
    <d v="1899-12-30T00:34:51"/>
    <n v="4"/>
    <n v="-3.7037037037002118E-4"/>
    <n v="34.850000000001607"/>
    <x v="6"/>
    <x v="1"/>
  </r>
  <r>
    <x v="0"/>
    <s v="2025021372"/>
    <x v="0"/>
    <x v="160"/>
    <s v="E3423LKV"/>
    <d v="2025-03-19T00:00:00"/>
    <x v="2"/>
    <s v="3227"/>
    <x v="8"/>
    <s v="PA"/>
    <x v="7"/>
    <x v="0"/>
    <d v="2025-03-19T00:00:00"/>
    <d v="1899-12-30T12:54:13"/>
    <d v="2025-03-19T00:00:00"/>
    <d v="1899-12-30T12:53:41"/>
    <d v="2025-03-19T00:00:00"/>
    <d v="1899-12-30T13:43:11"/>
    <x v="0"/>
    <x v="0"/>
    <s v="8043259860"/>
    <s v="FBO"/>
    <d v="1899-12-30T00:00:00"/>
    <x v="782"/>
    <d v="1899-12-30T00:00:00"/>
    <s v="Granel"/>
    <s v="E001"/>
    <x v="2"/>
    <d v="1899-12-30T00:48:58"/>
    <d v="1899-12-30T00:49:30"/>
    <x v="13"/>
    <x v="18"/>
    <x v="4"/>
    <x v="2"/>
    <n v="0"/>
    <n v="0"/>
    <x v="0"/>
    <x v="2"/>
    <x v="2"/>
    <n v="0"/>
    <x v="0"/>
    <x v="0"/>
    <d v="1899-12-30T00:00:00"/>
    <d v="1899-12-30T00:00:00"/>
    <x v="0"/>
    <m/>
    <m/>
    <d v="1899-12-30T00:00:00"/>
    <d v="1899-12-30T00:48:58"/>
    <n v="4"/>
    <n v="-3.7037037037002118E-4"/>
    <n v="48.966666666667074"/>
    <x v="6"/>
    <x v="0"/>
  </r>
  <r>
    <x v="0"/>
    <s v="2025021393"/>
    <x v="0"/>
    <x v="136"/>
    <s v="E5792MTF"/>
    <d v="2025-03-19T00:00:00"/>
    <x v="2"/>
    <s v="3297"/>
    <x v="2"/>
    <s v="PA"/>
    <x v="1"/>
    <x v="0"/>
    <d v="2025-03-19T00:00:00"/>
    <d v="1899-12-30T13:18:36"/>
    <d v="2025-03-19T00:00:00"/>
    <d v="1899-12-30T13:18:05"/>
    <d v="2025-03-19T00:00:00"/>
    <d v="1899-12-30T13:56:25"/>
    <x v="0"/>
    <x v="0"/>
    <s v="8043259861"/>
    <s v="EXW"/>
    <d v="1899-12-30T00:00:00"/>
    <x v="782"/>
    <d v="1899-12-30T00:00:00"/>
    <s v="Granel"/>
    <s v="E001"/>
    <x v="1"/>
    <d v="1899-12-30T00:37:49"/>
    <d v="1899-12-30T00:38:20"/>
    <x v="6"/>
    <x v="18"/>
    <x v="4"/>
    <x v="2"/>
    <n v="0"/>
    <n v="0"/>
    <x v="0"/>
    <x v="2"/>
    <x v="2"/>
    <n v="0"/>
    <x v="0"/>
    <x v="1"/>
    <d v="1899-12-30T00:00:00"/>
    <d v="1899-12-30T00:00:00"/>
    <x v="0"/>
    <m/>
    <m/>
    <d v="1899-12-30T00:00:00"/>
    <d v="1899-12-30T00:37:49"/>
    <n v="4"/>
    <n v="-3.587962962899871E-4"/>
    <n v="37.816666666675239"/>
    <x v="6"/>
    <x v="1"/>
  </r>
  <r>
    <x v="0"/>
    <s v="2025021397"/>
    <x v="0"/>
    <x v="414"/>
    <s v="E7062KZH"/>
    <d v="2025-03-19T00:00:00"/>
    <x v="2"/>
    <s v="3228"/>
    <x v="3"/>
    <s v="PA"/>
    <x v="4"/>
    <x v="0"/>
    <d v="2025-03-19T00:00:00"/>
    <d v="1899-12-30T13:28:51"/>
    <d v="2025-03-19T00:00:00"/>
    <d v="1899-12-30T13:28:21"/>
    <d v="2025-03-19T00:00:00"/>
    <d v="1899-12-30T14:00:20"/>
    <x v="0"/>
    <x v="0"/>
    <s v="8043259862"/>
    <s v="EXW"/>
    <d v="1899-12-30T00:00:00"/>
    <x v="782"/>
    <d v="1899-12-30T00:00:00"/>
    <s v="Granel"/>
    <s v="E001"/>
    <x v="1"/>
    <d v="1899-12-30T00:31:29"/>
    <d v="1899-12-30T00:31:59"/>
    <x v="6"/>
    <x v="18"/>
    <x v="4"/>
    <x v="2"/>
    <n v="0"/>
    <n v="0"/>
    <x v="0"/>
    <x v="2"/>
    <x v="2"/>
    <n v="0"/>
    <x v="0"/>
    <x v="1"/>
    <d v="1899-12-30T00:00:00"/>
    <d v="1899-12-30T00:00:00"/>
    <x v="0"/>
    <m/>
    <m/>
    <d v="1899-12-30T00:00:00"/>
    <d v="1899-12-30T00:31:29"/>
    <n v="4"/>
    <n v="-3.4722222221994503E-4"/>
    <n v="31.483333333324879"/>
    <x v="7"/>
    <x v="1"/>
  </r>
  <r>
    <x v="0"/>
    <s v="2025021402"/>
    <x v="0"/>
    <x v="397"/>
    <s v="E7061KZH"/>
    <d v="2025-03-19T00:00:00"/>
    <x v="2"/>
    <s v="3297"/>
    <x v="2"/>
    <s v="PA"/>
    <x v="1"/>
    <x v="0"/>
    <d v="2025-03-19T00:00:00"/>
    <d v="1899-12-30T13:36:16"/>
    <d v="2025-03-19T00:00:00"/>
    <d v="1899-12-30T13:35:45"/>
    <d v="2025-03-19T00:00:00"/>
    <d v="1899-12-30T14:05:41"/>
    <x v="0"/>
    <x v="0"/>
    <s v="8043259863"/>
    <s v="FBO"/>
    <d v="1899-12-30T00:00:00"/>
    <x v="782"/>
    <d v="1899-12-30T00:00:00"/>
    <s v="Granel"/>
    <s v="E001"/>
    <x v="2"/>
    <d v="1899-12-30T00:29:25"/>
    <d v="1899-12-30T00:29:56"/>
    <x v="6"/>
    <x v="18"/>
    <x v="4"/>
    <x v="2"/>
    <n v="0"/>
    <n v="0"/>
    <x v="0"/>
    <x v="2"/>
    <x v="2"/>
    <n v="0"/>
    <x v="0"/>
    <x v="1"/>
    <d v="1899-12-30T00:00:00"/>
    <d v="1899-12-30T00:00:00"/>
    <x v="0"/>
    <m/>
    <m/>
    <d v="1899-12-30T00:00:00"/>
    <d v="1899-12-30T00:29:25"/>
    <n v="4"/>
    <n v="-3.5879629629009813E-4"/>
    <n v="29.416666666665456"/>
    <x v="7"/>
    <x v="1"/>
  </r>
  <r>
    <x v="0"/>
    <s v="2025021405"/>
    <x v="0"/>
    <x v="354"/>
    <s v="E7365JGF"/>
    <d v="2025-03-19T00:00:00"/>
    <x v="2"/>
    <s v="3297"/>
    <x v="2"/>
    <s v="PA"/>
    <x v="1"/>
    <x v="0"/>
    <d v="2025-03-19T00:00:00"/>
    <d v="1899-12-30T13:39:28"/>
    <d v="2025-03-19T00:00:00"/>
    <d v="1899-12-30T13:38:55"/>
    <d v="2025-03-19T00:00:00"/>
    <d v="1899-12-30T14:10:39"/>
    <x v="0"/>
    <x v="0"/>
    <s v="8043259864"/>
    <s v="EXW"/>
    <d v="1899-12-30T00:00:00"/>
    <x v="782"/>
    <d v="1899-12-30T00:00:00"/>
    <s v="Granel"/>
    <s v="E001"/>
    <x v="1"/>
    <d v="1899-12-30T00:31:11"/>
    <d v="1899-12-30T00:31:44"/>
    <x v="6"/>
    <x v="18"/>
    <x v="4"/>
    <x v="2"/>
    <n v="0"/>
    <n v="0"/>
    <x v="0"/>
    <x v="2"/>
    <x v="2"/>
    <n v="0"/>
    <x v="0"/>
    <x v="1"/>
    <d v="1899-12-30T00:00:00"/>
    <d v="1899-12-30T00:00:00"/>
    <x v="0"/>
    <m/>
    <m/>
    <d v="1899-12-30T00:00:00"/>
    <d v="1899-12-30T00:31:11"/>
    <n v="4"/>
    <n v="-3.8194444443995224E-4"/>
    <n v="31.183333333344017"/>
    <x v="7"/>
    <x v="1"/>
  </r>
  <r>
    <x v="0"/>
    <s v="2025021411"/>
    <x v="0"/>
    <x v="131"/>
    <s v="E8408KLT"/>
    <d v="2025-03-19T00:00:00"/>
    <x v="2"/>
    <s v="3297"/>
    <x v="2"/>
    <s v="PA"/>
    <x v="1"/>
    <x v="0"/>
    <d v="2025-03-19T00:00:00"/>
    <d v="1899-12-30T13:49:25"/>
    <d v="2025-03-19T00:00:00"/>
    <d v="1899-12-30T13:48:53"/>
    <d v="2025-03-19T00:00:00"/>
    <d v="1899-12-30T14:22:42"/>
    <x v="0"/>
    <x v="0"/>
    <s v="8043259865"/>
    <s v="FBO"/>
    <d v="1899-12-30T00:00:00"/>
    <x v="782"/>
    <d v="1899-12-30T00:00:00"/>
    <s v="Granel"/>
    <s v="E001"/>
    <x v="2"/>
    <d v="1899-12-30T00:33:17"/>
    <d v="1899-12-30T00:33:49"/>
    <x v="6"/>
    <x v="18"/>
    <x v="4"/>
    <x v="2"/>
    <n v="0"/>
    <n v="0"/>
    <x v="0"/>
    <x v="2"/>
    <x v="2"/>
    <n v="0"/>
    <x v="0"/>
    <x v="1"/>
    <d v="1899-12-30T00:00:00"/>
    <d v="1899-12-30T00:00:00"/>
    <x v="0"/>
    <m/>
    <m/>
    <d v="1899-12-30T00:00:00"/>
    <d v="1899-12-30T00:33:17"/>
    <n v="4"/>
    <n v="-3.7037037037002118E-4"/>
    <n v="33.283333333324677"/>
    <x v="7"/>
    <x v="1"/>
  </r>
  <r>
    <x v="0"/>
    <s v="2025021414"/>
    <x v="0"/>
    <x v="156"/>
    <s v="E7412JLB"/>
    <d v="2025-03-19T00:00:00"/>
    <x v="2"/>
    <s v="3228"/>
    <x v="3"/>
    <s v="PA"/>
    <x v="4"/>
    <x v="0"/>
    <d v="2025-03-19T00:00:00"/>
    <d v="1899-12-30T13:56:18"/>
    <d v="2025-03-19T00:00:00"/>
    <d v="1899-12-30T13:55:46"/>
    <d v="2025-03-19T00:00:00"/>
    <d v="1899-12-30T14:28:41"/>
    <x v="0"/>
    <x v="0"/>
    <s v="8043259867"/>
    <s v="FBO"/>
    <d v="1899-12-30T00:00:00"/>
    <x v="782"/>
    <d v="1899-12-30T00:00:00"/>
    <s v="Granel"/>
    <s v="E001"/>
    <x v="2"/>
    <d v="1899-12-30T00:32:23"/>
    <d v="1899-12-30T00:32:55"/>
    <x v="6"/>
    <x v="18"/>
    <x v="4"/>
    <x v="2"/>
    <n v="0"/>
    <n v="0"/>
    <x v="0"/>
    <x v="2"/>
    <x v="2"/>
    <n v="0"/>
    <x v="0"/>
    <x v="1"/>
    <d v="1899-12-30T00:00:00"/>
    <d v="1899-12-30T00:00:00"/>
    <x v="0"/>
    <m/>
    <m/>
    <d v="1899-12-30T00:00:00"/>
    <d v="1899-12-30T00:32:23"/>
    <n v="4"/>
    <n v="-3.7037037037002118E-4"/>
    <n v="32.383333333324856"/>
    <x v="7"/>
    <x v="1"/>
  </r>
  <r>
    <x v="0"/>
    <s v="2025021438"/>
    <x v="0"/>
    <x v="318"/>
    <s v="E7433KCN"/>
    <d v="2025-03-19T00:00:00"/>
    <x v="2"/>
    <s v="3297"/>
    <x v="2"/>
    <s v="PA"/>
    <x v="1"/>
    <x v="0"/>
    <d v="2025-03-19T00:00:00"/>
    <d v="1899-12-30T14:38:26"/>
    <d v="2025-03-19T00:00:00"/>
    <d v="1899-12-30T14:37:54"/>
    <d v="2025-03-19T00:00:00"/>
    <d v="1899-12-30T15:08:58"/>
    <x v="0"/>
    <x v="0"/>
    <s v="8043259871"/>
    <s v="FBO"/>
    <d v="1899-12-30T00:00:00"/>
    <x v="782"/>
    <d v="1899-12-30T00:00:00"/>
    <s v="Granel"/>
    <s v="E001"/>
    <x v="1"/>
    <d v="1899-12-30T00:30:32"/>
    <d v="1899-12-30T00:31:04"/>
    <x v="14"/>
    <x v="18"/>
    <x v="4"/>
    <x v="2"/>
    <n v="0"/>
    <n v="0"/>
    <x v="0"/>
    <x v="2"/>
    <x v="2"/>
    <n v="0"/>
    <x v="0"/>
    <x v="1"/>
    <d v="1899-12-30T00:00:00"/>
    <d v="1899-12-30T00:00:00"/>
    <x v="0"/>
    <m/>
    <m/>
    <d v="1899-12-30T00:00:00"/>
    <d v="1899-12-30T00:30:32"/>
    <n v="4"/>
    <n v="-3.7037037036991016E-4"/>
    <n v="30.533333333328088"/>
    <x v="14"/>
    <x v="1"/>
  </r>
  <r>
    <x v="0"/>
    <s v="2025021442"/>
    <x v="0"/>
    <x v="171"/>
    <s v="E5397MMK"/>
    <d v="2025-03-19T00:00:00"/>
    <x v="2"/>
    <s v="3297"/>
    <x v="2"/>
    <s v="PA"/>
    <x v="1"/>
    <x v="0"/>
    <d v="2025-03-19T00:00:00"/>
    <d v="1899-12-30T14:42:31"/>
    <d v="2025-03-19T00:00:00"/>
    <d v="1899-12-30T14:41:59"/>
    <d v="2025-03-19T00:00:00"/>
    <d v="1899-12-30T15:18:58"/>
    <x v="0"/>
    <x v="0"/>
    <s v="8043259872"/>
    <s v="FBO"/>
    <d v="1899-12-30T00:00:00"/>
    <x v="782"/>
    <d v="1899-12-30T00:00:00"/>
    <s v="Granel"/>
    <s v="E001"/>
    <x v="2"/>
    <d v="1899-12-30T00:36:27"/>
    <d v="1899-12-30T00:36:59"/>
    <x v="14"/>
    <x v="18"/>
    <x v="4"/>
    <x v="2"/>
    <n v="0"/>
    <n v="0"/>
    <x v="0"/>
    <x v="2"/>
    <x v="2"/>
    <n v="0"/>
    <x v="0"/>
    <x v="1"/>
    <d v="1899-12-30T00:00:00"/>
    <d v="1899-12-30T00:00:00"/>
    <x v="0"/>
    <m/>
    <m/>
    <d v="1899-12-30T00:00:00"/>
    <d v="1899-12-30T00:36:27"/>
    <n v="4"/>
    <n v="-3.7037037037002118E-4"/>
    <n v="36.449999999999939"/>
    <x v="14"/>
    <x v="1"/>
  </r>
  <r>
    <x v="0"/>
    <s v="2025021450"/>
    <x v="0"/>
    <x v="155"/>
    <s v="E0438GVW"/>
    <d v="2025-03-19T00:00:00"/>
    <x v="2"/>
    <s v="3297"/>
    <x v="2"/>
    <s v="PA"/>
    <x v="1"/>
    <x v="0"/>
    <d v="2025-03-19T00:00:00"/>
    <d v="1899-12-30T14:55:36"/>
    <d v="2025-03-19T00:00:00"/>
    <d v="1899-12-30T14:55:04"/>
    <d v="2025-03-19T00:00:00"/>
    <d v="1899-12-30T15:21:08"/>
    <x v="0"/>
    <x v="0"/>
    <s v="8043259873"/>
    <s v="EXW"/>
    <d v="1899-12-30T00:00:00"/>
    <x v="782"/>
    <d v="1899-12-30T00:00:00"/>
    <s v="Granel"/>
    <s v="E001"/>
    <x v="1"/>
    <d v="1899-12-30T00:25:32"/>
    <d v="1899-12-30T00:26:04"/>
    <x v="14"/>
    <x v="18"/>
    <x v="4"/>
    <x v="2"/>
    <n v="0"/>
    <n v="0"/>
    <x v="0"/>
    <x v="2"/>
    <x v="2"/>
    <n v="0"/>
    <x v="0"/>
    <x v="1"/>
    <d v="1899-12-30T00:00:00"/>
    <d v="1899-12-30T00:00:00"/>
    <x v="0"/>
    <m/>
    <m/>
    <d v="1899-12-30T00:00:00"/>
    <d v="1899-12-30T00:25:32"/>
    <n v="4"/>
    <n v="-3.7037037037002118E-4"/>
    <n v="25.533333333345691"/>
    <x v="14"/>
    <x v="1"/>
  </r>
  <r>
    <x v="0"/>
    <s v="2025021457"/>
    <x v="0"/>
    <x v="140"/>
    <s v="E9865JVX"/>
    <d v="2025-03-19T00:00:00"/>
    <x v="2"/>
    <s v="3297"/>
    <x v="2"/>
    <s v="PA"/>
    <x v="1"/>
    <x v="0"/>
    <d v="2025-03-19T00:00:00"/>
    <d v="1899-12-30T15:15:29"/>
    <d v="2025-03-19T00:00:00"/>
    <d v="1899-12-30T15:14:57"/>
    <d v="2025-03-19T00:00:00"/>
    <d v="1899-12-30T15:45:17"/>
    <x v="0"/>
    <x v="0"/>
    <s v="8043259875"/>
    <s v="FBO"/>
    <d v="1899-12-30T00:00:00"/>
    <x v="782"/>
    <d v="1899-12-30T00:00:00"/>
    <s v="Granel"/>
    <s v="E001"/>
    <x v="2"/>
    <d v="1899-12-30T00:29:48"/>
    <d v="1899-12-30T00:30:20"/>
    <x v="10"/>
    <x v="18"/>
    <x v="4"/>
    <x v="2"/>
    <n v="0"/>
    <n v="0"/>
    <x v="0"/>
    <x v="2"/>
    <x v="2"/>
    <n v="0"/>
    <x v="0"/>
    <x v="1"/>
    <d v="1899-12-30T00:00:00"/>
    <d v="1899-12-30T00:00:00"/>
    <x v="0"/>
    <m/>
    <m/>
    <d v="1899-12-30T00:00:00"/>
    <d v="1899-12-30T00:29:48"/>
    <n v="4"/>
    <n v="-3.7037037037002118E-4"/>
    <n v="29.800000000008016"/>
    <x v="14"/>
    <x v="1"/>
  </r>
  <r>
    <x v="0"/>
    <s v="2025021460"/>
    <x v="0"/>
    <x v="168"/>
    <s v="E7553LTD"/>
    <d v="2025-03-19T00:00:00"/>
    <x v="2"/>
    <s v="3297"/>
    <x v="2"/>
    <s v="PA"/>
    <x v="1"/>
    <x v="0"/>
    <d v="2025-03-19T00:00:00"/>
    <d v="1899-12-30T15:23:23"/>
    <d v="2025-03-19T00:00:00"/>
    <d v="1899-12-30T15:22:51"/>
    <d v="2025-03-19T00:00:00"/>
    <d v="1899-12-30T15:48:50"/>
    <x v="0"/>
    <x v="0"/>
    <s v="8043259876"/>
    <s v="EXW"/>
    <d v="1899-12-30T00:00:00"/>
    <x v="782"/>
    <d v="1899-12-30T00:00:00"/>
    <s v="Granel"/>
    <s v="E001"/>
    <x v="1"/>
    <d v="1899-12-30T00:25:27"/>
    <d v="1899-12-30T00:25:59"/>
    <x v="10"/>
    <x v="18"/>
    <x v="4"/>
    <x v="2"/>
    <n v="0"/>
    <n v="0"/>
    <x v="0"/>
    <x v="2"/>
    <x v="2"/>
    <n v="0"/>
    <x v="0"/>
    <x v="1"/>
    <d v="1899-12-30T00:00:00"/>
    <d v="1899-12-30T00:00:00"/>
    <x v="0"/>
    <m/>
    <m/>
    <d v="1899-12-30T00:00:00"/>
    <d v="1899-12-30T00:25:27"/>
    <n v="4"/>
    <n v="-3.7037037036991016E-4"/>
    <n v="25.449999999998543"/>
    <x v="14"/>
    <x v="1"/>
  </r>
  <r>
    <x v="0"/>
    <s v="2025021467"/>
    <x v="0"/>
    <x v="363"/>
    <s v="E9651KXD"/>
    <d v="2025-03-19T00:00:00"/>
    <x v="2"/>
    <s v="3297"/>
    <x v="2"/>
    <s v="PA"/>
    <x v="1"/>
    <x v="0"/>
    <d v="2025-03-19T00:00:00"/>
    <d v="1899-12-30T15:56:07"/>
    <d v="2025-03-19T00:00:00"/>
    <d v="1899-12-30T15:55:37"/>
    <d v="2025-03-19T00:00:00"/>
    <d v="1899-12-30T16:38:03"/>
    <x v="0"/>
    <x v="0"/>
    <s v="8043259880"/>
    <s v="FBO"/>
    <d v="1899-12-30T00:00:00"/>
    <x v="782"/>
    <d v="1899-12-30T00:00:00"/>
    <s v="Granel"/>
    <s v="E001"/>
    <x v="2"/>
    <d v="1899-12-30T00:41:56"/>
    <d v="1899-12-30T00:42:26"/>
    <x v="10"/>
    <x v="18"/>
    <x v="4"/>
    <x v="2"/>
    <n v="0"/>
    <n v="0"/>
    <x v="0"/>
    <x v="2"/>
    <x v="2"/>
    <n v="0"/>
    <x v="0"/>
    <x v="1"/>
    <d v="1899-12-30T00:00:00"/>
    <d v="1899-12-30T00:00:00"/>
    <x v="0"/>
    <m/>
    <m/>
    <d v="1899-12-30T00:00:00"/>
    <d v="1899-12-30T00:41:56"/>
    <n v="4"/>
    <n v="-3.4722222222005605E-4"/>
    <n v="41.933333333332747"/>
    <x v="8"/>
    <x v="1"/>
  </r>
  <r>
    <x v="0"/>
    <s v="2025021486"/>
    <x v="0"/>
    <x v="158"/>
    <s v="E8421HJR"/>
    <d v="2025-03-19T00:00:00"/>
    <x v="2"/>
    <s v="3228"/>
    <x v="3"/>
    <s v="PA"/>
    <x v="4"/>
    <x v="0"/>
    <d v="2025-03-19T00:00:00"/>
    <d v="1899-12-30T16:41:15"/>
    <d v="2025-03-19T00:00:00"/>
    <d v="1899-12-30T16:40:43"/>
    <d v="2025-03-19T00:00:00"/>
    <d v="1899-12-30T17:16:08"/>
    <x v="0"/>
    <x v="0"/>
    <s v="8043259882"/>
    <s v="FBO"/>
    <d v="1899-12-30T00:00:00"/>
    <x v="782"/>
    <d v="1899-12-30T00:00:00"/>
    <s v="Granel"/>
    <s v="E001"/>
    <x v="2"/>
    <d v="1899-12-30T00:34:53"/>
    <d v="1899-12-30T00:35:25"/>
    <x v="7"/>
    <x v="18"/>
    <x v="4"/>
    <x v="2"/>
    <n v="0"/>
    <n v="0"/>
    <x v="0"/>
    <x v="2"/>
    <x v="2"/>
    <n v="0"/>
    <x v="0"/>
    <x v="1"/>
    <d v="1899-12-30T00:00:00"/>
    <d v="1899-12-30T00:00:00"/>
    <x v="0"/>
    <m/>
    <m/>
    <d v="1899-12-30T00:00:00"/>
    <d v="1899-12-30T00:34:53"/>
    <n v="4"/>
    <n v="-3.7037037037002118E-4"/>
    <n v="34.883333333337561"/>
    <x v="12"/>
    <x v="1"/>
  </r>
  <r>
    <x v="0"/>
    <s v="2025021484"/>
    <x v="0"/>
    <x v="160"/>
    <s v="E3423LKV"/>
    <d v="2025-03-19T00:00:00"/>
    <x v="2"/>
    <s v="3297"/>
    <x v="2"/>
    <s v="PA"/>
    <x v="1"/>
    <x v="0"/>
    <d v="2025-03-19T00:00:00"/>
    <d v="1899-12-30T16:37:18"/>
    <d v="2025-03-19T00:00:00"/>
    <d v="1899-12-30T16:36:47"/>
    <d v="2025-03-19T00:00:00"/>
    <d v="1899-12-30T17:23:44"/>
    <x v="0"/>
    <x v="0"/>
    <s v="8043259883"/>
    <s v="FBO"/>
    <d v="1899-12-30T00:00:00"/>
    <x v="782"/>
    <d v="1899-12-30T00:00:00"/>
    <s v="Granel"/>
    <s v="E001"/>
    <x v="2"/>
    <d v="1899-12-30T00:46:26"/>
    <d v="1899-12-30T00:46:57"/>
    <x v="7"/>
    <x v="18"/>
    <x v="4"/>
    <x v="2"/>
    <n v="0"/>
    <n v="0"/>
    <x v="0"/>
    <x v="2"/>
    <x v="2"/>
    <n v="0"/>
    <x v="0"/>
    <x v="0"/>
    <d v="1899-12-30T00:00:00"/>
    <d v="1899-12-30T00:00:00"/>
    <x v="0"/>
    <m/>
    <m/>
    <d v="1899-12-30T00:00:00"/>
    <d v="1899-12-30T00:46:26"/>
    <n v="4"/>
    <n v="-3.587962962899871E-4"/>
    <n v="46.433333333332811"/>
    <x v="12"/>
    <x v="0"/>
  </r>
  <r>
    <x v="0"/>
    <s v="2025021488"/>
    <x v="0"/>
    <x v="143"/>
    <s v="E5943KXX"/>
    <d v="2025-03-19T00:00:00"/>
    <x v="2"/>
    <s v="3228"/>
    <x v="3"/>
    <s v="PA"/>
    <x v="4"/>
    <x v="0"/>
    <d v="2025-03-19T00:00:00"/>
    <d v="1899-12-30T16:44:33"/>
    <d v="2025-03-19T00:00:00"/>
    <d v="1899-12-30T16:44:01"/>
    <d v="2025-03-19T00:00:00"/>
    <d v="1899-12-30T17:28:28"/>
    <x v="0"/>
    <x v="0"/>
    <s v="8043259884"/>
    <s v="FBO"/>
    <d v="1899-12-30T00:00:00"/>
    <x v="782"/>
    <d v="1899-12-30T00:00:00"/>
    <s v="Granel"/>
    <s v="E001"/>
    <x v="2"/>
    <d v="1899-12-30T00:43:55"/>
    <d v="1899-12-30T00:44:27"/>
    <x v="7"/>
    <x v="18"/>
    <x v="4"/>
    <x v="2"/>
    <n v="0"/>
    <n v="0"/>
    <x v="0"/>
    <x v="2"/>
    <x v="2"/>
    <n v="0"/>
    <x v="0"/>
    <x v="1"/>
    <d v="1899-12-30T00:00:00"/>
    <d v="1899-12-30T00:00:00"/>
    <x v="0"/>
    <m/>
    <m/>
    <d v="1899-12-30T00:00:00"/>
    <d v="1899-12-30T00:43:55"/>
    <n v="4"/>
    <n v="-3.7037037037002118E-4"/>
    <n v="43.91666666665909"/>
    <x v="12"/>
    <x v="1"/>
  </r>
  <r>
    <x v="0"/>
    <s v="2025021497"/>
    <x v="0"/>
    <x v="134"/>
    <s v="E3425LKV"/>
    <d v="2025-03-19T00:00:00"/>
    <x v="2"/>
    <s v="3297"/>
    <x v="2"/>
    <s v="PA"/>
    <x v="1"/>
    <x v="0"/>
    <d v="2025-03-19T00:00:00"/>
    <d v="1899-12-30T17:01:15"/>
    <d v="2025-03-19T00:00:00"/>
    <d v="1899-12-30T17:00:43"/>
    <d v="2025-03-19T00:00:00"/>
    <d v="1899-12-30T17:32:45"/>
    <x v="0"/>
    <x v="0"/>
    <s v="8043259885"/>
    <s v="FBO"/>
    <d v="1899-12-30T00:00:00"/>
    <x v="782"/>
    <d v="1899-12-30T00:00:00"/>
    <s v="Granel"/>
    <s v="E001"/>
    <x v="2"/>
    <d v="1899-12-30T00:31:30"/>
    <d v="1899-12-30T00:32:02"/>
    <x v="11"/>
    <x v="18"/>
    <x v="4"/>
    <x v="2"/>
    <n v="0"/>
    <n v="0"/>
    <x v="0"/>
    <x v="2"/>
    <x v="2"/>
    <n v="0"/>
    <x v="0"/>
    <x v="1"/>
    <d v="1899-12-30T00:00:00"/>
    <d v="1899-12-30T00:00:00"/>
    <x v="0"/>
    <m/>
    <m/>
    <d v="1899-12-30T00:00:00"/>
    <d v="1899-12-30T00:31:30"/>
    <n v="4"/>
    <n v="-3.7037037036991016E-4"/>
    <n v="31.500000000000128"/>
    <x v="12"/>
    <x v="1"/>
  </r>
  <r>
    <x v="0"/>
    <s v="2025021502"/>
    <x v="0"/>
    <x v="148"/>
    <s v="E0205LTP"/>
    <d v="2025-03-19T00:00:00"/>
    <x v="2"/>
    <s v="3350"/>
    <x v="9"/>
    <s v="PA"/>
    <x v="5"/>
    <x v="0"/>
    <d v="2025-03-19T00:00:00"/>
    <d v="1899-12-30T17:11:10"/>
    <d v="2025-03-19T00:00:00"/>
    <d v="1899-12-30T17:10:41"/>
    <d v="2025-03-19T00:00:00"/>
    <d v="1899-12-30T17:38:52"/>
    <x v="0"/>
    <x v="0"/>
    <s v="8043259886"/>
    <s v="FBO"/>
    <d v="1899-12-30T00:00:00"/>
    <x v="782"/>
    <d v="1899-12-30T00:00:00"/>
    <s v="Granel"/>
    <s v="E001"/>
    <x v="2"/>
    <d v="1899-12-30T00:27:42"/>
    <d v="1899-12-30T00:28:11"/>
    <x v="11"/>
    <x v="18"/>
    <x v="4"/>
    <x v="2"/>
    <n v="0"/>
    <n v="0"/>
    <x v="0"/>
    <x v="2"/>
    <x v="2"/>
    <n v="0"/>
    <x v="0"/>
    <x v="1"/>
    <d v="1899-12-30T00:00:00"/>
    <d v="1899-12-30T00:00:00"/>
    <x v="0"/>
    <m/>
    <m/>
    <d v="1899-12-30T00:00:00"/>
    <d v="1899-12-30T00:27:42"/>
    <n v="4"/>
    <n v="-3.3564814814990296E-4"/>
    <n v="27.699999999998415"/>
    <x v="12"/>
    <x v="1"/>
  </r>
  <r>
    <x v="0"/>
    <s v="2025021513"/>
    <x v="0"/>
    <x v="522"/>
    <s v="E3526MCX"/>
    <d v="2025-03-19T00:00:00"/>
    <x v="2"/>
    <s v="3230"/>
    <x v="1"/>
    <s v="PA"/>
    <x v="2"/>
    <x v="0"/>
    <d v="2025-03-19T00:00:00"/>
    <d v="1899-12-30T17:23:12"/>
    <d v="2025-03-19T00:00:00"/>
    <d v="1899-12-30T17:22:42"/>
    <d v="2025-03-19T00:00:00"/>
    <d v="1899-12-30T17:45:28"/>
    <x v="0"/>
    <x v="0"/>
    <s v="8043259887"/>
    <s v="FBO"/>
    <d v="1899-12-30T00:00:00"/>
    <x v="782"/>
    <d v="1899-12-30T00:00:00"/>
    <s v="Ensacado"/>
    <s v="E002"/>
    <x v="2"/>
    <d v="1899-12-30T00:22:16"/>
    <d v="1899-12-30T00:22:46"/>
    <x v="11"/>
    <x v="18"/>
    <x v="4"/>
    <x v="1"/>
    <n v="0"/>
    <n v="0"/>
    <x v="0"/>
    <x v="1"/>
    <x v="2"/>
    <n v="0"/>
    <x v="0"/>
    <x v="1"/>
    <d v="1899-12-30T00:00:00"/>
    <d v="1899-12-30T00:00:00"/>
    <x v="0"/>
    <m/>
    <m/>
    <d v="1899-12-30T00:00:00"/>
    <d v="1899-12-30T00:22:16"/>
    <n v="4"/>
    <n v="-3.4722222222005605E-4"/>
    <n v="22.266666666676809"/>
    <x v="12"/>
    <x v="1"/>
  </r>
  <r>
    <x v="0"/>
    <s v="2025021503"/>
    <x v="0"/>
    <x v="191"/>
    <s v="E8837LZK"/>
    <d v="2025-03-19T00:00:00"/>
    <x v="2"/>
    <s v="3228"/>
    <x v="3"/>
    <s v="PA"/>
    <x v="4"/>
    <x v="0"/>
    <d v="2025-03-19T00:00:00"/>
    <d v="1899-12-30T17:13:08"/>
    <d v="2025-03-19T00:00:00"/>
    <d v="1899-12-30T17:12:36"/>
    <d v="2025-03-19T00:00:00"/>
    <d v="1899-12-30T17:56:05"/>
    <x v="0"/>
    <x v="0"/>
    <s v="8043259890"/>
    <s v="FBO"/>
    <d v="1899-12-30T00:00:00"/>
    <x v="782"/>
    <d v="1899-12-30T00:00:00"/>
    <s v="Granel"/>
    <s v="E001"/>
    <x v="2"/>
    <d v="1899-12-30T00:42:57"/>
    <d v="1899-12-30T00:43:29"/>
    <x v="11"/>
    <x v="18"/>
    <x v="4"/>
    <x v="2"/>
    <n v="0"/>
    <n v="0"/>
    <x v="0"/>
    <x v="2"/>
    <x v="2"/>
    <n v="0"/>
    <x v="0"/>
    <x v="1"/>
    <d v="1899-12-30T00:00:00"/>
    <d v="1899-12-30T00:00:00"/>
    <x v="0"/>
    <m/>
    <m/>
    <d v="1899-12-30T00:00:00"/>
    <d v="1899-12-30T00:42:57"/>
    <n v="4"/>
    <n v="-3.7037037037002118E-4"/>
    <n v="42.950000000001594"/>
    <x v="12"/>
    <x v="1"/>
  </r>
  <r>
    <x v="0"/>
    <s v="2025021505"/>
    <x v="0"/>
    <x v="132"/>
    <s v="E3440LKV"/>
    <d v="2025-03-19T00:00:00"/>
    <x v="2"/>
    <s v="3227"/>
    <x v="8"/>
    <s v="PA"/>
    <x v="7"/>
    <x v="0"/>
    <d v="2025-03-19T00:00:00"/>
    <d v="1899-12-30T17:14:23"/>
    <d v="2025-03-19T00:00:00"/>
    <d v="1899-12-30T17:13:51"/>
    <d v="2025-03-19T00:00:00"/>
    <d v="1899-12-30T18:09:22"/>
    <x v="0"/>
    <x v="0"/>
    <s v="8043259892"/>
    <s v="FBO"/>
    <d v="1899-12-30T00:00:00"/>
    <x v="782"/>
    <d v="1899-12-30T00:00:00"/>
    <s v="Granel"/>
    <s v="E001"/>
    <x v="2"/>
    <d v="1899-12-30T00:54:59"/>
    <d v="1899-12-30T00:55:31"/>
    <x v="11"/>
    <x v="18"/>
    <x v="4"/>
    <x v="2"/>
    <n v="0"/>
    <n v="0"/>
    <x v="0"/>
    <x v="2"/>
    <x v="2"/>
    <n v="0"/>
    <x v="0"/>
    <x v="0"/>
    <d v="1899-12-30T00:00:00"/>
    <d v="1899-12-30T00:00:00"/>
    <x v="0"/>
    <m/>
    <m/>
    <d v="1899-12-30T00:00:00"/>
    <d v="1899-12-30T00:54:59"/>
    <n v="4"/>
    <n v="-3.7037037037002118E-4"/>
    <n v="54.983333333332865"/>
    <x v="9"/>
    <x v="0"/>
  </r>
  <r>
    <x v="0"/>
    <s v="2025021528"/>
    <x v="0"/>
    <x v="177"/>
    <s v="E4929LNP"/>
    <d v="2025-03-19T00:00:00"/>
    <x v="2"/>
    <s v="3297"/>
    <x v="2"/>
    <s v="PA"/>
    <x v="1"/>
    <x v="0"/>
    <d v="2025-03-19T00:00:00"/>
    <d v="1899-12-30T17:53:15"/>
    <d v="2025-03-19T00:00:00"/>
    <d v="1899-12-30T17:52:42"/>
    <d v="2025-03-19T00:00:00"/>
    <d v="1899-12-30T18:29:54"/>
    <x v="0"/>
    <x v="0"/>
    <s v="8043259895"/>
    <s v="FBO"/>
    <d v="1899-12-30T00:00:00"/>
    <x v="782"/>
    <d v="1899-12-30T00:00:00"/>
    <s v="Granel"/>
    <s v="E001"/>
    <x v="2"/>
    <d v="1899-12-30T00:36:39"/>
    <d v="1899-12-30T00:37:12"/>
    <x v="11"/>
    <x v="18"/>
    <x v="4"/>
    <x v="2"/>
    <n v="0"/>
    <n v="0"/>
    <x v="0"/>
    <x v="2"/>
    <x v="2"/>
    <n v="0"/>
    <x v="0"/>
    <x v="1"/>
    <d v="1899-12-30T00:00:00"/>
    <d v="1899-12-30T00:00:00"/>
    <x v="0"/>
    <m/>
    <m/>
    <d v="1899-12-30T00:00:00"/>
    <d v="1899-12-30T00:36:39"/>
    <n v="4"/>
    <n v="-3.8194444444006326E-4"/>
    <n v="36.650000000001569"/>
    <x v="9"/>
    <x v="1"/>
  </r>
  <r>
    <x v="0"/>
    <s v="2025021529"/>
    <x v="0"/>
    <x v="140"/>
    <s v="E9865JVX"/>
    <d v="2025-03-19T00:00:00"/>
    <x v="2"/>
    <s v="3297"/>
    <x v="2"/>
    <s v="PA"/>
    <x v="1"/>
    <x v="0"/>
    <d v="2025-03-19T00:00:00"/>
    <d v="1899-12-30T18:02:32"/>
    <d v="2025-03-19T00:00:00"/>
    <d v="1899-12-30T18:02:01"/>
    <d v="2025-03-19T00:00:00"/>
    <d v="1899-12-30T18:32:10"/>
    <x v="0"/>
    <x v="0"/>
    <s v="8043259896"/>
    <s v="FBO"/>
    <d v="1899-12-30T00:00:00"/>
    <x v="782"/>
    <d v="1899-12-30T00:00:00"/>
    <s v="Granel"/>
    <s v="E001"/>
    <x v="2"/>
    <d v="1899-12-30T00:29:38"/>
    <d v="1899-12-30T00:30:09"/>
    <x v="8"/>
    <x v="18"/>
    <x v="4"/>
    <x v="2"/>
    <n v="0"/>
    <n v="0"/>
    <x v="0"/>
    <x v="2"/>
    <x v="2"/>
    <n v="0"/>
    <x v="0"/>
    <x v="1"/>
    <d v="1899-12-30T00:00:00"/>
    <d v="1899-12-30T00:00:00"/>
    <x v="0"/>
    <m/>
    <m/>
    <d v="1899-12-30T00:00:00"/>
    <d v="1899-12-30T00:29:38"/>
    <n v="4"/>
    <n v="-3.5879629629997911E-4"/>
    <n v="29.633333333327947"/>
    <x v="9"/>
    <x v="1"/>
  </r>
  <r>
    <x v="0"/>
    <s v="2025021548"/>
    <x v="0"/>
    <x v="523"/>
    <s v="E9868MJR"/>
    <d v="2025-03-19T00:00:00"/>
    <x v="2"/>
    <s v="3230"/>
    <x v="1"/>
    <s v="PA"/>
    <x v="2"/>
    <x v="0"/>
    <d v="2025-03-19T00:00:00"/>
    <d v="1899-12-30T19:51:23"/>
    <d v="2025-03-19T00:00:00"/>
    <d v="1899-12-30T19:50:51"/>
    <d v="2025-03-19T00:00:00"/>
    <d v="1899-12-30T20:17:43"/>
    <x v="0"/>
    <x v="0"/>
    <s v="8043259898"/>
    <s v="EXW"/>
    <d v="1899-12-30T00:00:00"/>
    <x v="782"/>
    <d v="1899-12-30T00:00:00"/>
    <s v="Ensacado"/>
    <s v="E002"/>
    <x v="1"/>
    <d v="1899-12-30T00:26:20"/>
    <d v="1899-12-30T00:26:52"/>
    <x v="12"/>
    <x v="18"/>
    <x v="4"/>
    <x v="1"/>
    <n v="0"/>
    <n v="0"/>
    <x v="0"/>
    <x v="1"/>
    <x v="2"/>
    <n v="0"/>
    <x v="0"/>
    <x v="1"/>
    <d v="1899-12-30T00:00:00"/>
    <d v="1899-12-30T00:00:00"/>
    <x v="0"/>
    <m/>
    <m/>
    <d v="1899-12-30T00:00:00"/>
    <d v="1899-12-30T00:26:20"/>
    <n v="4"/>
    <n v="-3.7037037036991016E-4"/>
    <n v="26.333333333323274"/>
    <x v="13"/>
    <x v="1"/>
  </r>
  <r>
    <x v="0"/>
    <s v="2025021546"/>
    <x v="0"/>
    <x v="524"/>
    <s v="E8857LNB"/>
    <d v="2025-03-19T00:00:00"/>
    <x v="2"/>
    <s v="3297"/>
    <x v="2"/>
    <s v="PA"/>
    <x v="1"/>
    <x v="0"/>
    <d v="2025-03-19T00:00:00"/>
    <d v="1899-12-30T19:33:49"/>
    <d v="2025-03-19T00:00:00"/>
    <d v="1899-12-30T19:33:17"/>
    <d v="2025-03-19T00:00:00"/>
    <d v="1899-12-30T20:26:41"/>
    <x v="0"/>
    <x v="0"/>
    <s v="8043259899"/>
    <s v="EXW"/>
    <d v="1899-12-30T00:00:00"/>
    <x v="782"/>
    <d v="1899-12-30T00:00:00"/>
    <s v="Granel"/>
    <s v="E001"/>
    <x v="1"/>
    <d v="1899-12-30T00:52:52"/>
    <d v="1899-12-30T00:53:24"/>
    <x v="12"/>
    <x v="18"/>
    <x v="4"/>
    <x v="2"/>
    <n v="0"/>
    <n v="0"/>
    <x v="0"/>
    <x v="2"/>
    <x v="2"/>
    <n v="0"/>
    <x v="0"/>
    <x v="0"/>
    <d v="1899-12-30T00:00:00"/>
    <d v="1899-12-30T00:00:00"/>
    <x v="0"/>
    <m/>
    <m/>
    <d v="1899-12-30T00:00:00"/>
    <d v="1899-12-30T00:52:52"/>
    <n v="4"/>
    <n v="-3.7037037037002118E-4"/>
    <n v="52.866666666676792"/>
    <x v="13"/>
    <x v="0"/>
  </r>
  <r>
    <x v="0"/>
    <s v="2025021551"/>
    <x v="0"/>
    <x v="525"/>
    <s v="E4323JSS"/>
    <d v="2025-03-19T00:00:00"/>
    <x v="2"/>
    <s v="3230"/>
    <x v="1"/>
    <s v="PA"/>
    <x v="2"/>
    <x v="0"/>
    <d v="2025-03-19T00:00:00"/>
    <d v="1899-12-30T20:14:04"/>
    <d v="2025-03-19T00:00:00"/>
    <d v="1899-12-30T20:13:33"/>
    <d v="2025-03-19T00:00:00"/>
    <d v="1899-12-30T20:49:17"/>
    <x v="0"/>
    <x v="0"/>
    <s v="8043259901"/>
    <s v="FBO"/>
    <d v="1899-12-30T00:00:00"/>
    <x v="782"/>
    <d v="1899-12-30T00:00:00"/>
    <s v="Ensacado"/>
    <s v="E002"/>
    <x v="2"/>
    <d v="1899-12-30T00:35:13"/>
    <d v="1899-12-30T00:35:44"/>
    <x v="15"/>
    <x v="18"/>
    <x v="4"/>
    <x v="1"/>
    <n v="0"/>
    <n v="0"/>
    <x v="0"/>
    <x v="1"/>
    <x v="2"/>
    <n v="0"/>
    <x v="0"/>
    <x v="1"/>
    <d v="1899-12-30T00:00:00"/>
    <d v="1899-12-30T00:00:00"/>
    <x v="0"/>
    <m/>
    <m/>
    <d v="1899-12-30T00:00:00"/>
    <d v="1899-12-30T00:35:13"/>
    <n v="4"/>
    <n v="-3.5879629629009813E-4"/>
    <n v="35.216666666668758"/>
    <x v="13"/>
    <x v="1"/>
  </r>
  <r>
    <x v="0"/>
    <s v="2025021553"/>
    <x v="0"/>
    <x v="432"/>
    <s v="E9155HNP"/>
    <d v="2025-03-19T00:00:00"/>
    <x v="2"/>
    <s v="3297"/>
    <x v="2"/>
    <s v="PA"/>
    <x v="1"/>
    <x v="0"/>
    <d v="2025-03-19T00:00:00"/>
    <d v="1899-12-30T20:18:32"/>
    <d v="2025-03-19T00:00:00"/>
    <d v="1899-12-30T20:18:28"/>
    <d v="2025-03-19T00:00:00"/>
    <d v="1899-12-30T20:57:55"/>
    <x v="0"/>
    <x v="0"/>
    <s v="8043259902"/>
    <s v="FBO"/>
    <d v="1899-12-30T00:00:00"/>
    <x v="782"/>
    <d v="1899-12-30T00:00:00"/>
    <s v="Granel"/>
    <s v="E001"/>
    <x v="1"/>
    <d v="1899-12-30T00:39:23"/>
    <d v="1899-12-30T00:39:27"/>
    <x v="15"/>
    <x v="18"/>
    <x v="4"/>
    <x v="2"/>
    <n v="0"/>
    <n v="0"/>
    <x v="0"/>
    <x v="2"/>
    <x v="2"/>
    <n v="0"/>
    <x v="0"/>
    <x v="1"/>
    <d v="1899-12-30T00:00:00"/>
    <d v="1899-12-30T00:00:00"/>
    <x v="0"/>
    <m/>
    <m/>
    <d v="1899-12-30T00:00:00"/>
    <d v="1899-12-30T00:39:23"/>
    <n v="4"/>
    <n v="-4.6296296290049277E-5"/>
    <n v="39.383333333337625"/>
    <x v="13"/>
    <x v="1"/>
  </r>
  <r>
    <x v="0"/>
    <s v="2025021557"/>
    <x v="0"/>
    <x v="179"/>
    <s v="E6103LDT"/>
    <d v="2025-03-19T00:00:00"/>
    <x v="2"/>
    <s v="3297"/>
    <x v="2"/>
    <s v="PA"/>
    <x v="1"/>
    <x v="0"/>
    <d v="2025-03-19T00:00:00"/>
    <d v="1899-12-30T20:50:11"/>
    <d v="2025-03-19T00:00:00"/>
    <d v="1899-12-30T20:49:39"/>
    <d v="2025-03-19T00:00:00"/>
    <d v="1899-12-30T21:19:25"/>
    <x v="0"/>
    <x v="0"/>
    <s v="8043259904"/>
    <s v="FBO"/>
    <d v="1899-12-30T00:00:00"/>
    <x v="782"/>
    <d v="1899-12-30T00:00:00"/>
    <s v="Granel"/>
    <s v="E001"/>
    <x v="2"/>
    <d v="1899-12-30T00:29:14"/>
    <d v="1899-12-30T00:29:46"/>
    <x v="15"/>
    <x v="18"/>
    <x v="4"/>
    <x v="2"/>
    <n v="0"/>
    <n v="0"/>
    <x v="0"/>
    <x v="2"/>
    <x v="2"/>
    <n v="0"/>
    <x v="0"/>
    <x v="1"/>
    <d v="1899-12-30T00:00:00"/>
    <d v="1899-12-30T00:00:00"/>
    <x v="0"/>
    <m/>
    <m/>
    <d v="1899-12-30T00:00:00"/>
    <d v="1899-12-30T00:29:14"/>
    <n v="4"/>
    <n v="-3.7037037037002118E-4"/>
    <n v="29.233333333339235"/>
    <x v="15"/>
    <x v="1"/>
  </r>
  <r>
    <x v="0"/>
    <s v="2025021560"/>
    <x v="0"/>
    <x v="119"/>
    <s v="E5987LDC"/>
    <d v="2025-03-20T00:00:00"/>
    <x v="2"/>
    <s v="3350"/>
    <x v="9"/>
    <s v="PA"/>
    <x v="5"/>
    <x v="0"/>
    <d v="2025-03-20T00:00:00"/>
    <d v="1899-12-30T04:13:31"/>
    <d v="2025-03-20T00:00:00"/>
    <d v="1899-12-30T04:13:05"/>
    <d v="2025-03-20T00:00:00"/>
    <d v="1899-12-30T04:35:58"/>
    <x v="0"/>
    <x v="0"/>
    <s v="8043259905"/>
    <s v="FBO"/>
    <d v="1899-12-30T00:23:19"/>
    <x v="398"/>
    <d v="1899-12-30T00:00:26"/>
    <s v="Granel"/>
    <s v="E001"/>
    <x v="2"/>
    <d v="1899-12-30T00:22:27"/>
    <d v="1899-12-30T00:22:53"/>
    <x v="17"/>
    <x v="19"/>
    <x v="4"/>
    <x v="2"/>
    <n v="0"/>
    <n v="0"/>
    <x v="0"/>
    <x v="2"/>
    <x v="2"/>
    <n v="0"/>
    <x v="0"/>
    <x v="1"/>
    <d v="1899-12-30T00:00:26"/>
    <d v="1899-12-30T00:00:26"/>
    <x v="0"/>
    <m/>
    <m/>
    <d v="1899-12-30T00:00:00"/>
    <d v="1899-12-30T00:22:27"/>
    <n v="5"/>
    <n v="-3.0092592593000678E-4"/>
    <n v="22.45000000000319"/>
    <x v="16"/>
    <x v="1"/>
  </r>
  <r>
    <x v="0"/>
    <s v="2025021562"/>
    <x v="0"/>
    <x v="325"/>
    <s v="E3246FMB"/>
    <d v="2025-03-20T00:00:00"/>
    <x v="2"/>
    <s v="3297"/>
    <x v="2"/>
    <s v="PA"/>
    <x v="1"/>
    <x v="0"/>
    <d v="2025-03-20T00:00:00"/>
    <d v="1899-12-30T05:56:15"/>
    <d v="2025-03-20T00:00:00"/>
    <d v="1899-12-30T05:55:45"/>
    <d v="2025-03-20T00:00:00"/>
    <d v="1899-12-30T06:25:53"/>
    <x v="0"/>
    <x v="0"/>
    <s v="8043259909"/>
    <s v="EXW"/>
    <d v="1899-12-30T00:30:38"/>
    <x v="1614"/>
    <d v="1899-12-30T00:00:30"/>
    <s v="Granel"/>
    <s v="E001"/>
    <x v="1"/>
    <d v="1899-12-30T00:29:38"/>
    <d v="1899-12-30T00:30:08"/>
    <x v="0"/>
    <x v="19"/>
    <x v="4"/>
    <x v="2"/>
    <n v="0"/>
    <n v="0"/>
    <x v="0"/>
    <x v="2"/>
    <x v="2"/>
    <n v="0"/>
    <x v="0"/>
    <x v="1"/>
    <d v="1899-12-30T00:00:30"/>
    <d v="1899-12-30T00:00:30"/>
    <x v="0"/>
    <m/>
    <m/>
    <d v="1899-12-30T00:00:00"/>
    <d v="1899-12-30T00:29:38"/>
    <n v="5"/>
    <n v="-3.4722222222000054E-4"/>
    <n v="29.633333333342375"/>
    <x v="0"/>
    <x v="1"/>
  </r>
  <r>
    <x v="0"/>
    <s v="2025021568"/>
    <x v="0"/>
    <x v="138"/>
    <s v="E2544FHJ"/>
    <d v="2025-03-20T00:00:00"/>
    <x v="2"/>
    <s v="3230"/>
    <x v="1"/>
    <s v="PA"/>
    <x v="2"/>
    <x v="0"/>
    <d v="2025-03-20T00:00:00"/>
    <d v="1899-12-30T06:15:27"/>
    <d v="2025-03-20T00:00:00"/>
    <d v="1899-12-30T06:14:57"/>
    <d v="2025-03-20T00:00:00"/>
    <d v="1899-12-30T06:43:41"/>
    <x v="0"/>
    <x v="0"/>
    <s v="8043259912"/>
    <s v="EXW"/>
    <d v="1899-12-30T00:29:14"/>
    <x v="992"/>
    <d v="1899-12-30T00:00:30"/>
    <s v="Ensacado"/>
    <s v="E002"/>
    <x v="1"/>
    <d v="1899-12-30T00:28:14"/>
    <d v="1899-12-30T00:28:44"/>
    <x v="1"/>
    <x v="19"/>
    <x v="4"/>
    <x v="1"/>
    <n v="0"/>
    <n v="0"/>
    <x v="0"/>
    <x v="1"/>
    <x v="2"/>
    <n v="0"/>
    <x v="0"/>
    <x v="1"/>
    <d v="1899-12-30T00:00:30"/>
    <d v="1899-12-30T00:00:30"/>
    <x v="0"/>
    <m/>
    <m/>
    <d v="1899-12-30T00:00:00"/>
    <d v="1899-12-30T00:28:14"/>
    <n v="5"/>
    <n v="-3.4722222222999255E-4"/>
    <n v="28.233333333331164"/>
    <x v="0"/>
    <x v="1"/>
  </r>
  <r>
    <x v="0"/>
    <s v="2025021571"/>
    <x v="0"/>
    <x v="361"/>
    <s v="E3192JFJ"/>
    <d v="2025-03-20T00:00:00"/>
    <x v="2"/>
    <s v="3232"/>
    <x v="4"/>
    <s v="PA"/>
    <x v="2"/>
    <x v="0"/>
    <d v="2025-03-20T00:00:00"/>
    <d v="1899-12-30T06:26:25"/>
    <d v="2025-03-20T00:00:00"/>
    <d v="1899-12-30T06:25:55"/>
    <d v="2025-03-20T00:00:00"/>
    <d v="1899-12-30T07:06:12"/>
    <x v="0"/>
    <x v="0"/>
    <s v="8043259914"/>
    <s v="FBO"/>
    <d v="1899-12-30T00:40:47"/>
    <x v="1656"/>
    <d v="1899-12-30T00:00:30"/>
    <s v="Ensacado"/>
    <s v="E002"/>
    <x v="2"/>
    <d v="1899-12-30T00:39:47"/>
    <d v="1899-12-30T00:40:17"/>
    <x v="1"/>
    <x v="19"/>
    <x v="4"/>
    <x v="1"/>
    <n v="0"/>
    <n v="0"/>
    <x v="0"/>
    <x v="1"/>
    <x v="2"/>
    <n v="0"/>
    <x v="0"/>
    <x v="1"/>
    <d v="1899-12-30T00:00:30"/>
    <d v="1899-12-30T00:00:30"/>
    <x v="0"/>
    <m/>
    <m/>
    <d v="1899-12-30T00:00:00"/>
    <d v="1899-12-30T00:39:47"/>
    <n v="5"/>
    <n v="-3.4722222222000054E-4"/>
    <n v="39.783333333326418"/>
    <x v="1"/>
    <x v="1"/>
  </r>
  <r>
    <x v="0"/>
    <s v="2025021573"/>
    <x v="0"/>
    <x v="163"/>
    <s v="E8272KDP"/>
    <d v="2025-03-20T00:00:00"/>
    <x v="2"/>
    <s v="3228"/>
    <x v="3"/>
    <s v="PA"/>
    <x v="4"/>
    <x v="0"/>
    <d v="2025-03-20T00:00:00"/>
    <d v="1899-12-30T06:38:27"/>
    <d v="2025-03-20T00:00:00"/>
    <d v="1899-12-30T06:37:56"/>
    <d v="2025-03-20T00:00:00"/>
    <d v="1899-12-30T07:06:19"/>
    <x v="0"/>
    <x v="0"/>
    <s v="8043259915"/>
    <s v="FBO"/>
    <d v="1899-12-30T00:28:54"/>
    <x v="1207"/>
    <d v="1899-12-30T00:00:31"/>
    <s v="Granel"/>
    <s v="E001"/>
    <x v="2"/>
    <d v="1899-12-30T00:27:52"/>
    <d v="1899-12-30T00:28:23"/>
    <x v="1"/>
    <x v="19"/>
    <x v="4"/>
    <x v="2"/>
    <n v="0"/>
    <n v="0"/>
    <x v="0"/>
    <x v="2"/>
    <x v="2"/>
    <n v="0"/>
    <x v="0"/>
    <x v="1"/>
    <d v="1899-12-30T00:00:31"/>
    <d v="1899-12-30T00:00:31"/>
    <x v="0"/>
    <m/>
    <m/>
    <d v="1899-12-30T00:00:00"/>
    <d v="1899-12-30T00:27:52"/>
    <n v="5"/>
    <n v="-3.5879629630003462E-4"/>
    <n v="27.866666666664013"/>
    <x v="1"/>
    <x v="1"/>
  </r>
  <r>
    <x v="0"/>
    <s v="2025021575"/>
    <x v="0"/>
    <x v="329"/>
    <s v="E9189JXJ"/>
    <d v="2025-03-20T00:00:00"/>
    <x v="2"/>
    <s v="3230"/>
    <x v="1"/>
    <s v="PA"/>
    <x v="2"/>
    <x v="0"/>
    <d v="2025-03-20T00:00:00"/>
    <d v="1899-12-30T06:48:08"/>
    <d v="2025-03-20T00:00:00"/>
    <d v="1899-12-30T06:47:37"/>
    <d v="2025-03-20T00:00:00"/>
    <d v="1899-12-30T07:24:34"/>
    <x v="0"/>
    <x v="0"/>
    <s v="8043259918"/>
    <s v="FBO"/>
    <d v="1899-12-30T00:37:28"/>
    <x v="1657"/>
    <d v="1899-12-30T00:00:31"/>
    <s v="Ensacado"/>
    <s v="E002"/>
    <x v="2"/>
    <d v="1899-12-30T00:36:26"/>
    <d v="1899-12-30T00:36:57"/>
    <x v="1"/>
    <x v="19"/>
    <x v="4"/>
    <x v="1"/>
    <n v="0"/>
    <n v="0"/>
    <x v="0"/>
    <x v="1"/>
    <x v="2"/>
    <n v="0"/>
    <x v="0"/>
    <x v="1"/>
    <d v="1899-12-30T00:00:31"/>
    <d v="1899-12-30T00:00:31"/>
    <x v="0"/>
    <m/>
    <m/>
    <d v="1899-12-30T00:00:00"/>
    <d v="1899-12-30T00:36:26"/>
    <n v="5"/>
    <n v="-3.5879629630003462E-4"/>
    <n v="36.433333333324775"/>
    <x v="1"/>
    <x v="1"/>
  </r>
  <r>
    <x v="0"/>
    <s v="2025021595"/>
    <x v="0"/>
    <x v="408"/>
    <s v="E0945JZT"/>
    <d v="2025-03-20T00:00:00"/>
    <x v="2"/>
    <s v="3350"/>
    <x v="9"/>
    <s v="PA"/>
    <x v="5"/>
    <x v="0"/>
    <d v="2025-03-20T00:00:00"/>
    <d v="1899-12-30T07:33:22"/>
    <d v="2025-03-20T00:00:00"/>
    <d v="1899-12-30T07:32:50"/>
    <d v="2025-03-20T00:00:00"/>
    <d v="1899-12-30T07:59:19"/>
    <x v="0"/>
    <x v="0"/>
    <s v="8043259923"/>
    <s v="FBO"/>
    <d v="1899-12-30T00:27:01"/>
    <x v="1167"/>
    <d v="1899-12-30T00:00:32"/>
    <s v="Granel"/>
    <s v="E001"/>
    <x v="2"/>
    <d v="1899-12-30T00:25:57"/>
    <d v="1899-12-30T00:26:29"/>
    <x v="2"/>
    <x v="19"/>
    <x v="4"/>
    <x v="2"/>
    <n v="0"/>
    <n v="0"/>
    <x v="0"/>
    <x v="2"/>
    <x v="2"/>
    <n v="0"/>
    <x v="0"/>
    <x v="1"/>
    <d v="1899-12-30T00:00:32"/>
    <d v="1899-12-30T00:00:32"/>
    <x v="0"/>
    <m/>
    <m/>
    <d v="1899-12-30T00:00:00"/>
    <d v="1899-12-30T00:25:57"/>
    <n v="5"/>
    <n v="-3.7037037037002118E-4"/>
    <n v="25.95000000000957"/>
    <x v="1"/>
    <x v="1"/>
  </r>
  <r>
    <x v="0"/>
    <s v="2025021593"/>
    <x v="0"/>
    <x v="183"/>
    <s v="E3043KFX"/>
    <d v="2025-03-20T00:00:00"/>
    <x v="2"/>
    <s v="3297"/>
    <x v="2"/>
    <s v="PA"/>
    <x v="1"/>
    <x v="0"/>
    <d v="2025-03-20T00:00:00"/>
    <d v="1899-12-30T07:30:56"/>
    <d v="2025-03-20T00:00:00"/>
    <d v="1899-12-30T07:30:25"/>
    <d v="2025-03-20T00:00:00"/>
    <d v="1899-12-30T08:02:21"/>
    <x v="0"/>
    <x v="0"/>
    <s v="8043259924"/>
    <s v="FBO"/>
    <d v="1899-12-30T00:32:27"/>
    <x v="135"/>
    <d v="1899-12-30T00:00:31"/>
    <s v="Granel"/>
    <s v="E001"/>
    <x v="2"/>
    <d v="1899-12-30T00:31:25"/>
    <d v="1899-12-30T00:31:56"/>
    <x v="2"/>
    <x v="19"/>
    <x v="4"/>
    <x v="2"/>
    <n v="0"/>
    <n v="0"/>
    <x v="0"/>
    <x v="2"/>
    <x v="2"/>
    <n v="0"/>
    <x v="0"/>
    <x v="1"/>
    <d v="1899-12-30T00:00:31"/>
    <d v="1899-12-30T00:00:31"/>
    <x v="0"/>
    <m/>
    <m/>
    <d v="1899-12-30T00:00:00"/>
    <d v="1899-12-30T00:31:25"/>
    <n v="5"/>
    <n v="-3.5879629630003462E-4"/>
    <n v="31.416666666667208"/>
    <x v="2"/>
    <x v="1"/>
  </r>
  <r>
    <x v="0"/>
    <s v="2025021594"/>
    <x v="0"/>
    <x v="118"/>
    <s v="E7813KDM"/>
    <d v="2025-03-20T00:00:00"/>
    <x v="2"/>
    <s v="3297"/>
    <x v="2"/>
    <s v="PA"/>
    <x v="1"/>
    <x v="0"/>
    <d v="2025-03-20T00:00:00"/>
    <d v="1899-12-30T07:32:25"/>
    <d v="2025-03-20T00:00:00"/>
    <d v="1899-12-30T07:31:54"/>
    <d v="2025-03-20T00:00:00"/>
    <d v="1899-12-30T08:04:47"/>
    <x v="0"/>
    <x v="0"/>
    <s v="8043259925"/>
    <s v="FBO"/>
    <d v="1899-12-30T00:33:24"/>
    <x v="1147"/>
    <d v="1899-12-30T00:00:31"/>
    <s v="Granel"/>
    <s v="E001"/>
    <x v="2"/>
    <d v="1899-12-30T00:32:22"/>
    <d v="1899-12-30T00:32:53"/>
    <x v="2"/>
    <x v="19"/>
    <x v="4"/>
    <x v="2"/>
    <n v="0"/>
    <n v="0"/>
    <x v="0"/>
    <x v="2"/>
    <x v="2"/>
    <n v="0"/>
    <x v="0"/>
    <x v="1"/>
    <d v="1899-12-30T00:00:31"/>
    <d v="1899-12-30T00:00:31"/>
    <x v="0"/>
    <m/>
    <m/>
    <d v="1899-12-30T00:00:00"/>
    <d v="1899-12-30T00:32:22"/>
    <n v="5"/>
    <n v="-3.5879629630003462E-4"/>
    <n v="32.366666666663995"/>
    <x v="2"/>
    <x v="1"/>
  </r>
  <r>
    <x v="0"/>
    <s v="2025021598"/>
    <x v="0"/>
    <x v="430"/>
    <s v="E5728KFK"/>
    <d v="2025-03-20T00:00:00"/>
    <x v="2"/>
    <s v="3350"/>
    <x v="9"/>
    <s v="PA"/>
    <x v="5"/>
    <x v="0"/>
    <d v="2025-03-20T00:00:00"/>
    <d v="1899-12-30T07:40:51"/>
    <d v="2025-03-20T00:00:00"/>
    <d v="1899-12-30T07:40:21"/>
    <d v="2025-03-20T00:00:00"/>
    <d v="1899-12-30T08:14:27"/>
    <x v="0"/>
    <x v="0"/>
    <s v="8043259926"/>
    <s v="FBO"/>
    <d v="1899-12-30T00:34:36"/>
    <x v="1658"/>
    <d v="1899-12-30T00:00:30"/>
    <s v="Granel"/>
    <s v="E001"/>
    <x v="2"/>
    <d v="1899-12-30T00:33:36"/>
    <d v="1899-12-30T00:34:06"/>
    <x v="2"/>
    <x v="19"/>
    <x v="4"/>
    <x v="2"/>
    <n v="0"/>
    <n v="0"/>
    <x v="0"/>
    <x v="2"/>
    <x v="2"/>
    <n v="0"/>
    <x v="0"/>
    <x v="1"/>
    <d v="1899-12-30T00:00:30"/>
    <d v="1899-12-30T00:00:30"/>
    <x v="0"/>
    <m/>
    <m/>
    <d v="1899-12-30T00:00:00"/>
    <d v="1899-12-30T00:33:36"/>
    <n v="5"/>
    <n v="-3.4722222222000054E-4"/>
    <n v="33.600000000009565"/>
    <x v="2"/>
    <x v="1"/>
  </r>
  <r>
    <x v="0"/>
    <s v="2025021582"/>
    <x v="0"/>
    <x v="142"/>
    <s v="E3710KKC"/>
    <d v="2025-03-20T00:00:00"/>
    <x v="2"/>
    <s v="3230"/>
    <x v="1"/>
    <s v="PA"/>
    <x v="2"/>
    <x v="0"/>
    <d v="2025-03-20T00:00:00"/>
    <d v="1899-12-30T07:14:21"/>
    <d v="2025-03-20T00:00:00"/>
    <d v="1899-12-30T07:13:51"/>
    <d v="2025-03-20T00:00:00"/>
    <d v="1899-12-30T08:15:07"/>
    <x v="0"/>
    <x v="0"/>
    <s v="8043259927"/>
    <s v="FBO"/>
    <d v="1899-12-30T01:01:46"/>
    <x v="1659"/>
    <d v="1899-12-30T00:00:30"/>
    <s v="Ensacado"/>
    <s v="E002"/>
    <x v="2"/>
    <d v="1899-12-30T01:00:46"/>
    <d v="1899-12-30T01:01:16"/>
    <x v="2"/>
    <x v="19"/>
    <x v="4"/>
    <x v="1"/>
    <n v="0"/>
    <n v="0"/>
    <x v="0"/>
    <x v="1"/>
    <x v="2"/>
    <n v="0"/>
    <x v="0"/>
    <x v="0"/>
    <d v="1899-12-30T00:00:30"/>
    <d v="1899-12-30T00:00:30"/>
    <x v="0"/>
    <m/>
    <m/>
    <d v="1899-12-30T00:00:00"/>
    <d v="1899-12-30T01:00:46"/>
    <n v="5"/>
    <n v="-3.4722222222000054E-4"/>
    <n v="60.76666666667515"/>
    <x v="2"/>
    <x v="0"/>
  </r>
  <r>
    <x v="0"/>
    <s v="2025021603"/>
    <x v="0"/>
    <x v="188"/>
    <s v="E7817JTR"/>
    <d v="2025-03-20T00:00:00"/>
    <x v="2"/>
    <s v="3297"/>
    <x v="2"/>
    <s v="PA"/>
    <x v="1"/>
    <x v="0"/>
    <d v="2025-03-20T00:00:00"/>
    <d v="1899-12-30T07:48:31"/>
    <d v="2025-03-20T00:00:00"/>
    <d v="1899-12-30T07:48:00"/>
    <d v="2025-03-20T00:00:00"/>
    <d v="1899-12-30T08:18:47"/>
    <x v="0"/>
    <x v="0"/>
    <s v="8043259928"/>
    <s v="EXW"/>
    <d v="1899-12-30T00:31:18"/>
    <x v="1660"/>
    <d v="1899-12-30T00:00:31"/>
    <s v="Granel"/>
    <s v="E001"/>
    <x v="1"/>
    <d v="1899-12-30T00:30:16"/>
    <d v="1899-12-30T00:30:47"/>
    <x v="2"/>
    <x v="19"/>
    <x v="4"/>
    <x v="2"/>
    <n v="0"/>
    <n v="0"/>
    <x v="0"/>
    <x v="2"/>
    <x v="2"/>
    <n v="0"/>
    <x v="0"/>
    <x v="1"/>
    <d v="1899-12-30T00:00:31"/>
    <d v="1899-12-30T00:00:31"/>
    <x v="0"/>
    <m/>
    <m/>
    <d v="1899-12-30T00:00:00"/>
    <d v="1899-12-30T00:30:16"/>
    <n v="5"/>
    <n v="-3.5879629629997911E-4"/>
    <n v="30.266666666654398"/>
    <x v="2"/>
    <x v="1"/>
  </r>
  <r>
    <x v="0"/>
    <s v="2025021618"/>
    <x v="0"/>
    <x v="424"/>
    <s v="E7008LML"/>
    <d v="2025-03-20T00:00:00"/>
    <x v="2"/>
    <s v="3297"/>
    <x v="2"/>
    <s v="PA"/>
    <x v="1"/>
    <x v="0"/>
    <d v="2025-03-20T00:00:00"/>
    <d v="1899-12-30T08:15:28"/>
    <d v="2025-03-20T00:00:00"/>
    <d v="1899-12-30T08:15:38"/>
    <d v="2025-03-20T00:00:00"/>
    <d v="1899-12-30T08:45:10"/>
    <x v="0"/>
    <x v="0"/>
    <s v="8043259936"/>
    <s v="EXW"/>
    <d v="1899-12-30T00:29:42"/>
    <x v="323"/>
    <d v="1899-12-30T00:00:10"/>
    <s v="Granel"/>
    <s v="E001"/>
    <x v="1"/>
    <d v="1899-12-30T00:29:42"/>
    <d v="1899-12-30T00:29:32"/>
    <x v="3"/>
    <x v="19"/>
    <x v="4"/>
    <x v="2"/>
    <n v="0"/>
    <n v="0"/>
    <x v="0"/>
    <x v="2"/>
    <x v="2"/>
    <n v="0"/>
    <x v="0"/>
    <x v="1"/>
    <d v="1899-12-30T00:00:10"/>
    <d v="1899-12-30T00:00:10"/>
    <x v="0"/>
    <m/>
    <m/>
    <d v="1899-12-30T00:00:00"/>
    <d v="1899-12-30T00:29:42"/>
    <n v="5"/>
    <d v="1899-12-30T00:00:10"/>
    <n v="29.700000000000006"/>
    <x v="2"/>
    <x v="1"/>
  </r>
  <r>
    <x v="0"/>
    <s v="2025021652"/>
    <x v="0"/>
    <x v="161"/>
    <s v="E4262KXX"/>
    <d v="2025-03-20T00:00:00"/>
    <x v="2"/>
    <s v="3297"/>
    <x v="2"/>
    <s v="PA"/>
    <x v="1"/>
    <x v="0"/>
    <d v="2025-03-20T00:00:00"/>
    <d v="1899-12-30T09:31:53"/>
    <d v="2025-03-20T00:00:00"/>
    <d v="1899-12-30T09:31:23"/>
    <d v="2025-03-20T00:00:00"/>
    <d v="1899-12-30T10:06:39"/>
    <x v="0"/>
    <x v="0"/>
    <s v="8043259944"/>
    <s v="FBO"/>
    <d v="1899-12-30T00:35:46"/>
    <x v="1661"/>
    <d v="1899-12-30T00:00:30"/>
    <s v="Granel"/>
    <s v="E001"/>
    <x v="2"/>
    <d v="1899-12-30T00:34:46"/>
    <d v="1899-12-30T00:35:16"/>
    <x v="4"/>
    <x v="19"/>
    <x v="4"/>
    <x v="2"/>
    <n v="0"/>
    <n v="0"/>
    <x v="0"/>
    <x v="2"/>
    <x v="2"/>
    <n v="0"/>
    <x v="0"/>
    <x v="1"/>
    <d v="1899-12-30T00:00:30"/>
    <d v="1899-12-30T00:00:30"/>
    <x v="0"/>
    <m/>
    <m/>
    <d v="1899-12-30T00:00:00"/>
    <d v="1899-12-30T00:34:46"/>
    <n v="5"/>
    <n v="-3.4722222222000054E-4"/>
    <n v="34.766666666668847"/>
    <x v="4"/>
    <x v="1"/>
  </r>
  <r>
    <x v="0"/>
    <s v="2025021659"/>
    <x v="0"/>
    <x v="157"/>
    <s v="E1007JYX"/>
    <d v="2025-03-20T00:00:00"/>
    <x v="2"/>
    <s v="3228"/>
    <x v="3"/>
    <s v="PA"/>
    <x v="4"/>
    <x v="0"/>
    <d v="2025-03-20T00:00:00"/>
    <d v="1899-12-30T09:46:20"/>
    <d v="2025-03-20T00:00:00"/>
    <d v="1899-12-30T09:45:50"/>
    <d v="2025-03-20T00:00:00"/>
    <d v="1899-12-30T10:14:16"/>
    <x v="0"/>
    <x v="0"/>
    <s v="8043259945"/>
    <s v="FBO"/>
    <d v="1899-12-30T00:28:56"/>
    <x v="155"/>
    <d v="1899-12-30T00:00:30"/>
    <s v="Granel"/>
    <s v="E001"/>
    <x v="2"/>
    <d v="1899-12-30T00:27:56"/>
    <d v="1899-12-30T00:28:26"/>
    <x v="4"/>
    <x v="19"/>
    <x v="4"/>
    <x v="2"/>
    <n v="0"/>
    <n v="0"/>
    <x v="0"/>
    <x v="2"/>
    <x v="2"/>
    <n v="0"/>
    <x v="0"/>
    <x v="1"/>
    <d v="1899-12-30T00:00:30"/>
    <d v="1899-12-30T00:00:30"/>
    <x v="0"/>
    <m/>
    <m/>
    <d v="1899-12-30T00:00:00"/>
    <d v="1899-12-30T00:27:56"/>
    <n v="5"/>
    <n v="-3.4722222222999255E-4"/>
    <n v="27.933333333321606"/>
    <x v="4"/>
    <x v="1"/>
  </r>
  <r>
    <x v="0"/>
    <s v="2025021661"/>
    <x v="0"/>
    <x v="172"/>
    <s v="E5067LBR"/>
    <d v="2025-03-20T00:00:00"/>
    <x v="2"/>
    <s v="3297"/>
    <x v="2"/>
    <s v="PA"/>
    <x v="1"/>
    <x v="0"/>
    <d v="2025-03-20T00:00:00"/>
    <d v="1899-12-30T10:00:27"/>
    <d v="2025-03-20T00:00:00"/>
    <d v="1899-12-30T09:59:58"/>
    <d v="2025-03-20T00:00:00"/>
    <d v="1899-12-30T10:38:40"/>
    <x v="0"/>
    <x v="0"/>
    <s v="8043259947"/>
    <s v="FBO"/>
    <d v="1899-12-30T00:39:11"/>
    <x v="966"/>
    <d v="1899-12-30T00:00:29"/>
    <s v="Granel"/>
    <s v="E001"/>
    <x v="1"/>
    <d v="1899-12-30T00:38:13"/>
    <d v="1899-12-30T00:38:42"/>
    <x v="5"/>
    <x v="19"/>
    <x v="4"/>
    <x v="2"/>
    <n v="0"/>
    <n v="0"/>
    <x v="0"/>
    <x v="2"/>
    <x v="2"/>
    <n v="0"/>
    <x v="0"/>
    <x v="1"/>
    <d v="1899-12-30T00:00:29"/>
    <d v="1899-12-30T00:00:29"/>
    <x v="0"/>
    <m/>
    <m/>
    <d v="1899-12-30T00:00:00"/>
    <d v="1899-12-30T00:38:13"/>
    <n v="5"/>
    <n v="-3.3564814815001398E-4"/>
    <n v="38.216666666663954"/>
    <x v="4"/>
    <x v="1"/>
  </r>
  <r>
    <x v="0"/>
    <s v="2025021666"/>
    <x v="0"/>
    <x v="163"/>
    <s v="E8272KDP"/>
    <d v="2025-03-20T00:00:00"/>
    <x v="2"/>
    <s v="3228"/>
    <x v="3"/>
    <s v="PA"/>
    <x v="4"/>
    <x v="0"/>
    <d v="2025-03-20T00:00:00"/>
    <d v="1899-12-30T10:08:18"/>
    <d v="2025-03-20T00:00:00"/>
    <d v="1899-12-30T10:07:48"/>
    <d v="2025-03-20T00:00:00"/>
    <d v="1899-12-30T10:50:25"/>
    <x v="0"/>
    <x v="0"/>
    <s v="8043259949"/>
    <s v="FBO"/>
    <d v="1899-12-30T00:43:07"/>
    <x v="128"/>
    <d v="1899-12-30T00:00:30"/>
    <s v="Granel"/>
    <s v="E001"/>
    <x v="2"/>
    <d v="1899-12-30T00:42:07"/>
    <d v="1899-12-30T00:42:37"/>
    <x v="5"/>
    <x v="19"/>
    <x v="4"/>
    <x v="2"/>
    <n v="0"/>
    <n v="0"/>
    <x v="0"/>
    <x v="2"/>
    <x v="2"/>
    <n v="0"/>
    <x v="0"/>
    <x v="1"/>
    <d v="1899-12-30T00:00:30"/>
    <d v="1899-12-30T00:00:30"/>
    <x v="0"/>
    <m/>
    <m/>
    <d v="1899-12-30T00:00:00"/>
    <d v="1899-12-30T00:42:07"/>
    <n v="5"/>
    <n v="-3.4722222222999255E-4"/>
    <n v="42.116666666659206"/>
    <x v="4"/>
    <x v="1"/>
  </r>
  <r>
    <x v="0"/>
    <s v="2025021664"/>
    <x v="0"/>
    <x v="148"/>
    <s v="E0205LTP"/>
    <d v="2025-03-20T00:00:00"/>
    <x v="2"/>
    <s v="3227"/>
    <x v="8"/>
    <s v="PA"/>
    <x v="7"/>
    <x v="0"/>
    <d v="2025-03-20T00:00:00"/>
    <d v="1899-12-30T10:02:15"/>
    <d v="2025-03-20T00:00:00"/>
    <d v="1899-12-30T10:01:45"/>
    <d v="2025-03-20T00:00:00"/>
    <d v="1899-12-30T11:01:21"/>
    <x v="0"/>
    <x v="0"/>
    <s v="8043259951"/>
    <s v="FBO"/>
    <d v="1899-12-30T01:00:06"/>
    <x v="1662"/>
    <d v="1899-12-30T00:00:30"/>
    <s v="Granel"/>
    <s v="E001"/>
    <x v="2"/>
    <d v="1899-12-30T00:59:06"/>
    <d v="1899-12-30T00:59:36"/>
    <x v="5"/>
    <x v="19"/>
    <x v="4"/>
    <x v="2"/>
    <n v="0"/>
    <n v="0"/>
    <x v="0"/>
    <x v="2"/>
    <x v="2"/>
    <n v="0"/>
    <x v="0"/>
    <x v="0"/>
    <d v="1899-12-30T00:00:30"/>
    <d v="1899-12-30T00:00:30"/>
    <x v="0"/>
    <m/>
    <m/>
    <d v="1899-12-30T00:00:00"/>
    <d v="1899-12-30T00:59:06"/>
    <n v="5"/>
    <n v="-3.4722222222999255E-4"/>
    <n v="59.099999999990452"/>
    <x v="5"/>
    <x v="0"/>
  </r>
  <r>
    <x v="0"/>
    <s v="2025021676"/>
    <x v="0"/>
    <x v="132"/>
    <s v="E3440LKV"/>
    <d v="2025-03-20T00:00:00"/>
    <x v="2"/>
    <s v="3297"/>
    <x v="2"/>
    <s v="PA"/>
    <x v="1"/>
    <x v="0"/>
    <d v="2025-03-20T00:00:00"/>
    <d v="1899-12-30T10:39:30"/>
    <d v="2025-03-20T00:00:00"/>
    <d v="1899-12-30T10:38:59"/>
    <d v="2025-03-20T00:00:00"/>
    <d v="1899-12-30T11:09:11"/>
    <x v="0"/>
    <x v="0"/>
    <s v="8043259952"/>
    <s v="FBO"/>
    <d v="1899-12-30T00:30:43"/>
    <x v="1437"/>
    <d v="1899-12-30T00:00:31"/>
    <s v="Granel"/>
    <s v="E001"/>
    <x v="2"/>
    <d v="1899-12-30T00:29:41"/>
    <d v="1899-12-30T00:30:12"/>
    <x v="5"/>
    <x v="19"/>
    <x v="4"/>
    <x v="2"/>
    <n v="0"/>
    <n v="0"/>
    <x v="0"/>
    <x v="2"/>
    <x v="2"/>
    <n v="0"/>
    <x v="0"/>
    <x v="1"/>
    <d v="1899-12-30T00:00:31"/>
    <d v="1899-12-30T00:00:31"/>
    <x v="0"/>
    <m/>
    <m/>
    <d v="1899-12-30T00:00:00"/>
    <d v="1899-12-30T00:29:41"/>
    <n v="5"/>
    <n v="-3.587962962899871E-4"/>
    <n v="29.683333333339224"/>
    <x v="5"/>
    <x v="1"/>
  </r>
  <r>
    <x v="0"/>
    <s v="2025021670"/>
    <x v="0"/>
    <x v="363"/>
    <s v="E9651KXD"/>
    <d v="2025-03-20T00:00:00"/>
    <x v="2"/>
    <s v="3350"/>
    <x v="9"/>
    <s v="PA"/>
    <x v="5"/>
    <x v="0"/>
    <d v="2025-03-20T00:00:00"/>
    <d v="1899-12-30T10:19:36"/>
    <d v="2025-03-20T00:00:00"/>
    <d v="1899-12-30T10:19:07"/>
    <d v="2025-03-20T00:00:00"/>
    <d v="1899-12-30T11:14:03"/>
    <x v="0"/>
    <x v="0"/>
    <s v="8043259953"/>
    <s v="FBO"/>
    <d v="1899-12-30T00:55:25"/>
    <x v="1663"/>
    <d v="1899-12-30T00:00:29"/>
    <s v="Granel"/>
    <s v="E001"/>
    <x v="2"/>
    <d v="1899-12-30T00:54:27"/>
    <d v="1899-12-30T00:54:56"/>
    <x v="5"/>
    <x v="19"/>
    <x v="4"/>
    <x v="2"/>
    <n v="0"/>
    <n v="0"/>
    <x v="0"/>
    <x v="2"/>
    <x v="2"/>
    <n v="0"/>
    <x v="0"/>
    <x v="0"/>
    <d v="1899-12-30T00:00:29"/>
    <d v="1899-12-30T00:00:29"/>
    <x v="0"/>
    <m/>
    <m/>
    <d v="1899-12-30T00:00:00"/>
    <d v="1899-12-30T00:54:27"/>
    <n v="5"/>
    <n v="-3.3564814814995847E-4"/>
    <n v="54.450000000000038"/>
    <x v="5"/>
    <x v="0"/>
  </r>
  <r>
    <x v="0"/>
    <s v="2025021671"/>
    <x v="0"/>
    <x v="171"/>
    <s v="E5397MMK"/>
    <d v="2025-03-20T00:00:00"/>
    <x v="2"/>
    <s v="3350"/>
    <x v="9"/>
    <s v="PA"/>
    <x v="5"/>
    <x v="0"/>
    <d v="2025-03-20T00:00:00"/>
    <d v="1899-12-30T10:22:07"/>
    <d v="2025-03-20T00:00:00"/>
    <d v="1899-12-30T10:21:36"/>
    <d v="2025-03-20T00:00:00"/>
    <d v="1899-12-30T11:25:34"/>
    <x v="0"/>
    <x v="0"/>
    <s v="8043259956"/>
    <s v="FBO"/>
    <d v="1899-12-30T01:04:29"/>
    <x v="1664"/>
    <d v="1899-12-30T00:00:31"/>
    <s v="Granel"/>
    <s v="E001"/>
    <x v="2"/>
    <d v="1899-12-30T01:03:27"/>
    <d v="1899-12-30T01:03:58"/>
    <x v="5"/>
    <x v="19"/>
    <x v="4"/>
    <x v="2"/>
    <n v="0"/>
    <n v="0"/>
    <x v="0"/>
    <x v="2"/>
    <x v="2"/>
    <n v="0"/>
    <x v="0"/>
    <x v="0"/>
    <d v="1899-12-30T00:00:31"/>
    <d v="1899-12-30T00:00:31"/>
    <x v="0"/>
    <m/>
    <m/>
    <d v="1899-12-30T00:00:00"/>
    <d v="1899-12-30T01:03:27"/>
    <n v="5"/>
    <n v="-3.5879629629004262E-4"/>
    <n v="63.45"/>
    <x v="5"/>
    <x v="0"/>
  </r>
  <r>
    <x v="0"/>
    <s v="2025021692"/>
    <x v="0"/>
    <x v="399"/>
    <s v="E2348DXT"/>
    <d v="2025-03-20T00:00:00"/>
    <x v="2"/>
    <s v="3230"/>
    <x v="1"/>
    <s v="PA"/>
    <x v="2"/>
    <x v="0"/>
    <d v="2025-03-20T00:00:00"/>
    <d v="1899-12-30T11:14:26"/>
    <d v="2025-03-20T00:00:00"/>
    <d v="1899-12-30T11:14:01"/>
    <d v="2025-03-20T00:00:00"/>
    <d v="1899-12-30T11:48:53"/>
    <x v="0"/>
    <x v="0"/>
    <s v="8043259959"/>
    <s v="EXW"/>
    <d v="1899-12-30T00:35:17"/>
    <x v="1159"/>
    <d v="1899-12-30T00:00:25"/>
    <s v="Ensacado"/>
    <s v="E002"/>
    <x v="1"/>
    <d v="1899-12-30T00:34:27"/>
    <d v="1899-12-30T00:34:52"/>
    <x v="9"/>
    <x v="19"/>
    <x v="4"/>
    <x v="1"/>
    <n v="0"/>
    <n v="0"/>
    <x v="0"/>
    <x v="1"/>
    <x v="2"/>
    <n v="0"/>
    <x v="0"/>
    <x v="1"/>
    <d v="1899-12-30T00:00:25"/>
    <d v="1899-12-30T00:00:25"/>
    <x v="0"/>
    <m/>
    <m/>
    <d v="1899-12-30T00:00:00"/>
    <d v="1899-12-30T00:34:27"/>
    <n v="5"/>
    <n v="-2.8935185185002821E-4"/>
    <n v="34.449999999998347"/>
    <x v="5"/>
    <x v="1"/>
  </r>
  <r>
    <x v="0"/>
    <s v="2025021700"/>
    <x v="0"/>
    <x v="155"/>
    <s v="E0438GVW"/>
    <d v="2025-03-20T00:00:00"/>
    <x v="2"/>
    <s v="3297"/>
    <x v="2"/>
    <s v="PA"/>
    <x v="1"/>
    <x v="0"/>
    <d v="2025-03-20T00:00:00"/>
    <d v="1899-12-30T11:30:24"/>
    <d v="2025-03-20T00:00:00"/>
    <d v="1899-12-30T11:29:54"/>
    <d v="2025-03-20T00:00:00"/>
    <d v="1899-12-30T11:55:24"/>
    <x v="0"/>
    <x v="0"/>
    <s v="8043259960"/>
    <s v="EXW"/>
    <d v="1899-12-30T00:26:00"/>
    <x v="518"/>
    <d v="1899-12-30T00:00:30"/>
    <s v="Granel"/>
    <s v="E001"/>
    <x v="1"/>
    <d v="1899-12-30T00:25:00"/>
    <d v="1899-12-30T00:25:30"/>
    <x v="9"/>
    <x v="19"/>
    <x v="4"/>
    <x v="2"/>
    <n v="0"/>
    <n v="0"/>
    <x v="0"/>
    <x v="2"/>
    <x v="2"/>
    <n v="0"/>
    <x v="0"/>
    <x v="1"/>
    <d v="1899-12-30T00:00:30"/>
    <d v="1899-12-30T00:00:30"/>
    <x v="0"/>
    <m/>
    <m/>
    <d v="1899-12-30T00:00:00"/>
    <d v="1899-12-30T00:25:00"/>
    <n v="5"/>
    <n v="-3.4722222222000054E-4"/>
    <n v="25.000000000012779"/>
    <x v="5"/>
    <x v="1"/>
  </r>
  <r>
    <x v="0"/>
    <s v="2025021701"/>
    <x v="0"/>
    <x v="325"/>
    <s v="E3246FMB"/>
    <d v="2025-03-20T00:00:00"/>
    <x v="2"/>
    <s v="3297"/>
    <x v="2"/>
    <s v="PA"/>
    <x v="1"/>
    <x v="0"/>
    <d v="2025-03-20T00:00:00"/>
    <d v="1899-12-30T11:31:56"/>
    <d v="2025-03-20T00:00:00"/>
    <d v="1899-12-30T11:32:19"/>
    <d v="2025-03-20T00:00:00"/>
    <d v="1899-12-30T12:00:46"/>
    <x v="0"/>
    <x v="0"/>
    <s v="8043259962"/>
    <s v="EXW"/>
    <d v="1899-12-30T00:28:50"/>
    <x v="223"/>
    <d v="1899-12-30T00:00:23"/>
    <s v="Granel"/>
    <s v="E001"/>
    <x v="1"/>
    <d v="1899-12-30T00:28:50"/>
    <d v="1899-12-30T00:28:27"/>
    <x v="9"/>
    <x v="19"/>
    <x v="4"/>
    <x v="2"/>
    <n v="0"/>
    <n v="0"/>
    <x v="0"/>
    <x v="2"/>
    <x v="2"/>
    <n v="0"/>
    <x v="0"/>
    <x v="1"/>
    <d v="1899-12-30T00:00:23"/>
    <d v="1899-12-30T00:00:23"/>
    <x v="0"/>
    <m/>
    <m/>
    <d v="1899-12-30T00:00:00"/>
    <d v="1899-12-30T00:28:50"/>
    <n v="5"/>
    <d v="1899-12-30T00:00:23"/>
    <n v="28.833333333335975"/>
    <x v="11"/>
    <x v="1"/>
  </r>
  <r>
    <x v="0"/>
    <s v="2025021708"/>
    <x v="0"/>
    <x v="133"/>
    <m/>
    <d v="2025-03-20T00:00:00"/>
    <x v="2"/>
    <s v="3230"/>
    <x v="1"/>
    <s v="PA"/>
    <x v="2"/>
    <x v="0"/>
    <d v="2025-03-20T00:00:00"/>
    <d v="1899-12-30T11:49:45"/>
    <d v="2025-03-20T00:00:00"/>
    <d v="1899-12-30T11:49:19"/>
    <d v="2025-03-20T00:00:00"/>
    <d v="1899-12-30T12:02:23"/>
    <x v="0"/>
    <x v="0"/>
    <s v="8043259963"/>
    <s v="EXW"/>
    <d v="1899-12-30T00:13:30"/>
    <x v="1665"/>
    <d v="1899-12-30T00:00:26"/>
    <s v="Ensacado"/>
    <s v="E002"/>
    <x v="1"/>
    <d v="1899-12-30T00:12:38"/>
    <d v="1899-12-30T00:13:04"/>
    <x v="9"/>
    <x v="19"/>
    <x v="4"/>
    <x v="1"/>
    <n v="0"/>
    <n v="0"/>
    <x v="0"/>
    <x v="1"/>
    <x v="2"/>
    <n v="0"/>
    <x v="0"/>
    <x v="1"/>
    <d v="1899-12-30T00:00:26"/>
    <d v="1899-12-30T00:00:26"/>
    <x v="0"/>
    <m/>
    <m/>
    <d v="1899-12-30T00:00:00"/>
    <d v="1899-12-30T00:12:38"/>
    <n v="5"/>
    <n v="-3.0092592592001477E-4"/>
    <n v="12.633333333336001"/>
    <x v="11"/>
    <x v="1"/>
  </r>
  <r>
    <x v="0"/>
    <s v="2025021697"/>
    <x v="0"/>
    <x v="143"/>
    <s v="E5943KXX"/>
    <d v="2025-03-20T00:00:00"/>
    <x v="2"/>
    <s v="3228"/>
    <x v="3"/>
    <s v="PA"/>
    <x v="4"/>
    <x v="0"/>
    <d v="2025-03-20T00:00:00"/>
    <d v="1899-12-30T11:26:45"/>
    <d v="2025-03-20T00:00:00"/>
    <d v="1899-12-30T11:26:15"/>
    <d v="2025-03-20T00:00:00"/>
    <d v="1899-12-30T12:02:59"/>
    <x v="0"/>
    <x v="0"/>
    <s v="8043259964"/>
    <s v="FBO"/>
    <d v="1899-12-30T00:37:14"/>
    <x v="1301"/>
    <d v="1899-12-30T00:00:30"/>
    <s v="Granel"/>
    <s v="E001"/>
    <x v="2"/>
    <d v="1899-12-30T00:36:14"/>
    <d v="1899-12-30T00:36:44"/>
    <x v="9"/>
    <x v="19"/>
    <x v="4"/>
    <x v="2"/>
    <n v="0"/>
    <n v="0"/>
    <x v="0"/>
    <x v="2"/>
    <x v="2"/>
    <n v="0"/>
    <x v="0"/>
    <x v="1"/>
    <d v="1899-12-30T00:00:30"/>
    <d v="1899-12-30T00:00:30"/>
    <x v="0"/>
    <m/>
    <m/>
    <d v="1899-12-30T00:00:00"/>
    <d v="1899-12-30T00:36:14"/>
    <n v="5"/>
    <n v="-3.4722222222000054E-4"/>
    <n v="36.233333333337534"/>
    <x v="11"/>
    <x v="1"/>
  </r>
  <r>
    <x v="0"/>
    <s v="2025021705"/>
    <x v="0"/>
    <x v="372"/>
    <s v="E3093KGW"/>
    <d v="2025-03-20T00:00:00"/>
    <x v="2"/>
    <s v="3297"/>
    <x v="2"/>
    <s v="PA"/>
    <x v="1"/>
    <x v="0"/>
    <d v="2025-03-20T00:00:00"/>
    <d v="1899-12-30T11:41:37"/>
    <d v="2025-03-20T00:00:00"/>
    <d v="1899-12-30T11:41:09"/>
    <d v="2025-03-20T00:00:00"/>
    <d v="1899-12-30T12:19:27"/>
    <x v="0"/>
    <x v="0"/>
    <s v="8043259966"/>
    <s v="EXW"/>
    <d v="1899-12-30T00:38:46"/>
    <x v="1666"/>
    <d v="1899-12-30T00:00:28"/>
    <s v="Granel"/>
    <s v="E001"/>
    <x v="1"/>
    <d v="1899-12-30T00:37:50"/>
    <d v="1899-12-30T00:38:18"/>
    <x v="9"/>
    <x v="19"/>
    <x v="4"/>
    <x v="2"/>
    <n v="0"/>
    <n v="0"/>
    <x v="0"/>
    <x v="2"/>
    <x v="2"/>
    <n v="0"/>
    <x v="0"/>
    <x v="1"/>
    <d v="1899-12-30T00:00:28"/>
    <d v="1899-12-30T00:00:28"/>
    <x v="0"/>
    <m/>
    <m/>
    <d v="1899-12-30T00:00:00"/>
    <d v="1899-12-30T00:37:50"/>
    <n v="5"/>
    <n v="-3.2407407407997191E-4"/>
    <n v="37.833333333321633"/>
    <x v="11"/>
    <x v="1"/>
  </r>
  <r>
    <x v="0"/>
    <s v="2025021711"/>
    <x v="0"/>
    <x v="327"/>
    <s v="E7597LTD"/>
    <d v="2025-03-20T00:00:00"/>
    <x v="2"/>
    <s v="3297"/>
    <x v="2"/>
    <s v="PA"/>
    <x v="1"/>
    <x v="0"/>
    <d v="2025-03-20T00:00:00"/>
    <d v="1899-12-30T11:59:12"/>
    <d v="2025-03-20T00:00:00"/>
    <d v="1899-12-30T11:58:41"/>
    <d v="2025-03-20T00:00:00"/>
    <d v="1899-12-30T12:28:53"/>
    <x v="0"/>
    <x v="0"/>
    <s v="8043259967"/>
    <s v="FBO"/>
    <d v="1899-12-30T00:30:43"/>
    <x v="1437"/>
    <d v="1899-12-30T00:00:31"/>
    <s v="Granel"/>
    <s v="E001"/>
    <x v="2"/>
    <d v="1899-12-30T00:29:41"/>
    <d v="1899-12-30T00:30:12"/>
    <x v="9"/>
    <x v="19"/>
    <x v="4"/>
    <x v="2"/>
    <n v="0"/>
    <n v="0"/>
    <x v="0"/>
    <x v="2"/>
    <x v="2"/>
    <n v="0"/>
    <x v="0"/>
    <x v="1"/>
    <d v="1899-12-30T00:00:31"/>
    <d v="1899-12-30T00:00:31"/>
    <x v="0"/>
    <m/>
    <m/>
    <d v="1899-12-30T00:00:00"/>
    <d v="1899-12-30T00:29:41"/>
    <n v="5"/>
    <n v="-3.5879629629004262E-4"/>
    <n v="29.683333333339146"/>
    <x v="11"/>
    <x v="1"/>
  </r>
  <r>
    <x v="0"/>
    <s v="2025021723"/>
    <x v="0"/>
    <x v="408"/>
    <s v="E0945JZT"/>
    <d v="2025-03-20T00:00:00"/>
    <x v="2"/>
    <s v="3350"/>
    <x v="9"/>
    <s v="PA"/>
    <x v="5"/>
    <x v="0"/>
    <d v="2025-03-20T00:00:00"/>
    <d v="1899-12-30T12:32:10"/>
    <d v="2025-03-20T00:00:00"/>
    <d v="1899-12-30T12:31:39"/>
    <d v="2025-03-20T00:00:00"/>
    <d v="1899-12-30T12:58:33"/>
    <x v="0"/>
    <x v="0"/>
    <s v="8043259969"/>
    <s v="FBO"/>
    <d v="1899-12-30T00:27:25"/>
    <x v="1667"/>
    <d v="1899-12-30T00:00:31"/>
    <s v="Granel"/>
    <s v="E001"/>
    <x v="2"/>
    <d v="1899-12-30T00:26:23"/>
    <d v="1899-12-30T00:26:54"/>
    <x v="13"/>
    <x v="19"/>
    <x v="4"/>
    <x v="2"/>
    <n v="0"/>
    <n v="0"/>
    <x v="0"/>
    <x v="2"/>
    <x v="2"/>
    <n v="0"/>
    <x v="0"/>
    <x v="1"/>
    <d v="1899-12-30T00:00:31"/>
    <d v="1899-12-30T00:00:31"/>
    <x v="0"/>
    <m/>
    <m/>
    <d v="1899-12-30T00:00:00"/>
    <d v="1899-12-30T00:26:23"/>
    <n v="5"/>
    <n v="-3.587962962899871E-4"/>
    <n v="26.383333333334473"/>
    <x v="11"/>
    <x v="1"/>
  </r>
  <r>
    <x v="0"/>
    <s v="2025021720"/>
    <x v="0"/>
    <x v="190"/>
    <s v="E4405JTF"/>
    <d v="2025-03-20T00:00:00"/>
    <x v="2"/>
    <s v="3230"/>
    <x v="1"/>
    <s v="PA"/>
    <x v="2"/>
    <x v="0"/>
    <d v="2025-03-20T00:00:00"/>
    <d v="1899-12-30T12:28:16"/>
    <d v="2025-03-20T00:00:00"/>
    <d v="1899-12-30T12:27:47"/>
    <d v="2025-03-20T00:00:00"/>
    <d v="1899-12-30T13:04:08"/>
    <x v="0"/>
    <x v="0"/>
    <s v="8043259970"/>
    <s v="FBO"/>
    <d v="1899-12-30T00:36:50"/>
    <x v="1668"/>
    <d v="1899-12-30T00:00:29"/>
    <s v="Ensacado"/>
    <s v="E002"/>
    <x v="1"/>
    <d v="1899-12-30T00:35:52"/>
    <d v="1899-12-30T00:36:21"/>
    <x v="13"/>
    <x v="19"/>
    <x v="4"/>
    <x v="1"/>
    <n v="0"/>
    <n v="0"/>
    <x v="0"/>
    <x v="1"/>
    <x v="2"/>
    <n v="0"/>
    <x v="0"/>
    <x v="1"/>
    <d v="1899-12-30T00:00:29"/>
    <d v="1899-12-30T00:00:29"/>
    <x v="0"/>
    <m/>
    <m/>
    <d v="1899-12-30T00:00:00"/>
    <d v="1899-12-30T00:35:52"/>
    <n v="5"/>
    <n v="-3.3564814815001398E-4"/>
    <n v="35.866666666670461"/>
    <x v="6"/>
    <x v="1"/>
  </r>
  <r>
    <x v="0"/>
    <s v="2025021724"/>
    <x v="0"/>
    <x v="510"/>
    <s v="E6758JLK"/>
    <d v="2025-03-20T00:00:00"/>
    <x v="2"/>
    <s v="3350"/>
    <x v="9"/>
    <s v="PA"/>
    <x v="5"/>
    <x v="0"/>
    <d v="2025-03-20T00:00:00"/>
    <d v="1899-12-30T12:33:13"/>
    <d v="2025-03-20T00:00:00"/>
    <d v="1899-12-30T12:32:42"/>
    <d v="2025-03-20T00:00:00"/>
    <d v="1899-12-30T13:12:01"/>
    <x v="0"/>
    <x v="0"/>
    <s v="8043259972"/>
    <s v="FBO"/>
    <d v="1899-12-30T00:39:50"/>
    <x v="1669"/>
    <d v="1899-12-30T00:00:31"/>
    <s v="Granel"/>
    <s v="E001"/>
    <x v="2"/>
    <d v="1899-12-30T00:38:48"/>
    <d v="1899-12-30T00:39:19"/>
    <x v="13"/>
    <x v="19"/>
    <x v="4"/>
    <x v="2"/>
    <n v="0"/>
    <n v="0"/>
    <x v="0"/>
    <x v="2"/>
    <x v="2"/>
    <n v="0"/>
    <x v="0"/>
    <x v="1"/>
    <d v="1899-12-30T00:00:31"/>
    <d v="1899-12-30T00:00:31"/>
    <x v="0"/>
    <m/>
    <m/>
    <d v="1899-12-30T00:00:00"/>
    <d v="1899-12-30T00:38:48"/>
    <n v="5"/>
    <n v="-3.5879629629997911E-4"/>
    <n v="38.799999999993595"/>
    <x v="6"/>
    <x v="1"/>
  </r>
  <r>
    <x v="0"/>
    <s v="2025021705"/>
    <x v="0"/>
    <x v="372"/>
    <s v="E3093KGW"/>
    <d v="2025-03-20T00:00:00"/>
    <x v="2"/>
    <s v="3297"/>
    <x v="2"/>
    <s v="PA"/>
    <x v="1"/>
    <x v="0"/>
    <d v="2025-03-20T00:00:00"/>
    <d v="1899-12-30T11:41:37"/>
    <d v="2025-03-20T00:00:00"/>
    <d v="1899-12-30T11:41:09"/>
    <d v="2025-03-20T00:00:00"/>
    <d v="1899-12-30T12:19:27"/>
    <x v="39"/>
    <x v="0"/>
    <s v="8043259973"/>
    <s v="EXW"/>
    <d v="1899-12-30T00:38:46"/>
    <x v="1666"/>
    <d v="1899-12-30T00:00:28"/>
    <s v="Granel"/>
    <s v="E001"/>
    <x v="1"/>
    <d v="1899-12-30T00:37:50"/>
    <d v="1899-12-30T00:38:18"/>
    <x v="9"/>
    <x v="19"/>
    <x v="4"/>
    <x v="2"/>
    <n v="0"/>
    <n v="0"/>
    <x v="0"/>
    <x v="2"/>
    <x v="2"/>
    <n v="0"/>
    <x v="0"/>
    <x v="1"/>
    <d v="1899-12-30T00:00:28"/>
    <d v="1899-12-30T00:00:28"/>
    <x v="0"/>
    <m/>
    <m/>
    <d v="1899-12-30T00:00:00"/>
    <d v="1899-12-30T00:37:50"/>
    <n v="5"/>
    <n v="-3.2407407407997191E-4"/>
    <n v="37.833333333321633"/>
    <x v="11"/>
    <x v="1"/>
  </r>
  <r>
    <x v="0"/>
    <s v="2025021734"/>
    <x v="0"/>
    <x v="343"/>
    <m/>
    <d v="2025-03-20T00:00:00"/>
    <x v="2"/>
    <s v="3230"/>
    <x v="1"/>
    <s v="PA"/>
    <x v="2"/>
    <x v="0"/>
    <d v="2025-03-20T00:00:00"/>
    <d v="1899-12-30T12:49:08"/>
    <d v="2025-03-20T00:00:00"/>
    <d v="1899-12-30T12:48:38"/>
    <d v="2025-03-20T00:00:00"/>
    <d v="1899-12-30T13:23:05"/>
    <x v="0"/>
    <x v="0"/>
    <s v="8043259974"/>
    <s v="EXW"/>
    <d v="1899-12-30T00:34:57"/>
    <x v="1670"/>
    <d v="1899-12-30T00:00:30"/>
    <s v="Ensacado"/>
    <s v="E002"/>
    <x v="1"/>
    <d v="1899-12-30T00:33:57"/>
    <d v="1899-12-30T00:34:27"/>
    <x v="13"/>
    <x v="19"/>
    <x v="4"/>
    <x v="1"/>
    <n v="0"/>
    <n v="0"/>
    <x v="0"/>
    <x v="1"/>
    <x v="2"/>
    <n v="0"/>
    <x v="0"/>
    <x v="1"/>
    <d v="1899-12-30T00:00:30"/>
    <d v="1899-12-30T00:00:30"/>
    <x v="0"/>
    <m/>
    <m/>
    <d v="1899-12-30T00:00:00"/>
    <d v="1899-12-30T00:33:57"/>
    <n v="5"/>
    <n v="-3.4722222221994503E-4"/>
    <n v="33.95000000000163"/>
    <x v="6"/>
    <x v="1"/>
  </r>
  <r>
    <x v="0"/>
    <s v="2025021735"/>
    <x v="0"/>
    <x v="335"/>
    <s v="E1417JCG"/>
    <d v="2025-03-20T00:00:00"/>
    <x v="2"/>
    <s v="3230"/>
    <x v="1"/>
    <s v="PA"/>
    <x v="2"/>
    <x v="0"/>
    <d v="2025-03-20T00:00:00"/>
    <d v="1899-12-30T12:51:51"/>
    <d v="2025-03-20T00:00:00"/>
    <d v="1899-12-30T12:51:21"/>
    <d v="2025-03-20T00:00:00"/>
    <d v="1899-12-30T13:29:11"/>
    <x v="0"/>
    <x v="0"/>
    <s v="8043259975"/>
    <s v="EXW"/>
    <d v="1899-12-30T00:38:20"/>
    <x v="1671"/>
    <d v="1899-12-30T00:00:30"/>
    <s v="Ensacado"/>
    <s v="E002"/>
    <x v="1"/>
    <d v="1899-12-30T00:37:20"/>
    <d v="1899-12-30T00:37:50"/>
    <x v="13"/>
    <x v="19"/>
    <x v="4"/>
    <x v="1"/>
    <n v="0"/>
    <n v="0"/>
    <x v="0"/>
    <x v="1"/>
    <x v="2"/>
    <n v="0"/>
    <x v="0"/>
    <x v="1"/>
    <d v="1899-12-30T00:00:30"/>
    <d v="1899-12-30T00:00:30"/>
    <x v="0"/>
    <m/>
    <m/>
    <d v="1899-12-30T00:00:00"/>
    <d v="1899-12-30T00:37:20"/>
    <n v="5"/>
    <n v="-3.4722222221994503E-4"/>
    <n v="37.333333333339219"/>
    <x v="6"/>
    <x v="1"/>
  </r>
  <r>
    <x v="0"/>
    <s v="2025021740"/>
    <x v="0"/>
    <x v="430"/>
    <s v="E5728KFK"/>
    <d v="2025-03-20T00:00:00"/>
    <x v="2"/>
    <s v="3350"/>
    <x v="9"/>
    <s v="PA"/>
    <x v="5"/>
    <x v="0"/>
    <d v="2025-03-20T00:00:00"/>
    <d v="1899-12-30T13:00:47"/>
    <d v="2025-03-20T00:00:00"/>
    <d v="1899-12-30T13:00:17"/>
    <d v="2025-03-20T00:00:00"/>
    <d v="1899-12-30T13:36:36"/>
    <x v="0"/>
    <x v="0"/>
    <s v="8043259977"/>
    <s v="FBO"/>
    <d v="1899-12-30T00:36:49"/>
    <x v="140"/>
    <d v="1899-12-30T00:00:30"/>
    <s v="Granel"/>
    <s v="E001"/>
    <x v="2"/>
    <d v="1899-12-30T00:35:49"/>
    <d v="1899-12-30T00:36:19"/>
    <x v="6"/>
    <x v="19"/>
    <x v="4"/>
    <x v="2"/>
    <n v="0"/>
    <n v="0"/>
    <x v="0"/>
    <x v="2"/>
    <x v="2"/>
    <n v="0"/>
    <x v="0"/>
    <x v="1"/>
    <d v="1899-12-30T00:00:30"/>
    <d v="1899-12-30T00:00:30"/>
    <x v="0"/>
    <m/>
    <m/>
    <d v="1899-12-30T00:00:00"/>
    <d v="1899-12-30T00:35:49"/>
    <n v="5"/>
    <n v="-3.4722222222005605E-4"/>
    <n v="35.816666666659259"/>
    <x v="6"/>
    <x v="1"/>
  </r>
  <r>
    <x v="0"/>
    <s v="2025021749"/>
    <x v="0"/>
    <x v="136"/>
    <s v="E5792MTF"/>
    <d v="2025-03-20T00:00:00"/>
    <x v="2"/>
    <s v="3297"/>
    <x v="2"/>
    <s v="PA"/>
    <x v="1"/>
    <x v="0"/>
    <d v="2025-03-20T00:00:00"/>
    <d v="1899-12-30T13:12:38"/>
    <d v="2025-03-20T00:00:00"/>
    <d v="1899-12-30T13:12:08"/>
    <d v="2025-03-20T00:00:00"/>
    <d v="1899-12-30T13:45:43"/>
    <x v="0"/>
    <x v="0"/>
    <s v="8043259979"/>
    <s v="EXW"/>
    <d v="1899-12-30T00:34:05"/>
    <x v="402"/>
    <d v="1899-12-30T00:00:30"/>
    <s v="Granel"/>
    <s v="E001"/>
    <x v="1"/>
    <d v="1899-12-30T00:33:05"/>
    <d v="1899-12-30T00:33:35"/>
    <x v="6"/>
    <x v="19"/>
    <x v="4"/>
    <x v="2"/>
    <n v="0"/>
    <n v="0"/>
    <x v="0"/>
    <x v="2"/>
    <x v="2"/>
    <n v="0"/>
    <x v="0"/>
    <x v="1"/>
    <d v="1899-12-30T00:00:30"/>
    <d v="1899-12-30T00:00:30"/>
    <x v="0"/>
    <m/>
    <m/>
    <d v="1899-12-30T00:00:00"/>
    <d v="1899-12-30T00:33:05"/>
    <n v="5"/>
    <n v="-3.4722222221994503E-4"/>
    <n v="33.083333333337599"/>
    <x v="6"/>
    <x v="1"/>
  </r>
  <r>
    <x v="0"/>
    <s v="2025021757"/>
    <x v="0"/>
    <x v="158"/>
    <s v="E8421HJR"/>
    <d v="2025-03-20T00:00:00"/>
    <x v="2"/>
    <s v="3297"/>
    <x v="2"/>
    <s v="PA"/>
    <x v="1"/>
    <x v="0"/>
    <d v="2025-03-20T00:00:00"/>
    <d v="1899-12-30T13:28:42"/>
    <d v="2025-03-20T00:00:00"/>
    <d v="1899-12-30T13:28:14"/>
    <d v="2025-03-20T00:00:00"/>
    <d v="1899-12-30T14:04:55"/>
    <x v="0"/>
    <x v="0"/>
    <s v="8043259983"/>
    <s v="FBO"/>
    <d v="1899-12-30T00:37:09"/>
    <x v="952"/>
    <d v="1899-12-30T00:00:28"/>
    <s v="Granel"/>
    <s v="E001"/>
    <x v="2"/>
    <d v="1899-12-30T00:36:13"/>
    <d v="1899-12-30T00:36:41"/>
    <x v="6"/>
    <x v="19"/>
    <x v="4"/>
    <x v="2"/>
    <n v="0"/>
    <n v="0"/>
    <x v="0"/>
    <x v="2"/>
    <x v="2"/>
    <n v="0"/>
    <x v="0"/>
    <x v="1"/>
    <d v="1899-12-30T00:00:28"/>
    <d v="1899-12-30T00:00:28"/>
    <x v="0"/>
    <m/>
    <m/>
    <d v="1899-12-30T00:00:00"/>
    <d v="1899-12-30T00:36:13"/>
    <n v="5"/>
    <n v="-3.240740740699799E-4"/>
    <n v="36.216666666676907"/>
    <x v="7"/>
    <x v="1"/>
  </r>
  <r>
    <x v="0"/>
    <s v="2025021758"/>
    <x v="0"/>
    <x v="160"/>
    <s v="E3423LKV"/>
    <d v="2025-03-20T00:00:00"/>
    <x v="2"/>
    <s v="3297"/>
    <x v="2"/>
    <s v="PA"/>
    <x v="1"/>
    <x v="0"/>
    <d v="2025-03-20T00:00:00"/>
    <d v="1899-12-30T13:30:28"/>
    <d v="2025-03-20T00:00:00"/>
    <d v="1899-12-30T13:29:58"/>
    <d v="2025-03-20T00:00:00"/>
    <d v="1899-12-30T14:15:22"/>
    <x v="0"/>
    <x v="0"/>
    <s v="8043259984"/>
    <s v="FBO"/>
    <d v="1899-12-30T00:45:54"/>
    <x v="802"/>
    <d v="1899-12-30T00:00:30"/>
    <s v="Granel"/>
    <s v="E001"/>
    <x v="2"/>
    <d v="1899-12-30T00:44:54"/>
    <d v="1899-12-30T00:45:24"/>
    <x v="6"/>
    <x v="19"/>
    <x v="4"/>
    <x v="2"/>
    <n v="0"/>
    <n v="0"/>
    <x v="0"/>
    <x v="2"/>
    <x v="2"/>
    <n v="0"/>
    <x v="0"/>
    <x v="1"/>
    <d v="1899-12-30T00:00:30"/>
    <d v="1899-12-30T00:00:30"/>
    <x v="0"/>
    <m/>
    <m/>
    <d v="1899-12-30T00:00:00"/>
    <d v="1899-12-30T00:44:54"/>
    <n v="5"/>
    <n v="-3.4722222221994503E-4"/>
    <n v="44.900000000006379"/>
    <x v="7"/>
    <x v="1"/>
  </r>
  <r>
    <x v="0"/>
    <s v="2025021755"/>
    <x v="0"/>
    <x v="119"/>
    <s v="E5987LDC"/>
    <d v="2025-03-20T00:00:00"/>
    <x v="2"/>
    <s v="3228"/>
    <x v="3"/>
    <s v="PA"/>
    <x v="4"/>
    <x v="0"/>
    <d v="2025-03-20T00:00:00"/>
    <d v="1899-12-30T13:26:49"/>
    <d v="2025-03-20T00:00:00"/>
    <d v="1899-12-30T13:26:19"/>
    <d v="2025-03-20T00:00:00"/>
    <d v="1899-12-30T14:16:06"/>
    <x v="0"/>
    <x v="0"/>
    <s v="8043259985"/>
    <s v="FBO"/>
    <d v="1899-12-30T00:50:17"/>
    <x v="1672"/>
    <d v="1899-12-30T00:00:30"/>
    <s v="Granel"/>
    <s v="E001"/>
    <x v="2"/>
    <d v="1899-12-30T00:49:17"/>
    <d v="1899-12-30T00:49:47"/>
    <x v="6"/>
    <x v="19"/>
    <x v="4"/>
    <x v="2"/>
    <n v="0"/>
    <n v="0"/>
    <x v="0"/>
    <x v="2"/>
    <x v="2"/>
    <n v="0"/>
    <x v="0"/>
    <x v="0"/>
    <d v="1899-12-30T00:00:30"/>
    <d v="1899-12-30T00:00:30"/>
    <x v="0"/>
    <m/>
    <m/>
    <d v="1899-12-30T00:00:00"/>
    <d v="1899-12-30T00:49:17"/>
    <n v="5"/>
    <n v="-3.4722222222005605E-4"/>
    <n v="49.283333333337573"/>
    <x v="7"/>
    <x v="0"/>
  </r>
  <r>
    <x v="0"/>
    <s v="2025021766"/>
    <x v="0"/>
    <x v="507"/>
    <s v="E6346LDY"/>
    <d v="2025-03-20T00:00:00"/>
    <x v="2"/>
    <s v="3297"/>
    <x v="2"/>
    <s v="PA"/>
    <x v="1"/>
    <x v="0"/>
    <d v="2025-03-20T00:00:00"/>
    <d v="1899-12-30T13:49:54"/>
    <d v="2025-03-20T00:00:00"/>
    <d v="1899-12-30T13:50:13"/>
    <d v="2025-03-20T00:00:00"/>
    <d v="1899-12-30T14:59:32"/>
    <x v="0"/>
    <x v="0"/>
    <s v="8043259992"/>
    <s v="FBO"/>
    <d v="1899-12-30T01:09:38"/>
    <x v="1673"/>
    <d v="1899-12-30T00:00:19"/>
    <s v="Granel"/>
    <s v="E001"/>
    <x v="1"/>
    <d v="1899-12-30T01:09:38"/>
    <d v="1899-12-30T01:09:19"/>
    <x v="6"/>
    <x v="19"/>
    <x v="4"/>
    <x v="2"/>
    <n v="0"/>
    <n v="0"/>
    <x v="0"/>
    <x v="2"/>
    <x v="2"/>
    <n v="0"/>
    <x v="0"/>
    <x v="0"/>
    <d v="1899-12-30T00:00:19"/>
    <d v="1899-12-30T00:00:19"/>
    <x v="0"/>
    <m/>
    <m/>
    <d v="1899-12-30T00:00:00"/>
    <d v="1899-12-30T01:09:38"/>
    <n v="5"/>
    <d v="1899-12-30T00:00:19"/>
    <n v="69.633333333345547"/>
    <x v="7"/>
    <x v="0"/>
  </r>
  <r>
    <x v="0"/>
    <s v="2025021785"/>
    <x v="0"/>
    <x v="165"/>
    <s v="E0709JPX"/>
    <d v="2025-03-20T00:00:00"/>
    <x v="2"/>
    <s v="3297"/>
    <x v="2"/>
    <s v="PA"/>
    <x v="1"/>
    <x v="0"/>
    <d v="2025-03-20T00:00:00"/>
    <d v="1899-12-30T14:29:06"/>
    <d v="2025-03-20T00:00:00"/>
    <d v="1899-12-30T14:28:35"/>
    <d v="2025-03-20T00:00:00"/>
    <d v="1899-12-30T15:01:22"/>
    <x v="0"/>
    <x v="0"/>
    <s v="8043259993"/>
    <s v="FBO"/>
    <d v="1899-12-30T00:33:18"/>
    <x v="535"/>
    <d v="1899-12-30T00:00:31"/>
    <s v="Granel"/>
    <s v="E001"/>
    <x v="1"/>
    <d v="1899-12-30T00:32:16"/>
    <d v="1899-12-30T00:32:47"/>
    <x v="14"/>
    <x v="19"/>
    <x v="4"/>
    <x v="2"/>
    <n v="0"/>
    <n v="0"/>
    <x v="0"/>
    <x v="2"/>
    <x v="2"/>
    <n v="0"/>
    <x v="0"/>
    <x v="1"/>
    <d v="1899-12-30T00:00:31"/>
    <d v="1899-12-30T00:00:31"/>
    <x v="0"/>
    <m/>
    <m/>
    <d v="1899-12-30T00:00:00"/>
    <d v="1899-12-30T00:32:16"/>
    <n v="5"/>
    <n v="-3.5879629629997911E-4"/>
    <n v="32.266666666655986"/>
    <x v="14"/>
    <x v="1"/>
  </r>
  <r>
    <x v="0"/>
    <s v="2025021786"/>
    <x v="0"/>
    <x v="317"/>
    <s v="E5855JGX"/>
    <d v="2025-03-20T00:00:00"/>
    <x v="2"/>
    <s v="3297"/>
    <x v="2"/>
    <s v="PA"/>
    <x v="1"/>
    <x v="0"/>
    <d v="2025-03-20T00:00:00"/>
    <d v="1899-12-30T14:30:54"/>
    <d v="2025-03-20T00:00:00"/>
    <d v="1899-12-30T14:30:25"/>
    <d v="2025-03-20T00:00:00"/>
    <d v="1899-12-30T15:19:48"/>
    <x v="0"/>
    <x v="0"/>
    <s v="8043259995"/>
    <s v="FBO"/>
    <d v="1899-12-30T00:49:52"/>
    <x v="1674"/>
    <d v="1899-12-30T00:00:29"/>
    <s v="Granel"/>
    <s v="E001"/>
    <x v="1"/>
    <d v="1899-12-30T00:48:54"/>
    <d v="1899-12-30T00:49:23"/>
    <x v="14"/>
    <x v="19"/>
    <x v="4"/>
    <x v="2"/>
    <n v="0"/>
    <n v="0"/>
    <x v="0"/>
    <x v="2"/>
    <x v="2"/>
    <n v="0"/>
    <x v="0"/>
    <x v="0"/>
    <d v="1899-12-30T00:00:29"/>
    <d v="1899-12-30T00:00:29"/>
    <x v="0"/>
    <m/>
    <m/>
    <d v="1899-12-30T00:00:00"/>
    <d v="1899-12-30T00:48:54"/>
    <n v="5"/>
    <n v="-3.3564814814990296E-4"/>
    <n v="48.89999999999533"/>
    <x v="14"/>
    <x v="0"/>
  </r>
  <r>
    <x v="0"/>
    <s v="2025021797"/>
    <x v="0"/>
    <x v="346"/>
    <s v="E8364KHH"/>
    <d v="2025-03-20T00:00:00"/>
    <x v="2"/>
    <s v="3229"/>
    <x v="6"/>
    <s v="PA"/>
    <x v="6"/>
    <x v="0"/>
    <d v="2025-03-20T00:00:00"/>
    <d v="1899-12-30T14:58:19"/>
    <d v="2025-03-20T00:00:00"/>
    <d v="1899-12-30T14:57:50"/>
    <d v="2025-03-20T00:00:00"/>
    <d v="1899-12-30T15:28:58"/>
    <x v="0"/>
    <x v="0"/>
    <s v="8043259996"/>
    <s v="EXW"/>
    <d v="1899-12-30T00:31:37"/>
    <x v="1275"/>
    <d v="1899-12-30T00:00:29"/>
    <s v="Granel"/>
    <s v="E001"/>
    <x v="1"/>
    <d v="1899-12-30T00:30:39"/>
    <d v="1899-12-30T00:31:08"/>
    <x v="14"/>
    <x v="19"/>
    <x v="4"/>
    <x v="2"/>
    <n v="0"/>
    <n v="0"/>
    <x v="0"/>
    <x v="2"/>
    <x v="2"/>
    <n v="0"/>
    <x v="0"/>
    <x v="1"/>
    <d v="1899-12-30T00:00:29"/>
    <d v="1899-12-30T00:00:29"/>
    <x v="0"/>
    <m/>
    <m/>
    <d v="1899-12-30T00:00:00"/>
    <d v="1899-12-30T00:30:39"/>
    <n v="5"/>
    <n v="-3.3564814815001398E-4"/>
    <n v="30.649999999996798"/>
    <x v="14"/>
    <x v="1"/>
  </r>
  <r>
    <x v="0"/>
    <s v="2025021799"/>
    <x v="0"/>
    <x v="146"/>
    <s v="E3039DBP"/>
    <d v="2025-03-20T00:00:00"/>
    <x v="2"/>
    <s v="3297"/>
    <x v="2"/>
    <s v="PA"/>
    <x v="1"/>
    <x v="0"/>
    <d v="2025-03-20T00:00:00"/>
    <d v="1899-12-30T15:14:58"/>
    <d v="2025-03-20T00:00:00"/>
    <d v="1899-12-30T15:14:29"/>
    <d v="2025-03-20T00:00:00"/>
    <d v="1899-12-30T15:46:04"/>
    <x v="0"/>
    <x v="0"/>
    <s v="8043259999"/>
    <s v="EXW"/>
    <d v="1899-12-30T00:32:04"/>
    <x v="1675"/>
    <d v="1899-12-30T00:00:29"/>
    <s v="Granel"/>
    <s v="E001"/>
    <x v="1"/>
    <d v="1899-12-30T00:31:06"/>
    <d v="1899-12-30T00:31:35"/>
    <x v="10"/>
    <x v="19"/>
    <x v="4"/>
    <x v="2"/>
    <n v="0"/>
    <n v="0"/>
    <x v="0"/>
    <x v="2"/>
    <x v="2"/>
    <n v="0"/>
    <x v="0"/>
    <x v="1"/>
    <d v="1899-12-30T00:00:29"/>
    <d v="1899-12-30T00:00:29"/>
    <x v="0"/>
    <m/>
    <m/>
    <d v="1899-12-30T00:00:00"/>
    <d v="1899-12-30T00:31:06"/>
    <n v="5"/>
    <n v="-3.3564814815001398E-4"/>
    <n v="31.099999999996868"/>
    <x v="14"/>
    <x v="1"/>
  </r>
  <r>
    <x v="0"/>
    <s v="2025021802"/>
    <x v="0"/>
    <x v="132"/>
    <s v="E3440LKV"/>
    <d v="2025-03-20T00:00:00"/>
    <x v="2"/>
    <s v="3228"/>
    <x v="3"/>
    <s v="PA"/>
    <x v="4"/>
    <x v="0"/>
    <d v="2025-03-20T00:00:00"/>
    <d v="1899-12-30T15:19:54"/>
    <d v="2025-03-20T00:00:00"/>
    <d v="1899-12-30T15:19:24"/>
    <d v="2025-03-20T00:00:00"/>
    <d v="1899-12-30T15:54:49"/>
    <x v="0"/>
    <x v="0"/>
    <s v="8043260001"/>
    <s v="FBO"/>
    <d v="1899-12-30T00:35:55"/>
    <x v="964"/>
    <d v="1899-12-30T00:00:30"/>
    <s v="Granel"/>
    <s v="E001"/>
    <x v="2"/>
    <d v="1899-12-30T00:34:55"/>
    <d v="1899-12-30T00:35:25"/>
    <x v="10"/>
    <x v="19"/>
    <x v="4"/>
    <x v="2"/>
    <n v="0"/>
    <n v="0"/>
    <x v="0"/>
    <x v="2"/>
    <x v="2"/>
    <n v="0"/>
    <x v="0"/>
    <x v="1"/>
    <d v="1899-12-30T00:00:30"/>
    <d v="1899-12-30T00:00:30"/>
    <x v="0"/>
    <m/>
    <m/>
    <d v="1899-12-30T00:00:00"/>
    <d v="1899-12-30T00:34:55"/>
    <n v="5"/>
    <n v="-3.4722222222005605E-4"/>
    <n v="34.916666666673507"/>
    <x v="14"/>
    <x v="1"/>
  </r>
  <r>
    <x v="0"/>
    <s v="2025021800"/>
    <x v="0"/>
    <x v="526"/>
    <s v="E4745DXW"/>
    <d v="2025-03-20T00:00:00"/>
    <x v="2"/>
    <s v="3350"/>
    <x v="9"/>
    <s v="PA"/>
    <x v="5"/>
    <x v="0"/>
    <d v="2025-03-20T00:00:00"/>
    <d v="1899-12-30T15:16:30"/>
    <d v="2025-03-20T00:00:00"/>
    <d v="1899-12-30T15:16:00"/>
    <d v="2025-03-20T00:00:00"/>
    <d v="1899-12-30T15:57:00"/>
    <x v="0"/>
    <x v="0"/>
    <s v="8043260002"/>
    <s v="FBO"/>
    <d v="1899-12-30T00:41:30"/>
    <x v="356"/>
    <d v="1899-12-30T00:00:30"/>
    <s v="Granel"/>
    <s v="E001"/>
    <x v="2"/>
    <d v="1899-12-30T00:40:30"/>
    <d v="1899-12-30T00:41:00"/>
    <x v="10"/>
    <x v="19"/>
    <x v="4"/>
    <x v="2"/>
    <n v="0"/>
    <n v="0"/>
    <x v="0"/>
    <x v="2"/>
    <x v="2"/>
    <n v="0"/>
    <x v="0"/>
    <x v="1"/>
    <d v="1899-12-30T00:00:30"/>
    <d v="1899-12-30T00:00:30"/>
    <x v="0"/>
    <m/>
    <m/>
    <d v="1899-12-30T00:00:00"/>
    <d v="1899-12-30T00:40:30"/>
    <n v="5"/>
    <n v="-3.4722222222005605E-4"/>
    <n v="40.499999999999936"/>
    <x v="14"/>
    <x v="1"/>
  </r>
  <r>
    <x v="0"/>
    <s v="2025021809"/>
    <x v="0"/>
    <x v="361"/>
    <s v="E3192JFJ"/>
    <d v="2025-03-20T00:00:00"/>
    <x v="2"/>
    <s v="3230"/>
    <x v="1"/>
    <s v="PA"/>
    <x v="2"/>
    <x v="0"/>
    <d v="2025-03-20T00:00:00"/>
    <d v="1899-12-30T15:52:57"/>
    <d v="2025-03-20T00:00:00"/>
    <d v="1899-12-30T15:52:28"/>
    <d v="2025-03-20T00:00:00"/>
    <d v="1899-12-30T16:24:31"/>
    <x v="0"/>
    <x v="0"/>
    <s v="8043260003"/>
    <s v="FBO"/>
    <d v="1899-12-30T00:32:32"/>
    <x v="1676"/>
    <d v="1899-12-30T00:00:29"/>
    <s v="Ensacado"/>
    <s v="E002"/>
    <x v="2"/>
    <d v="1899-12-30T00:31:34"/>
    <d v="1899-12-30T00:32:03"/>
    <x v="10"/>
    <x v="19"/>
    <x v="4"/>
    <x v="1"/>
    <n v="0"/>
    <n v="0"/>
    <x v="0"/>
    <x v="1"/>
    <x v="2"/>
    <n v="0"/>
    <x v="0"/>
    <x v="1"/>
    <d v="1899-12-30T00:00:29"/>
    <d v="1899-12-30T00:00:29"/>
    <x v="0"/>
    <m/>
    <m/>
    <d v="1899-12-30T00:00:00"/>
    <d v="1899-12-30T00:31:34"/>
    <n v="5"/>
    <n v="-3.3564814814002197E-4"/>
    <n v="31.566666666672027"/>
    <x v="8"/>
    <x v="1"/>
  </r>
  <r>
    <x v="0"/>
    <s v="2025021813"/>
    <x v="0"/>
    <x v="341"/>
    <s v="E2933KHG"/>
    <d v="2025-03-20T00:00:00"/>
    <x v="2"/>
    <s v="3297"/>
    <x v="2"/>
    <s v="PA"/>
    <x v="1"/>
    <x v="0"/>
    <d v="2025-03-20T00:00:00"/>
    <d v="1899-12-30T16:13:42"/>
    <d v="2025-03-20T00:00:00"/>
    <d v="1899-12-30T16:13:12"/>
    <d v="2025-03-20T00:00:00"/>
    <d v="1899-12-30T16:45:58"/>
    <x v="0"/>
    <x v="0"/>
    <s v="8043260005"/>
    <s v="EXW"/>
    <d v="1899-12-30T00:33:16"/>
    <x v="942"/>
    <d v="1899-12-30T00:00:30"/>
    <s v="Granel"/>
    <s v="E001"/>
    <x v="1"/>
    <d v="1899-12-30T00:32:16"/>
    <d v="1899-12-30T00:32:46"/>
    <x v="7"/>
    <x v="19"/>
    <x v="4"/>
    <x v="2"/>
    <n v="0"/>
    <n v="0"/>
    <x v="0"/>
    <x v="2"/>
    <x v="2"/>
    <n v="0"/>
    <x v="0"/>
    <x v="1"/>
    <d v="1899-12-30T00:00:30"/>
    <d v="1899-12-30T00:00:30"/>
    <x v="0"/>
    <m/>
    <m/>
    <d v="1899-12-30T00:00:00"/>
    <d v="1899-12-30T00:32:16"/>
    <n v="5"/>
    <n v="-3.4722222223004806E-4"/>
    <n v="32.266666666655986"/>
    <x v="8"/>
    <x v="1"/>
  </r>
  <r>
    <x v="0"/>
    <s v="2025021825"/>
    <x v="0"/>
    <x v="134"/>
    <s v="E3425LKV"/>
    <d v="2025-03-20T00:00:00"/>
    <x v="2"/>
    <s v="3228"/>
    <x v="3"/>
    <s v="PA"/>
    <x v="4"/>
    <x v="0"/>
    <d v="2025-03-20T00:00:00"/>
    <d v="1899-12-30T16:42:01"/>
    <d v="2025-03-20T00:00:00"/>
    <d v="1899-12-30T16:41:31"/>
    <d v="2025-03-20T00:00:00"/>
    <d v="1899-12-30T17:14:09"/>
    <x v="0"/>
    <x v="0"/>
    <s v="8043260007"/>
    <s v="FBO"/>
    <d v="1899-12-30T00:33:08"/>
    <x v="812"/>
    <d v="1899-12-30T00:00:30"/>
    <s v="Granel"/>
    <s v="E001"/>
    <x v="2"/>
    <d v="1899-12-30T00:32:08"/>
    <d v="1899-12-30T00:32:38"/>
    <x v="7"/>
    <x v="19"/>
    <x v="4"/>
    <x v="2"/>
    <n v="0"/>
    <n v="0"/>
    <x v="0"/>
    <x v="2"/>
    <x v="2"/>
    <n v="0"/>
    <x v="0"/>
    <x v="1"/>
    <d v="1899-12-30T00:00:30"/>
    <d v="1899-12-30T00:00:30"/>
    <x v="0"/>
    <m/>
    <m/>
    <d v="1899-12-30T00:00:00"/>
    <d v="1899-12-30T00:32:08"/>
    <n v="5"/>
    <n v="-3.4722222222005605E-4"/>
    <n v="32.133333333326419"/>
    <x v="12"/>
    <x v="1"/>
  </r>
  <r>
    <x v="0"/>
    <s v="2025021830"/>
    <x v="0"/>
    <x v="155"/>
    <s v="E0438GVW"/>
    <d v="2025-03-20T00:00:00"/>
    <x v="2"/>
    <s v="3297"/>
    <x v="2"/>
    <s v="PA"/>
    <x v="1"/>
    <x v="0"/>
    <d v="2025-03-20T00:00:00"/>
    <d v="1899-12-30T16:52:36"/>
    <d v="2025-03-20T00:00:00"/>
    <d v="1899-12-30T16:52:06"/>
    <d v="2025-03-20T00:00:00"/>
    <d v="1899-12-30T17:20:38"/>
    <x v="0"/>
    <x v="0"/>
    <s v="8043260008"/>
    <s v="EXW"/>
    <d v="1899-12-30T00:29:02"/>
    <x v="1095"/>
    <d v="1899-12-30T00:00:30"/>
    <s v="Granel"/>
    <s v="E001"/>
    <x v="1"/>
    <d v="1899-12-30T00:28:02"/>
    <d v="1899-12-30T00:28:32"/>
    <x v="7"/>
    <x v="19"/>
    <x v="4"/>
    <x v="2"/>
    <n v="0"/>
    <n v="0"/>
    <x v="0"/>
    <x v="2"/>
    <x v="2"/>
    <n v="0"/>
    <x v="0"/>
    <x v="1"/>
    <d v="1899-12-30T00:00:30"/>
    <d v="1899-12-30T00:00:30"/>
    <x v="0"/>
    <m/>
    <m/>
    <d v="1899-12-30T00:00:00"/>
    <d v="1899-12-30T00:28:02"/>
    <n v="5"/>
    <n v="-3.4722222222005605E-4"/>
    <n v="28.033333333344004"/>
    <x v="12"/>
    <x v="1"/>
  </r>
  <r>
    <x v="0"/>
    <s v="2025021824"/>
    <x v="0"/>
    <x v="363"/>
    <s v="E9651KXD"/>
    <d v="2025-03-20T00:00:00"/>
    <x v="2"/>
    <s v="3350"/>
    <x v="9"/>
    <s v="PA"/>
    <x v="5"/>
    <x v="0"/>
    <d v="2025-03-20T00:00:00"/>
    <d v="1899-12-30T16:41:04"/>
    <d v="2025-03-20T00:00:00"/>
    <d v="1899-12-30T16:40:34"/>
    <d v="2025-03-20T00:00:00"/>
    <d v="1899-12-30T17:21:01"/>
    <x v="0"/>
    <x v="0"/>
    <s v="8043260009"/>
    <s v="FBO"/>
    <d v="1899-12-30T00:40:57"/>
    <x v="1677"/>
    <d v="1899-12-30T00:00:30"/>
    <s v="Granel"/>
    <s v="E001"/>
    <x v="2"/>
    <d v="1899-12-30T00:39:57"/>
    <d v="1899-12-30T00:40:27"/>
    <x v="7"/>
    <x v="19"/>
    <x v="4"/>
    <x v="2"/>
    <n v="0"/>
    <n v="0"/>
    <x v="0"/>
    <x v="2"/>
    <x v="2"/>
    <n v="0"/>
    <x v="0"/>
    <x v="1"/>
    <d v="1899-12-30T00:00:30"/>
    <d v="1899-12-30T00:00:30"/>
    <x v="0"/>
    <m/>
    <m/>
    <d v="1899-12-30T00:00:00"/>
    <d v="1899-12-30T00:39:57"/>
    <n v="5"/>
    <n v="-3.4722222223004806E-4"/>
    <n v="39.949999999992016"/>
    <x v="12"/>
    <x v="1"/>
  </r>
  <r>
    <x v="0"/>
    <s v="2025021827"/>
    <x v="0"/>
    <x v="405"/>
    <s v="E8267MMP"/>
    <d v="2025-03-20T00:00:00"/>
    <x v="2"/>
    <s v="3230"/>
    <x v="1"/>
    <s v="PA"/>
    <x v="2"/>
    <x v="0"/>
    <d v="2025-03-20T00:00:00"/>
    <d v="1899-12-30T16:45:04"/>
    <d v="2025-03-20T00:00:00"/>
    <d v="1899-12-30T16:44:34"/>
    <d v="2025-03-20T00:00:00"/>
    <d v="1899-12-30T17:23:28"/>
    <x v="0"/>
    <x v="0"/>
    <s v="8043260010"/>
    <s v="EXW"/>
    <d v="1899-12-30T00:39:24"/>
    <x v="543"/>
    <d v="1899-12-30T00:00:30"/>
    <s v="Ensacado"/>
    <s v="E002"/>
    <x v="1"/>
    <d v="1899-12-30T00:38:24"/>
    <d v="1899-12-30T00:38:54"/>
    <x v="7"/>
    <x v="19"/>
    <x v="4"/>
    <x v="1"/>
    <n v="0"/>
    <n v="0"/>
    <x v="0"/>
    <x v="1"/>
    <x v="2"/>
    <n v="0"/>
    <x v="0"/>
    <x v="1"/>
    <d v="1899-12-30T00:00:30"/>
    <d v="1899-12-30T00:00:30"/>
    <x v="0"/>
    <m/>
    <m/>
    <d v="1899-12-30T00:00:00"/>
    <d v="1899-12-30T00:38:24"/>
    <n v="5"/>
    <n v="-3.4722222222005605E-4"/>
    <n v="38.400000000004724"/>
    <x v="12"/>
    <x v="1"/>
  </r>
  <r>
    <x v="0"/>
    <s v="2025021839"/>
    <x v="0"/>
    <x v="187"/>
    <s v="E7555LTD"/>
    <d v="2025-03-20T00:00:00"/>
    <x v="2"/>
    <s v="3297"/>
    <x v="2"/>
    <s v="PA"/>
    <x v="1"/>
    <x v="0"/>
    <d v="2025-03-20T00:00:00"/>
    <d v="1899-12-30T17:18:52"/>
    <d v="2025-03-20T00:00:00"/>
    <d v="1899-12-30T17:18:22"/>
    <d v="2025-03-20T00:00:00"/>
    <d v="1899-12-30T17:48:23"/>
    <x v="0"/>
    <x v="0"/>
    <s v="8043260012"/>
    <s v="FBO"/>
    <d v="1899-12-30T00:30:31"/>
    <x v="1678"/>
    <d v="1899-12-30T00:00:30"/>
    <s v="Granel"/>
    <s v="E001"/>
    <x v="2"/>
    <d v="1899-12-30T00:29:31"/>
    <d v="1899-12-30T00:30:01"/>
    <x v="11"/>
    <x v="19"/>
    <x v="4"/>
    <x v="2"/>
    <n v="0"/>
    <n v="0"/>
    <x v="0"/>
    <x v="2"/>
    <x v="2"/>
    <n v="0"/>
    <x v="0"/>
    <x v="1"/>
    <d v="1899-12-30T00:00:30"/>
    <d v="1899-12-30T00:00:30"/>
    <x v="0"/>
    <m/>
    <m/>
    <d v="1899-12-30T00:00:00"/>
    <d v="1899-12-30T00:29:31"/>
    <n v="5"/>
    <n v="-3.4722222223004806E-4"/>
    <n v="29.516666666659237"/>
    <x v="12"/>
    <x v="1"/>
  </r>
  <r>
    <x v="0"/>
    <s v="2025021849"/>
    <x v="0"/>
    <x v="323"/>
    <s v="E9945KBD"/>
    <d v="2025-03-20T00:00:00"/>
    <x v="2"/>
    <s v="3297"/>
    <x v="2"/>
    <s v="PA"/>
    <x v="1"/>
    <x v="0"/>
    <d v="2025-03-20T00:00:00"/>
    <d v="1899-12-30T17:43:30"/>
    <d v="2025-03-20T00:00:00"/>
    <d v="1899-12-30T17:43:00"/>
    <d v="2025-03-20T00:00:00"/>
    <d v="1899-12-30T18:06:34"/>
    <x v="0"/>
    <x v="0"/>
    <s v="8043260014"/>
    <s v="FBO"/>
    <d v="1899-12-30T00:24:04"/>
    <x v="692"/>
    <d v="1899-12-30T00:00:30"/>
    <s v="Granel"/>
    <s v="E001"/>
    <x v="2"/>
    <d v="1899-12-30T00:23:04"/>
    <d v="1899-12-30T00:23:34"/>
    <x v="11"/>
    <x v="19"/>
    <x v="4"/>
    <x v="2"/>
    <n v="0"/>
    <n v="0"/>
    <x v="0"/>
    <x v="2"/>
    <x v="2"/>
    <n v="0"/>
    <x v="0"/>
    <x v="1"/>
    <d v="1899-12-30T00:00:30"/>
    <d v="1899-12-30T00:00:30"/>
    <x v="0"/>
    <m/>
    <m/>
    <d v="1899-12-30T00:00:00"/>
    <d v="1899-12-30T00:23:04"/>
    <n v="5"/>
    <n v="-3.4722222222993704E-4"/>
    <n v="23.06666666666878"/>
    <x v="9"/>
    <x v="1"/>
  </r>
  <r>
    <x v="0"/>
    <s v="2025021846"/>
    <x v="0"/>
    <x v="163"/>
    <s v="E8272KDP"/>
    <d v="2025-03-20T00:00:00"/>
    <x v="2"/>
    <s v="3350"/>
    <x v="9"/>
    <s v="PA"/>
    <x v="5"/>
    <x v="0"/>
    <d v="2025-03-20T00:00:00"/>
    <d v="1899-12-30T17:38:20"/>
    <d v="2025-03-20T00:00:00"/>
    <d v="1899-12-30T17:37:50"/>
    <d v="2025-03-20T00:00:00"/>
    <d v="1899-12-30T18:08:56"/>
    <x v="0"/>
    <x v="0"/>
    <s v="8043260015"/>
    <s v="FBO"/>
    <d v="1899-12-30T00:31:36"/>
    <x v="1216"/>
    <d v="1899-12-30T00:00:30"/>
    <s v="Granel"/>
    <s v="E001"/>
    <x v="2"/>
    <d v="1899-12-30T00:30:36"/>
    <d v="1899-12-30T00:31:06"/>
    <x v="11"/>
    <x v="19"/>
    <x v="4"/>
    <x v="2"/>
    <n v="0"/>
    <n v="0"/>
    <x v="0"/>
    <x v="2"/>
    <x v="2"/>
    <n v="0"/>
    <x v="0"/>
    <x v="1"/>
    <d v="1899-12-30T00:00:30"/>
    <d v="1899-12-30T00:00:30"/>
    <x v="0"/>
    <m/>
    <m/>
    <d v="1899-12-30T00:00:00"/>
    <d v="1899-12-30T00:30:36"/>
    <n v="5"/>
    <n v="-3.4722222221994503E-4"/>
    <n v="30.600000000000147"/>
    <x v="9"/>
    <x v="1"/>
  </r>
  <r>
    <x v="0"/>
    <s v="2025021853"/>
    <x v="0"/>
    <x v="316"/>
    <s v="E0309KYD"/>
    <d v="2025-03-20T00:00:00"/>
    <x v="2"/>
    <s v="3230"/>
    <x v="1"/>
    <s v="PA"/>
    <x v="2"/>
    <x v="0"/>
    <d v="2025-03-20T00:00:00"/>
    <d v="1899-12-30T18:05:07"/>
    <d v="2025-03-20T00:00:00"/>
    <d v="1899-12-30T18:04:38"/>
    <d v="2025-03-20T00:00:00"/>
    <d v="1899-12-30T18:42:45"/>
    <x v="0"/>
    <x v="0"/>
    <s v="8043260016"/>
    <s v="FBO"/>
    <d v="1899-12-30T00:38:36"/>
    <x v="852"/>
    <d v="1899-12-30T00:00:29"/>
    <s v="Ensacado"/>
    <s v="E002"/>
    <x v="2"/>
    <d v="1899-12-30T00:37:38"/>
    <d v="1899-12-30T00:38:07"/>
    <x v="8"/>
    <x v="19"/>
    <x v="4"/>
    <x v="1"/>
    <n v="0"/>
    <n v="0"/>
    <x v="0"/>
    <x v="1"/>
    <x v="2"/>
    <n v="0"/>
    <x v="0"/>
    <x v="1"/>
    <d v="1899-12-30T00:00:29"/>
    <d v="1899-12-30T00:00:29"/>
    <x v="0"/>
    <m/>
    <m/>
    <d v="1899-12-30T00:00:00"/>
    <d v="1899-12-30T00:37:38"/>
    <n v="5"/>
    <n v="-3.3564814815001398E-4"/>
    <n v="37.633333333334313"/>
    <x v="9"/>
    <x v="1"/>
  </r>
  <r>
    <x v="0"/>
    <s v="2025021859"/>
    <x v="0"/>
    <x v="140"/>
    <s v="E9865JVX"/>
    <d v="2025-03-20T00:00:00"/>
    <x v="2"/>
    <s v="3297"/>
    <x v="2"/>
    <s v="PA"/>
    <x v="1"/>
    <x v="0"/>
    <d v="2025-03-20T00:00:00"/>
    <d v="1899-12-30T18:36:07"/>
    <d v="2025-03-20T00:00:00"/>
    <d v="1899-12-30T18:35:38"/>
    <d v="2025-03-20T00:00:00"/>
    <d v="1899-12-30T19:05:15"/>
    <x v="0"/>
    <x v="0"/>
    <s v="8043260020"/>
    <s v="FBO"/>
    <d v="1899-12-30T00:30:06"/>
    <x v="1679"/>
    <d v="1899-12-30T00:00:29"/>
    <s v="Granel"/>
    <s v="E001"/>
    <x v="2"/>
    <d v="1899-12-30T00:29:08"/>
    <d v="1899-12-30T00:29:37"/>
    <x v="8"/>
    <x v="19"/>
    <x v="4"/>
    <x v="2"/>
    <n v="0"/>
    <n v="0"/>
    <x v="0"/>
    <x v="2"/>
    <x v="2"/>
    <n v="0"/>
    <x v="0"/>
    <x v="1"/>
    <d v="1899-12-30T00:00:29"/>
    <d v="1899-12-30T00:00:29"/>
    <x v="0"/>
    <m/>
    <m/>
    <d v="1899-12-30T00:00:00"/>
    <d v="1899-12-30T00:29:08"/>
    <n v="5"/>
    <n v="-3.3564814815001398E-4"/>
    <n v="29.133333333331226"/>
    <x v="10"/>
    <x v="1"/>
  </r>
  <r>
    <x v="0"/>
    <s v="2025021864"/>
    <x v="0"/>
    <x v="527"/>
    <s v="E0628LDZ"/>
    <d v="2025-03-20T00:00:00"/>
    <x v="2"/>
    <s v="3230"/>
    <x v="1"/>
    <s v="PA"/>
    <x v="2"/>
    <x v="0"/>
    <d v="2025-03-20T00:00:00"/>
    <d v="1899-12-30T18:46:06"/>
    <d v="2025-03-20T00:00:00"/>
    <d v="1899-12-30T18:51:56"/>
    <d v="2025-03-20T00:00:00"/>
    <d v="1899-12-30T19:34:55"/>
    <x v="0"/>
    <x v="0"/>
    <s v="8043260021"/>
    <s v="FBO"/>
    <d v="1899-12-30T00:48:49"/>
    <x v="190"/>
    <d v="1899-12-30T00:05:50"/>
    <s v="Ensacado"/>
    <s v="E002"/>
    <x v="2"/>
    <d v="1899-12-30T00:48:49"/>
    <d v="1899-12-30T00:42:59"/>
    <x v="8"/>
    <x v="19"/>
    <x v="4"/>
    <x v="1"/>
    <n v="0"/>
    <n v="0"/>
    <x v="0"/>
    <x v="1"/>
    <x v="2"/>
    <n v="0"/>
    <x v="0"/>
    <x v="0"/>
    <d v="1899-12-30T00:05:50"/>
    <d v="1899-12-30T00:05:50"/>
    <x v="0"/>
    <m/>
    <m/>
    <d v="1899-12-30T00:00:00"/>
    <d v="1899-12-30T00:48:49"/>
    <n v="5"/>
    <d v="1899-12-30T00:05:50"/>
    <n v="48.816666666662414"/>
    <x v="10"/>
    <x v="0"/>
  </r>
  <r>
    <x v="0"/>
    <s v="2025021888"/>
    <x v="0"/>
    <x v="142"/>
    <s v="E3710KKC"/>
    <d v="2025-03-21T00:00:00"/>
    <x v="2"/>
    <s v="3230"/>
    <x v="1"/>
    <s v="PA"/>
    <x v="2"/>
    <x v="0"/>
    <d v="2025-03-21T00:00:00"/>
    <d v="1899-12-30T06:20:57"/>
    <d v="2025-03-21T00:00:00"/>
    <d v="1899-12-30T06:20:28"/>
    <d v="2025-03-21T00:00:00"/>
    <d v="1899-12-30T06:52:06"/>
    <x v="0"/>
    <x v="0"/>
    <s v="8043260029"/>
    <s v="FBO"/>
    <d v="1899-12-30T00:32:07"/>
    <x v="929"/>
    <d v="1899-12-30T00:00:29"/>
    <s v="Ensacado"/>
    <s v="E002"/>
    <x v="2"/>
    <d v="1899-12-30T00:31:09"/>
    <d v="1899-12-30T00:31:38"/>
    <x v="1"/>
    <x v="20"/>
    <x v="4"/>
    <x v="1"/>
    <n v="0"/>
    <n v="0"/>
    <x v="0"/>
    <x v="1"/>
    <x v="2"/>
    <n v="0"/>
    <x v="0"/>
    <x v="1"/>
    <d v="1899-12-30T00:00:29"/>
    <d v="1899-12-30T00:00:29"/>
    <x v="0"/>
    <m/>
    <m/>
    <d v="1899-12-30T00:00:00"/>
    <d v="1899-12-30T00:31:09"/>
    <n v="6"/>
    <n v="-3.3564814815001398E-4"/>
    <n v="31.150000000007985"/>
    <x v="0"/>
    <x v="1"/>
  </r>
  <r>
    <x v="0"/>
    <s v="2025021892"/>
    <x v="0"/>
    <x v="122"/>
    <s v="E3299HSH"/>
    <d v="2025-03-21T00:00:00"/>
    <x v="2"/>
    <s v="3297"/>
    <x v="2"/>
    <s v="PA"/>
    <x v="1"/>
    <x v="0"/>
    <d v="2025-03-21T00:00:00"/>
    <d v="1899-12-30T06:48:16"/>
    <d v="2025-03-21T00:00:00"/>
    <d v="1899-12-30T06:49:27"/>
    <d v="2025-03-21T00:00:00"/>
    <d v="1899-12-30T07:15:49"/>
    <x v="0"/>
    <x v="0"/>
    <s v="8043260035"/>
    <s v="EXW"/>
    <d v="1899-12-30T00:27:33"/>
    <x v="1680"/>
    <d v="1899-12-30T00:01:11"/>
    <s v="Granel"/>
    <s v="E001"/>
    <x v="1"/>
    <d v="1899-12-30T00:27:33"/>
    <d v="1899-12-30T00:26:22"/>
    <x v="1"/>
    <x v="20"/>
    <x v="4"/>
    <x v="2"/>
    <n v="0"/>
    <n v="0"/>
    <x v="0"/>
    <x v="2"/>
    <x v="2"/>
    <n v="0"/>
    <x v="0"/>
    <x v="1"/>
    <d v="1899-12-30T00:01:11"/>
    <d v="1899-12-30T00:01:11"/>
    <x v="0"/>
    <m/>
    <m/>
    <d v="1899-12-30T00:00:00"/>
    <d v="1899-12-30T00:27:33"/>
    <n v="6"/>
    <d v="1899-12-30T00:01:11"/>
    <n v="27.549999999993595"/>
    <x v="1"/>
    <x v="1"/>
  </r>
  <r>
    <x v="0"/>
    <s v="2025021893"/>
    <x v="0"/>
    <x v="148"/>
    <s v="E0205LTP"/>
    <d v="2025-03-21T00:00:00"/>
    <x v="2"/>
    <s v="3297"/>
    <x v="2"/>
    <s v="PA"/>
    <x v="1"/>
    <x v="0"/>
    <d v="2025-03-21T00:00:00"/>
    <d v="1899-12-30T06:58:02"/>
    <d v="2025-03-21T00:00:00"/>
    <d v="1899-12-30T06:57:33"/>
    <d v="2025-03-21T00:00:00"/>
    <d v="1899-12-30T07:30:26"/>
    <x v="0"/>
    <x v="0"/>
    <s v="8043260039"/>
    <s v="FBO"/>
    <d v="1899-12-30T00:33:22"/>
    <x v="1147"/>
    <d v="1899-12-30T00:00:29"/>
    <s v="Granel"/>
    <s v="E001"/>
    <x v="2"/>
    <d v="1899-12-30T00:32:24"/>
    <d v="1899-12-30T00:32:53"/>
    <x v="1"/>
    <x v="20"/>
    <x v="4"/>
    <x v="2"/>
    <n v="0"/>
    <n v="0"/>
    <x v="0"/>
    <x v="2"/>
    <x v="2"/>
    <n v="0"/>
    <x v="0"/>
    <x v="1"/>
    <d v="1899-12-30T00:00:29"/>
    <d v="1899-12-30T00:00:29"/>
    <x v="0"/>
    <m/>
    <m/>
    <d v="1899-12-30T00:00:00"/>
    <d v="1899-12-30T00:32:24"/>
    <n v="6"/>
    <n v="-3.3564814815001398E-4"/>
    <n v="32.400000000000027"/>
    <x v="1"/>
    <x v="1"/>
  </r>
  <r>
    <x v="0"/>
    <s v="2025021894"/>
    <x v="0"/>
    <x v="528"/>
    <s v="E8573KHJ"/>
    <d v="2025-03-21T00:00:00"/>
    <x v="2"/>
    <s v="3297"/>
    <x v="2"/>
    <s v="PA"/>
    <x v="1"/>
    <x v="0"/>
    <d v="2025-03-21T00:00:00"/>
    <d v="1899-12-30T07:00:03"/>
    <d v="2025-03-21T00:00:00"/>
    <d v="1899-12-30T06:59:52"/>
    <d v="2025-03-21T00:00:00"/>
    <d v="1899-12-30T07:37:39"/>
    <x v="0"/>
    <x v="0"/>
    <s v="8043260040"/>
    <s v="FBO"/>
    <d v="1899-12-30T00:37:58"/>
    <x v="1681"/>
    <d v="1899-12-30T00:00:11"/>
    <s v="Granel"/>
    <s v="E001"/>
    <x v="1"/>
    <d v="1899-12-30T00:37:36"/>
    <d v="1899-12-30T00:37:47"/>
    <x v="2"/>
    <x v="20"/>
    <x v="4"/>
    <x v="2"/>
    <n v="0"/>
    <n v="0"/>
    <x v="0"/>
    <x v="2"/>
    <x v="2"/>
    <n v="0"/>
    <x v="0"/>
    <x v="1"/>
    <d v="1899-12-30T00:00:11"/>
    <d v="1899-12-30T00:00:11"/>
    <x v="0"/>
    <m/>
    <m/>
    <d v="1899-12-30T00:00:00"/>
    <d v="1899-12-30T00:37:36"/>
    <n v="6"/>
    <n v="-1.2731481482003426E-4"/>
    <n v="37.59999999999836"/>
    <x v="1"/>
    <x v="1"/>
  </r>
  <r>
    <x v="0"/>
    <s v="2025021913"/>
    <x v="0"/>
    <x v="529"/>
    <s v="E3555MCX"/>
    <d v="2025-03-21T00:00:00"/>
    <x v="2"/>
    <s v="3230"/>
    <x v="1"/>
    <s v="PA"/>
    <x v="2"/>
    <x v="0"/>
    <d v="2025-03-21T00:00:00"/>
    <d v="1899-12-30T07:46:40"/>
    <d v="2025-03-21T00:00:00"/>
    <d v="1899-12-30T07:46:11"/>
    <d v="2025-03-21T00:00:00"/>
    <d v="1899-12-30T08:13:41"/>
    <x v="0"/>
    <x v="0"/>
    <s v="8043260044"/>
    <s v="FBO"/>
    <d v="1899-12-30T00:27:59"/>
    <x v="1682"/>
    <d v="1899-12-30T00:00:29"/>
    <s v="Ensacado"/>
    <s v="E002"/>
    <x v="2"/>
    <d v="1899-12-30T00:27:01"/>
    <d v="1899-12-30T00:27:30"/>
    <x v="2"/>
    <x v="20"/>
    <x v="4"/>
    <x v="1"/>
    <n v="0"/>
    <n v="0"/>
    <x v="0"/>
    <x v="1"/>
    <x v="2"/>
    <n v="0"/>
    <x v="0"/>
    <x v="1"/>
    <d v="1899-12-30T00:00:29"/>
    <d v="1899-12-30T00:00:29"/>
    <x v="0"/>
    <m/>
    <m/>
    <d v="1899-12-30T00:00:00"/>
    <d v="1899-12-30T00:27:01"/>
    <n v="6"/>
    <n v="-3.3564814814002197E-4"/>
    <n v="27.016666666675153"/>
    <x v="2"/>
    <x v="1"/>
  </r>
  <r>
    <x v="0"/>
    <s v="2025021918"/>
    <x v="0"/>
    <x v="519"/>
    <s v="E2222JCW"/>
    <d v="2025-03-21T00:00:00"/>
    <x v="2"/>
    <s v="3350"/>
    <x v="9"/>
    <s v="PA"/>
    <x v="5"/>
    <x v="0"/>
    <d v="2025-03-21T00:00:00"/>
    <d v="1899-12-30T07:58:07"/>
    <d v="2025-03-21T00:00:00"/>
    <d v="1899-12-30T07:57:38"/>
    <d v="2025-03-21T00:00:00"/>
    <d v="1899-12-30T08:24:13"/>
    <x v="0"/>
    <x v="0"/>
    <s v="8043260047"/>
    <s v="FBO"/>
    <d v="1899-12-30T00:27:04"/>
    <x v="1121"/>
    <d v="1899-12-30T00:00:29"/>
    <s v="Granel"/>
    <s v="E001"/>
    <x v="2"/>
    <d v="1899-12-30T00:26:06"/>
    <d v="1899-12-30T00:26:35"/>
    <x v="2"/>
    <x v="20"/>
    <x v="4"/>
    <x v="2"/>
    <n v="0"/>
    <n v="0"/>
    <x v="0"/>
    <x v="2"/>
    <x v="2"/>
    <n v="0"/>
    <x v="0"/>
    <x v="1"/>
    <d v="1899-12-30T00:00:29"/>
    <d v="1899-12-30T00:00:29"/>
    <x v="0"/>
    <m/>
    <m/>
    <d v="1899-12-30T00:00:00"/>
    <d v="1899-12-30T00:26:06"/>
    <n v="6"/>
    <n v="-3.3564814814995847E-4"/>
    <n v="26.1"/>
    <x v="2"/>
    <x v="1"/>
  </r>
  <r>
    <x v="0"/>
    <s v="2025021921"/>
    <x v="0"/>
    <x v="183"/>
    <s v="E3043KFX"/>
    <d v="2025-03-21T00:00:00"/>
    <x v="2"/>
    <s v="3228"/>
    <x v="3"/>
    <s v="PA"/>
    <x v="4"/>
    <x v="0"/>
    <d v="2025-03-21T00:00:00"/>
    <d v="1899-12-30T08:05:29"/>
    <d v="2025-03-21T00:00:00"/>
    <d v="1899-12-30T08:05:01"/>
    <d v="2025-03-21T00:00:00"/>
    <d v="1899-12-30T08:33:44"/>
    <x v="0"/>
    <x v="0"/>
    <s v="8043260049"/>
    <s v="FBO"/>
    <d v="1899-12-30T00:29:11"/>
    <x v="1490"/>
    <d v="1899-12-30T00:00:28"/>
    <s v="Granel"/>
    <s v="E001"/>
    <x v="2"/>
    <d v="1899-12-30T00:28:15"/>
    <d v="1899-12-30T00:28:43"/>
    <x v="3"/>
    <x v="20"/>
    <x v="4"/>
    <x v="2"/>
    <n v="0"/>
    <n v="0"/>
    <x v="0"/>
    <x v="2"/>
    <x v="2"/>
    <n v="0"/>
    <x v="0"/>
    <x v="1"/>
    <d v="1899-12-30T00:00:28"/>
    <d v="1899-12-30T00:00:28"/>
    <x v="0"/>
    <m/>
    <m/>
    <d v="1899-12-30T00:00:00"/>
    <d v="1899-12-30T00:28:15"/>
    <n v="6"/>
    <n v="-3.240740740699799E-4"/>
    <n v="28.250000000006413"/>
    <x v="2"/>
    <x v="1"/>
  </r>
  <r>
    <x v="0"/>
    <s v="2025021919"/>
    <x v="0"/>
    <x v="530"/>
    <s v="E5940JLK"/>
    <d v="2025-03-21T00:00:00"/>
    <x v="2"/>
    <s v="3350"/>
    <x v="9"/>
    <s v="PA"/>
    <x v="5"/>
    <x v="0"/>
    <d v="2025-03-21T00:00:00"/>
    <d v="1899-12-30T08:01:31"/>
    <d v="2025-03-21T00:00:00"/>
    <d v="1899-12-30T08:01:02"/>
    <d v="2025-03-21T00:00:00"/>
    <d v="1899-12-30T08:39:11"/>
    <x v="0"/>
    <x v="0"/>
    <s v="8043260051"/>
    <s v="FBO"/>
    <d v="1899-12-30T00:38:38"/>
    <x v="745"/>
    <d v="1899-12-30T00:00:29"/>
    <s v="Granel"/>
    <s v="E001"/>
    <x v="2"/>
    <d v="1899-12-30T00:37:40"/>
    <d v="1899-12-30T00:38:09"/>
    <x v="3"/>
    <x v="20"/>
    <x v="4"/>
    <x v="2"/>
    <n v="0"/>
    <n v="0"/>
    <x v="0"/>
    <x v="2"/>
    <x v="2"/>
    <n v="0"/>
    <x v="0"/>
    <x v="1"/>
    <d v="1899-12-30T00:00:29"/>
    <d v="1899-12-30T00:00:29"/>
    <x v="0"/>
    <m/>
    <m/>
    <d v="1899-12-30T00:00:00"/>
    <d v="1899-12-30T00:37:40"/>
    <n v="6"/>
    <n v="-3.3564814814002197E-4"/>
    <n v="37.666666666670345"/>
    <x v="2"/>
    <x v="1"/>
  </r>
  <r>
    <x v="0"/>
    <s v="2025021926"/>
    <x v="0"/>
    <x v="156"/>
    <s v="E7412JLB"/>
    <d v="2025-03-21T00:00:00"/>
    <x v="2"/>
    <s v="3227"/>
    <x v="8"/>
    <s v="PA"/>
    <x v="7"/>
    <x v="0"/>
    <d v="2025-03-21T00:00:00"/>
    <d v="1899-12-30T08:21:19"/>
    <d v="2025-03-21T00:00:00"/>
    <d v="1899-12-30T08:20:50"/>
    <d v="2025-03-21T00:00:00"/>
    <d v="1899-12-30T09:05:19"/>
    <x v="0"/>
    <x v="0"/>
    <s v="8043260054"/>
    <s v="FBO"/>
    <d v="1899-12-30T00:44:58"/>
    <x v="1683"/>
    <d v="1899-12-30T00:00:29"/>
    <s v="Granel"/>
    <s v="E001"/>
    <x v="2"/>
    <d v="1899-12-30T00:44:00"/>
    <d v="1899-12-30T00:44:29"/>
    <x v="3"/>
    <x v="20"/>
    <x v="4"/>
    <x v="2"/>
    <n v="0"/>
    <n v="0"/>
    <x v="0"/>
    <x v="2"/>
    <x v="2"/>
    <n v="0"/>
    <x v="0"/>
    <x v="1"/>
    <d v="1899-12-30T00:00:29"/>
    <d v="1899-12-30T00:00:29"/>
    <x v="0"/>
    <m/>
    <m/>
    <d v="1899-12-30T00:00:00"/>
    <d v="1899-12-30T00:44:00"/>
    <n v="6"/>
    <n v="-3.3564814814002197E-4"/>
    <n v="44.000000000006395"/>
    <x v="3"/>
    <x v="1"/>
  </r>
  <r>
    <x v="0"/>
    <s v="2025021936"/>
    <x v="0"/>
    <x v="510"/>
    <s v="E6758JLK"/>
    <d v="2025-03-21T00:00:00"/>
    <x v="2"/>
    <s v="3350"/>
    <x v="9"/>
    <s v="PA"/>
    <x v="5"/>
    <x v="0"/>
    <d v="2025-03-21T00:00:00"/>
    <d v="1899-12-30T08:44:06"/>
    <d v="2025-03-21T00:00:00"/>
    <d v="1899-12-30T08:43:37"/>
    <d v="2025-03-21T00:00:00"/>
    <d v="1899-12-30T09:15:23"/>
    <x v="0"/>
    <x v="0"/>
    <s v="8043260057"/>
    <s v="FBO"/>
    <d v="1899-12-30T00:32:15"/>
    <x v="284"/>
    <d v="1899-12-30T00:00:29"/>
    <s v="Granel"/>
    <s v="E001"/>
    <x v="2"/>
    <d v="1899-12-30T00:31:17"/>
    <d v="1899-12-30T00:31:46"/>
    <x v="3"/>
    <x v="20"/>
    <x v="4"/>
    <x v="2"/>
    <n v="0"/>
    <n v="0"/>
    <x v="0"/>
    <x v="2"/>
    <x v="2"/>
    <n v="0"/>
    <x v="0"/>
    <x v="1"/>
    <d v="1899-12-30T00:00:29"/>
    <d v="1899-12-30T00:00:29"/>
    <x v="0"/>
    <m/>
    <m/>
    <d v="1899-12-30T00:00:00"/>
    <d v="1899-12-30T00:31:17"/>
    <n v="6"/>
    <n v="-3.3564814814002197E-4"/>
    <n v="31.283333333337637"/>
    <x v="3"/>
    <x v="1"/>
  </r>
  <r>
    <x v="0"/>
    <s v="2025021950"/>
    <x v="0"/>
    <x v="517"/>
    <s v="E7326KSM"/>
    <d v="2025-03-21T00:00:00"/>
    <x v="2"/>
    <s v="3230"/>
    <x v="1"/>
    <s v="PA"/>
    <x v="2"/>
    <x v="0"/>
    <d v="2025-03-21T00:00:00"/>
    <d v="1899-12-30T09:12:31"/>
    <d v="2025-03-21T00:00:00"/>
    <d v="1899-12-30T09:12:01"/>
    <d v="2025-03-21T00:00:00"/>
    <d v="1899-12-30T09:39:37"/>
    <x v="0"/>
    <x v="0"/>
    <s v="8043260059"/>
    <s v="FBO"/>
    <d v="1899-12-30T00:28:06"/>
    <x v="561"/>
    <d v="1899-12-30T00:00:30"/>
    <s v="Ensacado"/>
    <s v="E002"/>
    <x v="2"/>
    <d v="1899-12-30T00:27:06"/>
    <d v="1899-12-30T00:27:36"/>
    <x v="4"/>
    <x v="20"/>
    <x v="4"/>
    <x v="1"/>
    <n v="0"/>
    <n v="0"/>
    <x v="0"/>
    <x v="1"/>
    <x v="2"/>
    <n v="0"/>
    <x v="0"/>
    <x v="1"/>
    <d v="1899-12-30T00:00:30"/>
    <d v="1899-12-30T00:00:30"/>
    <x v="0"/>
    <m/>
    <m/>
    <d v="1899-12-30T00:00:00"/>
    <d v="1899-12-30T00:27:06"/>
    <n v="6"/>
    <n v="-3.4722222222000054E-4"/>
    <n v="27.099999999993603"/>
    <x v="3"/>
    <x v="1"/>
  </r>
  <r>
    <x v="0"/>
    <s v="2025021954"/>
    <x v="0"/>
    <x v="142"/>
    <s v="E3710KKC"/>
    <d v="2025-03-21T00:00:00"/>
    <x v="2"/>
    <s v="3230"/>
    <x v="1"/>
    <s v="PA"/>
    <x v="2"/>
    <x v="0"/>
    <d v="2025-03-21T00:00:00"/>
    <d v="1899-12-30T09:18:21"/>
    <d v="2025-03-21T00:00:00"/>
    <d v="1899-12-30T09:17:52"/>
    <d v="2025-03-21T00:00:00"/>
    <d v="1899-12-30T10:01:07"/>
    <x v="0"/>
    <x v="0"/>
    <s v="8043260063"/>
    <s v="FBO"/>
    <d v="1899-12-30T00:43:44"/>
    <x v="1684"/>
    <d v="1899-12-30T00:00:29"/>
    <s v="Ensacado"/>
    <s v="E002"/>
    <x v="2"/>
    <d v="1899-12-30T00:42:46"/>
    <d v="1899-12-30T00:43:15"/>
    <x v="4"/>
    <x v="20"/>
    <x v="4"/>
    <x v="1"/>
    <n v="0"/>
    <n v="0"/>
    <x v="0"/>
    <x v="1"/>
    <x v="2"/>
    <n v="0"/>
    <x v="0"/>
    <x v="1"/>
    <d v="1899-12-30T00:00:29"/>
    <d v="1899-12-30T00:00:29"/>
    <x v="0"/>
    <m/>
    <m/>
    <d v="1899-12-30T00:00:00"/>
    <d v="1899-12-30T00:42:46"/>
    <n v="6"/>
    <n v="-3.3564814815001398E-4"/>
    <n v="42.766666666660825"/>
    <x v="4"/>
    <x v="1"/>
  </r>
  <r>
    <x v="0"/>
    <s v="2025021960"/>
    <x v="0"/>
    <x v="354"/>
    <s v="E7365JGF"/>
    <d v="2025-03-21T00:00:00"/>
    <x v="2"/>
    <s v="3297"/>
    <x v="2"/>
    <s v="PA"/>
    <x v="1"/>
    <x v="0"/>
    <d v="2025-03-21T00:00:00"/>
    <d v="1899-12-30T09:34:11"/>
    <d v="2025-03-21T00:00:00"/>
    <d v="1899-12-30T09:33:42"/>
    <d v="2025-03-21T00:00:00"/>
    <d v="1899-12-30T10:04:53"/>
    <x v="0"/>
    <x v="0"/>
    <s v="8043260065"/>
    <s v="EXW"/>
    <d v="1899-12-30T00:31:40"/>
    <x v="1685"/>
    <d v="1899-12-30T00:00:29"/>
    <s v="Granel"/>
    <s v="E001"/>
    <x v="1"/>
    <d v="1899-12-30T00:30:42"/>
    <d v="1899-12-30T00:31:11"/>
    <x v="4"/>
    <x v="20"/>
    <x v="4"/>
    <x v="2"/>
    <n v="0"/>
    <n v="0"/>
    <x v="0"/>
    <x v="2"/>
    <x v="2"/>
    <n v="0"/>
    <x v="0"/>
    <x v="1"/>
    <d v="1899-12-30T00:00:29"/>
    <d v="1899-12-30T00:00:29"/>
    <x v="0"/>
    <m/>
    <m/>
    <d v="1899-12-30T00:00:00"/>
    <d v="1899-12-30T00:30:42"/>
    <n v="6"/>
    <n v="-3.3564814815001398E-4"/>
    <n v="30.699999999993608"/>
    <x v="4"/>
    <x v="1"/>
  </r>
  <r>
    <x v="0"/>
    <s v="2025021968"/>
    <x v="0"/>
    <x v="124"/>
    <s v="E3179MJG"/>
    <d v="2025-03-21T00:00:00"/>
    <x v="2"/>
    <s v="3350"/>
    <x v="9"/>
    <s v="PA"/>
    <x v="5"/>
    <x v="0"/>
    <d v="2025-03-21T00:00:00"/>
    <d v="1899-12-30T09:57:28"/>
    <d v="2025-03-21T00:00:00"/>
    <d v="1899-12-30T09:56:58"/>
    <d v="2025-03-21T00:00:00"/>
    <d v="1899-12-30T10:18:28"/>
    <x v="0"/>
    <x v="0"/>
    <s v="8043260067"/>
    <s v="FBO"/>
    <d v="1899-12-30T00:22:00"/>
    <x v="1686"/>
    <d v="1899-12-30T00:00:30"/>
    <s v="Granel"/>
    <s v="E001"/>
    <x v="2"/>
    <d v="1899-12-30T00:21:00"/>
    <d v="1899-12-30T00:21:30"/>
    <x v="4"/>
    <x v="20"/>
    <x v="4"/>
    <x v="2"/>
    <n v="0"/>
    <n v="0"/>
    <x v="0"/>
    <x v="2"/>
    <x v="2"/>
    <n v="0"/>
    <x v="0"/>
    <x v="1"/>
    <d v="1899-12-30T00:00:30"/>
    <d v="1899-12-30T00:00:30"/>
    <x v="0"/>
    <m/>
    <m/>
    <d v="1899-12-30T00:00:00"/>
    <d v="1899-12-30T00:21:00"/>
    <n v="6"/>
    <n v="-3.4722222222000054E-4"/>
    <n v="20.999999999995207"/>
    <x v="4"/>
    <x v="1"/>
  </r>
  <r>
    <x v="0"/>
    <s v="2025021976"/>
    <x v="0"/>
    <x v="335"/>
    <s v="E7306CXV"/>
    <d v="2025-03-21T00:00:00"/>
    <x v="2"/>
    <s v="3230"/>
    <x v="1"/>
    <s v="PA"/>
    <x v="2"/>
    <x v="0"/>
    <d v="2025-03-21T00:00:00"/>
    <d v="1899-12-30T10:21:13"/>
    <d v="2025-03-21T00:00:00"/>
    <d v="1899-12-30T10:20:45"/>
    <d v="2025-03-21T00:00:00"/>
    <d v="1899-12-30T10:42:51"/>
    <x v="0"/>
    <x v="0"/>
    <s v="8043260070"/>
    <s v="EXW"/>
    <d v="1899-12-30T00:22:34"/>
    <x v="1687"/>
    <d v="1899-12-30T00:00:28"/>
    <s v="Ensacado"/>
    <s v="E002"/>
    <x v="1"/>
    <d v="1899-12-30T00:21:38"/>
    <d v="1899-12-30T00:22:06"/>
    <x v="5"/>
    <x v="20"/>
    <x v="4"/>
    <x v="1"/>
    <n v="0"/>
    <n v="0"/>
    <x v="0"/>
    <x v="1"/>
    <x v="2"/>
    <n v="0"/>
    <x v="0"/>
    <x v="1"/>
    <d v="1899-12-30T00:00:28"/>
    <d v="1899-12-30T00:00:28"/>
    <x v="0"/>
    <m/>
    <m/>
    <d v="1899-12-30T00:00:00"/>
    <d v="1899-12-30T00:21:38"/>
    <n v="6"/>
    <n v="-3.240740740699799E-4"/>
    <n v="21.633333333336047"/>
    <x v="4"/>
    <x v="1"/>
  </r>
  <r>
    <x v="0"/>
    <s v="2025021974"/>
    <x v="0"/>
    <x v="147"/>
    <s v="E5542MNV"/>
    <d v="2025-03-21T00:00:00"/>
    <x v="2"/>
    <s v="3350"/>
    <x v="9"/>
    <s v="PA"/>
    <x v="5"/>
    <x v="0"/>
    <d v="2025-03-21T00:00:00"/>
    <d v="1899-12-30T10:10:12"/>
    <d v="2025-03-21T00:00:00"/>
    <d v="1899-12-30T10:09:42"/>
    <d v="2025-03-21T00:00:00"/>
    <d v="1899-12-30T11:00:12"/>
    <x v="0"/>
    <x v="0"/>
    <s v="8043260071"/>
    <s v="FBO"/>
    <d v="1899-12-30T00:51:00"/>
    <x v="1688"/>
    <d v="1899-12-30T00:00:30"/>
    <s v="Granel"/>
    <s v="E001"/>
    <x v="2"/>
    <d v="1899-12-30T00:50:00"/>
    <d v="1899-12-30T00:50:30"/>
    <x v="5"/>
    <x v="20"/>
    <x v="4"/>
    <x v="2"/>
    <n v="0"/>
    <n v="0"/>
    <x v="0"/>
    <x v="2"/>
    <x v="2"/>
    <n v="0"/>
    <x v="0"/>
    <x v="0"/>
    <d v="1899-12-30T00:00:30"/>
    <d v="1899-12-30T00:00:30"/>
    <x v="0"/>
    <m/>
    <m/>
    <d v="1899-12-30T00:00:00"/>
    <d v="1899-12-30T00:50:00"/>
    <n v="6"/>
    <n v="-3.4722222222000054E-4"/>
    <n v="49.999999999996781"/>
    <x v="5"/>
    <x v="0"/>
  </r>
  <r>
    <x v="0"/>
    <s v="2025021979"/>
    <x v="0"/>
    <x v="422"/>
    <s v="E4897JDD"/>
    <d v="2025-03-21T00:00:00"/>
    <x v="2"/>
    <s v="3230"/>
    <x v="1"/>
    <s v="PA"/>
    <x v="2"/>
    <x v="0"/>
    <d v="2025-03-21T00:00:00"/>
    <d v="1899-12-30T10:42:11"/>
    <d v="2025-03-21T00:00:00"/>
    <d v="1899-12-30T10:41:40"/>
    <d v="2025-03-21T00:00:00"/>
    <d v="1899-12-30T11:09:36"/>
    <x v="0"/>
    <x v="0"/>
    <s v="8043260072"/>
    <s v="FBO"/>
    <d v="1899-12-30T00:28:27"/>
    <x v="1689"/>
    <d v="1899-12-30T00:00:31"/>
    <s v="Ensacado"/>
    <s v="E002"/>
    <x v="2"/>
    <d v="1899-12-30T00:27:25"/>
    <d v="1899-12-30T00:27:56"/>
    <x v="5"/>
    <x v="20"/>
    <x v="4"/>
    <x v="1"/>
    <n v="0"/>
    <n v="0"/>
    <x v="0"/>
    <x v="1"/>
    <x v="2"/>
    <n v="0"/>
    <x v="0"/>
    <x v="1"/>
    <d v="1899-12-30T00:00:31"/>
    <d v="1899-12-30T00:00:31"/>
    <x v="0"/>
    <m/>
    <m/>
    <d v="1899-12-30T00:00:00"/>
    <d v="1899-12-30T00:27:25"/>
    <n v="6"/>
    <n v="-3.5879629630003462E-4"/>
    <n v="27.416666666664025"/>
    <x v="5"/>
    <x v="1"/>
  </r>
  <r>
    <x v="0"/>
    <s v="2025021980"/>
    <x v="0"/>
    <x v="130"/>
    <s v="E7061KZH"/>
    <d v="2025-03-21T00:00:00"/>
    <x v="2"/>
    <s v="3230"/>
    <x v="1"/>
    <s v="PA"/>
    <x v="2"/>
    <x v="0"/>
    <d v="2025-03-21T00:00:00"/>
    <d v="1899-12-30T10:42:56"/>
    <d v="2025-03-21T00:00:00"/>
    <d v="1899-12-30T10:42:28"/>
    <d v="2025-03-21T00:00:00"/>
    <d v="1899-12-30T11:27:35"/>
    <x v="0"/>
    <x v="0"/>
    <s v="8043260076"/>
    <s v="EXW"/>
    <d v="1899-12-30T00:45:35"/>
    <x v="1690"/>
    <d v="1899-12-30T00:00:28"/>
    <s v="Ensacado"/>
    <s v="E002"/>
    <x v="1"/>
    <d v="1899-12-30T00:44:39"/>
    <d v="1899-12-30T00:45:07"/>
    <x v="5"/>
    <x v="20"/>
    <x v="4"/>
    <x v="1"/>
    <n v="0"/>
    <n v="0"/>
    <x v="0"/>
    <x v="1"/>
    <x v="2"/>
    <n v="0"/>
    <x v="0"/>
    <x v="1"/>
    <d v="1899-12-30T00:00:28"/>
    <d v="1899-12-30T00:00:28"/>
    <x v="0"/>
    <m/>
    <m/>
    <d v="1899-12-30T00:00:00"/>
    <d v="1899-12-30T00:44:39"/>
    <n v="6"/>
    <n v="-3.240740740699799E-4"/>
    <n v="44.650000000008021"/>
    <x v="5"/>
    <x v="1"/>
  </r>
  <r>
    <x v="0"/>
    <s v="2025021990"/>
    <x v="0"/>
    <x v="155"/>
    <s v="E0438GVW"/>
    <d v="2025-03-21T00:00:00"/>
    <x v="2"/>
    <s v="3297"/>
    <x v="2"/>
    <s v="PA"/>
    <x v="1"/>
    <x v="0"/>
    <d v="2025-03-21T00:00:00"/>
    <d v="1899-12-30T11:05:50"/>
    <d v="2025-03-21T00:00:00"/>
    <d v="1899-12-30T11:05:21"/>
    <d v="2025-03-21T00:00:00"/>
    <d v="1899-12-30T11:28:55"/>
    <x v="0"/>
    <x v="0"/>
    <s v="8043260077"/>
    <s v="EXW"/>
    <d v="1899-12-30T00:24:03"/>
    <x v="692"/>
    <d v="1899-12-30T00:00:29"/>
    <s v="Granel"/>
    <s v="E001"/>
    <x v="1"/>
    <d v="1899-12-30T00:23:05"/>
    <d v="1899-12-30T00:23:34"/>
    <x v="9"/>
    <x v="20"/>
    <x v="4"/>
    <x v="2"/>
    <n v="0"/>
    <n v="0"/>
    <x v="0"/>
    <x v="2"/>
    <x v="2"/>
    <n v="0"/>
    <x v="0"/>
    <x v="1"/>
    <d v="1899-12-30T00:00:29"/>
    <d v="1899-12-30T00:00:29"/>
    <x v="0"/>
    <m/>
    <m/>
    <d v="1899-12-30T00:00:00"/>
    <d v="1899-12-30T00:23:05"/>
    <n v="6"/>
    <n v="-3.3564814815001398E-4"/>
    <n v="23.083333333329559"/>
    <x v="5"/>
    <x v="1"/>
  </r>
  <r>
    <x v="0"/>
    <s v="2025021992"/>
    <x v="0"/>
    <x v="177"/>
    <s v="E4929LNP"/>
    <d v="2025-03-21T00:00:00"/>
    <x v="2"/>
    <s v="3228"/>
    <x v="3"/>
    <s v="PA"/>
    <x v="4"/>
    <x v="0"/>
    <d v="2025-03-21T00:00:00"/>
    <d v="1899-12-30T11:07:49"/>
    <d v="2025-03-21T00:00:00"/>
    <d v="1899-12-30T11:07:34"/>
    <d v="2025-03-21T00:00:00"/>
    <d v="1899-12-30T11:36:24"/>
    <x v="0"/>
    <x v="0"/>
    <s v="8043260079"/>
    <s v="FBO"/>
    <d v="1899-12-30T00:29:05"/>
    <x v="1304"/>
    <d v="1899-12-30T00:00:15"/>
    <s v="Granel"/>
    <s v="E001"/>
    <x v="2"/>
    <d v="1899-12-30T00:28:35"/>
    <d v="1899-12-30T00:28:50"/>
    <x v="9"/>
    <x v="20"/>
    <x v="4"/>
    <x v="2"/>
    <n v="0"/>
    <n v="0"/>
    <x v="0"/>
    <x v="2"/>
    <x v="2"/>
    <n v="0"/>
    <x v="0"/>
    <x v="1"/>
    <d v="1899-12-30T00:00:15"/>
    <d v="1899-12-30T00:00:15"/>
    <x v="0"/>
    <m/>
    <m/>
    <d v="1899-12-30T00:00:00"/>
    <d v="1899-12-30T00:28:35"/>
    <n v="6"/>
    <n v="-1.7361111110997252E-4"/>
    <n v="28.583333333337613"/>
    <x v="5"/>
    <x v="1"/>
  </r>
  <r>
    <x v="0"/>
    <s v="2025021984"/>
    <x v="0"/>
    <x v="531"/>
    <s v="E4394LKY"/>
    <d v="2025-03-21T00:00:00"/>
    <x v="2"/>
    <s v="3230"/>
    <x v="1"/>
    <s v="PA"/>
    <x v="2"/>
    <x v="0"/>
    <d v="2025-03-21T00:00:00"/>
    <d v="1899-12-30T10:54:57"/>
    <d v="2025-03-21T00:00:00"/>
    <d v="1899-12-30T10:54:26"/>
    <d v="2025-03-21T00:00:00"/>
    <d v="1899-12-30T11:42:03"/>
    <x v="0"/>
    <x v="0"/>
    <s v="8043260081"/>
    <s v="EXW"/>
    <d v="1899-12-30T00:48:08"/>
    <x v="982"/>
    <d v="1899-12-30T00:00:31"/>
    <s v="Ensacado"/>
    <s v="E002"/>
    <x v="1"/>
    <d v="1899-12-30T00:47:06"/>
    <d v="1899-12-30T00:47:37"/>
    <x v="5"/>
    <x v="20"/>
    <x v="4"/>
    <x v="1"/>
    <n v="0"/>
    <n v="0"/>
    <x v="0"/>
    <x v="1"/>
    <x v="2"/>
    <n v="0"/>
    <x v="0"/>
    <x v="0"/>
    <d v="1899-12-30T00:00:31"/>
    <d v="1899-12-30T00:00:31"/>
    <x v="0"/>
    <m/>
    <m/>
    <d v="1899-12-30T00:00:00"/>
    <d v="1899-12-30T00:47:06"/>
    <n v="6"/>
    <n v="-3.5879629629997911E-4"/>
    <n v="47.099999999995212"/>
    <x v="5"/>
    <x v="0"/>
  </r>
  <r>
    <x v="0"/>
    <s v="2025022004"/>
    <x v="0"/>
    <x v="532"/>
    <s v="E4617JPS"/>
    <d v="2025-03-21T00:00:00"/>
    <x v="2"/>
    <s v="3230"/>
    <x v="1"/>
    <s v="PA"/>
    <x v="2"/>
    <x v="0"/>
    <d v="2025-03-21T00:00:00"/>
    <d v="1899-12-30T11:28:08"/>
    <d v="2025-03-21T00:00:00"/>
    <d v="1899-12-30T11:27:48"/>
    <d v="2025-03-21T00:00:00"/>
    <d v="1899-12-30T11:58:47"/>
    <x v="0"/>
    <x v="0"/>
    <s v="8043260082"/>
    <s v="EXW"/>
    <d v="1899-12-30T00:31:19"/>
    <x v="1053"/>
    <d v="1899-12-30T00:00:20"/>
    <s v="Ensacado"/>
    <s v="E002"/>
    <x v="1"/>
    <d v="1899-12-30T00:30:39"/>
    <d v="1899-12-30T00:30:59"/>
    <x v="9"/>
    <x v="20"/>
    <x v="4"/>
    <x v="1"/>
    <n v="0"/>
    <n v="0"/>
    <x v="0"/>
    <x v="1"/>
    <x v="2"/>
    <n v="0"/>
    <x v="0"/>
    <x v="1"/>
    <d v="1899-12-30T00:00:20"/>
    <d v="1899-12-30T00:00:20"/>
    <x v="0"/>
    <m/>
    <m/>
    <d v="1899-12-30T00:00:00"/>
    <d v="1899-12-30T00:30:39"/>
    <n v="6"/>
    <n v="-2.3148148148000036E-4"/>
    <n v="30.649999999996798"/>
    <x v="5"/>
    <x v="1"/>
  </r>
  <r>
    <x v="0"/>
    <s v="2025022025"/>
    <x v="0"/>
    <x v="156"/>
    <s v="E7412JLB"/>
    <d v="2025-03-21T00:00:00"/>
    <x v="2"/>
    <s v="3297"/>
    <x v="2"/>
    <s v="PA"/>
    <x v="1"/>
    <x v="0"/>
    <d v="2025-03-21T00:00:00"/>
    <d v="1899-12-30T12:28:01"/>
    <d v="2025-03-21T00:00:00"/>
    <d v="1899-12-30T12:27:32"/>
    <d v="2025-03-21T00:00:00"/>
    <d v="1899-12-30T13:01:04"/>
    <x v="0"/>
    <x v="0"/>
    <s v="8043260088"/>
    <s v="FBO"/>
    <d v="1899-12-30T00:34:01"/>
    <x v="1131"/>
    <d v="1899-12-30T00:00:29"/>
    <s v="Granel"/>
    <s v="E001"/>
    <x v="2"/>
    <d v="1899-12-30T00:33:03"/>
    <d v="1899-12-30T00:33:32"/>
    <x v="13"/>
    <x v="20"/>
    <x v="4"/>
    <x v="2"/>
    <n v="0"/>
    <n v="0"/>
    <x v="0"/>
    <x v="2"/>
    <x v="2"/>
    <n v="0"/>
    <x v="0"/>
    <x v="1"/>
    <d v="1899-12-30T00:00:29"/>
    <d v="1899-12-30T00:00:29"/>
    <x v="0"/>
    <m/>
    <m/>
    <d v="1899-12-30T00:00:00"/>
    <d v="1899-12-30T00:33:03"/>
    <n v="6"/>
    <n v="-3.3564814815001398E-4"/>
    <n v="33.050000000001646"/>
    <x v="6"/>
    <x v="1"/>
  </r>
  <r>
    <x v="0"/>
    <s v="2025022031"/>
    <x v="0"/>
    <x v="519"/>
    <s v="E2222JCW"/>
    <d v="2025-03-21T00:00:00"/>
    <x v="2"/>
    <s v="3350"/>
    <x v="9"/>
    <s v="PA"/>
    <x v="5"/>
    <x v="0"/>
    <d v="2025-03-21T00:00:00"/>
    <d v="1899-12-30T12:39:27"/>
    <d v="2025-03-21T00:00:00"/>
    <d v="1899-12-30T12:38:59"/>
    <d v="2025-03-21T00:00:00"/>
    <d v="1899-12-30T13:04:29"/>
    <x v="0"/>
    <x v="0"/>
    <s v="8043260089"/>
    <s v="FBO"/>
    <d v="1899-12-30T00:25:58"/>
    <x v="518"/>
    <d v="1899-12-30T00:00:28"/>
    <s v="Granel"/>
    <s v="E001"/>
    <x v="2"/>
    <d v="1899-12-30T00:25:02"/>
    <d v="1899-12-30T00:25:30"/>
    <x v="13"/>
    <x v="20"/>
    <x v="4"/>
    <x v="2"/>
    <n v="0"/>
    <n v="0"/>
    <x v="0"/>
    <x v="2"/>
    <x v="2"/>
    <n v="0"/>
    <x v="0"/>
    <x v="1"/>
    <d v="1899-12-30T00:00:28"/>
    <d v="1899-12-30T00:00:28"/>
    <x v="0"/>
    <m/>
    <m/>
    <d v="1899-12-30T00:00:00"/>
    <d v="1899-12-30T00:25:02"/>
    <n v="6"/>
    <n v="-3.240740740699799E-4"/>
    <n v="25.033333333334422"/>
    <x v="6"/>
    <x v="1"/>
  </r>
  <r>
    <x v="0"/>
    <s v="2025022030"/>
    <x v="0"/>
    <x v="533"/>
    <s v="E3027KVK"/>
    <d v="2025-03-21T00:00:00"/>
    <x v="2"/>
    <s v="3230"/>
    <x v="1"/>
    <s v="PA"/>
    <x v="2"/>
    <x v="0"/>
    <d v="2025-03-21T00:00:00"/>
    <d v="1899-12-30T12:38:26"/>
    <d v="2025-03-21T00:00:00"/>
    <d v="1899-12-30T12:39:04"/>
    <d v="2025-03-21T00:00:00"/>
    <d v="1899-12-30T13:19:43"/>
    <x v="0"/>
    <x v="0"/>
    <s v="8043260090"/>
    <s v="EXW"/>
    <d v="1899-12-30T00:41:17"/>
    <x v="1691"/>
    <d v="1899-12-30T00:00:38"/>
    <s v="Ensacado"/>
    <s v="E002"/>
    <x v="1"/>
    <d v="1899-12-30T00:41:17"/>
    <d v="1899-12-30T00:40:39"/>
    <x v="13"/>
    <x v="20"/>
    <x v="4"/>
    <x v="1"/>
    <n v="0"/>
    <n v="0"/>
    <x v="0"/>
    <x v="1"/>
    <x v="2"/>
    <n v="0"/>
    <x v="0"/>
    <x v="1"/>
    <d v="1899-12-30T00:00:38"/>
    <d v="1899-12-30T00:00:38"/>
    <x v="0"/>
    <m/>
    <m/>
    <d v="1899-12-30T00:00:00"/>
    <d v="1899-12-30T00:41:17"/>
    <n v="6"/>
    <d v="1899-12-30T00:00:38"/>
    <n v="41.283333333345595"/>
    <x v="6"/>
    <x v="1"/>
  </r>
  <r>
    <x v="0"/>
    <s v="2025022047"/>
    <x v="0"/>
    <x v="159"/>
    <s v="E9540KDB"/>
    <d v="2025-03-21T00:00:00"/>
    <x v="2"/>
    <s v="3297"/>
    <x v="2"/>
    <s v="PA"/>
    <x v="1"/>
    <x v="0"/>
    <d v="2025-03-21T00:00:00"/>
    <d v="1899-12-30T13:05:11"/>
    <d v="2025-03-21T00:00:00"/>
    <d v="1899-12-30T13:05:07"/>
    <d v="2025-03-21T00:00:00"/>
    <d v="1899-12-30T13:29:15"/>
    <x v="0"/>
    <x v="0"/>
    <s v="8043260091"/>
    <s v="FBO"/>
    <d v="1899-12-30T00:24:12"/>
    <x v="73"/>
    <d v="1899-12-30T00:00:04"/>
    <s v="Granel"/>
    <s v="E001"/>
    <x v="2"/>
    <d v="1899-12-30T00:24:04"/>
    <d v="1899-12-30T00:24:08"/>
    <x v="6"/>
    <x v="20"/>
    <x v="4"/>
    <x v="2"/>
    <n v="0"/>
    <n v="0"/>
    <x v="0"/>
    <x v="2"/>
    <x v="2"/>
    <n v="0"/>
    <x v="0"/>
    <x v="1"/>
    <d v="1899-12-30T00:00:04"/>
    <d v="1899-12-30T00:00:04"/>
    <x v="0"/>
    <m/>
    <m/>
    <d v="1899-12-30T00:00:00"/>
    <d v="1899-12-30T00:24:04"/>
    <n v="6"/>
    <n v="-4.6296296290049277E-5"/>
    <n v="24.06666666667677"/>
    <x v="6"/>
    <x v="1"/>
  </r>
  <r>
    <x v="0"/>
    <s v="2025022042"/>
    <x v="0"/>
    <x v="174"/>
    <s v="E1430LTV"/>
    <d v="2025-03-21T00:00:00"/>
    <x v="2"/>
    <s v="3297"/>
    <x v="2"/>
    <s v="PA"/>
    <x v="1"/>
    <x v="0"/>
    <d v="2025-03-21T00:00:00"/>
    <d v="1899-12-30T12:55:08"/>
    <d v="2025-03-21T00:00:00"/>
    <d v="1899-12-30T12:54:40"/>
    <d v="2025-03-21T00:00:00"/>
    <d v="1899-12-30T13:38:39"/>
    <x v="0"/>
    <x v="0"/>
    <s v="8043260093"/>
    <s v="EXW"/>
    <d v="1899-12-30T00:44:27"/>
    <x v="1262"/>
    <d v="1899-12-30T00:00:28"/>
    <s v="Granel"/>
    <s v="E001"/>
    <x v="1"/>
    <d v="1899-12-30T00:43:31"/>
    <d v="1899-12-30T00:43:59"/>
    <x v="13"/>
    <x v="20"/>
    <x v="4"/>
    <x v="2"/>
    <n v="0"/>
    <n v="0"/>
    <x v="0"/>
    <x v="2"/>
    <x v="2"/>
    <n v="0"/>
    <x v="0"/>
    <x v="1"/>
    <d v="1899-12-30T00:00:28"/>
    <d v="1899-12-30T00:00:28"/>
    <x v="0"/>
    <m/>
    <m/>
    <d v="1899-12-30T00:00:00"/>
    <d v="1899-12-30T00:43:31"/>
    <n v="6"/>
    <n v="-3.2407407407997191E-4"/>
    <n v="43.51666666665615"/>
    <x v="6"/>
    <x v="1"/>
  </r>
  <r>
    <x v="0"/>
    <s v="2025022059"/>
    <x v="0"/>
    <x v="530"/>
    <s v="E5940JLK"/>
    <d v="2025-03-21T00:00:00"/>
    <x v="2"/>
    <s v="3350"/>
    <x v="9"/>
    <s v="PA"/>
    <x v="5"/>
    <x v="0"/>
    <d v="2025-03-21T00:00:00"/>
    <d v="1899-12-30T13:31:30"/>
    <d v="2025-03-21T00:00:00"/>
    <d v="1899-12-30T13:31:01"/>
    <d v="2025-03-21T00:00:00"/>
    <d v="1899-12-30T13:56:07"/>
    <x v="0"/>
    <x v="0"/>
    <s v="8043260094"/>
    <s v="FBO"/>
    <d v="1899-12-30T00:25:35"/>
    <x v="1271"/>
    <d v="1899-12-30T00:00:29"/>
    <s v="Granel"/>
    <s v="E001"/>
    <x v="2"/>
    <d v="1899-12-30T00:24:37"/>
    <d v="1899-12-30T00:25:06"/>
    <x v="6"/>
    <x v="20"/>
    <x v="4"/>
    <x v="2"/>
    <n v="0"/>
    <n v="0"/>
    <x v="0"/>
    <x v="2"/>
    <x v="2"/>
    <n v="0"/>
    <x v="0"/>
    <x v="1"/>
    <d v="1899-12-30T00:00:29"/>
    <d v="1899-12-30T00:00:29"/>
    <x v="0"/>
    <m/>
    <m/>
    <d v="1899-12-30T00:00:00"/>
    <d v="1899-12-30T00:24:37"/>
    <n v="6"/>
    <n v="-3.3564814815001398E-4"/>
    <n v="24.616666666655913"/>
    <x v="6"/>
    <x v="1"/>
  </r>
  <r>
    <x v="0"/>
    <s v="2025022050"/>
    <x v="0"/>
    <x v="140"/>
    <s v="E9865JVX"/>
    <d v="2025-03-21T00:00:00"/>
    <x v="2"/>
    <s v="3297"/>
    <x v="2"/>
    <s v="PA"/>
    <x v="1"/>
    <x v="0"/>
    <d v="2025-03-21T00:00:00"/>
    <d v="1899-12-30T13:18:50"/>
    <d v="2025-03-21T00:00:00"/>
    <d v="1899-12-30T13:18:21"/>
    <d v="2025-03-21T00:00:00"/>
    <d v="1899-12-30T13:56:23"/>
    <x v="0"/>
    <x v="0"/>
    <s v="8043260095"/>
    <s v="FBO"/>
    <d v="1899-12-30T00:38:31"/>
    <x v="1692"/>
    <d v="1899-12-30T00:00:29"/>
    <s v="Granel"/>
    <s v="E001"/>
    <x v="2"/>
    <d v="1899-12-30T00:37:33"/>
    <d v="1899-12-30T00:38:02"/>
    <x v="6"/>
    <x v="20"/>
    <x v="4"/>
    <x v="2"/>
    <n v="0"/>
    <n v="0"/>
    <x v="0"/>
    <x v="2"/>
    <x v="2"/>
    <n v="0"/>
    <x v="0"/>
    <x v="1"/>
    <d v="1899-12-30T00:00:29"/>
    <d v="1899-12-30T00:00:29"/>
    <x v="0"/>
    <m/>
    <m/>
    <d v="1899-12-30T00:00:00"/>
    <d v="1899-12-30T00:37:33"/>
    <n v="6"/>
    <n v="-3.3564814815001398E-4"/>
    <n v="37.55000000000171"/>
    <x v="6"/>
    <x v="1"/>
  </r>
  <r>
    <x v="0"/>
    <s v="2025022066"/>
    <x v="0"/>
    <x v="149"/>
    <s v="E5122JHZ"/>
    <d v="2025-03-21T00:00:00"/>
    <x v="2"/>
    <s v="3229"/>
    <x v="6"/>
    <s v="PA"/>
    <x v="6"/>
    <x v="0"/>
    <d v="2025-03-21T00:00:00"/>
    <d v="1899-12-30T13:44:34"/>
    <d v="2025-03-21T00:00:00"/>
    <d v="1899-12-30T13:44:05"/>
    <d v="2025-03-21T00:00:00"/>
    <d v="1899-12-30T14:17:27"/>
    <x v="0"/>
    <x v="0"/>
    <s v="8043260097"/>
    <s v="FBO"/>
    <d v="1899-12-30T00:33:51"/>
    <x v="1693"/>
    <d v="1899-12-30T00:00:29"/>
    <s v="Granel"/>
    <s v="E001"/>
    <x v="2"/>
    <d v="1899-12-30T00:32:53"/>
    <d v="1899-12-30T00:33:22"/>
    <x v="6"/>
    <x v="20"/>
    <x v="4"/>
    <x v="2"/>
    <n v="0"/>
    <n v="0"/>
    <x v="0"/>
    <x v="2"/>
    <x v="2"/>
    <n v="0"/>
    <x v="0"/>
    <x v="1"/>
    <d v="1899-12-30T00:00:29"/>
    <d v="1899-12-30T00:00:29"/>
    <x v="0"/>
    <m/>
    <m/>
    <d v="1899-12-30T00:00:00"/>
    <d v="1899-12-30T00:32:53"/>
    <n v="6"/>
    <n v="-3.3564814814990296E-4"/>
    <n v="32.883333333336125"/>
    <x v="7"/>
    <x v="1"/>
  </r>
  <r>
    <x v="0"/>
    <s v="2025022055"/>
    <x v="0"/>
    <x v="158"/>
    <s v="E8421HJR"/>
    <d v="2025-03-21T00:00:00"/>
    <x v="2"/>
    <s v="3297"/>
    <x v="2"/>
    <s v="PA"/>
    <x v="1"/>
    <x v="0"/>
    <d v="2025-03-21T00:00:00"/>
    <d v="1899-12-30T13:27:14"/>
    <d v="2025-03-21T00:00:00"/>
    <d v="1899-12-30T13:26:46"/>
    <d v="2025-03-21T00:00:00"/>
    <d v="1899-12-30T14:25:02"/>
    <x v="0"/>
    <x v="0"/>
    <s v="8043260098"/>
    <s v="FBO"/>
    <d v="1899-12-30T00:58:44"/>
    <x v="1187"/>
    <d v="1899-12-30T00:00:28"/>
    <s v="Granel"/>
    <s v="E001"/>
    <x v="2"/>
    <d v="1899-12-30T00:57:48"/>
    <d v="1899-12-30T00:58:16"/>
    <x v="6"/>
    <x v="20"/>
    <x v="4"/>
    <x v="2"/>
    <n v="0"/>
    <n v="0"/>
    <x v="0"/>
    <x v="2"/>
    <x v="2"/>
    <n v="0"/>
    <x v="0"/>
    <x v="0"/>
    <d v="1899-12-30T00:00:28"/>
    <d v="1899-12-30T00:00:28"/>
    <x v="0"/>
    <m/>
    <m/>
    <d v="1899-12-30T00:00:00"/>
    <d v="1899-12-30T00:57:48"/>
    <n v="6"/>
    <n v="-3.240740740699799E-4"/>
    <n v="57.800000000001681"/>
    <x v="7"/>
    <x v="0"/>
  </r>
  <r>
    <x v="0"/>
    <s v="2025022067"/>
    <x v="0"/>
    <x v="179"/>
    <s v="E6103LDT"/>
    <d v="2025-03-21T00:00:00"/>
    <x v="2"/>
    <s v="3229"/>
    <x v="6"/>
    <s v="PA"/>
    <x v="6"/>
    <x v="0"/>
    <d v="2025-03-21T00:00:00"/>
    <d v="1899-12-30T13:47:07"/>
    <d v="2025-03-21T00:00:00"/>
    <d v="1899-12-30T13:46:39"/>
    <d v="2025-03-21T00:00:00"/>
    <d v="1899-12-30T14:26:44"/>
    <x v="0"/>
    <x v="0"/>
    <s v="8043260099"/>
    <s v="FBO"/>
    <d v="1899-12-30T00:40:33"/>
    <x v="513"/>
    <d v="1899-12-30T00:00:28"/>
    <s v="Granel"/>
    <s v="E001"/>
    <x v="2"/>
    <d v="1899-12-30T00:39:37"/>
    <d v="1899-12-30T00:40:05"/>
    <x v="6"/>
    <x v="20"/>
    <x v="4"/>
    <x v="2"/>
    <n v="0"/>
    <n v="0"/>
    <x v="0"/>
    <x v="2"/>
    <x v="2"/>
    <n v="0"/>
    <x v="0"/>
    <x v="1"/>
    <d v="1899-12-30T00:00:28"/>
    <d v="1899-12-30T00:00:28"/>
    <x v="0"/>
    <m/>
    <m/>
    <d v="1899-12-30T00:00:00"/>
    <d v="1899-12-30T00:39:37"/>
    <n v="6"/>
    <n v="-3.240740740699799E-4"/>
    <n v="39.616666666675201"/>
    <x v="7"/>
    <x v="1"/>
  </r>
  <r>
    <x v="0"/>
    <s v="2025022069"/>
    <x v="0"/>
    <x v="318"/>
    <s v="E7433KCN"/>
    <d v="2025-03-21T00:00:00"/>
    <x v="2"/>
    <s v="3228"/>
    <x v="3"/>
    <s v="PA"/>
    <x v="4"/>
    <x v="0"/>
    <d v="2025-03-21T00:00:00"/>
    <d v="1899-12-30T13:53:35"/>
    <d v="2025-03-21T00:00:00"/>
    <d v="1899-12-30T13:53:06"/>
    <d v="2025-03-21T00:00:00"/>
    <d v="1899-12-30T14:28:49"/>
    <x v="0"/>
    <x v="0"/>
    <s v="8043260100"/>
    <s v="FBO"/>
    <d v="1899-12-30T00:36:12"/>
    <x v="1694"/>
    <d v="1899-12-30T00:00:29"/>
    <s v="Granel"/>
    <s v="E001"/>
    <x v="2"/>
    <d v="1899-12-30T00:35:14"/>
    <d v="1899-12-30T00:35:43"/>
    <x v="6"/>
    <x v="20"/>
    <x v="4"/>
    <x v="2"/>
    <n v="0"/>
    <n v="0"/>
    <x v="0"/>
    <x v="2"/>
    <x v="2"/>
    <n v="0"/>
    <x v="0"/>
    <x v="1"/>
    <d v="1899-12-30T00:00:29"/>
    <d v="1899-12-30T00:00:29"/>
    <x v="0"/>
    <m/>
    <m/>
    <d v="1899-12-30T00:00:00"/>
    <d v="1899-12-30T00:35:14"/>
    <n v="6"/>
    <n v="-3.3564814814002197E-4"/>
    <n v="35.233333333344007"/>
    <x v="7"/>
    <x v="1"/>
  </r>
  <r>
    <x v="0"/>
    <s v="2025022081"/>
    <x v="0"/>
    <x v="157"/>
    <s v="E1007JYX"/>
    <d v="2025-03-21T00:00:00"/>
    <x v="2"/>
    <s v="3229"/>
    <x v="6"/>
    <s v="PA"/>
    <x v="6"/>
    <x v="0"/>
    <d v="2025-03-21T00:00:00"/>
    <d v="1899-12-30T14:18:27"/>
    <d v="2025-03-21T00:00:00"/>
    <d v="1899-12-30T14:17:59"/>
    <d v="2025-03-21T00:00:00"/>
    <d v="1899-12-30T14:39:23"/>
    <x v="0"/>
    <x v="0"/>
    <s v="8043260102"/>
    <s v="FBO"/>
    <d v="1899-12-30T00:21:52"/>
    <x v="1695"/>
    <d v="1899-12-30T00:00:28"/>
    <s v="Granel"/>
    <s v="E001"/>
    <x v="2"/>
    <d v="1899-12-30T00:20:56"/>
    <d v="1899-12-30T00:21:24"/>
    <x v="14"/>
    <x v="20"/>
    <x v="4"/>
    <x v="2"/>
    <n v="0"/>
    <n v="0"/>
    <x v="0"/>
    <x v="2"/>
    <x v="2"/>
    <n v="0"/>
    <x v="0"/>
    <x v="1"/>
    <d v="1899-12-30T00:00:28"/>
    <d v="1899-12-30T00:00:28"/>
    <x v="0"/>
    <m/>
    <m/>
    <d v="1899-12-30T00:00:00"/>
    <d v="1899-12-30T00:20:56"/>
    <n v="6"/>
    <n v="-3.2407407407009092E-4"/>
    <n v="20.933333333337458"/>
    <x v="7"/>
    <x v="1"/>
  </r>
  <r>
    <x v="0"/>
    <s v="2025022064"/>
    <x v="0"/>
    <x v="534"/>
    <s v="E6534LNW"/>
    <d v="2025-03-21T00:00:00"/>
    <x v="2"/>
    <s v="3234"/>
    <x v="5"/>
    <s v="PA"/>
    <x v="2"/>
    <x v="0"/>
    <d v="2025-03-21T00:00:00"/>
    <d v="1899-12-30T13:42:02"/>
    <d v="2025-03-21T00:00:00"/>
    <d v="1899-12-30T13:41:33"/>
    <d v="2025-03-21T00:00:00"/>
    <d v="1899-12-30T14:41:35"/>
    <x v="0"/>
    <x v="0"/>
    <s v="8043260103"/>
    <s v="EXW"/>
    <d v="1899-12-30T01:00:31"/>
    <x v="1696"/>
    <d v="1899-12-30T00:00:29"/>
    <s v="Ensacado"/>
    <s v="E002"/>
    <x v="1"/>
    <d v="1899-12-30T00:59:33"/>
    <d v="1899-12-30T01:00:02"/>
    <x v="6"/>
    <x v="20"/>
    <x v="4"/>
    <x v="1"/>
    <n v="0"/>
    <n v="0"/>
    <x v="0"/>
    <x v="1"/>
    <x v="2"/>
    <n v="0"/>
    <x v="0"/>
    <x v="0"/>
    <d v="1899-12-30T00:00:29"/>
    <d v="1899-12-30T00:00:29"/>
    <x v="0"/>
    <m/>
    <m/>
    <d v="1899-12-30T00:00:00"/>
    <d v="1899-12-30T00:59:33"/>
    <n v="6"/>
    <n v="-3.3564814815001398E-4"/>
    <n v="59.550000000004673"/>
    <x v="7"/>
    <x v="0"/>
  </r>
  <r>
    <x v="0"/>
    <s v="2025022074"/>
    <x v="0"/>
    <x v="173"/>
    <s v="E7841LBS"/>
    <d v="2025-03-21T00:00:00"/>
    <x v="2"/>
    <s v="3228"/>
    <x v="3"/>
    <s v="PA"/>
    <x v="4"/>
    <x v="0"/>
    <d v="2025-03-21T00:00:00"/>
    <d v="1899-12-30T14:06:48"/>
    <d v="2025-03-21T00:00:00"/>
    <d v="1899-12-30T14:06:21"/>
    <d v="2025-03-21T00:00:00"/>
    <d v="1899-12-30T14:43:44"/>
    <x v="0"/>
    <x v="0"/>
    <s v="8043260104"/>
    <s v="FBO"/>
    <d v="1899-12-30T00:37:50"/>
    <x v="1697"/>
    <d v="1899-12-30T00:00:27"/>
    <s v="Granel"/>
    <s v="E001"/>
    <x v="2"/>
    <d v="1899-12-30T00:36:56"/>
    <d v="1899-12-30T00:37:23"/>
    <x v="14"/>
    <x v="20"/>
    <x v="4"/>
    <x v="2"/>
    <n v="0"/>
    <n v="0"/>
    <x v="0"/>
    <x v="2"/>
    <x v="2"/>
    <n v="0"/>
    <x v="0"/>
    <x v="1"/>
    <d v="1899-12-30T00:00:27"/>
    <d v="1899-12-30T00:00:27"/>
    <x v="0"/>
    <m/>
    <m/>
    <d v="1899-12-30T00:00:00"/>
    <d v="1899-12-30T00:36:56"/>
    <n v="6"/>
    <n v="-3.1250000000004885E-4"/>
    <n v="36.933333333321571"/>
    <x v="7"/>
    <x v="1"/>
  </r>
  <r>
    <x v="0"/>
    <s v="2025022060"/>
    <x v="0"/>
    <x v="535"/>
    <s v="E9429MSL"/>
    <d v="2025-03-21T00:00:00"/>
    <x v="2"/>
    <s v="3230"/>
    <x v="1"/>
    <s v="PA"/>
    <x v="2"/>
    <x v="0"/>
    <d v="2025-03-21T00:00:00"/>
    <d v="1899-12-30T13:33:05"/>
    <d v="2025-03-21T00:00:00"/>
    <d v="1899-12-30T13:32:37"/>
    <d v="2025-03-21T00:00:00"/>
    <d v="1899-12-30T14:52:56"/>
    <x v="0"/>
    <x v="0"/>
    <s v="8043260105"/>
    <s v="FBO"/>
    <d v="1899-12-30T01:20:47"/>
    <x v="1698"/>
    <d v="1899-12-30T00:00:28"/>
    <s v="Ensacado"/>
    <s v="E002"/>
    <x v="2"/>
    <d v="1899-12-30T01:19:51"/>
    <d v="1899-12-30T01:20:19"/>
    <x v="6"/>
    <x v="20"/>
    <x v="4"/>
    <x v="1"/>
    <n v="0"/>
    <n v="0"/>
    <x v="0"/>
    <x v="1"/>
    <x v="2"/>
    <n v="0"/>
    <x v="0"/>
    <x v="0"/>
    <d v="1899-12-30T00:00:28"/>
    <d v="1899-12-30T00:00:28"/>
    <x v="0"/>
    <m/>
    <m/>
    <d v="1899-12-30T00:00:00"/>
    <d v="1899-12-30T01:19:51"/>
    <n v="6"/>
    <n v="-3.240740740699799E-4"/>
    <n v="79.850000000001614"/>
    <x v="7"/>
    <x v="0"/>
  </r>
  <r>
    <x v="0"/>
    <s v="2025022063"/>
    <x v="0"/>
    <x v="153"/>
    <s v="E1800JBZ"/>
    <d v="2025-03-21T00:00:00"/>
    <x v="2"/>
    <s v="3297"/>
    <x v="2"/>
    <s v="PA"/>
    <x v="1"/>
    <x v="0"/>
    <d v="2025-03-21T00:00:00"/>
    <d v="1899-12-30T13:38:46"/>
    <d v="2025-03-21T00:00:00"/>
    <d v="1899-12-30T13:38:18"/>
    <d v="2025-03-21T00:00:00"/>
    <d v="1899-12-30T14:53:01"/>
    <x v="0"/>
    <x v="0"/>
    <s v="8043260106"/>
    <s v="FBO"/>
    <d v="1899-12-30T01:15:11"/>
    <x v="1241"/>
    <d v="1899-12-30T00:00:28"/>
    <s v="Granel"/>
    <s v="E001"/>
    <x v="2"/>
    <d v="1899-12-30T01:14:15"/>
    <d v="1899-12-30T01:14:43"/>
    <x v="6"/>
    <x v="20"/>
    <x v="4"/>
    <x v="2"/>
    <n v="0"/>
    <n v="0"/>
    <x v="0"/>
    <x v="2"/>
    <x v="2"/>
    <n v="0"/>
    <x v="0"/>
    <x v="0"/>
    <d v="1899-12-30T00:00:28"/>
    <d v="1899-12-30T00:00:28"/>
    <x v="0"/>
    <m/>
    <m/>
    <d v="1899-12-30T00:00:00"/>
    <d v="1899-12-30T01:14:15"/>
    <n v="6"/>
    <n v="-3.240740740699799E-4"/>
    <n v="74.249999999999929"/>
    <x v="7"/>
    <x v="0"/>
  </r>
  <r>
    <x v="0"/>
    <s v="2025022086"/>
    <x v="0"/>
    <x v="510"/>
    <s v="E6758JLK"/>
    <d v="2025-03-21T00:00:00"/>
    <x v="2"/>
    <s v="3350"/>
    <x v="9"/>
    <s v="PA"/>
    <x v="5"/>
    <x v="0"/>
    <d v="2025-03-21T00:00:00"/>
    <d v="1899-12-30T14:28:14"/>
    <d v="2025-03-21T00:00:00"/>
    <d v="1899-12-30T14:27:45"/>
    <d v="2025-03-21T00:00:00"/>
    <d v="1899-12-30T15:05:59"/>
    <x v="0"/>
    <x v="0"/>
    <s v="8043260107"/>
    <s v="FBO"/>
    <d v="1899-12-30T00:38:43"/>
    <x v="1699"/>
    <d v="1899-12-30T00:00:29"/>
    <s v="Granel"/>
    <s v="E001"/>
    <x v="2"/>
    <d v="1899-12-30T00:37:45"/>
    <d v="1899-12-30T00:38:14"/>
    <x v="14"/>
    <x v="20"/>
    <x v="4"/>
    <x v="2"/>
    <n v="0"/>
    <n v="0"/>
    <x v="0"/>
    <x v="2"/>
    <x v="2"/>
    <n v="0"/>
    <x v="0"/>
    <x v="1"/>
    <d v="1899-12-30T00:00:29"/>
    <d v="1899-12-30T00:00:29"/>
    <x v="0"/>
    <m/>
    <m/>
    <d v="1899-12-30T00:00:00"/>
    <d v="1899-12-30T00:37:45"/>
    <n v="6"/>
    <n v="-3.3564814813991095E-4"/>
    <n v="37.750000000003183"/>
    <x v="14"/>
    <x v="1"/>
  </r>
  <r>
    <x v="0"/>
    <s v="2025022079"/>
    <x v="0"/>
    <x v="317"/>
    <s v="E5855JGX"/>
    <d v="2025-03-21T00:00:00"/>
    <x v="2"/>
    <s v="3297"/>
    <x v="2"/>
    <s v="PA"/>
    <x v="1"/>
    <x v="0"/>
    <d v="2025-03-21T00:00:00"/>
    <d v="1899-12-30T14:17:35"/>
    <d v="2025-03-21T00:00:00"/>
    <d v="1899-12-30T14:17:06"/>
    <d v="2025-03-21T00:00:00"/>
    <d v="1899-12-30T15:16:56"/>
    <x v="0"/>
    <x v="0"/>
    <s v="8043260110"/>
    <s v="FBO"/>
    <d v="1899-12-30T01:00:19"/>
    <x v="1700"/>
    <d v="1899-12-30T00:00:29"/>
    <s v="Granel"/>
    <s v="E001"/>
    <x v="2"/>
    <d v="1899-12-30T00:59:21"/>
    <d v="1899-12-30T00:59:50"/>
    <x v="14"/>
    <x v="20"/>
    <x v="4"/>
    <x v="2"/>
    <n v="0"/>
    <n v="0"/>
    <x v="0"/>
    <x v="2"/>
    <x v="2"/>
    <n v="0"/>
    <x v="0"/>
    <x v="0"/>
    <d v="1899-12-30T00:00:29"/>
    <d v="1899-12-30T00:00:29"/>
    <x v="0"/>
    <m/>
    <m/>
    <d v="1899-12-30T00:00:00"/>
    <d v="1899-12-30T00:59:21"/>
    <n v="6"/>
    <n v="-3.3564814815001398E-4"/>
    <n v="59.350000000003199"/>
    <x v="14"/>
    <x v="0"/>
  </r>
  <r>
    <x v="0"/>
    <s v="2025022093"/>
    <x v="0"/>
    <x v="121"/>
    <s v="E6383KKR"/>
    <d v="2025-03-21T00:00:00"/>
    <x v="2"/>
    <s v="3228"/>
    <x v="3"/>
    <s v="PA"/>
    <x v="4"/>
    <x v="0"/>
    <d v="2025-03-21T00:00:00"/>
    <d v="1899-12-30T14:49:41"/>
    <d v="2025-03-21T00:00:00"/>
    <d v="1899-12-30T14:49:15"/>
    <d v="2025-03-21T00:00:00"/>
    <d v="1899-12-30T15:17:41"/>
    <x v="0"/>
    <x v="0"/>
    <s v="8043260111"/>
    <s v="EXW"/>
    <d v="1899-12-30T00:28:52"/>
    <x v="155"/>
    <d v="1899-12-30T00:00:26"/>
    <s v="Granel"/>
    <s v="E001"/>
    <x v="1"/>
    <d v="1899-12-30T00:28:00"/>
    <d v="1899-12-30T00:28:26"/>
    <x v="14"/>
    <x v="20"/>
    <x v="4"/>
    <x v="2"/>
    <n v="0"/>
    <n v="0"/>
    <x v="0"/>
    <x v="2"/>
    <x v="2"/>
    <n v="0"/>
    <x v="0"/>
    <x v="1"/>
    <d v="1899-12-30T00:00:26"/>
    <d v="1899-12-30T00:00:26"/>
    <x v="0"/>
    <m/>
    <m/>
    <d v="1899-12-30T00:00:00"/>
    <d v="1899-12-30T00:28:00"/>
    <n v="6"/>
    <n v="-3.0092592593000678E-4"/>
    <n v="27.999999999993666"/>
    <x v="14"/>
    <x v="1"/>
  </r>
  <r>
    <x v="0"/>
    <s v="2025022053"/>
    <x v="0"/>
    <x v="171"/>
    <s v="E5397MMK"/>
    <d v="2025-03-21T00:00:00"/>
    <x v="2"/>
    <s v="3297"/>
    <x v="2"/>
    <s v="PA"/>
    <x v="1"/>
    <x v="0"/>
    <d v="2025-03-21T00:00:00"/>
    <d v="1899-12-30T13:22:06"/>
    <d v="2025-03-21T00:00:00"/>
    <d v="1899-12-30T13:21:38"/>
    <d v="2025-03-21T00:00:00"/>
    <d v="1899-12-30T15:22:36"/>
    <x v="0"/>
    <x v="0"/>
    <s v="8043260112"/>
    <s v="FBO"/>
    <d v="1899-12-30T02:01:26"/>
    <x v="1701"/>
    <d v="1899-12-30T00:00:28"/>
    <s v="Granel"/>
    <s v="E001"/>
    <x v="2"/>
    <d v="1899-12-30T02:00:30"/>
    <d v="1899-12-30T02:00:58"/>
    <x v="6"/>
    <x v="20"/>
    <x v="4"/>
    <x v="2"/>
    <n v="0"/>
    <n v="0"/>
    <x v="0"/>
    <x v="2"/>
    <x v="2"/>
    <n v="0"/>
    <x v="0"/>
    <x v="2"/>
    <d v="1899-12-30T00:00:28"/>
    <d v="1899-12-30T00:00:28"/>
    <x v="0"/>
    <m/>
    <m/>
    <d v="1899-12-30T00:00:00"/>
    <d v="1899-12-30T02:00:30"/>
    <n v="6"/>
    <n v="-3.2407407408008293E-4"/>
    <n v="120.49999999999197"/>
    <x v="14"/>
    <x v="0"/>
  </r>
  <r>
    <x v="0"/>
    <s v="2025022090"/>
    <x v="0"/>
    <x v="354"/>
    <s v="E7365JGF"/>
    <d v="2025-03-21T00:00:00"/>
    <x v="2"/>
    <s v="3297"/>
    <x v="2"/>
    <s v="PA"/>
    <x v="1"/>
    <x v="0"/>
    <d v="2025-03-21T00:00:00"/>
    <d v="1899-12-30T14:41:55"/>
    <d v="2025-03-21T00:00:00"/>
    <d v="1899-12-30T14:41:26"/>
    <d v="2025-03-21T00:00:00"/>
    <d v="1899-12-30T15:34:43"/>
    <x v="0"/>
    <x v="0"/>
    <s v="8043260114"/>
    <s v="EXW"/>
    <d v="1899-12-30T00:53:46"/>
    <x v="1702"/>
    <d v="1899-12-30T00:00:29"/>
    <s v="Granel"/>
    <s v="E001"/>
    <x v="1"/>
    <d v="1899-12-30T00:52:48"/>
    <d v="1899-12-30T00:53:17"/>
    <x v="14"/>
    <x v="20"/>
    <x v="4"/>
    <x v="2"/>
    <n v="0"/>
    <n v="0"/>
    <x v="0"/>
    <x v="2"/>
    <x v="2"/>
    <n v="0"/>
    <x v="0"/>
    <x v="0"/>
    <d v="1899-12-30T00:00:29"/>
    <d v="1899-12-30T00:00:29"/>
    <x v="0"/>
    <m/>
    <m/>
    <d v="1899-12-30T00:00:00"/>
    <d v="1899-12-30T00:52:48"/>
    <n v="6"/>
    <n v="-3.3564814815001398E-4"/>
    <n v="52.800000000004893"/>
    <x v="14"/>
    <x v="0"/>
  </r>
  <r>
    <x v="0"/>
    <s v="2025022094"/>
    <x v="0"/>
    <x v="117"/>
    <s v="E1400KHH"/>
    <d v="2025-03-21T00:00:00"/>
    <x v="2"/>
    <s v="3228"/>
    <x v="3"/>
    <s v="PA"/>
    <x v="4"/>
    <x v="0"/>
    <d v="2025-03-21T00:00:00"/>
    <d v="1899-12-30T14:51:41"/>
    <d v="2025-03-21T00:00:00"/>
    <d v="1899-12-30T14:51:13"/>
    <d v="2025-03-21T00:00:00"/>
    <d v="1899-12-30T15:40:43"/>
    <x v="0"/>
    <x v="0"/>
    <s v="8043260115"/>
    <s v="EXW"/>
    <d v="1899-12-30T00:49:58"/>
    <x v="1703"/>
    <d v="1899-12-30T00:00:28"/>
    <s v="Granel"/>
    <s v="E001"/>
    <x v="1"/>
    <d v="1899-12-30T00:49:02"/>
    <d v="1899-12-30T00:49:30"/>
    <x v="14"/>
    <x v="20"/>
    <x v="4"/>
    <x v="2"/>
    <n v="0"/>
    <n v="0"/>
    <x v="0"/>
    <x v="2"/>
    <x v="2"/>
    <n v="0"/>
    <x v="0"/>
    <x v="0"/>
    <d v="1899-12-30T00:00:28"/>
    <d v="1899-12-30T00:00:28"/>
    <x v="0"/>
    <m/>
    <m/>
    <d v="1899-12-30T00:00:00"/>
    <d v="1899-12-30T00:49:02"/>
    <n v="6"/>
    <n v="-3.2407407407997191E-4"/>
    <n v="49.033333333324904"/>
    <x v="14"/>
    <x v="0"/>
  </r>
  <r>
    <x v="0"/>
    <s v="2025022083"/>
    <x v="0"/>
    <x v="372"/>
    <s v="E3093KGW"/>
    <d v="2025-03-21T00:00:00"/>
    <x v="2"/>
    <s v="3297"/>
    <x v="2"/>
    <s v="PA"/>
    <x v="1"/>
    <x v="0"/>
    <d v="2025-03-21T00:00:00"/>
    <d v="1899-12-30T14:21:52"/>
    <d v="2025-03-21T00:00:00"/>
    <d v="1899-12-30T14:21:25"/>
    <d v="2025-03-21T00:00:00"/>
    <d v="1899-12-30T15:49:00"/>
    <x v="0"/>
    <x v="0"/>
    <s v="8043260117"/>
    <s v="EXW"/>
    <d v="1899-12-30T01:28:02"/>
    <x v="1704"/>
    <d v="1899-12-30T00:00:27"/>
    <s v="Granel"/>
    <s v="E001"/>
    <x v="1"/>
    <d v="1899-12-30T01:27:08"/>
    <d v="1899-12-30T01:27:35"/>
    <x v="14"/>
    <x v="20"/>
    <x v="4"/>
    <x v="2"/>
    <n v="0"/>
    <n v="0"/>
    <x v="0"/>
    <x v="2"/>
    <x v="2"/>
    <n v="0"/>
    <x v="0"/>
    <x v="0"/>
    <d v="1899-12-30T00:00:27"/>
    <d v="1899-12-30T00:00:27"/>
    <x v="0"/>
    <m/>
    <m/>
    <d v="1899-12-30T00:00:00"/>
    <d v="1899-12-30T01:27:08"/>
    <n v="6"/>
    <n v="-3.1250000000004885E-4"/>
    <n v="87.133333333334377"/>
    <x v="14"/>
    <x v="0"/>
  </r>
  <r>
    <x v="0"/>
    <s v="2025022097"/>
    <x v="0"/>
    <x v="329"/>
    <s v="E9189JXJ"/>
    <d v="2025-03-21T00:00:00"/>
    <x v="2"/>
    <s v="3230"/>
    <x v="1"/>
    <s v="PA"/>
    <x v="2"/>
    <x v="0"/>
    <d v="2025-03-21T00:00:00"/>
    <d v="1899-12-30T15:18:07"/>
    <d v="2025-03-21T00:00:00"/>
    <d v="1899-12-30T15:17:38"/>
    <d v="2025-03-21T00:00:00"/>
    <d v="1899-12-30T15:49:03"/>
    <x v="0"/>
    <x v="0"/>
    <s v="8043260118"/>
    <s v="FBO"/>
    <d v="1899-12-30T00:31:54"/>
    <x v="324"/>
    <d v="1899-12-30T00:00:29"/>
    <s v="Ensacado"/>
    <s v="E002"/>
    <x v="2"/>
    <d v="1899-12-30T00:30:56"/>
    <d v="1899-12-30T00:31:25"/>
    <x v="10"/>
    <x v="20"/>
    <x v="4"/>
    <x v="1"/>
    <n v="0"/>
    <n v="0"/>
    <x v="0"/>
    <x v="1"/>
    <x v="2"/>
    <n v="0"/>
    <x v="0"/>
    <x v="1"/>
    <d v="1899-12-30T00:00:29"/>
    <d v="1899-12-30T00:00:29"/>
    <x v="0"/>
    <m/>
    <m/>
    <d v="1899-12-30T00:00:00"/>
    <d v="1899-12-30T00:30:56"/>
    <n v="6"/>
    <n v="-3.3564814815001398E-4"/>
    <n v="30.933333333331188"/>
    <x v="14"/>
    <x v="1"/>
  </r>
  <r>
    <x v="0"/>
    <s v="2025022099"/>
    <x v="0"/>
    <x v="142"/>
    <s v="E3710KKC"/>
    <d v="2025-03-21T00:00:00"/>
    <x v="2"/>
    <s v="3232"/>
    <x v="4"/>
    <s v="PA"/>
    <x v="2"/>
    <x v="0"/>
    <d v="2025-03-21T00:00:00"/>
    <d v="1899-12-30T15:30:29"/>
    <d v="2025-03-21T00:00:00"/>
    <d v="1899-12-30T15:30:01"/>
    <d v="2025-03-21T00:00:00"/>
    <d v="1899-12-30T16:03:58"/>
    <x v="0"/>
    <x v="0"/>
    <s v="8043260121"/>
    <s v="FBO"/>
    <d v="1899-12-30T00:34:25"/>
    <x v="1054"/>
    <d v="1899-12-30T00:00:28"/>
    <s v="Ensacado"/>
    <s v="E002"/>
    <x v="1"/>
    <d v="1899-12-30T00:33:29"/>
    <d v="1899-12-30T00:33:57"/>
    <x v="10"/>
    <x v="20"/>
    <x v="4"/>
    <x v="1"/>
    <n v="0"/>
    <n v="0"/>
    <x v="0"/>
    <x v="1"/>
    <x v="2"/>
    <n v="0"/>
    <x v="0"/>
    <x v="1"/>
    <d v="1899-12-30T00:00:28"/>
    <d v="1899-12-30T00:00:28"/>
    <x v="0"/>
    <m/>
    <m/>
    <d v="1899-12-30T00:00:00"/>
    <d v="1899-12-30T00:33:29"/>
    <n v="6"/>
    <n v="-3.2407407407009092E-4"/>
    <n v="33.483333333340696"/>
    <x v="8"/>
    <x v="1"/>
  </r>
  <r>
    <x v="0"/>
    <s v="2025022101"/>
    <x v="0"/>
    <x v="321"/>
    <s v="E6106KCV"/>
    <d v="2025-03-21T00:00:00"/>
    <x v="2"/>
    <s v="3297"/>
    <x v="2"/>
    <s v="PA"/>
    <x v="1"/>
    <x v="0"/>
    <d v="2025-03-21T00:00:00"/>
    <d v="1899-12-30T15:53:38"/>
    <d v="2025-03-21T00:00:00"/>
    <d v="1899-12-30T15:53:09"/>
    <d v="2025-03-21T00:00:00"/>
    <d v="1899-12-30T16:18:07"/>
    <x v="0"/>
    <x v="0"/>
    <s v="8043260123"/>
    <s v="FBO"/>
    <d v="1899-12-30T00:25:27"/>
    <x v="469"/>
    <d v="1899-12-30T00:00:29"/>
    <s v="Granel"/>
    <s v="E001"/>
    <x v="2"/>
    <d v="1899-12-30T00:24:29"/>
    <d v="1899-12-30T00:24:58"/>
    <x v="10"/>
    <x v="20"/>
    <x v="4"/>
    <x v="2"/>
    <n v="0"/>
    <n v="0"/>
    <x v="0"/>
    <x v="2"/>
    <x v="2"/>
    <n v="0"/>
    <x v="0"/>
    <x v="1"/>
    <d v="1899-12-30T00:00:29"/>
    <d v="1899-12-30T00:00:29"/>
    <x v="0"/>
    <m/>
    <m/>
    <d v="1899-12-30T00:00:00"/>
    <d v="1899-12-30T00:24:29"/>
    <n v="6"/>
    <n v="-3.3564814815001398E-4"/>
    <n v="24.483333333340731"/>
    <x v="8"/>
    <x v="1"/>
  </r>
  <r>
    <x v="0"/>
    <s v="2025022102"/>
    <x v="0"/>
    <x v="118"/>
    <s v="E7813KDM"/>
    <d v="2025-03-21T00:00:00"/>
    <x v="2"/>
    <s v="3297"/>
    <x v="2"/>
    <s v="PA"/>
    <x v="1"/>
    <x v="0"/>
    <d v="2025-03-21T00:00:00"/>
    <d v="1899-12-30T15:59:32"/>
    <d v="2025-03-21T00:00:00"/>
    <d v="1899-12-30T16:00:15"/>
    <d v="2025-03-21T00:00:00"/>
    <d v="1899-12-30T16:32:17"/>
    <x v="0"/>
    <x v="0"/>
    <s v="8043260126"/>
    <s v="FBO"/>
    <d v="1899-12-30T00:32:45"/>
    <x v="953"/>
    <d v="1899-12-30T00:00:43"/>
    <s v="Granel"/>
    <s v="E001"/>
    <x v="1"/>
    <d v="1899-12-30T00:32:45"/>
    <d v="1899-12-30T00:32:02"/>
    <x v="10"/>
    <x v="20"/>
    <x v="4"/>
    <x v="2"/>
    <n v="0"/>
    <n v="0"/>
    <x v="0"/>
    <x v="2"/>
    <x v="2"/>
    <n v="0"/>
    <x v="0"/>
    <x v="1"/>
    <d v="1899-12-30T00:00:43"/>
    <d v="1899-12-30T00:00:43"/>
    <x v="0"/>
    <m/>
    <m/>
    <d v="1899-12-30T00:00:00"/>
    <d v="1899-12-30T00:32:45"/>
    <n v="6"/>
    <d v="1899-12-30T00:00:43"/>
    <n v="32.750000000006395"/>
    <x v="8"/>
    <x v="1"/>
  </r>
  <r>
    <x v="0"/>
    <s v="2025022104"/>
    <x v="0"/>
    <x v="147"/>
    <s v="E5542MNV"/>
    <d v="2025-03-21T00:00:00"/>
    <x v="2"/>
    <s v="3350"/>
    <x v="9"/>
    <s v="PA"/>
    <x v="5"/>
    <x v="0"/>
    <d v="2025-03-21T00:00:00"/>
    <d v="1899-12-30T16:17:01"/>
    <d v="2025-03-21T00:00:00"/>
    <d v="1899-12-30T16:16:32"/>
    <d v="2025-03-21T00:00:00"/>
    <d v="1899-12-30T16:42:22"/>
    <x v="0"/>
    <x v="0"/>
    <s v="8043260127"/>
    <s v="FBO"/>
    <d v="1899-12-30T00:26:19"/>
    <x v="1256"/>
    <d v="1899-12-30T00:00:29"/>
    <s v="Granel"/>
    <s v="E001"/>
    <x v="2"/>
    <d v="1899-12-30T00:25:21"/>
    <d v="1899-12-30T00:25:50"/>
    <x v="7"/>
    <x v="20"/>
    <x v="4"/>
    <x v="2"/>
    <n v="0"/>
    <n v="0"/>
    <x v="0"/>
    <x v="2"/>
    <x v="2"/>
    <n v="0"/>
    <x v="0"/>
    <x v="1"/>
    <d v="1899-12-30T00:00:29"/>
    <d v="1899-12-30T00:00:29"/>
    <x v="0"/>
    <m/>
    <m/>
    <d v="1899-12-30T00:00:00"/>
    <d v="1899-12-30T00:25:21"/>
    <n v="6"/>
    <n v="-3.3564814814990296E-4"/>
    <n v="25.349999999990533"/>
    <x v="8"/>
    <x v="1"/>
  </r>
  <r>
    <x v="0"/>
    <s v="2025022105"/>
    <x v="0"/>
    <x v="155"/>
    <s v="E0438GVW"/>
    <d v="2025-03-21T00:00:00"/>
    <x v="2"/>
    <s v="3297"/>
    <x v="2"/>
    <s v="PA"/>
    <x v="1"/>
    <x v="0"/>
    <d v="2025-03-21T00:00:00"/>
    <d v="1899-12-30T16:18:21"/>
    <d v="2025-03-21T00:00:00"/>
    <d v="1899-12-30T16:17:52"/>
    <d v="2025-03-21T00:00:00"/>
    <d v="1899-12-30T16:46:46"/>
    <x v="0"/>
    <x v="0"/>
    <s v="8043260128"/>
    <s v="FBO"/>
    <d v="1899-12-30T00:29:23"/>
    <x v="1705"/>
    <d v="1899-12-30T00:00:29"/>
    <s v="Granel"/>
    <s v="E001"/>
    <x v="1"/>
    <d v="1899-12-30T00:28:25"/>
    <d v="1899-12-30T00:28:54"/>
    <x v="7"/>
    <x v="20"/>
    <x v="4"/>
    <x v="2"/>
    <n v="0"/>
    <n v="0"/>
    <x v="0"/>
    <x v="2"/>
    <x v="2"/>
    <n v="0"/>
    <x v="0"/>
    <x v="1"/>
    <d v="1899-12-30T00:00:29"/>
    <d v="1899-12-30T00:00:29"/>
    <x v="0"/>
    <m/>
    <m/>
    <d v="1899-12-30T00:00:00"/>
    <d v="1899-12-30T00:28:25"/>
    <n v="6"/>
    <n v="-3.3564814814990296E-4"/>
    <n v="28.416666666672015"/>
    <x v="8"/>
    <x v="1"/>
  </r>
  <r>
    <x v="0"/>
    <s v="2025022107"/>
    <x v="0"/>
    <x v="124"/>
    <s v="E3179MJG"/>
    <d v="2025-03-21T00:00:00"/>
    <x v="2"/>
    <s v="3350"/>
    <x v="9"/>
    <s v="PA"/>
    <x v="5"/>
    <x v="0"/>
    <d v="2025-03-21T00:00:00"/>
    <d v="1899-12-30T16:24:22"/>
    <d v="2025-03-21T00:00:00"/>
    <d v="1899-12-30T16:23:54"/>
    <d v="2025-03-21T00:00:00"/>
    <d v="1899-12-30T16:58:46"/>
    <x v="0"/>
    <x v="0"/>
    <s v="8043260130"/>
    <s v="FBO"/>
    <d v="1899-12-30T00:35:20"/>
    <x v="1159"/>
    <d v="1899-12-30T00:00:28"/>
    <s v="Granel"/>
    <s v="E001"/>
    <x v="2"/>
    <d v="1899-12-30T00:34:24"/>
    <d v="1899-12-30T00:34:52"/>
    <x v="7"/>
    <x v="20"/>
    <x v="4"/>
    <x v="2"/>
    <n v="0"/>
    <n v="0"/>
    <x v="0"/>
    <x v="2"/>
    <x v="2"/>
    <n v="0"/>
    <x v="0"/>
    <x v="1"/>
    <d v="1899-12-30T00:00:28"/>
    <d v="1899-12-30T00:00:28"/>
    <x v="0"/>
    <m/>
    <m/>
    <d v="1899-12-30T00:00:00"/>
    <d v="1899-12-30T00:34:24"/>
    <n v="6"/>
    <n v="-3.240740740699799E-4"/>
    <n v="34.400000000001697"/>
    <x v="8"/>
    <x v="1"/>
  </r>
  <r>
    <x v="0"/>
    <s v="2025022109"/>
    <x v="0"/>
    <x v="400"/>
    <s v="E3594MCX"/>
    <d v="2025-03-21T00:00:00"/>
    <x v="2"/>
    <s v="3230"/>
    <x v="1"/>
    <s v="PA"/>
    <x v="2"/>
    <x v="0"/>
    <d v="2025-03-21T00:00:00"/>
    <d v="1899-12-30T16:48:13"/>
    <d v="2025-03-21T00:00:00"/>
    <d v="1899-12-30T16:47:43"/>
    <d v="2025-03-21T00:00:00"/>
    <d v="1899-12-30T17:13:14"/>
    <x v="0"/>
    <x v="0"/>
    <s v="8043260133"/>
    <s v="FBO"/>
    <d v="1899-12-30T00:26:01"/>
    <x v="297"/>
    <d v="1899-12-30T00:00:30"/>
    <s v="Ensacado"/>
    <s v="E002"/>
    <x v="2"/>
    <d v="1899-12-30T00:25:01"/>
    <d v="1899-12-30T00:25:31"/>
    <x v="7"/>
    <x v="20"/>
    <x v="4"/>
    <x v="1"/>
    <n v="0"/>
    <n v="0"/>
    <x v="0"/>
    <x v="1"/>
    <x v="2"/>
    <n v="0"/>
    <x v="0"/>
    <x v="1"/>
    <d v="1899-12-30T00:00:30"/>
    <d v="1899-12-30T00:00:30"/>
    <x v="0"/>
    <m/>
    <m/>
    <d v="1899-12-30T00:00:00"/>
    <d v="1899-12-30T00:25:01"/>
    <n v="6"/>
    <n v="-3.4722222222005605E-4"/>
    <n v="25.016666666673562"/>
    <x v="12"/>
    <x v="1"/>
  </r>
  <r>
    <x v="0"/>
    <s v="2025022110"/>
    <x v="0"/>
    <x v="536"/>
    <m/>
    <d v="2025-03-21T00:00:00"/>
    <x v="2"/>
    <s v="3230"/>
    <x v="1"/>
    <s v="PA"/>
    <x v="2"/>
    <x v="0"/>
    <d v="2025-03-21T00:00:00"/>
    <d v="1899-12-30T16:53:32"/>
    <d v="2025-03-21T00:00:00"/>
    <d v="1899-12-30T16:54:10"/>
    <d v="2025-03-21T00:00:00"/>
    <d v="1899-12-30T17:24:42"/>
    <x v="0"/>
    <x v="0"/>
    <s v="8043260136"/>
    <s v="FBO"/>
    <d v="1899-12-30T00:31:10"/>
    <x v="1249"/>
    <d v="1899-12-30T00:00:38"/>
    <s v="Ensacado"/>
    <s v="E002"/>
    <x v="1"/>
    <d v="1899-12-30T00:31:10"/>
    <d v="1899-12-30T00:30:32"/>
    <x v="7"/>
    <x v="20"/>
    <x v="4"/>
    <x v="1"/>
    <n v="0"/>
    <n v="0"/>
    <x v="0"/>
    <x v="1"/>
    <x v="2"/>
    <n v="0"/>
    <x v="0"/>
    <x v="1"/>
    <d v="1899-12-30T00:00:38"/>
    <d v="1899-12-30T00:00:38"/>
    <x v="0"/>
    <m/>
    <m/>
    <d v="1899-12-30T00:00:00"/>
    <d v="1899-12-30T00:31:10"/>
    <n v="6"/>
    <d v="1899-12-30T00:00:38"/>
    <n v="31.166666666668927"/>
    <x v="12"/>
    <x v="1"/>
  </r>
  <r>
    <x v="0"/>
    <s v="2025022112"/>
    <x v="0"/>
    <x v="322"/>
    <s v="E6245LDT"/>
    <d v="2025-03-21T00:00:00"/>
    <x v="2"/>
    <s v="3297"/>
    <x v="2"/>
    <s v="PA"/>
    <x v="1"/>
    <x v="0"/>
    <d v="2025-03-21T00:00:00"/>
    <d v="1899-12-30T17:07:55"/>
    <d v="2025-03-21T00:00:00"/>
    <d v="1899-12-30T17:07:26"/>
    <d v="2025-03-21T00:00:00"/>
    <d v="1899-12-30T17:31:09"/>
    <x v="0"/>
    <x v="0"/>
    <s v="8043260138"/>
    <s v="FBO"/>
    <d v="1899-12-30T00:24:12"/>
    <x v="257"/>
    <d v="1899-12-30T00:00:29"/>
    <s v="Granel"/>
    <s v="E001"/>
    <x v="2"/>
    <d v="1899-12-30T00:23:14"/>
    <d v="1899-12-30T00:23:43"/>
    <x v="11"/>
    <x v="20"/>
    <x v="4"/>
    <x v="2"/>
    <n v="0"/>
    <n v="0"/>
    <x v="0"/>
    <x v="2"/>
    <x v="2"/>
    <n v="0"/>
    <x v="0"/>
    <x v="1"/>
    <d v="1899-12-30T00:00:29"/>
    <d v="1899-12-30T00:00:29"/>
    <x v="0"/>
    <m/>
    <m/>
    <d v="1899-12-30T00:00:00"/>
    <d v="1899-12-30T00:23:14"/>
    <n v="6"/>
    <n v="-3.3564814815001398E-4"/>
    <n v="23.233333333334301"/>
    <x v="12"/>
    <x v="1"/>
  </r>
  <r>
    <x v="0"/>
    <s v="2025022113"/>
    <x v="0"/>
    <x v="119"/>
    <s v="E5987LDC"/>
    <d v="2025-03-21T00:00:00"/>
    <x v="2"/>
    <s v="3350"/>
    <x v="9"/>
    <s v="PA"/>
    <x v="5"/>
    <x v="0"/>
    <d v="2025-03-21T00:00:00"/>
    <d v="1899-12-30T17:33:42"/>
    <d v="2025-03-21T00:00:00"/>
    <d v="1899-12-30T17:33:14"/>
    <d v="2025-03-21T00:00:00"/>
    <d v="1899-12-30T18:04:05"/>
    <x v="0"/>
    <x v="0"/>
    <s v="8043260141"/>
    <s v="FBO"/>
    <d v="1899-12-30T00:31:19"/>
    <x v="1706"/>
    <d v="1899-12-30T00:00:28"/>
    <s v="Granel"/>
    <s v="E001"/>
    <x v="2"/>
    <d v="1899-12-30T00:30:23"/>
    <d v="1899-12-30T00:30:51"/>
    <x v="11"/>
    <x v="20"/>
    <x v="4"/>
    <x v="2"/>
    <n v="0"/>
    <n v="0"/>
    <x v="0"/>
    <x v="2"/>
    <x v="2"/>
    <n v="0"/>
    <x v="0"/>
    <x v="1"/>
    <d v="1899-12-30T00:00:28"/>
    <d v="1899-12-30T00:00:28"/>
    <x v="0"/>
    <m/>
    <m/>
    <d v="1899-12-30T00:00:00"/>
    <d v="1899-12-30T00:30:23"/>
    <n v="6"/>
    <n v="-3.240740740699799E-4"/>
    <n v="30.383333333337497"/>
    <x v="9"/>
    <x v="1"/>
  </r>
  <r>
    <x v="0"/>
    <s v="2025022115"/>
    <x v="0"/>
    <x v="537"/>
    <s v="E9327MSL"/>
    <d v="2025-03-21T00:00:00"/>
    <x v="2"/>
    <s v="3230"/>
    <x v="1"/>
    <s v="PA"/>
    <x v="2"/>
    <x v="0"/>
    <d v="2025-03-21T00:00:00"/>
    <d v="1899-12-30T17:37:08"/>
    <d v="2025-03-21T00:00:00"/>
    <d v="1899-12-30T17:36:40"/>
    <d v="2025-03-21T00:00:00"/>
    <d v="1899-12-30T18:11:44"/>
    <x v="0"/>
    <x v="0"/>
    <s v="8043260142"/>
    <s v="FBO"/>
    <d v="1899-12-30T00:35:32"/>
    <x v="1707"/>
    <d v="1899-12-30T00:00:28"/>
    <s v="Ensacado"/>
    <s v="E002"/>
    <x v="2"/>
    <d v="1899-12-30T00:34:36"/>
    <d v="1899-12-30T00:35:04"/>
    <x v="11"/>
    <x v="20"/>
    <x v="4"/>
    <x v="1"/>
    <n v="0"/>
    <n v="0"/>
    <x v="0"/>
    <x v="1"/>
    <x v="2"/>
    <n v="0"/>
    <x v="0"/>
    <x v="1"/>
    <d v="1899-12-30T00:00:28"/>
    <d v="1899-12-30T00:00:28"/>
    <x v="0"/>
    <m/>
    <m/>
    <d v="1899-12-30T00:00:00"/>
    <d v="1899-12-30T00:34:36"/>
    <n v="6"/>
    <n v="-3.240740740699799E-4"/>
    <n v="34.60000000000317"/>
    <x v="9"/>
    <x v="1"/>
  </r>
  <r>
    <x v="0"/>
    <s v="2025022114"/>
    <x v="0"/>
    <x v="161"/>
    <s v="E4262KXX"/>
    <d v="2025-03-21T00:00:00"/>
    <x v="2"/>
    <s v="3350"/>
    <x v="9"/>
    <s v="PA"/>
    <x v="5"/>
    <x v="0"/>
    <d v="2025-03-21T00:00:00"/>
    <d v="1899-12-30T17:34:56"/>
    <d v="2025-03-21T00:00:00"/>
    <d v="1899-12-30T17:34:27"/>
    <d v="2025-03-21T00:00:00"/>
    <d v="1899-12-30T18:13:03"/>
    <x v="0"/>
    <x v="0"/>
    <s v="8043260143"/>
    <s v="FBO"/>
    <d v="1899-12-30T00:39:05"/>
    <x v="365"/>
    <d v="1899-12-30T00:00:29"/>
    <s v="Granel"/>
    <s v="E001"/>
    <x v="2"/>
    <d v="1899-12-30T00:38:07"/>
    <d v="1899-12-30T00:38:36"/>
    <x v="11"/>
    <x v="20"/>
    <x v="4"/>
    <x v="2"/>
    <n v="0"/>
    <n v="0"/>
    <x v="0"/>
    <x v="2"/>
    <x v="2"/>
    <n v="0"/>
    <x v="0"/>
    <x v="1"/>
    <d v="1899-12-30T00:00:29"/>
    <d v="1899-12-30T00:00:29"/>
    <x v="0"/>
    <m/>
    <m/>
    <d v="1899-12-30T00:00:00"/>
    <d v="1899-12-30T00:38:07"/>
    <n v="6"/>
    <n v="-3.3564814815001398E-4"/>
    <n v="38.116666666670334"/>
    <x v="9"/>
    <x v="1"/>
  </r>
  <r>
    <x v="0"/>
    <s v="2025022119"/>
    <x v="0"/>
    <x v="326"/>
    <s v="E8055LBS"/>
    <d v="2025-03-21T00:00:00"/>
    <x v="2"/>
    <s v="3228"/>
    <x v="3"/>
    <s v="PA"/>
    <x v="4"/>
    <x v="0"/>
    <d v="2025-03-21T00:00:00"/>
    <d v="1899-12-30T20:17:08"/>
    <d v="2025-03-21T00:00:00"/>
    <d v="1899-12-30T20:16:40"/>
    <d v="2025-03-21T00:00:00"/>
    <d v="1899-12-30T20:54:18"/>
    <x v="0"/>
    <x v="0"/>
    <s v="8043260145"/>
    <s v="FBO"/>
    <d v="1899-12-30T00:38:06"/>
    <x v="457"/>
    <d v="1899-12-30T00:00:28"/>
    <s v="Granel"/>
    <s v="E001"/>
    <x v="2"/>
    <d v="1899-12-30T00:37:10"/>
    <d v="1899-12-30T00:37:38"/>
    <x v="15"/>
    <x v="20"/>
    <x v="4"/>
    <x v="2"/>
    <n v="0"/>
    <n v="0"/>
    <x v="0"/>
    <x v="2"/>
    <x v="2"/>
    <n v="0"/>
    <x v="0"/>
    <x v="1"/>
    <d v="1899-12-30T00:00:28"/>
    <d v="1899-12-30T00:00:28"/>
    <x v="0"/>
    <m/>
    <m/>
    <d v="1899-12-30T00:00:00"/>
    <d v="1899-12-30T00:37:10"/>
    <n v="6"/>
    <n v="-3.240740740699799E-4"/>
    <n v="37.166666666673699"/>
    <x v="13"/>
    <x v="1"/>
  </r>
  <r>
    <x v="0"/>
    <s v="2025022122"/>
    <x v="0"/>
    <x v="538"/>
    <s v="E8680HRP"/>
    <d v="2025-03-22T00:00:00"/>
    <x v="2"/>
    <s v="3230"/>
    <x v="1"/>
    <s v="PA"/>
    <x v="2"/>
    <x v="0"/>
    <d v="2025-03-22T00:00:00"/>
    <d v="1899-12-30T06:03:09"/>
    <d v="2025-03-22T00:00:00"/>
    <d v="1899-12-30T06:02:46"/>
    <d v="2025-03-22T00:00:00"/>
    <d v="1899-12-30T06:43:23"/>
    <x v="0"/>
    <x v="0"/>
    <s v="8043260146"/>
    <s v="FBO"/>
    <d v="1899-12-30T00:00:00"/>
    <x v="782"/>
    <d v="1899-12-30T00:00:00"/>
    <s v="Ensacado"/>
    <s v="E002"/>
    <x v="2"/>
    <d v="1899-12-30T00:40:14"/>
    <d v="1899-12-30T00:40:37"/>
    <x v="1"/>
    <x v="22"/>
    <x v="4"/>
    <x v="1"/>
    <n v="0"/>
    <n v="0"/>
    <x v="0"/>
    <x v="1"/>
    <x v="2"/>
    <n v="0"/>
    <x v="0"/>
    <x v="1"/>
    <d v="1899-12-30T00:00:00"/>
    <d v="1899-12-30T00:00:00"/>
    <x v="0"/>
    <m/>
    <m/>
    <d v="1899-12-30T00:00:00"/>
    <d v="1899-12-30T00:40:14"/>
    <n v="7"/>
    <n v="-2.6620370370000757E-4"/>
    <n v="40.233333333326406"/>
    <x v="0"/>
    <x v="1"/>
  </r>
  <r>
    <x v="0"/>
    <s v="2025022123"/>
    <x v="0"/>
    <x v="408"/>
    <s v="E0945JZT"/>
    <d v="2025-03-22T00:00:00"/>
    <x v="2"/>
    <s v="3350"/>
    <x v="9"/>
    <s v="PA"/>
    <x v="6"/>
    <x v="0"/>
    <d v="2025-03-22T00:00:00"/>
    <d v="1899-12-30T06:40:20"/>
    <d v="2025-03-22T00:00:00"/>
    <d v="1899-12-30T06:39:53"/>
    <d v="2025-03-22T00:00:00"/>
    <d v="1899-12-30T07:17:53"/>
    <x v="0"/>
    <x v="0"/>
    <s v="8043260147"/>
    <s v="FBO"/>
    <d v="1899-12-30T00:00:00"/>
    <x v="782"/>
    <d v="1899-12-30T00:00:00"/>
    <s v="Granel"/>
    <s v="E001"/>
    <x v="2"/>
    <d v="1899-12-30T00:37:33"/>
    <d v="1899-12-30T00:38:00"/>
    <x v="1"/>
    <x v="22"/>
    <x v="4"/>
    <x v="2"/>
    <n v="0"/>
    <n v="0"/>
    <x v="0"/>
    <x v="2"/>
    <x v="2"/>
    <n v="0"/>
    <x v="0"/>
    <x v="1"/>
    <d v="1899-12-30T00:00:00"/>
    <d v="1899-12-30T00:00:00"/>
    <x v="0"/>
    <m/>
    <m/>
    <d v="1899-12-30T00:00:00"/>
    <d v="1899-12-30T00:37:33"/>
    <n v="7"/>
    <n v="-3.1249999999999334E-4"/>
    <n v="37.550000000001553"/>
    <x v="1"/>
    <x v="1"/>
  </r>
  <r>
    <x v="0"/>
    <s v="2025022124"/>
    <x v="0"/>
    <x v="181"/>
    <s v="E8416KLT"/>
    <d v="2025-03-22T00:00:00"/>
    <x v="2"/>
    <s v="3228"/>
    <x v="3"/>
    <s v="PA"/>
    <x v="4"/>
    <x v="0"/>
    <d v="2025-03-22T00:00:00"/>
    <d v="1899-12-30T07:48:46"/>
    <d v="2025-03-22T00:00:00"/>
    <d v="1899-12-30T07:48:19"/>
    <d v="2025-03-22T00:00:00"/>
    <d v="1899-12-30T08:17:54"/>
    <x v="0"/>
    <x v="0"/>
    <s v="8043260148"/>
    <s v="FBO"/>
    <d v="1899-12-30T00:00:00"/>
    <x v="782"/>
    <d v="1899-12-30T00:00:00"/>
    <s v="Granel"/>
    <s v="E001"/>
    <x v="2"/>
    <d v="1899-12-30T00:29:08"/>
    <d v="1899-12-30T00:29:35"/>
    <x v="2"/>
    <x v="22"/>
    <x v="4"/>
    <x v="2"/>
    <n v="0"/>
    <n v="0"/>
    <x v="0"/>
    <x v="2"/>
    <x v="2"/>
    <n v="0"/>
    <x v="0"/>
    <x v="1"/>
    <d v="1899-12-30T00:00:00"/>
    <d v="1899-12-30T00:00:00"/>
    <x v="0"/>
    <m/>
    <m/>
    <d v="1899-12-30T00:00:00"/>
    <d v="1899-12-30T00:29:08"/>
    <n v="7"/>
    <n v="-3.1249999999999334E-4"/>
    <n v="29.133333333331144"/>
    <x v="2"/>
    <x v="1"/>
  </r>
  <r>
    <x v="0"/>
    <s v="2025022125"/>
    <x v="0"/>
    <x v="124"/>
    <s v="E3179MJG"/>
    <d v="2025-03-22T00:00:00"/>
    <x v="2"/>
    <s v="3350"/>
    <x v="9"/>
    <s v="PA"/>
    <x v="6"/>
    <x v="0"/>
    <d v="2025-03-22T00:00:00"/>
    <d v="1899-12-30T09:04:08"/>
    <d v="2025-03-22T00:00:00"/>
    <d v="1899-12-30T09:03:42"/>
    <d v="2025-03-22T00:00:00"/>
    <d v="1899-12-30T09:28:42"/>
    <x v="0"/>
    <x v="0"/>
    <s v="8043260149"/>
    <s v="FBO"/>
    <d v="1899-12-30T00:00:00"/>
    <x v="782"/>
    <d v="1899-12-30T00:00:00"/>
    <s v="Granel"/>
    <s v="E001"/>
    <x v="2"/>
    <d v="1899-12-30T00:24:34"/>
    <d v="1899-12-30T00:25:00"/>
    <x v="4"/>
    <x v="22"/>
    <x v="4"/>
    <x v="2"/>
    <n v="0"/>
    <n v="0"/>
    <x v="0"/>
    <x v="2"/>
    <x v="2"/>
    <n v="0"/>
    <x v="0"/>
    <x v="1"/>
    <d v="1899-12-30T00:00:00"/>
    <d v="1899-12-30T00:00:00"/>
    <x v="0"/>
    <m/>
    <m/>
    <d v="1899-12-30T00:00:00"/>
    <d v="1899-12-30T00:24:34"/>
    <n v="7"/>
    <n v="-3.0092592593000678E-4"/>
    <n v="24.566666666673569"/>
    <x v="3"/>
    <x v="1"/>
  </r>
  <r>
    <x v="0"/>
    <s v="2025022126"/>
    <x v="0"/>
    <x v="147"/>
    <s v="E5542MNV"/>
    <d v="2025-03-22T00:00:00"/>
    <x v="2"/>
    <s v="3350"/>
    <x v="9"/>
    <s v="PA"/>
    <x v="6"/>
    <x v="0"/>
    <d v="2025-03-22T00:00:00"/>
    <d v="1899-12-30T10:02:09"/>
    <d v="2025-03-22T00:00:00"/>
    <d v="1899-12-30T10:01:43"/>
    <d v="2025-03-22T00:00:00"/>
    <d v="1899-12-30T10:26:40"/>
    <x v="0"/>
    <x v="0"/>
    <s v="8043260150"/>
    <s v="FBO"/>
    <d v="1899-12-30T00:00:00"/>
    <x v="782"/>
    <d v="1899-12-30T00:00:00"/>
    <s v="Granel"/>
    <s v="E001"/>
    <x v="2"/>
    <d v="1899-12-30T00:24:31"/>
    <d v="1899-12-30T00:24:57"/>
    <x v="5"/>
    <x v="22"/>
    <x v="4"/>
    <x v="2"/>
    <n v="0"/>
    <n v="0"/>
    <x v="0"/>
    <x v="2"/>
    <x v="2"/>
    <n v="0"/>
    <x v="0"/>
    <x v="1"/>
    <d v="1899-12-30T00:00:00"/>
    <d v="1899-12-30T00:00:00"/>
    <x v="0"/>
    <m/>
    <m/>
    <d v="1899-12-30T00:00:00"/>
    <d v="1899-12-30T00:24:31"/>
    <n v="7"/>
    <n v="-3.0092592591995926E-4"/>
    <n v="24.516666666676841"/>
    <x v="4"/>
    <x v="1"/>
  </r>
  <r>
    <x v="0"/>
    <s v="2025022127"/>
    <x v="0"/>
    <x v="408"/>
    <s v="E0945JZT"/>
    <d v="2025-03-23T00:00:00"/>
    <x v="2"/>
    <s v="3350"/>
    <x v="9"/>
    <s v="PA"/>
    <x v="6"/>
    <x v="0"/>
    <d v="2025-03-23T00:00:00"/>
    <d v="1899-12-30T05:49:27"/>
    <d v="2025-03-23T00:00:00"/>
    <d v="1899-12-30T05:49:05"/>
    <d v="2025-03-23T00:00:00"/>
    <d v="1899-12-30T06:19:17"/>
    <x v="0"/>
    <x v="0"/>
    <s v="8043260151"/>
    <s v="FBO"/>
    <d v="1899-12-30T00:00:00"/>
    <x v="782"/>
    <d v="1899-12-30T00:00:00"/>
    <s v="Granel"/>
    <s v="E001"/>
    <x v="2"/>
    <d v="1899-12-30T00:29:50"/>
    <d v="1899-12-30T00:30:12"/>
    <x v="0"/>
    <x v="23"/>
    <x v="6"/>
    <x v="2"/>
    <n v="0"/>
    <n v="0"/>
    <x v="0"/>
    <x v="2"/>
    <x v="2"/>
    <n v="0"/>
    <x v="0"/>
    <x v="1"/>
    <d v="1899-12-30T00:00:00"/>
    <d v="1899-12-30T00:00:00"/>
    <x v="0"/>
    <m/>
    <m/>
    <d v="1899-12-30T00:00:00"/>
    <d v="1899-12-30T00:29:50"/>
    <n v="1"/>
    <n v="-2.5462962962999325E-4"/>
    <n v="29.833333333329616"/>
    <x v="0"/>
    <x v="1"/>
  </r>
  <r>
    <x v="0"/>
    <s v="2025022129"/>
    <x v="0"/>
    <x v="539"/>
    <s v="E6028JLK"/>
    <d v="2025-03-23T00:00:00"/>
    <x v="2"/>
    <s v="3350"/>
    <x v="9"/>
    <s v="PA"/>
    <x v="6"/>
    <x v="0"/>
    <d v="2025-03-23T00:00:00"/>
    <d v="1899-12-30T07:02:12"/>
    <d v="2025-03-23T00:00:00"/>
    <d v="1899-12-30T07:01:47"/>
    <d v="2025-03-23T00:00:00"/>
    <d v="1899-12-30T07:45:07"/>
    <x v="0"/>
    <x v="0"/>
    <s v="8043260152"/>
    <s v="FBO"/>
    <d v="1899-12-30T00:00:00"/>
    <x v="782"/>
    <d v="1899-12-30T00:00:00"/>
    <s v="Granel"/>
    <s v="E001"/>
    <x v="2"/>
    <d v="1899-12-30T00:42:55"/>
    <d v="1899-12-30T00:43:20"/>
    <x v="2"/>
    <x v="23"/>
    <x v="6"/>
    <x v="2"/>
    <n v="0"/>
    <n v="0"/>
    <x v="0"/>
    <x v="2"/>
    <x v="2"/>
    <n v="0"/>
    <x v="0"/>
    <x v="1"/>
    <d v="1899-12-30T00:00:00"/>
    <d v="1899-12-30T00:00:00"/>
    <x v="0"/>
    <m/>
    <m/>
    <d v="1899-12-30T00:00:00"/>
    <d v="1899-12-30T00:42:55"/>
    <n v="1"/>
    <n v="-2.893518518499727E-4"/>
    <n v="42.916666666680037"/>
    <x v="1"/>
    <x v="1"/>
  </r>
  <r>
    <x v="0"/>
    <s v="2025022130"/>
    <x v="0"/>
    <x v="514"/>
    <s v="E2492HHN"/>
    <d v="2025-03-23T00:00:00"/>
    <x v="2"/>
    <s v="3350"/>
    <x v="9"/>
    <s v="PA"/>
    <x v="6"/>
    <x v="0"/>
    <d v="2025-03-23T00:00:00"/>
    <d v="1899-12-30T07:03:23"/>
    <d v="2025-03-23T00:00:00"/>
    <d v="1899-12-30T07:02:58"/>
    <d v="2025-03-23T00:00:00"/>
    <d v="1899-12-30T07:57:32"/>
    <x v="0"/>
    <x v="0"/>
    <s v="8043260153"/>
    <s v="FBO"/>
    <d v="1899-12-30T00:00:00"/>
    <x v="782"/>
    <d v="1899-12-30T00:00:00"/>
    <s v="Granel"/>
    <s v="E001"/>
    <x v="2"/>
    <d v="1899-12-30T00:54:09"/>
    <d v="1899-12-30T00:54:34"/>
    <x v="2"/>
    <x v="23"/>
    <x v="6"/>
    <x v="2"/>
    <n v="0"/>
    <n v="0"/>
    <x v="0"/>
    <x v="2"/>
    <x v="2"/>
    <n v="0"/>
    <x v="0"/>
    <x v="0"/>
    <d v="1899-12-30T00:00:00"/>
    <d v="1899-12-30T00:00:00"/>
    <x v="0"/>
    <m/>
    <m/>
    <d v="1899-12-30T00:00:00"/>
    <d v="1899-12-30T00:54:09"/>
    <n v="1"/>
    <n v="-2.8935185185002821E-4"/>
    <n v="54.150000000004788"/>
    <x v="1"/>
    <x v="0"/>
  </r>
  <r>
    <x v="0"/>
    <s v="2025022131"/>
    <x v="0"/>
    <x v="161"/>
    <s v="E4262KXX"/>
    <d v="2025-03-23T00:00:00"/>
    <x v="2"/>
    <s v="3350"/>
    <x v="9"/>
    <s v="PA"/>
    <x v="6"/>
    <x v="0"/>
    <d v="2025-03-23T00:00:00"/>
    <d v="1899-12-30T08:35:26"/>
    <d v="2025-03-23T00:00:00"/>
    <d v="1899-12-30T08:35:02"/>
    <d v="2025-03-23T00:00:00"/>
    <d v="1899-12-30T09:01:14"/>
    <x v="0"/>
    <x v="0"/>
    <s v="8043260154"/>
    <s v="FBO"/>
    <d v="1899-12-30T00:00:00"/>
    <x v="782"/>
    <d v="1899-12-30T00:00:00"/>
    <s v="Granel"/>
    <s v="E001"/>
    <x v="2"/>
    <d v="1899-12-30T00:25:48"/>
    <d v="1899-12-30T00:26:12"/>
    <x v="3"/>
    <x v="23"/>
    <x v="6"/>
    <x v="2"/>
    <n v="0"/>
    <n v="0"/>
    <x v="0"/>
    <x v="2"/>
    <x v="2"/>
    <n v="0"/>
    <x v="0"/>
    <x v="1"/>
    <d v="1899-12-30T00:00:00"/>
    <d v="1899-12-30T00:00:00"/>
    <x v="0"/>
    <m/>
    <m/>
    <d v="1899-12-30T00:00:00"/>
    <d v="1899-12-30T00:25:48"/>
    <n v="1"/>
    <n v="-2.7777777776999413E-4"/>
    <n v="25.800000000004751"/>
    <x v="3"/>
    <x v="1"/>
  </r>
  <r>
    <x v="0"/>
    <s v="2025022132"/>
    <x v="0"/>
    <x v="119"/>
    <s v="E5987LDC"/>
    <d v="2025-03-23T00:00:00"/>
    <x v="2"/>
    <s v="3350"/>
    <x v="9"/>
    <s v="PA"/>
    <x v="6"/>
    <x v="0"/>
    <d v="2025-03-23T00:00:00"/>
    <d v="1899-12-30T09:09:32"/>
    <d v="2025-03-23T00:00:00"/>
    <d v="1899-12-30T09:09:08"/>
    <d v="2025-03-23T00:00:00"/>
    <d v="1899-12-30T09:36:20"/>
    <x v="0"/>
    <x v="0"/>
    <s v="8043260155"/>
    <s v="FBO"/>
    <d v="1899-12-30T00:00:00"/>
    <x v="782"/>
    <d v="1899-12-30T00:00:00"/>
    <s v="Granel"/>
    <s v="E001"/>
    <x v="2"/>
    <d v="1899-12-30T00:26:48"/>
    <d v="1899-12-30T00:27:12"/>
    <x v="4"/>
    <x v="23"/>
    <x v="6"/>
    <x v="2"/>
    <n v="0"/>
    <n v="0"/>
    <x v="0"/>
    <x v="2"/>
    <x v="2"/>
    <n v="0"/>
    <x v="0"/>
    <x v="1"/>
    <d v="1899-12-30T00:00:00"/>
    <d v="1899-12-30T00:00:00"/>
    <x v="0"/>
    <m/>
    <m/>
    <d v="1899-12-30T00:00:00"/>
    <d v="1899-12-30T00:26:48"/>
    <n v="1"/>
    <n v="-2.7777777777998613E-4"/>
    <n v="26.799999999998434"/>
    <x v="3"/>
    <x v="1"/>
  </r>
  <r>
    <x v="0"/>
    <s v="2025022133"/>
    <x v="0"/>
    <x v="540"/>
    <s v="E5397JZM"/>
    <d v="2025-03-23T00:00:00"/>
    <x v="2"/>
    <s v="3350"/>
    <x v="9"/>
    <s v="PA"/>
    <x v="6"/>
    <x v="0"/>
    <d v="2025-03-23T00:00:00"/>
    <d v="1899-12-30T09:11:15"/>
    <d v="2025-03-23T00:00:00"/>
    <d v="1899-12-30T09:10:49"/>
    <d v="2025-03-23T00:00:00"/>
    <d v="1899-12-30T09:55:28"/>
    <x v="0"/>
    <x v="0"/>
    <s v="8043260156"/>
    <s v="FBO"/>
    <d v="1899-12-30T00:00:00"/>
    <x v="782"/>
    <d v="1899-12-30T00:00:00"/>
    <s v="Granel"/>
    <s v="E001"/>
    <x v="2"/>
    <d v="1899-12-30T00:44:13"/>
    <d v="1899-12-30T00:44:39"/>
    <x v="4"/>
    <x v="23"/>
    <x v="6"/>
    <x v="2"/>
    <n v="0"/>
    <n v="0"/>
    <x v="0"/>
    <x v="2"/>
    <x v="2"/>
    <n v="0"/>
    <x v="0"/>
    <x v="1"/>
    <d v="1899-12-30T00:00:00"/>
    <d v="1899-12-30T00:00:00"/>
    <x v="0"/>
    <m/>
    <m/>
    <d v="1899-12-30T00:00:00"/>
    <d v="1899-12-30T00:44:13"/>
    <n v="1"/>
    <n v="-3.0092592593000678E-4"/>
    <n v="44.216666666668807"/>
    <x v="3"/>
    <x v="1"/>
  </r>
  <r>
    <x v="0"/>
    <s v="2025022134"/>
    <x v="0"/>
    <x v="408"/>
    <s v="E0945JZT"/>
    <d v="2025-03-23T00:00:00"/>
    <x v="2"/>
    <s v="3350"/>
    <x v="9"/>
    <s v="PA"/>
    <x v="6"/>
    <x v="0"/>
    <d v="2025-03-23T00:00:00"/>
    <d v="1899-12-30T10:41:37"/>
    <d v="2025-03-23T00:00:00"/>
    <d v="1899-12-30T10:41:14"/>
    <d v="2025-03-23T00:00:00"/>
    <d v="1899-12-30T11:06:00"/>
    <x v="0"/>
    <x v="0"/>
    <s v="8043260157"/>
    <s v="FBO"/>
    <d v="1899-12-30T00:00:00"/>
    <x v="782"/>
    <d v="1899-12-30T00:00:00"/>
    <s v="Granel"/>
    <s v="E001"/>
    <x v="2"/>
    <d v="1899-12-30T00:24:23"/>
    <d v="1899-12-30T00:24:46"/>
    <x v="5"/>
    <x v="23"/>
    <x v="6"/>
    <x v="2"/>
    <n v="0"/>
    <n v="0"/>
    <x v="0"/>
    <x v="2"/>
    <x v="2"/>
    <n v="0"/>
    <x v="0"/>
    <x v="1"/>
    <d v="1899-12-30T00:00:00"/>
    <d v="1899-12-30T00:00:00"/>
    <x v="0"/>
    <m/>
    <m/>
    <d v="1899-12-30T00:00:00"/>
    <d v="1899-12-30T00:24:23"/>
    <n v="1"/>
    <n v="-2.6620370370000757E-4"/>
    <n v="24.3833333333328"/>
    <x v="5"/>
    <x v="1"/>
  </r>
  <r>
    <x v="0"/>
    <s v="2025022135"/>
    <x v="0"/>
    <x v="514"/>
    <s v="E2492HHN"/>
    <d v="2025-03-23T00:00:00"/>
    <x v="2"/>
    <s v="3350"/>
    <x v="9"/>
    <s v="PA"/>
    <x v="6"/>
    <x v="0"/>
    <d v="2025-03-23T00:00:00"/>
    <d v="1899-12-30T12:04:03"/>
    <d v="2025-03-23T00:00:00"/>
    <d v="1899-12-30T12:03:39"/>
    <d v="2025-03-23T00:00:00"/>
    <d v="1899-12-30T12:30:51"/>
    <x v="0"/>
    <x v="0"/>
    <s v="8043260158"/>
    <s v="FBO"/>
    <d v="1899-12-30T00:00:00"/>
    <x v="782"/>
    <d v="1899-12-30T00:00:00"/>
    <s v="Granel"/>
    <s v="E001"/>
    <x v="2"/>
    <d v="1899-12-30T00:26:48"/>
    <d v="1899-12-30T00:27:12"/>
    <x v="13"/>
    <x v="23"/>
    <x v="6"/>
    <x v="2"/>
    <n v="0"/>
    <n v="0"/>
    <x v="0"/>
    <x v="2"/>
    <x v="2"/>
    <n v="0"/>
    <x v="0"/>
    <x v="1"/>
    <d v="1899-12-30T00:00:00"/>
    <d v="1899-12-30T00:00:00"/>
    <x v="0"/>
    <m/>
    <m/>
    <d v="1899-12-30T00:00:00"/>
    <d v="1899-12-30T00:26:48"/>
    <n v="1"/>
    <n v="-2.7777777778004165E-4"/>
    <n v="26.799999999998434"/>
    <x v="11"/>
    <x v="1"/>
  </r>
  <r>
    <x v="0"/>
    <s v="2025022136"/>
    <x v="0"/>
    <x v="539"/>
    <s v="E6028JLK"/>
    <d v="2025-03-23T00:00:00"/>
    <x v="2"/>
    <s v="3350"/>
    <x v="9"/>
    <s v="PA"/>
    <x v="6"/>
    <x v="0"/>
    <d v="2025-03-23T00:00:00"/>
    <d v="1899-12-30T12:56:52"/>
    <d v="2025-03-23T00:00:00"/>
    <d v="1899-12-30T12:56:27"/>
    <d v="2025-03-23T00:00:00"/>
    <d v="1899-12-30T13:29:27"/>
    <x v="0"/>
    <x v="0"/>
    <s v="8043260159"/>
    <s v="FBO"/>
    <d v="1899-12-30T00:00:00"/>
    <x v="782"/>
    <d v="1899-12-30T00:00:00"/>
    <s v="Granel"/>
    <s v="E001"/>
    <x v="2"/>
    <d v="1899-12-30T00:32:35"/>
    <d v="1899-12-30T00:33:00"/>
    <x v="13"/>
    <x v="23"/>
    <x v="6"/>
    <x v="2"/>
    <n v="0"/>
    <n v="0"/>
    <x v="0"/>
    <x v="2"/>
    <x v="2"/>
    <n v="0"/>
    <x v="0"/>
    <x v="1"/>
    <d v="1899-12-30T00:00:00"/>
    <d v="1899-12-30T00:00:00"/>
    <x v="0"/>
    <m/>
    <m/>
    <d v="1899-12-30T00:00:00"/>
    <d v="1899-12-30T00:32:35"/>
    <n v="1"/>
    <n v="-2.893518518499727E-4"/>
    <n v="32.583333333340875"/>
    <x v="6"/>
    <x v="1"/>
  </r>
  <r>
    <x v="0"/>
    <s v="2025014398"/>
    <x v="0"/>
    <x v="191"/>
    <s v="E8837LZK"/>
    <d v="2025-02-24T00:00:00"/>
    <x v="2"/>
    <s v="3229"/>
    <x v="6"/>
    <s v="PA"/>
    <x v="6"/>
    <x v="0"/>
    <d v="2025-02-24T00:00:00"/>
    <d v="1899-12-30T06:18:34"/>
    <d v="2025-02-24T00:00:00"/>
    <d v="1899-12-30T06:18:52"/>
    <d v="2025-02-24T00:00:00"/>
    <d v="1899-12-30T06:53:23"/>
    <x v="0"/>
    <x v="0"/>
    <s v="8045614283"/>
    <s v="FBO"/>
    <d v="1899-12-30T00:34:49"/>
    <x v="1077"/>
    <d v="1899-12-30T00:00:18"/>
    <s v="Granel"/>
    <s v="E001"/>
    <x v="2"/>
    <d v="1899-12-30T00:34:49"/>
    <d v="1899-12-30T00:34:31"/>
    <x v="1"/>
    <x v="1"/>
    <x v="1"/>
    <x v="2"/>
    <n v="0"/>
    <n v="0"/>
    <x v="0"/>
    <x v="2"/>
    <x v="1"/>
    <n v="0"/>
    <x v="0"/>
    <x v="1"/>
    <d v="1899-12-30T00:00:18"/>
    <d v="1899-12-30T00:00:18"/>
    <x v="0"/>
    <m/>
    <m/>
    <d v="1899-12-30T00:00:00"/>
    <d v="1899-12-30T00:34:49"/>
    <n v="2"/>
    <d v="1899-12-30T00:00:18"/>
    <n v="34.816666666665583"/>
    <x v="0"/>
    <x v="1"/>
  </r>
  <r>
    <x v="0"/>
    <s v="2025014556"/>
    <x v="0"/>
    <x v="541"/>
    <s v="E92VG76"/>
    <d v="2025-02-24T00:00:00"/>
    <x v="2"/>
    <s v="3230"/>
    <x v="1"/>
    <s v="PA"/>
    <x v="2"/>
    <x v="0"/>
    <d v="2025-02-24T00:00:00"/>
    <d v="1899-12-30T11:27:47"/>
    <d v="2025-02-24T00:00:00"/>
    <d v="1899-12-30T11:28:28"/>
    <d v="2025-02-24T00:00:00"/>
    <d v="1899-12-30T12:11:22"/>
    <x v="0"/>
    <x v="0"/>
    <s v="8045614284"/>
    <s v="FBO"/>
    <d v="1899-12-30T00:43:35"/>
    <x v="1708"/>
    <d v="1899-12-30T00:00:41"/>
    <s v="Ensacado"/>
    <s v="E002"/>
    <x v="1"/>
    <d v="1899-12-30T00:43:35"/>
    <d v="1899-12-30T00:42:54"/>
    <x v="9"/>
    <x v="1"/>
    <x v="1"/>
    <x v="1"/>
    <n v="0"/>
    <n v="0"/>
    <x v="0"/>
    <x v="1"/>
    <x v="1"/>
    <n v="0"/>
    <x v="0"/>
    <x v="1"/>
    <d v="1899-12-30T00:00:41"/>
    <d v="1899-12-30T00:00:41"/>
    <x v="0"/>
    <m/>
    <m/>
    <d v="1899-12-30T00:00:00"/>
    <d v="1899-12-30T00:43:35"/>
    <n v="2"/>
    <d v="1899-12-30T00:00:41"/>
    <n v="43.583333333342438"/>
    <x v="11"/>
    <x v="1"/>
  </r>
  <r>
    <x v="0"/>
    <s v="2025014572"/>
    <x v="0"/>
    <x v="542"/>
    <s v="EBI91DF"/>
    <d v="2025-02-24T00:00:00"/>
    <x v="2"/>
    <s v="3228"/>
    <x v="3"/>
    <s v="PA"/>
    <x v="4"/>
    <x v="0"/>
    <d v="2025-02-24T00:00:00"/>
    <d v="1899-12-30T11:55:09"/>
    <d v="2025-02-24T00:00:00"/>
    <d v="1899-12-30T11:55:54"/>
    <d v="2025-02-24T00:00:00"/>
    <d v="1899-12-30T12:23:09"/>
    <x v="0"/>
    <x v="0"/>
    <s v="8045614285"/>
    <s v="FBO"/>
    <d v="1899-12-30T00:28:00"/>
    <x v="700"/>
    <d v="1899-12-30T00:00:45"/>
    <s v="Granel"/>
    <s v="E001"/>
    <x v="1"/>
    <d v="1899-12-30T00:28:00"/>
    <d v="1899-12-30T00:27:15"/>
    <x v="9"/>
    <x v="1"/>
    <x v="1"/>
    <x v="2"/>
    <n v="0"/>
    <n v="0"/>
    <x v="0"/>
    <x v="2"/>
    <x v="1"/>
    <n v="0"/>
    <x v="0"/>
    <x v="1"/>
    <d v="1899-12-30T00:00:45"/>
    <d v="1899-12-30T00:00:45"/>
    <x v="0"/>
    <m/>
    <m/>
    <d v="1899-12-30T00:00:00"/>
    <d v="1899-12-30T00:28:00"/>
    <n v="2"/>
    <d v="1899-12-30T00:00:45"/>
    <n v="28.000000000007972"/>
    <x v="11"/>
    <x v="1"/>
  </r>
  <r>
    <x v="0"/>
    <s v="2025013061"/>
    <x v="0"/>
    <x v="543"/>
    <s v="EBD75OS"/>
    <d v="2025-02-24T00:00:00"/>
    <x v="2"/>
    <s v="3229"/>
    <x v="6"/>
    <s v="PA"/>
    <x v="6"/>
    <x v="0"/>
    <d v="2025-02-18T00:00:00"/>
    <d v="1899-12-30T19:06:21"/>
    <d v="2025-02-18T00:00:00"/>
    <d v="1899-12-30T19:06:46"/>
    <d v="2025-02-18T00:00:00"/>
    <d v="1899-12-30T19:41:01"/>
    <x v="0"/>
    <x v="0"/>
    <s v="8045614286"/>
    <s v="FBO"/>
    <d v="1899-12-30T00:34:40"/>
    <x v="1709"/>
    <d v="1899-12-30T00:00:25"/>
    <s v="Granel"/>
    <s v="E001"/>
    <x v="1"/>
    <d v="1899-12-30T00:34:40"/>
    <d v="1899-12-30T00:34:15"/>
    <x v="12"/>
    <x v="17"/>
    <x v="5"/>
    <x v="2"/>
    <n v="0"/>
    <n v="0"/>
    <x v="0"/>
    <x v="2"/>
    <x v="1"/>
    <n v="0"/>
    <x v="0"/>
    <x v="1"/>
    <d v="1899-12-30T00:00:25"/>
    <d v="1899-12-30T00:00:25"/>
    <x v="0"/>
    <m/>
    <m/>
    <d v="1899-12-30T00:00:00"/>
    <d v="1899-12-30T00:34:40"/>
    <n v="3"/>
    <d v="1899-12-30T00:00:25"/>
    <n v="34.666666666660838"/>
    <x v="10"/>
    <x v="1"/>
  </r>
  <r>
    <x v="0"/>
    <s v="2025013067"/>
    <x v="0"/>
    <x v="544"/>
    <s v="EBC99VT"/>
    <d v="2025-02-24T00:00:00"/>
    <x v="2"/>
    <s v="3229"/>
    <x v="6"/>
    <s v="PA"/>
    <x v="6"/>
    <x v="0"/>
    <d v="2025-02-18T00:00:00"/>
    <d v="1899-12-30T20:19:05"/>
    <d v="2025-02-18T00:00:00"/>
    <d v="1899-12-30T20:21:59"/>
    <d v="2025-02-18T00:00:00"/>
    <d v="1899-12-30T20:59:06"/>
    <x v="0"/>
    <x v="0"/>
    <s v="8045614287"/>
    <s v="FBO"/>
    <d v="1899-12-30T00:40:01"/>
    <x v="1710"/>
    <d v="1899-12-30T00:02:54"/>
    <s v="Granel"/>
    <s v="E001"/>
    <x v="1"/>
    <d v="1899-12-30T00:40:01"/>
    <d v="1899-12-30T00:37:07"/>
    <x v="15"/>
    <x v="17"/>
    <x v="5"/>
    <x v="2"/>
    <n v="0"/>
    <n v="0"/>
    <x v="0"/>
    <x v="2"/>
    <x v="1"/>
    <n v="0"/>
    <x v="0"/>
    <x v="1"/>
    <d v="1899-12-30T00:02:54"/>
    <d v="1899-12-30T00:02:54"/>
    <x v="0"/>
    <m/>
    <m/>
    <d v="1899-12-30T00:00:00"/>
    <d v="1899-12-30T00:40:01"/>
    <n v="3"/>
    <d v="1899-12-30T00:02:54"/>
    <n v="40.016666666664072"/>
    <x v="13"/>
    <x v="1"/>
  </r>
  <r>
    <x v="0"/>
    <s v="2025014610"/>
    <x v="0"/>
    <x v="545"/>
    <s v="E39PD09"/>
    <d v="2025-02-24T00:00:00"/>
    <x v="2"/>
    <s v="3229"/>
    <x v="6"/>
    <s v="PA"/>
    <x v="6"/>
    <x v="0"/>
    <d v="2025-02-24T00:00:00"/>
    <d v="1899-12-30T13:10:28"/>
    <d v="2025-02-24T00:00:00"/>
    <d v="1899-12-30T13:11:02"/>
    <d v="2025-02-24T00:00:00"/>
    <d v="1899-12-30T13:34:57"/>
    <x v="0"/>
    <x v="0"/>
    <s v="8045614288"/>
    <s v="FBO"/>
    <d v="1899-12-30T00:24:29"/>
    <x v="1633"/>
    <d v="1899-12-30T00:00:34"/>
    <s v="Granel"/>
    <s v="E001"/>
    <x v="1"/>
    <d v="1899-12-30T00:24:29"/>
    <d v="1899-12-30T00:23:55"/>
    <x v="6"/>
    <x v="1"/>
    <x v="1"/>
    <x v="2"/>
    <n v="0"/>
    <n v="0"/>
    <x v="0"/>
    <x v="2"/>
    <x v="1"/>
    <n v="0"/>
    <x v="0"/>
    <x v="1"/>
    <d v="1899-12-30T00:00:34"/>
    <d v="1899-12-30T00:00:34"/>
    <x v="0"/>
    <m/>
    <m/>
    <d v="1899-12-30T00:00:00"/>
    <d v="1899-12-30T00:24:29"/>
    <n v="2"/>
    <d v="1899-12-30T00:00:34"/>
    <n v="24.483333333326343"/>
    <x v="6"/>
    <x v="1"/>
  </r>
  <r>
    <x v="0"/>
    <s v="2025014598"/>
    <x v="0"/>
    <x v="546"/>
    <s v="E54XL56"/>
    <d v="2025-02-24T00:00:00"/>
    <x v="2"/>
    <s v="3230"/>
    <x v="1"/>
    <s v="PA"/>
    <x v="2"/>
    <x v="0"/>
    <d v="2025-02-24T00:00:00"/>
    <d v="1899-12-30T12:56:08"/>
    <d v="2025-02-24T00:00:00"/>
    <d v="1899-12-30T12:56:41"/>
    <d v="2025-02-24T00:00:00"/>
    <d v="1899-12-30T13:38:46"/>
    <x v="0"/>
    <x v="0"/>
    <s v="8045614289"/>
    <s v="FBO"/>
    <d v="1899-12-30T00:42:38"/>
    <x v="1619"/>
    <d v="1899-12-30T00:00:33"/>
    <s v="Ensacado"/>
    <s v="E002"/>
    <x v="1"/>
    <d v="1899-12-30T00:42:38"/>
    <d v="1899-12-30T00:42:05"/>
    <x v="13"/>
    <x v="1"/>
    <x v="1"/>
    <x v="1"/>
    <n v="0"/>
    <n v="0"/>
    <x v="0"/>
    <x v="1"/>
    <x v="1"/>
    <n v="0"/>
    <x v="0"/>
    <x v="1"/>
    <d v="1899-12-30T00:00:33"/>
    <d v="1899-12-30T00:00:33"/>
    <x v="0"/>
    <m/>
    <m/>
    <d v="1899-12-30T00:00:00"/>
    <d v="1899-12-30T00:42:38"/>
    <n v="2"/>
    <d v="1899-12-30T00:00:33"/>
    <n v="42.633333333331258"/>
    <x v="6"/>
    <x v="1"/>
  </r>
  <r>
    <x v="0"/>
    <s v="2025014612"/>
    <x v="0"/>
    <x v="547"/>
    <s v="E93SB86"/>
    <d v="2025-02-24T00:00:00"/>
    <x v="2"/>
    <s v="3230"/>
    <x v="1"/>
    <s v="PA"/>
    <x v="2"/>
    <x v="0"/>
    <d v="2025-02-24T00:00:00"/>
    <d v="1899-12-30T13:12:54"/>
    <d v="2025-02-24T00:00:00"/>
    <d v="1899-12-30T13:13:27"/>
    <d v="2025-02-24T00:00:00"/>
    <d v="1899-12-30T13:50:32"/>
    <x v="0"/>
    <x v="0"/>
    <s v="8045614290"/>
    <s v="FBO"/>
    <d v="1899-12-30T00:37:38"/>
    <x v="510"/>
    <d v="1899-12-30T00:00:33"/>
    <s v="Ensacado"/>
    <s v="E002"/>
    <x v="1"/>
    <d v="1899-12-30T00:37:38"/>
    <d v="1899-12-30T00:37:05"/>
    <x v="6"/>
    <x v="1"/>
    <x v="1"/>
    <x v="1"/>
    <n v="0"/>
    <n v="0"/>
    <x v="0"/>
    <x v="1"/>
    <x v="1"/>
    <n v="0"/>
    <x v="0"/>
    <x v="1"/>
    <d v="1899-12-30T00:00:33"/>
    <d v="1899-12-30T00:00:33"/>
    <x v="0"/>
    <m/>
    <m/>
    <d v="1899-12-30T00:00:00"/>
    <d v="1899-12-30T00:37:38"/>
    <n v="2"/>
    <d v="1899-12-30T00:00:33"/>
    <n v="37.633333333334313"/>
    <x v="6"/>
    <x v="1"/>
  </r>
  <r>
    <x v="0"/>
    <s v="2025014651"/>
    <x v="0"/>
    <x v="147"/>
    <s v="E5542MNV"/>
    <d v="2025-02-24T00:00:00"/>
    <x v="2"/>
    <s v="3229"/>
    <x v="6"/>
    <s v="PA"/>
    <x v="6"/>
    <x v="0"/>
    <d v="2025-02-24T00:00:00"/>
    <d v="1899-12-30T14:05:29"/>
    <d v="2025-02-24T00:00:00"/>
    <d v="1899-12-30T14:05:39"/>
    <d v="2025-02-24T00:00:00"/>
    <d v="1899-12-30T14:34:46"/>
    <x v="0"/>
    <x v="0"/>
    <s v="8045614291"/>
    <s v="FBO"/>
    <d v="1899-12-30T00:29:17"/>
    <x v="1711"/>
    <d v="1899-12-30T00:00:10"/>
    <s v="Granel"/>
    <s v="E001"/>
    <x v="2"/>
    <d v="1899-12-30T00:29:17"/>
    <d v="1899-12-30T00:29:07"/>
    <x v="14"/>
    <x v="1"/>
    <x v="1"/>
    <x v="2"/>
    <n v="0"/>
    <n v="0"/>
    <x v="0"/>
    <x v="2"/>
    <x v="1"/>
    <n v="0"/>
    <x v="0"/>
    <x v="1"/>
    <d v="1899-12-30T00:00:10"/>
    <d v="1899-12-30T00:00:10"/>
    <x v="0"/>
    <m/>
    <m/>
    <d v="1899-12-30T00:00:00"/>
    <d v="1899-12-30T00:29:17"/>
    <n v="2"/>
    <d v="1899-12-30T00:00:10"/>
    <n v="29.283333333335886"/>
    <x v="7"/>
    <x v="1"/>
  </r>
  <r>
    <x v="0"/>
    <s v="2025014646"/>
    <x v="0"/>
    <x v="548"/>
    <s v="E70JR83"/>
    <d v="2025-02-24T00:00:00"/>
    <x v="2"/>
    <s v="3229"/>
    <x v="6"/>
    <s v="PA"/>
    <x v="6"/>
    <x v="0"/>
    <d v="2025-02-24T00:00:00"/>
    <d v="1899-12-30T14:00:11"/>
    <d v="2025-02-24T00:00:00"/>
    <d v="1899-12-30T14:00:57"/>
    <d v="2025-02-24T00:00:00"/>
    <d v="1899-12-30T14:49:37"/>
    <x v="0"/>
    <x v="0"/>
    <s v="8045614292"/>
    <s v="FBO"/>
    <d v="1899-12-30T00:49:26"/>
    <x v="1712"/>
    <d v="1899-12-30T00:00:46"/>
    <s v="Granel"/>
    <s v="E001"/>
    <x v="1"/>
    <d v="1899-12-30T00:49:26"/>
    <d v="1899-12-30T00:48:40"/>
    <x v="14"/>
    <x v="1"/>
    <x v="1"/>
    <x v="2"/>
    <n v="0"/>
    <n v="0"/>
    <x v="0"/>
    <x v="2"/>
    <x v="1"/>
    <n v="0"/>
    <x v="0"/>
    <x v="0"/>
    <d v="1899-12-30T00:00:46"/>
    <d v="1899-12-30T00:00:46"/>
    <x v="0"/>
    <m/>
    <m/>
    <d v="1899-12-30T00:00:00"/>
    <d v="1899-12-30T00:49:26"/>
    <n v="2"/>
    <d v="1899-12-30T00:00:46"/>
    <n v="49.433333333328001"/>
    <x v="7"/>
    <x v="0"/>
  </r>
  <r>
    <x v="0"/>
    <s v="2025014703"/>
    <x v="0"/>
    <x v="549"/>
    <s v="EAE72DR"/>
    <d v="2025-02-24T00:00:00"/>
    <x v="2"/>
    <s v="3229"/>
    <x v="6"/>
    <s v="PA"/>
    <x v="6"/>
    <x v="0"/>
    <d v="2025-02-24T00:00:00"/>
    <d v="1899-12-30T16:24:16"/>
    <d v="2025-02-24T00:00:00"/>
    <d v="1899-12-30T16:24:50"/>
    <d v="2025-02-24T00:00:00"/>
    <d v="1899-12-30T16:47:52"/>
    <x v="0"/>
    <x v="0"/>
    <s v="8045614293"/>
    <s v="FBO"/>
    <d v="1899-12-30T00:23:36"/>
    <x v="184"/>
    <d v="1899-12-30T00:00:34"/>
    <s v="Granel"/>
    <s v="E001"/>
    <x v="1"/>
    <d v="1899-12-30T00:23:36"/>
    <d v="1899-12-30T00:23:02"/>
    <x v="7"/>
    <x v="1"/>
    <x v="1"/>
    <x v="2"/>
    <n v="0"/>
    <n v="0"/>
    <x v="0"/>
    <x v="2"/>
    <x v="1"/>
    <n v="0"/>
    <x v="0"/>
    <x v="1"/>
    <d v="1899-12-30T00:00:34"/>
    <d v="1899-12-30T00:00:34"/>
    <x v="0"/>
    <m/>
    <m/>
    <d v="1899-12-30T00:00:00"/>
    <d v="1899-12-30T00:23:36"/>
    <n v="2"/>
    <d v="1899-12-30T00:00:34"/>
    <n v="23.600000000001611"/>
    <x v="8"/>
    <x v="1"/>
  </r>
  <r>
    <x v="0"/>
    <s v="2025014698"/>
    <x v="0"/>
    <x v="550"/>
    <s v="EAF13IT"/>
    <d v="2025-02-24T00:00:00"/>
    <x v="2"/>
    <s v="3228"/>
    <x v="3"/>
    <s v="PA"/>
    <x v="4"/>
    <x v="0"/>
    <d v="2025-02-24T00:00:00"/>
    <d v="1899-12-30T16:17:34"/>
    <d v="2025-02-24T00:00:00"/>
    <d v="1899-12-30T16:18:13"/>
    <d v="2025-02-24T00:00:00"/>
    <d v="1899-12-30T16:53:06"/>
    <x v="0"/>
    <x v="0"/>
    <s v="8045614294"/>
    <s v="FBO"/>
    <d v="1899-12-30T00:35:32"/>
    <x v="701"/>
    <d v="1899-12-30T00:00:39"/>
    <s v="Granel"/>
    <s v="E001"/>
    <x v="1"/>
    <d v="1899-12-30T00:35:32"/>
    <d v="1899-12-30T00:34:53"/>
    <x v="7"/>
    <x v="1"/>
    <x v="1"/>
    <x v="2"/>
    <n v="0"/>
    <n v="0"/>
    <x v="0"/>
    <x v="2"/>
    <x v="1"/>
    <n v="0"/>
    <x v="0"/>
    <x v="1"/>
    <d v="1899-12-30T00:00:39"/>
    <d v="1899-12-30T00:00:39"/>
    <x v="0"/>
    <m/>
    <m/>
    <d v="1899-12-30T00:00:00"/>
    <d v="1899-12-30T00:35:32"/>
    <n v="2"/>
    <d v="1899-12-30T00:00:39"/>
    <n v="35.533333333339101"/>
    <x v="8"/>
    <x v="1"/>
  </r>
  <r>
    <x v="0"/>
    <s v="2025014714"/>
    <x v="0"/>
    <x v="551"/>
    <s v="E52SX04"/>
    <d v="2025-02-24T00:00:00"/>
    <x v="2"/>
    <s v="3228"/>
    <x v="3"/>
    <s v="PA"/>
    <x v="5"/>
    <x v="0"/>
    <d v="2025-02-24T00:00:00"/>
    <d v="1899-12-30T16:49:58"/>
    <d v="2025-02-24T00:00:00"/>
    <d v="1899-12-30T16:50:24"/>
    <d v="2025-02-24T00:00:00"/>
    <d v="1899-12-30T17:26:41"/>
    <x v="0"/>
    <x v="0"/>
    <s v="8045614295"/>
    <s v="FBO"/>
    <d v="1899-12-30T00:36:43"/>
    <x v="1049"/>
    <d v="1899-12-30T00:00:26"/>
    <s v="Granel"/>
    <s v="E001"/>
    <x v="1"/>
    <d v="1899-12-30T00:36:43"/>
    <d v="1899-12-30T00:36:17"/>
    <x v="7"/>
    <x v="1"/>
    <x v="1"/>
    <x v="2"/>
    <n v="0"/>
    <n v="0"/>
    <x v="0"/>
    <x v="2"/>
    <x v="1"/>
    <n v="0"/>
    <x v="0"/>
    <x v="1"/>
    <d v="1899-12-30T00:00:26"/>
    <d v="1899-12-30T00:00:26"/>
    <x v="0"/>
    <m/>
    <m/>
    <d v="1899-12-30T00:00:00"/>
    <d v="1899-12-30T00:36:43"/>
    <n v="2"/>
    <d v="1899-12-30T00:00:26"/>
    <n v="36.716666666673632"/>
    <x v="12"/>
    <x v="1"/>
  </r>
  <r>
    <x v="0"/>
    <s v="2025014749"/>
    <x v="0"/>
    <x v="552"/>
    <s v="E41SX30"/>
    <d v="2025-02-24T00:00:00"/>
    <x v="2"/>
    <s v="3230"/>
    <x v="1"/>
    <s v="PA"/>
    <x v="2"/>
    <x v="0"/>
    <d v="2025-02-24T00:00:00"/>
    <d v="1899-12-30T17:58:50"/>
    <d v="2025-02-24T00:00:00"/>
    <d v="1899-12-30T17:59:24"/>
    <d v="2025-02-24T00:00:00"/>
    <d v="1899-12-30T18:54:02"/>
    <x v="0"/>
    <x v="0"/>
    <s v="8045614296"/>
    <s v="FBO"/>
    <d v="1899-12-30T00:55:12"/>
    <x v="1713"/>
    <d v="1899-12-30T00:00:34"/>
    <s v="Ensacado"/>
    <s v="E002"/>
    <x v="1"/>
    <d v="1899-12-30T00:55:12"/>
    <d v="1899-12-30T00:54:38"/>
    <x v="11"/>
    <x v="1"/>
    <x v="1"/>
    <x v="1"/>
    <n v="0"/>
    <n v="0"/>
    <x v="0"/>
    <x v="1"/>
    <x v="1"/>
    <n v="0"/>
    <x v="0"/>
    <x v="0"/>
    <d v="1899-12-30T00:00:34"/>
    <d v="1899-12-30T00:00:34"/>
    <x v="0"/>
    <m/>
    <m/>
    <d v="1899-12-30T00:00:00"/>
    <d v="1899-12-30T00:55:12"/>
    <n v="2"/>
    <d v="1899-12-30T00:00:34"/>
    <n v="55.200000000009744"/>
    <x v="9"/>
    <x v="0"/>
  </r>
  <r>
    <x v="0"/>
    <s v="2025014761"/>
    <x v="0"/>
    <x v="553"/>
    <s v="EBM91HC"/>
    <d v="2025-02-24T00:00:00"/>
    <x v="2"/>
    <s v="3229"/>
    <x v="6"/>
    <s v="PA"/>
    <x v="6"/>
    <x v="0"/>
    <d v="2025-02-24T00:00:00"/>
    <d v="1899-12-30T18:34:04"/>
    <d v="2025-02-24T00:00:00"/>
    <d v="1899-12-30T18:34:57"/>
    <d v="2025-02-24T00:00:00"/>
    <d v="1899-12-30T19:06:02"/>
    <x v="0"/>
    <x v="0"/>
    <s v="8045614297"/>
    <s v="FBO"/>
    <d v="1899-12-30T00:31:58"/>
    <x v="932"/>
    <d v="1899-12-30T00:00:53"/>
    <s v="Granel"/>
    <s v="E001"/>
    <x v="1"/>
    <d v="1899-12-30T00:31:58"/>
    <d v="1899-12-30T00:31:05"/>
    <x v="8"/>
    <x v="1"/>
    <x v="1"/>
    <x v="2"/>
    <n v="0"/>
    <n v="0"/>
    <x v="0"/>
    <x v="2"/>
    <x v="1"/>
    <n v="0"/>
    <x v="0"/>
    <x v="1"/>
    <d v="1899-12-30T00:00:53"/>
    <d v="1899-12-30T00:00:53"/>
    <x v="0"/>
    <m/>
    <m/>
    <d v="1899-12-30T00:00:00"/>
    <d v="1899-12-30T00:31:58"/>
    <n v="2"/>
    <d v="1899-12-30T00:00:53"/>
    <n v="31.966666666660899"/>
    <x v="10"/>
    <x v="1"/>
  </r>
  <r>
    <x v="0"/>
    <s v="2025014763"/>
    <x v="0"/>
    <x v="554"/>
    <s v="EAB78BF"/>
    <d v="2025-02-24T00:00:00"/>
    <x v="2"/>
    <s v="3229"/>
    <x v="6"/>
    <s v="PA"/>
    <x v="6"/>
    <x v="0"/>
    <d v="2025-02-24T00:00:00"/>
    <d v="1899-12-30T18:46:12"/>
    <d v="2025-02-24T00:00:00"/>
    <d v="1899-12-30T18:47:33"/>
    <d v="2025-02-24T00:00:00"/>
    <d v="1899-12-30T19:22:04"/>
    <x v="0"/>
    <x v="0"/>
    <s v="8045614298"/>
    <s v="FBO"/>
    <d v="1899-12-30T00:35:52"/>
    <x v="1077"/>
    <d v="1899-12-30T00:01:21"/>
    <s v="Granel"/>
    <s v="E001"/>
    <x v="1"/>
    <d v="1899-12-30T00:35:52"/>
    <d v="1899-12-30T00:34:31"/>
    <x v="8"/>
    <x v="1"/>
    <x v="1"/>
    <x v="2"/>
    <n v="0"/>
    <n v="0"/>
    <x v="0"/>
    <x v="2"/>
    <x v="1"/>
    <n v="0"/>
    <x v="0"/>
    <x v="1"/>
    <d v="1899-12-30T00:01:21"/>
    <d v="1899-12-30T00:01:21"/>
    <x v="0"/>
    <m/>
    <m/>
    <d v="1899-12-30T00:00:00"/>
    <d v="1899-12-30T00:35:52"/>
    <n v="2"/>
    <d v="1899-12-30T00:01:21"/>
    <n v="35.866666666670298"/>
    <x v="10"/>
    <x v="1"/>
  </r>
  <r>
    <x v="0"/>
    <s v="2025014767"/>
    <x v="0"/>
    <x v="555"/>
    <s v="E84UT47"/>
    <d v="2025-02-24T00:00:00"/>
    <x v="2"/>
    <s v="3228"/>
    <x v="3"/>
    <s v="PA"/>
    <x v="4"/>
    <x v="0"/>
    <d v="2025-02-24T00:00:00"/>
    <d v="1899-12-30T19:27:16"/>
    <d v="2025-02-24T00:00:00"/>
    <d v="1899-12-30T19:28:43"/>
    <d v="2025-02-24T00:00:00"/>
    <d v="1899-12-30T20:08:53"/>
    <x v="0"/>
    <x v="0"/>
    <s v="8045614299"/>
    <s v="FBO"/>
    <d v="1899-12-30T00:41:37"/>
    <x v="895"/>
    <d v="1899-12-30T00:01:27"/>
    <s v="Granel"/>
    <s v="E001"/>
    <x v="1"/>
    <d v="1899-12-30T00:41:37"/>
    <d v="1899-12-30T00:40:10"/>
    <x v="12"/>
    <x v="1"/>
    <x v="1"/>
    <x v="2"/>
    <n v="0"/>
    <n v="0"/>
    <x v="0"/>
    <x v="2"/>
    <x v="1"/>
    <n v="0"/>
    <x v="0"/>
    <x v="1"/>
    <d v="1899-12-30T00:01:27"/>
    <d v="1899-12-30T00:01:27"/>
    <x v="0"/>
    <m/>
    <m/>
    <d v="1899-12-30T00:00:00"/>
    <d v="1899-12-30T00:41:37"/>
    <n v="2"/>
    <d v="1899-12-30T00:01:27"/>
    <n v="41.616666666662404"/>
    <x v="13"/>
    <x v="1"/>
  </r>
  <r>
    <x v="0"/>
    <s v="2025014774"/>
    <x v="0"/>
    <x v="556"/>
    <s v="E65QD41"/>
    <d v="2025-02-24T00:00:00"/>
    <x v="2"/>
    <s v="3229"/>
    <x v="6"/>
    <s v="PA"/>
    <x v="6"/>
    <x v="0"/>
    <d v="2025-02-24T00:00:00"/>
    <d v="1899-12-30T23:23:40"/>
    <d v="2025-02-24T00:00:00"/>
    <d v="1899-12-30T23:24:24"/>
    <d v="2025-02-25T00:00:00"/>
    <d v="1899-12-30T00:49:40"/>
    <x v="0"/>
    <x v="0"/>
    <s v="8045614300"/>
    <s v="FBO"/>
    <d v="1899-12-30T06:35:28"/>
    <x v="1714"/>
    <d v="1899-12-30T00:00:44"/>
    <s v="Granel"/>
    <s v="E001"/>
    <x v="1"/>
    <d v="1899-12-30T01:25:59"/>
    <n v="-0.94078703703704003"/>
    <x v="19"/>
    <x v="2"/>
    <x v="1"/>
    <x v="2"/>
    <n v="0"/>
    <n v="0"/>
    <x v="0"/>
    <x v="2"/>
    <x v="1"/>
    <n v="0"/>
    <x v="0"/>
    <x v="0"/>
    <d v="1899-12-30T00:00:44"/>
    <d v="1899-12-30T00:00:44"/>
    <x v="0"/>
    <m/>
    <m/>
    <d v="1899-12-30T00:00:00"/>
    <d v="1899-12-30T01:25:59"/>
    <n v="3"/>
    <d v="1899-12-30T00:00:44"/>
    <n v="85.983333333330037"/>
    <x v="19"/>
    <x v="0"/>
  </r>
  <r>
    <x v="0"/>
    <s v="2025014795"/>
    <x v="0"/>
    <x v="557"/>
    <s v="EBN82UN"/>
    <d v="2025-02-25T00:00:00"/>
    <x v="2"/>
    <s v="3229"/>
    <x v="6"/>
    <s v="PA"/>
    <x v="6"/>
    <x v="0"/>
    <d v="2025-02-25T00:00:00"/>
    <d v="1899-12-30T07:01:58"/>
    <d v="2025-02-25T00:00:00"/>
    <d v="1899-12-30T07:03:46"/>
    <d v="2025-02-25T00:00:00"/>
    <d v="1899-12-30T07:29:42"/>
    <x v="0"/>
    <x v="0"/>
    <s v="8045614301"/>
    <s v="FBO"/>
    <d v="1899-12-30T00:27:44"/>
    <x v="1645"/>
    <d v="1899-12-30T00:01:48"/>
    <s v="Granel"/>
    <s v="E001"/>
    <x v="1"/>
    <d v="1899-12-30T00:27:44"/>
    <d v="1899-12-30T00:25:56"/>
    <x v="2"/>
    <x v="2"/>
    <x v="1"/>
    <x v="2"/>
    <n v="0"/>
    <n v="0"/>
    <x v="0"/>
    <x v="2"/>
    <x v="1"/>
    <n v="0"/>
    <x v="0"/>
    <x v="1"/>
    <d v="1899-12-30T00:01:48"/>
    <d v="1899-12-30T00:01:48"/>
    <x v="0"/>
    <m/>
    <m/>
    <d v="1899-12-30T00:00:00"/>
    <d v="1899-12-30T00:27:44"/>
    <n v="3"/>
    <d v="1899-12-30T00:01:48"/>
    <n v="27.733333333334443"/>
    <x v="1"/>
    <x v="1"/>
  </r>
  <r>
    <x v="0"/>
    <s v="2025014796"/>
    <x v="0"/>
    <x v="558"/>
    <s v="EBG74IH"/>
    <d v="2025-02-25T00:00:00"/>
    <x v="2"/>
    <s v="3228"/>
    <x v="3"/>
    <s v="PA"/>
    <x v="5"/>
    <x v="0"/>
    <d v="2025-02-25T00:00:00"/>
    <d v="1899-12-30T07:06:20"/>
    <d v="2025-02-25T00:00:00"/>
    <d v="1899-12-30T07:07:14"/>
    <d v="2025-02-25T00:00:00"/>
    <d v="1899-12-30T07:35:05"/>
    <x v="0"/>
    <x v="0"/>
    <s v="8045614302"/>
    <s v="FBO"/>
    <d v="1899-12-30T00:28:45"/>
    <x v="1099"/>
    <d v="1899-12-30T00:00:54"/>
    <s v="Granel"/>
    <s v="E001"/>
    <x v="1"/>
    <d v="1899-12-30T00:28:45"/>
    <d v="1899-12-30T00:27:51"/>
    <x v="2"/>
    <x v="2"/>
    <x v="1"/>
    <x v="2"/>
    <n v="0"/>
    <n v="0"/>
    <x v="0"/>
    <x v="2"/>
    <x v="1"/>
    <n v="0"/>
    <x v="0"/>
    <x v="1"/>
    <d v="1899-12-30T00:00:54"/>
    <d v="1899-12-30T00:00:54"/>
    <x v="0"/>
    <m/>
    <m/>
    <d v="1899-12-30T00:00:00"/>
    <d v="1899-12-30T00:28:45"/>
    <n v="3"/>
    <d v="1899-12-30T00:00:54"/>
    <n v="28.750000000003215"/>
    <x v="1"/>
    <x v="1"/>
  </r>
  <r>
    <x v="0"/>
    <s v="2025014807"/>
    <x v="0"/>
    <x v="559"/>
    <s v="EAN83XD"/>
    <d v="2025-02-25T00:00:00"/>
    <x v="2"/>
    <s v="3229"/>
    <x v="6"/>
    <s v="PA"/>
    <x v="6"/>
    <x v="0"/>
    <d v="2025-02-25T00:00:00"/>
    <d v="1899-12-30T07:23:50"/>
    <d v="2025-02-25T00:00:00"/>
    <d v="1899-12-30T07:25:12"/>
    <d v="2025-02-25T00:00:00"/>
    <d v="1899-12-30T07:49:40"/>
    <x v="0"/>
    <x v="0"/>
    <s v="8045614303"/>
    <s v="FBO"/>
    <d v="1899-12-30T00:25:50"/>
    <x v="647"/>
    <d v="1899-12-30T00:01:22"/>
    <s v="Granel"/>
    <s v="E001"/>
    <x v="1"/>
    <d v="1899-12-30T00:25:50"/>
    <d v="1899-12-30T00:24:28"/>
    <x v="2"/>
    <x v="2"/>
    <x v="1"/>
    <x v="2"/>
    <n v="0"/>
    <n v="0"/>
    <x v="0"/>
    <x v="2"/>
    <x v="1"/>
    <n v="0"/>
    <x v="0"/>
    <x v="1"/>
    <d v="1899-12-30T00:01:22"/>
    <d v="1899-12-30T00:01:22"/>
    <x v="0"/>
    <m/>
    <m/>
    <d v="1899-12-30T00:00:00"/>
    <d v="1899-12-30T00:25:50"/>
    <n v="3"/>
    <d v="1899-12-30T00:01:22"/>
    <n v="25.833333333340782"/>
    <x v="1"/>
    <x v="1"/>
  </r>
  <r>
    <x v="0"/>
    <s v="2025014823"/>
    <x v="0"/>
    <x v="560"/>
    <s v="EBN82UN"/>
    <d v="2025-02-25T00:00:00"/>
    <x v="2"/>
    <s v="3229"/>
    <x v="6"/>
    <s v="PA"/>
    <x v="6"/>
    <x v="0"/>
    <d v="2025-02-25T00:00:00"/>
    <d v="1899-12-30T07:47:12"/>
    <d v="2025-02-25T00:00:00"/>
    <d v="1899-12-30T07:47:47"/>
    <d v="2025-02-25T00:00:00"/>
    <d v="1899-12-30T08:16:19"/>
    <x v="0"/>
    <x v="0"/>
    <s v="8045614304"/>
    <s v="FBO"/>
    <d v="1899-12-30T00:29:07"/>
    <x v="1095"/>
    <d v="1899-12-30T00:00:35"/>
    <s v="Granel"/>
    <s v="E001"/>
    <x v="1"/>
    <d v="1899-12-30T00:29:07"/>
    <d v="1899-12-30T00:28:32"/>
    <x v="2"/>
    <x v="2"/>
    <x v="1"/>
    <x v="2"/>
    <n v="0"/>
    <n v="0"/>
    <x v="0"/>
    <x v="2"/>
    <x v="1"/>
    <n v="0"/>
    <x v="0"/>
    <x v="1"/>
    <d v="1899-12-30T00:00:35"/>
    <d v="1899-12-30T00:00:35"/>
    <x v="0"/>
    <m/>
    <m/>
    <d v="1899-12-30T00:00:00"/>
    <d v="1899-12-30T00:29:07"/>
    <n v="3"/>
    <d v="1899-12-30T00:00:35"/>
    <n v="29.116666666670444"/>
    <x v="2"/>
    <x v="1"/>
  </r>
  <r>
    <x v="0"/>
    <s v="2025014902"/>
    <x v="0"/>
    <x v="561"/>
    <s v="EBL30QD"/>
    <d v="2025-02-25T00:00:00"/>
    <x v="2"/>
    <s v="3229"/>
    <x v="6"/>
    <s v="PA"/>
    <x v="6"/>
    <x v="0"/>
    <d v="2025-02-25T00:00:00"/>
    <d v="1899-12-30T09:39:50"/>
    <d v="2025-02-25T00:00:00"/>
    <d v="1899-12-30T09:43:42"/>
    <d v="2025-02-25T00:00:00"/>
    <d v="1899-12-30T10:14:41"/>
    <x v="0"/>
    <x v="0"/>
    <s v="8045614305"/>
    <s v="FBO"/>
    <d v="1899-12-30T00:34:51"/>
    <x v="1053"/>
    <d v="1899-12-30T00:03:52"/>
    <s v="Granel"/>
    <s v="E001"/>
    <x v="1"/>
    <d v="1899-12-30T00:34:51"/>
    <d v="1899-12-30T00:30:59"/>
    <x v="4"/>
    <x v="2"/>
    <x v="1"/>
    <x v="2"/>
    <n v="0"/>
    <n v="0"/>
    <x v="0"/>
    <x v="2"/>
    <x v="1"/>
    <n v="0"/>
    <x v="0"/>
    <x v="1"/>
    <d v="1899-12-30T00:03:52"/>
    <d v="1899-12-30T00:03:52"/>
    <x v="0"/>
    <m/>
    <m/>
    <d v="1899-12-30T00:00:00"/>
    <d v="1899-12-30T00:34:51"/>
    <n v="3"/>
    <d v="1899-12-30T00:03:52"/>
    <n v="34.850000000001607"/>
    <x v="4"/>
    <x v="1"/>
  </r>
  <r>
    <x v="0"/>
    <s v="2025014906"/>
    <x v="0"/>
    <x v="562"/>
    <s v="E33ZG78"/>
    <d v="2025-02-25T00:00:00"/>
    <x v="2"/>
    <s v="3230"/>
    <x v="1"/>
    <s v="PA"/>
    <x v="2"/>
    <x v="0"/>
    <d v="2025-02-25T00:00:00"/>
    <d v="1899-12-30T09:43:28"/>
    <d v="2025-02-25T00:00:00"/>
    <d v="1899-12-30T09:44:03"/>
    <d v="2025-02-25T00:00:00"/>
    <d v="1899-12-30T10:39:44"/>
    <x v="0"/>
    <x v="0"/>
    <s v="8045614306"/>
    <s v="FBO"/>
    <d v="1899-12-30T00:56:16"/>
    <x v="1628"/>
    <d v="1899-12-30T00:00:35"/>
    <s v="Ensacado"/>
    <s v="E002"/>
    <x v="1"/>
    <d v="1899-12-30T00:56:16"/>
    <d v="1899-12-30T00:55:41"/>
    <x v="4"/>
    <x v="2"/>
    <x v="1"/>
    <x v="1"/>
    <n v="0"/>
    <n v="0"/>
    <x v="0"/>
    <x v="1"/>
    <x v="1"/>
    <n v="0"/>
    <x v="0"/>
    <x v="0"/>
    <d v="1899-12-30T00:00:35"/>
    <d v="1899-12-30T00:00:35"/>
    <x v="0"/>
    <m/>
    <m/>
    <d v="1899-12-30T00:00:00"/>
    <d v="1899-12-30T00:56:16"/>
    <n v="3"/>
    <d v="1899-12-30T00:00:35"/>
    <n v="56.266666666660861"/>
    <x v="4"/>
    <x v="0"/>
  </r>
  <r>
    <x v="0"/>
    <s v="2025014994"/>
    <x v="0"/>
    <x v="563"/>
    <s v="EBL30QD"/>
    <d v="2025-02-25T00:00:00"/>
    <x v="2"/>
    <s v="3229"/>
    <x v="6"/>
    <s v="PA"/>
    <x v="6"/>
    <x v="0"/>
    <d v="2025-02-25T00:00:00"/>
    <d v="1899-12-30T11:57:50"/>
    <d v="2025-02-25T00:00:00"/>
    <d v="1899-12-30T12:04:37"/>
    <d v="2025-02-25T00:00:00"/>
    <d v="1899-12-30T12:29:16"/>
    <x v="0"/>
    <x v="0"/>
    <s v="8045614307"/>
    <s v="FBO"/>
    <d v="1899-12-30T00:31:26"/>
    <x v="1715"/>
    <d v="1899-12-30T00:06:47"/>
    <s v="Granel"/>
    <s v="E001"/>
    <x v="1"/>
    <d v="1899-12-30T00:31:26"/>
    <d v="1899-12-30T00:24:39"/>
    <x v="9"/>
    <x v="2"/>
    <x v="1"/>
    <x v="2"/>
    <n v="0"/>
    <n v="0"/>
    <x v="0"/>
    <x v="2"/>
    <x v="1"/>
    <n v="0"/>
    <x v="0"/>
    <x v="1"/>
    <d v="1899-12-30T00:06:47"/>
    <d v="1899-12-30T00:06:47"/>
    <x v="0"/>
    <m/>
    <m/>
    <d v="1899-12-30T00:00:00"/>
    <d v="1899-12-30T00:31:26"/>
    <n v="3"/>
    <d v="1899-12-30T00:06:47"/>
    <n v="31.433333333327987"/>
    <x v="11"/>
    <x v="1"/>
  </r>
  <r>
    <x v="0"/>
    <s v="2025014998"/>
    <x v="0"/>
    <x v="564"/>
    <s v="E40ZB67"/>
    <d v="2025-02-25T00:00:00"/>
    <x v="2"/>
    <s v="3228"/>
    <x v="3"/>
    <s v="PA"/>
    <x v="4"/>
    <x v="0"/>
    <d v="2025-02-25T00:00:00"/>
    <d v="1899-12-30T12:04:53"/>
    <d v="2025-02-25T00:00:00"/>
    <d v="1899-12-30T12:05:49"/>
    <d v="2025-02-25T00:00:00"/>
    <d v="1899-12-30T12:41:50"/>
    <x v="0"/>
    <x v="0"/>
    <s v="8045614308"/>
    <s v="FBO"/>
    <d v="1899-12-30T00:36:57"/>
    <x v="1716"/>
    <d v="1899-12-30T00:00:56"/>
    <s v="Granel"/>
    <s v="E001"/>
    <x v="1"/>
    <d v="1899-12-30T00:36:57"/>
    <d v="1899-12-30T00:36:01"/>
    <x v="13"/>
    <x v="2"/>
    <x v="1"/>
    <x v="2"/>
    <n v="0"/>
    <n v="0"/>
    <x v="0"/>
    <x v="2"/>
    <x v="1"/>
    <n v="0"/>
    <x v="0"/>
    <x v="1"/>
    <d v="1899-12-30T00:00:56"/>
    <d v="1899-12-30T00:00:56"/>
    <x v="0"/>
    <m/>
    <m/>
    <d v="1899-12-30T00:00:00"/>
    <d v="1899-12-30T00:36:57"/>
    <n v="3"/>
    <d v="1899-12-30T00:00:56"/>
    <n v="36.950000000011052"/>
    <x v="11"/>
    <x v="1"/>
  </r>
  <r>
    <x v="0"/>
    <s v="2025015011"/>
    <x v="0"/>
    <x v="542"/>
    <s v="EBI91DF"/>
    <d v="2025-02-25T00:00:00"/>
    <x v="2"/>
    <s v="3228"/>
    <x v="3"/>
    <s v="PA"/>
    <x v="5"/>
    <x v="0"/>
    <d v="2025-02-25T00:00:00"/>
    <d v="1899-12-30T12:21:13"/>
    <d v="2025-02-25T00:00:00"/>
    <d v="1899-12-30T12:22:15"/>
    <d v="2025-02-25T00:00:00"/>
    <d v="1899-12-30T12:45:13"/>
    <x v="0"/>
    <x v="0"/>
    <s v="8045614309"/>
    <s v="FBO"/>
    <d v="1899-12-30T00:24:00"/>
    <x v="1717"/>
    <d v="1899-12-30T00:01:02"/>
    <s v="Granel"/>
    <s v="E001"/>
    <x v="1"/>
    <d v="1899-12-30T00:24:00"/>
    <d v="1899-12-30T00:22:58"/>
    <x v="13"/>
    <x v="2"/>
    <x v="1"/>
    <x v="2"/>
    <n v="0"/>
    <n v="0"/>
    <x v="0"/>
    <x v="2"/>
    <x v="1"/>
    <n v="0"/>
    <x v="0"/>
    <x v="1"/>
    <d v="1899-12-30T00:01:02"/>
    <d v="1899-12-30T00:01:02"/>
    <x v="0"/>
    <m/>
    <m/>
    <d v="1899-12-30T00:00:00"/>
    <d v="1899-12-30T00:24:00"/>
    <n v="3"/>
    <d v="1899-12-30T00:01:02"/>
    <n v="23.999999999990322"/>
    <x v="11"/>
    <x v="1"/>
  </r>
  <r>
    <x v="0"/>
    <s v="2025015000"/>
    <x v="0"/>
    <x v="565"/>
    <s v="E3586MCX"/>
    <d v="2025-02-25T00:00:00"/>
    <x v="2"/>
    <s v="3230"/>
    <x v="1"/>
    <s v="PA"/>
    <x v="2"/>
    <x v="0"/>
    <d v="2025-02-25T00:00:00"/>
    <d v="1899-12-30T12:08:07"/>
    <d v="2025-02-25T00:00:00"/>
    <d v="1899-12-30T12:08:17"/>
    <d v="2025-02-25T00:00:00"/>
    <d v="1899-12-30T13:08:06"/>
    <x v="0"/>
    <x v="0"/>
    <s v="8045614310"/>
    <s v="FBO"/>
    <d v="1899-12-30T00:59:59"/>
    <x v="1718"/>
    <d v="1899-12-30T00:00:10"/>
    <s v="Ensacado"/>
    <s v="E002"/>
    <x v="2"/>
    <d v="1899-12-30T00:59:59"/>
    <d v="1899-12-30T00:59:49"/>
    <x v="13"/>
    <x v="2"/>
    <x v="1"/>
    <x v="1"/>
    <n v="0"/>
    <n v="0"/>
    <x v="0"/>
    <x v="1"/>
    <x v="1"/>
    <n v="0"/>
    <x v="0"/>
    <x v="0"/>
    <d v="1899-12-30T00:00:10"/>
    <d v="1899-12-30T00:00:10"/>
    <x v="0"/>
    <m/>
    <m/>
    <d v="1899-12-30T00:00:00"/>
    <d v="1899-12-30T00:59:59"/>
    <n v="3"/>
    <d v="1899-12-30T00:00:10"/>
    <n v="59.983333333343879"/>
    <x v="6"/>
    <x v="0"/>
  </r>
  <r>
    <x v="0"/>
    <s v="2025015023"/>
    <x v="0"/>
    <x v="566"/>
    <s v="EAB22BF"/>
    <d v="2025-02-25T00:00:00"/>
    <x v="2"/>
    <s v="3228"/>
    <x v="3"/>
    <s v="PA"/>
    <x v="4"/>
    <x v="0"/>
    <d v="2025-02-25T00:00:00"/>
    <d v="1899-12-30T12:57:34"/>
    <d v="2025-02-25T00:00:00"/>
    <d v="1899-12-30T12:58:08"/>
    <d v="2025-02-25T00:00:00"/>
    <d v="1899-12-30T13:34:23"/>
    <x v="0"/>
    <x v="0"/>
    <s v="8045614311"/>
    <s v="FBO"/>
    <d v="1899-12-30T00:36:49"/>
    <x v="15"/>
    <d v="1899-12-30T00:00:34"/>
    <s v="Granel"/>
    <s v="E001"/>
    <x v="1"/>
    <d v="1899-12-30T00:36:49"/>
    <d v="1899-12-30T00:36:15"/>
    <x v="13"/>
    <x v="2"/>
    <x v="1"/>
    <x v="2"/>
    <n v="0"/>
    <n v="0"/>
    <x v="0"/>
    <x v="2"/>
    <x v="1"/>
    <n v="0"/>
    <x v="0"/>
    <x v="1"/>
    <d v="1899-12-30T00:00:34"/>
    <d v="1899-12-30T00:00:34"/>
    <x v="0"/>
    <m/>
    <m/>
    <d v="1899-12-30T00:00:00"/>
    <d v="1899-12-30T00:36:49"/>
    <n v="3"/>
    <d v="1899-12-30T00:00:34"/>
    <n v="36.816666666667253"/>
    <x v="6"/>
    <x v="1"/>
  </r>
  <r>
    <x v="0"/>
    <s v="2025015036"/>
    <x v="0"/>
    <x v="567"/>
    <s v="EBM48FF"/>
    <d v="2025-02-25T00:00:00"/>
    <x v="2"/>
    <s v="3229"/>
    <x v="6"/>
    <s v="PA"/>
    <x v="6"/>
    <x v="0"/>
    <d v="2025-02-25T00:00:00"/>
    <d v="1899-12-30T13:10:30"/>
    <d v="2025-02-25T00:00:00"/>
    <d v="1899-12-30T13:11:25"/>
    <d v="2025-02-25T00:00:00"/>
    <d v="1899-12-30T13:40:31"/>
    <x v="0"/>
    <x v="0"/>
    <s v="8045614312"/>
    <s v="FBO"/>
    <d v="1899-12-30T00:30:01"/>
    <x v="1719"/>
    <d v="1899-12-30T00:00:55"/>
    <s v="Granel"/>
    <s v="E001"/>
    <x v="1"/>
    <d v="1899-12-30T00:30:01"/>
    <d v="1899-12-30T00:29:06"/>
    <x v="6"/>
    <x v="2"/>
    <x v="1"/>
    <x v="2"/>
    <n v="0"/>
    <n v="0"/>
    <x v="0"/>
    <x v="2"/>
    <x v="1"/>
    <n v="0"/>
    <x v="0"/>
    <x v="1"/>
    <d v="1899-12-30T00:00:55"/>
    <d v="1899-12-30T00:00:55"/>
    <x v="0"/>
    <m/>
    <m/>
    <d v="1899-12-30T00:00:00"/>
    <d v="1899-12-30T00:30:01"/>
    <n v="3"/>
    <d v="1899-12-30T00:00:55"/>
    <n v="30.016666666670346"/>
    <x v="6"/>
    <x v="1"/>
  </r>
  <r>
    <x v="0"/>
    <s v="2025015080"/>
    <x v="0"/>
    <x v="568"/>
    <s v="E24ZB71"/>
    <d v="2025-02-25T00:00:00"/>
    <x v="2"/>
    <s v="3229"/>
    <x v="6"/>
    <s v="PA"/>
    <x v="6"/>
    <x v="0"/>
    <d v="2025-02-25T00:00:00"/>
    <d v="1899-12-30T14:22:27"/>
    <d v="2025-02-25T00:00:00"/>
    <d v="1899-12-30T14:23:02"/>
    <d v="2025-02-25T00:00:00"/>
    <d v="1899-12-30T14:51:14"/>
    <x v="0"/>
    <x v="0"/>
    <s v="8045614313"/>
    <s v="FBO"/>
    <d v="1899-12-30T00:28:47"/>
    <x v="379"/>
    <d v="1899-12-30T00:00:35"/>
    <s v="Granel"/>
    <s v="E001"/>
    <x v="1"/>
    <d v="1899-12-30T00:28:47"/>
    <d v="1899-12-30T00:28:12"/>
    <x v="14"/>
    <x v="2"/>
    <x v="1"/>
    <x v="2"/>
    <n v="0"/>
    <n v="0"/>
    <x v="0"/>
    <x v="2"/>
    <x v="1"/>
    <n v="0"/>
    <x v="0"/>
    <x v="1"/>
    <d v="1899-12-30T00:00:35"/>
    <d v="1899-12-30T00:00:35"/>
    <x v="0"/>
    <m/>
    <m/>
    <d v="1899-12-30T00:00:00"/>
    <d v="1899-12-30T00:28:47"/>
    <n v="3"/>
    <d v="1899-12-30T00:00:35"/>
    <n v="28.783333333339165"/>
    <x v="7"/>
    <x v="1"/>
  </r>
  <r>
    <x v="0"/>
    <s v="2025015073"/>
    <x v="0"/>
    <x v="552"/>
    <s v="E41SX30"/>
    <d v="2025-02-25T00:00:00"/>
    <x v="2"/>
    <s v="3230"/>
    <x v="1"/>
    <s v="PA"/>
    <x v="2"/>
    <x v="0"/>
    <d v="2025-02-25T00:00:00"/>
    <d v="1899-12-30T14:10:01"/>
    <d v="2025-02-25T00:00:00"/>
    <d v="1899-12-30T14:11:22"/>
    <d v="2025-02-25T00:00:00"/>
    <d v="1899-12-30T15:01:10"/>
    <x v="0"/>
    <x v="0"/>
    <s v="8045614314"/>
    <s v="FBO"/>
    <d v="1899-12-30T00:51:09"/>
    <x v="1720"/>
    <d v="1899-12-30T00:01:21"/>
    <s v="Ensacado"/>
    <s v="E002"/>
    <x v="1"/>
    <d v="1899-12-30T00:51:09"/>
    <d v="1899-12-30T00:49:48"/>
    <x v="14"/>
    <x v="2"/>
    <x v="1"/>
    <x v="1"/>
    <n v="0"/>
    <n v="0"/>
    <x v="0"/>
    <x v="1"/>
    <x v="1"/>
    <n v="0"/>
    <x v="0"/>
    <x v="0"/>
    <d v="1899-12-30T00:01:21"/>
    <d v="1899-12-30T00:01:21"/>
    <x v="0"/>
    <m/>
    <m/>
    <d v="1899-12-30T00:00:00"/>
    <d v="1899-12-30T00:51:09"/>
    <n v="3"/>
    <d v="1899-12-30T00:01:21"/>
    <n v="51.150000000009591"/>
    <x v="14"/>
    <x v="0"/>
  </r>
  <r>
    <x v="0"/>
    <s v="2025015098"/>
    <x v="0"/>
    <x v="551"/>
    <s v="E52SX04"/>
    <d v="2025-02-25T00:00:00"/>
    <x v="2"/>
    <s v="3228"/>
    <x v="3"/>
    <s v="PA"/>
    <x v="5"/>
    <x v="0"/>
    <d v="2025-02-25T00:00:00"/>
    <d v="1899-12-30T14:49:57"/>
    <d v="2025-02-25T00:00:00"/>
    <d v="1899-12-30T14:50:34"/>
    <d v="2025-02-25T00:00:00"/>
    <d v="1899-12-30T15:45:07"/>
    <x v="0"/>
    <x v="0"/>
    <s v="8045614315"/>
    <s v="FBO"/>
    <d v="1899-12-30T00:55:10"/>
    <x v="821"/>
    <d v="1899-12-30T00:00:37"/>
    <s v="Granel"/>
    <s v="E001"/>
    <x v="1"/>
    <d v="1899-12-30T00:55:10"/>
    <d v="1899-12-30T00:54:33"/>
    <x v="14"/>
    <x v="2"/>
    <x v="1"/>
    <x v="2"/>
    <n v="0"/>
    <n v="0"/>
    <x v="0"/>
    <x v="2"/>
    <x v="1"/>
    <n v="0"/>
    <x v="0"/>
    <x v="0"/>
    <d v="1899-12-30T00:00:37"/>
    <d v="1899-12-30T00:00:37"/>
    <x v="0"/>
    <m/>
    <m/>
    <d v="1899-12-30T00:00:00"/>
    <d v="1899-12-30T00:55:10"/>
    <n v="3"/>
    <d v="1899-12-30T00:00:37"/>
    <n v="55.166666666673635"/>
    <x v="14"/>
    <x v="0"/>
  </r>
  <r>
    <x v="0"/>
    <s v="2025015103"/>
    <x v="0"/>
    <x v="569"/>
    <s v="EAL72MD"/>
    <d v="2025-02-25T00:00:00"/>
    <x v="2"/>
    <s v="3230"/>
    <x v="1"/>
    <s v="PA"/>
    <x v="2"/>
    <x v="0"/>
    <d v="2025-02-25T00:00:00"/>
    <d v="1899-12-30T15:18:25"/>
    <d v="2025-02-25T00:00:00"/>
    <d v="1899-12-30T15:18:53"/>
    <d v="2025-02-25T00:00:00"/>
    <d v="1899-12-30T16:09:36"/>
    <x v="0"/>
    <x v="0"/>
    <s v="8045614316"/>
    <s v="FBO"/>
    <d v="1899-12-30T00:51:11"/>
    <x v="1721"/>
    <d v="1899-12-30T00:00:28"/>
    <s v="Ensacado"/>
    <s v="E002"/>
    <x v="1"/>
    <d v="1899-12-30T00:51:11"/>
    <d v="1899-12-30T00:50:43"/>
    <x v="10"/>
    <x v="2"/>
    <x v="1"/>
    <x v="1"/>
    <n v="0"/>
    <n v="0"/>
    <x v="0"/>
    <x v="1"/>
    <x v="1"/>
    <n v="0"/>
    <x v="0"/>
    <x v="0"/>
    <d v="1899-12-30T00:00:28"/>
    <d v="1899-12-30T00:00:28"/>
    <x v="0"/>
    <m/>
    <m/>
    <d v="1899-12-30T00:00:00"/>
    <d v="1899-12-30T00:51:11"/>
    <n v="3"/>
    <d v="1899-12-30T00:00:28"/>
    <n v="51.183333333331156"/>
    <x v="8"/>
    <x v="0"/>
  </r>
  <r>
    <x v="0"/>
    <s v="2025015113"/>
    <x v="0"/>
    <x v="570"/>
    <s v="EAF35HH"/>
    <d v="2025-02-25T00:00:00"/>
    <x v="2"/>
    <s v="3228"/>
    <x v="3"/>
    <s v="PA"/>
    <x v="5"/>
    <x v="0"/>
    <d v="2025-02-25T00:00:00"/>
    <d v="1899-12-30T15:47:55"/>
    <d v="2025-02-25T00:00:00"/>
    <d v="1899-12-30T15:48:38"/>
    <d v="2025-02-25T00:00:00"/>
    <d v="1899-12-30T16:16:05"/>
    <x v="0"/>
    <x v="0"/>
    <s v="8045614317"/>
    <s v="FBO"/>
    <d v="1899-12-30T00:28:10"/>
    <x v="1133"/>
    <d v="1899-12-30T00:00:43"/>
    <s v="Granel"/>
    <s v="E001"/>
    <x v="1"/>
    <d v="1899-12-30T00:28:10"/>
    <d v="1899-12-30T00:27:27"/>
    <x v="10"/>
    <x v="2"/>
    <x v="1"/>
    <x v="2"/>
    <n v="0"/>
    <n v="0"/>
    <x v="0"/>
    <x v="2"/>
    <x v="1"/>
    <n v="0"/>
    <x v="0"/>
    <x v="1"/>
    <d v="1899-12-30T00:00:43"/>
    <d v="1899-12-30T00:00:43"/>
    <x v="0"/>
    <m/>
    <m/>
    <d v="1899-12-30T00:00:00"/>
    <d v="1899-12-30T00:28:10"/>
    <n v="3"/>
    <d v="1899-12-30T00:00:43"/>
    <n v="28.166666666673574"/>
    <x v="8"/>
    <x v="1"/>
  </r>
  <r>
    <x v="0"/>
    <s v="2025015127"/>
    <x v="0"/>
    <x v="571"/>
    <s v="EBM92HC"/>
    <d v="2025-02-25T00:00:00"/>
    <x v="2"/>
    <s v="3230"/>
    <x v="1"/>
    <s v="PA"/>
    <x v="2"/>
    <x v="0"/>
    <d v="2025-02-25T00:00:00"/>
    <d v="1899-12-30T16:14:59"/>
    <d v="2025-02-25T00:00:00"/>
    <d v="1899-12-30T16:15:08"/>
    <d v="2025-02-25T00:00:00"/>
    <d v="1899-12-30T16:46:32"/>
    <x v="0"/>
    <x v="0"/>
    <s v="8045614318"/>
    <s v="FBO"/>
    <d v="1899-12-30T00:31:33"/>
    <x v="1722"/>
    <d v="1899-12-30T00:00:09"/>
    <s v="Ensacado"/>
    <s v="E002"/>
    <x v="1"/>
    <d v="1899-12-30T00:31:33"/>
    <d v="1899-12-30T00:31:24"/>
    <x v="7"/>
    <x v="2"/>
    <x v="1"/>
    <x v="1"/>
    <n v="0"/>
    <n v="0"/>
    <x v="0"/>
    <x v="1"/>
    <x v="1"/>
    <n v="0"/>
    <x v="0"/>
    <x v="1"/>
    <d v="1899-12-30T00:00:09"/>
    <d v="1899-12-30T00:00:09"/>
    <x v="0"/>
    <m/>
    <m/>
    <d v="1899-12-30T00:00:00"/>
    <d v="1899-12-30T00:31:33"/>
    <n v="3"/>
    <d v="1899-12-30T00:00:09"/>
    <n v="31.549999999996778"/>
    <x v="8"/>
    <x v="1"/>
  </r>
  <r>
    <x v="0"/>
    <s v="2025015128"/>
    <x v="0"/>
    <x v="572"/>
    <s v="E55RN60"/>
    <d v="2025-02-25T00:00:00"/>
    <x v="2"/>
    <s v="3228"/>
    <x v="3"/>
    <s v="PA"/>
    <x v="4"/>
    <x v="0"/>
    <d v="2025-02-25T00:00:00"/>
    <d v="1899-12-30T16:16:10"/>
    <d v="2025-02-25T00:00:00"/>
    <d v="1899-12-30T16:16:44"/>
    <d v="2025-02-25T00:00:00"/>
    <d v="1899-12-30T16:50:49"/>
    <x v="0"/>
    <x v="0"/>
    <s v="8045614319"/>
    <s v="FBO"/>
    <d v="1899-12-30T00:34:39"/>
    <x v="1723"/>
    <d v="1899-12-30T00:00:34"/>
    <s v="Granel"/>
    <s v="E001"/>
    <x v="1"/>
    <d v="1899-12-30T00:34:39"/>
    <d v="1899-12-30T00:34:05"/>
    <x v="7"/>
    <x v="2"/>
    <x v="1"/>
    <x v="2"/>
    <n v="0"/>
    <n v="0"/>
    <x v="0"/>
    <x v="2"/>
    <x v="1"/>
    <n v="0"/>
    <x v="0"/>
    <x v="1"/>
    <d v="1899-12-30T00:00:34"/>
    <d v="1899-12-30T00:00:34"/>
    <x v="0"/>
    <m/>
    <m/>
    <d v="1899-12-30T00:00:00"/>
    <d v="1899-12-30T00:34:39"/>
    <n v="3"/>
    <d v="1899-12-30T00:00:34"/>
    <n v="34.649999999999977"/>
    <x v="8"/>
    <x v="1"/>
  </r>
  <r>
    <x v="0"/>
    <s v="2025015135"/>
    <x v="0"/>
    <x v="573"/>
    <s v="EAS09TE"/>
    <d v="2025-02-25T00:00:00"/>
    <x v="2"/>
    <s v="3229"/>
    <x v="6"/>
    <s v="PA"/>
    <x v="6"/>
    <x v="0"/>
    <d v="2025-02-25T00:00:00"/>
    <d v="1899-12-30T16:24:30"/>
    <d v="2025-02-25T00:00:00"/>
    <d v="1899-12-30T16:25:36"/>
    <d v="2025-02-25T00:00:00"/>
    <d v="1899-12-30T16:54:10"/>
    <x v="0"/>
    <x v="0"/>
    <s v="8045614320"/>
    <s v="FBO"/>
    <d v="1899-12-30T00:29:40"/>
    <x v="1205"/>
    <d v="1899-12-30T00:01:06"/>
    <s v="Granel"/>
    <s v="E001"/>
    <x v="1"/>
    <d v="1899-12-30T00:29:40"/>
    <d v="1899-12-30T00:28:34"/>
    <x v="7"/>
    <x v="2"/>
    <x v="1"/>
    <x v="2"/>
    <n v="0"/>
    <n v="0"/>
    <x v="0"/>
    <x v="2"/>
    <x v="1"/>
    <n v="0"/>
    <x v="0"/>
    <x v="1"/>
    <d v="1899-12-30T00:01:06"/>
    <d v="1899-12-30T00:01:06"/>
    <x v="0"/>
    <m/>
    <m/>
    <d v="1899-12-30T00:00:00"/>
    <d v="1899-12-30T00:29:40"/>
    <n v="3"/>
    <d v="1899-12-30T00:01:06"/>
    <n v="29.666666666664057"/>
    <x v="8"/>
    <x v="1"/>
  </r>
  <r>
    <x v="0"/>
    <s v="2025015143"/>
    <x v="0"/>
    <x v="574"/>
    <s v="E04OR69"/>
    <d v="2025-02-25T00:00:00"/>
    <x v="2"/>
    <s v="3229"/>
    <x v="6"/>
    <s v="PA"/>
    <x v="6"/>
    <x v="0"/>
    <d v="2025-02-25T00:00:00"/>
    <d v="1899-12-30T16:49:32"/>
    <d v="2025-02-25T00:00:00"/>
    <d v="1899-12-30T16:50:10"/>
    <d v="2025-02-25T00:00:00"/>
    <d v="1899-12-30T17:19:45"/>
    <x v="0"/>
    <x v="0"/>
    <s v="8045614321"/>
    <s v="FBO"/>
    <d v="1899-12-30T00:30:13"/>
    <x v="1235"/>
    <d v="1899-12-30T00:00:38"/>
    <s v="Granel"/>
    <s v="E001"/>
    <x v="1"/>
    <d v="1899-12-30T00:30:13"/>
    <d v="1899-12-30T00:29:35"/>
    <x v="7"/>
    <x v="2"/>
    <x v="1"/>
    <x v="2"/>
    <n v="0"/>
    <n v="0"/>
    <x v="0"/>
    <x v="2"/>
    <x v="1"/>
    <n v="0"/>
    <x v="0"/>
    <x v="1"/>
    <d v="1899-12-30T00:00:38"/>
    <d v="1899-12-30T00:00:38"/>
    <x v="0"/>
    <m/>
    <m/>
    <d v="1899-12-30T00:00:00"/>
    <d v="1899-12-30T00:30:13"/>
    <n v="3"/>
    <d v="1899-12-30T00:00:38"/>
    <n v="30.216666666671976"/>
    <x v="12"/>
    <x v="1"/>
  </r>
  <r>
    <x v="0"/>
    <s v="2025015144"/>
    <x v="0"/>
    <x v="575"/>
    <s v="EBM92HC"/>
    <d v="2025-02-25T00:00:00"/>
    <x v="2"/>
    <s v="3230"/>
    <x v="1"/>
    <s v="PA"/>
    <x v="2"/>
    <x v="0"/>
    <d v="2025-02-25T00:00:00"/>
    <d v="1899-12-30T16:53:47"/>
    <d v="2025-02-25T00:00:00"/>
    <d v="1899-12-30T16:53:56"/>
    <d v="2025-02-25T00:00:00"/>
    <d v="1899-12-30T17:45:19"/>
    <x v="0"/>
    <x v="0"/>
    <s v="8045614322"/>
    <s v="FBO"/>
    <d v="1899-12-30T00:51:32"/>
    <x v="1724"/>
    <d v="1899-12-30T00:00:09"/>
    <s v="Ensacado"/>
    <s v="E002"/>
    <x v="1"/>
    <d v="1899-12-30T00:51:32"/>
    <d v="1899-12-30T00:51:23"/>
    <x v="7"/>
    <x v="2"/>
    <x v="1"/>
    <x v="1"/>
    <n v="0"/>
    <n v="0"/>
    <x v="0"/>
    <x v="1"/>
    <x v="1"/>
    <n v="0"/>
    <x v="0"/>
    <x v="0"/>
    <d v="1899-12-30T00:00:09"/>
    <d v="1899-12-30T00:00:09"/>
    <x v="0"/>
    <m/>
    <m/>
    <d v="1899-12-30T00:00:00"/>
    <d v="1899-12-30T00:51:32"/>
    <n v="3"/>
    <d v="1899-12-30T00:00:09"/>
    <n v="51.533333333337602"/>
    <x v="12"/>
    <x v="0"/>
  </r>
  <r>
    <x v="0"/>
    <s v="2025015174"/>
    <x v="0"/>
    <x v="576"/>
    <s v="E80ZI49"/>
    <d v="2025-02-25T00:00:00"/>
    <x v="2"/>
    <s v="3229"/>
    <x v="6"/>
    <s v="PA"/>
    <x v="6"/>
    <x v="0"/>
    <d v="2025-02-25T00:00:00"/>
    <d v="1899-12-30T18:08:07"/>
    <d v="2025-02-25T00:00:00"/>
    <d v="1899-12-30T18:08:29"/>
    <d v="2025-02-25T00:00:00"/>
    <d v="1899-12-30T18:32:05"/>
    <x v="0"/>
    <x v="0"/>
    <s v="8045614323"/>
    <s v="FBO"/>
    <d v="1899-12-30T00:23:58"/>
    <x v="74"/>
    <d v="1899-12-30T00:00:22"/>
    <s v="Granel"/>
    <s v="E001"/>
    <x v="1"/>
    <d v="1899-12-30T00:23:58"/>
    <d v="1899-12-30T00:23:36"/>
    <x v="8"/>
    <x v="2"/>
    <x v="1"/>
    <x v="2"/>
    <n v="0"/>
    <n v="0"/>
    <x v="0"/>
    <x v="2"/>
    <x v="1"/>
    <n v="0"/>
    <x v="0"/>
    <x v="1"/>
    <d v="1899-12-30T00:00:22"/>
    <d v="1899-12-30T00:00:22"/>
    <x v="0"/>
    <m/>
    <m/>
    <d v="1899-12-30T00:00:00"/>
    <d v="1899-12-30T00:23:58"/>
    <n v="3"/>
    <d v="1899-12-30T00:00:22"/>
    <n v="23.966666666668761"/>
    <x v="9"/>
    <x v="1"/>
  </r>
  <r>
    <x v="0"/>
    <s v="2025015177"/>
    <x v="0"/>
    <x v="577"/>
    <s v="E63OD69"/>
    <d v="2025-02-25T00:00:00"/>
    <x v="2"/>
    <s v="3229"/>
    <x v="6"/>
    <s v="PA"/>
    <x v="6"/>
    <x v="0"/>
    <d v="2025-02-25T00:00:00"/>
    <d v="1899-12-30T18:19:13"/>
    <d v="2025-02-25T00:00:00"/>
    <d v="1899-12-30T18:20:02"/>
    <d v="2025-02-25T00:00:00"/>
    <d v="1899-12-30T18:44:03"/>
    <x v="0"/>
    <x v="0"/>
    <s v="8045614324"/>
    <s v="FBO"/>
    <d v="1899-12-30T00:24:50"/>
    <x v="1556"/>
    <d v="1899-12-30T00:00:49"/>
    <s v="Granel"/>
    <s v="E001"/>
    <x v="1"/>
    <d v="1899-12-30T00:24:50"/>
    <d v="1899-12-30T00:24:01"/>
    <x v="8"/>
    <x v="2"/>
    <x v="1"/>
    <x v="2"/>
    <n v="0"/>
    <n v="0"/>
    <x v="0"/>
    <x v="2"/>
    <x v="1"/>
    <n v="0"/>
    <x v="0"/>
    <x v="1"/>
    <d v="1899-12-30T00:00:49"/>
    <d v="1899-12-30T00:00:49"/>
    <x v="0"/>
    <m/>
    <m/>
    <d v="1899-12-30T00:00:00"/>
    <d v="1899-12-30T00:24:50"/>
    <n v="3"/>
    <d v="1899-12-30T00:00:49"/>
    <n v="24.833333333332792"/>
    <x v="9"/>
    <x v="1"/>
  </r>
  <r>
    <x v="0"/>
    <s v="2025015182"/>
    <x v="0"/>
    <x v="578"/>
    <s v="EAN25XE"/>
    <d v="2025-02-25T00:00:00"/>
    <x v="2"/>
    <s v="3228"/>
    <x v="3"/>
    <s v="PA"/>
    <x v="4"/>
    <x v="0"/>
    <d v="2025-02-25T00:00:00"/>
    <d v="1899-12-30T18:27:08"/>
    <d v="2025-02-25T00:00:00"/>
    <d v="1899-12-30T18:28:11"/>
    <d v="2025-02-25T00:00:00"/>
    <d v="1899-12-30T19:09:41"/>
    <x v="0"/>
    <x v="0"/>
    <s v="8045614325"/>
    <s v="FBO"/>
    <d v="1899-12-30T00:42:33"/>
    <x v="488"/>
    <d v="1899-12-30T00:01:03"/>
    <s v="Granel"/>
    <s v="E001"/>
    <x v="1"/>
    <d v="1899-12-30T00:42:33"/>
    <d v="1899-12-30T00:41:30"/>
    <x v="8"/>
    <x v="2"/>
    <x v="1"/>
    <x v="2"/>
    <n v="0"/>
    <n v="0"/>
    <x v="0"/>
    <x v="2"/>
    <x v="1"/>
    <n v="0"/>
    <x v="0"/>
    <x v="1"/>
    <d v="1899-12-30T00:01:03"/>
    <d v="1899-12-30T00:01:03"/>
    <x v="0"/>
    <m/>
    <m/>
    <d v="1899-12-30T00:00:00"/>
    <d v="1899-12-30T00:42:33"/>
    <n v="3"/>
    <d v="1899-12-30T00:01:03"/>
    <n v="42.549999999998334"/>
    <x v="10"/>
    <x v="1"/>
  </r>
  <r>
    <x v="0"/>
    <s v="2025015173"/>
    <x v="0"/>
    <x v="555"/>
    <s v="E84UT47"/>
    <d v="2025-02-25T00:00:00"/>
    <x v="2"/>
    <s v="3228"/>
    <x v="3"/>
    <s v="PA"/>
    <x v="5"/>
    <x v="0"/>
    <d v="2025-02-25T00:00:00"/>
    <d v="1899-12-30T17:51:17"/>
    <d v="2025-02-25T00:00:00"/>
    <d v="1899-12-30T17:51:40"/>
    <d v="2025-02-25T00:00:00"/>
    <d v="1899-12-30T19:21:09"/>
    <x v="0"/>
    <x v="0"/>
    <s v="8045614326"/>
    <s v="FBO"/>
    <d v="1899-12-30T01:29:52"/>
    <x v="1725"/>
    <d v="1899-12-30T00:00:23"/>
    <s v="Granel"/>
    <s v="E001"/>
    <x v="1"/>
    <d v="1899-12-30T01:29:52"/>
    <d v="1899-12-30T01:29:29"/>
    <x v="11"/>
    <x v="2"/>
    <x v="1"/>
    <x v="2"/>
    <n v="0"/>
    <n v="0"/>
    <x v="0"/>
    <x v="2"/>
    <x v="1"/>
    <n v="0"/>
    <x v="0"/>
    <x v="0"/>
    <d v="1899-12-30T00:00:23"/>
    <d v="1899-12-30T00:00:23"/>
    <x v="0"/>
    <m/>
    <m/>
    <d v="1899-12-30T00:00:00"/>
    <d v="1899-12-30T01:29:52"/>
    <n v="3"/>
    <d v="1899-12-30T00:00:23"/>
    <n v="89.866666666670426"/>
    <x v="10"/>
    <x v="0"/>
  </r>
  <r>
    <x v="0"/>
    <s v="2025015212"/>
    <x v="0"/>
    <x v="191"/>
    <s v="E8837LZK"/>
    <d v="2025-02-26T00:00:00"/>
    <x v="2"/>
    <s v="3229"/>
    <x v="6"/>
    <s v="PA"/>
    <x v="6"/>
    <x v="0"/>
    <d v="2025-02-26T00:00:00"/>
    <d v="1899-12-30T06:55:47"/>
    <d v="2025-02-26T00:00:00"/>
    <d v="1899-12-30T06:56:04"/>
    <d v="2025-02-26T00:00:00"/>
    <d v="1899-12-30T07:25:21"/>
    <x v="0"/>
    <x v="0"/>
    <s v="8045614327"/>
    <s v="FBO"/>
    <d v="1899-12-30T00:29:34"/>
    <x v="1726"/>
    <d v="1899-12-30T00:00:17"/>
    <s v="Granel"/>
    <s v="E001"/>
    <x v="2"/>
    <d v="1899-12-30T00:29:34"/>
    <d v="1899-12-30T00:29:17"/>
    <x v="1"/>
    <x v="3"/>
    <x v="1"/>
    <x v="2"/>
    <n v="0"/>
    <n v="0"/>
    <x v="0"/>
    <x v="2"/>
    <x v="1"/>
    <n v="0"/>
    <x v="0"/>
    <x v="1"/>
    <d v="1899-12-30T00:00:17"/>
    <d v="1899-12-30T00:00:17"/>
    <x v="0"/>
    <m/>
    <m/>
    <d v="1899-12-30T00:00:00"/>
    <d v="1899-12-30T00:29:34"/>
    <n v="4"/>
    <d v="1899-12-30T00:00:17"/>
    <n v="29.566666666655966"/>
    <x v="1"/>
    <x v="1"/>
  </r>
  <r>
    <x v="0"/>
    <s v="2025015242"/>
    <x v="0"/>
    <x v="554"/>
    <s v="EAB78BF"/>
    <d v="2025-02-26T00:00:00"/>
    <x v="2"/>
    <s v="3228"/>
    <x v="3"/>
    <s v="PA"/>
    <x v="4"/>
    <x v="0"/>
    <d v="2025-02-26T00:00:00"/>
    <d v="1899-12-30T07:55:10"/>
    <d v="2025-02-26T00:00:00"/>
    <d v="1899-12-30T07:56:00"/>
    <d v="2025-02-26T00:00:00"/>
    <d v="1899-12-30T08:29:09"/>
    <x v="0"/>
    <x v="0"/>
    <s v="8045614328"/>
    <s v="FBO"/>
    <d v="1899-12-30T00:33:59"/>
    <x v="1727"/>
    <d v="1899-12-30T00:00:50"/>
    <s v="Granel"/>
    <s v="E001"/>
    <x v="1"/>
    <d v="1899-12-30T00:33:59"/>
    <d v="1899-12-30T00:33:09"/>
    <x v="2"/>
    <x v="3"/>
    <x v="1"/>
    <x v="2"/>
    <n v="0"/>
    <n v="0"/>
    <x v="0"/>
    <x v="2"/>
    <x v="1"/>
    <n v="0"/>
    <x v="0"/>
    <x v="1"/>
    <d v="1899-12-30T00:00:50"/>
    <d v="1899-12-30T00:00:50"/>
    <x v="0"/>
    <m/>
    <m/>
    <d v="1899-12-30T00:00:00"/>
    <d v="1899-12-30T00:33:59"/>
    <n v="4"/>
    <d v="1899-12-30T00:00:50"/>
    <n v="33.983333333337576"/>
    <x v="2"/>
    <x v="1"/>
  </r>
  <r>
    <x v="0"/>
    <s v="2025015305"/>
    <x v="0"/>
    <x v="579"/>
    <s v="E65QD42"/>
    <d v="2025-02-26T00:00:00"/>
    <x v="2"/>
    <s v="3229"/>
    <x v="6"/>
    <s v="PA"/>
    <x v="6"/>
    <x v="0"/>
    <d v="2025-02-26T00:00:00"/>
    <d v="1899-12-30T09:30:54"/>
    <d v="2025-02-26T00:00:00"/>
    <d v="1899-12-30T09:34:07"/>
    <d v="2025-02-26T00:00:00"/>
    <d v="1899-12-30T09:56:50"/>
    <x v="0"/>
    <x v="0"/>
    <s v="8045614329"/>
    <s v="FBO"/>
    <d v="1899-12-30T00:25:56"/>
    <x v="1214"/>
    <d v="1899-12-30T00:03:13"/>
    <s v="Granel"/>
    <s v="E001"/>
    <x v="1"/>
    <d v="1899-12-30T00:25:56"/>
    <d v="1899-12-30T00:22:43"/>
    <x v="4"/>
    <x v="3"/>
    <x v="1"/>
    <x v="2"/>
    <n v="0"/>
    <n v="0"/>
    <x v="0"/>
    <x v="2"/>
    <x v="1"/>
    <n v="0"/>
    <x v="0"/>
    <x v="1"/>
    <d v="1899-12-30T00:03:13"/>
    <d v="1899-12-30T00:03:13"/>
    <x v="0"/>
    <m/>
    <m/>
    <d v="1899-12-30T00:00:00"/>
    <d v="1899-12-30T00:25:56"/>
    <n v="4"/>
    <d v="1899-12-30T00:03:13"/>
    <n v="25.933333333334321"/>
    <x v="3"/>
    <x v="1"/>
  </r>
  <r>
    <x v="0"/>
    <s v="2025015319"/>
    <x v="0"/>
    <x v="580"/>
    <s v="E12UR66"/>
    <d v="2025-02-26T00:00:00"/>
    <x v="2"/>
    <s v="3229"/>
    <x v="6"/>
    <s v="PA"/>
    <x v="6"/>
    <x v="0"/>
    <d v="2025-02-26T00:00:00"/>
    <d v="1899-12-30T09:47:19"/>
    <d v="2025-02-26T00:00:00"/>
    <d v="1899-12-30T09:50:46"/>
    <d v="2025-02-26T00:00:00"/>
    <d v="1899-12-30T10:13:55"/>
    <x v="0"/>
    <x v="0"/>
    <s v="8045614330"/>
    <s v="FBO"/>
    <d v="1899-12-30T00:26:36"/>
    <x v="1728"/>
    <d v="1899-12-30T00:03:27"/>
    <s v="Granel"/>
    <s v="E001"/>
    <x v="1"/>
    <d v="1899-12-30T00:26:36"/>
    <d v="1899-12-30T00:23:09"/>
    <x v="4"/>
    <x v="3"/>
    <x v="1"/>
    <x v="2"/>
    <n v="0"/>
    <n v="0"/>
    <x v="0"/>
    <x v="2"/>
    <x v="1"/>
    <n v="0"/>
    <x v="0"/>
    <x v="1"/>
    <d v="1899-12-30T00:03:27"/>
    <d v="1899-12-30T00:03:27"/>
    <x v="0"/>
    <m/>
    <m/>
    <d v="1899-12-30T00:00:00"/>
    <d v="1899-12-30T00:26:36"/>
    <n v="4"/>
    <d v="1899-12-30T00:03:27"/>
    <n v="26.599999999996804"/>
    <x v="4"/>
    <x v="1"/>
  </r>
  <r>
    <x v="0"/>
    <s v="2025015364"/>
    <x v="0"/>
    <x v="550"/>
    <s v="EAF13IT"/>
    <d v="2025-02-26T00:00:00"/>
    <x v="2"/>
    <s v="3228"/>
    <x v="3"/>
    <s v="PA"/>
    <x v="4"/>
    <x v="0"/>
    <d v="2025-02-26T00:00:00"/>
    <d v="1899-12-30T10:53:38"/>
    <d v="2025-02-26T00:00:00"/>
    <d v="1899-12-30T10:55:10"/>
    <d v="2025-02-26T00:00:00"/>
    <d v="1899-12-30T11:27:59"/>
    <x v="0"/>
    <x v="0"/>
    <s v="8045614331"/>
    <s v="FBO"/>
    <d v="1899-12-30T00:34:21"/>
    <x v="1729"/>
    <d v="1899-12-30T00:01:32"/>
    <s v="Granel"/>
    <s v="E001"/>
    <x v="1"/>
    <d v="1899-12-30T00:34:21"/>
    <d v="1899-12-30T00:32:49"/>
    <x v="5"/>
    <x v="3"/>
    <x v="1"/>
    <x v="2"/>
    <n v="0"/>
    <n v="0"/>
    <x v="0"/>
    <x v="2"/>
    <x v="1"/>
    <n v="0"/>
    <x v="0"/>
    <x v="1"/>
    <d v="1899-12-30T00:01:32"/>
    <d v="1899-12-30T00:01:32"/>
    <x v="0"/>
    <m/>
    <m/>
    <d v="1899-12-30T00:00:00"/>
    <d v="1899-12-30T00:34:21"/>
    <n v="4"/>
    <d v="1899-12-30T00:01:32"/>
    <n v="34.349999999990423"/>
    <x v="5"/>
    <x v="1"/>
  </r>
  <r>
    <x v="0"/>
    <s v="2025015373"/>
    <x v="0"/>
    <x v="581"/>
    <s v="E97UB80"/>
    <d v="2025-02-26T00:00:00"/>
    <x v="2"/>
    <s v="3229"/>
    <x v="6"/>
    <s v="PA"/>
    <x v="6"/>
    <x v="0"/>
    <d v="2025-02-26T00:00:00"/>
    <d v="1899-12-30T11:12:39"/>
    <d v="2025-02-26T00:00:00"/>
    <d v="1899-12-30T11:13:23"/>
    <d v="2025-02-26T00:00:00"/>
    <d v="1899-12-30T11:39:47"/>
    <x v="0"/>
    <x v="0"/>
    <s v="8045614332"/>
    <s v="FBO"/>
    <d v="1899-12-30T00:27:08"/>
    <x v="197"/>
    <d v="1899-12-30T00:00:44"/>
    <s v="Granel"/>
    <s v="E001"/>
    <x v="1"/>
    <d v="1899-12-30T00:27:08"/>
    <d v="1899-12-30T00:26:24"/>
    <x v="9"/>
    <x v="3"/>
    <x v="1"/>
    <x v="2"/>
    <n v="0"/>
    <n v="0"/>
    <x v="0"/>
    <x v="2"/>
    <x v="1"/>
    <n v="0"/>
    <x v="0"/>
    <x v="1"/>
    <d v="1899-12-30T00:00:44"/>
    <d v="1899-12-30T00:00:44"/>
    <x v="0"/>
    <m/>
    <m/>
    <d v="1899-12-30T00:00:00"/>
    <d v="1899-12-30T00:27:08"/>
    <n v="4"/>
    <d v="1899-12-30T00:00:44"/>
    <n v="27.133333333329553"/>
    <x v="5"/>
    <x v="1"/>
  </r>
  <r>
    <x v="0"/>
    <s v="2025015380"/>
    <x v="0"/>
    <x v="582"/>
    <s v="EBA70ND"/>
    <d v="2025-02-26T00:00:00"/>
    <x v="2"/>
    <s v="3229"/>
    <x v="6"/>
    <s v="PA"/>
    <x v="6"/>
    <x v="0"/>
    <d v="2025-02-26T00:00:00"/>
    <d v="1899-12-30T11:17:02"/>
    <d v="2025-02-26T00:00:00"/>
    <d v="1899-12-30T11:21:22"/>
    <d v="2025-02-26T00:00:00"/>
    <d v="1899-12-30T11:56:11"/>
    <x v="0"/>
    <x v="0"/>
    <s v="8045614333"/>
    <s v="FBO"/>
    <d v="1899-12-30T00:39:09"/>
    <x v="1730"/>
    <d v="1899-12-30T00:04:20"/>
    <s v="Granel"/>
    <s v="E001"/>
    <x v="1"/>
    <d v="1899-12-30T00:39:09"/>
    <d v="1899-12-30T00:34:49"/>
    <x v="9"/>
    <x v="3"/>
    <x v="1"/>
    <x v="2"/>
    <n v="0"/>
    <n v="0"/>
    <x v="0"/>
    <x v="2"/>
    <x v="1"/>
    <n v="0"/>
    <x v="0"/>
    <x v="1"/>
    <d v="1899-12-30T00:04:20"/>
    <d v="1899-12-30T00:04:20"/>
    <x v="0"/>
    <m/>
    <m/>
    <d v="1899-12-30T00:00:00"/>
    <d v="1899-12-30T00:39:09"/>
    <n v="4"/>
    <d v="1899-12-30T00:04:20"/>
    <n v="39.149999999999963"/>
    <x v="5"/>
    <x v="1"/>
  </r>
  <r>
    <x v="0"/>
    <s v="2025015408"/>
    <x v="0"/>
    <x v="542"/>
    <s v="EBI91DF"/>
    <d v="2025-02-26T00:00:00"/>
    <x v="2"/>
    <s v="3228"/>
    <x v="3"/>
    <s v="PA"/>
    <x v="4"/>
    <x v="0"/>
    <d v="2025-02-26T00:00:00"/>
    <d v="1899-12-30T11:50:03"/>
    <d v="2025-02-26T00:00:00"/>
    <d v="1899-12-30T11:50:50"/>
    <d v="2025-02-26T00:00:00"/>
    <d v="1899-12-30T12:21:30"/>
    <x v="0"/>
    <x v="0"/>
    <s v="8045614334"/>
    <s v="FBO"/>
    <d v="1899-12-30T00:31:27"/>
    <x v="1731"/>
    <d v="1899-12-30T00:00:47"/>
    <s v="Granel"/>
    <s v="E001"/>
    <x v="1"/>
    <d v="1899-12-30T00:31:27"/>
    <d v="1899-12-30T00:30:40"/>
    <x v="9"/>
    <x v="3"/>
    <x v="1"/>
    <x v="2"/>
    <n v="0"/>
    <n v="0"/>
    <x v="0"/>
    <x v="2"/>
    <x v="1"/>
    <n v="0"/>
    <x v="0"/>
    <x v="1"/>
    <d v="1899-12-30T00:00:47"/>
    <d v="1899-12-30T00:00:47"/>
    <x v="0"/>
    <m/>
    <m/>
    <d v="1899-12-30T00:00:00"/>
    <d v="1899-12-30T00:31:27"/>
    <n v="4"/>
    <d v="1899-12-30T00:00:47"/>
    <n v="31.450000000003236"/>
    <x v="11"/>
    <x v="1"/>
  </r>
  <r>
    <x v="0"/>
    <s v="2025015410"/>
    <x v="0"/>
    <x v="583"/>
    <s v="EBA65ZG"/>
    <d v="2025-02-26T00:00:00"/>
    <x v="2"/>
    <s v="3228"/>
    <x v="3"/>
    <s v="PA"/>
    <x v="4"/>
    <x v="0"/>
    <d v="2025-02-26T00:00:00"/>
    <d v="1899-12-30T11:54:16"/>
    <d v="2025-02-26T00:00:00"/>
    <d v="1899-12-30T11:55:04"/>
    <d v="2025-02-26T00:00:00"/>
    <d v="1899-12-30T12:41:46"/>
    <x v="0"/>
    <x v="0"/>
    <s v="8045614335"/>
    <s v="FBO"/>
    <d v="1899-12-30T00:47:30"/>
    <x v="1732"/>
    <d v="1899-12-30T00:00:48"/>
    <s v="Granel"/>
    <s v="E001"/>
    <x v="1"/>
    <d v="1899-12-30T00:47:30"/>
    <d v="1899-12-30T00:46:42"/>
    <x v="9"/>
    <x v="3"/>
    <x v="1"/>
    <x v="2"/>
    <n v="0"/>
    <n v="0"/>
    <x v="0"/>
    <x v="2"/>
    <x v="1"/>
    <n v="0"/>
    <x v="0"/>
    <x v="0"/>
    <d v="1899-12-30T00:00:48"/>
    <d v="1899-12-30T00:00:48"/>
    <x v="0"/>
    <m/>
    <m/>
    <d v="1899-12-30T00:00:00"/>
    <d v="1899-12-30T00:47:30"/>
    <n v="4"/>
    <d v="1899-12-30T00:00:48"/>
    <n v="47.499999999998387"/>
    <x v="11"/>
    <x v="0"/>
  </r>
  <r>
    <x v="0"/>
    <s v="2025015462"/>
    <x v="0"/>
    <x v="553"/>
    <s v="EBM91HC"/>
    <d v="2025-02-26T00:00:00"/>
    <x v="2"/>
    <s v="3229"/>
    <x v="6"/>
    <s v="PA"/>
    <x v="6"/>
    <x v="0"/>
    <d v="2025-02-26T00:00:00"/>
    <d v="1899-12-30T13:21:41"/>
    <d v="2025-02-26T00:00:00"/>
    <d v="1899-12-30T13:22:38"/>
    <d v="2025-02-26T00:00:00"/>
    <d v="1899-12-30T13:57:41"/>
    <x v="0"/>
    <x v="0"/>
    <s v="8045614336"/>
    <s v="FBO"/>
    <d v="1899-12-30T00:36:00"/>
    <x v="1733"/>
    <d v="1899-12-30T00:00:57"/>
    <s v="Granel"/>
    <s v="E001"/>
    <x v="1"/>
    <d v="1899-12-30T00:36:00"/>
    <d v="1899-12-30T00:35:03"/>
    <x v="6"/>
    <x v="3"/>
    <x v="1"/>
    <x v="2"/>
    <n v="0"/>
    <n v="0"/>
    <x v="0"/>
    <x v="2"/>
    <x v="1"/>
    <n v="0"/>
    <x v="0"/>
    <x v="1"/>
    <d v="1899-12-30T00:00:57"/>
    <d v="1899-12-30T00:00:57"/>
    <x v="0"/>
    <m/>
    <m/>
    <d v="1899-12-30T00:00:00"/>
    <d v="1899-12-30T00:36:00"/>
    <n v="4"/>
    <d v="1899-12-30T00:00:57"/>
    <n v="36.000000000000028"/>
    <x v="6"/>
    <x v="1"/>
  </r>
  <r>
    <x v="0"/>
    <s v="2025015530"/>
    <x v="0"/>
    <x v="584"/>
    <s v="EAQ15FM"/>
    <d v="2025-02-26T00:00:00"/>
    <x v="2"/>
    <s v="3228"/>
    <x v="3"/>
    <s v="PA"/>
    <x v="5"/>
    <x v="0"/>
    <d v="2025-02-26T00:00:00"/>
    <d v="1899-12-30T15:02:11"/>
    <d v="2025-02-26T00:00:00"/>
    <d v="1899-12-30T15:02:37"/>
    <d v="2025-02-26T00:00:00"/>
    <d v="1899-12-30T15:26:14"/>
    <x v="0"/>
    <x v="0"/>
    <s v="8045614337"/>
    <s v="FBO"/>
    <d v="1899-12-30T00:24:03"/>
    <x v="186"/>
    <d v="1899-12-30T00:00:26"/>
    <s v="Granel"/>
    <s v="E001"/>
    <x v="1"/>
    <d v="1899-12-30T00:24:03"/>
    <d v="1899-12-30T00:23:37"/>
    <x v="10"/>
    <x v="3"/>
    <x v="1"/>
    <x v="2"/>
    <n v="0"/>
    <n v="0"/>
    <x v="0"/>
    <x v="2"/>
    <x v="1"/>
    <n v="0"/>
    <x v="0"/>
    <x v="1"/>
    <d v="1899-12-30T00:00:26"/>
    <d v="1899-12-30T00:00:26"/>
    <x v="0"/>
    <m/>
    <m/>
    <d v="1899-12-30T00:00:00"/>
    <d v="1899-12-30T00:24:03"/>
    <n v="4"/>
    <d v="1899-12-30T00:00:26"/>
    <n v="24.050000000001681"/>
    <x v="14"/>
    <x v="1"/>
  </r>
  <r>
    <x v="0"/>
    <s v="2025015523"/>
    <x v="0"/>
    <x v="585"/>
    <s v="E39TD89"/>
    <d v="2025-02-26T00:00:00"/>
    <x v="2"/>
    <s v="3228"/>
    <x v="3"/>
    <s v="PA"/>
    <x v="4"/>
    <x v="0"/>
    <d v="2025-02-26T00:00:00"/>
    <d v="1899-12-30T14:51:52"/>
    <d v="2025-02-26T00:00:00"/>
    <d v="1899-12-30T14:52:33"/>
    <d v="2025-02-26T00:00:00"/>
    <d v="1899-12-30T15:30:59"/>
    <x v="0"/>
    <x v="0"/>
    <s v="8045614338"/>
    <s v="FBO"/>
    <d v="1899-12-30T00:39:07"/>
    <x v="987"/>
    <d v="1899-12-30T00:00:41"/>
    <s v="Granel"/>
    <s v="E001"/>
    <x v="1"/>
    <d v="1899-12-30T00:39:07"/>
    <d v="1899-12-30T00:38:26"/>
    <x v="14"/>
    <x v="3"/>
    <x v="1"/>
    <x v="2"/>
    <n v="0"/>
    <n v="0"/>
    <x v="0"/>
    <x v="2"/>
    <x v="1"/>
    <n v="0"/>
    <x v="0"/>
    <x v="1"/>
    <d v="1899-12-30T00:00:41"/>
    <d v="1899-12-30T00:00:41"/>
    <x v="0"/>
    <m/>
    <m/>
    <d v="1899-12-30T00:00:00"/>
    <d v="1899-12-30T00:39:07"/>
    <n v="4"/>
    <d v="1899-12-30T00:00:41"/>
    <n v="39.116666666663932"/>
    <x v="14"/>
    <x v="1"/>
  </r>
  <r>
    <x v="0"/>
    <s v="2025015533"/>
    <x v="0"/>
    <x v="586"/>
    <s v="EAR56GO"/>
    <d v="2025-02-26T00:00:00"/>
    <x v="2"/>
    <s v="3229"/>
    <x v="6"/>
    <s v="PA"/>
    <x v="6"/>
    <x v="0"/>
    <d v="2025-02-26T00:00:00"/>
    <d v="1899-12-30T15:06:41"/>
    <d v="2025-02-26T00:00:00"/>
    <d v="1899-12-30T15:07:33"/>
    <d v="2025-02-26T00:00:00"/>
    <d v="1899-12-30T15:44:01"/>
    <x v="0"/>
    <x v="0"/>
    <s v="8045614339"/>
    <s v="FBO"/>
    <d v="1899-12-30T00:37:20"/>
    <x v="1314"/>
    <d v="1899-12-30T00:00:52"/>
    <s v="Granel"/>
    <s v="E001"/>
    <x v="1"/>
    <d v="1899-12-30T00:37:20"/>
    <d v="1899-12-30T00:36:28"/>
    <x v="10"/>
    <x v="3"/>
    <x v="1"/>
    <x v="2"/>
    <n v="0"/>
    <n v="0"/>
    <x v="0"/>
    <x v="2"/>
    <x v="1"/>
    <n v="0"/>
    <x v="0"/>
    <x v="1"/>
    <d v="1899-12-30T00:00:52"/>
    <d v="1899-12-30T00:00:52"/>
    <x v="0"/>
    <m/>
    <m/>
    <d v="1899-12-30T00:00:00"/>
    <d v="1899-12-30T00:37:20"/>
    <n v="4"/>
    <d v="1899-12-30T00:00:52"/>
    <n v="37.333333333339219"/>
    <x v="14"/>
    <x v="1"/>
  </r>
  <r>
    <x v="0"/>
    <s v="2025015590"/>
    <x v="0"/>
    <x v="579"/>
    <s v="E65QD42"/>
    <d v="2025-02-26T00:00:00"/>
    <x v="2"/>
    <s v="3229"/>
    <x v="6"/>
    <s v="PA"/>
    <x v="6"/>
    <x v="0"/>
    <d v="2025-02-26T00:00:00"/>
    <d v="1899-12-30T17:07:46"/>
    <d v="2025-02-26T00:00:00"/>
    <d v="1899-12-30T17:08:28"/>
    <d v="2025-02-26T00:00:00"/>
    <d v="1899-12-30T17:36:48"/>
    <x v="0"/>
    <x v="0"/>
    <s v="8045614340"/>
    <s v="FBO"/>
    <d v="1899-12-30T00:29:02"/>
    <x v="943"/>
    <d v="1899-12-30T00:00:42"/>
    <s v="Granel"/>
    <s v="E001"/>
    <x v="1"/>
    <d v="1899-12-30T00:29:02"/>
    <d v="1899-12-30T00:28:20"/>
    <x v="11"/>
    <x v="3"/>
    <x v="1"/>
    <x v="2"/>
    <n v="0"/>
    <n v="0"/>
    <x v="0"/>
    <x v="2"/>
    <x v="1"/>
    <n v="0"/>
    <x v="0"/>
    <x v="1"/>
    <d v="1899-12-30T00:00:42"/>
    <d v="1899-12-30T00:00:42"/>
    <x v="0"/>
    <m/>
    <m/>
    <d v="1899-12-30T00:00:00"/>
    <d v="1899-12-30T00:29:02"/>
    <n v="4"/>
    <d v="1899-12-30T00:00:42"/>
    <n v="29.033333333337605"/>
    <x v="12"/>
    <x v="1"/>
  </r>
  <r>
    <x v="0"/>
    <s v="2025015525"/>
    <x v="0"/>
    <x v="551"/>
    <s v="E52SX04"/>
    <d v="2025-02-26T00:00:00"/>
    <x v="2"/>
    <s v="3228"/>
    <x v="3"/>
    <s v="PA"/>
    <x v="4"/>
    <x v="0"/>
    <d v="2025-02-26T00:00:00"/>
    <d v="1899-12-30T14:54:37"/>
    <d v="2025-02-26T00:00:00"/>
    <d v="1899-12-30T14:55:40"/>
    <d v="2025-02-26T00:00:00"/>
    <d v="1899-12-30T17:53:07"/>
    <x v="0"/>
    <x v="0"/>
    <s v="8045614341"/>
    <s v="FBO"/>
    <d v="1899-12-30T02:58:30"/>
    <x v="1734"/>
    <d v="1899-12-30T00:01:03"/>
    <s v="Granel"/>
    <s v="E001"/>
    <x v="1"/>
    <d v="1899-12-30T02:58:30"/>
    <d v="1899-12-30T02:57:27"/>
    <x v="14"/>
    <x v="3"/>
    <x v="1"/>
    <x v="2"/>
    <n v="0"/>
    <n v="0"/>
    <x v="0"/>
    <x v="2"/>
    <x v="1"/>
    <n v="0"/>
    <x v="0"/>
    <x v="2"/>
    <d v="1899-12-30T00:01:03"/>
    <d v="1899-12-30T00:01:03"/>
    <x v="0"/>
    <m/>
    <m/>
    <d v="1899-12-30T00:00:00"/>
    <d v="1899-12-30T02:58:30"/>
    <n v="4"/>
    <d v="1899-12-30T00:01:03"/>
    <n v="178.50000000000952"/>
    <x v="12"/>
    <x v="0"/>
  </r>
  <r>
    <x v="0"/>
    <s v="2025015585"/>
    <x v="0"/>
    <x v="555"/>
    <s v="E84UT47"/>
    <d v="2025-02-26T00:00:00"/>
    <x v="2"/>
    <s v="3228"/>
    <x v="3"/>
    <s v="PA"/>
    <x v="5"/>
    <x v="0"/>
    <d v="2025-02-26T00:00:00"/>
    <d v="1899-12-30T17:02:47"/>
    <d v="2025-02-26T00:00:00"/>
    <d v="1899-12-30T17:04:02"/>
    <d v="2025-02-26T00:00:00"/>
    <d v="1899-12-30T18:48:05"/>
    <x v="0"/>
    <x v="0"/>
    <s v="8045614342"/>
    <s v="FBO"/>
    <d v="1899-12-30T01:45:18"/>
    <x v="1735"/>
    <d v="1899-12-30T00:01:15"/>
    <s v="Granel"/>
    <s v="E001"/>
    <x v="1"/>
    <d v="1899-12-30T01:45:18"/>
    <d v="1899-12-30T01:44:03"/>
    <x v="11"/>
    <x v="3"/>
    <x v="1"/>
    <x v="2"/>
    <n v="0"/>
    <n v="0"/>
    <x v="0"/>
    <x v="2"/>
    <x v="1"/>
    <n v="0"/>
    <x v="0"/>
    <x v="2"/>
    <d v="1899-12-30T00:01:15"/>
    <d v="1899-12-30T00:01:15"/>
    <x v="0"/>
    <m/>
    <m/>
    <d v="1899-12-30T00:00:00"/>
    <d v="1899-12-30T01:45:18"/>
    <n v="4"/>
    <d v="1899-12-30T00:01:15"/>
    <n v="105.29999999999998"/>
    <x v="9"/>
    <x v="0"/>
  </r>
  <r>
    <x v="0"/>
    <s v="2025015616"/>
    <x v="0"/>
    <x v="587"/>
    <s v="E07SD41"/>
    <d v="2025-02-26T00:00:00"/>
    <x v="2"/>
    <s v="3229"/>
    <x v="6"/>
    <s v="PA"/>
    <x v="6"/>
    <x v="0"/>
    <d v="2025-02-26T00:00:00"/>
    <d v="1899-12-30T18:20:00"/>
    <d v="2025-02-26T00:00:00"/>
    <d v="1899-12-30T18:20:31"/>
    <d v="2025-02-26T00:00:00"/>
    <d v="1899-12-30T18:51:01"/>
    <x v="0"/>
    <x v="0"/>
    <s v="8045614343"/>
    <s v="FBO"/>
    <d v="1899-12-30T00:31:01"/>
    <x v="1089"/>
    <d v="1899-12-30T00:00:31"/>
    <s v="Granel"/>
    <s v="E001"/>
    <x v="1"/>
    <d v="1899-12-30T00:31:01"/>
    <d v="1899-12-30T00:30:30"/>
    <x v="8"/>
    <x v="3"/>
    <x v="1"/>
    <x v="2"/>
    <n v="0"/>
    <n v="0"/>
    <x v="0"/>
    <x v="2"/>
    <x v="1"/>
    <n v="0"/>
    <x v="0"/>
    <x v="1"/>
    <d v="1899-12-30T00:00:31"/>
    <d v="1899-12-30T00:00:31"/>
    <x v="0"/>
    <m/>
    <m/>
    <d v="1899-12-30T00:00:00"/>
    <d v="1899-12-30T00:31:01"/>
    <n v="4"/>
    <d v="1899-12-30T00:00:31"/>
    <n v="31.016666666664108"/>
    <x v="9"/>
    <x v="1"/>
  </r>
  <r>
    <x v="0"/>
    <s v="2025015621"/>
    <x v="0"/>
    <x v="573"/>
    <s v="EAS09TE"/>
    <d v="2025-02-26T00:00:00"/>
    <x v="2"/>
    <s v="3229"/>
    <x v="6"/>
    <s v="PA"/>
    <x v="6"/>
    <x v="0"/>
    <d v="2025-02-26T00:00:00"/>
    <d v="1899-12-30T18:33:57"/>
    <d v="2025-02-26T00:00:00"/>
    <d v="1899-12-30T18:34:32"/>
    <d v="2025-02-26T00:00:00"/>
    <d v="1899-12-30T19:04:08"/>
    <x v="0"/>
    <x v="0"/>
    <s v="8045614344"/>
    <s v="FBO"/>
    <d v="1899-12-30T00:30:11"/>
    <x v="1171"/>
    <d v="1899-12-30T00:00:35"/>
    <s v="Granel"/>
    <s v="E001"/>
    <x v="1"/>
    <d v="1899-12-30T00:30:11"/>
    <d v="1899-12-30T00:29:36"/>
    <x v="8"/>
    <x v="3"/>
    <x v="1"/>
    <x v="2"/>
    <n v="0"/>
    <n v="0"/>
    <x v="0"/>
    <x v="2"/>
    <x v="1"/>
    <n v="0"/>
    <x v="0"/>
    <x v="1"/>
    <d v="1899-12-30T00:00:35"/>
    <d v="1899-12-30T00:00:35"/>
    <x v="0"/>
    <m/>
    <m/>
    <d v="1899-12-30T00:00:00"/>
    <d v="1899-12-30T00:30:11"/>
    <n v="4"/>
    <d v="1899-12-30T00:00:35"/>
    <n v="30.183333333336027"/>
    <x v="10"/>
    <x v="1"/>
  </r>
  <r>
    <x v="0"/>
    <s v="2025015595"/>
    <x v="0"/>
    <x v="588"/>
    <s v="EBO80HQ"/>
    <d v="2025-02-26T00:00:00"/>
    <x v="2"/>
    <s v="3228"/>
    <x v="3"/>
    <s v="PA"/>
    <x v="5"/>
    <x v="0"/>
    <d v="2025-02-26T00:00:00"/>
    <d v="1899-12-30T17:16:39"/>
    <d v="2025-02-26T00:00:00"/>
    <d v="1899-12-30T17:17:16"/>
    <d v="2025-02-26T00:00:00"/>
    <d v="1899-12-30T19:16:14"/>
    <x v="0"/>
    <x v="0"/>
    <s v="8045614345"/>
    <s v="FBO"/>
    <d v="1899-12-30T01:59:35"/>
    <x v="1736"/>
    <d v="1899-12-30T00:00:37"/>
    <s v="Granel"/>
    <s v="E001"/>
    <x v="1"/>
    <d v="1899-12-30T01:59:35"/>
    <d v="1899-12-30T01:58:58"/>
    <x v="11"/>
    <x v="3"/>
    <x v="1"/>
    <x v="2"/>
    <n v="0"/>
    <n v="0"/>
    <x v="0"/>
    <x v="2"/>
    <x v="1"/>
    <n v="0"/>
    <x v="0"/>
    <x v="2"/>
    <d v="1899-12-30T00:00:37"/>
    <d v="1899-12-30T00:00:37"/>
    <x v="0"/>
    <m/>
    <m/>
    <d v="1899-12-30T00:00:00"/>
    <d v="1899-12-30T01:59:35"/>
    <n v="4"/>
    <d v="1899-12-30T00:00:37"/>
    <n v="119.5833333333313"/>
    <x v="10"/>
    <x v="0"/>
  </r>
  <r>
    <x v="0"/>
    <s v="2025015626"/>
    <x v="0"/>
    <x v="589"/>
    <s v="EBH54RL"/>
    <d v="2025-02-26T00:00:00"/>
    <x v="2"/>
    <s v="3229"/>
    <x v="6"/>
    <s v="PA"/>
    <x v="6"/>
    <x v="0"/>
    <d v="2025-02-26T00:00:00"/>
    <d v="1899-12-30T18:54:25"/>
    <d v="2025-02-26T00:00:00"/>
    <d v="1899-12-30T18:55:09"/>
    <d v="2025-02-26T00:00:00"/>
    <d v="1899-12-30T19:23:03"/>
    <x v="0"/>
    <x v="0"/>
    <s v="8045614346"/>
    <s v="FBO"/>
    <d v="1899-12-30T00:28:38"/>
    <x v="1104"/>
    <d v="1899-12-30T00:00:44"/>
    <s v="Granel"/>
    <s v="E001"/>
    <x v="1"/>
    <d v="1899-12-30T00:28:38"/>
    <d v="1899-12-30T00:27:54"/>
    <x v="8"/>
    <x v="3"/>
    <x v="1"/>
    <x v="2"/>
    <n v="0"/>
    <n v="0"/>
    <x v="0"/>
    <x v="2"/>
    <x v="1"/>
    <n v="0"/>
    <x v="0"/>
    <x v="1"/>
    <d v="1899-12-30T00:00:44"/>
    <d v="1899-12-30T00:00:44"/>
    <x v="0"/>
    <m/>
    <m/>
    <d v="1899-12-30T00:00:00"/>
    <d v="1899-12-30T00:28:38"/>
    <n v="4"/>
    <d v="1899-12-30T00:00:44"/>
    <n v="28.633333333334505"/>
    <x v="10"/>
    <x v="1"/>
  </r>
  <r>
    <x v="0"/>
    <s v="2025015630"/>
    <x v="0"/>
    <x v="590"/>
    <s v="E63UI43"/>
    <d v="2025-02-26T00:00:00"/>
    <x v="2"/>
    <s v="3229"/>
    <x v="6"/>
    <s v="PA"/>
    <x v="6"/>
    <x v="0"/>
    <d v="2025-02-26T00:00:00"/>
    <d v="1899-12-30T19:15:43"/>
    <d v="2025-02-26T00:00:00"/>
    <d v="1899-12-30T19:16:33"/>
    <d v="2025-02-26T00:00:00"/>
    <d v="1899-12-30T19:44:31"/>
    <x v="0"/>
    <x v="0"/>
    <s v="8045614347"/>
    <s v="FBO"/>
    <d v="1899-12-30T00:28:48"/>
    <x v="249"/>
    <d v="1899-12-30T00:00:50"/>
    <s v="Granel"/>
    <s v="E001"/>
    <x v="1"/>
    <d v="1899-12-30T00:28:48"/>
    <d v="1899-12-30T00:27:58"/>
    <x v="12"/>
    <x v="3"/>
    <x v="1"/>
    <x v="2"/>
    <n v="0"/>
    <n v="0"/>
    <x v="0"/>
    <x v="2"/>
    <x v="1"/>
    <n v="0"/>
    <x v="0"/>
    <x v="1"/>
    <d v="1899-12-30T00:00:50"/>
    <d v="1899-12-30T00:00:50"/>
    <x v="0"/>
    <m/>
    <m/>
    <d v="1899-12-30T00:00:00"/>
    <d v="1899-12-30T00:28:48"/>
    <n v="4"/>
    <d v="1899-12-30T00:00:50"/>
    <n v="28.799999999999866"/>
    <x v="10"/>
    <x v="1"/>
  </r>
  <r>
    <x v="0"/>
    <s v="2025015632"/>
    <x v="0"/>
    <x v="591"/>
    <s v="E77ZI58"/>
    <d v="2025-02-26T00:00:00"/>
    <x v="2"/>
    <s v="3229"/>
    <x v="6"/>
    <s v="PA"/>
    <x v="6"/>
    <x v="0"/>
    <d v="2025-02-26T00:00:00"/>
    <d v="1899-12-30T19:20:00"/>
    <d v="2025-02-26T00:00:00"/>
    <d v="1899-12-30T19:20:39"/>
    <d v="2025-02-26T00:00:00"/>
    <d v="1899-12-30T19:54:04"/>
    <x v="0"/>
    <x v="0"/>
    <s v="8045614348"/>
    <s v="FBO"/>
    <d v="1899-12-30T00:34:04"/>
    <x v="1571"/>
    <d v="1899-12-30T00:00:39"/>
    <s v="Granel"/>
    <s v="E001"/>
    <x v="1"/>
    <d v="1899-12-30T00:34:04"/>
    <d v="1899-12-30T00:33:25"/>
    <x v="12"/>
    <x v="3"/>
    <x v="1"/>
    <x v="2"/>
    <n v="0"/>
    <n v="0"/>
    <x v="0"/>
    <x v="2"/>
    <x v="1"/>
    <n v="0"/>
    <x v="0"/>
    <x v="1"/>
    <d v="1899-12-30T00:00:39"/>
    <d v="1899-12-30T00:00:39"/>
    <x v="0"/>
    <m/>
    <m/>
    <d v="1899-12-30T00:00:00"/>
    <d v="1899-12-30T00:34:04"/>
    <n v="4"/>
    <d v="1899-12-30T00:00:39"/>
    <n v="34.066666666655948"/>
    <x v="10"/>
    <x v="1"/>
  </r>
  <r>
    <x v="0"/>
    <s v="2025015637"/>
    <x v="0"/>
    <x v="561"/>
    <s v="EBL30QD"/>
    <d v="2025-02-26T00:00:00"/>
    <x v="2"/>
    <s v="3229"/>
    <x v="6"/>
    <s v="PA"/>
    <x v="6"/>
    <x v="0"/>
    <d v="2025-02-26T00:00:00"/>
    <d v="1899-12-30T19:54:20"/>
    <d v="2025-02-26T00:00:00"/>
    <d v="1899-12-30T19:54:36"/>
    <d v="2025-02-26T00:00:00"/>
    <d v="1899-12-30T20:26:31"/>
    <x v="0"/>
    <x v="0"/>
    <s v="8045614349"/>
    <s v="FBO"/>
    <d v="1899-12-30T00:32:11"/>
    <x v="1146"/>
    <d v="1899-12-30T00:00:16"/>
    <s v="Granel"/>
    <s v="E001"/>
    <x v="1"/>
    <d v="1899-12-30T00:32:11"/>
    <d v="1899-12-30T00:31:55"/>
    <x v="12"/>
    <x v="3"/>
    <x v="1"/>
    <x v="2"/>
    <n v="0"/>
    <n v="0"/>
    <x v="0"/>
    <x v="2"/>
    <x v="1"/>
    <n v="0"/>
    <x v="0"/>
    <x v="1"/>
    <d v="1899-12-30T00:00:16"/>
    <d v="1899-12-30T00:00:16"/>
    <x v="0"/>
    <m/>
    <m/>
    <d v="1899-12-30T00:00:00"/>
    <d v="1899-12-30T00:32:11"/>
    <n v="4"/>
    <d v="1899-12-30T00:00:16"/>
    <n v="32.183333333337458"/>
    <x v="13"/>
    <x v="1"/>
  </r>
  <r>
    <x v="0"/>
    <s v="2025015627"/>
    <x v="0"/>
    <x v="592"/>
    <s v="EBG74IH"/>
    <d v="2025-02-26T00:00:00"/>
    <x v="2"/>
    <s v="3228"/>
    <x v="3"/>
    <s v="PA"/>
    <x v="5"/>
    <x v="0"/>
    <d v="2025-02-26T00:00:00"/>
    <d v="1899-12-30T19:02:54"/>
    <d v="2025-02-26T00:00:00"/>
    <d v="1899-12-30T19:03:23"/>
    <d v="2025-02-26T00:00:00"/>
    <d v="1899-12-30T20:46:56"/>
    <x v="0"/>
    <x v="0"/>
    <s v="8045614350"/>
    <s v="FBO"/>
    <d v="1899-12-30T01:44:02"/>
    <x v="1737"/>
    <d v="1899-12-30T00:00:29"/>
    <s v="Granel"/>
    <s v="E001"/>
    <x v="1"/>
    <d v="1899-12-30T01:44:02"/>
    <d v="1899-12-30T01:43:33"/>
    <x v="12"/>
    <x v="3"/>
    <x v="1"/>
    <x v="2"/>
    <n v="0"/>
    <n v="0"/>
    <x v="0"/>
    <x v="2"/>
    <x v="1"/>
    <n v="0"/>
    <x v="0"/>
    <x v="2"/>
    <d v="1899-12-30T00:00:29"/>
    <d v="1899-12-30T00:00:29"/>
    <x v="0"/>
    <m/>
    <m/>
    <d v="1899-12-30T00:00:00"/>
    <d v="1899-12-30T01:44:02"/>
    <n v="4"/>
    <d v="1899-12-30T00:00:29"/>
    <n v="104.03333333333269"/>
    <x v="13"/>
    <x v="0"/>
  </r>
  <r>
    <x v="0"/>
    <s v="2025015638"/>
    <x v="0"/>
    <x v="563"/>
    <s v="EBL30QD"/>
    <d v="2025-02-26T00:00:00"/>
    <x v="2"/>
    <s v="3229"/>
    <x v="6"/>
    <s v="PA"/>
    <x v="6"/>
    <x v="0"/>
    <d v="2025-02-26T00:00:00"/>
    <d v="1899-12-30T19:55:19"/>
    <d v="2025-02-26T00:00:00"/>
    <d v="1899-12-30T19:56:02"/>
    <d v="2025-02-26T00:00:00"/>
    <d v="1899-12-30T20:59:35"/>
    <x v="0"/>
    <x v="0"/>
    <s v="8045614351"/>
    <s v="FBO"/>
    <d v="1899-12-30T01:04:16"/>
    <x v="1738"/>
    <d v="1899-12-30T00:00:43"/>
    <s v="Granel"/>
    <s v="E001"/>
    <x v="1"/>
    <d v="1899-12-30T01:04:16"/>
    <d v="1899-12-30T01:03:33"/>
    <x v="12"/>
    <x v="3"/>
    <x v="1"/>
    <x v="2"/>
    <n v="0"/>
    <n v="0"/>
    <x v="0"/>
    <x v="2"/>
    <x v="1"/>
    <n v="0"/>
    <x v="0"/>
    <x v="0"/>
    <d v="1899-12-30T00:00:43"/>
    <d v="1899-12-30T00:00:43"/>
    <x v="0"/>
    <m/>
    <m/>
    <d v="1899-12-30T00:00:00"/>
    <d v="1899-12-30T01:04:16"/>
    <n v="4"/>
    <d v="1899-12-30T00:00:43"/>
    <n v="64.26666666666722"/>
    <x v="13"/>
    <x v="0"/>
  </r>
  <r>
    <x v="0"/>
    <s v="2025015633"/>
    <x v="0"/>
    <x v="593"/>
    <s v="EAQ22VM"/>
    <d v="2025-02-26T00:00:00"/>
    <x v="2"/>
    <s v="3228"/>
    <x v="3"/>
    <s v="PA"/>
    <x v="5"/>
    <x v="0"/>
    <d v="2025-02-26T00:00:00"/>
    <d v="1899-12-30T19:25:56"/>
    <d v="2025-02-26T00:00:00"/>
    <d v="1899-12-30T19:26:28"/>
    <d v="2025-02-26T00:00:00"/>
    <d v="1899-12-30T21:07:02"/>
    <x v="0"/>
    <x v="0"/>
    <s v="8045614352"/>
    <s v="FBO"/>
    <d v="1899-12-30T01:41:06"/>
    <x v="1739"/>
    <d v="1899-12-30T00:00:32"/>
    <s v="Granel"/>
    <s v="E001"/>
    <x v="1"/>
    <d v="1899-12-30T01:41:06"/>
    <d v="1899-12-30T01:40:34"/>
    <x v="12"/>
    <x v="3"/>
    <x v="1"/>
    <x v="2"/>
    <n v="0"/>
    <n v="0"/>
    <x v="0"/>
    <x v="2"/>
    <x v="1"/>
    <n v="0"/>
    <x v="0"/>
    <x v="2"/>
    <d v="1899-12-30T00:00:32"/>
    <d v="1899-12-30T00:00:32"/>
    <x v="0"/>
    <m/>
    <m/>
    <d v="1899-12-30T00:00:00"/>
    <d v="1899-12-30T01:41:06"/>
    <n v="4"/>
    <d v="1899-12-30T00:00:32"/>
    <n v="101.09999999999518"/>
    <x v="15"/>
    <x v="0"/>
  </r>
  <r>
    <x v="0"/>
    <s v="2025015711"/>
    <x v="0"/>
    <x v="594"/>
    <s v="E26VE91"/>
    <d v="2025-02-27T00:00:00"/>
    <x v="2"/>
    <s v="3230"/>
    <x v="1"/>
    <s v="PA"/>
    <x v="2"/>
    <x v="0"/>
    <d v="2025-02-27T00:00:00"/>
    <d v="1899-12-30T08:22:45"/>
    <d v="2025-02-27T00:00:00"/>
    <d v="1899-12-30T08:24:19"/>
    <d v="2025-02-27T00:00:00"/>
    <d v="1899-12-30T09:03:42"/>
    <x v="0"/>
    <x v="0"/>
    <s v="8045614353"/>
    <s v="FBO"/>
    <d v="1899-12-30T00:40:57"/>
    <x v="1740"/>
    <d v="1899-12-30T00:01:34"/>
    <s v="Ensacado"/>
    <s v="E002"/>
    <x v="1"/>
    <d v="1899-12-30T00:40:57"/>
    <d v="1899-12-30T00:39:23"/>
    <x v="3"/>
    <x v="4"/>
    <x v="1"/>
    <x v="1"/>
    <n v="0"/>
    <n v="0"/>
    <x v="0"/>
    <x v="1"/>
    <x v="1"/>
    <n v="0"/>
    <x v="0"/>
    <x v="1"/>
    <d v="1899-12-30T00:01:34"/>
    <d v="1899-12-30T00:01:34"/>
    <x v="0"/>
    <m/>
    <m/>
    <d v="1899-12-30T00:00:00"/>
    <d v="1899-12-30T00:40:57"/>
    <n v="5"/>
    <d v="1899-12-30T00:01:34"/>
    <n v="40.950000000000003"/>
    <x v="3"/>
    <x v="1"/>
  </r>
  <r>
    <x v="0"/>
    <s v="2025015717"/>
    <x v="0"/>
    <x v="595"/>
    <s v="EAJ17DG"/>
    <d v="2025-02-27T00:00:00"/>
    <x v="2"/>
    <s v="3228"/>
    <x v="3"/>
    <s v="PA"/>
    <x v="5"/>
    <x v="0"/>
    <d v="2025-02-27T00:00:00"/>
    <d v="1899-12-30T08:29:51"/>
    <d v="2025-02-27T00:00:00"/>
    <d v="1899-12-30T08:30:57"/>
    <d v="2025-02-27T00:00:00"/>
    <d v="1899-12-30T09:11:40"/>
    <x v="0"/>
    <x v="0"/>
    <s v="8045614354"/>
    <s v="FBO"/>
    <d v="1899-12-30T00:41:49"/>
    <x v="941"/>
    <d v="1899-12-30T00:01:06"/>
    <s v="Granel"/>
    <s v="E001"/>
    <x v="1"/>
    <d v="1899-12-30T00:41:49"/>
    <d v="1899-12-30T00:40:43"/>
    <x v="3"/>
    <x v="4"/>
    <x v="1"/>
    <x v="2"/>
    <n v="0"/>
    <n v="0"/>
    <x v="0"/>
    <x v="2"/>
    <x v="1"/>
    <n v="0"/>
    <x v="0"/>
    <x v="1"/>
    <d v="1899-12-30T00:01:06"/>
    <d v="1899-12-30T00:01:06"/>
    <x v="0"/>
    <m/>
    <m/>
    <d v="1899-12-30T00:00:00"/>
    <d v="1899-12-30T00:41:49"/>
    <n v="5"/>
    <d v="1899-12-30T00:01:06"/>
    <n v="41.816666666663956"/>
    <x v="3"/>
    <x v="1"/>
  </r>
  <r>
    <x v="0"/>
    <s v="2025015771"/>
    <x v="0"/>
    <x v="554"/>
    <s v="EAB78BF"/>
    <d v="2025-02-27T00:00:00"/>
    <x v="2"/>
    <s v="3229"/>
    <x v="6"/>
    <s v="PA"/>
    <x v="6"/>
    <x v="0"/>
    <d v="2025-02-27T00:00:00"/>
    <d v="1899-12-30T09:35:38"/>
    <d v="2025-02-27T00:00:00"/>
    <d v="1899-12-30T09:40:25"/>
    <d v="2025-02-27T00:00:00"/>
    <d v="1899-12-30T10:03:03"/>
    <x v="0"/>
    <x v="0"/>
    <s v="8045614355"/>
    <s v="FBO"/>
    <d v="1899-12-30T00:27:25"/>
    <x v="793"/>
    <d v="1899-12-30T00:04:47"/>
    <s v="Granel"/>
    <s v="E001"/>
    <x v="1"/>
    <d v="1899-12-30T00:27:25"/>
    <d v="1899-12-30T00:22:38"/>
    <x v="4"/>
    <x v="4"/>
    <x v="1"/>
    <x v="2"/>
    <n v="0"/>
    <n v="0"/>
    <x v="0"/>
    <x v="2"/>
    <x v="1"/>
    <n v="0"/>
    <x v="0"/>
    <x v="1"/>
    <d v="1899-12-30T00:04:47"/>
    <d v="1899-12-30T00:04:47"/>
    <x v="0"/>
    <m/>
    <m/>
    <d v="1899-12-30T00:00:00"/>
    <d v="1899-12-30T00:27:25"/>
    <n v="5"/>
    <d v="1899-12-30T00:04:47"/>
    <n v="27.416666666664025"/>
    <x v="4"/>
    <x v="1"/>
  </r>
  <r>
    <x v="0"/>
    <s v="2025015780"/>
    <x v="0"/>
    <x v="596"/>
    <s v="EAV24EQ"/>
    <d v="2025-02-27T00:00:00"/>
    <x v="2"/>
    <s v="3230"/>
    <x v="1"/>
    <s v="PA"/>
    <x v="2"/>
    <x v="0"/>
    <d v="2025-02-27T00:00:00"/>
    <d v="1899-12-30T09:45:40"/>
    <d v="2025-02-27T00:00:00"/>
    <d v="1899-12-30T09:58:59"/>
    <d v="2025-02-27T00:00:00"/>
    <d v="1899-12-30T10:42:38"/>
    <x v="0"/>
    <x v="0"/>
    <s v="8045614356"/>
    <s v="FBO"/>
    <d v="1899-12-30T00:56:58"/>
    <x v="1639"/>
    <d v="1899-12-30T00:13:19"/>
    <s v="Ensacado"/>
    <s v="E002"/>
    <x v="1"/>
    <d v="1899-12-30T00:56:58"/>
    <d v="1899-12-30T00:43:39"/>
    <x v="4"/>
    <x v="4"/>
    <x v="1"/>
    <x v="1"/>
    <n v="0"/>
    <n v="0"/>
    <x v="0"/>
    <x v="1"/>
    <x v="1"/>
    <n v="0"/>
    <x v="0"/>
    <x v="0"/>
    <d v="1899-12-30T00:13:19"/>
    <d v="1899-12-30T00:13:19"/>
    <x v="0"/>
    <m/>
    <m/>
    <d v="1899-12-30T00:00:00"/>
    <d v="1899-12-30T00:56:58"/>
    <n v="5"/>
    <d v="1899-12-30T00:13:19"/>
    <n v="56.966666666673596"/>
    <x v="4"/>
    <x v="0"/>
  </r>
  <r>
    <x v="0"/>
    <s v="2025015091"/>
    <x v="0"/>
    <x v="364"/>
    <s v="E7422MNG"/>
    <d v="2025-02-27T00:00:00"/>
    <x v="2"/>
    <s v="3230"/>
    <x v="1"/>
    <s v="PA"/>
    <x v="2"/>
    <x v="0"/>
    <d v="2025-02-25T00:00:00"/>
    <d v="1899-12-30T14:35:58"/>
    <d v="2025-02-25T00:00:00"/>
    <d v="1899-12-30T14:36:08"/>
    <d v="2025-02-25T00:00:00"/>
    <d v="1899-12-30T15:16:07"/>
    <x v="0"/>
    <x v="0"/>
    <s v="8045614357"/>
    <s v="FBO"/>
    <d v="1899-12-30T00:40:09"/>
    <x v="910"/>
    <d v="1899-12-30T00:00:10"/>
    <s v="Ensacado"/>
    <s v="E002"/>
    <x v="2"/>
    <d v="1899-12-30T00:40:09"/>
    <d v="1899-12-30T00:39:59"/>
    <x v="14"/>
    <x v="2"/>
    <x v="1"/>
    <x v="1"/>
    <n v="0"/>
    <n v="0"/>
    <x v="0"/>
    <x v="1"/>
    <x v="1"/>
    <n v="0"/>
    <x v="0"/>
    <x v="1"/>
    <d v="1899-12-30T00:00:10"/>
    <d v="1899-12-30T00:00:10"/>
    <x v="0"/>
    <m/>
    <m/>
    <d v="1899-12-30T00:00:00"/>
    <d v="1899-12-30T00:40:09"/>
    <n v="3"/>
    <d v="1899-12-30T00:00:10"/>
    <n v="40.149999999993646"/>
    <x v="14"/>
    <x v="1"/>
  </r>
  <r>
    <x v="0"/>
    <s v="2025015825"/>
    <x v="0"/>
    <x v="597"/>
    <s v="EAH17JJ"/>
    <d v="2025-02-27T00:00:00"/>
    <x v="2"/>
    <s v="3229"/>
    <x v="6"/>
    <s v="PA"/>
    <x v="6"/>
    <x v="0"/>
    <d v="2025-02-27T00:00:00"/>
    <d v="1899-12-30T11:06:23"/>
    <d v="2025-02-27T00:00:00"/>
    <d v="1899-12-30T11:06:58"/>
    <d v="2025-02-27T00:00:00"/>
    <d v="1899-12-30T11:33:07"/>
    <x v="0"/>
    <x v="0"/>
    <s v="8045614358"/>
    <s v="FBO"/>
    <d v="1899-12-30T00:26:44"/>
    <x v="1741"/>
    <d v="1899-12-30T00:00:35"/>
    <s v="Granel"/>
    <s v="E001"/>
    <x v="1"/>
    <d v="1899-12-30T00:26:44"/>
    <d v="1899-12-30T00:26:09"/>
    <x v="9"/>
    <x v="4"/>
    <x v="1"/>
    <x v="2"/>
    <n v="0"/>
    <n v="0"/>
    <x v="0"/>
    <x v="2"/>
    <x v="1"/>
    <n v="0"/>
    <x v="0"/>
    <x v="1"/>
    <d v="1899-12-30T00:00:35"/>
    <d v="1899-12-30T00:00:35"/>
    <x v="0"/>
    <m/>
    <m/>
    <d v="1899-12-30T00:00:00"/>
    <d v="1899-12-30T00:26:44"/>
    <n v="5"/>
    <d v="1899-12-30T00:00:35"/>
    <n v="26.733333333340841"/>
    <x v="5"/>
    <x v="1"/>
  </r>
  <r>
    <x v="0"/>
    <s v="2025015471"/>
    <x v="0"/>
    <x v="598"/>
    <s v="E7317MWT"/>
    <d v="2025-02-27T00:00:00"/>
    <x v="2"/>
    <s v="3230"/>
    <x v="1"/>
    <s v="PA"/>
    <x v="2"/>
    <x v="0"/>
    <d v="2025-02-26T00:00:00"/>
    <d v="1899-12-30T13:35:14"/>
    <d v="2025-02-26T00:00:00"/>
    <d v="1899-12-30T13:35:26"/>
    <d v="2025-02-26T00:00:00"/>
    <d v="1899-12-30T14:31:25"/>
    <x v="0"/>
    <x v="0"/>
    <s v="8045614359"/>
    <s v="FBO"/>
    <d v="1899-12-30T00:56:11"/>
    <x v="1742"/>
    <d v="1899-12-30T00:00:12"/>
    <s v="Ensacado"/>
    <s v="E002"/>
    <x v="2"/>
    <d v="1899-12-30T00:56:11"/>
    <d v="1899-12-30T00:55:59"/>
    <x v="6"/>
    <x v="3"/>
    <x v="1"/>
    <x v="1"/>
    <n v="0"/>
    <n v="0"/>
    <x v="0"/>
    <x v="1"/>
    <x v="1"/>
    <n v="0"/>
    <x v="0"/>
    <x v="0"/>
    <d v="1899-12-30T00:00:12"/>
    <d v="1899-12-30T00:00:12"/>
    <x v="0"/>
    <m/>
    <m/>
    <d v="1899-12-30T00:00:00"/>
    <d v="1899-12-30T00:56:11"/>
    <n v="4"/>
    <d v="1899-12-30T00:00:12"/>
    <n v="56.1833333333281"/>
    <x v="7"/>
    <x v="0"/>
  </r>
  <r>
    <x v="0"/>
    <s v="2025015809"/>
    <x v="0"/>
    <x v="599"/>
    <s v="EBB12EX"/>
    <d v="2025-02-27T00:00:00"/>
    <x v="2"/>
    <s v="3228"/>
    <x v="3"/>
    <s v="PA"/>
    <x v="5"/>
    <x v="0"/>
    <d v="2025-02-27T00:00:00"/>
    <d v="1899-12-30T10:34:47"/>
    <d v="2025-02-27T00:00:00"/>
    <d v="1899-12-30T10:35:26"/>
    <d v="2025-02-27T00:00:00"/>
    <d v="1899-12-30T12:00:50"/>
    <x v="0"/>
    <x v="0"/>
    <s v="8045614360"/>
    <s v="FBO"/>
    <d v="1899-12-30T01:26:03"/>
    <x v="1743"/>
    <d v="1899-12-30T00:00:39"/>
    <s v="Granel"/>
    <s v="E001"/>
    <x v="1"/>
    <d v="1899-12-30T01:26:03"/>
    <d v="1899-12-30T01:25:24"/>
    <x v="5"/>
    <x v="4"/>
    <x v="1"/>
    <x v="2"/>
    <n v="0"/>
    <n v="0"/>
    <x v="0"/>
    <x v="2"/>
    <x v="1"/>
    <n v="0"/>
    <x v="0"/>
    <x v="0"/>
    <d v="1899-12-30T00:00:39"/>
    <d v="1899-12-30T00:00:39"/>
    <x v="0"/>
    <m/>
    <m/>
    <d v="1899-12-30T00:00:00"/>
    <d v="1899-12-30T01:26:03"/>
    <n v="5"/>
    <d v="1899-12-30T00:00:39"/>
    <n v="86.049999999993545"/>
    <x v="11"/>
    <x v="0"/>
  </r>
  <r>
    <x v="0"/>
    <s v="2025015843"/>
    <x v="0"/>
    <x v="600"/>
    <s v="E93OQ85"/>
    <d v="2025-02-27T00:00:00"/>
    <x v="2"/>
    <s v="3229"/>
    <x v="6"/>
    <s v="PA"/>
    <x v="6"/>
    <x v="0"/>
    <d v="2025-02-27T00:00:00"/>
    <d v="1899-12-30T12:01:38"/>
    <d v="2025-02-27T00:00:00"/>
    <d v="1899-12-30T12:02:18"/>
    <d v="2025-02-27T00:00:00"/>
    <d v="1899-12-30T12:27:58"/>
    <x v="0"/>
    <x v="0"/>
    <s v="8045614361"/>
    <s v="FBO"/>
    <d v="1899-12-30T00:26:20"/>
    <x v="1744"/>
    <d v="1899-12-30T00:00:40"/>
    <s v="Granel"/>
    <s v="E001"/>
    <x v="1"/>
    <d v="1899-12-30T00:26:20"/>
    <d v="1899-12-30T00:25:40"/>
    <x v="13"/>
    <x v="4"/>
    <x v="1"/>
    <x v="2"/>
    <n v="0"/>
    <n v="0"/>
    <x v="0"/>
    <x v="2"/>
    <x v="1"/>
    <n v="0"/>
    <x v="0"/>
    <x v="1"/>
    <d v="1899-12-30T00:00:40"/>
    <d v="1899-12-30T00:00:40"/>
    <x v="0"/>
    <m/>
    <m/>
    <d v="1899-12-30T00:00:00"/>
    <d v="1899-12-30T00:26:20"/>
    <n v="5"/>
    <d v="1899-12-30T00:00:40"/>
    <n v="26.333333333337503"/>
    <x v="11"/>
    <x v="1"/>
  </r>
  <r>
    <x v="0"/>
    <s v="2025015905"/>
    <x v="0"/>
    <x v="601"/>
    <s v="E5148MHB"/>
    <d v="2025-02-27T00:00:00"/>
    <x v="2"/>
    <s v="3230"/>
    <x v="1"/>
    <s v="PA"/>
    <x v="2"/>
    <x v="0"/>
    <d v="2025-02-27T00:00:00"/>
    <d v="1899-12-30T14:04:36"/>
    <d v="2025-02-27T00:00:00"/>
    <d v="1899-12-30T14:04:40"/>
    <d v="2025-02-27T00:00:00"/>
    <d v="1899-12-30T14:43:47"/>
    <x v="0"/>
    <x v="0"/>
    <s v="8045614362"/>
    <s v="FBO"/>
    <d v="1899-12-30T00:39:11"/>
    <x v="1166"/>
    <d v="1899-12-30T00:00:04"/>
    <s v="Ensacado"/>
    <s v="E002"/>
    <x v="2"/>
    <d v="1899-12-30T00:39:11"/>
    <d v="1899-12-30T00:39:07"/>
    <x v="14"/>
    <x v="4"/>
    <x v="1"/>
    <x v="1"/>
    <n v="0"/>
    <n v="0"/>
    <x v="0"/>
    <x v="1"/>
    <x v="1"/>
    <n v="0"/>
    <x v="0"/>
    <x v="1"/>
    <d v="1899-12-30T00:00:04"/>
    <d v="1899-12-30T00:00:04"/>
    <x v="0"/>
    <m/>
    <m/>
    <d v="1899-12-30T00:00:00"/>
    <d v="1899-12-30T00:39:11"/>
    <n v="5"/>
    <d v="1899-12-30T00:00:04"/>
    <n v="39.183333333335995"/>
    <x v="7"/>
    <x v="1"/>
  </r>
  <r>
    <x v="0"/>
    <s v="2025015935"/>
    <x v="0"/>
    <x v="602"/>
    <s v="EAB38QF"/>
    <d v="2025-02-27T00:00:00"/>
    <x v="2"/>
    <s v="3229"/>
    <x v="6"/>
    <s v="PA"/>
    <x v="6"/>
    <x v="0"/>
    <d v="2025-02-27T00:00:00"/>
    <d v="1899-12-30T15:20:08"/>
    <d v="2025-02-27T00:00:00"/>
    <d v="1899-12-30T15:20:51"/>
    <d v="2025-02-27T00:00:00"/>
    <d v="1899-12-30T15:45:07"/>
    <x v="0"/>
    <x v="0"/>
    <s v="8045614363"/>
    <s v="FBO"/>
    <d v="1899-12-30T00:24:59"/>
    <x v="487"/>
    <d v="1899-12-30T00:00:43"/>
    <s v="Granel"/>
    <s v="E001"/>
    <x v="1"/>
    <d v="1899-12-30T00:24:59"/>
    <d v="1899-12-30T00:24:16"/>
    <x v="10"/>
    <x v="4"/>
    <x v="1"/>
    <x v="2"/>
    <n v="0"/>
    <n v="0"/>
    <x v="0"/>
    <x v="2"/>
    <x v="1"/>
    <n v="0"/>
    <x v="0"/>
    <x v="1"/>
    <d v="1899-12-30T00:00:43"/>
    <d v="1899-12-30T00:00:43"/>
    <x v="0"/>
    <m/>
    <m/>
    <d v="1899-12-30T00:00:00"/>
    <d v="1899-12-30T00:24:59"/>
    <n v="5"/>
    <d v="1899-12-30T00:00:43"/>
    <n v="24.983333333337612"/>
    <x v="14"/>
    <x v="1"/>
  </r>
  <r>
    <x v="0"/>
    <s v="2025015937"/>
    <x v="0"/>
    <x v="359"/>
    <s v="E5659MGV"/>
    <d v="2025-02-27T00:00:00"/>
    <x v="2"/>
    <s v="3230"/>
    <x v="1"/>
    <s v="PA"/>
    <x v="2"/>
    <x v="0"/>
    <d v="2025-02-27T00:00:00"/>
    <d v="1899-12-30T15:26:22"/>
    <d v="2025-02-27T00:00:00"/>
    <d v="1899-12-30T15:26:24"/>
    <d v="2025-02-27T00:00:00"/>
    <d v="1899-12-30T16:08:29"/>
    <x v="0"/>
    <x v="0"/>
    <s v="8045614364"/>
    <s v="FBO"/>
    <d v="1899-12-30T00:42:07"/>
    <x v="1619"/>
    <d v="1899-12-30T00:00:02"/>
    <s v="Ensacado"/>
    <s v="E002"/>
    <x v="2"/>
    <d v="1899-12-30T00:42:07"/>
    <d v="1899-12-30T00:42:05"/>
    <x v="10"/>
    <x v="4"/>
    <x v="1"/>
    <x v="1"/>
    <n v="0"/>
    <n v="0"/>
    <x v="0"/>
    <x v="1"/>
    <x v="1"/>
    <n v="0"/>
    <x v="0"/>
    <x v="1"/>
    <d v="1899-12-30T00:00:02"/>
    <d v="1899-12-30T00:00:02"/>
    <x v="0"/>
    <m/>
    <m/>
    <d v="1899-12-30T00:00:00"/>
    <d v="1899-12-30T00:42:07"/>
    <n v="5"/>
    <d v="1899-12-30T00:00:02"/>
    <n v="42.116666666659128"/>
    <x v="8"/>
    <x v="1"/>
  </r>
  <r>
    <x v="0"/>
    <s v="2025015956"/>
    <x v="0"/>
    <x v="603"/>
    <s v="E36TI60"/>
    <d v="2025-02-27T00:00:00"/>
    <x v="2"/>
    <s v="3229"/>
    <x v="6"/>
    <s v="PA"/>
    <x v="6"/>
    <x v="0"/>
    <d v="2025-02-27T00:00:00"/>
    <d v="1899-12-30T16:02:32"/>
    <d v="2025-02-27T00:00:00"/>
    <d v="1899-12-30T16:03:52"/>
    <d v="2025-02-27T00:00:00"/>
    <d v="1899-12-30T16:27:40"/>
    <x v="0"/>
    <x v="0"/>
    <s v="8045614365"/>
    <s v="FBO"/>
    <d v="1899-12-30T00:25:08"/>
    <x v="1502"/>
    <d v="1899-12-30T00:01:20"/>
    <s v="Granel"/>
    <s v="E001"/>
    <x v="1"/>
    <d v="1899-12-30T00:25:08"/>
    <d v="1899-12-30T00:23:48"/>
    <x v="7"/>
    <x v="4"/>
    <x v="1"/>
    <x v="2"/>
    <n v="0"/>
    <n v="0"/>
    <x v="0"/>
    <x v="2"/>
    <x v="1"/>
    <n v="0"/>
    <x v="0"/>
    <x v="1"/>
    <d v="1899-12-30T00:01:20"/>
    <d v="1899-12-30T00:01:20"/>
    <x v="0"/>
    <m/>
    <m/>
    <d v="1899-12-30T00:00:00"/>
    <d v="1899-12-30T00:25:08"/>
    <n v="5"/>
    <d v="1899-12-30T00:01:20"/>
    <n v="25.133333333328043"/>
    <x v="8"/>
    <x v="1"/>
  </r>
  <r>
    <x v="0"/>
    <s v="2025015950"/>
    <x v="0"/>
    <x v="604"/>
    <s v="E66UC63"/>
    <d v="2025-02-27T00:00:00"/>
    <x v="2"/>
    <s v="3230"/>
    <x v="1"/>
    <s v="PA"/>
    <x v="2"/>
    <x v="0"/>
    <d v="2025-02-27T00:00:00"/>
    <d v="1899-12-30T15:49:53"/>
    <d v="2025-02-27T00:00:00"/>
    <d v="1899-12-30T15:51:52"/>
    <d v="2025-02-27T00:00:00"/>
    <d v="1899-12-30T16:34:47"/>
    <x v="0"/>
    <x v="0"/>
    <s v="8045614366"/>
    <s v="FBO"/>
    <d v="1899-12-30T00:44:54"/>
    <x v="1267"/>
    <d v="1899-12-30T00:01:59"/>
    <s v="Ensacado"/>
    <s v="E002"/>
    <x v="1"/>
    <d v="1899-12-30T00:44:54"/>
    <d v="1899-12-30T00:42:55"/>
    <x v="10"/>
    <x v="4"/>
    <x v="1"/>
    <x v="1"/>
    <n v="0"/>
    <n v="0"/>
    <x v="0"/>
    <x v="1"/>
    <x v="1"/>
    <n v="0"/>
    <x v="0"/>
    <x v="1"/>
    <d v="1899-12-30T00:01:59"/>
    <d v="1899-12-30T00:01:59"/>
    <x v="0"/>
    <m/>
    <m/>
    <d v="1899-12-30T00:00:00"/>
    <d v="1899-12-30T00:44:54"/>
    <n v="5"/>
    <d v="1899-12-30T00:01:59"/>
    <n v="44.900000000006379"/>
    <x v="8"/>
    <x v="1"/>
  </r>
  <r>
    <x v="0"/>
    <s v="2025015949"/>
    <x v="0"/>
    <x v="551"/>
    <s v="E52SX04"/>
    <d v="2025-02-27T00:00:00"/>
    <x v="2"/>
    <s v="3228"/>
    <x v="3"/>
    <s v="PA"/>
    <x v="5"/>
    <x v="0"/>
    <d v="2025-02-27T00:00:00"/>
    <d v="1899-12-30T15:49:08"/>
    <d v="2025-02-27T00:00:00"/>
    <d v="1899-12-30T15:50:56"/>
    <d v="2025-02-27T00:00:00"/>
    <d v="1899-12-30T16:38:13"/>
    <x v="0"/>
    <x v="0"/>
    <s v="8045614367"/>
    <s v="FBO"/>
    <d v="1899-12-30T00:49:05"/>
    <x v="253"/>
    <d v="1899-12-30T00:01:48"/>
    <s v="Granel"/>
    <s v="E001"/>
    <x v="1"/>
    <d v="1899-12-30T00:49:05"/>
    <d v="1899-12-30T00:47:17"/>
    <x v="10"/>
    <x v="4"/>
    <x v="1"/>
    <x v="2"/>
    <n v="0"/>
    <n v="0"/>
    <x v="0"/>
    <x v="2"/>
    <x v="1"/>
    <n v="0"/>
    <x v="0"/>
    <x v="0"/>
    <d v="1899-12-30T00:01:48"/>
    <d v="1899-12-30T00:01:48"/>
    <x v="0"/>
    <m/>
    <m/>
    <d v="1899-12-30T00:00:00"/>
    <d v="1899-12-30T00:49:05"/>
    <n v="5"/>
    <d v="1899-12-30T00:01:48"/>
    <n v="49.0833333333361"/>
    <x v="8"/>
    <x v="0"/>
  </r>
  <r>
    <x v="0"/>
    <s v="2025015969"/>
    <x v="0"/>
    <x v="542"/>
    <s v="EBI91DF"/>
    <d v="2025-02-27T00:00:00"/>
    <x v="2"/>
    <s v="3228"/>
    <x v="3"/>
    <s v="PA"/>
    <x v="5"/>
    <x v="0"/>
    <d v="2025-02-27T00:00:00"/>
    <d v="1899-12-30T16:18:50"/>
    <d v="2025-02-27T00:00:00"/>
    <d v="1899-12-30T16:20:41"/>
    <d v="2025-02-27T00:00:00"/>
    <d v="1899-12-30T16:52:52"/>
    <x v="0"/>
    <x v="0"/>
    <s v="8045614368"/>
    <s v="FBO"/>
    <d v="1899-12-30T00:34:02"/>
    <x v="1023"/>
    <d v="1899-12-30T00:01:51"/>
    <s v="Granel"/>
    <s v="E001"/>
    <x v="1"/>
    <d v="1899-12-30T00:34:02"/>
    <d v="1899-12-30T00:32:11"/>
    <x v="7"/>
    <x v="4"/>
    <x v="1"/>
    <x v="2"/>
    <n v="0"/>
    <n v="0"/>
    <x v="0"/>
    <x v="2"/>
    <x v="1"/>
    <n v="0"/>
    <x v="0"/>
    <x v="1"/>
    <d v="1899-12-30T00:01:51"/>
    <d v="1899-12-30T00:01:51"/>
    <x v="0"/>
    <m/>
    <m/>
    <d v="1899-12-30T00:00:00"/>
    <d v="1899-12-30T00:34:02"/>
    <n v="5"/>
    <d v="1899-12-30T00:01:51"/>
    <n v="34.03333333333439"/>
    <x v="8"/>
    <x v="1"/>
  </r>
  <r>
    <x v="0"/>
    <s v="2025015979"/>
    <x v="0"/>
    <x v="568"/>
    <s v="E24ZB71"/>
    <d v="2025-02-27T00:00:00"/>
    <x v="2"/>
    <s v="3229"/>
    <x v="6"/>
    <s v="PA"/>
    <x v="6"/>
    <x v="0"/>
    <d v="2025-02-27T00:00:00"/>
    <d v="1899-12-30T16:32:48"/>
    <d v="2025-02-27T00:00:00"/>
    <d v="1899-12-30T16:33:49"/>
    <d v="2025-02-27T00:00:00"/>
    <d v="1899-12-30T17:08:19"/>
    <x v="0"/>
    <x v="0"/>
    <s v="8045614369"/>
    <s v="FBO"/>
    <d v="1899-12-30T00:35:31"/>
    <x v="1745"/>
    <d v="1899-12-30T00:01:01"/>
    <s v="Granel"/>
    <s v="E001"/>
    <x v="1"/>
    <d v="1899-12-30T00:35:31"/>
    <d v="1899-12-30T00:34:30"/>
    <x v="7"/>
    <x v="4"/>
    <x v="1"/>
    <x v="2"/>
    <n v="0"/>
    <n v="0"/>
    <x v="0"/>
    <x v="2"/>
    <x v="1"/>
    <n v="0"/>
    <x v="0"/>
    <x v="1"/>
    <d v="1899-12-30T00:01:01"/>
    <d v="1899-12-30T00:01:01"/>
    <x v="0"/>
    <m/>
    <m/>
    <d v="1899-12-30T00:00:00"/>
    <d v="1899-12-30T00:35:31"/>
    <n v="5"/>
    <d v="1899-12-30T00:01:01"/>
    <n v="35.516666666678397"/>
    <x v="12"/>
    <x v="1"/>
  </r>
  <r>
    <x v="0"/>
    <s v="2025015982"/>
    <x v="0"/>
    <x v="555"/>
    <s v="E84UT47"/>
    <d v="2025-02-27T00:00:00"/>
    <x v="2"/>
    <s v="3228"/>
    <x v="3"/>
    <s v="PA"/>
    <x v="5"/>
    <x v="0"/>
    <d v="2025-02-27T00:00:00"/>
    <d v="1899-12-30T16:39:40"/>
    <d v="2025-02-27T00:00:00"/>
    <d v="1899-12-30T16:39:58"/>
    <d v="2025-02-27T00:00:00"/>
    <d v="1899-12-30T17:15:09"/>
    <x v="0"/>
    <x v="0"/>
    <s v="8045614370"/>
    <s v="FBO"/>
    <d v="1899-12-30T00:35:29"/>
    <x v="1438"/>
    <d v="1899-12-30T00:00:18"/>
    <s v="Granel"/>
    <s v="E001"/>
    <x v="1"/>
    <d v="1899-12-30T00:35:29"/>
    <d v="1899-12-30T00:35:11"/>
    <x v="7"/>
    <x v="4"/>
    <x v="1"/>
    <x v="2"/>
    <n v="0"/>
    <n v="0"/>
    <x v="0"/>
    <x v="2"/>
    <x v="1"/>
    <n v="0"/>
    <x v="0"/>
    <x v="1"/>
    <d v="1899-12-30T00:00:18"/>
    <d v="1899-12-30T00:00:18"/>
    <x v="0"/>
    <m/>
    <m/>
    <d v="1899-12-30T00:00:00"/>
    <d v="1899-12-30T00:35:29"/>
    <n v="5"/>
    <d v="1899-12-30T00:00:18"/>
    <n v="35.483333333342451"/>
    <x v="12"/>
    <x v="1"/>
  </r>
  <r>
    <x v="0"/>
    <s v="2025015986"/>
    <x v="0"/>
    <x v="594"/>
    <s v="E26VE91"/>
    <d v="2025-02-27T00:00:00"/>
    <x v="2"/>
    <s v="3230"/>
    <x v="1"/>
    <s v="PA"/>
    <x v="2"/>
    <x v="0"/>
    <d v="2025-02-27T00:00:00"/>
    <d v="1899-12-30T16:48:08"/>
    <d v="2025-02-27T00:00:00"/>
    <d v="1899-12-30T16:48:31"/>
    <d v="2025-02-27T00:00:00"/>
    <d v="1899-12-30T17:31:35"/>
    <x v="0"/>
    <x v="0"/>
    <s v="8045614371"/>
    <s v="FBO"/>
    <d v="1899-12-30T00:43:27"/>
    <x v="1746"/>
    <d v="1899-12-30T00:00:23"/>
    <s v="Ensacado"/>
    <s v="E002"/>
    <x v="1"/>
    <d v="1899-12-30T00:43:27"/>
    <d v="1899-12-30T00:43:04"/>
    <x v="7"/>
    <x v="4"/>
    <x v="1"/>
    <x v="1"/>
    <n v="0"/>
    <n v="0"/>
    <x v="0"/>
    <x v="1"/>
    <x v="1"/>
    <n v="0"/>
    <x v="0"/>
    <x v="1"/>
    <d v="1899-12-30T00:00:23"/>
    <d v="1899-12-30T00:00:23"/>
    <x v="0"/>
    <m/>
    <m/>
    <d v="1899-12-30T00:00:00"/>
    <d v="1899-12-30T00:43:27"/>
    <n v="5"/>
    <d v="1899-12-30T00:00:23"/>
    <n v="43.449999999998319"/>
    <x v="12"/>
    <x v="1"/>
  </r>
  <r>
    <x v="0"/>
    <s v="2025016019"/>
    <x v="0"/>
    <x v="605"/>
    <s v="EAQ58SB"/>
    <d v="2025-02-27T00:00:00"/>
    <x v="2"/>
    <s v="3229"/>
    <x v="6"/>
    <s v="PA"/>
    <x v="6"/>
    <x v="0"/>
    <d v="2025-02-27T00:00:00"/>
    <d v="1899-12-30T18:35:32"/>
    <d v="2025-02-27T00:00:00"/>
    <d v="1899-12-30T18:36:05"/>
    <d v="2025-02-27T00:00:00"/>
    <d v="1899-12-30T18:57:26"/>
    <x v="0"/>
    <x v="0"/>
    <s v="8045614372"/>
    <s v="FBO"/>
    <d v="1899-12-30T00:21:54"/>
    <x v="629"/>
    <d v="1899-12-30T00:00:33"/>
    <s v="Granel"/>
    <s v="E001"/>
    <x v="1"/>
    <d v="1899-12-30T00:21:54"/>
    <d v="1899-12-30T00:21:21"/>
    <x v="8"/>
    <x v="4"/>
    <x v="1"/>
    <x v="2"/>
    <n v="0"/>
    <n v="0"/>
    <x v="0"/>
    <x v="2"/>
    <x v="1"/>
    <n v="0"/>
    <x v="0"/>
    <x v="1"/>
    <d v="1899-12-30T00:00:33"/>
    <d v="1899-12-30T00:00:33"/>
    <x v="0"/>
    <m/>
    <m/>
    <d v="1899-12-30T00:00:00"/>
    <d v="1899-12-30T00:21:54"/>
    <n v="5"/>
    <d v="1899-12-30T00:00:33"/>
    <n v="21.89999999999511"/>
    <x v="9"/>
    <x v="1"/>
  </r>
  <r>
    <x v="0"/>
    <s v="2025016020"/>
    <x v="0"/>
    <x v="579"/>
    <s v="E65QD42"/>
    <d v="2025-02-27T00:00:00"/>
    <x v="2"/>
    <s v="3229"/>
    <x v="6"/>
    <s v="PA"/>
    <x v="6"/>
    <x v="0"/>
    <d v="2025-02-27T00:00:00"/>
    <d v="1899-12-30T18:41:58"/>
    <d v="2025-02-27T00:00:00"/>
    <d v="1899-12-30T18:42:29"/>
    <d v="2025-02-27T00:00:00"/>
    <d v="1899-12-30T19:10:54"/>
    <x v="0"/>
    <x v="0"/>
    <s v="8045614373"/>
    <s v="FBO"/>
    <d v="1899-12-30T00:28:56"/>
    <x v="717"/>
    <d v="1899-12-30T00:00:31"/>
    <s v="Granel"/>
    <s v="E001"/>
    <x v="1"/>
    <d v="1899-12-30T00:28:56"/>
    <d v="1899-12-30T00:28:25"/>
    <x v="8"/>
    <x v="4"/>
    <x v="1"/>
    <x v="2"/>
    <n v="0"/>
    <n v="0"/>
    <x v="0"/>
    <x v="2"/>
    <x v="1"/>
    <n v="0"/>
    <x v="0"/>
    <x v="1"/>
    <d v="1899-12-30T00:00:31"/>
    <d v="1899-12-30T00:00:31"/>
    <x v="0"/>
    <m/>
    <m/>
    <d v="1899-12-30T00:00:00"/>
    <d v="1899-12-30T00:28:56"/>
    <n v="5"/>
    <d v="1899-12-30T00:00:31"/>
    <n v="28.933333333329596"/>
    <x v="10"/>
    <x v="1"/>
  </r>
  <r>
    <x v="0"/>
    <s v="2025016033"/>
    <x v="0"/>
    <x v="606"/>
    <s v="EBM93GH"/>
    <d v="2025-02-28T00:00:00"/>
    <x v="2"/>
    <s v="3229"/>
    <x v="6"/>
    <s v="PA"/>
    <x v="6"/>
    <x v="0"/>
    <d v="2025-02-28T00:00:00"/>
    <d v="1899-12-30T06:36:33"/>
    <d v="2025-02-28T00:00:00"/>
    <d v="1899-12-30T06:38:04"/>
    <d v="2025-02-28T00:00:00"/>
    <d v="1899-12-30T07:10:57"/>
    <x v="0"/>
    <x v="0"/>
    <s v="8045614374"/>
    <s v="FBO"/>
    <d v="1899-12-30T00:34:24"/>
    <x v="1147"/>
    <d v="1899-12-30T00:01:31"/>
    <s v="Granel"/>
    <s v="E001"/>
    <x v="1"/>
    <d v="1899-12-30T00:34:24"/>
    <d v="1899-12-30T00:32:53"/>
    <x v="1"/>
    <x v="5"/>
    <x v="1"/>
    <x v="2"/>
    <n v="0"/>
    <n v="0"/>
    <x v="0"/>
    <x v="2"/>
    <x v="1"/>
    <n v="0"/>
    <x v="0"/>
    <x v="1"/>
    <d v="1899-12-30T00:01:31"/>
    <d v="1899-12-30T00:01:31"/>
    <x v="0"/>
    <m/>
    <m/>
    <d v="1899-12-30T00:00:00"/>
    <d v="1899-12-30T00:34:24"/>
    <n v="6"/>
    <d v="1899-12-30T00:01:31"/>
    <n v="34.400000000001619"/>
    <x v="1"/>
    <x v="1"/>
  </r>
  <r>
    <x v="0"/>
    <s v="2025016034"/>
    <x v="0"/>
    <x v="607"/>
    <s v="EBL56ZG"/>
    <d v="2025-02-28T00:00:00"/>
    <x v="2"/>
    <s v="3229"/>
    <x v="6"/>
    <s v="PA"/>
    <x v="6"/>
    <x v="0"/>
    <d v="2025-02-28T00:00:00"/>
    <d v="1899-12-30T06:41:42"/>
    <d v="2025-02-28T00:00:00"/>
    <d v="1899-12-30T06:43:17"/>
    <d v="2025-02-28T00:00:00"/>
    <d v="1899-12-30T07:33:38"/>
    <x v="0"/>
    <x v="0"/>
    <s v="8045614375"/>
    <s v="FBO"/>
    <d v="1899-12-30T00:51:56"/>
    <x v="1439"/>
    <d v="1899-12-30T00:01:35"/>
    <s v="Granel"/>
    <s v="E001"/>
    <x v="1"/>
    <d v="1899-12-30T00:51:56"/>
    <d v="1899-12-30T00:50:21"/>
    <x v="1"/>
    <x v="5"/>
    <x v="1"/>
    <x v="2"/>
    <n v="0"/>
    <n v="0"/>
    <x v="0"/>
    <x v="2"/>
    <x v="1"/>
    <n v="0"/>
    <x v="0"/>
    <x v="0"/>
    <d v="1899-12-30T00:01:35"/>
    <d v="1899-12-30T00:01:35"/>
    <x v="0"/>
    <m/>
    <m/>
    <d v="1899-12-30T00:00:00"/>
    <d v="1899-12-30T00:51:56"/>
    <n v="6"/>
    <d v="1899-12-30T00:01:35"/>
    <n v="51.933333333340862"/>
    <x v="1"/>
    <x v="0"/>
  </r>
  <r>
    <x v="0"/>
    <s v="2025016053"/>
    <x v="0"/>
    <x v="608"/>
    <s v="EBM93GH"/>
    <d v="2025-02-28T00:00:00"/>
    <x v="2"/>
    <s v="3229"/>
    <x v="6"/>
    <s v="PA"/>
    <x v="6"/>
    <x v="0"/>
    <d v="2025-02-28T00:00:00"/>
    <d v="1899-12-30T07:39:47"/>
    <d v="2025-02-28T00:00:00"/>
    <d v="1899-12-30T07:40:29"/>
    <d v="2025-02-28T00:00:00"/>
    <d v="1899-12-30T08:04:16"/>
    <x v="0"/>
    <x v="0"/>
    <s v="8045614376"/>
    <s v="FBO"/>
    <d v="1899-12-30T00:24:29"/>
    <x v="1747"/>
    <d v="1899-12-30T00:00:42"/>
    <s v="Granel"/>
    <s v="E001"/>
    <x v="1"/>
    <d v="1899-12-30T00:24:29"/>
    <d v="1899-12-30T00:23:47"/>
    <x v="2"/>
    <x v="5"/>
    <x v="1"/>
    <x v="2"/>
    <n v="0"/>
    <n v="0"/>
    <x v="0"/>
    <x v="2"/>
    <x v="1"/>
    <n v="0"/>
    <x v="0"/>
    <x v="1"/>
    <d v="1899-12-30T00:00:42"/>
    <d v="1899-12-30T00:00:42"/>
    <x v="0"/>
    <m/>
    <m/>
    <d v="1899-12-30T00:00:00"/>
    <d v="1899-12-30T00:24:29"/>
    <n v="6"/>
    <d v="1899-12-30T00:00:42"/>
    <n v="24.483333333340731"/>
    <x v="2"/>
    <x v="1"/>
  </r>
  <r>
    <x v="0"/>
    <s v="2025016059"/>
    <x v="0"/>
    <x v="590"/>
    <s v="E63UI43"/>
    <d v="2025-02-28T00:00:00"/>
    <x v="2"/>
    <s v="3229"/>
    <x v="6"/>
    <s v="PA"/>
    <x v="6"/>
    <x v="0"/>
    <d v="2025-02-28T00:00:00"/>
    <d v="1899-12-30T07:50:25"/>
    <d v="2025-02-28T00:00:00"/>
    <d v="1899-12-30T07:51:56"/>
    <d v="2025-02-28T00:00:00"/>
    <d v="1899-12-30T08:24:40"/>
    <x v="0"/>
    <x v="0"/>
    <s v="8045614377"/>
    <s v="FBO"/>
    <d v="1899-12-30T00:34:15"/>
    <x v="521"/>
    <d v="1899-12-30T00:01:31"/>
    <s v="Granel"/>
    <s v="E001"/>
    <x v="1"/>
    <d v="1899-12-30T00:34:15"/>
    <d v="1899-12-30T00:32:44"/>
    <x v="2"/>
    <x v="5"/>
    <x v="1"/>
    <x v="2"/>
    <n v="0"/>
    <n v="0"/>
    <x v="0"/>
    <x v="2"/>
    <x v="1"/>
    <n v="0"/>
    <x v="0"/>
    <x v="1"/>
    <d v="1899-12-30T00:01:31"/>
    <d v="1899-12-30T00:01:31"/>
    <x v="0"/>
    <m/>
    <m/>
    <d v="1899-12-30T00:00:00"/>
    <d v="1899-12-30T00:34:15"/>
    <n v="6"/>
    <d v="1899-12-30T00:01:31"/>
    <n v="34.249999999996803"/>
    <x v="2"/>
    <x v="1"/>
  </r>
  <r>
    <x v="0"/>
    <s v="2025016061"/>
    <x v="0"/>
    <x v="609"/>
    <s v="EAB51CG"/>
    <d v="2025-02-28T00:00:00"/>
    <x v="2"/>
    <s v="3228"/>
    <x v="3"/>
    <s v="PA"/>
    <x v="4"/>
    <x v="0"/>
    <d v="2025-02-28T00:00:00"/>
    <d v="1899-12-30T07:52:18"/>
    <d v="2025-02-28T00:00:00"/>
    <d v="1899-12-30T07:53:05"/>
    <d v="2025-02-28T00:00:00"/>
    <d v="1899-12-30T08:34:37"/>
    <x v="0"/>
    <x v="0"/>
    <s v="8045614378"/>
    <s v="FBO"/>
    <d v="1899-12-30T00:42:19"/>
    <x v="1748"/>
    <d v="1899-12-30T00:00:47"/>
    <s v="Granel"/>
    <s v="E001"/>
    <x v="1"/>
    <d v="1899-12-30T00:42:19"/>
    <d v="1899-12-30T00:41:32"/>
    <x v="2"/>
    <x v="5"/>
    <x v="1"/>
    <x v="2"/>
    <n v="0"/>
    <n v="0"/>
    <x v="0"/>
    <x v="2"/>
    <x v="1"/>
    <n v="0"/>
    <x v="0"/>
    <x v="1"/>
    <d v="1899-12-30T00:00:47"/>
    <d v="1899-12-30T00:00:47"/>
    <x v="0"/>
    <m/>
    <m/>
    <d v="1899-12-30T00:00:00"/>
    <d v="1899-12-30T00:42:19"/>
    <n v="6"/>
    <d v="1899-12-30T00:00:47"/>
    <n v="42.316666666675225"/>
    <x v="2"/>
    <x v="1"/>
  </r>
  <r>
    <x v="0"/>
    <s v="2025016081"/>
    <x v="0"/>
    <x v="610"/>
    <s v="E04OR72"/>
    <d v="2025-02-28T00:00:00"/>
    <x v="2"/>
    <s v="3229"/>
    <x v="6"/>
    <s v="PA"/>
    <x v="6"/>
    <x v="0"/>
    <d v="2025-02-28T00:00:00"/>
    <d v="1899-12-30T08:32:50"/>
    <d v="2025-02-28T00:00:00"/>
    <d v="1899-12-30T08:33:24"/>
    <d v="2025-02-28T00:00:00"/>
    <d v="1899-12-30T08:58:10"/>
    <x v="0"/>
    <x v="0"/>
    <s v="8045614379"/>
    <s v="FBO"/>
    <d v="1899-12-30T00:25:20"/>
    <x v="628"/>
    <d v="1899-12-30T00:00:34"/>
    <s v="Granel"/>
    <s v="E001"/>
    <x v="1"/>
    <d v="1899-12-30T00:25:20"/>
    <d v="1899-12-30T00:24:46"/>
    <x v="3"/>
    <x v="5"/>
    <x v="1"/>
    <x v="2"/>
    <n v="0"/>
    <n v="0"/>
    <x v="0"/>
    <x v="2"/>
    <x v="1"/>
    <n v="0"/>
    <x v="0"/>
    <x v="1"/>
    <d v="1899-12-30T00:00:34"/>
    <d v="1899-12-30T00:00:34"/>
    <x v="0"/>
    <m/>
    <m/>
    <d v="1899-12-30T00:00:00"/>
    <d v="1899-12-30T00:25:20"/>
    <n v="6"/>
    <d v="1899-12-30T00:00:34"/>
    <n v="25.333333333329591"/>
    <x v="2"/>
    <x v="1"/>
  </r>
  <r>
    <x v="0"/>
    <s v="2025016104"/>
    <x v="0"/>
    <x v="611"/>
    <s v="E53XL24"/>
    <d v="2025-02-28T00:00:00"/>
    <x v="2"/>
    <s v="3230"/>
    <x v="1"/>
    <s v="PA"/>
    <x v="2"/>
    <x v="0"/>
    <d v="2025-02-28T00:00:00"/>
    <d v="1899-12-30T09:23:28"/>
    <d v="2025-02-28T00:00:00"/>
    <d v="1899-12-30T09:23:55"/>
    <d v="2025-02-28T00:00:00"/>
    <d v="1899-12-30T09:53:57"/>
    <x v="0"/>
    <x v="0"/>
    <s v="8045614380"/>
    <s v="FBO"/>
    <d v="1899-12-30T00:30:29"/>
    <x v="1749"/>
    <d v="1899-12-30T00:00:27"/>
    <s v="Ensacado"/>
    <s v="E002"/>
    <x v="1"/>
    <d v="1899-12-30T00:30:29"/>
    <d v="1899-12-30T00:30:02"/>
    <x v="4"/>
    <x v="5"/>
    <x v="1"/>
    <x v="1"/>
    <n v="0"/>
    <n v="0"/>
    <x v="0"/>
    <x v="1"/>
    <x v="1"/>
    <n v="0"/>
    <x v="0"/>
    <x v="1"/>
    <d v="1899-12-30T00:00:27"/>
    <d v="1899-12-30T00:00:27"/>
    <x v="0"/>
    <m/>
    <m/>
    <d v="1899-12-30T00:00:00"/>
    <d v="1899-12-30T00:30:29"/>
    <n v="6"/>
    <d v="1899-12-30T00:00:27"/>
    <n v="30.483333333331277"/>
    <x v="3"/>
    <x v="1"/>
  </r>
  <r>
    <x v="0"/>
    <s v="2025016145"/>
    <x v="0"/>
    <x v="591"/>
    <s v="E77ZI58"/>
    <d v="2025-02-28T00:00:00"/>
    <x v="2"/>
    <s v="3228"/>
    <x v="3"/>
    <s v="PA"/>
    <x v="4"/>
    <x v="0"/>
    <d v="2025-02-28T00:00:00"/>
    <d v="1899-12-30T10:51:57"/>
    <d v="2025-02-28T00:00:00"/>
    <d v="1899-12-30T10:52:28"/>
    <d v="2025-02-28T00:00:00"/>
    <d v="1899-12-30T11:23:54"/>
    <x v="0"/>
    <x v="0"/>
    <s v="8045614381"/>
    <s v="FBO"/>
    <d v="1899-12-30T00:31:57"/>
    <x v="999"/>
    <d v="1899-12-30T00:00:31"/>
    <s v="Granel"/>
    <s v="E001"/>
    <x v="1"/>
    <d v="1899-12-30T00:31:57"/>
    <d v="1899-12-30T00:31:26"/>
    <x v="5"/>
    <x v="5"/>
    <x v="1"/>
    <x v="2"/>
    <n v="0"/>
    <n v="0"/>
    <x v="0"/>
    <x v="2"/>
    <x v="1"/>
    <n v="0"/>
    <x v="0"/>
    <x v="1"/>
    <d v="1899-12-30T00:00:31"/>
    <d v="1899-12-30T00:00:31"/>
    <x v="0"/>
    <m/>
    <m/>
    <d v="1899-12-30T00:00:00"/>
    <d v="1899-12-30T00:31:57"/>
    <n v="6"/>
    <d v="1899-12-30T00:00:31"/>
    <n v="31.950000000000038"/>
    <x v="5"/>
    <x v="1"/>
  </r>
  <r>
    <x v="0"/>
    <s v="2025016151"/>
    <x v="0"/>
    <x v="564"/>
    <s v="E40ZB67"/>
    <d v="2025-02-28T00:00:00"/>
    <x v="2"/>
    <s v="3228"/>
    <x v="3"/>
    <s v="PA"/>
    <x v="5"/>
    <x v="0"/>
    <d v="2025-02-28T00:00:00"/>
    <d v="1899-12-30T11:01:26"/>
    <d v="2025-02-28T00:00:00"/>
    <d v="1899-12-30T11:01:55"/>
    <d v="2025-02-28T00:00:00"/>
    <d v="1899-12-30T11:30:45"/>
    <x v="0"/>
    <x v="0"/>
    <s v="8045614382"/>
    <s v="FBO"/>
    <d v="1899-12-30T00:29:19"/>
    <x v="1304"/>
    <d v="1899-12-30T00:00:29"/>
    <s v="Granel"/>
    <s v="E001"/>
    <x v="1"/>
    <d v="1899-12-30T00:29:19"/>
    <d v="1899-12-30T00:28:50"/>
    <x v="9"/>
    <x v="5"/>
    <x v="1"/>
    <x v="2"/>
    <n v="0"/>
    <n v="0"/>
    <x v="0"/>
    <x v="2"/>
    <x v="1"/>
    <n v="0"/>
    <x v="0"/>
    <x v="1"/>
    <d v="1899-12-30T00:00:29"/>
    <d v="1899-12-30T00:00:29"/>
    <x v="0"/>
    <m/>
    <m/>
    <d v="1899-12-30T00:00:00"/>
    <d v="1899-12-30T00:29:19"/>
    <n v="6"/>
    <d v="1899-12-30T00:00:29"/>
    <n v="29.316666666671996"/>
    <x v="5"/>
    <x v="1"/>
  </r>
  <r>
    <x v="0"/>
    <s v="2025016165"/>
    <x v="0"/>
    <x v="588"/>
    <s v="EBO80HQ"/>
    <d v="2025-02-28T00:00:00"/>
    <x v="2"/>
    <s v="3229"/>
    <x v="6"/>
    <s v="PA"/>
    <x v="6"/>
    <x v="0"/>
    <d v="2025-02-28T00:00:00"/>
    <d v="1899-12-30T11:24:01"/>
    <d v="2025-02-28T00:00:00"/>
    <d v="1899-12-30T11:24:45"/>
    <d v="2025-02-28T00:00:00"/>
    <d v="1899-12-30T11:53:23"/>
    <x v="0"/>
    <x v="0"/>
    <s v="8045614383"/>
    <s v="FBO"/>
    <d v="1899-12-30T00:29:22"/>
    <x v="1032"/>
    <d v="1899-12-30T00:00:44"/>
    <s v="Granel"/>
    <s v="E001"/>
    <x v="1"/>
    <d v="1899-12-30T00:29:22"/>
    <d v="1899-12-30T00:28:38"/>
    <x v="9"/>
    <x v="5"/>
    <x v="1"/>
    <x v="2"/>
    <n v="0"/>
    <n v="0"/>
    <x v="0"/>
    <x v="2"/>
    <x v="1"/>
    <n v="0"/>
    <x v="0"/>
    <x v="1"/>
    <d v="1899-12-30T00:00:44"/>
    <d v="1899-12-30T00:00:44"/>
    <x v="0"/>
    <m/>
    <m/>
    <d v="1899-12-30T00:00:00"/>
    <d v="1899-12-30T00:29:22"/>
    <n v="6"/>
    <d v="1899-12-30T00:00:44"/>
    <n v="29.366666666668806"/>
    <x v="5"/>
    <x v="1"/>
  </r>
  <r>
    <x v="0"/>
    <s v="2025016177"/>
    <x v="0"/>
    <x v="592"/>
    <s v="EBG74IH"/>
    <d v="2025-02-28T00:00:00"/>
    <x v="2"/>
    <s v="3228"/>
    <x v="3"/>
    <s v="PA"/>
    <x v="5"/>
    <x v="0"/>
    <d v="2025-02-28T00:00:00"/>
    <d v="1899-12-30T11:39:38"/>
    <d v="2025-02-28T00:00:00"/>
    <d v="1899-12-30T11:40:07"/>
    <d v="2025-02-28T00:00:00"/>
    <d v="1899-12-30T12:05:06"/>
    <x v="0"/>
    <x v="0"/>
    <s v="8045614384"/>
    <s v="FBO"/>
    <d v="1899-12-30T00:25:28"/>
    <x v="1750"/>
    <d v="1899-12-30T00:00:29"/>
    <s v="Granel"/>
    <s v="E001"/>
    <x v="1"/>
    <d v="1899-12-30T00:25:28"/>
    <d v="1899-12-30T00:24:59"/>
    <x v="9"/>
    <x v="5"/>
    <x v="1"/>
    <x v="2"/>
    <n v="0"/>
    <n v="0"/>
    <x v="0"/>
    <x v="2"/>
    <x v="1"/>
    <n v="0"/>
    <x v="0"/>
    <x v="1"/>
    <d v="1899-12-30T00:00:29"/>
    <d v="1899-12-30T00:00:29"/>
    <x v="0"/>
    <m/>
    <m/>
    <d v="1899-12-30T00:00:00"/>
    <d v="1899-12-30T00:25:28"/>
    <n v="6"/>
    <d v="1899-12-30T00:00:29"/>
    <n v="25.466666666673632"/>
    <x v="11"/>
    <x v="1"/>
  </r>
  <r>
    <x v="0"/>
    <s v="2025016168"/>
    <x v="0"/>
    <x v="576"/>
    <s v="E80ZI49"/>
    <d v="2025-02-28T00:00:00"/>
    <x v="2"/>
    <s v="3229"/>
    <x v="6"/>
    <s v="PA"/>
    <x v="6"/>
    <x v="0"/>
    <d v="2025-02-28T00:00:00"/>
    <d v="1899-12-30T11:29:09"/>
    <d v="2025-02-28T00:00:00"/>
    <d v="1899-12-30T11:29:35"/>
    <d v="2025-02-28T00:00:00"/>
    <d v="1899-12-30T12:11:04"/>
    <x v="0"/>
    <x v="0"/>
    <s v="8045614385"/>
    <s v="FBO"/>
    <d v="1899-12-30T00:41:55"/>
    <x v="411"/>
    <d v="1899-12-30T00:00:26"/>
    <s v="Granel"/>
    <s v="E001"/>
    <x v="1"/>
    <d v="1899-12-30T00:41:55"/>
    <d v="1899-12-30T00:41:29"/>
    <x v="9"/>
    <x v="5"/>
    <x v="1"/>
    <x v="2"/>
    <n v="0"/>
    <n v="0"/>
    <x v="0"/>
    <x v="2"/>
    <x v="1"/>
    <n v="0"/>
    <x v="0"/>
    <x v="1"/>
    <d v="1899-12-30T00:00:26"/>
    <d v="1899-12-30T00:00:26"/>
    <x v="0"/>
    <m/>
    <m/>
    <d v="1899-12-30T00:00:00"/>
    <d v="1899-12-30T00:41:55"/>
    <n v="6"/>
    <d v="1899-12-30T00:00:26"/>
    <n v="41.916666666672043"/>
    <x v="11"/>
    <x v="1"/>
  </r>
  <r>
    <x v="0"/>
    <s v="2025016191"/>
    <x v="0"/>
    <x v="595"/>
    <s v="EAJ17DG"/>
    <d v="2025-02-28T00:00:00"/>
    <x v="2"/>
    <s v="3228"/>
    <x v="3"/>
    <s v="PA"/>
    <x v="4"/>
    <x v="0"/>
    <d v="2025-02-28T00:00:00"/>
    <d v="1899-12-30T12:07:21"/>
    <d v="2025-02-28T00:00:00"/>
    <d v="1899-12-30T12:08:28"/>
    <d v="2025-02-28T00:00:00"/>
    <d v="1899-12-30T12:36:32"/>
    <x v="0"/>
    <x v="0"/>
    <s v="8045614386"/>
    <s v="FBO"/>
    <d v="1899-12-30T00:29:11"/>
    <x v="354"/>
    <d v="1899-12-30T00:01:07"/>
    <s v="Granel"/>
    <s v="E001"/>
    <x v="1"/>
    <d v="1899-12-30T00:29:11"/>
    <d v="1899-12-30T00:28:04"/>
    <x v="13"/>
    <x v="5"/>
    <x v="1"/>
    <x v="2"/>
    <n v="0"/>
    <n v="0"/>
    <x v="0"/>
    <x v="2"/>
    <x v="1"/>
    <n v="0"/>
    <x v="0"/>
    <x v="1"/>
    <d v="1899-12-30T00:01:07"/>
    <d v="1899-12-30T00:01:07"/>
    <x v="0"/>
    <m/>
    <m/>
    <d v="1899-12-30T00:00:00"/>
    <d v="1899-12-30T00:29:11"/>
    <n v="6"/>
    <d v="1899-12-30T00:01:07"/>
    <n v="29.183333333328036"/>
    <x v="11"/>
    <x v="1"/>
  </r>
  <r>
    <x v="0"/>
    <s v="2025016198"/>
    <x v="0"/>
    <x v="545"/>
    <s v="E39PD09"/>
    <d v="2025-02-28T00:00:00"/>
    <x v="2"/>
    <s v="3229"/>
    <x v="6"/>
    <s v="PA"/>
    <x v="6"/>
    <x v="0"/>
    <d v="2025-02-28T00:00:00"/>
    <d v="1899-12-30T12:21:11"/>
    <d v="2025-02-28T00:00:00"/>
    <d v="1899-12-30T12:21:43"/>
    <d v="2025-02-28T00:00:00"/>
    <d v="1899-12-30T12:46:56"/>
    <x v="0"/>
    <x v="0"/>
    <s v="8045614387"/>
    <s v="FBO"/>
    <d v="1899-12-30T00:25:45"/>
    <x v="1132"/>
    <d v="1899-12-30T00:00:32"/>
    <s v="Granel"/>
    <s v="E001"/>
    <x v="1"/>
    <d v="1899-12-30T00:25:45"/>
    <d v="1899-12-30T00:25:13"/>
    <x v="13"/>
    <x v="5"/>
    <x v="1"/>
    <x v="2"/>
    <n v="0"/>
    <n v="0"/>
    <x v="0"/>
    <x v="2"/>
    <x v="1"/>
    <n v="0"/>
    <x v="0"/>
    <x v="1"/>
    <d v="1899-12-30T00:00:32"/>
    <d v="1899-12-30T00:00:32"/>
    <x v="0"/>
    <m/>
    <m/>
    <d v="1899-12-30T00:00:00"/>
    <d v="1899-12-30T00:25:45"/>
    <n v="6"/>
    <d v="1899-12-30T00:00:32"/>
    <n v="25.749999999993474"/>
    <x v="11"/>
    <x v="1"/>
  </r>
  <r>
    <x v="0"/>
    <s v="2025016206"/>
    <x v="0"/>
    <x v="573"/>
    <s v="EAS09TE"/>
    <d v="2025-02-28T00:00:00"/>
    <x v="2"/>
    <s v="3229"/>
    <x v="6"/>
    <s v="PA"/>
    <x v="6"/>
    <x v="0"/>
    <d v="2025-02-28T00:00:00"/>
    <d v="1899-12-30T12:35:38"/>
    <d v="2025-02-28T00:00:00"/>
    <d v="1899-12-30T12:36:07"/>
    <d v="2025-02-28T00:00:00"/>
    <d v="1899-12-30T13:03:47"/>
    <x v="0"/>
    <x v="0"/>
    <s v="8045614388"/>
    <s v="FBO"/>
    <d v="1899-12-30T00:28:09"/>
    <x v="1034"/>
    <d v="1899-12-30T00:00:29"/>
    <s v="Granel"/>
    <s v="E001"/>
    <x v="1"/>
    <d v="1899-12-30T00:28:09"/>
    <d v="1899-12-30T00:27:40"/>
    <x v="13"/>
    <x v="5"/>
    <x v="1"/>
    <x v="2"/>
    <n v="0"/>
    <n v="0"/>
    <x v="0"/>
    <x v="2"/>
    <x v="1"/>
    <n v="0"/>
    <x v="0"/>
    <x v="1"/>
    <d v="1899-12-30T00:00:29"/>
    <d v="1899-12-30T00:00:29"/>
    <x v="0"/>
    <m/>
    <m/>
    <d v="1899-12-30T00:00:00"/>
    <d v="1899-12-30T00:28:09"/>
    <n v="6"/>
    <d v="1899-12-30T00:00:29"/>
    <n v="28.149999999998485"/>
    <x v="6"/>
    <x v="1"/>
  </r>
  <r>
    <x v="0"/>
    <s v="2025016227"/>
    <x v="0"/>
    <x v="558"/>
    <s v="EAQ15FM"/>
    <d v="2025-02-28T00:00:00"/>
    <x v="2"/>
    <s v="3229"/>
    <x v="6"/>
    <s v="PA"/>
    <x v="6"/>
    <x v="0"/>
    <d v="2025-02-28T00:00:00"/>
    <d v="1899-12-30T12:49:47"/>
    <d v="2025-02-28T00:00:00"/>
    <d v="1899-12-30T12:51:12"/>
    <d v="2025-02-28T00:00:00"/>
    <d v="1899-12-30T13:25:41"/>
    <x v="0"/>
    <x v="0"/>
    <s v="8045614389"/>
    <s v="FBO"/>
    <d v="1899-12-30T00:35:54"/>
    <x v="1751"/>
    <d v="1899-12-30T00:01:25"/>
    <s v="Granel"/>
    <s v="E001"/>
    <x v="1"/>
    <d v="1899-12-30T00:35:54"/>
    <d v="1899-12-30T00:34:29"/>
    <x v="13"/>
    <x v="5"/>
    <x v="1"/>
    <x v="2"/>
    <n v="0"/>
    <n v="0"/>
    <x v="0"/>
    <x v="2"/>
    <x v="1"/>
    <n v="0"/>
    <x v="0"/>
    <x v="1"/>
    <d v="1899-12-30T00:01:25"/>
    <d v="1899-12-30T00:01:25"/>
    <x v="0"/>
    <m/>
    <m/>
    <d v="1899-12-30T00:00:00"/>
    <d v="1899-12-30T00:35:54"/>
    <n v="6"/>
    <d v="1899-12-30T00:01:25"/>
    <n v="35.899999999992019"/>
    <x v="6"/>
    <x v="1"/>
  </r>
  <r>
    <x v="0"/>
    <s v="2025016256"/>
    <x v="0"/>
    <x v="612"/>
    <s v="EBQ55CN"/>
    <d v="2025-02-28T00:00:00"/>
    <x v="2"/>
    <s v="3229"/>
    <x v="6"/>
    <s v="PA"/>
    <x v="6"/>
    <x v="0"/>
    <d v="2025-02-28T00:00:00"/>
    <d v="1899-12-30T13:38:30"/>
    <d v="2025-02-28T00:00:00"/>
    <d v="1899-12-30T13:39:00"/>
    <d v="2025-02-28T00:00:00"/>
    <d v="1899-12-30T14:03:19"/>
    <x v="0"/>
    <x v="0"/>
    <s v="8045614390"/>
    <s v="FBO"/>
    <d v="1899-12-30T00:24:49"/>
    <x v="1752"/>
    <d v="1899-12-30T00:00:30"/>
    <s v="Granel"/>
    <s v="E001"/>
    <x v="1"/>
    <d v="1899-12-30T00:24:49"/>
    <d v="1899-12-30T00:24:19"/>
    <x v="6"/>
    <x v="5"/>
    <x v="1"/>
    <x v="2"/>
    <n v="0"/>
    <n v="0"/>
    <x v="0"/>
    <x v="2"/>
    <x v="1"/>
    <n v="0"/>
    <x v="0"/>
    <x v="1"/>
    <d v="1899-12-30T00:00:30"/>
    <d v="1899-12-30T00:00:30"/>
    <x v="0"/>
    <m/>
    <m/>
    <d v="1899-12-30T00:00:00"/>
    <d v="1899-12-30T00:24:49"/>
    <n v="6"/>
    <d v="1899-12-30T00:00:30"/>
    <n v="24.816666666657543"/>
    <x v="7"/>
    <x v="1"/>
  </r>
  <r>
    <x v="0"/>
    <s v="2025016301"/>
    <x v="0"/>
    <x v="582"/>
    <s v="EBA70ND"/>
    <d v="2025-02-28T00:00:00"/>
    <x v="2"/>
    <s v="3229"/>
    <x v="6"/>
    <s v="PA"/>
    <x v="6"/>
    <x v="0"/>
    <d v="2025-02-28T00:00:00"/>
    <d v="1899-12-30T17:59:49"/>
    <d v="2025-02-28T00:00:00"/>
    <d v="1899-12-30T18:01:14"/>
    <d v="2025-02-28T00:00:00"/>
    <d v="1899-12-30T18:25:58"/>
    <x v="0"/>
    <x v="0"/>
    <s v="8045614391"/>
    <s v="FBO"/>
    <d v="1899-12-30T00:26:09"/>
    <x v="1617"/>
    <d v="1899-12-30T00:01:25"/>
    <s v="Granel"/>
    <s v="E001"/>
    <x v="1"/>
    <d v="1899-12-30T00:26:09"/>
    <d v="1899-12-30T00:24:44"/>
    <x v="11"/>
    <x v="5"/>
    <x v="1"/>
    <x v="2"/>
    <n v="0"/>
    <n v="0"/>
    <x v="0"/>
    <x v="2"/>
    <x v="1"/>
    <n v="0"/>
    <x v="0"/>
    <x v="1"/>
    <d v="1899-12-30T00:01:25"/>
    <d v="1899-12-30T00:01:25"/>
    <x v="0"/>
    <m/>
    <m/>
    <d v="1899-12-30T00:00:00"/>
    <d v="1899-12-30T00:26:09"/>
    <n v="6"/>
    <d v="1899-12-30T00:01:25"/>
    <n v="26.149999999996734"/>
    <x v="9"/>
    <x v="1"/>
  </r>
  <r>
    <x v="0"/>
    <s v="2025016594"/>
    <x v="0"/>
    <x v="599"/>
    <s v="EBP31XL"/>
    <d v="2025-03-03T00:00:00"/>
    <x v="2"/>
    <s v="3228"/>
    <x v="3"/>
    <s v="PA"/>
    <x v="5"/>
    <x v="0"/>
    <d v="2025-03-03T00:00:00"/>
    <d v="1899-12-30T13:31:12"/>
    <d v="2025-03-03T00:00:00"/>
    <d v="1899-12-30T13:31:47"/>
    <d v="2025-03-03T00:00:00"/>
    <d v="1899-12-30T14:20:25"/>
    <x v="0"/>
    <x v="0"/>
    <s v="8045614393"/>
    <s v="FBO"/>
    <d v="1899-12-30T00:49:13"/>
    <x v="1753"/>
    <d v="1899-12-30T00:00:35"/>
    <s v="Granel"/>
    <s v="E001"/>
    <x v="1"/>
    <d v="1899-12-30T00:49:13"/>
    <d v="1899-12-30T00:48:38"/>
    <x v="6"/>
    <x v="6"/>
    <x v="2"/>
    <x v="2"/>
    <n v="0"/>
    <n v="0"/>
    <x v="0"/>
    <x v="2"/>
    <x v="2"/>
    <n v="0"/>
    <x v="0"/>
    <x v="0"/>
    <d v="1899-12-30T00:00:35"/>
    <d v="1899-12-30T00:00:35"/>
    <x v="0"/>
    <m/>
    <m/>
    <d v="1899-12-30T00:00:00"/>
    <d v="1899-12-30T00:49:13"/>
    <n v="2"/>
    <d v="1899-12-30T00:00:35"/>
    <n v="49.21666666666551"/>
    <x v="7"/>
    <x v="0"/>
  </r>
  <r>
    <x v="0"/>
    <s v="2025016634"/>
    <x v="0"/>
    <x v="450"/>
    <s v="E3043KFX"/>
    <d v="2025-03-03T00:00:00"/>
    <x v="2"/>
    <s v="3230"/>
    <x v="1"/>
    <s v="PA"/>
    <x v="2"/>
    <x v="0"/>
    <d v="2025-03-03T00:00:00"/>
    <d v="1899-12-30T14:47:57"/>
    <d v="2025-03-03T00:00:00"/>
    <d v="1899-12-30T14:48:07"/>
    <d v="2025-03-03T00:00:00"/>
    <d v="1899-12-30T15:26:00"/>
    <x v="0"/>
    <x v="0"/>
    <s v="8045614394"/>
    <s v="FBO"/>
    <d v="1899-12-30T00:38:03"/>
    <x v="1754"/>
    <d v="1899-12-30T00:00:10"/>
    <s v="Ensacado"/>
    <s v="E002"/>
    <x v="1"/>
    <d v="1899-12-30T00:38:03"/>
    <d v="1899-12-30T00:37:53"/>
    <x v="14"/>
    <x v="6"/>
    <x v="2"/>
    <x v="1"/>
    <n v="0"/>
    <n v="0"/>
    <x v="0"/>
    <x v="1"/>
    <x v="2"/>
    <n v="0"/>
    <x v="0"/>
    <x v="1"/>
    <d v="1899-12-30T00:00:10"/>
    <d v="1899-12-30T00:00:10"/>
    <x v="0"/>
    <m/>
    <m/>
    <d v="1899-12-30T00:00:00"/>
    <d v="1899-12-30T00:38:03"/>
    <n v="2"/>
    <d v="1899-12-30T00:00:10"/>
    <n v="38.050000000012822"/>
    <x v="14"/>
    <x v="1"/>
  </r>
  <r>
    <x v="0"/>
    <s v="2025016700"/>
    <x v="0"/>
    <x v="613"/>
    <s v="E65ZM51"/>
    <d v="2025-03-03T00:00:00"/>
    <x v="2"/>
    <s v="3229"/>
    <x v="6"/>
    <s v="PA"/>
    <x v="6"/>
    <x v="0"/>
    <d v="2025-03-03T00:00:00"/>
    <d v="1899-12-30T17:23:29"/>
    <d v="2025-03-03T00:00:00"/>
    <d v="1899-12-30T17:25:10"/>
    <d v="2025-03-03T00:00:00"/>
    <d v="1899-12-30T17:55:16"/>
    <x v="0"/>
    <x v="0"/>
    <s v="8045614395"/>
    <s v="FBO"/>
    <d v="1899-12-30T00:31:47"/>
    <x v="1755"/>
    <d v="1899-12-30T00:01:41"/>
    <s v="Granel"/>
    <s v="E001"/>
    <x v="1"/>
    <d v="1899-12-30T00:31:47"/>
    <d v="1899-12-30T00:30:06"/>
    <x v="11"/>
    <x v="6"/>
    <x v="2"/>
    <x v="2"/>
    <n v="0"/>
    <n v="0"/>
    <x v="0"/>
    <x v="2"/>
    <x v="2"/>
    <n v="0"/>
    <x v="0"/>
    <x v="1"/>
    <d v="1899-12-30T00:01:41"/>
    <d v="1899-12-30T00:01:41"/>
    <x v="0"/>
    <m/>
    <m/>
    <d v="1899-12-30T00:00:00"/>
    <d v="1899-12-30T00:31:47"/>
    <n v="2"/>
    <d v="1899-12-30T00:01:41"/>
    <n v="31.783333333334358"/>
    <x v="12"/>
    <x v="1"/>
  </r>
  <r>
    <x v="0"/>
    <s v="2025016718"/>
    <x v="0"/>
    <x v="564"/>
    <s v="E40ZB67"/>
    <d v="2025-03-03T00:00:00"/>
    <x v="2"/>
    <s v="3229"/>
    <x v="6"/>
    <s v="PA"/>
    <x v="6"/>
    <x v="0"/>
    <d v="2025-03-03T00:00:00"/>
    <d v="1899-12-30T18:05:24"/>
    <d v="2025-03-03T00:00:00"/>
    <d v="1899-12-30T18:06:02"/>
    <d v="2025-03-03T00:00:00"/>
    <d v="1899-12-30T18:32:41"/>
    <x v="0"/>
    <x v="0"/>
    <s v="8045614396"/>
    <s v="FBO"/>
    <d v="1899-12-30T00:27:17"/>
    <x v="1756"/>
    <d v="1899-12-30T00:00:38"/>
    <s v="Granel"/>
    <s v="E001"/>
    <x v="1"/>
    <d v="1899-12-30T00:27:17"/>
    <d v="1899-12-30T00:26:39"/>
    <x v="8"/>
    <x v="6"/>
    <x v="2"/>
    <x v="2"/>
    <n v="0"/>
    <n v="0"/>
    <x v="0"/>
    <x v="2"/>
    <x v="2"/>
    <n v="0"/>
    <x v="0"/>
    <x v="1"/>
    <d v="1899-12-30T00:00:38"/>
    <d v="1899-12-30T00:00:38"/>
    <x v="0"/>
    <m/>
    <m/>
    <d v="1899-12-30T00:00:00"/>
    <d v="1899-12-30T00:27:17"/>
    <n v="2"/>
    <d v="1899-12-30T00:00:38"/>
    <n v="27.283333333334294"/>
    <x v="9"/>
    <x v="1"/>
  </r>
  <r>
    <x v="0"/>
    <s v="2025016725"/>
    <x v="0"/>
    <x v="578"/>
    <s v="EAN25XE"/>
    <d v="2025-03-03T00:00:00"/>
    <x v="2"/>
    <s v="3228"/>
    <x v="3"/>
    <s v="PA"/>
    <x v="4"/>
    <x v="0"/>
    <d v="2025-03-03T00:00:00"/>
    <d v="1899-12-30T20:05:27"/>
    <d v="2025-03-03T00:00:00"/>
    <d v="1899-12-30T20:06:07"/>
    <d v="2025-03-03T00:00:00"/>
    <d v="1899-12-30T20:54:02"/>
    <x v="0"/>
    <x v="0"/>
    <s v="8045614397"/>
    <s v="FBO"/>
    <d v="1899-12-30T00:48:35"/>
    <x v="1757"/>
    <d v="1899-12-30T00:00:40"/>
    <s v="Granel"/>
    <s v="E001"/>
    <x v="1"/>
    <d v="1899-12-30T00:48:35"/>
    <d v="1899-12-30T00:47:55"/>
    <x v="15"/>
    <x v="6"/>
    <x v="2"/>
    <x v="2"/>
    <n v="0"/>
    <n v="0"/>
    <x v="0"/>
    <x v="2"/>
    <x v="2"/>
    <n v="0"/>
    <x v="0"/>
    <x v="0"/>
    <d v="1899-12-30T00:00:40"/>
    <d v="1899-12-30T00:00:40"/>
    <x v="0"/>
    <m/>
    <m/>
    <d v="1899-12-30T00:00:00"/>
    <d v="1899-12-30T00:48:35"/>
    <n v="2"/>
    <d v="1899-12-30T00:00:40"/>
    <n v="48.583333333324831"/>
    <x v="13"/>
    <x v="0"/>
  </r>
  <r>
    <x v="0"/>
    <s v="2025016890"/>
    <x v="0"/>
    <x v="599"/>
    <s v="EBP31XL"/>
    <d v="2025-03-04T00:00:00"/>
    <x v="2"/>
    <s v="3228"/>
    <x v="3"/>
    <s v="PA"/>
    <x v="5"/>
    <x v="0"/>
    <d v="2025-03-04T00:00:00"/>
    <d v="1899-12-30T10:41:25"/>
    <d v="2025-03-04T00:00:00"/>
    <d v="1899-12-30T10:42:25"/>
    <d v="2025-03-04T00:00:00"/>
    <d v="1899-12-30T11:26:11"/>
    <x v="0"/>
    <x v="0"/>
    <s v="8045614398"/>
    <s v="FBO"/>
    <d v="1899-12-30T00:44:46"/>
    <x v="1758"/>
    <d v="1899-12-30T00:01:00"/>
    <s v="Granel"/>
    <s v="E001"/>
    <x v="1"/>
    <d v="1899-12-30T00:44:46"/>
    <d v="1899-12-30T00:43:46"/>
    <x v="5"/>
    <x v="7"/>
    <x v="2"/>
    <x v="2"/>
    <n v="0"/>
    <n v="0"/>
    <x v="0"/>
    <x v="2"/>
    <x v="2"/>
    <n v="0"/>
    <x v="0"/>
    <x v="1"/>
    <d v="1899-12-30T00:01:00"/>
    <d v="1899-12-30T00:01:00"/>
    <x v="0"/>
    <m/>
    <m/>
    <d v="1899-12-30T00:00:00"/>
    <d v="1899-12-30T00:44:46"/>
    <n v="3"/>
    <d v="1899-12-30T00:01:00"/>
    <n v="44.766666666662417"/>
    <x v="5"/>
    <x v="1"/>
  </r>
  <r>
    <x v="0"/>
    <s v="2025016931"/>
    <x v="0"/>
    <x v="606"/>
    <s v="EBM93GH"/>
    <d v="2025-03-04T00:00:00"/>
    <x v="2"/>
    <s v="3229"/>
    <x v="6"/>
    <s v="PA"/>
    <x v="6"/>
    <x v="0"/>
    <d v="2025-03-04T00:00:00"/>
    <d v="1899-12-30T11:45:43"/>
    <d v="2025-03-04T00:00:00"/>
    <d v="1899-12-30T11:47:46"/>
    <d v="2025-03-04T00:00:00"/>
    <d v="1899-12-30T12:11:39"/>
    <x v="0"/>
    <x v="0"/>
    <s v="8045614399"/>
    <s v="FBO"/>
    <d v="1899-12-30T00:25:56"/>
    <x v="1759"/>
    <d v="1899-12-30T00:02:03"/>
    <s v="Granel"/>
    <s v="E001"/>
    <x v="1"/>
    <d v="1899-12-30T00:25:56"/>
    <d v="1899-12-30T00:23:53"/>
    <x v="9"/>
    <x v="7"/>
    <x v="2"/>
    <x v="2"/>
    <n v="0"/>
    <n v="0"/>
    <x v="0"/>
    <x v="2"/>
    <x v="2"/>
    <n v="0"/>
    <x v="0"/>
    <x v="1"/>
    <d v="1899-12-30T00:02:03"/>
    <d v="1899-12-30T00:02:03"/>
    <x v="0"/>
    <m/>
    <m/>
    <d v="1899-12-30T00:00:00"/>
    <d v="1899-12-30T00:25:56"/>
    <n v="3"/>
    <d v="1899-12-30T00:02:03"/>
    <n v="25.933333333334481"/>
    <x v="11"/>
    <x v="1"/>
  </r>
  <r>
    <x v="0"/>
    <s v="2025016929"/>
    <x v="0"/>
    <x v="555"/>
    <s v="E84UT47"/>
    <d v="2025-03-04T00:00:00"/>
    <x v="2"/>
    <s v="3228"/>
    <x v="3"/>
    <s v="PA"/>
    <x v="5"/>
    <x v="0"/>
    <d v="2025-03-04T00:00:00"/>
    <d v="1899-12-30T11:42:59"/>
    <d v="2025-03-04T00:00:00"/>
    <d v="1899-12-30T11:46:48"/>
    <d v="2025-03-04T00:00:00"/>
    <d v="1899-12-30T12:22:41"/>
    <x v="0"/>
    <x v="0"/>
    <s v="8045614400"/>
    <s v="FBO"/>
    <d v="1899-12-30T00:39:42"/>
    <x v="1081"/>
    <d v="1899-12-30T00:03:49"/>
    <s v="Granel"/>
    <s v="E001"/>
    <x v="1"/>
    <d v="1899-12-30T00:39:42"/>
    <d v="1899-12-30T00:35:53"/>
    <x v="9"/>
    <x v="7"/>
    <x v="2"/>
    <x v="2"/>
    <n v="0"/>
    <n v="0"/>
    <x v="0"/>
    <x v="2"/>
    <x v="2"/>
    <n v="0"/>
    <x v="0"/>
    <x v="1"/>
    <d v="1899-12-30T00:03:49"/>
    <d v="1899-12-30T00:03:49"/>
    <x v="0"/>
    <m/>
    <m/>
    <d v="1899-12-30T00:00:00"/>
    <d v="1899-12-30T00:39:42"/>
    <n v="3"/>
    <d v="1899-12-30T00:03:49"/>
    <n v="39.699999999993572"/>
    <x v="11"/>
    <x v="1"/>
  </r>
  <r>
    <x v="0"/>
    <s v="2025016954"/>
    <x v="0"/>
    <x v="608"/>
    <s v="EBM93GH"/>
    <d v="2025-03-04T00:00:00"/>
    <x v="2"/>
    <s v="3229"/>
    <x v="6"/>
    <s v="PA"/>
    <x v="6"/>
    <x v="0"/>
    <d v="2025-03-04T00:00:00"/>
    <d v="1899-12-30T12:38:12"/>
    <d v="2025-03-04T00:00:00"/>
    <d v="1899-12-30T12:38:55"/>
    <d v="2025-03-04T00:00:00"/>
    <d v="1899-12-30T12:59:55"/>
    <x v="0"/>
    <x v="0"/>
    <s v="8045614401"/>
    <s v="FBO"/>
    <d v="1899-12-30T00:21:43"/>
    <x v="1760"/>
    <d v="1899-12-30T00:00:43"/>
    <s v="Granel"/>
    <s v="E001"/>
    <x v="1"/>
    <d v="1899-12-30T00:21:43"/>
    <d v="1899-12-30T00:21:00"/>
    <x v="13"/>
    <x v="7"/>
    <x v="2"/>
    <x v="2"/>
    <n v="0"/>
    <n v="0"/>
    <x v="0"/>
    <x v="2"/>
    <x v="2"/>
    <n v="0"/>
    <x v="0"/>
    <x v="1"/>
    <d v="1899-12-30T00:00:43"/>
    <d v="1899-12-30T00:00:43"/>
    <x v="0"/>
    <m/>
    <m/>
    <d v="1899-12-30T00:00:00"/>
    <d v="1899-12-30T00:21:43"/>
    <n v="3"/>
    <d v="1899-12-30T00:00:43"/>
    <n v="21.716666666668729"/>
    <x v="11"/>
    <x v="1"/>
  </r>
  <r>
    <x v="0"/>
    <s v="2025017001"/>
    <x v="0"/>
    <x v="614"/>
    <s v="E3177MBF"/>
    <d v="2025-03-04T00:00:00"/>
    <x v="2"/>
    <s v="3231"/>
    <x v="15"/>
    <s v="PA"/>
    <x v="2"/>
    <x v="0"/>
    <d v="2025-03-04T00:00:00"/>
    <d v="1899-12-30T14:00:59"/>
    <d v="2025-03-04T00:00:00"/>
    <d v="1899-12-30T14:01:11"/>
    <d v="2025-03-04T00:00:00"/>
    <d v="1899-12-30T14:49:20"/>
    <x v="0"/>
    <x v="0"/>
    <s v="8045614402"/>
    <s v="FBO"/>
    <d v="1899-12-30T00:48:21"/>
    <x v="1761"/>
    <d v="1899-12-30T00:00:12"/>
    <s v="Ensacado"/>
    <s v="E002"/>
    <x v="2"/>
    <d v="1899-12-30T00:48:21"/>
    <d v="1899-12-30T00:48:09"/>
    <x v="14"/>
    <x v="7"/>
    <x v="2"/>
    <x v="1"/>
    <n v="0"/>
    <n v="0"/>
    <x v="0"/>
    <x v="1"/>
    <x v="2"/>
    <n v="0"/>
    <x v="0"/>
    <x v="0"/>
    <d v="1899-12-30T00:00:12"/>
    <d v="1899-12-30T00:00:12"/>
    <x v="0"/>
    <m/>
    <m/>
    <d v="1899-12-30T00:00:00"/>
    <d v="1899-12-30T00:48:21"/>
    <n v="3"/>
    <d v="1899-12-30T00:00:12"/>
    <n v="48.350000000001643"/>
    <x v="7"/>
    <x v="0"/>
  </r>
  <r>
    <x v="0"/>
    <s v="2025017006"/>
    <x v="0"/>
    <x v="615"/>
    <s v="E60TN06"/>
    <d v="2025-03-04T00:00:00"/>
    <x v="2"/>
    <s v="3229"/>
    <x v="6"/>
    <s v="PA"/>
    <x v="6"/>
    <x v="0"/>
    <d v="2025-03-04T00:00:00"/>
    <d v="1899-12-30T14:07:59"/>
    <d v="2025-03-04T00:00:00"/>
    <d v="1899-12-30T14:11:04"/>
    <d v="2025-03-04T00:00:00"/>
    <d v="1899-12-30T14:52:00"/>
    <x v="0"/>
    <x v="0"/>
    <s v="8045614403"/>
    <s v="FBO"/>
    <d v="1899-12-30T00:44:01"/>
    <x v="1762"/>
    <d v="1899-12-30T00:03:05"/>
    <s v="Granel"/>
    <s v="E001"/>
    <x v="1"/>
    <d v="1899-12-30T00:44:01"/>
    <d v="1899-12-30T00:40:56"/>
    <x v="14"/>
    <x v="7"/>
    <x v="2"/>
    <x v="2"/>
    <n v="0"/>
    <n v="0"/>
    <x v="0"/>
    <x v="2"/>
    <x v="2"/>
    <n v="0"/>
    <x v="0"/>
    <x v="1"/>
    <d v="1899-12-30T00:03:05"/>
    <d v="1899-12-30T00:03:05"/>
    <x v="0"/>
    <m/>
    <m/>
    <d v="1899-12-30T00:00:00"/>
    <d v="1899-12-30T00:44:01"/>
    <n v="3"/>
    <d v="1899-12-30T00:03:05"/>
    <n v="44.016666666667255"/>
    <x v="7"/>
    <x v="1"/>
  </r>
  <r>
    <x v="0"/>
    <s v="2025017041"/>
    <x v="0"/>
    <x v="616"/>
    <s v="E89UO81"/>
    <d v="2025-03-04T00:00:00"/>
    <x v="2"/>
    <s v="3229"/>
    <x v="6"/>
    <s v="PA"/>
    <x v="6"/>
    <x v="0"/>
    <d v="2025-03-04T00:00:00"/>
    <d v="1899-12-30T15:31:38"/>
    <d v="2025-03-04T00:00:00"/>
    <d v="1899-12-30T15:32:40"/>
    <d v="2025-03-04T00:00:00"/>
    <d v="1899-12-30T16:00:17"/>
    <x v="0"/>
    <x v="0"/>
    <s v="8045614404"/>
    <s v="FBO"/>
    <d v="1899-12-30T00:28:39"/>
    <x v="177"/>
    <d v="1899-12-30T00:01:02"/>
    <s v="Granel"/>
    <s v="E001"/>
    <x v="1"/>
    <d v="1899-12-30T00:28:39"/>
    <d v="1899-12-30T00:27:37"/>
    <x v="10"/>
    <x v="7"/>
    <x v="2"/>
    <x v="2"/>
    <n v="0"/>
    <n v="0"/>
    <x v="0"/>
    <x v="2"/>
    <x v="2"/>
    <n v="0"/>
    <x v="0"/>
    <x v="1"/>
    <d v="1899-12-30T00:01:02"/>
    <d v="1899-12-30T00:01:02"/>
    <x v="0"/>
    <m/>
    <m/>
    <d v="1899-12-30T00:00:00"/>
    <d v="1899-12-30T00:28:39"/>
    <n v="3"/>
    <d v="1899-12-30T00:01:02"/>
    <n v="28.650000000009594"/>
    <x v="8"/>
    <x v="1"/>
  </r>
  <r>
    <x v="0"/>
    <s v="2025017074"/>
    <x v="0"/>
    <x v="561"/>
    <s v="EBL30QD"/>
    <d v="2025-03-04T00:00:00"/>
    <x v="2"/>
    <s v="3229"/>
    <x v="6"/>
    <s v="PA"/>
    <x v="6"/>
    <x v="0"/>
    <d v="2025-03-04T00:00:00"/>
    <d v="1899-12-30T16:49:51"/>
    <d v="2025-03-04T00:00:00"/>
    <d v="1899-12-30T16:50:38"/>
    <d v="2025-03-04T00:00:00"/>
    <d v="1899-12-30T17:18:41"/>
    <x v="0"/>
    <x v="0"/>
    <s v="8045614405"/>
    <s v="FBO"/>
    <d v="1899-12-30T00:28:50"/>
    <x v="622"/>
    <d v="1899-12-30T00:00:47"/>
    <s v="Granel"/>
    <s v="E001"/>
    <x v="1"/>
    <d v="1899-12-30T00:28:50"/>
    <d v="1899-12-30T00:28:03"/>
    <x v="7"/>
    <x v="7"/>
    <x v="2"/>
    <x v="2"/>
    <n v="0"/>
    <n v="0"/>
    <x v="0"/>
    <x v="2"/>
    <x v="2"/>
    <n v="0"/>
    <x v="0"/>
    <x v="1"/>
    <d v="1899-12-30T00:00:47"/>
    <d v="1899-12-30T00:00:47"/>
    <x v="0"/>
    <m/>
    <m/>
    <d v="1899-12-30T00:00:00"/>
    <d v="1899-12-30T00:28:50"/>
    <n v="3"/>
    <d v="1899-12-30T00:00:47"/>
    <n v="28.833333333335975"/>
    <x v="12"/>
    <x v="1"/>
  </r>
  <r>
    <x v="0"/>
    <s v="2025017092"/>
    <x v="0"/>
    <x v="563"/>
    <s v="EBL30QD"/>
    <d v="2025-03-04T00:00:00"/>
    <x v="2"/>
    <s v="3229"/>
    <x v="6"/>
    <s v="PA"/>
    <x v="6"/>
    <x v="0"/>
    <d v="2025-03-04T00:00:00"/>
    <d v="1899-12-30T17:30:34"/>
    <d v="2025-03-04T00:00:00"/>
    <d v="1899-12-30T17:31:19"/>
    <d v="2025-03-04T00:00:00"/>
    <d v="1899-12-30T18:11:29"/>
    <x v="0"/>
    <x v="0"/>
    <s v="8045614406"/>
    <s v="FBO"/>
    <d v="1899-12-30T00:40:55"/>
    <x v="895"/>
    <d v="1899-12-30T00:00:45"/>
    <s v="Granel"/>
    <s v="E001"/>
    <x v="1"/>
    <d v="1899-12-30T00:40:55"/>
    <d v="1899-12-30T00:40:10"/>
    <x v="11"/>
    <x v="7"/>
    <x v="2"/>
    <x v="2"/>
    <n v="0"/>
    <n v="0"/>
    <x v="0"/>
    <x v="2"/>
    <x v="2"/>
    <n v="0"/>
    <x v="0"/>
    <x v="1"/>
    <d v="1899-12-30T00:00:45"/>
    <d v="1899-12-30T00:00:45"/>
    <x v="0"/>
    <m/>
    <m/>
    <d v="1899-12-30T00:00:00"/>
    <d v="1899-12-30T00:40:55"/>
    <n v="3"/>
    <d v="1899-12-30T00:00:45"/>
    <n v="40.916666666664057"/>
    <x v="9"/>
    <x v="1"/>
  </r>
  <r>
    <x v="0"/>
    <s v="2025017111"/>
    <x v="0"/>
    <x v="617"/>
    <s v="EAJ68DG"/>
    <d v="2025-03-04T00:00:00"/>
    <x v="2"/>
    <s v="3229"/>
    <x v="6"/>
    <s v="PA"/>
    <x v="6"/>
    <x v="0"/>
    <d v="2025-03-04T00:00:00"/>
    <d v="1899-12-30T19:23:58"/>
    <d v="2025-03-04T00:00:00"/>
    <d v="1899-12-30T19:24:23"/>
    <d v="2025-03-04T00:00:00"/>
    <d v="1899-12-30T19:51:17"/>
    <x v="0"/>
    <x v="0"/>
    <s v="8045614407"/>
    <s v="FBO"/>
    <d v="1899-12-30T00:27:19"/>
    <x v="1667"/>
    <d v="1899-12-30T00:00:25"/>
    <s v="Granel"/>
    <s v="E001"/>
    <x v="1"/>
    <d v="1899-12-30T00:27:19"/>
    <d v="1899-12-30T00:26:54"/>
    <x v="12"/>
    <x v="7"/>
    <x v="2"/>
    <x v="2"/>
    <n v="0"/>
    <n v="0"/>
    <x v="0"/>
    <x v="2"/>
    <x v="2"/>
    <n v="0"/>
    <x v="0"/>
    <x v="1"/>
    <d v="1899-12-30T00:00:25"/>
    <d v="1899-12-30T00:00:25"/>
    <x v="0"/>
    <m/>
    <m/>
    <d v="1899-12-30T00:00:00"/>
    <d v="1899-12-30T00:27:19"/>
    <n v="3"/>
    <d v="1899-12-30T00:00:25"/>
    <n v="27.316666666656015"/>
    <x v="10"/>
    <x v="1"/>
  </r>
  <r>
    <x v="0"/>
    <s v="2025017231"/>
    <x v="0"/>
    <x v="590"/>
    <s v="E63UI43"/>
    <d v="2025-03-05T00:00:00"/>
    <x v="2"/>
    <s v="3228"/>
    <x v="3"/>
    <s v="PA"/>
    <x v="4"/>
    <x v="0"/>
    <d v="2025-03-05T00:00:00"/>
    <d v="1899-12-30T09:14:55"/>
    <d v="2025-03-05T00:00:00"/>
    <d v="1899-12-30T09:15:53"/>
    <d v="2025-03-05T00:00:00"/>
    <d v="1899-12-30T09:43:34"/>
    <x v="0"/>
    <x v="0"/>
    <s v="8045614408"/>
    <s v="FBO"/>
    <d v="1899-12-30T00:28:39"/>
    <x v="1763"/>
    <d v="1899-12-30T00:00:58"/>
    <s v="Granel"/>
    <s v="E001"/>
    <x v="1"/>
    <d v="1899-12-30T00:28:39"/>
    <d v="1899-12-30T00:27:41"/>
    <x v="4"/>
    <x v="8"/>
    <x v="2"/>
    <x v="2"/>
    <n v="0"/>
    <n v="0"/>
    <x v="0"/>
    <x v="2"/>
    <x v="2"/>
    <n v="0"/>
    <x v="0"/>
    <x v="1"/>
    <d v="1899-12-30T00:00:58"/>
    <d v="1899-12-30T00:00:58"/>
    <x v="0"/>
    <m/>
    <m/>
    <d v="1899-12-30T00:00:00"/>
    <d v="1899-12-30T00:28:39"/>
    <n v="4"/>
    <d v="1899-12-30T00:00:58"/>
    <n v="28.649999999995206"/>
    <x v="3"/>
    <x v="1"/>
  </r>
  <r>
    <x v="0"/>
    <s v="2025017274"/>
    <x v="0"/>
    <x v="579"/>
    <s v="E65QD42"/>
    <d v="2025-03-05T00:00:00"/>
    <x v="2"/>
    <s v="3229"/>
    <x v="6"/>
    <s v="PA"/>
    <x v="6"/>
    <x v="0"/>
    <d v="2025-03-05T00:00:00"/>
    <d v="1899-12-30T10:30:09"/>
    <d v="2025-03-05T00:00:00"/>
    <d v="1899-12-30T10:30:42"/>
    <d v="2025-03-05T00:00:00"/>
    <d v="1899-12-30T11:04:27"/>
    <x v="0"/>
    <x v="0"/>
    <s v="8045614409"/>
    <s v="FBO"/>
    <d v="1899-12-30T00:34:18"/>
    <x v="461"/>
    <d v="1899-12-30T00:00:33"/>
    <s v="Granel"/>
    <s v="E001"/>
    <x v="1"/>
    <d v="1899-12-30T00:34:18"/>
    <d v="1899-12-30T00:33:45"/>
    <x v="5"/>
    <x v="8"/>
    <x v="2"/>
    <x v="2"/>
    <n v="0"/>
    <n v="0"/>
    <x v="0"/>
    <x v="2"/>
    <x v="2"/>
    <n v="0"/>
    <x v="0"/>
    <x v="1"/>
    <d v="1899-12-30T00:00:33"/>
    <d v="1899-12-30T00:00:33"/>
    <x v="0"/>
    <m/>
    <m/>
    <d v="1899-12-30T00:00:00"/>
    <d v="1899-12-30T00:34:18"/>
    <n v="4"/>
    <d v="1899-12-30T00:00:33"/>
    <n v="34.299999999993609"/>
    <x v="5"/>
    <x v="1"/>
  </r>
  <r>
    <x v="0"/>
    <s v="2025017263"/>
    <x v="0"/>
    <x v="599"/>
    <s v="EBP31XL"/>
    <d v="2025-03-05T00:00:00"/>
    <x v="2"/>
    <s v="3228"/>
    <x v="3"/>
    <s v="PA"/>
    <x v="5"/>
    <x v="0"/>
    <d v="2025-03-05T00:00:00"/>
    <d v="1899-12-30T10:09:38"/>
    <d v="2025-03-05T00:00:00"/>
    <d v="1899-12-30T10:10:19"/>
    <d v="2025-03-05T00:00:00"/>
    <d v="1899-12-30T11:12:06"/>
    <x v="0"/>
    <x v="0"/>
    <s v="8045614410"/>
    <s v="FBO"/>
    <d v="1899-12-30T01:02:28"/>
    <x v="1764"/>
    <d v="1899-12-30T00:00:41"/>
    <s v="Granel"/>
    <s v="E001"/>
    <x v="1"/>
    <d v="1899-12-30T01:02:28"/>
    <d v="1899-12-30T01:01:47"/>
    <x v="5"/>
    <x v="8"/>
    <x v="2"/>
    <x v="2"/>
    <n v="0"/>
    <n v="0"/>
    <x v="0"/>
    <x v="2"/>
    <x v="2"/>
    <n v="0"/>
    <x v="0"/>
    <x v="0"/>
    <d v="1899-12-30T00:00:41"/>
    <d v="1899-12-30T00:00:41"/>
    <x v="0"/>
    <m/>
    <m/>
    <d v="1899-12-30T00:00:00"/>
    <d v="1899-12-30T01:02:28"/>
    <n v="4"/>
    <d v="1899-12-30T00:00:41"/>
    <n v="62.466666666667265"/>
    <x v="5"/>
    <x v="0"/>
  </r>
  <r>
    <x v="0"/>
    <s v="2025017304"/>
    <x v="0"/>
    <x v="611"/>
    <s v="E53XL24"/>
    <d v="2025-03-05T00:00:00"/>
    <x v="2"/>
    <s v="3230"/>
    <x v="1"/>
    <s v="PA"/>
    <x v="2"/>
    <x v="0"/>
    <d v="2025-03-05T00:00:00"/>
    <d v="1899-12-30T11:32:21"/>
    <d v="2025-03-05T00:00:00"/>
    <d v="1899-12-30T11:33:28"/>
    <d v="2025-03-05T00:00:00"/>
    <d v="1899-12-30T12:31:35"/>
    <x v="0"/>
    <x v="0"/>
    <s v="8045614411"/>
    <s v="FBO"/>
    <d v="1899-12-30T00:59:14"/>
    <x v="1124"/>
    <d v="1899-12-30T00:01:07"/>
    <s v="Ensacado"/>
    <s v="E002"/>
    <x v="1"/>
    <d v="1899-12-30T00:59:14"/>
    <d v="1899-12-30T00:58:07"/>
    <x v="9"/>
    <x v="8"/>
    <x v="2"/>
    <x v="1"/>
    <n v="0"/>
    <n v="0"/>
    <x v="0"/>
    <x v="1"/>
    <x v="2"/>
    <n v="0"/>
    <x v="0"/>
    <x v="0"/>
    <d v="1899-12-30T00:01:07"/>
    <d v="1899-12-30T00:01:07"/>
    <x v="0"/>
    <m/>
    <m/>
    <d v="1899-12-30T00:00:00"/>
    <d v="1899-12-30T00:59:14"/>
    <n v="4"/>
    <d v="1899-12-30T00:01:07"/>
    <n v="59.233333333334329"/>
    <x v="11"/>
    <x v="0"/>
  </r>
  <r>
    <x v="0"/>
    <s v="2025017327"/>
    <x v="0"/>
    <x v="553"/>
    <s v="EBM91HC"/>
    <d v="2025-03-05T00:00:00"/>
    <x v="2"/>
    <s v="3229"/>
    <x v="6"/>
    <s v="PA"/>
    <x v="6"/>
    <x v="0"/>
    <d v="2025-03-05T00:00:00"/>
    <d v="1899-12-30T12:39:26"/>
    <d v="2025-03-05T00:00:00"/>
    <d v="1899-12-30T12:40:19"/>
    <d v="2025-03-05T00:00:00"/>
    <d v="1899-12-30T13:09:27"/>
    <x v="0"/>
    <x v="0"/>
    <s v="8045614412"/>
    <s v="FBO"/>
    <d v="1899-12-30T00:30:01"/>
    <x v="1329"/>
    <d v="1899-12-30T00:00:53"/>
    <s v="Granel"/>
    <s v="E001"/>
    <x v="1"/>
    <d v="1899-12-30T00:30:01"/>
    <d v="1899-12-30T00:29:08"/>
    <x v="13"/>
    <x v="8"/>
    <x v="2"/>
    <x v="2"/>
    <n v="0"/>
    <n v="0"/>
    <x v="0"/>
    <x v="2"/>
    <x v="2"/>
    <n v="0"/>
    <x v="0"/>
    <x v="1"/>
    <d v="1899-12-30T00:00:53"/>
    <d v="1899-12-30T00:00:53"/>
    <x v="0"/>
    <m/>
    <m/>
    <d v="1899-12-30T00:00:00"/>
    <d v="1899-12-30T00:30:01"/>
    <n v="4"/>
    <d v="1899-12-30T00:00:53"/>
    <n v="30.016666666670346"/>
    <x v="6"/>
    <x v="1"/>
  </r>
  <r>
    <x v="0"/>
    <s v="2025017340"/>
    <x v="0"/>
    <x v="618"/>
    <s v="E11RE48"/>
    <d v="2025-03-05T00:00:00"/>
    <x v="2"/>
    <s v="3228"/>
    <x v="3"/>
    <s v="PA"/>
    <x v="5"/>
    <x v="0"/>
    <d v="2025-03-05T00:00:00"/>
    <d v="1899-12-30T12:57:37"/>
    <d v="2025-03-05T00:00:00"/>
    <d v="1899-12-30T12:58:22"/>
    <d v="2025-03-05T00:00:00"/>
    <d v="1899-12-30T13:22:37"/>
    <x v="0"/>
    <x v="0"/>
    <s v="8045614413"/>
    <s v="FBO"/>
    <d v="1899-12-30T00:25:00"/>
    <x v="1765"/>
    <d v="1899-12-30T00:00:45"/>
    <s v="Granel"/>
    <s v="E001"/>
    <x v="1"/>
    <d v="1899-12-30T00:25:00"/>
    <d v="1899-12-30T00:24:15"/>
    <x v="13"/>
    <x v="8"/>
    <x v="2"/>
    <x v="2"/>
    <n v="0"/>
    <n v="0"/>
    <x v="0"/>
    <x v="2"/>
    <x v="2"/>
    <n v="0"/>
    <x v="0"/>
    <x v="1"/>
    <d v="1899-12-30T00:00:45"/>
    <d v="1899-12-30T00:00:45"/>
    <x v="0"/>
    <m/>
    <m/>
    <d v="1899-12-30T00:00:00"/>
    <d v="1899-12-30T00:25:00"/>
    <n v="4"/>
    <d v="1899-12-30T00:00:45"/>
    <n v="25.000000000012861"/>
    <x v="6"/>
    <x v="1"/>
  </r>
  <r>
    <x v="0"/>
    <s v="2025017355"/>
    <x v="0"/>
    <x v="619"/>
    <s v="EAQ08CB"/>
    <d v="2025-03-05T00:00:00"/>
    <x v="2"/>
    <s v="3228"/>
    <x v="3"/>
    <s v="PA"/>
    <x v="4"/>
    <x v="0"/>
    <d v="2025-03-05T00:00:00"/>
    <d v="1899-12-30T13:12:34"/>
    <d v="2025-03-05T00:00:00"/>
    <d v="1899-12-30T13:14:36"/>
    <d v="2025-03-05T00:00:00"/>
    <d v="1899-12-30T13:39:09"/>
    <x v="0"/>
    <x v="0"/>
    <s v="8045614414"/>
    <s v="FBO"/>
    <d v="1899-12-30T00:26:35"/>
    <x v="1558"/>
    <d v="1899-12-30T00:02:02"/>
    <s v="Granel"/>
    <s v="E001"/>
    <x v="1"/>
    <d v="1899-12-30T00:26:35"/>
    <d v="1899-12-30T00:24:33"/>
    <x v="6"/>
    <x v="8"/>
    <x v="2"/>
    <x v="2"/>
    <n v="0"/>
    <n v="0"/>
    <x v="0"/>
    <x v="2"/>
    <x v="2"/>
    <n v="0"/>
    <x v="0"/>
    <x v="1"/>
    <d v="1899-12-30T00:02:02"/>
    <d v="1899-12-30T00:02:02"/>
    <x v="0"/>
    <m/>
    <m/>
    <d v="1899-12-30T00:00:00"/>
    <d v="1899-12-30T00:26:35"/>
    <n v="4"/>
    <d v="1899-12-30T00:02:02"/>
    <n v="26.583333333335943"/>
    <x v="6"/>
    <x v="1"/>
  </r>
  <r>
    <x v="0"/>
    <s v="2025017368"/>
    <x v="0"/>
    <x v="148"/>
    <s v="E0205LTP"/>
    <d v="2025-03-05T00:00:00"/>
    <x v="2"/>
    <s v="3229"/>
    <x v="6"/>
    <s v="PA"/>
    <x v="6"/>
    <x v="0"/>
    <d v="2025-03-05T00:00:00"/>
    <d v="1899-12-30T13:22:45"/>
    <d v="2025-03-05T00:00:00"/>
    <d v="1899-12-30T13:23:04"/>
    <d v="2025-03-05T00:00:00"/>
    <d v="1899-12-30T13:58:14"/>
    <x v="0"/>
    <x v="0"/>
    <s v="8045614415"/>
    <s v="FBO"/>
    <d v="1899-12-30T00:35:29"/>
    <x v="204"/>
    <d v="1899-12-30T00:00:19"/>
    <s v="Granel"/>
    <s v="E001"/>
    <x v="2"/>
    <d v="1899-12-30T00:35:29"/>
    <d v="1899-12-30T00:35:10"/>
    <x v="6"/>
    <x v="8"/>
    <x v="2"/>
    <x v="2"/>
    <n v="0"/>
    <n v="0"/>
    <x v="0"/>
    <x v="2"/>
    <x v="2"/>
    <n v="0"/>
    <x v="0"/>
    <x v="1"/>
    <d v="1899-12-30T00:00:19"/>
    <d v="1899-12-30T00:00:19"/>
    <x v="0"/>
    <m/>
    <m/>
    <d v="1899-12-30T00:00:00"/>
    <d v="1899-12-30T00:35:29"/>
    <n v="4"/>
    <d v="1899-12-30T00:00:19"/>
    <n v="35.483333333328062"/>
    <x v="6"/>
    <x v="1"/>
  </r>
  <r>
    <x v="0"/>
    <s v="2025017391"/>
    <x v="0"/>
    <x v="547"/>
    <s v="E93SB86"/>
    <d v="2025-03-05T00:00:00"/>
    <x v="2"/>
    <s v="3230"/>
    <x v="1"/>
    <s v="PA"/>
    <x v="2"/>
    <x v="0"/>
    <d v="2025-03-05T00:00:00"/>
    <d v="1899-12-30T13:50:51"/>
    <d v="2025-03-05T00:00:00"/>
    <d v="1899-12-30T13:51:29"/>
    <d v="2025-03-05T00:00:00"/>
    <d v="1899-12-30T14:47:42"/>
    <x v="0"/>
    <x v="0"/>
    <s v="8045614416"/>
    <s v="FBO"/>
    <d v="1899-12-30T00:56:51"/>
    <x v="1766"/>
    <d v="1899-12-30T00:00:38"/>
    <s v="Ensacado"/>
    <s v="E002"/>
    <x v="1"/>
    <d v="1899-12-30T00:56:51"/>
    <d v="1899-12-30T00:56:13"/>
    <x v="6"/>
    <x v="8"/>
    <x v="2"/>
    <x v="1"/>
    <n v="0"/>
    <n v="0"/>
    <x v="0"/>
    <x v="1"/>
    <x v="2"/>
    <n v="0"/>
    <x v="0"/>
    <x v="0"/>
    <d v="1899-12-30T00:00:38"/>
    <d v="1899-12-30T00:00:38"/>
    <x v="0"/>
    <m/>
    <m/>
    <d v="1899-12-30T00:00:00"/>
    <d v="1899-12-30T00:56:51"/>
    <n v="4"/>
    <d v="1899-12-30T00:00:38"/>
    <n v="56.849999999990338"/>
    <x v="7"/>
    <x v="0"/>
  </r>
  <r>
    <x v="0"/>
    <s v="2025017436"/>
    <x v="0"/>
    <x v="587"/>
    <s v="E07SD41"/>
    <d v="2025-03-05T00:00:00"/>
    <x v="2"/>
    <s v="3229"/>
    <x v="6"/>
    <s v="PA"/>
    <x v="6"/>
    <x v="0"/>
    <d v="2025-03-05T00:00:00"/>
    <d v="1899-12-30T15:19:16"/>
    <d v="2025-03-05T00:00:00"/>
    <d v="1899-12-30T15:20:17"/>
    <d v="2025-03-05T00:00:00"/>
    <d v="1899-12-30T15:52:59"/>
    <x v="0"/>
    <x v="0"/>
    <s v="8045614417"/>
    <s v="FBO"/>
    <d v="1899-12-30T00:33:43"/>
    <x v="796"/>
    <d v="1899-12-30T00:01:01"/>
    <s v="Granel"/>
    <s v="E001"/>
    <x v="1"/>
    <d v="1899-12-30T00:33:43"/>
    <d v="1899-12-30T00:32:42"/>
    <x v="10"/>
    <x v="8"/>
    <x v="2"/>
    <x v="2"/>
    <n v="0"/>
    <n v="0"/>
    <x v="0"/>
    <x v="2"/>
    <x v="2"/>
    <n v="0"/>
    <x v="0"/>
    <x v="1"/>
    <d v="1899-12-30T00:01:01"/>
    <d v="1899-12-30T00:01:01"/>
    <x v="0"/>
    <m/>
    <m/>
    <d v="1899-12-30T00:00:00"/>
    <d v="1899-12-30T00:33:43"/>
    <n v="4"/>
    <d v="1899-12-30T00:01:01"/>
    <n v="33.716666666664047"/>
    <x v="14"/>
    <x v="1"/>
  </r>
  <r>
    <x v="0"/>
    <s v="2025017452"/>
    <x v="0"/>
    <x v="620"/>
    <s v="EBO32XH"/>
    <d v="2025-03-05T00:00:00"/>
    <x v="2"/>
    <s v="3229"/>
    <x v="6"/>
    <s v="PA"/>
    <x v="6"/>
    <x v="0"/>
    <d v="2025-03-05T00:00:00"/>
    <d v="1899-12-30T16:23:35"/>
    <d v="2025-03-05T00:00:00"/>
    <d v="1899-12-30T16:24:13"/>
    <d v="2025-03-05T00:00:00"/>
    <d v="1899-12-30T16:53:23"/>
    <x v="0"/>
    <x v="0"/>
    <s v="8045614418"/>
    <s v="FBO"/>
    <d v="1899-12-30T00:29:48"/>
    <x v="1094"/>
    <d v="1899-12-30T00:00:38"/>
    <s v="Granel"/>
    <s v="E001"/>
    <x v="1"/>
    <d v="1899-12-30T00:29:48"/>
    <d v="1899-12-30T00:29:10"/>
    <x v="7"/>
    <x v="8"/>
    <x v="2"/>
    <x v="2"/>
    <n v="0"/>
    <n v="0"/>
    <x v="0"/>
    <x v="2"/>
    <x v="2"/>
    <n v="0"/>
    <x v="0"/>
    <x v="1"/>
    <d v="1899-12-30T00:00:38"/>
    <d v="1899-12-30T00:00:38"/>
    <x v="0"/>
    <m/>
    <m/>
    <d v="1899-12-30T00:00:00"/>
    <d v="1899-12-30T00:29:48"/>
    <n v="4"/>
    <d v="1899-12-30T00:00:38"/>
    <n v="29.800000000007856"/>
    <x v="8"/>
    <x v="1"/>
  </r>
  <r>
    <x v="0"/>
    <s v="2025017474"/>
    <x v="0"/>
    <x v="568"/>
    <s v="E24ZB71"/>
    <d v="2025-03-05T00:00:00"/>
    <x v="2"/>
    <s v="3228"/>
    <x v="3"/>
    <s v="PA"/>
    <x v="5"/>
    <x v="0"/>
    <d v="2025-03-05T00:00:00"/>
    <d v="1899-12-30T16:58:18"/>
    <d v="2025-03-05T00:00:00"/>
    <d v="1899-12-30T16:58:58"/>
    <d v="2025-03-05T00:00:00"/>
    <d v="1899-12-30T17:33:45"/>
    <x v="0"/>
    <x v="0"/>
    <s v="8045614419"/>
    <s v="FBO"/>
    <d v="1899-12-30T00:35:27"/>
    <x v="1767"/>
    <d v="1899-12-30T00:00:40"/>
    <s v="Granel"/>
    <s v="E001"/>
    <x v="1"/>
    <d v="1899-12-30T00:35:27"/>
    <d v="1899-12-30T00:34:47"/>
    <x v="7"/>
    <x v="8"/>
    <x v="2"/>
    <x v="2"/>
    <n v="0"/>
    <n v="0"/>
    <x v="0"/>
    <x v="2"/>
    <x v="2"/>
    <n v="0"/>
    <x v="0"/>
    <x v="1"/>
    <d v="1899-12-30T00:00:40"/>
    <d v="1899-12-30T00:00:40"/>
    <x v="0"/>
    <m/>
    <m/>
    <d v="1899-12-30T00:00:00"/>
    <d v="1899-12-30T00:35:27"/>
    <n v="4"/>
    <d v="1899-12-30T00:00:40"/>
    <n v="35.449999999992109"/>
    <x v="12"/>
    <x v="1"/>
  </r>
  <r>
    <x v="0"/>
    <s v="2025017499"/>
    <x v="0"/>
    <x v="621"/>
    <s v="EBP38CQ"/>
    <d v="2025-03-05T00:00:00"/>
    <x v="2"/>
    <s v="3228"/>
    <x v="3"/>
    <s v="PA"/>
    <x v="5"/>
    <x v="0"/>
    <d v="2025-03-05T00:00:00"/>
    <d v="1899-12-30T17:42:16"/>
    <d v="2025-03-05T00:00:00"/>
    <d v="1899-12-30T17:43:38"/>
    <d v="2025-03-05T00:00:00"/>
    <d v="1899-12-30T18:05:48"/>
    <x v="0"/>
    <x v="0"/>
    <s v="8045614420"/>
    <s v="FBO"/>
    <d v="1899-12-30T00:23:32"/>
    <x v="1768"/>
    <d v="1899-12-30T00:01:22"/>
    <s v="Granel"/>
    <s v="E001"/>
    <x v="1"/>
    <d v="1899-12-30T00:23:32"/>
    <d v="1899-12-30T00:22:10"/>
    <x v="11"/>
    <x v="8"/>
    <x v="2"/>
    <x v="2"/>
    <n v="0"/>
    <n v="0"/>
    <x v="0"/>
    <x v="2"/>
    <x v="2"/>
    <n v="0"/>
    <x v="0"/>
    <x v="1"/>
    <d v="1899-12-30T00:01:22"/>
    <d v="1899-12-30T00:01:22"/>
    <x v="0"/>
    <m/>
    <m/>
    <d v="1899-12-30T00:00:00"/>
    <d v="1899-12-30T00:23:32"/>
    <n v="4"/>
    <d v="1899-12-30T00:01:22"/>
    <n v="23.533333333329551"/>
    <x v="9"/>
    <x v="1"/>
  </r>
  <r>
    <x v="0"/>
    <s v="2025017505"/>
    <x v="0"/>
    <x v="578"/>
    <s v="EAN25XE"/>
    <d v="2025-03-05T00:00:00"/>
    <x v="2"/>
    <s v="3228"/>
    <x v="3"/>
    <s v="PA"/>
    <x v="4"/>
    <x v="0"/>
    <d v="2025-03-05T00:00:00"/>
    <d v="1899-12-30T18:57:06"/>
    <d v="2025-03-05T00:00:00"/>
    <d v="1899-12-30T18:58:00"/>
    <d v="2025-03-05T00:00:00"/>
    <d v="1899-12-30T19:37:55"/>
    <x v="0"/>
    <x v="0"/>
    <s v="8045614421"/>
    <s v="FBO"/>
    <d v="1899-12-30T00:40:49"/>
    <x v="1769"/>
    <d v="1899-12-30T00:00:54"/>
    <s v="Granel"/>
    <s v="E001"/>
    <x v="1"/>
    <d v="1899-12-30T00:40:49"/>
    <d v="1899-12-30T00:39:55"/>
    <x v="8"/>
    <x v="8"/>
    <x v="2"/>
    <x v="2"/>
    <n v="0"/>
    <n v="0"/>
    <x v="0"/>
    <x v="2"/>
    <x v="2"/>
    <n v="0"/>
    <x v="0"/>
    <x v="1"/>
    <d v="1899-12-30T00:00:54"/>
    <d v="1899-12-30T00:00:54"/>
    <x v="0"/>
    <m/>
    <m/>
    <d v="1899-12-30T00:00:00"/>
    <d v="1899-12-30T00:40:49"/>
    <n v="4"/>
    <d v="1899-12-30T00:00:54"/>
    <n v="40.816666666670436"/>
    <x v="10"/>
    <x v="1"/>
  </r>
  <r>
    <x v="0"/>
    <s v="2025017510"/>
    <x v="0"/>
    <x v="622"/>
    <s v="EBA72OG"/>
    <d v="2025-03-05T00:00:00"/>
    <x v="2"/>
    <s v="3228"/>
    <x v="3"/>
    <s v="PA"/>
    <x v="4"/>
    <x v="0"/>
    <d v="2025-03-05T00:00:00"/>
    <d v="1899-12-30T20:03:32"/>
    <d v="2025-03-05T00:00:00"/>
    <d v="1899-12-30T20:04:24"/>
    <d v="2025-03-05T00:00:00"/>
    <d v="1899-12-30T20:30:13"/>
    <x v="0"/>
    <x v="0"/>
    <s v="8045614422"/>
    <s v="FBO"/>
    <d v="1899-12-30T00:26:41"/>
    <x v="1649"/>
    <d v="1899-12-30T00:00:52"/>
    <s v="Granel"/>
    <s v="E001"/>
    <x v="1"/>
    <d v="1899-12-30T00:26:41"/>
    <d v="1899-12-30T00:25:49"/>
    <x v="15"/>
    <x v="8"/>
    <x v="2"/>
    <x v="2"/>
    <n v="0"/>
    <n v="0"/>
    <x v="0"/>
    <x v="2"/>
    <x v="2"/>
    <n v="0"/>
    <x v="0"/>
    <x v="1"/>
    <d v="1899-12-30T00:00:52"/>
    <d v="1899-12-30T00:00:52"/>
    <x v="0"/>
    <m/>
    <m/>
    <d v="1899-12-30T00:00:00"/>
    <d v="1899-12-30T00:26:41"/>
    <n v="4"/>
    <d v="1899-12-30T00:00:52"/>
    <n v="26.683333333329564"/>
    <x v="13"/>
    <x v="1"/>
  </r>
  <r>
    <x v="0"/>
    <s v="2025017513"/>
    <x v="0"/>
    <x v="623"/>
    <s v="E43PC39"/>
    <d v="2025-03-05T00:00:00"/>
    <x v="2"/>
    <s v="3229"/>
    <x v="6"/>
    <s v="PA"/>
    <x v="6"/>
    <x v="0"/>
    <d v="2025-03-05T00:00:00"/>
    <d v="1899-12-30T20:20:03"/>
    <d v="2025-03-05T00:00:00"/>
    <d v="1899-12-30T20:20:44"/>
    <d v="2025-03-05T00:00:00"/>
    <d v="1899-12-30T20:56:13"/>
    <x v="0"/>
    <x v="0"/>
    <s v="8045614423"/>
    <s v="FBO"/>
    <d v="1899-12-30T00:36:10"/>
    <x v="1770"/>
    <d v="1899-12-30T00:00:41"/>
    <s v="Granel"/>
    <s v="E001"/>
    <x v="1"/>
    <d v="1899-12-30T00:36:10"/>
    <d v="1899-12-30T00:35:29"/>
    <x v="15"/>
    <x v="8"/>
    <x v="2"/>
    <x v="2"/>
    <n v="0"/>
    <n v="0"/>
    <x v="0"/>
    <x v="2"/>
    <x v="2"/>
    <n v="0"/>
    <x v="0"/>
    <x v="1"/>
    <d v="1899-12-30T00:00:41"/>
    <d v="1899-12-30T00:00:41"/>
    <x v="0"/>
    <m/>
    <m/>
    <d v="1899-12-30T00:00:00"/>
    <d v="1899-12-30T00:36:10"/>
    <n v="4"/>
    <d v="1899-12-30T00:00:41"/>
    <n v="36.166666666679937"/>
    <x v="13"/>
    <x v="1"/>
  </r>
  <r>
    <x v="0"/>
    <s v="2025017514"/>
    <x v="0"/>
    <x v="593"/>
    <s v="EAQ22VM"/>
    <d v="2025-03-05T00:00:00"/>
    <x v="2"/>
    <s v="3229"/>
    <x v="6"/>
    <s v="PA"/>
    <x v="6"/>
    <x v="0"/>
    <d v="2025-03-05T00:00:00"/>
    <d v="1899-12-30T20:31:55"/>
    <d v="2025-03-05T00:00:00"/>
    <d v="1899-12-30T20:32:30"/>
    <d v="2025-03-05T00:00:00"/>
    <d v="1899-12-30T21:08:45"/>
    <x v="0"/>
    <x v="0"/>
    <s v="8045614424"/>
    <s v="FBO"/>
    <d v="1899-12-30T00:36:50"/>
    <x v="15"/>
    <d v="1899-12-30T00:00:35"/>
    <s v="Granel"/>
    <s v="E001"/>
    <x v="1"/>
    <d v="1899-12-30T00:36:50"/>
    <d v="1899-12-30T00:36:15"/>
    <x v="15"/>
    <x v="8"/>
    <x v="2"/>
    <x v="2"/>
    <n v="0"/>
    <n v="0"/>
    <x v="0"/>
    <x v="2"/>
    <x v="2"/>
    <n v="0"/>
    <x v="0"/>
    <x v="1"/>
    <d v="1899-12-30T00:00:35"/>
    <d v="1899-12-30T00:00:35"/>
    <x v="0"/>
    <m/>
    <m/>
    <d v="1899-12-30T00:00:00"/>
    <d v="1899-12-30T00:36:50"/>
    <n v="4"/>
    <d v="1899-12-30T00:00:35"/>
    <n v="36.83333333332795"/>
    <x v="15"/>
    <x v="1"/>
  </r>
  <r>
    <x v="0"/>
    <s v="2025017515"/>
    <x v="0"/>
    <x v="547"/>
    <s v="E93SB86"/>
    <d v="2025-03-05T00:00:00"/>
    <x v="2"/>
    <s v="3230"/>
    <x v="1"/>
    <s v="PA"/>
    <x v="2"/>
    <x v="0"/>
    <d v="2025-03-05T00:00:00"/>
    <d v="1899-12-30T20:44:37"/>
    <d v="2025-03-05T00:00:00"/>
    <d v="1899-12-30T20:45:18"/>
    <d v="2025-03-05T00:00:00"/>
    <d v="1899-12-30T21:22:55"/>
    <x v="0"/>
    <x v="0"/>
    <s v="8045614425"/>
    <s v="FBO"/>
    <d v="1899-12-30T00:38:18"/>
    <x v="1771"/>
    <d v="1899-12-30T00:00:41"/>
    <s v="Ensacado"/>
    <s v="E002"/>
    <x v="1"/>
    <d v="1899-12-30T00:38:18"/>
    <d v="1899-12-30T00:37:37"/>
    <x v="15"/>
    <x v="8"/>
    <x v="2"/>
    <x v="1"/>
    <n v="0"/>
    <n v="0"/>
    <x v="0"/>
    <x v="1"/>
    <x v="2"/>
    <n v="0"/>
    <x v="0"/>
    <x v="1"/>
    <d v="1899-12-30T00:00:41"/>
    <d v="1899-12-30T00:00:41"/>
    <x v="0"/>
    <m/>
    <m/>
    <d v="1899-12-30T00:00:00"/>
    <d v="1899-12-30T00:38:18"/>
    <n v="4"/>
    <d v="1899-12-30T00:00:41"/>
    <n v="38.299999999996714"/>
    <x v="15"/>
    <x v="1"/>
  </r>
  <r>
    <x v="0"/>
    <s v="2025017519"/>
    <x v="0"/>
    <x v="612"/>
    <s v="EBQ55CN"/>
    <d v="2025-03-05T00:00:00"/>
    <x v="2"/>
    <s v="3228"/>
    <x v="3"/>
    <s v="PA"/>
    <x v="5"/>
    <x v="0"/>
    <d v="2025-03-05T00:00:00"/>
    <d v="1899-12-30T21:13:01"/>
    <d v="2025-03-05T00:00:00"/>
    <d v="1899-12-30T21:13:32"/>
    <d v="2025-03-05T00:00:00"/>
    <d v="1899-12-30T21:33:53"/>
    <x v="0"/>
    <x v="0"/>
    <s v="8045614426"/>
    <s v="FBO"/>
    <d v="1899-12-30T00:20:52"/>
    <x v="1772"/>
    <d v="1899-12-30T00:00:31"/>
    <s v="Granel"/>
    <s v="E001"/>
    <x v="1"/>
    <d v="1899-12-30T00:20:52"/>
    <d v="1899-12-30T00:20:21"/>
    <x v="16"/>
    <x v="8"/>
    <x v="2"/>
    <x v="2"/>
    <n v="0"/>
    <n v="0"/>
    <x v="0"/>
    <x v="2"/>
    <x v="2"/>
    <n v="0"/>
    <x v="0"/>
    <x v="1"/>
    <d v="1899-12-30T00:00:31"/>
    <d v="1899-12-30T00:00:31"/>
    <x v="0"/>
    <m/>
    <m/>
    <d v="1899-12-30T00:00:00"/>
    <d v="1899-12-30T00:20:52"/>
    <n v="4"/>
    <d v="1899-12-30T00:00:31"/>
    <n v="20.866666666665559"/>
    <x v="15"/>
    <x v="1"/>
  </r>
  <r>
    <x v="0"/>
    <s v="2025017610"/>
    <x v="0"/>
    <x v="555"/>
    <s v="EBP31XL"/>
    <d v="2025-03-06T00:00:00"/>
    <x v="2"/>
    <s v="3228"/>
    <x v="3"/>
    <s v="PA"/>
    <x v="5"/>
    <x v="0"/>
    <d v="2025-03-06T00:00:00"/>
    <d v="1899-12-30T08:52:20"/>
    <d v="2025-03-06T00:00:00"/>
    <d v="1899-12-30T08:53:16"/>
    <d v="2025-03-06T00:00:00"/>
    <d v="1899-12-30T09:23:53"/>
    <x v="0"/>
    <x v="0"/>
    <s v="8045614427"/>
    <s v="FBO"/>
    <d v="1899-12-30T00:31:33"/>
    <x v="468"/>
    <d v="1899-12-30T00:00:56"/>
    <s v="Granel"/>
    <s v="E001"/>
    <x v="1"/>
    <d v="1899-12-30T00:31:33"/>
    <d v="1899-12-30T00:30:37"/>
    <x v="3"/>
    <x v="9"/>
    <x v="2"/>
    <x v="2"/>
    <n v="0"/>
    <n v="0"/>
    <x v="0"/>
    <x v="2"/>
    <x v="2"/>
    <n v="0"/>
    <x v="0"/>
    <x v="1"/>
    <d v="1899-12-30T00:00:56"/>
    <d v="1899-12-30T00:00:56"/>
    <x v="0"/>
    <m/>
    <m/>
    <d v="1899-12-30T00:00:00"/>
    <d v="1899-12-30T00:31:33"/>
    <n v="5"/>
    <d v="1899-12-30T00:00:56"/>
    <n v="31.549999999996778"/>
    <x v="3"/>
    <x v="1"/>
  </r>
  <r>
    <x v="0"/>
    <s v="2025017625"/>
    <x v="0"/>
    <x v="546"/>
    <s v="E54XL56"/>
    <d v="2025-03-06T00:00:00"/>
    <x v="2"/>
    <s v="3230"/>
    <x v="1"/>
    <s v="PA"/>
    <x v="2"/>
    <x v="0"/>
    <d v="2025-03-06T00:00:00"/>
    <d v="1899-12-30T09:10:53"/>
    <d v="2025-03-06T00:00:00"/>
    <d v="1899-12-30T09:12:47"/>
    <d v="2025-03-06T00:00:00"/>
    <d v="1899-12-30T09:57:47"/>
    <x v="0"/>
    <x v="0"/>
    <s v="8045614428"/>
    <s v="FBO"/>
    <d v="1899-12-30T00:46:54"/>
    <x v="1773"/>
    <d v="1899-12-30T00:01:54"/>
    <s v="Ensacado"/>
    <s v="E002"/>
    <x v="1"/>
    <d v="1899-12-30T00:46:54"/>
    <d v="1899-12-30T00:45:00"/>
    <x v="4"/>
    <x v="9"/>
    <x v="2"/>
    <x v="1"/>
    <n v="0"/>
    <n v="0"/>
    <x v="0"/>
    <x v="1"/>
    <x v="2"/>
    <n v="0"/>
    <x v="0"/>
    <x v="0"/>
    <d v="1899-12-30T00:01:54"/>
    <d v="1899-12-30T00:01:54"/>
    <x v="0"/>
    <m/>
    <m/>
    <d v="1899-12-30T00:00:00"/>
    <d v="1899-12-30T00:46:54"/>
    <n v="5"/>
    <d v="1899-12-30T00:01:54"/>
    <n v="46.899999999993661"/>
    <x v="3"/>
    <x v="0"/>
  </r>
  <r>
    <x v="0"/>
    <s v="2025017687"/>
    <x v="0"/>
    <x v="624"/>
    <s v="E82UT17"/>
    <d v="2025-03-06T00:00:00"/>
    <x v="2"/>
    <s v="3229"/>
    <x v="6"/>
    <s v="PA"/>
    <x v="6"/>
    <x v="0"/>
    <d v="2025-03-06T00:00:00"/>
    <d v="1899-12-30T10:39:48"/>
    <d v="2025-03-06T00:00:00"/>
    <d v="1899-12-30T10:42:02"/>
    <d v="2025-03-06T00:00:00"/>
    <d v="1899-12-30T11:06:46"/>
    <x v="0"/>
    <x v="0"/>
    <s v="8045614429"/>
    <s v="FBO"/>
    <d v="1899-12-30T00:26:58"/>
    <x v="1617"/>
    <d v="1899-12-30T00:02:14"/>
    <s v="Granel"/>
    <s v="E001"/>
    <x v="1"/>
    <d v="1899-12-30T00:26:58"/>
    <d v="1899-12-30T00:24:44"/>
    <x v="5"/>
    <x v="9"/>
    <x v="2"/>
    <x v="2"/>
    <n v="0"/>
    <n v="0"/>
    <x v="0"/>
    <x v="2"/>
    <x v="2"/>
    <n v="0"/>
    <x v="0"/>
    <x v="1"/>
    <d v="1899-12-30T00:02:14"/>
    <d v="1899-12-30T00:02:14"/>
    <x v="0"/>
    <m/>
    <m/>
    <d v="1899-12-30T00:00:00"/>
    <d v="1899-12-30T00:26:58"/>
    <n v="5"/>
    <d v="1899-12-30T00:02:14"/>
    <n v="26.966666666663954"/>
    <x v="5"/>
    <x v="1"/>
  </r>
  <r>
    <x v="0"/>
    <s v="2025017754"/>
    <x v="0"/>
    <x v="547"/>
    <s v="E93SB86"/>
    <d v="2025-03-06T00:00:00"/>
    <x v="2"/>
    <s v="3230"/>
    <x v="1"/>
    <s v="PA"/>
    <x v="2"/>
    <x v="0"/>
    <d v="2025-03-06T00:00:00"/>
    <d v="1899-12-30T12:46:18"/>
    <d v="2025-03-06T00:00:00"/>
    <d v="1899-12-30T12:47:18"/>
    <d v="2025-03-06T00:00:00"/>
    <d v="1899-12-30T13:32:30"/>
    <x v="0"/>
    <x v="0"/>
    <s v="8045614430"/>
    <s v="FBO"/>
    <d v="1899-12-30T00:46:12"/>
    <x v="1068"/>
    <d v="1899-12-30T00:01:00"/>
    <s v="Ensacado"/>
    <s v="E002"/>
    <x v="1"/>
    <d v="1899-12-30T00:46:12"/>
    <d v="1899-12-30T00:45:12"/>
    <x v="13"/>
    <x v="9"/>
    <x v="2"/>
    <x v="1"/>
    <n v="0"/>
    <n v="0"/>
    <x v="0"/>
    <x v="1"/>
    <x v="2"/>
    <n v="0"/>
    <x v="0"/>
    <x v="0"/>
    <d v="1899-12-30T00:01:00"/>
    <d v="1899-12-30T00:01:00"/>
    <x v="0"/>
    <m/>
    <m/>
    <d v="1899-12-30T00:00:00"/>
    <d v="1899-12-30T00:46:12"/>
    <n v="5"/>
    <d v="1899-12-30T00:01:00"/>
    <n v="46.199999999995228"/>
    <x v="6"/>
    <x v="0"/>
  </r>
  <r>
    <x v="0"/>
    <s v="2025017737"/>
    <x v="0"/>
    <x v="625"/>
    <s v="E40ZB67"/>
    <d v="2025-03-06T00:00:00"/>
    <x v="2"/>
    <s v="3229"/>
    <x v="6"/>
    <s v="PA"/>
    <x v="6"/>
    <x v="0"/>
    <d v="2025-03-06T00:00:00"/>
    <d v="1899-12-30T12:12:09"/>
    <d v="2025-03-06T00:00:00"/>
    <d v="1899-12-30T12:12:57"/>
    <d v="2025-03-06T00:00:00"/>
    <d v="1899-12-30T13:34:25"/>
    <x v="0"/>
    <x v="0"/>
    <s v="8045614431"/>
    <s v="FBO"/>
    <d v="1899-12-30T01:22:16"/>
    <x v="1774"/>
    <d v="1899-12-30T00:00:48"/>
    <s v="Granel"/>
    <s v="E001"/>
    <x v="1"/>
    <d v="1899-12-30T01:22:16"/>
    <d v="1899-12-30T01:21:28"/>
    <x v="13"/>
    <x v="9"/>
    <x v="2"/>
    <x v="2"/>
    <n v="0"/>
    <n v="0"/>
    <x v="0"/>
    <x v="2"/>
    <x v="2"/>
    <n v="0"/>
    <x v="0"/>
    <x v="0"/>
    <d v="1899-12-30T00:00:48"/>
    <d v="1899-12-30T00:00:48"/>
    <x v="0"/>
    <m/>
    <m/>
    <d v="1899-12-30T00:00:00"/>
    <d v="1899-12-30T01:22:16"/>
    <n v="5"/>
    <d v="1899-12-30T00:00:48"/>
    <n v="82.266666666667163"/>
    <x v="6"/>
    <x v="0"/>
  </r>
  <r>
    <x v="0"/>
    <s v="2025017760"/>
    <x v="0"/>
    <x v="561"/>
    <s v="EBL30QD"/>
    <d v="2025-03-06T00:00:00"/>
    <x v="2"/>
    <s v="3229"/>
    <x v="6"/>
    <s v="PA"/>
    <x v="6"/>
    <x v="0"/>
    <d v="2025-03-06T00:00:00"/>
    <d v="1899-12-30T12:58:54"/>
    <d v="2025-03-06T00:00:00"/>
    <d v="1899-12-30T12:59:31"/>
    <d v="2025-03-06T00:00:00"/>
    <d v="1899-12-30T13:48:53"/>
    <x v="0"/>
    <x v="0"/>
    <s v="8045614432"/>
    <s v="FBO"/>
    <d v="1899-12-30T00:49:59"/>
    <x v="775"/>
    <d v="1899-12-30T00:00:37"/>
    <s v="Granel"/>
    <s v="E001"/>
    <x v="1"/>
    <d v="1899-12-30T00:49:59"/>
    <d v="1899-12-30T00:49:22"/>
    <x v="13"/>
    <x v="9"/>
    <x v="2"/>
    <x v="2"/>
    <n v="0"/>
    <n v="0"/>
    <x v="0"/>
    <x v="2"/>
    <x v="2"/>
    <n v="0"/>
    <x v="0"/>
    <x v="0"/>
    <d v="1899-12-30T00:00:37"/>
    <d v="1899-12-30T00:00:37"/>
    <x v="0"/>
    <m/>
    <m/>
    <d v="1899-12-30T00:00:00"/>
    <d v="1899-12-30T00:49:59"/>
    <n v="5"/>
    <d v="1899-12-30T00:00:37"/>
    <n v="49.983333333336084"/>
    <x v="6"/>
    <x v="0"/>
  </r>
  <r>
    <x v="0"/>
    <s v="2025017791"/>
    <x v="0"/>
    <x v="557"/>
    <s v="EBN82UN"/>
    <d v="2025-03-06T00:00:00"/>
    <x v="2"/>
    <s v="3229"/>
    <x v="6"/>
    <s v="PA"/>
    <x v="6"/>
    <x v="0"/>
    <d v="2025-03-06T00:00:00"/>
    <d v="1899-12-30T13:44:42"/>
    <d v="2025-03-06T00:00:00"/>
    <d v="1899-12-30T13:45:38"/>
    <d v="2025-03-06T00:00:00"/>
    <d v="1899-12-30T14:06:26"/>
    <x v="0"/>
    <x v="0"/>
    <s v="8045614433"/>
    <s v="FBO"/>
    <d v="1899-12-30T00:21:44"/>
    <x v="1775"/>
    <d v="1899-12-30T00:00:56"/>
    <s v="Granel"/>
    <s v="E001"/>
    <x v="1"/>
    <d v="1899-12-30T00:21:44"/>
    <d v="1899-12-30T00:20:48"/>
    <x v="6"/>
    <x v="9"/>
    <x v="2"/>
    <x v="2"/>
    <n v="0"/>
    <n v="0"/>
    <x v="0"/>
    <x v="2"/>
    <x v="2"/>
    <n v="0"/>
    <x v="0"/>
    <x v="1"/>
    <d v="1899-12-30T00:00:56"/>
    <d v="1899-12-30T00:00:56"/>
    <x v="0"/>
    <m/>
    <m/>
    <d v="1899-12-30T00:00:00"/>
    <d v="1899-12-30T00:21:44"/>
    <n v="5"/>
    <d v="1899-12-30T00:00:56"/>
    <n v="21.733333333343978"/>
    <x v="7"/>
    <x v="1"/>
  </r>
  <r>
    <x v="0"/>
    <s v="2025017795"/>
    <x v="0"/>
    <x v="191"/>
    <s v="E8837LZK"/>
    <d v="2025-03-06T00:00:00"/>
    <x v="2"/>
    <s v="3229"/>
    <x v="6"/>
    <s v="PA"/>
    <x v="6"/>
    <x v="0"/>
    <d v="2025-03-06T00:00:00"/>
    <d v="1899-12-30T13:51:54"/>
    <d v="2025-03-06T00:00:00"/>
    <d v="1899-12-30T13:52:12"/>
    <d v="2025-03-06T00:00:00"/>
    <d v="1899-12-30T14:22:45"/>
    <x v="0"/>
    <x v="0"/>
    <s v="8045614434"/>
    <s v="FBO"/>
    <d v="1899-12-30T00:30:51"/>
    <x v="1083"/>
    <d v="1899-12-30T00:00:18"/>
    <s v="Granel"/>
    <s v="E001"/>
    <x v="2"/>
    <d v="1899-12-30T00:30:51"/>
    <d v="1899-12-30T00:30:33"/>
    <x v="6"/>
    <x v="9"/>
    <x v="2"/>
    <x v="2"/>
    <n v="0"/>
    <n v="0"/>
    <x v="0"/>
    <x v="2"/>
    <x v="2"/>
    <n v="0"/>
    <x v="0"/>
    <x v="1"/>
    <d v="1899-12-30T00:00:18"/>
    <d v="1899-12-30T00:00:18"/>
    <x v="0"/>
    <m/>
    <m/>
    <d v="1899-12-30T00:00:00"/>
    <d v="1899-12-30T00:30:51"/>
    <n v="5"/>
    <d v="1899-12-30T00:00:18"/>
    <n v="30.849999999998268"/>
    <x v="7"/>
    <x v="1"/>
  </r>
  <r>
    <x v="0"/>
    <s v="2025017802"/>
    <x v="0"/>
    <x v="604"/>
    <s v="E66UC63"/>
    <d v="2025-03-06T00:00:00"/>
    <x v="2"/>
    <s v="3230"/>
    <x v="1"/>
    <s v="PA"/>
    <x v="2"/>
    <x v="0"/>
    <d v="2025-03-06T00:00:00"/>
    <d v="1899-12-30T14:05:23"/>
    <d v="2025-03-06T00:00:00"/>
    <d v="1899-12-30T14:06:19"/>
    <d v="2025-03-06T00:00:00"/>
    <d v="1899-12-30T14:47:09"/>
    <x v="0"/>
    <x v="0"/>
    <s v="8045614435"/>
    <s v="FBO"/>
    <d v="1899-12-30T00:41:46"/>
    <x v="1776"/>
    <d v="1899-12-30T00:00:56"/>
    <s v="Ensacado"/>
    <s v="E002"/>
    <x v="1"/>
    <d v="1899-12-30T00:41:46"/>
    <d v="1899-12-30T00:40:50"/>
    <x v="14"/>
    <x v="9"/>
    <x v="2"/>
    <x v="1"/>
    <n v="0"/>
    <n v="0"/>
    <x v="0"/>
    <x v="1"/>
    <x v="2"/>
    <n v="0"/>
    <x v="0"/>
    <x v="1"/>
    <d v="1899-12-30T00:00:56"/>
    <d v="1899-12-30T00:00:56"/>
    <x v="0"/>
    <m/>
    <m/>
    <d v="1899-12-30T00:00:00"/>
    <d v="1899-12-30T00:41:46"/>
    <n v="5"/>
    <d v="1899-12-30T00:00:56"/>
    <n v="41.766666666667227"/>
    <x v="7"/>
    <x v="1"/>
  </r>
  <r>
    <x v="0"/>
    <s v="2025017817"/>
    <x v="0"/>
    <x v="560"/>
    <s v="EBN82UN"/>
    <d v="2025-03-06T00:00:00"/>
    <x v="2"/>
    <s v="3229"/>
    <x v="6"/>
    <s v="PA"/>
    <x v="6"/>
    <x v="0"/>
    <d v="2025-03-06T00:00:00"/>
    <d v="1899-12-30T14:27:31"/>
    <d v="2025-03-06T00:00:00"/>
    <d v="1899-12-30T14:28:14"/>
    <d v="2025-03-06T00:00:00"/>
    <d v="1899-12-30T15:01:04"/>
    <x v="0"/>
    <x v="0"/>
    <s v="8045614436"/>
    <s v="FBO"/>
    <d v="1899-12-30T00:33:33"/>
    <x v="1071"/>
    <d v="1899-12-30T00:00:43"/>
    <s v="Granel"/>
    <s v="E001"/>
    <x v="1"/>
    <d v="1899-12-30T00:33:33"/>
    <d v="1899-12-30T00:32:50"/>
    <x v="14"/>
    <x v="9"/>
    <x v="2"/>
    <x v="2"/>
    <n v="0"/>
    <n v="0"/>
    <x v="0"/>
    <x v="2"/>
    <x v="2"/>
    <n v="0"/>
    <x v="0"/>
    <x v="1"/>
    <d v="1899-12-30T00:00:43"/>
    <d v="1899-12-30T00:00:43"/>
    <x v="0"/>
    <m/>
    <m/>
    <d v="1899-12-30T00:00:00"/>
    <d v="1899-12-30T00:33:33"/>
    <n v="5"/>
    <d v="1899-12-30T00:00:43"/>
    <n v="33.549999999998526"/>
    <x v="14"/>
    <x v="1"/>
  </r>
  <r>
    <x v="0"/>
    <s v="2025017839"/>
    <x v="0"/>
    <x v="626"/>
    <s v="EBM91HC"/>
    <d v="2025-03-06T00:00:00"/>
    <x v="2"/>
    <s v="3229"/>
    <x v="6"/>
    <s v="PA"/>
    <x v="6"/>
    <x v="0"/>
    <d v="2025-03-06T00:00:00"/>
    <d v="1899-12-30T15:36:41"/>
    <d v="2025-03-06T00:00:00"/>
    <d v="1899-12-30T15:37:26"/>
    <d v="2025-03-06T00:00:00"/>
    <d v="1899-12-30T16:04:55"/>
    <x v="0"/>
    <x v="0"/>
    <s v="8045614437"/>
    <s v="FBO"/>
    <d v="1899-12-30T00:28:14"/>
    <x v="637"/>
    <d v="1899-12-30T00:00:45"/>
    <s v="Granel"/>
    <s v="E001"/>
    <x v="1"/>
    <d v="1899-12-30T00:28:14"/>
    <d v="1899-12-30T00:27:29"/>
    <x v="10"/>
    <x v="9"/>
    <x v="2"/>
    <x v="2"/>
    <n v="0"/>
    <n v="0"/>
    <x v="0"/>
    <x v="2"/>
    <x v="2"/>
    <n v="0"/>
    <x v="0"/>
    <x v="1"/>
    <d v="1899-12-30T00:00:45"/>
    <d v="1899-12-30T00:00:45"/>
    <x v="0"/>
    <m/>
    <m/>
    <d v="1899-12-30T00:00:00"/>
    <d v="1899-12-30T00:28:14"/>
    <n v="5"/>
    <d v="1899-12-30T00:00:45"/>
    <n v="28.233333333331245"/>
    <x v="8"/>
    <x v="1"/>
  </r>
  <r>
    <x v="0"/>
    <s v="2025017842"/>
    <x v="0"/>
    <x v="627"/>
    <s v="EAI74AZ"/>
    <d v="2025-03-06T00:00:00"/>
    <x v="2"/>
    <s v="3229"/>
    <x v="6"/>
    <s v="PA"/>
    <x v="6"/>
    <x v="0"/>
    <d v="2025-03-06T00:00:00"/>
    <d v="1899-12-30T15:50:11"/>
    <d v="2025-03-06T00:00:00"/>
    <d v="1899-12-30T15:50:52"/>
    <d v="2025-03-06T00:00:00"/>
    <d v="1899-12-30T16:26:28"/>
    <x v="0"/>
    <x v="0"/>
    <s v="8045614438"/>
    <s v="FBO"/>
    <d v="1899-12-30T00:36:17"/>
    <x v="1777"/>
    <d v="1899-12-30T00:00:41"/>
    <s v="Granel"/>
    <s v="E001"/>
    <x v="1"/>
    <d v="1899-12-30T00:36:17"/>
    <d v="1899-12-30T00:35:36"/>
    <x v="10"/>
    <x v="9"/>
    <x v="2"/>
    <x v="2"/>
    <n v="0"/>
    <n v="0"/>
    <x v="0"/>
    <x v="2"/>
    <x v="2"/>
    <n v="0"/>
    <x v="0"/>
    <x v="1"/>
    <d v="1899-12-30T00:00:41"/>
    <d v="1899-12-30T00:00:41"/>
    <x v="0"/>
    <m/>
    <m/>
    <d v="1899-12-30T00:00:00"/>
    <d v="1899-12-30T00:36:17"/>
    <n v="5"/>
    <d v="1899-12-30T00:00:41"/>
    <n v="36.283333333334419"/>
    <x v="8"/>
    <x v="1"/>
  </r>
  <r>
    <x v="0"/>
    <s v="2025017865"/>
    <x v="0"/>
    <x v="628"/>
    <s v="E7040MXS"/>
    <d v="2025-03-06T00:00:00"/>
    <x v="2"/>
    <s v="3230"/>
    <x v="1"/>
    <s v="PA"/>
    <x v="2"/>
    <x v="0"/>
    <d v="2025-03-06T00:00:00"/>
    <d v="1899-12-30T16:38:06"/>
    <d v="2025-03-06T00:00:00"/>
    <d v="1899-12-30T16:38:19"/>
    <d v="2025-03-06T00:00:00"/>
    <d v="1899-12-30T17:12:19"/>
    <x v="0"/>
    <x v="0"/>
    <s v="8045614439"/>
    <s v="FBO"/>
    <d v="1899-12-30T00:34:13"/>
    <x v="959"/>
    <d v="1899-12-30T00:00:13"/>
    <s v="Ensacado"/>
    <s v="E002"/>
    <x v="2"/>
    <d v="1899-12-30T00:34:13"/>
    <d v="1899-12-30T00:34:00"/>
    <x v="7"/>
    <x v="9"/>
    <x v="2"/>
    <x v="1"/>
    <n v="0"/>
    <n v="0"/>
    <x v="0"/>
    <x v="1"/>
    <x v="2"/>
    <n v="0"/>
    <x v="0"/>
    <x v="1"/>
    <d v="1899-12-30T00:00:13"/>
    <d v="1899-12-30T00:00:13"/>
    <x v="0"/>
    <m/>
    <m/>
    <d v="1899-12-30T00:00:00"/>
    <d v="1899-12-30T00:34:13"/>
    <n v="5"/>
    <d v="1899-12-30T00:00:13"/>
    <n v="34.216666666660771"/>
    <x v="12"/>
    <x v="1"/>
  </r>
  <r>
    <x v="0"/>
    <s v="2025017885"/>
    <x v="0"/>
    <x v="541"/>
    <s v="E92VG76"/>
    <d v="2025-03-06T00:00:00"/>
    <x v="2"/>
    <s v="3230"/>
    <x v="1"/>
    <s v="PA"/>
    <x v="2"/>
    <x v="0"/>
    <d v="2025-03-06T00:00:00"/>
    <d v="1899-12-30T17:22:03"/>
    <d v="2025-03-06T00:00:00"/>
    <d v="1899-12-30T17:22:43"/>
    <d v="2025-03-06T00:00:00"/>
    <d v="1899-12-30T17:40:00"/>
    <x v="0"/>
    <x v="0"/>
    <s v="8045614440"/>
    <s v="FBO"/>
    <d v="1899-12-30T00:17:57"/>
    <x v="1778"/>
    <d v="1899-12-30T00:00:40"/>
    <s v="Ensacado"/>
    <s v="E002"/>
    <x v="1"/>
    <d v="1899-12-30T00:17:57"/>
    <d v="1899-12-30T00:17:17"/>
    <x v="11"/>
    <x v="9"/>
    <x v="2"/>
    <x v="1"/>
    <n v="0"/>
    <n v="0"/>
    <x v="0"/>
    <x v="1"/>
    <x v="2"/>
    <n v="0"/>
    <x v="0"/>
    <x v="1"/>
    <d v="1899-12-30T00:00:40"/>
    <d v="1899-12-30T00:00:40"/>
    <x v="0"/>
    <m/>
    <m/>
    <d v="1899-12-30T00:00:00"/>
    <d v="1899-12-30T00:17:57"/>
    <n v="5"/>
    <d v="1899-12-30T00:00:40"/>
    <n v="17.950000000003286"/>
    <x v="12"/>
    <x v="1"/>
  </r>
  <r>
    <x v="0"/>
    <s v="2025017893"/>
    <x v="0"/>
    <x v="629"/>
    <s v="EAV11BG"/>
    <d v="2025-03-06T00:00:00"/>
    <x v="2"/>
    <s v="3230"/>
    <x v="1"/>
    <s v="PA"/>
    <x v="2"/>
    <x v="0"/>
    <d v="2025-03-06T00:00:00"/>
    <d v="1899-12-30T17:38:06"/>
    <d v="2025-03-06T00:00:00"/>
    <d v="1899-12-30T17:38:46"/>
    <d v="2025-03-06T00:00:00"/>
    <d v="1899-12-30T18:11:27"/>
    <x v="0"/>
    <x v="0"/>
    <s v="8045614441"/>
    <s v="FBO"/>
    <d v="1899-12-30T00:33:21"/>
    <x v="1779"/>
    <d v="1899-12-30T00:00:40"/>
    <s v="Ensacado"/>
    <s v="E002"/>
    <x v="1"/>
    <d v="1899-12-30T00:33:21"/>
    <d v="1899-12-30T00:32:41"/>
    <x v="11"/>
    <x v="9"/>
    <x v="2"/>
    <x v="1"/>
    <n v="0"/>
    <n v="0"/>
    <x v="0"/>
    <x v="1"/>
    <x v="2"/>
    <n v="0"/>
    <x v="0"/>
    <x v="1"/>
    <d v="1899-12-30T00:00:40"/>
    <d v="1899-12-30T00:00:40"/>
    <x v="0"/>
    <m/>
    <m/>
    <d v="1899-12-30T00:00:00"/>
    <d v="1899-12-30T00:33:21"/>
    <n v="5"/>
    <d v="1899-12-30T00:00:40"/>
    <n v="33.349999999996896"/>
    <x v="9"/>
    <x v="1"/>
  </r>
  <r>
    <x v="0"/>
    <s v="2025017915"/>
    <x v="0"/>
    <x v="579"/>
    <s v="E65QD42"/>
    <d v="2025-03-06T00:00:00"/>
    <x v="2"/>
    <s v="3229"/>
    <x v="6"/>
    <s v="PA"/>
    <x v="6"/>
    <x v="0"/>
    <d v="2025-03-06T00:00:00"/>
    <d v="1899-12-30T19:28:18"/>
    <d v="2025-03-06T00:00:00"/>
    <d v="1899-12-30T19:29:14"/>
    <d v="2025-03-06T00:00:00"/>
    <d v="1899-12-30T19:51:40"/>
    <x v="0"/>
    <x v="0"/>
    <s v="8045614442"/>
    <s v="FBO"/>
    <d v="1899-12-30T00:23:22"/>
    <x v="152"/>
    <d v="1899-12-30T00:00:56"/>
    <s v="Granel"/>
    <s v="E001"/>
    <x v="1"/>
    <d v="1899-12-30T00:23:22"/>
    <d v="1899-12-30T00:22:26"/>
    <x v="12"/>
    <x v="9"/>
    <x v="2"/>
    <x v="2"/>
    <n v="0"/>
    <n v="0"/>
    <x v="0"/>
    <x v="2"/>
    <x v="2"/>
    <n v="0"/>
    <x v="0"/>
    <x v="1"/>
    <d v="1899-12-30T00:00:56"/>
    <d v="1899-12-30T00:00:56"/>
    <x v="0"/>
    <m/>
    <m/>
    <d v="1899-12-30T00:00:00"/>
    <d v="1899-12-30T00:23:22"/>
    <n v="5"/>
    <d v="1899-12-30T00:00:56"/>
    <n v="23.36666666667842"/>
    <x v="10"/>
    <x v="1"/>
  </r>
  <r>
    <x v="0"/>
    <s v="2025017916"/>
    <x v="0"/>
    <x v="617"/>
    <s v="EAJ68DG"/>
    <d v="2025-03-06T00:00:00"/>
    <x v="2"/>
    <s v="3228"/>
    <x v="3"/>
    <s v="PA"/>
    <x v="4"/>
    <x v="0"/>
    <d v="2025-03-06T00:00:00"/>
    <d v="1899-12-30T19:44:39"/>
    <d v="2025-03-06T00:00:00"/>
    <d v="1899-12-30T19:45:19"/>
    <d v="2025-03-06T00:00:00"/>
    <d v="1899-12-30T20:14:56"/>
    <x v="0"/>
    <x v="0"/>
    <s v="8045614443"/>
    <s v="FBO"/>
    <d v="1899-12-30T00:30:17"/>
    <x v="1679"/>
    <d v="1899-12-30T00:00:40"/>
    <s v="Granel"/>
    <s v="E001"/>
    <x v="1"/>
    <d v="1899-12-30T00:30:17"/>
    <d v="1899-12-30T00:29:37"/>
    <x v="12"/>
    <x v="9"/>
    <x v="2"/>
    <x v="2"/>
    <n v="0"/>
    <n v="0"/>
    <x v="0"/>
    <x v="2"/>
    <x v="2"/>
    <n v="0"/>
    <x v="0"/>
    <x v="1"/>
    <d v="1899-12-30T00:00:40"/>
    <d v="1899-12-30T00:00:40"/>
    <x v="0"/>
    <m/>
    <m/>
    <d v="1899-12-30T00:00:00"/>
    <d v="1899-12-30T00:30:17"/>
    <n v="5"/>
    <d v="1899-12-30T00:00:40"/>
    <n v="30.283333333329487"/>
    <x v="13"/>
    <x v="1"/>
  </r>
  <r>
    <x v="0"/>
    <s v="2025017917"/>
    <x v="0"/>
    <x v="630"/>
    <s v="EAR70XV"/>
    <d v="2025-03-06T00:00:00"/>
    <x v="2"/>
    <s v="3228"/>
    <x v="3"/>
    <s v="PA"/>
    <x v="4"/>
    <x v="0"/>
    <d v="2025-03-06T00:00:00"/>
    <d v="1899-12-30T21:18:02"/>
    <d v="2025-03-06T00:00:00"/>
    <d v="1899-12-30T21:18:59"/>
    <d v="2025-03-06T00:00:00"/>
    <d v="1899-12-30T21:49:28"/>
    <x v="0"/>
    <x v="0"/>
    <s v="8045614444"/>
    <s v="FBO"/>
    <d v="1899-12-30T00:31:26"/>
    <x v="1119"/>
    <d v="1899-12-30T00:00:57"/>
    <s v="Granel"/>
    <s v="E001"/>
    <x v="1"/>
    <d v="1899-12-30T00:31:26"/>
    <d v="1899-12-30T00:30:29"/>
    <x v="16"/>
    <x v="9"/>
    <x v="2"/>
    <x v="2"/>
    <n v="0"/>
    <n v="0"/>
    <x v="0"/>
    <x v="2"/>
    <x v="2"/>
    <n v="0"/>
    <x v="0"/>
    <x v="1"/>
    <d v="1899-12-30T00:00:57"/>
    <d v="1899-12-30T00:00:57"/>
    <x v="0"/>
    <m/>
    <m/>
    <d v="1899-12-30T00:00:00"/>
    <d v="1899-12-30T00:31:26"/>
    <n v="5"/>
    <d v="1899-12-30T00:00:57"/>
    <n v="31.433333333327909"/>
    <x v="15"/>
    <x v="1"/>
  </r>
  <r>
    <x v="0"/>
    <s v="2025017937"/>
    <x v="0"/>
    <x v="605"/>
    <s v="EAQ58SB"/>
    <d v="2025-03-07T00:00:00"/>
    <x v="2"/>
    <s v="3229"/>
    <x v="6"/>
    <s v="PA"/>
    <x v="6"/>
    <x v="0"/>
    <d v="2025-03-07T00:00:00"/>
    <d v="1899-12-30T06:35:32"/>
    <d v="2025-03-07T00:00:00"/>
    <d v="1899-12-30T06:36:10"/>
    <d v="2025-03-07T00:00:00"/>
    <d v="1899-12-30T06:59:48"/>
    <x v="0"/>
    <x v="0"/>
    <s v="8045614445"/>
    <s v="FBO"/>
    <d v="1899-12-30T00:24:16"/>
    <x v="1780"/>
    <d v="1899-12-30T00:00:38"/>
    <s v="Granel"/>
    <s v="E001"/>
    <x v="1"/>
    <d v="1899-12-30T00:24:16"/>
    <d v="1899-12-30T00:23:38"/>
    <x v="1"/>
    <x v="10"/>
    <x v="2"/>
    <x v="2"/>
    <n v="0"/>
    <n v="0"/>
    <x v="0"/>
    <x v="2"/>
    <x v="2"/>
    <n v="0"/>
    <x v="0"/>
    <x v="1"/>
    <d v="1899-12-30T00:00:38"/>
    <d v="1899-12-30T00:00:38"/>
    <x v="0"/>
    <m/>
    <m/>
    <d v="1899-12-30T00:00:00"/>
    <d v="1899-12-30T00:24:16"/>
    <n v="6"/>
    <d v="1899-12-30T00:00:38"/>
    <n v="24.266666666664012"/>
    <x v="0"/>
    <x v="1"/>
  </r>
  <r>
    <x v="0"/>
    <s v="2025018010"/>
    <x v="0"/>
    <x v="631"/>
    <s v="E6634MJP"/>
    <d v="2025-03-07T00:00:00"/>
    <x v="2"/>
    <s v="3230"/>
    <x v="1"/>
    <s v="PA"/>
    <x v="2"/>
    <x v="0"/>
    <d v="2025-03-07T00:00:00"/>
    <d v="1899-12-30T09:16:48"/>
    <d v="2025-03-07T00:00:00"/>
    <d v="1899-12-30T09:17:05"/>
    <d v="2025-03-07T00:00:00"/>
    <d v="1899-12-30T10:07:10"/>
    <x v="0"/>
    <x v="0"/>
    <s v="8045614446"/>
    <s v="FBO"/>
    <d v="1899-12-30T00:50:22"/>
    <x v="1781"/>
    <d v="1899-12-30T00:00:17"/>
    <s v="Ensacado"/>
    <s v="E002"/>
    <x v="2"/>
    <d v="1899-12-30T00:50:22"/>
    <d v="1899-12-30T00:50:05"/>
    <x v="4"/>
    <x v="10"/>
    <x v="2"/>
    <x v="1"/>
    <n v="0"/>
    <n v="0"/>
    <x v="0"/>
    <x v="1"/>
    <x v="2"/>
    <n v="0"/>
    <x v="0"/>
    <x v="0"/>
    <d v="1899-12-30T00:00:17"/>
    <d v="1899-12-30T00:00:17"/>
    <x v="0"/>
    <m/>
    <m/>
    <d v="1899-12-30T00:00:00"/>
    <d v="1899-12-30T00:50:22"/>
    <n v="6"/>
    <d v="1899-12-30T00:00:17"/>
    <n v="50.36666666666401"/>
    <x v="4"/>
    <x v="0"/>
  </r>
  <r>
    <x v="0"/>
    <s v="2025018013"/>
    <x v="0"/>
    <x v="597"/>
    <s v="EAH17JJ"/>
    <d v="2025-03-07T00:00:00"/>
    <x v="2"/>
    <s v="3229"/>
    <x v="6"/>
    <s v="PA"/>
    <x v="6"/>
    <x v="0"/>
    <d v="2025-03-07T00:00:00"/>
    <d v="1899-12-30T09:19:49"/>
    <d v="2025-03-07T00:00:00"/>
    <d v="1899-12-30T09:20:51"/>
    <d v="2025-03-07T00:00:00"/>
    <d v="1899-12-30T10:17:16"/>
    <x v="0"/>
    <x v="0"/>
    <s v="8045614447"/>
    <s v="FBO"/>
    <d v="1899-12-30T00:57:27"/>
    <x v="1782"/>
    <d v="1899-12-30T00:01:02"/>
    <s v="Granel"/>
    <s v="E001"/>
    <x v="1"/>
    <d v="1899-12-30T00:57:27"/>
    <d v="1899-12-30T00:56:25"/>
    <x v="4"/>
    <x v="10"/>
    <x v="2"/>
    <x v="2"/>
    <n v="0"/>
    <n v="0"/>
    <x v="0"/>
    <x v="2"/>
    <x v="2"/>
    <n v="0"/>
    <x v="0"/>
    <x v="0"/>
    <d v="1899-12-30T00:01:02"/>
    <d v="1899-12-30T00:01:02"/>
    <x v="0"/>
    <m/>
    <m/>
    <d v="1899-12-30T00:00:00"/>
    <d v="1899-12-30T00:57:27"/>
    <n v="6"/>
    <d v="1899-12-30T00:01:02"/>
    <n v="57.450000000009538"/>
    <x v="4"/>
    <x v="0"/>
  </r>
  <r>
    <x v="0"/>
    <s v="2025018041"/>
    <x v="0"/>
    <x v="626"/>
    <s v="EBM91HC"/>
    <d v="2025-03-07T00:00:00"/>
    <x v="2"/>
    <s v="3229"/>
    <x v="6"/>
    <s v="PA"/>
    <x v="6"/>
    <x v="0"/>
    <d v="2025-03-07T00:00:00"/>
    <d v="1899-12-30T09:51:09"/>
    <d v="2025-03-07T00:00:00"/>
    <d v="1899-12-30T09:51:56"/>
    <d v="2025-03-07T00:00:00"/>
    <d v="1899-12-30T10:31:39"/>
    <x v="0"/>
    <x v="0"/>
    <s v="8045614448"/>
    <s v="FBO"/>
    <d v="1899-12-30T00:40:30"/>
    <x v="1180"/>
    <d v="1899-12-30T00:00:47"/>
    <s v="Granel"/>
    <s v="E001"/>
    <x v="1"/>
    <d v="1899-12-30T00:40:30"/>
    <d v="1899-12-30T00:39:43"/>
    <x v="4"/>
    <x v="10"/>
    <x v="2"/>
    <x v="2"/>
    <n v="0"/>
    <n v="0"/>
    <x v="0"/>
    <x v="2"/>
    <x v="2"/>
    <n v="0"/>
    <x v="0"/>
    <x v="1"/>
    <d v="1899-12-30T00:00:47"/>
    <d v="1899-12-30T00:00:47"/>
    <x v="0"/>
    <m/>
    <m/>
    <d v="1899-12-30T00:00:00"/>
    <d v="1899-12-30T00:40:30"/>
    <n v="6"/>
    <d v="1899-12-30T00:00:47"/>
    <n v="40.500000000000014"/>
    <x v="4"/>
    <x v="1"/>
  </r>
  <r>
    <x v="0"/>
    <s v="2025018045"/>
    <x v="0"/>
    <x v="572"/>
    <s v="E55RN60"/>
    <d v="2025-03-07T00:00:00"/>
    <x v="2"/>
    <s v="3228"/>
    <x v="3"/>
    <s v="PA"/>
    <x v="4"/>
    <x v="0"/>
    <d v="2025-03-07T00:00:00"/>
    <d v="1899-12-30T09:58:49"/>
    <d v="2025-03-07T00:00:00"/>
    <d v="1899-12-30T09:59:21"/>
    <d v="2025-03-07T00:00:00"/>
    <d v="1899-12-30T10:37:50"/>
    <x v="0"/>
    <x v="0"/>
    <s v="8045614449"/>
    <s v="FBO"/>
    <d v="1899-12-30T00:39:01"/>
    <x v="194"/>
    <d v="1899-12-30T00:00:32"/>
    <s v="Granel"/>
    <s v="E001"/>
    <x v="1"/>
    <d v="1899-12-30T00:39:01"/>
    <d v="1899-12-30T00:38:29"/>
    <x v="4"/>
    <x v="10"/>
    <x v="2"/>
    <x v="2"/>
    <n v="0"/>
    <n v="0"/>
    <x v="0"/>
    <x v="2"/>
    <x v="2"/>
    <n v="0"/>
    <x v="0"/>
    <x v="1"/>
    <d v="1899-12-30T00:00:32"/>
    <d v="1899-12-30T00:00:32"/>
    <x v="0"/>
    <m/>
    <m/>
    <d v="1899-12-30T00:00:00"/>
    <d v="1899-12-30T00:39:01"/>
    <n v="6"/>
    <d v="1899-12-30T00:00:32"/>
    <n v="39.016666666656008"/>
    <x v="4"/>
    <x v="1"/>
  </r>
  <r>
    <x v="0"/>
    <s v="2025018053"/>
    <x v="0"/>
    <x v="612"/>
    <s v="EBQ55CN"/>
    <d v="2025-03-07T00:00:00"/>
    <x v="2"/>
    <s v="3229"/>
    <x v="6"/>
    <s v="PA"/>
    <x v="6"/>
    <x v="0"/>
    <d v="2025-03-07T00:00:00"/>
    <d v="1899-12-30T10:23:59"/>
    <d v="2025-03-07T00:00:00"/>
    <d v="1899-12-30T10:24:42"/>
    <d v="2025-03-07T00:00:00"/>
    <d v="1899-12-30T10:50:22"/>
    <x v="0"/>
    <x v="0"/>
    <s v="8045614450"/>
    <s v="FBO"/>
    <d v="1899-12-30T00:26:23"/>
    <x v="1744"/>
    <d v="1899-12-30T00:00:43"/>
    <s v="Granel"/>
    <s v="E001"/>
    <x v="1"/>
    <d v="1899-12-30T00:26:23"/>
    <d v="1899-12-30T00:25:40"/>
    <x v="5"/>
    <x v="10"/>
    <x v="2"/>
    <x v="2"/>
    <n v="0"/>
    <n v="0"/>
    <x v="0"/>
    <x v="2"/>
    <x v="2"/>
    <n v="0"/>
    <x v="0"/>
    <x v="1"/>
    <d v="1899-12-30T00:00:43"/>
    <d v="1899-12-30T00:00:43"/>
    <x v="0"/>
    <m/>
    <m/>
    <d v="1899-12-30T00:00:00"/>
    <d v="1899-12-30T00:26:23"/>
    <n v="6"/>
    <d v="1899-12-30T00:00:43"/>
    <n v="26.383333333334473"/>
    <x v="4"/>
    <x v="1"/>
  </r>
  <r>
    <x v="0"/>
    <s v="2025018060"/>
    <x v="0"/>
    <x v="621"/>
    <s v="EBP38CQ"/>
    <d v="2025-03-07T00:00:00"/>
    <x v="2"/>
    <s v="3229"/>
    <x v="6"/>
    <s v="PA"/>
    <x v="6"/>
    <x v="0"/>
    <d v="2025-03-07T00:00:00"/>
    <d v="1899-12-30T10:34:13"/>
    <d v="2025-03-07T00:00:00"/>
    <d v="1899-12-30T10:35:01"/>
    <d v="2025-03-07T00:00:00"/>
    <d v="1899-12-30T11:02:19"/>
    <x v="0"/>
    <x v="0"/>
    <s v="8045614451"/>
    <s v="FBO"/>
    <d v="1899-12-30T00:28:06"/>
    <x v="1783"/>
    <d v="1899-12-30T00:00:48"/>
    <s v="Granel"/>
    <s v="E001"/>
    <x v="1"/>
    <d v="1899-12-30T00:28:06"/>
    <d v="1899-12-30T00:27:18"/>
    <x v="5"/>
    <x v="10"/>
    <x v="2"/>
    <x v="2"/>
    <n v="0"/>
    <n v="0"/>
    <x v="0"/>
    <x v="2"/>
    <x v="2"/>
    <n v="0"/>
    <x v="0"/>
    <x v="1"/>
    <d v="1899-12-30T00:00:48"/>
    <d v="1899-12-30T00:00:48"/>
    <x v="0"/>
    <m/>
    <m/>
    <d v="1899-12-30T00:00:00"/>
    <d v="1899-12-30T00:28:06"/>
    <n v="6"/>
    <d v="1899-12-30T00:00:48"/>
    <n v="28.100000000001593"/>
    <x v="5"/>
    <x v="1"/>
  </r>
  <r>
    <x v="0"/>
    <s v="2025018054"/>
    <x v="0"/>
    <x v="558"/>
    <s v="EAQ15FM"/>
    <d v="2025-03-07T00:00:00"/>
    <x v="2"/>
    <s v="3228"/>
    <x v="3"/>
    <s v="PA"/>
    <x v="5"/>
    <x v="0"/>
    <d v="2025-03-07T00:00:00"/>
    <d v="1899-12-30T10:25:38"/>
    <d v="2025-03-07T00:00:00"/>
    <d v="1899-12-30T10:26:41"/>
    <d v="2025-03-07T00:00:00"/>
    <d v="1899-12-30T11:04:39"/>
    <x v="0"/>
    <x v="0"/>
    <s v="8045614452"/>
    <s v="FBO"/>
    <d v="1899-12-30T00:39:01"/>
    <x v="744"/>
    <d v="1899-12-30T00:01:03"/>
    <s v="Granel"/>
    <s v="E001"/>
    <x v="1"/>
    <d v="1899-12-30T00:39:01"/>
    <d v="1899-12-30T00:37:58"/>
    <x v="5"/>
    <x v="10"/>
    <x v="2"/>
    <x v="2"/>
    <n v="0"/>
    <n v="0"/>
    <x v="0"/>
    <x v="2"/>
    <x v="2"/>
    <n v="0"/>
    <x v="0"/>
    <x v="1"/>
    <d v="1899-12-30T00:01:03"/>
    <d v="1899-12-30T00:01:03"/>
    <x v="0"/>
    <m/>
    <m/>
    <d v="1899-12-30T00:00:00"/>
    <d v="1899-12-30T00:39:01"/>
    <n v="6"/>
    <d v="1899-12-30T00:01:03"/>
    <n v="39.016666666670396"/>
    <x v="5"/>
    <x v="1"/>
  </r>
  <r>
    <x v="0"/>
    <s v="2025018070"/>
    <x v="0"/>
    <x v="542"/>
    <s v="EBI91DF"/>
    <d v="2025-03-07T00:00:00"/>
    <x v="2"/>
    <s v="3228"/>
    <x v="3"/>
    <s v="PA"/>
    <x v="4"/>
    <x v="0"/>
    <d v="2025-03-07T00:00:00"/>
    <d v="1899-12-30T10:46:14"/>
    <d v="2025-03-07T00:00:00"/>
    <d v="1899-12-30T10:46:50"/>
    <d v="2025-03-07T00:00:00"/>
    <d v="1899-12-30T11:15:37"/>
    <x v="0"/>
    <x v="0"/>
    <s v="8045614453"/>
    <s v="FBO"/>
    <d v="1899-12-30T00:29:23"/>
    <x v="187"/>
    <d v="1899-12-30T00:00:36"/>
    <s v="Granel"/>
    <s v="E001"/>
    <x v="1"/>
    <d v="1899-12-30T00:29:23"/>
    <d v="1899-12-30T00:28:47"/>
    <x v="5"/>
    <x v="10"/>
    <x v="2"/>
    <x v="2"/>
    <n v="0"/>
    <n v="0"/>
    <x v="0"/>
    <x v="2"/>
    <x v="2"/>
    <n v="0"/>
    <x v="0"/>
    <x v="1"/>
    <d v="1899-12-30T00:00:36"/>
    <d v="1899-12-30T00:00:36"/>
    <x v="0"/>
    <m/>
    <m/>
    <d v="1899-12-30T00:00:00"/>
    <d v="1899-12-30T00:29:23"/>
    <n v="6"/>
    <d v="1899-12-30T00:00:36"/>
    <n v="29.383333333329585"/>
    <x v="5"/>
    <x v="1"/>
  </r>
  <r>
    <x v="0"/>
    <s v="2025018063"/>
    <x v="0"/>
    <x v="632"/>
    <s v="E98ZU81"/>
    <d v="2025-03-07T00:00:00"/>
    <x v="2"/>
    <s v="3230"/>
    <x v="1"/>
    <s v="PA"/>
    <x v="2"/>
    <x v="0"/>
    <d v="2025-03-07T00:00:00"/>
    <d v="1899-12-30T10:38:20"/>
    <d v="2025-03-07T00:00:00"/>
    <d v="1899-12-30T10:39:26"/>
    <d v="2025-03-07T00:00:00"/>
    <d v="1899-12-30T11:31:48"/>
    <x v="0"/>
    <x v="0"/>
    <s v="8045614454"/>
    <s v="FBO"/>
    <d v="1899-12-30T00:53:28"/>
    <x v="1784"/>
    <d v="1899-12-30T00:01:06"/>
    <s v="Ensacado"/>
    <s v="E002"/>
    <x v="1"/>
    <d v="1899-12-30T00:53:28"/>
    <d v="1899-12-30T00:52:22"/>
    <x v="5"/>
    <x v="10"/>
    <x v="2"/>
    <x v="1"/>
    <n v="0"/>
    <n v="0"/>
    <x v="0"/>
    <x v="1"/>
    <x v="2"/>
    <n v="0"/>
    <x v="0"/>
    <x v="0"/>
    <d v="1899-12-30T00:01:06"/>
    <d v="1899-12-30T00:01:06"/>
    <x v="0"/>
    <m/>
    <m/>
    <d v="1899-12-30T00:00:00"/>
    <d v="1899-12-30T00:53:28"/>
    <n v="6"/>
    <d v="1899-12-30T00:01:06"/>
    <n v="53.466666666667216"/>
    <x v="5"/>
    <x v="0"/>
  </r>
  <r>
    <x v="0"/>
    <s v="2025018086"/>
    <x v="0"/>
    <x v="578"/>
    <s v="EAN25XE"/>
    <d v="2025-03-07T00:00:00"/>
    <x v="2"/>
    <s v="3228"/>
    <x v="3"/>
    <s v="PA"/>
    <x v="5"/>
    <x v="0"/>
    <d v="2025-03-07T00:00:00"/>
    <d v="1899-12-30T11:21:20"/>
    <d v="2025-03-07T00:00:00"/>
    <d v="1899-12-30T11:22:00"/>
    <d v="2025-03-07T00:00:00"/>
    <d v="1899-12-30T11:46:22"/>
    <x v="0"/>
    <x v="0"/>
    <s v="8045614455"/>
    <s v="FBO"/>
    <d v="1899-12-30T00:25:02"/>
    <x v="1302"/>
    <d v="1899-12-30T00:00:40"/>
    <s v="Granel"/>
    <s v="E001"/>
    <x v="1"/>
    <d v="1899-12-30T00:25:02"/>
    <d v="1899-12-30T00:24:22"/>
    <x v="9"/>
    <x v="10"/>
    <x v="2"/>
    <x v="2"/>
    <n v="0"/>
    <n v="0"/>
    <x v="0"/>
    <x v="2"/>
    <x v="2"/>
    <n v="0"/>
    <x v="0"/>
    <x v="1"/>
    <d v="1899-12-30T00:00:40"/>
    <d v="1899-12-30T00:00:40"/>
    <x v="0"/>
    <m/>
    <m/>
    <d v="1899-12-30T00:00:00"/>
    <d v="1899-12-30T00:25:02"/>
    <n v="6"/>
    <d v="1899-12-30T00:00:40"/>
    <n v="25.033333333334422"/>
    <x v="5"/>
    <x v="1"/>
  </r>
  <r>
    <x v="0"/>
    <s v="2025018094"/>
    <x v="0"/>
    <x v="618"/>
    <s v="E11RE48"/>
    <d v="2025-03-07T00:00:00"/>
    <x v="2"/>
    <s v="3228"/>
    <x v="3"/>
    <s v="PA"/>
    <x v="4"/>
    <x v="0"/>
    <d v="2025-03-07T00:00:00"/>
    <d v="1899-12-30T11:32:57"/>
    <d v="2025-03-07T00:00:00"/>
    <d v="1899-12-30T11:33:45"/>
    <d v="2025-03-07T00:00:00"/>
    <d v="1899-12-30T12:18:10"/>
    <x v="0"/>
    <x v="0"/>
    <s v="8045614456"/>
    <s v="FBO"/>
    <d v="1899-12-30T00:45:13"/>
    <x v="1785"/>
    <d v="1899-12-30T00:00:48"/>
    <s v="Granel"/>
    <s v="E001"/>
    <x v="1"/>
    <d v="1899-12-30T00:45:13"/>
    <d v="1899-12-30T00:44:25"/>
    <x v="9"/>
    <x v="10"/>
    <x v="2"/>
    <x v="2"/>
    <n v="0"/>
    <n v="0"/>
    <x v="0"/>
    <x v="2"/>
    <x v="2"/>
    <n v="0"/>
    <x v="0"/>
    <x v="0"/>
    <d v="1899-12-30T00:00:48"/>
    <d v="1899-12-30T00:00:48"/>
    <x v="0"/>
    <m/>
    <m/>
    <d v="1899-12-30T00:00:00"/>
    <d v="1899-12-30T00:45:13"/>
    <n v="6"/>
    <d v="1899-12-30T00:00:48"/>
    <n v="45.216666666662412"/>
    <x v="11"/>
    <x v="0"/>
  </r>
  <r>
    <x v="0"/>
    <s v="2025018114"/>
    <x v="0"/>
    <x v="619"/>
    <s v="EAQ08CB"/>
    <d v="2025-03-07T00:00:00"/>
    <x v="2"/>
    <s v="3229"/>
    <x v="6"/>
    <s v="PA"/>
    <x v="6"/>
    <x v="0"/>
    <d v="2025-03-07T00:00:00"/>
    <d v="1899-12-30T11:57:11"/>
    <d v="2025-03-07T00:00:00"/>
    <d v="1899-12-30T11:57:53"/>
    <d v="2025-03-07T00:00:00"/>
    <d v="1899-12-30T12:31:29"/>
    <x v="0"/>
    <x v="0"/>
    <s v="8045614457"/>
    <s v="FBO"/>
    <d v="1899-12-30T00:34:18"/>
    <x v="1786"/>
    <d v="1899-12-30T00:00:42"/>
    <s v="Granel"/>
    <s v="E001"/>
    <x v="1"/>
    <d v="1899-12-30T00:34:18"/>
    <d v="1899-12-30T00:33:36"/>
    <x v="9"/>
    <x v="10"/>
    <x v="2"/>
    <x v="2"/>
    <n v="0"/>
    <n v="0"/>
    <x v="0"/>
    <x v="2"/>
    <x v="2"/>
    <n v="0"/>
    <x v="0"/>
    <x v="1"/>
    <d v="1899-12-30T00:00:42"/>
    <d v="1899-12-30T00:00:42"/>
    <x v="0"/>
    <m/>
    <m/>
    <d v="1899-12-30T00:00:00"/>
    <d v="1899-12-30T00:34:18"/>
    <n v="6"/>
    <d v="1899-12-30T00:00:42"/>
    <n v="34.300000000008076"/>
    <x v="11"/>
    <x v="1"/>
  </r>
  <r>
    <x v="0"/>
    <s v="2025018120"/>
    <x v="0"/>
    <x v="561"/>
    <s v="EBL30QD"/>
    <d v="2025-03-07T00:00:00"/>
    <x v="2"/>
    <s v="3229"/>
    <x v="6"/>
    <s v="PA"/>
    <x v="6"/>
    <x v="0"/>
    <d v="2025-03-07T00:00:00"/>
    <d v="1899-12-30T12:03:41"/>
    <d v="2025-03-07T00:00:00"/>
    <d v="1899-12-30T12:04:23"/>
    <d v="2025-03-07T00:00:00"/>
    <d v="1899-12-30T12:44:25"/>
    <x v="0"/>
    <x v="0"/>
    <s v="8045614458"/>
    <s v="FBO"/>
    <d v="1899-12-30T00:40:44"/>
    <x v="1787"/>
    <d v="1899-12-30T00:00:42"/>
    <s v="Granel"/>
    <s v="E001"/>
    <x v="1"/>
    <d v="1899-12-30T00:40:44"/>
    <d v="1899-12-30T00:40:02"/>
    <x v="13"/>
    <x v="10"/>
    <x v="2"/>
    <x v="2"/>
    <n v="0"/>
    <n v="0"/>
    <x v="0"/>
    <x v="2"/>
    <x v="2"/>
    <n v="0"/>
    <x v="0"/>
    <x v="1"/>
    <d v="1899-12-30T00:00:42"/>
    <d v="1899-12-30T00:00:42"/>
    <x v="0"/>
    <m/>
    <m/>
    <d v="1899-12-30T00:00:00"/>
    <d v="1899-12-30T00:40:44"/>
    <n v="6"/>
    <d v="1899-12-30T00:00:42"/>
    <n v="40.733333333337512"/>
    <x v="11"/>
    <x v="1"/>
  </r>
  <r>
    <x v="0"/>
    <s v="2025018123"/>
    <x v="0"/>
    <x v="583"/>
    <s v="EBA65ZG"/>
    <d v="2025-03-07T00:00:00"/>
    <x v="2"/>
    <s v="3228"/>
    <x v="3"/>
    <s v="PA"/>
    <x v="4"/>
    <x v="0"/>
    <d v="2025-03-07T00:00:00"/>
    <d v="1899-12-30T12:08:03"/>
    <d v="2025-03-07T00:00:00"/>
    <d v="1899-12-30T12:08:49"/>
    <d v="2025-03-07T00:00:00"/>
    <d v="1899-12-30T12:47:03"/>
    <x v="0"/>
    <x v="0"/>
    <s v="8045614459"/>
    <s v="FBO"/>
    <d v="1899-12-30T00:39:00"/>
    <x v="1699"/>
    <d v="1899-12-30T00:00:46"/>
    <s v="Granel"/>
    <s v="E001"/>
    <x v="1"/>
    <d v="1899-12-30T00:39:00"/>
    <d v="1899-12-30T00:38:14"/>
    <x v="13"/>
    <x v="10"/>
    <x v="2"/>
    <x v="2"/>
    <n v="0"/>
    <n v="0"/>
    <x v="0"/>
    <x v="2"/>
    <x v="2"/>
    <n v="0"/>
    <x v="0"/>
    <x v="1"/>
    <d v="1899-12-30T00:00:46"/>
    <d v="1899-12-30T00:00:46"/>
    <x v="0"/>
    <m/>
    <m/>
    <d v="1899-12-30T00:00:00"/>
    <d v="1899-12-30T00:39:00"/>
    <n v="6"/>
    <d v="1899-12-30T00:00:46"/>
    <n v="38.999999999995225"/>
    <x v="11"/>
    <x v="1"/>
  </r>
  <r>
    <x v="0"/>
    <s v="2025018121"/>
    <x v="0"/>
    <x v="633"/>
    <s v="EBB12EX"/>
    <d v="2025-03-07T00:00:00"/>
    <x v="2"/>
    <s v="3229"/>
    <x v="6"/>
    <s v="PA"/>
    <x v="6"/>
    <x v="0"/>
    <d v="2025-03-07T00:00:00"/>
    <d v="1899-12-30T12:05:19"/>
    <d v="2025-03-07T00:00:00"/>
    <d v="1899-12-30T12:06:13"/>
    <d v="2025-03-07T00:00:00"/>
    <d v="1899-12-30T13:03:42"/>
    <x v="0"/>
    <x v="0"/>
    <s v="8045614460"/>
    <s v="FBO"/>
    <d v="1899-12-30T00:58:23"/>
    <x v="1788"/>
    <d v="1899-12-30T00:00:54"/>
    <s v="Granel"/>
    <s v="E001"/>
    <x v="1"/>
    <d v="1899-12-30T00:58:23"/>
    <d v="1899-12-30T00:57:29"/>
    <x v="13"/>
    <x v="10"/>
    <x v="2"/>
    <x v="2"/>
    <n v="0"/>
    <n v="0"/>
    <x v="0"/>
    <x v="2"/>
    <x v="2"/>
    <n v="0"/>
    <x v="0"/>
    <x v="0"/>
    <d v="1899-12-30T00:00:54"/>
    <d v="1899-12-30T00:00:54"/>
    <x v="0"/>
    <m/>
    <m/>
    <d v="1899-12-30T00:00:00"/>
    <d v="1899-12-30T00:58:23"/>
    <n v="6"/>
    <d v="1899-12-30T00:00:54"/>
    <n v="58.383333333331322"/>
    <x v="6"/>
    <x v="0"/>
  </r>
  <r>
    <x v="0"/>
    <s v="2025018144"/>
    <x v="0"/>
    <x v="563"/>
    <s v="EBL30QD"/>
    <d v="2025-03-07T00:00:00"/>
    <x v="2"/>
    <s v="3229"/>
    <x v="6"/>
    <s v="PA"/>
    <x v="6"/>
    <x v="0"/>
    <d v="2025-03-07T00:00:00"/>
    <d v="1899-12-30T12:51:04"/>
    <d v="2025-03-07T00:00:00"/>
    <d v="1899-12-30T12:51:46"/>
    <d v="2025-03-07T00:00:00"/>
    <d v="1899-12-30T13:19:33"/>
    <x v="0"/>
    <x v="0"/>
    <s v="8045614461"/>
    <s v="FBO"/>
    <d v="1899-12-30T00:28:29"/>
    <x v="1646"/>
    <d v="1899-12-30T00:00:42"/>
    <s v="Granel"/>
    <s v="E001"/>
    <x v="1"/>
    <d v="1899-12-30T00:28:29"/>
    <d v="1899-12-30T00:27:47"/>
    <x v="13"/>
    <x v="10"/>
    <x v="2"/>
    <x v="2"/>
    <n v="0"/>
    <n v="0"/>
    <x v="0"/>
    <x v="2"/>
    <x v="2"/>
    <n v="0"/>
    <x v="0"/>
    <x v="1"/>
    <d v="1899-12-30T00:00:42"/>
    <d v="1899-12-30T00:00:42"/>
    <x v="0"/>
    <m/>
    <m/>
    <d v="1899-12-30T00:00:00"/>
    <d v="1899-12-30T00:28:29"/>
    <n v="6"/>
    <d v="1899-12-30T00:00:42"/>
    <n v="28.483333333343914"/>
    <x v="6"/>
    <x v="1"/>
  </r>
  <r>
    <x v="0"/>
    <s v="2025018161"/>
    <x v="0"/>
    <x v="634"/>
    <s v="EAL53DH"/>
    <d v="2025-03-07T00:00:00"/>
    <x v="2"/>
    <s v="3229"/>
    <x v="6"/>
    <s v="PA"/>
    <x v="6"/>
    <x v="0"/>
    <d v="2025-03-07T00:00:00"/>
    <d v="1899-12-30T13:18:54"/>
    <d v="2025-03-07T00:00:00"/>
    <d v="1899-12-30T13:21:00"/>
    <d v="2025-03-07T00:00:00"/>
    <d v="1899-12-30T13:53:19"/>
    <x v="0"/>
    <x v="0"/>
    <s v="8045614462"/>
    <s v="FBO"/>
    <d v="1899-12-30T00:34:25"/>
    <x v="1309"/>
    <d v="1899-12-30T00:02:06"/>
    <s v="Granel"/>
    <s v="E001"/>
    <x v="1"/>
    <d v="1899-12-30T00:34:25"/>
    <d v="1899-12-30T00:32:19"/>
    <x v="6"/>
    <x v="10"/>
    <x v="2"/>
    <x v="2"/>
    <n v="0"/>
    <n v="0"/>
    <x v="0"/>
    <x v="2"/>
    <x v="2"/>
    <n v="0"/>
    <x v="0"/>
    <x v="1"/>
    <d v="1899-12-30T00:02:06"/>
    <d v="1899-12-30T00:02:06"/>
    <x v="0"/>
    <m/>
    <m/>
    <d v="1899-12-30T00:00:00"/>
    <d v="1899-12-30T00:34:25"/>
    <n v="6"/>
    <d v="1899-12-30T00:02:06"/>
    <n v="34.416666666662401"/>
    <x v="6"/>
    <x v="1"/>
  </r>
  <r>
    <x v="0"/>
    <s v="2025018173"/>
    <x v="0"/>
    <x v="635"/>
    <s v="E50VD53"/>
    <d v="2025-03-07T00:00:00"/>
    <x v="2"/>
    <s v="3229"/>
    <x v="6"/>
    <s v="PA"/>
    <x v="6"/>
    <x v="0"/>
    <d v="2025-03-07T00:00:00"/>
    <d v="1899-12-30T13:40:00"/>
    <d v="2025-03-07T00:00:00"/>
    <d v="1899-12-30T13:40:34"/>
    <d v="2025-03-07T00:00:00"/>
    <d v="1899-12-30T14:06:04"/>
    <x v="0"/>
    <x v="0"/>
    <s v="8045614463"/>
    <s v="FBO"/>
    <d v="1899-12-30T00:26:04"/>
    <x v="518"/>
    <d v="1899-12-30T00:00:34"/>
    <s v="Granel"/>
    <s v="E001"/>
    <x v="1"/>
    <d v="1899-12-30T00:26:04"/>
    <d v="1899-12-30T00:25:30"/>
    <x v="6"/>
    <x v="10"/>
    <x v="2"/>
    <x v="2"/>
    <n v="0"/>
    <n v="0"/>
    <x v="0"/>
    <x v="2"/>
    <x v="2"/>
    <n v="0"/>
    <x v="0"/>
    <x v="1"/>
    <d v="1899-12-30T00:00:34"/>
    <d v="1899-12-30T00:00:34"/>
    <x v="0"/>
    <m/>
    <m/>
    <d v="1899-12-30T00:00:00"/>
    <d v="1899-12-30T00:26:04"/>
    <n v="6"/>
    <d v="1899-12-30T00:00:34"/>
    <n v="26.066666666678362"/>
    <x v="7"/>
    <x v="1"/>
  </r>
  <r>
    <x v="0"/>
    <s v="2025018187"/>
    <x v="0"/>
    <x v="581"/>
    <s v="E97UB80"/>
    <d v="2025-03-07T00:00:00"/>
    <x v="2"/>
    <s v="3229"/>
    <x v="6"/>
    <s v="PA"/>
    <x v="6"/>
    <x v="0"/>
    <d v="2025-03-07T00:00:00"/>
    <d v="1899-12-30T14:01:58"/>
    <d v="2025-03-07T00:00:00"/>
    <d v="1899-12-30T14:02:44"/>
    <d v="2025-03-07T00:00:00"/>
    <d v="1899-12-30T14:32:40"/>
    <x v="0"/>
    <x v="0"/>
    <s v="8045614464"/>
    <s v="FBO"/>
    <d v="1899-12-30T00:30:42"/>
    <x v="1789"/>
    <d v="1899-12-30T00:00:46"/>
    <s v="Granel"/>
    <s v="E001"/>
    <x v="1"/>
    <d v="1899-12-30T00:30:42"/>
    <d v="1899-12-30T00:29:56"/>
    <x v="14"/>
    <x v="10"/>
    <x v="2"/>
    <x v="2"/>
    <n v="0"/>
    <n v="0"/>
    <x v="0"/>
    <x v="2"/>
    <x v="2"/>
    <n v="0"/>
    <x v="0"/>
    <x v="1"/>
    <d v="1899-12-30T00:00:46"/>
    <d v="1899-12-30T00:00:46"/>
    <x v="0"/>
    <m/>
    <m/>
    <d v="1899-12-30T00:00:00"/>
    <d v="1899-12-30T00:30:42"/>
    <n v="6"/>
    <d v="1899-12-30T00:00:46"/>
    <n v="30.700000000007996"/>
    <x v="7"/>
    <x v="1"/>
  </r>
  <r>
    <x v="0"/>
    <s v="2025018192"/>
    <x v="0"/>
    <x v="636"/>
    <s v="E41UX54"/>
    <d v="2025-03-07T00:00:00"/>
    <x v="2"/>
    <s v="3229"/>
    <x v="6"/>
    <s v="PA"/>
    <x v="6"/>
    <x v="0"/>
    <d v="2025-03-07T00:00:00"/>
    <d v="1899-12-30T14:12:58"/>
    <d v="2025-03-07T00:00:00"/>
    <d v="1899-12-30T14:14:06"/>
    <d v="2025-03-07T00:00:00"/>
    <d v="1899-12-30T14:52:09"/>
    <x v="0"/>
    <x v="0"/>
    <s v="8045614465"/>
    <s v="FBO"/>
    <d v="1899-12-30T00:39:11"/>
    <x v="1790"/>
    <d v="1899-12-30T00:01:08"/>
    <s v="Granel"/>
    <s v="E001"/>
    <x v="1"/>
    <d v="1899-12-30T00:39:11"/>
    <d v="1899-12-30T00:38:03"/>
    <x v="14"/>
    <x v="10"/>
    <x v="2"/>
    <x v="2"/>
    <n v="0"/>
    <n v="0"/>
    <x v="0"/>
    <x v="2"/>
    <x v="2"/>
    <n v="0"/>
    <x v="0"/>
    <x v="1"/>
    <d v="1899-12-30T00:01:08"/>
    <d v="1899-12-30T00:01:08"/>
    <x v="0"/>
    <m/>
    <m/>
    <d v="1899-12-30T00:00:00"/>
    <d v="1899-12-30T00:39:11"/>
    <n v="6"/>
    <d v="1899-12-30T00:01:08"/>
    <n v="39.183333333335995"/>
    <x v="7"/>
    <x v="1"/>
  </r>
  <r>
    <x v="0"/>
    <s v="2025018268"/>
    <x v="0"/>
    <x v="615"/>
    <s v="E60TN06"/>
    <d v="2025-03-07T00:00:00"/>
    <x v="2"/>
    <s v="3229"/>
    <x v="6"/>
    <s v="PA"/>
    <x v="6"/>
    <x v="0"/>
    <d v="2025-03-07T00:00:00"/>
    <d v="1899-12-30T17:35:42"/>
    <d v="2025-03-07T00:00:00"/>
    <d v="1899-12-30T17:36:26"/>
    <d v="2025-03-07T00:00:00"/>
    <d v="1899-12-30T18:21:05"/>
    <x v="0"/>
    <x v="0"/>
    <s v="8045614467"/>
    <s v="FBO"/>
    <d v="1899-12-30T00:45:23"/>
    <x v="1791"/>
    <d v="1899-12-30T00:00:44"/>
    <s v="Granel"/>
    <s v="E001"/>
    <x v="1"/>
    <d v="1899-12-30T00:45:23"/>
    <d v="1899-12-30T00:44:39"/>
    <x v="11"/>
    <x v="10"/>
    <x v="2"/>
    <x v="2"/>
    <n v="0"/>
    <n v="0"/>
    <x v="0"/>
    <x v="2"/>
    <x v="2"/>
    <n v="0"/>
    <x v="0"/>
    <x v="0"/>
    <d v="1899-12-30T00:00:44"/>
    <d v="1899-12-30T00:00:44"/>
    <x v="0"/>
    <m/>
    <m/>
    <d v="1899-12-30T00:00:00"/>
    <d v="1899-12-30T00:45:23"/>
    <n v="6"/>
    <d v="1899-12-30T00:00:44"/>
    <n v="45.383333333328011"/>
    <x v="9"/>
    <x v="0"/>
  </r>
  <r>
    <x v="0"/>
    <s v="2025018278"/>
    <x v="0"/>
    <x v="637"/>
    <s v="E20TQ06"/>
    <d v="2025-03-07T00:00:00"/>
    <x v="2"/>
    <s v="3229"/>
    <x v="6"/>
    <s v="PA"/>
    <x v="6"/>
    <x v="0"/>
    <d v="2025-03-07T00:00:00"/>
    <d v="1899-12-30T18:17:12"/>
    <d v="2025-03-07T00:00:00"/>
    <d v="1899-12-30T18:18:09"/>
    <d v="2025-03-07T00:00:00"/>
    <d v="1899-12-30T18:46:40"/>
    <x v="0"/>
    <x v="0"/>
    <s v="8045614468"/>
    <s v="FBO"/>
    <d v="1899-12-30T00:29:28"/>
    <x v="1545"/>
    <d v="1899-12-30T00:00:57"/>
    <s v="Granel"/>
    <s v="E001"/>
    <x v="1"/>
    <d v="1899-12-30T00:29:28"/>
    <d v="1899-12-30T00:28:31"/>
    <x v="8"/>
    <x v="10"/>
    <x v="2"/>
    <x v="2"/>
    <n v="0"/>
    <n v="0"/>
    <x v="0"/>
    <x v="2"/>
    <x v="2"/>
    <n v="0"/>
    <x v="0"/>
    <x v="1"/>
    <d v="1899-12-30T00:00:57"/>
    <d v="1899-12-30T00:00:57"/>
    <x v="0"/>
    <m/>
    <m/>
    <d v="1899-12-30T00:00:00"/>
    <d v="1899-12-30T00:29:28"/>
    <n v="6"/>
    <d v="1899-12-30T00:00:57"/>
    <n v="29.466666666676815"/>
    <x v="9"/>
    <x v="1"/>
  </r>
  <r>
    <x v="0"/>
    <s v="2025018332"/>
    <x v="0"/>
    <x v="584"/>
    <s v="EAV57RZ"/>
    <d v="2025-03-08T00:00:00"/>
    <x v="2"/>
    <s v="3228"/>
    <x v="3"/>
    <s v="PA"/>
    <x v="4"/>
    <x v="0"/>
    <d v="2025-03-08T00:00:00"/>
    <d v="1899-12-30T09:31:09"/>
    <d v="2025-03-08T00:00:00"/>
    <d v="1899-12-30T09:34:51"/>
    <d v="2025-03-08T00:00:00"/>
    <d v="1899-12-30T10:10:41"/>
    <x v="0"/>
    <x v="0"/>
    <s v="8045614469"/>
    <s v="FBO"/>
    <d v="1899-12-30T00:00:00"/>
    <x v="782"/>
    <d v="1899-12-30T00:00:00"/>
    <s v="Granel"/>
    <s v="E001"/>
    <x v="1"/>
    <d v="1899-12-30T00:39:32"/>
    <d v="1899-12-30T00:35:50"/>
    <x v="4"/>
    <x v="24"/>
    <x v="2"/>
    <x v="2"/>
    <n v="0"/>
    <n v="0"/>
    <x v="0"/>
    <x v="2"/>
    <x v="2"/>
    <n v="0"/>
    <x v="0"/>
    <x v="1"/>
    <d v="1899-12-30T00:00:00"/>
    <d v="1899-12-30T00:00:00"/>
    <x v="0"/>
    <m/>
    <m/>
    <d v="1899-12-30T00:00:00"/>
    <d v="1899-12-30T00:39:32"/>
    <n v="7"/>
    <d v="1899-12-30T00:03:42"/>
    <n v="39.533333333342362"/>
    <x v="4"/>
    <x v="1"/>
  </r>
  <r>
    <x v="0"/>
    <s v="2025018519"/>
    <x v="0"/>
    <x v="597"/>
    <s v="EAH17JJ"/>
    <d v="2025-03-10T00:00:00"/>
    <x v="2"/>
    <s v="3229"/>
    <x v="6"/>
    <s v="PA"/>
    <x v="6"/>
    <x v="0"/>
    <d v="2025-03-10T00:00:00"/>
    <d v="1899-12-30T12:21:46"/>
    <d v="2025-03-10T00:00:00"/>
    <d v="1899-12-30T12:23:21"/>
    <d v="2025-03-10T00:00:00"/>
    <d v="1899-12-30T12:51:46"/>
    <x v="0"/>
    <x v="0"/>
    <s v="8045614471"/>
    <s v="FBO"/>
    <d v="1899-12-30T00:30:00"/>
    <x v="717"/>
    <d v="1899-12-30T00:01:35"/>
    <s v="Granel"/>
    <s v="E001"/>
    <x v="1"/>
    <d v="1899-12-30T00:30:00"/>
    <d v="1899-12-30T00:28:25"/>
    <x v="13"/>
    <x v="11"/>
    <x v="3"/>
    <x v="2"/>
    <n v="0"/>
    <n v="0"/>
    <x v="0"/>
    <x v="2"/>
    <x v="2"/>
    <n v="0"/>
    <x v="0"/>
    <x v="1"/>
    <d v="1899-12-30T00:01:35"/>
    <d v="1899-12-30T00:01:35"/>
    <x v="0"/>
    <m/>
    <m/>
    <d v="1899-12-30T00:00:00"/>
    <d v="1899-12-30T00:30:00"/>
    <n v="2"/>
    <d v="1899-12-30T00:01:35"/>
    <n v="29.999999999995257"/>
    <x v="11"/>
    <x v="1"/>
  </r>
  <r>
    <x v="0"/>
    <s v="2025018540"/>
    <x v="0"/>
    <x v="638"/>
    <s v="EBO17SD"/>
    <d v="2025-03-10T00:00:00"/>
    <x v="2"/>
    <s v="3233"/>
    <x v="16"/>
    <s v="PA"/>
    <x v="2"/>
    <x v="0"/>
    <d v="2025-03-10T00:00:00"/>
    <d v="1899-12-30T12:54:44"/>
    <d v="2025-03-10T00:00:00"/>
    <d v="1899-12-30T12:56:18"/>
    <d v="2025-03-10T00:00:00"/>
    <d v="1899-12-30T13:24:41"/>
    <x v="0"/>
    <x v="0"/>
    <s v="8045614472"/>
    <s v="FBO"/>
    <d v="1899-12-30T00:29:57"/>
    <x v="1207"/>
    <d v="1899-12-30T00:01:34"/>
    <s v="Ensacado"/>
    <s v="E002"/>
    <x v="1"/>
    <d v="1899-12-30T00:29:57"/>
    <d v="1899-12-30T00:28:23"/>
    <x v="13"/>
    <x v="11"/>
    <x v="3"/>
    <x v="1"/>
    <n v="0"/>
    <n v="0"/>
    <x v="0"/>
    <x v="1"/>
    <x v="2"/>
    <n v="0"/>
    <x v="0"/>
    <x v="1"/>
    <d v="1899-12-30T00:01:34"/>
    <d v="1899-12-30T00:01:34"/>
    <x v="0"/>
    <m/>
    <m/>
    <d v="1899-12-30T00:00:00"/>
    <d v="1899-12-30T00:29:57"/>
    <n v="2"/>
    <d v="1899-12-30T00:01:34"/>
    <n v="29.949999999998447"/>
    <x v="6"/>
    <x v="1"/>
  </r>
  <r>
    <x v="0"/>
    <s v="2025018614"/>
    <x v="0"/>
    <x v="542"/>
    <s v="EBI91DF"/>
    <d v="2025-03-10T00:00:00"/>
    <x v="2"/>
    <s v="3228"/>
    <x v="3"/>
    <s v="PA"/>
    <x v="5"/>
    <x v="0"/>
    <d v="2025-03-10T00:00:00"/>
    <d v="1899-12-30T15:33:24"/>
    <d v="2025-03-10T00:00:00"/>
    <d v="1899-12-30T15:34:30"/>
    <d v="2025-03-10T00:00:00"/>
    <d v="1899-12-30T16:02:37"/>
    <x v="0"/>
    <x v="0"/>
    <s v="8045614473"/>
    <s v="FBO"/>
    <d v="1899-12-30T00:29:13"/>
    <x v="7"/>
    <d v="1899-12-30T00:01:06"/>
    <s v="Granel"/>
    <s v="E001"/>
    <x v="1"/>
    <d v="1899-12-30T00:29:13"/>
    <d v="1899-12-30T00:28:07"/>
    <x v="10"/>
    <x v="11"/>
    <x v="3"/>
    <x v="2"/>
    <n v="0"/>
    <n v="0"/>
    <x v="0"/>
    <x v="2"/>
    <x v="2"/>
    <n v="0"/>
    <x v="0"/>
    <x v="1"/>
    <d v="1899-12-30T00:01:06"/>
    <d v="1899-12-30T00:01:06"/>
    <x v="0"/>
    <m/>
    <m/>
    <d v="1899-12-30T00:00:00"/>
    <d v="1899-12-30T00:29:13"/>
    <n v="2"/>
    <d v="1899-12-30T00:01:06"/>
    <n v="29.216666666678375"/>
    <x v="8"/>
    <x v="1"/>
  </r>
  <r>
    <x v="0"/>
    <s v="2025018617"/>
    <x v="0"/>
    <x v="579"/>
    <s v="E65QD42"/>
    <d v="2025-03-10T00:00:00"/>
    <x v="2"/>
    <s v="3229"/>
    <x v="6"/>
    <s v="PA"/>
    <x v="6"/>
    <x v="0"/>
    <d v="2025-03-10T00:00:00"/>
    <d v="1899-12-30T15:48:45"/>
    <d v="2025-03-10T00:00:00"/>
    <d v="1899-12-30T15:49:38"/>
    <d v="2025-03-10T00:00:00"/>
    <d v="1899-12-30T16:20:17"/>
    <x v="0"/>
    <x v="0"/>
    <s v="8045614474"/>
    <s v="FBO"/>
    <d v="1899-12-30T00:31:32"/>
    <x v="936"/>
    <d v="1899-12-30T00:00:53"/>
    <s v="Granel"/>
    <s v="E001"/>
    <x v="1"/>
    <d v="1899-12-30T00:31:32"/>
    <d v="1899-12-30T00:30:39"/>
    <x v="10"/>
    <x v="11"/>
    <x v="3"/>
    <x v="2"/>
    <n v="0"/>
    <n v="0"/>
    <x v="0"/>
    <x v="2"/>
    <x v="2"/>
    <n v="0"/>
    <x v="0"/>
    <x v="1"/>
    <d v="1899-12-30T00:00:53"/>
    <d v="1899-12-30T00:00:53"/>
    <x v="0"/>
    <m/>
    <m/>
    <d v="1899-12-30T00:00:00"/>
    <d v="1899-12-30T00:31:32"/>
    <n v="2"/>
    <d v="1899-12-30T00:00:53"/>
    <n v="31.533333333321689"/>
    <x v="8"/>
    <x v="1"/>
  </r>
  <r>
    <x v="0"/>
    <s v="2025018618"/>
    <x v="0"/>
    <x v="587"/>
    <s v="E07SD41"/>
    <d v="2025-03-10T00:00:00"/>
    <x v="2"/>
    <s v="3229"/>
    <x v="6"/>
    <s v="PA"/>
    <x v="6"/>
    <x v="0"/>
    <d v="2025-03-10T00:00:00"/>
    <d v="1899-12-30T15:51:21"/>
    <d v="2025-03-10T00:00:00"/>
    <d v="1899-12-30T15:52:22"/>
    <d v="2025-03-10T00:00:00"/>
    <d v="1899-12-30T16:34:23"/>
    <x v="0"/>
    <x v="0"/>
    <s v="8045614475"/>
    <s v="FBO"/>
    <d v="1899-12-30T00:43:02"/>
    <x v="1367"/>
    <d v="1899-12-30T00:01:01"/>
    <s v="Granel"/>
    <s v="E001"/>
    <x v="1"/>
    <d v="1899-12-30T00:43:02"/>
    <d v="1899-12-30T00:42:01"/>
    <x v="10"/>
    <x v="11"/>
    <x v="3"/>
    <x v="2"/>
    <n v="0"/>
    <n v="0"/>
    <x v="0"/>
    <x v="2"/>
    <x v="2"/>
    <n v="0"/>
    <x v="0"/>
    <x v="1"/>
    <d v="1899-12-30T00:01:01"/>
    <d v="1899-12-30T00:01:01"/>
    <x v="0"/>
    <m/>
    <m/>
    <d v="1899-12-30T00:00:00"/>
    <d v="1899-12-30T00:43:02"/>
    <n v="2"/>
    <d v="1899-12-30T00:01:01"/>
    <n v="43.033333333334355"/>
    <x v="8"/>
    <x v="1"/>
  </r>
  <r>
    <x v="0"/>
    <s v="2025018624"/>
    <x v="0"/>
    <x v="585"/>
    <s v="E39TD89"/>
    <d v="2025-03-10T00:00:00"/>
    <x v="2"/>
    <s v="3228"/>
    <x v="3"/>
    <s v="PA"/>
    <x v="4"/>
    <x v="0"/>
    <d v="2025-03-10T00:00:00"/>
    <d v="1899-12-30T16:12:29"/>
    <d v="2025-03-10T00:00:00"/>
    <d v="1899-12-30T16:13:01"/>
    <d v="2025-03-10T00:00:00"/>
    <d v="1899-12-30T16:38:48"/>
    <x v="0"/>
    <x v="0"/>
    <s v="8045614476"/>
    <s v="FBO"/>
    <d v="1899-12-30T00:26:19"/>
    <x v="1343"/>
    <d v="1899-12-30T00:00:32"/>
    <s v="Granel"/>
    <s v="E001"/>
    <x v="1"/>
    <d v="1899-12-30T00:26:19"/>
    <d v="1899-12-30T00:25:47"/>
    <x v="7"/>
    <x v="11"/>
    <x v="3"/>
    <x v="2"/>
    <n v="0"/>
    <n v="0"/>
    <x v="0"/>
    <x v="2"/>
    <x v="2"/>
    <n v="0"/>
    <x v="0"/>
    <x v="1"/>
    <d v="1899-12-30T00:00:32"/>
    <d v="1899-12-30T00:00:32"/>
    <x v="0"/>
    <m/>
    <m/>
    <d v="1899-12-30T00:00:00"/>
    <d v="1899-12-30T00:26:19"/>
    <n v="2"/>
    <d v="1899-12-30T00:00:32"/>
    <n v="26.316666666662414"/>
    <x v="8"/>
    <x v="1"/>
  </r>
  <r>
    <x v="0"/>
    <s v="2025018633"/>
    <x v="0"/>
    <x v="607"/>
    <s v="EBL56ZG"/>
    <d v="2025-03-10T00:00:00"/>
    <x v="2"/>
    <s v="3229"/>
    <x v="6"/>
    <s v="PA"/>
    <x v="6"/>
    <x v="0"/>
    <d v="2025-03-10T00:00:00"/>
    <d v="1899-12-30T16:24:07"/>
    <d v="2025-03-10T00:00:00"/>
    <d v="1899-12-30T16:24:50"/>
    <d v="2025-03-10T00:00:00"/>
    <d v="1899-12-30T16:50:01"/>
    <x v="0"/>
    <x v="0"/>
    <s v="8045614477"/>
    <s v="FBO"/>
    <d v="1899-12-30T00:25:54"/>
    <x v="1792"/>
    <d v="1899-12-30T00:00:43"/>
    <s v="Granel"/>
    <s v="E001"/>
    <x v="1"/>
    <d v="1899-12-30T00:25:54"/>
    <d v="1899-12-30T00:25:11"/>
    <x v="7"/>
    <x v="11"/>
    <x v="3"/>
    <x v="2"/>
    <n v="0"/>
    <n v="0"/>
    <x v="0"/>
    <x v="2"/>
    <x v="2"/>
    <n v="0"/>
    <x v="0"/>
    <x v="1"/>
    <d v="1899-12-30T00:00:43"/>
    <d v="1899-12-30T00:00:43"/>
    <x v="0"/>
    <m/>
    <m/>
    <d v="1899-12-30T00:00:00"/>
    <d v="1899-12-30T00:25:54"/>
    <n v="2"/>
    <d v="1899-12-30T00:00:43"/>
    <n v="25.899999999998453"/>
    <x v="8"/>
    <x v="1"/>
  </r>
  <r>
    <x v="0"/>
    <s v="2025018634"/>
    <x v="0"/>
    <x v="573"/>
    <s v="EAS09TE"/>
    <d v="2025-03-10T00:00:00"/>
    <x v="2"/>
    <s v="3229"/>
    <x v="6"/>
    <s v="PA"/>
    <x v="6"/>
    <x v="0"/>
    <d v="2025-03-10T00:00:00"/>
    <d v="1899-12-30T16:26:05"/>
    <d v="2025-03-10T00:00:00"/>
    <d v="1899-12-30T16:26:45"/>
    <d v="2025-03-10T00:00:00"/>
    <d v="1899-12-30T17:06:31"/>
    <x v="0"/>
    <x v="0"/>
    <s v="8045614478"/>
    <s v="FBO"/>
    <d v="1899-12-30T00:40:26"/>
    <x v="1793"/>
    <d v="1899-12-30T00:00:40"/>
    <s v="Granel"/>
    <s v="E001"/>
    <x v="1"/>
    <d v="1899-12-30T00:40:26"/>
    <d v="1899-12-30T00:39:46"/>
    <x v="7"/>
    <x v="11"/>
    <x v="3"/>
    <x v="2"/>
    <n v="0"/>
    <n v="0"/>
    <x v="0"/>
    <x v="2"/>
    <x v="2"/>
    <n v="0"/>
    <x v="0"/>
    <x v="1"/>
    <d v="1899-12-30T00:00:40"/>
    <d v="1899-12-30T00:00:40"/>
    <x v="0"/>
    <m/>
    <m/>
    <d v="1899-12-30T00:00:00"/>
    <d v="1899-12-30T00:40:26"/>
    <n v="2"/>
    <d v="1899-12-30T00:00:40"/>
    <n v="40.433333333342425"/>
    <x v="12"/>
    <x v="1"/>
  </r>
  <r>
    <x v="0"/>
    <s v="2025018658"/>
    <x v="0"/>
    <x v="609"/>
    <s v="EAB51CG"/>
    <d v="2025-03-10T00:00:00"/>
    <x v="2"/>
    <s v="3229"/>
    <x v="6"/>
    <s v="PA"/>
    <x v="6"/>
    <x v="0"/>
    <d v="2025-03-10T00:00:00"/>
    <d v="1899-12-30T17:06:26"/>
    <d v="2025-03-10T00:00:00"/>
    <d v="1899-12-30T17:07:27"/>
    <d v="2025-03-10T00:00:00"/>
    <d v="1899-12-30T17:38:03"/>
    <x v="0"/>
    <x v="0"/>
    <s v="8045614479"/>
    <s v="FBO"/>
    <d v="1899-12-30T00:31:37"/>
    <x v="1086"/>
    <d v="1899-12-30T00:01:01"/>
    <s v="Granel"/>
    <s v="E001"/>
    <x v="1"/>
    <d v="1899-12-30T00:31:37"/>
    <d v="1899-12-30T00:30:36"/>
    <x v="11"/>
    <x v="11"/>
    <x v="3"/>
    <x v="2"/>
    <n v="0"/>
    <n v="0"/>
    <x v="0"/>
    <x v="2"/>
    <x v="2"/>
    <n v="0"/>
    <x v="0"/>
    <x v="1"/>
    <d v="1899-12-30T00:01:01"/>
    <d v="1899-12-30T00:01:01"/>
    <x v="0"/>
    <m/>
    <m/>
    <d v="1899-12-30T00:00:00"/>
    <d v="1899-12-30T00:31:37"/>
    <n v="2"/>
    <d v="1899-12-30T00:01:01"/>
    <n v="31.616666666654289"/>
    <x v="12"/>
    <x v="1"/>
  </r>
  <r>
    <x v="0"/>
    <s v="2025018661"/>
    <x v="0"/>
    <x v="547"/>
    <s v="E93SB86"/>
    <d v="2025-03-10T00:00:00"/>
    <x v="2"/>
    <s v="3230"/>
    <x v="1"/>
    <s v="PA"/>
    <x v="2"/>
    <x v="0"/>
    <d v="2025-03-10T00:00:00"/>
    <d v="1899-12-30T17:08:58"/>
    <d v="2025-03-10T00:00:00"/>
    <d v="1899-12-30T17:10:29"/>
    <d v="2025-03-10T00:00:00"/>
    <d v="1899-12-30T17:59:11"/>
    <x v="0"/>
    <x v="0"/>
    <s v="8045614480"/>
    <s v="FBO"/>
    <d v="1899-12-30T00:50:13"/>
    <x v="1794"/>
    <d v="1899-12-30T00:01:31"/>
    <s v="Ensacado"/>
    <s v="E002"/>
    <x v="1"/>
    <d v="1899-12-30T00:50:13"/>
    <d v="1899-12-30T00:48:42"/>
    <x v="11"/>
    <x v="11"/>
    <x v="3"/>
    <x v="1"/>
    <n v="0"/>
    <n v="0"/>
    <x v="0"/>
    <x v="1"/>
    <x v="2"/>
    <n v="0"/>
    <x v="0"/>
    <x v="0"/>
    <d v="1899-12-30T00:01:31"/>
    <d v="1899-12-30T00:01:31"/>
    <x v="0"/>
    <m/>
    <m/>
    <d v="1899-12-30T00:00:00"/>
    <d v="1899-12-30T00:50:13"/>
    <n v="2"/>
    <d v="1899-12-30T00:01:31"/>
    <n v="50.216666666659115"/>
    <x v="12"/>
    <x v="0"/>
  </r>
  <r>
    <x v="0"/>
    <s v="2025018679"/>
    <x v="0"/>
    <x v="632"/>
    <s v="E98ZU81"/>
    <d v="2025-03-10T00:00:00"/>
    <x v="2"/>
    <s v="3228"/>
    <x v="3"/>
    <s v="PA"/>
    <x v="5"/>
    <x v="0"/>
    <d v="2025-03-10T00:00:00"/>
    <d v="1899-12-30T17:43:22"/>
    <d v="2025-03-10T00:00:00"/>
    <d v="1899-12-30T17:44:08"/>
    <d v="2025-03-10T00:00:00"/>
    <d v="1899-12-30T18:25:27"/>
    <x v="0"/>
    <x v="0"/>
    <s v="8045614481"/>
    <s v="FBO"/>
    <d v="1899-12-30T00:42:05"/>
    <x v="894"/>
    <d v="1899-12-30T00:00:46"/>
    <s v="Granel"/>
    <s v="E001"/>
    <x v="1"/>
    <d v="1899-12-30T00:42:05"/>
    <d v="1899-12-30T00:41:19"/>
    <x v="11"/>
    <x v="11"/>
    <x v="3"/>
    <x v="2"/>
    <n v="0"/>
    <n v="0"/>
    <x v="0"/>
    <x v="2"/>
    <x v="2"/>
    <n v="0"/>
    <x v="0"/>
    <x v="1"/>
    <d v="1899-12-30T00:00:46"/>
    <d v="1899-12-30T00:00:46"/>
    <x v="0"/>
    <m/>
    <m/>
    <d v="1899-12-30T00:00:00"/>
    <d v="1899-12-30T00:42:05"/>
    <n v="2"/>
    <d v="1899-12-30T00:00:46"/>
    <n v="42.083333333337563"/>
    <x v="9"/>
    <x v="1"/>
  </r>
  <r>
    <x v="0"/>
    <s v="2025018686"/>
    <x v="0"/>
    <x v="562"/>
    <s v="E33ZG78"/>
    <d v="2025-03-10T00:00:00"/>
    <x v="2"/>
    <s v="3230"/>
    <x v="1"/>
    <s v="PA"/>
    <x v="2"/>
    <x v="0"/>
    <d v="2025-03-10T00:00:00"/>
    <d v="1899-12-30T18:07:42"/>
    <d v="2025-03-10T00:00:00"/>
    <d v="1899-12-30T18:08:40"/>
    <d v="2025-03-10T00:00:00"/>
    <d v="1899-12-30T19:01:18"/>
    <x v="0"/>
    <x v="0"/>
    <s v="8045614482"/>
    <s v="FBO"/>
    <d v="1899-12-30T00:53:36"/>
    <x v="1795"/>
    <d v="1899-12-30T00:00:58"/>
    <s v="Ensacado"/>
    <s v="E002"/>
    <x v="1"/>
    <d v="1899-12-30T00:53:36"/>
    <d v="1899-12-30T00:52:38"/>
    <x v="8"/>
    <x v="11"/>
    <x v="3"/>
    <x v="1"/>
    <n v="0"/>
    <n v="0"/>
    <x v="0"/>
    <x v="1"/>
    <x v="2"/>
    <n v="0"/>
    <x v="0"/>
    <x v="0"/>
    <d v="1899-12-30T00:00:58"/>
    <d v="1899-12-30T00:00:58"/>
    <x v="0"/>
    <m/>
    <m/>
    <d v="1899-12-30T00:00:00"/>
    <d v="1899-12-30T00:53:36"/>
    <n v="2"/>
    <d v="1899-12-30T00:00:58"/>
    <n v="53.599999999996868"/>
    <x v="10"/>
    <x v="0"/>
  </r>
  <r>
    <x v="0"/>
    <s v="2025018691"/>
    <x v="0"/>
    <x v="622"/>
    <s v="EBA72OG"/>
    <d v="2025-03-10T00:00:00"/>
    <x v="2"/>
    <s v="3228"/>
    <x v="3"/>
    <s v="PA"/>
    <x v="4"/>
    <x v="0"/>
    <d v="2025-03-10T00:00:00"/>
    <d v="1899-12-30T18:35:46"/>
    <d v="2025-03-10T00:00:00"/>
    <d v="1899-12-30T18:36:40"/>
    <d v="2025-03-10T00:00:00"/>
    <d v="1899-12-30T19:01:34"/>
    <x v="0"/>
    <x v="0"/>
    <s v="8045614483"/>
    <s v="FBO"/>
    <d v="1899-12-30T00:25:48"/>
    <x v="1796"/>
    <d v="1899-12-30T00:00:54"/>
    <s v="Granel"/>
    <s v="E001"/>
    <x v="1"/>
    <d v="1899-12-30T00:25:48"/>
    <d v="1899-12-30T00:24:54"/>
    <x v="8"/>
    <x v="11"/>
    <x v="3"/>
    <x v="2"/>
    <n v="0"/>
    <n v="0"/>
    <x v="0"/>
    <x v="2"/>
    <x v="2"/>
    <n v="0"/>
    <x v="0"/>
    <x v="1"/>
    <d v="1899-12-30T00:00:54"/>
    <d v="1899-12-30T00:00:54"/>
    <x v="0"/>
    <m/>
    <m/>
    <d v="1899-12-30T00:00:00"/>
    <d v="1899-12-30T00:25:48"/>
    <n v="2"/>
    <d v="1899-12-30T00:00:54"/>
    <n v="25.800000000004673"/>
    <x v="10"/>
    <x v="1"/>
  </r>
  <r>
    <x v="0"/>
    <s v="2025018694"/>
    <x v="0"/>
    <x v="639"/>
    <s v="E67TJ95"/>
    <d v="2025-03-10T00:00:00"/>
    <x v="2"/>
    <s v="3229"/>
    <x v="6"/>
    <s v="PA"/>
    <x v="6"/>
    <x v="0"/>
    <d v="2025-03-10T00:00:00"/>
    <d v="1899-12-30T18:47:38"/>
    <d v="2025-03-10T00:00:00"/>
    <d v="1899-12-30T18:48:38"/>
    <d v="2025-03-10T00:00:00"/>
    <d v="1899-12-30T19:13:52"/>
    <x v="0"/>
    <x v="0"/>
    <s v="8045614484"/>
    <s v="FBO"/>
    <d v="1899-12-30T00:26:14"/>
    <x v="1107"/>
    <d v="1899-12-30T00:01:00"/>
    <s v="Granel"/>
    <s v="E001"/>
    <x v="1"/>
    <d v="1899-12-30T00:26:14"/>
    <d v="1899-12-30T00:25:14"/>
    <x v="8"/>
    <x v="11"/>
    <x v="3"/>
    <x v="2"/>
    <n v="0"/>
    <n v="0"/>
    <x v="0"/>
    <x v="2"/>
    <x v="2"/>
    <n v="0"/>
    <x v="0"/>
    <x v="1"/>
    <d v="1899-12-30T00:01:00"/>
    <d v="1899-12-30T00:01:00"/>
    <x v="0"/>
    <m/>
    <m/>
    <d v="1899-12-30T00:00:00"/>
    <d v="1899-12-30T00:26:14"/>
    <n v="2"/>
    <d v="1899-12-30T00:01:00"/>
    <n v="26.233333333343882"/>
    <x v="10"/>
    <x v="1"/>
  </r>
  <r>
    <x v="0"/>
    <s v="2025018693"/>
    <x v="0"/>
    <x v="555"/>
    <s v="E65VC76"/>
    <d v="2025-03-10T00:00:00"/>
    <x v="2"/>
    <s v="3228"/>
    <x v="3"/>
    <s v="PA"/>
    <x v="5"/>
    <x v="0"/>
    <d v="2025-03-10T00:00:00"/>
    <d v="1899-12-30T18:46:19"/>
    <d v="2025-03-10T00:00:00"/>
    <d v="1899-12-30T18:47:00"/>
    <d v="2025-03-10T00:00:00"/>
    <d v="1899-12-30T19:21:44"/>
    <x v="0"/>
    <x v="0"/>
    <s v="8045614485"/>
    <s v="FBO"/>
    <d v="1899-12-30T00:35:25"/>
    <x v="1797"/>
    <d v="1899-12-30T00:00:41"/>
    <s v="Granel"/>
    <s v="E001"/>
    <x v="1"/>
    <d v="1899-12-30T00:35:25"/>
    <d v="1899-12-30T00:34:44"/>
    <x v="8"/>
    <x v="11"/>
    <x v="3"/>
    <x v="2"/>
    <n v="0"/>
    <n v="0"/>
    <x v="0"/>
    <x v="2"/>
    <x v="2"/>
    <n v="0"/>
    <x v="0"/>
    <x v="1"/>
    <d v="1899-12-30T00:00:41"/>
    <d v="1899-12-30T00:00:41"/>
    <x v="0"/>
    <m/>
    <m/>
    <d v="1899-12-30T00:00:00"/>
    <d v="1899-12-30T00:35:25"/>
    <n v="2"/>
    <d v="1899-12-30T00:00:41"/>
    <n v="35.416666666670388"/>
    <x v="10"/>
    <x v="1"/>
  </r>
  <r>
    <x v="0"/>
    <s v="2025018705"/>
    <x v="0"/>
    <x v="564"/>
    <s v="E40ZB67"/>
    <d v="2025-03-10T00:00:00"/>
    <x v="2"/>
    <s v="3229"/>
    <x v="6"/>
    <s v="PA"/>
    <x v="6"/>
    <x v="0"/>
    <d v="2025-03-10T00:00:00"/>
    <d v="1899-12-30T19:58:03"/>
    <d v="2025-03-10T00:00:00"/>
    <d v="1899-12-30T19:58:54"/>
    <d v="2025-03-10T00:00:00"/>
    <d v="1899-12-30T20:25:07"/>
    <x v="0"/>
    <x v="0"/>
    <s v="8045614486"/>
    <s v="FBO"/>
    <d v="1899-12-30T00:27:04"/>
    <x v="1445"/>
    <d v="1899-12-30T00:00:51"/>
    <s v="Granel"/>
    <s v="E001"/>
    <x v="1"/>
    <d v="1899-12-30T00:27:04"/>
    <d v="1899-12-30T00:26:13"/>
    <x v="12"/>
    <x v="11"/>
    <x v="3"/>
    <x v="2"/>
    <n v="0"/>
    <n v="0"/>
    <x v="0"/>
    <x v="2"/>
    <x v="2"/>
    <n v="0"/>
    <x v="0"/>
    <x v="1"/>
    <d v="1899-12-30T00:00:51"/>
    <d v="1899-12-30T00:00:51"/>
    <x v="0"/>
    <m/>
    <m/>
    <d v="1899-12-30T00:00:00"/>
    <d v="1899-12-30T00:27:04"/>
    <n v="2"/>
    <d v="1899-12-30T00:00:51"/>
    <n v="27.066666666657575"/>
    <x v="13"/>
    <x v="1"/>
  </r>
  <r>
    <x v="0"/>
    <s v="2025018707"/>
    <x v="0"/>
    <x v="592"/>
    <s v="EBG74IH"/>
    <d v="2025-03-10T00:00:00"/>
    <x v="2"/>
    <s v="3229"/>
    <x v="6"/>
    <s v="PA"/>
    <x v="6"/>
    <x v="0"/>
    <d v="2025-03-10T00:00:00"/>
    <d v="1899-12-30T20:37:00"/>
    <d v="2025-03-10T00:00:00"/>
    <d v="1899-12-30T20:37:56"/>
    <d v="2025-03-10T00:00:00"/>
    <d v="1899-12-30T21:02:17"/>
    <x v="0"/>
    <x v="0"/>
    <s v="8045614487"/>
    <s v="FBO"/>
    <d v="1899-12-30T00:25:17"/>
    <x v="1154"/>
    <d v="1899-12-30T00:00:56"/>
    <s v="Granel"/>
    <s v="E001"/>
    <x v="1"/>
    <d v="1899-12-30T00:25:17"/>
    <d v="1899-12-30T00:24:21"/>
    <x v="15"/>
    <x v="11"/>
    <x v="3"/>
    <x v="2"/>
    <n v="0"/>
    <n v="0"/>
    <x v="0"/>
    <x v="2"/>
    <x v="2"/>
    <n v="0"/>
    <x v="0"/>
    <x v="1"/>
    <d v="1899-12-30T00:00:56"/>
    <d v="1899-12-30T00:00:56"/>
    <x v="0"/>
    <m/>
    <m/>
    <d v="1899-12-30T00:00:00"/>
    <d v="1899-12-30T00:25:17"/>
    <n v="2"/>
    <d v="1899-12-30T00:00:56"/>
    <n v="25.283333333332703"/>
    <x v="15"/>
    <x v="1"/>
  </r>
  <r>
    <x v="0"/>
    <s v="2025018708"/>
    <x v="0"/>
    <x v="577"/>
    <s v="E63OD69"/>
    <d v="2025-03-10T00:00:00"/>
    <x v="2"/>
    <s v="3229"/>
    <x v="6"/>
    <s v="PA"/>
    <x v="6"/>
    <x v="0"/>
    <d v="2025-03-10T00:00:00"/>
    <d v="1899-12-30T21:18:43"/>
    <d v="2025-03-10T00:00:00"/>
    <d v="1899-12-30T21:19:42"/>
    <d v="2025-03-10T00:00:00"/>
    <d v="1899-12-30T21:41:59"/>
    <x v="0"/>
    <x v="0"/>
    <s v="8045614488"/>
    <s v="FBO"/>
    <d v="1899-12-30T00:23:16"/>
    <x v="1179"/>
    <d v="1899-12-30T00:00:59"/>
    <s v="Granel"/>
    <s v="E001"/>
    <x v="1"/>
    <d v="1899-12-30T00:23:16"/>
    <d v="1899-12-30T00:22:17"/>
    <x v="16"/>
    <x v="11"/>
    <x v="3"/>
    <x v="2"/>
    <n v="0"/>
    <n v="0"/>
    <x v="0"/>
    <x v="2"/>
    <x v="2"/>
    <n v="0"/>
    <x v="0"/>
    <x v="1"/>
    <d v="1899-12-30T00:00:59"/>
    <d v="1899-12-30T00:00:59"/>
    <x v="0"/>
    <m/>
    <m/>
    <d v="1899-12-30T00:00:00"/>
    <d v="1899-12-30T00:23:16"/>
    <n v="2"/>
    <d v="1899-12-30T00:00:59"/>
    <n v="23.266666666656022"/>
    <x v="15"/>
    <x v="1"/>
  </r>
  <r>
    <x v="0"/>
    <s v="2025018709"/>
    <x v="0"/>
    <x v="557"/>
    <s v="EBN82UN"/>
    <d v="2025-03-10T00:00:00"/>
    <x v="2"/>
    <s v="3229"/>
    <x v="6"/>
    <s v="PA"/>
    <x v="6"/>
    <x v="0"/>
    <d v="2025-03-10T00:00:00"/>
    <d v="1899-12-30T21:31:27"/>
    <d v="2025-03-10T00:00:00"/>
    <d v="1899-12-30T21:32:23"/>
    <d v="2025-03-10T00:00:00"/>
    <d v="1899-12-30T21:58:11"/>
    <x v="0"/>
    <x v="0"/>
    <s v="8045614489"/>
    <s v="FBO"/>
    <d v="1899-12-30T00:26:44"/>
    <x v="1354"/>
    <d v="1899-12-30T00:00:56"/>
    <s v="Granel"/>
    <s v="E001"/>
    <x v="1"/>
    <d v="1899-12-30T00:26:44"/>
    <d v="1899-12-30T00:25:48"/>
    <x v="16"/>
    <x v="11"/>
    <x v="3"/>
    <x v="2"/>
    <n v="0"/>
    <n v="0"/>
    <x v="0"/>
    <x v="2"/>
    <x v="2"/>
    <n v="0"/>
    <x v="0"/>
    <x v="1"/>
    <d v="1899-12-30T00:00:56"/>
    <d v="1899-12-30T00:00:56"/>
    <x v="0"/>
    <m/>
    <m/>
    <d v="1899-12-30T00:00:00"/>
    <d v="1899-12-30T00:26:44"/>
    <n v="2"/>
    <d v="1899-12-30T00:00:56"/>
    <n v="26.733333333326375"/>
    <x v="15"/>
    <x v="1"/>
  </r>
  <r>
    <x v="0"/>
    <s v="2025018710"/>
    <x v="0"/>
    <x v="560"/>
    <s v="EBN82UN"/>
    <d v="2025-03-10T00:00:00"/>
    <x v="2"/>
    <s v="3229"/>
    <x v="6"/>
    <s v="PA"/>
    <x v="6"/>
    <x v="0"/>
    <d v="2025-03-10T00:00:00"/>
    <d v="1899-12-30T22:16:19"/>
    <d v="2025-03-10T00:00:00"/>
    <d v="1899-12-30T22:17:07"/>
    <d v="2025-03-10T00:00:00"/>
    <d v="1899-12-30T22:39:31"/>
    <x v="0"/>
    <x v="0"/>
    <s v="8045614490"/>
    <s v="FBO"/>
    <d v="1899-12-30T00:23:12"/>
    <x v="77"/>
    <d v="1899-12-30T00:00:48"/>
    <s v="Granel"/>
    <s v="E001"/>
    <x v="1"/>
    <d v="1899-12-30T00:23:12"/>
    <d v="1899-12-30T00:22:24"/>
    <x v="20"/>
    <x v="11"/>
    <x v="3"/>
    <x v="2"/>
    <n v="0"/>
    <n v="0"/>
    <x v="0"/>
    <x v="2"/>
    <x v="2"/>
    <n v="0"/>
    <x v="0"/>
    <x v="1"/>
    <d v="1899-12-30T00:00:48"/>
    <d v="1899-12-30T00:00:48"/>
    <x v="0"/>
    <m/>
    <m/>
    <d v="1899-12-30T00:00:00"/>
    <d v="1899-12-30T00:23:12"/>
    <n v="2"/>
    <d v="1899-12-30T00:00:48"/>
    <n v="23.199999999998351"/>
    <x v="20"/>
    <x v="1"/>
  </r>
  <r>
    <x v="0"/>
    <s v="2025018755"/>
    <x v="0"/>
    <x v="640"/>
    <s v="EBM79CS"/>
    <d v="2025-03-11T00:00:00"/>
    <x v="2"/>
    <s v="3229"/>
    <x v="6"/>
    <s v="PA"/>
    <x v="6"/>
    <x v="0"/>
    <d v="2025-03-11T00:00:00"/>
    <d v="1899-12-30T07:43:04"/>
    <d v="2025-03-11T00:00:00"/>
    <d v="1899-12-30T07:44:01"/>
    <d v="2025-03-11T00:00:00"/>
    <d v="1899-12-30T08:18:26"/>
    <x v="0"/>
    <x v="0"/>
    <s v="8045614491"/>
    <s v="FBO"/>
    <d v="1899-12-30T00:35:22"/>
    <x v="1798"/>
    <d v="1899-12-30T00:00:57"/>
    <s v="Granel"/>
    <s v="E001"/>
    <x v="1"/>
    <d v="1899-12-30T00:35:22"/>
    <d v="1899-12-30T00:34:25"/>
    <x v="2"/>
    <x v="12"/>
    <x v="3"/>
    <x v="2"/>
    <n v="0"/>
    <n v="0"/>
    <x v="0"/>
    <x v="2"/>
    <x v="2"/>
    <n v="0"/>
    <x v="0"/>
    <x v="1"/>
    <d v="1899-12-30T00:00:57"/>
    <d v="1899-12-30T00:00:57"/>
    <x v="0"/>
    <m/>
    <m/>
    <d v="1899-12-30T00:00:00"/>
    <d v="1899-12-30T00:35:22"/>
    <n v="3"/>
    <d v="1899-12-30T00:00:57"/>
    <n v="35.366666666673581"/>
    <x v="2"/>
    <x v="1"/>
  </r>
  <r>
    <x v="0"/>
    <s v="2025018842"/>
    <x v="0"/>
    <x v="546"/>
    <s v="E54XL56"/>
    <d v="2025-03-11T00:00:00"/>
    <x v="2"/>
    <s v="3230"/>
    <x v="1"/>
    <s v="PA"/>
    <x v="2"/>
    <x v="0"/>
    <d v="2025-03-11T00:00:00"/>
    <d v="1899-12-30T09:56:12"/>
    <d v="2025-03-11T00:00:00"/>
    <d v="1899-12-30T09:57:32"/>
    <d v="2025-03-11T00:00:00"/>
    <d v="1899-12-30T10:36:21"/>
    <x v="0"/>
    <x v="0"/>
    <s v="8045614492"/>
    <s v="FBO"/>
    <d v="1899-12-30T00:40:09"/>
    <x v="463"/>
    <d v="1899-12-30T00:01:20"/>
    <s v="Ensacado"/>
    <s v="E002"/>
    <x v="1"/>
    <d v="1899-12-30T00:40:09"/>
    <d v="1899-12-30T00:38:49"/>
    <x v="4"/>
    <x v="12"/>
    <x v="3"/>
    <x v="1"/>
    <n v="0"/>
    <n v="0"/>
    <x v="0"/>
    <x v="1"/>
    <x v="2"/>
    <n v="0"/>
    <x v="0"/>
    <x v="1"/>
    <d v="1899-12-30T00:01:20"/>
    <d v="1899-12-30T00:01:20"/>
    <x v="0"/>
    <m/>
    <m/>
    <d v="1899-12-30T00:00:00"/>
    <d v="1899-12-30T00:40:09"/>
    <n v="3"/>
    <d v="1899-12-30T00:01:20"/>
    <n v="40.149999999993646"/>
    <x v="4"/>
    <x v="1"/>
  </r>
  <r>
    <x v="0"/>
    <s v="2025018861"/>
    <x v="0"/>
    <x v="605"/>
    <s v="EAQ58SB"/>
    <d v="2025-03-11T00:00:00"/>
    <x v="2"/>
    <s v="3229"/>
    <x v="6"/>
    <s v="PA"/>
    <x v="6"/>
    <x v="0"/>
    <d v="2025-03-11T00:00:00"/>
    <d v="1899-12-30T10:35:53"/>
    <d v="2025-03-11T00:00:00"/>
    <d v="1899-12-30T10:36:41"/>
    <d v="2025-03-11T00:00:00"/>
    <d v="1899-12-30T11:08:27"/>
    <x v="0"/>
    <x v="0"/>
    <s v="8045614493"/>
    <s v="FBO"/>
    <d v="1899-12-30T00:32:34"/>
    <x v="284"/>
    <d v="1899-12-30T00:00:48"/>
    <s v="Granel"/>
    <s v="E001"/>
    <x v="1"/>
    <d v="1899-12-30T00:32:34"/>
    <d v="1899-12-30T00:31:46"/>
    <x v="5"/>
    <x v="12"/>
    <x v="3"/>
    <x v="2"/>
    <n v="0"/>
    <n v="0"/>
    <x v="0"/>
    <x v="2"/>
    <x v="2"/>
    <n v="0"/>
    <x v="0"/>
    <x v="1"/>
    <d v="1899-12-30T00:00:48"/>
    <d v="1899-12-30T00:00:48"/>
    <x v="0"/>
    <m/>
    <m/>
    <d v="1899-12-30T00:00:00"/>
    <d v="1899-12-30T00:32:34"/>
    <n v="3"/>
    <d v="1899-12-30T00:00:48"/>
    <n v="32.566666666665625"/>
    <x v="5"/>
    <x v="1"/>
  </r>
  <r>
    <x v="0"/>
    <s v="2025018859"/>
    <x v="0"/>
    <x v="641"/>
    <s v="EAB44RN"/>
    <d v="2025-03-11T00:00:00"/>
    <x v="2"/>
    <s v="3228"/>
    <x v="3"/>
    <s v="PA"/>
    <x v="5"/>
    <x v="0"/>
    <d v="2025-03-11T00:00:00"/>
    <d v="1899-12-30T10:34:34"/>
    <d v="2025-03-11T00:00:00"/>
    <d v="1899-12-30T10:35:27"/>
    <d v="2025-03-11T00:00:00"/>
    <d v="1899-12-30T11:34:31"/>
    <x v="0"/>
    <x v="0"/>
    <s v="8045614494"/>
    <s v="FBO"/>
    <d v="1899-12-30T00:59:57"/>
    <x v="1799"/>
    <d v="1899-12-30T00:00:53"/>
    <s v="Granel"/>
    <s v="E001"/>
    <x v="1"/>
    <d v="1899-12-30T00:59:57"/>
    <d v="1899-12-30T00:59:04"/>
    <x v="5"/>
    <x v="12"/>
    <x v="3"/>
    <x v="2"/>
    <n v="0"/>
    <n v="0"/>
    <x v="0"/>
    <x v="2"/>
    <x v="2"/>
    <n v="0"/>
    <x v="0"/>
    <x v="0"/>
    <d v="1899-12-30T00:00:53"/>
    <d v="1899-12-30T00:00:53"/>
    <x v="0"/>
    <m/>
    <m/>
    <d v="1899-12-30T00:00:00"/>
    <d v="1899-12-30T00:59:57"/>
    <n v="3"/>
    <d v="1899-12-30T00:00:53"/>
    <n v="59.949999999993622"/>
    <x v="5"/>
    <x v="0"/>
  </r>
  <r>
    <x v="0"/>
    <s v="2025018898"/>
    <x v="0"/>
    <x v="584"/>
    <s v="EAV57RZ"/>
    <d v="2025-03-11T00:00:00"/>
    <x v="2"/>
    <s v="3228"/>
    <x v="3"/>
    <s v="PA"/>
    <x v="4"/>
    <x v="0"/>
    <d v="2025-03-11T00:00:00"/>
    <d v="1899-12-30T11:22:55"/>
    <d v="2025-03-11T00:00:00"/>
    <d v="1899-12-30T11:23:53"/>
    <d v="2025-03-11T00:00:00"/>
    <d v="1899-12-30T11:55:07"/>
    <x v="0"/>
    <x v="0"/>
    <s v="8045614495"/>
    <s v="FBO"/>
    <d v="1899-12-30T00:32:12"/>
    <x v="1800"/>
    <d v="1899-12-30T00:00:58"/>
    <s v="Granel"/>
    <s v="E001"/>
    <x v="1"/>
    <d v="1899-12-30T00:32:12"/>
    <d v="1899-12-30T00:31:14"/>
    <x v="9"/>
    <x v="12"/>
    <x v="3"/>
    <x v="2"/>
    <n v="0"/>
    <n v="0"/>
    <x v="0"/>
    <x v="2"/>
    <x v="2"/>
    <n v="0"/>
    <x v="0"/>
    <x v="1"/>
    <d v="1899-12-30T00:00:58"/>
    <d v="1899-12-30T00:00:58"/>
    <x v="0"/>
    <m/>
    <m/>
    <d v="1899-12-30T00:00:00"/>
    <d v="1899-12-30T00:32:12"/>
    <n v="3"/>
    <d v="1899-12-30T00:00:58"/>
    <n v="32.199999999998397"/>
    <x v="5"/>
    <x v="1"/>
  </r>
  <r>
    <x v="0"/>
    <s v="2025018940"/>
    <x v="0"/>
    <x v="362"/>
    <s v="E0260LKZ"/>
    <d v="2025-03-11T00:00:00"/>
    <x v="2"/>
    <s v="3230"/>
    <x v="1"/>
    <s v="PA"/>
    <x v="2"/>
    <x v="0"/>
    <d v="2025-03-11T00:00:00"/>
    <d v="1899-12-30T12:32:03"/>
    <d v="2025-03-11T00:00:00"/>
    <d v="1899-12-30T12:32:27"/>
    <d v="2025-03-11T00:00:00"/>
    <d v="1899-12-30T12:54:08"/>
    <x v="0"/>
    <x v="0"/>
    <s v="8045614496"/>
    <s v="FBO"/>
    <d v="1899-12-30T00:22:05"/>
    <x v="1801"/>
    <d v="1899-12-30T00:00:24"/>
    <s v="Ensacado"/>
    <s v="E002"/>
    <x v="1"/>
    <d v="1899-12-30T00:22:05"/>
    <d v="1899-12-30T00:21:41"/>
    <x v="13"/>
    <x v="12"/>
    <x v="3"/>
    <x v="1"/>
    <n v="0"/>
    <n v="0"/>
    <x v="0"/>
    <x v="1"/>
    <x v="2"/>
    <n v="0"/>
    <x v="0"/>
    <x v="1"/>
    <d v="1899-12-30T00:00:24"/>
    <d v="1899-12-30T00:00:24"/>
    <x v="0"/>
    <m/>
    <m/>
    <d v="1899-12-30T00:00:00"/>
    <d v="1899-12-30T00:22:05"/>
    <n v="3"/>
    <d v="1899-12-30T00:00:24"/>
    <n v="22.083333333335879"/>
    <x v="11"/>
    <x v="1"/>
  </r>
  <r>
    <x v="0"/>
    <s v="2025018986"/>
    <x v="0"/>
    <x v="642"/>
    <s v="E98ZU75"/>
    <d v="2025-03-11T00:00:00"/>
    <x v="2"/>
    <s v="3229"/>
    <x v="6"/>
    <s v="PA"/>
    <x v="6"/>
    <x v="0"/>
    <d v="2025-03-11T00:00:00"/>
    <d v="1899-12-30T14:07:29"/>
    <d v="2025-03-11T00:00:00"/>
    <d v="1899-12-30T14:08:17"/>
    <d v="2025-03-11T00:00:00"/>
    <d v="1899-12-30T14:35:42"/>
    <x v="0"/>
    <x v="0"/>
    <s v="8045614497"/>
    <s v="FBO"/>
    <d v="1899-12-30T00:28:13"/>
    <x v="684"/>
    <d v="1899-12-30T00:00:48"/>
    <s v="Granel"/>
    <s v="E001"/>
    <x v="1"/>
    <d v="1899-12-30T00:28:13"/>
    <d v="1899-12-30T00:27:25"/>
    <x v="14"/>
    <x v="12"/>
    <x v="3"/>
    <x v="2"/>
    <n v="0"/>
    <n v="0"/>
    <x v="0"/>
    <x v="2"/>
    <x v="2"/>
    <n v="0"/>
    <x v="0"/>
    <x v="1"/>
    <d v="1899-12-30T00:00:48"/>
    <d v="1899-12-30T00:00:48"/>
    <x v="0"/>
    <m/>
    <m/>
    <d v="1899-12-30T00:00:00"/>
    <d v="1899-12-30T00:28:13"/>
    <n v="3"/>
    <d v="1899-12-30T00:00:48"/>
    <n v="28.216666666670385"/>
    <x v="7"/>
    <x v="1"/>
  </r>
  <r>
    <x v="0"/>
    <s v="2025019001"/>
    <x v="0"/>
    <x v="546"/>
    <s v="E54XL56"/>
    <d v="2025-03-11T00:00:00"/>
    <x v="2"/>
    <s v="3230"/>
    <x v="1"/>
    <s v="PA"/>
    <x v="2"/>
    <x v="0"/>
    <d v="2025-03-11T00:00:00"/>
    <d v="1899-12-30T14:31:32"/>
    <d v="2025-03-11T00:00:00"/>
    <d v="1899-12-30T14:32:18"/>
    <d v="2025-03-11T00:00:00"/>
    <d v="1899-12-30T14:57:29"/>
    <x v="0"/>
    <x v="0"/>
    <s v="8045614498"/>
    <s v="FBO"/>
    <d v="1899-12-30T00:25:57"/>
    <x v="1792"/>
    <d v="1899-12-30T00:00:46"/>
    <s v="Ensacado"/>
    <s v="E002"/>
    <x v="1"/>
    <d v="1899-12-30T00:25:57"/>
    <d v="1899-12-30T00:25:11"/>
    <x v="14"/>
    <x v="12"/>
    <x v="3"/>
    <x v="1"/>
    <n v="0"/>
    <n v="0"/>
    <x v="0"/>
    <x v="1"/>
    <x v="2"/>
    <n v="0"/>
    <x v="0"/>
    <x v="1"/>
    <d v="1899-12-30T00:00:46"/>
    <d v="1899-12-30T00:00:46"/>
    <x v="0"/>
    <m/>
    <m/>
    <d v="1899-12-30T00:00:00"/>
    <d v="1899-12-30T00:25:57"/>
    <n v="3"/>
    <d v="1899-12-30T00:00:46"/>
    <n v="25.949999999995264"/>
    <x v="7"/>
    <x v="1"/>
  </r>
  <r>
    <x v="0"/>
    <s v="2025019014"/>
    <x v="0"/>
    <x v="618"/>
    <s v="E11RE48"/>
    <d v="2025-03-11T00:00:00"/>
    <x v="2"/>
    <s v="3228"/>
    <x v="3"/>
    <s v="PA"/>
    <x v="4"/>
    <x v="0"/>
    <d v="2025-03-11T00:00:00"/>
    <d v="1899-12-30T15:01:22"/>
    <d v="2025-03-11T00:00:00"/>
    <d v="1899-12-30T15:02:05"/>
    <d v="2025-03-11T00:00:00"/>
    <d v="1899-12-30T15:26:19"/>
    <x v="0"/>
    <x v="0"/>
    <s v="8045614499"/>
    <s v="FBO"/>
    <d v="1899-12-30T00:24:57"/>
    <x v="1802"/>
    <d v="1899-12-30T00:00:43"/>
    <s v="Granel"/>
    <s v="E001"/>
    <x v="1"/>
    <d v="1899-12-30T00:24:57"/>
    <d v="1899-12-30T00:24:14"/>
    <x v="10"/>
    <x v="12"/>
    <x v="3"/>
    <x v="2"/>
    <n v="0"/>
    <n v="0"/>
    <x v="0"/>
    <x v="2"/>
    <x v="2"/>
    <n v="0"/>
    <x v="0"/>
    <x v="1"/>
    <d v="1899-12-30T00:00:43"/>
    <d v="1899-12-30T00:00:43"/>
    <x v="0"/>
    <m/>
    <m/>
    <d v="1899-12-30T00:00:00"/>
    <d v="1899-12-30T00:24:57"/>
    <n v="3"/>
    <d v="1899-12-30T00:00:43"/>
    <n v="24.950000000001662"/>
    <x v="14"/>
    <x v="1"/>
  </r>
  <r>
    <x v="0"/>
    <s v="2025019016"/>
    <x v="0"/>
    <x v="620"/>
    <s v="EBO32XH"/>
    <d v="2025-03-11T00:00:00"/>
    <x v="2"/>
    <s v="3229"/>
    <x v="6"/>
    <s v="PA"/>
    <x v="6"/>
    <x v="0"/>
    <d v="2025-03-11T00:00:00"/>
    <d v="1899-12-30T15:41:10"/>
    <d v="2025-03-11T00:00:00"/>
    <d v="1899-12-30T15:44:08"/>
    <d v="2025-03-11T00:00:00"/>
    <d v="1899-12-30T16:18:33"/>
    <x v="0"/>
    <x v="0"/>
    <s v="8045614500"/>
    <s v="FBO"/>
    <d v="1899-12-30T00:37:23"/>
    <x v="1798"/>
    <d v="1899-12-30T00:02:58"/>
    <s v="Granel"/>
    <s v="E001"/>
    <x v="1"/>
    <d v="1899-12-30T00:37:23"/>
    <d v="1899-12-30T00:34:25"/>
    <x v="10"/>
    <x v="12"/>
    <x v="3"/>
    <x v="2"/>
    <n v="0"/>
    <n v="0"/>
    <x v="0"/>
    <x v="2"/>
    <x v="2"/>
    <n v="0"/>
    <x v="0"/>
    <x v="1"/>
    <d v="1899-12-30T00:02:58"/>
    <d v="1899-12-30T00:02:58"/>
    <x v="0"/>
    <m/>
    <m/>
    <d v="1899-12-30T00:00:00"/>
    <d v="1899-12-30T00:37:23"/>
    <n v="3"/>
    <d v="1899-12-30T00:02:58"/>
    <n v="37.383333333336033"/>
    <x v="8"/>
    <x v="1"/>
  </r>
  <r>
    <x v="0"/>
    <s v="2025019018"/>
    <x v="0"/>
    <x v="632"/>
    <s v="E98ZU81"/>
    <d v="2025-03-11T00:00:00"/>
    <x v="2"/>
    <s v="3228"/>
    <x v="3"/>
    <s v="PA"/>
    <x v="5"/>
    <x v="0"/>
    <d v="2025-03-11T00:00:00"/>
    <d v="1899-12-30T15:45:09"/>
    <d v="2025-03-11T00:00:00"/>
    <d v="1899-12-30T15:45:57"/>
    <d v="2025-03-11T00:00:00"/>
    <d v="1899-12-30T16:24:28"/>
    <x v="0"/>
    <x v="0"/>
    <s v="8045614501"/>
    <s v="FBO"/>
    <d v="1899-12-30T00:39:19"/>
    <x v="16"/>
    <d v="1899-12-30T00:00:48"/>
    <s v="Granel"/>
    <s v="E001"/>
    <x v="1"/>
    <d v="1899-12-30T00:39:19"/>
    <d v="1899-12-30T00:38:31"/>
    <x v="10"/>
    <x v="12"/>
    <x v="3"/>
    <x v="2"/>
    <n v="0"/>
    <n v="0"/>
    <x v="0"/>
    <x v="2"/>
    <x v="2"/>
    <n v="0"/>
    <x v="0"/>
    <x v="1"/>
    <d v="1899-12-30T00:00:48"/>
    <d v="1899-12-30T00:00:48"/>
    <x v="0"/>
    <m/>
    <m/>
    <d v="1899-12-30T00:00:00"/>
    <d v="1899-12-30T00:39:19"/>
    <n v="3"/>
    <d v="1899-12-30T00:00:48"/>
    <n v="39.316666666665562"/>
    <x v="8"/>
    <x v="1"/>
  </r>
  <r>
    <x v="0"/>
    <s v="2025019021"/>
    <x v="0"/>
    <x v="556"/>
    <s v="E36TI60"/>
    <d v="2025-03-11T00:00:00"/>
    <x v="2"/>
    <s v="3229"/>
    <x v="6"/>
    <s v="PA"/>
    <x v="6"/>
    <x v="0"/>
    <d v="2025-03-11T00:00:00"/>
    <d v="1899-12-30T15:51:15"/>
    <d v="2025-03-11T00:00:00"/>
    <d v="1899-12-30T15:52:19"/>
    <d v="2025-03-11T00:00:00"/>
    <d v="1899-12-30T16:31:09"/>
    <x v="0"/>
    <x v="0"/>
    <s v="8045614502"/>
    <s v="FBO"/>
    <d v="1899-12-30T00:39:54"/>
    <x v="1641"/>
    <d v="1899-12-30T00:01:04"/>
    <s v="Granel"/>
    <s v="E001"/>
    <x v="1"/>
    <d v="1899-12-30T00:39:54"/>
    <d v="1899-12-30T00:38:50"/>
    <x v="10"/>
    <x v="12"/>
    <x v="3"/>
    <x v="2"/>
    <n v="0"/>
    <n v="0"/>
    <x v="0"/>
    <x v="2"/>
    <x v="2"/>
    <n v="0"/>
    <x v="0"/>
    <x v="1"/>
    <d v="1899-12-30T00:01:04"/>
    <d v="1899-12-30T00:01:04"/>
    <x v="0"/>
    <m/>
    <m/>
    <d v="1899-12-30T00:00:00"/>
    <d v="1899-12-30T00:39:54"/>
    <n v="3"/>
    <d v="1899-12-30T00:01:04"/>
    <n v="39.899999999995202"/>
    <x v="8"/>
    <x v="1"/>
  </r>
  <r>
    <x v="0"/>
    <s v="2025019022"/>
    <x v="0"/>
    <x v="604"/>
    <s v="E66UC63"/>
    <d v="2025-03-11T00:00:00"/>
    <x v="2"/>
    <s v="3230"/>
    <x v="1"/>
    <s v="PA"/>
    <x v="2"/>
    <x v="0"/>
    <d v="2025-03-11T00:00:00"/>
    <d v="1899-12-30T15:52:50"/>
    <d v="2025-03-11T00:00:00"/>
    <d v="1899-12-30T15:53:32"/>
    <d v="2025-03-11T00:00:00"/>
    <d v="1899-12-30T16:38:19"/>
    <x v="0"/>
    <x v="0"/>
    <s v="8045614503"/>
    <s v="FBO"/>
    <d v="1899-12-30T00:45:29"/>
    <x v="1803"/>
    <d v="1899-12-30T00:00:42"/>
    <s v="Ensacado"/>
    <s v="E002"/>
    <x v="1"/>
    <d v="1899-12-30T00:45:29"/>
    <d v="1899-12-30T00:44:47"/>
    <x v="10"/>
    <x v="12"/>
    <x v="3"/>
    <x v="1"/>
    <n v="0"/>
    <n v="0"/>
    <x v="0"/>
    <x v="1"/>
    <x v="2"/>
    <n v="0"/>
    <x v="0"/>
    <x v="0"/>
    <d v="1899-12-30T00:00:42"/>
    <d v="1899-12-30T00:00:42"/>
    <x v="0"/>
    <m/>
    <m/>
    <d v="1899-12-30T00:00:00"/>
    <d v="1899-12-30T00:45:29"/>
    <n v="3"/>
    <d v="1899-12-30T00:00:42"/>
    <n v="45.48333333333602"/>
    <x v="8"/>
    <x v="0"/>
  </r>
  <r>
    <x v="0"/>
    <s v="2025019085"/>
    <x v="0"/>
    <x v="626"/>
    <s v="EBM91HC"/>
    <d v="2025-03-11T00:00:00"/>
    <x v="2"/>
    <s v="3229"/>
    <x v="6"/>
    <s v="PA"/>
    <x v="6"/>
    <x v="0"/>
    <d v="2025-03-11T00:00:00"/>
    <d v="1899-12-30T17:57:12"/>
    <d v="2025-03-11T00:00:00"/>
    <d v="1899-12-30T17:58:11"/>
    <d v="2025-03-11T00:00:00"/>
    <d v="1899-12-30T18:24:35"/>
    <x v="0"/>
    <x v="0"/>
    <s v="8045614504"/>
    <s v="FBO"/>
    <d v="1899-12-30T00:27:23"/>
    <x v="197"/>
    <d v="1899-12-30T00:00:59"/>
    <s v="Granel"/>
    <s v="E001"/>
    <x v="1"/>
    <d v="1899-12-30T00:27:23"/>
    <d v="1899-12-30T00:26:24"/>
    <x v="11"/>
    <x v="12"/>
    <x v="3"/>
    <x v="2"/>
    <n v="0"/>
    <n v="0"/>
    <x v="0"/>
    <x v="2"/>
    <x v="2"/>
    <n v="0"/>
    <x v="0"/>
    <x v="1"/>
    <d v="1899-12-30T00:00:59"/>
    <d v="1899-12-30T00:00:59"/>
    <x v="0"/>
    <m/>
    <m/>
    <d v="1899-12-30T00:00:00"/>
    <d v="1899-12-30T00:27:23"/>
    <n v="3"/>
    <d v="1899-12-30T00:00:59"/>
    <n v="27.383333333327915"/>
    <x v="9"/>
    <x v="1"/>
  </r>
  <r>
    <x v="0"/>
    <s v="2025019091"/>
    <x v="0"/>
    <x v="555"/>
    <s v="E47XB02"/>
    <d v="2025-03-11T00:00:00"/>
    <x v="2"/>
    <s v="3228"/>
    <x v="3"/>
    <s v="PA"/>
    <x v="5"/>
    <x v="0"/>
    <d v="2025-03-11T00:00:00"/>
    <d v="1899-12-30T18:15:15"/>
    <d v="2025-03-11T00:00:00"/>
    <d v="1899-12-30T18:16:09"/>
    <d v="2025-03-11T00:00:00"/>
    <d v="1899-12-30T18:51:17"/>
    <x v="0"/>
    <x v="0"/>
    <s v="8045614505"/>
    <s v="FBO"/>
    <d v="1899-12-30T00:36:02"/>
    <x v="1804"/>
    <d v="1899-12-30T00:00:54"/>
    <s v="Granel"/>
    <s v="E001"/>
    <x v="1"/>
    <d v="1899-12-30T00:36:02"/>
    <d v="1899-12-30T00:35:08"/>
    <x v="8"/>
    <x v="12"/>
    <x v="3"/>
    <x v="2"/>
    <n v="0"/>
    <n v="0"/>
    <x v="0"/>
    <x v="2"/>
    <x v="2"/>
    <n v="0"/>
    <x v="0"/>
    <x v="1"/>
    <d v="1899-12-30T00:00:54"/>
    <d v="1899-12-30T00:00:54"/>
    <x v="0"/>
    <m/>
    <m/>
    <d v="1899-12-30T00:00:00"/>
    <d v="1899-12-30T00:36:02"/>
    <n v="3"/>
    <d v="1899-12-30T00:00:54"/>
    <n v="36.033333333335982"/>
    <x v="9"/>
    <x v="1"/>
  </r>
  <r>
    <x v="0"/>
    <s v="2025019103"/>
    <x v="0"/>
    <x v="561"/>
    <s v="EBL30QD"/>
    <d v="2025-03-11T00:00:00"/>
    <x v="2"/>
    <s v="3229"/>
    <x v="6"/>
    <s v="PA"/>
    <x v="6"/>
    <x v="0"/>
    <d v="2025-03-11T00:00:00"/>
    <d v="1899-12-30T18:46:32"/>
    <d v="2025-03-11T00:00:00"/>
    <d v="1899-12-30T18:47:21"/>
    <d v="2025-03-11T00:00:00"/>
    <d v="1899-12-30T19:12:21"/>
    <x v="0"/>
    <x v="0"/>
    <s v="8045614506"/>
    <s v="FBO"/>
    <d v="1899-12-30T00:25:49"/>
    <x v="154"/>
    <d v="1899-12-30T00:00:49"/>
    <s v="Granel"/>
    <s v="E001"/>
    <x v="1"/>
    <d v="1899-12-30T00:25:49"/>
    <d v="1899-12-30T00:25:00"/>
    <x v="8"/>
    <x v="12"/>
    <x v="3"/>
    <x v="2"/>
    <n v="0"/>
    <n v="0"/>
    <x v="0"/>
    <x v="2"/>
    <x v="2"/>
    <n v="0"/>
    <x v="0"/>
    <x v="1"/>
    <d v="1899-12-30T00:00:49"/>
    <d v="1899-12-30T00:00:49"/>
    <x v="0"/>
    <m/>
    <m/>
    <d v="1899-12-30T00:00:00"/>
    <d v="1899-12-30T00:25:49"/>
    <n v="3"/>
    <d v="1899-12-30T00:00:49"/>
    <n v="25.816666666679922"/>
    <x v="10"/>
    <x v="1"/>
  </r>
  <r>
    <x v="0"/>
    <s v="2025019100"/>
    <x v="0"/>
    <x v="588"/>
    <s v="EBO80HQ"/>
    <d v="2025-03-11T00:00:00"/>
    <x v="2"/>
    <s v="3228"/>
    <x v="3"/>
    <s v="PA"/>
    <x v="4"/>
    <x v="0"/>
    <d v="2025-03-11T00:00:00"/>
    <d v="1899-12-30T18:34:03"/>
    <d v="2025-03-11T00:00:00"/>
    <d v="1899-12-30T18:34:52"/>
    <d v="2025-03-11T00:00:00"/>
    <d v="1899-12-30T19:19:49"/>
    <x v="0"/>
    <x v="0"/>
    <s v="8045614507"/>
    <s v="FBO"/>
    <d v="1899-12-30T00:45:46"/>
    <x v="1805"/>
    <d v="1899-12-30T00:00:49"/>
    <s v="Granel"/>
    <s v="E001"/>
    <x v="1"/>
    <d v="1899-12-30T00:45:46"/>
    <d v="1899-12-30T00:44:57"/>
    <x v="8"/>
    <x v="12"/>
    <x v="3"/>
    <x v="2"/>
    <n v="0"/>
    <n v="0"/>
    <x v="0"/>
    <x v="2"/>
    <x v="2"/>
    <n v="0"/>
    <x v="0"/>
    <x v="0"/>
    <d v="1899-12-30T00:00:49"/>
    <d v="1899-12-30T00:00:49"/>
    <x v="0"/>
    <m/>
    <m/>
    <d v="1899-12-30T00:00:00"/>
    <d v="1899-12-30T00:45:46"/>
    <n v="3"/>
    <d v="1899-12-30T00:00:49"/>
    <n v="45.76666666667041"/>
    <x v="10"/>
    <x v="0"/>
  </r>
  <r>
    <x v="0"/>
    <s v="2025019105"/>
    <x v="0"/>
    <x v="563"/>
    <s v="EBL30QD"/>
    <d v="2025-03-11T00:00:00"/>
    <x v="2"/>
    <s v="3229"/>
    <x v="6"/>
    <s v="PA"/>
    <x v="6"/>
    <x v="0"/>
    <d v="2025-03-11T00:00:00"/>
    <d v="1899-12-30T19:25:48"/>
    <d v="2025-03-11T00:00:00"/>
    <d v="1899-12-30T19:28:06"/>
    <d v="2025-03-11T00:00:00"/>
    <d v="1899-12-30T20:05:02"/>
    <x v="0"/>
    <x v="0"/>
    <s v="8045614508"/>
    <s v="FBO"/>
    <d v="1899-12-30T00:39:14"/>
    <x v="891"/>
    <d v="1899-12-30T00:02:18"/>
    <s v="Granel"/>
    <s v="E001"/>
    <x v="1"/>
    <d v="1899-12-30T00:39:14"/>
    <d v="1899-12-30T00:36:56"/>
    <x v="12"/>
    <x v="12"/>
    <x v="3"/>
    <x v="2"/>
    <n v="0"/>
    <n v="0"/>
    <x v="0"/>
    <x v="2"/>
    <x v="2"/>
    <n v="0"/>
    <x v="0"/>
    <x v="1"/>
    <d v="1899-12-30T00:02:18"/>
    <d v="1899-12-30T00:02:18"/>
    <x v="0"/>
    <m/>
    <m/>
    <d v="1899-12-30T00:00:00"/>
    <d v="1899-12-30T00:39:14"/>
    <n v="3"/>
    <d v="1899-12-30T00:02:18"/>
    <n v="39.233333333332801"/>
    <x v="13"/>
    <x v="1"/>
  </r>
  <r>
    <x v="0"/>
    <s v="2025019108"/>
    <x v="0"/>
    <x v="612"/>
    <s v="EBQ55CN"/>
    <d v="2025-03-11T00:00:00"/>
    <x v="2"/>
    <s v="3228"/>
    <x v="3"/>
    <s v="PA"/>
    <x v="5"/>
    <x v="0"/>
    <d v="2025-03-11T00:00:00"/>
    <d v="1899-12-30T20:58:44"/>
    <d v="2025-03-11T00:00:00"/>
    <d v="1899-12-30T20:59:42"/>
    <d v="2025-03-11T00:00:00"/>
    <d v="1899-12-30T21:27:50"/>
    <x v="0"/>
    <x v="0"/>
    <s v="8045614509"/>
    <s v="FBO"/>
    <d v="1899-12-30T00:29:06"/>
    <x v="35"/>
    <d v="1899-12-30T00:00:58"/>
    <s v="Granel"/>
    <s v="E001"/>
    <x v="1"/>
    <d v="1899-12-30T00:29:06"/>
    <d v="1899-12-30T00:28:08"/>
    <x v="15"/>
    <x v="12"/>
    <x v="3"/>
    <x v="2"/>
    <n v="0"/>
    <n v="0"/>
    <x v="0"/>
    <x v="2"/>
    <x v="2"/>
    <n v="0"/>
    <x v="0"/>
    <x v="1"/>
    <d v="1899-12-30T00:00:58"/>
    <d v="1899-12-30T00:00:58"/>
    <x v="0"/>
    <m/>
    <m/>
    <d v="1899-12-30T00:00:00"/>
    <d v="1899-12-30T00:29:06"/>
    <n v="3"/>
    <d v="1899-12-30T00:00:58"/>
    <n v="29.099999999995116"/>
    <x v="15"/>
    <x v="1"/>
  </r>
  <r>
    <x v="0"/>
    <s v="2025019121"/>
    <x v="0"/>
    <x v="363"/>
    <s v="E9651KXD"/>
    <d v="2025-03-12T00:00:00"/>
    <x v="2"/>
    <s v="3229"/>
    <x v="6"/>
    <s v="PA"/>
    <x v="6"/>
    <x v="0"/>
    <d v="2025-03-12T00:00:00"/>
    <d v="1899-12-30T06:04:53"/>
    <d v="2025-03-12T00:00:00"/>
    <d v="1899-12-30T06:04:59"/>
    <d v="2025-03-12T00:00:00"/>
    <d v="1899-12-30T06:38:19"/>
    <x v="0"/>
    <x v="0"/>
    <s v="8045614510"/>
    <s v="FBO"/>
    <d v="1899-12-30T00:33:26"/>
    <x v="1170"/>
    <d v="1899-12-30T00:00:06"/>
    <s v="Granel"/>
    <s v="E001"/>
    <x v="2"/>
    <d v="1899-12-30T00:33:26"/>
    <d v="1899-12-30T00:33:20"/>
    <x v="1"/>
    <x v="13"/>
    <x v="3"/>
    <x v="2"/>
    <n v="0"/>
    <n v="0"/>
    <x v="0"/>
    <x v="2"/>
    <x v="2"/>
    <n v="0"/>
    <x v="0"/>
    <x v="1"/>
    <d v="1899-12-30T00:00:06"/>
    <d v="1899-12-30T00:00:06"/>
    <x v="0"/>
    <m/>
    <m/>
    <d v="1899-12-30T00:00:00"/>
    <d v="1899-12-30T00:33:26"/>
    <n v="4"/>
    <d v="1899-12-30T00:00:06"/>
    <n v="33.433333333343967"/>
    <x v="0"/>
    <x v="1"/>
  </r>
  <r>
    <x v="0"/>
    <s v="2025019186"/>
    <x v="0"/>
    <x v="579"/>
    <s v="E65QD42"/>
    <d v="2025-03-12T00:00:00"/>
    <x v="2"/>
    <s v="3229"/>
    <x v="6"/>
    <s v="PA"/>
    <x v="6"/>
    <x v="0"/>
    <d v="2025-03-12T00:00:00"/>
    <d v="1899-12-30T09:02:16"/>
    <d v="2025-03-12T00:00:00"/>
    <d v="1899-12-30T09:02:55"/>
    <d v="2025-03-12T00:00:00"/>
    <d v="1899-12-30T09:35:14"/>
    <x v="0"/>
    <x v="0"/>
    <s v="8045614511"/>
    <s v="FBO"/>
    <d v="1899-12-30T00:32:58"/>
    <x v="1309"/>
    <d v="1899-12-30T00:00:39"/>
    <s v="Granel"/>
    <s v="E001"/>
    <x v="1"/>
    <d v="1899-12-30T00:32:58"/>
    <d v="1899-12-30T00:32:19"/>
    <x v="4"/>
    <x v="13"/>
    <x v="3"/>
    <x v="2"/>
    <n v="0"/>
    <n v="0"/>
    <x v="0"/>
    <x v="2"/>
    <x v="2"/>
    <n v="0"/>
    <x v="0"/>
    <x v="1"/>
    <d v="1899-12-30T00:00:39"/>
    <d v="1899-12-30T00:00:39"/>
    <x v="0"/>
    <m/>
    <m/>
    <d v="1899-12-30T00:00:00"/>
    <d v="1899-12-30T00:32:58"/>
    <n v="4"/>
    <d v="1899-12-30T00:00:39"/>
    <n v="32.966666666668807"/>
    <x v="3"/>
    <x v="1"/>
  </r>
  <r>
    <x v="0"/>
    <s v="2025019226"/>
    <x v="0"/>
    <x v="599"/>
    <s v="E84UT47"/>
    <d v="2025-03-12T00:00:00"/>
    <x v="2"/>
    <s v="3228"/>
    <x v="3"/>
    <s v="PA"/>
    <x v="5"/>
    <x v="0"/>
    <d v="2025-03-12T00:00:00"/>
    <d v="1899-12-30T10:01:29"/>
    <d v="2025-03-12T00:00:00"/>
    <d v="1899-12-30T10:01:57"/>
    <d v="2025-03-12T00:00:00"/>
    <d v="1899-12-30T10:28:30"/>
    <x v="0"/>
    <x v="0"/>
    <s v="8045614512"/>
    <s v="FBO"/>
    <d v="1899-12-30T00:27:01"/>
    <x v="422"/>
    <d v="1899-12-30T00:00:28"/>
    <s v="Granel"/>
    <s v="E001"/>
    <x v="1"/>
    <d v="1899-12-30T00:27:01"/>
    <d v="1899-12-30T00:26:33"/>
    <x v="5"/>
    <x v="13"/>
    <x v="3"/>
    <x v="2"/>
    <n v="0"/>
    <n v="0"/>
    <x v="0"/>
    <x v="2"/>
    <x v="2"/>
    <n v="0"/>
    <x v="0"/>
    <x v="1"/>
    <d v="1899-12-30T00:00:28"/>
    <d v="1899-12-30T00:00:28"/>
    <x v="0"/>
    <m/>
    <m/>
    <d v="1899-12-30T00:00:00"/>
    <d v="1899-12-30T00:27:01"/>
    <n v="4"/>
    <d v="1899-12-30T00:00:28"/>
    <n v="27.016666666660843"/>
    <x v="4"/>
    <x v="1"/>
  </r>
  <r>
    <x v="0"/>
    <s v="2025019247"/>
    <x v="0"/>
    <x v="542"/>
    <s v="EBI91DF"/>
    <d v="2025-03-12T00:00:00"/>
    <x v="2"/>
    <s v="3228"/>
    <x v="3"/>
    <s v="PA"/>
    <x v="4"/>
    <x v="0"/>
    <d v="2025-03-12T00:00:00"/>
    <d v="1899-12-30T10:40:49"/>
    <d v="2025-03-12T00:00:00"/>
    <d v="1899-12-30T10:41:21"/>
    <d v="2025-03-12T00:00:00"/>
    <d v="1899-12-30T11:09:19"/>
    <x v="0"/>
    <x v="0"/>
    <s v="8045614513"/>
    <s v="FBO"/>
    <d v="1899-12-30T00:28:30"/>
    <x v="249"/>
    <d v="1899-12-30T00:00:32"/>
    <s v="Granel"/>
    <s v="E001"/>
    <x v="1"/>
    <d v="1899-12-30T00:28:30"/>
    <d v="1899-12-30T00:27:58"/>
    <x v="5"/>
    <x v="13"/>
    <x v="3"/>
    <x v="2"/>
    <n v="0"/>
    <n v="0"/>
    <x v="0"/>
    <x v="2"/>
    <x v="2"/>
    <n v="0"/>
    <x v="0"/>
    <x v="1"/>
    <d v="1899-12-30T00:00:32"/>
    <d v="1899-12-30T00:00:32"/>
    <x v="0"/>
    <m/>
    <m/>
    <d v="1899-12-30T00:00:00"/>
    <d v="1899-12-30T00:28:30"/>
    <n v="4"/>
    <d v="1899-12-30T00:00:32"/>
    <n v="28.500000000004775"/>
    <x v="5"/>
    <x v="1"/>
  </r>
  <r>
    <x v="0"/>
    <s v="2025019259"/>
    <x v="0"/>
    <x v="622"/>
    <s v="EBA72OG"/>
    <d v="2025-03-12T00:00:00"/>
    <x v="2"/>
    <s v="3228"/>
    <x v="3"/>
    <s v="PA"/>
    <x v="5"/>
    <x v="0"/>
    <d v="2025-03-12T00:00:00"/>
    <d v="1899-12-30T11:05:22"/>
    <d v="2025-03-12T00:00:00"/>
    <d v="1899-12-30T11:05:47"/>
    <d v="2025-03-12T00:00:00"/>
    <d v="1899-12-30T11:36:51"/>
    <x v="0"/>
    <x v="0"/>
    <s v="8045614514"/>
    <s v="FBO"/>
    <d v="1899-12-30T00:31:29"/>
    <x v="1234"/>
    <d v="1899-12-30T00:00:25"/>
    <s v="Granel"/>
    <s v="E001"/>
    <x v="1"/>
    <d v="1899-12-30T00:31:29"/>
    <d v="1899-12-30T00:31:04"/>
    <x v="9"/>
    <x v="13"/>
    <x v="3"/>
    <x v="2"/>
    <n v="0"/>
    <n v="0"/>
    <x v="0"/>
    <x v="2"/>
    <x v="2"/>
    <n v="0"/>
    <x v="0"/>
    <x v="1"/>
    <d v="1899-12-30T00:00:25"/>
    <d v="1899-12-30T00:00:25"/>
    <x v="0"/>
    <m/>
    <m/>
    <d v="1899-12-30T00:00:00"/>
    <d v="1899-12-30T00:31:29"/>
    <n v="4"/>
    <d v="1899-12-30T00:00:25"/>
    <n v="31.483333333324797"/>
    <x v="5"/>
    <x v="1"/>
  </r>
  <r>
    <x v="0"/>
    <s v="2025019245"/>
    <x v="0"/>
    <x v="643"/>
    <s v="E52XD25"/>
    <d v="2025-03-12T00:00:00"/>
    <x v="2"/>
    <s v="3229"/>
    <x v="6"/>
    <s v="PA"/>
    <x v="6"/>
    <x v="0"/>
    <d v="2025-03-12T00:00:00"/>
    <d v="1899-12-30T10:36:48"/>
    <d v="2025-03-12T00:00:00"/>
    <d v="1899-12-30T10:39:45"/>
    <d v="2025-03-12T00:00:00"/>
    <d v="1899-12-30T11:56:37"/>
    <x v="0"/>
    <x v="0"/>
    <s v="8045614515"/>
    <s v="FBO"/>
    <d v="1899-12-30T01:19:49"/>
    <x v="1806"/>
    <d v="1899-12-30T00:02:57"/>
    <s v="Granel"/>
    <s v="E001"/>
    <x v="1"/>
    <d v="1899-12-30T01:19:49"/>
    <d v="1899-12-30T01:16:52"/>
    <x v="5"/>
    <x v="13"/>
    <x v="3"/>
    <x v="2"/>
    <n v="0"/>
    <n v="0"/>
    <x v="0"/>
    <x v="2"/>
    <x v="2"/>
    <n v="0"/>
    <x v="0"/>
    <x v="0"/>
    <d v="1899-12-30T00:02:57"/>
    <d v="1899-12-30T00:02:57"/>
    <x v="0"/>
    <m/>
    <m/>
    <d v="1899-12-30T00:00:00"/>
    <d v="1899-12-30T01:19:49"/>
    <n v="4"/>
    <d v="1899-12-30T00:02:57"/>
    <n v="79.816666666665583"/>
    <x v="5"/>
    <x v="0"/>
  </r>
  <r>
    <x v="0"/>
    <s v="2025019364"/>
    <x v="0"/>
    <x v="564"/>
    <s v="E40ZB67"/>
    <d v="2025-03-12T00:00:00"/>
    <x v="2"/>
    <s v="3228"/>
    <x v="3"/>
    <s v="PA"/>
    <x v="4"/>
    <x v="0"/>
    <d v="2025-03-12T00:00:00"/>
    <d v="1899-12-30T15:23:09"/>
    <d v="2025-03-12T00:00:00"/>
    <d v="1899-12-30T15:23:47"/>
    <d v="2025-03-12T00:00:00"/>
    <d v="1899-12-30T15:54:04"/>
    <x v="0"/>
    <x v="0"/>
    <s v="8045614516"/>
    <s v="FBO"/>
    <d v="1899-12-30T00:30:55"/>
    <x v="14"/>
    <d v="1899-12-30T00:00:38"/>
    <s v="Granel"/>
    <s v="E001"/>
    <x v="1"/>
    <d v="1899-12-30T00:30:55"/>
    <d v="1899-12-30T00:30:17"/>
    <x v="10"/>
    <x v="13"/>
    <x v="3"/>
    <x v="2"/>
    <n v="0"/>
    <n v="0"/>
    <x v="0"/>
    <x v="2"/>
    <x v="2"/>
    <n v="0"/>
    <x v="0"/>
    <x v="1"/>
    <d v="1899-12-30T00:00:38"/>
    <d v="1899-12-30T00:00:38"/>
    <x v="0"/>
    <m/>
    <m/>
    <d v="1899-12-30T00:00:00"/>
    <d v="1899-12-30T00:30:55"/>
    <n v="4"/>
    <d v="1899-12-30T00:00:38"/>
    <n v="30.916666666670487"/>
    <x v="14"/>
    <x v="1"/>
  </r>
  <r>
    <x v="0"/>
    <s v="2025019384"/>
    <x v="0"/>
    <x v="585"/>
    <s v="E39TD89"/>
    <d v="2025-03-12T00:00:00"/>
    <x v="2"/>
    <s v="3229"/>
    <x v="6"/>
    <s v="PA"/>
    <x v="6"/>
    <x v="0"/>
    <d v="2025-03-12T00:00:00"/>
    <d v="1899-12-30T16:58:06"/>
    <d v="2025-03-12T00:00:00"/>
    <d v="1899-12-30T16:58:34"/>
    <d v="2025-03-12T00:00:00"/>
    <d v="1899-12-30T17:26:42"/>
    <x v="0"/>
    <x v="0"/>
    <s v="8045614517"/>
    <s v="FBO"/>
    <d v="1899-12-30T00:28:36"/>
    <x v="35"/>
    <d v="1899-12-30T00:00:28"/>
    <s v="Granel"/>
    <s v="E001"/>
    <x v="1"/>
    <d v="1899-12-30T00:28:36"/>
    <d v="1899-12-30T00:28:08"/>
    <x v="7"/>
    <x v="13"/>
    <x v="3"/>
    <x v="2"/>
    <n v="0"/>
    <n v="0"/>
    <x v="0"/>
    <x v="2"/>
    <x v="2"/>
    <n v="0"/>
    <x v="0"/>
    <x v="1"/>
    <d v="1899-12-30T00:00:28"/>
    <d v="1899-12-30T00:00:28"/>
    <x v="0"/>
    <m/>
    <m/>
    <d v="1899-12-30T00:00:00"/>
    <d v="1899-12-30T00:28:36"/>
    <n v="4"/>
    <d v="1899-12-30T00:00:28"/>
    <n v="28.599999999998396"/>
    <x v="12"/>
    <x v="1"/>
  </r>
  <r>
    <x v="0"/>
    <s v="2025019385"/>
    <x v="0"/>
    <x v="579"/>
    <s v="E65QD42"/>
    <d v="2025-03-12T00:00:00"/>
    <x v="2"/>
    <s v="3229"/>
    <x v="6"/>
    <s v="PA"/>
    <x v="6"/>
    <x v="0"/>
    <d v="2025-03-12T00:00:00"/>
    <d v="1899-12-30T16:58:59"/>
    <d v="2025-03-12T00:00:00"/>
    <d v="1899-12-30T16:59:26"/>
    <d v="2025-03-12T00:00:00"/>
    <d v="1899-12-30T17:39:50"/>
    <x v="0"/>
    <x v="0"/>
    <s v="8045614518"/>
    <s v="FBO"/>
    <d v="1899-12-30T00:40:51"/>
    <x v="1807"/>
    <d v="1899-12-30T00:00:27"/>
    <s v="Granel"/>
    <s v="E001"/>
    <x v="1"/>
    <d v="1899-12-30T00:40:51"/>
    <d v="1899-12-30T00:40:24"/>
    <x v="7"/>
    <x v="13"/>
    <x v="3"/>
    <x v="2"/>
    <n v="0"/>
    <n v="0"/>
    <x v="0"/>
    <x v="2"/>
    <x v="2"/>
    <n v="0"/>
    <x v="0"/>
    <x v="1"/>
    <d v="1899-12-30T00:00:27"/>
    <d v="1899-12-30T00:00:27"/>
    <x v="0"/>
    <m/>
    <m/>
    <d v="1899-12-30T00:00:00"/>
    <d v="1899-12-30T00:40:51"/>
    <n v="4"/>
    <d v="1899-12-30T00:00:27"/>
    <n v="40.850000000006382"/>
    <x v="12"/>
    <x v="1"/>
  </r>
  <r>
    <x v="0"/>
    <s v="2025019387"/>
    <x v="0"/>
    <x v="644"/>
    <s v="E59VU54"/>
    <d v="2025-03-12T00:00:00"/>
    <x v="2"/>
    <s v="3230"/>
    <x v="1"/>
    <s v="PA"/>
    <x v="2"/>
    <x v="0"/>
    <d v="2025-03-12T00:00:00"/>
    <d v="1899-12-30T17:00:31"/>
    <d v="2025-03-12T00:00:00"/>
    <d v="1899-12-30T17:01:29"/>
    <d v="2025-03-12T00:00:00"/>
    <d v="1899-12-30T17:42:17"/>
    <x v="0"/>
    <x v="0"/>
    <s v="8045614519"/>
    <s v="FBO"/>
    <d v="1899-12-30T00:41:46"/>
    <x v="1808"/>
    <d v="1899-12-30T00:00:58"/>
    <s v="Ensacado"/>
    <s v="E002"/>
    <x v="1"/>
    <d v="1899-12-30T00:41:46"/>
    <d v="1899-12-30T00:40:48"/>
    <x v="11"/>
    <x v="13"/>
    <x v="3"/>
    <x v="1"/>
    <n v="0"/>
    <n v="0"/>
    <x v="0"/>
    <x v="1"/>
    <x v="2"/>
    <n v="0"/>
    <x v="0"/>
    <x v="1"/>
    <d v="1899-12-30T00:00:58"/>
    <d v="1899-12-30T00:00:58"/>
    <x v="0"/>
    <m/>
    <m/>
    <d v="1899-12-30T00:00:00"/>
    <d v="1899-12-30T00:41:46"/>
    <n v="4"/>
    <d v="1899-12-30T00:00:58"/>
    <n v="41.766666666667227"/>
    <x v="12"/>
    <x v="1"/>
  </r>
  <r>
    <x v="0"/>
    <s v="2025019396"/>
    <x v="0"/>
    <x v="555"/>
    <s v="E47XB02"/>
    <d v="2025-03-12T00:00:00"/>
    <x v="2"/>
    <s v="3228"/>
    <x v="3"/>
    <s v="PA"/>
    <x v="5"/>
    <x v="0"/>
    <d v="2025-03-12T00:00:00"/>
    <d v="1899-12-30T17:13:40"/>
    <d v="2025-03-12T00:00:00"/>
    <d v="1899-12-30T17:13:57"/>
    <d v="2025-03-12T00:00:00"/>
    <d v="1899-12-30T17:47:43"/>
    <x v="0"/>
    <x v="0"/>
    <s v="8045614520"/>
    <s v="FBO"/>
    <d v="1899-12-30T00:34:03"/>
    <x v="1809"/>
    <d v="1899-12-30T00:00:17"/>
    <s v="Granel"/>
    <s v="E001"/>
    <x v="1"/>
    <d v="1899-12-30T00:34:03"/>
    <d v="1899-12-30T00:33:46"/>
    <x v="11"/>
    <x v="13"/>
    <x v="3"/>
    <x v="2"/>
    <n v="0"/>
    <n v="0"/>
    <x v="0"/>
    <x v="2"/>
    <x v="2"/>
    <n v="0"/>
    <x v="0"/>
    <x v="1"/>
    <d v="1899-12-30T00:00:17"/>
    <d v="1899-12-30T00:00:17"/>
    <x v="0"/>
    <m/>
    <m/>
    <d v="1899-12-30T00:00:00"/>
    <d v="1899-12-30T00:34:03"/>
    <n v="4"/>
    <d v="1899-12-30T00:00:17"/>
    <n v="34.050000000009639"/>
    <x v="12"/>
    <x v="1"/>
  </r>
  <r>
    <x v="0"/>
    <s v="2025019397"/>
    <x v="0"/>
    <x v="591"/>
    <s v="E77ZI58"/>
    <d v="2025-03-12T00:00:00"/>
    <x v="2"/>
    <s v="3228"/>
    <x v="3"/>
    <s v="PA"/>
    <x v="4"/>
    <x v="0"/>
    <d v="2025-03-12T00:00:00"/>
    <d v="1899-12-30T17:14:02"/>
    <d v="2025-03-12T00:00:00"/>
    <d v="1899-12-30T17:14:31"/>
    <d v="2025-03-12T00:00:00"/>
    <d v="1899-12-30T17:50:16"/>
    <x v="0"/>
    <x v="0"/>
    <s v="8045614521"/>
    <s v="FBO"/>
    <d v="1899-12-30T00:36:14"/>
    <x v="1810"/>
    <d v="1899-12-30T00:00:29"/>
    <s v="Granel"/>
    <s v="E001"/>
    <x v="1"/>
    <d v="1899-12-30T00:36:14"/>
    <d v="1899-12-30T00:35:45"/>
    <x v="11"/>
    <x v="13"/>
    <x v="3"/>
    <x v="2"/>
    <n v="0"/>
    <n v="0"/>
    <x v="0"/>
    <x v="2"/>
    <x v="2"/>
    <n v="0"/>
    <x v="0"/>
    <x v="1"/>
    <d v="1899-12-30T00:00:29"/>
    <d v="1899-12-30T00:00:29"/>
    <x v="0"/>
    <m/>
    <m/>
    <d v="1899-12-30T00:00:00"/>
    <d v="1899-12-30T00:36:14"/>
    <n v="4"/>
    <d v="1899-12-30T00:00:29"/>
    <n v="36.233333333337612"/>
    <x v="12"/>
    <x v="1"/>
  </r>
  <r>
    <x v="0"/>
    <s v="2025019400"/>
    <x v="0"/>
    <x v="557"/>
    <s v="EBN82UN"/>
    <d v="2025-03-12T00:00:00"/>
    <x v="2"/>
    <s v="3229"/>
    <x v="6"/>
    <s v="PA"/>
    <x v="6"/>
    <x v="0"/>
    <d v="2025-03-12T00:00:00"/>
    <d v="1899-12-30T17:18:16"/>
    <d v="2025-03-12T00:00:00"/>
    <d v="1899-12-30T17:18:46"/>
    <d v="2025-03-12T00:00:00"/>
    <d v="1899-12-30T17:54:42"/>
    <x v="0"/>
    <x v="0"/>
    <s v="8045614522"/>
    <s v="FBO"/>
    <d v="1899-12-30T00:36:26"/>
    <x v="1047"/>
    <d v="1899-12-30T00:00:30"/>
    <s v="Granel"/>
    <s v="E001"/>
    <x v="1"/>
    <d v="1899-12-30T00:36:26"/>
    <d v="1899-12-30T00:35:56"/>
    <x v="11"/>
    <x v="13"/>
    <x v="3"/>
    <x v="2"/>
    <n v="0"/>
    <n v="0"/>
    <x v="0"/>
    <x v="2"/>
    <x v="2"/>
    <n v="0"/>
    <x v="0"/>
    <x v="1"/>
    <d v="1899-12-30T00:00:30"/>
    <d v="1899-12-30T00:00:30"/>
    <x v="0"/>
    <m/>
    <m/>
    <d v="1899-12-30T00:00:00"/>
    <d v="1899-12-30T00:36:26"/>
    <n v="4"/>
    <d v="1899-12-30T00:00:30"/>
    <n v="36.433333333324853"/>
    <x v="12"/>
    <x v="1"/>
  </r>
  <r>
    <x v="0"/>
    <s v="2025019401"/>
    <x v="0"/>
    <x v="148"/>
    <s v="E0205LTP"/>
    <d v="2025-03-12T00:00:00"/>
    <x v="2"/>
    <s v="3229"/>
    <x v="6"/>
    <s v="PA"/>
    <x v="6"/>
    <x v="0"/>
    <d v="2025-03-12T00:00:00"/>
    <d v="1899-12-30T17:22:31"/>
    <d v="2025-03-12T00:00:00"/>
    <d v="1899-12-30T17:22:35"/>
    <d v="2025-03-12T00:00:00"/>
    <d v="1899-12-30T18:09:49"/>
    <x v="0"/>
    <x v="0"/>
    <s v="8045614523"/>
    <s v="FBO"/>
    <d v="1899-12-30T00:47:18"/>
    <x v="1811"/>
    <d v="1899-12-30T00:00:04"/>
    <s v="Granel"/>
    <s v="E001"/>
    <x v="2"/>
    <d v="1899-12-30T00:47:18"/>
    <d v="1899-12-30T00:47:14"/>
    <x v="11"/>
    <x v="13"/>
    <x v="3"/>
    <x v="2"/>
    <n v="0"/>
    <n v="0"/>
    <x v="0"/>
    <x v="2"/>
    <x v="2"/>
    <n v="0"/>
    <x v="0"/>
    <x v="0"/>
    <d v="1899-12-30T00:00:04"/>
    <d v="1899-12-30T00:00:04"/>
    <x v="0"/>
    <m/>
    <m/>
    <d v="1899-12-30T00:00:00"/>
    <d v="1899-12-30T00:47:18"/>
    <n v="4"/>
    <d v="1899-12-30T00:00:04"/>
    <n v="47.299999999996842"/>
    <x v="9"/>
    <x v="0"/>
  </r>
  <r>
    <x v="0"/>
    <s v="2025019412"/>
    <x v="0"/>
    <x v="573"/>
    <s v="EAS09TE"/>
    <d v="2025-03-12T00:00:00"/>
    <x v="2"/>
    <s v="3229"/>
    <x v="6"/>
    <s v="PA"/>
    <x v="6"/>
    <x v="0"/>
    <d v="2025-03-12T00:00:00"/>
    <d v="1899-12-30T17:46:12"/>
    <d v="2025-03-12T00:00:00"/>
    <d v="1899-12-30T17:46:45"/>
    <d v="2025-03-12T00:00:00"/>
    <d v="1899-12-30T18:28:56"/>
    <x v="0"/>
    <x v="0"/>
    <s v="8045614524"/>
    <s v="FBO"/>
    <d v="1899-12-30T00:42:44"/>
    <x v="1812"/>
    <d v="1899-12-30T00:00:33"/>
    <s v="Granel"/>
    <s v="E001"/>
    <x v="1"/>
    <d v="1899-12-30T00:42:44"/>
    <d v="1899-12-30T00:42:11"/>
    <x v="11"/>
    <x v="13"/>
    <x v="3"/>
    <x v="2"/>
    <n v="0"/>
    <n v="0"/>
    <x v="0"/>
    <x v="2"/>
    <x v="2"/>
    <n v="0"/>
    <x v="0"/>
    <x v="1"/>
    <d v="1899-12-30T00:00:33"/>
    <d v="1899-12-30T00:00:33"/>
    <x v="0"/>
    <m/>
    <m/>
    <d v="1899-12-30T00:00:00"/>
    <d v="1899-12-30T00:42:44"/>
    <n v="4"/>
    <d v="1899-12-30T00:00:33"/>
    <n v="42.733333333324715"/>
    <x v="9"/>
    <x v="1"/>
  </r>
  <r>
    <x v="0"/>
    <s v="2025019422"/>
    <x v="0"/>
    <x v="560"/>
    <s v="EBN82UN"/>
    <d v="2025-03-12T00:00:00"/>
    <x v="2"/>
    <s v="3229"/>
    <x v="6"/>
    <s v="PA"/>
    <x v="6"/>
    <x v="0"/>
    <d v="2025-03-12T00:00:00"/>
    <d v="1899-12-30T18:27:25"/>
    <d v="2025-03-12T00:00:00"/>
    <d v="1899-12-30T18:27:45"/>
    <d v="2025-03-12T00:00:00"/>
    <d v="1899-12-30T18:51:25"/>
    <x v="0"/>
    <x v="0"/>
    <s v="8045614525"/>
    <s v="FBO"/>
    <d v="1899-12-30T00:24:00"/>
    <x v="472"/>
    <d v="1899-12-30T00:00:20"/>
    <s v="Granel"/>
    <s v="E001"/>
    <x v="1"/>
    <d v="1899-12-30T00:24:00"/>
    <d v="1899-12-30T00:23:40"/>
    <x v="8"/>
    <x v="13"/>
    <x v="3"/>
    <x v="2"/>
    <n v="0"/>
    <n v="0"/>
    <x v="0"/>
    <x v="2"/>
    <x v="2"/>
    <n v="0"/>
    <x v="0"/>
    <x v="1"/>
    <d v="1899-12-30T00:00:20"/>
    <d v="1899-12-30T00:00:20"/>
    <x v="0"/>
    <m/>
    <m/>
    <d v="1899-12-30T00:00:00"/>
    <d v="1899-12-30T00:24:00"/>
    <n v="4"/>
    <d v="1899-12-30T00:00:20"/>
    <n v="24.000000000004711"/>
    <x v="9"/>
    <x v="1"/>
  </r>
  <r>
    <x v="0"/>
    <s v="2025019418"/>
    <x v="0"/>
    <x v="619"/>
    <s v="EAQ08CB"/>
    <d v="2025-03-12T00:00:00"/>
    <x v="2"/>
    <s v="3228"/>
    <x v="3"/>
    <s v="PA"/>
    <x v="5"/>
    <x v="0"/>
    <d v="2025-03-12T00:00:00"/>
    <d v="1899-12-30T18:03:21"/>
    <d v="2025-03-12T00:00:00"/>
    <d v="1899-12-30T18:03:54"/>
    <d v="2025-03-12T00:00:00"/>
    <d v="1899-12-30T18:56:09"/>
    <x v="0"/>
    <x v="0"/>
    <s v="8045614526"/>
    <s v="FBO"/>
    <d v="1899-12-30T00:52:48"/>
    <x v="1813"/>
    <d v="1899-12-30T00:00:33"/>
    <s v="Granel"/>
    <s v="E001"/>
    <x v="1"/>
    <d v="1899-12-30T00:52:48"/>
    <d v="1899-12-30T00:52:15"/>
    <x v="8"/>
    <x v="13"/>
    <x v="3"/>
    <x v="2"/>
    <n v="0"/>
    <n v="0"/>
    <x v="0"/>
    <x v="2"/>
    <x v="2"/>
    <n v="0"/>
    <x v="0"/>
    <x v="0"/>
    <d v="1899-12-30T00:00:33"/>
    <d v="1899-12-30T00:00:33"/>
    <x v="0"/>
    <m/>
    <m/>
    <d v="1899-12-30T00:00:00"/>
    <d v="1899-12-30T00:52:48"/>
    <n v="4"/>
    <d v="1899-12-30T00:00:33"/>
    <n v="52.800000000004736"/>
    <x v="9"/>
    <x v="0"/>
  </r>
  <r>
    <x v="0"/>
    <s v="2025019419"/>
    <x v="0"/>
    <x v="645"/>
    <s v="E21TH08"/>
    <d v="2025-03-12T00:00:00"/>
    <x v="2"/>
    <s v="3230"/>
    <x v="1"/>
    <s v="PA"/>
    <x v="2"/>
    <x v="0"/>
    <d v="2025-03-12T00:00:00"/>
    <d v="1899-12-30T18:05:27"/>
    <d v="2025-03-12T00:00:00"/>
    <d v="1899-12-30T18:06:02"/>
    <d v="2025-03-12T00:00:00"/>
    <d v="1899-12-30T19:00:39"/>
    <x v="0"/>
    <x v="0"/>
    <s v="8045614527"/>
    <s v="FBO"/>
    <d v="1899-12-30T00:55:12"/>
    <x v="1814"/>
    <d v="1899-12-30T00:00:35"/>
    <s v="Ensacado"/>
    <s v="E002"/>
    <x v="1"/>
    <d v="1899-12-30T00:55:12"/>
    <d v="1899-12-30T00:54:37"/>
    <x v="8"/>
    <x v="13"/>
    <x v="3"/>
    <x v="1"/>
    <n v="0"/>
    <n v="0"/>
    <x v="0"/>
    <x v="1"/>
    <x v="2"/>
    <n v="0"/>
    <x v="0"/>
    <x v="0"/>
    <d v="1899-12-30T00:00:35"/>
    <d v="1899-12-30T00:00:35"/>
    <x v="0"/>
    <m/>
    <m/>
    <d v="1899-12-30T00:00:00"/>
    <d v="1899-12-30T00:55:12"/>
    <n v="4"/>
    <d v="1899-12-30T00:00:35"/>
    <n v="55.200000000009588"/>
    <x v="10"/>
    <x v="0"/>
  </r>
  <r>
    <x v="0"/>
    <s v="2025019423"/>
    <x v="0"/>
    <x v="593"/>
    <s v="EAQ22VM"/>
    <d v="2025-03-12T00:00:00"/>
    <x v="2"/>
    <s v="3229"/>
    <x v="6"/>
    <s v="PA"/>
    <x v="6"/>
    <x v="0"/>
    <d v="2025-03-12T00:00:00"/>
    <d v="1899-12-30T18:32:48"/>
    <d v="2025-03-12T00:00:00"/>
    <d v="1899-12-30T18:33:21"/>
    <d v="2025-03-12T00:00:00"/>
    <d v="1899-12-30T19:05:20"/>
    <x v="0"/>
    <x v="0"/>
    <s v="8045614528"/>
    <s v="FBO"/>
    <d v="1899-12-30T00:32:32"/>
    <x v="486"/>
    <d v="1899-12-30T00:00:33"/>
    <s v="Granel"/>
    <s v="E001"/>
    <x v="1"/>
    <d v="1899-12-30T00:32:32"/>
    <d v="1899-12-30T00:31:59"/>
    <x v="8"/>
    <x v="13"/>
    <x v="3"/>
    <x v="2"/>
    <n v="0"/>
    <n v="0"/>
    <x v="0"/>
    <x v="2"/>
    <x v="2"/>
    <n v="0"/>
    <x v="0"/>
    <x v="1"/>
    <d v="1899-12-30T00:00:33"/>
    <d v="1899-12-30T00:00:33"/>
    <x v="0"/>
    <m/>
    <m/>
    <d v="1899-12-30T00:00:00"/>
    <d v="1899-12-30T00:32:32"/>
    <n v="4"/>
    <d v="1899-12-30T00:00:33"/>
    <n v="32.533333333329516"/>
    <x v="10"/>
    <x v="1"/>
  </r>
  <r>
    <x v="0"/>
    <s v="2025019430"/>
    <x v="0"/>
    <x v="617"/>
    <s v="EAJ68DG"/>
    <d v="2025-03-12T00:00:00"/>
    <x v="2"/>
    <s v="3228"/>
    <x v="3"/>
    <s v="PA"/>
    <x v="4"/>
    <x v="0"/>
    <d v="2025-03-12T00:00:00"/>
    <d v="1899-12-30T19:15:45"/>
    <d v="2025-03-12T00:00:00"/>
    <d v="1899-12-30T19:16:17"/>
    <d v="2025-03-12T00:00:00"/>
    <d v="1899-12-30T19:44:38"/>
    <x v="0"/>
    <x v="0"/>
    <s v="8045614529"/>
    <s v="FBO"/>
    <d v="1899-12-30T00:28:53"/>
    <x v="886"/>
    <d v="1899-12-30T00:00:32"/>
    <s v="Granel"/>
    <s v="E001"/>
    <x v="1"/>
    <d v="1899-12-30T00:28:53"/>
    <d v="1899-12-30T00:28:21"/>
    <x v="12"/>
    <x v="13"/>
    <x v="3"/>
    <x v="2"/>
    <n v="0"/>
    <n v="0"/>
    <x v="0"/>
    <x v="2"/>
    <x v="2"/>
    <n v="0"/>
    <x v="0"/>
    <x v="1"/>
    <d v="1899-12-30T00:00:32"/>
    <d v="1899-12-30T00:00:32"/>
    <x v="0"/>
    <m/>
    <m/>
    <d v="1899-12-30T00:00:00"/>
    <d v="1899-12-30T00:28:53"/>
    <n v="4"/>
    <d v="1899-12-30T00:00:32"/>
    <n v="28.883333333332786"/>
    <x v="10"/>
    <x v="1"/>
  </r>
  <r>
    <x v="0"/>
    <s v="2025019433"/>
    <x v="0"/>
    <x v="623"/>
    <s v="E43PC39"/>
    <d v="2025-03-12T00:00:00"/>
    <x v="2"/>
    <s v="3229"/>
    <x v="6"/>
    <s v="PA"/>
    <x v="6"/>
    <x v="0"/>
    <d v="2025-03-12T00:00:00"/>
    <d v="1899-12-30T21:51:59"/>
    <d v="2025-03-12T00:00:00"/>
    <d v="1899-12-30T21:52:44"/>
    <d v="2025-03-12T00:00:00"/>
    <d v="1899-12-30T22:22:09"/>
    <x v="0"/>
    <x v="0"/>
    <s v="8045614530"/>
    <s v="FBO"/>
    <d v="1899-12-30T00:30:10"/>
    <x v="1174"/>
    <d v="1899-12-30T00:00:45"/>
    <s v="Granel"/>
    <s v="E001"/>
    <x v="1"/>
    <d v="1899-12-30T00:30:10"/>
    <d v="1899-12-30T00:29:25"/>
    <x v="16"/>
    <x v="13"/>
    <x v="3"/>
    <x v="2"/>
    <n v="0"/>
    <n v="0"/>
    <x v="0"/>
    <x v="2"/>
    <x v="2"/>
    <n v="0"/>
    <x v="0"/>
    <x v="1"/>
    <d v="1899-12-30T00:00:45"/>
    <d v="1899-12-30T00:00:45"/>
    <x v="0"/>
    <m/>
    <m/>
    <d v="1899-12-30T00:00:00"/>
    <d v="1899-12-30T00:30:10"/>
    <n v="4"/>
    <d v="1899-12-30T00:00:45"/>
    <n v="30.166666666660777"/>
    <x v="20"/>
    <x v="1"/>
  </r>
  <r>
    <x v="0"/>
    <s v="2025019492"/>
    <x v="0"/>
    <x v="558"/>
    <s v="EAR70XV"/>
    <d v="2025-03-13T00:00:00"/>
    <x v="2"/>
    <s v="3228"/>
    <x v="3"/>
    <s v="PA"/>
    <x v="4"/>
    <x v="0"/>
    <d v="2025-03-13T00:00:00"/>
    <d v="1899-12-30T08:53:40"/>
    <d v="2025-03-13T00:00:00"/>
    <d v="1899-12-30T08:54:05"/>
    <d v="2025-03-13T00:00:00"/>
    <d v="1899-12-30T09:32:04"/>
    <x v="0"/>
    <x v="0"/>
    <s v="8045614531"/>
    <s v="FBO"/>
    <d v="1899-12-30T00:38:24"/>
    <x v="1815"/>
    <d v="1899-12-30T00:00:25"/>
    <s v="Granel"/>
    <s v="E001"/>
    <x v="1"/>
    <d v="1899-12-30T00:38:24"/>
    <d v="1899-12-30T00:37:59"/>
    <x v="3"/>
    <x v="14"/>
    <x v="3"/>
    <x v="2"/>
    <n v="0"/>
    <n v="0"/>
    <x v="0"/>
    <x v="2"/>
    <x v="2"/>
    <n v="0"/>
    <x v="0"/>
    <x v="1"/>
    <d v="1899-12-30T00:00:25"/>
    <d v="1899-12-30T00:00:25"/>
    <x v="0"/>
    <m/>
    <m/>
    <d v="1899-12-30T00:00:00"/>
    <d v="1899-12-30T00:38:24"/>
    <n v="5"/>
    <d v="1899-12-30T00:00:25"/>
    <n v="38.400000000004802"/>
    <x v="3"/>
    <x v="1"/>
  </r>
  <r>
    <x v="0"/>
    <s v="2025019505"/>
    <x v="0"/>
    <x v="599"/>
    <s v="E84UT47"/>
    <d v="2025-03-13T00:00:00"/>
    <x v="2"/>
    <s v="3228"/>
    <x v="3"/>
    <s v="PA"/>
    <x v="5"/>
    <x v="0"/>
    <d v="2025-03-13T00:00:00"/>
    <d v="1899-12-30T09:15:44"/>
    <d v="2025-03-13T00:00:00"/>
    <d v="1899-12-30T09:16:17"/>
    <d v="2025-03-13T00:00:00"/>
    <d v="1899-12-30T09:46:42"/>
    <x v="0"/>
    <x v="0"/>
    <s v="8045614532"/>
    <s v="FBO"/>
    <d v="1899-12-30T00:30:58"/>
    <x v="993"/>
    <d v="1899-12-30T00:00:33"/>
    <s v="Granel"/>
    <s v="E001"/>
    <x v="1"/>
    <d v="1899-12-30T00:30:58"/>
    <d v="1899-12-30T00:30:25"/>
    <x v="4"/>
    <x v="14"/>
    <x v="3"/>
    <x v="2"/>
    <n v="0"/>
    <n v="0"/>
    <x v="0"/>
    <x v="2"/>
    <x v="2"/>
    <n v="0"/>
    <x v="0"/>
    <x v="1"/>
    <d v="1899-12-30T00:00:33"/>
    <d v="1899-12-30T00:00:33"/>
    <x v="0"/>
    <m/>
    <m/>
    <d v="1899-12-30T00:00:00"/>
    <d v="1899-12-30T00:30:58"/>
    <n v="5"/>
    <d v="1899-12-30T00:00:33"/>
    <n v="30.966666666667216"/>
    <x v="3"/>
    <x v="1"/>
  </r>
  <r>
    <x v="0"/>
    <s v="2025019591"/>
    <x v="0"/>
    <x v="585"/>
    <s v="E39TD89"/>
    <d v="2025-03-13T00:00:00"/>
    <x v="2"/>
    <s v="3228"/>
    <x v="3"/>
    <s v="PA"/>
    <x v="5"/>
    <x v="0"/>
    <d v="2025-03-13T00:00:00"/>
    <d v="1899-12-30T11:51:24"/>
    <d v="2025-03-13T00:00:00"/>
    <d v="1899-12-30T11:51:49"/>
    <d v="2025-03-13T00:00:00"/>
    <d v="1899-12-30T12:29:30"/>
    <x v="0"/>
    <x v="0"/>
    <s v="8045614533"/>
    <s v="FBO"/>
    <d v="1899-12-30T00:38:06"/>
    <x v="1816"/>
    <d v="1899-12-30T00:00:25"/>
    <s v="Granel"/>
    <s v="E001"/>
    <x v="1"/>
    <d v="1899-12-30T00:38:06"/>
    <d v="1899-12-30T00:37:41"/>
    <x v="9"/>
    <x v="14"/>
    <x v="3"/>
    <x v="2"/>
    <n v="0"/>
    <n v="0"/>
    <x v="0"/>
    <x v="2"/>
    <x v="2"/>
    <n v="0"/>
    <x v="0"/>
    <x v="1"/>
    <d v="1899-12-30T00:00:25"/>
    <d v="1899-12-30T00:00:25"/>
    <x v="0"/>
    <m/>
    <m/>
    <d v="1899-12-30T00:00:00"/>
    <d v="1899-12-30T00:38:06"/>
    <n v="5"/>
    <d v="1899-12-30T00:00:25"/>
    <n v="38.099999999995163"/>
    <x v="11"/>
    <x v="1"/>
  </r>
  <r>
    <x v="0"/>
    <s v="2025019598"/>
    <x v="0"/>
    <x v="583"/>
    <s v="EBA65ZG"/>
    <d v="2025-03-13T00:00:00"/>
    <x v="2"/>
    <s v="3228"/>
    <x v="3"/>
    <s v="PA"/>
    <x v="5"/>
    <x v="0"/>
    <d v="2025-03-13T00:00:00"/>
    <d v="1899-12-30T12:04:06"/>
    <d v="2025-03-13T00:00:00"/>
    <d v="1899-12-30T12:04:41"/>
    <d v="2025-03-13T00:00:00"/>
    <d v="1899-12-30T12:41:17"/>
    <x v="0"/>
    <x v="0"/>
    <s v="8045614534"/>
    <s v="FBO"/>
    <d v="1899-12-30T00:37:11"/>
    <x v="18"/>
    <d v="1899-12-30T00:00:35"/>
    <s v="Granel"/>
    <s v="E001"/>
    <x v="1"/>
    <d v="1899-12-30T00:37:11"/>
    <d v="1899-12-30T00:36:36"/>
    <x v="13"/>
    <x v="14"/>
    <x v="3"/>
    <x v="2"/>
    <n v="0"/>
    <n v="0"/>
    <x v="0"/>
    <x v="2"/>
    <x v="2"/>
    <n v="0"/>
    <x v="0"/>
    <x v="1"/>
    <d v="1899-12-30T00:00:35"/>
    <d v="1899-12-30T00:00:35"/>
    <x v="0"/>
    <m/>
    <m/>
    <d v="1899-12-30T00:00:00"/>
    <d v="1899-12-30T00:37:11"/>
    <n v="5"/>
    <d v="1899-12-30T00:00:35"/>
    <n v="37.183333333334403"/>
    <x v="11"/>
    <x v="1"/>
  </r>
  <r>
    <x v="0"/>
    <s v="2025019691"/>
    <x v="0"/>
    <x v="556"/>
    <s v="E36TI60"/>
    <d v="2025-03-13T00:00:00"/>
    <x v="2"/>
    <s v="3229"/>
    <x v="6"/>
    <s v="PA"/>
    <x v="6"/>
    <x v="0"/>
    <d v="2025-03-13T00:00:00"/>
    <d v="1899-12-30T14:48:08"/>
    <d v="2025-03-13T00:00:00"/>
    <d v="1899-12-30T14:48:58"/>
    <d v="2025-03-13T00:00:00"/>
    <d v="1899-12-30T15:18:04"/>
    <x v="0"/>
    <x v="0"/>
    <s v="8045614535"/>
    <s v="FBO"/>
    <d v="1899-12-30T00:29:56"/>
    <x v="1719"/>
    <d v="1899-12-30T00:00:50"/>
    <s v="Granel"/>
    <s v="E001"/>
    <x v="1"/>
    <d v="1899-12-30T00:29:56"/>
    <d v="1899-12-30T00:29:06"/>
    <x v="14"/>
    <x v="14"/>
    <x v="3"/>
    <x v="2"/>
    <n v="0"/>
    <n v="0"/>
    <x v="0"/>
    <x v="2"/>
    <x v="2"/>
    <n v="0"/>
    <x v="0"/>
    <x v="1"/>
    <d v="1899-12-30T00:00:50"/>
    <d v="1899-12-30T00:00:50"/>
    <x v="0"/>
    <m/>
    <m/>
    <d v="1899-12-30T00:00:00"/>
    <d v="1899-12-30T00:29:56"/>
    <n v="5"/>
    <d v="1899-12-30T00:00:50"/>
    <n v="29.933333333337586"/>
    <x v="14"/>
    <x v="1"/>
  </r>
  <r>
    <x v="0"/>
    <s v="2025019678"/>
    <x v="0"/>
    <x v="646"/>
    <s v="EAZ14EI"/>
    <d v="2025-03-13T00:00:00"/>
    <x v="2"/>
    <s v="3233"/>
    <x v="16"/>
    <s v="PA"/>
    <x v="2"/>
    <x v="0"/>
    <d v="2025-03-13T00:00:00"/>
    <d v="1899-12-30T14:26:32"/>
    <d v="2025-03-13T00:00:00"/>
    <d v="1899-12-30T14:27:27"/>
    <d v="2025-03-13T00:00:00"/>
    <d v="1899-12-30T15:26:17"/>
    <x v="0"/>
    <x v="0"/>
    <s v="8045614536"/>
    <s v="FBO"/>
    <d v="1899-12-30T00:59:45"/>
    <x v="1817"/>
    <d v="1899-12-30T00:00:55"/>
    <s v="Ensacado"/>
    <s v="E002"/>
    <x v="1"/>
    <d v="1899-12-30T00:59:45"/>
    <d v="1899-12-30T00:58:50"/>
    <x v="14"/>
    <x v="14"/>
    <x v="3"/>
    <x v="1"/>
    <n v="0"/>
    <n v="0"/>
    <x v="0"/>
    <x v="1"/>
    <x v="2"/>
    <n v="0"/>
    <x v="0"/>
    <x v="0"/>
    <d v="1899-12-30T00:00:55"/>
    <d v="1899-12-30T00:00:55"/>
    <x v="0"/>
    <m/>
    <m/>
    <d v="1899-12-30T00:00:00"/>
    <d v="1899-12-30T00:59:45"/>
    <n v="5"/>
    <d v="1899-12-30T00:00:55"/>
    <n v="59.74999999999207"/>
    <x v="14"/>
    <x v="0"/>
  </r>
  <r>
    <x v="0"/>
    <s v="2025019694"/>
    <x v="0"/>
    <x v="550"/>
    <s v="EAV57RZ"/>
    <d v="2025-03-13T00:00:00"/>
    <x v="2"/>
    <s v="3228"/>
    <x v="3"/>
    <s v="PA"/>
    <x v="4"/>
    <x v="0"/>
    <d v="2025-03-13T00:00:00"/>
    <d v="1899-12-30T15:00:04"/>
    <d v="2025-03-13T00:00:00"/>
    <d v="1899-12-30T15:00:41"/>
    <d v="2025-03-13T00:00:00"/>
    <d v="1899-12-30T15:28:52"/>
    <x v="0"/>
    <x v="0"/>
    <s v="8045614537"/>
    <s v="FBO"/>
    <d v="1899-12-30T00:28:48"/>
    <x v="997"/>
    <d v="1899-12-30T00:00:37"/>
    <s v="Granel"/>
    <s v="E001"/>
    <x v="1"/>
    <d v="1899-12-30T00:28:48"/>
    <d v="1899-12-30T00:28:11"/>
    <x v="10"/>
    <x v="14"/>
    <x v="3"/>
    <x v="2"/>
    <n v="0"/>
    <n v="0"/>
    <x v="0"/>
    <x v="2"/>
    <x v="2"/>
    <n v="0"/>
    <x v="0"/>
    <x v="1"/>
    <d v="1899-12-30T00:00:37"/>
    <d v="1899-12-30T00:00:37"/>
    <x v="0"/>
    <m/>
    <m/>
    <d v="1899-12-30T00:00:00"/>
    <d v="1899-12-30T00:28:48"/>
    <n v="5"/>
    <d v="1899-12-30T00:00:37"/>
    <n v="28.799999999999866"/>
    <x v="14"/>
    <x v="1"/>
  </r>
  <r>
    <x v="0"/>
    <s v="2025019697"/>
    <x v="0"/>
    <x v="542"/>
    <s v="EBI91DF"/>
    <d v="2025-03-13T00:00:00"/>
    <x v="2"/>
    <s v="3228"/>
    <x v="3"/>
    <s v="PA"/>
    <x v="5"/>
    <x v="0"/>
    <d v="2025-03-13T00:00:00"/>
    <d v="1899-12-30T15:14:39"/>
    <d v="2025-03-13T00:00:00"/>
    <d v="1899-12-30T15:15:19"/>
    <d v="2025-03-13T00:00:00"/>
    <d v="1899-12-30T15:41:32"/>
    <x v="0"/>
    <x v="0"/>
    <s v="8045614538"/>
    <s v="FBO"/>
    <d v="1899-12-30T00:26:53"/>
    <x v="1445"/>
    <d v="1899-12-30T00:00:40"/>
    <s v="Granel"/>
    <s v="E001"/>
    <x v="1"/>
    <d v="1899-12-30T00:26:53"/>
    <d v="1899-12-30T00:26:13"/>
    <x v="10"/>
    <x v="14"/>
    <x v="3"/>
    <x v="2"/>
    <n v="0"/>
    <n v="0"/>
    <x v="0"/>
    <x v="2"/>
    <x v="2"/>
    <n v="0"/>
    <x v="0"/>
    <x v="1"/>
    <d v="1899-12-30T00:00:40"/>
    <d v="1899-12-30T00:00:40"/>
    <x v="0"/>
    <m/>
    <m/>
    <d v="1899-12-30T00:00:00"/>
    <d v="1899-12-30T00:26:53"/>
    <n v="5"/>
    <d v="1899-12-30T00:00:40"/>
    <n v="26.883333333331194"/>
    <x v="14"/>
    <x v="1"/>
  </r>
  <r>
    <x v="0"/>
    <s v="2025019696"/>
    <x v="0"/>
    <x v="629"/>
    <s v="EAV11BG"/>
    <d v="2025-03-13T00:00:00"/>
    <x v="2"/>
    <s v="3230"/>
    <x v="1"/>
    <s v="PA"/>
    <x v="2"/>
    <x v="0"/>
    <d v="2025-03-13T00:00:00"/>
    <d v="1899-12-30T15:02:52"/>
    <d v="2025-03-13T00:00:00"/>
    <d v="1899-12-30T15:04:01"/>
    <d v="2025-03-13T00:00:00"/>
    <d v="1899-12-30T15:42:17"/>
    <x v="0"/>
    <x v="0"/>
    <s v="8045614539"/>
    <s v="FBO"/>
    <d v="1899-12-30T00:39:25"/>
    <x v="1572"/>
    <d v="1899-12-30T00:01:09"/>
    <s v="Ensacado"/>
    <s v="E002"/>
    <x v="1"/>
    <d v="1899-12-30T00:39:25"/>
    <d v="1899-12-30T00:38:16"/>
    <x v="10"/>
    <x v="14"/>
    <x v="3"/>
    <x v="1"/>
    <n v="0"/>
    <n v="0"/>
    <x v="0"/>
    <x v="1"/>
    <x v="2"/>
    <n v="0"/>
    <x v="0"/>
    <x v="1"/>
    <d v="1899-12-30T00:01:09"/>
    <d v="1899-12-30T00:01:09"/>
    <x v="0"/>
    <m/>
    <m/>
    <d v="1899-12-30T00:00:00"/>
    <d v="1899-12-30T00:39:25"/>
    <n v="5"/>
    <d v="1899-12-30T00:01:09"/>
    <n v="39.416666666673571"/>
    <x v="14"/>
    <x v="1"/>
  </r>
  <r>
    <x v="0"/>
    <s v="2025019702"/>
    <x v="0"/>
    <x v="618"/>
    <s v="E11RE48"/>
    <d v="2025-03-13T00:00:00"/>
    <x v="2"/>
    <s v="3229"/>
    <x v="6"/>
    <s v="PA"/>
    <x v="6"/>
    <x v="0"/>
    <d v="2025-03-13T00:00:00"/>
    <d v="1899-12-30T15:30:32"/>
    <d v="2025-03-13T00:00:00"/>
    <d v="1899-12-30T15:40:08"/>
    <d v="2025-03-13T00:00:00"/>
    <d v="1899-12-30T16:07:01"/>
    <x v="0"/>
    <x v="0"/>
    <s v="8045614540"/>
    <s v="FBO"/>
    <d v="1899-12-30T00:36:29"/>
    <x v="986"/>
    <d v="1899-12-30T00:09:36"/>
    <s v="Granel"/>
    <s v="E001"/>
    <x v="1"/>
    <d v="1899-12-30T00:36:29"/>
    <d v="1899-12-30T00:26:53"/>
    <x v="10"/>
    <x v="14"/>
    <x v="3"/>
    <x v="2"/>
    <n v="0"/>
    <n v="0"/>
    <x v="0"/>
    <x v="2"/>
    <x v="2"/>
    <n v="0"/>
    <x v="0"/>
    <x v="1"/>
    <d v="1899-12-30T00:09:36"/>
    <d v="1899-12-30T00:09:36"/>
    <x v="0"/>
    <m/>
    <m/>
    <d v="1899-12-30T00:00:00"/>
    <d v="1899-12-30T00:36:29"/>
    <n v="5"/>
    <d v="1899-12-30T00:09:36"/>
    <n v="36.483333333336049"/>
    <x v="8"/>
    <x v="1"/>
  </r>
  <r>
    <x v="0"/>
    <s v="2025019705"/>
    <x v="0"/>
    <x v="632"/>
    <s v="E47XB02"/>
    <d v="2025-03-13T00:00:00"/>
    <x v="2"/>
    <s v="3228"/>
    <x v="3"/>
    <s v="PA"/>
    <x v="5"/>
    <x v="0"/>
    <d v="2025-03-13T00:00:00"/>
    <d v="1899-12-30T15:55:06"/>
    <d v="2025-03-13T00:00:00"/>
    <d v="1899-12-30T15:55:37"/>
    <d v="2025-03-13T00:00:00"/>
    <d v="1899-12-30T16:30:42"/>
    <x v="0"/>
    <x v="0"/>
    <s v="8045614541"/>
    <s v="FBO"/>
    <d v="1899-12-30T00:35:36"/>
    <x v="36"/>
    <d v="1899-12-30T00:00:31"/>
    <s v="Granel"/>
    <s v="E001"/>
    <x v="1"/>
    <d v="1899-12-30T00:35:36"/>
    <d v="1899-12-30T00:35:05"/>
    <x v="10"/>
    <x v="14"/>
    <x v="3"/>
    <x v="2"/>
    <n v="0"/>
    <n v="0"/>
    <x v="0"/>
    <x v="2"/>
    <x v="2"/>
    <n v="0"/>
    <x v="0"/>
    <x v="1"/>
    <d v="1899-12-30T00:00:31"/>
    <d v="1899-12-30T00:00:31"/>
    <x v="0"/>
    <m/>
    <m/>
    <d v="1899-12-30T00:00:00"/>
    <d v="1899-12-30T00:35:36"/>
    <n v="5"/>
    <d v="1899-12-30T00:00:31"/>
    <n v="35.599999999996768"/>
    <x v="8"/>
    <x v="1"/>
  </r>
  <r>
    <x v="0"/>
    <s v="2025019732"/>
    <x v="0"/>
    <x v="611"/>
    <s v="E53XL24"/>
    <d v="2025-03-13T00:00:00"/>
    <x v="2"/>
    <s v="3230"/>
    <x v="1"/>
    <s v="PA"/>
    <x v="2"/>
    <x v="0"/>
    <d v="2025-03-13T00:00:00"/>
    <d v="1899-12-30T16:47:55"/>
    <d v="2025-03-13T00:00:00"/>
    <d v="1899-12-30T16:48:47"/>
    <d v="2025-03-13T00:00:00"/>
    <d v="1899-12-30T17:20:58"/>
    <x v="0"/>
    <x v="0"/>
    <s v="8045614542"/>
    <s v="FBO"/>
    <d v="1899-12-30T00:33:03"/>
    <x v="1023"/>
    <d v="1899-12-30T00:00:52"/>
    <s v="Ensacado"/>
    <s v="E002"/>
    <x v="1"/>
    <d v="1899-12-30T00:33:03"/>
    <d v="1899-12-30T00:32:11"/>
    <x v="7"/>
    <x v="14"/>
    <x v="3"/>
    <x v="1"/>
    <n v="0"/>
    <n v="0"/>
    <x v="0"/>
    <x v="1"/>
    <x v="2"/>
    <n v="0"/>
    <x v="0"/>
    <x v="1"/>
    <d v="1899-12-30T00:00:52"/>
    <d v="1899-12-30T00:00:52"/>
    <x v="0"/>
    <m/>
    <m/>
    <d v="1899-12-30T00:00:00"/>
    <d v="1899-12-30T00:33:03"/>
    <n v="5"/>
    <d v="1899-12-30T00:00:52"/>
    <n v="33.050000000001646"/>
    <x v="12"/>
    <x v="1"/>
  </r>
  <r>
    <x v="0"/>
    <s v="2025019744"/>
    <x v="0"/>
    <x v="578"/>
    <s v="EAN25XE"/>
    <d v="2025-03-13T00:00:00"/>
    <x v="2"/>
    <s v="3229"/>
    <x v="6"/>
    <s v="PA"/>
    <x v="6"/>
    <x v="0"/>
    <d v="2025-03-13T00:00:00"/>
    <d v="1899-12-30T16:59:51"/>
    <d v="2025-03-13T00:00:00"/>
    <d v="1899-12-30T17:00:46"/>
    <d v="2025-03-13T00:00:00"/>
    <d v="1899-12-30T17:30:45"/>
    <x v="0"/>
    <x v="0"/>
    <s v="8045614543"/>
    <s v="FBO"/>
    <d v="1899-12-30T00:30:54"/>
    <x v="1386"/>
    <d v="1899-12-30T00:00:55"/>
    <s v="Granel"/>
    <s v="E001"/>
    <x v="1"/>
    <d v="1899-12-30T00:30:54"/>
    <d v="1899-12-30T00:29:59"/>
    <x v="7"/>
    <x v="14"/>
    <x v="3"/>
    <x v="2"/>
    <n v="0"/>
    <n v="0"/>
    <x v="0"/>
    <x v="2"/>
    <x v="2"/>
    <n v="0"/>
    <x v="0"/>
    <x v="1"/>
    <d v="1899-12-30T00:00:55"/>
    <d v="1899-12-30T00:00:55"/>
    <x v="0"/>
    <m/>
    <m/>
    <d v="1899-12-30T00:00:00"/>
    <d v="1899-12-30T00:30:54"/>
    <n v="5"/>
    <d v="1899-12-30T00:00:55"/>
    <n v="30.899999999995238"/>
    <x v="12"/>
    <x v="1"/>
  </r>
  <r>
    <x v="0"/>
    <s v="2025019739"/>
    <x v="0"/>
    <x v="547"/>
    <s v="E93SB86"/>
    <d v="2025-03-13T00:00:00"/>
    <x v="2"/>
    <s v="3230"/>
    <x v="1"/>
    <s v="PA"/>
    <x v="2"/>
    <x v="0"/>
    <d v="2025-03-13T00:00:00"/>
    <d v="1899-12-30T16:53:42"/>
    <d v="2025-03-13T00:00:00"/>
    <d v="1899-12-30T16:54:58"/>
    <d v="2025-03-13T00:00:00"/>
    <d v="1899-12-30T17:37:21"/>
    <x v="0"/>
    <x v="0"/>
    <s v="8045614544"/>
    <s v="FBO"/>
    <d v="1899-12-30T00:43:39"/>
    <x v="1818"/>
    <d v="1899-12-30T00:01:16"/>
    <s v="Ensacado"/>
    <s v="E002"/>
    <x v="1"/>
    <d v="1899-12-30T00:43:39"/>
    <d v="1899-12-30T00:42:23"/>
    <x v="7"/>
    <x v="14"/>
    <x v="3"/>
    <x v="1"/>
    <n v="0"/>
    <n v="0"/>
    <x v="0"/>
    <x v="1"/>
    <x v="2"/>
    <n v="0"/>
    <x v="0"/>
    <x v="1"/>
    <d v="1899-12-30T00:01:16"/>
    <d v="1899-12-30T00:01:16"/>
    <x v="0"/>
    <m/>
    <m/>
    <d v="1899-12-30T00:00:00"/>
    <d v="1899-12-30T00:43:39"/>
    <n v="5"/>
    <d v="1899-12-30T00:01:16"/>
    <n v="43.649999999999949"/>
    <x v="12"/>
    <x v="1"/>
  </r>
  <r>
    <x v="0"/>
    <s v="2025019749"/>
    <x v="0"/>
    <x v="561"/>
    <s v="EBL30QD"/>
    <d v="2025-03-13T00:00:00"/>
    <x v="2"/>
    <s v="3229"/>
    <x v="6"/>
    <s v="PA"/>
    <x v="6"/>
    <x v="0"/>
    <d v="2025-03-13T00:00:00"/>
    <d v="1899-12-30T17:06:27"/>
    <d v="2025-03-13T00:00:00"/>
    <d v="1899-12-30T17:07:26"/>
    <d v="2025-03-13T00:00:00"/>
    <d v="1899-12-30T17:44:04"/>
    <x v="0"/>
    <x v="0"/>
    <s v="8045614545"/>
    <s v="FBO"/>
    <d v="1899-12-30T00:37:37"/>
    <x v="1129"/>
    <d v="1899-12-30T00:00:59"/>
    <s v="Granel"/>
    <s v="E001"/>
    <x v="1"/>
    <d v="1899-12-30T00:37:37"/>
    <d v="1899-12-30T00:36:38"/>
    <x v="11"/>
    <x v="14"/>
    <x v="3"/>
    <x v="2"/>
    <n v="0"/>
    <n v="0"/>
    <x v="0"/>
    <x v="2"/>
    <x v="2"/>
    <n v="0"/>
    <x v="0"/>
    <x v="1"/>
    <d v="1899-12-30T00:00:59"/>
    <d v="1899-12-30T00:00:59"/>
    <x v="0"/>
    <m/>
    <m/>
    <d v="1899-12-30T00:00:00"/>
    <d v="1899-12-30T00:37:37"/>
    <n v="5"/>
    <d v="1899-12-30T00:00:59"/>
    <n v="37.616666666673609"/>
    <x v="12"/>
    <x v="1"/>
  </r>
  <r>
    <x v="0"/>
    <s v="2025019752"/>
    <x v="0"/>
    <x v="596"/>
    <s v="EAV24EQ"/>
    <d v="2025-03-13T00:00:00"/>
    <x v="2"/>
    <s v="3230"/>
    <x v="1"/>
    <s v="PA"/>
    <x v="2"/>
    <x v="0"/>
    <d v="2025-03-13T00:00:00"/>
    <d v="1899-12-30T17:08:27"/>
    <d v="2025-03-13T00:00:00"/>
    <d v="1899-12-30T17:09:52"/>
    <d v="2025-03-13T00:00:00"/>
    <d v="1899-12-30T17:52:23"/>
    <x v="0"/>
    <x v="0"/>
    <s v="8045614546"/>
    <s v="FBO"/>
    <d v="1899-12-30T00:43:56"/>
    <x v="1013"/>
    <d v="1899-12-30T00:01:25"/>
    <s v="Ensacado"/>
    <s v="E002"/>
    <x v="1"/>
    <d v="1899-12-30T00:43:56"/>
    <d v="1899-12-30T00:42:31"/>
    <x v="11"/>
    <x v="14"/>
    <x v="3"/>
    <x v="1"/>
    <n v="0"/>
    <n v="0"/>
    <x v="0"/>
    <x v="1"/>
    <x v="2"/>
    <n v="0"/>
    <x v="0"/>
    <x v="1"/>
    <d v="1899-12-30T00:01:25"/>
    <d v="1899-12-30T00:01:25"/>
    <x v="0"/>
    <m/>
    <m/>
    <d v="1899-12-30T00:00:00"/>
    <d v="1899-12-30T00:43:56"/>
    <n v="5"/>
    <d v="1899-12-30T00:01:25"/>
    <n v="43.933333333334495"/>
    <x v="12"/>
    <x v="1"/>
  </r>
  <r>
    <x v="0"/>
    <s v="2025019783"/>
    <x v="0"/>
    <x v="563"/>
    <s v="EBL30QD"/>
    <d v="2025-03-13T00:00:00"/>
    <x v="2"/>
    <s v="3229"/>
    <x v="6"/>
    <s v="PA"/>
    <x v="6"/>
    <x v="0"/>
    <d v="2025-03-13T00:00:00"/>
    <d v="1899-12-30T17:55:30"/>
    <d v="2025-03-13T00:00:00"/>
    <d v="1899-12-30T17:56:05"/>
    <d v="2025-03-13T00:00:00"/>
    <d v="1899-12-30T18:20:02"/>
    <x v="0"/>
    <x v="0"/>
    <s v="8045614547"/>
    <s v="FBO"/>
    <d v="1899-12-30T00:24:32"/>
    <x v="1819"/>
    <d v="1899-12-30T00:00:35"/>
    <s v="Granel"/>
    <s v="E001"/>
    <x v="1"/>
    <d v="1899-12-30T00:24:32"/>
    <d v="1899-12-30T00:23:57"/>
    <x v="11"/>
    <x v="14"/>
    <x v="3"/>
    <x v="2"/>
    <n v="0"/>
    <n v="0"/>
    <x v="0"/>
    <x v="2"/>
    <x v="2"/>
    <n v="0"/>
    <x v="0"/>
    <x v="1"/>
    <d v="1899-12-30T00:00:35"/>
    <d v="1899-12-30T00:00:35"/>
    <x v="0"/>
    <m/>
    <m/>
    <d v="1899-12-30T00:00:00"/>
    <d v="1899-12-30T00:24:32"/>
    <n v="5"/>
    <d v="1899-12-30T00:00:35"/>
    <n v="24.533333333337701"/>
    <x v="9"/>
    <x v="1"/>
  </r>
  <r>
    <x v="0"/>
    <s v="2025019788"/>
    <x v="0"/>
    <x v="568"/>
    <s v="E24ZB71"/>
    <d v="2025-03-13T00:00:00"/>
    <x v="2"/>
    <s v="3228"/>
    <x v="3"/>
    <s v="PA"/>
    <x v="4"/>
    <x v="0"/>
    <d v="2025-03-13T00:00:00"/>
    <d v="1899-12-30T18:12:04"/>
    <d v="2025-03-13T00:00:00"/>
    <d v="1899-12-30T18:12:38"/>
    <d v="2025-03-13T00:00:00"/>
    <d v="1899-12-30T18:41:36"/>
    <x v="0"/>
    <x v="0"/>
    <s v="8045614548"/>
    <s v="FBO"/>
    <d v="1899-12-30T00:29:32"/>
    <x v="1820"/>
    <d v="1899-12-30T00:00:34"/>
    <s v="Granel"/>
    <s v="E001"/>
    <x v="1"/>
    <d v="1899-12-30T00:29:32"/>
    <d v="1899-12-30T00:28:58"/>
    <x v="8"/>
    <x v="14"/>
    <x v="3"/>
    <x v="2"/>
    <n v="0"/>
    <n v="0"/>
    <x v="0"/>
    <x v="2"/>
    <x v="2"/>
    <n v="0"/>
    <x v="0"/>
    <x v="1"/>
    <d v="1899-12-30T00:00:34"/>
    <d v="1899-12-30T00:00:34"/>
    <x v="0"/>
    <m/>
    <m/>
    <d v="1899-12-30T00:00:00"/>
    <d v="1899-12-30T00:29:32"/>
    <n v="5"/>
    <d v="1899-12-30T00:00:34"/>
    <n v="29.533333333334326"/>
    <x v="9"/>
    <x v="1"/>
  </r>
  <r>
    <x v="0"/>
    <s v="2025019784"/>
    <x v="0"/>
    <x v="604"/>
    <s v="E66UC63"/>
    <d v="2025-03-13T00:00:00"/>
    <x v="2"/>
    <s v="3230"/>
    <x v="1"/>
    <s v="PA"/>
    <x v="2"/>
    <x v="0"/>
    <d v="2025-03-13T00:00:00"/>
    <d v="1899-12-30T17:59:01"/>
    <d v="2025-03-13T00:00:00"/>
    <d v="1899-12-30T17:59:31"/>
    <d v="2025-03-13T00:00:00"/>
    <d v="1899-12-30T18:48:09"/>
    <x v="0"/>
    <x v="0"/>
    <s v="8045614549"/>
    <s v="FBO"/>
    <d v="1899-12-30T00:49:08"/>
    <x v="1753"/>
    <d v="1899-12-30T00:00:30"/>
    <s v="Ensacado"/>
    <s v="E002"/>
    <x v="1"/>
    <d v="1899-12-30T00:49:08"/>
    <d v="1899-12-30T00:48:38"/>
    <x v="11"/>
    <x v="14"/>
    <x v="3"/>
    <x v="1"/>
    <n v="0"/>
    <n v="0"/>
    <x v="0"/>
    <x v="1"/>
    <x v="2"/>
    <n v="0"/>
    <x v="0"/>
    <x v="0"/>
    <d v="1899-12-30T00:00:30"/>
    <d v="1899-12-30T00:00:30"/>
    <x v="0"/>
    <m/>
    <m/>
    <d v="1899-12-30T00:00:00"/>
    <d v="1899-12-30T00:49:08"/>
    <n v="5"/>
    <d v="1899-12-30T00:00:30"/>
    <n v="49.13333333333275"/>
    <x v="9"/>
    <x v="0"/>
  </r>
  <r>
    <x v="0"/>
    <s v="2025019841"/>
    <x v="0"/>
    <x v="626"/>
    <s v="EBM91HC"/>
    <d v="2025-03-14T00:00:00"/>
    <x v="2"/>
    <s v="3229"/>
    <x v="6"/>
    <s v="PA"/>
    <x v="6"/>
    <x v="0"/>
    <d v="2025-03-14T00:00:00"/>
    <d v="1899-12-30T07:35:46"/>
    <d v="2025-03-14T00:00:00"/>
    <d v="1899-12-30T07:36:21"/>
    <d v="2025-03-14T00:00:00"/>
    <d v="1899-12-30T08:05:19"/>
    <x v="0"/>
    <x v="0"/>
    <s v="8045614550"/>
    <s v="FBO"/>
    <d v="1899-12-30T00:29:33"/>
    <x v="1820"/>
    <d v="1899-12-30T00:00:35"/>
    <s v="Granel"/>
    <s v="E001"/>
    <x v="1"/>
    <d v="1899-12-30T00:29:33"/>
    <d v="1899-12-30T00:28:58"/>
    <x v="2"/>
    <x v="15"/>
    <x v="3"/>
    <x v="2"/>
    <n v="0"/>
    <n v="0"/>
    <x v="0"/>
    <x v="2"/>
    <x v="2"/>
    <n v="0"/>
    <x v="0"/>
    <x v="1"/>
    <d v="1899-12-30T00:00:35"/>
    <d v="1899-12-30T00:00:35"/>
    <x v="0"/>
    <m/>
    <m/>
    <d v="1899-12-30T00:00:00"/>
    <d v="1899-12-30T00:29:33"/>
    <n v="6"/>
    <d v="1899-12-30T00:00:35"/>
    <n v="29.549999999995187"/>
    <x v="2"/>
    <x v="1"/>
  </r>
  <r>
    <x v="0"/>
    <s v="2025020013"/>
    <x v="0"/>
    <x v="645"/>
    <s v="E21TH08"/>
    <d v="2025-03-14T00:00:00"/>
    <x v="2"/>
    <s v="3230"/>
    <x v="1"/>
    <s v="PA"/>
    <x v="2"/>
    <x v="0"/>
    <d v="2025-03-14T00:00:00"/>
    <d v="1899-12-30T11:59:06"/>
    <d v="2025-03-14T00:00:00"/>
    <d v="1899-12-30T00:00:00"/>
    <d v="2025-03-14T00:00:00"/>
    <d v="1899-12-30T13:06:13"/>
    <x v="40"/>
    <x v="0"/>
    <s v="8045614551"/>
    <s v="FBO"/>
    <d v="1899-12-31T01:05:19"/>
    <x v="1821"/>
    <d v="1899-12-30T11:59:06"/>
    <s v="Ensacado"/>
    <s v="E002"/>
    <x v="1"/>
    <d v="1899-12-30T01:07:07"/>
    <d v="1899-12-30T13:06:13"/>
    <x v="9"/>
    <x v="15"/>
    <x v="3"/>
    <x v="1"/>
    <n v="0"/>
    <n v="0"/>
    <x v="0"/>
    <x v="1"/>
    <x v="2"/>
    <n v="0"/>
    <x v="0"/>
    <x v="0"/>
    <d v="1899-12-30T11:59:06"/>
    <d v="1899-12-30T11:01:06"/>
    <x v="1"/>
    <m/>
    <m/>
    <d v="1899-12-30T00:00:00"/>
    <d v="1899-12-30T01:07:07"/>
    <n v="6"/>
    <n v="-0.49937500000000001"/>
    <n v="67.116666666671989"/>
    <x v="6"/>
    <x v="0"/>
  </r>
  <r>
    <x v="0"/>
    <s v="2025020073"/>
    <x v="0"/>
    <x v="605"/>
    <s v="EAQ58SB"/>
    <d v="2025-03-14T00:00:00"/>
    <x v="2"/>
    <s v="3229"/>
    <x v="6"/>
    <s v="PA"/>
    <x v="6"/>
    <x v="0"/>
    <d v="2025-03-14T00:00:00"/>
    <d v="1899-12-30T13:58:41"/>
    <d v="2025-03-14T00:00:00"/>
    <d v="1899-12-30T13:59:17"/>
    <d v="2025-03-14T00:00:00"/>
    <d v="1899-12-30T14:24:19"/>
    <x v="0"/>
    <x v="0"/>
    <s v="8045614552"/>
    <s v="FBO"/>
    <d v="1899-12-30T00:25:38"/>
    <x v="322"/>
    <d v="1899-12-30T00:00:36"/>
    <s v="Granel"/>
    <s v="E001"/>
    <x v="1"/>
    <d v="1899-12-30T00:25:38"/>
    <d v="1899-12-30T00:25:02"/>
    <x v="6"/>
    <x v="15"/>
    <x v="3"/>
    <x v="2"/>
    <n v="0"/>
    <n v="0"/>
    <x v="0"/>
    <x v="2"/>
    <x v="2"/>
    <n v="0"/>
    <x v="0"/>
    <x v="1"/>
    <d v="1899-12-30T00:00:36"/>
    <d v="1899-12-30T00:00:36"/>
    <x v="0"/>
    <m/>
    <m/>
    <d v="1899-12-30T00:00:00"/>
    <d v="1899-12-30T00:25:38"/>
    <n v="6"/>
    <d v="1899-12-30T00:00:36"/>
    <n v="25.633333333339312"/>
    <x v="7"/>
    <x v="1"/>
  </r>
  <r>
    <x v="0"/>
    <s v="2025020081"/>
    <x v="0"/>
    <x v="621"/>
    <s v="EBP38CQ"/>
    <d v="2025-03-14T00:00:00"/>
    <x v="2"/>
    <s v="3228"/>
    <x v="3"/>
    <s v="PA"/>
    <x v="5"/>
    <x v="0"/>
    <d v="2025-03-14T00:00:00"/>
    <d v="1899-12-30T14:04:01"/>
    <d v="2025-03-14T00:00:00"/>
    <d v="1899-12-30T14:04:39"/>
    <d v="2025-03-14T00:00:00"/>
    <d v="1899-12-30T14:36:29"/>
    <x v="0"/>
    <x v="0"/>
    <s v="8045614553"/>
    <s v="FBO"/>
    <d v="1899-12-30T00:32:28"/>
    <x v="1632"/>
    <d v="1899-12-30T00:00:38"/>
    <s v="Granel"/>
    <s v="E001"/>
    <x v="1"/>
    <d v="1899-12-30T00:32:28"/>
    <d v="1899-12-30T00:31:50"/>
    <x v="14"/>
    <x v="15"/>
    <x v="3"/>
    <x v="2"/>
    <n v="0"/>
    <n v="0"/>
    <x v="0"/>
    <x v="2"/>
    <x v="2"/>
    <n v="0"/>
    <x v="0"/>
    <x v="1"/>
    <d v="1899-12-30T00:00:38"/>
    <d v="1899-12-30T00:00:38"/>
    <x v="0"/>
    <m/>
    <m/>
    <d v="1899-12-30T00:00:00"/>
    <d v="1899-12-30T00:32:28"/>
    <n v="6"/>
    <d v="1899-12-30T00:00:38"/>
    <n v="32.466666666657616"/>
    <x v="7"/>
    <x v="1"/>
  </r>
  <r>
    <x v="0"/>
    <s v="2025020075"/>
    <x v="0"/>
    <x v="602"/>
    <s v="EAB38QF"/>
    <d v="2025-03-14T00:00:00"/>
    <x v="2"/>
    <s v="3229"/>
    <x v="6"/>
    <s v="PA"/>
    <x v="6"/>
    <x v="0"/>
    <d v="2025-03-14T00:00:00"/>
    <d v="1899-12-30T13:59:52"/>
    <d v="2025-03-14T00:00:00"/>
    <d v="1899-12-30T14:00:56"/>
    <d v="2025-03-14T00:00:00"/>
    <d v="1899-12-30T14:42:48"/>
    <x v="0"/>
    <x v="0"/>
    <s v="8045614554"/>
    <s v="FBO"/>
    <d v="1899-12-30T00:42:56"/>
    <x v="1260"/>
    <d v="1899-12-30T00:01:04"/>
    <s v="Granel"/>
    <s v="E001"/>
    <x v="1"/>
    <d v="1899-12-30T00:42:56"/>
    <d v="1899-12-30T00:41:52"/>
    <x v="6"/>
    <x v="15"/>
    <x v="3"/>
    <x v="2"/>
    <n v="0"/>
    <n v="0"/>
    <x v="0"/>
    <x v="2"/>
    <x v="2"/>
    <n v="0"/>
    <x v="0"/>
    <x v="1"/>
    <d v="1899-12-30T00:01:04"/>
    <d v="1899-12-30T00:01:04"/>
    <x v="0"/>
    <m/>
    <m/>
    <d v="1899-12-30T00:00:00"/>
    <d v="1899-12-30T00:42:56"/>
    <n v="6"/>
    <d v="1899-12-30T00:01:04"/>
    <n v="42.933333333340897"/>
    <x v="7"/>
    <x v="1"/>
  </r>
  <r>
    <x v="0"/>
    <s v="2025020083"/>
    <x v="0"/>
    <x v="558"/>
    <s v="EAR70XV"/>
    <d v="2025-03-14T00:00:00"/>
    <x v="2"/>
    <s v="3228"/>
    <x v="3"/>
    <s v="PA"/>
    <x v="5"/>
    <x v="0"/>
    <d v="2025-03-14T00:00:00"/>
    <d v="1899-12-30T14:05:17"/>
    <d v="2025-03-14T00:00:00"/>
    <d v="1899-12-30T14:05:50"/>
    <d v="2025-03-14T00:00:00"/>
    <d v="1899-12-30T14:48:47"/>
    <x v="0"/>
    <x v="0"/>
    <s v="8045614555"/>
    <s v="FBO"/>
    <d v="1899-12-30T00:43:30"/>
    <x v="1822"/>
    <d v="1899-12-30T00:00:33"/>
    <s v="Granel"/>
    <s v="E001"/>
    <x v="1"/>
    <d v="1899-12-30T00:43:30"/>
    <d v="1899-12-30T00:42:57"/>
    <x v="14"/>
    <x v="15"/>
    <x v="3"/>
    <x v="2"/>
    <n v="0"/>
    <n v="0"/>
    <x v="0"/>
    <x v="2"/>
    <x v="2"/>
    <n v="0"/>
    <x v="0"/>
    <x v="1"/>
    <d v="1899-12-30T00:00:33"/>
    <d v="1899-12-30T00:00:33"/>
    <x v="0"/>
    <m/>
    <m/>
    <d v="1899-12-30T00:00:00"/>
    <d v="1899-12-30T00:43:30"/>
    <n v="6"/>
    <d v="1899-12-30T00:00:33"/>
    <n v="43.500000000009514"/>
    <x v="7"/>
    <x v="1"/>
  </r>
  <r>
    <x v="0"/>
    <s v="2025020077"/>
    <x v="0"/>
    <x v="587"/>
    <s v="E07SD41"/>
    <d v="2025-03-14T00:00:00"/>
    <x v="2"/>
    <s v="3229"/>
    <x v="6"/>
    <s v="PA"/>
    <x v="6"/>
    <x v="0"/>
    <d v="2025-03-14T00:00:00"/>
    <d v="1899-12-30T14:01:21"/>
    <d v="2025-03-14T00:00:00"/>
    <d v="1899-12-30T14:02:00"/>
    <d v="2025-03-14T00:00:00"/>
    <d v="1899-12-30T14:51:45"/>
    <x v="0"/>
    <x v="0"/>
    <s v="8045614556"/>
    <s v="FBO"/>
    <d v="1899-12-30T00:50:24"/>
    <x v="1823"/>
    <d v="1899-12-30T00:00:39"/>
    <s v="Granel"/>
    <s v="E001"/>
    <x v="1"/>
    <d v="1899-12-30T00:50:24"/>
    <d v="1899-12-30T00:49:45"/>
    <x v="14"/>
    <x v="15"/>
    <x v="3"/>
    <x v="2"/>
    <n v="0"/>
    <n v="0"/>
    <x v="0"/>
    <x v="2"/>
    <x v="2"/>
    <n v="0"/>
    <x v="0"/>
    <x v="0"/>
    <d v="1899-12-30T00:00:39"/>
    <d v="1899-12-30T00:00:39"/>
    <x v="0"/>
    <m/>
    <m/>
    <d v="1899-12-30T00:00:00"/>
    <d v="1899-12-30T00:50:24"/>
    <n v="6"/>
    <d v="1899-12-30T00:00:39"/>
    <n v="50.400000000000041"/>
    <x v="7"/>
    <x v="0"/>
  </r>
  <r>
    <x v="0"/>
    <s v="2025020080"/>
    <x v="0"/>
    <x v="545"/>
    <s v="E39PD09"/>
    <d v="2025-03-14T00:00:00"/>
    <x v="2"/>
    <s v="3229"/>
    <x v="6"/>
    <s v="PA"/>
    <x v="6"/>
    <x v="0"/>
    <d v="2025-03-14T00:00:00"/>
    <d v="1899-12-30T14:02:45"/>
    <d v="2025-03-14T00:00:00"/>
    <d v="1899-12-30T14:03:19"/>
    <d v="2025-03-14T00:00:00"/>
    <d v="1899-12-30T15:04:22"/>
    <x v="0"/>
    <x v="0"/>
    <s v="8045614557"/>
    <s v="FBO"/>
    <d v="1899-12-30T01:01:37"/>
    <x v="1824"/>
    <d v="1899-12-30T00:00:34"/>
    <s v="Granel"/>
    <s v="E001"/>
    <x v="1"/>
    <d v="1899-12-30T01:01:37"/>
    <d v="1899-12-30T01:01:03"/>
    <x v="14"/>
    <x v="15"/>
    <x v="3"/>
    <x v="2"/>
    <n v="0"/>
    <n v="0"/>
    <x v="0"/>
    <x v="2"/>
    <x v="2"/>
    <n v="0"/>
    <x v="0"/>
    <x v="0"/>
    <d v="1899-12-30T00:00:34"/>
    <d v="1899-12-30T00:00:34"/>
    <x v="0"/>
    <m/>
    <m/>
    <d v="1899-12-30T00:00:00"/>
    <d v="1899-12-30T01:01:37"/>
    <n v="6"/>
    <d v="1899-12-30T00:00:34"/>
    <n v="61.616666666663932"/>
    <x v="14"/>
    <x v="0"/>
  </r>
  <r>
    <x v="0"/>
    <s v="2025020086"/>
    <x v="0"/>
    <x v="647"/>
    <s v="EAB36BH"/>
    <d v="2025-03-14T00:00:00"/>
    <x v="2"/>
    <s v="3229"/>
    <x v="6"/>
    <s v="PA"/>
    <x v="6"/>
    <x v="0"/>
    <d v="2025-03-14T00:00:00"/>
    <d v="1899-12-30T14:07:53"/>
    <d v="2025-03-14T00:00:00"/>
    <d v="1899-12-30T14:08:32"/>
    <d v="2025-03-14T00:00:00"/>
    <d v="1899-12-30T15:15:22"/>
    <x v="0"/>
    <x v="0"/>
    <s v="8045614558"/>
    <s v="FBO"/>
    <d v="1899-12-30T01:07:29"/>
    <x v="1825"/>
    <d v="1899-12-30T00:00:39"/>
    <s v="Granel"/>
    <s v="E001"/>
    <x v="1"/>
    <d v="1899-12-30T01:07:29"/>
    <d v="1899-12-30T01:06:50"/>
    <x v="14"/>
    <x v="15"/>
    <x v="3"/>
    <x v="2"/>
    <n v="0"/>
    <n v="0"/>
    <x v="0"/>
    <x v="2"/>
    <x v="2"/>
    <n v="0"/>
    <x v="0"/>
    <x v="0"/>
    <d v="1899-12-30T00:00:39"/>
    <d v="1899-12-30T00:00:39"/>
    <x v="0"/>
    <m/>
    <m/>
    <d v="1899-12-30T00:00:00"/>
    <d v="1899-12-30T01:07:29"/>
    <n v="6"/>
    <d v="1899-12-30T00:00:39"/>
    <n v="67.483333333339303"/>
    <x v="14"/>
    <x v="0"/>
  </r>
  <r>
    <x v="0"/>
    <s v="2025020087"/>
    <x v="0"/>
    <x v="612"/>
    <s v="EBQ55CN"/>
    <d v="2025-03-14T00:00:00"/>
    <x v="2"/>
    <s v="3229"/>
    <x v="6"/>
    <s v="PA"/>
    <x v="6"/>
    <x v="0"/>
    <d v="2025-03-14T00:00:00"/>
    <d v="1899-12-30T14:09:15"/>
    <d v="2025-03-14T00:00:00"/>
    <d v="1899-12-30T14:09:56"/>
    <d v="2025-03-14T00:00:00"/>
    <d v="1899-12-30T15:32:49"/>
    <x v="0"/>
    <x v="0"/>
    <s v="8045614559"/>
    <s v="FBO"/>
    <d v="1899-12-30T01:23:34"/>
    <x v="1826"/>
    <d v="1899-12-30T00:00:41"/>
    <s v="Granel"/>
    <s v="E001"/>
    <x v="1"/>
    <d v="1899-12-30T01:23:34"/>
    <d v="1899-12-30T01:22:53"/>
    <x v="14"/>
    <x v="15"/>
    <x v="3"/>
    <x v="2"/>
    <n v="0"/>
    <n v="0"/>
    <x v="0"/>
    <x v="2"/>
    <x v="2"/>
    <n v="0"/>
    <x v="0"/>
    <x v="0"/>
    <d v="1899-12-30T00:00:41"/>
    <d v="1899-12-30T00:00:41"/>
    <x v="0"/>
    <m/>
    <m/>
    <d v="1899-12-30T00:00:00"/>
    <d v="1899-12-30T01:23:34"/>
    <n v="6"/>
    <d v="1899-12-30T00:00:41"/>
    <n v="83.5666666666704"/>
    <x v="14"/>
    <x v="0"/>
  </r>
  <r>
    <x v="0"/>
    <s v="2025020089"/>
    <x v="0"/>
    <x v="648"/>
    <s v="E39SX74"/>
    <d v="2025-03-14T00:00:00"/>
    <x v="2"/>
    <s v="3229"/>
    <x v="6"/>
    <s v="PA"/>
    <x v="6"/>
    <x v="0"/>
    <d v="2025-03-14T00:00:00"/>
    <d v="1899-12-30T14:11:59"/>
    <d v="2025-03-14T00:00:00"/>
    <d v="1899-12-30T14:12:35"/>
    <d v="2025-03-14T00:00:00"/>
    <d v="1899-12-30T15:46:14"/>
    <x v="0"/>
    <x v="0"/>
    <s v="8045614560"/>
    <s v="FBO"/>
    <d v="1899-12-30T01:34:15"/>
    <x v="858"/>
    <d v="1899-12-30T00:00:36"/>
    <s v="Granel"/>
    <s v="E001"/>
    <x v="1"/>
    <d v="1899-12-30T01:34:15"/>
    <d v="1899-12-30T01:33:39"/>
    <x v="14"/>
    <x v="15"/>
    <x v="3"/>
    <x v="2"/>
    <n v="0"/>
    <n v="0"/>
    <x v="0"/>
    <x v="2"/>
    <x v="2"/>
    <n v="0"/>
    <x v="0"/>
    <x v="2"/>
    <d v="1899-12-30T00:00:36"/>
    <d v="1899-12-30T00:00:36"/>
    <x v="0"/>
    <m/>
    <m/>
    <d v="1899-12-30T00:00:00"/>
    <d v="1899-12-30T01:34:15"/>
    <n v="6"/>
    <d v="1899-12-30T00:00:36"/>
    <n v="94.25000000000162"/>
    <x v="14"/>
    <x v="0"/>
  </r>
  <r>
    <x v="0"/>
    <s v="2025020115"/>
    <x v="0"/>
    <x v="649"/>
    <s v="E98TF32"/>
    <d v="2025-03-14T00:00:00"/>
    <x v="2"/>
    <s v="3230"/>
    <x v="1"/>
    <s v="PA"/>
    <x v="2"/>
    <x v="0"/>
    <d v="2025-03-14T00:00:00"/>
    <d v="1899-12-30T14:51:23"/>
    <d v="2025-03-14T00:00:00"/>
    <d v="1899-12-30T14:51:29"/>
    <d v="2025-03-14T00:00:00"/>
    <d v="1899-12-30T15:49:50"/>
    <x v="0"/>
    <x v="0"/>
    <s v="8045614561"/>
    <s v="FBO"/>
    <d v="1899-12-30T00:58:27"/>
    <x v="1827"/>
    <d v="1899-12-30T00:00:06"/>
    <s v="Ensacado"/>
    <s v="E002"/>
    <x v="2"/>
    <d v="1899-12-30T00:58:27"/>
    <d v="1899-12-30T00:58:21"/>
    <x v="14"/>
    <x v="15"/>
    <x v="3"/>
    <x v="1"/>
    <n v="0"/>
    <n v="0"/>
    <x v="0"/>
    <x v="1"/>
    <x v="2"/>
    <n v="0"/>
    <x v="0"/>
    <x v="0"/>
    <d v="1899-12-30T00:00:06"/>
    <d v="1899-12-30T00:00:06"/>
    <x v="0"/>
    <m/>
    <m/>
    <d v="1899-12-30T00:00:00"/>
    <d v="1899-12-30T00:58:27"/>
    <n v="6"/>
    <d v="1899-12-30T00:00:06"/>
    <n v="58.450000000003222"/>
    <x v="14"/>
    <x v="0"/>
  </r>
  <r>
    <x v="0"/>
    <s v="2025020131"/>
    <x v="0"/>
    <x v="589"/>
    <s v="EBH54RL"/>
    <d v="2025-03-14T00:00:00"/>
    <x v="2"/>
    <s v="3229"/>
    <x v="6"/>
    <s v="PA"/>
    <x v="6"/>
    <x v="0"/>
    <d v="2025-03-14T00:00:00"/>
    <d v="1899-12-30T15:33:19"/>
    <d v="2025-03-14T00:00:00"/>
    <d v="1899-12-30T15:34:34"/>
    <d v="2025-03-14T00:00:00"/>
    <d v="1899-12-30T15:57:43"/>
    <x v="0"/>
    <x v="0"/>
    <s v="8045614562"/>
    <s v="FBO"/>
    <d v="1899-12-30T00:24:24"/>
    <x v="1728"/>
    <d v="1899-12-30T00:01:15"/>
    <s v="Granel"/>
    <s v="E001"/>
    <x v="1"/>
    <d v="1899-12-30T00:24:24"/>
    <d v="1899-12-30T00:23:09"/>
    <x v="10"/>
    <x v="15"/>
    <x v="3"/>
    <x v="2"/>
    <n v="0"/>
    <n v="0"/>
    <x v="0"/>
    <x v="2"/>
    <x v="2"/>
    <n v="0"/>
    <x v="0"/>
    <x v="1"/>
    <d v="1899-12-30T00:01:15"/>
    <d v="1899-12-30T00:01:15"/>
    <x v="0"/>
    <m/>
    <m/>
    <d v="1899-12-30T00:00:00"/>
    <d v="1899-12-30T00:24:24"/>
    <n v="6"/>
    <d v="1899-12-30T00:01:15"/>
    <n v="24.400000000007971"/>
    <x v="14"/>
    <x v="1"/>
  </r>
  <r>
    <x v="0"/>
    <s v="2025020130"/>
    <x v="0"/>
    <x v="650"/>
    <s v="E8170MNX"/>
    <d v="2025-03-14T00:00:00"/>
    <x v="2"/>
    <s v="3230"/>
    <x v="1"/>
    <s v="PA"/>
    <x v="2"/>
    <x v="0"/>
    <d v="2025-03-14T00:00:00"/>
    <d v="1899-12-30T15:32:25"/>
    <d v="2025-03-14T00:00:00"/>
    <d v="1899-12-30T15:32:32"/>
    <d v="2025-03-14T00:00:00"/>
    <d v="1899-12-30T16:17:56"/>
    <x v="0"/>
    <x v="0"/>
    <s v="8045614563"/>
    <s v="FBO"/>
    <d v="1899-12-30T00:45:31"/>
    <x v="802"/>
    <d v="1899-12-30T00:00:07"/>
    <s v="Ensacado"/>
    <s v="E002"/>
    <x v="2"/>
    <d v="1899-12-30T00:45:31"/>
    <d v="1899-12-30T00:45:24"/>
    <x v="10"/>
    <x v="15"/>
    <x v="3"/>
    <x v="1"/>
    <n v="0"/>
    <n v="0"/>
    <x v="0"/>
    <x v="1"/>
    <x v="2"/>
    <n v="0"/>
    <x v="0"/>
    <x v="0"/>
    <d v="1899-12-30T00:00:07"/>
    <d v="1899-12-30T00:00:07"/>
    <x v="0"/>
    <m/>
    <m/>
    <d v="1899-12-30T00:00:00"/>
    <d v="1899-12-30T00:45:31"/>
    <n v="6"/>
    <d v="1899-12-30T00:00:07"/>
    <n v="45.516666666671966"/>
    <x v="8"/>
    <x v="0"/>
  </r>
  <r>
    <x v="0"/>
    <s v="2025020148"/>
    <x v="0"/>
    <x v="579"/>
    <s v="E65QD42"/>
    <d v="2025-03-14T00:00:00"/>
    <x v="2"/>
    <s v="3229"/>
    <x v="6"/>
    <s v="PA"/>
    <x v="6"/>
    <x v="0"/>
    <d v="2025-03-14T00:00:00"/>
    <d v="1899-12-30T16:25:36"/>
    <d v="2025-03-14T00:00:00"/>
    <d v="1899-12-30T16:26:08"/>
    <d v="2025-03-14T00:00:00"/>
    <d v="1899-12-30T16:49:52"/>
    <x v="0"/>
    <x v="0"/>
    <s v="8045614564"/>
    <s v="FBO"/>
    <d v="1899-12-30T00:24:16"/>
    <x v="10"/>
    <d v="1899-12-30T00:00:32"/>
    <s v="Granel"/>
    <s v="E001"/>
    <x v="1"/>
    <d v="1899-12-30T00:24:16"/>
    <d v="1899-12-30T00:23:44"/>
    <x v="7"/>
    <x v="15"/>
    <x v="3"/>
    <x v="2"/>
    <n v="0"/>
    <n v="0"/>
    <x v="0"/>
    <x v="2"/>
    <x v="2"/>
    <n v="0"/>
    <x v="0"/>
    <x v="1"/>
    <d v="1899-12-30T00:00:32"/>
    <d v="1899-12-30T00:00:32"/>
    <x v="0"/>
    <m/>
    <m/>
    <d v="1899-12-30T00:00:00"/>
    <d v="1899-12-30T00:24:16"/>
    <n v="6"/>
    <d v="1899-12-30T00:00:32"/>
    <n v="24.2666666666784"/>
    <x v="8"/>
    <x v="1"/>
  </r>
  <r>
    <x v="0"/>
    <s v="2025020149"/>
    <x v="0"/>
    <x v="636"/>
    <s v="E41UX54"/>
    <d v="2025-03-14T00:00:00"/>
    <x v="2"/>
    <s v="3229"/>
    <x v="6"/>
    <s v="PA"/>
    <x v="6"/>
    <x v="0"/>
    <d v="2025-03-14T00:00:00"/>
    <d v="1899-12-30T16:27:07"/>
    <d v="2025-03-14T00:00:00"/>
    <d v="1899-12-30T16:27:43"/>
    <d v="2025-03-14T00:00:00"/>
    <d v="1899-12-30T17:21:19"/>
    <x v="0"/>
    <x v="0"/>
    <s v="8045614565"/>
    <s v="FBO"/>
    <d v="1899-12-30T00:54:12"/>
    <x v="1828"/>
    <d v="1899-12-30T00:00:36"/>
    <s v="Granel"/>
    <s v="E001"/>
    <x v="1"/>
    <d v="1899-12-30T00:54:12"/>
    <d v="1899-12-30T00:53:36"/>
    <x v="7"/>
    <x v="15"/>
    <x v="3"/>
    <x v="2"/>
    <n v="0"/>
    <n v="0"/>
    <x v="0"/>
    <x v="2"/>
    <x v="2"/>
    <n v="0"/>
    <x v="0"/>
    <x v="0"/>
    <d v="1899-12-30T00:00:36"/>
    <d v="1899-12-30T00:00:36"/>
    <x v="0"/>
    <m/>
    <m/>
    <d v="1899-12-30T00:00:00"/>
    <d v="1899-12-30T00:54:12"/>
    <n v="6"/>
    <d v="1899-12-30T00:00:36"/>
    <n v="54.19999999998705"/>
    <x v="12"/>
    <x v="0"/>
  </r>
  <r>
    <x v="0"/>
    <s v="2025020188"/>
    <x v="0"/>
    <x v="651"/>
    <s v="E63OD69"/>
    <d v="2025-03-14T00:00:00"/>
    <x v="2"/>
    <s v="3229"/>
    <x v="6"/>
    <s v="PA"/>
    <x v="6"/>
    <x v="0"/>
    <d v="2025-03-14T00:00:00"/>
    <d v="1899-12-30T19:03:13"/>
    <d v="2025-03-14T00:00:00"/>
    <d v="1899-12-30T19:04:29"/>
    <d v="2025-03-14T00:00:00"/>
    <d v="1899-12-30T19:26:44"/>
    <x v="0"/>
    <x v="0"/>
    <s v="8045614566"/>
    <s v="FBO"/>
    <d v="1899-12-30T00:23:31"/>
    <x v="1829"/>
    <d v="1899-12-30T00:01:16"/>
    <s v="Granel"/>
    <s v="E001"/>
    <x v="1"/>
    <d v="1899-12-30T00:23:31"/>
    <d v="1899-12-30T00:22:15"/>
    <x v="12"/>
    <x v="15"/>
    <x v="3"/>
    <x v="2"/>
    <n v="0"/>
    <n v="0"/>
    <x v="0"/>
    <x v="2"/>
    <x v="2"/>
    <n v="0"/>
    <x v="0"/>
    <x v="1"/>
    <d v="1899-12-30T00:01:16"/>
    <d v="1899-12-30T00:01:16"/>
    <x v="0"/>
    <m/>
    <m/>
    <d v="1899-12-30T00:00:00"/>
    <d v="1899-12-30T00:23:31"/>
    <n v="6"/>
    <d v="1899-12-30T00:01:16"/>
    <n v="23.516666666668851"/>
    <x v="10"/>
    <x v="1"/>
  </r>
  <r>
    <x v="0"/>
    <s v="2025020189"/>
    <x v="0"/>
    <x v="582"/>
    <s v="EBA70ND"/>
    <d v="2025-03-14T00:00:00"/>
    <x v="2"/>
    <s v="3229"/>
    <x v="6"/>
    <s v="PA"/>
    <x v="6"/>
    <x v="0"/>
    <d v="2025-03-14T00:00:00"/>
    <d v="1899-12-30T19:05:49"/>
    <d v="2025-03-14T00:00:00"/>
    <d v="1899-12-30T19:06:33"/>
    <d v="2025-03-14T00:00:00"/>
    <d v="1899-12-30T19:38:04"/>
    <x v="0"/>
    <x v="0"/>
    <s v="8045614567"/>
    <s v="FBO"/>
    <d v="1899-12-30T00:32:15"/>
    <x v="1069"/>
    <d v="1899-12-30T00:00:44"/>
    <s v="Granel"/>
    <s v="E001"/>
    <x v="1"/>
    <d v="1899-12-30T00:32:15"/>
    <d v="1899-12-30T00:31:31"/>
    <x v="12"/>
    <x v="15"/>
    <x v="3"/>
    <x v="2"/>
    <n v="0"/>
    <n v="0"/>
    <x v="0"/>
    <x v="2"/>
    <x v="2"/>
    <n v="0"/>
    <x v="0"/>
    <x v="1"/>
    <d v="1899-12-30T00:00:44"/>
    <d v="1899-12-30T00:00:44"/>
    <x v="0"/>
    <m/>
    <m/>
    <d v="1899-12-30T00:00:00"/>
    <d v="1899-12-30T00:32:15"/>
    <n v="6"/>
    <d v="1899-12-30T00:00:44"/>
    <n v="32.249999999995289"/>
    <x v="10"/>
    <x v="1"/>
  </r>
  <r>
    <x v="0"/>
    <s v="2025020481"/>
    <x v="0"/>
    <x v="644"/>
    <s v="E59VU54"/>
    <d v="2025-03-17T00:00:00"/>
    <x v="2"/>
    <s v="3231"/>
    <x v="15"/>
    <s v="PA"/>
    <x v="2"/>
    <x v="0"/>
    <d v="2025-03-17T00:00:00"/>
    <d v="1899-12-30T12:46:25"/>
    <d v="2025-03-17T00:00:00"/>
    <d v="1899-12-30T12:47:16"/>
    <d v="2025-03-17T00:00:00"/>
    <d v="1899-12-30T13:17:35"/>
    <x v="0"/>
    <x v="0"/>
    <s v="8045614568"/>
    <s v="FBO"/>
    <d v="1899-12-30T00:31:10"/>
    <x v="1559"/>
    <d v="1899-12-30T00:00:51"/>
    <s v="Ensacado"/>
    <s v="E002"/>
    <x v="1"/>
    <d v="1899-12-30T00:31:10"/>
    <d v="1899-12-30T00:30:19"/>
    <x v="13"/>
    <x v="16"/>
    <x v="4"/>
    <x v="1"/>
    <n v="0"/>
    <n v="0"/>
    <x v="0"/>
    <x v="1"/>
    <x v="2"/>
    <n v="0"/>
    <x v="0"/>
    <x v="1"/>
    <d v="1899-12-30T00:00:51"/>
    <d v="1899-12-30T00:00:51"/>
    <x v="0"/>
    <m/>
    <m/>
    <d v="1899-12-30T00:00:00"/>
    <d v="1899-12-30T00:31:10"/>
    <n v="2"/>
    <d v="1899-12-30T00:00:51"/>
    <n v="31.166666666654379"/>
    <x v="6"/>
    <x v="1"/>
  </r>
  <r>
    <x v="0"/>
    <s v="2025020619"/>
    <x v="0"/>
    <x v="542"/>
    <s v="EBI91DF"/>
    <d v="2025-03-17T00:00:00"/>
    <x v="2"/>
    <s v="3228"/>
    <x v="3"/>
    <s v="PA"/>
    <x v="5"/>
    <x v="0"/>
    <d v="2025-03-17T00:00:00"/>
    <d v="1899-12-30T16:55:29"/>
    <d v="2025-03-17T00:00:00"/>
    <d v="1899-12-30T16:56:11"/>
    <d v="2025-03-17T00:00:00"/>
    <d v="1899-12-30T17:18:34"/>
    <x v="0"/>
    <x v="0"/>
    <s v="8045614569"/>
    <s v="FBO"/>
    <d v="1899-12-30T00:23:05"/>
    <x v="1830"/>
    <d v="1899-12-30T00:00:42"/>
    <s v="Granel"/>
    <s v="E001"/>
    <x v="1"/>
    <d v="1899-12-30T00:23:05"/>
    <d v="1899-12-30T00:22:23"/>
    <x v="7"/>
    <x v="16"/>
    <x v="4"/>
    <x v="2"/>
    <n v="0"/>
    <n v="0"/>
    <x v="0"/>
    <x v="2"/>
    <x v="2"/>
    <n v="0"/>
    <x v="0"/>
    <x v="1"/>
    <d v="1899-12-30T00:00:42"/>
    <d v="1899-12-30T00:00:42"/>
    <x v="0"/>
    <m/>
    <m/>
    <d v="1899-12-30T00:00:00"/>
    <d v="1899-12-30T00:23:05"/>
    <n v="2"/>
    <d v="1899-12-30T00:00:42"/>
    <n v="23.083333333329641"/>
    <x v="12"/>
    <x v="1"/>
  </r>
  <r>
    <x v="0"/>
    <s v="2025020620"/>
    <x v="0"/>
    <x v="573"/>
    <s v="EAS09TE"/>
    <d v="2025-03-17T00:00:00"/>
    <x v="2"/>
    <s v="3229"/>
    <x v="6"/>
    <s v="PA"/>
    <x v="6"/>
    <x v="0"/>
    <d v="2025-03-17T00:00:00"/>
    <d v="1899-12-30T16:56:54"/>
    <d v="2025-03-17T00:00:00"/>
    <d v="1899-12-30T16:57:29"/>
    <d v="2025-03-17T00:00:00"/>
    <d v="1899-12-30T17:23:27"/>
    <x v="0"/>
    <x v="0"/>
    <s v="8045614570"/>
    <s v="FBO"/>
    <d v="1899-12-30T00:26:33"/>
    <x v="1298"/>
    <d v="1899-12-30T00:00:35"/>
    <s v="Granel"/>
    <s v="E001"/>
    <x v="1"/>
    <d v="1899-12-30T00:26:33"/>
    <d v="1899-12-30T00:25:58"/>
    <x v="7"/>
    <x v="16"/>
    <x v="4"/>
    <x v="2"/>
    <n v="0"/>
    <n v="0"/>
    <x v="0"/>
    <x v="2"/>
    <x v="2"/>
    <n v="0"/>
    <x v="0"/>
    <x v="1"/>
    <d v="1899-12-30T00:00:35"/>
    <d v="1899-12-30T00:00:35"/>
    <x v="0"/>
    <m/>
    <m/>
    <d v="1899-12-30T00:00:00"/>
    <d v="1899-12-30T00:26:33"/>
    <n v="2"/>
    <d v="1899-12-30T00:00:35"/>
    <n v="26.549999999999994"/>
    <x v="12"/>
    <x v="1"/>
  </r>
  <r>
    <x v="0"/>
    <s v="2025020621"/>
    <x v="0"/>
    <x v="585"/>
    <s v="E39TD89"/>
    <d v="2025-03-17T00:00:00"/>
    <x v="2"/>
    <s v="3228"/>
    <x v="3"/>
    <s v="PA"/>
    <x v="5"/>
    <x v="0"/>
    <d v="2025-03-17T00:00:00"/>
    <d v="1899-12-30T16:57:45"/>
    <d v="2025-03-17T00:00:00"/>
    <d v="1899-12-30T16:58:24"/>
    <d v="2025-03-17T00:00:00"/>
    <d v="1899-12-30T17:31:54"/>
    <x v="0"/>
    <x v="0"/>
    <s v="8045614571"/>
    <s v="FBO"/>
    <d v="1899-12-30T00:34:09"/>
    <x v="1831"/>
    <d v="1899-12-30T00:00:39"/>
    <s v="Granel"/>
    <s v="E001"/>
    <x v="1"/>
    <d v="1899-12-30T00:34:09"/>
    <d v="1899-12-30T00:33:30"/>
    <x v="7"/>
    <x v="16"/>
    <x v="4"/>
    <x v="2"/>
    <n v="0"/>
    <n v="0"/>
    <x v="0"/>
    <x v="2"/>
    <x v="2"/>
    <n v="0"/>
    <x v="0"/>
    <x v="1"/>
    <d v="1899-12-30T00:00:39"/>
    <d v="1899-12-30T00:00:39"/>
    <x v="0"/>
    <m/>
    <m/>
    <d v="1899-12-30T00:00:00"/>
    <d v="1899-12-30T00:34:09"/>
    <n v="2"/>
    <d v="1899-12-30T00:00:39"/>
    <n v="34.150000000003097"/>
    <x v="12"/>
    <x v="1"/>
  </r>
  <r>
    <x v="0"/>
    <s v="2025020641"/>
    <x v="0"/>
    <x v="611"/>
    <s v="E53XL24"/>
    <d v="2025-03-17T00:00:00"/>
    <x v="2"/>
    <s v="3230"/>
    <x v="1"/>
    <s v="PA"/>
    <x v="2"/>
    <x v="0"/>
    <d v="2025-03-17T00:00:00"/>
    <d v="1899-12-30T17:25:44"/>
    <d v="2025-03-17T00:00:00"/>
    <d v="1899-12-30T17:26:32"/>
    <d v="2025-03-17T00:00:00"/>
    <d v="1899-12-30T18:01:32"/>
    <x v="0"/>
    <x v="0"/>
    <s v="8045614572"/>
    <s v="FBO"/>
    <d v="1899-12-30T00:35:48"/>
    <x v="1162"/>
    <d v="1899-12-30T00:00:48"/>
    <s v="Ensacado"/>
    <s v="E002"/>
    <x v="1"/>
    <d v="1899-12-30T00:35:48"/>
    <d v="1899-12-30T00:35:00"/>
    <x v="11"/>
    <x v="16"/>
    <x v="4"/>
    <x v="1"/>
    <n v="0"/>
    <n v="0"/>
    <x v="0"/>
    <x v="1"/>
    <x v="2"/>
    <n v="0"/>
    <x v="0"/>
    <x v="1"/>
    <d v="1899-12-30T00:00:48"/>
    <d v="1899-12-30T00:00:48"/>
    <x v="0"/>
    <m/>
    <m/>
    <d v="1899-12-30T00:00:00"/>
    <d v="1899-12-30T00:35:48"/>
    <n v="2"/>
    <d v="1899-12-30T00:00:48"/>
    <n v="35.799999999998398"/>
    <x v="9"/>
    <x v="1"/>
  </r>
  <r>
    <x v="0"/>
    <s v="2025020667"/>
    <x v="0"/>
    <x v="563"/>
    <s v="EBL30QD"/>
    <d v="2025-03-17T00:00:00"/>
    <x v="2"/>
    <s v="3229"/>
    <x v="6"/>
    <s v="PA"/>
    <x v="6"/>
    <x v="0"/>
    <d v="2025-03-17T00:00:00"/>
    <d v="1899-12-30T18:57:37"/>
    <d v="2025-03-17T00:00:00"/>
    <d v="1899-12-30T18:59:48"/>
    <d v="2025-03-17T00:00:00"/>
    <d v="1899-12-30T19:24:16"/>
    <x v="0"/>
    <x v="0"/>
    <s v="8045614573"/>
    <s v="FBO"/>
    <d v="1899-12-30T00:26:39"/>
    <x v="647"/>
    <d v="1899-12-30T00:02:11"/>
    <s v="Granel"/>
    <s v="E001"/>
    <x v="1"/>
    <d v="1899-12-30T00:26:39"/>
    <d v="1899-12-30T00:24:28"/>
    <x v="8"/>
    <x v="16"/>
    <x v="4"/>
    <x v="2"/>
    <n v="0"/>
    <n v="0"/>
    <x v="0"/>
    <x v="2"/>
    <x v="2"/>
    <n v="0"/>
    <x v="0"/>
    <x v="1"/>
    <d v="1899-12-30T00:02:11"/>
    <d v="1899-12-30T00:02:11"/>
    <x v="0"/>
    <m/>
    <m/>
    <d v="1899-12-30T00:00:00"/>
    <d v="1899-12-30T00:26:39"/>
    <n v="2"/>
    <d v="1899-12-30T00:02:11"/>
    <n v="26.650000000008003"/>
    <x v="10"/>
    <x v="1"/>
  </r>
  <r>
    <x v="0"/>
    <s v="2025020665"/>
    <x v="0"/>
    <x v="596"/>
    <s v="EAV24EQ"/>
    <d v="2025-03-17T00:00:00"/>
    <x v="2"/>
    <s v="3230"/>
    <x v="1"/>
    <s v="PA"/>
    <x v="2"/>
    <x v="0"/>
    <d v="2025-03-17T00:00:00"/>
    <d v="1899-12-30T18:53:26"/>
    <d v="2025-03-17T00:00:00"/>
    <d v="1899-12-30T18:55:11"/>
    <d v="2025-03-17T00:00:00"/>
    <d v="1899-12-30T19:46:32"/>
    <x v="0"/>
    <x v="0"/>
    <s v="8045614574"/>
    <s v="FBO"/>
    <d v="1899-12-30T00:53:06"/>
    <x v="1832"/>
    <d v="1899-12-30T00:01:45"/>
    <s v="Ensacado"/>
    <s v="E002"/>
    <x v="1"/>
    <d v="1899-12-30T00:53:06"/>
    <d v="1899-12-30T00:51:21"/>
    <x v="8"/>
    <x v="16"/>
    <x v="4"/>
    <x v="1"/>
    <n v="0"/>
    <n v="0"/>
    <x v="0"/>
    <x v="1"/>
    <x v="2"/>
    <n v="0"/>
    <x v="0"/>
    <x v="0"/>
    <d v="1899-12-30T00:01:45"/>
    <d v="1899-12-30T00:01:45"/>
    <x v="0"/>
    <m/>
    <m/>
    <d v="1899-12-30T00:00:00"/>
    <d v="1899-12-30T00:53:06"/>
    <n v="2"/>
    <d v="1899-12-30T00:01:45"/>
    <n v="53.099999999999987"/>
    <x v="10"/>
    <x v="0"/>
  </r>
  <r>
    <x v="0"/>
    <s v="2025020670"/>
    <x v="0"/>
    <x v="652"/>
    <s v="E27QI45"/>
    <d v="2025-03-17T00:00:00"/>
    <x v="2"/>
    <s v="3230"/>
    <x v="1"/>
    <s v="PA"/>
    <x v="2"/>
    <x v="0"/>
    <d v="2025-03-17T00:00:00"/>
    <d v="1899-12-30T19:10:55"/>
    <d v="2025-03-17T00:00:00"/>
    <d v="1899-12-30T19:11:39"/>
    <d v="2025-03-17T00:00:00"/>
    <d v="1899-12-30T19:57:48"/>
    <x v="0"/>
    <x v="0"/>
    <s v="8045614575"/>
    <s v="FBO"/>
    <d v="1899-12-30T00:46:53"/>
    <x v="501"/>
    <d v="1899-12-30T00:00:44"/>
    <s v="Ensacado"/>
    <s v="E002"/>
    <x v="1"/>
    <d v="1899-12-30T00:46:53"/>
    <d v="1899-12-30T00:46:09"/>
    <x v="12"/>
    <x v="16"/>
    <x v="4"/>
    <x v="1"/>
    <n v="0"/>
    <n v="0"/>
    <x v="0"/>
    <x v="1"/>
    <x v="2"/>
    <n v="0"/>
    <x v="0"/>
    <x v="0"/>
    <d v="1899-12-30T00:00:44"/>
    <d v="1899-12-30T00:00:44"/>
    <x v="0"/>
    <m/>
    <m/>
    <d v="1899-12-30T00:00:00"/>
    <d v="1899-12-30T00:46:53"/>
    <n v="2"/>
    <d v="1899-12-30T00:00:44"/>
    <n v="46.883333333332878"/>
    <x v="10"/>
    <x v="0"/>
  </r>
  <r>
    <x v="0"/>
    <s v="2025020672"/>
    <x v="0"/>
    <x v="561"/>
    <s v="EBL30QD"/>
    <d v="2025-03-17T00:00:00"/>
    <x v="2"/>
    <s v="3229"/>
    <x v="6"/>
    <s v="PA"/>
    <x v="6"/>
    <x v="0"/>
    <d v="2025-03-17T00:00:00"/>
    <d v="1899-12-30T19:31:23"/>
    <d v="2025-03-17T00:00:00"/>
    <d v="1899-12-30T19:32:06"/>
    <d v="2025-03-17T00:00:00"/>
    <d v="1899-12-30T19:58:18"/>
    <x v="0"/>
    <x v="0"/>
    <s v="8045614576"/>
    <s v="FBO"/>
    <d v="1899-12-30T00:26:55"/>
    <x v="489"/>
    <d v="1899-12-30T00:00:43"/>
    <s v="Granel"/>
    <s v="E001"/>
    <x v="1"/>
    <d v="1899-12-30T00:26:55"/>
    <d v="1899-12-30T00:26:12"/>
    <x v="12"/>
    <x v="16"/>
    <x v="4"/>
    <x v="2"/>
    <n v="0"/>
    <n v="0"/>
    <x v="0"/>
    <x v="2"/>
    <x v="2"/>
    <n v="0"/>
    <x v="0"/>
    <x v="1"/>
    <d v="1899-12-30T00:00:43"/>
    <d v="1899-12-30T00:00:43"/>
    <x v="0"/>
    <m/>
    <m/>
    <d v="1899-12-30T00:00:00"/>
    <d v="1899-12-30T00:26:55"/>
    <n v="2"/>
    <d v="1899-12-30T00:00:43"/>
    <n v="26.916666666667144"/>
    <x v="10"/>
    <x v="1"/>
  </r>
  <r>
    <x v="0"/>
    <s v="2025020668"/>
    <x v="0"/>
    <x v="625"/>
    <s v="EAD87DZ"/>
    <d v="2025-03-17T00:00:00"/>
    <x v="2"/>
    <s v="3228"/>
    <x v="3"/>
    <s v="PA"/>
    <x v="5"/>
    <x v="0"/>
    <d v="2025-03-17T00:00:00"/>
    <d v="1899-12-30T19:01:12"/>
    <d v="2025-03-17T00:00:00"/>
    <d v="1899-12-30T19:02:04"/>
    <d v="2025-03-17T00:00:00"/>
    <d v="1899-12-30T20:03:21"/>
    <x v="0"/>
    <x v="0"/>
    <s v="8045614577"/>
    <s v="FBO"/>
    <d v="1899-12-30T01:02:09"/>
    <x v="1833"/>
    <d v="1899-12-30T00:00:52"/>
    <s v="Granel"/>
    <s v="E001"/>
    <x v="1"/>
    <d v="1899-12-30T01:02:09"/>
    <d v="1899-12-30T01:01:17"/>
    <x v="12"/>
    <x v="16"/>
    <x v="4"/>
    <x v="2"/>
    <n v="0"/>
    <n v="0"/>
    <x v="0"/>
    <x v="2"/>
    <x v="2"/>
    <n v="0"/>
    <x v="0"/>
    <x v="0"/>
    <d v="1899-12-30T00:00:52"/>
    <d v="1899-12-30T00:00:52"/>
    <x v="0"/>
    <m/>
    <m/>
    <d v="1899-12-30T00:00:00"/>
    <d v="1899-12-30T01:02:09"/>
    <n v="2"/>
    <d v="1899-12-30T00:00:52"/>
    <n v="62.149999999996766"/>
    <x v="13"/>
    <x v="0"/>
  </r>
  <r>
    <x v="0"/>
    <s v="2025020673"/>
    <x v="0"/>
    <x v="545"/>
    <s v="E39PD09"/>
    <d v="2025-03-17T00:00:00"/>
    <x v="2"/>
    <s v="3229"/>
    <x v="6"/>
    <s v="PA"/>
    <x v="6"/>
    <x v="0"/>
    <d v="2025-03-17T00:00:00"/>
    <d v="1899-12-30T19:37:12"/>
    <d v="2025-03-17T00:00:00"/>
    <d v="1899-12-30T19:46:51"/>
    <d v="2025-03-17T00:00:00"/>
    <d v="1899-12-30T20:13:22"/>
    <x v="0"/>
    <x v="0"/>
    <s v="8045614578"/>
    <s v="FBO"/>
    <d v="1899-12-30T00:36:10"/>
    <x v="1834"/>
    <d v="1899-12-30T00:09:39"/>
    <s v="Granel"/>
    <s v="E001"/>
    <x v="1"/>
    <d v="1899-12-30T00:36:10"/>
    <d v="1899-12-30T00:26:31"/>
    <x v="12"/>
    <x v="16"/>
    <x v="4"/>
    <x v="2"/>
    <n v="0"/>
    <n v="0"/>
    <x v="0"/>
    <x v="2"/>
    <x v="2"/>
    <n v="0"/>
    <x v="0"/>
    <x v="1"/>
    <d v="1899-12-30T00:09:39"/>
    <d v="1899-12-30T00:09:39"/>
    <x v="0"/>
    <m/>
    <m/>
    <d v="1899-12-30T00:00:00"/>
    <d v="1899-12-30T00:36:10"/>
    <n v="2"/>
    <d v="1899-12-30T00:09:39"/>
    <n v="36.166666666665549"/>
    <x v="13"/>
    <x v="1"/>
  </r>
  <r>
    <x v="0"/>
    <s v="2025020789"/>
    <x v="0"/>
    <x v="613"/>
    <s v="E65ZM51"/>
    <d v="2025-03-18T00:00:00"/>
    <x v="2"/>
    <s v="3229"/>
    <x v="6"/>
    <s v="PA"/>
    <x v="6"/>
    <x v="0"/>
    <d v="2025-03-18T00:00:00"/>
    <d v="1899-12-30T09:25:19"/>
    <d v="2025-03-18T00:00:00"/>
    <d v="1899-12-30T09:29:03"/>
    <d v="2025-03-18T00:00:00"/>
    <d v="1899-12-30T11:26:47"/>
    <x v="0"/>
    <x v="0"/>
    <s v="8045614579"/>
    <s v="FBO"/>
    <d v="1899-12-30T02:01:28"/>
    <x v="1835"/>
    <d v="1899-12-30T00:03:44"/>
    <s v="Granel"/>
    <s v="E001"/>
    <x v="1"/>
    <d v="1899-12-30T02:01:28"/>
    <d v="1899-12-30T01:57:44"/>
    <x v="4"/>
    <x v="17"/>
    <x v="4"/>
    <x v="2"/>
    <n v="0"/>
    <n v="0"/>
    <x v="0"/>
    <x v="2"/>
    <x v="2"/>
    <n v="0"/>
    <x v="0"/>
    <x v="2"/>
    <d v="1899-12-30T00:03:44"/>
    <d v="1899-12-30T00:03:44"/>
    <x v="0"/>
    <m/>
    <m/>
    <d v="1899-12-30T00:00:00"/>
    <d v="1899-12-30T02:01:28"/>
    <n v="3"/>
    <d v="1899-12-30T00:03:44"/>
    <n v="121.46666666666401"/>
    <x v="5"/>
    <x v="0"/>
  </r>
  <r>
    <x v="0"/>
    <s v="2025020825"/>
    <x v="0"/>
    <x v="599"/>
    <s v="E35ZF47"/>
    <d v="2025-03-18T00:00:00"/>
    <x v="2"/>
    <s v="3228"/>
    <x v="3"/>
    <s v="PA"/>
    <x v="4"/>
    <x v="0"/>
    <d v="2025-03-18T00:00:00"/>
    <d v="1899-12-30T10:04:57"/>
    <d v="2025-03-18T00:00:00"/>
    <d v="1899-12-30T10:06:37"/>
    <d v="2025-03-18T00:00:00"/>
    <d v="1899-12-30T11:32:52"/>
    <x v="0"/>
    <x v="0"/>
    <s v="8045614580"/>
    <s v="FBO"/>
    <d v="1899-12-30T01:27:55"/>
    <x v="1836"/>
    <d v="1899-12-30T00:01:40"/>
    <s v="Granel"/>
    <s v="E001"/>
    <x v="1"/>
    <d v="1899-12-30T01:27:55"/>
    <d v="1899-12-30T01:26:15"/>
    <x v="5"/>
    <x v="17"/>
    <x v="4"/>
    <x v="2"/>
    <n v="0"/>
    <n v="0"/>
    <x v="0"/>
    <x v="2"/>
    <x v="2"/>
    <n v="0"/>
    <x v="0"/>
    <x v="0"/>
    <d v="1899-12-30T00:01:40"/>
    <d v="1899-12-30T00:01:40"/>
    <x v="0"/>
    <m/>
    <m/>
    <d v="1899-12-30T00:00:00"/>
    <d v="1899-12-30T01:27:55"/>
    <n v="3"/>
    <d v="1899-12-30T00:01:40"/>
    <n v="87.916666666665563"/>
    <x v="5"/>
    <x v="0"/>
  </r>
  <r>
    <x v="0"/>
    <s v="2025020875"/>
    <x v="0"/>
    <x v="560"/>
    <s v="EBN82UN"/>
    <d v="2025-03-18T00:00:00"/>
    <x v="2"/>
    <s v="3229"/>
    <x v="6"/>
    <s v="PA"/>
    <x v="6"/>
    <x v="0"/>
    <d v="2025-03-18T00:00:00"/>
    <d v="1899-12-30T11:18:11"/>
    <d v="2025-03-18T00:00:00"/>
    <d v="1899-12-30T11:18:55"/>
    <d v="2025-03-18T00:00:00"/>
    <d v="1899-12-30T11:40:10"/>
    <x v="0"/>
    <x v="0"/>
    <s v="8045614581"/>
    <s v="FBO"/>
    <d v="1899-12-30T00:21:59"/>
    <x v="1837"/>
    <d v="1899-12-30T00:00:44"/>
    <s v="Granel"/>
    <s v="E001"/>
    <x v="1"/>
    <d v="1899-12-30T00:21:59"/>
    <d v="1899-12-30T00:21:15"/>
    <x v="9"/>
    <x v="17"/>
    <x v="4"/>
    <x v="2"/>
    <n v="0"/>
    <n v="0"/>
    <x v="0"/>
    <x v="2"/>
    <x v="2"/>
    <n v="0"/>
    <x v="0"/>
    <x v="1"/>
    <d v="1899-12-30T00:00:44"/>
    <d v="1899-12-30T00:00:44"/>
    <x v="0"/>
    <m/>
    <m/>
    <d v="1899-12-30T00:00:00"/>
    <d v="1899-12-30T00:21:59"/>
    <n v="3"/>
    <d v="1899-12-30T00:00:44"/>
    <n v="21.98333333332803"/>
    <x v="5"/>
    <x v="1"/>
  </r>
  <r>
    <x v="0"/>
    <s v="2025020839"/>
    <x v="0"/>
    <x v="632"/>
    <s v="E67XB45"/>
    <d v="2025-03-18T00:00:00"/>
    <x v="2"/>
    <s v="3228"/>
    <x v="3"/>
    <s v="PA"/>
    <x v="4"/>
    <x v="0"/>
    <d v="2025-03-18T00:00:00"/>
    <d v="1899-12-30T10:32:43"/>
    <d v="2025-03-18T00:00:00"/>
    <d v="1899-12-30T10:33:50"/>
    <d v="2025-03-18T00:00:00"/>
    <d v="1899-12-30T12:02:45"/>
    <x v="0"/>
    <x v="0"/>
    <s v="8045614582"/>
    <s v="FBO"/>
    <d v="1899-12-30T01:30:02"/>
    <x v="1838"/>
    <d v="1899-12-30T00:01:07"/>
    <s v="Granel"/>
    <s v="E001"/>
    <x v="1"/>
    <d v="1899-12-30T01:30:02"/>
    <d v="1899-12-30T01:28:55"/>
    <x v="5"/>
    <x v="17"/>
    <x v="4"/>
    <x v="2"/>
    <n v="0"/>
    <n v="0"/>
    <x v="0"/>
    <x v="2"/>
    <x v="2"/>
    <n v="0"/>
    <x v="0"/>
    <x v="2"/>
    <d v="1899-12-30T00:01:07"/>
    <d v="1899-12-30T00:01:07"/>
    <x v="0"/>
    <m/>
    <m/>
    <d v="1899-12-30T00:00:00"/>
    <d v="1899-12-30T01:30:02"/>
    <n v="3"/>
    <d v="1899-12-30T00:01:07"/>
    <n v="90.033333333335946"/>
    <x v="11"/>
    <x v="0"/>
  </r>
  <r>
    <x v="0"/>
    <s v="2025020905"/>
    <x v="0"/>
    <x v="557"/>
    <s v="EBN82UN"/>
    <d v="2025-03-18T00:00:00"/>
    <x v="2"/>
    <s v="3229"/>
    <x v="6"/>
    <s v="PA"/>
    <x v="6"/>
    <x v="0"/>
    <d v="2025-03-18T00:00:00"/>
    <d v="1899-12-30T12:06:01"/>
    <d v="2025-03-18T00:00:00"/>
    <d v="1899-12-30T12:07:15"/>
    <d v="2025-03-18T00:00:00"/>
    <d v="1899-12-30T12:28:54"/>
    <x v="0"/>
    <x v="0"/>
    <s v="8045614583"/>
    <s v="FBO"/>
    <d v="1899-12-30T00:22:53"/>
    <x v="9"/>
    <d v="1899-12-30T00:01:14"/>
    <s v="Granel"/>
    <s v="E001"/>
    <x v="1"/>
    <d v="1899-12-30T00:22:53"/>
    <d v="1899-12-30T00:21:39"/>
    <x v="13"/>
    <x v="17"/>
    <x v="4"/>
    <x v="2"/>
    <n v="0"/>
    <n v="0"/>
    <x v="0"/>
    <x v="2"/>
    <x v="2"/>
    <n v="0"/>
    <x v="0"/>
    <x v="1"/>
    <d v="1899-12-30T00:01:14"/>
    <d v="1899-12-30T00:01:14"/>
    <x v="0"/>
    <m/>
    <m/>
    <d v="1899-12-30T00:00:00"/>
    <d v="1899-12-30T00:22:53"/>
    <n v="3"/>
    <d v="1899-12-30T00:01:14"/>
    <n v="22.883333333328011"/>
    <x v="11"/>
    <x v="1"/>
  </r>
  <r>
    <x v="0"/>
    <s v="2025020929"/>
    <x v="0"/>
    <x v="550"/>
    <s v="EAV57RZ"/>
    <d v="2025-03-18T00:00:00"/>
    <x v="2"/>
    <s v="3229"/>
    <x v="6"/>
    <s v="PA"/>
    <x v="6"/>
    <x v="0"/>
    <d v="2025-03-18T00:00:00"/>
    <d v="1899-12-30T12:40:53"/>
    <d v="2025-03-18T00:00:00"/>
    <d v="1899-12-30T12:42:26"/>
    <d v="2025-03-18T00:00:00"/>
    <d v="1899-12-30T13:59:42"/>
    <x v="0"/>
    <x v="0"/>
    <s v="8045614584"/>
    <s v="FBO"/>
    <d v="1899-12-30T01:18:49"/>
    <x v="1839"/>
    <d v="1899-12-30T00:01:33"/>
    <s v="Granel"/>
    <s v="E001"/>
    <x v="1"/>
    <d v="1899-12-30T01:18:49"/>
    <d v="1899-12-30T01:17:16"/>
    <x v="13"/>
    <x v="17"/>
    <x v="4"/>
    <x v="2"/>
    <n v="0"/>
    <n v="0"/>
    <x v="0"/>
    <x v="2"/>
    <x v="2"/>
    <n v="0"/>
    <x v="0"/>
    <x v="0"/>
    <d v="1899-12-30T00:01:33"/>
    <d v="1899-12-30T00:01:33"/>
    <x v="0"/>
    <m/>
    <m/>
    <d v="1899-12-30T00:00:00"/>
    <d v="1899-12-30T01:18:49"/>
    <n v="3"/>
    <d v="1899-12-30T00:01:33"/>
    <n v="78.816666666672063"/>
    <x v="6"/>
    <x v="0"/>
  </r>
  <r>
    <x v="0"/>
    <s v="2025020969"/>
    <x v="0"/>
    <x v="653"/>
    <s v="E24ZF53"/>
    <d v="2025-03-18T00:00:00"/>
    <x v="2"/>
    <s v="3229"/>
    <x v="6"/>
    <s v="PA"/>
    <x v="6"/>
    <x v="0"/>
    <d v="2025-03-18T00:00:00"/>
    <d v="1899-12-30T13:45:20"/>
    <d v="2025-03-18T00:00:00"/>
    <d v="1899-12-30T13:46:38"/>
    <d v="2025-03-18T00:00:00"/>
    <d v="1899-12-30T14:43:39"/>
    <x v="0"/>
    <x v="0"/>
    <s v="8045614585"/>
    <s v="FBO"/>
    <d v="1899-12-30T00:58:19"/>
    <x v="1840"/>
    <d v="1899-12-30T00:01:18"/>
    <s v="Granel"/>
    <s v="E001"/>
    <x v="1"/>
    <d v="1899-12-30T00:58:19"/>
    <d v="1899-12-30T00:57:01"/>
    <x v="6"/>
    <x v="17"/>
    <x v="4"/>
    <x v="2"/>
    <n v="0"/>
    <n v="0"/>
    <x v="0"/>
    <x v="2"/>
    <x v="2"/>
    <n v="0"/>
    <x v="0"/>
    <x v="0"/>
    <d v="1899-12-30T00:01:18"/>
    <d v="1899-12-30T00:01:18"/>
    <x v="0"/>
    <m/>
    <m/>
    <d v="1899-12-30T00:00:00"/>
    <d v="1899-12-30T00:58:19"/>
    <n v="3"/>
    <d v="1899-12-30T00:01:18"/>
    <n v="58.316666666659259"/>
    <x v="7"/>
    <x v="0"/>
  </r>
  <r>
    <x v="0"/>
    <s v="2025020981"/>
    <x v="0"/>
    <x v="654"/>
    <s v="EAH40MN"/>
    <d v="2025-03-18T00:00:00"/>
    <x v="2"/>
    <s v="3231"/>
    <x v="15"/>
    <s v="PA"/>
    <x v="2"/>
    <x v="0"/>
    <d v="2025-03-18T00:00:00"/>
    <d v="1899-12-30T14:05:12"/>
    <d v="2025-03-18T00:00:00"/>
    <d v="1899-12-30T14:06:09"/>
    <d v="2025-03-18T00:00:00"/>
    <d v="1899-12-30T14:50:08"/>
    <x v="0"/>
    <x v="0"/>
    <s v="8045614586"/>
    <s v="FBO"/>
    <d v="1899-12-30T00:44:56"/>
    <x v="1262"/>
    <d v="1899-12-30T00:00:57"/>
    <s v="Ensacado"/>
    <s v="E002"/>
    <x v="1"/>
    <d v="1899-12-30T00:44:56"/>
    <d v="1899-12-30T00:43:59"/>
    <x v="14"/>
    <x v="17"/>
    <x v="4"/>
    <x v="1"/>
    <n v="0"/>
    <n v="0"/>
    <x v="0"/>
    <x v="1"/>
    <x v="2"/>
    <n v="0"/>
    <x v="0"/>
    <x v="1"/>
    <d v="1899-12-30T00:00:57"/>
    <d v="1899-12-30T00:00:57"/>
    <x v="0"/>
    <m/>
    <m/>
    <d v="1899-12-30T00:00:00"/>
    <d v="1899-12-30T00:44:56"/>
    <n v="3"/>
    <d v="1899-12-30T00:00:57"/>
    <n v="44.933333333342325"/>
    <x v="7"/>
    <x v="1"/>
  </r>
  <r>
    <x v="0"/>
    <s v="2025020993"/>
    <x v="0"/>
    <x v="566"/>
    <s v="EAB22BF"/>
    <d v="2025-03-18T00:00:00"/>
    <x v="2"/>
    <s v="3228"/>
    <x v="3"/>
    <s v="PA"/>
    <x v="4"/>
    <x v="0"/>
    <d v="2025-03-18T00:00:00"/>
    <d v="1899-12-30T14:21:29"/>
    <d v="2025-03-18T00:00:00"/>
    <d v="1899-12-30T14:22:10"/>
    <d v="2025-03-18T00:00:00"/>
    <d v="1899-12-30T14:53:05"/>
    <x v="0"/>
    <x v="0"/>
    <s v="8045614587"/>
    <s v="FBO"/>
    <d v="1899-12-30T00:31:36"/>
    <x v="1012"/>
    <d v="1899-12-30T00:00:41"/>
    <s v="Granel"/>
    <s v="E001"/>
    <x v="1"/>
    <d v="1899-12-30T00:31:36"/>
    <d v="1899-12-30T00:30:55"/>
    <x v="14"/>
    <x v="17"/>
    <x v="4"/>
    <x v="2"/>
    <n v="0"/>
    <n v="0"/>
    <x v="0"/>
    <x v="2"/>
    <x v="2"/>
    <n v="0"/>
    <x v="0"/>
    <x v="1"/>
    <d v="1899-12-30T00:00:41"/>
    <d v="1899-12-30T00:00:41"/>
    <x v="0"/>
    <m/>
    <m/>
    <d v="1899-12-30T00:00:00"/>
    <d v="1899-12-30T00:31:36"/>
    <n v="3"/>
    <d v="1899-12-30T00:00:41"/>
    <n v="31.600000000007977"/>
    <x v="7"/>
    <x v="1"/>
  </r>
  <r>
    <x v="0"/>
    <s v="2025020998"/>
    <x v="0"/>
    <x v="652"/>
    <s v="E27QI45"/>
    <d v="2025-03-18T00:00:00"/>
    <x v="2"/>
    <s v="3230"/>
    <x v="1"/>
    <s v="PA"/>
    <x v="2"/>
    <x v="0"/>
    <d v="2025-03-18T00:00:00"/>
    <d v="1899-12-30T14:28:34"/>
    <d v="2025-03-18T00:00:00"/>
    <d v="1899-12-30T14:29:16"/>
    <d v="2025-03-18T00:00:00"/>
    <d v="1899-12-30T15:07:03"/>
    <x v="0"/>
    <x v="0"/>
    <s v="8045614588"/>
    <s v="FBO"/>
    <d v="1899-12-30T00:38:29"/>
    <x v="1681"/>
    <d v="1899-12-30T00:00:42"/>
    <s v="Ensacado"/>
    <s v="E002"/>
    <x v="1"/>
    <d v="1899-12-30T00:38:29"/>
    <d v="1899-12-30T00:37:47"/>
    <x v="14"/>
    <x v="17"/>
    <x v="4"/>
    <x v="1"/>
    <n v="0"/>
    <n v="0"/>
    <x v="0"/>
    <x v="1"/>
    <x v="2"/>
    <n v="0"/>
    <x v="0"/>
    <x v="1"/>
    <d v="1899-12-30T00:00:42"/>
    <d v="1899-12-30T00:00:42"/>
    <x v="0"/>
    <m/>
    <m/>
    <d v="1899-12-30T00:00:00"/>
    <d v="1899-12-30T00:38:29"/>
    <n v="3"/>
    <d v="1899-12-30T00:00:42"/>
    <n v="38.483333333323252"/>
    <x v="14"/>
    <x v="1"/>
  </r>
  <r>
    <x v="0"/>
    <s v="2025020990"/>
    <x v="0"/>
    <x v="119"/>
    <s v="E5987LDC"/>
    <d v="2025-03-18T00:00:00"/>
    <x v="2"/>
    <s v="3229"/>
    <x v="6"/>
    <s v="PA"/>
    <x v="6"/>
    <x v="0"/>
    <d v="2025-03-18T00:00:00"/>
    <d v="1899-12-30T14:13:53"/>
    <d v="2025-03-18T00:00:00"/>
    <d v="1899-12-30T14:14:07"/>
    <d v="2025-03-18T00:00:00"/>
    <d v="1899-12-30T15:09:20"/>
    <x v="0"/>
    <x v="0"/>
    <s v="8045614589"/>
    <s v="FBO"/>
    <d v="1899-12-30T00:55:27"/>
    <x v="1322"/>
    <d v="1899-12-30T00:00:14"/>
    <s v="Granel"/>
    <s v="E001"/>
    <x v="2"/>
    <d v="1899-12-30T00:55:27"/>
    <d v="1899-12-30T00:55:13"/>
    <x v="14"/>
    <x v="17"/>
    <x v="4"/>
    <x v="2"/>
    <n v="0"/>
    <n v="0"/>
    <x v="0"/>
    <x v="2"/>
    <x v="2"/>
    <n v="0"/>
    <x v="0"/>
    <x v="0"/>
    <d v="1899-12-30T00:00:14"/>
    <d v="1899-12-30T00:00:14"/>
    <x v="0"/>
    <m/>
    <m/>
    <d v="1899-12-30T00:00:00"/>
    <d v="1899-12-30T00:55:27"/>
    <n v="3"/>
    <d v="1899-12-30T00:00:14"/>
    <n v="55.449999999993636"/>
    <x v="14"/>
    <x v="0"/>
  </r>
  <r>
    <x v="0"/>
    <s v="2025021016"/>
    <x v="0"/>
    <x v="576"/>
    <s v="E80ZI49"/>
    <d v="2025-03-18T00:00:00"/>
    <x v="2"/>
    <s v="3229"/>
    <x v="6"/>
    <s v="PA"/>
    <x v="6"/>
    <x v="0"/>
    <d v="2025-03-18T00:00:00"/>
    <d v="1899-12-30T15:27:30"/>
    <d v="2025-03-18T00:00:00"/>
    <d v="1899-12-30T15:30:04"/>
    <d v="2025-03-18T00:00:00"/>
    <d v="1899-12-30T16:17:27"/>
    <x v="0"/>
    <x v="0"/>
    <s v="8045614590"/>
    <s v="FBO"/>
    <d v="1899-12-30T00:49:57"/>
    <x v="1841"/>
    <d v="1899-12-30T00:02:34"/>
    <s v="Granel"/>
    <s v="E001"/>
    <x v="1"/>
    <d v="1899-12-30T00:49:57"/>
    <d v="1899-12-30T00:47:23"/>
    <x v="10"/>
    <x v="17"/>
    <x v="4"/>
    <x v="2"/>
    <n v="0"/>
    <n v="0"/>
    <x v="0"/>
    <x v="2"/>
    <x v="2"/>
    <n v="0"/>
    <x v="0"/>
    <x v="0"/>
    <d v="1899-12-30T00:02:34"/>
    <d v="1899-12-30T00:02:34"/>
    <x v="0"/>
    <m/>
    <m/>
    <d v="1899-12-30T00:00:00"/>
    <d v="1899-12-30T00:49:57"/>
    <n v="3"/>
    <d v="1899-12-30T00:02:34"/>
    <n v="49.949999999999974"/>
    <x v="8"/>
    <x v="0"/>
  </r>
  <r>
    <x v="0"/>
    <s v="2025021036"/>
    <x v="0"/>
    <x v="616"/>
    <s v="E28RR84"/>
    <d v="2025-03-18T00:00:00"/>
    <x v="2"/>
    <s v="3229"/>
    <x v="6"/>
    <s v="PA"/>
    <x v="6"/>
    <x v="0"/>
    <d v="2025-03-18T00:00:00"/>
    <d v="1899-12-30T16:31:56"/>
    <d v="2025-03-18T00:00:00"/>
    <d v="1899-12-30T16:33:50"/>
    <d v="2025-03-18T00:00:00"/>
    <d v="1899-12-30T17:00:36"/>
    <x v="0"/>
    <x v="0"/>
    <s v="8045614591"/>
    <s v="FBO"/>
    <d v="1899-12-30T00:28:40"/>
    <x v="1258"/>
    <d v="1899-12-30T00:01:54"/>
    <s v="Granel"/>
    <s v="E001"/>
    <x v="1"/>
    <d v="1899-12-30T00:28:40"/>
    <d v="1899-12-30T00:26:46"/>
    <x v="7"/>
    <x v="17"/>
    <x v="4"/>
    <x v="2"/>
    <n v="0"/>
    <n v="0"/>
    <x v="0"/>
    <x v="2"/>
    <x v="2"/>
    <n v="0"/>
    <x v="0"/>
    <x v="1"/>
    <d v="1899-12-30T00:01:54"/>
    <d v="1899-12-30T00:01:54"/>
    <x v="0"/>
    <m/>
    <m/>
    <d v="1899-12-30T00:00:00"/>
    <d v="1899-12-30T00:28:40"/>
    <n v="3"/>
    <d v="1899-12-30T00:01:54"/>
    <n v="28.666666666670455"/>
    <x v="12"/>
    <x v="1"/>
  </r>
  <r>
    <x v="0"/>
    <s v="2025021061"/>
    <x v="0"/>
    <x v="655"/>
    <s v="EAE68SV"/>
    <d v="2025-03-18T00:00:00"/>
    <x v="2"/>
    <s v="3229"/>
    <x v="6"/>
    <s v="PA"/>
    <x v="6"/>
    <x v="0"/>
    <d v="2025-03-18T00:00:00"/>
    <d v="1899-12-30T17:03:20"/>
    <d v="2025-03-18T00:00:00"/>
    <d v="1899-12-30T17:04:21"/>
    <d v="2025-03-18T00:00:00"/>
    <d v="1899-12-30T17:30:24"/>
    <x v="0"/>
    <x v="0"/>
    <s v="8045614592"/>
    <s v="FBO"/>
    <d v="1899-12-30T00:27:04"/>
    <x v="937"/>
    <d v="1899-12-30T00:01:01"/>
    <s v="Granel"/>
    <s v="E001"/>
    <x v="1"/>
    <d v="1899-12-30T00:27:04"/>
    <d v="1899-12-30T00:26:03"/>
    <x v="11"/>
    <x v="17"/>
    <x v="4"/>
    <x v="2"/>
    <n v="0"/>
    <n v="0"/>
    <x v="0"/>
    <x v="2"/>
    <x v="2"/>
    <n v="0"/>
    <x v="0"/>
    <x v="1"/>
    <d v="1899-12-30T00:01:01"/>
    <d v="1899-12-30T00:01:01"/>
    <x v="0"/>
    <m/>
    <m/>
    <d v="1899-12-30T00:00:00"/>
    <d v="1899-12-30T00:27:04"/>
    <n v="3"/>
    <d v="1899-12-30T00:01:01"/>
    <n v="27.066666666657575"/>
    <x v="12"/>
    <x v="1"/>
  </r>
  <r>
    <x v="0"/>
    <s v="2025021074"/>
    <x v="0"/>
    <x v="656"/>
    <s v="EBL32CQ"/>
    <d v="2025-03-18T00:00:00"/>
    <x v="2"/>
    <s v="3230"/>
    <x v="1"/>
    <s v="PA"/>
    <x v="2"/>
    <x v="0"/>
    <d v="2025-03-18T00:00:00"/>
    <d v="1899-12-30T17:13:01"/>
    <d v="2025-03-18T00:00:00"/>
    <d v="1899-12-30T17:14:08"/>
    <d v="2025-03-18T00:00:00"/>
    <d v="1899-12-30T17:35:28"/>
    <x v="0"/>
    <x v="0"/>
    <s v="8045614593"/>
    <s v="FBO"/>
    <d v="1899-12-30T00:22:27"/>
    <x v="578"/>
    <d v="1899-12-30T00:01:07"/>
    <s v="Ensacado"/>
    <s v="E002"/>
    <x v="1"/>
    <d v="1899-12-30T00:22:27"/>
    <d v="1899-12-30T00:21:20"/>
    <x v="11"/>
    <x v="17"/>
    <x v="4"/>
    <x v="1"/>
    <n v="0"/>
    <n v="0"/>
    <x v="0"/>
    <x v="1"/>
    <x v="2"/>
    <n v="0"/>
    <x v="0"/>
    <x v="1"/>
    <d v="1899-12-30T00:01:07"/>
    <d v="1899-12-30T00:01:07"/>
    <x v="0"/>
    <m/>
    <m/>
    <d v="1899-12-30T00:00:00"/>
    <d v="1899-12-30T00:22:27"/>
    <n v="3"/>
    <d v="1899-12-30T00:01:07"/>
    <n v="22.449999999988801"/>
    <x v="12"/>
    <x v="1"/>
  </r>
  <r>
    <x v="0"/>
    <s v="2025021137"/>
    <x v="0"/>
    <x v="626"/>
    <s v="EBM91HC"/>
    <d v="2025-03-18T00:00:00"/>
    <x v="2"/>
    <s v="3229"/>
    <x v="6"/>
    <s v="PA"/>
    <x v="6"/>
    <x v="0"/>
    <d v="2025-03-18T00:00:00"/>
    <d v="1899-12-30T21:46:45"/>
    <d v="2025-03-18T00:00:00"/>
    <d v="1899-12-30T21:47:43"/>
    <d v="2025-03-18T00:00:00"/>
    <d v="1899-12-30T22:09:58"/>
    <x v="0"/>
    <x v="0"/>
    <s v="8045614594"/>
    <s v="FBO"/>
    <d v="1899-12-30T00:23:13"/>
    <x v="1829"/>
    <d v="1899-12-30T00:00:58"/>
    <s v="Granel"/>
    <s v="E001"/>
    <x v="1"/>
    <d v="1899-12-30T00:23:13"/>
    <d v="1899-12-30T00:22:15"/>
    <x v="16"/>
    <x v="17"/>
    <x v="4"/>
    <x v="2"/>
    <n v="0"/>
    <n v="0"/>
    <x v="0"/>
    <x v="2"/>
    <x v="2"/>
    <n v="0"/>
    <x v="0"/>
    <x v="1"/>
    <d v="1899-12-30T00:00:58"/>
    <d v="1899-12-30T00:00:58"/>
    <x v="0"/>
    <m/>
    <m/>
    <d v="1899-12-30T00:00:00"/>
    <d v="1899-12-30T00:23:13"/>
    <n v="3"/>
    <d v="1899-12-30T00:00:58"/>
    <n v="23.216666666659211"/>
    <x v="20"/>
    <x v="1"/>
  </r>
  <r>
    <x v="0"/>
    <s v="2025021132"/>
    <x v="0"/>
    <x v="657"/>
    <s v="EBL89XI"/>
    <d v="2025-03-18T00:00:00"/>
    <x v="2"/>
    <s v="3229"/>
    <x v="6"/>
    <s v="PA"/>
    <x v="6"/>
    <x v="0"/>
    <d v="2025-03-18T00:00:00"/>
    <d v="1899-12-30T20:03:53"/>
    <d v="2025-03-18T00:00:00"/>
    <d v="1899-12-30T20:14:18"/>
    <d v="2025-03-18T00:00:00"/>
    <d v="1899-12-30T20:58:55"/>
    <x v="0"/>
    <x v="0"/>
    <s v="8045614595"/>
    <s v="FBO"/>
    <d v="1899-12-30T00:55:02"/>
    <x v="1842"/>
    <d v="1899-12-30T00:10:25"/>
    <s v="Granel"/>
    <s v="E001"/>
    <x v="1"/>
    <d v="1899-12-30T00:55:02"/>
    <d v="1899-12-30T00:44:37"/>
    <x v="15"/>
    <x v="17"/>
    <x v="4"/>
    <x v="2"/>
    <n v="0"/>
    <n v="0"/>
    <x v="0"/>
    <x v="2"/>
    <x v="2"/>
    <n v="0"/>
    <x v="0"/>
    <x v="0"/>
    <d v="1899-12-30T00:10:25"/>
    <d v="1899-12-30T00:10:25"/>
    <x v="0"/>
    <m/>
    <m/>
    <d v="1899-12-30T00:00:00"/>
    <d v="1899-12-30T00:55:02"/>
    <n v="3"/>
    <d v="1899-12-30T00:10:25"/>
    <n v="55.033333333344068"/>
    <x v="13"/>
    <x v="0"/>
  </r>
  <r>
    <x v="0"/>
    <s v="2025021131"/>
    <x v="0"/>
    <x v="564"/>
    <s v="E40ZB67"/>
    <d v="2025-03-18T00:00:00"/>
    <x v="2"/>
    <s v="3229"/>
    <x v="6"/>
    <s v="PA"/>
    <x v="6"/>
    <x v="0"/>
    <d v="2025-03-18T00:00:00"/>
    <d v="1899-12-30T19:55:49"/>
    <d v="2025-03-18T00:00:00"/>
    <d v="1899-12-30T20:02:23"/>
    <d v="2025-03-18T00:00:00"/>
    <d v="1899-12-30T20:42:27"/>
    <x v="0"/>
    <x v="0"/>
    <s v="8045614596"/>
    <s v="FBO"/>
    <d v="1899-12-30T00:46:38"/>
    <x v="1843"/>
    <d v="1899-12-30T00:06:34"/>
    <s v="Granel"/>
    <s v="E001"/>
    <x v="1"/>
    <d v="1899-12-30T00:46:38"/>
    <d v="1899-12-30T00:40:04"/>
    <x v="12"/>
    <x v="17"/>
    <x v="4"/>
    <x v="2"/>
    <n v="0"/>
    <n v="0"/>
    <x v="0"/>
    <x v="2"/>
    <x v="2"/>
    <n v="0"/>
    <x v="0"/>
    <x v="0"/>
    <d v="1899-12-30T00:06:34"/>
    <d v="1899-12-30T00:06:34"/>
    <x v="0"/>
    <m/>
    <m/>
    <d v="1899-12-30T00:00:00"/>
    <d v="1899-12-30T00:46:38"/>
    <n v="3"/>
    <d v="1899-12-30T00:06:34"/>
    <n v="46.633333333334441"/>
    <x v="13"/>
    <x v="0"/>
  </r>
  <r>
    <x v="0"/>
    <s v="2025021127"/>
    <x v="0"/>
    <x v="558"/>
    <s v="EAR70XV"/>
    <d v="2025-03-18T00:00:00"/>
    <x v="2"/>
    <s v="3229"/>
    <x v="6"/>
    <s v="PA"/>
    <x v="6"/>
    <x v="0"/>
    <d v="2025-03-18T00:00:00"/>
    <d v="1899-12-30T19:47:48"/>
    <d v="2025-03-18T00:00:00"/>
    <d v="1899-12-30T20:01:16"/>
    <d v="2025-03-18T00:00:00"/>
    <d v="1899-12-30T20:26:41"/>
    <x v="0"/>
    <x v="0"/>
    <s v="8045614597"/>
    <s v="FBO"/>
    <d v="1899-12-30T00:38:53"/>
    <x v="1264"/>
    <d v="1899-12-30T00:13:28"/>
    <s v="Granel"/>
    <s v="E001"/>
    <x v="1"/>
    <d v="1899-12-30T00:38:53"/>
    <d v="1899-12-30T00:25:25"/>
    <x v="12"/>
    <x v="17"/>
    <x v="4"/>
    <x v="2"/>
    <n v="0"/>
    <n v="0"/>
    <x v="0"/>
    <x v="2"/>
    <x v="2"/>
    <n v="0"/>
    <x v="0"/>
    <x v="1"/>
    <d v="1899-12-30T00:13:28"/>
    <d v="1899-12-30T00:13:28"/>
    <x v="0"/>
    <m/>
    <m/>
    <d v="1899-12-30T00:00:00"/>
    <d v="1899-12-30T00:38:53"/>
    <n v="3"/>
    <d v="1899-12-30T00:13:28"/>
    <n v="38.883333333340744"/>
    <x v="13"/>
    <x v="1"/>
  </r>
  <r>
    <x v="0"/>
    <s v="2025021110"/>
    <x v="0"/>
    <x v="622"/>
    <s v="EBA72OG"/>
    <d v="2025-03-18T00:00:00"/>
    <x v="2"/>
    <s v="3229"/>
    <x v="6"/>
    <s v="PA"/>
    <x v="6"/>
    <x v="0"/>
    <d v="2025-03-18T00:00:00"/>
    <d v="1899-12-30T19:30:44"/>
    <d v="2025-03-18T00:00:00"/>
    <d v="1899-12-30T19:35:28"/>
    <d v="2025-03-18T00:00:00"/>
    <d v="1899-12-30T20:01:36"/>
    <x v="0"/>
    <x v="0"/>
    <s v="8045614598"/>
    <s v="FBO"/>
    <d v="1899-12-30T00:30:52"/>
    <x v="529"/>
    <d v="1899-12-30T00:04:44"/>
    <s v="Granel"/>
    <s v="E001"/>
    <x v="1"/>
    <d v="1899-12-30T00:30:52"/>
    <d v="1899-12-30T00:26:08"/>
    <x v="12"/>
    <x v="17"/>
    <x v="4"/>
    <x v="2"/>
    <n v="0"/>
    <n v="0"/>
    <x v="0"/>
    <x v="2"/>
    <x v="2"/>
    <n v="0"/>
    <x v="0"/>
    <x v="1"/>
    <d v="1899-12-30T00:04:44"/>
    <d v="1899-12-30T00:04:44"/>
    <x v="0"/>
    <m/>
    <m/>
    <d v="1899-12-30T00:00:00"/>
    <d v="1899-12-30T00:30:52"/>
    <n v="3"/>
    <d v="1899-12-30T00:04:44"/>
    <n v="30.866666666659128"/>
    <x v="13"/>
    <x v="1"/>
  </r>
  <r>
    <x v="0"/>
    <s v="2025021089"/>
    <x v="0"/>
    <x v="547"/>
    <s v="E93SB86"/>
    <d v="2025-03-18T00:00:00"/>
    <x v="2"/>
    <s v="3230"/>
    <x v="1"/>
    <s v="PA"/>
    <x v="3"/>
    <x v="0"/>
    <d v="2025-03-18T00:00:00"/>
    <d v="1899-12-30T17:37:57"/>
    <d v="2025-03-18T00:00:00"/>
    <d v="1899-12-30T19:40:05"/>
    <d v="2025-03-18T00:00:00"/>
    <d v="1899-12-30T19:50:02"/>
    <x v="40"/>
    <x v="1"/>
    <s v="8045614599"/>
    <s v="FBO"/>
    <d v="1899-12-30T02:12:05"/>
    <x v="1844"/>
    <d v="1899-12-30T02:02:08"/>
    <s v="Ensacado"/>
    <s v="E002"/>
    <x v="1"/>
    <d v="1899-12-30T02:12:05"/>
    <d v="1899-12-30T00:09:57"/>
    <x v="11"/>
    <x v="17"/>
    <x v="4"/>
    <x v="1"/>
    <n v="0"/>
    <n v="0"/>
    <x v="0"/>
    <x v="1"/>
    <x v="2"/>
    <n v="0"/>
    <x v="0"/>
    <x v="2"/>
    <d v="1899-12-30T02:02:08"/>
    <d v="1899-12-30T01:04:08"/>
    <x v="0"/>
    <m/>
    <m/>
    <d v="1899-12-30T00:00:00"/>
    <d v="1899-12-30T02:12:05"/>
    <n v="3"/>
    <d v="1899-12-30T02:02:08"/>
    <n v="132.08333333333755"/>
    <x v="10"/>
    <x v="0"/>
  </r>
  <r>
    <x v="0"/>
    <s v="2025021083"/>
    <x v="0"/>
    <x v="562"/>
    <s v="E00PV24"/>
    <d v="2025-03-18T00:00:00"/>
    <x v="2"/>
    <s v="3230"/>
    <x v="1"/>
    <s v="PA"/>
    <x v="3"/>
    <x v="0"/>
    <d v="2025-03-18T00:00:00"/>
    <d v="1899-12-30T17:25:14"/>
    <d v="2025-03-18T00:00:00"/>
    <d v="1899-12-30T19:39:13"/>
    <d v="2025-03-18T00:00:00"/>
    <d v="1899-12-30T19:45:56"/>
    <x v="40"/>
    <x v="1"/>
    <s v="8045614600"/>
    <s v="FBO"/>
    <d v="1899-12-30T02:20:42"/>
    <x v="1845"/>
    <d v="1899-12-30T02:13:59"/>
    <s v="Ensacado"/>
    <s v="E002"/>
    <x v="1"/>
    <d v="1899-12-30T02:20:42"/>
    <d v="1899-12-30T00:06:43"/>
    <x v="11"/>
    <x v="17"/>
    <x v="4"/>
    <x v="1"/>
    <n v="0"/>
    <n v="0"/>
    <x v="0"/>
    <x v="1"/>
    <x v="2"/>
    <n v="0"/>
    <x v="0"/>
    <x v="2"/>
    <d v="1899-12-30T02:13:59"/>
    <d v="1899-12-30T01:15:59"/>
    <x v="0"/>
    <m/>
    <m/>
    <d v="1899-12-30T00:00:00"/>
    <d v="1899-12-30T02:20:42"/>
    <n v="3"/>
    <d v="1899-12-30T02:13:59"/>
    <n v="140.6999999999953"/>
    <x v="10"/>
    <x v="0"/>
  </r>
  <r>
    <x v="0"/>
    <s v="2025021136"/>
    <x v="0"/>
    <x v="658"/>
    <s v="EBJ45NZ"/>
    <d v="2025-03-18T00:00:00"/>
    <x v="2"/>
    <s v="3228"/>
    <x v="3"/>
    <s v="PA"/>
    <x v="4"/>
    <x v="0"/>
    <d v="2025-03-18T00:00:00"/>
    <d v="1899-12-30T20:28:50"/>
    <d v="2025-03-18T00:00:00"/>
    <d v="1899-12-30T20:35:33"/>
    <d v="2025-03-18T00:00:00"/>
    <d v="1899-12-30T21:15:56"/>
    <x v="0"/>
    <x v="0"/>
    <s v="8045614601"/>
    <s v="FBO"/>
    <d v="1899-12-30T00:47:06"/>
    <x v="1428"/>
    <d v="1899-12-30T00:06:43"/>
    <s v="Granel"/>
    <s v="E001"/>
    <x v="1"/>
    <d v="1899-12-30T00:47:06"/>
    <d v="1899-12-30T00:40:23"/>
    <x v="15"/>
    <x v="17"/>
    <x v="4"/>
    <x v="2"/>
    <n v="0"/>
    <n v="0"/>
    <x v="0"/>
    <x v="2"/>
    <x v="2"/>
    <n v="0"/>
    <x v="0"/>
    <x v="0"/>
    <d v="1899-12-30T00:06:43"/>
    <d v="1899-12-30T00:06:43"/>
    <x v="0"/>
    <m/>
    <m/>
    <d v="1899-12-30T00:00:00"/>
    <d v="1899-12-30T00:47:06"/>
    <n v="3"/>
    <d v="1899-12-30T00:06:43"/>
    <n v="47.099999999995212"/>
    <x v="15"/>
    <x v="0"/>
  </r>
  <r>
    <x v="0"/>
    <s v="2025021098"/>
    <x v="0"/>
    <x v="659"/>
    <s v="EBL89XI"/>
    <d v="2025-03-18T00:00:00"/>
    <x v="2"/>
    <s v="3229"/>
    <x v="6"/>
    <s v="PA"/>
    <x v="2"/>
    <x v="0"/>
    <d v="2025-03-18T00:00:00"/>
    <d v="1899-12-30T17:59:00"/>
    <d v="2025-03-18T00:00:00"/>
    <d v="1899-12-30T19:38:39"/>
    <d v="2025-03-18T00:00:00"/>
    <d v="1899-12-30T21:05:38"/>
    <x v="41"/>
    <x v="1"/>
    <s v="8045614602"/>
    <s v="FBO"/>
    <d v="1899-12-30T03:06:38"/>
    <x v="1846"/>
    <d v="1899-12-30T01:39:39"/>
    <s v="Granel"/>
    <s v="E001"/>
    <x v="1"/>
    <d v="1899-12-30T03:06:38"/>
    <d v="1899-12-30T01:26:59"/>
    <x v="11"/>
    <x v="17"/>
    <x v="4"/>
    <x v="2"/>
    <n v="0"/>
    <n v="0"/>
    <x v="0"/>
    <x v="2"/>
    <x v="2"/>
    <n v="0"/>
    <x v="0"/>
    <x v="2"/>
    <d v="1899-12-30T01:39:39"/>
    <d v="1899-12-30T00:41:39"/>
    <x v="0"/>
    <m/>
    <m/>
    <d v="1899-12-30T00:00:00"/>
    <d v="1899-12-30T03:06:38"/>
    <n v="3"/>
    <d v="1899-12-30T01:39:39"/>
    <n v="186.63333333333122"/>
    <x v="15"/>
    <x v="0"/>
  </r>
  <r>
    <x v="0"/>
    <s v="2025021261"/>
    <x v="0"/>
    <x v="599"/>
    <s v="E35ZF47"/>
    <d v="2025-03-19T00:00:00"/>
    <x v="2"/>
    <s v="3228"/>
    <x v="3"/>
    <s v="PA"/>
    <x v="4"/>
    <x v="0"/>
    <d v="2025-03-19T00:00:00"/>
    <d v="1899-12-30T09:28:48"/>
    <d v="2025-03-19T00:00:00"/>
    <d v="1899-12-30T09:30:45"/>
    <d v="2025-03-19T00:00:00"/>
    <d v="1899-12-30T10:24:48"/>
    <x v="0"/>
    <x v="0"/>
    <s v="8045614603"/>
    <s v="FBO"/>
    <d v="1899-12-30T00:00:00"/>
    <x v="782"/>
    <d v="1899-12-30T00:00:00"/>
    <s v="Granel"/>
    <s v="E001"/>
    <x v="1"/>
    <d v="1899-12-30T00:56:00"/>
    <d v="1899-12-30T00:54:03"/>
    <x v="4"/>
    <x v="18"/>
    <x v="4"/>
    <x v="2"/>
    <n v="0"/>
    <n v="0"/>
    <x v="0"/>
    <x v="2"/>
    <x v="2"/>
    <n v="0"/>
    <x v="0"/>
    <x v="0"/>
    <d v="1899-12-30T00:00:00"/>
    <d v="1899-12-30T00:00:00"/>
    <x v="0"/>
    <m/>
    <m/>
    <d v="1899-12-30T00:00:00"/>
    <d v="1899-12-30T00:56:00"/>
    <n v="4"/>
    <d v="1899-12-30T00:01:57"/>
    <n v="56.000000000001556"/>
    <x v="4"/>
    <x v="0"/>
  </r>
  <r>
    <x v="0"/>
    <s v="2025021255"/>
    <x v="0"/>
    <x v="632"/>
    <s v="E67XB45"/>
    <d v="2025-03-19T00:00:00"/>
    <x v="2"/>
    <s v="3228"/>
    <x v="3"/>
    <s v="PA"/>
    <x v="4"/>
    <x v="0"/>
    <d v="2025-03-19T00:00:00"/>
    <d v="1899-12-30T09:22:33"/>
    <d v="2025-03-19T00:00:00"/>
    <d v="1899-12-30T09:22:41"/>
    <d v="2025-03-19T00:00:00"/>
    <d v="1899-12-30T11:00:49"/>
    <x v="0"/>
    <x v="0"/>
    <s v="8045614604"/>
    <s v="FBO"/>
    <d v="1899-12-30T00:00:00"/>
    <x v="782"/>
    <d v="1899-12-30T00:00:00"/>
    <s v="Granel"/>
    <s v="E001"/>
    <x v="1"/>
    <d v="1899-12-30T01:38:16"/>
    <d v="1899-12-30T01:38:08"/>
    <x v="4"/>
    <x v="18"/>
    <x v="4"/>
    <x v="2"/>
    <n v="0"/>
    <n v="0"/>
    <x v="0"/>
    <x v="2"/>
    <x v="2"/>
    <n v="0"/>
    <x v="0"/>
    <x v="2"/>
    <d v="1899-12-30T00:00:00"/>
    <d v="1899-12-30T00:00:00"/>
    <x v="0"/>
    <m/>
    <m/>
    <d v="1899-12-30T00:00:00"/>
    <d v="1899-12-30T01:38:16"/>
    <n v="4"/>
    <d v="1899-12-30T00:00:08"/>
    <n v="98.266666666665586"/>
    <x v="5"/>
    <x v="0"/>
  </r>
  <r>
    <x v="0"/>
    <s v="2025021314"/>
    <x v="0"/>
    <x v="542"/>
    <s v="EBI91DF"/>
    <d v="2025-03-19T00:00:00"/>
    <x v="2"/>
    <s v="3228"/>
    <x v="3"/>
    <s v="PA"/>
    <x v="4"/>
    <x v="0"/>
    <d v="2025-03-19T00:00:00"/>
    <d v="1899-12-30T11:01:23"/>
    <d v="2025-03-19T00:00:00"/>
    <d v="1899-12-30T11:01:29"/>
    <d v="2025-03-19T00:00:00"/>
    <d v="1899-12-30T11:33:11"/>
    <x v="0"/>
    <x v="0"/>
    <s v="8045614605"/>
    <s v="FBO"/>
    <d v="1899-12-30T00:00:00"/>
    <x v="782"/>
    <d v="1899-12-30T00:00:00"/>
    <s v="Granel"/>
    <s v="E001"/>
    <x v="1"/>
    <d v="1899-12-30T00:31:48"/>
    <d v="1899-12-30T00:31:42"/>
    <x v="9"/>
    <x v="18"/>
    <x v="4"/>
    <x v="2"/>
    <n v="0"/>
    <n v="0"/>
    <x v="0"/>
    <x v="2"/>
    <x v="2"/>
    <n v="0"/>
    <x v="0"/>
    <x v="1"/>
    <d v="1899-12-30T00:00:00"/>
    <d v="1899-12-30T00:00:00"/>
    <x v="0"/>
    <m/>
    <m/>
    <d v="1899-12-30T00:00:00"/>
    <d v="1899-12-30T00:31:48"/>
    <n v="4"/>
    <d v="1899-12-30T00:00:06"/>
    <n v="31.799999999995219"/>
    <x v="5"/>
    <x v="1"/>
  </r>
  <r>
    <x v="0"/>
    <s v="2025021348"/>
    <x v="0"/>
    <x v="606"/>
    <s v="EBM93GH"/>
    <d v="2025-03-19T00:00:00"/>
    <x v="2"/>
    <s v="3229"/>
    <x v="6"/>
    <s v="PA"/>
    <x v="6"/>
    <x v="0"/>
    <d v="2025-03-19T00:00:00"/>
    <d v="1899-12-30T12:06:46"/>
    <d v="2025-03-19T00:00:00"/>
    <d v="1899-12-30T12:06:47"/>
    <d v="2025-03-19T00:00:00"/>
    <d v="1899-12-30T13:02:14"/>
    <x v="0"/>
    <x v="0"/>
    <s v="8045614606"/>
    <s v="FBO"/>
    <d v="1899-12-30T00:00:00"/>
    <x v="782"/>
    <d v="1899-12-30T00:00:00"/>
    <s v="Granel"/>
    <s v="E001"/>
    <x v="1"/>
    <d v="1899-12-30T00:55:28"/>
    <d v="1899-12-30T00:55:27"/>
    <x v="13"/>
    <x v="18"/>
    <x v="4"/>
    <x v="2"/>
    <n v="0"/>
    <n v="0"/>
    <x v="0"/>
    <x v="2"/>
    <x v="2"/>
    <n v="0"/>
    <x v="0"/>
    <x v="0"/>
    <d v="1899-12-30T00:00:00"/>
    <d v="1899-12-30T00:00:00"/>
    <x v="0"/>
    <m/>
    <m/>
    <d v="1899-12-30T00:00:00"/>
    <d v="1899-12-30T00:55:28"/>
    <n v="4"/>
    <d v="1899-12-30T00:00:01"/>
    <n v="55.466666666668729"/>
    <x v="6"/>
    <x v="0"/>
  </r>
  <r>
    <x v="0"/>
    <s v="2025021399"/>
    <x v="0"/>
    <x v="608"/>
    <s v="EBM93GH"/>
    <d v="2025-03-19T00:00:00"/>
    <x v="2"/>
    <s v="3229"/>
    <x v="6"/>
    <s v="PA"/>
    <x v="6"/>
    <x v="0"/>
    <d v="2025-03-19T00:00:00"/>
    <d v="1899-12-30T13:31:07"/>
    <d v="2025-03-19T00:00:00"/>
    <d v="1899-12-30T13:31:14"/>
    <d v="2025-03-19T00:00:00"/>
    <d v="1899-12-30T13:53:33"/>
    <x v="0"/>
    <x v="0"/>
    <s v="8045614607"/>
    <s v="FBO"/>
    <d v="1899-12-30T00:00:00"/>
    <x v="782"/>
    <d v="1899-12-30T00:00:00"/>
    <s v="Granel"/>
    <s v="E001"/>
    <x v="1"/>
    <d v="1899-12-30T00:22:26"/>
    <d v="1899-12-30T00:22:19"/>
    <x v="6"/>
    <x v="18"/>
    <x v="4"/>
    <x v="2"/>
    <n v="0"/>
    <n v="0"/>
    <x v="0"/>
    <x v="2"/>
    <x v="2"/>
    <n v="0"/>
    <x v="0"/>
    <x v="1"/>
    <d v="1899-12-30T00:00:00"/>
    <d v="1899-12-30T00:00:00"/>
    <x v="0"/>
    <m/>
    <m/>
    <d v="1899-12-30T00:00:00"/>
    <d v="1899-12-30T00:22:26"/>
    <n v="4"/>
    <d v="1899-12-30T00:00:07"/>
    <n v="22.433333333342329"/>
    <x v="6"/>
    <x v="1"/>
  </r>
  <r>
    <x v="0"/>
    <s v="2025021412"/>
    <x v="0"/>
    <x v="644"/>
    <s v="E59VU54"/>
    <d v="2025-03-19T00:00:00"/>
    <x v="2"/>
    <s v="3230"/>
    <x v="1"/>
    <s v="PA"/>
    <x v="2"/>
    <x v="0"/>
    <d v="2025-03-19T00:00:00"/>
    <d v="1899-12-30T13:50:58"/>
    <d v="2025-03-19T00:00:00"/>
    <d v="1899-12-30T13:51:26"/>
    <d v="2025-03-19T00:00:00"/>
    <d v="1899-12-30T14:20:42"/>
    <x v="0"/>
    <x v="0"/>
    <s v="8045614608"/>
    <s v="FBO"/>
    <d v="1899-12-30T00:00:00"/>
    <x v="782"/>
    <d v="1899-12-30T00:00:00"/>
    <s v="Ensacado"/>
    <s v="E002"/>
    <x v="1"/>
    <d v="1899-12-30T00:29:44"/>
    <d v="1899-12-30T00:29:16"/>
    <x v="6"/>
    <x v="18"/>
    <x v="4"/>
    <x v="1"/>
    <n v="0"/>
    <n v="0"/>
    <x v="0"/>
    <x v="1"/>
    <x v="2"/>
    <n v="0"/>
    <x v="0"/>
    <x v="1"/>
    <d v="1899-12-30T00:00:00"/>
    <d v="1899-12-30T00:00:00"/>
    <x v="0"/>
    <m/>
    <m/>
    <d v="1899-12-30T00:00:00"/>
    <d v="1899-12-30T00:29:44"/>
    <n v="4"/>
    <d v="1899-12-30T00:00:28"/>
    <n v="29.733333333321568"/>
    <x v="7"/>
    <x v="1"/>
  </r>
  <r>
    <x v="0"/>
    <s v="2025021462"/>
    <x v="0"/>
    <x v="556"/>
    <s v="E36TI60"/>
    <d v="2025-03-19T00:00:00"/>
    <x v="2"/>
    <s v="3229"/>
    <x v="6"/>
    <s v="PA"/>
    <x v="6"/>
    <x v="0"/>
    <d v="2025-03-19T00:00:00"/>
    <d v="1899-12-30T15:38:30"/>
    <d v="2025-03-19T00:00:00"/>
    <d v="1899-12-30T15:38:24"/>
    <d v="2025-03-19T00:00:00"/>
    <d v="1899-12-30T16:09:54"/>
    <x v="0"/>
    <x v="0"/>
    <s v="8045614609"/>
    <s v="FBO"/>
    <d v="1899-12-30T00:00:00"/>
    <x v="782"/>
    <d v="1899-12-30T00:00:00"/>
    <s v="Granel"/>
    <s v="E001"/>
    <x v="1"/>
    <d v="1899-12-30T00:31:24"/>
    <d v="1899-12-30T00:31:30"/>
    <x v="10"/>
    <x v="18"/>
    <x v="4"/>
    <x v="2"/>
    <n v="0"/>
    <n v="0"/>
    <x v="0"/>
    <x v="2"/>
    <x v="2"/>
    <n v="0"/>
    <x v="0"/>
    <x v="1"/>
    <d v="1899-12-30T00:00:00"/>
    <d v="1899-12-30T00:00:00"/>
    <x v="0"/>
    <m/>
    <m/>
    <d v="1899-12-30T00:00:00"/>
    <d v="1899-12-30T00:31:24"/>
    <n v="4"/>
    <n v="-6.9444444440014408E-5"/>
    <n v="31.400000000006507"/>
    <x v="8"/>
    <x v="1"/>
  </r>
  <r>
    <x v="0"/>
    <s v="2025021459"/>
    <x v="0"/>
    <x v="645"/>
    <s v="E21TH08"/>
    <d v="2025-03-19T00:00:00"/>
    <x v="2"/>
    <s v="3230"/>
    <x v="1"/>
    <s v="PA"/>
    <x v="2"/>
    <x v="0"/>
    <d v="2025-03-19T00:00:00"/>
    <d v="1899-12-30T15:20:25"/>
    <d v="2025-03-19T00:00:00"/>
    <d v="1899-12-30T15:20:54"/>
    <d v="2025-03-19T00:00:00"/>
    <d v="1899-12-30T16:05:55"/>
    <x v="0"/>
    <x v="0"/>
    <s v="8045614610"/>
    <s v="FBO"/>
    <d v="1899-12-30T00:00:00"/>
    <x v="782"/>
    <d v="1899-12-30T00:00:00"/>
    <s v="Ensacado"/>
    <s v="E002"/>
    <x v="1"/>
    <d v="1899-12-30T00:45:30"/>
    <d v="1899-12-30T00:45:01"/>
    <x v="10"/>
    <x v="18"/>
    <x v="4"/>
    <x v="1"/>
    <n v="0"/>
    <n v="0"/>
    <x v="0"/>
    <x v="1"/>
    <x v="2"/>
    <n v="0"/>
    <x v="0"/>
    <x v="0"/>
    <d v="1899-12-30T00:00:00"/>
    <d v="1899-12-30T00:00:00"/>
    <x v="0"/>
    <m/>
    <m/>
    <d v="1899-12-30T00:00:00"/>
    <d v="1899-12-30T00:45:30"/>
    <n v="4"/>
    <d v="1899-12-30T00:00:29"/>
    <n v="45.499999999996717"/>
    <x v="8"/>
    <x v="0"/>
  </r>
  <r>
    <x v="0"/>
    <s v="2025021527"/>
    <x v="0"/>
    <x v="607"/>
    <s v="EBL56ZG"/>
    <d v="2025-03-19T00:00:00"/>
    <x v="2"/>
    <s v="3229"/>
    <x v="6"/>
    <s v="PA"/>
    <x v="6"/>
    <x v="0"/>
    <d v="2025-03-19T00:00:00"/>
    <d v="1899-12-30T17:48:37"/>
    <d v="2025-03-19T00:00:00"/>
    <d v="1899-12-30T17:48:35"/>
    <d v="2025-03-19T00:00:00"/>
    <d v="1899-12-30T18:13:43"/>
    <x v="0"/>
    <x v="0"/>
    <s v="8045614611"/>
    <s v="FBO"/>
    <d v="1899-12-30T00:00:00"/>
    <x v="782"/>
    <d v="1899-12-30T00:00:00"/>
    <s v="Granel"/>
    <s v="E001"/>
    <x v="1"/>
    <d v="1899-12-30T00:25:06"/>
    <d v="1899-12-30T00:25:08"/>
    <x v="11"/>
    <x v="18"/>
    <x v="4"/>
    <x v="2"/>
    <n v="0"/>
    <n v="0"/>
    <x v="0"/>
    <x v="2"/>
    <x v="2"/>
    <n v="0"/>
    <x v="0"/>
    <x v="1"/>
    <d v="1899-12-30T00:00:00"/>
    <d v="1899-12-30T00:00:00"/>
    <x v="0"/>
    <m/>
    <m/>
    <d v="1899-12-30T00:00:00"/>
    <d v="1899-12-30T00:25:06"/>
    <n v="4"/>
    <n v="-2.3148148149965131E-5"/>
    <n v="25.099999999991933"/>
    <x v="9"/>
    <x v="1"/>
  </r>
  <r>
    <x v="0"/>
    <s v="2025021530"/>
    <x v="0"/>
    <x v="587"/>
    <s v="E07SD41"/>
    <d v="2025-03-19T00:00:00"/>
    <x v="2"/>
    <s v="3229"/>
    <x v="6"/>
    <s v="PA"/>
    <x v="6"/>
    <x v="0"/>
    <d v="2025-03-19T00:00:00"/>
    <d v="1899-12-30T18:06:57"/>
    <d v="2025-03-19T00:00:00"/>
    <d v="1899-12-30T18:06:48"/>
    <d v="2025-03-19T00:00:00"/>
    <d v="1899-12-30T18:34:51"/>
    <x v="0"/>
    <x v="0"/>
    <s v="8045614612"/>
    <s v="FBO"/>
    <d v="1899-12-30T00:00:00"/>
    <x v="782"/>
    <d v="1899-12-30T00:00:00"/>
    <s v="Granel"/>
    <s v="E001"/>
    <x v="1"/>
    <d v="1899-12-30T00:27:54"/>
    <d v="1899-12-30T00:28:03"/>
    <x v="8"/>
    <x v="18"/>
    <x v="4"/>
    <x v="2"/>
    <n v="0"/>
    <n v="0"/>
    <x v="0"/>
    <x v="2"/>
    <x v="2"/>
    <n v="0"/>
    <x v="0"/>
    <x v="1"/>
    <d v="1899-12-30T00:00:00"/>
    <d v="1899-12-30T00:00:00"/>
    <x v="0"/>
    <m/>
    <m/>
    <d v="1899-12-30T00:00:00"/>
    <d v="1899-12-30T00:27:54"/>
    <n v="4"/>
    <n v="-1.0416666667001362E-4"/>
    <n v="27.900000000000045"/>
    <x v="9"/>
    <x v="1"/>
  </r>
  <r>
    <x v="0"/>
    <s v="2025021531"/>
    <x v="0"/>
    <x v="625"/>
    <s v="EAQ15FM"/>
    <d v="2025-03-19T00:00:00"/>
    <x v="2"/>
    <s v="3228"/>
    <x v="3"/>
    <s v="PA"/>
    <x v="4"/>
    <x v="0"/>
    <d v="2025-03-19T00:00:00"/>
    <d v="1899-12-30T18:14:49"/>
    <d v="2025-03-19T00:00:00"/>
    <d v="1899-12-30T18:14:50"/>
    <d v="2025-03-19T00:00:00"/>
    <d v="1899-12-30T19:02:15"/>
    <x v="0"/>
    <x v="0"/>
    <s v="8045614613"/>
    <s v="FBO"/>
    <d v="1899-12-30T00:00:00"/>
    <x v="782"/>
    <d v="1899-12-30T00:00:00"/>
    <s v="Granel"/>
    <s v="E001"/>
    <x v="1"/>
    <d v="1899-12-30T00:47:26"/>
    <d v="1899-12-30T00:47:25"/>
    <x v="8"/>
    <x v="18"/>
    <x v="4"/>
    <x v="2"/>
    <n v="0"/>
    <n v="0"/>
    <x v="0"/>
    <x v="2"/>
    <x v="2"/>
    <n v="0"/>
    <x v="0"/>
    <x v="0"/>
    <d v="1899-12-30T00:00:00"/>
    <d v="1899-12-30T00:00:00"/>
    <x v="0"/>
    <m/>
    <m/>
    <d v="1899-12-30T00:00:00"/>
    <d v="1899-12-30T00:47:26"/>
    <n v="4"/>
    <d v="1899-12-30T00:00:01"/>
    <n v="47.433333333340798"/>
    <x v="10"/>
    <x v="0"/>
  </r>
  <r>
    <x v="0"/>
    <s v="2025021535"/>
    <x v="0"/>
    <x v="588"/>
    <s v="EBO80HQ"/>
    <d v="2025-03-19T00:00:00"/>
    <x v="2"/>
    <s v="3229"/>
    <x v="6"/>
    <s v="PA"/>
    <x v="6"/>
    <x v="0"/>
    <d v="2025-03-19T00:00:00"/>
    <d v="1899-12-30T18:38:00"/>
    <d v="2025-03-19T00:00:00"/>
    <d v="1899-12-30T18:37:48"/>
    <d v="2025-03-19T00:00:00"/>
    <d v="1899-12-30T19:04:17"/>
    <x v="0"/>
    <x v="0"/>
    <s v="8045614614"/>
    <s v="FBO"/>
    <d v="1899-12-30T00:00:00"/>
    <x v="782"/>
    <d v="1899-12-30T00:00:00"/>
    <s v="Granel"/>
    <s v="E001"/>
    <x v="1"/>
    <d v="1899-12-30T00:26:17"/>
    <d v="1899-12-30T00:26:29"/>
    <x v="8"/>
    <x v="18"/>
    <x v="4"/>
    <x v="2"/>
    <n v="0"/>
    <n v="0"/>
    <x v="0"/>
    <x v="2"/>
    <x v="2"/>
    <n v="0"/>
    <x v="0"/>
    <x v="1"/>
    <d v="1899-12-30T00:00:00"/>
    <d v="1899-12-30T00:00:00"/>
    <x v="0"/>
    <m/>
    <m/>
    <d v="1899-12-30T00:00:00"/>
    <d v="1899-12-30T00:26:17"/>
    <n v="4"/>
    <n v="-1.3888888889002082E-4"/>
    <n v="26.283333333326304"/>
    <x v="10"/>
    <x v="1"/>
  </r>
  <r>
    <x v="0"/>
    <s v="2025021538"/>
    <x v="0"/>
    <x v="550"/>
    <s v="EAV57RZ"/>
    <d v="2025-03-19T00:00:00"/>
    <x v="2"/>
    <s v="3228"/>
    <x v="3"/>
    <s v="PA"/>
    <x v="4"/>
    <x v="0"/>
    <d v="2025-03-19T00:00:00"/>
    <d v="1899-12-30T18:50:42"/>
    <d v="2025-03-19T00:00:00"/>
    <d v="1899-12-30T18:50:42"/>
    <d v="2025-03-19T00:00:00"/>
    <d v="1899-12-30T19:21:17"/>
    <x v="0"/>
    <x v="0"/>
    <s v="8045614615"/>
    <s v="FBO"/>
    <d v="1899-12-30T00:00:00"/>
    <x v="782"/>
    <d v="1899-12-30T00:00:00"/>
    <s v="Granel"/>
    <s v="E001"/>
    <x v="1"/>
    <d v="1899-12-30T00:30:35"/>
    <d v="1899-12-30T00:30:35"/>
    <x v="8"/>
    <x v="18"/>
    <x v="4"/>
    <x v="2"/>
    <n v="0"/>
    <n v="0"/>
    <x v="0"/>
    <x v="2"/>
    <x v="2"/>
    <n v="0"/>
    <x v="0"/>
    <x v="1"/>
    <d v="1899-12-30T00:00:00"/>
    <d v="1899-12-30T00:00:00"/>
    <x v="0"/>
    <m/>
    <m/>
    <d v="1899-12-30T00:00:00"/>
    <d v="1899-12-30T00:30:35"/>
    <n v="4"/>
    <d v="1899-12-30T00:00:00"/>
    <n v="30.583333333339286"/>
    <x v="10"/>
    <x v="1"/>
  </r>
  <r>
    <x v="0"/>
    <s v="2025021545"/>
    <x v="0"/>
    <x v="592"/>
    <s v="EBG74IH"/>
    <d v="2025-03-19T00:00:00"/>
    <x v="2"/>
    <s v="3228"/>
    <x v="3"/>
    <s v="PA"/>
    <x v="4"/>
    <x v="0"/>
    <d v="2025-03-19T00:00:00"/>
    <d v="1899-12-30T19:27:52"/>
    <d v="2025-03-19T00:00:00"/>
    <d v="1899-12-30T19:28:05"/>
    <d v="2025-03-19T00:00:00"/>
    <d v="1899-12-30T20:03:19"/>
    <x v="0"/>
    <x v="0"/>
    <s v="8045614616"/>
    <s v="FBO"/>
    <d v="1899-12-30T00:00:00"/>
    <x v="782"/>
    <d v="1899-12-30T00:00:00"/>
    <s v="Granel"/>
    <s v="E001"/>
    <x v="1"/>
    <d v="1899-12-30T00:35:27"/>
    <d v="1899-12-30T00:35:14"/>
    <x v="12"/>
    <x v="18"/>
    <x v="4"/>
    <x v="2"/>
    <n v="0"/>
    <n v="0"/>
    <x v="0"/>
    <x v="2"/>
    <x v="2"/>
    <n v="0"/>
    <x v="0"/>
    <x v="1"/>
    <d v="1899-12-30T00:00:00"/>
    <d v="1899-12-30T00:00:00"/>
    <x v="0"/>
    <m/>
    <m/>
    <d v="1899-12-30T00:00:00"/>
    <d v="1899-12-30T00:35:27"/>
    <n v="4"/>
    <d v="1899-12-30T00:00:13"/>
    <n v="35.449999999991952"/>
    <x v="13"/>
    <x v="1"/>
  </r>
  <r>
    <x v="0"/>
    <s v="2025021549"/>
    <x v="0"/>
    <x v="617"/>
    <s v="EAJ68DG"/>
    <d v="2025-03-19T00:00:00"/>
    <x v="2"/>
    <s v="3228"/>
    <x v="3"/>
    <s v="PA"/>
    <x v="4"/>
    <x v="0"/>
    <d v="2025-03-19T00:00:00"/>
    <d v="1899-12-30T19:55:36"/>
    <d v="2025-03-19T00:00:00"/>
    <d v="1899-12-30T19:55:48"/>
    <d v="2025-03-19T00:00:00"/>
    <d v="1899-12-30T20:29:54"/>
    <x v="0"/>
    <x v="0"/>
    <s v="8045614617"/>
    <s v="FBO"/>
    <d v="1899-12-30T00:00:00"/>
    <x v="782"/>
    <d v="1899-12-30T00:00:00"/>
    <s v="Granel"/>
    <s v="E001"/>
    <x v="1"/>
    <d v="1899-12-30T00:34:18"/>
    <d v="1899-12-30T00:34:06"/>
    <x v="12"/>
    <x v="18"/>
    <x v="4"/>
    <x v="2"/>
    <n v="0"/>
    <n v="0"/>
    <x v="0"/>
    <x v="2"/>
    <x v="2"/>
    <n v="0"/>
    <x v="0"/>
    <x v="1"/>
    <d v="1899-12-30T00:00:00"/>
    <d v="1899-12-30T00:00:00"/>
    <x v="0"/>
    <m/>
    <m/>
    <d v="1899-12-30T00:00:00"/>
    <d v="1899-12-30T00:34:18"/>
    <n v="4"/>
    <d v="1899-12-30T00:00:12"/>
    <n v="34.299999999993531"/>
    <x v="13"/>
    <x v="1"/>
  </r>
  <r>
    <x v="0"/>
    <s v="2025021552"/>
    <x v="0"/>
    <x v="582"/>
    <s v="EBA70ND"/>
    <d v="2025-03-19T00:00:00"/>
    <x v="2"/>
    <s v="3229"/>
    <x v="6"/>
    <s v="PA"/>
    <x v="6"/>
    <x v="0"/>
    <d v="2025-03-19T00:00:00"/>
    <d v="1899-12-30T20:16:30"/>
    <d v="2025-03-19T00:00:00"/>
    <d v="1899-12-30T20:16:37"/>
    <d v="2025-03-19T00:00:00"/>
    <d v="1899-12-30T20:44:25"/>
    <x v="0"/>
    <x v="0"/>
    <s v="8045614618"/>
    <s v="FBO"/>
    <d v="1899-12-30T00:00:00"/>
    <x v="782"/>
    <d v="1899-12-30T00:00:00"/>
    <s v="Granel"/>
    <s v="E001"/>
    <x v="1"/>
    <d v="1899-12-30T00:27:55"/>
    <d v="1899-12-30T00:27:48"/>
    <x v="15"/>
    <x v="18"/>
    <x v="4"/>
    <x v="2"/>
    <n v="0"/>
    <n v="0"/>
    <x v="0"/>
    <x v="2"/>
    <x v="2"/>
    <n v="0"/>
    <x v="0"/>
    <x v="1"/>
    <d v="1899-12-30T00:00:00"/>
    <d v="1899-12-30T00:00:00"/>
    <x v="0"/>
    <m/>
    <m/>
    <d v="1899-12-30T00:00:00"/>
    <d v="1899-12-30T00:27:55"/>
    <n v="4"/>
    <d v="1899-12-30T00:00:07"/>
    <n v="27.916666666660745"/>
    <x v="13"/>
    <x v="1"/>
  </r>
  <r>
    <x v="0"/>
    <s v="2025021555"/>
    <x v="0"/>
    <x v="612"/>
    <s v="EBQ55CN"/>
    <d v="2025-03-19T00:00:00"/>
    <x v="2"/>
    <s v="3228"/>
    <x v="3"/>
    <s v="PA"/>
    <x v="4"/>
    <x v="0"/>
    <d v="2025-03-19T00:00:00"/>
    <d v="1899-12-30T20:29:40"/>
    <d v="2025-03-19T00:00:00"/>
    <d v="1899-12-30T20:30:11"/>
    <d v="2025-03-19T00:00:00"/>
    <d v="1899-12-30T20:53:34"/>
    <x v="0"/>
    <x v="0"/>
    <s v="8045614619"/>
    <s v="FBO"/>
    <d v="1899-12-30T00:00:00"/>
    <x v="782"/>
    <d v="1899-12-30T00:00:00"/>
    <s v="Granel"/>
    <s v="E001"/>
    <x v="1"/>
    <d v="1899-12-30T00:23:54"/>
    <d v="1899-12-30T00:23:23"/>
    <x v="15"/>
    <x v="18"/>
    <x v="4"/>
    <x v="2"/>
    <n v="0"/>
    <n v="0"/>
    <x v="0"/>
    <x v="2"/>
    <x v="2"/>
    <n v="0"/>
    <x v="0"/>
    <x v="1"/>
    <d v="1899-12-30T00:00:00"/>
    <d v="1899-12-30T00:00:00"/>
    <x v="0"/>
    <m/>
    <m/>
    <d v="1899-12-30T00:00:00"/>
    <d v="1899-12-30T00:23:54"/>
    <n v="4"/>
    <d v="1899-12-30T00:00:31"/>
    <n v="23.899999999996862"/>
    <x v="13"/>
    <x v="1"/>
  </r>
  <r>
    <x v="0"/>
    <s v="2025021556"/>
    <x v="0"/>
    <x v="599"/>
    <s v="E35ZF47"/>
    <d v="2025-03-19T00:00:00"/>
    <x v="2"/>
    <s v="3228"/>
    <x v="3"/>
    <s v="PA"/>
    <x v="4"/>
    <x v="0"/>
    <d v="2025-03-19T00:00:00"/>
    <d v="1899-12-30T20:31:55"/>
    <d v="2025-03-19T00:00:00"/>
    <d v="1899-12-30T20:31:41"/>
    <d v="2025-03-19T00:00:00"/>
    <d v="1899-12-30T21:28:32"/>
    <x v="0"/>
    <x v="0"/>
    <s v="8045614620"/>
    <s v="FBO"/>
    <d v="1899-12-30T00:00:00"/>
    <x v="782"/>
    <d v="1899-12-30T00:00:00"/>
    <s v="Granel"/>
    <s v="E001"/>
    <x v="1"/>
    <d v="1899-12-30T00:56:37"/>
    <d v="1899-12-30T00:56:51"/>
    <x v="15"/>
    <x v="18"/>
    <x v="4"/>
    <x v="2"/>
    <n v="0"/>
    <n v="0"/>
    <x v="0"/>
    <x v="2"/>
    <x v="2"/>
    <n v="0"/>
    <x v="0"/>
    <x v="0"/>
    <d v="1899-12-30T00:00:00"/>
    <d v="1899-12-30T00:00:00"/>
    <x v="0"/>
    <m/>
    <m/>
    <d v="1899-12-30T00:00:00"/>
    <d v="1899-12-30T00:56:37"/>
    <n v="4"/>
    <n v="-1.6203703703998595E-4"/>
    <n v="56.616666666652762"/>
    <x v="15"/>
    <x v="0"/>
  </r>
  <r>
    <x v="0"/>
    <s v="2025021559"/>
    <x v="0"/>
    <x v="566"/>
    <s v="EAB22BF"/>
    <d v="2025-03-19T00:00:00"/>
    <x v="2"/>
    <s v="3229"/>
    <x v="6"/>
    <s v="PA"/>
    <x v="6"/>
    <x v="0"/>
    <d v="2025-03-19T00:00:00"/>
    <d v="1899-12-30T21:52:55"/>
    <d v="2025-03-19T00:00:00"/>
    <d v="1899-12-30T21:52:47"/>
    <d v="2025-03-19T00:00:00"/>
    <d v="1899-12-30T22:17:04"/>
    <x v="0"/>
    <x v="0"/>
    <s v="8045614621"/>
    <s v="FBO"/>
    <d v="1899-12-30T00:00:00"/>
    <x v="782"/>
    <d v="1899-12-30T00:00:00"/>
    <s v="Granel"/>
    <s v="E001"/>
    <x v="1"/>
    <d v="1899-12-30T00:24:09"/>
    <d v="1899-12-30T00:24:17"/>
    <x v="16"/>
    <x v="18"/>
    <x v="4"/>
    <x v="2"/>
    <n v="0"/>
    <n v="0"/>
    <x v="0"/>
    <x v="2"/>
    <x v="2"/>
    <n v="0"/>
    <x v="0"/>
    <x v="1"/>
    <d v="1899-12-30T00:00:00"/>
    <d v="1899-12-30T00:00:00"/>
    <x v="0"/>
    <m/>
    <m/>
    <d v="1899-12-30T00:00:00"/>
    <d v="1899-12-30T00:24:09"/>
    <n v="4"/>
    <n v="-9.2592592599971546E-5"/>
    <n v="24.149999999995142"/>
    <x v="20"/>
    <x v="1"/>
  </r>
  <r>
    <x v="0"/>
    <s v="2025021581"/>
    <x v="0"/>
    <x v="654"/>
    <s v="EAH40MN"/>
    <d v="2025-03-20T00:00:00"/>
    <x v="2"/>
    <s v="3230"/>
    <x v="1"/>
    <s v="PA"/>
    <x v="2"/>
    <x v="0"/>
    <d v="2025-03-20T00:00:00"/>
    <d v="1899-12-30T07:11:30"/>
    <d v="2025-03-20T00:00:00"/>
    <d v="1899-12-30T07:11:24"/>
    <d v="2025-03-20T00:00:00"/>
    <d v="1899-12-30T08:11:41"/>
    <x v="0"/>
    <x v="0"/>
    <s v="8045614622"/>
    <s v="FBO"/>
    <d v="1899-12-30T01:00:23"/>
    <x v="1847"/>
    <d v="1899-12-30T00:00:06"/>
    <s v="Ensacado"/>
    <s v="E002"/>
    <x v="1"/>
    <d v="1899-12-30T01:00:11"/>
    <d v="1899-12-30T01:00:17"/>
    <x v="2"/>
    <x v="19"/>
    <x v="4"/>
    <x v="1"/>
    <n v="0"/>
    <n v="0"/>
    <x v="0"/>
    <x v="1"/>
    <x v="2"/>
    <n v="0"/>
    <x v="0"/>
    <x v="0"/>
    <d v="1899-12-30T00:00:06"/>
    <d v="1899-12-30T00:00:06"/>
    <x v="0"/>
    <m/>
    <m/>
    <d v="1899-12-30T00:00:00"/>
    <d v="1899-12-30T01:00:11"/>
    <n v="5"/>
    <n v="-6.9444444450006415E-5"/>
    <n v="60.183333333331198"/>
    <x v="2"/>
    <x v="0"/>
  </r>
  <r>
    <x v="0"/>
    <s v="2025021655"/>
    <x v="0"/>
    <x v="579"/>
    <s v="E65QD42"/>
    <d v="2025-03-20T00:00:00"/>
    <x v="2"/>
    <s v="3229"/>
    <x v="6"/>
    <s v="PA"/>
    <x v="6"/>
    <x v="0"/>
    <d v="2025-03-20T00:00:00"/>
    <d v="1899-12-30T09:35:42"/>
    <d v="2025-03-20T00:00:00"/>
    <d v="1899-12-30T09:35:37"/>
    <d v="2025-03-20T00:00:00"/>
    <d v="1899-12-30T10:08:10"/>
    <x v="0"/>
    <x v="0"/>
    <s v="8045614623"/>
    <s v="FBO"/>
    <d v="1899-12-30T00:32:38"/>
    <x v="1848"/>
    <d v="1899-12-30T00:00:05"/>
    <s v="Granel"/>
    <s v="E001"/>
    <x v="1"/>
    <d v="1899-12-30T00:32:28"/>
    <d v="1899-12-30T00:32:33"/>
    <x v="4"/>
    <x v="19"/>
    <x v="4"/>
    <x v="2"/>
    <n v="0"/>
    <n v="0"/>
    <x v="0"/>
    <x v="2"/>
    <x v="2"/>
    <n v="0"/>
    <x v="0"/>
    <x v="1"/>
    <d v="1899-12-30T00:00:05"/>
    <d v="1899-12-30T00:00:05"/>
    <x v="0"/>
    <m/>
    <m/>
    <d v="1899-12-30T00:00:00"/>
    <d v="1899-12-30T00:32:28"/>
    <n v="5"/>
    <n v="-5.7870370369972335E-5"/>
    <n v="32.466666666657616"/>
    <x v="4"/>
    <x v="1"/>
  </r>
  <r>
    <x v="0"/>
    <s v="2025021665"/>
    <x v="0"/>
    <x v="632"/>
    <s v="E67XB45"/>
    <d v="2025-03-20T00:00:00"/>
    <x v="2"/>
    <s v="3228"/>
    <x v="3"/>
    <s v="PA"/>
    <x v="4"/>
    <x v="0"/>
    <d v="2025-03-20T00:00:00"/>
    <d v="1899-12-30T10:05:04"/>
    <d v="2025-03-20T00:00:00"/>
    <d v="1899-12-30T10:06:27"/>
    <d v="2025-03-20T00:00:00"/>
    <d v="1899-12-30T11:23:54"/>
    <x v="0"/>
    <x v="0"/>
    <s v="8045614624"/>
    <s v="FBO"/>
    <d v="1899-12-30T01:18:50"/>
    <x v="1849"/>
    <d v="1899-12-30T00:01:23"/>
    <s v="Granel"/>
    <s v="E001"/>
    <x v="1"/>
    <d v="1899-12-30T01:18:50"/>
    <d v="1899-12-30T01:17:27"/>
    <x v="5"/>
    <x v="19"/>
    <x v="4"/>
    <x v="2"/>
    <n v="0"/>
    <n v="0"/>
    <x v="0"/>
    <x v="2"/>
    <x v="2"/>
    <n v="0"/>
    <x v="0"/>
    <x v="0"/>
    <d v="1899-12-30T00:01:23"/>
    <d v="1899-12-30T00:01:23"/>
    <x v="0"/>
    <m/>
    <m/>
    <d v="1899-12-30T00:00:00"/>
    <d v="1899-12-30T01:18:50"/>
    <n v="5"/>
    <d v="1899-12-30T00:01:23"/>
    <n v="78.833333333332831"/>
    <x v="5"/>
    <x v="0"/>
  </r>
  <r>
    <x v="0"/>
    <s v="2025021679"/>
    <x v="0"/>
    <x v="622"/>
    <s v="EBA72OG"/>
    <d v="2025-03-20T00:00:00"/>
    <x v="2"/>
    <s v="3228"/>
    <x v="3"/>
    <s v="PA"/>
    <x v="4"/>
    <x v="0"/>
    <d v="2025-03-20T00:00:00"/>
    <d v="1899-12-30T10:43:44"/>
    <d v="2025-03-20T00:00:00"/>
    <d v="1899-12-30T10:43:37"/>
    <d v="2025-03-20T00:00:00"/>
    <d v="1899-12-30T11:31:22"/>
    <x v="0"/>
    <x v="0"/>
    <s v="8045614625"/>
    <s v="FBO"/>
    <d v="1899-12-30T00:47:52"/>
    <x v="1850"/>
    <d v="1899-12-30T00:00:07"/>
    <s v="Granel"/>
    <s v="E001"/>
    <x v="1"/>
    <d v="1899-12-30T00:47:38"/>
    <d v="1899-12-30T00:47:45"/>
    <x v="5"/>
    <x v="19"/>
    <x v="4"/>
    <x v="2"/>
    <n v="0"/>
    <n v="0"/>
    <x v="0"/>
    <x v="2"/>
    <x v="2"/>
    <n v="0"/>
    <x v="0"/>
    <x v="0"/>
    <d v="1899-12-30T00:00:07"/>
    <d v="1899-12-30T00:00:07"/>
    <x v="0"/>
    <m/>
    <m/>
    <d v="1899-12-30T00:00:00"/>
    <d v="1899-12-30T00:47:38"/>
    <n v="5"/>
    <n v="-8.1018518519992977E-5"/>
    <n v="47.633333333327961"/>
    <x v="5"/>
    <x v="0"/>
  </r>
  <r>
    <x v="0"/>
    <s v="2025021718"/>
    <x v="0"/>
    <x v="660"/>
    <s v="EAQ22VM"/>
    <d v="2025-03-20T00:00:00"/>
    <x v="2"/>
    <s v="3229"/>
    <x v="6"/>
    <s v="PA"/>
    <x v="6"/>
    <x v="0"/>
    <d v="2025-03-20T00:00:00"/>
    <d v="1899-12-30T12:25:42"/>
    <d v="2025-03-20T00:00:00"/>
    <d v="1899-12-30T12:29:16"/>
    <d v="2025-03-20T00:00:00"/>
    <d v="1899-12-30T12:57:45"/>
    <x v="0"/>
    <x v="0"/>
    <s v="8045614626"/>
    <s v="FBO"/>
    <d v="1899-12-30T00:32:03"/>
    <x v="1851"/>
    <d v="1899-12-30T00:03:34"/>
    <s v="Granel"/>
    <s v="E001"/>
    <x v="1"/>
    <d v="1899-12-30T00:32:03"/>
    <d v="1899-12-30T00:28:29"/>
    <x v="13"/>
    <x v="19"/>
    <x v="4"/>
    <x v="2"/>
    <n v="0"/>
    <n v="0"/>
    <x v="0"/>
    <x v="2"/>
    <x v="2"/>
    <n v="0"/>
    <x v="0"/>
    <x v="1"/>
    <d v="1899-12-30T00:03:34"/>
    <d v="1899-12-30T00:03:34"/>
    <x v="0"/>
    <m/>
    <m/>
    <d v="1899-12-30T00:00:00"/>
    <d v="1899-12-30T00:32:03"/>
    <n v="5"/>
    <d v="1899-12-30T00:03:34"/>
    <n v="32.050000000008048"/>
    <x v="11"/>
    <x v="1"/>
  </r>
  <r>
    <x v="0"/>
    <s v="2025021738"/>
    <x v="0"/>
    <x v="618"/>
    <s v="E11RE48"/>
    <d v="2025-03-20T00:00:00"/>
    <x v="2"/>
    <s v="3229"/>
    <x v="6"/>
    <s v="PA"/>
    <x v="6"/>
    <x v="0"/>
    <d v="2025-03-20T00:00:00"/>
    <d v="1899-12-30T12:55:18"/>
    <d v="2025-03-20T00:00:00"/>
    <d v="1899-12-30T12:55:54"/>
    <d v="2025-03-20T00:00:00"/>
    <d v="1899-12-30T13:22:38"/>
    <x v="0"/>
    <x v="0"/>
    <s v="8045614627"/>
    <s v="FBO"/>
    <d v="1899-12-30T00:27:20"/>
    <x v="401"/>
    <d v="1899-12-30T00:00:36"/>
    <s v="Granel"/>
    <s v="E001"/>
    <x v="1"/>
    <d v="1899-12-30T00:27:20"/>
    <d v="1899-12-30T00:26:44"/>
    <x v="13"/>
    <x v="19"/>
    <x v="4"/>
    <x v="2"/>
    <n v="0"/>
    <n v="0"/>
    <x v="0"/>
    <x v="2"/>
    <x v="2"/>
    <n v="0"/>
    <x v="0"/>
    <x v="1"/>
    <d v="1899-12-30T00:00:36"/>
    <d v="1899-12-30T00:00:36"/>
    <x v="0"/>
    <m/>
    <m/>
    <d v="1899-12-30T00:00:00"/>
    <d v="1899-12-30T00:27:20"/>
    <n v="5"/>
    <d v="1899-12-30T00:00:36"/>
    <n v="27.333333333331264"/>
    <x v="6"/>
    <x v="1"/>
  </r>
  <r>
    <x v="0"/>
    <s v="2025021725"/>
    <x v="0"/>
    <x v="585"/>
    <s v="E39TD89"/>
    <d v="2025-03-20T00:00:00"/>
    <x v="2"/>
    <s v="3229"/>
    <x v="6"/>
    <s v="PA"/>
    <x v="6"/>
    <x v="0"/>
    <d v="2025-03-20T00:00:00"/>
    <d v="1899-12-30T12:35:09"/>
    <d v="2025-03-20T00:00:00"/>
    <d v="1899-12-30T12:35:15"/>
    <d v="2025-03-20T00:00:00"/>
    <d v="1899-12-30T13:16:24"/>
    <x v="0"/>
    <x v="0"/>
    <s v="8045614628"/>
    <s v="FBO"/>
    <d v="1899-12-30T00:41:15"/>
    <x v="1852"/>
    <d v="1899-12-30T00:00:06"/>
    <s v="Granel"/>
    <s v="E001"/>
    <x v="1"/>
    <d v="1899-12-30T00:41:15"/>
    <d v="1899-12-30T00:41:09"/>
    <x v="13"/>
    <x v="19"/>
    <x v="4"/>
    <x v="2"/>
    <n v="0"/>
    <n v="0"/>
    <x v="0"/>
    <x v="2"/>
    <x v="2"/>
    <n v="0"/>
    <x v="0"/>
    <x v="1"/>
    <d v="1899-12-30T00:00:06"/>
    <d v="1899-12-30T00:00:06"/>
    <x v="0"/>
    <m/>
    <m/>
    <d v="1899-12-30T00:00:00"/>
    <d v="1899-12-30T00:41:15"/>
    <n v="5"/>
    <d v="1899-12-30T00:00:06"/>
    <n v="41.250000000009486"/>
    <x v="6"/>
    <x v="1"/>
  </r>
  <r>
    <x v="0"/>
    <s v="2025021791"/>
    <x v="0"/>
    <x v="542"/>
    <s v="EBI91DF"/>
    <d v="2025-03-20T00:00:00"/>
    <x v="2"/>
    <s v="3228"/>
    <x v="3"/>
    <s v="PA"/>
    <x v="4"/>
    <x v="0"/>
    <d v="2025-03-20T00:00:00"/>
    <d v="1899-12-30T14:41:50"/>
    <d v="2025-03-20T00:00:00"/>
    <d v="1899-12-30T14:41:45"/>
    <d v="2025-03-20T00:00:00"/>
    <d v="1899-12-30T15:11:11"/>
    <x v="0"/>
    <x v="0"/>
    <s v="8045614629"/>
    <s v="FBO"/>
    <d v="1899-12-30T00:29:31"/>
    <x v="560"/>
    <d v="1899-12-30T00:00:05"/>
    <s v="Granel"/>
    <s v="E001"/>
    <x v="1"/>
    <d v="1899-12-30T00:29:21"/>
    <d v="1899-12-30T00:29:26"/>
    <x v="14"/>
    <x v="19"/>
    <x v="4"/>
    <x v="2"/>
    <n v="0"/>
    <n v="0"/>
    <x v="0"/>
    <x v="2"/>
    <x v="2"/>
    <n v="0"/>
    <x v="0"/>
    <x v="1"/>
    <d v="1899-12-30T00:00:05"/>
    <d v="1899-12-30T00:00:05"/>
    <x v="0"/>
    <m/>
    <m/>
    <d v="1899-12-30T00:00:00"/>
    <d v="1899-12-30T00:29:21"/>
    <n v="5"/>
    <n v="-5.7870370369972335E-5"/>
    <n v="29.349999999993557"/>
    <x v="14"/>
    <x v="1"/>
  </r>
  <r>
    <x v="0"/>
    <s v="2025021840"/>
    <x v="0"/>
    <x v="629"/>
    <s v="EAV11BG"/>
    <d v="2025-03-20T00:00:00"/>
    <x v="2"/>
    <s v="3230"/>
    <x v="1"/>
    <s v="PA"/>
    <x v="2"/>
    <x v="0"/>
    <d v="2025-03-20T00:00:00"/>
    <d v="1899-12-30T17:21:22"/>
    <d v="2025-03-20T00:00:00"/>
    <d v="1899-12-30T17:21:57"/>
    <d v="2025-03-20T00:00:00"/>
    <d v="1899-12-30T18:02:32"/>
    <x v="0"/>
    <x v="0"/>
    <s v="8045614630"/>
    <s v="FBO"/>
    <d v="1899-12-30T00:41:10"/>
    <x v="520"/>
    <d v="1899-12-30T00:00:35"/>
    <s v="Ensacado"/>
    <s v="E002"/>
    <x v="1"/>
    <d v="1899-12-30T00:41:10"/>
    <d v="1899-12-30T00:40:35"/>
    <x v="11"/>
    <x v="19"/>
    <x v="4"/>
    <x v="1"/>
    <n v="0"/>
    <n v="0"/>
    <x v="0"/>
    <x v="1"/>
    <x v="2"/>
    <n v="0"/>
    <x v="0"/>
    <x v="1"/>
    <d v="1899-12-30T00:00:35"/>
    <d v="1899-12-30T00:00:35"/>
    <x v="0"/>
    <m/>
    <m/>
    <d v="1899-12-30T00:00:00"/>
    <d v="1899-12-30T00:41:10"/>
    <n v="5"/>
    <d v="1899-12-30T00:00:35"/>
    <n v="41.166666666662493"/>
    <x v="9"/>
    <x v="1"/>
  </r>
  <r>
    <x v="0"/>
    <s v="2025021854"/>
    <x v="0"/>
    <x v="573"/>
    <s v="EAS09TE"/>
    <d v="2025-03-20T00:00:00"/>
    <x v="2"/>
    <s v="3229"/>
    <x v="6"/>
    <s v="PA"/>
    <x v="6"/>
    <x v="0"/>
    <d v="2025-03-20T00:00:00"/>
    <d v="1899-12-30T18:10:32"/>
    <d v="2025-03-20T00:00:00"/>
    <d v="1899-12-30T18:11:05"/>
    <d v="2025-03-20T00:00:00"/>
    <d v="1899-12-30T18:37:05"/>
    <x v="0"/>
    <x v="0"/>
    <s v="8045614631"/>
    <s v="FBO"/>
    <d v="1899-12-30T00:26:33"/>
    <x v="1055"/>
    <d v="1899-12-30T00:00:33"/>
    <s v="Granel"/>
    <s v="E001"/>
    <x v="1"/>
    <d v="1899-12-30T00:26:33"/>
    <d v="1899-12-30T00:26:00"/>
    <x v="8"/>
    <x v="19"/>
    <x v="4"/>
    <x v="2"/>
    <n v="0"/>
    <n v="0"/>
    <x v="0"/>
    <x v="2"/>
    <x v="2"/>
    <n v="0"/>
    <x v="0"/>
    <x v="1"/>
    <d v="1899-12-30T00:00:33"/>
    <d v="1899-12-30T00:00:33"/>
    <x v="0"/>
    <m/>
    <m/>
    <d v="1899-12-30T00:00:00"/>
    <d v="1899-12-30T00:26:33"/>
    <n v="5"/>
    <d v="1899-12-30T00:00:33"/>
    <n v="26.549999999999994"/>
    <x v="9"/>
    <x v="1"/>
  </r>
  <r>
    <x v="0"/>
    <s v="2025021850"/>
    <x v="0"/>
    <x v="654"/>
    <s v="EAH40MN"/>
    <d v="2025-03-20T00:00:00"/>
    <x v="2"/>
    <s v="3230"/>
    <x v="1"/>
    <s v="PA"/>
    <x v="2"/>
    <x v="0"/>
    <d v="2025-03-20T00:00:00"/>
    <d v="1899-12-30T17:47:30"/>
    <d v="2025-03-20T00:00:00"/>
    <d v="1899-12-30T17:48:02"/>
    <d v="2025-03-20T00:00:00"/>
    <d v="1899-12-30T18:39:29"/>
    <x v="0"/>
    <x v="0"/>
    <s v="8045614632"/>
    <s v="FBO"/>
    <d v="1899-12-30T00:51:59"/>
    <x v="1853"/>
    <d v="1899-12-30T00:00:32"/>
    <s v="Ensacado"/>
    <s v="E002"/>
    <x v="1"/>
    <d v="1899-12-30T00:51:59"/>
    <d v="1899-12-30T00:51:27"/>
    <x v="11"/>
    <x v="19"/>
    <x v="4"/>
    <x v="1"/>
    <n v="0"/>
    <n v="0"/>
    <x v="0"/>
    <x v="1"/>
    <x v="2"/>
    <n v="0"/>
    <x v="0"/>
    <x v="0"/>
    <d v="1899-12-30T00:00:32"/>
    <d v="1899-12-30T00:00:32"/>
    <x v="0"/>
    <m/>
    <m/>
    <d v="1899-12-30T00:00:00"/>
    <d v="1899-12-30T00:51:59"/>
    <n v="5"/>
    <d v="1899-12-30T00:00:32"/>
    <n v="51.983333333337676"/>
    <x v="9"/>
    <x v="0"/>
  </r>
  <r>
    <x v="0"/>
    <s v="2025021855"/>
    <x v="0"/>
    <x v="547"/>
    <s v="E93SB86"/>
    <d v="2025-03-20T00:00:00"/>
    <x v="2"/>
    <s v="3230"/>
    <x v="1"/>
    <s v="PA"/>
    <x v="2"/>
    <x v="0"/>
    <d v="2025-03-20T00:00:00"/>
    <d v="1899-12-30T18:13:46"/>
    <d v="2025-03-20T00:00:00"/>
    <d v="1899-12-30T18:13:51"/>
    <d v="2025-03-20T00:00:00"/>
    <d v="1899-12-30T18:56:08"/>
    <x v="0"/>
    <x v="0"/>
    <s v="8045614633"/>
    <s v="FBO"/>
    <d v="1899-12-30T00:42:22"/>
    <x v="1530"/>
    <d v="1899-12-30T00:00:05"/>
    <s v="Ensacado"/>
    <s v="E002"/>
    <x v="1"/>
    <d v="1899-12-30T00:42:22"/>
    <d v="1899-12-30T00:42:17"/>
    <x v="8"/>
    <x v="19"/>
    <x v="4"/>
    <x v="1"/>
    <n v="0"/>
    <n v="0"/>
    <x v="0"/>
    <x v="1"/>
    <x v="2"/>
    <n v="0"/>
    <x v="0"/>
    <x v="1"/>
    <d v="1899-12-30T00:00:05"/>
    <d v="1899-12-30T00:00:05"/>
    <x v="0"/>
    <m/>
    <m/>
    <d v="1899-12-30T00:00:00"/>
    <d v="1899-12-30T00:42:22"/>
    <n v="5"/>
    <d v="1899-12-30T00:00:05"/>
    <n v="42.366666666657565"/>
    <x v="9"/>
    <x v="1"/>
  </r>
  <r>
    <x v="0"/>
    <s v="2025021856"/>
    <x v="0"/>
    <x v="656"/>
    <s v="EBL32CQ"/>
    <d v="2025-03-20T00:00:00"/>
    <x v="2"/>
    <s v="3230"/>
    <x v="1"/>
    <s v="PA"/>
    <x v="2"/>
    <x v="0"/>
    <d v="2025-03-20T00:00:00"/>
    <d v="1899-12-30T18:15:28"/>
    <d v="2025-03-20T00:00:00"/>
    <d v="1899-12-30T18:15:30"/>
    <d v="2025-03-20T00:00:00"/>
    <d v="1899-12-30T19:12:54"/>
    <x v="0"/>
    <x v="0"/>
    <s v="8045614634"/>
    <s v="FBO"/>
    <d v="1899-12-30T00:57:26"/>
    <x v="1854"/>
    <d v="1899-12-30T00:00:02"/>
    <s v="Ensacado"/>
    <s v="E002"/>
    <x v="1"/>
    <d v="1899-12-30T00:57:26"/>
    <d v="1899-12-30T00:57:24"/>
    <x v="8"/>
    <x v="19"/>
    <x v="4"/>
    <x v="1"/>
    <n v="0"/>
    <n v="0"/>
    <x v="0"/>
    <x v="1"/>
    <x v="2"/>
    <n v="0"/>
    <x v="0"/>
    <x v="0"/>
    <d v="1899-12-30T00:00:02"/>
    <d v="1899-12-30T00:00:02"/>
    <x v="0"/>
    <m/>
    <m/>
    <d v="1899-12-30T00:00:00"/>
    <d v="1899-12-30T00:57:26"/>
    <n v="5"/>
    <d v="1899-12-30T00:00:02"/>
    <n v="57.433333333334367"/>
    <x v="10"/>
    <x v="0"/>
  </r>
  <r>
    <x v="0"/>
    <s v="2025021866"/>
    <x v="0"/>
    <x v="557"/>
    <s v="EBN82UN"/>
    <d v="2025-03-20T00:00:00"/>
    <x v="2"/>
    <s v="3229"/>
    <x v="6"/>
    <s v="PA"/>
    <x v="6"/>
    <x v="0"/>
    <d v="2025-03-20T00:00:00"/>
    <d v="1899-12-30T19:01:19"/>
    <d v="2025-03-20T00:00:00"/>
    <d v="1899-12-30T19:01:16"/>
    <d v="2025-03-20T00:00:00"/>
    <d v="1899-12-30T19:23:32"/>
    <x v="0"/>
    <x v="0"/>
    <s v="8045614635"/>
    <s v="FBO"/>
    <d v="1899-12-30T00:22:19"/>
    <x v="130"/>
    <d v="1899-12-30T00:00:03"/>
    <s v="Granel"/>
    <s v="E001"/>
    <x v="1"/>
    <d v="1899-12-30T00:22:13"/>
    <d v="1899-12-30T00:22:16"/>
    <x v="12"/>
    <x v="19"/>
    <x v="4"/>
    <x v="2"/>
    <n v="0"/>
    <n v="0"/>
    <x v="0"/>
    <x v="2"/>
    <x v="2"/>
    <n v="0"/>
    <x v="0"/>
    <x v="1"/>
    <d v="1899-12-30T00:00:03"/>
    <d v="1899-12-30T00:00:03"/>
    <x v="0"/>
    <m/>
    <m/>
    <d v="1899-12-30T00:00:00"/>
    <d v="1899-12-30T00:22:13"/>
    <n v="5"/>
    <n v="-3.4722222220007204E-5"/>
    <n v="22.21666666666561"/>
    <x v="10"/>
    <x v="1"/>
  </r>
  <r>
    <x v="0"/>
    <s v="2025021865"/>
    <x v="0"/>
    <x v="562"/>
    <s v="E00PV24"/>
    <d v="2025-03-20T00:00:00"/>
    <x v="2"/>
    <s v="3230"/>
    <x v="1"/>
    <s v="PA"/>
    <x v="2"/>
    <x v="0"/>
    <d v="2025-03-20T00:00:00"/>
    <d v="1899-12-30T18:54:20"/>
    <d v="2025-03-20T00:00:00"/>
    <d v="1899-12-30T18:54:24"/>
    <d v="2025-03-20T00:00:00"/>
    <d v="1899-12-30T19:37:51"/>
    <x v="0"/>
    <x v="0"/>
    <s v="8045614636"/>
    <s v="FBO"/>
    <d v="1899-12-30T00:43:31"/>
    <x v="1855"/>
    <d v="1899-12-30T00:00:04"/>
    <s v="Ensacado"/>
    <s v="E002"/>
    <x v="1"/>
    <d v="1899-12-30T00:43:31"/>
    <d v="1899-12-30T00:43:27"/>
    <x v="8"/>
    <x v="19"/>
    <x v="4"/>
    <x v="1"/>
    <n v="0"/>
    <n v="0"/>
    <x v="0"/>
    <x v="1"/>
    <x v="2"/>
    <n v="0"/>
    <x v="0"/>
    <x v="1"/>
    <d v="1899-12-30T00:00:04"/>
    <d v="1899-12-30T00:00:04"/>
    <x v="0"/>
    <m/>
    <m/>
    <d v="1899-12-30T00:00:00"/>
    <d v="1899-12-30T00:43:31"/>
    <n v="5"/>
    <d v="1899-12-30T00:00:04"/>
    <n v="43.516666666670375"/>
    <x v="10"/>
    <x v="1"/>
  </r>
  <r>
    <x v="0"/>
    <s v="2025021868"/>
    <x v="0"/>
    <x v="560"/>
    <s v="EBN82UN"/>
    <d v="2025-03-20T00:00:00"/>
    <x v="2"/>
    <s v="3229"/>
    <x v="6"/>
    <s v="PA"/>
    <x v="6"/>
    <x v="0"/>
    <d v="2025-03-20T00:00:00"/>
    <d v="1899-12-30T19:35:59"/>
    <d v="2025-03-20T00:00:00"/>
    <d v="1899-12-30T19:35:52"/>
    <d v="2025-03-20T00:00:00"/>
    <d v="1899-12-30T20:09:37"/>
    <x v="0"/>
    <x v="0"/>
    <s v="8045614637"/>
    <s v="FBO"/>
    <d v="1899-12-30T00:33:52"/>
    <x v="461"/>
    <d v="1899-12-30T00:00:07"/>
    <s v="Granel"/>
    <s v="E001"/>
    <x v="1"/>
    <d v="1899-12-30T00:33:38"/>
    <d v="1899-12-30T00:33:45"/>
    <x v="12"/>
    <x v="19"/>
    <x v="4"/>
    <x v="2"/>
    <n v="0"/>
    <n v="0"/>
    <x v="0"/>
    <x v="2"/>
    <x v="2"/>
    <n v="0"/>
    <x v="0"/>
    <x v="1"/>
    <d v="1899-12-30T00:00:07"/>
    <d v="1899-12-30T00:00:07"/>
    <x v="0"/>
    <m/>
    <m/>
    <d v="1899-12-30T00:00:00"/>
    <d v="1899-12-30T00:33:38"/>
    <n v="5"/>
    <n v="-8.1018518519937466E-5"/>
    <n v="33.633333333331286"/>
    <x v="13"/>
    <x v="1"/>
  </r>
  <r>
    <x v="0"/>
    <s v="2025021869"/>
    <x v="0"/>
    <x v="599"/>
    <s v="E35ZF47"/>
    <d v="2025-03-20T00:00:00"/>
    <x v="2"/>
    <s v="3228"/>
    <x v="3"/>
    <s v="PA"/>
    <x v="4"/>
    <x v="0"/>
    <d v="2025-03-20T00:00:00"/>
    <d v="1899-12-30T19:45:13"/>
    <d v="2025-03-20T00:00:00"/>
    <d v="1899-12-30T19:45:21"/>
    <d v="2025-03-20T00:00:00"/>
    <d v="1899-12-30T20:35:11"/>
    <x v="0"/>
    <x v="0"/>
    <s v="8045614638"/>
    <s v="FBO"/>
    <d v="1899-12-30T00:49:58"/>
    <x v="1856"/>
    <d v="1899-12-30T00:00:08"/>
    <s v="Granel"/>
    <s v="E001"/>
    <x v="1"/>
    <d v="1899-12-30T00:49:58"/>
    <d v="1899-12-30T00:49:50"/>
    <x v="12"/>
    <x v="19"/>
    <x v="4"/>
    <x v="2"/>
    <n v="0"/>
    <n v="0"/>
    <x v="0"/>
    <x v="2"/>
    <x v="2"/>
    <n v="0"/>
    <x v="0"/>
    <x v="0"/>
    <d v="1899-12-30T00:00:08"/>
    <d v="1899-12-30T00:00:08"/>
    <x v="0"/>
    <m/>
    <m/>
    <d v="1899-12-30T00:00:00"/>
    <d v="1899-12-30T00:49:58"/>
    <n v="5"/>
    <d v="1899-12-30T00:00:08"/>
    <n v="49.966666666660835"/>
    <x v="13"/>
    <x v="0"/>
  </r>
  <r>
    <x v="0"/>
    <s v="2025021900"/>
    <x v="0"/>
    <x v="605"/>
    <s v="EAQ58SB"/>
    <d v="2025-03-21T00:00:00"/>
    <x v="2"/>
    <s v="3229"/>
    <x v="6"/>
    <s v="PA"/>
    <x v="6"/>
    <x v="0"/>
    <d v="2025-03-21T00:00:00"/>
    <d v="1899-12-30T07:18:09"/>
    <d v="2025-03-21T00:00:00"/>
    <d v="1899-12-30T07:18:02"/>
    <d v="2025-03-21T00:00:00"/>
    <d v="1899-12-30T07:42:18"/>
    <x v="0"/>
    <x v="0"/>
    <s v="8045614639"/>
    <s v="FBO"/>
    <d v="1899-12-30T00:24:23"/>
    <x v="487"/>
    <d v="1899-12-30T00:00:07"/>
    <s v="Granel"/>
    <s v="E001"/>
    <x v="1"/>
    <d v="1899-12-30T00:24:09"/>
    <d v="1899-12-30T00:24:16"/>
    <x v="2"/>
    <x v="20"/>
    <x v="4"/>
    <x v="2"/>
    <n v="0"/>
    <n v="0"/>
    <x v="0"/>
    <x v="2"/>
    <x v="2"/>
    <n v="0"/>
    <x v="0"/>
    <x v="1"/>
    <d v="1899-12-30T00:00:07"/>
    <d v="1899-12-30T00:00:07"/>
    <x v="0"/>
    <m/>
    <m/>
    <d v="1899-12-30T00:00:00"/>
    <d v="1899-12-30T00:24:09"/>
    <n v="6"/>
    <n v="-8.1018518519992977E-5"/>
    <n v="24.150000000009609"/>
    <x v="1"/>
    <x v="1"/>
  </r>
  <r>
    <x v="0"/>
    <s v="2025021931"/>
    <x v="0"/>
    <x v="635"/>
    <s v="E50VD53"/>
    <d v="2025-03-21T00:00:00"/>
    <x v="2"/>
    <s v="3229"/>
    <x v="6"/>
    <s v="PA"/>
    <x v="6"/>
    <x v="0"/>
    <d v="2025-03-21T00:00:00"/>
    <d v="1899-12-30T08:35:58"/>
    <d v="2025-03-21T00:00:00"/>
    <d v="1899-12-30T08:35:47"/>
    <d v="2025-03-21T00:00:00"/>
    <d v="1899-12-30T09:02:48"/>
    <x v="0"/>
    <x v="0"/>
    <s v="8045614640"/>
    <s v="FBO"/>
    <d v="1899-12-30T00:27:12"/>
    <x v="1857"/>
    <d v="1899-12-30T00:00:11"/>
    <s v="Granel"/>
    <s v="E001"/>
    <x v="1"/>
    <d v="1899-12-30T00:26:50"/>
    <d v="1899-12-30T00:27:01"/>
    <x v="3"/>
    <x v="20"/>
    <x v="4"/>
    <x v="2"/>
    <n v="0"/>
    <n v="0"/>
    <x v="0"/>
    <x v="2"/>
    <x v="2"/>
    <n v="0"/>
    <x v="0"/>
    <x v="1"/>
    <d v="1899-12-30T00:00:11"/>
    <d v="1899-12-30T00:00:11"/>
    <x v="0"/>
    <m/>
    <m/>
    <d v="1899-12-30T00:00:00"/>
    <d v="1899-12-30T00:26:50"/>
    <n v="6"/>
    <n v="-1.2731481481997875E-4"/>
    <n v="26.833333333319995"/>
    <x v="3"/>
    <x v="1"/>
  </r>
  <r>
    <x v="0"/>
    <s v="2025021962"/>
    <x v="0"/>
    <x v="661"/>
    <s v="E20XE57"/>
    <d v="2025-03-21T00:00:00"/>
    <x v="2"/>
    <s v="3228"/>
    <x v="3"/>
    <s v="PA"/>
    <x v="4"/>
    <x v="0"/>
    <d v="2025-03-21T00:00:00"/>
    <d v="1899-12-30T09:39:05"/>
    <d v="2025-03-21T00:00:00"/>
    <d v="1899-12-30T09:39:10"/>
    <d v="2025-03-21T00:00:00"/>
    <d v="1899-12-30T10:08:22"/>
    <x v="0"/>
    <x v="0"/>
    <s v="8045614641"/>
    <s v="FBO"/>
    <d v="1899-12-30T00:29:17"/>
    <x v="944"/>
    <d v="1899-12-30T00:00:05"/>
    <s v="Granel"/>
    <s v="E001"/>
    <x v="1"/>
    <d v="1899-12-30T00:29:17"/>
    <d v="1899-12-30T00:29:12"/>
    <x v="4"/>
    <x v="20"/>
    <x v="4"/>
    <x v="2"/>
    <n v="0"/>
    <n v="0"/>
    <x v="0"/>
    <x v="2"/>
    <x v="2"/>
    <n v="0"/>
    <x v="0"/>
    <x v="1"/>
    <d v="1899-12-30T00:00:05"/>
    <d v="1899-12-30T00:00:05"/>
    <x v="0"/>
    <m/>
    <m/>
    <d v="1899-12-30T00:00:00"/>
    <d v="1899-12-30T00:29:17"/>
    <n v="6"/>
    <d v="1899-12-30T00:00:05"/>
    <n v="29.283333333336046"/>
    <x v="4"/>
    <x v="1"/>
  </r>
  <r>
    <x v="0"/>
    <s v="2025021967"/>
    <x v="0"/>
    <x v="551"/>
    <s v="E67XB45"/>
    <d v="2025-03-21T00:00:00"/>
    <x v="2"/>
    <s v="3228"/>
    <x v="3"/>
    <s v="PA"/>
    <x v="4"/>
    <x v="0"/>
    <d v="2025-03-21T00:00:00"/>
    <d v="1899-12-30T09:56:43"/>
    <d v="2025-03-21T00:00:00"/>
    <d v="1899-12-30T09:57:45"/>
    <d v="2025-03-21T00:00:00"/>
    <d v="1899-12-30T10:50:06"/>
    <x v="0"/>
    <x v="0"/>
    <s v="8045614642"/>
    <s v="FBO"/>
    <d v="1899-12-30T00:53:23"/>
    <x v="1858"/>
    <d v="1899-12-30T00:01:02"/>
    <s v="Granel"/>
    <s v="E001"/>
    <x v="1"/>
    <d v="1899-12-30T00:53:23"/>
    <d v="1899-12-30T00:52:21"/>
    <x v="4"/>
    <x v="20"/>
    <x v="4"/>
    <x v="2"/>
    <n v="0"/>
    <n v="0"/>
    <x v="0"/>
    <x v="2"/>
    <x v="2"/>
    <n v="0"/>
    <x v="0"/>
    <x v="0"/>
    <d v="1899-12-30T00:01:02"/>
    <d v="1899-12-30T00:01:02"/>
    <x v="0"/>
    <m/>
    <m/>
    <d v="1899-12-30T00:00:00"/>
    <d v="1899-12-30T00:53:23"/>
    <n v="6"/>
    <d v="1899-12-30T00:01:02"/>
    <n v="53.383333333334456"/>
    <x v="4"/>
    <x v="0"/>
  </r>
  <r>
    <x v="0"/>
    <s v="2025021987"/>
    <x v="0"/>
    <x v="191"/>
    <s v="E8837LZK"/>
    <d v="2025-03-21T00:00:00"/>
    <x v="2"/>
    <s v="3229"/>
    <x v="6"/>
    <s v="PA"/>
    <x v="6"/>
    <x v="0"/>
    <d v="2025-03-21T00:00:00"/>
    <d v="1899-12-30T11:01:41"/>
    <d v="2025-03-21T00:00:00"/>
    <d v="1899-12-30T11:01:11"/>
    <d v="2025-03-21T00:00:00"/>
    <d v="1899-12-30T11:25:49"/>
    <x v="0"/>
    <x v="0"/>
    <s v="8045614643"/>
    <s v="FBO"/>
    <d v="1899-12-30T00:25:08"/>
    <x v="1859"/>
    <d v="1899-12-30T00:00:30"/>
    <s v="Granel"/>
    <s v="E001"/>
    <x v="2"/>
    <d v="1899-12-30T00:24:08"/>
    <d v="1899-12-30T00:24:38"/>
    <x v="9"/>
    <x v="20"/>
    <x v="4"/>
    <x v="2"/>
    <n v="0"/>
    <n v="0"/>
    <x v="0"/>
    <x v="2"/>
    <x v="2"/>
    <n v="0"/>
    <x v="0"/>
    <x v="1"/>
    <d v="1899-12-30T00:00:30"/>
    <d v="1899-12-30T00:00:30"/>
    <x v="0"/>
    <m/>
    <m/>
    <d v="1899-12-30T00:00:00"/>
    <d v="1899-12-30T00:24:08"/>
    <n v="6"/>
    <n v="-3.4722222222000054E-4"/>
    <n v="24.13333333333436"/>
    <x v="5"/>
    <x v="1"/>
  </r>
  <r>
    <x v="0"/>
    <s v="2025022006"/>
    <x v="0"/>
    <x v="659"/>
    <s v="EBL89XI"/>
    <d v="2025-03-21T00:00:00"/>
    <x v="2"/>
    <s v="3229"/>
    <x v="6"/>
    <s v="PA"/>
    <x v="6"/>
    <x v="0"/>
    <d v="2025-03-21T00:00:00"/>
    <d v="1899-12-30T11:32:04"/>
    <d v="2025-03-21T00:00:00"/>
    <d v="1899-12-30T11:32:31"/>
    <d v="2025-03-21T00:00:00"/>
    <d v="1899-12-30T11:51:23"/>
    <x v="0"/>
    <x v="0"/>
    <s v="8045614644"/>
    <s v="FBO"/>
    <d v="1899-12-30T00:19:19"/>
    <x v="1467"/>
    <d v="1899-12-30T00:00:27"/>
    <s v="Granel"/>
    <s v="E001"/>
    <x v="1"/>
    <d v="1899-12-30T00:19:19"/>
    <d v="1899-12-30T00:18:52"/>
    <x v="9"/>
    <x v="20"/>
    <x v="4"/>
    <x v="2"/>
    <n v="0"/>
    <n v="0"/>
    <x v="0"/>
    <x v="2"/>
    <x v="2"/>
    <n v="0"/>
    <x v="0"/>
    <x v="1"/>
    <d v="1899-12-30T00:00:27"/>
    <d v="1899-12-30T00:00:27"/>
    <x v="0"/>
    <m/>
    <m/>
    <d v="1899-12-30T00:00:00"/>
    <d v="1899-12-30T00:19:19"/>
    <n v="6"/>
    <d v="1899-12-30T00:00:27"/>
    <n v="19.316666666663956"/>
    <x v="5"/>
    <x v="1"/>
  </r>
  <r>
    <x v="0"/>
    <s v="2025022010"/>
    <x v="0"/>
    <x v="550"/>
    <s v="EAV57RZ"/>
    <d v="2025-03-21T00:00:00"/>
    <x v="2"/>
    <s v="3228"/>
    <x v="3"/>
    <s v="PA"/>
    <x v="4"/>
    <x v="0"/>
    <d v="2025-03-21T00:00:00"/>
    <d v="1899-12-30T11:44:05"/>
    <d v="2025-03-21T00:00:00"/>
    <d v="1899-12-30T11:44:07"/>
    <d v="2025-03-21T00:00:00"/>
    <d v="1899-12-30T12:12:25"/>
    <x v="0"/>
    <x v="0"/>
    <s v="8045614645"/>
    <s v="FBO"/>
    <d v="1899-12-30T00:28:20"/>
    <x v="1001"/>
    <d v="1899-12-30T00:00:02"/>
    <s v="Granel"/>
    <s v="E001"/>
    <x v="1"/>
    <d v="1899-12-30T00:28:20"/>
    <d v="1899-12-30T00:28:18"/>
    <x v="9"/>
    <x v="20"/>
    <x v="4"/>
    <x v="2"/>
    <n v="0"/>
    <n v="0"/>
    <x v="0"/>
    <x v="2"/>
    <x v="2"/>
    <n v="0"/>
    <x v="0"/>
    <x v="1"/>
    <d v="1899-12-30T00:00:02"/>
    <d v="1899-12-30T00:00:02"/>
    <x v="0"/>
    <m/>
    <m/>
    <d v="1899-12-30T00:00:00"/>
    <d v="1899-12-30T00:28:20"/>
    <n v="6"/>
    <d v="1899-12-30T00:00:02"/>
    <n v="28.333333333339255"/>
    <x v="11"/>
    <x v="1"/>
  </r>
  <r>
    <x v="0"/>
    <s v="2025022019"/>
    <x v="0"/>
    <x v="657"/>
    <s v="EBL89XI"/>
    <d v="2025-03-21T00:00:00"/>
    <x v="2"/>
    <s v="3229"/>
    <x v="6"/>
    <s v="PA"/>
    <x v="6"/>
    <x v="0"/>
    <d v="2025-03-21T00:00:00"/>
    <d v="1899-12-30T12:14:51"/>
    <d v="2025-03-21T00:00:00"/>
    <d v="1899-12-30T12:15:10"/>
    <d v="2025-03-21T00:00:00"/>
    <d v="1899-12-30T12:35:42"/>
    <x v="0"/>
    <x v="0"/>
    <s v="8045614646"/>
    <s v="FBO"/>
    <d v="1899-12-30T00:20:51"/>
    <x v="1860"/>
    <d v="1899-12-30T00:00:19"/>
    <s v="Granel"/>
    <s v="E001"/>
    <x v="1"/>
    <d v="1899-12-30T00:20:51"/>
    <d v="1899-12-30T00:20:32"/>
    <x v="13"/>
    <x v="20"/>
    <x v="4"/>
    <x v="2"/>
    <n v="0"/>
    <n v="0"/>
    <x v="0"/>
    <x v="2"/>
    <x v="2"/>
    <n v="0"/>
    <x v="0"/>
    <x v="1"/>
    <d v="1899-12-30T00:00:19"/>
    <d v="1899-12-30T00:00:19"/>
    <x v="0"/>
    <m/>
    <m/>
    <d v="1899-12-30T00:00:00"/>
    <d v="1899-12-30T00:20:51"/>
    <n v="6"/>
    <d v="1899-12-30T00:00:19"/>
    <n v="20.850000000004858"/>
    <x v="11"/>
    <x v="1"/>
  </r>
  <r>
    <x v="0"/>
    <s v="2025022046"/>
    <x v="0"/>
    <x v="340"/>
    <s v="E0795MNY"/>
    <d v="2025-03-21T00:00:00"/>
    <x v="2"/>
    <s v="3230"/>
    <x v="1"/>
    <s v="PA"/>
    <x v="2"/>
    <x v="0"/>
    <d v="2025-03-21T00:00:00"/>
    <d v="1899-12-30T13:03:48"/>
    <d v="2025-03-21T00:00:00"/>
    <d v="1899-12-30T13:03:21"/>
    <d v="2025-03-21T00:00:00"/>
    <d v="1899-12-30T13:33:59"/>
    <x v="0"/>
    <x v="0"/>
    <s v="8045614647"/>
    <s v="FBO"/>
    <d v="1899-12-30T00:31:05"/>
    <x v="630"/>
    <d v="1899-12-30T00:00:27"/>
    <s v="Ensacado"/>
    <s v="E002"/>
    <x v="2"/>
    <d v="1899-12-30T00:30:11"/>
    <d v="1899-12-30T00:30:38"/>
    <x v="6"/>
    <x v="20"/>
    <x v="4"/>
    <x v="1"/>
    <n v="0"/>
    <n v="0"/>
    <x v="0"/>
    <x v="1"/>
    <x v="2"/>
    <n v="0"/>
    <x v="0"/>
    <x v="1"/>
    <d v="1899-12-30T00:00:27"/>
    <d v="1899-12-30T00:00:27"/>
    <x v="0"/>
    <m/>
    <m/>
    <d v="1899-12-30T00:00:00"/>
    <d v="1899-12-30T00:30:11"/>
    <n v="6"/>
    <n v="-3.1250000000004885E-4"/>
    <n v="30.183333333321478"/>
    <x v="6"/>
    <x v="1"/>
  </r>
  <r>
    <x v="0"/>
    <s v="2025022045"/>
    <x v="0"/>
    <x v="662"/>
    <s v="EBL81IF"/>
    <d v="2025-03-21T00:00:00"/>
    <x v="2"/>
    <s v="3230"/>
    <x v="1"/>
    <s v="PA"/>
    <x v="2"/>
    <x v="0"/>
    <d v="2025-03-21T00:00:00"/>
    <d v="1899-12-30T13:01:12"/>
    <d v="2025-03-21T00:00:00"/>
    <d v="1899-12-30T13:05:18"/>
    <d v="2025-03-21T00:00:00"/>
    <d v="1899-12-30T13:49:45"/>
    <x v="0"/>
    <x v="0"/>
    <s v="8045614648"/>
    <s v="FBO"/>
    <d v="1899-12-30T00:48:33"/>
    <x v="1861"/>
    <d v="1899-12-30T00:04:06"/>
    <s v="Ensacado"/>
    <s v="E002"/>
    <x v="1"/>
    <d v="1899-12-30T00:48:33"/>
    <d v="1899-12-30T00:44:27"/>
    <x v="6"/>
    <x v="20"/>
    <x v="4"/>
    <x v="1"/>
    <n v="0"/>
    <n v="0"/>
    <x v="0"/>
    <x v="1"/>
    <x v="2"/>
    <n v="0"/>
    <x v="0"/>
    <x v="0"/>
    <d v="1899-12-30T00:04:06"/>
    <d v="1899-12-30T00:04:06"/>
    <x v="0"/>
    <m/>
    <m/>
    <d v="1899-12-30T00:00:00"/>
    <d v="1899-12-30T00:48:33"/>
    <n v="6"/>
    <d v="1899-12-30T00:04:06"/>
    <n v="48.550000000003273"/>
    <x v="6"/>
    <x v="0"/>
  </r>
  <r>
    <x v="0"/>
    <s v="2025022056"/>
    <x v="0"/>
    <x v="589"/>
    <s v="EBH54RL"/>
    <d v="2025-03-21T00:00:00"/>
    <x v="2"/>
    <s v="3229"/>
    <x v="6"/>
    <s v="PA"/>
    <x v="6"/>
    <x v="0"/>
    <d v="2025-03-21T00:00:00"/>
    <d v="1899-12-30T13:28:00"/>
    <d v="2025-03-21T00:00:00"/>
    <d v="1899-12-30T13:28:47"/>
    <d v="2025-03-21T00:00:00"/>
    <d v="1899-12-30T14:00:04"/>
    <x v="0"/>
    <x v="0"/>
    <s v="8045614649"/>
    <s v="FBO"/>
    <d v="1899-12-30T00:32:04"/>
    <x v="1145"/>
    <d v="1899-12-30T00:00:47"/>
    <s v="Granel"/>
    <s v="E001"/>
    <x v="1"/>
    <d v="1899-12-30T00:32:04"/>
    <d v="1899-12-30T00:31:17"/>
    <x v="6"/>
    <x v="20"/>
    <x v="4"/>
    <x v="2"/>
    <n v="0"/>
    <n v="0"/>
    <x v="0"/>
    <x v="2"/>
    <x v="2"/>
    <n v="0"/>
    <x v="0"/>
    <x v="1"/>
    <d v="1899-12-30T00:00:47"/>
    <d v="1899-12-30T00:00:47"/>
    <x v="0"/>
    <m/>
    <m/>
    <d v="1899-12-30T00:00:00"/>
    <d v="1899-12-30T00:32:04"/>
    <n v="6"/>
    <d v="1899-12-30T00:00:47"/>
    <n v="32.066666666668745"/>
    <x v="7"/>
    <x v="1"/>
  </r>
  <r>
    <x v="0"/>
    <s v="2025022088"/>
    <x v="0"/>
    <x v="387"/>
    <s v="E9661LVG"/>
    <d v="2025-03-21T00:00:00"/>
    <x v="2"/>
    <s v="3230"/>
    <x v="1"/>
    <s v="PA"/>
    <x v="2"/>
    <x v="0"/>
    <d v="2025-03-21T00:00:00"/>
    <d v="1899-12-30T14:38:59"/>
    <d v="2025-03-21T00:00:00"/>
    <d v="1899-12-30T14:38:31"/>
    <d v="2025-03-21T00:00:00"/>
    <d v="1899-12-30T15:18:36"/>
    <x v="0"/>
    <x v="0"/>
    <s v="8045614650"/>
    <s v="FBO"/>
    <d v="1899-12-30T00:40:33"/>
    <x v="513"/>
    <d v="1899-12-30T00:00:28"/>
    <s v="Ensacado"/>
    <s v="E002"/>
    <x v="2"/>
    <d v="1899-12-30T00:39:37"/>
    <d v="1899-12-30T00:40:05"/>
    <x v="14"/>
    <x v="20"/>
    <x v="4"/>
    <x v="1"/>
    <n v="0"/>
    <n v="0"/>
    <x v="0"/>
    <x v="1"/>
    <x v="2"/>
    <n v="0"/>
    <x v="0"/>
    <x v="1"/>
    <d v="1899-12-30T00:00:28"/>
    <d v="1899-12-30T00:00:28"/>
    <x v="0"/>
    <m/>
    <m/>
    <d v="1899-12-30T00:00:00"/>
    <d v="1899-12-30T00:39:37"/>
    <n v="6"/>
    <n v="-3.240740740699799E-4"/>
    <n v="39.616666666675201"/>
    <x v="14"/>
    <x v="1"/>
  </r>
  <r>
    <x v="0"/>
    <s v="2025022116"/>
    <x v="0"/>
    <x v="651"/>
    <s v="E07RF64"/>
    <d v="2025-03-21T00:00:00"/>
    <x v="2"/>
    <s v="3229"/>
    <x v="6"/>
    <s v="PA"/>
    <x v="6"/>
    <x v="0"/>
    <d v="2025-03-21T00:00:00"/>
    <d v="1899-12-30T17:38:52"/>
    <d v="2025-03-21T00:00:00"/>
    <d v="1899-12-30T17:38:45"/>
    <d v="2025-03-21T00:00:00"/>
    <d v="1899-12-30T18:15:01"/>
    <x v="0"/>
    <x v="0"/>
    <s v="8045614651"/>
    <s v="FBO"/>
    <d v="1899-12-30T00:36:23"/>
    <x v="1862"/>
    <d v="1899-12-30T00:00:07"/>
    <s v="Granel"/>
    <s v="E001"/>
    <x v="1"/>
    <d v="1899-12-30T00:36:09"/>
    <d v="1899-12-30T00:36:16"/>
    <x v="11"/>
    <x v="20"/>
    <x v="4"/>
    <x v="2"/>
    <n v="0"/>
    <n v="0"/>
    <x v="0"/>
    <x v="2"/>
    <x v="2"/>
    <n v="0"/>
    <x v="0"/>
    <x v="1"/>
    <d v="1899-12-30T00:00:07"/>
    <d v="1899-12-30T00:00:07"/>
    <x v="0"/>
    <m/>
    <m/>
    <d v="1899-12-30T00:00:00"/>
    <d v="1899-12-30T00:36:09"/>
    <n v="6"/>
    <n v="-8.1018518509945459E-5"/>
    <n v="36.150000000004852"/>
    <x v="9"/>
    <x v="1"/>
  </r>
  <r>
    <x v="0"/>
    <s v="2025022118"/>
    <x v="0"/>
    <x v="592"/>
    <s v="EBG74IH"/>
    <d v="2025-03-21T00:00:00"/>
    <x v="2"/>
    <s v="3228"/>
    <x v="3"/>
    <s v="PA"/>
    <x v="4"/>
    <x v="0"/>
    <d v="2025-03-21T00:00:00"/>
    <d v="1899-12-30T20:04:21"/>
    <d v="2025-03-21T00:00:00"/>
    <d v="1899-12-30T20:04:27"/>
    <d v="2025-03-21T00:00:00"/>
    <d v="1899-12-30T20:33:44"/>
    <x v="0"/>
    <x v="0"/>
    <s v="8045614652"/>
    <s v="FBO"/>
    <d v="1899-12-30T00:29:23"/>
    <x v="1726"/>
    <d v="1899-12-30T00:00:06"/>
    <s v="Granel"/>
    <s v="E001"/>
    <x v="1"/>
    <d v="1899-12-30T00:29:23"/>
    <d v="1899-12-30T00:29:17"/>
    <x v="15"/>
    <x v="20"/>
    <x v="4"/>
    <x v="2"/>
    <n v="0"/>
    <n v="0"/>
    <x v="0"/>
    <x v="2"/>
    <x v="2"/>
    <n v="0"/>
    <x v="0"/>
    <x v="1"/>
    <d v="1899-12-30T00:00:06"/>
    <d v="1899-12-30T00:00:06"/>
    <x v="0"/>
    <m/>
    <m/>
    <d v="1899-12-30T00:00:00"/>
    <d v="1899-12-30T00:29:23"/>
    <n v="6"/>
    <d v="1899-12-30T00:00:06"/>
    <n v="29.383333333329666"/>
    <x v="13"/>
    <x v="1"/>
  </r>
  <r>
    <x v="0"/>
    <s v="2025022120"/>
    <x v="0"/>
    <x v="582"/>
    <s v="EBA70ND"/>
    <d v="2025-03-21T00:00:00"/>
    <x v="2"/>
    <s v="3229"/>
    <x v="6"/>
    <s v="PA"/>
    <x v="6"/>
    <x v="0"/>
    <d v="2025-03-21T00:00:00"/>
    <d v="1899-12-30T20:36:14"/>
    <d v="2025-03-21T00:00:00"/>
    <d v="1899-12-30T20:36:21"/>
    <d v="2025-03-21T00:00:00"/>
    <d v="1899-12-30T21:02:13"/>
    <x v="0"/>
    <x v="0"/>
    <s v="8045614653"/>
    <s v="FBO"/>
    <d v="1899-12-30T00:25:59"/>
    <x v="1863"/>
    <d v="1899-12-30T00:00:07"/>
    <s v="Granel"/>
    <s v="E001"/>
    <x v="1"/>
    <d v="1899-12-30T00:25:59"/>
    <d v="1899-12-30T00:25:52"/>
    <x v="15"/>
    <x v="20"/>
    <x v="4"/>
    <x v="2"/>
    <n v="0"/>
    <n v="0"/>
    <x v="0"/>
    <x v="2"/>
    <x v="2"/>
    <n v="0"/>
    <x v="0"/>
    <x v="1"/>
    <d v="1899-12-30T00:00:07"/>
    <d v="1899-12-30T00:00:07"/>
    <x v="0"/>
    <m/>
    <m/>
    <d v="1899-12-30T00:00:00"/>
    <d v="1899-12-30T00:25:59"/>
    <n v="6"/>
    <d v="1899-12-30T00:00:07"/>
    <n v="25.983333333331053"/>
    <x v="15"/>
    <x v="1"/>
  </r>
  <r>
    <x v="0"/>
    <s v="2025022121"/>
    <x v="0"/>
    <x v="595"/>
    <s v="EAJ17DG"/>
    <d v="2025-03-21T00:00:00"/>
    <x v="2"/>
    <s v="3229"/>
    <x v="6"/>
    <s v="PA"/>
    <x v="6"/>
    <x v="0"/>
    <d v="2025-03-21T00:00:00"/>
    <d v="1899-12-30T20:52:30"/>
    <d v="2025-03-21T00:00:00"/>
    <d v="1899-12-30T20:52:27"/>
    <d v="2025-03-21T00:00:00"/>
    <d v="1899-12-30T21:18:50"/>
    <x v="0"/>
    <x v="0"/>
    <s v="8045614654"/>
    <s v="FBO"/>
    <d v="1899-12-30T00:26:26"/>
    <x v="250"/>
    <d v="1899-12-30T00:00:03"/>
    <s v="Granel"/>
    <s v="E001"/>
    <x v="1"/>
    <d v="1899-12-30T00:26:20"/>
    <d v="1899-12-30T00:26:23"/>
    <x v="15"/>
    <x v="20"/>
    <x v="4"/>
    <x v="2"/>
    <n v="0"/>
    <n v="0"/>
    <x v="0"/>
    <x v="2"/>
    <x v="2"/>
    <n v="0"/>
    <x v="0"/>
    <x v="1"/>
    <d v="1899-12-30T00:00:03"/>
    <d v="1899-12-30T00:00:03"/>
    <x v="0"/>
    <m/>
    <m/>
    <d v="1899-12-30T00:00:00"/>
    <d v="1899-12-30T00:26:20"/>
    <n v="6"/>
    <n v="-3.4722222229999211E-5"/>
    <n v="26.333333333323274"/>
    <x v="15"/>
    <x v="1"/>
  </r>
  <r>
    <x v="0"/>
    <s v="2025015091"/>
    <x v="0"/>
    <x v="364"/>
    <s v="E7422MNG"/>
    <d v="2025-02-25T00:00:00"/>
    <x v="2"/>
    <s v="3230"/>
    <x v="1"/>
    <s v="PA"/>
    <x v="2"/>
    <x v="0"/>
    <d v="2025-02-25T00:00:00"/>
    <d v="1899-12-30T14:35:58"/>
    <d v="2025-02-25T00:00:00"/>
    <d v="1899-12-30T14:36:08"/>
    <d v="2025-02-25T00:00:00"/>
    <d v="1899-12-30T15:16:07"/>
    <x v="0"/>
    <x v="0"/>
    <s v="8800000092"/>
    <s v="FBO"/>
    <d v="1899-12-30T00:40:09"/>
    <x v="910"/>
    <d v="1899-12-30T00:00:10"/>
    <s v="Ensacado"/>
    <s v="E002"/>
    <x v="2"/>
    <d v="1899-12-30T00:40:09"/>
    <d v="1899-12-30T00:39:59"/>
    <x v="14"/>
    <x v="2"/>
    <x v="1"/>
    <x v="1"/>
    <n v="0"/>
    <n v="0"/>
    <x v="0"/>
    <x v="1"/>
    <x v="1"/>
    <n v="0"/>
    <x v="0"/>
    <x v="1"/>
    <d v="1899-12-30T00:00:10"/>
    <d v="1899-12-30T00:00:10"/>
    <x v="0"/>
    <m/>
    <m/>
    <d v="1899-12-30T00:00:00"/>
    <d v="1899-12-30T00:40:09"/>
    <n v="3"/>
    <d v="1899-12-30T00:00:10"/>
    <n v="40.149999999993646"/>
    <x v="14"/>
    <x v="1"/>
  </r>
  <r>
    <x v="0"/>
    <s v="2025015471"/>
    <x v="0"/>
    <x v="598"/>
    <s v="E7317MWT"/>
    <d v="2025-02-26T00:00:00"/>
    <x v="2"/>
    <s v="3230"/>
    <x v="1"/>
    <s v="PA"/>
    <x v="2"/>
    <x v="0"/>
    <d v="2025-02-26T00:00:00"/>
    <d v="1899-12-30T13:35:14"/>
    <d v="2025-02-26T00:00:00"/>
    <d v="1899-12-30T13:35:26"/>
    <d v="2025-02-26T00:00:00"/>
    <d v="1899-12-30T14:31:25"/>
    <x v="0"/>
    <x v="0"/>
    <s v="8800000093"/>
    <s v="FBO"/>
    <d v="1899-12-30T00:56:11"/>
    <x v="1742"/>
    <d v="1899-12-30T00:00:12"/>
    <s v="Ensacado"/>
    <s v="E002"/>
    <x v="2"/>
    <d v="1899-12-30T00:56:11"/>
    <d v="1899-12-30T00:55:59"/>
    <x v="6"/>
    <x v="3"/>
    <x v="1"/>
    <x v="1"/>
    <n v="0"/>
    <n v="0"/>
    <x v="0"/>
    <x v="1"/>
    <x v="1"/>
    <n v="0"/>
    <x v="0"/>
    <x v="0"/>
    <d v="1899-12-30T00:00:12"/>
    <d v="1899-12-30T00:00:12"/>
    <x v="0"/>
    <m/>
    <m/>
    <d v="1899-12-30T00:00:00"/>
    <d v="1899-12-30T00:56:11"/>
    <n v="4"/>
    <d v="1899-12-30T00:00:12"/>
    <n v="56.1833333333281"/>
    <x v="7"/>
    <x v="0"/>
  </r>
  <r>
    <x v="0"/>
    <s v="2025018130"/>
    <x v="0"/>
    <x v="151"/>
    <s v="E2316HYF"/>
    <d v="2025-03-07T00:00:00"/>
    <x v="2"/>
    <s v="3230"/>
    <x v="1"/>
    <s v="PA"/>
    <x v="2"/>
    <x v="0"/>
    <d v="2025-03-07T00:00:00"/>
    <d v="1899-12-30T12:24:28"/>
    <d v="2025-03-07T00:00:00"/>
    <d v="1899-12-30T12:24:44"/>
    <d v="2025-03-07T00:00:00"/>
    <d v="1899-12-30T13:02:04"/>
    <x v="0"/>
    <x v="0"/>
    <s v="8800000097"/>
    <s v="EXW"/>
    <d v="1899-12-30T00:37:36"/>
    <x v="1059"/>
    <d v="1899-12-30T00:00:16"/>
    <s v="Ensacado"/>
    <s v="E002"/>
    <x v="1"/>
    <d v="1899-12-30T00:37:36"/>
    <d v="1899-12-30T00:37:20"/>
    <x v="13"/>
    <x v="10"/>
    <x v="2"/>
    <x v="1"/>
    <n v="0"/>
    <n v="0"/>
    <x v="0"/>
    <x v="1"/>
    <x v="2"/>
    <n v="0"/>
    <x v="0"/>
    <x v="1"/>
    <d v="1899-12-30T00:00:16"/>
    <d v="1899-12-30T00:00:16"/>
    <x v="0"/>
    <m/>
    <m/>
    <d v="1899-12-30T00:00:00"/>
    <d v="1899-12-30T00:37:36"/>
    <n v="6"/>
    <d v="1899-12-30T00:00:16"/>
    <n v="37.59999999999836"/>
    <x v="6"/>
    <x v="1"/>
  </r>
  <r>
    <x v="0"/>
    <s v="2025020030"/>
    <x v="0"/>
    <x v="425"/>
    <s v="E8449KSW"/>
    <d v="2025-03-14T00:00:00"/>
    <x v="2"/>
    <s v="3230"/>
    <x v="1"/>
    <s v="PA"/>
    <x v="2"/>
    <x v="0"/>
    <d v="2025-03-14T00:00:00"/>
    <d v="1899-12-30T12:47:12"/>
    <d v="2025-03-14T00:00:00"/>
    <d v="1899-12-30T12:47:17"/>
    <d v="2025-03-14T00:00:00"/>
    <d v="1899-12-30T13:31:26"/>
    <x v="0"/>
    <x v="0"/>
    <s v="8800000113"/>
    <s v="EXW"/>
    <d v="1899-12-30T00:44:14"/>
    <x v="1630"/>
    <d v="1899-12-30T00:00:05"/>
    <s v="Ensacado"/>
    <s v="E002"/>
    <x v="1"/>
    <d v="1899-12-30T00:44:14"/>
    <d v="1899-12-30T00:44:09"/>
    <x v="13"/>
    <x v="15"/>
    <x v="3"/>
    <x v="1"/>
    <n v="0"/>
    <n v="0"/>
    <x v="0"/>
    <x v="1"/>
    <x v="2"/>
    <n v="0"/>
    <x v="0"/>
    <x v="1"/>
    <d v="1899-12-30T00:00:05"/>
    <d v="1899-12-30T00:00:05"/>
    <x v="0"/>
    <m/>
    <m/>
    <d v="1899-12-30T00:00:00"/>
    <d v="1899-12-30T00:44:14"/>
    <n v="6"/>
    <d v="1899-12-30T00:00:05"/>
    <n v="44.23333333332959"/>
    <x v="6"/>
    <x v="1"/>
  </r>
  <r>
    <x v="0"/>
    <s v="2025021083"/>
    <x v="0"/>
    <x v="562"/>
    <s v="E00PV24"/>
    <d v="2025-03-18T00:00:00"/>
    <x v="2"/>
    <s v="3230"/>
    <x v="1"/>
    <s v="PA"/>
    <x v="3"/>
    <x v="0"/>
    <d v="2025-03-18T00:00:00"/>
    <d v="1899-12-30T17:25:14"/>
    <d v="2025-03-18T00:00:00"/>
    <d v="1899-12-30T19:39:13"/>
    <d v="2025-03-18T00:00:00"/>
    <d v="1899-12-30T19:45:56"/>
    <x v="40"/>
    <x v="1"/>
    <s v="8800000115"/>
    <s v="EXW"/>
    <d v="1899-12-30T02:20:42"/>
    <x v="1845"/>
    <d v="1899-12-30T02:13:59"/>
    <s v="Ensacado"/>
    <s v="E002"/>
    <x v="1"/>
    <d v="1899-12-30T02:20:42"/>
    <d v="1899-12-30T00:06:43"/>
    <x v="11"/>
    <x v="17"/>
    <x v="4"/>
    <x v="1"/>
    <n v="0"/>
    <n v="0"/>
    <x v="0"/>
    <x v="1"/>
    <x v="2"/>
    <n v="0"/>
    <x v="0"/>
    <x v="2"/>
    <d v="1899-12-30T02:13:59"/>
    <d v="1899-12-30T01:15:59"/>
    <x v="0"/>
    <m/>
    <m/>
    <d v="1899-12-30T00:00:00"/>
    <d v="1899-12-30T02:20:42"/>
    <n v="3"/>
    <d v="1899-12-30T02:13:59"/>
    <n v="140.6999999999953"/>
    <x v="10"/>
    <x v="0"/>
  </r>
  <r>
    <x v="0"/>
    <s v="2025021089"/>
    <x v="0"/>
    <x v="547"/>
    <s v="E93SB86"/>
    <d v="2025-03-18T00:00:00"/>
    <x v="2"/>
    <s v="3230"/>
    <x v="1"/>
    <s v="PA"/>
    <x v="3"/>
    <x v="0"/>
    <d v="2025-03-18T00:00:00"/>
    <d v="1899-12-30T17:37:57"/>
    <d v="2025-03-18T00:00:00"/>
    <d v="1899-12-30T19:40:05"/>
    <d v="2025-03-18T00:00:00"/>
    <d v="1899-12-30T19:50:02"/>
    <x v="40"/>
    <x v="1"/>
    <s v="8800000116"/>
    <s v="EXW"/>
    <d v="1899-12-30T02:12:05"/>
    <x v="1844"/>
    <d v="1899-12-30T02:02:08"/>
    <s v="Ensacado"/>
    <s v="E002"/>
    <x v="1"/>
    <d v="1899-12-30T02:12:05"/>
    <d v="1899-12-30T00:09:57"/>
    <x v="11"/>
    <x v="17"/>
    <x v="4"/>
    <x v="1"/>
    <n v="0"/>
    <n v="0"/>
    <x v="0"/>
    <x v="1"/>
    <x v="2"/>
    <n v="0"/>
    <x v="0"/>
    <x v="2"/>
    <d v="1899-12-30T02:02:08"/>
    <d v="1899-12-30T01:04:08"/>
    <x v="0"/>
    <m/>
    <m/>
    <d v="1899-12-30T00:00:00"/>
    <d v="1899-12-30T02:12:05"/>
    <n v="3"/>
    <d v="1899-12-30T02:02:08"/>
    <n v="132.08333333333755"/>
    <x v="10"/>
    <x v="0"/>
  </r>
  <r>
    <x v="0"/>
    <s v="2025021110"/>
    <x v="0"/>
    <x v="622"/>
    <s v="EBA72OG"/>
    <d v="2025-03-18T00:00:00"/>
    <x v="2"/>
    <s v="3229"/>
    <x v="6"/>
    <s v="PA"/>
    <x v="6"/>
    <x v="0"/>
    <d v="2025-03-18T00:00:00"/>
    <d v="1899-12-30T19:30:44"/>
    <d v="2025-03-18T00:00:00"/>
    <d v="1899-12-30T19:35:28"/>
    <d v="2025-03-18T00:00:00"/>
    <d v="1899-12-30T20:01:36"/>
    <x v="0"/>
    <x v="0"/>
    <s v="8800000118"/>
    <s v="EXW"/>
    <d v="1899-12-30T00:30:52"/>
    <x v="529"/>
    <d v="1899-12-30T00:04:44"/>
    <s v="Granel"/>
    <s v="E001"/>
    <x v="1"/>
    <d v="1899-12-30T00:30:52"/>
    <d v="1899-12-30T00:26:08"/>
    <x v="12"/>
    <x v="17"/>
    <x v="4"/>
    <x v="2"/>
    <n v="0"/>
    <n v="0"/>
    <x v="0"/>
    <x v="2"/>
    <x v="2"/>
    <n v="0"/>
    <x v="0"/>
    <x v="1"/>
    <d v="1899-12-30T00:04:44"/>
    <d v="1899-12-30T00:04:44"/>
    <x v="0"/>
    <m/>
    <m/>
    <d v="1899-12-30T00:00:00"/>
    <d v="1899-12-30T00:30:52"/>
    <n v="3"/>
    <d v="1899-12-30T00:04:44"/>
    <n v="30.866666666659128"/>
    <x v="13"/>
    <x v="1"/>
  </r>
  <r>
    <x v="0"/>
    <s v="2025021127"/>
    <x v="0"/>
    <x v="558"/>
    <s v="EAR70XV"/>
    <d v="2025-03-18T00:00:00"/>
    <x v="2"/>
    <s v="3229"/>
    <x v="6"/>
    <s v="PA"/>
    <x v="6"/>
    <x v="0"/>
    <d v="2025-03-18T00:00:00"/>
    <d v="1899-12-30T19:47:48"/>
    <d v="2025-03-18T00:00:00"/>
    <d v="1899-12-30T20:01:16"/>
    <d v="2025-03-18T00:00:00"/>
    <d v="1899-12-30T20:26:41"/>
    <x v="0"/>
    <x v="0"/>
    <s v="8800000119"/>
    <s v="EXW"/>
    <d v="1899-12-30T00:38:53"/>
    <x v="1264"/>
    <d v="1899-12-30T00:13:28"/>
    <s v="Granel"/>
    <s v="E001"/>
    <x v="1"/>
    <d v="1899-12-30T00:38:53"/>
    <d v="1899-12-30T00:25:25"/>
    <x v="12"/>
    <x v="17"/>
    <x v="4"/>
    <x v="2"/>
    <n v="0"/>
    <n v="0"/>
    <x v="0"/>
    <x v="2"/>
    <x v="2"/>
    <n v="0"/>
    <x v="0"/>
    <x v="1"/>
    <d v="1899-12-30T00:13:28"/>
    <d v="1899-12-30T00:13:28"/>
    <x v="0"/>
    <m/>
    <m/>
    <d v="1899-12-30T00:00:00"/>
    <d v="1899-12-30T00:38:53"/>
    <n v="3"/>
    <d v="1899-12-30T00:13:28"/>
    <n v="38.883333333340744"/>
    <x v="13"/>
    <x v="1"/>
  </r>
  <r>
    <x v="0"/>
    <s v="2025021131"/>
    <x v="0"/>
    <x v="564"/>
    <s v="E40ZB67"/>
    <d v="2025-03-18T00:00:00"/>
    <x v="2"/>
    <s v="3229"/>
    <x v="6"/>
    <s v="PA"/>
    <x v="6"/>
    <x v="0"/>
    <d v="2025-03-18T00:00:00"/>
    <d v="1899-12-30T19:55:49"/>
    <d v="2025-03-18T00:00:00"/>
    <d v="1899-12-30T20:02:23"/>
    <d v="2025-03-18T00:00:00"/>
    <d v="1899-12-30T20:42:27"/>
    <x v="0"/>
    <x v="0"/>
    <s v="8800000120"/>
    <s v="EXW"/>
    <d v="1899-12-30T00:46:38"/>
    <x v="1843"/>
    <d v="1899-12-30T00:06:34"/>
    <s v="Granel"/>
    <s v="E001"/>
    <x v="1"/>
    <d v="1899-12-30T00:46:38"/>
    <d v="1899-12-30T00:40:04"/>
    <x v="12"/>
    <x v="17"/>
    <x v="4"/>
    <x v="2"/>
    <n v="0"/>
    <n v="0"/>
    <x v="0"/>
    <x v="2"/>
    <x v="2"/>
    <n v="0"/>
    <x v="0"/>
    <x v="0"/>
    <d v="1899-12-30T00:06:34"/>
    <d v="1899-12-30T00:06:34"/>
    <x v="0"/>
    <m/>
    <m/>
    <d v="1899-12-30T00:00:00"/>
    <d v="1899-12-30T00:46:38"/>
    <n v="3"/>
    <d v="1899-12-30T00:06:34"/>
    <n v="46.633333333334441"/>
    <x v="13"/>
    <x v="0"/>
  </r>
  <r>
    <x v="0"/>
    <s v="2025021132"/>
    <x v="0"/>
    <x v="657"/>
    <s v="EBL89XI"/>
    <d v="2025-03-18T00:00:00"/>
    <x v="2"/>
    <s v="3229"/>
    <x v="6"/>
    <s v="PA"/>
    <x v="6"/>
    <x v="0"/>
    <d v="2025-03-18T00:00:00"/>
    <d v="1899-12-30T20:03:53"/>
    <d v="2025-03-18T00:00:00"/>
    <d v="1899-12-30T20:14:18"/>
    <d v="2025-03-18T00:00:00"/>
    <d v="1899-12-30T20:58:55"/>
    <x v="0"/>
    <x v="0"/>
    <s v="8800000122"/>
    <s v="EXW"/>
    <d v="1899-12-30T00:55:02"/>
    <x v="1842"/>
    <d v="1899-12-30T00:10:25"/>
    <s v="Granel"/>
    <s v="E001"/>
    <x v="1"/>
    <d v="1899-12-30T00:55:02"/>
    <d v="1899-12-30T00:44:37"/>
    <x v="15"/>
    <x v="17"/>
    <x v="4"/>
    <x v="2"/>
    <n v="0"/>
    <n v="0"/>
    <x v="0"/>
    <x v="2"/>
    <x v="2"/>
    <n v="0"/>
    <x v="0"/>
    <x v="0"/>
    <d v="1899-12-30T00:10:25"/>
    <d v="1899-12-30T00:10:25"/>
    <x v="0"/>
    <m/>
    <m/>
    <d v="1899-12-30T00:00:00"/>
    <d v="1899-12-30T00:55:02"/>
    <n v="3"/>
    <d v="1899-12-30T00:10:25"/>
    <n v="55.033333333344068"/>
    <x v="13"/>
    <x v="0"/>
  </r>
  <r>
    <x v="0"/>
    <s v="2025021098"/>
    <x v="0"/>
    <x v="659"/>
    <s v="EBL89XI"/>
    <d v="2025-03-18T00:00:00"/>
    <x v="2"/>
    <s v="3229"/>
    <x v="6"/>
    <s v="PA"/>
    <x v="2"/>
    <x v="0"/>
    <d v="2025-03-18T00:00:00"/>
    <d v="1899-12-30T17:59:00"/>
    <d v="2025-03-18T00:00:00"/>
    <d v="1899-12-30T19:38:39"/>
    <d v="2025-03-18T00:00:00"/>
    <d v="1899-12-30T21:05:38"/>
    <x v="41"/>
    <x v="1"/>
    <s v="8800000123"/>
    <s v="EXW"/>
    <d v="1899-12-30T03:06:38"/>
    <x v="1846"/>
    <d v="1899-12-30T01:39:39"/>
    <s v="Granel"/>
    <s v="E001"/>
    <x v="1"/>
    <d v="1899-12-30T03:06:38"/>
    <d v="1899-12-30T01:26:59"/>
    <x v="11"/>
    <x v="17"/>
    <x v="4"/>
    <x v="2"/>
    <n v="0"/>
    <n v="0"/>
    <x v="0"/>
    <x v="2"/>
    <x v="2"/>
    <n v="0"/>
    <x v="0"/>
    <x v="2"/>
    <d v="1899-12-30T01:39:39"/>
    <d v="1899-12-30T00:41:39"/>
    <x v="0"/>
    <m/>
    <m/>
    <d v="1899-12-30T00:00:00"/>
    <d v="1899-12-30T03:06:38"/>
    <n v="3"/>
    <d v="1899-12-30T01:39:39"/>
    <n v="186.63333333333122"/>
    <x v="15"/>
    <x v="0"/>
  </r>
  <r>
    <x v="0"/>
    <s v="2025021136"/>
    <x v="0"/>
    <x v="658"/>
    <s v="EBJ45NZ"/>
    <d v="2025-03-18T00:00:00"/>
    <x v="2"/>
    <s v="3228"/>
    <x v="3"/>
    <s v="PA"/>
    <x v="4"/>
    <x v="0"/>
    <d v="2025-03-18T00:00:00"/>
    <d v="1899-12-30T20:28:50"/>
    <d v="2025-03-18T00:00:00"/>
    <d v="1899-12-30T20:35:33"/>
    <d v="2025-03-18T00:00:00"/>
    <d v="1899-12-30T21:15:56"/>
    <x v="0"/>
    <x v="0"/>
    <s v="8800000124"/>
    <s v="EXW"/>
    <d v="1899-12-30T00:47:06"/>
    <x v="1428"/>
    <d v="1899-12-30T00:06:43"/>
    <s v="Granel"/>
    <s v="E001"/>
    <x v="1"/>
    <d v="1899-12-30T00:47:06"/>
    <d v="1899-12-30T00:40:23"/>
    <x v="15"/>
    <x v="17"/>
    <x v="4"/>
    <x v="2"/>
    <n v="0"/>
    <n v="0"/>
    <x v="0"/>
    <x v="2"/>
    <x v="2"/>
    <n v="0"/>
    <x v="0"/>
    <x v="0"/>
    <d v="1899-12-30T00:06:43"/>
    <d v="1899-12-30T00:06:43"/>
    <x v="0"/>
    <m/>
    <m/>
    <d v="1899-12-30T00:00:00"/>
    <d v="1899-12-30T00:47:06"/>
    <n v="3"/>
    <d v="1899-12-30T00:06:43"/>
    <n v="47.099999999995212"/>
    <x v="15"/>
    <x v="0"/>
  </r>
  <r>
    <x v="2"/>
    <s v="2025002348"/>
    <x v="0"/>
    <x v="663"/>
    <s v="E5050MHX"/>
    <d v="2025-02-24T00:00:00"/>
    <x v="2"/>
    <s v="3126"/>
    <x v="17"/>
    <s v="S1D"/>
    <x v="8"/>
    <x v="0"/>
    <d v="2025-02-24T00:00:00"/>
    <d v="1899-12-30T06:04:16"/>
    <d v="2025-02-24T00:00:00"/>
    <d v="1899-12-30T06:00:28"/>
    <d v="2025-02-24T00:00:00"/>
    <d v="1899-12-30T06:26:43"/>
    <x v="0"/>
    <x v="0"/>
    <s v="507103713"/>
    <s v="EXW"/>
    <d v="1899-12-30T00:30:03"/>
    <x v="1306"/>
    <d v="1899-12-30T00:03:48"/>
    <s v="Granel"/>
    <s v="E001"/>
    <x v="1"/>
    <d v="1899-12-30T00:22:27"/>
    <d v="1899-12-30T00:26:15"/>
    <x v="1"/>
    <x v="1"/>
    <x v="1"/>
    <x v="2"/>
    <n v="0"/>
    <n v="0"/>
    <x v="0"/>
    <x v="2"/>
    <x v="1"/>
    <n v="0"/>
    <x v="2"/>
    <x v="1"/>
    <d v="1899-12-30T00:03:48"/>
    <d v="1899-12-30T00:03:48"/>
    <x v="0"/>
    <m/>
    <m/>
    <d v="1899-12-30T00:00:00"/>
    <d v="1899-12-30T00:22:27"/>
    <n v="2"/>
    <n v="-2.638888888890023E-3"/>
    <n v="22.45000000000319"/>
    <x v="0"/>
    <x v="1"/>
  </r>
  <r>
    <x v="2"/>
    <s v="2025002349"/>
    <x v="0"/>
    <x v="664"/>
    <s v="E5866LGS"/>
    <d v="2025-02-24T00:00:00"/>
    <x v="2"/>
    <s v="3208"/>
    <x v="18"/>
    <s v="PA"/>
    <x v="2"/>
    <x v="0"/>
    <d v="2025-02-24T00:00:00"/>
    <d v="1899-12-30T06:11:10"/>
    <d v="2025-02-24T00:00:00"/>
    <d v="1899-12-30T06:07:55"/>
    <d v="2025-02-24T00:00:00"/>
    <d v="1899-12-30T06:30:11"/>
    <x v="0"/>
    <x v="0"/>
    <s v="507103714"/>
    <s v="FBO"/>
    <d v="1899-12-30T00:25:31"/>
    <x v="130"/>
    <d v="1899-12-30T00:03:15"/>
    <s v="Ensacado"/>
    <s v="E002"/>
    <x v="2"/>
    <d v="1899-12-30T00:19:01"/>
    <d v="1899-12-30T00:22:16"/>
    <x v="1"/>
    <x v="1"/>
    <x v="1"/>
    <x v="1"/>
    <n v="0"/>
    <n v="0"/>
    <x v="0"/>
    <x v="1"/>
    <x v="1"/>
    <n v="0"/>
    <x v="2"/>
    <x v="1"/>
    <d v="1899-12-30T00:03:15"/>
    <d v="1899-12-30T00:03:15"/>
    <x v="0"/>
    <m/>
    <m/>
    <d v="1899-12-30T00:00:00"/>
    <d v="1899-12-30T00:19:01"/>
    <n v="2"/>
    <n v="-2.2569444444400233E-3"/>
    <n v="19.016666666668787"/>
    <x v="0"/>
    <x v="1"/>
  </r>
  <r>
    <x v="2"/>
    <s v="2025002350"/>
    <x v="0"/>
    <x v="665"/>
    <s v="E9819MMR"/>
    <d v="2025-02-24T00:00:00"/>
    <x v="2"/>
    <s v="3126"/>
    <x v="17"/>
    <s v="S2D"/>
    <x v="9"/>
    <x v="0"/>
    <d v="2025-02-24T00:00:00"/>
    <d v="1899-12-30T06:13:39"/>
    <d v="2025-02-24T00:00:00"/>
    <d v="1899-12-30T06:10:39"/>
    <d v="2025-02-24T00:00:00"/>
    <d v="1899-12-30T06:41:37"/>
    <x v="0"/>
    <x v="0"/>
    <s v="507103715"/>
    <s v="EXW"/>
    <d v="1899-12-30T00:33:58"/>
    <x v="511"/>
    <d v="1899-12-30T00:03:00"/>
    <s v="Granel"/>
    <s v="E001"/>
    <x v="1"/>
    <d v="1899-12-30T00:27:58"/>
    <d v="1899-12-30T00:30:58"/>
    <x v="1"/>
    <x v="1"/>
    <x v="1"/>
    <x v="2"/>
    <n v="0"/>
    <n v="0"/>
    <x v="0"/>
    <x v="2"/>
    <x v="1"/>
    <n v="0"/>
    <x v="2"/>
    <x v="1"/>
    <d v="1899-12-30T00:03:00"/>
    <d v="1899-12-30T00:03:00"/>
    <x v="0"/>
    <m/>
    <m/>
    <d v="1899-12-30T00:00:00"/>
    <d v="1899-12-30T00:27:58"/>
    <n v="2"/>
    <n v="-2.0833333333399873E-3"/>
    <n v="27.966666666657634"/>
    <x v="0"/>
    <x v="1"/>
  </r>
  <r>
    <x v="2"/>
    <s v="2025002353"/>
    <x v="0"/>
    <x v="666"/>
    <s v="E8383LSW"/>
    <d v="2025-02-24T00:00:00"/>
    <x v="2"/>
    <s v="2649"/>
    <x v="19"/>
    <s v="S6H"/>
    <x v="10"/>
    <x v="0"/>
    <d v="2025-02-24T00:00:00"/>
    <d v="1899-12-30T06:19:34"/>
    <d v="2025-02-24T00:00:00"/>
    <d v="1899-12-30T06:15:53"/>
    <d v="2025-02-24T00:00:00"/>
    <d v="1899-12-30T06:42:59"/>
    <x v="0"/>
    <x v="0"/>
    <s v="507103716"/>
    <s v="FBO"/>
    <d v="1899-12-30T00:30:47"/>
    <x v="1117"/>
    <d v="1899-12-30T00:03:41"/>
    <s v="Granel"/>
    <s v="E001"/>
    <x v="2"/>
    <d v="1899-12-30T00:23:25"/>
    <d v="1899-12-30T00:27:06"/>
    <x v="1"/>
    <x v="1"/>
    <x v="1"/>
    <x v="2"/>
    <n v="0"/>
    <n v="0"/>
    <x v="0"/>
    <x v="2"/>
    <x v="1"/>
    <n v="0"/>
    <x v="2"/>
    <x v="1"/>
    <d v="1899-12-30T00:03:41"/>
    <d v="1899-12-30T00:03:41"/>
    <x v="0"/>
    <m/>
    <m/>
    <d v="1899-12-30T00:00:00"/>
    <d v="1899-12-30T00:23:25"/>
    <n v="2"/>
    <n v="-2.5578703703699746E-3"/>
    <n v="23.41666666667523"/>
    <x v="0"/>
    <x v="1"/>
  </r>
  <r>
    <x v="2"/>
    <s v="2025002356"/>
    <x v="0"/>
    <x v="667"/>
    <s v="E9335MJP"/>
    <d v="2025-02-24T00:00:00"/>
    <x v="2"/>
    <s v="2693"/>
    <x v="20"/>
    <s v="PA"/>
    <x v="2"/>
    <x v="0"/>
    <d v="2025-02-24T00:00:00"/>
    <d v="1899-12-30T06:32:46"/>
    <d v="2025-02-24T00:00:00"/>
    <d v="1899-12-30T06:29:56"/>
    <d v="2025-02-24T00:00:00"/>
    <d v="1899-12-30T06:48:22"/>
    <x v="0"/>
    <x v="0"/>
    <s v="507103717"/>
    <s v="FBO"/>
    <d v="1899-12-30T00:21:16"/>
    <x v="1864"/>
    <d v="1899-12-30T00:02:50"/>
    <s v="Ensacado"/>
    <s v="E002"/>
    <x v="2"/>
    <d v="1899-12-30T00:15:36"/>
    <d v="1899-12-30T00:18:26"/>
    <x v="1"/>
    <x v="1"/>
    <x v="1"/>
    <x v="1"/>
    <n v="0"/>
    <n v="0"/>
    <x v="0"/>
    <x v="1"/>
    <x v="1"/>
    <n v="0"/>
    <x v="2"/>
    <x v="1"/>
    <d v="1899-12-30T00:02:50"/>
    <d v="1899-12-30T00:02:50"/>
    <x v="0"/>
    <m/>
    <m/>
    <d v="1899-12-30T00:00:00"/>
    <d v="1899-12-30T00:15:36"/>
    <n v="2"/>
    <n v="-1.9675925925899951E-3"/>
    <n v="15.599999999995244"/>
    <x v="0"/>
    <x v="1"/>
  </r>
  <r>
    <x v="2"/>
    <s v="2025002359"/>
    <x v="0"/>
    <x v="668"/>
    <s v="E1160JXP"/>
    <d v="2025-02-24T00:00:00"/>
    <x v="2"/>
    <s v="2693"/>
    <x v="20"/>
    <s v="PA"/>
    <x v="2"/>
    <x v="0"/>
    <d v="2025-02-24T00:00:00"/>
    <d v="1899-12-30T06:46:21"/>
    <d v="2025-02-24T00:00:00"/>
    <d v="1899-12-30T06:44:47"/>
    <d v="2025-02-24T00:00:00"/>
    <d v="1899-12-30T06:50:07"/>
    <x v="0"/>
    <x v="0"/>
    <s v="507103718"/>
    <s v="FBO"/>
    <d v="1899-12-30T00:06:54"/>
    <x v="1865"/>
    <d v="1899-12-30T00:01:34"/>
    <s v="Ensacado"/>
    <s v="E002"/>
    <x v="2"/>
    <d v="1899-12-30T00:03:46"/>
    <d v="1899-12-30T00:05:20"/>
    <x v="1"/>
    <x v="1"/>
    <x v="1"/>
    <x v="1"/>
    <n v="1"/>
    <n v="0"/>
    <x v="1"/>
    <x v="1"/>
    <x v="1"/>
    <n v="1"/>
    <x v="2"/>
    <x v="1"/>
    <d v="1899-12-30T00:01:34"/>
    <d v="1899-12-30T00:01:34"/>
    <x v="0"/>
    <m/>
    <m/>
    <d v="1899-12-30T00:00:00"/>
    <d v="1899-12-30T00:03:46"/>
    <n v="2"/>
    <n v="-1.0879629629599874E-3"/>
    <n v="3.7666666666656035"/>
    <x v="0"/>
    <x v="1"/>
  </r>
  <r>
    <x v="2"/>
    <s v="2025002355"/>
    <x v="0"/>
    <x v="669"/>
    <s v="E4911KHZ"/>
    <d v="2025-02-24T00:00:00"/>
    <x v="2"/>
    <s v="3126"/>
    <x v="17"/>
    <s v="S1D"/>
    <x v="8"/>
    <x v="0"/>
    <d v="2025-02-24T00:00:00"/>
    <d v="1899-12-30T06:30:27"/>
    <d v="2025-02-24T00:00:00"/>
    <d v="1899-12-30T06:27:47"/>
    <d v="2025-02-24T00:00:00"/>
    <d v="1899-12-30T06:51:06"/>
    <x v="0"/>
    <x v="0"/>
    <s v="507103719"/>
    <s v="FBO"/>
    <d v="1899-12-30T00:25:59"/>
    <x v="555"/>
    <d v="1899-12-30T00:02:40"/>
    <s v="Granel"/>
    <s v="E001"/>
    <x v="2"/>
    <d v="1899-12-30T00:20:39"/>
    <d v="1899-12-30T00:23:19"/>
    <x v="1"/>
    <x v="1"/>
    <x v="1"/>
    <x v="2"/>
    <n v="0"/>
    <n v="0"/>
    <x v="0"/>
    <x v="2"/>
    <x v="1"/>
    <n v="0"/>
    <x v="2"/>
    <x v="1"/>
    <d v="1899-12-30T00:02:40"/>
    <d v="1899-12-30T00:02:40"/>
    <x v="0"/>
    <m/>
    <m/>
    <d v="1899-12-30T00:00:00"/>
    <d v="1899-12-30T00:20:39"/>
    <n v="2"/>
    <n v="-1.8518518518499949E-3"/>
    <n v="20.650000000003228"/>
    <x v="0"/>
    <x v="1"/>
  </r>
  <r>
    <x v="2"/>
    <s v="2025002360"/>
    <x v="0"/>
    <x v="670"/>
    <s v="E8727HJH"/>
    <d v="2025-02-24T00:00:00"/>
    <x v="2"/>
    <s v="3126"/>
    <x v="17"/>
    <s v="S2D"/>
    <x v="9"/>
    <x v="0"/>
    <d v="2025-02-24T00:00:00"/>
    <d v="1899-12-30T06:46:58"/>
    <d v="2025-02-24T00:00:00"/>
    <d v="1899-12-30T06:43:16"/>
    <d v="2025-02-24T00:00:00"/>
    <d v="1899-12-30T07:15:16"/>
    <x v="0"/>
    <x v="0"/>
    <s v="507103720"/>
    <s v="FBO"/>
    <d v="1899-12-30T00:35:42"/>
    <x v="1866"/>
    <d v="1899-12-30T00:03:42"/>
    <s v="Granel"/>
    <s v="E001"/>
    <x v="2"/>
    <d v="1899-12-30T00:28:18"/>
    <d v="1899-12-30T00:32:00"/>
    <x v="1"/>
    <x v="1"/>
    <x v="1"/>
    <x v="2"/>
    <n v="0"/>
    <n v="0"/>
    <x v="0"/>
    <x v="2"/>
    <x v="1"/>
    <n v="0"/>
    <x v="2"/>
    <x v="1"/>
    <d v="1899-12-30T00:03:42"/>
    <d v="1899-12-30T00:03:42"/>
    <x v="0"/>
    <m/>
    <m/>
    <d v="1899-12-30T00:00:00"/>
    <d v="1899-12-30T00:28:18"/>
    <n v="2"/>
    <n v="-2.5694444444399611E-3"/>
    <n v="28.300000000003223"/>
    <x v="1"/>
    <x v="1"/>
  </r>
  <r>
    <x v="2"/>
    <s v="2025002363"/>
    <x v="0"/>
    <x v="671"/>
    <s v="E8087HNJ"/>
    <d v="2025-02-24T00:00:00"/>
    <x v="2"/>
    <s v="3208"/>
    <x v="18"/>
    <s v="PA"/>
    <x v="2"/>
    <x v="0"/>
    <d v="2025-02-24T00:00:00"/>
    <d v="1899-12-30T07:14:50"/>
    <d v="2025-02-24T00:00:00"/>
    <d v="1899-12-30T07:21:45"/>
    <d v="2025-02-24T00:00:00"/>
    <d v="1899-12-30T07:28:37"/>
    <x v="42"/>
    <x v="12"/>
    <s v="507103721"/>
    <s v="FBO"/>
    <d v="1899-12-30T00:13:47"/>
    <x v="1867"/>
    <d v="1899-12-30T00:06:55"/>
    <s v="Ensacado"/>
    <s v="E002"/>
    <x v="2"/>
    <d v="1899-12-30T00:13:47"/>
    <d v="1899-12-30T00:06:52"/>
    <x v="2"/>
    <x v="1"/>
    <x v="1"/>
    <x v="1"/>
    <n v="0"/>
    <n v="0"/>
    <x v="0"/>
    <x v="1"/>
    <x v="1"/>
    <n v="0"/>
    <x v="2"/>
    <x v="1"/>
    <d v="1899-12-30T00:06:55"/>
    <d v="1899-12-30T00:06:55"/>
    <x v="0"/>
    <m/>
    <m/>
    <d v="1899-12-30T00:00:00"/>
    <d v="1899-12-30T00:13:47"/>
    <n v="2"/>
    <d v="1899-12-30T00:06:55"/>
    <n v="13.783333333334422"/>
    <x v="1"/>
    <x v="1"/>
  </r>
  <r>
    <x v="2"/>
    <s v="2025002364"/>
    <x v="0"/>
    <x v="672"/>
    <s v="E5208JYX"/>
    <d v="2025-02-24T00:00:00"/>
    <x v="2"/>
    <s v="3126"/>
    <x v="17"/>
    <s v="S2D"/>
    <x v="9"/>
    <x v="0"/>
    <d v="2025-02-24T00:00:00"/>
    <d v="1899-12-30T07:19:59"/>
    <d v="2025-02-24T00:00:00"/>
    <d v="1899-12-30T07:15:57"/>
    <d v="2025-02-24T00:00:00"/>
    <d v="1899-12-30T07:49:07"/>
    <x v="0"/>
    <x v="0"/>
    <s v="507103722"/>
    <s v="FBO"/>
    <d v="1899-12-30T00:37:12"/>
    <x v="31"/>
    <d v="1899-12-30T00:04:02"/>
    <s v="Granel"/>
    <s v="E001"/>
    <x v="2"/>
    <d v="1899-12-30T00:29:08"/>
    <d v="1899-12-30T00:33:10"/>
    <x v="2"/>
    <x v="1"/>
    <x v="1"/>
    <x v="2"/>
    <n v="0"/>
    <n v="0"/>
    <x v="0"/>
    <x v="2"/>
    <x v="1"/>
    <n v="0"/>
    <x v="2"/>
    <x v="1"/>
    <d v="1899-12-30T00:04:02"/>
    <d v="1899-12-30T00:04:02"/>
    <x v="0"/>
    <m/>
    <m/>
    <d v="1899-12-30T00:00:00"/>
    <d v="1899-12-30T00:29:08"/>
    <n v="2"/>
    <n v="-2.8009259259199615E-3"/>
    <n v="29.133333333331226"/>
    <x v="1"/>
    <x v="1"/>
  </r>
  <r>
    <x v="2"/>
    <s v="2025002366"/>
    <x v="0"/>
    <x v="673"/>
    <s v="E5980LLH"/>
    <d v="2025-02-24T00:00:00"/>
    <x v="2"/>
    <s v="2649"/>
    <x v="19"/>
    <s v="S6H"/>
    <x v="10"/>
    <x v="0"/>
    <d v="2025-02-24T00:00:00"/>
    <d v="1899-12-30T07:28:47"/>
    <d v="2025-02-24T00:00:00"/>
    <d v="1899-12-30T07:25:15"/>
    <d v="2025-02-24T00:00:00"/>
    <d v="1899-12-30T08:29:09"/>
    <x v="0"/>
    <x v="0"/>
    <s v="507103723"/>
    <s v="FBO"/>
    <d v="1899-12-30T01:07:26"/>
    <x v="1868"/>
    <d v="1899-12-30T00:03:32"/>
    <s v="Granel"/>
    <s v="E001"/>
    <x v="2"/>
    <d v="1899-12-30T01:00:22"/>
    <d v="1899-12-30T01:03:54"/>
    <x v="2"/>
    <x v="1"/>
    <x v="1"/>
    <x v="2"/>
    <n v="0"/>
    <n v="0"/>
    <x v="0"/>
    <x v="2"/>
    <x v="1"/>
    <n v="0"/>
    <x v="2"/>
    <x v="0"/>
    <d v="1899-12-30T00:03:32"/>
    <d v="1899-12-30T00:03:32"/>
    <x v="0"/>
    <m/>
    <m/>
    <d v="1899-12-30T00:00:00"/>
    <d v="1899-12-30T01:00:22"/>
    <n v="2"/>
    <n v="-2.4537037037000164E-3"/>
    <n v="60.366666666671968"/>
    <x v="2"/>
    <x v="0"/>
  </r>
  <r>
    <x v="2"/>
    <s v="2025002368"/>
    <x v="0"/>
    <x v="674"/>
    <m/>
    <d v="2025-02-24T00:00:00"/>
    <x v="2"/>
    <s v="2693"/>
    <x v="20"/>
    <s v="PA"/>
    <x v="2"/>
    <x v="0"/>
    <d v="2025-02-24T00:00:00"/>
    <d v="1899-12-30T07:57:10"/>
    <d v="2025-02-24T00:00:00"/>
    <d v="1899-12-30T08:19:34"/>
    <d v="2025-02-24T00:00:00"/>
    <d v="1899-12-30T08:35:21"/>
    <x v="0"/>
    <x v="0"/>
    <s v="507103724"/>
    <s v="FBO"/>
    <d v="1899-12-30T00:38:11"/>
    <x v="825"/>
    <d v="1899-12-30T00:22:24"/>
    <s v="Ensacado"/>
    <s v="E002"/>
    <x v="1"/>
    <d v="1899-12-30T00:38:11"/>
    <d v="1899-12-30T00:15:47"/>
    <x v="2"/>
    <x v="1"/>
    <x v="1"/>
    <x v="1"/>
    <n v="0"/>
    <n v="0"/>
    <x v="0"/>
    <x v="1"/>
    <x v="1"/>
    <n v="0"/>
    <x v="2"/>
    <x v="1"/>
    <d v="1899-12-30T00:22:24"/>
    <d v="1899-12-30T00:22:24"/>
    <x v="0"/>
    <m/>
    <m/>
    <d v="1899-12-30T00:00:00"/>
    <d v="1899-12-30T00:38:11"/>
    <n v="2"/>
    <d v="1899-12-30T00:22:24"/>
    <n v="38.183333333328001"/>
    <x v="2"/>
    <x v="1"/>
  </r>
  <r>
    <x v="2"/>
    <s v="2025002371"/>
    <x v="0"/>
    <x v="675"/>
    <s v="E6398FTM"/>
    <d v="2025-02-24T00:00:00"/>
    <x v="2"/>
    <s v="3126"/>
    <x v="17"/>
    <s v="S1D"/>
    <x v="8"/>
    <x v="0"/>
    <d v="2025-02-24T00:00:00"/>
    <d v="1899-12-30T09:08:02"/>
    <d v="2025-02-24T00:00:00"/>
    <d v="1899-12-30T09:05:08"/>
    <d v="2025-02-24T00:00:00"/>
    <d v="1899-12-30T09:24:14"/>
    <x v="0"/>
    <x v="0"/>
    <s v="507103728"/>
    <s v="EXW"/>
    <d v="1899-12-30T00:22:00"/>
    <x v="1869"/>
    <d v="1899-12-30T00:02:54"/>
    <s v="Granel"/>
    <s v="E001"/>
    <x v="1"/>
    <d v="1899-12-30T00:16:12"/>
    <d v="1899-12-30T00:19:06"/>
    <x v="4"/>
    <x v="1"/>
    <x v="1"/>
    <x v="2"/>
    <n v="0"/>
    <n v="0"/>
    <x v="0"/>
    <x v="2"/>
    <x v="1"/>
    <n v="0"/>
    <x v="2"/>
    <x v="1"/>
    <d v="1899-12-30T00:02:54"/>
    <d v="1899-12-30T00:02:54"/>
    <x v="0"/>
    <m/>
    <m/>
    <d v="1899-12-30T00:00:00"/>
    <d v="1899-12-30T00:16:12"/>
    <n v="2"/>
    <n v="-2.0138888888899809E-3"/>
    <n v="16.199999999999974"/>
    <x v="3"/>
    <x v="1"/>
  </r>
  <r>
    <x v="2"/>
    <s v="2025002374"/>
    <x v="0"/>
    <x v="671"/>
    <s v="E8087HNJ"/>
    <d v="2025-02-24T00:00:00"/>
    <x v="2"/>
    <s v="2693"/>
    <x v="20"/>
    <s v="PA"/>
    <x v="2"/>
    <x v="0"/>
    <d v="2025-02-24T00:00:00"/>
    <d v="1899-12-30T09:25:40"/>
    <d v="2025-02-24T00:00:00"/>
    <d v="1899-12-30T09:22:00"/>
    <d v="2025-02-24T00:00:00"/>
    <d v="1899-12-30T09:26:56"/>
    <x v="43"/>
    <x v="12"/>
    <s v="507103729"/>
    <s v="FBO"/>
    <d v="1899-12-30T00:08:36"/>
    <x v="1870"/>
    <d v="1899-12-30T00:03:40"/>
    <s v="Ensacado"/>
    <s v="E002"/>
    <x v="2"/>
    <d v="1899-12-30T00:01:16"/>
    <d v="1899-12-30T00:04:56"/>
    <x v="4"/>
    <x v="1"/>
    <x v="1"/>
    <x v="1"/>
    <n v="1"/>
    <n v="0"/>
    <x v="1"/>
    <x v="1"/>
    <x v="1"/>
    <n v="1"/>
    <x v="2"/>
    <x v="1"/>
    <d v="1899-12-30T00:03:40"/>
    <d v="1899-12-30T00:03:40"/>
    <x v="1"/>
    <m/>
    <m/>
    <d v="1899-12-30T00:00:00"/>
    <d v="1899-12-30T00:01:16"/>
    <n v="2"/>
    <n v="-2.546296296289996E-3"/>
    <n v="1.2666666666672111"/>
    <x v="3"/>
    <x v="1"/>
  </r>
  <r>
    <x v="2"/>
    <s v="2025002375"/>
    <x v="0"/>
    <x v="671"/>
    <s v="E8087HNJ"/>
    <d v="2025-02-24T00:00:00"/>
    <x v="2"/>
    <s v="2693"/>
    <x v="20"/>
    <s v="PA"/>
    <x v="2"/>
    <x v="0"/>
    <d v="2025-02-24T00:00:00"/>
    <d v="1899-12-30T09:28:39"/>
    <d v="2025-02-24T00:00:00"/>
    <d v="1899-12-30T09:25:20"/>
    <d v="2025-02-24T00:00:00"/>
    <d v="1899-12-30T09:30:20"/>
    <x v="44"/>
    <x v="12"/>
    <s v="507103730"/>
    <s v="FBO"/>
    <d v="1899-12-30T00:08:19"/>
    <x v="1871"/>
    <d v="1899-12-30T00:03:19"/>
    <s v="Ensacado"/>
    <s v="E002"/>
    <x v="2"/>
    <d v="1899-12-30T00:01:41"/>
    <d v="1899-12-30T00:05:00"/>
    <x v="4"/>
    <x v="1"/>
    <x v="1"/>
    <x v="1"/>
    <n v="1"/>
    <n v="0"/>
    <x v="1"/>
    <x v="1"/>
    <x v="1"/>
    <n v="1"/>
    <x v="2"/>
    <x v="1"/>
    <d v="1899-12-30T00:03:19"/>
    <d v="1899-12-30T00:03:19"/>
    <x v="1"/>
    <m/>
    <m/>
    <d v="1899-12-30T00:00:00"/>
    <d v="1899-12-30T00:01:41"/>
    <n v="2"/>
    <n v="-2.3032407407400091E-3"/>
    <n v="1.6833333333311717"/>
    <x v="3"/>
    <x v="1"/>
  </r>
  <r>
    <x v="2"/>
    <s v="2025002377"/>
    <x v="0"/>
    <x v="663"/>
    <s v="E5050MHX"/>
    <d v="2025-02-24T00:00:00"/>
    <x v="2"/>
    <s v="3126"/>
    <x v="17"/>
    <s v="S1D"/>
    <x v="8"/>
    <x v="0"/>
    <d v="2025-02-24T00:00:00"/>
    <d v="1899-12-30T09:34:22"/>
    <d v="2025-02-24T00:00:00"/>
    <d v="1899-12-30T09:30:17"/>
    <d v="2025-02-24T00:00:00"/>
    <d v="1899-12-30T09:52:33"/>
    <x v="0"/>
    <x v="0"/>
    <s v="507103731"/>
    <s v="EXW"/>
    <d v="1899-12-30T00:26:21"/>
    <x v="130"/>
    <d v="1899-12-30T00:04:05"/>
    <s v="Granel"/>
    <s v="E001"/>
    <x v="1"/>
    <d v="1899-12-30T00:18:11"/>
    <d v="1899-12-30T00:22:16"/>
    <x v="4"/>
    <x v="1"/>
    <x v="1"/>
    <x v="2"/>
    <n v="0"/>
    <n v="0"/>
    <x v="0"/>
    <x v="2"/>
    <x v="1"/>
    <n v="0"/>
    <x v="2"/>
    <x v="1"/>
    <d v="1899-12-30T00:04:05"/>
    <d v="1899-12-30T00:04:05"/>
    <x v="0"/>
    <m/>
    <m/>
    <d v="1899-12-30T00:00:00"/>
    <d v="1899-12-30T00:18:11"/>
    <n v="2"/>
    <n v="-2.8356481481500162E-3"/>
    <n v="18.183333333340784"/>
    <x v="3"/>
    <x v="1"/>
  </r>
  <r>
    <x v="2"/>
    <s v="2025002373"/>
    <x v="0"/>
    <x v="666"/>
    <s v="E8383LSW"/>
    <d v="2025-02-24T00:00:00"/>
    <x v="2"/>
    <s v="2649"/>
    <x v="19"/>
    <s v="S6H"/>
    <x v="10"/>
    <x v="0"/>
    <d v="2025-02-24T00:00:00"/>
    <d v="1899-12-30T09:22:18"/>
    <d v="2025-02-24T00:00:00"/>
    <d v="1899-12-30T09:18:49"/>
    <d v="2025-02-24T00:00:00"/>
    <d v="1899-12-30T09:53:45"/>
    <x v="0"/>
    <x v="0"/>
    <s v="507103732"/>
    <s v="FBO"/>
    <d v="1899-12-30T00:38:25"/>
    <x v="1872"/>
    <d v="1899-12-30T00:03:29"/>
    <s v="Granel"/>
    <s v="E001"/>
    <x v="2"/>
    <d v="1899-12-30T00:31:27"/>
    <d v="1899-12-30T00:34:56"/>
    <x v="4"/>
    <x v="1"/>
    <x v="1"/>
    <x v="2"/>
    <n v="0"/>
    <n v="0"/>
    <x v="0"/>
    <x v="2"/>
    <x v="1"/>
    <n v="0"/>
    <x v="2"/>
    <x v="1"/>
    <d v="1899-12-30T00:03:29"/>
    <d v="1899-12-30T00:03:29"/>
    <x v="0"/>
    <m/>
    <m/>
    <d v="1899-12-30T00:00:00"/>
    <d v="1899-12-30T00:31:27"/>
    <n v="2"/>
    <n v="-2.4189814814799537E-3"/>
    <n v="31.450000000003236"/>
    <x v="3"/>
    <x v="1"/>
  </r>
  <r>
    <x v="2"/>
    <s v="2025002379"/>
    <x v="0"/>
    <x v="668"/>
    <s v="E1160JXP"/>
    <d v="2025-02-24T00:00:00"/>
    <x v="2"/>
    <s v="2693"/>
    <x v="20"/>
    <s v="PA"/>
    <x v="2"/>
    <x v="0"/>
    <d v="2025-02-24T00:00:00"/>
    <d v="1899-12-30T09:45:42"/>
    <d v="2025-02-24T00:00:00"/>
    <d v="1899-12-30T09:47:03"/>
    <d v="2025-02-24T00:00:00"/>
    <d v="1899-12-30T09:55:25"/>
    <x v="0"/>
    <x v="0"/>
    <s v="507103733"/>
    <s v="FBO"/>
    <d v="1899-12-30T00:09:43"/>
    <x v="1873"/>
    <d v="1899-12-30T00:01:21"/>
    <s v="Ensacado"/>
    <s v="E002"/>
    <x v="2"/>
    <d v="1899-12-30T00:09:43"/>
    <d v="1899-12-30T00:08:22"/>
    <x v="4"/>
    <x v="1"/>
    <x v="1"/>
    <x v="1"/>
    <n v="1"/>
    <n v="0"/>
    <x v="1"/>
    <x v="1"/>
    <x v="1"/>
    <n v="1"/>
    <x v="2"/>
    <x v="1"/>
    <d v="1899-12-30T00:01:21"/>
    <d v="1899-12-30T00:01:21"/>
    <x v="0"/>
    <m/>
    <m/>
    <d v="1899-12-30T00:00:00"/>
    <d v="1899-12-30T00:09:43"/>
    <n v="2"/>
    <d v="1899-12-30T00:01:21"/>
    <n v="9.7166666666735679"/>
    <x v="3"/>
    <x v="1"/>
  </r>
  <r>
    <x v="2"/>
    <s v="2025002378"/>
    <x v="0"/>
    <x v="670"/>
    <s v="E8727HJH"/>
    <d v="2025-02-24T00:00:00"/>
    <x v="2"/>
    <s v="3126"/>
    <x v="17"/>
    <s v="S2D"/>
    <x v="9"/>
    <x v="0"/>
    <d v="2025-02-24T00:00:00"/>
    <d v="1899-12-30T09:38:56"/>
    <d v="2025-02-24T00:00:00"/>
    <d v="1899-12-30T09:34:49"/>
    <d v="2025-02-24T00:00:00"/>
    <d v="1899-12-30T10:06:42"/>
    <x v="0"/>
    <x v="0"/>
    <s v="507103734"/>
    <s v="FBO"/>
    <d v="1899-12-30T00:36:00"/>
    <x v="1874"/>
    <d v="1899-12-30T00:04:07"/>
    <s v="Granel"/>
    <s v="E001"/>
    <x v="2"/>
    <d v="1899-12-30T00:27:46"/>
    <d v="1899-12-30T00:31:53"/>
    <x v="4"/>
    <x v="1"/>
    <x v="1"/>
    <x v="2"/>
    <n v="0"/>
    <n v="0"/>
    <x v="0"/>
    <x v="2"/>
    <x v="1"/>
    <n v="0"/>
    <x v="2"/>
    <x v="1"/>
    <d v="1899-12-30T00:04:07"/>
    <d v="1899-12-30T00:04:07"/>
    <x v="0"/>
    <m/>
    <m/>
    <d v="1899-12-30T00:00:00"/>
    <d v="1899-12-30T00:27:46"/>
    <n v="2"/>
    <n v="-2.8587962963000368E-3"/>
    <n v="27.766666666656004"/>
    <x v="4"/>
    <x v="1"/>
  </r>
  <r>
    <x v="2"/>
    <s v="2025002381"/>
    <x v="0"/>
    <x v="664"/>
    <s v="E5866LGS"/>
    <d v="2025-02-24T00:00:00"/>
    <x v="2"/>
    <s v="2693"/>
    <x v="20"/>
    <s v="PA"/>
    <x v="2"/>
    <x v="0"/>
    <d v="2025-02-24T00:00:00"/>
    <d v="1899-12-30T10:07:48"/>
    <d v="2025-02-24T00:00:00"/>
    <d v="1899-12-30T10:04:31"/>
    <d v="2025-02-24T00:00:00"/>
    <d v="1899-12-30T10:30:52"/>
    <x v="0"/>
    <x v="0"/>
    <s v="507103735"/>
    <s v="FBO"/>
    <d v="1899-12-30T00:29:38"/>
    <x v="1875"/>
    <d v="1899-12-30T00:03:17"/>
    <s v="Ensacado"/>
    <s v="E002"/>
    <x v="2"/>
    <d v="1899-12-30T00:23:04"/>
    <d v="1899-12-30T00:26:21"/>
    <x v="5"/>
    <x v="1"/>
    <x v="1"/>
    <x v="1"/>
    <n v="0"/>
    <n v="0"/>
    <x v="0"/>
    <x v="1"/>
    <x v="1"/>
    <n v="0"/>
    <x v="2"/>
    <x v="1"/>
    <d v="1899-12-30T00:03:17"/>
    <d v="1899-12-30T00:03:17"/>
    <x v="0"/>
    <m/>
    <m/>
    <d v="1899-12-30T00:00:00"/>
    <d v="1899-12-30T00:23:04"/>
    <n v="2"/>
    <n v="-2.2800925925899884E-3"/>
    <n v="23.066666666668858"/>
    <x v="4"/>
    <x v="1"/>
  </r>
  <r>
    <x v="2"/>
    <s v="2025002387"/>
    <x v="0"/>
    <x v="676"/>
    <m/>
    <d v="2025-02-24T00:00:00"/>
    <x v="2"/>
    <s v="2693"/>
    <x v="20"/>
    <s v="PA"/>
    <x v="2"/>
    <x v="0"/>
    <d v="2025-02-24T00:00:00"/>
    <d v="1899-12-30T10:35:55"/>
    <d v="2025-02-24T00:00:00"/>
    <d v="1899-12-30T10:31:41"/>
    <d v="2025-02-24T00:00:00"/>
    <d v="1899-12-30T10:40:53"/>
    <x v="0"/>
    <x v="0"/>
    <s v="507103736"/>
    <s v="FBO"/>
    <d v="1899-12-30T00:13:26"/>
    <x v="1876"/>
    <d v="1899-12-30T00:04:14"/>
    <s v="Ensacado"/>
    <s v="E002"/>
    <x v="1"/>
    <d v="1899-12-30T00:04:58"/>
    <d v="1899-12-30T00:09:12"/>
    <x v="5"/>
    <x v="1"/>
    <x v="1"/>
    <x v="1"/>
    <n v="1"/>
    <n v="0"/>
    <x v="1"/>
    <x v="1"/>
    <x v="1"/>
    <n v="1"/>
    <x v="2"/>
    <x v="1"/>
    <d v="1899-12-30T00:04:14"/>
    <d v="1899-12-30T00:04:14"/>
    <x v="0"/>
    <m/>
    <m/>
    <d v="1899-12-30T00:00:00"/>
    <d v="1899-12-30T00:04:58"/>
    <n v="2"/>
    <n v="-2.9398148148200298E-3"/>
    <n v="4.9666666666607551"/>
    <x v="4"/>
    <x v="1"/>
  </r>
  <r>
    <x v="2"/>
    <s v="2025002388"/>
    <x v="0"/>
    <x v="677"/>
    <m/>
    <d v="2025-02-24T00:00:00"/>
    <x v="2"/>
    <s v="3208"/>
    <x v="18"/>
    <s v="PA"/>
    <x v="2"/>
    <x v="0"/>
    <d v="2025-02-24T00:00:00"/>
    <d v="1899-12-30T10:36:47"/>
    <d v="2025-02-24T00:00:00"/>
    <d v="1899-12-30T10:32:48"/>
    <d v="2025-02-24T00:00:00"/>
    <d v="1899-12-30T10:44:21"/>
    <x v="0"/>
    <x v="0"/>
    <s v="507103737"/>
    <s v="EXW"/>
    <d v="1899-12-30T00:15:32"/>
    <x v="265"/>
    <d v="1899-12-30T00:03:59"/>
    <s v="Ensacado"/>
    <s v="E002"/>
    <x v="1"/>
    <d v="1899-12-30T00:07:34"/>
    <d v="1899-12-30T00:11:33"/>
    <x v="5"/>
    <x v="1"/>
    <x v="1"/>
    <x v="1"/>
    <n v="1"/>
    <n v="0"/>
    <x v="1"/>
    <x v="1"/>
    <x v="1"/>
    <n v="1"/>
    <x v="2"/>
    <x v="1"/>
    <d v="1899-12-30T00:03:59"/>
    <d v="1899-12-30T00:03:59"/>
    <x v="0"/>
    <m/>
    <m/>
    <d v="1899-12-30T00:00:00"/>
    <d v="1899-12-30T00:07:34"/>
    <n v="2"/>
    <n v="-2.7662037037100018E-3"/>
    <n v="7.5666666666672366"/>
    <x v="4"/>
    <x v="1"/>
  </r>
  <r>
    <x v="2"/>
    <s v="2025002389"/>
    <x v="0"/>
    <x v="678"/>
    <m/>
    <d v="2025-02-24T00:00:00"/>
    <x v="2"/>
    <s v="3208"/>
    <x v="18"/>
    <s v="PA"/>
    <x v="2"/>
    <x v="0"/>
    <d v="2025-02-24T00:00:00"/>
    <d v="1899-12-30T10:37:23"/>
    <d v="2025-02-24T00:00:00"/>
    <d v="1899-12-30T10:33:30"/>
    <d v="2025-02-24T00:00:00"/>
    <d v="1899-12-30T10:52:51"/>
    <x v="0"/>
    <x v="0"/>
    <s v="507103738"/>
    <s v="EXW"/>
    <d v="1899-12-30T00:23:14"/>
    <x v="1877"/>
    <d v="1899-12-30T00:03:53"/>
    <s v="Ensacado"/>
    <s v="E002"/>
    <x v="1"/>
    <d v="1899-12-30T00:15:28"/>
    <d v="1899-12-30T00:19:21"/>
    <x v="5"/>
    <x v="1"/>
    <x v="1"/>
    <x v="1"/>
    <n v="0"/>
    <n v="0"/>
    <x v="0"/>
    <x v="1"/>
    <x v="1"/>
    <n v="0"/>
    <x v="2"/>
    <x v="1"/>
    <d v="1899-12-30T00:03:53"/>
    <d v="1899-12-30T00:03:53"/>
    <x v="0"/>
    <m/>
    <m/>
    <d v="1899-12-30T00:00:00"/>
    <d v="1899-12-30T00:15:28"/>
    <n v="2"/>
    <n v="-2.6967592592500034E-3"/>
    <n v="15.466666666679982"/>
    <x v="4"/>
    <x v="1"/>
  </r>
  <r>
    <x v="2"/>
    <s v="2025002386"/>
    <x v="0"/>
    <x v="665"/>
    <s v="E9819MMR"/>
    <d v="2025-02-24T00:00:00"/>
    <x v="2"/>
    <s v="3126"/>
    <x v="17"/>
    <s v="S1D"/>
    <x v="8"/>
    <x v="0"/>
    <d v="2025-02-24T00:00:00"/>
    <d v="1899-12-30T10:28:24"/>
    <d v="2025-02-24T00:00:00"/>
    <d v="1899-12-30T10:25:16"/>
    <d v="2025-02-24T00:00:00"/>
    <d v="1899-12-30T10:52:40"/>
    <x v="0"/>
    <x v="0"/>
    <s v="507103739"/>
    <s v="FBO"/>
    <d v="1899-12-30T00:30:32"/>
    <x v="951"/>
    <d v="1899-12-30T00:03:08"/>
    <s v="Granel"/>
    <s v="E001"/>
    <x v="2"/>
    <d v="1899-12-30T00:24:16"/>
    <d v="1899-12-30T00:27:24"/>
    <x v="5"/>
    <x v="1"/>
    <x v="1"/>
    <x v="2"/>
    <n v="0"/>
    <n v="0"/>
    <x v="0"/>
    <x v="2"/>
    <x v="1"/>
    <n v="0"/>
    <x v="2"/>
    <x v="1"/>
    <d v="1899-12-30T00:03:08"/>
    <d v="1899-12-30T00:03:08"/>
    <x v="0"/>
    <m/>
    <m/>
    <d v="1899-12-30T00:00:00"/>
    <d v="1899-12-30T00:24:16"/>
    <n v="2"/>
    <n v="-2.1759259259299668E-3"/>
    <n v="24.266666666664012"/>
    <x v="4"/>
    <x v="1"/>
  </r>
  <r>
    <x v="2"/>
    <s v="2025002390"/>
    <x v="0"/>
    <x v="679"/>
    <s v="E0490HZM"/>
    <d v="2025-02-24T00:00:00"/>
    <x v="2"/>
    <s v="2693"/>
    <x v="20"/>
    <s v="PA"/>
    <x v="2"/>
    <x v="0"/>
    <d v="2025-02-24T00:00:00"/>
    <d v="1899-12-30T10:45:41"/>
    <d v="2025-02-24T00:00:00"/>
    <d v="1899-12-30T10:42:25"/>
    <d v="2025-02-24T00:00:00"/>
    <d v="1899-12-30T11:05:31"/>
    <x v="45"/>
    <x v="12"/>
    <s v="507103740"/>
    <s v="FBO"/>
    <d v="1899-12-30T00:26:22"/>
    <x v="1426"/>
    <d v="1899-12-30T00:03:16"/>
    <s v="Ensacado"/>
    <s v="E002"/>
    <x v="1"/>
    <d v="1899-12-30T00:19:50"/>
    <d v="1899-12-30T00:23:06"/>
    <x v="5"/>
    <x v="1"/>
    <x v="1"/>
    <x v="1"/>
    <n v="0"/>
    <n v="0"/>
    <x v="0"/>
    <x v="1"/>
    <x v="1"/>
    <n v="0"/>
    <x v="2"/>
    <x v="1"/>
    <d v="1899-12-30T00:03:16"/>
    <d v="1899-12-30T00:03:16"/>
    <x v="0"/>
    <m/>
    <m/>
    <d v="1899-12-30T00:00:00"/>
    <d v="1899-12-30T00:19:50"/>
    <n v="2"/>
    <n v="-2.2685185185100099E-3"/>
    <n v="19.833333333336007"/>
    <x v="5"/>
    <x v="1"/>
  </r>
  <r>
    <x v="2"/>
    <s v="2025002384"/>
    <x v="0"/>
    <x v="669"/>
    <s v="E4911KHZ"/>
    <d v="2025-02-24T00:00:00"/>
    <x v="2"/>
    <s v="2649"/>
    <x v="19"/>
    <s v="S6H"/>
    <x v="10"/>
    <x v="0"/>
    <d v="2025-02-24T00:00:00"/>
    <d v="1899-12-30T10:20:54"/>
    <d v="2025-02-24T00:00:00"/>
    <d v="1899-12-30T10:16:34"/>
    <d v="2025-02-24T00:00:00"/>
    <d v="1899-12-30T11:13:02"/>
    <x v="0"/>
    <x v="0"/>
    <s v="507103741"/>
    <s v="FBO"/>
    <d v="1899-12-30T01:00:48"/>
    <x v="1878"/>
    <d v="1899-12-30T00:04:20"/>
    <s v="Granel"/>
    <s v="E001"/>
    <x v="2"/>
    <d v="1899-12-30T00:52:08"/>
    <d v="1899-12-30T00:56:28"/>
    <x v="5"/>
    <x v="1"/>
    <x v="1"/>
    <x v="2"/>
    <n v="0"/>
    <n v="0"/>
    <x v="0"/>
    <x v="2"/>
    <x v="1"/>
    <n v="0"/>
    <x v="2"/>
    <x v="0"/>
    <d v="1899-12-30T00:04:20"/>
    <d v="1899-12-30T00:04:20"/>
    <x v="0"/>
    <m/>
    <m/>
    <d v="1899-12-30T00:00:00"/>
    <d v="1899-12-30T00:52:08"/>
    <n v="2"/>
    <n v="-3.0092592592599887E-3"/>
    <n v="52.133333333328025"/>
    <x v="5"/>
    <x v="0"/>
  </r>
  <r>
    <x v="2"/>
    <s v="2025002392"/>
    <x v="0"/>
    <x v="672"/>
    <s v="E5208JYX"/>
    <d v="2025-02-24T00:00:00"/>
    <x v="2"/>
    <s v="3126"/>
    <x v="17"/>
    <s v="S2D"/>
    <x v="9"/>
    <x v="0"/>
    <d v="2025-02-24T00:00:00"/>
    <d v="1899-12-30T10:53:02"/>
    <d v="2025-02-24T00:00:00"/>
    <d v="1899-12-30T10:52:11"/>
    <d v="2025-02-24T00:00:00"/>
    <d v="1899-12-30T11:14:09"/>
    <x v="0"/>
    <x v="0"/>
    <s v="507103742"/>
    <s v="FBO"/>
    <d v="1899-12-30T00:22:49"/>
    <x v="196"/>
    <d v="1899-12-30T00:00:51"/>
    <s v="Granel"/>
    <s v="E001"/>
    <x v="2"/>
    <d v="1899-12-30T00:21:07"/>
    <d v="1899-12-30T00:21:58"/>
    <x v="5"/>
    <x v="1"/>
    <x v="1"/>
    <x v="2"/>
    <n v="0"/>
    <n v="0"/>
    <x v="0"/>
    <x v="2"/>
    <x v="1"/>
    <n v="0"/>
    <x v="2"/>
    <x v="1"/>
    <d v="1899-12-30T00:00:51"/>
    <d v="1899-12-30T00:00:51"/>
    <x v="0"/>
    <m/>
    <m/>
    <d v="1899-12-30T00:00:00"/>
    <d v="1899-12-30T00:21:07"/>
    <n v="2"/>
    <n v="-5.9027777778003498E-4"/>
    <n v="21.116666666663999"/>
    <x v="5"/>
    <x v="1"/>
  </r>
  <r>
    <x v="2"/>
    <s v="2025002394"/>
    <x v="0"/>
    <x v="680"/>
    <s v="E7609CBH"/>
    <d v="2025-02-24T00:00:00"/>
    <x v="2"/>
    <s v="3126"/>
    <x v="17"/>
    <s v="S1D"/>
    <x v="8"/>
    <x v="0"/>
    <d v="2025-02-24T00:00:00"/>
    <d v="1899-12-30T11:18:55"/>
    <d v="2025-02-24T00:00:00"/>
    <d v="1899-12-30T11:14:42"/>
    <d v="2025-02-24T00:00:00"/>
    <d v="1899-12-30T11:38:28"/>
    <x v="0"/>
    <x v="0"/>
    <s v="507103743"/>
    <s v="EXW"/>
    <d v="1899-12-30T00:27:59"/>
    <x v="641"/>
    <d v="1899-12-30T00:04:13"/>
    <s v="Granel"/>
    <s v="E001"/>
    <x v="1"/>
    <d v="1899-12-30T00:19:33"/>
    <d v="1899-12-30T00:23:46"/>
    <x v="9"/>
    <x v="1"/>
    <x v="1"/>
    <x v="2"/>
    <n v="0"/>
    <n v="0"/>
    <x v="0"/>
    <x v="2"/>
    <x v="1"/>
    <n v="0"/>
    <x v="2"/>
    <x v="1"/>
    <d v="1899-12-30T00:04:13"/>
    <d v="1899-12-30T00:04:13"/>
    <x v="0"/>
    <m/>
    <m/>
    <d v="1899-12-30T00:00:00"/>
    <d v="1899-12-30T00:19:33"/>
    <n v="2"/>
    <n v="-2.9282407407399957E-3"/>
    <n v="19.550000000001535"/>
    <x v="5"/>
    <x v="1"/>
  </r>
  <r>
    <x v="2"/>
    <s v="2025002400"/>
    <x v="0"/>
    <x v="681"/>
    <s v="E0184KJL"/>
    <d v="2025-02-24T00:00:00"/>
    <x v="2"/>
    <s v="2693"/>
    <x v="20"/>
    <s v="PA"/>
    <x v="2"/>
    <x v="0"/>
    <d v="2025-02-24T00:00:00"/>
    <d v="1899-12-30T12:09:17"/>
    <d v="2025-02-24T00:00:00"/>
    <d v="1899-12-30T12:05:39"/>
    <d v="2025-02-24T00:00:00"/>
    <d v="1899-12-30T12:13:27"/>
    <x v="46"/>
    <x v="12"/>
    <s v="507103744"/>
    <s v="FBO"/>
    <d v="1899-12-30T00:11:26"/>
    <x v="1879"/>
    <d v="1899-12-30T00:03:38"/>
    <s v="Ensacado"/>
    <s v="E002"/>
    <x v="2"/>
    <d v="1899-12-30T00:04:10"/>
    <d v="1899-12-30T00:07:48"/>
    <x v="13"/>
    <x v="1"/>
    <x v="1"/>
    <x v="1"/>
    <n v="1"/>
    <n v="0"/>
    <x v="1"/>
    <x v="1"/>
    <x v="1"/>
    <n v="1"/>
    <x v="2"/>
    <x v="1"/>
    <d v="1899-12-30T00:03:38"/>
    <d v="1899-12-30T00:03:38"/>
    <x v="0"/>
    <m/>
    <m/>
    <d v="1899-12-30T00:00:00"/>
    <d v="1899-12-30T00:04:10"/>
    <n v="2"/>
    <n v="-2.5231481481500229E-3"/>
    <n v="4.1666666666688634"/>
    <x v="11"/>
    <x v="1"/>
  </r>
  <r>
    <x v="2"/>
    <s v="2025002402"/>
    <x v="0"/>
    <x v="681"/>
    <s v="E0184KJL"/>
    <d v="2025-02-24T00:00:00"/>
    <x v="2"/>
    <s v="2693"/>
    <x v="20"/>
    <s v="PA"/>
    <x v="2"/>
    <x v="0"/>
    <d v="2025-02-24T00:00:00"/>
    <d v="1899-12-30T12:15:13"/>
    <d v="2025-02-24T00:00:00"/>
    <d v="1899-12-30T12:11:36"/>
    <d v="2025-02-24T00:00:00"/>
    <d v="1899-12-30T12:17:30"/>
    <x v="47"/>
    <x v="12"/>
    <s v="507103745"/>
    <s v="FBO"/>
    <d v="1899-12-30T00:09:31"/>
    <x v="1880"/>
    <d v="1899-12-30T00:03:37"/>
    <s v="Ensacado"/>
    <s v="E002"/>
    <x v="2"/>
    <d v="1899-12-30T00:02:17"/>
    <d v="1899-12-30T00:05:54"/>
    <x v="13"/>
    <x v="1"/>
    <x v="1"/>
    <x v="1"/>
    <n v="1"/>
    <n v="0"/>
    <x v="1"/>
    <x v="1"/>
    <x v="1"/>
    <n v="1"/>
    <x v="2"/>
    <x v="1"/>
    <d v="1899-12-30T00:03:37"/>
    <d v="1899-12-30T00:03:37"/>
    <x v="1"/>
    <m/>
    <m/>
    <d v="1899-12-30T00:00:00"/>
    <d v="1899-12-30T00:02:17"/>
    <n v="2"/>
    <n v="-2.5115740740699888E-3"/>
    <n v="2.2833333333359818"/>
    <x v="11"/>
    <x v="1"/>
  </r>
  <r>
    <x v="2"/>
    <s v="2025002401"/>
    <x v="0"/>
    <x v="667"/>
    <s v="E9335MJP"/>
    <d v="2025-02-24T00:00:00"/>
    <x v="2"/>
    <s v="3208"/>
    <x v="18"/>
    <s v="PA"/>
    <x v="2"/>
    <x v="0"/>
    <d v="2025-02-24T00:00:00"/>
    <d v="1899-12-30T12:12:19"/>
    <d v="2025-02-24T00:00:00"/>
    <d v="1899-12-30T12:22:24"/>
    <d v="2025-02-24T00:00:00"/>
    <d v="1899-12-30T12:39:48"/>
    <x v="0"/>
    <x v="0"/>
    <s v="507103746"/>
    <s v="FBO"/>
    <d v="1899-12-30T00:27:29"/>
    <x v="1881"/>
    <d v="1899-12-30T00:10:05"/>
    <s v="Ensacado"/>
    <s v="E002"/>
    <x v="2"/>
    <d v="1899-12-30T00:27:29"/>
    <d v="1899-12-30T00:17:24"/>
    <x v="13"/>
    <x v="1"/>
    <x v="1"/>
    <x v="1"/>
    <n v="0"/>
    <n v="0"/>
    <x v="0"/>
    <x v="1"/>
    <x v="1"/>
    <n v="0"/>
    <x v="2"/>
    <x v="1"/>
    <d v="1899-12-30T00:10:05"/>
    <d v="1899-12-30T00:10:05"/>
    <x v="0"/>
    <m/>
    <m/>
    <d v="1899-12-30T00:00:00"/>
    <d v="1899-12-30T00:27:29"/>
    <n v="2"/>
    <d v="1899-12-30T00:10:05"/>
    <n v="27.483333333335924"/>
    <x v="11"/>
    <x v="1"/>
  </r>
  <r>
    <x v="2"/>
    <s v="2025002404"/>
    <x v="0"/>
    <x v="666"/>
    <s v="E8383LSW"/>
    <d v="2025-02-24T00:00:00"/>
    <x v="2"/>
    <s v="3126"/>
    <x v="17"/>
    <s v="S1D"/>
    <x v="8"/>
    <x v="0"/>
    <d v="2025-02-24T00:00:00"/>
    <d v="1899-12-30T12:30:51"/>
    <d v="2025-02-24T00:00:00"/>
    <d v="1899-12-30T12:27:31"/>
    <d v="2025-02-24T00:00:00"/>
    <d v="1899-12-30T12:49:22"/>
    <x v="0"/>
    <x v="0"/>
    <s v="507103747"/>
    <s v="FBO"/>
    <d v="1899-12-30T00:25:11"/>
    <x v="403"/>
    <d v="1899-12-30T00:03:20"/>
    <s v="Granel"/>
    <s v="E001"/>
    <x v="2"/>
    <d v="1899-12-30T00:18:31"/>
    <d v="1899-12-30T00:21:51"/>
    <x v="13"/>
    <x v="1"/>
    <x v="1"/>
    <x v="2"/>
    <n v="0"/>
    <n v="0"/>
    <x v="0"/>
    <x v="2"/>
    <x v="1"/>
    <n v="0"/>
    <x v="2"/>
    <x v="1"/>
    <d v="1899-12-30T00:03:20"/>
    <d v="1899-12-30T00:03:20"/>
    <x v="0"/>
    <m/>
    <m/>
    <d v="1899-12-30T00:00:00"/>
    <d v="1899-12-30T00:18:31"/>
    <n v="2"/>
    <n v="-2.3148148148099956E-3"/>
    <n v="18.516666666671906"/>
    <x v="11"/>
    <x v="1"/>
  </r>
  <r>
    <x v="2"/>
    <s v="2025002405"/>
    <x v="0"/>
    <x v="682"/>
    <m/>
    <d v="2025-02-24T00:00:00"/>
    <x v="2"/>
    <s v="3208"/>
    <x v="18"/>
    <s v="PA"/>
    <x v="2"/>
    <x v="0"/>
    <d v="2025-02-24T00:00:00"/>
    <d v="1899-12-30T12:47:25"/>
    <d v="2025-02-24T00:00:00"/>
    <d v="1899-12-30T12:43:25"/>
    <d v="2025-02-24T00:00:00"/>
    <d v="1899-12-30T12:58:53"/>
    <x v="0"/>
    <x v="0"/>
    <s v="507103751"/>
    <s v="FBO"/>
    <d v="1899-12-30T00:19:28"/>
    <x v="1882"/>
    <d v="1899-12-30T00:04:00"/>
    <s v="Ensacado"/>
    <s v="E002"/>
    <x v="1"/>
    <d v="1899-12-30T00:11:28"/>
    <d v="1899-12-30T00:15:28"/>
    <x v="13"/>
    <x v="1"/>
    <x v="1"/>
    <x v="1"/>
    <n v="0"/>
    <n v="0"/>
    <x v="0"/>
    <x v="1"/>
    <x v="1"/>
    <n v="0"/>
    <x v="2"/>
    <x v="1"/>
    <d v="1899-12-30T00:04:00"/>
    <d v="1899-12-30T00:04:00"/>
    <x v="0"/>
    <m/>
    <m/>
    <d v="1899-12-30T00:00:00"/>
    <d v="1899-12-30T00:11:28"/>
    <n v="2"/>
    <n v="-2.7777777777799884E-3"/>
    <n v="11.466666666662491"/>
    <x v="11"/>
    <x v="1"/>
  </r>
  <r>
    <x v="2"/>
    <s v="2025002407"/>
    <x v="0"/>
    <x v="683"/>
    <s v="E8425FKW"/>
    <d v="2025-02-24T00:00:00"/>
    <x v="2"/>
    <s v="2693"/>
    <x v="20"/>
    <s v="PA"/>
    <x v="2"/>
    <x v="0"/>
    <d v="2025-02-24T00:00:00"/>
    <d v="1899-12-30T12:57:01"/>
    <d v="2025-02-24T00:00:00"/>
    <d v="1899-12-30T12:53:55"/>
    <d v="2025-02-24T00:00:00"/>
    <d v="1899-12-30T13:01:27"/>
    <x v="0"/>
    <x v="0"/>
    <s v="507103752"/>
    <s v="FBO"/>
    <d v="1899-12-30T00:10:38"/>
    <x v="1883"/>
    <d v="1899-12-30T00:03:06"/>
    <s v="Ensacado"/>
    <s v="E002"/>
    <x v="1"/>
    <d v="1899-12-30T00:04:26"/>
    <d v="1899-12-30T00:07:32"/>
    <x v="13"/>
    <x v="1"/>
    <x v="1"/>
    <x v="1"/>
    <n v="1"/>
    <n v="0"/>
    <x v="1"/>
    <x v="1"/>
    <x v="1"/>
    <n v="1"/>
    <x v="2"/>
    <x v="1"/>
    <d v="1899-12-30T00:03:06"/>
    <d v="1899-12-30T00:03:06"/>
    <x v="0"/>
    <m/>
    <m/>
    <d v="1899-12-30T00:00:00"/>
    <d v="1899-12-30T00:04:26"/>
    <n v="2"/>
    <n v="-2.1527777777800017E-3"/>
    <n v="4.4333333333280045"/>
    <x v="6"/>
    <x v="1"/>
  </r>
  <r>
    <x v="2"/>
    <s v="2025002408"/>
    <x v="0"/>
    <x v="673"/>
    <s v="E5980LLH"/>
    <d v="2025-02-24T00:00:00"/>
    <x v="2"/>
    <s v="3126"/>
    <x v="17"/>
    <s v="S1D"/>
    <x v="8"/>
    <x v="0"/>
    <d v="2025-02-24T00:00:00"/>
    <d v="1899-12-30T13:11:25"/>
    <d v="2025-02-24T00:00:00"/>
    <d v="1899-12-30T13:07:43"/>
    <d v="2025-02-24T00:00:00"/>
    <d v="1899-12-30T13:27:26"/>
    <x v="0"/>
    <x v="0"/>
    <s v="507103753"/>
    <s v="FBO"/>
    <d v="1899-12-30T00:23:25"/>
    <x v="1884"/>
    <d v="1899-12-30T00:03:42"/>
    <s v="Granel"/>
    <s v="E001"/>
    <x v="2"/>
    <d v="1899-12-30T00:16:01"/>
    <d v="1899-12-30T00:19:43"/>
    <x v="6"/>
    <x v="1"/>
    <x v="1"/>
    <x v="2"/>
    <n v="0"/>
    <n v="0"/>
    <x v="0"/>
    <x v="2"/>
    <x v="1"/>
    <n v="0"/>
    <x v="2"/>
    <x v="1"/>
    <d v="1899-12-30T00:03:42"/>
    <d v="1899-12-30T00:03:42"/>
    <x v="0"/>
    <m/>
    <m/>
    <d v="1899-12-30T00:00:00"/>
    <d v="1899-12-30T00:16:01"/>
    <n v="2"/>
    <n v="-2.5694444444500641E-3"/>
    <n v="16.016666666659205"/>
    <x v="6"/>
    <x v="1"/>
  </r>
  <r>
    <x v="2"/>
    <s v="2025002409"/>
    <x v="0"/>
    <x v="664"/>
    <s v="E5866LGS"/>
    <d v="2025-02-24T00:00:00"/>
    <x v="2"/>
    <s v="3208"/>
    <x v="18"/>
    <s v="PA"/>
    <x v="2"/>
    <x v="0"/>
    <d v="2025-02-24T00:00:00"/>
    <d v="1899-12-30T13:21:06"/>
    <d v="2025-02-24T00:00:00"/>
    <d v="1899-12-30T13:18:01"/>
    <d v="2025-02-24T00:00:00"/>
    <d v="1899-12-30T13:31:02"/>
    <x v="0"/>
    <x v="0"/>
    <s v="507103754"/>
    <s v="FBO"/>
    <d v="1899-12-30T00:16:06"/>
    <x v="1885"/>
    <d v="1899-12-30T00:03:05"/>
    <s v="Ensacado"/>
    <s v="E002"/>
    <x v="2"/>
    <d v="1899-12-30T00:09:56"/>
    <d v="1899-12-30T00:13:01"/>
    <x v="6"/>
    <x v="1"/>
    <x v="1"/>
    <x v="1"/>
    <n v="1"/>
    <n v="0"/>
    <x v="1"/>
    <x v="1"/>
    <x v="1"/>
    <n v="1"/>
    <x v="2"/>
    <x v="1"/>
    <d v="1899-12-30T00:03:05"/>
    <d v="1899-12-30T00:03:05"/>
    <x v="0"/>
    <m/>
    <m/>
    <d v="1899-12-30T00:00:00"/>
    <d v="1899-12-30T00:09:56"/>
    <n v="2"/>
    <n v="-2.1412037037000786E-3"/>
    <n v="9.9333333333358986"/>
    <x v="6"/>
    <x v="1"/>
  </r>
  <r>
    <x v="2"/>
    <s v="2025002410"/>
    <x v="0"/>
    <x v="663"/>
    <s v="E5050MHX"/>
    <d v="2025-02-24T00:00:00"/>
    <x v="2"/>
    <s v="3126"/>
    <x v="17"/>
    <s v="S1D"/>
    <x v="8"/>
    <x v="0"/>
    <d v="2025-02-24T00:00:00"/>
    <d v="1899-12-30T13:30:44"/>
    <d v="2025-02-24T00:00:00"/>
    <d v="1899-12-30T13:26:28"/>
    <d v="2025-02-24T00:00:00"/>
    <d v="1899-12-30T13:47:50"/>
    <x v="0"/>
    <x v="0"/>
    <s v="507103755"/>
    <s v="EXW"/>
    <d v="1899-12-30T00:25:38"/>
    <x v="1886"/>
    <d v="1899-12-30T00:04:16"/>
    <s v="Granel"/>
    <s v="E001"/>
    <x v="1"/>
    <d v="1899-12-30T00:17:06"/>
    <d v="1899-12-30T00:21:22"/>
    <x v="6"/>
    <x v="1"/>
    <x v="1"/>
    <x v="2"/>
    <n v="0"/>
    <n v="0"/>
    <x v="0"/>
    <x v="2"/>
    <x v="1"/>
    <n v="0"/>
    <x v="2"/>
    <x v="1"/>
    <d v="1899-12-30T00:04:16"/>
    <d v="1899-12-30T00:04:16"/>
    <x v="0"/>
    <m/>
    <m/>
    <d v="1899-12-30T00:00:00"/>
    <d v="1899-12-30T00:17:06"/>
    <n v="2"/>
    <n v="-2.9629629629600585E-3"/>
    <n v="17.099999999999955"/>
    <x v="6"/>
    <x v="1"/>
  </r>
  <r>
    <x v="2"/>
    <s v="2025002411"/>
    <x v="0"/>
    <x v="684"/>
    <m/>
    <d v="2025-02-24T00:00:00"/>
    <x v="2"/>
    <s v="3208"/>
    <x v="18"/>
    <s v="PA"/>
    <x v="2"/>
    <x v="0"/>
    <d v="2025-02-24T00:00:00"/>
    <d v="1899-12-30T13:58:38"/>
    <d v="2025-02-24T00:00:00"/>
    <d v="1899-12-30T13:55:59"/>
    <d v="2025-02-24T00:00:00"/>
    <d v="1899-12-30T14:01:26"/>
    <x v="0"/>
    <x v="0"/>
    <s v="507103756"/>
    <s v="EXW"/>
    <d v="1899-12-30T00:08:06"/>
    <x v="1887"/>
    <d v="1899-12-30T00:02:39"/>
    <s v="Ensacado"/>
    <s v="E002"/>
    <x v="1"/>
    <d v="1899-12-30T00:02:48"/>
    <d v="1899-12-30T00:05:27"/>
    <x v="6"/>
    <x v="1"/>
    <x v="1"/>
    <x v="1"/>
    <n v="1"/>
    <n v="0"/>
    <x v="1"/>
    <x v="1"/>
    <x v="1"/>
    <n v="1"/>
    <x v="2"/>
    <x v="1"/>
    <d v="1899-12-30T00:02:39"/>
    <d v="1899-12-30T00:02:39"/>
    <x v="0"/>
    <m/>
    <m/>
    <d v="1899-12-30T00:00:00"/>
    <d v="1899-12-30T00:02:48"/>
    <n v="2"/>
    <n v="-1.8402777777799528E-3"/>
    <n v="2.7999999999937231"/>
    <x v="7"/>
    <x v="1"/>
  </r>
  <r>
    <x v="2"/>
    <s v="2025002412"/>
    <x v="0"/>
    <x v="684"/>
    <m/>
    <d v="2025-02-24T00:00:00"/>
    <x v="2"/>
    <s v="3208"/>
    <x v="18"/>
    <s v="PA"/>
    <x v="2"/>
    <x v="0"/>
    <d v="2025-02-24T00:00:00"/>
    <d v="1899-12-30T14:01:46"/>
    <d v="2025-02-24T00:00:00"/>
    <d v="1899-12-30T13:57:33"/>
    <d v="2025-02-24T00:00:00"/>
    <d v="1899-12-30T14:02:26"/>
    <x v="0"/>
    <x v="0"/>
    <s v="507103757"/>
    <s v="EXW"/>
    <d v="1899-12-30T00:09:06"/>
    <x v="1888"/>
    <d v="1899-12-30T00:04:13"/>
    <s v="Ensacado"/>
    <s v="E002"/>
    <x v="1"/>
    <d v="1899-12-30T00:00:40"/>
    <d v="1899-12-30T00:04:53"/>
    <x v="14"/>
    <x v="1"/>
    <x v="1"/>
    <x v="1"/>
    <n v="1"/>
    <n v="0"/>
    <x v="1"/>
    <x v="1"/>
    <x v="1"/>
    <n v="1"/>
    <x v="2"/>
    <x v="1"/>
    <d v="1899-12-30T00:04:13"/>
    <d v="1899-12-30T00:04:13"/>
    <x v="1"/>
    <m/>
    <m/>
    <d v="1899-12-30T00:00:00"/>
    <d v="1899-12-30T00:00:40"/>
    <n v="2"/>
    <n v="-2.9282407407500433E-3"/>
    <n v="0.66666666666240104"/>
    <x v="7"/>
    <x v="1"/>
  </r>
  <r>
    <x v="2"/>
    <s v="2025002413"/>
    <x v="0"/>
    <x v="665"/>
    <s v="E9819MMR"/>
    <d v="2025-02-24T00:00:00"/>
    <x v="2"/>
    <s v="3126"/>
    <x v="17"/>
    <s v="S1D"/>
    <x v="8"/>
    <x v="0"/>
    <d v="2025-02-24T00:00:00"/>
    <d v="1899-12-30T14:33:35"/>
    <d v="2025-02-24T00:00:00"/>
    <d v="1899-12-30T14:29:41"/>
    <d v="2025-02-24T00:00:00"/>
    <d v="1899-12-30T15:06:57"/>
    <x v="0"/>
    <x v="0"/>
    <s v="507103758"/>
    <s v="FBO"/>
    <d v="1899-12-30T00:41:10"/>
    <x v="1889"/>
    <d v="1899-12-30T00:03:54"/>
    <s v="Granel"/>
    <s v="E001"/>
    <x v="2"/>
    <d v="1899-12-30T00:33:22"/>
    <d v="1899-12-30T00:37:16"/>
    <x v="14"/>
    <x v="1"/>
    <x v="1"/>
    <x v="2"/>
    <n v="0"/>
    <n v="0"/>
    <x v="0"/>
    <x v="2"/>
    <x v="1"/>
    <n v="0"/>
    <x v="2"/>
    <x v="1"/>
    <d v="1899-12-30T00:03:54"/>
    <d v="1899-12-30T00:03:54"/>
    <x v="0"/>
    <m/>
    <m/>
    <d v="1899-12-30T00:00:00"/>
    <d v="1899-12-30T00:33:22"/>
    <n v="2"/>
    <n v="-2.7083333333299819E-3"/>
    <n v="33.366666666671989"/>
    <x v="14"/>
    <x v="1"/>
  </r>
  <r>
    <x v="2"/>
    <s v="2025002416"/>
    <x v="0"/>
    <x v="675"/>
    <s v="E6398FTM"/>
    <d v="2025-02-24T00:00:00"/>
    <x v="2"/>
    <s v="3126"/>
    <x v="17"/>
    <s v="S1D"/>
    <x v="8"/>
    <x v="0"/>
    <d v="2025-02-24T00:00:00"/>
    <d v="1899-12-30T15:12:42"/>
    <d v="2025-02-24T00:00:00"/>
    <d v="1899-12-30T15:09:46"/>
    <d v="2025-02-24T00:00:00"/>
    <d v="1899-12-30T15:33:20"/>
    <x v="0"/>
    <x v="0"/>
    <s v="507103759"/>
    <s v="EXW"/>
    <d v="1899-12-30T00:26:30"/>
    <x v="692"/>
    <d v="1899-12-30T00:02:56"/>
    <s v="Granel"/>
    <s v="E001"/>
    <x v="1"/>
    <d v="1899-12-30T00:20:38"/>
    <d v="1899-12-30T00:23:34"/>
    <x v="10"/>
    <x v="1"/>
    <x v="1"/>
    <x v="2"/>
    <n v="0"/>
    <n v="0"/>
    <x v="0"/>
    <x v="2"/>
    <x v="1"/>
    <n v="0"/>
    <x v="2"/>
    <x v="1"/>
    <d v="1899-12-30T00:02:56"/>
    <d v="1899-12-30T00:02:56"/>
    <x v="0"/>
    <m/>
    <m/>
    <d v="1899-12-30T00:00:00"/>
    <d v="1899-12-30T00:20:38"/>
    <n v="2"/>
    <n v="-2.037037037030065E-3"/>
    <n v="20.633333333342367"/>
    <x v="14"/>
    <x v="1"/>
  </r>
  <r>
    <x v="2"/>
    <s v="2025002417"/>
    <x v="0"/>
    <x v="671"/>
    <s v="E8087HNJ"/>
    <d v="2025-02-24T00:00:00"/>
    <x v="2"/>
    <s v="2693"/>
    <x v="20"/>
    <s v="PA"/>
    <x v="2"/>
    <x v="0"/>
    <d v="2025-02-24T00:00:00"/>
    <d v="1899-12-30T15:30:07"/>
    <d v="2025-02-24T00:00:00"/>
    <d v="1899-12-30T15:30:16"/>
    <d v="2025-02-24T00:00:00"/>
    <d v="1899-12-30T15:38:12"/>
    <x v="48"/>
    <x v="13"/>
    <s v="507103760"/>
    <s v="FBO"/>
    <d v="1899-12-30T00:08:05"/>
    <x v="1890"/>
    <d v="1899-12-30T00:00:09"/>
    <s v="Ensacado"/>
    <s v="E002"/>
    <x v="2"/>
    <d v="1899-12-30T00:08:05"/>
    <d v="1899-12-30T00:07:56"/>
    <x v="10"/>
    <x v="1"/>
    <x v="1"/>
    <x v="1"/>
    <n v="1"/>
    <n v="0"/>
    <x v="1"/>
    <x v="1"/>
    <x v="1"/>
    <n v="1"/>
    <x v="2"/>
    <x v="1"/>
    <d v="1899-12-30T00:00:09"/>
    <d v="1899-12-30T00:00:09"/>
    <x v="0"/>
    <m/>
    <m/>
    <d v="1899-12-30T00:00:00"/>
    <d v="1899-12-30T00:08:05"/>
    <n v="2"/>
    <d v="1899-12-30T00:00:09"/>
    <n v="8.0833333333392865"/>
    <x v="14"/>
    <x v="1"/>
  </r>
  <r>
    <x v="2"/>
    <s v="2025002415"/>
    <x v="0"/>
    <x v="685"/>
    <s v="E6110KPL"/>
    <d v="2025-02-24T00:00:00"/>
    <x v="2"/>
    <s v="3126"/>
    <x v="17"/>
    <s v="S2D"/>
    <x v="9"/>
    <x v="0"/>
    <d v="2025-02-24T00:00:00"/>
    <d v="1899-12-30T15:11:23"/>
    <d v="2025-02-24T00:00:00"/>
    <d v="1899-12-30T15:07:29"/>
    <d v="2025-02-24T00:00:00"/>
    <d v="1899-12-30T15:41:43"/>
    <x v="0"/>
    <x v="0"/>
    <s v="507103761"/>
    <s v="FBO"/>
    <d v="1899-12-30T00:38:08"/>
    <x v="1891"/>
    <d v="1899-12-30T00:03:54"/>
    <s v="Granel"/>
    <s v="E001"/>
    <x v="2"/>
    <d v="1899-12-30T00:30:20"/>
    <d v="1899-12-30T00:34:14"/>
    <x v="10"/>
    <x v="1"/>
    <x v="1"/>
    <x v="2"/>
    <n v="0"/>
    <n v="0"/>
    <x v="0"/>
    <x v="2"/>
    <x v="1"/>
    <n v="0"/>
    <x v="2"/>
    <x v="1"/>
    <d v="1899-12-30T00:03:54"/>
    <d v="1899-12-30T00:03:54"/>
    <x v="0"/>
    <m/>
    <m/>
    <d v="1899-12-30T00:00:00"/>
    <d v="1899-12-30T00:30:20"/>
    <n v="2"/>
    <n v="-2.7083333333299819E-3"/>
    <n v="30.333333333340846"/>
    <x v="14"/>
    <x v="1"/>
  </r>
  <r>
    <x v="2"/>
    <s v="2025002418"/>
    <x v="0"/>
    <x v="669"/>
    <s v="E4911KHZ"/>
    <d v="2025-02-24T00:00:00"/>
    <x v="2"/>
    <s v="2649"/>
    <x v="19"/>
    <s v="S6H"/>
    <x v="10"/>
    <x v="0"/>
    <d v="2025-02-24T00:00:00"/>
    <d v="1899-12-30T15:31:58"/>
    <d v="2025-02-24T00:00:00"/>
    <d v="1899-12-30T15:28:01"/>
    <d v="2025-02-24T00:00:00"/>
    <d v="1899-12-30T16:18:18"/>
    <x v="0"/>
    <x v="0"/>
    <s v="507103762"/>
    <s v="FBO"/>
    <d v="1899-12-30T00:54:14"/>
    <x v="1892"/>
    <d v="1899-12-30T00:03:57"/>
    <s v="Granel"/>
    <s v="E001"/>
    <x v="2"/>
    <d v="1899-12-30T00:46:20"/>
    <d v="1899-12-30T00:50:17"/>
    <x v="10"/>
    <x v="1"/>
    <x v="1"/>
    <x v="2"/>
    <n v="0"/>
    <n v="0"/>
    <x v="0"/>
    <x v="2"/>
    <x v="1"/>
    <n v="0"/>
    <x v="2"/>
    <x v="0"/>
    <d v="1899-12-30T00:03:57"/>
    <d v="1899-12-30T00:03:57"/>
    <x v="0"/>
    <m/>
    <m/>
    <d v="1899-12-30T00:00:00"/>
    <d v="1899-12-30T00:46:20"/>
    <n v="2"/>
    <n v="-2.7430555555499891E-3"/>
    <n v="46.333333333339191"/>
    <x v="8"/>
    <x v="0"/>
  </r>
  <r>
    <x v="2"/>
    <s v="2025002420"/>
    <x v="0"/>
    <x v="664"/>
    <s v="E5866LGS"/>
    <d v="2025-02-24T00:00:00"/>
    <x v="2"/>
    <s v="3208"/>
    <x v="18"/>
    <s v="PA"/>
    <x v="2"/>
    <x v="0"/>
    <d v="2025-02-24T00:00:00"/>
    <d v="1899-12-30T16:07:00"/>
    <d v="2025-02-24T00:00:00"/>
    <d v="1899-12-30T16:03:54"/>
    <d v="2025-02-24T00:00:00"/>
    <d v="1899-12-30T16:18:56"/>
    <x v="0"/>
    <x v="0"/>
    <s v="507103763"/>
    <s v="FBO"/>
    <d v="1899-12-30T00:18:08"/>
    <x v="1893"/>
    <d v="1899-12-30T00:03:06"/>
    <s v="Ensacado"/>
    <s v="E002"/>
    <x v="2"/>
    <d v="1899-12-30T00:11:56"/>
    <d v="1899-12-30T00:15:02"/>
    <x v="7"/>
    <x v="1"/>
    <x v="1"/>
    <x v="1"/>
    <n v="0"/>
    <n v="0"/>
    <x v="0"/>
    <x v="1"/>
    <x v="1"/>
    <n v="0"/>
    <x v="2"/>
    <x v="1"/>
    <d v="1899-12-30T00:03:06"/>
    <d v="1899-12-30T00:03:06"/>
    <x v="0"/>
    <m/>
    <m/>
    <d v="1899-12-30T00:00:00"/>
    <d v="1899-12-30T00:11:56"/>
    <n v="2"/>
    <n v="-2.1527777777800017E-3"/>
    <n v="11.933333333323102"/>
    <x v="8"/>
    <x v="1"/>
  </r>
  <r>
    <x v="2"/>
    <s v="2025002421"/>
    <x v="0"/>
    <x v="670"/>
    <s v="E8727HJH"/>
    <d v="2025-02-24T00:00:00"/>
    <x v="2"/>
    <s v="2649"/>
    <x v="19"/>
    <s v="S6H"/>
    <x v="10"/>
    <x v="0"/>
    <d v="2025-02-24T00:00:00"/>
    <d v="1899-12-30T16:21:38"/>
    <d v="2025-02-24T00:00:00"/>
    <d v="1899-12-30T16:16:31"/>
    <d v="2025-02-24T00:00:00"/>
    <d v="1899-12-30T16:36:05"/>
    <x v="0"/>
    <x v="0"/>
    <s v="507103764"/>
    <s v="FBO"/>
    <d v="1899-12-30T00:24:41"/>
    <x v="1894"/>
    <d v="1899-12-30T00:05:07"/>
    <s v="Granel"/>
    <s v="E001"/>
    <x v="2"/>
    <d v="1899-12-30T00:14:27"/>
    <d v="1899-12-30T00:19:34"/>
    <x v="7"/>
    <x v="1"/>
    <x v="1"/>
    <x v="2"/>
    <n v="0"/>
    <n v="0"/>
    <x v="0"/>
    <x v="2"/>
    <x v="1"/>
    <n v="0"/>
    <x v="2"/>
    <x v="1"/>
    <d v="1899-12-30T00:05:07"/>
    <d v="1899-12-30T00:05:07"/>
    <x v="0"/>
    <m/>
    <m/>
    <d v="1899-12-30T00:00:00"/>
    <d v="1899-12-30T00:14:27"/>
    <n v="2"/>
    <n v="-3.5532407407399269E-3"/>
    <n v="14.450000000011212"/>
    <x v="8"/>
    <x v="1"/>
  </r>
  <r>
    <x v="2"/>
    <s v="2025002424"/>
    <x v="0"/>
    <x v="673"/>
    <s v="E5980LLH"/>
    <d v="2025-02-25T00:00:00"/>
    <x v="2"/>
    <s v="2649"/>
    <x v="19"/>
    <s v="S6H"/>
    <x v="10"/>
    <x v="0"/>
    <d v="2025-02-25T00:00:00"/>
    <d v="1899-12-30T06:08:36"/>
    <d v="2025-02-25T00:00:00"/>
    <d v="1899-12-30T06:05:50"/>
    <d v="2025-02-25T00:00:00"/>
    <d v="1899-12-30T06:33:58"/>
    <x v="0"/>
    <x v="0"/>
    <s v="507103767"/>
    <s v="FBO"/>
    <d v="1899-12-30T00:30:54"/>
    <x v="35"/>
    <d v="1899-12-30T00:02:46"/>
    <s v="Granel"/>
    <s v="E001"/>
    <x v="2"/>
    <d v="1899-12-30T00:25:22"/>
    <d v="1899-12-30T00:28:08"/>
    <x v="1"/>
    <x v="2"/>
    <x v="1"/>
    <x v="2"/>
    <n v="0"/>
    <n v="0"/>
    <x v="0"/>
    <x v="2"/>
    <x v="1"/>
    <n v="0"/>
    <x v="2"/>
    <x v="1"/>
    <d v="1899-12-30T00:02:46"/>
    <d v="1899-12-30T00:02:46"/>
    <x v="0"/>
    <m/>
    <m/>
    <d v="1899-12-30T00:00:00"/>
    <d v="1899-12-30T00:25:22"/>
    <n v="3"/>
    <n v="-1.9212962962900093E-3"/>
    <n v="25.366666666665623"/>
    <x v="0"/>
    <x v="1"/>
  </r>
  <r>
    <x v="2"/>
    <s v="2025002429"/>
    <x v="0"/>
    <x v="686"/>
    <s v="E5707BDC"/>
    <d v="2025-02-25T00:00:00"/>
    <x v="2"/>
    <s v="2693"/>
    <x v="20"/>
    <s v="PA"/>
    <x v="3"/>
    <x v="0"/>
    <d v="2025-02-25T00:00:00"/>
    <d v="1899-12-30T06:37:05"/>
    <d v="2025-02-25T00:00:00"/>
    <d v="1899-12-30T07:00:00"/>
    <d v="2025-02-25T00:00:00"/>
    <d v="1899-12-30T06:46:17"/>
    <x v="49"/>
    <x v="14"/>
    <s v="507103768"/>
    <s v="EXW"/>
    <d v="1899-12-30T00:36:38"/>
    <x v="1895"/>
    <d v="1899-12-30T00:22:55"/>
    <s v="Ensacado"/>
    <s v="E002"/>
    <x v="1"/>
    <d v="1899-12-30T00:09:12"/>
    <n v="-9.5254629629700216E-3"/>
    <x v="1"/>
    <x v="2"/>
    <x v="1"/>
    <x v="1"/>
    <n v="1"/>
    <n v="0"/>
    <x v="1"/>
    <x v="1"/>
    <x v="1"/>
    <n v="1"/>
    <x v="2"/>
    <x v="1"/>
    <d v="1899-12-30T00:22:55"/>
    <d v="1899-12-30T00:22:55"/>
    <x v="1"/>
    <m/>
    <m/>
    <d v="1899-12-30T00:00:00"/>
    <d v="1899-12-30T00:09:12"/>
    <n v="3"/>
    <d v="1899-12-30T00:22:55"/>
    <n v="9.200000000001598"/>
    <x v="0"/>
    <x v="1"/>
  </r>
  <r>
    <x v="2"/>
    <s v="2025002425"/>
    <x v="0"/>
    <x v="672"/>
    <s v="E5208JYX"/>
    <d v="2025-02-25T00:00:00"/>
    <x v="2"/>
    <s v="2649"/>
    <x v="19"/>
    <s v="S6H"/>
    <x v="10"/>
    <x v="0"/>
    <d v="2025-02-25T00:00:00"/>
    <d v="1899-12-30T06:08:54"/>
    <d v="2025-02-25T00:00:00"/>
    <d v="1899-12-30T06:35:21"/>
    <d v="2025-02-25T00:00:00"/>
    <d v="1899-12-30T07:01:50"/>
    <x v="0"/>
    <x v="0"/>
    <s v="507103769"/>
    <s v="FBO"/>
    <d v="1899-12-30T00:52:56"/>
    <x v="1167"/>
    <d v="1899-12-30T00:26:27"/>
    <s v="Granel"/>
    <s v="E001"/>
    <x v="2"/>
    <d v="1899-12-30T00:52:56"/>
    <d v="1899-12-30T00:26:29"/>
    <x v="1"/>
    <x v="2"/>
    <x v="1"/>
    <x v="2"/>
    <n v="0"/>
    <n v="0"/>
    <x v="0"/>
    <x v="2"/>
    <x v="1"/>
    <n v="0"/>
    <x v="2"/>
    <x v="0"/>
    <d v="1899-12-30T00:26:27"/>
    <d v="1899-12-30T00:26:27"/>
    <x v="0"/>
    <m/>
    <m/>
    <d v="1899-12-30T00:00:00"/>
    <d v="1899-12-30T00:52:56"/>
    <n v="3"/>
    <d v="1899-12-30T00:26:27"/>
    <n v="52.933333333319993"/>
    <x v="1"/>
    <x v="0"/>
  </r>
  <r>
    <x v="2"/>
    <s v="2025002431"/>
    <x v="0"/>
    <x v="663"/>
    <s v="E5050MHX"/>
    <d v="2025-02-25T00:00:00"/>
    <x v="2"/>
    <s v="3126"/>
    <x v="17"/>
    <s v="S1D"/>
    <x v="8"/>
    <x v="0"/>
    <d v="2025-02-25T00:00:00"/>
    <d v="1899-12-30T06:41:13"/>
    <d v="2025-02-25T00:00:00"/>
    <d v="1899-12-30T06:36:05"/>
    <d v="2025-02-25T00:00:00"/>
    <d v="1899-12-30T07:02:55"/>
    <x v="0"/>
    <x v="0"/>
    <s v="507103770"/>
    <s v="EXW"/>
    <d v="1899-12-30T00:31:58"/>
    <x v="490"/>
    <d v="1899-12-30T00:05:08"/>
    <s v="Granel"/>
    <s v="E001"/>
    <x v="1"/>
    <d v="1899-12-30T00:21:42"/>
    <d v="1899-12-30T00:26:50"/>
    <x v="1"/>
    <x v="2"/>
    <x v="1"/>
    <x v="2"/>
    <n v="0"/>
    <n v="0"/>
    <x v="0"/>
    <x v="2"/>
    <x v="1"/>
    <n v="0"/>
    <x v="2"/>
    <x v="1"/>
    <d v="1899-12-30T00:05:08"/>
    <d v="1899-12-30T00:05:08"/>
    <x v="0"/>
    <m/>
    <m/>
    <d v="1899-12-30T00:00:00"/>
    <d v="1899-12-30T00:21:42"/>
    <n v="3"/>
    <n v="-3.5648148148200165E-3"/>
    <n v="21.699999999993558"/>
    <x v="1"/>
    <x v="1"/>
  </r>
  <r>
    <x v="2"/>
    <s v="2025002434"/>
    <x v="0"/>
    <x v="668"/>
    <s v="E1160JXP"/>
    <d v="2025-02-25T00:00:00"/>
    <x v="2"/>
    <s v="3208"/>
    <x v="18"/>
    <s v="PA"/>
    <x v="2"/>
    <x v="0"/>
    <d v="2025-02-25T00:00:00"/>
    <d v="1899-12-30T06:50:25"/>
    <d v="2025-02-25T00:00:00"/>
    <d v="1899-12-30T06:45:14"/>
    <d v="2025-02-25T00:00:00"/>
    <d v="1899-12-30T07:04:10"/>
    <x v="0"/>
    <x v="0"/>
    <s v="507103771"/>
    <s v="FBO"/>
    <d v="1899-12-30T00:24:07"/>
    <x v="515"/>
    <d v="1899-12-30T00:05:11"/>
    <s v="Ensacado"/>
    <s v="E002"/>
    <x v="2"/>
    <d v="1899-12-30T00:13:45"/>
    <d v="1899-12-30T00:18:56"/>
    <x v="1"/>
    <x v="2"/>
    <x v="1"/>
    <x v="1"/>
    <n v="0"/>
    <n v="0"/>
    <x v="0"/>
    <x v="1"/>
    <x v="1"/>
    <n v="0"/>
    <x v="2"/>
    <x v="1"/>
    <d v="1899-12-30T00:05:11"/>
    <d v="1899-12-30T00:05:11"/>
    <x v="0"/>
    <m/>
    <m/>
    <d v="1899-12-30T00:00:00"/>
    <d v="1899-12-30T00:13:45"/>
    <n v="3"/>
    <n v="-3.5995370370300317E-3"/>
    <n v="13.750000000012781"/>
    <x v="1"/>
    <x v="1"/>
  </r>
  <r>
    <x v="2"/>
    <s v="2025002435"/>
    <x v="0"/>
    <x v="681"/>
    <s v="E0184KJL"/>
    <d v="2025-02-25T00:00:00"/>
    <x v="2"/>
    <s v="2693"/>
    <x v="20"/>
    <s v="PA"/>
    <x v="2"/>
    <x v="0"/>
    <d v="2025-02-25T00:00:00"/>
    <d v="1899-12-30T07:03:36"/>
    <d v="2025-02-25T00:00:00"/>
    <d v="1899-12-30T07:08:47"/>
    <d v="2025-02-25T00:00:00"/>
    <d v="1899-12-30T07:15:16"/>
    <x v="50"/>
    <x v="14"/>
    <s v="507103772"/>
    <s v="FBO"/>
    <d v="1899-12-30T00:11:40"/>
    <x v="1896"/>
    <d v="1899-12-30T00:05:11"/>
    <s v="Ensacado"/>
    <s v="E002"/>
    <x v="2"/>
    <d v="1899-12-30T00:11:40"/>
    <d v="1899-12-30T00:06:29"/>
    <x v="2"/>
    <x v="2"/>
    <x v="1"/>
    <x v="1"/>
    <n v="0"/>
    <n v="0"/>
    <x v="0"/>
    <x v="1"/>
    <x v="1"/>
    <n v="0"/>
    <x v="2"/>
    <x v="1"/>
    <d v="1899-12-30T00:05:11"/>
    <d v="1899-12-30T00:05:11"/>
    <x v="0"/>
    <m/>
    <m/>
    <d v="1899-12-30T00:00:00"/>
    <d v="1899-12-30T00:11:40"/>
    <n v="3"/>
    <d v="1899-12-30T00:05:11"/>
    <n v="11.666666666663961"/>
    <x v="1"/>
    <x v="1"/>
  </r>
  <r>
    <x v="2"/>
    <s v="2025002436"/>
    <x v="0"/>
    <x v="687"/>
    <m/>
    <d v="2025-02-25T00:00:00"/>
    <x v="2"/>
    <s v="2693"/>
    <x v="20"/>
    <s v="PA"/>
    <x v="2"/>
    <x v="0"/>
    <d v="2025-02-25T00:00:00"/>
    <d v="1899-12-30T07:48:58"/>
    <d v="2025-02-25T00:00:00"/>
    <d v="1899-12-30T07:43:48"/>
    <d v="2025-02-25T00:00:00"/>
    <d v="1899-12-30T07:51:39"/>
    <x v="0"/>
    <x v="0"/>
    <s v="507103773"/>
    <s v="FBO"/>
    <d v="1899-12-30T00:13:01"/>
    <x v="1897"/>
    <d v="1899-12-30T00:05:10"/>
    <s v="Ensacado"/>
    <s v="E002"/>
    <x v="1"/>
    <d v="1899-12-30T00:02:41"/>
    <d v="1899-12-30T00:07:51"/>
    <x v="2"/>
    <x v="2"/>
    <x v="1"/>
    <x v="1"/>
    <n v="1"/>
    <n v="0"/>
    <x v="1"/>
    <x v="1"/>
    <x v="1"/>
    <n v="1"/>
    <x v="2"/>
    <x v="1"/>
    <d v="1899-12-30T00:05:10"/>
    <d v="1899-12-30T00:05:10"/>
    <x v="1"/>
    <m/>
    <m/>
    <d v="1899-12-30T00:00:00"/>
    <d v="1899-12-30T00:02:41"/>
    <n v="3"/>
    <n v="-3.5879629629699816E-3"/>
    <n v="2.6833333333248532"/>
    <x v="1"/>
    <x v="1"/>
  </r>
  <r>
    <x v="2"/>
    <s v="2025002438"/>
    <x v="0"/>
    <x v="688"/>
    <m/>
    <d v="2025-02-25T00:00:00"/>
    <x v="2"/>
    <s v="3208"/>
    <x v="18"/>
    <s v="PA"/>
    <x v="2"/>
    <x v="0"/>
    <d v="2025-02-25T00:00:00"/>
    <d v="1899-12-30T08:30:15"/>
    <d v="2025-02-25T00:00:00"/>
    <d v="1899-12-30T08:25:29"/>
    <d v="2025-02-25T00:00:00"/>
    <d v="1899-12-30T08:34:01"/>
    <x v="0"/>
    <x v="0"/>
    <s v="507103774"/>
    <s v="FBO"/>
    <d v="1899-12-30T00:13:18"/>
    <x v="1898"/>
    <d v="1899-12-30T00:04:46"/>
    <s v="Ensacado"/>
    <s v="E002"/>
    <x v="1"/>
    <d v="1899-12-30T00:03:46"/>
    <d v="1899-12-30T00:08:32"/>
    <x v="3"/>
    <x v="2"/>
    <x v="1"/>
    <x v="1"/>
    <n v="1"/>
    <n v="0"/>
    <x v="1"/>
    <x v="1"/>
    <x v="1"/>
    <n v="1"/>
    <x v="2"/>
    <x v="1"/>
    <d v="1899-12-30T00:04:46"/>
    <d v="1899-12-30T00:04:46"/>
    <x v="1"/>
    <m/>
    <m/>
    <d v="1899-12-30T00:00:00"/>
    <d v="1899-12-30T00:03:46"/>
    <n v="3"/>
    <n v="-3.3101851851899955E-3"/>
    <n v="3.7666666666656035"/>
    <x v="2"/>
    <x v="1"/>
  </r>
  <r>
    <x v="2"/>
    <s v="2025002442"/>
    <x v="0"/>
    <x v="682"/>
    <m/>
    <d v="2025-02-25T00:00:00"/>
    <x v="2"/>
    <s v="3208"/>
    <x v="18"/>
    <s v="PA"/>
    <x v="2"/>
    <x v="0"/>
    <d v="2025-02-25T00:00:00"/>
    <d v="1899-12-30T08:54:48"/>
    <d v="2025-02-25T00:00:00"/>
    <d v="1899-12-30T08:50:49"/>
    <d v="2025-02-25T00:00:00"/>
    <d v="1899-12-30T09:02:05"/>
    <x v="0"/>
    <x v="0"/>
    <s v="507103775"/>
    <s v="FBO"/>
    <d v="1899-12-30T00:15:15"/>
    <x v="181"/>
    <d v="1899-12-30T00:03:59"/>
    <s v="Ensacado"/>
    <s v="E002"/>
    <x v="1"/>
    <d v="1899-12-30T00:07:17"/>
    <d v="1899-12-30T00:11:16"/>
    <x v="3"/>
    <x v="2"/>
    <x v="1"/>
    <x v="1"/>
    <n v="1"/>
    <n v="0"/>
    <x v="1"/>
    <x v="1"/>
    <x v="1"/>
    <n v="1"/>
    <x v="2"/>
    <x v="1"/>
    <d v="1899-12-30T00:03:59"/>
    <d v="1899-12-30T00:03:59"/>
    <x v="0"/>
    <m/>
    <m/>
    <d v="1899-12-30T00:00:00"/>
    <d v="1899-12-30T00:07:17"/>
    <n v="3"/>
    <n v="-2.7662037037000098E-3"/>
    <n v="7.2833333333328465"/>
    <x v="3"/>
    <x v="1"/>
  </r>
  <r>
    <x v="2"/>
    <s v="2025002443"/>
    <x v="0"/>
    <x v="675"/>
    <s v="E6398FTM"/>
    <d v="2025-02-25T00:00:00"/>
    <x v="2"/>
    <s v="3126"/>
    <x v="17"/>
    <s v="S2D"/>
    <x v="9"/>
    <x v="0"/>
    <d v="2025-02-25T00:00:00"/>
    <d v="1899-12-30T08:59:18"/>
    <d v="2025-02-25T00:00:00"/>
    <d v="1899-12-30T08:54:26"/>
    <d v="2025-02-25T00:00:00"/>
    <d v="1899-12-30T09:17:30"/>
    <x v="0"/>
    <x v="0"/>
    <s v="507103776"/>
    <s v="EXW"/>
    <d v="1899-12-30T00:27:56"/>
    <x v="1899"/>
    <d v="1899-12-30T00:04:52"/>
    <s v="Granel"/>
    <s v="E001"/>
    <x v="1"/>
    <d v="1899-12-30T00:18:12"/>
    <d v="1899-12-30T00:23:04"/>
    <x v="3"/>
    <x v="2"/>
    <x v="1"/>
    <x v="2"/>
    <n v="0"/>
    <n v="0"/>
    <x v="0"/>
    <x v="2"/>
    <x v="1"/>
    <n v="0"/>
    <x v="2"/>
    <x v="1"/>
    <d v="1899-12-30T00:04:52"/>
    <d v="1899-12-30T00:04:52"/>
    <x v="0"/>
    <m/>
    <m/>
    <d v="1899-12-30T00:00:00"/>
    <d v="1899-12-30T00:18:12"/>
    <n v="3"/>
    <n v="-3.3796296296299544E-3"/>
    <n v="18.200000000001644"/>
    <x v="3"/>
    <x v="1"/>
  </r>
  <r>
    <x v="2"/>
    <s v="2025002441"/>
    <x v="0"/>
    <x v="665"/>
    <s v="E9819MMR"/>
    <d v="2025-02-25T00:00:00"/>
    <x v="2"/>
    <s v="3126"/>
    <x v="17"/>
    <s v="S1D"/>
    <x v="8"/>
    <x v="0"/>
    <d v="2025-02-25T00:00:00"/>
    <d v="1899-12-30T08:52:40"/>
    <d v="2025-02-25T00:00:00"/>
    <d v="1899-12-30T08:47:26"/>
    <d v="2025-02-25T00:00:00"/>
    <d v="1899-12-30T09:19:07"/>
    <x v="0"/>
    <x v="0"/>
    <s v="507103777"/>
    <s v="FBO"/>
    <d v="1899-12-30T00:36:55"/>
    <x v="1900"/>
    <d v="1899-12-30T00:05:14"/>
    <s v="Granel"/>
    <s v="E001"/>
    <x v="2"/>
    <d v="1899-12-30T00:26:27"/>
    <d v="1899-12-30T00:31:41"/>
    <x v="3"/>
    <x v="2"/>
    <x v="1"/>
    <x v="2"/>
    <n v="0"/>
    <n v="0"/>
    <x v="0"/>
    <x v="2"/>
    <x v="1"/>
    <n v="0"/>
    <x v="2"/>
    <x v="1"/>
    <d v="1899-12-30T00:05:14"/>
    <d v="1899-12-30T00:05:14"/>
    <x v="0"/>
    <m/>
    <m/>
    <d v="1899-12-30T00:00:00"/>
    <d v="1899-12-30T00:26:27"/>
    <n v="3"/>
    <n v="-3.6342592592600309E-3"/>
    <n v="26.449999999991984"/>
    <x v="3"/>
    <x v="1"/>
  </r>
  <r>
    <x v="2"/>
    <s v="2025002444"/>
    <x v="0"/>
    <x v="671"/>
    <s v="E8087HNJ"/>
    <d v="2025-02-25T00:00:00"/>
    <x v="2"/>
    <s v="2693"/>
    <x v="20"/>
    <s v="PA"/>
    <x v="2"/>
    <x v="0"/>
    <d v="2025-02-25T00:00:00"/>
    <d v="1899-12-30T09:12:18"/>
    <d v="2025-02-25T00:00:00"/>
    <d v="1899-12-30T09:07:15"/>
    <d v="2025-02-25T00:00:00"/>
    <d v="1899-12-30T09:20:17"/>
    <x v="51"/>
    <x v="14"/>
    <s v="507103778"/>
    <s v="FBO"/>
    <d v="1899-12-30T00:18:05"/>
    <x v="1901"/>
    <d v="1899-12-30T00:05:03"/>
    <s v="Ensacado"/>
    <s v="E002"/>
    <x v="2"/>
    <d v="1899-12-30T00:07:59"/>
    <d v="1899-12-30T00:13:02"/>
    <x v="4"/>
    <x v="2"/>
    <x v="1"/>
    <x v="1"/>
    <n v="1"/>
    <n v="0"/>
    <x v="1"/>
    <x v="1"/>
    <x v="1"/>
    <n v="1"/>
    <x v="2"/>
    <x v="1"/>
    <d v="1899-12-30T00:05:03"/>
    <d v="1899-12-30T00:05:03"/>
    <x v="0"/>
    <m/>
    <m/>
    <d v="1899-12-30T00:00:00"/>
    <d v="1899-12-30T00:07:59"/>
    <n v="3"/>
    <n v="-3.5069444444499887E-3"/>
    <n v="7.9833333333311973"/>
    <x v="3"/>
    <x v="1"/>
  </r>
  <r>
    <x v="2"/>
    <s v="2025002448"/>
    <x v="0"/>
    <x v="689"/>
    <m/>
    <d v="2025-02-25T00:00:00"/>
    <x v="2"/>
    <s v="2693"/>
    <x v="20"/>
    <s v="PA"/>
    <x v="2"/>
    <x v="0"/>
    <d v="2025-02-25T00:00:00"/>
    <d v="1899-12-30T09:37:52"/>
    <d v="2025-02-25T00:00:00"/>
    <d v="1899-12-30T09:33:10"/>
    <d v="2025-02-25T00:00:00"/>
    <d v="1899-12-30T09:48:00"/>
    <x v="0"/>
    <x v="0"/>
    <s v="507103779"/>
    <s v="EXW"/>
    <d v="1899-12-30T00:19:32"/>
    <x v="408"/>
    <d v="1899-12-30T00:04:42"/>
    <s v="Ensacado"/>
    <s v="E002"/>
    <x v="1"/>
    <d v="1899-12-30T00:10:08"/>
    <d v="1899-12-30T00:14:50"/>
    <x v="4"/>
    <x v="2"/>
    <x v="1"/>
    <x v="1"/>
    <n v="0"/>
    <n v="0"/>
    <x v="0"/>
    <x v="1"/>
    <x v="1"/>
    <n v="0"/>
    <x v="2"/>
    <x v="1"/>
    <d v="1899-12-30T00:04:42"/>
    <d v="1899-12-30T00:04:42"/>
    <x v="0"/>
    <m/>
    <m/>
    <d v="1899-12-30T00:00:00"/>
    <d v="1899-12-30T00:10:08"/>
    <n v="3"/>
    <n v="-3.2638888888899542E-3"/>
    <n v="10.13333333332322"/>
    <x v="3"/>
    <x v="1"/>
  </r>
  <r>
    <x v="2"/>
    <s v="2025002447"/>
    <x v="0"/>
    <x v="672"/>
    <s v="E5208JYX"/>
    <d v="2025-02-25T00:00:00"/>
    <x v="2"/>
    <s v="3126"/>
    <x v="17"/>
    <s v="S2D"/>
    <x v="9"/>
    <x v="0"/>
    <d v="2025-02-25T00:00:00"/>
    <d v="1899-12-30T09:30:43"/>
    <d v="2025-02-25T00:00:00"/>
    <d v="1899-12-30T09:33:41"/>
    <d v="2025-02-25T00:00:00"/>
    <d v="1899-12-30T10:03:30"/>
    <x v="0"/>
    <x v="0"/>
    <s v="507103780"/>
    <s v="FBO"/>
    <d v="1899-12-30T00:32:47"/>
    <x v="428"/>
    <d v="1899-12-30T00:02:58"/>
    <s v="Granel"/>
    <s v="E001"/>
    <x v="2"/>
    <d v="1899-12-30T00:32:47"/>
    <d v="1899-12-30T00:29:49"/>
    <x v="4"/>
    <x v="2"/>
    <x v="1"/>
    <x v="2"/>
    <n v="0"/>
    <n v="0"/>
    <x v="0"/>
    <x v="2"/>
    <x v="1"/>
    <n v="0"/>
    <x v="2"/>
    <x v="1"/>
    <d v="1899-12-30T00:02:58"/>
    <d v="1899-12-30T00:02:58"/>
    <x v="0"/>
    <m/>
    <m/>
    <d v="1899-12-30T00:00:00"/>
    <d v="1899-12-30T00:32:47"/>
    <n v="3"/>
    <d v="1899-12-30T00:02:58"/>
    <n v="32.783333333328038"/>
    <x v="4"/>
    <x v="1"/>
  </r>
  <r>
    <x v="2"/>
    <s v="2025002450"/>
    <x v="0"/>
    <x v="681"/>
    <s v="E0184KJL"/>
    <d v="2025-02-25T00:00:00"/>
    <x v="2"/>
    <s v="2693"/>
    <x v="20"/>
    <s v="PA"/>
    <x v="2"/>
    <x v="0"/>
    <d v="2025-02-25T00:00:00"/>
    <d v="1899-12-30T10:12:34"/>
    <d v="2025-02-25T00:00:00"/>
    <d v="1899-12-30T10:07:33"/>
    <d v="2025-02-25T00:00:00"/>
    <d v="1899-12-30T10:13:25"/>
    <x v="52"/>
    <x v="14"/>
    <s v="507103781"/>
    <s v="FBO"/>
    <d v="1899-12-30T00:10:53"/>
    <x v="1902"/>
    <d v="1899-12-30T00:05:01"/>
    <s v="Ensacado"/>
    <s v="E002"/>
    <x v="2"/>
    <d v="1899-12-30T00:00:51"/>
    <d v="1899-12-30T00:05:52"/>
    <x v="5"/>
    <x v="2"/>
    <x v="1"/>
    <x v="1"/>
    <n v="1"/>
    <n v="0"/>
    <x v="1"/>
    <x v="1"/>
    <x v="1"/>
    <n v="1"/>
    <x v="2"/>
    <x v="1"/>
    <d v="1899-12-30T00:05:01"/>
    <d v="1899-12-30T00:05:01"/>
    <x v="1"/>
    <m/>
    <m/>
    <d v="1899-12-30T00:00:00"/>
    <d v="1899-12-30T00:00:51"/>
    <n v="3"/>
    <n v="-3.483796296299968E-3"/>
    <n v="0.85000000000325038"/>
    <x v="4"/>
    <x v="1"/>
  </r>
  <r>
    <x v="2"/>
    <s v="2025002452"/>
    <x v="0"/>
    <x v="681"/>
    <s v="E0184KJL"/>
    <d v="2025-02-25T00:00:00"/>
    <x v="2"/>
    <s v="3208"/>
    <x v="18"/>
    <s v="PA"/>
    <x v="2"/>
    <x v="0"/>
    <d v="2025-02-25T00:00:00"/>
    <d v="1899-12-30T10:13:43"/>
    <d v="2025-02-25T00:00:00"/>
    <d v="1899-12-30T10:08:29"/>
    <d v="2025-02-25T00:00:00"/>
    <d v="1899-12-30T10:14:27"/>
    <x v="53"/>
    <x v="14"/>
    <s v="507103782"/>
    <s v="FBO"/>
    <d v="1899-12-30T00:11:12"/>
    <x v="1903"/>
    <d v="1899-12-30T00:05:14"/>
    <s v="Ensacado"/>
    <s v="E002"/>
    <x v="2"/>
    <d v="1899-12-30T00:00:44"/>
    <d v="1899-12-30T00:05:58"/>
    <x v="5"/>
    <x v="2"/>
    <x v="1"/>
    <x v="1"/>
    <n v="1"/>
    <n v="0"/>
    <x v="1"/>
    <x v="1"/>
    <x v="1"/>
    <n v="1"/>
    <x v="2"/>
    <x v="1"/>
    <d v="1899-12-30T00:05:14"/>
    <d v="1899-12-30T00:05:14"/>
    <x v="1"/>
    <m/>
    <m/>
    <d v="1899-12-30T00:00:00"/>
    <d v="1899-12-30T00:00:44"/>
    <n v="3"/>
    <n v="-3.6342592592599754E-3"/>
    <n v="0.73333333333438055"/>
    <x v="4"/>
    <x v="1"/>
  </r>
  <r>
    <x v="2"/>
    <s v="2025002449"/>
    <x v="0"/>
    <x v="666"/>
    <s v="E8383LSW"/>
    <d v="2025-02-25T00:00:00"/>
    <x v="2"/>
    <s v="3126"/>
    <x v="17"/>
    <s v="S1D"/>
    <x v="8"/>
    <x v="0"/>
    <d v="2025-02-25T00:00:00"/>
    <d v="1899-12-30T09:56:10"/>
    <d v="2025-02-25T00:00:00"/>
    <d v="1899-12-30T09:50:54"/>
    <d v="2025-02-25T00:00:00"/>
    <d v="1899-12-30T10:15:34"/>
    <x v="0"/>
    <x v="0"/>
    <s v="507103783"/>
    <s v="FBO"/>
    <d v="1899-12-30T00:29:56"/>
    <x v="883"/>
    <d v="1899-12-30T00:05:16"/>
    <s v="Granel"/>
    <s v="E001"/>
    <x v="2"/>
    <d v="1899-12-30T00:19:24"/>
    <d v="1899-12-30T00:24:40"/>
    <x v="4"/>
    <x v="2"/>
    <x v="1"/>
    <x v="2"/>
    <n v="0"/>
    <n v="0"/>
    <x v="0"/>
    <x v="2"/>
    <x v="1"/>
    <n v="0"/>
    <x v="2"/>
    <x v="1"/>
    <d v="1899-12-30T00:05:16"/>
    <d v="1899-12-30T00:05:16"/>
    <x v="0"/>
    <m/>
    <m/>
    <d v="1899-12-30T00:00:00"/>
    <d v="1899-12-30T00:19:24"/>
    <n v="3"/>
    <n v="-3.6574074074100515E-3"/>
    <n v="19.399999999996798"/>
    <x v="4"/>
    <x v="1"/>
  </r>
  <r>
    <x v="2"/>
    <s v=""/>
    <x v="0"/>
    <x v="690"/>
    <s v="E2860HZP"/>
    <d v="2025-02-25T00:00:00"/>
    <x v="2"/>
    <s v="3126"/>
    <x v="17"/>
    <s v="S2D"/>
    <x v="9"/>
    <x v="0"/>
    <d v="2025-02-25T00:00:00"/>
    <d v="1899-12-30T10:16:19"/>
    <d v="2025-02-25T00:00:00"/>
    <d v="1899-12-30T10:16:44"/>
    <d v="2025-02-25T00:00:00"/>
    <d v="1899-12-30T10:41:05"/>
    <x v="54"/>
    <x v="15"/>
    <s v="507103784"/>
    <s v="FBO"/>
    <d v="1899-12-30T00:24:46"/>
    <x v="1154"/>
    <d v="1899-12-30T00:00:25"/>
    <s v="Granel"/>
    <s v="E001"/>
    <x v="1"/>
    <d v="1899-12-30T00:24:46"/>
    <d v="1899-12-30T00:24:21"/>
    <x v="5"/>
    <x v="2"/>
    <x v="1"/>
    <x v="2"/>
    <n v="0"/>
    <n v="0"/>
    <x v="0"/>
    <x v="2"/>
    <x v="1"/>
    <n v="0"/>
    <x v="2"/>
    <x v="1"/>
    <d v="1899-12-30T00:00:25"/>
    <d v="1899-12-30T00:00:25"/>
    <x v="0"/>
    <m/>
    <m/>
    <d v="1899-12-30T00:00:00"/>
    <d v="1899-12-30T00:24:46"/>
    <n v="3"/>
    <d v="1899-12-30T00:00:25"/>
    <n v="24.766666666660811"/>
    <x v="4"/>
    <x v="1"/>
  </r>
  <r>
    <x v="2"/>
    <s v="2025002453"/>
    <x v="0"/>
    <x v="673"/>
    <s v="E5980LLH"/>
    <d v="2025-02-25T00:00:00"/>
    <x v="2"/>
    <s v="2649"/>
    <x v="19"/>
    <s v="S6H"/>
    <x v="10"/>
    <x v="0"/>
    <d v="2025-02-25T00:00:00"/>
    <d v="1899-12-30T10:26:07"/>
    <d v="2025-02-25T00:00:00"/>
    <d v="1899-12-30T10:21:23"/>
    <d v="2025-02-25T00:00:00"/>
    <d v="1899-12-30T10:50:54"/>
    <x v="0"/>
    <x v="0"/>
    <s v="507103785"/>
    <s v="FBO"/>
    <d v="1899-12-30T00:34:15"/>
    <x v="33"/>
    <d v="1899-12-30T00:04:44"/>
    <s v="Granel"/>
    <s v="E001"/>
    <x v="2"/>
    <d v="1899-12-30T00:24:47"/>
    <d v="1899-12-30T00:29:31"/>
    <x v="5"/>
    <x v="2"/>
    <x v="1"/>
    <x v="2"/>
    <n v="0"/>
    <n v="0"/>
    <x v="0"/>
    <x v="2"/>
    <x v="1"/>
    <n v="0"/>
    <x v="2"/>
    <x v="1"/>
    <d v="1899-12-30T00:04:44"/>
    <d v="1899-12-30T00:04:44"/>
    <x v="0"/>
    <m/>
    <m/>
    <d v="1899-12-30T00:00:00"/>
    <d v="1899-12-30T00:24:47"/>
    <n v="3"/>
    <n v="-3.2870370370400304E-3"/>
    <n v="24.783333333335982"/>
    <x v="4"/>
    <x v="1"/>
  </r>
  <r>
    <x v="2"/>
    <s v="2025002454"/>
    <x v="0"/>
    <x v="669"/>
    <s v="E4911KHZ"/>
    <d v="2025-02-25T00:00:00"/>
    <x v="2"/>
    <s v="3126"/>
    <x v="17"/>
    <s v="S1D"/>
    <x v="8"/>
    <x v="0"/>
    <d v="2025-02-25T00:00:00"/>
    <d v="1899-12-30T10:43:58"/>
    <d v="2025-02-25T00:00:00"/>
    <d v="1899-12-30T10:38:51"/>
    <d v="2025-02-25T00:00:00"/>
    <d v="1899-12-30T11:03:54"/>
    <x v="0"/>
    <x v="0"/>
    <s v="507103786"/>
    <s v="FBO"/>
    <d v="1899-12-30T00:30:10"/>
    <x v="957"/>
    <d v="1899-12-30T00:05:07"/>
    <s v="Granel"/>
    <s v="E001"/>
    <x v="2"/>
    <d v="1899-12-30T00:19:56"/>
    <d v="1899-12-30T00:25:03"/>
    <x v="5"/>
    <x v="2"/>
    <x v="1"/>
    <x v="2"/>
    <n v="0"/>
    <n v="0"/>
    <x v="0"/>
    <x v="2"/>
    <x v="1"/>
    <n v="0"/>
    <x v="2"/>
    <x v="1"/>
    <d v="1899-12-30T00:05:07"/>
    <d v="1899-12-30T00:05:07"/>
    <x v="0"/>
    <m/>
    <m/>
    <d v="1899-12-30T00:00:00"/>
    <d v="1899-12-30T00:19:56"/>
    <n v="3"/>
    <n v="-3.5532407407399824E-3"/>
    <n v="19.933333333344017"/>
    <x v="5"/>
    <x v="1"/>
  </r>
  <r>
    <x v="2"/>
    <s v="2025002456"/>
    <x v="0"/>
    <x v="670"/>
    <s v="E8727HJH"/>
    <d v="2025-02-25T00:00:00"/>
    <x v="2"/>
    <s v="3126"/>
    <x v="17"/>
    <s v="S1D"/>
    <x v="8"/>
    <x v="0"/>
    <d v="2025-02-25T00:00:00"/>
    <d v="1899-12-30T11:10:22"/>
    <d v="2025-02-25T00:00:00"/>
    <d v="1899-12-30T11:06:31"/>
    <d v="2025-02-25T00:00:00"/>
    <d v="1899-12-30T11:34:09"/>
    <x v="0"/>
    <x v="0"/>
    <s v="507103787"/>
    <s v="FBO"/>
    <d v="1899-12-30T00:31:29"/>
    <x v="1904"/>
    <d v="1899-12-30T00:03:51"/>
    <s v="Granel"/>
    <s v="E001"/>
    <x v="2"/>
    <d v="1899-12-30T00:23:47"/>
    <d v="1899-12-30T00:27:38"/>
    <x v="9"/>
    <x v="2"/>
    <x v="1"/>
    <x v="2"/>
    <n v="0"/>
    <n v="0"/>
    <x v="0"/>
    <x v="2"/>
    <x v="1"/>
    <n v="0"/>
    <x v="2"/>
    <x v="1"/>
    <d v="1899-12-30T00:03:51"/>
    <d v="1899-12-30T00:03:51"/>
    <x v="0"/>
    <m/>
    <m/>
    <d v="1899-12-30T00:00:00"/>
    <d v="1899-12-30T00:23:47"/>
    <n v="3"/>
    <n v="-2.6736111111099747E-3"/>
    <n v="23.78333333332807"/>
    <x v="5"/>
    <x v="1"/>
  </r>
  <r>
    <x v="2"/>
    <s v="2025002458"/>
    <x v="0"/>
    <x v="663"/>
    <s v="E5050MHX"/>
    <d v="2025-02-25T00:00:00"/>
    <x v="2"/>
    <s v="3126"/>
    <x v="17"/>
    <s v="S1D"/>
    <x v="8"/>
    <x v="0"/>
    <d v="2025-02-25T00:00:00"/>
    <d v="1899-12-30T11:38:42"/>
    <d v="2025-02-25T00:00:00"/>
    <d v="1899-12-30T11:34:14"/>
    <d v="2025-02-25T00:00:00"/>
    <d v="1899-12-30T11:55:58"/>
    <x v="0"/>
    <x v="0"/>
    <s v="507103788"/>
    <s v="EXW"/>
    <d v="1899-12-30T00:26:12"/>
    <x v="1905"/>
    <d v="1899-12-30T00:04:28"/>
    <s v="Granel"/>
    <s v="E001"/>
    <x v="1"/>
    <d v="1899-12-30T00:17:16"/>
    <d v="1899-12-30T00:21:44"/>
    <x v="9"/>
    <x v="2"/>
    <x v="1"/>
    <x v="2"/>
    <n v="0"/>
    <n v="0"/>
    <x v="0"/>
    <x v="2"/>
    <x v="1"/>
    <n v="0"/>
    <x v="2"/>
    <x v="1"/>
    <d v="1899-12-30T00:04:28"/>
    <d v="1899-12-30T00:04:28"/>
    <x v="0"/>
    <m/>
    <m/>
    <d v="1899-12-30T00:00:00"/>
    <d v="1899-12-30T00:17:16"/>
    <n v="3"/>
    <n v="-3.1018518518500238E-3"/>
    <n v="17.266666666665554"/>
    <x v="5"/>
    <x v="1"/>
  </r>
  <r>
    <x v="2"/>
    <s v="2025002459"/>
    <x v="0"/>
    <x v="691"/>
    <s v="E6184CLN"/>
    <d v="2025-02-25T00:00:00"/>
    <x v="2"/>
    <s v="2693"/>
    <x v="20"/>
    <s v="PA"/>
    <x v="2"/>
    <x v="0"/>
    <d v="2025-02-25T00:00:00"/>
    <d v="1899-12-30T11:39:43"/>
    <d v="2025-02-25T00:00:00"/>
    <d v="1899-12-30T11:35:34"/>
    <d v="2025-02-25T00:00:00"/>
    <d v="1899-12-30T11:56:36"/>
    <x v="0"/>
    <x v="0"/>
    <s v="507103789"/>
    <s v="EXW"/>
    <d v="1899-12-30T00:25:11"/>
    <x v="1906"/>
    <d v="1899-12-30T00:04:09"/>
    <s v="Ensacado"/>
    <s v="E002"/>
    <x v="1"/>
    <d v="1899-12-30T00:16:53"/>
    <d v="1899-12-30T00:21:02"/>
    <x v="9"/>
    <x v="2"/>
    <x v="1"/>
    <x v="1"/>
    <n v="0"/>
    <n v="0"/>
    <x v="0"/>
    <x v="1"/>
    <x v="1"/>
    <n v="0"/>
    <x v="2"/>
    <x v="1"/>
    <d v="1899-12-30T00:04:09"/>
    <d v="1899-12-30T00:04:09"/>
    <x v="0"/>
    <m/>
    <m/>
    <d v="1899-12-30T00:00:00"/>
    <d v="1899-12-30T00:16:53"/>
    <n v="3"/>
    <n v="-2.88194444444001E-3"/>
    <n v="16.883333333337625"/>
    <x v="5"/>
    <x v="1"/>
  </r>
  <r>
    <x v="2"/>
    <s v="2025002461"/>
    <x v="0"/>
    <x v="692"/>
    <m/>
    <d v="2025-02-25T00:00:00"/>
    <x v="2"/>
    <s v="3208"/>
    <x v="18"/>
    <s v="PA"/>
    <x v="2"/>
    <x v="0"/>
    <d v="2025-02-25T00:00:00"/>
    <d v="1899-12-30T12:18:57"/>
    <d v="2025-02-25T00:00:00"/>
    <d v="1899-12-30T12:14:14"/>
    <d v="2025-02-25T00:00:00"/>
    <d v="1899-12-30T12:23:53"/>
    <x v="0"/>
    <x v="0"/>
    <s v="507103790"/>
    <s v="EXW"/>
    <d v="1899-12-30T00:14:22"/>
    <x v="1907"/>
    <d v="1899-12-30T00:04:43"/>
    <s v="Ensacado"/>
    <s v="E002"/>
    <x v="1"/>
    <d v="1899-12-30T00:04:56"/>
    <d v="1899-12-30T00:09:39"/>
    <x v="13"/>
    <x v="2"/>
    <x v="1"/>
    <x v="1"/>
    <n v="1"/>
    <n v="0"/>
    <x v="1"/>
    <x v="1"/>
    <x v="1"/>
    <n v="1"/>
    <x v="2"/>
    <x v="1"/>
    <d v="1899-12-30T00:04:43"/>
    <d v="1899-12-30T00:04:43"/>
    <x v="0"/>
    <m/>
    <m/>
    <d v="1899-12-30T00:00:00"/>
    <d v="1899-12-30T00:04:56"/>
    <n v="3"/>
    <n v="-3.2754629629599963E-3"/>
    <n v="4.9333333333392737"/>
    <x v="11"/>
    <x v="1"/>
  </r>
  <r>
    <x v="2"/>
    <s v="2025002460"/>
    <x v="0"/>
    <x v="665"/>
    <s v="E9819MMR"/>
    <d v="2025-02-25T00:00:00"/>
    <x v="2"/>
    <s v="3126"/>
    <x v="17"/>
    <s v="S1D"/>
    <x v="8"/>
    <x v="0"/>
    <d v="2025-02-25T00:00:00"/>
    <d v="1899-12-30T12:04:17"/>
    <d v="2025-02-25T00:00:00"/>
    <d v="1899-12-30T11:59:16"/>
    <d v="2025-02-25T00:00:00"/>
    <d v="1899-12-30T12:28:43"/>
    <x v="0"/>
    <x v="0"/>
    <s v="507103791"/>
    <s v="EXW"/>
    <d v="1899-12-30T00:34:28"/>
    <x v="405"/>
    <d v="1899-12-30T00:05:01"/>
    <s v="Granel"/>
    <s v="E001"/>
    <x v="1"/>
    <d v="1899-12-30T00:24:26"/>
    <d v="1899-12-30T00:29:27"/>
    <x v="13"/>
    <x v="2"/>
    <x v="1"/>
    <x v="2"/>
    <n v="0"/>
    <n v="0"/>
    <x v="0"/>
    <x v="2"/>
    <x v="1"/>
    <n v="0"/>
    <x v="2"/>
    <x v="1"/>
    <d v="1899-12-30T00:05:01"/>
    <d v="1899-12-30T00:05:01"/>
    <x v="0"/>
    <m/>
    <m/>
    <d v="1899-12-30T00:00:00"/>
    <d v="1899-12-30T00:24:26"/>
    <n v="3"/>
    <n v="-3.483796296299968E-3"/>
    <n v="24.433333333329692"/>
    <x v="11"/>
    <x v="1"/>
  </r>
  <r>
    <x v="2"/>
    <s v="2025002462"/>
    <x v="0"/>
    <x v="666"/>
    <s v="E8383LSW"/>
    <d v="2025-02-25T00:00:00"/>
    <x v="2"/>
    <s v="2649"/>
    <x v="19"/>
    <s v="S6H"/>
    <x v="10"/>
    <x v="0"/>
    <d v="2025-02-25T00:00:00"/>
    <d v="1899-12-30T12:25:21"/>
    <d v="2025-02-25T00:00:00"/>
    <d v="1899-12-30T12:20:26"/>
    <d v="2025-02-25T00:00:00"/>
    <d v="1899-12-30T12:48:20"/>
    <x v="0"/>
    <x v="0"/>
    <s v="507103792"/>
    <s v="FBO"/>
    <d v="1899-12-30T00:32:49"/>
    <x v="1104"/>
    <d v="1899-12-30T00:04:55"/>
    <s v="Granel"/>
    <s v="E001"/>
    <x v="2"/>
    <d v="1899-12-30T00:22:59"/>
    <d v="1899-12-30T00:27:54"/>
    <x v="13"/>
    <x v="2"/>
    <x v="1"/>
    <x v="2"/>
    <n v="0"/>
    <n v="0"/>
    <x v="0"/>
    <x v="2"/>
    <x v="1"/>
    <n v="0"/>
    <x v="2"/>
    <x v="1"/>
    <d v="1899-12-30T00:04:55"/>
    <d v="1899-12-30T00:04:55"/>
    <x v="0"/>
    <m/>
    <m/>
    <d v="1899-12-30T00:00:00"/>
    <d v="1899-12-30T00:22:59"/>
    <n v="3"/>
    <n v="-3.4143518518600091E-3"/>
    <n v="22.983333333321632"/>
    <x v="11"/>
    <x v="1"/>
  </r>
  <r>
    <x v="2"/>
    <s v="2025002465"/>
    <x v="0"/>
    <x v="693"/>
    <m/>
    <d v="2025-02-25T00:00:00"/>
    <x v="2"/>
    <s v="3208"/>
    <x v="18"/>
    <s v="PA"/>
    <x v="2"/>
    <x v="0"/>
    <d v="2025-02-25T00:00:00"/>
    <d v="1899-12-30T12:54:50"/>
    <d v="2025-02-25T00:00:00"/>
    <d v="1899-12-30T12:49:44"/>
    <d v="2025-02-25T00:00:00"/>
    <d v="1899-12-30T13:01:07"/>
    <x v="0"/>
    <x v="0"/>
    <s v="507103793"/>
    <s v="EXW"/>
    <d v="1899-12-30T00:16:29"/>
    <x v="1908"/>
    <d v="1899-12-30T00:05:06"/>
    <s v="Ensacado"/>
    <s v="E002"/>
    <x v="1"/>
    <d v="1899-12-30T00:06:17"/>
    <d v="1899-12-30T00:11:23"/>
    <x v="13"/>
    <x v="2"/>
    <x v="1"/>
    <x v="1"/>
    <n v="1"/>
    <n v="0"/>
    <x v="1"/>
    <x v="1"/>
    <x v="1"/>
    <n v="1"/>
    <x v="2"/>
    <x v="1"/>
    <d v="1899-12-30T00:05:06"/>
    <d v="1899-12-30T00:05:06"/>
    <x v="0"/>
    <m/>
    <m/>
    <d v="1899-12-30T00:00:00"/>
    <d v="1899-12-30T00:06:17"/>
    <n v="3"/>
    <n v="-3.5416666666600038E-3"/>
    <n v="6.283333333339165"/>
    <x v="6"/>
    <x v="1"/>
  </r>
  <r>
    <x v="2"/>
    <s v="2025002466"/>
    <x v="0"/>
    <x v="672"/>
    <s v="E5208JYX"/>
    <d v="2025-02-25T00:00:00"/>
    <x v="2"/>
    <s v="3126"/>
    <x v="17"/>
    <s v="S1D"/>
    <x v="8"/>
    <x v="0"/>
    <d v="2025-02-25T00:00:00"/>
    <d v="1899-12-30T13:06:44"/>
    <d v="2025-02-25T00:00:00"/>
    <d v="1899-12-30T13:01:32"/>
    <d v="2025-02-25T00:00:00"/>
    <d v="1899-12-30T13:31:08"/>
    <x v="0"/>
    <x v="0"/>
    <s v="507103794"/>
    <s v="FBO"/>
    <d v="1899-12-30T00:34:48"/>
    <x v="1171"/>
    <d v="1899-12-30T00:05:12"/>
    <s v="Granel"/>
    <s v="E001"/>
    <x v="2"/>
    <d v="1899-12-30T00:24:24"/>
    <d v="1899-12-30T00:29:36"/>
    <x v="6"/>
    <x v="2"/>
    <x v="1"/>
    <x v="2"/>
    <n v="0"/>
    <n v="0"/>
    <x v="0"/>
    <x v="2"/>
    <x v="1"/>
    <n v="0"/>
    <x v="2"/>
    <x v="1"/>
    <d v="1899-12-30T00:05:12"/>
    <d v="1899-12-30T00:05:12"/>
    <x v="0"/>
    <m/>
    <m/>
    <d v="1899-12-30T00:00:00"/>
    <d v="1899-12-30T00:24:24"/>
    <n v="3"/>
    <n v="-3.6111111111100103E-3"/>
    <n v="24.400000000007971"/>
    <x v="6"/>
    <x v="1"/>
  </r>
  <r>
    <x v="2"/>
    <s v="2025002468"/>
    <x v="0"/>
    <x v="671"/>
    <s v="E8087HNJ"/>
    <d v="2025-02-25T00:00:00"/>
    <x v="2"/>
    <s v="2693"/>
    <x v="20"/>
    <s v="PA"/>
    <x v="2"/>
    <x v="0"/>
    <d v="2025-02-25T00:00:00"/>
    <d v="1899-12-30T14:03:07"/>
    <d v="2025-02-25T00:00:00"/>
    <d v="1899-12-30T14:01:10"/>
    <d v="2025-02-25T00:00:00"/>
    <d v="1899-12-30T14:15:20"/>
    <x v="55"/>
    <x v="13"/>
    <s v="507103795"/>
    <s v="FBO"/>
    <d v="1899-12-30T00:16:07"/>
    <x v="1909"/>
    <d v="1899-12-30T00:01:57"/>
    <s v="Ensacado"/>
    <s v="E002"/>
    <x v="2"/>
    <d v="1899-12-30T00:12:13"/>
    <d v="1899-12-30T00:14:10"/>
    <x v="14"/>
    <x v="2"/>
    <x v="1"/>
    <x v="1"/>
    <n v="0"/>
    <n v="0"/>
    <x v="0"/>
    <x v="1"/>
    <x v="1"/>
    <n v="0"/>
    <x v="2"/>
    <x v="1"/>
    <d v="1899-12-30T00:01:57"/>
    <d v="1899-12-30T00:01:57"/>
    <x v="0"/>
    <m/>
    <m/>
    <d v="1899-12-30T00:00:00"/>
    <d v="1899-12-30T00:12:13"/>
    <n v="3"/>
    <n v="-1.354166666669987E-3"/>
    <n v="12.216666666657652"/>
    <x v="7"/>
    <x v="1"/>
  </r>
  <r>
    <x v="2"/>
    <s v="2025002471"/>
    <x v="0"/>
    <x v="694"/>
    <s v="E0236DFW"/>
    <d v="2025-02-25T00:00:00"/>
    <x v="2"/>
    <s v="3126"/>
    <x v="17"/>
    <s v="S2D"/>
    <x v="9"/>
    <x v="0"/>
    <d v="2025-02-25T00:00:00"/>
    <d v="1899-12-30T14:33:27"/>
    <d v="2025-02-25T00:00:00"/>
    <d v="1899-12-30T14:28:44"/>
    <d v="2025-02-25T00:00:00"/>
    <d v="1899-12-30T14:54:59"/>
    <x v="0"/>
    <x v="0"/>
    <s v="507103796"/>
    <s v="EXW"/>
    <d v="1899-12-30T00:30:58"/>
    <x v="1306"/>
    <d v="1899-12-30T00:04:43"/>
    <s v="Granel"/>
    <s v="E001"/>
    <x v="1"/>
    <d v="1899-12-30T00:21:32"/>
    <d v="1899-12-30T00:26:15"/>
    <x v="14"/>
    <x v="2"/>
    <x v="1"/>
    <x v="2"/>
    <n v="0"/>
    <n v="0"/>
    <x v="0"/>
    <x v="2"/>
    <x v="1"/>
    <n v="0"/>
    <x v="2"/>
    <x v="1"/>
    <d v="1899-12-30T00:04:43"/>
    <d v="1899-12-30T00:04:43"/>
    <x v="0"/>
    <m/>
    <m/>
    <d v="1899-12-30T00:00:00"/>
    <d v="1899-12-30T00:21:32"/>
    <n v="3"/>
    <n v="-3.2754629629599963E-3"/>
    <n v="21.53333333332796"/>
    <x v="7"/>
    <x v="1"/>
  </r>
  <r>
    <x v="2"/>
    <s v="2025002472"/>
    <x v="0"/>
    <x v="664"/>
    <s v="E5866LGS"/>
    <d v="2025-02-25T00:00:00"/>
    <x v="2"/>
    <s v="2693"/>
    <x v="20"/>
    <s v="PA"/>
    <x v="2"/>
    <x v="0"/>
    <d v="2025-02-25T00:00:00"/>
    <d v="1899-12-30T14:44:03"/>
    <d v="2025-02-25T00:00:00"/>
    <d v="1899-12-30T14:39:19"/>
    <d v="2025-02-25T00:00:00"/>
    <d v="1899-12-30T14:57:10"/>
    <x v="0"/>
    <x v="0"/>
    <s v="507103797"/>
    <s v="FBO"/>
    <d v="1899-12-30T00:22:35"/>
    <x v="1910"/>
    <d v="1899-12-30T00:04:44"/>
    <s v="Ensacado"/>
    <s v="E002"/>
    <x v="2"/>
    <d v="1899-12-30T00:13:07"/>
    <d v="1899-12-30T00:17:51"/>
    <x v="14"/>
    <x v="2"/>
    <x v="1"/>
    <x v="1"/>
    <n v="0"/>
    <n v="0"/>
    <x v="0"/>
    <x v="1"/>
    <x v="1"/>
    <n v="0"/>
    <x v="2"/>
    <x v="1"/>
    <d v="1899-12-30T00:04:44"/>
    <d v="1899-12-30T00:04:44"/>
    <x v="0"/>
    <m/>
    <m/>
    <d v="1899-12-30T00:00:00"/>
    <d v="1899-12-30T00:13:07"/>
    <n v="3"/>
    <n v="-3.2870370370400304E-3"/>
    <n v="13.116666666671861"/>
    <x v="7"/>
    <x v="1"/>
  </r>
  <r>
    <x v="2"/>
    <s v="2025002473"/>
    <x v="0"/>
    <x v="695"/>
    <s v="E7874LGC"/>
    <d v="2025-02-25T00:00:00"/>
    <x v="2"/>
    <s v="3208"/>
    <x v="18"/>
    <s v="PA"/>
    <x v="2"/>
    <x v="0"/>
    <d v="2025-02-25T00:00:00"/>
    <d v="1899-12-30T14:51:09"/>
    <d v="2025-02-25T00:00:00"/>
    <d v="1899-12-30T14:45:52"/>
    <d v="2025-02-25T00:00:00"/>
    <d v="1899-12-30T14:57:37"/>
    <x v="0"/>
    <x v="0"/>
    <s v="507103798"/>
    <s v="EXW"/>
    <d v="1899-12-30T00:17:02"/>
    <x v="1911"/>
    <d v="1899-12-30T00:05:17"/>
    <s v="Ensacado"/>
    <s v="E002"/>
    <x v="1"/>
    <d v="1899-12-30T00:06:28"/>
    <d v="1899-12-30T00:11:45"/>
    <x v="14"/>
    <x v="2"/>
    <x v="1"/>
    <x v="1"/>
    <n v="1"/>
    <n v="0"/>
    <x v="1"/>
    <x v="1"/>
    <x v="1"/>
    <n v="1"/>
    <x v="2"/>
    <x v="1"/>
    <d v="1899-12-30T00:05:17"/>
    <d v="1899-12-30T00:05:17"/>
    <x v="0"/>
    <m/>
    <m/>
    <d v="1899-12-30T00:00:00"/>
    <d v="1899-12-30T00:06:28"/>
    <n v="3"/>
    <n v="-3.6689814814799826E-3"/>
    <n v="6.4666666666655459"/>
    <x v="7"/>
    <x v="1"/>
  </r>
  <r>
    <x v="2"/>
    <s v="2025002474"/>
    <x v="0"/>
    <x v="681"/>
    <s v="E0184KJL"/>
    <d v="2025-02-25T00:00:00"/>
    <x v="2"/>
    <s v="3208"/>
    <x v="18"/>
    <s v="PA"/>
    <x v="2"/>
    <x v="0"/>
    <d v="2025-02-25T00:00:00"/>
    <d v="1899-12-30T15:29:38"/>
    <d v="2025-02-25T00:00:00"/>
    <d v="1899-12-30T15:25:51"/>
    <d v="2025-02-25T00:00:00"/>
    <d v="1899-12-30T15:31:46"/>
    <x v="56"/>
    <x v="13"/>
    <s v="507103799"/>
    <s v="FBO"/>
    <d v="1899-12-30T00:09:42"/>
    <x v="1912"/>
    <d v="1899-12-30T00:03:47"/>
    <s v="Ensacado"/>
    <s v="E002"/>
    <x v="2"/>
    <d v="1899-12-30T00:02:08"/>
    <d v="1899-12-30T00:05:55"/>
    <x v="10"/>
    <x v="2"/>
    <x v="1"/>
    <x v="1"/>
    <n v="1"/>
    <n v="0"/>
    <x v="1"/>
    <x v="1"/>
    <x v="1"/>
    <n v="1"/>
    <x v="2"/>
    <x v="1"/>
    <d v="1899-12-30T00:03:47"/>
    <d v="1899-12-30T00:03:47"/>
    <x v="1"/>
    <m/>
    <m/>
    <d v="1899-12-30T00:00:00"/>
    <d v="1899-12-30T00:02:08"/>
    <n v="3"/>
    <n v="-2.6273148148099335E-3"/>
    <n v="2.1333333333457105"/>
    <x v="14"/>
    <x v="1"/>
  </r>
  <r>
    <x v="2"/>
    <s v="2025002475"/>
    <x v="0"/>
    <x v="681"/>
    <s v="E0184KJL"/>
    <d v="2025-02-25T00:00:00"/>
    <x v="2"/>
    <s v="3208"/>
    <x v="18"/>
    <s v="PA"/>
    <x v="2"/>
    <x v="0"/>
    <d v="2025-02-25T00:00:00"/>
    <d v="1899-12-30T15:33:05"/>
    <d v="2025-02-25T00:00:00"/>
    <d v="1899-12-30T15:28:07"/>
    <d v="2025-02-25T00:00:00"/>
    <d v="1899-12-30T15:33:57"/>
    <x v="57"/>
    <x v="13"/>
    <s v="507103800"/>
    <s v="FBO"/>
    <d v="1899-12-30T00:10:48"/>
    <x v="1913"/>
    <d v="1899-12-30T00:04:58"/>
    <s v="Ensacado"/>
    <s v="E002"/>
    <x v="2"/>
    <d v="1899-12-30T00:00:52"/>
    <d v="1899-12-30T00:05:50"/>
    <x v="10"/>
    <x v="2"/>
    <x v="1"/>
    <x v="1"/>
    <n v="1"/>
    <n v="0"/>
    <x v="1"/>
    <x v="1"/>
    <x v="1"/>
    <n v="1"/>
    <x v="2"/>
    <x v="1"/>
    <d v="1899-12-30T00:04:58"/>
    <d v="1899-12-30T00:04:58"/>
    <x v="1"/>
    <m/>
    <m/>
    <d v="1899-12-30T00:00:00"/>
    <d v="1899-12-30T00:00:52"/>
    <n v="3"/>
    <n v="-3.4490740740800163E-3"/>
    <n v="0.86666666666403103"/>
    <x v="14"/>
    <x v="1"/>
  </r>
  <r>
    <x v="2"/>
    <s v="2025002477"/>
    <x v="0"/>
    <x v="696"/>
    <s v="ETF0065BX"/>
    <d v="2025-02-25T00:00:00"/>
    <x v="2"/>
    <s v="2693"/>
    <x v="20"/>
    <s v="PA"/>
    <x v="2"/>
    <x v="0"/>
    <d v="2025-02-25T00:00:00"/>
    <d v="1899-12-30T15:53:48"/>
    <d v="2025-02-25T00:00:00"/>
    <d v="1899-12-30T15:49:00"/>
    <d v="2025-02-25T00:00:00"/>
    <d v="1899-12-30T15:54:51"/>
    <x v="0"/>
    <x v="0"/>
    <s v="507103801"/>
    <s v="FBO"/>
    <d v="1899-12-30T00:10:39"/>
    <x v="1914"/>
    <d v="1899-12-30T00:04:48"/>
    <s v="Ensacado"/>
    <s v="E002"/>
    <x v="1"/>
    <d v="1899-12-30T00:01:03"/>
    <d v="1899-12-30T00:05:51"/>
    <x v="10"/>
    <x v="2"/>
    <x v="1"/>
    <x v="1"/>
    <n v="1"/>
    <n v="0"/>
    <x v="1"/>
    <x v="1"/>
    <x v="1"/>
    <n v="1"/>
    <x v="2"/>
    <x v="1"/>
    <d v="1899-12-30T00:04:48"/>
    <d v="1899-12-30T00:04:48"/>
    <x v="1"/>
    <m/>
    <m/>
    <d v="1899-12-30T00:00:00"/>
    <d v="1899-12-30T00:01:03"/>
    <n v="3"/>
    <n v="-3.3333333333299686E-3"/>
    <n v="1.0500000000048004"/>
    <x v="14"/>
    <x v="1"/>
  </r>
  <r>
    <x v="2"/>
    <s v=""/>
    <x v="0"/>
    <x v="696"/>
    <s v="ETF0065BX"/>
    <d v="2025-02-25T00:00:00"/>
    <x v="2"/>
    <s v="2693"/>
    <x v="20"/>
    <s v="PA"/>
    <x v="3"/>
    <x v="0"/>
    <d v="2025-02-25T00:00:00"/>
    <d v="1899-12-30T15:51:10"/>
    <d v="2025-02-25T00:00:00"/>
    <d v="1899-12-30T15:51:27"/>
    <d v="2025-02-25T00:00:00"/>
    <d v="1899-12-30T15:51:35"/>
    <x v="58"/>
    <x v="13"/>
    <s v="507103802"/>
    <s v="FBO"/>
    <d v="1899-12-30T00:00:25"/>
    <x v="1915"/>
    <d v="1899-12-30T00:00:17"/>
    <s v="Ensacado"/>
    <s v="E002"/>
    <x v="1"/>
    <d v="1899-12-30T00:00:25"/>
    <d v="1899-12-30T00:00:08"/>
    <x v="10"/>
    <x v="2"/>
    <x v="1"/>
    <x v="1"/>
    <n v="1"/>
    <n v="0"/>
    <x v="1"/>
    <x v="1"/>
    <x v="1"/>
    <n v="1"/>
    <x v="2"/>
    <x v="1"/>
    <d v="1899-12-30T00:00:17"/>
    <d v="1899-12-30T00:00:17"/>
    <x v="0"/>
    <m/>
    <m/>
    <d v="1899-12-30T00:00:00"/>
    <d v="1899-12-30T00:00:25"/>
    <n v="3"/>
    <d v="1899-12-30T00:00:17"/>
    <n v="0.41666666666396068"/>
    <x v="14"/>
    <x v="1"/>
  </r>
  <r>
    <x v="2"/>
    <s v=""/>
    <x v="0"/>
    <x v="696"/>
    <s v="ETF0065BX"/>
    <d v="2025-02-25T00:00:00"/>
    <x v="2"/>
    <s v="2693"/>
    <x v="20"/>
    <s v="PA"/>
    <x v="3"/>
    <x v="0"/>
    <d v="2025-02-25T00:00:00"/>
    <d v="1899-12-30T15:52:34"/>
    <d v="2025-02-25T00:00:00"/>
    <d v="1899-12-30T15:53:42"/>
    <d v="2025-02-25T00:00:00"/>
    <d v="1899-12-30T15:53:50"/>
    <x v="59"/>
    <x v="13"/>
    <s v="507103803"/>
    <s v="FBO"/>
    <d v="1899-12-30T00:01:16"/>
    <x v="1915"/>
    <d v="1899-12-30T00:01:08"/>
    <s v="Ensacado"/>
    <s v="E002"/>
    <x v="1"/>
    <d v="1899-12-30T00:01:16"/>
    <d v="1899-12-30T00:00:08"/>
    <x v="10"/>
    <x v="2"/>
    <x v="1"/>
    <x v="1"/>
    <n v="1"/>
    <n v="0"/>
    <x v="1"/>
    <x v="1"/>
    <x v="1"/>
    <n v="1"/>
    <x v="2"/>
    <x v="1"/>
    <d v="1899-12-30T00:01:08"/>
    <d v="1899-12-30T00:01:08"/>
    <x v="0"/>
    <m/>
    <m/>
    <d v="1899-12-30T00:00:00"/>
    <d v="1899-12-30T00:01:16"/>
    <n v="3"/>
    <d v="1899-12-30T00:01:08"/>
    <n v="1.266666666667291"/>
    <x v="14"/>
    <x v="1"/>
  </r>
  <r>
    <x v="2"/>
    <s v="2025002481"/>
    <x v="0"/>
    <x v="697"/>
    <s v="E9473MJR"/>
    <d v="2025-02-25T00:00:00"/>
    <x v="2"/>
    <s v="2693"/>
    <x v="20"/>
    <s v="PA"/>
    <x v="3"/>
    <x v="0"/>
    <d v="2025-02-25T00:00:00"/>
    <d v="1899-12-30T16:19:42"/>
    <d v="2025-02-25T00:00:00"/>
    <d v="1899-12-30T16:14:32"/>
    <d v="2025-02-25T00:00:00"/>
    <d v="1899-12-30T16:14:54"/>
    <x v="59"/>
    <x v="13"/>
    <s v="507103804"/>
    <s v="FBO"/>
    <d v="1899-12-30T00:05:32"/>
    <x v="1561"/>
    <d v="1899-12-30T00:05:10"/>
    <s v="Ensacado"/>
    <s v="E002"/>
    <x v="1"/>
    <d v="1899-12-30T23:55:11"/>
    <d v="1899-12-30T00:00:22"/>
    <x v="7"/>
    <x v="2"/>
    <x v="1"/>
    <x v="1"/>
    <n v="0"/>
    <n v="1"/>
    <x v="1"/>
    <x v="1"/>
    <x v="1"/>
    <n v="1"/>
    <x v="2"/>
    <x v="2"/>
    <d v="1899-12-30T00:05:10"/>
    <d v="1899-12-30T00:05:10"/>
    <x v="0"/>
    <m/>
    <m/>
    <d v="1899-12-30T00:00:00"/>
    <d v="1899-12-30T23:55:11"/>
    <n v="3"/>
    <n v="-3.5879629629600451E-3"/>
    <n v="1435.1833333333379"/>
    <x v="8"/>
    <x v="0"/>
  </r>
  <r>
    <x v="2"/>
    <s v=""/>
    <x v="0"/>
    <x v="697"/>
    <s v="E9473MJR"/>
    <d v="2025-02-25T00:00:00"/>
    <x v="2"/>
    <s v="2693"/>
    <x v="20"/>
    <s v="PA"/>
    <x v="3"/>
    <x v="0"/>
    <d v="2025-02-25T00:00:00"/>
    <d v="1899-12-30T16:15:47"/>
    <d v="2025-02-25T00:00:00"/>
    <d v="1899-12-30T16:16:21"/>
    <d v="2025-02-25T00:00:00"/>
    <d v="1899-12-30T16:16:33"/>
    <x v="59"/>
    <x v="13"/>
    <s v="507103805"/>
    <s v="FBO"/>
    <d v="1899-12-30T00:00:46"/>
    <x v="1916"/>
    <d v="1899-12-30T00:00:34"/>
    <s v="Ensacado"/>
    <s v="E002"/>
    <x v="1"/>
    <d v="1899-12-30T00:00:46"/>
    <d v="1899-12-30T00:00:12"/>
    <x v="7"/>
    <x v="2"/>
    <x v="1"/>
    <x v="1"/>
    <n v="1"/>
    <n v="0"/>
    <x v="1"/>
    <x v="1"/>
    <x v="1"/>
    <n v="1"/>
    <x v="2"/>
    <x v="1"/>
    <d v="1899-12-30T00:00:34"/>
    <d v="1899-12-30T00:00:34"/>
    <x v="0"/>
    <m/>
    <m/>
    <d v="1899-12-30T00:00:00"/>
    <d v="1899-12-30T00:00:46"/>
    <n v="3"/>
    <d v="1899-12-30T00:00:34"/>
    <n v="0.76666666667041028"/>
    <x v="8"/>
    <x v="1"/>
  </r>
  <r>
    <x v="2"/>
    <s v="2025002479"/>
    <x v="0"/>
    <x v="665"/>
    <s v="E9819MMR"/>
    <d v="2025-02-25T00:00:00"/>
    <x v="2"/>
    <s v="3126"/>
    <x v="17"/>
    <s v="S1D"/>
    <x v="8"/>
    <x v="0"/>
    <d v="2025-02-25T00:00:00"/>
    <d v="1899-12-30T16:07:09"/>
    <d v="2025-02-25T00:00:00"/>
    <d v="1899-12-30T16:03:02"/>
    <d v="2025-02-25T00:00:00"/>
    <d v="1899-12-30T16:30:34"/>
    <x v="0"/>
    <x v="0"/>
    <s v="507103806"/>
    <s v="EXW"/>
    <d v="1899-12-30T00:31:39"/>
    <x v="1917"/>
    <d v="1899-12-30T00:04:07"/>
    <s v="Granel"/>
    <s v="E001"/>
    <x v="1"/>
    <d v="1899-12-30T00:23:25"/>
    <d v="1899-12-30T00:27:32"/>
    <x v="7"/>
    <x v="2"/>
    <x v="1"/>
    <x v="2"/>
    <n v="0"/>
    <n v="0"/>
    <x v="0"/>
    <x v="2"/>
    <x v="1"/>
    <n v="0"/>
    <x v="2"/>
    <x v="1"/>
    <d v="1899-12-30T00:04:07"/>
    <d v="1899-12-30T00:04:07"/>
    <x v="0"/>
    <m/>
    <m/>
    <d v="1899-12-30T00:00:00"/>
    <d v="1899-12-30T00:23:25"/>
    <n v="3"/>
    <n v="-2.8587962962899338E-3"/>
    <n v="23.41666666667523"/>
    <x v="8"/>
    <x v="1"/>
  </r>
  <r>
    <x v="2"/>
    <s v="2025002482"/>
    <x v="0"/>
    <x v="698"/>
    <s v="E9473MJR"/>
    <d v="2025-02-25T00:00:00"/>
    <x v="2"/>
    <s v="2693"/>
    <x v="20"/>
    <s v="PA"/>
    <x v="2"/>
    <x v="0"/>
    <d v="2025-02-25T00:00:00"/>
    <d v="1899-12-30T16:45:25"/>
    <d v="2025-02-25T00:00:00"/>
    <d v="1899-12-30T16:40:07"/>
    <d v="2025-02-25T00:00:00"/>
    <d v="1899-12-30T16:46:00"/>
    <x v="0"/>
    <x v="0"/>
    <s v="507103807"/>
    <s v="EXW"/>
    <d v="1899-12-30T00:11:11"/>
    <x v="1918"/>
    <d v="1899-12-30T00:05:18"/>
    <s v="Ensacado"/>
    <s v="E002"/>
    <x v="1"/>
    <d v="1899-12-30T00:00:35"/>
    <d v="1899-12-30T00:05:53"/>
    <x v="7"/>
    <x v="2"/>
    <x v="1"/>
    <x v="1"/>
    <n v="1"/>
    <n v="0"/>
    <x v="1"/>
    <x v="1"/>
    <x v="1"/>
    <n v="1"/>
    <x v="2"/>
    <x v="1"/>
    <d v="1899-12-30T00:05:18"/>
    <d v="1899-12-30T00:05:18"/>
    <x v="1"/>
    <m/>
    <m/>
    <d v="1899-12-30T00:00:00"/>
    <d v="1899-12-30T00:00:35"/>
    <n v="3"/>
    <n v="-3.6805555555600167E-3"/>
    <n v="0.58333333332948101"/>
    <x v="8"/>
    <x v="1"/>
  </r>
  <r>
    <x v="2"/>
    <s v="2025002483"/>
    <x v="0"/>
    <x v="663"/>
    <s v="E5050MHX"/>
    <d v="2025-02-26T00:00:00"/>
    <x v="2"/>
    <s v="3126"/>
    <x v="17"/>
    <s v="S1D"/>
    <x v="8"/>
    <x v="0"/>
    <d v="2025-02-26T00:00:00"/>
    <d v="1899-12-30T05:48:44"/>
    <d v="2025-02-26T00:00:00"/>
    <d v="1899-12-30T05:44:49"/>
    <d v="2025-02-26T00:00:00"/>
    <d v="1899-12-30T06:10:03"/>
    <x v="0"/>
    <x v="0"/>
    <s v="507103808"/>
    <s v="EXW"/>
    <d v="1899-12-30T00:29:09"/>
    <x v="1107"/>
    <d v="1899-12-30T00:03:55"/>
    <s v="Granel"/>
    <s v="E001"/>
    <x v="1"/>
    <d v="1899-12-30T00:21:19"/>
    <d v="1899-12-30T00:25:14"/>
    <x v="0"/>
    <x v="3"/>
    <x v="1"/>
    <x v="2"/>
    <n v="0"/>
    <n v="0"/>
    <x v="0"/>
    <x v="2"/>
    <x v="1"/>
    <n v="0"/>
    <x v="2"/>
    <x v="1"/>
    <d v="1899-12-30T00:03:55"/>
    <d v="1899-12-30T00:03:55"/>
    <x v="0"/>
    <m/>
    <m/>
    <d v="1899-12-30T00:00:00"/>
    <d v="1899-12-30T00:21:19"/>
    <n v="4"/>
    <n v="-2.719907407410016E-3"/>
    <n v="21.316666666665547"/>
    <x v="0"/>
    <x v="1"/>
  </r>
  <r>
    <x v="2"/>
    <s v="2025002485"/>
    <x v="0"/>
    <x v="666"/>
    <s v="E8383LSW"/>
    <d v="2025-02-26T00:00:00"/>
    <x v="2"/>
    <s v="3126"/>
    <x v="17"/>
    <s v="S2D"/>
    <x v="9"/>
    <x v="0"/>
    <d v="2025-02-26T00:00:00"/>
    <d v="1899-12-30T06:07:36"/>
    <d v="2025-02-26T00:00:00"/>
    <d v="1899-12-30T06:04:27"/>
    <d v="2025-02-26T00:00:00"/>
    <d v="1899-12-30T06:34:56"/>
    <x v="0"/>
    <x v="0"/>
    <s v="507103809"/>
    <s v="FBO"/>
    <d v="1899-12-30T00:33:38"/>
    <x v="1119"/>
    <d v="1899-12-30T00:03:09"/>
    <s v="Granel"/>
    <s v="E001"/>
    <x v="2"/>
    <d v="1899-12-30T00:27:20"/>
    <d v="1899-12-30T00:30:29"/>
    <x v="1"/>
    <x v="3"/>
    <x v="1"/>
    <x v="2"/>
    <n v="0"/>
    <n v="0"/>
    <x v="0"/>
    <x v="2"/>
    <x v="1"/>
    <n v="0"/>
    <x v="2"/>
    <x v="1"/>
    <d v="1899-12-30T00:03:09"/>
    <d v="1899-12-30T00:03:09"/>
    <x v="0"/>
    <m/>
    <m/>
    <d v="1899-12-30T00:00:00"/>
    <d v="1899-12-30T00:27:20"/>
    <n v="4"/>
    <n v="-2.1875000000000089E-3"/>
    <n v="27.333333333331183"/>
    <x v="0"/>
    <x v="1"/>
  </r>
  <r>
    <x v="2"/>
    <s v="2025002486"/>
    <x v="0"/>
    <x v="670"/>
    <s v="E8727HJH"/>
    <d v="2025-02-26T00:00:00"/>
    <x v="2"/>
    <s v="2649"/>
    <x v="19"/>
    <s v="S6H"/>
    <x v="10"/>
    <x v="0"/>
    <d v="2025-02-26T00:00:00"/>
    <d v="1899-12-30T06:09:08"/>
    <d v="2025-02-26T00:00:00"/>
    <d v="1899-12-30T06:05:11"/>
    <d v="2025-02-26T00:00:00"/>
    <d v="1899-12-30T06:38:23"/>
    <x v="0"/>
    <x v="0"/>
    <s v="507103810"/>
    <s v="FBO"/>
    <d v="1899-12-30T00:37:09"/>
    <x v="766"/>
    <d v="1899-12-30T00:03:57"/>
    <s v="Granel"/>
    <s v="E001"/>
    <x v="2"/>
    <d v="1899-12-30T00:29:15"/>
    <d v="1899-12-30T00:33:12"/>
    <x v="1"/>
    <x v="3"/>
    <x v="1"/>
    <x v="2"/>
    <n v="0"/>
    <n v="0"/>
    <x v="0"/>
    <x v="2"/>
    <x v="1"/>
    <n v="0"/>
    <x v="2"/>
    <x v="1"/>
    <d v="1899-12-30T00:03:57"/>
    <d v="1899-12-30T00:03:57"/>
    <x v="0"/>
    <m/>
    <m/>
    <d v="1899-12-30T00:00:00"/>
    <d v="1899-12-30T00:29:15"/>
    <n v="4"/>
    <n v="-2.7430555555499891E-3"/>
    <n v="29.250000000000014"/>
    <x v="0"/>
    <x v="1"/>
  </r>
  <r>
    <x v="2"/>
    <s v="2025002487"/>
    <x v="0"/>
    <x v="664"/>
    <s v="E5866LGS"/>
    <d v="2025-02-26T00:00:00"/>
    <x v="2"/>
    <s v="3208"/>
    <x v="18"/>
    <s v="PA"/>
    <x v="2"/>
    <x v="0"/>
    <d v="2025-02-26T00:00:00"/>
    <d v="1899-12-30T06:11:20"/>
    <d v="2025-02-26T00:00:00"/>
    <d v="1899-12-30T06:07:11"/>
    <d v="2025-02-26T00:00:00"/>
    <d v="1899-12-30T06:39:36"/>
    <x v="0"/>
    <x v="0"/>
    <s v="507103811"/>
    <s v="FBO"/>
    <d v="1899-12-30T00:36:34"/>
    <x v="976"/>
    <d v="1899-12-30T00:04:09"/>
    <s v="Ensacado"/>
    <s v="E002"/>
    <x v="2"/>
    <d v="1899-12-30T00:28:16"/>
    <d v="1899-12-30T00:32:25"/>
    <x v="1"/>
    <x v="3"/>
    <x v="1"/>
    <x v="1"/>
    <n v="0"/>
    <n v="0"/>
    <x v="0"/>
    <x v="1"/>
    <x v="1"/>
    <n v="0"/>
    <x v="2"/>
    <x v="1"/>
    <d v="1899-12-30T00:04:09"/>
    <d v="1899-12-30T00:04:09"/>
    <x v="0"/>
    <m/>
    <m/>
    <d v="1899-12-30T00:00:00"/>
    <d v="1899-12-30T00:28:16"/>
    <n v="4"/>
    <n v="-2.8819444444399545E-3"/>
    <n v="28.266666666667273"/>
    <x v="0"/>
    <x v="1"/>
  </r>
  <r>
    <x v="2"/>
    <s v="2025002488"/>
    <x v="0"/>
    <x v="673"/>
    <s v="E5980LLH"/>
    <d v="2025-02-26T00:00:00"/>
    <x v="2"/>
    <s v="3126"/>
    <x v="17"/>
    <s v="S1D"/>
    <x v="8"/>
    <x v="0"/>
    <d v="2025-02-26T00:00:00"/>
    <d v="1899-12-30T06:14:21"/>
    <d v="2025-02-26T00:00:00"/>
    <d v="1899-12-30T06:10:10"/>
    <d v="2025-02-26T00:00:00"/>
    <d v="1899-12-30T06:42:16"/>
    <x v="0"/>
    <x v="0"/>
    <s v="507103812"/>
    <s v="FBO"/>
    <d v="1899-12-30T00:36:17"/>
    <x v="1919"/>
    <d v="1899-12-30T00:04:11"/>
    <s v="Granel"/>
    <s v="E001"/>
    <x v="2"/>
    <d v="1899-12-30T00:27:55"/>
    <d v="1899-12-30T00:32:06"/>
    <x v="1"/>
    <x v="3"/>
    <x v="1"/>
    <x v="2"/>
    <n v="0"/>
    <n v="0"/>
    <x v="0"/>
    <x v="2"/>
    <x v="1"/>
    <n v="0"/>
    <x v="2"/>
    <x v="1"/>
    <d v="1899-12-30T00:04:11"/>
    <d v="1899-12-30T00:04:11"/>
    <x v="0"/>
    <m/>
    <m/>
    <d v="1899-12-30T00:00:00"/>
    <d v="1899-12-30T00:27:55"/>
    <n v="4"/>
    <n v="-2.9050925925899751E-3"/>
    <n v="27.916666666660824"/>
    <x v="0"/>
    <x v="1"/>
  </r>
  <r>
    <x v="2"/>
    <s v="2025002494"/>
    <x v="0"/>
    <x v="667"/>
    <s v="E9335MJP"/>
    <d v="2025-02-26T00:00:00"/>
    <x v="2"/>
    <s v="3208"/>
    <x v="18"/>
    <s v="PA"/>
    <x v="2"/>
    <x v="0"/>
    <d v="2025-02-26T00:00:00"/>
    <d v="1899-12-30T06:37:15"/>
    <d v="2025-02-26T00:00:00"/>
    <d v="1899-12-30T06:33:44"/>
    <d v="2025-02-26T00:00:00"/>
    <d v="1899-12-30T06:55:23"/>
    <x v="0"/>
    <x v="0"/>
    <s v="507103813"/>
    <s v="FBO"/>
    <d v="1899-12-30T00:25:10"/>
    <x v="9"/>
    <d v="1899-12-30T00:03:31"/>
    <s v="Ensacado"/>
    <s v="E002"/>
    <x v="2"/>
    <d v="1899-12-30T00:18:08"/>
    <d v="1899-12-30T00:21:39"/>
    <x v="1"/>
    <x v="3"/>
    <x v="1"/>
    <x v="1"/>
    <n v="0"/>
    <n v="0"/>
    <x v="0"/>
    <x v="1"/>
    <x v="1"/>
    <n v="0"/>
    <x v="2"/>
    <x v="1"/>
    <d v="1899-12-30T00:03:31"/>
    <d v="1899-12-30T00:03:31"/>
    <x v="0"/>
    <m/>
    <m/>
    <d v="1899-12-30T00:00:00"/>
    <d v="1899-12-30T00:18:08"/>
    <n v="4"/>
    <n v="-2.4421296296299744E-3"/>
    <n v="18.133333333329585"/>
    <x v="0"/>
    <x v="1"/>
  </r>
  <r>
    <x v="2"/>
    <s v="2025002496"/>
    <x v="0"/>
    <x v="672"/>
    <s v="E5208JYX"/>
    <d v="2025-02-26T00:00:00"/>
    <x v="2"/>
    <s v="2649"/>
    <x v="19"/>
    <s v="S6H"/>
    <x v="10"/>
    <x v="0"/>
    <d v="2025-02-26T00:00:00"/>
    <d v="1899-12-30T06:42:35"/>
    <d v="2025-02-26T00:00:00"/>
    <d v="1899-12-30T06:37:25"/>
    <d v="2025-02-26T00:00:00"/>
    <d v="1899-12-30T07:03:56"/>
    <x v="0"/>
    <x v="0"/>
    <s v="507103814"/>
    <s v="FBO"/>
    <d v="1899-12-30T00:31:41"/>
    <x v="1834"/>
    <d v="1899-12-30T00:05:10"/>
    <s v="Granel"/>
    <s v="E001"/>
    <x v="2"/>
    <d v="1899-12-30T00:21:21"/>
    <d v="1899-12-30T00:26:31"/>
    <x v="1"/>
    <x v="3"/>
    <x v="1"/>
    <x v="2"/>
    <n v="0"/>
    <n v="0"/>
    <x v="0"/>
    <x v="2"/>
    <x v="1"/>
    <n v="0"/>
    <x v="2"/>
    <x v="1"/>
    <d v="1899-12-30T00:05:10"/>
    <d v="1899-12-30T00:05:10"/>
    <x v="0"/>
    <m/>
    <m/>
    <d v="1899-12-30T00:00:00"/>
    <d v="1899-12-30T00:21:21"/>
    <n v="4"/>
    <n v="-3.5879629629599896E-3"/>
    <n v="21.350000000001657"/>
    <x v="1"/>
    <x v="1"/>
  </r>
  <r>
    <x v="2"/>
    <s v="2025002495"/>
    <x v="0"/>
    <x v="669"/>
    <s v="E4911KHZ"/>
    <d v="2025-02-26T00:00:00"/>
    <x v="2"/>
    <s v="3126"/>
    <x v="17"/>
    <s v="S2D"/>
    <x v="9"/>
    <x v="0"/>
    <d v="2025-02-26T00:00:00"/>
    <d v="1899-12-30T06:41:40"/>
    <d v="2025-02-26T00:00:00"/>
    <d v="1899-12-30T06:36:35"/>
    <d v="2025-02-26T00:00:00"/>
    <d v="1899-12-30T07:12:49"/>
    <x v="0"/>
    <x v="0"/>
    <s v="507103815"/>
    <s v="FBO"/>
    <d v="1899-12-30T00:41:19"/>
    <x v="476"/>
    <d v="1899-12-30T00:05:05"/>
    <s v="Granel"/>
    <s v="E001"/>
    <x v="2"/>
    <d v="1899-12-30T00:31:09"/>
    <d v="1899-12-30T00:36:14"/>
    <x v="1"/>
    <x v="3"/>
    <x v="1"/>
    <x v="2"/>
    <n v="0"/>
    <n v="0"/>
    <x v="0"/>
    <x v="2"/>
    <x v="1"/>
    <n v="0"/>
    <x v="2"/>
    <x v="1"/>
    <d v="1899-12-30T00:05:05"/>
    <d v="1899-12-30T00:05:05"/>
    <x v="0"/>
    <m/>
    <m/>
    <d v="1899-12-30T00:00:00"/>
    <d v="1899-12-30T00:31:09"/>
    <n v="4"/>
    <n v="-3.5300925926000093E-3"/>
    <n v="31.149999999993597"/>
    <x v="1"/>
    <x v="1"/>
  </r>
  <r>
    <x v="2"/>
    <s v="2025002498"/>
    <x v="0"/>
    <x v="668"/>
    <s v="E1160JXP"/>
    <d v="2025-02-26T00:00:00"/>
    <x v="2"/>
    <s v="2693"/>
    <x v="20"/>
    <s v="PA"/>
    <x v="2"/>
    <x v="0"/>
    <d v="2025-02-26T00:00:00"/>
    <d v="1899-12-30T07:05:13"/>
    <d v="2025-02-26T00:00:00"/>
    <d v="1899-12-30T07:00:47"/>
    <d v="2025-02-26T00:00:00"/>
    <d v="1899-12-30T07:14:41"/>
    <x v="0"/>
    <x v="0"/>
    <s v="507103816"/>
    <s v="FBO"/>
    <d v="1899-12-30T00:18:20"/>
    <x v="1920"/>
    <d v="1899-12-30T00:04:26"/>
    <s v="Ensacado"/>
    <s v="E002"/>
    <x v="2"/>
    <d v="1899-12-30T00:09:28"/>
    <d v="1899-12-30T00:13:54"/>
    <x v="2"/>
    <x v="3"/>
    <x v="1"/>
    <x v="1"/>
    <n v="1"/>
    <n v="0"/>
    <x v="1"/>
    <x v="1"/>
    <x v="1"/>
    <n v="1"/>
    <x v="2"/>
    <x v="1"/>
    <d v="1899-12-30T00:04:26"/>
    <d v="1899-12-30T00:04:26"/>
    <x v="0"/>
    <m/>
    <m/>
    <d v="1899-12-30T00:00:00"/>
    <d v="1899-12-30T00:09:28"/>
    <n v="4"/>
    <n v="-3.0787037037000031E-3"/>
    <n v="9.4666666666752075"/>
    <x v="1"/>
    <x v="1"/>
  </r>
  <r>
    <x v="2"/>
    <s v="2025002499"/>
    <x v="0"/>
    <x v="685"/>
    <s v="E6110KPL"/>
    <d v="2025-02-26T00:00:00"/>
    <x v="2"/>
    <s v="2649"/>
    <x v="19"/>
    <s v="S6H"/>
    <x v="10"/>
    <x v="0"/>
    <d v="2025-02-26T00:00:00"/>
    <d v="1899-12-30T07:08:12"/>
    <d v="2025-02-26T00:00:00"/>
    <d v="1899-12-30T07:03:01"/>
    <d v="2025-02-26T00:00:00"/>
    <d v="1899-12-30T07:30:38"/>
    <x v="0"/>
    <x v="0"/>
    <s v="507103817"/>
    <s v="FBO"/>
    <d v="1899-12-30T00:32:48"/>
    <x v="177"/>
    <d v="1899-12-30T00:05:11"/>
    <s v="Granel"/>
    <s v="E001"/>
    <x v="2"/>
    <d v="1899-12-30T00:22:26"/>
    <d v="1899-12-30T00:27:37"/>
    <x v="2"/>
    <x v="3"/>
    <x v="1"/>
    <x v="2"/>
    <n v="0"/>
    <n v="0"/>
    <x v="0"/>
    <x v="2"/>
    <x v="1"/>
    <n v="0"/>
    <x v="2"/>
    <x v="1"/>
    <d v="1899-12-30T00:05:11"/>
    <d v="1899-12-30T00:05:11"/>
    <x v="0"/>
    <m/>
    <m/>
    <d v="1899-12-30T00:00:00"/>
    <d v="1899-12-30T00:22:26"/>
    <n v="4"/>
    <n v="-3.5995370370400237E-3"/>
    <n v="22.433333333327941"/>
    <x v="1"/>
    <x v="1"/>
  </r>
  <r>
    <x v="2"/>
    <s v="2025002500"/>
    <x v="0"/>
    <x v="671"/>
    <s v="E8087HNJ"/>
    <d v="2025-02-26T00:00:00"/>
    <x v="2"/>
    <s v="2693"/>
    <x v="20"/>
    <s v="PA"/>
    <x v="2"/>
    <x v="0"/>
    <d v="2025-02-26T00:00:00"/>
    <d v="1899-12-30T07:19:39"/>
    <d v="2025-02-26T00:00:00"/>
    <d v="1899-12-30T07:42:05"/>
    <d v="2025-02-26T00:00:00"/>
    <d v="1899-12-30T07:48:41"/>
    <x v="60"/>
    <x v="14"/>
    <s v="507103818"/>
    <s v="FBO"/>
    <d v="1899-12-30T00:29:02"/>
    <x v="1921"/>
    <d v="1899-12-30T00:22:26"/>
    <s v="Ensacado"/>
    <s v="E002"/>
    <x v="2"/>
    <d v="1899-12-30T00:29:02"/>
    <d v="1899-12-30T00:06:36"/>
    <x v="2"/>
    <x v="3"/>
    <x v="1"/>
    <x v="1"/>
    <n v="0"/>
    <n v="0"/>
    <x v="0"/>
    <x v="1"/>
    <x v="1"/>
    <n v="0"/>
    <x v="2"/>
    <x v="1"/>
    <d v="1899-12-30T00:22:26"/>
    <d v="1899-12-30T00:22:26"/>
    <x v="0"/>
    <m/>
    <m/>
    <d v="1899-12-30T00:00:00"/>
    <d v="1899-12-30T00:29:02"/>
    <n v="4"/>
    <d v="1899-12-30T00:22:26"/>
    <n v="29.033333333337605"/>
    <x v="1"/>
    <x v="1"/>
  </r>
  <r>
    <x v="2"/>
    <s v="2025002502"/>
    <x v="0"/>
    <x v="671"/>
    <s v="E8087HNJ"/>
    <d v="2025-02-26T00:00:00"/>
    <x v="2"/>
    <s v="2693"/>
    <x v="20"/>
    <s v="PA"/>
    <x v="2"/>
    <x v="0"/>
    <d v="2025-02-26T00:00:00"/>
    <d v="1899-12-30T07:54:53"/>
    <d v="2025-02-26T00:00:00"/>
    <d v="1899-12-30T07:49:41"/>
    <d v="2025-02-26T00:00:00"/>
    <d v="1899-12-30T07:56:10"/>
    <x v="43"/>
    <x v="14"/>
    <s v="507103819"/>
    <s v="FBO"/>
    <d v="1899-12-30T00:11:41"/>
    <x v="1896"/>
    <d v="1899-12-30T00:05:12"/>
    <s v="Ensacado"/>
    <s v="E002"/>
    <x v="2"/>
    <d v="1899-12-30T00:01:17"/>
    <d v="1899-12-30T00:06:29"/>
    <x v="2"/>
    <x v="3"/>
    <x v="1"/>
    <x v="1"/>
    <n v="1"/>
    <n v="0"/>
    <x v="1"/>
    <x v="1"/>
    <x v="1"/>
    <n v="1"/>
    <x v="2"/>
    <x v="1"/>
    <d v="1899-12-30T00:05:12"/>
    <d v="1899-12-30T00:05:12"/>
    <x v="1"/>
    <m/>
    <m/>
    <d v="1899-12-30T00:00:00"/>
    <d v="1899-12-30T00:01:17"/>
    <n v="4"/>
    <n v="-3.6111111111100103E-3"/>
    <n v="1.2833333333423802"/>
    <x v="1"/>
    <x v="1"/>
  </r>
  <r>
    <x v="2"/>
    <s v="2025002503"/>
    <x v="0"/>
    <x v="671"/>
    <s v="E8087HNJ"/>
    <d v="2025-02-26T00:00:00"/>
    <x v="2"/>
    <s v="3208"/>
    <x v="18"/>
    <s v="PA"/>
    <x v="2"/>
    <x v="0"/>
    <d v="2025-02-26T00:00:00"/>
    <d v="1899-12-30T07:56:46"/>
    <d v="2025-02-26T00:00:00"/>
    <d v="1899-12-30T07:51:43"/>
    <d v="2025-02-26T00:00:00"/>
    <d v="1899-12-30T07:57:36"/>
    <x v="61"/>
    <x v="14"/>
    <s v="507103820"/>
    <s v="FBO"/>
    <d v="1899-12-30T00:10:56"/>
    <x v="1918"/>
    <d v="1899-12-30T00:05:03"/>
    <s v="Ensacado"/>
    <s v="E002"/>
    <x v="2"/>
    <d v="1899-12-30T00:00:50"/>
    <d v="1899-12-30T00:05:53"/>
    <x v="2"/>
    <x v="3"/>
    <x v="1"/>
    <x v="1"/>
    <n v="1"/>
    <n v="0"/>
    <x v="1"/>
    <x v="1"/>
    <x v="1"/>
    <n v="1"/>
    <x v="2"/>
    <x v="1"/>
    <d v="1899-12-30T00:05:03"/>
    <d v="1899-12-30T00:05:03"/>
    <x v="1"/>
    <m/>
    <m/>
    <d v="1899-12-30T00:00:00"/>
    <d v="1899-12-30T00:00:50"/>
    <n v="4"/>
    <n v="-3.5069444444399966E-3"/>
    <n v="0.83333333334238979"/>
    <x v="1"/>
    <x v="1"/>
  </r>
  <r>
    <x v="2"/>
    <s v="2025002506"/>
    <x v="0"/>
    <x v="670"/>
    <s v="E8727HJH"/>
    <d v="2025-02-26T00:00:00"/>
    <x v="2"/>
    <s v="3126"/>
    <x v="17"/>
    <s v="S1D"/>
    <x v="8"/>
    <x v="0"/>
    <d v="2025-02-26T00:00:00"/>
    <d v="1899-12-30T08:47:29"/>
    <d v="2025-02-26T00:00:00"/>
    <d v="1899-12-30T08:42:41"/>
    <d v="2025-02-26T00:00:00"/>
    <d v="1899-12-30T09:15:36"/>
    <x v="0"/>
    <x v="0"/>
    <s v="507103821"/>
    <s v="FBO"/>
    <d v="1899-12-30T00:37:43"/>
    <x v="1922"/>
    <d v="1899-12-30T00:04:48"/>
    <s v="Granel"/>
    <s v="E001"/>
    <x v="2"/>
    <d v="1899-12-30T00:28:07"/>
    <d v="1899-12-30T00:32:55"/>
    <x v="3"/>
    <x v="3"/>
    <x v="1"/>
    <x v="2"/>
    <n v="0"/>
    <n v="0"/>
    <x v="0"/>
    <x v="2"/>
    <x v="1"/>
    <n v="0"/>
    <x v="2"/>
    <x v="1"/>
    <d v="1899-12-30T00:04:48"/>
    <d v="1899-12-30T00:04:48"/>
    <x v="0"/>
    <m/>
    <m/>
    <d v="1899-12-30T00:00:00"/>
    <d v="1899-12-30T00:28:07"/>
    <n v="4"/>
    <n v="-3.3333333333299686E-3"/>
    <n v="28.116666666662375"/>
    <x v="3"/>
    <x v="1"/>
  </r>
  <r>
    <x v="2"/>
    <s v="2025002507"/>
    <x v="0"/>
    <x v="666"/>
    <s v="E8383LSW"/>
    <d v="2025-02-26T00:00:00"/>
    <x v="2"/>
    <s v="3126"/>
    <x v="17"/>
    <s v="S2D"/>
    <x v="9"/>
    <x v="0"/>
    <d v="2025-02-26T00:00:00"/>
    <d v="1899-12-30T09:05:02"/>
    <d v="2025-02-26T00:00:00"/>
    <d v="1899-12-30T09:00:27"/>
    <d v="2025-02-26T00:00:00"/>
    <d v="1899-12-30T09:31:24"/>
    <x v="0"/>
    <x v="0"/>
    <s v="507103822"/>
    <s v="FBO"/>
    <d v="1899-12-30T00:35:32"/>
    <x v="1923"/>
    <d v="1899-12-30T00:04:35"/>
    <s v="Granel"/>
    <s v="E001"/>
    <x v="2"/>
    <d v="1899-12-30T00:26:22"/>
    <d v="1899-12-30T00:30:57"/>
    <x v="4"/>
    <x v="3"/>
    <x v="1"/>
    <x v="2"/>
    <n v="0"/>
    <n v="0"/>
    <x v="0"/>
    <x v="2"/>
    <x v="1"/>
    <n v="0"/>
    <x v="2"/>
    <x v="1"/>
    <d v="1899-12-30T00:04:35"/>
    <d v="1899-12-30T00:04:35"/>
    <x v="0"/>
    <m/>
    <m/>
    <d v="1899-12-30T00:00:00"/>
    <d v="1899-12-30T00:26:22"/>
    <n v="4"/>
    <n v="-3.1828703703700167E-3"/>
    <n v="26.366666666673613"/>
    <x v="3"/>
    <x v="1"/>
  </r>
  <r>
    <x v="2"/>
    <s v="2025002509"/>
    <x v="0"/>
    <x v="699"/>
    <s v="E5866LGS"/>
    <d v="2025-02-26T00:00:00"/>
    <x v="2"/>
    <s v="3208"/>
    <x v="18"/>
    <s v="PA"/>
    <x v="2"/>
    <x v="0"/>
    <d v="2025-02-26T00:00:00"/>
    <d v="1899-12-30T09:40:21"/>
    <d v="2025-02-26T00:00:00"/>
    <d v="1899-12-30T09:39:50"/>
    <d v="2025-02-26T00:00:00"/>
    <d v="1899-12-30T09:46:28"/>
    <x v="0"/>
    <x v="0"/>
    <s v="507103823"/>
    <s v="FBO"/>
    <d v="1899-12-30T00:07:09"/>
    <x v="1924"/>
    <d v="1899-12-30T00:00:31"/>
    <s v="Ensacado"/>
    <s v="E002"/>
    <x v="2"/>
    <d v="1899-12-30T00:06:07"/>
    <d v="1899-12-30T00:06:38"/>
    <x v="4"/>
    <x v="3"/>
    <x v="1"/>
    <x v="1"/>
    <n v="1"/>
    <n v="0"/>
    <x v="1"/>
    <x v="1"/>
    <x v="1"/>
    <n v="1"/>
    <x v="2"/>
    <x v="1"/>
    <d v="1899-12-30T00:00:31"/>
    <d v="1899-12-30T00:00:31"/>
    <x v="0"/>
    <m/>
    <m/>
    <d v="1899-12-30T00:00:00"/>
    <d v="1899-12-30T00:06:07"/>
    <n v="4"/>
    <n v="-3.587962962899871E-4"/>
    <n v="6.1166666666735647"/>
    <x v="3"/>
    <x v="1"/>
  </r>
  <r>
    <x v="2"/>
    <s v="2025002510"/>
    <x v="0"/>
    <x v="699"/>
    <s v="E5866LGS"/>
    <d v="2025-02-26T00:00:00"/>
    <x v="2"/>
    <s v="3208"/>
    <x v="18"/>
    <s v="PA"/>
    <x v="2"/>
    <x v="0"/>
    <d v="2025-02-26T00:00:00"/>
    <d v="1899-12-30T09:47:29"/>
    <d v="2025-02-26T00:00:00"/>
    <d v="1899-12-30T09:42:12"/>
    <d v="2025-02-26T00:00:00"/>
    <d v="1899-12-30T09:48:09"/>
    <x v="0"/>
    <x v="0"/>
    <s v="507103824"/>
    <s v="FBO"/>
    <d v="1899-12-30T00:11:14"/>
    <x v="1583"/>
    <d v="1899-12-30T00:05:17"/>
    <s v="Ensacado"/>
    <s v="E002"/>
    <x v="2"/>
    <d v="1899-12-30T00:00:40"/>
    <d v="1899-12-30T00:05:57"/>
    <x v="4"/>
    <x v="3"/>
    <x v="1"/>
    <x v="1"/>
    <n v="1"/>
    <n v="0"/>
    <x v="1"/>
    <x v="1"/>
    <x v="1"/>
    <n v="1"/>
    <x v="2"/>
    <x v="1"/>
    <d v="1899-12-30T00:05:17"/>
    <d v="1899-12-30T00:05:17"/>
    <x v="1"/>
    <m/>
    <m/>
    <d v="1899-12-30T00:00:00"/>
    <d v="1899-12-30T00:00:40"/>
    <n v="4"/>
    <n v="-3.6689814814799826E-3"/>
    <n v="0.66666666666240104"/>
    <x v="3"/>
    <x v="1"/>
  </r>
  <r>
    <x v="2"/>
    <s v="2025002511"/>
    <x v="0"/>
    <x v="699"/>
    <s v="E5866LGS"/>
    <d v="2025-02-26T00:00:00"/>
    <x v="2"/>
    <s v="2693"/>
    <x v="20"/>
    <s v="PA"/>
    <x v="2"/>
    <x v="0"/>
    <d v="2025-02-26T00:00:00"/>
    <d v="1899-12-30T09:48:35"/>
    <d v="2025-02-26T00:00:00"/>
    <d v="1899-12-30T09:43:24"/>
    <d v="2025-02-26T00:00:00"/>
    <d v="1899-12-30T09:49:50"/>
    <x v="0"/>
    <x v="0"/>
    <s v="507103825"/>
    <s v="FBO"/>
    <d v="1899-12-30T00:11:37"/>
    <x v="1925"/>
    <d v="1899-12-30T00:05:11"/>
    <s v="Ensacado"/>
    <s v="E002"/>
    <x v="2"/>
    <d v="1899-12-30T00:01:15"/>
    <d v="1899-12-30T00:06:26"/>
    <x v="4"/>
    <x v="3"/>
    <x v="1"/>
    <x v="1"/>
    <n v="1"/>
    <n v="0"/>
    <x v="1"/>
    <x v="1"/>
    <x v="1"/>
    <n v="1"/>
    <x v="2"/>
    <x v="1"/>
    <d v="1899-12-30T00:05:11"/>
    <d v="1899-12-30T00:05:11"/>
    <x v="1"/>
    <m/>
    <m/>
    <d v="1899-12-30T00:00:00"/>
    <d v="1899-12-30T00:01:15"/>
    <n v="4"/>
    <n v="-3.5995370370400237E-3"/>
    <n v="1.249999999991962"/>
    <x v="3"/>
    <x v="1"/>
  </r>
  <r>
    <x v="2"/>
    <s v="2025002508"/>
    <x v="0"/>
    <x v="665"/>
    <s v="E9819MMR"/>
    <d v="2025-02-26T00:00:00"/>
    <x v="2"/>
    <s v="3126"/>
    <x v="17"/>
    <s v="S1D"/>
    <x v="8"/>
    <x v="0"/>
    <d v="2025-02-26T00:00:00"/>
    <d v="1899-12-30T09:22:41"/>
    <d v="2025-02-26T00:00:00"/>
    <d v="1899-12-30T09:17:45"/>
    <d v="2025-02-26T00:00:00"/>
    <d v="1899-12-30T09:51:26"/>
    <x v="0"/>
    <x v="0"/>
    <s v="507103826"/>
    <s v="FBO"/>
    <d v="1899-12-30T00:38:37"/>
    <x v="48"/>
    <d v="1899-12-30T00:04:56"/>
    <s v="Granel"/>
    <s v="E001"/>
    <x v="2"/>
    <d v="1899-12-30T00:28:45"/>
    <d v="1899-12-30T00:33:41"/>
    <x v="4"/>
    <x v="3"/>
    <x v="1"/>
    <x v="2"/>
    <n v="0"/>
    <n v="0"/>
    <x v="0"/>
    <x v="2"/>
    <x v="1"/>
    <n v="0"/>
    <x v="2"/>
    <x v="1"/>
    <d v="1899-12-30T00:04:56"/>
    <d v="1899-12-30T00:04:56"/>
    <x v="0"/>
    <m/>
    <m/>
    <d v="1899-12-30T00:00:00"/>
    <d v="1899-12-30T00:28:45"/>
    <n v="4"/>
    <n v="-3.4259259259200037E-3"/>
    <n v="28.750000000003215"/>
    <x v="3"/>
    <x v="1"/>
  </r>
  <r>
    <x v="2"/>
    <s v="2025002512"/>
    <x v="0"/>
    <x v="667"/>
    <s v="E9335MJP"/>
    <d v="2025-02-26T00:00:00"/>
    <x v="2"/>
    <s v="3208"/>
    <x v="18"/>
    <s v="PA"/>
    <x v="2"/>
    <x v="0"/>
    <d v="2025-02-26T00:00:00"/>
    <d v="1899-12-30T09:49:39"/>
    <d v="2025-02-26T00:00:00"/>
    <d v="1899-12-30T09:49:20"/>
    <d v="2025-02-26T00:00:00"/>
    <d v="1899-12-30T10:11:32"/>
    <x v="0"/>
    <x v="0"/>
    <s v="507103827"/>
    <s v="FBO"/>
    <d v="1899-12-30T00:22:31"/>
    <x v="1229"/>
    <d v="1899-12-30T00:00:19"/>
    <s v="Ensacado"/>
    <s v="E002"/>
    <x v="2"/>
    <d v="1899-12-30T00:21:53"/>
    <d v="1899-12-30T00:22:12"/>
    <x v="4"/>
    <x v="3"/>
    <x v="1"/>
    <x v="1"/>
    <n v="0"/>
    <n v="0"/>
    <x v="0"/>
    <x v="1"/>
    <x v="1"/>
    <n v="0"/>
    <x v="2"/>
    <x v="1"/>
    <d v="1899-12-30T00:00:19"/>
    <d v="1899-12-30T00:00:19"/>
    <x v="0"/>
    <m/>
    <m/>
    <d v="1899-12-30T00:00:00"/>
    <d v="1899-12-30T00:21:53"/>
    <n v="4"/>
    <n v="-2.199074074100138E-4"/>
    <n v="21.883333333334409"/>
    <x v="4"/>
    <x v="1"/>
  </r>
  <r>
    <x v="2"/>
    <s v="2025002513"/>
    <x v="0"/>
    <x v="673"/>
    <s v="E5980LLH"/>
    <d v="2025-02-26T00:00:00"/>
    <x v="2"/>
    <s v="2649"/>
    <x v="19"/>
    <s v="S6H"/>
    <x v="10"/>
    <x v="0"/>
    <d v="2025-02-26T00:00:00"/>
    <d v="1899-12-30T09:52:28"/>
    <d v="2025-02-26T00:00:00"/>
    <d v="1899-12-30T09:48:46"/>
    <d v="2025-02-26T00:00:00"/>
    <d v="1899-12-30T10:18:05"/>
    <x v="0"/>
    <x v="0"/>
    <s v="507103828"/>
    <s v="FBO"/>
    <d v="1899-12-30T00:33:01"/>
    <x v="1926"/>
    <d v="1899-12-30T00:03:42"/>
    <s v="Granel"/>
    <s v="E001"/>
    <x v="2"/>
    <d v="1899-12-30T00:25:37"/>
    <d v="1899-12-30T00:29:19"/>
    <x v="4"/>
    <x v="3"/>
    <x v="1"/>
    <x v="2"/>
    <n v="0"/>
    <n v="0"/>
    <x v="0"/>
    <x v="2"/>
    <x v="1"/>
    <n v="0"/>
    <x v="2"/>
    <x v="1"/>
    <d v="1899-12-30T00:03:42"/>
    <d v="1899-12-30T00:03:42"/>
    <x v="0"/>
    <m/>
    <m/>
    <d v="1899-12-30T00:00:00"/>
    <d v="1899-12-30T00:25:37"/>
    <n v="4"/>
    <n v="-2.5694444444500086E-3"/>
    <n v="25.616666666663981"/>
    <x v="4"/>
    <x v="1"/>
  </r>
  <r>
    <x v="2"/>
    <s v="2025002515"/>
    <x v="0"/>
    <x v="700"/>
    <s v="E2520MWP"/>
    <d v="2025-02-26T00:00:00"/>
    <x v="2"/>
    <s v="3126"/>
    <x v="17"/>
    <s v="S2D"/>
    <x v="9"/>
    <x v="0"/>
    <d v="2025-02-26T00:00:00"/>
    <d v="1899-12-30T09:56:55"/>
    <d v="2025-02-26T00:00:00"/>
    <d v="1899-12-30T09:54:51"/>
    <d v="2025-02-26T00:00:00"/>
    <d v="1899-12-30T10:12:29"/>
    <x v="0"/>
    <x v="16"/>
    <s v="507103829"/>
    <s v="FBO"/>
    <d v="1899-12-30T00:19:42"/>
    <x v="789"/>
    <d v="1899-12-30T00:02:04"/>
    <s v="Granel"/>
    <s v="E001"/>
    <x v="1"/>
    <d v="1899-12-30T00:15:34"/>
    <d v="1899-12-30T00:17:38"/>
    <x v="4"/>
    <x v="3"/>
    <x v="1"/>
    <x v="2"/>
    <n v="0"/>
    <n v="0"/>
    <x v="0"/>
    <x v="2"/>
    <x v="1"/>
    <n v="0"/>
    <x v="2"/>
    <x v="1"/>
    <d v="1899-12-30T00:02:04"/>
    <d v="1899-12-30T00:02:04"/>
    <x v="0"/>
    <m/>
    <m/>
    <d v="1899-12-30T00:00:00"/>
    <d v="1899-12-30T00:15:34"/>
    <n v="4"/>
    <n v="-1.4351851851799879E-3"/>
    <n v="15.566666666673603"/>
    <x v="4"/>
    <x v="1"/>
  </r>
  <r>
    <x v="2"/>
    <s v="2025002514"/>
    <x v="0"/>
    <x v="672"/>
    <s v="E5208JYX"/>
    <d v="2025-02-26T00:00:00"/>
    <x v="2"/>
    <s v="3126"/>
    <x v="17"/>
    <s v="S2D"/>
    <x v="9"/>
    <x v="0"/>
    <d v="2025-02-26T00:00:00"/>
    <d v="1899-12-30T09:54:25"/>
    <d v="2025-02-26T00:00:00"/>
    <d v="1899-12-30T09:51:26"/>
    <d v="2025-02-26T00:00:00"/>
    <d v="1899-12-30T10:26:29"/>
    <x v="0"/>
    <x v="0"/>
    <s v="507103830"/>
    <s v="FBO"/>
    <d v="1899-12-30T00:38:02"/>
    <x v="1733"/>
    <d v="1899-12-30T00:02:59"/>
    <s v="Granel"/>
    <s v="E001"/>
    <x v="2"/>
    <d v="1899-12-30T00:32:04"/>
    <d v="1899-12-30T00:35:03"/>
    <x v="4"/>
    <x v="3"/>
    <x v="1"/>
    <x v="2"/>
    <n v="0"/>
    <n v="0"/>
    <x v="0"/>
    <x v="2"/>
    <x v="1"/>
    <n v="0"/>
    <x v="2"/>
    <x v="1"/>
    <d v="1899-12-30T00:02:59"/>
    <d v="1899-12-30T00:02:59"/>
    <x v="0"/>
    <m/>
    <m/>
    <d v="1899-12-30T00:00:00"/>
    <d v="1899-12-30T00:32:04"/>
    <n v="4"/>
    <n v="-2.0717592592600087E-3"/>
    <n v="32.06666666666883"/>
    <x v="4"/>
    <x v="1"/>
  </r>
  <r>
    <x v="2"/>
    <s v="2025002517"/>
    <x v="0"/>
    <x v="663"/>
    <s v="E5050MHX"/>
    <d v="2025-02-26T00:00:00"/>
    <x v="2"/>
    <s v="3126"/>
    <x v="17"/>
    <s v="S2D"/>
    <x v="9"/>
    <x v="0"/>
    <d v="2025-02-26T00:00:00"/>
    <d v="1899-12-30T10:30:56"/>
    <d v="2025-02-26T00:00:00"/>
    <d v="1899-12-30T10:26:50"/>
    <d v="2025-02-26T00:00:00"/>
    <d v="1899-12-30T10:57:46"/>
    <x v="0"/>
    <x v="0"/>
    <s v="507103831"/>
    <s v="EXW"/>
    <d v="1899-12-30T00:35:02"/>
    <x v="1626"/>
    <d v="1899-12-30T00:04:06"/>
    <s v="Granel"/>
    <s v="E001"/>
    <x v="1"/>
    <d v="1899-12-30T00:26:50"/>
    <d v="1899-12-30T00:30:56"/>
    <x v="5"/>
    <x v="3"/>
    <x v="1"/>
    <x v="2"/>
    <n v="0"/>
    <n v="0"/>
    <x v="0"/>
    <x v="2"/>
    <x v="1"/>
    <n v="0"/>
    <x v="2"/>
    <x v="1"/>
    <d v="1899-12-30T00:04:06"/>
    <d v="1899-12-30T00:04:06"/>
    <x v="0"/>
    <m/>
    <m/>
    <d v="1899-12-30T00:00:00"/>
    <d v="1899-12-30T00:26:50"/>
    <n v="4"/>
    <n v="-2.8472222222200028E-3"/>
    <n v="26.833333333334384"/>
    <x v="4"/>
    <x v="1"/>
  </r>
  <r>
    <x v="2"/>
    <s v="2025002519"/>
    <x v="0"/>
    <x v="701"/>
    <m/>
    <d v="2025-02-26T00:00:00"/>
    <x v="2"/>
    <s v="3208"/>
    <x v="18"/>
    <s v="PA"/>
    <x v="3"/>
    <x v="0"/>
    <d v="2025-02-26T00:00:00"/>
    <d v="1899-12-30T10:46:53"/>
    <d v="2025-02-26T00:00:00"/>
    <d v="1899-12-30T10:42:43"/>
    <d v="2025-02-26T00:00:00"/>
    <d v="1899-12-30T10:54:13"/>
    <x v="62"/>
    <x v="14"/>
    <s v="507103832"/>
    <s v="EXW"/>
    <d v="1899-12-30T00:15:40"/>
    <x v="1927"/>
    <d v="1899-12-30T00:04:10"/>
    <s v="Ensacado"/>
    <s v="E002"/>
    <x v="1"/>
    <d v="1899-12-30T00:07:20"/>
    <d v="1899-12-30T00:11:30"/>
    <x v="5"/>
    <x v="3"/>
    <x v="1"/>
    <x v="1"/>
    <n v="1"/>
    <n v="0"/>
    <x v="1"/>
    <x v="1"/>
    <x v="1"/>
    <n v="1"/>
    <x v="2"/>
    <x v="1"/>
    <d v="1899-12-30T00:04:10"/>
    <d v="1899-12-30T00:04:10"/>
    <x v="0"/>
    <m/>
    <m/>
    <d v="1899-12-30T00:00:00"/>
    <d v="1899-12-30T00:07:20"/>
    <n v="4"/>
    <n v="-2.893518518520044E-3"/>
    <n v="7.3333333333295769"/>
    <x v="4"/>
    <x v="1"/>
  </r>
  <r>
    <x v="2"/>
    <s v="2025002520"/>
    <x v="0"/>
    <x v="689"/>
    <m/>
    <d v="2025-02-26T00:00:00"/>
    <x v="2"/>
    <s v="3208"/>
    <x v="18"/>
    <s v="PA"/>
    <x v="3"/>
    <x v="0"/>
    <d v="2025-02-26T00:00:00"/>
    <d v="1899-12-30T11:10:58"/>
    <d v="2025-02-26T00:00:00"/>
    <d v="1899-12-30T06:43:01"/>
    <d v="2025-02-26T00:00:00"/>
    <d v="1899-12-30T11:18:43"/>
    <x v="63"/>
    <x v="14"/>
    <s v="507103833"/>
    <s v="EXW"/>
    <d v="1899-12-30T09:03:39"/>
    <x v="1928"/>
    <d v="1899-12-30T04:27:57"/>
    <s v="Ensacado"/>
    <s v="E002"/>
    <x v="1"/>
    <d v="1899-12-30T00:07:45"/>
    <d v="1899-12-30T04:35:42"/>
    <x v="9"/>
    <x v="3"/>
    <x v="1"/>
    <x v="1"/>
    <n v="1"/>
    <n v="0"/>
    <x v="1"/>
    <x v="1"/>
    <x v="1"/>
    <n v="1"/>
    <x v="2"/>
    <x v="1"/>
    <d v="1899-12-30T04:27:57"/>
    <d v="1899-12-30T03:29:57"/>
    <x v="1"/>
    <m/>
    <m/>
    <d v="1899-12-30T00:00:00"/>
    <d v="1899-12-30T00:07:45"/>
    <n v="4"/>
    <n v="-0.18607638888888001"/>
    <n v="7.750000000008006"/>
    <x v="5"/>
    <x v="1"/>
  </r>
  <r>
    <x v="2"/>
    <s v="2025002522"/>
    <x v="0"/>
    <x v="671"/>
    <s v="E8087HNJ"/>
    <d v="2025-02-26T00:00:00"/>
    <x v="2"/>
    <s v="3208"/>
    <x v="18"/>
    <s v="PA"/>
    <x v="2"/>
    <x v="0"/>
    <d v="2025-02-26T00:00:00"/>
    <d v="1899-12-30T11:30:20"/>
    <d v="2025-02-26T00:00:00"/>
    <d v="1899-12-30T11:36:18"/>
    <d v="2025-02-26T00:00:00"/>
    <d v="1899-12-30T11:47:37"/>
    <x v="64"/>
    <x v="14"/>
    <s v="507103834"/>
    <s v="FBO"/>
    <d v="1899-12-30T00:17:17"/>
    <x v="804"/>
    <d v="1899-12-30T00:05:58"/>
    <s v="Ensacado"/>
    <s v="E002"/>
    <x v="2"/>
    <d v="1899-12-30T00:17:17"/>
    <d v="1899-12-30T00:11:19"/>
    <x v="9"/>
    <x v="3"/>
    <x v="1"/>
    <x v="1"/>
    <n v="0"/>
    <n v="0"/>
    <x v="0"/>
    <x v="1"/>
    <x v="1"/>
    <n v="0"/>
    <x v="2"/>
    <x v="1"/>
    <d v="1899-12-30T00:05:58"/>
    <d v="1899-12-30T00:05:58"/>
    <x v="0"/>
    <m/>
    <m/>
    <d v="1899-12-30T00:00:00"/>
    <d v="1899-12-30T00:17:17"/>
    <n v="4"/>
    <d v="1899-12-30T00:05:58"/>
    <n v="17.283333333326414"/>
    <x v="5"/>
    <x v="1"/>
  </r>
  <r>
    <x v="2"/>
    <s v="2025002525"/>
    <x v="0"/>
    <x v="671"/>
    <s v="E8087HNJ"/>
    <d v="2025-02-26T00:00:00"/>
    <x v="2"/>
    <s v="3208"/>
    <x v="18"/>
    <s v="PA"/>
    <x v="2"/>
    <x v="0"/>
    <d v="2025-02-26T00:00:00"/>
    <d v="1899-12-30T11:48:12"/>
    <d v="2025-02-26T00:00:00"/>
    <d v="1899-12-30T11:43:18"/>
    <d v="2025-02-26T00:00:00"/>
    <d v="1899-12-30T11:49:20"/>
    <x v="65"/>
    <x v="14"/>
    <s v="507103835"/>
    <s v="FBO"/>
    <d v="1899-12-30T00:10:56"/>
    <x v="1929"/>
    <d v="1899-12-30T00:04:54"/>
    <s v="Ensacado"/>
    <s v="E002"/>
    <x v="2"/>
    <d v="1899-12-30T00:01:08"/>
    <d v="1899-12-30T00:06:02"/>
    <x v="9"/>
    <x v="3"/>
    <x v="1"/>
    <x v="1"/>
    <n v="1"/>
    <n v="0"/>
    <x v="1"/>
    <x v="1"/>
    <x v="1"/>
    <n v="1"/>
    <x v="2"/>
    <x v="1"/>
    <d v="1899-12-30T00:04:54"/>
    <d v="1899-12-30T00:04:54"/>
    <x v="1"/>
    <m/>
    <m/>
    <d v="1899-12-30T00:00:00"/>
    <d v="1899-12-30T00:01:08"/>
    <n v="4"/>
    <n v="-3.402777777779975E-3"/>
    <n v="1.1333333333231721"/>
    <x v="5"/>
    <x v="1"/>
  </r>
  <r>
    <x v="2"/>
    <s v="2025002521"/>
    <x v="0"/>
    <x v="665"/>
    <s v="E9819MMR"/>
    <d v="2025-02-26T00:00:00"/>
    <x v="2"/>
    <s v="2649"/>
    <x v="19"/>
    <s v="S6H"/>
    <x v="10"/>
    <x v="0"/>
    <d v="2025-02-26T00:00:00"/>
    <d v="1899-12-30T11:27:12"/>
    <d v="2025-02-26T00:00:00"/>
    <d v="1899-12-30T11:24:18"/>
    <d v="2025-02-26T00:00:00"/>
    <d v="1899-12-30T11:59:51"/>
    <x v="0"/>
    <x v="0"/>
    <s v="507103836"/>
    <s v="FBO"/>
    <d v="1899-12-30T00:38:27"/>
    <x v="146"/>
    <d v="1899-12-30T00:02:54"/>
    <s v="Granel"/>
    <s v="E001"/>
    <x v="2"/>
    <d v="1899-12-30T00:32:39"/>
    <d v="1899-12-30T00:35:33"/>
    <x v="9"/>
    <x v="3"/>
    <x v="1"/>
    <x v="2"/>
    <n v="0"/>
    <n v="0"/>
    <x v="0"/>
    <x v="2"/>
    <x v="1"/>
    <n v="0"/>
    <x v="2"/>
    <x v="1"/>
    <d v="1899-12-30T00:02:54"/>
    <d v="1899-12-30T00:02:54"/>
    <x v="0"/>
    <m/>
    <m/>
    <d v="1899-12-30T00:00:00"/>
    <d v="1899-12-30T00:32:39"/>
    <n v="4"/>
    <n v="-2.0138888888899809E-3"/>
    <n v="32.649999999998386"/>
    <x v="5"/>
    <x v="1"/>
  </r>
  <r>
    <x v="2"/>
    <s v="2025002524"/>
    <x v="0"/>
    <x v="702"/>
    <s v="E9787MKX"/>
    <d v="2025-02-26T00:00:00"/>
    <x v="2"/>
    <s v="2693"/>
    <x v="20"/>
    <s v="PA"/>
    <x v="2"/>
    <x v="0"/>
    <d v="2025-02-26T00:00:00"/>
    <d v="1899-12-30T11:41:53"/>
    <d v="2025-02-26T00:00:00"/>
    <d v="1899-12-30T11:36:53"/>
    <d v="2025-02-26T00:00:00"/>
    <d v="1899-12-30T12:02:52"/>
    <x v="0"/>
    <x v="0"/>
    <s v="507103837"/>
    <s v="FBO"/>
    <d v="1899-12-30T00:30:59"/>
    <x v="920"/>
    <d v="1899-12-30T00:05:00"/>
    <s v="Ensacado"/>
    <s v="E002"/>
    <x v="1"/>
    <d v="1899-12-30T00:20:59"/>
    <d v="1899-12-30T00:25:59"/>
    <x v="9"/>
    <x v="3"/>
    <x v="1"/>
    <x v="1"/>
    <n v="0"/>
    <n v="0"/>
    <x v="0"/>
    <x v="1"/>
    <x v="1"/>
    <n v="0"/>
    <x v="2"/>
    <x v="1"/>
    <d v="1899-12-30T00:05:00"/>
    <d v="1899-12-30T00:05:00"/>
    <x v="0"/>
    <m/>
    <m/>
    <d v="1899-12-30T00:00:00"/>
    <d v="1899-12-30T00:20:59"/>
    <n v="4"/>
    <n v="-3.4722222222199894E-3"/>
    <n v="20.983333333334429"/>
    <x v="11"/>
    <x v="1"/>
  </r>
  <r>
    <x v="2"/>
    <s v="2025002526"/>
    <x v="0"/>
    <x v="703"/>
    <m/>
    <d v="2025-02-26T00:00:00"/>
    <x v="2"/>
    <s v="2693"/>
    <x v="20"/>
    <s v="PA"/>
    <x v="2"/>
    <x v="0"/>
    <d v="2025-02-26T00:00:00"/>
    <d v="1899-12-30T12:00:51"/>
    <d v="2025-02-26T00:00:00"/>
    <d v="1899-12-30T12:06:14"/>
    <d v="2025-02-26T00:00:00"/>
    <d v="1899-12-30T12:29:07"/>
    <x v="0"/>
    <x v="0"/>
    <s v="507103838"/>
    <s v="EXW"/>
    <d v="1899-12-30T00:28:16"/>
    <x v="398"/>
    <d v="1899-12-30T00:05:23"/>
    <s v="Ensacado"/>
    <s v="E002"/>
    <x v="1"/>
    <d v="1899-12-30T00:28:16"/>
    <d v="1899-12-30T00:22:53"/>
    <x v="13"/>
    <x v="3"/>
    <x v="1"/>
    <x v="1"/>
    <n v="0"/>
    <n v="0"/>
    <x v="0"/>
    <x v="1"/>
    <x v="1"/>
    <n v="0"/>
    <x v="2"/>
    <x v="1"/>
    <d v="1899-12-30T00:05:23"/>
    <d v="1899-12-30T00:05:23"/>
    <x v="0"/>
    <m/>
    <m/>
    <d v="1899-12-30T00:00:00"/>
    <d v="1899-12-30T00:28:16"/>
    <n v="4"/>
    <d v="1899-12-30T00:05:23"/>
    <n v="28.266666666667195"/>
    <x v="11"/>
    <x v="1"/>
  </r>
  <r>
    <x v="2"/>
    <s v="2025002528"/>
    <x v="0"/>
    <x v="668"/>
    <s v="E1160JXP"/>
    <d v="2025-02-26T00:00:00"/>
    <x v="2"/>
    <s v="2693"/>
    <x v="20"/>
    <s v="PA"/>
    <x v="2"/>
    <x v="0"/>
    <d v="2025-02-26T00:00:00"/>
    <d v="1899-12-30T12:26:22"/>
    <d v="2025-02-26T00:00:00"/>
    <d v="1899-12-30T12:22:06"/>
    <d v="2025-02-26T00:00:00"/>
    <d v="1899-12-30T12:30:51"/>
    <x v="0"/>
    <x v="0"/>
    <s v="507103839"/>
    <s v="FBO"/>
    <d v="1899-12-30T00:13:01"/>
    <x v="1930"/>
    <d v="1899-12-30T00:04:16"/>
    <s v="Ensacado"/>
    <s v="E002"/>
    <x v="2"/>
    <d v="1899-12-30T00:04:29"/>
    <d v="1899-12-30T00:08:45"/>
    <x v="13"/>
    <x v="3"/>
    <x v="1"/>
    <x v="1"/>
    <n v="1"/>
    <n v="0"/>
    <x v="1"/>
    <x v="1"/>
    <x v="1"/>
    <n v="1"/>
    <x v="2"/>
    <x v="1"/>
    <d v="1899-12-30T00:04:16"/>
    <d v="1899-12-30T00:04:16"/>
    <x v="0"/>
    <m/>
    <m/>
    <d v="1899-12-30T00:00:00"/>
    <d v="1899-12-30T00:04:29"/>
    <n v="4"/>
    <n v="-2.9629629629700505E-3"/>
    <n v="4.4833333333248149"/>
    <x v="11"/>
    <x v="1"/>
  </r>
  <r>
    <x v="2"/>
    <s v="2025002527"/>
    <x v="0"/>
    <x v="685"/>
    <s v="E6110KPL"/>
    <d v="2025-02-26T00:00:00"/>
    <x v="2"/>
    <s v="2649"/>
    <x v="19"/>
    <s v="S6H"/>
    <x v="10"/>
    <x v="0"/>
    <d v="2025-02-26T00:00:00"/>
    <d v="1899-12-30T12:09:51"/>
    <d v="2025-02-26T00:00:00"/>
    <d v="1899-12-30T12:05:23"/>
    <d v="2025-02-26T00:00:00"/>
    <d v="1899-12-30T12:31:49"/>
    <x v="0"/>
    <x v="0"/>
    <s v="507103840"/>
    <s v="FBO"/>
    <d v="1899-12-30T00:30:54"/>
    <x v="1931"/>
    <d v="1899-12-30T00:04:28"/>
    <s v="Granel"/>
    <s v="E001"/>
    <x v="2"/>
    <d v="1899-12-30T00:21:58"/>
    <d v="1899-12-30T00:26:26"/>
    <x v="13"/>
    <x v="3"/>
    <x v="1"/>
    <x v="2"/>
    <n v="0"/>
    <n v="0"/>
    <x v="0"/>
    <x v="2"/>
    <x v="1"/>
    <n v="0"/>
    <x v="2"/>
    <x v="1"/>
    <d v="1899-12-30T00:04:28"/>
    <d v="1899-12-30T00:04:28"/>
    <x v="0"/>
    <m/>
    <m/>
    <d v="1899-12-30T00:00:00"/>
    <d v="1899-12-30T00:21:58"/>
    <n v="4"/>
    <n v="-3.1018518518499683E-3"/>
    <n v="21.966666666667329"/>
    <x v="11"/>
    <x v="1"/>
  </r>
  <r>
    <x v="2"/>
    <s v="2025002530"/>
    <x v="0"/>
    <x v="667"/>
    <s v="E9335MJP"/>
    <d v="2025-02-26T00:00:00"/>
    <x v="2"/>
    <s v="3208"/>
    <x v="18"/>
    <s v="PA"/>
    <x v="2"/>
    <x v="0"/>
    <d v="2025-02-26T00:00:00"/>
    <d v="1899-12-30T12:46:16"/>
    <d v="2025-02-26T00:00:00"/>
    <d v="1899-12-30T12:46:51"/>
    <d v="2025-02-26T00:00:00"/>
    <d v="1899-12-30T13:03:09"/>
    <x v="0"/>
    <x v="0"/>
    <s v="507103846"/>
    <s v="FBO"/>
    <d v="1899-12-30T00:16:53"/>
    <x v="1475"/>
    <d v="1899-12-30T00:00:35"/>
    <s v="Ensacado"/>
    <s v="E002"/>
    <x v="2"/>
    <d v="1899-12-30T00:16:53"/>
    <d v="1899-12-30T00:16:18"/>
    <x v="13"/>
    <x v="3"/>
    <x v="1"/>
    <x v="1"/>
    <n v="0"/>
    <n v="0"/>
    <x v="0"/>
    <x v="1"/>
    <x v="1"/>
    <n v="0"/>
    <x v="2"/>
    <x v="1"/>
    <d v="1899-12-30T00:00:35"/>
    <d v="1899-12-30T00:00:35"/>
    <x v="0"/>
    <m/>
    <m/>
    <d v="1899-12-30T00:00:00"/>
    <d v="1899-12-30T00:16:53"/>
    <n v="4"/>
    <d v="1899-12-30T00:00:35"/>
    <n v="16.883333333337625"/>
    <x v="6"/>
    <x v="1"/>
  </r>
  <r>
    <x v="2"/>
    <s v="2025002529"/>
    <x v="0"/>
    <x v="670"/>
    <s v="E8727HJH"/>
    <d v="2025-02-26T00:00:00"/>
    <x v="2"/>
    <s v="3126"/>
    <x v="17"/>
    <s v="S1D"/>
    <x v="8"/>
    <x v="0"/>
    <d v="2025-02-26T00:00:00"/>
    <d v="1899-12-30T12:44:40"/>
    <d v="2025-02-26T00:00:00"/>
    <d v="1899-12-30T12:39:37"/>
    <d v="2025-02-26T00:00:00"/>
    <d v="1899-12-30T13:11:17"/>
    <x v="0"/>
    <x v="0"/>
    <s v="507103847"/>
    <s v="FBO"/>
    <d v="1899-12-30T00:36:43"/>
    <x v="1137"/>
    <d v="1899-12-30T00:05:03"/>
    <s v="Granel"/>
    <s v="E001"/>
    <x v="2"/>
    <d v="1899-12-30T00:26:37"/>
    <d v="1899-12-30T00:31:40"/>
    <x v="13"/>
    <x v="3"/>
    <x v="1"/>
    <x v="2"/>
    <n v="0"/>
    <n v="0"/>
    <x v="0"/>
    <x v="2"/>
    <x v="1"/>
    <n v="0"/>
    <x v="2"/>
    <x v="1"/>
    <d v="1899-12-30T00:05:03"/>
    <d v="1899-12-30T00:05:03"/>
    <x v="0"/>
    <m/>
    <m/>
    <d v="1899-12-30T00:00:00"/>
    <d v="1899-12-30T00:26:37"/>
    <n v="4"/>
    <n v="-3.5069444444499887E-3"/>
    <n v="26.616666666657665"/>
    <x v="6"/>
    <x v="1"/>
  </r>
  <r>
    <x v="2"/>
    <s v="2025002531"/>
    <x v="0"/>
    <x v="666"/>
    <s v="E8383LSW"/>
    <d v="2025-02-26T00:00:00"/>
    <x v="2"/>
    <s v="3126"/>
    <x v="17"/>
    <s v="S2D"/>
    <x v="9"/>
    <x v="0"/>
    <d v="2025-02-26T00:00:00"/>
    <d v="1899-12-30T12:50:39"/>
    <d v="2025-02-26T00:00:00"/>
    <d v="1899-12-30T12:45:43"/>
    <d v="2025-02-26T00:00:00"/>
    <d v="1899-12-30T13:18:02"/>
    <x v="0"/>
    <x v="0"/>
    <s v="507103848"/>
    <s v="FBO"/>
    <d v="1899-12-30T00:37:15"/>
    <x v="1309"/>
    <d v="1899-12-30T00:04:56"/>
    <s v="Granel"/>
    <s v="E001"/>
    <x v="2"/>
    <d v="1899-12-30T00:27:23"/>
    <d v="1899-12-30T00:32:19"/>
    <x v="13"/>
    <x v="3"/>
    <x v="1"/>
    <x v="2"/>
    <n v="0"/>
    <n v="0"/>
    <x v="0"/>
    <x v="2"/>
    <x v="1"/>
    <n v="0"/>
    <x v="2"/>
    <x v="1"/>
    <d v="1899-12-30T00:04:56"/>
    <d v="1899-12-30T00:04:56"/>
    <x v="0"/>
    <m/>
    <m/>
    <d v="1899-12-30T00:00:00"/>
    <d v="1899-12-30T00:27:23"/>
    <n v="4"/>
    <n v="-3.4259259259199482E-3"/>
    <n v="27.383333333328075"/>
    <x v="6"/>
    <x v="1"/>
  </r>
  <r>
    <x v="2"/>
    <s v="2025002532"/>
    <x v="0"/>
    <x v="673"/>
    <s v="E5980LLH"/>
    <d v="2025-02-26T00:00:00"/>
    <x v="2"/>
    <s v="3126"/>
    <x v="17"/>
    <s v="S1D"/>
    <x v="8"/>
    <x v="0"/>
    <d v="2025-02-26T00:00:00"/>
    <d v="1899-12-30T13:15:57"/>
    <d v="2025-02-26T00:00:00"/>
    <d v="1899-12-30T13:11:33"/>
    <d v="2025-02-26T00:00:00"/>
    <d v="1899-12-30T13:40:03"/>
    <x v="0"/>
    <x v="0"/>
    <s v="507103849"/>
    <s v="FBO"/>
    <d v="1899-12-30T00:32:54"/>
    <x v="1932"/>
    <d v="1899-12-30T00:04:24"/>
    <s v="Granel"/>
    <s v="E001"/>
    <x v="2"/>
    <d v="1899-12-30T00:24:06"/>
    <d v="1899-12-30T00:28:30"/>
    <x v="6"/>
    <x v="3"/>
    <x v="1"/>
    <x v="2"/>
    <n v="0"/>
    <n v="0"/>
    <x v="0"/>
    <x v="2"/>
    <x v="1"/>
    <n v="0"/>
    <x v="2"/>
    <x v="1"/>
    <d v="1899-12-30T00:04:24"/>
    <d v="1899-12-30T00:04:24"/>
    <x v="0"/>
    <m/>
    <m/>
    <d v="1899-12-30T00:00:00"/>
    <d v="1899-12-30T00:24:06"/>
    <n v="4"/>
    <n v="-3.05555555556003E-3"/>
    <n v="24.099999999998332"/>
    <x v="6"/>
    <x v="1"/>
  </r>
  <r>
    <x v="2"/>
    <s v="2025002533"/>
    <x v="0"/>
    <x v="704"/>
    <s v="E6642HNW"/>
    <d v="2025-02-26T00:00:00"/>
    <x v="2"/>
    <s v="2693"/>
    <x v="20"/>
    <s v="PA"/>
    <x v="2"/>
    <x v="0"/>
    <d v="2025-02-26T00:00:00"/>
    <d v="1899-12-30T13:52:48"/>
    <d v="2025-02-26T00:00:00"/>
    <d v="1899-12-30T13:48:49"/>
    <d v="2025-02-26T00:00:00"/>
    <d v="1899-12-30T13:54:39"/>
    <x v="0"/>
    <x v="0"/>
    <s v="507103850"/>
    <s v="FBO"/>
    <d v="1899-12-30T00:09:49"/>
    <x v="1913"/>
    <d v="1899-12-30T00:03:59"/>
    <s v="Ensacado"/>
    <s v="E002"/>
    <x v="1"/>
    <d v="1899-12-30T00:01:51"/>
    <d v="1899-12-30T00:05:50"/>
    <x v="6"/>
    <x v="3"/>
    <x v="1"/>
    <x v="1"/>
    <n v="1"/>
    <n v="0"/>
    <x v="1"/>
    <x v="1"/>
    <x v="1"/>
    <n v="1"/>
    <x v="2"/>
    <x v="1"/>
    <d v="1899-12-30T00:03:59"/>
    <d v="1899-12-30T00:03:59"/>
    <x v="1"/>
    <m/>
    <m/>
    <d v="1899-12-30T00:00:00"/>
    <d v="1899-12-30T00:01:51"/>
    <n v="4"/>
    <n v="-2.7662037037000653E-3"/>
    <n v="1.8500000000111605"/>
    <x v="6"/>
    <x v="1"/>
  </r>
  <r>
    <x v="2"/>
    <s v="2025002534"/>
    <x v="0"/>
    <x v="704"/>
    <s v="E6642HNW"/>
    <d v="2025-02-26T00:00:00"/>
    <x v="2"/>
    <s v="2693"/>
    <x v="20"/>
    <s v="PA"/>
    <x v="2"/>
    <x v="0"/>
    <d v="2025-02-26T00:00:00"/>
    <d v="1899-12-30T13:57:35"/>
    <d v="2025-02-26T00:00:00"/>
    <d v="1899-12-30T13:59:41"/>
    <d v="2025-02-26T00:00:00"/>
    <d v="1899-12-30T14:06:23"/>
    <x v="0"/>
    <x v="0"/>
    <s v="507103851"/>
    <s v="FBO"/>
    <d v="1899-12-30T00:08:48"/>
    <x v="1933"/>
    <d v="1899-12-30T00:02:06"/>
    <s v="Ensacado"/>
    <s v="E002"/>
    <x v="1"/>
    <d v="1899-12-30T00:08:48"/>
    <d v="1899-12-30T00:06:42"/>
    <x v="6"/>
    <x v="3"/>
    <x v="1"/>
    <x v="1"/>
    <n v="1"/>
    <n v="0"/>
    <x v="1"/>
    <x v="1"/>
    <x v="1"/>
    <n v="1"/>
    <x v="2"/>
    <x v="1"/>
    <d v="1899-12-30T00:02:06"/>
    <d v="1899-12-30T00:02:06"/>
    <x v="0"/>
    <m/>
    <m/>
    <d v="1899-12-30T00:00:00"/>
    <d v="1899-12-30T00:08:48"/>
    <n v="4"/>
    <d v="1899-12-30T00:02:06"/>
    <n v="8.7999999999984979"/>
    <x v="7"/>
    <x v="1"/>
  </r>
  <r>
    <x v="2"/>
    <s v="2025002535"/>
    <x v="0"/>
    <x v="694"/>
    <s v="E0236DFW"/>
    <d v="2025-02-26T00:00:00"/>
    <x v="2"/>
    <s v="3126"/>
    <x v="17"/>
    <s v="S1D"/>
    <x v="8"/>
    <x v="0"/>
    <d v="2025-02-26T00:00:00"/>
    <d v="1899-12-30T14:11:17"/>
    <d v="2025-02-26T00:00:00"/>
    <d v="1899-12-30T14:06:18"/>
    <d v="2025-02-26T00:00:00"/>
    <d v="1899-12-30T14:26:35"/>
    <x v="0"/>
    <x v="0"/>
    <s v="507103852"/>
    <s v="EXW"/>
    <d v="1899-12-30T00:25:16"/>
    <x v="1934"/>
    <d v="1899-12-30T00:04:59"/>
    <s v="Granel"/>
    <s v="E001"/>
    <x v="1"/>
    <d v="1899-12-30T00:15:18"/>
    <d v="1899-12-30T00:20:17"/>
    <x v="14"/>
    <x v="3"/>
    <x v="1"/>
    <x v="2"/>
    <n v="0"/>
    <n v="0"/>
    <x v="0"/>
    <x v="2"/>
    <x v="1"/>
    <n v="0"/>
    <x v="2"/>
    <x v="1"/>
    <d v="1899-12-30T00:04:59"/>
    <d v="1899-12-30T00:04:59"/>
    <x v="0"/>
    <m/>
    <m/>
    <d v="1899-12-30T00:00:00"/>
    <d v="1899-12-30T00:15:18"/>
    <n v="4"/>
    <n v="-3.4606481481500584E-3"/>
    <n v="15.299999999999994"/>
    <x v="7"/>
    <x v="1"/>
  </r>
  <r>
    <x v="2"/>
    <s v="2025002536"/>
    <x v="0"/>
    <x v="663"/>
    <s v="E5050MHX"/>
    <d v="2025-02-26T00:00:00"/>
    <x v="2"/>
    <s v="3126"/>
    <x v="17"/>
    <s v="S2D"/>
    <x v="9"/>
    <x v="0"/>
    <d v="2025-02-26T00:00:00"/>
    <d v="1899-12-30T14:12:59"/>
    <d v="2025-02-26T00:00:00"/>
    <d v="1899-12-30T14:08:42"/>
    <d v="2025-02-26T00:00:00"/>
    <d v="1899-12-30T14:43:05"/>
    <x v="0"/>
    <x v="0"/>
    <s v="507103853"/>
    <s v="EXW"/>
    <d v="1899-12-30T00:38:40"/>
    <x v="1935"/>
    <d v="1899-12-30T00:04:17"/>
    <s v="Granel"/>
    <s v="E001"/>
    <x v="1"/>
    <d v="1899-12-30T00:30:06"/>
    <d v="1899-12-30T00:34:23"/>
    <x v="14"/>
    <x v="3"/>
    <x v="1"/>
    <x v="2"/>
    <n v="0"/>
    <n v="0"/>
    <x v="0"/>
    <x v="2"/>
    <x v="1"/>
    <n v="0"/>
    <x v="2"/>
    <x v="1"/>
    <d v="1899-12-30T00:04:17"/>
    <d v="1899-12-30T00:04:17"/>
    <x v="0"/>
    <m/>
    <m/>
    <d v="1899-12-30T00:00:00"/>
    <d v="1899-12-30T00:30:06"/>
    <n v="4"/>
    <n v="-2.9745370370399815E-3"/>
    <n v="30.099999999988878"/>
    <x v="7"/>
    <x v="1"/>
  </r>
  <r>
    <x v="2"/>
    <s v="2025002537"/>
    <x v="0"/>
    <x v="666"/>
    <s v="E8383LSW"/>
    <d v="2025-02-26T00:00:00"/>
    <x v="2"/>
    <s v="3126"/>
    <x v="17"/>
    <s v="S1D"/>
    <x v="8"/>
    <x v="0"/>
    <d v="2025-02-26T00:00:00"/>
    <d v="1899-12-30T14:31:06"/>
    <d v="2025-02-26T00:00:00"/>
    <d v="1899-12-30T14:25:51"/>
    <d v="2025-02-26T00:00:00"/>
    <d v="1899-12-30T14:52:12"/>
    <x v="0"/>
    <x v="0"/>
    <s v="507103854"/>
    <s v="EXW"/>
    <d v="1899-12-30T00:31:36"/>
    <x v="1875"/>
    <d v="1899-12-30T00:05:15"/>
    <s v="Granel"/>
    <s v="E001"/>
    <x v="2"/>
    <d v="1899-12-30T00:21:06"/>
    <d v="1899-12-30T00:26:21"/>
    <x v="14"/>
    <x v="3"/>
    <x v="1"/>
    <x v="2"/>
    <n v="0"/>
    <n v="0"/>
    <x v="0"/>
    <x v="2"/>
    <x v="1"/>
    <n v="0"/>
    <x v="2"/>
    <x v="1"/>
    <d v="1899-12-30T00:05:15"/>
    <d v="1899-12-30T00:05:15"/>
    <x v="0"/>
    <m/>
    <m/>
    <d v="1899-12-30T00:00:00"/>
    <d v="1899-12-30T00:21:06"/>
    <n v="4"/>
    <n v="-3.6458333333400095E-3"/>
    <n v="21.09999999998891"/>
    <x v="7"/>
    <x v="1"/>
  </r>
  <r>
    <x v="2"/>
    <s v="2025002540"/>
    <x v="0"/>
    <x v="664"/>
    <s v="E5866LGS"/>
    <d v="2025-02-26T00:00:00"/>
    <x v="2"/>
    <s v="2693"/>
    <x v="20"/>
    <s v="PA"/>
    <x v="3"/>
    <x v="0"/>
    <d v="2025-02-26T00:00:00"/>
    <d v="1899-12-30T15:10:42"/>
    <d v="2025-02-26T00:00:00"/>
    <d v="1899-12-30T13:01:59"/>
    <d v="2025-02-26T00:00:00"/>
    <d v="1899-12-30T15:17:10"/>
    <x v="66"/>
    <x v="13"/>
    <s v="507103855"/>
    <s v="FBO"/>
    <d v="1899-12-30T04:23:54"/>
    <x v="1936"/>
    <d v="1899-12-30T02:08:43"/>
    <s v="Ensacado"/>
    <s v="E002"/>
    <x v="2"/>
    <d v="1899-12-30T00:06:28"/>
    <d v="1899-12-30T02:15:11"/>
    <x v="10"/>
    <x v="3"/>
    <x v="1"/>
    <x v="1"/>
    <n v="1"/>
    <n v="0"/>
    <x v="1"/>
    <x v="1"/>
    <x v="1"/>
    <n v="1"/>
    <x v="2"/>
    <x v="1"/>
    <d v="1899-12-30T02:08:43"/>
    <d v="1899-12-30T01:10:43"/>
    <x v="1"/>
    <m/>
    <m/>
    <d v="1899-12-30T00:00:00"/>
    <d v="1899-12-30T00:06:28"/>
    <n v="4"/>
    <n v="-8.9386574074080016E-2"/>
    <n v="6.4666666666655459"/>
    <x v="14"/>
    <x v="1"/>
  </r>
  <r>
    <x v="2"/>
    <s v="2025002539"/>
    <x v="0"/>
    <x v="672"/>
    <s v="E5208JYX"/>
    <d v="2025-02-26T00:00:00"/>
    <x v="2"/>
    <s v="3126"/>
    <x v="17"/>
    <s v="S1D"/>
    <x v="8"/>
    <x v="0"/>
    <d v="2025-02-26T00:00:00"/>
    <d v="1899-12-30T14:59:01"/>
    <d v="2025-02-26T00:00:00"/>
    <d v="1899-12-30T14:55:40"/>
    <d v="2025-02-26T00:00:00"/>
    <d v="1899-12-30T15:25:14"/>
    <x v="0"/>
    <x v="0"/>
    <s v="507103856"/>
    <s v="FBO"/>
    <d v="1899-12-30T00:32:55"/>
    <x v="1937"/>
    <d v="1899-12-30T00:03:21"/>
    <s v="Granel"/>
    <s v="E001"/>
    <x v="2"/>
    <d v="1899-12-30T00:26:13"/>
    <d v="1899-12-30T00:29:34"/>
    <x v="14"/>
    <x v="3"/>
    <x v="1"/>
    <x v="2"/>
    <n v="0"/>
    <n v="0"/>
    <x v="0"/>
    <x v="2"/>
    <x v="1"/>
    <n v="0"/>
    <x v="2"/>
    <x v="1"/>
    <d v="1899-12-30T00:03:21"/>
    <d v="1899-12-30T00:03:21"/>
    <x v="0"/>
    <m/>
    <m/>
    <d v="1899-12-30T00:00:00"/>
    <d v="1899-12-30T00:26:13"/>
    <n v="4"/>
    <n v="-2.3263888888900297E-3"/>
    <n v="26.216666666668793"/>
    <x v="14"/>
    <x v="1"/>
  </r>
  <r>
    <x v="2"/>
    <s v="2025002542"/>
    <x v="0"/>
    <x v="687"/>
    <m/>
    <d v="2025-02-26T00:00:00"/>
    <x v="2"/>
    <s v="2693"/>
    <x v="20"/>
    <s v="PA"/>
    <x v="2"/>
    <x v="0"/>
    <d v="2025-02-26T00:00:00"/>
    <d v="1899-12-30T15:25:26"/>
    <d v="2025-02-26T00:00:00"/>
    <d v="1899-12-30T15:20:25"/>
    <d v="2025-02-26T00:00:00"/>
    <d v="1899-12-30T15:26:17"/>
    <x v="0"/>
    <x v="0"/>
    <s v="507103857"/>
    <s v="FBO"/>
    <d v="1899-12-30T00:10:53"/>
    <x v="1902"/>
    <d v="1899-12-30T00:05:01"/>
    <s v="Ensacado"/>
    <s v="E002"/>
    <x v="1"/>
    <d v="1899-12-30T00:00:51"/>
    <d v="1899-12-30T00:05:52"/>
    <x v="10"/>
    <x v="3"/>
    <x v="1"/>
    <x v="1"/>
    <n v="1"/>
    <n v="0"/>
    <x v="1"/>
    <x v="1"/>
    <x v="1"/>
    <n v="1"/>
    <x v="2"/>
    <x v="1"/>
    <d v="1899-12-30T00:05:01"/>
    <d v="1899-12-30T00:05:01"/>
    <x v="1"/>
    <m/>
    <m/>
    <d v="1899-12-30T00:00:00"/>
    <d v="1899-12-30T00:00:51"/>
    <n v="4"/>
    <n v="-3.4837962962999125E-3"/>
    <n v="0.84999999998894182"/>
    <x v="14"/>
    <x v="1"/>
  </r>
  <r>
    <x v="2"/>
    <s v="2025002541"/>
    <x v="0"/>
    <x v="670"/>
    <s v="E8727HJH"/>
    <d v="2025-02-26T00:00:00"/>
    <x v="2"/>
    <s v="2649"/>
    <x v="19"/>
    <s v="S6H"/>
    <x v="10"/>
    <x v="0"/>
    <d v="2025-02-26T00:00:00"/>
    <d v="1899-12-30T15:19:18"/>
    <d v="2025-02-26T00:00:00"/>
    <d v="1899-12-30T15:14:24"/>
    <d v="2025-02-26T00:00:00"/>
    <d v="1899-12-30T15:42:58"/>
    <x v="0"/>
    <x v="0"/>
    <s v="507103858"/>
    <s v="FBO"/>
    <d v="1899-12-30T00:33:28"/>
    <x v="1205"/>
    <d v="1899-12-30T00:04:54"/>
    <s v="Granel"/>
    <s v="E001"/>
    <x v="2"/>
    <d v="1899-12-30T00:23:40"/>
    <d v="1899-12-30T00:28:34"/>
    <x v="10"/>
    <x v="3"/>
    <x v="1"/>
    <x v="2"/>
    <n v="0"/>
    <n v="0"/>
    <x v="0"/>
    <x v="2"/>
    <x v="1"/>
    <n v="0"/>
    <x v="2"/>
    <x v="1"/>
    <d v="1899-12-30T00:04:54"/>
    <d v="1899-12-30T00:04:54"/>
    <x v="0"/>
    <m/>
    <m/>
    <d v="1899-12-30T00:00:00"/>
    <d v="1899-12-30T00:23:40"/>
    <n v="4"/>
    <n v="-3.402777777779975E-3"/>
    <n v="23.666666666659282"/>
    <x v="14"/>
    <x v="1"/>
  </r>
  <r>
    <x v="2"/>
    <s v="2025002543"/>
    <x v="0"/>
    <x v="681"/>
    <s v="E0184KJL"/>
    <d v="2025-02-26T00:00:00"/>
    <x v="2"/>
    <s v="3208"/>
    <x v="18"/>
    <s v="PA"/>
    <x v="2"/>
    <x v="0"/>
    <d v="2025-02-26T00:00:00"/>
    <d v="1899-12-30T15:55:29"/>
    <d v="2025-02-26T00:00:00"/>
    <d v="1899-12-30T15:54:23"/>
    <d v="2025-02-26T00:00:00"/>
    <d v="1899-12-30T16:00:22"/>
    <x v="67"/>
    <x v="13"/>
    <s v="507103859"/>
    <s v="FBO"/>
    <d v="1899-12-30T00:07:05"/>
    <x v="1938"/>
    <d v="1899-12-30T00:01:06"/>
    <s v="Ensacado"/>
    <s v="E002"/>
    <x v="2"/>
    <d v="1899-12-30T00:04:53"/>
    <d v="1899-12-30T00:05:59"/>
    <x v="10"/>
    <x v="3"/>
    <x v="1"/>
    <x v="1"/>
    <n v="1"/>
    <n v="0"/>
    <x v="1"/>
    <x v="1"/>
    <x v="1"/>
    <n v="1"/>
    <x v="2"/>
    <x v="1"/>
    <d v="1899-12-30T00:01:06"/>
    <d v="1899-12-30T00:01:06"/>
    <x v="0"/>
    <m/>
    <m/>
    <d v="1899-12-30T00:00:00"/>
    <d v="1899-12-30T00:04:53"/>
    <n v="4"/>
    <n v="-7.638888888900075E-4"/>
    <n v="4.8833333333424633"/>
    <x v="8"/>
    <x v="1"/>
  </r>
  <r>
    <x v="2"/>
    <s v="2025002544"/>
    <x v="0"/>
    <x v="681"/>
    <s v="E0184KJL"/>
    <d v="2025-02-26T00:00:00"/>
    <x v="2"/>
    <s v="3208"/>
    <x v="18"/>
    <s v="PA"/>
    <x v="2"/>
    <x v="0"/>
    <d v="2025-02-26T00:00:00"/>
    <d v="1899-12-30T16:01:42"/>
    <d v="2025-02-26T00:00:00"/>
    <d v="1899-12-30T15:57:46"/>
    <d v="2025-02-26T00:00:00"/>
    <d v="1899-12-30T16:03:41"/>
    <x v="68"/>
    <x v="13"/>
    <s v="507103860"/>
    <s v="FBO"/>
    <d v="1899-12-30T00:09:51"/>
    <x v="1912"/>
    <d v="1899-12-30T00:03:56"/>
    <s v="Ensacado"/>
    <s v="E002"/>
    <x v="2"/>
    <d v="1899-12-30T00:01:59"/>
    <d v="1899-12-30T00:05:55"/>
    <x v="7"/>
    <x v="3"/>
    <x v="1"/>
    <x v="1"/>
    <n v="1"/>
    <n v="0"/>
    <x v="1"/>
    <x v="1"/>
    <x v="1"/>
    <n v="1"/>
    <x v="2"/>
    <x v="1"/>
    <d v="1899-12-30T00:03:56"/>
    <d v="1899-12-30T00:03:56"/>
    <x v="1"/>
    <m/>
    <m/>
    <d v="1899-12-30T00:00:00"/>
    <d v="1899-12-30T00:01:59"/>
    <n v="4"/>
    <n v="-2.7314814814800581E-3"/>
    <n v="1.983333333340731"/>
    <x v="8"/>
    <x v="1"/>
  </r>
  <r>
    <x v="2"/>
    <s v="2025002545"/>
    <x v="0"/>
    <x v="681"/>
    <s v="E0184KJL"/>
    <d v="2025-02-26T00:00:00"/>
    <x v="2"/>
    <s v="3208"/>
    <x v="18"/>
    <s v="PA"/>
    <x v="2"/>
    <x v="0"/>
    <d v="2025-02-26T00:00:00"/>
    <d v="1899-12-30T16:04:42"/>
    <d v="2025-02-26T00:00:00"/>
    <d v="1899-12-30T15:59:20"/>
    <d v="2025-02-26T00:00:00"/>
    <d v="1899-12-30T16:05:46"/>
    <x v="69"/>
    <x v="13"/>
    <s v="507103861"/>
    <s v="FBO"/>
    <d v="1899-12-30T00:11:48"/>
    <x v="1925"/>
    <d v="1899-12-30T00:05:22"/>
    <s v="Ensacado"/>
    <s v="E002"/>
    <x v="2"/>
    <d v="1899-12-30T00:01:04"/>
    <d v="1899-12-30T00:06:26"/>
    <x v="7"/>
    <x v="3"/>
    <x v="1"/>
    <x v="1"/>
    <n v="1"/>
    <n v="0"/>
    <x v="1"/>
    <x v="1"/>
    <x v="1"/>
    <n v="1"/>
    <x v="2"/>
    <x v="1"/>
    <d v="1899-12-30T00:05:22"/>
    <d v="1899-12-30T00:05:22"/>
    <x v="1"/>
    <m/>
    <m/>
    <d v="1899-12-30T00:00:00"/>
    <d v="1899-12-30T00:01:04"/>
    <n v="4"/>
    <n v="-3.726851851860058E-3"/>
    <n v="1.0666666666655011"/>
    <x v="8"/>
    <x v="1"/>
  </r>
  <r>
    <x v="2"/>
    <s v="2025002546"/>
    <x v="0"/>
    <x v="671"/>
    <s v="E8087HNJ"/>
    <d v="2025-02-26T00:00:00"/>
    <x v="2"/>
    <s v="2693"/>
    <x v="20"/>
    <s v="PA"/>
    <x v="2"/>
    <x v="0"/>
    <d v="2025-02-26T00:00:00"/>
    <d v="1899-12-30T16:11:58"/>
    <d v="2025-02-26T00:00:00"/>
    <d v="1899-12-30T16:07:15"/>
    <d v="2025-02-26T00:00:00"/>
    <d v="1899-12-30T16:13:17"/>
    <x v="70"/>
    <x v="13"/>
    <s v="507103862"/>
    <s v="FBO"/>
    <d v="1899-12-30T00:10:45"/>
    <x v="1929"/>
    <d v="1899-12-30T00:04:43"/>
    <s v="Ensacado"/>
    <s v="E002"/>
    <x v="2"/>
    <d v="1899-12-30T00:01:19"/>
    <d v="1899-12-30T00:06:02"/>
    <x v="7"/>
    <x v="3"/>
    <x v="1"/>
    <x v="1"/>
    <n v="1"/>
    <n v="0"/>
    <x v="1"/>
    <x v="1"/>
    <x v="1"/>
    <n v="1"/>
    <x v="2"/>
    <x v="1"/>
    <d v="1899-12-30T00:04:43"/>
    <d v="1899-12-30T00:04:43"/>
    <x v="1"/>
    <m/>
    <m/>
    <d v="1899-12-30T00:00:00"/>
    <d v="1899-12-30T00:01:19"/>
    <n v="4"/>
    <n v="-3.2754629629599963E-3"/>
    <n v="1.3166666666641014"/>
    <x v="8"/>
    <x v="1"/>
  </r>
  <r>
    <x v="2"/>
    <s v="2025002551"/>
    <x v="0"/>
    <x v="684"/>
    <m/>
    <d v="2025-02-27T00:00:00"/>
    <x v="2"/>
    <s v="3208"/>
    <x v="18"/>
    <s v="PA"/>
    <x v="2"/>
    <x v="0"/>
    <d v="2025-02-27T00:00:00"/>
    <d v="1899-12-30T06:05:22"/>
    <d v="2025-02-27T00:00:00"/>
    <d v="1899-12-30T06:00:34"/>
    <d v="2025-02-27T00:00:00"/>
    <d v="1899-12-30T06:13:31"/>
    <x v="0"/>
    <x v="0"/>
    <s v="507103863"/>
    <s v="EXW"/>
    <d v="1899-12-30T00:17:45"/>
    <x v="132"/>
    <d v="1899-12-30T00:04:48"/>
    <s v="Ensacado"/>
    <s v="E002"/>
    <x v="1"/>
    <d v="1899-12-30T00:08:09"/>
    <d v="1899-12-30T00:12:57"/>
    <x v="1"/>
    <x v="4"/>
    <x v="1"/>
    <x v="1"/>
    <n v="1"/>
    <n v="0"/>
    <x v="1"/>
    <x v="1"/>
    <x v="1"/>
    <n v="1"/>
    <x v="2"/>
    <x v="1"/>
    <d v="1899-12-30T00:04:48"/>
    <d v="1899-12-30T00:04:48"/>
    <x v="0"/>
    <m/>
    <m/>
    <d v="1899-12-30T00:00:00"/>
    <d v="1899-12-30T00:08:09"/>
    <n v="5"/>
    <n v="-3.3333333333300241E-3"/>
    <n v="8.1499999999967976"/>
    <x v="0"/>
    <x v="1"/>
  </r>
  <r>
    <x v="2"/>
    <s v="2025002550"/>
    <x v="0"/>
    <x v="665"/>
    <s v="E9819MMR"/>
    <d v="2025-02-27T00:00:00"/>
    <x v="2"/>
    <s v="3126"/>
    <x v="17"/>
    <s v="S1D"/>
    <x v="8"/>
    <x v="0"/>
    <d v="2025-02-27T00:00:00"/>
    <d v="1899-12-30T06:02:05"/>
    <d v="2025-02-27T00:00:00"/>
    <d v="1899-12-30T05:57:26"/>
    <d v="2025-02-27T00:00:00"/>
    <d v="1899-12-30T06:36:45"/>
    <x v="0"/>
    <x v="0"/>
    <s v="507103864"/>
    <s v="EXW"/>
    <d v="1899-12-30T00:43:58"/>
    <x v="1669"/>
    <d v="1899-12-30T00:04:39"/>
    <s v="Granel"/>
    <s v="E001"/>
    <x v="1"/>
    <d v="1899-12-30T00:34:40"/>
    <d v="1899-12-30T00:39:19"/>
    <x v="1"/>
    <x v="4"/>
    <x v="1"/>
    <x v="2"/>
    <n v="0"/>
    <n v="0"/>
    <x v="0"/>
    <x v="2"/>
    <x v="1"/>
    <n v="0"/>
    <x v="2"/>
    <x v="1"/>
    <d v="1899-12-30T00:04:39"/>
    <d v="1899-12-30T00:04:39"/>
    <x v="0"/>
    <m/>
    <m/>
    <d v="1899-12-30T00:00:00"/>
    <d v="1899-12-30T00:34:40"/>
    <n v="5"/>
    <n v="-3.2291666666700303E-3"/>
    <n v="34.66666666666076"/>
    <x v="0"/>
    <x v="1"/>
  </r>
  <r>
    <x v="2"/>
    <s v="2025002548"/>
    <x v="0"/>
    <x v="663"/>
    <s v="E5050MHX"/>
    <d v="2025-02-27T00:00:00"/>
    <x v="2"/>
    <s v="3126"/>
    <x v="17"/>
    <s v="S2D"/>
    <x v="9"/>
    <x v="0"/>
    <d v="2025-02-27T00:00:00"/>
    <d v="1899-12-30T06:01:12"/>
    <d v="2025-02-27T00:00:00"/>
    <d v="1899-12-30T05:56:24"/>
    <d v="2025-02-27T00:00:00"/>
    <d v="1899-12-30T06:38:01"/>
    <x v="0"/>
    <x v="0"/>
    <s v="507103865"/>
    <s v="EXW"/>
    <d v="1899-12-30T00:46:25"/>
    <x v="1939"/>
    <d v="1899-12-30T00:04:48"/>
    <s v="Granel"/>
    <s v="E001"/>
    <x v="1"/>
    <d v="1899-12-30T00:36:49"/>
    <d v="1899-12-30T00:41:37"/>
    <x v="1"/>
    <x v="4"/>
    <x v="1"/>
    <x v="2"/>
    <n v="0"/>
    <n v="0"/>
    <x v="0"/>
    <x v="2"/>
    <x v="1"/>
    <n v="0"/>
    <x v="2"/>
    <x v="1"/>
    <d v="1899-12-30T00:04:48"/>
    <d v="1899-12-30T00:04:48"/>
    <x v="0"/>
    <m/>
    <m/>
    <d v="1899-12-30T00:00:00"/>
    <d v="1899-12-30T00:36:49"/>
    <n v="5"/>
    <n v="-3.3333333333300241E-3"/>
    <n v="36.816666666667174"/>
    <x v="0"/>
    <x v="1"/>
  </r>
  <r>
    <x v="2"/>
    <s v="2025002554"/>
    <x v="0"/>
    <x v="672"/>
    <s v="E5208JYX"/>
    <d v="2025-02-27T00:00:00"/>
    <x v="2"/>
    <s v="2649"/>
    <x v="19"/>
    <s v="S6H"/>
    <x v="10"/>
    <x v="0"/>
    <d v="2025-02-27T00:00:00"/>
    <d v="1899-12-30T06:17:29"/>
    <d v="2025-02-27T00:00:00"/>
    <d v="1899-12-30T06:12:25"/>
    <d v="2025-02-27T00:00:00"/>
    <d v="1899-12-30T06:43:28"/>
    <x v="0"/>
    <x v="0"/>
    <s v="507103866"/>
    <s v="FBO"/>
    <d v="1899-12-30T00:36:07"/>
    <x v="1940"/>
    <d v="1899-12-30T00:05:04"/>
    <s v="Granel"/>
    <s v="E001"/>
    <x v="2"/>
    <d v="1899-12-30T00:25:59"/>
    <d v="1899-12-30T00:31:03"/>
    <x v="1"/>
    <x v="4"/>
    <x v="1"/>
    <x v="2"/>
    <n v="0"/>
    <n v="0"/>
    <x v="0"/>
    <x v="2"/>
    <x v="1"/>
    <n v="0"/>
    <x v="2"/>
    <x v="1"/>
    <d v="1899-12-30T00:05:04"/>
    <d v="1899-12-30T00:05:04"/>
    <x v="0"/>
    <m/>
    <m/>
    <d v="1899-12-30T00:00:00"/>
    <d v="1899-12-30T00:25:59"/>
    <n v="5"/>
    <n v="-3.5185185185099832E-3"/>
    <n v="25.983333333345602"/>
    <x v="0"/>
    <x v="1"/>
  </r>
  <r>
    <x v="2"/>
    <s v="2025002560"/>
    <x v="0"/>
    <x v="685"/>
    <s v="E6110KPL"/>
    <d v="2025-02-27T00:00:00"/>
    <x v="2"/>
    <s v="2649"/>
    <x v="19"/>
    <s v="S6H"/>
    <x v="10"/>
    <x v="0"/>
    <d v="2025-02-27T00:00:00"/>
    <d v="1899-12-30T06:47:39"/>
    <d v="2025-02-27T00:00:00"/>
    <d v="1899-12-30T06:43:04"/>
    <d v="2025-02-27T00:00:00"/>
    <d v="1899-12-30T07:07:08"/>
    <x v="0"/>
    <x v="0"/>
    <s v="507103867"/>
    <s v="FBO"/>
    <d v="1899-12-30T00:28:39"/>
    <x v="1941"/>
    <d v="1899-12-30T00:04:35"/>
    <s v="Granel"/>
    <s v="E001"/>
    <x v="2"/>
    <d v="1899-12-30T00:19:29"/>
    <d v="1899-12-30T00:24:04"/>
    <x v="1"/>
    <x v="4"/>
    <x v="1"/>
    <x v="2"/>
    <n v="0"/>
    <n v="0"/>
    <x v="0"/>
    <x v="2"/>
    <x v="1"/>
    <n v="0"/>
    <x v="2"/>
    <x v="1"/>
    <d v="1899-12-30T00:04:35"/>
    <d v="1899-12-30T00:04:35"/>
    <x v="0"/>
    <m/>
    <m/>
    <d v="1899-12-30T00:00:00"/>
    <d v="1899-12-30T00:19:29"/>
    <n v="5"/>
    <n v="-3.1828703703700167E-3"/>
    <n v="19.483333333329558"/>
    <x v="1"/>
    <x v="1"/>
  </r>
  <r>
    <x v="2"/>
    <s v="2025002558"/>
    <x v="0"/>
    <x v="673"/>
    <s v="E5980LLH"/>
    <d v="2025-02-27T00:00:00"/>
    <x v="2"/>
    <s v="3126"/>
    <x v="17"/>
    <s v="S1D"/>
    <x v="8"/>
    <x v="0"/>
    <d v="2025-02-27T00:00:00"/>
    <d v="1899-12-30T06:43:26"/>
    <d v="2025-02-27T00:00:00"/>
    <d v="1899-12-30T06:38:49"/>
    <d v="2025-02-27T00:00:00"/>
    <d v="1899-12-30T07:11:37"/>
    <x v="0"/>
    <x v="0"/>
    <s v="507103868"/>
    <s v="FBO"/>
    <d v="1899-12-30T00:37:25"/>
    <x v="1942"/>
    <d v="1899-12-30T00:04:37"/>
    <s v="Granel"/>
    <s v="E001"/>
    <x v="2"/>
    <d v="1899-12-30T00:28:11"/>
    <d v="1899-12-30T00:32:48"/>
    <x v="1"/>
    <x v="4"/>
    <x v="1"/>
    <x v="2"/>
    <n v="0"/>
    <n v="0"/>
    <x v="0"/>
    <x v="2"/>
    <x v="1"/>
    <n v="0"/>
    <x v="2"/>
    <x v="1"/>
    <d v="1899-12-30T00:04:37"/>
    <d v="1899-12-30T00:04:37"/>
    <x v="0"/>
    <m/>
    <m/>
    <d v="1899-12-30T00:00:00"/>
    <d v="1899-12-30T00:28:11"/>
    <n v="5"/>
    <n v="-3.2060185185200374E-3"/>
    <n v="28.183333333334353"/>
    <x v="1"/>
    <x v="1"/>
  </r>
  <r>
    <x v="2"/>
    <s v="2025002561"/>
    <x v="0"/>
    <x v="705"/>
    <s v="E1671HGL"/>
    <d v="2025-02-27T00:00:00"/>
    <x v="2"/>
    <s v="3208"/>
    <x v="18"/>
    <s v="PA"/>
    <x v="2"/>
    <x v="0"/>
    <d v="2025-02-27T00:00:00"/>
    <d v="1899-12-30T07:01:58"/>
    <d v="2025-02-27T00:00:00"/>
    <d v="1899-12-30T06:57:32"/>
    <d v="2025-02-27T00:00:00"/>
    <d v="1899-12-30T07:12:29"/>
    <x v="0"/>
    <x v="0"/>
    <s v="507103869"/>
    <s v="FBO"/>
    <d v="1899-12-30T00:19:23"/>
    <x v="1943"/>
    <d v="1899-12-30T00:04:26"/>
    <s v="Ensacado"/>
    <s v="E002"/>
    <x v="1"/>
    <d v="1899-12-30T00:10:31"/>
    <d v="1899-12-30T00:14:57"/>
    <x v="2"/>
    <x v="4"/>
    <x v="1"/>
    <x v="1"/>
    <n v="0"/>
    <n v="0"/>
    <x v="0"/>
    <x v="1"/>
    <x v="1"/>
    <n v="0"/>
    <x v="2"/>
    <x v="1"/>
    <d v="1899-12-30T00:04:26"/>
    <d v="1899-12-30T00:04:26"/>
    <x v="0"/>
    <m/>
    <m/>
    <d v="1899-12-30T00:00:00"/>
    <d v="1899-12-30T00:10:31"/>
    <n v="5"/>
    <n v="-3.0787037037099951E-3"/>
    <n v="10.516666666665619"/>
    <x v="1"/>
    <x v="1"/>
  </r>
  <r>
    <x v="2"/>
    <s v="2025002563"/>
    <x v="0"/>
    <x v="688"/>
    <m/>
    <d v="2025-02-27T00:00:00"/>
    <x v="2"/>
    <s v="3208"/>
    <x v="18"/>
    <s v="PA"/>
    <x v="2"/>
    <x v="0"/>
    <d v="2025-02-27T00:00:00"/>
    <d v="1899-12-30T08:18:46"/>
    <d v="2025-02-27T00:00:00"/>
    <d v="1899-12-30T08:31:01"/>
    <d v="2025-02-27T00:00:00"/>
    <d v="1899-12-30T08:41:36"/>
    <x v="0"/>
    <x v="0"/>
    <s v="507103870"/>
    <s v="FBO"/>
    <d v="1899-12-30T00:22:50"/>
    <x v="1944"/>
    <d v="1899-12-30T00:12:15"/>
    <s v="Ensacado"/>
    <s v="E002"/>
    <x v="1"/>
    <d v="1899-12-30T00:22:50"/>
    <d v="1899-12-30T00:10:35"/>
    <x v="3"/>
    <x v="4"/>
    <x v="1"/>
    <x v="1"/>
    <n v="0"/>
    <n v="0"/>
    <x v="0"/>
    <x v="1"/>
    <x v="1"/>
    <n v="0"/>
    <x v="2"/>
    <x v="1"/>
    <d v="1899-12-30T00:12:15"/>
    <d v="1899-12-30T00:12:15"/>
    <x v="0"/>
    <m/>
    <m/>
    <d v="1899-12-30T00:00:00"/>
    <d v="1899-12-30T00:22:50"/>
    <n v="5"/>
    <d v="1899-12-30T00:12:15"/>
    <n v="22.833333333331201"/>
    <x v="2"/>
    <x v="1"/>
  </r>
  <r>
    <x v="2"/>
    <s v="2025002570"/>
    <x v="0"/>
    <x v="667"/>
    <s v="E9335MJP"/>
    <d v="2025-02-27T00:00:00"/>
    <x v="2"/>
    <s v="3208"/>
    <x v="18"/>
    <s v="PA"/>
    <x v="2"/>
    <x v="0"/>
    <d v="2025-02-27T00:00:00"/>
    <d v="1899-12-30T09:41:08"/>
    <d v="2025-02-27T00:00:00"/>
    <d v="1899-12-30T09:35:42"/>
    <d v="2025-02-27T00:00:00"/>
    <d v="1899-12-30T09:52:45"/>
    <x v="0"/>
    <x v="0"/>
    <s v="507103871"/>
    <s v="FBO"/>
    <d v="1899-12-30T00:22:29"/>
    <x v="1945"/>
    <d v="1899-12-30T00:05:26"/>
    <s v="Ensacado"/>
    <s v="E002"/>
    <x v="2"/>
    <d v="1899-12-30T00:11:37"/>
    <d v="1899-12-30T00:17:03"/>
    <x v="4"/>
    <x v="4"/>
    <x v="1"/>
    <x v="1"/>
    <n v="0"/>
    <n v="0"/>
    <x v="0"/>
    <x v="1"/>
    <x v="1"/>
    <n v="0"/>
    <x v="2"/>
    <x v="1"/>
    <d v="1899-12-30T00:05:26"/>
    <d v="1899-12-30T00:05:26"/>
    <x v="0"/>
    <m/>
    <m/>
    <d v="1899-12-30T00:00:00"/>
    <d v="1899-12-30T00:11:37"/>
    <n v="5"/>
    <n v="-3.7731481481400042E-3"/>
    <n v="11.61666666666723"/>
    <x v="3"/>
    <x v="1"/>
  </r>
  <r>
    <x v="2"/>
    <s v="2025002568"/>
    <x v="0"/>
    <x v="685"/>
    <s v="E6110KPL"/>
    <d v="2025-02-27T00:00:00"/>
    <x v="2"/>
    <s v="2649"/>
    <x v="19"/>
    <s v="S6H"/>
    <x v="10"/>
    <x v="0"/>
    <d v="2025-02-27T00:00:00"/>
    <d v="1899-12-30T09:35:58"/>
    <d v="2025-02-27T00:00:00"/>
    <d v="1899-12-30T09:30:37"/>
    <d v="2025-02-27T00:00:00"/>
    <d v="1899-12-30T09:59:00"/>
    <x v="0"/>
    <x v="0"/>
    <s v="507103872"/>
    <s v="FBO"/>
    <d v="1899-12-30T00:33:44"/>
    <x v="1207"/>
    <d v="1899-12-30T00:05:21"/>
    <s v="Granel"/>
    <s v="E001"/>
    <x v="2"/>
    <d v="1899-12-30T00:23:02"/>
    <d v="1899-12-30T00:28:23"/>
    <x v="4"/>
    <x v="4"/>
    <x v="1"/>
    <x v="2"/>
    <n v="0"/>
    <n v="0"/>
    <x v="0"/>
    <x v="2"/>
    <x v="1"/>
    <n v="0"/>
    <x v="2"/>
    <x v="1"/>
    <d v="1899-12-30T00:05:21"/>
    <d v="1899-12-30T00:05:21"/>
    <x v="0"/>
    <m/>
    <m/>
    <d v="1899-12-30T00:00:00"/>
    <d v="1899-12-30T00:23:02"/>
    <n v="5"/>
    <n v="-3.7152777777800239E-3"/>
    <n v="23.033333333332831"/>
    <x v="3"/>
    <x v="1"/>
  </r>
  <r>
    <x v="2"/>
    <s v="2025002569"/>
    <x v="0"/>
    <x v="706"/>
    <s v="E4696FTM"/>
    <d v="2025-02-27T00:00:00"/>
    <x v="2"/>
    <s v="3126"/>
    <x v="17"/>
    <s v="S2D"/>
    <x v="9"/>
    <x v="0"/>
    <d v="2025-02-27T00:00:00"/>
    <d v="1899-12-30T09:40:01"/>
    <d v="2025-02-27T00:00:00"/>
    <d v="1899-12-30T09:34:53"/>
    <d v="2025-02-27T00:00:00"/>
    <d v="1899-12-30T10:10:40"/>
    <x v="0"/>
    <x v="0"/>
    <s v="507103873"/>
    <s v="EXW"/>
    <d v="1899-12-30T00:40:55"/>
    <x v="1946"/>
    <d v="1899-12-30T00:05:08"/>
    <s v="Granel"/>
    <s v="E001"/>
    <x v="1"/>
    <d v="1899-12-30T00:30:39"/>
    <d v="1899-12-30T00:35:47"/>
    <x v="4"/>
    <x v="4"/>
    <x v="1"/>
    <x v="2"/>
    <n v="0"/>
    <n v="0"/>
    <x v="0"/>
    <x v="2"/>
    <x v="1"/>
    <n v="0"/>
    <x v="2"/>
    <x v="1"/>
    <d v="1899-12-30T00:05:08"/>
    <d v="1899-12-30T00:05:08"/>
    <x v="0"/>
    <m/>
    <m/>
    <d v="1899-12-30T00:00:00"/>
    <d v="1899-12-30T00:30:39"/>
    <n v="5"/>
    <n v="-3.5648148148100245E-3"/>
    <n v="30.649999999996798"/>
    <x v="4"/>
    <x v="1"/>
  </r>
  <r>
    <x v="2"/>
    <s v="2025002572"/>
    <x v="0"/>
    <x v="663"/>
    <s v="E5050MHX"/>
    <d v="2025-02-27T00:00:00"/>
    <x v="2"/>
    <s v="3126"/>
    <x v="17"/>
    <s v="S1D"/>
    <x v="8"/>
    <x v="0"/>
    <d v="2025-02-27T00:00:00"/>
    <d v="1899-12-30T10:07:58"/>
    <d v="2025-02-27T00:00:00"/>
    <d v="1899-12-30T10:03:16"/>
    <d v="2025-02-27T00:00:00"/>
    <d v="1899-12-30T10:29:28"/>
    <x v="0"/>
    <x v="0"/>
    <s v="507103874"/>
    <s v="EXW"/>
    <d v="1899-12-30T00:30:54"/>
    <x v="489"/>
    <d v="1899-12-30T00:04:42"/>
    <s v="Granel"/>
    <s v="E001"/>
    <x v="1"/>
    <d v="1899-12-30T00:21:30"/>
    <d v="1899-12-30T00:26:12"/>
    <x v="5"/>
    <x v="4"/>
    <x v="1"/>
    <x v="2"/>
    <n v="0"/>
    <n v="0"/>
    <x v="0"/>
    <x v="2"/>
    <x v="1"/>
    <n v="0"/>
    <x v="2"/>
    <x v="1"/>
    <d v="1899-12-30T00:04:42"/>
    <d v="1899-12-30T00:04:42"/>
    <x v="0"/>
    <m/>
    <m/>
    <d v="1899-12-30T00:00:00"/>
    <d v="1899-12-30T00:21:30"/>
    <n v="5"/>
    <n v="-3.2638888888799622E-3"/>
    <n v="21.500000000006398"/>
    <x v="4"/>
    <x v="1"/>
  </r>
  <r>
    <x v="2"/>
    <s v="2025002574"/>
    <x v="0"/>
    <x v="664"/>
    <s v="E5866LGS"/>
    <d v="2025-02-27T00:00:00"/>
    <x v="2"/>
    <s v="3208"/>
    <x v="18"/>
    <s v="PA"/>
    <x v="2"/>
    <x v="0"/>
    <d v="2025-02-27T00:00:00"/>
    <d v="1899-12-30T10:28:08"/>
    <d v="2025-02-27T00:00:00"/>
    <d v="1899-12-30T10:23:10"/>
    <d v="2025-02-27T00:00:00"/>
    <d v="1899-12-30T10:40:43"/>
    <x v="0"/>
    <x v="0"/>
    <s v="507103875"/>
    <s v="FBO"/>
    <d v="1899-12-30T00:22:31"/>
    <x v="1294"/>
    <d v="1899-12-30T00:04:58"/>
    <s v="Ensacado"/>
    <s v="E002"/>
    <x v="2"/>
    <d v="1899-12-30T00:12:35"/>
    <d v="1899-12-30T00:17:33"/>
    <x v="5"/>
    <x v="4"/>
    <x v="1"/>
    <x v="1"/>
    <n v="0"/>
    <n v="0"/>
    <x v="0"/>
    <x v="1"/>
    <x v="1"/>
    <n v="0"/>
    <x v="2"/>
    <x v="1"/>
    <d v="1899-12-30T00:04:58"/>
    <d v="1899-12-30T00:04:58"/>
    <x v="0"/>
    <m/>
    <m/>
    <d v="1899-12-30T00:00:00"/>
    <d v="1899-12-30T00:12:35"/>
    <n v="5"/>
    <n v="-3.4490740740699688E-3"/>
    <n v="12.583333333339191"/>
    <x v="4"/>
    <x v="1"/>
  </r>
  <r>
    <x v="2"/>
    <s v="2025002573"/>
    <x v="0"/>
    <x v="665"/>
    <s v="E9819MMR"/>
    <d v="2025-02-27T00:00:00"/>
    <x v="2"/>
    <s v="3126"/>
    <x v="17"/>
    <s v="S2D"/>
    <x v="9"/>
    <x v="0"/>
    <d v="2025-02-27T00:00:00"/>
    <d v="1899-12-30T10:25:28"/>
    <d v="2025-02-27T00:00:00"/>
    <d v="1899-12-30T10:22:51"/>
    <d v="2025-02-27T00:00:00"/>
    <d v="1899-12-30T10:53:36"/>
    <x v="0"/>
    <x v="0"/>
    <s v="507103876"/>
    <s v="FBO"/>
    <d v="1899-12-30T00:33:22"/>
    <x v="1141"/>
    <d v="1899-12-30T00:02:37"/>
    <s v="Granel"/>
    <s v="E001"/>
    <x v="2"/>
    <d v="1899-12-30T00:28:08"/>
    <d v="1899-12-30T00:30:45"/>
    <x v="5"/>
    <x v="4"/>
    <x v="1"/>
    <x v="2"/>
    <n v="0"/>
    <n v="0"/>
    <x v="0"/>
    <x v="2"/>
    <x v="1"/>
    <n v="0"/>
    <x v="2"/>
    <x v="1"/>
    <d v="1899-12-30T00:02:37"/>
    <d v="1899-12-30T00:02:37"/>
    <x v="0"/>
    <m/>
    <m/>
    <d v="1899-12-30T00:00:00"/>
    <d v="1899-12-30T00:28:08"/>
    <n v="5"/>
    <n v="-1.8171296296299877E-3"/>
    <n v="28.133333333337625"/>
    <x v="4"/>
    <x v="1"/>
  </r>
  <r>
    <x v="2"/>
    <s v="2025002575"/>
    <x v="0"/>
    <x v="670"/>
    <s v="E8727HJH"/>
    <d v="2025-02-27T00:00:00"/>
    <x v="2"/>
    <s v="3126"/>
    <x v="17"/>
    <s v="S1D"/>
    <x v="8"/>
    <x v="0"/>
    <d v="2025-02-27T00:00:00"/>
    <d v="1899-12-30T10:35:39"/>
    <d v="2025-02-27T00:00:00"/>
    <d v="1899-12-30T10:30:50"/>
    <d v="2025-02-27T00:00:00"/>
    <d v="1899-12-30T11:03:00"/>
    <x v="0"/>
    <x v="0"/>
    <s v="507103877"/>
    <s v="FBO"/>
    <d v="1899-12-30T00:36:59"/>
    <x v="1466"/>
    <d v="1899-12-30T00:04:49"/>
    <s v="Granel"/>
    <s v="E001"/>
    <x v="2"/>
    <d v="1899-12-30T00:27:21"/>
    <d v="1899-12-30T00:32:10"/>
    <x v="5"/>
    <x v="4"/>
    <x v="1"/>
    <x v="2"/>
    <n v="0"/>
    <n v="0"/>
    <x v="0"/>
    <x v="2"/>
    <x v="1"/>
    <n v="0"/>
    <x v="2"/>
    <x v="1"/>
    <d v="1899-12-30T00:04:49"/>
    <d v="1899-12-30T00:04:49"/>
    <x v="0"/>
    <m/>
    <m/>
    <d v="1899-12-30T00:00:00"/>
    <d v="1899-12-30T00:27:21"/>
    <n v="5"/>
    <n v="-3.3449074074100027E-3"/>
    <n v="27.350000000006432"/>
    <x v="5"/>
    <x v="1"/>
  </r>
  <r>
    <x v="2"/>
    <s v="2025002576"/>
    <x v="0"/>
    <x v="675"/>
    <s v="E6398FTM"/>
    <d v="2025-02-27T00:00:00"/>
    <x v="2"/>
    <s v="3126"/>
    <x v="17"/>
    <s v="S2D"/>
    <x v="9"/>
    <x v="0"/>
    <d v="2025-02-27T00:00:00"/>
    <d v="1899-12-30T10:58:52"/>
    <d v="2025-02-27T00:00:00"/>
    <d v="1899-12-30T10:53:52"/>
    <d v="2025-02-27T00:00:00"/>
    <d v="1899-12-30T11:19:46"/>
    <x v="0"/>
    <x v="0"/>
    <s v="507103878"/>
    <s v="EXW"/>
    <d v="1899-12-30T00:30:54"/>
    <x v="879"/>
    <d v="1899-12-30T00:05:00"/>
    <s v="Granel"/>
    <s v="E001"/>
    <x v="1"/>
    <d v="1899-12-30T00:20:54"/>
    <d v="1899-12-30T00:25:54"/>
    <x v="5"/>
    <x v="4"/>
    <x v="1"/>
    <x v="2"/>
    <n v="0"/>
    <n v="0"/>
    <x v="0"/>
    <x v="2"/>
    <x v="1"/>
    <n v="0"/>
    <x v="2"/>
    <x v="1"/>
    <d v="1899-12-30T00:05:00"/>
    <d v="1899-12-30T00:05:00"/>
    <x v="0"/>
    <m/>
    <m/>
    <d v="1899-12-30T00:00:00"/>
    <d v="1899-12-30T00:20:54"/>
    <n v="5"/>
    <n v="-3.4722222222299814E-3"/>
    <n v="20.900000000001587"/>
    <x v="5"/>
    <x v="1"/>
  </r>
  <r>
    <x v="2"/>
    <s v="2025002577"/>
    <x v="0"/>
    <x v="673"/>
    <s v="E5980LLH"/>
    <d v="2025-02-27T00:00:00"/>
    <x v="2"/>
    <s v="2649"/>
    <x v="19"/>
    <s v="S6H"/>
    <x v="10"/>
    <x v="0"/>
    <d v="2025-02-27T00:00:00"/>
    <d v="1899-12-30T11:03:11"/>
    <d v="2025-02-27T00:00:00"/>
    <d v="1899-12-30T10:59:01"/>
    <d v="2025-02-27T00:00:00"/>
    <d v="1899-12-30T11:23:05"/>
    <x v="0"/>
    <x v="0"/>
    <s v="507103879"/>
    <s v="FBO"/>
    <d v="1899-12-30T00:28:14"/>
    <x v="1941"/>
    <d v="1899-12-30T00:04:10"/>
    <s v="Granel"/>
    <s v="E001"/>
    <x v="2"/>
    <d v="1899-12-30T00:19:54"/>
    <d v="1899-12-30T00:24:04"/>
    <x v="9"/>
    <x v="4"/>
    <x v="1"/>
    <x v="2"/>
    <n v="0"/>
    <n v="0"/>
    <x v="0"/>
    <x v="2"/>
    <x v="1"/>
    <n v="0"/>
    <x v="2"/>
    <x v="1"/>
    <d v="1899-12-30T00:04:10"/>
    <d v="1899-12-30T00:04:10"/>
    <x v="0"/>
    <m/>
    <m/>
    <d v="1899-12-30T00:00:00"/>
    <d v="1899-12-30T00:19:54"/>
    <n v="5"/>
    <n v="-2.8935185185199885E-3"/>
    <n v="19.900000000007985"/>
    <x v="5"/>
    <x v="1"/>
  </r>
  <r>
    <x v="2"/>
    <s v="2025002580"/>
    <x v="0"/>
    <x v="707"/>
    <m/>
    <d v="2025-02-27T00:00:00"/>
    <x v="2"/>
    <s v="2693"/>
    <x v="20"/>
    <s v="PA"/>
    <x v="2"/>
    <x v="0"/>
    <d v="2025-02-27T00:00:00"/>
    <d v="1899-12-30T11:40:36"/>
    <d v="2025-02-27T00:00:00"/>
    <d v="1899-12-30T11:35:28"/>
    <d v="2025-02-27T00:00:00"/>
    <d v="1899-12-30T11:43:27"/>
    <x v="0"/>
    <x v="0"/>
    <s v="507103880"/>
    <s v="EXW"/>
    <d v="1899-12-30T00:13:07"/>
    <x v="1947"/>
    <d v="1899-12-30T00:05:08"/>
    <s v="Ensacado"/>
    <s v="E002"/>
    <x v="1"/>
    <d v="1899-12-30T00:02:51"/>
    <d v="1899-12-30T00:07:59"/>
    <x v="9"/>
    <x v="4"/>
    <x v="1"/>
    <x v="1"/>
    <n v="1"/>
    <n v="0"/>
    <x v="1"/>
    <x v="1"/>
    <x v="1"/>
    <n v="1"/>
    <x v="2"/>
    <x v="1"/>
    <d v="1899-12-30T00:05:08"/>
    <d v="1899-12-30T00:05:08"/>
    <x v="1"/>
    <m/>
    <m/>
    <d v="1899-12-30T00:00:00"/>
    <d v="1899-12-30T00:02:51"/>
    <n v="5"/>
    <n v="-3.5648148148200165E-3"/>
    <n v="2.8499999999903736"/>
    <x v="5"/>
    <x v="1"/>
  </r>
  <r>
    <x v="2"/>
    <s v="2025002579"/>
    <x v="0"/>
    <x v="672"/>
    <s v="E5208JYX"/>
    <d v="2025-02-27T00:00:00"/>
    <x v="2"/>
    <s v="2649"/>
    <x v="19"/>
    <s v="S6H"/>
    <x v="10"/>
    <x v="0"/>
    <d v="2025-02-27T00:00:00"/>
    <d v="1899-12-30T11:28:07"/>
    <d v="2025-02-27T00:00:00"/>
    <d v="1899-12-30T11:23:12"/>
    <d v="2025-02-27T00:00:00"/>
    <d v="1899-12-30T11:50:03"/>
    <x v="0"/>
    <x v="0"/>
    <s v="507103881"/>
    <s v="FBO"/>
    <d v="1899-12-30T00:31:46"/>
    <x v="29"/>
    <d v="1899-12-30T00:04:55"/>
    <s v="Granel"/>
    <s v="E001"/>
    <x v="2"/>
    <d v="1899-12-30T00:21:56"/>
    <d v="1899-12-30T00:26:51"/>
    <x v="9"/>
    <x v="4"/>
    <x v="1"/>
    <x v="2"/>
    <n v="0"/>
    <n v="0"/>
    <x v="0"/>
    <x v="2"/>
    <x v="1"/>
    <n v="0"/>
    <x v="2"/>
    <x v="1"/>
    <d v="1899-12-30T00:04:55"/>
    <d v="1899-12-30T00:04:55"/>
    <x v="0"/>
    <m/>
    <m/>
    <d v="1899-12-30T00:00:00"/>
    <d v="1899-12-30T00:21:56"/>
    <n v="5"/>
    <n v="-3.4143518518600091E-3"/>
    <n v="21.933333333331138"/>
    <x v="5"/>
    <x v="1"/>
  </r>
  <r>
    <x v="2"/>
    <s v="2025002582"/>
    <x v="0"/>
    <x v="708"/>
    <m/>
    <d v="2025-02-27T00:00:00"/>
    <x v="2"/>
    <s v="2693"/>
    <x v="20"/>
    <s v="PA"/>
    <x v="2"/>
    <x v="0"/>
    <d v="2025-02-27T00:00:00"/>
    <d v="1899-12-30T12:06:08"/>
    <d v="2025-02-27T00:00:00"/>
    <d v="1899-12-30T12:06:15"/>
    <d v="2025-02-27T00:00:00"/>
    <d v="1899-12-30T12:17:19"/>
    <x v="0"/>
    <x v="0"/>
    <s v="507103890"/>
    <s v="EXW"/>
    <d v="1899-12-30T00:11:11"/>
    <x v="1948"/>
    <d v="1899-12-30T00:00:07"/>
    <s v="Ensacado"/>
    <s v="E002"/>
    <x v="1"/>
    <d v="1899-12-30T00:11:11"/>
    <d v="1899-12-30T00:11:04"/>
    <x v="13"/>
    <x v="4"/>
    <x v="1"/>
    <x v="1"/>
    <n v="0"/>
    <n v="0"/>
    <x v="0"/>
    <x v="1"/>
    <x v="1"/>
    <n v="0"/>
    <x v="2"/>
    <x v="1"/>
    <d v="1899-12-30T00:00:07"/>
    <d v="1899-12-30T00:00:07"/>
    <x v="0"/>
    <m/>
    <m/>
    <d v="1899-12-30T00:00:00"/>
    <d v="1899-12-30T00:11:11"/>
    <n v="5"/>
    <d v="1899-12-30T00:00:07"/>
    <n v="11.1833333333281"/>
    <x v="11"/>
    <x v="1"/>
  </r>
  <r>
    <x v="2"/>
    <s v="2025002583"/>
    <x v="0"/>
    <x v="709"/>
    <m/>
    <d v="2025-02-27T00:00:00"/>
    <x v="2"/>
    <s v="3208"/>
    <x v="18"/>
    <s v="PA"/>
    <x v="2"/>
    <x v="0"/>
    <d v="2025-02-27T00:00:00"/>
    <d v="1899-12-30T12:20:30"/>
    <d v="2025-02-27T00:00:00"/>
    <d v="1899-12-30T12:15:41"/>
    <d v="2025-02-27T00:00:00"/>
    <d v="1899-12-30T12:21:30"/>
    <x v="0"/>
    <x v="0"/>
    <s v="507103891"/>
    <s v="EXW"/>
    <d v="1899-12-30T00:10:38"/>
    <x v="1949"/>
    <d v="1899-12-30T00:04:49"/>
    <s v="Ensacado"/>
    <s v="E002"/>
    <x v="1"/>
    <d v="1899-12-30T00:01:00"/>
    <d v="1899-12-30T00:05:49"/>
    <x v="13"/>
    <x v="4"/>
    <x v="1"/>
    <x v="1"/>
    <n v="1"/>
    <n v="0"/>
    <x v="1"/>
    <x v="1"/>
    <x v="1"/>
    <n v="1"/>
    <x v="2"/>
    <x v="1"/>
    <d v="1899-12-30T00:04:49"/>
    <d v="1899-12-30T00:04:49"/>
    <x v="1"/>
    <m/>
    <m/>
    <d v="1899-12-30T00:00:00"/>
    <d v="1899-12-30T00:01:00"/>
    <n v="5"/>
    <n v="-3.3449074074100027E-3"/>
    <n v="1.0000000000079901"/>
    <x v="11"/>
    <x v="1"/>
  </r>
  <r>
    <x v="2"/>
    <s v="2025002584"/>
    <x v="0"/>
    <x v="710"/>
    <s v="E3925FLG"/>
    <d v="2025-02-27T00:00:00"/>
    <x v="2"/>
    <s v="2693"/>
    <x v="20"/>
    <s v="PA"/>
    <x v="2"/>
    <x v="0"/>
    <d v="2025-02-27T00:00:00"/>
    <d v="1899-12-30T12:24:44"/>
    <d v="2025-02-27T00:00:00"/>
    <d v="1899-12-30T12:20:26"/>
    <d v="2025-02-27T00:00:00"/>
    <d v="1899-12-30T13:04:10"/>
    <x v="0"/>
    <x v="0"/>
    <s v="507103892"/>
    <s v="EXW"/>
    <d v="1899-12-30T00:48:02"/>
    <x v="384"/>
    <d v="1899-12-30T00:04:18"/>
    <s v="Ensacado"/>
    <s v="E002"/>
    <x v="1"/>
    <d v="1899-12-30T00:39:26"/>
    <d v="1899-12-30T00:43:44"/>
    <x v="13"/>
    <x v="4"/>
    <x v="1"/>
    <x v="1"/>
    <n v="0"/>
    <n v="0"/>
    <x v="0"/>
    <x v="1"/>
    <x v="1"/>
    <n v="0"/>
    <x v="2"/>
    <x v="1"/>
    <d v="1899-12-30T00:04:18"/>
    <d v="1899-12-30T00:04:18"/>
    <x v="0"/>
    <m/>
    <m/>
    <d v="1899-12-30T00:00:00"/>
    <d v="1899-12-30T00:39:26"/>
    <n v="5"/>
    <n v="-2.9861111111200156E-3"/>
    <n v="39.433333333334431"/>
    <x v="6"/>
    <x v="1"/>
  </r>
  <r>
    <x v="2"/>
    <s v="2025002585"/>
    <x v="0"/>
    <x v="675"/>
    <s v="E6398FTM"/>
    <d v="2025-02-27T00:00:00"/>
    <x v="2"/>
    <s v="3126"/>
    <x v="17"/>
    <s v="S1D"/>
    <x v="8"/>
    <x v="0"/>
    <d v="2025-02-27T00:00:00"/>
    <d v="1899-12-30T13:18:00"/>
    <d v="2025-02-27T00:00:00"/>
    <d v="1899-12-30T13:12:40"/>
    <d v="2025-02-27T00:00:00"/>
    <d v="1899-12-30T13:31:12"/>
    <x v="0"/>
    <x v="0"/>
    <s v="507103893"/>
    <s v="EXW"/>
    <d v="1899-12-30T00:23:52"/>
    <x v="1950"/>
    <d v="1899-12-30T00:05:20"/>
    <s v="Granel"/>
    <s v="E001"/>
    <x v="1"/>
    <d v="1899-12-30T00:13:12"/>
    <d v="1899-12-30T00:18:32"/>
    <x v="6"/>
    <x v="4"/>
    <x v="1"/>
    <x v="2"/>
    <n v="0"/>
    <n v="0"/>
    <x v="0"/>
    <x v="2"/>
    <x v="1"/>
    <n v="0"/>
    <x v="2"/>
    <x v="1"/>
    <d v="1899-12-30T00:05:20"/>
    <d v="1899-12-30T00:05:20"/>
    <x v="0"/>
    <m/>
    <m/>
    <d v="1899-12-30T00:00:00"/>
    <d v="1899-12-30T00:13:12"/>
    <n v="5"/>
    <n v="-3.7037037037099818E-3"/>
    <n v="13.199999999990393"/>
    <x v="6"/>
    <x v="1"/>
  </r>
  <r>
    <x v="2"/>
    <s v="2025002586"/>
    <x v="0"/>
    <x v="681"/>
    <s v="E0184KJL"/>
    <d v="2025-02-27T00:00:00"/>
    <x v="2"/>
    <s v="2693"/>
    <x v="20"/>
    <s v="PA"/>
    <x v="2"/>
    <x v="0"/>
    <d v="2025-02-27T00:00:00"/>
    <d v="1899-12-30T13:50:52"/>
    <d v="2025-02-27T00:00:00"/>
    <d v="1899-12-30T13:48:30"/>
    <d v="2025-02-27T00:00:00"/>
    <d v="1899-12-30T13:54:31"/>
    <x v="65"/>
    <x v="14"/>
    <s v="507103894"/>
    <s v="FBO"/>
    <d v="1899-12-30T00:08:23"/>
    <x v="1951"/>
    <d v="1899-12-30T00:02:22"/>
    <s v="Ensacado"/>
    <s v="E002"/>
    <x v="2"/>
    <d v="1899-12-30T00:03:39"/>
    <d v="1899-12-30T00:06:01"/>
    <x v="6"/>
    <x v="4"/>
    <x v="1"/>
    <x v="1"/>
    <n v="1"/>
    <n v="0"/>
    <x v="1"/>
    <x v="1"/>
    <x v="1"/>
    <n v="1"/>
    <x v="2"/>
    <x v="1"/>
    <d v="1899-12-30T00:02:22"/>
    <d v="1899-12-30T00:02:22"/>
    <x v="0"/>
    <m/>
    <m/>
    <d v="1899-12-30T00:00:00"/>
    <d v="1899-12-30T00:03:39"/>
    <n v="5"/>
    <n v="-1.6435185185199597E-3"/>
    <n v="3.6499999999968935"/>
    <x v="6"/>
    <x v="1"/>
  </r>
  <r>
    <x v="2"/>
    <s v="2025002587"/>
    <x v="0"/>
    <x v="681"/>
    <s v="E0184KJL"/>
    <d v="2025-02-27T00:00:00"/>
    <x v="2"/>
    <s v="3208"/>
    <x v="18"/>
    <s v="PA"/>
    <x v="2"/>
    <x v="0"/>
    <d v="2025-02-27T00:00:00"/>
    <d v="1899-12-30T13:55:24"/>
    <d v="2025-02-27T00:00:00"/>
    <d v="1899-12-30T13:50:36"/>
    <d v="2025-02-27T00:00:00"/>
    <d v="1899-12-30T13:56:40"/>
    <x v="71"/>
    <x v="14"/>
    <s v="507103895"/>
    <s v="FBO"/>
    <d v="1899-12-30T00:10:52"/>
    <x v="1952"/>
    <d v="1899-12-30T00:04:48"/>
    <s v="Ensacado"/>
    <s v="E002"/>
    <x v="2"/>
    <d v="1899-12-30T00:01:16"/>
    <d v="1899-12-30T00:06:04"/>
    <x v="6"/>
    <x v="4"/>
    <x v="1"/>
    <x v="1"/>
    <n v="1"/>
    <n v="0"/>
    <x v="1"/>
    <x v="1"/>
    <x v="1"/>
    <n v="1"/>
    <x v="2"/>
    <x v="1"/>
    <d v="1899-12-30T00:04:48"/>
    <d v="1899-12-30T00:04:48"/>
    <x v="1"/>
    <m/>
    <m/>
    <d v="1899-12-30T00:00:00"/>
    <d v="1899-12-30T00:01:16"/>
    <n v="5"/>
    <n v="-3.3333333333299686E-3"/>
    <n v="1.266666666667291"/>
    <x v="6"/>
    <x v="1"/>
  </r>
  <r>
    <x v="2"/>
    <s v="2025002589"/>
    <x v="0"/>
    <x v="664"/>
    <s v="E5866LGS"/>
    <d v="2025-02-27T00:00:00"/>
    <x v="2"/>
    <s v="3208"/>
    <x v="18"/>
    <s v="PA"/>
    <x v="2"/>
    <x v="0"/>
    <d v="2025-02-27T00:00:00"/>
    <d v="1899-12-30T14:06:31"/>
    <d v="2025-02-27T00:00:00"/>
    <d v="1899-12-30T14:02:21"/>
    <d v="2025-02-27T00:00:00"/>
    <d v="1899-12-30T14:20:02"/>
    <x v="0"/>
    <x v="0"/>
    <s v="507103896"/>
    <s v="FBO"/>
    <d v="1899-12-30T00:21:51"/>
    <x v="1953"/>
    <d v="1899-12-30T00:04:10"/>
    <s v="Ensacado"/>
    <s v="E002"/>
    <x v="2"/>
    <d v="1899-12-30T00:13:31"/>
    <d v="1899-12-30T00:17:41"/>
    <x v="14"/>
    <x v="4"/>
    <x v="1"/>
    <x v="1"/>
    <n v="0"/>
    <n v="0"/>
    <x v="0"/>
    <x v="1"/>
    <x v="1"/>
    <n v="0"/>
    <x v="2"/>
    <x v="1"/>
    <d v="1899-12-30T00:04:10"/>
    <d v="1899-12-30T00:04:10"/>
    <x v="0"/>
    <m/>
    <m/>
    <d v="1899-12-30T00:00:00"/>
    <d v="1899-12-30T00:13:31"/>
    <n v="5"/>
    <n v="-2.893518518520044E-3"/>
    <n v="13.516666666660733"/>
    <x v="7"/>
    <x v="1"/>
  </r>
  <r>
    <x v="2"/>
    <s v="2025002588"/>
    <x v="0"/>
    <x v="663"/>
    <s v="E5050MHX"/>
    <d v="2025-02-27T00:00:00"/>
    <x v="2"/>
    <s v="3126"/>
    <x v="17"/>
    <s v="S1D"/>
    <x v="8"/>
    <x v="0"/>
    <d v="2025-02-27T00:00:00"/>
    <d v="1899-12-30T14:03:38"/>
    <d v="2025-02-27T00:00:00"/>
    <d v="1899-12-30T13:58:18"/>
    <d v="2025-02-27T00:00:00"/>
    <d v="1899-12-30T14:25:56"/>
    <x v="0"/>
    <x v="0"/>
    <s v="507103897"/>
    <s v="EXW"/>
    <d v="1899-12-30T00:32:58"/>
    <x v="1904"/>
    <d v="1899-12-30T00:05:20"/>
    <s v="Granel"/>
    <s v="E001"/>
    <x v="1"/>
    <d v="1899-12-30T00:22:18"/>
    <d v="1899-12-30T00:27:38"/>
    <x v="14"/>
    <x v="4"/>
    <x v="1"/>
    <x v="2"/>
    <n v="0"/>
    <n v="0"/>
    <x v="0"/>
    <x v="2"/>
    <x v="1"/>
    <n v="0"/>
    <x v="2"/>
    <x v="1"/>
    <d v="1899-12-30T00:05:20"/>
    <d v="1899-12-30T00:05:20"/>
    <x v="0"/>
    <m/>
    <m/>
    <d v="1899-12-30T00:00:00"/>
    <d v="1899-12-30T00:22:18"/>
    <n v="5"/>
    <n v="-3.7037037036999898E-3"/>
    <n v="22.29999999999853"/>
    <x v="7"/>
    <x v="1"/>
  </r>
  <r>
    <x v="2"/>
    <s v="2025002591"/>
    <x v="0"/>
    <x v="670"/>
    <s v="E8727HJH"/>
    <d v="2025-02-27T00:00:00"/>
    <x v="2"/>
    <s v="3126"/>
    <x v="17"/>
    <s v="S2D"/>
    <x v="9"/>
    <x v="0"/>
    <d v="2025-02-27T00:00:00"/>
    <d v="1899-12-30T14:18:27"/>
    <d v="2025-02-27T00:00:00"/>
    <d v="1899-12-30T14:13:42"/>
    <d v="2025-02-27T00:00:00"/>
    <d v="1899-12-30T14:53:13"/>
    <x v="0"/>
    <x v="0"/>
    <s v="507103898"/>
    <s v="FBO"/>
    <d v="1899-12-30T00:44:16"/>
    <x v="1954"/>
    <d v="1899-12-30T00:04:45"/>
    <s v="Granel"/>
    <s v="E001"/>
    <x v="2"/>
    <d v="1899-12-30T00:34:46"/>
    <d v="1899-12-30T00:39:31"/>
    <x v="14"/>
    <x v="4"/>
    <x v="1"/>
    <x v="2"/>
    <n v="0"/>
    <n v="0"/>
    <x v="0"/>
    <x v="2"/>
    <x v="1"/>
    <n v="0"/>
    <x v="2"/>
    <x v="1"/>
    <d v="1899-12-30T00:04:45"/>
    <d v="1899-12-30T00:04:45"/>
    <x v="0"/>
    <m/>
    <m/>
    <d v="1899-12-30T00:00:00"/>
    <d v="1899-12-30T00:34:46"/>
    <n v="5"/>
    <n v="-3.2986111111100724E-3"/>
    <n v="34.766666666668691"/>
    <x v="7"/>
    <x v="1"/>
  </r>
  <r>
    <x v="2"/>
    <s v="2025002593"/>
    <x v="0"/>
    <x v="665"/>
    <s v="E9819MMR"/>
    <d v="2025-02-27T00:00:00"/>
    <x v="2"/>
    <s v="3126"/>
    <x v="17"/>
    <s v="S2D"/>
    <x v="9"/>
    <x v="0"/>
    <d v="2025-02-27T00:00:00"/>
    <d v="1899-12-30T14:58:32"/>
    <d v="2025-02-27T00:00:00"/>
    <d v="1899-12-30T14:53:20"/>
    <d v="2025-02-27T00:00:00"/>
    <d v="1899-12-30T15:18:10"/>
    <x v="0"/>
    <x v="16"/>
    <s v="507103899"/>
    <s v="FBO"/>
    <d v="1899-12-30T00:30:02"/>
    <x v="1219"/>
    <d v="1899-12-30T00:05:12"/>
    <s v="Granel"/>
    <s v="E001"/>
    <x v="2"/>
    <d v="1899-12-30T00:19:38"/>
    <d v="1899-12-30T00:24:50"/>
    <x v="14"/>
    <x v="4"/>
    <x v="1"/>
    <x v="2"/>
    <n v="0"/>
    <n v="0"/>
    <x v="0"/>
    <x v="2"/>
    <x v="1"/>
    <n v="0"/>
    <x v="2"/>
    <x v="1"/>
    <d v="1899-12-30T00:05:12"/>
    <d v="1899-12-30T00:05:12"/>
    <x v="0"/>
    <m/>
    <m/>
    <d v="1899-12-30T00:00:00"/>
    <d v="1899-12-30T00:19:38"/>
    <n v="5"/>
    <n v="-3.6111111111100103E-3"/>
    <n v="19.633333333334377"/>
    <x v="14"/>
    <x v="1"/>
  </r>
  <r>
    <x v="2"/>
    <s v="2025002594"/>
    <x v="0"/>
    <x v="671"/>
    <s v="E8087HNJ"/>
    <d v="2025-02-27T00:00:00"/>
    <x v="2"/>
    <s v="3208"/>
    <x v="18"/>
    <s v="PA"/>
    <x v="2"/>
    <x v="0"/>
    <d v="2025-02-27T00:00:00"/>
    <d v="1899-12-30T15:20:00"/>
    <d v="2025-02-27T00:00:00"/>
    <d v="1899-12-30T15:48:37"/>
    <d v="2025-02-27T00:00:00"/>
    <d v="1899-12-30T15:54:47"/>
    <x v="72"/>
    <x v="13"/>
    <s v="507103900"/>
    <s v="FBO"/>
    <d v="1899-12-30T00:34:47"/>
    <x v="1955"/>
    <d v="1899-12-30T00:28:37"/>
    <s v="Ensacado"/>
    <s v="E002"/>
    <x v="2"/>
    <d v="1899-12-30T00:34:47"/>
    <d v="1899-12-30T00:06:10"/>
    <x v="10"/>
    <x v="4"/>
    <x v="1"/>
    <x v="1"/>
    <n v="0"/>
    <n v="0"/>
    <x v="0"/>
    <x v="1"/>
    <x v="1"/>
    <n v="0"/>
    <x v="2"/>
    <x v="1"/>
    <d v="1899-12-30T00:28:37"/>
    <d v="1899-12-30T00:28:37"/>
    <x v="0"/>
    <m/>
    <m/>
    <d v="1899-12-30T00:00:00"/>
    <d v="1899-12-30T00:34:47"/>
    <n v="5"/>
    <d v="1899-12-30T00:28:37"/>
    <n v="34.783333333329708"/>
    <x v="14"/>
    <x v="1"/>
  </r>
  <r>
    <x v="2"/>
    <s v="2025002596"/>
    <x v="0"/>
    <x v="671"/>
    <s v="E8087HNJ"/>
    <d v="2025-02-27T00:00:00"/>
    <x v="2"/>
    <s v="2693"/>
    <x v="20"/>
    <s v="PA"/>
    <x v="2"/>
    <x v="0"/>
    <d v="2025-02-27T00:00:00"/>
    <d v="1899-12-30T15:56:18"/>
    <d v="2025-02-27T00:00:00"/>
    <d v="1899-12-30T15:51:10"/>
    <d v="2025-02-27T00:00:00"/>
    <d v="1899-12-30T15:57:05"/>
    <x v="73"/>
    <x v="13"/>
    <s v="507103901"/>
    <s v="FBO"/>
    <d v="1899-12-30T00:11:03"/>
    <x v="1912"/>
    <d v="1899-12-30T00:05:08"/>
    <s v="Ensacado"/>
    <s v="E002"/>
    <x v="2"/>
    <d v="1899-12-30T00:00:47"/>
    <d v="1899-12-30T00:05:55"/>
    <x v="10"/>
    <x v="4"/>
    <x v="1"/>
    <x v="1"/>
    <n v="1"/>
    <n v="0"/>
    <x v="1"/>
    <x v="1"/>
    <x v="1"/>
    <n v="1"/>
    <x v="2"/>
    <x v="1"/>
    <d v="1899-12-30T00:05:08"/>
    <d v="1899-12-30T00:05:08"/>
    <x v="1"/>
    <m/>
    <m/>
    <d v="1899-12-30T00:00:00"/>
    <d v="1899-12-30T00:00:47"/>
    <n v="5"/>
    <n v="-3.564814814809969E-3"/>
    <n v="0.78333333333111099"/>
    <x v="14"/>
    <x v="1"/>
  </r>
  <r>
    <x v="2"/>
    <s v="2025002599"/>
    <x v="0"/>
    <x v="672"/>
    <s v="E5208JYX"/>
    <d v="2025-02-27T00:00:00"/>
    <x v="2"/>
    <s v="2649"/>
    <x v="19"/>
    <s v="S6H"/>
    <x v="10"/>
    <x v="0"/>
    <d v="2025-02-27T00:00:00"/>
    <d v="1899-12-30T16:23:02"/>
    <d v="2025-02-27T00:00:00"/>
    <d v="1899-12-30T16:18:20"/>
    <d v="2025-02-27T00:00:00"/>
    <d v="1899-12-30T16:42:23"/>
    <x v="0"/>
    <x v="0"/>
    <s v="507103903"/>
    <s v="FBO"/>
    <d v="1899-12-30T00:28:45"/>
    <x v="1956"/>
    <d v="1899-12-30T00:04:42"/>
    <s v="Granel"/>
    <s v="E001"/>
    <x v="2"/>
    <d v="1899-12-30T00:19:21"/>
    <d v="1899-12-30T00:24:03"/>
    <x v="7"/>
    <x v="4"/>
    <x v="1"/>
    <x v="2"/>
    <n v="0"/>
    <n v="0"/>
    <x v="0"/>
    <x v="2"/>
    <x v="1"/>
    <n v="0"/>
    <x v="2"/>
    <x v="1"/>
    <d v="1899-12-30T00:04:42"/>
    <d v="1899-12-30T00:04:42"/>
    <x v="0"/>
    <m/>
    <m/>
    <d v="1899-12-30T00:00:00"/>
    <d v="1899-12-30T00:19:21"/>
    <n v="5"/>
    <n v="-3.2638888888899542E-3"/>
    <n v="19.349999999999987"/>
    <x v="8"/>
    <x v="1"/>
  </r>
  <r>
    <x v="2"/>
    <s v="2025002601"/>
    <x v="0"/>
    <x v="666"/>
    <s v="E8383LSW"/>
    <d v="2025-02-27T00:00:00"/>
    <x v="2"/>
    <s v="3126"/>
    <x v="17"/>
    <s v="S1D"/>
    <x v="8"/>
    <x v="0"/>
    <d v="2025-02-27T00:00:00"/>
    <d v="1899-12-30T16:42:15"/>
    <d v="2025-02-27T00:00:00"/>
    <d v="1899-12-30T16:37:32"/>
    <d v="2025-02-27T00:00:00"/>
    <d v="1899-12-30T17:07:19"/>
    <x v="0"/>
    <x v="0"/>
    <s v="507103904"/>
    <s v="FBO"/>
    <d v="1899-12-30T00:34:30"/>
    <x v="876"/>
    <d v="1899-12-30T00:04:43"/>
    <s v="Granel"/>
    <s v="E001"/>
    <x v="2"/>
    <d v="1899-12-30T00:25:04"/>
    <d v="1899-12-30T00:29:47"/>
    <x v="7"/>
    <x v="4"/>
    <x v="1"/>
    <x v="2"/>
    <n v="0"/>
    <n v="0"/>
    <x v="0"/>
    <x v="2"/>
    <x v="1"/>
    <n v="0"/>
    <x v="2"/>
    <x v="1"/>
    <d v="1899-12-30T00:04:43"/>
    <d v="1899-12-30T00:04:43"/>
    <x v="0"/>
    <m/>
    <m/>
    <d v="1899-12-30T00:00:00"/>
    <d v="1899-12-30T00:25:04"/>
    <n v="5"/>
    <n v="-3.2754629629599963E-3"/>
    <n v="25.066666666670372"/>
    <x v="12"/>
    <x v="1"/>
  </r>
  <r>
    <x v="2"/>
    <s v="2025002600"/>
    <x v="0"/>
    <x v="673"/>
    <s v="E5980LLH"/>
    <d v="2025-02-27T00:00:00"/>
    <x v="2"/>
    <s v="2649"/>
    <x v="19"/>
    <s v="S6H"/>
    <x v="10"/>
    <x v="0"/>
    <d v="2025-02-27T00:00:00"/>
    <d v="1899-12-30T16:27:11"/>
    <d v="2025-02-27T00:00:00"/>
    <d v="1899-12-30T16:41:19"/>
    <d v="2025-02-27T00:00:00"/>
    <d v="1899-12-30T17:09:36"/>
    <x v="0"/>
    <x v="0"/>
    <s v="507103905"/>
    <s v="FBO"/>
    <d v="1899-12-30T00:42:25"/>
    <x v="383"/>
    <d v="1899-12-30T00:14:08"/>
    <s v="Granel"/>
    <s v="E001"/>
    <x v="2"/>
    <d v="1899-12-30T00:42:25"/>
    <d v="1899-12-30T00:28:17"/>
    <x v="7"/>
    <x v="4"/>
    <x v="1"/>
    <x v="2"/>
    <n v="0"/>
    <n v="0"/>
    <x v="0"/>
    <x v="2"/>
    <x v="1"/>
    <n v="0"/>
    <x v="2"/>
    <x v="1"/>
    <d v="1899-12-30T00:14:08"/>
    <d v="1899-12-30T00:14:08"/>
    <x v="0"/>
    <m/>
    <m/>
    <d v="1899-12-30T00:00:00"/>
    <d v="1899-12-30T00:42:25"/>
    <n v="5"/>
    <d v="1899-12-30T00:14:08"/>
    <n v="42.416666666668768"/>
    <x v="12"/>
    <x v="1"/>
  </r>
  <r>
    <x v="2"/>
    <s v="2025002603"/>
    <x v="0"/>
    <x v="711"/>
    <s v="E3632MTN"/>
    <d v="2025-02-27T00:00:00"/>
    <x v="2"/>
    <s v="3208"/>
    <x v="18"/>
    <s v="PA"/>
    <x v="2"/>
    <x v="0"/>
    <d v="2025-02-27T00:00:00"/>
    <d v="1899-12-30T17:34:02"/>
    <d v="2025-02-27T00:00:00"/>
    <d v="1899-12-30T17:29:30"/>
    <d v="2025-02-27T00:00:00"/>
    <d v="1899-12-30T17:35:19"/>
    <x v="0"/>
    <x v="0"/>
    <s v="507103906"/>
    <s v="EXW"/>
    <d v="1899-12-30T00:10:21"/>
    <x v="1949"/>
    <d v="1899-12-30T00:04:32"/>
    <s v="Ensacado"/>
    <s v="E002"/>
    <x v="1"/>
    <d v="1899-12-30T00:01:17"/>
    <d v="1899-12-30T00:05:49"/>
    <x v="11"/>
    <x v="4"/>
    <x v="1"/>
    <x v="1"/>
    <n v="1"/>
    <n v="0"/>
    <x v="1"/>
    <x v="1"/>
    <x v="1"/>
    <n v="1"/>
    <x v="2"/>
    <x v="1"/>
    <d v="1899-12-30T00:04:32"/>
    <d v="1899-12-30T00:04:32"/>
    <x v="1"/>
    <m/>
    <m/>
    <d v="1899-12-30T00:00:00"/>
    <d v="1899-12-30T00:01:17"/>
    <n v="5"/>
    <n v="-3.1481481481500095E-3"/>
    <n v="1.2833333333423802"/>
    <x v="12"/>
    <x v="1"/>
  </r>
  <r>
    <x v="2"/>
    <s v="2025002608"/>
    <x v="0"/>
    <x v="665"/>
    <s v="E9819MMR"/>
    <d v="2025-02-28T00:00:00"/>
    <x v="2"/>
    <s v="2649"/>
    <x v="19"/>
    <s v="S6H"/>
    <x v="10"/>
    <x v="0"/>
    <d v="2025-02-28T00:00:00"/>
    <d v="1899-12-30T06:08:53"/>
    <d v="2025-02-28T00:00:00"/>
    <d v="1899-12-30T06:03:59"/>
    <d v="2025-02-28T00:00:00"/>
    <d v="1899-12-30T06:30:08"/>
    <x v="0"/>
    <x v="0"/>
    <s v="507103907"/>
    <s v="EXW"/>
    <d v="1899-12-30T00:31:03"/>
    <x v="1741"/>
    <d v="1899-12-30T00:04:54"/>
    <s v="Granel"/>
    <s v="E001"/>
    <x v="1"/>
    <d v="1899-12-30T00:21:15"/>
    <d v="1899-12-30T00:26:09"/>
    <x v="1"/>
    <x v="5"/>
    <x v="1"/>
    <x v="2"/>
    <n v="0"/>
    <n v="0"/>
    <x v="0"/>
    <x v="2"/>
    <x v="1"/>
    <n v="0"/>
    <x v="2"/>
    <x v="1"/>
    <d v="1899-12-30T00:04:54"/>
    <d v="1899-12-30T00:04:54"/>
    <x v="0"/>
    <m/>
    <m/>
    <d v="1899-12-30T00:00:00"/>
    <d v="1899-12-30T00:21:15"/>
    <n v="6"/>
    <n v="-3.402777777779975E-3"/>
    <n v="21.250000000008036"/>
    <x v="0"/>
    <x v="1"/>
  </r>
  <r>
    <x v="2"/>
    <s v="2025002607"/>
    <x v="0"/>
    <x v="712"/>
    <s v="E0959FCG"/>
    <d v="2025-02-28T00:00:00"/>
    <x v="2"/>
    <s v="2693"/>
    <x v="20"/>
    <s v="PA"/>
    <x v="2"/>
    <x v="0"/>
    <d v="2025-02-28T00:00:00"/>
    <d v="1899-12-30T06:07:14"/>
    <d v="2025-02-28T00:00:00"/>
    <d v="1899-12-30T06:02:03"/>
    <d v="2025-02-28T00:00:00"/>
    <d v="1899-12-30T06:31:17"/>
    <x v="0"/>
    <x v="0"/>
    <s v="507103908"/>
    <s v="EXW"/>
    <d v="1899-12-30T00:34:25"/>
    <x v="1175"/>
    <d v="1899-12-30T00:05:11"/>
    <s v="Ensacado"/>
    <s v="E002"/>
    <x v="1"/>
    <d v="1899-12-30T00:24:03"/>
    <d v="1899-12-30T00:29:14"/>
    <x v="1"/>
    <x v="5"/>
    <x v="1"/>
    <x v="1"/>
    <n v="0"/>
    <n v="0"/>
    <x v="0"/>
    <x v="1"/>
    <x v="1"/>
    <n v="0"/>
    <x v="2"/>
    <x v="1"/>
    <d v="1899-12-30T00:05:11"/>
    <d v="1899-12-30T00:05:11"/>
    <x v="0"/>
    <m/>
    <m/>
    <d v="1899-12-30T00:00:00"/>
    <d v="1899-12-30T00:24:03"/>
    <n v="6"/>
    <n v="-3.5995370370400237E-3"/>
    <n v="24.050000000001599"/>
    <x v="0"/>
    <x v="1"/>
  </r>
  <r>
    <x v="2"/>
    <s v="2025002606"/>
    <x v="0"/>
    <x v="663"/>
    <s v="E5050MHX"/>
    <d v="2025-02-28T00:00:00"/>
    <x v="2"/>
    <s v="3126"/>
    <x v="17"/>
    <s v="S1D"/>
    <x v="8"/>
    <x v="0"/>
    <d v="2025-02-28T00:00:00"/>
    <d v="1899-12-30T06:06:27"/>
    <d v="2025-02-28T00:00:00"/>
    <d v="1899-12-30T06:03:22"/>
    <d v="2025-02-28T00:00:00"/>
    <d v="1899-12-30T06:31:59"/>
    <x v="0"/>
    <x v="0"/>
    <s v="507103909"/>
    <s v="EXW"/>
    <d v="1899-12-30T00:31:42"/>
    <x v="1957"/>
    <d v="1899-12-30T00:03:05"/>
    <s v="Granel"/>
    <s v="E001"/>
    <x v="1"/>
    <d v="1899-12-30T00:25:32"/>
    <d v="1899-12-30T00:28:37"/>
    <x v="1"/>
    <x v="5"/>
    <x v="1"/>
    <x v="2"/>
    <n v="0"/>
    <n v="0"/>
    <x v="0"/>
    <x v="2"/>
    <x v="1"/>
    <n v="0"/>
    <x v="2"/>
    <x v="1"/>
    <d v="1899-12-30T00:03:05"/>
    <d v="1899-12-30T00:03:05"/>
    <x v="0"/>
    <m/>
    <m/>
    <d v="1899-12-30T00:00:00"/>
    <d v="1899-12-30T00:25:32"/>
    <n v="6"/>
    <n v="-2.1412037037099596E-3"/>
    <n v="25.533333333331221"/>
    <x v="0"/>
    <x v="1"/>
  </r>
  <r>
    <x v="2"/>
    <s v="2025002610"/>
    <x v="0"/>
    <x v="670"/>
    <s v="E8727HJH"/>
    <d v="2025-02-28T00:00:00"/>
    <x v="2"/>
    <s v="3126"/>
    <x v="17"/>
    <s v="S2D"/>
    <x v="9"/>
    <x v="0"/>
    <d v="2025-02-28T00:00:00"/>
    <d v="1899-12-30T06:09:40"/>
    <d v="2025-02-28T00:00:00"/>
    <d v="1899-12-30T06:05:51"/>
    <d v="2025-02-28T00:00:00"/>
    <d v="1899-12-30T06:39:39"/>
    <x v="0"/>
    <x v="0"/>
    <s v="507103910"/>
    <s v="FBO"/>
    <d v="1899-12-30T00:37:37"/>
    <x v="1958"/>
    <d v="1899-12-30T00:03:49"/>
    <s v="Granel"/>
    <s v="E001"/>
    <x v="2"/>
    <d v="1899-12-30T00:29:59"/>
    <d v="1899-12-30T00:33:48"/>
    <x v="1"/>
    <x v="5"/>
    <x v="1"/>
    <x v="2"/>
    <n v="0"/>
    <n v="0"/>
    <x v="0"/>
    <x v="2"/>
    <x v="1"/>
    <n v="0"/>
    <x v="2"/>
    <x v="1"/>
    <d v="1899-12-30T00:03:49"/>
    <d v="1899-12-30T00:03:49"/>
    <x v="0"/>
    <m/>
    <m/>
    <d v="1899-12-30T00:00:00"/>
    <d v="1899-12-30T00:29:59"/>
    <n v="6"/>
    <n v="-2.6504629629599541E-3"/>
    <n v="29.983333333334397"/>
    <x v="0"/>
    <x v="1"/>
  </r>
  <r>
    <x v="2"/>
    <s v="2025002609"/>
    <x v="0"/>
    <x v="713"/>
    <s v="E8458KDT"/>
    <d v="2025-02-28T00:00:00"/>
    <x v="2"/>
    <s v="3208"/>
    <x v="18"/>
    <s v="PA"/>
    <x v="2"/>
    <x v="0"/>
    <d v="2025-02-28T00:00:00"/>
    <d v="1899-12-30T06:09:36"/>
    <d v="2025-02-28T00:00:00"/>
    <d v="1899-12-30T06:04:46"/>
    <d v="2025-02-28T00:00:00"/>
    <d v="1899-12-30T06:44:14"/>
    <x v="0"/>
    <x v="0"/>
    <s v="507103911"/>
    <s v="FBO"/>
    <d v="1899-12-30T00:44:18"/>
    <x v="737"/>
    <d v="1899-12-30T00:04:50"/>
    <s v="Ensacado"/>
    <s v="E002"/>
    <x v="1"/>
    <d v="1899-12-30T00:34:38"/>
    <d v="1899-12-30T00:39:28"/>
    <x v="1"/>
    <x v="5"/>
    <x v="1"/>
    <x v="1"/>
    <n v="0"/>
    <n v="0"/>
    <x v="0"/>
    <x v="1"/>
    <x v="1"/>
    <n v="0"/>
    <x v="2"/>
    <x v="1"/>
    <d v="1899-12-30T00:04:50"/>
    <d v="1899-12-30T00:04:50"/>
    <x v="0"/>
    <m/>
    <m/>
    <d v="1899-12-30T00:00:00"/>
    <d v="1899-12-30T00:34:38"/>
    <n v="6"/>
    <n v="-3.3564814814799893E-3"/>
    <n v="34.633333333324813"/>
    <x v="0"/>
    <x v="1"/>
  </r>
  <r>
    <x v="2"/>
    <s v="2025002611"/>
    <x v="0"/>
    <x v="664"/>
    <s v="E5866LGS"/>
    <d v="2025-02-28T00:00:00"/>
    <x v="2"/>
    <s v="2693"/>
    <x v="20"/>
    <s v="PA"/>
    <x v="2"/>
    <x v="0"/>
    <d v="2025-02-28T00:00:00"/>
    <d v="1899-12-30T06:15:35"/>
    <d v="2025-02-28T00:00:00"/>
    <d v="1899-12-30T06:12:30"/>
    <d v="2025-02-28T00:00:00"/>
    <d v="1899-12-30T06:55:15"/>
    <x v="0"/>
    <x v="0"/>
    <s v="507103912"/>
    <s v="FBO"/>
    <d v="1899-12-30T00:45:50"/>
    <x v="13"/>
    <d v="1899-12-30T00:03:05"/>
    <s v="Ensacado"/>
    <s v="E002"/>
    <x v="2"/>
    <d v="1899-12-30T00:39:40"/>
    <d v="1899-12-30T00:42:45"/>
    <x v="1"/>
    <x v="5"/>
    <x v="1"/>
    <x v="1"/>
    <n v="0"/>
    <n v="0"/>
    <x v="0"/>
    <x v="1"/>
    <x v="1"/>
    <n v="0"/>
    <x v="2"/>
    <x v="1"/>
    <d v="1899-12-30T00:03:05"/>
    <d v="1899-12-30T00:03:05"/>
    <x v="0"/>
    <m/>
    <m/>
    <d v="1899-12-30T00:00:00"/>
    <d v="1899-12-30T00:39:40"/>
    <n v="6"/>
    <n v="-2.1412037036999676E-3"/>
    <n v="39.666666666672015"/>
    <x v="0"/>
    <x v="1"/>
  </r>
  <r>
    <x v="2"/>
    <s v="2025002614"/>
    <x v="0"/>
    <x v="685"/>
    <s v="E6110KPL"/>
    <d v="2025-02-28T00:00:00"/>
    <x v="2"/>
    <s v="2649"/>
    <x v="19"/>
    <s v="S6H"/>
    <x v="10"/>
    <x v="0"/>
    <d v="2025-02-28T00:00:00"/>
    <d v="1899-12-30T06:35:53"/>
    <d v="2025-02-28T00:00:00"/>
    <d v="1899-12-30T06:30:58"/>
    <d v="2025-02-28T00:00:00"/>
    <d v="1899-12-30T06:57:57"/>
    <x v="0"/>
    <x v="0"/>
    <s v="507103913"/>
    <s v="FBO"/>
    <d v="1899-12-30T00:31:54"/>
    <x v="1959"/>
    <d v="1899-12-30T00:04:55"/>
    <s v="Granel"/>
    <s v="E001"/>
    <x v="2"/>
    <d v="1899-12-30T00:22:04"/>
    <d v="1899-12-30T00:26:59"/>
    <x v="1"/>
    <x v="5"/>
    <x v="1"/>
    <x v="2"/>
    <n v="0"/>
    <n v="0"/>
    <x v="0"/>
    <x v="2"/>
    <x v="1"/>
    <n v="0"/>
    <x v="2"/>
    <x v="1"/>
    <d v="1899-12-30T00:04:55"/>
    <d v="1899-12-30T00:04:55"/>
    <x v="0"/>
    <m/>
    <m/>
    <d v="1899-12-30T00:00:00"/>
    <d v="1899-12-30T00:22:04"/>
    <n v="6"/>
    <n v="-3.4143518518499616E-3"/>
    <n v="22.066666666675257"/>
    <x v="0"/>
    <x v="1"/>
  </r>
  <r>
    <x v="2"/>
    <s v="2025002617"/>
    <x v="0"/>
    <x v="668"/>
    <s v="E1160JXP"/>
    <d v="2025-02-28T00:00:00"/>
    <x v="2"/>
    <s v="3208"/>
    <x v="18"/>
    <s v="PA"/>
    <x v="2"/>
    <x v="0"/>
    <d v="2025-02-28T00:00:00"/>
    <d v="1899-12-30T06:49:16"/>
    <d v="2025-02-28T00:00:00"/>
    <d v="1899-12-30T06:51:46"/>
    <d v="2025-02-28T00:00:00"/>
    <d v="1899-12-30T07:05:40"/>
    <x v="0"/>
    <x v="0"/>
    <s v="507103914"/>
    <s v="FBO"/>
    <d v="1899-12-30T00:16:24"/>
    <x v="1920"/>
    <d v="1899-12-30T00:02:30"/>
    <s v="Ensacado"/>
    <s v="E002"/>
    <x v="2"/>
    <d v="1899-12-30T00:16:24"/>
    <d v="1899-12-30T00:13:54"/>
    <x v="1"/>
    <x v="5"/>
    <x v="1"/>
    <x v="1"/>
    <n v="0"/>
    <n v="0"/>
    <x v="0"/>
    <x v="1"/>
    <x v="1"/>
    <n v="0"/>
    <x v="2"/>
    <x v="1"/>
    <d v="1899-12-30T00:02:30"/>
    <d v="1899-12-30T00:02:30"/>
    <x v="0"/>
    <m/>
    <m/>
    <d v="1899-12-30T00:00:00"/>
    <d v="1899-12-30T00:16:24"/>
    <n v="6"/>
    <d v="1899-12-30T00:02:30"/>
    <n v="16.400000000001604"/>
    <x v="1"/>
    <x v="1"/>
  </r>
  <r>
    <x v="2"/>
    <s v="2025002619"/>
    <x v="0"/>
    <x v="714"/>
    <s v="E4760MCV"/>
    <d v="2025-02-28T00:00:00"/>
    <x v="2"/>
    <s v="2693"/>
    <x v="20"/>
    <s v="PA"/>
    <x v="2"/>
    <x v="0"/>
    <d v="2025-02-28T00:00:00"/>
    <d v="1899-12-30T07:14:05"/>
    <d v="2025-02-28T00:00:00"/>
    <d v="1899-12-30T07:09:29"/>
    <d v="2025-02-28T00:00:00"/>
    <d v="1899-12-30T07:28:19"/>
    <x v="0"/>
    <x v="0"/>
    <s v="507103915"/>
    <s v="EXW"/>
    <d v="1899-12-30T00:23:26"/>
    <x v="1960"/>
    <d v="1899-12-30T00:04:36"/>
    <s v="Ensacado"/>
    <s v="E002"/>
    <x v="1"/>
    <d v="1899-12-30T00:14:14"/>
    <d v="1899-12-30T00:18:50"/>
    <x v="2"/>
    <x v="5"/>
    <x v="1"/>
    <x v="1"/>
    <n v="0"/>
    <n v="0"/>
    <x v="0"/>
    <x v="1"/>
    <x v="1"/>
    <n v="0"/>
    <x v="2"/>
    <x v="1"/>
    <d v="1899-12-30T00:04:36"/>
    <d v="1899-12-30T00:04:36"/>
    <x v="0"/>
    <m/>
    <m/>
    <d v="1899-12-30T00:00:00"/>
    <d v="1899-12-30T00:14:14"/>
    <n v="6"/>
    <n v="-3.1944444444499953E-3"/>
    <n v="14.233333333334413"/>
    <x v="1"/>
    <x v="1"/>
  </r>
  <r>
    <x v="2"/>
    <s v="2025002618"/>
    <x v="0"/>
    <x v="686"/>
    <s v="E5707BDC"/>
    <d v="2025-02-28T00:00:00"/>
    <x v="2"/>
    <s v="2693"/>
    <x v="20"/>
    <s v="PA"/>
    <x v="2"/>
    <x v="0"/>
    <d v="2025-02-28T00:00:00"/>
    <d v="1899-12-30T07:00:41"/>
    <d v="2025-02-28T00:00:00"/>
    <d v="1899-12-30T06:55:53"/>
    <d v="2025-02-28T00:00:00"/>
    <d v="1899-12-30T07:39:05"/>
    <x v="0"/>
    <x v="0"/>
    <s v="507103916"/>
    <s v="EXW"/>
    <d v="1899-12-30T00:48:00"/>
    <x v="1961"/>
    <d v="1899-12-30T00:04:48"/>
    <s v="Ensacado"/>
    <s v="E002"/>
    <x v="1"/>
    <d v="1899-12-30T00:38:24"/>
    <d v="1899-12-30T00:43:12"/>
    <x v="2"/>
    <x v="5"/>
    <x v="1"/>
    <x v="1"/>
    <n v="0"/>
    <n v="0"/>
    <x v="0"/>
    <x v="1"/>
    <x v="1"/>
    <n v="0"/>
    <x v="2"/>
    <x v="1"/>
    <d v="1899-12-30T00:04:48"/>
    <d v="1899-12-30T00:04:48"/>
    <x v="0"/>
    <m/>
    <m/>
    <d v="1899-12-30T00:00:00"/>
    <d v="1899-12-30T00:38:24"/>
    <n v="6"/>
    <n v="-3.3333333333300241E-3"/>
    <n v="38.400000000004802"/>
    <x v="1"/>
    <x v="1"/>
  </r>
  <r>
    <x v="2"/>
    <s v="2025002624"/>
    <x v="0"/>
    <x v="679"/>
    <s v="E7528KFW"/>
    <d v="2025-02-28T00:00:00"/>
    <x v="2"/>
    <s v="2693"/>
    <x v="20"/>
    <s v="PA"/>
    <x v="2"/>
    <x v="0"/>
    <d v="2025-02-28T00:00:00"/>
    <d v="1899-12-30T08:36:10"/>
    <d v="2025-02-28T00:00:00"/>
    <d v="1899-12-30T08:32:18"/>
    <d v="2025-02-28T00:00:00"/>
    <d v="1899-12-30T08:49:03"/>
    <x v="74"/>
    <x v="14"/>
    <s v="507103917"/>
    <s v="EXW"/>
    <d v="1899-12-30T00:20:37"/>
    <x v="1962"/>
    <d v="1899-12-30T00:03:52"/>
    <s v="Ensacado"/>
    <s v="E002"/>
    <x v="1"/>
    <d v="1899-12-30T00:12:53"/>
    <d v="1899-12-30T00:16:45"/>
    <x v="3"/>
    <x v="5"/>
    <x v="1"/>
    <x v="1"/>
    <n v="0"/>
    <n v="0"/>
    <x v="0"/>
    <x v="1"/>
    <x v="1"/>
    <n v="0"/>
    <x v="2"/>
    <x v="1"/>
    <d v="1899-12-30T00:03:52"/>
    <d v="1899-12-30T00:03:52"/>
    <x v="0"/>
    <m/>
    <m/>
    <d v="1899-12-30T00:00:00"/>
    <d v="1899-12-30T00:12:53"/>
    <n v="6"/>
    <n v="-2.6851851851800168E-3"/>
    <n v="12.883333333334361"/>
    <x v="2"/>
    <x v="1"/>
  </r>
  <r>
    <x v="2"/>
    <s v="2025002626"/>
    <x v="0"/>
    <x v="672"/>
    <s v="E5208JYX"/>
    <d v="2025-02-28T00:00:00"/>
    <x v="2"/>
    <s v="2649"/>
    <x v="19"/>
    <s v="S6H"/>
    <x v="10"/>
    <x v="0"/>
    <d v="2025-02-28T00:00:00"/>
    <d v="1899-12-30T08:55:29"/>
    <d v="2025-02-28T00:00:00"/>
    <d v="1899-12-30T08:51:02"/>
    <d v="2025-02-28T00:00:00"/>
    <d v="1899-12-30T09:20:34"/>
    <x v="0"/>
    <x v="0"/>
    <s v="507103918"/>
    <s v="FBO"/>
    <d v="1899-12-30T00:33:59"/>
    <x v="323"/>
    <d v="1899-12-30T00:04:27"/>
    <s v="Granel"/>
    <s v="E001"/>
    <x v="2"/>
    <d v="1899-12-30T00:25:05"/>
    <d v="1899-12-30T00:29:32"/>
    <x v="3"/>
    <x v="5"/>
    <x v="1"/>
    <x v="2"/>
    <n v="0"/>
    <n v="0"/>
    <x v="0"/>
    <x v="2"/>
    <x v="1"/>
    <n v="0"/>
    <x v="2"/>
    <x v="1"/>
    <d v="1899-12-30T00:04:27"/>
    <d v="1899-12-30T00:04:27"/>
    <x v="0"/>
    <m/>
    <m/>
    <d v="1899-12-30T00:00:00"/>
    <d v="1899-12-30T00:25:05"/>
    <n v="6"/>
    <n v="-3.0902777777800372E-3"/>
    <n v="25.083333333331151"/>
    <x v="3"/>
    <x v="1"/>
  </r>
  <r>
    <x v="2"/>
    <s v="2025002630"/>
    <x v="0"/>
    <x v="664"/>
    <s v="E5866LGS"/>
    <d v="2025-02-28T00:00:00"/>
    <x v="2"/>
    <s v="2693"/>
    <x v="20"/>
    <s v="PA"/>
    <x v="2"/>
    <x v="0"/>
    <d v="2025-02-28T00:00:00"/>
    <d v="1899-12-30T09:33:54"/>
    <d v="2025-02-28T00:00:00"/>
    <d v="1899-12-30T09:48:21"/>
    <d v="2025-02-28T00:00:00"/>
    <d v="1899-12-30T10:02:39"/>
    <x v="0"/>
    <x v="0"/>
    <s v="507103919"/>
    <s v="FBO"/>
    <d v="1899-12-30T00:28:45"/>
    <x v="1963"/>
    <d v="1899-12-30T00:14:27"/>
    <s v="Ensacado"/>
    <s v="E002"/>
    <x v="2"/>
    <d v="1899-12-30T00:28:45"/>
    <d v="1899-12-30T00:14:18"/>
    <x v="4"/>
    <x v="5"/>
    <x v="1"/>
    <x v="1"/>
    <n v="0"/>
    <n v="0"/>
    <x v="0"/>
    <x v="1"/>
    <x v="1"/>
    <n v="0"/>
    <x v="2"/>
    <x v="1"/>
    <d v="1899-12-30T00:14:27"/>
    <d v="1899-12-30T00:14:27"/>
    <x v="0"/>
    <m/>
    <m/>
    <d v="1899-12-30T00:00:00"/>
    <d v="1899-12-30T00:28:45"/>
    <n v="6"/>
    <d v="1899-12-30T00:14:27"/>
    <n v="28.749999999988745"/>
    <x v="4"/>
    <x v="1"/>
  </r>
  <r>
    <x v="2"/>
    <s v="2025002629"/>
    <x v="0"/>
    <x v="666"/>
    <s v="E8383LSW"/>
    <d v="2025-02-28T00:00:00"/>
    <x v="2"/>
    <s v="2649"/>
    <x v="19"/>
    <s v="S6H"/>
    <x v="10"/>
    <x v="0"/>
    <d v="2025-02-28T00:00:00"/>
    <d v="1899-12-30T09:33:29"/>
    <d v="2025-02-28T00:00:00"/>
    <d v="1899-12-30T09:46:59"/>
    <d v="2025-02-28T00:00:00"/>
    <d v="1899-12-30T10:10:24"/>
    <x v="0"/>
    <x v="0"/>
    <s v="507103920"/>
    <s v="FBO"/>
    <d v="1899-12-30T00:36:55"/>
    <x v="1964"/>
    <d v="1899-12-30T00:13:30"/>
    <s v="Granel"/>
    <s v="E001"/>
    <x v="2"/>
    <d v="1899-12-30T00:36:55"/>
    <d v="1899-12-30T00:23:25"/>
    <x v="4"/>
    <x v="5"/>
    <x v="1"/>
    <x v="2"/>
    <n v="0"/>
    <n v="0"/>
    <x v="0"/>
    <x v="2"/>
    <x v="1"/>
    <n v="0"/>
    <x v="2"/>
    <x v="1"/>
    <d v="1899-12-30T00:13:30"/>
    <d v="1899-12-30T00:13:30"/>
    <x v="0"/>
    <m/>
    <m/>
    <d v="1899-12-30T00:00:00"/>
    <d v="1899-12-30T00:36:55"/>
    <n v="6"/>
    <d v="1899-12-30T00:13:30"/>
    <n v="36.916666666675184"/>
    <x v="4"/>
    <x v="1"/>
  </r>
  <r>
    <x v="2"/>
    <s v="2025002639"/>
    <x v="0"/>
    <x v="681"/>
    <s v="E0184KJL"/>
    <d v="2025-02-28T00:00:00"/>
    <x v="2"/>
    <s v="2693"/>
    <x v="20"/>
    <s v="PA"/>
    <x v="2"/>
    <x v="0"/>
    <d v="2025-02-28T00:00:00"/>
    <d v="1899-12-30T10:10:17"/>
    <d v="2025-02-28T00:00:00"/>
    <d v="1899-12-30T10:06:57"/>
    <d v="2025-02-28T00:00:00"/>
    <d v="1899-12-30T10:12:46"/>
    <x v="75"/>
    <x v="14"/>
    <s v="507103921"/>
    <s v="FBO"/>
    <d v="1899-12-30T00:09:09"/>
    <x v="1949"/>
    <d v="1899-12-30T00:03:20"/>
    <s v="Ensacado"/>
    <s v="E002"/>
    <x v="2"/>
    <d v="1899-12-30T00:02:29"/>
    <d v="1899-12-30T00:05:49"/>
    <x v="5"/>
    <x v="5"/>
    <x v="1"/>
    <x v="1"/>
    <n v="1"/>
    <n v="0"/>
    <x v="1"/>
    <x v="1"/>
    <x v="1"/>
    <n v="1"/>
    <x v="2"/>
    <x v="1"/>
    <d v="1899-12-30T00:03:20"/>
    <d v="1899-12-30T00:03:20"/>
    <x v="1"/>
    <m/>
    <m/>
    <d v="1899-12-30T00:00:00"/>
    <d v="1899-12-30T00:02:29"/>
    <n v="6"/>
    <n v="-2.3148148148099956E-3"/>
    <n v="2.4833333333376117"/>
    <x v="4"/>
    <x v="1"/>
  </r>
  <r>
    <x v="2"/>
    <s v="2025002640"/>
    <x v="0"/>
    <x v="681"/>
    <s v="E0184KJL"/>
    <d v="2025-02-28T00:00:00"/>
    <x v="2"/>
    <s v="3208"/>
    <x v="18"/>
    <s v="PA"/>
    <x v="2"/>
    <x v="0"/>
    <d v="2025-02-28T00:00:00"/>
    <d v="1899-12-30T10:13:42"/>
    <d v="2025-02-28T00:00:00"/>
    <d v="1899-12-30T10:08:15"/>
    <d v="2025-02-28T00:00:00"/>
    <d v="1899-12-30T10:14:10"/>
    <x v="47"/>
    <x v="14"/>
    <s v="507103922"/>
    <s v="FBO"/>
    <d v="1899-12-30T00:11:22"/>
    <x v="1912"/>
    <d v="1899-12-30T00:05:27"/>
    <s v="Ensacado"/>
    <s v="E002"/>
    <x v="2"/>
    <d v="1899-12-30T00:00:28"/>
    <d v="1899-12-30T00:05:55"/>
    <x v="5"/>
    <x v="5"/>
    <x v="1"/>
    <x v="1"/>
    <n v="1"/>
    <n v="0"/>
    <x v="1"/>
    <x v="1"/>
    <x v="1"/>
    <n v="1"/>
    <x v="2"/>
    <x v="1"/>
    <d v="1899-12-30T00:05:27"/>
    <d v="1899-12-30T00:05:27"/>
    <x v="1"/>
    <m/>
    <m/>
    <d v="1899-12-30T00:00:00"/>
    <d v="1899-12-30T00:00:28"/>
    <n v="6"/>
    <n v="-3.7847222222300303E-3"/>
    <n v="0.46666666666077106"/>
    <x v="4"/>
    <x v="1"/>
  </r>
  <r>
    <x v="2"/>
    <s v="2025002638"/>
    <x v="0"/>
    <x v="667"/>
    <s v="E9335MJP"/>
    <d v="2025-02-28T00:00:00"/>
    <x v="2"/>
    <s v="3208"/>
    <x v="18"/>
    <s v="PA"/>
    <x v="2"/>
    <x v="0"/>
    <d v="2025-02-28T00:00:00"/>
    <d v="1899-12-30T10:05:03"/>
    <d v="2025-02-28T00:00:00"/>
    <d v="1899-12-30T10:03:20"/>
    <d v="2025-02-28T00:00:00"/>
    <d v="1899-12-30T10:17:17"/>
    <x v="0"/>
    <x v="0"/>
    <s v="507103923"/>
    <s v="FBO"/>
    <d v="1899-12-30T00:15:40"/>
    <x v="1965"/>
    <d v="1899-12-30T00:01:43"/>
    <s v="Ensacado"/>
    <s v="E002"/>
    <x v="2"/>
    <d v="1899-12-30T00:12:14"/>
    <d v="1899-12-30T00:13:57"/>
    <x v="5"/>
    <x v="5"/>
    <x v="1"/>
    <x v="1"/>
    <n v="0"/>
    <n v="0"/>
    <x v="0"/>
    <x v="1"/>
    <x v="1"/>
    <n v="0"/>
    <x v="2"/>
    <x v="1"/>
    <d v="1899-12-30T00:01:43"/>
    <d v="1899-12-30T00:01:43"/>
    <x v="0"/>
    <m/>
    <m/>
    <d v="1899-12-30T00:00:00"/>
    <d v="1899-12-30T00:12:14"/>
    <n v="6"/>
    <n v="-1.192129629630001E-3"/>
    <n v="12.233333333332821"/>
    <x v="4"/>
    <x v="1"/>
  </r>
  <r>
    <x v="2"/>
    <s v="2025002636"/>
    <x v="0"/>
    <x v="670"/>
    <s v="E8727HJH"/>
    <d v="2025-02-28T00:00:00"/>
    <x v="2"/>
    <s v="3126"/>
    <x v="17"/>
    <s v="S2D"/>
    <x v="9"/>
    <x v="0"/>
    <d v="2025-02-28T00:00:00"/>
    <d v="1899-12-30T09:52:24"/>
    <d v="2025-02-28T00:00:00"/>
    <d v="1899-12-30T09:47:20"/>
    <d v="2025-02-28T00:00:00"/>
    <d v="1899-12-30T10:24:20"/>
    <x v="0"/>
    <x v="0"/>
    <s v="507103924"/>
    <s v="FBO"/>
    <d v="1899-12-30T00:42:04"/>
    <x v="1966"/>
    <d v="1899-12-30T00:05:04"/>
    <s v="Granel"/>
    <s v="E001"/>
    <x v="2"/>
    <d v="1899-12-30T00:31:56"/>
    <d v="1899-12-30T00:37:00"/>
    <x v="4"/>
    <x v="5"/>
    <x v="1"/>
    <x v="2"/>
    <n v="0"/>
    <n v="0"/>
    <x v="0"/>
    <x v="2"/>
    <x v="1"/>
    <n v="0"/>
    <x v="2"/>
    <x v="1"/>
    <d v="1899-12-30T00:05:04"/>
    <d v="1899-12-30T00:05:04"/>
    <x v="0"/>
    <m/>
    <m/>
    <d v="1899-12-30T00:00:00"/>
    <d v="1899-12-30T00:31:56"/>
    <n v="6"/>
    <n v="-3.5185185185200307E-3"/>
    <n v="31.933333333324789"/>
    <x v="4"/>
    <x v="1"/>
  </r>
  <r>
    <x v="2"/>
    <s v="2025002641"/>
    <x v="0"/>
    <x v="665"/>
    <s v="E9819MMR"/>
    <d v="2025-02-28T00:00:00"/>
    <x v="2"/>
    <s v="2649"/>
    <x v="19"/>
    <s v="S6H"/>
    <x v="10"/>
    <x v="0"/>
    <d v="2025-02-28T00:00:00"/>
    <d v="1899-12-30T10:25:58"/>
    <d v="2025-02-28T00:00:00"/>
    <d v="1899-12-30T10:22:42"/>
    <d v="2025-02-28T00:00:00"/>
    <d v="1899-12-30T10:55:00"/>
    <x v="0"/>
    <x v="0"/>
    <s v="507103925"/>
    <s v="FBO"/>
    <d v="1899-12-30T00:35:34"/>
    <x v="874"/>
    <d v="1899-12-30T00:03:16"/>
    <s v="Granel"/>
    <s v="E001"/>
    <x v="2"/>
    <d v="1899-12-30T00:29:02"/>
    <d v="1899-12-30T00:32:18"/>
    <x v="5"/>
    <x v="5"/>
    <x v="1"/>
    <x v="2"/>
    <n v="0"/>
    <n v="0"/>
    <x v="0"/>
    <x v="2"/>
    <x v="1"/>
    <n v="0"/>
    <x v="2"/>
    <x v="1"/>
    <d v="1899-12-30T00:03:16"/>
    <d v="1899-12-30T00:03:16"/>
    <x v="0"/>
    <m/>
    <m/>
    <d v="1899-12-30T00:00:00"/>
    <d v="1899-12-30T00:29:02"/>
    <n v="6"/>
    <n v="-2.2685185185100099E-3"/>
    <n v="29.033333333337605"/>
    <x v="4"/>
    <x v="1"/>
  </r>
  <r>
    <x v="2"/>
    <s v="2025002642"/>
    <x v="0"/>
    <x v="673"/>
    <s v="E5980LLH"/>
    <d v="2025-02-28T00:00:00"/>
    <x v="2"/>
    <s v="3126"/>
    <x v="17"/>
    <s v="S1D"/>
    <x v="8"/>
    <x v="0"/>
    <d v="2025-02-28T00:00:00"/>
    <d v="1899-12-30T10:50:41"/>
    <d v="2025-02-28T00:00:00"/>
    <d v="1899-12-30T10:45:43"/>
    <d v="2025-02-28T00:00:00"/>
    <d v="1899-12-30T11:16:34"/>
    <x v="0"/>
    <x v="0"/>
    <s v="507103926"/>
    <s v="FBO"/>
    <d v="1899-12-30T00:35:49"/>
    <x v="1706"/>
    <d v="1899-12-30T00:04:58"/>
    <s v="Granel"/>
    <s v="E001"/>
    <x v="2"/>
    <d v="1899-12-30T00:25:53"/>
    <d v="1899-12-30T00:30:51"/>
    <x v="5"/>
    <x v="5"/>
    <x v="1"/>
    <x v="2"/>
    <n v="0"/>
    <n v="0"/>
    <x v="0"/>
    <x v="2"/>
    <x v="1"/>
    <n v="0"/>
    <x v="2"/>
    <x v="1"/>
    <d v="1899-12-30T00:04:58"/>
    <d v="1899-12-30T00:04:58"/>
    <x v="0"/>
    <m/>
    <m/>
    <d v="1899-12-30T00:00:00"/>
    <d v="1899-12-30T00:25:53"/>
    <n v="6"/>
    <n v="-3.4490740740799608E-3"/>
    <n v="25.883333333323204"/>
    <x v="5"/>
    <x v="1"/>
  </r>
  <r>
    <x v="2"/>
    <s v="2025002643"/>
    <x v="0"/>
    <x v="671"/>
    <s v="E8087HNJ"/>
    <d v="2025-02-28T00:00:00"/>
    <x v="2"/>
    <s v="2693"/>
    <x v="20"/>
    <s v="PA"/>
    <x v="2"/>
    <x v="0"/>
    <d v="2025-02-28T00:00:00"/>
    <d v="1899-12-30T11:20:42"/>
    <d v="2025-02-28T00:00:00"/>
    <d v="1899-12-30T11:27:00"/>
    <d v="2025-02-28T00:00:00"/>
    <d v="1899-12-30T11:32:53"/>
    <x v="46"/>
    <x v="14"/>
    <s v="507103927"/>
    <s v="FBO"/>
    <d v="1899-12-30T00:12:11"/>
    <x v="1918"/>
    <d v="1899-12-30T00:06:18"/>
    <s v="Ensacado"/>
    <s v="E002"/>
    <x v="2"/>
    <d v="1899-12-30T00:12:11"/>
    <d v="1899-12-30T00:05:53"/>
    <x v="9"/>
    <x v="5"/>
    <x v="1"/>
    <x v="1"/>
    <n v="0"/>
    <n v="0"/>
    <x v="0"/>
    <x v="1"/>
    <x v="1"/>
    <n v="0"/>
    <x v="2"/>
    <x v="1"/>
    <d v="1899-12-30T00:06:18"/>
    <d v="1899-12-30T00:06:18"/>
    <x v="0"/>
    <m/>
    <m/>
    <d v="1899-12-30T00:00:00"/>
    <d v="1899-12-30T00:12:11"/>
    <n v="6"/>
    <d v="1899-12-30T00:06:18"/>
    <n v="12.183333333336011"/>
    <x v="5"/>
    <x v="1"/>
  </r>
  <r>
    <x v="2"/>
    <s v="2025002644"/>
    <x v="0"/>
    <x v="685"/>
    <s v="E6110KPL"/>
    <d v="2025-02-28T00:00:00"/>
    <x v="2"/>
    <s v="2649"/>
    <x v="19"/>
    <s v="S6H"/>
    <x v="10"/>
    <x v="0"/>
    <d v="2025-02-28T00:00:00"/>
    <d v="1899-12-30T11:21:20"/>
    <d v="2025-02-28T00:00:00"/>
    <d v="1899-12-30T11:16:35"/>
    <d v="2025-02-28T00:00:00"/>
    <d v="1899-12-30T11:56:26"/>
    <x v="0"/>
    <x v="0"/>
    <s v="507103928"/>
    <s v="FBO"/>
    <d v="1899-12-30T00:44:36"/>
    <x v="258"/>
    <d v="1899-12-30T00:04:45"/>
    <s v="Granel"/>
    <s v="E001"/>
    <x v="2"/>
    <d v="1899-12-30T00:35:06"/>
    <d v="1899-12-30T00:39:51"/>
    <x v="9"/>
    <x v="5"/>
    <x v="1"/>
    <x v="2"/>
    <n v="0"/>
    <n v="0"/>
    <x v="0"/>
    <x v="2"/>
    <x v="1"/>
    <n v="0"/>
    <x v="2"/>
    <x v="1"/>
    <d v="1899-12-30T00:04:45"/>
    <d v="1899-12-30T00:04:45"/>
    <x v="0"/>
    <m/>
    <m/>
    <d v="1899-12-30T00:00:00"/>
    <d v="1899-12-30T00:35:06"/>
    <n v="6"/>
    <n v="-3.2986111111099614E-3"/>
    <n v="35.100000000000051"/>
    <x v="5"/>
    <x v="1"/>
  </r>
  <r>
    <x v="2"/>
    <s v="2025002646"/>
    <x v="0"/>
    <x v="702"/>
    <s v="E3925FLG"/>
    <d v="2025-02-28T00:00:00"/>
    <x v="2"/>
    <s v="2693"/>
    <x v="20"/>
    <s v="PA"/>
    <x v="2"/>
    <x v="0"/>
    <d v="2025-02-28T00:00:00"/>
    <d v="1899-12-30T11:40:49"/>
    <d v="2025-02-28T00:00:00"/>
    <d v="1899-12-30T11:37:27"/>
    <d v="2025-02-28T00:00:00"/>
    <d v="1899-12-30T11:57:01"/>
    <x v="0"/>
    <x v="0"/>
    <s v="507103929"/>
    <s v="FBO"/>
    <d v="1899-12-30T00:22:56"/>
    <x v="1894"/>
    <d v="1899-12-30T00:03:22"/>
    <s v="Ensacado"/>
    <s v="E002"/>
    <x v="1"/>
    <d v="1899-12-30T00:16:12"/>
    <d v="1899-12-30T00:19:34"/>
    <x v="9"/>
    <x v="5"/>
    <x v="1"/>
    <x v="1"/>
    <n v="0"/>
    <n v="0"/>
    <x v="0"/>
    <x v="1"/>
    <x v="1"/>
    <n v="0"/>
    <x v="2"/>
    <x v="1"/>
    <d v="1899-12-30T00:03:22"/>
    <d v="1899-12-30T00:03:22"/>
    <x v="0"/>
    <m/>
    <m/>
    <d v="1899-12-30T00:00:00"/>
    <d v="1899-12-30T00:16:12"/>
    <n v="6"/>
    <n v="-2.3379629629600163E-3"/>
    <n v="16.199999999999974"/>
    <x v="5"/>
    <x v="1"/>
  </r>
  <r>
    <x v="2"/>
    <s v="2025002648"/>
    <x v="0"/>
    <x v="672"/>
    <s v="E5208JYX"/>
    <d v="2025-02-28T00:00:00"/>
    <x v="2"/>
    <s v="3126"/>
    <x v="17"/>
    <s v="S1D"/>
    <x v="8"/>
    <x v="0"/>
    <d v="2025-02-28T00:00:00"/>
    <d v="1899-12-30T12:01:59"/>
    <d v="2025-02-28T00:00:00"/>
    <d v="1899-12-30T11:56:51"/>
    <d v="2025-02-28T00:00:00"/>
    <d v="1899-12-30T12:26:16"/>
    <x v="0"/>
    <x v="0"/>
    <s v="507103930"/>
    <s v="FBO"/>
    <d v="1899-12-30T00:34:33"/>
    <x v="1174"/>
    <d v="1899-12-30T00:05:08"/>
    <s v="Granel"/>
    <s v="E001"/>
    <x v="2"/>
    <d v="1899-12-30T00:24:17"/>
    <d v="1899-12-30T00:29:25"/>
    <x v="13"/>
    <x v="5"/>
    <x v="1"/>
    <x v="2"/>
    <n v="0"/>
    <n v="0"/>
    <x v="0"/>
    <x v="2"/>
    <x v="1"/>
    <n v="0"/>
    <x v="2"/>
    <x v="1"/>
    <d v="1899-12-30T00:05:08"/>
    <d v="1899-12-30T00:05:08"/>
    <x v="0"/>
    <m/>
    <m/>
    <d v="1899-12-30T00:00:00"/>
    <d v="1899-12-30T00:24:17"/>
    <n v="6"/>
    <n v="-3.564814814809969E-3"/>
    <n v="24.283333333339261"/>
    <x v="11"/>
    <x v="1"/>
  </r>
  <r>
    <x v="2"/>
    <s v="2025002650"/>
    <x v="0"/>
    <x v="666"/>
    <s v="E8383LSW"/>
    <d v="2025-02-28T00:00:00"/>
    <x v="2"/>
    <s v="3126"/>
    <x v="17"/>
    <s v="S1D"/>
    <x v="8"/>
    <x v="0"/>
    <d v="2025-02-28T00:00:00"/>
    <d v="1899-12-30T12:29:48"/>
    <d v="2025-02-28T00:00:00"/>
    <d v="1899-12-30T12:25:56"/>
    <d v="2025-02-28T00:00:00"/>
    <d v="1899-12-30T12:52:42"/>
    <x v="0"/>
    <x v="0"/>
    <s v="507103931"/>
    <s v="FBO"/>
    <d v="1899-12-30T00:30:38"/>
    <x v="1258"/>
    <d v="1899-12-30T00:03:52"/>
    <s v="Granel"/>
    <s v="E001"/>
    <x v="2"/>
    <d v="1899-12-30T00:22:54"/>
    <d v="1899-12-30T00:26:46"/>
    <x v="13"/>
    <x v="5"/>
    <x v="1"/>
    <x v="2"/>
    <n v="0"/>
    <n v="0"/>
    <x v="0"/>
    <x v="2"/>
    <x v="1"/>
    <n v="0"/>
    <x v="2"/>
    <x v="1"/>
    <d v="1899-12-30T00:03:52"/>
    <d v="1899-12-30T00:03:52"/>
    <x v="0"/>
    <m/>
    <m/>
    <d v="1899-12-30T00:00:00"/>
    <d v="1899-12-30T00:22:54"/>
    <n v="6"/>
    <n v="-2.6851851851800168E-3"/>
    <n v="22.9000000000031"/>
    <x v="11"/>
    <x v="1"/>
  </r>
  <r>
    <x v="2"/>
    <s v=""/>
    <x v="0"/>
    <x v="671"/>
    <s v="E8087HNJ"/>
    <d v="2025-02-28T00:00:00"/>
    <x v="2"/>
    <s v="2693"/>
    <x v="20"/>
    <s v="PA"/>
    <x v="3"/>
    <x v="0"/>
    <d v="2025-02-28T00:00:00"/>
    <d v="1899-12-30T12:49:51"/>
    <d v="2025-02-28T00:00:00"/>
    <d v="1899-12-30T18:48:00"/>
    <d v="2025-02-28T00:00:00"/>
    <d v="1899-12-30T12:50:17"/>
    <x v="72"/>
    <x v="14"/>
    <s v="507103932"/>
    <s v="FBO"/>
    <d v="1899-12-30T11:55:52"/>
    <x v="1967"/>
    <d v="1899-12-30T05:58:09"/>
    <s v="Ensacado"/>
    <s v="E002"/>
    <x v="2"/>
    <d v="1899-12-30T00:00:26"/>
    <n v="-0.24841435185185001"/>
    <x v="13"/>
    <x v="5"/>
    <x v="1"/>
    <x v="1"/>
    <n v="1"/>
    <n v="0"/>
    <x v="1"/>
    <x v="1"/>
    <x v="1"/>
    <n v="1"/>
    <x v="2"/>
    <x v="1"/>
    <d v="1899-12-30T05:58:09"/>
    <d v="1899-12-30T05:00:09"/>
    <x v="1"/>
    <m/>
    <m/>
    <d v="1899-12-30T00:00:00"/>
    <d v="1899-12-30T00:00:26"/>
    <n v="6"/>
    <d v="1899-12-30T05:58:09"/>
    <n v="0.43333333332482127"/>
    <x v="11"/>
    <x v="1"/>
  </r>
  <r>
    <x v="2"/>
    <s v="2025002651"/>
    <x v="0"/>
    <x v="715"/>
    <m/>
    <d v="2025-02-28T00:00:00"/>
    <x v="2"/>
    <s v="3208"/>
    <x v="18"/>
    <s v="PA"/>
    <x v="2"/>
    <x v="0"/>
    <d v="2025-02-28T00:00:00"/>
    <d v="1899-12-30T12:57:09"/>
    <d v="2025-02-28T00:00:00"/>
    <d v="1899-12-30T12:51:58"/>
    <d v="2025-02-28T00:00:00"/>
    <d v="1899-12-30T13:00:45"/>
    <x v="0"/>
    <x v="0"/>
    <s v="507103933"/>
    <s v="EXW"/>
    <d v="1899-12-30T00:13:58"/>
    <x v="1968"/>
    <d v="1899-12-30T00:05:11"/>
    <s v="Ensacado"/>
    <s v="E002"/>
    <x v="1"/>
    <d v="1899-12-30T00:03:36"/>
    <d v="1899-12-30T00:08:47"/>
    <x v="13"/>
    <x v="5"/>
    <x v="1"/>
    <x v="1"/>
    <n v="1"/>
    <n v="0"/>
    <x v="1"/>
    <x v="1"/>
    <x v="1"/>
    <n v="1"/>
    <x v="2"/>
    <x v="1"/>
    <d v="1899-12-30T00:05:11"/>
    <d v="1899-12-30T00:05:11"/>
    <x v="1"/>
    <m/>
    <m/>
    <d v="1899-12-30T00:00:00"/>
    <d v="1899-12-30T00:03:36"/>
    <n v="6"/>
    <n v="-3.5995370370399682E-3"/>
    <n v="3.6000000000000831"/>
    <x v="6"/>
    <x v="1"/>
  </r>
  <r>
    <x v="2"/>
    <s v="2025002654"/>
    <x v="0"/>
    <x v="679"/>
    <s v="E7528KFW"/>
    <d v="2025-02-28T00:00:00"/>
    <x v="2"/>
    <s v="2693"/>
    <x v="20"/>
    <s v="PA"/>
    <x v="2"/>
    <x v="0"/>
    <d v="2025-02-28T00:00:00"/>
    <d v="1899-12-30T13:19:46"/>
    <d v="2025-02-28T00:00:00"/>
    <d v="1899-12-30T13:15:44"/>
    <d v="2025-02-28T00:00:00"/>
    <d v="1899-12-30T13:27:15"/>
    <x v="76"/>
    <x v="14"/>
    <s v="507103934"/>
    <s v="EXW"/>
    <d v="1899-12-30T00:15:33"/>
    <x v="1969"/>
    <d v="1899-12-30T00:04:02"/>
    <s v="Ensacado"/>
    <s v="E002"/>
    <x v="1"/>
    <d v="1899-12-30T00:07:29"/>
    <d v="1899-12-30T00:11:31"/>
    <x v="6"/>
    <x v="5"/>
    <x v="1"/>
    <x v="1"/>
    <n v="1"/>
    <n v="0"/>
    <x v="1"/>
    <x v="1"/>
    <x v="1"/>
    <n v="1"/>
    <x v="2"/>
    <x v="1"/>
    <d v="1899-12-30T00:04:02"/>
    <d v="1899-12-30T00:04:02"/>
    <x v="0"/>
    <m/>
    <m/>
    <d v="1899-12-30T00:00:00"/>
    <d v="1899-12-30T00:07:29"/>
    <n v="6"/>
    <n v="-2.8009259259300645E-3"/>
    <n v="7.4833333333343965"/>
    <x v="6"/>
    <x v="1"/>
  </r>
  <r>
    <x v="2"/>
    <s v="2025002652"/>
    <x v="0"/>
    <x v="711"/>
    <s v="E4704FLG"/>
    <d v="2025-02-28T00:00:00"/>
    <x v="2"/>
    <s v="3208"/>
    <x v="18"/>
    <s v="PA"/>
    <x v="2"/>
    <x v="0"/>
    <d v="2025-02-28T00:00:00"/>
    <d v="1899-12-30T13:03:41"/>
    <d v="2025-02-28T00:00:00"/>
    <d v="1899-12-30T13:31:01"/>
    <d v="2025-02-28T00:00:00"/>
    <d v="1899-12-30T13:43:04"/>
    <x v="0"/>
    <x v="0"/>
    <s v="507103935"/>
    <s v="EXW"/>
    <d v="1899-12-30T00:39:23"/>
    <x v="1970"/>
    <d v="1899-12-30T00:27:20"/>
    <s v="Ensacado"/>
    <s v="E002"/>
    <x v="1"/>
    <d v="1899-12-30T00:39:23"/>
    <d v="1899-12-30T00:12:03"/>
    <x v="6"/>
    <x v="5"/>
    <x v="1"/>
    <x v="1"/>
    <n v="0"/>
    <n v="0"/>
    <x v="0"/>
    <x v="1"/>
    <x v="1"/>
    <n v="0"/>
    <x v="2"/>
    <x v="1"/>
    <d v="1899-12-30T00:27:20"/>
    <d v="1899-12-30T00:27:20"/>
    <x v="0"/>
    <m/>
    <m/>
    <d v="1899-12-30T00:00:00"/>
    <d v="1899-12-30T00:39:23"/>
    <n v="6"/>
    <d v="1899-12-30T00:27:20"/>
    <n v="39.383333333323236"/>
    <x v="6"/>
    <x v="1"/>
  </r>
  <r>
    <x v="2"/>
    <s v="2025002656"/>
    <x v="0"/>
    <x v="687"/>
    <m/>
    <d v="2025-02-28T00:00:00"/>
    <x v="2"/>
    <s v="2693"/>
    <x v="20"/>
    <s v="PA"/>
    <x v="2"/>
    <x v="0"/>
    <d v="2025-02-28T00:00:00"/>
    <d v="1899-12-30T13:41:47"/>
    <d v="2025-02-28T00:00:00"/>
    <d v="1899-12-30T13:37:03"/>
    <d v="2025-02-28T00:00:00"/>
    <d v="1899-12-30T13:47:30"/>
    <x v="0"/>
    <x v="0"/>
    <s v="507103936"/>
    <s v="EXW"/>
    <d v="1899-12-30T00:15:11"/>
    <x v="1971"/>
    <d v="1899-12-30T00:04:44"/>
    <s v="Ensacado"/>
    <s v="E002"/>
    <x v="1"/>
    <d v="1899-12-30T00:05:43"/>
    <d v="1899-12-30T00:10:27"/>
    <x v="6"/>
    <x v="5"/>
    <x v="1"/>
    <x v="1"/>
    <n v="1"/>
    <n v="0"/>
    <x v="1"/>
    <x v="1"/>
    <x v="1"/>
    <n v="1"/>
    <x v="2"/>
    <x v="1"/>
    <d v="1899-12-30T00:04:44"/>
    <d v="1899-12-30T00:04:44"/>
    <x v="0"/>
    <m/>
    <m/>
    <d v="1899-12-30T00:00:00"/>
    <d v="1899-12-30T00:05:43"/>
    <n v="6"/>
    <n v="-3.2870370370400304E-3"/>
    <n v="5.7166666666703847"/>
    <x v="6"/>
    <x v="1"/>
  </r>
  <r>
    <x v="2"/>
    <s v="2025002658"/>
    <x v="0"/>
    <x v="664"/>
    <s v="E5866LGS"/>
    <d v="2025-02-28T00:00:00"/>
    <x v="2"/>
    <s v="3208"/>
    <x v="18"/>
    <s v="PA"/>
    <x v="2"/>
    <x v="0"/>
    <d v="2025-02-28T00:00:00"/>
    <d v="1899-12-30T14:11:27"/>
    <d v="2025-02-28T00:00:00"/>
    <d v="1899-12-30T14:09:14"/>
    <d v="2025-02-28T00:00:00"/>
    <d v="1899-12-30T14:21:43"/>
    <x v="0"/>
    <x v="0"/>
    <s v="507103937"/>
    <s v="FBO"/>
    <d v="1899-12-30T00:14:42"/>
    <x v="1972"/>
    <d v="1899-12-30T00:02:13"/>
    <s v="Ensacado"/>
    <s v="E002"/>
    <x v="2"/>
    <d v="1899-12-30T00:10:16"/>
    <d v="1899-12-30T00:12:29"/>
    <x v="14"/>
    <x v="5"/>
    <x v="1"/>
    <x v="1"/>
    <n v="0"/>
    <n v="0"/>
    <x v="0"/>
    <x v="1"/>
    <x v="1"/>
    <n v="0"/>
    <x v="2"/>
    <x v="1"/>
    <d v="1899-12-30T00:02:13"/>
    <d v="1899-12-30T00:02:13"/>
    <x v="0"/>
    <m/>
    <m/>
    <d v="1899-12-30T00:00:00"/>
    <d v="1899-12-30T00:10:16"/>
    <n v="6"/>
    <n v="-1.5393518518499461E-3"/>
    <n v="10.266666666667259"/>
    <x v="7"/>
    <x v="1"/>
  </r>
  <r>
    <x v="2"/>
    <s v="2025002660"/>
    <x v="0"/>
    <x v="694"/>
    <s v="E0236DFW"/>
    <d v="2025-02-28T00:00:00"/>
    <x v="2"/>
    <s v="3126"/>
    <x v="17"/>
    <s v="S1D"/>
    <x v="8"/>
    <x v="0"/>
    <d v="2025-02-28T00:00:00"/>
    <d v="1899-12-30T15:09:51"/>
    <d v="2025-02-28T00:00:00"/>
    <d v="1899-12-30T15:05:01"/>
    <d v="2025-02-28T00:00:00"/>
    <d v="1899-12-30T15:25:52"/>
    <x v="0"/>
    <x v="0"/>
    <s v="507103938"/>
    <s v="EXW"/>
    <d v="1899-12-30T00:25:41"/>
    <x v="96"/>
    <d v="1899-12-30T00:04:50"/>
    <s v="Granel"/>
    <s v="E001"/>
    <x v="1"/>
    <d v="1899-12-30T00:16:01"/>
    <d v="1899-12-30T00:20:51"/>
    <x v="10"/>
    <x v="5"/>
    <x v="1"/>
    <x v="2"/>
    <n v="0"/>
    <n v="0"/>
    <x v="0"/>
    <x v="2"/>
    <x v="1"/>
    <n v="0"/>
    <x v="2"/>
    <x v="1"/>
    <d v="1899-12-30T00:04:50"/>
    <d v="1899-12-30T00:04:50"/>
    <x v="0"/>
    <m/>
    <m/>
    <d v="1899-12-30T00:00:00"/>
    <d v="1899-12-30T00:16:01"/>
    <n v="6"/>
    <n v="-3.3564814814799337E-3"/>
    <n v="16.016666666659205"/>
    <x v="14"/>
    <x v="1"/>
  </r>
  <r>
    <x v="2"/>
    <s v="2025002673"/>
    <x v="0"/>
    <x v="664"/>
    <s v="E1897LJW"/>
    <d v="2025-03-03T00:00:00"/>
    <x v="2"/>
    <s v="3208"/>
    <x v="18"/>
    <s v="PA"/>
    <x v="2"/>
    <x v="0"/>
    <d v="2025-03-03T00:00:00"/>
    <d v="1899-12-30T06:07:02"/>
    <d v="2025-03-03T00:00:00"/>
    <d v="1899-12-30T06:06:07"/>
    <d v="2025-03-03T00:00:00"/>
    <d v="1899-12-30T06:25:01"/>
    <x v="0"/>
    <x v="0"/>
    <s v="507103944"/>
    <s v="FBO"/>
    <d v="1899-12-30T00:19:49"/>
    <x v="1973"/>
    <d v="1899-12-30T00:00:55"/>
    <s v="Ensacado"/>
    <s v="E002"/>
    <x v="2"/>
    <d v="1899-12-30T00:17:59"/>
    <d v="1899-12-30T00:18:54"/>
    <x v="1"/>
    <x v="6"/>
    <x v="2"/>
    <x v="1"/>
    <n v="0"/>
    <n v="0"/>
    <x v="0"/>
    <x v="1"/>
    <x v="2"/>
    <n v="0"/>
    <x v="2"/>
    <x v="1"/>
    <d v="1899-12-30T00:00:55"/>
    <d v="1899-12-30T00:00:55"/>
    <x v="0"/>
    <m/>
    <m/>
    <d v="1899-12-30T00:00:00"/>
    <d v="1899-12-30T00:17:59"/>
    <n v="2"/>
    <n v="-6.3657407407002875E-4"/>
    <n v="17.983333333339154"/>
    <x v="0"/>
    <x v="1"/>
  </r>
  <r>
    <x v="2"/>
    <s v="2025002678"/>
    <x v="0"/>
    <x v="711"/>
    <s v="E3092FNZ"/>
    <d v="2025-03-03T00:00:00"/>
    <x v="2"/>
    <s v="2693"/>
    <x v="20"/>
    <s v="PA"/>
    <x v="2"/>
    <x v="0"/>
    <d v="2025-03-03T00:00:00"/>
    <d v="1899-12-30T06:35:06"/>
    <d v="2025-03-03T00:00:00"/>
    <d v="1899-12-30T06:30:32"/>
    <d v="2025-03-03T00:00:00"/>
    <d v="1899-12-30T06:52:01"/>
    <x v="0"/>
    <x v="0"/>
    <s v="507103945"/>
    <s v="EXW"/>
    <d v="1899-12-30T00:26:03"/>
    <x v="1974"/>
    <d v="1899-12-30T00:04:34"/>
    <s v="Ensacado"/>
    <s v="E002"/>
    <x v="1"/>
    <d v="1899-12-30T00:16:55"/>
    <d v="1899-12-30T00:21:29"/>
    <x v="1"/>
    <x v="6"/>
    <x v="2"/>
    <x v="1"/>
    <n v="0"/>
    <n v="0"/>
    <x v="0"/>
    <x v="1"/>
    <x v="2"/>
    <n v="0"/>
    <x v="2"/>
    <x v="1"/>
    <d v="1899-12-30T00:04:34"/>
    <d v="1899-12-30T00:04:34"/>
    <x v="0"/>
    <m/>
    <m/>
    <d v="1899-12-30T00:00:00"/>
    <d v="1899-12-30T00:16:55"/>
    <n v="2"/>
    <n v="-3.1712962962999747E-3"/>
    <n v="16.916666666673652"/>
    <x v="0"/>
    <x v="1"/>
  </r>
  <r>
    <x v="2"/>
    <s v="2025002679"/>
    <x v="0"/>
    <x v="670"/>
    <s v="E8727HJH"/>
    <d v="2025-03-03T00:00:00"/>
    <x v="2"/>
    <s v="3126"/>
    <x v="17"/>
    <s v="S1D"/>
    <x v="8"/>
    <x v="0"/>
    <d v="2025-03-03T00:00:00"/>
    <d v="1899-12-30T06:49:03"/>
    <d v="2025-03-03T00:00:00"/>
    <d v="1899-12-30T06:44:39"/>
    <d v="2025-03-03T00:00:00"/>
    <d v="1899-12-30T07:13:11"/>
    <x v="0"/>
    <x v="0"/>
    <s v="507103946"/>
    <s v="FBO"/>
    <d v="1899-12-30T00:32:56"/>
    <x v="1095"/>
    <d v="1899-12-30T00:04:24"/>
    <s v="Granel"/>
    <s v="E001"/>
    <x v="2"/>
    <d v="1899-12-30T00:24:08"/>
    <d v="1899-12-30T00:28:32"/>
    <x v="1"/>
    <x v="6"/>
    <x v="2"/>
    <x v="2"/>
    <n v="0"/>
    <n v="0"/>
    <x v="0"/>
    <x v="2"/>
    <x v="2"/>
    <n v="0"/>
    <x v="2"/>
    <x v="1"/>
    <d v="1899-12-30T00:04:24"/>
    <d v="1899-12-30T00:04:24"/>
    <x v="0"/>
    <m/>
    <m/>
    <d v="1899-12-30T00:00:00"/>
    <d v="1899-12-30T00:24:08"/>
    <n v="2"/>
    <n v="-3.0555555555599745E-3"/>
    <n v="24.133333333334441"/>
    <x v="1"/>
    <x v="1"/>
  </r>
  <r>
    <x v="2"/>
    <s v="2025002681"/>
    <x v="0"/>
    <x v="691"/>
    <s v="E5336KFP"/>
    <d v="2025-03-03T00:00:00"/>
    <x v="2"/>
    <s v="2693"/>
    <x v="20"/>
    <s v="PA"/>
    <x v="2"/>
    <x v="0"/>
    <d v="2025-03-03T00:00:00"/>
    <d v="1899-12-30T07:34:38"/>
    <d v="2025-03-03T00:00:00"/>
    <d v="1899-12-30T13:39:00"/>
    <d v="2025-03-03T00:00:00"/>
    <d v="1899-12-30T08:03:05"/>
    <x v="77"/>
    <x v="14"/>
    <s v="507103948"/>
    <s v="EXW"/>
    <d v="1899-12-30T11:40:17"/>
    <x v="1975"/>
    <d v="1899-12-30T06:04:22"/>
    <s v="Ensacado"/>
    <s v="E002"/>
    <x v="1"/>
    <d v="1899-12-30T00:28:27"/>
    <n v="-0.23327546296295998"/>
    <x v="2"/>
    <x v="6"/>
    <x v="2"/>
    <x v="1"/>
    <n v="0"/>
    <n v="0"/>
    <x v="0"/>
    <x v="1"/>
    <x v="2"/>
    <n v="0"/>
    <x v="2"/>
    <x v="1"/>
    <d v="1899-12-30T06:04:22"/>
    <d v="1899-12-30T05:06:22"/>
    <x v="1"/>
    <m/>
    <m/>
    <d v="1899-12-30T00:00:00"/>
    <d v="1899-12-30T00:28:27"/>
    <n v="2"/>
    <d v="1899-12-30T06:04:22"/>
    <n v="28.450000000007964"/>
    <x v="2"/>
    <x v="1"/>
  </r>
  <r>
    <x v="2"/>
    <s v="2025002680"/>
    <x v="0"/>
    <x v="671"/>
    <s v="E8087HNJ"/>
    <d v="2025-03-03T00:00:00"/>
    <x v="2"/>
    <s v="2693"/>
    <x v="20"/>
    <s v="PA"/>
    <x v="2"/>
    <x v="0"/>
    <d v="2025-03-03T00:00:00"/>
    <d v="1899-12-30T07:08:59"/>
    <d v="2025-03-03T00:00:00"/>
    <d v="1899-12-30T08:55:15"/>
    <d v="2025-03-03T00:00:00"/>
    <d v="1899-12-30T09:01:48"/>
    <x v="78"/>
    <x v="14"/>
    <s v="507103949"/>
    <s v="FBO"/>
    <d v="1899-12-30T01:52:49"/>
    <x v="1976"/>
    <d v="1899-12-30T01:46:16"/>
    <s v="Ensacado"/>
    <s v="E002"/>
    <x v="2"/>
    <d v="1899-12-30T01:52:49"/>
    <d v="1899-12-30T00:06:33"/>
    <x v="2"/>
    <x v="6"/>
    <x v="2"/>
    <x v="1"/>
    <n v="0"/>
    <n v="0"/>
    <x v="0"/>
    <x v="1"/>
    <x v="2"/>
    <n v="0"/>
    <x v="2"/>
    <x v="2"/>
    <d v="1899-12-30T01:46:16"/>
    <d v="1899-12-30T00:48:16"/>
    <x v="0"/>
    <m/>
    <m/>
    <d v="1899-12-30T00:00:00"/>
    <d v="1899-12-30T01:52:49"/>
    <n v="2"/>
    <d v="1899-12-30T01:46:16"/>
    <n v="112.81666666667033"/>
    <x v="3"/>
    <x v="0"/>
  </r>
  <r>
    <x v="2"/>
    <s v="2025002688"/>
    <x v="0"/>
    <x v="681"/>
    <s v="E0184KJL"/>
    <d v="2025-03-03T00:00:00"/>
    <x v="2"/>
    <s v="3208"/>
    <x v="18"/>
    <s v="PA"/>
    <x v="2"/>
    <x v="0"/>
    <d v="2025-03-03T00:00:00"/>
    <d v="1899-12-30T09:01:15"/>
    <d v="2025-03-03T00:00:00"/>
    <d v="1899-12-30T08:56:27"/>
    <d v="2025-03-03T00:00:00"/>
    <d v="1899-12-30T09:02:13"/>
    <x v="79"/>
    <x v="14"/>
    <s v="507103950"/>
    <s v="FBO"/>
    <d v="1899-12-30T00:10:34"/>
    <x v="1977"/>
    <d v="1899-12-30T00:04:48"/>
    <s v="Ensacado"/>
    <s v="E002"/>
    <x v="2"/>
    <d v="1899-12-30T00:00:58"/>
    <d v="1899-12-30T00:05:46"/>
    <x v="4"/>
    <x v="6"/>
    <x v="2"/>
    <x v="1"/>
    <n v="1"/>
    <n v="0"/>
    <x v="1"/>
    <x v="1"/>
    <x v="2"/>
    <n v="1"/>
    <x v="2"/>
    <x v="1"/>
    <d v="1899-12-30T00:04:48"/>
    <d v="1899-12-30T00:04:48"/>
    <x v="1"/>
    <m/>
    <m/>
    <d v="1899-12-30T00:00:00"/>
    <d v="1899-12-30T00:00:58"/>
    <n v="2"/>
    <n v="-3.3333333333400161E-3"/>
    <n v="0.96666666665757184"/>
    <x v="3"/>
    <x v="1"/>
  </r>
  <r>
    <x v="2"/>
    <s v="2025002690"/>
    <x v="0"/>
    <x v="671"/>
    <s v="E8087HNJ"/>
    <d v="2025-03-03T00:00:00"/>
    <x v="2"/>
    <s v="3208"/>
    <x v="18"/>
    <s v="PA"/>
    <x v="2"/>
    <x v="0"/>
    <d v="2025-03-03T00:00:00"/>
    <d v="1899-12-30T09:03:29"/>
    <d v="2025-03-03T00:00:00"/>
    <d v="1899-12-30T08:59:12"/>
    <d v="2025-03-03T00:00:00"/>
    <d v="1899-12-30T09:05:00"/>
    <x v="80"/>
    <x v="14"/>
    <s v="507103951"/>
    <s v="FBO"/>
    <d v="1899-12-30T00:10:05"/>
    <x v="1978"/>
    <d v="1899-12-30T00:04:17"/>
    <s v="Ensacado"/>
    <s v="E002"/>
    <x v="2"/>
    <d v="1899-12-30T00:01:31"/>
    <d v="1899-12-30T00:05:48"/>
    <x v="4"/>
    <x v="6"/>
    <x v="2"/>
    <x v="1"/>
    <n v="1"/>
    <n v="0"/>
    <x v="1"/>
    <x v="1"/>
    <x v="2"/>
    <n v="1"/>
    <x v="2"/>
    <x v="1"/>
    <d v="1899-12-30T00:04:17"/>
    <d v="1899-12-30T00:04:17"/>
    <x v="1"/>
    <m/>
    <m/>
    <d v="1899-12-30T00:00:00"/>
    <d v="1899-12-30T00:01:31"/>
    <n v="2"/>
    <n v="-2.9745370370399815E-3"/>
    <n v="1.5166666666655715"/>
    <x v="3"/>
    <x v="1"/>
  </r>
  <r>
    <x v="2"/>
    <s v="2025002691"/>
    <x v="0"/>
    <x v="681"/>
    <s v="E0184KJL"/>
    <d v="2025-03-03T00:00:00"/>
    <x v="2"/>
    <s v="3208"/>
    <x v="18"/>
    <s v="PA"/>
    <x v="2"/>
    <x v="0"/>
    <d v="2025-03-03T00:00:00"/>
    <d v="1899-12-30T09:03:49"/>
    <d v="2025-03-03T00:00:00"/>
    <d v="1899-12-30T08:59:37"/>
    <d v="2025-03-03T00:00:00"/>
    <d v="1899-12-30T09:05:29"/>
    <x v="81"/>
    <x v="14"/>
    <s v="507103952"/>
    <s v="FBO"/>
    <d v="1899-12-30T00:10:04"/>
    <x v="1902"/>
    <d v="1899-12-30T00:04:12"/>
    <s v="Ensacado"/>
    <s v="E002"/>
    <x v="2"/>
    <d v="1899-12-30T00:01:40"/>
    <d v="1899-12-30T00:05:52"/>
    <x v="4"/>
    <x v="6"/>
    <x v="2"/>
    <x v="1"/>
    <n v="1"/>
    <n v="0"/>
    <x v="1"/>
    <x v="1"/>
    <x v="2"/>
    <n v="1"/>
    <x v="2"/>
    <x v="1"/>
    <d v="1899-12-30T00:04:12"/>
    <d v="1899-12-30T00:04:12"/>
    <x v="1"/>
    <m/>
    <m/>
    <d v="1899-12-30T00:00:00"/>
    <d v="1899-12-30T00:01:40"/>
    <n v="2"/>
    <n v="-2.9166666666600172E-3"/>
    <n v="1.6666666666703911"/>
    <x v="3"/>
    <x v="1"/>
  </r>
  <r>
    <x v="2"/>
    <s v="2025002687"/>
    <x v="0"/>
    <x v="716"/>
    <m/>
    <d v="2025-03-03T00:00:00"/>
    <x v="2"/>
    <s v="3208"/>
    <x v="18"/>
    <s v="PA"/>
    <x v="3"/>
    <x v="0"/>
    <d v="2025-03-03T00:00:00"/>
    <d v="1899-12-30T08:55:17"/>
    <d v="2025-03-03T00:00:00"/>
    <d v="1899-12-30T11:49:01"/>
    <d v="2025-03-03T00:00:00"/>
    <d v="1899-12-30T09:15:40"/>
    <x v="82"/>
    <x v="14"/>
    <s v="507103953"/>
    <s v="EXW"/>
    <d v="1899-12-30T05:27:05"/>
    <x v="1979"/>
    <d v="1899-12-30T02:53:44"/>
    <s v="Ensacado"/>
    <s v="E002"/>
    <x v="1"/>
    <d v="1899-12-30T00:20:23"/>
    <n v="-0.10649305555555999"/>
    <x v="3"/>
    <x v="6"/>
    <x v="2"/>
    <x v="1"/>
    <n v="0"/>
    <n v="0"/>
    <x v="0"/>
    <x v="1"/>
    <x v="2"/>
    <n v="0"/>
    <x v="2"/>
    <x v="1"/>
    <d v="1899-12-30T02:53:44"/>
    <d v="1899-12-30T01:55:44"/>
    <x v="1"/>
    <m/>
    <m/>
    <d v="1899-12-30T00:00:00"/>
    <d v="1899-12-30T00:20:23"/>
    <n v="2"/>
    <d v="1899-12-30T02:53:44"/>
    <n v="20.383333333329617"/>
    <x v="3"/>
    <x v="1"/>
  </r>
  <r>
    <x v="2"/>
    <s v="2025002693"/>
    <x v="0"/>
    <x v="664"/>
    <s v="E1897LJW"/>
    <d v="2025-03-03T00:00:00"/>
    <x v="2"/>
    <s v="2693"/>
    <x v="20"/>
    <s v="PA"/>
    <x v="2"/>
    <x v="0"/>
    <d v="2025-03-03T00:00:00"/>
    <d v="1899-12-30T09:19:33"/>
    <d v="2025-03-03T00:00:00"/>
    <d v="1899-12-30T09:14:52"/>
    <d v="2025-03-03T00:00:00"/>
    <d v="1899-12-30T09:23:47"/>
    <x v="0"/>
    <x v="0"/>
    <s v="507103955"/>
    <s v="FBO"/>
    <d v="1899-12-30T00:13:36"/>
    <x v="1980"/>
    <d v="1899-12-30T00:04:41"/>
    <s v="Ensacado"/>
    <s v="E002"/>
    <x v="2"/>
    <d v="1899-12-30T00:04:14"/>
    <d v="1899-12-30T00:08:55"/>
    <x v="4"/>
    <x v="6"/>
    <x v="2"/>
    <x v="1"/>
    <n v="1"/>
    <n v="0"/>
    <x v="1"/>
    <x v="1"/>
    <x v="2"/>
    <n v="1"/>
    <x v="2"/>
    <x v="1"/>
    <d v="1899-12-30T00:04:41"/>
    <d v="1899-12-30T00:04:41"/>
    <x v="1"/>
    <m/>
    <m/>
    <d v="1899-12-30T00:00:00"/>
    <d v="1899-12-30T00:04:14"/>
    <n v="2"/>
    <n v="-3.2523148148200232E-3"/>
    <n v="4.2333333333263745"/>
    <x v="3"/>
    <x v="1"/>
  </r>
  <r>
    <x v="2"/>
    <s v="2025002695"/>
    <x v="0"/>
    <x v="717"/>
    <m/>
    <d v="2025-03-03T00:00:00"/>
    <x v="2"/>
    <s v="3208"/>
    <x v="18"/>
    <s v="PA"/>
    <x v="3"/>
    <x v="0"/>
    <d v="2025-03-03T00:00:00"/>
    <d v="1899-12-30T10:10:08"/>
    <d v="2025-03-03T00:00:00"/>
    <d v="1899-12-30T10:05:25"/>
    <d v="2025-03-03T00:00:00"/>
    <d v="1899-12-30T10:14:36"/>
    <x v="83"/>
    <x v="14"/>
    <s v="507103956"/>
    <s v="FBO"/>
    <d v="1899-12-30T00:13:54"/>
    <x v="1981"/>
    <d v="1899-12-30T00:04:43"/>
    <s v="Ensacado"/>
    <s v="E002"/>
    <x v="1"/>
    <d v="1899-12-30T00:04:28"/>
    <d v="1899-12-30T00:09:11"/>
    <x v="5"/>
    <x v="6"/>
    <x v="2"/>
    <x v="1"/>
    <n v="1"/>
    <n v="0"/>
    <x v="1"/>
    <x v="1"/>
    <x v="2"/>
    <n v="1"/>
    <x v="2"/>
    <x v="1"/>
    <d v="1899-12-30T00:04:43"/>
    <d v="1899-12-30T00:04:43"/>
    <x v="1"/>
    <m/>
    <m/>
    <d v="1899-12-30T00:00:00"/>
    <d v="1899-12-30T00:04:28"/>
    <n v="2"/>
    <n v="-3.2754629629599963E-3"/>
    <n v="4.4666666666784227"/>
    <x v="4"/>
    <x v="1"/>
  </r>
  <r>
    <x v="2"/>
    <s v="2025002697"/>
    <x v="0"/>
    <x v="718"/>
    <s v="E0206FKT"/>
    <d v="2025-03-03T00:00:00"/>
    <x v="2"/>
    <s v="3208"/>
    <x v="18"/>
    <s v="PA"/>
    <x v="2"/>
    <x v="0"/>
    <d v="2025-03-03T00:00:00"/>
    <d v="1899-12-30T10:50:54"/>
    <d v="2025-03-03T00:00:00"/>
    <d v="1899-12-30T10:45:59"/>
    <d v="2025-03-03T00:00:00"/>
    <d v="1899-12-30T11:09:10"/>
    <x v="0"/>
    <x v="0"/>
    <s v="507103957"/>
    <s v="FBO"/>
    <d v="1899-12-30T00:28:06"/>
    <x v="219"/>
    <d v="1899-12-30T00:04:55"/>
    <s v="Ensacado"/>
    <s v="E002"/>
    <x v="1"/>
    <d v="1899-12-30T00:18:16"/>
    <d v="1899-12-30T00:23:11"/>
    <x v="5"/>
    <x v="6"/>
    <x v="2"/>
    <x v="1"/>
    <n v="0"/>
    <n v="0"/>
    <x v="0"/>
    <x v="1"/>
    <x v="2"/>
    <n v="0"/>
    <x v="2"/>
    <x v="1"/>
    <d v="1899-12-30T00:04:55"/>
    <d v="1899-12-30T00:04:55"/>
    <x v="0"/>
    <m/>
    <m/>
    <d v="1899-12-30T00:00:00"/>
    <d v="1899-12-30T00:18:16"/>
    <n v="2"/>
    <n v="-3.4143518518500171E-3"/>
    <n v="18.266666666659237"/>
    <x v="5"/>
    <x v="1"/>
  </r>
  <r>
    <x v="2"/>
    <s v="2025002699"/>
    <x v="0"/>
    <x v="703"/>
    <m/>
    <d v="2025-03-03T00:00:00"/>
    <x v="2"/>
    <s v="2693"/>
    <x v="20"/>
    <s v="PA"/>
    <x v="2"/>
    <x v="0"/>
    <d v="2025-03-03T00:00:00"/>
    <d v="1899-12-30T11:17:17"/>
    <d v="2025-03-03T00:00:00"/>
    <d v="1899-12-30T11:12:29"/>
    <d v="2025-03-03T00:00:00"/>
    <d v="1899-12-30T11:27:14"/>
    <x v="0"/>
    <x v="0"/>
    <s v="507103958"/>
    <s v="EXW"/>
    <d v="1899-12-30T00:19:33"/>
    <x v="1982"/>
    <d v="1899-12-30T00:04:48"/>
    <s v="Ensacado"/>
    <s v="E002"/>
    <x v="1"/>
    <d v="1899-12-30T00:09:57"/>
    <d v="1899-12-30T00:14:45"/>
    <x v="9"/>
    <x v="6"/>
    <x v="2"/>
    <x v="1"/>
    <n v="1"/>
    <n v="0"/>
    <x v="1"/>
    <x v="1"/>
    <x v="2"/>
    <n v="1"/>
    <x v="2"/>
    <x v="1"/>
    <d v="1899-12-30T00:04:48"/>
    <d v="1899-12-30T00:04:48"/>
    <x v="0"/>
    <m/>
    <m/>
    <d v="1899-12-30T00:00:00"/>
    <d v="1899-12-30T00:09:57"/>
    <n v="2"/>
    <n v="-3.3333333333399606E-3"/>
    <n v="9.9499999999968392"/>
    <x v="5"/>
    <x v="1"/>
  </r>
  <r>
    <x v="2"/>
    <s v="2025002701"/>
    <x v="0"/>
    <x v="719"/>
    <m/>
    <d v="2025-03-03T00:00:00"/>
    <x v="2"/>
    <s v="3208"/>
    <x v="18"/>
    <s v="PA"/>
    <x v="3"/>
    <x v="0"/>
    <d v="2025-03-03T00:00:00"/>
    <d v="1899-12-30T11:57:03"/>
    <d v="2025-03-03T00:00:00"/>
    <d v="1899-12-30T11:56:54"/>
    <d v="2025-03-03T00:00:00"/>
    <d v="1899-12-30T11:58:40"/>
    <x v="78"/>
    <x v="14"/>
    <s v="507103959"/>
    <s v="EXW"/>
    <d v="1899-12-30T00:01:55"/>
    <x v="1983"/>
    <d v="1899-12-30T00:00:09"/>
    <s v="Ensacado"/>
    <s v="E002"/>
    <x v="1"/>
    <d v="1899-12-30T00:01:37"/>
    <d v="1899-12-30T00:01:46"/>
    <x v="9"/>
    <x v="6"/>
    <x v="2"/>
    <x v="1"/>
    <n v="1"/>
    <n v="0"/>
    <x v="1"/>
    <x v="1"/>
    <x v="2"/>
    <n v="1"/>
    <x v="2"/>
    <x v="1"/>
    <d v="1899-12-30T00:00:09"/>
    <d v="1899-12-30T00:00:09"/>
    <x v="0"/>
    <m/>
    <m/>
    <d v="1899-12-30T00:00:00"/>
    <d v="1899-12-30T00:01:37"/>
    <n v="2"/>
    <n v="-1.0416666667001362E-4"/>
    <n v="1.6166666666591922"/>
    <x v="5"/>
    <x v="1"/>
  </r>
  <r>
    <x v="2"/>
    <s v="2025002702"/>
    <x v="0"/>
    <x v="664"/>
    <s v="E1897LJW"/>
    <d v="2025-03-03T00:00:00"/>
    <x v="2"/>
    <s v="2693"/>
    <x v="20"/>
    <s v="PA"/>
    <x v="2"/>
    <x v="0"/>
    <d v="2025-03-03T00:00:00"/>
    <d v="1899-12-30T12:00:25"/>
    <d v="2025-03-03T00:00:00"/>
    <d v="1899-12-30T11:56:05"/>
    <d v="2025-03-03T00:00:00"/>
    <d v="1899-12-30T12:21:03"/>
    <x v="0"/>
    <x v="0"/>
    <s v="507103960"/>
    <s v="FBO"/>
    <d v="1899-12-30T00:29:18"/>
    <x v="469"/>
    <d v="1899-12-30T00:04:20"/>
    <s v="Ensacado"/>
    <s v="E002"/>
    <x v="2"/>
    <d v="1899-12-30T00:20:38"/>
    <d v="1899-12-30T00:24:58"/>
    <x v="13"/>
    <x v="6"/>
    <x v="2"/>
    <x v="1"/>
    <n v="0"/>
    <n v="0"/>
    <x v="0"/>
    <x v="1"/>
    <x v="2"/>
    <n v="0"/>
    <x v="2"/>
    <x v="1"/>
    <d v="1899-12-30T00:04:20"/>
    <d v="1899-12-30T00:04:20"/>
    <x v="0"/>
    <m/>
    <m/>
    <d v="1899-12-30T00:00:00"/>
    <d v="1899-12-30T00:20:38"/>
    <n v="2"/>
    <n v="-3.0092592592599887E-3"/>
    <n v="20.633333333342367"/>
    <x v="11"/>
    <x v="1"/>
  </r>
  <r>
    <x v="2"/>
    <s v="2025002703"/>
    <x v="0"/>
    <x v="691"/>
    <s v="E5336KFP"/>
    <d v="2025-03-03T00:00:00"/>
    <x v="2"/>
    <s v="3208"/>
    <x v="18"/>
    <s v="PA"/>
    <x v="3"/>
    <x v="0"/>
    <d v="2025-03-03T00:00:00"/>
    <d v="1899-12-30T12:47:20"/>
    <d v="2025-03-03T00:00:00"/>
    <d v="1899-12-30T12:39:00"/>
    <d v="2025-03-03T00:00:00"/>
    <d v="1899-12-30T13:09:26"/>
    <x v="77"/>
    <x v="14"/>
    <s v="507103961"/>
    <s v="EXW"/>
    <d v="1899-12-30T00:38:46"/>
    <x v="1984"/>
    <d v="1899-12-30T00:08:20"/>
    <s v="Ensacado"/>
    <s v="E002"/>
    <x v="1"/>
    <d v="1899-12-30T00:22:06"/>
    <d v="1899-12-30T00:30:26"/>
    <x v="13"/>
    <x v="6"/>
    <x v="2"/>
    <x v="1"/>
    <n v="0"/>
    <n v="0"/>
    <x v="0"/>
    <x v="1"/>
    <x v="2"/>
    <n v="0"/>
    <x v="2"/>
    <x v="1"/>
    <d v="1899-12-30T00:08:20"/>
    <d v="1899-12-30T00:08:20"/>
    <x v="0"/>
    <m/>
    <m/>
    <d v="1899-12-30T00:00:00"/>
    <d v="1899-12-30T00:22:06"/>
    <n v="2"/>
    <n v="-5.7870370370399771E-3"/>
    <n v="22.09999999999674"/>
    <x v="6"/>
    <x v="1"/>
  </r>
  <r>
    <x v="2"/>
    <s v="2025002704"/>
    <x v="0"/>
    <x v="720"/>
    <m/>
    <d v="2025-03-03T00:00:00"/>
    <x v="2"/>
    <s v="2693"/>
    <x v="20"/>
    <s v="PA"/>
    <x v="2"/>
    <x v="0"/>
    <d v="2025-03-03T00:00:00"/>
    <d v="1899-12-30T14:11:06"/>
    <d v="2025-03-03T00:00:00"/>
    <d v="1899-12-30T14:07:03"/>
    <d v="2025-03-03T00:00:00"/>
    <d v="1899-12-30T14:12:52"/>
    <x v="0"/>
    <x v="0"/>
    <s v="507103962"/>
    <s v="EXW"/>
    <d v="1899-12-30T00:09:52"/>
    <x v="1949"/>
    <d v="1899-12-30T00:04:03"/>
    <s v="Ensacado"/>
    <s v="E002"/>
    <x v="1"/>
    <d v="1899-12-30T00:01:46"/>
    <d v="1899-12-30T00:05:49"/>
    <x v="14"/>
    <x v="6"/>
    <x v="2"/>
    <x v="1"/>
    <n v="1"/>
    <n v="0"/>
    <x v="1"/>
    <x v="1"/>
    <x v="2"/>
    <n v="1"/>
    <x v="2"/>
    <x v="1"/>
    <d v="1899-12-30T00:04:03"/>
    <d v="1899-12-30T00:04:03"/>
    <x v="1"/>
    <m/>
    <m/>
    <d v="1899-12-30T00:00:00"/>
    <d v="1899-12-30T00:01:46"/>
    <n v="2"/>
    <n v="-2.8124999999999956E-3"/>
    <n v="1.7666666666640118"/>
    <x v="7"/>
    <x v="1"/>
  </r>
  <r>
    <x v="2"/>
    <s v="2025002706"/>
    <x v="0"/>
    <x v="710"/>
    <s v="E3925FLG"/>
    <d v="2025-03-03T00:00:00"/>
    <x v="2"/>
    <s v="2693"/>
    <x v="20"/>
    <s v="PA"/>
    <x v="2"/>
    <x v="0"/>
    <d v="2025-03-03T00:00:00"/>
    <d v="1899-12-30T17:59:54"/>
    <d v="2025-03-03T00:00:00"/>
    <d v="1899-12-30T17:56:48"/>
    <d v="2025-03-03T00:00:00"/>
    <d v="1899-12-30T18:25:21"/>
    <x v="0"/>
    <x v="0"/>
    <s v="507103963"/>
    <s v="EXW"/>
    <d v="1899-12-30T00:31:39"/>
    <x v="1362"/>
    <d v="1899-12-30T00:03:06"/>
    <s v="Ensacado"/>
    <s v="E002"/>
    <x v="1"/>
    <d v="1899-12-30T00:25:27"/>
    <d v="1899-12-30T00:28:33"/>
    <x v="11"/>
    <x v="6"/>
    <x v="2"/>
    <x v="1"/>
    <n v="0"/>
    <n v="0"/>
    <x v="0"/>
    <x v="1"/>
    <x v="2"/>
    <n v="0"/>
    <x v="2"/>
    <x v="1"/>
    <d v="1899-12-30T00:03:06"/>
    <d v="1899-12-30T00:03:06"/>
    <x v="0"/>
    <m/>
    <m/>
    <d v="1899-12-30T00:00:00"/>
    <d v="1899-12-30T00:25:27"/>
    <n v="2"/>
    <n v="-2.1527777777800017E-3"/>
    <n v="25.449999999998383"/>
    <x v="9"/>
    <x v="1"/>
  </r>
  <r>
    <x v="2"/>
    <s v="2025002707"/>
    <x v="0"/>
    <x v="721"/>
    <s v="E3092FNZ"/>
    <d v="2025-03-03T00:00:00"/>
    <x v="2"/>
    <s v="3208"/>
    <x v="18"/>
    <s v="PA"/>
    <x v="2"/>
    <x v="0"/>
    <d v="2025-03-03T00:00:00"/>
    <d v="1899-12-30T19:08:13"/>
    <d v="2025-03-03T00:00:00"/>
    <d v="1899-12-30T19:03:51"/>
    <d v="2025-03-03T00:00:00"/>
    <d v="1899-12-30T19:09:35"/>
    <x v="0"/>
    <x v="0"/>
    <s v="507103964"/>
    <s v="EXW"/>
    <d v="1899-12-30T00:10:06"/>
    <x v="1985"/>
    <d v="1899-12-30T00:04:22"/>
    <s v="Ensacado"/>
    <s v="E002"/>
    <x v="1"/>
    <d v="1899-12-30T00:01:22"/>
    <d v="1899-12-30T00:05:44"/>
    <x v="12"/>
    <x v="6"/>
    <x v="2"/>
    <x v="1"/>
    <n v="1"/>
    <n v="0"/>
    <x v="1"/>
    <x v="1"/>
    <x v="2"/>
    <n v="1"/>
    <x v="2"/>
    <x v="1"/>
    <d v="1899-12-30T00:04:22"/>
    <d v="1899-12-30T00:04:22"/>
    <x v="1"/>
    <m/>
    <m/>
    <d v="1899-12-30T00:00:00"/>
    <d v="1899-12-30T00:01:22"/>
    <n v="2"/>
    <n v="-3.0324074074099538E-3"/>
    <n v="1.3666666666607519"/>
    <x v="10"/>
    <x v="1"/>
  </r>
  <r>
    <x v="2"/>
    <s v="2025002708"/>
    <x v="0"/>
    <x v="710"/>
    <s v="E3925FLG"/>
    <d v="2025-03-03T00:00:00"/>
    <x v="2"/>
    <s v="2693"/>
    <x v="20"/>
    <s v="PA"/>
    <x v="2"/>
    <x v="0"/>
    <d v="2025-03-03T00:00:00"/>
    <d v="1899-12-30T19:13:35"/>
    <d v="2025-03-03T00:00:00"/>
    <d v="1899-12-30T19:09:25"/>
    <d v="2025-03-03T00:00:00"/>
    <d v="1899-12-30T19:33:12"/>
    <x v="0"/>
    <x v="0"/>
    <s v="507103965"/>
    <s v="EXW"/>
    <d v="1899-12-30T00:27:57"/>
    <x v="1747"/>
    <d v="1899-12-30T00:04:10"/>
    <s v="Ensacado"/>
    <s v="E002"/>
    <x v="1"/>
    <d v="1899-12-30T00:19:37"/>
    <d v="1899-12-30T00:23:47"/>
    <x v="12"/>
    <x v="6"/>
    <x v="2"/>
    <x v="1"/>
    <n v="0"/>
    <n v="0"/>
    <x v="0"/>
    <x v="1"/>
    <x v="2"/>
    <n v="0"/>
    <x v="2"/>
    <x v="1"/>
    <d v="1899-12-30T00:04:10"/>
    <d v="1899-12-30T00:04:10"/>
    <x v="0"/>
    <m/>
    <m/>
    <d v="1899-12-30T00:00:00"/>
    <d v="1899-12-30T00:19:37"/>
    <n v="2"/>
    <n v="-2.893518518519933E-3"/>
    <n v="19.616666666659288"/>
    <x v="10"/>
    <x v="1"/>
  </r>
  <r>
    <x v="2"/>
    <s v="2025002712"/>
    <x v="0"/>
    <x v="664"/>
    <s v="E5866LGS"/>
    <d v="2025-03-05T00:00:00"/>
    <x v="2"/>
    <s v="3208"/>
    <x v="18"/>
    <s v="PA"/>
    <x v="2"/>
    <x v="0"/>
    <d v="2025-03-05T00:00:00"/>
    <d v="1899-12-30T06:11:24"/>
    <d v="2025-03-05T00:00:00"/>
    <d v="1899-12-30T06:06:18"/>
    <d v="2025-03-05T00:00:00"/>
    <d v="1899-12-30T06:25:49"/>
    <x v="0"/>
    <x v="0"/>
    <s v="507103966"/>
    <s v="FBO"/>
    <d v="1899-12-30T00:24:37"/>
    <x v="1500"/>
    <d v="1899-12-30T00:05:06"/>
    <s v="Ensacado"/>
    <s v="E002"/>
    <x v="2"/>
    <d v="1899-12-30T00:14:25"/>
    <d v="1899-12-30T00:19:31"/>
    <x v="1"/>
    <x v="8"/>
    <x v="2"/>
    <x v="1"/>
    <n v="0"/>
    <n v="0"/>
    <x v="0"/>
    <x v="1"/>
    <x v="2"/>
    <n v="0"/>
    <x v="2"/>
    <x v="1"/>
    <d v="1899-12-30T00:05:06"/>
    <d v="1899-12-30T00:05:06"/>
    <x v="0"/>
    <m/>
    <m/>
    <d v="1899-12-30T00:00:00"/>
    <d v="1899-12-30T00:14:25"/>
    <n v="4"/>
    <n v="-3.5416666666699959E-3"/>
    <n v="14.416666666660793"/>
    <x v="0"/>
    <x v="1"/>
  </r>
  <r>
    <x v="2"/>
    <s v="2025002710"/>
    <x v="0"/>
    <x v="665"/>
    <s v="E9819MMR"/>
    <d v="2025-03-05T00:00:00"/>
    <x v="2"/>
    <s v="3126"/>
    <x v="17"/>
    <s v="S1D"/>
    <x v="8"/>
    <x v="0"/>
    <d v="2025-03-05T00:00:00"/>
    <d v="1899-12-30T06:07:11"/>
    <d v="2025-03-05T00:00:00"/>
    <d v="1899-12-30T06:02:11"/>
    <d v="2025-03-05T00:00:00"/>
    <d v="1899-12-30T06:30:15"/>
    <x v="0"/>
    <x v="0"/>
    <s v="507103967"/>
    <s v="EXW"/>
    <d v="1899-12-30T00:33:04"/>
    <x v="354"/>
    <d v="1899-12-30T00:05:00"/>
    <s v="Granel"/>
    <s v="E001"/>
    <x v="1"/>
    <d v="1899-12-30T00:23:04"/>
    <d v="1899-12-30T00:28:04"/>
    <x v="1"/>
    <x v="8"/>
    <x v="2"/>
    <x v="2"/>
    <n v="0"/>
    <n v="0"/>
    <x v="0"/>
    <x v="2"/>
    <x v="2"/>
    <n v="0"/>
    <x v="2"/>
    <x v="1"/>
    <d v="1899-12-30T00:05:00"/>
    <d v="1899-12-30T00:05:00"/>
    <x v="0"/>
    <m/>
    <m/>
    <d v="1899-12-30T00:00:00"/>
    <d v="1899-12-30T00:23:04"/>
    <n v="4"/>
    <n v="-3.472222222230037E-3"/>
    <n v="23.066666666654392"/>
    <x v="0"/>
    <x v="1"/>
  </r>
  <r>
    <x v="2"/>
    <s v=""/>
    <x v="0"/>
    <x v="663"/>
    <s v="E5050MHX"/>
    <d v="2025-03-05T00:00:00"/>
    <x v="2"/>
    <s v="3126"/>
    <x v="17"/>
    <s v="S2D"/>
    <x v="9"/>
    <x v="0"/>
    <d v="2025-03-05T00:00:00"/>
    <d v="1899-12-30T06:11:35"/>
    <d v="2025-03-05T00:00:00"/>
    <d v="1899-12-30T06:12:03"/>
    <d v="2025-03-05T00:00:00"/>
    <d v="1899-12-30T06:31:13"/>
    <x v="84"/>
    <x v="15"/>
    <s v="507103968"/>
    <s v="EXW"/>
    <d v="1899-12-30T00:19:38"/>
    <x v="1986"/>
    <d v="1899-12-30T00:00:28"/>
    <s v="Granel"/>
    <s v="E001"/>
    <x v="1"/>
    <d v="1899-12-30T00:19:38"/>
    <d v="1899-12-30T00:19:10"/>
    <x v="1"/>
    <x v="8"/>
    <x v="2"/>
    <x v="2"/>
    <n v="0"/>
    <n v="0"/>
    <x v="0"/>
    <x v="2"/>
    <x v="2"/>
    <n v="0"/>
    <x v="2"/>
    <x v="1"/>
    <d v="1899-12-30T00:00:28"/>
    <d v="1899-12-30T00:00:28"/>
    <x v="0"/>
    <m/>
    <m/>
    <d v="1899-12-30T00:00:00"/>
    <d v="1899-12-30T00:19:38"/>
    <n v="4"/>
    <d v="1899-12-30T00:00:28"/>
    <n v="19.633333333334377"/>
    <x v="0"/>
    <x v="1"/>
  </r>
  <r>
    <x v="2"/>
    <s v="2025002713"/>
    <x v="0"/>
    <x v="672"/>
    <s v="E5208JYX"/>
    <d v="2025-03-05T00:00:00"/>
    <x v="2"/>
    <s v="2649"/>
    <x v="19"/>
    <s v="S6H"/>
    <x v="10"/>
    <x v="0"/>
    <d v="2025-03-05T00:00:00"/>
    <d v="1899-12-30T06:15:51"/>
    <d v="2025-03-05T00:00:00"/>
    <d v="1899-12-30T06:10:36"/>
    <d v="2025-03-05T00:00:00"/>
    <d v="1899-12-30T06:42:04"/>
    <x v="0"/>
    <x v="0"/>
    <s v="507103969"/>
    <s v="FBO"/>
    <d v="1899-12-30T00:36:43"/>
    <x v="201"/>
    <d v="1899-12-30T00:05:15"/>
    <s v="Granel"/>
    <s v="E001"/>
    <x v="2"/>
    <d v="1899-12-30T00:26:13"/>
    <d v="1899-12-30T00:31:28"/>
    <x v="1"/>
    <x v="8"/>
    <x v="2"/>
    <x v="2"/>
    <n v="0"/>
    <n v="0"/>
    <x v="0"/>
    <x v="2"/>
    <x v="2"/>
    <n v="0"/>
    <x v="2"/>
    <x v="1"/>
    <d v="1899-12-30T00:05:15"/>
    <d v="1899-12-30T00:05:15"/>
    <x v="0"/>
    <m/>
    <m/>
    <d v="1899-12-30T00:00:00"/>
    <d v="1899-12-30T00:26:13"/>
    <n v="4"/>
    <n v="-3.6458333333300175E-3"/>
    <n v="26.216666666668793"/>
    <x v="0"/>
    <x v="1"/>
  </r>
  <r>
    <x v="2"/>
    <s v="2025002720"/>
    <x v="0"/>
    <x v="667"/>
    <s v="E9335MJP"/>
    <d v="2025-03-05T00:00:00"/>
    <x v="2"/>
    <s v="2693"/>
    <x v="20"/>
    <s v="PA"/>
    <x v="2"/>
    <x v="0"/>
    <d v="2025-03-05T00:00:00"/>
    <d v="1899-12-30T06:43:49"/>
    <d v="2025-03-05T00:00:00"/>
    <d v="1899-12-30T06:38:37"/>
    <d v="2025-03-05T00:00:00"/>
    <d v="1899-12-30T06:57:32"/>
    <x v="0"/>
    <x v="0"/>
    <s v="507103970"/>
    <s v="FBO"/>
    <d v="1899-12-30T00:24:07"/>
    <x v="1987"/>
    <d v="1899-12-30T00:05:12"/>
    <s v="Ensacado"/>
    <s v="E002"/>
    <x v="2"/>
    <d v="1899-12-30T00:13:43"/>
    <d v="1899-12-30T00:18:55"/>
    <x v="1"/>
    <x v="8"/>
    <x v="2"/>
    <x v="1"/>
    <n v="0"/>
    <n v="0"/>
    <x v="0"/>
    <x v="1"/>
    <x v="2"/>
    <n v="0"/>
    <x v="2"/>
    <x v="1"/>
    <d v="1899-12-30T00:05:12"/>
    <d v="1899-12-30T00:05:12"/>
    <x v="0"/>
    <m/>
    <m/>
    <d v="1899-12-30T00:00:00"/>
    <d v="1899-12-30T00:13:43"/>
    <n v="4"/>
    <n v="-3.6111111111100103E-3"/>
    <n v="13.716666666662363"/>
    <x v="0"/>
    <x v="1"/>
  </r>
  <r>
    <x v="2"/>
    <s v="2025002718"/>
    <x v="0"/>
    <x v="670"/>
    <s v="E8727HJH"/>
    <d v="2025-03-05T00:00:00"/>
    <x v="2"/>
    <s v="3126"/>
    <x v="17"/>
    <s v="S1D"/>
    <x v="8"/>
    <x v="0"/>
    <d v="2025-03-05T00:00:00"/>
    <d v="1899-12-30T06:38:15"/>
    <d v="2025-03-05T00:00:00"/>
    <d v="1899-12-30T06:33:52"/>
    <d v="2025-03-05T00:00:00"/>
    <d v="1899-12-30T07:01:09"/>
    <x v="0"/>
    <x v="0"/>
    <s v="507103971"/>
    <s v="FBO"/>
    <d v="1899-12-30T00:31:40"/>
    <x v="1361"/>
    <d v="1899-12-30T00:04:23"/>
    <s v="Granel"/>
    <s v="E001"/>
    <x v="2"/>
    <d v="1899-12-30T00:22:54"/>
    <d v="1899-12-30T00:27:17"/>
    <x v="1"/>
    <x v="8"/>
    <x v="2"/>
    <x v="2"/>
    <n v="0"/>
    <n v="0"/>
    <x v="0"/>
    <x v="2"/>
    <x v="2"/>
    <n v="0"/>
    <x v="2"/>
    <x v="1"/>
    <d v="1899-12-30T00:04:23"/>
    <d v="1899-12-30T00:04:23"/>
    <x v="0"/>
    <m/>
    <m/>
    <d v="1899-12-30T00:00:00"/>
    <d v="1899-12-30T00:22:54"/>
    <n v="4"/>
    <n v="-3.0439814814799959E-3"/>
    <n v="22.900000000003178"/>
    <x v="1"/>
    <x v="1"/>
  </r>
  <r>
    <x v="2"/>
    <s v="2025002719"/>
    <x v="0"/>
    <x v="669"/>
    <s v="E4911KHZ"/>
    <d v="2025-03-05T00:00:00"/>
    <x v="2"/>
    <s v="3126"/>
    <x v="17"/>
    <s v="S2D"/>
    <x v="9"/>
    <x v="0"/>
    <d v="2025-03-05T00:00:00"/>
    <d v="1899-12-30T06:43:31"/>
    <d v="2025-03-05T00:00:00"/>
    <d v="1899-12-30T06:38:21"/>
    <d v="2025-03-05T00:00:00"/>
    <d v="1899-12-30T07:11:42"/>
    <x v="0"/>
    <x v="0"/>
    <s v="507103972"/>
    <s v="FBO"/>
    <d v="1899-12-30T00:38:31"/>
    <x v="1988"/>
    <d v="1899-12-30T00:05:10"/>
    <s v="Granel"/>
    <s v="E001"/>
    <x v="2"/>
    <d v="1899-12-30T00:28:11"/>
    <d v="1899-12-30T00:33:21"/>
    <x v="1"/>
    <x v="8"/>
    <x v="2"/>
    <x v="2"/>
    <n v="0"/>
    <n v="0"/>
    <x v="0"/>
    <x v="2"/>
    <x v="2"/>
    <n v="0"/>
    <x v="2"/>
    <x v="1"/>
    <d v="1899-12-30T00:05:10"/>
    <d v="1899-12-30T00:05:10"/>
    <x v="0"/>
    <m/>
    <m/>
    <d v="1899-12-30T00:00:00"/>
    <d v="1899-12-30T00:28:11"/>
    <n v="4"/>
    <n v="-3.5879629629699816E-3"/>
    <n v="28.183333333334435"/>
    <x v="1"/>
    <x v="1"/>
  </r>
  <r>
    <x v="2"/>
    <s v="2025002724"/>
    <x v="0"/>
    <x v="668"/>
    <s v="E1160JXP"/>
    <d v="2025-03-05T00:00:00"/>
    <x v="2"/>
    <s v="2693"/>
    <x v="20"/>
    <s v="PA"/>
    <x v="2"/>
    <x v="0"/>
    <d v="2025-03-05T00:00:00"/>
    <d v="1899-12-30T07:04:24"/>
    <d v="2025-03-05T00:00:00"/>
    <d v="1899-12-30T06:59:15"/>
    <d v="2025-03-05T00:00:00"/>
    <d v="1899-12-30T07:18:21"/>
    <x v="0"/>
    <x v="0"/>
    <s v="507103973"/>
    <s v="FBO"/>
    <d v="1899-12-30T00:24:15"/>
    <x v="1869"/>
    <d v="1899-12-30T00:05:09"/>
    <s v="Ensacado"/>
    <s v="E002"/>
    <x v="2"/>
    <d v="1899-12-30T00:13:57"/>
    <d v="1899-12-30T00:19:06"/>
    <x v="2"/>
    <x v="8"/>
    <x v="2"/>
    <x v="1"/>
    <n v="0"/>
    <n v="0"/>
    <x v="0"/>
    <x v="1"/>
    <x v="2"/>
    <n v="0"/>
    <x v="2"/>
    <x v="1"/>
    <d v="1899-12-30T00:05:09"/>
    <d v="1899-12-30T00:05:09"/>
    <x v="0"/>
    <m/>
    <m/>
    <d v="1899-12-30T00:00:00"/>
    <d v="1899-12-30T00:13:57"/>
    <n v="4"/>
    <n v="-3.5763888888900031E-3"/>
    <n v="13.950000000000022"/>
    <x v="1"/>
    <x v="1"/>
  </r>
  <r>
    <x v="2"/>
    <s v="2025002723"/>
    <x v="0"/>
    <x v="685"/>
    <s v="E6110KPL"/>
    <d v="2025-03-05T00:00:00"/>
    <x v="2"/>
    <s v="2649"/>
    <x v="19"/>
    <s v="S6H"/>
    <x v="10"/>
    <x v="0"/>
    <d v="2025-03-05T00:00:00"/>
    <d v="1899-12-30T06:54:05"/>
    <d v="2025-03-05T00:00:00"/>
    <d v="1899-12-30T06:49:15"/>
    <d v="2025-03-05T00:00:00"/>
    <d v="1899-12-30T07:18:27"/>
    <x v="0"/>
    <x v="0"/>
    <s v="507103974"/>
    <s v="FBO"/>
    <d v="1899-12-30T00:34:02"/>
    <x v="944"/>
    <d v="1899-12-30T00:04:50"/>
    <s v="Granel"/>
    <s v="E001"/>
    <x v="2"/>
    <d v="1899-12-30T00:24:22"/>
    <d v="1899-12-30T00:29:12"/>
    <x v="1"/>
    <x v="8"/>
    <x v="2"/>
    <x v="2"/>
    <n v="0"/>
    <n v="0"/>
    <x v="0"/>
    <x v="2"/>
    <x v="2"/>
    <n v="0"/>
    <x v="2"/>
    <x v="1"/>
    <d v="1899-12-30T00:04:50"/>
    <d v="1899-12-30T00:04:50"/>
    <x v="0"/>
    <m/>
    <m/>
    <d v="1899-12-30T00:00:00"/>
    <d v="1899-12-30T00:24:22"/>
    <n v="4"/>
    <n v="-3.3564814814799893E-3"/>
    <n v="24.366666666672021"/>
    <x v="1"/>
    <x v="1"/>
  </r>
  <r>
    <x v="2"/>
    <s v="2025002726"/>
    <x v="0"/>
    <x v="671"/>
    <s v="E8087HNJ"/>
    <d v="2025-03-05T00:00:00"/>
    <x v="2"/>
    <s v="3208"/>
    <x v="18"/>
    <s v="PA"/>
    <x v="2"/>
    <x v="0"/>
    <d v="2025-03-05T00:00:00"/>
    <d v="1899-12-30T07:07:48"/>
    <d v="2025-03-05T00:00:00"/>
    <d v="1899-12-30T07:14:35"/>
    <d v="2025-03-05T00:00:00"/>
    <d v="1899-12-30T07:22:30"/>
    <x v="85"/>
    <x v="14"/>
    <s v="507103975"/>
    <s v="FBO"/>
    <d v="1899-12-30T00:14:42"/>
    <x v="1989"/>
    <d v="1899-12-30T00:06:47"/>
    <s v="Ensacado"/>
    <s v="E002"/>
    <x v="2"/>
    <d v="1899-12-30T00:14:42"/>
    <d v="1899-12-30T00:07:55"/>
    <x v="2"/>
    <x v="8"/>
    <x v="2"/>
    <x v="1"/>
    <n v="0"/>
    <n v="0"/>
    <x v="0"/>
    <x v="1"/>
    <x v="2"/>
    <n v="0"/>
    <x v="2"/>
    <x v="1"/>
    <d v="1899-12-30T00:06:47"/>
    <d v="1899-12-30T00:06:47"/>
    <x v="0"/>
    <m/>
    <m/>
    <d v="1899-12-30T00:00:00"/>
    <d v="1899-12-30T00:14:42"/>
    <n v="4"/>
    <d v="1899-12-30T00:06:47"/>
    <n v="14.700000000009652"/>
    <x v="1"/>
    <x v="1"/>
  </r>
  <r>
    <x v="2"/>
    <s v="2025002728"/>
    <x v="0"/>
    <x v="681"/>
    <s v="E0184KJL"/>
    <d v="2025-03-05T00:00:00"/>
    <x v="2"/>
    <s v="2693"/>
    <x v="20"/>
    <s v="PA"/>
    <x v="2"/>
    <x v="0"/>
    <d v="2025-03-05T00:00:00"/>
    <d v="1899-12-30T07:20:24"/>
    <d v="2025-03-05T00:00:00"/>
    <d v="1899-12-30T07:16:30"/>
    <d v="2025-03-05T00:00:00"/>
    <d v="1899-12-30T07:22:40"/>
    <x v="86"/>
    <x v="14"/>
    <s v="507103976"/>
    <s v="FBO"/>
    <d v="1899-12-30T00:10:04"/>
    <x v="1955"/>
    <d v="1899-12-30T00:03:54"/>
    <s v="Ensacado"/>
    <s v="E002"/>
    <x v="2"/>
    <d v="1899-12-30T00:02:16"/>
    <d v="1899-12-30T00:06:10"/>
    <x v="2"/>
    <x v="8"/>
    <x v="2"/>
    <x v="1"/>
    <n v="1"/>
    <n v="0"/>
    <x v="1"/>
    <x v="1"/>
    <x v="2"/>
    <n v="1"/>
    <x v="2"/>
    <x v="1"/>
    <d v="1899-12-30T00:03:54"/>
    <d v="1899-12-30T00:03:54"/>
    <x v="1"/>
    <m/>
    <m/>
    <d v="1899-12-30T00:00:00"/>
    <d v="1899-12-30T00:02:16"/>
    <n v="4"/>
    <n v="-2.7083333333300375E-3"/>
    <n v="2.2666666666752011"/>
    <x v="1"/>
    <x v="1"/>
  </r>
  <r>
    <x v="2"/>
    <s v="2025002725"/>
    <x v="0"/>
    <x v="666"/>
    <s v="E8383LSW"/>
    <d v="2025-03-05T00:00:00"/>
    <x v="2"/>
    <s v="3126"/>
    <x v="17"/>
    <s v="S1D"/>
    <x v="8"/>
    <x v="0"/>
    <d v="2025-03-05T00:00:00"/>
    <d v="1899-12-30T07:05:49"/>
    <d v="2025-03-05T00:00:00"/>
    <d v="1899-12-30T07:00:53"/>
    <d v="2025-03-05T00:00:00"/>
    <d v="1899-12-30T07:29:10"/>
    <x v="0"/>
    <x v="0"/>
    <s v="507103977"/>
    <s v="FBO"/>
    <d v="1899-12-30T00:33:13"/>
    <x v="383"/>
    <d v="1899-12-30T00:04:56"/>
    <s v="Granel"/>
    <s v="E001"/>
    <x v="2"/>
    <d v="1899-12-30T00:23:21"/>
    <d v="1899-12-30T00:28:17"/>
    <x v="2"/>
    <x v="8"/>
    <x v="2"/>
    <x v="2"/>
    <n v="0"/>
    <n v="0"/>
    <x v="0"/>
    <x v="2"/>
    <x v="2"/>
    <n v="0"/>
    <x v="2"/>
    <x v="1"/>
    <d v="1899-12-30T00:04:56"/>
    <d v="1899-12-30T00:04:56"/>
    <x v="0"/>
    <m/>
    <m/>
    <d v="1899-12-30T00:00:00"/>
    <d v="1899-12-30T00:23:21"/>
    <n v="4"/>
    <n v="-3.4259259259299957E-3"/>
    <n v="23.35000000000317"/>
    <x v="1"/>
    <x v="1"/>
  </r>
  <r>
    <x v="2"/>
    <s v="2025002730"/>
    <x v="0"/>
    <x v="675"/>
    <s v="E6398FTM"/>
    <d v="2025-03-05T00:00:00"/>
    <x v="2"/>
    <s v="3126"/>
    <x v="17"/>
    <s v="S1D"/>
    <x v="8"/>
    <x v="0"/>
    <d v="2025-03-05T00:00:00"/>
    <d v="1899-12-30T09:03:33"/>
    <d v="2025-03-05T00:00:00"/>
    <d v="1899-12-30T08:58:30"/>
    <d v="2025-03-05T00:00:00"/>
    <d v="1899-12-30T09:14:53"/>
    <x v="0"/>
    <x v="0"/>
    <s v="507103978"/>
    <s v="EXW"/>
    <d v="1899-12-30T00:21:26"/>
    <x v="1990"/>
    <d v="1899-12-30T00:05:03"/>
    <s v="Granel"/>
    <s v="E001"/>
    <x v="1"/>
    <d v="1899-12-30T00:11:20"/>
    <d v="1899-12-30T00:16:23"/>
    <x v="4"/>
    <x v="8"/>
    <x v="2"/>
    <x v="2"/>
    <n v="0"/>
    <n v="0"/>
    <x v="0"/>
    <x v="2"/>
    <x v="2"/>
    <n v="0"/>
    <x v="2"/>
    <x v="1"/>
    <d v="1899-12-30T00:05:03"/>
    <d v="1899-12-30T00:05:03"/>
    <x v="0"/>
    <m/>
    <m/>
    <d v="1899-12-30T00:00:00"/>
    <d v="1899-12-30T00:11:20"/>
    <n v="4"/>
    <n v="-3.5069444444499887E-3"/>
    <n v="11.33333333333284"/>
    <x v="3"/>
    <x v="1"/>
  </r>
  <r>
    <x v="2"/>
    <s v="2025002733"/>
    <x v="0"/>
    <x v="722"/>
    <s v="E6101MGR"/>
    <d v="2025-03-05T00:00:00"/>
    <x v="2"/>
    <s v="3208"/>
    <x v="18"/>
    <s v="PA"/>
    <x v="2"/>
    <x v="0"/>
    <d v="2025-03-05T00:00:00"/>
    <d v="1899-12-30T09:48:16"/>
    <d v="2025-03-05T00:00:00"/>
    <d v="1899-12-30T09:44:04"/>
    <d v="2025-03-05T00:00:00"/>
    <d v="1899-12-30T09:59:39"/>
    <x v="0"/>
    <x v="0"/>
    <s v="507103981"/>
    <s v="EXW"/>
    <d v="1899-12-30T00:19:47"/>
    <x v="1263"/>
    <d v="1899-12-30T00:04:12"/>
    <s v="Ensacado"/>
    <s v="E002"/>
    <x v="1"/>
    <d v="1899-12-30T00:11:23"/>
    <d v="1899-12-30T00:15:35"/>
    <x v="4"/>
    <x v="8"/>
    <x v="2"/>
    <x v="1"/>
    <n v="0"/>
    <n v="0"/>
    <x v="0"/>
    <x v="1"/>
    <x v="2"/>
    <n v="0"/>
    <x v="2"/>
    <x v="1"/>
    <d v="1899-12-30T00:04:12"/>
    <d v="1899-12-30T00:04:12"/>
    <x v="0"/>
    <m/>
    <m/>
    <d v="1899-12-30T00:00:00"/>
    <d v="1899-12-30T00:11:23"/>
    <n v="4"/>
    <n v="-2.9166666666700092E-3"/>
    <n v="11.383333333329571"/>
    <x v="3"/>
    <x v="1"/>
  </r>
  <r>
    <x v="2"/>
    <s v="2025002732"/>
    <x v="0"/>
    <x v="672"/>
    <s v="E5208JYX"/>
    <d v="2025-03-05T00:00:00"/>
    <x v="2"/>
    <s v="3126"/>
    <x v="17"/>
    <s v="S2D"/>
    <x v="9"/>
    <x v="0"/>
    <d v="2025-03-05T00:00:00"/>
    <d v="1899-12-30T09:31:48"/>
    <d v="2025-03-05T00:00:00"/>
    <d v="1899-12-30T09:27:28"/>
    <d v="2025-03-05T00:00:00"/>
    <d v="1899-12-30T10:05:27"/>
    <x v="0"/>
    <x v="0"/>
    <s v="507103984"/>
    <s v="FBO"/>
    <d v="1899-12-30T00:42:19"/>
    <x v="1815"/>
    <d v="1899-12-30T00:04:20"/>
    <s v="Granel"/>
    <s v="E001"/>
    <x v="2"/>
    <d v="1899-12-30T00:33:39"/>
    <d v="1899-12-30T00:37:59"/>
    <x v="4"/>
    <x v="8"/>
    <x v="2"/>
    <x v="2"/>
    <n v="0"/>
    <n v="0"/>
    <x v="0"/>
    <x v="2"/>
    <x v="2"/>
    <n v="0"/>
    <x v="2"/>
    <x v="1"/>
    <d v="1899-12-30T00:04:20"/>
    <d v="1899-12-30T00:04:20"/>
    <x v="0"/>
    <m/>
    <m/>
    <d v="1899-12-30T00:00:00"/>
    <d v="1899-12-30T00:33:39"/>
    <n v="4"/>
    <n v="-3.0092592592599887E-3"/>
    <n v="33.650000000006379"/>
    <x v="4"/>
    <x v="1"/>
  </r>
  <r>
    <x v="2"/>
    <s v="2025002734"/>
    <x v="0"/>
    <x v="663"/>
    <s v="E5050MHX"/>
    <d v="2025-03-05T00:00:00"/>
    <x v="2"/>
    <s v="3126"/>
    <x v="17"/>
    <s v="S1D"/>
    <x v="8"/>
    <x v="0"/>
    <d v="2025-03-05T00:00:00"/>
    <d v="1899-12-30T09:55:02"/>
    <d v="2025-03-05T00:00:00"/>
    <d v="1899-12-30T09:50:00"/>
    <d v="2025-03-05T00:00:00"/>
    <d v="1899-12-30T10:16:06"/>
    <x v="0"/>
    <x v="0"/>
    <s v="507103985"/>
    <s v="EXW"/>
    <d v="1899-12-30T00:31:08"/>
    <x v="1991"/>
    <d v="1899-12-30T00:05:02"/>
    <s v="Granel"/>
    <s v="E001"/>
    <x v="1"/>
    <d v="1899-12-30T00:21:04"/>
    <d v="1899-12-30T00:26:06"/>
    <x v="4"/>
    <x v="8"/>
    <x v="2"/>
    <x v="2"/>
    <n v="0"/>
    <n v="0"/>
    <x v="0"/>
    <x v="2"/>
    <x v="2"/>
    <n v="0"/>
    <x v="2"/>
    <x v="1"/>
    <d v="1899-12-30T00:05:02"/>
    <d v="1899-12-30T00:05:02"/>
    <x v="0"/>
    <m/>
    <m/>
    <d v="1899-12-30T00:00:00"/>
    <d v="1899-12-30T00:21:04"/>
    <n v="4"/>
    <n v="-3.4953703703700101E-3"/>
    <n v="21.066666666667189"/>
    <x v="4"/>
    <x v="1"/>
  </r>
  <r>
    <x v="2"/>
    <s v="2025002735"/>
    <x v="0"/>
    <x v="666"/>
    <s v="E8383LSW"/>
    <d v="2025-03-05T00:00:00"/>
    <x v="2"/>
    <s v="3126"/>
    <x v="17"/>
    <s v="S2D"/>
    <x v="9"/>
    <x v="0"/>
    <d v="2025-03-05T00:00:00"/>
    <d v="1899-12-30T10:10:40"/>
    <d v="2025-03-05T00:00:00"/>
    <d v="1899-12-30T10:06:45"/>
    <d v="2025-03-05T00:00:00"/>
    <d v="1899-12-30T10:25:15"/>
    <x v="0"/>
    <x v="0"/>
    <s v="507103986"/>
    <s v="FBO"/>
    <d v="1899-12-30T00:22:25"/>
    <x v="788"/>
    <d v="1899-12-30T00:03:55"/>
    <s v="Granel"/>
    <s v="E001"/>
    <x v="2"/>
    <d v="1899-12-30T00:14:35"/>
    <d v="1899-12-30T00:18:30"/>
    <x v="5"/>
    <x v="8"/>
    <x v="2"/>
    <x v="2"/>
    <n v="0"/>
    <n v="0"/>
    <x v="0"/>
    <x v="2"/>
    <x v="2"/>
    <n v="0"/>
    <x v="2"/>
    <x v="1"/>
    <d v="1899-12-30T00:03:55"/>
    <d v="1899-12-30T00:03:55"/>
    <x v="0"/>
    <m/>
    <m/>
    <d v="1899-12-30T00:00:00"/>
    <d v="1899-12-30T00:14:35"/>
    <n v="4"/>
    <n v="-2.7199074073999685E-3"/>
    <n v="14.583333333340782"/>
    <x v="4"/>
    <x v="1"/>
  </r>
  <r>
    <x v="2"/>
    <s v="2025002739"/>
    <x v="0"/>
    <x v="671"/>
    <s v="E8087HNJ"/>
    <d v="2025-03-05T00:00:00"/>
    <x v="2"/>
    <s v="2693"/>
    <x v="20"/>
    <s v="PA"/>
    <x v="2"/>
    <x v="0"/>
    <d v="2025-03-05T00:00:00"/>
    <d v="1899-12-30T10:30:50"/>
    <d v="2025-03-05T00:00:00"/>
    <d v="1899-12-30T10:26:21"/>
    <d v="2025-03-05T00:00:00"/>
    <d v="1899-12-30T10:32:56"/>
    <x v="87"/>
    <x v="14"/>
    <s v="507103987"/>
    <s v="FBO"/>
    <d v="1899-12-30T00:11:04"/>
    <x v="1992"/>
    <d v="1899-12-30T00:04:29"/>
    <s v="Ensacado"/>
    <s v="E002"/>
    <x v="2"/>
    <d v="1899-12-30T00:02:06"/>
    <d v="1899-12-30T00:06:35"/>
    <x v="5"/>
    <x v="8"/>
    <x v="2"/>
    <x v="1"/>
    <n v="1"/>
    <n v="0"/>
    <x v="1"/>
    <x v="1"/>
    <x v="2"/>
    <n v="1"/>
    <x v="2"/>
    <x v="1"/>
    <d v="1899-12-30T00:04:29"/>
    <d v="1899-12-30T00:04:29"/>
    <x v="1"/>
    <m/>
    <m/>
    <d v="1899-12-30T00:00:00"/>
    <d v="1899-12-30T00:02:06"/>
    <n v="4"/>
    <n v="-3.1134259259200103E-3"/>
    <n v="2.1000000000096009"/>
    <x v="4"/>
    <x v="1"/>
  </r>
  <r>
    <x v="2"/>
    <s v="2025002736"/>
    <x v="0"/>
    <x v="664"/>
    <s v="E5866LGS"/>
    <d v="2025-03-05T00:00:00"/>
    <x v="2"/>
    <s v="3208"/>
    <x v="18"/>
    <s v="PA"/>
    <x v="2"/>
    <x v="0"/>
    <d v="2025-03-05T00:00:00"/>
    <d v="1899-12-30T10:12:02"/>
    <d v="2025-03-05T00:00:00"/>
    <d v="1899-12-30T10:13:35"/>
    <d v="2025-03-05T00:00:00"/>
    <d v="1899-12-30T10:33:19"/>
    <x v="0"/>
    <x v="0"/>
    <s v="507103988"/>
    <s v="FBO"/>
    <d v="1899-12-30T00:21:17"/>
    <x v="165"/>
    <d v="1899-12-30T00:01:33"/>
    <s v="Ensacado"/>
    <s v="E002"/>
    <x v="2"/>
    <d v="1899-12-30T00:21:17"/>
    <d v="1899-12-30T00:19:44"/>
    <x v="5"/>
    <x v="8"/>
    <x v="2"/>
    <x v="1"/>
    <n v="0"/>
    <n v="0"/>
    <x v="0"/>
    <x v="1"/>
    <x v="2"/>
    <n v="0"/>
    <x v="2"/>
    <x v="1"/>
    <d v="1899-12-30T00:01:33"/>
    <d v="1899-12-30T00:01:33"/>
    <x v="0"/>
    <m/>
    <m/>
    <d v="1899-12-30T00:00:00"/>
    <d v="1899-12-30T00:21:17"/>
    <n v="4"/>
    <d v="1899-12-30T00:01:33"/>
    <n v="21.283333333329598"/>
    <x v="4"/>
    <x v="1"/>
  </r>
  <r>
    <x v="2"/>
    <s v="2025002737"/>
    <x v="0"/>
    <x v="667"/>
    <s v="E9335MJP"/>
    <d v="2025-03-05T00:00:00"/>
    <x v="2"/>
    <s v="3208"/>
    <x v="18"/>
    <s v="PA"/>
    <x v="2"/>
    <x v="0"/>
    <d v="2025-03-05T00:00:00"/>
    <d v="1899-12-30T10:23:23"/>
    <d v="2025-03-05T00:00:00"/>
    <d v="1899-12-30T10:18:08"/>
    <d v="2025-03-05T00:00:00"/>
    <d v="1899-12-30T10:45:58"/>
    <x v="0"/>
    <x v="0"/>
    <s v="507103989"/>
    <s v="FBO"/>
    <d v="1899-12-30T00:33:05"/>
    <x v="930"/>
    <d v="1899-12-30T00:05:15"/>
    <s v="Ensacado"/>
    <s v="E002"/>
    <x v="2"/>
    <d v="1899-12-30T00:22:35"/>
    <d v="1899-12-30T00:27:50"/>
    <x v="5"/>
    <x v="8"/>
    <x v="2"/>
    <x v="1"/>
    <n v="0"/>
    <n v="0"/>
    <x v="0"/>
    <x v="1"/>
    <x v="2"/>
    <n v="0"/>
    <x v="2"/>
    <x v="1"/>
    <d v="1899-12-30T00:05:15"/>
    <d v="1899-12-30T00:05:15"/>
    <x v="0"/>
    <m/>
    <m/>
    <d v="1899-12-30T00:00:00"/>
    <d v="1899-12-30T00:22:35"/>
    <n v="4"/>
    <n v="-3.6458333333300175E-3"/>
    <n v="22.58333333333276"/>
    <x v="4"/>
    <x v="1"/>
  </r>
  <r>
    <x v="2"/>
    <s v="2025002738"/>
    <x v="0"/>
    <x v="665"/>
    <s v="E9819MMR"/>
    <d v="2025-03-05T00:00:00"/>
    <x v="2"/>
    <s v="2692"/>
    <x v="21"/>
    <s v="S2G"/>
    <x v="11"/>
    <x v="0"/>
    <d v="2025-03-05T00:00:00"/>
    <d v="1899-12-30T10:25:42"/>
    <d v="2025-03-05T00:00:00"/>
    <d v="1899-12-30T10:20:36"/>
    <d v="2025-03-05T00:00:00"/>
    <d v="1899-12-30T11:00:40"/>
    <x v="0"/>
    <x v="0"/>
    <s v="507103990"/>
    <s v="FBO"/>
    <d v="1899-12-30T00:45:10"/>
    <x v="1843"/>
    <d v="1899-12-30T00:05:06"/>
    <s v="Granel"/>
    <s v="E001"/>
    <x v="2"/>
    <d v="1899-12-30T00:34:58"/>
    <d v="1899-12-30T00:40:04"/>
    <x v="5"/>
    <x v="8"/>
    <x v="2"/>
    <x v="2"/>
    <n v="0"/>
    <n v="0"/>
    <x v="0"/>
    <x v="2"/>
    <x v="2"/>
    <n v="0"/>
    <x v="2"/>
    <x v="1"/>
    <d v="1899-12-30T00:05:06"/>
    <d v="1899-12-30T00:05:06"/>
    <x v="0"/>
    <m/>
    <m/>
    <d v="1899-12-30T00:00:00"/>
    <d v="1899-12-30T00:34:58"/>
    <n v="4"/>
    <n v="-3.5416666666699959E-3"/>
    <n v="34.966666666670399"/>
    <x v="5"/>
    <x v="1"/>
  </r>
  <r>
    <x v="2"/>
    <s v="2025002740"/>
    <x v="0"/>
    <x v="670"/>
    <s v="E8727HJH"/>
    <d v="2025-03-05T00:00:00"/>
    <x v="2"/>
    <s v="2649"/>
    <x v="19"/>
    <s v="S6H"/>
    <x v="10"/>
    <x v="0"/>
    <d v="2025-03-05T00:00:00"/>
    <d v="1899-12-30T10:31:38"/>
    <d v="2025-03-05T00:00:00"/>
    <d v="1899-12-30T10:27:47"/>
    <d v="2025-03-05T00:00:00"/>
    <d v="1899-12-30T11:11:47"/>
    <x v="0"/>
    <x v="0"/>
    <s v="507103991"/>
    <s v="FBO"/>
    <d v="1899-12-30T00:47:51"/>
    <x v="1993"/>
    <d v="1899-12-30T00:03:51"/>
    <s v="Granel"/>
    <s v="E001"/>
    <x v="2"/>
    <d v="1899-12-30T00:40:09"/>
    <d v="1899-12-30T00:44:00"/>
    <x v="5"/>
    <x v="8"/>
    <x v="2"/>
    <x v="2"/>
    <n v="0"/>
    <n v="0"/>
    <x v="0"/>
    <x v="2"/>
    <x v="2"/>
    <n v="0"/>
    <x v="2"/>
    <x v="1"/>
    <d v="1899-12-30T00:03:51"/>
    <d v="1899-12-30T00:03:51"/>
    <x v="0"/>
    <m/>
    <m/>
    <d v="1899-12-30T00:00:00"/>
    <d v="1899-12-30T00:40:09"/>
    <n v="4"/>
    <n v="-2.6736111111099747E-3"/>
    <n v="40.149999999993646"/>
    <x v="5"/>
    <x v="1"/>
  </r>
  <r>
    <x v="2"/>
    <s v="2025002741"/>
    <x v="0"/>
    <x v="687"/>
    <m/>
    <d v="2025-03-05T00:00:00"/>
    <x v="2"/>
    <s v="2693"/>
    <x v="20"/>
    <s v="PA"/>
    <x v="2"/>
    <x v="0"/>
    <d v="2025-03-05T00:00:00"/>
    <d v="1899-12-30T10:49:12"/>
    <d v="2025-03-05T00:00:00"/>
    <d v="1899-12-30T10:44:23"/>
    <d v="2025-03-05T00:00:00"/>
    <d v="1899-12-30T11:19:10"/>
    <x v="0"/>
    <x v="0"/>
    <s v="507103992"/>
    <s v="FBO"/>
    <d v="1899-12-30T00:39:36"/>
    <x v="1767"/>
    <d v="1899-12-30T00:04:49"/>
    <s v="Ensacado"/>
    <s v="E002"/>
    <x v="1"/>
    <d v="1899-12-30T00:29:58"/>
    <d v="1899-12-30T00:34:47"/>
    <x v="5"/>
    <x v="8"/>
    <x v="2"/>
    <x v="1"/>
    <n v="0"/>
    <n v="0"/>
    <x v="0"/>
    <x v="1"/>
    <x v="2"/>
    <n v="0"/>
    <x v="2"/>
    <x v="1"/>
    <d v="1899-12-30T00:04:49"/>
    <d v="1899-12-30T00:04:49"/>
    <x v="0"/>
    <m/>
    <m/>
    <d v="1899-12-30T00:00:00"/>
    <d v="1899-12-30T00:29:58"/>
    <n v="4"/>
    <n v="-3.3449074073999552E-3"/>
    <n v="29.966666666673614"/>
    <x v="5"/>
    <x v="1"/>
  </r>
  <r>
    <x v="2"/>
    <s v="2025002743"/>
    <x v="0"/>
    <x v="723"/>
    <s v="E4092DGT"/>
    <d v="2025-03-05T00:00:00"/>
    <x v="2"/>
    <s v="3126"/>
    <x v="17"/>
    <s v="S1D"/>
    <x v="8"/>
    <x v="0"/>
    <d v="2025-03-05T00:00:00"/>
    <d v="1899-12-30T11:00:13"/>
    <d v="2025-03-05T00:00:00"/>
    <d v="1899-12-30T10:55:35"/>
    <d v="2025-03-05T00:00:00"/>
    <d v="1899-12-30T11:24:40"/>
    <x v="0"/>
    <x v="0"/>
    <s v="507103993"/>
    <s v="FBO"/>
    <d v="1899-12-30T00:33:43"/>
    <x v="1029"/>
    <d v="1899-12-30T00:04:38"/>
    <s v="Granel"/>
    <s v="E001"/>
    <x v="1"/>
    <d v="1899-12-30T00:24:27"/>
    <d v="1899-12-30T00:29:05"/>
    <x v="9"/>
    <x v="8"/>
    <x v="2"/>
    <x v="2"/>
    <n v="0"/>
    <n v="0"/>
    <x v="0"/>
    <x v="2"/>
    <x v="2"/>
    <n v="0"/>
    <x v="2"/>
    <x v="1"/>
    <d v="1899-12-30T00:04:38"/>
    <d v="1899-12-30T00:04:38"/>
    <x v="0"/>
    <m/>
    <m/>
    <d v="1899-12-30T00:00:00"/>
    <d v="1899-12-30T00:24:27"/>
    <n v="4"/>
    <n v="-3.2175925925999604E-3"/>
    <n v="24.449999999990393"/>
    <x v="5"/>
    <x v="1"/>
  </r>
  <r>
    <x v="2"/>
    <s v="2025002744"/>
    <x v="0"/>
    <x v="669"/>
    <s v="E4911KHZ"/>
    <d v="2025-03-05T00:00:00"/>
    <x v="2"/>
    <s v="2649"/>
    <x v="19"/>
    <s v="S6H"/>
    <x v="10"/>
    <x v="0"/>
    <d v="2025-03-05T00:00:00"/>
    <d v="1899-12-30T11:04:08"/>
    <d v="2025-03-05T00:00:00"/>
    <d v="1899-12-30T11:14:00"/>
    <d v="2025-03-05T00:00:00"/>
    <d v="1899-12-30T11:41:54"/>
    <x v="0"/>
    <x v="0"/>
    <s v="507103994"/>
    <s v="FBO"/>
    <d v="1899-12-30T00:37:46"/>
    <x v="1104"/>
    <d v="1899-12-30T00:09:52"/>
    <s v="Granel"/>
    <s v="E001"/>
    <x v="2"/>
    <d v="1899-12-30T00:37:46"/>
    <d v="1899-12-30T00:27:54"/>
    <x v="9"/>
    <x v="8"/>
    <x v="2"/>
    <x v="2"/>
    <n v="0"/>
    <n v="0"/>
    <x v="0"/>
    <x v="2"/>
    <x v="2"/>
    <n v="0"/>
    <x v="2"/>
    <x v="1"/>
    <d v="1899-12-30T00:09:52"/>
    <d v="1899-12-30T00:09:52"/>
    <x v="0"/>
    <m/>
    <m/>
    <d v="1899-12-30T00:00:00"/>
    <d v="1899-12-30T00:37:46"/>
    <n v="4"/>
    <d v="1899-12-30T00:09:52"/>
    <n v="37.766666666678354"/>
    <x v="5"/>
    <x v="1"/>
  </r>
  <r>
    <x v="2"/>
    <s v="2025002746"/>
    <x v="0"/>
    <x v="685"/>
    <s v="E6110KPL"/>
    <d v="2025-03-05T00:00:00"/>
    <x v="2"/>
    <s v="3126"/>
    <x v="17"/>
    <s v="S2D"/>
    <x v="9"/>
    <x v="0"/>
    <d v="2025-03-05T00:00:00"/>
    <d v="1899-12-30T11:43:12"/>
    <d v="2025-03-05T00:00:00"/>
    <d v="1899-12-30T11:38:44"/>
    <d v="2025-03-05T00:00:00"/>
    <d v="1899-12-30T12:12:45"/>
    <x v="0"/>
    <x v="0"/>
    <s v="507103995"/>
    <s v="FBO"/>
    <d v="1899-12-30T00:38:29"/>
    <x v="1038"/>
    <d v="1899-12-30T00:04:28"/>
    <s v="Granel"/>
    <s v="E001"/>
    <x v="2"/>
    <d v="1899-12-30T00:29:33"/>
    <d v="1899-12-30T00:34:01"/>
    <x v="9"/>
    <x v="8"/>
    <x v="2"/>
    <x v="2"/>
    <n v="0"/>
    <n v="0"/>
    <x v="0"/>
    <x v="2"/>
    <x v="2"/>
    <n v="0"/>
    <x v="2"/>
    <x v="1"/>
    <d v="1899-12-30T00:04:28"/>
    <d v="1899-12-30T00:04:28"/>
    <x v="0"/>
    <m/>
    <m/>
    <d v="1899-12-30T00:00:00"/>
    <d v="1899-12-30T00:29:33"/>
    <n v="4"/>
    <n v="-3.1018518518500238E-3"/>
    <n v="29.550000000009653"/>
    <x v="11"/>
    <x v="1"/>
  </r>
  <r>
    <x v="2"/>
    <s v="2025002749"/>
    <x v="0"/>
    <x v="666"/>
    <s v="E8383LSW"/>
    <d v="2025-03-05T00:00:00"/>
    <x v="2"/>
    <s v="3126"/>
    <x v="17"/>
    <s v="S1D"/>
    <x v="8"/>
    <x v="0"/>
    <d v="2025-03-05T00:00:00"/>
    <d v="1899-12-30T12:28:54"/>
    <d v="2025-03-05T00:00:00"/>
    <d v="1899-12-30T12:24:10"/>
    <d v="2025-03-05T00:00:00"/>
    <d v="1899-12-30T12:50:40"/>
    <x v="0"/>
    <x v="0"/>
    <s v="507103996"/>
    <s v="FBO"/>
    <d v="1899-12-30T00:31:14"/>
    <x v="1994"/>
    <d v="1899-12-30T00:04:44"/>
    <s v="Granel"/>
    <s v="E001"/>
    <x v="2"/>
    <d v="1899-12-30T00:21:46"/>
    <d v="1899-12-30T00:26:30"/>
    <x v="13"/>
    <x v="8"/>
    <x v="2"/>
    <x v="2"/>
    <n v="0"/>
    <n v="0"/>
    <x v="0"/>
    <x v="2"/>
    <x v="2"/>
    <n v="0"/>
    <x v="2"/>
    <x v="1"/>
    <d v="1899-12-30T00:04:44"/>
    <d v="1899-12-30T00:04:44"/>
    <x v="0"/>
    <m/>
    <m/>
    <d v="1899-12-30T00:00:00"/>
    <d v="1899-12-30T00:21:46"/>
    <n v="4"/>
    <n v="-3.2870370370300384E-3"/>
    <n v="21.766666666679928"/>
    <x v="11"/>
    <x v="1"/>
  </r>
  <r>
    <x v="2"/>
    <s v="2025002751"/>
    <x v="0"/>
    <x v="664"/>
    <s v="E5866LGS"/>
    <d v="2025-03-05T00:00:00"/>
    <x v="2"/>
    <s v="3208"/>
    <x v="18"/>
    <s v="PA"/>
    <x v="2"/>
    <x v="0"/>
    <d v="2025-03-05T00:00:00"/>
    <d v="1899-12-30T12:52:08"/>
    <d v="2025-03-05T00:00:00"/>
    <d v="1899-12-30T12:47:26"/>
    <d v="2025-03-05T00:00:00"/>
    <d v="1899-12-30T13:04:58"/>
    <x v="0"/>
    <x v="0"/>
    <s v="507103997"/>
    <s v="FBO"/>
    <d v="1899-12-30T00:22:14"/>
    <x v="1995"/>
    <d v="1899-12-30T00:04:42"/>
    <s v="Ensacado"/>
    <s v="E002"/>
    <x v="2"/>
    <d v="1899-12-30T00:12:50"/>
    <d v="1899-12-30T00:17:32"/>
    <x v="13"/>
    <x v="8"/>
    <x v="2"/>
    <x v="1"/>
    <n v="0"/>
    <n v="0"/>
    <x v="0"/>
    <x v="1"/>
    <x v="2"/>
    <n v="0"/>
    <x v="2"/>
    <x v="1"/>
    <d v="1899-12-30T00:04:42"/>
    <d v="1899-12-30T00:04:42"/>
    <x v="0"/>
    <m/>
    <m/>
    <d v="1899-12-30T00:00:00"/>
    <d v="1899-12-30T00:12:50"/>
    <n v="4"/>
    <n v="-3.2638888888899542E-3"/>
    <n v="12.833333333337631"/>
    <x v="6"/>
    <x v="1"/>
  </r>
  <r>
    <x v="2"/>
    <s v="2025002750"/>
    <x v="0"/>
    <x v="665"/>
    <s v="E9819MMR"/>
    <d v="2025-03-05T00:00:00"/>
    <x v="2"/>
    <s v="3126"/>
    <x v="17"/>
    <s v="S2D"/>
    <x v="9"/>
    <x v="0"/>
    <d v="2025-03-05T00:00:00"/>
    <d v="1899-12-30T12:44:20"/>
    <d v="2025-03-05T00:00:00"/>
    <d v="1899-12-30T12:39:41"/>
    <d v="2025-03-05T00:00:00"/>
    <d v="1899-12-30T13:11:14"/>
    <x v="0"/>
    <x v="0"/>
    <s v="507103998"/>
    <s v="FBO"/>
    <d v="1899-12-30T00:36:12"/>
    <x v="1996"/>
    <d v="1899-12-30T00:04:39"/>
    <s v="Granel"/>
    <s v="E001"/>
    <x v="2"/>
    <d v="1899-12-30T00:26:54"/>
    <d v="1899-12-30T00:31:33"/>
    <x v="13"/>
    <x v="8"/>
    <x v="2"/>
    <x v="2"/>
    <n v="0"/>
    <n v="0"/>
    <x v="0"/>
    <x v="2"/>
    <x v="2"/>
    <n v="0"/>
    <x v="2"/>
    <x v="1"/>
    <d v="1899-12-30T00:04:39"/>
    <d v="1899-12-30T00:04:39"/>
    <x v="0"/>
    <m/>
    <m/>
    <d v="1899-12-30T00:00:00"/>
    <d v="1899-12-30T00:26:54"/>
    <n v="4"/>
    <n v="-3.229166666669947E-3"/>
    <n v="26.899999999992055"/>
    <x v="6"/>
    <x v="1"/>
  </r>
  <r>
    <x v="2"/>
    <s v="2025002754"/>
    <x v="0"/>
    <x v="681"/>
    <s v="E0184KJL"/>
    <d v="2025-03-05T00:00:00"/>
    <x v="2"/>
    <s v="2693"/>
    <x v="20"/>
    <s v="PA"/>
    <x v="2"/>
    <x v="0"/>
    <d v="2025-03-05T00:00:00"/>
    <d v="1899-12-30T13:43:23"/>
    <d v="2025-03-05T00:00:00"/>
    <d v="1899-12-30T13:38:23"/>
    <d v="2025-03-05T00:00:00"/>
    <d v="1899-12-30T13:44:19"/>
    <x v="88"/>
    <x v="14"/>
    <s v="507104001"/>
    <s v="FBO"/>
    <d v="1899-12-30T00:10:56"/>
    <x v="1997"/>
    <d v="1899-12-30T00:05:00"/>
    <s v="Ensacado"/>
    <s v="E002"/>
    <x v="2"/>
    <d v="1899-12-30T00:00:56"/>
    <d v="1899-12-30T00:05:56"/>
    <x v="6"/>
    <x v="8"/>
    <x v="2"/>
    <x v="1"/>
    <n v="1"/>
    <n v="0"/>
    <x v="1"/>
    <x v="1"/>
    <x v="2"/>
    <n v="1"/>
    <x v="2"/>
    <x v="1"/>
    <d v="1899-12-30T00:05:00"/>
    <d v="1899-12-30T00:05:00"/>
    <x v="1"/>
    <m/>
    <m/>
    <d v="1899-12-30T00:00:00"/>
    <d v="1899-12-30T00:00:56"/>
    <n v="4"/>
    <n v="-3.4722222222199894E-3"/>
    <n v="0.93333333333609048"/>
    <x v="6"/>
    <x v="1"/>
  </r>
  <r>
    <x v="2"/>
    <s v="2025002757"/>
    <x v="0"/>
    <x v="681"/>
    <s v="E0184KJL"/>
    <d v="2025-03-05T00:00:00"/>
    <x v="2"/>
    <s v="2693"/>
    <x v="20"/>
    <s v="PA"/>
    <x v="2"/>
    <x v="0"/>
    <d v="2025-03-05T00:00:00"/>
    <d v="1899-12-30T13:45:26"/>
    <d v="2025-03-05T00:00:00"/>
    <d v="1899-12-30T13:40:19"/>
    <d v="2025-03-05T00:00:00"/>
    <d v="1899-12-30T13:46:15"/>
    <x v="47"/>
    <x v="14"/>
    <s v="507104002"/>
    <s v="FBO"/>
    <d v="1899-12-30T00:11:03"/>
    <x v="1997"/>
    <d v="1899-12-30T00:05:07"/>
    <s v="Ensacado"/>
    <s v="E002"/>
    <x v="2"/>
    <d v="1899-12-30T00:00:49"/>
    <d v="1899-12-30T00:05:56"/>
    <x v="6"/>
    <x v="8"/>
    <x v="2"/>
    <x v="1"/>
    <n v="1"/>
    <n v="0"/>
    <x v="1"/>
    <x v="1"/>
    <x v="2"/>
    <n v="1"/>
    <x v="2"/>
    <x v="1"/>
    <d v="1899-12-30T00:05:07"/>
    <d v="1899-12-30T00:05:07"/>
    <x v="1"/>
    <m/>
    <m/>
    <d v="1899-12-30T00:00:00"/>
    <d v="1899-12-30T00:00:49"/>
    <n v="4"/>
    <n v="-3.5532407407399269E-3"/>
    <n v="0.81666666666722065"/>
    <x v="6"/>
    <x v="1"/>
  </r>
  <r>
    <x v="2"/>
    <s v="2025002752"/>
    <x v="0"/>
    <x v="663"/>
    <s v="E5050MHX"/>
    <d v="2025-03-05T00:00:00"/>
    <x v="2"/>
    <s v="3126"/>
    <x v="17"/>
    <s v="S1D"/>
    <x v="8"/>
    <x v="0"/>
    <d v="2025-03-05T00:00:00"/>
    <d v="1899-12-30T13:38:49"/>
    <d v="2025-03-05T00:00:00"/>
    <d v="1899-12-30T13:33:41"/>
    <d v="2025-03-05T00:00:00"/>
    <d v="1899-12-30T13:59:54"/>
    <x v="0"/>
    <x v="0"/>
    <s v="507104003"/>
    <s v="EXW"/>
    <d v="1899-12-30T00:31:21"/>
    <x v="1445"/>
    <d v="1899-12-30T00:05:08"/>
    <s v="Granel"/>
    <s v="E001"/>
    <x v="1"/>
    <d v="1899-12-30T00:21:05"/>
    <d v="1899-12-30T00:26:13"/>
    <x v="6"/>
    <x v="8"/>
    <x v="2"/>
    <x v="2"/>
    <n v="0"/>
    <n v="0"/>
    <x v="0"/>
    <x v="2"/>
    <x v="2"/>
    <n v="0"/>
    <x v="2"/>
    <x v="1"/>
    <d v="1899-12-30T00:05:08"/>
    <d v="1899-12-30T00:05:08"/>
    <x v="0"/>
    <m/>
    <m/>
    <d v="1899-12-30T00:00:00"/>
    <d v="1899-12-30T00:21:05"/>
    <n v="4"/>
    <n v="-3.564814814819961E-3"/>
    <n v="21.083333333328049"/>
    <x v="6"/>
    <x v="1"/>
  </r>
  <r>
    <x v="2"/>
    <s v="2025002753"/>
    <x v="0"/>
    <x v="672"/>
    <s v="E5208JYX"/>
    <d v="2025-03-05T00:00:00"/>
    <x v="2"/>
    <s v="3126"/>
    <x v="17"/>
    <s v="S2D"/>
    <x v="9"/>
    <x v="0"/>
    <d v="2025-03-05T00:00:00"/>
    <d v="1899-12-30T13:40:18"/>
    <d v="2025-03-05T00:00:00"/>
    <d v="1899-12-30T13:36:12"/>
    <d v="2025-03-05T00:00:00"/>
    <d v="1899-12-30T14:07:59"/>
    <x v="0"/>
    <x v="0"/>
    <s v="507104004"/>
    <s v="FBO"/>
    <d v="1899-12-30T00:35:53"/>
    <x v="1998"/>
    <d v="1899-12-30T00:04:06"/>
    <s v="Granel"/>
    <s v="E001"/>
    <x v="2"/>
    <d v="1899-12-30T00:27:41"/>
    <d v="1899-12-30T00:31:47"/>
    <x v="6"/>
    <x v="8"/>
    <x v="2"/>
    <x v="2"/>
    <n v="0"/>
    <n v="0"/>
    <x v="0"/>
    <x v="2"/>
    <x v="2"/>
    <n v="0"/>
    <x v="2"/>
    <x v="1"/>
    <d v="1899-12-30T00:04:06"/>
    <d v="1899-12-30T00:04:06"/>
    <x v="0"/>
    <m/>
    <m/>
    <d v="1899-12-30T00:00:00"/>
    <d v="1899-12-30T00:27:41"/>
    <n v="4"/>
    <n v="-2.8472222222200028E-3"/>
    <n v="27.683333333323166"/>
    <x v="7"/>
    <x v="1"/>
  </r>
  <r>
    <x v="2"/>
    <s v="2025002758"/>
    <x v="0"/>
    <x v="669"/>
    <s v="E4911KHZ"/>
    <d v="2025-03-05T00:00:00"/>
    <x v="2"/>
    <s v="3126"/>
    <x v="17"/>
    <s v="S1D"/>
    <x v="8"/>
    <x v="0"/>
    <d v="2025-03-05T00:00:00"/>
    <d v="1899-12-30T14:23:24"/>
    <d v="2025-03-05T00:00:00"/>
    <d v="1899-12-30T14:19:16"/>
    <d v="2025-03-05T00:00:00"/>
    <d v="1899-12-30T14:50:07"/>
    <x v="0"/>
    <x v="0"/>
    <s v="507104005"/>
    <s v="FBO"/>
    <d v="1899-12-30T00:34:59"/>
    <x v="1706"/>
    <d v="1899-12-30T00:04:08"/>
    <s v="Granel"/>
    <s v="E001"/>
    <x v="2"/>
    <d v="1899-12-30T00:26:43"/>
    <d v="1899-12-30T00:30:51"/>
    <x v="14"/>
    <x v="8"/>
    <x v="2"/>
    <x v="2"/>
    <n v="0"/>
    <n v="0"/>
    <x v="0"/>
    <x v="2"/>
    <x v="2"/>
    <n v="0"/>
    <x v="2"/>
    <x v="1"/>
    <d v="1899-12-30T00:04:08"/>
    <d v="1899-12-30T00:04:08"/>
    <x v="0"/>
    <m/>
    <m/>
    <d v="1899-12-30T00:00:00"/>
    <d v="1899-12-30T00:26:43"/>
    <n v="4"/>
    <n v="-2.8703703703700789E-3"/>
    <n v="26.716666666665514"/>
    <x v="7"/>
    <x v="1"/>
  </r>
  <r>
    <x v="2"/>
    <s v="2025002761"/>
    <x v="0"/>
    <x v="704"/>
    <s v="E6642HNW"/>
    <d v="2025-03-05T00:00:00"/>
    <x v="2"/>
    <s v="3208"/>
    <x v="18"/>
    <s v="PA"/>
    <x v="2"/>
    <x v="0"/>
    <d v="2025-03-05T00:00:00"/>
    <d v="1899-12-30T15:43:34"/>
    <d v="2025-03-05T00:00:00"/>
    <d v="1899-12-30T15:41:50"/>
    <d v="2025-03-05T00:00:00"/>
    <d v="1899-12-30T15:49:46"/>
    <x v="0"/>
    <x v="0"/>
    <s v="507104006"/>
    <s v="FBO"/>
    <d v="1899-12-30T00:09:40"/>
    <x v="1890"/>
    <d v="1899-12-30T00:01:44"/>
    <s v="Ensacado"/>
    <s v="E002"/>
    <x v="1"/>
    <d v="1899-12-30T00:06:12"/>
    <d v="1899-12-30T00:07:56"/>
    <x v="10"/>
    <x v="8"/>
    <x v="2"/>
    <x v="1"/>
    <n v="1"/>
    <n v="0"/>
    <x v="1"/>
    <x v="1"/>
    <x v="2"/>
    <n v="1"/>
    <x v="2"/>
    <x v="1"/>
    <d v="1899-12-30T00:01:44"/>
    <d v="1899-12-30T00:01:44"/>
    <x v="0"/>
    <m/>
    <m/>
    <d v="1899-12-30T00:00:00"/>
    <d v="1899-12-30T00:06:12"/>
    <n v="4"/>
    <n v="-1.2037037037000431E-3"/>
    <n v="6.2000000000064048"/>
    <x v="14"/>
    <x v="1"/>
  </r>
  <r>
    <x v="2"/>
    <s v="2025002766"/>
    <x v="0"/>
    <x v="664"/>
    <s v="E5866LGS"/>
    <d v="2025-03-06T00:00:00"/>
    <x v="2"/>
    <s v="3208"/>
    <x v="18"/>
    <s v="PA"/>
    <x v="2"/>
    <x v="0"/>
    <d v="2025-03-06T00:00:00"/>
    <d v="1899-12-30T06:08:59"/>
    <d v="2025-03-06T00:00:00"/>
    <d v="1899-12-30T06:04:40"/>
    <d v="2025-03-06T00:00:00"/>
    <d v="1899-12-30T06:21:56"/>
    <x v="0"/>
    <x v="0"/>
    <s v="507104007"/>
    <s v="FBO"/>
    <d v="1899-12-30T00:21:35"/>
    <x v="1317"/>
    <d v="1899-12-30T00:04:19"/>
    <s v="Ensacado"/>
    <s v="E002"/>
    <x v="2"/>
    <d v="1899-12-30T00:12:57"/>
    <d v="1899-12-30T00:17:16"/>
    <x v="1"/>
    <x v="9"/>
    <x v="2"/>
    <x v="1"/>
    <n v="0"/>
    <n v="0"/>
    <x v="0"/>
    <x v="1"/>
    <x v="2"/>
    <n v="0"/>
    <x v="2"/>
    <x v="1"/>
    <d v="1899-12-30T00:04:19"/>
    <d v="1899-12-30T00:04:19"/>
    <x v="0"/>
    <m/>
    <m/>
    <d v="1899-12-30T00:00:00"/>
    <d v="1899-12-30T00:12:57"/>
    <n v="5"/>
    <n v="-2.9976851851900022E-3"/>
    <n v="12.949999999992032"/>
    <x v="0"/>
    <x v="1"/>
  </r>
  <r>
    <x v="2"/>
    <s v="2025002763"/>
    <x v="0"/>
    <x v="663"/>
    <s v="E5050MHX"/>
    <d v="2025-03-06T00:00:00"/>
    <x v="2"/>
    <s v="3126"/>
    <x v="17"/>
    <s v="S1D"/>
    <x v="8"/>
    <x v="0"/>
    <d v="2025-03-06T00:00:00"/>
    <d v="1899-12-30T06:02:17"/>
    <d v="2025-03-06T00:00:00"/>
    <d v="1899-12-30T05:59:22"/>
    <d v="2025-03-06T00:00:00"/>
    <d v="1899-12-30T06:24:31"/>
    <x v="0"/>
    <x v="0"/>
    <s v="507104008"/>
    <s v="EXW"/>
    <d v="1899-12-30T00:28:04"/>
    <x v="905"/>
    <d v="1899-12-30T00:02:55"/>
    <s v="Granel"/>
    <s v="E001"/>
    <x v="1"/>
    <d v="1899-12-30T00:22:14"/>
    <d v="1899-12-30T00:25:09"/>
    <x v="1"/>
    <x v="9"/>
    <x v="2"/>
    <x v="2"/>
    <n v="0"/>
    <n v="0"/>
    <x v="0"/>
    <x v="2"/>
    <x v="2"/>
    <n v="0"/>
    <x v="2"/>
    <x v="1"/>
    <d v="1899-12-30T00:02:55"/>
    <d v="1899-12-30T00:02:55"/>
    <x v="0"/>
    <m/>
    <m/>
    <d v="1899-12-30T00:00:00"/>
    <d v="1899-12-30T00:22:14"/>
    <n v="5"/>
    <n v="-2.0254629629599952E-3"/>
    <n v="22.233333333326389"/>
    <x v="0"/>
    <x v="1"/>
  </r>
  <r>
    <x v="2"/>
    <s v="2025002764"/>
    <x v="0"/>
    <x v="670"/>
    <s v="E8727HJH"/>
    <d v="2025-03-06T00:00:00"/>
    <x v="2"/>
    <s v="3126"/>
    <x v="17"/>
    <s v="S2D"/>
    <x v="9"/>
    <x v="0"/>
    <d v="2025-03-06T00:00:00"/>
    <d v="1899-12-30T06:04:02"/>
    <d v="2025-03-06T00:00:00"/>
    <d v="1899-12-30T06:01:28"/>
    <d v="2025-03-06T00:00:00"/>
    <d v="1899-12-30T06:34:16"/>
    <x v="0"/>
    <x v="0"/>
    <s v="507104009"/>
    <s v="FBO"/>
    <d v="1899-12-30T00:35:22"/>
    <x v="1942"/>
    <d v="1899-12-30T00:02:34"/>
    <s v="Granel"/>
    <s v="E001"/>
    <x v="2"/>
    <d v="1899-12-30T00:30:14"/>
    <d v="1899-12-30T00:32:48"/>
    <x v="1"/>
    <x v="9"/>
    <x v="2"/>
    <x v="2"/>
    <n v="0"/>
    <n v="0"/>
    <x v="0"/>
    <x v="2"/>
    <x v="2"/>
    <n v="0"/>
    <x v="2"/>
    <x v="1"/>
    <d v="1899-12-30T00:02:34"/>
    <d v="1899-12-30T00:02:34"/>
    <x v="0"/>
    <m/>
    <m/>
    <d v="1899-12-30T00:00:00"/>
    <d v="1899-12-30T00:30:14"/>
    <n v="5"/>
    <n v="-1.782407407410036E-3"/>
    <n v="30.233333333332755"/>
    <x v="0"/>
    <x v="1"/>
  </r>
  <r>
    <x v="2"/>
    <s v="2025002768"/>
    <x v="0"/>
    <x v="684"/>
    <m/>
    <d v="2025-03-06T00:00:00"/>
    <x v="2"/>
    <s v="3208"/>
    <x v="18"/>
    <s v="PA"/>
    <x v="2"/>
    <x v="0"/>
    <d v="2025-03-06T00:00:00"/>
    <d v="1899-12-30T06:10:49"/>
    <d v="2025-03-06T00:00:00"/>
    <d v="1899-12-30T06:26:46"/>
    <d v="2025-03-06T00:00:00"/>
    <d v="1899-12-30T06:34:52"/>
    <x v="0"/>
    <x v="0"/>
    <s v="507104010"/>
    <s v="EXW"/>
    <d v="1899-12-30T00:24:03"/>
    <x v="1999"/>
    <d v="1899-12-30T00:15:57"/>
    <s v="Ensacado"/>
    <s v="E002"/>
    <x v="1"/>
    <d v="1899-12-30T00:24:03"/>
    <d v="1899-12-30T00:08:06"/>
    <x v="1"/>
    <x v="9"/>
    <x v="2"/>
    <x v="1"/>
    <n v="0"/>
    <n v="0"/>
    <x v="0"/>
    <x v="1"/>
    <x v="2"/>
    <n v="0"/>
    <x v="2"/>
    <x v="1"/>
    <d v="1899-12-30T00:15:57"/>
    <d v="1899-12-30T00:15:57"/>
    <x v="0"/>
    <m/>
    <m/>
    <d v="1899-12-30T00:00:00"/>
    <d v="1899-12-30T00:24:03"/>
    <n v="5"/>
    <d v="1899-12-30T00:15:57"/>
    <n v="24.050000000001599"/>
    <x v="0"/>
    <x v="1"/>
  </r>
  <r>
    <x v="2"/>
    <s v="2025002767"/>
    <x v="0"/>
    <x v="665"/>
    <s v="E9819MMR"/>
    <d v="2025-03-06T00:00:00"/>
    <x v="2"/>
    <s v="2649"/>
    <x v="19"/>
    <s v="S6H"/>
    <x v="10"/>
    <x v="0"/>
    <d v="2025-03-06T00:00:00"/>
    <d v="1899-12-30T06:09:37"/>
    <d v="2025-03-06T00:00:00"/>
    <d v="1899-12-30T06:06:45"/>
    <d v="2025-03-06T00:00:00"/>
    <d v="1899-12-30T06:38:53"/>
    <x v="0"/>
    <x v="0"/>
    <s v="507104011"/>
    <s v="EXW"/>
    <d v="1899-12-30T00:35:00"/>
    <x v="2000"/>
    <d v="1899-12-30T00:02:52"/>
    <s v="Granel"/>
    <s v="E001"/>
    <x v="1"/>
    <d v="1899-12-30T00:29:16"/>
    <d v="1899-12-30T00:32:08"/>
    <x v="1"/>
    <x v="9"/>
    <x v="2"/>
    <x v="2"/>
    <n v="0"/>
    <n v="0"/>
    <x v="0"/>
    <x v="2"/>
    <x v="2"/>
    <n v="0"/>
    <x v="2"/>
    <x v="1"/>
    <d v="1899-12-30T00:02:52"/>
    <d v="1899-12-30T00:02:52"/>
    <x v="0"/>
    <m/>
    <m/>
    <d v="1899-12-30T00:00:00"/>
    <d v="1899-12-30T00:29:16"/>
    <n v="5"/>
    <n v="-1.9907407407400157E-3"/>
    <n v="29.266666666660797"/>
    <x v="0"/>
    <x v="1"/>
  </r>
  <r>
    <x v="2"/>
    <s v="2025002775"/>
    <x v="0"/>
    <x v="686"/>
    <s v="E5707BDC"/>
    <d v="2025-03-06T00:00:00"/>
    <x v="2"/>
    <s v="2693"/>
    <x v="20"/>
    <s v="PA"/>
    <x v="3"/>
    <x v="0"/>
    <d v="2025-03-06T00:00:00"/>
    <d v="1899-12-30T06:38:35"/>
    <d v="2025-03-06T00:00:00"/>
    <d v="1899-12-30T07:00:00"/>
    <d v="2025-03-06T00:00:00"/>
    <d v="1899-12-30T06:49:33"/>
    <x v="49"/>
    <x v="14"/>
    <s v="507104012"/>
    <s v="EXW"/>
    <d v="1899-12-30T00:31:52"/>
    <x v="1971"/>
    <d v="1899-12-30T00:21:25"/>
    <s v="Ensacado"/>
    <s v="E002"/>
    <x v="1"/>
    <d v="1899-12-30T00:10:58"/>
    <n v="-7.2569444444500197E-3"/>
    <x v="1"/>
    <x v="9"/>
    <x v="2"/>
    <x v="1"/>
    <n v="0"/>
    <n v="0"/>
    <x v="0"/>
    <x v="1"/>
    <x v="2"/>
    <n v="0"/>
    <x v="2"/>
    <x v="1"/>
    <d v="1899-12-30T00:21:25"/>
    <d v="1899-12-30T00:21:25"/>
    <x v="1"/>
    <m/>
    <m/>
    <d v="1899-12-30T00:00:00"/>
    <d v="1899-12-30T00:10:58"/>
    <n v="5"/>
    <d v="1899-12-30T00:21:25"/>
    <n v="10.96666666666561"/>
    <x v="0"/>
    <x v="1"/>
  </r>
  <r>
    <x v="2"/>
    <s v="2025002777"/>
    <x v="0"/>
    <x v="667"/>
    <s v="E9335MJP"/>
    <d v="2025-03-06T00:00:00"/>
    <x v="2"/>
    <s v="3208"/>
    <x v="18"/>
    <s v="PA"/>
    <x v="2"/>
    <x v="0"/>
    <d v="2025-03-06T00:00:00"/>
    <d v="1899-12-30T06:43:05"/>
    <d v="2025-03-06T00:00:00"/>
    <d v="1899-12-30T06:38:21"/>
    <d v="2025-03-06T00:00:00"/>
    <d v="1899-12-30T06:56:44"/>
    <x v="0"/>
    <x v="0"/>
    <s v="507104013"/>
    <s v="FBO"/>
    <d v="1899-12-30T00:23:07"/>
    <x v="694"/>
    <d v="1899-12-30T00:04:44"/>
    <s v="Ensacado"/>
    <s v="E002"/>
    <x v="2"/>
    <d v="1899-12-30T00:13:39"/>
    <d v="1899-12-30T00:18:23"/>
    <x v="1"/>
    <x v="9"/>
    <x v="2"/>
    <x v="1"/>
    <n v="0"/>
    <n v="0"/>
    <x v="0"/>
    <x v="1"/>
    <x v="2"/>
    <n v="0"/>
    <x v="2"/>
    <x v="1"/>
    <d v="1899-12-30T00:04:44"/>
    <d v="1899-12-30T00:04:44"/>
    <x v="0"/>
    <m/>
    <m/>
    <d v="1899-12-30T00:00:00"/>
    <d v="1899-12-30T00:13:39"/>
    <n v="5"/>
    <n v="-3.2870370370399749E-3"/>
    <n v="13.650000000004852"/>
    <x v="0"/>
    <x v="1"/>
  </r>
  <r>
    <x v="2"/>
    <s v="2025002773"/>
    <x v="0"/>
    <x v="685"/>
    <s v="E6110KPL"/>
    <d v="2025-03-06T00:00:00"/>
    <x v="2"/>
    <s v="3126"/>
    <x v="17"/>
    <s v="S1D"/>
    <x v="8"/>
    <x v="0"/>
    <d v="2025-03-06T00:00:00"/>
    <d v="1899-12-30T06:33:24"/>
    <d v="2025-03-06T00:00:00"/>
    <d v="1899-12-30T06:28:17"/>
    <d v="2025-03-06T00:00:00"/>
    <d v="1899-12-30T06:57:30"/>
    <x v="0"/>
    <x v="0"/>
    <s v="507104014"/>
    <s v="FBO"/>
    <d v="1899-12-30T00:34:20"/>
    <x v="1192"/>
    <d v="1899-12-30T00:05:07"/>
    <s v="Granel"/>
    <s v="E001"/>
    <x v="2"/>
    <d v="1899-12-30T00:24:06"/>
    <d v="1899-12-30T00:29:13"/>
    <x v="1"/>
    <x v="9"/>
    <x v="2"/>
    <x v="2"/>
    <n v="0"/>
    <n v="0"/>
    <x v="0"/>
    <x v="2"/>
    <x v="2"/>
    <n v="0"/>
    <x v="2"/>
    <x v="1"/>
    <d v="1899-12-30T00:05:07"/>
    <d v="1899-12-30T00:05:07"/>
    <x v="0"/>
    <m/>
    <m/>
    <d v="1899-12-30T00:00:00"/>
    <d v="1899-12-30T00:24:06"/>
    <n v="5"/>
    <n v="-3.5532407407400379E-3"/>
    <n v="24.100000000012798"/>
    <x v="0"/>
    <x v="1"/>
  </r>
  <r>
    <x v="2"/>
    <s v="2025002778"/>
    <x v="0"/>
    <x v="672"/>
    <s v="E5208JYX"/>
    <d v="2025-03-06T00:00:00"/>
    <x v="2"/>
    <s v="2649"/>
    <x v="19"/>
    <s v="S6H"/>
    <x v="10"/>
    <x v="0"/>
    <d v="2025-03-06T00:00:00"/>
    <d v="1899-12-30T06:45:48"/>
    <d v="2025-03-06T00:00:00"/>
    <d v="1899-12-30T06:40:40"/>
    <d v="2025-03-06T00:00:00"/>
    <d v="1899-12-30T07:05:04"/>
    <x v="0"/>
    <x v="0"/>
    <s v="507104015"/>
    <s v="FBO"/>
    <d v="1899-12-30T00:29:32"/>
    <x v="388"/>
    <d v="1899-12-30T00:05:08"/>
    <s v="Granel"/>
    <s v="E001"/>
    <x v="2"/>
    <d v="1899-12-30T00:19:16"/>
    <d v="1899-12-30T00:24:24"/>
    <x v="1"/>
    <x v="9"/>
    <x v="2"/>
    <x v="2"/>
    <n v="0"/>
    <n v="0"/>
    <x v="0"/>
    <x v="2"/>
    <x v="2"/>
    <n v="0"/>
    <x v="2"/>
    <x v="1"/>
    <d v="1899-12-30T00:05:08"/>
    <d v="1899-12-30T00:05:08"/>
    <x v="0"/>
    <m/>
    <m/>
    <d v="1899-12-30T00:00:00"/>
    <d v="1899-12-30T00:19:16"/>
    <n v="5"/>
    <n v="-3.564814814819961E-3"/>
    <n v="19.266666666667227"/>
    <x v="1"/>
    <x v="1"/>
  </r>
  <r>
    <x v="2"/>
    <s v="2025002779"/>
    <x v="0"/>
    <x v="724"/>
    <s v="ETF9721BZ"/>
    <d v="2025-03-06T00:00:00"/>
    <x v="2"/>
    <s v="3126"/>
    <x v="17"/>
    <s v="S2D"/>
    <x v="9"/>
    <x v="0"/>
    <d v="2025-03-06T00:00:00"/>
    <d v="1899-12-30T06:50:05"/>
    <d v="2025-03-06T00:00:00"/>
    <d v="1899-12-30T06:45:33"/>
    <d v="2025-03-06T00:00:00"/>
    <d v="1899-12-30T07:09:19"/>
    <x v="0"/>
    <x v="0"/>
    <s v="507104016"/>
    <s v="FBO"/>
    <d v="1899-12-30T00:28:18"/>
    <x v="641"/>
    <d v="1899-12-30T00:04:32"/>
    <s v="Granel"/>
    <s v="E001"/>
    <x v="1"/>
    <d v="1899-12-30T00:19:14"/>
    <d v="1899-12-30T00:23:46"/>
    <x v="1"/>
    <x v="9"/>
    <x v="2"/>
    <x v="2"/>
    <n v="0"/>
    <n v="0"/>
    <x v="0"/>
    <x v="2"/>
    <x v="2"/>
    <n v="0"/>
    <x v="2"/>
    <x v="1"/>
    <d v="1899-12-30T00:04:32"/>
    <d v="1899-12-30T00:04:32"/>
    <x v="0"/>
    <m/>
    <m/>
    <d v="1899-12-30T00:00:00"/>
    <d v="1899-12-30T00:19:14"/>
    <n v="5"/>
    <n v="-3.1481481481500095E-3"/>
    <n v="19.233333333331196"/>
    <x v="1"/>
    <x v="1"/>
  </r>
  <r>
    <x v="2"/>
    <s v="2025002780"/>
    <x v="0"/>
    <x v="668"/>
    <s v="E1160JXP"/>
    <d v="2025-03-06T00:00:00"/>
    <x v="2"/>
    <s v="2693"/>
    <x v="20"/>
    <s v="PA"/>
    <x v="2"/>
    <x v="0"/>
    <d v="2025-03-06T00:00:00"/>
    <d v="1899-12-30T07:02:04"/>
    <d v="2025-03-06T00:00:00"/>
    <d v="1899-12-30T06:56:53"/>
    <d v="2025-03-06T00:00:00"/>
    <d v="1899-12-30T07:17:38"/>
    <x v="0"/>
    <x v="0"/>
    <s v="507104017"/>
    <s v="FBO"/>
    <d v="1899-12-30T00:25:56"/>
    <x v="59"/>
    <d v="1899-12-30T00:05:11"/>
    <s v="Ensacado"/>
    <s v="E002"/>
    <x v="2"/>
    <d v="1899-12-30T00:15:34"/>
    <d v="1899-12-30T00:20:45"/>
    <x v="2"/>
    <x v="9"/>
    <x v="2"/>
    <x v="1"/>
    <n v="0"/>
    <n v="0"/>
    <x v="0"/>
    <x v="1"/>
    <x v="2"/>
    <n v="0"/>
    <x v="2"/>
    <x v="1"/>
    <d v="1899-12-30T00:05:11"/>
    <d v="1899-12-30T00:05:11"/>
    <x v="0"/>
    <m/>
    <m/>
    <d v="1899-12-30T00:00:00"/>
    <d v="1899-12-30T00:15:34"/>
    <n v="5"/>
    <n v="-3.5995370370400237E-3"/>
    <n v="15.566666666673603"/>
    <x v="1"/>
    <x v="1"/>
  </r>
  <r>
    <x v="2"/>
    <s v="2025002781"/>
    <x v="0"/>
    <x v="666"/>
    <s v="E8383LSW"/>
    <d v="2025-03-06T00:00:00"/>
    <x v="2"/>
    <s v="2649"/>
    <x v="19"/>
    <s v="S6H"/>
    <x v="10"/>
    <x v="0"/>
    <d v="2025-03-06T00:00:00"/>
    <d v="1899-12-30T07:09:52"/>
    <d v="2025-03-06T00:00:00"/>
    <d v="1899-12-30T07:04:58"/>
    <d v="2025-03-06T00:00:00"/>
    <d v="1899-12-30T07:27:26"/>
    <x v="0"/>
    <x v="0"/>
    <s v="507104018"/>
    <s v="FBO"/>
    <d v="1899-12-30T00:27:22"/>
    <x v="2001"/>
    <d v="1899-12-30T00:04:54"/>
    <s v="Granel"/>
    <s v="E001"/>
    <x v="2"/>
    <d v="1899-12-30T00:17:34"/>
    <d v="1899-12-30T00:22:28"/>
    <x v="2"/>
    <x v="9"/>
    <x v="2"/>
    <x v="2"/>
    <n v="0"/>
    <n v="0"/>
    <x v="0"/>
    <x v="2"/>
    <x v="2"/>
    <n v="0"/>
    <x v="2"/>
    <x v="1"/>
    <d v="1899-12-30T00:04:54"/>
    <d v="1899-12-30T00:04:54"/>
    <x v="0"/>
    <m/>
    <m/>
    <d v="1899-12-30T00:00:00"/>
    <d v="1899-12-30T00:17:34"/>
    <n v="5"/>
    <n v="-3.4027777777800305E-3"/>
    <n v="17.566666666660804"/>
    <x v="1"/>
    <x v="1"/>
  </r>
  <r>
    <x v="2"/>
    <s v="2025002783"/>
    <x v="0"/>
    <x v="681"/>
    <s v="E0184KJL"/>
    <d v="2025-03-06T00:00:00"/>
    <x v="2"/>
    <s v="3208"/>
    <x v="18"/>
    <s v="PA"/>
    <x v="2"/>
    <x v="0"/>
    <d v="2025-03-06T00:00:00"/>
    <d v="1899-12-30T08:02:32"/>
    <d v="2025-03-06T00:00:00"/>
    <d v="1899-12-30T07:58:38"/>
    <d v="2025-03-06T00:00:00"/>
    <d v="1899-12-30T08:04:23"/>
    <x v="42"/>
    <x v="14"/>
    <s v="507104023"/>
    <s v="FBO"/>
    <d v="1899-12-30T00:09:39"/>
    <x v="2002"/>
    <d v="1899-12-30T00:03:54"/>
    <s v="Ensacado"/>
    <s v="E002"/>
    <x v="2"/>
    <d v="1899-12-30T00:01:51"/>
    <d v="1899-12-30T00:05:45"/>
    <x v="3"/>
    <x v="9"/>
    <x v="2"/>
    <x v="1"/>
    <n v="1"/>
    <n v="0"/>
    <x v="1"/>
    <x v="1"/>
    <x v="2"/>
    <n v="1"/>
    <x v="2"/>
    <x v="1"/>
    <d v="1899-12-30T00:03:54"/>
    <d v="1899-12-30T00:03:54"/>
    <x v="1"/>
    <m/>
    <m/>
    <d v="1899-12-30T00:00:00"/>
    <d v="1899-12-30T00:01:51"/>
    <n v="5"/>
    <n v="-2.7083333333299819E-3"/>
    <n v="1.849999999996772"/>
    <x v="2"/>
    <x v="1"/>
  </r>
  <r>
    <x v="2"/>
    <s v="2025002784"/>
    <x v="0"/>
    <x v="681"/>
    <s v="E0184KJL"/>
    <d v="2025-03-06T00:00:00"/>
    <x v="2"/>
    <s v="3208"/>
    <x v="18"/>
    <s v="PA"/>
    <x v="2"/>
    <x v="0"/>
    <d v="2025-03-06T00:00:00"/>
    <d v="1899-12-30T08:04:44"/>
    <d v="2025-03-06T00:00:00"/>
    <d v="1899-12-30T07:59:52"/>
    <d v="2025-03-06T00:00:00"/>
    <d v="1899-12-30T08:05:56"/>
    <x v="89"/>
    <x v="14"/>
    <s v="507104024"/>
    <s v="FBO"/>
    <d v="1899-12-30T00:10:56"/>
    <x v="1952"/>
    <d v="1899-12-30T00:04:52"/>
    <s v="Ensacado"/>
    <s v="E002"/>
    <x v="2"/>
    <d v="1899-12-30T00:01:12"/>
    <d v="1899-12-30T00:06:04"/>
    <x v="3"/>
    <x v="9"/>
    <x v="2"/>
    <x v="1"/>
    <n v="1"/>
    <n v="0"/>
    <x v="1"/>
    <x v="1"/>
    <x v="2"/>
    <n v="1"/>
    <x v="2"/>
    <x v="1"/>
    <d v="1899-12-30T00:04:52"/>
    <d v="1899-12-30T00:04:52"/>
    <x v="1"/>
    <m/>
    <m/>
    <d v="1899-12-30T00:00:00"/>
    <d v="1899-12-30T00:01:12"/>
    <n v="5"/>
    <n v="-3.3796296296300099E-3"/>
    <n v="1.1999999999951516"/>
    <x v="2"/>
    <x v="1"/>
  </r>
  <r>
    <x v="2"/>
    <s v="2025002786"/>
    <x v="0"/>
    <x v="725"/>
    <s v="E7715CBS"/>
    <d v="2025-03-06T00:00:00"/>
    <x v="2"/>
    <s v="2693"/>
    <x v="20"/>
    <s v="PA"/>
    <x v="2"/>
    <x v="0"/>
    <d v="2025-03-06T00:00:00"/>
    <d v="1899-12-30T08:14:47"/>
    <d v="2025-03-06T00:00:00"/>
    <d v="1899-12-30T08:09:44"/>
    <d v="2025-03-06T00:00:00"/>
    <d v="1899-12-30T08:38:50"/>
    <x v="0"/>
    <x v="0"/>
    <s v="507104025"/>
    <s v="FBO"/>
    <d v="1899-12-30T00:34:09"/>
    <x v="1719"/>
    <d v="1899-12-30T00:05:03"/>
    <s v="Ensacado"/>
    <s v="E002"/>
    <x v="1"/>
    <d v="1899-12-30T00:24:03"/>
    <d v="1899-12-30T00:29:06"/>
    <x v="3"/>
    <x v="9"/>
    <x v="2"/>
    <x v="1"/>
    <n v="0"/>
    <n v="0"/>
    <x v="0"/>
    <x v="1"/>
    <x v="2"/>
    <n v="0"/>
    <x v="2"/>
    <x v="1"/>
    <d v="1899-12-30T00:05:03"/>
    <d v="1899-12-30T00:05:03"/>
    <x v="0"/>
    <m/>
    <m/>
    <d v="1899-12-30T00:00:00"/>
    <d v="1899-12-30T00:24:03"/>
    <n v="5"/>
    <n v="-3.5069444444499887E-3"/>
    <n v="24.050000000001599"/>
    <x v="2"/>
    <x v="1"/>
  </r>
  <r>
    <x v="2"/>
    <s v="2025002790"/>
    <x v="0"/>
    <x v="675"/>
    <s v="E6398FTM"/>
    <d v="2025-03-06T00:00:00"/>
    <x v="2"/>
    <s v="3126"/>
    <x v="17"/>
    <s v="S1D"/>
    <x v="8"/>
    <x v="0"/>
    <d v="2025-03-06T00:00:00"/>
    <d v="1899-12-30T09:00:04"/>
    <d v="2025-03-06T00:00:00"/>
    <d v="1899-12-30T08:58:39"/>
    <d v="2025-03-06T00:00:00"/>
    <d v="1899-12-30T09:15:06"/>
    <x v="0"/>
    <x v="0"/>
    <s v="507104026"/>
    <s v="EXW"/>
    <d v="1899-12-30T00:17:52"/>
    <x v="2003"/>
    <d v="1899-12-30T00:01:25"/>
    <s v="Granel"/>
    <s v="E001"/>
    <x v="1"/>
    <d v="1899-12-30T00:15:02"/>
    <d v="1899-12-30T00:16:27"/>
    <x v="4"/>
    <x v="9"/>
    <x v="2"/>
    <x v="2"/>
    <n v="0"/>
    <n v="0"/>
    <x v="0"/>
    <x v="2"/>
    <x v="2"/>
    <n v="0"/>
    <x v="2"/>
    <x v="1"/>
    <d v="1899-12-30T00:01:25"/>
    <d v="1899-12-30T00:01:25"/>
    <x v="0"/>
    <m/>
    <m/>
    <d v="1899-12-30T00:00:00"/>
    <d v="1899-12-30T00:15:02"/>
    <n v="5"/>
    <n v="-9.8379629629996579E-4"/>
    <n v="15.033333333326384"/>
    <x v="3"/>
    <x v="1"/>
  </r>
  <r>
    <x v="2"/>
    <s v="2025002791"/>
    <x v="0"/>
    <x v="677"/>
    <m/>
    <d v="2025-03-06T00:00:00"/>
    <x v="2"/>
    <s v="3208"/>
    <x v="18"/>
    <s v="PA"/>
    <x v="2"/>
    <x v="0"/>
    <d v="2025-03-06T00:00:00"/>
    <d v="1899-12-30T09:10:41"/>
    <d v="2025-03-06T00:00:00"/>
    <d v="1899-12-30T09:07:15"/>
    <d v="2025-03-06T00:00:00"/>
    <d v="1899-12-30T09:17:45"/>
    <x v="0"/>
    <x v="0"/>
    <s v="507104027"/>
    <s v="EXW"/>
    <d v="1899-12-30T00:13:56"/>
    <x v="1609"/>
    <d v="1899-12-30T00:03:26"/>
    <s v="Ensacado"/>
    <s v="E002"/>
    <x v="1"/>
    <d v="1899-12-30T00:07:04"/>
    <d v="1899-12-30T00:10:30"/>
    <x v="4"/>
    <x v="9"/>
    <x v="2"/>
    <x v="1"/>
    <n v="1"/>
    <n v="0"/>
    <x v="1"/>
    <x v="1"/>
    <x v="2"/>
    <n v="1"/>
    <x v="2"/>
    <x v="1"/>
    <d v="1899-12-30T00:03:26"/>
    <d v="1899-12-30T00:03:26"/>
    <x v="0"/>
    <m/>
    <m/>
    <d v="1899-12-30T00:00:00"/>
    <d v="1899-12-30T00:07:04"/>
    <n v="5"/>
    <n v="-2.384259259260002E-3"/>
    <n v="7.0666666666703559"/>
    <x v="3"/>
    <x v="1"/>
  </r>
  <r>
    <x v="2"/>
    <s v="2025002793"/>
    <x v="0"/>
    <x v="726"/>
    <m/>
    <d v="2025-03-06T00:00:00"/>
    <x v="2"/>
    <s v="3208"/>
    <x v="18"/>
    <s v="PA"/>
    <x v="2"/>
    <x v="0"/>
    <d v="2025-03-06T00:00:00"/>
    <d v="1899-12-30T09:32:07"/>
    <d v="2025-03-06T00:00:00"/>
    <d v="1899-12-30T09:58:03"/>
    <d v="2025-03-06T00:00:00"/>
    <d v="1899-12-30T10:04:13"/>
    <x v="0"/>
    <x v="0"/>
    <s v="507104028"/>
    <s v="EXW"/>
    <d v="1899-12-30T00:32:06"/>
    <x v="1955"/>
    <d v="1899-12-30T00:25:56"/>
    <s v="Ensacado"/>
    <s v="E002"/>
    <x v="1"/>
    <d v="1899-12-30T00:32:06"/>
    <d v="1899-12-30T00:06:10"/>
    <x v="4"/>
    <x v="9"/>
    <x v="2"/>
    <x v="1"/>
    <n v="0"/>
    <n v="0"/>
    <x v="0"/>
    <x v="1"/>
    <x v="2"/>
    <n v="0"/>
    <x v="2"/>
    <x v="1"/>
    <d v="1899-12-30T00:25:56"/>
    <d v="1899-12-30T00:25:56"/>
    <x v="0"/>
    <m/>
    <m/>
    <d v="1899-12-30T00:00:00"/>
    <d v="1899-12-30T00:32:06"/>
    <n v="5"/>
    <d v="1899-12-30T00:25:56"/>
    <n v="32.100000000004776"/>
    <x v="4"/>
    <x v="1"/>
  </r>
  <r>
    <x v="2"/>
    <s v="2025002794"/>
    <x v="0"/>
    <x v="666"/>
    <s v="E8383LSW"/>
    <d v="2025-03-06T00:00:00"/>
    <x v="2"/>
    <s v="3126"/>
    <x v="17"/>
    <s v="S2D"/>
    <x v="9"/>
    <x v="0"/>
    <d v="2025-03-06T00:00:00"/>
    <d v="1899-12-30T09:47:52"/>
    <d v="2025-03-06T00:00:00"/>
    <d v="1899-12-30T09:44:43"/>
    <d v="2025-03-06T00:00:00"/>
    <d v="1899-12-30T10:11:45"/>
    <x v="0"/>
    <x v="0"/>
    <s v="507104029"/>
    <s v="FBO"/>
    <d v="1899-12-30T00:30:11"/>
    <x v="1173"/>
    <d v="1899-12-30T00:03:09"/>
    <s v="Granel"/>
    <s v="E001"/>
    <x v="2"/>
    <d v="1899-12-30T00:23:53"/>
    <d v="1899-12-30T00:27:02"/>
    <x v="4"/>
    <x v="9"/>
    <x v="2"/>
    <x v="2"/>
    <n v="0"/>
    <n v="0"/>
    <x v="0"/>
    <x v="2"/>
    <x v="2"/>
    <n v="0"/>
    <x v="2"/>
    <x v="1"/>
    <d v="1899-12-30T00:03:09"/>
    <d v="1899-12-30T00:03:09"/>
    <x v="0"/>
    <m/>
    <m/>
    <d v="1899-12-30T00:00:00"/>
    <d v="1899-12-30T00:23:53"/>
    <n v="5"/>
    <n v="-2.1875000000000089E-3"/>
    <n v="23.883333333336001"/>
    <x v="4"/>
    <x v="1"/>
  </r>
  <r>
    <x v="2"/>
    <s v="2025002799"/>
    <x v="0"/>
    <x v="727"/>
    <s v="E6642HNW"/>
    <d v="2025-03-06T00:00:00"/>
    <x v="2"/>
    <s v="3208"/>
    <x v="18"/>
    <s v="PA"/>
    <x v="2"/>
    <x v="0"/>
    <d v="2025-03-06T00:00:00"/>
    <d v="1899-12-30T10:12:40"/>
    <d v="2025-03-06T00:00:00"/>
    <d v="1899-12-30T10:07:52"/>
    <d v="2025-03-06T00:00:00"/>
    <d v="1899-12-30T10:23:17"/>
    <x v="0"/>
    <x v="0"/>
    <s v="507104030"/>
    <s v="FBO"/>
    <d v="1899-12-30T00:20:13"/>
    <x v="627"/>
    <d v="1899-12-30T00:04:48"/>
    <s v="Ensacado"/>
    <s v="E002"/>
    <x v="2"/>
    <d v="1899-12-30T00:10:37"/>
    <d v="1899-12-30T00:15:25"/>
    <x v="5"/>
    <x v="9"/>
    <x v="2"/>
    <x v="1"/>
    <n v="0"/>
    <n v="0"/>
    <x v="0"/>
    <x v="1"/>
    <x v="2"/>
    <n v="0"/>
    <x v="2"/>
    <x v="1"/>
    <d v="1899-12-30T00:04:48"/>
    <d v="1899-12-30T00:04:48"/>
    <x v="0"/>
    <m/>
    <m/>
    <d v="1899-12-30T00:00:00"/>
    <d v="1899-12-30T00:10:37"/>
    <n v="5"/>
    <n v="-3.3333333333299686E-3"/>
    <n v="10.616666666673629"/>
    <x v="4"/>
    <x v="1"/>
  </r>
  <r>
    <x v="2"/>
    <s v="2025002796"/>
    <x v="0"/>
    <x v="664"/>
    <s v="E5866LGS"/>
    <d v="2025-03-06T00:00:00"/>
    <x v="2"/>
    <s v="3208"/>
    <x v="18"/>
    <s v="PA"/>
    <x v="2"/>
    <x v="0"/>
    <d v="2025-03-06T00:00:00"/>
    <d v="1899-12-30T10:07:01"/>
    <d v="2025-03-06T00:00:00"/>
    <d v="1899-12-30T10:09:30"/>
    <d v="2025-03-06T00:00:00"/>
    <d v="1899-12-30T10:33:30"/>
    <x v="0"/>
    <x v="0"/>
    <s v="507104031"/>
    <s v="FBO"/>
    <d v="1899-12-30T00:26:29"/>
    <x v="2004"/>
    <d v="1899-12-30T00:02:29"/>
    <s v="Ensacado"/>
    <s v="E002"/>
    <x v="2"/>
    <d v="1899-12-30T00:26:29"/>
    <d v="1899-12-30T00:24:00"/>
    <x v="5"/>
    <x v="9"/>
    <x v="2"/>
    <x v="1"/>
    <n v="0"/>
    <n v="0"/>
    <x v="0"/>
    <x v="1"/>
    <x v="2"/>
    <n v="0"/>
    <x v="2"/>
    <x v="1"/>
    <d v="1899-12-30T00:02:29"/>
    <d v="1899-12-30T00:02:29"/>
    <x v="0"/>
    <m/>
    <m/>
    <d v="1899-12-30T00:00:00"/>
    <d v="1899-12-30T00:26:29"/>
    <n v="5"/>
    <d v="1899-12-30T00:02:29"/>
    <n v="26.483333333342401"/>
    <x v="4"/>
    <x v="1"/>
  </r>
  <r>
    <x v="2"/>
    <s v="2025002800"/>
    <x v="0"/>
    <x v="663"/>
    <s v="E5050MHX"/>
    <d v="2025-03-06T00:00:00"/>
    <x v="2"/>
    <s v="3126"/>
    <x v="17"/>
    <s v="S1D"/>
    <x v="8"/>
    <x v="0"/>
    <d v="2025-03-06T00:00:00"/>
    <d v="1899-12-30T10:19:15"/>
    <d v="2025-03-06T00:00:00"/>
    <d v="1899-12-30T10:14:43"/>
    <d v="2025-03-06T00:00:00"/>
    <d v="1899-12-30T10:38:55"/>
    <x v="0"/>
    <x v="0"/>
    <s v="507104034"/>
    <s v="EXW"/>
    <d v="1899-12-30T00:28:44"/>
    <x v="148"/>
    <d v="1899-12-30T00:04:32"/>
    <s v="Granel"/>
    <s v="E001"/>
    <x v="1"/>
    <d v="1899-12-30T00:19:40"/>
    <d v="1899-12-30T00:24:12"/>
    <x v="5"/>
    <x v="9"/>
    <x v="2"/>
    <x v="2"/>
    <n v="0"/>
    <n v="0"/>
    <x v="0"/>
    <x v="2"/>
    <x v="2"/>
    <n v="0"/>
    <x v="2"/>
    <x v="1"/>
    <d v="1899-12-30T00:04:32"/>
    <d v="1899-12-30T00:04:32"/>
    <x v="0"/>
    <m/>
    <m/>
    <d v="1899-12-30T00:00:00"/>
    <d v="1899-12-30T00:19:40"/>
    <n v="5"/>
    <n v="-3.1481481481500095E-3"/>
    <n v="19.666666666670405"/>
    <x v="4"/>
    <x v="1"/>
  </r>
  <r>
    <x v="2"/>
    <s v="2025002803"/>
    <x v="0"/>
    <x v="715"/>
    <m/>
    <d v="2025-03-06T00:00:00"/>
    <x v="2"/>
    <s v="3208"/>
    <x v="18"/>
    <s v="PA"/>
    <x v="2"/>
    <x v="0"/>
    <d v="2025-03-06T00:00:00"/>
    <d v="1899-12-30T10:52:28"/>
    <d v="2025-03-06T00:00:00"/>
    <d v="1899-12-30T10:47:50"/>
    <d v="2025-03-06T00:00:00"/>
    <d v="1899-12-30T10:55:02"/>
    <x v="0"/>
    <x v="0"/>
    <s v="507104035"/>
    <s v="EXW"/>
    <d v="1899-12-30T00:11:50"/>
    <x v="2005"/>
    <d v="1899-12-30T00:04:38"/>
    <s v="Ensacado"/>
    <s v="E002"/>
    <x v="1"/>
    <d v="1899-12-30T00:02:34"/>
    <d v="1899-12-30T00:07:12"/>
    <x v="5"/>
    <x v="9"/>
    <x v="2"/>
    <x v="1"/>
    <n v="1"/>
    <n v="0"/>
    <x v="1"/>
    <x v="1"/>
    <x v="2"/>
    <n v="1"/>
    <x v="2"/>
    <x v="1"/>
    <d v="1899-12-30T00:04:38"/>
    <d v="1899-12-30T00:04:38"/>
    <x v="1"/>
    <m/>
    <m/>
    <d v="1899-12-30T00:00:00"/>
    <d v="1899-12-30T00:02:34"/>
    <n v="5"/>
    <n v="-3.2175925925899684E-3"/>
    <n v="2.5666666666704518"/>
    <x v="4"/>
    <x v="1"/>
  </r>
  <r>
    <x v="2"/>
    <s v="2025002801"/>
    <x v="0"/>
    <x v="665"/>
    <s v="E9819MMR"/>
    <d v="2025-03-06T00:00:00"/>
    <x v="2"/>
    <s v="3126"/>
    <x v="17"/>
    <s v="S2D"/>
    <x v="9"/>
    <x v="0"/>
    <d v="2025-03-06T00:00:00"/>
    <d v="1899-12-30T10:36:02"/>
    <d v="2025-03-06T00:00:00"/>
    <d v="1899-12-30T10:31:12"/>
    <d v="2025-03-06T00:00:00"/>
    <d v="1899-12-30T11:06:23"/>
    <x v="0"/>
    <x v="0"/>
    <s v="507104036"/>
    <s v="EXW"/>
    <d v="1899-12-30T00:40:01"/>
    <x v="1438"/>
    <d v="1899-12-30T00:04:50"/>
    <s v="Granel"/>
    <s v="E001"/>
    <x v="1"/>
    <d v="1899-12-30T00:30:21"/>
    <d v="1899-12-30T00:35:11"/>
    <x v="5"/>
    <x v="9"/>
    <x v="2"/>
    <x v="2"/>
    <n v="0"/>
    <n v="0"/>
    <x v="0"/>
    <x v="2"/>
    <x v="2"/>
    <n v="0"/>
    <x v="2"/>
    <x v="1"/>
    <d v="1899-12-30T00:04:50"/>
    <d v="1899-12-30T00:04:50"/>
    <x v="0"/>
    <m/>
    <m/>
    <d v="1899-12-30T00:00:00"/>
    <d v="1899-12-30T00:30:21"/>
    <n v="5"/>
    <n v="-3.3564814814799893E-3"/>
    <n v="30.350000000001547"/>
    <x v="5"/>
    <x v="1"/>
  </r>
  <r>
    <x v="2"/>
    <s v="2025002802"/>
    <x v="0"/>
    <x v="702"/>
    <s v="E5539KFG"/>
    <d v="2025-03-06T00:00:00"/>
    <x v="2"/>
    <s v="2693"/>
    <x v="20"/>
    <s v="PA"/>
    <x v="2"/>
    <x v="0"/>
    <d v="2025-03-06T00:00:00"/>
    <d v="1899-12-30T10:46:49"/>
    <d v="2025-03-06T00:00:00"/>
    <d v="1899-12-30T10:42:03"/>
    <d v="2025-03-06T00:00:00"/>
    <d v="1899-12-30T11:07:38"/>
    <x v="0"/>
    <x v="0"/>
    <s v="507104037"/>
    <s v="EXW"/>
    <d v="1899-12-30T00:30:21"/>
    <x v="1622"/>
    <d v="1899-12-30T00:04:46"/>
    <s v="Ensacado"/>
    <s v="E002"/>
    <x v="1"/>
    <d v="1899-12-30T00:20:49"/>
    <d v="1899-12-30T00:25:35"/>
    <x v="5"/>
    <x v="9"/>
    <x v="2"/>
    <x v="1"/>
    <n v="0"/>
    <n v="0"/>
    <x v="0"/>
    <x v="1"/>
    <x v="2"/>
    <n v="0"/>
    <x v="2"/>
    <x v="1"/>
    <d v="1899-12-30T00:04:46"/>
    <d v="1899-12-30T00:04:46"/>
    <x v="0"/>
    <m/>
    <m/>
    <d v="1899-12-30T00:00:00"/>
    <d v="1899-12-30T00:20:49"/>
    <n v="5"/>
    <n v="-3.3101851851800035E-3"/>
    <n v="20.816666666668826"/>
    <x v="5"/>
    <x v="1"/>
  </r>
  <r>
    <x v="2"/>
    <s v="2025002797"/>
    <x v="0"/>
    <x v="685"/>
    <s v="E6110KPL"/>
    <d v="2025-03-06T00:00:00"/>
    <x v="2"/>
    <s v="3207"/>
    <x v="22"/>
    <s v="PA"/>
    <x v="2"/>
    <x v="0"/>
    <d v="2025-03-06T00:00:00"/>
    <d v="1899-12-30T10:08:44"/>
    <d v="2025-03-06T00:00:00"/>
    <d v="1899-12-30T10:08:20"/>
    <d v="2025-03-06T00:00:00"/>
    <d v="1899-12-30T11:08:04"/>
    <x v="0"/>
    <x v="0"/>
    <s v="507104038"/>
    <s v="FBO"/>
    <d v="1899-12-30T01:00:08"/>
    <x v="2006"/>
    <d v="1899-12-30T00:00:24"/>
    <s v="Granel"/>
    <s v="E001"/>
    <x v="2"/>
    <d v="1899-12-30T00:59:20"/>
    <d v="1899-12-30T00:59:44"/>
    <x v="5"/>
    <x v="9"/>
    <x v="2"/>
    <x v="2"/>
    <n v="0"/>
    <n v="0"/>
    <x v="0"/>
    <x v="2"/>
    <x v="2"/>
    <n v="0"/>
    <x v="2"/>
    <x v="0"/>
    <d v="1899-12-30T00:00:24"/>
    <d v="1899-12-30T00:00:24"/>
    <x v="0"/>
    <m/>
    <m/>
    <d v="1899-12-30T00:00:00"/>
    <d v="1899-12-30T00:59:20"/>
    <n v="5"/>
    <n v="-2.7777777777998613E-4"/>
    <n v="59.333333333342416"/>
    <x v="5"/>
    <x v="0"/>
  </r>
  <r>
    <x v="2"/>
    <s v="2025002805"/>
    <x v="0"/>
    <x v="728"/>
    <m/>
    <d v="2025-03-06T00:00:00"/>
    <x v="2"/>
    <s v="3208"/>
    <x v="18"/>
    <s v="PA"/>
    <x v="2"/>
    <x v="0"/>
    <d v="2025-03-06T00:00:00"/>
    <d v="1899-12-30T11:13:44"/>
    <d v="2025-03-06T00:00:00"/>
    <d v="1899-12-30T11:19:03"/>
    <d v="2025-03-06T00:00:00"/>
    <d v="1899-12-30T11:26:23"/>
    <x v="0"/>
    <x v="0"/>
    <s v="507104039"/>
    <s v="FBO"/>
    <d v="1899-12-30T00:12:39"/>
    <x v="2007"/>
    <d v="1899-12-30T00:05:19"/>
    <s v="Ensacado"/>
    <s v="E002"/>
    <x v="1"/>
    <d v="1899-12-30T00:12:39"/>
    <d v="1899-12-30T00:07:20"/>
    <x v="9"/>
    <x v="9"/>
    <x v="2"/>
    <x v="1"/>
    <n v="0"/>
    <n v="0"/>
    <x v="0"/>
    <x v="1"/>
    <x v="2"/>
    <n v="0"/>
    <x v="2"/>
    <x v="1"/>
    <d v="1899-12-30T00:05:19"/>
    <d v="1899-12-30T00:05:19"/>
    <x v="0"/>
    <m/>
    <m/>
    <d v="1899-12-30T00:00:00"/>
    <d v="1899-12-30T00:12:39"/>
    <n v="5"/>
    <d v="1899-12-30T00:05:19"/>
    <n v="12.649999999996782"/>
    <x v="5"/>
    <x v="1"/>
  </r>
  <r>
    <x v="2"/>
    <s v="2025002795"/>
    <x v="0"/>
    <x v="670"/>
    <s v="E8727HJH"/>
    <d v="2025-03-06T00:00:00"/>
    <x v="2"/>
    <s v="2649"/>
    <x v="19"/>
    <s v="S6H"/>
    <x v="10"/>
    <x v="0"/>
    <d v="2025-03-06T00:00:00"/>
    <d v="1899-12-30T10:05:29"/>
    <d v="2025-03-06T00:00:00"/>
    <d v="1899-12-30T10:00:42"/>
    <d v="2025-03-06T00:00:00"/>
    <d v="1899-12-30T11:35:04"/>
    <x v="0"/>
    <x v="0"/>
    <s v="507104040"/>
    <s v="FBO"/>
    <d v="1899-12-30T01:39:09"/>
    <x v="2008"/>
    <d v="1899-12-30T00:04:47"/>
    <s v="Granel"/>
    <s v="E001"/>
    <x v="2"/>
    <d v="1899-12-30T01:29:35"/>
    <d v="1899-12-30T01:34:22"/>
    <x v="5"/>
    <x v="9"/>
    <x v="2"/>
    <x v="2"/>
    <n v="0"/>
    <n v="0"/>
    <x v="0"/>
    <x v="2"/>
    <x v="2"/>
    <n v="0"/>
    <x v="2"/>
    <x v="0"/>
    <d v="1899-12-30T00:04:47"/>
    <d v="1899-12-30T00:04:47"/>
    <x v="0"/>
    <m/>
    <m/>
    <d v="1899-12-30T00:00:00"/>
    <d v="1899-12-30T01:29:35"/>
    <n v="5"/>
    <n v="-3.3217592592600376E-3"/>
    <n v="89.583333333335958"/>
    <x v="5"/>
    <x v="0"/>
  </r>
  <r>
    <x v="2"/>
    <s v="2025002804"/>
    <x v="0"/>
    <x v="703"/>
    <m/>
    <d v="2025-03-06T00:00:00"/>
    <x v="2"/>
    <s v="2693"/>
    <x v="20"/>
    <s v="PA"/>
    <x v="2"/>
    <x v="0"/>
    <d v="2025-03-06T00:00:00"/>
    <d v="1899-12-30T11:00:06"/>
    <d v="2025-03-06T00:00:00"/>
    <d v="1899-12-30T11:31:39"/>
    <d v="2025-03-06T00:00:00"/>
    <d v="1899-12-30T11:40:32"/>
    <x v="0"/>
    <x v="0"/>
    <s v="507104041"/>
    <s v="EXW"/>
    <d v="1899-12-30T00:40:26"/>
    <x v="2009"/>
    <d v="1899-12-30T00:31:33"/>
    <s v="Ensacado"/>
    <s v="E002"/>
    <x v="1"/>
    <d v="1899-12-30T00:40:26"/>
    <d v="1899-12-30T00:08:53"/>
    <x v="9"/>
    <x v="9"/>
    <x v="2"/>
    <x v="1"/>
    <n v="0"/>
    <n v="0"/>
    <x v="0"/>
    <x v="1"/>
    <x v="2"/>
    <n v="0"/>
    <x v="2"/>
    <x v="1"/>
    <d v="1899-12-30T00:31:33"/>
    <d v="1899-12-30T00:31:33"/>
    <x v="0"/>
    <m/>
    <m/>
    <d v="1899-12-30T00:00:00"/>
    <d v="1899-12-30T00:40:26"/>
    <n v="5"/>
    <d v="1899-12-30T00:31:33"/>
    <n v="40.433333333328036"/>
    <x v="5"/>
    <x v="1"/>
  </r>
  <r>
    <x v="2"/>
    <s v="2025002807"/>
    <x v="0"/>
    <x v="716"/>
    <m/>
    <d v="2025-03-06T00:00:00"/>
    <x v="2"/>
    <s v="3208"/>
    <x v="18"/>
    <s v="PA"/>
    <x v="2"/>
    <x v="0"/>
    <d v="2025-03-06T00:00:00"/>
    <d v="1899-12-30T11:40:46"/>
    <d v="2025-03-06T00:00:00"/>
    <d v="1899-12-30T11:35:50"/>
    <d v="2025-03-06T00:00:00"/>
    <d v="1899-12-30T11:44:34"/>
    <x v="0"/>
    <x v="0"/>
    <s v="507104042"/>
    <s v="EXW"/>
    <d v="1899-12-30T00:13:40"/>
    <x v="1236"/>
    <d v="1899-12-30T00:04:56"/>
    <s v="Ensacado"/>
    <s v="E002"/>
    <x v="1"/>
    <d v="1899-12-30T00:03:48"/>
    <d v="1899-12-30T00:08:44"/>
    <x v="9"/>
    <x v="9"/>
    <x v="2"/>
    <x v="1"/>
    <n v="1"/>
    <n v="0"/>
    <x v="1"/>
    <x v="1"/>
    <x v="2"/>
    <n v="1"/>
    <x v="2"/>
    <x v="1"/>
    <d v="1899-12-30T00:04:56"/>
    <d v="1899-12-30T00:04:56"/>
    <x v="1"/>
    <m/>
    <m/>
    <d v="1899-12-30T00:00:00"/>
    <d v="1899-12-30T00:03:48"/>
    <n v="5"/>
    <n v="-3.4259259259299957E-3"/>
    <n v="3.8000000000016332"/>
    <x v="5"/>
    <x v="1"/>
  </r>
  <r>
    <x v="2"/>
    <s v="2025002808"/>
    <x v="0"/>
    <x v="684"/>
    <m/>
    <d v="2025-03-06T00:00:00"/>
    <x v="2"/>
    <s v="3208"/>
    <x v="18"/>
    <s v="PA"/>
    <x v="2"/>
    <x v="0"/>
    <d v="2025-03-06T00:00:00"/>
    <d v="1899-12-30T11:41:15"/>
    <d v="2025-03-06T00:00:00"/>
    <d v="1899-12-30T11:36:51"/>
    <d v="2025-03-06T00:00:00"/>
    <d v="1899-12-30T11:44:48"/>
    <x v="0"/>
    <x v="0"/>
    <s v="507104043"/>
    <s v="EXW"/>
    <d v="1899-12-30T00:12:21"/>
    <x v="2010"/>
    <d v="1899-12-30T00:04:24"/>
    <s v="Ensacado"/>
    <s v="E002"/>
    <x v="1"/>
    <d v="1899-12-30T00:03:33"/>
    <d v="1899-12-30T00:07:57"/>
    <x v="9"/>
    <x v="9"/>
    <x v="2"/>
    <x v="1"/>
    <n v="1"/>
    <n v="0"/>
    <x v="1"/>
    <x v="1"/>
    <x v="2"/>
    <n v="1"/>
    <x v="2"/>
    <x v="1"/>
    <d v="1899-12-30T00:04:24"/>
    <d v="1899-12-30T00:04:24"/>
    <x v="1"/>
    <m/>
    <m/>
    <d v="1899-12-30T00:00:00"/>
    <d v="1899-12-30T00:03:33"/>
    <n v="5"/>
    <n v="-3.05555555556003E-3"/>
    <n v="3.5499999999888043"/>
    <x v="5"/>
    <x v="1"/>
  </r>
  <r>
    <x v="2"/>
    <s v="2025002809"/>
    <x v="0"/>
    <x v="717"/>
    <m/>
    <d v="2025-03-06T00:00:00"/>
    <x v="2"/>
    <s v="2693"/>
    <x v="20"/>
    <s v="PA"/>
    <x v="3"/>
    <x v="0"/>
    <d v="2025-03-06T00:00:00"/>
    <d v="1899-12-30T11:44:47"/>
    <d v="2025-03-06T00:00:00"/>
    <d v="1899-12-30T11:40:06"/>
    <d v="2025-03-06T00:00:00"/>
    <d v="1899-12-30T11:41:50"/>
    <x v="83"/>
    <x v="14"/>
    <s v="507104044"/>
    <s v="EXW"/>
    <d v="1899-12-30T00:06:25"/>
    <x v="2011"/>
    <d v="1899-12-30T00:04:41"/>
    <s v="Ensacado"/>
    <s v="E002"/>
    <x v="1"/>
    <d v="1899-12-30T23:57:02"/>
    <d v="1899-12-30T00:01:44"/>
    <x v="9"/>
    <x v="9"/>
    <x v="2"/>
    <x v="1"/>
    <n v="0"/>
    <n v="1"/>
    <x v="1"/>
    <x v="1"/>
    <x v="2"/>
    <n v="1"/>
    <x v="2"/>
    <x v="2"/>
    <d v="1899-12-30T00:04:41"/>
    <d v="1899-12-30T00:04:41"/>
    <x v="0"/>
    <m/>
    <m/>
    <d v="1899-12-30T00:00:00"/>
    <d v="1899-12-30T23:57:02"/>
    <n v="5"/>
    <n v="-3.2523148148099756E-3"/>
    <n v="1437.0333333333349"/>
    <x v="5"/>
    <x v="0"/>
  </r>
  <r>
    <x v="2"/>
    <s v="2025002810"/>
    <x v="0"/>
    <x v="671"/>
    <s v="E8087HNJ"/>
    <d v="2025-03-06T00:00:00"/>
    <x v="2"/>
    <s v="3208"/>
    <x v="18"/>
    <s v="PA"/>
    <x v="2"/>
    <x v="0"/>
    <d v="2025-03-06T00:00:00"/>
    <d v="1899-12-30T11:49:33"/>
    <d v="2025-03-06T00:00:00"/>
    <d v="1899-12-30T11:52:34"/>
    <d v="2025-03-06T00:00:00"/>
    <d v="1899-12-30T11:58:35"/>
    <x v="71"/>
    <x v="14"/>
    <s v="507104045"/>
    <s v="FBO"/>
    <d v="1899-12-30T00:09:02"/>
    <x v="1951"/>
    <d v="1899-12-30T00:03:01"/>
    <s v="Ensacado"/>
    <s v="E002"/>
    <x v="2"/>
    <d v="1899-12-30T00:09:02"/>
    <d v="1899-12-30T00:06:01"/>
    <x v="9"/>
    <x v="9"/>
    <x v="2"/>
    <x v="1"/>
    <n v="1"/>
    <n v="0"/>
    <x v="1"/>
    <x v="1"/>
    <x v="2"/>
    <n v="1"/>
    <x v="2"/>
    <x v="1"/>
    <d v="1899-12-30T00:03:01"/>
    <d v="1899-12-30T00:03:01"/>
    <x v="0"/>
    <m/>
    <m/>
    <d v="1899-12-30T00:00:00"/>
    <d v="1899-12-30T00:09:02"/>
    <n v="5"/>
    <d v="1899-12-30T00:03:01"/>
    <n v="9.0333333333216093"/>
    <x v="5"/>
    <x v="1"/>
  </r>
  <r>
    <x v="2"/>
    <s v="2025002813"/>
    <x v="0"/>
    <x v="675"/>
    <s v="E6398FTM"/>
    <d v="2025-03-06T00:00:00"/>
    <x v="2"/>
    <s v="3126"/>
    <x v="17"/>
    <s v="S1D"/>
    <x v="8"/>
    <x v="0"/>
    <d v="2025-03-06T00:00:00"/>
    <d v="1899-12-30T11:59:03"/>
    <d v="2025-03-06T00:00:00"/>
    <d v="1899-12-30T11:54:12"/>
    <d v="2025-03-06T00:00:00"/>
    <d v="1899-12-30T12:13:57"/>
    <x v="0"/>
    <x v="0"/>
    <s v="507104046"/>
    <s v="EXW"/>
    <d v="1899-12-30T00:24:36"/>
    <x v="164"/>
    <d v="1899-12-30T00:04:51"/>
    <s v="Granel"/>
    <s v="E001"/>
    <x v="1"/>
    <d v="1899-12-30T00:14:54"/>
    <d v="1899-12-30T00:19:45"/>
    <x v="9"/>
    <x v="9"/>
    <x v="2"/>
    <x v="2"/>
    <n v="0"/>
    <n v="0"/>
    <x v="0"/>
    <x v="2"/>
    <x v="2"/>
    <n v="0"/>
    <x v="2"/>
    <x v="1"/>
    <d v="1899-12-30T00:04:51"/>
    <d v="1899-12-30T00:04:51"/>
    <x v="0"/>
    <m/>
    <m/>
    <d v="1899-12-30T00:00:00"/>
    <d v="1899-12-30T00:14:54"/>
    <n v="5"/>
    <n v="-3.3680555555600233E-3"/>
    <n v="14.899999999996734"/>
    <x v="11"/>
    <x v="1"/>
  </r>
  <r>
    <x v="2"/>
    <s v="2025002814"/>
    <x v="0"/>
    <x v="729"/>
    <s v="E6748FBZ"/>
    <d v="2025-03-06T00:00:00"/>
    <x v="2"/>
    <s v="3208"/>
    <x v="18"/>
    <s v="PA"/>
    <x v="2"/>
    <x v="0"/>
    <d v="2025-03-06T00:00:00"/>
    <d v="1899-12-30T12:16:19"/>
    <d v="2025-03-06T00:00:00"/>
    <d v="1899-12-30T12:12:08"/>
    <d v="2025-03-06T00:00:00"/>
    <d v="1899-12-30T12:26:34"/>
    <x v="0"/>
    <x v="0"/>
    <s v="507104047"/>
    <s v="EXW"/>
    <d v="1899-12-30T00:18:37"/>
    <x v="2012"/>
    <d v="1899-12-30T00:04:11"/>
    <s v="Ensacado"/>
    <s v="E002"/>
    <x v="1"/>
    <d v="1899-12-30T00:10:15"/>
    <d v="1899-12-30T00:14:26"/>
    <x v="13"/>
    <x v="9"/>
    <x v="2"/>
    <x v="1"/>
    <n v="0"/>
    <n v="0"/>
    <x v="0"/>
    <x v="1"/>
    <x v="2"/>
    <n v="0"/>
    <x v="2"/>
    <x v="1"/>
    <d v="1899-12-30T00:04:11"/>
    <d v="1899-12-30T00:04:11"/>
    <x v="0"/>
    <m/>
    <m/>
    <d v="1899-12-30T00:00:00"/>
    <d v="1899-12-30T00:10:15"/>
    <n v="5"/>
    <n v="-2.9050925925900861E-3"/>
    <n v="10.24999999999201"/>
    <x v="11"/>
    <x v="1"/>
  </r>
  <r>
    <x v="2"/>
    <s v="2025002812"/>
    <x v="0"/>
    <x v="672"/>
    <s v="E5208JYX"/>
    <d v="2025-03-06T00:00:00"/>
    <x v="2"/>
    <s v="3126"/>
    <x v="17"/>
    <s v="S2D"/>
    <x v="9"/>
    <x v="0"/>
    <d v="2025-03-06T00:00:00"/>
    <d v="1899-12-30T11:57:06"/>
    <d v="2025-03-06T00:00:00"/>
    <d v="1899-12-30T11:55:32"/>
    <d v="2025-03-06T00:00:00"/>
    <d v="1899-12-30T12:31:11"/>
    <x v="0"/>
    <x v="0"/>
    <s v="507104048"/>
    <s v="FBO"/>
    <d v="1899-12-30T00:37:13"/>
    <x v="2013"/>
    <d v="1899-12-30T00:01:34"/>
    <s v="Granel"/>
    <s v="E001"/>
    <x v="2"/>
    <d v="1899-12-30T00:34:05"/>
    <d v="1899-12-30T00:35:39"/>
    <x v="9"/>
    <x v="9"/>
    <x v="2"/>
    <x v="2"/>
    <n v="0"/>
    <n v="0"/>
    <x v="0"/>
    <x v="2"/>
    <x v="2"/>
    <n v="0"/>
    <x v="2"/>
    <x v="1"/>
    <d v="1899-12-30T00:01:34"/>
    <d v="1899-12-30T00:01:34"/>
    <x v="0"/>
    <m/>
    <m/>
    <d v="1899-12-30T00:00:00"/>
    <d v="1899-12-30T00:34:05"/>
    <n v="5"/>
    <n v="-1.0879629629600429E-3"/>
    <n v="34.083333333331197"/>
    <x v="11"/>
    <x v="1"/>
  </r>
  <r>
    <x v="2"/>
    <s v="2025002815"/>
    <x v="0"/>
    <x v="726"/>
    <m/>
    <d v="2025-03-06T00:00:00"/>
    <x v="2"/>
    <s v="3208"/>
    <x v="18"/>
    <s v="PA"/>
    <x v="2"/>
    <x v="0"/>
    <d v="2025-03-06T00:00:00"/>
    <d v="1899-12-30T12:33:40"/>
    <d v="2025-03-06T00:00:00"/>
    <d v="1899-12-30T12:28:26"/>
    <d v="2025-03-06T00:00:00"/>
    <d v="1899-12-30T12:36:05"/>
    <x v="0"/>
    <x v="0"/>
    <s v="507104049"/>
    <s v="EXW"/>
    <d v="1899-12-30T00:12:53"/>
    <x v="2014"/>
    <d v="1899-12-30T00:05:14"/>
    <s v="Ensacado"/>
    <s v="E002"/>
    <x v="1"/>
    <d v="1899-12-30T00:02:25"/>
    <d v="1899-12-30T00:07:39"/>
    <x v="13"/>
    <x v="9"/>
    <x v="2"/>
    <x v="1"/>
    <n v="1"/>
    <n v="0"/>
    <x v="1"/>
    <x v="1"/>
    <x v="2"/>
    <n v="1"/>
    <x v="2"/>
    <x v="1"/>
    <d v="1899-12-30T00:05:14"/>
    <d v="1899-12-30T00:05:14"/>
    <x v="1"/>
    <m/>
    <m/>
    <d v="1899-12-30T00:00:00"/>
    <d v="1899-12-30T00:02:25"/>
    <n v="5"/>
    <n v="-3.6342592592599754E-3"/>
    <n v="2.4166666666655523"/>
    <x v="11"/>
    <x v="1"/>
  </r>
  <r>
    <x v="2"/>
    <s v="2025002816"/>
    <x v="0"/>
    <x v="730"/>
    <m/>
    <d v="2025-03-06T00:00:00"/>
    <x v="2"/>
    <s v="3208"/>
    <x v="18"/>
    <s v="PA"/>
    <x v="2"/>
    <x v="0"/>
    <d v="2025-03-06T00:00:00"/>
    <d v="1899-12-30T12:52:23"/>
    <d v="2025-03-06T00:00:00"/>
    <d v="1899-12-30T12:47:55"/>
    <d v="2025-03-06T00:00:00"/>
    <d v="1899-12-30T12:56:19"/>
    <x v="0"/>
    <x v="0"/>
    <s v="507104050"/>
    <s v="EXW"/>
    <d v="1899-12-30T00:12:52"/>
    <x v="2015"/>
    <d v="1899-12-30T00:04:28"/>
    <s v="Ensacado"/>
    <s v="E002"/>
    <x v="1"/>
    <d v="1899-12-30T00:03:56"/>
    <d v="1899-12-30T00:08:24"/>
    <x v="13"/>
    <x v="9"/>
    <x v="2"/>
    <x v="1"/>
    <n v="1"/>
    <n v="0"/>
    <x v="1"/>
    <x v="1"/>
    <x v="2"/>
    <n v="1"/>
    <x v="2"/>
    <x v="1"/>
    <d v="1899-12-30T00:04:28"/>
    <d v="1899-12-30T00:04:28"/>
    <x v="1"/>
    <m/>
    <m/>
    <d v="1899-12-30T00:00:00"/>
    <d v="1899-12-30T00:03:56"/>
    <n v="5"/>
    <n v="-3.1018518518499683E-3"/>
    <n v="3.9333333333456721"/>
    <x v="11"/>
    <x v="1"/>
  </r>
  <r>
    <x v="2"/>
    <s v="2025002817"/>
    <x v="0"/>
    <x v="681"/>
    <s v="E0184KJL"/>
    <d v="2025-03-06T00:00:00"/>
    <x v="2"/>
    <s v="2693"/>
    <x v="20"/>
    <s v="PA"/>
    <x v="2"/>
    <x v="0"/>
    <d v="2025-03-06T00:00:00"/>
    <d v="1899-12-30T12:59:17"/>
    <d v="2025-03-06T00:00:00"/>
    <d v="1899-12-30T12:54:16"/>
    <d v="2025-03-06T00:00:00"/>
    <d v="1899-12-30T13:00:14"/>
    <x v="55"/>
    <x v="14"/>
    <s v="507104051"/>
    <s v="FBO"/>
    <d v="1899-12-30T00:10:59"/>
    <x v="1903"/>
    <d v="1899-12-30T00:05:01"/>
    <s v="Ensacado"/>
    <s v="E002"/>
    <x v="2"/>
    <d v="1899-12-30T00:00:57"/>
    <d v="1899-12-30T00:05:58"/>
    <x v="13"/>
    <x v="9"/>
    <x v="2"/>
    <x v="1"/>
    <n v="1"/>
    <n v="0"/>
    <x v="1"/>
    <x v="1"/>
    <x v="2"/>
    <n v="1"/>
    <x v="2"/>
    <x v="1"/>
    <d v="1899-12-30T00:05:01"/>
    <d v="1899-12-30T00:05:01"/>
    <x v="1"/>
    <m/>
    <m/>
    <d v="1899-12-30T00:00:00"/>
    <d v="1899-12-30T00:00:57"/>
    <n v="5"/>
    <n v="-3.4837962962899205E-3"/>
    <n v="0.94999999999679119"/>
    <x v="6"/>
    <x v="1"/>
  </r>
  <r>
    <x v="2"/>
    <s v="2025002819"/>
    <x v="0"/>
    <x v="664"/>
    <s v="E5866LGS"/>
    <d v="2025-03-06T00:00:00"/>
    <x v="2"/>
    <s v="2693"/>
    <x v="20"/>
    <s v="PA"/>
    <x v="2"/>
    <x v="0"/>
    <d v="2025-03-06T00:00:00"/>
    <d v="1899-12-30T13:05:47"/>
    <d v="2025-03-06T00:00:00"/>
    <d v="1899-12-30T13:01:29"/>
    <d v="2025-03-06T00:00:00"/>
    <d v="1899-12-30T13:20:43"/>
    <x v="0"/>
    <x v="0"/>
    <s v="507104052"/>
    <s v="FBO"/>
    <d v="1899-12-30T00:23:32"/>
    <x v="2016"/>
    <d v="1899-12-30T00:04:18"/>
    <s v="Ensacado"/>
    <s v="E002"/>
    <x v="2"/>
    <d v="1899-12-30T00:14:56"/>
    <d v="1899-12-30T00:19:14"/>
    <x v="6"/>
    <x v="9"/>
    <x v="2"/>
    <x v="1"/>
    <n v="0"/>
    <n v="0"/>
    <x v="0"/>
    <x v="1"/>
    <x v="2"/>
    <n v="0"/>
    <x v="2"/>
    <x v="1"/>
    <d v="1899-12-30T00:04:18"/>
    <d v="1899-12-30T00:04:18"/>
    <x v="0"/>
    <m/>
    <m/>
    <d v="1899-12-30T00:00:00"/>
    <d v="1899-12-30T00:14:56"/>
    <n v="5"/>
    <n v="-2.9861111111100236E-3"/>
    <n v="14.933333333332843"/>
    <x v="6"/>
    <x v="1"/>
  </r>
  <r>
    <x v="2"/>
    <s v="2025002818"/>
    <x v="0"/>
    <x v="666"/>
    <s v="E8383LSW"/>
    <d v="2025-03-06T00:00:00"/>
    <x v="2"/>
    <s v="3126"/>
    <x v="17"/>
    <s v="S1D"/>
    <x v="8"/>
    <x v="0"/>
    <d v="2025-03-06T00:00:00"/>
    <d v="1899-12-30T13:04:19"/>
    <d v="2025-03-06T00:00:00"/>
    <d v="1899-12-30T13:00:29"/>
    <d v="2025-03-06T00:00:00"/>
    <d v="1899-12-30T13:22:15"/>
    <x v="0"/>
    <x v="0"/>
    <s v="507104053"/>
    <s v="FBO"/>
    <d v="1899-12-30T00:25:36"/>
    <x v="1281"/>
    <d v="1899-12-30T00:03:50"/>
    <s v="Granel"/>
    <s v="E001"/>
    <x v="2"/>
    <d v="1899-12-30T00:17:56"/>
    <d v="1899-12-30T00:21:46"/>
    <x v="6"/>
    <x v="9"/>
    <x v="2"/>
    <x v="2"/>
    <n v="0"/>
    <n v="0"/>
    <x v="0"/>
    <x v="2"/>
    <x v="2"/>
    <n v="0"/>
    <x v="2"/>
    <x v="1"/>
    <d v="1899-12-30T00:03:50"/>
    <d v="1899-12-30T00:03:50"/>
    <x v="0"/>
    <m/>
    <m/>
    <d v="1899-12-30T00:00:00"/>
    <d v="1899-12-30T00:17:56"/>
    <n v="5"/>
    <n v="-2.6620370370400437E-3"/>
    <n v="17.933333333342425"/>
    <x v="6"/>
    <x v="1"/>
  </r>
  <r>
    <x v="2"/>
    <s v="2025002820"/>
    <x v="0"/>
    <x v="695"/>
    <s v="E7874LGC"/>
    <d v="2025-03-06T00:00:00"/>
    <x v="2"/>
    <s v="3208"/>
    <x v="18"/>
    <s v="PA"/>
    <x v="2"/>
    <x v="0"/>
    <d v="2025-03-06T00:00:00"/>
    <d v="1899-12-30T13:38:13"/>
    <d v="2025-03-06T00:00:00"/>
    <d v="1899-12-30T13:33:30"/>
    <d v="2025-03-06T00:00:00"/>
    <d v="1899-12-30T13:47:00"/>
    <x v="0"/>
    <x v="0"/>
    <s v="507104054"/>
    <s v="EXW"/>
    <d v="1899-12-30T00:18:13"/>
    <x v="2017"/>
    <d v="1899-12-30T00:04:43"/>
    <s v="Ensacado"/>
    <s v="E002"/>
    <x v="1"/>
    <d v="1899-12-30T00:08:47"/>
    <d v="1899-12-30T00:13:30"/>
    <x v="6"/>
    <x v="9"/>
    <x v="2"/>
    <x v="1"/>
    <n v="1"/>
    <n v="0"/>
    <x v="1"/>
    <x v="1"/>
    <x v="2"/>
    <n v="1"/>
    <x v="2"/>
    <x v="1"/>
    <d v="1899-12-30T00:04:43"/>
    <d v="1899-12-30T00:04:43"/>
    <x v="0"/>
    <m/>
    <m/>
    <d v="1899-12-30T00:00:00"/>
    <d v="1899-12-30T00:08:47"/>
    <n v="5"/>
    <n v="-3.2754629629599963E-3"/>
    <n v="8.7833333333374775"/>
    <x v="6"/>
    <x v="1"/>
  </r>
  <r>
    <x v="2"/>
    <s v="2025002822"/>
    <x v="0"/>
    <x v="727"/>
    <s v="E6642HNW"/>
    <d v="2025-03-06T00:00:00"/>
    <x v="2"/>
    <s v="2693"/>
    <x v="20"/>
    <s v="PA"/>
    <x v="2"/>
    <x v="0"/>
    <d v="2025-03-06T00:00:00"/>
    <d v="1899-12-30T13:59:50"/>
    <d v="2025-03-06T00:00:00"/>
    <d v="1899-12-30T13:54:56"/>
    <d v="2025-03-06T00:00:00"/>
    <d v="1899-12-30T14:01:00"/>
    <x v="0"/>
    <x v="0"/>
    <s v="507104055"/>
    <s v="FBO"/>
    <d v="1899-12-30T00:10:58"/>
    <x v="1952"/>
    <d v="1899-12-30T00:04:54"/>
    <s v="Ensacado"/>
    <s v="E002"/>
    <x v="2"/>
    <d v="1899-12-30T00:01:10"/>
    <d v="1899-12-30T00:06:04"/>
    <x v="6"/>
    <x v="9"/>
    <x v="2"/>
    <x v="1"/>
    <n v="1"/>
    <n v="0"/>
    <x v="1"/>
    <x v="1"/>
    <x v="2"/>
    <n v="1"/>
    <x v="2"/>
    <x v="1"/>
    <d v="1899-12-30T00:04:54"/>
    <d v="1899-12-30T00:04:54"/>
    <x v="1"/>
    <m/>
    <m/>
    <d v="1899-12-30T00:00:00"/>
    <d v="1899-12-30T00:01:10"/>
    <n v="5"/>
    <n v="-3.402777777779975E-3"/>
    <n v="1.1666666666736702"/>
    <x v="7"/>
    <x v="1"/>
  </r>
  <r>
    <x v="2"/>
    <s v="2025002821"/>
    <x v="0"/>
    <x v="672"/>
    <s v="E5208JYX"/>
    <d v="2025-03-06T00:00:00"/>
    <x v="2"/>
    <s v="3126"/>
    <x v="17"/>
    <s v="S1D"/>
    <x v="8"/>
    <x v="0"/>
    <d v="2025-03-06T00:00:00"/>
    <d v="1899-12-30T13:47:57"/>
    <d v="2025-03-06T00:00:00"/>
    <d v="1899-12-30T13:42:56"/>
    <d v="2025-03-06T00:00:00"/>
    <d v="1899-12-30T14:07:47"/>
    <x v="0"/>
    <x v="0"/>
    <s v="507104056"/>
    <s v="FBO"/>
    <d v="1899-12-30T00:29:52"/>
    <x v="2018"/>
    <d v="1899-12-30T00:05:01"/>
    <s v="Granel"/>
    <s v="E001"/>
    <x v="2"/>
    <d v="1899-12-30T00:19:50"/>
    <d v="1899-12-30T00:24:51"/>
    <x v="6"/>
    <x v="9"/>
    <x v="2"/>
    <x v="2"/>
    <n v="0"/>
    <n v="0"/>
    <x v="0"/>
    <x v="2"/>
    <x v="2"/>
    <n v="0"/>
    <x v="2"/>
    <x v="1"/>
    <d v="1899-12-30T00:05:01"/>
    <d v="1899-12-30T00:05:01"/>
    <x v="0"/>
    <m/>
    <m/>
    <d v="1899-12-30T00:00:00"/>
    <d v="1899-12-30T00:19:50"/>
    <n v="5"/>
    <n v="-3.4837962962999125E-3"/>
    <n v="19.833333333336007"/>
    <x v="7"/>
    <x v="1"/>
  </r>
  <r>
    <x v="2"/>
    <s v="2025002826"/>
    <x v="0"/>
    <x v="663"/>
    <s v="E5050MHX"/>
    <d v="2025-03-06T00:00:00"/>
    <x v="2"/>
    <s v="3126"/>
    <x v="17"/>
    <s v="S1D"/>
    <x v="8"/>
    <x v="0"/>
    <d v="2025-03-06T00:00:00"/>
    <d v="1899-12-30T14:39:16"/>
    <d v="2025-03-06T00:00:00"/>
    <d v="1899-12-30T14:34:03"/>
    <d v="2025-03-06T00:00:00"/>
    <d v="1899-12-30T14:56:48"/>
    <x v="0"/>
    <x v="0"/>
    <s v="507104057"/>
    <s v="EXW"/>
    <d v="1899-12-30T00:27:58"/>
    <x v="2019"/>
    <d v="1899-12-30T00:05:13"/>
    <s v="Granel"/>
    <s v="E001"/>
    <x v="1"/>
    <d v="1899-12-30T00:17:32"/>
    <d v="1899-12-30T00:22:45"/>
    <x v="14"/>
    <x v="9"/>
    <x v="2"/>
    <x v="2"/>
    <n v="0"/>
    <n v="0"/>
    <x v="0"/>
    <x v="2"/>
    <x v="2"/>
    <n v="0"/>
    <x v="2"/>
    <x v="1"/>
    <d v="1899-12-30T00:05:13"/>
    <d v="1899-12-30T00:05:13"/>
    <x v="0"/>
    <m/>
    <m/>
    <d v="1899-12-30T00:00:00"/>
    <d v="1899-12-30T00:17:32"/>
    <n v="5"/>
    <n v="-3.6226851851800523E-3"/>
    <n v="17.533333333339165"/>
    <x v="7"/>
    <x v="1"/>
  </r>
  <r>
    <x v="2"/>
    <s v="2025002827"/>
    <x v="0"/>
    <x v="665"/>
    <s v="E9819MMR"/>
    <d v="2025-03-06T00:00:00"/>
    <x v="2"/>
    <s v="3126"/>
    <x v="17"/>
    <s v="S1D"/>
    <x v="8"/>
    <x v="0"/>
    <d v="2025-03-06T00:00:00"/>
    <d v="1899-12-30T15:06:07"/>
    <d v="2025-03-06T00:00:00"/>
    <d v="1899-12-30T15:01:28"/>
    <d v="2025-03-06T00:00:00"/>
    <d v="1899-12-30T15:33:06"/>
    <x v="0"/>
    <x v="0"/>
    <s v="507104058"/>
    <s v="EXW"/>
    <d v="1899-12-30T00:36:17"/>
    <x v="929"/>
    <d v="1899-12-30T00:04:39"/>
    <s v="Granel"/>
    <s v="E001"/>
    <x v="1"/>
    <d v="1899-12-30T00:26:59"/>
    <d v="1899-12-30T00:31:38"/>
    <x v="10"/>
    <x v="9"/>
    <x v="2"/>
    <x v="2"/>
    <n v="0"/>
    <n v="0"/>
    <x v="0"/>
    <x v="2"/>
    <x v="2"/>
    <n v="0"/>
    <x v="2"/>
    <x v="1"/>
    <d v="1899-12-30T00:04:39"/>
    <d v="1899-12-30T00:04:39"/>
    <x v="0"/>
    <m/>
    <m/>
    <d v="1899-12-30T00:00:00"/>
    <d v="1899-12-30T00:26:59"/>
    <n v="5"/>
    <n v="-3.229166666670058E-3"/>
    <n v="26.983333333324815"/>
    <x v="14"/>
    <x v="1"/>
  </r>
  <r>
    <x v="2"/>
    <s v="2025002828"/>
    <x v="0"/>
    <x v="685"/>
    <s v="E6110KPL"/>
    <d v="2025-03-06T00:00:00"/>
    <x v="2"/>
    <s v="2649"/>
    <x v="19"/>
    <s v="S6H"/>
    <x v="10"/>
    <x v="0"/>
    <d v="2025-03-06T00:00:00"/>
    <d v="1899-12-30T15:16:29"/>
    <d v="2025-03-06T00:00:00"/>
    <d v="1899-12-30T15:12:03"/>
    <d v="2025-03-06T00:00:00"/>
    <d v="1899-12-30T15:37:46"/>
    <x v="0"/>
    <x v="0"/>
    <s v="507104059"/>
    <s v="FBO"/>
    <d v="1899-12-30T00:30:09"/>
    <x v="2020"/>
    <d v="1899-12-30T00:04:26"/>
    <s v="Granel"/>
    <s v="E001"/>
    <x v="2"/>
    <d v="1899-12-30T00:21:17"/>
    <d v="1899-12-30T00:25:43"/>
    <x v="10"/>
    <x v="9"/>
    <x v="2"/>
    <x v="2"/>
    <n v="0"/>
    <n v="0"/>
    <x v="0"/>
    <x v="2"/>
    <x v="2"/>
    <n v="0"/>
    <x v="2"/>
    <x v="1"/>
    <d v="1899-12-30T00:04:26"/>
    <d v="1899-12-30T00:04:26"/>
    <x v="0"/>
    <m/>
    <m/>
    <d v="1899-12-30T00:00:00"/>
    <d v="1899-12-30T00:21:17"/>
    <n v="5"/>
    <n v="-3.0787037037000031E-3"/>
    <n v="21.283333333329679"/>
    <x v="14"/>
    <x v="1"/>
  </r>
  <r>
    <x v="2"/>
    <s v="2025002829"/>
    <x v="0"/>
    <x v="731"/>
    <s v="E5866LGS"/>
    <d v="2025-03-06T00:00:00"/>
    <x v="2"/>
    <s v="2693"/>
    <x v="20"/>
    <s v="PA"/>
    <x v="2"/>
    <x v="0"/>
    <d v="2025-03-06T00:00:00"/>
    <d v="1899-12-30T15:41:05"/>
    <d v="2025-03-06T00:00:00"/>
    <d v="1899-12-30T15:35:53"/>
    <d v="2025-03-06T00:00:00"/>
    <d v="1899-12-30T15:41:35"/>
    <x v="0"/>
    <x v="0"/>
    <s v="507104060"/>
    <s v="FBO"/>
    <d v="1899-12-30T00:10:54"/>
    <x v="2021"/>
    <d v="1899-12-30T00:05:12"/>
    <s v="Ensacado"/>
    <s v="E002"/>
    <x v="1"/>
    <d v="1899-12-30T00:00:30"/>
    <d v="1899-12-30T00:05:42"/>
    <x v="10"/>
    <x v="9"/>
    <x v="2"/>
    <x v="1"/>
    <n v="1"/>
    <n v="0"/>
    <x v="1"/>
    <x v="1"/>
    <x v="2"/>
    <n v="1"/>
    <x v="2"/>
    <x v="1"/>
    <d v="1899-12-30T00:05:12"/>
    <d v="1899-12-30T00:05:12"/>
    <x v="1"/>
    <m/>
    <m/>
    <d v="1899-12-30T00:00:00"/>
    <d v="1899-12-30T00:00:30"/>
    <n v="5"/>
    <n v="-3.6111111111100103E-3"/>
    <n v="0.49999999999688072"/>
    <x v="14"/>
    <x v="1"/>
  </r>
  <r>
    <x v="2"/>
    <s v="2025002830"/>
    <x v="0"/>
    <x v="731"/>
    <s v="E5866LGS"/>
    <d v="2025-03-06T00:00:00"/>
    <x v="2"/>
    <s v="2693"/>
    <x v="20"/>
    <s v="PA"/>
    <x v="2"/>
    <x v="0"/>
    <d v="2025-03-06T00:00:00"/>
    <d v="1899-12-30T15:42:09"/>
    <d v="2025-03-06T00:00:00"/>
    <d v="1899-12-30T15:36:52"/>
    <d v="2025-03-06T00:00:00"/>
    <d v="1899-12-30T15:42:36"/>
    <x v="0"/>
    <x v="0"/>
    <s v="507104061"/>
    <s v="FBO"/>
    <d v="1899-12-30T00:11:01"/>
    <x v="1985"/>
    <d v="1899-12-30T00:05:17"/>
    <s v="Ensacado"/>
    <s v="E002"/>
    <x v="1"/>
    <d v="1899-12-30T00:00:27"/>
    <d v="1899-12-30T00:05:44"/>
    <x v="10"/>
    <x v="9"/>
    <x v="2"/>
    <x v="1"/>
    <n v="1"/>
    <n v="0"/>
    <x v="1"/>
    <x v="1"/>
    <x v="2"/>
    <n v="1"/>
    <x v="2"/>
    <x v="1"/>
    <d v="1899-12-30T00:05:17"/>
    <d v="1899-12-30T00:05:17"/>
    <x v="1"/>
    <m/>
    <m/>
    <d v="1899-12-30T00:00:00"/>
    <d v="1899-12-30T00:00:27"/>
    <n v="5"/>
    <n v="-3.6689814814799826E-3"/>
    <n v="0.44999999999991047"/>
    <x v="14"/>
    <x v="1"/>
  </r>
  <r>
    <x v="2"/>
    <s v="2025002831"/>
    <x v="0"/>
    <x v="731"/>
    <s v="E5866LGS"/>
    <d v="2025-03-06T00:00:00"/>
    <x v="2"/>
    <s v="2693"/>
    <x v="20"/>
    <s v="PA"/>
    <x v="2"/>
    <x v="0"/>
    <d v="2025-03-06T00:00:00"/>
    <d v="1899-12-30T15:45:16"/>
    <d v="2025-03-06T00:00:00"/>
    <d v="1899-12-30T15:40:13"/>
    <d v="2025-03-06T00:00:00"/>
    <d v="1899-12-30T15:45:56"/>
    <x v="0"/>
    <x v="0"/>
    <s v="507104062"/>
    <s v="FBO"/>
    <d v="1899-12-30T00:10:46"/>
    <x v="2022"/>
    <d v="1899-12-30T00:05:03"/>
    <s v="Ensacado"/>
    <s v="E002"/>
    <x v="1"/>
    <d v="1899-12-30T00:00:40"/>
    <d v="1899-12-30T00:05:43"/>
    <x v="10"/>
    <x v="9"/>
    <x v="2"/>
    <x v="1"/>
    <n v="1"/>
    <n v="0"/>
    <x v="1"/>
    <x v="1"/>
    <x v="2"/>
    <n v="1"/>
    <x v="2"/>
    <x v="1"/>
    <d v="1899-12-30T00:05:03"/>
    <d v="1899-12-30T00:05:03"/>
    <x v="1"/>
    <m/>
    <m/>
    <d v="1899-12-30T00:00:00"/>
    <d v="1899-12-30T00:00:40"/>
    <n v="5"/>
    <n v="-3.5069444444499887E-3"/>
    <n v="0.66666666666240104"/>
    <x v="14"/>
    <x v="1"/>
  </r>
  <r>
    <x v="2"/>
    <s v="2025002832"/>
    <x v="0"/>
    <x v="675"/>
    <s v="E6398FTM"/>
    <d v="2025-03-06T00:00:00"/>
    <x v="2"/>
    <s v="3126"/>
    <x v="17"/>
    <s v="S2D"/>
    <x v="9"/>
    <x v="0"/>
    <d v="2025-03-06T00:00:00"/>
    <d v="1899-12-30T15:48:11"/>
    <d v="2025-03-06T00:00:00"/>
    <d v="1899-12-30T15:43:44"/>
    <d v="2025-03-06T00:00:00"/>
    <d v="1899-12-30T16:03:49"/>
    <x v="0"/>
    <x v="0"/>
    <s v="507104063"/>
    <s v="EXW"/>
    <d v="1899-12-30T00:24:32"/>
    <x v="1335"/>
    <d v="1899-12-30T00:04:27"/>
    <s v="Granel"/>
    <s v="E001"/>
    <x v="1"/>
    <d v="1899-12-30T00:15:38"/>
    <d v="1899-12-30T00:20:05"/>
    <x v="10"/>
    <x v="9"/>
    <x v="2"/>
    <x v="2"/>
    <n v="0"/>
    <n v="0"/>
    <x v="0"/>
    <x v="2"/>
    <x v="2"/>
    <n v="0"/>
    <x v="2"/>
    <x v="1"/>
    <d v="1899-12-30T00:04:27"/>
    <d v="1899-12-30T00:04:27"/>
    <x v="0"/>
    <m/>
    <m/>
    <d v="1899-12-30T00:00:00"/>
    <d v="1899-12-30T00:15:38"/>
    <n v="5"/>
    <n v="-3.0902777777799262E-3"/>
    <n v="15.633333333331194"/>
    <x v="8"/>
    <x v="1"/>
  </r>
  <r>
    <x v="2"/>
    <s v="2025002833"/>
    <x v="0"/>
    <x v="670"/>
    <s v="E8727HJH"/>
    <d v="2025-03-07T00:00:00"/>
    <x v="2"/>
    <s v="3126"/>
    <x v="17"/>
    <s v="S1D"/>
    <x v="8"/>
    <x v="0"/>
    <d v="2025-03-07T00:00:00"/>
    <d v="1899-12-30T05:58:54"/>
    <d v="2025-03-07T00:00:00"/>
    <d v="1899-12-30T05:58:45"/>
    <d v="2025-03-07T00:00:00"/>
    <d v="1899-12-30T06:26:00"/>
    <x v="0"/>
    <x v="0"/>
    <s v="507104064"/>
    <s v="FBO"/>
    <d v="1899-12-30T00:27:24"/>
    <x v="700"/>
    <d v="1899-12-30T00:00:09"/>
    <s v="Granel"/>
    <s v="E001"/>
    <x v="2"/>
    <d v="1899-12-30T00:27:06"/>
    <d v="1899-12-30T00:27:15"/>
    <x v="0"/>
    <x v="10"/>
    <x v="2"/>
    <x v="2"/>
    <n v="0"/>
    <n v="0"/>
    <x v="0"/>
    <x v="2"/>
    <x v="2"/>
    <n v="0"/>
    <x v="2"/>
    <x v="1"/>
    <d v="1899-12-30T00:00:09"/>
    <d v="1899-12-30T00:00:09"/>
    <x v="0"/>
    <m/>
    <m/>
    <d v="1899-12-30T00:00:00"/>
    <d v="1899-12-30T00:27:06"/>
    <n v="6"/>
    <n v="-1.0416666666998586E-4"/>
    <n v="27.100000000007991"/>
    <x v="0"/>
    <x v="1"/>
  </r>
  <r>
    <x v="2"/>
    <s v="2025002836"/>
    <x v="0"/>
    <x v="669"/>
    <s v="E4911KHZ"/>
    <d v="2025-03-07T00:00:00"/>
    <x v="2"/>
    <s v="2649"/>
    <x v="19"/>
    <s v="S6H"/>
    <x v="10"/>
    <x v="0"/>
    <d v="2025-03-07T00:00:00"/>
    <d v="1899-12-30T06:10:24"/>
    <d v="2025-03-07T00:00:00"/>
    <d v="1899-12-30T06:05:58"/>
    <d v="2025-03-07T00:00:00"/>
    <d v="1899-12-30T06:33:13"/>
    <x v="0"/>
    <x v="0"/>
    <s v="507104065"/>
    <s v="FBO"/>
    <d v="1899-12-30T00:31:41"/>
    <x v="700"/>
    <d v="1899-12-30T00:04:26"/>
    <s v="Granel"/>
    <s v="E001"/>
    <x v="2"/>
    <d v="1899-12-30T00:22:49"/>
    <d v="1899-12-30T00:27:15"/>
    <x v="1"/>
    <x v="10"/>
    <x v="2"/>
    <x v="2"/>
    <n v="0"/>
    <n v="0"/>
    <x v="0"/>
    <x v="2"/>
    <x v="2"/>
    <n v="0"/>
    <x v="2"/>
    <x v="1"/>
    <d v="1899-12-30T00:04:26"/>
    <d v="1899-12-30T00:04:26"/>
    <x v="0"/>
    <m/>
    <m/>
    <d v="1899-12-30T00:00:00"/>
    <d v="1899-12-30T00:22:49"/>
    <n v="6"/>
    <n v="-3.0787037037000031E-3"/>
    <n v="22.81666666667034"/>
    <x v="0"/>
    <x v="1"/>
  </r>
  <r>
    <x v="2"/>
    <s v="2025002834"/>
    <x v="0"/>
    <x v="666"/>
    <s v="E8383LSW"/>
    <d v="2025-03-07T00:00:00"/>
    <x v="2"/>
    <s v="3126"/>
    <x v="17"/>
    <s v="S2D"/>
    <x v="9"/>
    <x v="0"/>
    <d v="2025-03-07T00:00:00"/>
    <d v="1899-12-30T06:07:30"/>
    <d v="2025-03-07T00:00:00"/>
    <d v="1899-12-30T06:03:00"/>
    <d v="2025-03-07T00:00:00"/>
    <d v="1899-12-30T06:34:59"/>
    <x v="0"/>
    <x v="0"/>
    <s v="507104066"/>
    <s v="FBO"/>
    <d v="1899-12-30T00:36:29"/>
    <x v="486"/>
    <d v="1899-12-30T00:04:30"/>
    <s v="Granel"/>
    <s v="E001"/>
    <x v="2"/>
    <d v="1899-12-30T00:27:29"/>
    <d v="1899-12-30T00:31:59"/>
    <x v="1"/>
    <x v="10"/>
    <x v="2"/>
    <x v="2"/>
    <n v="0"/>
    <n v="0"/>
    <x v="0"/>
    <x v="2"/>
    <x v="2"/>
    <n v="0"/>
    <x v="2"/>
    <x v="1"/>
    <d v="1899-12-30T00:04:30"/>
    <d v="1899-12-30T00:04:30"/>
    <x v="0"/>
    <m/>
    <m/>
    <d v="1899-12-30T00:00:00"/>
    <d v="1899-12-30T00:27:29"/>
    <n v="6"/>
    <n v="-3.1249999999999889E-3"/>
    <n v="27.483333333336002"/>
    <x v="0"/>
    <x v="1"/>
  </r>
  <r>
    <x v="2"/>
    <s v="2025002837"/>
    <x v="0"/>
    <x v="664"/>
    <s v="E5866LGS"/>
    <d v="2025-03-07T00:00:00"/>
    <x v="2"/>
    <s v="2693"/>
    <x v="20"/>
    <s v="PA"/>
    <x v="2"/>
    <x v="0"/>
    <d v="2025-03-07T00:00:00"/>
    <d v="1899-12-30T06:13:57"/>
    <d v="2025-03-07T00:00:00"/>
    <d v="1899-12-30T06:13:05"/>
    <d v="2025-03-07T00:00:00"/>
    <d v="1899-12-30T06:36:23"/>
    <x v="0"/>
    <x v="0"/>
    <s v="507104067"/>
    <s v="FBO"/>
    <d v="1899-12-30T00:24:10"/>
    <x v="1389"/>
    <d v="1899-12-30T00:00:52"/>
    <s v="Ensacado"/>
    <s v="E002"/>
    <x v="2"/>
    <d v="1899-12-30T00:22:26"/>
    <d v="1899-12-30T00:23:18"/>
    <x v="1"/>
    <x v="10"/>
    <x v="2"/>
    <x v="1"/>
    <n v="0"/>
    <n v="0"/>
    <x v="0"/>
    <x v="1"/>
    <x v="2"/>
    <n v="0"/>
    <x v="2"/>
    <x v="1"/>
    <d v="1899-12-30T00:00:52"/>
    <d v="1899-12-30T00:00:52"/>
    <x v="0"/>
    <m/>
    <m/>
    <d v="1899-12-30T00:00:00"/>
    <d v="1899-12-30T00:22:26"/>
    <n v="6"/>
    <n v="-6.0185185185002155E-4"/>
    <n v="22.433333333327941"/>
    <x v="0"/>
    <x v="1"/>
  </r>
  <r>
    <x v="2"/>
    <s v="2025002845"/>
    <x v="0"/>
    <x v="681"/>
    <s v="E0184KJL"/>
    <d v="2025-03-07T00:00:00"/>
    <x v="2"/>
    <s v="2693"/>
    <x v="20"/>
    <s v="PA"/>
    <x v="2"/>
    <x v="0"/>
    <d v="2025-03-07T00:00:00"/>
    <d v="1899-12-30T07:14:36"/>
    <d v="2025-03-07T00:00:00"/>
    <d v="1899-12-30T07:10:31"/>
    <d v="2025-03-07T00:00:00"/>
    <d v="1899-12-30T07:16:40"/>
    <x v="46"/>
    <x v="14"/>
    <s v="507104068"/>
    <s v="FBO"/>
    <d v="1899-12-30T00:10:14"/>
    <x v="2023"/>
    <d v="1899-12-30T00:04:05"/>
    <s v="Ensacado"/>
    <s v="E002"/>
    <x v="2"/>
    <d v="1899-12-30T00:02:04"/>
    <d v="1899-12-30T00:06:09"/>
    <x v="2"/>
    <x v="10"/>
    <x v="2"/>
    <x v="1"/>
    <n v="1"/>
    <n v="0"/>
    <x v="1"/>
    <x v="1"/>
    <x v="2"/>
    <n v="1"/>
    <x v="2"/>
    <x v="1"/>
    <d v="1899-12-30T00:04:05"/>
    <d v="1899-12-30T00:04:05"/>
    <x v="1"/>
    <m/>
    <m/>
    <d v="1899-12-30T00:00:00"/>
    <d v="1899-12-30T00:02:04"/>
    <n v="6"/>
    <n v="-2.8356481481500162E-3"/>
    <n v="2.0666666666591826"/>
    <x v="1"/>
    <x v="1"/>
  </r>
  <r>
    <x v="2"/>
    <s v="2025002848"/>
    <x v="0"/>
    <x v="681"/>
    <s v="E0184KJL"/>
    <d v="2025-03-07T00:00:00"/>
    <x v="2"/>
    <s v="2693"/>
    <x v="20"/>
    <s v="PA"/>
    <x v="2"/>
    <x v="0"/>
    <d v="2025-03-07T00:00:00"/>
    <d v="1899-12-30T07:17:16"/>
    <d v="2025-03-07T00:00:00"/>
    <d v="1899-12-30T07:13:18"/>
    <d v="2025-03-07T00:00:00"/>
    <d v="1899-12-30T07:19:01"/>
    <x v="75"/>
    <x v="14"/>
    <s v="507104069"/>
    <s v="FBO"/>
    <d v="1899-12-30T00:09:41"/>
    <x v="2022"/>
    <d v="1899-12-30T00:03:58"/>
    <s v="Ensacado"/>
    <s v="E002"/>
    <x v="2"/>
    <d v="1899-12-30T00:01:45"/>
    <d v="1899-12-30T00:05:43"/>
    <x v="2"/>
    <x v="10"/>
    <x v="2"/>
    <x v="1"/>
    <n v="1"/>
    <n v="0"/>
    <x v="1"/>
    <x v="1"/>
    <x v="2"/>
    <n v="1"/>
    <x v="2"/>
    <x v="1"/>
    <d v="1899-12-30T00:03:58"/>
    <d v="1899-12-30T00:03:58"/>
    <x v="1"/>
    <m/>
    <m/>
    <d v="1899-12-30T00:00:00"/>
    <d v="1899-12-30T00:01:45"/>
    <n v="6"/>
    <n v="-2.7546296296299677E-3"/>
    <n v="1.7500000000032312"/>
    <x v="1"/>
    <x v="1"/>
  </r>
  <r>
    <x v="2"/>
    <s v="2025002846"/>
    <x v="0"/>
    <x v="671"/>
    <s v="E8087HNJ"/>
    <d v="2025-03-07T00:00:00"/>
    <x v="2"/>
    <s v="2693"/>
    <x v="20"/>
    <s v="PA"/>
    <x v="2"/>
    <x v="0"/>
    <d v="2025-03-07T00:00:00"/>
    <d v="1899-12-30T07:16:16"/>
    <d v="2025-03-07T00:00:00"/>
    <d v="1899-12-30T07:14:14"/>
    <d v="2025-03-07T00:00:00"/>
    <d v="1899-12-30T07:20:02"/>
    <x v="44"/>
    <x v="14"/>
    <s v="507104070"/>
    <s v="FBO"/>
    <d v="1899-12-30T00:07:50"/>
    <x v="1978"/>
    <d v="1899-12-30T00:02:02"/>
    <s v="Ensacado"/>
    <s v="E002"/>
    <x v="2"/>
    <d v="1899-12-30T00:03:46"/>
    <d v="1899-12-30T00:05:48"/>
    <x v="2"/>
    <x v="10"/>
    <x v="2"/>
    <x v="1"/>
    <n v="1"/>
    <n v="0"/>
    <x v="1"/>
    <x v="1"/>
    <x v="2"/>
    <n v="1"/>
    <x v="2"/>
    <x v="1"/>
    <d v="1899-12-30T00:02:02"/>
    <d v="1899-12-30T00:02:02"/>
    <x v="0"/>
    <m/>
    <m/>
    <d v="1899-12-30T00:00:00"/>
    <d v="1899-12-30T00:03:46"/>
    <n v="6"/>
    <n v="-1.4120370370299673E-3"/>
    <n v="3.7666666666656035"/>
    <x v="1"/>
    <x v="1"/>
  </r>
  <r>
    <x v="2"/>
    <s v="2025002849"/>
    <x v="0"/>
    <x v="671"/>
    <s v="E8087HNJ"/>
    <d v="2025-03-07T00:00:00"/>
    <x v="2"/>
    <s v="3208"/>
    <x v="18"/>
    <s v="PA"/>
    <x v="2"/>
    <x v="0"/>
    <d v="2025-03-07T00:00:00"/>
    <d v="1899-12-30T07:20:15"/>
    <d v="2025-03-07T00:00:00"/>
    <d v="1899-12-30T07:15:44"/>
    <d v="2025-03-07T00:00:00"/>
    <d v="1899-12-30T07:21:37"/>
    <x v="90"/>
    <x v="14"/>
    <s v="507104071"/>
    <s v="FBO"/>
    <d v="1899-12-30T00:10:24"/>
    <x v="1918"/>
    <d v="1899-12-30T00:04:31"/>
    <s v="Ensacado"/>
    <s v="E002"/>
    <x v="2"/>
    <d v="1899-12-30T00:01:22"/>
    <d v="1899-12-30T00:05:53"/>
    <x v="2"/>
    <x v="10"/>
    <x v="2"/>
    <x v="1"/>
    <n v="1"/>
    <n v="0"/>
    <x v="1"/>
    <x v="1"/>
    <x v="2"/>
    <n v="1"/>
    <x v="2"/>
    <x v="1"/>
    <d v="1899-12-30T00:04:31"/>
    <d v="1899-12-30T00:04:31"/>
    <x v="1"/>
    <m/>
    <m/>
    <d v="1899-12-30T00:00:00"/>
    <d v="1899-12-30T00:01:22"/>
    <n v="6"/>
    <n v="-3.1365740740799675E-3"/>
    <n v="1.3666666666608318"/>
    <x v="1"/>
    <x v="1"/>
  </r>
  <r>
    <x v="2"/>
    <s v="2025002852"/>
    <x v="0"/>
    <x v="706"/>
    <s v="E4696FTM"/>
    <d v="2025-03-07T00:00:00"/>
    <x v="2"/>
    <s v="3126"/>
    <x v="17"/>
    <s v="S2D"/>
    <x v="9"/>
    <x v="0"/>
    <d v="2025-03-07T00:00:00"/>
    <d v="1899-12-30T07:38:57"/>
    <d v="2025-03-07T00:00:00"/>
    <d v="1899-12-30T07:33:51"/>
    <d v="2025-03-07T00:00:00"/>
    <d v="1899-12-30T08:04:09"/>
    <x v="0"/>
    <x v="0"/>
    <s v="507104072"/>
    <s v="EXW"/>
    <d v="1899-12-30T00:35:24"/>
    <x v="1191"/>
    <d v="1899-12-30T00:05:06"/>
    <s v="Granel"/>
    <s v="E001"/>
    <x v="1"/>
    <d v="1899-12-30T00:25:12"/>
    <d v="1899-12-30T00:30:18"/>
    <x v="2"/>
    <x v="10"/>
    <x v="2"/>
    <x v="2"/>
    <n v="0"/>
    <n v="0"/>
    <x v="0"/>
    <x v="2"/>
    <x v="2"/>
    <n v="0"/>
    <x v="2"/>
    <x v="1"/>
    <d v="1899-12-30T00:05:06"/>
    <d v="1899-12-30T00:05:06"/>
    <x v="0"/>
    <m/>
    <m/>
    <d v="1899-12-30T00:00:00"/>
    <d v="1899-12-30T00:25:12"/>
    <n v="6"/>
    <n v="-3.5416666666700514E-3"/>
    <n v="25.199999999999942"/>
    <x v="2"/>
    <x v="1"/>
  </r>
  <r>
    <x v="2"/>
    <s v="2025002853"/>
    <x v="0"/>
    <x v="732"/>
    <s v="E5005KYF"/>
    <d v="2025-03-07T00:00:00"/>
    <x v="2"/>
    <s v="3208"/>
    <x v="18"/>
    <s v="PA"/>
    <x v="2"/>
    <x v="0"/>
    <d v="2025-03-07T00:00:00"/>
    <d v="1899-12-30T08:25:19"/>
    <d v="2025-03-07T00:00:00"/>
    <d v="1899-12-30T08:20:01"/>
    <d v="2025-03-07T00:00:00"/>
    <d v="1899-12-30T08:37:58"/>
    <x v="0"/>
    <x v="0"/>
    <s v="507104075"/>
    <s v="FBO"/>
    <d v="1899-12-30T00:23:15"/>
    <x v="2024"/>
    <d v="1899-12-30T00:05:18"/>
    <s v="Ensacado"/>
    <s v="E002"/>
    <x v="2"/>
    <d v="1899-12-30T00:12:39"/>
    <d v="1899-12-30T00:17:57"/>
    <x v="3"/>
    <x v="10"/>
    <x v="2"/>
    <x v="1"/>
    <n v="0"/>
    <n v="0"/>
    <x v="0"/>
    <x v="1"/>
    <x v="2"/>
    <n v="0"/>
    <x v="2"/>
    <x v="1"/>
    <d v="1899-12-30T00:05:18"/>
    <d v="1899-12-30T00:05:18"/>
    <x v="0"/>
    <m/>
    <m/>
    <d v="1899-12-30T00:00:00"/>
    <d v="1899-12-30T00:12:39"/>
    <n v="6"/>
    <n v="-3.6805555555499692E-3"/>
    <n v="12.649999999996782"/>
    <x v="2"/>
    <x v="1"/>
  </r>
  <r>
    <x v="2"/>
    <s v="2025002857"/>
    <x v="0"/>
    <x v="666"/>
    <s v="E8383LSW"/>
    <d v="2025-03-07T00:00:00"/>
    <x v="2"/>
    <s v="3126"/>
    <x v="17"/>
    <s v="S1D"/>
    <x v="8"/>
    <x v="0"/>
    <d v="2025-03-07T00:00:00"/>
    <d v="1899-12-30T08:55:46"/>
    <d v="2025-03-07T00:00:00"/>
    <d v="1899-12-30T08:50:47"/>
    <d v="2025-03-07T00:00:00"/>
    <d v="1899-12-30T09:16:28"/>
    <x v="0"/>
    <x v="0"/>
    <s v="507104076"/>
    <s v="FBO"/>
    <d v="1899-12-30T00:30:40"/>
    <x v="2025"/>
    <d v="1899-12-30T00:04:59"/>
    <s v="Granel"/>
    <s v="E001"/>
    <x v="2"/>
    <d v="1899-12-30T00:20:42"/>
    <d v="1899-12-30T00:25:41"/>
    <x v="3"/>
    <x v="10"/>
    <x v="2"/>
    <x v="2"/>
    <n v="0"/>
    <n v="0"/>
    <x v="0"/>
    <x v="2"/>
    <x v="2"/>
    <n v="0"/>
    <x v="2"/>
    <x v="1"/>
    <d v="1899-12-30T00:04:59"/>
    <d v="1899-12-30T00:04:59"/>
    <x v="0"/>
    <m/>
    <m/>
    <d v="1899-12-30T00:00:00"/>
    <d v="1899-12-30T00:20:42"/>
    <n v="6"/>
    <n v="-3.4606481481500029E-3"/>
    <n v="20.699999999999957"/>
    <x v="3"/>
    <x v="1"/>
  </r>
  <r>
    <x v="2"/>
    <s v="2025002856"/>
    <x v="0"/>
    <x v="672"/>
    <s v="E5208JYX"/>
    <d v="2025-03-07T00:00:00"/>
    <x v="2"/>
    <s v="2649"/>
    <x v="19"/>
    <s v="S6H"/>
    <x v="10"/>
    <x v="0"/>
    <d v="2025-03-07T00:00:00"/>
    <d v="1899-12-30T08:50:56"/>
    <d v="2025-03-07T00:00:00"/>
    <d v="1899-12-30T08:45:58"/>
    <d v="2025-03-07T00:00:00"/>
    <d v="1899-12-30T09:18:42"/>
    <x v="0"/>
    <x v="0"/>
    <s v="507104077"/>
    <s v="FBO"/>
    <d v="1899-12-30T00:37:42"/>
    <x v="521"/>
    <d v="1899-12-30T00:04:58"/>
    <s v="Granel"/>
    <s v="E001"/>
    <x v="2"/>
    <d v="1899-12-30T00:27:46"/>
    <d v="1899-12-30T00:32:44"/>
    <x v="3"/>
    <x v="10"/>
    <x v="2"/>
    <x v="2"/>
    <n v="0"/>
    <n v="0"/>
    <x v="0"/>
    <x v="2"/>
    <x v="2"/>
    <n v="0"/>
    <x v="2"/>
    <x v="1"/>
    <d v="1899-12-30T00:04:58"/>
    <d v="1899-12-30T00:04:58"/>
    <x v="0"/>
    <m/>
    <m/>
    <d v="1899-12-30T00:00:00"/>
    <d v="1899-12-30T00:27:46"/>
    <n v="6"/>
    <n v="-3.4490740740699688E-3"/>
    <n v="27.766666666670393"/>
    <x v="3"/>
    <x v="1"/>
  </r>
  <r>
    <x v="2"/>
    <s v="2025002859"/>
    <x v="0"/>
    <x v="663"/>
    <s v="E5050MHX"/>
    <d v="2025-03-07T00:00:00"/>
    <x v="2"/>
    <s v="3126"/>
    <x v="17"/>
    <s v="S1D"/>
    <x v="8"/>
    <x v="0"/>
    <d v="2025-03-07T00:00:00"/>
    <d v="1899-12-30T09:26:25"/>
    <d v="2025-03-07T00:00:00"/>
    <d v="1899-12-30T09:21:53"/>
    <d v="2025-03-07T00:00:00"/>
    <d v="1899-12-30T09:46:55"/>
    <x v="0"/>
    <x v="0"/>
    <s v="507104078"/>
    <s v="EXW"/>
    <d v="1899-12-30T00:29:34"/>
    <x v="322"/>
    <d v="1899-12-30T00:04:32"/>
    <s v="Granel"/>
    <s v="E001"/>
    <x v="1"/>
    <d v="1899-12-30T00:20:30"/>
    <d v="1899-12-30T00:25:02"/>
    <x v="4"/>
    <x v="10"/>
    <x v="2"/>
    <x v="2"/>
    <n v="0"/>
    <n v="0"/>
    <x v="0"/>
    <x v="2"/>
    <x v="2"/>
    <n v="0"/>
    <x v="2"/>
    <x v="1"/>
    <d v="1899-12-30T00:04:32"/>
    <d v="1899-12-30T00:04:32"/>
    <x v="0"/>
    <m/>
    <m/>
    <d v="1899-12-30T00:00:00"/>
    <d v="1899-12-30T00:20:30"/>
    <n v="6"/>
    <n v="-3.1481481481500095E-3"/>
    <n v="20.499999999998408"/>
    <x v="3"/>
    <x v="1"/>
  </r>
  <r>
    <x v="2"/>
    <s v="2025002860"/>
    <x v="0"/>
    <x v="665"/>
    <s v="E9819MMR"/>
    <d v="2025-03-07T00:00:00"/>
    <x v="2"/>
    <s v="3126"/>
    <x v="17"/>
    <s v="S2D"/>
    <x v="9"/>
    <x v="0"/>
    <d v="2025-03-07T00:00:00"/>
    <d v="1899-12-30T09:38:00"/>
    <d v="2025-03-07T00:00:00"/>
    <d v="1899-12-30T09:33:19"/>
    <d v="2025-03-07T00:00:00"/>
    <d v="1899-12-30T10:01:14"/>
    <x v="0"/>
    <x v="0"/>
    <s v="507104079"/>
    <s v="FBO"/>
    <d v="1899-12-30T00:32:36"/>
    <x v="615"/>
    <d v="1899-12-30T00:04:41"/>
    <s v="Granel"/>
    <s v="E001"/>
    <x v="2"/>
    <d v="1899-12-30T00:23:14"/>
    <d v="1899-12-30T00:27:55"/>
    <x v="4"/>
    <x v="10"/>
    <x v="2"/>
    <x v="2"/>
    <n v="0"/>
    <n v="0"/>
    <x v="0"/>
    <x v="2"/>
    <x v="2"/>
    <n v="0"/>
    <x v="2"/>
    <x v="1"/>
    <d v="1899-12-30T00:04:41"/>
    <d v="1899-12-30T00:04:41"/>
    <x v="0"/>
    <m/>
    <m/>
    <d v="1899-12-30T00:00:00"/>
    <d v="1899-12-30T00:23:14"/>
    <n v="6"/>
    <n v="-3.2523148148200232E-3"/>
    <n v="23.233333333334379"/>
    <x v="4"/>
    <x v="1"/>
  </r>
  <r>
    <x v="2"/>
    <s v="2025002863"/>
    <x v="0"/>
    <x v="664"/>
    <s v="E5866LGS"/>
    <d v="2025-03-07T00:00:00"/>
    <x v="2"/>
    <s v="3208"/>
    <x v="18"/>
    <s v="PA"/>
    <x v="2"/>
    <x v="0"/>
    <d v="2025-03-07T00:00:00"/>
    <d v="1899-12-30T09:57:32"/>
    <d v="2025-03-07T00:00:00"/>
    <d v="1899-12-30T09:53:28"/>
    <d v="2025-03-07T00:00:00"/>
    <d v="1899-12-30T10:10:34"/>
    <x v="0"/>
    <x v="0"/>
    <s v="507104080"/>
    <s v="FBO"/>
    <d v="1899-12-30T00:21:10"/>
    <x v="2026"/>
    <d v="1899-12-30T00:04:04"/>
    <s v="Ensacado"/>
    <s v="E002"/>
    <x v="2"/>
    <d v="1899-12-30T00:13:02"/>
    <d v="1899-12-30T00:17:06"/>
    <x v="4"/>
    <x v="10"/>
    <x v="2"/>
    <x v="1"/>
    <n v="0"/>
    <n v="0"/>
    <x v="0"/>
    <x v="1"/>
    <x v="2"/>
    <n v="0"/>
    <x v="2"/>
    <x v="1"/>
    <d v="1899-12-30T00:04:04"/>
    <d v="1899-12-30T00:04:04"/>
    <x v="0"/>
    <m/>
    <m/>
    <d v="1899-12-30T00:00:00"/>
    <d v="1899-12-30T00:13:02"/>
    <n v="6"/>
    <n v="-2.8240740740699821E-3"/>
    <n v="13.033333333339181"/>
    <x v="4"/>
    <x v="1"/>
  </r>
  <r>
    <x v="2"/>
    <s v="2025002861"/>
    <x v="0"/>
    <x v="670"/>
    <s v="E8727HJH"/>
    <d v="2025-03-07T00:00:00"/>
    <x v="2"/>
    <s v="2649"/>
    <x v="19"/>
    <s v="S6H"/>
    <x v="10"/>
    <x v="0"/>
    <d v="2025-03-07T00:00:00"/>
    <d v="1899-12-30T09:55:10"/>
    <d v="2025-03-07T00:00:00"/>
    <d v="1899-12-30T09:50:08"/>
    <d v="2025-03-07T00:00:00"/>
    <d v="1899-12-30T10:25:19"/>
    <x v="0"/>
    <x v="0"/>
    <s v="507104082"/>
    <s v="FBO"/>
    <d v="1899-12-30T00:40:13"/>
    <x v="1438"/>
    <d v="1899-12-30T00:05:02"/>
    <s v="Granel"/>
    <s v="E001"/>
    <x v="2"/>
    <d v="1899-12-30T00:30:09"/>
    <d v="1899-12-30T00:35:11"/>
    <x v="4"/>
    <x v="10"/>
    <x v="2"/>
    <x v="2"/>
    <n v="0"/>
    <n v="0"/>
    <x v="0"/>
    <x v="2"/>
    <x v="2"/>
    <n v="0"/>
    <x v="2"/>
    <x v="1"/>
    <d v="1899-12-30T00:05:02"/>
    <d v="1899-12-30T00:05:02"/>
    <x v="0"/>
    <m/>
    <m/>
    <d v="1899-12-30T00:00:00"/>
    <d v="1899-12-30T00:30:09"/>
    <n v="6"/>
    <n v="-3.4953703703800021E-3"/>
    <n v="30.149999999999995"/>
    <x v="4"/>
    <x v="1"/>
  </r>
  <r>
    <x v="2"/>
    <s v="2025002864"/>
    <x v="0"/>
    <x v="733"/>
    <m/>
    <d v="2025-03-07T00:00:00"/>
    <x v="2"/>
    <s v="2693"/>
    <x v="20"/>
    <s v="PA"/>
    <x v="2"/>
    <x v="0"/>
    <d v="2025-03-07T00:00:00"/>
    <d v="1899-12-30T10:23:34"/>
    <d v="2025-03-07T00:00:00"/>
    <d v="1899-12-30T10:21:28"/>
    <d v="2025-03-07T00:00:00"/>
    <d v="1899-12-30T10:27:53"/>
    <x v="0"/>
    <x v="0"/>
    <s v="507104083"/>
    <s v="FBO"/>
    <d v="1899-12-30T00:08:31"/>
    <x v="2027"/>
    <d v="1899-12-30T00:02:06"/>
    <s v="Ensacado"/>
    <s v="E002"/>
    <x v="1"/>
    <d v="1899-12-30T00:04:19"/>
    <d v="1899-12-30T00:06:25"/>
    <x v="5"/>
    <x v="10"/>
    <x v="2"/>
    <x v="1"/>
    <n v="1"/>
    <n v="0"/>
    <x v="1"/>
    <x v="1"/>
    <x v="2"/>
    <n v="1"/>
    <x v="2"/>
    <x v="1"/>
    <d v="1899-12-30T00:02:06"/>
    <d v="1899-12-30T00:02:06"/>
    <x v="0"/>
    <m/>
    <m/>
    <d v="1899-12-30T00:00:00"/>
    <d v="1899-12-30T00:04:19"/>
    <n v="6"/>
    <n v="-1.4583333333400006E-3"/>
    <n v="4.3166666666592146"/>
    <x v="4"/>
    <x v="1"/>
  </r>
  <r>
    <x v="2"/>
    <s v="2025002867"/>
    <x v="0"/>
    <x v="734"/>
    <m/>
    <d v="2025-03-07T00:00:00"/>
    <x v="2"/>
    <s v="2693"/>
    <x v="20"/>
    <s v="PA"/>
    <x v="2"/>
    <x v="0"/>
    <d v="2025-03-07T00:00:00"/>
    <d v="1899-12-30T10:32:24"/>
    <d v="2025-03-07T00:00:00"/>
    <d v="1899-12-30T10:28:03"/>
    <d v="2025-03-07T00:00:00"/>
    <d v="1899-12-30T10:35:37"/>
    <x v="0"/>
    <x v="0"/>
    <s v="507104084"/>
    <s v="EXW"/>
    <d v="1899-12-30T00:11:55"/>
    <x v="2028"/>
    <d v="1899-12-30T00:04:21"/>
    <s v="Ensacado"/>
    <s v="E002"/>
    <x v="1"/>
    <d v="1899-12-30T00:03:13"/>
    <d v="1899-12-30T00:07:34"/>
    <x v="5"/>
    <x v="10"/>
    <x v="2"/>
    <x v="1"/>
    <n v="1"/>
    <n v="0"/>
    <x v="1"/>
    <x v="1"/>
    <x v="2"/>
    <n v="1"/>
    <x v="2"/>
    <x v="1"/>
    <d v="1899-12-30T00:04:21"/>
    <d v="1899-12-30T00:04:21"/>
    <x v="1"/>
    <m/>
    <m/>
    <d v="1899-12-30T00:00:00"/>
    <d v="1899-12-30T00:03:13"/>
    <n v="6"/>
    <n v="-3.0208333333399673E-3"/>
    <n v="3.2166666666576038"/>
    <x v="4"/>
    <x v="1"/>
  </r>
  <r>
    <x v="2"/>
    <s v="2025002866"/>
    <x v="0"/>
    <x v="685"/>
    <s v="E6110KPL"/>
    <d v="2025-03-07T00:00:00"/>
    <x v="2"/>
    <s v="3126"/>
    <x v="17"/>
    <s v="S1D"/>
    <x v="8"/>
    <x v="0"/>
    <d v="2025-03-07T00:00:00"/>
    <d v="1899-12-30T10:31:01"/>
    <d v="2025-03-07T00:00:00"/>
    <d v="1899-12-30T10:26:14"/>
    <d v="2025-03-07T00:00:00"/>
    <d v="1899-12-30T10:54:59"/>
    <x v="0"/>
    <x v="0"/>
    <s v="507104085"/>
    <s v="FBO"/>
    <d v="1899-12-30T00:33:32"/>
    <x v="1079"/>
    <d v="1899-12-30T00:04:47"/>
    <s v="Granel"/>
    <s v="E001"/>
    <x v="2"/>
    <d v="1899-12-30T00:23:58"/>
    <d v="1899-12-30T00:28:45"/>
    <x v="5"/>
    <x v="10"/>
    <x v="2"/>
    <x v="2"/>
    <n v="0"/>
    <n v="0"/>
    <x v="0"/>
    <x v="2"/>
    <x v="2"/>
    <n v="0"/>
    <x v="2"/>
    <x v="1"/>
    <d v="1899-12-30T00:04:47"/>
    <d v="1899-12-30T00:04:47"/>
    <x v="0"/>
    <m/>
    <m/>
    <d v="1899-12-30T00:00:00"/>
    <d v="1899-12-30T00:23:58"/>
    <n v="6"/>
    <n v="-3.3217592592599821E-3"/>
    <n v="23.966666666668839"/>
    <x v="4"/>
    <x v="1"/>
  </r>
  <r>
    <x v="2"/>
    <s v="2025002869"/>
    <x v="0"/>
    <x v="669"/>
    <s v="E4911KHZ"/>
    <d v="2025-03-07T00:00:00"/>
    <x v="2"/>
    <s v="3126"/>
    <x v="17"/>
    <s v="S2D"/>
    <x v="9"/>
    <x v="0"/>
    <d v="2025-03-07T00:00:00"/>
    <d v="1899-12-30T10:37:09"/>
    <d v="2025-03-07T00:00:00"/>
    <d v="1899-12-30T10:32:22"/>
    <d v="2025-03-07T00:00:00"/>
    <d v="1899-12-30T11:01:03"/>
    <x v="0"/>
    <x v="0"/>
    <s v="507104086"/>
    <s v="FBO"/>
    <d v="1899-12-30T00:33:28"/>
    <x v="1442"/>
    <d v="1899-12-30T00:04:47"/>
    <s v="Granel"/>
    <s v="E001"/>
    <x v="2"/>
    <d v="1899-12-30T00:23:54"/>
    <d v="1899-12-30T00:28:41"/>
    <x v="5"/>
    <x v="10"/>
    <x v="2"/>
    <x v="2"/>
    <n v="0"/>
    <n v="0"/>
    <x v="0"/>
    <x v="2"/>
    <x v="2"/>
    <n v="0"/>
    <x v="2"/>
    <x v="1"/>
    <d v="1899-12-30T00:04:47"/>
    <d v="1899-12-30T00:04:47"/>
    <x v="0"/>
    <m/>
    <m/>
    <d v="1899-12-30T00:00:00"/>
    <d v="1899-12-30T00:23:54"/>
    <n v="6"/>
    <n v="-3.3217592592599821E-3"/>
    <n v="23.89999999999678"/>
    <x v="5"/>
    <x v="1"/>
  </r>
  <r>
    <x v="2"/>
    <s v="2025002870"/>
    <x v="0"/>
    <x v="735"/>
    <m/>
    <d v="2025-03-07T00:00:00"/>
    <x v="2"/>
    <s v="3208"/>
    <x v="18"/>
    <s v="PA"/>
    <x v="2"/>
    <x v="0"/>
    <d v="2025-03-07T00:00:00"/>
    <d v="1899-12-30T10:42:03"/>
    <d v="2025-03-07T00:00:00"/>
    <d v="1899-12-30T10:45:17"/>
    <d v="2025-03-07T00:00:00"/>
    <d v="1899-12-30T11:05:35"/>
    <x v="0"/>
    <x v="0"/>
    <s v="507104087"/>
    <s v="FBO"/>
    <d v="1899-12-30T00:23:32"/>
    <x v="1557"/>
    <d v="1899-12-30T00:03:14"/>
    <s v="Ensacado"/>
    <s v="E002"/>
    <x v="1"/>
    <d v="1899-12-30T00:23:32"/>
    <d v="1899-12-30T00:20:18"/>
    <x v="5"/>
    <x v="10"/>
    <x v="2"/>
    <x v="1"/>
    <n v="0"/>
    <n v="0"/>
    <x v="0"/>
    <x v="1"/>
    <x v="2"/>
    <n v="0"/>
    <x v="2"/>
    <x v="1"/>
    <d v="1899-12-30T00:03:14"/>
    <d v="1899-12-30T00:03:14"/>
    <x v="0"/>
    <m/>
    <m/>
    <d v="1899-12-30T00:00:00"/>
    <d v="1899-12-30T00:23:32"/>
    <n v="6"/>
    <d v="1899-12-30T00:03:14"/>
    <n v="23.53333333332963"/>
    <x v="5"/>
    <x v="1"/>
  </r>
  <r>
    <x v="2"/>
    <s v="2025002872"/>
    <x v="0"/>
    <x v="736"/>
    <s v="E7340HZS"/>
    <d v="2025-03-07T00:00:00"/>
    <x v="2"/>
    <s v="2693"/>
    <x v="20"/>
    <s v="PA"/>
    <x v="2"/>
    <x v="0"/>
    <d v="2025-03-07T00:00:00"/>
    <d v="1899-12-30T11:06:39"/>
    <d v="2025-03-07T00:00:00"/>
    <d v="1899-12-30T11:02:13"/>
    <d v="2025-03-07T00:00:00"/>
    <d v="1899-12-30T11:24:09"/>
    <x v="0"/>
    <x v="0"/>
    <s v="507104088"/>
    <s v="EXW"/>
    <d v="1899-12-30T00:26:22"/>
    <x v="2029"/>
    <d v="1899-12-30T00:04:26"/>
    <s v="Ensacado"/>
    <s v="E002"/>
    <x v="1"/>
    <d v="1899-12-30T00:17:30"/>
    <d v="1899-12-30T00:21:56"/>
    <x v="9"/>
    <x v="10"/>
    <x v="2"/>
    <x v="1"/>
    <n v="0"/>
    <n v="0"/>
    <x v="0"/>
    <x v="1"/>
    <x v="2"/>
    <n v="0"/>
    <x v="2"/>
    <x v="1"/>
    <d v="1899-12-30T00:04:26"/>
    <d v="1899-12-30T00:04:26"/>
    <x v="0"/>
    <m/>
    <m/>
    <d v="1899-12-30T00:00:00"/>
    <d v="1899-12-30T00:17:30"/>
    <n v="6"/>
    <n v="-3.0787037037000031E-3"/>
    <n v="17.500000000003215"/>
    <x v="5"/>
    <x v="1"/>
  </r>
  <r>
    <x v="2"/>
    <s v="2025002873"/>
    <x v="0"/>
    <x v="732"/>
    <s v="E5005KYF"/>
    <d v="2025-03-07T00:00:00"/>
    <x v="2"/>
    <s v="2693"/>
    <x v="20"/>
    <s v="PA"/>
    <x v="2"/>
    <x v="0"/>
    <d v="2025-03-07T00:00:00"/>
    <d v="1899-12-30T11:19:06"/>
    <d v="2025-03-07T00:00:00"/>
    <d v="1899-12-30T11:16:41"/>
    <d v="2025-03-07T00:00:00"/>
    <d v="1899-12-30T11:41:21"/>
    <x v="0"/>
    <x v="0"/>
    <s v="507104089"/>
    <s v="FBO"/>
    <d v="1899-12-30T00:27:05"/>
    <x v="883"/>
    <d v="1899-12-30T00:02:25"/>
    <s v="Ensacado"/>
    <s v="E002"/>
    <x v="2"/>
    <d v="1899-12-30T00:22:15"/>
    <d v="1899-12-30T00:24:40"/>
    <x v="9"/>
    <x v="10"/>
    <x v="2"/>
    <x v="1"/>
    <n v="0"/>
    <n v="0"/>
    <x v="0"/>
    <x v="1"/>
    <x v="2"/>
    <n v="0"/>
    <x v="2"/>
    <x v="1"/>
    <d v="1899-12-30T00:02:25"/>
    <d v="1899-12-30T00:02:25"/>
    <x v="0"/>
    <m/>
    <m/>
    <d v="1899-12-30T00:00:00"/>
    <d v="1899-12-30T00:22:15"/>
    <n v="6"/>
    <n v="-1.6782407407400224E-3"/>
    <n v="22.25000000000156"/>
    <x v="5"/>
    <x v="1"/>
  </r>
  <r>
    <x v="2"/>
    <s v="2025002877"/>
    <x v="0"/>
    <x v="681"/>
    <s v="E0184KJL"/>
    <d v="2025-03-07T00:00:00"/>
    <x v="2"/>
    <s v="3208"/>
    <x v="18"/>
    <s v="PA"/>
    <x v="2"/>
    <x v="0"/>
    <d v="2025-03-07T00:00:00"/>
    <d v="1899-12-30T12:00:04"/>
    <d v="2025-03-07T00:00:00"/>
    <d v="1899-12-30T11:55:01"/>
    <d v="2025-03-07T00:00:00"/>
    <d v="1899-12-30T12:01:42"/>
    <x v="91"/>
    <x v="14"/>
    <s v="507104090"/>
    <s v="FBO"/>
    <d v="1899-12-30T00:11:44"/>
    <x v="2030"/>
    <d v="1899-12-30T00:05:03"/>
    <s v="Ensacado"/>
    <s v="E002"/>
    <x v="2"/>
    <d v="1899-12-30T00:01:38"/>
    <d v="1899-12-30T00:06:41"/>
    <x v="13"/>
    <x v="10"/>
    <x v="2"/>
    <x v="1"/>
    <n v="1"/>
    <n v="0"/>
    <x v="1"/>
    <x v="1"/>
    <x v="2"/>
    <n v="1"/>
    <x v="2"/>
    <x v="1"/>
    <d v="1899-12-30T00:05:03"/>
    <d v="1899-12-30T00:05:03"/>
    <x v="1"/>
    <m/>
    <m/>
    <d v="1899-12-30T00:00:00"/>
    <d v="1899-12-30T00:01:38"/>
    <n v="6"/>
    <n v="-3.5069444444500442E-3"/>
    <n v="1.6333333333342814"/>
    <x v="11"/>
    <x v="1"/>
  </r>
  <r>
    <x v="2"/>
    <s v="2025002878"/>
    <x v="0"/>
    <x v="681"/>
    <s v="E0184KJL"/>
    <d v="2025-03-07T00:00:00"/>
    <x v="2"/>
    <s v="3208"/>
    <x v="18"/>
    <s v="PA"/>
    <x v="2"/>
    <x v="0"/>
    <d v="2025-03-07T00:00:00"/>
    <d v="1899-12-30T12:02:03"/>
    <d v="2025-03-07T00:00:00"/>
    <d v="1899-12-30T11:57:20"/>
    <d v="2025-03-07T00:00:00"/>
    <d v="1899-12-30T12:03:11"/>
    <x v="92"/>
    <x v="14"/>
    <s v="507104091"/>
    <s v="FBO"/>
    <d v="1899-12-30T00:10:34"/>
    <x v="1914"/>
    <d v="1899-12-30T00:04:43"/>
    <s v="Ensacado"/>
    <s v="E002"/>
    <x v="2"/>
    <d v="1899-12-30T00:01:08"/>
    <d v="1899-12-30T00:05:51"/>
    <x v="13"/>
    <x v="10"/>
    <x v="2"/>
    <x v="1"/>
    <n v="1"/>
    <n v="0"/>
    <x v="1"/>
    <x v="1"/>
    <x v="2"/>
    <n v="1"/>
    <x v="2"/>
    <x v="1"/>
    <d v="1899-12-30T00:04:43"/>
    <d v="1899-12-30T00:04:43"/>
    <x v="1"/>
    <m/>
    <m/>
    <d v="1899-12-30T00:00:00"/>
    <d v="1899-12-30T00:01:08"/>
    <n v="6"/>
    <n v="-3.2754629629599963E-3"/>
    <n v="1.1333333333375606"/>
    <x v="11"/>
    <x v="1"/>
  </r>
  <r>
    <x v="2"/>
    <s v="2025002875"/>
    <x v="0"/>
    <x v="672"/>
    <s v="E5208JYX"/>
    <d v="2025-03-07T00:00:00"/>
    <x v="2"/>
    <s v="3126"/>
    <x v="17"/>
    <s v="S2D"/>
    <x v="9"/>
    <x v="0"/>
    <d v="2025-03-07T00:00:00"/>
    <d v="1899-12-30T11:44:38"/>
    <d v="2025-03-07T00:00:00"/>
    <d v="1899-12-30T11:39:52"/>
    <d v="2025-03-07T00:00:00"/>
    <d v="1899-12-30T12:07:59"/>
    <x v="0"/>
    <x v="0"/>
    <s v="507104092"/>
    <s v="FBO"/>
    <d v="1899-12-30T00:32:53"/>
    <x v="7"/>
    <d v="1899-12-30T00:04:46"/>
    <s v="Granel"/>
    <s v="E001"/>
    <x v="2"/>
    <d v="1899-12-30T00:23:21"/>
    <d v="1899-12-30T00:28:07"/>
    <x v="9"/>
    <x v="10"/>
    <x v="2"/>
    <x v="2"/>
    <n v="0"/>
    <n v="0"/>
    <x v="0"/>
    <x v="2"/>
    <x v="2"/>
    <n v="0"/>
    <x v="2"/>
    <x v="1"/>
    <d v="1899-12-30T00:04:46"/>
    <d v="1899-12-30T00:04:46"/>
    <x v="0"/>
    <m/>
    <m/>
    <d v="1899-12-30T00:00:00"/>
    <d v="1899-12-30T00:23:21"/>
    <n v="6"/>
    <n v="-3.3101851851800035E-3"/>
    <n v="23.350000000003249"/>
    <x v="11"/>
    <x v="1"/>
  </r>
  <r>
    <x v="2"/>
    <s v="2025002879"/>
    <x v="0"/>
    <x v="737"/>
    <s v="E5336KFP"/>
    <d v="2025-03-07T00:00:00"/>
    <x v="2"/>
    <s v="2693"/>
    <x v="20"/>
    <s v="PA"/>
    <x v="2"/>
    <x v="0"/>
    <d v="2025-03-07T00:00:00"/>
    <d v="1899-12-30T12:10:16"/>
    <d v="2025-03-07T00:00:00"/>
    <d v="1899-12-30T12:05:28"/>
    <d v="2025-03-07T00:00:00"/>
    <d v="1899-12-30T12:18:18"/>
    <x v="0"/>
    <x v="0"/>
    <s v="507104093"/>
    <s v="FBO"/>
    <d v="1899-12-30T00:17:38"/>
    <x v="2031"/>
    <d v="1899-12-30T00:04:48"/>
    <s v="Ensacado"/>
    <s v="E002"/>
    <x v="1"/>
    <d v="1899-12-30T00:08:02"/>
    <d v="1899-12-30T00:12:50"/>
    <x v="13"/>
    <x v="10"/>
    <x v="2"/>
    <x v="1"/>
    <n v="1"/>
    <n v="0"/>
    <x v="1"/>
    <x v="1"/>
    <x v="2"/>
    <n v="1"/>
    <x v="2"/>
    <x v="1"/>
    <d v="1899-12-30T00:04:48"/>
    <d v="1899-12-30T00:04:48"/>
    <x v="0"/>
    <m/>
    <m/>
    <d v="1899-12-30T00:00:00"/>
    <d v="1899-12-30T00:08:02"/>
    <n v="6"/>
    <n v="-3.3333333333300796E-3"/>
    <n v="8.0333333333279278"/>
    <x v="11"/>
    <x v="1"/>
  </r>
  <r>
    <x v="2"/>
    <s v="2025002876"/>
    <x v="0"/>
    <x v="665"/>
    <s v="E9819MMR"/>
    <d v="2025-03-07T00:00:00"/>
    <x v="2"/>
    <s v="2649"/>
    <x v="19"/>
    <s v="S6H"/>
    <x v="10"/>
    <x v="0"/>
    <d v="2025-03-07T00:00:00"/>
    <d v="1899-12-30T11:48:44"/>
    <d v="2025-03-07T00:00:00"/>
    <d v="1899-12-30T11:44:43"/>
    <d v="2025-03-07T00:00:00"/>
    <d v="1899-12-30T12:35:26"/>
    <x v="0"/>
    <x v="0"/>
    <s v="507104094"/>
    <s v="FBO"/>
    <d v="1899-12-30T00:54:44"/>
    <x v="1721"/>
    <d v="1899-12-30T00:04:01"/>
    <s v="Granel"/>
    <s v="E001"/>
    <x v="2"/>
    <d v="1899-12-30T00:46:42"/>
    <d v="1899-12-30T00:50:43"/>
    <x v="9"/>
    <x v="10"/>
    <x v="2"/>
    <x v="2"/>
    <n v="0"/>
    <n v="0"/>
    <x v="0"/>
    <x v="2"/>
    <x v="2"/>
    <n v="0"/>
    <x v="2"/>
    <x v="0"/>
    <d v="1899-12-30T00:04:01"/>
    <d v="1899-12-30T00:04:01"/>
    <x v="0"/>
    <m/>
    <m/>
    <d v="1899-12-30T00:00:00"/>
    <d v="1899-12-30T00:46:42"/>
    <n v="6"/>
    <n v="-2.7893518518600224E-3"/>
    <n v="46.699999999992031"/>
    <x v="11"/>
    <x v="0"/>
  </r>
  <r>
    <x v="2"/>
    <s v="2025002881"/>
    <x v="0"/>
    <x v="682"/>
    <m/>
    <d v="2025-03-07T00:00:00"/>
    <x v="2"/>
    <s v="3208"/>
    <x v="18"/>
    <s v="PA"/>
    <x v="2"/>
    <x v="0"/>
    <d v="2025-03-07T00:00:00"/>
    <d v="1899-12-30T12:31:41"/>
    <d v="2025-03-07T00:00:00"/>
    <d v="1899-12-30T12:29:37"/>
    <d v="2025-03-07T00:00:00"/>
    <d v="1899-12-30T12:38:26"/>
    <x v="0"/>
    <x v="0"/>
    <s v="507104095"/>
    <s v="FBO"/>
    <d v="1899-12-30T00:10:53"/>
    <x v="2032"/>
    <d v="1899-12-30T00:02:04"/>
    <s v="Ensacado"/>
    <s v="E002"/>
    <x v="1"/>
    <d v="1899-12-30T00:06:45"/>
    <d v="1899-12-30T00:08:49"/>
    <x v="13"/>
    <x v="10"/>
    <x v="2"/>
    <x v="1"/>
    <n v="1"/>
    <n v="0"/>
    <x v="1"/>
    <x v="1"/>
    <x v="2"/>
    <n v="1"/>
    <x v="2"/>
    <x v="1"/>
    <d v="1899-12-30T00:02:04"/>
    <d v="1899-12-30T00:02:04"/>
    <x v="0"/>
    <m/>
    <m/>
    <d v="1899-12-30T00:00:00"/>
    <d v="1899-12-30T00:06:45"/>
    <n v="6"/>
    <n v="-1.4351851851799324E-3"/>
    <n v="6.7500000000000959"/>
    <x v="11"/>
    <x v="1"/>
  </r>
  <r>
    <x v="2"/>
    <s v="2025002880"/>
    <x v="0"/>
    <x v="666"/>
    <s v="E8383LSW"/>
    <d v="2025-03-07T00:00:00"/>
    <x v="2"/>
    <s v="3126"/>
    <x v="17"/>
    <s v="PA"/>
    <x v="2"/>
    <x v="0"/>
    <d v="2025-03-07T00:00:00"/>
    <d v="1899-12-30T12:26:23"/>
    <d v="2025-03-07T00:00:00"/>
    <d v="1899-12-30T12:45:02"/>
    <d v="2025-03-07T00:00:00"/>
    <d v="1899-12-30T12:46:10"/>
    <x v="93"/>
    <x v="14"/>
    <s v="507104096"/>
    <s v="FBO"/>
    <d v="1899-12-30T00:19:47"/>
    <x v="2033"/>
    <d v="1899-12-30T00:18:39"/>
    <s v="Granel"/>
    <s v="E001"/>
    <x v="2"/>
    <d v="1899-12-30T00:19:47"/>
    <d v="1899-12-30T00:01:08"/>
    <x v="13"/>
    <x v="10"/>
    <x v="2"/>
    <x v="2"/>
    <n v="0"/>
    <n v="0"/>
    <x v="0"/>
    <x v="2"/>
    <x v="2"/>
    <n v="0"/>
    <x v="2"/>
    <x v="1"/>
    <d v="1899-12-30T00:18:39"/>
    <d v="1899-12-30T00:18:39"/>
    <x v="0"/>
    <m/>
    <m/>
    <d v="1899-12-30T00:00:00"/>
    <d v="1899-12-30T00:19:47"/>
    <n v="6"/>
    <d v="1899-12-30T00:18:39"/>
    <n v="19.783333333339197"/>
    <x v="11"/>
    <x v="1"/>
  </r>
  <r>
    <x v="2"/>
    <s v="2025002882"/>
    <x v="0"/>
    <x v="717"/>
    <m/>
    <d v="2025-03-07T00:00:00"/>
    <x v="2"/>
    <s v="2693"/>
    <x v="20"/>
    <s v="PA"/>
    <x v="2"/>
    <x v="0"/>
    <d v="2025-03-07T00:00:00"/>
    <d v="1899-12-30T12:49:31"/>
    <d v="2025-03-07T00:00:00"/>
    <d v="1899-12-30T12:57:54"/>
    <d v="2025-03-07T00:00:00"/>
    <d v="1899-12-30T13:05:32"/>
    <x v="0"/>
    <x v="0"/>
    <s v="507104097"/>
    <s v="FBO"/>
    <d v="1899-12-30T00:16:01"/>
    <x v="2034"/>
    <d v="1899-12-30T00:08:23"/>
    <s v="Ensacado"/>
    <s v="E002"/>
    <x v="1"/>
    <d v="1899-12-30T00:16:01"/>
    <d v="1899-12-30T00:07:38"/>
    <x v="13"/>
    <x v="10"/>
    <x v="2"/>
    <x v="1"/>
    <n v="0"/>
    <n v="0"/>
    <x v="0"/>
    <x v="1"/>
    <x v="2"/>
    <n v="0"/>
    <x v="2"/>
    <x v="1"/>
    <d v="1899-12-30T00:08:23"/>
    <d v="1899-12-30T00:08:23"/>
    <x v="0"/>
    <m/>
    <m/>
    <d v="1899-12-30T00:00:00"/>
    <d v="1899-12-30T00:16:01"/>
    <n v="6"/>
    <d v="1899-12-30T00:08:23"/>
    <n v="16.016666666673594"/>
    <x v="6"/>
    <x v="1"/>
  </r>
  <r>
    <x v="2"/>
    <s v="2025002883"/>
    <x v="0"/>
    <x v="671"/>
    <s v="E8087HNJ"/>
    <d v="2025-03-07T00:00:00"/>
    <x v="2"/>
    <s v="2693"/>
    <x v="20"/>
    <s v="PA"/>
    <x v="2"/>
    <x v="0"/>
    <d v="2025-03-07T00:00:00"/>
    <d v="1899-12-30T12:50:04"/>
    <d v="2025-03-07T00:00:00"/>
    <d v="1899-12-30T12:59:12"/>
    <d v="2025-03-07T00:00:00"/>
    <d v="1899-12-30T13:05:44"/>
    <x v="88"/>
    <x v="14"/>
    <s v="507104098"/>
    <s v="FBO"/>
    <d v="1899-12-30T00:15:40"/>
    <x v="2035"/>
    <d v="1899-12-30T00:09:08"/>
    <s v="Ensacado"/>
    <s v="E002"/>
    <x v="2"/>
    <d v="1899-12-30T00:15:40"/>
    <d v="1899-12-30T00:06:32"/>
    <x v="13"/>
    <x v="10"/>
    <x v="2"/>
    <x v="1"/>
    <n v="0"/>
    <n v="0"/>
    <x v="0"/>
    <x v="1"/>
    <x v="2"/>
    <n v="0"/>
    <x v="2"/>
    <x v="1"/>
    <d v="1899-12-30T00:09:08"/>
    <d v="1899-12-30T00:09:08"/>
    <x v="0"/>
    <m/>
    <m/>
    <d v="1899-12-30T00:00:00"/>
    <d v="1899-12-30T00:15:40"/>
    <n v="6"/>
    <d v="1899-12-30T00:09:08"/>
    <n v="15.666666666667144"/>
    <x v="6"/>
    <x v="1"/>
  </r>
  <r>
    <x v="2"/>
    <s v="2025002887"/>
    <x v="0"/>
    <x v="671"/>
    <s v="E8087HNJ"/>
    <d v="2025-03-07T00:00:00"/>
    <x v="2"/>
    <s v="3208"/>
    <x v="18"/>
    <s v="PA"/>
    <x v="2"/>
    <x v="0"/>
    <d v="2025-03-07T00:00:00"/>
    <d v="1899-12-30T13:06:19"/>
    <d v="2025-03-07T00:00:00"/>
    <d v="1899-12-30T13:02:33"/>
    <d v="2025-03-07T00:00:00"/>
    <d v="1899-12-30T13:08:18"/>
    <x v="46"/>
    <x v="14"/>
    <s v="507104099"/>
    <s v="FBO"/>
    <d v="1899-12-30T00:09:31"/>
    <x v="2002"/>
    <d v="1899-12-30T00:03:46"/>
    <s v="Ensacado"/>
    <s v="E002"/>
    <x v="2"/>
    <d v="1899-12-30T00:01:59"/>
    <d v="1899-12-30T00:05:45"/>
    <x v="6"/>
    <x v="10"/>
    <x v="2"/>
    <x v="1"/>
    <n v="1"/>
    <n v="0"/>
    <x v="1"/>
    <x v="1"/>
    <x v="2"/>
    <n v="1"/>
    <x v="2"/>
    <x v="1"/>
    <d v="1899-12-30T00:03:46"/>
    <d v="1899-12-30T00:03:46"/>
    <x v="1"/>
    <m/>
    <m/>
    <d v="1899-12-30T00:00:00"/>
    <d v="1899-12-30T00:01:59"/>
    <n v="6"/>
    <n v="-2.6157407407400024E-3"/>
    <n v="1.983333333340731"/>
    <x v="6"/>
    <x v="1"/>
  </r>
  <r>
    <x v="2"/>
    <s v="2025002886"/>
    <x v="0"/>
    <x v="664"/>
    <s v="E5866LGS"/>
    <d v="2025-03-07T00:00:00"/>
    <x v="2"/>
    <s v="2693"/>
    <x v="20"/>
    <s v="PA"/>
    <x v="2"/>
    <x v="0"/>
    <d v="2025-03-07T00:00:00"/>
    <d v="1899-12-30T13:05:08"/>
    <d v="2025-03-07T00:00:00"/>
    <d v="1899-12-30T13:03:27"/>
    <d v="2025-03-07T00:00:00"/>
    <d v="1899-12-30T13:25:30"/>
    <x v="0"/>
    <x v="0"/>
    <s v="507104100"/>
    <s v="FBO"/>
    <d v="1899-12-30T00:23:44"/>
    <x v="2036"/>
    <d v="1899-12-30T00:01:41"/>
    <s v="Ensacado"/>
    <s v="E002"/>
    <x v="2"/>
    <d v="1899-12-30T00:20:22"/>
    <d v="1899-12-30T00:22:03"/>
    <x v="6"/>
    <x v="10"/>
    <x v="2"/>
    <x v="1"/>
    <n v="0"/>
    <n v="0"/>
    <x v="0"/>
    <x v="1"/>
    <x v="2"/>
    <n v="0"/>
    <x v="2"/>
    <x v="1"/>
    <d v="1899-12-30T00:01:41"/>
    <d v="1899-12-30T00:01:41"/>
    <x v="0"/>
    <m/>
    <m/>
    <d v="1899-12-30T00:00:00"/>
    <d v="1899-12-30T00:20:22"/>
    <n v="6"/>
    <n v="-1.1689814814800359E-3"/>
    <n v="20.366666666668678"/>
    <x v="6"/>
    <x v="1"/>
  </r>
  <r>
    <x v="2"/>
    <s v="2025002888"/>
    <x v="0"/>
    <x v="663"/>
    <s v="E5050MHX"/>
    <d v="2025-03-07T00:00:00"/>
    <x v="2"/>
    <s v="3126"/>
    <x v="17"/>
    <s v="S1D"/>
    <x v="8"/>
    <x v="0"/>
    <d v="2025-03-07T00:00:00"/>
    <d v="1899-12-30T13:15:14"/>
    <d v="2025-03-07T00:00:00"/>
    <d v="1899-12-30T13:10:06"/>
    <d v="2025-03-07T00:00:00"/>
    <d v="1899-12-30T13:34:02"/>
    <x v="0"/>
    <x v="0"/>
    <s v="507104101"/>
    <s v="EXW"/>
    <d v="1899-12-30T00:29:04"/>
    <x v="1321"/>
    <d v="1899-12-30T00:05:08"/>
    <s v="Granel"/>
    <s v="E001"/>
    <x v="1"/>
    <d v="1899-12-30T00:18:48"/>
    <d v="1899-12-30T00:23:56"/>
    <x v="6"/>
    <x v="10"/>
    <x v="2"/>
    <x v="2"/>
    <n v="0"/>
    <n v="0"/>
    <x v="0"/>
    <x v="2"/>
    <x v="2"/>
    <n v="0"/>
    <x v="2"/>
    <x v="1"/>
    <d v="1899-12-30T00:05:08"/>
    <d v="1899-12-30T00:05:08"/>
    <x v="0"/>
    <m/>
    <m/>
    <d v="1899-12-30T00:00:00"/>
    <d v="1899-12-30T00:18:48"/>
    <n v="6"/>
    <n v="-3.56481481481008E-3"/>
    <n v="18.800000000006296"/>
    <x v="6"/>
    <x v="1"/>
  </r>
  <r>
    <x v="2"/>
    <s v="2025002885"/>
    <x v="0"/>
    <x v="694"/>
    <s v="E0236DFW"/>
    <d v="2025-03-07T00:00:00"/>
    <x v="2"/>
    <s v="3126"/>
    <x v="17"/>
    <s v="S2G"/>
    <x v="11"/>
    <x v="0"/>
    <d v="2025-03-07T00:00:00"/>
    <d v="1899-12-30T12:51:48"/>
    <d v="2025-03-07T00:00:00"/>
    <d v="1899-12-30T12:49:45"/>
    <d v="2025-03-07T00:00:00"/>
    <d v="1899-12-30T13:58:47"/>
    <x v="0"/>
    <x v="0"/>
    <s v="507104102"/>
    <s v="EXW"/>
    <d v="1899-12-30T01:11:05"/>
    <x v="2037"/>
    <d v="1899-12-30T00:02:03"/>
    <s v="Granel"/>
    <s v="E001"/>
    <x v="1"/>
    <d v="1899-12-30T01:06:59"/>
    <d v="1899-12-30T01:09:02"/>
    <x v="13"/>
    <x v="10"/>
    <x v="2"/>
    <x v="2"/>
    <n v="0"/>
    <n v="0"/>
    <x v="0"/>
    <x v="2"/>
    <x v="2"/>
    <n v="0"/>
    <x v="2"/>
    <x v="0"/>
    <d v="1899-12-30T00:02:03"/>
    <d v="1899-12-30T00:02:03"/>
    <x v="0"/>
    <m/>
    <m/>
    <d v="1899-12-30T00:00:00"/>
    <d v="1899-12-30T01:06:59"/>
    <n v="6"/>
    <n v="-1.4236111111100014E-3"/>
    <n v="66.983333333342415"/>
    <x v="6"/>
    <x v="0"/>
  </r>
  <r>
    <x v="2"/>
    <s v="2025002889"/>
    <x v="0"/>
    <x v="738"/>
    <m/>
    <d v="2025-03-07T00:00:00"/>
    <x v="2"/>
    <s v="2693"/>
    <x v="20"/>
    <s v="PA"/>
    <x v="2"/>
    <x v="0"/>
    <d v="2025-03-07T00:00:00"/>
    <d v="1899-12-30T14:03:58"/>
    <d v="2025-03-07T00:00:00"/>
    <d v="1899-12-30T14:02:48"/>
    <d v="2025-03-07T00:00:00"/>
    <d v="1899-12-30T14:09:08"/>
    <x v="0"/>
    <x v="0"/>
    <s v="507104103"/>
    <s v="EXW"/>
    <d v="1899-12-30T00:07:30"/>
    <x v="2038"/>
    <d v="1899-12-30T00:01:10"/>
    <s v="Ensacado"/>
    <s v="E002"/>
    <x v="1"/>
    <d v="1899-12-30T00:05:10"/>
    <d v="1899-12-30T00:06:20"/>
    <x v="14"/>
    <x v="10"/>
    <x v="2"/>
    <x v="1"/>
    <n v="1"/>
    <n v="0"/>
    <x v="1"/>
    <x v="1"/>
    <x v="2"/>
    <n v="1"/>
    <x v="2"/>
    <x v="1"/>
    <d v="1899-12-30T00:01:10"/>
    <d v="1899-12-30T00:01:10"/>
    <x v="0"/>
    <m/>
    <m/>
    <d v="1899-12-30T00:00:00"/>
    <d v="1899-12-30T00:05:10"/>
    <n v="6"/>
    <n v="-8.1018518517994575E-4"/>
    <n v="5.1666666666768535"/>
    <x v="7"/>
    <x v="1"/>
  </r>
  <r>
    <x v="2"/>
    <s v="2025002892"/>
    <x v="0"/>
    <x v="664"/>
    <s v="E5866LGS"/>
    <d v="2025-03-07T00:00:00"/>
    <x v="2"/>
    <s v="3208"/>
    <x v="18"/>
    <s v="PA"/>
    <x v="2"/>
    <x v="0"/>
    <d v="2025-03-07T00:00:00"/>
    <d v="1899-12-30T15:26:50"/>
    <d v="2025-03-07T00:00:00"/>
    <d v="1899-12-30T15:27:04"/>
    <d v="2025-03-07T00:00:00"/>
    <d v="1899-12-30T15:50:30"/>
    <x v="0"/>
    <x v="0"/>
    <s v="507104104"/>
    <s v="FBO"/>
    <d v="1899-12-30T00:23:40"/>
    <x v="2039"/>
    <d v="1899-12-30T00:00:14"/>
    <s v="Ensacado"/>
    <s v="E002"/>
    <x v="2"/>
    <d v="1899-12-30T00:23:40"/>
    <d v="1899-12-30T00:23:26"/>
    <x v="10"/>
    <x v="10"/>
    <x v="2"/>
    <x v="1"/>
    <n v="0"/>
    <n v="0"/>
    <x v="0"/>
    <x v="1"/>
    <x v="2"/>
    <n v="0"/>
    <x v="2"/>
    <x v="1"/>
    <d v="1899-12-30T00:00:14"/>
    <d v="1899-12-30T00:00:14"/>
    <x v="0"/>
    <m/>
    <m/>
    <d v="1899-12-30T00:00:00"/>
    <d v="1899-12-30T00:23:40"/>
    <n v="6"/>
    <d v="1899-12-30T00:00:14"/>
    <n v="23.666666666659282"/>
    <x v="14"/>
    <x v="1"/>
  </r>
  <r>
    <x v="2"/>
    <s v="2025002894"/>
    <x v="0"/>
    <x v="665"/>
    <s v="E9819MMR"/>
    <d v="2025-03-10T00:00:00"/>
    <x v="2"/>
    <s v="3126"/>
    <x v="17"/>
    <s v="S1D"/>
    <x v="8"/>
    <x v="0"/>
    <d v="2025-03-10T00:00:00"/>
    <d v="1899-12-30T06:04:36"/>
    <d v="2025-03-10T00:00:00"/>
    <d v="1899-12-30T05:59:30"/>
    <d v="2025-03-10T00:00:00"/>
    <d v="1899-12-30T06:31:03"/>
    <x v="0"/>
    <x v="0"/>
    <s v="507104105"/>
    <s v="FBO"/>
    <d v="1899-12-30T00:36:39"/>
    <x v="1996"/>
    <d v="1899-12-30T00:05:06"/>
    <s v="Granel"/>
    <s v="E001"/>
    <x v="2"/>
    <d v="1899-12-30T00:26:27"/>
    <d v="1899-12-30T00:31:33"/>
    <x v="1"/>
    <x v="11"/>
    <x v="3"/>
    <x v="2"/>
    <n v="0"/>
    <n v="0"/>
    <x v="0"/>
    <x v="2"/>
    <x v="2"/>
    <n v="0"/>
    <x v="2"/>
    <x v="1"/>
    <d v="1899-12-30T00:05:06"/>
    <d v="1899-12-30T00:05:06"/>
    <x v="0"/>
    <m/>
    <m/>
    <d v="1899-12-30T00:00:00"/>
    <d v="1899-12-30T00:26:27"/>
    <n v="2"/>
    <n v="-3.5416666666600038E-3"/>
    <n v="26.450000000006373"/>
    <x v="0"/>
    <x v="1"/>
  </r>
  <r>
    <x v="2"/>
    <s v="2025002895"/>
    <x v="0"/>
    <x v="669"/>
    <s v="E4911KHZ"/>
    <d v="2025-03-10T00:00:00"/>
    <x v="2"/>
    <s v="3126"/>
    <x v="17"/>
    <s v="S2D"/>
    <x v="9"/>
    <x v="0"/>
    <d v="2025-03-10T00:00:00"/>
    <d v="1899-12-30T06:05:05"/>
    <d v="2025-03-10T00:00:00"/>
    <d v="1899-12-30T05:59:56"/>
    <d v="2025-03-10T00:00:00"/>
    <d v="1899-12-30T06:33:39"/>
    <x v="0"/>
    <x v="0"/>
    <s v="507104106"/>
    <s v="FBO"/>
    <d v="1899-12-30T00:38:52"/>
    <x v="2040"/>
    <d v="1899-12-30T00:05:09"/>
    <s v="Granel"/>
    <s v="E001"/>
    <x v="2"/>
    <d v="1899-12-30T00:28:34"/>
    <d v="1899-12-30T00:33:43"/>
    <x v="1"/>
    <x v="11"/>
    <x v="3"/>
    <x v="2"/>
    <n v="0"/>
    <n v="0"/>
    <x v="0"/>
    <x v="2"/>
    <x v="2"/>
    <n v="0"/>
    <x v="2"/>
    <x v="1"/>
    <d v="1899-12-30T00:05:09"/>
    <d v="1899-12-30T00:05:09"/>
    <x v="0"/>
    <m/>
    <m/>
    <d v="1899-12-30T00:00:00"/>
    <d v="1899-12-30T00:28:34"/>
    <n v="2"/>
    <n v="-3.5763888888900308E-3"/>
    <n v="28.566666666676753"/>
    <x v="0"/>
    <x v="1"/>
  </r>
  <r>
    <x v="2"/>
    <s v="2025002897"/>
    <x v="0"/>
    <x v="664"/>
    <s v="E5866LGS"/>
    <d v="2025-03-10T00:00:00"/>
    <x v="2"/>
    <s v="3208"/>
    <x v="18"/>
    <s v="PA"/>
    <x v="2"/>
    <x v="0"/>
    <d v="2025-03-10T00:00:00"/>
    <d v="1899-12-30T06:11:38"/>
    <d v="2025-03-10T00:00:00"/>
    <d v="1899-12-30T06:16:39"/>
    <d v="2025-03-10T00:00:00"/>
    <d v="1899-12-30T06:40:37"/>
    <x v="0"/>
    <x v="0"/>
    <s v="507104107"/>
    <s v="FBO"/>
    <d v="1899-12-30T00:28:59"/>
    <x v="2041"/>
    <d v="1899-12-30T00:05:01"/>
    <s v="Ensacado"/>
    <s v="E002"/>
    <x v="2"/>
    <d v="1899-12-30T00:28:59"/>
    <d v="1899-12-30T00:23:58"/>
    <x v="1"/>
    <x v="11"/>
    <x v="3"/>
    <x v="1"/>
    <n v="0"/>
    <n v="0"/>
    <x v="0"/>
    <x v="1"/>
    <x v="2"/>
    <n v="0"/>
    <x v="2"/>
    <x v="1"/>
    <d v="1899-12-30T00:05:01"/>
    <d v="1899-12-30T00:05:01"/>
    <x v="0"/>
    <m/>
    <m/>
    <d v="1899-12-30T00:00:00"/>
    <d v="1899-12-30T00:28:59"/>
    <n v="2"/>
    <d v="1899-12-30T00:05:01"/>
    <n v="28.983333333340795"/>
    <x v="0"/>
    <x v="1"/>
  </r>
  <r>
    <x v="2"/>
    <s v="2025002901"/>
    <x v="0"/>
    <x v="673"/>
    <s v="E5980LLH"/>
    <d v="2025-03-10T00:00:00"/>
    <x v="2"/>
    <s v="2649"/>
    <x v="19"/>
    <s v="S6H"/>
    <x v="10"/>
    <x v="0"/>
    <d v="2025-03-10T00:00:00"/>
    <d v="1899-12-30T06:29:42"/>
    <d v="2025-03-10T00:00:00"/>
    <d v="1899-12-30T06:25:21"/>
    <d v="2025-03-10T00:00:00"/>
    <d v="1899-12-30T06:54:10"/>
    <x v="0"/>
    <x v="0"/>
    <s v="507104108"/>
    <s v="FBO"/>
    <d v="1899-12-30T00:33:10"/>
    <x v="1051"/>
    <d v="1899-12-30T00:04:21"/>
    <s v="Granel"/>
    <s v="E001"/>
    <x v="2"/>
    <d v="1899-12-30T00:24:28"/>
    <d v="1899-12-30T00:28:49"/>
    <x v="1"/>
    <x v="11"/>
    <x v="3"/>
    <x v="2"/>
    <n v="0"/>
    <n v="0"/>
    <x v="0"/>
    <x v="2"/>
    <x v="2"/>
    <n v="0"/>
    <x v="2"/>
    <x v="1"/>
    <d v="1899-12-30T00:04:21"/>
    <d v="1899-12-30T00:04:21"/>
    <x v="0"/>
    <m/>
    <m/>
    <d v="1899-12-30T00:00:00"/>
    <d v="1899-12-30T00:24:28"/>
    <n v="2"/>
    <n v="-3.0208333333300308E-3"/>
    <n v="24.46666666666556"/>
    <x v="0"/>
    <x v="1"/>
  </r>
  <r>
    <x v="2"/>
    <s v="2025002903"/>
    <x v="0"/>
    <x v="663"/>
    <s v="E5050MHX"/>
    <d v="2025-03-10T00:00:00"/>
    <x v="2"/>
    <s v="3126"/>
    <x v="17"/>
    <s v="S1D"/>
    <x v="8"/>
    <x v="0"/>
    <d v="2025-03-10T00:00:00"/>
    <d v="1899-12-30T06:36:03"/>
    <d v="2025-03-10T00:00:00"/>
    <d v="1899-12-30T06:30:56"/>
    <d v="2025-03-10T00:00:00"/>
    <d v="1899-12-30T06:54:43"/>
    <x v="0"/>
    <x v="0"/>
    <s v="507104109"/>
    <s v="EXW"/>
    <d v="1899-12-30T00:28:54"/>
    <x v="1747"/>
    <d v="1899-12-30T00:05:07"/>
    <s v="Granel"/>
    <s v="E001"/>
    <x v="1"/>
    <d v="1899-12-30T00:18:40"/>
    <d v="1899-12-30T00:23:47"/>
    <x v="1"/>
    <x v="11"/>
    <x v="3"/>
    <x v="2"/>
    <n v="0"/>
    <n v="0"/>
    <x v="0"/>
    <x v="2"/>
    <x v="2"/>
    <n v="0"/>
    <x v="2"/>
    <x v="1"/>
    <d v="1899-12-30T00:05:07"/>
    <d v="1899-12-30T00:05:07"/>
    <x v="0"/>
    <m/>
    <m/>
    <d v="1899-12-30T00:00:00"/>
    <d v="1899-12-30T00:18:40"/>
    <n v="2"/>
    <n v="-3.5532407407399824E-3"/>
    <n v="18.666666666676804"/>
    <x v="0"/>
    <x v="1"/>
  </r>
  <r>
    <x v="2"/>
    <s v="2025002905"/>
    <x v="0"/>
    <x v="670"/>
    <s v="E8727HJH"/>
    <d v="2025-03-10T00:00:00"/>
    <x v="2"/>
    <s v="3126"/>
    <x v="17"/>
    <s v="S2D"/>
    <x v="9"/>
    <x v="0"/>
    <d v="2025-03-10T00:00:00"/>
    <d v="1899-12-30T06:37:36"/>
    <d v="2025-03-10T00:00:00"/>
    <d v="1899-12-30T06:33:38"/>
    <d v="2025-03-10T00:00:00"/>
    <d v="1899-12-30T07:03:53"/>
    <x v="0"/>
    <x v="0"/>
    <s v="507104110"/>
    <s v="FBO"/>
    <d v="1899-12-30T00:34:13"/>
    <x v="1002"/>
    <d v="1899-12-30T00:03:58"/>
    <s v="Granel"/>
    <s v="E001"/>
    <x v="2"/>
    <d v="1899-12-30T00:26:17"/>
    <d v="1899-12-30T00:30:15"/>
    <x v="1"/>
    <x v="11"/>
    <x v="3"/>
    <x v="2"/>
    <n v="0"/>
    <n v="0"/>
    <x v="0"/>
    <x v="2"/>
    <x v="2"/>
    <n v="0"/>
    <x v="2"/>
    <x v="1"/>
    <d v="1899-12-30T00:03:58"/>
    <d v="1899-12-30T00:03:58"/>
    <x v="0"/>
    <m/>
    <m/>
    <d v="1899-12-30T00:00:00"/>
    <d v="1899-12-30T00:26:17"/>
    <n v="2"/>
    <n v="-2.7546296296299677E-3"/>
    <n v="26.283333333340853"/>
    <x v="1"/>
    <x v="1"/>
  </r>
  <r>
    <x v="2"/>
    <s v="2025002907"/>
    <x v="0"/>
    <x v="739"/>
    <s v="E6110KPL"/>
    <d v="2025-03-10T00:00:00"/>
    <x v="2"/>
    <s v="3126"/>
    <x v="17"/>
    <s v="S1D"/>
    <x v="8"/>
    <x v="0"/>
    <d v="2025-03-10T00:00:00"/>
    <d v="1899-12-30T06:59:42"/>
    <d v="2025-03-10T00:00:00"/>
    <d v="1899-12-30T06:56:54"/>
    <d v="2025-03-10T00:00:00"/>
    <d v="1899-12-30T07:11:44"/>
    <x v="0"/>
    <x v="0"/>
    <s v="507104111"/>
    <s v="FBO"/>
    <d v="1899-12-30T00:17:38"/>
    <x v="408"/>
    <d v="1899-12-30T00:02:48"/>
    <s v="Granel"/>
    <s v="E001"/>
    <x v="2"/>
    <d v="1899-12-30T00:12:02"/>
    <d v="1899-12-30T00:14:50"/>
    <x v="1"/>
    <x v="11"/>
    <x v="3"/>
    <x v="2"/>
    <n v="0"/>
    <n v="0"/>
    <x v="0"/>
    <x v="2"/>
    <x v="2"/>
    <n v="0"/>
    <x v="2"/>
    <x v="1"/>
    <d v="1899-12-30T00:02:48"/>
    <d v="1899-12-30T00:02:48"/>
    <x v="0"/>
    <m/>
    <m/>
    <d v="1899-12-30T00:00:00"/>
    <d v="1899-12-30T00:12:02"/>
    <n v="2"/>
    <n v="-1.9444444444399744E-3"/>
    <n v="12.033333333331191"/>
    <x v="1"/>
    <x v="1"/>
  </r>
  <r>
    <x v="2"/>
    <s v="2025002904"/>
    <x v="0"/>
    <x v="672"/>
    <s v="E5208JYX"/>
    <d v="2025-03-10T00:00:00"/>
    <x v="2"/>
    <s v="2649"/>
    <x v="19"/>
    <s v="S6H"/>
    <x v="10"/>
    <x v="0"/>
    <d v="2025-03-10T00:00:00"/>
    <d v="1899-12-30T06:37:30"/>
    <d v="2025-03-10T00:00:00"/>
    <d v="1899-12-30T06:51:49"/>
    <d v="2025-03-10T00:00:00"/>
    <d v="1899-12-30T07:20:54"/>
    <x v="0"/>
    <x v="0"/>
    <s v="507104112"/>
    <s v="FBO"/>
    <d v="1899-12-30T00:43:24"/>
    <x v="1029"/>
    <d v="1899-12-30T00:14:19"/>
    <s v="Granel"/>
    <s v="E001"/>
    <x v="2"/>
    <d v="1899-12-30T00:43:24"/>
    <d v="1899-12-30T00:29:05"/>
    <x v="1"/>
    <x v="11"/>
    <x v="3"/>
    <x v="2"/>
    <n v="0"/>
    <n v="0"/>
    <x v="0"/>
    <x v="2"/>
    <x v="2"/>
    <n v="0"/>
    <x v="2"/>
    <x v="1"/>
    <d v="1899-12-30T00:14:19"/>
    <d v="1899-12-30T00:14:19"/>
    <x v="0"/>
    <m/>
    <m/>
    <d v="1899-12-30T00:00:00"/>
    <d v="1899-12-30T00:43:24"/>
    <n v="2"/>
    <d v="1899-12-30T00:14:19"/>
    <n v="43.40000000000159"/>
    <x v="1"/>
    <x v="1"/>
  </r>
  <r>
    <x v="2"/>
    <s v="2025002908"/>
    <x v="0"/>
    <x v="675"/>
    <s v="E6398FTM"/>
    <d v="2025-03-10T00:00:00"/>
    <x v="2"/>
    <s v="3126"/>
    <x v="17"/>
    <s v="S2D"/>
    <x v="9"/>
    <x v="0"/>
    <d v="2025-03-10T00:00:00"/>
    <d v="1899-12-30T07:08:21"/>
    <d v="2025-03-10T00:00:00"/>
    <d v="1899-12-30T07:04:42"/>
    <d v="2025-03-10T00:00:00"/>
    <d v="1899-12-30T07:26:10"/>
    <x v="0"/>
    <x v="0"/>
    <s v="507104113"/>
    <s v="EXW"/>
    <d v="1899-12-30T00:25:07"/>
    <x v="1434"/>
    <d v="1899-12-30T00:03:39"/>
    <s v="Granel"/>
    <s v="E001"/>
    <x v="1"/>
    <d v="1899-12-30T00:17:49"/>
    <d v="1899-12-30T00:21:28"/>
    <x v="2"/>
    <x v="11"/>
    <x v="3"/>
    <x v="2"/>
    <n v="0"/>
    <n v="0"/>
    <x v="0"/>
    <x v="2"/>
    <x v="2"/>
    <n v="0"/>
    <x v="2"/>
    <x v="1"/>
    <d v="1899-12-30T00:03:39"/>
    <d v="1899-12-30T00:03:39"/>
    <x v="0"/>
    <m/>
    <m/>
    <d v="1899-12-30T00:00:00"/>
    <d v="1899-12-30T00:17:49"/>
    <n v="2"/>
    <n v="-2.5347222222199539E-3"/>
    <n v="17.816666666659245"/>
    <x v="1"/>
    <x v="1"/>
  </r>
  <r>
    <x v="2"/>
    <s v="2025002910"/>
    <x v="0"/>
    <x v="681"/>
    <s v="E0184KJL"/>
    <d v="2025-03-10T00:00:00"/>
    <x v="2"/>
    <s v="3208"/>
    <x v="18"/>
    <s v="PA"/>
    <x v="2"/>
    <x v="0"/>
    <d v="2025-03-10T00:00:00"/>
    <d v="1899-12-30T07:21:36"/>
    <d v="2025-03-10T00:00:00"/>
    <d v="1899-12-30T07:21:01"/>
    <d v="2025-03-10T00:00:00"/>
    <d v="1899-12-30T07:27:49"/>
    <x v="94"/>
    <x v="14"/>
    <s v="507104114"/>
    <s v="FBO"/>
    <d v="1899-12-30T00:07:23"/>
    <x v="2042"/>
    <d v="1899-12-30T00:00:35"/>
    <s v="Ensacado"/>
    <s v="E002"/>
    <x v="2"/>
    <d v="1899-12-30T00:06:13"/>
    <d v="1899-12-30T00:06:48"/>
    <x v="2"/>
    <x v="11"/>
    <x v="3"/>
    <x v="1"/>
    <n v="1"/>
    <n v="0"/>
    <x v="1"/>
    <x v="1"/>
    <x v="2"/>
    <n v="1"/>
    <x v="2"/>
    <x v="1"/>
    <d v="1899-12-30T00:00:35"/>
    <d v="1899-12-30T00:00:35"/>
    <x v="0"/>
    <m/>
    <m/>
    <d v="1899-12-30T00:00:00"/>
    <d v="1899-12-30T00:06:13"/>
    <n v="2"/>
    <n v="-4.0509259259996488E-4"/>
    <n v="6.2166666666672654"/>
    <x v="1"/>
    <x v="1"/>
  </r>
  <r>
    <x v="2"/>
    <s v="2025002911"/>
    <x v="0"/>
    <x v="671"/>
    <s v="E8087HNJ"/>
    <d v="2025-03-10T00:00:00"/>
    <x v="2"/>
    <s v="2693"/>
    <x v="20"/>
    <s v="PA"/>
    <x v="2"/>
    <x v="0"/>
    <d v="2025-03-10T00:00:00"/>
    <d v="1899-12-30T07:27:53"/>
    <d v="2025-03-10T00:00:00"/>
    <d v="1899-12-30T07:24:15"/>
    <d v="2025-03-10T00:00:00"/>
    <d v="1899-12-30T07:29:59"/>
    <x v="95"/>
    <x v="14"/>
    <s v="507104115"/>
    <s v="FBO"/>
    <d v="1899-12-30T00:09:22"/>
    <x v="1985"/>
    <d v="1899-12-30T00:03:38"/>
    <s v="Ensacado"/>
    <s v="E002"/>
    <x v="2"/>
    <d v="1899-12-30T00:02:06"/>
    <d v="1899-12-30T00:05:44"/>
    <x v="2"/>
    <x v="11"/>
    <x v="3"/>
    <x v="1"/>
    <n v="1"/>
    <n v="0"/>
    <x v="1"/>
    <x v="1"/>
    <x v="2"/>
    <n v="1"/>
    <x v="2"/>
    <x v="1"/>
    <d v="1899-12-30T00:03:38"/>
    <d v="1899-12-30T00:03:38"/>
    <x v="1"/>
    <m/>
    <m/>
    <d v="1899-12-30T00:00:00"/>
    <d v="1899-12-30T00:02:06"/>
    <n v="2"/>
    <n v="-2.5231481481500229E-3"/>
    <n v="2.1000000000096009"/>
    <x v="1"/>
    <x v="1"/>
  </r>
  <r>
    <x v="2"/>
    <s v="2025002912"/>
    <x v="0"/>
    <x v="681"/>
    <s v="E0184KJL"/>
    <d v="2025-03-10T00:00:00"/>
    <x v="2"/>
    <s v="2693"/>
    <x v="20"/>
    <s v="PA"/>
    <x v="2"/>
    <x v="0"/>
    <d v="2025-03-10T00:00:00"/>
    <d v="1899-12-30T07:35:21"/>
    <d v="2025-03-10T00:00:00"/>
    <d v="1899-12-30T07:44:03"/>
    <d v="2025-03-10T00:00:00"/>
    <d v="1899-12-30T07:54:05"/>
    <x v="0"/>
    <x v="0"/>
    <s v="507104116"/>
    <s v="FBO"/>
    <d v="1899-12-30T00:18:44"/>
    <x v="2043"/>
    <d v="1899-12-30T00:08:42"/>
    <s v="Ensacado"/>
    <s v="E002"/>
    <x v="2"/>
    <d v="1899-12-30T00:18:44"/>
    <d v="1899-12-30T00:10:02"/>
    <x v="2"/>
    <x v="11"/>
    <x v="3"/>
    <x v="1"/>
    <n v="0"/>
    <n v="0"/>
    <x v="0"/>
    <x v="1"/>
    <x v="2"/>
    <n v="0"/>
    <x v="2"/>
    <x v="1"/>
    <d v="1899-12-30T00:08:42"/>
    <d v="1899-12-30T00:08:42"/>
    <x v="0"/>
    <m/>
    <m/>
    <d v="1899-12-30T00:00:00"/>
    <d v="1899-12-30T00:18:44"/>
    <n v="2"/>
    <d v="1899-12-30T00:08:42"/>
    <n v="18.733333333334397"/>
    <x v="1"/>
    <x v="1"/>
  </r>
  <r>
    <x v="2"/>
    <s v="2025002915"/>
    <x v="0"/>
    <x v="667"/>
    <s v="E9335MJP"/>
    <d v="2025-03-10T00:00:00"/>
    <x v="2"/>
    <s v="3208"/>
    <x v="18"/>
    <s v="PA"/>
    <x v="2"/>
    <x v="0"/>
    <d v="2025-03-10T00:00:00"/>
    <d v="1899-12-30T08:53:33"/>
    <d v="2025-03-10T00:00:00"/>
    <d v="1899-12-30T08:52:00"/>
    <d v="2025-03-10T00:00:00"/>
    <d v="1899-12-30T09:12:56"/>
    <x v="0"/>
    <x v="0"/>
    <s v="507104117"/>
    <s v="FBO"/>
    <d v="1899-12-30T00:22:29"/>
    <x v="2044"/>
    <d v="1899-12-30T00:01:33"/>
    <s v="Ensacado"/>
    <s v="E002"/>
    <x v="2"/>
    <d v="1899-12-30T00:19:23"/>
    <d v="1899-12-30T00:20:56"/>
    <x v="3"/>
    <x v="11"/>
    <x v="3"/>
    <x v="1"/>
    <n v="0"/>
    <n v="0"/>
    <x v="0"/>
    <x v="1"/>
    <x v="2"/>
    <n v="0"/>
    <x v="2"/>
    <x v="1"/>
    <d v="1899-12-30T00:01:33"/>
    <d v="1899-12-30T00:01:33"/>
    <x v="0"/>
    <m/>
    <m/>
    <d v="1899-12-30T00:00:00"/>
    <d v="1899-12-30T00:19:23"/>
    <n v="2"/>
    <n v="-1.0763888888900008E-3"/>
    <n v="19.383333333335937"/>
    <x v="3"/>
    <x v="1"/>
  </r>
  <r>
    <x v="2"/>
    <s v="2025002917"/>
    <x v="0"/>
    <x v="670"/>
    <s v="E8727HJH"/>
    <d v="2025-03-10T00:00:00"/>
    <x v="2"/>
    <s v="2649"/>
    <x v="19"/>
    <s v="S6H"/>
    <x v="10"/>
    <x v="0"/>
    <d v="2025-03-10T00:00:00"/>
    <d v="1899-12-30T09:16:39"/>
    <d v="2025-03-10T00:00:00"/>
    <d v="1899-12-30T09:13:59"/>
    <d v="2025-03-10T00:00:00"/>
    <d v="1899-12-30T09:47:43"/>
    <x v="0"/>
    <x v="0"/>
    <s v="507104118"/>
    <s v="FBO"/>
    <d v="1899-12-30T00:36:24"/>
    <x v="781"/>
    <d v="1899-12-30T00:02:40"/>
    <s v="Granel"/>
    <s v="E001"/>
    <x v="2"/>
    <d v="1899-12-30T00:31:04"/>
    <d v="1899-12-30T00:33:44"/>
    <x v="4"/>
    <x v="11"/>
    <x v="3"/>
    <x v="2"/>
    <n v="0"/>
    <n v="0"/>
    <x v="0"/>
    <x v="2"/>
    <x v="2"/>
    <n v="0"/>
    <x v="2"/>
    <x v="1"/>
    <d v="1899-12-30T00:02:40"/>
    <d v="1899-12-30T00:02:40"/>
    <x v="0"/>
    <m/>
    <m/>
    <d v="1899-12-30T00:00:00"/>
    <d v="1899-12-30T00:31:04"/>
    <n v="2"/>
    <n v="-1.8518518518499949E-3"/>
    <n v="31.066666666660836"/>
    <x v="3"/>
    <x v="1"/>
  </r>
  <r>
    <x v="2"/>
    <s v="2025002918"/>
    <x v="0"/>
    <x v="740"/>
    <s v="E6793FHT"/>
    <d v="2025-03-10T00:00:00"/>
    <x v="2"/>
    <s v="2693"/>
    <x v="20"/>
    <s v="PA"/>
    <x v="3"/>
    <x v="0"/>
    <d v="2025-03-10T00:00:00"/>
    <d v="1899-12-30T09:25:37"/>
    <d v="2025-03-10T00:00:00"/>
    <d v="1899-12-30T05:36:00"/>
    <d v="2025-03-10T00:00:00"/>
    <d v="1899-12-30T09:45:47"/>
    <x v="96"/>
    <x v="14"/>
    <s v="507104119"/>
    <s v="EXW"/>
    <d v="1899-12-30T07:59:24"/>
    <x v="2045"/>
    <d v="1899-12-30T03:49:37"/>
    <s v="Ensacado"/>
    <s v="E002"/>
    <x v="1"/>
    <d v="1899-12-30T00:20:10"/>
    <d v="1899-12-30T04:09:47"/>
    <x v="4"/>
    <x v="11"/>
    <x v="3"/>
    <x v="1"/>
    <n v="0"/>
    <n v="0"/>
    <x v="0"/>
    <x v="1"/>
    <x v="2"/>
    <n v="0"/>
    <x v="2"/>
    <x v="1"/>
    <d v="1899-12-30T03:49:37"/>
    <d v="1899-12-30T02:51:37"/>
    <x v="1"/>
    <m/>
    <m/>
    <d v="1899-12-30T00:00:00"/>
    <d v="1899-12-30T00:20:10"/>
    <n v="2"/>
    <n v="-0.15945601851851998"/>
    <n v="20.166666666667208"/>
    <x v="3"/>
    <x v="1"/>
  </r>
  <r>
    <x v="2"/>
    <s v="2025002920"/>
    <x v="0"/>
    <x v="739"/>
    <s v="E6110KPL"/>
    <d v="2025-03-10T00:00:00"/>
    <x v="2"/>
    <s v="3126"/>
    <x v="17"/>
    <s v="S1D"/>
    <x v="8"/>
    <x v="0"/>
    <d v="2025-03-10T00:00:00"/>
    <d v="1899-12-30T09:44:57"/>
    <d v="2025-03-10T00:00:00"/>
    <d v="1899-12-30T09:40:58"/>
    <d v="2025-03-10T00:00:00"/>
    <d v="1899-12-30T10:01:02"/>
    <x v="0"/>
    <x v="0"/>
    <s v="507104120"/>
    <s v="FBO"/>
    <d v="1899-12-30T00:24:03"/>
    <x v="2046"/>
    <d v="1899-12-30T00:03:59"/>
    <s v="Granel"/>
    <s v="E001"/>
    <x v="2"/>
    <d v="1899-12-30T00:16:05"/>
    <d v="1899-12-30T00:20:04"/>
    <x v="4"/>
    <x v="11"/>
    <x v="3"/>
    <x v="2"/>
    <n v="0"/>
    <n v="0"/>
    <x v="0"/>
    <x v="2"/>
    <x v="2"/>
    <n v="0"/>
    <x v="2"/>
    <x v="1"/>
    <d v="1899-12-30T00:03:59"/>
    <d v="1899-12-30T00:03:59"/>
    <x v="0"/>
    <m/>
    <m/>
    <d v="1899-12-30T00:00:00"/>
    <d v="1899-12-30T00:16:05"/>
    <n v="2"/>
    <n v="-2.7662037037100018E-3"/>
    <n v="16.083333333331183"/>
    <x v="4"/>
    <x v="1"/>
  </r>
  <r>
    <x v="2"/>
    <s v="2025002921"/>
    <x v="0"/>
    <x v="669"/>
    <s v="E4911KHZ"/>
    <d v="2025-03-10T00:00:00"/>
    <x v="2"/>
    <s v="2649"/>
    <x v="19"/>
    <s v="S6H"/>
    <x v="10"/>
    <x v="0"/>
    <d v="2025-03-10T00:00:00"/>
    <d v="1899-12-30T09:51:48"/>
    <d v="2025-03-10T00:00:00"/>
    <d v="1899-12-30T09:47:55"/>
    <d v="2025-03-10T00:00:00"/>
    <d v="1899-12-30T10:16:27"/>
    <x v="0"/>
    <x v="0"/>
    <s v="507104121"/>
    <s v="FBO"/>
    <d v="1899-12-30T00:32:25"/>
    <x v="1095"/>
    <d v="1899-12-30T00:03:53"/>
    <s v="Granel"/>
    <s v="E001"/>
    <x v="2"/>
    <d v="1899-12-30T00:24:39"/>
    <d v="1899-12-30T00:28:32"/>
    <x v="4"/>
    <x v="11"/>
    <x v="3"/>
    <x v="2"/>
    <n v="0"/>
    <n v="0"/>
    <x v="0"/>
    <x v="2"/>
    <x v="2"/>
    <n v="0"/>
    <x v="2"/>
    <x v="1"/>
    <d v="1899-12-30T00:03:53"/>
    <d v="1899-12-30T00:03:53"/>
    <x v="0"/>
    <m/>
    <m/>
    <d v="1899-12-30T00:00:00"/>
    <d v="1899-12-30T00:24:39"/>
    <n v="2"/>
    <n v="-2.6967592592599954E-3"/>
    <n v="24.650000000006411"/>
    <x v="4"/>
    <x v="1"/>
  </r>
  <r>
    <x v="2"/>
    <s v="2025002922"/>
    <x v="0"/>
    <x v="665"/>
    <s v="E9819MMR"/>
    <d v="2025-03-10T00:00:00"/>
    <x v="2"/>
    <s v="3126"/>
    <x v="17"/>
    <s v="S2D"/>
    <x v="9"/>
    <x v="0"/>
    <d v="2025-03-10T00:00:00"/>
    <d v="1899-12-30T09:54:15"/>
    <d v="2025-03-10T00:00:00"/>
    <d v="1899-12-30T09:49:08"/>
    <d v="2025-03-10T00:00:00"/>
    <d v="1899-12-30T10:19:33"/>
    <x v="0"/>
    <x v="0"/>
    <s v="507104122"/>
    <s v="FBO"/>
    <d v="1899-12-30T00:35:32"/>
    <x v="993"/>
    <d v="1899-12-30T00:05:07"/>
    <s v="Granel"/>
    <s v="E001"/>
    <x v="2"/>
    <d v="1899-12-30T00:25:18"/>
    <d v="1899-12-30T00:30:25"/>
    <x v="4"/>
    <x v="11"/>
    <x v="3"/>
    <x v="2"/>
    <n v="0"/>
    <n v="0"/>
    <x v="0"/>
    <x v="2"/>
    <x v="2"/>
    <n v="0"/>
    <x v="2"/>
    <x v="1"/>
    <d v="1899-12-30T00:05:07"/>
    <d v="1899-12-30T00:05:07"/>
    <x v="0"/>
    <m/>
    <m/>
    <d v="1899-12-30T00:00:00"/>
    <d v="1899-12-30T00:25:18"/>
    <n v="2"/>
    <n v="-3.5532407407399824E-3"/>
    <n v="25.300000000007952"/>
    <x v="4"/>
    <x v="1"/>
  </r>
  <r>
    <x v="2"/>
    <s v="2025002925"/>
    <x v="0"/>
    <x v="671"/>
    <s v="E8087HNJ"/>
    <d v="2025-03-10T00:00:00"/>
    <x v="2"/>
    <s v="2693"/>
    <x v="20"/>
    <s v="PA"/>
    <x v="2"/>
    <x v="0"/>
    <d v="2025-03-10T00:00:00"/>
    <d v="1899-12-30T10:25:01"/>
    <d v="2025-03-10T00:00:00"/>
    <d v="1899-12-30T10:19:55"/>
    <d v="2025-03-10T00:00:00"/>
    <d v="1899-12-30T10:25:39"/>
    <x v="65"/>
    <x v="14"/>
    <s v="507104123"/>
    <s v="FBO"/>
    <d v="1899-12-30T00:10:50"/>
    <x v="1985"/>
    <d v="1899-12-30T00:05:06"/>
    <s v="Ensacado"/>
    <s v="E002"/>
    <x v="2"/>
    <d v="1899-12-30T00:00:38"/>
    <d v="1899-12-30T00:05:44"/>
    <x v="5"/>
    <x v="11"/>
    <x v="3"/>
    <x v="1"/>
    <n v="1"/>
    <n v="0"/>
    <x v="1"/>
    <x v="1"/>
    <x v="2"/>
    <n v="1"/>
    <x v="2"/>
    <x v="1"/>
    <d v="1899-12-30T00:05:06"/>
    <d v="1899-12-30T00:05:06"/>
    <x v="1"/>
    <m/>
    <m/>
    <d v="1899-12-30T00:00:00"/>
    <d v="1899-12-30T00:00:38"/>
    <n v="2"/>
    <n v="-3.5416666666600038E-3"/>
    <n v="0.63333333334083974"/>
    <x v="4"/>
    <x v="1"/>
  </r>
  <r>
    <x v="2"/>
    <s v="2025002927"/>
    <x v="0"/>
    <x v="671"/>
    <s v="E8087HNJ"/>
    <d v="2025-03-10T00:00:00"/>
    <x v="2"/>
    <s v="3208"/>
    <x v="18"/>
    <s v="PA"/>
    <x v="2"/>
    <x v="0"/>
    <d v="2025-03-10T00:00:00"/>
    <d v="1899-12-30T10:26:32"/>
    <d v="2025-03-10T00:00:00"/>
    <d v="1899-12-30T10:21:44"/>
    <d v="2025-03-10T00:00:00"/>
    <d v="1899-12-30T10:27:39"/>
    <x v="97"/>
    <x v="14"/>
    <s v="507104124"/>
    <s v="FBO"/>
    <d v="1899-12-30T00:10:43"/>
    <x v="1912"/>
    <d v="1899-12-30T00:04:48"/>
    <s v="Ensacado"/>
    <s v="E002"/>
    <x v="2"/>
    <d v="1899-12-30T00:01:07"/>
    <d v="1899-12-30T00:05:55"/>
    <x v="5"/>
    <x v="11"/>
    <x v="3"/>
    <x v="1"/>
    <n v="1"/>
    <n v="0"/>
    <x v="1"/>
    <x v="1"/>
    <x v="2"/>
    <n v="1"/>
    <x v="2"/>
    <x v="1"/>
    <d v="1899-12-30T00:04:48"/>
    <d v="1899-12-30T00:04:48"/>
    <x v="1"/>
    <m/>
    <m/>
    <d v="1899-12-30T00:00:00"/>
    <d v="1899-12-30T00:01:07"/>
    <n v="2"/>
    <n v="-3.3333333333299686E-3"/>
    <n v="1.1166666666768599"/>
    <x v="4"/>
    <x v="1"/>
  </r>
  <r>
    <x v="2"/>
    <s v="2025002923"/>
    <x v="0"/>
    <x v="663"/>
    <s v="E5050MHX"/>
    <d v="2025-03-10T00:00:00"/>
    <x v="2"/>
    <s v="3126"/>
    <x v="17"/>
    <s v="S1D"/>
    <x v="8"/>
    <x v="0"/>
    <d v="2025-03-10T00:00:00"/>
    <d v="1899-12-30T10:16:43"/>
    <d v="2025-03-10T00:00:00"/>
    <d v="1899-12-30T10:11:41"/>
    <d v="2025-03-10T00:00:00"/>
    <d v="1899-12-30T10:33:39"/>
    <x v="0"/>
    <x v="0"/>
    <s v="507104125"/>
    <s v="EXW"/>
    <d v="1899-12-30T00:27:00"/>
    <x v="196"/>
    <d v="1899-12-30T00:05:02"/>
    <s v="Granel"/>
    <s v="E001"/>
    <x v="1"/>
    <d v="1899-12-30T00:16:56"/>
    <d v="1899-12-30T00:21:58"/>
    <x v="5"/>
    <x v="11"/>
    <x v="3"/>
    <x v="2"/>
    <n v="0"/>
    <n v="0"/>
    <x v="0"/>
    <x v="2"/>
    <x v="2"/>
    <n v="0"/>
    <x v="2"/>
    <x v="1"/>
    <d v="1899-12-30T00:05:02"/>
    <d v="1899-12-30T00:05:02"/>
    <x v="0"/>
    <m/>
    <m/>
    <d v="1899-12-30T00:00:00"/>
    <d v="1899-12-30T00:16:56"/>
    <n v="2"/>
    <n v="-3.4953703703700101E-3"/>
    <n v="16.933333333334435"/>
    <x v="4"/>
    <x v="1"/>
  </r>
  <r>
    <x v="2"/>
    <s v="2025002924"/>
    <x v="0"/>
    <x v="672"/>
    <s v="E5208JYX"/>
    <d v="2025-03-10T00:00:00"/>
    <x v="2"/>
    <s v="2649"/>
    <x v="19"/>
    <s v="S6H"/>
    <x v="10"/>
    <x v="0"/>
    <d v="2025-03-10T00:00:00"/>
    <d v="1899-12-30T10:20:03"/>
    <d v="2025-03-10T00:00:00"/>
    <d v="1899-12-30T10:18:28"/>
    <d v="2025-03-10T00:00:00"/>
    <d v="1899-12-30T10:51:47"/>
    <x v="0"/>
    <x v="0"/>
    <s v="507104126"/>
    <s v="FBO"/>
    <d v="1899-12-30T00:34:54"/>
    <x v="856"/>
    <d v="1899-12-30T00:01:35"/>
    <s v="Granel"/>
    <s v="E001"/>
    <x v="2"/>
    <d v="1899-12-30T00:31:44"/>
    <d v="1899-12-30T00:33:19"/>
    <x v="5"/>
    <x v="11"/>
    <x v="3"/>
    <x v="2"/>
    <n v="0"/>
    <n v="0"/>
    <x v="0"/>
    <x v="2"/>
    <x v="2"/>
    <n v="0"/>
    <x v="2"/>
    <x v="1"/>
    <d v="1899-12-30T00:01:35"/>
    <d v="1899-12-30T00:01:35"/>
    <x v="0"/>
    <m/>
    <m/>
    <d v="1899-12-30T00:00:00"/>
    <d v="1899-12-30T00:31:44"/>
    <n v="2"/>
    <n v="-1.099537037039966E-3"/>
    <n v="31.733333333323237"/>
    <x v="4"/>
    <x v="1"/>
  </r>
  <r>
    <x v="2"/>
    <s v="2025002928"/>
    <x v="0"/>
    <x v="741"/>
    <m/>
    <d v="2025-03-10T00:00:00"/>
    <x v="2"/>
    <s v="2693"/>
    <x v="20"/>
    <s v="PA"/>
    <x v="2"/>
    <x v="0"/>
    <d v="2025-03-10T00:00:00"/>
    <d v="1899-12-30T10:27:05"/>
    <d v="2025-03-10T00:00:00"/>
    <d v="1899-12-30T10:46:59"/>
    <d v="2025-03-10T00:00:00"/>
    <d v="1899-12-30T10:54:01"/>
    <x v="0"/>
    <x v="0"/>
    <s v="507104127"/>
    <s v="EXW"/>
    <d v="1899-12-30T00:26:56"/>
    <x v="2047"/>
    <d v="1899-12-30T00:19:54"/>
    <s v="Ensacado"/>
    <s v="E002"/>
    <x v="1"/>
    <d v="1899-12-30T00:26:56"/>
    <d v="1899-12-30T00:07:02"/>
    <x v="5"/>
    <x v="11"/>
    <x v="3"/>
    <x v="1"/>
    <n v="0"/>
    <n v="0"/>
    <x v="0"/>
    <x v="1"/>
    <x v="2"/>
    <n v="0"/>
    <x v="2"/>
    <x v="1"/>
    <d v="1899-12-30T00:19:54"/>
    <d v="1899-12-30T00:19:54"/>
    <x v="0"/>
    <m/>
    <m/>
    <d v="1899-12-30T00:00:00"/>
    <d v="1899-12-30T00:26:56"/>
    <n v="2"/>
    <d v="1899-12-30T00:19:54"/>
    <n v="26.933333333328004"/>
    <x v="4"/>
    <x v="1"/>
  </r>
  <r>
    <x v="2"/>
    <s v="2025002930"/>
    <x v="0"/>
    <x v="675"/>
    <s v="E6398FTM"/>
    <d v="2025-03-10T00:00:00"/>
    <x v="2"/>
    <s v="3126"/>
    <x v="17"/>
    <s v="S1D"/>
    <x v="8"/>
    <x v="0"/>
    <d v="2025-03-10T00:00:00"/>
    <d v="1899-12-30T10:49:29"/>
    <d v="2025-03-10T00:00:00"/>
    <d v="1899-12-30T10:44:36"/>
    <d v="2025-03-10T00:00:00"/>
    <d v="1899-12-30T11:00:58"/>
    <x v="0"/>
    <x v="0"/>
    <s v="507104128"/>
    <s v="EXW"/>
    <d v="1899-12-30T00:21:15"/>
    <x v="2048"/>
    <d v="1899-12-30T00:04:53"/>
    <s v="Granel"/>
    <s v="E001"/>
    <x v="1"/>
    <d v="1899-12-30T00:11:29"/>
    <d v="1899-12-30T00:16:22"/>
    <x v="5"/>
    <x v="11"/>
    <x v="3"/>
    <x v="2"/>
    <n v="0"/>
    <n v="0"/>
    <x v="0"/>
    <x v="2"/>
    <x v="2"/>
    <n v="0"/>
    <x v="2"/>
    <x v="1"/>
    <d v="1899-12-30T00:04:53"/>
    <d v="1899-12-30T00:04:53"/>
    <x v="0"/>
    <m/>
    <m/>
    <d v="1899-12-30T00:00:00"/>
    <d v="1899-12-30T00:11:29"/>
    <n v="2"/>
    <n v="-3.391203703700052E-3"/>
    <n v="11.48333333333758"/>
    <x v="5"/>
    <x v="1"/>
  </r>
  <r>
    <x v="2"/>
    <s v=""/>
    <x v="0"/>
    <x v="742"/>
    <m/>
    <d v="2025-03-10T00:00:00"/>
    <x v="2"/>
    <s v="3208"/>
    <x v="18"/>
    <s v="PA"/>
    <x v="3"/>
    <x v="0"/>
    <d v="2025-03-10T00:00:00"/>
    <d v="1899-12-30T11:09:15"/>
    <d v="2025-03-10T00:00:00"/>
    <d v="1899-12-30T18:43:01"/>
    <d v="2025-03-10T00:00:00"/>
    <d v="1899-12-30T11:09:42"/>
    <x v="98"/>
    <x v="14"/>
    <s v="507104129"/>
    <s v="EXW"/>
    <d v="1899-12-30T15:07:05"/>
    <x v="2049"/>
    <d v="1899-12-30T07:33:46"/>
    <s v="Ensacado"/>
    <s v="E002"/>
    <x v="1"/>
    <d v="1899-12-30T00:00:27"/>
    <n v="-0.31480324074075006"/>
    <x v="9"/>
    <x v="11"/>
    <x v="3"/>
    <x v="1"/>
    <n v="1"/>
    <n v="0"/>
    <x v="1"/>
    <x v="1"/>
    <x v="2"/>
    <n v="1"/>
    <x v="2"/>
    <x v="1"/>
    <d v="1899-12-30T07:33:46"/>
    <d v="1899-12-30T06:35:46"/>
    <x v="1"/>
    <m/>
    <m/>
    <d v="1899-12-30T00:00:00"/>
    <d v="1899-12-30T00:00:27"/>
    <n v="2"/>
    <d v="1899-12-30T07:33:46"/>
    <n v="0.44999999999999041"/>
    <x v="5"/>
    <x v="1"/>
  </r>
  <r>
    <x v="2"/>
    <s v=""/>
    <x v="0"/>
    <x v="742"/>
    <m/>
    <d v="2025-03-10T00:00:00"/>
    <x v="2"/>
    <s v="3208"/>
    <x v="18"/>
    <s v="PA"/>
    <x v="3"/>
    <x v="0"/>
    <d v="2025-03-10T00:00:00"/>
    <d v="1899-12-30T11:10:36"/>
    <d v="2025-03-10T00:00:00"/>
    <d v="1899-12-30T18:43:01"/>
    <d v="2025-03-10T00:00:00"/>
    <d v="1899-12-30T11:10:58"/>
    <x v="98"/>
    <x v="14"/>
    <s v="507104130"/>
    <s v="EXW"/>
    <d v="1899-12-30T15:04:28"/>
    <x v="2050"/>
    <d v="1899-12-30T07:32:25"/>
    <s v="Ensacado"/>
    <s v="E002"/>
    <x v="1"/>
    <d v="1899-12-30T00:00:22"/>
    <n v="-0.31392361111112005"/>
    <x v="9"/>
    <x v="11"/>
    <x v="3"/>
    <x v="1"/>
    <n v="1"/>
    <n v="0"/>
    <x v="1"/>
    <x v="1"/>
    <x v="2"/>
    <n v="1"/>
    <x v="2"/>
    <x v="1"/>
    <d v="1899-12-30T07:32:25"/>
    <d v="1899-12-30T06:34:25"/>
    <x v="1"/>
    <m/>
    <m/>
    <d v="1899-12-30T00:00:00"/>
    <d v="1899-12-30T00:00:22"/>
    <n v="2"/>
    <d v="1899-12-30T07:32:25"/>
    <n v="0.36666666666715031"/>
    <x v="5"/>
    <x v="1"/>
  </r>
  <r>
    <x v="2"/>
    <s v="2025002931"/>
    <x v="0"/>
    <x v="664"/>
    <s v="E5866LGS"/>
    <d v="2025-03-10T00:00:00"/>
    <x v="2"/>
    <s v="2693"/>
    <x v="20"/>
    <s v="PA"/>
    <x v="2"/>
    <x v="0"/>
    <d v="2025-03-10T00:00:00"/>
    <d v="1899-12-30T10:56:24"/>
    <d v="2025-03-10T00:00:00"/>
    <d v="1899-12-30T10:55:01"/>
    <d v="2025-03-10T00:00:00"/>
    <d v="1899-12-30T11:16:15"/>
    <x v="0"/>
    <x v="0"/>
    <s v="507104131"/>
    <s v="FBO"/>
    <d v="1899-12-30T00:22:37"/>
    <x v="2051"/>
    <d v="1899-12-30T00:01:23"/>
    <s v="Ensacado"/>
    <s v="E002"/>
    <x v="2"/>
    <d v="1899-12-30T00:19:51"/>
    <d v="1899-12-30T00:21:14"/>
    <x v="5"/>
    <x v="11"/>
    <x v="3"/>
    <x v="1"/>
    <n v="0"/>
    <n v="0"/>
    <x v="0"/>
    <x v="1"/>
    <x v="2"/>
    <n v="0"/>
    <x v="2"/>
    <x v="1"/>
    <d v="1899-12-30T00:01:23"/>
    <d v="1899-12-30T00:01:23"/>
    <x v="0"/>
    <m/>
    <m/>
    <d v="1899-12-30T00:00:00"/>
    <d v="1899-12-30T00:19:51"/>
    <n v="2"/>
    <n v="-9.6064814814000865E-4"/>
    <n v="19.850000000011256"/>
    <x v="5"/>
    <x v="1"/>
  </r>
  <r>
    <x v="2"/>
    <s v="2025002932"/>
    <x v="0"/>
    <x v="681"/>
    <s v="E0184KJL"/>
    <d v="2025-03-10T00:00:00"/>
    <x v="2"/>
    <s v="3208"/>
    <x v="18"/>
    <s v="PA"/>
    <x v="2"/>
    <x v="0"/>
    <d v="2025-03-10T00:00:00"/>
    <d v="1899-12-30T11:06:33"/>
    <d v="2025-03-10T00:00:00"/>
    <d v="1899-12-30T11:13:05"/>
    <d v="2025-03-10T00:00:00"/>
    <d v="1899-12-30T11:19:27"/>
    <x v="0"/>
    <x v="0"/>
    <s v="507104132"/>
    <s v="FBO"/>
    <d v="1899-12-30T00:12:54"/>
    <x v="2052"/>
    <d v="1899-12-30T00:06:32"/>
    <s v="Ensacado"/>
    <s v="E002"/>
    <x v="2"/>
    <d v="1899-12-30T00:12:54"/>
    <d v="1899-12-30T00:06:22"/>
    <x v="9"/>
    <x v="11"/>
    <x v="3"/>
    <x v="1"/>
    <n v="0"/>
    <n v="0"/>
    <x v="0"/>
    <x v="1"/>
    <x v="2"/>
    <n v="0"/>
    <x v="2"/>
    <x v="1"/>
    <d v="1899-12-30T00:06:32"/>
    <d v="1899-12-30T00:06:32"/>
    <x v="0"/>
    <m/>
    <m/>
    <d v="1899-12-30T00:00:00"/>
    <d v="1899-12-30T00:12:54"/>
    <n v="2"/>
    <d v="1899-12-30T00:06:32"/>
    <n v="12.90000000000961"/>
    <x v="5"/>
    <x v="1"/>
  </r>
  <r>
    <x v="2"/>
    <s v=""/>
    <x v="0"/>
    <x v="685"/>
    <s v="E5980LLH"/>
    <d v="2025-03-10T00:00:00"/>
    <x v="2"/>
    <s v="3126"/>
    <x v="17"/>
    <s v="S1D"/>
    <x v="8"/>
    <x v="0"/>
    <d v="2025-03-10T00:00:00"/>
    <d v="1899-12-30T11:38:10"/>
    <d v="2025-03-10T00:00:00"/>
    <d v="1899-12-30T11:38:30"/>
    <d v="2025-03-10T00:00:00"/>
    <d v="1899-12-30T11:56:00"/>
    <x v="99"/>
    <x v="17"/>
    <s v="507104133"/>
    <s v="FBO"/>
    <d v="1899-12-30T00:17:50"/>
    <x v="2053"/>
    <d v="1899-12-30T00:00:20"/>
    <s v="Granel"/>
    <s v="E001"/>
    <x v="2"/>
    <d v="1899-12-30T00:17:50"/>
    <d v="1899-12-30T00:17:30"/>
    <x v="9"/>
    <x v="11"/>
    <x v="3"/>
    <x v="2"/>
    <n v="0"/>
    <n v="0"/>
    <x v="0"/>
    <x v="2"/>
    <x v="2"/>
    <n v="0"/>
    <x v="2"/>
    <x v="1"/>
    <d v="1899-12-30T00:00:20"/>
    <d v="1899-12-30T00:00:20"/>
    <x v="0"/>
    <m/>
    <m/>
    <d v="1899-12-30T00:00:00"/>
    <d v="1899-12-30T00:17:50"/>
    <n v="2"/>
    <d v="1899-12-30T00:00:20"/>
    <n v="17.833333333334416"/>
    <x v="5"/>
    <x v="1"/>
  </r>
  <r>
    <x v="2"/>
    <s v="2025002936"/>
    <x v="0"/>
    <x v="732"/>
    <s v="E5005KYF"/>
    <d v="2025-03-10T00:00:00"/>
    <x v="2"/>
    <s v="2693"/>
    <x v="20"/>
    <s v="PA"/>
    <x v="2"/>
    <x v="0"/>
    <d v="2025-03-10T00:00:00"/>
    <d v="1899-12-30T11:56:49"/>
    <d v="2025-03-10T00:00:00"/>
    <d v="1899-12-30T11:55:06"/>
    <d v="2025-03-10T00:00:00"/>
    <d v="1899-12-30T12:14:40"/>
    <x v="0"/>
    <x v="0"/>
    <s v="507104134"/>
    <s v="FBO"/>
    <d v="1899-12-30T00:21:17"/>
    <x v="1894"/>
    <d v="1899-12-30T00:01:43"/>
    <s v="Ensacado"/>
    <s v="E002"/>
    <x v="2"/>
    <d v="1899-12-30T00:17:51"/>
    <d v="1899-12-30T00:19:34"/>
    <x v="9"/>
    <x v="11"/>
    <x v="3"/>
    <x v="1"/>
    <n v="0"/>
    <n v="0"/>
    <x v="0"/>
    <x v="1"/>
    <x v="2"/>
    <n v="0"/>
    <x v="2"/>
    <x v="1"/>
    <d v="1899-12-30T00:01:43"/>
    <d v="1899-12-30T00:01:43"/>
    <x v="0"/>
    <m/>
    <m/>
    <d v="1899-12-30T00:00:00"/>
    <d v="1899-12-30T00:17:51"/>
    <n v="2"/>
    <n v="-1.192129629630001E-3"/>
    <n v="17.850000000009505"/>
    <x v="11"/>
    <x v="1"/>
  </r>
  <r>
    <x v="2"/>
    <s v="2025002935"/>
    <x v="0"/>
    <x v="665"/>
    <s v="E9819MMR"/>
    <d v="2025-03-10T00:00:00"/>
    <x v="2"/>
    <s v="2649"/>
    <x v="19"/>
    <s v="S6H"/>
    <x v="10"/>
    <x v="0"/>
    <d v="2025-03-10T00:00:00"/>
    <d v="1899-12-30T11:53:21"/>
    <d v="2025-03-10T00:00:00"/>
    <d v="1899-12-30T11:48:53"/>
    <d v="2025-03-10T00:00:00"/>
    <d v="1899-12-30T12:22:59"/>
    <x v="0"/>
    <x v="0"/>
    <s v="507104135"/>
    <s v="FBO"/>
    <d v="1899-12-30T00:38:34"/>
    <x v="1658"/>
    <d v="1899-12-30T00:04:28"/>
    <s v="Granel"/>
    <s v="E001"/>
    <x v="2"/>
    <d v="1899-12-30T00:29:38"/>
    <d v="1899-12-30T00:34:06"/>
    <x v="9"/>
    <x v="11"/>
    <x v="3"/>
    <x v="2"/>
    <n v="0"/>
    <n v="0"/>
    <x v="0"/>
    <x v="2"/>
    <x v="2"/>
    <n v="0"/>
    <x v="2"/>
    <x v="1"/>
    <d v="1899-12-30T00:04:28"/>
    <d v="1899-12-30T00:04:28"/>
    <x v="0"/>
    <m/>
    <m/>
    <d v="1899-12-30T00:00:00"/>
    <d v="1899-12-30T00:29:38"/>
    <n v="2"/>
    <n v="-3.1018518518500238E-3"/>
    <n v="29.633333333342414"/>
    <x v="11"/>
    <x v="1"/>
  </r>
  <r>
    <x v="2"/>
    <s v="2025002941"/>
    <x v="0"/>
    <x v="726"/>
    <m/>
    <d v="2025-03-10T00:00:00"/>
    <x v="2"/>
    <s v="3208"/>
    <x v="18"/>
    <s v="PA"/>
    <x v="2"/>
    <x v="0"/>
    <d v="2025-03-10T00:00:00"/>
    <d v="1899-12-30T12:33:36"/>
    <d v="2025-03-10T00:00:00"/>
    <d v="1899-12-30T12:28:50"/>
    <d v="2025-03-10T00:00:00"/>
    <d v="1899-12-30T12:35:21"/>
    <x v="0"/>
    <x v="0"/>
    <s v="507104139"/>
    <s v="EXW"/>
    <d v="1899-12-30T00:11:17"/>
    <x v="2054"/>
    <d v="1899-12-30T00:04:46"/>
    <s v="Ensacado"/>
    <s v="E002"/>
    <x v="1"/>
    <d v="1899-12-30T00:01:45"/>
    <d v="1899-12-30T00:06:31"/>
    <x v="13"/>
    <x v="11"/>
    <x v="3"/>
    <x v="1"/>
    <n v="1"/>
    <n v="0"/>
    <x v="1"/>
    <x v="1"/>
    <x v="2"/>
    <n v="1"/>
    <x v="2"/>
    <x v="1"/>
    <d v="1899-12-30T00:04:46"/>
    <d v="1899-12-30T00:04:46"/>
    <x v="1"/>
    <m/>
    <m/>
    <d v="1899-12-30T00:00:00"/>
    <d v="1899-12-30T00:01:45"/>
    <n v="2"/>
    <n v="-3.3101851851800035E-3"/>
    <n v="1.7500000000031513"/>
    <x v="11"/>
    <x v="1"/>
  </r>
  <r>
    <x v="2"/>
    <s v="2025002942"/>
    <x v="0"/>
    <x v="726"/>
    <m/>
    <d v="2025-03-10T00:00:00"/>
    <x v="2"/>
    <s v="3208"/>
    <x v="18"/>
    <s v="PA"/>
    <x v="2"/>
    <x v="0"/>
    <d v="2025-03-10T00:00:00"/>
    <d v="1899-12-30T12:36:10"/>
    <d v="2025-03-10T00:00:00"/>
    <d v="1899-12-30T12:31:00"/>
    <d v="2025-03-10T00:00:00"/>
    <d v="1899-12-30T12:42:00"/>
    <x v="0"/>
    <x v="0"/>
    <s v="507104144"/>
    <s v="EXW"/>
    <d v="1899-12-30T00:16:10"/>
    <x v="2055"/>
    <d v="1899-12-30T00:05:10"/>
    <s v="Ensacado"/>
    <s v="E002"/>
    <x v="1"/>
    <d v="1899-12-30T00:05:50"/>
    <d v="1899-12-30T00:11:00"/>
    <x v="13"/>
    <x v="11"/>
    <x v="3"/>
    <x v="1"/>
    <n v="1"/>
    <n v="0"/>
    <x v="1"/>
    <x v="1"/>
    <x v="2"/>
    <n v="1"/>
    <x v="2"/>
    <x v="1"/>
    <d v="1899-12-30T00:05:10"/>
    <d v="1899-12-30T00:05:10"/>
    <x v="0"/>
    <m/>
    <m/>
    <d v="1899-12-30T00:00:00"/>
    <d v="1899-12-30T00:05:50"/>
    <n v="2"/>
    <n v="-3.5879629629599341E-3"/>
    <n v="5.8333333333392545"/>
    <x v="11"/>
    <x v="1"/>
  </r>
  <r>
    <x v="2"/>
    <s v="2025002939"/>
    <x v="0"/>
    <x v="702"/>
    <s v="E2072GYZ"/>
    <d v="2025-03-10T00:00:00"/>
    <x v="2"/>
    <s v="2693"/>
    <x v="20"/>
    <s v="PA"/>
    <x v="2"/>
    <x v="0"/>
    <d v="2025-03-10T00:00:00"/>
    <d v="1899-12-30T12:23:19"/>
    <d v="2025-03-10T00:00:00"/>
    <d v="1899-12-30T12:18:13"/>
    <d v="2025-03-10T00:00:00"/>
    <d v="1899-12-30T12:43:16"/>
    <x v="0"/>
    <x v="0"/>
    <s v="507104145"/>
    <s v="EXW"/>
    <d v="1899-12-30T00:30:09"/>
    <x v="957"/>
    <d v="1899-12-30T00:05:06"/>
    <s v="Ensacado"/>
    <s v="E002"/>
    <x v="1"/>
    <d v="1899-12-30T00:19:57"/>
    <d v="1899-12-30T00:25:03"/>
    <x v="13"/>
    <x v="11"/>
    <x v="3"/>
    <x v="1"/>
    <n v="0"/>
    <n v="0"/>
    <x v="0"/>
    <x v="1"/>
    <x v="2"/>
    <n v="0"/>
    <x v="2"/>
    <x v="1"/>
    <d v="1899-12-30T00:05:06"/>
    <d v="1899-12-30T00:05:06"/>
    <x v="0"/>
    <m/>
    <m/>
    <d v="1899-12-30T00:00:00"/>
    <d v="1899-12-30T00:19:57"/>
    <n v="2"/>
    <n v="-3.5416666666699959E-3"/>
    <n v="19.950000000004717"/>
    <x v="11"/>
    <x v="1"/>
  </r>
  <r>
    <x v="2"/>
    <s v="2025002940"/>
    <x v="0"/>
    <x v="670"/>
    <s v="E8727HJH"/>
    <d v="2025-03-10T00:00:00"/>
    <x v="2"/>
    <s v="3126"/>
    <x v="17"/>
    <s v="S1D"/>
    <x v="8"/>
    <x v="0"/>
    <d v="2025-03-10T00:00:00"/>
    <d v="1899-12-30T12:25:02"/>
    <d v="2025-03-10T00:00:00"/>
    <d v="1899-12-30T16:12:00"/>
    <d v="2025-03-10T00:00:00"/>
    <d v="1899-12-30T12:47:08"/>
    <x v="93"/>
    <x v="0"/>
    <s v="507104147"/>
    <s v="FBO"/>
    <d v="1899-12-30T07:11:50"/>
    <x v="2056"/>
    <d v="1899-12-30T03:46:58"/>
    <s v="Granel"/>
    <s v="E001"/>
    <x v="2"/>
    <d v="1899-12-30T00:22:06"/>
    <n v="-0.14226851851852007"/>
    <x v="13"/>
    <x v="11"/>
    <x v="3"/>
    <x v="2"/>
    <n v="0"/>
    <n v="0"/>
    <x v="0"/>
    <x v="2"/>
    <x v="2"/>
    <n v="0"/>
    <x v="2"/>
    <x v="1"/>
    <d v="1899-12-30T03:46:58"/>
    <d v="1899-12-30T02:48:58"/>
    <x v="1"/>
    <m/>
    <m/>
    <d v="1899-12-30T00:00:00"/>
    <d v="1899-12-30T00:22:06"/>
    <n v="2"/>
    <d v="1899-12-30T03:46:58"/>
    <n v="22.09999999999674"/>
    <x v="11"/>
    <x v="1"/>
  </r>
  <r>
    <x v="2"/>
    <s v="2025002944"/>
    <x v="0"/>
    <x v="739"/>
    <s v="E6110KPL"/>
    <d v="2025-03-10T00:00:00"/>
    <x v="2"/>
    <s v="3126"/>
    <x v="17"/>
    <s v="S2D"/>
    <x v="9"/>
    <x v="0"/>
    <d v="2025-03-10T00:00:00"/>
    <d v="1899-12-30T12:58:13"/>
    <d v="2025-03-10T00:00:00"/>
    <d v="1899-12-30T12:53:15"/>
    <d v="2025-03-10T00:00:00"/>
    <d v="1899-12-30T13:16:29"/>
    <x v="0"/>
    <x v="0"/>
    <s v="507104149"/>
    <s v="FBO"/>
    <d v="1899-12-30T00:28:12"/>
    <x v="1310"/>
    <d v="1899-12-30T00:04:58"/>
    <s v="Granel"/>
    <s v="E001"/>
    <x v="2"/>
    <d v="1899-12-30T00:18:16"/>
    <d v="1899-12-30T00:23:14"/>
    <x v="13"/>
    <x v="11"/>
    <x v="3"/>
    <x v="2"/>
    <n v="0"/>
    <n v="0"/>
    <x v="0"/>
    <x v="2"/>
    <x v="2"/>
    <n v="0"/>
    <x v="2"/>
    <x v="1"/>
    <d v="1899-12-30T00:04:58"/>
    <d v="1899-12-30T00:04:58"/>
    <x v="0"/>
    <m/>
    <m/>
    <d v="1899-12-30T00:00:00"/>
    <d v="1899-12-30T00:18:16"/>
    <n v="2"/>
    <n v="-3.4490740740700243E-3"/>
    <n v="18.266666666673625"/>
    <x v="6"/>
    <x v="1"/>
  </r>
  <r>
    <x v="2"/>
    <s v="2025002945"/>
    <x v="0"/>
    <x v="664"/>
    <s v="E5866LGS"/>
    <d v="2025-03-10T00:00:00"/>
    <x v="2"/>
    <s v="3208"/>
    <x v="18"/>
    <s v="PA"/>
    <x v="2"/>
    <x v="0"/>
    <d v="2025-03-10T00:00:00"/>
    <d v="1899-12-30T13:08:17"/>
    <d v="2025-03-10T00:00:00"/>
    <d v="1899-12-30T13:03:04"/>
    <d v="2025-03-10T00:00:00"/>
    <d v="1899-12-30T13:21:33"/>
    <x v="0"/>
    <x v="0"/>
    <s v="507104150"/>
    <s v="FBO"/>
    <d v="1899-12-30T00:23:42"/>
    <x v="2057"/>
    <d v="1899-12-30T00:05:13"/>
    <s v="Ensacado"/>
    <s v="E002"/>
    <x v="2"/>
    <d v="1899-12-30T00:13:16"/>
    <d v="1899-12-30T00:18:29"/>
    <x v="6"/>
    <x v="11"/>
    <x v="3"/>
    <x v="1"/>
    <n v="0"/>
    <n v="0"/>
    <x v="0"/>
    <x v="1"/>
    <x v="2"/>
    <n v="0"/>
    <x v="2"/>
    <x v="1"/>
    <d v="1899-12-30T00:05:13"/>
    <d v="1899-12-30T00:05:13"/>
    <x v="0"/>
    <m/>
    <m/>
    <d v="1899-12-30T00:00:00"/>
    <d v="1899-12-30T00:13:16"/>
    <n v="2"/>
    <n v="-3.6226851851800523E-3"/>
    <n v="13.266666666662292"/>
    <x v="6"/>
    <x v="1"/>
  </r>
  <r>
    <x v="2"/>
    <s v="2025002948"/>
    <x v="0"/>
    <x v="743"/>
    <s v="E3747LJK"/>
    <d v="2025-03-10T00:00:00"/>
    <x v="2"/>
    <s v="2693"/>
    <x v="20"/>
    <s v="PA"/>
    <x v="2"/>
    <x v="0"/>
    <d v="2025-03-10T00:00:00"/>
    <d v="1899-12-30T13:41:55"/>
    <d v="2025-03-10T00:00:00"/>
    <d v="1899-12-30T13:39:25"/>
    <d v="2025-03-10T00:00:00"/>
    <d v="1899-12-30T13:49:27"/>
    <x v="0"/>
    <x v="0"/>
    <s v="507104151"/>
    <s v="EXW"/>
    <d v="1899-12-30T00:12:32"/>
    <x v="2043"/>
    <d v="1899-12-30T00:02:30"/>
    <s v="Ensacado"/>
    <s v="E002"/>
    <x v="1"/>
    <d v="1899-12-30T00:07:32"/>
    <d v="1899-12-30T00:10:02"/>
    <x v="6"/>
    <x v="11"/>
    <x v="3"/>
    <x v="1"/>
    <n v="1"/>
    <n v="0"/>
    <x v="1"/>
    <x v="1"/>
    <x v="2"/>
    <n v="1"/>
    <x v="2"/>
    <x v="1"/>
    <d v="1899-12-30T00:02:30"/>
    <d v="1899-12-30T00:02:30"/>
    <x v="0"/>
    <m/>
    <m/>
    <d v="1899-12-30T00:00:00"/>
    <d v="1899-12-30T00:07:32"/>
    <n v="2"/>
    <n v="-1.7361111111100502E-3"/>
    <n v="7.5333333333312069"/>
    <x v="6"/>
    <x v="1"/>
  </r>
  <r>
    <x v="2"/>
    <s v="2025002950"/>
    <x v="0"/>
    <x v="744"/>
    <s v="E5590GYZ"/>
    <d v="2025-03-10T00:00:00"/>
    <x v="2"/>
    <s v="2693"/>
    <x v="20"/>
    <s v="PA"/>
    <x v="2"/>
    <x v="0"/>
    <d v="2025-03-10T00:00:00"/>
    <d v="1899-12-30T14:21:41"/>
    <d v="2025-03-10T00:00:00"/>
    <d v="1899-12-30T14:25:05"/>
    <d v="2025-03-10T00:00:00"/>
    <d v="1899-12-30T14:34:34"/>
    <x v="0"/>
    <x v="0"/>
    <s v="507104152"/>
    <s v="EXW"/>
    <d v="1899-12-30T00:12:53"/>
    <x v="2058"/>
    <d v="1899-12-30T00:03:24"/>
    <s v="Ensacado"/>
    <s v="E002"/>
    <x v="1"/>
    <d v="1899-12-30T00:12:53"/>
    <d v="1899-12-30T00:09:29"/>
    <x v="14"/>
    <x v="11"/>
    <x v="3"/>
    <x v="1"/>
    <n v="0"/>
    <n v="0"/>
    <x v="0"/>
    <x v="1"/>
    <x v="2"/>
    <n v="0"/>
    <x v="2"/>
    <x v="1"/>
    <d v="1899-12-30T00:03:24"/>
    <d v="1899-12-30T00:03:24"/>
    <x v="0"/>
    <m/>
    <m/>
    <d v="1899-12-30T00:00:00"/>
    <d v="1899-12-30T00:12:53"/>
    <n v="2"/>
    <d v="1899-12-30T00:03:24"/>
    <n v="12.883333333334441"/>
    <x v="7"/>
    <x v="1"/>
  </r>
  <r>
    <x v="2"/>
    <s v="2025002951"/>
    <x v="0"/>
    <x v="669"/>
    <s v="E4911KHZ"/>
    <d v="2025-03-10T00:00:00"/>
    <x v="2"/>
    <s v="3126"/>
    <x v="17"/>
    <s v="S1D"/>
    <x v="8"/>
    <x v="0"/>
    <d v="2025-03-10T00:00:00"/>
    <d v="1899-12-30T14:21:45"/>
    <d v="2025-03-10T00:00:00"/>
    <d v="1899-12-30T14:16:43"/>
    <d v="2025-03-10T00:00:00"/>
    <d v="1899-12-30T14:42:43"/>
    <x v="0"/>
    <x v="0"/>
    <s v="507104153"/>
    <s v="FBO"/>
    <d v="1899-12-30T00:31:02"/>
    <x v="1055"/>
    <d v="1899-12-30T00:05:02"/>
    <s v="Granel"/>
    <s v="E001"/>
    <x v="2"/>
    <d v="1899-12-30T00:20:58"/>
    <d v="1899-12-30T00:26:00"/>
    <x v="14"/>
    <x v="11"/>
    <x v="3"/>
    <x v="2"/>
    <n v="0"/>
    <n v="0"/>
    <x v="0"/>
    <x v="2"/>
    <x v="2"/>
    <n v="0"/>
    <x v="2"/>
    <x v="1"/>
    <d v="1899-12-30T00:05:02"/>
    <d v="1899-12-30T00:05:02"/>
    <x v="0"/>
    <m/>
    <m/>
    <d v="1899-12-30T00:00:00"/>
    <d v="1899-12-30T00:20:58"/>
    <n v="2"/>
    <n v="-3.4953703703699546E-3"/>
    <n v="20.966666666673728"/>
    <x v="7"/>
    <x v="1"/>
  </r>
  <r>
    <x v="2"/>
    <s v="2025002952"/>
    <x v="0"/>
    <x v="667"/>
    <s v="E9335MJP"/>
    <d v="2025-03-10T00:00:00"/>
    <x v="2"/>
    <s v="3208"/>
    <x v="18"/>
    <s v="PA"/>
    <x v="2"/>
    <x v="0"/>
    <d v="2025-03-10T00:00:00"/>
    <d v="1899-12-30T14:53:50"/>
    <d v="2025-03-10T00:00:00"/>
    <d v="1899-12-30T14:55:12"/>
    <d v="2025-03-10T00:00:00"/>
    <d v="1899-12-30T15:11:23"/>
    <x v="0"/>
    <x v="0"/>
    <s v="507104154"/>
    <s v="FBO"/>
    <d v="1899-12-30T00:17:33"/>
    <x v="649"/>
    <d v="1899-12-30T00:01:22"/>
    <s v="Ensacado"/>
    <s v="E002"/>
    <x v="2"/>
    <d v="1899-12-30T00:17:33"/>
    <d v="1899-12-30T00:16:11"/>
    <x v="14"/>
    <x v="11"/>
    <x v="3"/>
    <x v="1"/>
    <n v="0"/>
    <n v="0"/>
    <x v="0"/>
    <x v="1"/>
    <x v="2"/>
    <n v="0"/>
    <x v="2"/>
    <x v="1"/>
    <d v="1899-12-30T00:01:22"/>
    <d v="1899-12-30T00:01:22"/>
    <x v="0"/>
    <m/>
    <m/>
    <d v="1899-12-30T00:00:00"/>
    <d v="1899-12-30T00:17:33"/>
    <n v="2"/>
    <d v="1899-12-30T00:01:22"/>
    <n v="17.550000000000026"/>
    <x v="14"/>
    <x v="1"/>
  </r>
  <r>
    <x v="2"/>
    <s v="2025002954"/>
    <x v="0"/>
    <x v="671"/>
    <s v="E8087HNJ"/>
    <d v="2025-03-10T00:00:00"/>
    <x v="2"/>
    <s v="2693"/>
    <x v="20"/>
    <s v="PA"/>
    <x v="2"/>
    <x v="0"/>
    <d v="2025-03-10T00:00:00"/>
    <d v="1899-12-30T15:22:38"/>
    <d v="2025-03-10T00:00:00"/>
    <d v="1899-12-30T15:17:43"/>
    <d v="2025-03-10T00:00:00"/>
    <d v="1899-12-30T15:23:23"/>
    <x v="52"/>
    <x v="13"/>
    <s v="507104155"/>
    <s v="FBO"/>
    <d v="1899-12-30T00:10:35"/>
    <x v="2059"/>
    <d v="1899-12-30T00:04:55"/>
    <s v="Ensacado"/>
    <s v="E002"/>
    <x v="2"/>
    <d v="1899-12-30T00:00:45"/>
    <d v="1899-12-30T00:05:40"/>
    <x v="10"/>
    <x v="11"/>
    <x v="3"/>
    <x v="1"/>
    <n v="1"/>
    <n v="0"/>
    <x v="1"/>
    <x v="1"/>
    <x v="2"/>
    <n v="1"/>
    <x v="2"/>
    <x v="1"/>
    <d v="1899-12-30T00:04:55"/>
    <d v="1899-12-30T00:04:55"/>
    <x v="1"/>
    <m/>
    <m/>
    <d v="1899-12-30T00:00:00"/>
    <d v="1899-12-30T00:00:45"/>
    <n v="2"/>
    <n v="-3.4143518518500171E-3"/>
    <n v="0.75000000000954969"/>
    <x v="14"/>
    <x v="1"/>
  </r>
  <r>
    <x v="2"/>
    <s v="2025002955"/>
    <x v="0"/>
    <x v="671"/>
    <s v="E8087HNJ"/>
    <d v="2025-03-10T00:00:00"/>
    <x v="2"/>
    <s v="3208"/>
    <x v="18"/>
    <s v="PA"/>
    <x v="2"/>
    <x v="0"/>
    <d v="2025-03-10T00:00:00"/>
    <d v="1899-12-30T15:26:53"/>
    <d v="2025-03-10T00:00:00"/>
    <d v="1899-12-30T15:21:42"/>
    <d v="2025-03-10T00:00:00"/>
    <d v="1899-12-30T15:27:26"/>
    <x v="73"/>
    <x v="13"/>
    <s v="507104156"/>
    <s v="FBO"/>
    <d v="1899-12-30T00:10:55"/>
    <x v="1985"/>
    <d v="1899-12-30T00:05:11"/>
    <s v="Ensacado"/>
    <s v="E002"/>
    <x v="2"/>
    <d v="1899-12-30T00:00:33"/>
    <d v="1899-12-30T00:05:44"/>
    <x v="10"/>
    <x v="11"/>
    <x v="3"/>
    <x v="1"/>
    <n v="1"/>
    <n v="0"/>
    <x v="1"/>
    <x v="1"/>
    <x v="2"/>
    <n v="1"/>
    <x v="2"/>
    <x v="1"/>
    <d v="1899-12-30T00:05:11"/>
    <d v="1899-12-30T00:05:11"/>
    <x v="1"/>
    <m/>
    <m/>
    <d v="1899-12-30T00:00:00"/>
    <d v="1899-12-30T00:00:33"/>
    <n v="2"/>
    <n v="-3.5995370370399682E-3"/>
    <n v="0.55000000000807958"/>
    <x v="14"/>
    <x v="1"/>
  </r>
  <r>
    <x v="2"/>
    <s v="2025002956"/>
    <x v="0"/>
    <x v="671"/>
    <s v="E8087HNJ"/>
    <d v="2025-03-10T00:00:00"/>
    <x v="2"/>
    <s v="2693"/>
    <x v="20"/>
    <s v="PA"/>
    <x v="2"/>
    <x v="0"/>
    <d v="2025-03-10T00:00:00"/>
    <d v="1899-12-30T15:29:40"/>
    <d v="2025-03-10T00:00:00"/>
    <d v="1899-12-30T15:26:47"/>
    <d v="2025-03-10T00:00:00"/>
    <d v="1899-12-30T15:32:31"/>
    <x v="43"/>
    <x v="13"/>
    <s v="507104157"/>
    <s v="FBO"/>
    <d v="1899-12-30T00:08:37"/>
    <x v="1985"/>
    <d v="1899-12-30T00:02:53"/>
    <s v="Ensacado"/>
    <s v="E002"/>
    <x v="2"/>
    <d v="1899-12-30T00:02:51"/>
    <d v="1899-12-30T00:05:44"/>
    <x v="10"/>
    <x v="11"/>
    <x v="3"/>
    <x v="1"/>
    <n v="1"/>
    <n v="0"/>
    <x v="1"/>
    <x v="1"/>
    <x v="2"/>
    <n v="1"/>
    <x v="2"/>
    <x v="1"/>
    <d v="1899-12-30T00:02:53"/>
    <d v="1899-12-30T00:02:53"/>
    <x v="1"/>
    <m/>
    <m/>
    <d v="1899-12-30T00:00:00"/>
    <d v="1899-12-30T00:02:51"/>
    <n v="2"/>
    <n v="-2.0023148148100578E-3"/>
    <n v="2.8500000000047621"/>
    <x v="14"/>
    <x v="1"/>
  </r>
  <r>
    <x v="2"/>
    <s v="2025002957"/>
    <x v="0"/>
    <x v="711"/>
    <s v="E1993MJC"/>
    <d v="2025-03-10T00:00:00"/>
    <x v="2"/>
    <s v="3208"/>
    <x v="18"/>
    <s v="PA"/>
    <x v="2"/>
    <x v="0"/>
    <d v="2025-03-10T00:00:00"/>
    <d v="1899-12-30T15:35:45"/>
    <d v="2025-03-10T00:00:00"/>
    <d v="1899-12-30T15:31:42"/>
    <d v="2025-03-10T00:00:00"/>
    <d v="1899-12-30T15:37:22"/>
    <x v="0"/>
    <x v="0"/>
    <s v="507104158"/>
    <s v="EXW"/>
    <d v="1899-12-30T00:09:43"/>
    <x v="2059"/>
    <d v="1899-12-30T00:04:03"/>
    <s v="Ensacado"/>
    <s v="E002"/>
    <x v="1"/>
    <d v="1899-12-30T00:01:37"/>
    <d v="1899-12-30T00:05:40"/>
    <x v="10"/>
    <x v="11"/>
    <x v="3"/>
    <x v="1"/>
    <n v="1"/>
    <n v="0"/>
    <x v="1"/>
    <x v="1"/>
    <x v="2"/>
    <n v="1"/>
    <x v="2"/>
    <x v="1"/>
    <d v="1899-12-30T00:04:03"/>
    <d v="1899-12-30T00:04:03"/>
    <x v="1"/>
    <m/>
    <m/>
    <d v="1899-12-30T00:00:00"/>
    <d v="1899-12-30T00:01:37"/>
    <n v="2"/>
    <n v="-2.8124999999999956E-3"/>
    <n v="1.6166666666591922"/>
    <x v="14"/>
    <x v="1"/>
  </r>
  <r>
    <x v="2"/>
    <s v="2025002961"/>
    <x v="0"/>
    <x v="664"/>
    <s v="E5866LGS"/>
    <d v="2025-03-11T00:00:00"/>
    <x v="2"/>
    <s v="3208"/>
    <x v="18"/>
    <s v="PA"/>
    <x v="2"/>
    <x v="0"/>
    <d v="2025-03-11T00:00:00"/>
    <d v="1899-12-30T06:12:58"/>
    <d v="2025-03-11T00:00:00"/>
    <d v="1899-12-30T06:10:14"/>
    <d v="2025-03-11T00:00:00"/>
    <d v="1899-12-30T06:28:58"/>
    <x v="0"/>
    <x v="0"/>
    <s v="507104159"/>
    <s v="FBO"/>
    <d v="1899-12-30T00:21:28"/>
    <x v="2060"/>
    <d v="1899-12-30T00:02:44"/>
    <s v="Ensacado"/>
    <s v="E002"/>
    <x v="2"/>
    <d v="1899-12-30T00:16:00"/>
    <d v="1899-12-30T00:18:44"/>
    <x v="1"/>
    <x v="12"/>
    <x v="3"/>
    <x v="1"/>
    <n v="0"/>
    <n v="0"/>
    <x v="0"/>
    <x v="1"/>
    <x v="2"/>
    <n v="0"/>
    <x v="2"/>
    <x v="1"/>
    <d v="1899-12-30T00:02:44"/>
    <d v="1899-12-30T00:02:44"/>
    <x v="0"/>
    <m/>
    <m/>
    <d v="1899-12-30T00:00:00"/>
    <d v="1899-12-30T00:16:00"/>
    <n v="3"/>
    <n v="-1.8981481481499807E-3"/>
    <n v="15.999999999998424"/>
    <x v="0"/>
    <x v="1"/>
  </r>
  <r>
    <x v="2"/>
    <s v="2025002958"/>
    <x v="0"/>
    <x v="670"/>
    <s v="E8727HJH"/>
    <d v="2025-03-11T00:00:00"/>
    <x v="2"/>
    <s v="3126"/>
    <x v="17"/>
    <s v="S1D"/>
    <x v="8"/>
    <x v="0"/>
    <d v="2025-03-11T00:00:00"/>
    <d v="1899-12-30T06:05:11"/>
    <d v="2025-03-11T00:00:00"/>
    <d v="1899-12-30T06:02:54"/>
    <d v="2025-03-11T00:00:00"/>
    <d v="1899-12-30T06:33:02"/>
    <x v="0"/>
    <x v="0"/>
    <s v="507104160"/>
    <s v="FBO"/>
    <d v="1899-12-30T00:32:25"/>
    <x v="1614"/>
    <d v="1899-12-30T00:02:17"/>
    <s v="Granel"/>
    <s v="E001"/>
    <x v="2"/>
    <d v="1899-12-30T00:27:51"/>
    <d v="1899-12-30T00:30:08"/>
    <x v="1"/>
    <x v="12"/>
    <x v="3"/>
    <x v="2"/>
    <n v="0"/>
    <n v="0"/>
    <x v="0"/>
    <x v="2"/>
    <x v="2"/>
    <n v="0"/>
    <x v="2"/>
    <x v="1"/>
    <d v="1899-12-30T00:02:17"/>
    <d v="1899-12-30T00:02:17"/>
    <x v="0"/>
    <m/>
    <m/>
    <d v="1899-12-30T00:00:00"/>
    <d v="1899-12-30T00:27:51"/>
    <n v="3"/>
    <n v="-1.5856481481500428E-3"/>
    <n v="27.849999999988764"/>
    <x v="0"/>
    <x v="1"/>
  </r>
  <r>
    <x v="2"/>
    <s v="2025002967"/>
    <x v="0"/>
    <x v="681"/>
    <s v="E0184KJL"/>
    <d v="2025-03-11T00:00:00"/>
    <x v="2"/>
    <s v="2693"/>
    <x v="20"/>
    <s v="PA"/>
    <x v="2"/>
    <x v="0"/>
    <d v="2025-03-11T00:00:00"/>
    <d v="1899-12-30T06:31:28"/>
    <d v="2025-03-11T00:00:00"/>
    <d v="1899-12-30T06:27:44"/>
    <d v="2025-03-11T00:00:00"/>
    <d v="1899-12-30T06:33:29"/>
    <x v="0"/>
    <x v="0"/>
    <s v="507104161"/>
    <s v="FBO"/>
    <d v="1899-12-30T00:09:29"/>
    <x v="2002"/>
    <d v="1899-12-30T00:03:44"/>
    <s v="Ensacado"/>
    <s v="E002"/>
    <x v="2"/>
    <d v="1899-12-30T00:02:01"/>
    <d v="1899-12-30T00:05:45"/>
    <x v="1"/>
    <x v="12"/>
    <x v="3"/>
    <x v="1"/>
    <n v="1"/>
    <n v="0"/>
    <x v="1"/>
    <x v="1"/>
    <x v="2"/>
    <n v="1"/>
    <x v="2"/>
    <x v="1"/>
    <d v="1899-12-30T00:03:44"/>
    <d v="1899-12-30T00:03:44"/>
    <x v="1"/>
    <m/>
    <m/>
    <d v="1899-12-30T00:00:00"/>
    <d v="1899-12-30T00:02:01"/>
    <n v="3"/>
    <n v="-2.5925925925900373E-3"/>
    <n v="2.0166666666623723"/>
    <x v="0"/>
    <x v="1"/>
  </r>
  <r>
    <x v="2"/>
    <s v="2025002969"/>
    <x v="0"/>
    <x v="681"/>
    <s v="E0184KJL"/>
    <d v="2025-03-11T00:00:00"/>
    <x v="2"/>
    <s v="3208"/>
    <x v="18"/>
    <s v="PA"/>
    <x v="2"/>
    <x v="0"/>
    <d v="2025-03-11T00:00:00"/>
    <d v="1899-12-30T06:34:08"/>
    <d v="2025-03-11T00:00:00"/>
    <d v="1899-12-30T06:29:01"/>
    <d v="2025-03-11T00:00:00"/>
    <d v="1899-12-30T06:34:41"/>
    <x v="0"/>
    <x v="0"/>
    <s v="507104162"/>
    <s v="FBO"/>
    <d v="1899-12-30T00:10:47"/>
    <x v="2059"/>
    <d v="1899-12-30T00:05:07"/>
    <s v="Ensacado"/>
    <s v="E002"/>
    <x v="2"/>
    <d v="1899-12-30T00:00:33"/>
    <d v="1899-12-30T00:05:40"/>
    <x v="1"/>
    <x v="12"/>
    <x v="3"/>
    <x v="1"/>
    <n v="1"/>
    <n v="0"/>
    <x v="1"/>
    <x v="1"/>
    <x v="2"/>
    <n v="1"/>
    <x v="2"/>
    <x v="1"/>
    <d v="1899-12-30T00:05:07"/>
    <d v="1899-12-30T00:05:07"/>
    <x v="1"/>
    <m/>
    <m/>
    <d v="1899-12-30T00:00:00"/>
    <d v="1899-12-30T00:00:33"/>
    <n v="3"/>
    <n v="-3.5532407407399824E-3"/>
    <n v="0.55000000000799965"/>
    <x v="0"/>
    <x v="1"/>
  </r>
  <r>
    <x v="2"/>
    <s v="2025002970"/>
    <x v="0"/>
    <x v="681"/>
    <s v="E0184KJL"/>
    <d v="2025-03-11T00:00:00"/>
    <x v="2"/>
    <s v="3208"/>
    <x v="18"/>
    <s v="PA"/>
    <x v="2"/>
    <x v="0"/>
    <d v="2025-03-11T00:00:00"/>
    <d v="1899-12-30T06:35:07"/>
    <d v="2025-03-11T00:00:00"/>
    <d v="1899-12-30T06:30:23"/>
    <d v="2025-03-11T00:00:00"/>
    <d v="1899-12-30T06:36:11"/>
    <x v="0"/>
    <x v="0"/>
    <s v="507104163"/>
    <s v="FBO"/>
    <d v="1899-12-30T00:10:32"/>
    <x v="1978"/>
    <d v="1899-12-30T00:04:44"/>
    <s v="Ensacado"/>
    <s v="E002"/>
    <x v="2"/>
    <d v="1899-12-30T00:01:04"/>
    <d v="1899-12-30T00:05:48"/>
    <x v="1"/>
    <x v="12"/>
    <x v="3"/>
    <x v="1"/>
    <n v="1"/>
    <n v="0"/>
    <x v="1"/>
    <x v="1"/>
    <x v="2"/>
    <n v="1"/>
    <x v="2"/>
    <x v="1"/>
    <d v="1899-12-30T00:04:44"/>
    <d v="1899-12-30T00:04:44"/>
    <x v="1"/>
    <m/>
    <m/>
    <d v="1899-12-30T00:00:00"/>
    <d v="1899-12-30T00:01:04"/>
    <n v="3"/>
    <n v="-3.2870370370300384E-3"/>
    <n v="1.0666666666655811"/>
    <x v="0"/>
    <x v="1"/>
  </r>
  <r>
    <x v="2"/>
    <s v="2025002960"/>
    <x v="0"/>
    <x v="665"/>
    <s v="E9819MMR"/>
    <d v="2025-03-11T00:00:00"/>
    <x v="2"/>
    <s v="3126"/>
    <x v="17"/>
    <s v="S2D"/>
    <x v="9"/>
    <x v="0"/>
    <d v="2025-03-11T00:00:00"/>
    <d v="1899-12-30T06:06:26"/>
    <d v="2025-03-11T00:00:00"/>
    <d v="1899-12-30T06:03:18"/>
    <d v="2025-03-11T00:00:00"/>
    <d v="1899-12-30T06:37:04"/>
    <x v="0"/>
    <x v="0"/>
    <s v="507104164"/>
    <s v="FBO"/>
    <d v="1899-12-30T00:36:54"/>
    <x v="1809"/>
    <d v="1899-12-30T00:03:08"/>
    <s v="Granel"/>
    <s v="E001"/>
    <x v="2"/>
    <d v="1899-12-30T00:30:38"/>
    <d v="1899-12-30T00:33:46"/>
    <x v="1"/>
    <x v="12"/>
    <x v="3"/>
    <x v="2"/>
    <n v="0"/>
    <n v="0"/>
    <x v="0"/>
    <x v="2"/>
    <x v="2"/>
    <n v="0"/>
    <x v="2"/>
    <x v="1"/>
    <d v="1899-12-30T00:03:08"/>
    <d v="1899-12-30T00:03:08"/>
    <x v="0"/>
    <m/>
    <m/>
    <d v="1899-12-30T00:00:00"/>
    <d v="1899-12-30T00:30:38"/>
    <n v="3"/>
    <n v="-2.1759259259199748E-3"/>
    <n v="30.633333333336015"/>
    <x v="0"/>
    <x v="1"/>
  </r>
  <r>
    <x v="2"/>
    <s v="2025002962"/>
    <x v="0"/>
    <x v="672"/>
    <s v="E5208JYX"/>
    <d v="2025-03-11T00:00:00"/>
    <x v="2"/>
    <s v="2649"/>
    <x v="19"/>
    <s v="S6H"/>
    <x v="10"/>
    <x v="0"/>
    <d v="2025-03-11T00:00:00"/>
    <d v="1899-12-30T06:14:52"/>
    <d v="2025-03-11T00:00:00"/>
    <d v="1899-12-30T06:13:08"/>
    <d v="2025-03-11T00:00:00"/>
    <d v="1899-12-30T06:42:02"/>
    <x v="0"/>
    <x v="0"/>
    <s v="507104165"/>
    <s v="FBO"/>
    <d v="1899-12-30T00:30:38"/>
    <x v="1705"/>
    <d v="1899-12-30T00:01:44"/>
    <s v="Granel"/>
    <s v="E001"/>
    <x v="2"/>
    <d v="1899-12-30T00:27:10"/>
    <d v="1899-12-30T00:28:54"/>
    <x v="1"/>
    <x v="12"/>
    <x v="3"/>
    <x v="2"/>
    <n v="0"/>
    <n v="0"/>
    <x v="0"/>
    <x v="2"/>
    <x v="2"/>
    <n v="0"/>
    <x v="2"/>
    <x v="1"/>
    <d v="1899-12-30T00:01:44"/>
    <d v="1899-12-30T00:01:44"/>
    <x v="0"/>
    <m/>
    <m/>
    <d v="1899-12-30T00:00:00"/>
    <d v="1899-12-30T00:27:10"/>
    <n v="3"/>
    <n v="-1.2037037036999876E-3"/>
    <n v="27.166666666665584"/>
    <x v="0"/>
    <x v="1"/>
  </r>
  <r>
    <x v="2"/>
    <s v="2025002971"/>
    <x v="0"/>
    <x v="669"/>
    <s v="E4911KHZ"/>
    <d v="2025-03-11T00:00:00"/>
    <x v="2"/>
    <s v="3126"/>
    <x v="17"/>
    <s v="S1D"/>
    <x v="8"/>
    <x v="0"/>
    <d v="2025-03-11T00:00:00"/>
    <d v="1899-12-30T06:37:22"/>
    <d v="2025-03-11T00:00:00"/>
    <d v="1899-12-30T06:32:55"/>
    <d v="2025-03-11T00:00:00"/>
    <d v="1899-12-30T06:57:37"/>
    <x v="0"/>
    <x v="0"/>
    <s v="507104166"/>
    <s v="FBO"/>
    <d v="1899-12-30T00:29:09"/>
    <x v="2061"/>
    <d v="1899-12-30T00:04:27"/>
    <s v="Granel"/>
    <s v="E001"/>
    <x v="2"/>
    <d v="1899-12-30T00:20:15"/>
    <d v="1899-12-30T00:24:42"/>
    <x v="1"/>
    <x v="12"/>
    <x v="3"/>
    <x v="2"/>
    <n v="0"/>
    <n v="0"/>
    <x v="0"/>
    <x v="2"/>
    <x v="2"/>
    <n v="0"/>
    <x v="2"/>
    <x v="1"/>
    <d v="1899-12-30T00:04:27"/>
    <d v="1899-12-30T00:04:27"/>
    <x v="0"/>
    <m/>
    <m/>
    <d v="1899-12-30T00:00:00"/>
    <d v="1899-12-30T00:20:15"/>
    <n v="3"/>
    <n v="-3.0902777777699897E-3"/>
    <n v="20.250000000000046"/>
    <x v="0"/>
    <x v="1"/>
  </r>
  <r>
    <x v="2"/>
    <s v="2025002974"/>
    <x v="0"/>
    <x v="732"/>
    <s v="E5005KYF"/>
    <d v="2025-03-11T00:00:00"/>
    <x v="2"/>
    <s v="3208"/>
    <x v="18"/>
    <s v="PA"/>
    <x v="2"/>
    <x v="0"/>
    <d v="2025-03-11T00:00:00"/>
    <d v="1899-12-30T06:50:01"/>
    <d v="2025-03-11T00:00:00"/>
    <d v="1899-12-30T06:45:02"/>
    <d v="2025-03-11T00:00:00"/>
    <d v="1899-12-30T06:58:22"/>
    <x v="0"/>
    <x v="0"/>
    <s v="507104167"/>
    <s v="FBO"/>
    <d v="1899-12-30T00:18:19"/>
    <x v="896"/>
    <d v="1899-12-30T00:04:59"/>
    <s v="Ensacado"/>
    <s v="E002"/>
    <x v="2"/>
    <d v="1899-12-30T00:08:21"/>
    <d v="1899-12-30T00:13:20"/>
    <x v="1"/>
    <x v="12"/>
    <x v="3"/>
    <x v="1"/>
    <n v="1"/>
    <n v="0"/>
    <x v="1"/>
    <x v="1"/>
    <x v="2"/>
    <n v="1"/>
    <x v="2"/>
    <x v="1"/>
    <d v="1899-12-30T00:04:59"/>
    <d v="1899-12-30T00:04:59"/>
    <x v="0"/>
    <m/>
    <m/>
    <d v="1899-12-30T00:00:00"/>
    <d v="1899-12-30T00:08:21"/>
    <n v="3"/>
    <n v="-3.4606481481500029E-3"/>
    <n v="8.3499999999983476"/>
    <x v="0"/>
    <x v="1"/>
  </r>
  <r>
    <x v="2"/>
    <s v="2025002966"/>
    <x v="0"/>
    <x v="685"/>
    <s v="E5980LLH"/>
    <d v="2025-03-11T00:00:00"/>
    <x v="2"/>
    <s v="2649"/>
    <x v="19"/>
    <s v="S6H"/>
    <x v="10"/>
    <x v="0"/>
    <d v="2025-03-11T00:00:00"/>
    <d v="1899-12-30T06:22:30"/>
    <d v="2025-03-11T00:00:00"/>
    <d v="1899-12-30T06:42:11"/>
    <d v="2025-03-11T00:00:00"/>
    <d v="1899-12-30T07:07:06"/>
    <x v="0"/>
    <x v="0"/>
    <s v="507104168"/>
    <s v="FBO"/>
    <d v="1899-12-30T00:44:36"/>
    <x v="1541"/>
    <d v="1899-12-30T00:19:41"/>
    <s v="Granel"/>
    <s v="E001"/>
    <x v="2"/>
    <d v="1899-12-30T00:44:36"/>
    <d v="1899-12-30T00:24:55"/>
    <x v="1"/>
    <x v="12"/>
    <x v="3"/>
    <x v="2"/>
    <n v="0"/>
    <n v="0"/>
    <x v="0"/>
    <x v="2"/>
    <x v="2"/>
    <n v="0"/>
    <x v="2"/>
    <x v="1"/>
    <d v="1899-12-30T00:19:41"/>
    <d v="1899-12-30T00:19:41"/>
    <x v="0"/>
    <m/>
    <m/>
    <d v="1899-12-30T00:00:00"/>
    <d v="1899-12-30T00:44:36"/>
    <n v="3"/>
    <d v="1899-12-30T00:19:41"/>
    <n v="44.599999999996818"/>
    <x v="1"/>
    <x v="1"/>
  </r>
  <r>
    <x v="2"/>
    <s v="2025002975"/>
    <x v="0"/>
    <x v="739"/>
    <s v="E6110KPL"/>
    <d v="2025-03-11T00:00:00"/>
    <x v="2"/>
    <s v="3126"/>
    <x v="17"/>
    <s v="S1D"/>
    <x v="8"/>
    <x v="0"/>
    <d v="2025-03-11T00:00:00"/>
    <d v="1899-12-30T07:01:19"/>
    <d v="2025-03-11T00:00:00"/>
    <d v="1899-12-30T06:56:55"/>
    <d v="2025-03-11T00:00:00"/>
    <d v="1899-12-30T07:13:37"/>
    <x v="0"/>
    <x v="0"/>
    <s v="507104169"/>
    <s v="FBO"/>
    <d v="1899-12-30T00:21:06"/>
    <x v="320"/>
    <d v="1899-12-30T00:04:24"/>
    <s v="Granel"/>
    <s v="E001"/>
    <x v="2"/>
    <d v="1899-12-30T00:12:18"/>
    <d v="1899-12-30T00:16:42"/>
    <x v="2"/>
    <x v="12"/>
    <x v="3"/>
    <x v="2"/>
    <n v="0"/>
    <n v="0"/>
    <x v="0"/>
    <x v="2"/>
    <x v="2"/>
    <n v="0"/>
    <x v="2"/>
    <x v="1"/>
    <d v="1899-12-30T00:04:24"/>
    <d v="1899-12-30T00:04:24"/>
    <x v="0"/>
    <m/>
    <m/>
    <d v="1899-12-30T00:00:00"/>
    <d v="1899-12-30T00:12:18"/>
    <n v="3"/>
    <n v="-3.0555555555599745E-3"/>
    <n v="12.3000000000048"/>
    <x v="1"/>
    <x v="1"/>
  </r>
  <r>
    <x v="2"/>
    <s v="2025002977"/>
    <x v="0"/>
    <x v="708"/>
    <m/>
    <d v="2025-03-11T00:00:00"/>
    <x v="2"/>
    <s v="3208"/>
    <x v="18"/>
    <s v="PA"/>
    <x v="2"/>
    <x v="0"/>
    <d v="2025-03-11T00:00:00"/>
    <d v="1899-12-30T07:11:59"/>
    <d v="2025-03-11T00:00:00"/>
    <d v="1899-12-30T07:07:10"/>
    <d v="2025-03-11T00:00:00"/>
    <d v="1899-12-30T07:22:58"/>
    <x v="0"/>
    <x v="0"/>
    <s v="507104171"/>
    <s v="EXW"/>
    <d v="1899-12-30T00:20:37"/>
    <x v="711"/>
    <d v="1899-12-30T00:04:49"/>
    <s v="Ensacado"/>
    <s v="E002"/>
    <x v="1"/>
    <d v="1899-12-30T00:10:59"/>
    <d v="1899-12-30T00:15:48"/>
    <x v="2"/>
    <x v="12"/>
    <x v="3"/>
    <x v="1"/>
    <n v="0"/>
    <n v="0"/>
    <x v="0"/>
    <x v="1"/>
    <x v="2"/>
    <n v="0"/>
    <x v="2"/>
    <x v="1"/>
    <d v="1899-12-30T00:04:49"/>
    <d v="1899-12-30T00:04:49"/>
    <x v="0"/>
    <m/>
    <m/>
    <d v="1899-12-30T00:00:00"/>
    <d v="1899-12-30T00:10:59"/>
    <n v="3"/>
    <n v="-3.3449074074100027E-3"/>
    <n v="10.983333333326391"/>
    <x v="1"/>
    <x v="1"/>
  </r>
  <r>
    <x v="2"/>
    <s v="2025002976"/>
    <x v="0"/>
    <x v="675"/>
    <s v="E6398FTM"/>
    <d v="2025-03-11T00:00:00"/>
    <x v="2"/>
    <s v="3126"/>
    <x v="17"/>
    <s v="S2D"/>
    <x v="9"/>
    <x v="0"/>
    <d v="2025-03-11T00:00:00"/>
    <d v="1899-12-30T07:09:02"/>
    <d v="2025-03-11T00:00:00"/>
    <d v="1899-12-30T07:04:13"/>
    <d v="2025-03-11T00:00:00"/>
    <d v="1899-12-30T07:24:27"/>
    <x v="0"/>
    <x v="0"/>
    <s v="507104172"/>
    <s v="EXW"/>
    <d v="1899-12-30T00:25:03"/>
    <x v="2062"/>
    <d v="1899-12-30T00:04:49"/>
    <s v="Granel"/>
    <s v="E001"/>
    <x v="1"/>
    <d v="1899-12-30T00:15:25"/>
    <d v="1899-12-30T00:20:14"/>
    <x v="2"/>
    <x v="12"/>
    <x v="3"/>
    <x v="2"/>
    <n v="0"/>
    <n v="0"/>
    <x v="0"/>
    <x v="2"/>
    <x v="2"/>
    <n v="0"/>
    <x v="2"/>
    <x v="1"/>
    <d v="1899-12-30T00:04:49"/>
    <d v="1899-12-30T00:04:49"/>
    <x v="0"/>
    <m/>
    <m/>
    <d v="1899-12-30T00:00:00"/>
    <d v="1899-12-30T00:15:25"/>
    <n v="3"/>
    <n v="-3.3449074074000107E-3"/>
    <n v="15.416666666668783"/>
    <x v="1"/>
    <x v="1"/>
  </r>
  <r>
    <x v="2"/>
    <s v="2025002981"/>
    <x v="0"/>
    <x v="692"/>
    <m/>
    <d v="2025-03-11T00:00:00"/>
    <x v="2"/>
    <s v="3208"/>
    <x v="18"/>
    <s v="PA"/>
    <x v="2"/>
    <x v="0"/>
    <d v="2025-03-11T00:00:00"/>
    <d v="1899-12-30T09:19:09"/>
    <d v="2025-03-11T00:00:00"/>
    <d v="1899-12-30T09:14:49"/>
    <d v="2025-03-11T00:00:00"/>
    <d v="1899-12-30T09:24:50"/>
    <x v="0"/>
    <x v="0"/>
    <s v="507104173"/>
    <s v="EXW"/>
    <d v="1899-12-30T00:14:21"/>
    <x v="2063"/>
    <d v="1899-12-30T00:04:20"/>
    <s v="Ensacado"/>
    <s v="E002"/>
    <x v="1"/>
    <d v="1899-12-30T00:05:41"/>
    <d v="1899-12-30T00:10:01"/>
    <x v="4"/>
    <x v="12"/>
    <x v="3"/>
    <x v="1"/>
    <n v="1"/>
    <n v="0"/>
    <x v="1"/>
    <x v="1"/>
    <x v="2"/>
    <n v="1"/>
    <x v="2"/>
    <x v="1"/>
    <d v="1899-12-30T00:04:20"/>
    <d v="1899-12-30T00:04:20"/>
    <x v="0"/>
    <m/>
    <m/>
    <d v="1899-12-30T00:00:00"/>
    <d v="1899-12-30T00:05:41"/>
    <n v="3"/>
    <n v="-3.0092592592600442E-3"/>
    <n v="5.683333333334355"/>
    <x v="3"/>
    <x v="1"/>
  </r>
  <r>
    <x v="2"/>
    <s v="2025002983"/>
    <x v="1"/>
    <x v="745"/>
    <m/>
    <d v="2025-03-11T00:00:00"/>
    <x v="2"/>
    <s v="3208"/>
    <x v="18"/>
    <s v="PA"/>
    <x v="2"/>
    <x v="0"/>
    <d v="2025-03-11T00:00:00"/>
    <d v="1899-12-30T09:23:49"/>
    <d v="2025-03-11T00:00:00"/>
    <d v="1899-12-30T09:19:36"/>
    <d v="2025-03-11T00:00:00"/>
    <d v="1899-12-30T09:29:49"/>
    <x v="0"/>
    <x v="0"/>
    <s v="507104174"/>
    <s v="EXW"/>
    <d v="1899-12-30T00:14:26"/>
    <x v="2064"/>
    <d v="1899-12-30T00:04:13"/>
    <s v="Ensacado"/>
    <s v="E002"/>
    <x v="1"/>
    <d v="1899-12-30T00:06:00"/>
    <d v="1899-12-30T00:10:13"/>
    <x v="4"/>
    <x v="12"/>
    <x v="3"/>
    <x v="1"/>
    <n v="1"/>
    <n v="0"/>
    <x v="1"/>
    <x v="1"/>
    <x v="2"/>
    <n v="1"/>
    <x v="2"/>
    <x v="1"/>
    <d v="1899-12-30T00:04:13"/>
    <d v="1899-12-30T00:04:13"/>
    <x v="0"/>
    <m/>
    <m/>
    <d v="1899-12-30T00:00:00"/>
    <d v="1899-12-30T00:06:00"/>
    <n v="3"/>
    <n v="-2.9282407407399957E-3"/>
    <n v="6.0000000000047748"/>
    <x v="3"/>
    <x v="1"/>
  </r>
  <r>
    <x v="2"/>
    <s v="2025002984"/>
    <x v="0"/>
    <x v="706"/>
    <s v="E4696FTM"/>
    <d v="2025-03-11T00:00:00"/>
    <x v="2"/>
    <s v="3126"/>
    <x v="17"/>
    <s v="S1D"/>
    <x v="8"/>
    <x v="0"/>
    <d v="2025-03-11T00:00:00"/>
    <d v="1899-12-30T09:25:18"/>
    <d v="2025-03-11T00:00:00"/>
    <d v="1899-12-30T09:20:31"/>
    <d v="2025-03-11T00:00:00"/>
    <d v="1899-12-30T09:45:32"/>
    <x v="0"/>
    <x v="0"/>
    <s v="507104175"/>
    <s v="EXW"/>
    <d v="1899-12-30T00:29:48"/>
    <x v="118"/>
    <d v="1899-12-30T00:04:47"/>
    <s v="Granel"/>
    <s v="E001"/>
    <x v="1"/>
    <d v="1899-12-30T00:20:14"/>
    <d v="1899-12-30T00:25:01"/>
    <x v="4"/>
    <x v="12"/>
    <x v="3"/>
    <x v="2"/>
    <n v="0"/>
    <n v="0"/>
    <x v="0"/>
    <x v="2"/>
    <x v="2"/>
    <n v="0"/>
    <x v="2"/>
    <x v="1"/>
    <d v="1899-12-30T00:04:47"/>
    <d v="1899-12-30T00:04:47"/>
    <x v="0"/>
    <m/>
    <m/>
    <d v="1899-12-30T00:00:00"/>
    <d v="1899-12-30T00:20:14"/>
    <n v="3"/>
    <n v="-3.32175925924999E-3"/>
    <n v="20.233333333339267"/>
    <x v="3"/>
    <x v="1"/>
  </r>
  <r>
    <x v="2"/>
    <s v="2025002982"/>
    <x v="0"/>
    <x v="669"/>
    <s v="E4911KHZ"/>
    <d v="2025-03-11T00:00:00"/>
    <x v="2"/>
    <s v="2649"/>
    <x v="19"/>
    <s v="S6H"/>
    <x v="10"/>
    <x v="0"/>
    <d v="2025-03-11T00:00:00"/>
    <d v="1899-12-30T09:21:27"/>
    <d v="2025-03-11T00:00:00"/>
    <d v="1899-12-30T09:20:05"/>
    <d v="2025-03-11T00:00:00"/>
    <d v="1899-12-30T09:46:25"/>
    <x v="0"/>
    <x v="0"/>
    <s v="507104176"/>
    <s v="FBO"/>
    <d v="1899-12-30T00:27:42"/>
    <x v="1210"/>
    <d v="1899-12-30T00:01:22"/>
    <s v="Granel"/>
    <s v="E001"/>
    <x v="2"/>
    <d v="1899-12-30T00:24:58"/>
    <d v="1899-12-30T00:26:20"/>
    <x v="4"/>
    <x v="12"/>
    <x v="3"/>
    <x v="2"/>
    <n v="0"/>
    <n v="0"/>
    <x v="0"/>
    <x v="2"/>
    <x v="2"/>
    <n v="0"/>
    <x v="2"/>
    <x v="1"/>
    <d v="1899-12-30T00:01:22"/>
    <d v="1899-12-30T00:01:22"/>
    <x v="0"/>
    <m/>
    <m/>
    <d v="1899-12-30T00:00:00"/>
    <d v="1899-12-30T00:24:58"/>
    <n v="3"/>
    <n v="-9.4907407407002209E-4"/>
    <n v="24.966666666676829"/>
    <x v="3"/>
    <x v="1"/>
  </r>
  <r>
    <x v="2"/>
    <s v="2025002986"/>
    <x v="0"/>
    <x v="667"/>
    <s v="E9335MJP"/>
    <d v="2025-03-11T00:00:00"/>
    <x v="2"/>
    <s v="2693"/>
    <x v="20"/>
    <s v="PA"/>
    <x v="2"/>
    <x v="0"/>
    <d v="2025-03-11T00:00:00"/>
    <d v="1899-12-30T09:35:16"/>
    <d v="2025-03-11T00:00:00"/>
    <d v="1899-12-30T09:31:57"/>
    <d v="2025-03-11T00:00:00"/>
    <d v="1899-12-30T09:54:17"/>
    <x v="0"/>
    <x v="0"/>
    <s v="507104177"/>
    <s v="FBO"/>
    <d v="1899-12-30T00:25:39"/>
    <x v="1031"/>
    <d v="1899-12-30T00:03:19"/>
    <s v="Ensacado"/>
    <s v="E002"/>
    <x v="2"/>
    <d v="1899-12-30T00:19:01"/>
    <d v="1899-12-30T00:22:20"/>
    <x v="4"/>
    <x v="12"/>
    <x v="3"/>
    <x v="1"/>
    <n v="0"/>
    <n v="0"/>
    <x v="0"/>
    <x v="1"/>
    <x v="2"/>
    <n v="0"/>
    <x v="2"/>
    <x v="1"/>
    <d v="1899-12-30T00:03:19"/>
    <d v="1899-12-30T00:03:19"/>
    <x v="0"/>
    <m/>
    <m/>
    <d v="1899-12-30T00:00:00"/>
    <d v="1899-12-30T00:19:01"/>
    <n v="3"/>
    <n v="-2.3032407407399536E-3"/>
    <n v="19.016666666668865"/>
    <x v="3"/>
    <x v="1"/>
  </r>
  <r>
    <x v="2"/>
    <s v="2025002988"/>
    <x v="0"/>
    <x v="685"/>
    <s v="E5980LLH"/>
    <d v="2025-03-11T00:00:00"/>
    <x v="2"/>
    <s v="3126"/>
    <x v="17"/>
    <s v="S1D"/>
    <x v="8"/>
    <x v="0"/>
    <d v="2025-03-11T00:00:00"/>
    <d v="1899-12-30T10:02:20"/>
    <d v="2025-03-11T00:00:00"/>
    <d v="1899-12-30T09:57:46"/>
    <d v="2025-03-11T00:00:00"/>
    <d v="1899-12-30T10:26:14"/>
    <x v="0"/>
    <x v="0"/>
    <s v="507104178"/>
    <s v="FBO"/>
    <d v="1899-12-30T00:33:02"/>
    <x v="582"/>
    <d v="1899-12-30T00:04:34"/>
    <s v="Granel"/>
    <s v="E001"/>
    <x v="2"/>
    <d v="1899-12-30T00:23:54"/>
    <d v="1899-12-30T00:28:28"/>
    <x v="5"/>
    <x v="12"/>
    <x v="3"/>
    <x v="2"/>
    <n v="0"/>
    <n v="0"/>
    <x v="0"/>
    <x v="2"/>
    <x v="2"/>
    <n v="0"/>
    <x v="2"/>
    <x v="1"/>
    <d v="1899-12-30T00:04:34"/>
    <d v="1899-12-30T00:04:34"/>
    <x v="0"/>
    <m/>
    <m/>
    <d v="1899-12-30T00:00:00"/>
    <d v="1899-12-30T00:23:54"/>
    <n v="3"/>
    <n v="-3.1712962963000302E-3"/>
    <n v="23.89999999999678"/>
    <x v="4"/>
    <x v="1"/>
  </r>
  <r>
    <x v="2"/>
    <s v="2025002993"/>
    <x v="0"/>
    <x v="709"/>
    <m/>
    <d v="2025-03-11T00:00:00"/>
    <x v="2"/>
    <s v="3208"/>
    <x v="18"/>
    <s v="PA"/>
    <x v="2"/>
    <x v="0"/>
    <d v="2025-03-11T00:00:00"/>
    <d v="1899-12-30T10:27:27"/>
    <d v="2025-03-11T00:00:00"/>
    <d v="1899-12-30T10:22:30"/>
    <d v="2025-03-11T00:00:00"/>
    <d v="1899-12-30T10:28:17"/>
    <x v="0"/>
    <x v="0"/>
    <s v="507104179"/>
    <s v="FBO"/>
    <d v="1899-12-30T00:10:44"/>
    <x v="2065"/>
    <d v="1899-12-30T00:04:57"/>
    <s v="Ensacado"/>
    <s v="E002"/>
    <x v="1"/>
    <d v="1899-12-30T00:00:50"/>
    <d v="1899-12-30T00:05:47"/>
    <x v="5"/>
    <x v="12"/>
    <x v="3"/>
    <x v="1"/>
    <n v="1"/>
    <n v="0"/>
    <x v="1"/>
    <x v="1"/>
    <x v="2"/>
    <n v="1"/>
    <x v="2"/>
    <x v="1"/>
    <d v="1899-12-30T00:04:57"/>
    <d v="1899-12-30T00:04:57"/>
    <x v="1"/>
    <m/>
    <m/>
    <d v="1899-12-30T00:00:00"/>
    <d v="1899-12-30T00:00:50"/>
    <n v="3"/>
    <n v="-3.4374999999999822E-3"/>
    <n v="0.8333333333280013"/>
    <x v="4"/>
    <x v="1"/>
  </r>
  <r>
    <x v="2"/>
    <s v="2025002990"/>
    <x v="0"/>
    <x v="670"/>
    <s v="E8727HJH"/>
    <d v="2025-03-11T00:00:00"/>
    <x v="2"/>
    <s v="2649"/>
    <x v="19"/>
    <s v="S6H"/>
    <x v="10"/>
    <x v="0"/>
    <d v="2025-03-11T00:00:00"/>
    <d v="1899-12-30T10:12:50"/>
    <d v="2025-03-11T00:00:00"/>
    <d v="1899-12-30T10:09:25"/>
    <d v="2025-03-11T00:00:00"/>
    <d v="1899-12-30T10:39:35"/>
    <x v="0"/>
    <x v="0"/>
    <s v="507104180"/>
    <s v="FBO"/>
    <d v="1899-12-30T00:33:35"/>
    <x v="452"/>
    <d v="1899-12-30T00:03:25"/>
    <s v="Granel"/>
    <s v="E001"/>
    <x v="2"/>
    <d v="1899-12-30T00:26:45"/>
    <d v="1899-12-30T00:30:10"/>
    <x v="5"/>
    <x v="12"/>
    <x v="3"/>
    <x v="2"/>
    <n v="0"/>
    <n v="0"/>
    <x v="0"/>
    <x v="2"/>
    <x v="2"/>
    <n v="0"/>
    <x v="2"/>
    <x v="1"/>
    <d v="1899-12-30T00:03:25"/>
    <d v="1899-12-30T00:03:25"/>
    <x v="0"/>
    <m/>
    <m/>
    <d v="1899-12-30T00:00:00"/>
    <d v="1899-12-30T00:26:45"/>
    <n v="3"/>
    <n v="-2.372685185179968E-3"/>
    <n v="26.750000000001624"/>
    <x v="4"/>
    <x v="1"/>
  </r>
  <r>
    <x v="2"/>
    <s v="2025002989"/>
    <x v="0"/>
    <x v="665"/>
    <s v="E9819MMR"/>
    <d v="2025-03-11T00:00:00"/>
    <x v="2"/>
    <s v="3126"/>
    <x v="17"/>
    <s v="S2D"/>
    <x v="9"/>
    <x v="0"/>
    <d v="2025-03-11T00:00:00"/>
    <d v="1899-12-30T10:06:46"/>
    <d v="2025-03-11T00:00:00"/>
    <d v="1899-12-30T10:02:31"/>
    <d v="2025-03-11T00:00:00"/>
    <d v="1899-12-30T10:40:31"/>
    <x v="0"/>
    <x v="0"/>
    <s v="507104181"/>
    <s v="FBO"/>
    <d v="1899-12-30T00:42:15"/>
    <x v="616"/>
    <d v="1899-12-30T00:04:15"/>
    <s v="Granel"/>
    <s v="E001"/>
    <x v="2"/>
    <d v="1899-12-30T00:33:45"/>
    <d v="1899-12-30T00:38:00"/>
    <x v="5"/>
    <x v="12"/>
    <x v="3"/>
    <x v="2"/>
    <n v="0"/>
    <n v="0"/>
    <x v="0"/>
    <x v="2"/>
    <x v="2"/>
    <n v="0"/>
    <x v="2"/>
    <x v="1"/>
    <d v="1899-12-30T00:04:15"/>
    <d v="1899-12-30T00:04:15"/>
    <x v="0"/>
    <m/>
    <m/>
    <d v="1899-12-30T00:00:00"/>
    <d v="1899-12-30T00:33:45"/>
    <n v="3"/>
    <n v="-2.9513888888900164E-3"/>
    <n v="33.75"/>
    <x v="4"/>
    <x v="1"/>
  </r>
  <r>
    <x v="2"/>
    <s v="2025002994"/>
    <x v="0"/>
    <x v="739"/>
    <s v="E6110KPL"/>
    <d v="2025-03-11T00:00:00"/>
    <x v="2"/>
    <s v="3126"/>
    <x v="17"/>
    <s v="S1D"/>
    <x v="8"/>
    <x v="0"/>
    <d v="2025-03-11T00:00:00"/>
    <d v="1899-12-30T10:38:05"/>
    <d v="2025-03-11T00:00:00"/>
    <d v="1899-12-30T10:33:35"/>
    <d v="2025-03-11T00:00:00"/>
    <d v="1899-12-30T10:52:08"/>
    <x v="0"/>
    <x v="0"/>
    <s v="507104182"/>
    <s v="FBO"/>
    <d v="1899-12-30T00:23:03"/>
    <x v="2066"/>
    <d v="1899-12-30T00:04:30"/>
    <s v="Granel"/>
    <s v="E001"/>
    <x v="2"/>
    <d v="1899-12-30T00:14:03"/>
    <d v="1899-12-30T00:18:33"/>
    <x v="5"/>
    <x v="12"/>
    <x v="3"/>
    <x v="2"/>
    <n v="0"/>
    <n v="0"/>
    <x v="0"/>
    <x v="2"/>
    <x v="2"/>
    <n v="0"/>
    <x v="2"/>
    <x v="1"/>
    <d v="1899-12-30T00:04:30"/>
    <d v="1899-12-30T00:04:30"/>
    <x v="0"/>
    <m/>
    <m/>
    <d v="1899-12-30T00:00:00"/>
    <d v="1899-12-30T00:14:03"/>
    <n v="3"/>
    <n v="-3.1249999999999889E-3"/>
    <n v="14.049999999993563"/>
    <x v="4"/>
    <x v="1"/>
  </r>
  <r>
    <x v="2"/>
    <s v="2025002996"/>
    <x v="0"/>
    <x v="732"/>
    <s v="E5005KYF"/>
    <d v="2025-03-11T00:00:00"/>
    <x v="2"/>
    <s v="3208"/>
    <x v="18"/>
    <s v="PA"/>
    <x v="2"/>
    <x v="0"/>
    <d v="2025-03-11T00:00:00"/>
    <d v="1899-12-30T10:46:40"/>
    <d v="2025-03-11T00:00:00"/>
    <d v="1899-12-30T10:41:49"/>
    <d v="2025-03-11T00:00:00"/>
    <d v="1899-12-30T11:07:12"/>
    <x v="0"/>
    <x v="0"/>
    <s v="507104183"/>
    <s v="FBO"/>
    <d v="1899-12-30T00:30:14"/>
    <x v="1149"/>
    <d v="1899-12-30T00:04:51"/>
    <s v="Ensacado"/>
    <s v="E002"/>
    <x v="2"/>
    <d v="1899-12-30T00:20:32"/>
    <d v="1899-12-30T00:25:23"/>
    <x v="5"/>
    <x v="12"/>
    <x v="3"/>
    <x v="1"/>
    <n v="0"/>
    <n v="0"/>
    <x v="0"/>
    <x v="1"/>
    <x v="2"/>
    <n v="0"/>
    <x v="2"/>
    <x v="1"/>
    <d v="1899-12-30T00:04:51"/>
    <d v="1899-12-30T00:04:51"/>
    <x v="0"/>
    <m/>
    <m/>
    <d v="1899-12-30T00:00:00"/>
    <d v="1899-12-30T00:20:32"/>
    <n v="3"/>
    <n v="-3.3680555555500313E-3"/>
    <n v="20.533333333334358"/>
    <x v="5"/>
    <x v="1"/>
  </r>
  <r>
    <x v="2"/>
    <s v="2025002995"/>
    <x v="0"/>
    <x v="672"/>
    <s v="E5208JYX"/>
    <d v="2025-03-11T00:00:00"/>
    <x v="2"/>
    <s v="2649"/>
    <x v="19"/>
    <s v="S6H"/>
    <x v="10"/>
    <x v="0"/>
    <d v="2025-03-11T00:00:00"/>
    <d v="1899-12-30T10:44:02"/>
    <d v="2025-03-11T00:00:00"/>
    <d v="1899-12-30T10:38:56"/>
    <d v="2025-03-11T00:00:00"/>
    <d v="1899-12-30T11:07:39"/>
    <x v="0"/>
    <x v="0"/>
    <s v="507104184"/>
    <s v="FBO"/>
    <d v="1899-12-30T00:33:49"/>
    <x v="1490"/>
    <d v="1899-12-30T00:05:06"/>
    <s v="Granel"/>
    <s v="E001"/>
    <x v="2"/>
    <d v="1899-12-30T00:23:37"/>
    <d v="1899-12-30T00:28:43"/>
    <x v="5"/>
    <x v="12"/>
    <x v="3"/>
    <x v="2"/>
    <n v="0"/>
    <n v="0"/>
    <x v="0"/>
    <x v="2"/>
    <x v="2"/>
    <n v="0"/>
    <x v="2"/>
    <x v="1"/>
    <d v="1899-12-30T00:05:06"/>
    <d v="1899-12-30T00:05:06"/>
    <x v="0"/>
    <m/>
    <m/>
    <d v="1899-12-30T00:00:00"/>
    <d v="1899-12-30T00:23:37"/>
    <n v="3"/>
    <n v="-3.5416666666699959E-3"/>
    <n v="23.61666666666239"/>
    <x v="5"/>
    <x v="1"/>
  </r>
  <r>
    <x v="2"/>
    <s v="2025003000"/>
    <x v="0"/>
    <x v="722"/>
    <s v="E4607LWL"/>
    <d v="2025-03-11T00:00:00"/>
    <x v="2"/>
    <s v="3208"/>
    <x v="18"/>
    <s v="PA"/>
    <x v="2"/>
    <x v="0"/>
    <d v="2025-03-11T00:00:00"/>
    <d v="1899-12-30T11:24:45"/>
    <d v="2025-03-11T00:00:00"/>
    <d v="1899-12-30T11:20:50"/>
    <d v="2025-03-11T00:00:00"/>
    <d v="1899-12-30T11:26:40"/>
    <x v="0"/>
    <x v="0"/>
    <s v="507104185"/>
    <s v="FBO"/>
    <d v="1899-12-30T00:09:45"/>
    <x v="1913"/>
    <d v="1899-12-30T00:03:55"/>
    <s v="Ensacado"/>
    <s v="E002"/>
    <x v="1"/>
    <d v="1899-12-30T00:01:55"/>
    <d v="1899-12-30T00:05:50"/>
    <x v="9"/>
    <x v="12"/>
    <x v="3"/>
    <x v="1"/>
    <n v="1"/>
    <n v="0"/>
    <x v="1"/>
    <x v="1"/>
    <x v="2"/>
    <n v="1"/>
    <x v="2"/>
    <x v="1"/>
    <d v="1899-12-30T00:03:55"/>
    <d v="1899-12-30T00:03:55"/>
    <x v="1"/>
    <m/>
    <m/>
    <d v="1899-12-30T00:00:00"/>
    <d v="1899-12-30T00:01:55"/>
    <n v="3"/>
    <n v="-2.719907407400024E-3"/>
    <n v="1.9166666666687515"/>
    <x v="5"/>
    <x v="1"/>
  </r>
  <r>
    <x v="2"/>
    <s v="2025003001"/>
    <x v="0"/>
    <x v="746"/>
    <m/>
    <d v="2025-03-11T00:00:00"/>
    <x v="2"/>
    <s v="3208"/>
    <x v="18"/>
    <s v="PA"/>
    <x v="2"/>
    <x v="0"/>
    <d v="2025-03-11T00:00:00"/>
    <d v="1899-12-30T11:27:10"/>
    <d v="2025-03-11T00:00:00"/>
    <d v="1899-12-30T11:22:17"/>
    <d v="2025-03-11T00:00:00"/>
    <d v="1899-12-30T11:32:25"/>
    <x v="0"/>
    <x v="0"/>
    <s v="507104186"/>
    <s v="FBO"/>
    <d v="1899-12-30T00:15:01"/>
    <x v="2067"/>
    <d v="1899-12-30T00:04:53"/>
    <s v="Ensacado"/>
    <s v="E002"/>
    <x v="1"/>
    <d v="1899-12-30T00:05:15"/>
    <d v="1899-12-30T00:10:08"/>
    <x v="9"/>
    <x v="12"/>
    <x v="3"/>
    <x v="1"/>
    <n v="1"/>
    <n v="0"/>
    <x v="1"/>
    <x v="1"/>
    <x v="2"/>
    <n v="1"/>
    <x v="2"/>
    <x v="1"/>
    <d v="1899-12-30T00:04:53"/>
    <d v="1899-12-30T00:04:53"/>
    <x v="0"/>
    <m/>
    <m/>
    <d v="1899-12-30T00:00:00"/>
    <d v="1899-12-30T00:05:15"/>
    <n v="3"/>
    <n v="-3.3912037036999965E-3"/>
    <n v="5.2500000000096136"/>
    <x v="5"/>
    <x v="1"/>
  </r>
  <r>
    <x v="2"/>
    <s v=""/>
    <x v="0"/>
    <x v="671"/>
    <s v="E8087HNJ"/>
    <d v="2025-03-11T00:00:00"/>
    <x v="2"/>
    <s v="2693"/>
    <x v="20"/>
    <s v="PA"/>
    <x v="3"/>
    <x v="0"/>
    <d v="2025-03-11T00:00:00"/>
    <d v="1899-12-30T11:37:49"/>
    <d v="2025-03-11T00:00:00"/>
    <d v="1899-12-30T18:28:59"/>
    <d v="2025-03-11T00:00:00"/>
    <d v="1899-12-30T11:38:58"/>
    <x v="70"/>
    <x v="14"/>
    <s v="507104187"/>
    <s v="FBO"/>
    <d v="1899-12-30T13:41:11"/>
    <x v="2068"/>
    <d v="1899-12-30T06:51:10"/>
    <s v="Ensacado"/>
    <s v="E002"/>
    <x v="2"/>
    <d v="1899-12-30T00:01:09"/>
    <n v="-0.28473379629629003"/>
    <x v="9"/>
    <x v="12"/>
    <x v="3"/>
    <x v="1"/>
    <n v="1"/>
    <n v="0"/>
    <x v="1"/>
    <x v="1"/>
    <x v="2"/>
    <n v="1"/>
    <x v="2"/>
    <x v="1"/>
    <d v="1899-12-30T06:51:10"/>
    <d v="1899-12-30T05:53:10"/>
    <x v="1"/>
    <m/>
    <m/>
    <d v="1899-12-30T00:00:00"/>
    <d v="1899-12-30T00:01:09"/>
    <n v="3"/>
    <d v="1899-12-30T06:51:10"/>
    <n v="1.1499999999983412"/>
    <x v="5"/>
    <x v="1"/>
  </r>
  <r>
    <x v="2"/>
    <s v="2025003002"/>
    <x v="0"/>
    <x v="664"/>
    <s v="E5866LGS"/>
    <d v="2025-03-11T00:00:00"/>
    <x v="2"/>
    <s v="3208"/>
    <x v="18"/>
    <s v="PA"/>
    <x v="2"/>
    <x v="0"/>
    <d v="2025-03-11T00:00:00"/>
    <d v="1899-12-30T11:35:31"/>
    <d v="2025-03-11T00:00:00"/>
    <d v="1899-12-30T11:38:28"/>
    <d v="2025-03-11T00:00:00"/>
    <d v="1899-12-30T11:47:52"/>
    <x v="0"/>
    <x v="0"/>
    <s v="507104188"/>
    <s v="FBO"/>
    <d v="1899-12-30T00:12:21"/>
    <x v="2069"/>
    <d v="1899-12-30T00:02:57"/>
    <s v="Ensacado"/>
    <s v="E002"/>
    <x v="2"/>
    <d v="1899-12-30T00:12:21"/>
    <d v="1899-12-30T00:09:24"/>
    <x v="9"/>
    <x v="12"/>
    <x v="3"/>
    <x v="1"/>
    <n v="0"/>
    <n v="0"/>
    <x v="0"/>
    <x v="1"/>
    <x v="2"/>
    <n v="0"/>
    <x v="2"/>
    <x v="1"/>
    <d v="1899-12-30T00:02:57"/>
    <d v="1899-12-30T00:02:57"/>
    <x v="0"/>
    <m/>
    <m/>
    <d v="1899-12-30T00:00:00"/>
    <d v="1899-12-30T00:12:21"/>
    <n v="3"/>
    <d v="1899-12-30T00:02:57"/>
    <n v="12.349999999987222"/>
    <x v="5"/>
    <x v="1"/>
  </r>
  <r>
    <x v="2"/>
    <s v="2025003004"/>
    <x v="0"/>
    <x v="681"/>
    <s v="E0184KJL"/>
    <d v="2025-03-11T00:00:00"/>
    <x v="2"/>
    <s v="2693"/>
    <x v="20"/>
    <s v="PA"/>
    <x v="2"/>
    <x v="0"/>
    <d v="2025-03-11T00:00:00"/>
    <d v="1899-12-30T12:12:14"/>
    <d v="2025-03-11T00:00:00"/>
    <d v="1899-12-30T12:07:12"/>
    <d v="2025-03-11T00:00:00"/>
    <d v="1899-12-30T12:13:51"/>
    <x v="0"/>
    <x v="0"/>
    <s v="507104189"/>
    <s v="FBO"/>
    <d v="1899-12-30T00:11:41"/>
    <x v="2070"/>
    <d v="1899-12-30T00:05:02"/>
    <s v="Ensacado"/>
    <s v="E002"/>
    <x v="2"/>
    <d v="1899-12-30T00:01:37"/>
    <d v="1899-12-30T00:06:39"/>
    <x v="13"/>
    <x v="12"/>
    <x v="3"/>
    <x v="1"/>
    <n v="1"/>
    <n v="0"/>
    <x v="1"/>
    <x v="1"/>
    <x v="2"/>
    <n v="1"/>
    <x v="2"/>
    <x v="1"/>
    <d v="1899-12-30T00:05:02"/>
    <d v="1899-12-30T00:05:02"/>
    <x v="1"/>
    <m/>
    <m/>
    <d v="1899-12-30T00:00:00"/>
    <d v="1899-12-30T00:01:37"/>
    <n v="3"/>
    <n v="-3.4953703703699546E-3"/>
    <n v="1.6166666666735807"/>
    <x v="11"/>
    <x v="1"/>
  </r>
  <r>
    <x v="2"/>
    <s v="2025003005"/>
    <x v="0"/>
    <x v="681"/>
    <s v="E0184KJL"/>
    <d v="2025-03-11T00:00:00"/>
    <x v="2"/>
    <s v="3208"/>
    <x v="18"/>
    <s v="PA"/>
    <x v="2"/>
    <x v="0"/>
    <d v="2025-03-11T00:00:00"/>
    <d v="1899-12-30T12:14:13"/>
    <d v="2025-03-11T00:00:00"/>
    <d v="1899-12-30T12:09:10"/>
    <d v="2025-03-11T00:00:00"/>
    <d v="1899-12-30T12:14:57"/>
    <x v="0"/>
    <x v="0"/>
    <s v="507104190"/>
    <s v="FBO"/>
    <d v="1899-12-30T00:10:50"/>
    <x v="2065"/>
    <d v="1899-12-30T00:05:03"/>
    <s v="Ensacado"/>
    <s v="E002"/>
    <x v="2"/>
    <d v="1899-12-30T00:00:44"/>
    <d v="1899-12-30T00:05:47"/>
    <x v="13"/>
    <x v="12"/>
    <x v="3"/>
    <x v="1"/>
    <n v="1"/>
    <n v="0"/>
    <x v="1"/>
    <x v="1"/>
    <x v="2"/>
    <n v="1"/>
    <x v="2"/>
    <x v="1"/>
    <d v="1899-12-30T00:05:03"/>
    <d v="1899-12-30T00:05:03"/>
    <x v="1"/>
    <m/>
    <m/>
    <d v="1899-12-30T00:00:00"/>
    <d v="1899-12-30T00:00:44"/>
    <n v="3"/>
    <n v="-3.5069444444499887E-3"/>
    <n v="0.73333333331991213"/>
    <x v="11"/>
    <x v="1"/>
  </r>
  <r>
    <x v="2"/>
    <s v="2025003003"/>
    <x v="0"/>
    <x v="706"/>
    <s v="E4696FTM"/>
    <d v="2025-03-11T00:00:00"/>
    <x v="2"/>
    <s v="3126"/>
    <x v="17"/>
    <s v="S1D"/>
    <x v="8"/>
    <x v="0"/>
    <d v="2025-03-11T00:00:00"/>
    <d v="1899-12-30T12:06:12"/>
    <d v="2025-03-11T00:00:00"/>
    <d v="1899-12-30T12:06:38"/>
    <d v="2025-03-11T00:00:00"/>
    <d v="1899-12-30T12:37:54"/>
    <x v="0"/>
    <x v="0"/>
    <s v="507104191"/>
    <s v="EXW"/>
    <d v="1899-12-30T00:31:42"/>
    <x v="2071"/>
    <d v="1899-12-30T00:00:26"/>
    <s v="Granel"/>
    <s v="E001"/>
    <x v="1"/>
    <d v="1899-12-30T00:31:42"/>
    <d v="1899-12-30T00:31:16"/>
    <x v="13"/>
    <x v="12"/>
    <x v="3"/>
    <x v="2"/>
    <n v="0"/>
    <n v="0"/>
    <x v="0"/>
    <x v="2"/>
    <x v="2"/>
    <n v="0"/>
    <x v="2"/>
    <x v="1"/>
    <d v="1899-12-30T00:00:26"/>
    <d v="1899-12-30T00:00:26"/>
    <x v="0"/>
    <m/>
    <m/>
    <d v="1899-12-30T00:00:00"/>
    <d v="1899-12-30T00:31:42"/>
    <n v="3"/>
    <d v="1899-12-30T00:00:26"/>
    <n v="31.69999999998721"/>
    <x v="11"/>
    <x v="1"/>
  </r>
  <r>
    <x v="2"/>
    <s v="2025003006"/>
    <x v="0"/>
    <x v="665"/>
    <s v="E9819MMR"/>
    <d v="2025-03-11T00:00:00"/>
    <x v="2"/>
    <s v="3126"/>
    <x v="17"/>
    <s v="S2D"/>
    <x v="9"/>
    <x v="0"/>
    <d v="2025-03-11T00:00:00"/>
    <d v="1899-12-30T12:26:54"/>
    <d v="2025-03-11T00:00:00"/>
    <d v="1899-12-30T12:21:54"/>
    <d v="2025-03-11T00:00:00"/>
    <d v="1899-12-30T12:52:54"/>
    <x v="0"/>
    <x v="0"/>
    <s v="507104192"/>
    <s v="EXW"/>
    <d v="1899-12-30T00:36:00"/>
    <x v="897"/>
    <d v="1899-12-30T00:05:00"/>
    <s v="Granel"/>
    <s v="E001"/>
    <x v="1"/>
    <d v="1899-12-30T00:26:00"/>
    <d v="1899-12-30T00:31:00"/>
    <x v="13"/>
    <x v="12"/>
    <x v="3"/>
    <x v="2"/>
    <n v="0"/>
    <n v="0"/>
    <x v="0"/>
    <x v="2"/>
    <x v="2"/>
    <n v="0"/>
    <x v="2"/>
    <x v="1"/>
    <d v="1899-12-30T00:05:00"/>
    <d v="1899-12-30T00:05:00"/>
    <x v="0"/>
    <m/>
    <m/>
    <d v="1899-12-30T00:00:00"/>
    <d v="1899-12-30T00:26:00"/>
    <n v="3"/>
    <n v="-3.4722222222299814E-3"/>
    <n v="25.999999999991914"/>
    <x v="11"/>
    <x v="1"/>
  </r>
  <r>
    <x v="2"/>
    <s v="2025003010"/>
    <x v="0"/>
    <x v="727"/>
    <s v="E6642HNW"/>
    <d v="2025-03-11T00:00:00"/>
    <x v="2"/>
    <s v="3208"/>
    <x v="18"/>
    <s v="PA"/>
    <x v="2"/>
    <x v="0"/>
    <d v="2025-03-11T00:00:00"/>
    <d v="1899-12-30T13:49:44"/>
    <d v="2025-03-11T00:00:00"/>
    <d v="1899-12-30T13:45:12"/>
    <d v="2025-03-11T00:00:00"/>
    <d v="1899-12-30T13:50:52"/>
    <x v="0"/>
    <x v="0"/>
    <s v="507104194"/>
    <s v="EXW"/>
    <d v="1899-12-30T00:10:12"/>
    <x v="2059"/>
    <d v="1899-12-30T00:04:32"/>
    <s v="Ensacado"/>
    <s v="E002"/>
    <x v="2"/>
    <d v="1899-12-30T00:01:08"/>
    <d v="1899-12-30T00:05:40"/>
    <x v="6"/>
    <x v="12"/>
    <x v="3"/>
    <x v="1"/>
    <n v="1"/>
    <n v="0"/>
    <x v="1"/>
    <x v="1"/>
    <x v="2"/>
    <n v="1"/>
    <x v="2"/>
    <x v="1"/>
    <d v="1899-12-30T00:04:32"/>
    <d v="1899-12-30T00:04:32"/>
    <x v="1"/>
    <m/>
    <m/>
    <d v="1899-12-30T00:00:00"/>
    <d v="1899-12-30T00:01:08"/>
    <n v="3"/>
    <n v="-3.1481481481400175E-3"/>
    <n v="1.1333333333375606"/>
    <x v="6"/>
    <x v="1"/>
  </r>
  <r>
    <x v="2"/>
    <s v="2025003011"/>
    <x v="0"/>
    <x v="727"/>
    <s v="E6642HNW"/>
    <d v="2025-03-11T00:00:00"/>
    <x v="2"/>
    <s v="3208"/>
    <x v="18"/>
    <s v="PA"/>
    <x v="2"/>
    <x v="0"/>
    <d v="2025-03-11T00:00:00"/>
    <d v="1899-12-30T13:51:14"/>
    <d v="2025-03-11T00:00:00"/>
    <d v="1899-12-30T13:46:34"/>
    <d v="2025-03-11T00:00:00"/>
    <d v="1899-12-30T13:52:18"/>
    <x v="0"/>
    <x v="0"/>
    <s v="507104195"/>
    <s v="FBO"/>
    <d v="1899-12-30T00:10:24"/>
    <x v="1985"/>
    <d v="1899-12-30T00:04:40"/>
    <s v="Ensacado"/>
    <s v="E002"/>
    <x v="2"/>
    <d v="1899-12-30T00:01:04"/>
    <d v="1899-12-30T00:05:44"/>
    <x v="6"/>
    <x v="12"/>
    <x v="3"/>
    <x v="1"/>
    <n v="1"/>
    <n v="0"/>
    <x v="1"/>
    <x v="1"/>
    <x v="2"/>
    <n v="1"/>
    <x v="2"/>
    <x v="1"/>
    <d v="1899-12-30T00:04:40"/>
    <d v="1899-12-30T00:04:40"/>
    <x v="1"/>
    <m/>
    <m/>
    <d v="1899-12-30T00:00:00"/>
    <d v="1899-12-30T00:01:04"/>
    <n v="3"/>
    <n v="-3.2407407407401001E-3"/>
    <n v="1.0666666666655011"/>
    <x v="6"/>
    <x v="1"/>
  </r>
  <r>
    <x v="2"/>
    <s v="2025003008"/>
    <x v="0"/>
    <x v="738"/>
    <m/>
    <d v="2025-03-11T00:00:00"/>
    <x v="2"/>
    <s v="2693"/>
    <x v="20"/>
    <s v="PA"/>
    <x v="2"/>
    <x v="0"/>
    <d v="2025-03-11T00:00:00"/>
    <d v="1899-12-30T13:32:35"/>
    <d v="2025-03-11T00:00:00"/>
    <d v="1899-12-30T13:47:34"/>
    <d v="2025-03-11T00:00:00"/>
    <d v="1899-12-30T13:53:20"/>
    <x v="0"/>
    <x v="0"/>
    <s v="507104196"/>
    <s v="FBO"/>
    <d v="1899-12-30T00:20:45"/>
    <x v="1977"/>
    <d v="1899-12-30T00:14:59"/>
    <s v="Ensacado"/>
    <s v="E002"/>
    <x v="1"/>
    <d v="1899-12-30T00:20:45"/>
    <d v="1899-12-30T00:05:46"/>
    <x v="6"/>
    <x v="12"/>
    <x v="3"/>
    <x v="1"/>
    <n v="0"/>
    <n v="0"/>
    <x v="0"/>
    <x v="1"/>
    <x v="2"/>
    <n v="0"/>
    <x v="2"/>
    <x v="1"/>
    <d v="1899-12-30T00:14:59"/>
    <d v="1899-12-30T00:14:59"/>
    <x v="0"/>
    <m/>
    <m/>
    <d v="1899-12-30T00:00:00"/>
    <d v="1899-12-30T00:20:45"/>
    <n v="3"/>
    <d v="1899-12-30T00:14:59"/>
    <n v="20.749999999996689"/>
    <x v="6"/>
    <x v="1"/>
  </r>
  <r>
    <x v="2"/>
    <s v="2025003013"/>
    <x v="0"/>
    <x v="667"/>
    <s v="E9335MJP"/>
    <d v="2025-03-11T00:00:00"/>
    <x v="2"/>
    <s v="3208"/>
    <x v="18"/>
    <s v="PA"/>
    <x v="2"/>
    <x v="0"/>
    <d v="2025-03-11T00:00:00"/>
    <d v="1899-12-30T14:06:43"/>
    <d v="2025-03-11T00:00:00"/>
    <d v="1899-12-30T14:07:02"/>
    <d v="2025-03-11T00:00:00"/>
    <d v="1899-12-30T14:31:58"/>
    <x v="0"/>
    <x v="0"/>
    <s v="507104197"/>
    <s v="FBO"/>
    <d v="1899-12-30T00:25:15"/>
    <x v="527"/>
    <d v="1899-12-30T00:00:19"/>
    <s v="Ensacado"/>
    <s v="E002"/>
    <x v="2"/>
    <d v="1899-12-30T00:25:15"/>
    <d v="1899-12-30T00:24:56"/>
    <x v="14"/>
    <x v="12"/>
    <x v="3"/>
    <x v="1"/>
    <n v="0"/>
    <n v="0"/>
    <x v="0"/>
    <x v="1"/>
    <x v="2"/>
    <n v="0"/>
    <x v="2"/>
    <x v="1"/>
    <d v="1899-12-30T00:00:19"/>
    <d v="1899-12-30T00:00:19"/>
    <x v="0"/>
    <m/>
    <m/>
    <d v="1899-12-30T00:00:00"/>
    <d v="1899-12-30T00:25:15"/>
    <n v="3"/>
    <d v="1899-12-30T00:00:19"/>
    <n v="25.249999999996753"/>
    <x v="7"/>
    <x v="1"/>
  </r>
  <r>
    <x v="2"/>
    <s v="2025003015"/>
    <x v="0"/>
    <x v="685"/>
    <s v="E5980LLH"/>
    <d v="2025-03-11T00:00:00"/>
    <x v="2"/>
    <s v="3126"/>
    <x v="17"/>
    <s v="S1D"/>
    <x v="8"/>
    <x v="0"/>
    <d v="2025-03-11T00:00:00"/>
    <d v="1899-12-30T14:58:03"/>
    <d v="2025-03-11T00:00:00"/>
    <d v="1899-12-30T14:53:19"/>
    <d v="2025-03-11T00:00:00"/>
    <d v="1899-12-30T15:22:51"/>
    <x v="0"/>
    <x v="0"/>
    <s v="507104198"/>
    <s v="FBO"/>
    <d v="1899-12-30T00:34:16"/>
    <x v="323"/>
    <d v="1899-12-30T00:04:44"/>
    <s v="Granel"/>
    <s v="E001"/>
    <x v="2"/>
    <d v="1899-12-30T00:24:48"/>
    <d v="1899-12-30T00:29:32"/>
    <x v="14"/>
    <x v="12"/>
    <x v="3"/>
    <x v="2"/>
    <n v="0"/>
    <n v="0"/>
    <x v="0"/>
    <x v="2"/>
    <x v="2"/>
    <n v="0"/>
    <x v="2"/>
    <x v="1"/>
    <d v="1899-12-30T00:04:44"/>
    <d v="1899-12-30T00:04:44"/>
    <x v="0"/>
    <m/>
    <m/>
    <d v="1899-12-30T00:00:00"/>
    <d v="1899-12-30T00:24:48"/>
    <n v="3"/>
    <n v="-3.2870370370300384E-3"/>
    <n v="24.800000000011231"/>
    <x v="14"/>
    <x v="1"/>
  </r>
  <r>
    <x v="2"/>
    <s v="2025003017"/>
    <x v="0"/>
    <x v="739"/>
    <s v="E6110KPL"/>
    <d v="2025-03-11T00:00:00"/>
    <x v="2"/>
    <s v="2649"/>
    <x v="19"/>
    <s v="S6H"/>
    <x v="10"/>
    <x v="0"/>
    <d v="2025-03-11T00:00:00"/>
    <d v="1899-12-30T15:03:42"/>
    <d v="2025-03-11T00:00:00"/>
    <d v="1899-12-30T14:58:52"/>
    <d v="2025-03-11T00:00:00"/>
    <d v="1899-12-30T15:25:56"/>
    <x v="0"/>
    <x v="0"/>
    <s v="507104199"/>
    <s v="FBO"/>
    <d v="1899-12-30T00:31:54"/>
    <x v="2072"/>
    <d v="1899-12-30T00:04:50"/>
    <s v="Granel"/>
    <s v="E001"/>
    <x v="2"/>
    <d v="1899-12-30T00:22:14"/>
    <d v="1899-12-30T00:27:04"/>
    <x v="10"/>
    <x v="12"/>
    <x v="3"/>
    <x v="2"/>
    <n v="0"/>
    <n v="0"/>
    <x v="0"/>
    <x v="2"/>
    <x v="2"/>
    <n v="0"/>
    <x v="2"/>
    <x v="1"/>
    <d v="1899-12-30T00:04:50"/>
    <d v="1899-12-30T00:04:50"/>
    <x v="0"/>
    <m/>
    <m/>
    <d v="1899-12-30T00:00:00"/>
    <d v="1899-12-30T00:22:14"/>
    <n v="3"/>
    <n v="-3.3564814814799337E-3"/>
    <n v="22.233333333340859"/>
    <x v="14"/>
    <x v="1"/>
  </r>
  <r>
    <x v="2"/>
    <s v="2025003016"/>
    <x v="0"/>
    <x v="672"/>
    <s v="E5208JYX"/>
    <d v="2025-03-11T00:00:00"/>
    <x v="2"/>
    <s v="3126"/>
    <x v="17"/>
    <s v="S2D"/>
    <x v="9"/>
    <x v="0"/>
    <d v="2025-03-11T00:00:00"/>
    <d v="1899-12-30T14:58:42"/>
    <d v="2025-03-11T00:00:00"/>
    <d v="1899-12-30T14:53:38"/>
    <d v="2025-03-11T00:00:00"/>
    <d v="1899-12-30T15:27:35"/>
    <x v="0"/>
    <x v="0"/>
    <s v="507104200"/>
    <s v="FBO"/>
    <d v="1899-12-30T00:39:01"/>
    <x v="1054"/>
    <d v="1899-12-30T00:05:04"/>
    <s v="Granel"/>
    <s v="E001"/>
    <x v="2"/>
    <d v="1899-12-30T00:28:53"/>
    <d v="1899-12-30T00:33:57"/>
    <x v="14"/>
    <x v="12"/>
    <x v="3"/>
    <x v="2"/>
    <n v="0"/>
    <n v="0"/>
    <x v="0"/>
    <x v="2"/>
    <x v="2"/>
    <n v="0"/>
    <x v="2"/>
    <x v="1"/>
    <d v="1899-12-30T00:05:04"/>
    <d v="1899-12-30T00:05:04"/>
    <x v="0"/>
    <m/>
    <m/>
    <d v="1899-12-30T00:00:00"/>
    <d v="1899-12-30T00:28:53"/>
    <n v="3"/>
    <n v="-3.5185185185199197E-3"/>
    <n v="28.883333333332786"/>
    <x v="14"/>
    <x v="1"/>
  </r>
  <r>
    <x v="2"/>
    <s v="2025003018"/>
    <x v="0"/>
    <x v="664"/>
    <s v="E5866LGS"/>
    <d v="2025-03-11T00:00:00"/>
    <x v="2"/>
    <s v="2693"/>
    <x v="20"/>
    <s v="PA"/>
    <x v="2"/>
    <x v="0"/>
    <d v="2025-03-11T00:00:00"/>
    <d v="1899-12-30T15:13:13"/>
    <d v="2025-03-11T00:00:00"/>
    <d v="1899-12-30T15:11:26"/>
    <d v="2025-03-11T00:00:00"/>
    <d v="1899-12-30T15:31:16"/>
    <x v="0"/>
    <x v="0"/>
    <s v="507104201"/>
    <s v="FBO"/>
    <d v="1899-12-30T00:21:37"/>
    <x v="747"/>
    <d v="1899-12-30T00:01:47"/>
    <s v="Ensacado"/>
    <s v="E002"/>
    <x v="2"/>
    <d v="1899-12-30T00:18:03"/>
    <d v="1899-12-30T00:19:50"/>
    <x v="10"/>
    <x v="12"/>
    <x v="3"/>
    <x v="1"/>
    <n v="0"/>
    <n v="0"/>
    <x v="0"/>
    <x v="1"/>
    <x v="2"/>
    <n v="0"/>
    <x v="2"/>
    <x v="1"/>
    <d v="1899-12-30T00:01:47"/>
    <d v="1899-12-30T00:01:47"/>
    <x v="0"/>
    <m/>
    <m/>
    <d v="1899-12-30T00:00:00"/>
    <d v="1899-12-30T00:18:03"/>
    <n v="3"/>
    <n v="-1.2384259259300423E-3"/>
    <n v="18.049999999996746"/>
    <x v="14"/>
    <x v="1"/>
  </r>
  <r>
    <x v="2"/>
    <s v="2025003020"/>
    <x v="0"/>
    <x v="695"/>
    <s v="E3632MTN"/>
    <d v="2025-03-11T00:00:00"/>
    <x v="2"/>
    <s v="3208"/>
    <x v="18"/>
    <s v="PA"/>
    <x v="2"/>
    <x v="0"/>
    <d v="2025-03-11T00:00:00"/>
    <d v="1899-12-30T15:34:12"/>
    <d v="2025-03-11T00:00:00"/>
    <d v="1899-12-30T15:29:13"/>
    <d v="2025-03-11T00:00:00"/>
    <d v="1899-12-30T15:37:31"/>
    <x v="0"/>
    <x v="0"/>
    <s v="507104202"/>
    <s v="EXW"/>
    <d v="1899-12-30T00:13:17"/>
    <x v="2073"/>
    <d v="1899-12-30T00:04:59"/>
    <s v="Ensacado"/>
    <s v="E002"/>
    <x v="1"/>
    <d v="1899-12-30T00:03:19"/>
    <d v="1899-12-30T00:08:18"/>
    <x v="10"/>
    <x v="12"/>
    <x v="3"/>
    <x v="1"/>
    <n v="1"/>
    <n v="0"/>
    <x v="1"/>
    <x v="1"/>
    <x v="2"/>
    <n v="1"/>
    <x v="2"/>
    <x v="1"/>
    <d v="1899-12-30T00:04:59"/>
    <d v="1899-12-30T00:04:59"/>
    <x v="1"/>
    <m/>
    <m/>
    <d v="1899-12-30T00:00:00"/>
    <d v="1899-12-30T00:03:19"/>
    <n v="3"/>
    <n v="-3.4606481481500584E-3"/>
    <n v="3.3166666666655331"/>
    <x v="14"/>
    <x v="1"/>
  </r>
  <r>
    <x v="2"/>
    <s v="2025003019"/>
    <x v="0"/>
    <x v="670"/>
    <s v="E8727HJH"/>
    <d v="2025-03-11T00:00:00"/>
    <x v="2"/>
    <s v="3126"/>
    <x v="17"/>
    <s v="S1D"/>
    <x v="8"/>
    <x v="0"/>
    <d v="2025-03-11T00:00:00"/>
    <d v="1899-12-30T15:26:59"/>
    <d v="2025-03-11T00:00:00"/>
    <d v="1899-12-30T15:21:51"/>
    <d v="2025-03-11T00:00:00"/>
    <d v="1899-12-30T15:53:24"/>
    <x v="0"/>
    <x v="0"/>
    <s v="507104203"/>
    <s v="EXW"/>
    <d v="1899-12-30T00:36:41"/>
    <x v="1996"/>
    <d v="1899-12-30T00:05:08"/>
    <s v="Granel"/>
    <s v="E001"/>
    <x v="2"/>
    <d v="1899-12-30T00:26:25"/>
    <d v="1899-12-30T00:31:33"/>
    <x v="10"/>
    <x v="12"/>
    <x v="3"/>
    <x v="2"/>
    <n v="0"/>
    <n v="0"/>
    <x v="0"/>
    <x v="2"/>
    <x v="2"/>
    <n v="0"/>
    <x v="2"/>
    <x v="1"/>
    <d v="1899-12-30T00:05:08"/>
    <d v="1899-12-30T00:05:08"/>
    <x v="0"/>
    <m/>
    <m/>
    <d v="1899-12-30T00:00:00"/>
    <d v="1899-12-30T00:26:25"/>
    <n v="3"/>
    <n v="-3.564814814819961E-3"/>
    <n v="26.416666666656035"/>
    <x v="14"/>
    <x v="1"/>
  </r>
  <r>
    <x v="2"/>
    <s v="2025003026"/>
    <x v="0"/>
    <x v="663"/>
    <s v="E5050MHX"/>
    <d v="2025-03-11T00:00:00"/>
    <x v="2"/>
    <s v="3126"/>
    <x v="17"/>
    <s v="S1D"/>
    <x v="8"/>
    <x v="0"/>
    <d v="2025-03-11T00:00:00"/>
    <d v="1899-12-30T16:14:17"/>
    <d v="2025-03-11T00:00:00"/>
    <d v="1899-12-30T16:09:33"/>
    <d v="2025-03-11T00:00:00"/>
    <d v="1899-12-30T16:37:09"/>
    <x v="0"/>
    <x v="0"/>
    <s v="507104204"/>
    <s v="EXW"/>
    <d v="1899-12-30T00:32:20"/>
    <x v="561"/>
    <d v="1899-12-30T00:04:44"/>
    <s v="Granel"/>
    <s v="E001"/>
    <x v="1"/>
    <d v="1899-12-30T00:22:52"/>
    <d v="1899-12-30T00:27:36"/>
    <x v="7"/>
    <x v="12"/>
    <x v="3"/>
    <x v="2"/>
    <n v="0"/>
    <n v="0"/>
    <x v="0"/>
    <x v="2"/>
    <x v="2"/>
    <n v="0"/>
    <x v="2"/>
    <x v="1"/>
    <d v="1899-12-30T00:04:44"/>
    <d v="1899-12-30T00:04:44"/>
    <x v="0"/>
    <m/>
    <m/>
    <d v="1899-12-30T00:00:00"/>
    <d v="1899-12-30T00:22:52"/>
    <n v="3"/>
    <n v="-3.2870370370400304E-3"/>
    <n v="22.86666666666715"/>
    <x v="8"/>
    <x v="1"/>
  </r>
  <r>
    <x v="2"/>
    <s v="2025003027"/>
    <x v="0"/>
    <x v="747"/>
    <s v="E3272HZR"/>
    <d v="2025-03-11T00:00:00"/>
    <x v="2"/>
    <s v="2693"/>
    <x v="20"/>
    <s v="PA"/>
    <x v="3"/>
    <x v="0"/>
    <d v="2025-03-11T00:00:00"/>
    <d v="1899-12-30T16:17:31"/>
    <d v="2025-03-11T00:00:00"/>
    <d v="1899-12-30T16:14:28"/>
    <d v="2025-03-11T00:00:00"/>
    <d v="1899-12-30T16:32:39"/>
    <x v="58"/>
    <x v="13"/>
    <s v="507104205"/>
    <s v="EXW"/>
    <d v="1899-12-30T00:21:14"/>
    <x v="2074"/>
    <d v="1899-12-30T00:03:03"/>
    <s v="Ensacado"/>
    <s v="E002"/>
    <x v="1"/>
    <d v="1899-12-30T00:15:08"/>
    <d v="1899-12-30T00:18:11"/>
    <x v="7"/>
    <x v="12"/>
    <x v="3"/>
    <x v="1"/>
    <n v="0"/>
    <n v="0"/>
    <x v="0"/>
    <x v="1"/>
    <x v="2"/>
    <n v="0"/>
    <x v="2"/>
    <x v="1"/>
    <d v="1899-12-30T00:03:03"/>
    <d v="1899-12-30T00:03:03"/>
    <x v="0"/>
    <m/>
    <m/>
    <d v="1899-12-30T00:00:00"/>
    <d v="1899-12-30T00:15:08"/>
    <n v="3"/>
    <n v="-2.1180555555599945E-3"/>
    <n v="15.133333333334313"/>
    <x v="8"/>
    <x v="1"/>
  </r>
  <r>
    <x v="2"/>
    <s v="2025003024"/>
    <x v="0"/>
    <x v="748"/>
    <s v="E4121DGT"/>
    <d v="2025-03-11T00:00:00"/>
    <x v="2"/>
    <s v="3126"/>
    <x v="17"/>
    <s v="S2D"/>
    <x v="9"/>
    <x v="0"/>
    <d v="2025-03-11T00:00:00"/>
    <d v="1899-12-30T16:08:42"/>
    <d v="2025-03-11T00:00:00"/>
    <d v="1899-12-30T16:04:04"/>
    <d v="2025-03-11T00:00:00"/>
    <d v="1899-12-30T16:38:25"/>
    <x v="0"/>
    <x v="0"/>
    <s v="507104206"/>
    <s v="EXW"/>
    <d v="1899-12-30T00:38:59"/>
    <x v="2075"/>
    <d v="1899-12-30T00:04:38"/>
    <s v="Granel"/>
    <s v="E001"/>
    <x v="1"/>
    <d v="1899-12-30T00:29:43"/>
    <d v="1899-12-30T00:34:21"/>
    <x v="7"/>
    <x v="12"/>
    <x v="3"/>
    <x v="2"/>
    <n v="0"/>
    <n v="0"/>
    <x v="0"/>
    <x v="2"/>
    <x v="2"/>
    <n v="0"/>
    <x v="2"/>
    <x v="1"/>
    <d v="1899-12-30T00:04:38"/>
    <d v="1899-12-30T00:04:38"/>
    <x v="0"/>
    <m/>
    <m/>
    <d v="1899-12-30T00:00:00"/>
    <d v="1899-12-30T00:29:43"/>
    <n v="3"/>
    <n v="-3.2175925925900239E-3"/>
    <n v="29.716666666675096"/>
    <x v="8"/>
    <x v="1"/>
  </r>
  <r>
    <x v="2"/>
    <s v="2025003030"/>
    <x v="0"/>
    <x v="731"/>
    <s v="E5866LGS"/>
    <d v="2025-03-11T00:00:00"/>
    <x v="2"/>
    <s v="2693"/>
    <x v="20"/>
    <s v="PA"/>
    <x v="2"/>
    <x v="0"/>
    <d v="2025-03-11T00:00:00"/>
    <d v="1899-12-30T16:38:18"/>
    <d v="2025-03-11T00:00:00"/>
    <d v="1899-12-30T16:34:41"/>
    <d v="2025-03-11T00:00:00"/>
    <d v="1899-12-30T16:43:41"/>
    <x v="0"/>
    <x v="0"/>
    <s v="507104207"/>
    <s v="EXW"/>
    <d v="1899-12-30T00:12:37"/>
    <x v="2076"/>
    <d v="1899-12-30T00:03:37"/>
    <s v="Ensacado"/>
    <s v="E002"/>
    <x v="1"/>
    <d v="1899-12-30T00:05:23"/>
    <d v="1899-12-30T00:09:00"/>
    <x v="7"/>
    <x v="12"/>
    <x v="3"/>
    <x v="1"/>
    <n v="1"/>
    <n v="0"/>
    <x v="1"/>
    <x v="1"/>
    <x v="2"/>
    <n v="1"/>
    <x v="2"/>
    <x v="1"/>
    <d v="1899-12-30T00:03:37"/>
    <d v="1899-12-30T00:03:37"/>
    <x v="0"/>
    <m/>
    <m/>
    <d v="1899-12-30T00:00:00"/>
    <d v="1899-12-30T00:05:23"/>
    <n v="3"/>
    <n v="-2.5115740740799808E-3"/>
    <n v="5.3833333333247957"/>
    <x v="8"/>
    <x v="1"/>
  </r>
  <r>
    <x v="2"/>
    <s v="2025003031"/>
    <x v="0"/>
    <x v="749"/>
    <s v="E0070LZG"/>
    <d v="2025-03-11T00:00:00"/>
    <x v="2"/>
    <s v="2693"/>
    <x v="20"/>
    <s v="PA"/>
    <x v="2"/>
    <x v="0"/>
    <d v="2025-03-11T00:00:00"/>
    <d v="1899-12-30T16:46:09"/>
    <d v="2025-03-11T00:00:00"/>
    <d v="1899-12-30T16:41:41"/>
    <d v="2025-03-11T00:00:00"/>
    <d v="1899-12-30T17:14:10"/>
    <x v="0"/>
    <x v="0"/>
    <s v="507104208"/>
    <s v="EXW"/>
    <d v="1899-12-30T00:36:57"/>
    <x v="2077"/>
    <d v="1899-12-30T00:04:28"/>
    <s v="Ensacado"/>
    <s v="E002"/>
    <x v="1"/>
    <d v="1899-12-30T00:28:01"/>
    <d v="1899-12-30T00:32:29"/>
    <x v="7"/>
    <x v="12"/>
    <x v="3"/>
    <x v="1"/>
    <n v="0"/>
    <n v="0"/>
    <x v="0"/>
    <x v="1"/>
    <x v="2"/>
    <n v="0"/>
    <x v="2"/>
    <x v="1"/>
    <d v="1899-12-30T00:04:28"/>
    <d v="1899-12-30T00:04:28"/>
    <x v="0"/>
    <m/>
    <m/>
    <d v="1899-12-30T00:00:00"/>
    <d v="1899-12-30T00:28:01"/>
    <n v="3"/>
    <n v="-3.1018518518499683E-3"/>
    <n v="28.016666666668915"/>
    <x v="12"/>
    <x v="1"/>
  </r>
  <r>
    <x v="2"/>
    <s v="2025003035"/>
    <x v="0"/>
    <x v="684"/>
    <m/>
    <d v="2025-03-12T00:00:00"/>
    <x v="2"/>
    <s v="3208"/>
    <x v="18"/>
    <s v="PA"/>
    <x v="2"/>
    <x v="0"/>
    <d v="2025-03-12T00:00:00"/>
    <d v="1899-12-30T06:11:24"/>
    <d v="2025-03-12T00:00:00"/>
    <d v="1899-12-30T06:06:23"/>
    <d v="2025-03-12T00:00:00"/>
    <d v="1899-12-30T06:12:02"/>
    <x v="0"/>
    <x v="0"/>
    <s v="507104209"/>
    <s v="EXW"/>
    <d v="1899-12-30T00:10:40"/>
    <x v="2078"/>
    <d v="1899-12-30T00:05:01"/>
    <s v="Ensacado"/>
    <s v="E002"/>
    <x v="1"/>
    <d v="1899-12-30T00:00:38"/>
    <d v="1899-12-30T00:05:39"/>
    <x v="1"/>
    <x v="13"/>
    <x v="3"/>
    <x v="1"/>
    <n v="1"/>
    <n v="0"/>
    <x v="1"/>
    <x v="1"/>
    <x v="2"/>
    <n v="1"/>
    <x v="2"/>
    <x v="1"/>
    <d v="1899-12-30T00:05:01"/>
    <d v="1899-12-30T00:05:01"/>
    <x v="1"/>
    <m/>
    <m/>
    <d v="1899-12-30T00:00:00"/>
    <d v="1899-12-30T00:00:38"/>
    <n v="4"/>
    <n v="-3.4837962963000235E-3"/>
    <n v="0.63333333332637132"/>
    <x v="0"/>
    <x v="1"/>
  </r>
  <r>
    <x v="2"/>
    <s v="2025003036"/>
    <x v="0"/>
    <x v="684"/>
    <m/>
    <d v="2025-03-12T00:00:00"/>
    <x v="2"/>
    <s v="2693"/>
    <x v="20"/>
    <s v="PA"/>
    <x v="2"/>
    <x v="0"/>
    <d v="2025-03-12T00:00:00"/>
    <d v="1899-12-30T06:12:42"/>
    <d v="2025-03-12T00:00:00"/>
    <d v="1899-12-30T06:10:31"/>
    <d v="2025-03-12T00:00:00"/>
    <d v="1899-12-30T06:16:11"/>
    <x v="0"/>
    <x v="0"/>
    <s v="507104210"/>
    <s v="EXW"/>
    <d v="1899-12-30T00:07:51"/>
    <x v="2059"/>
    <d v="1899-12-30T00:02:11"/>
    <s v="Ensacado"/>
    <s v="E002"/>
    <x v="1"/>
    <d v="1899-12-30T00:03:29"/>
    <d v="1899-12-30T00:05:40"/>
    <x v="1"/>
    <x v="13"/>
    <x v="3"/>
    <x v="1"/>
    <n v="1"/>
    <n v="0"/>
    <x v="1"/>
    <x v="1"/>
    <x v="2"/>
    <n v="1"/>
    <x v="2"/>
    <x v="1"/>
    <d v="1899-12-30T00:02:11"/>
    <d v="1899-12-30T00:02:11"/>
    <x v="0"/>
    <m/>
    <m/>
    <d v="1899-12-30T00:00:00"/>
    <d v="1899-12-30T00:03:29"/>
    <n v="4"/>
    <n v="-1.5162037036999809E-3"/>
    <n v="3.4833333333456018"/>
    <x v="0"/>
    <x v="1"/>
  </r>
  <r>
    <x v="2"/>
    <s v="2025003034"/>
    <x v="0"/>
    <x v="666"/>
    <s v="E8383LSW"/>
    <d v="2025-03-12T00:00:00"/>
    <x v="2"/>
    <s v="3126"/>
    <x v="17"/>
    <s v="S1D"/>
    <x v="8"/>
    <x v="0"/>
    <d v="2025-03-12T00:00:00"/>
    <d v="1899-12-30T06:10:36"/>
    <d v="2025-03-12T00:00:00"/>
    <d v="1899-12-30T06:06:21"/>
    <d v="2025-03-12T00:00:00"/>
    <d v="1899-12-30T06:32:02"/>
    <x v="0"/>
    <x v="0"/>
    <s v="507104211"/>
    <s v="FBO"/>
    <d v="1899-12-30T00:29:56"/>
    <x v="2025"/>
    <d v="1899-12-30T00:04:15"/>
    <s v="Granel"/>
    <s v="E001"/>
    <x v="2"/>
    <d v="1899-12-30T00:21:26"/>
    <d v="1899-12-30T00:25:41"/>
    <x v="1"/>
    <x v="13"/>
    <x v="3"/>
    <x v="2"/>
    <n v="0"/>
    <n v="0"/>
    <x v="0"/>
    <x v="2"/>
    <x v="2"/>
    <n v="0"/>
    <x v="2"/>
    <x v="1"/>
    <d v="1899-12-30T00:04:15"/>
    <d v="1899-12-30T00:04:15"/>
    <x v="0"/>
    <m/>
    <m/>
    <d v="1899-12-30T00:00:00"/>
    <d v="1899-12-30T00:21:26"/>
    <n v="4"/>
    <n v="-2.9513888888899609E-3"/>
    <n v="21.433333333334417"/>
    <x v="0"/>
    <x v="1"/>
  </r>
  <r>
    <x v="2"/>
    <s v="2025003033"/>
    <x v="0"/>
    <x v="665"/>
    <s v="E9819MMR"/>
    <d v="2025-03-12T00:00:00"/>
    <x v="2"/>
    <s v="2649"/>
    <x v="19"/>
    <s v="S6H"/>
    <x v="10"/>
    <x v="0"/>
    <d v="2025-03-12T00:00:00"/>
    <d v="1899-12-30T06:06:49"/>
    <d v="2025-03-12T00:00:00"/>
    <d v="1899-12-30T06:03:35"/>
    <d v="2025-03-12T00:00:00"/>
    <d v="1899-12-30T06:39:52"/>
    <x v="0"/>
    <x v="0"/>
    <s v="507104212"/>
    <s v="EXW"/>
    <d v="1899-12-30T00:39:31"/>
    <x v="1049"/>
    <d v="1899-12-30T00:03:14"/>
    <s v="Granel"/>
    <s v="E001"/>
    <x v="1"/>
    <d v="1899-12-30T00:33:03"/>
    <d v="1899-12-30T00:36:17"/>
    <x v="1"/>
    <x v="13"/>
    <x v="3"/>
    <x v="2"/>
    <n v="0"/>
    <n v="0"/>
    <x v="0"/>
    <x v="2"/>
    <x v="2"/>
    <n v="0"/>
    <x v="2"/>
    <x v="1"/>
    <d v="1899-12-30T00:03:14"/>
    <d v="1899-12-30T00:03:14"/>
    <x v="0"/>
    <m/>
    <m/>
    <d v="1899-12-30T00:00:00"/>
    <d v="1899-12-30T00:33:03"/>
    <n v="4"/>
    <n v="-2.2453703703699812E-3"/>
    <n v="33.050000000001567"/>
    <x v="0"/>
    <x v="1"/>
  </r>
  <r>
    <x v="2"/>
    <s v="2025003041"/>
    <x v="0"/>
    <x v="686"/>
    <s v="E5707BDC"/>
    <d v="2025-03-12T00:00:00"/>
    <x v="2"/>
    <s v="2693"/>
    <x v="20"/>
    <s v="PA"/>
    <x v="2"/>
    <x v="0"/>
    <d v="2025-03-12T00:00:00"/>
    <d v="1899-12-30T06:31:58"/>
    <d v="2025-03-12T00:00:00"/>
    <d v="1899-12-30T06:26:55"/>
    <d v="2025-03-12T00:00:00"/>
    <d v="1899-12-30T06:44:01"/>
    <x v="0"/>
    <x v="0"/>
    <s v="507104213"/>
    <s v="EXW"/>
    <d v="1899-12-30T00:22:09"/>
    <x v="2026"/>
    <d v="1899-12-30T00:05:03"/>
    <s v="Ensacado"/>
    <s v="E002"/>
    <x v="1"/>
    <d v="1899-12-30T00:12:03"/>
    <d v="1899-12-30T00:17:06"/>
    <x v="1"/>
    <x v="13"/>
    <x v="3"/>
    <x v="1"/>
    <n v="0"/>
    <n v="0"/>
    <x v="0"/>
    <x v="1"/>
    <x v="2"/>
    <n v="0"/>
    <x v="2"/>
    <x v="1"/>
    <d v="1899-12-30T00:05:03"/>
    <d v="1899-12-30T00:05:03"/>
    <x v="0"/>
    <m/>
    <m/>
    <d v="1899-12-30T00:00:00"/>
    <d v="1899-12-30T00:12:03"/>
    <n v="4"/>
    <n v="-3.5069444444399966E-3"/>
    <n v="12.05000000000636"/>
    <x v="0"/>
    <x v="1"/>
  </r>
  <r>
    <x v="2"/>
    <s v="2025003043"/>
    <x v="0"/>
    <x v="667"/>
    <s v="E9335MJP"/>
    <d v="2025-03-12T00:00:00"/>
    <x v="2"/>
    <s v="3208"/>
    <x v="18"/>
    <s v="PA"/>
    <x v="2"/>
    <x v="0"/>
    <d v="2025-03-12T00:00:00"/>
    <d v="1899-12-30T06:39:45"/>
    <d v="2025-03-12T00:00:00"/>
    <d v="1899-12-30T06:35:31"/>
    <d v="2025-03-12T00:00:00"/>
    <d v="1899-12-30T06:54:32"/>
    <x v="0"/>
    <x v="0"/>
    <s v="507104214"/>
    <s v="FBO"/>
    <d v="1899-12-30T00:23:15"/>
    <x v="2079"/>
    <d v="1899-12-30T00:04:14"/>
    <s v="Ensacado"/>
    <s v="E002"/>
    <x v="2"/>
    <d v="1899-12-30T00:14:47"/>
    <d v="1899-12-30T00:19:01"/>
    <x v="1"/>
    <x v="13"/>
    <x v="3"/>
    <x v="1"/>
    <n v="0"/>
    <n v="0"/>
    <x v="0"/>
    <x v="1"/>
    <x v="2"/>
    <n v="0"/>
    <x v="2"/>
    <x v="1"/>
    <d v="1899-12-30T00:04:14"/>
    <d v="1899-12-30T00:04:14"/>
    <x v="0"/>
    <m/>
    <m/>
    <d v="1899-12-30T00:00:00"/>
    <d v="1899-12-30T00:14:47"/>
    <n v="4"/>
    <n v="-2.9398148148199743E-3"/>
    <n v="14.783333333328024"/>
    <x v="0"/>
    <x v="1"/>
  </r>
  <r>
    <x v="2"/>
    <s v="2025003044"/>
    <x v="0"/>
    <x v="732"/>
    <s v="E5005KYF"/>
    <d v="2025-03-12T00:00:00"/>
    <x v="2"/>
    <s v="3208"/>
    <x v="18"/>
    <s v="PA"/>
    <x v="2"/>
    <x v="0"/>
    <d v="2025-03-12T00:00:00"/>
    <d v="1899-12-30T06:58:32"/>
    <d v="2025-03-12T00:00:00"/>
    <d v="1899-12-30T06:53:26"/>
    <d v="2025-03-12T00:00:00"/>
    <d v="1899-12-30T07:07:41"/>
    <x v="0"/>
    <x v="0"/>
    <s v="507104215"/>
    <s v="FBO"/>
    <d v="1899-12-30T00:19:21"/>
    <x v="2080"/>
    <d v="1899-12-30T00:05:06"/>
    <s v="Ensacado"/>
    <s v="E002"/>
    <x v="2"/>
    <d v="1899-12-30T00:09:09"/>
    <d v="1899-12-30T00:14:15"/>
    <x v="1"/>
    <x v="13"/>
    <x v="3"/>
    <x v="1"/>
    <n v="1"/>
    <n v="0"/>
    <x v="1"/>
    <x v="1"/>
    <x v="2"/>
    <n v="1"/>
    <x v="2"/>
    <x v="1"/>
    <d v="1899-12-30T00:05:06"/>
    <d v="1899-12-30T00:05:06"/>
    <x v="0"/>
    <m/>
    <m/>
    <d v="1899-12-30T00:00:00"/>
    <d v="1899-12-30T00:09:09"/>
    <n v="4"/>
    <n v="-3.5416666666699959E-3"/>
    <n v="9.1499999999903991"/>
    <x v="1"/>
    <x v="1"/>
  </r>
  <r>
    <x v="2"/>
    <s v="2025003045"/>
    <x v="0"/>
    <x v="681"/>
    <s v="E0184KJL"/>
    <d v="2025-03-12T00:00:00"/>
    <x v="2"/>
    <s v="3208"/>
    <x v="18"/>
    <s v="PA"/>
    <x v="2"/>
    <x v="0"/>
    <d v="2025-03-12T00:00:00"/>
    <d v="1899-12-30T07:29:42"/>
    <d v="2025-03-12T00:00:00"/>
    <d v="1899-12-30T07:24:46"/>
    <d v="2025-03-12T00:00:00"/>
    <d v="1899-12-30T07:30:29"/>
    <x v="0"/>
    <x v="0"/>
    <s v="507104216"/>
    <s v="FBO"/>
    <d v="1899-12-30T00:10:39"/>
    <x v="2022"/>
    <d v="1899-12-30T00:04:56"/>
    <s v="Ensacado"/>
    <s v="E002"/>
    <x v="2"/>
    <d v="1899-12-30T00:00:47"/>
    <d v="1899-12-30T00:05:43"/>
    <x v="2"/>
    <x v="13"/>
    <x v="3"/>
    <x v="1"/>
    <n v="1"/>
    <n v="0"/>
    <x v="1"/>
    <x v="1"/>
    <x v="2"/>
    <n v="1"/>
    <x v="2"/>
    <x v="1"/>
    <d v="1899-12-30T00:04:56"/>
    <d v="1899-12-30T00:04:56"/>
    <x v="1"/>
    <m/>
    <m/>
    <d v="1899-12-30T00:00:00"/>
    <d v="1899-12-30T00:00:47"/>
    <n v="4"/>
    <n v="-3.4259259259299957E-3"/>
    <n v="0.78333333333119093"/>
    <x v="1"/>
    <x v="1"/>
  </r>
  <r>
    <x v="2"/>
    <s v="2025003046"/>
    <x v="0"/>
    <x v="681"/>
    <s v="E0184KJL"/>
    <d v="2025-03-12T00:00:00"/>
    <x v="2"/>
    <s v="3208"/>
    <x v="18"/>
    <s v="PA"/>
    <x v="2"/>
    <x v="0"/>
    <d v="2025-03-12T00:00:00"/>
    <d v="1899-12-30T07:31:00"/>
    <d v="2025-03-12T00:00:00"/>
    <d v="1899-12-30T07:26:08"/>
    <d v="2025-03-12T00:00:00"/>
    <d v="1899-12-30T07:31:52"/>
    <x v="0"/>
    <x v="0"/>
    <s v="507104217"/>
    <s v="FBO"/>
    <d v="1899-12-30T00:10:36"/>
    <x v="1985"/>
    <d v="1899-12-30T00:04:52"/>
    <s v="Ensacado"/>
    <s v="E002"/>
    <x v="2"/>
    <d v="1899-12-30T00:00:52"/>
    <d v="1899-12-30T00:05:44"/>
    <x v="2"/>
    <x v="13"/>
    <x v="3"/>
    <x v="1"/>
    <n v="1"/>
    <n v="0"/>
    <x v="1"/>
    <x v="1"/>
    <x v="2"/>
    <n v="1"/>
    <x v="2"/>
    <x v="1"/>
    <d v="1899-12-30T00:04:52"/>
    <d v="1899-12-30T00:04:52"/>
    <x v="1"/>
    <m/>
    <m/>
    <d v="1899-12-30T00:00:00"/>
    <d v="1899-12-30T00:00:52"/>
    <n v="4"/>
    <n v="-3.3796296296300099E-3"/>
    <n v="0.86666666667841952"/>
    <x v="1"/>
    <x v="1"/>
  </r>
  <r>
    <x v="2"/>
    <s v="2025003019"/>
    <x v="0"/>
    <x v="670"/>
    <s v="E8727HJH"/>
    <d v="2025-03-11T00:00:00"/>
    <x v="2"/>
    <s v="3126"/>
    <x v="17"/>
    <s v="S1D"/>
    <x v="8"/>
    <x v="0"/>
    <d v="2025-03-11T00:00:00"/>
    <d v="1899-12-30T15:26:59"/>
    <d v="2025-03-11T00:00:00"/>
    <d v="1899-12-30T15:21:51"/>
    <d v="2025-03-11T00:00:00"/>
    <d v="1899-12-30T15:53:24"/>
    <x v="99"/>
    <x v="0"/>
    <s v="507104218"/>
    <s v="FBO"/>
    <d v="1899-12-30T00:36:41"/>
    <x v="1996"/>
    <d v="1899-12-30T00:05:08"/>
    <s v="Granel"/>
    <s v="E001"/>
    <x v="2"/>
    <d v="1899-12-30T00:26:25"/>
    <d v="1899-12-30T00:31:33"/>
    <x v="10"/>
    <x v="12"/>
    <x v="3"/>
    <x v="2"/>
    <n v="0"/>
    <n v="0"/>
    <x v="0"/>
    <x v="2"/>
    <x v="2"/>
    <n v="0"/>
    <x v="2"/>
    <x v="1"/>
    <d v="1899-12-30T00:05:08"/>
    <d v="1899-12-30T00:05:08"/>
    <x v="0"/>
    <m/>
    <m/>
    <d v="1899-12-30T00:00:00"/>
    <d v="1899-12-30T00:26:25"/>
    <n v="3"/>
    <n v="-3.564814814819961E-3"/>
    <n v="26.416666666656035"/>
    <x v="14"/>
    <x v="1"/>
  </r>
  <r>
    <x v="2"/>
    <s v="2025003050"/>
    <x v="0"/>
    <x v="675"/>
    <s v="E6398FTM"/>
    <d v="2025-03-12T00:00:00"/>
    <x v="2"/>
    <s v="3126"/>
    <x v="17"/>
    <s v="S1D"/>
    <x v="8"/>
    <x v="0"/>
    <d v="2025-03-12T00:00:00"/>
    <d v="1899-12-30T08:42:52"/>
    <d v="2025-03-12T00:00:00"/>
    <d v="1899-12-30T08:39:22"/>
    <d v="2025-03-12T00:00:00"/>
    <d v="1899-12-30T09:04:30"/>
    <x v="0"/>
    <x v="0"/>
    <s v="507104219"/>
    <s v="EXW"/>
    <d v="1899-12-30T00:28:38"/>
    <x v="227"/>
    <d v="1899-12-30T00:03:30"/>
    <s v="Granel"/>
    <s v="E001"/>
    <x v="1"/>
    <d v="1899-12-30T00:21:38"/>
    <d v="1899-12-30T00:25:08"/>
    <x v="3"/>
    <x v="13"/>
    <x v="3"/>
    <x v="2"/>
    <n v="0"/>
    <n v="0"/>
    <x v="0"/>
    <x v="2"/>
    <x v="2"/>
    <n v="0"/>
    <x v="2"/>
    <x v="1"/>
    <d v="1899-12-30T00:03:30"/>
    <d v="1899-12-30T00:03:30"/>
    <x v="0"/>
    <m/>
    <m/>
    <d v="1899-12-30T00:00:00"/>
    <d v="1899-12-30T00:21:38"/>
    <n v="4"/>
    <n v="-2.4305555555499958E-3"/>
    <n v="21.633333333335969"/>
    <x v="3"/>
    <x v="1"/>
  </r>
  <r>
    <x v="2"/>
    <s v="2025003051"/>
    <x v="0"/>
    <x v="666"/>
    <s v="E8383LSW"/>
    <d v="2025-03-12T00:00:00"/>
    <x v="2"/>
    <s v="2649"/>
    <x v="19"/>
    <s v="S6H"/>
    <x v="10"/>
    <x v="0"/>
    <d v="2025-03-12T00:00:00"/>
    <d v="1899-12-30T09:01:05"/>
    <d v="2025-03-12T00:00:00"/>
    <d v="1899-12-30T08:56:20"/>
    <d v="2025-03-12T00:00:00"/>
    <d v="1899-12-30T09:26:15"/>
    <x v="0"/>
    <x v="0"/>
    <s v="507104220"/>
    <s v="FBO"/>
    <d v="1899-12-30T00:34:40"/>
    <x v="142"/>
    <d v="1899-12-30T00:04:45"/>
    <s v="Granel"/>
    <s v="E001"/>
    <x v="2"/>
    <d v="1899-12-30T00:25:10"/>
    <d v="1899-12-30T00:29:55"/>
    <x v="4"/>
    <x v="13"/>
    <x v="3"/>
    <x v="2"/>
    <n v="0"/>
    <n v="0"/>
    <x v="0"/>
    <x v="2"/>
    <x v="2"/>
    <n v="0"/>
    <x v="2"/>
    <x v="1"/>
    <d v="1899-12-30T00:04:45"/>
    <d v="1899-12-30T00:04:45"/>
    <x v="0"/>
    <m/>
    <m/>
    <d v="1899-12-30T00:00:00"/>
    <d v="1899-12-30T00:25:10"/>
    <n v="4"/>
    <n v="-3.2986111111099614E-3"/>
    <n v="25.166666666678459"/>
    <x v="3"/>
    <x v="1"/>
  </r>
  <r>
    <x v="2"/>
    <s v="2025003052"/>
    <x v="0"/>
    <x v="672"/>
    <s v="E5208JYX"/>
    <d v="2025-03-12T00:00:00"/>
    <x v="2"/>
    <s v="2692"/>
    <x v="21"/>
    <s v="S2G"/>
    <x v="11"/>
    <x v="0"/>
    <d v="2025-03-12T00:00:00"/>
    <d v="1899-12-30T09:34:56"/>
    <d v="2025-03-12T00:00:00"/>
    <d v="1899-12-30T09:31:20"/>
    <d v="2025-03-12T00:00:00"/>
    <d v="1899-12-30T10:03:53"/>
    <x v="0"/>
    <x v="0"/>
    <s v="507104221"/>
    <s v="FBO"/>
    <d v="1899-12-30T00:36:09"/>
    <x v="1848"/>
    <d v="1899-12-30T00:03:36"/>
    <s v="Granel"/>
    <s v="E001"/>
    <x v="2"/>
    <d v="1899-12-30T00:28:57"/>
    <d v="1899-12-30T00:32:33"/>
    <x v="4"/>
    <x v="13"/>
    <x v="3"/>
    <x v="2"/>
    <n v="0"/>
    <n v="0"/>
    <x v="0"/>
    <x v="2"/>
    <x v="2"/>
    <n v="0"/>
    <x v="2"/>
    <x v="1"/>
    <d v="1899-12-30T00:03:36"/>
    <d v="1899-12-30T00:03:36"/>
    <x v="0"/>
    <m/>
    <m/>
    <d v="1899-12-30T00:00:00"/>
    <d v="1899-12-30T00:28:57"/>
    <n v="4"/>
    <n v="-2.5000000000000022E-3"/>
    <n v="28.950000000004845"/>
    <x v="4"/>
    <x v="1"/>
  </r>
  <r>
    <x v="2"/>
    <s v="2025003054"/>
    <x v="0"/>
    <x v="664"/>
    <s v="E5866LGS"/>
    <d v="2025-03-12T00:00:00"/>
    <x v="2"/>
    <s v="3208"/>
    <x v="18"/>
    <s v="PA"/>
    <x v="2"/>
    <x v="0"/>
    <d v="2025-03-12T00:00:00"/>
    <d v="1899-12-30T09:53:33"/>
    <d v="2025-03-12T00:00:00"/>
    <d v="1899-12-30T09:49:12"/>
    <d v="2025-03-12T00:00:00"/>
    <d v="1899-12-30T10:05:36"/>
    <x v="0"/>
    <x v="0"/>
    <s v="507104222"/>
    <s v="FBO"/>
    <d v="1899-12-30T00:20:45"/>
    <x v="2081"/>
    <d v="1899-12-30T00:04:21"/>
    <s v="Ensacado"/>
    <s v="E002"/>
    <x v="2"/>
    <d v="1899-12-30T00:12:03"/>
    <d v="1899-12-30T00:16:24"/>
    <x v="4"/>
    <x v="13"/>
    <x v="3"/>
    <x v="1"/>
    <n v="0"/>
    <n v="0"/>
    <x v="0"/>
    <x v="1"/>
    <x v="2"/>
    <n v="0"/>
    <x v="2"/>
    <x v="1"/>
    <d v="1899-12-30T00:04:21"/>
    <d v="1899-12-30T00:04:21"/>
    <x v="0"/>
    <m/>
    <m/>
    <d v="1899-12-30T00:00:00"/>
    <d v="1899-12-30T00:12:03"/>
    <n v="4"/>
    <n v="-3.0208333333299753E-3"/>
    <n v="12.05000000000644"/>
    <x v="4"/>
    <x v="1"/>
  </r>
  <r>
    <x v="2"/>
    <s v="2025003053"/>
    <x v="0"/>
    <x v="685"/>
    <s v="E5980LLH"/>
    <d v="2025-03-12T00:00:00"/>
    <x v="2"/>
    <s v="3126"/>
    <x v="17"/>
    <s v="S1D"/>
    <x v="8"/>
    <x v="0"/>
    <d v="2025-03-12T00:00:00"/>
    <d v="1899-12-30T09:42:47"/>
    <d v="2025-03-12T00:00:00"/>
    <d v="1899-12-30T09:38:03"/>
    <d v="2025-03-12T00:00:00"/>
    <d v="1899-12-30T10:06:27"/>
    <x v="0"/>
    <x v="0"/>
    <s v="507104223"/>
    <s v="FBO"/>
    <d v="1899-12-30T00:33:08"/>
    <x v="1005"/>
    <d v="1899-12-30T00:04:44"/>
    <s v="Granel"/>
    <s v="E001"/>
    <x v="2"/>
    <d v="1899-12-30T00:23:40"/>
    <d v="1899-12-30T00:28:24"/>
    <x v="4"/>
    <x v="13"/>
    <x v="3"/>
    <x v="2"/>
    <n v="0"/>
    <n v="0"/>
    <x v="0"/>
    <x v="2"/>
    <x v="2"/>
    <n v="0"/>
    <x v="2"/>
    <x v="1"/>
    <d v="1899-12-30T00:04:44"/>
    <d v="1899-12-30T00:04:44"/>
    <x v="0"/>
    <m/>
    <m/>
    <d v="1899-12-30T00:00:00"/>
    <d v="1899-12-30T00:23:40"/>
    <n v="4"/>
    <n v="-3.2870370370399749E-3"/>
    <n v="23.6666666666592"/>
    <x v="4"/>
    <x v="1"/>
  </r>
  <r>
    <x v="2"/>
    <s v="2025003056"/>
    <x v="0"/>
    <x v="709"/>
    <m/>
    <d v="2025-03-12T00:00:00"/>
    <x v="2"/>
    <s v="3208"/>
    <x v="18"/>
    <s v="PA"/>
    <x v="2"/>
    <x v="0"/>
    <d v="2025-03-12T00:00:00"/>
    <d v="1899-12-30T10:29:18"/>
    <d v="2025-03-12T00:00:00"/>
    <d v="1899-12-30T10:24:16"/>
    <d v="2025-03-12T00:00:00"/>
    <d v="1899-12-30T10:32:13"/>
    <x v="0"/>
    <x v="0"/>
    <s v="507104224"/>
    <s v="FBO"/>
    <d v="1899-12-30T00:12:59"/>
    <x v="2010"/>
    <d v="1899-12-30T00:05:02"/>
    <s v="Ensacado"/>
    <s v="E002"/>
    <x v="1"/>
    <d v="1899-12-30T00:02:55"/>
    <d v="1899-12-30T00:07:57"/>
    <x v="5"/>
    <x v="13"/>
    <x v="3"/>
    <x v="1"/>
    <n v="1"/>
    <n v="0"/>
    <x v="1"/>
    <x v="1"/>
    <x v="2"/>
    <n v="1"/>
    <x v="2"/>
    <x v="1"/>
    <d v="1899-12-30T00:05:02"/>
    <d v="1899-12-30T00:05:02"/>
    <x v="1"/>
    <m/>
    <m/>
    <d v="1899-12-30T00:00:00"/>
    <d v="1899-12-30T00:02:55"/>
    <n v="4"/>
    <n v="-3.4953703703699546E-3"/>
    <n v="2.916666666662433"/>
    <x v="4"/>
    <x v="1"/>
  </r>
  <r>
    <x v="2"/>
    <s v="2025003057"/>
    <x v="0"/>
    <x v="671"/>
    <s v="E8087HNJ"/>
    <d v="2025-03-12T00:00:00"/>
    <x v="2"/>
    <s v="2693"/>
    <x v="20"/>
    <s v="PA"/>
    <x v="2"/>
    <x v="0"/>
    <d v="2025-03-12T00:00:00"/>
    <d v="1899-12-30T10:40:56"/>
    <d v="2025-03-12T00:00:00"/>
    <d v="1899-12-30T10:37:39"/>
    <d v="2025-03-12T00:00:00"/>
    <d v="1899-12-30T10:51:52"/>
    <x v="48"/>
    <x v="14"/>
    <s v="507104225"/>
    <s v="FBO"/>
    <d v="1899-12-30T00:17:30"/>
    <x v="2082"/>
    <d v="1899-12-30T00:03:17"/>
    <s v="Ensacado"/>
    <s v="E002"/>
    <x v="2"/>
    <d v="1899-12-30T00:10:56"/>
    <d v="1899-12-30T00:14:13"/>
    <x v="5"/>
    <x v="13"/>
    <x v="3"/>
    <x v="1"/>
    <n v="0"/>
    <n v="0"/>
    <x v="0"/>
    <x v="1"/>
    <x v="2"/>
    <n v="0"/>
    <x v="2"/>
    <x v="1"/>
    <d v="1899-12-30T00:03:17"/>
    <d v="1899-12-30T00:03:17"/>
    <x v="0"/>
    <m/>
    <m/>
    <d v="1899-12-30T00:00:00"/>
    <d v="1899-12-30T00:10:56"/>
    <n v="4"/>
    <n v="-2.2800925925899884E-3"/>
    <n v="10.933333333344049"/>
    <x v="4"/>
    <x v="1"/>
  </r>
  <r>
    <x v="2"/>
    <s v="2025003061"/>
    <x v="0"/>
    <x v="681"/>
    <s v="E0184KJL"/>
    <d v="2025-03-12T00:00:00"/>
    <x v="2"/>
    <s v="3242"/>
    <x v="23"/>
    <s v="PA"/>
    <x v="3"/>
    <x v="0"/>
    <d v="2025-03-12T00:00:00"/>
    <d v="1899-12-30T11:03:51"/>
    <d v="2025-03-12T00:00:00"/>
    <d v="1899-12-30T18:46:01"/>
    <d v="2025-03-12T00:00:00"/>
    <d v="1899-12-30T11:01:39"/>
    <x v="100"/>
    <x v="14"/>
    <s v="507104226"/>
    <s v="FBO"/>
    <d v="1899-12-30T15:26:32"/>
    <x v="2083"/>
    <d v="1899-12-30T07:42:10"/>
    <s v="Ensacado"/>
    <s v="E002"/>
    <x v="2"/>
    <d v="1899-12-30T23:57:47"/>
    <n v="-0.32247685185185004"/>
    <x v="9"/>
    <x v="13"/>
    <x v="3"/>
    <x v="1"/>
    <n v="0"/>
    <n v="1"/>
    <x v="1"/>
    <x v="1"/>
    <x v="2"/>
    <n v="1"/>
    <x v="2"/>
    <x v="2"/>
    <d v="1899-12-30T07:42:10"/>
    <d v="1899-12-30T06:44:10"/>
    <x v="0"/>
    <m/>
    <m/>
    <d v="1899-12-30T00:00:00"/>
    <d v="1899-12-30T23:57:47"/>
    <n v="4"/>
    <d v="1899-12-30T07:42:10"/>
    <n v="1437.7833333333444"/>
    <x v="5"/>
    <x v="0"/>
  </r>
  <r>
    <x v="2"/>
    <s v="2025003058"/>
    <x v="0"/>
    <x v="665"/>
    <s v="E9819MMR"/>
    <d v="2025-03-12T00:00:00"/>
    <x v="2"/>
    <s v="3126"/>
    <x v="17"/>
    <s v="S1D"/>
    <x v="8"/>
    <x v="0"/>
    <d v="2025-03-12T00:00:00"/>
    <d v="1899-12-30T10:42:04"/>
    <d v="2025-03-12T00:00:00"/>
    <d v="1899-12-30T10:38:07"/>
    <d v="2025-03-12T00:00:00"/>
    <d v="1899-12-30T11:08:43"/>
    <x v="0"/>
    <x v="0"/>
    <s v="507104227"/>
    <s v="FBO"/>
    <d v="1899-12-30T00:34:33"/>
    <x v="1086"/>
    <d v="1899-12-30T00:03:57"/>
    <s v="Granel"/>
    <s v="E001"/>
    <x v="2"/>
    <d v="1899-12-30T00:26:39"/>
    <d v="1899-12-30T00:30:36"/>
    <x v="5"/>
    <x v="13"/>
    <x v="3"/>
    <x v="2"/>
    <n v="0"/>
    <n v="0"/>
    <x v="0"/>
    <x v="2"/>
    <x v="2"/>
    <n v="0"/>
    <x v="2"/>
    <x v="1"/>
    <d v="1899-12-30T00:03:57"/>
    <d v="1899-12-30T00:03:57"/>
    <x v="0"/>
    <m/>
    <m/>
    <d v="1899-12-30T00:00:00"/>
    <d v="1899-12-30T00:26:39"/>
    <n v="4"/>
    <n v="-2.7430555555600367E-3"/>
    <n v="26.649999999993614"/>
    <x v="5"/>
    <x v="1"/>
  </r>
  <r>
    <x v="2"/>
    <s v="2025003062"/>
    <x v="0"/>
    <x v="681"/>
    <s v="E0184KJL"/>
    <d v="2025-03-12T00:00:00"/>
    <x v="2"/>
    <s v="3208"/>
    <x v="18"/>
    <s v="PA"/>
    <x v="2"/>
    <x v="0"/>
    <d v="2025-03-12T00:00:00"/>
    <d v="1899-12-30T11:09:26"/>
    <d v="2025-03-12T00:00:00"/>
    <d v="1899-12-30T11:04:58"/>
    <d v="2025-03-12T00:00:00"/>
    <d v="1899-12-30T11:10:45"/>
    <x v="0"/>
    <x v="0"/>
    <s v="507104228"/>
    <s v="FBO"/>
    <d v="1899-12-30T00:10:15"/>
    <x v="2065"/>
    <d v="1899-12-30T00:04:28"/>
    <s v="Ensacado"/>
    <s v="E002"/>
    <x v="2"/>
    <d v="1899-12-30T00:01:19"/>
    <d v="1899-12-30T00:05:47"/>
    <x v="9"/>
    <x v="13"/>
    <x v="3"/>
    <x v="1"/>
    <n v="1"/>
    <n v="0"/>
    <x v="1"/>
    <x v="1"/>
    <x v="2"/>
    <n v="1"/>
    <x v="2"/>
    <x v="1"/>
    <d v="1899-12-30T00:04:28"/>
    <d v="1899-12-30T00:04:28"/>
    <x v="1"/>
    <m/>
    <m/>
    <d v="1899-12-30T00:00:00"/>
    <d v="1899-12-30T00:01:19"/>
    <n v="4"/>
    <n v="-3.1018518518500238E-3"/>
    <n v="1.3166666666639415"/>
    <x v="5"/>
    <x v="1"/>
  </r>
  <r>
    <x v="2"/>
    <s v="2025003063"/>
    <x v="0"/>
    <x v="681"/>
    <s v="E0184KJL"/>
    <d v="2025-03-12T00:00:00"/>
    <x v="2"/>
    <s v="2693"/>
    <x v="20"/>
    <s v="PA"/>
    <x v="2"/>
    <x v="0"/>
    <d v="2025-03-12T00:00:00"/>
    <d v="1899-12-30T11:11:34"/>
    <d v="2025-03-12T00:00:00"/>
    <d v="1899-12-30T11:06:39"/>
    <d v="2025-03-12T00:00:00"/>
    <d v="1899-12-30T11:12:31"/>
    <x v="0"/>
    <x v="0"/>
    <s v="507104229"/>
    <s v="FBO"/>
    <d v="1899-12-30T00:10:47"/>
    <x v="1902"/>
    <d v="1899-12-30T00:04:55"/>
    <s v="Ensacado"/>
    <s v="E002"/>
    <x v="2"/>
    <d v="1899-12-30T00:00:57"/>
    <d v="1899-12-30T00:05:52"/>
    <x v="9"/>
    <x v="13"/>
    <x v="3"/>
    <x v="1"/>
    <n v="1"/>
    <n v="0"/>
    <x v="1"/>
    <x v="1"/>
    <x v="2"/>
    <n v="1"/>
    <x v="2"/>
    <x v="1"/>
    <d v="1899-12-30T00:04:55"/>
    <d v="1899-12-30T00:04:55"/>
    <x v="1"/>
    <m/>
    <m/>
    <d v="1899-12-30T00:00:00"/>
    <d v="1899-12-30T00:00:57"/>
    <n v="4"/>
    <n v="-3.4143518518500171E-3"/>
    <n v="0.94999999999679119"/>
    <x v="5"/>
    <x v="1"/>
  </r>
  <r>
    <x v="2"/>
    <s v="2025003059"/>
    <x v="0"/>
    <x v="670"/>
    <s v="E8727HJH"/>
    <d v="2025-03-12T00:00:00"/>
    <x v="2"/>
    <s v="2649"/>
    <x v="19"/>
    <s v="S6H"/>
    <x v="10"/>
    <x v="0"/>
    <d v="2025-03-12T00:00:00"/>
    <d v="1899-12-30T10:53:03"/>
    <d v="2025-03-12T00:00:00"/>
    <d v="1899-12-30T10:48:31"/>
    <d v="2025-03-12T00:00:00"/>
    <d v="1899-12-30T11:19:50"/>
    <x v="0"/>
    <x v="0"/>
    <s v="507104230"/>
    <s v="FBO"/>
    <d v="1899-12-30T00:35:51"/>
    <x v="2084"/>
    <d v="1899-12-30T00:04:32"/>
    <s v="Granel"/>
    <s v="E001"/>
    <x v="2"/>
    <d v="1899-12-30T00:26:47"/>
    <d v="1899-12-30T00:31:19"/>
    <x v="5"/>
    <x v="13"/>
    <x v="3"/>
    <x v="2"/>
    <n v="0"/>
    <n v="0"/>
    <x v="0"/>
    <x v="2"/>
    <x v="2"/>
    <n v="0"/>
    <x v="2"/>
    <x v="1"/>
    <d v="1899-12-30T00:04:32"/>
    <d v="1899-12-30T00:04:32"/>
    <x v="0"/>
    <m/>
    <m/>
    <d v="1899-12-30T00:00:00"/>
    <d v="1899-12-30T00:26:47"/>
    <n v="4"/>
    <n v="-3.1481481481400175E-3"/>
    <n v="26.783333333337573"/>
    <x v="5"/>
    <x v="1"/>
  </r>
  <r>
    <x v="2"/>
    <s v="2025003069"/>
    <x v="0"/>
    <x v="716"/>
    <m/>
    <d v="2025-03-12T00:00:00"/>
    <x v="2"/>
    <s v="3208"/>
    <x v="18"/>
    <s v="PA"/>
    <x v="3"/>
    <x v="0"/>
    <d v="2025-03-12T00:00:00"/>
    <d v="1899-12-30T11:36:35"/>
    <d v="2025-03-12T00:00:00"/>
    <d v="1899-12-30T13:19:01"/>
    <d v="2025-03-12T00:00:00"/>
    <d v="1899-12-30T11:33:43"/>
    <x v="82"/>
    <x v="14"/>
    <s v="507104231"/>
    <s v="EXW"/>
    <d v="1899-12-30T03:27:44"/>
    <x v="2085"/>
    <d v="1899-12-30T01:42:26"/>
    <s v="Ensacado"/>
    <s v="E002"/>
    <x v="1"/>
    <d v="1899-12-30T23:57:07"/>
    <n v="-7.312499999999994E-2"/>
    <x v="9"/>
    <x v="13"/>
    <x v="3"/>
    <x v="1"/>
    <n v="0"/>
    <n v="1"/>
    <x v="1"/>
    <x v="1"/>
    <x v="2"/>
    <n v="1"/>
    <x v="2"/>
    <x v="2"/>
    <d v="1899-12-30T01:42:26"/>
    <d v="1899-12-30T00:44:26"/>
    <x v="0"/>
    <m/>
    <m/>
    <d v="1899-12-30T00:00:00"/>
    <d v="1899-12-30T23:57:07"/>
    <n v="4"/>
    <d v="1899-12-30T01:42:26"/>
    <n v="1437.1166666666675"/>
    <x v="5"/>
    <x v="0"/>
  </r>
  <r>
    <x v="2"/>
    <s v="2025003071"/>
    <x v="0"/>
    <x v="716"/>
    <m/>
    <d v="2025-03-12T00:00:00"/>
    <x v="2"/>
    <s v="3208"/>
    <x v="18"/>
    <s v="PA"/>
    <x v="2"/>
    <x v="0"/>
    <d v="2025-03-12T00:00:00"/>
    <d v="1899-12-30T11:39:45"/>
    <d v="2025-03-12T00:00:00"/>
    <d v="1899-12-30T11:35:34"/>
    <d v="2025-03-12T00:00:00"/>
    <d v="1899-12-30T11:41:21"/>
    <x v="0"/>
    <x v="0"/>
    <s v="507104232"/>
    <s v="EXW"/>
    <d v="1899-12-30T00:09:58"/>
    <x v="2065"/>
    <d v="1899-12-30T00:04:11"/>
    <s v="Ensacado"/>
    <s v="E002"/>
    <x v="1"/>
    <d v="1899-12-30T00:01:36"/>
    <d v="1899-12-30T00:05:47"/>
    <x v="9"/>
    <x v="13"/>
    <x v="3"/>
    <x v="1"/>
    <n v="1"/>
    <n v="0"/>
    <x v="1"/>
    <x v="1"/>
    <x v="2"/>
    <n v="1"/>
    <x v="2"/>
    <x v="1"/>
    <d v="1899-12-30T00:04:11"/>
    <d v="1899-12-30T00:04:11"/>
    <x v="1"/>
    <m/>
    <m/>
    <d v="1899-12-30T00:00:00"/>
    <d v="1899-12-30T00:01:36"/>
    <n v="4"/>
    <n v="-2.9050925925900306E-3"/>
    <n v="1.5999999999983316"/>
    <x v="5"/>
    <x v="1"/>
  </r>
  <r>
    <x v="2"/>
    <s v="2025003064"/>
    <x v="0"/>
    <x v="663"/>
    <s v="E5050MHX"/>
    <d v="2025-03-12T00:00:00"/>
    <x v="2"/>
    <s v="3126"/>
    <x v="17"/>
    <s v="S1D"/>
    <x v="8"/>
    <x v="0"/>
    <d v="2025-03-12T00:00:00"/>
    <d v="1899-12-30T11:16:41"/>
    <d v="2025-03-12T00:00:00"/>
    <d v="1899-12-30T11:12:40"/>
    <d v="2025-03-12T00:00:00"/>
    <d v="1899-12-30T11:42:55"/>
    <x v="0"/>
    <x v="0"/>
    <s v="507104233"/>
    <s v="EXW"/>
    <d v="1899-12-30T00:34:16"/>
    <x v="1002"/>
    <d v="1899-12-30T00:04:01"/>
    <s v="Granel"/>
    <s v="E001"/>
    <x v="1"/>
    <d v="1899-12-30T00:26:14"/>
    <d v="1899-12-30T00:30:15"/>
    <x v="9"/>
    <x v="13"/>
    <x v="3"/>
    <x v="2"/>
    <n v="0"/>
    <n v="0"/>
    <x v="0"/>
    <x v="2"/>
    <x v="2"/>
    <n v="0"/>
    <x v="2"/>
    <x v="1"/>
    <d v="1899-12-30T00:04:01"/>
    <d v="1899-12-30T00:04:01"/>
    <x v="0"/>
    <m/>
    <m/>
    <d v="1899-12-30T00:00:00"/>
    <d v="1899-12-30T00:26:14"/>
    <n v="4"/>
    <n v="-2.7893518518499749E-3"/>
    <n v="26.233333333329654"/>
    <x v="5"/>
    <x v="1"/>
  </r>
  <r>
    <x v="2"/>
    <s v="2025003066"/>
    <x v="0"/>
    <x v="739"/>
    <s v="E6110KPL"/>
    <d v="2025-03-12T00:00:00"/>
    <x v="2"/>
    <s v="2649"/>
    <x v="19"/>
    <s v="S6H"/>
    <x v="10"/>
    <x v="0"/>
    <d v="2025-03-12T00:00:00"/>
    <d v="1899-12-30T11:28:11"/>
    <d v="2025-03-12T00:00:00"/>
    <d v="1899-12-30T11:23:50"/>
    <d v="2025-03-12T00:00:00"/>
    <d v="1899-12-30T11:48:54"/>
    <x v="0"/>
    <x v="0"/>
    <s v="507104234"/>
    <s v="FBO"/>
    <d v="1899-12-30T00:29:25"/>
    <x v="2086"/>
    <d v="1899-12-30T00:04:21"/>
    <s v="Granel"/>
    <s v="E001"/>
    <x v="2"/>
    <d v="1899-12-30T00:20:43"/>
    <d v="1899-12-30T00:25:04"/>
    <x v="9"/>
    <x v="13"/>
    <x v="3"/>
    <x v="2"/>
    <n v="0"/>
    <n v="0"/>
    <x v="0"/>
    <x v="2"/>
    <x v="2"/>
    <n v="0"/>
    <x v="2"/>
    <x v="1"/>
    <d v="1899-12-30T00:04:21"/>
    <d v="1899-12-30T00:04:21"/>
    <x v="0"/>
    <m/>
    <m/>
    <d v="1899-12-30T00:00:00"/>
    <d v="1899-12-30T00:20:43"/>
    <n v="4"/>
    <n v="-3.0208333333300308E-3"/>
    <n v="20.716666666675206"/>
    <x v="5"/>
    <x v="1"/>
  </r>
  <r>
    <x v="2"/>
    <s v="2025003072"/>
    <x v="0"/>
    <x v="666"/>
    <s v="E8383LSW"/>
    <d v="2025-03-12T00:00:00"/>
    <x v="2"/>
    <s v="2649"/>
    <x v="19"/>
    <s v="S6H"/>
    <x v="10"/>
    <x v="0"/>
    <d v="2025-03-12T00:00:00"/>
    <d v="1899-12-30T11:52:42"/>
    <d v="2025-03-12T00:00:00"/>
    <d v="1899-12-30T11:47:52"/>
    <d v="2025-03-12T00:00:00"/>
    <d v="1899-12-30T12:09:50"/>
    <x v="0"/>
    <x v="0"/>
    <s v="507104235"/>
    <s v="FBO"/>
    <d v="1899-12-30T00:26:48"/>
    <x v="196"/>
    <d v="1899-12-30T00:04:50"/>
    <s v="Granel"/>
    <s v="E001"/>
    <x v="2"/>
    <d v="1899-12-30T00:17:08"/>
    <d v="1899-12-30T00:21:58"/>
    <x v="9"/>
    <x v="13"/>
    <x v="3"/>
    <x v="2"/>
    <n v="0"/>
    <n v="0"/>
    <x v="0"/>
    <x v="2"/>
    <x v="2"/>
    <n v="0"/>
    <x v="2"/>
    <x v="1"/>
    <d v="1899-12-30T00:04:50"/>
    <d v="1899-12-30T00:04:50"/>
    <x v="0"/>
    <m/>
    <m/>
    <d v="1899-12-30T00:00:00"/>
    <d v="1899-12-30T00:17:08"/>
    <n v="4"/>
    <n v="-3.3564814814899813E-3"/>
    <n v="17.133333333321676"/>
    <x v="11"/>
    <x v="1"/>
  </r>
  <r>
    <x v="2"/>
    <s v="2025003075"/>
    <x v="0"/>
    <x v="671"/>
    <s v="E8087HNJ"/>
    <d v="2025-03-12T00:00:00"/>
    <x v="2"/>
    <s v="2693"/>
    <x v="20"/>
    <s v="PA"/>
    <x v="2"/>
    <x v="0"/>
    <d v="2025-03-12T00:00:00"/>
    <d v="1899-12-30T12:37:29"/>
    <d v="2025-03-12T00:00:00"/>
    <d v="1899-12-30T12:32:25"/>
    <d v="2025-03-12T00:00:00"/>
    <d v="1899-12-30T12:39:09"/>
    <x v="81"/>
    <x v="14"/>
    <s v="507104236"/>
    <s v="FBO"/>
    <d v="1899-12-30T00:11:48"/>
    <x v="2087"/>
    <d v="1899-12-30T00:05:04"/>
    <s v="Ensacado"/>
    <s v="E002"/>
    <x v="2"/>
    <d v="1899-12-30T00:01:40"/>
    <d v="1899-12-30T00:06:44"/>
    <x v="13"/>
    <x v="13"/>
    <x v="3"/>
    <x v="1"/>
    <n v="1"/>
    <n v="0"/>
    <x v="1"/>
    <x v="1"/>
    <x v="2"/>
    <n v="1"/>
    <x v="2"/>
    <x v="1"/>
    <d v="1899-12-30T00:05:04"/>
    <d v="1899-12-30T00:05:04"/>
    <x v="1"/>
    <m/>
    <m/>
    <d v="1899-12-30T00:00:00"/>
    <d v="1899-12-30T00:01:40"/>
    <n v="4"/>
    <n v="-3.5185185185200307E-3"/>
    <n v="1.6666666666703911"/>
    <x v="11"/>
    <x v="1"/>
  </r>
  <r>
    <x v="2"/>
    <s v="2025003076"/>
    <x v="0"/>
    <x v="671"/>
    <s v="E8087HNJ"/>
    <d v="2025-03-12T00:00:00"/>
    <x v="2"/>
    <s v="3208"/>
    <x v="18"/>
    <s v="PA"/>
    <x v="2"/>
    <x v="0"/>
    <d v="2025-03-12T00:00:00"/>
    <d v="1899-12-30T12:39:37"/>
    <d v="2025-03-12T00:00:00"/>
    <d v="1899-12-30T12:35:27"/>
    <d v="2025-03-12T00:00:00"/>
    <d v="1899-12-30T12:41:16"/>
    <x v="81"/>
    <x v="14"/>
    <s v="507104237"/>
    <s v="FBO"/>
    <d v="1899-12-30T00:09:59"/>
    <x v="1949"/>
    <d v="1899-12-30T00:04:10"/>
    <s v="Ensacado"/>
    <s v="E002"/>
    <x v="2"/>
    <d v="1899-12-30T00:01:39"/>
    <d v="1899-12-30T00:05:49"/>
    <x v="13"/>
    <x v="13"/>
    <x v="3"/>
    <x v="1"/>
    <n v="1"/>
    <n v="0"/>
    <x v="1"/>
    <x v="1"/>
    <x v="2"/>
    <n v="1"/>
    <x v="2"/>
    <x v="1"/>
    <d v="1899-12-30T00:04:10"/>
    <d v="1899-12-30T00:04:10"/>
    <x v="1"/>
    <m/>
    <m/>
    <d v="1899-12-30T00:00:00"/>
    <d v="1899-12-30T00:01:39"/>
    <n v="4"/>
    <n v="-2.893518518510052E-3"/>
    <n v="1.6500000000095305"/>
    <x v="11"/>
    <x v="1"/>
  </r>
  <r>
    <x v="2"/>
    <s v="2025003074"/>
    <x v="0"/>
    <x v="703"/>
    <m/>
    <d v="2025-03-12T00:00:00"/>
    <x v="2"/>
    <s v="2693"/>
    <x v="20"/>
    <s v="PA"/>
    <x v="2"/>
    <x v="0"/>
    <d v="2025-03-12T00:00:00"/>
    <d v="1899-12-30T12:36:22"/>
    <d v="2025-03-12T00:00:00"/>
    <d v="1899-12-30T12:31:29"/>
    <d v="2025-03-12T00:00:00"/>
    <d v="1899-12-30T12:43:17"/>
    <x v="0"/>
    <x v="0"/>
    <s v="507104238"/>
    <s v="EXW"/>
    <d v="1899-12-30T00:16:41"/>
    <x v="1357"/>
    <d v="1899-12-30T00:04:53"/>
    <s v="Ensacado"/>
    <s v="E002"/>
    <x v="1"/>
    <d v="1899-12-30T00:06:55"/>
    <d v="1899-12-30T00:11:48"/>
    <x v="13"/>
    <x v="13"/>
    <x v="3"/>
    <x v="1"/>
    <n v="1"/>
    <n v="0"/>
    <x v="1"/>
    <x v="1"/>
    <x v="2"/>
    <n v="1"/>
    <x v="2"/>
    <x v="1"/>
    <d v="1899-12-30T00:04:53"/>
    <d v="1899-12-30T00:04:53"/>
    <x v="0"/>
    <m/>
    <m/>
    <d v="1899-12-30T00:00:00"/>
    <d v="1899-12-30T00:06:55"/>
    <n v="4"/>
    <n v="-3.391203703699941E-3"/>
    <n v="6.9166666666656162"/>
    <x v="11"/>
    <x v="1"/>
  </r>
  <r>
    <x v="2"/>
    <s v="2025003073"/>
    <x v="0"/>
    <x v="672"/>
    <s v="E5208JYX"/>
    <d v="2025-03-12T00:00:00"/>
    <x v="2"/>
    <s v="3126"/>
    <x v="17"/>
    <s v="S1D"/>
    <x v="8"/>
    <x v="0"/>
    <d v="2025-03-12T00:00:00"/>
    <d v="1899-12-30T12:18:13"/>
    <d v="2025-03-12T00:00:00"/>
    <d v="1899-12-30T12:14:17"/>
    <d v="2025-03-12T00:00:00"/>
    <d v="1899-12-30T12:53:36"/>
    <x v="0"/>
    <x v="0"/>
    <s v="507104239"/>
    <s v="FBO"/>
    <d v="1899-12-30T00:43:15"/>
    <x v="1669"/>
    <d v="1899-12-30T00:03:56"/>
    <s v="Granel"/>
    <s v="E001"/>
    <x v="2"/>
    <d v="1899-12-30T00:35:23"/>
    <d v="1899-12-30T00:39:19"/>
    <x v="13"/>
    <x v="13"/>
    <x v="3"/>
    <x v="2"/>
    <n v="0"/>
    <n v="0"/>
    <x v="0"/>
    <x v="2"/>
    <x v="2"/>
    <n v="0"/>
    <x v="2"/>
    <x v="1"/>
    <d v="1899-12-30T00:03:56"/>
    <d v="1899-12-30T00:03:56"/>
    <x v="0"/>
    <m/>
    <m/>
    <d v="1899-12-30T00:00:00"/>
    <d v="1899-12-30T00:35:23"/>
    <n v="4"/>
    <n v="-2.7314814814800581E-3"/>
    <n v="35.383333333334441"/>
    <x v="11"/>
    <x v="1"/>
  </r>
  <r>
    <x v="2"/>
    <s v="2025003077"/>
    <x v="0"/>
    <x v="665"/>
    <s v="E9819MMR"/>
    <d v="2025-03-12T00:00:00"/>
    <x v="2"/>
    <s v="2649"/>
    <x v="19"/>
    <s v="S6H"/>
    <x v="10"/>
    <x v="0"/>
    <d v="2025-03-12T00:00:00"/>
    <d v="1899-12-30T12:54:37"/>
    <d v="2025-03-12T00:00:00"/>
    <d v="1899-12-30T12:49:50"/>
    <d v="2025-03-12T00:00:00"/>
    <d v="1899-12-30T13:21:33"/>
    <x v="0"/>
    <x v="0"/>
    <s v="507104240"/>
    <s v="FBO"/>
    <d v="1899-12-30T00:36:30"/>
    <x v="2088"/>
    <d v="1899-12-30T00:04:47"/>
    <s v="Granel"/>
    <s v="E001"/>
    <x v="2"/>
    <d v="1899-12-30T00:26:56"/>
    <d v="1899-12-30T00:31:43"/>
    <x v="13"/>
    <x v="13"/>
    <x v="3"/>
    <x v="2"/>
    <n v="0"/>
    <n v="0"/>
    <x v="0"/>
    <x v="2"/>
    <x v="2"/>
    <n v="0"/>
    <x v="2"/>
    <x v="1"/>
    <d v="1899-12-30T00:04:47"/>
    <d v="1899-12-30T00:04:47"/>
    <x v="0"/>
    <m/>
    <m/>
    <d v="1899-12-30T00:00:00"/>
    <d v="1899-12-30T00:26:56"/>
    <n v="4"/>
    <n v="-3.3217592592599265E-3"/>
    <n v="26.933333333328004"/>
    <x v="6"/>
    <x v="1"/>
  </r>
  <r>
    <x v="2"/>
    <s v="2025003078"/>
    <x v="0"/>
    <x v="685"/>
    <s v="E5980LLH"/>
    <d v="2025-03-12T00:00:00"/>
    <x v="2"/>
    <s v="2649"/>
    <x v="19"/>
    <s v="S6H"/>
    <x v="10"/>
    <x v="0"/>
    <d v="2025-03-12T00:00:00"/>
    <d v="1899-12-30T13:00:50"/>
    <d v="2025-03-12T00:00:00"/>
    <d v="1899-12-30T13:16:29"/>
    <d v="2025-03-12T00:00:00"/>
    <d v="1899-12-30T13:44:45"/>
    <x v="0"/>
    <x v="0"/>
    <s v="507104241"/>
    <s v="FBO"/>
    <d v="1899-12-30T00:43:55"/>
    <x v="794"/>
    <d v="1899-12-30T00:15:39"/>
    <s v="Granel"/>
    <s v="E001"/>
    <x v="2"/>
    <d v="1899-12-30T00:43:55"/>
    <d v="1899-12-30T00:28:16"/>
    <x v="6"/>
    <x v="13"/>
    <x v="3"/>
    <x v="2"/>
    <n v="0"/>
    <n v="0"/>
    <x v="0"/>
    <x v="2"/>
    <x v="2"/>
    <n v="0"/>
    <x v="2"/>
    <x v="1"/>
    <d v="1899-12-30T00:15:39"/>
    <d v="1899-12-30T00:15:39"/>
    <x v="0"/>
    <m/>
    <m/>
    <d v="1899-12-30T00:00:00"/>
    <d v="1899-12-30T00:43:55"/>
    <n v="4"/>
    <d v="1899-12-30T00:15:39"/>
    <n v="43.916666666673635"/>
    <x v="6"/>
    <x v="1"/>
  </r>
  <r>
    <x v="2"/>
    <s v="2025003082"/>
    <x v="0"/>
    <x v="664"/>
    <s v="E5866LGS"/>
    <d v="2025-03-12T00:00:00"/>
    <x v="2"/>
    <s v="3208"/>
    <x v="18"/>
    <s v="PA"/>
    <x v="2"/>
    <x v="0"/>
    <d v="2025-03-12T00:00:00"/>
    <d v="1899-12-30T14:03:19"/>
    <d v="2025-03-12T00:00:00"/>
    <d v="1899-12-30T14:02:40"/>
    <d v="2025-03-12T00:00:00"/>
    <d v="1899-12-30T14:13:31"/>
    <x v="0"/>
    <x v="0"/>
    <s v="507104242"/>
    <s v="FBO"/>
    <d v="1899-12-30T00:11:30"/>
    <x v="2089"/>
    <d v="1899-12-30T00:00:39"/>
    <s v="Ensacado"/>
    <s v="E002"/>
    <x v="2"/>
    <d v="1899-12-30T00:10:12"/>
    <d v="1899-12-30T00:10:51"/>
    <x v="14"/>
    <x v="13"/>
    <x v="3"/>
    <x v="1"/>
    <n v="0"/>
    <n v="0"/>
    <x v="0"/>
    <x v="1"/>
    <x v="2"/>
    <n v="0"/>
    <x v="2"/>
    <x v="1"/>
    <d v="1899-12-30T00:00:39"/>
    <d v="1899-12-30T00:00:39"/>
    <x v="0"/>
    <m/>
    <m/>
    <d v="1899-12-30T00:00:00"/>
    <d v="1899-12-30T00:10:12"/>
    <n v="4"/>
    <n v="-4.5138888887996664E-4"/>
    <n v="10.200000000009588"/>
    <x v="7"/>
    <x v="1"/>
  </r>
  <r>
    <x v="2"/>
    <s v="2025003084"/>
    <x v="0"/>
    <x v="694"/>
    <s v="E0236DFW"/>
    <d v="2025-03-12T00:00:00"/>
    <x v="2"/>
    <s v="3126"/>
    <x v="17"/>
    <s v="S1D"/>
    <x v="8"/>
    <x v="0"/>
    <d v="2025-03-12T00:00:00"/>
    <d v="1899-12-30T14:25:50"/>
    <d v="2025-03-12T00:00:00"/>
    <d v="1899-12-30T14:20:55"/>
    <d v="2025-03-12T00:00:00"/>
    <d v="1899-12-30T14:39:14"/>
    <x v="0"/>
    <x v="0"/>
    <s v="507104243"/>
    <s v="EXW"/>
    <d v="1899-12-30T00:23:14"/>
    <x v="2090"/>
    <d v="1899-12-30T00:04:55"/>
    <s v="Granel"/>
    <s v="E001"/>
    <x v="1"/>
    <d v="1899-12-30T00:13:24"/>
    <d v="1899-12-30T00:18:19"/>
    <x v="14"/>
    <x v="13"/>
    <x v="3"/>
    <x v="2"/>
    <n v="0"/>
    <n v="0"/>
    <x v="0"/>
    <x v="2"/>
    <x v="2"/>
    <n v="0"/>
    <x v="2"/>
    <x v="1"/>
    <d v="1899-12-30T00:04:55"/>
    <d v="1899-12-30T00:04:55"/>
    <x v="0"/>
    <m/>
    <m/>
    <d v="1899-12-30T00:00:00"/>
    <d v="1899-12-30T00:13:24"/>
    <n v="4"/>
    <n v="-3.4143518518500171E-3"/>
    <n v="13.399999999992023"/>
    <x v="7"/>
    <x v="1"/>
  </r>
  <r>
    <x v="2"/>
    <s v="2025003085"/>
    <x v="0"/>
    <x v="663"/>
    <s v="E5050MHX"/>
    <d v="2025-03-12T00:00:00"/>
    <x v="2"/>
    <s v="3126"/>
    <x v="17"/>
    <s v="S1D"/>
    <x v="8"/>
    <x v="0"/>
    <d v="2025-03-12T00:00:00"/>
    <d v="1899-12-30T14:49:43"/>
    <d v="2025-03-12T00:00:00"/>
    <d v="1899-12-30T14:47:27"/>
    <d v="2025-03-12T00:00:00"/>
    <d v="1899-12-30T15:10:43"/>
    <x v="0"/>
    <x v="0"/>
    <s v="507104244"/>
    <s v="EXW"/>
    <d v="1899-12-30T00:25:32"/>
    <x v="967"/>
    <d v="1899-12-30T00:02:16"/>
    <s v="Granel"/>
    <s v="E001"/>
    <x v="1"/>
    <d v="1899-12-30T00:21:00"/>
    <d v="1899-12-30T00:23:16"/>
    <x v="14"/>
    <x v="13"/>
    <x v="3"/>
    <x v="2"/>
    <n v="0"/>
    <n v="0"/>
    <x v="0"/>
    <x v="2"/>
    <x v="2"/>
    <n v="0"/>
    <x v="2"/>
    <x v="1"/>
    <d v="1899-12-30T00:02:16"/>
    <d v="1899-12-30T00:02:16"/>
    <x v="0"/>
    <m/>
    <m/>
    <d v="1899-12-30T00:00:00"/>
    <d v="1899-12-30T00:21:00"/>
    <n v="4"/>
    <n v="-1.5740740740800563E-3"/>
    <n v="20.999999999995129"/>
    <x v="14"/>
    <x v="1"/>
  </r>
  <r>
    <x v="2"/>
    <s v="2025003086"/>
    <x v="0"/>
    <x v="746"/>
    <m/>
    <d v="2025-03-12T00:00:00"/>
    <x v="2"/>
    <s v="3208"/>
    <x v="18"/>
    <s v="PA"/>
    <x v="3"/>
    <x v="0"/>
    <d v="2025-03-12T00:00:00"/>
    <d v="1899-12-30T15:20:23"/>
    <d v="2025-03-12T00:00:00"/>
    <d v="1899-12-30T15:15:23"/>
    <d v="2025-03-12T00:00:00"/>
    <d v="1899-12-30T15:17:26"/>
    <x v="101"/>
    <x v="13"/>
    <s v="507104245"/>
    <s v="EXW"/>
    <d v="1899-12-30T00:07:03"/>
    <x v="2091"/>
    <d v="1899-12-30T00:05:00"/>
    <s v="Ensacado"/>
    <s v="E002"/>
    <x v="1"/>
    <d v="1899-12-30T23:57:02"/>
    <d v="1899-12-30T00:02:03"/>
    <x v="10"/>
    <x v="13"/>
    <x v="3"/>
    <x v="1"/>
    <n v="0"/>
    <n v="1"/>
    <x v="1"/>
    <x v="1"/>
    <x v="2"/>
    <n v="1"/>
    <x v="2"/>
    <x v="2"/>
    <d v="1899-12-30T00:05:00"/>
    <d v="1899-12-30T00:05:00"/>
    <x v="0"/>
    <m/>
    <m/>
    <d v="1899-12-30T00:00:00"/>
    <d v="1899-12-30T23:57:02"/>
    <n v="4"/>
    <n v="-3.4722222222199894E-3"/>
    <n v="1437.0333333333349"/>
    <x v="14"/>
    <x v="0"/>
  </r>
  <r>
    <x v="2"/>
    <s v="2025003088"/>
    <x v="0"/>
    <x v="670"/>
    <s v="E8727HJH"/>
    <d v="2025-03-12T00:00:00"/>
    <x v="2"/>
    <s v="3126"/>
    <x v="17"/>
    <s v="S2D"/>
    <x v="9"/>
    <x v="0"/>
    <d v="2025-03-12T00:00:00"/>
    <d v="1899-12-30T15:52:12"/>
    <d v="2025-03-12T00:00:00"/>
    <d v="1899-12-30T15:49:01"/>
    <d v="2025-03-12T00:00:00"/>
    <d v="1899-12-30T16:22:56"/>
    <x v="0"/>
    <x v="0"/>
    <s v="507104246"/>
    <s v="EXW"/>
    <d v="1899-12-30T00:37:06"/>
    <x v="2092"/>
    <d v="1899-12-30T00:03:11"/>
    <s v="Granel"/>
    <s v="E001"/>
    <x v="2"/>
    <d v="1899-12-30T00:30:44"/>
    <d v="1899-12-30T00:33:55"/>
    <x v="10"/>
    <x v="13"/>
    <x v="3"/>
    <x v="2"/>
    <n v="0"/>
    <n v="0"/>
    <x v="0"/>
    <x v="2"/>
    <x v="2"/>
    <n v="0"/>
    <x v="2"/>
    <x v="1"/>
    <d v="1899-12-30T00:03:11"/>
    <d v="1899-12-30T00:03:11"/>
    <x v="0"/>
    <m/>
    <m/>
    <d v="1899-12-30T00:00:00"/>
    <d v="1899-12-30T00:30:44"/>
    <n v="4"/>
    <n v="-2.210648148149974E-3"/>
    <n v="30.733333333329558"/>
    <x v="8"/>
    <x v="1"/>
  </r>
  <r>
    <x v="2"/>
    <s v="2025003090"/>
    <x v="0"/>
    <x v="695"/>
    <s v="E4704FLG"/>
    <d v="2025-03-12T00:00:00"/>
    <x v="2"/>
    <s v="3208"/>
    <x v="18"/>
    <s v="PA"/>
    <x v="2"/>
    <x v="0"/>
    <d v="2025-03-12T00:00:00"/>
    <d v="1899-12-30T16:40:44"/>
    <d v="2025-03-12T00:00:00"/>
    <d v="1899-12-30T16:36:44"/>
    <d v="2025-03-12T00:00:00"/>
    <d v="1899-12-30T16:42:31"/>
    <x v="0"/>
    <x v="0"/>
    <s v="507104247"/>
    <s v="EXW"/>
    <d v="1899-12-30T00:09:47"/>
    <x v="2065"/>
    <d v="1899-12-30T00:04:00"/>
    <s v="Ensacado"/>
    <s v="E002"/>
    <x v="1"/>
    <d v="1899-12-30T00:01:47"/>
    <d v="1899-12-30T00:05:47"/>
    <x v="7"/>
    <x v="13"/>
    <x v="3"/>
    <x v="1"/>
    <n v="1"/>
    <n v="0"/>
    <x v="1"/>
    <x v="1"/>
    <x v="2"/>
    <n v="1"/>
    <x v="2"/>
    <x v="1"/>
    <d v="1899-12-30T00:04:00"/>
    <d v="1899-12-30T00:04:00"/>
    <x v="1"/>
    <m/>
    <m/>
    <d v="1899-12-30T00:00:00"/>
    <d v="1899-12-30T00:01:47"/>
    <n v="4"/>
    <n v="-2.7777777777699963E-3"/>
    <n v="1.783333333339101"/>
    <x v="8"/>
    <x v="1"/>
  </r>
  <r>
    <x v="2"/>
    <s v="2025003089"/>
    <x v="0"/>
    <x v="685"/>
    <s v="E5980LLH"/>
    <d v="2025-03-12T00:00:00"/>
    <x v="2"/>
    <s v="3126"/>
    <x v="17"/>
    <s v="S1D"/>
    <x v="8"/>
    <x v="0"/>
    <d v="2025-03-12T00:00:00"/>
    <d v="1899-12-30T16:28:26"/>
    <d v="2025-03-12T00:00:00"/>
    <d v="1899-12-30T16:23:35"/>
    <d v="2025-03-12T00:00:00"/>
    <d v="1899-12-30T16:49:37"/>
    <x v="0"/>
    <x v="0"/>
    <s v="507104248"/>
    <s v="EXW"/>
    <d v="1899-12-30T00:30:53"/>
    <x v="2093"/>
    <d v="1899-12-30T00:04:51"/>
    <s v="Granel"/>
    <s v="E001"/>
    <x v="2"/>
    <d v="1899-12-30T00:21:11"/>
    <d v="1899-12-30T00:26:02"/>
    <x v="7"/>
    <x v="13"/>
    <x v="3"/>
    <x v="2"/>
    <n v="0"/>
    <n v="0"/>
    <x v="0"/>
    <x v="2"/>
    <x v="2"/>
    <n v="0"/>
    <x v="2"/>
    <x v="1"/>
    <d v="1899-12-30T00:04:51"/>
    <d v="1899-12-30T00:04:51"/>
    <x v="0"/>
    <m/>
    <m/>
    <d v="1899-12-30T00:00:00"/>
    <d v="1899-12-30T00:21:11"/>
    <n v="4"/>
    <n v="-3.3680555555599678E-3"/>
    <n v="21.183333333336059"/>
    <x v="8"/>
    <x v="1"/>
  </r>
  <r>
    <x v="2"/>
    <s v="2025003091"/>
    <x v="0"/>
    <x v="718"/>
    <s v="E0206FKT"/>
    <d v="2025-03-12T00:00:00"/>
    <x v="2"/>
    <s v="3208"/>
    <x v="18"/>
    <s v="PA"/>
    <x v="3"/>
    <x v="0"/>
    <d v="2025-03-12T00:00:00"/>
    <d v="1899-12-30T17:42:32"/>
    <d v="2025-03-12T00:00:00"/>
    <d v="1899-12-30T17:47:44"/>
    <d v="2025-03-12T00:00:00"/>
    <d v="1899-12-30T17:48:53"/>
    <x v="102"/>
    <x v="13"/>
    <s v="507104257"/>
    <s v="EXW"/>
    <d v="1899-12-30T00:06:21"/>
    <x v="2094"/>
    <d v="1899-12-30T00:05:12"/>
    <s v="Ensacado"/>
    <s v="E002"/>
    <x v="1"/>
    <d v="1899-12-30T00:06:21"/>
    <d v="1899-12-30T00:01:09"/>
    <x v="11"/>
    <x v="13"/>
    <x v="3"/>
    <x v="1"/>
    <n v="1"/>
    <n v="0"/>
    <x v="1"/>
    <x v="1"/>
    <x v="2"/>
    <n v="1"/>
    <x v="2"/>
    <x v="1"/>
    <d v="1899-12-30T00:05:12"/>
    <d v="1899-12-30T00:05:12"/>
    <x v="0"/>
    <m/>
    <m/>
    <d v="1899-12-30T00:00:00"/>
    <d v="1899-12-30T00:06:21"/>
    <n v="4"/>
    <d v="1899-12-30T00:05:12"/>
    <n v="6.349999999996836"/>
    <x v="12"/>
    <x v="1"/>
  </r>
  <r>
    <x v="2"/>
    <s v="2025003094"/>
    <x v="0"/>
    <x v="731"/>
    <s v="E8458KDT"/>
    <d v="2025-03-13T00:00:00"/>
    <x v="2"/>
    <s v="3208"/>
    <x v="18"/>
    <s v="PA"/>
    <x v="3"/>
    <x v="0"/>
    <d v="2025-03-13T00:00:00"/>
    <d v="1899-12-30T06:07:52"/>
    <d v="2025-03-13T00:00:00"/>
    <d v="1899-12-30T06:07:09"/>
    <d v="2025-03-13T00:00:00"/>
    <d v="1899-12-30T06:07:25"/>
    <x v="103"/>
    <x v="17"/>
    <s v="507104258"/>
    <s v="EXW"/>
    <d v="1899-12-30T00:00:59"/>
    <x v="2095"/>
    <d v="1899-12-30T00:00:43"/>
    <s v="Ensacado"/>
    <s v="E002"/>
    <x v="1"/>
    <d v="1899-12-30T23:59:32"/>
    <d v="1899-12-30T00:00:16"/>
    <x v="1"/>
    <x v="14"/>
    <x v="3"/>
    <x v="1"/>
    <n v="0"/>
    <n v="1"/>
    <x v="1"/>
    <x v="1"/>
    <x v="2"/>
    <n v="1"/>
    <x v="2"/>
    <x v="2"/>
    <d v="1899-12-30T00:00:43"/>
    <d v="1899-12-30T00:00:43"/>
    <x v="0"/>
    <m/>
    <m/>
    <d v="1899-12-30T00:00:00"/>
    <d v="1899-12-30T23:59:32"/>
    <n v="5"/>
    <n v="-4.9768518518000793E-4"/>
    <n v="1439.5333333333331"/>
    <x v="0"/>
    <x v="0"/>
  </r>
  <r>
    <x v="2"/>
    <s v="2025003097"/>
    <x v="0"/>
    <x v="664"/>
    <s v="E5866LGS"/>
    <d v="2025-03-13T00:00:00"/>
    <x v="2"/>
    <s v="3208"/>
    <x v="18"/>
    <s v="PA"/>
    <x v="3"/>
    <x v="0"/>
    <d v="2025-03-13T00:00:00"/>
    <d v="1899-12-30T06:15:33"/>
    <d v="2025-03-13T00:00:00"/>
    <d v="1899-12-30T15:13:01"/>
    <d v="2025-03-13T00:00:00"/>
    <d v="1899-12-30T06:13:15"/>
    <x v="63"/>
    <x v="17"/>
    <s v="507104259"/>
    <s v="FBO"/>
    <d v="1899-12-30T17:57:14"/>
    <x v="2096"/>
    <d v="1899-12-30T08:57:28"/>
    <s v="Ensacado"/>
    <s v="E002"/>
    <x v="2"/>
    <d v="1899-12-30T23:57:41"/>
    <n v="-0.37483796296296001"/>
    <x v="1"/>
    <x v="14"/>
    <x v="3"/>
    <x v="1"/>
    <n v="0"/>
    <n v="1"/>
    <x v="1"/>
    <x v="1"/>
    <x v="2"/>
    <n v="1"/>
    <x v="2"/>
    <x v="2"/>
    <d v="1899-12-30T08:57:28"/>
    <d v="1899-12-30T07:59:28"/>
    <x v="0"/>
    <m/>
    <m/>
    <d v="1899-12-30T00:00:00"/>
    <d v="1899-12-30T23:57:41"/>
    <n v="5"/>
    <d v="1899-12-30T08:57:28"/>
    <n v="1437.6833333333363"/>
    <x v="0"/>
    <x v="0"/>
  </r>
  <r>
    <x v="2"/>
    <s v="2025003093"/>
    <x v="0"/>
    <x v="675"/>
    <s v="E6398FTM"/>
    <d v="2025-03-13T00:00:00"/>
    <x v="2"/>
    <s v="3126"/>
    <x v="17"/>
    <s v="S2D"/>
    <x v="9"/>
    <x v="0"/>
    <d v="2025-03-13T00:00:00"/>
    <d v="1899-12-30T06:07:04"/>
    <d v="2025-03-13T00:00:00"/>
    <d v="1899-12-30T06:02:18"/>
    <d v="2025-03-13T00:00:00"/>
    <d v="1899-12-30T06:23:51"/>
    <x v="0"/>
    <x v="0"/>
    <s v="507104260"/>
    <s v="EXW"/>
    <d v="1899-12-30T00:26:19"/>
    <x v="224"/>
    <d v="1899-12-30T00:04:46"/>
    <s v="Granel"/>
    <s v="E001"/>
    <x v="1"/>
    <d v="1899-12-30T00:16:47"/>
    <d v="1899-12-30T00:21:33"/>
    <x v="1"/>
    <x v="14"/>
    <x v="3"/>
    <x v="2"/>
    <n v="0"/>
    <n v="0"/>
    <x v="0"/>
    <x v="2"/>
    <x v="2"/>
    <n v="0"/>
    <x v="2"/>
    <x v="1"/>
    <d v="1899-12-30T00:04:46"/>
    <d v="1899-12-30T00:04:46"/>
    <x v="0"/>
    <m/>
    <m/>
    <d v="1899-12-30T00:00:00"/>
    <d v="1899-12-30T00:16:47"/>
    <n v="5"/>
    <n v="-3.310185185190051E-3"/>
    <n v="16.783333333329534"/>
    <x v="0"/>
    <x v="1"/>
  </r>
  <r>
    <x v="2"/>
    <s v="2025003092"/>
    <x v="0"/>
    <x v="665"/>
    <s v="E9819MMR"/>
    <d v="2025-03-13T00:00:00"/>
    <x v="2"/>
    <s v="3126"/>
    <x v="17"/>
    <s v="S1D"/>
    <x v="8"/>
    <x v="0"/>
    <d v="2025-03-13T00:00:00"/>
    <d v="1899-12-30T06:01:51"/>
    <d v="2025-03-13T00:00:00"/>
    <d v="1899-12-30T05:56:57"/>
    <d v="2025-03-13T00:00:00"/>
    <d v="1899-12-30T06:26:33"/>
    <x v="0"/>
    <x v="0"/>
    <s v="507104261"/>
    <s v="FBO"/>
    <d v="1899-12-30T00:34:30"/>
    <x v="1171"/>
    <d v="1899-12-30T00:04:54"/>
    <s v="Granel"/>
    <s v="E001"/>
    <x v="2"/>
    <d v="1899-12-30T00:24:42"/>
    <d v="1899-12-30T00:29:36"/>
    <x v="1"/>
    <x v="14"/>
    <x v="3"/>
    <x v="2"/>
    <n v="0"/>
    <n v="0"/>
    <x v="0"/>
    <x v="2"/>
    <x v="2"/>
    <n v="0"/>
    <x v="2"/>
    <x v="1"/>
    <d v="1899-12-30T00:04:54"/>
    <d v="1899-12-30T00:04:54"/>
    <x v="0"/>
    <m/>
    <m/>
    <d v="1899-12-30T00:00:00"/>
    <d v="1899-12-30T00:24:42"/>
    <n v="5"/>
    <n v="-3.402777777779975E-3"/>
    <n v="24.700000000003222"/>
    <x v="0"/>
    <x v="1"/>
  </r>
  <r>
    <x v="2"/>
    <s v="2025003095"/>
    <x v="0"/>
    <x v="669"/>
    <s v="E4911KHZ"/>
    <d v="2025-03-13T00:00:00"/>
    <x v="2"/>
    <s v="2649"/>
    <x v="19"/>
    <s v="S6H"/>
    <x v="10"/>
    <x v="0"/>
    <d v="2025-03-13T00:00:00"/>
    <d v="1899-12-30T06:14:16"/>
    <d v="2025-03-13T00:00:00"/>
    <d v="1899-12-30T06:10:57"/>
    <d v="2025-03-13T00:00:00"/>
    <d v="1899-12-30T06:46:18"/>
    <x v="0"/>
    <x v="0"/>
    <s v="507104262"/>
    <s v="FBO"/>
    <d v="1899-12-30T00:38:40"/>
    <x v="2097"/>
    <d v="1899-12-30T00:03:19"/>
    <s v="Granel"/>
    <s v="E001"/>
    <x v="2"/>
    <d v="1899-12-30T00:32:02"/>
    <d v="1899-12-30T00:35:21"/>
    <x v="1"/>
    <x v="14"/>
    <x v="3"/>
    <x v="2"/>
    <n v="0"/>
    <n v="0"/>
    <x v="0"/>
    <x v="2"/>
    <x v="2"/>
    <n v="0"/>
    <x v="2"/>
    <x v="1"/>
    <d v="1899-12-30T00:03:19"/>
    <d v="1899-12-30T00:03:19"/>
    <x v="0"/>
    <m/>
    <m/>
    <d v="1899-12-30T00:00:00"/>
    <d v="1899-12-30T00:32:02"/>
    <n v="5"/>
    <n v="-2.3032407407399536E-3"/>
    <n v="32.033333333332799"/>
    <x v="0"/>
    <x v="1"/>
  </r>
  <r>
    <x v="2"/>
    <s v="2025003100"/>
    <x v="0"/>
    <x v="666"/>
    <s v="E8383LSW"/>
    <d v="2025-03-13T00:00:00"/>
    <x v="2"/>
    <s v="3126"/>
    <x v="17"/>
    <s v="S2D"/>
    <x v="9"/>
    <x v="0"/>
    <d v="2025-03-13T00:00:00"/>
    <d v="1899-12-30T06:27:44"/>
    <d v="2025-03-13T00:00:00"/>
    <d v="1899-12-30T06:22:53"/>
    <d v="2025-03-13T00:00:00"/>
    <d v="1899-12-30T06:54:19"/>
    <x v="0"/>
    <x v="0"/>
    <s v="507104263"/>
    <s v="FBO"/>
    <d v="1899-12-30T00:36:17"/>
    <x v="999"/>
    <d v="1899-12-30T00:04:51"/>
    <s v="Granel"/>
    <s v="E001"/>
    <x v="2"/>
    <d v="1899-12-30T00:26:35"/>
    <d v="1899-12-30T00:31:26"/>
    <x v="1"/>
    <x v="14"/>
    <x v="3"/>
    <x v="2"/>
    <n v="0"/>
    <n v="0"/>
    <x v="0"/>
    <x v="2"/>
    <x v="2"/>
    <n v="0"/>
    <x v="2"/>
    <x v="1"/>
    <d v="1899-12-30T00:04:51"/>
    <d v="1899-12-30T00:04:51"/>
    <x v="0"/>
    <m/>
    <m/>
    <d v="1899-12-30T00:00:00"/>
    <d v="1899-12-30T00:26:35"/>
    <n v="5"/>
    <n v="-3.3680555555599678E-3"/>
    <n v="26.583333333336022"/>
    <x v="0"/>
    <x v="1"/>
  </r>
  <r>
    <x v="2"/>
    <s v="2025003102"/>
    <x v="0"/>
    <x v="667"/>
    <s v="E9335MJP"/>
    <d v="2025-03-13T00:00:00"/>
    <x v="2"/>
    <s v="2693"/>
    <x v="20"/>
    <s v="PA"/>
    <x v="2"/>
    <x v="0"/>
    <d v="2025-03-13T00:00:00"/>
    <d v="1899-12-30T06:40:24"/>
    <d v="2025-03-13T00:00:00"/>
    <d v="1899-12-30T06:45:24"/>
    <d v="2025-03-13T00:00:00"/>
    <d v="1899-12-30T07:00:44"/>
    <x v="0"/>
    <x v="0"/>
    <s v="507104264"/>
    <s v="FBO"/>
    <d v="1899-12-30T00:20:20"/>
    <x v="2098"/>
    <d v="1899-12-30T00:05:00"/>
    <s v="Ensacado"/>
    <s v="E002"/>
    <x v="2"/>
    <d v="1899-12-30T00:20:20"/>
    <d v="1899-12-30T00:15:20"/>
    <x v="1"/>
    <x v="14"/>
    <x v="3"/>
    <x v="1"/>
    <n v="0"/>
    <n v="0"/>
    <x v="0"/>
    <x v="1"/>
    <x v="2"/>
    <n v="0"/>
    <x v="2"/>
    <x v="1"/>
    <d v="1899-12-30T00:05:00"/>
    <d v="1899-12-30T00:05:00"/>
    <x v="0"/>
    <m/>
    <m/>
    <d v="1899-12-30T00:00:00"/>
    <d v="1899-12-30T00:20:20"/>
    <n v="5"/>
    <d v="1899-12-30T00:05:00"/>
    <n v="20.333333333332806"/>
    <x v="1"/>
    <x v="1"/>
  </r>
  <r>
    <x v="2"/>
    <s v="2025003103"/>
    <x v="0"/>
    <x v="663"/>
    <s v="E5050MHX"/>
    <d v="2025-03-13T00:00:00"/>
    <x v="2"/>
    <s v="3126"/>
    <x v="17"/>
    <s v="S1D"/>
    <x v="8"/>
    <x v="0"/>
    <d v="2025-03-13T00:00:00"/>
    <d v="1899-12-30T06:42:32"/>
    <d v="2025-03-13T00:00:00"/>
    <d v="1899-12-30T06:37:40"/>
    <d v="2025-03-13T00:00:00"/>
    <d v="1899-12-30T07:01:15"/>
    <x v="0"/>
    <x v="0"/>
    <s v="507104265"/>
    <s v="EXW"/>
    <d v="1899-12-30T00:28:27"/>
    <x v="495"/>
    <d v="1899-12-30T00:04:52"/>
    <s v="Granel"/>
    <s v="E001"/>
    <x v="1"/>
    <d v="1899-12-30T00:18:43"/>
    <d v="1899-12-30T00:23:35"/>
    <x v="1"/>
    <x v="14"/>
    <x v="3"/>
    <x v="2"/>
    <n v="0"/>
    <n v="0"/>
    <x v="0"/>
    <x v="2"/>
    <x v="2"/>
    <n v="0"/>
    <x v="2"/>
    <x v="1"/>
    <d v="1899-12-30T00:04:52"/>
    <d v="1899-12-30T00:04:52"/>
    <x v="0"/>
    <m/>
    <m/>
    <d v="1899-12-30T00:00:00"/>
    <d v="1899-12-30T00:18:43"/>
    <n v="5"/>
    <n v="-3.3796296296300099E-3"/>
    <n v="18.716666666659147"/>
    <x v="1"/>
    <x v="1"/>
  </r>
  <r>
    <x v="2"/>
    <s v="2025003104"/>
    <x v="0"/>
    <x v="739"/>
    <s v="E6110KPL"/>
    <d v="2025-03-13T00:00:00"/>
    <x v="2"/>
    <s v="2649"/>
    <x v="19"/>
    <s v="S6H"/>
    <x v="10"/>
    <x v="0"/>
    <d v="2025-03-13T00:00:00"/>
    <d v="1899-12-30T06:50:29"/>
    <d v="2025-03-13T00:00:00"/>
    <d v="1899-12-30T06:46:03"/>
    <d v="2025-03-13T00:00:00"/>
    <d v="1899-12-30T07:12:14"/>
    <x v="0"/>
    <x v="0"/>
    <s v="507104266"/>
    <s v="FBO"/>
    <d v="1899-12-30T00:30:37"/>
    <x v="1345"/>
    <d v="1899-12-30T00:04:26"/>
    <s v="Granel"/>
    <s v="E001"/>
    <x v="2"/>
    <d v="1899-12-30T00:21:45"/>
    <d v="1899-12-30T00:26:11"/>
    <x v="1"/>
    <x v="14"/>
    <x v="3"/>
    <x v="2"/>
    <n v="0"/>
    <n v="0"/>
    <x v="0"/>
    <x v="2"/>
    <x v="2"/>
    <n v="0"/>
    <x v="2"/>
    <x v="1"/>
    <d v="1899-12-30T00:04:26"/>
    <d v="1899-12-30T00:04:26"/>
    <x v="0"/>
    <m/>
    <m/>
    <d v="1899-12-30T00:00:00"/>
    <d v="1899-12-30T00:21:45"/>
    <n v="5"/>
    <n v="-3.0787037037000031E-3"/>
    <n v="21.750000000004757"/>
    <x v="1"/>
    <x v="1"/>
  </r>
  <r>
    <x v="2"/>
    <s v="2025003106"/>
    <x v="0"/>
    <x v="705"/>
    <s v="E1671HGL"/>
    <d v="2025-03-13T00:00:00"/>
    <x v="2"/>
    <s v="3208"/>
    <x v="18"/>
    <s v="PA"/>
    <x v="2"/>
    <x v="0"/>
    <d v="2025-03-13T00:00:00"/>
    <d v="1899-12-30T07:20:58"/>
    <d v="2025-03-13T00:00:00"/>
    <d v="1899-12-30T07:22:47"/>
    <d v="2025-03-13T00:00:00"/>
    <d v="1899-12-30T07:32:02"/>
    <x v="0"/>
    <x v="0"/>
    <s v="507104267"/>
    <s v="FBO"/>
    <d v="1899-12-30T00:11:04"/>
    <x v="2099"/>
    <d v="1899-12-30T00:01:49"/>
    <s v="Ensacado"/>
    <s v="E002"/>
    <x v="1"/>
    <d v="1899-12-30T00:11:04"/>
    <d v="1899-12-30T00:09:15"/>
    <x v="2"/>
    <x v="14"/>
    <x v="3"/>
    <x v="1"/>
    <n v="0"/>
    <n v="0"/>
    <x v="0"/>
    <x v="1"/>
    <x v="2"/>
    <n v="0"/>
    <x v="2"/>
    <x v="1"/>
    <d v="1899-12-30T00:01:49"/>
    <d v="1899-12-30T00:01:49"/>
    <x v="0"/>
    <m/>
    <m/>
    <d v="1899-12-30T00:00:00"/>
    <d v="1899-12-30T00:11:04"/>
    <n v="5"/>
    <d v="1899-12-30T00:01:49"/>
    <n v="11.066666666673619"/>
    <x v="1"/>
    <x v="1"/>
  </r>
  <r>
    <x v="2"/>
    <s v="2025003110"/>
    <x v="0"/>
    <x v="750"/>
    <s v="E3710JVS"/>
    <d v="2025-03-13T00:00:00"/>
    <x v="2"/>
    <s v="2693"/>
    <x v="20"/>
    <s v="PA"/>
    <x v="2"/>
    <x v="0"/>
    <d v="2025-03-13T00:00:00"/>
    <d v="1899-12-30T09:05:05"/>
    <d v="2025-03-13T00:00:00"/>
    <d v="1899-12-30T09:01:22"/>
    <d v="2025-03-13T00:00:00"/>
    <d v="1899-12-30T09:19:34"/>
    <x v="0"/>
    <x v="0"/>
    <s v="507104268"/>
    <s v="FBO"/>
    <d v="1899-12-30T00:21:55"/>
    <x v="397"/>
    <d v="1899-12-30T00:03:43"/>
    <s v="Ensacado"/>
    <s v="E002"/>
    <x v="1"/>
    <d v="1899-12-30T00:14:29"/>
    <d v="1899-12-30T00:18:12"/>
    <x v="4"/>
    <x v="14"/>
    <x v="3"/>
    <x v="1"/>
    <n v="0"/>
    <n v="0"/>
    <x v="0"/>
    <x v="1"/>
    <x v="2"/>
    <n v="0"/>
    <x v="2"/>
    <x v="1"/>
    <d v="1899-12-30T00:03:43"/>
    <d v="1899-12-30T00:03:43"/>
    <x v="0"/>
    <m/>
    <m/>
    <d v="1899-12-30T00:00:00"/>
    <d v="1899-12-30T00:14:29"/>
    <n v="5"/>
    <n v="-2.5810185185199952E-3"/>
    <n v="14.483333333332773"/>
    <x v="3"/>
    <x v="1"/>
  </r>
  <r>
    <x v="2"/>
    <s v="2025003111"/>
    <x v="0"/>
    <x v="666"/>
    <s v="E8383LSW"/>
    <d v="2025-03-13T00:00:00"/>
    <x v="2"/>
    <s v="2649"/>
    <x v="19"/>
    <s v="S6H"/>
    <x v="10"/>
    <x v="0"/>
    <d v="2025-03-13T00:00:00"/>
    <d v="1899-12-30T09:19:59"/>
    <d v="2025-03-13T00:00:00"/>
    <d v="1899-12-30T09:17:05"/>
    <d v="2025-03-13T00:00:00"/>
    <d v="1899-12-30T10:02:11"/>
    <x v="0"/>
    <x v="0"/>
    <s v="507104269"/>
    <s v="FBO"/>
    <d v="1899-12-30T00:48:00"/>
    <x v="2100"/>
    <d v="1899-12-30T00:02:54"/>
    <s v="Granel"/>
    <s v="E001"/>
    <x v="2"/>
    <d v="1899-12-30T00:42:12"/>
    <d v="1899-12-30T00:45:06"/>
    <x v="4"/>
    <x v="14"/>
    <x v="3"/>
    <x v="2"/>
    <n v="0"/>
    <n v="0"/>
    <x v="0"/>
    <x v="2"/>
    <x v="2"/>
    <n v="0"/>
    <x v="2"/>
    <x v="1"/>
    <d v="1899-12-30T00:02:54"/>
    <d v="1899-12-30T00:02:54"/>
    <x v="0"/>
    <m/>
    <m/>
    <d v="1899-12-30T00:00:00"/>
    <d v="1899-12-30T00:42:12"/>
    <n v="5"/>
    <n v="-2.0138888888800444E-3"/>
    <n v="42.200000000006355"/>
    <x v="4"/>
    <x v="1"/>
  </r>
  <r>
    <x v="2"/>
    <s v="2025003114"/>
    <x v="0"/>
    <x v="680"/>
    <s v="E7609CBH"/>
    <d v="2025-03-13T00:00:00"/>
    <x v="2"/>
    <s v="3126"/>
    <x v="17"/>
    <s v="S1D"/>
    <x v="8"/>
    <x v="0"/>
    <d v="2025-03-13T00:00:00"/>
    <d v="1899-12-30T09:57:29"/>
    <d v="2025-03-13T00:00:00"/>
    <d v="1899-12-30T09:52:37"/>
    <d v="2025-03-13T00:00:00"/>
    <d v="1899-12-30T10:17:59"/>
    <x v="0"/>
    <x v="0"/>
    <s v="507104270"/>
    <s v="EXW"/>
    <d v="1899-12-30T00:30:14"/>
    <x v="1312"/>
    <d v="1899-12-30T00:04:52"/>
    <s v="Granel"/>
    <s v="E001"/>
    <x v="1"/>
    <d v="1899-12-30T00:20:30"/>
    <d v="1899-12-30T00:25:22"/>
    <x v="4"/>
    <x v="14"/>
    <x v="3"/>
    <x v="2"/>
    <n v="0"/>
    <n v="0"/>
    <x v="0"/>
    <x v="2"/>
    <x v="2"/>
    <n v="0"/>
    <x v="2"/>
    <x v="1"/>
    <d v="1899-12-30T00:04:52"/>
    <d v="1899-12-30T00:04:52"/>
    <x v="0"/>
    <m/>
    <m/>
    <d v="1899-12-30T00:00:00"/>
    <d v="1899-12-30T00:20:30"/>
    <n v="5"/>
    <n v="-3.3796296296300099E-3"/>
    <n v="20.499999999998408"/>
    <x v="4"/>
    <x v="1"/>
  </r>
  <r>
    <x v="2"/>
    <s v="2025003113"/>
    <x v="0"/>
    <x v="730"/>
    <m/>
    <d v="2025-03-13T00:00:00"/>
    <x v="2"/>
    <s v="3208"/>
    <x v="18"/>
    <s v="PA"/>
    <x v="2"/>
    <x v="0"/>
    <d v="2025-03-13T00:00:00"/>
    <d v="1899-12-30T09:55:19"/>
    <d v="2025-03-13T00:00:00"/>
    <d v="1899-12-30T10:12:54"/>
    <d v="2025-03-13T00:00:00"/>
    <d v="1899-12-30T10:19:09"/>
    <x v="0"/>
    <x v="0"/>
    <s v="507104271"/>
    <s v="EXW"/>
    <d v="1899-12-30T00:23:50"/>
    <x v="2101"/>
    <d v="1899-12-30T00:17:35"/>
    <s v="Ensacado"/>
    <s v="E002"/>
    <x v="1"/>
    <d v="1899-12-30T00:23:50"/>
    <d v="1899-12-30T00:06:15"/>
    <x v="4"/>
    <x v="14"/>
    <x v="3"/>
    <x v="1"/>
    <n v="0"/>
    <n v="0"/>
    <x v="0"/>
    <x v="1"/>
    <x v="2"/>
    <n v="0"/>
    <x v="2"/>
    <x v="1"/>
    <d v="1899-12-30T00:17:35"/>
    <d v="1899-12-30T00:17:35"/>
    <x v="0"/>
    <m/>
    <m/>
    <d v="1899-12-30T00:00:00"/>
    <d v="1899-12-30T00:23:50"/>
    <n v="5"/>
    <d v="1899-12-30T00:17:35"/>
    <n v="23.833333333339191"/>
    <x v="4"/>
    <x v="1"/>
  </r>
  <r>
    <x v="2"/>
    <s v="2025003115"/>
    <x v="0"/>
    <x v="663"/>
    <s v="E5050MHX"/>
    <d v="2025-03-13T00:00:00"/>
    <x v="2"/>
    <s v="3126"/>
    <x v="17"/>
    <s v="S1D"/>
    <x v="8"/>
    <x v="0"/>
    <d v="2025-03-13T00:00:00"/>
    <d v="1899-12-30T10:24:12"/>
    <d v="2025-03-13T00:00:00"/>
    <d v="1899-12-30T10:19:28"/>
    <d v="2025-03-13T00:00:00"/>
    <d v="1899-12-30T10:43:06"/>
    <x v="0"/>
    <x v="0"/>
    <s v="507104272"/>
    <s v="EXW"/>
    <d v="1899-12-30T00:28:22"/>
    <x v="1780"/>
    <d v="1899-12-30T00:04:44"/>
    <s v="Granel"/>
    <s v="E001"/>
    <x v="1"/>
    <d v="1899-12-30T00:18:54"/>
    <d v="1899-12-30T00:23:38"/>
    <x v="5"/>
    <x v="14"/>
    <x v="3"/>
    <x v="2"/>
    <n v="0"/>
    <n v="0"/>
    <x v="0"/>
    <x v="2"/>
    <x v="2"/>
    <n v="0"/>
    <x v="2"/>
    <x v="1"/>
    <d v="1899-12-30T00:04:44"/>
    <d v="1899-12-30T00:04:44"/>
    <x v="0"/>
    <m/>
    <m/>
    <d v="1899-12-30T00:00:00"/>
    <d v="1899-12-30T00:18:54"/>
    <n v="5"/>
    <n v="-3.2870370370299828E-3"/>
    <n v="18.899999999999995"/>
    <x v="4"/>
    <x v="1"/>
  </r>
  <r>
    <x v="2"/>
    <s v="2025003118"/>
    <x v="0"/>
    <x v="732"/>
    <s v="E5005KYF"/>
    <d v="2025-03-13T00:00:00"/>
    <x v="2"/>
    <s v="3208"/>
    <x v="18"/>
    <s v="PA"/>
    <x v="2"/>
    <x v="0"/>
    <d v="2025-03-13T00:00:00"/>
    <d v="1899-12-30T10:58:43"/>
    <d v="2025-03-13T00:00:00"/>
    <d v="1899-12-30T10:53:52"/>
    <d v="2025-03-13T00:00:00"/>
    <d v="1899-12-30T11:06:46"/>
    <x v="0"/>
    <x v="0"/>
    <s v="507104273"/>
    <s v="FBO"/>
    <d v="1899-12-30T00:17:45"/>
    <x v="2102"/>
    <d v="1899-12-30T00:04:51"/>
    <s v="Ensacado"/>
    <s v="E002"/>
    <x v="2"/>
    <d v="1899-12-30T00:08:03"/>
    <d v="1899-12-30T00:12:54"/>
    <x v="5"/>
    <x v="14"/>
    <x v="3"/>
    <x v="1"/>
    <n v="1"/>
    <n v="0"/>
    <x v="1"/>
    <x v="1"/>
    <x v="2"/>
    <n v="1"/>
    <x v="2"/>
    <x v="1"/>
    <d v="1899-12-30T00:04:51"/>
    <d v="1899-12-30T00:04:51"/>
    <x v="0"/>
    <m/>
    <m/>
    <d v="1899-12-30T00:00:00"/>
    <d v="1899-12-30T00:08:03"/>
    <n v="5"/>
    <n v="-3.3680555555599678E-3"/>
    <n v="8.0500000000031768"/>
    <x v="5"/>
    <x v="1"/>
  </r>
  <r>
    <x v="2"/>
    <s v="2025003117"/>
    <x v="0"/>
    <x v="700"/>
    <s v="E2520MWP"/>
    <d v="2025-03-13T00:00:00"/>
    <x v="2"/>
    <s v="3126"/>
    <x v="17"/>
    <s v="S1D"/>
    <x v="8"/>
    <x v="0"/>
    <d v="2025-03-13T00:00:00"/>
    <d v="1899-12-30T10:47:46"/>
    <d v="2025-03-13T00:00:00"/>
    <d v="1899-12-30T10:42:48"/>
    <d v="2025-03-13T00:00:00"/>
    <d v="1899-12-30T11:12:38"/>
    <x v="0"/>
    <x v="0"/>
    <s v="507104274"/>
    <s v="FBO"/>
    <d v="1899-12-30T00:34:48"/>
    <x v="965"/>
    <d v="1899-12-30T00:04:58"/>
    <s v="Granel"/>
    <s v="E001"/>
    <x v="1"/>
    <d v="1899-12-30T00:24:52"/>
    <d v="1899-12-30T00:29:50"/>
    <x v="5"/>
    <x v="14"/>
    <x v="3"/>
    <x v="2"/>
    <n v="0"/>
    <n v="0"/>
    <x v="0"/>
    <x v="2"/>
    <x v="2"/>
    <n v="0"/>
    <x v="2"/>
    <x v="1"/>
    <d v="1899-12-30T00:04:58"/>
    <d v="1899-12-30T00:04:58"/>
    <x v="0"/>
    <m/>
    <m/>
    <d v="1899-12-30T00:00:00"/>
    <d v="1899-12-30T00:24:52"/>
    <n v="5"/>
    <n v="-3.4490740740700243E-3"/>
    <n v="24.866666666668742"/>
    <x v="5"/>
    <x v="1"/>
  </r>
  <r>
    <x v="2"/>
    <s v="2025003116"/>
    <x v="0"/>
    <x v="665"/>
    <s v="E9819MMR"/>
    <d v="2025-03-13T00:00:00"/>
    <x v="2"/>
    <s v="2649"/>
    <x v="19"/>
    <s v="S6H"/>
    <x v="10"/>
    <x v="0"/>
    <d v="2025-03-13T00:00:00"/>
    <d v="1899-12-30T10:38:37"/>
    <d v="2025-03-13T00:00:00"/>
    <d v="1899-12-30T10:34:00"/>
    <d v="2025-03-13T00:00:00"/>
    <d v="1899-12-30T11:16:13"/>
    <x v="0"/>
    <x v="0"/>
    <s v="507104275"/>
    <s v="FBO"/>
    <d v="1899-12-30T00:46:50"/>
    <x v="1625"/>
    <d v="1899-12-30T00:04:37"/>
    <s v="Granel"/>
    <s v="E001"/>
    <x v="2"/>
    <d v="1899-12-30T00:37:36"/>
    <d v="1899-12-30T00:42:13"/>
    <x v="5"/>
    <x v="14"/>
    <x v="3"/>
    <x v="2"/>
    <n v="0"/>
    <n v="0"/>
    <x v="0"/>
    <x v="2"/>
    <x v="2"/>
    <n v="0"/>
    <x v="2"/>
    <x v="1"/>
    <d v="1899-12-30T00:04:37"/>
    <d v="1899-12-30T00:04:37"/>
    <x v="0"/>
    <m/>
    <m/>
    <d v="1899-12-30T00:00:00"/>
    <d v="1899-12-30T00:37:36"/>
    <n v="5"/>
    <n v="-3.2060185185200374E-3"/>
    <n v="37.59999999999836"/>
    <x v="5"/>
    <x v="1"/>
  </r>
  <r>
    <x v="2"/>
    <s v="2025003120"/>
    <x v="0"/>
    <x v="722"/>
    <s v="E6101MGR"/>
    <d v="2025-03-13T00:00:00"/>
    <x v="2"/>
    <s v="3208"/>
    <x v="18"/>
    <s v="PA"/>
    <x v="3"/>
    <x v="0"/>
    <d v="2025-03-13T00:00:00"/>
    <d v="1899-12-30T11:11:12"/>
    <d v="2025-03-13T00:00:00"/>
    <d v="1899-12-30T11:07:06"/>
    <d v="2025-03-13T00:00:00"/>
    <d v="1899-12-30T11:18:51"/>
    <x v="62"/>
    <x v="14"/>
    <s v="507104276"/>
    <s v="FBO"/>
    <d v="1899-12-30T00:15:51"/>
    <x v="1911"/>
    <d v="1899-12-30T00:04:06"/>
    <s v="Ensacado"/>
    <s v="E002"/>
    <x v="1"/>
    <d v="1899-12-30T00:07:39"/>
    <d v="1899-12-30T00:11:45"/>
    <x v="9"/>
    <x v="14"/>
    <x v="3"/>
    <x v="1"/>
    <n v="1"/>
    <n v="0"/>
    <x v="1"/>
    <x v="1"/>
    <x v="2"/>
    <n v="1"/>
    <x v="2"/>
    <x v="1"/>
    <d v="1899-12-30T00:04:06"/>
    <d v="1899-12-30T00:04:06"/>
    <x v="0"/>
    <m/>
    <m/>
    <d v="1899-12-30T00:00:00"/>
    <d v="1899-12-30T00:07:39"/>
    <n v="5"/>
    <n v="-2.8472222222200028E-3"/>
    <n v="7.6499999999999968"/>
    <x v="5"/>
    <x v="1"/>
  </r>
  <r>
    <x v="2"/>
    <s v="2025003121"/>
    <x v="0"/>
    <x v="671"/>
    <s v="E8087HNJ"/>
    <d v="2025-03-13T00:00:00"/>
    <x v="2"/>
    <s v="3208"/>
    <x v="18"/>
    <s v="PA"/>
    <x v="2"/>
    <x v="0"/>
    <d v="2025-03-13T00:00:00"/>
    <d v="1899-12-30T11:29:59"/>
    <d v="2025-03-13T00:00:00"/>
    <d v="1899-12-30T11:25:19"/>
    <d v="2025-03-13T00:00:00"/>
    <d v="1899-12-30T11:31:08"/>
    <x v="73"/>
    <x v="14"/>
    <s v="507104277"/>
    <s v="FBO"/>
    <d v="1899-12-30T00:10:29"/>
    <x v="1949"/>
    <d v="1899-12-30T00:04:40"/>
    <s v="Ensacado"/>
    <s v="E002"/>
    <x v="2"/>
    <d v="1899-12-30T00:01:09"/>
    <d v="1899-12-30T00:05:49"/>
    <x v="9"/>
    <x v="14"/>
    <x v="3"/>
    <x v="1"/>
    <n v="1"/>
    <n v="0"/>
    <x v="1"/>
    <x v="1"/>
    <x v="2"/>
    <n v="1"/>
    <x v="2"/>
    <x v="1"/>
    <d v="1899-12-30T00:04:40"/>
    <d v="1899-12-30T00:04:40"/>
    <x v="1"/>
    <m/>
    <m/>
    <d v="1899-12-30T00:00:00"/>
    <d v="1899-12-30T00:01:09"/>
    <n v="5"/>
    <n v="-3.2407407407399891E-3"/>
    <n v="1.1499999999984212"/>
    <x v="5"/>
    <x v="1"/>
  </r>
  <r>
    <x v="2"/>
    <s v="2025003124"/>
    <x v="0"/>
    <x v="739"/>
    <s v="E6110KPL"/>
    <d v="2025-03-13T00:00:00"/>
    <x v="2"/>
    <s v="3126"/>
    <x v="17"/>
    <s v="S1D"/>
    <x v="8"/>
    <x v="0"/>
    <d v="2025-03-13T00:00:00"/>
    <d v="1899-12-30T11:39:11"/>
    <d v="2025-03-13T00:00:00"/>
    <d v="1899-12-30T11:36:17"/>
    <d v="2025-03-13T00:00:00"/>
    <d v="1899-12-30T11:55:09"/>
    <x v="0"/>
    <x v="0"/>
    <s v="507104278"/>
    <s v="FBO"/>
    <d v="1899-12-30T00:21:46"/>
    <x v="1467"/>
    <d v="1899-12-30T00:02:54"/>
    <s v="Granel"/>
    <s v="E001"/>
    <x v="2"/>
    <d v="1899-12-30T00:15:58"/>
    <d v="1899-12-30T00:18:52"/>
    <x v="9"/>
    <x v="14"/>
    <x v="3"/>
    <x v="2"/>
    <n v="0"/>
    <n v="0"/>
    <x v="0"/>
    <x v="2"/>
    <x v="2"/>
    <n v="0"/>
    <x v="2"/>
    <x v="1"/>
    <d v="1899-12-30T00:02:54"/>
    <d v="1899-12-30T00:02:54"/>
    <x v="0"/>
    <m/>
    <m/>
    <d v="1899-12-30T00:00:00"/>
    <d v="1899-12-30T00:15:58"/>
    <n v="5"/>
    <n v="-2.0138888888899809E-3"/>
    <n v="15.966666666662395"/>
    <x v="5"/>
    <x v="1"/>
  </r>
  <r>
    <x v="2"/>
    <s v=""/>
    <x v="0"/>
    <x v="721"/>
    <s v="E4145MYK"/>
    <d v="2025-03-13T00:00:00"/>
    <x v="2"/>
    <s v="2693"/>
    <x v="20"/>
    <s v="PA"/>
    <x v="3"/>
    <x v="0"/>
    <d v="2025-03-13T00:00:00"/>
    <d v="1899-12-30T11:55:51"/>
    <d v="2025-03-13T00:00:00"/>
    <d v="1899-12-30T11:56:23"/>
    <d v="2025-03-13T00:00:00"/>
    <d v="1899-12-30T11:56:48"/>
    <x v="104"/>
    <x v="14"/>
    <s v="507104279"/>
    <s v="FBO"/>
    <d v="1899-12-30T00:00:57"/>
    <x v="2103"/>
    <d v="1899-12-30T00:00:32"/>
    <s v="Ensacado"/>
    <s v="E002"/>
    <x v="1"/>
    <d v="1899-12-30T00:00:57"/>
    <d v="1899-12-30T00:00:25"/>
    <x v="9"/>
    <x v="14"/>
    <x v="3"/>
    <x v="1"/>
    <n v="1"/>
    <n v="0"/>
    <x v="1"/>
    <x v="1"/>
    <x v="2"/>
    <n v="1"/>
    <x v="2"/>
    <x v="1"/>
    <d v="1899-12-30T00:00:32"/>
    <d v="1899-12-30T00:00:32"/>
    <x v="0"/>
    <m/>
    <m/>
    <d v="1899-12-30T00:00:00"/>
    <d v="1899-12-30T00:00:57"/>
    <n v="5"/>
    <d v="1899-12-30T00:00:32"/>
    <n v="0.94999999999679119"/>
    <x v="5"/>
    <x v="1"/>
  </r>
  <r>
    <x v="2"/>
    <s v="2025003125"/>
    <x v="0"/>
    <x v="691"/>
    <s v="E2158JVJ"/>
    <d v="2025-03-13T00:00:00"/>
    <x v="2"/>
    <s v="2693"/>
    <x v="20"/>
    <s v="PA"/>
    <x v="2"/>
    <x v="0"/>
    <d v="2025-03-13T00:00:00"/>
    <d v="1899-12-30T12:13:05"/>
    <d v="2025-03-13T00:00:00"/>
    <d v="1899-12-30T12:09:59"/>
    <d v="2025-03-13T00:00:00"/>
    <d v="1899-12-30T12:46:40"/>
    <x v="0"/>
    <x v="0"/>
    <s v="507104280"/>
    <s v="EXW"/>
    <d v="1899-12-30T00:39:47"/>
    <x v="952"/>
    <d v="1899-12-30T00:03:06"/>
    <s v="Ensacado"/>
    <s v="E002"/>
    <x v="1"/>
    <d v="1899-12-30T00:33:35"/>
    <d v="1899-12-30T00:36:41"/>
    <x v="13"/>
    <x v="14"/>
    <x v="3"/>
    <x v="1"/>
    <n v="0"/>
    <n v="0"/>
    <x v="0"/>
    <x v="1"/>
    <x v="2"/>
    <n v="0"/>
    <x v="2"/>
    <x v="1"/>
    <d v="1899-12-30T00:03:06"/>
    <d v="1899-12-30T00:03:06"/>
    <x v="0"/>
    <m/>
    <m/>
    <d v="1899-12-30T00:00:00"/>
    <d v="1899-12-30T00:33:35"/>
    <n v="5"/>
    <n v="-2.1527777777800017E-3"/>
    <n v="33.583333333334316"/>
    <x v="11"/>
    <x v="1"/>
  </r>
  <r>
    <x v="2"/>
    <s v="2025003126"/>
    <x v="0"/>
    <x v="680"/>
    <s v="E7609CBH"/>
    <d v="2025-03-13T00:00:00"/>
    <x v="2"/>
    <s v="3126"/>
    <x v="17"/>
    <s v="S1D"/>
    <x v="8"/>
    <x v="0"/>
    <d v="2025-03-13T00:00:00"/>
    <d v="1899-12-30T12:33:13"/>
    <d v="2025-03-13T00:00:00"/>
    <d v="1899-12-30T12:28:10"/>
    <d v="2025-03-13T00:00:00"/>
    <d v="1899-12-30T12:54:51"/>
    <x v="0"/>
    <x v="0"/>
    <s v="507104281"/>
    <s v="EXW"/>
    <d v="1899-12-30T00:31:44"/>
    <x v="2104"/>
    <d v="1899-12-30T00:05:03"/>
    <s v="Granel"/>
    <s v="E001"/>
    <x v="1"/>
    <d v="1899-12-30T00:21:38"/>
    <d v="1899-12-30T00:26:41"/>
    <x v="13"/>
    <x v="14"/>
    <x v="3"/>
    <x v="2"/>
    <n v="0"/>
    <n v="0"/>
    <x v="0"/>
    <x v="2"/>
    <x v="2"/>
    <n v="0"/>
    <x v="2"/>
    <x v="1"/>
    <d v="1899-12-30T00:05:03"/>
    <d v="1899-12-30T00:05:03"/>
    <x v="0"/>
    <m/>
    <m/>
    <d v="1899-12-30T00:00:00"/>
    <d v="1899-12-30T00:21:38"/>
    <n v="5"/>
    <n v="-3.5069444444399966E-3"/>
    <n v="21.633333333335969"/>
    <x v="11"/>
    <x v="1"/>
  </r>
  <r>
    <x v="2"/>
    <s v="2025003128"/>
    <x v="0"/>
    <x v="695"/>
    <s v="E3632MTN"/>
    <d v="2025-03-13T00:00:00"/>
    <x v="2"/>
    <s v="3208"/>
    <x v="18"/>
    <s v="PA"/>
    <x v="2"/>
    <x v="0"/>
    <d v="2025-03-13T00:00:00"/>
    <d v="1899-12-30T12:59:25"/>
    <d v="2025-03-13T00:00:00"/>
    <d v="1899-12-30T12:55:23"/>
    <d v="2025-03-13T00:00:00"/>
    <d v="1899-12-30T13:13:05"/>
    <x v="0"/>
    <x v="0"/>
    <s v="507104282"/>
    <s v="EXW"/>
    <d v="1899-12-30T00:21:44"/>
    <x v="2105"/>
    <d v="1899-12-30T00:04:02"/>
    <s v="Ensacado"/>
    <s v="E002"/>
    <x v="1"/>
    <d v="1899-12-30T00:13:40"/>
    <d v="1899-12-30T00:17:42"/>
    <x v="13"/>
    <x v="14"/>
    <x v="3"/>
    <x v="1"/>
    <n v="0"/>
    <n v="0"/>
    <x v="0"/>
    <x v="1"/>
    <x v="2"/>
    <n v="0"/>
    <x v="2"/>
    <x v="1"/>
    <d v="1899-12-30T00:04:02"/>
    <d v="1899-12-30T00:04:02"/>
    <x v="0"/>
    <m/>
    <m/>
    <d v="1899-12-30T00:00:00"/>
    <d v="1899-12-30T00:13:40"/>
    <n v="5"/>
    <n v="-2.8009259259200725E-3"/>
    <n v="13.666666666665552"/>
    <x v="6"/>
    <x v="1"/>
  </r>
  <r>
    <x v="2"/>
    <s v="2025003132"/>
    <x v="0"/>
    <x v="667"/>
    <s v="E9335MJP"/>
    <d v="2025-03-13T00:00:00"/>
    <x v="2"/>
    <s v="3208"/>
    <x v="18"/>
    <s v="PA"/>
    <x v="2"/>
    <x v="0"/>
    <d v="2025-03-13T00:00:00"/>
    <d v="1899-12-30T13:29:40"/>
    <d v="2025-03-13T00:00:00"/>
    <d v="1899-12-30T13:24:43"/>
    <d v="2025-03-13T00:00:00"/>
    <d v="1899-12-30T13:42:36"/>
    <x v="0"/>
    <x v="0"/>
    <s v="507104283"/>
    <s v="FBO"/>
    <d v="1899-12-30T00:22:50"/>
    <x v="2106"/>
    <d v="1899-12-30T00:04:57"/>
    <s v="Ensacado"/>
    <s v="E002"/>
    <x v="2"/>
    <d v="1899-12-30T00:12:56"/>
    <d v="1899-12-30T00:17:53"/>
    <x v="6"/>
    <x v="14"/>
    <x v="3"/>
    <x v="1"/>
    <n v="0"/>
    <n v="0"/>
    <x v="0"/>
    <x v="1"/>
    <x v="2"/>
    <n v="0"/>
    <x v="2"/>
    <x v="1"/>
    <d v="1899-12-30T00:04:57"/>
    <d v="1899-12-30T00:04:57"/>
    <x v="0"/>
    <m/>
    <m/>
    <d v="1899-12-30T00:00:00"/>
    <d v="1899-12-30T00:12:56"/>
    <n v="5"/>
    <n v="-3.4374999999999822E-3"/>
    <n v="12.933333333331252"/>
    <x v="6"/>
    <x v="1"/>
  </r>
  <r>
    <x v="2"/>
    <s v="2025003131"/>
    <x v="0"/>
    <x v="663"/>
    <s v="E5050MHX"/>
    <d v="2025-03-13T00:00:00"/>
    <x v="2"/>
    <s v="3126"/>
    <x v="17"/>
    <s v="S2D"/>
    <x v="9"/>
    <x v="0"/>
    <d v="2025-03-13T00:00:00"/>
    <d v="1899-12-30T13:28:53"/>
    <d v="2025-03-13T00:00:00"/>
    <d v="1899-12-30T13:24:10"/>
    <d v="2025-03-13T00:00:00"/>
    <d v="1899-12-30T13:54:31"/>
    <x v="0"/>
    <x v="0"/>
    <s v="507104284"/>
    <s v="EXW"/>
    <d v="1899-12-30T00:35:04"/>
    <x v="2107"/>
    <d v="1899-12-30T00:04:43"/>
    <s v="Granel"/>
    <s v="E001"/>
    <x v="1"/>
    <d v="1899-12-30T00:25:38"/>
    <d v="1899-12-30T00:30:21"/>
    <x v="6"/>
    <x v="14"/>
    <x v="3"/>
    <x v="2"/>
    <n v="0"/>
    <n v="0"/>
    <x v="0"/>
    <x v="2"/>
    <x v="2"/>
    <n v="0"/>
    <x v="2"/>
    <x v="1"/>
    <d v="1899-12-30T00:04:43"/>
    <d v="1899-12-30T00:04:43"/>
    <x v="0"/>
    <m/>
    <m/>
    <d v="1899-12-30T00:00:00"/>
    <d v="1899-12-30T00:25:38"/>
    <n v="5"/>
    <n v="-3.2754629629699883E-3"/>
    <n v="25.633333333324924"/>
    <x v="6"/>
    <x v="1"/>
  </r>
  <r>
    <x v="2"/>
    <s v="2025003133"/>
    <x v="0"/>
    <x v="681"/>
    <s v="E0184KJL"/>
    <d v="2025-03-13T00:00:00"/>
    <x v="2"/>
    <s v="2693"/>
    <x v="20"/>
    <s v="PA"/>
    <x v="2"/>
    <x v="0"/>
    <d v="2025-03-13T00:00:00"/>
    <d v="1899-12-30T13:56:41"/>
    <d v="2025-03-13T00:00:00"/>
    <d v="1899-12-30T13:52:24"/>
    <d v="2025-03-13T00:00:00"/>
    <d v="1899-12-30T13:58:30"/>
    <x v="0"/>
    <x v="0"/>
    <s v="507104285"/>
    <s v="FBO"/>
    <d v="1899-12-30T00:10:23"/>
    <x v="2108"/>
    <d v="1899-12-30T00:04:17"/>
    <s v="Ensacado"/>
    <s v="E002"/>
    <x v="2"/>
    <d v="1899-12-30T00:01:49"/>
    <d v="1899-12-30T00:06:06"/>
    <x v="6"/>
    <x v="14"/>
    <x v="3"/>
    <x v="1"/>
    <n v="1"/>
    <n v="0"/>
    <x v="1"/>
    <x v="1"/>
    <x v="2"/>
    <n v="1"/>
    <x v="2"/>
    <x v="1"/>
    <d v="1899-12-30T00:04:17"/>
    <d v="1899-12-30T00:04:17"/>
    <x v="1"/>
    <m/>
    <m/>
    <d v="1899-12-30T00:00:00"/>
    <d v="1899-12-30T00:01:49"/>
    <n v="5"/>
    <n v="-2.9745370370299895E-3"/>
    <n v="1.8166666666752107"/>
    <x v="6"/>
    <x v="1"/>
  </r>
  <r>
    <x v="2"/>
    <s v="2025003134"/>
    <x v="0"/>
    <x v="732"/>
    <s v="E5005KYF"/>
    <d v="2025-03-13T00:00:00"/>
    <x v="2"/>
    <s v="3208"/>
    <x v="18"/>
    <s v="PA"/>
    <x v="2"/>
    <x v="0"/>
    <d v="2025-03-13T00:00:00"/>
    <d v="1899-12-30T14:33:43"/>
    <d v="2025-03-13T00:00:00"/>
    <d v="1899-12-30T14:37:05"/>
    <d v="2025-03-13T00:00:00"/>
    <d v="1899-12-30T14:46:29"/>
    <x v="0"/>
    <x v="0"/>
    <s v="507104286"/>
    <s v="FBO"/>
    <d v="1899-12-30T00:12:46"/>
    <x v="2069"/>
    <d v="1899-12-30T00:03:22"/>
    <s v="Ensacado"/>
    <s v="E002"/>
    <x v="2"/>
    <d v="1899-12-30T00:12:46"/>
    <d v="1899-12-30T00:09:24"/>
    <x v="14"/>
    <x v="14"/>
    <x v="3"/>
    <x v="1"/>
    <n v="0"/>
    <n v="0"/>
    <x v="0"/>
    <x v="1"/>
    <x v="2"/>
    <n v="0"/>
    <x v="2"/>
    <x v="1"/>
    <d v="1899-12-30T00:03:22"/>
    <d v="1899-12-30T00:03:22"/>
    <x v="0"/>
    <m/>
    <m/>
    <d v="1899-12-30T00:00:00"/>
    <d v="1899-12-30T00:12:46"/>
    <n v="5"/>
    <d v="1899-12-30T00:03:22"/>
    <n v="12.766666666665731"/>
    <x v="7"/>
    <x v="1"/>
  </r>
  <r>
    <x v="2"/>
    <s v="2025003135"/>
    <x v="0"/>
    <x v="664"/>
    <s v="E5866LGS"/>
    <d v="2025-03-13T00:00:00"/>
    <x v="2"/>
    <s v="2693"/>
    <x v="20"/>
    <s v="PA"/>
    <x v="2"/>
    <x v="0"/>
    <d v="2025-03-13T00:00:00"/>
    <d v="1899-12-30T14:59:59"/>
    <d v="2025-03-13T00:00:00"/>
    <d v="1899-12-30T14:58:41"/>
    <d v="2025-03-13T00:00:00"/>
    <d v="1899-12-30T15:25:09"/>
    <x v="0"/>
    <x v="0"/>
    <s v="507104287"/>
    <s v="FBO"/>
    <d v="1899-12-30T00:27:46"/>
    <x v="465"/>
    <d v="1899-12-30T00:01:18"/>
    <s v="Ensacado"/>
    <s v="E002"/>
    <x v="2"/>
    <d v="1899-12-30T00:25:10"/>
    <d v="1899-12-30T00:26:28"/>
    <x v="14"/>
    <x v="14"/>
    <x v="3"/>
    <x v="1"/>
    <n v="0"/>
    <n v="0"/>
    <x v="0"/>
    <x v="1"/>
    <x v="2"/>
    <n v="0"/>
    <x v="2"/>
    <x v="1"/>
    <d v="1899-12-30T00:01:18"/>
    <d v="1899-12-30T00:01:18"/>
    <x v="0"/>
    <m/>
    <m/>
    <d v="1899-12-30T00:00:00"/>
    <d v="1899-12-30T00:25:10"/>
    <n v="5"/>
    <n v="-9.027777777799173E-4"/>
    <n v="25.166666666663993"/>
    <x v="14"/>
    <x v="1"/>
  </r>
  <r>
    <x v="2"/>
    <s v="2025003136"/>
    <x v="0"/>
    <x v="680"/>
    <s v="E7609CBH"/>
    <d v="2025-03-13T00:00:00"/>
    <x v="2"/>
    <s v="3126"/>
    <x v="17"/>
    <s v="S1D"/>
    <x v="8"/>
    <x v="0"/>
    <d v="2025-03-13T00:00:00"/>
    <d v="1899-12-30T15:05:50"/>
    <d v="2025-03-13T00:00:00"/>
    <d v="1899-12-30T15:00:55"/>
    <d v="2025-03-13T00:00:00"/>
    <d v="1899-12-30T15:28:03"/>
    <x v="0"/>
    <x v="0"/>
    <s v="507104288"/>
    <s v="EXW"/>
    <d v="1899-12-30T00:32:03"/>
    <x v="2109"/>
    <d v="1899-12-30T00:04:55"/>
    <s v="Granel"/>
    <s v="E001"/>
    <x v="1"/>
    <d v="1899-12-30T00:22:13"/>
    <d v="1899-12-30T00:27:08"/>
    <x v="10"/>
    <x v="14"/>
    <x v="3"/>
    <x v="2"/>
    <n v="0"/>
    <n v="0"/>
    <x v="0"/>
    <x v="2"/>
    <x v="2"/>
    <n v="0"/>
    <x v="2"/>
    <x v="1"/>
    <d v="1899-12-30T00:04:55"/>
    <d v="1899-12-30T00:04:55"/>
    <x v="0"/>
    <m/>
    <m/>
    <d v="1899-12-30T00:00:00"/>
    <d v="1899-12-30T00:22:13"/>
    <n v="5"/>
    <n v="-3.4143518518600091E-3"/>
    <n v="22.21666666666561"/>
    <x v="14"/>
    <x v="1"/>
  </r>
  <r>
    <x v="2"/>
    <s v="2025003137"/>
    <x v="0"/>
    <x v="666"/>
    <s v="E8383LSW"/>
    <d v="2025-03-13T00:00:00"/>
    <x v="2"/>
    <s v="3126"/>
    <x v="17"/>
    <s v="S2D"/>
    <x v="9"/>
    <x v="0"/>
    <d v="2025-03-13T00:00:00"/>
    <d v="1899-12-30T15:10:42"/>
    <d v="2025-03-13T00:00:00"/>
    <d v="1899-12-30T15:10:31"/>
    <d v="2025-03-13T00:00:00"/>
    <d v="1899-12-30T15:41:13"/>
    <x v="0"/>
    <x v="0"/>
    <s v="507104289"/>
    <s v="FBO"/>
    <d v="1899-12-30T00:30:53"/>
    <x v="78"/>
    <d v="1899-12-30T00:00:11"/>
    <s v="Granel"/>
    <s v="E001"/>
    <x v="2"/>
    <d v="1899-12-30T00:30:31"/>
    <d v="1899-12-30T00:30:42"/>
    <x v="10"/>
    <x v="14"/>
    <x v="3"/>
    <x v="2"/>
    <n v="0"/>
    <n v="0"/>
    <x v="0"/>
    <x v="2"/>
    <x v="2"/>
    <n v="0"/>
    <x v="2"/>
    <x v="1"/>
    <d v="1899-12-30T00:00:11"/>
    <d v="1899-12-30T00:00:11"/>
    <x v="0"/>
    <m/>
    <m/>
    <d v="1899-12-30T00:00:00"/>
    <d v="1899-12-30T00:30:31"/>
    <n v="5"/>
    <n v="-1.2731481482008977E-4"/>
    <n v="30.516666666667067"/>
    <x v="14"/>
    <x v="1"/>
  </r>
  <r>
    <x v="2"/>
    <s v="2025003138"/>
    <x v="0"/>
    <x v="739"/>
    <s v="E6110KPL"/>
    <d v="2025-03-13T00:00:00"/>
    <x v="2"/>
    <s v="2649"/>
    <x v="19"/>
    <s v="S6H"/>
    <x v="10"/>
    <x v="0"/>
    <d v="2025-03-13T00:00:00"/>
    <d v="1899-12-30T15:28:36"/>
    <d v="2025-03-13T00:00:00"/>
    <d v="1899-12-30T15:23:57"/>
    <d v="2025-03-13T00:00:00"/>
    <d v="1899-12-30T15:51:57"/>
    <x v="0"/>
    <x v="0"/>
    <s v="507104290"/>
    <s v="FBO"/>
    <d v="1899-12-30T00:32:39"/>
    <x v="2110"/>
    <d v="1899-12-30T00:04:39"/>
    <s v="Granel"/>
    <s v="E001"/>
    <x v="2"/>
    <d v="1899-12-30T00:23:21"/>
    <d v="1899-12-30T00:28:00"/>
    <x v="10"/>
    <x v="14"/>
    <x v="3"/>
    <x v="2"/>
    <n v="0"/>
    <n v="0"/>
    <x v="0"/>
    <x v="2"/>
    <x v="2"/>
    <n v="0"/>
    <x v="2"/>
    <x v="1"/>
    <d v="1899-12-30T00:04:39"/>
    <d v="1899-12-30T00:04:39"/>
    <x v="0"/>
    <m/>
    <m/>
    <d v="1899-12-30T00:00:00"/>
    <d v="1899-12-30T00:23:21"/>
    <n v="5"/>
    <n v="-3.229166666669947E-3"/>
    <n v="23.35000000000317"/>
    <x v="14"/>
    <x v="1"/>
  </r>
  <r>
    <x v="2"/>
    <s v="2025003139"/>
    <x v="0"/>
    <x v="685"/>
    <s v="E5980LLH"/>
    <d v="2025-03-13T00:00:00"/>
    <x v="2"/>
    <s v="2649"/>
    <x v="19"/>
    <s v="S6H"/>
    <x v="10"/>
    <x v="0"/>
    <d v="2025-03-13T00:00:00"/>
    <d v="1899-12-30T16:25:50"/>
    <d v="2025-03-13T00:00:00"/>
    <d v="1899-12-30T16:21:11"/>
    <d v="2025-03-13T00:00:00"/>
    <d v="1899-12-30T16:46:42"/>
    <x v="0"/>
    <x v="0"/>
    <s v="507104293"/>
    <s v="FBO"/>
    <d v="1899-12-30T00:30:10"/>
    <x v="297"/>
    <d v="1899-12-30T00:04:39"/>
    <s v="Granel"/>
    <s v="E001"/>
    <x v="2"/>
    <d v="1899-12-30T00:20:52"/>
    <d v="1899-12-30T00:25:31"/>
    <x v="7"/>
    <x v="14"/>
    <x v="3"/>
    <x v="2"/>
    <n v="0"/>
    <n v="0"/>
    <x v="0"/>
    <x v="2"/>
    <x v="2"/>
    <n v="0"/>
    <x v="2"/>
    <x v="1"/>
    <d v="1899-12-30T00:04:39"/>
    <d v="1899-12-30T00:04:39"/>
    <x v="0"/>
    <m/>
    <m/>
    <d v="1899-12-30T00:00:00"/>
    <d v="1899-12-30T00:20:52"/>
    <n v="5"/>
    <n v="-3.229166666669947E-3"/>
    <n v="20.866666666665719"/>
    <x v="8"/>
    <x v="1"/>
  </r>
  <r>
    <x v="2"/>
    <s v="2025003140"/>
    <x v="0"/>
    <x v="751"/>
    <s v="E0184KJL"/>
    <d v="2025-03-13T00:00:00"/>
    <x v="2"/>
    <s v="2693"/>
    <x v="20"/>
    <s v="PA"/>
    <x v="2"/>
    <x v="0"/>
    <d v="2025-03-13T00:00:00"/>
    <d v="1899-12-30T16:47:21"/>
    <d v="2025-03-13T00:00:00"/>
    <d v="1899-12-30T16:44:56"/>
    <d v="2025-03-13T00:00:00"/>
    <d v="1899-12-30T16:50:34"/>
    <x v="0"/>
    <x v="0"/>
    <s v="507104294"/>
    <s v="FBO"/>
    <d v="1899-12-30T00:08:03"/>
    <x v="2111"/>
    <d v="1899-12-30T00:02:25"/>
    <s v="Ensacado"/>
    <s v="E002"/>
    <x v="1"/>
    <d v="1899-12-30T00:03:13"/>
    <d v="1899-12-30T00:05:38"/>
    <x v="7"/>
    <x v="14"/>
    <x v="3"/>
    <x v="1"/>
    <n v="1"/>
    <n v="0"/>
    <x v="1"/>
    <x v="1"/>
    <x v="2"/>
    <n v="1"/>
    <x v="2"/>
    <x v="1"/>
    <d v="1899-12-30T00:02:25"/>
    <d v="1899-12-30T00:02:25"/>
    <x v="0"/>
    <m/>
    <m/>
    <d v="1899-12-30T00:00:00"/>
    <d v="1899-12-30T00:03:13"/>
    <n v="5"/>
    <n v="-1.6782407407399669E-3"/>
    <n v="3.2166666666720722"/>
    <x v="8"/>
    <x v="1"/>
  </r>
  <r>
    <x v="2"/>
    <s v="2025003141"/>
    <x v="0"/>
    <x v="751"/>
    <s v="E0184KJL"/>
    <d v="2025-03-13T00:00:00"/>
    <x v="2"/>
    <s v="3208"/>
    <x v="18"/>
    <s v="PA"/>
    <x v="2"/>
    <x v="0"/>
    <d v="2025-03-13T00:00:00"/>
    <d v="1899-12-30T16:51:46"/>
    <d v="2025-03-13T00:00:00"/>
    <d v="1899-12-30T16:47:11"/>
    <d v="2025-03-13T00:00:00"/>
    <d v="1899-12-30T16:52:47"/>
    <x v="0"/>
    <x v="0"/>
    <s v="507104295"/>
    <s v="EXW"/>
    <d v="1899-12-30T00:10:11"/>
    <x v="2112"/>
    <d v="1899-12-30T00:04:35"/>
    <s v="Ensacado"/>
    <s v="E002"/>
    <x v="1"/>
    <d v="1899-12-30T00:01:01"/>
    <d v="1899-12-30T00:05:36"/>
    <x v="7"/>
    <x v="14"/>
    <x v="3"/>
    <x v="1"/>
    <n v="1"/>
    <n v="0"/>
    <x v="1"/>
    <x v="1"/>
    <x v="2"/>
    <n v="1"/>
    <x v="2"/>
    <x v="1"/>
    <d v="1899-12-30T00:04:35"/>
    <d v="1899-12-30T00:04:35"/>
    <x v="1"/>
    <m/>
    <m/>
    <d v="1899-12-30T00:00:00"/>
    <d v="1899-12-30T00:01:01"/>
    <n v="5"/>
    <n v="-3.1828703703699057E-3"/>
    <n v="1.0166666666688506"/>
    <x v="8"/>
    <x v="1"/>
  </r>
  <r>
    <x v="2"/>
    <s v="2025003142"/>
    <x v="0"/>
    <x v="664"/>
    <s v="E5866LGS"/>
    <d v="2025-03-13T00:00:00"/>
    <x v="2"/>
    <s v="2693"/>
    <x v="20"/>
    <s v="PA"/>
    <x v="2"/>
    <x v="0"/>
    <d v="2025-03-13T00:00:00"/>
    <d v="1899-12-30T17:26:37"/>
    <d v="2025-03-13T00:00:00"/>
    <d v="1899-12-30T17:26:34"/>
    <d v="2025-03-13T00:00:00"/>
    <d v="1899-12-30T17:46:59"/>
    <x v="0"/>
    <x v="0"/>
    <s v="507104297"/>
    <s v="FBO"/>
    <d v="1899-12-30T00:20:28"/>
    <x v="248"/>
    <d v="1899-12-30T00:00:03"/>
    <s v="Ensacado"/>
    <s v="E002"/>
    <x v="2"/>
    <d v="1899-12-30T00:20:22"/>
    <d v="1899-12-30T00:20:25"/>
    <x v="11"/>
    <x v="14"/>
    <x v="3"/>
    <x v="1"/>
    <n v="0"/>
    <n v="0"/>
    <x v="0"/>
    <x v="1"/>
    <x v="2"/>
    <n v="0"/>
    <x v="2"/>
    <x v="1"/>
    <d v="1899-12-30T00:00:03"/>
    <d v="1899-12-30T00:00:03"/>
    <x v="0"/>
    <m/>
    <m/>
    <d v="1899-12-30T00:00:00"/>
    <d v="1899-12-30T00:20:22"/>
    <n v="5"/>
    <n v="-3.4722222220007204E-5"/>
    <n v="20.366666666668838"/>
    <x v="12"/>
    <x v="1"/>
  </r>
  <r>
    <x v="2"/>
    <s v="2025003151"/>
    <x v="0"/>
    <x v="686"/>
    <s v="E5707BDC"/>
    <d v="2025-03-14T00:00:00"/>
    <x v="2"/>
    <s v="2693"/>
    <x v="20"/>
    <s v="PA"/>
    <x v="3"/>
    <x v="0"/>
    <d v="2025-03-14T00:00:00"/>
    <d v="1899-12-30T06:20:13"/>
    <d v="2025-03-14T00:00:00"/>
    <d v="1899-12-30T07:00:00"/>
    <d v="2025-03-14T00:00:00"/>
    <d v="1899-12-30T06:26:29"/>
    <x v="49"/>
    <x v="14"/>
    <s v="507104298"/>
    <s v="EXW"/>
    <d v="1899-12-30T01:13:18"/>
    <x v="1169"/>
    <d v="1899-12-30T00:39:47"/>
    <s v="Ensacado"/>
    <s v="E002"/>
    <x v="1"/>
    <d v="1899-12-30T00:06:16"/>
    <n v="-2.3275462962970006E-2"/>
    <x v="1"/>
    <x v="15"/>
    <x v="3"/>
    <x v="1"/>
    <n v="1"/>
    <n v="0"/>
    <x v="1"/>
    <x v="1"/>
    <x v="2"/>
    <n v="1"/>
    <x v="2"/>
    <x v="1"/>
    <d v="1899-12-30T00:39:47"/>
    <d v="1899-12-30T00:39:47"/>
    <x v="1"/>
    <m/>
    <m/>
    <d v="1899-12-30T00:00:00"/>
    <d v="1899-12-30T00:06:16"/>
    <n v="6"/>
    <d v="1899-12-30T00:39:47"/>
    <n v="6.2666666666639959"/>
    <x v="0"/>
    <x v="1"/>
  </r>
  <r>
    <x v="2"/>
    <s v="2025003144"/>
    <x v="0"/>
    <x v="665"/>
    <s v="E9819MMR"/>
    <d v="2025-03-14T00:00:00"/>
    <x v="2"/>
    <s v="3126"/>
    <x v="17"/>
    <s v="S1D"/>
    <x v="8"/>
    <x v="0"/>
    <d v="2025-03-14T00:00:00"/>
    <d v="1899-12-30T06:12:11"/>
    <d v="2025-03-14T00:00:00"/>
    <d v="1899-12-30T06:07:50"/>
    <d v="2025-03-14T00:00:00"/>
    <d v="1899-12-30T06:35:15"/>
    <x v="0"/>
    <x v="0"/>
    <s v="507104299"/>
    <s v="EXW"/>
    <d v="1899-12-30T00:31:46"/>
    <x v="684"/>
    <d v="1899-12-30T00:04:21"/>
    <s v="Granel"/>
    <s v="E001"/>
    <x v="1"/>
    <d v="1899-12-30T00:23:04"/>
    <d v="1899-12-30T00:27:25"/>
    <x v="1"/>
    <x v="15"/>
    <x v="3"/>
    <x v="2"/>
    <n v="0"/>
    <n v="0"/>
    <x v="0"/>
    <x v="2"/>
    <x v="2"/>
    <n v="0"/>
    <x v="2"/>
    <x v="1"/>
    <d v="1899-12-30T00:04:21"/>
    <d v="1899-12-30T00:04:21"/>
    <x v="0"/>
    <m/>
    <m/>
    <d v="1899-12-30T00:00:00"/>
    <d v="1899-12-30T00:23:04"/>
    <n v="6"/>
    <n v="-3.0208333333400228E-3"/>
    <n v="23.06666666666878"/>
    <x v="0"/>
    <x v="1"/>
  </r>
  <r>
    <x v="2"/>
    <s v="2025003150"/>
    <x v="0"/>
    <x v="669"/>
    <s v="E8369HJH"/>
    <d v="2025-03-14T00:00:00"/>
    <x v="2"/>
    <s v="3126"/>
    <x v="17"/>
    <s v="S2D"/>
    <x v="9"/>
    <x v="0"/>
    <d v="2025-03-14T00:00:00"/>
    <d v="1899-12-30T06:19:39"/>
    <d v="2025-03-14T00:00:00"/>
    <d v="1899-12-30T06:14:45"/>
    <d v="2025-03-14T00:00:00"/>
    <d v="1899-12-30T06:44:53"/>
    <x v="0"/>
    <x v="0"/>
    <s v="507104300"/>
    <s v="FBO"/>
    <d v="1899-12-30T00:35:02"/>
    <x v="1614"/>
    <d v="1899-12-30T00:04:54"/>
    <s v="Granel"/>
    <s v="E001"/>
    <x v="2"/>
    <d v="1899-12-30T00:25:14"/>
    <d v="1899-12-30T00:30:08"/>
    <x v="1"/>
    <x v="15"/>
    <x v="3"/>
    <x v="2"/>
    <n v="0"/>
    <n v="0"/>
    <x v="0"/>
    <x v="2"/>
    <x v="2"/>
    <n v="0"/>
    <x v="2"/>
    <x v="1"/>
    <d v="1899-12-30T00:04:54"/>
    <d v="1899-12-30T00:04:54"/>
    <x v="0"/>
    <m/>
    <m/>
    <d v="1899-12-30T00:00:00"/>
    <d v="1899-12-30T00:25:14"/>
    <n v="6"/>
    <n v="-3.4027777777700385E-3"/>
    <n v="25.23333333333597"/>
    <x v="0"/>
    <x v="1"/>
  </r>
  <r>
    <x v="2"/>
    <s v="2025003153"/>
    <x v="0"/>
    <x v="667"/>
    <s v="E9335MJP"/>
    <d v="2025-03-14T00:00:00"/>
    <x v="2"/>
    <s v="3208"/>
    <x v="18"/>
    <s v="PA"/>
    <x v="2"/>
    <x v="0"/>
    <d v="2025-03-14T00:00:00"/>
    <d v="1899-12-30T06:35:02"/>
    <d v="2025-03-14T00:00:00"/>
    <d v="1899-12-30T06:30:41"/>
    <d v="2025-03-14T00:00:00"/>
    <d v="1899-12-30T06:56:47"/>
    <x v="0"/>
    <x v="0"/>
    <s v="507104301"/>
    <s v="FBO"/>
    <d v="1899-12-30T00:30:27"/>
    <x v="1991"/>
    <d v="1899-12-30T00:04:21"/>
    <s v="Ensacado"/>
    <s v="E002"/>
    <x v="2"/>
    <d v="1899-12-30T00:21:45"/>
    <d v="1899-12-30T00:26:06"/>
    <x v="1"/>
    <x v="15"/>
    <x v="3"/>
    <x v="1"/>
    <n v="0"/>
    <n v="0"/>
    <x v="0"/>
    <x v="1"/>
    <x v="2"/>
    <n v="0"/>
    <x v="2"/>
    <x v="1"/>
    <d v="1899-12-30T00:04:21"/>
    <d v="1899-12-30T00:04:21"/>
    <x v="0"/>
    <m/>
    <m/>
    <d v="1899-12-30T00:00:00"/>
    <d v="1899-12-30T00:21:45"/>
    <n v="6"/>
    <n v="-3.0208333333299753E-3"/>
    <n v="21.750000000004839"/>
    <x v="0"/>
    <x v="1"/>
  </r>
  <r>
    <x v="2"/>
    <s v="2025003154"/>
    <x v="0"/>
    <x v="672"/>
    <s v="E5208JYX"/>
    <d v="2025-03-14T00:00:00"/>
    <x v="2"/>
    <s v="3126"/>
    <x v="17"/>
    <s v="S1D"/>
    <x v="8"/>
    <x v="0"/>
    <d v="2025-03-14T00:00:00"/>
    <d v="1899-12-30T06:40:55"/>
    <d v="2025-03-14T00:00:00"/>
    <d v="1899-12-30T06:37:45"/>
    <d v="2025-03-14T00:00:00"/>
    <d v="1899-12-30T07:06:31"/>
    <x v="0"/>
    <x v="0"/>
    <s v="507104302"/>
    <s v="FBO"/>
    <d v="1899-12-30T00:31:56"/>
    <x v="797"/>
    <d v="1899-12-30T00:03:10"/>
    <s v="Granel"/>
    <s v="E001"/>
    <x v="2"/>
    <d v="1899-12-30T00:25:36"/>
    <d v="1899-12-30T00:28:46"/>
    <x v="1"/>
    <x v="15"/>
    <x v="3"/>
    <x v="2"/>
    <n v="0"/>
    <n v="0"/>
    <x v="0"/>
    <x v="2"/>
    <x v="2"/>
    <n v="0"/>
    <x v="2"/>
    <x v="1"/>
    <d v="1899-12-30T00:03:10"/>
    <d v="1899-12-30T00:03:10"/>
    <x v="0"/>
    <m/>
    <m/>
    <d v="1899-12-30T00:00:00"/>
    <d v="1899-12-30T00:25:36"/>
    <n v="6"/>
    <n v="-2.1990740740699954E-3"/>
    <n v="25.600000000003202"/>
    <x v="1"/>
    <x v="1"/>
  </r>
  <r>
    <x v="2"/>
    <s v="2025003145"/>
    <x v="0"/>
    <x v="666"/>
    <s v="E8383LSW"/>
    <d v="2025-03-14T00:00:00"/>
    <x v="2"/>
    <s v="2649"/>
    <x v="19"/>
    <s v="S6H"/>
    <x v="10"/>
    <x v="0"/>
    <d v="2025-03-14T00:00:00"/>
    <d v="1899-12-30T06:12:37"/>
    <d v="2025-03-14T00:00:00"/>
    <d v="1899-12-30T06:07:44"/>
    <d v="2025-03-14T00:00:00"/>
    <d v="1899-12-30T07:08:46"/>
    <x v="0"/>
    <x v="0"/>
    <s v="507104303"/>
    <s v="FBO"/>
    <d v="1899-12-30T01:05:55"/>
    <x v="2113"/>
    <d v="1899-12-30T00:04:53"/>
    <s v="Granel"/>
    <s v="E001"/>
    <x v="2"/>
    <d v="1899-12-30T00:56:09"/>
    <d v="1899-12-30T01:01:02"/>
    <x v="1"/>
    <x v="15"/>
    <x v="3"/>
    <x v="2"/>
    <n v="0"/>
    <n v="0"/>
    <x v="0"/>
    <x v="2"/>
    <x v="2"/>
    <n v="0"/>
    <x v="2"/>
    <x v="0"/>
    <d v="1899-12-30T00:04:53"/>
    <d v="1899-12-30T00:04:53"/>
    <x v="0"/>
    <m/>
    <m/>
    <d v="1899-12-30T00:00:00"/>
    <d v="1899-12-30T00:56:09"/>
    <n v="6"/>
    <n v="-3.3912037036999965E-3"/>
    <n v="56.150000000006379"/>
    <x v="1"/>
    <x v="0"/>
  </r>
  <r>
    <x v="2"/>
    <s v="2025003156"/>
    <x v="0"/>
    <x v="670"/>
    <s v="E8727HJH"/>
    <d v="2025-03-14T00:00:00"/>
    <x v="2"/>
    <s v="3126"/>
    <x v="17"/>
    <s v="S2D"/>
    <x v="9"/>
    <x v="0"/>
    <d v="2025-03-14T00:00:00"/>
    <d v="1899-12-30T06:49:07"/>
    <d v="2025-03-14T00:00:00"/>
    <d v="1899-12-30T06:44:28"/>
    <d v="2025-03-14T00:00:00"/>
    <d v="1899-12-30T07:13:22"/>
    <x v="0"/>
    <x v="0"/>
    <s v="507104304"/>
    <s v="FBO"/>
    <d v="1899-12-30T00:33:33"/>
    <x v="1705"/>
    <d v="1899-12-30T00:04:39"/>
    <s v="Granel"/>
    <s v="E001"/>
    <x v="2"/>
    <d v="1899-12-30T00:24:15"/>
    <d v="1899-12-30T00:28:54"/>
    <x v="1"/>
    <x v="15"/>
    <x v="3"/>
    <x v="2"/>
    <n v="0"/>
    <n v="0"/>
    <x v="0"/>
    <x v="2"/>
    <x v="2"/>
    <n v="0"/>
    <x v="2"/>
    <x v="1"/>
    <d v="1899-12-30T00:04:39"/>
    <d v="1899-12-30T00:04:39"/>
    <x v="0"/>
    <m/>
    <m/>
    <d v="1899-12-30T00:00:00"/>
    <d v="1899-12-30T00:24:15"/>
    <n v="6"/>
    <n v="-3.2291666666700025E-3"/>
    <n v="24.249999999988841"/>
    <x v="1"/>
    <x v="1"/>
  </r>
  <r>
    <x v="2"/>
    <s v="2025003157"/>
    <x v="0"/>
    <x v="752"/>
    <s v="E8087HNJ"/>
    <d v="2025-03-14T00:00:00"/>
    <x v="2"/>
    <s v="2693"/>
    <x v="20"/>
    <s v="PA"/>
    <x v="2"/>
    <x v="0"/>
    <d v="2025-03-14T00:00:00"/>
    <d v="1899-12-30T07:15:38"/>
    <d v="2025-03-14T00:00:00"/>
    <d v="1899-12-30T07:25:12"/>
    <d v="2025-03-14T00:00:00"/>
    <d v="1899-12-30T07:31:02"/>
    <x v="0"/>
    <x v="0"/>
    <s v="507104305"/>
    <s v="FBO"/>
    <d v="1899-12-30T00:15:24"/>
    <x v="1913"/>
    <d v="1899-12-30T00:09:34"/>
    <s v="Ensacado"/>
    <s v="E002"/>
    <x v="2"/>
    <d v="1899-12-30T00:15:24"/>
    <d v="1899-12-30T00:05:50"/>
    <x v="2"/>
    <x v="15"/>
    <x v="3"/>
    <x v="1"/>
    <n v="0"/>
    <n v="0"/>
    <x v="0"/>
    <x v="1"/>
    <x v="2"/>
    <n v="0"/>
    <x v="2"/>
    <x v="1"/>
    <d v="1899-12-30T00:09:34"/>
    <d v="1899-12-30T00:09:34"/>
    <x v="0"/>
    <m/>
    <m/>
    <d v="1899-12-30T00:00:00"/>
    <d v="1899-12-30T00:15:24"/>
    <n v="6"/>
    <d v="1899-12-30T00:09:34"/>
    <n v="15.399999999993614"/>
    <x v="1"/>
    <x v="1"/>
  </r>
  <r>
    <x v="2"/>
    <s v="2025003159"/>
    <x v="0"/>
    <x v="681"/>
    <s v="E0184KJL"/>
    <d v="2025-03-14T00:00:00"/>
    <x v="2"/>
    <s v="3208"/>
    <x v="18"/>
    <s v="PA"/>
    <x v="2"/>
    <x v="0"/>
    <d v="2025-03-14T00:00:00"/>
    <d v="1899-12-30T07:27:38"/>
    <d v="2025-03-14T00:00:00"/>
    <d v="1899-12-30T07:27:26"/>
    <d v="2025-03-14T00:00:00"/>
    <d v="1899-12-30T07:33:14"/>
    <x v="0"/>
    <x v="0"/>
    <s v="507104306"/>
    <s v="FBO"/>
    <d v="1899-12-30T00:06:00"/>
    <x v="1978"/>
    <d v="1899-12-30T00:00:12"/>
    <s v="Ensacado"/>
    <s v="E002"/>
    <x v="2"/>
    <d v="1899-12-30T00:05:36"/>
    <d v="1899-12-30T00:05:48"/>
    <x v="2"/>
    <x v="15"/>
    <x v="3"/>
    <x v="1"/>
    <n v="1"/>
    <n v="0"/>
    <x v="1"/>
    <x v="1"/>
    <x v="2"/>
    <n v="1"/>
    <x v="2"/>
    <x v="1"/>
    <d v="1899-12-30T00:00:12"/>
    <d v="1899-12-30T00:00:12"/>
    <x v="0"/>
    <m/>
    <m/>
    <d v="1899-12-30T00:00:00"/>
    <d v="1899-12-30T00:05:36"/>
    <n v="6"/>
    <n v="-1.3888888888996531E-4"/>
    <n v="5.6000000000015948"/>
    <x v="1"/>
    <x v="1"/>
  </r>
  <r>
    <x v="2"/>
    <s v="2025003160"/>
    <x v="0"/>
    <x v="681"/>
    <s v="E0184KJL"/>
    <d v="2025-03-14T00:00:00"/>
    <x v="2"/>
    <s v="2693"/>
    <x v="20"/>
    <s v="PA"/>
    <x v="2"/>
    <x v="0"/>
    <d v="2025-03-14T00:00:00"/>
    <d v="1899-12-30T07:33:50"/>
    <d v="2025-03-14T00:00:00"/>
    <d v="1899-12-30T07:29:02"/>
    <d v="2025-03-14T00:00:00"/>
    <d v="1899-12-30T07:34:57"/>
    <x v="0"/>
    <x v="0"/>
    <s v="507104307"/>
    <s v="FBO"/>
    <d v="1899-12-30T00:10:43"/>
    <x v="1912"/>
    <d v="1899-12-30T00:04:48"/>
    <s v="Ensacado"/>
    <s v="E002"/>
    <x v="2"/>
    <d v="1899-12-30T00:01:07"/>
    <d v="1899-12-30T00:05:55"/>
    <x v="2"/>
    <x v="15"/>
    <x v="3"/>
    <x v="1"/>
    <n v="1"/>
    <n v="0"/>
    <x v="1"/>
    <x v="1"/>
    <x v="2"/>
    <n v="1"/>
    <x v="2"/>
    <x v="1"/>
    <d v="1899-12-30T00:04:48"/>
    <d v="1899-12-30T00:04:48"/>
    <x v="1"/>
    <m/>
    <m/>
    <d v="1899-12-30T00:00:00"/>
    <d v="1899-12-30T00:01:07"/>
    <n v="6"/>
    <n v="-3.3333333333399606E-3"/>
    <n v="1.1166666666623914"/>
    <x v="1"/>
    <x v="1"/>
  </r>
  <r>
    <x v="2"/>
    <s v="2025003165"/>
    <x v="0"/>
    <x v="677"/>
    <m/>
    <d v="2025-03-14T00:00:00"/>
    <x v="2"/>
    <s v="3208"/>
    <x v="18"/>
    <s v="PA"/>
    <x v="2"/>
    <x v="0"/>
    <d v="2025-03-14T00:00:00"/>
    <d v="1899-12-30T08:39:12"/>
    <d v="2025-03-14T00:00:00"/>
    <d v="1899-12-30T08:41:37"/>
    <d v="2025-03-14T00:00:00"/>
    <d v="1899-12-30T08:47:27"/>
    <x v="0"/>
    <x v="0"/>
    <s v="507104309"/>
    <s v="EXW"/>
    <d v="1899-12-30T00:08:15"/>
    <x v="1913"/>
    <d v="1899-12-30T00:02:25"/>
    <s v="Ensacado"/>
    <s v="E002"/>
    <x v="1"/>
    <d v="1899-12-30T00:08:15"/>
    <d v="1899-12-30T00:05:50"/>
    <x v="3"/>
    <x v="15"/>
    <x v="3"/>
    <x v="1"/>
    <n v="1"/>
    <n v="0"/>
    <x v="1"/>
    <x v="1"/>
    <x v="2"/>
    <n v="1"/>
    <x v="2"/>
    <x v="1"/>
    <d v="1899-12-30T00:02:25"/>
    <d v="1899-12-30T00:02:25"/>
    <x v="0"/>
    <m/>
    <m/>
    <d v="1899-12-30T00:00:00"/>
    <d v="1899-12-30T00:08:15"/>
    <n v="6"/>
    <d v="1899-12-30T00:02:25"/>
    <n v="8.2499999999904183"/>
    <x v="2"/>
    <x v="1"/>
  </r>
  <r>
    <x v="2"/>
    <s v="2025003167"/>
    <x v="0"/>
    <x v="666"/>
    <s v="E8383LSW"/>
    <d v="2025-03-14T00:00:00"/>
    <x v="2"/>
    <s v="3126"/>
    <x v="17"/>
    <s v="S1D"/>
    <x v="8"/>
    <x v="0"/>
    <d v="2025-03-14T00:00:00"/>
    <d v="1899-12-30T09:17:43"/>
    <d v="2025-03-14T00:00:00"/>
    <d v="1899-12-30T09:13:46"/>
    <d v="2025-03-14T00:00:00"/>
    <d v="1899-12-30T09:38:39"/>
    <x v="0"/>
    <x v="0"/>
    <s v="507104310"/>
    <s v="FBO"/>
    <d v="1899-12-30T00:28:50"/>
    <x v="1098"/>
    <d v="1899-12-30T00:03:57"/>
    <s v="Granel"/>
    <s v="E001"/>
    <x v="2"/>
    <d v="1899-12-30T00:20:56"/>
    <d v="1899-12-30T00:24:53"/>
    <x v="4"/>
    <x v="15"/>
    <x v="3"/>
    <x v="2"/>
    <n v="0"/>
    <n v="0"/>
    <x v="0"/>
    <x v="2"/>
    <x v="2"/>
    <n v="0"/>
    <x v="2"/>
    <x v="1"/>
    <d v="1899-12-30T00:03:57"/>
    <d v="1899-12-30T00:03:57"/>
    <x v="0"/>
    <m/>
    <m/>
    <d v="1899-12-30T00:00:00"/>
    <d v="1899-12-30T00:20:56"/>
    <n v="6"/>
    <n v="-2.7430555555500447E-3"/>
    <n v="20.933333333337536"/>
    <x v="3"/>
    <x v="1"/>
  </r>
  <r>
    <x v="2"/>
    <s v="2025003169"/>
    <x v="0"/>
    <x v="667"/>
    <s v="E9335MJP"/>
    <d v="2025-03-14T00:00:00"/>
    <x v="2"/>
    <s v="2693"/>
    <x v="20"/>
    <s v="PA"/>
    <x v="2"/>
    <x v="0"/>
    <d v="2025-03-14T00:00:00"/>
    <d v="1899-12-30T09:34:24"/>
    <d v="2025-03-14T00:00:00"/>
    <d v="1899-12-30T09:30:26"/>
    <d v="2025-03-14T00:00:00"/>
    <d v="1899-12-30T09:46:39"/>
    <x v="0"/>
    <x v="0"/>
    <s v="507104311"/>
    <s v="FBO"/>
    <d v="1899-12-30T00:20:11"/>
    <x v="1280"/>
    <d v="1899-12-30T00:03:58"/>
    <s v="Ensacado"/>
    <s v="E002"/>
    <x v="2"/>
    <d v="1899-12-30T00:12:15"/>
    <d v="1899-12-30T00:16:13"/>
    <x v="4"/>
    <x v="15"/>
    <x v="3"/>
    <x v="1"/>
    <n v="0"/>
    <n v="0"/>
    <x v="0"/>
    <x v="1"/>
    <x v="2"/>
    <n v="0"/>
    <x v="2"/>
    <x v="1"/>
    <d v="1899-12-30T00:03:58"/>
    <d v="1899-12-30T00:03:58"/>
    <x v="0"/>
    <m/>
    <m/>
    <d v="1899-12-30T00:00:00"/>
    <d v="1899-12-30T00:12:15"/>
    <n v="6"/>
    <n v="-2.7546296296300232E-3"/>
    <n v="12.249999999993602"/>
    <x v="3"/>
    <x v="1"/>
  </r>
  <r>
    <x v="2"/>
    <s v="2025003170"/>
    <x v="0"/>
    <x v="664"/>
    <s v="E5866LGS"/>
    <d v="2025-03-14T00:00:00"/>
    <x v="2"/>
    <s v="2693"/>
    <x v="20"/>
    <s v="PA"/>
    <x v="2"/>
    <x v="0"/>
    <d v="2025-03-14T00:00:00"/>
    <d v="1899-12-30T09:39:17"/>
    <d v="2025-03-14T00:00:00"/>
    <d v="1899-12-30T09:40:32"/>
    <d v="2025-03-14T00:00:00"/>
    <d v="1899-12-30T09:46:59"/>
    <x v="0"/>
    <x v="0"/>
    <s v="507104312"/>
    <s v="FBO"/>
    <d v="1899-12-30T00:07:42"/>
    <x v="2114"/>
    <d v="1899-12-30T00:01:15"/>
    <s v="Ensacado"/>
    <s v="E002"/>
    <x v="2"/>
    <d v="1899-12-30T00:07:42"/>
    <d v="1899-12-30T00:06:27"/>
    <x v="4"/>
    <x v="15"/>
    <x v="3"/>
    <x v="1"/>
    <n v="1"/>
    <n v="0"/>
    <x v="1"/>
    <x v="1"/>
    <x v="2"/>
    <n v="1"/>
    <x v="2"/>
    <x v="1"/>
    <d v="1899-12-30T00:01:15"/>
    <d v="1899-12-30T00:01:15"/>
    <x v="0"/>
    <m/>
    <m/>
    <d v="1899-12-30T00:00:00"/>
    <d v="1899-12-30T00:07:42"/>
    <n v="6"/>
    <d v="1899-12-30T00:01:15"/>
    <n v="7.6999999999968072"/>
    <x v="3"/>
    <x v="1"/>
  </r>
  <r>
    <x v="2"/>
    <s v="2025003171"/>
    <x v="0"/>
    <x v="680"/>
    <s v="E7609CBH"/>
    <d v="2025-03-14T00:00:00"/>
    <x v="2"/>
    <s v="3126"/>
    <x v="17"/>
    <s v="S1D"/>
    <x v="8"/>
    <x v="0"/>
    <d v="2025-03-14T00:00:00"/>
    <d v="1899-12-30T09:46:35"/>
    <d v="2025-03-14T00:00:00"/>
    <d v="1899-12-30T09:41:58"/>
    <d v="2025-03-14T00:00:00"/>
    <d v="1899-12-30T10:06:35"/>
    <x v="0"/>
    <x v="0"/>
    <s v="507104313"/>
    <s v="EXW"/>
    <d v="1899-12-30T00:29:14"/>
    <x v="2115"/>
    <d v="1899-12-30T00:04:37"/>
    <s v="Granel"/>
    <s v="E001"/>
    <x v="1"/>
    <d v="1899-12-30T00:20:00"/>
    <d v="1899-12-30T00:24:37"/>
    <x v="4"/>
    <x v="15"/>
    <x v="3"/>
    <x v="2"/>
    <n v="0"/>
    <n v="0"/>
    <x v="0"/>
    <x v="2"/>
    <x v="2"/>
    <n v="0"/>
    <x v="2"/>
    <x v="1"/>
    <d v="1899-12-30T00:04:37"/>
    <d v="1899-12-30T00:04:37"/>
    <x v="0"/>
    <m/>
    <m/>
    <d v="1899-12-30T00:00:00"/>
    <d v="1899-12-30T00:20:00"/>
    <n v="6"/>
    <n v="-3.2060185185200374E-3"/>
    <n v="20.000000000001606"/>
    <x v="4"/>
    <x v="1"/>
  </r>
  <r>
    <x v="2"/>
    <s v="2025003172"/>
    <x v="0"/>
    <x v="672"/>
    <s v="E5208JYX"/>
    <d v="2025-03-14T00:00:00"/>
    <x v="2"/>
    <s v="3207"/>
    <x v="22"/>
    <s v="PA"/>
    <x v="2"/>
    <x v="0"/>
    <d v="2025-03-14T00:00:00"/>
    <d v="1899-12-30T09:48:26"/>
    <d v="2025-03-14T00:00:00"/>
    <d v="1899-12-30T09:43:39"/>
    <d v="2025-03-14T00:00:00"/>
    <d v="1899-12-30T10:26:51"/>
    <x v="0"/>
    <x v="0"/>
    <s v="507104314"/>
    <s v="FBO"/>
    <d v="1899-12-30T00:47:59"/>
    <x v="1961"/>
    <d v="1899-12-30T00:04:47"/>
    <s v="Granel"/>
    <s v="E001"/>
    <x v="2"/>
    <d v="1899-12-30T00:38:25"/>
    <d v="1899-12-30T00:43:12"/>
    <x v="4"/>
    <x v="15"/>
    <x v="3"/>
    <x v="2"/>
    <n v="0"/>
    <n v="0"/>
    <x v="0"/>
    <x v="2"/>
    <x v="2"/>
    <n v="0"/>
    <x v="2"/>
    <x v="1"/>
    <d v="1899-12-30T00:04:47"/>
    <d v="1899-12-30T00:04:47"/>
    <x v="0"/>
    <m/>
    <m/>
    <d v="1899-12-30T00:00:00"/>
    <d v="1899-12-30T00:38:25"/>
    <n v="6"/>
    <n v="-3.3217592592599821E-3"/>
    <n v="38.416666666665584"/>
    <x v="4"/>
    <x v="1"/>
  </r>
  <r>
    <x v="2"/>
    <s v="2025003176"/>
    <x v="0"/>
    <x v="687"/>
    <m/>
    <d v="2025-03-14T00:00:00"/>
    <x v="2"/>
    <s v="2693"/>
    <x v="20"/>
    <s v="PA"/>
    <x v="3"/>
    <x v="0"/>
    <d v="2025-03-14T00:00:00"/>
    <d v="1899-12-30T10:17:59"/>
    <d v="2025-03-14T00:00:00"/>
    <d v="1899-12-30T10:13:05"/>
    <d v="2025-03-14T00:00:00"/>
    <d v="1899-12-30T10:26:26"/>
    <x v="105"/>
    <x v="14"/>
    <s v="507104315"/>
    <s v="FBO"/>
    <d v="1899-12-30T00:18:15"/>
    <x v="327"/>
    <d v="1899-12-30T00:04:54"/>
    <s v="Ensacado"/>
    <s v="E002"/>
    <x v="1"/>
    <d v="1899-12-30T00:08:27"/>
    <d v="1899-12-30T00:13:21"/>
    <x v="5"/>
    <x v="15"/>
    <x v="3"/>
    <x v="1"/>
    <n v="1"/>
    <n v="0"/>
    <x v="1"/>
    <x v="1"/>
    <x v="2"/>
    <n v="1"/>
    <x v="2"/>
    <x v="1"/>
    <d v="1899-12-30T00:04:54"/>
    <d v="1899-12-30T00:04:54"/>
    <x v="0"/>
    <m/>
    <m/>
    <d v="1899-12-30T00:00:00"/>
    <d v="1899-12-30T00:08:27"/>
    <n v="6"/>
    <n v="-3.402777777779975E-3"/>
    <n v="8.4500000000064368"/>
    <x v="4"/>
    <x v="1"/>
  </r>
  <r>
    <x v="2"/>
    <s v="2025003174"/>
    <x v="0"/>
    <x v="669"/>
    <s v="E8369HJH"/>
    <d v="2025-03-14T00:00:00"/>
    <x v="2"/>
    <s v="2649"/>
    <x v="19"/>
    <s v="S6H"/>
    <x v="10"/>
    <x v="0"/>
    <d v="2025-03-14T00:00:00"/>
    <d v="1899-12-30T09:55:37"/>
    <d v="2025-03-14T00:00:00"/>
    <d v="1899-12-30T09:50:56"/>
    <d v="2025-03-14T00:00:00"/>
    <d v="1899-12-30T10:40:31"/>
    <x v="0"/>
    <x v="0"/>
    <s v="507104316"/>
    <s v="FBO"/>
    <d v="1899-12-30T00:54:16"/>
    <x v="2116"/>
    <d v="1899-12-30T00:04:41"/>
    <s v="Granel"/>
    <s v="E001"/>
    <x v="2"/>
    <d v="1899-12-30T00:44:54"/>
    <d v="1899-12-30T00:49:35"/>
    <x v="4"/>
    <x v="15"/>
    <x v="3"/>
    <x v="2"/>
    <n v="0"/>
    <n v="0"/>
    <x v="0"/>
    <x v="2"/>
    <x v="2"/>
    <n v="0"/>
    <x v="2"/>
    <x v="1"/>
    <d v="1899-12-30T00:04:41"/>
    <d v="1899-12-30T00:04:41"/>
    <x v="0"/>
    <m/>
    <m/>
    <d v="1899-12-30T00:00:00"/>
    <d v="1899-12-30T00:44:54"/>
    <n v="6"/>
    <n v="-3.2523148148200232E-3"/>
    <n v="44.899999999991991"/>
    <x v="4"/>
    <x v="1"/>
  </r>
  <r>
    <x v="2"/>
    <s v="2025003178"/>
    <x v="0"/>
    <x v="732"/>
    <s v="E5005KYF"/>
    <d v="2025-03-14T00:00:00"/>
    <x v="2"/>
    <s v="3208"/>
    <x v="18"/>
    <s v="PA"/>
    <x v="2"/>
    <x v="0"/>
    <d v="2025-03-14T00:00:00"/>
    <d v="1899-12-30T10:26:22"/>
    <d v="2025-03-14T00:00:00"/>
    <d v="1899-12-30T10:30:39"/>
    <d v="2025-03-14T00:00:00"/>
    <d v="1899-12-30T10:41:04"/>
    <x v="0"/>
    <x v="0"/>
    <s v="507104317"/>
    <s v="FBO"/>
    <d v="1899-12-30T00:14:42"/>
    <x v="940"/>
    <d v="1899-12-30T00:04:17"/>
    <s v="Ensacado"/>
    <s v="E002"/>
    <x v="2"/>
    <d v="1899-12-30T00:14:42"/>
    <d v="1899-12-30T00:10:25"/>
    <x v="5"/>
    <x v="15"/>
    <x v="3"/>
    <x v="1"/>
    <n v="0"/>
    <n v="0"/>
    <x v="0"/>
    <x v="1"/>
    <x v="2"/>
    <n v="0"/>
    <x v="2"/>
    <x v="1"/>
    <d v="1899-12-30T00:04:17"/>
    <d v="1899-12-30T00:04:17"/>
    <x v="0"/>
    <m/>
    <m/>
    <d v="1899-12-30T00:00:00"/>
    <d v="1899-12-30T00:14:42"/>
    <n v="6"/>
    <d v="1899-12-30T00:04:17"/>
    <n v="14.700000000009652"/>
    <x v="4"/>
    <x v="1"/>
  </r>
  <r>
    <x v="2"/>
    <s v="2025003175"/>
    <x v="0"/>
    <x v="665"/>
    <s v="E9819MMR"/>
    <d v="2025-03-14T00:00:00"/>
    <x v="2"/>
    <s v="3126"/>
    <x v="17"/>
    <s v="S2D"/>
    <x v="9"/>
    <x v="0"/>
    <d v="2025-03-14T00:00:00"/>
    <d v="1899-12-30T10:10:17"/>
    <d v="2025-03-14T00:00:00"/>
    <d v="1899-12-30T10:15:54"/>
    <d v="2025-03-14T00:00:00"/>
    <d v="1899-12-30T10:48:24"/>
    <x v="0"/>
    <x v="0"/>
    <s v="507104318"/>
    <s v="FBO"/>
    <d v="1899-12-30T00:38:07"/>
    <x v="1198"/>
    <d v="1899-12-30T00:05:37"/>
    <s v="Granel"/>
    <s v="E001"/>
    <x v="2"/>
    <d v="1899-12-30T00:38:07"/>
    <d v="1899-12-30T00:32:30"/>
    <x v="5"/>
    <x v="15"/>
    <x v="3"/>
    <x v="2"/>
    <n v="0"/>
    <n v="0"/>
    <x v="0"/>
    <x v="2"/>
    <x v="2"/>
    <n v="0"/>
    <x v="2"/>
    <x v="1"/>
    <d v="1899-12-30T00:05:37"/>
    <d v="1899-12-30T00:05:37"/>
    <x v="0"/>
    <m/>
    <m/>
    <d v="1899-12-30T00:00:00"/>
    <d v="1899-12-30T00:38:07"/>
    <n v="6"/>
    <d v="1899-12-30T00:05:37"/>
    <n v="38.116666666670412"/>
    <x v="4"/>
    <x v="1"/>
  </r>
  <r>
    <x v="2"/>
    <s v="2025003180"/>
    <x v="0"/>
    <x v="670"/>
    <s v="E8727HJH"/>
    <d v="2025-03-14T00:00:00"/>
    <x v="2"/>
    <s v="3126"/>
    <x v="17"/>
    <s v="S1D"/>
    <x v="8"/>
    <x v="0"/>
    <d v="2025-03-14T00:00:00"/>
    <d v="1899-12-30T10:42:17"/>
    <d v="2025-03-14T00:00:00"/>
    <d v="1899-12-30T10:37:25"/>
    <d v="2025-03-14T00:00:00"/>
    <d v="1899-12-30T11:06:02"/>
    <x v="0"/>
    <x v="0"/>
    <s v="507104319"/>
    <s v="FBO"/>
    <d v="1899-12-30T00:33:29"/>
    <x v="1957"/>
    <d v="1899-12-30T00:04:52"/>
    <s v="Granel"/>
    <s v="E001"/>
    <x v="2"/>
    <d v="1899-12-30T00:23:45"/>
    <d v="1899-12-30T00:28:37"/>
    <x v="5"/>
    <x v="15"/>
    <x v="3"/>
    <x v="2"/>
    <n v="0"/>
    <n v="0"/>
    <x v="0"/>
    <x v="2"/>
    <x v="2"/>
    <n v="0"/>
    <x v="2"/>
    <x v="1"/>
    <d v="1899-12-30T00:04:52"/>
    <d v="1899-12-30T00:04:52"/>
    <x v="0"/>
    <m/>
    <m/>
    <d v="1899-12-30T00:00:00"/>
    <d v="1899-12-30T00:23:45"/>
    <n v="6"/>
    <n v="-3.3796296296300099E-3"/>
    <n v="23.750000000006349"/>
    <x v="5"/>
    <x v="1"/>
  </r>
  <r>
    <x v="2"/>
    <s v="2025003181"/>
    <x v="0"/>
    <x v="736"/>
    <s v="E7340HZS"/>
    <d v="2025-03-14T00:00:00"/>
    <x v="2"/>
    <s v="2693"/>
    <x v="20"/>
    <s v="PA"/>
    <x v="2"/>
    <x v="0"/>
    <d v="2025-03-14T00:00:00"/>
    <d v="1899-12-30T11:11:09"/>
    <d v="2025-03-14T00:00:00"/>
    <d v="1899-12-30T11:06:33"/>
    <d v="2025-03-14T00:00:00"/>
    <d v="1899-12-30T11:40:30"/>
    <x v="0"/>
    <x v="0"/>
    <s v="507104320"/>
    <s v="EXW"/>
    <d v="1899-12-30T00:38:33"/>
    <x v="1054"/>
    <d v="1899-12-30T00:04:36"/>
    <s v="Ensacado"/>
    <s v="E002"/>
    <x v="1"/>
    <d v="1899-12-30T00:29:21"/>
    <d v="1899-12-30T00:33:57"/>
    <x v="9"/>
    <x v="15"/>
    <x v="3"/>
    <x v="1"/>
    <n v="0"/>
    <n v="0"/>
    <x v="0"/>
    <x v="1"/>
    <x v="2"/>
    <n v="0"/>
    <x v="2"/>
    <x v="1"/>
    <d v="1899-12-30T00:04:36"/>
    <d v="1899-12-30T00:04:36"/>
    <x v="0"/>
    <m/>
    <m/>
    <d v="1899-12-30T00:00:00"/>
    <d v="1899-12-30T00:29:21"/>
    <n v="6"/>
    <n v="-3.1944444444500508E-3"/>
    <n v="29.349999999993557"/>
    <x v="5"/>
    <x v="1"/>
  </r>
  <r>
    <x v="2"/>
    <s v="2025003183"/>
    <x v="0"/>
    <x v="716"/>
    <m/>
    <d v="2025-03-14T00:00:00"/>
    <x v="2"/>
    <s v="3208"/>
    <x v="18"/>
    <s v="PA"/>
    <x v="3"/>
    <x v="0"/>
    <d v="2025-03-14T00:00:00"/>
    <d v="1899-12-30T11:36:06"/>
    <d v="2025-03-14T00:00:00"/>
    <d v="1899-12-30T11:49:01"/>
    <d v="2025-03-14T00:00:00"/>
    <d v="1899-12-30T11:49:04"/>
    <x v="106"/>
    <x v="14"/>
    <s v="507104321"/>
    <s v="EXW"/>
    <d v="1899-12-30T00:12:58"/>
    <x v="2117"/>
    <d v="1899-12-30T00:12:55"/>
    <s v="Ensacado"/>
    <s v="E002"/>
    <x v="1"/>
    <d v="1899-12-30T00:12:58"/>
    <d v="1899-12-30T00:00:03"/>
    <x v="9"/>
    <x v="15"/>
    <x v="3"/>
    <x v="1"/>
    <n v="0"/>
    <n v="0"/>
    <x v="0"/>
    <x v="1"/>
    <x v="2"/>
    <n v="0"/>
    <x v="2"/>
    <x v="1"/>
    <d v="1899-12-30T00:12:55"/>
    <d v="1899-12-30T00:12:55"/>
    <x v="0"/>
    <m/>
    <m/>
    <d v="1899-12-30T00:00:00"/>
    <d v="1899-12-30T00:12:58"/>
    <n v="6"/>
    <d v="1899-12-30T00:12:55"/>
    <n v="12.966666666667201"/>
    <x v="5"/>
    <x v="1"/>
  </r>
  <r>
    <x v="2"/>
    <s v="2025003185"/>
    <x v="0"/>
    <x v="753"/>
    <s v="E7874LGC"/>
    <d v="2025-03-14T00:00:00"/>
    <x v="2"/>
    <s v="3208"/>
    <x v="18"/>
    <s v="PA"/>
    <x v="2"/>
    <x v="0"/>
    <d v="2025-03-14T00:00:00"/>
    <d v="1899-12-30T11:58:01"/>
    <d v="2025-03-14T00:00:00"/>
    <d v="1899-12-30T11:53:38"/>
    <d v="2025-03-14T00:00:00"/>
    <d v="1899-12-30T12:04:59"/>
    <x v="0"/>
    <x v="0"/>
    <s v="507104322"/>
    <s v="EXW"/>
    <d v="1899-12-30T00:15:44"/>
    <x v="2118"/>
    <d v="1899-12-30T00:04:23"/>
    <s v="Ensacado"/>
    <s v="E002"/>
    <x v="1"/>
    <d v="1899-12-30T00:06:58"/>
    <d v="1899-12-30T00:11:21"/>
    <x v="9"/>
    <x v="15"/>
    <x v="3"/>
    <x v="1"/>
    <n v="1"/>
    <n v="0"/>
    <x v="1"/>
    <x v="1"/>
    <x v="2"/>
    <n v="1"/>
    <x v="2"/>
    <x v="1"/>
    <d v="1899-12-30T00:04:23"/>
    <d v="1899-12-30T00:04:23"/>
    <x v="0"/>
    <m/>
    <m/>
    <d v="1899-12-30T00:00:00"/>
    <d v="1899-12-30T00:06:58"/>
    <n v="6"/>
    <n v="-3.0439814814899879E-3"/>
    <n v="6.9666666666623467"/>
    <x v="11"/>
    <x v="1"/>
  </r>
  <r>
    <x v="2"/>
    <s v="2025003187"/>
    <x v="0"/>
    <x v="754"/>
    <m/>
    <d v="2025-03-14T00:00:00"/>
    <x v="2"/>
    <s v="2693"/>
    <x v="20"/>
    <s v="PA"/>
    <x v="2"/>
    <x v="0"/>
    <d v="2025-03-14T00:00:00"/>
    <d v="1899-12-30T12:13:29"/>
    <d v="2025-03-14T00:00:00"/>
    <d v="1899-12-30T12:08:51"/>
    <d v="2025-03-14T00:00:00"/>
    <d v="1899-12-30T12:21:39"/>
    <x v="0"/>
    <x v="0"/>
    <s v="507104323"/>
    <s v="EXW"/>
    <d v="1899-12-30T00:17:26"/>
    <x v="2119"/>
    <d v="1899-12-30T00:04:38"/>
    <s v="Ensacado"/>
    <s v="E002"/>
    <x v="1"/>
    <d v="1899-12-30T00:08:10"/>
    <d v="1899-12-30T00:12:48"/>
    <x v="13"/>
    <x v="15"/>
    <x v="3"/>
    <x v="1"/>
    <n v="1"/>
    <n v="0"/>
    <x v="1"/>
    <x v="1"/>
    <x v="2"/>
    <n v="1"/>
    <x v="2"/>
    <x v="1"/>
    <d v="1899-12-30T00:04:38"/>
    <d v="1899-12-30T00:04:38"/>
    <x v="0"/>
    <m/>
    <m/>
    <d v="1899-12-30T00:00:00"/>
    <d v="1899-12-30T00:08:10"/>
    <n v="6"/>
    <n v="-3.217592592600016E-3"/>
    <n v="8.1666666666576582"/>
    <x v="11"/>
    <x v="1"/>
  </r>
  <r>
    <x v="2"/>
    <s v="2025003188"/>
    <x v="0"/>
    <x v="666"/>
    <s v="E8383LSW"/>
    <d v="2025-03-14T00:00:00"/>
    <x v="2"/>
    <s v="3126"/>
    <x v="17"/>
    <s v="S2D"/>
    <x v="9"/>
    <x v="0"/>
    <d v="2025-03-14T00:00:00"/>
    <d v="1899-12-30T12:15:06"/>
    <d v="2025-03-14T00:00:00"/>
    <d v="1899-12-30T12:10:11"/>
    <d v="2025-03-14T00:00:00"/>
    <d v="1899-12-30T12:39:27"/>
    <x v="0"/>
    <x v="0"/>
    <s v="507104324"/>
    <s v="FBO"/>
    <d v="1899-12-30T00:34:11"/>
    <x v="455"/>
    <d v="1899-12-30T00:04:55"/>
    <s v="Granel"/>
    <s v="E001"/>
    <x v="2"/>
    <d v="1899-12-30T00:24:21"/>
    <d v="1899-12-30T00:29:16"/>
    <x v="13"/>
    <x v="15"/>
    <x v="3"/>
    <x v="2"/>
    <n v="0"/>
    <n v="0"/>
    <x v="0"/>
    <x v="2"/>
    <x v="2"/>
    <n v="0"/>
    <x v="2"/>
    <x v="1"/>
    <d v="1899-12-30T00:04:55"/>
    <d v="1899-12-30T00:04:55"/>
    <x v="0"/>
    <m/>
    <m/>
    <d v="1899-12-30T00:00:00"/>
    <d v="1899-12-30T00:24:21"/>
    <n v="6"/>
    <n v="-3.4143518518500171E-3"/>
    <n v="24.349999999996772"/>
    <x v="11"/>
    <x v="1"/>
  </r>
  <r>
    <x v="2"/>
    <s v=""/>
    <x v="0"/>
    <x v="755"/>
    <m/>
    <d v="2025-03-14T00:00:00"/>
    <x v="2"/>
    <s v="3208"/>
    <x v="18"/>
    <s v="PA"/>
    <x v="3"/>
    <x v="0"/>
    <d v="2025-03-14T00:00:00"/>
    <d v="1899-12-30T12:38:35"/>
    <d v="2025-03-14T00:00:00"/>
    <d v="1899-12-30T12:38:44"/>
    <d v="2025-03-14T00:00:00"/>
    <d v="1899-12-30T12:39:09"/>
    <x v="107"/>
    <x v="14"/>
    <s v="507104325"/>
    <s v="FBO"/>
    <d v="1899-12-30T00:00:34"/>
    <x v="2103"/>
    <d v="1899-12-30T00:00:09"/>
    <s v="Ensacado"/>
    <s v="E002"/>
    <x v="1"/>
    <d v="1899-12-30T00:00:34"/>
    <d v="1899-12-30T00:00:25"/>
    <x v="13"/>
    <x v="15"/>
    <x v="3"/>
    <x v="1"/>
    <n v="1"/>
    <n v="0"/>
    <x v="1"/>
    <x v="1"/>
    <x v="2"/>
    <n v="1"/>
    <x v="2"/>
    <x v="1"/>
    <d v="1899-12-30T00:00:09"/>
    <d v="1899-12-30T00:00:09"/>
    <x v="0"/>
    <m/>
    <m/>
    <d v="1899-12-30T00:00:00"/>
    <d v="1899-12-30T00:00:34"/>
    <n v="6"/>
    <d v="1899-12-30T00:00:09"/>
    <n v="0.56666666666878029"/>
    <x v="11"/>
    <x v="1"/>
  </r>
  <r>
    <x v="2"/>
    <s v=""/>
    <x v="0"/>
    <x v="755"/>
    <m/>
    <d v="2025-03-14T00:00:00"/>
    <x v="2"/>
    <s v="3208"/>
    <x v="18"/>
    <s v="PA"/>
    <x v="3"/>
    <x v="0"/>
    <d v="2025-03-14T00:00:00"/>
    <d v="1899-12-30T12:39:34"/>
    <d v="2025-03-14T00:00:00"/>
    <d v="1899-12-30T12:39:51"/>
    <d v="2025-03-14T00:00:00"/>
    <d v="1899-12-30T12:40:11"/>
    <x v="107"/>
    <x v="14"/>
    <s v="507104326"/>
    <s v="FBO"/>
    <d v="1899-12-30T00:00:37"/>
    <x v="2120"/>
    <d v="1899-12-30T00:00:17"/>
    <s v="Ensacado"/>
    <s v="E002"/>
    <x v="1"/>
    <d v="1899-12-30T00:00:37"/>
    <d v="1899-12-30T00:00:20"/>
    <x v="13"/>
    <x v="15"/>
    <x v="3"/>
    <x v="1"/>
    <n v="1"/>
    <n v="0"/>
    <x v="1"/>
    <x v="1"/>
    <x v="2"/>
    <n v="1"/>
    <x v="2"/>
    <x v="1"/>
    <d v="1899-12-30T00:00:17"/>
    <d v="1899-12-30T00:00:17"/>
    <x v="0"/>
    <m/>
    <m/>
    <d v="1899-12-30T00:00:00"/>
    <d v="1899-12-30T00:00:37"/>
    <n v="6"/>
    <d v="1899-12-30T00:00:17"/>
    <n v="0.61666666666559067"/>
    <x v="11"/>
    <x v="1"/>
  </r>
  <r>
    <x v="2"/>
    <s v="2025003193"/>
    <x v="0"/>
    <x v="752"/>
    <s v="E8087HNJ"/>
    <d v="2025-03-14T00:00:00"/>
    <x v="2"/>
    <s v="3208"/>
    <x v="18"/>
    <s v="PA"/>
    <x v="2"/>
    <x v="0"/>
    <d v="2025-03-14T00:00:00"/>
    <d v="1899-12-30T12:49:03"/>
    <d v="2025-03-14T00:00:00"/>
    <d v="1899-12-30T12:48:03"/>
    <d v="2025-03-14T00:00:00"/>
    <d v="1899-12-30T12:54:25"/>
    <x v="0"/>
    <x v="0"/>
    <s v="507104327"/>
    <s v="FBO"/>
    <d v="1899-12-30T00:07:22"/>
    <x v="2052"/>
    <d v="1899-12-30T00:01:00"/>
    <s v="Ensacado"/>
    <s v="E002"/>
    <x v="2"/>
    <d v="1899-12-30T00:05:22"/>
    <d v="1899-12-30T00:06:22"/>
    <x v="13"/>
    <x v="15"/>
    <x v="3"/>
    <x v="1"/>
    <n v="1"/>
    <n v="0"/>
    <x v="1"/>
    <x v="1"/>
    <x v="2"/>
    <n v="1"/>
    <x v="2"/>
    <x v="1"/>
    <d v="1899-12-30T00:01:00"/>
    <d v="1899-12-30T00:01:00"/>
    <x v="0"/>
    <m/>
    <m/>
    <d v="1899-12-30T00:00:00"/>
    <d v="1899-12-30T00:05:22"/>
    <n v="6"/>
    <n v="-6.9444444444000109E-4"/>
    <n v="5.3666666666639351"/>
    <x v="11"/>
    <x v="1"/>
  </r>
  <r>
    <x v="2"/>
    <s v="2025003195"/>
    <x v="0"/>
    <x v="752"/>
    <s v="E8087HNJ"/>
    <d v="2025-03-14T00:00:00"/>
    <x v="2"/>
    <s v="2693"/>
    <x v="20"/>
    <s v="PA"/>
    <x v="2"/>
    <x v="0"/>
    <d v="2025-03-14T00:00:00"/>
    <d v="1899-12-30T12:56:09"/>
    <d v="2025-03-14T00:00:00"/>
    <d v="1899-12-30T12:51:46"/>
    <d v="2025-03-14T00:00:00"/>
    <d v="1899-12-30T12:57:47"/>
    <x v="0"/>
    <x v="0"/>
    <s v="507104328"/>
    <s v="FBO"/>
    <d v="1899-12-30T00:10:24"/>
    <x v="1951"/>
    <d v="1899-12-30T00:04:23"/>
    <s v="Ensacado"/>
    <s v="E002"/>
    <x v="2"/>
    <d v="1899-12-30T00:01:38"/>
    <d v="1899-12-30T00:06:01"/>
    <x v="13"/>
    <x v="15"/>
    <x v="3"/>
    <x v="1"/>
    <n v="1"/>
    <n v="0"/>
    <x v="1"/>
    <x v="1"/>
    <x v="2"/>
    <n v="1"/>
    <x v="2"/>
    <x v="1"/>
    <d v="1899-12-30T00:04:23"/>
    <d v="1899-12-30T00:04:23"/>
    <x v="1"/>
    <m/>
    <m/>
    <d v="1899-12-30T00:00:00"/>
    <d v="1899-12-30T00:01:38"/>
    <n v="6"/>
    <n v="-3.0439814814899879E-3"/>
    <n v="1.6333333333200528"/>
    <x v="11"/>
    <x v="1"/>
  </r>
  <r>
    <x v="2"/>
    <s v="2025003194"/>
    <x v="0"/>
    <x v="679"/>
    <s v="E7528KFW"/>
    <d v="2025-03-14T00:00:00"/>
    <x v="2"/>
    <s v="2693"/>
    <x v="20"/>
    <s v="PA"/>
    <x v="2"/>
    <x v="0"/>
    <d v="2025-03-14T00:00:00"/>
    <d v="1899-12-30T12:51:36"/>
    <d v="2025-03-14T00:00:00"/>
    <d v="1899-12-30T12:46:44"/>
    <d v="2025-03-14T00:00:00"/>
    <d v="1899-12-30T12:59:53"/>
    <x v="76"/>
    <x v="14"/>
    <s v="507104329"/>
    <s v="FBO"/>
    <d v="1899-12-30T00:18:01"/>
    <x v="2121"/>
    <d v="1899-12-30T00:04:52"/>
    <s v="Ensacado"/>
    <s v="E002"/>
    <x v="1"/>
    <d v="1899-12-30T00:08:17"/>
    <d v="1899-12-30T00:13:09"/>
    <x v="13"/>
    <x v="15"/>
    <x v="3"/>
    <x v="1"/>
    <n v="1"/>
    <n v="0"/>
    <x v="1"/>
    <x v="1"/>
    <x v="2"/>
    <n v="1"/>
    <x v="2"/>
    <x v="1"/>
    <d v="1899-12-30T00:04:52"/>
    <d v="1899-12-30T00:04:52"/>
    <x v="0"/>
    <m/>
    <m/>
    <d v="1899-12-30T00:00:00"/>
    <d v="1899-12-30T00:08:17"/>
    <n v="6"/>
    <n v="-3.3796296296300099E-3"/>
    <n v="8.2833333333407566"/>
    <x v="11"/>
    <x v="1"/>
  </r>
  <r>
    <x v="2"/>
    <s v="2025003199"/>
    <x v="0"/>
    <x v="732"/>
    <s v="E5005KYF"/>
    <d v="2025-03-14T00:00:00"/>
    <x v="2"/>
    <s v="2693"/>
    <x v="20"/>
    <s v="PA"/>
    <x v="2"/>
    <x v="0"/>
    <d v="2025-03-14T00:00:00"/>
    <d v="1899-12-30T13:16:32"/>
    <d v="2025-03-14T00:00:00"/>
    <d v="1899-12-30T13:11:25"/>
    <d v="2025-03-14T00:00:00"/>
    <d v="1899-12-30T13:30:21"/>
    <x v="0"/>
    <x v="0"/>
    <s v="507104330"/>
    <s v="FBO"/>
    <d v="1899-12-30T00:24:03"/>
    <x v="515"/>
    <d v="1899-12-30T00:05:07"/>
    <s v="Ensacado"/>
    <s v="E002"/>
    <x v="2"/>
    <d v="1899-12-30T00:13:49"/>
    <d v="1899-12-30T00:18:56"/>
    <x v="6"/>
    <x v="15"/>
    <x v="3"/>
    <x v="1"/>
    <n v="0"/>
    <n v="0"/>
    <x v="0"/>
    <x v="1"/>
    <x v="2"/>
    <n v="0"/>
    <x v="2"/>
    <x v="1"/>
    <d v="1899-12-30T00:05:07"/>
    <d v="1899-12-30T00:05:07"/>
    <x v="0"/>
    <m/>
    <m/>
    <d v="1899-12-30T00:00:00"/>
    <d v="1899-12-30T00:13:49"/>
    <n v="6"/>
    <n v="-3.5532407407400379E-3"/>
    <n v="13.816666666670372"/>
    <x v="6"/>
    <x v="1"/>
  </r>
  <r>
    <x v="2"/>
    <s v="2025003201"/>
    <x v="0"/>
    <x v="664"/>
    <s v="E5866LGS"/>
    <d v="2025-03-14T00:00:00"/>
    <x v="2"/>
    <s v="2693"/>
    <x v="20"/>
    <s v="PA"/>
    <x v="2"/>
    <x v="0"/>
    <d v="2025-03-14T00:00:00"/>
    <d v="1899-12-30T13:27:39"/>
    <d v="2025-03-14T00:00:00"/>
    <d v="1899-12-30T13:24:35"/>
    <d v="2025-03-14T00:00:00"/>
    <d v="1899-12-30T13:34:30"/>
    <x v="0"/>
    <x v="0"/>
    <s v="507104331"/>
    <s v="FBO"/>
    <d v="1899-12-30T00:12:59"/>
    <x v="2122"/>
    <d v="1899-12-30T00:03:04"/>
    <s v="Ensacado"/>
    <s v="E002"/>
    <x v="2"/>
    <d v="1899-12-30T00:06:51"/>
    <d v="1899-12-30T00:09:55"/>
    <x v="6"/>
    <x v="15"/>
    <x v="3"/>
    <x v="1"/>
    <n v="1"/>
    <n v="0"/>
    <x v="1"/>
    <x v="1"/>
    <x v="2"/>
    <n v="1"/>
    <x v="2"/>
    <x v="1"/>
    <d v="1899-12-30T00:03:04"/>
    <d v="1899-12-30T00:03:04"/>
    <x v="0"/>
    <m/>
    <m/>
    <d v="1899-12-30T00:00:00"/>
    <d v="1899-12-30T00:06:51"/>
    <n v="6"/>
    <n v="-2.1296296296299255E-3"/>
    <n v="6.8499999999937167"/>
    <x v="6"/>
    <x v="1"/>
  </r>
  <r>
    <x v="2"/>
    <s v="2025003200"/>
    <x v="0"/>
    <x v="706"/>
    <s v="E4696FTM"/>
    <d v="2025-03-14T00:00:00"/>
    <x v="2"/>
    <s v="3126"/>
    <x v="17"/>
    <s v="S1D"/>
    <x v="8"/>
    <x v="0"/>
    <d v="2025-03-14T00:00:00"/>
    <d v="1899-12-30T13:19:24"/>
    <d v="2025-03-14T00:00:00"/>
    <d v="1899-12-30T13:14:22"/>
    <d v="2025-03-14T00:00:00"/>
    <d v="1899-12-30T13:39:27"/>
    <x v="0"/>
    <x v="0"/>
    <s v="507104332"/>
    <s v="EXW"/>
    <d v="1899-12-30T00:30:07"/>
    <x v="1595"/>
    <d v="1899-12-30T00:05:02"/>
    <s v="Granel"/>
    <s v="E001"/>
    <x v="1"/>
    <d v="1899-12-30T00:20:03"/>
    <d v="1899-12-30T00:25:05"/>
    <x v="6"/>
    <x v="15"/>
    <x v="3"/>
    <x v="2"/>
    <n v="0"/>
    <n v="0"/>
    <x v="0"/>
    <x v="2"/>
    <x v="2"/>
    <n v="0"/>
    <x v="2"/>
    <x v="1"/>
    <d v="1899-12-30T00:05:02"/>
    <d v="1899-12-30T00:05:02"/>
    <x v="0"/>
    <m/>
    <m/>
    <d v="1899-12-30T00:00:00"/>
    <d v="1899-12-30T00:20:03"/>
    <n v="6"/>
    <n v="-3.4953703703699546E-3"/>
    <n v="20.049999999998498"/>
    <x v="6"/>
    <x v="1"/>
  </r>
  <r>
    <x v="2"/>
    <s v="2025003203"/>
    <x v="0"/>
    <x v="727"/>
    <s v="E6642HNW"/>
    <d v="2025-03-14T00:00:00"/>
    <x v="2"/>
    <s v="2693"/>
    <x v="20"/>
    <s v="PA"/>
    <x v="2"/>
    <x v="0"/>
    <d v="2025-03-14T00:00:00"/>
    <d v="1899-12-30T13:50:12"/>
    <d v="2025-03-14T00:00:00"/>
    <d v="1899-12-30T13:45:28"/>
    <d v="2025-03-14T00:00:00"/>
    <d v="1899-12-30T13:51:04"/>
    <x v="0"/>
    <x v="0"/>
    <s v="507104333"/>
    <s v="FBO"/>
    <d v="1899-12-30T00:10:20"/>
    <x v="2112"/>
    <d v="1899-12-30T00:04:44"/>
    <s v="Ensacado"/>
    <s v="E002"/>
    <x v="2"/>
    <d v="1899-12-30T00:00:52"/>
    <d v="1899-12-30T00:05:36"/>
    <x v="6"/>
    <x v="15"/>
    <x v="3"/>
    <x v="1"/>
    <n v="1"/>
    <n v="0"/>
    <x v="1"/>
    <x v="1"/>
    <x v="2"/>
    <n v="1"/>
    <x v="2"/>
    <x v="1"/>
    <d v="1899-12-30T00:04:44"/>
    <d v="1899-12-30T00:04:44"/>
    <x v="1"/>
    <m/>
    <m/>
    <d v="1899-12-30T00:00:00"/>
    <d v="1899-12-30T00:00:52"/>
    <n v="6"/>
    <n v="-3.2870370370399193E-3"/>
    <n v="0.86666666666403103"/>
    <x v="6"/>
    <x v="1"/>
  </r>
  <r>
    <x v="2"/>
    <s v="2025003204"/>
    <x v="0"/>
    <x v="717"/>
    <m/>
    <d v="2025-03-14T00:00:00"/>
    <x v="2"/>
    <s v="2693"/>
    <x v="20"/>
    <s v="PA"/>
    <x v="2"/>
    <x v="0"/>
    <d v="2025-03-14T00:00:00"/>
    <d v="1899-12-30T13:59:19"/>
    <d v="2025-03-14T00:00:00"/>
    <d v="1899-12-30T13:56:35"/>
    <d v="2025-03-14T00:00:00"/>
    <d v="1899-12-30T14:05:27"/>
    <x v="0"/>
    <x v="0"/>
    <s v="507104334"/>
    <s v="FBO"/>
    <d v="1899-12-30T00:11:36"/>
    <x v="2123"/>
    <d v="1899-12-30T00:02:44"/>
    <s v="Ensacado"/>
    <s v="E002"/>
    <x v="1"/>
    <d v="1899-12-30T00:06:08"/>
    <d v="1899-12-30T00:08:52"/>
    <x v="6"/>
    <x v="15"/>
    <x v="3"/>
    <x v="1"/>
    <n v="1"/>
    <n v="0"/>
    <x v="1"/>
    <x v="1"/>
    <x v="2"/>
    <n v="1"/>
    <x v="2"/>
    <x v="1"/>
    <d v="1899-12-30T00:02:44"/>
    <d v="1899-12-30T00:02:44"/>
    <x v="0"/>
    <m/>
    <m/>
    <d v="1899-12-30T00:00:00"/>
    <d v="1899-12-30T00:06:08"/>
    <n v="6"/>
    <n v="-1.8981481481500362E-3"/>
    <n v="6.1333333333343454"/>
    <x v="7"/>
    <x v="1"/>
  </r>
  <r>
    <x v="2"/>
    <s v="2025003207"/>
    <x v="0"/>
    <x v="672"/>
    <s v="E5208JYX"/>
    <d v="2025-03-17T00:00:00"/>
    <x v="2"/>
    <s v="3126"/>
    <x v="17"/>
    <s v="S1D"/>
    <x v="8"/>
    <x v="0"/>
    <d v="2025-03-17T00:00:00"/>
    <d v="1899-12-30T06:02:09"/>
    <d v="2025-03-17T00:00:00"/>
    <d v="1899-12-30T05:59:54"/>
    <d v="2025-03-17T00:00:00"/>
    <d v="1899-12-30T06:29:01"/>
    <x v="0"/>
    <x v="0"/>
    <s v="507104335"/>
    <s v="FBO"/>
    <d v="1899-12-30T00:31:22"/>
    <x v="1711"/>
    <d v="1899-12-30T00:02:15"/>
    <s v="Granel"/>
    <s v="E001"/>
    <x v="2"/>
    <d v="1899-12-30T00:26:52"/>
    <d v="1899-12-30T00:29:07"/>
    <x v="1"/>
    <x v="16"/>
    <x v="4"/>
    <x v="2"/>
    <n v="0"/>
    <n v="0"/>
    <x v="0"/>
    <x v="2"/>
    <x v="2"/>
    <n v="0"/>
    <x v="2"/>
    <x v="1"/>
    <d v="1899-12-30T00:02:15"/>
    <d v="1899-12-30T00:02:15"/>
    <x v="0"/>
    <m/>
    <m/>
    <d v="1899-12-30T00:00:00"/>
    <d v="1899-12-30T00:26:52"/>
    <n v="2"/>
    <n v="-1.5624999999999944E-3"/>
    <n v="26.866666666656023"/>
    <x v="0"/>
    <x v="1"/>
  </r>
  <r>
    <x v="2"/>
    <s v="2025003208"/>
    <x v="0"/>
    <x v="663"/>
    <s v="E5050MHX"/>
    <d v="2025-03-17T00:00:00"/>
    <x v="2"/>
    <s v="3126"/>
    <x v="17"/>
    <s v="S2D"/>
    <x v="9"/>
    <x v="0"/>
    <d v="2025-03-17T00:00:00"/>
    <d v="1899-12-30T06:05:16"/>
    <d v="2025-03-17T00:00:00"/>
    <d v="1899-12-30T06:01:23"/>
    <d v="2025-03-17T00:00:00"/>
    <d v="1899-12-30T06:35:53"/>
    <x v="0"/>
    <x v="0"/>
    <s v="507104336"/>
    <s v="EXW"/>
    <d v="1899-12-30T00:38:23"/>
    <x v="1745"/>
    <d v="1899-12-30T00:03:53"/>
    <s v="Granel"/>
    <s v="E001"/>
    <x v="1"/>
    <d v="1899-12-30T00:30:37"/>
    <d v="1899-12-30T00:34:30"/>
    <x v="1"/>
    <x v="16"/>
    <x v="4"/>
    <x v="2"/>
    <n v="0"/>
    <n v="0"/>
    <x v="0"/>
    <x v="2"/>
    <x v="2"/>
    <n v="0"/>
    <x v="2"/>
    <x v="1"/>
    <d v="1899-12-30T00:03:53"/>
    <d v="1899-12-30T00:03:53"/>
    <x v="0"/>
    <m/>
    <m/>
    <d v="1899-12-30T00:00:00"/>
    <d v="1899-12-30T00:30:37"/>
    <n v="2"/>
    <n v="-2.6967592592599954E-3"/>
    <n v="30.616666666660766"/>
    <x v="0"/>
    <x v="1"/>
  </r>
  <r>
    <x v="2"/>
    <s v="2025003210"/>
    <x v="0"/>
    <x v="664"/>
    <s v="E5866LGS"/>
    <d v="2025-03-17T00:00:00"/>
    <x v="2"/>
    <s v="2693"/>
    <x v="20"/>
    <s v="PA"/>
    <x v="2"/>
    <x v="0"/>
    <d v="2025-03-17T00:00:00"/>
    <d v="1899-12-30T06:11:56"/>
    <d v="2025-03-17T00:00:00"/>
    <d v="1899-12-30T06:23:37"/>
    <d v="2025-03-17T00:00:00"/>
    <d v="1899-12-30T06:41:04"/>
    <x v="0"/>
    <x v="0"/>
    <s v="507104337"/>
    <s v="FBO"/>
    <d v="1899-12-30T00:29:08"/>
    <x v="254"/>
    <d v="1899-12-30T00:11:41"/>
    <s v="Ensacado"/>
    <s v="E002"/>
    <x v="2"/>
    <d v="1899-12-30T00:29:08"/>
    <d v="1899-12-30T00:17:27"/>
    <x v="1"/>
    <x v="16"/>
    <x v="4"/>
    <x v="1"/>
    <n v="0"/>
    <n v="0"/>
    <x v="0"/>
    <x v="1"/>
    <x v="2"/>
    <n v="0"/>
    <x v="2"/>
    <x v="1"/>
    <d v="1899-12-30T00:11:41"/>
    <d v="1899-12-30T00:11:41"/>
    <x v="0"/>
    <m/>
    <m/>
    <d v="1899-12-30T00:00:00"/>
    <d v="1899-12-30T00:29:08"/>
    <n v="2"/>
    <d v="1899-12-30T00:11:41"/>
    <n v="29.133333333331226"/>
    <x v="0"/>
    <x v="1"/>
  </r>
  <r>
    <x v="2"/>
    <s v="2025003216"/>
    <x v="0"/>
    <x v="667"/>
    <s v="E9335MJP"/>
    <d v="2025-03-17T00:00:00"/>
    <x v="2"/>
    <s v="2693"/>
    <x v="20"/>
    <s v="PA"/>
    <x v="2"/>
    <x v="0"/>
    <d v="2025-03-17T00:00:00"/>
    <d v="1899-12-30T06:40:13"/>
    <d v="2025-03-17T00:00:00"/>
    <d v="1899-12-30T06:36:12"/>
    <d v="2025-03-17T00:00:00"/>
    <d v="1899-12-30T06:52:52"/>
    <x v="0"/>
    <x v="0"/>
    <s v="507104338"/>
    <s v="FBO"/>
    <d v="1899-12-30T00:20:41"/>
    <x v="770"/>
    <d v="1899-12-30T00:04:01"/>
    <s v="Ensacado"/>
    <s v="E002"/>
    <x v="2"/>
    <d v="1899-12-30T00:12:39"/>
    <d v="1899-12-30T00:16:40"/>
    <x v="1"/>
    <x v="16"/>
    <x v="4"/>
    <x v="1"/>
    <n v="0"/>
    <n v="0"/>
    <x v="0"/>
    <x v="1"/>
    <x v="2"/>
    <n v="0"/>
    <x v="2"/>
    <x v="1"/>
    <d v="1899-12-30T00:04:01"/>
    <d v="1899-12-30T00:04:01"/>
    <x v="0"/>
    <m/>
    <m/>
    <d v="1899-12-30T00:00:00"/>
    <d v="1899-12-30T00:12:39"/>
    <n v="2"/>
    <n v="-2.7893518518500304E-3"/>
    <n v="12.649999999996782"/>
    <x v="0"/>
    <x v="1"/>
  </r>
  <r>
    <x v="2"/>
    <s v="2025003215"/>
    <x v="0"/>
    <x v="670"/>
    <s v="E8727HJH"/>
    <d v="2025-03-17T00:00:00"/>
    <x v="2"/>
    <s v="3126"/>
    <x v="17"/>
    <s v="S1D"/>
    <x v="8"/>
    <x v="0"/>
    <d v="2025-03-17T00:00:00"/>
    <d v="1899-12-30T06:33:49"/>
    <d v="2025-03-17T00:00:00"/>
    <d v="1899-12-30T06:28:58"/>
    <d v="2025-03-17T00:00:00"/>
    <d v="1899-12-30T06:58:23"/>
    <x v="0"/>
    <x v="0"/>
    <s v="507104339"/>
    <s v="FBO"/>
    <d v="1899-12-30T00:34:16"/>
    <x v="1174"/>
    <d v="1899-12-30T00:04:51"/>
    <s v="Granel"/>
    <s v="E001"/>
    <x v="2"/>
    <d v="1899-12-30T00:24:34"/>
    <d v="1899-12-30T00:29:25"/>
    <x v="1"/>
    <x v="16"/>
    <x v="4"/>
    <x v="2"/>
    <n v="0"/>
    <n v="0"/>
    <x v="0"/>
    <x v="2"/>
    <x v="2"/>
    <n v="0"/>
    <x v="2"/>
    <x v="1"/>
    <d v="1899-12-30T00:04:51"/>
    <d v="1899-12-30T00:04:51"/>
    <x v="0"/>
    <m/>
    <m/>
    <d v="1899-12-30T00:00:00"/>
    <d v="1899-12-30T00:24:34"/>
    <n v="2"/>
    <n v="-3.3680555555599678E-3"/>
    <n v="24.566666666659181"/>
    <x v="0"/>
    <x v="1"/>
  </r>
  <r>
    <x v="2"/>
    <s v=""/>
    <x v="0"/>
    <x v="665"/>
    <s v="E9819MMR"/>
    <d v="2025-03-17T00:00:00"/>
    <x v="2"/>
    <s v="2649"/>
    <x v="19"/>
    <s v="S6H"/>
    <x v="10"/>
    <x v="0"/>
    <d v="2025-03-17T00:00:00"/>
    <d v="1899-12-30T06:54:45"/>
    <d v="2025-03-17T00:00:00"/>
    <d v="1899-12-30T06:55:05"/>
    <d v="2025-03-17T00:00:00"/>
    <d v="1899-12-30T06:56:27"/>
    <x v="108"/>
    <x v="15"/>
    <s v="507104340"/>
    <s v="FBO"/>
    <d v="1899-12-30T00:01:42"/>
    <x v="2124"/>
    <d v="1899-12-30T00:00:20"/>
    <s v="Granel"/>
    <s v="E001"/>
    <x v="2"/>
    <d v="1899-12-30T00:01:42"/>
    <d v="1899-12-30T00:01:22"/>
    <x v="1"/>
    <x v="16"/>
    <x v="4"/>
    <x v="2"/>
    <n v="1"/>
    <n v="0"/>
    <x v="1"/>
    <x v="2"/>
    <x v="2"/>
    <n v="1"/>
    <x v="2"/>
    <x v="1"/>
    <d v="1899-12-30T00:00:20"/>
    <d v="1899-12-30T00:00:20"/>
    <x v="0"/>
    <m/>
    <m/>
    <d v="1899-12-30T00:00:00"/>
    <d v="1899-12-30T00:01:42"/>
    <n v="2"/>
    <d v="1899-12-30T00:00:20"/>
    <n v="1.7000000000064208"/>
    <x v="0"/>
    <x v="1"/>
  </r>
  <r>
    <x v="2"/>
    <s v="2025003219"/>
    <x v="0"/>
    <x v="732"/>
    <s v="E5005KYF"/>
    <d v="2025-03-17T00:00:00"/>
    <x v="2"/>
    <s v="2693"/>
    <x v="20"/>
    <s v="PA"/>
    <x v="2"/>
    <x v="0"/>
    <d v="2025-03-17T00:00:00"/>
    <d v="1899-12-30T06:42:52"/>
    <d v="2025-03-17T00:00:00"/>
    <d v="1899-12-30T06:45:11"/>
    <d v="2025-03-17T00:00:00"/>
    <d v="1899-12-30T07:07:46"/>
    <x v="0"/>
    <x v="0"/>
    <s v="507104341"/>
    <s v="FBO"/>
    <d v="1899-12-30T00:24:54"/>
    <x v="2125"/>
    <d v="1899-12-30T00:02:19"/>
    <s v="Ensacado"/>
    <s v="E002"/>
    <x v="2"/>
    <d v="1899-12-30T00:24:54"/>
    <d v="1899-12-30T00:22:35"/>
    <x v="1"/>
    <x v="16"/>
    <x v="4"/>
    <x v="1"/>
    <n v="0"/>
    <n v="0"/>
    <x v="0"/>
    <x v="1"/>
    <x v="2"/>
    <n v="0"/>
    <x v="2"/>
    <x v="1"/>
    <d v="1899-12-30T00:02:19"/>
    <d v="1899-12-30T00:02:19"/>
    <x v="0"/>
    <m/>
    <m/>
    <d v="1899-12-30T00:00:00"/>
    <d v="1899-12-30T00:24:54"/>
    <n v="2"/>
    <d v="1899-12-30T00:02:19"/>
    <n v="24.90000000000477"/>
    <x v="1"/>
    <x v="1"/>
  </r>
  <r>
    <x v="2"/>
    <s v="2025003217"/>
    <x v="0"/>
    <x v="685"/>
    <s v="E5980LLH"/>
    <d v="2025-03-17T00:00:00"/>
    <x v="2"/>
    <s v="3126"/>
    <x v="17"/>
    <s v="S2D"/>
    <x v="9"/>
    <x v="0"/>
    <d v="2025-03-17T00:00:00"/>
    <d v="1899-12-30T06:40:46"/>
    <d v="2025-03-17T00:00:00"/>
    <d v="1899-12-30T06:37:02"/>
    <d v="2025-03-17T00:00:00"/>
    <d v="1899-12-30T07:10:17"/>
    <x v="0"/>
    <x v="0"/>
    <s v="507104342"/>
    <s v="FBO"/>
    <d v="1899-12-30T00:36:59"/>
    <x v="772"/>
    <d v="1899-12-30T00:03:44"/>
    <s v="Granel"/>
    <s v="E001"/>
    <x v="2"/>
    <d v="1899-12-30T00:29:31"/>
    <d v="1899-12-30T00:33:15"/>
    <x v="1"/>
    <x v="16"/>
    <x v="4"/>
    <x v="2"/>
    <n v="0"/>
    <n v="0"/>
    <x v="0"/>
    <x v="2"/>
    <x v="2"/>
    <n v="0"/>
    <x v="2"/>
    <x v="1"/>
    <d v="1899-12-30T00:03:44"/>
    <d v="1899-12-30T00:03:44"/>
    <x v="0"/>
    <m/>
    <m/>
    <d v="1899-12-30T00:00:00"/>
    <d v="1899-12-30T00:29:31"/>
    <n v="2"/>
    <n v="-2.5925925926000293E-3"/>
    <n v="29.516666666659155"/>
    <x v="1"/>
    <x v="1"/>
  </r>
  <r>
    <x v="2"/>
    <s v="2025003221"/>
    <x v="0"/>
    <x v="675"/>
    <s v="E6398FTM"/>
    <d v="2025-03-17T00:00:00"/>
    <x v="2"/>
    <s v="3126"/>
    <x v="17"/>
    <s v="S1D"/>
    <x v="8"/>
    <x v="0"/>
    <d v="2025-03-17T00:00:00"/>
    <d v="1899-12-30T07:02:30"/>
    <d v="2025-03-17T00:00:00"/>
    <d v="1899-12-30T06:58:27"/>
    <d v="2025-03-17T00:00:00"/>
    <d v="1899-12-30T07:15:29"/>
    <x v="0"/>
    <x v="0"/>
    <s v="507104343"/>
    <s v="EXW"/>
    <d v="1899-12-30T00:21:05"/>
    <x v="1135"/>
    <d v="1899-12-30T00:04:03"/>
    <s v="Granel"/>
    <s v="E001"/>
    <x v="1"/>
    <d v="1899-12-30T00:12:59"/>
    <d v="1899-12-30T00:17:02"/>
    <x v="2"/>
    <x v="16"/>
    <x v="4"/>
    <x v="2"/>
    <n v="0"/>
    <n v="0"/>
    <x v="0"/>
    <x v="2"/>
    <x v="2"/>
    <n v="0"/>
    <x v="2"/>
    <x v="1"/>
    <d v="1899-12-30T00:04:03"/>
    <d v="1899-12-30T00:04:03"/>
    <x v="0"/>
    <m/>
    <m/>
    <d v="1899-12-30T00:00:00"/>
    <d v="1899-12-30T00:12:59"/>
    <n v="2"/>
    <n v="-2.8124999999999956E-3"/>
    <n v="12.983333333327982"/>
    <x v="1"/>
    <x v="1"/>
  </r>
  <r>
    <x v="2"/>
    <s v="2025003225"/>
    <x v="0"/>
    <x v="681"/>
    <s v="E0184KJL"/>
    <d v="2025-03-17T00:00:00"/>
    <x v="2"/>
    <s v="2758"/>
    <x v="24"/>
    <s v="PA"/>
    <x v="2"/>
    <x v="0"/>
    <d v="2025-03-17T00:00:00"/>
    <d v="1899-12-30T07:31:58"/>
    <d v="2025-03-17T00:00:00"/>
    <d v="1899-12-30T07:27:11"/>
    <d v="2025-03-17T00:00:00"/>
    <d v="1899-12-30T07:33:35"/>
    <x v="0"/>
    <x v="0"/>
    <s v="507104344"/>
    <s v="FBO"/>
    <d v="1899-12-30T00:11:11"/>
    <x v="2126"/>
    <d v="1899-12-30T00:04:47"/>
    <s v="Ensacado"/>
    <s v="E002"/>
    <x v="2"/>
    <d v="1899-12-30T00:01:37"/>
    <d v="1899-12-30T00:06:24"/>
    <x v="2"/>
    <x v="16"/>
    <x v="4"/>
    <x v="1"/>
    <n v="1"/>
    <n v="0"/>
    <x v="1"/>
    <x v="1"/>
    <x v="2"/>
    <n v="1"/>
    <x v="2"/>
    <x v="1"/>
    <d v="1899-12-30T00:04:47"/>
    <d v="1899-12-30T00:04:47"/>
    <x v="1"/>
    <m/>
    <m/>
    <d v="1899-12-30T00:00:00"/>
    <d v="1899-12-30T00:01:37"/>
    <n v="2"/>
    <n v="-3.3217592592599821E-3"/>
    <n v="1.6166666666736607"/>
    <x v="1"/>
    <x v="1"/>
  </r>
  <r>
    <x v="2"/>
    <s v="2025003222"/>
    <x v="0"/>
    <x v="666"/>
    <s v="E8383LSW"/>
    <d v="2025-03-17T00:00:00"/>
    <x v="2"/>
    <s v="2649"/>
    <x v="19"/>
    <s v="S6H"/>
    <x v="10"/>
    <x v="0"/>
    <d v="2025-03-17T00:00:00"/>
    <d v="1899-12-30T07:06:05"/>
    <d v="2025-03-17T00:00:00"/>
    <d v="1899-12-30T07:15:22"/>
    <d v="2025-03-17T00:00:00"/>
    <d v="1899-12-30T07:39:42"/>
    <x v="0"/>
    <x v="0"/>
    <s v="507104345"/>
    <s v="FBO"/>
    <d v="1899-12-30T00:33:37"/>
    <x v="2127"/>
    <d v="1899-12-30T00:09:17"/>
    <s v="Granel"/>
    <s v="E001"/>
    <x v="2"/>
    <d v="1899-12-30T00:33:37"/>
    <d v="1899-12-30T00:24:20"/>
    <x v="2"/>
    <x v="16"/>
    <x v="4"/>
    <x v="2"/>
    <n v="0"/>
    <n v="0"/>
    <x v="0"/>
    <x v="2"/>
    <x v="2"/>
    <n v="0"/>
    <x v="2"/>
    <x v="1"/>
    <d v="1899-12-30T00:09:17"/>
    <d v="1899-12-30T00:09:17"/>
    <x v="0"/>
    <m/>
    <m/>
    <d v="1899-12-30T00:00:00"/>
    <d v="1899-12-30T00:33:37"/>
    <n v="2"/>
    <d v="1899-12-30T00:09:17"/>
    <n v="33.616666666670426"/>
    <x v="1"/>
    <x v="1"/>
  </r>
  <r>
    <x v="2"/>
    <s v="2025003223"/>
    <x v="0"/>
    <x v="739"/>
    <s v="E0285KKX"/>
    <d v="2025-03-17T00:00:00"/>
    <x v="2"/>
    <s v="2649"/>
    <x v="19"/>
    <s v="S6H"/>
    <x v="10"/>
    <x v="0"/>
    <d v="2025-03-17T00:00:00"/>
    <d v="1899-12-30T07:07:14"/>
    <d v="2025-03-17T00:00:00"/>
    <d v="1899-12-30T07:14:30"/>
    <d v="2025-03-17T00:00:00"/>
    <d v="1899-12-30T07:56:40"/>
    <x v="0"/>
    <x v="0"/>
    <s v="507104346"/>
    <s v="FBO"/>
    <d v="1899-12-30T00:49:26"/>
    <x v="287"/>
    <d v="1899-12-30T00:07:16"/>
    <s v="Granel"/>
    <s v="E001"/>
    <x v="2"/>
    <d v="1899-12-30T00:49:26"/>
    <d v="1899-12-30T00:42:10"/>
    <x v="2"/>
    <x v="16"/>
    <x v="4"/>
    <x v="2"/>
    <n v="0"/>
    <n v="0"/>
    <x v="0"/>
    <x v="2"/>
    <x v="2"/>
    <n v="0"/>
    <x v="2"/>
    <x v="0"/>
    <d v="1899-12-30T00:07:16"/>
    <d v="1899-12-30T00:07:16"/>
    <x v="0"/>
    <m/>
    <m/>
    <d v="1899-12-30T00:00:00"/>
    <d v="1899-12-30T00:49:26"/>
    <n v="2"/>
    <d v="1899-12-30T00:07:16"/>
    <n v="49.433333333342389"/>
    <x v="1"/>
    <x v="0"/>
  </r>
  <r>
    <x v="2"/>
    <s v="2025003226"/>
    <x v="0"/>
    <x v="671"/>
    <s v="E8087HNJ"/>
    <d v="2025-03-17T00:00:00"/>
    <x v="2"/>
    <s v="3208"/>
    <x v="18"/>
    <s v="PA"/>
    <x v="2"/>
    <x v="0"/>
    <d v="2025-03-17T00:00:00"/>
    <d v="1899-12-30T07:32:52"/>
    <d v="2025-03-17T00:00:00"/>
    <d v="1899-12-30T07:52:47"/>
    <d v="2025-03-17T00:00:00"/>
    <d v="1899-12-30T07:58:33"/>
    <x v="97"/>
    <x v="14"/>
    <s v="507104347"/>
    <s v="FBO"/>
    <d v="1899-12-30T00:25:41"/>
    <x v="1977"/>
    <d v="1899-12-30T00:19:55"/>
    <s v="Ensacado"/>
    <s v="E002"/>
    <x v="2"/>
    <d v="1899-12-30T00:25:41"/>
    <d v="1899-12-30T00:05:46"/>
    <x v="2"/>
    <x v="16"/>
    <x v="4"/>
    <x v="1"/>
    <n v="0"/>
    <n v="0"/>
    <x v="0"/>
    <x v="1"/>
    <x v="2"/>
    <n v="0"/>
    <x v="2"/>
    <x v="1"/>
    <d v="1899-12-30T00:19:55"/>
    <d v="1899-12-30T00:19:55"/>
    <x v="0"/>
    <m/>
    <m/>
    <d v="1899-12-30T00:00:00"/>
    <d v="1899-12-30T00:25:41"/>
    <n v="2"/>
    <d v="1899-12-30T00:19:55"/>
    <n v="25.683333333335963"/>
    <x v="1"/>
    <x v="1"/>
  </r>
  <r>
    <x v="2"/>
    <s v="2025003228"/>
    <x v="0"/>
    <x v="671"/>
    <s v="E8087HNJ"/>
    <d v="2025-03-17T00:00:00"/>
    <x v="2"/>
    <s v="3208"/>
    <x v="18"/>
    <s v="PA"/>
    <x v="2"/>
    <x v="0"/>
    <d v="2025-03-17T00:00:00"/>
    <d v="1899-12-30T07:58:42"/>
    <d v="2025-03-17T00:00:00"/>
    <d v="1899-12-30T07:59:18"/>
    <d v="2025-03-17T00:00:00"/>
    <d v="1899-12-30T08:04:59"/>
    <x v="109"/>
    <x v="14"/>
    <s v="507104348"/>
    <s v="FBO"/>
    <d v="1899-12-30T00:06:17"/>
    <x v="2128"/>
    <d v="1899-12-30T00:00:36"/>
    <s v="Ensacado"/>
    <s v="E002"/>
    <x v="2"/>
    <d v="1899-12-30T00:06:17"/>
    <d v="1899-12-30T00:05:41"/>
    <x v="2"/>
    <x v="16"/>
    <x v="4"/>
    <x v="1"/>
    <n v="1"/>
    <n v="0"/>
    <x v="1"/>
    <x v="1"/>
    <x v="2"/>
    <n v="1"/>
    <x v="2"/>
    <x v="1"/>
    <d v="1899-12-30T00:00:36"/>
    <d v="1899-12-30T00:00:36"/>
    <x v="0"/>
    <m/>
    <m/>
    <d v="1899-12-30T00:00:00"/>
    <d v="1899-12-30T00:06:17"/>
    <n v="2"/>
    <d v="1899-12-30T00:00:36"/>
    <n v="6.2833333333247765"/>
    <x v="2"/>
    <x v="1"/>
  </r>
  <r>
    <x v="2"/>
    <s v="2025003231"/>
    <x v="0"/>
    <x v="671"/>
    <s v="E8087HNJ"/>
    <d v="2025-03-17T00:00:00"/>
    <x v="2"/>
    <s v="3208"/>
    <x v="18"/>
    <s v="PA"/>
    <x v="2"/>
    <x v="0"/>
    <d v="2025-03-17T00:00:00"/>
    <d v="1899-12-30T08:05:22"/>
    <d v="2025-03-17T00:00:00"/>
    <d v="1899-12-30T08:00:52"/>
    <d v="2025-03-17T00:00:00"/>
    <d v="1899-12-30T08:06:30"/>
    <x v="110"/>
    <x v="14"/>
    <s v="507104349"/>
    <s v="FBO"/>
    <d v="1899-12-30T00:10:08"/>
    <x v="2111"/>
    <d v="1899-12-30T00:04:30"/>
    <s v="Ensacado"/>
    <s v="E002"/>
    <x v="2"/>
    <d v="1899-12-30T00:01:08"/>
    <d v="1899-12-30T00:05:38"/>
    <x v="3"/>
    <x v="16"/>
    <x v="4"/>
    <x v="1"/>
    <n v="1"/>
    <n v="0"/>
    <x v="1"/>
    <x v="1"/>
    <x v="2"/>
    <n v="1"/>
    <x v="2"/>
    <x v="1"/>
    <d v="1899-12-30T00:04:30"/>
    <d v="1899-12-30T00:04:30"/>
    <x v="1"/>
    <m/>
    <m/>
    <d v="1899-12-30T00:00:00"/>
    <d v="1899-12-30T00:01:08"/>
    <n v="2"/>
    <n v="-3.1249999999999889E-3"/>
    <n v="1.133333333323252"/>
    <x v="2"/>
    <x v="1"/>
  </r>
  <r>
    <x v="2"/>
    <s v="2025003233"/>
    <x v="0"/>
    <x v="671"/>
    <s v="E8087HNJ"/>
    <d v="2025-03-17T00:00:00"/>
    <x v="2"/>
    <s v="2693"/>
    <x v="20"/>
    <s v="PA"/>
    <x v="2"/>
    <x v="0"/>
    <d v="2025-03-17T00:00:00"/>
    <d v="1899-12-30T08:07:15"/>
    <d v="2025-03-17T00:00:00"/>
    <d v="1899-12-30T08:02:06"/>
    <d v="2025-03-17T00:00:00"/>
    <d v="1899-12-30T08:07:56"/>
    <x v="46"/>
    <x v="14"/>
    <s v="507104350"/>
    <s v="FBO"/>
    <d v="1899-12-30T00:10:59"/>
    <x v="1913"/>
    <d v="1899-12-30T00:05:09"/>
    <s v="Ensacado"/>
    <s v="E002"/>
    <x v="2"/>
    <d v="1899-12-30T00:00:41"/>
    <d v="1899-12-30T00:05:50"/>
    <x v="3"/>
    <x v="16"/>
    <x v="4"/>
    <x v="1"/>
    <n v="1"/>
    <n v="0"/>
    <x v="1"/>
    <x v="1"/>
    <x v="2"/>
    <n v="1"/>
    <x v="2"/>
    <x v="1"/>
    <d v="1899-12-30T00:05:09"/>
    <d v="1899-12-30T00:05:09"/>
    <x v="1"/>
    <m/>
    <m/>
    <d v="1899-12-30T00:00:00"/>
    <d v="1899-12-30T00:00:41"/>
    <n v="2"/>
    <n v="-3.5763888888900031E-3"/>
    <n v="0.68333333332318169"/>
    <x v="2"/>
    <x v="1"/>
  </r>
  <r>
    <x v="2"/>
    <s v="2025003224"/>
    <x v="0"/>
    <x v="669"/>
    <s v="E6110KPL"/>
    <d v="2025-03-17T00:00:00"/>
    <x v="2"/>
    <s v="2649"/>
    <x v="19"/>
    <s v="S6H"/>
    <x v="10"/>
    <x v="0"/>
    <d v="2025-03-17T00:00:00"/>
    <d v="1899-12-30T07:25:59"/>
    <d v="2025-03-17T00:00:00"/>
    <d v="1899-12-30T07:32:02"/>
    <d v="2025-03-17T00:00:00"/>
    <d v="1899-12-30T08:10:49"/>
    <x v="0"/>
    <x v="0"/>
    <s v="507104351"/>
    <s v="FBO"/>
    <d v="1899-12-30T00:44:50"/>
    <x v="1296"/>
    <d v="1899-12-30T00:06:03"/>
    <s v="Granel"/>
    <s v="E001"/>
    <x v="2"/>
    <d v="1899-12-30T00:44:50"/>
    <d v="1899-12-30T00:38:47"/>
    <x v="2"/>
    <x v="16"/>
    <x v="4"/>
    <x v="2"/>
    <n v="0"/>
    <n v="0"/>
    <x v="0"/>
    <x v="2"/>
    <x v="2"/>
    <n v="0"/>
    <x v="2"/>
    <x v="1"/>
    <d v="1899-12-30T00:06:03"/>
    <d v="1899-12-30T00:06:03"/>
    <x v="0"/>
    <m/>
    <m/>
    <d v="1899-12-30T00:00:00"/>
    <d v="1899-12-30T00:44:50"/>
    <n v="2"/>
    <d v="1899-12-30T00:06:03"/>
    <n v="44.833333333334402"/>
    <x v="2"/>
    <x v="1"/>
  </r>
  <r>
    <x v="2"/>
    <s v="2025003237"/>
    <x v="0"/>
    <x v="692"/>
    <m/>
    <d v="2025-03-17T00:00:00"/>
    <x v="2"/>
    <s v="3208"/>
    <x v="18"/>
    <s v="PA"/>
    <x v="2"/>
    <x v="0"/>
    <d v="2025-03-17T00:00:00"/>
    <d v="1899-12-30T09:03:56"/>
    <d v="2025-03-17T00:00:00"/>
    <d v="1899-12-30T09:00:24"/>
    <d v="2025-03-17T00:00:00"/>
    <d v="1899-12-30T09:14:54"/>
    <x v="0"/>
    <x v="0"/>
    <s v="507104352"/>
    <s v="FBO"/>
    <d v="1899-12-30T00:18:02"/>
    <x v="695"/>
    <d v="1899-12-30T00:03:32"/>
    <s v="Ensacado"/>
    <s v="E002"/>
    <x v="1"/>
    <d v="1899-12-30T00:10:58"/>
    <d v="1899-12-30T00:14:30"/>
    <x v="4"/>
    <x v="16"/>
    <x v="4"/>
    <x v="1"/>
    <n v="0"/>
    <n v="0"/>
    <x v="0"/>
    <x v="1"/>
    <x v="2"/>
    <n v="0"/>
    <x v="2"/>
    <x v="1"/>
    <d v="1899-12-30T00:03:32"/>
    <d v="1899-12-30T00:03:32"/>
    <x v="0"/>
    <m/>
    <m/>
    <d v="1899-12-30T00:00:00"/>
    <d v="1899-12-30T00:10:58"/>
    <n v="2"/>
    <n v="-2.4537037037000164E-3"/>
    <n v="10.96666666666561"/>
    <x v="3"/>
    <x v="1"/>
  </r>
  <r>
    <x v="2"/>
    <s v="2025003238"/>
    <x v="0"/>
    <x v="732"/>
    <s v="E5005KYF"/>
    <d v="2025-03-17T00:00:00"/>
    <x v="2"/>
    <s v="3208"/>
    <x v="18"/>
    <s v="PA"/>
    <x v="2"/>
    <x v="0"/>
    <d v="2025-03-17T00:00:00"/>
    <d v="1899-12-30T09:10:38"/>
    <d v="2025-03-17T00:00:00"/>
    <d v="1899-12-30T09:05:30"/>
    <d v="2025-03-17T00:00:00"/>
    <d v="1899-12-30T09:29:56"/>
    <x v="0"/>
    <x v="0"/>
    <s v="507104353"/>
    <s v="FBO"/>
    <d v="1899-12-30T00:29:34"/>
    <x v="1021"/>
    <d v="1899-12-30T00:05:08"/>
    <s v="Ensacado"/>
    <s v="E002"/>
    <x v="2"/>
    <d v="1899-12-30T00:19:18"/>
    <d v="1899-12-30T00:24:26"/>
    <x v="4"/>
    <x v="16"/>
    <x v="4"/>
    <x v="1"/>
    <n v="0"/>
    <n v="0"/>
    <x v="0"/>
    <x v="1"/>
    <x v="2"/>
    <n v="0"/>
    <x v="2"/>
    <x v="1"/>
    <d v="1899-12-30T00:05:08"/>
    <d v="1899-12-30T00:05:08"/>
    <x v="0"/>
    <m/>
    <m/>
    <d v="1899-12-30T00:00:00"/>
    <d v="1899-12-30T00:19:18"/>
    <n v="2"/>
    <n v="-3.5648148148200165E-3"/>
    <n v="19.300000000003177"/>
    <x v="3"/>
    <x v="1"/>
  </r>
  <r>
    <x v="2"/>
    <s v="2025003240"/>
    <x v="0"/>
    <x v="675"/>
    <s v="E6398FTM"/>
    <d v="2025-03-17T00:00:00"/>
    <x v="2"/>
    <s v="3126"/>
    <x v="17"/>
    <s v="S1D"/>
    <x v="8"/>
    <x v="0"/>
    <d v="2025-03-17T00:00:00"/>
    <d v="1899-12-30T09:31:58"/>
    <d v="2025-03-17T00:00:00"/>
    <d v="1899-12-30T09:27:31"/>
    <d v="2025-03-17T00:00:00"/>
    <d v="1899-12-30T09:43:54"/>
    <x v="0"/>
    <x v="0"/>
    <s v="507104354"/>
    <s v="EXW"/>
    <d v="1899-12-30T00:20:50"/>
    <x v="1990"/>
    <d v="1899-12-30T00:04:27"/>
    <s v="Granel"/>
    <s v="E001"/>
    <x v="1"/>
    <d v="1899-12-30T00:11:56"/>
    <d v="1899-12-30T00:16:23"/>
    <x v="4"/>
    <x v="16"/>
    <x v="4"/>
    <x v="2"/>
    <n v="0"/>
    <n v="0"/>
    <x v="0"/>
    <x v="2"/>
    <x v="2"/>
    <n v="0"/>
    <x v="2"/>
    <x v="1"/>
    <d v="1899-12-30T00:04:27"/>
    <d v="1899-12-30T00:04:27"/>
    <x v="0"/>
    <m/>
    <m/>
    <d v="1899-12-30T00:00:00"/>
    <d v="1899-12-30T00:11:56"/>
    <n v="2"/>
    <n v="-3.0902777777699897E-3"/>
    <n v="11.93333333333757"/>
    <x v="3"/>
    <x v="1"/>
  </r>
  <r>
    <x v="2"/>
    <s v="2025003239"/>
    <x v="0"/>
    <x v="667"/>
    <s v="E9335MJP"/>
    <d v="2025-03-17T00:00:00"/>
    <x v="2"/>
    <s v="3208"/>
    <x v="18"/>
    <s v="PA"/>
    <x v="2"/>
    <x v="0"/>
    <d v="2025-03-17T00:00:00"/>
    <d v="1899-12-30T09:22:07"/>
    <d v="2025-03-17T00:00:00"/>
    <d v="1899-12-30T09:21:06"/>
    <d v="2025-03-17T00:00:00"/>
    <d v="1899-12-30T09:51:41"/>
    <x v="0"/>
    <x v="0"/>
    <s v="507104355"/>
    <s v="FBO"/>
    <d v="1899-12-30T00:31:36"/>
    <x v="2129"/>
    <d v="1899-12-30T00:01:01"/>
    <s v="Ensacado"/>
    <s v="E002"/>
    <x v="2"/>
    <d v="1899-12-30T00:29:34"/>
    <d v="1899-12-30T00:30:35"/>
    <x v="4"/>
    <x v="16"/>
    <x v="4"/>
    <x v="1"/>
    <n v="0"/>
    <n v="0"/>
    <x v="0"/>
    <x v="1"/>
    <x v="2"/>
    <n v="0"/>
    <x v="2"/>
    <x v="1"/>
    <d v="1899-12-30T00:01:01"/>
    <d v="1899-12-30T00:01:01"/>
    <x v="0"/>
    <m/>
    <m/>
    <d v="1899-12-30T00:00:00"/>
    <d v="1899-12-30T00:29:34"/>
    <n v="2"/>
    <n v="-7.0601851851997965E-4"/>
    <n v="29.566666666656047"/>
    <x v="3"/>
    <x v="1"/>
  </r>
  <r>
    <x v="2"/>
    <s v="2025003242"/>
    <x v="0"/>
    <x v="689"/>
    <m/>
    <d v="2025-03-17T00:00:00"/>
    <x v="2"/>
    <s v="3208"/>
    <x v="18"/>
    <s v="PA"/>
    <x v="2"/>
    <x v="0"/>
    <d v="2025-03-17T00:00:00"/>
    <d v="1899-12-30T09:54:14"/>
    <d v="2025-03-17T00:00:00"/>
    <d v="1899-12-30T09:53:20"/>
    <d v="2025-03-17T00:00:00"/>
    <d v="1899-12-30T10:06:38"/>
    <x v="0"/>
    <x v="0"/>
    <s v="507104356"/>
    <s v="EXW"/>
    <d v="1899-12-30T00:14:12"/>
    <x v="2130"/>
    <d v="1899-12-30T00:00:54"/>
    <s v="Ensacado"/>
    <s v="E002"/>
    <x v="1"/>
    <d v="1899-12-30T00:12:24"/>
    <d v="1899-12-30T00:13:18"/>
    <x v="4"/>
    <x v="16"/>
    <x v="4"/>
    <x v="1"/>
    <n v="0"/>
    <n v="0"/>
    <x v="0"/>
    <x v="1"/>
    <x v="2"/>
    <n v="0"/>
    <x v="2"/>
    <x v="1"/>
    <d v="1899-12-30T00:00:54"/>
    <d v="1899-12-30T00:00:54"/>
    <x v="0"/>
    <m/>
    <m/>
    <d v="1899-12-30T00:00:00"/>
    <d v="1899-12-30T00:12:24"/>
    <n v="2"/>
    <n v="-6.2500000000004219E-4"/>
    <n v="12.399999999998341"/>
    <x v="4"/>
    <x v="1"/>
  </r>
  <r>
    <x v="2"/>
    <s v="2025003243"/>
    <x v="0"/>
    <x v="663"/>
    <s v="E5050MHX"/>
    <d v="2025-03-17T00:00:00"/>
    <x v="2"/>
    <s v="3126"/>
    <x v="17"/>
    <s v="S2D"/>
    <x v="9"/>
    <x v="0"/>
    <d v="2025-03-17T00:00:00"/>
    <d v="1899-12-30T09:57:52"/>
    <d v="2025-03-17T00:00:00"/>
    <d v="1899-12-30T09:53:29"/>
    <d v="2025-03-17T00:00:00"/>
    <d v="1899-12-30T10:25:26"/>
    <x v="0"/>
    <x v="0"/>
    <s v="507104357"/>
    <s v="EXW"/>
    <d v="1899-12-30T00:36:20"/>
    <x v="34"/>
    <d v="1899-12-30T00:04:23"/>
    <s v="Granel"/>
    <s v="E001"/>
    <x v="1"/>
    <d v="1899-12-30T00:27:34"/>
    <d v="1899-12-30T00:31:57"/>
    <x v="4"/>
    <x v="16"/>
    <x v="4"/>
    <x v="2"/>
    <n v="0"/>
    <n v="0"/>
    <x v="0"/>
    <x v="2"/>
    <x v="2"/>
    <n v="0"/>
    <x v="2"/>
    <x v="1"/>
    <d v="1899-12-30T00:04:23"/>
    <d v="1899-12-30T00:04:23"/>
    <x v="0"/>
    <m/>
    <m/>
    <d v="1899-12-30T00:00:00"/>
    <d v="1899-12-30T00:27:34"/>
    <n v="2"/>
    <n v="-3.0439814814899879E-3"/>
    <n v="27.566666666654456"/>
    <x v="4"/>
    <x v="1"/>
  </r>
  <r>
    <x v="2"/>
    <s v="2025003246"/>
    <x v="0"/>
    <x v="685"/>
    <s v="E5980LLH"/>
    <d v="2025-03-17T00:00:00"/>
    <x v="2"/>
    <s v="3126"/>
    <x v="17"/>
    <s v="S1D"/>
    <x v="8"/>
    <x v="0"/>
    <d v="2025-03-17T00:00:00"/>
    <d v="1899-12-30T10:22:27"/>
    <d v="2025-03-17T00:00:00"/>
    <d v="1899-12-30T10:17:41"/>
    <d v="2025-03-17T00:00:00"/>
    <d v="1899-12-30T10:46:53"/>
    <x v="0"/>
    <x v="0"/>
    <s v="507104358"/>
    <s v="FBO"/>
    <d v="1899-12-30T00:33:58"/>
    <x v="944"/>
    <d v="1899-12-30T00:04:46"/>
    <s v="Granel"/>
    <s v="E001"/>
    <x v="2"/>
    <d v="1899-12-30T00:24:26"/>
    <d v="1899-12-30T00:29:12"/>
    <x v="5"/>
    <x v="16"/>
    <x v="4"/>
    <x v="2"/>
    <n v="0"/>
    <n v="0"/>
    <x v="0"/>
    <x v="2"/>
    <x v="2"/>
    <n v="0"/>
    <x v="2"/>
    <x v="1"/>
    <d v="1899-12-30T00:04:46"/>
    <d v="1899-12-30T00:04:46"/>
    <x v="0"/>
    <m/>
    <m/>
    <d v="1899-12-30T00:00:00"/>
    <d v="1899-12-30T00:24:26"/>
    <n v="2"/>
    <n v="-3.3101851851800035E-3"/>
    <n v="24.433333333343999"/>
    <x v="4"/>
    <x v="1"/>
  </r>
  <r>
    <x v="2"/>
    <s v="2025003245"/>
    <x v="0"/>
    <x v="664"/>
    <s v="E5866LGS"/>
    <d v="2025-03-17T00:00:00"/>
    <x v="2"/>
    <s v="3208"/>
    <x v="18"/>
    <s v="PA"/>
    <x v="2"/>
    <x v="0"/>
    <d v="2025-03-17T00:00:00"/>
    <d v="1899-12-30T10:19:02"/>
    <d v="2025-03-17T00:00:00"/>
    <d v="1899-12-30T10:16:25"/>
    <d v="2025-03-17T00:00:00"/>
    <d v="1899-12-30T10:55:31"/>
    <x v="0"/>
    <x v="0"/>
    <s v="507104359"/>
    <s v="FBO"/>
    <d v="1899-12-30T00:41:43"/>
    <x v="829"/>
    <d v="1899-12-30T00:02:37"/>
    <s v="Ensacado"/>
    <s v="E002"/>
    <x v="2"/>
    <d v="1899-12-30T00:36:29"/>
    <d v="1899-12-30T00:39:06"/>
    <x v="5"/>
    <x v="16"/>
    <x v="4"/>
    <x v="1"/>
    <n v="0"/>
    <n v="0"/>
    <x v="0"/>
    <x v="1"/>
    <x v="2"/>
    <n v="0"/>
    <x v="2"/>
    <x v="1"/>
    <d v="1899-12-30T00:02:37"/>
    <d v="1899-12-30T00:02:37"/>
    <x v="0"/>
    <m/>
    <m/>
    <d v="1899-12-30T00:00:00"/>
    <d v="1899-12-30T00:36:29"/>
    <n v="2"/>
    <n v="-1.8171296296299877E-3"/>
    <n v="36.48333333333597"/>
    <x v="4"/>
    <x v="1"/>
  </r>
  <r>
    <x v="2"/>
    <s v="2025003247"/>
    <x v="0"/>
    <x v="670"/>
    <s v="E8727HJH"/>
    <d v="2025-03-17T00:00:00"/>
    <x v="2"/>
    <s v="3126"/>
    <x v="17"/>
    <s v="S1D"/>
    <x v="8"/>
    <x v="0"/>
    <d v="2025-03-17T00:00:00"/>
    <d v="1899-12-30T11:06:10"/>
    <d v="2025-03-17T00:00:00"/>
    <d v="1899-12-30T11:02:10"/>
    <d v="2025-03-17T00:00:00"/>
    <d v="1899-12-30T11:34:15"/>
    <x v="0"/>
    <x v="0"/>
    <s v="507104361"/>
    <s v="FBO"/>
    <d v="1899-12-30T00:36:05"/>
    <x v="1358"/>
    <d v="1899-12-30T00:04:00"/>
    <s v="Granel"/>
    <s v="E001"/>
    <x v="2"/>
    <d v="1899-12-30T00:28:05"/>
    <d v="1899-12-30T00:32:05"/>
    <x v="9"/>
    <x v="16"/>
    <x v="4"/>
    <x v="2"/>
    <n v="0"/>
    <n v="0"/>
    <x v="0"/>
    <x v="2"/>
    <x v="2"/>
    <n v="0"/>
    <x v="2"/>
    <x v="1"/>
    <d v="1899-12-30T00:04:00"/>
    <d v="1899-12-30T00:04:00"/>
    <x v="0"/>
    <m/>
    <m/>
    <d v="1899-12-30T00:00:00"/>
    <d v="1899-12-30T00:28:05"/>
    <n v="2"/>
    <n v="-2.7777777777800439E-3"/>
    <n v="28.083333333340732"/>
    <x v="5"/>
    <x v="1"/>
  </r>
  <r>
    <x v="2"/>
    <s v="2025003250"/>
    <x v="0"/>
    <x v="681"/>
    <s v="E0184KJL"/>
    <d v="2025-03-17T00:00:00"/>
    <x v="2"/>
    <s v="2693"/>
    <x v="20"/>
    <s v="PA"/>
    <x v="2"/>
    <x v="0"/>
    <d v="2025-03-17T00:00:00"/>
    <d v="1899-12-30T11:37:54"/>
    <d v="2025-03-17T00:00:00"/>
    <d v="1899-12-30T11:33:46"/>
    <d v="2025-03-17T00:00:00"/>
    <d v="1899-12-30T11:39:20"/>
    <x v="0"/>
    <x v="0"/>
    <s v="507104362"/>
    <s v="FBO"/>
    <d v="1899-12-30T00:09:42"/>
    <x v="2131"/>
    <d v="1899-12-30T00:04:08"/>
    <s v="Ensacado"/>
    <s v="E002"/>
    <x v="2"/>
    <d v="1899-12-30T00:01:26"/>
    <d v="1899-12-30T00:05:34"/>
    <x v="9"/>
    <x v="16"/>
    <x v="4"/>
    <x v="1"/>
    <n v="1"/>
    <n v="0"/>
    <x v="1"/>
    <x v="1"/>
    <x v="2"/>
    <n v="1"/>
    <x v="2"/>
    <x v="1"/>
    <d v="1899-12-30T00:04:08"/>
    <d v="1899-12-30T00:04:08"/>
    <x v="1"/>
    <m/>
    <m/>
    <d v="1899-12-30T00:00:00"/>
    <d v="1899-12-30T00:01:26"/>
    <n v="2"/>
    <n v="-2.8703703703699679E-3"/>
    <n v="1.4333333333328113"/>
    <x v="5"/>
    <x v="1"/>
  </r>
  <r>
    <x v="2"/>
    <s v="2025003252"/>
    <x v="0"/>
    <x v="681"/>
    <s v="E0184KJL"/>
    <d v="2025-03-17T00:00:00"/>
    <x v="2"/>
    <s v="3208"/>
    <x v="18"/>
    <s v="PA"/>
    <x v="2"/>
    <x v="0"/>
    <d v="2025-03-17T00:00:00"/>
    <d v="1899-12-30T11:39:41"/>
    <d v="2025-03-17T00:00:00"/>
    <d v="1899-12-30T11:34:37"/>
    <d v="2025-03-17T00:00:00"/>
    <d v="1899-12-30T11:40:39"/>
    <x v="0"/>
    <x v="0"/>
    <s v="507104363"/>
    <s v="FBO"/>
    <d v="1899-12-30T00:11:06"/>
    <x v="1929"/>
    <d v="1899-12-30T00:05:04"/>
    <s v="Ensacado"/>
    <s v="E002"/>
    <x v="2"/>
    <d v="1899-12-30T00:00:58"/>
    <d v="1899-12-30T00:06:02"/>
    <x v="9"/>
    <x v="16"/>
    <x v="4"/>
    <x v="1"/>
    <n v="1"/>
    <n v="0"/>
    <x v="1"/>
    <x v="1"/>
    <x v="2"/>
    <n v="1"/>
    <x v="2"/>
    <x v="1"/>
    <d v="1899-12-30T00:05:04"/>
    <d v="1899-12-30T00:05:04"/>
    <x v="1"/>
    <m/>
    <m/>
    <d v="1899-12-30T00:00:00"/>
    <d v="1899-12-30T00:00:58"/>
    <n v="2"/>
    <n v="-3.5185185185099832E-3"/>
    <n v="0.96666666667204026"/>
    <x v="5"/>
    <x v="1"/>
  </r>
  <r>
    <x v="2"/>
    <s v="2025003253"/>
    <x v="0"/>
    <x v="681"/>
    <s v="E0184KJL"/>
    <d v="2025-03-17T00:00:00"/>
    <x v="2"/>
    <s v="3208"/>
    <x v="18"/>
    <s v="PA"/>
    <x v="2"/>
    <x v="0"/>
    <d v="2025-03-17T00:00:00"/>
    <d v="1899-12-30T11:43:16"/>
    <d v="2025-03-17T00:00:00"/>
    <d v="1899-12-30T11:38:22"/>
    <d v="2025-03-17T00:00:00"/>
    <d v="1899-12-30T11:43:54"/>
    <x v="0"/>
    <x v="0"/>
    <s v="507104364"/>
    <s v="FBO"/>
    <d v="1899-12-30T00:10:26"/>
    <x v="2132"/>
    <d v="1899-12-30T00:04:54"/>
    <s v="Ensacado"/>
    <s v="E002"/>
    <x v="2"/>
    <d v="1899-12-30T00:00:38"/>
    <d v="1899-12-30T00:05:32"/>
    <x v="9"/>
    <x v="16"/>
    <x v="4"/>
    <x v="1"/>
    <n v="1"/>
    <n v="0"/>
    <x v="1"/>
    <x v="1"/>
    <x v="2"/>
    <n v="1"/>
    <x v="2"/>
    <x v="1"/>
    <d v="1899-12-30T00:04:54"/>
    <d v="1899-12-30T00:04:54"/>
    <x v="1"/>
    <m/>
    <m/>
    <d v="1899-12-30T00:00:00"/>
    <d v="1899-12-30T00:00:38"/>
    <n v="2"/>
    <n v="-3.402777777779975E-3"/>
    <n v="0.63333333332637132"/>
    <x v="5"/>
    <x v="1"/>
  </r>
  <r>
    <x v="2"/>
    <s v="2025003251"/>
    <x v="0"/>
    <x v="690"/>
    <s v="E2860HZP"/>
    <d v="2025-03-17T00:00:00"/>
    <x v="2"/>
    <s v="3126"/>
    <x v="17"/>
    <s v="S1D"/>
    <x v="8"/>
    <x v="0"/>
    <d v="2025-03-17T00:00:00"/>
    <d v="1899-12-30T11:39:07"/>
    <d v="2025-03-17T00:00:00"/>
    <d v="1899-12-30T11:35:48"/>
    <d v="2025-03-17T00:00:00"/>
    <d v="1899-12-30T12:08:48"/>
    <x v="0"/>
    <x v="0"/>
    <s v="507104365"/>
    <s v="FBO"/>
    <d v="1899-12-30T00:36:19"/>
    <x v="2133"/>
    <d v="1899-12-30T00:03:19"/>
    <s v="Granel"/>
    <s v="E001"/>
    <x v="1"/>
    <d v="1899-12-30T00:29:41"/>
    <d v="1899-12-30T00:33:00"/>
    <x v="9"/>
    <x v="16"/>
    <x v="4"/>
    <x v="2"/>
    <n v="0"/>
    <n v="0"/>
    <x v="0"/>
    <x v="2"/>
    <x v="2"/>
    <n v="0"/>
    <x v="2"/>
    <x v="1"/>
    <d v="1899-12-30T00:03:19"/>
    <d v="1899-12-30T00:03:19"/>
    <x v="0"/>
    <m/>
    <m/>
    <d v="1899-12-30T00:00:00"/>
    <d v="1899-12-30T00:29:41"/>
    <n v="2"/>
    <n v="-2.3032407407500011E-3"/>
    <n v="29.683333333324757"/>
    <x v="11"/>
    <x v="1"/>
  </r>
  <r>
    <x v="2"/>
    <s v="2025003249"/>
    <x v="0"/>
    <x v="665"/>
    <s v="E9819MMR"/>
    <d v="2025-03-17T00:00:00"/>
    <x v="2"/>
    <s v="3126"/>
    <x v="17"/>
    <s v="S2D"/>
    <x v="9"/>
    <x v="0"/>
    <d v="2025-03-17T00:00:00"/>
    <d v="1899-12-30T11:31:20"/>
    <d v="2025-03-17T00:00:00"/>
    <d v="1899-12-30T11:26:48"/>
    <d v="2025-03-17T00:00:00"/>
    <d v="1899-12-30T12:09:32"/>
    <x v="0"/>
    <x v="0"/>
    <s v="507104366"/>
    <s v="EXW"/>
    <d v="1899-12-30T00:47:16"/>
    <x v="1360"/>
    <d v="1899-12-30T00:04:32"/>
    <s v="Granel"/>
    <s v="E001"/>
    <x v="1"/>
    <d v="1899-12-30T00:38:12"/>
    <d v="1899-12-30T00:42:44"/>
    <x v="9"/>
    <x v="16"/>
    <x v="4"/>
    <x v="2"/>
    <n v="0"/>
    <n v="0"/>
    <x v="0"/>
    <x v="2"/>
    <x v="2"/>
    <n v="0"/>
    <x v="2"/>
    <x v="1"/>
    <d v="1899-12-30T00:04:32"/>
    <d v="1899-12-30T00:04:32"/>
    <x v="0"/>
    <m/>
    <m/>
    <d v="1899-12-30T00:00:00"/>
    <d v="1899-12-30T00:38:12"/>
    <n v="2"/>
    <n v="-3.1481481481500095E-3"/>
    <n v="38.200000000003172"/>
    <x v="11"/>
    <x v="1"/>
  </r>
  <r>
    <x v="2"/>
    <s v="2025003257"/>
    <x v="0"/>
    <x v="739"/>
    <s v="E6110KPL"/>
    <d v="2025-03-17T00:00:00"/>
    <x v="2"/>
    <s v="3126"/>
    <x v="17"/>
    <s v="S1D"/>
    <x v="8"/>
    <x v="0"/>
    <d v="2025-03-17T00:00:00"/>
    <d v="1899-12-30T12:17:13"/>
    <d v="2025-03-17T00:00:00"/>
    <d v="1899-12-30T12:12:35"/>
    <d v="2025-03-17T00:00:00"/>
    <d v="1899-12-30T12:31:19"/>
    <x v="0"/>
    <x v="0"/>
    <s v="507104367"/>
    <s v="FBO"/>
    <d v="1899-12-30T00:23:22"/>
    <x v="2060"/>
    <d v="1899-12-30T00:04:38"/>
    <s v="Granel"/>
    <s v="E001"/>
    <x v="2"/>
    <d v="1899-12-30T00:14:06"/>
    <d v="1899-12-30T00:18:44"/>
    <x v="13"/>
    <x v="16"/>
    <x v="4"/>
    <x v="2"/>
    <n v="0"/>
    <n v="0"/>
    <x v="0"/>
    <x v="2"/>
    <x v="2"/>
    <n v="0"/>
    <x v="2"/>
    <x v="1"/>
    <d v="1899-12-30T00:04:38"/>
    <d v="1899-12-30T00:04:38"/>
    <x v="0"/>
    <m/>
    <m/>
    <d v="1899-12-30T00:00:00"/>
    <d v="1899-12-30T00:14:06"/>
    <n v="2"/>
    <n v="-3.2175925925900239E-3"/>
    <n v="14.100000000004762"/>
    <x v="11"/>
    <x v="1"/>
  </r>
  <r>
    <x v="2"/>
    <s v="2025003255"/>
    <x v="0"/>
    <x v="687"/>
    <m/>
    <d v="2025-03-17T00:00:00"/>
    <x v="2"/>
    <s v="2693"/>
    <x v="20"/>
    <s v="PA"/>
    <x v="2"/>
    <x v="0"/>
    <d v="2025-03-17T00:00:00"/>
    <d v="1899-12-30T12:14:21"/>
    <d v="2025-03-17T00:00:00"/>
    <d v="1899-12-30T12:12:40"/>
    <d v="2025-03-17T00:00:00"/>
    <d v="1899-12-30T12:32:18"/>
    <x v="0"/>
    <x v="0"/>
    <s v="507104368"/>
    <s v="FBO"/>
    <d v="1899-12-30T00:21:19"/>
    <x v="2134"/>
    <d v="1899-12-30T00:01:41"/>
    <s v="Ensacado"/>
    <s v="E002"/>
    <x v="1"/>
    <d v="1899-12-30T00:17:57"/>
    <d v="1899-12-30T00:19:38"/>
    <x v="13"/>
    <x v="16"/>
    <x v="4"/>
    <x v="1"/>
    <n v="0"/>
    <n v="0"/>
    <x v="0"/>
    <x v="1"/>
    <x v="2"/>
    <n v="0"/>
    <x v="2"/>
    <x v="1"/>
    <d v="1899-12-30T00:01:41"/>
    <d v="1899-12-30T00:01:41"/>
    <x v="0"/>
    <m/>
    <m/>
    <d v="1899-12-30T00:00:00"/>
    <d v="1899-12-30T00:17:57"/>
    <n v="2"/>
    <n v="-1.1689814814800359E-3"/>
    <n v="17.950000000003126"/>
    <x v="11"/>
    <x v="1"/>
  </r>
  <r>
    <x v="2"/>
    <s v="2025003258"/>
    <x v="0"/>
    <x v="669"/>
    <s v="E4911KHZ"/>
    <d v="2025-03-17T00:00:00"/>
    <x v="2"/>
    <s v="2649"/>
    <x v="19"/>
    <s v="S6H"/>
    <x v="10"/>
    <x v="0"/>
    <d v="2025-03-17T00:00:00"/>
    <d v="1899-12-30T12:23:21"/>
    <d v="2025-03-17T00:00:00"/>
    <d v="1899-12-30T12:18:16"/>
    <d v="2025-03-17T00:00:00"/>
    <d v="1899-12-30T12:52:02"/>
    <x v="0"/>
    <x v="0"/>
    <s v="507104369"/>
    <s v="FBO"/>
    <d v="1899-12-30T00:38:51"/>
    <x v="1809"/>
    <d v="1899-12-30T00:05:05"/>
    <s v="Granel"/>
    <s v="E001"/>
    <x v="2"/>
    <d v="1899-12-30T00:28:41"/>
    <d v="1899-12-30T00:33:46"/>
    <x v="13"/>
    <x v="16"/>
    <x v="4"/>
    <x v="2"/>
    <n v="0"/>
    <n v="0"/>
    <x v="0"/>
    <x v="2"/>
    <x v="2"/>
    <n v="0"/>
    <x v="2"/>
    <x v="1"/>
    <d v="1899-12-30T00:05:05"/>
    <d v="1899-12-30T00:05:05"/>
    <x v="0"/>
    <m/>
    <m/>
    <d v="1899-12-30T00:00:00"/>
    <d v="1899-12-30T00:28:41"/>
    <n v="2"/>
    <n v="-3.5300925925899618E-3"/>
    <n v="28.683333333331156"/>
    <x v="11"/>
    <x v="1"/>
  </r>
  <r>
    <x v="2"/>
    <s v="2025003254"/>
    <x v="0"/>
    <x v="683"/>
    <s v="E8425FKW"/>
    <d v="2025-03-17T00:00:00"/>
    <x v="2"/>
    <s v="2693"/>
    <x v="20"/>
    <s v="PA"/>
    <x v="2"/>
    <x v="0"/>
    <d v="2025-03-17T00:00:00"/>
    <d v="1899-12-30T12:13:28"/>
    <d v="2025-03-17T00:00:00"/>
    <d v="1899-12-30T12:08:56"/>
    <d v="2025-03-17T00:00:00"/>
    <d v="1899-12-30T13:03:37"/>
    <x v="0"/>
    <x v="0"/>
    <s v="507104370"/>
    <s v="FBO"/>
    <d v="1899-12-30T00:59:13"/>
    <x v="2135"/>
    <d v="1899-12-30T00:04:32"/>
    <s v="Ensacado"/>
    <s v="E002"/>
    <x v="1"/>
    <d v="1899-12-30T00:50:09"/>
    <d v="1899-12-30T00:54:41"/>
    <x v="13"/>
    <x v="16"/>
    <x v="4"/>
    <x v="1"/>
    <n v="0"/>
    <n v="0"/>
    <x v="0"/>
    <x v="1"/>
    <x v="2"/>
    <n v="0"/>
    <x v="2"/>
    <x v="0"/>
    <d v="1899-12-30T00:04:32"/>
    <d v="1899-12-30T00:04:32"/>
    <x v="0"/>
    <m/>
    <m/>
    <d v="1899-12-30T00:00:00"/>
    <d v="1899-12-30T00:50:09"/>
    <n v="2"/>
    <n v="-3.1481481481498985E-3"/>
    <n v="50.150000000001604"/>
    <x v="6"/>
    <x v="0"/>
  </r>
  <r>
    <x v="2"/>
    <s v="2025003260"/>
    <x v="0"/>
    <x v="756"/>
    <s v="E8458KDT"/>
    <d v="2025-03-17T00:00:00"/>
    <x v="2"/>
    <s v="3208"/>
    <x v="18"/>
    <s v="PA"/>
    <x v="2"/>
    <x v="0"/>
    <d v="2025-03-17T00:00:00"/>
    <d v="1899-12-30T12:41:23"/>
    <d v="2025-03-17T00:00:00"/>
    <d v="1899-12-30T12:39:03"/>
    <d v="2025-03-17T00:00:00"/>
    <d v="1899-12-30T13:25:04"/>
    <x v="0"/>
    <x v="0"/>
    <s v="507104371"/>
    <s v="EXW"/>
    <d v="1899-12-30T00:48:21"/>
    <x v="2136"/>
    <d v="1899-12-30T00:02:20"/>
    <s v="Ensacado"/>
    <s v="E002"/>
    <x v="1"/>
    <d v="1899-12-30T00:43:41"/>
    <d v="1899-12-30T00:46:01"/>
    <x v="13"/>
    <x v="16"/>
    <x v="4"/>
    <x v="1"/>
    <n v="0"/>
    <n v="0"/>
    <x v="0"/>
    <x v="1"/>
    <x v="2"/>
    <n v="0"/>
    <x v="2"/>
    <x v="1"/>
    <d v="1899-12-30T00:02:20"/>
    <d v="1899-12-30T00:02:20"/>
    <x v="0"/>
    <m/>
    <m/>
    <d v="1899-12-30T00:00:00"/>
    <d v="1899-12-30T00:43:41"/>
    <n v="2"/>
    <n v="-1.6203703703699945E-3"/>
    <n v="43.683333333321507"/>
    <x v="6"/>
    <x v="1"/>
  </r>
  <r>
    <x v="2"/>
    <s v="2025003265"/>
    <x v="0"/>
    <x v="663"/>
    <s v="E5050MHX"/>
    <d v="2025-03-17T00:00:00"/>
    <x v="2"/>
    <s v="3126"/>
    <x v="17"/>
    <s v="S2D"/>
    <x v="9"/>
    <x v="0"/>
    <d v="2025-03-17T00:00:00"/>
    <d v="1899-12-30T13:41:15"/>
    <d v="2025-03-17T00:00:00"/>
    <d v="1899-12-30T13:38:19"/>
    <d v="2025-03-17T00:00:00"/>
    <d v="1899-12-30T14:07:58"/>
    <x v="0"/>
    <x v="0"/>
    <s v="507104372"/>
    <s v="EXW"/>
    <d v="1899-12-30T00:32:35"/>
    <x v="1638"/>
    <d v="1899-12-30T00:02:56"/>
    <s v="Granel"/>
    <s v="E001"/>
    <x v="1"/>
    <d v="1899-12-30T00:26:43"/>
    <d v="1899-12-30T00:29:39"/>
    <x v="6"/>
    <x v="16"/>
    <x v="4"/>
    <x v="2"/>
    <n v="0"/>
    <n v="0"/>
    <x v="0"/>
    <x v="2"/>
    <x v="2"/>
    <n v="0"/>
    <x v="2"/>
    <x v="1"/>
    <d v="1899-12-30T00:02:56"/>
    <d v="1899-12-30T00:02:56"/>
    <x v="0"/>
    <m/>
    <m/>
    <d v="1899-12-30T00:00:00"/>
    <d v="1899-12-30T00:26:43"/>
    <n v="2"/>
    <n v="-2.037037037039946E-3"/>
    <n v="26.716666666665674"/>
    <x v="7"/>
    <x v="1"/>
  </r>
  <r>
    <x v="2"/>
    <s v="2025003267"/>
    <x v="0"/>
    <x v="757"/>
    <s v="E9813MKX"/>
    <d v="2025-03-17T00:00:00"/>
    <x v="2"/>
    <s v="2693"/>
    <x v="20"/>
    <s v="PA"/>
    <x v="2"/>
    <x v="0"/>
    <d v="2025-03-17T00:00:00"/>
    <d v="1899-12-30T14:12:52"/>
    <d v="2025-03-17T00:00:00"/>
    <d v="1899-12-30T14:10:20"/>
    <d v="2025-03-17T00:00:00"/>
    <d v="1899-12-30T14:29:17"/>
    <x v="0"/>
    <x v="0"/>
    <s v="507104373"/>
    <s v="EXW"/>
    <d v="1899-12-30T00:21:29"/>
    <x v="2137"/>
    <d v="1899-12-30T00:02:32"/>
    <s v="Ensacado"/>
    <s v="E002"/>
    <x v="1"/>
    <d v="1899-12-30T00:16:25"/>
    <d v="1899-12-30T00:18:57"/>
    <x v="14"/>
    <x v="16"/>
    <x v="4"/>
    <x v="1"/>
    <n v="0"/>
    <n v="0"/>
    <x v="0"/>
    <x v="1"/>
    <x v="2"/>
    <n v="0"/>
    <x v="2"/>
    <x v="1"/>
    <d v="1899-12-30T00:02:32"/>
    <d v="1899-12-30T00:02:32"/>
    <x v="0"/>
    <m/>
    <m/>
    <d v="1899-12-30T00:00:00"/>
    <d v="1899-12-30T00:16:25"/>
    <n v="2"/>
    <n v="-1.7592592592600154E-3"/>
    <n v="16.416666666662305"/>
    <x v="7"/>
    <x v="1"/>
  </r>
  <r>
    <x v="2"/>
    <s v="2025003269"/>
    <x v="0"/>
    <x v="664"/>
    <s v="E5866LGS"/>
    <d v="2025-03-17T00:00:00"/>
    <x v="2"/>
    <s v="3208"/>
    <x v="18"/>
    <s v="PA"/>
    <x v="2"/>
    <x v="0"/>
    <d v="2025-03-17T00:00:00"/>
    <d v="1899-12-30T14:31:34"/>
    <d v="2025-03-17T00:00:00"/>
    <d v="1899-12-30T14:28:36"/>
    <d v="2025-03-17T00:00:00"/>
    <d v="1899-12-30T14:53:14"/>
    <x v="0"/>
    <x v="0"/>
    <s v="507104374"/>
    <s v="FBO"/>
    <d v="1899-12-30T00:27:36"/>
    <x v="1859"/>
    <d v="1899-12-30T00:02:58"/>
    <s v="Ensacado"/>
    <s v="E002"/>
    <x v="2"/>
    <d v="1899-12-30T00:21:40"/>
    <d v="1899-12-30T00:24:38"/>
    <x v="14"/>
    <x v="16"/>
    <x v="4"/>
    <x v="1"/>
    <n v="0"/>
    <n v="0"/>
    <x v="0"/>
    <x v="1"/>
    <x v="2"/>
    <n v="0"/>
    <x v="2"/>
    <x v="1"/>
    <d v="1899-12-30T00:02:58"/>
    <d v="1899-12-30T00:02:58"/>
    <x v="0"/>
    <m/>
    <m/>
    <d v="1899-12-30T00:00:00"/>
    <d v="1899-12-30T00:21:40"/>
    <n v="2"/>
    <n v="-2.0601851851899111E-3"/>
    <n v="21.666666666672079"/>
    <x v="7"/>
    <x v="1"/>
  </r>
  <r>
    <x v="2"/>
    <s v="2025003270"/>
    <x v="0"/>
    <x v="732"/>
    <s v="E5005KYF"/>
    <d v="2025-03-17T00:00:00"/>
    <x v="2"/>
    <s v="3208"/>
    <x v="18"/>
    <s v="PA"/>
    <x v="2"/>
    <x v="0"/>
    <d v="2025-03-17T00:00:00"/>
    <d v="1899-12-30T14:48:04"/>
    <d v="2025-03-17T00:00:00"/>
    <d v="1899-12-30T14:44:26"/>
    <d v="2025-03-17T00:00:00"/>
    <d v="1899-12-30T14:53:47"/>
    <x v="0"/>
    <x v="0"/>
    <s v="507104375"/>
    <s v="FBO"/>
    <d v="1899-12-30T00:12:59"/>
    <x v="2138"/>
    <d v="1899-12-30T00:03:38"/>
    <s v="Ensacado"/>
    <s v="E002"/>
    <x v="2"/>
    <d v="1899-12-30T00:05:43"/>
    <d v="1899-12-30T00:09:21"/>
    <x v="14"/>
    <x v="16"/>
    <x v="4"/>
    <x v="1"/>
    <n v="1"/>
    <n v="0"/>
    <x v="1"/>
    <x v="1"/>
    <x v="2"/>
    <n v="1"/>
    <x v="2"/>
    <x v="1"/>
    <d v="1899-12-30T00:03:38"/>
    <d v="1899-12-30T00:03:38"/>
    <x v="0"/>
    <m/>
    <m/>
    <d v="1899-12-30T00:00:00"/>
    <d v="1899-12-30T00:05:43"/>
    <n v="2"/>
    <n v="-2.5231481481499118E-3"/>
    <n v="5.7166666666703847"/>
    <x v="7"/>
    <x v="1"/>
  </r>
  <r>
    <x v="2"/>
    <s v="2025003272"/>
    <x v="0"/>
    <x v="753"/>
    <s v="E1993MJC"/>
    <d v="2025-03-17T00:00:00"/>
    <x v="2"/>
    <s v="3208"/>
    <x v="18"/>
    <s v="PA"/>
    <x v="2"/>
    <x v="0"/>
    <d v="2025-03-17T00:00:00"/>
    <d v="1899-12-30T15:07:28"/>
    <d v="2025-03-17T00:00:00"/>
    <d v="1899-12-30T15:03:13"/>
    <d v="2025-03-17T00:00:00"/>
    <d v="1899-12-30T15:21:22"/>
    <x v="0"/>
    <x v="0"/>
    <s v="507104380"/>
    <s v="FBO"/>
    <d v="1899-12-30T00:22:24"/>
    <x v="2139"/>
    <d v="1899-12-30T00:04:15"/>
    <s v="Ensacado"/>
    <s v="E002"/>
    <x v="1"/>
    <d v="1899-12-30T00:13:54"/>
    <d v="1899-12-30T00:18:09"/>
    <x v="10"/>
    <x v="16"/>
    <x v="4"/>
    <x v="1"/>
    <n v="0"/>
    <n v="0"/>
    <x v="0"/>
    <x v="1"/>
    <x v="2"/>
    <n v="0"/>
    <x v="2"/>
    <x v="1"/>
    <d v="1899-12-30T00:04:15"/>
    <d v="1899-12-30T00:04:15"/>
    <x v="0"/>
    <m/>
    <m/>
    <d v="1899-12-30T00:00:00"/>
    <d v="1899-12-30T00:13:54"/>
    <n v="2"/>
    <n v="-2.9513888888899054E-3"/>
    <n v="13.899999999988903"/>
    <x v="14"/>
    <x v="1"/>
  </r>
  <r>
    <x v="2"/>
    <s v="2025003271"/>
    <x v="0"/>
    <x v="667"/>
    <s v="E9335MJP"/>
    <d v="2025-03-17T00:00:00"/>
    <x v="2"/>
    <s v="2693"/>
    <x v="20"/>
    <s v="PA"/>
    <x v="2"/>
    <x v="0"/>
    <d v="2025-03-17T00:00:00"/>
    <d v="1899-12-30T14:56:14"/>
    <d v="2025-03-17T00:00:00"/>
    <d v="1899-12-30T14:57:41"/>
    <d v="2025-03-17T00:00:00"/>
    <d v="1899-12-30T15:23:51"/>
    <x v="0"/>
    <x v="0"/>
    <s v="507104381"/>
    <s v="FBO"/>
    <d v="1899-12-30T00:27:37"/>
    <x v="2140"/>
    <d v="1899-12-30T00:01:27"/>
    <s v="Ensacado"/>
    <s v="E002"/>
    <x v="2"/>
    <d v="1899-12-30T00:27:37"/>
    <d v="1899-12-30T00:26:10"/>
    <x v="14"/>
    <x v="16"/>
    <x v="4"/>
    <x v="1"/>
    <n v="0"/>
    <n v="0"/>
    <x v="0"/>
    <x v="1"/>
    <x v="2"/>
    <n v="0"/>
    <x v="2"/>
    <x v="1"/>
    <d v="1899-12-30T00:01:27"/>
    <d v="1899-12-30T00:01:27"/>
    <x v="0"/>
    <m/>
    <m/>
    <d v="1899-12-30T00:00:00"/>
    <d v="1899-12-30T00:27:37"/>
    <n v="2"/>
    <d v="1899-12-30T00:01:27"/>
    <n v="27.616666666665655"/>
    <x v="14"/>
    <x v="1"/>
  </r>
  <r>
    <x v="2"/>
    <s v=""/>
    <x v="0"/>
    <x v="671"/>
    <s v="E8087HNJ"/>
    <d v="2025-03-17T00:00:00"/>
    <x v="2"/>
    <s v="3208"/>
    <x v="18"/>
    <s v="PA"/>
    <x v="3"/>
    <x v="0"/>
    <d v="2025-03-17T00:00:00"/>
    <d v="1899-12-30T15:25:16"/>
    <d v="2025-03-17T00:00:00"/>
    <d v="1899-12-30T17:48:00"/>
    <d v="2025-03-17T00:00:00"/>
    <d v="1899-12-30T15:25:36"/>
    <x v="79"/>
    <x v="13"/>
    <s v="507104382"/>
    <s v="FBO"/>
    <d v="1899-12-30T04:45:08"/>
    <x v="2141"/>
    <d v="1899-12-30T02:22:44"/>
    <s v="Ensacado"/>
    <s v="E002"/>
    <x v="2"/>
    <d v="1899-12-30T00:00:20"/>
    <n v="-9.8888888888890025E-2"/>
    <x v="10"/>
    <x v="16"/>
    <x v="4"/>
    <x v="1"/>
    <n v="1"/>
    <n v="0"/>
    <x v="1"/>
    <x v="1"/>
    <x v="2"/>
    <n v="1"/>
    <x v="2"/>
    <x v="1"/>
    <d v="1899-12-30T02:22:44"/>
    <d v="1899-12-30T01:24:44"/>
    <x v="1"/>
    <m/>
    <m/>
    <d v="1899-12-30T00:00:00"/>
    <d v="1899-12-30T00:00:20"/>
    <n v="2"/>
    <d v="1899-12-30T02:22:44"/>
    <n v="0.33333333333120052"/>
    <x v="14"/>
    <x v="1"/>
  </r>
  <r>
    <x v="2"/>
    <s v="2025003274"/>
    <x v="0"/>
    <x v="671"/>
    <s v="E8087HNJ"/>
    <d v="2025-03-17T00:00:00"/>
    <x v="2"/>
    <s v="3208"/>
    <x v="18"/>
    <s v="PA"/>
    <x v="2"/>
    <x v="0"/>
    <d v="2025-03-17T00:00:00"/>
    <d v="1899-12-30T16:05:23"/>
    <d v="2025-03-17T00:00:00"/>
    <d v="1899-12-30T16:12:55"/>
    <d v="2025-03-17T00:00:00"/>
    <d v="1899-12-30T16:18:33"/>
    <x v="65"/>
    <x v="13"/>
    <s v="507104383"/>
    <s v="FBO"/>
    <d v="1899-12-30T00:13:10"/>
    <x v="2111"/>
    <d v="1899-12-30T00:07:32"/>
    <s v="Ensacado"/>
    <s v="E002"/>
    <x v="2"/>
    <d v="1899-12-30T00:13:10"/>
    <d v="1899-12-30T00:05:38"/>
    <x v="7"/>
    <x v="16"/>
    <x v="4"/>
    <x v="1"/>
    <n v="0"/>
    <n v="0"/>
    <x v="0"/>
    <x v="1"/>
    <x v="2"/>
    <n v="0"/>
    <x v="2"/>
    <x v="1"/>
    <d v="1899-12-30T00:07:32"/>
    <d v="1899-12-30T00:07:32"/>
    <x v="0"/>
    <m/>
    <m/>
    <d v="1899-12-30T00:00:00"/>
    <d v="1899-12-30T00:13:10"/>
    <n v="2"/>
    <d v="1899-12-30T00:07:32"/>
    <n v="13.166666666668831"/>
    <x v="8"/>
    <x v="1"/>
  </r>
  <r>
    <x v="2"/>
    <s v="2025003275"/>
    <x v="0"/>
    <x v="671"/>
    <s v="E8087HNJ"/>
    <d v="2025-03-17T00:00:00"/>
    <x v="2"/>
    <s v="2693"/>
    <x v="20"/>
    <s v="PA"/>
    <x v="2"/>
    <x v="0"/>
    <d v="2025-03-17T00:00:00"/>
    <d v="1899-12-30T16:19:21"/>
    <d v="2025-03-17T00:00:00"/>
    <d v="1899-12-30T16:14:16"/>
    <d v="2025-03-17T00:00:00"/>
    <d v="1899-12-30T16:19:55"/>
    <x v="88"/>
    <x v="13"/>
    <s v="507104384"/>
    <s v="FBO"/>
    <d v="1899-12-30T00:10:44"/>
    <x v="2078"/>
    <d v="1899-12-30T00:05:05"/>
    <s v="Ensacado"/>
    <s v="E002"/>
    <x v="2"/>
    <d v="1899-12-30T00:00:34"/>
    <d v="1899-12-30T00:05:39"/>
    <x v="7"/>
    <x v="16"/>
    <x v="4"/>
    <x v="1"/>
    <n v="1"/>
    <n v="0"/>
    <x v="1"/>
    <x v="1"/>
    <x v="2"/>
    <n v="1"/>
    <x v="2"/>
    <x v="1"/>
    <d v="1899-12-30T00:05:05"/>
    <d v="1899-12-30T00:05:05"/>
    <x v="1"/>
    <m/>
    <m/>
    <d v="1899-12-30T00:00:00"/>
    <d v="1899-12-30T00:00:34"/>
    <n v="2"/>
    <n v="-3.5300925925999538E-3"/>
    <n v="0.56666666666894017"/>
    <x v="8"/>
    <x v="1"/>
  </r>
  <r>
    <x v="2"/>
    <s v="2025003273"/>
    <x v="0"/>
    <x v="665"/>
    <s v="E9819MMR"/>
    <d v="2025-03-17T00:00:00"/>
    <x v="2"/>
    <s v="2649"/>
    <x v="19"/>
    <s v="S6H"/>
    <x v="10"/>
    <x v="0"/>
    <d v="2025-03-17T00:00:00"/>
    <d v="1899-12-30T15:47:39"/>
    <d v="2025-03-17T00:00:00"/>
    <d v="1899-12-30T15:43:08"/>
    <d v="2025-03-17T00:00:00"/>
    <d v="1899-12-30T16:21:03"/>
    <x v="0"/>
    <x v="0"/>
    <s v="507104385"/>
    <s v="EXW"/>
    <d v="1899-12-30T00:42:26"/>
    <x v="2142"/>
    <d v="1899-12-30T00:04:31"/>
    <s v="Granel"/>
    <s v="E001"/>
    <x v="1"/>
    <d v="1899-12-30T00:33:24"/>
    <d v="1899-12-30T00:37:55"/>
    <x v="10"/>
    <x v="16"/>
    <x v="4"/>
    <x v="2"/>
    <n v="0"/>
    <n v="0"/>
    <x v="0"/>
    <x v="2"/>
    <x v="2"/>
    <n v="0"/>
    <x v="2"/>
    <x v="1"/>
    <d v="1899-12-30T00:04:31"/>
    <d v="1899-12-30T00:04:31"/>
    <x v="0"/>
    <m/>
    <m/>
    <d v="1899-12-30T00:00:00"/>
    <d v="1899-12-30T00:33:24"/>
    <n v="2"/>
    <n v="-3.1365740740799675E-3"/>
    <n v="33.39999999999371"/>
    <x v="8"/>
    <x v="1"/>
  </r>
  <r>
    <x v="2"/>
    <s v="2025003277"/>
    <x v="0"/>
    <x v="681"/>
    <s v="E0184KJL"/>
    <d v="2025-03-17T00:00:00"/>
    <x v="2"/>
    <s v="3208"/>
    <x v="18"/>
    <s v="PA"/>
    <x v="2"/>
    <x v="0"/>
    <d v="2025-03-17T00:00:00"/>
    <d v="1899-12-30T16:58:59"/>
    <d v="2025-03-17T00:00:00"/>
    <d v="1899-12-30T16:54:22"/>
    <d v="2025-03-17T00:00:00"/>
    <d v="1899-12-30T17:02:24"/>
    <x v="0"/>
    <x v="0"/>
    <s v="507104386"/>
    <s v="FBO"/>
    <d v="1899-12-30T00:12:39"/>
    <x v="2143"/>
    <d v="1899-12-30T00:04:37"/>
    <s v="Ensacado"/>
    <s v="E002"/>
    <x v="2"/>
    <d v="1899-12-30T00:03:25"/>
    <d v="1899-12-30T00:08:02"/>
    <x v="7"/>
    <x v="16"/>
    <x v="4"/>
    <x v="1"/>
    <n v="1"/>
    <n v="0"/>
    <x v="1"/>
    <x v="1"/>
    <x v="2"/>
    <n v="1"/>
    <x v="2"/>
    <x v="1"/>
    <d v="1899-12-30T00:04:37"/>
    <d v="1899-12-30T00:04:37"/>
    <x v="1"/>
    <m/>
    <m/>
    <d v="1899-12-30T00:00:00"/>
    <d v="1899-12-30T00:03:25"/>
    <n v="2"/>
    <n v="-3.2060185185099899E-3"/>
    <n v="3.4166666666735424"/>
    <x v="12"/>
    <x v="1"/>
  </r>
  <r>
    <x v="2"/>
    <s v="2025003278"/>
    <x v="0"/>
    <x v="691"/>
    <s v="E5336KFP"/>
    <d v="2025-03-17T00:00:00"/>
    <x v="2"/>
    <s v="2693"/>
    <x v="20"/>
    <s v="PA"/>
    <x v="3"/>
    <x v="0"/>
    <d v="2025-03-17T00:00:00"/>
    <d v="1899-12-30T18:04:53"/>
    <d v="2025-03-17T00:00:00"/>
    <d v="1899-12-30T15:09:00"/>
    <d v="2025-03-17T00:00:00"/>
    <d v="1899-12-30T18:10:15"/>
    <x v="77"/>
    <x v="13"/>
    <s v="507104387"/>
    <s v="EXW"/>
    <d v="1899-12-30T05:57:08"/>
    <x v="2144"/>
    <d v="1899-12-30T02:55:53"/>
    <s v="Ensacado"/>
    <s v="E002"/>
    <x v="1"/>
    <d v="1899-12-30T00:05:22"/>
    <d v="1899-12-30T03:01:15"/>
    <x v="8"/>
    <x v="16"/>
    <x v="4"/>
    <x v="1"/>
    <n v="1"/>
    <n v="0"/>
    <x v="1"/>
    <x v="1"/>
    <x v="2"/>
    <n v="1"/>
    <x v="2"/>
    <x v="1"/>
    <d v="1899-12-30T02:55:53"/>
    <d v="1899-12-30T01:57:53"/>
    <x v="1"/>
    <m/>
    <m/>
    <d v="1899-12-30T00:00:00"/>
    <d v="1899-12-30T00:05:22"/>
    <n v="2"/>
    <n v="-0.12214120370370007"/>
    <n v="5.3666666666783236"/>
    <x v="9"/>
    <x v="1"/>
  </r>
  <r>
    <x v="2"/>
    <s v="2025003280"/>
    <x v="0"/>
    <x v="758"/>
    <s v="E0492LXJ"/>
    <d v="2025-03-17T00:00:00"/>
    <x v="2"/>
    <s v="3208"/>
    <x v="18"/>
    <s v="PA"/>
    <x v="2"/>
    <x v="0"/>
    <d v="2025-03-17T00:00:00"/>
    <d v="1899-12-30T19:23:30"/>
    <d v="2025-03-17T00:00:00"/>
    <d v="1899-12-30T19:24:57"/>
    <d v="2025-03-17T00:00:00"/>
    <d v="1899-12-30T19:30:54"/>
    <x v="0"/>
    <x v="0"/>
    <s v="507104388"/>
    <s v="EXW"/>
    <d v="1899-12-30T00:07:24"/>
    <x v="1583"/>
    <d v="1899-12-30T00:01:27"/>
    <s v="Ensacado"/>
    <s v="E002"/>
    <x v="1"/>
    <d v="1899-12-30T00:07:24"/>
    <d v="1899-12-30T00:05:57"/>
    <x v="12"/>
    <x v="16"/>
    <x v="4"/>
    <x v="1"/>
    <n v="1"/>
    <n v="0"/>
    <x v="1"/>
    <x v="1"/>
    <x v="2"/>
    <n v="1"/>
    <x v="2"/>
    <x v="1"/>
    <d v="1899-12-30T00:01:27"/>
    <d v="1899-12-30T00:01:27"/>
    <x v="0"/>
    <m/>
    <m/>
    <d v="1899-12-30T00:00:00"/>
    <d v="1899-12-30T00:07:24"/>
    <n v="2"/>
    <d v="1899-12-30T00:01:27"/>
    <n v="7.4000000000016364"/>
    <x v="10"/>
    <x v="1"/>
  </r>
  <r>
    <x v="2"/>
    <s v="2025003282"/>
    <x v="0"/>
    <x v="669"/>
    <s v="E6110KPL"/>
    <d v="2025-03-18T00:00:00"/>
    <x v="2"/>
    <s v="3126"/>
    <x v="17"/>
    <s v="S1D"/>
    <x v="8"/>
    <x v="0"/>
    <d v="2025-03-18T00:00:00"/>
    <d v="1899-12-30T06:07:20"/>
    <d v="2025-03-18T00:00:00"/>
    <d v="1899-12-30T06:04:13"/>
    <d v="2025-03-18T00:00:00"/>
    <d v="1899-12-30T06:33:58"/>
    <x v="0"/>
    <x v="0"/>
    <s v="507104389"/>
    <s v="FBO"/>
    <d v="1899-12-30T00:32:52"/>
    <x v="2145"/>
    <d v="1899-12-30T00:03:07"/>
    <s v="Granel"/>
    <s v="E001"/>
    <x v="2"/>
    <d v="1899-12-30T00:26:38"/>
    <d v="1899-12-30T00:29:45"/>
    <x v="1"/>
    <x v="17"/>
    <x v="4"/>
    <x v="2"/>
    <n v="0"/>
    <n v="0"/>
    <x v="0"/>
    <x v="2"/>
    <x v="2"/>
    <n v="0"/>
    <x v="2"/>
    <x v="1"/>
    <d v="1899-12-30T00:03:07"/>
    <d v="1899-12-30T00:03:07"/>
    <x v="0"/>
    <m/>
    <m/>
    <d v="1899-12-30T00:00:00"/>
    <d v="1899-12-30T00:26:38"/>
    <n v="3"/>
    <n v="-2.1643518518499882E-3"/>
    <n v="26.633333333332832"/>
    <x v="0"/>
    <x v="1"/>
  </r>
  <r>
    <x v="2"/>
    <s v="2025003283"/>
    <x v="0"/>
    <x v="685"/>
    <s v="E5980LLH"/>
    <d v="2025-03-18T00:00:00"/>
    <x v="2"/>
    <s v="2649"/>
    <x v="19"/>
    <s v="S6H"/>
    <x v="10"/>
    <x v="0"/>
    <d v="2025-03-18T00:00:00"/>
    <d v="1899-12-30T06:15:11"/>
    <d v="2025-03-18T00:00:00"/>
    <d v="1899-12-30T06:11:30"/>
    <d v="2025-03-18T00:00:00"/>
    <d v="1899-12-30T06:39:30"/>
    <x v="0"/>
    <x v="0"/>
    <s v="507104390"/>
    <s v="FBO"/>
    <d v="1899-12-30T00:31:41"/>
    <x v="2110"/>
    <d v="1899-12-30T00:03:41"/>
    <s v="Granel"/>
    <s v="E001"/>
    <x v="2"/>
    <d v="1899-12-30T00:24:19"/>
    <d v="1899-12-30T00:28:00"/>
    <x v="1"/>
    <x v="17"/>
    <x v="4"/>
    <x v="2"/>
    <n v="0"/>
    <n v="0"/>
    <x v="0"/>
    <x v="2"/>
    <x v="2"/>
    <n v="0"/>
    <x v="2"/>
    <x v="1"/>
    <d v="1899-12-30T00:03:41"/>
    <d v="1899-12-30T00:03:41"/>
    <x v="0"/>
    <m/>
    <m/>
    <d v="1899-12-30T00:00:00"/>
    <d v="1899-12-30T00:24:19"/>
    <n v="3"/>
    <n v="-2.5578703703700301E-3"/>
    <n v="24.316666666675211"/>
    <x v="0"/>
    <x v="1"/>
  </r>
  <r>
    <x v="2"/>
    <s v="2025003285"/>
    <x v="0"/>
    <x v="672"/>
    <s v="E5208JYX"/>
    <d v="2025-03-18T00:00:00"/>
    <x v="2"/>
    <s v="3126"/>
    <x v="17"/>
    <s v="S2D"/>
    <x v="9"/>
    <x v="0"/>
    <d v="2025-03-18T00:00:00"/>
    <d v="1899-12-30T06:15:45"/>
    <d v="2025-03-18T00:00:00"/>
    <d v="1899-12-30T06:11:34"/>
    <d v="2025-03-18T00:00:00"/>
    <d v="1899-12-30T06:44:53"/>
    <x v="0"/>
    <x v="0"/>
    <s v="507104391"/>
    <s v="FBO"/>
    <d v="1899-12-30T00:37:30"/>
    <x v="856"/>
    <d v="1899-12-30T00:04:11"/>
    <s v="Granel"/>
    <s v="E001"/>
    <x v="2"/>
    <d v="1899-12-30T00:29:08"/>
    <d v="1899-12-30T00:33:19"/>
    <x v="1"/>
    <x v="17"/>
    <x v="4"/>
    <x v="2"/>
    <n v="0"/>
    <n v="0"/>
    <x v="0"/>
    <x v="2"/>
    <x v="2"/>
    <n v="0"/>
    <x v="2"/>
    <x v="1"/>
    <d v="1899-12-30T00:04:11"/>
    <d v="1899-12-30T00:04:11"/>
    <x v="0"/>
    <m/>
    <m/>
    <d v="1899-12-30T00:00:00"/>
    <d v="1899-12-30T00:29:08"/>
    <n v="3"/>
    <n v="-2.9050925925899751E-3"/>
    <n v="29.133333333331226"/>
    <x v="0"/>
    <x v="1"/>
  </r>
  <r>
    <x v="2"/>
    <s v="2025003289"/>
    <x v="0"/>
    <x v="739"/>
    <s v="E0285KKX"/>
    <d v="2025-03-18T00:00:00"/>
    <x v="2"/>
    <s v="2649"/>
    <x v="19"/>
    <s v="S6H"/>
    <x v="10"/>
    <x v="0"/>
    <d v="2025-03-18T00:00:00"/>
    <d v="1899-12-30T06:43:09"/>
    <d v="2025-03-18T00:00:00"/>
    <d v="1899-12-30T06:38:11"/>
    <d v="2025-03-18T00:00:00"/>
    <d v="1899-12-30T07:01:58"/>
    <x v="0"/>
    <x v="0"/>
    <s v="507104392"/>
    <s v="FBO"/>
    <d v="1899-12-30T00:28:45"/>
    <x v="1747"/>
    <d v="1899-12-30T00:04:58"/>
    <s v="Granel"/>
    <s v="E001"/>
    <x v="2"/>
    <d v="1899-12-30T00:18:49"/>
    <d v="1899-12-30T00:23:47"/>
    <x v="1"/>
    <x v="17"/>
    <x v="4"/>
    <x v="2"/>
    <n v="0"/>
    <n v="0"/>
    <x v="0"/>
    <x v="2"/>
    <x v="2"/>
    <n v="0"/>
    <x v="2"/>
    <x v="1"/>
    <d v="1899-12-30T00:04:58"/>
    <d v="1899-12-30T00:04:58"/>
    <x v="0"/>
    <m/>
    <m/>
    <d v="1899-12-30T00:00:00"/>
    <d v="1899-12-30T00:18:49"/>
    <n v="3"/>
    <n v="-3.4490740740800163E-3"/>
    <n v="18.816666666667157"/>
    <x v="1"/>
    <x v="1"/>
  </r>
  <r>
    <x v="2"/>
    <s v="2025003287"/>
    <x v="0"/>
    <x v="670"/>
    <s v="E8727HJH"/>
    <d v="2025-03-18T00:00:00"/>
    <x v="2"/>
    <s v="3126"/>
    <x v="17"/>
    <s v="S1D"/>
    <x v="8"/>
    <x v="0"/>
    <d v="2025-03-18T00:00:00"/>
    <d v="1899-12-30T06:38:34"/>
    <d v="2025-03-18T00:00:00"/>
    <d v="1899-12-30T06:34:45"/>
    <d v="2025-03-18T00:00:00"/>
    <d v="1899-12-30T07:04:17"/>
    <x v="0"/>
    <x v="0"/>
    <s v="507104393"/>
    <s v="FBO"/>
    <d v="1899-12-30T00:33:21"/>
    <x v="323"/>
    <d v="1899-12-30T00:03:49"/>
    <s v="Granel"/>
    <s v="E001"/>
    <x v="2"/>
    <d v="1899-12-30T00:25:43"/>
    <d v="1899-12-30T00:29:32"/>
    <x v="1"/>
    <x v="17"/>
    <x v="4"/>
    <x v="2"/>
    <n v="0"/>
    <n v="0"/>
    <x v="0"/>
    <x v="2"/>
    <x v="2"/>
    <n v="0"/>
    <x v="2"/>
    <x v="1"/>
    <d v="1899-12-30T00:03:49"/>
    <d v="1899-12-30T00:03:49"/>
    <x v="0"/>
    <m/>
    <m/>
    <d v="1899-12-30T00:00:00"/>
    <d v="1899-12-30T00:25:43"/>
    <n v="3"/>
    <n v="-2.6504629629700016E-3"/>
    <n v="25.716666666657602"/>
    <x v="1"/>
    <x v="1"/>
  </r>
  <r>
    <x v="2"/>
    <s v="2025003290"/>
    <x v="0"/>
    <x v="680"/>
    <s v="E7609CBH"/>
    <d v="2025-03-18T00:00:00"/>
    <x v="2"/>
    <s v="3126"/>
    <x v="17"/>
    <s v="S2D"/>
    <x v="9"/>
    <x v="0"/>
    <d v="2025-03-18T00:00:00"/>
    <d v="1899-12-30T06:49:33"/>
    <d v="2025-03-18T00:00:00"/>
    <d v="1899-12-30T06:45:01"/>
    <d v="2025-03-18T00:00:00"/>
    <d v="1899-12-30T07:11:53"/>
    <x v="0"/>
    <x v="0"/>
    <s v="507104394"/>
    <s v="EXW"/>
    <d v="1899-12-30T00:31:24"/>
    <x v="2146"/>
    <d v="1899-12-30T00:04:32"/>
    <s v="Granel"/>
    <s v="E001"/>
    <x v="1"/>
    <d v="1899-12-30T00:22:20"/>
    <d v="1899-12-30T00:26:52"/>
    <x v="1"/>
    <x v="17"/>
    <x v="4"/>
    <x v="2"/>
    <n v="0"/>
    <n v="0"/>
    <x v="0"/>
    <x v="2"/>
    <x v="2"/>
    <n v="0"/>
    <x v="2"/>
    <x v="1"/>
    <d v="1899-12-30T00:04:32"/>
    <d v="1899-12-30T00:04:32"/>
    <x v="0"/>
    <m/>
    <m/>
    <d v="1899-12-30T00:00:00"/>
    <d v="1899-12-30T00:22:20"/>
    <n v="3"/>
    <n v="-3.1481481481500095E-3"/>
    <n v="22.333333333334398"/>
    <x v="1"/>
    <x v="1"/>
  </r>
  <r>
    <x v="2"/>
    <s v="2025003291"/>
    <x v="0"/>
    <x v="666"/>
    <s v="E8383LSW"/>
    <d v="2025-03-18T00:00:00"/>
    <x v="2"/>
    <s v="2649"/>
    <x v="19"/>
    <s v="S6H"/>
    <x v="10"/>
    <x v="0"/>
    <d v="2025-03-18T00:00:00"/>
    <d v="1899-12-30T07:05:33"/>
    <d v="2025-03-18T00:00:00"/>
    <d v="1899-12-30T07:00:26"/>
    <d v="2025-03-18T00:00:00"/>
    <d v="1899-12-30T07:24:52"/>
    <x v="0"/>
    <x v="0"/>
    <s v="507104395"/>
    <s v="FBO"/>
    <d v="1899-12-30T00:29:33"/>
    <x v="1021"/>
    <d v="1899-12-30T00:05:07"/>
    <s v="Granel"/>
    <s v="E001"/>
    <x v="2"/>
    <d v="1899-12-30T00:19:19"/>
    <d v="1899-12-30T00:24:26"/>
    <x v="2"/>
    <x v="17"/>
    <x v="4"/>
    <x v="2"/>
    <n v="0"/>
    <n v="0"/>
    <x v="0"/>
    <x v="2"/>
    <x v="2"/>
    <n v="0"/>
    <x v="2"/>
    <x v="1"/>
    <d v="1899-12-30T00:05:07"/>
    <d v="1899-12-30T00:05:07"/>
    <x v="0"/>
    <m/>
    <m/>
    <d v="1899-12-30T00:00:00"/>
    <d v="1899-12-30T00:19:19"/>
    <n v="3"/>
    <n v="-3.5532407407400379E-3"/>
    <n v="19.316666666678344"/>
    <x v="1"/>
    <x v="1"/>
  </r>
  <r>
    <x v="2"/>
    <s v="2025003293"/>
    <x v="0"/>
    <x v="692"/>
    <m/>
    <d v="2025-03-18T00:00:00"/>
    <x v="2"/>
    <s v="3208"/>
    <x v="18"/>
    <s v="PA"/>
    <x v="2"/>
    <x v="0"/>
    <d v="2025-03-18T00:00:00"/>
    <d v="1899-12-30T07:46:33"/>
    <d v="2025-03-18T00:00:00"/>
    <d v="1899-12-30T07:41:36"/>
    <d v="2025-03-18T00:00:00"/>
    <d v="1899-12-30T07:51:45"/>
    <x v="0"/>
    <x v="0"/>
    <s v="507104396"/>
    <s v="FBO"/>
    <d v="1899-12-30T00:15:06"/>
    <x v="2147"/>
    <d v="1899-12-30T00:04:57"/>
    <s v="Ensacado"/>
    <s v="E002"/>
    <x v="1"/>
    <d v="1899-12-30T00:05:12"/>
    <d v="1899-12-30T00:10:09"/>
    <x v="2"/>
    <x v="17"/>
    <x v="4"/>
    <x v="1"/>
    <n v="1"/>
    <n v="0"/>
    <x v="1"/>
    <x v="1"/>
    <x v="2"/>
    <n v="1"/>
    <x v="2"/>
    <x v="1"/>
    <d v="1899-12-30T00:04:57"/>
    <d v="1899-12-30T00:04:57"/>
    <x v="0"/>
    <m/>
    <m/>
    <d v="1899-12-30T00:00:00"/>
    <d v="1899-12-30T00:05:12"/>
    <n v="3"/>
    <n v="-3.4375000000000377E-3"/>
    <n v="5.1999999999984148"/>
    <x v="1"/>
    <x v="1"/>
  </r>
  <r>
    <x v="2"/>
    <s v="2025003296"/>
    <x v="0"/>
    <x v="732"/>
    <s v="E5005KYF"/>
    <d v="2025-03-18T00:00:00"/>
    <x v="2"/>
    <s v="3208"/>
    <x v="18"/>
    <s v="PA"/>
    <x v="2"/>
    <x v="0"/>
    <d v="2025-03-18T00:00:00"/>
    <d v="1899-12-30T08:14:08"/>
    <d v="2025-03-18T00:00:00"/>
    <d v="1899-12-30T08:10:07"/>
    <d v="2025-03-18T00:00:00"/>
    <d v="1899-12-30T08:38:10"/>
    <x v="0"/>
    <x v="0"/>
    <s v="507104397"/>
    <s v="FBO"/>
    <d v="1899-12-30T00:32:04"/>
    <x v="622"/>
    <d v="1899-12-30T00:04:01"/>
    <s v="Ensacado"/>
    <s v="E002"/>
    <x v="2"/>
    <d v="1899-12-30T00:24:02"/>
    <d v="1899-12-30T00:28:03"/>
    <x v="3"/>
    <x v="17"/>
    <x v="4"/>
    <x v="1"/>
    <n v="0"/>
    <n v="0"/>
    <x v="0"/>
    <x v="1"/>
    <x v="2"/>
    <n v="0"/>
    <x v="2"/>
    <x v="1"/>
    <d v="1899-12-30T00:04:01"/>
    <d v="1899-12-30T00:04:01"/>
    <x v="0"/>
    <m/>
    <m/>
    <d v="1899-12-30T00:00:00"/>
    <d v="1899-12-30T00:24:02"/>
    <n v="3"/>
    <n v="-2.7893518518499749E-3"/>
    <n v="24.033333333326432"/>
    <x v="2"/>
    <x v="1"/>
  </r>
  <r>
    <x v="2"/>
    <s v="2025003309"/>
    <x v="0"/>
    <x v="709"/>
    <m/>
    <d v="2025-03-18T00:00:00"/>
    <x v="2"/>
    <s v="3208"/>
    <x v="18"/>
    <s v="PA"/>
    <x v="2"/>
    <x v="0"/>
    <d v="2025-03-18T00:00:00"/>
    <d v="1899-12-30T09:26:49"/>
    <d v="2025-03-18T00:00:00"/>
    <d v="1899-12-30T09:21:56"/>
    <d v="2025-03-18T00:00:00"/>
    <d v="1899-12-30T09:30:03"/>
    <x v="0"/>
    <x v="0"/>
    <s v="507104398"/>
    <s v="FBO"/>
    <d v="1899-12-30T00:13:00"/>
    <x v="2148"/>
    <d v="1899-12-30T00:04:53"/>
    <s v="Ensacado"/>
    <s v="E002"/>
    <x v="1"/>
    <d v="1899-12-30T00:03:14"/>
    <d v="1899-12-30T00:08:07"/>
    <x v="4"/>
    <x v="17"/>
    <x v="4"/>
    <x v="1"/>
    <n v="1"/>
    <n v="0"/>
    <x v="1"/>
    <x v="1"/>
    <x v="2"/>
    <n v="1"/>
    <x v="2"/>
    <x v="1"/>
    <d v="1899-12-30T00:04:53"/>
    <d v="1899-12-30T00:04:53"/>
    <x v="1"/>
    <m/>
    <m/>
    <d v="1899-12-30T00:00:00"/>
    <d v="1899-12-30T00:03:14"/>
    <n v="3"/>
    <n v="-3.3912037037099885E-3"/>
    <n v="3.233333333332773"/>
    <x v="3"/>
    <x v="1"/>
  </r>
  <r>
    <x v="2"/>
    <s v="2025003305"/>
    <x v="0"/>
    <x v="685"/>
    <s v="E5980LLH"/>
    <d v="2025-03-18T00:00:00"/>
    <x v="2"/>
    <s v="3126"/>
    <x v="17"/>
    <s v="S1D"/>
    <x v="8"/>
    <x v="0"/>
    <d v="2025-03-18T00:00:00"/>
    <d v="1899-12-30T09:06:49"/>
    <d v="2025-03-18T00:00:00"/>
    <d v="1899-12-30T09:01:58"/>
    <d v="2025-03-18T00:00:00"/>
    <d v="1899-12-30T09:32:32"/>
    <x v="0"/>
    <x v="0"/>
    <s v="507104399"/>
    <s v="FBO"/>
    <d v="1899-12-30T00:35:25"/>
    <x v="431"/>
    <d v="1899-12-30T00:04:51"/>
    <s v="Granel"/>
    <s v="E001"/>
    <x v="2"/>
    <d v="1899-12-30T00:25:43"/>
    <d v="1899-12-30T00:30:34"/>
    <x v="4"/>
    <x v="17"/>
    <x v="4"/>
    <x v="2"/>
    <n v="0"/>
    <n v="0"/>
    <x v="0"/>
    <x v="2"/>
    <x v="2"/>
    <n v="0"/>
    <x v="2"/>
    <x v="1"/>
    <d v="1899-12-30T00:04:51"/>
    <d v="1899-12-30T00:04:51"/>
    <x v="0"/>
    <m/>
    <m/>
    <d v="1899-12-30T00:00:00"/>
    <d v="1899-12-30T00:25:43"/>
    <n v="3"/>
    <n v="-3.3680555555600233E-3"/>
    <n v="25.716666666657602"/>
    <x v="3"/>
    <x v="1"/>
  </r>
  <r>
    <x v="2"/>
    <s v=""/>
    <x v="0"/>
    <x v="671"/>
    <s v="E8087HNJ"/>
    <d v="2025-03-18T00:00:00"/>
    <x v="2"/>
    <s v="3208"/>
    <x v="18"/>
    <s v="PA"/>
    <x v="3"/>
    <x v="0"/>
    <d v="2025-03-18T00:00:00"/>
    <d v="1899-12-30T09:35:32"/>
    <d v="2025-03-18T00:00:00"/>
    <d v="1899-12-30T09:35:50"/>
    <d v="2025-03-18T00:00:00"/>
    <d v="1899-12-30T09:35:58"/>
    <x v="109"/>
    <x v="14"/>
    <s v="507104400"/>
    <s v="FBO"/>
    <d v="1899-12-30T00:00:26"/>
    <x v="1915"/>
    <d v="1899-12-30T00:00:18"/>
    <s v="Ensacado"/>
    <s v="E002"/>
    <x v="2"/>
    <d v="1899-12-30T00:00:26"/>
    <d v="1899-12-30T00:00:08"/>
    <x v="4"/>
    <x v="17"/>
    <x v="4"/>
    <x v="1"/>
    <n v="1"/>
    <n v="0"/>
    <x v="1"/>
    <x v="1"/>
    <x v="2"/>
    <n v="1"/>
    <x v="2"/>
    <x v="1"/>
    <d v="1899-12-30T00:00:18"/>
    <d v="1899-12-30T00:00:18"/>
    <x v="0"/>
    <m/>
    <m/>
    <d v="1899-12-30T00:00:00"/>
    <d v="1899-12-30T00:00:26"/>
    <n v="3"/>
    <d v="1899-12-30T00:00:18"/>
    <n v="0.43333333332482127"/>
    <x v="3"/>
    <x v="1"/>
  </r>
  <r>
    <x v="2"/>
    <s v="2025003314"/>
    <x v="0"/>
    <x v="667"/>
    <s v="E9335MJP"/>
    <d v="2025-03-18T00:00:00"/>
    <x v="2"/>
    <s v="3208"/>
    <x v="18"/>
    <s v="PA"/>
    <x v="2"/>
    <x v="0"/>
    <d v="2025-03-18T00:00:00"/>
    <d v="1899-12-30T09:38:55"/>
    <d v="2025-03-18T00:00:00"/>
    <d v="1899-12-30T09:36:54"/>
    <d v="2025-03-18T00:00:00"/>
    <d v="1899-12-30T09:54:05"/>
    <x v="0"/>
    <x v="0"/>
    <s v="507104401"/>
    <s v="FBO"/>
    <d v="1899-12-30T00:19:12"/>
    <x v="2149"/>
    <d v="1899-12-30T00:02:01"/>
    <s v="Ensacado"/>
    <s v="E002"/>
    <x v="2"/>
    <d v="1899-12-30T00:15:10"/>
    <d v="1899-12-30T00:17:11"/>
    <x v="4"/>
    <x v="17"/>
    <x v="4"/>
    <x v="1"/>
    <n v="0"/>
    <n v="0"/>
    <x v="0"/>
    <x v="1"/>
    <x v="2"/>
    <n v="0"/>
    <x v="2"/>
    <x v="1"/>
    <d v="1899-12-30T00:02:01"/>
    <d v="1899-12-30T00:02:01"/>
    <x v="0"/>
    <m/>
    <m/>
    <d v="1899-12-30T00:00:00"/>
    <d v="1899-12-30T00:15:10"/>
    <n v="3"/>
    <n v="-1.4004629629599807E-3"/>
    <n v="15.166666666670423"/>
    <x v="3"/>
    <x v="1"/>
  </r>
  <r>
    <x v="2"/>
    <s v="2025003311"/>
    <x v="0"/>
    <x v="665"/>
    <s v="E9819MMR"/>
    <d v="2025-03-18T00:00:00"/>
    <x v="2"/>
    <s v="3126"/>
    <x v="17"/>
    <s v="S1D"/>
    <x v="8"/>
    <x v="0"/>
    <d v="2025-03-18T00:00:00"/>
    <d v="1899-12-30T09:36:48"/>
    <d v="2025-03-18T00:00:00"/>
    <d v="1899-12-30T09:32:11"/>
    <d v="2025-03-18T00:00:00"/>
    <d v="1899-12-30T10:01:43"/>
    <x v="0"/>
    <x v="0"/>
    <s v="507104402"/>
    <s v="EXW"/>
    <d v="1899-12-30T00:34:09"/>
    <x v="323"/>
    <d v="1899-12-30T00:04:37"/>
    <s v="Granel"/>
    <s v="E001"/>
    <x v="1"/>
    <d v="1899-12-30T00:24:55"/>
    <d v="1899-12-30T00:29:32"/>
    <x v="4"/>
    <x v="17"/>
    <x v="4"/>
    <x v="2"/>
    <n v="0"/>
    <n v="0"/>
    <x v="0"/>
    <x v="2"/>
    <x v="2"/>
    <n v="0"/>
    <x v="2"/>
    <x v="1"/>
    <d v="1899-12-30T00:04:37"/>
    <d v="1899-12-30T00:04:37"/>
    <x v="0"/>
    <m/>
    <m/>
    <d v="1899-12-30T00:00:00"/>
    <d v="1899-12-30T00:24:55"/>
    <n v="3"/>
    <n v="-3.2060185185199819E-3"/>
    <n v="24.91666666666563"/>
    <x v="4"/>
    <x v="1"/>
  </r>
  <r>
    <x v="2"/>
    <s v="2025003320"/>
    <x v="0"/>
    <x v="759"/>
    <s v="E7020FHD"/>
    <d v="2025-03-18T00:00:00"/>
    <x v="2"/>
    <s v="3208"/>
    <x v="18"/>
    <s v="PA"/>
    <x v="2"/>
    <x v="0"/>
    <d v="2025-03-18T00:00:00"/>
    <d v="1899-12-30T10:15:35"/>
    <d v="2025-03-18T00:00:00"/>
    <d v="1899-12-30T10:10:54"/>
    <d v="2025-03-18T00:00:00"/>
    <d v="1899-12-30T10:16:27"/>
    <x v="0"/>
    <x v="0"/>
    <s v="507104403"/>
    <s v="EXW"/>
    <d v="1899-12-30T00:10:14"/>
    <x v="2150"/>
    <d v="1899-12-30T00:04:41"/>
    <s v="Ensacado"/>
    <s v="E002"/>
    <x v="1"/>
    <d v="1899-12-30T00:00:52"/>
    <d v="1899-12-30T00:05:33"/>
    <x v="5"/>
    <x v="17"/>
    <x v="4"/>
    <x v="1"/>
    <n v="1"/>
    <n v="0"/>
    <x v="1"/>
    <x v="1"/>
    <x v="2"/>
    <n v="1"/>
    <x v="2"/>
    <x v="1"/>
    <d v="1899-12-30T00:04:41"/>
    <d v="1899-12-30T00:04:41"/>
    <x v="1"/>
    <m/>
    <m/>
    <d v="1899-12-30T00:00:00"/>
    <d v="1899-12-30T00:00:52"/>
    <n v="3"/>
    <n v="-3.2523148148200232E-3"/>
    <n v="0.86666666666403103"/>
    <x v="4"/>
    <x v="1"/>
  </r>
  <r>
    <x v="2"/>
    <s v="2025003321"/>
    <x v="0"/>
    <x v="759"/>
    <s v="E7020FHD"/>
    <d v="2025-03-18T00:00:00"/>
    <x v="2"/>
    <s v="3208"/>
    <x v="18"/>
    <s v="PA"/>
    <x v="2"/>
    <x v="0"/>
    <d v="2025-03-18T00:00:00"/>
    <d v="1899-12-30T10:17:13"/>
    <d v="2025-03-18T00:00:00"/>
    <d v="1899-12-30T10:12:44"/>
    <d v="2025-03-18T00:00:00"/>
    <d v="1899-12-30T10:18:42"/>
    <x v="0"/>
    <x v="0"/>
    <s v="507104404"/>
    <s v="EXW"/>
    <d v="1899-12-30T00:10:27"/>
    <x v="1903"/>
    <d v="1899-12-30T00:04:29"/>
    <s v="Ensacado"/>
    <s v="E002"/>
    <x v="1"/>
    <d v="1899-12-30T00:01:29"/>
    <d v="1899-12-30T00:05:58"/>
    <x v="5"/>
    <x v="17"/>
    <x v="4"/>
    <x v="1"/>
    <n v="1"/>
    <n v="0"/>
    <x v="1"/>
    <x v="1"/>
    <x v="2"/>
    <n v="1"/>
    <x v="2"/>
    <x v="1"/>
    <d v="1899-12-30T00:04:29"/>
    <d v="1899-12-30T00:04:29"/>
    <x v="1"/>
    <m/>
    <m/>
    <d v="1899-12-30T00:00:00"/>
    <d v="1899-12-30T00:01:29"/>
    <n v="3"/>
    <n v="-3.1134259259300023E-3"/>
    <n v="1.4833333333296217"/>
    <x v="4"/>
    <x v="1"/>
  </r>
  <r>
    <x v="2"/>
    <s v="2025003322"/>
    <x v="0"/>
    <x v="681"/>
    <s v="E0184KJL"/>
    <d v="2025-03-18T00:00:00"/>
    <x v="2"/>
    <s v="3208"/>
    <x v="18"/>
    <s v="PA"/>
    <x v="2"/>
    <x v="0"/>
    <d v="2025-03-18T00:00:00"/>
    <d v="1899-12-30T10:17:49"/>
    <d v="2025-03-18T00:00:00"/>
    <d v="1899-12-30T10:17:47"/>
    <d v="2025-03-18T00:00:00"/>
    <d v="1899-12-30T10:23:22"/>
    <x v="0"/>
    <x v="0"/>
    <s v="507104405"/>
    <s v="FBO"/>
    <d v="1899-12-30T00:05:37"/>
    <x v="2151"/>
    <d v="1899-12-30T00:00:02"/>
    <s v="Ensacado"/>
    <s v="E002"/>
    <x v="2"/>
    <d v="1899-12-30T00:05:33"/>
    <d v="1899-12-30T00:05:35"/>
    <x v="5"/>
    <x v="17"/>
    <x v="4"/>
    <x v="1"/>
    <n v="1"/>
    <n v="0"/>
    <x v="1"/>
    <x v="1"/>
    <x v="2"/>
    <n v="1"/>
    <x v="2"/>
    <x v="1"/>
    <d v="1899-12-30T00:00:02"/>
    <d v="1899-12-30T00:00:02"/>
    <x v="0"/>
    <m/>
    <m/>
    <d v="1899-12-30T00:00:00"/>
    <d v="1899-12-30T00:05:33"/>
    <n v="3"/>
    <n v="-2.3148148149965131E-5"/>
    <n v="5.5500000000047844"/>
    <x v="4"/>
    <x v="1"/>
  </r>
  <r>
    <x v="2"/>
    <s v="2025003316"/>
    <x v="0"/>
    <x v="670"/>
    <s v="E8727HJH"/>
    <d v="2025-03-18T00:00:00"/>
    <x v="2"/>
    <s v="3126"/>
    <x v="17"/>
    <s v="S2D"/>
    <x v="9"/>
    <x v="0"/>
    <d v="2025-03-18T00:00:00"/>
    <d v="1899-12-30T10:05:37"/>
    <d v="2025-03-18T00:00:00"/>
    <d v="1899-12-30T10:00:47"/>
    <d v="2025-03-18T00:00:00"/>
    <d v="1899-12-30T10:36:42"/>
    <x v="0"/>
    <x v="0"/>
    <s v="507104406"/>
    <s v="FBO"/>
    <d v="1899-12-30T00:40:45"/>
    <x v="1276"/>
    <d v="1899-12-30T00:04:50"/>
    <s v="Granel"/>
    <s v="E001"/>
    <x v="2"/>
    <d v="1899-12-30T00:31:05"/>
    <d v="1899-12-30T00:35:55"/>
    <x v="5"/>
    <x v="17"/>
    <x v="4"/>
    <x v="2"/>
    <n v="0"/>
    <n v="0"/>
    <x v="0"/>
    <x v="2"/>
    <x v="2"/>
    <n v="0"/>
    <x v="2"/>
    <x v="1"/>
    <d v="1899-12-30T00:04:50"/>
    <d v="1899-12-30T00:04:50"/>
    <x v="0"/>
    <m/>
    <m/>
    <d v="1899-12-30T00:00:00"/>
    <d v="1899-12-30T00:31:05"/>
    <n v="3"/>
    <n v="-3.3564814814799893E-3"/>
    <n v="31.083333333336007"/>
    <x v="4"/>
    <x v="1"/>
  </r>
  <r>
    <x v="2"/>
    <s v="2025003327"/>
    <x v="0"/>
    <x v="709"/>
    <m/>
    <d v="2025-03-18T00:00:00"/>
    <x v="2"/>
    <s v="3208"/>
    <x v="18"/>
    <s v="PA"/>
    <x v="2"/>
    <x v="0"/>
    <d v="2025-03-18T00:00:00"/>
    <d v="1899-12-30T10:37:20"/>
    <d v="2025-03-18T00:00:00"/>
    <d v="1899-12-30T10:32:48"/>
    <d v="2025-03-18T00:00:00"/>
    <d v="1899-12-30T10:45:47"/>
    <x v="0"/>
    <x v="0"/>
    <s v="507104407"/>
    <s v="FBO"/>
    <d v="1899-12-30T00:17:31"/>
    <x v="2152"/>
    <d v="1899-12-30T00:04:32"/>
    <s v="Ensacado"/>
    <s v="E002"/>
    <x v="1"/>
    <d v="1899-12-30T00:08:27"/>
    <d v="1899-12-30T00:12:59"/>
    <x v="5"/>
    <x v="17"/>
    <x v="4"/>
    <x v="1"/>
    <n v="1"/>
    <n v="0"/>
    <x v="1"/>
    <x v="1"/>
    <x v="2"/>
    <n v="1"/>
    <x v="2"/>
    <x v="1"/>
    <d v="1899-12-30T00:04:32"/>
    <d v="1899-12-30T00:04:32"/>
    <x v="0"/>
    <m/>
    <m/>
    <d v="1899-12-30T00:00:00"/>
    <d v="1899-12-30T00:08:27"/>
    <n v="3"/>
    <n v="-3.1481481481500095E-3"/>
    <n v="8.4500000000064368"/>
    <x v="4"/>
    <x v="1"/>
  </r>
  <r>
    <x v="2"/>
    <s v="2025003325"/>
    <x v="0"/>
    <x v="672"/>
    <s v="E5208JYX"/>
    <d v="2025-03-18T00:00:00"/>
    <x v="2"/>
    <s v="2649"/>
    <x v="19"/>
    <s v="S6H"/>
    <x v="10"/>
    <x v="0"/>
    <d v="2025-03-18T00:00:00"/>
    <d v="1899-12-30T10:35:12"/>
    <d v="2025-03-18T00:00:00"/>
    <d v="1899-12-30T10:30:59"/>
    <d v="2025-03-18T00:00:00"/>
    <d v="1899-12-30T11:01:10"/>
    <x v="0"/>
    <x v="0"/>
    <s v="507104408"/>
    <s v="FBO"/>
    <d v="1899-12-30T00:34:24"/>
    <x v="1028"/>
    <d v="1899-12-30T00:04:13"/>
    <s v="Granel"/>
    <s v="E001"/>
    <x v="2"/>
    <d v="1899-12-30T00:25:58"/>
    <d v="1899-12-30T00:30:11"/>
    <x v="5"/>
    <x v="17"/>
    <x v="4"/>
    <x v="2"/>
    <n v="0"/>
    <n v="0"/>
    <x v="0"/>
    <x v="2"/>
    <x v="2"/>
    <n v="0"/>
    <x v="2"/>
    <x v="1"/>
    <d v="1899-12-30T00:04:13"/>
    <d v="1899-12-30T00:04:13"/>
    <x v="0"/>
    <m/>
    <m/>
    <d v="1899-12-30T00:00:00"/>
    <d v="1899-12-30T00:25:58"/>
    <n v="3"/>
    <n v="-2.9282407407399957E-3"/>
    <n v="25.966666666670353"/>
    <x v="5"/>
    <x v="1"/>
  </r>
  <r>
    <x v="2"/>
    <s v="2025003326"/>
    <x v="0"/>
    <x v="669"/>
    <s v="E6110KPL"/>
    <d v="2025-03-18T00:00:00"/>
    <x v="2"/>
    <s v="3126"/>
    <x v="17"/>
    <s v="S1D"/>
    <x v="8"/>
    <x v="0"/>
    <d v="2025-03-18T00:00:00"/>
    <d v="1899-12-30T10:35:29"/>
    <d v="2025-03-18T00:00:00"/>
    <d v="1899-12-30T10:30:49"/>
    <d v="2025-03-18T00:00:00"/>
    <d v="1899-12-30T11:01:18"/>
    <x v="0"/>
    <x v="0"/>
    <s v="507104409"/>
    <s v="FBO"/>
    <d v="1899-12-30T00:35:09"/>
    <x v="1119"/>
    <d v="1899-12-30T00:04:40"/>
    <s v="Granel"/>
    <s v="E001"/>
    <x v="2"/>
    <d v="1899-12-30T00:25:49"/>
    <d v="1899-12-30T00:30:29"/>
    <x v="5"/>
    <x v="17"/>
    <x v="4"/>
    <x v="2"/>
    <n v="0"/>
    <n v="0"/>
    <x v="0"/>
    <x v="2"/>
    <x v="2"/>
    <n v="0"/>
    <x v="2"/>
    <x v="1"/>
    <d v="1899-12-30T00:04:40"/>
    <d v="1899-12-30T00:04:40"/>
    <x v="0"/>
    <m/>
    <m/>
    <d v="1899-12-30T00:00:00"/>
    <d v="1899-12-30T00:25:49"/>
    <n v="3"/>
    <n v="-3.2407407407399891E-3"/>
    <n v="25.816666666665611"/>
    <x v="5"/>
    <x v="1"/>
  </r>
  <r>
    <x v="2"/>
    <s v="2025003328"/>
    <x v="0"/>
    <x v="685"/>
    <s v="E5980LLH"/>
    <d v="2025-03-18T00:00:00"/>
    <x v="2"/>
    <s v="2649"/>
    <x v="19"/>
    <s v="S6H"/>
    <x v="10"/>
    <x v="0"/>
    <d v="2025-03-18T00:00:00"/>
    <d v="1899-12-30T10:55:36"/>
    <d v="2025-03-18T00:00:00"/>
    <d v="1899-12-30T10:51:19"/>
    <d v="2025-03-18T00:00:00"/>
    <d v="1899-12-30T11:27:20"/>
    <x v="0"/>
    <x v="0"/>
    <s v="507104410"/>
    <s v="FBO"/>
    <d v="1899-12-30T00:40:18"/>
    <x v="1716"/>
    <d v="1899-12-30T00:04:17"/>
    <s v="Granel"/>
    <s v="E001"/>
    <x v="2"/>
    <d v="1899-12-30T00:31:44"/>
    <d v="1899-12-30T00:36:01"/>
    <x v="5"/>
    <x v="17"/>
    <x v="4"/>
    <x v="2"/>
    <n v="0"/>
    <n v="0"/>
    <x v="0"/>
    <x v="2"/>
    <x v="2"/>
    <n v="0"/>
    <x v="2"/>
    <x v="1"/>
    <d v="1899-12-30T00:04:17"/>
    <d v="1899-12-30T00:04:17"/>
    <x v="0"/>
    <m/>
    <m/>
    <d v="1899-12-30T00:00:00"/>
    <d v="1899-12-30T00:31:44"/>
    <n v="3"/>
    <n v="-2.9745370370399815E-3"/>
    <n v="31.733333333323159"/>
    <x v="5"/>
    <x v="1"/>
  </r>
  <r>
    <x v="2"/>
    <s v="2025003329"/>
    <x v="0"/>
    <x v="706"/>
    <s v="E4696FTM"/>
    <d v="2025-03-18T00:00:00"/>
    <x v="2"/>
    <s v="3126"/>
    <x v="17"/>
    <s v="S1D"/>
    <x v="8"/>
    <x v="0"/>
    <d v="2025-03-18T00:00:00"/>
    <d v="1899-12-30T11:04:49"/>
    <d v="2025-03-18T00:00:00"/>
    <d v="1899-12-30T11:04:57"/>
    <d v="2025-03-18T00:00:00"/>
    <d v="1899-12-30T11:29:46"/>
    <x v="0"/>
    <x v="0"/>
    <s v="507104411"/>
    <s v="EXW"/>
    <d v="1899-12-30T00:24:57"/>
    <x v="210"/>
    <d v="1899-12-30T00:00:08"/>
    <s v="Granel"/>
    <s v="E001"/>
    <x v="1"/>
    <d v="1899-12-30T00:24:57"/>
    <d v="1899-12-30T00:24:49"/>
    <x v="9"/>
    <x v="17"/>
    <x v="4"/>
    <x v="2"/>
    <n v="0"/>
    <n v="0"/>
    <x v="0"/>
    <x v="2"/>
    <x v="2"/>
    <n v="0"/>
    <x v="2"/>
    <x v="1"/>
    <d v="1899-12-30T00:00:08"/>
    <d v="1899-12-30T00:00:08"/>
    <x v="0"/>
    <m/>
    <m/>
    <d v="1899-12-30T00:00:00"/>
    <d v="1899-12-30T00:24:57"/>
    <n v="3"/>
    <d v="1899-12-30T00:00:08"/>
    <n v="24.95000000000158"/>
    <x v="5"/>
    <x v="1"/>
  </r>
  <r>
    <x v="2"/>
    <s v="2025003332"/>
    <x v="0"/>
    <x v="756"/>
    <s v="E4760MCV"/>
    <d v="2025-03-18T00:00:00"/>
    <x v="2"/>
    <s v="3208"/>
    <x v="18"/>
    <s v="PA"/>
    <x v="2"/>
    <x v="0"/>
    <d v="2025-03-18T00:00:00"/>
    <d v="1899-12-30T11:15:29"/>
    <d v="2025-03-18T00:00:00"/>
    <d v="1899-12-30T11:29:13"/>
    <d v="2025-03-18T00:00:00"/>
    <d v="1899-12-30T11:38:36"/>
    <x v="0"/>
    <x v="0"/>
    <s v="507104412"/>
    <s v="EXW"/>
    <d v="1899-12-30T00:23:07"/>
    <x v="2153"/>
    <d v="1899-12-30T00:13:44"/>
    <s v="Ensacado"/>
    <s v="E002"/>
    <x v="1"/>
    <d v="1899-12-30T00:23:07"/>
    <d v="1899-12-30T00:09:23"/>
    <x v="9"/>
    <x v="17"/>
    <x v="4"/>
    <x v="1"/>
    <n v="0"/>
    <n v="0"/>
    <x v="0"/>
    <x v="1"/>
    <x v="2"/>
    <n v="0"/>
    <x v="2"/>
    <x v="1"/>
    <d v="1899-12-30T00:13:44"/>
    <d v="1899-12-30T00:13:44"/>
    <x v="0"/>
    <m/>
    <m/>
    <d v="1899-12-30T00:00:00"/>
    <d v="1899-12-30T00:23:07"/>
    <n v="3"/>
    <d v="1899-12-30T00:13:44"/>
    <n v="23.116666666665591"/>
    <x v="5"/>
    <x v="1"/>
  </r>
  <r>
    <x v="2"/>
    <s v="2025003334"/>
    <x v="0"/>
    <x v="739"/>
    <s v="E0285KKX"/>
    <d v="2025-03-18T00:00:00"/>
    <x v="2"/>
    <s v="3126"/>
    <x v="17"/>
    <s v="S2D"/>
    <x v="9"/>
    <x v="0"/>
    <d v="2025-03-18T00:00:00"/>
    <d v="1899-12-30T11:30:34"/>
    <d v="2025-03-18T00:00:00"/>
    <d v="1899-12-30T11:26:04"/>
    <d v="2025-03-18T00:00:00"/>
    <d v="1899-12-30T11:47:23"/>
    <x v="0"/>
    <x v="0"/>
    <s v="507104414"/>
    <s v="FBO"/>
    <d v="1899-12-30T00:25:49"/>
    <x v="2154"/>
    <d v="1899-12-30T00:04:30"/>
    <s v="Granel"/>
    <s v="E001"/>
    <x v="2"/>
    <d v="1899-12-30T00:16:49"/>
    <d v="1899-12-30T00:21:19"/>
    <x v="9"/>
    <x v="17"/>
    <x v="4"/>
    <x v="2"/>
    <n v="0"/>
    <n v="0"/>
    <x v="0"/>
    <x v="2"/>
    <x v="2"/>
    <n v="0"/>
    <x v="2"/>
    <x v="1"/>
    <d v="1899-12-30T00:04:30"/>
    <d v="1899-12-30T00:04:30"/>
    <x v="0"/>
    <m/>
    <m/>
    <d v="1899-12-30T00:00:00"/>
    <d v="1899-12-30T00:16:49"/>
    <n v="3"/>
    <n v="-3.1249999999999889E-3"/>
    <n v="16.816666666665565"/>
    <x v="5"/>
    <x v="1"/>
  </r>
  <r>
    <x v="2"/>
    <s v="2025003336"/>
    <x v="0"/>
    <x v="664"/>
    <s v="E5866LGS"/>
    <d v="2025-03-18T00:00:00"/>
    <x v="2"/>
    <s v="3208"/>
    <x v="18"/>
    <s v="PA"/>
    <x v="2"/>
    <x v="0"/>
    <d v="2025-03-18T00:00:00"/>
    <d v="1899-12-30T11:38:58"/>
    <d v="2025-03-18T00:00:00"/>
    <d v="1899-12-30T11:37:36"/>
    <d v="2025-03-18T00:00:00"/>
    <d v="1899-12-30T11:48:48"/>
    <x v="0"/>
    <x v="0"/>
    <s v="507104415"/>
    <s v="FBO"/>
    <d v="1899-12-30T00:12:34"/>
    <x v="2155"/>
    <d v="1899-12-30T00:01:22"/>
    <s v="Ensacado"/>
    <s v="E002"/>
    <x v="2"/>
    <d v="1899-12-30T00:09:50"/>
    <d v="1899-12-30T00:11:12"/>
    <x v="9"/>
    <x v="17"/>
    <x v="4"/>
    <x v="1"/>
    <n v="1"/>
    <n v="0"/>
    <x v="1"/>
    <x v="1"/>
    <x v="2"/>
    <n v="1"/>
    <x v="2"/>
    <x v="1"/>
    <d v="1899-12-30T00:01:22"/>
    <d v="1899-12-30T00:01:22"/>
    <x v="0"/>
    <m/>
    <m/>
    <d v="1899-12-30T00:00:00"/>
    <d v="1899-12-30T00:09:50"/>
    <n v="3"/>
    <n v="-9.4907407407995859E-4"/>
    <n v="9.8333333333280493"/>
    <x v="5"/>
    <x v="1"/>
  </r>
  <r>
    <x v="2"/>
    <s v="2025003333"/>
    <x v="0"/>
    <x v="663"/>
    <s v="E5050MHX"/>
    <d v="2025-03-18T00:00:00"/>
    <x v="2"/>
    <s v="3207"/>
    <x v="22"/>
    <s v="S1H"/>
    <x v="12"/>
    <x v="0"/>
    <d v="2025-03-18T00:00:00"/>
    <d v="1899-12-30T11:17:59"/>
    <d v="2025-03-18T00:00:00"/>
    <d v="1899-12-30T11:16:23"/>
    <d v="2025-03-18T00:00:00"/>
    <d v="1899-12-30T11:54:59"/>
    <x v="0"/>
    <x v="0"/>
    <s v="507104416"/>
    <s v="EXW"/>
    <d v="1899-12-30T00:40:12"/>
    <x v="365"/>
    <d v="1899-12-30T00:01:36"/>
    <s v="Granel"/>
    <s v="E001"/>
    <x v="1"/>
    <d v="1899-12-30T00:37:00"/>
    <d v="1899-12-30T00:38:36"/>
    <x v="9"/>
    <x v="17"/>
    <x v="4"/>
    <x v="2"/>
    <n v="0"/>
    <n v="0"/>
    <x v="0"/>
    <x v="2"/>
    <x v="2"/>
    <n v="0"/>
    <x v="2"/>
    <x v="1"/>
    <d v="1899-12-30T00:01:36"/>
    <d v="1899-12-30T00:01:36"/>
    <x v="0"/>
    <m/>
    <m/>
    <d v="1899-12-30T00:00:00"/>
    <d v="1899-12-30T00:37:00"/>
    <n v="3"/>
    <n v="-1.111111111110008E-3"/>
    <n v="36.999999999993555"/>
    <x v="5"/>
    <x v="1"/>
  </r>
  <r>
    <x v="2"/>
    <s v="2025003340"/>
    <x v="0"/>
    <x v="666"/>
    <s v="E8383LSW"/>
    <d v="2025-03-18T00:00:00"/>
    <x v="2"/>
    <s v="3126"/>
    <x v="17"/>
    <s v="S1D"/>
    <x v="8"/>
    <x v="0"/>
    <d v="2025-03-18T00:00:00"/>
    <d v="1899-12-30T12:08:48"/>
    <d v="2025-03-18T00:00:00"/>
    <d v="1899-12-30T12:04:51"/>
    <d v="2025-03-18T00:00:00"/>
    <d v="1899-12-30T12:32:20"/>
    <x v="0"/>
    <x v="0"/>
    <s v="507104418"/>
    <s v="FBO"/>
    <d v="1899-12-30T00:31:26"/>
    <x v="637"/>
    <d v="1899-12-30T00:03:57"/>
    <s v="Granel"/>
    <s v="E001"/>
    <x v="2"/>
    <d v="1899-12-30T00:23:32"/>
    <d v="1899-12-30T00:27:29"/>
    <x v="13"/>
    <x v="17"/>
    <x v="4"/>
    <x v="2"/>
    <n v="0"/>
    <n v="0"/>
    <x v="0"/>
    <x v="2"/>
    <x v="2"/>
    <n v="0"/>
    <x v="2"/>
    <x v="1"/>
    <d v="1899-12-30T00:03:57"/>
    <d v="1899-12-30T00:03:57"/>
    <x v="0"/>
    <m/>
    <m/>
    <d v="1899-12-30T00:00:00"/>
    <d v="1899-12-30T00:23:32"/>
    <n v="3"/>
    <n v="-2.7430555555499891E-3"/>
    <n v="23.533333333329711"/>
    <x v="11"/>
    <x v="1"/>
  </r>
  <r>
    <x v="2"/>
    <s v="2025003344"/>
    <x v="0"/>
    <x v="699"/>
    <s v="E5866LGS"/>
    <d v="2025-03-18T00:00:00"/>
    <x v="2"/>
    <s v="3208"/>
    <x v="18"/>
    <s v="PA"/>
    <x v="2"/>
    <x v="0"/>
    <d v="2025-03-18T00:00:00"/>
    <d v="1899-12-30T12:49:46"/>
    <d v="2025-03-18T00:00:00"/>
    <d v="1899-12-30T12:46:52"/>
    <d v="2025-03-18T00:00:00"/>
    <d v="1899-12-30T12:52:22"/>
    <x v="0"/>
    <x v="0"/>
    <s v="507104419"/>
    <s v="FBO"/>
    <d v="1899-12-30T00:08:24"/>
    <x v="2156"/>
    <d v="1899-12-30T00:02:54"/>
    <s v="Ensacado"/>
    <s v="E002"/>
    <x v="2"/>
    <d v="1899-12-30T00:02:36"/>
    <d v="1899-12-30T00:05:30"/>
    <x v="13"/>
    <x v="17"/>
    <x v="4"/>
    <x v="1"/>
    <n v="1"/>
    <n v="0"/>
    <x v="1"/>
    <x v="1"/>
    <x v="2"/>
    <n v="1"/>
    <x v="2"/>
    <x v="1"/>
    <d v="1899-12-30T00:02:54"/>
    <d v="1899-12-30T00:02:54"/>
    <x v="1"/>
    <m/>
    <m/>
    <d v="1899-12-30T00:00:00"/>
    <d v="1899-12-30T00:02:36"/>
    <n v="3"/>
    <n v="-2.0138888888899809E-3"/>
    <n v="2.5999999999919332"/>
    <x v="11"/>
    <x v="1"/>
  </r>
  <r>
    <x v="2"/>
    <s v="2025003345"/>
    <x v="0"/>
    <x v="699"/>
    <s v="E5866LGS"/>
    <d v="2025-03-18T00:00:00"/>
    <x v="2"/>
    <s v="2693"/>
    <x v="20"/>
    <s v="PA"/>
    <x v="2"/>
    <x v="0"/>
    <d v="2025-03-18T00:00:00"/>
    <d v="1899-12-30T12:52:51"/>
    <d v="2025-03-18T00:00:00"/>
    <d v="1899-12-30T12:48:13"/>
    <d v="2025-03-18T00:00:00"/>
    <d v="1899-12-30T12:53:54"/>
    <x v="0"/>
    <x v="0"/>
    <s v="507104420"/>
    <s v="FBO"/>
    <d v="1899-12-30T00:10:19"/>
    <x v="2128"/>
    <d v="1899-12-30T00:04:38"/>
    <s v="Ensacado"/>
    <s v="E002"/>
    <x v="2"/>
    <d v="1899-12-30T00:01:03"/>
    <d v="1899-12-30T00:05:41"/>
    <x v="13"/>
    <x v="17"/>
    <x v="4"/>
    <x v="1"/>
    <n v="1"/>
    <n v="0"/>
    <x v="1"/>
    <x v="1"/>
    <x v="2"/>
    <n v="1"/>
    <x v="2"/>
    <x v="1"/>
    <d v="1899-12-30T00:04:38"/>
    <d v="1899-12-30T00:04:38"/>
    <x v="1"/>
    <m/>
    <m/>
    <d v="1899-12-30T00:00:00"/>
    <d v="1899-12-30T00:01:03"/>
    <n v="3"/>
    <n v="-3.2175925925899129E-3"/>
    <n v="1.0500000000048004"/>
    <x v="11"/>
    <x v="1"/>
  </r>
  <r>
    <x v="2"/>
    <s v="2025003346"/>
    <x v="0"/>
    <x v="699"/>
    <s v="E5866LGS"/>
    <d v="2025-03-18T00:00:00"/>
    <x v="2"/>
    <s v="2693"/>
    <x v="20"/>
    <s v="PA"/>
    <x v="2"/>
    <x v="0"/>
    <d v="2025-03-18T00:00:00"/>
    <d v="1899-12-30T12:54:33"/>
    <d v="2025-03-18T00:00:00"/>
    <d v="1899-12-30T12:49:20"/>
    <d v="2025-03-18T00:00:00"/>
    <d v="1899-12-30T12:55:03"/>
    <x v="0"/>
    <x v="0"/>
    <s v="507104421"/>
    <s v="FBO"/>
    <d v="1899-12-30T00:10:56"/>
    <x v="2022"/>
    <d v="1899-12-30T00:05:13"/>
    <s v="Ensacado"/>
    <s v="E002"/>
    <x v="2"/>
    <d v="1899-12-30T00:00:30"/>
    <d v="1899-12-30T00:05:43"/>
    <x v="13"/>
    <x v="17"/>
    <x v="4"/>
    <x v="1"/>
    <n v="1"/>
    <n v="0"/>
    <x v="1"/>
    <x v="1"/>
    <x v="2"/>
    <n v="1"/>
    <x v="2"/>
    <x v="1"/>
    <d v="1899-12-30T00:05:13"/>
    <d v="1899-12-30T00:05:13"/>
    <x v="1"/>
    <m/>
    <m/>
    <d v="1899-12-30T00:00:00"/>
    <d v="1899-12-30T00:00:30"/>
    <n v="3"/>
    <n v="-3.6226851851800523E-3"/>
    <n v="0.50000000001110934"/>
    <x v="11"/>
    <x v="1"/>
  </r>
  <r>
    <x v="2"/>
    <s v="2025003354"/>
    <x v="0"/>
    <x v="665"/>
    <s v="E9819MMR"/>
    <d v="2025-03-18T00:00:00"/>
    <x v="2"/>
    <s v="3126"/>
    <x v="17"/>
    <s v="S2D"/>
    <x v="9"/>
    <x v="0"/>
    <d v="2025-03-18T00:00:00"/>
    <d v="1899-12-30T13:35:28"/>
    <d v="2025-03-18T00:00:00"/>
    <d v="1899-12-30T13:30:52"/>
    <d v="2025-03-18T00:00:00"/>
    <d v="1899-12-30T14:05:54"/>
    <x v="0"/>
    <x v="0"/>
    <s v="507104423"/>
    <s v="FBO"/>
    <d v="1899-12-30T00:39:38"/>
    <x v="563"/>
    <d v="1899-12-30T00:04:36"/>
    <s v="Granel"/>
    <s v="E001"/>
    <x v="2"/>
    <d v="1899-12-30T00:30:26"/>
    <d v="1899-12-30T00:35:02"/>
    <x v="6"/>
    <x v="17"/>
    <x v="4"/>
    <x v="2"/>
    <n v="0"/>
    <n v="0"/>
    <x v="0"/>
    <x v="2"/>
    <x v="2"/>
    <n v="0"/>
    <x v="2"/>
    <x v="1"/>
    <d v="1899-12-30T00:04:36"/>
    <d v="1899-12-30T00:04:36"/>
    <x v="0"/>
    <m/>
    <m/>
    <d v="1899-12-30T00:00:00"/>
    <d v="1899-12-30T00:30:26"/>
    <n v="3"/>
    <n v="-3.1944444444499398E-3"/>
    <n v="30.433333333334467"/>
    <x v="7"/>
    <x v="1"/>
  </r>
  <r>
    <x v="2"/>
    <s v="2025003362"/>
    <x v="0"/>
    <x v="681"/>
    <s v="E0184KJL"/>
    <d v="2025-03-18T00:00:00"/>
    <x v="2"/>
    <s v="3208"/>
    <x v="18"/>
    <s v="PA"/>
    <x v="2"/>
    <x v="0"/>
    <d v="2025-03-18T00:00:00"/>
    <d v="1899-12-30T14:32:42"/>
    <d v="2025-03-18T00:00:00"/>
    <d v="1899-12-30T14:28:29"/>
    <d v="2025-03-18T00:00:00"/>
    <d v="1899-12-30T14:34:08"/>
    <x v="0"/>
    <x v="0"/>
    <s v="507104424"/>
    <s v="FBO"/>
    <d v="1899-12-30T00:09:52"/>
    <x v="2078"/>
    <d v="1899-12-30T00:04:13"/>
    <s v="Ensacado"/>
    <s v="E002"/>
    <x v="2"/>
    <d v="1899-12-30T00:01:26"/>
    <d v="1899-12-30T00:05:39"/>
    <x v="14"/>
    <x v="17"/>
    <x v="4"/>
    <x v="1"/>
    <n v="1"/>
    <n v="0"/>
    <x v="1"/>
    <x v="1"/>
    <x v="2"/>
    <n v="1"/>
    <x v="2"/>
    <x v="1"/>
    <d v="1899-12-30T00:04:13"/>
    <d v="1899-12-30T00:04:13"/>
    <x v="1"/>
    <m/>
    <m/>
    <d v="1899-12-30T00:00:00"/>
    <d v="1899-12-30T00:01:26"/>
    <n v="3"/>
    <n v="-2.9282407407400513E-3"/>
    <n v="1.4333333333328113"/>
    <x v="7"/>
    <x v="1"/>
  </r>
  <r>
    <x v="2"/>
    <s v="2025003358"/>
    <x v="0"/>
    <x v="670"/>
    <s v="E8727HJH"/>
    <d v="2025-03-18T00:00:00"/>
    <x v="2"/>
    <s v="2649"/>
    <x v="19"/>
    <s v="S6H"/>
    <x v="10"/>
    <x v="0"/>
    <d v="2025-03-18T00:00:00"/>
    <d v="1899-12-30T14:01:43"/>
    <d v="2025-03-18T00:00:00"/>
    <d v="1899-12-30T13:59:10"/>
    <d v="2025-03-18T00:00:00"/>
    <d v="1899-12-30T14:35:36"/>
    <x v="0"/>
    <x v="0"/>
    <s v="507104425"/>
    <s v="FBO"/>
    <d v="1899-12-30T00:38:59"/>
    <x v="2157"/>
    <d v="1899-12-30T00:02:33"/>
    <s v="Granel"/>
    <s v="E001"/>
    <x v="2"/>
    <d v="1899-12-30T00:33:53"/>
    <d v="1899-12-30T00:36:26"/>
    <x v="14"/>
    <x v="17"/>
    <x v="4"/>
    <x v="2"/>
    <n v="0"/>
    <n v="0"/>
    <x v="0"/>
    <x v="2"/>
    <x v="2"/>
    <n v="0"/>
    <x v="2"/>
    <x v="1"/>
    <d v="1899-12-30T00:02:33"/>
    <d v="1899-12-30T00:02:33"/>
    <x v="0"/>
    <m/>
    <m/>
    <d v="1899-12-30T00:00:00"/>
    <d v="1899-12-30T00:33:53"/>
    <n v="3"/>
    <n v="-1.7708333333300574E-3"/>
    <n v="33.883333333343955"/>
    <x v="7"/>
    <x v="1"/>
  </r>
  <r>
    <x v="2"/>
    <s v="2025003363"/>
    <x v="0"/>
    <x v="681"/>
    <s v="E0184KJL"/>
    <d v="2025-03-18T00:00:00"/>
    <x v="2"/>
    <s v="3208"/>
    <x v="18"/>
    <s v="PA"/>
    <x v="2"/>
    <x v="0"/>
    <d v="2025-03-18T00:00:00"/>
    <d v="1899-12-30T14:35:29"/>
    <d v="2025-03-18T00:00:00"/>
    <d v="1899-12-30T14:31:09"/>
    <d v="2025-03-18T00:00:00"/>
    <d v="1899-12-30T14:36:41"/>
    <x v="0"/>
    <x v="0"/>
    <s v="507104426"/>
    <s v="FBO"/>
    <d v="1899-12-30T00:09:52"/>
    <x v="2132"/>
    <d v="1899-12-30T00:04:20"/>
    <s v="Ensacado"/>
    <s v="E002"/>
    <x v="2"/>
    <d v="1899-12-30T00:01:12"/>
    <d v="1899-12-30T00:05:32"/>
    <x v="14"/>
    <x v="17"/>
    <x v="4"/>
    <x v="1"/>
    <n v="1"/>
    <n v="0"/>
    <x v="1"/>
    <x v="1"/>
    <x v="2"/>
    <n v="1"/>
    <x v="2"/>
    <x v="1"/>
    <d v="1899-12-30T00:04:20"/>
    <d v="1899-12-30T00:04:20"/>
    <x v="1"/>
    <m/>
    <m/>
    <d v="1899-12-30T00:00:00"/>
    <d v="1899-12-30T00:01:12"/>
    <n v="3"/>
    <n v="-3.0092592592599887E-3"/>
    <n v="1.1999999999952315"/>
    <x v="7"/>
    <x v="1"/>
  </r>
  <r>
    <x v="2"/>
    <s v="2025003365"/>
    <x v="0"/>
    <x v="667"/>
    <s v="E9335MJP"/>
    <d v="2025-03-18T00:00:00"/>
    <x v="2"/>
    <s v="3208"/>
    <x v="18"/>
    <s v="PA"/>
    <x v="2"/>
    <x v="0"/>
    <d v="2025-03-18T00:00:00"/>
    <d v="1899-12-30T14:49:38"/>
    <d v="2025-03-18T00:00:00"/>
    <d v="1899-12-30T14:49:29"/>
    <d v="2025-03-18T00:00:00"/>
    <d v="1899-12-30T15:00:05"/>
    <x v="0"/>
    <x v="0"/>
    <s v="507104427"/>
    <s v="FBO"/>
    <d v="1899-12-30T00:10:45"/>
    <x v="2158"/>
    <d v="1899-12-30T00:00:09"/>
    <s v="Ensacado"/>
    <s v="E002"/>
    <x v="2"/>
    <d v="1899-12-30T00:10:27"/>
    <d v="1899-12-30T00:10:36"/>
    <x v="14"/>
    <x v="17"/>
    <x v="4"/>
    <x v="1"/>
    <n v="0"/>
    <n v="0"/>
    <x v="0"/>
    <x v="1"/>
    <x v="2"/>
    <n v="0"/>
    <x v="2"/>
    <x v="1"/>
    <d v="1899-12-30T00:00:09"/>
    <d v="1899-12-30T00:00:09"/>
    <x v="0"/>
    <m/>
    <m/>
    <d v="1899-12-30T00:00:00"/>
    <d v="1899-12-30T00:10:27"/>
    <n v="3"/>
    <n v="-1.041666666699026E-4"/>
    <n v="10.44999999999364"/>
    <x v="14"/>
    <x v="1"/>
  </r>
  <r>
    <x v="2"/>
    <s v="2025003366"/>
    <x v="0"/>
    <x v="760"/>
    <s v="E7111GZN"/>
    <d v="2025-03-18T00:00:00"/>
    <x v="2"/>
    <s v="2693"/>
    <x v="20"/>
    <s v="PA"/>
    <x v="2"/>
    <x v="0"/>
    <d v="2025-03-18T00:00:00"/>
    <d v="1899-12-30T15:32:40"/>
    <d v="2025-03-18T00:00:00"/>
    <d v="1899-12-30T15:28:16"/>
    <d v="2025-03-18T00:00:00"/>
    <d v="1899-12-30T15:53:29"/>
    <x v="0"/>
    <x v="0"/>
    <s v="507104428"/>
    <s v="FBO"/>
    <d v="1899-12-30T00:29:37"/>
    <x v="1132"/>
    <d v="1899-12-30T00:04:24"/>
    <s v="Ensacado"/>
    <s v="E002"/>
    <x v="1"/>
    <d v="1899-12-30T00:20:49"/>
    <d v="1899-12-30T00:25:13"/>
    <x v="10"/>
    <x v="17"/>
    <x v="4"/>
    <x v="1"/>
    <n v="0"/>
    <n v="0"/>
    <x v="0"/>
    <x v="1"/>
    <x v="2"/>
    <n v="0"/>
    <x v="2"/>
    <x v="1"/>
    <d v="1899-12-30T00:04:24"/>
    <d v="1899-12-30T00:04:24"/>
    <x v="0"/>
    <m/>
    <m/>
    <d v="1899-12-30T00:00:00"/>
    <d v="1899-12-30T00:20:49"/>
    <n v="3"/>
    <n v="-3.05555555556003E-3"/>
    <n v="20.81666666665436"/>
    <x v="14"/>
    <x v="1"/>
  </r>
  <r>
    <x v="2"/>
    <s v="2025003367"/>
    <x v="0"/>
    <x v="694"/>
    <s v="E0236DFW"/>
    <d v="2025-03-18T00:00:00"/>
    <x v="2"/>
    <s v="3126"/>
    <x v="17"/>
    <s v="S2D"/>
    <x v="9"/>
    <x v="0"/>
    <d v="2025-03-18T00:00:00"/>
    <d v="1899-12-30T15:42:48"/>
    <d v="2025-03-18T00:00:00"/>
    <d v="1899-12-30T15:38:07"/>
    <d v="2025-03-18T00:00:00"/>
    <d v="1899-12-30T15:52:37"/>
    <x v="0"/>
    <x v="17"/>
    <s v="507104429"/>
    <s v="EXW"/>
    <d v="1899-12-30T00:19:11"/>
    <x v="695"/>
    <d v="1899-12-30T00:04:41"/>
    <s v="Granel"/>
    <s v="E001"/>
    <x v="1"/>
    <d v="1899-12-30T00:09:49"/>
    <d v="1899-12-30T00:14:30"/>
    <x v="10"/>
    <x v="17"/>
    <x v="4"/>
    <x v="2"/>
    <n v="1"/>
    <n v="0"/>
    <x v="1"/>
    <x v="2"/>
    <x v="2"/>
    <n v="1"/>
    <x v="2"/>
    <x v="1"/>
    <d v="1899-12-30T00:04:41"/>
    <d v="1899-12-30T00:04:41"/>
    <x v="0"/>
    <m/>
    <m/>
    <d v="1899-12-30T00:00:00"/>
    <d v="1899-12-30T00:09:49"/>
    <n v="3"/>
    <n v="-3.2523148148100312E-3"/>
    <n v="9.8166666666671887"/>
    <x v="14"/>
    <x v="1"/>
  </r>
  <r>
    <x v="2"/>
    <s v="2025003368"/>
    <x v="0"/>
    <x v="664"/>
    <s v="E5866LGS"/>
    <d v="2025-03-18T00:00:00"/>
    <x v="2"/>
    <s v="3208"/>
    <x v="18"/>
    <s v="PA"/>
    <x v="2"/>
    <x v="0"/>
    <d v="2025-03-18T00:00:00"/>
    <d v="1899-12-30T17:15:46"/>
    <d v="2025-03-18T00:00:00"/>
    <d v="1899-12-30T17:14:08"/>
    <d v="2025-03-18T00:00:00"/>
    <d v="1899-12-30T17:41:03"/>
    <x v="0"/>
    <x v="0"/>
    <s v="507104430"/>
    <s v="FBO"/>
    <d v="1899-12-30T00:28:33"/>
    <x v="1651"/>
    <d v="1899-12-30T00:01:38"/>
    <s v="Ensacado"/>
    <s v="E002"/>
    <x v="2"/>
    <d v="1899-12-30T00:25:17"/>
    <d v="1899-12-30T00:26:55"/>
    <x v="11"/>
    <x v="17"/>
    <x v="4"/>
    <x v="1"/>
    <n v="0"/>
    <n v="0"/>
    <x v="0"/>
    <x v="1"/>
    <x v="2"/>
    <n v="0"/>
    <x v="2"/>
    <x v="1"/>
    <d v="1899-12-30T00:01:38"/>
    <d v="1899-12-30T00:01:38"/>
    <x v="0"/>
    <m/>
    <m/>
    <d v="1899-12-30T00:00:00"/>
    <d v="1899-12-30T00:25:17"/>
    <n v="3"/>
    <n v="-1.1342592592600287E-3"/>
    <n v="25.283333333332862"/>
    <x v="12"/>
    <x v="1"/>
  </r>
  <r>
    <x v="2"/>
    <s v="2025003370"/>
    <x v="0"/>
    <x v="665"/>
    <s v="E9819MMR"/>
    <d v="2025-03-19T00:00:00"/>
    <x v="2"/>
    <s v="3126"/>
    <x v="17"/>
    <s v="S1D"/>
    <x v="8"/>
    <x v="0"/>
    <d v="2025-03-19T00:00:00"/>
    <d v="1899-12-30T06:09:35"/>
    <d v="2025-03-19T00:00:00"/>
    <d v="1899-12-30T06:05:08"/>
    <d v="2025-03-19T00:00:00"/>
    <d v="1899-12-30T06:31:55"/>
    <x v="0"/>
    <x v="0"/>
    <s v="507104431"/>
    <s v="EXW"/>
    <d v="1899-12-30T00:00:00"/>
    <x v="782"/>
    <d v="1899-12-30T00:00:00"/>
    <s v="Granel"/>
    <s v="E001"/>
    <x v="1"/>
    <d v="1899-12-30T00:22:20"/>
    <d v="1899-12-30T00:26:47"/>
    <x v="1"/>
    <x v="18"/>
    <x v="4"/>
    <x v="2"/>
    <n v="0"/>
    <n v="0"/>
    <x v="0"/>
    <x v="2"/>
    <x v="2"/>
    <n v="0"/>
    <x v="2"/>
    <x v="1"/>
    <d v="1899-12-30T00:00:00"/>
    <d v="1899-12-30T00:00:00"/>
    <x v="0"/>
    <m/>
    <m/>
    <d v="1899-12-30T00:00:00"/>
    <d v="1899-12-30T00:22:20"/>
    <n v="4"/>
    <n v="-3.0902777777799817E-3"/>
    <n v="22.333333333334398"/>
    <x v="0"/>
    <x v="1"/>
  </r>
  <r>
    <x v="2"/>
    <s v="2025003371"/>
    <x v="0"/>
    <x v="669"/>
    <s v="E6110KPL"/>
    <d v="2025-03-19T00:00:00"/>
    <x v="2"/>
    <s v="2649"/>
    <x v="19"/>
    <s v="S6H"/>
    <x v="10"/>
    <x v="0"/>
    <d v="2025-03-19T00:00:00"/>
    <d v="1899-12-30T06:17:57"/>
    <d v="2025-03-19T00:00:00"/>
    <d v="1899-12-30T06:13:21"/>
    <d v="2025-03-19T00:00:00"/>
    <d v="1899-12-30T06:47:16"/>
    <x v="0"/>
    <x v="0"/>
    <s v="507104432"/>
    <s v="FBO"/>
    <d v="1899-12-30T00:00:00"/>
    <x v="782"/>
    <d v="1899-12-30T00:00:00"/>
    <s v="Granel"/>
    <s v="E001"/>
    <x v="2"/>
    <d v="1899-12-30T00:29:19"/>
    <d v="1899-12-30T00:33:55"/>
    <x v="1"/>
    <x v="18"/>
    <x v="4"/>
    <x v="2"/>
    <n v="0"/>
    <n v="0"/>
    <x v="0"/>
    <x v="2"/>
    <x v="2"/>
    <n v="0"/>
    <x v="2"/>
    <x v="1"/>
    <d v="1899-12-30T00:00:00"/>
    <d v="1899-12-30T00:00:00"/>
    <x v="0"/>
    <m/>
    <m/>
    <d v="1899-12-30T00:00:00"/>
    <d v="1899-12-30T00:29:19"/>
    <n v="4"/>
    <n v="-3.1944444444499953E-3"/>
    <n v="29.316666666657607"/>
    <x v="0"/>
    <x v="1"/>
  </r>
  <r>
    <x v="2"/>
    <s v="2025003375"/>
    <x v="0"/>
    <x v="686"/>
    <s v="E5707BDC"/>
    <d v="2025-03-19T00:00:00"/>
    <x v="2"/>
    <s v="2693"/>
    <x v="20"/>
    <s v="PA"/>
    <x v="2"/>
    <x v="0"/>
    <d v="2025-03-19T00:00:00"/>
    <d v="1899-12-30T06:25:31"/>
    <d v="2025-03-19T00:00:00"/>
    <d v="1899-12-30T06:20:52"/>
    <d v="2025-03-19T00:00:00"/>
    <d v="1899-12-30T06:50:02"/>
    <x v="0"/>
    <x v="0"/>
    <s v="507104433"/>
    <s v="EXW"/>
    <d v="1899-12-30T00:00:00"/>
    <x v="782"/>
    <d v="1899-12-30T00:00:00"/>
    <s v="Ensacado"/>
    <s v="E002"/>
    <x v="1"/>
    <d v="1899-12-30T00:24:31"/>
    <d v="1899-12-30T00:29:10"/>
    <x v="1"/>
    <x v="18"/>
    <x v="4"/>
    <x v="1"/>
    <n v="0"/>
    <n v="0"/>
    <x v="0"/>
    <x v="1"/>
    <x v="2"/>
    <n v="0"/>
    <x v="2"/>
    <x v="1"/>
    <d v="1899-12-30T00:00:00"/>
    <d v="1899-12-30T00:00:00"/>
    <x v="0"/>
    <m/>
    <m/>
    <d v="1899-12-30T00:00:00"/>
    <d v="1899-12-30T00:24:31"/>
    <n v="4"/>
    <n v="-3.229166666669947E-3"/>
    <n v="24.516666666662452"/>
    <x v="0"/>
    <x v="1"/>
  </r>
  <r>
    <x v="2"/>
    <s v="2025003373"/>
    <x v="0"/>
    <x v="672"/>
    <s v="E5208JYX"/>
    <d v="2025-03-19T00:00:00"/>
    <x v="2"/>
    <s v="3126"/>
    <x v="17"/>
    <s v="S2D"/>
    <x v="9"/>
    <x v="0"/>
    <d v="2025-03-19T00:00:00"/>
    <d v="1899-12-30T06:22:04"/>
    <d v="2025-03-19T00:00:00"/>
    <d v="1899-12-30T06:17:54"/>
    <d v="2025-03-19T00:00:00"/>
    <d v="1899-12-30T06:51:01"/>
    <x v="0"/>
    <x v="0"/>
    <s v="507104434"/>
    <s v="FBO"/>
    <d v="1899-12-30T00:00:00"/>
    <x v="782"/>
    <d v="1899-12-30T00:00:00"/>
    <s v="Granel"/>
    <s v="E001"/>
    <x v="2"/>
    <d v="1899-12-30T00:28:57"/>
    <d v="1899-12-30T00:33:07"/>
    <x v="1"/>
    <x v="18"/>
    <x v="4"/>
    <x v="2"/>
    <n v="0"/>
    <n v="0"/>
    <x v="0"/>
    <x v="2"/>
    <x v="2"/>
    <n v="0"/>
    <x v="2"/>
    <x v="1"/>
    <d v="1899-12-30T00:00:00"/>
    <d v="1899-12-30T00:00:00"/>
    <x v="0"/>
    <m/>
    <m/>
    <d v="1899-12-30T00:00:00"/>
    <d v="1899-12-30T00:28:57"/>
    <n v="4"/>
    <n v="-2.8935185185099965E-3"/>
    <n v="28.950000000004845"/>
    <x v="0"/>
    <x v="1"/>
  </r>
  <r>
    <x v="2"/>
    <s v="2025003381"/>
    <x v="0"/>
    <x v="739"/>
    <s v="E0285KKX"/>
    <d v="2025-03-19T00:00:00"/>
    <x v="2"/>
    <s v="3126"/>
    <x v="17"/>
    <s v="S1D"/>
    <x v="8"/>
    <x v="0"/>
    <d v="2025-03-19T00:00:00"/>
    <d v="1899-12-30T06:42:52"/>
    <d v="2025-03-19T00:00:00"/>
    <d v="1899-12-30T06:38:00"/>
    <d v="2025-03-19T00:00:00"/>
    <d v="1899-12-30T06:55:46"/>
    <x v="0"/>
    <x v="0"/>
    <s v="507104435"/>
    <s v="FBO"/>
    <d v="1899-12-30T00:00:00"/>
    <x v="782"/>
    <d v="1899-12-30T00:00:00"/>
    <s v="Granel"/>
    <s v="E001"/>
    <x v="2"/>
    <d v="1899-12-30T00:12:54"/>
    <d v="1899-12-30T00:17:46"/>
    <x v="1"/>
    <x v="18"/>
    <x v="4"/>
    <x v="2"/>
    <n v="0"/>
    <n v="0"/>
    <x v="0"/>
    <x v="2"/>
    <x v="2"/>
    <n v="0"/>
    <x v="2"/>
    <x v="1"/>
    <d v="1899-12-30T00:00:00"/>
    <d v="1899-12-30T00:00:00"/>
    <x v="0"/>
    <m/>
    <m/>
    <d v="1899-12-30T00:00:00"/>
    <d v="1899-12-30T00:12:54"/>
    <n v="4"/>
    <n v="-3.3796296296300099E-3"/>
    <n v="12.899999999995142"/>
    <x v="0"/>
    <x v="1"/>
  </r>
  <r>
    <x v="2"/>
    <s v="2025003382"/>
    <x v="0"/>
    <x v="667"/>
    <s v="E9335MJP"/>
    <d v="2025-03-19T00:00:00"/>
    <x v="2"/>
    <s v="2693"/>
    <x v="20"/>
    <s v="PA"/>
    <x v="2"/>
    <x v="0"/>
    <d v="2025-03-19T00:00:00"/>
    <d v="1899-12-30T06:46:41"/>
    <d v="2025-03-19T00:00:00"/>
    <d v="1899-12-30T06:46:50"/>
    <d v="2025-03-19T00:00:00"/>
    <d v="1899-12-30T07:05:42"/>
    <x v="0"/>
    <x v="0"/>
    <s v="507104436"/>
    <s v="FBO"/>
    <d v="1899-12-30T00:00:00"/>
    <x v="782"/>
    <d v="1899-12-30T00:00:00"/>
    <s v="Ensacado"/>
    <s v="E002"/>
    <x v="2"/>
    <d v="1899-12-30T00:19:01"/>
    <d v="1899-12-30T00:18:52"/>
    <x v="1"/>
    <x v="18"/>
    <x v="4"/>
    <x v="1"/>
    <n v="0"/>
    <n v="0"/>
    <x v="0"/>
    <x v="1"/>
    <x v="2"/>
    <n v="0"/>
    <x v="2"/>
    <x v="1"/>
    <d v="1899-12-30T00:00:00"/>
    <d v="1899-12-30T00:00:00"/>
    <x v="0"/>
    <m/>
    <m/>
    <d v="1899-12-30T00:00:00"/>
    <d v="1899-12-30T00:19:01"/>
    <n v="4"/>
    <d v="1899-12-30T00:00:09"/>
    <n v="19.016666666668865"/>
    <x v="1"/>
    <x v="1"/>
  </r>
  <r>
    <x v="2"/>
    <s v="2025003376"/>
    <x v="0"/>
    <x v="685"/>
    <s v="E5980LLH"/>
    <d v="2025-03-19T00:00:00"/>
    <x v="2"/>
    <s v="2649"/>
    <x v="19"/>
    <s v="S6H"/>
    <x v="10"/>
    <x v="0"/>
    <d v="2025-03-19T00:00:00"/>
    <d v="1899-12-30T06:26:36"/>
    <d v="2025-03-19T00:00:00"/>
    <d v="1899-12-30T06:46:04"/>
    <d v="2025-03-19T00:00:00"/>
    <d v="1899-12-30T07:15:58"/>
    <x v="0"/>
    <x v="0"/>
    <s v="507104437"/>
    <s v="FBO"/>
    <d v="1899-12-30T00:00:00"/>
    <x v="782"/>
    <d v="1899-12-30T00:00:00"/>
    <s v="Granel"/>
    <s v="E001"/>
    <x v="2"/>
    <d v="1899-12-30T00:49:22"/>
    <d v="1899-12-30T00:29:54"/>
    <x v="1"/>
    <x v="18"/>
    <x v="4"/>
    <x v="2"/>
    <n v="0"/>
    <n v="0"/>
    <x v="0"/>
    <x v="2"/>
    <x v="2"/>
    <n v="0"/>
    <x v="2"/>
    <x v="0"/>
    <d v="1899-12-30T00:00:00"/>
    <d v="1899-12-30T00:00:00"/>
    <x v="0"/>
    <m/>
    <m/>
    <d v="1899-12-30T00:00:00"/>
    <d v="1899-12-30T00:49:22"/>
    <n v="4"/>
    <d v="1899-12-30T00:19:28"/>
    <n v="49.366666666670412"/>
    <x v="1"/>
    <x v="0"/>
  </r>
  <r>
    <x v="2"/>
    <s v="2025003384"/>
    <x v="0"/>
    <x v="732"/>
    <s v="E5005KYF"/>
    <d v="2025-03-19T00:00:00"/>
    <x v="2"/>
    <s v="2693"/>
    <x v="20"/>
    <s v="PA"/>
    <x v="2"/>
    <x v="0"/>
    <d v="2025-03-19T00:00:00"/>
    <d v="1899-12-30T07:04:12"/>
    <d v="2025-03-19T00:00:00"/>
    <d v="1899-12-30T06:59:23"/>
    <d v="2025-03-19T00:00:00"/>
    <d v="1899-12-30T07:27:22"/>
    <x v="0"/>
    <x v="0"/>
    <s v="507104438"/>
    <s v="FBO"/>
    <d v="1899-12-30T00:00:00"/>
    <x v="782"/>
    <d v="1899-12-30T00:00:00"/>
    <s v="Ensacado"/>
    <s v="E002"/>
    <x v="2"/>
    <d v="1899-12-30T00:23:10"/>
    <d v="1899-12-30T00:27:59"/>
    <x v="2"/>
    <x v="18"/>
    <x v="4"/>
    <x v="1"/>
    <n v="0"/>
    <n v="0"/>
    <x v="0"/>
    <x v="1"/>
    <x v="2"/>
    <n v="0"/>
    <x v="2"/>
    <x v="1"/>
    <d v="1899-12-30T00:00:00"/>
    <d v="1899-12-30T00:00:00"/>
    <x v="0"/>
    <m/>
    <m/>
    <d v="1899-12-30T00:00:00"/>
    <d v="1899-12-30T00:23:10"/>
    <n v="4"/>
    <n v="-3.3449074073999552E-3"/>
    <n v="23.166666666676868"/>
    <x v="1"/>
    <x v="1"/>
  </r>
  <r>
    <x v="2"/>
    <s v="2025003385"/>
    <x v="0"/>
    <x v="706"/>
    <s v="E4696FTM"/>
    <d v="2025-03-19T00:00:00"/>
    <x v="2"/>
    <s v="3126"/>
    <x v="17"/>
    <s v="S1D"/>
    <x v="8"/>
    <x v="0"/>
    <d v="2025-03-19T00:00:00"/>
    <d v="1899-12-30T07:18:09"/>
    <d v="2025-03-19T00:00:00"/>
    <d v="1899-12-30T07:13:16"/>
    <d v="2025-03-19T00:00:00"/>
    <d v="1899-12-30T07:40:13"/>
    <x v="0"/>
    <x v="0"/>
    <s v="507104439"/>
    <s v="EXW"/>
    <d v="1899-12-30T00:00:00"/>
    <x v="782"/>
    <d v="1899-12-30T00:00:00"/>
    <s v="Granel"/>
    <s v="E001"/>
    <x v="1"/>
    <d v="1899-12-30T00:22:04"/>
    <d v="1899-12-30T00:26:57"/>
    <x v="2"/>
    <x v="18"/>
    <x v="4"/>
    <x v="2"/>
    <n v="0"/>
    <n v="0"/>
    <x v="0"/>
    <x v="2"/>
    <x v="2"/>
    <n v="0"/>
    <x v="2"/>
    <x v="1"/>
    <d v="1899-12-30T00:00:00"/>
    <d v="1899-12-30T00:00:00"/>
    <x v="0"/>
    <m/>
    <m/>
    <d v="1899-12-30T00:00:00"/>
    <d v="1899-12-30T00:22:04"/>
    <n v="4"/>
    <n v="-3.3912037036999965E-3"/>
    <n v="22.066666666675179"/>
    <x v="1"/>
    <x v="1"/>
  </r>
  <r>
    <x v="2"/>
    <s v="2025003386"/>
    <x v="0"/>
    <x v="671"/>
    <s v="E8087HNJ"/>
    <d v="2025-03-19T00:00:00"/>
    <x v="2"/>
    <s v="3208"/>
    <x v="18"/>
    <s v="PA"/>
    <x v="2"/>
    <x v="0"/>
    <d v="2025-03-19T00:00:00"/>
    <d v="1899-12-30T07:21:31"/>
    <d v="2025-03-19T00:00:00"/>
    <d v="1899-12-30T07:39:25"/>
    <d v="2025-03-19T00:00:00"/>
    <d v="1899-12-30T07:44:59"/>
    <x v="111"/>
    <x v="14"/>
    <s v="507104440"/>
    <s v="FBO"/>
    <d v="1899-12-30T00:00:00"/>
    <x v="782"/>
    <d v="1899-12-30T00:00:00"/>
    <s v="Ensacado"/>
    <s v="E002"/>
    <x v="2"/>
    <d v="1899-12-30T00:23:28"/>
    <d v="1899-12-30T00:05:34"/>
    <x v="2"/>
    <x v="18"/>
    <x v="4"/>
    <x v="1"/>
    <n v="0"/>
    <n v="0"/>
    <x v="0"/>
    <x v="1"/>
    <x v="2"/>
    <n v="0"/>
    <x v="2"/>
    <x v="1"/>
    <d v="1899-12-30T00:00:00"/>
    <d v="1899-12-30T00:00:00"/>
    <x v="0"/>
    <m/>
    <m/>
    <d v="1899-12-30T00:00:00"/>
    <d v="1899-12-30T00:23:28"/>
    <n v="4"/>
    <d v="1899-12-30T00:17:54"/>
    <n v="23.46666666665757"/>
    <x v="1"/>
    <x v="1"/>
  </r>
  <r>
    <x v="2"/>
    <s v="2025003387"/>
    <x v="0"/>
    <x v="671"/>
    <s v="E8087HNJ"/>
    <d v="2025-03-19T00:00:00"/>
    <x v="2"/>
    <s v="3208"/>
    <x v="18"/>
    <s v="PA"/>
    <x v="2"/>
    <x v="0"/>
    <d v="2025-03-19T00:00:00"/>
    <d v="1899-12-30T07:45:45"/>
    <d v="2025-03-19T00:00:00"/>
    <d v="1899-12-30T07:41:48"/>
    <d v="2025-03-19T00:00:00"/>
    <d v="1899-12-30T07:47:24"/>
    <x v="112"/>
    <x v="14"/>
    <s v="507104441"/>
    <s v="FBO"/>
    <d v="1899-12-30T00:00:00"/>
    <x v="782"/>
    <d v="1899-12-30T00:00:00"/>
    <s v="Ensacado"/>
    <s v="E002"/>
    <x v="2"/>
    <d v="1899-12-30T00:01:39"/>
    <d v="1899-12-30T00:05:36"/>
    <x v="2"/>
    <x v="18"/>
    <x v="4"/>
    <x v="1"/>
    <n v="1"/>
    <n v="0"/>
    <x v="1"/>
    <x v="1"/>
    <x v="2"/>
    <n v="1"/>
    <x v="2"/>
    <x v="1"/>
    <d v="1899-12-30T00:00:00"/>
    <d v="1899-12-30T00:00:00"/>
    <x v="0"/>
    <m/>
    <m/>
    <d v="1899-12-30T00:00:00"/>
    <d v="1899-12-30T00:01:39"/>
    <n v="4"/>
    <n v="-2.7430555555599812E-3"/>
    <n v="1.649999999995222"/>
    <x v="1"/>
    <x v="1"/>
  </r>
  <r>
    <x v="2"/>
    <s v="2025003395"/>
    <x v="0"/>
    <x v="670"/>
    <s v="E8727HJH"/>
    <d v="2025-03-19T00:00:00"/>
    <x v="2"/>
    <s v="3126"/>
    <x v="17"/>
    <s v="S1D"/>
    <x v="8"/>
    <x v="0"/>
    <d v="2025-03-19T00:00:00"/>
    <d v="1899-12-30T08:49:03"/>
    <d v="2025-03-19T00:00:00"/>
    <d v="1899-12-30T08:44:46"/>
    <d v="2025-03-19T00:00:00"/>
    <d v="1899-12-30T09:15:51"/>
    <x v="0"/>
    <x v="0"/>
    <s v="507104442"/>
    <s v="FBO"/>
    <d v="1899-12-30T00:00:00"/>
    <x v="782"/>
    <d v="1899-12-30T00:00:00"/>
    <s v="Granel"/>
    <s v="E001"/>
    <x v="2"/>
    <d v="1899-12-30T00:26:48"/>
    <d v="1899-12-30T00:31:05"/>
    <x v="3"/>
    <x v="18"/>
    <x v="4"/>
    <x v="2"/>
    <n v="0"/>
    <n v="0"/>
    <x v="0"/>
    <x v="2"/>
    <x v="2"/>
    <n v="0"/>
    <x v="2"/>
    <x v="1"/>
    <d v="1899-12-30T00:00:00"/>
    <d v="1899-12-30T00:00:00"/>
    <x v="0"/>
    <m/>
    <m/>
    <d v="1899-12-30T00:00:00"/>
    <d v="1899-12-30T00:26:48"/>
    <n v="4"/>
    <n v="-2.9745370370299895E-3"/>
    <n v="26.799999999998434"/>
    <x v="3"/>
    <x v="1"/>
  </r>
  <r>
    <x v="2"/>
    <s v="2025003398"/>
    <x v="0"/>
    <x v="761"/>
    <m/>
    <d v="2025-03-19T00:00:00"/>
    <x v="2"/>
    <s v="3208"/>
    <x v="18"/>
    <s v="PA"/>
    <x v="2"/>
    <x v="0"/>
    <d v="2025-03-19T00:00:00"/>
    <d v="1899-12-30T08:53:39"/>
    <d v="2025-03-19T00:00:00"/>
    <d v="1899-12-30T09:10:12"/>
    <d v="2025-03-19T00:00:00"/>
    <d v="1899-12-30T09:25:33"/>
    <x v="0"/>
    <x v="0"/>
    <s v="507104443"/>
    <s v="EXW"/>
    <d v="1899-12-30T00:00:00"/>
    <x v="782"/>
    <d v="1899-12-30T00:00:00"/>
    <s v="Ensacado"/>
    <s v="E002"/>
    <x v="1"/>
    <d v="1899-12-30T00:31:54"/>
    <d v="1899-12-30T00:15:21"/>
    <x v="3"/>
    <x v="18"/>
    <x v="4"/>
    <x v="1"/>
    <n v="0"/>
    <n v="0"/>
    <x v="0"/>
    <x v="1"/>
    <x v="2"/>
    <n v="0"/>
    <x v="2"/>
    <x v="1"/>
    <d v="1899-12-30T00:00:00"/>
    <d v="1899-12-30T00:00:00"/>
    <x v="0"/>
    <m/>
    <m/>
    <d v="1899-12-30T00:00:00"/>
    <d v="1899-12-30T00:31:54"/>
    <n v="4"/>
    <d v="1899-12-30T00:16:33"/>
    <n v="31.900000000003228"/>
    <x v="3"/>
    <x v="1"/>
  </r>
  <r>
    <x v="2"/>
    <s v="2025003400"/>
    <x v="0"/>
    <x v="739"/>
    <s v="E0285KKX"/>
    <d v="2025-03-19T00:00:00"/>
    <x v="2"/>
    <s v="2649"/>
    <x v="19"/>
    <s v="S6H"/>
    <x v="10"/>
    <x v="0"/>
    <d v="2025-03-19T00:00:00"/>
    <d v="1899-12-30T09:01:12"/>
    <d v="2025-03-19T00:00:00"/>
    <d v="1899-12-30T08:56:58"/>
    <d v="2025-03-19T00:00:00"/>
    <d v="1899-12-30T09:51:41"/>
    <x v="0"/>
    <x v="0"/>
    <s v="507104444"/>
    <s v="FBO"/>
    <d v="1899-12-30T00:00:00"/>
    <x v="782"/>
    <d v="1899-12-30T00:00:00"/>
    <s v="Granel"/>
    <s v="E001"/>
    <x v="2"/>
    <d v="1899-12-30T00:50:29"/>
    <d v="1899-12-30T00:54:43"/>
    <x v="4"/>
    <x v="18"/>
    <x v="4"/>
    <x v="2"/>
    <n v="0"/>
    <n v="0"/>
    <x v="0"/>
    <x v="2"/>
    <x v="2"/>
    <n v="0"/>
    <x v="2"/>
    <x v="0"/>
    <d v="1899-12-30T00:00:00"/>
    <d v="1899-12-30T00:00:00"/>
    <x v="0"/>
    <m/>
    <m/>
    <d v="1899-12-30T00:00:00"/>
    <d v="1899-12-30T00:50:29"/>
    <n v="4"/>
    <n v="-2.9398148148100378E-3"/>
    <n v="50.483333333332801"/>
    <x v="3"/>
    <x v="0"/>
  </r>
  <r>
    <x v="2"/>
    <s v="2025003405"/>
    <x v="0"/>
    <x v="762"/>
    <s v="E4967GFN"/>
    <d v="2025-03-19T00:00:00"/>
    <x v="2"/>
    <s v="3208"/>
    <x v="18"/>
    <s v="PA"/>
    <x v="2"/>
    <x v="0"/>
    <d v="2025-03-19T00:00:00"/>
    <d v="1899-12-30T09:28:20"/>
    <d v="2025-03-19T00:00:00"/>
    <d v="1899-12-30T09:46:44"/>
    <d v="2025-03-19T00:00:00"/>
    <d v="1899-12-30T09:55:28"/>
    <x v="0"/>
    <x v="0"/>
    <s v="507104445"/>
    <s v="FBO"/>
    <d v="1899-12-30T00:00:00"/>
    <x v="782"/>
    <d v="1899-12-30T00:00:00"/>
    <s v="Ensacado"/>
    <s v="E002"/>
    <x v="1"/>
    <d v="1899-12-30T00:27:08"/>
    <d v="1899-12-30T00:08:44"/>
    <x v="4"/>
    <x v="18"/>
    <x v="4"/>
    <x v="1"/>
    <n v="0"/>
    <n v="0"/>
    <x v="0"/>
    <x v="1"/>
    <x v="2"/>
    <n v="0"/>
    <x v="2"/>
    <x v="1"/>
    <d v="1899-12-30T00:00:00"/>
    <d v="1899-12-30T00:00:00"/>
    <x v="0"/>
    <m/>
    <m/>
    <d v="1899-12-30T00:00:00"/>
    <d v="1899-12-30T00:27:08"/>
    <n v="4"/>
    <d v="1899-12-30T00:18:24"/>
    <n v="27.133333333329634"/>
    <x v="3"/>
    <x v="1"/>
  </r>
  <r>
    <x v="2"/>
    <s v="2025003408"/>
    <x v="0"/>
    <x v="763"/>
    <m/>
    <d v="2025-03-19T00:00:00"/>
    <x v="2"/>
    <s v="3208"/>
    <x v="18"/>
    <s v="PA"/>
    <x v="2"/>
    <x v="0"/>
    <d v="2025-03-19T00:00:00"/>
    <d v="1899-12-30T09:49:25"/>
    <d v="2025-03-19T00:00:00"/>
    <d v="1899-12-30T09:45:45"/>
    <d v="2025-03-19T00:00:00"/>
    <d v="1899-12-30T09:56:58"/>
    <x v="0"/>
    <x v="0"/>
    <s v="507104446"/>
    <s v="FBO"/>
    <d v="1899-12-30T00:00:00"/>
    <x v="782"/>
    <d v="1899-12-30T00:00:00"/>
    <s v="Ensacado"/>
    <s v="E002"/>
    <x v="1"/>
    <d v="1899-12-30T00:07:33"/>
    <d v="1899-12-30T00:11:13"/>
    <x v="4"/>
    <x v="18"/>
    <x v="4"/>
    <x v="1"/>
    <n v="1"/>
    <n v="0"/>
    <x v="1"/>
    <x v="1"/>
    <x v="2"/>
    <n v="1"/>
    <x v="2"/>
    <x v="1"/>
    <d v="1899-12-30T00:00:00"/>
    <d v="1899-12-30T00:00:00"/>
    <x v="0"/>
    <m/>
    <m/>
    <d v="1899-12-30T00:00:00"/>
    <d v="1899-12-30T00:07:33"/>
    <n v="4"/>
    <n v="-2.5462962963000435E-3"/>
    <n v="7.5500000000063761"/>
    <x v="3"/>
    <x v="1"/>
  </r>
  <r>
    <x v="2"/>
    <s v="2025003414"/>
    <x v="0"/>
    <x v="664"/>
    <s v="E5866LGS"/>
    <d v="2025-03-19T00:00:00"/>
    <x v="2"/>
    <s v="3208"/>
    <x v="18"/>
    <s v="PA"/>
    <x v="3"/>
    <x v="0"/>
    <d v="2025-03-19T00:00:00"/>
    <d v="1899-12-30T10:10:43"/>
    <d v="2025-03-19T00:00:00"/>
    <d v="1899-12-30T16:43:01"/>
    <d v="2025-03-19T00:00:00"/>
    <d v="1899-12-30T10:17:46"/>
    <x v="63"/>
    <x v="14"/>
    <s v="507104448"/>
    <s v="FBO"/>
    <d v="1899-12-30T00:00:00"/>
    <x v="782"/>
    <d v="1899-12-30T00:00:00"/>
    <s v="Ensacado"/>
    <s v="E002"/>
    <x v="2"/>
    <d v="1899-12-30T00:07:03"/>
    <n v="-0.26753472222222002"/>
    <x v="5"/>
    <x v="18"/>
    <x v="4"/>
    <x v="1"/>
    <n v="1"/>
    <n v="0"/>
    <x v="1"/>
    <x v="1"/>
    <x v="2"/>
    <n v="1"/>
    <x v="2"/>
    <x v="1"/>
    <d v="1899-12-30T00:00:00"/>
    <d v="1899-12-30T00:00:00"/>
    <x v="0"/>
    <m/>
    <m/>
    <d v="1899-12-30T00:00:00"/>
    <d v="1899-12-30T00:07:03"/>
    <n v="4"/>
    <d v="1899-12-30T06:32:18"/>
    <n v="7.0499999999951868"/>
    <x v="4"/>
    <x v="1"/>
  </r>
  <r>
    <x v="2"/>
    <s v="2025003401"/>
    <x v="0"/>
    <x v="669"/>
    <s v="E6110KPL"/>
    <d v="2025-03-19T00:00:00"/>
    <x v="2"/>
    <s v="2649"/>
    <x v="19"/>
    <s v="S1G"/>
    <x v="13"/>
    <x v="0"/>
    <d v="2025-03-19T00:00:00"/>
    <d v="1899-12-30T09:06:31"/>
    <d v="2025-03-19T00:00:00"/>
    <d v="1899-12-30T09:16:36"/>
    <d v="2025-03-19T00:00:00"/>
    <d v="1899-12-30T10:25:22"/>
    <x v="0"/>
    <x v="0"/>
    <s v="507104450"/>
    <s v="FBO"/>
    <d v="1899-12-30T00:00:00"/>
    <x v="782"/>
    <d v="1899-12-30T00:00:00"/>
    <s v="Granel"/>
    <s v="E001"/>
    <x v="2"/>
    <d v="1899-12-30T01:18:51"/>
    <d v="1899-12-30T01:08:46"/>
    <x v="4"/>
    <x v="18"/>
    <x v="4"/>
    <x v="2"/>
    <n v="0"/>
    <n v="0"/>
    <x v="0"/>
    <x v="2"/>
    <x v="2"/>
    <n v="0"/>
    <x v="2"/>
    <x v="0"/>
    <d v="1899-12-30T00:00:00"/>
    <d v="1899-12-30T00:00:00"/>
    <x v="0"/>
    <m/>
    <m/>
    <d v="1899-12-30T00:00:00"/>
    <d v="1899-12-30T01:18:51"/>
    <n v="4"/>
    <d v="1899-12-30T00:10:05"/>
    <n v="78.850000000007924"/>
    <x v="4"/>
    <x v="0"/>
  </r>
  <r>
    <x v="2"/>
    <s v=""/>
    <x v="0"/>
    <x v="700"/>
    <s v="E2520MWP"/>
    <d v="2025-03-19T00:00:00"/>
    <x v="2"/>
    <s v="3126"/>
    <x v="17"/>
    <s v="S2D"/>
    <x v="9"/>
    <x v="0"/>
    <d v="2025-03-19T00:00:00"/>
    <d v="1899-12-30T09:53:20"/>
    <d v="2025-03-19T00:00:00"/>
    <d v="1899-12-30T09:53:36"/>
    <d v="2025-03-19T00:00:00"/>
    <d v="1899-12-30T10:20:24"/>
    <x v="113"/>
    <x v="15"/>
    <s v="507104451"/>
    <s v="FBO"/>
    <d v="1899-12-30T00:00:00"/>
    <x v="782"/>
    <d v="1899-12-30T00:00:00"/>
    <s v="Granel"/>
    <s v="E001"/>
    <x v="1"/>
    <d v="1899-12-30T00:27:04"/>
    <d v="1899-12-30T00:26:48"/>
    <x v="4"/>
    <x v="18"/>
    <x v="4"/>
    <x v="2"/>
    <n v="0"/>
    <n v="0"/>
    <x v="0"/>
    <x v="2"/>
    <x v="2"/>
    <n v="0"/>
    <x v="2"/>
    <x v="1"/>
    <d v="1899-12-30T00:00:00"/>
    <d v="1899-12-30T00:00:00"/>
    <x v="0"/>
    <m/>
    <m/>
    <d v="1899-12-30T00:00:00"/>
    <d v="1899-12-30T00:27:04"/>
    <n v="4"/>
    <d v="1899-12-30T00:00:16"/>
    <n v="27.066666666657653"/>
    <x v="4"/>
    <x v="1"/>
  </r>
  <r>
    <x v="2"/>
    <s v="2025003418"/>
    <x v="0"/>
    <x v="672"/>
    <s v="E5208JYX"/>
    <d v="2025-03-19T00:00:00"/>
    <x v="2"/>
    <s v="3126"/>
    <x v="17"/>
    <s v="S1D"/>
    <x v="8"/>
    <x v="0"/>
    <d v="2025-03-19T00:00:00"/>
    <d v="1899-12-30T10:33:48"/>
    <d v="2025-03-19T00:00:00"/>
    <d v="1899-12-30T10:29:58"/>
    <d v="2025-03-19T00:00:00"/>
    <d v="1899-12-30T11:01:46"/>
    <x v="0"/>
    <x v="0"/>
    <s v="507104460"/>
    <s v="FBO"/>
    <d v="1899-12-30T00:00:00"/>
    <x v="782"/>
    <d v="1899-12-30T00:00:00"/>
    <s v="Granel"/>
    <s v="E001"/>
    <x v="2"/>
    <d v="1899-12-30T00:27:58"/>
    <d v="1899-12-30T00:31:48"/>
    <x v="5"/>
    <x v="18"/>
    <x v="4"/>
    <x v="2"/>
    <n v="0"/>
    <n v="0"/>
    <x v="0"/>
    <x v="2"/>
    <x v="2"/>
    <n v="0"/>
    <x v="2"/>
    <x v="1"/>
    <d v="1899-12-30T00:00:00"/>
    <d v="1899-12-30T00:00:00"/>
    <x v="0"/>
    <m/>
    <m/>
    <d v="1899-12-30T00:00:00"/>
    <d v="1899-12-30T00:27:58"/>
    <n v="4"/>
    <n v="-2.6620370370400437E-3"/>
    <n v="27.966666666671944"/>
    <x v="5"/>
    <x v="1"/>
  </r>
  <r>
    <x v="2"/>
    <s v="2025003423"/>
    <x v="0"/>
    <x v="675"/>
    <s v="E6398FTM"/>
    <d v="2025-03-19T00:00:00"/>
    <x v="2"/>
    <s v="3126"/>
    <x v="17"/>
    <s v="S2D"/>
    <x v="9"/>
    <x v="0"/>
    <d v="2025-03-19T00:00:00"/>
    <d v="1899-12-30T11:02:47"/>
    <d v="2025-03-19T00:00:00"/>
    <d v="1899-12-30T10:57:51"/>
    <d v="2025-03-19T00:00:00"/>
    <d v="1899-12-30T11:21:58"/>
    <x v="0"/>
    <x v="0"/>
    <s v="507104461"/>
    <s v="EXW"/>
    <d v="1899-12-30T00:00:00"/>
    <x v="782"/>
    <d v="1899-12-30T00:00:00"/>
    <s v="Granel"/>
    <s v="E001"/>
    <x v="1"/>
    <d v="1899-12-30T00:19:11"/>
    <d v="1899-12-30T00:24:07"/>
    <x v="9"/>
    <x v="18"/>
    <x v="4"/>
    <x v="2"/>
    <n v="0"/>
    <n v="0"/>
    <x v="0"/>
    <x v="2"/>
    <x v="2"/>
    <n v="0"/>
    <x v="2"/>
    <x v="1"/>
    <d v="1899-12-30T00:00:00"/>
    <d v="1899-12-30T00:00:00"/>
    <x v="0"/>
    <m/>
    <m/>
    <d v="1899-12-30T00:00:00"/>
    <d v="1899-12-30T00:19:11"/>
    <n v="4"/>
    <n v="-3.4259259259200037E-3"/>
    <n v="19.183333333334385"/>
    <x v="5"/>
    <x v="1"/>
  </r>
  <r>
    <x v="2"/>
    <s v="2025003424"/>
    <x v="0"/>
    <x v="666"/>
    <s v="E8383LSW"/>
    <d v="2025-03-19T00:00:00"/>
    <x v="2"/>
    <s v="3126"/>
    <x v="17"/>
    <s v="S1D"/>
    <x v="8"/>
    <x v="0"/>
    <d v="2025-03-19T00:00:00"/>
    <d v="1899-12-30T11:05:56"/>
    <d v="2025-03-19T00:00:00"/>
    <d v="1899-12-30T11:01:15"/>
    <d v="2025-03-19T00:00:00"/>
    <d v="1899-12-30T11:26:13"/>
    <x v="0"/>
    <x v="0"/>
    <s v="507104462"/>
    <s v="FBO"/>
    <d v="1899-12-30T00:00:00"/>
    <x v="782"/>
    <d v="1899-12-30T00:00:00"/>
    <s v="Granel"/>
    <s v="E001"/>
    <x v="2"/>
    <d v="1899-12-30T00:20:17"/>
    <d v="1899-12-30T00:24:58"/>
    <x v="9"/>
    <x v="18"/>
    <x v="4"/>
    <x v="2"/>
    <n v="0"/>
    <n v="0"/>
    <x v="0"/>
    <x v="2"/>
    <x v="2"/>
    <n v="0"/>
    <x v="2"/>
    <x v="1"/>
    <d v="1899-12-30T00:00:00"/>
    <d v="1899-12-30T00:00:00"/>
    <x v="0"/>
    <m/>
    <m/>
    <d v="1899-12-30T00:00:00"/>
    <d v="1899-12-30T00:20:17"/>
    <n v="4"/>
    <n v="-3.2523148148099756E-3"/>
    <n v="20.283333333335996"/>
    <x v="5"/>
    <x v="1"/>
  </r>
  <r>
    <x v="2"/>
    <s v="2025003427"/>
    <x v="0"/>
    <x v="670"/>
    <s v="E8727HJH"/>
    <d v="2025-03-19T00:00:00"/>
    <x v="2"/>
    <s v="3126"/>
    <x v="17"/>
    <s v="S2D"/>
    <x v="9"/>
    <x v="0"/>
    <d v="2025-03-19T00:00:00"/>
    <d v="1899-12-30T11:27:20"/>
    <d v="2025-03-19T00:00:00"/>
    <d v="1899-12-30T11:22:37"/>
    <d v="2025-03-19T00:00:00"/>
    <d v="1899-12-30T11:55:51"/>
    <x v="0"/>
    <x v="0"/>
    <s v="507104463"/>
    <s v="FBO"/>
    <d v="1899-12-30T00:00:00"/>
    <x v="782"/>
    <d v="1899-12-30T00:00:00"/>
    <s v="Granel"/>
    <s v="E001"/>
    <x v="2"/>
    <d v="1899-12-30T00:28:31"/>
    <d v="1899-12-30T00:33:14"/>
    <x v="9"/>
    <x v="18"/>
    <x v="4"/>
    <x v="2"/>
    <n v="0"/>
    <n v="0"/>
    <x v="0"/>
    <x v="2"/>
    <x v="2"/>
    <n v="0"/>
    <x v="2"/>
    <x v="1"/>
    <d v="1899-12-30T00:00:00"/>
    <d v="1899-12-30T00:00:00"/>
    <x v="0"/>
    <m/>
    <m/>
    <d v="1899-12-30T00:00:00"/>
    <d v="1899-12-30T00:28:31"/>
    <n v="4"/>
    <n v="-3.2754629629599963E-3"/>
    <n v="28.516666666680024"/>
    <x v="5"/>
    <x v="1"/>
  </r>
  <r>
    <x v="2"/>
    <s v="2025003429"/>
    <x v="0"/>
    <x v="663"/>
    <s v="E5050MHX"/>
    <d v="2025-03-19T00:00:00"/>
    <x v="2"/>
    <s v="3126"/>
    <x v="17"/>
    <s v="S1D"/>
    <x v="8"/>
    <x v="0"/>
    <d v="2025-03-19T00:00:00"/>
    <d v="1899-12-30T11:32:19"/>
    <d v="2025-03-19T00:00:00"/>
    <d v="1899-12-30T11:27:18"/>
    <d v="2025-03-19T00:00:00"/>
    <d v="1899-12-30T11:57:10"/>
    <x v="0"/>
    <x v="0"/>
    <s v="507104464"/>
    <s v="EXW"/>
    <d v="1899-12-30T00:00:00"/>
    <x v="782"/>
    <d v="1899-12-30T00:00:00"/>
    <s v="Granel"/>
    <s v="E001"/>
    <x v="1"/>
    <d v="1899-12-30T00:24:51"/>
    <d v="1899-12-30T00:29:52"/>
    <x v="9"/>
    <x v="18"/>
    <x v="4"/>
    <x v="2"/>
    <n v="0"/>
    <n v="0"/>
    <x v="0"/>
    <x v="2"/>
    <x v="2"/>
    <n v="0"/>
    <x v="2"/>
    <x v="1"/>
    <d v="1899-12-30T00:00:00"/>
    <d v="1899-12-30T00:00:00"/>
    <x v="0"/>
    <m/>
    <m/>
    <d v="1899-12-30T00:00:00"/>
    <d v="1899-12-30T00:24:51"/>
    <n v="4"/>
    <n v="-3.483796296289976E-3"/>
    <n v="24.850000000008041"/>
    <x v="5"/>
    <x v="1"/>
  </r>
  <r>
    <x v="2"/>
    <s v="2025003434"/>
    <x v="0"/>
    <x v="681"/>
    <s v="E0184KJL"/>
    <d v="2025-03-19T00:00:00"/>
    <x v="2"/>
    <s v="3208"/>
    <x v="18"/>
    <s v="PA"/>
    <x v="2"/>
    <x v="0"/>
    <d v="2025-03-19T00:00:00"/>
    <d v="1899-12-30T11:59:00"/>
    <d v="2025-03-19T00:00:00"/>
    <d v="1899-12-30T11:55:39"/>
    <d v="2025-03-19T00:00:00"/>
    <d v="1899-12-30T12:01:18"/>
    <x v="0"/>
    <x v="0"/>
    <s v="507104465"/>
    <s v="FBO"/>
    <d v="1899-12-30T00:00:00"/>
    <x v="782"/>
    <d v="1899-12-30T00:00:00"/>
    <s v="Ensacado"/>
    <s v="E002"/>
    <x v="2"/>
    <d v="1899-12-30T00:02:18"/>
    <d v="1899-12-30T00:05:39"/>
    <x v="9"/>
    <x v="18"/>
    <x v="4"/>
    <x v="1"/>
    <n v="1"/>
    <n v="0"/>
    <x v="1"/>
    <x v="1"/>
    <x v="2"/>
    <n v="1"/>
    <x v="2"/>
    <x v="1"/>
    <d v="1899-12-30T00:00:00"/>
    <d v="1899-12-30T00:00:00"/>
    <x v="0"/>
    <m/>
    <m/>
    <d v="1899-12-30T00:00:00"/>
    <d v="1899-12-30T00:02:18"/>
    <n v="4"/>
    <n v="-2.3263888888899742E-3"/>
    <n v="2.2999999999968423"/>
    <x v="11"/>
    <x v="1"/>
  </r>
  <r>
    <x v="2"/>
    <s v="2025003435"/>
    <x v="0"/>
    <x v="739"/>
    <s v="E0285KKX"/>
    <d v="2025-03-19T00:00:00"/>
    <x v="2"/>
    <s v="3126"/>
    <x v="17"/>
    <s v="S2D"/>
    <x v="9"/>
    <x v="0"/>
    <d v="2025-03-19T00:00:00"/>
    <d v="1899-12-30T12:00:26"/>
    <d v="2025-03-19T00:00:00"/>
    <d v="1899-12-30T11:55:41"/>
    <d v="2025-03-19T00:00:00"/>
    <d v="1899-12-30T12:24:47"/>
    <x v="0"/>
    <x v="0"/>
    <s v="507104466"/>
    <s v="FBO"/>
    <d v="1899-12-30T00:00:00"/>
    <x v="782"/>
    <d v="1899-12-30T00:00:00"/>
    <s v="Granel"/>
    <s v="E001"/>
    <x v="2"/>
    <d v="1899-12-30T00:24:21"/>
    <d v="1899-12-30T00:29:06"/>
    <x v="13"/>
    <x v="18"/>
    <x v="4"/>
    <x v="2"/>
    <n v="0"/>
    <n v="0"/>
    <x v="0"/>
    <x v="2"/>
    <x v="2"/>
    <n v="0"/>
    <x v="2"/>
    <x v="1"/>
    <d v="1899-12-30T00:00:00"/>
    <d v="1899-12-30T00:00:00"/>
    <x v="0"/>
    <m/>
    <m/>
    <d v="1899-12-30T00:00:00"/>
    <d v="1899-12-30T00:24:21"/>
    <n v="4"/>
    <n v="-3.2986111111200089E-3"/>
    <n v="24.349999999996772"/>
    <x v="11"/>
    <x v="1"/>
  </r>
  <r>
    <x v="2"/>
    <s v="2025003441"/>
    <x v="0"/>
    <x v="667"/>
    <s v="E9335MJP"/>
    <d v="2025-03-19T00:00:00"/>
    <x v="2"/>
    <s v="2693"/>
    <x v="20"/>
    <s v="PA"/>
    <x v="2"/>
    <x v="0"/>
    <d v="2025-03-19T00:00:00"/>
    <d v="1899-12-30T12:25:24"/>
    <d v="2025-03-19T00:00:00"/>
    <d v="1899-12-30T12:20:18"/>
    <d v="2025-03-19T00:00:00"/>
    <d v="1899-12-30T12:33:58"/>
    <x v="0"/>
    <x v="0"/>
    <s v="507104467"/>
    <s v="FBO"/>
    <d v="1899-12-30T00:00:00"/>
    <x v="782"/>
    <d v="1899-12-30T00:00:00"/>
    <s v="Ensacado"/>
    <s v="E002"/>
    <x v="2"/>
    <d v="1899-12-30T00:08:34"/>
    <d v="1899-12-30T00:13:40"/>
    <x v="13"/>
    <x v="18"/>
    <x v="4"/>
    <x v="1"/>
    <n v="1"/>
    <n v="0"/>
    <x v="1"/>
    <x v="1"/>
    <x v="2"/>
    <n v="1"/>
    <x v="2"/>
    <x v="1"/>
    <d v="1899-12-30T00:00:00"/>
    <d v="1899-12-30T00:00:00"/>
    <x v="0"/>
    <m/>
    <m/>
    <d v="1899-12-30T00:00:00"/>
    <d v="1899-12-30T00:08:34"/>
    <n v="4"/>
    <n v="-3.5416666666699959E-3"/>
    <n v="8.5666666666607583"/>
    <x v="11"/>
    <x v="1"/>
  </r>
  <r>
    <x v="2"/>
    <s v="2025003436"/>
    <x v="0"/>
    <x v="685"/>
    <s v="E5980LLH"/>
    <d v="2025-03-19T00:00:00"/>
    <x v="2"/>
    <s v="2649"/>
    <x v="19"/>
    <s v="S1G"/>
    <x v="13"/>
    <x v="0"/>
    <d v="2025-03-19T00:00:00"/>
    <d v="1899-12-30T12:02:10"/>
    <d v="2025-03-19T00:00:00"/>
    <d v="1899-12-30T11:57:39"/>
    <d v="2025-03-19T00:00:00"/>
    <d v="1899-12-30T12:50:49"/>
    <x v="0"/>
    <x v="0"/>
    <s v="507104468"/>
    <s v="FBO"/>
    <d v="1899-12-30T00:00:00"/>
    <x v="782"/>
    <d v="1899-12-30T00:00:00"/>
    <s v="Granel"/>
    <s v="E001"/>
    <x v="2"/>
    <d v="1899-12-30T00:48:39"/>
    <d v="1899-12-30T00:53:10"/>
    <x v="13"/>
    <x v="18"/>
    <x v="4"/>
    <x v="2"/>
    <n v="0"/>
    <n v="0"/>
    <x v="0"/>
    <x v="2"/>
    <x v="2"/>
    <n v="0"/>
    <x v="2"/>
    <x v="0"/>
    <d v="1899-12-30T00:00:00"/>
    <d v="1899-12-30T00:00:00"/>
    <x v="0"/>
    <m/>
    <m/>
    <d v="1899-12-30T00:00:00"/>
    <d v="1899-12-30T00:48:39"/>
    <n v="4"/>
    <n v="-3.136574074070031E-3"/>
    <n v="48.64999999999673"/>
    <x v="11"/>
    <x v="0"/>
  </r>
  <r>
    <x v="2"/>
    <s v="2025003445"/>
    <x v="0"/>
    <x v="764"/>
    <s v="E0942FWF"/>
    <d v="2025-03-19T00:00:00"/>
    <x v="2"/>
    <s v="3208"/>
    <x v="18"/>
    <s v="PA"/>
    <x v="2"/>
    <x v="0"/>
    <d v="2025-03-19T00:00:00"/>
    <d v="1899-12-30T12:44:51"/>
    <d v="2025-03-19T00:00:00"/>
    <d v="1899-12-30T12:39:59"/>
    <d v="2025-03-19T00:00:00"/>
    <d v="1899-12-30T12:56:38"/>
    <x v="0"/>
    <x v="0"/>
    <s v="507104469"/>
    <s v="EXW"/>
    <d v="1899-12-30T00:00:00"/>
    <x v="782"/>
    <d v="1899-12-30T00:00:00"/>
    <s v="Ensacado"/>
    <s v="E002"/>
    <x v="1"/>
    <d v="1899-12-30T00:11:47"/>
    <d v="1899-12-30T00:16:39"/>
    <x v="13"/>
    <x v="18"/>
    <x v="4"/>
    <x v="1"/>
    <n v="0"/>
    <n v="0"/>
    <x v="0"/>
    <x v="1"/>
    <x v="2"/>
    <n v="0"/>
    <x v="2"/>
    <x v="1"/>
    <d v="1899-12-30T00:00:00"/>
    <d v="1899-12-30T00:00:00"/>
    <x v="0"/>
    <m/>
    <m/>
    <d v="1899-12-30T00:00:00"/>
    <d v="1899-12-30T00:11:47"/>
    <n v="4"/>
    <n v="-3.3796296296300099E-3"/>
    <n v="11.783333333332831"/>
    <x v="11"/>
    <x v="1"/>
  </r>
  <r>
    <x v="2"/>
    <s v="2025003447"/>
    <x v="0"/>
    <x v="765"/>
    <m/>
    <d v="2025-03-19T00:00:00"/>
    <x v="2"/>
    <s v="3208"/>
    <x v="18"/>
    <s v="PA"/>
    <x v="2"/>
    <x v="0"/>
    <d v="2025-03-19T00:00:00"/>
    <d v="1899-12-30T12:52:05"/>
    <d v="2025-03-19T00:00:00"/>
    <d v="1899-12-30T12:47:22"/>
    <d v="2025-03-19T00:00:00"/>
    <d v="1899-12-30T12:56:55"/>
    <x v="0"/>
    <x v="0"/>
    <s v="507104470"/>
    <s v="EXW"/>
    <d v="1899-12-30T00:00:00"/>
    <x v="782"/>
    <d v="1899-12-30T00:00:00"/>
    <s v="Ensacado"/>
    <s v="E002"/>
    <x v="1"/>
    <d v="1899-12-30T00:04:50"/>
    <d v="1899-12-30T00:09:33"/>
    <x v="13"/>
    <x v="18"/>
    <x v="4"/>
    <x v="1"/>
    <n v="1"/>
    <n v="0"/>
    <x v="1"/>
    <x v="1"/>
    <x v="2"/>
    <n v="1"/>
    <x v="2"/>
    <x v="1"/>
    <d v="1899-12-30T00:00:00"/>
    <d v="1899-12-30T00:00:00"/>
    <x v="0"/>
    <m/>
    <m/>
    <d v="1899-12-30T00:00:00"/>
    <d v="1899-12-30T00:04:50"/>
    <n v="4"/>
    <n v="-3.2754629629599963E-3"/>
    <n v="4.8333333333312645"/>
    <x v="11"/>
    <x v="1"/>
  </r>
  <r>
    <x v="2"/>
    <s v="2025003448"/>
    <x v="0"/>
    <x v="682"/>
    <m/>
    <d v="2025-03-19T00:00:00"/>
    <x v="2"/>
    <s v="3208"/>
    <x v="18"/>
    <s v="PA"/>
    <x v="3"/>
    <x v="0"/>
    <d v="2025-03-19T00:00:00"/>
    <d v="1899-12-30T13:03:34"/>
    <d v="2025-03-19T00:00:00"/>
    <d v="1899-12-30T12:59:47"/>
    <d v="2025-03-19T00:00:00"/>
    <d v="1899-12-30T13:05:30"/>
    <x v="114"/>
    <x v="14"/>
    <s v="507104471"/>
    <s v="EXW"/>
    <d v="1899-12-30T00:00:00"/>
    <x v="782"/>
    <d v="1899-12-30T00:00:00"/>
    <s v="Ensacado"/>
    <s v="E002"/>
    <x v="1"/>
    <d v="1899-12-30T00:01:56"/>
    <d v="1899-12-30T00:05:43"/>
    <x v="6"/>
    <x v="18"/>
    <x v="4"/>
    <x v="1"/>
    <n v="1"/>
    <n v="0"/>
    <x v="1"/>
    <x v="1"/>
    <x v="2"/>
    <n v="1"/>
    <x v="2"/>
    <x v="1"/>
    <d v="1899-12-30T00:00:00"/>
    <d v="1899-12-30T00:00:00"/>
    <x v="0"/>
    <m/>
    <m/>
    <d v="1899-12-30T00:00:00"/>
    <d v="1899-12-30T00:01:56"/>
    <n v="4"/>
    <n v="-2.6273148148200365E-3"/>
    <n v="1.9333333333295322"/>
    <x v="6"/>
    <x v="1"/>
  </r>
  <r>
    <x v="2"/>
    <s v="2025003455"/>
    <x v="0"/>
    <x v="664"/>
    <s v="E5866LGS"/>
    <d v="2025-03-19T00:00:00"/>
    <x v="2"/>
    <s v="3208"/>
    <x v="18"/>
    <s v="PA"/>
    <x v="2"/>
    <x v="0"/>
    <d v="2025-03-19T00:00:00"/>
    <d v="1899-12-30T13:37:00"/>
    <d v="2025-03-19T00:00:00"/>
    <d v="1899-12-30T13:32:13"/>
    <d v="2025-03-19T00:00:00"/>
    <d v="1899-12-30T13:52:33"/>
    <x v="0"/>
    <x v="0"/>
    <s v="507104472"/>
    <s v="FBO"/>
    <d v="1899-12-30T00:00:00"/>
    <x v="782"/>
    <d v="1899-12-30T00:00:00"/>
    <s v="Ensacado"/>
    <s v="E002"/>
    <x v="2"/>
    <d v="1899-12-30T00:15:33"/>
    <d v="1899-12-30T00:20:20"/>
    <x v="6"/>
    <x v="18"/>
    <x v="4"/>
    <x v="1"/>
    <n v="0"/>
    <n v="0"/>
    <x v="0"/>
    <x v="1"/>
    <x v="2"/>
    <n v="0"/>
    <x v="2"/>
    <x v="1"/>
    <d v="1899-12-30T00:00:00"/>
    <d v="1899-12-30T00:00:00"/>
    <x v="0"/>
    <m/>
    <m/>
    <d v="1899-12-30T00:00:00"/>
    <d v="1899-12-30T00:15:33"/>
    <n v="4"/>
    <n v="-3.3217592592600376E-3"/>
    <n v="15.549999999998434"/>
    <x v="6"/>
    <x v="1"/>
  </r>
  <r>
    <x v="2"/>
    <s v="2025003461"/>
    <x v="0"/>
    <x v="665"/>
    <s v="E9819MMR"/>
    <d v="2025-03-19T00:00:00"/>
    <x v="2"/>
    <s v="2649"/>
    <x v="19"/>
    <s v="S1G"/>
    <x v="13"/>
    <x v="0"/>
    <d v="2025-03-19T00:00:00"/>
    <d v="1899-12-30T13:59:36"/>
    <d v="2025-03-19T00:00:00"/>
    <d v="1899-12-30T13:54:44"/>
    <d v="2025-03-19T00:00:00"/>
    <d v="1899-12-30T14:26:20"/>
    <x v="0"/>
    <x v="0"/>
    <s v="507104473"/>
    <s v="FBO"/>
    <d v="1899-12-30T00:00:00"/>
    <x v="782"/>
    <d v="1899-12-30T00:00:00"/>
    <s v="Granel"/>
    <s v="E001"/>
    <x v="2"/>
    <d v="1899-12-30T00:26:44"/>
    <d v="1899-12-30T00:31:36"/>
    <x v="6"/>
    <x v="18"/>
    <x v="4"/>
    <x v="2"/>
    <n v="0"/>
    <n v="0"/>
    <x v="0"/>
    <x v="2"/>
    <x v="2"/>
    <n v="0"/>
    <x v="2"/>
    <x v="1"/>
    <d v="1899-12-30T00:00:00"/>
    <d v="1899-12-30T00:00:00"/>
    <x v="0"/>
    <m/>
    <m/>
    <d v="1899-12-30T00:00:00"/>
    <d v="1899-12-30T00:26:44"/>
    <n v="4"/>
    <n v="-3.3796296296300099E-3"/>
    <n v="26.733333333326375"/>
    <x v="7"/>
    <x v="1"/>
  </r>
  <r>
    <x v="2"/>
    <s v="2025003454"/>
    <x v="0"/>
    <x v="669"/>
    <s v="E6110KPL"/>
    <d v="2025-03-19T00:00:00"/>
    <x v="2"/>
    <s v="2649"/>
    <x v="19"/>
    <s v="S1G"/>
    <x v="13"/>
    <x v="0"/>
    <d v="2025-03-19T00:00:00"/>
    <d v="1899-12-30T13:32:24"/>
    <d v="2025-03-19T00:00:00"/>
    <d v="1899-12-30T13:27:30"/>
    <d v="2025-03-19T00:00:00"/>
    <d v="1899-12-30T14:43:20"/>
    <x v="0"/>
    <x v="0"/>
    <s v="507104474"/>
    <s v="FBO"/>
    <d v="1899-12-30T00:00:00"/>
    <x v="782"/>
    <d v="1899-12-30T00:00:00"/>
    <s v="Granel"/>
    <s v="E001"/>
    <x v="2"/>
    <d v="1899-12-30T01:10:56"/>
    <d v="1899-12-30T01:15:50"/>
    <x v="6"/>
    <x v="18"/>
    <x v="4"/>
    <x v="2"/>
    <n v="0"/>
    <n v="0"/>
    <x v="0"/>
    <x v="2"/>
    <x v="2"/>
    <n v="0"/>
    <x v="2"/>
    <x v="0"/>
    <d v="1899-12-30T00:00:00"/>
    <d v="1899-12-30T00:00:00"/>
    <x v="0"/>
    <m/>
    <m/>
    <d v="1899-12-30T00:00:00"/>
    <d v="1899-12-30T01:10:56"/>
    <n v="4"/>
    <n v="-3.4027777777800861E-3"/>
    <n v="70.933333333334403"/>
    <x v="7"/>
    <x v="0"/>
  </r>
  <r>
    <x v="2"/>
    <s v="2025003470"/>
    <x v="0"/>
    <x v="671"/>
    <s v="E8087HNJ"/>
    <d v="2025-03-19T00:00:00"/>
    <x v="2"/>
    <s v="3208"/>
    <x v="18"/>
    <s v="PA"/>
    <x v="2"/>
    <x v="0"/>
    <d v="2025-03-19T00:00:00"/>
    <d v="1899-12-30T15:28:50"/>
    <d v="2025-03-19T00:00:00"/>
    <d v="1899-12-30T15:37:13"/>
    <d v="2025-03-19T00:00:00"/>
    <d v="1899-12-30T15:45:27"/>
    <x v="94"/>
    <x v="13"/>
    <s v="507104475"/>
    <s v="FBO"/>
    <d v="1899-12-30T00:00:00"/>
    <x v="782"/>
    <d v="1899-12-30T00:00:00"/>
    <s v="Ensacado"/>
    <s v="E002"/>
    <x v="2"/>
    <d v="1899-12-30T00:16:37"/>
    <d v="1899-12-30T00:08:14"/>
    <x v="10"/>
    <x v="18"/>
    <x v="4"/>
    <x v="1"/>
    <n v="0"/>
    <n v="0"/>
    <x v="0"/>
    <x v="1"/>
    <x v="2"/>
    <n v="0"/>
    <x v="2"/>
    <x v="1"/>
    <d v="1899-12-30T00:00:00"/>
    <d v="1899-12-30T00:00:00"/>
    <x v="0"/>
    <m/>
    <m/>
    <d v="1899-12-30T00:00:00"/>
    <d v="1899-12-30T00:16:37"/>
    <n v="4"/>
    <d v="1899-12-30T00:08:23"/>
    <n v="16.616666666664095"/>
    <x v="14"/>
    <x v="1"/>
  </r>
  <r>
    <x v="2"/>
    <s v="2025003471"/>
    <x v="0"/>
    <x v="675"/>
    <s v="E6398FTM"/>
    <d v="2025-03-19T00:00:00"/>
    <x v="2"/>
    <s v="3126"/>
    <x v="17"/>
    <s v="S1D"/>
    <x v="8"/>
    <x v="0"/>
    <d v="2025-03-19T00:00:00"/>
    <d v="1899-12-30T15:31:24"/>
    <d v="2025-03-19T00:00:00"/>
    <d v="1899-12-30T15:27:55"/>
    <d v="2025-03-19T00:00:00"/>
    <d v="1899-12-30T15:45:35"/>
    <x v="0"/>
    <x v="0"/>
    <s v="507104476"/>
    <s v="EXW"/>
    <d v="1899-12-30T00:00:00"/>
    <x v="782"/>
    <d v="1899-12-30T00:00:00"/>
    <s v="Granel"/>
    <s v="E001"/>
    <x v="1"/>
    <d v="1899-12-30T00:14:11"/>
    <d v="1899-12-30T00:17:40"/>
    <x v="10"/>
    <x v="18"/>
    <x v="4"/>
    <x v="2"/>
    <n v="0"/>
    <n v="0"/>
    <x v="0"/>
    <x v="2"/>
    <x v="2"/>
    <n v="0"/>
    <x v="2"/>
    <x v="1"/>
    <d v="1899-12-30T00:00:00"/>
    <d v="1899-12-30T00:00:00"/>
    <x v="0"/>
    <m/>
    <m/>
    <d v="1899-12-30T00:00:00"/>
    <d v="1899-12-30T00:14:11"/>
    <n v="4"/>
    <n v="-2.4189814814900013E-3"/>
    <n v="14.183333333323294"/>
    <x v="14"/>
    <x v="1"/>
  </r>
  <r>
    <x v="2"/>
    <s v="2025003472"/>
    <x v="0"/>
    <x v="685"/>
    <s v="E0285KKX"/>
    <d v="2025-03-19T00:00:00"/>
    <x v="2"/>
    <s v="3126"/>
    <x v="17"/>
    <s v="S2D"/>
    <x v="9"/>
    <x v="0"/>
    <d v="2025-03-19T00:00:00"/>
    <d v="1899-12-30T15:42:38"/>
    <d v="2025-03-19T00:00:00"/>
    <d v="1899-12-30T15:43:29"/>
    <d v="2025-03-19T00:00:00"/>
    <d v="1899-12-30T16:11:07"/>
    <x v="0"/>
    <x v="0"/>
    <s v="507104477"/>
    <s v="EXW"/>
    <d v="1899-12-30T00:00:00"/>
    <x v="782"/>
    <d v="1899-12-30T00:00:00"/>
    <s v="Granel"/>
    <s v="E001"/>
    <x v="2"/>
    <d v="1899-12-30T00:28:29"/>
    <d v="1899-12-30T00:27:38"/>
    <x v="10"/>
    <x v="18"/>
    <x v="4"/>
    <x v="2"/>
    <n v="0"/>
    <n v="0"/>
    <x v="0"/>
    <x v="2"/>
    <x v="2"/>
    <n v="0"/>
    <x v="2"/>
    <x v="1"/>
    <d v="1899-12-30T00:00:00"/>
    <d v="1899-12-30T00:00:00"/>
    <x v="0"/>
    <m/>
    <m/>
    <d v="1899-12-30T00:00:00"/>
    <d v="1899-12-30T00:28:29"/>
    <n v="4"/>
    <d v="1899-12-30T00:00:51"/>
    <n v="28.483333333329526"/>
    <x v="8"/>
    <x v="1"/>
  </r>
  <r>
    <x v="2"/>
    <s v="2025003475"/>
    <x v="0"/>
    <x v="695"/>
    <s v="E7874LGC"/>
    <d v="2025-03-19T00:00:00"/>
    <x v="2"/>
    <s v="3208"/>
    <x v="18"/>
    <s v="PA"/>
    <x v="2"/>
    <x v="0"/>
    <d v="2025-03-19T00:00:00"/>
    <d v="1899-12-30T16:16:04"/>
    <d v="2025-03-19T00:00:00"/>
    <d v="1899-12-30T16:11:54"/>
    <d v="2025-03-19T00:00:00"/>
    <d v="1899-12-30T16:18:30"/>
    <x v="0"/>
    <x v="0"/>
    <s v="507104478"/>
    <s v="EXW"/>
    <d v="1899-12-30T00:00:00"/>
    <x v="782"/>
    <d v="1899-12-30T00:00:00"/>
    <s v="Ensacado"/>
    <s v="E002"/>
    <x v="1"/>
    <d v="1899-12-30T00:02:26"/>
    <d v="1899-12-30T00:06:36"/>
    <x v="7"/>
    <x v="18"/>
    <x v="4"/>
    <x v="1"/>
    <n v="1"/>
    <n v="0"/>
    <x v="1"/>
    <x v="1"/>
    <x v="2"/>
    <n v="1"/>
    <x v="2"/>
    <x v="1"/>
    <d v="1899-12-30T00:00:00"/>
    <d v="1899-12-30T00:00:00"/>
    <x v="0"/>
    <m/>
    <m/>
    <d v="1899-12-30T00:00:00"/>
    <d v="1899-12-30T00:02:26"/>
    <n v="4"/>
    <n v="-2.893518518509941E-3"/>
    <n v="2.4333333333408014"/>
    <x v="8"/>
    <x v="1"/>
  </r>
  <r>
    <x v="2"/>
    <s v="2025003476"/>
    <x v="0"/>
    <x v="664"/>
    <s v="E5866LGS"/>
    <d v="2025-03-19T00:00:00"/>
    <x v="2"/>
    <s v="2693"/>
    <x v="20"/>
    <s v="PA"/>
    <x v="2"/>
    <x v="0"/>
    <d v="2025-03-19T00:00:00"/>
    <d v="1899-12-30T16:22:24"/>
    <d v="2025-03-19T00:00:00"/>
    <d v="1899-12-30T16:18:30"/>
    <d v="2025-03-19T00:00:00"/>
    <d v="1899-12-30T16:33:57"/>
    <x v="0"/>
    <x v="0"/>
    <s v="507104479"/>
    <s v="FBO"/>
    <d v="1899-12-30T00:00:00"/>
    <x v="782"/>
    <d v="1899-12-30T00:00:00"/>
    <s v="Ensacado"/>
    <s v="E002"/>
    <x v="2"/>
    <d v="1899-12-30T00:11:33"/>
    <d v="1899-12-30T00:15:27"/>
    <x v="7"/>
    <x v="18"/>
    <x v="4"/>
    <x v="1"/>
    <n v="0"/>
    <n v="0"/>
    <x v="0"/>
    <x v="1"/>
    <x v="2"/>
    <n v="0"/>
    <x v="2"/>
    <x v="1"/>
    <d v="1899-12-30T00:00:00"/>
    <d v="1899-12-30T00:00:00"/>
    <x v="0"/>
    <m/>
    <m/>
    <d v="1899-12-30T00:00:00"/>
    <d v="1899-12-30T00:11:33"/>
    <n v="4"/>
    <n v="-2.7083333333299819E-3"/>
    <n v="11.550000000009639"/>
    <x v="8"/>
    <x v="1"/>
  </r>
  <r>
    <x v="2"/>
    <s v="2025003478"/>
    <x v="0"/>
    <x v="666"/>
    <s v="E8383LSW"/>
    <d v="2025-03-20T00:00:00"/>
    <x v="2"/>
    <s v="3126"/>
    <x v="17"/>
    <s v="S2D"/>
    <x v="9"/>
    <x v="0"/>
    <d v="2025-03-20T00:00:00"/>
    <d v="1899-12-30T06:08:13"/>
    <d v="2025-03-20T00:00:00"/>
    <d v="1899-12-30T06:03:23"/>
    <d v="2025-03-20T00:00:00"/>
    <d v="1899-12-30T06:34:17"/>
    <x v="0"/>
    <x v="0"/>
    <s v="507104481"/>
    <s v="FBO"/>
    <d v="1899-12-30T00:35:44"/>
    <x v="1297"/>
    <d v="1899-12-30T00:04:50"/>
    <s v="Granel"/>
    <s v="E001"/>
    <x v="2"/>
    <d v="1899-12-30T00:26:04"/>
    <d v="1899-12-30T00:30:54"/>
    <x v="1"/>
    <x v="19"/>
    <x v="4"/>
    <x v="2"/>
    <n v="0"/>
    <n v="0"/>
    <x v="0"/>
    <x v="2"/>
    <x v="2"/>
    <n v="0"/>
    <x v="2"/>
    <x v="1"/>
    <d v="1899-12-30T00:04:50"/>
    <d v="1899-12-30T00:04:50"/>
    <x v="0"/>
    <m/>
    <m/>
    <d v="1899-12-30T00:00:00"/>
    <d v="1899-12-30T00:26:04"/>
    <n v="5"/>
    <n v="-3.3564814814799893E-3"/>
    <n v="26.066666666664052"/>
    <x v="0"/>
    <x v="1"/>
  </r>
  <r>
    <x v="2"/>
    <s v="2025003477"/>
    <x v="0"/>
    <x v="670"/>
    <s v="E8727HJH"/>
    <d v="2025-03-20T00:00:00"/>
    <x v="2"/>
    <s v="3126"/>
    <x v="17"/>
    <s v="S1D"/>
    <x v="8"/>
    <x v="0"/>
    <d v="2025-03-20T00:00:00"/>
    <d v="1899-12-30T06:04:49"/>
    <d v="2025-03-20T00:00:00"/>
    <d v="1899-12-30T06:03:01"/>
    <d v="2025-03-20T00:00:00"/>
    <d v="1899-12-30T06:34:54"/>
    <x v="0"/>
    <x v="0"/>
    <s v="507104482"/>
    <s v="FBO"/>
    <d v="1899-12-30T00:33:41"/>
    <x v="1874"/>
    <d v="1899-12-30T00:01:48"/>
    <s v="Granel"/>
    <s v="E001"/>
    <x v="2"/>
    <d v="1899-12-30T00:30:05"/>
    <d v="1899-12-30T00:31:53"/>
    <x v="1"/>
    <x v="19"/>
    <x v="4"/>
    <x v="2"/>
    <n v="0"/>
    <n v="0"/>
    <x v="0"/>
    <x v="2"/>
    <x v="2"/>
    <n v="0"/>
    <x v="2"/>
    <x v="1"/>
    <d v="1899-12-30T00:01:48"/>
    <d v="1899-12-30T00:01:48"/>
    <x v="0"/>
    <m/>
    <m/>
    <d v="1899-12-30T00:00:00"/>
    <d v="1899-12-30T00:30:05"/>
    <n v="5"/>
    <n v="-1.2500000000000289E-3"/>
    <n v="30.083333333328017"/>
    <x v="0"/>
    <x v="1"/>
  </r>
  <r>
    <x v="2"/>
    <s v="2025003487"/>
    <x v="0"/>
    <x v="672"/>
    <s v="E5208JYX"/>
    <d v="2025-03-20T00:00:00"/>
    <x v="2"/>
    <s v="3126"/>
    <x v="17"/>
    <s v="S2D"/>
    <x v="9"/>
    <x v="0"/>
    <d v="2025-03-20T00:00:00"/>
    <d v="1899-12-30T06:38:46"/>
    <d v="2025-03-20T00:00:00"/>
    <d v="1899-12-30T06:36:09"/>
    <d v="2025-03-20T00:00:00"/>
    <d v="1899-12-30T06:43:37"/>
    <x v="0"/>
    <x v="17"/>
    <s v="507104483"/>
    <s v="FBO"/>
    <d v="1899-12-30T00:10:05"/>
    <x v="2159"/>
    <d v="1899-12-30T00:02:37"/>
    <s v="Granel"/>
    <s v="E001"/>
    <x v="2"/>
    <d v="1899-12-30T00:04:51"/>
    <d v="1899-12-30T00:07:28"/>
    <x v="1"/>
    <x v="19"/>
    <x v="4"/>
    <x v="2"/>
    <n v="1"/>
    <n v="0"/>
    <x v="1"/>
    <x v="2"/>
    <x v="2"/>
    <n v="1"/>
    <x v="2"/>
    <x v="1"/>
    <d v="1899-12-30T00:02:37"/>
    <d v="1899-12-30T00:02:37"/>
    <x v="0"/>
    <m/>
    <m/>
    <d v="1899-12-30T00:00:00"/>
    <d v="1899-12-30T00:04:51"/>
    <n v="5"/>
    <n v="-1.8171296296300432E-3"/>
    <n v="4.8499999999919652"/>
    <x v="0"/>
    <x v="1"/>
  </r>
  <r>
    <x v="2"/>
    <s v="2025003481"/>
    <x v="0"/>
    <x v="665"/>
    <s v="E9819MMR"/>
    <d v="2025-03-20T00:00:00"/>
    <x v="2"/>
    <s v="2649"/>
    <x v="19"/>
    <s v="S1G"/>
    <x v="13"/>
    <x v="0"/>
    <d v="2025-03-20T00:00:00"/>
    <d v="1899-12-30T06:12:46"/>
    <d v="2025-03-20T00:00:00"/>
    <d v="1899-12-30T06:08:06"/>
    <d v="2025-03-20T00:00:00"/>
    <d v="1899-12-30T06:55:51"/>
    <x v="0"/>
    <x v="0"/>
    <s v="507104484"/>
    <s v="EXW"/>
    <d v="1899-12-30T00:52:25"/>
    <x v="1850"/>
    <d v="1899-12-30T00:04:40"/>
    <s v="Granel"/>
    <s v="E001"/>
    <x v="1"/>
    <d v="1899-12-30T00:43:05"/>
    <d v="1899-12-30T00:47:45"/>
    <x v="1"/>
    <x v="19"/>
    <x v="4"/>
    <x v="2"/>
    <n v="0"/>
    <n v="0"/>
    <x v="0"/>
    <x v="2"/>
    <x v="2"/>
    <n v="0"/>
    <x v="2"/>
    <x v="1"/>
    <d v="1899-12-30T00:04:40"/>
    <d v="1899-12-30T00:04:40"/>
    <x v="0"/>
    <m/>
    <m/>
    <d v="1899-12-30T00:00:00"/>
    <d v="1899-12-30T00:43:05"/>
    <n v="5"/>
    <n v="-3.2407407407399891E-3"/>
    <n v="43.083333333331247"/>
    <x v="0"/>
    <x v="1"/>
  </r>
  <r>
    <x v="2"/>
    <s v="2025003480"/>
    <x v="0"/>
    <x v="766"/>
    <s v="E1828CPR"/>
    <d v="2025-03-20T00:00:00"/>
    <x v="2"/>
    <s v="3208"/>
    <x v="18"/>
    <s v="PA"/>
    <x v="2"/>
    <x v="0"/>
    <d v="2025-03-20T00:00:00"/>
    <d v="1899-12-30T06:09:43"/>
    <d v="2025-03-20T00:00:00"/>
    <d v="1899-12-30T06:07:38"/>
    <d v="2025-03-20T00:00:00"/>
    <d v="1899-12-30T07:06:23"/>
    <x v="0"/>
    <x v="0"/>
    <s v="507104485"/>
    <s v="EXW"/>
    <d v="1899-12-30T01:00:50"/>
    <x v="612"/>
    <d v="1899-12-30T00:02:05"/>
    <s v="Ensacado"/>
    <s v="E002"/>
    <x v="1"/>
    <d v="1899-12-30T00:56:40"/>
    <d v="1899-12-30T00:58:45"/>
    <x v="1"/>
    <x v="19"/>
    <x v="4"/>
    <x v="1"/>
    <n v="0"/>
    <n v="0"/>
    <x v="0"/>
    <x v="1"/>
    <x v="2"/>
    <n v="0"/>
    <x v="2"/>
    <x v="0"/>
    <d v="1899-12-30T00:02:05"/>
    <d v="1899-12-30T00:02:05"/>
    <x v="0"/>
    <m/>
    <m/>
    <d v="1899-12-30T00:00:00"/>
    <d v="1899-12-30T00:56:40"/>
    <n v="5"/>
    <n v="-1.4467592592599665E-3"/>
    <n v="56.666666666664035"/>
    <x v="1"/>
    <x v="0"/>
  </r>
  <r>
    <x v="2"/>
    <s v="2025003489"/>
    <x v="0"/>
    <x v="667"/>
    <s v="E9335MJP"/>
    <d v="2025-03-20T00:00:00"/>
    <x v="2"/>
    <s v="3208"/>
    <x v="18"/>
    <s v="PA"/>
    <x v="2"/>
    <x v="0"/>
    <d v="2025-03-20T00:00:00"/>
    <d v="1899-12-30T06:41:27"/>
    <d v="2025-03-20T00:00:00"/>
    <d v="1899-12-30T06:37:06"/>
    <d v="2025-03-20T00:00:00"/>
    <d v="1899-12-30T07:08:01"/>
    <x v="0"/>
    <x v="0"/>
    <s v="507104486"/>
    <s v="FBO"/>
    <d v="1899-12-30T00:35:16"/>
    <x v="1012"/>
    <d v="1899-12-30T00:04:21"/>
    <s v="Ensacado"/>
    <s v="E002"/>
    <x v="2"/>
    <d v="1899-12-30T00:26:34"/>
    <d v="1899-12-30T00:30:55"/>
    <x v="1"/>
    <x v="19"/>
    <x v="4"/>
    <x v="1"/>
    <n v="0"/>
    <n v="0"/>
    <x v="0"/>
    <x v="1"/>
    <x v="2"/>
    <n v="0"/>
    <x v="2"/>
    <x v="1"/>
    <d v="1899-12-30T00:04:21"/>
    <d v="1899-12-30T00:04:21"/>
    <x v="0"/>
    <m/>
    <m/>
    <d v="1899-12-30T00:00:00"/>
    <d v="1899-12-30T00:26:34"/>
    <n v="5"/>
    <n v="-3.0208333333300308E-3"/>
    <n v="26.566666666675161"/>
    <x v="1"/>
    <x v="1"/>
  </r>
  <r>
    <x v="2"/>
    <s v="2025003483"/>
    <x v="0"/>
    <x v="739"/>
    <s v="E5980LLH"/>
    <d v="2025-03-20T00:00:00"/>
    <x v="2"/>
    <s v="2649"/>
    <x v="19"/>
    <s v="S6H"/>
    <x v="10"/>
    <x v="0"/>
    <d v="2025-03-20T00:00:00"/>
    <d v="1899-12-30T06:18:11"/>
    <d v="2025-03-20T00:00:00"/>
    <d v="1899-12-30T06:31:59"/>
    <d v="2025-03-20T00:00:00"/>
    <d v="1899-12-30T07:19:19"/>
    <x v="0"/>
    <x v="0"/>
    <s v="507104487"/>
    <s v="FBO"/>
    <d v="1899-12-30T01:01:08"/>
    <x v="2160"/>
    <d v="1899-12-30T00:13:48"/>
    <s v="Granel"/>
    <s v="E001"/>
    <x v="2"/>
    <d v="1899-12-30T01:01:08"/>
    <d v="1899-12-30T00:47:20"/>
    <x v="1"/>
    <x v="19"/>
    <x v="4"/>
    <x v="2"/>
    <n v="0"/>
    <n v="0"/>
    <x v="0"/>
    <x v="2"/>
    <x v="2"/>
    <n v="0"/>
    <x v="2"/>
    <x v="0"/>
    <d v="1899-12-30T00:13:48"/>
    <d v="1899-12-30T00:13:48"/>
    <x v="0"/>
    <m/>
    <m/>
    <d v="1899-12-30T00:00:00"/>
    <d v="1899-12-30T01:01:08"/>
    <n v="5"/>
    <d v="1899-12-30T00:13:48"/>
    <n v="61.133333333342378"/>
    <x v="1"/>
    <x v="0"/>
  </r>
  <r>
    <x v="2"/>
    <s v="2025003491"/>
    <x v="0"/>
    <x v="680"/>
    <s v="E7609CBH"/>
    <d v="2025-03-20T00:00:00"/>
    <x v="2"/>
    <s v="3126"/>
    <x v="17"/>
    <s v="S2D"/>
    <x v="9"/>
    <x v="0"/>
    <d v="2025-03-20T00:00:00"/>
    <d v="1899-12-30T06:55:27"/>
    <d v="2025-03-20T00:00:00"/>
    <d v="1899-12-30T06:50:35"/>
    <d v="2025-03-20T00:00:00"/>
    <d v="1899-12-30T07:19:54"/>
    <x v="0"/>
    <x v="0"/>
    <s v="507104488"/>
    <s v="EXW"/>
    <d v="1899-12-30T00:34:11"/>
    <x v="1926"/>
    <d v="1899-12-30T00:04:52"/>
    <s v="Granel"/>
    <s v="E001"/>
    <x v="1"/>
    <d v="1899-12-30T00:24:27"/>
    <d v="1899-12-30T00:29:19"/>
    <x v="1"/>
    <x v="19"/>
    <x v="4"/>
    <x v="2"/>
    <n v="0"/>
    <n v="0"/>
    <x v="0"/>
    <x v="2"/>
    <x v="2"/>
    <n v="0"/>
    <x v="2"/>
    <x v="1"/>
    <d v="1899-12-30T00:04:52"/>
    <d v="1899-12-30T00:04:52"/>
    <x v="0"/>
    <m/>
    <m/>
    <d v="1899-12-30T00:00:00"/>
    <d v="1899-12-30T00:24:27"/>
    <n v="5"/>
    <n v="-3.3796296296300099E-3"/>
    <n v="24.450000000004781"/>
    <x v="1"/>
    <x v="1"/>
  </r>
  <r>
    <x v="2"/>
    <s v="2025003493"/>
    <x v="0"/>
    <x v="756"/>
    <s v="E4760MCV"/>
    <d v="2025-03-20T00:00:00"/>
    <x v="2"/>
    <s v="3208"/>
    <x v="18"/>
    <s v="PA"/>
    <x v="2"/>
    <x v="0"/>
    <d v="2025-03-20T00:00:00"/>
    <d v="1899-12-30T07:19:02"/>
    <d v="2025-03-20T00:00:00"/>
    <d v="1899-12-30T07:14:21"/>
    <d v="2025-03-20T00:00:00"/>
    <d v="1899-12-30T07:34:41"/>
    <x v="0"/>
    <x v="0"/>
    <s v="507104489"/>
    <s v="EXW"/>
    <d v="1899-12-30T00:25:01"/>
    <x v="1311"/>
    <d v="1899-12-30T00:04:41"/>
    <s v="Ensacado"/>
    <s v="E002"/>
    <x v="1"/>
    <d v="1899-12-30T00:15:39"/>
    <d v="1899-12-30T00:20:20"/>
    <x v="2"/>
    <x v="19"/>
    <x v="4"/>
    <x v="1"/>
    <n v="0"/>
    <n v="0"/>
    <x v="0"/>
    <x v="1"/>
    <x v="2"/>
    <n v="0"/>
    <x v="2"/>
    <x v="1"/>
    <d v="1899-12-30T00:04:41"/>
    <d v="1899-12-30T00:04:41"/>
    <x v="0"/>
    <m/>
    <m/>
    <d v="1899-12-30T00:00:00"/>
    <d v="1899-12-30T00:15:39"/>
    <n v="5"/>
    <n v="-3.2523148148199676E-3"/>
    <n v="15.649999999991975"/>
    <x v="1"/>
    <x v="1"/>
  </r>
  <r>
    <x v="2"/>
    <s v="2025003494"/>
    <x v="0"/>
    <x v="681"/>
    <s v="E0184KJL"/>
    <d v="2025-03-20T00:00:00"/>
    <x v="2"/>
    <s v="3208"/>
    <x v="18"/>
    <s v="PA"/>
    <x v="2"/>
    <x v="0"/>
    <d v="2025-03-20T00:00:00"/>
    <d v="1899-12-30T07:41:26"/>
    <d v="2025-03-20T00:00:00"/>
    <d v="1899-12-30T07:38:08"/>
    <d v="2025-03-20T00:00:00"/>
    <d v="1899-12-30T07:43:41"/>
    <x v="0"/>
    <x v="0"/>
    <s v="507104490"/>
    <s v="FBO"/>
    <d v="1899-12-30T00:08:51"/>
    <x v="2150"/>
    <d v="1899-12-30T00:03:18"/>
    <s v="Ensacado"/>
    <s v="E002"/>
    <x v="2"/>
    <d v="1899-12-30T00:02:15"/>
    <d v="1899-12-30T00:05:33"/>
    <x v="2"/>
    <x v="19"/>
    <x v="4"/>
    <x v="1"/>
    <n v="1"/>
    <n v="0"/>
    <x v="1"/>
    <x v="1"/>
    <x v="2"/>
    <n v="1"/>
    <x v="2"/>
    <x v="1"/>
    <d v="1899-12-30T00:03:18"/>
    <d v="1899-12-30T00:03:18"/>
    <x v="1"/>
    <m/>
    <m/>
    <d v="1899-12-30T00:00:00"/>
    <d v="1899-12-30T00:02:15"/>
    <n v="5"/>
    <n v="-2.291666666659975E-3"/>
    <n v="2.250000000000032"/>
    <x v="1"/>
    <x v="1"/>
  </r>
  <r>
    <x v="2"/>
    <s v="2025003495"/>
    <x v="0"/>
    <x v="681"/>
    <s v="E0184KJL"/>
    <d v="2025-03-20T00:00:00"/>
    <x v="2"/>
    <s v="3208"/>
    <x v="18"/>
    <s v="PA"/>
    <x v="2"/>
    <x v="0"/>
    <d v="2025-03-20T00:00:00"/>
    <d v="1899-12-30T07:43:57"/>
    <d v="2025-03-20T00:00:00"/>
    <d v="1899-12-30T07:38:54"/>
    <d v="2025-03-20T00:00:00"/>
    <d v="1899-12-30T07:44:28"/>
    <x v="0"/>
    <x v="0"/>
    <s v="507104491"/>
    <s v="FBO"/>
    <d v="1899-12-30T00:10:37"/>
    <x v="2131"/>
    <d v="1899-12-30T00:05:03"/>
    <s v="Ensacado"/>
    <s v="E002"/>
    <x v="2"/>
    <d v="1899-12-30T00:00:31"/>
    <d v="1899-12-30T00:05:34"/>
    <x v="2"/>
    <x v="19"/>
    <x v="4"/>
    <x v="1"/>
    <n v="1"/>
    <n v="0"/>
    <x v="1"/>
    <x v="1"/>
    <x v="2"/>
    <n v="1"/>
    <x v="2"/>
    <x v="1"/>
    <d v="1899-12-30T00:05:03"/>
    <d v="1899-12-30T00:05:03"/>
    <x v="1"/>
    <m/>
    <m/>
    <d v="1899-12-30T00:00:00"/>
    <d v="1899-12-30T00:00:31"/>
    <n v="5"/>
    <n v="-3.5069444444399966E-3"/>
    <n v="0.51666666667196992"/>
    <x v="1"/>
    <x v="1"/>
  </r>
  <r>
    <x v="2"/>
    <s v="2025003504"/>
    <x v="0"/>
    <x v="676"/>
    <m/>
    <d v="2025-03-20T00:00:00"/>
    <x v="2"/>
    <s v="2693"/>
    <x v="20"/>
    <s v="PA"/>
    <x v="2"/>
    <x v="0"/>
    <d v="2025-03-20T00:00:00"/>
    <d v="1899-12-30T08:48:44"/>
    <d v="2025-03-20T00:00:00"/>
    <d v="1899-12-30T08:45:06"/>
    <d v="2025-03-20T00:00:00"/>
    <d v="1899-12-30T08:55:32"/>
    <x v="0"/>
    <x v="0"/>
    <s v="507104492"/>
    <s v="FBO"/>
    <d v="1899-12-30T00:14:04"/>
    <x v="2161"/>
    <d v="1899-12-30T00:03:38"/>
    <s v="Ensacado"/>
    <s v="E002"/>
    <x v="1"/>
    <d v="1899-12-30T00:06:48"/>
    <d v="1899-12-30T00:10:26"/>
    <x v="3"/>
    <x v="19"/>
    <x v="4"/>
    <x v="1"/>
    <n v="1"/>
    <n v="0"/>
    <x v="1"/>
    <x v="1"/>
    <x v="2"/>
    <n v="1"/>
    <x v="2"/>
    <x v="1"/>
    <d v="1899-12-30T00:03:38"/>
    <d v="1899-12-30T00:03:38"/>
    <x v="0"/>
    <m/>
    <m/>
    <d v="1899-12-30T00:00:00"/>
    <d v="1899-12-30T00:06:48"/>
    <n v="5"/>
    <n v="-2.5231481481500229E-3"/>
    <n v="6.7999999999967464"/>
    <x v="2"/>
    <x v="1"/>
  </r>
  <r>
    <x v="2"/>
    <s v="2025003508"/>
    <x v="0"/>
    <x v="671"/>
    <s v="E8087HNJ"/>
    <d v="2025-03-20T00:00:00"/>
    <x v="2"/>
    <s v="2693"/>
    <x v="20"/>
    <s v="PA"/>
    <x v="2"/>
    <x v="0"/>
    <d v="2025-03-20T00:00:00"/>
    <d v="1899-12-30T09:05:31"/>
    <d v="2025-03-20T00:00:00"/>
    <d v="1899-12-30T09:04:53"/>
    <d v="2025-03-20T00:00:00"/>
    <d v="1899-12-30T09:10:34"/>
    <x v="115"/>
    <x v="14"/>
    <s v="507104493"/>
    <s v="FBO"/>
    <d v="1899-12-30T00:06:19"/>
    <x v="2128"/>
    <d v="1899-12-30T00:00:38"/>
    <s v="Ensacado"/>
    <s v="E002"/>
    <x v="2"/>
    <d v="1899-12-30T00:05:03"/>
    <d v="1899-12-30T00:05:41"/>
    <x v="4"/>
    <x v="19"/>
    <x v="4"/>
    <x v="1"/>
    <n v="1"/>
    <n v="0"/>
    <x v="1"/>
    <x v="1"/>
    <x v="2"/>
    <n v="1"/>
    <x v="2"/>
    <x v="1"/>
    <d v="1899-12-30T00:00:38"/>
    <d v="1899-12-30T00:00:38"/>
    <x v="0"/>
    <m/>
    <m/>
    <d v="1899-12-30T00:00:00"/>
    <d v="1899-12-30T00:05:03"/>
    <n v="5"/>
    <n v="-4.398148148200276E-4"/>
    <n v="5.0499999999935952"/>
    <x v="3"/>
    <x v="1"/>
  </r>
  <r>
    <x v="2"/>
    <s v="2025003506"/>
    <x v="0"/>
    <x v="672"/>
    <s v="E5208JYX"/>
    <d v="2025-03-20T00:00:00"/>
    <x v="2"/>
    <s v="3126"/>
    <x v="17"/>
    <s v="S1D"/>
    <x v="8"/>
    <x v="0"/>
    <d v="2025-03-20T00:00:00"/>
    <d v="1899-12-30T08:54:41"/>
    <d v="2025-03-20T00:00:00"/>
    <d v="1899-12-30T08:49:55"/>
    <d v="2025-03-20T00:00:00"/>
    <d v="1899-12-30T09:15:37"/>
    <x v="0"/>
    <x v="0"/>
    <s v="507104494"/>
    <s v="FBO"/>
    <d v="1899-12-30T00:30:28"/>
    <x v="382"/>
    <d v="1899-12-30T00:04:46"/>
    <s v="Granel"/>
    <s v="E001"/>
    <x v="2"/>
    <d v="1899-12-30T00:20:56"/>
    <d v="1899-12-30T00:25:42"/>
    <x v="3"/>
    <x v="19"/>
    <x v="4"/>
    <x v="2"/>
    <n v="0"/>
    <n v="0"/>
    <x v="0"/>
    <x v="2"/>
    <x v="2"/>
    <n v="0"/>
    <x v="2"/>
    <x v="1"/>
    <d v="1899-12-30T00:04:46"/>
    <d v="1899-12-30T00:04:46"/>
    <x v="0"/>
    <m/>
    <m/>
    <d v="1899-12-30T00:00:00"/>
    <d v="1899-12-30T00:20:56"/>
    <n v="5"/>
    <n v="-3.3101851851800035E-3"/>
    <n v="20.933333333337618"/>
    <x v="3"/>
    <x v="1"/>
  </r>
  <r>
    <x v="2"/>
    <s v="2025003506"/>
    <x v="0"/>
    <x v="672"/>
    <s v="E5208JYX"/>
    <d v="2025-03-20T00:00:00"/>
    <x v="2"/>
    <s v="3126"/>
    <x v="17"/>
    <s v="S1D"/>
    <x v="8"/>
    <x v="0"/>
    <d v="2025-03-20T00:00:00"/>
    <d v="1899-12-30T08:54:41"/>
    <d v="2025-03-20T00:00:00"/>
    <d v="1899-12-30T08:49:55"/>
    <d v="2025-03-20T00:00:00"/>
    <d v="1899-12-30T09:15:37"/>
    <x v="116"/>
    <x v="0"/>
    <s v="507104495"/>
    <s v="FBO"/>
    <d v="1899-12-30T00:30:28"/>
    <x v="382"/>
    <d v="1899-12-30T00:04:46"/>
    <s v="Granel"/>
    <s v="E001"/>
    <x v="2"/>
    <d v="1899-12-30T00:20:56"/>
    <d v="1899-12-30T00:25:42"/>
    <x v="3"/>
    <x v="19"/>
    <x v="4"/>
    <x v="2"/>
    <n v="0"/>
    <n v="0"/>
    <x v="0"/>
    <x v="2"/>
    <x v="2"/>
    <n v="0"/>
    <x v="2"/>
    <x v="1"/>
    <d v="1899-12-30T00:04:46"/>
    <d v="1899-12-30T00:04:46"/>
    <x v="0"/>
    <m/>
    <m/>
    <d v="1899-12-30T00:00:00"/>
    <d v="1899-12-30T00:20:56"/>
    <n v="5"/>
    <n v="-3.3101851851800035E-3"/>
    <n v="20.933333333337618"/>
    <x v="3"/>
    <x v="1"/>
  </r>
  <r>
    <x v="2"/>
    <s v="2025003512"/>
    <x v="0"/>
    <x v="733"/>
    <m/>
    <d v="2025-03-20T00:00:00"/>
    <x v="2"/>
    <s v="2693"/>
    <x v="20"/>
    <s v="PA"/>
    <x v="2"/>
    <x v="0"/>
    <d v="2025-03-20T00:00:00"/>
    <d v="1899-12-30T09:52:30"/>
    <d v="2025-03-20T00:00:00"/>
    <d v="1899-12-30T09:47:32"/>
    <d v="2025-03-20T00:00:00"/>
    <d v="1899-12-30T09:53:13"/>
    <x v="0"/>
    <x v="0"/>
    <s v="507104496"/>
    <s v="FBO"/>
    <d v="1899-12-30T00:10:39"/>
    <x v="2128"/>
    <d v="1899-12-30T00:04:58"/>
    <s v="Ensacado"/>
    <s v="E002"/>
    <x v="1"/>
    <d v="1899-12-30T00:00:43"/>
    <d v="1899-12-30T00:05:41"/>
    <x v="4"/>
    <x v="19"/>
    <x v="4"/>
    <x v="1"/>
    <n v="1"/>
    <n v="0"/>
    <x v="1"/>
    <x v="1"/>
    <x v="2"/>
    <n v="1"/>
    <x v="2"/>
    <x v="1"/>
    <d v="1899-12-30T00:04:58"/>
    <d v="1899-12-30T00:04:58"/>
    <x v="1"/>
    <m/>
    <m/>
    <d v="1899-12-30T00:00:00"/>
    <d v="1899-12-30T00:00:43"/>
    <n v="5"/>
    <n v="-3.4490740740699688E-3"/>
    <n v="0.71666666667359991"/>
    <x v="3"/>
    <x v="1"/>
  </r>
  <r>
    <x v="2"/>
    <s v="2025003509"/>
    <x v="0"/>
    <x v="664"/>
    <s v="E5866LGS"/>
    <d v="2025-03-20T00:00:00"/>
    <x v="2"/>
    <s v="3208"/>
    <x v="18"/>
    <s v="PA"/>
    <x v="2"/>
    <x v="0"/>
    <d v="2025-03-20T00:00:00"/>
    <d v="1899-12-30T09:26:59"/>
    <d v="2025-03-20T00:00:00"/>
    <d v="1899-12-30T09:26:45"/>
    <d v="2025-03-20T00:00:00"/>
    <d v="1899-12-30T09:53:28"/>
    <x v="0"/>
    <x v="0"/>
    <s v="507104497"/>
    <s v="FBO"/>
    <d v="1899-12-30T00:26:57"/>
    <x v="2162"/>
    <d v="1899-12-30T00:00:14"/>
    <s v="Ensacado"/>
    <s v="E002"/>
    <x v="2"/>
    <d v="1899-12-30T00:26:29"/>
    <d v="1899-12-30T00:26:43"/>
    <x v="4"/>
    <x v="19"/>
    <x v="4"/>
    <x v="1"/>
    <n v="0"/>
    <n v="0"/>
    <x v="0"/>
    <x v="1"/>
    <x v="2"/>
    <n v="0"/>
    <x v="2"/>
    <x v="1"/>
    <d v="1899-12-30T00:00:14"/>
    <d v="1899-12-30T00:00:14"/>
    <x v="0"/>
    <m/>
    <m/>
    <d v="1899-12-30T00:00:00"/>
    <d v="1899-12-30T00:26:29"/>
    <n v="5"/>
    <n v="-1.6203703703998595E-4"/>
    <n v="26.483333333328012"/>
    <x v="3"/>
    <x v="1"/>
  </r>
  <r>
    <x v="2"/>
    <s v="2025003510"/>
    <x v="0"/>
    <x v="670"/>
    <s v="E8727HJH"/>
    <d v="2025-03-20T00:00:00"/>
    <x v="2"/>
    <s v="2649"/>
    <x v="19"/>
    <s v="S6H"/>
    <x v="10"/>
    <x v="0"/>
    <d v="2025-03-20T00:00:00"/>
    <d v="1899-12-30T09:31:00"/>
    <d v="2025-03-20T00:00:00"/>
    <d v="1899-12-30T09:27:44"/>
    <d v="2025-03-20T00:00:00"/>
    <d v="1899-12-30T10:01:01"/>
    <x v="0"/>
    <x v="0"/>
    <s v="507104498"/>
    <s v="FBO"/>
    <d v="1899-12-30T00:36:33"/>
    <x v="2163"/>
    <d v="1899-12-30T00:03:16"/>
    <s v="Granel"/>
    <s v="E001"/>
    <x v="2"/>
    <d v="1899-12-30T00:30:01"/>
    <d v="1899-12-30T00:33:17"/>
    <x v="4"/>
    <x v="19"/>
    <x v="4"/>
    <x v="2"/>
    <n v="0"/>
    <n v="0"/>
    <x v="0"/>
    <x v="2"/>
    <x v="2"/>
    <n v="0"/>
    <x v="2"/>
    <x v="1"/>
    <d v="1899-12-30T00:03:16"/>
    <d v="1899-12-30T00:03:16"/>
    <x v="0"/>
    <m/>
    <m/>
    <d v="1899-12-30T00:00:00"/>
    <d v="1899-12-30T00:30:01"/>
    <n v="5"/>
    <n v="-2.2685185185200019E-3"/>
    <n v="30.016666666670424"/>
    <x v="4"/>
    <x v="1"/>
  </r>
  <r>
    <x v="2"/>
    <s v="2025003513"/>
    <x v="0"/>
    <x v="767"/>
    <s v="E4696FTM"/>
    <d v="2025-03-20T00:00:00"/>
    <x v="2"/>
    <s v="3126"/>
    <x v="17"/>
    <s v="S1D"/>
    <x v="8"/>
    <x v="0"/>
    <d v="2025-03-20T00:00:00"/>
    <d v="1899-12-30T09:53:36"/>
    <d v="2025-03-20T00:00:00"/>
    <d v="1899-12-30T09:48:38"/>
    <d v="2025-03-20T00:00:00"/>
    <d v="1899-12-30T10:09:23"/>
    <x v="0"/>
    <x v="0"/>
    <s v="507104499"/>
    <s v="EXW"/>
    <d v="1899-12-30T00:25:43"/>
    <x v="59"/>
    <d v="1899-12-30T00:04:58"/>
    <s v="Granel"/>
    <s v="E001"/>
    <x v="1"/>
    <d v="1899-12-30T00:15:47"/>
    <d v="1899-12-30T00:20:45"/>
    <x v="4"/>
    <x v="19"/>
    <x v="4"/>
    <x v="2"/>
    <n v="0"/>
    <n v="0"/>
    <x v="0"/>
    <x v="2"/>
    <x v="2"/>
    <n v="0"/>
    <x v="2"/>
    <x v="1"/>
    <d v="1899-12-30T00:04:58"/>
    <d v="1899-12-30T00:04:58"/>
    <x v="0"/>
    <m/>
    <m/>
    <d v="1899-12-30T00:00:00"/>
    <d v="1899-12-30T00:15:47"/>
    <n v="5"/>
    <n v="-3.4490740740699688E-3"/>
    <n v="15.783333333336014"/>
    <x v="4"/>
    <x v="1"/>
  </r>
  <r>
    <x v="2"/>
    <s v="2025003516"/>
    <x v="0"/>
    <x v="686"/>
    <s v="E2808DHR"/>
    <d v="2025-03-20T00:00:00"/>
    <x v="2"/>
    <s v="2693"/>
    <x v="20"/>
    <s v="PA"/>
    <x v="2"/>
    <x v="0"/>
    <d v="2025-03-20T00:00:00"/>
    <d v="1899-12-30T10:18:38"/>
    <d v="2025-03-20T00:00:00"/>
    <d v="1899-12-30T10:19:08"/>
    <d v="2025-03-20T00:00:00"/>
    <d v="1899-12-30T10:24:52"/>
    <x v="0"/>
    <x v="0"/>
    <s v="507104500"/>
    <s v="EXW"/>
    <d v="1899-12-30T00:06:14"/>
    <x v="1985"/>
    <d v="1899-12-30T00:00:30"/>
    <s v="Ensacado"/>
    <s v="E002"/>
    <x v="1"/>
    <d v="1899-12-30T00:06:14"/>
    <d v="1899-12-30T00:05:44"/>
    <x v="5"/>
    <x v="19"/>
    <x v="4"/>
    <x v="1"/>
    <n v="1"/>
    <n v="0"/>
    <x v="1"/>
    <x v="1"/>
    <x v="2"/>
    <n v="1"/>
    <x v="2"/>
    <x v="1"/>
    <d v="1899-12-30T00:00:30"/>
    <d v="1899-12-30T00:00:30"/>
    <x v="0"/>
    <m/>
    <m/>
    <d v="1899-12-30T00:00:00"/>
    <d v="1899-12-30T00:06:14"/>
    <n v="5"/>
    <d v="1899-12-30T00:00:30"/>
    <n v="6.2333333333423546"/>
    <x v="4"/>
    <x v="1"/>
  </r>
  <r>
    <x v="2"/>
    <s v="2025003519"/>
    <x v="0"/>
    <x v="689"/>
    <m/>
    <d v="2025-03-20T00:00:00"/>
    <x v="2"/>
    <s v="2693"/>
    <x v="20"/>
    <s v="PA"/>
    <x v="2"/>
    <x v="0"/>
    <d v="2025-03-20T00:00:00"/>
    <d v="1899-12-30T10:24:51"/>
    <d v="2025-03-20T00:00:00"/>
    <d v="1899-12-30T10:21:18"/>
    <d v="2025-03-20T00:00:00"/>
    <d v="1899-12-30T10:27:08"/>
    <x v="0"/>
    <x v="0"/>
    <s v="507104501"/>
    <s v="EXW"/>
    <d v="1899-12-30T00:09:23"/>
    <x v="1913"/>
    <d v="1899-12-30T00:03:33"/>
    <s v="Ensacado"/>
    <s v="E002"/>
    <x v="1"/>
    <d v="1899-12-30T00:02:17"/>
    <d v="1899-12-30T00:05:50"/>
    <x v="5"/>
    <x v="19"/>
    <x v="4"/>
    <x v="1"/>
    <n v="1"/>
    <n v="0"/>
    <x v="1"/>
    <x v="1"/>
    <x v="2"/>
    <n v="1"/>
    <x v="2"/>
    <x v="1"/>
    <d v="1899-12-30T00:03:33"/>
    <d v="1899-12-30T00:03:33"/>
    <x v="1"/>
    <m/>
    <m/>
    <d v="1899-12-30T00:00:00"/>
    <d v="1899-12-30T00:02:17"/>
    <n v="5"/>
    <n v="-2.465277777779995E-3"/>
    <n v="2.2833333333359818"/>
    <x v="4"/>
    <x v="1"/>
  </r>
  <r>
    <x v="2"/>
    <s v="2025003517"/>
    <x v="0"/>
    <x v="666"/>
    <s v="E8383LSW"/>
    <d v="2025-03-20T00:00:00"/>
    <x v="2"/>
    <s v="3126"/>
    <x v="17"/>
    <s v="S1D"/>
    <x v="8"/>
    <x v="0"/>
    <d v="2025-03-20T00:00:00"/>
    <d v="1899-12-30T10:21:08"/>
    <d v="2025-03-20T00:00:00"/>
    <d v="1899-12-30T10:16:27"/>
    <d v="2025-03-20T00:00:00"/>
    <d v="1899-12-30T10:39:47"/>
    <x v="0"/>
    <x v="0"/>
    <s v="507104502"/>
    <s v="FBO"/>
    <d v="1899-12-30T00:28:01"/>
    <x v="1130"/>
    <d v="1899-12-30T00:04:41"/>
    <s v="Granel"/>
    <s v="E001"/>
    <x v="2"/>
    <d v="1899-12-30T00:18:39"/>
    <d v="1899-12-30T00:23:20"/>
    <x v="5"/>
    <x v="19"/>
    <x v="4"/>
    <x v="2"/>
    <n v="0"/>
    <n v="0"/>
    <x v="0"/>
    <x v="2"/>
    <x v="2"/>
    <n v="0"/>
    <x v="2"/>
    <x v="1"/>
    <d v="1899-12-30T00:04:41"/>
    <d v="1899-12-30T00:04:41"/>
    <x v="0"/>
    <m/>
    <m/>
    <d v="1899-12-30T00:00:00"/>
    <d v="1899-12-30T00:18:39"/>
    <n v="5"/>
    <n v="-3.2523148148099756E-3"/>
    <n v="18.650000000001636"/>
    <x v="4"/>
    <x v="1"/>
  </r>
  <r>
    <x v="2"/>
    <s v="2025003522"/>
    <x v="0"/>
    <x v="761"/>
    <m/>
    <d v="2025-03-20T00:00:00"/>
    <x v="2"/>
    <s v="3208"/>
    <x v="18"/>
    <s v="PA"/>
    <x v="2"/>
    <x v="0"/>
    <d v="2025-03-20T00:00:00"/>
    <d v="1899-12-30T10:33:27"/>
    <d v="2025-03-20T00:00:00"/>
    <d v="1899-12-30T10:28:29"/>
    <d v="2025-03-20T00:00:00"/>
    <d v="1899-12-30T10:44:28"/>
    <x v="0"/>
    <x v="0"/>
    <s v="507104503"/>
    <s v="EXW"/>
    <d v="1899-12-30T00:20:57"/>
    <x v="2164"/>
    <d v="1899-12-30T00:04:58"/>
    <s v="Ensacado"/>
    <s v="E002"/>
    <x v="1"/>
    <d v="1899-12-30T00:11:01"/>
    <d v="1899-12-30T00:15:59"/>
    <x v="5"/>
    <x v="19"/>
    <x v="4"/>
    <x v="1"/>
    <n v="0"/>
    <n v="0"/>
    <x v="0"/>
    <x v="1"/>
    <x v="2"/>
    <n v="0"/>
    <x v="2"/>
    <x v="1"/>
    <d v="1899-12-30T00:04:58"/>
    <d v="1899-12-30T00:04:58"/>
    <x v="0"/>
    <m/>
    <m/>
    <d v="1899-12-30T00:00:00"/>
    <d v="1899-12-30T00:11:01"/>
    <n v="5"/>
    <n v="-3.4490740740699688E-3"/>
    <n v="11.016666666676809"/>
    <x v="4"/>
    <x v="1"/>
  </r>
  <r>
    <x v="2"/>
    <s v="2025003521"/>
    <x v="0"/>
    <x v="669"/>
    <s v="E6110KPL"/>
    <d v="2025-03-20T00:00:00"/>
    <x v="2"/>
    <s v="3126"/>
    <x v="17"/>
    <s v="S2D"/>
    <x v="9"/>
    <x v="0"/>
    <d v="2025-03-20T00:00:00"/>
    <d v="1899-12-30T10:27:41"/>
    <d v="2025-03-20T00:00:00"/>
    <d v="1899-12-30T10:22:54"/>
    <d v="2025-03-20T00:00:00"/>
    <d v="1899-12-30T10:53:27"/>
    <x v="0"/>
    <x v="0"/>
    <s v="507104504"/>
    <s v="FBO"/>
    <d v="1899-12-30T00:35:20"/>
    <x v="1083"/>
    <d v="1899-12-30T00:04:47"/>
    <s v="Granel"/>
    <s v="E001"/>
    <x v="2"/>
    <d v="1899-12-30T00:25:46"/>
    <d v="1899-12-30T00:30:33"/>
    <x v="5"/>
    <x v="19"/>
    <x v="4"/>
    <x v="2"/>
    <n v="0"/>
    <n v="0"/>
    <x v="0"/>
    <x v="2"/>
    <x v="2"/>
    <n v="0"/>
    <x v="2"/>
    <x v="1"/>
    <d v="1899-12-30T00:04:47"/>
    <d v="1899-12-30T00:04:47"/>
    <x v="0"/>
    <m/>
    <m/>
    <d v="1899-12-30T00:00:00"/>
    <d v="1899-12-30T00:25:46"/>
    <n v="5"/>
    <n v="-3.3217592592599821E-3"/>
    <n v="25.766666666668801"/>
    <x v="4"/>
    <x v="1"/>
  </r>
  <r>
    <x v="2"/>
    <s v="2025003526"/>
    <x v="0"/>
    <x v="663"/>
    <s v="E5050MHX"/>
    <d v="2025-03-20T00:00:00"/>
    <x v="2"/>
    <s v="3126"/>
    <x v="17"/>
    <s v="S1D"/>
    <x v="8"/>
    <x v="0"/>
    <d v="2025-03-20T00:00:00"/>
    <d v="1899-12-30T10:59:54"/>
    <d v="2025-03-20T00:00:00"/>
    <d v="1899-12-30T10:54:58"/>
    <d v="2025-03-20T00:00:00"/>
    <d v="1899-12-30T11:20:43"/>
    <x v="0"/>
    <x v="0"/>
    <s v="507104505"/>
    <s v="EXW"/>
    <d v="1899-12-30T00:30:41"/>
    <x v="2165"/>
    <d v="1899-12-30T00:04:56"/>
    <s v="Granel"/>
    <s v="E001"/>
    <x v="1"/>
    <d v="1899-12-30T00:20:49"/>
    <d v="1899-12-30T00:25:45"/>
    <x v="5"/>
    <x v="19"/>
    <x v="4"/>
    <x v="2"/>
    <n v="0"/>
    <n v="0"/>
    <x v="0"/>
    <x v="2"/>
    <x v="2"/>
    <n v="0"/>
    <x v="2"/>
    <x v="1"/>
    <d v="1899-12-30T00:04:56"/>
    <d v="1899-12-30T00:04:56"/>
    <x v="0"/>
    <m/>
    <m/>
    <d v="1899-12-30T00:00:00"/>
    <d v="1899-12-30T00:20:49"/>
    <n v="5"/>
    <n v="-3.4259259259300512E-3"/>
    <n v="20.816666666668748"/>
    <x v="5"/>
    <x v="1"/>
  </r>
  <r>
    <x v="2"/>
    <s v="2025003533"/>
    <x v="0"/>
    <x v="665"/>
    <s v="E9819MMR"/>
    <d v="2025-03-20T00:00:00"/>
    <x v="2"/>
    <s v="2649"/>
    <x v="19"/>
    <s v="S6H"/>
    <x v="10"/>
    <x v="0"/>
    <d v="2025-03-20T00:00:00"/>
    <d v="1899-12-30T11:29:45"/>
    <d v="2025-03-20T00:00:00"/>
    <d v="1899-12-30T11:25:31"/>
    <d v="2025-03-20T00:00:00"/>
    <d v="1899-12-30T11:56:11"/>
    <x v="0"/>
    <x v="0"/>
    <s v="507104506"/>
    <s v="FBO"/>
    <d v="1899-12-30T00:34:54"/>
    <x v="1731"/>
    <d v="1899-12-30T00:04:14"/>
    <s v="Granel"/>
    <s v="E001"/>
    <x v="2"/>
    <d v="1899-12-30T00:26:26"/>
    <d v="1899-12-30T00:30:40"/>
    <x v="9"/>
    <x v="19"/>
    <x v="4"/>
    <x v="2"/>
    <n v="0"/>
    <n v="0"/>
    <x v="0"/>
    <x v="2"/>
    <x v="2"/>
    <n v="0"/>
    <x v="2"/>
    <x v="1"/>
    <d v="1899-12-30T00:04:14"/>
    <d v="1899-12-30T00:04:14"/>
    <x v="0"/>
    <m/>
    <m/>
    <d v="1899-12-30T00:00:00"/>
    <d v="1899-12-30T00:26:26"/>
    <n v="5"/>
    <n v="-2.9398148148199743E-3"/>
    <n v="26.433333333331202"/>
    <x v="5"/>
    <x v="1"/>
  </r>
  <r>
    <x v="2"/>
    <s v="2025003537"/>
    <x v="0"/>
    <x v="703"/>
    <m/>
    <d v="2025-03-20T00:00:00"/>
    <x v="2"/>
    <s v="2693"/>
    <x v="20"/>
    <s v="PA"/>
    <x v="2"/>
    <x v="0"/>
    <d v="2025-03-20T00:00:00"/>
    <d v="1899-12-30T11:58:47"/>
    <d v="2025-03-20T00:00:00"/>
    <d v="1899-12-30T11:54:07"/>
    <d v="2025-03-20T00:00:00"/>
    <d v="1899-12-30T11:59:56"/>
    <x v="0"/>
    <x v="0"/>
    <s v="507104507"/>
    <s v="EXW"/>
    <d v="1899-12-30T00:10:29"/>
    <x v="1949"/>
    <d v="1899-12-30T00:04:40"/>
    <s v="Ensacado"/>
    <s v="E002"/>
    <x v="1"/>
    <d v="1899-12-30T00:01:09"/>
    <d v="1899-12-30T00:05:49"/>
    <x v="9"/>
    <x v="19"/>
    <x v="4"/>
    <x v="1"/>
    <n v="1"/>
    <n v="0"/>
    <x v="1"/>
    <x v="1"/>
    <x v="2"/>
    <n v="1"/>
    <x v="2"/>
    <x v="1"/>
    <d v="1899-12-30T00:04:40"/>
    <d v="1899-12-30T00:04:40"/>
    <x v="1"/>
    <m/>
    <m/>
    <d v="1899-12-30T00:00:00"/>
    <d v="1899-12-30T00:01:09"/>
    <n v="5"/>
    <n v="-3.2407407407399891E-3"/>
    <n v="1.1499999999984212"/>
    <x v="5"/>
    <x v="1"/>
  </r>
  <r>
    <x v="2"/>
    <s v="2025003539"/>
    <x v="0"/>
    <x v="739"/>
    <s v="E5980LLH"/>
    <d v="2025-03-20T00:00:00"/>
    <x v="2"/>
    <s v="3126"/>
    <x v="17"/>
    <s v="S2D"/>
    <x v="9"/>
    <x v="0"/>
    <d v="2025-03-20T00:00:00"/>
    <d v="1899-12-30T12:10:08"/>
    <d v="2025-03-20T00:00:00"/>
    <d v="1899-12-30T12:06:09"/>
    <d v="2025-03-20T00:00:00"/>
    <d v="1899-12-30T12:29:20"/>
    <x v="0"/>
    <x v="0"/>
    <s v="507104508"/>
    <s v="FBO"/>
    <d v="1899-12-30T00:27:10"/>
    <x v="219"/>
    <d v="1899-12-30T00:03:59"/>
    <s v="Granel"/>
    <s v="E001"/>
    <x v="2"/>
    <d v="1899-12-30T00:19:12"/>
    <d v="1899-12-30T00:23:11"/>
    <x v="13"/>
    <x v="19"/>
    <x v="4"/>
    <x v="2"/>
    <n v="0"/>
    <n v="0"/>
    <x v="0"/>
    <x v="2"/>
    <x v="2"/>
    <n v="0"/>
    <x v="2"/>
    <x v="1"/>
    <d v="1899-12-30T00:03:59"/>
    <d v="1899-12-30T00:03:59"/>
    <x v="0"/>
    <m/>
    <m/>
    <d v="1899-12-30T00:00:00"/>
    <d v="1899-12-30T00:19:12"/>
    <n v="5"/>
    <n v="-2.7662037037099463E-3"/>
    <n v="19.199999999995327"/>
    <x v="11"/>
    <x v="1"/>
  </r>
  <r>
    <x v="2"/>
    <s v="2025003542"/>
    <x v="0"/>
    <x v="768"/>
    <m/>
    <d v="2025-03-20T00:00:00"/>
    <x v="2"/>
    <s v="3208"/>
    <x v="18"/>
    <s v="PA"/>
    <x v="2"/>
    <x v="0"/>
    <d v="2025-03-20T00:00:00"/>
    <d v="1899-12-30T12:21:40"/>
    <d v="2025-03-20T00:00:00"/>
    <d v="1899-12-30T12:25:50"/>
    <d v="2025-03-20T00:00:00"/>
    <d v="1899-12-30T12:31:30"/>
    <x v="0"/>
    <x v="0"/>
    <s v="507104509"/>
    <s v="FBO"/>
    <d v="1899-12-30T00:09:50"/>
    <x v="2059"/>
    <d v="1899-12-30T00:04:10"/>
    <s v="Ensacado"/>
    <s v="E002"/>
    <x v="1"/>
    <d v="1899-12-30T00:09:50"/>
    <d v="1899-12-30T00:05:40"/>
    <x v="13"/>
    <x v="19"/>
    <x v="4"/>
    <x v="1"/>
    <n v="1"/>
    <n v="0"/>
    <x v="1"/>
    <x v="1"/>
    <x v="2"/>
    <n v="1"/>
    <x v="2"/>
    <x v="1"/>
    <d v="1899-12-30T00:04:10"/>
    <d v="1899-12-30T00:04:10"/>
    <x v="0"/>
    <m/>
    <m/>
    <d v="1899-12-30T00:00:00"/>
    <d v="1899-12-30T00:09:50"/>
    <n v="5"/>
    <d v="1899-12-30T00:04:10"/>
    <n v="9.8333333333278894"/>
    <x v="11"/>
    <x v="1"/>
  </r>
  <r>
    <x v="2"/>
    <s v="2025003540"/>
    <x v="0"/>
    <x v="672"/>
    <s v="E5208JYX"/>
    <d v="2025-03-20T00:00:00"/>
    <x v="2"/>
    <s v="2649"/>
    <x v="19"/>
    <s v="S6H"/>
    <x v="10"/>
    <x v="0"/>
    <d v="2025-03-20T00:00:00"/>
    <d v="1899-12-30T12:20:10"/>
    <d v="2025-03-20T00:00:00"/>
    <d v="1899-12-30T12:15:13"/>
    <d v="2025-03-20T00:00:00"/>
    <d v="1899-12-30T12:45:47"/>
    <x v="0"/>
    <x v="0"/>
    <s v="507104510"/>
    <s v="FBO"/>
    <d v="1899-12-30T00:35:31"/>
    <x v="431"/>
    <d v="1899-12-30T00:04:57"/>
    <s v="Granel"/>
    <s v="E001"/>
    <x v="2"/>
    <d v="1899-12-30T00:25:37"/>
    <d v="1899-12-30T00:30:34"/>
    <x v="13"/>
    <x v="19"/>
    <x v="4"/>
    <x v="2"/>
    <n v="0"/>
    <n v="0"/>
    <x v="0"/>
    <x v="2"/>
    <x v="2"/>
    <n v="0"/>
    <x v="2"/>
    <x v="1"/>
    <d v="1899-12-30T00:04:57"/>
    <d v="1899-12-30T00:04:57"/>
    <x v="0"/>
    <m/>
    <m/>
    <d v="1899-12-30T00:00:00"/>
    <d v="1899-12-30T00:25:37"/>
    <n v="5"/>
    <n v="-3.4374999999999822E-3"/>
    <n v="25.616666666664063"/>
    <x v="11"/>
    <x v="1"/>
  </r>
  <r>
    <x v="2"/>
    <s v="2025003544"/>
    <x v="0"/>
    <x v="670"/>
    <s v="E8727HJH"/>
    <d v="2025-03-20T00:00:00"/>
    <x v="2"/>
    <s v="3126"/>
    <x v="17"/>
    <s v="S2D"/>
    <x v="9"/>
    <x v="0"/>
    <d v="2025-03-20T00:00:00"/>
    <d v="1899-12-30T12:25:54"/>
    <d v="2025-03-20T00:00:00"/>
    <d v="1899-12-30T12:22:06"/>
    <d v="2025-03-20T00:00:00"/>
    <d v="1899-12-30T12:40:39"/>
    <x v="0"/>
    <x v="17"/>
    <s v="507104511"/>
    <s v="FBO"/>
    <d v="1899-12-30T00:22:21"/>
    <x v="2066"/>
    <d v="1899-12-30T00:03:48"/>
    <s v="Granel"/>
    <s v="E001"/>
    <x v="2"/>
    <d v="1899-12-30T00:14:45"/>
    <d v="1899-12-30T00:18:33"/>
    <x v="13"/>
    <x v="19"/>
    <x v="4"/>
    <x v="2"/>
    <n v="0"/>
    <n v="0"/>
    <x v="0"/>
    <x v="2"/>
    <x v="2"/>
    <n v="0"/>
    <x v="2"/>
    <x v="1"/>
    <d v="1899-12-30T00:03:48"/>
    <d v="1899-12-30T00:03:48"/>
    <x v="0"/>
    <m/>
    <m/>
    <d v="1899-12-30T00:00:00"/>
    <d v="1899-12-30T00:14:45"/>
    <n v="5"/>
    <n v="-2.6388888888900786E-3"/>
    <n v="14.750000000006303"/>
    <x v="11"/>
    <x v="1"/>
  </r>
  <r>
    <x v="2"/>
    <s v="2025003548"/>
    <x v="0"/>
    <x v="671"/>
    <s v="E8087HNJ"/>
    <d v="2025-03-20T00:00:00"/>
    <x v="2"/>
    <s v="2693"/>
    <x v="20"/>
    <s v="PA"/>
    <x v="2"/>
    <x v="0"/>
    <d v="2025-03-20T00:00:00"/>
    <d v="1899-12-30T12:53:11"/>
    <d v="2025-03-20T00:00:00"/>
    <d v="1899-12-30T12:50:45"/>
    <d v="2025-03-20T00:00:00"/>
    <d v="1899-12-30T12:56:24"/>
    <x v="78"/>
    <x v="14"/>
    <s v="507104512"/>
    <s v="FBO"/>
    <d v="1899-12-30T00:08:05"/>
    <x v="2078"/>
    <d v="1899-12-30T00:02:26"/>
    <s v="Ensacado"/>
    <s v="E002"/>
    <x v="2"/>
    <d v="1899-12-30T00:03:13"/>
    <d v="1899-12-30T00:05:39"/>
    <x v="13"/>
    <x v="19"/>
    <x v="4"/>
    <x v="1"/>
    <n v="1"/>
    <n v="0"/>
    <x v="1"/>
    <x v="1"/>
    <x v="2"/>
    <n v="1"/>
    <x v="2"/>
    <x v="1"/>
    <d v="1899-12-30T00:02:26"/>
    <d v="1899-12-30T00:02:26"/>
    <x v="0"/>
    <m/>
    <m/>
    <d v="1899-12-30T00:00:00"/>
    <d v="1899-12-30T00:03:13"/>
    <n v="5"/>
    <n v="-1.6898148148100089E-3"/>
    <n v="3.2166666666720722"/>
    <x v="11"/>
    <x v="1"/>
  </r>
  <r>
    <x v="2"/>
    <s v="2025003549"/>
    <x v="0"/>
    <x v="671"/>
    <s v="E8087HNJ"/>
    <d v="2025-03-20T00:00:00"/>
    <x v="2"/>
    <s v="3208"/>
    <x v="18"/>
    <s v="PA"/>
    <x v="2"/>
    <x v="0"/>
    <d v="2025-03-20T00:00:00"/>
    <d v="1899-12-30T12:57:16"/>
    <d v="2025-03-20T00:00:00"/>
    <d v="1899-12-30T12:52:20"/>
    <d v="2025-03-20T00:00:00"/>
    <d v="1899-12-30T12:57:58"/>
    <x v="73"/>
    <x v="14"/>
    <s v="507104513"/>
    <s v="FBO"/>
    <d v="1899-12-30T00:10:34"/>
    <x v="2111"/>
    <d v="1899-12-30T00:04:56"/>
    <s v="Ensacado"/>
    <s v="E002"/>
    <x v="2"/>
    <d v="1899-12-30T00:00:42"/>
    <d v="1899-12-30T00:05:38"/>
    <x v="13"/>
    <x v="19"/>
    <x v="4"/>
    <x v="1"/>
    <n v="1"/>
    <n v="0"/>
    <x v="1"/>
    <x v="1"/>
    <x v="2"/>
    <n v="1"/>
    <x v="2"/>
    <x v="1"/>
    <d v="1899-12-30T00:04:56"/>
    <d v="1899-12-30T00:04:56"/>
    <x v="1"/>
    <m/>
    <m/>
    <d v="1899-12-30T00:00:00"/>
    <d v="1899-12-30T00:00:42"/>
    <n v="5"/>
    <n v="-3.4259259259300512E-3"/>
    <n v="0.69999999999835083"/>
    <x v="11"/>
    <x v="1"/>
  </r>
  <r>
    <x v="2"/>
    <s v="2025003554"/>
    <x v="0"/>
    <x v="769"/>
    <s v="E9813MKX"/>
    <d v="2025-03-20T00:00:00"/>
    <x v="2"/>
    <s v="2693"/>
    <x v="20"/>
    <s v="PA"/>
    <x v="2"/>
    <x v="0"/>
    <d v="2025-03-20T00:00:00"/>
    <d v="1899-12-30T13:29:54"/>
    <d v="2025-03-20T00:00:00"/>
    <d v="1899-12-30T13:25:06"/>
    <d v="2025-03-20T00:00:00"/>
    <d v="1899-12-30T13:51:53"/>
    <x v="0"/>
    <x v="0"/>
    <s v="507104514"/>
    <s v="FBO"/>
    <d v="1899-12-30T00:31:35"/>
    <x v="2166"/>
    <d v="1899-12-30T00:04:48"/>
    <s v="Ensacado"/>
    <s v="E002"/>
    <x v="1"/>
    <d v="1899-12-30T00:21:59"/>
    <d v="1899-12-30T00:26:47"/>
    <x v="6"/>
    <x v="19"/>
    <x v="4"/>
    <x v="1"/>
    <n v="0"/>
    <n v="0"/>
    <x v="0"/>
    <x v="1"/>
    <x v="2"/>
    <n v="0"/>
    <x v="2"/>
    <x v="1"/>
    <d v="1899-12-30T00:04:48"/>
    <d v="1899-12-30T00:04:48"/>
    <x v="0"/>
    <m/>
    <m/>
    <d v="1899-12-30T00:00:00"/>
    <d v="1899-12-30T00:21:59"/>
    <n v="5"/>
    <n v="-3.3333333333399606E-3"/>
    <n v="21.98333333332803"/>
    <x v="6"/>
    <x v="1"/>
  </r>
  <r>
    <x v="2"/>
    <s v="2025003558"/>
    <x v="0"/>
    <x v="751"/>
    <s v="E0184KJL"/>
    <d v="2025-03-20T00:00:00"/>
    <x v="2"/>
    <s v="2693"/>
    <x v="20"/>
    <s v="PA"/>
    <x v="2"/>
    <x v="0"/>
    <d v="2025-03-20T00:00:00"/>
    <d v="1899-12-30T13:48:35"/>
    <d v="2025-03-20T00:00:00"/>
    <d v="1899-12-30T13:43:55"/>
    <d v="2025-03-20T00:00:00"/>
    <d v="1899-12-30T13:53:55"/>
    <x v="0"/>
    <x v="0"/>
    <s v="507104515"/>
    <s v="FBO"/>
    <d v="1899-12-30T00:14:40"/>
    <x v="2167"/>
    <d v="1899-12-30T00:04:40"/>
    <s v="Ensacado"/>
    <s v="E002"/>
    <x v="1"/>
    <d v="1899-12-30T00:05:20"/>
    <d v="1899-12-30T00:10:00"/>
    <x v="6"/>
    <x v="19"/>
    <x v="4"/>
    <x v="1"/>
    <n v="1"/>
    <n v="0"/>
    <x v="1"/>
    <x v="1"/>
    <x v="2"/>
    <n v="1"/>
    <x v="2"/>
    <x v="1"/>
    <d v="1899-12-30T00:04:40"/>
    <d v="1899-12-30T00:04:40"/>
    <x v="0"/>
    <m/>
    <m/>
    <d v="1899-12-30T00:00:00"/>
    <d v="1899-12-30T00:05:20"/>
    <n v="5"/>
    <n v="-3.2407407407399891E-3"/>
    <n v="5.3333333333423738"/>
    <x v="6"/>
    <x v="1"/>
  </r>
  <r>
    <x v="2"/>
    <s v="2025003559"/>
    <x v="0"/>
    <x v="751"/>
    <s v="E0184KJL"/>
    <d v="2025-03-20T00:00:00"/>
    <x v="2"/>
    <s v="3208"/>
    <x v="18"/>
    <s v="PA"/>
    <x v="2"/>
    <x v="0"/>
    <d v="2025-03-20T00:00:00"/>
    <d v="1899-12-30T13:54:28"/>
    <d v="2025-03-20T00:00:00"/>
    <d v="1899-12-30T13:49:42"/>
    <d v="2025-03-20T00:00:00"/>
    <d v="1899-12-30T13:56:06"/>
    <x v="0"/>
    <x v="0"/>
    <s v="507104516"/>
    <s v="EXW"/>
    <d v="1899-12-30T00:11:10"/>
    <x v="2126"/>
    <d v="1899-12-30T00:04:46"/>
    <s v="Ensacado"/>
    <s v="E002"/>
    <x v="1"/>
    <d v="1899-12-30T00:01:38"/>
    <d v="1899-12-30T00:06:24"/>
    <x v="6"/>
    <x v="19"/>
    <x v="4"/>
    <x v="1"/>
    <n v="1"/>
    <n v="0"/>
    <x v="1"/>
    <x v="1"/>
    <x v="2"/>
    <n v="1"/>
    <x v="2"/>
    <x v="1"/>
    <d v="1899-12-30T00:04:46"/>
    <d v="1899-12-30T00:04:46"/>
    <x v="1"/>
    <m/>
    <m/>
    <d v="1899-12-30T00:00:00"/>
    <d v="1899-12-30T00:01:38"/>
    <n v="5"/>
    <n v="-3.3101851851800035E-3"/>
    <n v="1.6333333333342814"/>
    <x v="6"/>
    <x v="1"/>
  </r>
  <r>
    <x v="2"/>
    <s v="2025003564"/>
    <x v="0"/>
    <x v="702"/>
    <s v="E2072GYZ"/>
    <d v="2025-03-20T00:00:00"/>
    <x v="2"/>
    <s v="2693"/>
    <x v="20"/>
    <s v="PA"/>
    <x v="2"/>
    <x v="0"/>
    <d v="2025-03-20T00:00:00"/>
    <d v="1899-12-30T14:18:03"/>
    <d v="2025-03-20T00:00:00"/>
    <d v="1899-12-30T14:13:42"/>
    <d v="2025-03-20T00:00:00"/>
    <d v="1899-12-30T14:20:12"/>
    <x v="0"/>
    <x v="0"/>
    <s v="507104517"/>
    <s v="EXW"/>
    <d v="1899-12-30T00:10:51"/>
    <x v="2168"/>
    <d v="1899-12-30T00:04:21"/>
    <s v="Ensacado"/>
    <s v="E002"/>
    <x v="1"/>
    <d v="1899-12-30T00:02:09"/>
    <d v="1899-12-30T00:06:30"/>
    <x v="14"/>
    <x v="19"/>
    <x v="4"/>
    <x v="1"/>
    <n v="1"/>
    <n v="0"/>
    <x v="1"/>
    <x v="1"/>
    <x v="2"/>
    <n v="1"/>
    <x v="2"/>
    <x v="1"/>
    <d v="1899-12-30T00:04:21"/>
    <d v="1899-12-30T00:04:21"/>
    <x v="1"/>
    <m/>
    <m/>
    <d v="1899-12-30T00:00:00"/>
    <d v="1899-12-30T00:02:09"/>
    <n v="5"/>
    <n v="-3.0208333333400228E-3"/>
    <n v="2.1499999999920227"/>
    <x v="7"/>
    <x v="1"/>
  </r>
  <r>
    <x v="2"/>
    <s v="2025003561"/>
    <x v="0"/>
    <x v="680"/>
    <s v="E7609CBH"/>
    <d v="2025-03-20T00:00:00"/>
    <x v="2"/>
    <s v="3126"/>
    <x v="17"/>
    <s v="S1D"/>
    <x v="8"/>
    <x v="0"/>
    <d v="2025-03-20T00:00:00"/>
    <d v="1899-12-30T13:59:37"/>
    <d v="2025-03-20T00:00:00"/>
    <d v="1899-12-30T13:54:40"/>
    <d v="2025-03-20T00:00:00"/>
    <d v="1899-12-30T14:20:47"/>
    <x v="0"/>
    <x v="0"/>
    <s v="507104518"/>
    <s v="EXW"/>
    <d v="1899-12-30T00:31:04"/>
    <x v="1227"/>
    <d v="1899-12-30T00:04:57"/>
    <s v="Granel"/>
    <s v="E001"/>
    <x v="1"/>
    <d v="1899-12-30T00:21:10"/>
    <d v="1899-12-30T00:26:07"/>
    <x v="6"/>
    <x v="19"/>
    <x v="4"/>
    <x v="2"/>
    <n v="0"/>
    <n v="0"/>
    <x v="0"/>
    <x v="2"/>
    <x v="2"/>
    <n v="0"/>
    <x v="2"/>
    <x v="1"/>
    <d v="1899-12-30T00:04:57"/>
    <d v="1899-12-30T00:04:57"/>
    <x v="0"/>
    <m/>
    <m/>
    <d v="1899-12-30T00:00:00"/>
    <d v="1899-12-30T00:21:10"/>
    <n v="5"/>
    <n v="-3.4374999999999822E-3"/>
    <n v="21.166666666660809"/>
    <x v="7"/>
    <x v="1"/>
  </r>
  <r>
    <x v="2"/>
    <s v="2025003568"/>
    <x v="0"/>
    <x v="664"/>
    <s v="E0383BDV"/>
    <d v="2025-03-20T00:00:00"/>
    <x v="2"/>
    <s v="2693"/>
    <x v="20"/>
    <s v="PA"/>
    <x v="2"/>
    <x v="0"/>
    <d v="2025-03-20T00:00:00"/>
    <d v="1899-12-30T14:56:04"/>
    <d v="2025-03-20T00:00:00"/>
    <d v="1899-12-30T14:52:32"/>
    <d v="2025-03-20T00:00:00"/>
    <d v="1899-12-30T15:06:43"/>
    <x v="0"/>
    <x v="0"/>
    <s v="507104519"/>
    <s v="EXW"/>
    <d v="1899-12-30T00:17:43"/>
    <x v="2169"/>
    <d v="1899-12-30T00:03:32"/>
    <s v="Ensacado"/>
    <s v="E002"/>
    <x v="1"/>
    <d v="1899-12-30T00:10:39"/>
    <d v="1899-12-30T00:14:11"/>
    <x v="14"/>
    <x v="19"/>
    <x v="4"/>
    <x v="1"/>
    <n v="0"/>
    <n v="0"/>
    <x v="0"/>
    <x v="1"/>
    <x v="2"/>
    <n v="0"/>
    <x v="2"/>
    <x v="1"/>
    <d v="1899-12-30T00:03:32"/>
    <d v="1899-12-30T00:03:32"/>
    <x v="0"/>
    <m/>
    <m/>
    <d v="1899-12-30T00:00:00"/>
    <d v="1899-12-30T00:10:39"/>
    <n v="5"/>
    <n v="-2.4537037037100085E-3"/>
    <n v="10.64999999999511"/>
    <x v="14"/>
    <x v="1"/>
  </r>
  <r>
    <x v="2"/>
    <s v="2025003573"/>
    <x v="0"/>
    <x v="667"/>
    <s v="E9335MJP"/>
    <d v="2025-03-20T00:00:00"/>
    <x v="2"/>
    <s v="3208"/>
    <x v="18"/>
    <s v="PA"/>
    <x v="2"/>
    <x v="0"/>
    <d v="2025-03-20T00:00:00"/>
    <d v="1899-12-30T15:25:12"/>
    <d v="2025-03-20T00:00:00"/>
    <d v="1899-12-30T15:21:54"/>
    <d v="2025-03-20T00:00:00"/>
    <d v="1899-12-30T15:39:43"/>
    <x v="0"/>
    <x v="0"/>
    <s v="507104520"/>
    <s v="FBO"/>
    <d v="1899-12-30T00:21:07"/>
    <x v="2170"/>
    <d v="1899-12-30T00:03:18"/>
    <s v="Ensacado"/>
    <s v="E002"/>
    <x v="2"/>
    <d v="1899-12-30T00:14:31"/>
    <d v="1899-12-30T00:17:49"/>
    <x v="10"/>
    <x v="19"/>
    <x v="4"/>
    <x v="1"/>
    <n v="0"/>
    <n v="0"/>
    <x v="0"/>
    <x v="1"/>
    <x v="2"/>
    <n v="0"/>
    <x v="2"/>
    <x v="1"/>
    <d v="1899-12-30T00:03:18"/>
    <d v="1899-12-30T00:03:18"/>
    <x v="0"/>
    <m/>
    <m/>
    <d v="1899-12-30T00:00:00"/>
    <d v="1899-12-30T00:14:31"/>
    <n v="5"/>
    <n v="-2.2916666666699115E-3"/>
    <n v="14.516666666668883"/>
    <x v="14"/>
    <x v="1"/>
  </r>
  <r>
    <x v="2"/>
    <s v="2025003574"/>
    <x v="0"/>
    <x v="691"/>
    <s v="E6184CLN"/>
    <d v="2025-03-20T00:00:00"/>
    <x v="2"/>
    <s v="2693"/>
    <x v="20"/>
    <s v="PA"/>
    <x v="2"/>
    <x v="0"/>
    <d v="2025-03-20T00:00:00"/>
    <d v="1899-12-30T15:47:43"/>
    <d v="2025-03-20T00:00:00"/>
    <d v="1899-12-30T15:43:17"/>
    <d v="2025-03-20T00:00:00"/>
    <d v="1899-12-30T16:03:40"/>
    <x v="0"/>
    <x v="0"/>
    <s v="507104521"/>
    <s v="EXW"/>
    <d v="1899-12-30T00:24:49"/>
    <x v="2171"/>
    <d v="1899-12-30T00:04:26"/>
    <s v="Ensacado"/>
    <s v="E002"/>
    <x v="1"/>
    <d v="1899-12-30T00:15:57"/>
    <d v="1899-12-30T00:20:23"/>
    <x v="10"/>
    <x v="19"/>
    <x v="4"/>
    <x v="1"/>
    <n v="0"/>
    <n v="0"/>
    <x v="0"/>
    <x v="1"/>
    <x v="2"/>
    <n v="0"/>
    <x v="2"/>
    <x v="1"/>
    <d v="1899-12-30T00:04:26"/>
    <d v="1899-12-30T00:04:26"/>
    <x v="0"/>
    <m/>
    <m/>
    <d v="1899-12-30T00:00:00"/>
    <d v="1899-12-30T00:15:57"/>
    <n v="5"/>
    <n v="-3.0787037037000031E-3"/>
    <n v="15.950000000001534"/>
    <x v="8"/>
    <x v="1"/>
  </r>
  <r>
    <x v="2"/>
    <s v="2025003575"/>
    <x v="0"/>
    <x v="744"/>
    <s v="E5590GYZ"/>
    <d v="2025-03-20T00:00:00"/>
    <x v="2"/>
    <s v="2693"/>
    <x v="20"/>
    <s v="PA"/>
    <x v="2"/>
    <x v="0"/>
    <d v="2025-03-20T00:00:00"/>
    <d v="1899-12-30T16:06:52"/>
    <d v="2025-03-20T00:00:00"/>
    <d v="1899-12-30T16:02:25"/>
    <d v="2025-03-20T00:00:00"/>
    <d v="1899-12-30T16:07:56"/>
    <x v="0"/>
    <x v="0"/>
    <s v="507104522"/>
    <s v="EXW"/>
    <d v="1899-12-30T00:09:58"/>
    <x v="2172"/>
    <d v="1899-12-30T00:04:27"/>
    <s v="Ensacado"/>
    <s v="E002"/>
    <x v="1"/>
    <d v="1899-12-30T00:01:04"/>
    <d v="1899-12-30T00:05:31"/>
    <x v="7"/>
    <x v="19"/>
    <x v="4"/>
    <x v="1"/>
    <n v="1"/>
    <n v="0"/>
    <x v="1"/>
    <x v="1"/>
    <x v="2"/>
    <n v="1"/>
    <x v="2"/>
    <x v="1"/>
    <d v="1899-12-30T00:04:27"/>
    <d v="1899-12-30T00:04:27"/>
    <x v="1"/>
    <m/>
    <m/>
    <d v="1899-12-30T00:00:00"/>
    <d v="1899-12-30T00:01:04"/>
    <n v="5"/>
    <n v="-3.0902777777799262E-3"/>
    <n v="1.066666666665661"/>
    <x v="8"/>
    <x v="1"/>
  </r>
  <r>
    <x v="2"/>
    <s v="2025003577"/>
    <x v="0"/>
    <x v="718"/>
    <s v="E0206FKT"/>
    <d v="2025-03-20T00:00:00"/>
    <x v="2"/>
    <s v="2693"/>
    <x v="20"/>
    <s v="PA"/>
    <x v="3"/>
    <x v="0"/>
    <d v="2025-03-20T00:00:00"/>
    <d v="1899-12-30T17:57:56"/>
    <d v="2025-03-20T00:00:00"/>
    <d v="1899-12-30T18:04:36"/>
    <d v="2025-03-20T00:00:00"/>
    <d v="1899-12-30T18:05:10"/>
    <x v="102"/>
    <x v="13"/>
    <s v="507104525"/>
    <s v="EXW"/>
    <d v="1899-12-30T00:07:14"/>
    <x v="2173"/>
    <d v="1899-12-30T00:06:40"/>
    <s v="Ensacado"/>
    <s v="E002"/>
    <x v="1"/>
    <d v="1899-12-30T00:07:14"/>
    <d v="1899-12-30T00:00:34"/>
    <x v="11"/>
    <x v="19"/>
    <x v="4"/>
    <x v="1"/>
    <n v="1"/>
    <n v="0"/>
    <x v="1"/>
    <x v="1"/>
    <x v="2"/>
    <n v="1"/>
    <x v="2"/>
    <x v="1"/>
    <d v="1899-12-30T00:06:40"/>
    <d v="1899-12-30T00:06:40"/>
    <x v="0"/>
    <m/>
    <m/>
    <d v="1899-12-30T00:00:00"/>
    <d v="1899-12-30T00:07:14"/>
    <n v="5"/>
    <d v="1899-12-30T00:06:40"/>
    <n v="7.2333333333361161"/>
    <x v="9"/>
    <x v="1"/>
  </r>
  <r>
    <x v="2"/>
    <s v="2025003580"/>
    <x v="0"/>
    <x v="665"/>
    <s v="E9819MMR"/>
    <d v="2025-03-21T00:00:00"/>
    <x v="2"/>
    <s v="3126"/>
    <x v="17"/>
    <s v="S1D"/>
    <x v="8"/>
    <x v="0"/>
    <d v="2025-03-21T00:00:00"/>
    <d v="1899-12-30T06:09:24"/>
    <d v="2025-03-21T00:00:00"/>
    <d v="1899-12-30T06:04:35"/>
    <d v="2025-03-21T00:00:00"/>
    <d v="1899-12-30T06:38:34"/>
    <x v="0"/>
    <x v="0"/>
    <s v="507104526"/>
    <s v="EXW"/>
    <d v="1899-12-30T00:38:48"/>
    <x v="2174"/>
    <d v="1899-12-30T00:04:49"/>
    <s v="Granel"/>
    <s v="E001"/>
    <x v="1"/>
    <d v="1899-12-30T00:29:10"/>
    <d v="1899-12-30T00:33:59"/>
    <x v="1"/>
    <x v="20"/>
    <x v="4"/>
    <x v="2"/>
    <n v="0"/>
    <n v="0"/>
    <x v="0"/>
    <x v="2"/>
    <x v="2"/>
    <n v="0"/>
    <x v="2"/>
    <x v="1"/>
    <d v="1899-12-30T00:04:49"/>
    <d v="1899-12-30T00:04:49"/>
    <x v="0"/>
    <m/>
    <m/>
    <d v="1899-12-30T00:00:00"/>
    <d v="1899-12-30T00:29:10"/>
    <n v="6"/>
    <n v="-3.3449074074100027E-3"/>
    <n v="29.166666666667176"/>
    <x v="0"/>
    <x v="1"/>
  </r>
  <r>
    <x v="2"/>
    <s v="2025003579"/>
    <x v="0"/>
    <x v="669"/>
    <s v="E4911KHZ"/>
    <d v="2025-03-21T00:00:00"/>
    <x v="2"/>
    <s v="3126"/>
    <x v="17"/>
    <s v="S2D"/>
    <x v="9"/>
    <x v="0"/>
    <d v="2025-03-21T00:00:00"/>
    <d v="1899-12-30T06:08:28"/>
    <d v="2025-03-21T00:00:00"/>
    <d v="1899-12-30T06:04:10"/>
    <d v="2025-03-21T00:00:00"/>
    <d v="1899-12-30T06:41:16"/>
    <x v="0"/>
    <x v="0"/>
    <s v="507104527"/>
    <s v="FBO"/>
    <d v="1899-12-30T00:41:24"/>
    <x v="2175"/>
    <d v="1899-12-30T00:04:18"/>
    <s v="Granel"/>
    <s v="E001"/>
    <x v="2"/>
    <d v="1899-12-30T00:32:48"/>
    <d v="1899-12-30T00:37:06"/>
    <x v="1"/>
    <x v="20"/>
    <x v="4"/>
    <x v="2"/>
    <n v="0"/>
    <n v="0"/>
    <x v="0"/>
    <x v="2"/>
    <x v="2"/>
    <n v="0"/>
    <x v="2"/>
    <x v="1"/>
    <d v="1899-12-30T00:04:18"/>
    <d v="1899-12-30T00:04:18"/>
    <x v="0"/>
    <m/>
    <m/>
    <d v="1899-12-30T00:00:00"/>
    <d v="1899-12-30T00:32:48"/>
    <n v="6"/>
    <n v="-2.9861111111100236E-3"/>
    <n v="32.800000000003209"/>
    <x v="0"/>
    <x v="1"/>
  </r>
  <r>
    <x v="2"/>
    <s v="2025003581"/>
    <x v="0"/>
    <x v="670"/>
    <s v="E8727HJH"/>
    <d v="2025-03-21T00:00:00"/>
    <x v="2"/>
    <s v="2649"/>
    <x v="19"/>
    <s v="S6H"/>
    <x v="10"/>
    <x v="0"/>
    <d v="2025-03-21T00:00:00"/>
    <d v="1899-12-30T06:11:25"/>
    <d v="2025-03-21T00:00:00"/>
    <d v="1899-12-30T06:07:51"/>
    <d v="2025-03-21T00:00:00"/>
    <d v="1899-12-30T06:42:53"/>
    <x v="0"/>
    <x v="0"/>
    <s v="507104528"/>
    <s v="FBO"/>
    <d v="1899-12-30T00:38:36"/>
    <x v="563"/>
    <d v="1899-12-30T00:03:34"/>
    <s v="Granel"/>
    <s v="E001"/>
    <x v="2"/>
    <d v="1899-12-30T00:31:28"/>
    <d v="1899-12-30T00:35:02"/>
    <x v="1"/>
    <x v="20"/>
    <x v="4"/>
    <x v="2"/>
    <n v="0"/>
    <n v="0"/>
    <x v="0"/>
    <x v="2"/>
    <x v="2"/>
    <n v="0"/>
    <x v="2"/>
    <x v="1"/>
    <d v="1899-12-30T00:03:34"/>
    <d v="1899-12-30T00:03:34"/>
    <x v="0"/>
    <m/>
    <m/>
    <d v="1899-12-30T00:00:00"/>
    <d v="1899-12-30T00:31:28"/>
    <n v="6"/>
    <n v="-2.4768518518499816E-3"/>
    <n v="31.466666666664018"/>
    <x v="0"/>
    <x v="1"/>
  </r>
  <r>
    <x v="2"/>
    <s v="2025003582"/>
    <x v="0"/>
    <x v="664"/>
    <s v="E5866LGS"/>
    <d v="2025-03-21T00:00:00"/>
    <x v="2"/>
    <s v="3208"/>
    <x v="18"/>
    <s v="PA"/>
    <x v="2"/>
    <x v="0"/>
    <d v="2025-03-21T00:00:00"/>
    <d v="1899-12-30T06:13:12"/>
    <d v="2025-03-21T00:00:00"/>
    <d v="1899-12-30T06:08:52"/>
    <d v="2025-03-21T00:00:00"/>
    <d v="1899-12-30T06:43:59"/>
    <x v="0"/>
    <x v="0"/>
    <s v="507104529"/>
    <s v="FBO"/>
    <d v="1899-12-30T00:39:27"/>
    <x v="1070"/>
    <d v="1899-12-30T00:04:20"/>
    <s v="Ensacado"/>
    <s v="E002"/>
    <x v="2"/>
    <d v="1899-12-30T00:30:47"/>
    <d v="1899-12-30T00:35:07"/>
    <x v="1"/>
    <x v="20"/>
    <x v="4"/>
    <x v="1"/>
    <n v="0"/>
    <n v="0"/>
    <x v="0"/>
    <x v="1"/>
    <x v="2"/>
    <n v="0"/>
    <x v="2"/>
    <x v="1"/>
    <d v="1899-12-30T00:04:20"/>
    <d v="1899-12-30T00:04:20"/>
    <x v="0"/>
    <m/>
    <m/>
    <d v="1899-12-30T00:00:00"/>
    <d v="1899-12-30T00:30:47"/>
    <n v="6"/>
    <n v="-3.0092592592599887E-3"/>
    <n v="30.783333333326446"/>
    <x v="0"/>
    <x v="1"/>
  </r>
  <r>
    <x v="2"/>
    <s v="2025003587"/>
    <x v="0"/>
    <x v="739"/>
    <s v="E5980LLH"/>
    <d v="2025-03-21T00:00:00"/>
    <x v="2"/>
    <s v="3126"/>
    <x v="17"/>
    <s v="S1D"/>
    <x v="8"/>
    <x v="0"/>
    <d v="2025-03-21T00:00:00"/>
    <d v="1899-12-30T06:43:29"/>
    <d v="2025-03-21T00:00:00"/>
    <d v="1899-12-30T06:38:41"/>
    <d v="2025-03-21T00:00:00"/>
    <d v="1899-12-30T06:58:51"/>
    <x v="0"/>
    <x v="0"/>
    <s v="507104530"/>
    <s v="FBO"/>
    <d v="1899-12-30T00:24:58"/>
    <x v="2176"/>
    <d v="1899-12-30T00:04:48"/>
    <s v="Granel"/>
    <s v="E001"/>
    <x v="2"/>
    <d v="1899-12-30T00:15:22"/>
    <d v="1899-12-30T00:20:10"/>
    <x v="1"/>
    <x v="20"/>
    <x v="4"/>
    <x v="2"/>
    <n v="0"/>
    <n v="0"/>
    <x v="0"/>
    <x v="2"/>
    <x v="2"/>
    <n v="0"/>
    <x v="2"/>
    <x v="1"/>
    <d v="1899-12-30T00:04:48"/>
    <d v="1899-12-30T00:04:48"/>
    <x v="0"/>
    <m/>
    <m/>
    <d v="1899-12-30T00:00:00"/>
    <d v="1899-12-30T00:15:22"/>
    <n v="6"/>
    <n v="-3.3333333333300241E-3"/>
    <n v="15.366666666671973"/>
    <x v="0"/>
    <x v="1"/>
  </r>
  <r>
    <x v="2"/>
    <s v="2025003588"/>
    <x v="0"/>
    <x v="672"/>
    <s v="E5208JYX"/>
    <d v="2025-03-21T00:00:00"/>
    <x v="2"/>
    <s v="3126"/>
    <x v="17"/>
    <s v="S2D"/>
    <x v="9"/>
    <x v="0"/>
    <d v="2025-03-21T00:00:00"/>
    <d v="1899-12-30T06:45:18"/>
    <d v="2025-03-21T00:00:00"/>
    <d v="1899-12-30T06:41:25"/>
    <d v="2025-03-21T00:00:00"/>
    <d v="1899-12-30T07:12:28"/>
    <x v="0"/>
    <x v="0"/>
    <s v="507104531"/>
    <s v="FBO"/>
    <d v="1899-12-30T00:34:56"/>
    <x v="1940"/>
    <d v="1899-12-30T00:03:53"/>
    <s v="Granel"/>
    <s v="E001"/>
    <x v="2"/>
    <d v="1899-12-30T00:27:10"/>
    <d v="1899-12-30T00:31:03"/>
    <x v="1"/>
    <x v="20"/>
    <x v="4"/>
    <x v="2"/>
    <n v="0"/>
    <n v="0"/>
    <x v="0"/>
    <x v="2"/>
    <x v="2"/>
    <n v="0"/>
    <x v="2"/>
    <x v="1"/>
    <d v="1899-12-30T00:03:53"/>
    <d v="1899-12-30T00:03:53"/>
    <x v="0"/>
    <m/>
    <m/>
    <d v="1899-12-30T00:00:00"/>
    <d v="1899-12-30T00:27:10"/>
    <n v="6"/>
    <n v="-2.6967592592599954E-3"/>
    <n v="27.166666666665662"/>
    <x v="1"/>
    <x v="1"/>
  </r>
  <r>
    <x v="2"/>
    <s v="2025003589"/>
    <x v="0"/>
    <x v="732"/>
    <s v="E5005KYF"/>
    <d v="2025-03-21T00:00:00"/>
    <x v="2"/>
    <s v="2693"/>
    <x v="20"/>
    <s v="PA"/>
    <x v="2"/>
    <x v="0"/>
    <d v="2025-03-21T00:00:00"/>
    <d v="1899-12-30T07:03:28"/>
    <d v="2025-03-21T00:00:00"/>
    <d v="1899-12-30T06:58:52"/>
    <d v="2025-03-21T00:00:00"/>
    <d v="1899-12-30T07:18:54"/>
    <x v="0"/>
    <x v="0"/>
    <s v="507104532"/>
    <s v="FBO"/>
    <d v="1899-12-30T00:24:38"/>
    <x v="2177"/>
    <d v="1899-12-30T00:04:36"/>
    <s v="Ensacado"/>
    <s v="E002"/>
    <x v="2"/>
    <d v="1899-12-30T00:15:26"/>
    <d v="1899-12-30T00:20:02"/>
    <x v="2"/>
    <x v="20"/>
    <x v="4"/>
    <x v="1"/>
    <n v="0"/>
    <n v="0"/>
    <x v="0"/>
    <x v="1"/>
    <x v="2"/>
    <n v="0"/>
    <x v="2"/>
    <x v="1"/>
    <d v="1899-12-30T00:04:36"/>
    <d v="1899-12-30T00:04:36"/>
    <x v="0"/>
    <m/>
    <m/>
    <d v="1899-12-30T00:00:00"/>
    <d v="1899-12-30T00:15:26"/>
    <n v="6"/>
    <n v="-3.1944444444400033E-3"/>
    <n v="15.433333333344033"/>
    <x v="1"/>
    <x v="1"/>
  </r>
  <r>
    <x v="2"/>
    <s v="2025003591"/>
    <x v="0"/>
    <x v="681"/>
    <s v="E0184KJL"/>
    <d v="2025-03-21T00:00:00"/>
    <x v="2"/>
    <s v="2693"/>
    <x v="20"/>
    <s v="PA"/>
    <x v="2"/>
    <x v="0"/>
    <d v="2025-03-21T00:00:00"/>
    <d v="1899-12-30T07:58:53"/>
    <d v="2025-03-21T00:00:00"/>
    <d v="1899-12-30T07:56:11"/>
    <d v="2025-03-21T00:00:00"/>
    <d v="1899-12-30T08:01:46"/>
    <x v="0"/>
    <x v="0"/>
    <s v="507104533"/>
    <s v="FBO"/>
    <d v="1899-12-30T00:08:17"/>
    <x v="2151"/>
    <d v="1899-12-30T00:02:42"/>
    <s v="Ensacado"/>
    <s v="E002"/>
    <x v="2"/>
    <d v="1899-12-30T00:02:53"/>
    <d v="1899-12-30T00:05:35"/>
    <x v="2"/>
    <x v="20"/>
    <x v="4"/>
    <x v="1"/>
    <n v="1"/>
    <n v="0"/>
    <x v="1"/>
    <x v="1"/>
    <x v="2"/>
    <n v="1"/>
    <x v="2"/>
    <x v="1"/>
    <d v="1899-12-30T00:02:42"/>
    <d v="1899-12-30T00:02:42"/>
    <x v="0"/>
    <m/>
    <m/>
    <d v="1899-12-30T00:00:00"/>
    <d v="1899-12-30T00:02:53"/>
    <n v="6"/>
    <n v="-1.8750000000000155E-3"/>
    <n v="2.8833333333407918"/>
    <x v="2"/>
    <x v="1"/>
  </r>
  <r>
    <x v="2"/>
    <s v="2025003596"/>
    <x v="0"/>
    <x v="671"/>
    <s v="E6110KPL"/>
    <d v="2025-03-21T00:00:00"/>
    <x v="2"/>
    <s v="2693"/>
    <x v="20"/>
    <s v="PA"/>
    <x v="2"/>
    <x v="0"/>
    <d v="2025-03-21T00:00:00"/>
    <d v="1899-12-30T08:22:52"/>
    <d v="2025-03-21T00:00:00"/>
    <d v="1899-12-30T08:17:47"/>
    <d v="2025-03-21T00:00:00"/>
    <d v="1899-12-30T08:23:18"/>
    <x v="43"/>
    <x v="14"/>
    <s v="507104534"/>
    <s v="FBO"/>
    <d v="1899-12-30T00:10:36"/>
    <x v="2172"/>
    <d v="1899-12-30T00:05:05"/>
    <s v="Ensacado"/>
    <s v="E002"/>
    <x v="2"/>
    <d v="1899-12-30T00:00:26"/>
    <d v="1899-12-30T00:05:31"/>
    <x v="3"/>
    <x v="20"/>
    <x v="4"/>
    <x v="1"/>
    <n v="1"/>
    <n v="0"/>
    <x v="1"/>
    <x v="1"/>
    <x v="2"/>
    <n v="1"/>
    <x v="2"/>
    <x v="1"/>
    <d v="1899-12-30T00:05:05"/>
    <d v="1899-12-30T00:05:05"/>
    <x v="1"/>
    <m/>
    <m/>
    <d v="1899-12-30T00:00:00"/>
    <d v="1899-12-30T00:00:26"/>
    <n v="6"/>
    <n v="-3.5300925925900173E-3"/>
    <n v="0.43333333333920976"/>
    <x v="2"/>
    <x v="1"/>
  </r>
  <r>
    <x v="2"/>
    <s v="2025003597"/>
    <x v="0"/>
    <x v="671"/>
    <s v="E6110KPL"/>
    <d v="2025-03-21T00:00:00"/>
    <x v="2"/>
    <s v="3208"/>
    <x v="18"/>
    <s v="PA"/>
    <x v="2"/>
    <x v="0"/>
    <d v="2025-03-21T00:00:00"/>
    <d v="1899-12-30T08:23:38"/>
    <d v="2025-03-21T00:00:00"/>
    <d v="1899-12-30T08:19:23"/>
    <d v="2025-03-21T00:00:00"/>
    <d v="1899-12-30T08:25:09"/>
    <x v="117"/>
    <x v="14"/>
    <s v="507104535"/>
    <s v="FBO"/>
    <d v="1899-12-30T00:10:01"/>
    <x v="1977"/>
    <d v="1899-12-30T00:04:15"/>
    <s v="Ensacado"/>
    <s v="E002"/>
    <x v="2"/>
    <d v="1899-12-30T00:01:31"/>
    <d v="1899-12-30T00:05:46"/>
    <x v="3"/>
    <x v="20"/>
    <x v="4"/>
    <x v="1"/>
    <n v="1"/>
    <n v="0"/>
    <x v="1"/>
    <x v="1"/>
    <x v="2"/>
    <n v="1"/>
    <x v="2"/>
    <x v="1"/>
    <d v="1899-12-30T00:04:15"/>
    <d v="1899-12-30T00:04:15"/>
    <x v="1"/>
    <m/>
    <m/>
    <d v="1899-12-30T00:00:00"/>
    <d v="1899-12-30T00:01:31"/>
    <n v="6"/>
    <n v="-2.9513888888900164E-3"/>
    <n v="1.5166666666655715"/>
    <x v="2"/>
    <x v="1"/>
  </r>
  <r>
    <x v="2"/>
    <s v="2025003611"/>
    <x v="0"/>
    <x v="667"/>
    <s v="E9335MJP"/>
    <d v="2025-03-21T00:00:00"/>
    <x v="2"/>
    <s v="3208"/>
    <x v="18"/>
    <s v="PA"/>
    <x v="2"/>
    <x v="0"/>
    <d v="2025-03-21T00:00:00"/>
    <d v="1899-12-30T09:39:37"/>
    <d v="2025-03-21T00:00:00"/>
    <d v="1899-12-30T09:48:39"/>
    <d v="2025-03-21T00:00:00"/>
    <d v="1899-12-30T10:02:55"/>
    <x v="0"/>
    <x v="0"/>
    <s v="507104536"/>
    <s v="FBO"/>
    <d v="1899-12-30T00:23:18"/>
    <x v="806"/>
    <d v="1899-12-30T00:09:02"/>
    <s v="Ensacado"/>
    <s v="E002"/>
    <x v="2"/>
    <d v="1899-12-30T00:23:18"/>
    <d v="1899-12-30T00:14:16"/>
    <x v="4"/>
    <x v="20"/>
    <x v="4"/>
    <x v="1"/>
    <n v="0"/>
    <n v="0"/>
    <x v="0"/>
    <x v="1"/>
    <x v="2"/>
    <n v="0"/>
    <x v="2"/>
    <x v="1"/>
    <d v="1899-12-30T00:09:02"/>
    <d v="1899-12-30T00:09:02"/>
    <x v="0"/>
    <m/>
    <m/>
    <d v="1899-12-30T00:00:00"/>
    <d v="1899-12-30T00:23:18"/>
    <n v="6"/>
    <d v="1899-12-30T00:09:02"/>
    <n v="23.30000000000636"/>
    <x v="4"/>
    <x v="1"/>
  </r>
  <r>
    <x v="2"/>
    <s v="2025003614"/>
    <x v="0"/>
    <x v="682"/>
    <m/>
    <d v="2025-03-21T00:00:00"/>
    <x v="2"/>
    <s v="3208"/>
    <x v="18"/>
    <s v="PA"/>
    <x v="2"/>
    <x v="0"/>
    <d v="2025-03-21T00:00:00"/>
    <d v="1899-12-30T09:44:11"/>
    <d v="2025-03-21T00:00:00"/>
    <d v="1899-12-30T09:54:08"/>
    <d v="2025-03-21T00:00:00"/>
    <d v="1899-12-30T10:04:32"/>
    <x v="0"/>
    <x v="0"/>
    <s v="507104537"/>
    <s v="FBO"/>
    <d v="1899-12-30T00:20:21"/>
    <x v="2178"/>
    <d v="1899-12-30T00:09:57"/>
    <s v="Ensacado"/>
    <s v="E002"/>
    <x v="1"/>
    <d v="1899-12-30T00:20:21"/>
    <d v="1899-12-30T00:10:24"/>
    <x v="4"/>
    <x v="20"/>
    <x v="4"/>
    <x v="1"/>
    <n v="0"/>
    <n v="0"/>
    <x v="0"/>
    <x v="1"/>
    <x v="2"/>
    <n v="0"/>
    <x v="2"/>
    <x v="1"/>
    <d v="1899-12-30T00:09:57"/>
    <d v="1899-12-30T00:09:57"/>
    <x v="0"/>
    <m/>
    <m/>
    <d v="1899-12-30T00:00:00"/>
    <d v="1899-12-30T00:20:21"/>
    <n v="6"/>
    <d v="1899-12-30T00:09:57"/>
    <n v="20.349999999993589"/>
    <x v="4"/>
    <x v="1"/>
  </r>
  <r>
    <x v="2"/>
    <s v="2025003610"/>
    <x v="0"/>
    <x v="723"/>
    <s v="E4092DGT"/>
    <d v="2025-03-21T00:00:00"/>
    <x v="2"/>
    <s v="3126"/>
    <x v="17"/>
    <s v="S2D"/>
    <x v="9"/>
    <x v="0"/>
    <d v="2025-03-21T00:00:00"/>
    <d v="1899-12-30T09:39:17"/>
    <d v="2025-03-21T00:00:00"/>
    <d v="1899-12-30T09:44:44"/>
    <d v="2025-03-21T00:00:00"/>
    <d v="1899-12-30T10:14:17"/>
    <x v="0"/>
    <x v="0"/>
    <s v="507104538"/>
    <s v="FBO"/>
    <d v="1899-12-30T00:35:00"/>
    <x v="1290"/>
    <d v="1899-12-30T00:05:27"/>
    <s v="Granel"/>
    <s v="E001"/>
    <x v="1"/>
    <d v="1899-12-30T00:35:00"/>
    <d v="1899-12-30T00:29:33"/>
    <x v="4"/>
    <x v="20"/>
    <x v="4"/>
    <x v="2"/>
    <n v="0"/>
    <n v="0"/>
    <x v="0"/>
    <x v="2"/>
    <x v="2"/>
    <n v="0"/>
    <x v="2"/>
    <x v="1"/>
    <d v="1899-12-30T00:05:27"/>
    <d v="1899-12-30T00:05:27"/>
    <x v="0"/>
    <m/>
    <m/>
    <d v="1899-12-30T00:00:00"/>
    <d v="1899-12-30T00:35:00"/>
    <n v="6"/>
    <d v="1899-12-30T00:05:27"/>
    <n v="35.000000000006352"/>
    <x v="4"/>
    <x v="1"/>
  </r>
  <r>
    <x v="2"/>
    <s v="2025003612"/>
    <x v="0"/>
    <x v="672"/>
    <s v="E5208JYX"/>
    <d v="2025-03-21T00:00:00"/>
    <x v="2"/>
    <s v="2649"/>
    <x v="19"/>
    <s v="S6H"/>
    <x v="10"/>
    <x v="0"/>
    <d v="2025-03-21T00:00:00"/>
    <d v="1899-12-30T09:39:55"/>
    <d v="2025-03-21T00:00:00"/>
    <d v="1899-12-30T09:47:59"/>
    <d v="2025-03-21T00:00:00"/>
    <d v="1899-12-30T10:18:56"/>
    <x v="0"/>
    <x v="0"/>
    <s v="507104539"/>
    <s v="FBO"/>
    <d v="1899-12-30T00:39:01"/>
    <x v="1923"/>
    <d v="1899-12-30T00:08:04"/>
    <s v="Granel"/>
    <s v="E001"/>
    <x v="2"/>
    <d v="1899-12-30T00:39:01"/>
    <d v="1899-12-30T00:30:57"/>
    <x v="4"/>
    <x v="20"/>
    <x v="4"/>
    <x v="2"/>
    <n v="0"/>
    <n v="0"/>
    <x v="0"/>
    <x v="2"/>
    <x v="2"/>
    <n v="0"/>
    <x v="2"/>
    <x v="1"/>
    <d v="1899-12-30T00:08:04"/>
    <d v="1899-12-30T00:08:04"/>
    <x v="0"/>
    <m/>
    <m/>
    <d v="1899-12-30T00:00:00"/>
    <d v="1899-12-30T00:39:01"/>
    <n v="6"/>
    <d v="1899-12-30T00:08:04"/>
    <n v="39.016666666656008"/>
    <x v="4"/>
    <x v="1"/>
  </r>
  <r>
    <x v="2"/>
    <s v="2025003616"/>
    <x v="0"/>
    <x v="759"/>
    <s v="E7020FHD"/>
    <d v="2025-03-21T00:00:00"/>
    <x v="2"/>
    <s v="3208"/>
    <x v="18"/>
    <s v="PA"/>
    <x v="2"/>
    <x v="0"/>
    <d v="2025-03-21T00:00:00"/>
    <d v="1899-12-30T10:02:51"/>
    <d v="2025-03-21T00:00:00"/>
    <d v="1899-12-30T09:58:31"/>
    <d v="2025-03-21T00:00:00"/>
    <d v="1899-12-30T10:23:17"/>
    <x v="0"/>
    <x v="0"/>
    <s v="507104540"/>
    <s v="FBO"/>
    <d v="1899-12-30T00:29:06"/>
    <x v="628"/>
    <d v="1899-12-30T00:04:20"/>
    <s v="Ensacado"/>
    <s v="E002"/>
    <x v="1"/>
    <d v="1899-12-30T00:20:26"/>
    <d v="1899-12-30T00:24:46"/>
    <x v="5"/>
    <x v="20"/>
    <x v="4"/>
    <x v="1"/>
    <n v="0"/>
    <n v="0"/>
    <x v="0"/>
    <x v="1"/>
    <x v="2"/>
    <n v="0"/>
    <x v="2"/>
    <x v="1"/>
    <d v="1899-12-30T00:04:20"/>
    <d v="1899-12-30T00:04:20"/>
    <x v="0"/>
    <m/>
    <m/>
    <d v="1899-12-30T00:00:00"/>
    <d v="1899-12-30T00:20:26"/>
    <n v="6"/>
    <n v="-3.0092592592599887E-3"/>
    <n v="20.433333333340816"/>
    <x v="4"/>
    <x v="1"/>
  </r>
  <r>
    <x v="2"/>
    <s v="2025003618"/>
    <x v="0"/>
    <x v="739"/>
    <s v="E5980LLH"/>
    <d v="2025-03-21T00:00:00"/>
    <x v="2"/>
    <s v="3126"/>
    <x v="17"/>
    <s v="S1D"/>
    <x v="8"/>
    <x v="0"/>
    <d v="2025-03-21T00:00:00"/>
    <d v="1899-12-30T10:07:07"/>
    <d v="2025-03-21T00:00:00"/>
    <d v="1899-12-30T10:04:33"/>
    <d v="2025-03-21T00:00:00"/>
    <d v="1899-12-30T10:27:12"/>
    <x v="0"/>
    <x v="0"/>
    <s v="507104541"/>
    <s v="FBO"/>
    <d v="1899-12-30T00:25:13"/>
    <x v="2179"/>
    <d v="1899-12-30T00:02:34"/>
    <s v="Granel"/>
    <s v="E001"/>
    <x v="2"/>
    <d v="1899-12-30T00:20:05"/>
    <d v="1899-12-30T00:22:39"/>
    <x v="5"/>
    <x v="20"/>
    <x v="4"/>
    <x v="2"/>
    <n v="0"/>
    <n v="0"/>
    <x v="0"/>
    <x v="2"/>
    <x v="2"/>
    <n v="0"/>
    <x v="2"/>
    <x v="1"/>
    <d v="1899-12-30T00:02:34"/>
    <d v="1899-12-30T00:02:34"/>
    <x v="0"/>
    <m/>
    <m/>
    <d v="1899-12-30T00:00:00"/>
    <d v="1899-12-30T00:20:05"/>
    <n v="6"/>
    <n v="-1.7824074074099805E-3"/>
    <n v="20.083333333334448"/>
    <x v="4"/>
    <x v="1"/>
  </r>
  <r>
    <x v="2"/>
    <s v="2025003622"/>
    <x v="0"/>
    <x v="664"/>
    <s v="E5866LGS"/>
    <d v="2025-03-21T00:00:00"/>
    <x v="2"/>
    <s v="3208"/>
    <x v="18"/>
    <s v="PA"/>
    <x v="2"/>
    <x v="0"/>
    <d v="2025-03-21T00:00:00"/>
    <d v="1899-12-30T10:36:58"/>
    <d v="2025-03-21T00:00:00"/>
    <d v="1899-12-30T10:33:29"/>
    <d v="2025-03-21T00:00:00"/>
    <d v="1899-12-30T10:58:50"/>
    <x v="0"/>
    <x v="0"/>
    <s v="507104542"/>
    <s v="FBO"/>
    <d v="1899-12-30T00:28:50"/>
    <x v="1432"/>
    <d v="1899-12-30T00:03:29"/>
    <s v="Ensacado"/>
    <s v="E002"/>
    <x v="2"/>
    <d v="1899-12-30T00:21:52"/>
    <d v="1899-12-30T00:25:21"/>
    <x v="5"/>
    <x v="20"/>
    <x v="4"/>
    <x v="1"/>
    <n v="0"/>
    <n v="0"/>
    <x v="0"/>
    <x v="1"/>
    <x v="2"/>
    <n v="0"/>
    <x v="2"/>
    <x v="1"/>
    <d v="1899-12-30T00:03:29"/>
    <d v="1899-12-30T00:03:29"/>
    <x v="0"/>
    <m/>
    <m/>
    <d v="1899-12-30T00:00:00"/>
    <d v="1899-12-30T00:21:52"/>
    <n v="6"/>
    <n v="-2.4189814814800092E-3"/>
    <n v="21.866666666673549"/>
    <x v="4"/>
    <x v="1"/>
  </r>
  <r>
    <x v="2"/>
    <s v="2025003626"/>
    <x v="0"/>
    <x v="675"/>
    <s v="E6398FTM"/>
    <d v="2025-03-21T00:00:00"/>
    <x v="2"/>
    <s v="3126"/>
    <x v="17"/>
    <s v="S1D"/>
    <x v="8"/>
    <x v="0"/>
    <d v="2025-03-21T00:00:00"/>
    <d v="1899-12-30T11:07:30"/>
    <d v="2025-03-21T00:00:00"/>
    <d v="1899-12-30T11:02:37"/>
    <d v="2025-03-21T00:00:00"/>
    <d v="1899-12-30T11:18:37"/>
    <x v="0"/>
    <x v="0"/>
    <s v="507104543"/>
    <s v="EXW"/>
    <d v="1899-12-30T00:20:53"/>
    <x v="2180"/>
    <d v="1899-12-30T00:04:53"/>
    <s v="Granel"/>
    <s v="E001"/>
    <x v="1"/>
    <d v="1899-12-30T00:11:07"/>
    <d v="1899-12-30T00:16:00"/>
    <x v="9"/>
    <x v="20"/>
    <x v="4"/>
    <x v="2"/>
    <n v="0"/>
    <n v="0"/>
    <x v="0"/>
    <x v="2"/>
    <x v="2"/>
    <n v="0"/>
    <x v="2"/>
    <x v="1"/>
    <d v="1899-12-30T00:04:53"/>
    <d v="1899-12-30T00:04:53"/>
    <x v="0"/>
    <m/>
    <m/>
    <d v="1899-12-30T00:00:00"/>
    <d v="1899-12-30T00:11:07"/>
    <n v="6"/>
    <n v="-3.3912037037099885E-3"/>
    <n v="11.116666666655961"/>
    <x v="5"/>
    <x v="1"/>
  </r>
  <r>
    <x v="2"/>
    <s v=""/>
    <x v="0"/>
    <x v="770"/>
    <m/>
    <d v="2025-03-21T00:00:00"/>
    <x v="2"/>
    <s v="2693"/>
    <x v="20"/>
    <s v="PA"/>
    <x v="3"/>
    <x v="0"/>
    <d v="2025-03-21T00:00:00"/>
    <d v="1899-12-30T11:03:32"/>
    <d v="2025-03-21T00:00:00"/>
    <d v="1899-12-30T11:14:36"/>
    <d v="2025-03-21T00:00:00"/>
    <d v="1899-12-30T11:14:52"/>
    <x v="118"/>
    <x v="14"/>
    <s v="507104544"/>
    <s v="EXW"/>
    <d v="1899-12-30T00:11:20"/>
    <x v="2095"/>
    <d v="1899-12-30T00:11:04"/>
    <s v="Ensacado"/>
    <s v="E002"/>
    <x v="1"/>
    <d v="1899-12-30T00:11:20"/>
    <d v="1899-12-30T00:00:16"/>
    <x v="9"/>
    <x v="20"/>
    <x v="4"/>
    <x v="1"/>
    <n v="0"/>
    <n v="0"/>
    <x v="0"/>
    <x v="1"/>
    <x v="2"/>
    <n v="0"/>
    <x v="2"/>
    <x v="1"/>
    <d v="1899-12-30T00:11:04"/>
    <d v="1899-12-30T00:11:04"/>
    <x v="0"/>
    <m/>
    <m/>
    <d v="1899-12-30T00:00:00"/>
    <d v="1899-12-30T00:11:20"/>
    <n v="6"/>
    <d v="1899-12-30T00:11:04"/>
    <n v="11.33333333333284"/>
    <x v="5"/>
    <x v="1"/>
  </r>
  <r>
    <x v="2"/>
    <s v=""/>
    <x v="0"/>
    <x v="770"/>
    <m/>
    <d v="2025-03-21T00:00:00"/>
    <x v="2"/>
    <s v="2693"/>
    <x v="20"/>
    <s v="PA"/>
    <x v="3"/>
    <x v="0"/>
    <d v="2025-03-21T00:00:00"/>
    <d v="1899-12-30T11:15:32"/>
    <d v="2025-03-21T00:00:00"/>
    <d v="1899-12-30T11:15:42"/>
    <d v="2025-03-21T00:00:00"/>
    <d v="1899-12-30T11:16:00"/>
    <x v="118"/>
    <x v="14"/>
    <s v="507104545"/>
    <s v="EXW"/>
    <d v="1899-12-30T00:00:28"/>
    <x v="1484"/>
    <d v="1899-12-30T00:00:10"/>
    <s v="Ensacado"/>
    <s v="E002"/>
    <x v="1"/>
    <d v="1899-12-30T00:00:28"/>
    <d v="1899-12-30T00:00:18"/>
    <x v="9"/>
    <x v="20"/>
    <x v="4"/>
    <x v="1"/>
    <n v="1"/>
    <n v="0"/>
    <x v="1"/>
    <x v="1"/>
    <x v="2"/>
    <n v="1"/>
    <x v="2"/>
    <x v="1"/>
    <d v="1899-12-30T00:00:10"/>
    <d v="1899-12-30T00:00:10"/>
    <x v="0"/>
    <m/>
    <m/>
    <d v="1899-12-30T00:00:00"/>
    <d v="1899-12-30T00:00:28"/>
    <n v="6"/>
    <d v="1899-12-30T00:00:10"/>
    <n v="0.46666666666077106"/>
    <x v="5"/>
    <x v="1"/>
  </r>
  <r>
    <x v="2"/>
    <s v="2025003632"/>
    <x v="0"/>
    <x v="671"/>
    <s v="E6110KPL"/>
    <d v="2025-03-21T00:00:00"/>
    <x v="2"/>
    <s v="3208"/>
    <x v="18"/>
    <s v="PA"/>
    <x v="2"/>
    <x v="0"/>
    <d v="2025-03-21T00:00:00"/>
    <d v="1899-12-30T11:29:24"/>
    <d v="2025-03-21T00:00:00"/>
    <d v="1899-12-30T11:29:12"/>
    <d v="2025-03-21T00:00:00"/>
    <d v="1899-12-30T11:34:50"/>
    <x v="47"/>
    <x v="14"/>
    <s v="507104546"/>
    <s v="FBO"/>
    <d v="1899-12-30T00:05:50"/>
    <x v="2111"/>
    <d v="1899-12-30T00:00:12"/>
    <s v="Ensacado"/>
    <s v="E002"/>
    <x v="2"/>
    <d v="1899-12-30T00:05:26"/>
    <d v="1899-12-30T00:05:38"/>
    <x v="9"/>
    <x v="20"/>
    <x v="4"/>
    <x v="1"/>
    <n v="1"/>
    <n v="0"/>
    <x v="1"/>
    <x v="1"/>
    <x v="2"/>
    <n v="1"/>
    <x v="2"/>
    <x v="1"/>
    <d v="1899-12-30T00:00:12"/>
    <d v="1899-12-30T00:00:12"/>
    <x v="0"/>
    <m/>
    <m/>
    <d v="1899-12-30T00:00:00"/>
    <d v="1899-12-30T00:05:26"/>
    <n v="6"/>
    <n v="-1.3888888889002082E-4"/>
    <n v="5.4333333333359946"/>
    <x v="5"/>
    <x v="1"/>
  </r>
  <r>
    <x v="2"/>
    <s v="2025003630"/>
    <x v="0"/>
    <x v="663"/>
    <s v="E5050MHX"/>
    <d v="2025-03-21T00:00:00"/>
    <x v="2"/>
    <s v="3126"/>
    <x v="17"/>
    <s v="S1D"/>
    <x v="8"/>
    <x v="0"/>
    <d v="2025-03-21T00:00:00"/>
    <d v="1899-12-30T11:22:43"/>
    <d v="2025-03-21T00:00:00"/>
    <d v="1899-12-30T11:18:02"/>
    <d v="2025-03-21T00:00:00"/>
    <d v="1899-12-30T11:41:18"/>
    <x v="0"/>
    <x v="0"/>
    <s v="507104547"/>
    <s v="EXW"/>
    <d v="1899-12-30T00:27:57"/>
    <x v="967"/>
    <d v="1899-12-30T00:04:41"/>
    <s v="Granel"/>
    <s v="E001"/>
    <x v="1"/>
    <d v="1899-12-30T00:18:35"/>
    <d v="1899-12-30T00:23:16"/>
    <x v="9"/>
    <x v="20"/>
    <x v="4"/>
    <x v="2"/>
    <n v="0"/>
    <n v="0"/>
    <x v="0"/>
    <x v="2"/>
    <x v="2"/>
    <n v="0"/>
    <x v="2"/>
    <x v="1"/>
    <d v="1899-12-30T00:04:41"/>
    <d v="1899-12-30T00:04:41"/>
    <x v="0"/>
    <m/>
    <m/>
    <d v="1899-12-30T00:00:00"/>
    <d v="1899-12-30T00:18:35"/>
    <n v="6"/>
    <n v="-3.2523148148199676E-3"/>
    <n v="18.583333333329655"/>
    <x v="5"/>
    <x v="1"/>
  </r>
  <r>
    <x v="2"/>
    <s v="2025003628"/>
    <x v="0"/>
    <x v="665"/>
    <s v="E9819MMR"/>
    <d v="2025-03-21T00:00:00"/>
    <x v="2"/>
    <s v="3126"/>
    <x v="17"/>
    <s v="S2D"/>
    <x v="9"/>
    <x v="0"/>
    <d v="2025-03-21T00:00:00"/>
    <d v="1899-12-30T11:12:44"/>
    <d v="2025-03-21T00:00:00"/>
    <d v="1899-12-30T11:07:55"/>
    <d v="2025-03-21T00:00:00"/>
    <d v="1899-12-30T11:41:51"/>
    <x v="0"/>
    <x v="0"/>
    <s v="507104548"/>
    <s v="FBO"/>
    <d v="1899-12-30T00:38:45"/>
    <x v="2181"/>
    <d v="1899-12-30T00:04:49"/>
    <s v="Granel"/>
    <s v="E001"/>
    <x v="2"/>
    <d v="1899-12-30T00:29:07"/>
    <d v="1899-12-30T00:33:56"/>
    <x v="9"/>
    <x v="20"/>
    <x v="4"/>
    <x v="2"/>
    <n v="0"/>
    <n v="0"/>
    <x v="0"/>
    <x v="2"/>
    <x v="2"/>
    <n v="0"/>
    <x v="2"/>
    <x v="1"/>
    <d v="1899-12-30T00:04:49"/>
    <d v="1899-12-30T00:04:49"/>
    <x v="0"/>
    <m/>
    <m/>
    <d v="1899-12-30T00:00:00"/>
    <d v="1899-12-30T00:29:07"/>
    <n v="6"/>
    <n v="-3.3449074074100027E-3"/>
    <n v="29.116666666655977"/>
    <x v="5"/>
    <x v="1"/>
  </r>
  <r>
    <x v="2"/>
    <s v="2025003635"/>
    <x v="0"/>
    <x v="739"/>
    <s v="E5980LLH"/>
    <d v="2025-03-21T00:00:00"/>
    <x v="2"/>
    <s v="2649"/>
    <x v="19"/>
    <s v="S6H"/>
    <x v="10"/>
    <x v="0"/>
    <d v="2025-03-21T00:00:00"/>
    <d v="1899-12-30T11:55:04"/>
    <d v="2025-03-21T00:00:00"/>
    <d v="1899-12-30T11:51:03"/>
    <d v="2025-03-21T00:00:00"/>
    <d v="1899-12-30T12:17:54"/>
    <x v="0"/>
    <x v="0"/>
    <s v="507104549"/>
    <s v="FBO"/>
    <d v="1899-12-30T00:30:52"/>
    <x v="29"/>
    <d v="1899-12-30T00:04:01"/>
    <s v="Granel"/>
    <s v="E001"/>
    <x v="2"/>
    <d v="1899-12-30T00:22:50"/>
    <d v="1899-12-30T00:26:51"/>
    <x v="9"/>
    <x v="20"/>
    <x v="4"/>
    <x v="2"/>
    <n v="0"/>
    <n v="0"/>
    <x v="0"/>
    <x v="2"/>
    <x v="2"/>
    <n v="0"/>
    <x v="2"/>
    <x v="1"/>
    <d v="1899-12-30T00:04:01"/>
    <d v="1899-12-30T00:04:01"/>
    <x v="0"/>
    <m/>
    <m/>
    <d v="1899-12-30T00:00:00"/>
    <d v="1899-12-30T00:22:50"/>
    <n v="6"/>
    <n v="-2.7893518518500304E-3"/>
    <n v="22.833333333345667"/>
    <x v="11"/>
    <x v="1"/>
  </r>
  <r>
    <x v="2"/>
    <s v="2025003637"/>
    <x v="0"/>
    <x v="669"/>
    <s v="E4911KHZ"/>
    <d v="2025-03-21T00:00:00"/>
    <x v="2"/>
    <s v="3126"/>
    <x v="17"/>
    <s v="S1D"/>
    <x v="8"/>
    <x v="0"/>
    <d v="2025-03-21T00:00:00"/>
    <d v="1899-12-30T12:03:57"/>
    <d v="2025-03-21T00:00:00"/>
    <d v="1899-12-30T11:59:22"/>
    <d v="2025-03-21T00:00:00"/>
    <d v="1899-12-30T12:26:05"/>
    <x v="0"/>
    <x v="0"/>
    <s v="507104550"/>
    <s v="FBO"/>
    <d v="1899-12-30T00:31:18"/>
    <x v="2162"/>
    <d v="1899-12-30T00:04:35"/>
    <s v="Granel"/>
    <s v="E001"/>
    <x v="2"/>
    <d v="1899-12-30T00:22:08"/>
    <d v="1899-12-30T00:26:43"/>
    <x v="13"/>
    <x v="20"/>
    <x v="4"/>
    <x v="2"/>
    <n v="0"/>
    <n v="0"/>
    <x v="0"/>
    <x v="2"/>
    <x v="2"/>
    <n v="0"/>
    <x v="2"/>
    <x v="1"/>
    <d v="1899-12-30T00:04:35"/>
    <d v="1899-12-30T00:04:35"/>
    <x v="0"/>
    <m/>
    <m/>
    <d v="1899-12-30T00:00:00"/>
    <d v="1899-12-30T00:22:08"/>
    <n v="6"/>
    <n v="-3.1828703703699612E-3"/>
    <n v="22.13333333333285"/>
    <x v="11"/>
    <x v="1"/>
  </r>
  <r>
    <x v="2"/>
    <s v="2025003640"/>
    <x v="0"/>
    <x v="670"/>
    <s v="E8727HJH"/>
    <d v="2025-03-21T00:00:00"/>
    <x v="2"/>
    <s v="2649"/>
    <x v="19"/>
    <s v="S6H"/>
    <x v="10"/>
    <x v="0"/>
    <d v="2025-03-21T00:00:00"/>
    <d v="1899-12-30T12:25:07"/>
    <d v="2025-03-21T00:00:00"/>
    <d v="1899-12-30T12:20:04"/>
    <d v="2025-03-21T00:00:00"/>
    <d v="1899-12-30T12:48:59"/>
    <x v="0"/>
    <x v="0"/>
    <s v="507104551"/>
    <s v="FBO"/>
    <d v="1899-12-30T00:33:58"/>
    <x v="2182"/>
    <d v="1899-12-30T00:05:03"/>
    <s v="Granel"/>
    <s v="E001"/>
    <x v="2"/>
    <d v="1899-12-30T00:23:52"/>
    <d v="1899-12-30T00:28:55"/>
    <x v="13"/>
    <x v="20"/>
    <x v="4"/>
    <x v="2"/>
    <n v="0"/>
    <n v="0"/>
    <x v="0"/>
    <x v="2"/>
    <x v="2"/>
    <n v="0"/>
    <x v="2"/>
    <x v="1"/>
    <d v="1899-12-30T00:05:03"/>
    <d v="1899-12-30T00:05:03"/>
    <x v="0"/>
    <m/>
    <m/>
    <d v="1899-12-30T00:00:00"/>
    <d v="1899-12-30T00:23:52"/>
    <n v="6"/>
    <n v="-3.5069444444399966E-3"/>
    <n v="23.866666666660752"/>
    <x v="11"/>
    <x v="1"/>
  </r>
  <r>
    <x v="2"/>
    <s v="2025003645"/>
    <x v="0"/>
    <x v="680"/>
    <s v="E7609CBH"/>
    <d v="2025-03-21T00:00:00"/>
    <x v="2"/>
    <s v="3126"/>
    <x v="17"/>
    <s v="S2D"/>
    <x v="9"/>
    <x v="0"/>
    <d v="2025-03-21T00:00:00"/>
    <d v="1899-12-30T12:51:59"/>
    <d v="2025-03-21T00:00:00"/>
    <d v="1899-12-30T12:47:06"/>
    <d v="2025-03-21T00:00:00"/>
    <d v="1899-12-30T13:13:14"/>
    <x v="0"/>
    <x v="0"/>
    <s v="507104552"/>
    <s v="EXW"/>
    <d v="1899-12-30T00:31:01"/>
    <x v="529"/>
    <d v="1899-12-30T00:04:53"/>
    <s v="Granel"/>
    <s v="E001"/>
    <x v="1"/>
    <d v="1899-12-30T00:21:15"/>
    <d v="1899-12-30T00:26:08"/>
    <x v="13"/>
    <x v="20"/>
    <x v="4"/>
    <x v="2"/>
    <n v="0"/>
    <n v="0"/>
    <x v="0"/>
    <x v="2"/>
    <x v="2"/>
    <n v="0"/>
    <x v="2"/>
    <x v="1"/>
    <d v="1899-12-30T00:04:53"/>
    <d v="1899-12-30T00:04:53"/>
    <x v="0"/>
    <m/>
    <m/>
    <d v="1899-12-30T00:00:00"/>
    <d v="1899-12-30T00:21:15"/>
    <n v="6"/>
    <n v="-3.391203703710044E-3"/>
    <n v="21.24999999999357"/>
    <x v="6"/>
    <x v="1"/>
  </r>
  <r>
    <x v="2"/>
    <s v="2025003655"/>
    <x v="0"/>
    <x v="771"/>
    <s v="E7562FHP"/>
    <d v="2025-03-21T00:00:00"/>
    <x v="2"/>
    <s v="3126"/>
    <x v="17"/>
    <s v="S1D"/>
    <x v="8"/>
    <x v="0"/>
    <d v="2025-03-21T00:00:00"/>
    <d v="1899-12-30T13:41:06"/>
    <d v="2025-03-21T00:00:00"/>
    <d v="1899-12-30T13:36:07"/>
    <d v="2025-03-21T00:00:00"/>
    <d v="1899-12-30T13:59:36"/>
    <x v="0"/>
    <x v="0"/>
    <s v="507104553"/>
    <s v="EXW"/>
    <d v="1899-12-30T00:28:28"/>
    <x v="2183"/>
    <d v="1899-12-30T00:04:59"/>
    <s v="Granel"/>
    <s v="E001"/>
    <x v="1"/>
    <d v="1899-12-30T00:18:30"/>
    <d v="1899-12-30T00:23:29"/>
    <x v="6"/>
    <x v="20"/>
    <x v="4"/>
    <x v="2"/>
    <n v="0"/>
    <n v="0"/>
    <x v="0"/>
    <x v="2"/>
    <x v="2"/>
    <n v="0"/>
    <x v="2"/>
    <x v="1"/>
    <d v="1899-12-30T00:04:59"/>
    <d v="1899-12-30T00:04:59"/>
    <x v="0"/>
    <m/>
    <m/>
    <d v="1899-12-30T00:00:00"/>
    <d v="1899-12-30T00:18:30"/>
    <n v="6"/>
    <n v="-3.4606481481399554E-3"/>
    <n v="18.500000000011205"/>
    <x v="6"/>
    <x v="1"/>
  </r>
  <r>
    <x v="2"/>
    <s v="2025003658"/>
    <x v="0"/>
    <x v="716"/>
    <m/>
    <d v="2025-03-21T00:00:00"/>
    <x v="2"/>
    <s v="3208"/>
    <x v="18"/>
    <s v="PA"/>
    <x v="2"/>
    <x v="0"/>
    <d v="2025-03-21T00:00:00"/>
    <d v="1899-12-30T14:05:07"/>
    <d v="2025-03-21T00:00:00"/>
    <d v="1899-12-30T14:01:22"/>
    <d v="2025-03-21T00:00:00"/>
    <d v="1899-12-30T14:10:33"/>
    <x v="0"/>
    <x v="0"/>
    <s v="507104554"/>
    <s v="EXW"/>
    <d v="1899-12-30T00:12:56"/>
    <x v="1981"/>
    <d v="1899-12-30T00:03:45"/>
    <s v="Ensacado"/>
    <s v="E002"/>
    <x v="1"/>
    <d v="1899-12-30T00:05:26"/>
    <d v="1899-12-30T00:09:11"/>
    <x v="14"/>
    <x v="20"/>
    <x v="4"/>
    <x v="1"/>
    <n v="1"/>
    <n v="0"/>
    <x v="1"/>
    <x v="1"/>
    <x v="2"/>
    <n v="1"/>
    <x v="2"/>
    <x v="1"/>
    <d v="1899-12-30T00:03:45"/>
    <d v="1899-12-30T00:03:45"/>
    <x v="0"/>
    <m/>
    <m/>
    <d v="1899-12-30T00:00:00"/>
    <d v="1899-12-30T00:05:26"/>
    <n v="6"/>
    <n v="-2.6041666666599683E-3"/>
    <n v="5.4333333333359946"/>
    <x v="7"/>
    <x v="1"/>
  </r>
  <r>
    <x v="2"/>
    <s v=""/>
    <x v="0"/>
    <x v="671"/>
    <s v="E8087HNJ"/>
    <d v="2025-03-21T00:00:00"/>
    <x v="2"/>
    <s v="3208"/>
    <x v="18"/>
    <s v="PA"/>
    <x v="3"/>
    <x v="0"/>
    <d v="2025-03-21T00:00:00"/>
    <d v="1899-12-30T15:28:16"/>
    <d v="2025-03-21T00:00:00"/>
    <d v="1899-12-30T17:36:00"/>
    <d v="2025-03-21T00:00:00"/>
    <d v="1899-12-30T15:28:40"/>
    <x v="96"/>
    <x v="13"/>
    <s v="507104558"/>
    <s v="FBO"/>
    <d v="1899-12-30T04:15:04"/>
    <x v="2184"/>
    <d v="1899-12-30T02:07:44"/>
    <s v="Ensacado"/>
    <s v="E002"/>
    <x v="2"/>
    <d v="1899-12-30T00:00:24"/>
    <n v="-8.8425925925919913E-2"/>
    <x v="10"/>
    <x v="20"/>
    <x v="4"/>
    <x v="1"/>
    <n v="1"/>
    <n v="0"/>
    <x v="1"/>
    <x v="1"/>
    <x v="2"/>
    <n v="1"/>
    <x v="2"/>
    <x v="1"/>
    <d v="1899-12-30T02:07:44"/>
    <d v="1899-12-30T01:09:44"/>
    <x v="1"/>
    <m/>
    <m/>
    <d v="1899-12-30T00:00:00"/>
    <d v="1899-12-30T00:00:24"/>
    <n v="6"/>
    <d v="1899-12-30T02:07:44"/>
    <n v="0.40000000000325997"/>
    <x v="14"/>
    <x v="1"/>
  </r>
  <r>
    <x v="3"/>
    <s v="2025000198"/>
    <x v="0"/>
    <x v="772"/>
    <s v="E0937LCK"/>
    <d v="2025-02-24T00:00:00"/>
    <x v="2"/>
    <s v="3044"/>
    <x v="25"/>
    <s v="S1"/>
    <x v="1"/>
    <x v="0"/>
    <d v="2025-02-24T00:00:00"/>
    <d v="1899-12-30T08:27:51"/>
    <d v="2025-02-24T00:00:00"/>
    <d v="1899-12-30T08:26:29"/>
    <d v="2025-02-24T00:00:00"/>
    <d v="1899-12-30T08:41:09"/>
    <x v="0"/>
    <x v="0"/>
    <s v="1324082859"/>
    <s v="FBO"/>
    <d v="1899-12-30T00:16:02"/>
    <x v="934"/>
    <d v="1899-12-30T00:01:22"/>
    <s v="Granel"/>
    <s v="E001"/>
    <x v="1"/>
    <d v="1899-12-30T00:13:18"/>
    <d v="1899-12-30T00:14:40"/>
    <x v="3"/>
    <x v="1"/>
    <x v="1"/>
    <x v="2"/>
    <n v="0"/>
    <n v="0"/>
    <x v="0"/>
    <x v="2"/>
    <x v="1"/>
    <n v="0"/>
    <x v="1"/>
    <x v="1"/>
    <d v="1899-12-30T00:01:22"/>
    <d v="1899-12-30T00:01:22"/>
    <x v="0"/>
    <m/>
    <m/>
    <d v="1899-12-30T00:00:00"/>
    <d v="1899-12-30T00:13:18"/>
    <n v="2"/>
    <n v="-9.4907407407002209E-4"/>
    <n v="13.299999999998402"/>
    <x v="2"/>
    <x v="1"/>
  </r>
  <r>
    <x v="3"/>
    <s v="2025000196"/>
    <x v="0"/>
    <x v="773"/>
    <s v="E5452JTS"/>
    <d v="2025-02-24T00:00:00"/>
    <x v="2"/>
    <s v="3042"/>
    <x v="13"/>
    <s v="S2"/>
    <x v="6"/>
    <x v="0"/>
    <d v="2025-02-21T00:00:00"/>
    <d v="1899-12-30T17:33:11"/>
    <d v="2025-02-24T00:00:00"/>
    <d v="1899-12-30T09:22:12"/>
    <d v="2025-02-24T00:00:00"/>
    <d v="1899-12-30T09:54:04"/>
    <x v="0"/>
    <x v="0"/>
    <s v="1324082860"/>
    <s v="FBO"/>
    <d v="1899-12-30T08:20:53"/>
    <x v="2185"/>
    <d v="1899-12-30T07:49:01"/>
    <s v="Granel"/>
    <s v="E001"/>
    <x v="2"/>
    <d v="1899-12-30T16:20:52"/>
    <d v="1899-12-30T00:31:52"/>
    <x v="11"/>
    <x v="1"/>
    <x v="5"/>
    <x v="2"/>
    <n v="0"/>
    <n v="1"/>
    <x v="1"/>
    <x v="2"/>
    <x v="1"/>
    <n v="1"/>
    <x v="1"/>
    <x v="2"/>
    <d v="1899-12-30T07:49:01"/>
    <d v="1899-12-30T06:51:01"/>
    <x v="0"/>
    <m/>
    <m/>
    <d v="1899-12-30T00:00:00"/>
    <d v="1899-12-30T16:20:52"/>
    <n v="2"/>
    <n v="-0.34096064814814003"/>
    <n v="980.86666666667873"/>
    <x v="3"/>
    <x v="0"/>
  </r>
  <r>
    <x v="3"/>
    <s v=""/>
    <x v="0"/>
    <x v="774"/>
    <m/>
    <d v="2025-02-24T00:00:00"/>
    <x v="2"/>
    <s v="2906"/>
    <x v="11"/>
    <s v="PA"/>
    <x v="3"/>
    <x v="0"/>
    <d v="2025-02-24T00:00:00"/>
    <d v="1899-12-30T10:33:23"/>
    <d v="2025-02-24T00:00:00"/>
    <d v="1899-12-30T19:25:59"/>
    <d v="2025-02-24T00:00:00"/>
    <d v="1899-12-30T10:34:09"/>
    <x v="119"/>
    <x v="18"/>
    <s v="1324082861"/>
    <s v="EXW"/>
    <d v="1899-12-30T17:44:26"/>
    <x v="2186"/>
    <d v="1899-12-30T08:52:36"/>
    <s v="Ensacado"/>
    <s v="E002"/>
    <x v="1"/>
    <d v="1899-12-30T00:00:46"/>
    <n v="-0.36932870370370996"/>
    <x v="5"/>
    <x v="1"/>
    <x v="1"/>
    <x v="1"/>
    <n v="1"/>
    <n v="0"/>
    <x v="1"/>
    <x v="1"/>
    <x v="1"/>
    <n v="1"/>
    <x v="1"/>
    <x v="1"/>
    <d v="1899-12-30T08:52:36"/>
    <d v="1899-12-30T07:54:36"/>
    <x v="1"/>
    <m/>
    <m/>
    <d v="1899-12-30T00:00:00"/>
    <d v="1899-12-30T00:00:46"/>
    <n v="2"/>
    <d v="1899-12-30T08:52:36"/>
    <n v="0.76666666665602179"/>
    <x v="4"/>
    <x v="1"/>
  </r>
  <r>
    <x v="3"/>
    <s v=""/>
    <x v="0"/>
    <x v="775"/>
    <m/>
    <d v="2025-02-24T00:00:00"/>
    <x v="2"/>
    <s v="3320"/>
    <x v="12"/>
    <s v="PA"/>
    <x v="3"/>
    <x v="0"/>
    <d v="2025-02-24T00:00:00"/>
    <d v="1899-12-30T10:58:56"/>
    <d v="2025-02-24T00:00:00"/>
    <d v="1899-12-30T19:03:00"/>
    <d v="2025-02-24T00:00:00"/>
    <d v="1899-12-30T10:59:29"/>
    <x v="120"/>
    <x v="18"/>
    <s v="1324082862"/>
    <s v="EXW"/>
    <d v="1899-12-30T16:07:35"/>
    <x v="2187"/>
    <d v="1899-12-30T08:04:04"/>
    <s v="Ensacado"/>
    <s v="E002"/>
    <x v="1"/>
    <d v="1899-12-30T00:00:33"/>
    <n v="-0.33577546296295996"/>
    <x v="5"/>
    <x v="1"/>
    <x v="1"/>
    <x v="1"/>
    <n v="1"/>
    <n v="0"/>
    <x v="1"/>
    <x v="1"/>
    <x v="1"/>
    <n v="1"/>
    <x v="1"/>
    <x v="1"/>
    <d v="1899-12-30T08:04:04"/>
    <d v="1899-12-30T07:06:04"/>
    <x v="1"/>
    <m/>
    <m/>
    <d v="1899-12-30T00:00:00"/>
    <d v="1899-12-30T00:00:33"/>
    <n v="2"/>
    <d v="1899-12-30T08:04:04"/>
    <n v="0.55000000000799965"/>
    <x v="4"/>
    <x v="1"/>
  </r>
  <r>
    <x v="3"/>
    <s v=""/>
    <x v="0"/>
    <x v="775"/>
    <m/>
    <d v="2025-02-24T00:00:00"/>
    <x v="2"/>
    <s v="2906"/>
    <x v="11"/>
    <s v="PA"/>
    <x v="3"/>
    <x v="0"/>
    <d v="2025-02-24T00:00:00"/>
    <d v="1899-12-30T11:00:37"/>
    <d v="2025-02-24T00:00:00"/>
    <d v="1899-12-30T12:33:00"/>
    <d v="2025-02-24T00:00:00"/>
    <d v="1899-12-30T11:01:57"/>
    <x v="120"/>
    <x v="18"/>
    <s v="1324082863"/>
    <s v="EXW"/>
    <d v="1899-12-30T03:03:26"/>
    <x v="2188"/>
    <d v="1899-12-30T01:32:23"/>
    <s v="Ensacado"/>
    <s v="E002"/>
    <x v="1"/>
    <d v="1899-12-30T00:01:20"/>
    <n v="-6.322916666667E-2"/>
    <x v="9"/>
    <x v="1"/>
    <x v="1"/>
    <x v="1"/>
    <n v="1"/>
    <n v="0"/>
    <x v="1"/>
    <x v="1"/>
    <x v="1"/>
    <n v="1"/>
    <x v="1"/>
    <x v="1"/>
    <d v="1899-12-30T01:32:23"/>
    <d v="1899-12-30T00:34:23"/>
    <x v="1"/>
    <m/>
    <m/>
    <d v="1899-12-30T00:00:00"/>
    <d v="1899-12-30T00:01:20"/>
    <n v="2"/>
    <d v="1899-12-30T01:32:23"/>
    <n v="1.3333333333392705"/>
    <x v="5"/>
    <x v="1"/>
  </r>
  <r>
    <x v="3"/>
    <s v=""/>
    <x v="0"/>
    <x v="776"/>
    <m/>
    <d v="2025-02-24T00:00:00"/>
    <x v="2"/>
    <s v="2906"/>
    <x v="11"/>
    <s v="PA"/>
    <x v="3"/>
    <x v="0"/>
    <d v="2025-02-24T00:00:00"/>
    <d v="1899-12-30T11:58:33"/>
    <d v="2025-02-24T00:00:00"/>
    <d v="1899-12-30T18:52:01"/>
    <d v="2025-02-24T00:00:00"/>
    <d v="1899-12-30T11:59:27"/>
    <x v="121"/>
    <x v="18"/>
    <s v="1324082865"/>
    <s v="EXW"/>
    <d v="1899-12-30T13:46:02"/>
    <x v="2189"/>
    <d v="1899-12-30T06:53:28"/>
    <s v="Ensacado"/>
    <s v="E002"/>
    <x v="1"/>
    <d v="1899-12-30T00:00:54"/>
    <n v="-0.28650462962963003"/>
    <x v="9"/>
    <x v="1"/>
    <x v="1"/>
    <x v="1"/>
    <n v="1"/>
    <n v="0"/>
    <x v="1"/>
    <x v="1"/>
    <x v="1"/>
    <n v="1"/>
    <x v="1"/>
    <x v="1"/>
    <d v="1899-12-30T06:53:28"/>
    <d v="1899-12-30T05:55:28"/>
    <x v="1"/>
    <m/>
    <m/>
    <d v="1899-12-30T00:00:00"/>
    <d v="1899-12-30T00:00:54"/>
    <n v="2"/>
    <d v="1899-12-30T06:53:28"/>
    <n v="0.89999999999998082"/>
    <x v="5"/>
    <x v="1"/>
  </r>
  <r>
    <x v="3"/>
    <s v="2025000200"/>
    <x v="0"/>
    <x v="772"/>
    <s v="E0937LCK"/>
    <d v="2025-02-24T00:00:00"/>
    <x v="2"/>
    <s v="3044"/>
    <x v="25"/>
    <s v="S1"/>
    <x v="1"/>
    <x v="0"/>
    <d v="2025-02-24T00:00:00"/>
    <d v="1899-12-30T12:10:08"/>
    <d v="2025-02-24T00:00:00"/>
    <d v="1899-12-30T12:06:28"/>
    <d v="2025-02-24T00:00:00"/>
    <d v="1899-12-30T12:22:24"/>
    <x v="0"/>
    <x v="0"/>
    <s v="1324082866"/>
    <s v="EXW"/>
    <d v="1899-12-30T00:19:36"/>
    <x v="120"/>
    <d v="1899-12-30T00:03:40"/>
    <s v="Granel"/>
    <s v="E001"/>
    <x v="1"/>
    <d v="1899-12-30T00:12:16"/>
    <d v="1899-12-30T00:15:56"/>
    <x v="13"/>
    <x v="1"/>
    <x v="1"/>
    <x v="2"/>
    <n v="0"/>
    <n v="0"/>
    <x v="0"/>
    <x v="2"/>
    <x v="1"/>
    <n v="0"/>
    <x v="1"/>
    <x v="1"/>
    <d v="1899-12-30T00:03:40"/>
    <d v="1899-12-30T00:03:40"/>
    <x v="0"/>
    <m/>
    <m/>
    <d v="1899-12-30T00:00:00"/>
    <d v="1899-12-30T00:12:16"/>
    <n v="2"/>
    <n v="-2.546296296299988E-3"/>
    <n v="12.266666666668851"/>
    <x v="11"/>
    <x v="1"/>
  </r>
  <r>
    <x v="3"/>
    <s v="2025000145"/>
    <x v="0"/>
    <x v="773"/>
    <s v="E5452JTS"/>
    <d v="2025-02-24T00:00:00"/>
    <x v="2"/>
    <s v="3044"/>
    <x v="25"/>
    <s v="S1"/>
    <x v="1"/>
    <x v="0"/>
    <d v="2025-02-06T00:00:00"/>
    <d v="1899-12-30T10:11:20"/>
    <d v="2025-02-06T00:00:00"/>
    <d v="1899-12-30T11:47:07"/>
    <d v="2025-02-06T00:00:00"/>
    <d v="1899-12-30T12:16:13"/>
    <x v="0"/>
    <x v="0"/>
    <s v="1324082867"/>
    <s v="FBO"/>
    <d v="1899-12-30T02:04:53"/>
    <x v="1719"/>
    <d v="1899-12-30T01:35:47"/>
    <s v="Granel"/>
    <s v="E001"/>
    <x v="2"/>
    <d v="1899-12-30T02:04:53"/>
    <d v="1899-12-30T00:29:06"/>
    <x v="5"/>
    <x v="9"/>
    <x v="7"/>
    <x v="2"/>
    <n v="0"/>
    <n v="0"/>
    <x v="0"/>
    <x v="2"/>
    <x v="1"/>
    <n v="0"/>
    <x v="1"/>
    <x v="2"/>
    <d v="1899-12-30T01:35:47"/>
    <d v="1899-12-30T00:37:47"/>
    <x v="0"/>
    <m/>
    <m/>
    <d v="1899-12-30T00:00:00"/>
    <d v="1899-12-30T02:04:53"/>
    <n v="5"/>
    <d v="1899-12-30T01:35:47"/>
    <n v="124.88333333332325"/>
    <x v="11"/>
    <x v="0"/>
  </r>
  <r>
    <x v="3"/>
    <s v="2025000148"/>
    <x v="0"/>
    <x v="777"/>
    <s v="E0493JHG"/>
    <d v="2025-02-24T00:00:00"/>
    <x v="2"/>
    <s v="3044"/>
    <x v="25"/>
    <s v="S1"/>
    <x v="1"/>
    <x v="0"/>
    <d v="2025-02-06T00:00:00"/>
    <d v="1899-12-30T15:24:09"/>
    <d v="2025-02-06T00:00:00"/>
    <d v="1899-12-30T15:22:51"/>
    <d v="2025-02-06T00:00:00"/>
    <d v="1899-12-30T15:40:59"/>
    <x v="0"/>
    <x v="0"/>
    <s v="1324082868"/>
    <s v="FBO"/>
    <d v="1899-12-30T00:19:26"/>
    <x v="136"/>
    <d v="1899-12-30T00:01:18"/>
    <s v="Granel"/>
    <s v="E001"/>
    <x v="2"/>
    <d v="1899-12-30T00:16:50"/>
    <d v="1899-12-30T00:18:08"/>
    <x v="10"/>
    <x v="9"/>
    <x v="7"/>
    <x v="2"/>
    <n v="0"/>
    <n v="0"/>
    <x v="0"/>
    <x v="2"/>
    <x v="1"/>
    <n v="0"/>
    <x v="1"/>
    <x v="1"/>
    <d v="1899-12-30T00:01:18"/>
    <d v="1899-12-30T00:01:18"/>
    <x v="0"/>
    <m/>
    <m/>
    <d v="1899-12-30T00:00:00"/>
    <d v="1899-12-30T00:16:50"/>
    <n v="5"/>
    <n v="-9.0277777776992529E-4"/>
    <n v="16.833333333340814"/>
    <x v="14"/>
    <x v="1"/>
  </r>
  <r>
    <x v="3"/>
    <s v="2025000203"/>
    <x v="0"/>
    <x v="772"/>
    <s v="E0937LCK"/>
    <d v="2025-02-24T00:00:00"/>
    <x v="2"/>
    <s v="3044"/>
    <x v="25"/>
    <s v="S1"/>
    <x v="1"/>
    <x v="0"/>
    <d v="2025-02-24T00:00:00"/>
    <d v="1899-12-30T15:42:49"/>
    <d v="2025-02-24T00:00:00"/>
    <d v="1899-12-30T15:39:03"/>
    <d v="2025-02-24T00:00:00"/>
    <d v="1899-12-30T15:54:41"/>
    <x v="0"/>
    <x v="0"/>
    <s v="1324082869"/>
    <s v="EXW"/>
    <d v="1899-12-30T00:19:24"/>
    <x v="1579"/>
    <d v="1899-12-30T00:03:46"/>
    <s v="Granel"/>
    <s v="E001"/>
    <x v="1"/>
    <d v="1899-12-30T00:11:52"/>
    <d v="1899-12-30T00:15:38"/>
    <x v="10"/>
    <x v="1"/>
    <x v="1"/>
    <x v="2"/>
    <n v="0"/>
    <n v="0"/>
    <x v="0"/>
    <x v="2"/>
    <x v="1"/>
    <n v="0"/>
    <x v="1"/>
    <x v="1"/>
    <d v="1899-12-30T00:03:46"/>
    <d v="1899-12-30T00:03:46"/>
    <x v="0"/>
    <m/>
    <m/>
    <d v="1899-12-30T00:00:00"/>
    <d v="1899-12-30T00:11:52"/>
    <n v="2"/>
    <n v="-2.6157407407400024E-3"/>
    <n v="11.866666666665591"/>
    <x v="14"/>
    <x v="1"/>
  </r>
  <r>
    <x v="3"/>
    <s v=""/>
    <x v="0"/>
    <x v="775"/>
    <m/>
    <d v="2025-02-24T00:00:00"/>
    <x v="2"/>
    <s v="2906"/>
    <x v="11"/>
    <s v="PA"/>
    <x v="3"/>
    <x v="0"/>
    <d v="2025-02-24T00:00:00"/>
    <d v="1899-12-30T17:47:46"/>
    <d v="2025-02-24T00:00:00"/>
    <d v="1899-12-30T12:33:00"/>
    <d v="2025-02-24T00:00:00"/>
    <d v="1899-12-30T17:48:43"/>
    <x v="120"/>
    <x v="18"/>
    <s v="1324082870"/>
    <s v="EXW"/>
    <d v="1899-12-30T10:30:29"/>
    <x v="2190"/>
    <d v="1899-12-30T05:14:46"/>
    <s v="Ensacado"/>
    <s v="E002"/>
    <x v="1"/>
    <d v="1899-12-30T00:00:57"/>
    <d v="1899-12-30T05:15:43"/>
    <x v="11"/>
    <x v="1"/>
    <x v="1"/>
    <x v="1"/>
    <n v="1"/>
    <n v="0"/>
    <x v="1"/>
    <x v="1"/>
    <x v="1"/>
    <n v="1"/>
    <x v="1"/>
    <x v="1"/>
    <d v="1899-12-30T05:14:46"/>
    <d v="1899-12-30T04:16:46"/>
    <x v="1"/>
    <m/>
    <m/>
    <d v="1899-12-30T00:00:00"/>
    <d v="1899-12-30T00:00:57"/>
    <n v="2"/>
    <n v="-0.21858796296296001"/>
    <n v="0.94999999999679119"/>
    <x v="12"/>
    <x v="1"/>
  </r>
  <r>
    <x v="3"/>
    <s v="2025000201"/>
    <x v="0"/>
    <x v="777"/>
    <s v="E0493JHG"/>
    <d v="2025-02-25T00:00:00"/>
    <x v="2"/>
    <s v="3044"/>
    <x v="25"/>
    <s v="S1"/>
    <x v="1"/>
    <x v="0"/>
    <d v="2025-02-24T00:00:00"/>
    <d v="1899-12-30T15:32:03"/>
    <d v="2025-02-25T00:00:00"/>
    <d v="1899-12-30T08:37:08"/>
    <d v="2025-02-25T00:00:00"/>
    <d v="1899-12-30T09:22:29"/>
    <x v="0"/>
    <x v="0"/>
    <s v="1324082871"/>
    <s v="FBO"/>
    <d v="1899-12-30T09:50:26"/>
    <x v="288"/>
    <d v="1899-12-30T09:05:05"/>
    <s v="Granel"/>
    <s v="E001"/>
    <x v="2"/>
    <d v="1899-12-30T17:50:25"/>
    <d v="1899-12-30T00:45:21"/>
    <x v="10"/>
    <x v="2"/>
    <x v="1"/>
    <x v="2"/>
    <n v="0"/>
    <n v="1"/>
    <x v="1"/>
    <x v="2"/>
    <x v="1"/>
    <n v="1"/>
    <x v="1"/>
    <x v="2"/>
    <d v="1899-12-30T09:05:05"/>
    <d v="1899-12-30T08:07:05"/>
    <x v="0"/>
    <m/>
    <m/>
    <d v="1899-12-30T00:00:00"/>
    <d v="1899-12-30T17:50:25"/>
    <n v="3"/>
    <n v="-0.28813657407407006"/>
    <n v="1070.4166666666788"/>
    <x v="3"/>
    <x v="0"/>
  </r>
  <r>
    <x v="3"/>
    <s v="2025000202"/>
    <x v="0"/>
    <x v="773"/>
    <s v="E5452JTS"/>
    <d v="2025-02-25T00:00:00"/>
    <x v="2"/>
    <s v="3042"/>
    <x v="13"/>
    <s v="S2"/>
    <x v="6"/>
    <x v="0"/>
    <d v="2025-02-24T00:00:00"/>
    <d v="1899-12-30T15:32:13"/>
    <d v="2025-02-25T00:00:00"/>
    <d v="1899-12-30T09:48:14"/>
    <d v="2025-02-25T00:00:00"/>
    <d v="1899-12-30T10:17:04"/>
    <x v="0"/>
    <x v="0"/>
    <s v="1324082872"/>
    <s v="FBO"/>
    <d v="1899-12-30T10:44:51"/>
    <x v="1304"/>
    <d v="1899-12-30T10:16:01"/>
    <s v="Granel"/>
    <s v="E001"/>
    <x v="2"/>
    <d v="1899-12-30T18:44:50"/>
    <d v="1899-12-30T00:28:50"/>
    <x v="10"/>
    <x v="2"/>
    <x v="1"/>
    <x v="2"/>
    <n v="0"/>
    <n v="1"/>
    <x v="1"/>
    <x v="2"/>
    <x v="1"/>
    <n v="1"/>
    <x v="1"/>
    <x v="2"/>
    <d v="1899-12-30T10:16:01"/>
    <d v="1899-12-30T09:18:01"/>
    <x v="0"/>
    <m/>
    <m/>
    <d v="1899-12-30T00:00:00"/>
    <d v="1899-12-30T18:44:50"/>
    <n v="3"/>
    <n v="-0.23887731481482"/>
    <n v="1124.8333333333283"/>
    <x v="4"/>
    <x v="0"/>
  </r>
  <r>
    <x v="3"/>
    <s v=""/>
    <x v="0"/>
    <x v="778"/>
    <m/>
    <d v="2025-02-25T00:00:00"/>
    <x v="2"/>
    <s v="2906"/>
    <x v="11"/>
    <s v="PA"/>
    <x v="3"/>
    <x v="0"/>
    <d v="2025-02-25T00:00:00"/>
    <d v="1899-12-30T12:13:05"/>
    <d v="2025-02-25T00:00:00"/>
    <d v="1899-12-30T12:33:00"/>
    <d v="2025-02-25T00:00:00"/>
    <d v="1899-12-30T12:14:24"/>
    <x v="120"/>
    <x v="18"/>
    <s v="1324082873"/>
    <s v="EXW"/>
    <d v="1899-12-30T00:38:31"/>
    <x v="2191"/>
    <d v="1899-12-30T00:19:55"/>
    <s v="Ensacado"/>
    <s v="E002"/>
    <x v="1"/>
    <d v="1899-12-30T00:01:19"/>
    <n v="-1.2916666666670018E-2"/>
    <x v="13"/>
    <x v="2"/>
    <x v="1"/>
    <x v="1"/>
    <n v="1"/>
    <n v="0"/>
    <x v="1"/>
    <x v="1"/>
    <x v="1"/>
    <n v="1"/>
    <x v="1"/>
    <x v="1"/>
    <d v="1899-12-30T00:19:55"/>
    <d v="1899-12-30T00:19:55"/>
    <x v="1"/>
    <m/>
    <m/>
    <d v="1899-12-30T00:00:00"/>
    <d v="1899-12-30T00:01:19"/>
    <n v="3"/>
    <d v="1899-12-30T00:19:55"/>
    <n v="1.3166666666639415"/>
    <x v="11"/>
    <x v="1"/>
  </r>
  <r>
    <x v="3"/>
    <s v="2025000204"/>
    <x v="0"/>
    <x v="777"/>
    <s v="E0493JHG"/>
    <d v="2025-02-25T00:00:00"/>
    <x v="2"/>
    <s v="3044"/>
    <x v="25"/>
    <s v="S1"/>
    <x v="1"/>
    <x v="0"/>
    <d v="2025-02-25T00:00:00"/>
    <d v="1899-12-30T10:40:55"/>
    <d v="2025-02-25T00:00:00"/>
    <d v="1899-12-30T12:19:54"/>
    <d v="2025-02-25T00:00:00"/>
    <d v="1899-12-30T12:43:42"/>
    <x v="0"/>
    <x v="0"/>
    <s v="1324082874"/>
    <s v="FBO"/>
    <d v="1899-12-30T02:02:47"/>
    <x v="1502"/>
    <d v="1899-12-30T01:38:59"/>
    <s v="Granel"/>
    <s v="E001"/>
    <x v="2"/>
    <d v="1899-12-30T02:02:47"/>
    <d v="1899-12-30T00:23:48"/>
    <x v="5"/>
    <x v="2"/>
    <x v="1"/>
    <x v="2"/>
    <n v="0"/>
    <n v="0"/>
    <x v="0"/>
    <x v="2"/>
    <x v="1"/>
    <n v="0"/>
    <x v="1"/>
    <x v="2"/>
    <d v="1899-12-30T01:38:59"/>
    <d v="1899-12-30T00:40:59"/>
    <x v="0"/>
    <m/>
    <m/>
    <d v="1899-12-30T00:00:00"/>
    <d v="1899-12-30T02:02:47"/>
    <n v="3"/>
    <d v="1899-12-30T01:38:59"/>
    <n v="122.78333333332796"/>
    <x v="11"/>
    <x v="0"/>
  </r>
  <r>
    <x v="3"/>
    <s v=""/>
    <x v="0"/>
    <x v="779"/>
    <m/>
    <d v="2025-02-25T00:00:00"/>
    <x v="2"/>
    <s v="2906"/>
    <x v="11"/>
    <s v="PA"/>
    <x v="3"/>
    <x v="0"/>
    <d v="2025-02-25T00:00:00"/>
    <d v="1899-12-30T15:27:48"/>
    <d v="2025-02-25T00:00:00"/>
    <d v="1899-12-30T19:09:00"/>
    <d v="2025-02-25T00:00:00"/>
    <d v="1899-12-30T15:28:13"/>
    <x v="122"/>
    <x v="18"/>
    <s v="1324082875"/>
    <s v="EXW"/>
    <d v="1899-12-30T07:21:59"/>
    <x v="2192"/>
    <d v="1899-12-30T03:41:12"/>
    <s v="Ensacado"/>
    <s v="E002"/>
    <x v="1"/>
    <d v="1899-12-30T00:00:25"/>
    <n v="-0.15332175925926006"/>
    <x v="10"/>
    <x v="2"/>
    <x v="1"/>
    <x v="1"/>
    <n v="1"/>
    <n v="0"/>
    <x v="1"/>
    <x v="1"/>
    <x v="1"/>
    <n v="1"/>
    <x v="1"/>
    <x v="1"/>
    <d v="1899-12-30T03:41:12"/>
    <d v="1899-12-30T02:43:12"/>
    <x v="1"/>
    <m/>
    <m/>
    <d v="1899-12-30T00:00:00"/>
    <d v="1899-12-30T00:00:25"/>
    <n v="3"/>
    <d v="1899-12-30T03:41:12"/>
    <n v="0.41666666666396068"/>
    <x v="14"/>
    <x v="1"/>
  </r>
  <r>
    <x v="3"/>
    <s v=""/>
    <x v="0"/>
    <x v="780"/>
    <m/>
    <d v="2025-02-25T00:00:00"/>
    <x v="2"/>
    <s v="2906"/>
    <x v="11"/>
    <m/>
    <x v="3"/>
    <x v="0"/>
    <d v="2025-02-25T00:00:00"/>
    <d v="1899-12-30T15:50:43"/>
    <d v="2025-02-25T00:00:00"/>
    <d v="1899-12-30T19:03:00"/>
    <d v="2025-02-25T00:00:00"/>
    <d v="1899-12-30T15:53:52"/>
    <x v="123"/>
    <x v="18"/>
    <s v="1324082877"/>
    <s v="EXW"/>
    <d v="1899-12-30T06:21:25"/>
    <x v="2193"/>
    <d v="1899-12-30T03:12:17"/>
    <s v="Ensacado"/>
    <s v="E002"/>
    <x v="1"/>
    <d v="1899-12-30T00:03:09"/>
    <n v="-0.13134259259258996"/>
    <x v="10"/>
    <x v="2"/>
    <x v="1"/>
    <x v="1"/>
    <n v="1"/>
    <n v="0"/>
    <x v="1"/>
    <x v="1"/>
    <x v="1"/>
    <n v="1"/>
    <x v="1"/>
    <x v="1"/>
    <d v="1899-12-30T03:12:17"/>
    <d v="1899-12-30T02:14:17"/>
    <x v="1"/>
    <m/>
    <m/>
    <d v="1899-12-30T00:00:00"/>
    <d v="1899-12-30T00:03:09"/>
    <n v="3"/>
    <d v="1899-12-30T03:12:17"/>
    <n v="3.1500000000000128"/>
    <x v="14"/>
    <x v="1"/>
  </r>
  <r>
    <x v="3"/>
    <s v="2025000220"/>
    <x v="0"/>
    <x v="777"/>
    <s v="E0493JHG"/>
    <d v="2025-02-27T00:00:00"/>
    <x v="2"/>
    <s v="3044"/>
    <x v="25"/>
    <s v="S1"/>
    <x v="1"/>
    <x v="0"/>
    <d v="2025-02-27T00:00:00"/>
    <d v="1899-12-30T12:52:59"/>
    <d v="2025-02-27T00:00:00"/>
    <d v="1899-12-30T12:50:45"/>
    <d v="2025-02-27T00:00:00"/>
    <d v="1899-12-30T13:09:37"/>
    <x v="0"/>
    <x v="0"/>
    <s v="1324082906"/>
    <s v="FBO"/>
    <d v="1899-12-30T00:21:06"/>
    <x v="1467"/>
    <d v="1899-12-30T00:02:14"/>
    <s v="Granel"/>
    <s v="E001"/>
    <x v="2"/>
    <d v="1899-12-30T00:16:38"/>
    <d v="1899-12-30T00:18:52"/>
    <x v="13"/>
    <x v="4"/>
    <x v="1"/>
    <x v="2"/>
    <n v="0"/>
    <n v="0"/>
    <x v="0"/>
    <x v="2"/>
    <x v="1"/>
    <n v="0"/>
    <x v="1"/>
    <x v="1"/>
    <d v="1899-12-30T00:02:14"/>
    <d v="1899-12-30T00:02:14"/>
    <x v="0"/>
    <m/>
    <m/>
    <d v="1899-12-30T00:00:00"/>
    <d v="1899-12-30T00:16:38"/>
    <n v="5"/>
    <n v="-1.5509259259200991E-3"/>
    <n v="16.633333333339184"/>
    <x v="6"/>
    <x v="1"/>
  </r>
  <r>
    <x v="3"/>
    <s v=""/>
    <x v="0"/>
    <x v="781"/>
    <m/>
    <d v="2025-02-27T00:00:00"/>
    <x v="2"/>
    <s v="2906"/>
    <x v="11"/>
    <s v="PA"/>
    <x v="3"/>
    <x v="0"/>
    <d v="2025-02-27T00:00:00"/>
    <d v="1899-12-30T15:53:13"/>
    <d v="2025-02-27T00:00:00"/>
    <d v="1899-12-30T12:33:00"/>
    <d v="2025-02-27T00:00:00"/>
    <d v="1899-12-30T15:53:41"/>
    <x v="120"/>
    <x v="18"/>
    <s v="1324082908"/>
    <s v="EXW"/>
    <d v="1899-12-30T06:40:54"/>
    <x v="2194"/>
    <d v="1899-12-30T03:20:13"/>
    <s v="Ensacado"/>
    <s v="E002"/>
    <x v="1"/>
    <d v="1899-12-30T00:00:28"/>
    <d v="1899-12-30T03:20:41"/>
    <x v="10"/>
    <x v="4"/>
    <x v="1"/>
    <x v="1"/>
    <n v="1"/>
    <n v="0"/>
    <x v="1"/>
    <x v="1"/>
    <x v="1"/>
    <n v="1"/>
    <x v="1"/>
    <x v="1"/>
    <d v="1899-12-30T03:20:13"/>
    <d v="1899-12-30T02:22:13"/>
    <x v="1"/>
    <m/>
    <m/>
    <d v="1899-12-30T00:00:00"/>
    <d v="1899-12-30T00:00:28"/>
    <n v="5"/>
    <n v="-0.13903935185185001"/>
    <n v="0.46666666666077106"/>
    <x v="14"/>
    <x v="1"/>
  </r>
  <r>
    <x v="3"/>
    <s v=""/>
    <x v="0"/>
    <x v="778"/>
    <m/>
    <d v="2025-03-05T00:00:00"/>
    <x v="2"/>
    <s v="2906"/>
    <x v="11"/>
    <s v="PA"/>
    <x v="3"/>
    <x v="0"/>
    <d v="2025-03-05T00:00:00"/>
    <d v="1899-12-30T12:39:54"/>
    <d v="2025-03-05T00:00:00"/>
    <d v="1899-12-30T12:33:00"/>
    <d v="2025-03-05T00:00:00"/>
    <d v="1899-12-30T12:42:01"/>
    <x v="120"/>
    <x v="18"/>
    <s v="1324082927"/>
    <s v="EXW"/>
    <d v="1899-12-30T00:15:55"/>
    <x v="2195"/>
    <d v="1899-12-30T00:06:54"/>
    <s v="Ensacado"/>
    <s v="E002"/>
    <x v="1"/>
    <d v="1899-12-30T00:02:07"/>
    <d v="1899-12-30T00:09:01"/>
    <x v="13"/>
    <x v="8"/>
    <x v="2"/>
    <x v="1"/>
    <n v="1"/>
    <n v="0"/>
    <x v="1"/>
    <x v="1"/>
    <x v="2"/>
    <n v="1"/>
    <x v="1"/>
    <x v="1"/>
    <d v="1899-12-30T00:06:54"/>
    <d v="1899-12-30T00:06:54"/>
    <x v="1"/>
    <m/>
    <m/>
    <d v="1899-12-30T00:00:00"/>
    <d v="1899-12-30T00:02:07"/>
    <n v="4"/>
    <n v="-4.7916666666599772E-3"/>
    <n v="2.1166666666704614"/>
    <x v="11"/>
    <x v="1"/>
  </r>
  <r>
    <x v="1"/>
    <s v="2025000373"/>
    <x v="0"/>
    <x v="466"/>
    <s v="E0244LTR"/>
    <d v="2025-03-12T00:00:00"/>
    <x v="2"/>
    <s v="55"/>
    <x v="10"/>
    <s v="S1"/>
    <x v="1"/>
    <x v="0"/>
    <d v="2025-03-12T00:00:00"/>
    <d v="1899-12-30T16:41:15"/>
    <d v="2025-03-12T00:00:00"/>
    <d v="1899-12-30T16:38:43"/>
    <d v="2025-03-12T00:00:00"/>
    <d v="1899-12-30T17:02:16"/>
    <x v="0"/>
    <x v="0"/>
    <s v="8800000099"/>
    <s v="FBO"/>
    <d v="1899-12-30T00:26:05"/>
    <x v="1277"/>
    <d v="1899-12-30T00:02:32"/>
    <s v="Granel"/>
    <s v="E001"/>
    <x v="2"/>
    <d v="1899-12-30T00:21:01"/>
    <d v="1899-12-30T00:23:33"/>
    <x v="7"/>
    <x v="13"/>
    <x v="3"/>
    <x v="2"/>
    <n v="0"/>
    <n v="0"/>
    <x v="0"/>
    <x v="2"/>
    <x v="2"/>
    <n v="0"/>
    <x v="1"/>
    <x v="1"/>
    <d v="1899-12-30T00:02:32"/>
    <d v="1899-12-30T00:02:32"/>
    <x v="0"/>
    <m/>
    <m/>
    <d v="1899-12-30T00:00:00"/>
    <d v="1899-12-30T00:21:01"/>
    <n v="4"/>
    <n v="-1.7592592592600154E-3"/>
    <n v="21.016666666670378"/>
    <x v="12"/>
    <x v="1"/>
  </r>
  <r>
    <x v="4"/>
    <s v="2025000585"/>
    <x v="0"/>
    <x v="782"/>
    <s v="E3058LVY"/>
    <d v="2025-02-24T00:00:00"/>
    <x v="2"/>
    <s v="2906"/>
    <x v="11"/>
    <s v="PA"/>
    <x v="2"/>
    <x v="0"/>
    <d v="2025-02-24T00:00:00"/>
    <d v="1899-12-30T15:16:46"/>
    <d v="2025-02-24T00:00:00"/>
    <d v="1899-12-30T15:20:39"/>
    <d v="2025-02-24T00:00:00"/>
    <d v="1899-12-30T15:38:23"/>
    <x v="0"/>
    <x v="0"/>
    <s v="1321301227"/>
    <s v="EXW"/>
    <d v="1899-12-30T00:21:37"/>
    <x v="2196"/>
    <d v="1899-12-30T00:03:53"/>
    <s v="Ensacado"/>
    <s v="E002"/>
    <x v="1"/>
    <d v="1899-12-30T00:21:37"/>
    <d v="1899-12-30T00:17:44"/>
    <x v="10"/>
    <x v="1"/>
    <x v="1"/>
    <x v="1"/>
    <n v="0"/>
    <n v="0"/>
    <x v="0"/>
    <x v="1"/>
    <x v="1"/>
    <n v="0"/>
    <x v="3"/>
    <x v="1"/>
    <d v="1899-12-30T00:03:53"/>
    <d v="1899-12-30T00:03:53"/>
    <x v="0"/>
    <m/>
    <m/>
    <d v="1899-12-30T00:00:00"/>
    <d v="1899-12-30T00:21:37"/>
    <n v="2"/>
    <d v="1899-12-30T00:03:53"/>
    <n v="21.61666666666088"/>
    <x v="14"/>
    <x v="1"/>
  </r>
  <r>
    <x v="4"/>
    <s v="2025000596"/>
    <x v="0"/>
    <x v="783"/>
    <s v="E3120HXB"/>
    <d v="2025-02-25T00:00:00"/>
    <x v="2"/>
    <s v="1054"/>
    <x v="26"/>
    <s v="PA"/>
    <x v="14"/>
    <x v="0"/>
    <d v="2025-02-25T00:00:00"/>
    <d v="1899-12-30T08:34:56"/>
    <d v="2025-02-25T00:00:00"/>
    <d v="1899-12-30T08:38:58"/>
    <d v="2025-02-25T00:00:00"/>
    <d v="1899-12-30T09:03:36"/>
    <x v="0"/>
    <x v="0"/>
    <s v="1321301228"/>
    <s v="FBO"/>
    <d v="1899-12-30T00:28:40"/>
    <x v="1859"/>
    <d v="1899-12-30T00:04:02"/>
    <s v="Granel"/>
    <s v="E001"/>
    <x v="2"/>
    <d v="1899-12-30T00:28:40"/>
    <d v="1899-12-30T00:24:38"/>
    <x v="3"/>
    <x v="2"/>
    <x v="1"/>
    <x v="2"/>
    <n v="0"/>
    <n v="0"/>
    <x v="0"/>
    <x v="2"/>
    <x v="1"/>
    <n v="0"/>
    <x v="3"/>
    <x v="1"/>
    <d v="1899-12-30T00:04:02"/>
    <d v="1899-12-30T00:04:02"/>
    <x v="0"/>
    <m/>
    <m/>
    <d v="1899-12-30T00:00:00"/>
    <d v="1899-12-30T00:28:40"/>
    <n v="3"/>
    <d v="1899-12-30T00:04:02"/>
    <n v="28.666666666670373"/>
    <x v="3"/>
    <x v="1"/>
  </r>
  <r>
    <x v="4"/>
    <s v="2025000604"/>
    <x v="0"/>
    <x v="784"/>
    <s v="E1219LWL"/>
    <d v="2025-02-25T00:00:00"/>
    <x v="2"/>
    <s v="1054"/>
    <x v="26"/>
    <s v="PA"/>
    <x v="14"/>
    <x v="0"/>
    <d v="2025-02-25T00:00:00"/>
    <d v="1899-12-30T10:29:05"/>
    <d v="2025-02-25T00:00:00"/>
    <d v="1899-12-30T10:33:50"/>
    <d v="2025-02-25T00:00:00"/>
    <d v="1899-12-30T11:00:45"/>
    <x v="0"/>
    <x v="0"/>
    <s v="1321301229"/>
    <s v="FBO"/>
    <d v="1899-12-30T00:31:40"/>
    <x v="1651"/>
    <d v="1899-12-30T00:04:45"/>
    <s v="Granel"/>
    <s v="E001"/>
    <x v="2"/>
    <d v="1899-12-30T00:31:40"/>
    <d v="1899-12-30T00:26:55"/>
    <x v="5"/>
    <x v="2"/>
    <x v="1"/>
    <x v="2"/>
    <n v="0"/>
    <n v="0"/>
    <x v="0"/>
    <x v="2"/>
    <x v="1"/>
    <n v="0"/>
    <x v="3"/>
    <x v="1"/>
    <d v="1899-12-30T00:04:45"/>
    <d v="1899-12-30T00:04:45"/>
    <x v="0"/>
    <m/>
    <m/>
    <d v="1899-12-30T00:00:00"/>
    <d v="1899-12-30T00:31:40"/>
    <n v="3"/>
    <d v="1899-12-30T00:04:45"/>
    <n v="31.666666666665567"/>
    <x v="5"/>
    <x v="1"/>
  </r>
  <r>
    <x v="4"/>
    <s v="2025000607"/>
    <x v="0"/>
    <x v="785"/>
    <s v="E4243BFS"/>
    <d v="2025-02-25T00:00:00"/>
    <x v="2"/>
    <s v="3320"/>
    <x v="12"/>
    <s v="PA"/>
    <x v="2"/>
    <x v="0"/>
    <d v="2025-02-25T00:00:00"/>
    <d v="1899-12-30T10:39:04"/>
    <d v="2025-02-25T00:00:00"/>
    <d v="1899-12-30T11:22:05"/>
    <d v="2025-02-25T00:00:00"/>
    <d v="1899-12-30T11:19:39"/>
    <x v="124"/>
    <x v="19"/>
    <s v="1321301230"/>
    <s v="EXW"/>
    <d v="1899-12-30T00:45:27"/>
    <x v="2197"/>
    <d v="1899-12-30T00:43:01"/>
    <s v="Ensacado"/>
    <s v="E002"/>
    <x v="1"/>
    <d v="1899-12-30T00:40:35"/>
    <n v="-1.6898148148100089E-3"/>
    <x v="5"/>
    <x v="2"/>
    <x v="1"/>
    <x v="1"/>
    <n v="0"/>
    <n v="0"/>
    <x v="0"/>
    <x v="1"/>
    <x v="1"/>
    <n v="0"/>
    <x v="3"/>
    <x v="1"/>
    <d v="1899-12-30T00:43:01"/>
    <d v="1899-12-30T00:43:01"/>
    <x v="1"/>
    <m/>
    <m/>
    <d v="1899-12-30T00:00:00"/>
    <d v="1899-12-30T00:40:35"/>
    <n v="3"/>
    <d v="1899-12-30T00:43:01"/>
    <n v="40.583333333332774"/>
    <x v="5"/>
    <x v="1"/>
  </r>
  <r>
    <x v="4"/>
    <s v="2025000606"/>
    <x v="0"/>
    <x v="500"/>
    <s v="E9582MNV"/>
    <d v="2025-02-25T00:00:00"/>
    <x v="2"/>
    <s v="1054"/>
    <x v="26"/>
    <s v="PA"/>
    <x v="14"/>
    <x v="0"/>
    <d v="2025-02-25T00:00:00"/>
    <d v="1899-12-30T10:33:32"/>
    <d v="2025-02-25T00:00:00"/>
    <d v="1899-12-30T10:38:33"/>
    <d v="2025-02-25T00:00:00"/>
    <d v="1899-12-30T11:22:53"/>
    <x v="0"/>
    <x v="0"/>
    <s v="1321301231"/>
    <s v="FBO"/>
    <d v="1899-12-30T00:49:21"/>
    <x v="1507"/>
    <d v="1899-12-30T00:05:01"/>
    <s v="Granel"/>
    <s v="E001"/>
    <x v="2"/>
    <d v="1899-12-30T00:49:21"/>
    <d v="1899-12-30T00:44:20"/>
    <x v="5"/>
    <x v="2"/>
    <x v="1"/>
    <x v="2"/>
    <n v="0"/>
    <n v="0"/>
    <x v="0"/>
    <x v="2"/>
    <x v="1"/>
    <n v="0"/>
    <x v="3"/>
    <x v="0"/>
    <d v="1899-12-30T00:05:01"/>
    <d v="1899-12-30T00:05:01"/>
    <x v="0"/>
    <m/>
    <m/>
    <d v="1899-12-30T00:00:00"/>
    <d v="1899-12-30T00:49:21"/>
    <n v="3"/>
    <d v="1899-12-30T00:05:01"/>
    <n v="49.350000000009551"/>
    <x v="5"/>
    <x v="0"/>
  </r>
  <r>
    <x v="4"/>
    <s v="2025000616"/>
    <x v="0"/>
    <x v="785"/>
    <s v="E4243BFS"/>
    <d v="2025-02-25T00:00:00"/>
    <x v="2"/>
    <s v="2906"/>
    <x v="11"/>
    <s v="PA"/>
    <x v="2"/>
    <x v="0"/>
    <d v="2025-02-25T00:00:00"/>
    <d v="1899-12-30T15:45:05"/>
    <d v="2025-02-25T00:00:00"/>
    <d v="1899-12-30T15:48:59"/>
    <d v="2025-02-25T00:00:00"/>
    <d v="1899-12-30T15:45:59"/>
    <x v="125"/>
    <x v="19"/>
    <s v="1321301232"/>
    <s v="EXW"/>
    <d v="1899-12-30T00:06:54"/>
    <x v="2198"/>
    <d v="1899-12-30T00:03:54"/>
    <s v="Ensacado"/>
    <s v="E002"/>
    <x v="1"/>
    <d v="1899-12-30T00:00:54"/>
    <n v="-2.0833333333299953E-3"/>
    <x v="10"/>
    <x v="2"/>
    <x v="1"/>
    <x v="1"/>
    <n v="1"/>
    <n v="0"/>
    <x v="1"/>
    <x v="1"/>
    <x v="1"/>
    <n v="1"/>
    <x v="3"/>
    <x v="1"/>
    <d v="1899-12-30T00:03:54"/>
    <d v="1899-12-30T00:03:54"/>
    <x v="1"/>
    <m/>
    <m/>
    <d v="1899-12-30T00:00:00"/>
    <d v="1899-12-30T00:00:54"/>
    <n v="3"/>
    <d v="1899-12-30T00:03:54"/>
    <n v="0.89999999999998082"/>
    <x v="14"/>
    <x v="1"/>
  </r>
  <r>
    <x v="4"/>
    <s v="2025000613"/>
    <x v="0"/>
    <x v="773"/>
    <s v="E5452JTS"/>
    <d v="2025-02-25T00:00:00"/>
    <x v="2"/>
    <s v="2425"/>
    <x v="27"/>
    <s v="PA"/>
    <x v="15"/>
    <x v="0"/>
    <d v="2025-02-25T00:00:00"/>
    <d v="1899-12-30T15:08:47"/>
    <d v="2025-02-25T00:00:00"/>
    <d v="1899-12-30T15:15:21"/>
    <d v="2025-02-25T00:00:00"/>
    <d v="1899-12-30T16:03:38"/>
    <x v="0"/>
    <x v="0"/>
    <s v="1321301233"/>
    <s v="FBO"/>
    <d v="1899-12-30T00:54:51"/>
    <x v="2199"/>
    <d v="1899-12-30T00:06:34"/>
    <s v="Granel"/>
    <s v="E001"/>
    <x v="2"/>
    <d v="1899-12-30T00:54:51"/>
    <d v="1899-12-30T00:48:17"/>
    <x v="10"/>
    <x v="2"/>
    <x v="1"/>
    <x v="2"/>
    <n v="0"/>
    <n v="0"/>
    <x v="0"/>
    <x v="2"/>
    <x v="1"/>
    <n v="0"/>
    <x v="3"/>
    <x v="0"/>
    <d v="1899-12-30T00:06:34"/>
    <d v="1899-12-30T00:06:34"/>
    <x v="0"/>
    <m/>
    <m/>
    <d v="1899-12-30T00:00:00"/>
    <d v="1899-12-30T00:54:51"/>
    <n v="3"/>
    <d v="1899-12-30T00:06:34"/>
    <n v="54.849999999988746"/>
    <x v="8"/>
    <x v="0"/>
  </r>
  <r>
    <x v="4"/>
    <s v="2025000619"/>
    <x v="0"/>
    <x v="786"/>
    <s v="E4426HTW"/>
    <d v="2025-02-25T00:00:00"/>
    <x v="2"/>
    <s v="1054"/>
    <x v="26"/>
    <s v="PA"/>
    <x v="14"/>
    <x v="0"/>
    <d v="2025-02-25T00:00:00"/>
    <d v="1899-12-30T16:09:08"/>
    <d v="2025-02-25T00:00:00"/>
    <d v="1899-12-30T16:13:16"/>
    <d v="2025-02-25T00:00:00"/>
    <d v="1899-12-30T16:35:41"/>
    <x v="0"/>
    <x v="0"/>
    <s v="1321301234"/>
    <s v="FBO"/>
    <d v="1899-12-30T00:26:33"/>
    <x v="131"/>
    <d v="1899-12-30T00:04:08"/>
    <s v="Granel"/>
    <s v="E001"/>
    <x v="2"/>
    <d v="1899-12-30T00:26:33"/>
    <d v="1899-12-30T00:22:25"/>
    <x v="7"/>
    <x v="2"/>
    <x v="1"/>
    <x v="2"/>
    <n v="0"/>
    <n v="0"/>
    <x v="0"/>
    <x v="2"/>
    <x v="1"/>
    <n v="0"/>
    <x v="3"/>
    <x v="1"/>
    <d v="1899-12-30T00:04:08"/>
    <d v="1899-12-30T00:04:08"/>
    <x v="0"/>
    <m/>
    <m/>
    <d v="1899-12-30T00:00:00"/>
    <d v="1899-12-30T00:26:33"/>
    <n v="3"/>
    <d v="1899-12-30T00:04:08"/>
    <n v="26.549999999999994"/>
    <x v="8"/>
    <x v="1"/>
  </r>
  <r>
    <x v="4"/>
    <s v="2025000637"/>
    <x v="0"/>
    <x v="787"/>
    <s v="E6997LHG"/>
    <d v="2025-02-26T00:00:00"/>
    <x v="2"/>
    <s v="1054"/>
    <x v="26"/>
    <s v="PA"/>
    <x v="14"/>
    <x v="0"/>
    <d v="2025-02-26T00:00:00"/>
    <d v="1899-12-30T14:57:43"/>
    <d v="2025-02-26T00:00:00"/>
    <d v="1899-12-30T15:02:01"/>
    <d v="2025-02-26T00:00:00"/>
    <d v="1899-12-30T15:28:22"/>
    <x v="0"/>
    <x v="0"/>
    <s v="1321301235"/>
    <s v="FBO"/>
    <d v="1899-12-30T00:30:39"/>
    <x v="1875"/>
    <d v="1899-12-30T00:04:18"/>
    <s v="Granel"/>
    <s v="E001"/>
    <x v="2"/>
    <d v="1899-12-30T00:30:39"/>
    <d v="1899-12-30T00:26:21"/>
    <x v="14"/>
    <x v="3"/>
    <x v="1"/>
    <x v="2"/>
    <n v="0"/>
    <n v="0"/>
    <x v="0"/>
    <x v="2"/>
    <x v="1"/>
    <n v="0"/>
    <x v="3"/>
    <x v="1"/>
    <d v="1899-12-30T00:04:18"/>
    <d v="1899-12-30T00:04:18"/>
    <x v="0"/>
    <m/>
    <m/>
    <d v="1899-12-30T00:00:00"/>
    <d v="1899-12-30T00:30:39"/>
    <n v="4"/>
    <d v="1899-12-30T00:04:18"/>
    <n v="30.649999999996798"/>
    <x v="14"/>
    <x v="1"/>
  </r>
  <r>
    <x v="4"/>
    <s v="2025000640"/>
    <x v="0"/>
    <x v="788"/>
    <s v="ER7977BCH"/>
    <d v="2025-02-26T00:00:00"/>
    <x v="2"/>
    <s v="922"/>
    <x v="25"/>
    <s v="PA"/>
    <x v="0"/>
    <x v="0"/>
    <d v="2025-02-26T00:00:00"/>
    <d v="1899-12-30T15:41:43"/>
    <d v="2025-02-26T00:00:00"/>
    <d v="1899-12-30T15:46:04"/>
    <d v="2025-02-26T00:00:00"/>
    <d v="1899-12-30T16:09:32"/>
    <x v="0"/>
    <x v="0"/>
    <s v="1321301236"/>
    <s v="FBO"/>
    <d v="1899-12-30T00:27:49"/>
    <x v="1352"/>
    <d v="1899-12-30T00:04:21"/>
    <s v="Granel"/>
    <s v="E001"/>
    <x v="2"/>
    <d v="1899-12-30T00:27:49"/>
    <d v="1899-12-30T00:23:28"/>
    <x v="10"/>
    <x v="3"/>
    <x v="1"/>
    <x v="2"/>
    <n v="0"/>
    <n v="0"/>
    <x v="0"/>
    <x v="2"/>
    <x v="1"/>
    <n v="0"/>
    <x v="3"/>
    <x v="1"/>
    <d v="1899-12-30T00:04:21"/>
    <d v="1899-12-30T00:04:21"/>
    <x v="0"/>
    <m/>
    <m/>
    <d v="1899-12-30T00:00:00"/>
    <d v="1899-12-30T00:27:49"/>
    <n v="4"/>
    <d v="1899-12-30T00:04:21"/>
    <n v="27.816666666667125"/>
    <x v="8"/>
    <x v="1"/>
  </r>
  <r>
    <x v="4"/>
    <s v="2025000638"/>
    <x v="0"/>
    <x v="789"/>
    <s v="E3174JJN"/>
    <d v="2025-02-26T00:00:00"/>
    <x v="2"/>
    <s v="1054"/>
    <x v="26"/>
    <s v="PA"/>
    <x v="14"/>
    <x v="0"/>
    <d v="2025-02-26T00:00:00"/>
    <d v="1899-12-30T15:04:39"/>
    <d v="2025-02-26T00:00:00"/>
    <d v="1899-12-30T15:08:53"/>
    <d v="2025-02-26T00:00:00"/>
    <d v="1899-12-30T16:39:18"/>
    <x v="0"/>
    <x v="0"/>
    <s v="1321301237"/>
    <s v="FBO"/>
    <d v="1899-12-30T01:34:39"/>
    <x v="2200"/>
    <d v="1899-12-30T00:04:14"/>
    <s v="Granel"/>
    <s v="E001"/>
    <x v="2"/>
    <d v="1899-12-30T01:34:39"/>
    <d v="1899-12-30T01:30:25"/>
    <x v="10"/>
    <x v="3"/>
    <x v="1"/>
    <x v="2"/>
    <n v="0"/>
    <n v="0"/>
    <x v="0"/>
    <x v="2"/>
    <x v="1"/>
    <n v="0"/>
    <x v="3"/>
    <x v="2"/>
    <d v="1899-12-30T00:04:14"/>
    <d v="1899-12-30T00:04:14"/>
    <x v="0"/>
    <m/>
    <m/>
    <d v="1899-12-30T00:00:00"/>
    <d v="1899-12-30T01:34:39"/>
    <n v="4"/>
    <d v="1899-12-30T00:04:14"/>
    <n v="94.649999999990484"/>
    <x v="8"/>
    <x v="0"/>
  </r>
  <r>
    <x v="4"/>
    <s v="2025000655"/>
    <x v="0"/>
    <x v="790"/>
    <s v="ELU3931W"/>
    <d v="2025-02-27T00:00:00"/>
    <x v="2"/>
    <s v="2906"/>
    <x v="11"/>
    <s v="PA"/>
    <x v="2"/>
    <x v="0"/>
    <d v="2025-02-27T00:00:00"/>
    <d v="1899-12-30T09:49:55"/>
    <d v="2025-02-27T00:00:00"/>
    <d v="1899-12-30T09:53:49"/>
    <d v="2025-02-27T00:00:00"/>
    <d v="1899-12-30T10:01:57"/>
    <x v="0"/>
    <x v="0"/>
    <s v="1321301238"/>
    <s v="EXW"/>
    <d v="1899-12-30T00:12:02"/>
    <x v="2201"/>
    <d v="1899-12-30T00:03:54"/>
    <s v="Ensacado"/>
    <s v="E002"/>
    <x v="1"/>
    <d v="1899-12-30T00:12:02"/>
    <d v="1899-12-30T00:08:08"/>
    <x v="4"/>
    <x v="4"/>
    <x v="1"/>
    <x v="1"/>
    <n v="0"/>
    <n v="0"/>
    <x v="0"/>
    <x v="1"/>
    <x v="1"/>
    <n v="0"/>
    <x v="3"/>
    <x v="1"/>
    <d v="1899-12-30T00:03:54"/>
    <d v="1899-12-30T00:03:54"/>
    <x v="0"/>
    <m/>
    <m/>
    <d v="1899-12-30T00:00:00"/>
    <d v="1899-12-30T00:12:02"/>
    <n v="5"/>
    <d v="1899-12-30T00:03:54"/>
    <n v="12.033333333331191"/>
    <x v="4"/>
    <x v="1"/>
  </r>
  <r>
    <x v="4"/>
    <s v="2025000666"/>
    <x v="0"/>
    <x v="791"/>
    <s v="E1094JPT"/>
    <d v="2025-02-27T00:00:00"/>
    <x v="2"/>
    <s v="2425"/>
    <x v="27"/>
    <s v="PA"/>
    <x v="16"/>
    <x v="0"/>
    <d v="2025-02-27T00:00:00"/>
    <d v="1899-12-30T15:14:55"/>
    <d v="2025-02-27T00:00:00"/>
    <d v="1899-12-30T15:19:24"/>
    <d v="2025-02-27T00:00:00"/>
    <d v="1899-12-30T15:46:26"/>
    <x v="0"/>
    <x v="0"/>
    <s v="1321301241"/>
    <s v="FBO"/>
    <d v="1899-12-30T00:31:31"/>
    <x v="1173"/>
    <d v="1899-12-30T00:04:29"/>
    <s v="Granel"/>
    <s v="E001"/>
    <x v="2"/>
    <d v="1899-12-30T00:31:31"/>
    <d v="1899-12-30T00:27:02"/>
    <x v="10"/>
    <x v="4"/>
    <x v="1"/>
    <x v="2"/>
    <n v="0"/>
    <n v="0"/>
    <x v="0"/>
    <x v="2"/>
    <x v="1"/>
    <n v="0"/>
    <x v="3"/>
    <x v="1"/>
    <d v="1899-12-30T00:04:29"/>
    <d v="1899-12-30T00:04:29"/>
    <x v="0"/>
    <m/>
    <m/>
    <d v="1899-12-30T00:00:00"/>
    <d v="1899-12-30T00:31:31"/>
    <n v="5"/>
    <d v="1899-12-30T00:04:29"/>
    <n v="31.516666666660829"/>
    <x v="14"/>
    <x v="1"/>
  </r>
  <r>
    <x v="4"/>
    <s v="2025000669"/>
    <x v="0"/>
    <x v="787"/>
    <s v="E6997LHG"/>
    <d v="2025-02-27T00:00:00"/>
    <x v="2"/>
    <s v="1054"/>
    <x v="26"/>
    <s v="PA"/>
    <x v="14"/>
    <x v="0"/>
    <d v="2025-02-27T00:00:00"/>
    <d v="1899-12-30T15:42:26"/>
    <d v="2025-02-27T00:00:00"/>
    <d v="1899-12-30T15:46:29"/>
    <d v="2025-02-27T00:00:00"/>
    <d v="1899-12-30T16:06:29"/>
    <x v="0"/>
    <x v="0"/>
    <s v="1321301242"/>
    <s v="FBO"/>
    <d v="1899-12-30T00:24:03"/>
    <x v="746"/>
    <d v="1899-12-30T00:04:03"/>
    <s v="Granel"/>
    <s v="E001"/>
    <x v="2"/>
    <d v="1899-12-30T00:24:03"/>
    <d v="1899-12-30T00:20:00"/>
    <x v="10"/>
    <x v="4"/>
    <x v="1"/>
    <x v="2"/>
    <n v="0"/>
    <n v="0"/>
    <x v="0"/>
    <x v="2"/>
    <x v="1"/>
    <n v="0"/>
    <x v="3"/>
    <x v="1"/>
    <d v="1899-12-30T00:04:03"/>
    <d v="1899-12-30T00:04:03"/>
    <x v="0"/>
    <m/>
    <m/>
    <d v="1899-12-30T00:00:00"/>
    <d v="1899-12-30T00:24:03"/>
    <n v="5"/>
    <d v="1899-12-30T00:04:03"/>
    <n v="24.050000000001521"/>
    <x v="8"/>
    <x v="1"/>
  </r>
  <r>
    <x v="4"/>
    <s v="2025000671"/>
    <x v="0"/>
    <x v="792"/>
    <s v="E4383GFG"/>
    <d v="2025-02-27T00:00:00"/>
    <x v="2"/>
    <s v="2906"/>
    <x v="11"/>
    <s v="PA"/>
    <x v="2"/>
    <x v="0"/>
    <d v="2025-02-27T00:00:00"/>
    <d v="1899-12-30T15:55:41"/>
    <d v="2025-02-27T00:00:00"/>
    <d v="1899-12-30T15:59:28"/>
    <d v="2025-02-27T00:00:00"/>
    <d v="1899-12-30T16:18:07"/>
    <x v="0"/>
    <x v="0"/>
    <s v="1321301243"/>
    <s v="EXW"/>
    <d v="1899-12-30T00:22:26"/>
    <x v="2202"/>
    <d v="1899-12-30T00:03:47"/>
    <s v="Ensacado"/>
    <s v="E002"/>
    <x v="1"/>
    <d v="1899-12-30T00:22:26"/>
    <d v="1899-12-30T00:18:39"/>
    <x v="10"/>
    <x v="4"/>
    <x v="1"/>
    <x v="1"/>
    <n v="0"/>
    <n v="0"/>
    <x v="0"/>
    <x v="1"/>
    <x v="1"/>
    <n v="0"/>
    <x v="3"/>
    <x v="1"/>
    <d v="1899-12-30T00:03:47"/>
    <d v="1899-12-30T00:03:47"/>
    <x v="0"/>
    <m/>
    <m/>
    <d v="1899-12-30T00:00:00"/>
    <d v="1899-12-30T00:22:26"/>
    <n v="5"/>
    <d v="1899-12-30T00:03:47"/>
    <n v="22.433333333342329"/>
    <x v="8"/>
    <x v="1"/>
  </r>
  <r>
    <x v="4"/>
    <s v="2025000678"/>
    <x v="0"/>
    <x v="789"/>
    <s v="E3174JJN"/>
    <d v="2025-02-28T00:00:00"/>
    <x v="2"/>
    <s v="922"/>
    <x v="25"/>
    <s v="PA"/>
    <x v="0"/>
    <x v="0"/>
    <d v="2025-02-28T00:00:00"/>
    <d v="1899-12-30T07:57:39"/>
    <d v="2025-02-28T00:00:00"/>
    <d v="1899-12-30T08:04:32"/>
    <d v="2025-02-28T00:00:00"/>
    <d v="1899-12-30T09:37:35"/>
    <x v="0"/>
    <x v="0"/>
    <s v="1321301245"/>
    <s v="FBO"/>
    <d v="1899-12-30T01:39:56"/>
    <x v="2203"/>
    <d v="1899-12-30T00:06:53"/>
    <s v="Granel"/>
    <s v="E001"/>
    <x v="2"/>
    <d v="1899-12-30T01:39:56"/>
    <d v="1899-12-30T01:33:03"/>
    <x v="2"/>
    <x v="5"/>
    <x v="1"/>
    <x v="2"/>
    <n v="0"/>
    <n v="0"/>
    <x v="0"/>
    <x v="2"/>
    <x v="1"/>
    <n v="0"/>
    <x v="3"/>
    <x v="2"/>
    <d v="1899-12-30T00:06:53"/>
    <d v="1899-12-30T00:06:53"/>
    <x v="0"/>
    <m/>
    <m/>
    <d v="1899-12-30T00:00:00"/>
    <d v="1899-12-30T01:39:56"/>
    <n v="6"/>
    <d v="1899-12-30T00:06:53"/>
    <n v="99.93333333333598"/>
    <x v="3"/>
    <x v="0"/>
  </r>
  <r>
    <x v="4"/>
    <s v="2025000683"/>
    <x v="0"/>
    <x v="793"/>
    <s v="E9057FXJ"/>
    <d v="2025-02-28T00:00:00"/>
    <x v="2"/>
    <s v="3320"/>
    <x v="12"/>
    <s v="PA"/>
    <x v="3"/>
    <x v="0"/>
    <d v="2025-02-28T00:00:00"/>
    <d v="1899-12-30T09:40:23"/>
    <d v="2025-02-28T00:00:00"/>
    <d v="1899-12-30T18:16:01"/>
    <d v="2025-02-28T00:00:00"/>
    <d v="1899-12-30T09:45:07"/>
    <x v="126"/>
    <x v="19"/>
    <s v="1321301247"/>
    <s v="EXW"/>
    <d v="1899-12-30T17:06:32"/>
    <x v="2204"/>
    <d v="1899-12-30T08:35:38"/>
    <s v="Ensacado"/>
    <s v="E002"/>
    <x v="1"/>
    <d v="1899-12-30T00:04:44"/>
    <n v="-0.35479166666667"/>
    <x v="4"/>
    <x v="5"/>
    <x v="1"/>
    <x v="1"/>
    <n v="1"/>
    <n v="0"/>
    <x v="1"/>
    <x v="1"/>
    <x v="1"/>
    <n v="1"/>
    <x v="3"/>
    <x v="1"/>
    <d v="1899-12-30T08:35:38"/>
    <d v="1899-12-30T07:37:38"/>
    <x v="1"/>
    <m/>
    <m/>
    <d v="1899-12-30T00:00:00"/>
    <d v="1899-12-30T00:04:44"/>
    <n v="6"/>
    <d v="1899-12-30T08:35:38"/>
    <n v="4.7333333333375638"/>
    <x v="3"/>
    <x v="1"/>
  </r>
  <r>
    <x v="4"/>
    <s v="2025000688"/>
    <x v="0"/>
    <x v="782"/>
    <s v="E3058LVY"/>
    <d v="2025-02-28T00:00:00"/>
    <x v="2"/>
    <s v="2906"/>
    <x v="11"/>
    <s v="PA"/>
    <x v="2"/>
    <x v="0"/>
    <d v="2025-02-28T00:00:00"/>
    <d v="1899-12-30T15:06:33"/>
    <d v="2025-02-28T00:00:00"/>
    <d v="1899-12-30T15:10:35"/>
    <d v="2025-02-28T00:00:00"/>
    <d v="1899-12-30T15:26:54"/>
    <x v="0"/>
    <x v="0"/>
    <s v="1321301248"/>
    <s v="EXW"/>
    <d v="1899-12-30T00:20:21"/>
    <x v="2205"/>
    <d v="1899-12-30T00:04:02"/>
    <s v="Ensacado"/>
    <s v="E002"/>
    <x v="1"/>
    <d v="1899-12-30T00:20:21"/>
    <d v="1899-12-30T00:16:19"/>
    <x v="10"/>
    <x v="5"/>
    <x v="1"/>
    <x v="1"/>
    <n v="0"/>
    <n v="0"/>
    <x v="0"/>
    <x v="1"/>
    <x v="1"/>
    <n v="0"/>
    <x v="3"/>
    <x v="1"/>
    <d v="1899-12-30T00:04:02"/>
    <d v="1899-12-30T00:04:02"/>
    <x v="0"/>
    <m/>
    <m/>
    <d v="1899-12-30T00:00:00"/>
    <d v="1899-12-30T00:20:21"/>
    <n v="6"/>
    <d v="1899-12-30T00:04:02"/>
    <n v="20.350000000007977"/>
    <x v="14"/>
    <x v="1"/>
  </r>
  <r>
    <x v="4"/>
    <s v="2025000690"/>
    <x v="0"/>
    <x v="794"/>
    <s v="E1731LNY"/>
    <d v="2025-02-28T00:00:00"/>
    <x v="2"/>
    <s v="1054"/>
    <x v="26"/>
    <s v="PA"/>
    <x v="14"/>
    <x v="0"/>
    <d v="2025-02-28T00:00:00"/>
    <d v="1899-12-30T15:11:28"/>
    <d v="2025-02-28T00:00:00"/>
    <d v="1899-12-30T15:16:34"/>
    <d v="2025-02-28T00:00:00"/>
    <d v="1899-12-30T15:50:41"/>
    <x v="0"/>
    <x v="0"/>
    <s v="1321301249"/>
    <s v="FBO"/>
    <d v="1899-12-30T00:39:13"/>
    <x v="2206"/>
    <d v="1899-12-30T00:05:06"/>
    <s v="Granel"/>
    <s v="E001"/>
    <x v="2"/>
    <d v="1899-12-30T00:39:13"/>
    <d v="1899-12-30T00:34:07"/>
    <x v="10"/>
    <x v="5"/>
    <x v="1"/>
    <x v="2"/>
    <n v="0"/>
    <n v="0"/>
    <x v="0"/>
    <x v="2"/>
    <x v="1"/>
    <n v="0"/>
    <x v="3"/>
    <x v="1"/>
    <d v="1899-12-30T00:05:06"/>
    <d v="1899-12-30T00:05:06"/>
    <x v="0"/>
    <m/>
    <m/>
    <d v="1899-12-30T00:00:00"/>
    <d v="1899-12-30T00:39:13"/>
    <n v="6"/>
    <d v="1899-12-30T00:05:06"/>
    <n v="39.216666666672104"/>
    <x v="14"/>
    <x v="1"/>
  </r>
  <r>
    <x v="4"/>
    <s v="2025000701"/>
    <x v="0"/>
    <x v="795"/>
    <s v="E8569HSJ"/>
    <d v="2025-03-03T00:00:00"/>
    <x v="2"/>
    <s v="3320"/>
    <x v="12"/>
    <s v="PA"/>
    <x v="2"/>
    <x v="0"/>
    <d v="2025-03-03T00:00:00"/>
    <d v="1899-12-30T11:42:56"/>
    <d v="2025-03-03T00:00:00"/>
    <d v="1899-12-30T11:47:33"/>
    <d v="2025-03-03T00:00:00"/>
    <d v="1899-12-30T12:04:36"/>
    <x v="0"/>
    <x v="0"/>
    <s v="1321301250"/>
    <s v="EXW"/>
    <d v="1899-12-30T00:21:40"/>
    <x v="1945"/>
    <d v="1899-12-30T00:04:37"/>
    <s v="Ensacado"/>
    <s v="E002"/>
    <x v="1"/>
    <d v="1899-12-30T00:21:40"/>
    <d v="1899-12-30T00:17:03"/>
    <x v="9"/>
    <x v="6"/>
    <x v="2"/>
    <x v="1"/>
    <n v="0"/>
    <n v="0"/>
    <x v="0"/>
    <x v="1"/>
    <x v="2"/>
    <n v="0"/>
    <x v="3"/>
    <x v="1"/>
    <d v="1899-12-30T00:04:37"/>
    <d v="1899-12-30T00:04:37"/>
    <x v="0"/>
    <m/>
    <m/>
    <d v="1899-12-30T00:00:00"/>
    <d v="1899-12-30T00:21:40"/>
    <n v="2"/>
    <d v="1899-12-30T00:04:37"/>
    <n v="21.66666666665753"/>
    <x v="11"/>
    <x v="1"/>
  </r>
  <r>
    <x v="4"/>
    <s v="2025000703"/>
    <x v="0"/>
    <x v="796"/>
    <s v="E4570MKW"/>
    <d v="2025-03-03T00:00:00"/>
    <x v="2"/>
    <s v="1054"/>
    <x v="26"/>
    <s v="PA"/>
    <x v="14"/>
    <x v="0"/>
    <d v="2025-03-03T00:00:00"/>
    <d v="1899-12-30T14:54:26"/>
    <d v="2025-03-03T00:00:00"/>
    <d v="1899-12-30T15:02:30"/>
    <d v="2025-03-03T00:00:00"/>
    <d v="1899-12-30T15:30:29"/>
    <x v="0"/>
    <x v="0"/>
    <s v="1321301251"/>
    <s v="FBO"/>
    <d v="1899-12-30T00:36:03"/>
    <x v="1143"/>
    <d v="1899-12-30T00:08:04"/>
    <s v="Granel"/>
    <s v="E001"/>
    <x v="2"/>
    <d v="1899-12-30T00:36:03"/>
    <d v="1899-12-30T00:27:59"/>
    <x v="14"/>
    <x v="6"/>
    <x v="2"/>
    <x v="2"/>
    <n v="0"/>
    <n v="0"/>
    <x v="0"/>
    <x v="2"/>
    <x v="2"/>
    <n v="0"/>
    <x v="3"/>
    <x v="1"/>
    <d v="1899-12-30T00:08:04"/>
    <d v="1899-12-30T00:08:04"/>
    <x v="0"/>
    <m/>
    <m/>
    <d v="1899-12-30T00:00:00"/>
    <d v="1899-12-30T00:36:03"/>
    <n v="2"/>
    <d v="1899-12-30T00:08:04"/>
    <n v="36.049999999996842"/>
    <x v="14"/>
    <x v="1"/>
  </r>
  <r>
    <x v="4"/>
    <s v="2025000711"/>
    <x v="0"/>
    <x v="797"/>
    <s v="E8116LMF"/>
    <d v="2025-03-03T00:00:00"/>
    <x v="2"/>
    <s v="3320"/>
    <x v="12"/>
    <s v="PA"/>
    <x v="3"/>
    <x v="0"/>
    <d v="2025-03-03T00:00:00"/>
    <d v="1899-12-30T16:16:10"/>
    <d v="2025-03-03T00:00:00"/>
    <d v="1899-12-30T17:00:00"/>
    <d v="2025-03-03T00:00:00"/>
    <d v="1899-12-30T16:20:11"/>
    <x v="127"/>
    <x v="4"/>
    <s v="1321301252"/>
    <s v="EXW"/>
    <d v="1899-12-30T01:23:39"/>
    <x v="2207"/>
    <d v="1899-12-30T00:43:50"/>
    <s v="Ensacado"/>
    <s v="E002"/>
    <x v="1"/>
    <d v="1899-12-30T00:04:01"/>
    <n v="-2.7650462962960032E-2"/>
    <x v="7"/>
    <x v="6"/>
    <x v="2"/>
    <x v="1"/>
    <n v="1"/>
    <n v="0"/>
    <x v="1"/>
    <x v="1"/>
    <x v="2"/>
    <n v="1"/>
    <x v="3"/>
    <x v="1"/>
    <d v="1899-12-30T00:43:50"/>
    <d v="1899-12-30T00:43:50"/>
    <x v="1"/>
    <m/>
    <m/>
    <d v="1899-12-30T00:00:00"/>
    <d v="1899-12-30T00:04:01"/>
    <n v="2"/>
    <d v="1899-12-30T00:43:50"/>
    <n v="4.0166666666640438"/>
    <x v="8"/>
    <x v="1"/>
  </r>
  <r>
    <x v="4"/>
    <s v="2025000712"/>
    <x v="0"/>
    <x v="798"/>
    <s v="E8479DSC"/>
    <d v="2025-03-03T00:00:00"/>
    <x v="2"/>
    <s v="3320"/>
    <x v="12"/>
    <s v="PA"/>
    <x v="2"/>
    <x v="0"/>
    <d v="2025-03-03T00:00:00"/>
    <d v="1899-12-30T16:25:06"/>
    <d v="2025-03-03T00:00:00"/>
    <d v="1899-12-30T16:30:01"/>
    <d v="2025-03-03T00:00:00"/>
    <d v="1899-12-30T16:27:00"/>
    <x v="0"/>
    <x v="0"/>
    <s v="1321301253"/>
    <s v="EXW"/>
    <d v="1899-12-30T00:07:56"/>
    <x v="2208"/>
    <d v="1899-12-30T00:04:55"/>
    <s v="Ensacado"/>
    <s v="E002"/>
    <x v="1"/>
    <d v="1899-12-30T00:01:54"/>
    <n v="-2.0949074074000373E-3"/>
    <x v="7"/>
    <x v="6"/>
    <x v="2"/>
    <x v="1"/>
    <n v="1"/>
    <n v="0"/>
    <x v="1"/>
    <x v="1"/>
    <x v="2"/>
    <n v="1"/>
    <x v="3"/>
    <x v="1"/>
    <d v="1899-12-30T00:04:55"/>
    <d v="1899-12-30T00:04:55"/>
    <x v="1"/>
    <m/>
    <m/>
    <d v="1899-12-30T00:00:00"/>
    <d v="1899-12-30T00:01:54"/>
    <n v="2"/>
    <d v="1899-12-30T00:04:55"/>
    <n v="1.9000000000079709"/>
    <x v="8"/>
    <x v="1"/>
  </r>
  <r>
    <x v="4"/>
    <s v="2025000728"/>
    <x v="0"/>
    <x v="799"/>
    <s v="EGR1450AZ"/>
    <d v="2025-03-04T00:00:00"/>
    <x v="2"/>
    <s v="3320"/>
    <x v="12"/>
    <s v="PA"/>
    <x v="2"/>
    <x v="0"/>
    <d v="2025-03-04T00:00:00"/>
    <d v="1899-12-30T12:04:07"/>
    <d v="2025-03-04T00:00:00"/>
    <d v="1899-12-30T12:22:59"/>
    <d v="2025-03-04T00:00:00"/>
    <d v="1899-12-30T12:20:27"/>
    <x v="0"/>
    <x v="0"/>
    <s v="1321301254"/>
    <s v="EXW"/>
    <d v="1899-12-30T00:21:24"/>
    <x v="2209"/>
    <d v="1899-12-30T00:18:52"/>
    <s v="Ensacado"/>
    <s v="E002"/>
    <x v="1"/>
    <d v="1899-12-30T00:16:20"/>
    <n v="-1.7592592592600154E-3"/>
    <x v="13"/>
    <x v="7"/>
    <x v="2"/>
    <x v="1"/>
    <n v="0"/>
    <n v="0"/>
    <x v="0"/>
    <x v="1"/>
    <x v="2"/>
    <n v="0"/>
    <x v="3"/>
    <x v="1"/>
    <d v="1899-12-30T00:18:52"/>
    <d v="1899-12-30T00:18:52"/>
    <x v="1"/>
    <m/>
    <m/>
    <d v="1899-12-30T00:00:00"/>
    <d v="1899-12-30T00:16:20"/>
    <n v="3"/>
    <d v="1899-12-30T00:18:52"/>
    <n v="16.333333333329545"/>
    <x v="11"/>
    <x v="1"/>
  </r>
  <r>
    <x v="4"/>
    <s v="2025000729"/>
    <x v="0"/>
    <x v="799"/>
    <s v="EGR1450AZ"/>
    <d v="2025-03-04T00:00:00"/>
    <x v="2"/>
    <s v="3320"/>
    <x v="12"/>
    <s v="PA"/>
    <x v="2"/>
    <x v="0"/>
    <d v="2025-03-04T00:00:00"/>
    <d v="1899-12-30T12:30:50"/>
    <d v="2025-03-04T00:00:00"/>
    <d v="1899-12-30T12:35:35"/>
    <d v="2025-03-04T00:00:00"/>
    <d v="1899-12-30T12:38:21"/>
    <x v="0"/>
    <x v="0"/>
    <s v="1321301255"/>
    <s v="EXW"/>
    <d v="1899-12-30T00:07:31"/>
    <x v="2210"/>
    <d v="1899-12-30T00:04:45"/>
    <s v="Ensacado"/>
    <s v="E002"/>
    <x v="1"/>
    <d v="1899-12-30T00:07:31"/>
    <d v="1899-12-30T00:02:46"/>
    <x v="13"/>
    <x v="7"/>
    <x v="2"/>
    <x v="1"/>
    <n v="1"/>
    <n v="0"/>
    <x v="1"/>
    <x v="1"/>
    <x v="2"/>
    <n v="1"/>
    <x v="3"/>
    <x v="1"/>
    <d v="1899-12-30T00:04:45"/>
    <d v="1899-12-30T00:04:45"/>
    <x v="0"/>
    <m/>
    <m/>
    <d v="1899-12-30T00:00:00"/>
    <d v="1899-12-30T00:07:31"/>
    <n v="3"/>
    <d v="1899-12-30T00:04:45"/>
    <n v="7.5166666666559578"/>
    <x v="11"/>
    <x v="1"/>
  </r>
  <r>
    <x v="4"/>
    <s v="2025000731"/>
    <x v="0"/>
    <x v="800"/>
    <s v="E4280KCL"/>
    <d v="2025-03-04T00:00:00"/>
    <x v="2"/>
    <s v="1054"/>
    <x v="26"/>
    <s v="PA"/>
    <x v="14"/>
    <x v="0"/>
    <d v="2025-03-04T00:00:00"/>
    <d v="1899-12-30T16:17:22"/>
    <d v="2025-03-04T00:00:00"/>
    <d v="1899-12-30T16:22:40"/>
    <d v="2025-03-04T00:00:00"/>
    <d v="1899-12-30T16:55:27"/>
    <x v="0"/>
    <x v="0"/>
    <s v="1321301256"/>
    <s v="FBO"/>
    <d v="1899-12-30T00:38:05"/>
    <x v="535"/>
    <d v="1899-12-30T00:05:18"/>
    <s v="Granel"/>
    <s v="E001"/>
    <x v="2"/>
    <d v="1899-12-30T00:38:05"/>
    <d v="1899-12-30T00:32:47"/>
    <x v="7"/>
    <x v="7"/>
    <x v="2"/>
    <x v="2"/>
    <n v="0"/>
    <n v="0"/>
    <x v="0"/>
    <x v="2"/>
    <x v="2"/>
    <n v="0"/>
    <x v="3"/>
    <x v="1"/>
    <d v="1899-12-30T00:05:18"/>
    <d v="1899-12-30T00:05:18"/>
    <x v="0"/>
    <m/>
    <m/>
    <d v="1899-12-30T00:00:00"/>
    <d v="1899-12-30T00:38:05"/>
    <n v="3"/>
    <d v="1899-12-30T00:05:18"/>
    <n v="38.08333333333438"/>
    <x v="8"/>
    <x v="1"/>
  </r>
  <r>
    <x v="4"/>
    <s v="2025000736"/>
    <x v="0"/>
    <x v="500"/>
    <s v="E9582MNV"/>
    <d v="2025-03-05T00:00:00"/>
    <x v="2"/>
    <s v="2425"/>
    <x v="27"/>
    <s v="PA"/>
    <x v="15"/>
    <x v="0"/>
    <d v="2025-03-05T00:00:00"/>
    <d v="1899-12-30T08:03:41"/>
    <d v="2025-03-05T00:00:00"/>
    <d v="1899-12-30T08:07:41"/>
    <d v="2025-03-05T00:00:00"/>
    <d v="1899-12-30T08:47:12"/>
    <x v="0"/>
    <x v="0"/>
    <s v="1321301257"/>
    <s v="FBO"/>
    <d v="1899-12-30T00:43:31"/>
    <x v="1954"/>
    <d v="1899-12-30T00:04:00"/>
    <s v="Granel"/>
    <s v="E001"/>
    <x v="2"/>
    <d v="1899-12-30T00:43:31"/>
    <d v="1899-12-30T00:39:31"/>
    <x v="3"/>
    <x v="8"/>
    <x v="2"/>
    <x v="2"/>
    <n v="0"/>
    <n v="0"/>
    <x v="0"/>
    <x v="2"/>
    <x v="2"/>
    <n v="0"/>
    <x v="3"/>
    <x v="1"/>
    <d v="1899-12-30T00:04:00"/>
    <d v="1899-12-30T00:04:00"/>
    <x v="0"/>
    <m/>
    <m/>
    <d v="1899-12-30T00:00:00"/>
    <d v="1899-12-30T00:43:31"/>
    <n v="4"/>
    <d v="1899-12-30T00:04:00"/>
    <n v="43.516666666670375"/>
    <x v="2"/>
    <x v="1"/>
  </r>
  <r>
    <x v="4"/>
    <s v="2025000740"/>
    <x v="0"/>
    <x v="801"/>
    <s v="E5872HZF"/>
    <d v="2025-03-05T00:00:00"/>
    <x v="2"/>
    <s v="1054"/>
    <x v="26"/>
    <s v="PA"/>
    <x v="14"/>
    <x v="0"/>
    <d v="2025-03-05T00:00:00"/>
    <d v="1899-12-30T10:54:25"/>
    <d v="2025-03-05T00:00:00"/>
    <d v="1899-12-30T10:59:33"/>
    <d v="2025-03-05T00:00:00"/>
    <d v="1899-12-30T11:23:43"/>
    <x v="0"/>
    <x v="0"/>
    <s v="1321301258"/>
    <s v="FBO"/>
    <d v="1899-12-30T00:29:18"/>
    <x v="769"/>
    <d v="1899-12-30T00:05:08"/>
    <s v="Granel"/>
    <s v="E001"/>
    <x v="2"/>
    <d v="1899-12-30T00:29:18"/>
    <d v="1899-12-30T00:24:10"/>
    <x v="5"/>
    <x v="8"/>
    <x v="2"/>
    <x v="2"/>
    <n v="0"/>
    <n v="0"/>
    <x v="0"/>
    <x v="2"/>
    <x v="2"/>
    <n v="0"/>
    <x v="3"/>
    <x v="1"/>
    <d v="1899-12-30T00:05:08"/>
    <d v="1899-12-30T00:05:08"/>
    <x v="0"/>
    <m/>
    <m/>
    <d v="1899-12-30T00:00:00"/>
    <d v="1899-12-30T00:29:18"/>
    <n v="4"/>
    <d v="1899-12-30T00:05:08"/>
    <n v="29.299999999996746"/>
    <x v="5"/>
    <x v="1"/>
  </r>
  <r>
    <x v="4"/>
    <s v="2025000741"/>
    <x v="0"/>
    <x v="802"/>
    <s v="ELU0849V"/>
    <d v="2025-03-05T00:00:00"/>
    <x v="2"/>
    <s v="3320"/>
    <x v="12"/>
    <s v="PA"/>
    <x v="2"/>
    <x v="0"/>
    <d v="2025-03-05T00:00:00"/>
    <d v="1899-12-30T11:00:05"/>
    <d v="2025-03-05T00:00:00"/>
    <d v="1899-12-30T11:32:02"/>
    <d v="2025-03-05T00:00:00"/>
    <d v="1899-12-30T11:29:51"/>
    <x v="0"/>
    <x v="0"/>
    <s v="1321301259"/>
    <s v="EXW"/>
    <d v="1899-12-30T00:34:08"/>
    <x v="2211"/>
    <d v="1899-12-30T00:31:57"/>
    <s v="Ensacado"/>
    <s v="E002"/>
    <x v="1"/>
    <d v="1899-12-30T00:29:46"/>
    <n v="-1.5162037036999809E-3"/>
    <x v="9"/>
    <x v="8"/>
    <x v="2"/>
    <x v="1"/>
    <n v="0"/>
    <n v="0"/>
    <x v="0"/>
    <x v="1"/>
    <x v="2"/>
    <n v="0"/>
    <x v="3"/>
    <x v="1"/>
    <d v="1899-12-30T00:31:57"/>
    <d v="1899-12-30T00:31:57"/>
    <x v="1"/>
    <m/>
    <m/>
    <d v="1899-12-30T00:00:00"/>
    <d v="1899-12-30T00:29:46"/>
    <n v="4"/>
    <d v="1899-12-30T00:31:57"/>
    <n v="29.766666666671984"/>
    <x v="5"/>
    <x v="1"/>
  </r>
  <r>
    <x v="4"/>
    <s v="2025000742"/>
    <x v="0"/>
    <x v="803"/>
    <s v="E1832JSR"/>
    <d v="2025-03-05T00:00:00"/>
    <x v="2"/>
    <s v="1054"/>
    <x v="26"/>
    <s v="PA"/>
    <x v="14"/>
    <x v="0"/>
    <d v="2025-03-05T00:00:00"/>
    <d v="1899-12-30T11:10:46"/>
    <d v="2025-03-05T00:00:00"/>
    <d v="1899-12-30T11:16:04"/>
    <d v="2025-03-05T00:00:00"/>
    <d v="1899-12-30T11:57:15"/>
    <x v="0"/>
    <x v="0"/>
    <s v="1321301260"/>
    <s v="FBO"/>
    <d v="1899-12-30T00:46:29"/>
    <x v="202"/>
    <d v="1899-12-30T00:05:18"/>
    <s v="Granel"/>
    <s v="E001"/>
    <x v="2"/>
    <d v="1899-12-30T00:46:29"/>
    <d v="1899-12-30T00:41:11"/>
    <x v="9"/>
    <x v="8"/>
    <x v="2"/>
    <x v="2"/>
    <n v="0"/>
    <n v="0"/>
    <x v="0"/>
    <x v="2"/>
    <x v="2"/>
    <n v="0"/>
    <x v="3"/>
    <x v="0"/>
    <d v="1899-12-30T00:05:18"/>
    <d v="1899-12-30T00:05:18"/>
    <x v="0"/>
    <m/>
    <m/>
    <d v="1899-12-30T00:00:00"/>
    <d v="1899-12-30T00:46:29"/>
    <n v="4"/>
    <d v="1899-12-30T00:05:18"/>
    <n v="46.48333333332954"/>
    <x v="5"/>
    <x v="0"/>
  </r>
  <r>
    <x v="4"/>
    <s v="2025000749"/>
    <x v="0"/>
    <x v="789"/>
    <s v="E3174JJN"/>
    <d v="2025-03-05T00:00:00"/>
    <x v="2"/>
    <s v="1054"/>
    <x v="26"/>
    <s v="PA"/>
    <x v="14"/>
    <x v="0"/>
    <d v="2025-03-05T00:00:00"/>
    <d v="1899-12-30T16:52:44"/>
    <d v="2025-03-05T00:00:00"/>
    <d v="1899-12-30T16:57:09"/>
    <d v="2025-03-05T00:00:00"/>
    <d v="1899-12-30T18:20:48"/>
    <x v="0"/>
    <x v="0"/>
    <s v="1321301261"/>
    <s v="FBO"/>
    <d v="1899-12-30T01:28:04"/>
    <x v="2212"/>
    <d v="1899-12-30T00:04:25"/>
    <s v="Granel"/>
    <s v="E001"/>
    <x v="2"/>
    <d v="1899-12-30T01:28:04"/>
    <d v="1899-12-30T01:23:39"/>
    <x v="7"/>
    <x v="8"/>
    <x v="2"/>
    <x v="2"/>
    <n v="0"/>
    <n v="0"/>
    <x v="0"/>
    <x v="2"/>
    <x v="2"/>
    <n v="0"/>
    <x v="3"/>
    <x v="0"/>
    <d v="1899-12-30T00:04:25"/>
    <d v="1899-12-30T00:04:25"/>
    <x v="0"/>
    <m/>
    <m/>
    <d v="1899-12-30T00:00:00"/>
    <d v="1899-12-30T01:28:04"/>
    <n v="4"/>
    <d v="1899-12-30T00:04:25"/>
    <n v="88.066666666656076"/>
    <x v="9"/>
    <x v="0"/>
  </r>
  <r>
    <x v="4"/>
    <s v="2025000757"/>
    <x v="0"/>
    <x v="804"/>
    <s v="E0938LCK"/>
    <d v="2025-03-06T00:00:00"/>
    <x v="2"/>
    <s v="2906"/>
    <x v="11"/>
    <s v="PA"/>
    <x v="2"/>
    <x v="0"/>
    <d v="2025-03-06T00:00:00"/>
    <d v="1899-12-30T08:20:50"/>
    <d v="2025-03-06T00:00:00"/>
    <d v="1899-12-30T09:06:58"/>
    <d v="2025-03-06T00:00:00"/>
    <d v="1899-12-30T09:05:05"/>
    <x v="0"/>
    <x v="0"/>
    <s v="1321301262"/>
    <s v="EXW"/>
    <d v="1899-12-30T00:48:01"/>
    <x v="2213"/>
    <d v="1899-12-30T00:46:08"/>
    <s v="Ensacado"/>
    <s v="E002"/>
    <x v="1"/>
    <d v="1899-12-30T00:44:15"/>
    <n v="-1.3078703703700012E-3"/>
    <x v="3"/>
    <x v="9"/>
    <x v="2"/>
    <x v="1"/>
    <n v="0"/>
    <n v="0"/>
    <x v="0"/>
    <x v="1"/>
    <x v="2"/>
    <n v="0"/>
    <x v="3"/>
    <x v="1"/>
    <d v="1899-12-30T00:46:08"/>
    <d v="1899-12-30T00:01:08"/>
    <x v="1"/>
    <m/>
    <m/>
    <d v="1899-12-30T00:00:00"/>
    <d v="1899-12-30T00:44:15"/>
    <n v="5"/>
    <d v="1899-12-30T00:46:08"/>
    <n v="44.24999999999045"/>
    <x v="3"/>
    <x v="1"/>
  </r>
  <r>
    <x v="4"/>
    <s v="2025000762"/>
    <x v="0"/>
    <x v="805"/>
    <s v="E3742CDH"/>
    <d v="2025-03-06T00:00:00"/>
    <x v="2"/>
    <s v="3320"/>
    <x v="12"/>
    <s v="PA"/>
    <x v="2"/>
    <x v="0"/>
    <d v="2025-03-06T00:00:00"/>
    <d v="1899-12-30T10:42:17"/>
    <d v="2025-03-06T00:00:00"/>
    <d v="1899-12-30T11:11:00"/>
    <d v="2025-03-06T00:00:00"/>
    <d v="1899-12-30T11:08:13"/>
    <x v="0"/>
    <x v="0"/>
    <s v="1321301263"/>
    <s v="EXW"/>
    <d v="1899-12-30T00:31:30"/>
    <x v="2214"/>
    <d v="1899-12-30T00:28:43"/>
    <s v="Ensacado"/>
    <s v="E002"/>
    <x v="1"/>
    <d v="1899-12-30T00:25:56"/>
    <n v="-1.9328703703699879E-3"/>
    <x v="5"/>
    <x v="9"/>
    <x v="2"/>
    <x v="1"/>
    <n v="0"/>
    <n v="0"/>
    <x v="0"/>
    <x v="1"/>
    <x v="2"/>
    <n v="0"/>
    <x v="3"/>
    <x v="1"/>
    <d v="1899-12-30T00:28:43"/>
    <d v="1899-12-30T00:28:43"/>
    <x v="1"/>
    <m/>
    <m/>
    <d v="1899-12-30T00:00:00"/>
    <d v="1899-12-30T00:25:56"/>
    <n v="5"/>
    <d v="1899-12-30T00:28:43"/>
    <n v="25.933333333334403"/>
    <x v="5"/>
    <x v="1"/>
  </r>
  <r>
    <x v="4"/>
    <s v="2025000768"/>
    <x v="0"/>
    <x v="804"/>
    <s v="E0938LCK"/>
    <d v="2025-03-06T00:00:00"/>
    <x v="2"/>
    <s v="3320"/>
    <x v="12"/>
    <s v="PA"/>
    <x v="3"/>
    <x v="0"/>
    <d v="2025-03-06T00:00:00"/>
    <d v="1899-12-30T11:41:01"/>
    <d v="2025-03-06T00:00:00"/>
    <d v="1899-12-30T08:04:01"/>
    <d v="2025-03-06T00:00:00"/>
    <d v="1899-12-30T11:49:38"/>
    <x v="128"/>
    <x v="19"/>
    <s v="1321301264"/>
    <s v="EXW"/>
    <d v="1899-12-30T07:22:37"/>
    <x v="2215"/>
    <d v="1899-12-30T03:37:00"/>
    <s v="Ensacado"/>
    <s v="E002"/>
    <x v="1"/>
    <d v="1899-12-30T00:08:37"/>
    <d v="1899-12-30T03:45:37"/>
    <x v="9"/>
    <x v="9"/>
    <x v="2"/>
    <x v="1"/>
    <n v="1"/>
    <n v="0"/>
    <x v="1"/>
    <x v="1"/>
    <x v="2"/>
    <n v="1"/>
    <x v="3"/>
    <x v="1"/>
    <d v="1899-12-30T03:37:00"/>
    <d v="1899-12-30T02:39:00"/>
    <x v="1"/>
    <m/>
    <m/>
    <d v="1899-12-30T00:00:00"/>
    <d v="1899-12-30T00:08:37"/>
    <n v="5"/>
    <n v="-0.15069444444443997"/>
    <n v="8.6166666666720371"/>
    <x v="5"/>
    <x v="1"/>
  </r>
  <r>
    <x v="4"/>
    <s v="2025000770"/>
    <x v="0"/>
    <x v="784"/>
    <s v="E1219LWL"/>
    <d v="2025-03-06T00:00:00"/>
    <x v="2"/>
    <s v="1054"/>
    <x v="26"/>
    <s v="PA"/>
    <x v="14"/>
    <x v="0"/>
    <d v="2025-03-06T00:00:00"/>
    <d v="1899-12-30T14:50:53"/>
    <d v="2025-03-06T00:00:00"/>
    <d v="1899-12-30T14:56:51"/>
    <d v="2025-03-06T00:00:00"/>
    <d v="1899-12-30T15:24:07"/>
    <x v="0"/>
    <x v="0"/>
    <s v="1321301265"/>
    <s v="FBO"/>
    <d v="1899-12-30T00:33:14"/>
    <x v="1113"/>
    <d v="1899-12-30T00:05:58"/>
    <s v="Granel"/>
    <s v="E001"/>
    <x v="2"/>
    <d v="1899-12-30T00:33:14"/>
    <d v="1899-12-30T00:27:16"/>
    <x v="14"/>
    <x v="9"/>
    <x v="2"/>
    <x v="2"/>
    <n v="0"/>
    <n v="0"/>
    <x v="0"/>
    <x v="2"/>
    <x v="2"/>
    <n v="0"/>
    <x v="3"/>
    <x v="1"/>
    <d v="1899-12-30T00:05:58"/>
    <d v="1899-12-30T00:05:58"/>
    <x v="0"/>
    <m/>
    <m/>
    <d v="1899-12-30T00:00:00"/>
    <d v="1899-12-30T00:33:14"/>
    <n v="5"/>
    <d v="1899-12-30T00:05:58"/>
    <n v="33.233333333342415"/>
    <x v="14"/>
    <x v="1"/>
  </r>
  <r>
    <x v="4"/>
    <s v="2025000773"/>
    <x v="0"/>
    <x v="786"/>
    <s v="E4426HTW"/>
    <d v="2025-03-06T00:00:00"/>
    <x v="2"/>
    <s v="1054"/>
    <x v="26"/>
    <s v="PA"/>
    <x v="14"/>
    <x v="0"/>
    <d v="2025-03-06T00:00:00"/>
    <d v="1899-12-30T15:09:07"/>
    <d v="2025-03-06T00:00:00"/>
    <d v="1899-12-30T15:17:17"/>
    <d v="2025-03-06T00:00:00"/>
    <d v="1899-12-30T15:42:32"/>
    <x v="0"/>
    <x v="0"/>
    <s v="1321301266"/>
    <s v="FBO"/>
    <d v="1899-12-30T00:33:25"/>
    <x v="467"/>
    <d v="1899-12-30T00:08:10"/>
    <s v="Granel"/>
    <s v="E001"/>
    <x v="2"/>
    <d v="1899-12-30T00:33:25"/>
    <d v="1899-12-30T00:25:15"/>
    <x v="10"/>
    <x v="9"/>
    <x v="2"/>
    <x v="2"/>
    <n v="0"/>
    <n v="0"/>
    <x v="0"/>
    <x v="2"/>
    <x v="2"/>
    <n v="0"/>
    <x v="3"/>
    <x v="1"/>
    <d v="1899-12-30T00:08:10"/>
    <d v="1899-12-30T00:08:10"/>
    <x v="0"/>
    <m/>
    <m/>
    <d v="1899-12-30T00:00:00"/>
    <d v="1899-12-30T00:33:25"/>
    <n v="5"/>
    <d v="1899-12-30T00:08:10"/>
    <n v="33.416666666668796"/>
    <x v="14"/>
    <x v="1"/>
  </r>
  <r>
    <x v="4"/>
    <s v="2025000776"/>
    <x v="0"/>
    <x v="794"/>
    <s v="E1731LNY"/>
    <d v="2025-03-06T00:00:00"/>
    <x v="2"/>
    <s v="1054"/>
    <x v="26"/>
    <s v="PA"/>
    <x v="14"/>
    <x v="0"/>
    <d v="2025-03-06T00:00:00"/>
    <d v="1899-12-30T15:56:41"/>
    <d v="2025-03-06T00:00:00"/>
    <d v="1899-12-30T16:03:07"/>
    <d v="2025-03-06T00:00:00"/>
    <d v="1899-12-30T16:24:23"/>
    <x v="0"/>
    <x v="0"/>
    <s v="1321301267"/>
    <s v="FBO"/>
    <d v="1899-12-30T00:27:42"/>
    <x v="409"/>
    <d v="1899-12-30T00:06:26"/>
    <s v="Granel"/>
    <s v="E001"/>
    <x v="2"/>
    <d v="1899-12-30T00:27:42"/>
    <d v="1899-12-30T00:21:16"/>
    <x v="10"/>
    <x v="9"/>
    <x v="2"/>
    <x v="2"/>
    <n v="0"/>
    <n v="0"/>
    <x v="0"/>
    <x v="2"/>
    <x v="2"/>
    <n v="0"/>
    <x v="3"/>
    <x v="1"/>
    <d v="1899-12-30T00:06:26"/>
    <d v="1899-12-30T00:06:26"/>
    <x v="0"/>
    <m/>
    <m/>
    <d v="1899-12-30T00:00:00"/>
    <d v="1899-12-30T00:27:42"/>
    <n v="5"/>
    <d v="1899-12-30T00:06:26"/>
    <n v="27.699999999998415"/>
    <x v="8"/>
    <x v="1"/>
  </r>
  <r>
    <x v="4"/>
    <s v="2025000775"/>
    <x v="0"/>
    <x v="777"/>
    <s v="E0493JHG"/>
    <d v="2025-03-06T00:00:00"/>
    <x v="2"/>
    <s v="2425"/>
    <x v="27"/>
    <s v="PA"/>
    <x v="15"/>
    <x v="0"/>
    <d v="2025-03-06T00:00:00"/>
    <d v="1899-12-30T15:53:22"/>
    <d v="2025-03-06T00:00:00"/>
    <d v="1899-12-30T15:57:49"/>
    <d v="2025-03-06T00:00:00"/>
    <d v="1899-12-30T16:42:16"/>
    <x v="0"/>
    <x v="0"/>
    <s v="1321301268"/>
    <s v="FBO"/>
    <d v="1899-12-30T00:48:54"/>
    <x v="1861"/>
    <d v="1899-12-30T00:04:27"/>
    <s v="Granel"/>
    <s v="E001"/>
    <x v="2"/>
    <d v="1899-12-30T00:48:54"/>
    <d v="1899-12-30T00:44:27"/>
    <x v="10"/>
    <x v="9"/>
    <x v="2"/>
    <x v="2"/>
    <n v="0"/>
    <n v="0"/>
    <x v="0"/>
    <x v="2"/>
    <x v="2"/>
    <n v="0"/>
    <x v="3"/>
    <x v="0"/>
    <d v="1899-12-30T00:04:27"/>
    <d v="1899-12-30T00:04:27"/>
    <x v="0"/>
    <m/>
    <m/>
    <d v="1899-12-30T00:00:00"/>
    <d v="1899-12-30T00:48:54"/>
    <n v="5"/>
    <d v="1899-12-30T00:04:27"/>
    <n v="48.899999999995174"/>
    <x v="8"/>
    <x v="0"/>
  </r>
  <r>
    <x v="4"/>
    <s v="2025000778"/>
    <x v="0"/>
    <x v="799"/>
    <s v="EGR1450AZ"/>
    <d v="2025-03-06T00:00:00"/>
    <x v="2"/>
    <s v="3320"/>
    <x v="12"/>
    <s v="PA"/>
    <x v="2"/>
    <x v="0"/>
    <d v="2025-03-06T00:00:00"/>
    <d v="1899-12-30T16:37:26"/>
    <d v="2025-03-06T00:00:00"/>
    <d v="1899-12-30T16:53:58"/>
    <d v="2025-03-06T00:00:00"/>
    <d v="1899-12-30T16:51:02"/>
    <x v="0"/>
    <x v="0"/>
    <s v="1321301270"/>
    <s v="EXW"/>
    <d v="1899-12-30T00:19:28"/>
    <x v="2216"/>
    <d v="1899-12-30T00:16:32"/>
    <s v="Ensacado"/>
    <s v="E002"/>
    <x v="1"/>
    <d v="1899-12-30T00:13:36"/>
    <n v="-2.037037037039946E-3"/>
    <x v="7"/>
    <x v="9"/>
    <x v="2"/>
    <x v="1"/>
    <n v="0"/>
    <n v="0"/>
    <x v="0"/>
    <x v="1"/>
    <x v="2"/>
    <n v="0"/>
    <x v="3"/>
    <x v="1"/>
    <d v="1899-12-30T00:16:32"/>
    <d v="1899-12-30T00:16:32"/>
    <x v="1"/>
    <m/>
    <m/>
    <d v="1899-12-30T00:00:00"/>
    <d v="1899-12-30T00:13:36"/>
    <n v="5"/>
    <d v="1899-12-30T00:16:32"/>
    <n v="13.599999999993653"/>
    <x v="8"/>
    <x v="1"/>
  </r>
  <r>
    <x v="4"/>
    <s v="2025000784"/>
    <x v="0"/>
    <x v="794"/>
    <s v="E1731LNY"/>
    <d v="2025-03-07T00:00:00"/>
    <x v="2"/>
    <s v="2425"/>
    <x v="27"/>
    <s v="PA"/>
    <x v="15"/>
    <x v="0"/>
    <d v="2025-03-07T00:00:00"/>
    <d v="1899-12-30T07:53:47"/>
    <d v="2025-03-07T00:00:00"/>
    <d v="1899-12-30T08:07:07"/>
    <d v="2025-03-07T00:00:00"/>
    <d v="1899-12-30T08:33:40"/>
    <x v="0"/>
    <x v="0"/>
    <s v="1321301271"/>
    <s v="FBO"/>
    <d v="1899-12-30T00:39:53"/>
    <x v="422"/>
    <d v="1899-12-30T00:13:20"/>
    <s v="Granel"/>
    <s v="E001"/>
    <x v="2"/>
    <d v="1899-12-30T00:39:53"/>
    <d v="1899-12-30T00:26:33"/>
    <x v="2"/>
    <x v="10"/>
    <x v="2"/>
    <x v="2"/>
    <n v="0"/>
    <n v="0"/>
    <x v="0"/>
    <x v="2"/>
    <x v="2"/>
    <n v="0"/>
    <x v="3"/>
    <x v="1"/>
    <d v="1899-12-30T00:13:20"/>
    <d v="1899-12-30T00:13:20"/>
    <x v="0"/>
    <m/>
    <m/>
    <d v="1899-12-30T00:00:00"/>
    <d v="1899-12-30T00:39:53"/>
    <n v="6"/>
    <d v="1899-12-30T00:13:20"/>
    <n v="39.883333333334427"/>
    <x v="2"/>
    <x v="1"/>
  </r>
  <r>
    <x v="4"/>
    <s v="2025000785"/>
    <x v="0"/>
    <x v="785"/>
    <s v="E4243BFS"/>
    <d v="2025-03-07T00:00:00"/>
    <x v="2"/>
    <s v="3320"/>
    <x v="12"/>
    <s v="PA"/>
    <x v="2"/>
    <x v="0"/>
    <d v="2025-03-07T00:00:00"/>
    <d v="1899-12-30T08:52:39"/>
    <d v="2025-03-07T00:00:00"/>
    <d v="1899-12-30T09:43:27"/>
    <d v="2025-03-07T00:00:00"/>
    <d v="1899-12-30T09:40:32"/>
    <x v="124"/>
    <x v="19"/>
    <s v="1321301272"/>
    <s v="EXW"/>
    <d v="1899-12-30T00:53:43"/>
    <x v="2217"/>
    <d v="1899-12-30T00:50:48"/>
    <s v="Ensacado"/>
    <s v="E002"/>
    <x v="1"/>
    <d v="1899-12-30T00:47:53"/>
    <n v="-2.0254629629600229E-3"/>
    <x v="3"/>
    <x v="10"/>
    <x v="2"/>
    <x v="1"/>
    <n v="0"/>
    <n v="0"/>
    <x v="0"/>
    <x v="1"/>
    <x v="2"/>
    <n v="0"/>
    <x v="3"/>
    <x v="0"/>
    <d v="1899-12-30T00:50:48"/>
    <d v="1899-12-30T00:05:48"/>
    <x v="1"/>
    <m/>
    <m/>
    <d v="1899-12-30T00:00:00"/>
    <d v="1899-12-30T00:47:53"/>
    <n v="6"/>
    <d v="1899-12-30T00:50:48"/>
    <n v="47.883333333340786"/>
    <x v="3"/>
    <x v="0"/>
  </r>
  <r>
    <x v="4"/>
    <s v="2025000773"/>
    <x v="0"/>
    <x v="786"/>
    <s v="E4426HTW"/>
    <d v="2025-03-06T00:00:00"/>
    <x v="2"/>
    <s v="1054"/>
    <x v="26"/>
    <s v="PA"/>
    <x v="14"/>
    <x v="0"/>
    <d v="2025-03-06T00:00:00"/>
    <d v="1899-12-30T15:09:07"/>
    <d v="2025-03-06T00:00:00"/>
    <d v="1899-12-30T15:17:17"/>
    <d v="2025-03-06T00:00:00"/>
    <d v="1899-12-30T15:42:32"/>
    <x v="129"/>
    <x v="0"/>
    <s v="1321301273"/>
    <s v="FBO"/>
    <d v="1899-12-30T00:33:25"/>
    <x v="467"/>
    <d v="1899-12-30T00:08:10"/>
    <s v="Granel"/>
    <s v="E001"/>
    <x v="2"/>
    <d v="1899-12-30T00:33:25"/>
    <d v="1899-12-30T00:25:15"/>
    <x v="10"/>
    <x v="9"/>
    <x v="2"/>
    <x v="2"/>
    <n v="0"/>
    <n v="0"/>
    <x v="0"/>
    <x v="2"/>
    <x v="2"/>
    <n v="0"/>
    <x v="3"/>
    <x v="1"/>
    <d v="1899-12-30T00:08:10"/>
    <d v="1899-12-30T00:08:10"/>
    <x v="0"/>
    <m/>
    <m/>
    <d v="1899-12-30T00:00:00"/>
    <d v="1899-12-30T00:33:25"/>
    <n v="5"/>
    <d v="1899-12-30T00:08:10"/>
    <n v="33.416666666668796"/>
    <x v="14"/>
    <x v="1"/>
  </r>
  <r>
    <x v="4"/>
    <s v="2025000789"/>
    <x v="0"/>
    <x v="806"/>
    <s v="EC3426CH"/>
    <d v="2025-03-07T00:00:00"/>
    <x v="2"/>
    <s v="2906"/>
    <x v="11"/>
    <s v="PA"/>
    <x v="3"/>
    <x v="0"/>
    <d v="2025-03-07T00:00:00"/>
    <d v="1899-12-30T10:47:05"/>
    <d v="2025-03-07T00:00:00"/>
    <d v="1899-12-30T17:58:01"/>
    <d v="2025-03-07T00:00:00"/>
    <d v="1899-12-30T11:07:48"/>
    <x v="130"/>
    <x v="19"/>
    <s v="1321301274"/>
    <s v="EXW"/>
    <d v="1899-12-30T14:01:09"/>
    <x v="2218"/>
    <d v="1899-12-30T07:10:56"/>
    <s v="Ensacado"/>
    <s v="E002"/>
    <x v="1"/>
    <d v="1899-12-30T00:20:43"/>
    <n v="-0.28487268518519004"/>
    <x v="5"/>
    <x v="10"/>
    <x v="2"/>
    <x v="1"/>
    <n v="0"/>
    <n v="0"/>
    <x v="0"/>
    <x v="1"/>
    <x v="2"/>
    <n v="0"/>
    <x v="3"/>
    <x v="1"/>
    <d v="1899-12-30T07:10:56"/>
    <d v="1899-12-30T06:12:56"/>
    <x v="1"/>
    <m/>
    <m/>
    <d v="1899-12-30T00:00:00"/>
    <d v="1899-12-30T00:20:43"/>
    <n v="6"/>
    <d v="1899-12-30T07:10:56"/>
    <n v="20.716666666660817"/>
    <x v="5"/>
    <x v="1"/>
  </r>
  <r>
    <x v="4"/>
    <s v="2025000790"/>
    <x v="0"/>
    <x v="807"/>
    <s v="E1456HZC"/>
    <d v="2025-03-07T00:00:00"/>
    <x v="2"/>
    <s v="2906"/>
    <x v="11"/>
    <s v="PA"/>
    <x v="2"/>
    <x v="0"/>
    <d v="2025-03-07T00:00:00"/>
    <d v="1899-12-30T11:27:12"/>
    <d v="2025-03-07T00:00:00"/>
    <d v="1899-12-30T11:44:09"/>
    <d v="2025-03-07T00:00:00"/>
    <d v="1899-12-30T11:41:07"/>
    <x v="0"/>
    <x v="0"/>
    <s v="1321301275"/>
    <s v="EXW"/>
    <d v="1899-12-30T00:19:59"/>
    <x v="2219"/>
    <d v="1899-12-30T00:16:57"/>
    <s v="Ensacado"/>
    <s v="E002"/>
    <x v="1"/>
    <d v="1899-12-30T00:13:55"/>
    <n v="-2.1064814814900079E-3"/>
    <x v="9"/>
    <x v="10"/>
    <x v="2"/>
    <x v="1"/>
    <n v="0"/>
    <n v="0"/>
    <x v="0"/>
    <x v="1"/>
    <x v="2"/>
    <n v="0"/>
    <x v="3"/>
    <x v="1"/>
    <d v="1899-12-30T00:16:57"/>
    <d v="1899-12-30T00:16:57"/>
    <x v="1"/>
    <m/>
    <m/>
    <d v="1899-12-30T00:00:00"/>
    <d v="1899-12-30T00:13:55"/>
    <n v="6"/>
    <d v="1899-12-30T00:16:57"/>
    <n v="13.916666666663993"/>
    <x v="5"/>
    <x v="1"/>
  </r>
  <r>
    <x v="4"/>
    <s v="2025000792"/>
    <x v="0"/>
    <x v="492"/>
    <s v="E2847GDG"/>
    <d v="2025-03-07T00:00:00"/>
    <x v="2"/>
    <s v="2425"/>
    <x v="27"/>
    <s v="PA"/>
    <x v="15"/>
    <x v="0"/>
    <d v="2025-03-07T00:00:00"/>
    <d v="1899-12-30T11:45:32"/>
    <d v="2025-03-07T00:00:00"/>
    <d v="1899-12-30T11:52:19"/>
    <d v="2025-03-07T00:00:00"/>
    <d v="1899-12-30T12:11:36"/>
    <x v="0"/>
    <x v="0"/>
    <s v="1321301276"/>
    <s v="FBO"/>
    <d v="1899-12-30T00:26:04"/>
    <x v="2220"/>
    <d v="1899-12-30T00:06:47"/>
    <s v="Granel"/>
    <s v="E001"/>
    <x v="2"/>
    <d v="1899-12-30T00:26:04"/>
    <d v="1899-12-30T00:19:17"/>
    <x v="9"/>
    <x v="10"/>
    <x v="2"/>
    <x v="2"/>
    <n v="0"/>
    <n v="0"/>
    <x v="0"/>
    <x v="2"/>
    <x v="2"/>
    <n v="0"/>
    <x v="3"/>
    <x v="1"/>
    <d v="1899-12-30T00:06:47"/>
    <d v="1899-12-30T00:06:47"/>
    <x v="0"/>
    <m/>
    <m/>
    <d v="1899-12-30T00:00:00"/>
    <d v="1899-12-30T00:26:04"/>
    <n v="6"/>
    <d v="1899-12-30T00:06:47"/>
    <n v="26.06666666667844"/>
    <x v="11"/>
    <x v="1"/>
  </r>
  <r>
    <x v="4"/>
    <s v="2025000797"/>
    <x v="0"/>
    <x v="785"/>
    <s v="E4243BFS"/>
    <d v="2025-03-07T00:00:00"/>
    <x v="2"/>
    <s v="3320"/>
    <x v="12"/>
    <s v="PA"/>
    <x v="2"/>
    <x v="0"/>
    <d v="2025-03-07T00:00:00"/>
    <d v="1899-12-30T12:22:04"/>
    <d v="2025-03-07T00:00:00"/>
    <d v="1899-12-30T12:27:39"/>
    <d v="2025-03-07T00:00:00"/>
    <d v="1899-12-30T12:37:18"/>
    <x v="131"/>
    <x v="19"/>
    <s v="1321301278"/>
    <s v="EXW"/>
    <d v="1899-12-30T00:15:14"/>
    <x v="1907"/>
    <d v="1899-12-30T00:05:35"/>
    <s v="Ensacado"/>
    <s v="E002"/>
    <x v="1"/>
    <d v="1899-12-30T00:15:14"/>
    <d v="1899-12-30T00:09:39"/>
    <x v="13"/>
    <x v="10"/>
    <x v="2"/>
    <x v="1"/>
    <n v="0"/>
    <n v="0"/>
    <x v="0"/>
    <x v="1"/>
    <x v="2"/>
    <n v="0"/>
    <x v="3"/>
    <x v="1"/>
    <d v="1899-12-30T00:05:35"/>
    <d v="1899-12-30T00:05:35"/>
    <x v="0"/>
    <m/>
    <m/>
    <d v="1899-12-30T00:00:00"/>
    <d v="1899-12-30T00:15:14"/>
    <n v="6"/>
    <d v="1899-12-30T00:05:35"/>
    <n v="15.233333333342483"/>
    <x v="11"/>
    <x v="1"/>
  </r>
  <r>
    <x v="4"/>
    <s v="2025000795"/>
    <x v="0"/>
    <x v="808"/>
    <s v="E9704JLT"/>
    <d v="2025-03-07T00:00:00"/>
    <x v="2"/>
    <s v="3320"/>
    <x v="12"/>
    <s v="PA"/>
    <x v="2"/>
    <x v="0"/>
    <d v="2025-03-07T00:00:00"/>
    <d v="1899-12-30T12:14:01"/>
    <d v="2025-03-07T00:00:00"/>
    <d v="1899-12-30T12:49:46"/>
    <d v="2025-03-07T00:00:00"/>
    <d v="1899-12-30T12:46:33"/>
    <x v="0"/>
    <x v="0"/>
    <s v="1321301279"/>
    <s v="EXW"/>
    <d v="1899-12-30T00:38:58"/>
    <x v="2221"/>
    <d v="1899-12-30T00:35:45"/>
    <s v="Ensacado"/>
    <s v="E002"/>
    <x v="1"/>
    <d v="1899-12-30T00:32:32"/>
    <n v="-2.2337962963000502E-3"/>
    <x v="13"/>
    <x v="10"/>
    <x v="2"/>
    <x v="1"/>
    <n v="0"/>
    <n v="0"/>
    <x v="0"/>
    <x v="1"/>
    <x v="2"/>
    <n v="0"/>
    <x v="3"/>
    <x v="1"/>
    <d v="1899-12-30T00:35:45"/>
    <d v="1899-12-30T00:35:45"/>
    <x v="1"/>
    <m/>
    <m/>
    <d v="1899-12-30T00:00:00"/>
    <d v="1899-12-30T00:32:32"/>
    <n v="6"/>
    <d v="1899-12-30T00:35:45"/>
    <n v="32.533333333329516"/>
    <x v="11"/>
    <x v="1"/>
  </r>
  <r>
    <x v="4"/>
    <s v="2025000801"/>
    <x v="0"/>
    <x v="777"/>
    <s v="E0493JHG"/>
    <d v="2025-03-07T00:00:00"/>
    <x v="2"/>
    <s v="2425"/>
    <x v="27"/>
    <s v="PA"/>
    <x v="15"/>
    <x v="0"/>
    <d v="2025-03-07T00:00:00"/>
    <d v="1899-12-30T16:19:40"/>
    <d v="2025-03-07T00:00:00"/>
    <d v="1899-12-30T16:26:06"/>
    <d v="2025-03-07T00:00:00"/>
    <d v="1899-12-30T16:58:02"/>
    <x v="0"/>
    <x v="0"/>
    <s v="1321301280"/>
    <s v="FBO"/>
    <d v="1899-12-30T00:38:22"/>
    <x v="135"/>
    <d v="1899-12-30T00:06:26"/>
    <s v="Granel"/>
    <s v="E001"/>
    <x v="2"/>
    <d v="1899-12-30T00:38:22"/>
    <d v="1899-12-30T00:31:56"/>
    <x v="7"/>
    <x v="10"/>
    <x v="2"/>
    <x v="2"/>
    <n v="0"/>
    <n v="0"/>
    <x v="0"/>
    <x v="2"/>
    <x v="2"/>
    <n v="0"/>
    <x v="3"/>
    <x v="1"/>
    <d v="1899-12-30T00:06:26"/>
    <d v="1899-12-30T00:06:26"/>
    <x v="0"/>
    <m/>
    <m/>
    <d v="1899-12-30T00:00:00"/>
    <d v="1899-12-30T00:38:22"/>
    <n v="6"/>
    <d v="1899-12-30T00:06:26"/>
    <n v="38.36666666666877"/>
    <x v="8"/>
    <x v="1"/>
  </r>
  <r>
    <x v="4"/>
    <s v="2025000805"/>
    <x v="0"/>
    <x v="791"/>
    <s v="E1094JPT"/>
    <d v="2025-03-10T00:00:00"/>
    <x v="2"/>
    <s v="1054"/>
    <x v="26"/>
    <s v="PA"/>
    <x v="14"/>
    <x v="0"/>
    <d v="2025-03-10T00:00:00"/>
    <d v="1899-12-30T09:38:58"/>
    <d v="2025-03-10T00:00:00"/>
    <d v="1899-12-30T09:43:56"/>
    <d v="2025-03-10T00:00:00"/>
    <d v="1899-12-30T10:16:05"/>
    <x v="0"/>
    <x v="0"/>
    <s v="1321301282"/>
    <s v="FBO"/>
    <d v="1899-12-30T00:37:07"/>
    <x v="247"/>
    <d v="1899-12-30T00:04:58"/>
    <s v="Granel"/>
    <s v="E001"/>
    <x v="2"/>
    <d v="1899-12-30T00:37:07"/>
    <d v="1899-12-30T00:32:09"/>
    <x v="4"/>
    <x v="11"/>
    <x v="3"/>
    <x v="2"/>
    <n v="0"/>
    <n v="0"/>
    <x v="0"/>
    <x v="2"/>
    <x v="2"/>
    <n v="0"/>
    <x v="3"/>
    <x v="1"/>
    <d v="1899-12-30T00:04:58"/>
    <d v="1899-12-30T00:04:58"/>
    <x v="0"/>
    <m/>
    <m/>
    <d v="1899-12-30T00:00:00"/>
    <d v="1899-12-30T00:37:07"/>
    <n v="2"/>
    <d v="1899-12-30T00:04:58"/>
    <n v="37.116666666662425"/>
    <x v="4"/>
    <x v="1"/>
  </r>
  <r>
    <x v="4"/>
    <s v="2025000822"/>
    <x v="0"/>
    <x v="809"/>
    <s v="E5197FMT"/>
    <d v="2025-03-10T00:00:00"/>
    <x v="2"/>
    <s v="3320"/>
    <x v="12"/>
    <s v="PA"/>
    <x v="2"/>
    <x v="0"/>
    <d v="2025-03-10T00:00:00"/>
    <d v="1899-12-30T16:59:49"/>
    <d v="2025-03-10T00:00:00"/>
    <d v="1899-12-30T17:43:38"/>
    <d v="2025-03-10T00:00:00"/>
    <d v="1899-12-30T17:41:48"/>
    <x v="0"/>
    <x v="0"/>
    <s v="1321301283"/>
    <s v="EXW"/>
    <d v="1899-12-30T00:45:39"/>
    <x v="2222"/>
    <d v="1899-12-30T00:43:49"/>
    <s v="Ensacado"/>
    <s v="E002"/>
    <x v="1"/>
    <d v="1899-12-30T00:41:59"/>
    <n v="-1.2731481481499385E-3"/>
    <x v="7"/>
    <x v="11"/>
    <x v="3"/>
    <x v="1"/>
    <n v="0"/>
    <n v="0"/>
    <x v="0"/>
    <x v="1"/>
    <x v="2"/>
    <n v="0"/>
    <x v="3"/>
    <x v="1"/>
    <d v="1899-12-30T00:43:49"/>
    <d v="1899-12-30T00:43:49"/>
    <x v="1"/>
    <m/>
    <m/>
    <d v="1899-12-30T00:00:00"/>
    <d v="1899-12-30T00:41:59"/>
    <n v="2"/>
    <d v="1899-12-30T00:43:49"/>
    <n v="41.983333333329554"/>
    <x v="12"/>
    <x v="1"/>
  </r>
  <r>
    <x v="4"/>
    <s v="2025000826"/>
    <x v="0"/>
    <x v="810"/>
    <s v="EB1246UU"/>
    <d v="2025-03-11T00:00:00"/>
    <x v="2"/>
    <s v="3320"/>
    <x v="12"/>
    <s v="PA"/>
    <x v="2"/>
    <x v="0"/>
    <d v="2025-03-11T00:00:00"/>
    <d v="1899-12-30T09:13:52"/>
    <d v="2025-03-11T00:00:00"/>
    <d v="1899-12-30T09:51:20"/>
    <d v="2025-03-11T00:00:00"/>
    <d v="1899-12-30T09:48:06"/>
    <x v="0"/>
    <x v="0"/>
    <s v="1321301284"/>
    <s v="EXW"/>
    <d v="1899-12-30T00:40:42"/>
    <x v="2223"/>
    <d v="1899-12-30T00:37:28"/>
    <s v="Ensacado"/>
    <s v="E002"/>
    <x v="1"/>
    <d v="1899-12-30T00:34:14"/>
    <n v="-2.2453703703699812E-3"/>
    <x v="4"/>
    <x v="12"/>
    <x v="3"/>
    <x v="1"/>
    <n v="0"/>
    <n v="0"/>
    <x v="0"/>
    <x v="1"/>
    <x v="2"/>
    <n v="0"/>
    <x v="3"/>
    <x v="1"/>
    <d v="1899-12-30T00:37:28"/>
    <d v="1899-12-30T00:37:28"/>
    <x v="1"/>
    <m/>
    <m/>
    <d v="1899-12-30T00:00:00"/>
    <d v="1899-12-30T00:34:14"/>
    <n v="3"/>
    <d v="1899-12-30T00:37:28"/>
    <n v="34.23333333333602"/>
    <x v="3"/>
    <x v="1"/>
  </r>
  <r>
    <x v="4"/>
    <s v="2025000827"/>
    <x v="0"/>
    <x v="793"/>
    <s v="E9057FXJ"/>
    <d v="2025-03-11T00:00:00"/>
    <x v="2"/>
    <s v="3320"/>
    <x v="12"/>
    <s v="PA"/>
    <x v="2"/>
    <x v="0"/>
    <d v="2025-03-11T00:00:00"/>
    <d v="1899-12-30T09:35:03"/>
    <d v="2025-03-11T00:00:00"/>
    <d v="1899-12-30T09:53:24"/>
    <d v="2025-03-11T00:00:00"/>
    <d v="1899-12-30T09:51:38"/>
    <x v="0"/>
    <x v="0"/>
    <s v="1321301285"/>
    <s v="EXW"/>
    <d v="1899-12-30T00:20:07"/>
    <x v="1983"/>
    <d v="1899-12-30T00:18:21"/>
    <s v="Ensacado"/>
    <s v="E002"/>
    <x v="1"/>
    <d v="1899-12-30T00:16:35"/>
    <n v="-1.2268518518500082E-3"/>
    <x v="4"/>
    <x v="12"/>
    <x v="3"/>
    <x v="1"/>
    <n v="0"/>
    <n v="0"/>
    <x v="0"/>
    <x v="1"/>
    <x v="2"/>
    <n v="0"/>
    <x v="3"/>
    <x v="1"/>
    <d v="1899-12-30T00:18:21"/>
    <d v="1899-12-30T00:18:21"/>
    <x v="1"/>
    <m/>
    <m/>
    <d v="1899-12-30T00:00:00"/>
    <d v="1899-12-30T00:16:35"/>
    <n v="3"/>
    <d v="1899-12-30T00:18:21"/>
    <n v="16.583333333328063"/>
    <x v="3"/>
    <x v="1"/>
  </r>
  <r>
    <x v="4"/>
    <s v="2025000832"/>
    <x v="0"/>
    <x v="798"/>
    <s v="E8479DSC"/>
    <d v="2025-03-11T00:00:00"/>
    <x v="2"/>
    <s v="3320"/>
    <x v="12"/>
    <s v="PA"/>
    <x v="2"/>
    <x v="0"/>
    <d v="2025-03-11T00:00:00"/>
    <d v="1899-12-30T11:05:41"/>
    <d v="2025-03-11T00:00:00"/>
    <d v="1899-12-30T11:20:48"/>
    <d v="2025-03-11T00:00:00"/>
    <d v="1899-12-30T11:18:41"/>
    <x v="0"/>
    <x v="0"/>
    <s v="1321301286"/>
    <s v="EXW"/>
    <d v="1899-12-30T00:17:14"/>
    <x v="2224"/>
    <d v="1899-12-30T00:15:07"/>
    <s v="Ensacado"/>
    <s v="E002"/>
    <x v="1"/>
    <d v="1899-12-30T00:13:00"/>
    <n v="-1.4699074074100427E-3"/>
    <x v="9"/>
    <x v="12"/>
    <x v="3"/>
    <x v="1"/>
    <n v="0"/>
    <n v="0"/>
    <x v="0"/>
    <x v="1"/>
    <x v="2"/>
    <n v="0"/>
    <x v="3"/>
    <x v="1"/>
    <d v="1899-12-30T00:15:07"/>
    <d v="1899-12-30T00:15:07"/>
    <x v="1"/>
    <m/>
    <m/>
    <d v="1899-12-30T00:00:00"/>
    <d v="1899-12-30T00:13:00"/>
    <n v="3"/>
    <d v="1899-12-30T00:15:07"/>
    <n v="13.000000000003151"/>
    <x v="5"/>
    <x v="1"/>
  </r>
  <r>
    <x v="4"/>
    <s v="2025000834"/>
    <x v="0"/>
    <x v="811"/>
    <s v="E5027FWV"/>
    <d v="2025-03-11T00:00:00"/>
    <x v="2"/>
    <s v="2906"/>
    <x v="11"/>
    <s v="PA"/>
    <x v="2"/>
    <x v="0"/>
    <d v="2025-03-11T00:00:00"/>
    <d v="1899-12-30T12:16:35"/>
    <d v="2025-03-11T00:00:00"/>
    <d v="1899-12-30T12:20:59"/>
    <d v="2025-03-11T00:00:00"/>
    <d v="1899-12-30T12:42:20"/>
    <x v="0"/>
    <x v="0"/>
    <s v="1321301287"/>
    <s v="EXW"/>
    <d v="1899-12-30T00:25:45"/>
    <x v="629"/>
    <d v="1899-12-30T00:04:24"/>
    <s v="Ensacado"/>
    <s v="E002"/>
    <x v="1"/>
    <d v="1899-12-30T00:25:45"/>
    <d v="1899-12-30T00:21:21"/>
    <x v="13"/>
    <x v="12"/>
    <x v="3"/>
    <x v="1"/>
    <n v="0"/>
    <n v="0"/>
    <x v="0"/>
    <x v="1"/>
    <x v="2"/>
    <n v="0"/>
    <x v="3"/>
    <x v="1"/>
    <d v="1899-12-30T00:04:24"/>
    <d v="1899-12-30T00:04:24"/>
    <x v="0"/>
    <m/>
    <m/>
    <d v="1899-12-30T00:00:00"/>
    <d v="1899-12-30T00:25:45"/>
    <n v="3"/>
    <d v="1899-12-30T00:04:24"/>
    <n v="25.750000000008022"/>
    <x v="11"/>
    <x v="1"/>
  </r>
  <r>
    <x v="4"/>
    <s v="2025000838"/>
    <x v="0"/>
    <x v="787"/>
    <s v="E6997LHG"/>
    <d v="2025-03-11T00:00:00"/>
    <x v="2"/>
    <s v="1054"/>
    <x v="26"/>
    <s v="PA"/>
    <x v="14"/>
    <x v="0"/>
    <d v="2025-03-11T00:00:00"/>
    <d v="1899-12-30T15:36:55"/>
    <d v="2025-03-11T00:00:00"/>
    <d v="1899-12-30T15:42:42"/>
    <d v="2025-03-11T00:00:00"/>
    <d v="1899-12-30T16:11:53"/>
    <x v="0"/>
    <x v="0"/>
    <s v="1321301288"/>
    <s v="FBO"/>
    <d v="1899-12-30T00:34:58"/>
    <x v="1067"/>
    <d v="1899-12-30T00:05:47"/>
    <s v="Granel"/>
    <s v="E001"/>
    <x v="2"/>
    <d v="1899-12-30T00:34:58"/>
    <d v="1899-12-30T00:29:11"/>
    <x v="10"/>
    <x v="12"/>
    <x v="3"/>
    <x v="2"/>
    <n v="0"/>
    <n v="0"/>
    <x v="0"/>
    <x v="2"/>
    <x v="2"/>
    <n v="0"/>
    <x v="3"/>
    <x v="1"/>
    <d v="1899-12-30T00:05:47"/>
    <d v="1899-12-30T00:05:47"/>
    <x v="0"/>
    <m/>
    <m/>
    <d v="1899-12-30T00:00:00"/>
    <d v="1899-12-30T00:34:58"/>
    <n v="3"/>
    <d v="1899-12-30T00:05:47"/>
    <n v="34.966666666670321"/>
    <x v="8"/>
    <x v="1"/>
  </r>
  <r>
    <x v="4"/>
    <s v="2025000839"/>
    <x v="0"/>
    <x v="799"/>
    <s v="EGR1450AZ"/>
    <d v="2025-03-11T00:00:00"/>
    <x v="2"/>
    <s v="3320"/>
    <x v="12"/>
    <s v="PA"/>
    <x v="2"/>
    <x v="0"/>
    <d v="2025-03-11T00:00:00"/>
    <d v="1899-12-30T15:54:28"/>
    <d v="2025-03-11T00:00:00"/>
    <d v="1899-12-30T15:58:17"/>
    <d v="2025-03-11T00:00:00"/>
    <d v="1899-12-30T16:14:19"/>
    <x v="0"/>
    <x v="0"/>
    <s v="1321301289"/>
    <s v="EXW"/>
    <d v="1899-12-30T00:19:51"/>
    <x v="2225"/>
    <d v="1899-12-30T00:03:49"/>
    <s v="Ensacado"/>
    <s v="E002"/>
    <x v="1"/>
    <d v="1899-12-30T00:19:51"/>
    <d v="1899-12-30T00:16:02"/>
    <x v="10"/>
    <x v="12"/>
    <x v="3"/>
    <x v="1"/>
    <n v="0"/>
    <n v="0"/>
    <x v="0"/>
    <x v="1"/>
    <x v="2"/>
    <n v="0"/>
    <x v="3"/>
    <x v="1"/>
    <d v="1899-12-30T00:03:49"/>
    <d v="1899-12-30T00:03:49"/>
    <x v="0"/>
    <m/>
    <m/>
    <d v="1899-12-30T00:00:00"/>
    <d v="1899-12-30T00:19:51"/>
    <n v="3"/>
    <d v="1899-12-30T00:03:49"/>
    <n v="19.850000000011256"/>
    <x v="8"/>
    <x v="1"/>
  </r>
  <r>
    <x v="4"/>
    <s v="2025000845"/>
    <x v="0"/>
    <x v="812"/>
    <s v="E3174JJN"/>
    <d v="2025-03-12T00:00:00"/>
    <x v="2"/>
    <s v="1054"/>
    <x v="26"/>
    <s v="PA"/>
    <x v="14"/>
    <x v="0"/>
    <d v="2025-03-12T00:00:00"/>
    <d v="1899-12-30T10:28:59"/>
    <d v="2025-03-12T00:00:00"/>
    <d v="1899-12-30T10:33:37"/>
    <d v="2025-03-12T00:00:00"/>
    <d v="1899-12-30T11:05:32"/>
    <x v="0"/>
    <x v="0"/>
    <s v="1321301290"/>
    <s v="FBO"/>
    <d v="1899-12-30T00:36:33"/>
    <x v="1146"/>
    <d v="1899-12-30T00:04:38"/>
    <s v="Granel"/>
    <s v="E001"/>
    <x v="2"/>
    <d v="1899-12-30T00:36:33"/>
    <d v="1899-12-30T00:31:55"/>
    <x v="5"/>
    <x v="13"/>
    <x v="3"/>
    <x v="2"/>
    <n v="0"/>
    <n v="0"/>
    <x v="0"/>
    <x v="2"/>
    <x v="2"/>
    <n v="0"/>
    <x v="3"/>
    <x v="1"/>
    <d v="1899-12-30T00:04:38"/>
    <d v="1899-12-30T00:04:38"/>
    <x v="0"/>
    <m/>
    <m/>
    <d v="1899-12-30T00:00:00"/>
    <d v="1899-12-30T00:36:33"/>
    <n v="4"/>
    <d v="1899-12-30T00:04:38"/>
    <n v="36.550000000007948"/>
    <x v="5"/>
    <x v="1"/>
  </r>
  <r>
    <x v="4"/>
    <s v="2025000847"/>
    <x v="0"/>
    <x v="500"/>
    <s v="E9582MNV"/>
    <d v="2025-03-12T00:00:00"/>
    <x v="2"/>
    <s v="1054"/>
    <x v="26"/>
    <s v="PA"/>
    <x v="14"/>
    <x v="0"/>
    <d v="2025-03-12T00:00:00"/>
    <d v="1899-12-30T11:24:33"/>
    <d v="2025-03-12T00:00:00"/>
    <d v="1899-12-30T11:29:14"/>
    <d v="2025-03-12T00:00:00"/>
    <d v="1899-12-30T12:17:00"/>
    <x v="0"/>
    <x v="0"/>
    <s v="1321301291"/>
    <s v="FBO"/>
    <d v="1899-12-30T00:52:27"/>
    <x v="2226"/>
    <d v="1899-12-30T00:04:41"/>
    <s v="Granel"/>
    <s v="E001"/>
    <x v="2"/>
    <d v="1899-12-30T00:52:27"/>
    <d v="1899-12-30T00:47:46"/>
    <x v="9"/>
    <x v="13"/>
    <x v="3"/>
    <x v="2"/>
    <n v="0"/>
    <n v="0"/>
    <x v="0"/>
    <x v="2"/>
    <x v="2"/>
    <n v="0"/>
    <x v="3"/>
    <x v="0"/>
    <d v="1899-12-30T00:04:41"/>
    <d v="1899-12-30T00:04:41"/>
    <x v="0"/>
    <m/>
    <m/>
    <d v="1899-12-30T00:00:00"/>
    <d v="1899-12-30T00:52:27"/>
    <n v="4"/>
    <d v="1899-12-30T00:04:41"/>
    <n v="52.45000000001275"/>
    <x v="11"/>
    <x v="0"/>
  </r>
  <r>
    <x v="4"/>
    <s v="2025000877"/>
    <x v="0"/>
    <x v="813"/>
    <s v="E5474BVV"/>
    <d v="2025-03-14T00:00:00"/>
    <x v="2"/>
    <s v="3320"/>
    <x v="12"/>
    <s v="PA"/>
    <x v="2"/>
    <x v="0"/>
    <d v="2025-03-14T00:00:00"/>
    <d v="1899-12-30T09:58:15"/>
    <d v="2025-03-14T00:00:00"/>
    <d v="1899-12-30T10:03:27"/>
    <d v="2025-03-14T00:00:00"/>
    <d v="1899-12-30T10:12:37"/>
    <x v="0"/>
    <x v="0"/>
    <s v="1321301292"/>
    <s v="EXW"/>
    <d v="1899-12-30T00:14:22"/>
    <x v="2227"/>
    <d v="1899-12-30T00:05:12"/>
    <s v="Ensacado"/>
    <s v="E002"/>
    <x v="1"/>
    <d v="1899-12-30T00:14:22"/>
    <d v="1899-12-30T00:09:10"/>
    <x v="4"/>
    <x v="15"/>
    <x v="3"/>
    <x v="1"/>
    <n v="0"/>
    <n v="0"/>
    <x v="0"/>
    <x v="1"/>
    <x v="2"/>
    <n v="0"/>
    <x v="3"/>
    <x v="1"/>
    <d v="1899-12-30T00:05:12"/>
    <d v="1899-12-30T00:05:12"/>
    <x v="0"/>
    <m/>
    <m/>
    <d v="1899-12-30T00:00:00"/>
    <d v="1899-12-30T00:14:22"/>
    <n v="6"/>
    <d v="1899-12-30T00:05:12"/>
    <n v="14.366666666663983"/>
    <x v="4"/>
    <x v="1"/>
  </r>
  <r>
    <x v="4"/>
    <s v="2025000876"/>
    <x v="0"/>
    <x v="784"/>
    <s v="E1219LWL"/>
    <d v="2025-03-14T00:00:00"/>
    <x v="2"/>
    <s v="1054"/>
    <x v="26"/>
    <s v="PA"/>
    <x v="14"/>
    <x v="0"/>
    <d v="2025-03-14T00:00:00"/>
    <d v="1899-12-30T09:51:31"/>
    <d v="2025-03-14T00:00:00"/>
    <d v="1899-12-30T09:57:43"/>
    <d v="2025-03-14T00:00:00"/>
    <d v="1899-12-30T10:24:29"/>
    <x v="0"/>
    <x v="0"/>
    <s v="1321301293"/>
    <s v="FBO"/>
    <d v="1899-12-30T00:32:58"/>
    <x v="1258"/>
    <d v="1899-12-30T00:06:12"/>
    <s v="Granel"/>
    <s v="E001"/>
    <x v="2"/>
    <d v="1899-12-30T00:32:58"/>
    <d v="1899-12-30T00:26:46"/>
    <x v="4"/>
    <x v="15"/>
    <x v="3"/>
    <x v="2"/>
    <n v="0"/>
    <n v="0"/>
    <x v="0"/>
    <x v="2"/>
    <x v="2"/>
    <n v="0"/>
    <x v="3"/>
    <x v="1"/>
    <d v="1899-12-30T00:06:12"/>
    <d v="1899-12-30T00:06:12"/>
    <x v="0"/>
    <m/>
    <m/>
    <d v="1899-12-30T00:00:00"/>
    <d v="1899-12-30T00:32:58"/>
    <n v="6"/>
    <d v="1899-12-30T00:06:12"/>
    <n v="32.966666666668729"/>
    <x v="4"/>
    <x v="1"/>
  </r>
  <r>
    <x v="4"/>
    <s v="2025000878"/>
    <x v="0"/>
    <x v="814"/>
    <s v="EC8206AC"/>
    <d v="2025-03-14T00:00:00"/>
    <x v="2"/>
    <s v="3320"/>
    <x v="12"/>
    <s v="PA"/>
    <x v="2"/>
    <x v="0"/>
    <d v="2025-03-14T00:00:00"/>
    <d v="1899-12-30T10:16:10"/>
    <d v="2025-03-14T00:00:00"/>
    <d v="1899-12-30T10:48:35"/>
    <d v="2025-03-14T00:00:00"/>
    <d v="1899-12-30T10:45:31"/>
    <x v="0"/>
    <x v="0"/>
    <s v="1321301294"/>
    <s v="EXW"/>
    <d v="1899-12-30T00:35:29"/>
    <x v="2228"/>
    <d v="1899-12-30T00:32:25"/>
    <s v="Ensacado"/>
    <s v="E002"/>
    <x v="1"/>
    <d v="1899-12-30T00:29:21"/>
    <n v="-2.129629629629981E-3"/>
    <x v="5"/>
    <x v="15"/>
    <x v="3"/>
    <x v="1"/>
    <n v="0"/>
    <n v="0"/>
    <x v="0"/>
    <x v="1"/>
    <x v="2"/>
    <n v="0"/>
    <x v="3"/>
    <x v="1"/>
    <d v="1899-12-30T00:32:25"/>
    <d v="1899-12-30T00:32:25"/>
    <x v="1"/>
    <m/>
    <m/>
    <d v="1899-12-30T00:00:00"/>
    <d v="1899-12-30T00:29:21"/>
    <n v="6"/>
    <d v="1899-12-30T00:32:25"/>
    <n v="29.349999999993635"/>
    <x v="4"/>
    <x v="1"/>
  </r>
  <r>
    <x v="4"/>
    <s v="2025000893"/>
    <x v="0"/>
    <x v="812"/>
    <s v="E3174JJN"/>
    <d v="2025-03-14T00:00:00"/>
    <x v="2"/>
    <s v="1054"/>
    <x v="26"/>
    <s v="PA"/>
    <x v="14"/>
    <x v="0"/>
    <d v="2025-03-14T00:00:00"/>
    <d v="1899-12-30T16:53:15"/>
    <d v="2025-03-14T00:00:00"/>
    <d v="1899-12-30T16:58:22"/>
    <d v="2025-03-14T00:00:00"/>
    <d v="1899-12-30T17:26:48"/>
    <x v="0"/>
    <x v="0"/>
    <s v="1321301295"/>
    <s v="FBO"/>
    <d v="1899-12-30T00:33:33"/>
    <x v="155"/>
    <d v="1899-12-30T00:05:07"/>
    <s v="Granel"/>
    <s v="E001"/>
    <x v="2"/>
    <d v="1899-12-30T00:33:33"/>
    <d v="1899-12-30T00:28:26"/>
    <x v="7"/>
    <x v="15"/>
    <x v="3"/>
    <x v="2"/>
    <n v="0"/>
    <n v="0"/>
    <x v="0"/>
    <x v="2"/>
    <x v="2"/>
    <n v="0"/>
    <x v="3"/>
    <x v="1"/>
    <d v="1899-12-30T00:05:07"/>
    <d v="1899-12-30T00:05:07"/>
    <x v="0"/>
    <m/>
    <m/>
    <d v="1899-12-30T00:00:00"/>
    <d v="1899-12-30T00:33:33"/>
    <n v="6"/>
    <d v="1899-12-30T00:05:07"/>
    <n v="33.54999999999837"/>
    <x v="12"/>
    <x v="1"/>
  </r>
  <r>
    <x v="4"/>
    <s v="2025000895"/>
    <x v="0"/>
    <x v="500"/>
    <s v="E9582MNV"/>
    <d v="2025-03-17T00:00:00"/>
    <x v="2"/>
    <s v="1054"/>
    <x v="26"/>
    <s v="PA"/>
    <x v="14"/>
    <x v="0"/>
    <d v="2025-03-17T00:00:00"/>
    <d v="1899-12-30T08:22:07"/>
    <d v="2025-03-17T00:00:00"/>
    <d v="1899-12-30T08:28:21"/>
    <d v="2025-03-17T00:00:00"/>
    <d v="1899-12-30T08:57:47"/>
    <x v="0"/>
    <x v="0"/>
    <s v="1321301296"/>
    <s v="FBO"/>
    <d v="1899-12-30T00:35:40"/>
    <x v="560"/>
    <d v="1899-12-30T00:06:14"/>
    <s v="Granel"/>
    <s v="E001"/>
    <x v="2"/>
    <d v="1899-12-30T00:35:40"/>
    <d v="1899-12-30T00:29:26"/>
    <x v="3"/>
    <x v="16"/>
    <x v="4"/>
    <x v="2"/>
    <n v="0"/>
    <n v="0"/>
    <x v="0"/>
    <x v="2"/>
    <x v="2"/>
    <n v="0"/>
    <x v="3"/>
    <x v="1"/>
    <d v="1899-12-30T00:06:14"/>
    <d v="1899-12-30T00:06:14"/>
    <x v="0"/>
    <m/>
    <m/>
    <d v="1899-12-30T00:00:00"/>
    <d v="1899-12-30T00:35:40"/>
    <n v="2"/>
    <d v="1899-12-30T00:06:14"/>
    <n v="35.666666666668831"/>
    <x v="2"/>
    <x v="1"/>
  </r>
  <r>
    <x v="4"/>
    <s v="2025000903"/>
    <x v="0"/>
    <x v="815"/>
    <s v="E9106MPM"/>
    <d v="2025-03-17T00:00:00"/>
    <x v="2"/>
    <s v="1054"/>
    <x v="26"/>
    <s v="PA"/>
    <x v="16"/>
    <x v="0"/>
    <d v="2025-03-17T00:00:00"/>
    <d v="1899-12-30T09:52:42"/>
    <d v="2025-03-17T00:00:00"/>
    <d v="1899-12-30T09:57:43"/>
    <d v="2025-03-17T00:00:00"/>
    <d v="1899-12-30T10:47:14"/>
    <x v="0"/>
    <x v="0"/>
    <s v="1321301297"/>
    <s v="FBO"/>
    <d v="1899-12-30T00:54:32"/>
    <x v="2229"/>
    <d v="1899-12-30T00:05:01"/>
    <s v="Granel"/>
    <s v="E001"/>
    <x v="2"/>
    <d v="1899-12-30T00:54:32"/>
    <d v="1899-12-30T00:49:31"/>
    <x v="4"/>
    <x v="16"/>
    <x v="4"/>
    <x v="2"/>
    <n v="0"/>
    <n v="0"/>
    <x v="0"/>
    <x v="2"/>
    <x v="2"/>
    <n v="0"/>
    <x v="3"/>
    <x v="0"/>
    <d v="1899-12-30T00:05:01"/>
    <d v="1899-12-30T00:05:01"/>
    <x v="0"/>
    <m/>
    <m/>
    <d v="1899-12-30T00:00:00"/>
    <d v="1899-12-30T00:54:32"/>
    <n v="2"/>
    <d v="1899-12-30T00:05:01"/>
    <n v="54.533333333332799"/>
    <x v="4"/>
    <x v="0"/>
  </r>
  <r>
    <x v="4"/>
    <s v="2025000917"/>
    <x v="0"/>
    <x v="793"/>
    <s v="E9057FXJ"/>
    <d v="2025-03-17T00:00:00"/>
    <x v="2"/>
    <s v="3320"/>
    <x v="12"/>
    <s v="PA"/>
    <x v="2"/>
    <x v="0"/>
    <d v="2025-03-17T00:00:00"/>
    <d v="1899-12-30T16:01:24"/>
    <d v="2025-03-17T00:00:00"/>
    <d v="1899-12-30T16:05:34"/>
    <d v="2025-03-17T00:00:00"/>
    <d v="1899-12-30T16:14:12"/>
    <x v="0"/>
    <x v="0"/>
    <s v="1321301298"/>
    <s v="EXW"/>
    <d v="1899-12-30T00:12:48"/>
    <x v="2230"/>
    <d v="1899-12-30T00:04:10"/>
    <s v="Ensacado"/>
    <s v="E002"/>
    <x v="1"/>
    <d v="1899-12-30T00:12:48"/>
    <d v="1899-12-30T00:08:38"/>
    <x v="7"/>
    <x v="16"/>
    <x v="4"/>
    <x v="1"/>
    <n v="0"/>
    <n v="0"/>
    <x v="0"/>
    <x v="1"/>
    <x v="2"/>
    <n v="0"/>
    <x v="3"/>
    <x v="1"/>
    <d v="1899-12-30T00:04:10"/>
    <d v="1899-12-30T00:04:10"/>
    <x v="0"/>
    <m/>
    <m/>
    <d v="1899-12-30T00:00:00"/>
    <d v="1899-12-30T00:12:48"/>
    <n v="2"/>
    <d v="1899-12-30T00:04:10"/>
    <n v="12.800000000001521"/>
    <x v="8"/>
    <x v="1"/>
  </r>
  <r>
    <x v="4"/>
    <s v="2025000920"/>
    <x v="0"/>
    <x v="812"/>
    <s v="E3174JJN"/>
    <d v="2025-03-18T00:00:00"/>
    <x v="2"/>
    <s v="1054"/>
    <x v="26"/>
    <s v="PA"/>
    <x v="14"/>
    <x v="0"/>
    <d v="2025-03-18T00:00:00"/>
    <d v="1899-12-30T08:01:55"/>
    <d v="2025-03-18T00:00:00"/>
    <d v="1899-12-30T08:09:03"/>
    <d v="2025-03-18T00:00:00"/>
    <d v="1899-12-30T08:31:44"/>
    <x v="0"/>
    <x v="0"/>
    <s v="1321301299"/>
    <s v="FBO"/>
    <d v="1899-12-30T00:29:49"/>
    <x v="352"/>
    <d v="1899-12-30T00:07:08"/>
    <s v="Granel"/>
    <s v="E001"/>
    <x v="2"/>
    <d v="1899-12-30T00:29:49"/>
    <d v="1899-12-30T00:22:41"/>
    <x v="3"/>
    <x v="17"/>
    <x v="4"/>
    <x v="2"/>
    <n v="0"/>
    <n v="0"/>
    <x v="0"/>
    <x v="2"/>
    <x v="2"/>
    <n v="0"/>
    <x v="3"/>
    <x v="1"/>
    <d v="1899-12-30T00:07:08"/>
    <d v="1899-12-30T00:07:08"/>
    <x v="0"/>
    <m/>
    <m/>
    <d v="1899-12-30T00:00:00"/>
    <d v="1899-12-30T00:29:49"/>
    <n v="3"/>
    <d v="1899-12-30T00:07:08"/>
    <n v="29.816666666668795"/>
    <x v="2"/>
    <x v="1"/>
  </r>
  <r>
    <x v="4"/>
    <s v="2025000921"/>
    <x v="0"/>
    <x v="816"/>
    <s v="E1680LMD"/>
    <d v="2025-03-18T00:00:00"/>
    <x v="2"/>
    <s v="3320"/>
    <x v="12"/>
    <s v="PA"/>
    <x v="2"/>
    <x v="0"/>
    <d v="2025-03-18T00:00:00"/>
    <d v="1899-12-30T08:50:37"/>
    <d v="2025-03-18T00:00:00"/>
    <d v="1899-12-30T08:55:09"/>
    <d v="2025-03-18T00:00:00"/>
    <d v="1899-12-30T09:12:16"/>
    <x v="0"/>
    <x v="0"/>
    <s v="1321301300"/>
    <s v="EXW"/>
    <d v="1899-12-30T00:21:39"/>
    <x v="218"/>
    <d v="1899-12-30T00:04:32"/>
    <s v="Ensacado"/>
    <s v="E002"/>
    <x v="1"/>
    <d v="1899-12-30T00:21:39"/>
    <d v="1899-12-30T00:17:07"/>
    <x v="3"/>
    <x v="17"/>
    <x v="4"/>
    <x v="1"/>
    <n v="0"/>
    <n v="0"/>
    <x v="0"/>
    <x v="1"/>
    <x v="2"/>
    <n v="0"/>
    <x v="3"/>
    <x v="1"/>
    <d v="1899-12-30T00:04:32"/>
    <d v="1899-12-30T00:04:32"/>
    <x v="0"/>
    <m/>
    <m/>
    <d v="1899-12-30T00:00:00"/>
    <d v="1899-12-30T00:21:39"/>
    <n v="3"/>
    <d v="1899-12-30T00:04:32"/>
    <n v="21.649999999996748"/>
    <x v="3"/>
    <x v="1"/>
  </r>
  <r>
    <x v="4"/>
    <s v="2025000923"/>
    <x v="0"/>
    <x v="817"/>
    <s v="E1246KJW"/>
    <d v="2025-03-18T00:00:00"/>
    <x v="2"/>
    <s v="3320"/>
    <x v="12"/>
    <s v="PA"/>
    <x v="3"/>
    <x v="0"/>
    <d v="2025-03-18T00:00:00"/>
    <d v="1899-12-30T09:08:05"/>
    <d v="2025-03-18T00:00:00"/>
    <d v="1899-12-30T18:16:01"/>
    <d v="2025-03-18T00:00:00"/>
    <d v="1899-12-30T09:50:31"/>
    <x v="126"/>
    <x v="19"/>
    <s v="1321301301"/>
    <s v="EXW"/>
    <d v="1899-12-30T17:33:26"/>
    <x v="2231"/>
    <d v="1899-12-30T09:07:56"/>
    <s v="Ensacado"/>
    <s v="E002"/>
    <x v="1"/>
    <d v="1899-12-30T00:42:26"/>
    <n v="-0.35104166666666997"/>
    <x v="4"/>
    <x v="17"/>
    <x v="4"/>
    <x v="1"/>
    <n v="0"/>
    <n v="0"/>
    <x v="0"/>
    <x v="1"/>
    <x v="2"/>
    <n v="0"/>
    <x v="3"/>
    <x v="1"/>
    <d v="1899-12-30T09:07:56"/>
    <d v="1899-12-30T08:09:56"/>
    <x v="1"/>
    <m/>
    <m/>
    <d v="1899-12-30T00:00:00"/>
    <d v="1899-12-30T00:42:26"/>
    <n v="3"/>
    <d v="1899-12-30T09:07:56"/>
    <n v="42.433333333329628"/>
    <x v="3"/>
    <x v="1"/>
  </r>
  <r>
    <x v="4"/>
    <s v="2025000931"/>
    <x v="0"/>
    <x v="814"/>
    <s v="EC8206AC"/>
    <d v="2025-03-18T00:00:00"/>
    <x v="2"/>
    <s v="3320"/>
    <x v="12"/>
    <s v="PA"/>
    <x v="2"/>
    <x v="0"/>
    <d v="2025-03-18T00:00:00"/>
    <d v="1899-12-30T10:25:02"/>
    <d v="2025-03-18T00:00:00"/>
    <d v="1899-12-30T10:51:25"/>
    <d v="2025-03-18T00:00:00"/>
    <d v="1899-12-30T10:48:04"/>
    <x v="0"/>
    <x v="0"/>
    <s v="1321301302"/>
    <s v="EXW"/>
    <d v="1899-12-30T00:29:44"/>
    <x v="1514"/>
    <d v="1899-12-30T00:26:23"/>
    <s v="Ensacado"/>
    <s v="E002"/>
    <x v="1"/>
    <d v="1899-12-30T00:23:02"/>
    <n v="-2.3263888888900297E-3"/>
    <x v="5"/>
    <x v="17"/>
    <x v="4"/>
    <x v="1"/>
    <n v="0"/>
    <n v="0"/>
    <x v="0"/>
    <x v="1"/>
    <x v="2"/>
    <n v="0"/>
    <x v="3"/>
    <x v="1"/>
    <d v="1899-12-30T00:26:23"/>
    <d v="1899-12-30T00:26:23"/>
    <x v="1"/>
    <m/>
    <m/>
    <d v="1899-12-30T00:00:00"/>
    <d v="1899-12-30T00:23:02"/>
    <n v="3"/>
    <d v="1899-12-30T00:26:23"/>
    <n v="23.033333333332831"/>
    <x v="4"/>
    <x v="1"/>
  </r>
  <r>
    <x v="4"/>
    <s v="2025000935"/>
    <x v="0"/>
    <x v="799"/>
    <s v="EGR1450AZ"/>
    <d v="2025-03-18T00:00:00"/>
    <x v="2"/>
    <s v="3320"/>
    <x v="12"/>
    <s v="PA"/>
    <x v="2"/>
    <x v="0"/>
    <d v="2025-03-18T00:00:00"/>
    <d v="1899-12-30T12:18:58"/>
    <d v="2025-03-18T00:00:00"/>
    <d v="1899-12-30T12:33:40"/>
    <d v="2025-03-18T00:00:00"/>
    <d v="1899-12-30T12:30:48"/>
    <x v="0"/>
    <x v="0"/>
    <s v="1321301303"/>
    <s v="EXW"/>
    <d v="1899-12-30T00:17:34"/>
    <x v="2232"/>
    <d v="1899-12-30T00:14:42"/>
    <s v="Ensacado"/>
    <s v="E002"/>
    <x v="1"/>
    <d v="1899-12-30T00:11:50"/>
    <n v="-1.9907407407400157E-3"/>
    <x v="13"/>
    <x v="17"/>
    <x v="4"/>
    <x v="1"/>
    <n v="0"/>
    <n v="0"/>
    <x v="0"/>
    <x v="1"/>
    <x v="2"/>
    <n v="0"/>
    <x v="3"/>
    <x v="1"/>
    <d v="1899-12-30T00:14:42"/>
    <d v="1899-12-30T00:14:42"/>
    <x v="1"/>
    <m/>
    <m/>
    <d v="1899-12-30T00:00:00"/>
    <d v="1899-12-30T00:11:50"/>
    <n v="3"/>
    <d v="1899-12-30T00:14:42"/>
    <n v="11.833333333329641"/>
    <x v="11"/>
    <x v="1"/>
  </r>
  <r>
    <x v="4"/>
    <s v="2025000938"/>
    <x v="0"/>
    <x v="814"/>
    <s v="EC8206AC"/>
    <d v="2025-03-18T00:00:00"/>
    <x v="2"/>
    <s v="3320"/>
    <x v="12"/>
    <s v="PA"/>
    <x v="2"/>
    <x v="0"/>
    <d v="2025-03-18T00:00:00"/>
    <d v="1899-12-30T14:58:46"/>
    <d v="2025-03-18T00:00:00"/>
    <d v="1899-12-30T15:33:01"/>
    <d v="2025-03-18T00:00:00"/>
    <d v="1899-12-30T15:31:17"/>
    <x v="0"/>
    <x v="0"/>
    <s v="1321301304"/>
    <s v="EXW"/>
    <d v="1899-12-30T00:35:59"/>
    <x v="2011"/>
    <d v="1899-12-30T00:34:15"/>
    <s v="Ensacado"/>
    <s v="E002"/>
    <x v="1"/>
    <d v="1899-12-30T00:32:31"/>
    <n v="-1.2037037036999321E-3"/>
    <x v="14"/>
    <x v="17"/>
    <x v="4"/>
    <x v="1"/>
    <n v="0"/>
    <n v="0"/>
    <x v="0"/>
    <x v="1"/>
    <x v="2"/>
    <n v="0"/>
    <x v="3"/>
    <x v="1"/>
    <d v="1899-12-30T00:34:15"/>
    <d v="1899-12-30T00:34:15"/>
    <x v="1"/>
    <m/>
    <m/>
    <d v="1899-12-30T00:00:00"/>
    <d v="1899-12-30T00:32:31"/>
    <n v="3"/>
    <d v="1899-12-30T00:34:15"/>
    <n v="32.516666666668819"/>
    <x v="14"/>
    <x v="1"/>
  </r>
  <r>
    <x v="4"/>
    <s v="2025000942"/>
    <x v="0"/>
    <x v="818"/>
    <s v="E8192CDG"/>
    <d v="2025-03-18T00:00:00"/>
    <x v="2"/>
    <s v="2906"/>
    <x v="11"/>
    <s v="PA"/>
    <x v="2"/>
    <x v="0"/>
    <d v="2025-03-18T00:00:00"/>
    <d v="1899-12-30T15:16:56"/>
    <d v="2025-03-18T00:00:00"/>
    <d v="1899-12-30T15:21:42"/>
    <d v="2025-03-18T00:00:00"/>
    <d v="1899-12-30T15:43:48"/>
    <x v="0"/>
    <x v="0"/>
    <s v="1321301305"/>
    <s v="EXW"/>
    <d v="1899-12-30T00:26:52"/>
    <x v="1687"/>
    <d v="1899-12-30T00:04:46"/>
    <s v="Ensacado"/>
    <s v="E002"/>
    <x v="1"/>
    <d v="1899-12-30T00:26:52"/>
    <d v="1899-12-30T00:22:06"/>
    <x v="10"/>
    <x v="17"/>
    <x v="4"/>
    <x v="1"/>
    <n v="0"/>
    <n v="0"/>
    <x v="0"/>
    <x v="1"/>
    <x v="2"/>
    <n v="0"/>
    <x v="3"/>
    <x v="1"/>
    <d v="1899-12-30T00:04:46"/>
    <d v="1899-12-30T00:04:46"/>
    <x v="0"/>
    <m/>
    <m/>
    <d v="1899-12-30T00:00:00"/>
    <d v="1899-12-30T00:26:52"/>
    <n v="3"/>
    <d v="1899-12-30T00:04:46"/>
    <n v="26.866666666670334"/>
    <x v="14"/>
    <x v="1"/>
  </r>
  <r>
    <x v="4"/>
    <s v="2025000984"/>
    <x v="0"/>
    <x v="793"/>
    <s v="E9057FXJ"/>
    <d v="2025-03-20T00:00:00"/>
    <x v="2"/>
    <s v="3320"/>
    <x v="12"/>
    <s v="PA"/>
    <x v="2"/>
    <x v="0"/>
    <d v="2025-03-20T00:00:00"/>
    <d v="1899-12-30T10:16:32"/>
    <d v="2025-03-20T00:00:00"/>
    <d v="1899-12-30T10:20:42"/>
    <d v="2025-03-20T00:00:00"/>
    <d v="1899-12-30T10:36:51"/>
    <x v="0"/>
    <x v="0"/>
    <s v="1321301306"/>
    <s v="EXW"/>
    <d v="1899-12-30T00:20:19"/>
    <x v="2233"/>
    <d v="1899-12-30T00:04:10"/>
    <s v="Ensacado"/>
    <s v="E002"/>
    <x v="1"/>
    <d v="1899-12-30T00:20:19"/>
    <d v="1899-12-30T00:16:09"/>
    <x v="5"/>
    <x v="19"/>
    <x v="4"/>
    <x v="1"/>
    <n v="0"/>
    <n v="0"/>
    <x v="0"/>
    <x v="1"/>
    <x v="2"/>
    <n v="0"/>
    <x v="3"/>
    <x v="1"/>
    <d v="1899-12-30T00:04:10"/>
    <d v="1899-12-30T00:04:10"/>
    <x v="0"/>
    <m/>
    <m/>
    <d v="1899-12-30T00:00:00"/>
    <d v="1899-12-30T00:20:19"/>
    <n v="5"/>
    <d v="1899-12-30T00:04:10"/>
    <n v="20.316666666657639"/>
    <x v="4"/>
    <x v="1"/>
  </r>
  <r>
    <x v="4"/>
    <s v="2025000988"/>
    <x v="0"/>
    <x v="819"/>
    <s v="E0998LSS"/>
    <d v="2025-03-20T00:00:00"/>
    <x v="2"/>
    <s v="1054"/>
    <x v="26"/>
    <s v="PA"/>
    <x v="14"/>
    <x v="0"/>
    <d v="2025-03-20T00:00:00"/>
    <d v="1899-12-30T11:35:05"/>
    <d v="2025-03-20T00:00:00"/>
    <d v="1899-12-30T11:40:10"/>
    <d v="2025-03-20T00:00:00"/>
    <d v="1899-12-30T12:09:35"/>
    <x v="0"/>
    <x v="0"/>
    <s v="1321301307"/>
    <s v="FBO"/>
    <d v="1899-12-30T00:34:30"/>
    <x v="1174"/>
    <d v="1899-12-30T00:05:05"/>
    <s v="Granel"/>
    <s v="E001"/>
    <x v="2"/>
    <d v="1899-12-30T00:34:30"/>
    <d v="1899-12-30T00:29:25"/>
    <x v="9"/>
    <x v="19"/>
    <x v="4"/>
    <x v="2"/>
    <n v="0"/>
    <n v="0"/>
    <x v="0"/>
    <x v="2"/>
    <x v="2"/>
    <n v="0"/>
    <x v="3"/>
    <x v="1"/>
    <d v="1899-12-30T00:05:05"/>
    <d v="1899-12-30T00:05:05"/>
    <x v="0"/>
    <m/>
    <m/>
    <d v="1899-12-30T00:00:00"/>
    <d v="1899-12-30T00:34:30"/>
    <n v="5"/>
    <d v="1899-12-30T00:05:05"/>
    <n v="34.499999999995239"/>
    <x v="11"/>
    <x v="1"/>
  </r>
  <r>
    <x v="4"/>
    <s v="2025001005"/>
    <x v="0"/>
    <x v="819"/>
    <s v="E0998LSS"/>
    <d v="2025-03-21T00:00:00"/>
    <x v="2"/>
    <s v="1054"/>
    <x v="26"/>
    <s v="PA"/>
    <x v="14"/>
    <x v="0"/>
    <d v="2025-03-21T00:00:00"/>
    <d v="1899-12-30T11:09:41"/>
    <d v="2025-03-21T00:00:00"/>
    <d v="1899-12-30T11:14:24"/>
    <d v="2025-03-21T00:00:00"/>
    <d v="1899-12-30T11:41:54"/>
    <x v="0"/>
    <x v="0"/>
    <s v="1321301308"/>
    <s v="FBO"/>
    <d v="1899-12-30T00:32:13"/>
    <x v="1682"/>
    <d v="1899-12-30T00:04:43"/>
    <s v="Granel"/>
    <s v="E001"/>
    <x v="2"/>
    <d v="1899-12-30T00:32:13"/>
    <d v="1899-12-30T00:27:30"/>
    <x v="9"/>
    <x v="20"/>
    <x v="4"/>
    <x v="2"/>
    <n v="0"/>
    <n v="0"/>
    <x v="0"/>
    <x v="2"/>
    <x v="2"/>
    <n v="0"/>
    <x v="3"/>
    <x v="1"/>
    <d v="1899-12-30T00:04:43"/>
    <d v="1899-12-30T00:04:43"/>
    <x v="0"/>
    <m/>
    <m/>
    <d v="1899-12-30T00:00:00"/>
    <d v="1899-12-30T00:32:13"/>
    <n v="6"/>
    <d v="1899-12-30T00:04:43"/>
    <n v="32.216666666673568"/>
    <x v="5"/>
    <x v="1"/>
  </r>
  <r>
    <x v="4"/>
    <s v="2025001008"/>
    <x v="0"/>
    <x v="797"/>
    <s v="E8116LMF"/>
    <d v="2025-03-21T00:00:00"/>
    <x v="2"/>
    <s v="2906"/>
    <x v="11"/>
    <s v="PA"/>
    <x v="2"/>
    <x v="0"/>
    <d v="2025-03-21T00:00:00"/>
    <d v="1899-12-30T11:56:37"/>
    <d v="2025-03-21T00:00:00"/>
    <d v="1899-12-30T12:27:44"/>
    <d v="2025-03-21T00:00:00"/>
    <d v="1899-12-30T12:24:42"/>
    <x v="0"/>
    <x v="0"/>
    <s v="1321301310"/>
    <s v="EXW"/>
    <d v="1899-12-30T00:34:09"/>
    <x v="2219"/>
    <d v="1899-12-30T00:31:07"/>
    <s v="Ensacado"/>
    <s v="E002"/>
    <x v="1"/>
    <d v="1899-12-30T00:28:05"/>
    <n v="-2.1064814814799604E-3"/>
    <x v="9"/>
    <x v="20"/>
    <x v="4"/>
    <x v="1"/>
    <n v="0"/>
    <n v="0"/>
    <x v="0"/>
    <x v="1"/>
    <x v="2"/>
    <n v="0"/>
    <x v="3"/>
    <x v="1"/>
    <d v="1899-12-30T00:31:07"/>
    <d v="1899-12-30T00:31:07"/>
    <x v="1"/>
    <m/>
    <m/>
    <d v="1899-12-30T00:00:00"/>
    <d v="1899-12-30T00:28:05"/>
    <n v="6"/>
    <d v="1899-12-30T00:31:07"/>
    <n v="28.083333333340814"/>
    <x v="11"/>
    <x v="1"/>
  </r>
  <r>
    <x v="4"/>
    <s v="2025001012"/>
    <x v="0"/>
    <x v="777"/>
    <s v="E0493JHG"/>
    <d v="2025-03-21T00:00:00"/>
    <x v="2"/>
    <s v="1054"/>
    <x v="26"/>
    <s v="PA"/>
    <x v="14"/>
    <x v="0"/>
    <d v="2025-03-21T00:00:00"/>
    <d v="1899-12-30T14:59:52"/>
    <d v="2025-03-21T00:00:00"/>
    <d v="1899-12-30T15:08:56"/>
    <d v="2025-03-21T00:00:00"/>
    <d v="1899-12-30T15:39:00"/>
    <x v="0"/>
    <x v="0"/>
    <s v="1321301311"/>
    <s v="FBO"/>
    <d v="1899-12-30T00:39:08"/>
    <x v="1448"/>
    <d v="1899-12-30T00:09:04"/>
    <s v="Granel"/>
    <s v="E001"/>
    <x v="2"/>
    <d v="1899-12-30T00:39:08"/>
    <d v="1899-12-30T00:30:04"/>
    <x v="14"/>
    <x v="20"/>
    <x v="4"/>
    <x v="2"/>
    <n v="0"/>
    <n v="0"/>
    <x v="0"/>
    <x v="2"/>
    <x v="2"/>
    <n v="0"/>
    <x v="3"/>
    <x v="1"/>
    <d v="1899-12-30T00:09:04"/>
    <d v="1899-12-30T00:09:04"/>
    <x v="0"/>
    <m/>
    <m/>
    <d v="1899-12-30T00:00:00"/>
    <d v="1899-12-30T00:39:08"/>
    <n v="6"/>
    <d v="1899-12-30T00:09:04"/>
    <n v="39.133333333324792"/>
    <x v="14"/>
    <x v="1"/>
  </r>
  <r>
    <x v="4"/>
    <s v="2025001016"/>
    <x v="0"/>
    <x v="820"/>
    <s v="E3057KZK"/>
    <d v="2025-03-21T00:00:00"/>
    <x v="2"/>
    <s v="2906"/>
    <x v="11"/>
    <s v="PA"/>
    <x v="2"/>
    <x v="0"/>
    <d v="2025-03-21T00:00:00"/>
    <d v="1899-12-30T15:11:23"/>
    <d v="2025-03-21T00:00:00"/>
    <d v="1899-12-30T15:15:42"/>
    <d v="2025-03-21T00:00:00"/>
    <d v="1899-12-30T15:44:28"/>
    <x v="0"/>
    <x v="0"/>
    <s v="1321301312"/>
    <s v="EXW"/>
    <d v="1899-12-30T00:33:05"/>
    <x v="797"/>
    <d v="1899-12-30T00:04:19"/>
    <s v="Ensacado"/>
    <s v="E002"/>
    <x v="1"/>
    <d v="1899-12-30T00:33:05"/>
    <d v="1899-12-30T00:28:46"/>
    <x v="10"/>
    <x v="20"/>
    <x v="4"/>
    <x v="1"/>
    <n v="0"/>
    <n v="0"/>
    <x v="0"/>
    <x v="1"/>
    <x v="2"/>
    <n v="0"/>
    <x v="3"/>
    <x v="1"/>
    <d v="1899-12-30T00:04:19"/>
    <d v="1899-12-30T00:04:19"/>
    <x v="0"/>
    <m/>
    <m/>
    <d v="1899-12-30T00:00:00"/>
    <d v="1899-12-30T00:33:05"/>
    <n v="6"/>
    <d v="1899-12-30T00:04:19"/>
    <n v="33.083333333337599"/>
    <x v="14"/>
    <x v="1"/>
  </r>
  <r>
    <x v="4"/>
    <s v="2025001015"/>
    <x v="0"/>
    <x v="783"/>
    <s v="E3120HXB"/>
    <d v="2025-03-21T00:00:00"/>
    <x v="2"/>
    <s v="1054"/>
    <x v="26"/>
    <s v="PA"/>
    <x v="14"/>
    <x v="0"/>
    <d v="2025-03-21T00:00:00"/>
    <d v="1899-12-30T15:09:05"/>
    <d v="2025-03-21T00:00:00"/>
    <d v="1899-12-30T15:19:26"/>
    <d v="2025-03-21T00:00:00"/>
    <d v="1899-12-30T16:06:58"/>
    <x v="0"/>
    <x v="0"/>
    <s v="1321301313"/>
    <s v="FBO"/>
    <d v="1899-12-30T00:57:53"/>
    <x v="643"/>
    <d v="1899-12-30T00:10:21"/>
    <s v="Granel"/>
    <s v="E001"/>
    <x v="2"/>
    <d v="1899-12-30T00:57:53"/>
    <d v="1899-12-30T00:47:32"/>
    <x v="10"/>
    <x v="20"/>
    <x v="4"/>
    <x v="2"/>
    <n v="0"/>
    <n v="0"/>
    <x v="0"/>
    <x v="2"/>
    <x v="2"/>
    <n v="0"/>
    <x v="3"/>
    <x v="0"/>
    <d v="1899-12-30T00:10:21"/>
    <d v="1899-12-30T00:10:21"/>
    <x v="0"/>
    <m/>
    <m/>
    <d v="1899-12-30T00:00:00"/>
    <d v="1899-12-30T00:57:53"/>
    <n v="6"/>
    <d v="1899-12-30T00:10:21"/>
    <n v="57.883333333334441"/>
    <x v="8"/>
    <x v="0"/>
  </r>
  <r>
    <x v="4"/>
    <s v="2025001022"/>
    <x v="0"/>
    <x v="799"/>
    <s v="EGR1450AZ"/>
    <d v="2025-03-21T00:00:00"/>
    <x v="2"/>
    <s v="3320"/>
    <x v="12"/>
    <s v="PA"/>
    <x v="2"/>
    <x v="0"/>
    <d v="2025-03-21T00:00:00"/>
    <d v="1899-12-30T16:02:49"/>
    <d v="2025-03-21T00:00:00"/>
    <d v="1899-12-30T16:07:12"/>
    <d v="2025-03-21T00:00:00"/>
    <d v="1899-12-30T16:23:16"/>
    <x v="0"/>
    <x v="0"/>
    <s v="1321301314"/>
    <s v="EXW"/>
    <d v="1899-12-30T00:20:27"/>
    <x v="2234"/>
    <d v="1899-12-30T00:04:23"/>
    <s v="Ensacado"/>
    <s v="E002"/>
    <x v="1"/>
    <d v="1899-12-30T00:20:27"/>
    <d v="1899-12-30T00:16:04"/>
    <x v="7"/>
    <x v="20"/>
    <x v="4"/>
    <x v="1"/>
    <n v="0"/>
    <n v="0"/>
    <x v="0"/>
    <x v="1"/>
    <x v="2"/>
    <n v="0"/>
    <x v="3"/>
    <x v="1"/>
    <d v="1899-12-30T00:04:23"/>
    <d v="1899-12-30T00:04:23"/>
    <x v="0"/>
    <m/>
    <m/>
    <d v="1899-12-30T00:00:00"/>
    <d v="1899-12-30T00:20:27"/>
    <n v="6"/>
    <d v="1899-12-30T00:04:23"/>
    <n v="20.44999999998721"/>
    <x v="8"/>
    <x v="1"/>
  </r>
  <r>
    <x v="3"/>
    <s v=""/>
    <x v="0"/>
    <x v="821"/>
    <m/>
    <d v="2025-02-25T00:00:00"/>
    <x v="2"/>
    <s v="2906"/>
    <x v="11"/>
    <s v="PA"/>
    <x v="3"/>
    <x v="0"/>
    <d v="2025-02-25T00:00:00"/>
    <d v="1899-12-30T15:30:17"/>
    <d v="2025-02-25T00:00:00"/>
    <d v="1899-12-30T19:12:00"/>
    <d v="2025-02-25T00:00:00"/>
    <d v="1899-12-30T15:31:11"/>
    <x v="132"/>
    <x v="18"/>
    <s v="1324082876"/>
    <s v="EXW"/>
    <d v="1899-12-30T07:22:32"/>
    <x v="2235"/>
    <d v="1899-12-30T03:41:43"/>
    <s v="Ensacado"/>
    <s v="E002"/>
    <x v="1"/>
    <d v="1899-12-30T00:00:54"/>
    <n v="-0.15334490740741002"/>
    <x v="10"/>
    <x v="2"/>
    <x v="1"/>
    <x v="1"/>
    <n v="1"/>
    <n v="0"/>
    <x v="1"/>
    <x v="1"/>
    <x v="1"/>
    <n v="1"/>
    <x v="1"/>
    <x v="1"/>
    <d v="1899-12-30T03:41:43"/>
    <d v="1899-12-30T02:43:43"/>
    <x v="1"/>
    <m/>
    <m/>
    <d v="1899-12-30T00:00:00"/>
    <d v="1899-12-30T00:00:54"/>
    <n v="3"/>
    <d v="1899-12-30T03:41:43"/>
    <n v="0.89999999999998082"/>
    <x v="14"/>
    <x v="1"/>
  </r>
  <r>
    <x v="3"/>
    <s v="2025000206"/>
    <x v="0"/>
    <x v="777"/>
    <s v="E0493JHG"/>
    <d v="2025-02-25T00:00:00"/>
    <x v="2"/>
    <s v="3044"/>
    <x v="25"/>
    <s v="S1"/>
    <x v="1"/>
    <x v="0"/>
    <d v="2025-02-25T00:00:00"/>
    <d v="1899-12-30T15:32:12"/>
    <d v="2025-02-25T00:00:00"/>
    <d v="1899-12-30T15:45:21"/>
    <d v="2025-02-25T00:00:00"/>
    <d v="1899-12-30T16:05:23"/>
    <x v="0"/>
    <x v="0"/>
    <s v="1324082878"/>
    <s v="FBO"/>
    <d v="1899-12-30T00:33:11"/>
    <x v="2177"/>
    <d v="1899-12-30T00:13:09"/>
    <s v="Granel"/>
    <s v="E001"/>
    <x v="2"/>
    <d v="1899-12-30T00:33:11"/>
    <d v="1899-12-30T00:20:02"/>
    <x v="10"/>
    <x v="2"/>
    <x v="1"/>
    <x v="2"/>
    <n v="0"/>
    <n v="0"/>
    <x v="0"/>
    <x v="2"/>
    <x v="1"/>
    <n v="0"/>
    <x v="1"/>
    <x v="1"/>
    <d v="1899-12-30T00:13:09"/>
    <d v="1899-12-30T00:13:09"/>
    <x v="0"/>
    <m/>
    <m/>
    <d v="1899-12-30T00:00:00"/>
    <d v="1899-12-30T00:33:11"/>
    <n v="3"/>
    <d v="1899-12-30T00:13:09"/>
    <n v="33.183333333331056"/>
    <x v="8"/>
    <x v="1"/>
  </r>
  <r>
    <x v="3"/>
    <s v=""/>
    <x v="0"/>
    <x v="822"/>
    <m/>
    <d v="2025-02-25T00:00:00"/>
    <x v="2"/>
    <s v="3320"/>
    <x v="12"/>
    <s v="PA"/>
    <x v="3"/>
    <x v="0"/>
    <d v="2025-02-25T00:00:00"/>
    <d v="1899-12-30T15:58:54"/>
    <d v="2025-02-25T00:00:00"/>
    <d v="1899-12-30T18:55:01"/>
    <d v="2025-02-25T00:00:00"/>
    <d v="1899-12-30T16:04:49"/>
    <x v="133"/>
    <x v="18"/>
    <s v="1324082879"/>
    <s v="EXW"/>
    <d v="1899-12-30T05:46:19"/>
    <x v="2236"/>
    <d v="1899-12-30T02:56:07"/>
    <s v="Ensacado"/>
    <s v="E002"/>
    <x v="1"/>
    <d v="1899-12-30T00:05:55"/>
    <n v="-0.11819444444445004"/>
    <x v="10"/>
    <x v="2"/>
    <x v="1"/>
    <x v="1"/>
    <n v="1"/>
    <n v="0"/>
    <x v="1"/>
    <x v="1"/>
    <x v="1"/>
    <n v="1"/>
    <x v="1"/>
    <x v="1"/>
    <d v="1899-12-30T02:56:07"/>
    <d v="1899-12-30T01:58:07"/>
    <x v="1"/>
    <m/>
    <m/>
    <d v="1899-12-30T00:00:00"/>
    <d v="1899-12-30T00:05:55"/>
    <n v="3"/>
    <d v="1899-12-30T02:56:07"/>
    <n v="5.9166666666576262"/>
    <x v="8"/>
    <x v="1"/>
  </r>
  <r>
    <x v="3"/>
    <s v=""/>
    <x v="1"/>
    <x v="822"/>
    <m/>
    <d v="2025-02-25T00:00:00"/>
    <x v="2"/>
    <s v="2906"/>
    <x v="11"/>
    <s v="PA"/>
    <x v="3"/>
    <x v="0"/>
    <d v="2025-02-25T00:00:00"/>
    <d v="1899-12-30T17:12:01"/>
    <d v="2025-02-25T00:00:00"/>
    <d v="1899-12-30T18:55:01"/>
    <d v="2025-02-25T00:00:00"/>
    <d v="1899-12-30T17:12:51"/>
    <x v="133"/>
    <x v="18"/>
    <s v="1324082880"/>
    <s v="EXW"/>
    <d v="1899-12-30T03:25:10"/>
    <x v="2237"/>
    <d v="1899-12-30T01:43:00"/>
    <s v="Ensacado"/>
    <s v="E002"/>
    <x v="1"/>
    <d v="1899-12-30T00:00:50"/>
    <n v="-7.0949074074080021E-2"/>
    <x v="11"/>
    <x v="2"/>
    <x v="1"/>
    <x v="1"/>
    <n v="1"/>
    <n v="0"/>
    <x v="1"/>
    <x v="1"/>
    <x v="1"/>
    <n v="1"/>
    <x v="1"/>
    <x v="1"/>
    <d v="1899-12-30T01:43:00"/>
    <d v="1899-12-30T00:45:00"/>
    <x v="1"/>
    <m/>
    <m/>
    <d v="1899-12-30T00:00:00"/>
    <d v="1899-12-30T00:00:50"/>
    <n v="3"/>
    <d v="1899-12-30T01:43:00"/>
    <n v="0.83333333332792137"/>
    <x v="12"/>
    <x v="1"/>
  </r>
  <r>
    <x v="3"/>
    <s v="2025000207"/>
    <x v="0"/>
    <x v="777"/>
    <s v="E0493JHG"/>
    <d v="2025-02-25T00:00:00"/>
    <x v="2"/>
    <s v="3044"/>
    <x v="25"/>
    <s v="S1"/>
    <x v="1"/>
    <x v="0"/>
    <d v="2025-02-25T00:00:00"/>
    <d v="1899-12-30T17:20:22"/>
    <d v="2025-02-25T00:00:00"/>
    <d v="1899-12-30T17:29:24"/>
    <d v="2025-02-25T00:00:00"/>
    <d v="1899-12-30T17:48:57"/>
    <x v="0"/>
    <x v="0"/>
    <s v="1324082881"/>
    <s v="FBO"/>
    <d v="1899-12-30T00:28:35"/>
    <x v="2238"/>
    <d v="1899-12-30T00:09:02"/>
    <s v="Granel"/>
    <s v="E001"/>
    <x v="2"/>
    <d v="1899-12-30T00:28:35"/>
    <d v="1899-12-30T00:19:33"/>
    <x v="11"/>
    <x v="2"/>
    <x v="1"/>
    <x v="2"/>
    <n v="0"/>
    <n v="0"/>
    <x v="0"/>
    <x v="2"/>
    <x v="1"/>
    <n v="0"/>
    <x v="1"/>
    <x v="1"/>
    <d v="1899-12-30T00:09:02"/>
    <d v="1899-12-30T00:09:02"/>
    <x v="0"/>
    <m/>
    <m/>
    <d v="1899-12-30T00:00:00"/>
    <d v="1899-12-30T00:28:35"/>
    <n v="3"/>
    <d v="1899-12-30T00:09:02"/>
    <n v="28.583333333337695"/>
    <x v="12"/>
    <x v="1"/>
  </r>
  <r>
    <x v="3"/>
    <s v="2025000208"/>
    <x v="0"/>
    <x v="777"/>
    <s v="E0493JHG"/>
    <d v="2025-02-26T00:00:00"/>
    <x v="2"/>
    <s v="3044"/>
    <x v="25"/>
    <s v="S1"/>
    <x v="1"/>
    <x v="0"/>
    <d v="2025-02-26T00:00:00"/>
    <d v="1899-12-30T09:17:02"/>
    <d v="2025-02-26T00:00:00"/>
    <d v="1899-12-30T09:15:33"/>
    <d v="2025-02-26T00:00:00"/>
    <d v="1899-12-30T09:33:51"/>
    <x v="0"/>
    <x v="0"/>
    <s v="1324082882"/>
    <s v="FBO"/>
    <d v="1899-12-30T00:19:47"/>
    <x v="2239"/>
    <d v="1899-12-30T00:01:29"/>
    <s v="Granel"/>
    <s v="E001"/>
    <x v="2"/>
    <d v="1899-12-30T00:16:49"/>
    <d v="1899-12-30T00:18:18"/>
    <x v="4"/>
    <x v="3"/>
    <x v="1"/>
    <x v="2"/>
    <n v="0"/>
    <n v="0"/>
    <x v="0"/>
    <x v="2"/>
    <x v="1"/>
    <n v="0"/>
    <x v="1"/>
    <x v="1"/>
    <d v="1899-12-30T00:01:29"/>
    <d v="1899-12-30T00:01:29"/>
    <x v="0"/>
    <m/>
    <m/>
    <d v="1899-12-30T00:00:00"/>
    <d v="1899-12-30T00:16:49"/>
    <n v="4"/>
    <n v="-1.0300925925899596E-3"/>
    <n v="16.816666666665643"/>
    <x v="3"/>
    <x v="1"/>
  </r>
  <r>
    <x v="3"/>
    <s v=""/>
    <x v="0"/>
    <x v="823"/>
    <m/>
    <d v="2025-02-26T00:00:00"/>
    <x v="2"/>
    <s v="2906"/>
    <x v="11"/>
    <s v="PA"/>
    <x v="3"/>
    <x v="0"/>
    <d v="2025-02-26T00:00:00"/>
    <d v="1899-12-30T10:04:14"/>
    <d v="2025-02-26T00:00:00"/>
    <d v="1899-12-30T18:55:01"/>
    <d v="2025-02-26T00:00:00"/>
    <d v="1899-12-30T10:04:50"/>
    <x v="133"/>
    <x v="18"/>
    <s v="1324082883"/>
    <s v="EXW"/>
    <d v="1899-12-30T17:40:58"/>
    <x v="2240"/>
    <d v="1899-12-30T08:50:47"/>
    <s v="Ensacado"/>
    <s v="E002"/>
    <x v="1"/>
    <d v="1899-12-30T00:00:36"/>
    <n v="-0.36818287037037001"/>
    <x v="5"/>
    <x v="3"/>
    <x v="1"/>
    <x v="1"/>
    <n v="1"/>
    <n v="0"/>
    <x v="1"/>
    <x v="1"/>
    <x v="1"/>
    <n v="1"/>
    <x v="1"/>
    <x v="1"/>
    <d v="1899-12-30T08:50:47"/>
    <d v="1899-12-30T07:52:47"/>
    <x v="1"/>
    <m/>
    <m/>
    <d v="1899-12-30T00:00:00"/>
    <d v="1899-12-30T00:00:36"/>
    <n v="4"/>
    <d v="1899-12-30T08:50:47"/>
    <n v="0.60000000000481002"/>
    <x v="4"/>
    <x v="1"/>
  </r>
  <r>
    <x v="3"/>
    <s v="2025000209"/>
    <x v="0"/>
    <x v="773"/>
    <s v="E5452JTS"/>
    <d v="2025-02-26T00:00:00"/>
    <x v="2"/>
    <s v="3042"/>
    <x v="13"/>
    <s v="S2"/>
    <x v="6"/>
    <x v="0"/>
    <d v="2025-02-26T00:00:00"/>
    <d v="1899-12-30T10:17:52"/>
    <d v="2025-02-26T00:00:00"/>
    <d v="1899-12-30T10:16:11"/>
    <d v="2025-02-26T00:00:00"/>
    <d v="1899-12-30T10:35:04"/>
    <x v="0"/>
    <x v="0"/>
    <s v="1324082884"/>
    <s v="FBO"/>
    <d v="1899-12-30T00:20:34"/>
    <x v="2241"/>
    <d v="1899-12-30T00:01:41"/>
    <s v="Granel"/>
    <s v="E001"/>
    <x v="2"/>
    <d v="1899-12-30T00:17:12"/>
    <d v="1899-12-30T00:18:53"/>
    <x v="5"/>
    <x v="3"/>
    <x v="1"/>
    <x v="2"/>
    <n v="0"/>
    <n v="0"/>
    <x v="0"/>
    <x v="2"/>
    <x v="1"/>
    <n v="0"/>
    <x v="1"/>
    <x v="1"/>
    <d v="1899-12-30T00:01:41"/>
    <d v="1899-12-30T00:01:41"/>
    <x v="0"/>
    <m/>
    <m/>
    <d v="1899-12-30T00:00:00"/>
    <d v="1899-12-30T00:17:12"/>
    <n v="4"/>
    <n v="-1.1689814814799804E-3"/>
    <n v="17.200000000007964"/>
    <x v="4"/>
    <x v="1"/>
  </r>
  <r>
    <x v="3"/>
    <s v=""/>
    <x v="0"/>
    <x v="824"/>
    <m/>
    <d v="2025-02-26T00:00:00"/>
    <x v="2"/>
    <s v="2906"/>
    <x v="11"/>
    <s v="PA"/>
    <x v="3"/>
    <x v="0"/>
    <d v="2025-02-26T00:00:00"/>
    <d v="1899-12-30T11:03:20"/>
    <d v="2025-02-26T00:00:00"/>
    <d v="1899-12-30T11:04:04"/>
    <d v="2025-02-26T00:00:00"/>
    <d v="1899-12-30T11:04:15"/>
    <x v="134"/>
    <x v="18"/>
    <s v="1324082885"/>
    <s v="FBO"/>
    <d v="1899-12-30T00:00:55"/>
    <x v="2242"/>
    <d v="1899-12-30T00:00:44"/>
    <s v="Ensacado"/>
    <s v="E002"/>
    <x v="1"/>
    <d v="1899-12-30T00:00:55"/>
    <d v="1899-12-30T00:00:11"/>
    <x v="9"/>
    <x v="3"/>
    <x v="1"/>
    <x v="1"/>
    <n v="1"/>
    <n v="0"/>
    <x v="1"/>
    <x v="1"/>
    <x v="1"/>
    <n v="1"/>
    <x v="1"/>
    <x v="1"/>
    <d v="1899-12-30T00:00:44"/>
    <d v="1899-12-30T00:00:44"/>
    <x v="0"/>
    <m/>
    <m/>
    <d v="1899-12-30T00:00:00"/>
    <d v="1899-12-30T00:00:55"/>
    <n v="4"/>
    <d v="1899-12-30T00:00:44"/>
    <n v="0.91666666666076146"/>
    <x v="5"/>
    <x v="1"/>
  </r>
  <r>
    <x v="3"/>
    <s v=""/>
    <x v="0"/>
    <x v="825"/>
    <m/>
    <d v="2025-02-26T00:00:00"/>
    <x v="2"/>
    <s v="2906"/>
    <x v="11"/>
    <m/>
    <x v="3"/>
    <x v="0"/>
    <d v="2025-02-26T00:00:00"/>
    <d v="1899-12-30T11:08:14"/>
    <d v="2025-02-26T00:00:00"/>
    <d v="1899-12-30T11:08:42"/>
    <d v="2025-02-26T00:00:00"/>
    <d v="1899-12-30T11:08:56"/>
    <x v="135"/>
    <x v="18"/>
    <s v="1324082886"/>
    <s v="FBO"/>
    <d v="1899-12-30T00:00:42"/>
    <x v="1578"/>
    <d v="1899-12-30T00:00:28"/>
    <s v="Ensacado"/>
    <s v="E002"/>
    <x v="1"/>
    <d v="1899-12-30T00:00:42"/>
    <d v="1899-12-30T00:00:14"/>
    <x v="9"/>
    <x v="3"/>
    <x v="1"/>
    <x v="1"/>
    <n v="1"/>
    <n v="0"/>
    <x v="1"/>
    <x v="1"/>
    <x v="1"/>
    <n v="1"/>
    <x v="1"/>
    <x v="1"/>
    <d v="1899-12-30T00:00:28"/>
    <d v="1899-12-30T00:00:28"/>
    <x v="0"/>
    <m/>
    <m/>
    <d v="1899-12-30T00:00:00"/>
    <d v="1899-12-30T00:00:42"/>
    <n v="4"/>
    <d v="1899-12-30T00:00:28"/>
    <n v="0.69999999999843077"/>
    <x v="5"/>
    <x v="1"/>
  </r>
  <r>
    <x v="3"/>
    <s v="2025000208"/>
    <x v="0"/>
    <x v="777"/>
    <s v="E0493JHG"/>
    <d v="2025-02-26T00:00:00"/>
    <x v="2"/>
    <s v="3044"/>
    <x v="25"/>
    <s v="S1"/>
    <x v="1"/>
    <x v="0"/>
    <d v="2025-02-26T00:00:00"/>
    <d v="1899-12-30T09:17:02"/>
    <d v="2025-02-26T00:00:00"/>
    <d v="1899-12-30T09:15:33"/>
    <d v="2025-02-26T00:00:00"/>
    <d v="1899-12-30T09:33:51"/>
    <x v="119"/>
    <x v="0"/>
    <s v="1324082887"/>
    <s v="FBO"/>
    <d v="1899-12-30T00:19:47"/>
    <x v="2239"/>
    <d v="1899-12-30T00:01:29"/>
    <s v="Granel"/>
    <s v="E001"/>
    <x v="2"/>
    <d v="1899-12-30T00:16:49"/>
    <d v="1899-12-30T00:18:18"/>
    <x v="4"/>
    <x v="3"/>
    <x v="1"/>
    <x v="2"/>
    <n v="0"/>
    <n v="0"/>
    <x v="0"/>
    <x v="2"/>
    <x v="1"/>
    <n v="0"/>
    <x v="1"/>
    <x v="1"/>
    <d v="1899-12-30T00:01:29"/>
    <d v="1899-12-30T00:01:29"/>
    <x v="0"/>
    <m/>
    <m/>
    <d v="1899-12-30T00:00:00"/>
    <d v="1899-12-30T00:16:49"/>
    <n v="4"/>
    <n v="-1.0300925925899596E-3"/>
    <n v="16.816666666665643"/>
    <x v="3"/>
    <x v="1"/>
  </r>
  <r>
    <x v="3"/>
    <s v="2025000210"/>
    <x v="0"/>
    <x v="773"/>
    <s v="E5452JTS"/>
    <d v="2025-02-26T00:00:00"/>
    <x v="2"/>
    <s v="3042"/>
    <x v="13"/>
    <s v="S2"/>
    <x v="6"/>
    <x v="0"/>
    <d v="2025-02-26T00:00:00"/>
    <d v="1899-12-30T12:06:19"/>
    <d v="2025-02-26T00:00:00"/>
    <d v="1899-12-30T12:04:08"/>
    <d v="2025-02-26T00:00:00"/>
    <d v="1899-12-30T12:23:26"/>
    <x v="0"/>
    <x v="0"/>
    <s v="1324082888"/>
    <s v="FBO"/>
    <d v="1899-12-30T00:21:29"/>
    <x v="1279"/>
    <d v="1899-12-30T00:02:11"/>
    <s v="Granel"/>
    <s v="E001"/>
    <x v="2"/>
    <d v="1899-12-30T00:17:07"/>
    <d v="1899-12-30T00:19:18"/>
    <x v="13"/>
    <x v="3"/>
    <x v="1"/>
    <x v="2"/>
    <n v="0"/>
    <n v="0"/>
    <x v="0"/>
    <x v="2"/>
    <x v="1"/>
    <n v="0"/>
    <x v="1"/>
    <x v="1"/>
    <d v="1899-12-30T00:02:11"/>
    <d v="1899-12-30T00:02:11"/>
    <x v="0"/>
    <m/>
    <m/>
    <d v="1899-12-30T00:00:00"/>
    <d v="1899-12-30T00:17:07"/>
    <n v="4"/>
    <n v="-1.5162037036999809E-3"/>
    <n v="17.116666666675204"/>
    <x v="11"/>
    <x v="1"/>
  </r>
  <r>
    <x v="3"/>
    <s v="2025000211"/>
    <x v="0"/>
    <x v="777"/>
    <s v="E0493JHG"/>
    <d v="2025-02-26T00:00:00"/>
    <x v="2"/>
    <s v="3042"/>
    <x v="13"/>
    <s v="S2"/>
    <x v="6"/>
    <x v="0"/>
    <d v="2025-02-26T00:00:00"/>
    <d v="1899-12-30T12:11:00"/>
    <d v="2025-02-26T00:00:00"/>
    <d v="1899-12-30T12:28:21"/>
    <d v="2025-02-26T00:00:00"/>
    <d v="1899-12-30T12:49:54"/>
    <x v="0"/>
    <x v="0"/>
    <s v="1324082889"/>
    <s v="FBO"/>
    <d v="1899-12-30T00:38:54"/>
    <x v="224"/>
    <d v="1899-12-30T00:17:21"/>
    <s v="Granel"/>
    <s v="E001"/>
    <x v="2"/>
    <d v="1899-12-30T00:38:54"/>
    <d v="1899-12-30T00:21:33"/>
    <x v="13"/>
    <x v="3"/>
    <x v="1"/>
    <x v="2"/>
    <n v="0"/>
    <n v="0"/>
    <x v="0"/>
    <x v="2"/>
    <x v="1"/>
    <n v="0"/>
    <x v="1"/>
    <x v="1"/>
    <d v="1899-12-30T00:17:21"/>
    <d v="1899-12-30T00:17:21"/>
    <x v="0"/>
    <m/>
    <m/>
    <d v="1899-12-30T00:00:00"/>
    <d v="1899-12-30T00:38:54"/>
    <n v="4"/>
    <d v="1899-12-30T00:17:21"/>
    <n v="38.900000000001604"/>
    <x v="11"/>
    <x v="1"/>
  </r>
  <r>
    <x v="3"/>
    <s v="2025000212"/>
    <x v="0"/>
    <x v="773"/>
    <s v="E5452JTS"/>
    <d v="2025-02-26T00:00:00"/>
    <x v="2"/>
    <s v="3044"/>
    <x v="25"/>
    <s v="S1"/>
    <x v="1"/>
    <x v="0"/>
    <d v="2025-02-26T00:00:00"/>
    <d v="1899-12-30T15:12:40"/>
    <d v="2025-02-26T00:00:00"/>
    <d v="1899-12-30T15:09:12"/>
    <d v="2025-02-26T00:00:00"/>
    <d v="1899-12-30T15:27:43"/>
    <x v="0"/>
    <x v="0"/>
    <s v="1324082890"/>
    <s v="FBO"/>
    <d v="1899-12-30T00:21:59"/>
    <x v="2243"/>
    <d v="1899-12-30T00:03:28"/>
    <s v="Granel"/>
    <s v="E001"/>
    <x v="2"/>
    <d v="1899-12-30T00:15:03"/>
    <d v="1899-12-30T00:18:31"/>
    <x v="10"/>
    <x v="3"/>
    <x v="1"/>
    <x v="2"/>
    <n v="0"/>
    <n v="0"/>
    <x v="0"/>
    <x v="2"/>
    <x v="1"/>
    <n v="0"/>
    <x v="1"/>
    <x v="1"/>
    <d v="1899-12-30T00:03:28"/>
    <d v="1899-12-30T00:03:28"/>
    <x v="0"/>
    <m/>
    <m/>
    <d v="1899-12-30T00:00:00"/>
    <d v="1899-12-30T00:15:03"/>
    <n v="4"/>
    <n v="-2.4074074074099672E-3"/>
    <n v="15.050000000001713"/>
    <x v="14"/>
    <x v="1"/>
  </r>
  <r>
    <x v="3"/>
    <s v="2025000213"/>
    <x v="0"/>
    <x v="777"/>
    <s v="E0493JHG"/>
    <d v="2025-02-26T00:00:00"/>
    <x v="2"/>
    <s v="3042"/>
    <x v="13"/>
    <s v="S2"/>
    <x v="6"/>
    <x v="0"/>
    <d v="2025-02-26T00:00:00"/>
    <d v="1899-12-30T16:02:31"/>
    <d v="2025-02-26T00:00:00"/>
    <d v="1899-12-30T16:01:19"/>
    <d v="2025-02-26T00:00:00"/>
    <d v="1899-12-30T16:20:58"/>
    <x v="0"/>
    <x v="0"/>
    <s v="1324082891"/>
    <s v="FBO"/>
    <d v="1899-12-30T00:20:51"/>
    <x v="2244"/>
    <d v="1899-12-30T00:01:12"/>
    <s v="Granel"/>
    <s v="E001"/>
    <x v="2"/>
    <d v="1899-12-30T00:18:27"/>
    <d v="1899-12-30T00:19:39"/>
    <x v="7"/>
    <x v="3"/>
    <x v="1"/>
    <x v="2"/>
    <n v="0"/>
    <n v="0"/>
    <x v="0"/>
    <x v="2"/>
    <x v="1"/>
    <n v="0"/>
    <x v="1"/>
    <x v="1"/>
    <d v="1899-12-30T00:01:12"/>
    <d v="1899-12-30T00:01:12"/>
    <x v="0"/>
    <m/>
    <m/>
    <d v="1899-12-30T00:00:00"/>
    <d v="1899-12-30T00:18:27"/>
    <n v="4"/>
    <n v="-8.3333333333002191E-4"/>
    <n v="18.449999999999847"/>
    <x v="8"/>
    <x v="1"/>
  </r>
  <r>
    <x v="3"/>
    <s v="2025000216"/>
    <x v="0"/>
    <x v="772"/>
    <s v="E0937LCK"/>
    <d v="2025-02-27T00:00:00"/>
    <x v="2"/>
    <s v="3044"/>
    <x v="25"/>
    <s v="S1"/>
    <x v="1"/>
    <x v="0"/>
    <d v="2025-02-27T00:00:00"/>
    <d v="1899-12-30T08:26:42"/>
    <d v="2025-02-27T00:00:00"/>
    <d v="1899-12-30T08:35:53"/>
    <d v="2025-02-27T00:00:00"/>
    <d v="1899-12-30T08:47:22"/>
    <x v="0"/>
    <x v="0"/>
    <s v="1324082892"/>
    <s v="FBO"/>
    <d v="1899-12-30T00:20:40"/>
    <x v="672"/>
    <d v="1899-12-30T00:09:11"/>
    <s v="Granel"/>
    <s v="E001"/>
    <x v="1"/>
    <d v="1899-12-30T00:20:40"/>
    <d v="1899-12-30T00:11:29"/>
    <x v="3"/>
    <x v="4"/>
    <x v="1"/>
    <x v="2"/>
    <n v="0"/>
    <n v="0"/>
    <x v="0"/>
    <x v="2"/>
    <x v="1"/>
    <n v="0"/>
    <x v="1"/>
    <x v="1"/>
    <d v="1899-12-30T00:09:11"/>
    <d v="1899-12-30T00:09:11"/>
    <x v="0"/>
    <m/>
    <m/>
    <d v="1899-12-30T00:00:00"/>
    <d v="1899-12-30T00:20:40"/>
    <n v="5"/>
    <d v="1899-12-30T00:09:11"/>
    <n v="20.666666666664007"/>
    <x v="2"/>
    <x v="1"/>
  </r>
  <r>
    <x v="3"/>
    <s v="2025000214"/>
    <x v="0"/>
    <x v="777"/>
    <s v="E0493JHG"/>
    <d v="2025-02-27T00:00:00"/>
    <x v="2"/>
    <s v="3042"/>
    <x v="13"/>
    <s v="S2"/>
    <x v="6"/>
    <x v="0"/>
    <d v="2025-02-26T00:00:00"/>
    <d v="1899-12-30T17:56:42"/>
    <d v="2025-02-27T00:00:00"/>
    <d v="1899-12-30T08:28:08"/>
    <d v="2025-02-27T00:00:00"/>
    <d v="1899-12-30T09:03:23"/>
    <x v="0"/>
    <x v="0"/>
    <s v="1324082893"/>
    <s v="FBO"/>
    <d v="1899-12-30T07:06:41"/>
    <x v="2245"/>
    <d v="1899-12-30T06:31:26"/>
    <s v="Granel"/>
    <s v="E001"/>
    <x v="2"/>
    <d v="1899-12-30T15:06:40"/>
    <d v="1899-12-30T00:35:15"/>
    <x v="11"/>
    <x v="4"/>
    <x v="1"/>
    <x v="2"/>
    <n v="0"/>
    <n v="1"/>
    <x v="1"/>
    <x v="2"/>
    <x v="1"/>
    <n v="1"/>
    <x v="1"/>
    <x v="2"/>
    <d v="1899-12-30T06:31:26"/>
    <d v="1899-12-30T05:33:26"/>
    <x v="0"/>
    <m/>
    <m/>
    <d v="1899-12-30T00:00:00"/>
    <d v="1899-12-30T15:06:40"/>
    <n v="5"/>
    <n v="-0.39483796296295998"/>
    <n v="906.66666666667561"/>
    <x v="3"/>
    <x v="0"/>
  </r>
  <r>
    <x v="3"/>
    <s v="2025000215"/>
    <x v="0"/>
    <x v="773"/>
    <s v="E5452JTS"/>
    <d v="2025-02-27T00:00:00"/>
    <x v="2"/>
    <s v="3044"/>
    <x v="25"/>
    <s v="S1"/>
    <x v="1"/>
    <x v="0"/>
    <d v="2025-02-26T00:00:00"/>
    <d v="1899-12-30T18:46:40"/>
    <d v="2025-02-27T00:00:00"/>
    <d v="1899-12-30T08:29:59"/>
    <d v="2025-02-27T00:00:00"/>
    <d v="1899-12-30T09:18:40"/>
    <x v="0"/>
    <x v="0"/>
    <s v="1324082894"/>
    <s v="FBO"/>
    <d v="1899-12-30T06:32:00"/>
    <x v="867"/>
    <d v="1899-12-30T05:43:19"/>
    <s v="Granel"/>
    <s v="E001"/>
    <x v="2"/>
    <d v="1899-12-30T14:31:59"/>
    <d v="1899-12-30T00:48:41"/>
    <x v="8"/>
    <x v="4"/>
    <x v="1"/>
    <x v="2"/>
    <n v="0"/>
    <n v="1"/>
    <x v="1"/>
    <x v="2"/>
    <x v="1"/>
    <n v="1"/>
    <x v="1"/>
    <x v="2"/>
    <d v="1899-12-30T05:43:19"/>
    <d v="1899-12-30T04:45:19"/>
    <x v="0"/>
    <m/>
    <m/>
    <d v="1899-12-30T00:00:00"/>
    <d v="1899-12-30T14:31:59"/>
    <n v="5"/>
    <n v="-0.42825231481482001"/>
    <n v="871.98333333332516"/>
    <x v="3"/>
    <x v="0"/>
  </r>
  <r>
    <x v="3"/>
    <s v=""/>
    <x v="0"/>
    <x v="826"/>
    <m/>
    <d v="2025-02-27T00:00:00"/>
    <x v="2"/>
    <s v="2906"/>
    <x v="11"/>
    <s v="PA"/>
    <x v="3"/>
    <x v="0"/>
    <d v="2025-02-27T00:00:00"/>
    <d v="1899-12-30T10:11:13"/>
    <d v="2025-02-27T00:00:00"/>
    <d v="1899-12-30T18:49:59"/>
    <d v="2025-02-27T00:00:00"/>
    <d v="1899-12-30T10:11:32"/>
    <x v="136"/>
    <x v="18"/>
    <s v="1324082895"/>
    <s v="EXW"/>
    <d v="1899-12-30T17:17:13"/>
    <x v="2246"/>
    <d v="1899-12-30T08:38:46"/>
    <s v="Ensacado"/>
    <s v="E002"/>
    <x v="1"/>
    <d v="1899-12-30T00:00:19"/>
    <n v="-0.36003472222221994"/>
    <x v="5"/>
    <x v="4"/>
    <x v="1"/>
    <x v="1"/>
    <n v="1"/>
    <n v="0"/>
    <x v="1"/>
    <x v="1"/>
    <x v="1"/>
    <n v="1"/>
    <x v="1"/>
    <x v="1"/>
    <d v="1899-12-30T08:38:46"/>
    <d v="1899-12-30T07:40:46"/>
    <x v="1"/>
    <m/>
    <m/>
    <d v="1899-12-30T00:00:00"/>
    <d v="1899-12-30T00:00:19"/>
    <n v="5"/>
    <d v="1899-12-30T08:38:46"/>
    <n v="0.31666666667041987"/>
    <x v="4"/>
    <x v="1"/>
  </r>
  <r>
    <x v="3"/>
    <s v=""/>
    <x v="0"/>
    <x v="827"/>
    <m/>
    <d v="2025-02-27T00:00:00"/>
    <x v="2"/>
    <s v="2906"/>
    <x v="11"/>
    <s v="PA"/>
    <x v="3"/>
    <x v="0"/>
    <d v="2025-02-27T00:00:00"/>
    <d v="1899-12-30T10:27:00"/>
    <d v="2025-02-27T00:00:00"/>
    <d v="1899-12-30T19:03:00"/>
    <d v="2025-02-27T00:00:00"/>
    <d v="1899-12-30T10:27:36"/>
    <x v="123"/>
    <x v="18"/>
    <s v="1324082896"/>
    <s v="EXW"/>
    <d v="1899-12-30T17:11:24"/>
    <x v="2247"/>
    <d v="1899-12-30T08:36:00"/>
    <s v="Ensacado"/>
    <s v="E002"/>
    <x v="1"/>
    <d v="1899-12-30T00:00:36"/>
    <n v="-0.35791666666666994"/>
    <x v="5"/>
    <x v="4"/>
    <x v="1"/>
    <x v="1"/>
    <n v="1"/>
    <n v="0"/>
    <x v="1"/>
    <x v="1"/>
    <x v="1"/>
    <n v="1"/>
    <x v="1"/>
    <x v="1"/>
    <d v="1899-12-30T08:36:00"/>
    <d v="1899-12-30T07:38:00"/>
    <x v="1"/>
    <m/>
    <m/>
    <d v="1899-12-30T00:00:00"/>
    <d v="1899-12-30T00:00:36"/>
    <n v="5"/>
    <d v="1899-12-30T08:36:00"/>
    <n v="0.59999999999042153"/>
    <x v="4"/>
    <x v="1"/>
  </r>
  <r>
    <x v="3"/>
    <s v="2025000217"/>
    <x v="0"/>
    <x v="777"/>
    <s v="E0493JHG"/>
    <d v="2025-02-27T00:00:00"/>
    <x v="2"/>
    <s v="3044"/>
    <x v="25"/>
    <s v="S1"/>
    <x v="1"/>
    <x v="0"/>
    <d v="2025-02-27T00:00:00"/>
    <d v="1899-12-30T10:22:31"/>
    <d v="2025-02-27T00:00:00"/>
    <d v="1899-12-30T10:41:22"/>
    <d v="2025-02-27T00:00:00"/>
    <d v="1899-12-30T11:39:19"/>
    <x v="0"/>
    <x v="0"/>
    <s v="1324082897"/>
    <s v="FBO"/>
    <d v="1899-12-30T01:16:48"/>
    <x v="83"/>
    <d v="1899-12-30T00:18:51"/>
    <s v="Granel"/>
    <s v="E001"/>
    <x v="2"/>
    <d v="1899-12-30T01:16:48"/>
    <d v="1899-12-30T00:57:57"/>
    <x v="5"/>
    <x v="4"/>
    <x v="1"/>
    <x v="2"/>
    <n v="0"/>
    <n v="0"/>
    <x v="0"/>
    <x v="2"/>
    <x v="1"/>
    <n v="0"/>
    <x v="1"/>
    <x v="0"/>
    <d v="1899-12-30T00:18:51"/>
    <d v="1899-12-30T00:18:51"/>
    <x v="0"/>
    <m/>
    <m/>
    <d v="1899-12-30T00:00:00"/>
    <d v="1899-12-30T01:16:48"/>
    <n v="5"/>
    <d v="1899-12-30T00:18:51"/>
    <n v="76.799999999995222"/>
    <x v="5"/>
    <x v="0"/>
  </r>
  <r>
    <x v="3"/>
    <s v=""/>
    <x v="0"/>
    <x v="828"/>
    <m/>
    <d v="2025-02-27T00:00:00"/>
    <x v="2"/>
    <s v="2906"/>
    <x v="11"/>
    <s v="PA"/>
    <x v="3"/>
    <x v="0"/>
    <d v="2025-02-27T00:00:00"/>
    <d v="1899-12-30T12:06:08"/>
    <d v="2025-02-27T00:00:00"/>
    <d v="1899-12-30T12:06:30"/>
    <d v="2025-02-27T00:00:00"/>
    <d v="1899-12-30T12:06:48"/>
    <x v="137"/>
    <x v="18"/>
    <s v="1324082900"/>
    <s v="FBO"/>
    <d v="1899-12-30T00:00:40"/>
    <x v="1484"/>
    <d v="1899-12-30T00:00:22"/>
    <s v="Ensacado"/>
    <s v="E002"/>
    <x v="1"/>
    <d v="1899-12-30T00:00:40"/>
    <d v="1899-12-30T00:00:18"/>
    <x v="13"/>
    <x v="4"/>
    <x v="1"/>
    <x v="1"/>
    <n v="1"/>
    <n v="0"/>
    <x v="1"/>
    <x v="1"/>
    <x v="1"/>
    <n v="1"/>
    <x v="1"/>
    <x v="1"/>
    <d v="1899-12-30T00:00:22"/>
    <d v="1899-12-30T00:00:22"/>
    <x v="0"/>
    <m/>
    <m/>
    <d v="1899-12-30T00:00:00"/>
    <d v="1899-12-30T00:00:40"/>
    <n v="5"/>
    <d v="1899-12-30T00:00:22"/>
    <n v="0.66666666666240104"/>
    <x v="11"/>
    <x v="1"/>
  </r>
  <r>
    <x v="3"/>
    <s v="2025000209"/>
    <x v="0"/>
    <x v="773"/>
    <s v="E5452JTS"/>
    <d v="2025-02-26T00:00:00"/>
    <x v="2"/>
    <s v="3042"/>
    <x v="13"/>
    <s v="S2"/>
    <x v="6"/>
    <x v="0"/>
    <d v="2025-02-26T00:00:00"/>
    <d v="1899-12-30T10:17:52"/>
    <d v="2025-02-26T00:00:00"/>
    <d v="1899-12-30T10:16:11"/>
    <d v="2025-02-26T00:00:00"/>
    <d v="1899-12-30T10:35:04"/>
    <x v="138"/>
    <x v="0"/>
    <s v="1324082901"/>
    <s v="FBO"/>
    <d v="1899-12-30T00:20:34"/>
    <x v="2241"/>
    <d v="1899-12-30T00:01:41"/>
    <s v="Granel"/>
    <s v="E001"/>
    <x v="2"/>
    <d v="1899-12-30T00:17:12"/>
    <d v="1899-12-30T00:18:53"/>
    <x v="5"/>
    <x v="3"/>
    <x v="1"/>
    <x v="2"/>
    <n v="0"/>
    <n v="0"/>
    <x v="0"/>
    <x v="2"/>
    <x v="1"/>
    <n v="0"/>
    <x v="1"/>
    <x v="1"/>
    <d v="1899-12-30T00:01:41"/>
    <d v="1899-12-30T00:01:41"/>
    <x v="0"/>
    <m/>
    <m/>
    <d v="1899-12-30T00:00:00"/>
    <d v="1899-12-30T00:17:12"/>
    <n v="4"/>
    <n v="-1.1689814814799804E-3"/>
    <n v="17.200000000007964"/>
    <x v="4"/>
    <x v="1"/>
  </r>
  <r>
    <x v="3"/>
    <s v="2025000211"/>
    <x v="0"/>
    <x v="777"/>
    <s v="E0493JHG"/>
    <d v="2025-02-26T00:00:00"/>
    <x v="2"/>
    <s v="3042"/>
    <x v="13"/>
    <s v="S2"/>
    <x v="6"/>
    <x v="0"/>
    <d v="2025-02-26T00:00:00"/>
    <d v="1899-12-30T12:11:00"/>
    <d v="2025-02-26T00:00:00"/>
    <d v="1899-12-30T12:28:21"/>
    <d v="2025-02-26T00:00:00"/>
    <d v="1899-12-30T12:49:54"/>
    <x v="138"/>
    <x v="0"/>
    <s v="1324082902"/>
    <s v="FBO"/>
    <d v="1899-12-30T00:38:54"/>
    <x v="224"/>
    <d v="1899-12-30T00:17:21"/>
    <s v="Granel"/>
    <s v="E001"/>
    <x v="2"/>
    <d v="1899-12-30T00:38:54"/>
    <d v="1899-12-30T00:21:33"/>
    <x v="13"/>
    <x v="3"/>
    <x v="1"/>
    <x v="2"/>
    <n v="0"/>
    <n v="0"/>
    <x v="0"/>
    <x v="2"/>
    <x v="1"/>
    <n v="0"/>
    <x v="1"/>
    <x v="1"/>
    <d v="1899-12-30T00:17:21"/>
    <d v="1899-12-30T00:17:21"/>
    <x v="0"/>
    <m/>
    <m/>
    <d v="1899-12-30T00:00:00"/>
    <d v="1899-12-30T00:38:54"/>
    <n v="4"/>
    <d v="1899-12-30T00:17:21"/>
    <n v="38.900000000001604"/>
    <x v="11"/>
    <x v="1"/>
  </r>
  <r>
    <x v="3"/>
    <s v="2025000210"/>
    <x v="0"/>
    <x v="773"/>
    <s v="E5452JTS"/>
    <d v="2025-02-26T00:00:00"/>
    <x v="2"/>
    <s v="3042"/>
    <x v="13"/>
    <s v="S2"/>
    <x v="6"/>
    <x v="0"/>
    <d v="2025-02-26T00:00:00"/>
    <d v="1899-12-30T12:06:19"/>
    <d v="2025-02-26T00:00:00"/>
    <d v="1899-12-30T12:04:08"/>
    <d v="2025-02-26T00:00:00"/>
    <d v="1899-12-30T12:23:26"/>
    <x v="138"/>
    <x v="0"/>
    <s v="1324082903"/>
    <s v="FBO"/>
    <d v="1899-12-30T00:21:29"/>
    <x v="1279"/>
    <d v="1899-12-30T00:02:11"/>
    <s v="Granel"/>
    <s v="E001"/>
    <x v="2"/>
    <d v="1899-12-30T00:17:07"/>
    <d v="1899-12-30T00:19:18"/>
    <x v="13"/>
    <x v="3"/>
    <x v="1"/>
    <x v="2"/>
    <n v="0"/>
    <n v="0"/>
    <x v="0"/>
    <x v="2"/>
    <x v="1"/>
    <n v="0"/>
    <x v="1"/>
    <x v="1"/>
    <d v="1899-12-30T00:02:11"/>
    <d v="1899-12-30T00:02:11"/>
    <x v="0"/>
    <m/>
    <m/>
    <d v="1899-12-30T00:00:00"/>
    <d v="1899-12-30T00:17:07"/>
    <n v="4"/>
    <n v="-1.5162037036999809E-3"/>
    <n v="17.116666666675204"/>
    <x v="11"/>
    <x v="1"/>
  </r>
  <r>
    <x v="3"/>
    <s v="2025000218"/>
    <x v="0"/>
    <x v="773"/>
    <s v="E5452JTS"/>
    <d v="2025-02-27T00:00:00"/>
    <x v="2"/>
    <s v="3044"/>
    <x v="25"/>
    <s v="S1"/>
    <x v="1"/>
    <x v="0"/>
    <d v="2025-02-27T00:00:00"/>
    <d v="1899-12-30T10:41:18"/>
    <d v="2025-02-27T00:00:00"/>
    <d v="1899-12-30T12:20:52"/>
    <d v="2025-02-27T00:00:00"/>
    <d v="1899-12-30T12:36:58"/>
    <x v="0"/>
    <x v="4"/>
    <s v="1324082904"/>
    <s v="FBO"/>
    <d v="1899-12-30T01:55:40"/>
    <x v="2248"/>
    <d v="1899-12-30T01:39:34"/>
    <s v="Granel"/>
    <s v="E001"/>
    <x v="2"/>
    <d v="1899-12-30T01:55:40"/>
    <d v="1899-12-30T00:16:06"/>
    <x v="5"/>
    <x v="4"/>
    <x v="1"/>
    <x v="2"/>
    <n v="0"/>
    <n v="0"/>
    <x v="0"/>
    <x v="2"/>
    <x v="1"/>
    <n v="0"/>
    <x v="1"/>
    <x v="2"/>
    <d v="1899-12-30T01:39:34"/>
    <d v="1899-12-30T00:41:34"/>
    <x v="0"/>
    <m/>
    <m/>
    <d v="1899-12-30T00:00:00"/>
    <d v="1899-12-30T01:55:40"/>
    <n v="5"/>
    <d v="1899-12-30T01:39:34"/>
    <n v="115.66666666667525"/>
    <x v="11"/>
    <x v="0"/>
  </r>
  <r>
    <x v="3"/>
    <s v="2025000219"/>
    <x v="0"/>
    <x v="772"/>
    <s v="E0937LCK"/>
    <d v="2025-02-27T00:00:00"/>
    <x v="2"/>
    <s v="3044"/>
    <x v="25"/>
    <s v="S1"/>
    <x v="1"/>
    <x v="0"/>
    <d v="2025-02-27T00:00:00"/>
    <d v="1899-12-30T12:25:59"/>
    <d v="2025-02-27T00:00:00"/>
    <d v="1899-12-30T12:29:02"/>
    <d v="2025-02-27T00:00:00"/>
    <d v="1899-12-30T12:49:32"/>
    <x v="0"/>
    <x v="0"/>
    <s v="1324082905"/>
    <s v="EXW"/>
    <d v="1899-12-30T00:23:33"/>
    <x v="2249"/>
    <d v="1899-12-30T00:03:03"/>
    <s v="Granel"/>
    <s v="E001"/>
    <x v="1"/>
    <d v="1899-12-30T00:23:33"/>
    <d v="1899-12-30T00:20:30"/>
    <x v="13"/>
    <x v="4"/>
    <x v="1"/>
    <x v="2"/>
    <n v="0"/>
    <n v="0"/>
    <x v="0"/>
    <x v="2"/>
    <x v="1"/>
    <n v="0"/>
    <x v="1"/>
    <x v="1"/>
    <d v="1899-12-30T00:03:03"/>
    <d v="1899-12-30T00:03:03"/>
    <x v="0"/>
    <m/>
    <m/>
    <d v="1899-12-30T00:00:00"/>
    <d v="1899-12-30T00:23:33"/>
    <n v="5"/>
    <d v="1899-12-30T00:03:03"/>
    <n v="23.5500000000048"/>
    <x v="11"/>
    <x v="1"/>
  </r>
  <r>
    <x v="3"/>
    <s v="2025000221"/>
    <x v="0"/>
    <x v="773"/>
    <s v="E5452JTS"/>
    <d v="2025-02-27T00:00:00"/>
    <x v="2"/>
    <s v="3044"/>
    <x v="25"/>
    <s v="S1"/>
    <x v="1"/>
    <x v="0"/>
    <d v="2025-02-27T00:00:00"/>
    <d v="1899-12-30T15:29:50"/>
    <d v="2025-02-27T00:00:00"/>
    <d v="1899-12-30T15:25:49"/>
    <d v="2025-02-27T00:00:00"/>
    <d v="1899-12-30T15:43:41"/>
    <x v="0"/>
    <x v="0"/>
    <s v="1324082907"/>
    <s v="FBO"/>
    <d v="1899-12-30T00:21:53"/>
    <x v="666"/>
    <d v="1899-12-30T00:04:01"/>
    <s v="Granel"/>
    <s v="E001"/>
    <x v="2"/>
    <d v="1899-12-30T00:13:51"/>
    <d v="1899-12-30T00:17:52"/>
    <x v="10"/>
    <x v="4"/>
    <x v="1"/>
    <x v="2"/>
    <n v="0"/>
    <n v="0"/>
    <x v="0"/>
    <x v="2"/>
    <x v="1"/>
    <n v="0"/>
    <x v="1"/>
    <x v="1"/>
    <d v="1899-12-30T00:04:01"/>
    <d v="1899-12-30T00:04:01"/>
    <x v="0"/>
    <m/>
    <m/>
    <d v="1899-12-30T00:00:00"/>
    <d v="1899-12-30T00:13:51"/>
    <n v="5"/>
    <n v="-2.7893518518500304E-3"/>
    <n v="13.850000000006482"/>
    <x v="14"/>
    <x v="1"/>
  </r>
  <r>
    <x v="3"/>
    <s v="2025000223"/>
    <x v="0"/>
    <x v="772"/>
    <s v="E0937LCK"/>
    <d v="2025-02-27T00:00:00"/>
    <x v="2"/>
    <s v="3044"/>
    <x v="25"/>
    <s v="S1"/>
    <x v="1"/>
    <x v="0"/>
    <d v="2025-02-27T00:00:00"/>
    <d v="1899-12-30T16:10:18"/>
    <d v="2025-02-27T00:00:00"/>
    <d v="1899-12-30T16:06:45"/>
    <d v="2025-02-27T00:00:00"/>
    <d v="1899-12-30T16:24:05"/>
    <x v="0"/>
    <x v="0"/>
    <s v="1324082909"/>
    <s v="EXW"/>
    <d v="1899-12-30T00:20:53"/>
    <x v="364"/>
    <d v="1899-12-30T00:03:33"/>
    <s v="Granel"/>
    <s v="E001"/>
    <x v="1"/>
    <d v="1899-12-30T00:13:47"/>
    <d v="1899-12-30T00:17:20"/>
    <x v="7"/>
    <x v="4"/>
    <x v="1"/>
    <x v="2"/>
    <n v="0"/>
    <n v="0"/>
    <x v="0"/>
    <x v="2"/>
    <x v="1"/>
    <n v="0"/>
    <x v="1"/>
    <x v="1"/>
    <d v="1899-12-30T00:03:33"/>
    <d v="1899-12-30T00:03:33"/>
    <x v="0"/>
    <m/>
    <m/>
    <d v="1899-12-30T00:00:00"/>
    <d v="1899-12-30T00:13:47"/>
    <n v="5"/>
    <n v="-2.4652777777699475E-3"/>
    <n v="13.783333333334422"/>
    <x v="8"/>
    <x v="1"/>
  </r>
  <r>
    <x v="3"/>
    <s v="2025000222"/>
    <x v="0"/>
    <x v="777"/>
    <s v="E0493JHG"/>
    <d v="2025-02-27T00:00:00"/>
    <x v="2"/>
    <s v="3042"/>
    <x v="13"/>
    <s v="S2"/>
    <x v="6"/>
    <x v="0"/>
    <d v="2025-02-27T00:00:00"/>
    <d v="1899-12-30T15:59:25"/>
    <d v="2025-02-27T00:00:00"/>
    <d v="1899-12-30T17:01:41"/>
    <d v="2025-02-27T00:00:00"/>
    <d v="1899-12-30T17:25:00"/>
    <x v="0"/>
    <x v="0"/>
    <s v="1324082910"/>
    <s v="FBO"/>
    <d v="1899-12-30T01:25:35"/>
    <x v="555"/>
    <d v="1899-12-30T01:02:16"/>
    <s v="Granel"/>
    <s v="E001"/>
    <x v="2"/>
    <d v="1899-12-30T01:25:35"/>
    <d v="1899-12-30T00:23:19"/>
    <x v="10"/>
    <x v="4"/>
    <x v="1"/>
    <x v="2"/>
    <n v="0"/>
    <n v="0"/>
    <x v="0"/>
    <x v="2"/>
    <x v="1"/>
    <n v="0"/>
    <x v="1"/>
    <x v="0"/>
    <d v="1899-12-30T01:02:16"/>
    <d v="1899-12-30T00:04:16"/>
    <x v="0"/>
    <m/>
    <m/>
    <d v="1899-12-30T00:00:00"/>
    <d v="1899-12-30T01:25:35"/>
    <n v="5"/>
    <d v="1899-12-30T01:02:16"/>
    <n v="85.583333333332689"/>
    <x v="12"/>
    <x v="0"/>
  </r>
  <r>
    <x v="3"/>
    <s v="2025000224"/>
    <x v="0"/>
    <x v="773"/>
    <s v="E5452JTS"/>
    <d v="2025-02-27T00:00:00"/>
    <x v="2"/>
    <s v="3044"/>
    <x v="25"/>
    <s v="S1"/>
    <x v="1"/>
    <x v="0"/>
    <d v="2025-02-27T00:00:00"/>
    <d v="1899-12-30T17:30:50"/>
    <d v="2025-02-27T00:00:00"/>
    <d v="1899-12-30T17:38:28"/>
    <d v="2025-02-27T00:00:00"/>
    <d v="1899-12-30T17:52:29"/>
    <x v="0"/>
    <x v="0"/>
    <s v="1324082911"/>
    <s v="FBO"/>
    <d v="1899-12-30T00:21:39"/>
    <x v="61"/>
    <d v="1899-12-30T00:07:38"/>
    <s v="Granel"/>
    <s v="E001"/>
    <x v="2"/>
    <d v="1899-12-30T00:21:39"/>
    <d v="1899-12-30T00:14:01"/>
    <x v="11"/>
    <x v="4"/>
    <x v="1"/>
    <x v="2"/>
    <n v="0"/>
    <n v="0"/>
    <x v="0"/>
    <x v="2"/>
    <x v="1"/>
    <n v="0"/>
    <x v="1"/>
    <x v="1"/>
    <d v="1899-12-30T00:07:38"/>
    <d v="1899-12-30T00:07:38"/>
    <x v="0"/>
    <m/>
    <m/>
    <d v="1899-12-30T00:00:00"/>
    <d v="1899-12-30T00:21:39"/>
    <n v="5"/>
    <d v="1899-12-30T00:07:38"/>
    <n v="21.64999999999683"/>
    <x v="12"/>
    <x v="1"/>
  </r>
  <r>
    <x v="3"/>
    <s v="2025000226"/>
    <x v="0"/>
    <x v="772"/>
    <s v="E0937LCK"/>
    <d v="2025-02-28T00:00:00"/>
    <x v="2"/>
    <s v="3044"/>
    <x v="25"/>
    <s v="S1"/>
    <x v="1"/>
    <x v="0"/>
    <d v="2025-02-28T00:00:00"/>
    <d v="1899-12-30T08:29:50"/>
    <d v="2025-02-28T00:00:00"/>
    <d v="1899-12-30T08:27:06"/>
    <d v="2025-02-28T00:00:00"/>
    <d v="1899-12-30T08:40:02"/>
    <x v="0"/>
    <x v="0"/>
    <s v="1324082912"/>
    <s v="FBO"/>
    <d v="1899-12-30T00:15:40"/>
    <x v="2250"/>
    <d v="1899-12-30T00:02:44"/>
    <s v="Granel"/>
    <s v="E001"/>
    <x v="1"/>
    <d v="1899-12-30T00:10:12"/>
    <d v="1899-12-30T00:12:56"/>
    <x v="3"/>
    <x v="5"/>
    <x v="1"/>
    <x v="2"/>
    <n v="0"/>
    <n v="0"/>
    <x v="0"/>
    <x v="2"/>
    <x v="1"/>
    <n v="0"/>
    <x v="1"/>
    <x v="1"/>
    <d v="1899-12-30T00:02:44"/>
    <d v="1899-12-30T00:02:44"/>
    <x v="0"/>
    <m/>
    <m/>
    <d v="1899-12-30T00:00:00"/>
    <d v="1899-12-30T00:10:12"/>
    <n v="6"/>
    <n v="-1.8981481481500362E-3"/>
    <n v="10.1999999999952"/>
    <x v="2"/>
    <x v="1"/>
  </r>
  <r>
    <x v="3"/>
    <s v="2025000225"/>
    <x v="0"/>
    <x v="773"/>
    <s v="E5452JTS"/>
    <d v="2025-02-28T00:00:00"/>
    <x v="2"/>
    <s v="3044"/>
    <x v="25"/>
    <s v="S1"/>
    <x v="1"/>
    <x v="0"/>
    <d v="2025-02-28T00:00:00"/>
    <d v="1899-12-30T08:26:26"/>
    <d v="2025-02-28T00:00:00"/>
    <d v="1899-12-30T08:23:40"/>
    <d v="2025-02-28T00:00:00"/>
    <d v="1899-12-30T08:51:06"/>
    <x v="0"/>
    <x v="0"/>
    <s v="1324082913"/>
    <s v="FBO"/>
    <d v="1899-12-30T00:30:12"/>
    <x v="421"/>
    <d v="1899-12-30T00:02:46"/>
    <s v="Granel"/>
    <s v="E001"/>
    <x v="2"/>
    <d v="1899-12-30T00:24:40"/>
    <d v="1899-12-30T00:27:26"/>
    <x v="3"/>
    <x v="5"/>
    <x v="1"/>
    <x v="2"/>
    <n v="0"/>
    <n v="0"/>
    <x v="0"/>
    <x v="2"/>
    <x v="1"/>
    <n v="0"/>
    <x v="1"/>
    <x v="1"/>
    <d v="1899-12-30T00:02:46"/>
    <d v="1899-12-30T00:02:46"/>
    <x v="0"/>
    <m/>
    <m/>
    <d v="1899-12-30T00:00:00"/>
    <d v="1899-12-30T00:24:40"/>
    <n v="6"/>
    <n v="-1.9212962962900093E-3"/>
    <n v="24.66666666666719"/>
    <x v="2"/>
    <x v="1"/>
  </r>
  <r>
    <x v="3"/>
    <s v="2025000227"/>
    <x v="0"/>
    <x v="777"/>
    <s v="E0493JHG"/>
    <d v="2025-02-28T00:00:00"/>
    <x v="2"/>
    <s v="3042"/>
    <x v="13"/>
    <s v="S2"/>
    <x v="6"/>
    <x v="0"/>
    <d v="2025-02-28T00:00:00"/>
    <d v="1899-12-30T09:21:13"/>
    <d v="2025-02-28T00:00:00"/>
    <d v="1899-12-30T09:17:41"/>
    <d v="2025-02-28T00:00:00"/>
    <d v="1899-12-30T09:39:34"/>
    <x v="0"/>
    <x v="0"/>
    <s v="1324082914"/>
    <s v="FBO"/>
    <d v="1899-12-30T00:25:25"/>
    <x v="2251"/>
    <d v="1899-12-30T00:03:32"/>
    <s v="Granel"/>
    <s v="E001"/>
    <x v="2"/>
    <d v="1899-12-30T00:18:21"/>
    <d v="1899-12-30T00:21:53"/>
    <x v="4"/>
    <x v="5"/>
    <x v="1"/>
    <x v="2"/>
    <n v="0"/>
    <n v="0"/>
    <x v="0"/>
    <x v="2"/>
    <x v="1"/>
    <n v="0"/>
    <x v="1"/>
    <x v="1"/>
    <d v="1899-12-30T00:03:32"/>
    <d v="1899-12-30T00:03:32"/>
    <x v="0"/>
    <m/>
    <m/>
    <d v="1899-12-30T00:00:00"/>
    <d v="1899-12-30T00:18:21"/>
    <n v="6"/>
    <n v="-2.4537037037100085E-3"/>
    <n v="18.349999999991997"/>
    <x v="3"/>
    <x v="1"/>
  </r>
  <r>
    <x v="3"/>
    <s v=""/>
    <x v="0"/>
    <x v="829"/>
    <m/>
    <d v="2025-02-28T00:00:00"/>
    <x v="2"/>
    <s v="2906"/>
    <x v="11"/>
    <s v="PA"/>
    <x v="3"/>
    <x v="0"/>
    <d v="2025-02-28T00:00:00"/>
    <d v="1899-12-30T10:39:00"/>
    <d v="2025-02-28T00:00:00"/>
    <d v="1899-12-30T19:03:00"/>
    <d v="2025-02-28T00:00:00"/>
    <d v="1899-12-30T10:39:38"/>
    <x v="123"/>
    <x v="18"/>
    <s v="1324082915"/>
    <s v="EXW"/>
    <d v="1899-12-30T16:47:22"/>
    <x v="2252"/>
    <d v="1899-12-30T08:24:00"/>
    <s v="Ensacado"/>
    <s v="E002"/>
    <x v="1"/>
    <d v="1899-12-30T00:00:38"/>
    <n v="-0.34956018518518994"/>
    <x v="5"/>
    <x v="5"/>
    <x v="1"/>
    <x v="1"/>
    <n v="1"/>
    <n v="0"/>
    <x v="1"/>
    <x v="1"/>
    <x v="1"/>
    <n v="1"/>
    <x v="1"/>
    <x v="1"/>
    <d v="1899-12-30T08:24:00"/>
    <d v="1899-12-30T07:26:00"/>
    <x v="1"/>
    <m/>
    <m/>
    <d v="1899-12-30T00:00:00"/>
    <d v="1899-12-30T00:00:38"/>
    <n v="6"/>
    <d v="1899-12-30T08:24:00"/>
    <n v="0.63333333332645125"/>
    <x v="4"/>
    <x v="1"/>
  </r>
  <r>
    <x v="3"/>
    <s v="2025000228"/>
    <x v="0"/>
    <x v="773"/>
    <s v="E5452JTS"/>
    <d v="2025-02-28T00:00:00"/>
    <x v="2"/>
    <s v="3042"/>
    <x v="13"/>
    <s v="S2"/>
    <x v="6"/>
    <x v="0"/>
    <d v="2025-02-28T00:00:00"/>
    <d v="1899-12-30T10:29:25"/>
    <d v="2025-02-28T00:00:00"/>
    <d v="1899-12-30T10:27:02"/>
    <d v="2025-02-28T00:00:00"/>
    <d v="1899-12-30T10:45:43"/>
    <x v="0"/>
    <x v="0"/>
    <s v="1324082916"/>
    <s v="FBO"/>
    <d v="1899-12-30T00:21:04"/>
    <x v="2253"/>
    <d v="1899-12-30T00:02:23"/>
    <s v="Granel"/>
    <s v="E001"/>
    <x v="2"/>
    <d v="1899-12-30T00:16:18"/>
    <d v="1899-12-30T00:18:41"/>
    <x v="5"/>
    <x v="5"/>
    <x v="1"/>
    <x v="2"/>
    <n v="0"/>
    <n v="0"/>
    <x v="0"/>
    <x v="2"/>
    <x v="1"/>
    <n v="0"/>
    <x v="1"/>
    <x v="1"/>
    <d v="1899-12-30T00:02:23"/>
    <d v="1899-12-30T00:02:23"/>
    <x v="0"/>
    <m/>
    <m/>
    <d v="1899-12-30T00:00:00"/>
    <d v="1899-12-30T00:16:18"/>
    <n v="6"/>
    <n v="-1.6550925926000493E-3"/>
    <n v="16.299999999993595"/>
    <x v="4"/>
    <x v="1"/>
  </r>
  <r>
    <x v="3"/>
    <s v="2025000229"/>
    <x v="0"/>
    <x v="777"/>
    <s v="E0493JHG"/>
    <d v="2025-02-28T00:00:00"/>
    <x v="2"/>
    <s v="3042"/>
    <x v="13"/>
    <s v="S2"/>
    <x v="6"/>
    <x v="0"/>
    <d v="2025-02-28T00:00:00"/>
    <d v="1899-12-30T10:56:11"/>
    <d v="2025-02-28T00:00:00"/>
    <d v="1899-12-30T10:53:24"/>
    <d v="2025-02-28T00:00:00"/>
    <d v="1899-12-30T11:16:24"/>
    <x v="0"/>
    <x v="0"/>
    <s v="1324082917"/>
    <s v="FBO"/>
    <d v="1899-12-30T00:25:47"/>
    <x v="2254"/>
    <d v="1899-12-30T00:02:47"/>
    <s v="Granel"/>
    <s v="E001"/>
    <x v="2"/>
    <d v="1899-12-30T00:20:13"/>
    <d v="1899-12-30T00:23:00"/>
    <x v="5"/>
    <x v="5"/>
    <x v="1"/>
    <x v="2"/>
    <n v="0"/>
    <n v="0"/>
    <x v="0"/>
    <x v="2"/>
    <x v="1"/>
    <n v="0"/>
    <x v="1"/>
    <x v="1"/>
    <d v="1899-12-30T00:02:47"/>
    <d v="1899-12-30T00:02:47"/>
    <x v="0"/>
    <m/>
    <m/>
    <d v="1899-12-30T00:00:00"/>
    <d v="1899-12-30T00:20:13"/>
    <n v="6"/>
    <n v="-1.9328703703699879E-3"/>
    <n v="20.216666666664018"/>
    <x v="5"/>
    <x v="1"/>
  </r>
  <r>
    <x v="3"/>
    <s v="2025000230"/>
    <x v="0"/>
    <x v="772"/>
    <s v="E0937LCK"/>
    <d v="2025-02-28T00:00:00"/>
    <x v="2"/>
    <s v="3044"/>
    <x v="25"/>
    <s v="S1"/>
    <x v="1"/>
    <x v="0"/>
    <d v="2025-02-28T00:00:00"/>
    <d v="1899-12-30T12:18:16"/>
    <d v="2025-02-28T00:00:00"/>
    <d v="1899-12-30T12:15:28"/>
    <d v="2025-02-28T00:00:00"/>
    <d v="1899-12-30T12:29:48"/>
    <x v="0"/>
    <x v="0"/>
    <s v="1324082918"/>
    <s v="EXW"/>
    <d v="1899-12-30T00:17:08"/>
    <x v="2255"/>
    <d v="1899-12-30T00:02:48"/>
    <s v="Granel"/>
    <s v="E001"/>
    <x v="1"/>
    <d v="1899-12-30T00:11:32"/>
    <d v="1899-12-30T00:14:20"/>
    <x v="13"/>
    <x v="5"/>
    <x v="1"/>
    <x v="2"/>
    <n v="0"/>
    <n v="0"/>
    <x v="0"/>
    <x v="2"/>
    <x v="1"/>
    <n v="0"/>
    <x v="1"/>
    <x v="1"/>
    <d v="1899-12-30T00:02:48"/>
    <d v="1899-12-30T00:02:48"/>
    <x v="0"/>
    <m/>
    <m/>
    <d v="1899-12-30T00:00:00"/>
    <d v="1899-12-30T00:11:32"/>
    <n v="6"/>
    <n v="-1.9444444444499664E-3"/>
    <n v="11.533333333320002"/>
    <x v="11"/>
    <x v="1"/>
  </r>
  <r>
    <x v="3"/>
    <s v="2025000232"/>
    <x v="0"/>
    <x v="777"/>
    <s v="E0493JHG"/>
    <d v="2025-02-28T00:00:00"/>
    <x v="2"/>
    <s v="3042"/>
    <x v="13"/>
    <s v="S2"/>
    <x v="6"/>
    <x v="0"/>
    <d v="2025-02-28T00:00:00"/>
    <d v="1899-12-30T12:52:15"/>
    <d v="2025-02-28T00:00:00"/>
    <d v="1899-12-30T15:07:57"/>
    <d v="2025-02-28T00:00:00"/>
    <d v="1899-12-30T15:35:29"/>
    <x v="0"/>
    <x v="0"/>
    <s v="1324082919"/>
    <s v="FBO"/>
    <d v="1899-12-30T02:43:14"/>
    <x v="1917"/>
    <d v="1899-12-30T02:15:42"/>
    <s v="Granel"/>
    <s v="E001"/>
    <x v="2"/>
    <d v="1899-12-30T02:43:14"/>
    <d v="1899-12-30T00:27:32"/>
    <x v="13"/>
    <x v="5"/>
    <x v="1"/>
    <x v="2"/>
    <n v="0"/>
    <n v="0"/>
    <x v="0"/>
    <x v="2"/>
    <x v="1"/>
    <n v="0"/>
    <x v="1"/>
    <x v="2"/>
    <d v="1899-12-30T02:15:42"/>
    <d v="1899-12-30T01:17:42"/>
    <x v="0"/>
    <m/>
    <m/>
    <d v="1899-12-30T00:00:00"/>
    <d v="1899-12-30T02:43:14"/>
    <n v="6"/>
    <d v="1899-12-30T02:15:42"/>
    <n v="163.23333333333125"/>
    <x v="14"/>
    <x v="0"/>
  </r>
  <r>
    <x v="3"/>
    <s v=""/>
    <x v="0"/>
    <x v="830"/>
    <m/>
    <d v="2025-03-03T00:00:00"/>
    <x v="2"/>
    <s v="2906"/>
    <x v="11"/>
    <s v="PA"/>
    <x v="3"/>
    <x v="0"/>
    <d v="2025-03-03T00:00:00"/>
    <d v="1899-12-30T12:13:49"/>
    <d v="2025-03-03T00:00:00"/>
    <d v="1899-12-30T19:10:59"/>
    <d v="2025-03-03T00:00:00"/>
    <d v="1899-12-30T12:14:07"/>
    <x v="139"/>
    <x v="18"/>
    <s v="1324082920"/>
    <s v="EXW"/>
    <d v="1899-12-30T13:54:02"/>
    <x v="2256"/>
    <d v="1899-12-30T06:57:10"/>
    <s v="Ensacado"/>
    <s v="E002"/>
    <x v="1"/>
    <d v="1899-12-30T00:00:18"/>
    <n v="-0.28949074074073999"/>
    <x v="13"/>
    <x v="6"/>
    <x v="2"/>
    <x v="1"/>
    <n v="1"/>
    <n v="0"/>
    <x v="1"/>
    <x v="1"/>
    <x v="2"/>
    <n v="1"/>
    <x v="1"/>
    <x v="1"/>
    <d v="1899-12-30T06:57:10"/>
    <d v="1899-12-30T05:59:10"/>
    <x v="1"/>
    <m/>
    <m/>
    <d v="1899-12-30T00:00:00"/>
    <d v="1899-12-30T00:00:18"/>
    <n v="2"/>
    <d v="1899-12-30T06:57:10"/>
    <n v="0.29999999999525073"/>
    <x v="11"/>
    <x v="1"/>
  </r>
  <r>
    <x v="3"/>
    <s v="2025000231"/>
    <x v="0"/>
    <x v="773"/>
    <s v="E5452JTS"/>
    <d v="2025-03-05T00:00:00"/>
    <x v="2"/>
    <s v="3044"/>
    <x v="25"/>
    <s v="S1"/>
    <x v="1"/>
    <x v="0"/>
    <d v="2025-02-28T00:00:00"/>
    <d v="1899-12-30T12:20:46"/>
    <d v="2025-03-05T00:00:00"/>
    <d v="1899-12-30T08:18:41"/>
    <d v="2025-03-05T00:00:00"/>
    <d v="1899-12-30T08:37:11"/>
    <x v="0"/>
    <x v="0"/>
    <s v="1324082921"/>
    <s v="FBO"/>
    <d v="1899-12-31T20:16:25"/>
    <x v="788"/>
    <d v="1899-12-31T19:57:55"/>
    <s v="Granel"/>
    <s v="E001"/>
    <x v="2"/>
    <d v="1899-12-30T20:16:24"/>
    <d v="1899-12-30T00:18:30"/>
    <x v="13"/>
    <x v="8"/>
    <x v="1"/>
    <x v="2"/>
    <n v="0"/>
    <n v="1"/>
    <x v="1"/>
    <x v="2"/>
    <x v="2"/>
    <n v="1"/>
    <x v="1"/>
    <x v="2"/>
    <d v="1899-12-31T19:57:55"/>
    <d v="1899-12-31T18:59:55"/>
    <x v="1"/>
    <m/>
    <m/>
    <d v="1899-12-30T00:00:00"/>
    <d v="1899-12-30T20:16:24"/>
    <n v="4"/>
    <n v="-0.16811342592592998"/>
    <n v="1216.399999999991"/>
    <x v="2"/>
    <x v="0"/>
  </r>
  <r>
    <x v="3"/>
    <s v="2025000233"/>
    <x v="0"/>
    <x v="777"/>
    <s v="E0493JHG"/>
    <d v="2025-03-05T00:00:00"/>
    <x v="2"/>
    <s v="3044"/>
    <x v="25"/>
    <s v="S1"/>
    <x v="1"/>
    <x v="0"/>
    <d v="2025-02-28T00:00:00"/>
    <d v="1899-12-30T17:51:37"/>
    <d v="2025-03-05T00:00:00"/>
    <d v="1899-12-30T08:29:55"/>
    <d v="2025-03-05T00:00:00"/>
    <d v="1899-12-30T08:53:29"/>
    <x v="0"/>
    <x v="0"/>
    <s v="1324082922"/>
    <s v="FBO"/>
    <d v="1899-12-31T15:01:52"/>
    <x v="692"/>
    <d v="1899-12-31T14:38:18"/>
    <s v="Granel"/>
    <s v="E001"/>
    <x v="2"/>
    <d v="1899-12-30T15:01:51"/>
    <d v="1899-12-30T00:23:34"/>
    <x v="11"/>
    <x v="8"/>
    <x v="1"/>
    <x v="2"/>
    <n v="0"/>
    <n v="1"/>
    <x v="1"/>
    <x v="2"/>
    <x v="2"/>
    <n v="1"/>
    <x v="1"/>
    <x v="2"/>
    <d v="1899-12-31T14:38:18"/>
    <d v="1899-12-31T13:40:18"/>
    <x v="1"/>
    <m/>
    <m/>
    <d v="1899-12-30T00:00:00"/>
    <d v="1899-12-30T15:01:51"/>
    <n v="4"/>
    <n v="-0.39006944444444003"/>
    <n v="901.85000000000525"/>
    <x v="2"/>
    <x v="0"/>
  </r>
  <r>
    <x v="3"/>
    <s v=""/>
    <x v="0"/>
    <x v="779"/>
    <m/>
    <d v="2025-03-05T00:00:00"/>
    <x v="2"/>
    <s v="2906"/>
    <x v="11"/>
    <s v="PA"/>
    <x v="3"/>
    <x v="0"/>
    <d v="2025-03-05T00:00:00"/>
    <d v="1899-12-30T10:33:31"/>
    <d v="2025-03-05T00:00:00"/>
    <d v="1899-12-30T19:09:00"/>
    <d v="2025-03-05T00:00:00"/>
    <d v="1899-12-30T10:34:26"/>
    <x v="122"/>
    <x v="18"/>
    <s v="1324082923"/>
    <s v="EXW"/>
    <d v="1899-12-30T17:10:03"/>
    <x v="2257"/>
    <d v="1899-12-30T08:35:29"/>
    <s v="Ensacado"/>
    <s v="E002"/>
    <x v="1"/>
    <d v="1899-12-30T00:00:55"/>
    <n v="-0.35733796296297005"/>
    <x v="5"/>
    <x v="8"/>
    <x v="2"/>
    <x v="1"/>
    <n v="1"/>
    <n v="0"/>
    <x v="1"/>
    <x v="1"/>
    <x v="2"/>
    <n v="1"/>
    <x v="1"/>
    <x v="1"/>
    <d v="1899-12-30T08:35:29"/>
    <d v="1899-12-30T07:37:29"/>
    <x v="1"/>
    <m/>
    <m/>
    <d v="1899-12-30T00:00:00"/>
    <d v="1899-12-30T00:00:55"/>
    <n v="4"/>
    <d v="1899-12-30T08:35:29"/>
    <n v="0.9166666666608414"/>
    <x v="4"/>
    <x v="1"/>
  </r>
  <r>
    <x v="3"/>
    <s v=""/>
    <x v="0"/>
    <x v="831"/>
    <m/>
    <d v="2025-03-05T00:00:00"/>
    <x v="2"/>
    <s v="2906"/>
    <x v="11"/>
    <s v="PA"/>
    <x v="3"/>
    <x v="0"/>
    <d v="2025-03-05T00:00:00"/>
    <d v="1899-12-30T11:28:42"/>
    <d v="2025-03-05T00:00:00"/>
    <d v="1899-12-30T19:03:00"/>
    <d v="2025-03-05T00:00:00"/>
    <d v="1899-12-30T11:29:15"/>
    <x v="140"/>
    <x v="18"/>
    <s v="1324082924"/>
    <s v="EXW"/>
    <d v="1899-12-30T15:08:03"/>
    <x v="2258"/>
    <d v="1899-12-30T07:34:18"/>
    <s v="Ensacado"/>
    <s v="E002"/>
    <x v="1"/>
    <d v="1899-12-30T00:00:33"/>
    <n v="-0.31510416666666996"/>
    <x v="9"/>
    <x v="8"/>
    <x v="2"/>
    <x v="1"/>
    <n v="1"/>
    <n v="0"/>
    <x v="1"/>
    <x v="1"/>
    <x v="2"/>
    <n v="1"/>
    <x v="1"/>
    <x v="1"/>
    <d v="1899-12-30T07:34:18"/>
    <d v="1899-12-30T06:36:18"/>
    <x v="1"/>
    <m/>
    <m/>
    <d v="1899-12-30T00:00:00"/>
    <d v="1899-12-30T00:00:33"/>
    <n v="4"/>
    <d v="1899-12-30T07:34:18"/>
    <n v="0.54999999999361115"/>
    <x v="5"/>
    <x v="1"/>
  </r>
  <r>
    <x v="3"/>
    <s v="2025000234"/>
    <x v="0"/>
    <x v="777"/>
    <s v="E0493JHG"/>
    <d v="2025-03-05T00:00:00"/>
    <x v="2"/>
    <s v="3042"/>
    <x v="13"/>
    <s v="S2"/>
    <x v="6"/>
    <x v="0"/>
    <d v="2025-03-05T00:00:00"/>
    <d v="1899-12-30T11:28:51"/>
    <d v="2025-03-05T00:00:00"/>
    <d v="1899-12-30T11:27:58"/>
    <d v="2025-03-05T00:00:00"/>
    <d v="1899-12-30T11:52:24"/>
    <x v="0"/>
    <x v="0"/>
    <s v="1324082925"/>
    <s v="FBO"/>
    <d v="1899-12-30T00:25:19"/>
    <x v="1021"/>
    <d v="1899-12-30T00:00:53"/>
    <s v="Granel"/>
    <s v="E001"/>
    <x v="2"/>
    <d v="1899-12-30T00:23:33"/>
    <d v="1899-12-30T00:24:26"/>
    <x v="9"/>
    <x v="8"/>
    <x v="2"/>
    <x v="2"/>
    <n v="0"/>
    <n v="0"/>
    <x v="0"/>
    <x v="2"/>
    <x v="2"/>
    <n v="0"/>
    <x v="1"/>
    <x v="1"/>
    <d v="1899-12-30T00:00:53"/>
    <d v="1899-12-30T00:00:53"/>
    <x v="0"/>
    <m/>
    <m/>
    <d v="1899-12-30T00:00:00"/>
    <d v="1899-12-30T00:23:33"/>
    <n v="4"/>
    <n v="-6.1342592593000012E-4"/>
    <n v="23.549999999990412"/>
    <x v="5"/>
    <x v="1"/>
  </r>
  <r>
    <x v="3"/>
    <s v="2025000235"/>
    <x v="0"/>
    <x v="773"/>
    <s v="E5452JTS"/>
    <d v="2025-03-05T00:00:00"/>
    <x v="2"/>
    <s v="3042"/>
    <x v="13"/>
    <s v="S2"/>
    <x v="6"/>
    <x v="0"/>
    <d v="2025-03-05T00:00:00"/>
    <d v="1899-12-30T11:52:04"/>
    <d v="2025-03-05T00:00:00"/>
    <d v="1899-12-30T11:53:38"/>
    <d v="2025-03-05T00:00:00"/>
    <d v="1899-12-30T12:11:46"/>
    <x v="0"/>
    <x v="0"/>
    <s v="1324082926"/>
    <s v="FBO"/>
    <d v="1899-12-30T00:19:42"/>
    <x v="136"/>
    <d v="1899-12-30T00:01:34"/>
    <s v="Granel"/>
    <s v="E001"/>
    <x v="2"/>
    <d v="1899-12-30T00:19:42"/>
    <d v="1899-12-30T00:18:08"/>
    <x v="9"/>
    <x v="8"/>
    <x v="2"/>
    <x v="2"/>
    <n v="0"/>
    <n v="0"/>
    <x v="0"/>
    <x v="2"/>
    <x v="2"/>
    <n v="0"/>
    <x v="1"/>
    <x v="1"/>
    <d v="1899-12-30T00:01:34"/>
    <d v="1899-12-30T00:01:34"/>
    <x v="0"/>
    <m/>
    <m/>
    <d v="1899-12-30T00:00:00"/>
    <d v="1899-12-30T00:19:42"/>
    <n v="4"/>
    <d v="1899-12-30T00:01:34"/>
    <n v="19.700000000006355"/>
    <x v="11"/>
    <x v="1"/>
  </r>
  <r>
    <x v="3"/>
    <s v="2025000236"/>
    <x v="0"/>
    <x v="773"/>
    <s v="E5452JTS"/>
    <d v="2025-03-05T00:00:00"/>
    <x v="2"/>
    <s v="3044"/>
    <x v="25"/>
    <s v="S1"/>
    <x v="1"/>
    <x v="0"/>
    <d v="2025-03-05T00:00:00"/>
    <d v="1899-12-30T14:21:29"/>
    <d v="2025-03-05T00:00:00"/>
    <d v="1899-12-30T15:02:51"/>
    <d v="2025-03-05T00:00:00"/>
    <d v="1899-12-30T15:21:50"/>
    <x v="0"/>
    <x v="0"/>
    <s v="1324082928"/>
    <s v="FBO"/>
    <d v="1899-12-30T01:00:21"/>
    <x v="361"/>
    <d v="1899-12-30T00:41:22"/>
    <s v="Granel"/>
    <s v="E001"/>
    <x v="2"/>
    <d v="1899-12-30T01:00:21"/>
    <d v="1899-12-30T00:18:59"/>
    <x v="14"/>
    <x v="8"/>
    <x v="2"/>
    <x v="2"/>
    <n v="0"/>
    <n v="0"/>
    <x v="0"/>
    <x v="2"/>
    <x v="2"/>
    <n v="0"/>
    <x v="1"/>
    <x v="0"/>
    <d v="1899-12-30T00:41:22"/>
    <d v="1899-12-30T00:41:22"/>
    <x v="0"/>
    <m/>
    <m/>
    <d v="1899-12-30T00:00:00"/>
    <d v="1899-12-30T01:00:21"/>
    <n v="4"/>
    <d v="1899-12-30T00:41:22"/>
    <n v="60.350000000011192"/>
    <x v="14"/>
    <x v="0"/>
  </r>
  <r>
    <x v="3"/>
    <s v="2025000237"/>
    <x v="0"/>
    <x v="777"/>
    <s v="E0493JHG"/>
    <d v="2025-03-05T00:00:00"/>
    <x v="2"/>
    <s v="3042"/>
    <x v="13"/>
    <s v="S2"/>
    <x v="6"/>
    <x v="0"/>
    <d v="2025-03-05T00:00:00"/>
    <d v="1899-12-30T14:21:45"/>
    <d v="2025-03-05T00:00:00"/>
    <d v="1899-12-30T15:10:04"/>
    <d v="2025-03-05T00:00:00"/>
    <d v="1899-12-30T15:40:07"/>
    <x v="0"/>
    <x v="0"/>
    <s v="1324082929"/>
    <s v="FBO"/>
    <d v="1899-12-30T01:18:22"/>
    <x v="994"/>
    <d v="1899-12-30T00:48:19"/>
    <s v="Granel"/>
    <s v="E001"/>
    <x v="2"/>
    <d v="1899-12-30T01:18:22"/>
    <d v="1899-12-30T00:30:03"/>
    <x v="14"/>
    <x v="8"/>
    <x v="2"/>
    <x v="2"/>
    <n v="0"/>
    <n v="0"/>
    <x v="0"/>
    <x v="2"/>
    <x v="2"/>
    <n v="0"/>
    <x v="1"/>
    <x v="0"/>
    <d v="1899-12-30T00:48:19"/>
    <d v="1899-12-30T00:03:19"/>
    <x v="0"/>
    <m/>
    <m/>
    <d v="1899-12-30T00:00:00"/>
    <d v="1899-12-30T01:18:22"/>
    <n v="4"/>
    <d v="1899-12-30T00:48:19"/>
    <n v="78.366666666671989"/>
    <x v="14"/>
    <x v="0"/>
  </r>
  <r>
    <x v="3"/>
    <s v="2025000238"/>
    <x v="0"/>
    <x v="773"/>
    <s v="E5452JTS"/>
    <d v="2025-03-05T00:00:00"/>
    <x v="2"/>
    <s v="3042"/>
    <x v="13"/>
    <s v="S2"/>
    <x v="6"/>
    <x v="0"/>
    <d v="2025-03-05T00:00:00"/>
    <d v="1899-12-30T16:40:49"/>
    <d v="2025-03-05T00:00:00"/>
    <d v="1899-12-30T16:40:54"/>
    <d v="2025-03-05T00:00:00"/>
    <d v="1899-12-30T17:01:34"/>
    <x v="0"/>
    <x v="0"/>
    <s v="1324082930"/>
    <s v="FBO"/>
    <d v="1899-12-30T00:20:45"/>
    <x v="2259"/>
    <d v="1899-12-30T00:00:05"/>
    <s v="Granel"/>
    <s v="E001"/>
    <x v="2"/>
    <d v="1899-12-30T00:20:45"/>
    <d v="1899-12-30T00:20:40"/>
    <x v="7"/>
    <x v="8"/>
    <x v="2"/>
    <x v="2"/>
    <n v="0"/>
    <n v="0"/>
    <x v="0"/>
    <x v="2"/>
    <x v="2"/>
    <n v="0"/>
    <x v="1"/>
    <x v="1"/>
    <d v="1899-12-30T00:00:05"/>
    <d v="1899-12-30T00:00:05"/>
    <x v="0"/>
    <m/>
    <m/>
    <d v="1899-12-30T00:00:00"/>
    <d v="1899-12-30T00:20:45"/>
    <n v="4"/>
    <d v="1899-12-30T00:00:05"/>
    <n v="20.750000000011237"/>
    <x v="12"/>
    <x v="1"/>
  </r>
  <r>
    <x v="3"/>
    <s v="2025000239"/>
    <x v="0"/>
    <x v="777"/>
    <s v="E0493JHG"/>
    <d v="2025-03-06T00:00:00"/>
    <x v="2"/>
    <s v="3044"/>
    <x v="25"/>
    <s v="S1"/>
    <x v="1"/>
    <x v="0"/>
    <d v="2025-03-05T00:00:00"/>
    <d v="1899-12-30T17:14:03"/>
    <d v="2025-03-06T00:00:00"/>
    <d v="1899-12-30T08:14:45"/>
    <d v="2025-03-06T00:00:00"/>
    <d v="1899-12-30T08:35:35"/>
    <x v="0"/>
    <x v="0"/>
    <s v="1324082931"/>
    <s v="FBO"/>
    <d v="1899-12-30T07:21:32"/>
    <x v="2260"/>
    <d v="1899-12-30T07:00:42"/>
    <s v="Granel"/>
    <s v="E001"/>
    <x v="2"/>
    <d v="1899-12-30T15:21:31"/>
    <d v="1899-12-30T00:20:50"/>
    <x v="11"/>
    <x v="9"/>
    <x v="2"/>
    <x v="2"/>
    <n v="0"/>
    <n v="1"/>
    <x v="1"/>
    <x v="2"/>
    <x v="2"/>
    <n v="1"/>
    <x v="1"/>
    <x v="2"/>
    <d v="1899-12-30T07:00:42"/>
    <d v="1899-12-30T06:02:42"/>
    <x v="0"/>
    <m/>
    <m/>
    <d v="1899-12-30T00:00:00"/>
    <d v="1899-12-30T15:21:31"/>
    <n v="5"/>
    <n v="-0.37451388888888998"/>
    <n v="921.51666666666119"/>
    <x v="2"/>
    <x v="0"/>
  </r>
  <r>
    <x v="3"/>
    <s v="2025000240"/>
    <x v="0"/>
    <x v="773"/>
    <s v="E5452JTS"/>
    <d v="2025-03-06T00:00:00"/>
    <x v="2"/>
    <s v="3044"/>
    <x v="25"/>
    <s v="S1"/>
    <x v="1"/>
    <x v="0"/>
    <d v="2025-03-05T00:00:00"/>
    <d v="1899-12-30T18:21:13"/>
    <d v="2025-03-06T00:00:00"/>
    <d v="1899-12-30T08:20:39"/>
    <d v="2025-03-06T00:00:00"/>
    <d v="1899-12-30T08:47:55"/>
    <x v="0"/>
    <x v="0"/>
    <s v="1324082932"/>
    <s v="FBO"/>
    <d v="1899-12-30T06:26:42"/>
    <x v="1113"/>
    <d v="1899-12-30T05:59:26"/>
    <s v="Granel"/>
    <s v="E001"/>
    <x v="2"/>
    <d v="1899-12-30T14:26:41"/>
    <d v="1899-12-30T00:27:16"/>
    <x v="8"/>
    <x v="9"/>
    <x v="2"/>
    <x v="2"/>
    <n v="0"/>
    <n v="1"/>
    <x v="1"/>
    <x v="2"/>
    <x v="2"/>
    <n v="1"/>
    <x v="1"/>
    <x v="2"/>
    <d v="1899-12-30T05:59:26"/>
    <d v="1899-12-30T05:01:26"/>
    <x v="0"/>
    <m/>
    <m/>
    <d v="1899-12-30T00:00:00"/>
    <d v="1899-12-30T14:26:41"/>
    <n v="5"/>
    <n v="-0.41706018518519"/>
    <n v="866.68333333333328"/>
    <x v="2"/>
    <x v="0"/>
  </r>
  <r>
    <x v="3"/>
    <s v=""/>
    <x v="0"/>
    <x v="776"/>
    <m/>
    <d v="2025-03-06T00:00:00"/>
    <x v="2"/>
    <s v="2906"/>
    <x v="11"/>
    <s v="PA"/>
    <x v="3"/>
    <x v="0"/>
    <d v="2025-03-06T00:00:00"/>
    <d v="1899-12-30T10:39:59"/>
    <d v="2025-03-06T00:00:00"/>
    <d v="1899-12-30T18:52:01"/>
    <d v="2025-03-06T00:00:00"/>
    <d v="1899-12-30T10:40:26"/>
    <x v="121"/>
    <x v="18"/>
    <s v="1324082933"/>
    <s v="EXW"/>
    <d v="1899-12-30T16:23:37"/>
    <x v="2261"/>
    <d v="1899-12-30T08:12:02"/>
    <s v="Ensacado"/>
    <s v="E002"/>
    <x v="1"/>
    <d v="1899-12-30T00:00:27"/>
    <n v="-0.34137731481482003"/>
    <x v="5"/>
    <x v="9"/>
    <x v="2"/>
    <x v="1"/>
    <n v="1"/>
    <n v="0"/>
    <x v="1"/>
    <x v="1"/>
    <x v="2"/>
    <n v="1"/>
    <x v="1"/>
    <x v="1"/>
    <d v="1899-12-30T08:12:02"/>
    <d v="1899-12-30T07:14:02"/>
    <x v="1"/>
    <m/>
    <m/>
    <d v="1899-12-30T00:00:00"/>
    <d v="1899-12-30T00:00:27"/>
    <n v="5"/>
    <d v="1899-12-30T08:12:02"/>
    <n v="0.44999999999999041"/>
    <x v="4"/>
    <x v="1"/>
  </r>
  <r>
    <x v="3"/>
    <s v=""/>
    <x v="0"/>
    <x v="832"/>
    <m/>
    <d v="2025-03-06T00:00:00"/>
    <x v="2"/>
    <s v="2906"/>
    <x v="11"/>
    <s v="PA"/>
    <x v="3"/>
    <x v="0"/>
    <d v="2025-03-06T00:00:00"/>
    <d v="1899-12-30T10:57:45"/>
    <d v="2025-03-06T00:00:00"/>
    <d v="1899-12-30T19:28:01"/>
    <d v="2025-03-06T00:00:00"/>
    <d v="1899-12-30T10:58:07"/>
    <x v="141"/>
    <x v="18"/>
    <s v="1324082934"/>
    <s v="EXW"/>
    <d v="1899-12-30T17:00:10"/>
    <x v="2262"/>
    <d v="1899-12-30T08:30:16"/>
    <s v="Ensacado"/>
    <s v="E002"/>
    <x v="1"/>
    <d v="1899-12-30T00:00:22"/>
    <n v="-0.35409722222223006"/>
    <x v="5"/>
    <x v="9"/>
    <x v="2"/>
    <x v="1"/>
    <n v="1"/>
    <n v="0"/>
    <x v="1"/>
    <x v="1"/>
    <x v="2"/>
    <n v="1"/>
    <x v="1"/>
    <x v="1"/>
    <d v="1899-12-30T08:30:16"/>
    <d v="1899-12-30T07:32:16"/>
    <x v="1"/>
    <m/>
    <m/>
    <d v="1899-12-30T00:00:00"/>
    <d v="1899-12-30T00:00:22"/>
    <n v="5"/>
    <d v="1899-12-30T08:30:16"/>
    <n v="0.36666666666715031"/>
    <x v="4"/>
    <x v="1"/>
  </r>
  <r>
    <x v="3"/>
    <s v="2025000242"/>
    <x v="0"/>
    <x v="773"/>
    <s v="E5452JTS"/>
    <d v="2025-03-06T00:00:00"/>
    <x v="2"/>
    <s v="3044"/>
    <x v="25"/>
    <s v="S1"/>
    <x v="1"/>
    <x v="0"/>
    <d v="2025-03-06T00:00:00"/>
    <d v="1899-12-30T11:27:17"/>
    <d v="2025-03-06T00:00:00"/>
    <d v="1899-12-30T15:50:07"/>
    <d v="2025-03-06T00:00:00"/>
    <d v="1899-12-30T16:17:43"/>
    <x v="0"/>
    <x v="0"/>
    <s v="1324082935"/>
    <s v="FBO"/>
    <d v="1899-12-30T04:50:26"/>
    <x v="561"/>
    <d v="1899-12-30T04:22:50"/>
    <s v="Granel"/>
    <s v="E001"/>
    <x v="2"/>
    <d v="1899-12-30T04:50:26"/>
    <d v="1899-12-30T00:27:36"/>
    <x v="9"/>
    <x v="9"/>
    <x v="2"/>
    <x v="2"/>
    <n v="0"/>
    <n v="0"/>
    <x v="0"/>
    <x v="2"/>
    <x v="2"/>
    <n v="0"/>
    <x v="1"/>
    <x v="2"/>
    <d v="1899-12-30T04:22:50"/>
    <d v="1899-12-30T03:24:50"/>
    <x v="0"/>
    <m/>
    <m/>
    <d v="1899-12-30T00:00:00"/>
    <d v="1899-12-30T04:50:26"/>
    <n v="5"/>
    <d v="1899-12-30T04:22:50"/>
    <n v="290.43333333334078"/>
    <x v="8"/>
    <x v="0"/>
  </r>
  <r>
    <x v="3"/>
    <s v=""/>
    <x v="0"/>
    <x v="829"/>
    <m/>
    <d v="2025-03-06T00:00:00"/>
    <x v="2"/>
    <s v="2906"/>
    <x v="11"/>
    <s v="PA"/>
    <x v="3"/>
    <x v="0"/>
    <d v="2025-03-06T00:00:00"/>
    <d v="1899-12-30T16:17:19"/>
    <d v="2025-03-06T00:00:00"/>
    <d v="1899-12-30T19:03:00"/>
    <d v="2025-03-06T00:00:00"/>
    <d v="1899-12-30T16:17:41"/>
    <x v="123"/>
    <x v="18"/>
    <s v="1324082936"/>
    <s v="EXW"/>
    <d v="1899-12-30T05:31:00"/>
    <x v="2263"/>
    <d v="1899-12-30T02:45:41"/>
    <s v="Ensacado"/>
    <s v="E002"/>
    <x v="1"/>
    <d v="1899-12-30T00:00:22"/>
    <n v="-0.11480324074074"/>
    <x v="7"/>
    <x v="9"/>
    <x v="2"/>
    <x v="1"/>
    <n v="1"/>
    <n v="0"/>
    <x v="1"/>
    <x v="1"/>
    <x v="2"/>
    <n v="1"/>
    <x v="1"/>
    <x v="1"/>
    <d v="1899-12-30T02:45:41"/>
    <d v="1899-12-30T01:47:41"/>
    <x v="1"/>
    <m/>
    <m/>
    <d v="1899-12-30T00:00:00"/>
    <d v="1899-12-30T00:00:22"/>
    <n v="5"/>
    <d v="1899-12-30T02:45:41"/>
    <n v="0.36666666666715031"/>
    <x v="8"/>
    <x v="1"/>
  </r>
  <r>
    <x v="3"/>
    <s v="2025000243"/>
    <x v="0"/>
    <x v="773"/>
    <s v="E5452JTS"/>
    <d v="2025-03-06T00:00:00"/>
    <x v="2"/>
    <s v="3042"/>
    <x v="13"/>
    <s v="S2"/>
    <x v="6"/>
    <x v="0"/>
    <d v="2025-03-06T00:00:00"/>
    <d v="1899-12-30T17:46:47"/>
    <d v="2025-03-06T00:00:00"/>
    <d v="1899-12-30T17:43:33"/>
    <d v="2025-03-06T00:00:00"/>
    <d v="1899-12-30T18:03:58"/>
    <x v="0"/>
    <x v="0"/>
    <s v="1324082937"/>
    <s v="FBO"/>
    <d v="1899-12-30T00:23:39"/>
    <x v="248"/>
    <d v="1899-12-30T00:03:14"/>
    <s v="Granel"/>
    <s v="E001"/>
    <x v="2"/>
    <d v="1899-12-30T00:17:11"/>
    <d v="1899-12-30T00:20:25"/>
    <x v="11"/>
    <x v="9"/>
    <x v="2"/>
    <x v="2"/>
    <n v="0"/>
    <n v="0"/>
    <x v="0"/>
    <x v="2"/>
    <x v="2"/>
    <n v="0"/>
    <x v="1"/>
    <x v="1"/>
    <d v="1899-12-30T00:03:14"/>
    <d v="1899-12-30T00:03:14"/>
    <x v="0"/>
    <m/>
    <m/>
    <d v="1899-12-30T00:00:00"/>
    <d v="1899-12-30T00:17:11"/>
    <n v="5"/>
    <n v="-2.2453703703699812E-3"/>
    <n v="17.183333333332875"/>
    <x v="9"/>
    <x v="1"/>
  </r>
  <r>
    <x v="3"/>
    <s v=""/>
    <x v="0"/>
    <x v="833"/>
    <m/>
    <d v="2025-03-07T00:00:00"/>
    <x v="2"/>
    <s v="2906"/>
    <x v="11"/>
    <s v="PA"/>
    <x v="3"/>
    <x v="0"/>
    <d v="2025-03-07T00:00:00"/>
    <d v="1899-12-30T08:54:57"/>
    <d v="2025-03-07T00:00:00"/>
    <d v="1899-12-30T07:31:59"/>
    <d v="2025-03-07T00:00:00"/>
    <d v="1899-12-30T08:57:51"/>
    <x v="142"/>
    <x v="18"/>
    <s v="1324082938"/>
    <s v="EXW"/>
    <d v="1899-12-30T02:48:50"/>
    <x v="2264"/>
    <d v="1899-12-30T01:22:58"/>
    <s v="Ensacado"/>
    <s v="E002"/>
    <x v="1"/>
    <d v="1899-12-30T00:02:54"/>
    <d v="1899-12-30T01:25:52"/>
    <x v="3"/>
    <x v="10"/>
    <x v="2"/>
    <x v="1"/>
    <n v="1"/>
    <n v="0"/>
    <x v="1"/>
    <x v="1"/>
    <x v="2"/>
    <n v="1"/>
    <x v="1"/>
    <x v="1"/>
    <d v="1899-12-30T01:22:58"/>
    <d v="1899-12-30T00:24:58"/>
    <x v="1"/>
    <m/>
    <m/>
    <d v="1899-12-30T00:00:00"/>
    <d v="1899-12-30T00:02:54"/>
    <n v="6"/>
    <n v="-5.7615740740749988E-2"/>
    <n v="2.8999999999871839"/>
    <x v="2"/>
    <x v="1"/>
  </r>
  <r>
    <x v="3"/>
    <s v="2025000244"/>
    <x v="0"/>
    <x v="773"/>
    <s v="E5452JTS"/>
    <d v="2025-03-07T00:00:00"/>
    <x v="2"/>
    <s v="3042"/>
    <x v="13"/>
    <s v="S2"/>
    <x v="6"/>
    <x v="0"/>
    <d v="2025-03-07T00:00:00"/>
    <d v="1899-12-30T09:28:52"/>
    <d v="2025-03-07T00:00:00"/>
    <d v="1899-12-30T09:30:14"/>
    <d v="2025-03-07T00:00:00"/>
    <d v="1899-12-30T10:01:31"/>
    <x v="0"/>
    <x v="0"/>
    <s v="1324082939"/>
    <s v="FBO"/>
    <d v="1899-12-30T00:32:39"/>
    <x v="1145"/>
    <d v="1899-12-30T00:01:22"/>
    <s v="Granel"/>
    <s v="E001"/>
    <x v="2"/>
    <d v="1899-12-30T00:32:39"/>
    <d v="1899-12-30T00:31:17"/>
    <x v="4"/>
    <x v="10"/>
    <x v="2"/>
    <x v="2"/>
    <n v="0"/>
    <n v="0"/>
    <x v="0"/>
    <x v="2"/>
    <x v="2"/>
    <n v="0"/>
    <x v="1"/>
    <x v="1"/>
    <d v="1899-12-30T00:01:22"/>
    <d v="1899-12-30T00:01:22"/>
    <x v="0"/>
    <m/>
    <m/>
    <d v="1899-12-30T00:00:00"/>
    <d v="1899-12-30T00:32:39"/>
    <n v="6"/>
    <d v="1899-12-30T00:01:22"/>
    <n v="32.649999999998386"/>
    <x v="4"/>
    <x v="1"/>
  </r>
  <r>
    <x v="3"/>
    <s v=""/>
    <x v="0"/>
    <x v="834"/>
    <s v="E3117JGL"/>
    <d v="2025-03-07T00:00:00"/>
    <x v="2"/>
    <s v="2906"/>
    <x v="11"/>
    <s v="PA"/>
    <x v="3"/>
    <x v="0"/>
    <d v="2025-03-07T00:00:00"/>
    <d v="1899-12-30T10:35:19"/>
    <d v="2025-03-07T00:00:00"/>
    <d v="1899-12-30T10:01:59"/>
    <d v="2025-03-07T00:00:00"/>
    <d v="1899-12-30T10:36:26"/>
    <x v="142"/>
    <x v="18"/>
    <s v="1324082940"/>
    <s v="EXW"/>
    <d v="1899-12-30T01:07:47"/>
    <x v="1670"/>
    <d v="1899-12-30T00:33:20"/>
    <s v="Ensacado"/>
    <s v="E002"/>
    <x v="1"/>
    <d v="1899-12-30T00:01:07"/>
    <d v="1899-12-30T00:34:27"/>
    <x v="5"/>
    <x v="10"/>
    <x v="2"/>
    <x v="1"/>
    <n v="1"/>
    <n v="0"/>
    <x v="1"/>
    <x v="1"/>
    <x v="2"/>
    <n v="1"/>
    <x v="1"/>
    <x v="1"/>
    <d v="1899-12-30T00:33:20"/>
    <d v="1899-12-30T00:33:20"/>
    <x v="1"/>
    <m/>
    <m/>
    <d v="1899-12-30T00:00:00"/>
    <d v="1899-12-30T00:01:07"/>
    <n v="6"/>
    <n v="-2.3148148148150027E-2"/>
    <n v="1.1166666666623914"/>
    <x v="4"/>
    <x v="1"/>
  </r>
  <r>
    <x v="3"/>
    <s v=""/>
    <x v="0"/>
    <x v="774"/>
    <m/>
    <d v="2025-03-07T00:00:00"/>
    <x v="2"/>
    <s v="2906"/>
    <x v="11"/>
    <s v="PA"/>
    <x v="3"/>
    <x v="0"/>
    <d v="2025-03-07T00:00:00"/>
    <d v="1899-12-30T11:08:34"/>
    <d v="2025-03-07T00:00:00"/>
    <d v="1899-12-30T19:25:59"/>
    <d v="2025-03-07T00:00:00"/>
    <d v="1899-12-30T11:09:02"/>
    <x v="119"/>
    <x v="18"/>
    <s v="1324082941"/>
    <s v="EXW"/>
    <d v="1899-12-30T16:34:22"/>
    <x v="2265"/>
    <d v="1899-12-30T08:17:25"/>
    <s v="Ensacado"/>
    <s v="E002"/>
    <x v="1"/>
    <d v="1899-12-30T00:00:28"/>
    <n v="-0.34510416666666999"/>
    <x v="9"/>
    <x v="10"/>
    <x v="2"/>
    <x v="1"/>
    <n v="1"/>
    <n v="0"/>
    <x v="1"/>
    <x v="1"/>
    <x v="2"/>
    <n v="1"/>
    <x v="1"/>
    <x v="1"/>
    <d v="1899-12-30T08:17:25"/>
    <d v="1899-12-30T07:19:25"/>
    <x v="1"/>
    <m/>
    <m/>
    <d v="1899-12-30T00:00:00"/>
    <d v="1899-12-30T00:00:28"/>
    <n v="6"/>
    <d v="1899-12-30T08:17:25"/>
    <n v="0.46666666666077106"/>
    <x v="5"/>
    <x v="1"/>
  </r>
  <r>
    <x v="3"/>
    <s v="2025000246"/>
    <x v="0"/>
    <x v="773"/>
    <s v="E5452JTS"/>
    <d v="2025-03-07T00:00:00"/>
    <x v="2"/>
    <s v="3044"/>
    <x v="25"/>
    <s v="S1"/>
    <x v="1"/>
    <x v="0"/>
    <d v="2025-03-07T00:00:00"/>
    <d v="1899-12-30T11:33:52"/>
    <d v="2025-03-07T00:00:00"/>
    <d v="1899-12-30T16:43:41"/>
    <d v="2025-03-07T00:00:00"/>
    <d v="1899-12-30T17:02:19"/>
    <x v="0"/>
    <x v="0"/>
    <s v="1324082942"/>
    <s v="FBO"/>
    <d v="1899-12-30T05:28:27"/>
    <x v="2266"/>
    <d v="1899-12-30T05:09:49"/>
    <s v="Granel"/>
    <s v="E001"/>
    <x v="2"/>
    <d v="1899-12-30T05:28:27"/>
    <d v="1899-12-30T00:18:38"/>
    <x v="9"/>
    <x v="10"/>
    <x v="2"/>
    <x v="2"/>
    <n v="0"/>
    <n v="1"/>
    <x v="1"/>
    <x v="2"/>
    <x v="2"/>
    <n v="1"/>
    <x v="1"/>
    <x v="2"/>
    <d v="1899-12-30T05:09:49"/>
    <d v="1899-12-30T04:11:49"/>
    <x v="0"/>
    <m/>
    <m/>
    <d v="1899-12-30T00:00:00"/>
    <d v="1899-12-30T05:28:27"/>
    <n v="6"/>
    <d v="1899-12-30T05:09:49"/>
    <n v="328.45000000000323"/>
    <x v="12"/>
    <x v="0"/>
  </r>
  <r>
    <x v="3"/>
    <s v=""/>
    <x v="0"/>
    <x v="822"/>
    <m/>
    <d v="2025-03-07T00:00:00"/>
    <x v="2"/>
    <s v="2906"/>
    <x v="11"/>
    <s v="PA"/>
    <x v="3"/>
    <x v="0"/>
    <d v="2025-03-07T00:00:00"/>
    <d v="1899-12-30T17:16:57"/>
    <d v="2025-03-07T00:00:00"/>
    <d v="1899-12-30T18:55:01"/>
    <d v="2025-03-07T00:00:00"/>
    <d v="1899-12-30T17:17:44"/>
    <x v="133"/>
    <x v="18"/>
    <s v="1324082943"/>
    <s v="EXW"/>
    <d v="1899-12-30T03:15:21"/>
    <x v="2267"/>
    <d v="1899-12-30T01:38:04"/>
    <s v="Ensacado"/>
    <s v="E002"/>
    <x v="1"/>
    <d v="1899-12-30T00:00:47"/>
    <n v="-6.7557870370369977E-2"/>
    <x v="11"/>
    <x v="10"/>
    <x v="2"/>
    <x v="1"/>
    <n v="1"/>
    <n v="0"/>
    <x v="1"/>
    <x v="1"/>
    <x v="2"/>
    <n v="1"/>
    <x v="1"/>
    <x v="1"/>
    <d v="1899-12-30T01:38:04"/>
    <d v="1899-12-30T00:40:04"/>
    <x v="1"/>
    <m/>
    <m/>
    <d v="1899-12-30T00:00:00"/>
    <d v="1899-12-30T00:00:47"/>
    <n v="6"/>
    <d v="1899-12-30T01:38:04"/>
    <n v="0.78333333333127086"/>
    <x v="12"/>
    <x v="1"/>
  </r>
  <r>
    <x v="3"/>
    <s v="2025000247"/>
    <x v="0"/>
    <x v="773"/>
    <s v="E5452JTS"/>
    <d v="2025-03-07T00:00:00"/>
    <x v="2"/>
    <s v="3042"/>
    <x v="13"/>
    <s v="S2"/>
    <x v="6"/>
    <x v="0"/>
    <d v="2025-03-07T00:00:00"/>
    <d v="1899-12-30T18:13:32"/>
    <d v="2025-03-07T00:00:00"/>
    <d v="1899-12-30T18:09:45"/>
    <d v="2025-03-07T00:00:00"/>
    <d v="1899-12-30T18:27:51"/>
    <x v="0"/>
    <x v="0"/>
    <s v="1324082944"/>
    <s v="FBO"/>
    <d v="1899-12-30T00:21:53"/>
    <x v="2268"/>
    <d v="1899-12-30T00:03:47"/>
    <s v="Granel"/>
    <s v="E001"/>
    <x v="2"/>
    <d v="1899-12-30T00:14:19"/>
    <d v="1899-12-30T00:18:06"/>
    <x v="8"/>
    <x v="10"/>
    <x v="2"/>
    <x v="2"/>
    <n v="0"/>
    <n v="0"/>
    <x v="0"/>
    <x v="2"/>
    <x v="2"/>
    <n v="0"/>
    <x v="1"/>
    <x v="1"/>
    <d v="1899-12-30T00:03:47"/>
    <d v="1899-12-30T00:03:47"/>
    <x v="0"/>
    <m/>
    <m/>
    <d v="1899-12-30T00:00:00"/>
    <d v="1899-12-30T00:14:19"/>
    <n v="6"/>
    <n v="-2.6273148148200365E-3"/>
    <n v="14.316666666667253"/>
    <x v="9"/>
    <x v="1"/>
  </r>
  <r>
    <x v="3"/>
    <s v="2025000248"/>
    <x v="0"/>
    <x v="772"/>
    <s v="E0937LCK"/>
    <d v="2025-03-10T00:00:00"/>
    <x v="2"/>
    <s v="3044"/>
    <x v="25"/>
    <s v="S1"/>
    <x v="1"/>
    <x v="0"/>
    <d v="2025-03-10T00:00:00"/>
    <d v="1899-12-30T08:29:51"/>
    <d v="2025-03-10T00:00:00"/>
    <d v="1899-12-30T08:33:06"/>
    <d v="2025-03-10T00:00:00"/>
    <d v="1899-12-30T08:48:13"/>
    <x v="0"/>
    <x v="0"/>
    <s v="1324082945"/>
    <s v="EXW"/>
    <d v="1899-12-30T00:18:22"/>
    <x v="2269"/>
    <d v="1899-12-30T00:03:15"/>
    <s v="Granel"/>
    <s v="E001"/>
    <x v="1"/>
    <d v="1899-12-30T00:18:22"/>
    <d v="1899-12-30T00:15:07"/>
    <x v="3"/>
    <x v="11"/>
    <x v="3"/>
    <x v="2"/>
    <n v="0"/>
    <n v="0"/>
    <x v="0"/>
    <x v="2"/>
    <x v="2"/>
    <n v="0"/>
    <x v="1"/>
    <x v="1"/>
    <d v="1899-12-30T00:03:15"/>
    <d v="1899-12-30T00:03:15"/>
    <x v="0"/>
    <m/>
    <m/>
    <d v="1899-12-30T00:00:00"/>
    <d v="1899-12-30T00:18:22"/>
    <n v="2"/>
    <d v="1899-12-30T00:03:15"/>
    <n v="18.366666666667165"/>
    <x v="2"/>
    <x v="1"/>
  </r>
  <r>
    <x v="3"/>
    <s v=""/>
    <x v="0"/>
    <x v="835"/>
    <m/>
    <d v="2025-03-10T00:00:00"/>
    <x v="2"/>
    <s v="2906"/>
    <x v="11"/>
    <s v="PA"/>
    <x v="3"/>
    <x v="0"/>
    <d v="2025-03-10T00:00:00"/>
    <d v="1899-12-30T09:55:16"/>
    <d v="2025-03-10T00:00:00"/>
    <d v="1899-12-30T09:56:05"/>
    <d v="2025-03-10T00:00:00"/>
    <d v="1899-12-30T09:56:26"/>
    <x v="134"/>
    <x v="18"/>
    <s v="1324082946"/>
    <s v="EXW"/>
    <d v="1899-12-30T00:01:10"/>
    <x v="1542"/>
    <d v="1899-12-30T00:00:49"/>
    <s v="Ensacado"/>
    <s v="E002"/>
    <x v="1"/>
    <d v="1899-12-30T00:01:10"/>
    <d v="1899-12-30T00:00:21"/>
    <x v="4"/>
    <x v="11"/>
    <x v="3"/>
    <x v="1"/>
    <n v="1"/>
    <n v="0"/>
    <x v="1"/>
    <x v="1"/>
    <x v="2"/>
    <n v="1"/>
    <x v="1"/>
    <x v="1"/>
    <d v="1899-12-30T00:00:49"/>
    <d v="1899-12-30T00:00:49"/>
    <x v="0"/>
    <m/>
    <m/>
    <d v="1899-12-30T00:00:00"/>
    <d v="1899-12-30T00:01:10"/>
    <n v="2"/>
    <d v="1899-12-30T00:00:49"/>
    <n v="1.1666666666592018"/>
    <x v="3"/>
    <x v="1"/>
  </r>
  <r>
    <x v="3"/>
    <s v="2025000249"/>
    <x v="0"/>
    <x v="773"/>
    <s v="E5452JTS"/>
    <d v="2025-03-10T00:00:00"/>
    <x v="2"/>
    <s v="3044"/>
    <x v="25"/>
    <s v="S1"/>
    <x v="1"/>
    <x v="0"/>
    <d v="2025-03-10T00:00:00"/>
    <d v="1899-12-30T09:58:50"/>
    <d v="2025-03-10T00:00:00"/>
    <d v="1899-12-30T09:55:20"/>
    <d v="2025-03-10T00:00:00"/>
    <d v="1899-12-30T10:12:16"/>
    <x v="0"/>
    <x v="0"/>
    <s v="1324082947"/>
    <s v="FBO"/>
    <d v="1899-12-30T00:20:26"/>
    <x v="2270"/>
    <d v="1899-12-30T00:03:30"/>
    <s v="Granel"/>
    <s v="E001"/>
    <x v="2"/>
    <d v="1899-12-30T00:13:26"/>
    <d v="1899-12-30T00:16:56"/>
    <x v="4"/>
    <x v="11"/>
    <x v="3"/>
    <x v="2"/>
    <n v="0"/>
    <n v="0"/>
    <x v="0"/>
    <x v="2"/>
    <x v="2"/>
    <n v="0"/>
    <x v="1"/>
    <x v="1"/>
    <d v="1899-12-30T00:03:30"/>
    <d v="1899-12-30T00:03:30"/>
    <x v="0"/>
    <m/>
    <m/>
    <d v="1899-12-30T00:00:00"/>
    <d v="1899-12-30T00:13:26"/>
    <n v="2"/>
    <n v="-2.4305555555499958E-3"/>
    <n v="13.433333333342361"/>
    <x v="4"/>
    <x v="1"/>
  </r>
  <r>
    <x v="3"/>
    <s v="2025000250"/>
    <x v="0"/>
    <x v="777"/>
    <s v="E0493JHG"/>
    <d v="2025-03-10T00:00:00"/>
    <x v="2"/>
    <s v="3042"/>
    <x v="13"/>
    <s v="S2"/>
    <x v="6"/>
    <x v="0"/>
    <d v="2025-03-10T00:00:00"/>
    <d v="1899-12-30T11:06:31"/>
    <d v="2025-03-10T00:00:00"/>
    <d v="1899-12-30T11:04:18"/>
    <d v="2025-03-10T00:00:00"/>
    <d v="1899-12-30T11:24:49"/>
    <x v="0"/>
    <x v="0"/>
    <s v="1324082948"/>
    <s v="FBO"/>
    <d v="1899-12-30T00:22:44"/>
    <x v="2271"/>
    <d v="1899-12-30T00:02:13"/>
    <s v="Granel"/>
    <s v="E001"/>
    <x v="2"/>
    <d v="1899-12-30T00:18:18"/>
    <d v="1899-12-30T00:20:31"/>
    <x v="9"/>
    <x v="11"/>
    <x v="3"/>
    <x v="2"/>
    <n v="0"/>
    <n v="0"/>
    <x v="0"/>
    <x v="2"/>
    <x v="2"/>
    <n v="0"/>
    <x v="1"/>
    <x v="1"/>
    <d v="1899-12-30T00:02:13"/>
    <d v="1899-12-30T00:02:13"/>
    <x v="0"/>
    <m/>
    <m/>
    <d v="1899-12-30T00:00:00"/>
    <d v="1899-12-30T00:18:18"/>
    <n v="2"/>
    <n v="-1.5393518518599936E-3"/>
    <n v="18.299999999995187"/>
    <x v="5"/>
    <x v="1"/>
  </r>
  <r>
    <x v="3"/>
    <s v="2025000251"/>
    <x v="0"/>
    <x v="772"/>
    <s v="E0937LCK"/>
    <d v="2025-03-10T00:00:00"/>
    <x v="2"/>
    <s v="3044"/>
    <x v="25"/>
    <s v="S1"/>
    <x v="1"/>
    <x v="0"/>
    <d v="2025-03-10T00:00:00"/>
    <d v="1899-12-30T12:00:57"/>
    <d v="2025-03-10T00:00:00"/>
    <d v="1899-12-30T11:57:12"/>
    <d v="2025-03-10T00:00:00"/>
    <d v="1899-12-30T12:13:43"/>
    <x v="0"/>
    <x v="0"/>
    <s v="1324082949"/>
    <s v="EXW"/>
    <d v="1899-12-30T00:20:16"/>
    <x v="2272"/>
    <d v="1899-12-30T00:03:45"/>
    <s v="Granel"/>
    <s v="E001"/>
    <x v="1"/>
    <d v="1899-12-30T00:12:46"/>
    <d v="1899-12-30T00:16:31"/>
    <x v="13"/>
    <x v="11"/>
    <x v="3"/>
    <x v="2"/>
    <n v="0"/>
    <n v="0"/>
    <x v="0"/>
    <x v="2"/>
    <x v="2"/>
    <n v="0"/>
    <x v="1"/>
    <x v="1"/>
    <d v="1899-12-30T00:03:45"/>
    <d v="1899-12-30T00:03:45"/>
    <x v="0"/>
    <m/>
    <m/>
    <d v="1899-12-30T00:00:00"/>
    <d v="1899-12-30T00:12:46"/>
    <n v="2"/>
    <n v="-2.6041666666599683E-3"/>
    <n v="12.766666666665571"/>
    <x v="11"/>
    <x v="1"/>
  </r>
  <r>
    <x v="3"/>
    <s v="2025000252"/>
    <x v="0"/>
    <x v="773"/>
    <s v="E5452JTS"/>
    <d v="2025-03-10T00:00:00"/>
    <x v="2"/>
    <s v="3042"/>
    <x v="13"/>
    <s v="S2"/>
    <x v="6"/>
    <x v="0"/>
    <d v="2025-03-10T00:00:00"/>
    <d v="1899-12-30T12:42:03"/>
    <d v="2025-03-10T00:00:00"/>
    <d v="1899-12-30T12:38:17"/>
    <d v="2025-03-10T00:00:00"/>
    <d v="1899-12-30T13:01:27"/>
    <x v="0"/>
    <x v="0"/>
    <s v="1324082950"/>
    <s v="FBO"/>
    <d v="1899-12-30T00:26:56"/>
    <x v="2273"/>
    <d v="1899-12-30T00:03:46"/>
    <s v="Granel"/>
    <s v="E001"/>
    <x v="2"/>
    <d v="1899-12-30T00:19:24"/>
    <d v="1899-12-30T00:23:10"/>
    <x v="13"/>
    <x v="11"/>
    <x v="3"/>
    <x v="2"/>
    <n v="0"/>
    <n v="0"/>
    <x v="0"/>
    <x v="2"/>
    <x v="2"/>
    <n v="0"/>
    <x v="1"/>
    <x v="1"/>
    <d v="1899-12-30T00:03:46"/>
    <d v="1899-12-30T00:03:46"/>
    <x v="0"/>
    <m/>
    <m/>
    <d v="1899-12-30T00:00:00"/>
    <d v="1899-12-30T00:19:24"/>
    <n v="2"/>
    <n v="-2.6157407407400024E-3"/>
    <n v="19.399999999996798"/>
    <x v="6"/>
    <x v="1"/>
  </r>
  <r>
    <x v="3"/>
    <s v="2025000253"/>
    <x v="0"/>
    <x v="777"/>
    <s v="E0493JHG"/>
    <d v="2025-03-10T00:00:00"/>
    <x v="2"/>
    <s v="3044"/>
    <x v="25"/>
    <s v="S1"/>
    <x v="1"/>
    <x v="0"/>
    <d v="2025-03-10T00:00:00"/>
    <d v="1899-12-30T12:54:11"/>
    <d v="2025-03-10T00:00:00"/>
    <d v="1899-12-30T12:50:54"/>
    <d v="2025-03-10T00:00:00"/>
    <d v="1899-12-30T13:15:02"/>
    <x v="0"/>
    <x v="0"/>
    <s v="1324082951"/>
    <s v="FBO"/>
    <d v="1899-12-30T00:27:25"/>
    <x v="73"/>
    <d v="1899-12-30T00:03:17"/>
    <s v="Granel"/>
    <s v="E001"/>
    <x v="2"/>
    <d v="1899-12-30T00:20:51"/>
    <d v="1899-12-30T00:24:08"/>
    <x v="13"/>
    <x v="11"/>
    <x v="3"/>
    <x v="2"/>
    <n v="0"/>
    <n v="0"/>
    <x v="0"/>
    <x v="2"/>
    <x v="2"/>
    <n v="0"/>
    <x v="1"/>
    <x v="1"/>
    <d v="1899-12-30T00:03:17"/>
    <d v="1899-12-30T00:03:17"/>
    <x v="0"/>
    <m/>
    <m/>
    <d v="1899-12-30T00:00:00"/>
    <d v="1899-12-30T00:20:51"/>
    <n v="2"/>
    <n v="-2.2800925925899884E-3"/>
    <n v="20.850000000004858"/>
    <x v="6"/>
    <x v="1"/>
  </r>
  <r>
    <x v="3"/>
    <s v="2025000254"/>
    <x v="0"/>
    <x v="773"/>
    <s v="E5452JTS"/>
    <d v="2025-03-10T00:00:00"/>
    <x v="2"/>
    <s v="3042"/>
    <x v="13"/>
    <s v="S2"/>
    <x v="6"/>
    <x v="0"/>
    <d v="2025-03-10T00:00:00"/>
    <d v="1899-12-30T14:20:24"/>
    <d v="2025-03-10T00:00:00"/>
    <d v="1899-12-30T14:46:57"/>
    <d v="2025-03-10T00:00:00"/>
    <d v="1899-12-30T15:17:56"/>
    <x v="0"/>
    <x v="0"/>
    <s v="1324082952"/>
    <s v="FBO"/>
    <d v="1899-12-30T00:57:32"/>
    <x v="1053"/>
    <d v="1899-12-30T00:26:33"/>
    <s v="Granel"/>
    <s v="E001"/>
    <x v="2"/>
    <d v="1899-12-30T00:57:32"/>
    <d v="1899-12-30T00:30:59"/>
    <x v="14"/>
    <x v="11"/>
    <x v="3"/>
    <x v="2"/>
    <n v="0"/>
    <n v="0"/>
    <x v="0"/>
    <x v="2"/>
    <x v="2"/>
    <n v="0"/>
    <x v="1"/>
    <x v="0"/>
    <d v="1899-12-30T00:26:33"/>
    <d v="1899-12-30T00:26:33"/>
    <x v="0"/>
    <m/>
    <m/>
    <d v="1899-12-30T00:00:00"/>
    <d v="1899-12-30T00:57:32"/>
    <n v="2"/>
    <d v="1899-12-30T00:26:33"/>
    <n v="57.533333333327988"/>
    <x v="14"/>
    <x v="0"/>
  </r>
  <r>
    <x v="3"/>
    <s v=""/>
    <x v="0"/>
    <x v="821"/>
    <m/>
    <d v="2025-03-10T00:00:00"/>
    <x v="2"/>
    <s v="2906"/>
    <x v="11"/>
    <s v="PA"/>
    <x v="3"/>
    <x v="0"/>
    <d v="2025-03-10T00:00:00"/>
    <d v="1899-12-30T16:01:11"/>
    <d v="2025-03-10T00:00:00"/>
    <d v="1899-12-30T19:12:00"/>
    <d v="2025-03-10T00:00:00"/>
    <d v="1899-12-30T16:01:36"/>
    <x v="132"/>
    <x v="18"/>
    <s v="1324082953"/>
    <s v="EXW"/>
    <d v="1899-12-30T06:21:13"/>
    <x v="2274"/>
    <d v="1899-12-30T03:10:49"/>
    <s v="Ensacado"/>
    <s v="E002"/>
    <x v="1"/>
    <d v="1899-12-30T00:00:25"/>
    <n v="-0.13222222222222002"/>
    <x v="7"/>
    <x v="11"/>
    <x v="3"/>
    <x v="1"/>
    <n v="1"/>
    <n v="0"/>
    <x v="1"/>
    <x v="1"/>
    <x v="2"/>
    <n v="1"/>
    <x v="1"/>
    <x v="1"/>
    <d v="1899-12-30T03:10:49"/>
    <d v="1899-12-30T02:12:49"/>
    <x v="1"/>
    <m/>
    <m/>
    <d v="1899-12-30T00:00:00"/>
    <d v="1899-12-30T00:00:25"/>
    <n v="2"/>
    <d v="1899-12-30T03:10:49"/>
    <n v="0.41666666666396068"/>
    <x v="8"/>
    <x v="1"/>
  </r>
  <r>
    <x v="3"/>
    <s v=""/>
    <x v="0"/>
    <x v="779"/>
    <m/>
    <d v="2025-03-10T00:00:00"/>
    <x v="2"/>
    <s v="2906"/>
    <x v="11"/>
    <s v="PA"/>
    <x v="3"/>
    <x v="0"/>
    <d v="2025-03-10T00:00:00"/>
    <d v="1899-12-30T16:18:00"/>
    <d v="2025-03-10T00:00:00"/>
    <d v="1899-12-30T19:09:00"/>
    <d v="2025-03-10T00:00:00"/>
    <d v="1899-12-30T16:18:20"/>
    <x v="122"/>
    <x v="18"/>
    <s v="1324082954"/>
    <s v="EXW"/>
    <d v="1899-12-30T05:41:40"/>
    <x v="2275"/>
    <d v="1899-12-30T02:51:00"/>
    <s v="Ensacado"/>
    <s v="E002"/>
    <x v="1"/>
    <d v="1899-12-30T00:00:20"/>
    <n v="-0.11851851851852002"/>
    <x v="7"/>
    <x v="11"/>
    <x v="3"/>
    <x v="1"/>
    <n v="1"/>
    <n v="0"/>
    <x v="1"/>
    <x v="1"/>
    <x v="2"/>
    <n v="1"/>
    <x v="1"/>
    <x v="1"/>
    <d v="1899-12-30T02:51:00"/>
    <d v="1899-12-30T01:53:00"/>
    <x v="1"/>
    <m/>
    <m/>
    <d v="1899-12-30T00:00:00"/>
    <d v="1899-12-30T00:00:20"/>
    <n v="2"/>
    <d v="1899-12-30T02:51:00"/>
    <n v="0.33333333333120052"/>
    <x v="8"/>
    <x v="1"/>
  </r>
  <r>
    <x v="3"/>
    <s v="2025000255"/>
    <x v="0"/>
    <x v="772"/>
    <s v="E0937LCK"/>
    <d v="2025-03-10T00:00:00"/>
    <x v="2"/>
    <s v="3044"/>
    <x v="25"/>
    <s v="S1"/>
    <x v="1"/>
    <x v="0"/>
    <d v="2025-03-10T00:00:00"/>
    <d v="1899-12-30T16:11:18"/>
    <d v="2025-03-10T00:00:00"/>
    <d v="1899-12-30T16:18:26"/>
    <d v="2025-03-10T00:00:00"/>
    <d v="1899-12-30T17:02:43"/>
    <x v="0"/>
    <x v="0"/>
    <s v="1324082955"/>
    <s v="EXW"/>
    <d v="1899-12-30T00:51:25"/>
    <x v="2276"/>
    <d v="1899-12-30T00:07:08"/>
    <s v="Granel"/>
    <s v="E001"/>
    <x v="1"/>
    <d v="1899-12-30T00:51:25"/>
    <d v="1899-12-30T00:44:17"/>
    <x v="7"/>
    <x v="11"/>
    <x v="3"/>
    <x v="2"/>
    <n v="0"/>
    <n v="0"/>
    <x v="0"/>
    <x v="2"/>
    <x v="2"/>
    <n v="0"/>
    <x v="1"/>
    <x v="0"/>
    <d v="1899-12-30T00:07:08"/>
    <d v="1899-12-30T00:07:08"/>
    <x v="0"/>
    <m/>
    <m/>
    <d v="1899-12-30T00:00:00"/>
    <d v="1899-12-30T00:51:25"/>
    <n v="2"/>
    <d v="1899-12-30T00:07:08"/>
    <n v="51.416666666668895"/>
    <x v="12"/>
    <x v="0"/>
  </r>
  <r>
    <x v="3"/>
    <s v="2025000256"/>
    <x v="0"/>
    <x v="777"/>
    <s v="E0493JHG"/>
    <d v="2025-03-10T00:00:00"/>
    <x v="2"/>
    <s v="3042"/>
    <x v="13"/>
    <s v="S2"/>
    <x v="6"/>
    <x v="0"/>
    <d v="2025-03-10T00:00:00"/>
    <d v="1899-12-30T16:31:10"/>
    <d v="2025-03-10T00:00:00"/>
    <d v="1899-12-30T17:21:01"/>
    <d v="2025-03-10T00:00:00"/>
    <d v="1899-12-30T17:55:49"/>
    <x v="0"/>
    <x v="0"/>
    <s v="1324082956"/>
    <s v="FBO"/>
    <d v="1899-12-30T01:24:39"/>
    <x v="2277"/>
    <d v="1899-12-30T00:49:51"/>
    <s v="Granel"/>
    <s v="E001"/>
    <x v="2"/>
    <d v="1899-12-30T01:24:39"/>
    <d v="1899-12-30T00:34:48"/>
    <x v="7"/>
    <x v="11"/>
    <x v="3"/>
    <x v="2"/>
    <n v="0"/>
    <n v="0"/>
    <x v="0"/>
    <x v="2"/>
    <x v="2"/>
    <n v="0"/>
    <x v="1"/>
    <x v="0"/>
    <d v="1899-12-30T00:49:51"/>
    <d v="1899-12-30T00:04:51"/>
    <x v="0"/>
    <m/>
    <m/>
    <d v="1899-12-30T00:00:00"/>
    <d v="1899-12-30T01:24:39"/>
    <n v="2"/>
    <d v="1899-12-30T00:49:51"/>
    <n v="84.649999999996766"/>
    <x v="12"/>
    <x v="0"/>
  </r>
  <r>
    <x v="3"/>
    <s v=""/>
    <x v="0"/>
    <x v="776"/>
    <m/>
    <d v="2025-03-10T00:00:00"/>
    <x v="2"/>
    <s v="2906"/>
    <x v="11"/>
    <s v="PA"/>
    <x v="3"/>
    <x v="0"/>
    <d v="2025-03-10T00:00:00"/>
    <d v="1899-12-30T18:04:57"/>
    <d v="2025-03-10T00:00:00"/>
    <d v="1899-12-30T18:52:01"/>
    <d v="2025-03-10T00:00:00"/>
    <d v="1899-12-30T18:05:17"/>
    <x v="121"/>
    <x v="18"/>
    <s v="1324082957"/>
    <s v="EXW"/>
    <d v="1899-12-30T01:33:48"/>
    <x v="2278"/>
    <d v="1899-12-30T00:47:04"/>
    <s v="Ensacado"/>
    <s v="E002"/>
    <x v="1"/>
    <d v="1899-12-30T00:00:20"/>
    <n v="-3.2453703703710035E-2"/>
    <x v="8"/>
    <x v="11"/>
    <x v="3"/>
    <x v="1"/>
    <n v="1"/>
    <n v="0"/>
    <x v="1"/>
    <x v="1"/>
    <x v="2"/>
    <n v="1"/>
    <x v="1"/>
    <x v="1"/>
    <d v="1899-12-30T00:47:04"/>
    <d v="1899-12-30T00:02:04"/>
    <x v="1"/>
    <m/>
    <m/>
    <d v="1899-12-30T00:00:00"/>
    <d v="1899-12-30T00:00:20"/>
    <n v="2"/>
    <d v="1899-12-30T00:47:04"/>
    <n v="0.33333333333120052"/>
    <x v="9"/>
    <x v="1"/>
  </r>
  <r>
    <x v="3"/>
    <s v="2025000258"/>
    <x v="0"/>
    <x v="772"/>
    <s v="E0937LCK"/>
    <d v="2025-03-11T00:00:00"/>
    <x v="2"/>
    <s v="3044"/>
    <x v="25"/>
    <s v="S1"/>
    <x v="1"/>
    <x v="0"/>
    <d v="2025-03-11T00:00:00"/>
    <d v="1899-12-30T08:22:14"/>
    <d v="2025-03-11T00:00:00"/>
    <d v="1899-12-30T08:18:19"/>
    <d v="2025-03-11T00:00:00"/>
    <d v="1899-12-30T08:33:12"/>
    <x v="0"/>
    <x v="0"/>
    <s v="1324082958"/>
    <s v="EXW"/>
    <d v="1899-12-30T00:18:48"/>
    <x v="2279"/>
    <d v="1899-12-30T00:03:55"/>
    <s v="Granel"/>
    <s v="E001"/>
    <x v="1"/>
    <d v="1899-12-30T00:10:58"/>
    <d v="1899-12-30T00:14:53"/>
    <x v="3"/>
    <x v="12"/>
    <x v="3"/>
    <x v="2"/>
    <n v="0"/>
    <n v="0"/>
    <x v="0"/>
    <x v="2"/>
    <x v="2"/>
    <n v="0"/>
    <x v="1"/>
    <x v="1"/>
    <d v="1899-12-30T00:03:55"/>
    <d v="1899-12-30T00:03:55"/>
    <x v="0"/>
    <m/>
    <m/>
    <d v="1899-12-30T00:00:00"/>
    <d v="1899-12-30T00:10:58"/>
    <n v="3"/>
    <n v="-2.719907407410016E-3"/>
    <n v="10.96666666666553"/>
    <x v="2"/>
    <x v="1"/>
  </r>
  <r>
    <x v="3"/>
    <s v=""/>
    <x v="0"/>
    <x v="836"/>
    <m/>
    <d v="2025-03-11T00:00:00"/>
    <x v="2"/>
    <s v="3320"/>
    <x v="12"/>
    <s v="PA"/>
    <x v="3"/>
    <x v="0"/>
    <d v="2025-03-11T00:00:00"/>
    <d v="1899-12-30T15:01:26"/>
    <d v="2025-03-11T00:00:00"/>
    <d v="1899-12-30T18:52:01"/>
    <d v="2025-03-11T00:00:00"/>
    <d v="1899-12-30T15:01:41"/>
    <x v="143"/>
    <x v="20"/>
    <s v="1324082959"/>
    <s v="EXW"/>
    <d v="1899-12-30T07:40:55"/>
    <x v="2280"/>
    <d v="1899-12-30T03:50:35"/>
    <s v="Ensacado"/>
    <s v="E002"/>
    <x v="1"/>
    <d v="1899-12-30T00:00:15"/>
    <n v="-0.15995370370370998"/>
    <x v="10"/>
    <x v="12"/>
    <x v="3"/>
    <x v="1"/>
    <n v="1"/>
    <n v="0"/>
    <x v="1"/>
    <x v="1"/>
    <x v="2"/>
    <n v="1"/>
    <x v="1"/>
    <x v="1"/>
    <d v="1899-12-30T03:50:35"/>
    <d v="1899-12-30T02:52:35"/>
    <x v="1"/>
    <m/>
    <m/>
    <d v="1899-12-30T00:00:00"/>
    <d v="1899-12-30T00:00:15"/>
    <n v="3"/>
    <d v="1899-12-30T03:50:35"/>
    <n v="0.24999999999844036"/>
    <x v="14"/>
    <x v="1"/>
  </r>
  <r>
    <x v="3"/>
    <s v=""/>
    <x v="0"/>
    <x v="837"/>
    <m/>
    <d v="2025-03-11T00:00:00"/>
    <x v="2"/>
    <s v="2906"/>
    <x v="11"/>
    <s v="PA"/>
    <x v="3"/>
    <x v="0"/>
    <d v="2025-03-11T00:00:00"/>
    <d v="1899-12-30T15:21:19"/>
    <d v="2025-03-11T00:00:00"/>
    <d v="1899-12-30T19:13:59"/>
    <d v="2025-03-11T00:00:00"/>
    <d v="1899-12-30T15:21:41"/>
    <x v="144"/>
    <x v="20"/>
    <s v="1324082960"/>
    <s v="EXW"/>
    <d v="1899-12-30T07:44:58"/>
    <x v="2281"/>
    <d v="1899-12-30T03:52:40"/>
    <s v="Ensacado"/>
    <s v="E002"/>
    <x v="1"/>
    <d v="1899-12-30T00:00:22"/>
    <n v="-0.16131944444444002"/>
    <x v="10"/>
    <x v="12"/>
    <x v="3"/>
    <x v="1"/>
    <n v="1"/>
    <n v="0"/>
    <x v="1"/>
    <x v="1"/>
    <x v="2"/>
    <n v="1"/>
    <x v="1"/>
    <x v="1"/>
    <d v="1899-12-30T03:52:40"/>
    <d v="1899-12-30T02:54:40"/>
    <x v="1"/>
    <m/>
    <m/>
    <d v="1899-12-30T00:00:00"/>
    <d v="1899-12-30T00:00:22"/>
    <n v="3"/>
    <d v="1899-12-30T03:52:40"/>
    <n v="0.36666666666715031"/>
    <x v="14"/>
    <x v="1"/>
  </r>
  <r>
    <x v="3"/>
    <s v="2025000260"/>
    <x v="0"/>
    <x v="772"/>
    <s v="E0937LCK"/>
    <d v="2025-03-11T00:00:00"/>
    <x v="2"/>
    <s v="3044"/>
    <x v="25"/>
    <s v="S1"/>
    <x v="1"/>
    <x v="0"/>
    <d v="2025-03-11T00:00:00"/>
    <d v="1899-12-30T16:41:28"/>
    <d v="2025-03-11T00:00:00"/>
    <d v="1899-12-30T16:39:34"/>
    <d v="2025-03-11T00:00:00"/>
    <d v="1899-12-30T16:53:36"/>
    <x v="0"/>
    <x v="0"/>
    <s v="1324082961"/>
    <s v="EXW"/>
    <d v="1899-12-30T00:15:56"/>
    <x v="2282"/>
    <d v="1899-12-30T00:01:54"/>
    <s v="Granel"/>
    <s v="E001"/>
    <x v="1"/>
    <d v="1899-12-30T00:12:08"/>
    <d v="1899-12-30T00:14:02"/>
    <x v="7"/>
    <x v="12"/>
    <x v="3"/>
    <x v="2"/>
    <n v="0"/>
    <n v="0"/>
    <x v="0"/>
    <x v="2"/>
    <x v="2"/>
    <n v="0"/>
    <x v="1"/>
    <x v="1"/>
    <d v="1899-12-30T00:01:54"/>
    <d v="1899-12-30T00:01:54"/>
    <x v="0"/>
    <m/>
    <m/>
    <d v="1899-12-30T00:00:00"/>
    <d v="1899-12-30T00:12:08"/>
    <n v="3"/>
    <n v="-1.3194444444399878E-3"/>
    <n v="12.13333333333928"/>
    <x v="8"/>
    <x v="1"/>
  </r>
  <r>
    <x v="3"/>
    <s v=""/>
    <x v="0"/>
    <x v="774"/>
    <m/>
    <d v="2025-03-11T00:00:00"/>
    <x v="2"/>
    <s v="2906"/>
    <x v="11"/>
    <s v="PA"/>
    <x v="3"/>
    <x v="0"/>
    <d v="2025-03-11T00:00:00"/>
    <d v="1899-12-30T17:13:12"/>
    <d v="2025-03-11T00:00:00"/>
    <d v="1899-12-30T21:25:59"/>
    <d v="2025-03-11T00:00:00"/>
    <d v="1899-12-30T17:14:02"/>
    <x v="119"/>
    <x v="18"/>
    <s v="1324082962"/>
    <s v="EXW"/>
    <d v="1899-12-30T08:24:44"/>
    <x v="2283"/>
    <d v="1899-12-30T04:12:47"/>
    <s v="Ensacado"/>
    <s v="E002"/>
    <x v="1"/>
    <d v="1899-12-30T00:00:50"/>
    <n v="-0.17496527777778004"/>
    <x v="11"/>
    <x v="12"/>
    <x v="3"/>
    <x v="1"/>
    <n v="1"/>
    <n v="0"/>
    <x v="1"/>
    <x v="1"/>
    <x v="2"/>
    <n v="1"/>
    <x v="1"/>
    <x v="1"/>
    <d v="1899-12-30T04:12:47"/>
    <d v="1899-12-30T03:14:47"/>
    <x v="1"/>
    <m/>
    <m/>
    <d v="1899-12-30T00:00:00"/>
    <d v="1899-12-30T00:00:50"/>
    <n v="3"/>
    <d v="1899-12-30T04:12:47"/>
    <n v="0.83333333332792137"/>
    <x v="12"/>
    <x v="1"/>
  </r>
  <r>
    <x v="3"/>
    <s v="2025000257"/>
    <x v="0"/>
    <x v="773"/>
    <s v="E5452JTS"/>
    <d v="2025-03-11T00:00:00"/>
    <x v="2"/>
    <s v="3042"/>
    <x v="13"/>
    <s v="S2"/>
    <x v="6"/>
    <x v="0"/>
    <d v="2025-03-10T00:00:00"/>
    <d v="1899-12-30T17:06:17"/>
    <d v="2025-03-11T00:00:00"/>
    <d v="1899-12-30T17:06:08"/>
    <d v="2025-03-11T00:00:00"/>
    <d v="1899-12-30T18:04:53"/>
    <x v="0"/>
    <x v="0"/>
    <s v="1324082963"/>
    <s v="FBO"/>
    <d v="1899-12-30T16:58:36"/>
    <x v="612"/>
    <d v="1899-12-30T15:59:51"/>
    <s v="Granel"/>
    <s v="E001"/>
    <x v="2"/>
    <d v="1899-12-30T00:58:36"/>
    <d v="1899-12-30T00:58:45"/>
    <x v="11"/>
    <x v="12"/>
    <x v="3"/>
    <x v="2"/>
    <n v="0"/>
    <n v="0"/>
    <x v="0"/>
    <x v="2"/>
    <x v="2"/>
    <n v="0"/>
    <x v="1"/>
    <x v="0"/>
    <d v="1899-12-30T15:59:51"/>
    <d v="1899-12-30T15:01:51"/>
    <x v="1"/>
    <m/>
    <m/>
    <d v="1899-12-30T00:00:00"/>
    <d v="1899-12-30T00:58:36"/>
    <n v="3"/>
    <n v="-1.0416666667001362E-4"/>
    <n v="58.599999999993649"/>
    <x v="9"/>
    <x v="0"/>
  </r>
  <r>
    <x v="3"/>
    <s v="2025000259"/>
    <x v="0"/>
    <x v="777"/>
    <s v="E0493JHG"/>
    <d v="2025-03-11T00:00:00"/>
    <x v="2"/>
    <s v="3044"/>
    <x v="25"/>
    <s v="S1"/>
    <x v="1"/>
    <x v="0"/>
    <d v="2025-03-11T00:00:00"/>
    <d v="1899-12-30T09:27:31"/>
    <d v="2025-03-11T00:00:00"/>
    <d v="1899-12-30T17:06:21"/>
    <d v="2025-03-11T00:00:00"/>
    <d v="1899-12-30T18:20:18"/>
    <x v="0"/>
    <x v="0"/>
    <s v="1324082964"/>
    <s v="FBO"/>
    <d v="1899-12-30T08:52:47"/>
    <x v="2284"/>
    <d v="1899-12-30T07:38:50"/>
    <s v="Granel"/>
    <s v="E001"/>
    <x v="2"/>
    <d v="1899-12-30T08:52:47"/>
    <d v="1899-12-30T01:13:57"/>
    <x v="4"/>
    <x v="12"/>
    <x v="3"/>
    <x v="2"/>
    <n v="0"/>
    <n v="1"/>
    <x v="1"/>
    <x v="2"/>
    <x v="2"/>
    <n v="1"/>
    <x v="1"/>
    <x v="2"/>
    <d v="1899-12-30T07:38:50"/>
    <d v="1899-12-30T06:40:50"/>
    <x v="0"/>
    <m/>
    <m/>
    <d v="1899-12-30T00:00:00"/>
    <d v="1899-12-30T08:52:47"/>
    <n v="3"/>
    <d v="1899-12-30T07:38:50"/>
    <n v="532.78333333332478"/>
    <x v="9"/>
    <x v="0"/>
  </r>
  <r>
    <x v="3"/>
    <s v="2025000261"/>
    <x v="0"/>
    <x v="772"/>
    <s v="E0937LCK"/>
    <d v="2025-03-12T00:00:00"/>
    <x v="2"/>
    <s v="3044"/>
    <x v="25"/>
    <s v="S1"/>
    <x v="1"/>
    <x v="0"/>
    <d v="2025-03-12T00:00:00"/>
    <d v="1899-12-30T08:33:03"/>
    <d v="2025-03-12T00:00:00"/>
    <d v="1899-12-30T08:39:24"/>
    <d v="2025-03-12T00:00:00"/>
    <d v="1899-12-30T08:54:20"/>
    <x v="0"/>
    <x v="0"/>
    <s v="1324082965"/>
    <s v="EXW"/>
    <d v="1899-12-30T00:21:17"/>
    <x v="2285"/>
    <d v="1899-12-30T00:06:21"/>
    <s v="Granel"/>
    <s v="E001"/>
    <x v="1"/>
    <d v="1899-12-30T00:21:17"/>
    <d v="1899-12-30T00:14:56"/>
    <x v="3"/>
    <x v="13"/>
    <x v="3"/>
    <x v="2"/>
    <n v="0"/>
    <n v="0"/>
    <x v="0"/>
    <x v="2"/>
    <x v="2"/>
    <n v="0"/>
    <x v="1"/>
    <x v="1"/>
    <d v="1899-12-30T00:06:21"/>
    <d v="1899-12-30T00:06:21"/>
    <x v="0"/>
    <m/>
    <m/>
    <d v="1899-12-30T00:00:00"/>
    <d v="1899-12-30T00:21:17"/>
    <n v="4"/>
    <d v="1899-12-30T00:06:21"/>
    <n v="21.283333333329598"/>
    <x v="2"/>
    <x v="1"/>
  </r>
  <r>
    <x v="3"/>
    <s v=""/>
    <x v="0"/>
    <x v="838"/>
    <m/>
    <d v="2025-03-12T00:00:00"/>
    <x v="2"/>
    <s v="2906"/>
    <x v="11"/>
    <s v="PA"/>
    <x v="3"/>
    <x v="0"/>
    <d v="2025-03-12T00:00:00"/>
    <d v="1899-12-30T08:52:55"/>
    <d v="2025-03-12T00:00:00"/>
    <d v="1899-12-30T11:31:59"/>
    <d v="2025-03-12T00:00:00"/>
    <d v="1899-12-30T08:53:28"/>
    <x v="142"/>
    <x v="18"/>
    <s v="1324082966"/>
    <s v="EXW"/>
    <d v="1899-12-30T05:17:35"/>
    <x v="2286"/>
    <d v="1899-12-30T02:39:04"/>
    <s v="Ensacado"/>
    <s v="E002"/>
    <x v="1"/>
    <d v="1899-12-30T00:00:33"/>
    <n v="-0.11008101851851998"/>
    <x v="3"/>
    <x v="13"/>
    <x v="3"/>
    <x v="1"/>
    <n v="1"/>
    <n v="0"/>
    <x v="1"/>
    <x v="1"/>
    <x v="2"/>
    <n v="1"/>
    <x v="1"/>
    <x v="1"/>
    <d v="1899-12-30T02:39:04"/>
    <d v="1899-12-30T01:41:04"/>
    <x v="1"/>
    <m/>
    <m/>
    <d v="1899-12-30T00:00:00"/>
    <d v="1899-12-30T00:00:33"/>
    <n v="4"/>
    <d v="1899-12-30T02:39:04"/>
    <n v="0.54999999999361115"/>
    <x v="2"/>
    <x v="1"/>
  </r>
  <r>
    <x v="3"/>
    <s v="2025000262"/>
    <x v="0"/>
    <x v="773"/>
    <s v="E5452JTS"/>
    <d v="2025-03-12T00:00:00"/>
    <x v="2"/>
    <s v="3042"/>
    <x v="13"/>
    <s v="S2"/>
    <x v="6"/>
    <x v="0"/>
    <d v="2025-03-12T00:00:00"/>
    <d v="1899-12-30T09:41:04"/>
    <d v="2025-03-12T00:00:00"/>
    <d v="1899-12-30T10:09:38"/>
    <d v="2025-03-12T00:00:00"/>
    <d v="1899-12-30T10:34:19"/>
    <x v="0"/>
    <x v="0"/>
    <s v="1324082967"/>
    <s v="FBO"/>
    <d v="1899-12-30T00:53:15"/>
    <x v="1429"/>
    <d v="1899-12-30T00:28:34"/>
    <s v="Granel"/>
    <s v="E001"/>
    <x v="2"/>
    <d v="1899-12-30T00:53:15"/>
    <d v="1899-12-30T00:24:41"/>
    <x v="4"/>
    <x v="13"/>
    <x v="3"/>
    <x v="2"/>
    <n v="0"/>
    <n v="0"/>
    <x v="0"/>
    <x v="2"/>
    <x v="2"/>
    <n v="0"/>
    <x v="1"/>
    <x v="0"/>
    <d v="1899-12-30T00:28:34"/>
    <d v="1899-12-30T00:28:34"/>
    <x v="0"/>
    <m/>
    <m/>
    <d v="1899-12-30T00:00:00"/>
    <d v="1899-12-30T00:53:15"/>
    <n v="4"/>
    <d v="1899-12-30T00:28:34"/>
    <n v="53.250000000004803"/>
    <x v="4"/>
    <x v="0"/>
  </r>
  <r>
    <x v="3"/>
    <s v="2025000263"/>
    <x v="0"/>
    <x v="777"/>
    <s v="E0493JHG"/>
    <d v="2025-03-12T00:00:00"/>
    <x v="2"/>
    <s v="3044"/>
    <x v="25"/>
    <s v="S1"/>
    <x v="1"/>
    <x v="0"/>
    <d v="2025-03-12T00:00:00"/>
    <d v="1899-12-30T09:45:14"/>
    <d v="2025-03-12T00:00:00"/>
    <d v="1899-12-30T10:22:27"/>
    <d v="2025-03-12T00:00:00"/>
    <d v="1899-12-30T10:43:52"/>
    <x v="0"/>
    <x v="0"/>
    <s v="1324082968"/>
    <s v="FBO"/>
    <d v="1899-12-30T00:58:38"/>
    <x v="2287"/>
    <d v="1899-12-30T00:37:13"/>
    <s v="Granel"/>
    <s v="E001"/>
    <x v="2"/>
    <d v="1899-12-30T00:58:38"/>
    <d v="1899-12-30T00:21:25"/>
    <x v="4"/>
    <x v="13"/>
    <x v="3"/>
    <x v="2"/>
    <n v="0"/>
    <n v="0"/>
    <x v="0"/>
    <x v="2"/>
    <x v="2"/>
    <n v="0"/>
    <x v="1"/>
    <x v="0"/>
    <d v="1899-12-30T00:37:13"/>
    <d v="1899-12-30T00:37:13"/>
    <x v="0"/>
    <m/>
    <m/>
    <d v="1899-12-30T00:00:00"/>
    <d v="1899-12-30T00:58:38"/>
    <n v="4"/>
    <d v="1899-12-30T00:37:13"/>
    <n v="58.633333333329603"/>
    <x v="4"/>
    <x v="0"/>
  </r>
  <r>
    <x v="3"/>
    <s v="2025000264"/>
    <x v="0"/>
    <x v="772"/>
    <s v="E0937LCK"/>
    <d v="2025-03-12T00:00:00"/>
    <x v="2"/>
    <s v="3044"/>
    <x v="25"/>
    <s v="S1"/>
    <x v="1"/>
    <x v="0"/>
    <d v="2025-03-12T00:00:00"/>
    <d v="1899-12-30T11:50:41"/>
    <d v="2025-03-12T00:00:00"/>
    <d v="1899-12-30T11:45:58"/>
    <d v="2025-03-12T00:00:00"/>
    <d v="1899-12-30T12:04:00"/>
    <x v="0"/>
    <x v="0"/>
    <s v="1324082969"/>
    <s v="EXW"/>
    <d v="1899-12-30T00:22:45"/>
    <x v="786"/>
    <d v="1899-12-30T00:04:43"/>
    <s v="Granel"/>
    <s v="E001"/>
    <x v="1"/>
    <d v="1899-12-30T00:13:19"/>
    <d v="1899-12-30T00:18:02"/>
    <x v="9"/>
    <x v="13"/>
    <x v="3"/>
    <x v="2"/>
    <n v="0"/>
    <n v="0"/>
    <x v="0"/>
    <x v="2"/>
    <x v="2"/>
    <n v="0"/>
    <x v="1"/>
    <x v="1"/>
    <d v="1899-12-30T00:04:43"/>
    <d v="1899-12-30T00:04:43"/>
    <x v="0"/>
    <m/>
    <m/>
    <d v="1899-12-30T00:00:00"/>
    <d v="1899-12-30T00:13:19"/>
    <n v="4"/>
    <n v="-3.2754629629599963E-3"/>
    <n v="13.316666666673571"/>
    <x v="11"/>
    <x v="1"/>
  </r>
  <r>
    <x v="3"/>
    <s v="2025000265"/>
    <x v="0"/>
    <x v="773"/>
    <s v="E5452JTS"/>
    <d v="2025-03-12T00:00:00"/>
    <x v="2"/>
    <s v="3042"/>
    <x v="13"/>
    <s v="S2"/>
    <x v="6"/>
    <x v="0"/>
    <d v="2025-03-12T00:00:00"/>
    <d v="1899-12-30T12:09:20"/>
    <d v="2025-03-12T00:00:00"/>
    <d v="1899-12-30T12:06:15"/>
    <d v="2025-03-12T00:00:00"/>
    <d v="1899-12-30T12:28:03"/>
    <x v="0"/>
    <x v="0"/>
    <s v="1324082970"/>
    <s v="FBO"/>
    <d v="1899-12-30T00:24:53"/>
    <x v="2288"/>
    <d v="1899-12-30T00:03:05"/>
    <s v="Granel"/>
    <s v="E001"/>
    <x v="2"/>
    <d v="1899-12-30T00:18:43"/>
    <d v="1899-12-30T00:21:48"/>
    <x v="13"/>
    <x v="13"/>
    <x v="3"/>
    <x v="2"/>
    <n v="0"/>
    <n v="0"/>
    <x v="0"/>
    <x v="2"/>
    <x v="2"/>
    <n v="0"/>
    <x v="1"/>
    <x v="1"/>
    <d v="1899-12-30T00:03:05"/>
    <d v="1899-12-30T00:03:05"/>
    <x v="0"/>
    <m/>
    <m/>
    <d v="1899-12-30T00:00:00"/>
    <d v="1899-12-30T00:18:43"/>
    <n v="4"/>
    <n v="-2.1412037036999676E-3"/>
    <n v="18.716666666673696"/>
    <x v="11"/>
    <x v="1"/>
  </r>
  <r>
    <x v="3"/>
    <s v=""/>
    <x v="0"/>
    <x v="839"/>
    <s v="E8001JSM"/>
    <d v="2025-03-12T00:00:00"/>
    <x v="2"/>
    <s v="2906"/>
    <x v="11"/>
    <s v="PA"/>
    <x v="3"/>
    <x v="0"/>
    <d v="2025-03-12T00:00:00"/>
    <d v="1899-12-30T12:36:28"/>
    <d v="2025-03-12T00:00:00"/>
    <d v="1899-12-30T12:36:46"/>
    <d v="2025-03-12T00:00:00"/>
    <d v="1899-12-30T12:36:52"/>
    <x v="128"/>
    <x v="18"/>
    <s v="1324082971"/>
    <s v="FBO"/>
    <d v="1899-12-30T00:00:24"/>
    <x v="2289"/>
    <d v="1899-12-30T00:00:18"/>
    <s v="Ensacado"/>
    <s v="E002"/>
    <x v="1"/>
    <d v="1899-12-30T00:00:24"/>
    <d v="1899-12-30T00:00:06"/>
    <x v="13"/>
    <x v="13"/>
    <x v="3"/>
    <x v="1"/>
    <n v="1"/>
    <n v="0"/>
    <x v="1"/>
    <x v="1"/>
    <x v="2"/>
    <n v="1"/>
    <x v="1"/>
    <x v="1"/>
    <d v="1899-12-30T00:00:18"/>
    <d v="1899-12-30T00:00:18"/>
    <x v="0"/>
    <m/>
    <m/>
    <d v="1899-12-30T00:00:00"/>
    <d v="1899-12-30T00:00:24"/>
    <n v="4"/>
    <d v="1899-12-30T00:00:18"/>
    <n v="0.40000000000325997"/>
    <x v="11"/>
    <x v="1"/>
  </r>
  <r>
    <x v="3"/>
    <s v="2025000266"/>
    <x v="0"/>
    <x v="777"/>
    <s v="E0493JHG"/>
    <d v="2025-03-12T00:00:00"/>
    <x v="2"/>
    <s v="3044"/>
    <x v="25"/>
    <s v="S1"/>
    <x v="1"/>
    <x v="0"/>
    <d v="2025-03-12T00:00:00"/>
    <d v="1899-12-30T12:32:15"/>
    <d v="2025-03-12T00:00:00"/>
    <d v="1899-12-30T12:28:18"/>
    <d v="2025-03-12T00:00:00"/>
    <d v="1899-12-30T12:48:57"/>
    <x v="0"/>
    <x v="0"/>
    <s v="1324082972"/>
    <s v="FBO"/>
    <d v="1899-12-30T00:24:36"/>
    <x v="295"/>
    <d v="1899-12-30T00:03:57"/>
    <s v="Granel"/>
    <s v="E001"/>
    <x v="2"/>
    <d v="1899-12-30T00:16:42"/>
    <d v="1899-12-30T00:20:39"/>
    <x v="13"/>
    <x v="13"/>
    <x v="3"/>
    <x v="2"/>
    <n v="0"/>
    <n v="0"/>
    <x v="0"/>
    <x v="2"/>
    <x v="2"/>
    <n v="0"/>
    <x v="1"/>
    <x v="1"/>
    <d v="1899-12-30T00:03:57"/>
    <d v="1899-12-30T00:03:57"/>
    <x v="0"/>
    <m/>
    <m/>
    <d v="1899-12-30T00:00:00"/>
    <d v="1899-12-30T00:16:42"/>
    <n v="4"/>
    <n v="-2.7430555555499891E-3"/>
    <n v="16.700000000011244"/>
    <x v="11"/>
    <x v="1"/>
  </r>
  <r>
    <x v="3"/>
    <s v=""/>
    <x v="0"/>
    <x v="826"/>
    <m/>
    <d v="2025-03-12T00:00:00"/>
    <x v="2"/>
    <s v="2906"/>
    <x v="11"/>
    <s v="PA"/>
    <x v="3"/>
    <x v="0"/>
    <d v="2025-03-12T00:00:00"/>
    <d v="1899-12-30T16:15:42"/>
    <d v="2025-03-12T00:00:00"/>
    <d v="1899-12-30T18:49:59"/>
    <d v="2025-03-12T00:00:00"/>
    <d v="1899-12-30T16:16:15"/>
    <x v="136"/>
    <x v="18"/>
    <s v="1324082973"/>
    <s v="EXW"/>
    <d v="1899-12-30T05:08:01"/>
    <x v="2290"/>
    <d v="1899-12-30T02:34:17"/>
    <s v="Ensacado"/>
    <s v="E002"/>
    <x v="1"/>
    <d v="1899-12-30T00:00:33"/>
    <n v="-0.10675925925926"/>
    <x v="7"/>
    <x v="13"/>
    <x v="3"/>
    <x v="1"/>
    <n v="1"/>
    <n v="0"/>
    <x v="1"/>
    <x v="1"/>
    <x v="2"/>
    <n v="1"/>
    <x v="1"/>
    <x v="1"/>
    <d v="1899-12-30T02:34:17"/>
    <d v="1899-12-30T01:36:17"/>
    <x v="1"/>
    <m/>
    <m/>
    <d v="1899-12-30T00:00:00"/>
    <d v="1899-12-30T00:00:33"/>
    <n v="4"/>
    <d v="1899-12-30T02:34:17"/>
    <n v="0.55000000000791971"/>
    <x v="8"/>
    <x v="1"/>
  </r>
  <r>
    <x v="3"/>
    <s v=""/>
    <x v="0"/>
    <x v="780"/>
    <m/>
    <d v="2025-03-12T00:00:00"/>
    <x v="2"/>
    <s v="2906"/>
    <x v="11"/>
    <s v="PA"/>
    <x v="3"/>
    <x v="0"/>
    <d v="2025-03-12T00:00:00"/>
    <d v="1899-12-30T16:41:30"/>
    <d v="2025-03-12T00:00:00"/>
    <d v="1899-12-30T19:03:00"/>
    <d v="2025-03-12T00:00:00"/>
    <d v="1899-12-30T16:41:51"/>
    <x v="123"/>
    <x v="18"/>
    <s v="1324082974"/>
    <s v="EXW"/>
    <d v="1899-12-30T04:42:39"/>
    <x v="2291"/>
    <d v="1899-12-30T02:21:30"/>
    <s v="Ensacado"/>
    <s v="E002"/>
    <x v="1"/>
    <d v="1899-12-30T00:00:21"/>
    <n v="-9.8020833333330004E-2"/>
    <x v="7"/>
    <x v="13"/>
    <x v="3"/>
    <x v="1"/>
    <n v="1"/>
    <n v="0"/>
    <x v="1"/>
    <x v="1"/>
    <x v="2"/>
    <n v="1"/>
    <x v="1"/>
    <x v="1"/>
    <d v="1899-12-30T02:21:30"/>
    <d v="1899-12-30T01:23:30"/>
    <x v="1"/>
    <m/>
    <m/>
    <d v="1899-12-30T00:00:00"/>
    <d v="1899-12-30T00:00:21"/>
    <n v="4"/>
    <d v="1899-12-30T02:21:30"/>
    <n v="0.35000000000628972"/>
    <x v="8"/>
    <x v="1"/>
  </r>
  <r>
    <x v="3"/>
    <s v="2025000268"/>
    <x v="0"/>
    <x v="772"/>
    <s v="E0937LCK"/>
    <d v="2025-03-12T00:00:00"/>
    <x v="2"/>
    <s v="3044"/>
    <x v="25"/>
    <s v="S1"/>
    <x v="1"/>
    <x v="0"/>
    <d v="2025-03-12T00:00:00"/>
    <d v="1899-12-30T16:27:06"/>
    <d v="2025-03-12T00:00:00"/>
    <d v="1899-12-30T16:22:01"/>
    <d v="2025-03-12T00:00:00"/>
    <d v="1899-12-30T16:52:54"/>
    <x v="0"/>
    <x v="0"/>
    <s v="1324082975"/>
    <s v="EXW"/>
    <d v="1899-12-30T00:35:58"/>
    <x v="1025"/>
    <d v="1899-12-30T00:05:05"/>
    <s v="Granel"/>
    <s v="E001"/>
    <x v="1"/>
    <d v="1899-12-30T00:25:48"/>
    <d v="1899-12-30T00:30:53"/>
    <x v="7"/>
    <x v="13"/>
    <x v="3"/>
    <x v="2"/>
    <n v="0"/>
    <n v="0"/>
    <x v="0"/>
    <x v="2"/>
    <x v="2"/>
    <n v="0"/>
    <x v="1"/>
    <x v="1"/>
    <d v="1899-12-30T00:05:05"/>
    <d v="1899-12-30T00:05:05"/>
    <x v="0"/>
    <m/>
    <m/>
    <d v="1899-12-30T00:00:00"/>
    <d v="1899-12-30T00:25:48"/>
    <n v="4"/>
    <n v="-3.5300925925900728E-3"/>
    <n v="25.800000000004832"/>
    <x v="8"/>
    <x v="1"/>
  </r>
  <r>
    <x v="3"/>
    <s v=""/>
    <x v="0"/>
    <x v="821"/>
    <m/>
    <d v="2025-03-12T00:00:00"/>
    <x v="2"/>
    <s v="2906"/>
    <x v="11"/>
    <s v="PA"/>
    <x v="3"/>
    <x v="0"/>
    <d v="2025-03-12T00:00:00"/>
    <d v="1899-12-30T16:49:25"/>
    <d v="2025-03-12T00:00:00"/>
    <d v="1899-12-30T19:12:00"/>
    <d v="2025-03-12T00:00:00"/>
    <d v="1899-12-30T16:49:49"/>
    <x v="132"/>
    <x v="18"/>
    <s v="1324082976"/>
    <s v="EXW"/>
    <d v="1899-12-30T04:44:46"/>
    <x v="2292"/>
    <d v="1899-12-30T02:22:35"/>
    <s v="Ensacado"/>
    <s v="E002"/>
    <x v="1"/>
    <d v="1899-12-30T00:00:24"/>
    <n v="-9.8738425925930073E-2"/>
    <x v="7"/>
    <x v="13"/>
    <x v="3"/>
    <x v="1"/>
    <n v="1"/>
    <n v="0"/>
    <x v="1"/>
    <x v="1"/>
    <x v="2"/>
    <n v="1"/>
    <x v="1"/>
    <x v="1"/>
    <d v="1899-12-30T02:22:35"/>
    <d v="1899-12-30T01:24:35"/>
    <x v="1"/>
    <m/>
    <m/>
    <d v="1899-12-30T00:00:00"/>
    <d v="1899-12-30T00:00:24"/>
    <n v="4"/>
    <d v="1899-12-30T02:22:35"/>
    <n v="0.39999999998871161"/>
    <x v="8"/>
    <x v="1"/>
  </r>
  <r>
    <x v="3"/>
    <s v=""/>
    <x v="0"/>
    <x v="840"/>
    <s v="E0091KYX"/>
    <d v="2025-03-12T00:00:00"/>
    <x v="2"/>
    <s v="2906"/>
    <x v="11"/>
    <s v="PA"/>
    <x v="3"/>
    <x v="0"/>
    <d v="2025-03-12T00:00:00"/>
    <d v="1899-12-30T18:28:12"/>
    <d v="2025-03-12T00:00:00"/>
    <d v="1899-12-30T09:19:59"/>
    <d v="2025-03-12T00:00:00"/>
    <d v="1899-12-30T18:28:39"/>
    <x v="145"/>
    <x v="18"/>
    <s v="1324082977"/>
    <s v="EXW"/>
    <d v="1899-12-30T18:16:53"/>
    <x v="2293"/>
    <d v="1899-12-30T09:08:13"/>
    <s v="Ensacado"/>
    <s v="E002"/>
    <x v="1"/>
    <d v="1899-12-30T00:00:27"/>
    <d v="1899-12-30T09:08:40"/>
    <x v="8"/>
    <x v="13"/>
    <x v="3"/>
    <x v="1"/>
    <n v="1"/>
    <n v="0"/>
    <x v="1"/>
    <x v="1"/>
    <x v="2"/>
    <n v="1"/>
    <x v="1"/>
    <x v="1"/>
    <d v="1899-12-30T09:08:13"/>
    <d v="1899-12-30T08:10:13"/>
    <x v="1"/>
    <m/>
    <m/>
    <d v="1899-12-30T00:00:00"/>
    <d v="1899-12-30T00:00:27"/>
    <n v="4"/>
    <n v="-0.38070601851851993"/>
    <n v="0.45000000000007034"/>
    <x v="9"/>
    <x v="1"/>
  </r>
  <r>
    <x v="3"/>
    <s v="2025000267"/>
    <x v="0"/>
    <x v="773"/>
    <s v="E5452JTS"/>
    <d v="2025-03-12T00:00:00"/>
    <x v="2"/>
    <s v="3044"/>
    <x v="25"/>
    <s v="S1"/>
    <x v="1"/>
    <x v="0"/>
    <d v="2025-03-12T00:00:00"/>
    <d v="1899-12-30T14:10:48"/>
    <d v="2025-03-12T00:00:00"/>
    <d v="1899-12-30T09:18:00"/>
    <d v="2025-03-12T00:00:00"/>
    <d v="1899-12-30T18:48:54"/>
    <x v="146"/>
    <x v="0"/>
    <s v="1324082978"/>
    <s v="FBO"/>
    <d v="1899-12-30T14:23:42"/>
    <x v="2294"/>
    <d v="1899-12-30T04:52:48"/>
    <s v="Granel"/>
    <s v="E001"/>
    <x v="2"/>
    <d v="1899-12-30T04:38:06"/>
    <d v="1899-12-30T09:30:54"/>
    <x v="14"/>
    <x v="13"/>
    <x v="3"/>
    <x v="2"/>
    <n v="0"/>
    <n v="0"/>
    <x v="0"/>
    <x v="2"/>
    <x v="2"/>
    <n v="0"/>
    <x v="1"/>
    <x v="2"/>
    <d v="1899-12-30T04:52:48"/>
    <d v="1899-12-30T03:54:48"/>
    <x v="1"/>
    <m/>
    <m/>
    <d v="1899-12-30T00:00:00"/>
    <d v="1899-12-30T04:38:06"/>
    <n v="4"/>
    <n v="-0.20333333333332998"/>
    <n v="278.09999999999997"/>
    <x v="9"/>
    <x v="0"/>
  </r>
  <r>
    <x v="3"/>
    <s v="2025000269"/>
    <x v="0"/>
    <x v="777"/>
    <s v="E0493JHG"/>
    <d v="2025-03-12T00:00:00"/>
    <x v="2"/>
    <s v="3044"/>
    <x v="25"/>
    <s v="S1"/>
    <x v="1"/>
    <x v="0"/>
    <d v="2025-03-12T00:00:00"/>
    <d v="1899-12-30T16:53:49"/>
    <d v="2025-03-12T00:00:00"/>
    <d v="1899-12-30T18:20:37"/>
    <d v="2025-03-12T00:00:00"/>
    <d v="1899-12-30T19:03:10"/>
    <x v="0"/>
    <x v="0"/>
    <s v="1324082979"/>
    <s v="FBO"/>
    <d v="1899-12-30T02:09:21"/>
    <x v="962"/>
    <d v="1899-12-30T01:26:48"/>
    <s v="Granel"/>
    <s v="E001"/>
    <x v="2"/>
    <d v="1899-12-30T02:09:21"/>
    <d v="1899-12-30T00:42:33"/>
    <x v="7"/>
    <x v="13"/>
    <x v="3"/>
    <x v="2"/>
    <n v="0"/>
    <n v="0"/>
    <x v="0"/>
    <x v="2"/>
    <x v="2"/>
    <n v="0"/>
    <x v="1"/>
    <x v="2"/>
    <d v="1899-12-30T01:26:48"/>
    <d v="1899-12-30T00:28:48"/>
    <x v="0"/>
    <m/>
    <m/>
    <d v="1899-12-30T00:00:00"/>
    <d v="1899-12-30T02:09:21"/>
    <n v="4"/>
    <d v="1899-12-30T01:26:48"/>
    <n v="129.35000000000167"/>
    <x v="10"/>
    <x v="0"/>
  </r>
  <r>
    <x v="3"/>
    <s v=""/>
    <x v="0"/>
    <x v="840"/>
    <s v="E0091KYX"/>
    <d v="2025-03-13T00:00:00"/>
    <x v="2"/>
    <s v="2906"/>
    <x v="11"/>
    <s v="PA"/>
    <x v="3"/>
    <x v="0"/>
    <d v="2025-03-13T00:00:00"/>
    <d v="1899-12-30T08:52:07"/>
    <d v="2025-03-13T00:00:00"/>
    <d v="1899-12-30T15:49:59"/>
    <d v="2025-03-13T00:00:00"/>
    <d v="1899-12-30T08:52:55"/>
    <x v="145"/>
    <x v="18"/>
    <s v="1324082980"/>
    <s v="EXW"/>
    <d v="1899-12-30T13:54:56"/>
    <x v="2295"/>
    <d v="1899-12-30T06:57:52"/>
    <s v="Ensacado"/>
    <s v="E002"/>
    <x v="1"/>
    <d v="1899-12-30T00:00:48"/>
    <n v="-0.28962962962962996"/>
    <x v="3"/>
    <x v="14"/>
    <x v="3"/>
    <x v="1"/>
    <n v="1"/>
    <n v="0"/>
    <x v="1"/>
    <x v="1"/>
    <x v="2"/>
    <n v="1"/>
    <x v="1"/>
    <x v="1"/>
    <d v="1899-12-30T06:57:52"/>
    <d v="1899-12-30T05:59:52"/>
    <x v="1"/>
    <m/>
    <m/>
    <d v="1899-12-30T00:00:00"/>
    <d v="1899-12-30T00:00:48"/>
    <n v="5"/>
    <d v="1899-12-30T06:57:52"/>
    <n v="0.80000000000636007"/>
    <x v="2"/>
    <x v="1"/>
  </r>
  <r>
    <x v="3"/>
    <s v="2025000270"/>
    <x v="0"/>
    <x v="773"/>
    <s v="E5452JTS"/>
    <d v="2025-03-13T00:00:00"/>
    <x v="2"/>
    <s v="3044"/>
    <x v="25"/>
    <s v="S1"/>
    <x v="1"/>
    <x v="0"/>
    <d v="2025-03-13T00:00:00"/>
    <d v="1899-12-30T09:36:19"/>
    <d v="2025-03-13T00:00:00"/>
    <d v="1899-12-30T09:34:18"/>
    <d v="2025-03-13T00:00:00"/>
    <d v="1899-12-30T09:51:52"/>
    <x v="0"/>
    <x v="0"/>
    <s v="1324082981"/>
    <s v="FBO"/>
    <d v="1899-12-30T00:19:35"/>
    <x v="2296"/>
    <d v="1899-12-30T00:02:01"/>
    <s v="Granel"/>
    <s v="E001"/>
    <x v="2"/>
    <d v="1899-12-30T00:15:33"/>
    <d v="1899-12-30T00:17:34"/>
    <x v="4"/>
    <x v="14"/>
    <x v="3"/>
    <x v="2"/>
    <n v="0"/>
    <n v="0"/>
    <x v="0"/>
    <x v="2"/>
    <x v="2"/>
    <n v="0"/>
    <x v="1"/>
    <x v="1"/>
    <d v="1899-12-30T00:02:01"/>
    <d v="1899-12-30T00:02:01"/>
    <x v="0"/>
    <m/>
    <m/>
    <d v="1899-12-30T00:00:00"/>
    <d v="1899-12-30T00:15:33"/>
    <n v="5"/>
    <n v="-1.4004629629699727E-3"/>
    <n v="15.549999999998434"/>
    <x v="3"/>
    <x v="1"/>
  </r>
  <r>
    <x v="3"/>
    <s v=""/>
    <x v="0"/>
    <x v="775"/>
    <m/>
    <d v="2025-03-13T00:00:00"/>
    <x v="2"/>
    <s v="2906"/>
    <x v="11"/>
    <s v="PA"/>
    <x v="3"/>
    <x v="0"/>
    <d v="2025-03-13T00:00:00"/>
    <d v="1899-12-30T16:35:50"/>
    <d v="2025-03-13T00:00:00"/>
    <d v="1899-12-30T12:33:00"/>
    <d v="2025-03-13T00:00:00"/>
    <d v="1899-12-30T16:37:20"/>
    <x v="120"/>
    <x v="18"/>
    <s v="1324082982"/>
    <s v="EXW"/>
    <d v="1899-12-30T08:07:10"/>
    <x v="2297"/>
    <d v="1899-12-30T04:02:50"/>
    <s v="Ensacado"/>
    <s v="E002"/>
    <x v="1"/>
    <d v="1899-12-30T00:01:30"/>
    <d v="1899-12-30T04:04:20"/>
    <x v="7"/>
    <x v="14"/>
    <x v="3"/>
    <x v="1"/>
    <n v="1"/>
    <n v="0"/>
    <x v="1"/>
    <x v="1"/>
    <x v="2"/>
    <n v="1"/>
    <x v="1"/>
    <x v="1"/>
    <d v="1899-12-30T04:02:50"/>
    <d v="1899-12-30T03:04:50"/>
    <x v="1"/>
    <m/>
    <m/>
    <d v="1899-12-30T00:00:00"/>
    <d v="1899-12-30T00:01:30"/>
    <n v="5"/>
    <n v="-0.16863425925926001"/>
    <n v="1.4999999999903224"/>
    <x v="8"/>
    <x v="1"/>
  </r>
  <r>
    <x v="3"/>
    <s v=""/>
    <x v="0"/>
    <x v="828"/>
    <m/>
    <d v="2025-03-13T00:00:00"/>
    <x v="2"/>
    <s v="2906"/>
    <x v="11"/>
    <s v="PA"/>
    <x v="3"/>
    <x v="0"/>
    <d v="2025-03-13T00:00:00"/>
    <d v="1899-12-30T16:25:00"/>
    <d v="2025-03-13T00:00:00"/>
    <d v="1899-12-30T16:39:15"/>
    <d v="2025-03-13T00:00:00"/>
    <d v="1899-12-30T16:39:34"/>
    <x v="137"/>
    <x v="18"/>
    <s v="1324082983"/>
    <s v="EXW"/>
    <d v="1899-12-30T00:14:34"/>
    <x v="1148"/>
    <d v="1899-12-30T00:14:15"/>
    <s v="Ensacado"/>
    <s v="E002"/>
    <x v="1"/>
    <d v="1899-12-30T00:14:34"/>
    <d v="1899-12-30T00:00:19"/>
    <x v="7"/>
    <x v="14"/>
    <x v="3"/>
    <x v="1"/>
    <n v="0"/>
    <n v="0"/>
    <x v="0"/>
    <x v="1"/>
    <x v="2"/>
    <n v="0"/>
    <x v="1"/>
    <x v="1"/>
    <d v="1899-12-30T00:14:15"/>
    <d v="1899-12-30T00:14:15"/>
    <x v="0"/>
    <m/>
    <m/>
    <d v="1899-12-30T00:00:00"/>
    <d v="1899-12-30T00:14:34"/>
    <n v="5"/>
    <d v="1899-12-30T00:14:15"/>
    <n v="14.566666666665533"/>
    <x v="8"/>
    <x v="1"/>
  </r>
  <r>
    <x v="3"/>
    <s v="2025000271"/>
    <x v="0"/>
    <x v="777"/>
    <s v="E0493JHG"/>
    <d v="2025-03-14T00:00:00"/>
    <x v="2"/>
    <s v="3042"/>
    <x v="13"/>
    <s v="S2"/>
    <x v="6"/>
    <x v="0"/>
    <d v="2025-03-13T00:00:00"/>
    <d v="1899-12-30T10:19:12"/>
    <d v="2025-03-14T00:00:00"/>
    <d v="1899-12-30T08:28:22"/>
    <d v="2025-03-14T00:00:00"/>
    <d v="1899-12-30T08:50:11"/>
    <x v="0"/>
    <x v="0"/>
    <s v="1324082984"/>
    <s v="FBO"/>
    <d v="1899-12-30T14:30:59"/>
    <x v="275"/>
    <d v="1899-12-30T14:09:10"/>
    <s v="Granel"/>
    <s v="E001"/>
    <x v="2"/>
    <d v="1899-12-30T22:30:58"/>
    <d v="1899-12-30T00:21:49"/>
    <x v="5"/>
    <x v="15"/>
    <x v="3"/>
    <x v="2"/>
    <n v="0"/>
    <n v="1"/>
    <x v="1"/>
    <x v="2"/>
    <x v="2"/>
    <n v="1"/>
    <x v="1"/>
    <x v="2"/>
    <d v="1899-12-30T14:09:10"/>
    <d v="1899-12-30T13:11:10"/>
    <x v="0"/>
    <m/>
    <m/>
    <d v="1899-12-30T00:00:00"/>
    <d v="1899-12-30T22:30:58"/>
    <n v="6"/>
    <n v="-7.6967592592590006E-2"/>
    <n v="1350.966666666666"/>
    <x v="2"/>
    <x v="0"/>
  </r>
  <r>
    <x v="3"/>
    <s v="2025000272"/>
    <x v="0"/>
    <x v="773"/>
    <s v="E5452JTS"/>
    <d v="2025-03-14T00:00:00"/>
    <x v="2"/>
    <s v="3042"/>
    <x v="13"/>
    <s v="S2"/>
    <x v="6"/>
    <x v="0"/>
    <d v="2025-03-13T00:00:00"/>
    <d v="1899-12-30T11:25:09"/>
    <d v="2025-03-14T00:00:00"/>
    <d v="1899-12-30T08:40:49"/>
    <d v="2025-03-14T00:00:00"/>
    <d v="1899-12-30T09:06:46"/>
    <x v="0"/>
    <x v="0"/>
    <s v="1324082985"/>
    <s v="FBO"/>
    <d v="1899-12-30T13:41:37"/>
    <x v="1063"/>
    <d v="1899-12-30T13:15:40"/>
    <s v="Granel"/>
    <s v="E001"/>
    <x v="2"/>
    <d v="1899-12-30T21:41:36"/>
    <d v="1899-12-30T00:25:57"/>
    <x v="9"/>
    <x v="15"/>
    <x v="3"/>
    <x v="2"/>
    <n v="0"/>
    <n v="1"/>
    <x v="1"/>
    <x v="2"/>
    <x v="2"/>
    <n v="1"/>
    <x v="1"/>
    <x v="2"/>
    <d v="1899-12-30T13:15:40"/>
    <d v="1899-12-30T12:17:40"/>
    <x v="0"/>
    <m/>
    <m/>
    <d v="1899-12-30T00:00:00"/>
    <d v="1899-12-30T21:41:36"/>
    <n v="6"/>
    <n v="-0.11412037037036998"/>
    <n v="1301.5999999999956"/>
    <x v="3"/>
    <x v="0"/>
  </r>
  <r>
    <x v="3"/>
    <s v="2025000273"/>
    <x v="0"/>
    <x v="777"/>
    <s v="E0493JHG"/>
    <d v="2025-03-14T00:00:00"/>
    <x v="2"/>
    <s v="3044"/>
    <x v="25"/>
    <s v="S1"/>
    <x v="1"/>
    <x v="0"/>
    <d v="2025-03-14T00:00:00"/>
    <d v="1899-12-30T10:03:21"/>
    <d v="2025-03-14T00:00:00"/>
    <d v="1899-12-30T10:03:55"/>
    <d v="2025-03-14T00:00:00"/>
    <d v="1899-12-30T10:25:09"/>
    <x v="0"/>
    <x v="0"/>
    <s v="1324082986"/>
    <s v="FBO"/>
    <d v="1899-12-30T00:21:48"/>
    <x v="2051"/>
    <d v="1899-12-30T00:00:34"/>
    <s v="Granel"/>
    <s v="E001"/>
    <x v="2"/>
    <d v="1899-12-30T00:21:48"/>
    <d v="1899-12-30T00:21:14"/>
    <x v="5"/>
    <x v="15"/>
    <x v="3"/>
    <x v="2"/>
    <n v="0"/>
    <n v="0"/>
    <x v="0"/>
    <x v="2"/>
    <x v="2"/>
    <n v="0"/>
    <x v="1"/>
    <x v="1"/>
    <d v="1899-12-30T00:00:34"/>
    <d v="1899-12-30T00:00:34"/>
    <x v="0"/>
    <m/>
    <m/>
    <d v="1899-12-30T00:00:00"/>
    <d v="1899-12-30T00:21:48"/>
    <n v="6"/>
    <d v="1899-12-30T00:00:34"/>
    <n v="21.799999999987179"/>
    <x v="4"/>
    <x v="1"/>
  </r>
  <r>
    <x v="3"/>
    <s v=""/>
    <x v="0"/>
    <x v="780"/>
    <m/>
    <d v="2025-03-14T00:00:00"/>
    <x v="2"/>
    <s v="2906"/>
    <x v="11"/>
    <s v="PA"/>
    <x v="3"/>
    <x v="0"/>
    <d v="2025-03-14T00:00:00"/>
    <d v="1899-12-30T10:28:52"/>
    <d v="2025-03-14T00:00:00"/>
    <d v="1899-12-30T19:03:00"/>
    <d v="2025-03-14T00:00:00"/>
    <d v="1899-12-30T10:29:14"/>
    <x v="123"/>
    <x v="18"/>
    <s v="1324082987"/>
    <s v="EXW"/>
    <d v="1899-12-30T17:07:54"/>
    <x v="2298"/>
    <d v="1899-12-30T08:34:08"/>
    <s v="Ensacado"/>
    <s v="E002"/>
    <x v="1"/>
    <d v="1899-12-30T00:00:22"/>
    <n v="-0.35678240740740996"/>
    <x v="5"/>
    <x v="15"/>
    <x v="3"/>
    <x v="1"/>
    <n v="1"/>
    <n v="0"/>
    <x v="1"/>
    <x v="1"/>
    <x v="2"/>
    <n v="1"/>
    <x v="1"/>
    <x v="1"/>
    <d v="1899-12-30T08:34:08"/>
    <d v="1899-12-30T07:36:08"/>
    <x v="1"/>
    <m/>
    <m/>
    <d v="1899-12-30T00:00:00"/>
    <d v="1899-12-30T00:00:22"/>
    <n v="6"/>
    <d v="1899-12-30T08:34:08"/>
    <n v="0.36666666666715031"/>
    <x v="4"/>
    <x v="1"/>
  </r>
  <r>
    <x v="3"/>
    <s v=""/>
    <x v="0"/>
    <x v="841"/>
    <m/>
    <d v="2025-03-14T00:00:00"/>
    <x v="2"/>
    <s v="2906"/>
    <x v="11"/>
    <s v="PA"/>
    <x v="3"/>
    <x v="0"/>
    <d v="2025-03-14T00:00:00"/>
    <d v="1899-12-30T10:52:55"/>
    <d v="2025-03-14T00:00:00"/>
    <d v="1899-12-30T19:13:59"/>
    <d v="2025-03-14T00:00:00"/>
    <d v="1899-12-30T10:53:52"/>
    <x v="144"/>
    <x v="18"/>
    <s v="1324082988"/>
    <s v="EXW"/>
    <d v="1899-12-30T16:41:11"/>
    <x v="2299"/>
    <d v="1899-12-30T08:21:04"/>
    <s v="Ensacado"/>
    <s v="E002"/>
    <x v="1"/>
    <d v="1899-12-30T00:00:57"/>
    <n v="-0.34730324074073998"/>
    <x v="5"/>
    <x v="15"/>
    <x v="3"/>
    <x v="1"/>
    <n v="1"/>
    <n v="0"/>
    <x v="1"/>
    <x v="1"/>
    <x v="2"/>
    <n v="1"/>
    <x v="1"/>
    <x v="1"/>
    <d v="1899-12-30T08:21:04"/>
    <d v="1899-12-30T07:23:04"/>
    <x v="1"/>
    <m/>
    <m/>
    <d v="1899-12-30T00:00:00"/>
    <d v="1899-12-30T00:00:57"/>
    <n v="6"/>
    <d v="1899-12-30T08:21:04"/>
    <n v="0.94999999999687113"/>
    <x v="4"/>
    <x v="1"/>
  </r>
  <r>
    <x v="3"/>
    <s v="2025000274"/>
    <x v="0"/>
    <x v="773"/>
    <s v="E5452JTS"/>
    <d v="2025-03-14T00:00:00"/>
    <x v="2"/>
    <s v="3042"/>
    <x v="13"/>
    <s v="S2"/>
    <x v="6"/>
    <x v="0"/>
    <d v="2025-03-14T00:00:00"/>
    <d v="1899-12-30T11:15:51"/>
    <d v="2025-03-14T00:00:00"/>
    <d v="1899-12-30T11:11:24"/>
    <d v="2025-03-14T00:00:00"/>
    <d v="1899-12-30T11:30:35"/>
    <x v="0"/>
    <x v="0"/>
    <s v="1324082989"/>
    <s v="FBO"/>
    <d v="1899-12-30T00:23:38"/>
    <x v="256"/>
    <d v="1899-12-30T00:04:27"/>
    <s v="Granel"/>
    <s v="E001"/>
    <x v="2"/>
    <d v="1899-12-30T00:14:44"/>
    <d v="1899-12-30T00:19:11"/>
    <x v="9"/>
    <x v="15"/>
    <x v="3"/>
    <x v="2"/>
    <n v="0"/>
    <n v="0"/>
    <x v="0"/>
    <x v="2"/>
    <x v="2"/>
    <n v="0"/>
    <x v="1"/>
    <x v="1"/>
    <d v="1899-12-30T00:04:27"/>
    <d v="1899-12-30T00:04:27"/>
    <x v="0"/>
    <m/>
    <m/>
    <d v="1899-12-30T00:00:00"/>
    <d v="1899-12-30T00:14:44"/>
    <n v="6"/>
    <n v="-3.0902777777799817E-3"/>
    <n v="14.733333333331213"/>
    <x v="5"/>
    <x v="1"/>
  </r>
  <r>
    <x v="3"/>
    <s v=""/>
    <x v="0"/>
    <x v="842"/>
    <m/>
    <d v="2025-03-14T00:00:00"/>
    <x v="2"/>
    <s v="2906"/>
    <x v="11"/>
    <s v="PA"/>
    <x v="3"/>
    <x v="0"/>
    <d v="2025-03-14T00:00:00"/>
    <d v="1899-12-30T11:39:53"/>
    <d v="2025-03-14T00:00:00"/>
    <d v="1899-12-30T19:10:59"/>
    <d v="2025-03-14T00:00:00"/>
    <d v="1899-12-30T11:40:36"/>
    <x v="139"/>
    <x v="18"/>
    <s v="1324082990"/>
    <s v="EXW"/>
    <d v="1899-12-30T15:01:29"/>
    <x v="2300"/>
    <d v="1899-12-30T07:31:06"/>
    <s v="Ensacado"/>
    <s v="E002"/>
    <x v="1"/>
    <d v="1899-12-30T00:00:43"/>
    <n v="-0.31276620370370001"/>
    <x v="9"/>
    <x v="15"/>
    <x v="3"/>
    <x v="1"/>
    <n v="1"/>
    <n v="0"/>
    <x v="1"/>
    <x v="1"/>
    <x v="2"/>
    <n v="1"/>
    <x v="1"/>
    <x v="1"/>
    <d v="1899-12-30T07:31:06"/>
    <d v="1899-12-30T06:33:06"/>
    <x v="1"/>
    <m/>
    <m/>
    <d v="1899-12-30T00:00:00"/>
    <d v="1899-12-30T00:00:43"/>
    <n v="6"/>
    <d v="1899-12-30T07:31:06"/>
    <n v="0.71666666667359991"/>
    <x v="5"/>
    <x v="1"/>
  </r>
  <r>
    <x v="3"/>
    <s v=""/>
    <x v="0"/>
    <x v="843"/>
    <m/>
    <d v="2025-03-14T00:00:00"/>
    <x v="2"/>
    <s v="2906"/>
    <x v="11"/>
    <s v="PA"/>
    <x v="3"/>
    <x v="0"/>
    <d v="2025-03-14T00:00:00"/>
    <d v="1899-12-30T12:04:44"/>
    <d v="2025-03-14T00:00:00"/>
    <d v="1899-12-30T12:05:08"/>
    <d v="2025-03-14T00:00:00"/>
    <d v="1899-12-30T12:05:14"/>
    <x v="147"/>
    <x v="18"/>
    <s v="1324082991"/>
    <s v="EXW"/>
    <d v="1899-12-30T00:00:30"/>
    <x v="2289"/>
    <d v="1899-12-30T00:00:24"/>
    <s v="Ensacado"/>
    <s v="E002"/>
    <x v="1"/>
    <d v="1899-12-30T00:00:30"/>
    <d v="1899-12-30T00:00:06"/>
    <x v="13"/>
    <x v="15"/>
    <x v="3"/>
    <x v="1"/>
    <n v="1"/>
    <n v="0"/>
    <x v="1"/>
    <x v="1"/>
    <x v="2"/>
    <n v="1"/>
    <x v="1"/>
    <x v="1"/>
    <d v="1899-12-30T00:00:24"/>
    <d v="1899-12-30T00:00:24"/>
    <x v="0"/>
    <m/>
    <m/>
    <d v="1899-12-30T00:00:00"/>
    <d v="1899-12-30T00:00:30"/>
    <n v="6"/>
    <d v="1899-12-30T00:00:24"/>
    <n v="0.49999999999672085"/>
    <x v="11"/>
    <x v="1"/>
  </r>
  <r>
    <x v="3"/>
    <s v=""/>
    <x v="0"/>
    <x v="822"/>
    <m/>
    <d v="2025-03-14T00:00:00"/>
    <x v="2"/>
    <s v="2906"/>
    <x v="11"/>
    <s v="PA"/>
    <x v="3"/>
    <x v="0"/>
    <d v="2025-03-14T00:00:00"/>
    <d v="1899-12-30T12:08:09"/>
    <d v="2025-03-14T00:00:00"/>
    <d v="1899-12-30T19:04:59"/>
    <d v="2025-03-14T00:00:00"/>
    <d v="1899-12-30T12:09:28"/>
    <x v="148"/>
    <x v="18"/>
    <s v="1324082992"/>
    <s v="EXW"/>
    <d v="1899-12-30T13:52:21"/>
    <x v="2301"/>
    <d v="1899-12-30T06:56:50"/>
    <s v="Ensacado"/>
    <s v="E002"/>
    <x v="1"/>
    <d v="1899-12-30T00:01:19"/>
    <n v="-0.28855324074074007"/>
    <x v="13"/>
    <x v="15"/>
    <x v="3"/>
    <x v="1"/>
    <n v="1"/>
    <n v="0"/>
    <x v="1"/>
    <x v="1"/>
    <x v="2"/>
    <n v="1"/>
    <x v="1"/>
    <x v="1"/>
    <d v="1899-12-30T06:56:50"/>
    <d v="1899-12-30T05:58:50"/>
    <x v="1"/>
    <m/>
    <m/>
    <d v="1899-12-30T00:00:00"/>
    <d v="1899-12-30T00:01:19"/>
    <n v="6"/>
    <d v="1899-12-30T06:56:50"/>
    <n v="1.3166666666639415"/>
    <x v="11"/>
    <x v="1"/>
  </r>
  <r>
    <x v="3"/>
    <s v="2025000275"/>
    <x v="0"/>
    <x v="777"/>
    <s v="E0493JHG"/>
    <d v="2025-03-14T00:00:00"/>
    <x v="2"/>
    <s v="3044"/>
    <x v="25"/>
    <s v="S1"/>
    <x v="1"/>
    <x v="0"/>
    <d v="2025-03-14T00:00:00"/>
    <d v="1899-12-30T11:39:45"/>
    <d v="2025-03-14T00:00:00"/>
    <d v="1899-12-30T16:28:34"/>
    <d v="2025-03-14T00:00:00"/>
    <d v="1899-12-30T16:51:20"/>
    <x v="0"/>
    <x v="0"/>
    <s v="1324082993"/>
    <s v="FBO"/>
    <d v="1899-12-30T05:11:35"/>
    <x v="2302"/>
    <d v="1899-12-30T04:48:49"/>
    <s v="Granel"/>
    <s v="E001"/>
    <x v="2"/>
    <d v="1899-12-30T05:11:35"/>
    <d v="1899-12-30T00:22:46"/>
    <x v="9"/>
    <x v="15"/>
    <x v="3"/>
    <x v="2"/>
    <n v="0"/>
    <n v="1"/>
    <x v="1"/>
    <x v="2"/>
    <x v="2"/>
    <n v="1"/>
    <x v="1"/>
    <x v="2"/>
    <d v="1899-12-30T04:48:49"/>
    <d v="1899-12-30T03:50:49"/>
    <x v="0"/>
    <m/>
    <m/>
    <d v="1899-12-30T00:00:00"/>
    <d v="1899-12-30T05:11:35"/>
    <n v="6"/>
    <d v="1899-12-30T04:48:49"/>
    <n v="311.58333333332627"/>
    <x v="8"/>
    <x v="0"/>
  </r>
  <r>
    <x v="3"/>
    <s v=""/>
    <x v="0"/>
    <x v="844"/>
    <s v="E9642HZD"/>
    <d v="2025-03-14T00:00:00"/>
    <x v="2"/>
    <s v="2906"/>
    <x v="11"/>
    <s v="PA"/>
    <x v="3"/>
    <x v="0"/>
    <d v="2025-03-14T00:00:00"/>
    <d v="1899-12-30T17:02:43"/>
    <d v="2025-03-14T00:00:00"/>
    <d v="1899-12-30T17:02:53"/>
    <d v="2025-03-14T00:00:00"/>
    <d v="1899-12-30T17:02:59"/>
    <x v="149"/>
    <x v="18"/>
    <s v="1324082994"/>
    <s v="FBO"/>
    <d v="1899-12-30T00:00:16"/>
    <x v="2289"/>
    <d v="1899-12-30T00:00:10"/>
    <s v="Ensacado"/>
    <s v="E002"/>
    <x v="1"/>
    <d v="1899-12-30T00:00:16"/>
    <d v="1899-12-30T00:00:06"/>
    <x v="11"/>
    <x v="15"/>
    <x v="3"/>
    <x v="1"/>
    <n v="1"/>
    <n v="0"/>
    <x v="1"/>
    <x v="1"/>
    <x v="2"/>
    <n v="1"/>
    <x v="1"/>
    <x v="1"/>
    <d v="1899-12-30T00:00:10"/>
    <d v="1899-12-30T00:00:10"/>
    <x v="0"/>
    <m/>
    <m/>
    <d v="1899-12-30T00:00:00"/>
    <d v="1899-12-30T00:00:16"/>
    <n v="6"/>
    <d v="1899-12-30T00:00:10"/>
    <n v="0.26666666665914107"/>
    <x v="12"/>
    <x v="1"/>
  </r>
  <r>
    <x v="3"/>
    <s v="2025000276"/>
    <x v="0"/>
    <x v="773"/>
    <s v="E5452JTS"/>
    <d v="2025-03-14T00:00:00"/>
    <x v="2"/>
    <s v="3044"/>
    <x v="25"/>
    <s v="S1"/>
    <x v="1"/>
    <x v="0"/>
    <d v="2025-03-14T00:00:00"/>
    <d v="1899-12-30T12:59:17"/>
    <d v="2025-03-14T00:00:00"/>
    <d v="1899-12-30T18:05:22"/>
    <d v="2025-03-14T00:00:00"/>
    <d v="1899-12-30T18:28:37"/>
    <x v="0"/>
    <x v="0"/>
    <s v="1324082995"/>
    <s v="FBO"/>
    <d v="1899-12-30T05:29:20"/>
    <x v="2303"/>
    <d v="1899-12-30T05:06:05"/>
    <s v="Granel"/>
    <s v="E001"/>
    <x v="2"/>
    <d v="1899-12-30T05:29:20"/>
    <d v="1899-12-30T00:23:15"/>
    <x v="13"/>
    <x v="15"/>
    <x v="3"/>
    <x v="2"/>
    <n v="0"/>
    <n v="1"/>
    <x v="1"/>
    <x v="2"/>
    <x v="2"/>
    <n v="1"/>
    <x v="1"/>
    <x v="2"/>
    <d v="1899-12-30T05:06:05"/>
    <d v="1899-12-30T04:08:05"/>
    <x v="0"/>
    <m/>
    <m/>
    <d v="1899-12-30T00:00:00"/>
    <d v="1899-12-30T05:29:20"/>
    <n v="6"/>
    <d v="1899-12-30T05:06:05"/>
    <n v="329.33333333334247"/>
    <x v="9"/>
    <x v="0"/>
  </r>
  <r>
    <x v="3"/>
    <s v="2025000278"/>
    <x v="0"/>
    <x v="772"/>
    <s v="E0937LCK"/>
    <d v="2025-03-17T00:00:00"/>
    <x v="2"/>
    <s v="3044"/>
    <x v="25"/>
    <s v="S1"/>
    <x v="1"/>
    <x v="0"/>
    <d v="2025-03-17T00:00:00"/>
    <d v="1899-12-30T08:38:34"/>
    <d v="2025-03-17T00:00:00"/>
    <d v="1899-12-30T08:34:46"/>
    <d v="2025-03-17T00:00:00"/>
    <d v="1899-12-30T08:50:39"/>
    <x v="0"/>
    <x v="0"/>
    <s v="1324082996"/>
    <s v="EXW"/>
    <d v="1899-12-30T00:19:41"/>
    <x v="2304"/>
    <d v="1899-12-30T00:03:48"/>
    <s v="Granel"/>
    <s v="E001"/>
    <x v="1"/>
    <d v="1899-12-30T00:12:05"/>
    <d v="1899-12-30T00:15:53"/>
    <x v="3"/>
    <x v="16"/>
    <x v="4"/>
    <x v="2"/>
    <n v="0"/>
    <n v="0"/>
    <x v="0"/>
    <x v="2"/>
    <x v="2"/>
    <n v="0"/>
    <x v="1"/>
    <x v="1"/>
    <d v="1899-12-30T00:03:48"/>
    <d v="1899-12-30T00:03:48"/>
    <x v="0"/>
    <m/>
    <m/>
    <d v="1899-12-30T00:00:00"/>
    <d v="1899-12-30T00:12:05"/>
    <n v="2"/>
    <n v="-2.6388888888899675E-3"/>
    <n v="12.083333333328001"/>
    <x v="2"/>
    <x v="1"/>
  </r>
  <r>
    <x v="3"/>
    <s v="2025000279"/>
    <x v="0"/>
    <x v="773"/>
    <s v="E5452JTS"/>
    <d v="2025-03-17T00:00:00"/>
    <x v="2"/>
    <s v="3044"/>
    <x v="25"/>
    <s v="S1"/>
    <x v="1"/>
    <x v="0"/>
    <d v="2025-03-17T00:00:00"/>
    <d v="1899-12-30T09:51:55"/>
    <d v="2025-03-17T00:00:00"/>
    <d v="1899-12-30T09:54:40"/>
    <d v="2025-03-17T00:00:00"/>
    <d v="1899-12-30T10:14:34"/>
    <x v="0"/>
    <x v="0"/>
    <s v="1324082997"/>
    <s v="FBO"/>
    <d v="1899-12-30T00:22:39"/>
    <x v="2305"/>
    <d v="1899-12-30T00:02:45"/>
    <s v="Granel"/>
    <s v="E001"/>
    <x v="2"/>
    <d v="1899-12-30T00:22:39"/>
    <d v="1899-12-30T00:19:54"/>
    <x v="4"/>
    <x v="16"/>
    <x v="4"/>
    <x v="2"/>
    <n v="0"/>
    <n v="0"/>
    <x v="0"/>
    <x v="2"/>
    <x v="2"/>
    <n v="0"/>
    <x v="1"/>
    <x v="1"/>
    <d v="1899-12-30T00:02:45"/>
    <d v="1899-12-30T00:02:45"/>
    <x v="0"/>
    <m/>
    <m/>
    <d v="1899-12-30T00:00:00"/>
    <d v="1899-12-30T00:22:39"/>
    <n v="2"/>
    <d v="1899-12-30T00:02:45"/>
    <n v="22.65000000000482"/>
    <x v="4"/>
    <x v="1"/>
  </r>
  <r>
    <x v="3"/>
    <s v=""/>
    <x v="0"/>
    <x v="778"/>
    <m/>
    <d v="2025-03-17T00:00:00"/>
    <x v="2"/>
    <s v="2906"/>
    <x v="11"/>
    <s v="PA"/>
    <x v="3"/>
    <x v="0"/>
    <d v="2025-03-17T00:00:00"/>
    <d v="1899-12-30T10:34:38"/>
    <d v="2025-03-17T00:00:00"/>
    <d v="1899-12-30T12:33:00"/>
    <d v="2025-03-17T00:00:00"/>
    <d v="1899-12-30T10:35:08"/>
    <x v="120"/>
    <x v="20"/>
    <s v="1324082998"/>
    <s v="EXW"/>
    <d v="1899-12-30T03:56:14"/>
    <x v="2306"/>
    <d v="1899-12-30T01:58:22"/>
    <s v="Ensacado"/>
    <s v="E002"/>
    <x v="1"/>
    <d v="1899-12-30T00:00:30"/>
    <n v="-8.1851851851860002E-2"/>
    <x v="5"/>
    <x v="16"/>
    <x v="4"/>
    <x v="1"/>
    <n v="1"/>
    <n v="0"/>
    <x v="1"/>
    <x v="1"/>
    <x v="2"/>
    <n v="1"/>
    <x v="1"/>
    <x v="1"/>
    <d v="1899-12-30T01:58:22"/>
    <d v="1899-12-30T01:00:22"/>
    <x v="1"/>
    <m/>
    <m/>
    <d v="1899-12-30T00:00:00"/>
    <d v="1899-12-30T00:00:30"/>
    <n v="2"/>
    <d v="1899-12-30T01:58:22"/>
    <n v="0.49999999999680078"/>
    <x v="4"/>
    <x v="1"/>
  </r>
  <r>
    <x v="3"/>
    <s v=""/>
    <x v="0"/>
    <x v="779"/>
    <m/>
    <d v="2025-03-17T00:00:00"/>
    <x v="2"/>
    <s v="2906"/>
    <x v="11"/>
    <s v="PA"/>
    <x v="3"/>
    <x v="0"/>
    <d v="2025-03-17T00:00:00"/>
    <d v="1899-12-30T11:40:26"/>
    <d v="2025-03-17T00:00:00"/>
    <d v="1899-12-30T19:09:00"/>
    <d v="2025-03-17T00:00:00"/>
    <d v="1899-12-30T11:40:56"/>
    <x v="122"/>
    <x v="18"/>
    <s v="1324082999"/>
    <s v="EXW"/>
    <d v="1899-12-30T14:56:38"/>
    <x v="2307"/>
    <d v="1899-12-30T07:28:34"/>
    <s v="Ensacado"/>
    <s v="E002"/>
    <x v="1"/>
    <d v="1899-12-30T00:00:30"/>
    <n v="-0.31115740740741005"/>
    <x v="9"/>
    <x v="16"/>
    <x v="4"/>
    <x v="1"/>
    <n v="1"/>
    <n v="0"/>
    <x v="1"/>
    <x v="1"/>
    <x v="2"/>
    <n v="1"/>
    <x v="1"/>
    <x v="1"/>
    <d v="1899-12-30T07:28:34"/>
    <d v="1899-12-30T06:30:34"/>
    <x v="1"/>
    <m/>
    <m/>
    <d v="1899-12-30T00:00:00"/>
    <d v="1899-12-30T00:00:30"/>
    <n v="2"/>
    <d v="1899-12-30T07:28:34"/>
    <n v="0.49999999999680078"/>
    <x v="5"/>
    <x v="1"/>
  </r>
  <r>
    <x v="3"/>
    <s v="2025000281"/>
    <x v="0"/>
    <x v="772"/>
    <s v="E0937LCK"/>
    <d v="2025-03-17T00:00:00"/>
    <x v="2"/>
    <s v="3044"/>
    <x v="25"/>
    <s v="S1"/>
    <x v="1"/>
    <x v="0"/>
    <d v="2025-03-17T00:00:00"/>
    <d v="1899-12-30T11:55:49"/>
    <d v="2025-03-17T00:00:00"/>
    <d v="1899-12-30T11:50:44"/>
    <d v="2025-03-17T00:00:00"/>
    <d v="1899-12-30T12:08:08"/>
    <x v="0"/>
    <x v="0"/>
    <s v="1324083000"/>
    <s v="EXW"/>
    <d v="1899-12-30T00:22:29"/>
    <x v="1881"/>
    <d v="1899-12-30T00:05:05"/>
    <s v="Granel"/>
    <s v="E001"/>
    <x v="1"/>
    <d v="1899-12-30T00:12:19"/>
    <d v="1899-12-30T00:17:24"/>
    <x v="9"/>
    <x v="16"/>
    <x v="4"/>
    <x v="2"/>
    <n v="0"/>
    <n v="0"/>
    <x v="0"/>
    <x v="2"/>
    <x v="2"/>
    <n v="0"/>
    <x v="1"/>
    <x v="1"/>
    <d v="1899-12-30T00:05:05"/>
    <d v="1899-12-30T00:05:05"/>
    <x v="0"/>
    <m/>
    <m/>
    <d v="1899-12-30T00:00:00"/>
    <d v="1899-12-30T00:12:19"/>
    <n v="2"/>
    <n v="-3.5300925926000093E-3"/>
    <n v="12.316666666665501"/>
    <x v="11"/>
    <x v="1"/>
  </r>
  <r>
    <x v="3"/>
    <s v="2025000282"/>
    <x v="0"/>
    <x v="772"/>
    <s v="E0937LCK"/>
    <d v="2025-03-17T00:00:00"/>
    <x v="2"/>
    <s v="3044"/>
    <x v="25"/>
    <s v="S1"/>
    <x v="1"/>
    <x v="0"/>
    <d v="2025-03-17T00:00:00"/>
    <d v="1899-12-30T16:17:05"/>
    <d v="2025-03-17T00:00:00"/>
    <d v="1899-12-30T16:11:50"/>
    <d v="2025-03-17T00:00:00"/>
    <d v="1899-12-30T16:31:35"/>
    <x v="0"/>
    <x v="0"/>
    <s v="1324083001"/>
    <s v="EXW"/>
    <d v="1899-12-30T00:25:00"/>
    <x v="164"/>
    <d v="1899-12-30T00:05:15"/>
    <s v="Granel"/>
    <s v="E001"/>
    <x v="1"/>
    <d v="1899-12-30T00:14:30"/>
    <d v="1899-12-30T00:19:45"/>
    <x v="7"/>
    <x v="16"/>
    <x v="4"/>
    <x v="2"/>
    <n v="0"/>
    <n v="0"/>
    <x v="0"/>
    <x v="2"/>
    <x v="2"/>
    <n v="0"/>
    <x v="1"/>
    <x v="1"/>
    <d v="1899-12-30T00:05:15"/>
    <d v="1899-12-30T00:05:15"/>
    <x v="0"/>
    <m/>
    <m/>
    <d v="1899-12-30T00:00:00"/>
    <d v="1899-12-30T00:14:30"/>
    <n v="2"/>
    <n v="-3.6458333333300175E-3"/>
    <n v="14.500000000008022"/>
    <x v="8"/>
    <x v="1"/>
  </r>
  <r>
    <x v="3"/>
    <s v="2025000280"/>
    <x v="0"/>
    <x v="773"/>
    <s v="E5452JTS"/>
    <d v="2025-03-17T00:00:00"/>
    <x v="2"/>
    <s v="3042"/>
    <x v="13"/>
    <s v="S2"/>
    <x v="6"/>
    <x v="0"/>
    <d v="2025-03-17T00:00:00"/>
    <d v="1899-12-30T11:23:26"/>
    <d v="2025-03-17T00:00:00"/>
    <d v="1899-12-30T16:56:10"/>
    <d v="2025-03-17T00:00:00"/>
    <d v="1899-12-30T17:21:35"/>
    <x v="0"/>
    <x v="0"/>
    <s v="1324083002"/>
    <s v="FBO"/>
    <d v="1899-12-30T05:58:09"/>
    <x v="1264"/>
    <d v="1899-12-30T05:32:44"/>
    <s v="Granel"/>
    <s v="E001"/>
    <x v="2"/>
    <d v="1899-12-30T05:58:09"/>
    <d v="1899-12-30T00:25:25"/>
    <x v="9"/>
    <x v="16"/>
    <x v="4"/>
    <x v="2"/>
    <n v="0"/>
    <n v="1"/>
    <x v="1"/>
    <x v="2"/>
    <x v="2"/>
    <n v="1"/>
    <x v="1"/>
    <x v="2"/>
    <d v="1899-12-30T05:32:44"/>
    <d v="1899-12-30T04:34:44"/>
    <x v="0"/>
    <m/>
    <m/>
    <d v="1899-12-30T00:00:00"/>
    <d v="1899-12-30T05:58:09"/>
    <n v="2"/>
    <d v="1899-12-30T05:32:44"/>
    <n v="358.15000000000322"/>
    <x v="12"/>
    <x v="0"/>
  </r>
  <r>
    <x v="3"/>
    <s v="2025000283"/>
    <x v="0"/>
    <x v="773"/>
    <s v="E5452JTS"/>
    <d v="2025-03-18T00:00:00"/>
    <x v="2"/>
    <s v="3044"/>
    <x v="25"/>
    <s v="S1"/>
    <x v="1"/>
    <x v="0"/>
    <d v="2025-03-18T00:00:00"/>
    <d v="1899-12-30T09:48:19"/>
    <d v="2025-03-18T00:00:00"/>
    <d v="1899-12-30T09:43:21"/>
    <d v="2025-03-18T00:00:00"/>
    <d v="1899-12-30T10:00:36"/>
    <x v="0"/>
    <x v="0"/>
    <s v="1324083003"/>
    <s v="FBO"/>
    <d v="1899-12-30T00:22:13"/>
    <x v="44"/>
    <d v="1899-12-30T00:04:58"/>
    <s v="Granel"/>
    <s v="E001"/>
    <x v="2"/>
    <d v="1899-12-30T00:12:17"/>
    <d v="1899-12-30T00:17:15"/>
    <x v="4"/>
    <x v="17"/>
    <x v="4"/>
    <x v="2"/>
    <n v="0"/>
    <n v="0"/>
    <x v="0"/>
    <x v="2"/>
    <x v="2"/>
    <n v="0"/>
    <x v="1"/>
    <x v="1"/>
    <d v="1899-12-30T00:04:58"/>
    <d v="1899-12-30T00:04:58"/>
    <x v="0"/>
    <m/>
    <m/>
    <d v="1899-12-30T00:00:00"/>
    <d v="1899-12-30T00:12:17"/>
    <n v="3"/>
    <n v="-3.4490740740700243E-3"/>
    <n v="12.283333333329551"/>
    <x v="4"/>
    <x v="1"/>
  </r>
  <r>
    <x v="3"/>
    <s v=""/>
    <x v="0"/>
    <x v="774"/>
    <m/>
    <d v="2025-03-18T00:00:00"/>
    <x v="2"/>
    <s v="2906"/>
    <x v="11"/>
    <s v="PA"/>
    <x v="3"/>
    <x v="0"/>
    <d v="2025-03-18T00:00:00"/>
    <d v="1899-12-30T10:48:52"/>
    <d v="2025-03-18T00:00:00"/>
    <d v="1899-12-30T19:25:59"/>
    <d v="2025-03-18T00:00:00"/>
    <d v="1899-12-30T10:49:33"/>
    <x v="119"/>
    <x v="18"/>
    <s v="1324083004"/>
    <s v="EXW"/>
    <d v="1899-12-30T17:13:33"/>
    <x v="2308"/>
    <d v="1899-12-30T08:37:07"/>
    <s v="Ensacado"/>
    <s v="E002"/>
    <x v="1"/>
    <d v="1899-12-30T00:00:41"/>
    <n v="-0.35863425925925996"/>
    <x v="5"/>
    <x v="17"/>
    <x v="4"/>
    <x v="1"/>
    <n v="1"/>
    <n v="0"/>
    <x v="1"/>
    <x v="1"/>
    <x v="2"/>
    <n v="1"/>
    <x v="1"/>
    <x v="1"/>
    <d v="1899-12-30T08:37:07"/>
    <d v="1899-12-30T07:39:07"/>
    <x v="1"/>
    <m/>
    <m/>
    <d v="1899-12-30T00:00:00"/>
    <d v="1899-12-30T00:00:41"/>
    <n v="3"/>
    <d v="1899-12-30T08:37:07"/>
    <n v="0.68333333333765012"/>
    <x v="4"/>
    <x v="1"/>
  </r>
  <r>
    <x v="3"/>
    <s v=""/>
    <x v="0"/>
    <x v="823"/>
    <m/>
    <d v="2025-03-18T00:00:00"/>
    <x v="2"/>
    <s v="2906"/>
    <x v="11"/>
    <s v="PA"/>
    <x v="3"/>
    <x v="0"/>
    <d v="2025-03-18T00:00:00"/>
    <d v="1899-12-30T10:58:41"/>
    <d v="2025-03-18T00:00:00"/>
    <d v="1899-12-30T19:04:59"/>
    <d v="2025-03-18T00:00:00"/>
    <d v="1899-12-30T10:59:05"/>
    <x v="148"/>
    <x v="18"/>
    <s v="1324083005"/>
    <s v="EXW"/>
    <d v="1899-12-30T16:12:12"/>
    <x v="2309"/>
    <d v="1899-12-30T08:06:18"/>
    <s v="Ensacado"/>
    <s v="E002"/>
    <x v="1"/>
    <d v="1899-12-30T00:00:24"/>
    <n v="-0.33743055555555002"/>
    <x v="5"/>
    <x v="17"/>
    <x v="4"/>
    <x v="1"/>
    <n v="1"/>
    <n v="0"/>
    <x v="1"/>
    <x v="1"/>
    <x v="2"/>
    <n v="1"/>
    <x v="1"/>
    <x v="1"/>
    <d v="1899-12-30T08:06:18"/>
    <d v="1899-12-30T07:08:18"/>
    <x v="1"/>
    <m/>
    <m/>
    <d v="1899-12-30T00:00:00"/>
    <d v="1899-12-30T00:00:24"/>
    <n v="3"/>
    <d v="1899-12-30T08:06:18"/>
    <n v="0.40000000000318003"/>
    <x v="4"/>
    <x v="1"/>
  </r>
  <r>
    <x v="3"/>
    <s v=""/>
    <x v="0"/>
    <x v="845"/>
    <m/>
    <d v="2025-03-18T00:00:00"/>
    <x v="2"/>
    <s v="2906"/>
    <x v="11"/>
    <s v="PA"/>
    <x v="3"/>
    <x v="0"/>
    <d v="2025-03-18T00:00:00"/>
    <d v="1899-12-30T11:33:25"/>
    <d v="2025-03-18T00:00:00"/>
    <d v="1899-12-30T11:33:34"/>
    <d v="2025-03-18T00:00:00"/>
    <d v="1899-12-30T11:33:38"/>
    <x v="150"/>
    <x v="20"/>
    <s v="1324083006"/>
    <s v="EXW"/>
    <d v="1899-12-30T00:00:13"/>
    <x v="2310"/>
    <d v="1899-12-30T00:00:09"/>
    <s v="Ensacado"/>
    <s v="E002"/>
    <x v="1"/>
    <d v="1899-12-30T00:00:13"/>
    <d v="1899-12-30T00:00:04"/>
    <x v="9"/>
    <x v="17"/>
    <x v="4"/>
    <x v="1"/>
    <n v="1"/>
    <n v="0"/>
    <x v="1"/>
    <x v="1"/>
    <x v="2"/>
    <n v="1"/>
    <x v="1"/>
    <x v="1"/>
    <d v="1899-12-30T00:00:09"/>
    <d v="1899-12-30T00:00:09"/>
    <x v="0"/>
    <m/>
    <m/>
    <d v="1899-12-30T00:00:00"/>
    <d v="1899-12-30T00:00:13"/>
    <n v="3"/>
    <d v="1899-12-30T00:00:09"/>
    <n v="0.21666666666241063"/>
    <x v="5"/>
    <x v="1"/>
  </r>
  <r>
    <x v="3"/>
    <s v="2025000284"/>
    <x v="0"/>
    <x v="773"/>
    <s v="E5452JTS"/>
    <d v="2025-03-18T00:00:00"/>
    <x v="2"/>
    <s v="3042"/>
    <x v="13"/>
    <s v="S2"/>
    <x v="6"/>
    <x v="0"/>
    <d v="2025-03-18T00:00:00"/>
    <d v="1899-12-30T11:22:29"/>
    <d v="2025-03-18T00:00:00"/>
    <d v="1899-12-30T11:18:25"/>
    <d v="2025-03-18T00:00:00"/>
    <d v="1899-12-30T11:39:35"/>
    <x v="0"/>
    <x v="0"/>
    <s v="1324083007"/>
    <s v="FBO"/>
    <d v="1899-12-30T00:25:14"/>
    <x v="1435"/>
    <d v="1899-12-30T00:04:04"/>
    <s v="Granel"/>
    <s v="E001"/>
    <x v="2"/>
    <d v="1899-12-30T00:17:06"/>
    <d v="1899-12-30T00:21:10"/>
    <x v="9"/>
    <x v="17"/>
    <x v="4"/>
    <x v="2"/>
    <n v="0"/>
    <n v="0"/>
    <x v="0"/>
    <x v="2"/>
    <x v="2"/>
    <n v="0"/>
    <x v="1"/>
    <x v="1"/>
    <d v="1899-12-30T00:04:04"/>
    <d v="1899-12-30T00:04:04"/>
    <x v="0"/>
    <m/>
    <m/>
    <d v="1899-12-30T00:00:00"/>
    <d v="1899-12-30T00:17:06"/>
    <n v="3"/>
    <n v="-2.8240740740699821E-3"/>
    <n v="17.100000000000033"/>
    <x v="5"/>
    <x v="1"/>
  </r>
  <r>
    <x v="3"/>
    <s v="2025000285"/>
    <x v="0"/>
    <x v="773"/>
    <s v="E5452JTS"/>
    <d v="2025-03-18T00:00:00"/>
    <x v="2"/>
    <s v="3044"/>
    <x v="25"/>
    <s v="S1"/>
    <x v="1"/>
    <x v="0"/>
    <d v="2025-03-18T00:00:00"/>
    <d v="1899-12-30T13:08:18"/>
    <d v="2025-03-18T00:00:00"/>
    <d v="1899-12-30T13:11:13"/>
    <d v="2025-03-18T00:00:00"/>
    <d v="1899-12-30T15:00:09"/>
    <x v="0"/>
    <x v="0"/>
    <s v="1324083008"/>
    <s v="FBO"/>
    <d v="1899-12-30T01:51:51"/>
    <x v="2311"/>
    <d v="1899-12-30T00:02:55"/>
    <s v="Granel"/>
    <s v="E001"/>
    <x v="2"/>
    <d v="1899-12-30T01:51:51"/>
    <d v="1899-12-30T01:48:56"/>
    <x v="6"/>
    <x v="17"/>
    <x v="4"/>
    <x v="2"/>
    <n v="0"/>
    <n v="0"/>
    <x v="0"/>
    <x v="2"/>
    <x v="2"/>
    <n v="0"/>
    <x v="1"/>
    <x v="2"/>
    <d v="1899-12-30T00:02:55"/>
    <d v="1899-12-30T00:02:55"/>
    <x v="0"/>
    <m/>
    <m/>
    <d v="1899-12-30T00:00:00"/>
    <d v="1899-12-30T01:51:51"/>
    <n v="3"/>
    <d v="1899-12-30T00:02:55"/>
    <n v="111.84999999999846"/>
    <x v="14"/>
    <x v="0"/>
  </r>
  <r>
    <x v="3"/>
    <s v="2025000286"/>
    <x v="0"/>
    <x v="773"/>
    <s v="E5452JTS"/>
    <d v="2025-03-18T00:00:00"/>
    <x v="2"/>
    <s v="3042"/>
    <x v="13"/>
    <s v="S2"/>
    <x v="6"/>
    <x v="0"/>
    <d v="2025-03-18T00:00:00"/>
    <d v="1899-12-30T16:21:02"/>
    <d v="2025-03-18T00:00:00"/>
    <d v="1899-12-30T16:16:08"/>
    <d v="2025-03-18T00:00:00"/>
    <d v="1899-12-30T16:34:58"/>
    <x v="0"/>
    <x v="0"/>
    <s v="1324083009"/>
    <s v="FBO"/>
    <d v="1899-12-30T00:23:44"/>
    <x v="1960"/>
    <d v="1899-12-30T00:04:54"/>
    <s v="Granel"/>
    <s v="E001"/>
    <x v="2"/>
    <d v="1899-12-30T00:13:56"/>
    <d v="1899-12-30T00:18:50"/>
    <x v="7"/>
    <x v="17"/>
    <x v="4"/>
    <x v="2"/>
    <n v="0"/>
    <n v="0"/>
    <x v="0"/>
    <x v="2"/>
    <x v="2"/>
    <n v="0"/>
    <x v="1"/>
    <x v="1"/>
    <d v="1899-12-30T00:04:54"/>
    <d v="1899-12-30T00:04:54"/>
    <x v="0"/>
    <m/>
    <m/>
    <d v="1899-12-30T00:00:00"/>
    <d v="1899-12-30T00:13:56"/>
    <n v="3"/>
    <n v="-3.402777777779975E-3"/>
    <n v="13.933333333324853"/>
    <x v="8"/>
    <x v="1"/>
  </r>
  <r>
    <x v="3"/>
    <s v=""/>
    <x v="0"/>
    <x v="778"/>
    <m/>
    <d v="2025-03-18T00:00:00"/>
    <x v="2"/>
    <s v="2906"/>
    <x v="11"/>
    <s v="PA"/>
    <x v="3"/>
    <x v="0"/>
    <d v="2025-03-18T00:00:00"/>
    <d v="1899-12-30T17:16:36"/>
    <d v="2025-03-18T00:00:00"/>
    <d v="1899-12-30T12:33:00"/>
    <d v="2025-03-18T00:00:00"/>
    <d v="1899-12-30T17:25:56"/>
    <x v="120"/>
    <x v="18"/>
    <s v="1324083010"/>
    <s v="EXW"/>
    <d v="1899-12-30T09:36:32"/>
    <x v="2312"/>
    <d v="1899-12-30T04:43:36"/>
    <s v="Ensacado"/>
    <s v="E002"/>
    <x v="1"/>
    <d v="1899-12-30T00:09:20"/>
    <d v="1899-12-30T04:52:56"/>
    <x v="11"/>
    <x v="17"/>
    <x v="4"/>
    <x v="1"/>
    <n v="1"/>
    <n v="0"/>
    <x v="1"/>
    <x v="1"/>
    <x v="2"/>
    <n v="1"/>
    <x v="1"/>
    <x v="1"/>
    <d v="1899-12-30T04:43:36"/>
    <d v="1899-12-30T03:45:36"/>
    <x v="1"/>
    <m/>
    <m/>
    <d v="1899-12-30T00:00:00"/>
    <d v="1899-12-30T00:09:20"/>
    <n v="3"/>
    <n v="-0.19694444444443993"/>
    <n v="9.3333333333313284"/>
    <x v="12"/>
    <x v="1"/>
  </r>
  <r>
    <x v="3"/>
    <s v="2025000287"/>
    <x v="0"/>
    <x v="773"/>
    <s v="E5452JTS"/>
    <d v="2025-03-18T00:00:00"/>
    <x v="2"/>
    <s v="3042"/>
    <x v="13"/>
    <s v="S2"/>
    <x v="6"/>
    <x v="0"/>
    <d v="2025-03-18T00:00:00"/>
    <d v="1899-12-30T18:12:40"/>
    <d v="2025-03-18T00:00:00"/>
    <d v="1899-12-30T18:08:01"/>
    <d v="2025-03-18T00:00:00"/>
    <d v="1899-12-30T18:29:03"/>
    <x v="0"/>
    <x v="0"/>
    <s v="1324083011"/>
    <s v="FBO"/>
    <d v="1899-12-30T00:25:41"/>
    <x v="1906"/>
    <d v="1899-12-30T00:04:39"/>
    <s v="Granel"/>
    <s v="E001"/>
    <x v="2"/>
    <d v="1899-12-30T00:16:23"/>
    <d v="1899-12-30T00:21:02"/>
    <x v="8"/>
    <x v="17"/>
    <x v="4"/>
    <x v="2"/>
    <n v="0"/>
    <n v="0"/>
    <x v="0"/>
    <x v="2"/>
    <x v="2"/>
    <n v="0"/>
    <x v="1"/>
    <x v="1"/>
    <d v="1899-12-30T00:04:39"/>
    <d v="1899-12-30T00:04:39"/>
    <x v="0"/>
    <m/>
    <m/>
    <d v="1899-12-30T00:00:00"/>
    <d v="1899-12-30T00:16:23"/>
    <n v="3"/>
    <n v="-3.229166666669947E-3"/>
    <n v="16.383333333326515"/>
    <x v="9"/>
    <x v="1"/>
  </r>
  <r>
    <x v="3"/>
    <s v="2025000288"/>
    <x v="0"/>
    <x v="772"/>
    <s v="E0937LCK"/>
    <d v="2025-03-19T00:00:00"/>
    <x v="2"/>
    <s v="3044"/>
    <x v="25"/>
    <s v="S1"/>
    <x v="1"/>
    <x v="0"/>
    <d v="2025-03-19T00:00:00"/>
    <d v="1899-12-30T08:18:11"/>
    <d v="2025-03-19T00:00:00"/>
    <d v="1899-12-30T08:15:51"/>
    <d v="2025-03-19T00:00:00"/>
    <d v="1899-12-30T08:31:06"/>
    <x v="0"/>
    <x v="0"/>
    <s v="1324083012"/>
    <s v="EXW"/>
    <d v="1899-12-30T00:00:00"/>
    <x v="782"/>
    <d v="1899-12-30T00:00:00"/>
    <s v="Granel"/>
    <s v="E001"/>
    <x v="1"/>
    <d v="1899-12-30T00:12:55"/>
    <d v="1899-12-30T00:15:15"/>
    <x v="3"/>
    <x v="18"/>
    <x v="4"/>
    <x v="2"/>
    <n v="0"/>
    <n v="0"/>
    <x v="0"/>
    <x v="2"/>
    <x v="2"/>
    <n v="0"/>
    <x v="1"/>
    <x v="1"/>
    <d v="1899-12-30T00:00:00"/>
    <d v="1899-12-30T00:00:00"/>
    <x v="0"/>
    <m/>
    <m/>
    <d v="1899-12-30T00:00:00"/>
    <d v="1899-12-30T00:12:55"/>
    <n v="4"/>
    <n v="-1.6203703703699945E-3"/>
    <n v="12.916666666670471"/>
    <x v="2"/>
    <x v="1"/>
  </r>
  <r>
    <x v="3"/>
    <s v="2025000289"/>
    <x v="0"/>
    <x v="777"/>
    <s v="E0493JHG"/>
    <d v="2025-03-19T00:00:00"/>
    <x v="2"/>
    <s v="3042"/>
    <x v="13"/>
    <s v="S2"/>
    <x v="6"/>
    <x v="0"/>
    <d v="2025-03-19T00:00:00"/>
    <d v="1899-12-30T08:19:39"/>
    <d v="2025-03-19T00:00:00"/>
    <d v="1899-12-30T08:54:24"/>
    <d v="2025-03-19T00:00:00"/>
    <d v="1899-12-30T09:19:41"/>
    <x v="0"/>
    <x v="0"/>
    <s v="1324083013"/>
    <s v="FBO"/>
    <d v="1899-12-30T00:00:00"/>
    <x v="782"/>
    <d v="1899-12-30T00:00:00"/>
    <s v="Granel"/>
    <s v="E001"/>
    <x v="2"/>
    <d v="1899-12-30T01:00:02"/>
    <d v="1899-12-30T00:25:17"/>
    <x v="3"/>
    <x v="18"/>
    <x v="4"/>
    <x v="2"/>
    <n v="0"/>
    <n v="0"/>
    <x v="0"/>
    <x v="2"/>
    <x v="2"/>
    <n v="0"/>
    <x v="1"/>
    <x v="0"/>
    <d v="1899-12-30T00:00:00"/>
    <d v="1899-12-30T00:00:00"/>
    <x v="0"/>
    <m/>
    <m/>
    <d v="1899-12-30T00:00:00"/>
    <d v="1899-12-30T01:00:02"/>
    <n v="4"/>
    <d v="1899-12-30T00:34:45"/>
    <n v="60.033333333326382"/>
    <x v="3"/>
    <x v="0"/>
  </r>
  <r>
    <x v="3"/>
    <s v="2025000290"/>
    <x v="0"/>
    <x v="773"/>
    <s v="E5452JTS"/>
    <d v="2025-03-19T00:00:00"/>
    <x v="2"/>
    <s v="3044"/>
    <x v="25"/>
    <s v="S1"/>
    <x v="1"/>
    <x v="0"/>
    <d v="2025-03-19T00:00:00"/>
    <d v="1899-12-30T09:45:12"/>
    <d v="2025-03-19T00:00:00"/>
    <d v="1899-12-30T09:42:27"/>
    <d v="2025-03-19T00:00:00"/>
    <d v="1899-12-30T10:03:06"/>
    <x v="0"/>
    <x v="0"/>
    <s v="1324083014"/>
    <s v="FBO"/>
    <d v="1899-12-30T00:00:00"/>
    <x v="782"/>
    <d v="1899-12-30T00:00:00"/>
    <s v="Granel"/>
    <s v="E001"/>
    <x v="2"/>
    <d v="1899-12-30T00:17:54"/>
    <d v="1899-12-30T00:20:39"/>
    <x v="4"/>
    <x v="18"/>
    <x v="4"/>
    <x v="2"/>
    <n v="0"/>
    <n v="0"/>
    <x v="0"/>
    <x v="2"/>
    <x v="2"/>
    <n v="0"/>
    <x v="1"/>
    <x v="1"/>
    <d v="1899-12-30T00:00:00"/>
    <d v="1899-12-30T00:00:00"/>
    <x v="0"/>
    <m/>
    <m/>
    <d v="1899-12-30T00:00:00"/>
    <d v="1899-12-30T00:17:54"/>
    <n v="4"/>
    <n v="-1.9097222222200227E-3"/>
    <n v="17.899999999992005"/>
    <x v="4"/>
    <x v="1"/>
  </r>
  <r>
    <x v="3"/>
    <s v=""/>
    <x v="0"/>
    <x v="776"/>
    <m/>
    <d v="2025-03-19T00:00:00"/>
    <x v="2"/>
    <s v="2906"/>
    <x v="11"/>
    <s v="PA"/>
    <x v="3"/>
    <x v="0"/>
    <d v="2025-03-19T00:00:00"/>
    <d v="1899-12-30T10:50:50"/>
    <d v="2025-03-19T00:00:00"/>
    <d v="1899-12-30T18:52:01"/>
    <d v="2025-03-19T00:00:00"/>
    <d v="1899-12-30T10:51:27"/>
    <x v="121"/>
    <x v="18"/>
    <s v="1324083015"/>
    <s v="EXW"/>
    <d v="1899-12-30T00:00:00"/>
    <x v="782"/>
    <d v="1899-12-30T00:00:00"/>
    <s v="Ensacado"/>
    <s v="E002"/>
    <x v="1"/>
    <d v="1899-12-30T00:00:37"/>
    <n v="-0.33372685185186002"/>
    <x v="5"/>
    <x v="18"/>
    <x v="4"/>
    <x v="1"/>
    <n v="1"/>
    <n v="0"/>
    <x v="1"/>
    <x v="1"/>
    <x v="2"/>
    <n v="1"/>
    <x v="1"/>
    <x v="1"/>
    <d v="1899-12-30T00:00:00"/>
    <d v="1899-12-30T00:00:00"/>
    <x v="0"/>
    <m/>
    <m/>
    <d v="1899-12-30T00:00:00"/>
    <d v="1899-12-30T00:00:37"/>
    <n v="4"/>
    <d v="1899-12-30T08:01:11"/>
    <n v="0.61666666666559067"/>
    <x v="4"/>
    <x v="1"/>
  </r>
  <r>
    <x v="3"/>
    <s v="2025000291"/>
    <x v="0"/>
    <x v="772"/>
    <s v="E0937LCK"/>
    <d v="2025-03-19T00:00:00"/>
    <x v="2"/>
    <s v="3042"/>
    <x v="13"/>
    <s v="S2"/>
    <x v="6"/>
    <x v="0"/>
    <d v="2025-03-19T00:00:00"/>
    <d v="1899-12-30T11:55:10"/>
    <d v="2025-03-19T00:00:00"/>
    <d v="1899-12-30T11:51:24"/>
    <d v="2025-03-19T00:00:00"/>
    <d v="1899-12-30T12:10:12"/>
    <x v="0"/>
    <x v="0"/>
    <s v="1324083016"/>
    <s v="EXW"/>
    <d v="1899-12-30T00:00:00"/>
    <x v="782"/>
    <d v="1899-12-30T00:00:00"/>
    <s v="Granel"/>
    <s v="E001"/>
    <x v="1"/>
    <d v="1899-12-30T00:15:02"/>
    <d v="1899-12-30T00:18:48"/>
    <x v="9"/>
    <x v="18"/>
    <x v="4"/>
    <x v="2"/>
    <n v="0"/>
    <n v="0"/>
    <x v="0"/>
    <x v="2"/>
    <x v="2"/>
    <n v="0"/>
    <x v="1"/>
    <x v="1"/>
    <d v="1899-12-30T00:00:00"/>
    <d v="1899-12-30T00:00:00"/>
    <x v="0"/>
    <m/>
    <m/>
    <d v="1899-12-30T00:00:00"/>
    <d v="1899-12-30T00:15:02"/>
    <n v="4"/>
    <n v="-2.6157407407400024E-3"/>
    <n v="15.033333333326384"/>
    <x v="11"/>
    <x v="1"/>
  </r>
  <r>
    <x v="3"/>
    <s v="2025000292"/>
    <x v="0"/>
    <x v="777"/>
    <s v="E0493JHG"/>
    <d v="2025-03-19T00:00:00"/>
    <x v="2"/>
    <s v="3042"/>
    <x v="13"/>
    <s v="S2"/>
    <x v="6"/>
    <x v="0"/>
    <d v="2025-03-19T00:00:00"/>
    <d v="1899-12-30T12:40:34"/>
    <d v="2025-03-19T00:00:00"/>
    <d v="1899-12-30T12:47:30"/>
    <d v="2025-03-19T00:00:00"/>
    <d v="1899-12-30T13:13:23"/>
    <x v="0"/>
    <x v="0"/>
    <s v="1324083017"/>
    <s v="FBO"/>
    <d v="1899-12-30T00:00:00"/>
    <x v="782"/>
    <d v="1899-12-30T00:00:00"/>
    <s v="Granel"/>
    <s v="E001"/>
    <x v="2"/>
    <d v="1899-12-30T00:32:49"/>
    <d v="1899-12-30T00:25:53"/>
    <x v="13"/>
    <x v="18"/>
    <x v="4"/>
    <x v="2"/>
    <n v="0"/>
    <n v="0"/>
    <x v="0"/>
    <x v="2"/>
    <x v="2"/>
    <n v="0"/>
    <x v="1"/>
    <x v="1"/>
    <d v="1899-12-30T00:00:00"/>
    <d v="1899-12-30T00:00:00"/>
    <x v="0"/>
    <m/>
    <m/>
    <d v="1899-12-30T00:00:00"/>
    <d v="1899-12-30T00:32:49"/>
    <n v="4"/>
    <d v="1899-12-30T00:06:56"/>
    <n v="32.816666666664069"/>
    <x v="6"/>
    <x v="1"/>
  </r>
  <r>
    <x v="3"/>
    <s v="2025000293"/>
    <x v="0"/>
    <x v="773"/>
    <s v="E5452JTS"/>
    <d v="2025-03-19T00:00:00"/>
    <x v="2"/>
    <s v="3044"/>
    <x v="25"/>
    <s v="S1"/>
    <x v="1"/>
    <x v="0"/>
    <d v="2025-03-19T00:00:00"/>
    <d v="1899-12-30T13:14:11"/>
    <d v="2025-03-19T00:00:00"/>
    <d v="1899-12-30T14:03:56"/>
    <d v="2025-03-19T00:00:00"/>
    <d v="1899-12-30T15:02:58"/>
    <x v="0"/>
    <x v="0"/>
    <s v="1324083018"/>
    <s v="FBO"/>
    <d v="1899-12-30T00:00:00"/>
    <x v="782"/>
    <d v="1899-12-30T00:00:00"/>
    <s v="Granel"/>
    <s v="E001"/>
    <x v="2"/>
    <d v="1899-12-30T01:48:47"/>
    <d v="1899-12-30T00:59:02"/>
    <x v="6"/>
    <x v="18"/>
    <x v="4"/>
    <x v="2"/>
    <n v="0"/>
    <n v="0"/>
    <x v="0"/>
    <x v="2"/>
    <x v="2"/>
    <n v="0"/>
    <x v="1"/>
    <x v="2"/>
    <d v="1899-12-30T00:00:00"/>
    <d v="1899-12-30T00:00:00"/>
    <x v="0"/>
    <m/>
    <m/>
    <d v="1899-12-30T00:00:00"/>
    <d v="1899-12-30T01:48:47"/>
    <n v="4"/>
    <d v="1899-12-30T00:49:45"/>
    <n v="108.7833333333456"/>
    <x v="14"/>
    <x v="0"/>
  </r>
  <r>
    <x v="3"/>
    <s v=""/>
    <x v="0"/>
    <x v="778"/>
    <m/>
    <d v="2025-03-19T00:00:00"/>
    <x v="2"/>
    <s v="2906"/>
    <x v="11"/>
    <s v="PA"/>
    <x v="3"/>
    <x v="0"/>
    <d v="2025-03-19T00:00:00"/>
    <d v="1899-12-30T14:57:04"/>
    <d v="2025-03-19T00:00:00"/>
    <d v="1899-12-30T12:33:00"/>
    <d v="2025-03-19T00:00:00"/>
    <d v="1899-12-30T14:57:44"/>
    <x v="120"/>
    <x v="18"/>
    <s v="1324083019"/>
    <s v="EXW"/>
    <d v="1899-12-30T00:00:00"/>
    <x v="782"/>
    <d v="1899-12-30T00:00:00"/>
    <s v="Ensacado"/>
    <s v="E002"/>
    <x v="1"/>
    <d v="1899-12-30T00:00:40"/>
    <d v="1899-12-30T02:24:44"/>
    <x v="14"/>
    <x v="18"/>
    <x v="4"/>
    <x v="1"/>
    <n v="1"/>
    <n v="0"/>
    <x v="1"/>
    <x v="1"/>
    <x v="2"/>
    <n v="1"/>
    <x v="1"/>
    <x v="1"/>
    <d v="1899-12-30T00:00:00"/>
    <d v="1899-12-30T00:00:00"/>
    <x v="0"/>
    <m/>
    <m/>
    <d v="1899-12-30T00:00:00"/>
    <d v="1899-12-30T00:00:40"/>
    <n v="4"/>
    <n v="-0.10004629629629003"/>
    <n v="0.66666666667678953"/>
    <x v="7"/>
    <x v="1"/>
  </r>
  <r>
    <x v="3"/>
    <s v=""/>
    <x v="0"/>
    <x v="840"/>
    <s v="E0091KYX"/>
    <d v="2025-03-19T00:00:00"/>
    <x v="2"/>
    <s v="2906"/>
    <x v="11"/>
    <s v="PA"/>
    <x v="3"/>
    <x v="0"/>
    <d v="2025-03-19T00:00:00"/>
    <d v="1899-12-30T15:27:14"/>
    <d v="2025-03-19T00:00:00"/>
    <d v="1899-12-30T18:19:59"/>
    <d v="2025-03-19T00:00:00"/>
    <d v="1899-12-30T15:27:31"/>
    <x v="145"/>
    <x v="18"/>
    <s v="1324083020"/>
    <s v="EXW"/>
    <d v="1899-12-30T00:00:00"/>
    <x v="782"/>
    <d v="1899-12-30T00:00:00"/>
    <s v="Ensacado"/>
    <s v="E002"/>
    <x v="1"/>
    <d v="1899-12-30T00:00:17"/>
    <n v="-0.11976851851851"/>
    <x v="10"/>
    <x v="18"/>
    <x v="4"/>
    <x v="1"/>
    <n v="1"/>
    <n v="0"/>
    <x v="1"/>
    <x v="1"/>
    <x v="2"/>
    <n v="1"/>
    <x v="1"/>
    <x v="1"/>
    <d v="1899-12-30T00:00:00"/>
    <d v="1899-12-30T00:00:00"/>
    <x v="0"/>
    <m/>
    <m/>
    <d v="1899-12-30T00:00:00"/>
    <d v="1899-12-30T00:00:17"/>
    <n v="4"/>
    <d v="1899-12-30T02:52:45"/>
    <n v="0.28333333333439015"/>
    <x v="14"/>
    <x v="1"/>
  </r>
  <r>
    <x v="3"/>
    <s v="2025000294"/>
    <x v="0"/>
    <x v="777"/>
    <s v="E0493JHG"/>
    <d v="2025-03-19T00:00:00"/>
    <x v="2"/>
    <s v="3044"/>
    <x v="25"/>
    <s v="S1"/>
    <x v="1"/>
    <x v="0"/>
    <d v="2025-03-19T00:00:00"/>
    <d v="1899-12-30T15:59:59"/>
    <d v="2025-03-19T00:00:00"/>
    <d v="1899-12-30T15:57:50"/>
    <d v="2025-03-19T00:00:00"/>
    <d v="1899-12-30T16:15:26"/>
    <x v="0"/>
    <x v="0"/>
    <s v="1324083021"/>
    <s v="FBO"/>
    <d v="1899-12-30T00:00:00"/>
    <x v="782"/>
    <d v="1899-12-30T00:00:00"/>
    <s v="Granel"/>
    <s v="E001"/>
    <x v="2"/>
    <d v="1899-12-30T00:15:27"/>
    <d v="1899-12-30T00:17:36"/>
    <x v="10"/>
    <x v="18"/>
    <x v="4"/>
    <x v="2"/>
    <n v="0"/>
    <n v="0"/>
    <x v="0"/>
    <x v="2"/>
    <x v="2"/>
    <n v="0"/>
    <x v="1"/>
    <x v="1"/>
    <d v="1899-12-30T00:00:00"/>
    <d v="1899-12-30T00:00:00"/>
    <x v="0"/>
    <m/>
    <m/>
    <d v="1899-12-30T00:00:00"/>
    <d v="1899-12-30T00:15:27"/>
    <n v="4"/>
    <n v="-1.4930555555500158E-3"/>
    <n v="15.450000000004813"/>
    <x v="8"/>
    <x v="1"/>
  </r>
  <r>
    <x v="3"/>
    <s v=""/>
    <x v="0"/>
    <x v="823"/>
    <m/>
    <d v="2025-03-19T00:00:00"/>
    <x v="2"/>
    <s v="2906"/>
    <x v="11"/>
    <s v="PA"/>
    <x v="3"/>
    <x v="0"/>
    <d v="2025-03-19T00:00:00"/>
    <d v="1899-12-30T17:06:29"/>
    <d v="2025-03-19T00:00:00"/>
    <d v="1899-12-30T19:04:59"/>
    <d v="2025-03-19T00:00:00"/>
    <d v="1899-12-30T17:06:59"/>
    <x v="148"/>
    <x v="18"/>
    <s v="1324083022"/>
    <s v="EXW"/>
    <d v="1899-12-30T00:00:00"/>
    <x v="782"/>
    <d v="1899-12-30T00:00:00"/>
    <s v="Ensacado"/>
    <s v="E002"/>
    <x v="1"/>
    <d v="1899-12-30T00:00:30"/>
    <n v="-8.1944444444440045E-2"/>
    <x v="11"/>
    <x v="18"/>
    <x v="4"/>
    <x v="1"/>
    <n v="1"/>
    <n v="0"/>
    <x v="1"/>
    <x v="1"/>
    <x v="2"/>
    <n v="1"/>
    <x v="1"/>
    <x v="1"/>
    <d v="1899-12-30T00:00:00"/>
    <d v="1899-12-30T00:00:00"/>
    <x v="0"/>
    <m/>
    <m/>
    <d v="1899-12-30T00:00:00"/>
    <d v="1899-12-30T00:00:30"/>
    <n v="4"/>
    <d v="1899-12-30T01:58:30"/>
    <n v="0.49999999999672085"/>
    <x v="12"/>
    <x v="1"/>
  </r>
  <r>
    <x v="3"/>
    <s v="2025000295"/>
    <x v="0"/>
    <x v="777"/>
    <s v="E0493JHG"/>
    <d v="2025-03-19T00:00:00"/>
    <x v="2"/>
    <s v="3044"/>
    <x v="25"/>
    <s v="S1"/>
    <x v="1"/>
    <x v="0"/>
    <d v="2025-03-19T00:00:00"/>
    <d v="1899-12-30T17:49:58"/>
    <d v="2025-03-19T00:00:00"/>
    <d v="1899-12-30T17:50:43"/>
    <d v="2025-03-19T00:00:00"/>
    <d v="1899-12-30T18:19:41"/>
    <x v="0"/>
    <x v="0"/>
    <s v="1324083023"/>
    <s v="FBO"/>
    <d v="1899-12-30T00:00:00"/>
    <x v="782"/>
    <d v="1899-12-30T00:00:00"/>
    <s v="Granel"/>
    <s v="E001"/>
    <x v="2"/>
    <d v="1899-12-30T00:29:43"/>
    <d v="1899-12-30T00:28:58"/>
    <x v="11"/>
    <x v="18"/>
    <x v="4"/>
    <x v="2"/>
    <n v="0"/>
    <n v="0"/>
    <x v="0"/>
    <x v="2"/>
    <x v="2"/>
    <n v="0"/>
    <x v="1"/>
    <x v="1"/>
    <d v="1899-12-30T00:00:00"/>
    <d v="1899-12-30T00:00:00"/>
    <x v="0"/>
    <m/>
    <m/>
    <d v="1899-12-30T00:00:00"/>
    <d v="1899-12-30T00:29:43"/>
    <n v="4"/>
    <d v="1899-12-30T00:00:45"/>
    <n v="29.716666666660867"/>
    <x v="9"/>
    <x v="1"/>
  </r>
  <r>
    <x v="3"/>
    <s v="2025000296"/>
    <x v="0"/>
    <x v="773"/>
    <s v="E5452JTS"/>
    <d v="2025-03-20T00:00:00"/>
    <x v="2"/>
    <s v="3042"/>
    <x v="13"/>
    <s v="S2"/>
    <x v="6"/>
    <x v="0"/>
    <d v="2025-03-19T00:00:00"/>
    <d v="1899-12-30T19:06:10"/>
    <d v="2025-03-20T00:00:00"/>
    <d v="1899-12-30T08:15:35"/>
    <d v="2025-03-20T00:00:00"/>
    <d v="1899-12-30T08:40:15"/>
    <x v="0"/>
    <x v="0"/>
    <s v="1324083024"/>
    <s v="FBO"/>
    <d v="1899-12-30T02:40:15"/>
    <x v="883"/>
    <d v="1899-12-30T02:15:35"/>
    <s v="Granel"/>
    <s v="E001"/>
    <x v="2"/>
    <d v="1899-12-30T13:34:04"/>
    <d v="1899-12-30T00:24:40"/>
    <x v="12"/>
    <x v="19"/>
    <x v="4"/>
    <x v="2"/>
    <n v="0"/>
    <n v="1"/>
    <x v="1"/>
    <x v="2"/>
    <x v="2"/>
    <n v="1"/>
    <x v="1"/>
    <x v="2"/>
    <d v="1899-12-30T02:15:35"/>
    <d v="1899-12-30T01:17:35"/>
    <x v="0"/>
    <m/>
    <m/>
    <d v="1899-12-30T00:00:00"/>
    <d v="1899-12-30T13:34:04"/>
    <n v="5"/>
    <n v="-0.45179398148148003"/>
    <n v="814.06666666666933"/>
    <x v="2"/>
    <x v="0"/>
  </r>
  <r>
    <x v="3"/>
    <s v="2025000297"/>
    <x v="0"/>
    <x v="773"/>
    <s v="E5452JTS"/>
    <d v="2025-03-20T00:00:00"/>
    <x v="2"/>
    <s v="3042"/>
    <x v="13"/>
    <s v="S2"/>
    <x v="6"/>
    <x v="0"/>
    <d v="2025-03-20T00:00:00"/>
    <d v="1899-12-30T10:18:38"/>
    <d v="2025-03-20T00:00:00"/>
    <d v="1899-12-30T10:17:36"/>
    <d v="2025-03-20T00:00:00"/>
    <d v="1899-12-30T10:37:56"/>
    <x v="0"/>
    <x v="0"/>
    <s v="1324083025"/>
    <s v="FBO"/>
    <d v="1899-12-30T00:21:22"/>
    <x v="1311"/>
    <d v="1899-12-30T00:01:02"/>
    <s v="Granel"/>
    <s v="E001"/>
    <x v="2"/>
    <d v="1899-12-30T00:19:18"/>
    <d v="1899-12-30T00:20:20"/>
    <x v="5"/>
    <x v="19"/>
    <x v="4"/>
    <x v="2"/>
    <n v="0"/>
    <n v="0"/>
    <x v="0"/>
    <x v="2"/>
    <x v="2"/>
    <n v="0"/>
    <x v="1"/>
    <x v="1"/>
    <d v="1899-12-30T00:01:02"/>
    <d v="1899-12-30T00:01:02"/>
    <x v="0"/>
    <m/>
    <m/>
    <d v="1899-12-30T00:00:00"/>
    <d v="1899-12-30T00:19:18"/>
    <n v="5"/>
    <n v="-7.1759259259002173E-4"/>
    <n v="19.300000000003177"/>
    <x v="4"/>
    <x v="1"/>
  </r>
  <r>
    <x v="3"/>
    <s v=""/>
    <x v="0"/>
    <x v="779"/>
    <m/>
    <d v="2025-03-20T00:00:00"/>
    <x v="2"/>
    <s v="2906"/>
    <x v="11"/>
    <s v="PA"/>
    <x v="3"/>
    <x v="0"/>
    <d v="2025-03-20T00:00:00"/>
    <d v="1899-12-30T11:36:08"/>
    <d v="2025-03-20T00:00:00"/>
    <d v="1899-12-30T19:09:00"/>
    <d v="2025-03-20T00:00:00"/>
    <d v="1899-12-30T11:37:05"/>
    <x v="122"/>
    <x v="18"/>
    <s v="1324083026"/>
    <s v="EXW"/>
    <d v="1899-12-30T15:04:47"/>
    <x v="2313"/>
    <d v="1899-12-30T07:32:52"/>
    <s v="Ensacado"/>
    <s v="E002"/>
    <x v="1"/>
    <d v="1899-12-30T00:00:57"/>
    <n v="-0.31383101851852002"/>
    <x v="9"/>
    <x v="19"/>
    <x v="4"/>
    <x v="1"/>
    <n v="1"/>
    <n v="0"/>
    <x v="1"/>
    <x v="1"/>
    <x v="2"/>
    <n v="1"/>
    <x v="1"/>
    <x v="1"/>
    <d v="1899-12-30T07:32:52"/>
    <d v="1899-12-30T06:34:52"/>
    <x v="1"/>
    <m/>
    <m/>
    <d v="1899-12-30T00:00:00"/>
    <d v="1899-12-30T00:00:57"/>
    <n v="5"/>
    <d v="1899-12-30T07:32:52"/>
    <n v="0.94999999999687113"/>
    <x v="5"/>
    <x v="1"/>
  </r>
  <r>
    <x v="3"/>
    <s v="2025000298"/>
    <x v="0"/>
    <x v="777"/>
    <s v="E0493JHG"/>
    <d v="2025-03-20T00:00:00"/>
    <x v="2"/>
    <s v="3044"/>
    <x v="25"/>
    <s v="S1"/>
    <x v="1"/>
    <x v="0"/>
    <d v="2025-03-20T00:00:00"/>
    <d v="1899-12-30T12:20:10"/>
    <d v="2025-03-20T00:00:00"/>
    <d v="1899-12-30T12:17:21"/>
    <d v="2025-03-20T00:00:00"/>
    <d v="1899-12-30T12:37:26"/>
    <x v="0"/>
    <x v="0"/>
    <s v="1324083027"/>
    <s v="FBO"/>
    <d v="1899-12-30T00:22:54"/>
    <x v="1335"/>
    <d v="1899-12-30T00:02:49"/>
    <s v="Granel"/>
    <s v="E001"/>
    <x v="2"/>
    <d v="1899-12-30T00:17:16"/>
    <d v="1899-12-30T00:20:05"/>
    <x v="13"/>
    <x v="19"/>
    <x v="4"/>
    <x v="2"/>
    <n v="0"/>
    <n v="0"/>
    <x v="0"/>
    <x v="2"/>
    <x v="2"/>
    <n v="0"/>
    <x v="1"/>
    <x v="1"/>
    <d v="1899-12-30T00:02:49"/>
    <d v="1899-12-30T00:02:49"/>
    <x v="0"/>
    <m/>
    <m/>
    <d v="1899-12-30T00:00:00"/>
    <d v="1899-12-30T00:17:16"/>
    <n v="5"/>
    <n v="-1.9560185185200085E-3"/>
    <n v="17.266666666665635"/>
    <x v="11"/>
    <x v="1"/>
  </r>
  <r>
    <x v="3"/>
    <s v="2025000299"/>
    <x v="0"/>
    <x v="773"/>
    <s v="E5452JTS"/>
    <d v="2025-03-20T00:00:00"/>
    <x v="2"/>
    <s v="3042"/>
    <x v="13"/>
    <s v="S2"/>
    <x v="6"/>
    <x v="0"/>
    <d v="2025-03-20T00:00:00"/>
    <d v="1899-12-30T12:20:45"/>
    <d v="2025-03-20T00:00:00"/>
    <d v="1899-12-30T16:38:37"/>
    <d v="2025-03-20T00:00:00"/>
    <d v="1899-12-30T17:08:11"/>
    <x v="0"/>
    <x v="0"/>
    <s v="1324083028"/>
    <s v="FBO"/>
    <d v="1899-12-30T04:47:26"/>
    <x v="1937"/>
    <d v="1899-12-30T04:17:52"/>
    <s v="Granel"/>
    <s v="E001"/>
    <x v="2"/>
    <d v="1899-12-30T04:47:26"/>
    <d v="1899-12-30T00:29:34"/>
    <x v="13"/>
    <x v="19"/>
    <x v="4"/>
    <x v="2"/>
    <n v="0"/>
    <n v="0"/>
    <x v="0"/>
    <x v="2"/>
    <x v="2"/>
    <n v="0"/>
    <x v="1"/>
    <x v="2"/>
    <d v="1899-12-30T04:17:52"/>
    <d v="1899-12-30T03:19:52"/>
    <x v="0"/>
    <m/>
    <m/>
    <d v="1899-12-30T00:00:00"/>
    <d v="1899-12-30T04:47:26"/>
    <n v="5"/>
    <d v="1899-12-30T04:17:52"/>
    <n v="287.43333333333112"/>
    <x v="12"/>
    <x v="0"/>
  </r>
  <r>
    <x v="3"/>
    <s v="2025000300"/>
    <x v="0"/>
    <x v="777"/>
    <s v="E0493JHG"/>
    <d v="2025-03-20T00:00:00"/>
    <x v="2"/>
    <s v="3042"/>
    <x v="13"/>
    <s v="S2"/>
    <x v="6"/>
    <x v="0"/>
    <d v="2025-03-20T00:00:00"/>
    <d v="1899-12-30T13:55:22"/>
    <d v="2025-03-20T00:00:00"/>
    <d v="1899-12-30T17:24:59"/>
    <d v="2025-03-20T00:00:00"/>
    <d v="1899-12-30T17:53:52"/>
    <x v="0"/>
    <x v="0"/>
    <s v="1324083029"/>
    <s v="FBO"/>
    <d v="1899-12-30T03:58:30"/>
    <x v="2314"/>
    <d v="1899-12-30T03:29:37"/>
    <s v="Granel"/>
    <s v="E001"/>
    <x v="2"/>
    <d v="1899-12-30T03:58:30"/>
    <d v="1899-12-30T00:28:53"/>
    <x v="6"/>
    <x v="19"/>
    <x v="4"/>
    <x v="2"/>
    <n v="0"/>
    <n v="0"/>
    <x v="0"/>
    <x v="2"/>
    <x v="2"/>
    <n v="0"/>
    <x v="1"/>
    <x v="2"/>
    <d v="1899-12-30T03:29:37"/>
    <d v="1899-12-30T02:31:37"/>
    <x v="0"/>
    <m/>
    <m/>
    <d v="1899-12-30T00:00:00"/>
    <d v="1899-12-30T03:58:30"/>
    <n v="5"/>
    <d v="1899-12-30T03:29:37"/>
    <n v="238.50000000000003"/>
    <x v="12"/>
    <x v="0"/>
  </r>
  <r>
    <x v="3"/>
    <s v="2025000301"/>
    <x v="0"/>
    <x v="773"/>
    <s v="E5452JTS"/>
    <d v="2025-03-21T00:00:00"/>
    <x v="2"/>
    <s v="3042"/>
    <x v="13"/>
    <s v="S2"/>
    <x v="6"/>
    <x v="0"/>
    <d v="2025-03-20T00:00:00"/>
    <d v="1899-12-30T19:18:00"/>
    <d v="2025-03-21T00:00:00"/>
    <d v="1899-12-30T08:24:42"/>
    <d v="2025-03-21T00:00:00"/>
    <d v="1899-12-30T08:46:52"/>
    <x v="0"/>
    <x v="0"/>
    <s v="1324083030"/>
    <s v="FBO"/>
    <d v="1899-12-30T05:28:52"/>
    <x v="1768"/>
    <d v="1899-12-30T05:06:42"/>
    <s v="Granel"/>
    <s v="E001"/>
    <x v="2"/>
    <d v="1899-12-30T13:28:51"/>
    <d v="1899-12-30T00:22:10"/>
    <x v="12"/>
    <x v="20"/>
    <x v="4"/>
    <x v="2"/>
    <n v="0"/>
    <n v="1"/>
    <x v="1"/>
    <x v="2"/>
    <x v="2"/>
    <n v="1"/>
    <x v="1"/>
    <x v="2"/>
    <d v="1899-12-30T05:06:42"/>
    <d v="1899-12-30T04:08:42"/>
    <x v="0"/>
    <m/>
    <m/>
    <d v="1899-12-30T00:00:00"/>
    <d v="1899-12-30T13:28:51"/>
    <n v="6"/>
    <n v="-0.45368055555556003"/>
    <n v="808.84999999999548"/>
    <x v="2"/>
    <x v="0"/>
  </r>
  <r>
    <x v="3"/>
    <s v=""/>
    <x v="0"/>
    <x v="846"/>
    <m/>
    <d v="2025-03-21T00:00:00"/>
    <x v="2"/>
    <s v="3320"/>
    <x v="12"/>
    <s v="PA"/>
    <x v="3"/>
    <x v="0"/>
    <d v="2025-03-21T00:00:00"/>
    <d v="1899-12-30T08:42:44"/>
    <d v="2025-03-21T00:00:00"/>
    <d v="1899-12-30T19:15:00"/>
    <d v="2025-03-21T00:00:00"/>
    <d v="1899-12-30T08:45:11"/>
    <x v="151"/>
    <x v="18"/>
    <s v="1324083031"/>
    <s v="EXW"/>
    <d v="1899-12-30T21:02:05"/>
    <x v="2315"/>
    <d v="1899-12-30T10:32:16"/>
    <s v="Ensacado"/>
    <s v="E002"/>
    <x v="1"/>
    <d v="1899-12-30T00:02:27"/>
    <n v="-0.43737268518518002"/>
    <x v="3"/>
    <x v="20"/>
    <x v="4"/>
    <x v="1"/>
    <n v="1"/>
    <n v="0"/>
    <x v="1"/>
    <x v="1"/>
    <x v="2"/>
    <n v="1"/>
    <x v="1"/>
    <x v="1"/>
    <d v="1899-12-30T10:32:16"/>
    <d v="1899-12-30T09:34:16"/>
    <x v="1"/>
    <m/>
    <m/>
    <d v="1899-12-30T00:00:00"/>
    <d v="1899-12-30T00:02:27"/>
    <n v="6"/>
    <d v="1899-12-30T10:32:16"/>
    <n v="2.450000000001662"/>
    <x v="2"/>
    <x v="1"/>
  </r>
  <r>
    <x v="3"/>
    <s v="2025000302"/>
    <x v="0"/>
    <x v="772"/>
    <s v="E0937LCK"/>
    <d v="2025-03-21T00:00:00"/>
    <x v="2"/>
    <s v="3044"/>
    <x v="25"/>
    <s v="S1"/>
    <x v="1"/>
    <x v="0"/>
    <d v="2025-03-21T00:00:00"/>
    <d v="1899-12-30T08:35:08"/>
    <d v="2025-03-21T00:00:00"/>
    <d v="1899-12-30T08:31:40"/>
    <d v="2025-03-21T00:00:00"/>
    <d v="1899-12-30T08:58:54"/>
    <x v="0"/>
    <x v="0"/>
    <s v="1324083032"/>
    <s v="EXW"/>
    <d v="1899-12-30T00:30:42"/>
    <x v="1097"/>
    <d v="1899-12-30T00:03:28"/>
    <s v="Granel"/>
    <s v="E001"/>
    <x v="1"/>
    <d v="1899-12-30T00:23:46"/>
    <d v="1899-12-30T00:27:14"/>
    <x v="3"/>
    <x v="20"/>
    <x v="4"/>
    <x v="2"/>
    <n v="0"/>
    <n v="0"/>
    <x v="0"/>
    <x v="2"/>
    <x v="2"/>
    <n v="0"/>
    <x v="1"/>
    <x v="1"/>
    <d v="1899-12-30T00:03:28"/>
    <d v="1899-12-30T00:03:28"/>
    <x v="0"/>
    <m/>
    <m/>
    <d v="1899-12-30T00:00:00"/>
    <d v="1899-12-30T00:23:46"/>
    <n v="6"/>
    <n v="-2.4074074074099672E-3"/>
    <n v="23.766666666667209"/>
    <x v="2"/>
    <x v="1"/>
  </r>
  <r>
    <x v="3"/>
    <s v=""/>
    <x v="0"/>
    <x v="823"/>
    <m/>
    <d v="2025-03-21T00:00:00"/>
    <x v="2"/>
    <s v="2906"/>
    <x v="11"/>
    <s v="PA"/>
    <x v="3"/>
    <x v="0"/>
    <d v="2025-03-21T00:00:00"/>
    <d v="1899-12-30T10:33:11"/>
    <d v="2025-03-21T00:00:00"/>
    <d v="1899-12-30T19:04:59"/>
    <d v="2025-03-21T00:00:00"/>
    <d v="1899-12-30T10:33:29"/>
    <x v="148"/>
    <x v="18"/>
    <s v="1324083033"/>
    <s v="EXW"/>
    <d v="1899-12-30T17:03:18"/>
    <x v="2316"/>
    <d v="1899-12-30T08:31:48"/>
    <s v="Ensacado"/>
    <s v="E002"/>
    <x v="1"/>
    <d v="1899-12-30T00:00:18"/>
    <n v="-0.35520833333333002"/>
    <x v="5"/>
    <x v="20"/>
    <x v="4"/>
    <x v="1"/>
    <n v="1"/>
    <n v="0"/>
    <x v="1"/>
    <x v="1"/>
    <x v="2"/>
    <n v="1"/>
    <x v="1"/>
    <x v="1"/>
    <d v="1899-12-30T08:31:48"/>
    <d v="1899-12-30T07:33:48"/>
    <x v="1"/>
    <m/>
    <m/>
    <d v="1899-12-30T00:00:00"/>
    <d v="1899-12-30T00:00:18"/>
    <n v="6"/>
    <d v="1899-12-30T08:31:48"/>
    <n v="0.29999999999525073"/>
    <x v="4"/>
    <x v="1"/>
  </r>
  <r>
    <x v="3"/>
    <s v=""/>
    <x v="0"/>
    <x v="774"/>
    <m/>
    <d v="2025-03-21T00:00:00"/>
    <x v="2"/>
    <s v="2906"/>
    <x v="11"/>
    <s v="PA"/>
    <x v="3"/>
    <x v="0"/>
    <d v="2025-03-21T00:00:00"/>
    <d v="1899-12-30T10:46:12"/>
    <d v="2025-03-21T00:00:00"/>
    <d v="1899-12-30T19:25:59"/>
    <d v="2025-03-21T00:00:00"/>
    <d v="1899-12-30T10:47:07"/>
    <x v="119"/>
    <x v="18"/>
    <s v="1324083034"/>
    <s v="EXW"/>
    <d v="1899-12-30T17:18:39"/>
    <x v="2317"/>
    <d v="1899-12-30T08:39:47"/>
    <s v="Ensacado"/>
    <s v="E002"/>
    <x v="1"/>
    <d v="1899-12-30T00:00:55"/>
    <n v="-0.36032407407407996"/>
    <x v="5"/>
    <x v="20"/>
    <x v="4"/>
    <x v="1"/>
    <n v="1"/>
    <n v="0"/>
    <x v="1"/>
    <x v="1"/>
    <x v="2"/>
    <n v="1"/>
    <x v="1"/>
    <x v="1"/>
    <d v="1899-12-30T08:39:47"/>
    <d v="1899-12-30T07:41:47"/>
    <x v="1"/>
    <m/>
    <m/>
    <d v="1899-12-30T00:00:00"/>
    <d v="1899-12-30T00:00:55"/>
    <n v="6"/>
    <d v="1899-12-30T08:39:47"/>
    <n v="0.9166666666608414"/>
    <x v="4"/>
    <x v="1"/>
  </r>
  <r>
    <x v="3"/>
    <s v=""/>
    <x v="0"/>
    <x v="847"/>
    <m/>
    <d v="2025-03-21T00:00:00"/>
    <x v="2"/>
    <s v="2906"/>
    <x v="11"/>
    <s v="PA"/>
    <x v="3"/>
    <x v="0"/>
    <d v="2025-03-21T00:00:00"/>
    <d v="1899-12-30T11:09:16"/>
    <d v="2025-03-21T00:00:00"/>
    <d v="1899-12-30T18:49:01"/>
    <d v="2025-03-21T00:00:00"/>
    <d v="1899-12-30T11:09:43"/>
    <x v="152"/>
    <x v="18"/>
    <s v="1324083035"/>
    <s v="EXW"/>
    <d v="1899-12-30T15:19:03"/>
    <x v="2318"/>
    <d v="1899-12-30T07:39:45"/>
    <s v="Ensacado"/>
    <s v="E002"/>
    <x v="1"/>
    <d v="1899-12-30T00:00:27"/>
    <n v="-0.31895833333333001"/>
    <x v="9"/>
    <x v="20"/>
    <x v="4"/>
    <x v="1"/>
    <n v="1"/>
    <n v="0"/>
    <x v="1"/>
    <x v="1"/>
    <x v="2"/>
    <n v="1"/>
    <x v="1"/>
    <x v="1"/>
    <d v="1899-12-30T07:39:45"/>
    <d v="1899-12-30T06:41:45"/>
    <x v="1"/>
    <m/>
    <m/>
    <d v="1899-12-30T00:00:00"/>
    <d v="1899-12-30T00:00:27"/>
    <n v="6"/>
    <d v="1899-12-30T07:39:45"/>
    <n v="0.44999999999999041"/>
    <x v="5"/>
    <x v="1"/>
  </r>
  <r>
    <x v="3"/>
    <s v="2025000305"/>
    <x v="0"/>
    <x v="772"/>
    <s v="E0937LCK"/>
    <d v="2025-03-21T00:00:00"/>
    <x v="2"/>
    <s v="3044"/>
    <x v="25"/>
    <s v="S1"/>
    <x v="1"/>
    <x v="0"/>
    <d v="2025-03-21T00:00:00"/>
    <d v="1899-12-30T13:01:12"/>
    <d v="2025-03-21T00:00:00"/>
    <d v="1899-12-30T12:56:26"/>
    <d v="2025-03-21T00:00:00"/>
    <d v="1899-12-30T13:11:43"/>
    <x v="0"/>
    <x v="0"/>
    <s v="1324083036"/>
    <s v="EXW"/>
    <d v="1899-12-30T00:20:03"/>
    <x v="517"/>
    <d v="1899-12-30T00:04:46"/>
    <s v="Granel"/>
    <s v="E001"/>
    <x v="1"/>
    <d v="1899-12-30T00:10:31"/>
    <d v="1899-12-30T00:15:17"/>
    <x v="6"/>
    <x v="20"/>
    <x v="4"/>
    <x v="2"/>
    <n v="0"/>
    <n v="0"/>
    <x v="0"/>
    <x v="2"/>
    <x v="2"/>
    <n v="0"/>
    <x v="1"/>
    <x v="1"/>
    <d v="1899-12-30T00:04:46"/>
    <d v="1899-12-30T00:04:46"/>
    <x v="0"/>
    <m/>
    <m/>
    <d v="1899-12-30T00:00:00"/>
    <d v="1899-12-30T00:10:31"/>
    <n v="6"/>
    <n v="-3.3101851851899955E-3"/>
    <n v="10.516666666665699"/>
    <x v="6"/>
    <x v="1"/>
  </r>
  <r>
    <x v="3"/>
    <s v=""/>
    <x v="0"/>
    <x v="775"/>
    <m/>
    <d v="2025-03-21T00:00:00"/>
    <x v="2"/>
    <s v="2906"/>
    <x v="11"/>
    <s v="PA"/>
    <x v="3"/>
    <x v="0"/>
    <d v="2025-03-21T00:00:00"/>
    <d v="1899-12-30T15:18:16"/>
    <d v="2025-03-21T00:00:00"/>
    <d v="1899-12-30T12:33:00"/>
    <d v="2025-03-21T00:00:00"/>
    <d v="1899-12-30T15:20:13"/>
    <x v="120"/>
    <x v="18"/>
    <s v="1324083037"/>
    <s v="EXW"/>
    <d v="1899-12-30T05:32:29"/>
    <x v="2319"/>
    <d v="1899-12-30T02:45:16"/>
    <s v="Ensacado"/>
    <s v="E002"/>
    <x v="1"/>
    <d v="1899-12-30T00:01:57"/>
    <d v="1899-12-30T02:47:13"/>
    <x v="10"/>
    <x v="20"/>
    <x v="4"/>
    <x v="1"/>
    <n v="1"/>
    <n v="0"/>
    <x v="1"/>
    <x v="1"/>
    <x v="2"/>
    <n v="1"/>
    <x v="1"/>
    <x v="1"/>
    <d v="1899-12-30T02:45:16"/>
    <d v="1899-12-30T01:47:16"/>
    <x v="1"/>
    <m/>
    <m/>
    <d v="1899-12-30T00:00:00"/>
    <d v="1899-12-30T00:01:57"/>
    <n v="6"/>
    <n v="-0.11476851851851999"/>
    <n v="1.9499999999903928"/>
    <x v="14"/>
    <x v="1"/>
  </r>
  <r>
    <x v="3"/>
    <s v="2025000304"/>
    <x v="0"/>
    <x v="773"/>
    <s v="E5452JTS"/>
    <d v="2025-03-21T00:00:00"/>
    <x v="2"/>
    <s v="3042"/>
    <x v="13"/>
    <s v="S2"/>
    <x v="6"/>
    <x v="0"/>
    <d v="2025-03-21T00:00:00"/>
    <d v="1899-12-30T10:23:38"/>
    <d v="2025-03-21T00:00:00"/>
    <d v="1899-12-30T16:16:28"/>
    <d v="2025-03-21T00:00:00"/>
    <d v="1899-12-30T16:41:35"/>
    <x v="0"/>
    <x v="0"/>
    <s v="1324083038"/>
    <s v="FBO"/>
    <d v="1899-12-30T06:17:57"/>
    <x v="2320"/>
    <d v="1899-12-30T05:52:50"/>
    <s v="Granel"/>
    <s v="E001"/>
    <x v="2"/>
    <d v="1899-12-30T06:17:57"/>
    <d v="1899-12-30T00:25:07"/>
    <x v="5"/>
    <x v="20"/>
    <x v="4"/>
    <x v="2"/>
    <n v="0"/>
    <n v="1"/>
    <x v="1"/>
    <x v="2"/>
    <x v="2"/>
    <n v="1"/>
    <x v="1"/>
    <x v="2"/>
    <d v="1899-12-30T05:52:50"/>
    <d v="1899-12-30T04:54:50"/>
    <x v="0"/>
    <m/>
    <m/>
    <d v="1899-12-30T00:00:00"/>
    <d v="1899-12-30T06:17:57"/>
    <n v="6"/>
    <d v="1899-12-30T05:52:50"/>
    <n v="377.95000000000317"/>
    <x v="8"/>
    <x v="0"/>
  </r>
  <r>
    <x v="3"/>
    <s v=""/>
    <x v="0"/>
    <x v="829"/>
    <m/>
    <d v="2025-03-21T00:00:00"/>
    <x v="2"/>
    <s v="2906"/>
    <x v="11"/>
    <s v="PA"/>
    <x v="3"/>
    <x v="0"/>
    <d v="2025-03-21T00:00:00"/>
    <d v="1899-12-30T17:23:09"/>
    <d v="2025-03-21T00:00:00"/>
    <d v="1899-12-30T19:03:00"/>
    <d v="2025-03-21T00:00:00"/>
    <d v="1899-12-30T17:23:54"/>
    <x v="123"/>
    <x v="18"/>
    <s v="1324083039"/>
    <s v="EXW"/>
    <d v="1899-12-30T03:18:57"/>
    <x v="2321"/>
    <d v="1899-12-30T01:39:51"/>
    <s v="Ensacado"/>
    <s v="E002"/>
    <x v="1"/>
    <d v="1899-12-30T00:00:45"/>
    <n v="-6.8819444444439992E-2"/>
    <x v="11"/>
    <x v="20"/>
    <x v="4"/>
    <x v="1"/>
    <n v="1"/>
    <n v="0"/>
    <x v="1"/>
    <x v="1"/>
    <x v="2"/>
    <n v="1"/>
    <x v="1"/>
    <x v="1"/>
    <d v="1899-12-30T01:39:51"/>
    <d v="1899-12-30T00:41:51"/>
    <x v="1"/>
    <m/>
    <m/>
    <d v="1899-12-30T00:00:00"/>
    <d v="1899-12-30T00:00:45"/>
    <n v="6"/>
    <d v="1899-12-30T01:39:51"/>
    <n v="0.75000000000954969"/>
    <x v="12"/>
    <x v="1"/>
  </r>
  <r>
    <x v="3"/>
    <s v=""/>
    <x v="0"/>
    <x v="842"/>
    <m/>
    <d v="2025-03-21T00:00:00"/>
    <x v="2"/>
    <s v="2906"/>
    <x v="11"/>
    <s v="PA"/>
    <x v="3"/>
    <x v="0"/>
    <d v="2025-03-21T00:00:00"/>
    <d v="1899-12-30T17:41:41"/>
    <d v="2025-03-21T00:00:00"/>
    <d v="1899-12-30T19:10:59"/>
    <d v="2025-03-21T00:00:00"/>
    <d v="1899-12-30T17:41:58"/>
    <x v="139"/>
    <x v="20"/>
    <s v="1324083040"/>
    <s v="EXW"/>
    <d v="1899-12-30T02:58:19"/>
    <x v="2322"/>
    <d v="1899-12-30T01:29:18"/>
    <s v="Ensacado"/>
    <s v="E002"/>
    <x v="1"/>
    <d v="1899-12-30T00:00:17"/>
    <n v="-6.1817129629630041E-2"/>
    <x v="11"/>
    <x v="20"/>
    <x v="4"/>
    <x v="1"/>
    <n v="1"/>
    <n v="0"/>
    <x v="1"/>
    <x v="1"/>
    <x v="2"/>
    <n v="1"/>
    <x v="1"/>
    <x v="1"/>
    <d v="1899-12-30T01:29:18"/>
    <d v="1899-12-30T00:31:18"/>
    <x v="1"/>
    <m/>
    <m/>
    <d v="1899-12-30T00:00:00"/>
    <d v="1899-12-30T00:00:17"/>
    <n v="6"/>
    <d v="1899-12-30T01:29:18"/>
    <n v="0.28333333333439015"/>
    <x v="12"/>
    <x v="1"/>
  </r>
  <r>
    <x v="3"/>
    <s v="2025000306"/>
    <x v="0"/>
    <x v="773"/>
    <s v="E5452JTS"/>
    <d v="2025-03-21T00:00:00"/>
    <x v="2"/>
    <s v="3042"/>
    <x v="13"/>
    <s v="S2"/>
    <x v="6"/>
    <x v="0"/>
    <d v="2025-03-21T00:00:00"/>
    <d v="1899-12-30T18:15:35"/>
    <d v="2025-03-21T00:00:00"/>
    <d v="1899-12-30T18:12:04"/>
    <d v="2025-03-21T00:00:00"/>
    <d v="1899-12-30T18:33:04"/>
    <x v="0"/>
    <x v="0"/>
    <s v="1324083041"/>
    <s v="FBO"/>
    <d v="1899-12-30T00:24:31"/>
    <x v="1760"/>
    <d v="1899-12-30T00:03:31"/>
    <s v="Granel"/>
    <s v="E001"/>
    <x v="2"/>
    <d v="1899-12-30T00:17:29"/>
    <d v="1899-12-30T00:21:00"/>
    <x v="8"/>
    <x v="20"/>
    <x v="4"/>
    <x v="2"/>
    <n v="0"/>
    <n v="0"/>
    <x v="0"/>
    <x v="2"/>
    <x v="2"/>
    <n v="0"/>
    <x v="1"/>
    <x v="1"/>
    <d v="1899-12-30T00:03:31"/>
    <d v="1899-12-30T00:03:31"/>
    <x v="0"/>
    <m/>
    <m/>
    <d v="1899-12-30T00:00:00"/>
    <d v="1899-12-30T00:17:29"/>
    <n v="6"/>
    <n v="-2.4421296296299744E-3"/>
    <n v="17.483333333327966"/>
    <x v="9"/>
    <x v="1"/>
  </r>
  <r>
    <x v="5"/>
    <s v=""/>
    <x v="0"/>
    <x v="848"/>
    <s v="P02TP26"/>
    <d v="2025-02-24T00:00:00"/>
    <x v="2"/>
    <s v="2906"/>
    <x v="11"/>
    <s v="PA"/>
    <x v="3"/>
    <x v="0"/>
    <d v="2025-02-24T00:00:00"/>
    <d v="1899-12-30T08:31:47"/>
    <d v="2025-02-24T00:00:00"/>
    <d v="1899-12-30T08:32:05"/>
    <d v="2025-02-24T00:00:00"/>
    <d v="1899-12-30T08:32:14"/>
    <x v="153"/>
    <x v="21"/>
    <s v="1327141555"/>
    <s v="EXW"/>
    <d v="1899-12-30T00:00:27"/>
    <x v="2323"/>
    <d v="1899-12-30T00:00:18"/>
    <s v="Ensacado"/>
    <s v="E002"/>
    <x v="1"/>
    <d v="1899-12-30T00:00:27"/>
    <d v="1899-12-30T00:00:09"/>
    <x v="3"/>
    <x v="1"/>
    <x v="1"/>
    <x v="1"/>
    <n v="1"/>
    <n v="0"/>
    <x v="1"/>
    <x v="1"/>
    <x v="1"/>
    <n v="1"/>
    <x v="1"/>
    <x v="1"/>
    <d v="1899-12-30T00:00:18"/>
    <d v="1899-12-30T00:00:18"/>
    <x v="0"/>
    <m/>
    <m/>
    <d v="1899-12-30T00:00:00"/>
    <d v="1899-12-30T00:00:27"/>
    <n v="2"/>
    <d v="1899-12-30T00:00:18"/>
    <n v="0.44999999999999041"/>
    <x v="2"/>
    <x v="1"/>
  </r>
  <r>
    <x v="5"/>
    <s v=""/>
    <x v="0"/>
    <x v="849"/>
    <s v="P08SU44"/>
    <d v="2025-02-24T00:00:00"/>
    <x v="2"/>
    <s v="3320"/>
    <x v="12"/>
    <s v="PA"/>
    <x v="3"/>
    <x v="0"/>
    <d v="2025-02-24T00:00:00"/>
    <d v="1899-12-30T08:34:59"/>
    <d v="2025-02-24T00:00:00"/>
    <d v="1899-12-30T08:35:22"/>
    <d v="2025-02-24T00:00:00"/>
    <d v="1899-12-30T08:35:28"/>
    <x v="153"/>
    <x v="21"/>
    <s v="1327141556"/>
    <s v="EXW"/>
    <d v="1899-12-30T00:00:29"/>
    <x v="2289"/>
    <d v="1899-12-30T00:00:23"/>
    <s v="Ensacado"/>
    <s v="E002"/>
    <x v="1"/>
    <d v="1899-12-30T00:00:29"/>
    <d v="1899-12-30T00:00:06"/>
    <x v="3"/>
    <x v="1"/>
    <x v="1"/>
    <x v="1"/>
    <n v="1"/>
    <n v="0"/>
    <x v="1"/>
    <x v="1"/>
    <x v="1"/>
    <n v="1"/>
    <x v="1"/>
    <x v="1"/>
    <d v="1899-12-30T00:00:23"/>
    <d v="1899-12-30T00:00:23"/>
    <x v="0"/>
    <m/>
    <m/>
    <d v="1899-12-30T00:00:00"/>
    <d v="1899-12-30T00:00:29"/>
    <n v="2"/>
    <d v="1899-12-30T00:00:23"/>
    <n v="0.4833333333359402"/>
    <x v="2"/>
    <x v="1"/>
  </r>
  <r>
    <x v="5"/>
    <s v="2025000285"/>
    <x v="0"/>
    <x v="850"/>
    <s v="E6575LRD"/>
    <d v="2025-02-24T00:00:00"/>
    <x v="2"/>
    <s v="55"/>
    <x v="10"/>
    <s v="S2"/>
    <x v="6"/>
    <x v="0"/>
    <d v="2025-02-24T00:00:00"/>
    <d v="1899-12-30T09:02:56"/>
    <d v="2025-02-24T00:00:00"/>
    <d v="1899-12-30T09:08:52"/>
    <d v="2025-02-24T00:00:00"/>
    <d v="1899-12-30T09:19:47"/>
    <x v="0"/>
    <x v="0"/>
    <s v="1327141557"/>
    <s v="FBO"/>
    <d v="1899-12-30T00:16:51"/>
    <x v="2324"/>
    <d v="1899-12-30T00:05:56"/>
    <s v="Granel"/>
    <s v="E001"/>
    <x v="2"/>
    <d v="1899-12-30T00:16:51"/>
    <d v="1899-12-30T00:10:55"/>
    <x v="4"/>
    <x v="1"/>
    <x v="1"/>
    <x v="2"/>
    <n v="0"/>
    <n v="0"/>
    <x v="0"/>
    <x v="2"/>
    <x v="1"/>
    <n v="0"/>
    <x v="1"/>
    <x v="1"/>
    <d v="1899-12-30T00:05:56"/>
    <d v="1899-12-30T00:05:56"/>
    <x v="0"/>
    <m/>
    <m/>
    <d v="1899-12-30T00:00:00"/>
    <d v="1899-12-30T00:16:51"/>
    <n v="2"/>
    <d v="1899-12-30T00:05:56"/>
    <n v="16.850000000001593"/>
    <x v="3"/>
    <x v="1"/>
  </r>
  <r>
    <x v="5"/>
    <s v=""/>
    <x v="0"/>
    <x v="851"/>
    <m/>
    <d v="2025-02-24T00:00:00"/>
    <x v="2"/>
    <s v="3320"/>
    <x v="12"/>
    <s v="PA"/>
    <x v="3"/>
    <x v="0"/>
    <d v="2025-02-24T00:00:00"/>
    <d v="1899-12-30T10:03:08"/>
    <d v="2025-02-24T00:00:00"/>
    <d v="1899-12-30T10:03:45"/>
    <d v="2025-02-24T00:00:00"/>
    <d v="1899-12-30T10:03:53"/>
    <x v="154"/>
    <x v="21"/>
    <s v="1327141558"/>
    <s v="EXW"/>
    <d v="1899-12-30T00:00:45"/>
    <x v="1915"/>
    <d v="1899-12-30T00:00:37"/>
    <s v="Ensacado"/>
    <s v="E002"/>
    <x v="1"/>
    <d v="1899-12-30T00:00:45"/>
    <d v="1899-12-30T00:00:08"/>
    <x v="5"/>
    <x v="1"/>
    <x v="1"/>
    <x v="1"/>
    <n v="1"/>
    <n v="0"/>
    <x v="1"/>
    <x v="1"/>
    <x v="1"/>
    <n v="1"/>
    <x v="1"/>
    <x v="1"/>
    <d v="1899-12-30T00:00:37"/>
    <d v="1899-12-30T00:00:37"/>
    <x v="0"/>
    <m/>
    <m/>
    <d v="1899-12-30T00:00:00"/>
    <d v="1899-12-30T00:00:45"/>
    <n v="2"/>
    <d v="1899-12-30T00:00:37"/>
    <n v="0.75000000000962963"/>
    <x v="4"/>
    <x v="1"/>
  </r>
  <r>
    <x v="5"/>
    <s v=""/>
    <x v="0"/>
    <x v="852"/>
    <s v="P24TM53"/>
    <d v="2025-02-24T00:00:00"/>
    <x v="2"/>
    <s v="3320"/>
    <x v="12"/>
    <s v="PA"/>
    <x v="3"/>
    <x v="0"/>
    <d v="2025-02-24T00:00:00"/>
    <d v="1899-12-30T10:24:54"/>
    <d v="2025-02-24T00:00:00"/>
    <d v="1899-12-30T10:25:15"/>
    <d v="2025-02-24T00:00:00"/>
    <d v="1899-12-30T10:25:21"/>
    <x v="155"/>
    <x v="21"/>
    <s v="1327141559"/>
    <s v="EXW"/>
    <d v="1899-12-30T00:00:27"/>
    <x v="2289"/>
    <d v="1899-12-30T00:00:21"/>
    <s v="Ensacado"/>
    <s v="E002"/>
    <x v="1"/>
    <d v="1899-12-30T00:00:27"/>
    <d v="1899-12-30T00:00:06"/>
    <x v="5"/>
    <x v="1"/>
    <x v="1"/>
    <x v="1"/>
    <n v="1"/>
    <n v="0"/>
    <x v="1"/>
    <x v="1"/>
    <x v="1"/>
    <n v="1"/>
    <x v="1"/>
    <x v="1"/>
    <d v="1899-12-30T00:00:21"/>
    <d v="1899-12-30T00:00:21"/>
    <x v="0"/>
    <m/>
    <m/>
    <d v="1899-12-30T00:00:00"/>
    <d v="1899-12-30T00:00:27"/>
    <n v="2"/>
    <d v="1899-12-30T00:00:21"/>
    <n v="0.44999999999999041"/>
    <x v="4"/>
    <x v="1"/>
  </r>
  <r>
    <x v="5"/>
    <s v="2025000286"/>
    <x v="0"/>
    <x v="853"/>
    <s v="E8184JKX"/>
    <d v="2025-02-24T00:00:00"/>
    <x v="2"/>
    <s v="55"/>
    <x v="10"/>
    <s v="S2"/>
    <x v="6"/>
    <x v="0"/>
    <d v="2025-02-24T00:00:00"/>
    <d v="1899-12-30T10:46:02"/>
    <d v="2025-02-24T00:00:00"/>
    <d v="1899-12-30T11:00:14"/>
    <d v="2025-02-24T00:00:00"/>
    <d v="1899-12-30T11:09:49"/>
    <x v="0"/>
    <x v="0"/>
    <s v="1327141560"/>
    <s v="FBO"/>
    <d v="1899-12-30T00:23:47"/>
    <x v="2325"/>
    <d v="1899-12-30T00:14:12"/>
    <s v="Granel"/>
    <s v="E001"/>
    <x v="2"/>
    <d v="1899-12-30T00:23:47"/>
    <d v="1899-12-30T00:09:35"/>
    <x v="5"/>
    <x v="1"/>
    <x v="1"/>
    <x v="2"/>
    <n v="0"/>
    <n v="0"/>
    <x v="0"/>
    <x v="2"/>
    <x v="1"/>
    <n v="0"/>
    <x v="1"/>
    <x v="1"/>
    <d v="1899-12-30T00:14:12"/>
    <d v="1899-12-30T00:14:12"/>
    <x v="0"/>
    <m/>
    <m/>
    <d v="1899-12-30T00:00:00"/>
    <d v="1899-12-30T00:23:47"/>
    <n v="2"/>
    <d v="1899-12-30T00:14:12"/>
    <n v="23.783333333327992"/>
    <x v="5"/>
    <x v="1"/>
  </r>
  <r>
    <x v="5"/>
    <s v="2025000287"/>
    <x v="0"/>
    <x v="850"/>
    <s v="E6575LRD"/>
    <d v="2025-02-24T00:00:00"/>
    <x v="2"/>
    <s v="55"/>
    <x v="10"/>
    <s v="S2"/>
    <x v="6"/>
    <x v="0"/>
    <d v="2025-02-24T00:00:00"/>
    <d v="1899-12-30T11:10:54"/>
    <d v="2025-02-24T00:00:00"/>
    <d v="1899-12-30T11:18:06"/>
    <d v="2025-02-24T00:00:00"/>
    <d v="1899-12-30T11:38:07"/>
    <x v="0"/>
    <x v="0"/>
    <s v="1327141561"/>
    <s v="FBO"/>
    <d v="1899-12-30T00:27:13"/>
    <x v="381"/>
    <d v="1899-12-30T00:07:12"/>
    <s v="Granel"/>
    <s v="E001"/>
    <x v="2"/>
    <d v="1899-12-30T00:27:13"/>
    <d v="1899-12-30T00:20:01"/>
    <x v="9"/>
    <x v="1"/>
    <x v="1"/>
    <x v="2"/>
    <n v="0"/>
    <n v="0"/>
    <x v="0"/>
    <x v="2"/>
    <x v="1"/>
    <n v="0"/>
    <x v="1"/>
    <x v="1"/>
    <d v="1899-12-30T00:07:12"/>
    <d v="1899-12-30T00:07:12"/>
    <x v="0"/>
    <m/>
    <m/>
    <d v="1899-12-30T00:00:00"/>
    <d v="1899-12-30T00:27:13"/>
    <n v="2"/>
    <d v="1899-12-30T00:07:12"/>
    <n v="27.216666666662395"/>
    <x v="5"/>
    <x v="1"/>
  </r>
  <r>
    <x v="5"/>
    <s v=""/>
    <x v="0"/>
    <x v="854"/>
    <m/>
    <d v="2025-02-24T00:00:00"/>
    <x v="2"/>
    <s v="3048"/>
    <x v="28"/>
    <s v="PA"/>
    <x v="3"/>
    <x v="0"/>
    <d v="2025-02-24T00:00:00"/>
    <d v="1899-12-30T12:16:07"/>
    <d v="2025-02-24T00:00:00"/>
    <d v="1899-12-30T19:16:59"/>
    <d v="2025-02-24T00:00:00"/>
    <d v="1899-12-30T12:16:37"/>
    <x v="156"/>
    <x v="21"/>
    <s v="1327141562"/>
    <s v="EXW"/>
    <d v="1899-12-30T14:01:14"/>
    <x v="2326"/>
    <d v="1899-12-30T07:00:52"/>
    <s v="Ensacado"/>
    <s v="E002"/>
    <x v="1"/>
    <d v="1899-12-30T00:00:30"/>
    <n v="-0.29192129629630004"/>
    <x v="13"/>
    <x v="1"/>
    <x v="1"/>
    <x v="1"/>
    <n v="1"/>
    <n v="0"/>
    <x v="1"/>
    <x v="1"/>
    <x v="1"/>
    <n v="1"/>
    <x v="1"/>
    <x v="1"/>
    <d v="1899-12-30T07:00:52"/>
    <d v="1899-12-30T06:02:52"/>
    <x v="1"/>
    <m/>
    <m/>
    <d v="1899-12-30T00:00:00"/>
    <d v="1899-12-30T00:00:30"/>
    <n v="2"/>
    <d v="1899-12-30T07:00:52"/>
    <n v="0.49999999999672085"/>
    <x v="11"/>
    <x v="1"/>
  </r>
  <r>
    <x v="5"/>
    <s v=""/>
    <x v="0"/>
    <x v="855"/>
    <m/>
    <d v="2025-02-24T00:00:00"/>
    <x v="2"/>
    <s v="2906"/>
    <x v="11"/>
    <s v="PA"/>
    <x v="3"/>
    <x v="0"/>
    <d v="2025-02-24T00:00:00"/>
    <d v="1899-12-30T12:37:26"/>
    <d v="2025-02-24T00:00:00"/>
    <d v="1899-12-30T19:07:59"/>
    <d v="2025-02-24T00:00:00"/>
    <d v="1899-12-30T12:37:59"/>
    <x v="157"/>
    <x v="21"/>
    <s v="1327141563"/>
    <s v="EXW"/>
    <d v="1899-12-30T13:00:33"/>
    <x v="2327"/>
    <d v="1899-12-30T06:30:33"/>
    <s v="Ensacado"/>
    <s v="E002"/>
    <x v="1"/>
    <d v="1899-12-30T00:00:33"/>
    <n v="-0.27083333333334003"/>
    <x v="13"/>
    <x v="1"/>
    <x v="1"/>
    <x v="1"/>
    <n v="1"/>
    <n v="0"/>
    <x v="1"/>
    <x v="1"/>
    <x v="1"/>
    <n v="1"/>
    <x v="1"/>
    <x v="1"/>
    <d v="1899-12-30T06:30:33"/>
    <d v="1899-12-30T05:32:33"/>
    <x v="1"/>
    <m/>
    <m/>
    <d v="1899-12-30T00:00:00"/>
    <d v="1899-12-30T00:00:33"/>
    <n v="2"/>
    <d v="1899-12-30T06:30:33"/>
    <n v="0.54999999999353122"/>
    <x v="11"/>
    <x v="1"/>
  </r>
  <r>
    <x v="5"/>
    <s v="2025000288"/>
    <x v="0"/>
    <x v="856"/>
    <s v="E7095HXG"/>
    <d v="2025-02-24T00:00:00"/>
    <x v="2"/>
    <s v="55"/>
    <x v="10"/>
    <s v="S2"/>
    <x v="6"/>
    <x v="0"/>
    <d v="2025-02-24T00:00:00"/>
    <d v="1899-12-30T11:35:06"/>
    <d v="2025-02-24T00:00:00"/>
    <d v="1899-12-30T12:29:18"/>
    <d v="2025-02-24T00:00:00"/>
    <d v="1899-12-30T12:40:39"/>
    <x v="0"/>
    <x v="0"/>
    <s v="1327141564"/>
    <s v="FBO"/>
    <d v="1899-12-30T01:05:33"/>
    <x v="2118"/>
    <d v="1899-12-30T00:54:12"/>
    <s v="Granel"/>
    <s v="E001"/>
    <x v="2"/>
    <d v="1899-12-30T01:05:33"/>
    <d v="1899-12-30T00:11:21"/>
    <x v="9"/>
    <x v="1"/>
    <x v="1"/>
    <x v="2"/>
    <n v="0"/>
    <n v="0"/>
    <x v="0"/>
    <x v="2"/>
    <x v="1"/>
    <n v="0"/>
    <x v="1"/>
    <x v="0"/>
    <d v="1899-12-30T00:54:12"/>
    <d v="1899-12-30T00:09:12"/>
    <x v="0"/>
    <m/>
    <m/>
    <d v="1899-12-30T00:00:00"/>
    <d v="1899-12-30T01:05:33"/>
    <n v="2"/>
    <d v="1899-12-30T00:54:12"/>
    <n v="65.550000000009518"/>
    <x v="11"/>
    <x v="0"/>
  </r>
  <r>
    <x v="5"/>
    <s v="2025000289"/>
    <x v="0"/>
    <x v="853"/>
    <s v="E8184JKX"/>
    <d v="2025-02-24T00:00:00"/>
    <x v="2"/>
    <s v="55"/>
    <x v="10"/>
    <s v="S2"/>
    <x v="6"/>
    <x v="0"/>
    <d v="2025-02-24T00:00:00"/>
    <d v="1899-12-30T12:22:32"/>
    <d v="2025-02-24T00:00:00"/>
    <d v="1899-12-30T12:29:38"/>
    <d v="2025-02-24T00:00:00"/>
    <d v="1899-12-30T13:01:59"/>
    <x v="0"/>
    <x v="0"/>
    <s v="1327141565"/>
    <s v="FBO"/>
    <d v="1899-12-30T00:39:27"/>
    <x v="2328"/>
    <d v="1899-12-30T00:07:06"/>
    <s v="Granel"/>
    <s v="E001"/>
    <x v="2"/>
    <d v="1899-12-30T00:39:27"/>
    <d v="1899-12-30T00:32:21"/>
    <x v="13"/>
    <x v="1"/>
    <x v="1"/>
    <x v="2"/>
    <n v="0"/>
    <n v="0"/>
    <x v="0"/>
    <x v="2"/>
    <x v="1"/>
    <n v="0"/>
    <x v="1"/>
    <x v="1"/>
    <d v="1899-12-30T00:07:06"/>
    <d v="1899-12-30T00:07:06"/>
    <x v="0"/>
    <m/>
    <m/>
    <d v="1899-12-30T00:00:00"/>
    <d v="1899-12-30T00:39:27"/>
    <n v="2"/>
    <d v="1899-12-30T00:07:06"/>
    <n v="39.449999999995292"/>
    <x v="6"/>
    <x v="1"/>
  </r>
  <r>
    <x v="5"/>
    <s v=""/>
    <x v="0"/>
    <x v="852"/>
    <s v="P24TM53"/>
    <d v="2025-02-24T00:00:00"/>
    <x v="2"/>
    <s v="2906"/>
    <x v="11"/>
    <s v="PA"/>
    <x v="3"/>
    <x v="0"/>
    <d v="2025-02-24T00:00:00"/>
    <d v="1899-12-30T14:45:14"/>
    <d v="2025-02-24T00:00:00"/>
    <d v="1899-12-30T14:45:57"/>
    <d v="2025-02-24T00:00:00"/>
    <d v="1899-12-30T14:46:08"/>
    <x v="155"/>
    <x v="21"/>
    <s v="1327141566"/>
    <s v="EXW"/>
    <d v="1899-12-30T00:00:54"/>
    <x v="2242"/>
    <d v="1899-12-30T00:00:43"/>
    <s v="Ensacado"/>
    <s v="E002"/>
    <x v="1"/>
    <d v="1899-12-30T00:00:54"/>
    <d v="1899-12-30T00:00:11"/>
    <x v="14"/>
    <x v="1"/>
    <x v="1"/>
    <x v="1"/>
    <n v="1"/>
    <n v="0"/>
    <x v="1"/>
    <x v="1"/>
    <x v="1"/>
    <n v="1"/>
    <x v="1"/>
    <x v="1"/>
    <d v="1899-12-30T00:00:43"/>
    <d v="1899-12-30T00:00:43"/>
    <x v="0"/>
    <m/>
    <m/>
    <d v="1899-12-30T00:00:00"/>
    <d v="1899-12-30T00:00:54"/>
    <n v="2"/>
    <d v="1899-12-30T00:00:43"/>
    <n v="0.89999999999998082"/>
    <x v="7"/>
    <x v="1"/>
  </r>
  <r>
    <x v="5"/>
    <s v=""/>
    <x v="0"/>
    <x v="857"/>
    <m/>
    <d v="2025-02-24T00:00:00"/>
    <x v="2"/>
    <s v="2906"/>
    <x v="11"/>
    <s v="PA"/>
    <x v="3"/>
    <x v="0"/>
    <d v="2025-02-24T00:00:00"/>
    <d v="1899-12-30T14:47:42"/>
    <d v="2025-02-24T00:00:00"/>
    <d v="1899-12-30T14:49:08"/>
    <d v="2025-02-24T00:00:00"/>
    <d v="1899-12-30T14:49:14"/>
    <x v="158"/>
    <x v="21"/>
    <s v="1327141567"/>
    <s v="EXW"/>
    <d v="1899-12-30T00:01:32"/>
    <x v="2289"/>
    <d v="1899-12-30T00:01:26"/>
    <s v="Ensacado"/>
    <s v="E002"/>
    <x v="1"/>
    <d v="1899-12-30T00:01:32"/>
    <d v="1899-12-30T00:00:06"/>
    <x v="14"/>
    <x v="1"/>
    <x v="1"/>
    <x v="1"/>
    <n v="1"/>
    <n v="0"/>
    <x v="1"/>
    <x v="1"/>
    <x v="1"/>
    <n v="1"/>
    <x v="1"/>
    <x v="1"/>
    <d v="1899-12-30T00:01:26"/>
    <d v="1899-12-30T00:01:26"/>
    <x v="0"/>
    <m/>
    <m/>
    <d v="1899-12-30T00:00:00"/>
    <d v="1899-12-30T00:01:32"/>
    <n v="2"/>
    <d v="1899-12-30T00:01:26"/>
    <n v="1.5333333333408206"/>
    <x v="7"/>
    <x v="1"/>
  </r>
  <r>
    <x v="5"/>
    <s v="2025000290"/>
    <x v="0"/>
    <x v="850"/>
    <s v="E6575LRD"/>
    <d v="2025-02-24T00:00:00"/>
    <x v="2"/>
    <s v="55"/>
    <x v="10"/>
    <s v="S2"/>
    <x v="6"/>
    <x v="0"/>
    <d v="2025-02-24T00:00:00"/>
    <d v="1899-12-30T14:27:15"/>
    <d v="2025-02-24T00:00:00"/>
    <d v="1899-12-30T14:50:19"/>
    <d v="2025-02-24T00:00:00"/>
    <d v="1899-12-30T14:59:01"/>
    <x v="0"/>
    <x v="0"/>
    <s v="1327141568"/>
    <s v="FBO"/>
    <d v="1899-12-30T00:31:46"/>
    <x v="2329"/>
    <d v="1899-12-30T00:23:04"/>
    <s v="Granel"/>
    <s v="E001"/>
    <x v="2"/>
    <d v="1899-12-30T00:31:46"/>
    <d v="1899-12-30T00:08:42"/>
    <x v="14"/>
    <x v="1"/>
    <x v="1"/>
    <x v="2"/>
    <n v="0"/>
    <n v="0"/>
    <x v="0"/>
    <x v="2"/>
    <x v="1"/>
    <n v="0"/>
    <x v="1"/>
    <x v="1"/>
    <d v="1899-12-30T00:23:04"/>
    <d v="1899-12-30T00:23:04"/>
    <x v="0"/>
    <m/>
    <m/>
    <d v="1899-12-30T00:00:00"/>
    <d v="1899-12-30T00:31:46"/>
    <n v="2"/>
    <d v="1899-12-30T00:23:04"/>
    <n v="31.766666666673657"/>
    <x v="7"/>
    <x v="1"/>
  </r>
  <r>
    <x v="5"/>
    <s v=""/>
    <x v="0"/>
    <x v="858"/>
    <m/>
    <d v="2025-02-24T00:00:00"/>
    <x v="2"/>
    <s v="2906"/>
    <x v="11"/>
    <s v="PA"/>
    <x v="3"/>
    <x v="0"/>
    <d v="2025-02-24T00:00:00"/>
    <d v="1899-12-30T15:46:39"/>
    <d v="2025-02-24T00:00:00"/>
    <d v="1899-12-30T11:52:01"/>
    <d v="2025-02-24T00:00:00"/>
    <d v="1899-12-30T15:47:02"/>
    <x v="159"/>
    <x v="21"/>
    <s v="1327141569"/>
    <s v="EXW"/>
    <d v="1899-12-30T07:49:39"/>
    <x v="2330"/>
    <d v="1899-12-30T03:54:38"/>
    <s v="Ensacado"/>
    <s v="E002"/>
    <x v="1"/>
    <d v="1899-12-30T00:00:23"/>
    <d v="1899-12-30T03:55:01"/>
    <x v="10"/>
    <x v="1"/>
    <x v="1"/>
    <x v="1"/>
    <n v="1"/>
    <n v="0"/>
    <x v="1"/>
    <x v="1"/>
    <x v="1"/>
    <n v="1"/>
    <x v="1"/>
    <x v="1"/>
    <d v="1899-12-30T03:54:38"/>
    <d v="1899-12-30T02:56:38"/>
    <x v="1"/>
    <m/>
    <m/>
    <d v="1899-12-30T00:00:00"/>
    <d v="1899-12-30T00:00:23"/>
    <n v="2"/>
    <n v="-0.16293981481480996"/>
    <n v="0.38333333334239938"/>
    <x v="14"/>
    <x v="1"/>
  </r>
  <r>
    <x v="5"/>
    <s v="2025000291"/>
    <x v="0"/>
    <x v="853"/>
    <s v="E8184JKX"/>
    <d v="2025-02-24T00:00:00"/>
    <x v="2"/>
    <s v="55"/>
    <x v="10"/>
    <s v="S2"/>
    <x v="6"/>
    <x v="0"/>
    <d v="2025-02-24T00:00:00"/>
    <d v="1899-12-30T15:30:26"/>
    <d v="2025-02-24T00:00:00"/>
    <d v="1899-12-30T15:36:43"/>
    <d v="2025-02-24T00:00:00"/>
    <d v="1899-12-30T15:44:10"/>
    <x v="0"/>
    <x v="0"/>
    <s v="1327141570"/>
    <s v="FBO"/>
    <d v="1899-12-30T00:13:44"/>
    <x v="2331"/>
    <d v="1899-12-30T00:06:17"/>
    <s v="Granel"/>
    <s v="E001"/>
    <x v="2"/>
    <d v="1899-12-30T00:13:44"/>
    <d v="1899-12-30T00:07:27"/>
    <x v="10"/>
    <x v="1"/>
    <x v="1"/>
    <x v="2"/>
    <n v="0"/>
    <n v="0"/>
    <x v="0"/>
    <x v="2"/>
    <x v="1"/>
    <n v="0"/>
    <x v="1"/>
    <x v="1"/>
    <d v="1899-12-30T00:06:17"/>
    <d v="1899-12-30T00:06:17"/>
    <x v="0"/>
    <m/>
    <m/>
    <d v="1899-12-30T00:00:00"/>
    <d v="1899-12-30T00:13:44"/>
    <n v="2"/>
    <d v="1899-12-30T00:06:17"/>
    <n v="13.733333333337612"/>
    <x v="14"/>
    <x v="1"/>
  </r>
  <r>
    <x v="5"/>
    <s v=""/>
    <x v="0"/>
    <x v="859"/>
    <s v="P0499UD"/>
    <d v="2025-02-24T00:00:00"/>
    <x v="2"/>
    <s v="3048"/>
    <x v="28"/>
    <s v="PA"/>
    <x v="3"/>
    <x v="0"/>
    <d v="2025-02-24T00:00:00"/>
    <d v="1899-12-30T15:53:33"/>
    <d v="2025-02-24T00:00:00"/>
    <d v="1899-12-30T15:59:56"/>
    <d v="2025-02-24T00:00:00"/>
    <d v="1899-12-30T16:00:05"/>
    <x v="160"/>
    <x v="21"/>
    <s v="1327141571"/>
    <s v="EXW"/>
    <d v="1899-12-30T00:06:32"/>
    <x v="2323"/>
    <d v="1899-12-30T00:06:23"/>
    <s v="Ensacado"/>
    <s v="E002"/>
    <x v="1"/>
    <d v="1899-12-30T00:06:32"/>
    <d v="1899-12-30T00:00:09"/>
    <x v="10"/>
    <x v="1"/>
    <x v="1"/>
    <x v="1"/>
    <n v="1"/>
    <n v="0"/>
    <x v="1"/>
    <x v="1"/>
    <x v="1"/>
    <n v="1"/>
    <x v="1"/>
    <x v="1"/>
    <d v="1899-12-30T00:06:23"/>
    <d v="1899-12-30T00:06:23"/>
    <x v="0"/>
    <m/>
    <m/>
    <d v="1899-12-30T00:00:00"/>
    <d v="1899-12-30T00:06:32"/>
    <n v="2"/>
    <d v="1899-12-30T00:06:23"/>
    <n v="6.5333333333376054"/>
    <x v="8"/>
    <x v="1"/>
  </r>
  <r>
    <x v="5"/>
    <s v=""/>
    <x v="0"/>
    <x v="828"/>
    <m/>
    <d v="2025-02-24T00:00:00"/>
    <x v="2"/>
    <s v="2906"/>
    <x v="11"/>
    <s v="PA"/>
    <x v="3"/>
    <x v="0"/>
    <d v="2025-02-24T00:00:00"/>
    <d v="1899-12-30T17:02:27"/>
    <d v="2025-02-24T00:00:00"/>
    <d v="1899-12-30T12:31:59"/>
    <d v="2025-02-24T00:00:00"/>
    <d v="1899-12-30T17:02:59"/>
    <x v="157"/>
    <x v="21"/>
    <s v="1327141572"/>
    <s v="EXW"/>
    <d v="1899-12-30T09:01:28"/>
    <x v="2332"/>
    <d v="1899-12-30T04:30:28"/>
    <s v="Ensacado"/>
    <s v="E002"/>
    <x v="1"/>
    <d v="1899-12-30T00:00:32"/>
    <d v="1899-12-30T04:31:00"/>
    <x v="11"/>
    <x v="1"/>
    <x v="1"/>
    <x v="1"/>
    <n v="1"/>
    <n v="0"/>
    <x v="1"/>
    <x v="1"/>
    <x v="1"/>
    <n v="1"/>
    <x v="1"/>
    <x v="1"/>
    <d v="1899-12-30T04:30:28"/>
    <d v="1899-12-30T03:32:28"/>
    <x v="1"/>
    <m/>
    <m/>
    <d v="1899-12-30T00:00:00"/>
    <d v="1899-12-30T00:00:32"/>
    <n v="2"/>
    <n v="-0.18782407407406998"/>
    <n v="0.53333333333283051"/>
    <x v="12"/>
    <x v="1"/>
  </r>
  <r>
    <x v="5"/>
    <s v=""/>
    <x v="0"/>
    <x v="860"/>
    <m/>
    <d v="2025-02-24T00:00:00"/>
    <x v="2"/>
    <s v="2906"/>
    <x v="11"/>
    <s v="PA"/>
    <x v="3"/>
    <x v="0"/>
    <d v="2025-02-24T00:00:00"/>
    <d v="1899-12-30T17:19:21"/>
    <d v="2025-02-24T00:00:00"/>
    <d v="1899-12-30T17:19:58"/>
    <d v="2025-02-24T00:00:00"/>
    <d v="1899-12-30T17:20:06"/>
    <x v="161"/>
    <x v="21"/>
    <s v="1327141573"/>
    <s v="EXW"/>
    <d v="1899-12-30T00:00:45"/>
    <x v="1915"/>
    <d v="1899-12-30T00:00:37"/>
    <s v="Ensacado"/>
    <s v="E002"/>
    <x v="1"/>
    <d v="1899-12-30T00:00:45"/>
    <d v="1899-12-30T00:00:08"/>
    <x v="11"/>
    <x v="1"/>
    <x v="1"/>
    <x v="1"/>
    <n v="1"/>
    <n v="0"/>
    <x v="1"/>
    <x v="1"/>
    <x v="1"/>
    <n v="1"/>
    <x v="1"/>
    <x v="1"/>
    <d v="1899-12-30T00:00:37"/>
    <d v="1899-12-30T00:00:37"/>
    <x v="0"/>
    <m/>
    <m/>
    <d v="1899-12-30T00:00:00"/>
    <d v="1899-12-30T00:00:45"/>
    <n v="2"/>
    <d v="1899-12-30T00:00:37"/>
    <n v="0.75000000000954969"/>
    <x v="12"/>
    <x v="1"/>
  </r>
  <r>
    <x v="5"/>
    <s v="2025000292"/>
    <x v="0"/>
    <x v="856"/>
    <s v="E7095HXG"/>
    <d v="2025-02-24T00:00:00"/>
    <x v="2"/>
    <s v="55"/>
    <x v="10"/>
    <s v="S2"/>
    <x v="6"/>
    <x v="0"/>
    <d v="2025-02-24T00:00:00"/>
    <d v="1899-12-30T16:03:05"/>
    <d v="2025-02-24T00:00:00"/>
    <d v="1899-12-30T17:09:41"/>
    <d v="2025-02-24T00:00:00"/>
    <d v="1899-12-30T17:18:10"/>
    <x v="0"/>
    <x v="0"/>
    <s v="1327141574"/>
    <s v="FBO"/>
    <d v="1899-12-30T01:15:05"/>
    <x v="2333"/>
    <d v="1899-12-30T01:06:36"/>
    <s v="Granel"/>
    <s v="E001"/>
    <x v="2"/>
    <d v="1899-12-30T01:15:05"/>
    <d v="1899-12-30T00:08:29"/>
    <x v="7"/>
    <x v="1"/>
    <x v="1"/>
    <x v="2"/>
    <n v="0"/>
    <n v="0"/>
    <x v="0"/>
    <x v="2"/>
    <x v="1"/>
    <n v="0"/>
    <x v="1"/>
    <x v="0"/>
    <d v="1899-12-30T01:06:36"/>
    <d v="1899-12-30T00:08:36"/>
    <x v="0"/>
    <m/>
    <m/>
    <d v="1899-12-30T00:00:00"/>
    <d v="1899-12-30T01:15:05"/>
    <n v="2"/>
    <d v="1899-12-30T01:06:36"/>
    <n v="75.083333333328014"/>
    <x v="12"/>
    <x v="0"/>
  </r>
  <r>
    <x v="5"/>
    <s v="2025000293"/>
    <x v="0"/>
    <x v="861"/>
    <s v="E5117MNH"/>
    <d v="2025-02-24T00:00:00"/>
    <x v="2"/>
    <s v="55"/>
    <x v="10"/>
    <s v="S2"/>
    <x v="6"/>
    <x v="0"/>
    <d v="2025-02-24T00:00:00"/>
    <d v="1899-12-30T16:47:32"/>
    <d v="2025-02-24T00:00:00"/>
    <d v="1899-12-30T17:10:16"/>
    <d v="2025-02-24T00:00:00"/>
    <d v="1899-12-30T17:42:36"/>
    <x v="0"/>
    <x v="0"/>
    <s v="1327141575"/>
    <s v="FBO"/>
    <d v="1899-12-30T00:55:04"/>
    <x v="927"/>
    <d v="1899-12-30T00:22:44"/>
    <s v="Granel"/>
    <s v="E001"/>
    <x v="2"/>
    <d v="1899-12-30T00:55:04"/>
    <d v="1899-12-30T00:32:20"/>
    <x v="7"/>
    <x v="1"/>
    <x v="1"/>
    <x v="2"/>
    <n v="0"/>
    <n v="0"/>
    <x v="0"/>
    <x v="2"/>
    <x v="1"/>
    <n v="0"/>
    <x v="1"/>
    <x v="0"/>
    <d v="1899-12-30T00:22:44"/>
    <d v="1899-12-30T00:22:44"/>
    <x v="0"/>
    <m/>
    <m/>
    <d v="1899-12-30T00:00:00"/>
    <d v="1899-12-30T00:55:04"/>
    <n v="2"/>
    <d v="1899-12-30T00:22:44"/>
    <n v="55.066666666665625"/>
    <x v="12"/>
    <x v="0"/>
  </r>
  <r>
    <x v="5"/>
    <s v=""/>
    <x v="0"/>
    <x v="862"/>
    <m/>
    <d v="2025-02-25T00:00:00"/>
    <x v="2"/>
    <s v="3320"/>
    <x v="12"/>
    <s v="PA"/>
    <x v="3"/>
    <x v="0"/>
    <d v="2025-02-25T00:00:00"/>
    <d v="1899-12-30T08:34:14"/>
    <d v="2025-02-25T00:00:00"/>
    <d v="1899-12-30T10:22:01"/>
    <d v="2025-02-25T00:00:00"/>
    <d v="1899-12-30T08:35:41"/>
    <x v="159"/>
    <x v="21"/>
    <s v="1327141576"/>
    <s v="EXW"/>
    <d v="1899-12-30T03:34:07"/>
    <x v="2334"/>
    <d v="1899-12-30T01:47:47"/>
    <s v="Ensacado"/>
    <s v="E002"/>
    <x v="1"/>
    <d v="1899-12-30T00:01:27"/>
    <n v="-7.3842592592590017E-2"/>
    <x v="3"/>
    <x v="2"/>
    <x v="1"/>
    <x v="1"/>
    <n v="1"/>
    <n v="0"/>
    <x v="1"/>
    <x v="1"/>
    <x v="1"/>
    <n v="1"/>
    <x v="1"/>
    <x v="1"/>
    <d v="1899-12-30T01:47:47"/>
    <d v="1899-12-30T00:49:47"/>
    <x v="1"/>
    <m/>
    <m/>
    <d v="1899-12-30T00:00:00"/>
    <d v="1899-12-30T00:01:27"/>
    <n v="3"/>
    <d v="1899-12-30T01:47:47"/>
    <n v="1.4500000000079805"/>
    <x v="2"/>
    <x v="1"/>
  </r>
  <r>
    <x v="5"/>
    <s v=""/>
    <x v="0"/>
    <x v="848"/>
    <s v="P02TP26"/>
    <d v="2025-02-25T00:00:00"/>
    <x v="2"/>
    <s v="3320"/>
    <x v="12"/>
    <s v="PA"/>
    <x v="3"/>
    <x v="0"/>
    <d v="2025-02-25T00:00:00"/>
    <d v="1899-12-30T08:38:03"/>
    <d v="2025-02-25T00:00:00"/>
    <d v="1899-12-30T08:39:39"/>
    <d v="2025-02-25T00:00:00"/>
    <d v="1899-12-30T08:39:49"/>
    <x v="153"/>
    <x v="21"/>
    <s v="1327141577"/>
    <s v="EXW"/>
    <d v="1899-12-30T00:01:46"/>
    <x v="2335"/>
    <d v="1899-12-30T00:01:36"/>
    <s v="Ensacado"/>
    <s v="E002"/>
    <x v="1"/>
    <d v="1899-12-30T00:01:46"/>
    <d v="1899-12-30T00:00:10"/>
    <x v="3"/>
    <x v="2"/>
    <x v="1"/>
    <x v="1"/>
    <n v="1"/>
    <n v="0"/>
    <x v="1"/>
    <x v="1"/>
    <x v="1"/>
    <n v="1"/>
    <x v="1"/>
    <x v="1"/>
    <d v="1899-12-30T00:01:36"/>
    <d v="1899-12-30T00:01:36"/>
    <x v="0"/>
    <m/>
    <m/>
    <d v="1899-12-30T00:00:00"/>
    <d v="1899-12-30T00:01:46"/>
    <n v="3"/>
    <d v="1899-12-30T00:01:36"/>
    <n v="1.7666666666784003"/>
    <x v="2"/>
    <x v="1"/>
  </r>
  <r>
    <x v="5"/>
    <s v=""/>
    <x v="0"/>
    <x v="848"/>
    <s v="P02TP26"/>
    <d v="2025-02-25T00:00:00"/>
    <x v="2"/>
    <s v="2906"/>
    <x v="11"/>
    <s v="PA"/>
    <x v="3"/>
    <x v="0"/>
    <d v="2025-02-25T00:00:00"/>
    <d v="1899-12-30T08:40:53"/>
    <d v="2025-02-25T00:00:00"/>
    <d v="1899-12-30T08:41:44"/>
    <d v="2025-02-25T00:00:00"/>
    <d v="1899-12-30T08:41:52"/>
    <x v="153"/>
    <x v="21"/>
    <s v="1327141578"/>
    <s v="EXW"/>
    <d v="1899-12-30T00:00:59"/>
    <x v="1915"/>
    <d v="1899-12-30T00:00:51"/>
    <s v="Ensacado"/>
    <s v="E002"/>
    <x v="1"/>
    <d v="1899-12-30T00:00:59"/>
    <d v="1899-12-30T00:00:08"/>
    <x v="3"/>
    <x v="2"/>
    <x v="1"/>
    <x v="1"/>
    <n v="1"/>
    <n v="0"/>
    <x v="1"/>
    <x v="1"/>
    <x v="1"/>
    <n v="1"/>
    <x v="1"/>
    <x v="1"/>
    <d v="1899-12-30T00:00:51"/>
    <d v="1899-12-30T00:00:51"/>
    <x v="0"/>
    <m/>
    <m/>
    <d v="1899-12-30T00:00:00"/>
    <d v="1899-12-30T00:00:59"/>
    <n v="3"/>
    <d v="1899-12-30T00:00:51"/>
    <n v="0.98333333333282091"/>
    <x v="2"/>
    <x v="1"/>
  </r>
  <r>
    <x v="5"/>
    <s v=""/>
    <x v="0"/>
    <x v="863"/>
    <m/>
    <d v="2025-02-25T00:00:00"/>
    <x v="2"/>
    <s v="2906"/>
    <x v="11"/>
    <s v="PA"/>
    <x v="3"/>
    <x v="0"/>
    <d v="2025-02-25T00:00:00"/>
    <d v="1899-12-30T09:21:42"/>
    <d v="2025-02-25T00:00:00"/>
    <d v="1899-12-30T19:04:59"/>
    <d v="2025-02-25T00:00:00"/>
    <d v="1899-12-30T09:22:44"/>
    <x v="162"/>
    <x v="21"/>
    <s v="1327141579"/>
    <s v="EXW"/>
    <d v="1899-12-30T19:25:32"/>
    <x v="2336"/>
    <d v="1899-12-30T09:43:17"/>
    <s v="Ensacado"/>
    <s v="E002"/>
    <x v="1"/>
    <d v="1899-12-30T00:01:02"/>
    <n v="-0.40434027777777004"/>
    <x v="4"/>
    <x v="2"/>
    <x v="1"/>
    <x v="1"/>
    <n v="1"/>
    <n v="0"/>
    <x v="1"/>
    <x v="1"/>
    <x v="1"/>
    <n v="1"/>
    <x v="1"/>
    <x v="1"/>
    <d v="1899-12-30T09:43:17"/>
    <d v="1899-12-30T08:45:17"/>
    <x v="1"/>
    <m/>
    <m/>
    <d v="1899-12-30T00:00:00"/>
    <d v="1899-12-30T00:01:02"/>
    <n v="3"/>
    <d v="1899-12-30T09:43:17"/>
    <n v="1.0333333333439398"/>
    <x v="3"/>
    <x v="1"/>
  </r>
  <r>
    <x v="5"/>
    <s v=""/>
    <x v="0"/>
    <x v="864"/>
    <s v="PAX14LC"/>
    <d v="2025-02-25T00:00:00"/>
    <x v="2"/>
    <s v="3320"/>
    <x v="12"/>
    <s v="PA"/>
    <x v="3"/>
    <x v="0"/>
    <d v="2025-02-25T00:00:00"/>
    <d v="1899-12-30T10:13:50"/>
    <d v="2025-02-25T00:00:00"/>
    <d v="1899-12-30T10:14:13"/>
    <d v="2025-02-25T00:00:00"/>
    <d v="1899-12-30T10:14:23"/>
    <x v="155"/>
    <x v="21"/>
    <s v="1327141581"/>
    <s v="EXW"/>
    <d v="1899-12-30T00:00:33"/>
    <x v="2335"/>
    <d v="1899-12-30T00:00:23"/>
    <s v="Ensacado"/>
    <s v="E002"/>
    <x v="1"/>
    <d v="1899-12-30T00:00:33"/>
    <d v="1899-12-30T00:00:10"/>
    <x v="5"/>
    <x v="2"/>
    <x v="1"/>
    <x v="1"/>
    <n v="1"/>
    <n v="0"/>
    <x v="1"/>
    <x v="1"/>
    <x v="1"/>
    <n v="1"/>
    <x v="1"/>
    <x v="1"/>
    <d v="1899-12-30T00:00:23"/>
    <d v="1899-12-30T00:00:23"/>
    <x v="0"/>
    <m/>
    <m/>
    <d v="1899-12-30T00:00:00"/>
    <d v="1899-12-30T00:00:33"/>
    <n v="3"/>
    <d v="1899-12-30T00:00:23"/>
    <n v="0.54999999999361115"/>
    <x v="4"/>
    <x v="1"/>
  </r>
  <r>
    <x v="5"/>
    <s v="2025000295"/>
    <x v="0"/>
    <x v="861"/>
    <s v="E5117MNH"/>
    <d v="2025-02-25T00:00:00"/>
    <x v="2"/>
    <s v="55"/>
    <x v="10"/>
    <s v="S2"/>
    <x v="6"/>
    <x v="0"/>
    <d v="2025-02-25T00:00:00"/>
    <d v="1899-12-30T10:57:33"/>
    <d v="2025-02-25T00:00:00"/>
    <d v="1899-12-30T11:04:31"/>
    <d v="2025-02-25T00:00:00"/>
    <d v="1899-12-30T11:20:17"/>
    <x v="0"/>
    <x v="0"/>
    <s v="1327141582"/>
    <s v="FBO"/>
    <d v="1899-12-30T00:22:44"/>
    <x v="2337"/>
    <d v="1899-12-30T00:06:58"/>
    <s v="Granel"/>
    <s v="E001"/>
    <x v="2"/>
    <d v="1899-12-30T00:22:44"/>
    <d v="1899-12-30T00:15:46"/>
    <x v="5"/>
    <x v="2"/>
    <x v="1"/>
    <x v="2"/>
    <n v="0"/>
    <n v="0"/>
    <x v="0"/>
    <x v="2"/>
    <x v="1"/>
    <n v="0"/>
    <x v="1"/>
    <x v="1"/>
    <d v="1899-12-30T00:06:58"/>
    <d v="1899-12-30T00:06:58"/>
    <x v="0"/>
    <m/>
    <m/>
    <d v="1899-12-30T00:00:00"/>
    <d v="1899-12-30T00:22:44"/>
    <n v="3"/>
    <d v="1899-12-30T00:06:58"/>
    <n v="22.73333333333758"/>
    <x v="5"/>
    <x v="1"/>
  </r>
  <r>
    <x v="5"/>
    <s v=""/>
    <x v="0"/>
    <x v="854"/>
    <m/>
    <d v="2025-02-25T00:00:00"/>
    <x v="2"/>
    <s v="3320"/>
    <x v="12"/>
    <s v="PA"/>
    <x v="3"/>
    <x v="0"/>
    <d v="2025-02-25T00:00:00"/>
    <d v="1899-12-30T11:34:51"/>
    <d v="2025-02-25T00:00:00"/>
    <d v="1899-12-30T19:16:59"/>
    <d v="2025-02-25T00:00:00"/>
    <d v="1899-12-30T11:35:18"/>
    <x v="156"/>
    <x v="21"/>
    <s v="1327141583"/>
    <s v="EXW"/>
    <d v="1899-12-30T15:23:49"/>
    <x v="2338"/>
    <d v="1899-12-30T07:42:08"/>
    <s v="Ensacado"/>
    <s v="E002"/>
    <x v="1"/>
    <d v="1899-12-30T00:00:27"/>
    <n v="-0.32061342592593001"/>
    <x v="9"/>
    <x v="2"/>
    <x v="1"/>
    <x v="1"/>
    <n v="1"/>
    <n v="0"/>
    <x v="1"/>
    <x v="1"/>
    <x v="1"/>
    <n v="1"/>
    <x v="1"/>
    <x v="1"/>
    <d v="1899-12-30T07:42:08"/>
    <d v="1899-12-30T06:44:08"/>
    <x v="1"/>
    <m/>
    <m/>
    <d v="1899-12-30T00:00:00"/>
    <d v="1899-12-30T00:00:27"/>
    <n v="3"/>
    <d v="1899-12-30T07:42:08"/>
    <n v="0.44999999999999041"/>
    <x v="5"/>
    <x v="1"/>
  </r>
  <r>
    <x v="5"/>
    <s v=""/>
    <x v="0"/>
    <x v="858"/>
    <m/>
    <d v="2025-02-25T00:00:00"/>
    <x v="2"/>
    <s v="2906"/>
    <x v="11"/>
    <s v="PA"/>
    <x v="3"/>
    <x v="0"/>
    <d v="2025-02-25T00:00:00"/>
    <d v="1899-12-30T11:46:02"/>
    <d v="2025-02-25T00:00:00"/>
    <d v="1899-12-30T11:52:01"/>
    <d v="2025-02-25T00:00:00"/>
    <d v="1899-12-30T11:46:43"/>
    <x v="159"/>
    <x v="21"/>
    <s v="1327141584"/>
    <s v="EXW"/>
    <d v="1899-12-30T00:11:17"/>
    <x v="1553"/>
    <d v="1899-12-30T00:05:59"/>
    <s v="Ensacado"/>
    <s v="E002"/>
    <x v="1"/>
    <d v="1899-12-30T00:00:41"/>
    <n v="-3.6805555555600167E-3"/>
    <x v="9"/>
    <x v="2"/>
    <x v="1"/>
    <x v="1"/>
    <n v="1"/>
    <n v="0"/>
    <x v="1"/>
    <x v="1"/>
    <x v="1"/>
    <n v="1"/>
    <x v="1"/>
    <x v="1"/>
    <d v="1899-12-30T00:05:59"/>
    <d v="1899-12-30T00:05:59"/>
    <x v="1"/>
    <m/>
    <m/>
    <d v="1899-12-30T00:00:00"/>
    <d v="1899-12-30T00:00:41"/>
    <n v="3"/>
    <d v="1899-12-30T00:05:59"/>
    <n v="0.68333333332318169"/>
    <x v="5"/>
    <x v="1"/>
  </r>
  <r>
    <x v="5"/>
    <s v="2025000296"/>
    <x v="0"/>
    <x v="850"/>
    <s v="E6575LRD"/>
    <d v="2025-02-25T00:00:00"/>
    <x v="2"/>
    <s v="55"/>
    <x v="10"/>
    <s v="S2"/>
    <x v="6"/>
    <x v="0"/>
    <d v="2025-02-25T00:00:00"/>
    <d v="1899-12-30T11:36:35"/>
    <d v="2025-02-25T00:00:00"/>
    <d v="1899-12-30T11:50:20"/>
    <d v="2025-02-25T00:00:00"/>
    <d v="1899-12-30T12:01:02"/>
    <x v="0"/>
    <x v="0"/>
    <s v="1327141585"/>
    <s v="FBO"/>
    <d v="1899-12-30T00:24:27"/>
    <x v="2339"/>
    <d v="1899-12-30T00:13:45"/>
    <s v="Granel"/>
    <s v="E001"/>
    <x v="2"/>
    <d v="1899-12-30T00:24:27"/>
    <d v="1899-12-30T00:10:42"/>
    <x v="9"/>
    <x v="2"/>
    <x v="1"/>
    <x v="2"/>
    <n v="0"/>
    <n v="0"/>
    <x v="0"/>
    <x v="2"/>
    <x v="1"/>
    <n v="0"/>
    <x v="1"/>
    <x v="1"/>
    <d v="1899-12-30T00:13:45"/>
    <d v="1899-12-30T00:13:45"/>
    <x v="0"/>
    <m/>
    <m/>
    <d v="1899-12-30T00:00:00"/>
    <d v="1899-12-30T00:24:27"/>
    <n v="3"/>
    <d v="1899-12-30T00:13:45"/>
    <n v="24.449999999990311"/>
    <x v="11"/>
    <x v="1"/>
  </r>
  <r>
    <x v="5"/>
    <s v=""/>
    <x v="0"/>
    <x v="865"/>
    <m/>
    <d v="2025-02-25T00:00:00"/>
    <x v="2"/>
    <s v="2906"/>
    <x v="11"/>
    <s v="PA"/>
    <x v="3"/>
    <x v="0"/>
    <d v="2025-02-25T00:00:00"/>
    <d v="1899-12-30T12:08:09"/>
    <d v="2025-02-25T00:00:00"/>
    <d v="1899-12-30T12:08:24"/>
    <d v="2025-02-25T00:00:00"/>
    <d v="1899-12-30T12:08:33"/>
    <x v="163"/>
    <x v="21"/>
    <s v="1327141586"/>
    <s v="EXW"/>
    <d v="1899-12-30T00:00:24"/>
    <x v="2323"/>
    <d v="1899-12-30T00:00:15"/>
    <s v="Ensacado"/>
    <s v="E002"/>
    <x v="1"/>
    <d v="1899-12-30T00:00:24"/>
    <d v="1899-12-30T00:00:09"/>
    <x v="13"/>
    <x v="2"/>
    <x v="1"/>
    <x v="1"/>
    <n v="1"/>
    <n v="0"/>
    <x v="1"/>
    <x v="1"/>
    <x v="1"/>
    <n v="1"/>
    <x v="1"/>
    <x v="1"/>
    <d v="1899-12-30T00:00:15"/>
    <d v="1899-12-30T00:00:15"/>
    <x v="0"/>
    <m/>
    <m/>
    <d v="1899-12-30T00:00:00"/>
    <d v="1899-12-30T00:00:24"/>
    <n v="3"/>
    <d v="1899-12-30T00:00:15"/>
    <n v="0.40000000000325997"/>
    <x v="11"/>
    <x v="1"/>
  </r>
  <r>
    <x v="5"/>
    <s v=""/>
    <x v="0"/>
    <x v="866"/>
    <m/>
    <d v="2025-02-25T00:00:00"/>
    <x v="2"/>
    <s v="2906"/>
    <x v="11"/>
    <s v="PA"/>
    <x v="3"/>
    <x v="0"/>
    <d v="2025-02-25T00:00:00"/>
    <d v="1899-12-30T13:02:49"/>
    <d v="2025-02-25T00:00:00"/>
    <d v="1899-12-30T13:03:06"/>
    <d v="2025-02-25T00:00:00"/>
    <d v="1899-12-30T13:03:15"/>
    <x v="164"/>
    <x v="21"/>
    <s v="1327141589"/>
    <s v="EXW"/>
    <d v="1899-12-30T00:00:26"/>
    <x v="2323"/>
    <d v="1899-12-30T00:00:17"/>
    <s v="Ensacado"/>
    <s v="E002"/>
    <x v="1"/>
    <d v="1899-12-30T00:00:26"/>
    <d v="1899-12-30T00:00:09"/>
    <x v="6"/>
    <x v="2"/>
    <x v="1"/>
    <x v="1"/>
    <n v="1"/>
    <n v="0"/>
    <x v="1"/>
    <x v="1"/>
    <x v="1"/>
    <n v="1"/>
    <x v="1"/>
    <x v="1"/>
    <d v="1899-12-30T00:00:17"/>
    <d v="1899-12-30T00:00:17"/>
    <x v="0"/>
    <m/>
    <m/>
    <d v="1899-12-30T00:00:00"/>
    <d v="1899-12-30T00:00:26"/>
    <n v="3"/>
    <d v="1899-12-30T00:00:17"/>
    <n v="0.43333333332482127"/>
    <x v="6"/>
    <x v="1"/>
  </r>
  <r>
    <x v="5"/>
    <s v=""/>
    <x v="0"/>
    <x v="849"/>
    <s v="P08SU44"/>
    <d v="2025-02-25T00:00:00"/>
    <x v="2"/>
    <s v="2906"/>
    <x v="11"/>
    <s v="PA"/>
    <x v="3"/>
    <x v="0"/>
    <d v="2025-02-25T00:00:00"/>
    <d v="1899-12-30T14:36:14"/>
    <d v="2025-02-25T00:00:00"/>
    <d v="1899-12-30T14:37:07"/>
    <d v="2025-02-25T00:00:00"/>
    <d v="1899-12-30T14:37:16"/>
    <x v="153"/>
    <x v="21"/>
    <s v="1327141590"/>
    <s v="EXW"/>
    <d v="1899-12-30T00:01:02"/>
    <x v="2323"/>
    <d v="1899-12-30T00:00:53"/>
    <s v="Ensacado"/>
    <s v="E002"/>
    <x v="1"/>
    <d v="1899-12-30T00:01:02"/>
    <d v="1899-12-30T00:00:09"/>
    <x v="14"/>
    <x v="2"/>
    <x v="1"/>
    <x v="1"/>
    <n v="1"/>
    <n v="0"/>
    <x v="1"/>
    <x v="1"/>
    <x v="1"/>
    <n v="1"/>
    <x v="1"/>
    <x v="1"/>
    <d v="1899-12-30T00:00:53"/>
    <d v="1899-12-30T00:00:53"/>
    <x v="0"/>
    <m/>
    <m/>
    <d v="1899-12-30T00:00:00"/>
    <d v="1899-12-30T00:01:02"/>
    <n v="3"/>
    <d v="1899-12-30T00:00:53"/>
    <n v="1.0333333333295514"/>
    <x v="7"/>
    <x v="1"/>
  </r>
  <r>
    <x v="5"/>
    <s v="2025000299"/>
    <x v="0"/>
    <x v="856"/>
    <s v="E7095HXG"/>
    <d v="2025-02-25T00:00:00"/>
    <x v="2"/>
    <s v="55"/>
    <x v="10"/>
    <s v="S2"/>
    <x v="6"/>
    <x v="0"/>
    <d v="2025-02-25T00:00:00"/>
    <d v="1899-12-30T14:24:25"/>
    <d v="2025-02-25T00:00:00"/>
    <d v="1899-12-30T14:33:39"/>
    <d v="2025-02-25T00:00:00"/>
    <d v="1899-12-30T14:51:22"/>
    <x v="0"/>
    <x v="0"/>
    <s v="1327141591"/>
    <s v="FBO"/>
    <d v="1899-12-30T00:26:57"/>
    <x v="2340"/>
    <d v="1899-12-30T00:09:14"/>
    <s v="Granel"/>
    <s v="E001"/>
    <x v="2"/>
    <d v="1899-12-30T00:26:57"/>
    <d v="1899-12-30T00:17:43"/>
    <x v="14"/>
    <x v="2"/>
    <x v="1"/>
    <x v="2"/>
    <n v="0"/>
    <n v="0"/>
    <x v="0"/>
    <x v="2"/>
    <x v="1"/>
    <n v="0"/>
    <x v="1"/>
    <x v="1"/>
    <d v="1899-12-30T00:09:14"/>
    <d v="1899-12-30T00:09:14"/>
    <x v="0"/>
    <m/>
    <m/>
    <d v="1899-12-30T00:00:00"/>
    <d v="1899-12-30T00:26:57"/>
    <n v="3"/>
    <d v="1899-12-30T00:09:14"/>
    <n v="26.950000000003254"/>
    <x v="7"/>
    <x v="1"/>
  </r>
  <r>
    <x v="5"/>
    <s v=""/>
    <x v="0"/>
    <x v="864"/>
    <s v="PAX14LC"/>
    <d v="2025-02-25T00:00:00"/>
    <x v="2"/>
    <s v="3320"/>
    <x v="12"/>
    <s v="PA"/>
    <x v="3"/>
    <x v="0"/>
    <d v="2025-02-25T00:00:00"/>
    <d v="1899-12-30T15:16:58"/>
    <d v="2025-02-25T00:00:00"/>
    <d v="1899-12-30T15:17:17"/>
    <d v="2025-02-25T00:00:00"/>
    <d v="1899-12-30T15:17:49"/>
    <x v="155"/>
    <x v="21"/>
    <s v="1327141592"/>
    <s v="EXW"/>
    <d v="1899-12-30T00:00:51"/>
    <x v="1521"/>
    <d v="1899-12-30T00:00:19"/>
    <s v="Ensacado"/>
    <s v="E002"/>
    <x v="1"/>
    <d v="1899-12-30T00:00:51"/>
    <d v="1899-12-30T00:00:32"/>
    <x v="10"/>
    <x v="2"/>
    <x v="1"/>
    <x v="1"/>
    <n v="1"/>
    <n v="0"/>
    <x v="1"/>
    <x v="1"/>
    <x v="1"/>
    <n v="1"/>
    <x v="1"/>
    <x v="1"/>
    <d v="1899-12-30T00:00:19"/>
    <d v="1899-12-30T00:00:19"/>
    <x v="0"/>
    <m/>
    <m/>
    <d v="1899-12-30T00:00:00"/>
    <d v="1899-12-30T00:00:51"/>
    <n v="3"/>
    <d v="1899-12-30T00:00:19"/>
    <n v="0.85000000000317044"/>
    <x v="14"/>
    <x v="1"/>
  </r>
  <r>
    <x v="5"/>
    <s v="2025000300"/>
    <x v="0"/>
    <x v="850"/>
    <s v="E6575LRD"/>
    <d v="2025-02-25T00:00:00"/>
    <x v="2"/>
    <s v="55"/>
    <x v="10"/>
    <s v="S2"/>
    <x v="6"/>
    <x v="0"/>
    <d v="2025-02-25T00:00:00"/>
    <d v="1899-12-30T14:30:09"/>
    <d v="2025-02-25T00:00:00"/>
    <d v="1899-12-30T14:49:14"/>
    <d v="2025-02-25T00:00:00"/>
    <d v="1899-12-30T15:36:26"/>
    <x v="0"/>
    <x v="0"/>
    <s v="1327141593"/>
    <s v="FBO"/>
    <d v="1899-12-30T01:06:17"/>
    <x v="2341"/>
    <d v="1899-12-30T00:19:05"/>
    <s v="Granel"/>
    <s v="E001"/>
    <x v="2"/>
    <d v="1899-12-30T01:06:17"/>
    <d v="1899-12-30T00:47:12"/>
    <x v="14"/>
    <x v="2"/>
    <x v="1"/>
    <x v="2"/>
    <n v="0"/>
    <n v="0"/>
    <x v="0"/>
    <x v="2"/>
    <x v="1"/>
    <n v="0"/>
    <x v="1"/>
    <x v="0"/>
    <d v="1899-12-30T00:19:05"/>
    <d v="1899-12-30T00:19:05"/>
    <x v="0"/>
    <m/>
    <m/>
    <d v="1899-12-30T00:00:00"/>
    <d v="1899-12-30T01:06:17"/>
    <n v="3"/>
    <d v="1899-12-30T00:19:05"/>
    <n v="66.283333333344061"/>
    <x v="14"/>
    <x v="0"/>
  </r>
  <r>
    <x v="5"/>
    <s v=""/>
    <x v="0"/>
    <x v="867"/>
    <m/>
    <d v="2025-02-25T00:00:00"/>
    <x v="2"/>
    <s v="2906"/>
    <x v="11"/>
    <s v="PA"/>
    <x v="3"/>
    <x v="0"/>
    <d v="2025-02-25T00:00:00"/>
    <d v="1899-12-30T15:41:09"/>
    <d v="2025-02-25T00:00:00"/>
    <d v="1899-12-30T15:41:28"/>
    <d v="2025-02-25T00:00:00"/>
    <d v="1899-12-30T15:41:52"/>
    <x v="165"/>
    <x v="21"/>
    <s v="1327141594"/>
    <s v="EXW"/>
    <d v="1899-12-30T00:00:43"/>
    <x v="1510"/>
    <d v="1899-12-30T00:00:19"/>
    <s v="Ensacado"/>
    <s v="E002"/>
    <x v="1"/>
    <d v="1899-12-30T00:00:43"/>
    <d v="1899-12-30T00:00:24"/>
    <x v="10"/>
    <x v="2"/>
    <x v="1"/>
    <x v="1"/>
    <n v="1"/>
    <n v="0"/>
    <x v="1"/>
    <x v="1"/>
    <x v="1"/>
    <n v="1"/>
    <x v="1"/>
    <x v="1"/>
    <d v="1899-12-30T00:00:19"/>
    <d v="1899-12-30T00:00:19"/>
    <x v="0"/>
    <m/>
    <m/>
    <d v="1899-12-30T00:00:00"/>
    <d v="1899-12-30T00:00:43"/>
    <n v="3"/>
    <d v="1899-12-30T00:00:19"/>
    <n v="0.71666666665921142"/>
    <x v="14"/>
    <x v="1"/>
  </r>
  <r>
    <x v="5"/>
    <s v="2025000301"/>
    <x v="0"/>
    <x v="861"/>
    <s v="E5117MNH"/>
    <d v="2025-02-25T00:00:00"/>
    <x v="2"/>
    <s v="55"/>
    <x v="10"/>
    <s v="S2"/>
    <x v="6"/>
    <x v="0"/>
    <d v="2025-02-25T00:00:00"/>
    <d v="1899-12-30T16:11:43"/>
    <d v="2025-02-25T00:00:00"/>
    <d v="1899-12-30T10:42:00"/>
    <d v="2025-02-25T00:00:00"/>
    <d v="1899-12-30T16:32:32"/>
    <x v="166"/>
    <x v="0"/>
    <s v="1327141595"/>
    <s v="FBO"/>
    <d v="1899-12-30T11:20:15"/>
    <x v="2342"/>
    <d v="1899-12-30T05:29:43"/>
    <s v="Granel"/>
    <s v="E001"/>
    <x v="2"/>
    <d v="1899-12-30T00:20:49"/>
    <d v="1899-12-30T05:50:32"/>
    <x v="7"/>
    <x v="2"/>
    <x v="1"/>
    <x v="2"/>
    <n v="0"/>
    <n v="0"/>
    <x v="0"/>
    <x v="2"/>
    <x v="1"/>
    <n v="0"/>
    <x v="1"/>
    <x v="1"/>
    <d v="1899-12-30T05:29:43"/>
    <d v="1899-12-30T04:31:43"/>
    <x v="1"/>
    <m/>
    <m/>
    <d v="1899-12-30T00:00:00"/>
    <d v="1899-12-30T00:20:49"/>
    <n v="3"/>
    <n v="-0.22896990740741008"/>
    <n v="20.816666666668748"/>
    <x v="8"/>
    <x v="1"/>
  </r>
  <r>
    <x v="5"/>
    <s v="2025000302"/>
    <x v="0"/>
    <x v="856"/>
    <s v="E7095HXG"/>
    <d v="2025-02-25T00:00:00"/>
    <x v="2"/>
    <s v="55"/>
    <x v="10"/>
    <s v="S2"/>
    <x v="6"/>
    <x v="0"/>
    <d v="2025-02-25T00:00:00"/>
    <d v="1899-12-30T16:25:14"/>
    <d v="2025-02-25T00:00:00"/>
    <d v="1899-12-30T16:33:11"/>
    <d v="2025-02-25T00:00:00"/>
    <d v="1899-12-30T16:55:04"/>
    <x v="0"/>
    <x v="0"/>
    <s v="1327141596"/>
    <s v="FBO"/>
    <d v="1899-12-30T00:29:50"/>
    <x v="2251"/>
    <d v="1899-12-30T00:07:57"/>
    <s v="Granel"/>
    <s v="E001"/>
    <x v="2"/>
    <d v="1899-12-30T00:29:50"/>
    <d v="1899-12-30T00:21:53"/>
    <x v="7"/>
    <x v="2"/>
    <x v="1"/>
    <x v="2"/>
    <n v="0"/>
    <n v="0"/>
    <x v="0"/>
    <x v="2"/>
    <x v="1"/>
    <n v="0"/>
    <x v="1"/>
    <x v="1"/>
    <d v="1899-12-30T00:07:57"/>
    <d v="1899-12-30T00:07:57"/>
    <x v="0"/>
    <m/>
    <m/>
    <d v="1899-12-30T00:00:00"/>
    <d v="1899-12-30T00:29:50"/>
    <n v="3"/>
    <d v="1899-12-30T00:07:57"/>
    <n v="29.833333333343965"/>
    <x v="8"/>
    <x v="1"/>
  </r>
  <r>
    <x v="5"/>
    <s v=""/>
    <x v="0"/>
    <x v="868"/>
    <m/>
    <d v="2025-02-25T00:00:00"/>
    <x v="2"/>
    <s v="3320"/>
    <x v="12"/>
    <s v="PA"/>
    <x v="3"/>
    <x v="0"/>
    <d v="2025-02-25T00:00:00"/>
    <d v="1899-12-30T17:03:45"/>
    <d v="2025-02-25T00:00:00"/>
    <d v="1899-12-30T17:05:06"/>
    <d v="2025-02-25T00:00:00"/>
    <d v="1899-12-30T17:05:13"/>
    <x v="154"/>
    <x v="21"/>
    <s v="1327141597"/>
    <s v="EXW"/>
    <d v="1899-12-30T00:01:28"/>
    <x v="2343"/>
    <d v="1899-12-30T00:01:21"/>
    <s v="Ensacado"/>
    <s v="E002"/>
    <x v="1"/>
    <d v="1899-12-30T00:01:28"/>
    <d v="1899-12-30T00:00:07"/>
    <x v="11"/>
    <x v="2"/>
    <x v="1"/>
    <x v="1"/>
    <n v="1"/>
    <n v="0"/>
    <x v="1"/>
    <x v="1"/>
    <x v="1"/>
    <n v="1"/>
    <x v="1"/>
    <x v="1"/>
    <d v="1899-12-30T00:01:21"/>
    <d v="1899-12-30T00:01:21"/>
    <x v="0"/>
    <m/>
    <m/>
    <d v="1899-12-30T00:00:00"/>
    <d v="1899-12-30T00:01:28"/>
    <n v="3"/>
    <d v="1899-12-30T00:01:21"/>
    <n v="1.4666666666687611"/>
    <x v="12"/>
    <x v="1"/>
  </r>
  <r>
    <x v="5"/>
    <s v=""/>
    <x v="0"/>
    <x v="852"/>
    <s v="P24TM53"/>
    <d v="2025-02-26T00:00:00"/>
    <x v="2"/>
    <s v="3320"/>
    <x v="12"/>
    <s v="PA"/>
    <x v="3"/>
    <x v="0"/>
    <d v="2025-02-26T00:00:00"/>
    <d v="1899-12-30T08:39:40"/>
    <d v="2025-02-26T00:00:00"/>
    <d v="1899-12-30T08:40:01"/>
    <d v="2025-02-26T00:00:00"/>
    <d v="1899-12-30T08:40:13"/>
    <x v="155"/>
    <x v="21"/>
    <s v="1327141599"/>
    <s v="EXW"/>
    <d v="1899-12-30T00:00:33"/>
    <x v="1916"/>
    <d v="1899-12-30T00:00:21"/>
    <s v="Ensacado"/>
    <s v="E002"/>
    <x v="1"/>
    <d v="1899-12-30T00:00:33"/>
    <d v="1899-12-30T00:00:12"/>
    <x v="3"/>
    <x v="3"/>
    <x v="1"/>
    <x v="1"/>
    <n v="1"/>
    <n v="0"/>
    <x v="1"/>
    <x v="1"/>
    <x v="1"/>
    <n v="1"/>
    <x v="1"/>
    <x v="1"/>
    <d v="1899-12-30T00:00:21"/>
    <d v="1899-12-30T00:00:21"/>
    <x v="0"/>
    <m/>
    <m/>
    <d v="1899-12-30T00:00:00"/>
    <d v="1899-12-30T00:00:33"/>
    <n v="4"/>
    <d v="1899-12-30T00:00:21"/>
    <n v="0.54999999999361115"/>
    <x v="2"/>
    <x v="1"/>
  </r>
  <r>
    <x v="5"/>
    <s v="2025000305"/>
    <x v="0"/>
    <x v="853"/>
    <s v="E8184JKX"/>
    <d v="2025-02-26T00:00:00"/>
    <x v="2"/>
    <s v="55"/>
    <x v="10"/>
    <s v="S2"/>
    <x v="6"/>
    <x v="0"/>
    <d v="2025-02-26T00:00:00"/>
    <d v="1899-12-30T09:55:08"/>
    <d v="2025-02-26T00:00:00"/>
    <d v="1899-12-30T10:05:01"/>
    <d v="2025-02-26T00:00:00"/>
    <d v="1899-12-30T10:20:24"/>
    <x v="0"/>
    <x v="0"/>
    <s v="1327141601"/>
    <s v="FBO"/>
    <d v="1899-12-30T00:25:16"/>
    <x v="2344"/>
    <d v="1899-12-30T00:09:53"/>
    <s v="Granel"/>
    <s v="E001"/>
    <x v="2"/>
    <d v="1899-12-30T00:25:16"/>
    <d v="1899-12-30T00:15:23"/>
    <x v="4"/>
    <x v="3"/>
    <x v="1"/>
    <x v="2"/>
    <n v="0"/>
    <n v="0"/>
    <x v="0"/>
    <x v="2"/>
    <x v="1"/>
    <n v="0"/>
    <x v="1"/>
    <x v="1"/>
    <d v="1899-12-30T00:09:53"/>
    <d v="1899-12-30T00:09:53"/>
    <x v="0"/>
    <m/>
    <m/>
    <d v="1899-12-30T00:00:00"/>
    <d v="1899-12-30T00:25:16"/>
    <n v="4"/>
    <d v="1899-12-30T00:09:53"/>
    <n v="25.266666666657613"/>
    <x v="4"/>
    <x v="1"/>
  </r>
  <r>
    <x v="5"/>
    <s v=""/>
    <x v="0"/>
    <x v="869"/>
    <m/>
    <d v="2025-02-26T00:00:00"/>
    <x v="2"/>
    <s v="2906"/>
    <x v="11"/>
    <s v="PA"/>
    <x v="3"/>
    <x v="0"/>
    <d v="2025-02-26T00:00:00"/>
    <d v="1899-12-30T10:25:10"/>
    <d v="2025-02-26T00:00:00"/>
    <d v="1899-12-30T10:27:49"/>
    <d v="2025-02-26T00:00:00"/>
    <d v="1899-12-30T10:27:56"/>
    <x v="167"/>
    <x v="21"/>
    <s v="1327141602"/>
    <s v="EXW"/>
    <d v="1899-12-30T00:02:46"/>
    <x v="2343"/>
    <d v="1899-12-30T00:02:39"/>
    <s v="Ensacado"/>
    <s v="E002"/>
    <x v="1"/>
    <d v="1899-12-30T00:02:46"/>
    <d v="1899-12-30T00:00:07"/>
    <x v="5"/>
    <x v="3"/>
    <x v="1"/>
    <x v="1"/>
    <n v="1"/>
    <n v="0"/>
    <x v="1"/>
    <x v="1"/>
    <x v="1"/>
    <n v="1"/>
    <x v="1"/>
    <x v="1"/>
    <d v="1899-12-30T00:02:39"/>
    <d v="1899-12-30T00:02:39"/>
    <x v="0"/>
    <m/>
    <m/>
    <d v="1899-12-30T00:00:00"/>
    <d v="1899-12-30T00:02:46"/>
    <n v="4"/>
    <d v="1899-12-30T00:02:39"/>
    <n v="2.7666666666576134"/>
    <x v="4"/>
    <x v="1"/>
  </r>
  <r>
    <x v="5"/>
    <s v=""/>
    <x v="0"/>
    <x v="870"/>
    <m/>
    <d v="2025-02-26T00:00:00"/>
    <x v="2"/>
    <s v="2906"/>
    <x v="11"/>
    <s v="PA"/>
    <x v="3"/>
    <x v="0"/>
    <d v="2025-02-26T00:00:00"/>
    <d v="1899-12-30T10:39:33"/>
    <d v="2025-02-26T00:00:00"/>
    <d v="1899-12-30T10:40:03"/>
    <d v="2025-02-26T00:00:00"/>
    <d v="1899-12-30T10:40:13"/>
    <x v="168"/>
    <x v="21"/>
    <s v="1327141603"/>
    <s v="EXW"/>
    <d v="1899-12-30T00:00:40"/>
    <x v="2335"/>
    <d v="1899-12-30T00:00:30"/>
    <s v="Ensacado"/>
    <s v="E002"/>
    <x v="1"/>
    <d v="1899-12-30T00:00:40"/>
    <d v="1899-12-30T00:00:10"/>
    <x v="5"/>
    <x v="3"/>
    <x v="1"/>
    <x v="1"/>
    <n v="1"/>
    <n v="0"/>
    <x v="1"/>
    <x v="1"/>
    <x v="1"/>
    <n v="1"/>
    <x v="1"/>
    <x v="1"/>
    <d v="1899-12-30T00:00:30"/>
    <d v="1899-12-30T00:00:30"/>
    <x v="0"/>
    <m/>
    <m/>
    <d v="1899-12-30T00:00:00"/>
    <d v="1899-12-30T00:00:40"/>
    <n v="4"/>
    <d v="1899-12-30T00:00:30"/>
    <n v="0.66666666667678953"/>
    <x v="4"/>
    <x v="1"/>
  </r>
  <r>
    <x v="5"/>
    <s v=""/>
    <x v="0"/>
    <x v="871"/>
    <s v="E2660JCW"/>
    <d v="2025-02-26T00:00:00"/>
    <x v="2"/>
    <s v="2906"/>
    <x v="11"/>
    <s v="PA"/>
    <x v="3"/>
    <x v="0"/>
    <d v="2025-02-26T00:00:00"/>
    <d v="1899-12-30T10:44:47"/>
    <d v="2025-02-26T00:00:00"/>
    <d v="1899-12-30T19:04:59"/>
    <d v="2025-02-26T00:00:00"/>
    <d v="1899-12-30T10:45:27"/>
    <x v="162"/>
    <x v="21"/>
    <s v="1327141604"/>
    <s v="EXW"/>
    <d v="1899-12-30T16:39:44"/>
    <x v="2345"/>
    <d v="1899-12-30T08:20:12"/>
    <s v="Ensacado"/>
    <s v="E002"/>
    <x v="1"/>
    <d v="1899-12-30T00:00:40"/>
    <n v="-0.34689814814814002"/>
    <x v="5"/>
    <x v="3"/>
    <x v="1"/>
    <x v="1"/>
    <n v="1"/>
    <n v="0"/>
    <x v="1"/>
    <x v="1"/>
    <x v="1"/>
    <n v="1"/>
    <x v="1"/>
    <x v="1"/>
    <d v="1899-12-30T08:20:12"/>
    <d v="1899-12-30T07:22:12"/>
    <x v="1"/>
    <m/>
    <m/>
    <d v="1899-12-30T00:00:00"/>
    <d v="1899-12-30T00:00:40"/>
    <n v="4"/>
    <d v="1899-12-30T08:20:12"/>
    <n v="0.66666666667678953"/>
    <x v="4"/>
    <x v="1"/>
  </r>
  <r>
    <x v="5"/>
    <s v="2025000306"/>
    <x v="0"/>
    <x v="850"/>
    <s v="E6575LRD"/>
    <d v="2025-02-26T00:00:00"/>
    <x v="2"/>
    <s v="55"/>
    <x v="10"/>
    <s v="S2"/>
    <x v="6"/>
    <x v="0"/>
    <d v="2025-02-26T00:00:00"/>
    <d v="1899-12-30T10:09:00"/>
    <d v="2025-02-26T00:00:00"/>
    <d v="1899-12-30T10:16:01"/>
    <d v="2025-02-26T00:00:00"/>
    <d v="1899-12-30T10:49:41"/>
    <x v="0"/>
    <x v="0"/>
    <s v="1327141605"/>
    <s v="FBO"/>
    <d v="1899-12-30T00:40:41"/>
    <x v="498"/>
    <d v="1899-12-30T00:07:01"/>
    <s v="Granel"/>
    <s v="E001"/>
    <x v="2"/>
    <d v="1899-12-30T00:40:41"/>
    <d v="1899-12-30T00:33:40"/>
    <x v="5"/>
    <x v="3"/>
    <x v="1"/>
    <x v="2"/>
    <n v="0"/>
    <n v="0"/>
    <x v="0"/>
    <x v="2"/>
    <x v="1"/>
    <n v="0"/>
    <x v="1"/>
    <x v="1"/>
    <d v="1899-12-30T00:07:01"/>
    <d v="1899-12-30T00:07:01"/>
    <x v="0"/>
    <m/>
    <m/>
    <d v="1899-12-30T00:00:00"/>
    <d v="1899-12-30T00:40:41"/>
    <n v="4"/>
    <d v="1899-12-30T00:07:01"/>
    <n v="40.683333333326395"/>
    <x v="4"/>
    <x v="1"/>
  </r>
  <r>
    <x v="5"/>
    <s v=""/>
    <x v="0"/>
    <x v="872"/>
    <m/>
    <d v="2025-02-26T00:00:00"/>
    <x v="2"/>
    <s v="2906"/>
    <x v="11"/>
    <s v="PA"/>
    <x v="3"/>
    <x v="0"/>
    <d v="2025-02-26T00:00:00"/>
    <d v="1899-12-30T11:20:56"/>
    <d v="2025-02-26T00:00:00"/>
    <d v="1899-12-30T19:15:00"/>
    <d v="2025-02-26T00:00:00"/>
    <d v="1899-12-30T11:22:17"/>
    <x v="169"/>
    <x v="21"/>
    <s v="1327141606"/>
    <s v="EXW"/>
    <d v="1899-12-30T15:46:47"/>
    <x v="1597"/>
    <d v="1899-12-30T07:54:04"/>
    <s v="Ensacado"/>
    <s v="E002"/>
    <x v="1"/>
    <d v="1899-12-30T00:01:21"/>
    <n v="-0.32827546296296006"/>
    <x v="9"/>
    <x v="3"/>
    <x v="1"/>
    <x v="1"/>
    <n v="1"/>
    <n v="0"/>
    <x v="1"/>
    <x v="1"/>
    <x v="1"/>
    <n v="1"/>
    <x v="1"/>
    <x v="1"/>
    <d v="1899-12-30T07:54:04"/>
    <d v="1899-12-30T06:56:04"/>
    <x v="1"/>
    <m/>
    <m/>
    <d v="1899-12-30T00:00:00"/>
    <d v="1899-12-30T00:01:21"/>
    <n v="4"/>
    <d v="1899-12-30T07:54:04"/>
    <n v="1.3499999999999712"/>
    <x v="5"/>
    <x v="1"/>
  </r>
  <r>
    <x v="5"/>
    <s v=""/>
    <x v="0"/>
    <x v="873"/>
    <m/>
    <d v="2025-02-26T00:00:00"/>
    <x v="2"/>
    <s v="2906"/>
    <x v="11"/>
    <s v="PA"/>
    <x v="3"/>
    <x v="0"/>
    <d v="2025-02-26T00:00:00"/>
    <d v="1899-12-30T11:40:45"/>
    <d v="2025-02-26T00:00:00"/>
    <d v="1899-12-30T11:41:22"/>
    <d v="2025-02-26T00:00:00"/>
    <d v="1899-12-30T11:41:37"/>
    <x v="170"/>
    <x v="21"/>
    <s v="1327141607"/>
    <s v="EXW"/>
    <d v="1899-12-30T00:00:52"/>
    <x v="1587"/>
    <d v="1899-12-30T00:00:37"/>
    <s v="Ensacado"/>
    <s v="E002"/>
    <x v="1"/>
    <d v="1899-12-30T00:00:52"/>
    <d v="1899-12-30T00:00:15"/>
    <x v="9"/>
    <x v="3"/>
    <x v="1"/>
    <x v="1"/>
    <n v="1"/>
    <n v="0"/>
    <x v="1"/>
    <x v="1"/>
    <x v="1"/>
    <n v="1"/>
    <x v="1"/>
    <x v="1"/>
    <d v="1899-12-30T00:00:37"/>
    <d v="1899-12-30T00:00:37"/>
    <x v="0"/>
    <m/>
    <m/>
    <d v="1899-12-30T00:00:00"/>
    <d v="1899-12-30T00:00:52"/>
    <n v="4"/>
    <d v="1899-12-30T00:00:37"/>
    <n v="0.86666666667833958"/>
    <x v="5"/>
    <x v="1"/>
  </r>
  <r>
    <x v="5"/>
    <s v=""/>
    <x v="0"/>
    <x v="874"/>
    <m/>
    <d v="2025-02-26T00:00:00"/>
    <x v="2"/>
    <s v="2906"/>
    <x v="11"/>
    <s v="PA"/>
    <x v="3"/>
    <x v="0"/>
    <d v="2025-02-26T00:00:00"/>
    <d v="1899-12-30T11:57:42"/>
    <d v="2025-02-26T00:00:00"/>
    <d v="1899-12-30T11:58:01"/>
    <d v="2025-02-26T00:00:00"/>
    <d v="1899-12-30T11:58:10"/>
    <x v="168"/>
    <x v="21"/>
    <s v="1327141609"/>
    <s v="EXW"/>
    <d v="1899-12-30T00:00:28"/>
    <x v="2323"/>
    <d v="1899-12-30T00:00:19"/>
    <s v="Ensacado"/>
    <s v="E002"/>
    <x v="1"/>
    <d v="1899-12-30T00:00:28"/>
    <d v="1899-12-30T00:00:09"/>
    <x v="9"/>
    <x v="3"/>
    <x v="1"/>
    <x v="1"/>
    <n v="1"/>
    <n v="0"/>
    <x v="1"/>
    <x v="1"/>
    <x v="1"/>
    <n v="1"/>
    <x v="1"/>
    <x v="1"/>
    <d v="1899-12-30T00:00:19"/>
    <d v="1899-12-30T00:00:19"/>
    <x v="0"/>
    <m/>
    <m/>
    <d v="1899-12-30T00:00:00"/>
    <d v="1899-12-30T00:00:28"/>
    <n v="4"/>
    <d v="1899-12-30T00:00:19"/>
    <n v="0.46666666666077106"/>
    <x v="5"/>
    <x v="1"/>
  </r>
  <r>
    <x v="5"/>
    <s v="2025000308"/>
    <x v="0"/>
    <x v="853"/>
    <s v="E8184JKX"/>
    <d v="2025-02-26T00:00:00"/>
    <x v="2"/>
    <s v="55"/>
    <x v="10"/>
    <s v="S2"/>
    <x v="6"/>
    <x v="0"/>
    <d v="2025-02-26T00:00:00"/>
    <d v="1899-12-30T12:19:42"/>
    <d v="2025-02-26T00:00:00"/>
    <d v="1899-12-30T12:27:24"/>
    <d v="2025-02-26T00:00:00"/>
    <d v="1899-12-30T12:43:39"/>
    <x v="0"/>
    <x v="0"/>
    <s v="1327141610"/>
    <s v="FBO"/>
    <d v="1899-12-30T00:23:57"/>
    <x v="2346"/>
    <d v="1899-12-30T00:07:42"/>
    <s v="Granel"/>
    <s v="E001"/>
    <x v="2"/>
    <d v="1899-12-30T00:23:57"/>
    <d v="1899-12-30T00:16:15"/>
    <x v="13"/>
    <x v="3"/>
    <x v="1"/>
    <x v="2"/>
    <n v="0"/>
    <n v="0"/>
    <x v="0"/>
    <x v="2"/>
    <x v="1"/>
    <n v="0"/>
    <x v="1"/>
    <x v="1"/>
    <d v="1899-12-30T00:07:42"/>
    <d v="1899-12-30T00:07:42"/>
    <x v="0"/>
    <m/>
    <m/>
    <d v="1899-12-30T00:00:00"/>
    <d v="1899-12-30T00:23:57"/>
    <n v="4"/>
    <d v="1899-12-30T00:07:42"/>
    <n v="23.949999999993512"/>
    <x v="11"/>
    <x v="1"/>
  </r>
  <r>
    <x v="5"/>
    <s v=""/>
    <x v="0"/>
    <x v="875"/>
    <m/>
    <d v="2025-02-26T00:00:00"/>
    <x v="2"/>
    <s v="2906"/>
    <x v="11"/>
    <s v="PA"/>
    <x v="3"/>
    <x v="0"/>
    <d v="2025-02-26T00:00:00"/>
    <d v="1899-12-30T13:06:27"/>
    <d v="2025-02-26T00:00:00"/>
    <d v="1899-12-30T11:52:01"/>
    <d v="2025-02-26T00:00:00"/>
    <d v="1899-12-30T13:07:20"/>
    <x v="159"/>
    <x v="21"/>
    <s v="1327141611"/>
    <s v="EXW"/>
    <d v="1899-12-30T02:29:45"/>
    <x v="2347"/>
    <d v="1899-12-30T01:14:26"/>
    <s v="Ensacado"/>
    <s v="E002"/>
    <x v="1"/>
    <d v="1899-12-30T00:00:53"/>
    <d v="1899-12-30T01:15:19"/>
    <x v="6"/>
    <x v="3"/>
    <x v="1"/>
    <x v="1"/>
    <n v="1"/>
    <n v="0"/>
    <x v="1"/>
    <x v="1"/>
    <x v="1"/>
    <n v="1"/>
    <x v="1"/>
    <x v="1"/>
    <d v="1899-12-30T01:14:26"/>
    <d v="1899-12-30T00:16:26"/>
    <x v="1"/>
    <m/>
    <m/>
    <d v="1899-12-30T00:00:00"/>
    <d v="1899-12-30T00:00:53"/>
    <n v="4"/>
    <n v="-5.1689814814809998E-2"/>
    <n v="0.8833333333392801"/>
    <x v="6"/>
    <x v="1"/>
  </r>
  <r>
    <x v="5"/>
    <s v=""/>
    <x v="0"/>
    <x v="875"/>
    <m/>
    <d v="2025-02-26T00:00:00"/>
    <x v="2"/>
    <s v="3320"/>
    <x v="12"/>
    <s v="PA"/>
    <x v="3"/>
    <x v="0"/>
    <d v="2025-02-26T00:00:00"/>
    <d v="1899-12-30T13:08:05"/>
    <d v="2025-02-26T00:00:00"/>
    <d v="1899-12-30T19:22:01"/>
    <d v="2025-02-26T00:00:00"/>
    <d v="1899-12-30T13:08:54"/>
    <x v="159"/>
    <x v="21"/>
    <s v="1327141612"/>
    <s v="EXW"/>
    <d v="1899-12-30T12:27:03"/>
    <x v="2348"/>
    <d v="1899-12-30T06:13:56"/>
    <s v="Ensacado"/>
    <s v="E002"/>
    <x v="1"/>
    <d v="1899-12-30T00:00:49"/>
    <n v="-0.2591087962962999"/>
    <x v="6"/>
    <x v="3"/>
    <x v="1"/>
    <x v="1"/>
    <n v="1"/>
    <n v="0"/>
    <x v="1"/>
    <x v="1"/>
    <x v="1"/>
    <n v="1"/>
    <x v="1"/>
    <x v="1"/>
    <d v="1899-12-30T06:13:56"/>
    <d v="1899-12-30T05:15:56"/>
    <x v="1"/>
    <m/>
    <m/>
    <d v="1899-12-30T00:00:00"/>
    <d v="1899-12-30T00:00:49"/>
    <n v="4"/>
    <d v="1899-12-30T06:13:56"/>
    <n v="0.81666666666722065"/>
    <x v="6"/>
    <x v="1"/>
  </r>
  <r>
    <x v="5"/>
    <s v="2025000307"/>
    <x v="0"/>
    <x v="856"/>
    <s v="E7095HXG"/>
    <d v="2025-02-26T00:00:00"/>
    <x v="2"/>
    <s v="55"/>
    <x v="10"/>
    <s v="S2"/>
    <x v="6"/>
    <x v="0"/>
    <d v="2025-02-26T00:00:00"/>
    <d v="1899-12-30T12:13:17"/>
    <d v="2025-02-26T00:00:00"/>
    <d v="1899-12-30T13:03:49"/>
    <d v="2025-02-26T00:00:00"/>
    <d v="1899-12-30T13:17:06"/>
    <x v="0"/>
    <x v="0"/>
    <s v="1327141613"/>
    <s v="FBO"/>
    <d v="1899-12-30T01:03:49"/>
    <x v="2349"/>
    <d v="1899-12-30T00:50:32"/>
    <s v="Granel"/>
    <s v="E001"/>
    <x v="2"/>
    <d v="1899-12-30T01:03:49"/>
    <d v="1899-12-30T00:13:17"/>
    <x v="13"/>
    <x v="3"/>
    <x v="1"/>
    <x v="2"/>
    <n v="0"/>
    <n v="0"/>
    <x v="0"/>
    <x v="2"/>
    <x v="1"/>
    <n v="0"/>
    <x v="1"/>
    <x v="0"/>
    <d v="1899-12-30T00:50:32"/>
    <d v="1899-12-30T00:05:32"/>
    <x v="0"/>
    <m/>
    <m/>
    <d v="1899-12-30T00:00:00"/>
    <d v="1899-12-30T01:03:49"/>
    <n v="4"/>
    <d v="1899-12-30T00:50:32"/>
    <n v="63.816666666667317"/>
    <x v="6"/>
    <x v="0"/>
  </r>
  <r>
    <x v="5"/>
    <s v=""/>
    <x v="0"/>
    <x v="852"/>
    <s v="P24TM53"/>
    <d v="2025-02-26T00:00:00"/>
    <x v="2"/>
    <s v="2906"/>
    <x v="11"/>
    <s v="PA"/>
    <x v="3"/>
    <x v="0"/>
    <d v="2025-02-26T00:00:00"/>
    <d v="1899-12-30T14:56:55"/>
    <d v="2025-02-26T00:00:00"/>
    <d v="1899-12-30T14:57:56"/>
    <d v="2025-02-26T00:00:00"/>
    <d v="1899-12-30T14:58:03"/>
    <x v="155"/>
    <x v="21"/>
    <s v="1327141614"/>
    <s v="EXW"/>
    <d v="1899-12-30T00:01:08"/>
    <x v="2343"/>
    <d v="1899-12-30T00:01:01"/>
    <s v="Ensacado"/>
    <s v="E002"/>
    <x v="1"/>
    <d v="1899-12-30T00:01:08"/>
    <d v="1899-12-30T00:00:07"/>
    <x v="14"/>
    <x v="3"/>
    <x v="1"/>
    <x v="1"/>
    <n v="1"/>
    <n v="0"/>
    <x v="1"/>
    <x v="1"/>
    <x v="1"/>
    <n v="1"/>
    <x v="1"/>
    <x v="1"/>
    <d v="1899-12-30T00:01:01"/>
    <d v="1899-12-30T00:01:01"/>
    <x v="0"/>
    <m/>
    <m/>
    <d v="1899-12-30T00:00:00"/>
    <d v="1899-12-30T00:01:08"/>
    <n v="4"/>
    <d v="1899-12-30T00:01:01"/>
    <n v="1.1333333333231721"/>
    <x v="7"/>
    <x v="1"/>
  </r>
  <r>
    <x v="5"/>
    <s v="2025000309"/>
    <x v="0"/>
    <x v="856"/>
    <s v="E7095HXG"/>
    <d v="2025-02-26T00:00:00"/>
    <x v="2"/>
    <s v="55"/>
    <x v="10"/>
    <s v="S2"/>
    <x v="6"/>
    <x v="0"/>
    <d v="2025-02-26T00:00:00"/>
    <d v="1899-12-30T15:22:43"/>
    <d v="2025-02-26T00:00:00"/>
    <d v="1899-12-30T15:28:45"/>
    <d v="2025-02-26T00:00:00"/>
    <d v="1899-12-30T15:40:27"/>
    <x v="0"/>
    <x v="0"/>
    <s v="1327141615"/>
    <s v="FBO"/>
    <d v="1899-12-30T00:17:44"/>
    <x v="2350"/>
    <d v="1899-12-30T00:06:02"/>
    <s v="Granel"/>
    <s v="E001"/>
    <x v="2"/>
    <d v="1899-12-30T00:17:44"/>
    <d v="1899-12-30T00:11:42"/>
    <x v="10"/>
    <x v="3"/>
    <x v="1"/>
    <x v="2"/>
    <n v="0"/>
    <n v="0"/>
    <x v="0"/>
    <x v="2"/>
    <x v="1"/>
    <n v="0"/>
    <x v="1"/>
    <x v="1"/>
    <d v="1899-12-30T00:06:02"/>
    <d v="1899-12-30T00:06:02"/>
    <x v="0"/>
    <m/>
    <m/>
    <d v="1899-12-30T00:00:00"/>
    <d v="1899-12-30T00:17:44"/>
    <n v="4"/>
    <d v="1899-12-30T00:06:02"/>
    <n v="17.733333333340795"/>
    <x v="14"/>
    <x v="1"/>
  </r>
  <r>
    <x v="5"/>
    <s v="2025000313"/>
    <x v="0"/>
    <x v="853"/>
    <s v="E8184JKX"/>
    <d v="2025-02-26T00:00:00"/>
    <x v="2"/>
    <s v="55"/>
    <x v="10"/>
    <s v="S2"/>
    <x v="6"/>
    <x v="0"/>
    <d v="2025-02-26T00:00:00"/>
    <d v="1899-12-30T15:28:18"/>
    <d v="2025-02-26T00:00:00"/>
    <d v="1899-12-30T15:56:59"/>
    <d v="2025-02-26T00:00:00"/>
    <d v="1899-12-30T16:07:42"/>
    <x v="0"/>
    <x v="0"/>
    <s v="1327141616"/>
    <s v="FBO"/>
    <d v="1899-12-30T00:39:24"/>
    <x v="2351"/>
    <d v="1899-12-30T00:28:41"/>
    <s v="Granel"/>
    <s v="E001"/>
    <x v="2"/>
    <d v="1899-12-30T00:39:24"/>
    <d v="1899-12-30T00:10:43"/>
    <x v="10"/>
    <x v="3"/>
    <x v="1"/>
    <x v="2"/>
    <n v="0"/>
    <n v="0"/>
    <x v="0"/>
    <x v="2"/>
    <x v="1"/>
    <n v="0"/>
    <x v="1"/>
    <x v="1"/>
    <d v="1899-12-30T00:28:41"/>
    <d v="1899-12-30T00:28:41"/>
    <x v="0"/>
    <m/>
    <m/>
    <d v="1899-12-30T00:00:00"/>
    <d v="1899-12-30T00:39:24"/>
    <n v="4"/>
    <d v="1899-12-30T00:28:41"/>
    <n v="39.399999999998485"/>
    <x v="8"/>
    <x v="1"/>
  </r>
  <r>
    <x v="5"/>
    <s v="2025000314"/>
    <x v="0"/>
    <x v="850"/>
    <s v="E6575LRD"/>
    <d v="2025-02-26T00:00:00"/>
    <x v="2"/>
    <s v="55"/>
    <x v="10"/>
    <s v="S2"/>
    <x v="6"/>
    <x v="0"/>
    <d v="2025-02-26T00:00:00"/>
    <d v="1899-12-30T16:45:41"/>
    <d v="2025-02-26T00:00:00"/>
    <d v="1899-12-30T16:54:02"/>
    <d v="2025-02-26T00:00:00"/>
    <d v="1899-12-30T17:09:18"/>
    <x v="0"/>
    <x v="0"/>
    <s v="1327141617"/>
    <s v="FBO"/>
    <d v="1899-12-30T00:23:37"/>
    <x v="2352"/>
    <d v="1899-12-30T00:08:21"/>
    <s v="Granel"/>
    <s v="E001"/>
    <x v="2"/>
    <d v="1899-12-30T00:23:37"/>
    <d v="1899-12-30T00:15:16"/>
    <x v="7"/>
    <x v="3"/>
    <x v="1"/>
    <x v="2"/>
    <n v="0"/>
    <n v="0"/>
    <x v="0"/>
    <x v="2"/>
    <x v="1"/>
    <n v="0"/>
    <x v="1"/>
    <x v="1"/>
    <d v="1899-12-30T00:08:21"/>
    <d v="1899-12-30T00:08:21"/>
    <x v="0"/>
    <m/>
    <m/>
    <d v="1899-12-30T00:00:00"/>
    <d v="1899-12-30T00:23:37"/>
    <n v="4"/>
    <d v="1899-12-30T00:08:21"/>
    <n v="23.61666666667686"/>
    <x v="12"/>
    <x v="1"/>
  </r>
  <r>
    <x v="5"/>
    <s v=""/>
    <x v="0"/>
    <x v="876"/>
    <m/>
    <d v="2025-02-26T00:00:00"/>
    <x v="2"/>
    <s v="3320"/>
    <x v="12"/>
    <s v="PA"/>
    <x v="3"/>
    <x v="0"/>
    <d v="2025-02-26T00:00:00"/>
    <d v="1899-12-30T17:18:47"/>
    <d v="2025-02-26T00:00:00"/>
    <d v="1899-12-30T17:21:09"/>
    <d v="2025-02-26T00:00:00"/>
    <d v="1899-12-30T17:21:16"/>
    <x v="154"/>
    <x v="21"/>
    <s v="1327141618"/>
    <s v="EXW"/>
    <d v="1899-12-30T00:02:29"/>
    <x v="2343"/>
    <d v="1899-12-30T00:02:22"/>
    <s v="Ensacado"/>
    <s v="E002"/>
    <x v="1"/>
    <d v="1899-12-30T00:02:29"/>
    <d v="1899-12-30T00:00:07"/>
    <x v="11"/>
    <x v="3"/>
    <x v="1"/>
    <x v="1"/>
    <n v="1"/>
    <n v="0"/>
    <x v="1"/>
    <x v="1"/>
    <x v="1"/>
    <n v="1"/>
    <x v="1"/>
    <x v="1"/>
    <d v="1899-12-30T00:02:22"/>
    <d v="1899-12-30T00:02:22"/>
    <x v="0"/>
    <m/>
    <m/>
    <d v="1899-12-30T00:00:00"/>
    <d v="1899-12-30T00:02:29"/>
    <n v="4"/>
    <d v="1899-12-30T00:02:22"/>
    <n v="2.4833333333376117"/>
    <x v="12"/>
    <x v="1"/>
  </r>
  <r>
    <x v="5"/>
    <s v="2025000316"/>
    <x v="0"/>
    <x v="853"/>
    <s v="E8184JKX"/>
    <d v="2025-02-26T00:00:00"/>
    <x v="2"/>
    <s v="55"/>
    <x v="10"/>
    <s v="S2"/>
    <x v="6"/>
    <x v="0"/>
    <d v="2025-02-26T00:00:00"/>
    <d v="1899-12-30T17:15:06"/>
    <d v="2025-02-26T00:00:00"/>
    <d v="1899-12-30T17:22:07"/>
    <d v="2025-02-26T00:00:00"/>
    <d v="1899-12-30T17:33:08"/>
    <x v="0"/>
    <x v="0"/>
    <s v="1327141619"/>
    <s v="FBO"/>
    <d v="1899-12-30T00:18:02"/>
    <x v="2353"/>
    <d v="1899-12-30T00:07:01"/>
    <s v="Granel"/>
    <s v="E001"/>
    <x v="2"/>
    <d v="1899-12-30T00:18:02"/>
    <d v="1899-12-30T00:11:01"/>
    <x v="11"/>
    <x v="3"/>
    <x v="1"/>
    <x v="2"/>
    <n v="0"/>
    <n v="0"/>
    <x v="0"/>
    <x v="2"/>
    <x v="1"/>
    <n v="0"/>
    <x v="1"/>
    <x v="1"/>
    <d v="1899-12-30T00:07:01"/>
    <d v="1899-12-30T00:07:01"/>
    <x v="0"/>
    <m/>
    <m/>
    <d v="1899-12-30T00:00:00"/>
    <d v="1899-12-30T00:18:02"/>
    <n v="4"/>
    <d v="1899-12-30T00:07:01"/>
    <n v="18.033333333336046"/>
    <x v="12"/>
    <x v="1"/>
  </r>
  <r>
    <x v="5"/>
    <s v="2025000315"/>
    <x v="0"/>
    <x v="856"/>
    <s v="E7095HXG"/>
    <d v="2025-02-26T00:00:00"/>
    <x v="2"/>
    <s v="55"/>
    <x v="10"/>
    <s v="S2"/>
    <x v="6"/>
    <x v="0"/>
    <d v="2025-02-26T00:00:00"/>
    <d v="1899-12-30T17:14:56"/>
    <d v="2025-02-26T00:00:00"/>
    <d v="1899-12-30T17:21:14"/>
    <d v="2025-02-26T00:00:00"/>
    <d v="1899-12-30T17:54:27"/>
    <x v="0"/>
    <x v="0"/>
    <s v="1327141620"/>
    <s v="FBO"/>
    <d v="1899-12-30T00:39:31"/>
    <x v="1232"/>
    <d v="1899-12-30T00:06:18"/>
    <s v="Granel"/>
    <s v="E001"/>
    <x v="2"/>
    <d v="1899-12-30T00:39:31"/>
    <d v="1899-12-30T00:33:13"/>
    <x v="11"/>
    <x v="3"/>
    <x v="1"/>
    <x v="2"/>
    <n v="0"/>
    <n v="0"/>
    <x v="0"/>
    <x v="2"/>
    <x v="1"/>
    <n v="0"/>
    <x v="1"/>
    <x v="1"/>
    <d v="1899-12-30T00:06:18"/>
    <d v="1899-12-30T00:06:18"/>
    <x v="0"/>
    <m/>
    <m/>
    <d v="1899-12-30T00:00:00"/>
    <d v="1899-12-30T00:39:31"/>
    <n v="4"/>
    <d v="1899-12-30T00:06:18"/>
    <n v="39.516666666667192"/>
    <x v="12"/>
    <x v="1"/>
  </r>
  <r>
    <x v="5"/>
    <s v=""/>
    <x v="0"/>
    <x v="858"/>
    <m/>
    <d v="2025-02-27T00:00:00"/>
    <x v="2"/>
    <s v="3320"/>
    <x v="12"/>
    <s v="PA"/>
    <x v="3"/>
    <x v="0"/>
    <d v="2025-02-27T00:00:00"/>
    <d v="1899-12-30T08:32:04"/>
    <d v="2025-02-27T00:00:00"/>
    <d v="1899-12-30T19:22:01"/>
    <d v="2025-02-27T00:00:00"/>
    <d v="1899-12-30T08:39:40"/>
    <x v="159"/>
    <x v="21"/>
    <s v="1327141621"/>
    <s v="EXW"/>
    <d v="1899-12-30T21:32:18"/>
    <x v="2354"/>
    <d v="1899-12-30T10:49:57"/>
    <s v="Ensacado"/>
    <s v="E002"/>
    <x v="1"/>
    <d v="1899-12-30T00:07:36"/>
    <n v="-0.44607638888888995"/>
    <x v="3"/>
    <x v="4"/>
    <x v="1"/>
    <x v="1"/>
    <n v="1"/>
    <n v="0"/>
    <x v="1"/>
    <x v="1"/>
    <x v="1"/>
    <n v="1"/>
    <x v="1"/>
    <x v="1"/>
    <d v="1899-12-30T10:49:57"/>
    <d v="1899-12-30T09:51:57"/>
    <x v="1"/>
    <m/>
    <m/>
    <d v="1899-12-30T00:00:00"/>
    <d v="1899-12-30T00:07:36"/>
    <n v="5"/>
    <d v="1899-12-30T10:49:57"/>
    <n v="7.6000000000031864"/>
    <x v="2"/>
    <x v="1"/>
  </r>
  <r>
    <x v="5"/>
    <s v=""/>
    <x v="0"/>
    <x v="852"/>
    <s v="P24TM53"/>
    <d v="2025-02-27T00:00:00"/>
    <x v="2"/>
    <s v="2906"/>
    <x v="11"/>
    <s v="PA"/>
    <x v="3"/>
    <x v="0"/>
    <d v="2025-02-27T00:00:00"/>
    <d v="1899-12-30T08:45:34"/>
    <d v="2025-02-27T00:00:00"/>
    <d v="1899-12-30T08:46:49"/>
    <d v="2025-02-27T00:00:00"/>
    <d v="1899-12-30T08:47:00"/>
    <x v="155"/>
    <x v="21"/>
    <s v="1327141622"/>
    <s v="EXW"/>
    <d v="1899-12-30T00:01:26"/>
    <x v="2242"/>
    <d v="1899-12-30T00:01:15"/>
    <s v="Ensacado"/>
    <s v="E002"/>
    <x v="1"/>
    <d v="1899-12-30T00:01:26"/>
    <d v="1899-12-30T00:00:11"/>
    <x v="3"/>
    <x v="4"/>
    <x v="1"/>
    <x v="1"/>
    <n v="1"/>
    <n v="0"/>
    <x v="1"/>
    <x v="1"/>
    <x v="1"/>
    <n v="1"/>
    <x v="1"/>
    <x v="1"/>
    <d v="1899-12-30T00:01:15"/>
    <d v="1899-12-30T00:01:15"/>
    <x v="0"/>
    <m/>
    <m/>
    <d v="1899-12-30T00:00:00"/>
    <d v="1899-12-30T00:01:26"/>
    <n v="5"/>
    <d v="1899-12-30T00:01:15"/>
    <n v="1.4333333333327314"/>
    <x v="2"/>
    <x v="1"/>
  </r>
  <r>
    <x v="5"/>
    <s v=""/>
    <x v="0"/>
    <x v="877"/>
    <s v="E8190KJM"/>
    <d v="2025-02-27T00:00:00"/>
    <x v="2"/>
    <s v="3320"/>
    <x v="12"/>
    <s v="PA"/>
    <x v="3"/>
    <x v="0"/>
    <d v="2025-02-27T00:00:00"/>
    <d v="1899-12-30T08:51:27"/>
    <d v="2025-02-27T00:00:00"/>
    <d v="1899-12-30T19:16:59"/>
    <d v="2025-02-27T00:00:00"/>
    <d v="1899-12-30T08:52:32"/>
    <x v="156"/>
    <x v="21"/>
    <s v="1327141623"/>
    <s v="EXW"/>
    <d v="1899-12-30T20:49:59"/>
    <x v="2355"/>
    <d v="1899-12-30T10:25:32"/>
    <s v="Ensacado"/>
    <s v="E002"/>
    <x v="1"/>
    <d v="1899-12-30T00:01:05"/>
    <n v="-0.43364583333334"/>
    <x v="3"/>
    <x v="4"/>
    <x v="1"/>
    <x v="1"/>
    <n v="1"/>
    <n v="0"/>
    <x v="1"/>
    <x v="1"/>
    <x v="1"/>
    <n v="1"/>
    <x v="1"/>
    <x v="1"/>
    <d v="1899-12-30T10:25:32"/>
    <d v="1899-12-30T09:27:32"/>
    <x v="1"/>
    <m/>
    <m/>
    <d v="1899-12-30T00:00:00"/>
    <d v="1899-12-30T00:01:05"/>
    <n v="5"/>
    <d v="1899-12-30T10:25:32"/>
    <n v="1.0833333333263617"/>
    <x v="2"/>
    <x v="1"/>
  </r>
  <r>
    <x v="5"/>
    <s v=""/>
    <x v="0"/>
    <x v="878"/>
    <m/>
    <d v="2025-02-27T00:00:00"/>
    <x v="2"/>
    <s v="2906"/>
    <x v="11"/>
    <s v="PA"/>
    <x v="3"/>
    <x v="0"/>
    <d v="2025-02-27T00:00:00"/>
    <d v="1899-12-30T08:59:35"/>
    <d v="2025-02-27T00:00:00"/>
    <d v="1899-12-30T19:04:59"/>
    <d v="2025-02-27T00:00:00"/>
    <d v="1899-12-30T09:00:00"/>
    <x v="171"/>
    <x v="21"/>
    <s v="1327141624"/>
    <s v="EXW"/>
    <d v="1899-12-30T20:10:23"/>
    <x v="2356"/>
    <d v="1899-12-30T10:05:24"/>
    <s v="Ensacado"/>
    <s v="E002"/>
    <x v="1"/>
    <d v="1899-12-30T00:00:25"/>
    <n v="-0.42012731481481003"/>
    <x v="3"/>
    <x v="4"/>
    <x v="1"/>
    <x v="1"/>
    <n v="1"/>
    <n v="0"/>
    <x v="1"/>
    <x v="1"/>
    <x v="1"/>
    <n v="1"/>
    <x v="1"/>
    <x v="1"/>
    <d v="1899-12-30T10:05:24"/>
    <d v="1899-12-30T09:07:24"/>
    <x v="1"/>
    <m/>
    <m/>
    <d v="1899-12-30T00:00:00"/>
    <d v="1899-12-30T00:00:25"/>
    <n v="5"/>
    <d v="1899-12-30T10:05:24"/>
    <n v="0.41666666666396068"/>
    <x v="3"/>
    <x v="1"/>
  </r>
  <r>
    <x v="5"/>
    <s v=""/>
    <x v="0"/>
    <x v="855"/>
    <m/>
    <d v="2025-02-27T00:00:00"/>
    <x v="2"/>
    <s v="2906"/>
    <x v="11"/>
    <s v="PA"/>
    <x v="3"/>
    <x v="0"/>
    <d v="2025-02-27T00:00:00"/>
    <d v="1899-12-30T09:01:24"/>
    <d v="2025-02-27T00:00:00"/>
    <d v="1899-12-30T19:15:00"/>
    <d v="2025-02-27T00:00:00"/>
    <d v="1899-12-30T09:02:55"/>
    <x v="169"/>
    <x v="21"/>
    <s v="1327141625"/>
    <s v="EXW"/>
    <d v="1899-12-30T20:25:41"/>
    <x v="2357"/>
    <d v="1899-12-30T10:13:36"/>
    <s v="Ensacado"/>
    <s v="E002"/>
    <x v="1"/>
    <d v="1899-12-30T00:01:31"/>
    <n v="-0.42505787037037002"/>
    <x v="4"/>
    <x v="4"/>
    <x v="1"/>
    <x v="1"/>
    <n v="1"/>
    <n v="0"/>
    <x v="1"/>
    <x v="1"/>
    <x v="1"/>
    <n v="1"/>
    <x v="1"/>
    <x v="1"/>
    <d v="1899-12-30T10:13:36"/>
    <d v="1899-12-30T09:15:36"/>
    <x v="1"/>
    <m/>
    <m/>
    <d v="1899-12-30T00:00:00"/>
    <d v="1899-12-30T00:01:31"/>
    <n v="5"/>
    <d v="1899-12-30T10:13:36"/>
    <n v="1.5166666666656514"/>
    <x v="3"/>
    <x v="1"/>
  </r>
  <r>
    <x v="5"/>
    <s v=""/>
    <x v="0"/>
    <x v="879"/>
    <s v="P84PD35"/>
    <d v="2025-02-27T00:00:00"/>
    <x v="2"/>
    <s v="2906"/>
    <x v="11"/>
    <s v="PA"/>
    <x v="3"/>
    <x v="0"/>
    <d v="2025-02-27T00:00:00"/>
    <d v="1899-12-30T09:12:55"/>
    <d v="2025-02-27T00:00:00"/>
    <d v="1899-12-30T09:13:18"/>
    <d v="2025-02-27T00:00:00"/>
    <d v="1899-12-30T09:13:40"/>
    <x v="153"/>
    <x v="21"/>
    <s v="1327141626"/>
    <s v="EXW"/>
    <d v="1899-12-30T00:00:45"/>
    <x v="1561"/>
    <d v="1899-12-30T00:00:23"/>
    <s v="Ensacado"/>
    <s v="E002"/>
    <x v="1"/>
    <d v="1899-12-30T00:00:45"/>
    <d v="1899-12-30T00:00:22"/>
    <x v="4"/>
    <x v="4"/>
    <x v="1"/>
    <x v="1"/>
    <n v="1"/>
    <n v="0"/>
    <x v="1"/>
    <x v="1"/>
    <x v="1"/>
    <n v="1"/>
    <x v="1"/>
    <x v="1"/>
    <d v="1899-12-30T00:00:23"/>
    <d v="1899-12-30T00:00:23"/>
    <x v="0"/>
    <m/>
    <m/>
    <d v="1899-12-30T00:00:00"/>
    <d v="1899-12-30T00:00:45"/>
    <n v="5"/>
    <d v="1899-12-30T00:00:23"/>
    <n v="0.74999999999524114"/>
    <x v="3"/>
    <x v="1"/>
  </r>
  <r>
    <x v="5"/>
    <s v=""/>
    <x v="0"/>
    <x v="849"/>
    <s v="P08SU44"/>
    <d v="2025-02-27T00:00:00"/>
    <x v="2"/>
    <s v="2906"/>
    <x v="11"/>
    <s v="PA"/>
    <x v="3"/>
    <x v="0"/>
    <d v="2025-02-27T00:00:00"/>
    <d v="1899-12-30T09:56:28"/>
    <d v="2025-02-27T00:00:00"/>
    <d v="1899-12-30T09:57:22"/>
    <d v="2025-02-27T00:00:00"/>
    <d v="1899-12-30T09:57:32"/>
    <x v="153"/>
    <x v="21"/>
    <s v="1327141627"/>
    <s v="EXW"/>
    <d v="1899-12-30T00:01:04"/>
    <x v="2335"/>
    <d v="1899-12-30T00:00:54"/>
    <s v="Ensacado"/>
    <s v="E002"/>
    <x v="1"/>
    <d v="1899-12-30T00:01:04"/>
    <d v="1899-12-30T00:00:10"/>
    <x v="4"/>
    <x v="4"/>
    <x v="1"/>
    <x v="1"/>
    <n v="1"/>
    <n v="0"/>
    <x v="1"/>
    <x v="1"/>
    <x v="1"/>
    <n v="1"/>
    <x v="1"/>
    <x v="1"/>
    <d v="1899-12-30T00:00:54"/>
    <d v="1899-12-30T00:00:54"/>
    <x v="0"/>
    <m/>
    <m/>
    <d v="1899-12-30T00:00:00"/>
    <d v="1899-12-30T00:01:04"/>
    <n v="5"/>
    <d v="1899-12-30T00:00:54"/>
    <n v="1.0666666666655811"/>
    <x v="3"/>
    <x v="1"/>
  </r>
  <r>
    <x v="5"/>
    <s v="2025000317"/>
    <x v="0"/>
    <x v="856"/>
    <s v="E7095HXG"/>
    <d v="2025-02-27T00:00:00"/>
    <x v="2"/>
    <s v="55"/>
    <x v="10"/>
    <s v="S2"/>
    <x v="6"/>
    <x v="0"/>
    <d v="2025-02-27T00:00:00"/>
    <d v="1899-12-30T09:37:26"/>
    <d v="2025-02-27T00:00:00"/>
    <d v="1899-12-30T09:47:33"/>
    <d v="2025-02-27T00:00:00"/>
    <d v="1899-12-30T10:11:16"/>
    <x v="0"/>
    <x v="0"/>
    <s v="1327141628"/>
    <s v="FBO"/>
    <d v="1899-12-30T00:33:50"/>
    <x v="257"/>
    <d v="1899-12-30T00:10:07"/>
    <s v="Granel"/>
    <s v="E001"/>
    <x v="2"/>
    <d v="1899-12-30T00:33:50"/>
    <d v="1899-12-30T00:23:43"/>
    <x v="4"/>
    <x v="4"/>
    <x v="1"/>
    <x v="2"/>
    <n v="0"/>
    <n v="0"/>
    <x v="0"/>
    <x v="2"/>
    <x v="1"/>
    <n v="0"/>
    <x v="1"/>
    <x v="1"/>
    <d v="1899-12-30T00:10:07"/>
    <d v="1899-12-30T00:10:07"/>
    <x v="0"/>
    <m/>
    <m/>
    <d v="1899-12-30T00:00:00"/>
    <d v="1899-12-30T00:33:50"/>
    <n v="5"/>
    <d v="1899-12-30T00:10:07"/>
    <n v="33.833333333332838"/>
    <x v="4"/>
    <x v="1"/>
  </r>
  <r>
    <x v="5"/>
    <s v=""/>
    <x v="0"/>
    <x v="877"/>
    <s v="E8190KJM"/>
    <d v="2025-02-27T00:00:00"/>
    <x v="2"/>
    <s v="3320"/>
    <x v="12"/>
    <s v="PA"/>
    <x v="3"/>
    <x v="0"/>
    <d v="2025-02-27T00:00:00"/>
    <d v="1899-12-30T10:27:48"/>
    <d v="2025-02-27T00:00:00"/>
    <d v="1899-12-30T19:16:59"/>
    <d v="2025-02-27T00:00:00"/>
    <d v="1899-12-30T10:30:04"/>
    <x v="156"/>
    <x v="21"/>
    <s v="1327141629"/>
    <s v="EXW"/>
    <d v="1899-12-30T17:36:06"/>
    <x v="2358"/>
    <d v="1899-12-30T08:49:11"/>
    <s v="Ensacado"/>
    <s v="E002"/>
    <x v="1"/>
    <d v="1899-12-30T00:02:16"/>
    <n v="-0.36591435185185001"/>
    <x v="5"/>
    <x v="4"/>
    <x v="1"/>
    <x v="1"/>
    <n v="1"/>
    <n v="0"/>
    <x v="1"/>
    <x v="1"/>
    <x v="1"/>
    <n v="1"/>
    <x v="1"/>
    <x v="1"/>
    <d v="1899-12-30T08:49:11"/>
    <d v="1899-12-30T07:51:11"/>
    <x v="1"/>
    <m/>
    <m/>
    <d v="1899-12-30T00:00:00"/>
    <d v="1899-12-30T00:02:16"/>
    <n v="5"/>
    <d v="1899-12-30T08:49:11"/>
    <n v="2.2666666666752011"/>
    <x v="4"/>
    <x v="1"/>
  </r>
  <r>
    <x v="5"/>
    <s v=""/>
    <x v="0"/>
    <x v="880"/>
    <m/>
    <d v="2025-02-27T00:00:00"/>
    <x v="2"/>
    <s v="3320"/>
    <x v="12"/>
    <s v="PA"/>
    <x v="3"/>
    <x v="0"/>
    <d v="2025-02-27T00:00:00"/>
    <d v="1899-12-30T10:44:39"/>
    <d v="2025-02-27T00:00:00"/>
    <d v="1899-12-30T19:09:00"/>
    <d v="2025-02-27T00:00:00"/>
    <d v="1899-12-30T10:45:13"/>
    <x v="172"/>
    <x v="21"/>
    <s v="1327141631"/>
    <s v="EXW"/>
    <d v="1899-12-30T16:48:08"/>
    <x v="2359"/>
    <d v="1899-12-30T08:24:21"/>
    <s v="Ensacado"/>
    <s v="E002"/>
    <x v="1"/>
    <d v="1899-12-30T00:00:34"/>
    <n v="-0.34984953703704003"/>
    <x v="5"/>
    <x v="4"/>
    <x v="1"/>
    <x v="1"/>
    <n v="1"/>
    <n v="0"/>
    <x v="1"/>
    <x v="1"/>
    <x v="1"/>
    <n v="1"/>
    <x v="1"/>
    <x v="1"/>
    <d v="1899-12-30T08:24:21"/>
    <d v="1899-12-30T07:26:21"/>
    <x v="1"/>
    <m/>
    <m/>
    <d v="1899-12-30T00:00:00"/>
    <d v="1899-12-30T00:00:34"/>
    <n v="5"/>
    <d v="1899-12-30T08:24:21"/>
    <n v="0.56666666666886023"/>
    <x v="4"/>
    <x v="1"/>
  </r>
  <r>
    <x v="5"/>
    <s v="2025000319"/>
    <x v="0"/>
    <x v="850"/>
    <s v="E6575LRD"/>
    <d v="2025-02-27T00:00:00"/>
    <x v="2"/>
    <s v="55"/>
    <x v="10"/>
    <s v="S2"/>
    <x v="6"/>
    <x v="0"/>
    <d v="2025-02-27T00:00:00"/>
    <d v="1899-12-30T10:34:17"/>
    <d v="2025-02-27T00:00:00"/>
    <d v="1899-12-30T10:52:30"/>
    <d v="2025-02-27T00:00:00"/>
    <d v="1899-12-30T11:10:30"/>
    <x v="0"/>
    <x v="0"/>
    <s v="1327141632"/>
    <s v="FBO"/>
    <d v="1899-12-30T00:36:13"/>
    <x v="1368"/>
    <d v="1899-12-30T00:18:13"/>
    <s v="Granel"/>
    <s v="E001"/>
    <x v="2"/>
    <d v="1899-12-30T00:36:13"/>
    <d v="1899-12-30T00:18:00"/>
    <x v="5"/>
    <x v="4"/>
    <x v="1"/>
    <x v="2"/>
    <n v="0"/>
    <n v="0"/>
    <x v="0"/>
    <x v="2"/>
    <x v="1"/>
    <n v="0"/>
    <x v="1"/>
    <x v="1"/>
    <d v="1899-12-30T00:18:13"/>
    <d v="1899-12-30T00:18:13"/>
    <x v="0"/>
    <m/>
    <m/>
    <d v="1899-12-30T00:00:00"/>
    <d v="1899-12-30T00:36:13"/>
    <n v="5"/>
    <d v="1899-12-30T00:18:13"/>
    <n v="36.216666666662441"/>
    <x v="5"/>
    <x v="1"/>
  </r>
  <r>
    <x v="5"/>
    <s v=""/>
    <x v="0"/>
    <x v="881"/>
    <m/>
    <d v="2025-02-27T00:00:00"/>
    <x v="2"/>
    <s v="2906"/>
    <x v="11"/>
    <s v="PA"/>
    <x v="3"/>
    <x v="0"/>
    <d v="2025-02-27T00:00:00"/>
    <d v="1899-12-30T11:37:52"/>
    <d v="2025-02-27T00:00:00"/>
    <d v="1899-12-30T11:38:05"/>
    <d v="2025-02-27T00:00:00"/>
    <d v="1899-12-30T11:38:12"/>
    <x v="165"/>
    <x v="21"/>
    <s v="1327141633"/>
    <s v="EXW"/>
    <d v="1899-12-30T00:00:20"/>
    <x v="2343"/>
    <d v="1899-12-30T00:00:13"/>
    <s v="Ensacado"/>
    <s v="E002"/>
    <x v="1"/>
    <d v="1899-12-30T00:00:20"/>
    <d v="1899-12-30T00:00:07"/>
    <x v="9"/>
    <x v="4"/>
    <x v="1"/>
    <x v="1"/>
    <n v="1"/>
    <n v="0"/>
    <x v="1"/>
    <x v="1"/>
    <x v="1"/>
    <n v="1"/>
    <x v="1"/>
    <x v="1"/>
    <d v="1899-12-30T00:00:13"/>
    <d v="1899-12-30T00:00:13"/>
    <x v="0"/>
    <m/>
    <m/>
    <d v="1899-12-30T00:00:00"/>
    <d v="1899-12-30T00:00:20"/>
    <n v="5"/>
    <d v="1899-12-30T00:00:13"/>
    <n v="0.33333333333120052"/>
    <x v="5"/>
    <x v="1"/>
  </r>
  <r>
    <x v="5"/>
    <s v=""/>
    <x v="0"/>
    <x v="849"/>
    <s v="P08SU44"/>
    <d v="2025-02-27T00:00:00"/>
    <x v="2"/>
    <s v="2906"/>
    <x v="11"/>
    <s v="PA"/>
    <x v="3"/>
    <x v="0"/>
    <d v="2025-02-27T00:00:00"/>
    <d v="1899-12-30T12:11:32"/>
    <d v="2025-02-27T00:00:00"/>
    <d v="1899-12-30T12:12:13"/>
    <d v="2025-02-27T00:00:00"/>
    <d v="1899-12-30T12:12:25"/>
    <x v="153"/>
    <x v="21"/>
    <s v="1327141634"/>
    <s v="EXW"/>
    <d v="1899-12-30T00:00:53"/>
    <x v="1916"/>
    <d v="1899-12-30T00:00:41"/>
    <s v="Ensacado"/>
    <s v="E002"/>
    <x v="1"/>
    <d v="1899-12-30T00:00:53"/>
    <d v="1899-12-30T00:00:12"/>
    <x v="13"/>
    <x v="4"/>
    <x v="1"/>
    <x v="1"/>
    <n v="1"/>
    <n v="0"/>
    <x v="1"/>
    <x v="1"/>
    <x v="1"/>
    <n v="1"/>
    <x v="1"/>
    <x v="1"/>
    <d v="1899-12-30T00:00:41"/>
    <d v="1899-12-30T00:00:41"/>
    <x v="0"/>
    <m/>
    <m/>
    <d v="1899-12-30T00:00:00"/>
    <d v="1899-12-30T00:00:53"/>
    <n v="5"/>
    <d v="1899-12-30T00:00:41"/>
    <n v="0.8833333333392801"/>
    <x v="11"/>
    <x v="1"/>
  </r>
  <r>
    <x v="5"/>
    <s v=""/>
    <x v="0"/>
    <x v="849"/>
    <s v="P08SU44"/>
    <d v="2025-02-27T00:00:00"/>
    <x v="2"/>
    <s v="3320"/>
    <x v="12"/>
    <s v="PA"/>
    <x v="3"/>
    <x v="0"/>
    <d v="2025-02-27T00:00:00"/>
    <d v="1899-12-30T12:16:53"/>
    <d v="2025-02-27T00:00:00"/>
    <d v="1899-12-30T12:17:43"/>
    <d v="2025-02-27T00:00:00"/>
    <d v="1899-12-30T12:18:28"/>
    <x v="153"/>
    <x v="21"/>
    <s v="1327141635"/>
    <s v="EXW"/>
    <d v="1899-12-30T00:01:35"/>
    <x v="1537"/>
    <d v="1899-12-30T00:00:50"/>
    <s v="Ensacado"/>
    <s v="E002"/>
    <x v="1"/>
    <d v="1899-12-30T00:01:35"/>
    <d v="1899-12-30T00:00:45"/>
    <x v="13"/>
    <x v="4"/>
    <x v="1"/>
    <x v="1"/>
    <n v="1"/>
    <n v="0"/>
    <x v="1"/>
    <x v="1"/>
    <x v="1"/>
    <n v="1"/>
    <x v="1"/>
    <x v="1"/>
    <d v="1899-12-30T00:00:50"/>
    <d v="1899-12-30T00:00:50"/>
    <x v="0"/>
    <m/>
    <m/>
    <d v="1899-12-30T00:00:00"/>
    <d v="1899-12-30T00:01:35"/>
    <n v="5"/>
    <d v="1899-12-30T00:00:50"/>
    <n v="1.5833333333232424"/>
    <x v="11"/>
    <x v="1"/>
  </r>
  <r>
    <x v="5"/>
    <s v=""/>
    <x v="0"/>
    <x v="852"/>
    <s v="P24TM53"/>
    <d v="2025-02-27T00:00:00"/>
    <x v="2"/>
    <s v="3320"/>
    <x v="12"/>
    <s v="PA"/>
    <x v="3"/>
    <x v="0"/>
    <d v="2025-02-27T00:00:00"/>
    <d v="1899-12-30T12:40:58"/>
    <d v="2025-02-27T00:00:00"/>
    <d v="1899-12-30T12:41:15"/>
    <d v="2025-02-27T00:00:00"/>
    <d v="1899-12-30T12:41:23"/>
    <x v="155"/>
    <x v="21"/>
    <s v="1327141636"/>
    <s v="EXW"/>
    <d v="1899-12-30T00:00:25"/>
    <x v="1915"/>
    <d v="1899-12-30T00:00:17"/>
    <s v="Ensacado"/>
    <s v="E002"/>
    <x v="1"/>
    <d v="1899-12-30T00:00:25"/>
    <d v="1899-12-30T00:00:08"/>
    <x v="13"/>
    <x v="4"/>
    <x v="1"/>
    <x v="1"/>
    <n v="1"/>
    <n v="0"/>
    <x v="1"/>
    <x v="1"/>
    <x v="1"/>
    <n v="1"/>
    <x v="1"/>
    <x v="1"/>
    <d v="1899-12-30T00:00:17"/>
    <d v="1899-12-30T00:00:17"/>
    <x v="0"/>
    <m/>
    <m/>
    <d v="1899-12-30T00:00:00"/>
    <d v="1899-12-30T00:00:25"/>
    <n v="5"/>
    <d v="1899-12-30T00:00:17"/>
    <n v="0.41666666667834917"/>
    <x v="11"/>
    <x v="1"/>
  </r>
  <r>
    <x v="5"/>
    <s v="2025000320"/>
    <x v="0"/>
    <x v="850"/>
    <s v="E6575LRD"/>
    <d v="2025-02-27T00:00:00"/>
    <x v="2"/>
    <s v="55"/>
    <x v="10"/>
    <s v="S2"/>
    <x v="6"/>
    <x v="0"/>
    <d v="2025-02-27T00:00:00"/>
    <d v="1899-12-30T12:34:40"/>
    <d v="2025-02-27T00:00:00"/>
    <d v="1899-12-30T12:44:48"/>
    <d v="2025-02-27T00:00:00"/>
    <d v="1899-12-30T12:55:15"/>
    <x v="0"/>
    <x v="0"/>
    <s v="1327141637"/>
    <s v="FBO"/>
    <d v="1899-12-30T00:20:35"/>
    <x v="1971"/>
    <d v="1899-12-30T00:10:08"/>
    <s v="Granel"/>
    <s v="E001"/>
    <x v="2"/>
    <d v="1899-12-30T00:20:35"/>
    <d v="1899-12-30T00:10:27"/>
    <x v="13"/>
    <x v="4"/>
    <x v="1"/>
    <x v="2"/>
    <n v="0"/>
    <n v="0"/>
    <x v="0"/>
    <x v="2"/>
    <x v="1"/>
    <n v="0"/>
    <x v="1"/>
    <x v="1"/>
    <d v="1899-12-30T00:10:08"/>
    <d v="1899-12-30T00:10:08"/>
    <x v="0"/>
    <m/>
    <m/>
    <d v="1899-12-30T00:00:00"/>
    <d v="1899-12-30T00:20:35"/>
    <n v="5"/>
    <d v="1899-12-30T00:10:08"/>
    <n v="20.583333333345557"/>
    <x v="11"/>
    <x v="1"/>
  </r>
  <r>
    <x v="5"/>
    <s v="2025000321"/>
    <x v="0"/>
    <x v="856"/>
    <s v="E7095HXG"/>
    <d v="2025-02-27T00:00:00"/>
    <x v="2"/>
    <s v="55"/>
    <x v="10"/>
    <s v="S2"/>
    <x v="6"/>
    <x v="0"/>
    <d v="2025-02-27T00:00:00"/>
    <d v="1899-12-30T14:26:24"/>
    <d v="2025-02-27T00:00:00"/>
    <d v="1899-12-30T14:41:07"/>
    <d v="2025-02-27T00:00:00"/>
    <d v="1899-12-30T14:53:33"/>
    <x v="0"/>
    <x v="0"/>
    <s v="1327141638"/>
    <s v="FBO"/>
    <d v="1899-12-30T00:27:09"/>
    <x v="2360"/>
    <d v="1899-12-30T00:14:43"/>
    <s v="Granel"/>
    <s v="E001"/>
    <x v="2"/>
    <d v="1899-12-30T00:27:09"/>
    <d v="1899-12-30T00:12:26"/>
    <x v="14"/>
    <x v="4"/>
    <x v="1"/>
    <x v="2"/>
    <n v="0"/>
    <n v="0"/>
    <x v="0"/>
    <x v="2"/>
    <x v="1"/>
    <n v="0"/>
    <x v="1"/>
    <x v="1"/>
    <d v="1899-12-30T00:14:43"/>
    <d v="1899-12-30T00:14:43"/>
    <x v="0"/>
    <m/>
    <m/>
    <d v="1899-12-30T00:00:00"/>
    <d v="1899-12-30T00:27:09"/>
    <n v="5"/>
    <d v="1899-12-30T00:14:43"/>
    <n v="27.149999999990335"/>
    <x v="7"/>
    <x v="1"/>
  </r>
  <r>
    <x v="5"/>
    <s v="2025000322"/>
    <x v="0"/>
    <x v="853"/>
    <s v="E8184JKX"/>
    <d v="2025-02-27T00:00:00"/>
    <x v="2"/>
    <s v="55"/>
    <x v="10"/>
    <s v="S2"/>
    <x v="6"/>
    <x v="0"/>
    <d v="2025-02-27T00:00:00"/>
    <d v="1899-12-30T14:26:32"/>
    <d v="2025-02-27T00:00:00"/>
    <d v="1899-12-30T15:08:15"/>
    <d v="2025-02-27T00:00:00"/>
    <d v="1899-12-30T15:34:29"/>
    <x v="0"/>
    <x v="0"/>
    <s v="1327141639"/>
    <s v="FBO"/>
    <d v="1899-12-30T01:07:57"/>
    <x v="890"/>
    <d v="1899-12-30T00:41:43"/>
    <s v="Granel"/>
    <s v="E001"/>
    <x v="2"/>
    <d v="1899-12-30T01:07:57"/>
    <d v="1899-12-30T00:26:14"/>
    <x v="14"/>
    <x v="4"/>
    <x v="1"/>
    <x v="2"/>
    <n v="0"/>
    <n v="0"/>
    <x v="0"/>
    <x v="2"/>
    <x v="1"/>
    <n v="0"/>
    <x v="1"/>
    <x v="0"/>
    <d v="1899-12-30T00:41:43"/>
    <d v="1899-12-30T00:41:43"/>
    <x v="0"/>
    <m/>
    <m/>
    <d v="1899-12-30T00:00:00"/>
    <d v="1899-12-30T01:07:57"/>
    <n v="5"/>
    <d v="1899-12-30T00:41:43"/>
    <n v="67.950000000000074"/>
    <x v="14"/>
    <x v="0"/>
  </r>
  <r>
    <x v="5"/>
    <s v=""/>
    <x v="0"/>
    <x v="882"/>
    <m/>
    <d v="2025-02-27T00:00:00"/>
    <x v="2"/>
    <s v="2906"/>
    <x v="11"/>
    <s v="PA"/>
    <x v="3"/>
    <x v="0"/>
    <d v="2025-02-27T00:00:00"/>
    <d v="1899-12-30T15:46:18"/>
    <d v="2025-02-27T00:00:00"/>
    <d v="1899-12-30T15:47:04"/>
    <d v="2025-02-27T00:00:00"/>
    <d v="1899-12-30T15:47:20"/>
    <x v="168"/>
    <x v="21"/>
    <s v="1327141640"/>
    <s v="EXW"/>
    <d v="1899-12-30T00:01:02"/>
    <x v="2095"/>
    <d v="1899-12-30T00:00:46"/>
    <s v="Ensacado"/>
    <s v="E002"/>
    <x v="1"/>
    <d v="1899-12-30T00:01:02"/>
    <d v="1899-12-30T00:00:16"/>
    <x v="10"/>
    <x v="4"/>
    <x v="1"/>
    <x v="1"/>
    <n v="1"/>
    <n v="0"/>
    <x v="1"/>
    <x v="1"/>
    <x v="1"/>
    <n v="1"/>
    <x v="1"/>
    <x v="1"/>
    <d v="1899-12-30T00:00:46"/>
    <d v="1899-12-30T00:00:46"/>
    <x v="0"/>
    <m/>
    <m/>
    <d v="1899-12-30T00:00:00"/>
    <d v="1899-12-30T00:01:02"/>
    <n v="5"/>
    <d v="1899-12-30T00:00:46"/>
    <n v="1.0333333333295514"/>
    <x v="14"/>
    <x v="1"/>
  </r>
  <r>
    <x v="5"/>
    <s v=""/>
    <x v="0"/>
    <x v="883"/>
    <m/>
    <d v="2025-02-27T00:00:00"/>
    <x v="2"/>
    <s v="2906"/>
    <x v="11"/>
    <s v="PA"/>
    <x v="3"/>
    <x v="0"/>
    <d v="2025-02-27T00:00:00"/>
    <d v="1899-12-30T17:04:24"/>
    <d v="2025-02-27T00:00:00"/>
    <d v="1899-12-30T19:19:59"/>
    <d v="2025-02-27T00:00:00"/>
    <d v="1899-12-30T17:04:47"/>
    <x v="173"/>
    <x v="21"/>
    <s v="1327141641"/>
    <s v="EXW"/>
    <d v="1899-12-30T04:30:47"/>
    <x v="2361"/>
    <d v="1899-12-30T02:15:35"/>
    <s v="Ensacado"/>
    <s v="E002"/>
    <x v="1"/>
    <d v="1899-12-30T00:00:23"/>
    <n v="-9.3888888888890021E-2"/>
    <x v="11"/>
    <x v="4"/>
    <x v="1"/>
    <x v="1"/>
    <n v="1"/>
    <n v="0"/>
    <x v="1"/>
    <x v="1"/>
    <x v="1"/>
    <n v="1"/>
    <x v="1"/>
    <x v="1"/>
    <d v="1899-12-30T02:15:35"/>
    <d v="1899-12-30T01:17:35"/>
    <x v="1"/>
    <m/>
    <m/>
    <d v="1899-12-30T00:00:00"/>
    <d v="1899-12-30T00:00:23"/>
    <n v="5"/>
    <d v="1899-12-30T02:15:35"/>
    <n v="0.38333333332801089"/>
    <x v="12"/>
    <x v="1"/>
  </r>
  <r>
    <x v="5"/>
    <s v="2025000324"/>
    <x v="0"/>
    <x v="856"/>
    <s v="E7095HXG"/>
    <d v="2025-02-27T00:00:00"/>
    <x v="2"/>
    <s v="55"/>
    <x v="10"/>
    <s v="S2"/>
    <x v="6"/>
    <x v="0"/>
    <d v="2025-02-27T00:00:00"/>
    <d v="1899-12-30T17:02:04"/>
    <d v="2025-02-27T00:00:00"/>
    <d v="1899-12-30T17:22:00"/>
    <d v="2025-02-27T00:00:00"/>
    <d v="1899-12-30T18:02:31"/>
    <x v="0"/>
    <x v="0"/>
    <s v="1327141643"/>
    <s v="FBO"/>
    <d v="1899-12-30T01:00:27"/>
    <x v="2362"/>
    <d v="1899-12-30T00:19:56"/>
    <s v="Granel"/>
    <s v="E001"/>
    <x v="2"/>
    <d v="1899-12-30T01:00:27"/>
    <d v="1899-12-30T00:40:31"/>
    <x v="11"/>
    <x v="4"/>
    <x v="1"/>
    <x v="2"/>
    <n v="0"/>
    <n v="0"/>
    <x v="0"/>
    <x v="2"/>
    <x v="1"/>
    <n v="0"/>
    <x v="1"/>
    <x v="0"/>
    <d v="1899-12-30T00:19:56"/>
    <d v="1899-12-30T00:19:56"/>
    <x v="0"/>
    <m/>
    <m/>
    <d v="1899-12-30T00:00:00"/>
    <d v="1899-12-30T01:00:27"/>
    <n v="5"/>
    <d v="1899-12-30T00:19:56"/>
    <n v="60.450000000004813"/>
    <x v="9"/>
    <x v="0"/>
  </r>
  <r>
    <x v="5"/>
    <s v="2025000325"/>
    <x v="0"/>
    <x v="861"/>
    <s v="E5117MNH"/>
    <d v="2025-02-27T00:00:00"/>
    <x v="2"/>
    <s v="55"/>
    <x v="10"/>
    <s v="S2"/>
    <x v="6"/>
    <x v="0"/>
    <d v="2025-02-27T00:00:00"/>
    <d v="1899-12-30T17:26:59"/>
    <d v="2025-02-27T00:00:00"/>
    <d v="1899-12-30T17:42:13"/>
    <d v="2025-02-27T00:00:00"/>
    <d v="1899-12-30T18:36:49"/>
    <x v="0"/>
    <x v="0"/>
    <s v="1327141644"/>
    <s v="FBO"/>
    <d v="1899-12-30T01:09:50"/>
    <x v="2363"/>
    <d v="1899-12-30T00:15:14"/>
    <s v="Granel"/>
    <s v="E001"/>
    <x v="2"/>
    <d v="1899-12-30T01:09:50"/>
    <d v="1899-12-30T00:54:36"/>
    <x v="11"/>
    <x v="4"/>
    <x v="1"/>
    <x v="2"/>
    <n v="0"/>
    <n v="0"/>
    <x v="0"/>
    <x v="2"/>
    <x v="1"/>
    <n v="0"/>
    <x v="1"/>
    <x v="0"/>
    <d v="1899-12-30T00:15:14"/>
    <d v="1899-12-30T00:15:14"/>
    <x v="0"/>
    <m/>
    <m/>
    <d v="1899-12-30T00:00:00"/>
    <d v="1899-12-30T01:09:50"/>
    <n v="5"/>
    <d v="1899-12-30T00:15:14"/>
    <n v="69.833333333332789"/>
    <x v="9"/>
    <x v="0"/>
  </r>
  <r>
    <x v="5"/>
    <s v=""/>
    <x v="0"/>
    <x v="849"/>
    <s v="P08SU44"/>
    <d v="2025-02-28T00:00:00"/>
    <x v="2"/>
    <s v="3320"/>
    <x v="12"/>
    <s v="PA"/>
    <x v="3"/>
    <x v="0"/>
    <d v="2025-02-28T00:00:00"/>
    <d v="1899-12-30T08:35:44"/>
    <d v="2025-02-28T00:00:00"/>
    <d v="1899-12-30T08:36:24"/>
    <d v="2025-02-28T00:00:00"/>
    <d v="1899-12-30T08:36:31"/>
    <x v="153"/>
    <x v="21"/>
    <s v="1327141645"/>
    <s v="EXW"/>
    <d v="1899-12-30T00:00:47"/>
    <x v="2343"/>
    <d v="1899-12-30T00:00:40"/>
    <s v="Ensacado"/>
    <s v="E002"/>
    <x v="1"/>
    <d v="1899-12-30T00:00:47"/>
    <d v="1899-12-30T00:00:07"/>
    <x v="3"/>
    <x v="5"/>
    <x v="1"/>
    <x v="1"/>
    <n v="1"/>
    <n v="0"/>
    <x v="1"/>
    <x v="1"/>
    <x v="1"/>
    <n v="1"/>
    <x v="1"/>
    <x v="1"/>
    <d v="1899-12-30T00:00:40"/>
    <d v="1899-12-30T00:00:40"/>
    <x v="0"/>
    <m/>
    <m/>
    <d v="1899-12-30T00:00:00"/>
    <d v="1899-12-30T00:00:47"/>
    <n v="6"/>
    <d v="1899-12-30T00:00:40"/>
    <n v="0.78333333333119093"/>
    <x v="2"/>
    <x v="1"/>
  </r>
  <r>
    <x v="5"/>
    <s v=""/>
    <x v="0"/>
    <x v="879"/>
    <s v="P84PD35"/>
    <d v="2025-02-28T00:00:00"/>
    <x v="2"/>
    <s v="3320"/>
    <x v="12"/>
    <s v="PA"/>
    <x v="3"/>
    <x v="0"/>
    <d v="2025-02-28T00:00:00"/>
    <d v="1899-12-30T09:13:49"/>
    <d v="2025-02-28T00:00:00"/>
    <d v="1899-12-30T09:14:25"/>
    <d v="2025-02-28T00:00:00"/>
    <d v="1899-12-30T09:14:32"/>
    <x v="153"/>
    <x v="21"/>
    <s v="1327141646"/>
    <s v="EXW"/>
    <d v="1899-12-30T00:00:43"/>
    <x v="2343"/>
    <d v="1899-12-30T00:00:36"/>
    <s v="Ensacado"/>
    <s v="E002"/>
    <x v="1"/>
    <d v="1899-12-30T00:00:43"/>
    <d v="1899-12-30T00:00:07"/>
    <x v="4"/>
    <x v="5"/>
    <x v="1"/>
    <x v="1"/>
    <n v="1"/>
    <n v="0"/>
    <x v="1"/>
    <x v="1"/>
    <x v="1"/>
    <n v="1"/>
    <x v="1"/>
    <x v="1"/>
    <d v="1899-12-30T00:00:36"/>
    <d v="1899-12-30T00:00:36"/>
    <x v="0"/>
    <m/>
    <m/>
    <d v="1899-12-30T00:00:00"/>
    <d v="1899-12-30T00:00:43"/>
    <n v="6"/>
    <d v="1899-12-30T00:00:36"/>
    <n v="0.71666666665921142"/>
    <x v="3"/>
    <x v="1"/>
  </r>
  <r>
    <x v="5"/>
    <s v=""/>
    <x v="0"/>
    <x v="879"/>
    <s v="P84PD35"/>
    <d v="2025-02-28T00:00:00"/>
    <x v="2"/>
    <s v="2906"/>
    <x v="11"/>
    <s v="PA"/>
    <x v="3"/>
    <x v="0"/>
    <d v="2025-02-28T00:00:00"/>
    <d v="1899-12-30T09:16:28"/>
    <d v="2025-02-28T00:00:00"/>
    <d v="1899-12-30T09:16:47"/>
    <d v="2025-02-28T00:00:00"/>
    <d v="1899-12-30T09:17:29"/>
    <x v="153"/>
    <x v="21"/>
    <s v="1327141647"/>
    <s v="EXW"/>
    <d v="1899-12-30T00:01:01"/>
    <x v="1156"/>
    <d v="1899-12-30T00:00:19"/>
    <s v="Ensacado"/>
    <s v="E002"/>
    <x v="1"/>
    <d v="1899-12-30T00:01:01"/>
    <d v="1899-12-30T00:00:42"/>
    <x v="4"/>
    <x v="5"/>
    <x v="1"/>
    <x v="1"/>
    <n v="1"/>
    <n v="0"/>
    <x v="1"/>
    <x v="1"/>
    <x v="1"/>
    <n v="1"/>
    <x v="1"/>
    <x v="1"/>
    <d v="1899-12-30T00:00:19"/>
    <d v="1899-12-30T00:00:19"/>
    <x v="0"/>
    <m/>
    <m/>
    <d v="1899-12-30T00:00:00"/>
    <d v="1899-12-30T00:01:01"/>
    <n v="6"/>
    <d v="1899-12-30T00:00:19"/>
    <n v="1.0166666666543822"/>
    <x v="3"/>
    <x v="1"/>
  </r>
  <r>
    <x v="5"/>
    <s v=""/>
    <x v="0"/>
    <x v="855"/>
    <m/>
    <d v="2025-02-28T00:00:00"/>
    <x v="2"/>
    <s v="2906"/>
    <x v="11"/>
    <s v="PA"/>
    <x v="3"/>
    <x v="0"/>
    <d v="2025-02-28T00:00:00"/>
    <d v="1899-12-30T09:47:29"/>
    <d v="2025-02-28T00:00:00"/>
    <d v="1899-12-30T19:07:59"/>
    <d v="2025-02-28T00:00:00"/>
    <d v="1899-12-30T09:47:51"/>
    <x v="157"/>
    <x v="21"/>
    <s v="1327141648"/>
    <s v="EXW"/>
    <d v="1899-12-30T18:40:38"/>
    <x v="2364"/>
    <d v="1899-12-30T09:20:30"/>
    <s v="Ensacado"/>
    <s v="E002"/>
    <x v="1"/>
    <d v="1899-12-30T00:00:22"/>
    <n v="-0.38898148148148004"/>
    <x v="4"/>
    <x v="5"/>
    <x v="1"/>
    <x v="1"/>
    <n v="1"/>
    <n v="0"/>
    <x v="1"/>
    <x v="1"/>
    <x v="1"/>
    <n v="1"/>
    <x v="1"/>
    <x v="1"/>
    <d v="1899-12-30T09:20:30"/>
    <d v="1899-12-30T08:22:30"/>
    <x v="1"/>
    <m/>
    <m/>
    <d v="1899-12-30T00:00:00"/>
    <d v="1899-12-30T00:00:22"/>
    <n v="6"/>
    <d v="1899-12-30T09:20:30"/>
    <n v="0.36666666666715031"/>
    <x v="3"/>
    <x v="1"/>
  </r>
  <r>
    <x v="5"/>
    <s v="2025000326"/>
    <x v="0"/>
    <x v="856"/>
    <s v="E7095HXG"/>
    <d v="2025-02-28T00:00:00"/>
    <x v="2"/>
    <s v="55"/>
    <x v="10"/>
    <s v="S2"/>
    <x v="6"/>
    <x v="0"/>
    <d v="2025-02-28T00:00:00"/>
    <d v="1899-12-30T09:47:57"/>
    <d v="2025-02-28T00:00:00"/>
    <d v="1899-12-30T09:56:03"/>
    <d v="2025-02-28T00:00:00"/>
    <d v="1899-12-30T10:18:25"/>
    <x v="0"/>
    <x v="0"/>
    <s v="1327141649"/>
    <s v="FBO"/>
    <d v="1899-12-30T00:30:28"/>
    <x v="2365"/>
    <d v="1899-12-30T00:08:06"/>
    <s v="Granel"/>
    <s v="E001"/>
    <x v="2"/>
    <d v="1899-12-30T00:30:28"/>
    <d v="1899-12-30T00:22:22"/>
    <x v="4"/>
    <x v="5"/>
    <x v="1"/>
    <x v="2"/>
    <n v="0"/>
    <n v="0"/>
    <x v="0"/>
    <x v="2"/>
    <x v="1"/>
    <n v="0"/>
    <x v="1"/>
    <x v="1"/>
    <d v="1899-12-30T00:08:06"/>
    <d v="1899-12-30T00:08:06"/>
    <x v="0"/>
    <m/>
    <m/>
    <d v="1899-12-30T00:00:00"/>
    <d v="1899-12-30T00:30:28"/>
    <n v="6"/>
    <d v="1899-12-30T00:08:06"/>
    <n v="30.466666666670417"/>
    <x v="4"/>
    <x v="1"/>
  </r>
  <r>
    <x v="5"/>
    <s v="2025000327"/>
    <x v="0"/>
    <x v="853"/>
    <s v="E8184JKX"/>
    <d v="2025-02-28T00:00:00"/>
    <x v="2"/>
    <s v="55"/>
    <x v="10"/>
    <s v="S2"/>
    <x v="6"/>
    <x v="0"/>
    <d v="2025-02-28T00:00:00"/>
    <d v="1899-12-30T10:08:27"/>
    <d v="2025-02-28T00:00:00"/>
    <d v="1899-12-30T10:30:48"/>
    <d v="2025-02-28T00:00:00"/>
    <d v="1899-12-30T10:41:12"/>
    <x v="0"/>
    <x v="0"/>
    <s v="1327141650"/>
    <s v="FBO"/>
    <d v="1899-12-30T00:32:45"/>
    <x v="2178"/>
    <d v="1899-12-30T00:22:21"/>
    <s v="Granel"/>
    <s v="E001"/>
    <x v="2"/>
    <d v="1899-12-30T00:32:45"/>
    <d v="1899-12-30T00:10:24"/>
    <x v="5"/>
    <x v="5"/>
    <x v="1"/>
    <x v="2"/>
    <n v="0"/>
    <n v="0"/>
    <x v="0"/>
    <x v="2"/>
    <x v="1"/>
    <n v="0"/>
    <x v="1"/>
    <x v="1"/>
    <d v="1899-12-30T00:22:21"/>
    <d v="1899-12-30T00:22:21"/>
    <x v="0"/>
    <m/>
    <m/>
    <d v="1899-12-30T00:00:00"/>
    <d v="1899-12-30T00:32:45"/>
    <n v="6"/>
    <d v="1899-12-30T00:22:21"/>
    <n v="32.750000000006395"/>
    <x v="4"/>
    <x v="1"/>
  </r>
  <r>
    <x v="5"/>
    <s v=""/>
    <x v="0"/>
    <x v="884"/>
    <m/>
    <d v="2025-02-28T00:00:00"/>
    <x v="2"/>
    <s v="2906"/>
    <x v="11"/>
    <s v="PA"/>
    <x v="3"/>
    <x v="0"/>
    <d v="2025-02-28T00:00:00"/>
    <d v="1899-12-30T11:00:50"/>
    <d v="2025-02-28T00:00:00"/>
    <d v="1899-12-30T19:07:59"/>
    <d v="2025-02-28T00:00:00"/>
    <d v="1899-12-30T11:02:00"/>
    <x v="174"/>
    <x v="21"/>
    <s v="1327141651"/>
    <s v="EXW"/>
    <d v="1899-12-30T16:13:08"/>
    <x v="2366"/>
    <d v="1899-12-30T08:07:09"/>
    <s v="Ensacado"/>
    <s v="E002"/>
    <x v="1"/>
    <d v="1899-12-30T00:01:10"/>
    <n v="-0.33748842592593004"/>
    <x v="9"/>
    <x v="5"/>
    <x v="1"/>
    <x v="1"/>
    <n v="1"/>
    <n v="0"/>
    <x v="1"/>
    <x v="1"/>
    <x v="1"/>
    <n v="1"/>
    <x v="1"/>
    <x v="1"/>
    <d v="1899-12-30T08:07:09"/>
    <d v="1899-12-30T07:09:09"/>
    <x v="1"/>
    <m/>
    <m/>
    <d v="1899-12-30T00:00:00"/>
    <d v="1899-12-30T00:01:10"/>
    <n v="6"/>
    <d v="1899-12-30T08:07:09"/>
    <n v="1.1666666666592018"/>
    <x v="5"/>
    <x v="1"/>
  </r>
  <r>
    <x v="5"/>
    <s v=""/>
    <x v="0"/>
    <x v="858"/>
    <m/>
    <d v="2025-02-28T00:00:00"/>
    <x v="2"/>
    <s v="2906"/>
    <x v="11"/>
    <s v="PA"/>
    <x v="3"/>
    <x v="0"/>
    <d v="2025-02-28T00:00:00"/>
    <d v="1899-12-30T12:06:07"/>
    <d v="2025-02-28T00:00:00"/>
    <d v="1899-12-30T12:22:01"/>
    <d v="2025-02-28T00:00:00"/>
    <d v="1899-12-30T12:06:41"/>
    <x v="159"/>
    <x v="21"/>
    <s v="1327141652"/>
    <s v="EXW"/>
    <d v="1899-12-30T00:31:14"/>
    <x v="2098"/>
    <d v="1899-12-30T00:15:54"/>
    <s v="Ensacado"/>
    <s v="E002"/>
    <x v="1"/>
    <d v="1899-12-30T00:00:34"/>
    <n v="-1.0648148148149961E-2"/>
    <x v="13"/>
    <x v="5"/>
    <x v="1"/>
    <x v="1"/>
    <n v="1"/>
    <n v="0"/>
    <x v="1"/>
    <x v="1"/>
    <x v="1"/>
    <n v="1"/>
    <x v="1"/>
    <x v="1"/>
    <d v="1899-12-30T00:15:54"/>
    <d v="1899-12-30T00:15:54"/>
    <x v="1"/>
    <m/>
    <m/>
    <d v="1899-12-30T00:00:00"/>
    <d v="1899-12-30T00:00:34"/>
    <n v="6"/>
    <d v="1899-12-30T00:15:54"/>
    <n v="0.5666666666543918"/>
    <x v="11"/>
    <x v="1"/>
  </r>
  <r>
    <x v="5"/>
    <s v="2025000329"/>
    <x v="0"/>
    <x v="850"/>
    <s v="E6575LRD"/>
    <d v="2025-02-28T00:00:00"/>
    <x v="2"/>
    <s v="55"/>
    <x v="10"/>
    <s v="S2"/>
    <x v="6"/>
    <x v="0"/>
    <d v="2025-02-28T00:00:00"/>
    <d v="1899-12-30T12:15:55"/>
    <d v="2025-02-28T00:00:00"/>
    <d v="1899-12-30T12:23:19"/>
    <d v="2025-02-28T00:00:00"/>
    <d v="1899-12-30T12:34:44"/>
    <x v="0"/>
    <x v="0"/>
    <s v="1327141654"/>
    <s v="FBO"/>
    <d v="1899-12-30T00:18:49"/>
    <x v="2367"/>
    <d v="1899-12-30T00:07:24"/>
    <s v="Granel"/>
    <s v="E001"/>
    <x v="2"/>
    <d v="1899-12-30T00:18:49"/>
    <d v="1899-12-30T00:11:25"/>
    <x v="13"/>
    <x v="5"/>
    <x v="1"/>
    <x v="2"/>
    <n v="0"/>
    <n v="0"/>
    <x v="0"/>
    <x v="2"/>
    <x v="1"/>
    <n v="0"/>
    <x v="1"/>
    <x v="1"/>
    <d v="1899-12-30T00:07:24"/>
    <d v="1899-12-30T00:07:24"/>
    <x v="0"/>
    <m/>
    <m/>
    <d v="1899-12-30T00:00:00"/>
    <d v="1899-12-30T00:18:49"/>
    <n v="6"/>
    <d v="1899-12-30T00:07:24"/>
    <n v="18.816666666667157"/>
    <x v="11"/>
    <x v="1"/>
  </r>
  <r>
    <x v="5"/>
    <s v=""/>
    <x v="0"/>
    <x v="874"/>
    <m/>
    <d v="2025-02-28T00:00:00"/>
    <x v="2"/>
    <s v="2906"/>
    <x v="11"/>
    <s v="PA"/>
    <x v="3"/>
    <x v="0"/>
    <d v="2025-02-28T00:00:00"/>
    <d v="1899-12-30T12:43:04"/>
    <d v="2025-02-28T00:00:00"/>
    <d v="1899-12-30T12:43:27"/>
    <d v="2025-02-28T00:00:00"/>
    <d v="1899-12-30T12:43:51"/>
    <x v="168"/>
    <x v="21"/>
    <s v="1327141655"/>
    <s v="EXW"/>
    <d v="1899-12-30T00:00:47"/>
    <x v="1510"/>
    <d v="1899-12-30T00:00:23"/>
    <s v="Ensacado"/>
    <s v="E002"/>
    <x v="1"/>
    <d v="1899-12-30T00:00:47"/>
    <d v="1899-12-30T00:00:24"/>
    <x v="13"/>
    <x v="5"/>
    <x v="1"/>
    <x v="1"/>
    <n v="1"/>
    <n v="0"/>
    <x v="1"/>
    <x v="1"/>
    <x v="1"/>
    <n v="1"/>
    <x v="1"/>
    <x v="1"/>
    <d v="1899-12-30T00:00:23"/>
    <d v="1899-12-30T00:00:23"/>
    <x v="0"/>
    <m/>
    <m/>
    <d v="1899-12-30T00:00:00"/>
    <d v="1899-12-30T00:00:47"/>
    <n v="6"/>
    <d v="1899-12-30T00:00:23"/>
    <n v="0.78333333333111099"/>
    <x v="11"/>
    <x v="1"/>
  </r>
  <r>
    <x v="5"/>
    <s v=""/>
    <x v="0"/>
    <x v="884"/>
    <m/>
    <d v="2025-02-28T00:00:00"/>
    <x v="2"/>
    <s v="2906"/>
    <x v="11"/>
    <s v="PA"/>
    <x v="3"/>
    <x v="0"/>
    <d v="2025-02-28T00:00:00"/>
    <d v="1899-12-30T16:06:56"/>
    <d v="2025-02-28T00:00:00"/>
    <d v="1899-12-30T19:07:59"/>
    <d v="2025-02-28T00:00:00"/>
    <d v="1899-12-30T16:08:10"/>
    <x v="174"/>
    <x v="21"/>
    <s v="1327141656"/>
    <s v="EXW"/>
    <d v="1899-12-30T06:00:52"/>
    <x v="2368"/>
    <d v="1899-12-30T03:01:03"/>
    <s v="Ensacado"/>
    <s v="E002"/>
    <x v="1"/>
    <d v="1899-12-30T00:01:14"/>
    <n v="-0.12487268518519001"/>
    <x v="7"/>
    <x v="5"/>
    <x v="1"/>
    <x v="1"/>
    <n v="1"/>
    <n v="0"/>
    <x v="1"/>
    <x v="1"/>
    <x v="1"/>
    <n v="1"/>
    <x v="1"/>
    <x v="1"/>
    <d v="1899-12-30T03:01:03"/>
    <d v="1899-12-30T02:03:03"/>
    <x v="1"/>
    <m/>
    <m/>
    <d v="1899-12-30T00:00:00"/>
    <d v="1899-12-30T00:01:14"/>
    <n v="6"/>
    <d v="1899-12-30T03:01:03"/>
    <n v="1.2333333333311813"/>
    <x v="8"/>
    <x v="1"/>
  </r>
  <r>
    <x v="5"/>
    <s v=""/>
    <x v="0"/>
    <x v="885"/>
    <m/>
    <d v="2025-02-28T00:00:00"/>
    <x v="2"/>
    <s v="3320"/>
    <x v="12"/>
    <s v="PA"/>
    <x v="3"/>
    <x v="0"/>
    <d v="2025-02-28T00:00:00"/>
    <d v="1899-12-30T16:44:50"/>
    <d v="2025-02-28T00:00:00"/>
    <d v="1899-12-30T16:48:49"/>
    <d v="2025-02-28T00:00:00"/>
    <d v="1899-12-30T16:48:56"/>
    <x v="154"/>
    <x v="21"/>
    <s v="1327141658"/>
    <s v="EXW"/>
    <d v="1899-12-30T00:04:06"/>
    <x v="2343"/>
    <d v="1899-12-30T00:03:59"/>
    <s v="Ensacado"/>
    <s v="E002"/>
    <x v="1"/>
    <d v="1899-12-30T00:04:06"/>
    <d v="1899-12-30T00:00:07"/>
    <x v="7"/>
    <x v="5"/>
    <x v="1"/>
    <x v="1"/>
    <n v="1"/>
    <n v="0"/>
    <x v="1"/>
    <x v="1"/>
    <x v="1"/>
    <n v="1"/>
    <x v="1"/>
    <x v="1"/>
    <d v="1899-12-30T00:03:59"/>
    <d v="1899-12-30T00:03:59"/>
    <x v="0"/>
    <m/>
    <m/>
    <d v="1899-12-30T00:00:00"/>
    <d v="1899-12-30T00:04:06"/>
    <n v="6"/>
    <d v="1899-12-30T00:03:59"/>
    <n v="4.099999999996804"/>
    <x v="8"/>
    <x v="1"/>
  </r>
  <r>
    <x v="5"/>
    <s v="2025000330"/>
    <x v="0"/>
    <x v="853"/>
    <s v="E8184JKX"/>
    <d v="2025-02-28T00:00:00"/>
    <x v="2"/>
    <s v="55"/>
    <x v="10"/>
    <s v="S2"/>
    <x v="6"/>
    <x v="0"/>
    <d v="2025-02-28T00:00:00"/>
    <d v="1899-12-30T15:03:10"/>
    <d v="2025-02-28T00:00:00"/>
    <d v="1899-12-30T16:41:39"/>
    <d v="2025-02-28T00:00:00"/>
    <d v="1899-12-30T16:55:14"/>
    <x v="0"/>
    <x v="0"/>
    <s v="1327141659"/>
    <s v="FBO"/>
    <d v="1899-12-30T01:52:04"/>
    <x v="2369"/>
    <d v="1899-12-30T01:38:29"/>
    <s v="Granel"/>
    <s v="E001"/>
    <x v="2"/>
    <d v="1899-12-30T01:52:04"/>
    <d v="1899-12-30T00:13:35"/>
    <x v="10"/>
    <x v="5"/>
    <x v="1"/>
    <x v="2"/>
    <n v="0"/>
    <n v="0"/>
    <x v="0"/>
    <x v="2"/>
    <x v="1"/>
    <n v="0"/>
    <x v="1"/>
    <x v="2"/>
    <d v="1899-12-30T01:38:29"/>
    <d v="1899-12-30T00:40:29"/>
    <x v="0"/>
    <m/>
    <m/>
    <d v="1899-12-30T00:00:00"/>
    <d v="1899-12-30T01:52:04"/>
    <n v="6"/>
    <d v="1899-12-30T01:38:29"/>
    <n v="112.06666666667518"/>
    <x v="8"/>
    <x v="0"/>
  </r>
  <r>
    <x v="5"/>
    <s v=""/>
    <x v="0"/>
    <x v="880"/>
    <m/>
    <d v="2025-02-28T00:00:00"/>
    <x v="2"/>
    <s v="3320"/>
    <x v="12"/>
    <s v="PA"/>
    <x v="3"/>
    <x v="0"/>
    <d v="2025-02-28T00:00:00"/>
    <d v="1899-12-30T17:04:01"/>
    <d v="2025-02-28T00:00:00"/>
    <d v="1899-12-30T19:09:00"/>
    <d v="2025-02-28T00:00:00"/>
    <d v="1899-12-30T17:04:30"/>
    <x v="172"/>
    <x v="21"/>
    <s v="1327141660"/>
    <s v="EXW"/>
    <d v="1899-12-30T04:09:29"/>
    <x v="2370"/>
    <d v="1899-12-30T02:04:59"/>
    <s v="Ensacado"/>
    <s v="E002"/>
    <x v="1"/>
    <d v="1899-12-30T00:00:29"/>
    <n v="-8.6458333333340076E-2"/>
    <x v="11"/>
    <x v="5"/>
    <x v="1"/>
    <x v="1"/>
    <n v="1"/>
    <n v="0"/>
    <x v="1"/>
    <x v="1"/>
    <x v="1"/>
    <n v="1"/>
    <x v="1"/>
    <x v="1"/>
    <d v="1899-12-30T02:04:59"/>
    <d v="1899-12-30T01:06:59"/>
    <x v="1"/>
    <m/>
    <m/>
    <d v="1899-12-30T00:00:00"/>
    <d v="1899-12-30T00:00:29"/>
    <n v="6"/>
    <d v="1899-12-30T02:04:59"/>
    <n v="0.48333333332163164"/>
    <x v="12"/>
    <x v="1"/>
  </r>
  <r>
    <x v="5"/>
    <s v=""/>
    <x v="0"/>
    <x v="879"/>
    <s v="P84PD35"/>
    <d v="2025-03-03T00:00:00"/>
    <x v="2"/>
    <s v="2906"/>
    <x v="11"/>
    <s v="PA"/>
    <x v="3"/>
    <x v="0"/>
    <d v="2025-03-03T00:00:00"/>
    <d v="1899-12-30T08:40:29"/>
    <d v="2025-03-03T00:00:00"/>
    <d v="1899-12-30T08:50:44"/>
    <d v="2025-03-03T00:00:00"/>
    <d v="1899-12-30T08:51:06"/>
    <x v="153"/>
    <x v="21"/>
    <s v="1327141662"/>
    <s v="EXW"/>
    <d v="1899-12-30T00:10:37"/>
    <x v="1561"/>
    <d v="1899-12-30T00:10:15"/>
    <s v="Ensacado"/>
    <s v="E002"/>
    <x v="1"/>
    <d v="1899-12-30T00:10:37"/>
    <d v="1899-12-30T00:00:22"/>
    <x v="3"/>
    <x v="6"/>
    <x v="2"/>
    <x v="1"/>
    <n v="0"/>
    <n v="0"/>
    <x v="0"/>
    <x v="1"/>
    <x v="2"/>
    <n v="0"/>
    <x v="1"/>
    <x v="1"/>
    <d v="1899-12-30T00:10:15"/>
    <d v="1899-12-30T00:10:15"/>
    <x v="0"/>
    <m/>
    <m/>
    <d v="1899-12-30T00:00:00"/>
    <d v="1899-12-30T00:10:37"/>
    <n v="2"/>
    <d v="1899-12-30T00:10:15"/>
    <n v="10.61666666665916"/>
    <x v="2"/>
    <x v="1"/>
  </r>
  <r>
    <x v="5"/>
    <s v=""/>
    <x v="0"/>
    <x v="879"/>
    <s v="P84PD35"/>
    <d v="2025-03-03T00:00:00"/>
    <x v="2"/>
    <s v="3320"/>
    <x v="12"/>
    <s v="PA"/>
    <x v="3"/>
    <x v="0"/>
    <d v="2025-03-03T00:00:00"/>
    <d v="1899-12-30T08:57:09"/>
    <d v="2025-03-03T00:00:00"/>
    <d v="1899-12-30T08:58:03"/>
    <d v="2025-03-03T00:00:00"/>
    <d v="1899-12-30T08:58:24"/>
    <x v="153"/>
    <x v="21"/>
    <s v="1327141663"/>
    <s v="EXW"/>
    <d v="1899-12-30T00:01:15"/>
    <x v="1542"/>
    <d v="1899-12-30T00:00:54"/>
    <s v="Ensacado"/>
    <s v="E002"/>
    <x v="1"/>
    <d v="1899-12-30T00:01:15"/>
    <d v="1899-12-30T00:00:21"/>
    <x v="3"/>
    <x v="6"/>
    <x v="2"/>
    <x v="1"/>
    <n v="1"/>
    <n v="0"/>
    <x v="1"/>
    <x v="1"/>
    <x v="2"/>
    <n v="1"/>
    <x v="1"/>
    <x v="1"/>
    <d v="1899-12-30T00:00:54"/>
    <d v="1899-12-30T00:00:54"/>
    <x v="0"/>
    <m/>
    <m/>
    <d v="1899-12-30T00:00:00"/>
    <d v="1899-12-30T00:01:15"/>
    <n v="2"/>
    <d v="1899-12-30T00:00:54"/>
    <n v="1.2500000000063505"/>
    <x v="2"/>
    <x v="1"/>
  </r>
  <r>
    <x v="5"/>
    <s v=""/>
    <x v="0"/>
    <x v="849"/>
    <s v="P08SU44"/>
    <d v="2025-03-03T00:00:00"/>
    <x v="2"/>
    <s v="3320"/>
    <x v="12"/>
    <s v="PA"/>
    <x v="3"/>
    <x v="0"/>
    <d v="2025-03-03T00:00:00"/>
    <d v="1899-12-30T09:12:04"/>
    <d v="2025-03-03T00:00:00"/>
    <d v="1899-12-30T09:12:25"/>
    <d v="2025-03-03T00:00:00"/>
    <d v="1899-12-30T09:12:33"/>
    <x v="153"/>
    <x v="21"/>
    <s v="1327141664"/>
    <s v="EXW"/>
    <d v="1899-12-30T00:00:29"/>
    <x v="1915"/>
    <d v="1899-12-30T00:00:21"/>
    <s v="Ensacado"/>
    <s v="E002"/>
    <x v="1"/>
    <d v="1899-12-30T00:00:29"/>
    <d v="1899-12-30T00:00:08"/>
    <x v="4"/>
    <x v="6"/>
    <x v="2"/>
    <x v="1"/>
    <n v="1"/>
    <n v="0"/>
    <x v="1"/>
    <x v="1"/>
    <x v="2"/>
    <n v="1"/>
    <x v="1"/>
    <x v="1"/>
    <d v="1899-12-30T00:00:21"/>
    <d v="1899-12-30T00:00:21"/>
    <x v="0"/>
    <m/>
    <m/>
    <d v="1899-12-30T00:00:00"/>
    <d v="1899-12-30T00:00:29"/>
    <n v="2"/>
    <d v="1899-12-30T00:00:21"/>
    <n v="0.4833333333359402"/>
    <x v="3"/>
    <x v="1"/>
  </r>
  <r>
    <x v="5"/>
    <s v=""/>
    <x v="0"/>
    <x v="852"/>
    <s v="P24TM53"/>
    <d v="2025-03-03T00:00:00"/>
    <x v="2"/>
    <s v="2906"/>
    <x v="11"/>
    <s v="PA"/>
    <x v="3"/>
    <x v="0"/>
    <d v="2025-03-03T00:00:00"/>
    <d v="1899-12-30T09:14:27"/>
    <d v="2025-03-03T00:00:00"/>
    <d v="1899-12-30T09:15:19"/>
    <d v="2025-03-03T00:00:00"/>
    <d v="1899-12-30T09:15:26"/>
    <x v="155"/>
    <x v="21"/>
    <s v="1327141665"/>
    <s v="EXW"/>
    <d v="1899-12-30T00:00:59"/>
    <x v="2343"/>
    <d v="1899-12-30T00:00:52"/>
    <s v="Ensacado"/>
    <s v="E002"/>
    <x v="1"/>
    <d v="1899-12-30T00:00:59"/>
    <d v="1899-12-30T00:00:07"/>
    <x v="4"/>
    <x v="6"/>
    <x v="2"/>
    <x v="1"/>
    <n v="1"/>
    <n v="0"/>
    <x v="1"/>
    <x v="1"/>
    <x v="2"/>
    <n v="1"/>
    <x v="1"/>
    <x v="1"/>
    <d v="1899-12-30T00:00:52"/>
    <d v="1899-12-30T00:00:52"/>
    <x v="0"/>
    <m/>
    <m/>
    <d v="1899-12-30T00:00:00"/>
    <d v="1899-12-30T00:00:59"/>
    <n v="2"/>
    <d v="1899-12-30T00:00:52"/>
    <n v="0.98333333333274098"/>
    <x v="3"/>
    <x v="1"/>
  </r>
  <r>
    <x v="5"/>
    <s v="2025000332"/>
    <x v="0"/>
    <x v="856"/>
    <s v="E7095HXG"/>
    <d v="2025-03-03T00:00:00"/>
    <x v="2"/>
    <s v="55"/>
    <x v="10"/>
    <s v="S2"/>
    <x v="6"/>
    <x v="0"/>
    <d v="2025-02-28T00:00:00"/>
    <d v="1899-12-30T16:47:12"/>
    <d v="2025-03-03T00:00:00"/>
    <d v="1899-12-30T09:29:07"/>
    <d v="2025-03-03T00:00:00"/>
    <d v="1899-12-30T09:52:22"/>
    <x v="0"/>
    <x v="0"/>
    <s v="1327141667"/>
    <s v="FBO"/>
    <d v="1899-12-30T09:05:10"/>
    <x v="2303"/>
    <d v="1899-12-30T08:41:55"/>
    <s v="Granel"/>
    <s v="E001"/>
    <x v="2"/>
    <d v="1899-12-30T17:05:09"/>
    <d v="1899-12-30T00:23:15"/>
    <x v="7"/>
    <x v="6"/>
    <x v="1"/>
    <x v="2"/>
    <n v="0"/>
    <n v="1"/>
    <x v="1"/>
    <x v="2"/>
    <x v="2"/>
    <n v="1"/>
    <x v="1"/>
    <x v="2"/>
    <d v="1899-12-30T08:41:55"/>
    <d v="1899-12-30T07:43:55"/>
    <x v="0"/>
    <m/>
    <m/>
    <d v="1899-12-30T00:00:00"/>
    <d v="1899-12-30T17:05:09"/>
    <n v="2"/>
    <n v="-0.30422453703703001"/>
    <n v="1025.1500000000053"/>
    <x v="3"/>
    <x v="0"/>
  </r>
  <r>
    <x v="5"/>
    <s v="2025000333"/>
    <x v="0"/>
    <x v="853"/>
    <s v="E8184JKX"/>
    <d v="2025-03-03T00:00:00"/>
    <x v="2"/>
    <s v="55"/>
    <x v="10"/>
    <s v="S2"/>
    <x v="6"/>
    <x v="0"/>
    <d v="2025-03-03T00:00:00"/>
    <d v="1899-12-30T10:21:12"/>
    <d v="2025-03-03T00:00:00"/>
    <d v="1899-12-30T10:30:06"/>
    <d v="2025-03-03T00:00:00"/>
    <d v="1899-12-30T10:36:31"/>
    <x v="0"/>
    <x v="0"/>
    <s v="1327141668"/>
    <s v="FBO"/>
    <d v="1899-12-30T00:15:19"/>
    <x v="2027"/>
    <d v="1899-12-30T00:08:54"/>
    <s v="Granel"/>
    <s v="E001"/>
    <x v="2"/>
    <d v="1899-12-30T00:15:19"/>
    <d v="1899-12-30T00:06:25"/>
    <x v="5"/>
    <x v="6"/>
    <x v="2"/>
    <x v="2"/>
    <n v="0"/>
    <n v="0"/>
    <x v="0"/>
    <x v="2"/>
    <x v="2"/>
    <n v="0"/>
    <x v="1"/>
    <x v="1"/>
    <d v="1899-12-30T00:08:54"/>
    <d v="1899-12-30T00:08:54"/>
    <x v="0"/>
    <m/>
    <m/>
    <d v="1899-12-30T00:00:00"/>
    <d v="1899-12-30T00:15:19"/>
    <n v="2"/>
    <d v="1899-12-30T00:08:54"/>
    <n v="15.316666666660854"/>
    <x v="4"/>
    <x v="1"/>
  </r>
  <r>
    <x v="5"/>
    <s v=""/>
    <x v="0"/>
    <x v="886"/>
    <m/>
    <d v="2025-03-03T00:00:00"/>
    <x v="2"/>
    <s v="2906"/>
    <x v="11"/>
    <s v="PA"/>
    <x v="3"/>
    <x v="0"/>
    <d v="2025-03-03T00:00:00"/>
    <d v="1899-12-30T11:20:33"/>
    <d v="2025-03-03T00:00:00"/>
    <d v="1899-12-30T11:20:49"/>
    <d v="2025-03-03T00:00:00"/>
    <d v="1899-12-30T11:20:56"/>
    <x v="168"/>
    <x v="21"/>
    <s v="1327141669"/>
    <s v="EXW"/>
    <d v="1899-12-30T00:00:23"/>
    <x v="2343"/>
    <d v="1899-12-30T00:00:16"/>
    <s v="Ensacado"/>
    <s v="E002"/>
    <x v="1"/>
    <d v="1899-12-30T00:00:23"/>
    <d v="1899-12-30T00:00:07"/>
    <x v="9"/>
    <x v="6"/>
    <x v="2"/>
    <x v="1"/>
    <n v="1"/>
    <n v="0"/>
    <x v="1"/>
    <x v="1"/>
    <x v="2"/>
    <n v="1"/>
    <x v="1"/>
    <x v="1"/>
    <d v="1899-12-30T00:00:16"/>
    <d v="1899-12-30T00:00:16"/>
    <x v="0"/>
    <m/>
    <m/>
    <d v="1899-12-30T00:00:00"/>
    <d v="1899-12-30T00:00:23"/>
    <n v="2"/>
    <d v="1899-12-30T00:00:16"/>
    <n v="0.38333333332801089"/>
    <x v="5"/>
    <x v="1"/>
  </r>
  <r>
    <x v="5"/>
    <s v=""/>
    <x v="0"/>
    <x v="887"/>
    <m/>
    <d v="2025-03-03T00:00:00"/>
    <x v="2"/>
    <s v="2906"/>
    <x v="11"/>
    <s v="PA"/>
    <x v="3"/>
    <x v="0"/>
    <d v="2025-03-03T00:00:00"/>
    <d v="1899-12-30T12:04:08"/>
    <d v="2025-03-03T00:00:00"/>
    <d v="1899-12-30T14:34:59"/>
    <d v="2025-03-03T00:00:00"/>
    <d v="1899-12-30T12:05:25"/>
    <x v="171"/>
    <x v="21"/>
    <s v="1327141671"/>
    <s v="EXW"/>
    <d v="1899-12-30T05:00:25"/>
    <x v="2371"/>
    <d v="1899-12-30T02:30:51"/>
    <s v="Ensacado"/>
    <s v="E002"/>
    <x v="1"/>
    <d v="1899-12-30T00:01:17"/>
    <n v="-0.10386574074074006"/>
    <x v="13"/>
    <x v="6"/>
    <x v="2"/>
    <x v="1"/>
    <n v="1"/>
    <n v="0"/>
    <x v="1"/>
    <x v="1"/>
    <x v="2"/>
    <n v="1"/>
    <x v="1"/>
    <x v="1"/>
    <d v="1899-12-30T02:30:51"/>
    <d v="1899-12-30T01:32:51"/>
    <x v="1"/>
    <m/>
    <m/>
    <d v="1899-12-30T00:00:00"/>
    <d v="1899-12-30T00:01:17"/>
    <n v="2"/>
    <d v="1899-12-30T02:30:51"/>
    <n v="1.2833333333279917"/>
    <x v="11"/>
    <x v="1"/>
  </r>
  <r>
    <x v="5"/>
    <s v=""/>
    <x v="0"/>
    <x v="852"/>
    <s v="P24TM53"/>
    <d v="2025-03-03T00:00:00"/>
    <x v="2"/>
    <s v="3320"/>
    <x v="12"/>
    <s v="PA"/>
    <x v="3"/>
    <x v="0"/>
    <d v="2025-03-03T00:00:00"/>
    <d v="1899-12-30T12:35:26"/>
    <d v="2025-03-03T00:00:00"/>
    <d v="1899-12-30T12:38:49"/>
    <d v="2025-03-03T00:00:00"/>
    <d v="1899-12-30T12:38:59"/>
    <x v="155"/>
    <x v="21"/>
    <s v="1327141673"/>
    <s v="EXW"/>
    <d v="1899-12-30T00:03:33"/>
    <x v="2335"/>
    <d v="1899-12-30T00:03:23"/>
    <s v="Ensacado"/>
    <s v="E002"/>
    <x v="1"/>
    <d v="1899-12-30T00:03:33"/>
    <d v="1899-12-30T00:00:10"/>
    <x v="13"/>
    <x v="6"/>
    <x v="2"/>
    <x v="1"/>
    <n v="1"/>
    <n v="0"/>
    <x v="1"/>
    <x v="1"/>
    <x v="2"/>
    <n v="1"/>
    <x v="1"/>
    <x v="1"/>
    <d v="1899-12-30T00:03:23"/>
    <d v="1899-12-30T00:03:23"/>
    <x v="0"/>
    <m/>
    <m/>
    <d v="1899-12-30T00:00:00"/>
    <d v="1899-12-30T00:03:33"/>
    <n v="2"/>
    <d v="1899-12-30T00:03:23"/>
    <n v="3.5500000000031129"/>
    <x v="11"/>
    <x v="1"/>
  </r>
  <r>
    <x v="5"/>
    <s v="2025000336"/>
    <x v="0"/>
    <x v="850"/>
    <s v="E6575LRD"/>
    <d v="2025-03-03T00:00:00"/>
    <x v="2"/>
    <s v="55"/>
    <x v="10"/>
    <s v="S2"/>
    <x v="6"/>
    <x v="0"/>
    <d v="2025-03-03T00:00:00"/>
    <d v="1899-12-30T11:57:39"/>
    <d v="2025-03-03T00:00:00"/>
    <d v="1899-12-30T12:12:46"/>
    <d v="2025-03-03T00:00:00"/>
    <d v="1899-12-30T12:34:41"/>
    <x v="0"/>
    <x v="0"/>
    <s v="1327141674"/>
    <s v="FBO"/>
    <d v="1899-12-30T00:37:02"/>
    <x v="2372"/>
    <d v="1899-12-30T00:15:07"/>
    <s v="Granel"/>
    <s v="E001"/>
    <x v="2"/>
    <d v="1899-12-30T00:37:02"/>
    <d v="1899-12-30T00:21:55"/>
    <x v="9"/>
    <x v="6"/>
    <x v="2"/>
    <x v="2"/>
    <n v="0"/>
    <n v="0"/>
    <x v="0"/>
    <x v="2"/>
    <x v="2"/>
    <n v="0"/>
    <x v="1"/>
    <x v="1"/>
    <d v="1899-12-30T00:15:07"/>
    <d v="1899-12-30T00:15:07"/>
    <x v="0"/>
    <m/>
    <m/>
    <d v="1899-12-30T00:00:00"/>
    <d v="1899-12-30T00:37:02"/>
    <n v="2"/>
    <d v="1899-12-30T00:15:07"/>
    <n v="37.033333333329502"/>
    <x v="11"/>
    <x v="1"/>
  </r>
  <r>
    <x v="5"/>
    <s v=""/>
    <x v="0"/>
    <x v="888"/>
    <m/>
    <d v="2025-03-03T00:00:00"/>
    <x v="2"/>
    <s v="2906"/>
    <x v="11"/>
    <s v="PA"/>
    <x v="3"/>
    <x v="0"/>
    <d v="2025-03-03T00:00:00"/>
    <d v="1899-12-30T12:47:59"/>
    <d v="2025-03-03T00:00:00"/>
    <d v="1899-12-30T12:22:01"/>
    <d v="2025-03-03T00:00:00"/>
    <d v="1899-12-30T12:48:43"/>
    <x v="159"/>
    <x v="21"/>
    <s v="1327141675"/>
    <s v="EXW"/>
    <d v="1899-12-30T00:52:40"/>
    <x v="1231"/>
    <d v="1899-12-30T00:25:58"/>
    <s v="Ensacado"/>
    <s v="E002"/>
    <x v="1"/>
    <d v="1899-12-30T00:00:44"/>
    <d v="1899-12-30T00:26:42"/>
    <x v="13"/>
    <x v="6"/>
    <x v="2"/>
    <x v="1"/>
    <n v="1"/>
    <n v="0"/>
    <x v="1"/>
    <x v="1"/>
    <x v="2"/>
    <n v="1"/>
    <x v="1"/>
    <x v="1"/>
    <d v="1899-12-30T00:25:58"/>
    <d v="1899-12-30T00:25:58"/>
    <x v="1"/>
    <m/>
    <m/>
    <d v="1899-12-30T00:00:00"/>
    <d v="1899-12-30T00:00:44"/>
    <n v="2"/>
    <n v="-1.8032407407409967E-2"/>
    <n v="0.73333333333446049"/>
    <x v="11"/>
    <x v="1"/>
  </r>
  <r>
    <x v="5"/>
    <s v=""/>
    <x v="0"/>
    <x v="889"/>
    <s v="PAE60FZ"/>
    <d v="2025-03-03T00:00:00"/>
    <x v="2"/>
    <s v="3320"/>
    <x v="12"/>
    <s v="PA"/>
    <x v="3"/>
    <x v="0"/>
    <d v="2025-03-03T00:00:00"/>
    <d v="1899-12-30T14:36:13"/>
    <d v="2025-03-03T00:00:00"/>
    <d v="1899-12-30T14:36:27"/>
    <d v="2025-03-03T00:00:00"/>
    <d v="1899-12-30T14:36:34"/>
    <x v="155"/>
    <x v="21"/>
    <s v="1327141678"/>
    <s v="EXW"/>
    <d v="1899-12-30T00:00:21"/>
    <x v="2343"/>
    <d v="1899-12-30T00:00:14"/>
    <s v="Ensacado"/>
    <s v="E002"/>
    <x v="1"/>
    <d v="1899-12-30T00:00:21"/>
    <d v="1899-12-30T00:00:07"/>
    <x v="14"/>
    <x v="6"/>
    <x v="2"/>
    <x v="1"/>
    <n v="1"/>
    <n v="0"/>
    <x v="1"/>
    <x v="1"/>
    <x v="2"/>
    <n v="1"/>
    <x v="1"/>
    <x v="1"/>
    <d v="1899-12-30T00:00:14"/>
    <d v="1899-12-30T00:00:14"/>
    <x v="0"/>
    <m/>
    <m/>
    <d v="1899-12-30T00:00:00"/>
    <d v="1899-12-30T00:00:21"/>
    <n v="2"/>
    <d v="1899-12-30T00:00:14"/>
    <n v="0.34999999999206111"/>
    <x v="7"/>
    <x v="1"/>
  </r>
  <r>
    <x v="5"/>
    <s v=""/>
    <x v="0"/>
    <x v="890"/>
    <m/>
    <d v="2025-03-03T00:00:00"/>
    <x v="2"/>
    <s v="2906"/>
    <x v="11"/>
    <s v="PA"/>
    <x v="3"/>
    <x v="0"/>
    <d v="2025-03-03T00:00:00"/>
    <d v="1899-12-30T15:35:31"/>
    <d v="2025-03-03T00:00:00"/>
    <d v="1899-12-30T15:35:55"/>
    <d v="2025-03-03T00:00:00"/>
    <d v="1899-12-30T15:36:04"/>
    <x v="161"/>
    <x v="21"/>
    <s v="1327141679"/>
    <s v="EXW"/>
    <d v="1899-12-30T00:00:33"/>
    <x v="2323"/>
    <d v="1899-12-30T00:00:24"/>
    <s v="Ensacado"/>
    <s v="E002"/>
    <x v="1"/>
    <d v="1899-12-30T00:00:33"/>
    <d v="1899-12-30T00:00:09"/>
    <x v="10"/>
    <x v="6"/>
    <x v="2"/>
    <x v="1"/>
    <n v="1"/>
    <n v="0"/>
    <x v="1"/>
    <x v="1"/>
    <x v="2"/>
    <n v="1"/>
    <x v="1"/>
    <x v="1"/>
    <d v="1899-12-30T00:00:24"/>
    <d v="1899-12-30T00:00:24"/>
    <x v="0"/>
    <m/>
    <m/>
    <d v="1899-12-30T00:00:00"/>
    <d v="1899-12-30T00:00:33"/>
    <n v="2"/>
    <d v="1899-12-30T00:00:24"/>
    <n v="0.55000000000791971"/>
    <x v="14"/>
    <x v="1"/>
  </r>
  <r>
    <x v="5"/>
    <s v=""/>
    <x v="0"/>
    <x v="848"/>
    <s v="P02TP26"/>
    <d v="2025-03-03T00:00:00"/>
    <x v="2"/>
    <s v="2906"/>
    <x v="11"/>
    <s v="PA"/>
    <x v="3"/>
    <x v="0"/>
    <d v="2025-03-03T00:00:00"/>
    <d v="1899-12-30T15:50:20"/>
    <d v="2025-03-03T00:00:00"/>
    <d v="1899-12-30T15:50:41"/>
    <d v="2025-03-03T00:00:00"/>
    <d v="1899-12-30T15:51:29"/>
    <x v="153"/>
    <x v="21"/>
    <s v="1327141680"/>
    <s v="EXW"/>
    <d v="1899-12-30T00:01:09"/>
    <x v="2373"/>
    <d v="1899-12-30T00:00:21"/>
    <s v="Ensacado"/>
    <s v="E002"/>
    <x v="1"/>
    <d v="1899-12-30T00:01:09"/>
    <d v="1899-12-30T00:00:48"/>
    <x v="10"/>
    <x v="6"/>
    <x v="2"/>
    <x v="1"/>
    <n v="1"/>
    <n v="0"/>
    <x v="1"/>
    <x v="1"/>
    <x v="2"/>
    <n v="1"/>
    <x v="1"/>
    <x v="1"/>
    <d v="1899-12-30T00:00:21"/>
    <d v="1899-12-30T00:00:21"/>
    <x v="0"/>
    <m/>
    <m/>
    <d v="1899-12-30T00:00:00"/>
    <d v="1899-12-30T00:01:09"/>
    <n v="2"/>
    <d v="1899-12-30T00:00:21"/>
    <n v="1.1499999999984212"/>
    <x v="14"/>
    <x v="1"/>
  </r>
  <r>
    <x v="5"/>
    <s v=""/>
    <x v="0"/>
    <x v="852"/>
    <s v="P24TM53"/>
    <d v="2025-03-03T00:00:00"/>
    <x v="2"/>
    <s v="2906"/>
    <x v="11"/>
    <s v="PA"/>
    <x v="3"/>
    <x v="0"/>
    <d v="2025-03-03T00:00:00"/>
    <d v="1899-12-30T16:13:33"/>
    <d v="2025-03-03T00:00:00"/>
    <d v="1899-12-30T16:14:39"/>
    <d v="2025-03-03T00:00:00"/>
    <d v="1899-12-30T16:14:45"/>
    <x v="155"/>
    <x v="21"/>
    <s v="1327141681"/>
    <s v="EXW"/>
    <d v="1899-12-30T00:01:12"/>
    <x v="2289"/>
    <d v="1899-12-30T00:01:06"/>
    <s v="Ensacado"/>
    <s v="E002"/>
    <x v="1"/>
    <d v="1899-12-30T00:01:12"/>
    <d v="1899-12-30T00:00:06"/>
    <x v="7"/>
    <x v="6"/>
    <x v="2"/>
    <x v="1"/>
    <n v="1"/>
    <n v="0"/>
    <x v="1"/>
    <x v="1"/>
    <x v="2"/>
    <n v="1"/>
    <x v="1"/>
    <x v="1"/>
    <d v="1899-12-30T00:01:06"/>
    <d v="1899-12-30T00:01:06"/>
    <x v="0"/>
    <m/>
    <m/>
    <d v="1899-12-30T00:00:00"/>
    <d v="1899-12-30T00:01:12"/>
    <n v="2"/>
    <d v="1899-12-30T00:01:06"/>
    <n v="1.1999999999952315"/>
    <x v="8"/>
    <x v="1"/>
  </r>
  <r>
    <x v="5"/>
    <s v="2025000337"/>
    <x v="0"/>
    <x v="856"/>
    <s v="E7095HXG"/>
    <d v="2025-03-03T00:00:00"/>
    <x v="2"/>
    <s v="55"/>
    <x v="10"/>
    <s v="S2"/>
    <x v="6"/>
    <x v="0"/>
    <d v="2025-03-03T00:00:00"/>
    <d v="1899-12-30T16:57:44"/>
    <d v="2025-03-03T00:00:00"/>
    <d v="1899-12-30T17:39:44"/>
    <d v="2025-03-03T00:00:00"/>
    <d v="1899-12-30T17:46:04"/>
    <x v="0"/>
    <x v="0"/>
    <s v="1327141682"/>
    <s v="FBO"/>
    <d v="1899-12-30T00:48:20"/>
    <x v="2038"/>
    <d v="1899-12-30T00:42:00"/>
    <s v="Granel"/>
    <s v="E001"/>
    <x v="2"/>
    <d v="1899-12-30T00:48:20"/>
    <d v="1899-12-30T00:06:20"/>
    <x v="7"/>
    <x v="6"/>
    <x v="2"/>
    <x v="2"/>
    <n v="0"/>
    <n v="0"/>
    <x v="0"/>
    <x v="2"/>
    <x v="2"/>
    <n v="0"/>
    <x v="1"/>
    <x v="0"/>
    <d v="1899-12-30T00:42:00"/>
    <d v="1899-12-30T00:42:00"/>
    <x v="0"/>
    <m/>
    <m/>
    <d v="1899-12-30T00:00:00"/>
    <d v="1899-12-30T00:48:20"/>
    <n v="2"/>
    <d v="1899-12-30T00:42:00"/>
    <n v="48.333333333326394"/>
    <x v="12"/>
    <x v="0"/>
  </r>
  <r>
    <x v="5"/>
    <s v=""/>
    <x v="0"/>
    <x v="872"/>
    <m/>
    <d v="2025-03-04T00:00:00"/>
    <x v="2"/>
    <s v="2906"/>
    <x v="11"/>
    <s v="PA"/>
    <x v="3"/>
    <x v="0"/>
    <d v="2025-03-04T00:00:00"/>
    <d v="1899-12-30T10:30:16"/>
    <d v="2025-03-04T00:00:00"/>
    <d v="1899-12-30T19:15:00"/>
    <d v="2025-03-04T00:00:00"/>
    <d v="1899-12-30T10:30:43"/>
    <x v="169"/>
    <x v="21"/>
    <s v="1327141683"/>
    <s v="EXW"/>
    <d v="1899-12-30T17:29:01"/>
    <x v="2374"/>
    <d v="1899-12-30T08:44:44"/>
    <s v="Ensacado"/>
    <s v="E002"/>
    <x v="1"/>
    <d v="1899-12-30T00:00:27"/>
    <n v="-0.36408564814814004"/>
    <x v="5"/>
    <x v="7"/>
    <x v="2"/>
    <x v="1"/>
    <n v="1"/>
    <n v="0"/>
    <x v="1"/>
    <x v="1"/>
    <x v="2"/>
    <n v="1"/>
    <x v="1"/>
    <x v="1"/>
    <d v="1899-12-30T08:44:44"/>
    <d v="1899-12-30T07:46:44"/>
    <x v="1"/>
    <m/>
    <m/>
    <d v="1899-12-30T00:00:00"/>
    <d v="1899-12-30T00:00:27"/>
    <n v="3"/>
    <d v="1899-12-30T08:44:44"/>
    <n v="0.44999999999999041"/>
    <x v="4"/>
    <x v="1"/>
  </r>
  <r>
    <x v="5"/>
    <s v=""/>
    <x v="0"/>
    <x v="874"/>
    <m/>
    <d v="2025-03-04T00:00:00"/>
    <x v="2"/>
    <s v="2906"/>
    <x v="11"/>
    <s v="PA"/>
    <x v="3"/>
    <x v="0"/>
    <d v="2025-03-04T00:00:00"/>
    <d v="1899-12-30T11:03:54"/>
    <d v="2025-03-04T00:00:00"/>
    <d v="1899-12-30T11:05:05"/>
    <d v="2025-03-04T00:00:00"/>
    <d v="1899-12-30T11:05:12"/>
    <x v="168"/>
    <x v="21"/>
    <s v="1327141684"/>
    <s v="EXW"/>
    <d v="1899-12-30T00:01:18"/>
    <x v="2343"/>
    <d v="1899-12-30T00:01:11"/>
    <s v="Ensacado"/>
    <s v="E002"/>
    <x v="1"/>
    <d v="1899-12-30T00:01:18"/>
    <d v="1899-12-30T00:00:07"/>
    <x v="9"/>
    <x v="7"/>
    <x v="2"/>
    <x v="1"/>
    <n v="1"/>
    <n v="0"/>
    <x v="1"/>
    <x v="1"/>
    <x v="2"/>
    <n v="1"/>
    <x v="1"/>
    <x v="1"/>
    <d v="1899-12-30T00:01:11"/>
    <d v="1899-12-30T00:01:11"/>
    <x v="0"/>
    <m/>
    <m/>
    <d v="1899-12-30T00:00:00"/>
    <d v="1899-12-30T00:01:18"/>
    <n v="3"/>
    <d v="1899-12-30T00:01:11"/>
    <n v="1.2999999999887724"/>
    <x v="5"/>
    <x v="1"/>
  </r>
  <r>
    <x v="5"/>
    <s v=""/>
    <x v="0"/>
    <x v="891"/>
    <s v="E2051JVW"/>
    <d v="2025-03-04T00:00:00"/>
    <x v="2"/>
    <s v="2906"/>
    <x v="11"/>
    <s v="PA"/>
    <x v="3"/>
    <x v="0"/>
    <d v="2025-03-04T00:00:00"/>
    <d v="1899-12-30T11:24:02"/>
    <d v="2025-03-04T00:00:00"/>
    <d v="1899-12-30T15:04:59"/>
    <d v="2025-03-04T00:00:00"/>
    <d v="1899-12-30T11:26:53"/>
    <x v="171"/>
    <x v="21"/>
    <s v="1327141686"/>
    <s v="EXW"/>
    <d v="1899-12-30T07:19:03"/>
    <x v="2375"/>
    <d v="1899-12-30T03:40:57"/>
    <s v="Ensacado"/>
    <s v="E002"/>
    <x v="1"/>
    <d v="1899-12-30T00:02:51"/>
    <n v="-0.15145833333333997"/>
    <x v="9"/>
    <x v="7"/>
    <x v="2"/>
    <x v="1"/>
    <n v="1"/>
    <n v="0"/>
    <x v="1"/>
    <x v="1"/>
    <x v="2"/>
    <n v="1"/>
    <x v="1"/>
    <x v="1"/>
    <d v="1899-12-30T03:40:57"/>
    <d v="1899-12-30T02:42:57"/>
    <x v="1"/>
    <m/>
    <m/>
    <d v="1899-12-30T00:00:00"/>
    <d v="1899-12-30T00:02:51"/>
    <n v="3"/>
    <d v="1899-12-30T03:40:57"/>
    <n v="2.8499999999903736"/>
    <x v="5"/>
    <x v="1"/>
  </r>
  <r>
    <x v="5"/>
    <s v="2025000340"/>
    <x v="0"/>
    <x v="850"/>
    <s v="E6575LRD"/>
    <d v="2025-03-05T00:00:00"/>
    <x v="2"/>
    <s v="55"/>
    <x v="10"/>
    <s v="S2"/>
    <x v="6"/>
    <x v="0"/>
    <d v="2025-03-05T00:00:00"/>
    <d v="1899-12-30T08:19:15"/>
    <d v="2025-03-05T00:00:00"/>
    <d v="1899-12-30T08:38:18"/>
    <d v="2025-03-05T00:00:00"/>
    <d v="1899-12-30T08:49:32"/>
    <x v="0"/>
    <x v="0"/>
    <s v="1327141689"/>
    <s v="FBO"/>
    <d v="1899-12-30T00:30:17"/>
    <x v="2376"/>
    <d v="1899-12-30T00:19:03"/>
    <s v="Granel"/>
    <s v="E001"/>
    <x v="2"/>
    <d v="1899-12-30T00:30:17"/>
    <d v="1899-12-30T00:11:14"/>
    <x v="3"/>
    <x v="8"/>
    <x v="2"/>
    <x v="2"/>
    <n v="0"/>
    <n v="0"/>
    <x v="0"/>
    <x v="2"/>
    <x v="2"/>
    <n v="0"/>
    <x v="1"/>
    <x v="1"/>
    <d v="1899-12-30T00:19:03"/>
    <d v="1899-12-30T00:19:03"/>
    <x v="0"/>
    <m/>
    <m/>
    <d v="1899-12-30T00:00:00"/>
    <d v="1899-12-30T00:30:17"/>
    <n v="4"/>
    <d v="1899-12-30T00:19:03"/>
    <n v="30.283333333329566"/>
    <x v="2"/>
    <x v="1"/>
  </r>
  <r>
    <x v="5"/>
    <s v=""/>
    <x v="0"/>
    <x v="876"/>
    <m/>
    <d v="2025-03-05T00:00:00"/>
    <x v="2"/>
    <s v="3320"/>
    <x v="12"/>
    <s v="PA"/>
    <x v="3"/>
    <x v="0"/>
    <d v="2025-03-05T00:00:00"/>
    <d v="1899-12-30T09:49:31"/>
    <d v="2025-03-05T00:00:00"/>
    <d v="1899-12-30T09:58:36"/>
    <d v="2025-03-05T00:00:00"/>
    <d v="1899-12-30T09:58:42"/>
    <x v="154"/>
    <x v="21"/>
    <s v="1327141691"/>
    <s v="EXW"/>
    <d v="1899-12-30T00:09:11"/>
    <x v="2289"/>
    <d v="1899-12-30T00:09:05"/>
    <s v="Ensacado"/>
    <s v="E002"/>
    <x v="1"/>
    <d v="1899-12-30T00:09:11"/>
    <d v="1899-12-30T00:00:06"/>
    <x v="4"/>
    <x v="8"/>
    <x v="2"/>
    <x v="1"/>
    <n v="1"/>
    <n v="0"/>
    <x v="1"/>
    <x v="1"/>
    <x v="2"/>
    <n v="1"/>
    <x v="1"/>
    <x v="1"/>
    <d v="1899-12-30T00:09:05"/>
    <d v="1899-12-30T00:09:05"/>
    <x v="0"/>
    <m/>
    <m/>
    <d v="1899-12-30T00:00:00"/>
    <d v="1899-12-30T00:09:11"/>
    <n v="4"/>
    <d v="1899-12-30T00:09:05"/>
    <n v="9.1833333333408174"/>
    <x v="3"/>
    <x v="1"/>
  </r>
  <r>
    <x v="5"/>
    <s v="2025000341"/>
    <x v="0"/>
    <x v="850"/>
    <s v="E6575LRD"/>
    <d v="2025-03-05T00:00:00"/>
    <x v="2"/>
    <s v="55"/>
    <x v="10"/>
    <s v="S2"/>
    <x v="6"/>
    <x v="0"/>
    <d v="2025-03-05T00:00:00"/>
    <d v="1899-12-30T10:36:53"/>
    <d v="2025-03-05T00:00:00"/>
    <d v="1899-12-30T10:48:42"/>
    <d v="2025-03-05T00:00:00"/>
    <d v="1899-12-30T10:56:14"/>
    <x v="0"/>
    <x v="0"/>
    <s v="1327141692"/>
    <s v="FBO"/>
    <d v="1899-12-30T00:19:21"/>
    <x v="1883"/>
    <d v="1899-12-30T00:11:49"/>
    <s v="Granel"/>
    <s v="E001"/>
    <x v="2"/>
    <d v="1899-12-30T00:19:21"/>
    <d v="1899-12-30T00:07:32"/>
    <x v="5"/>
    <x v="8"/>
    <x v="2"/>
    <x v="2"/>
    <n v="0"/>
    <n v="0"/>
    <x v="0"/>
    <x v="2"/>
    <x v="2"/>
    <n v="0"/>
    <x v="1"/>
    <x v="1"/>
    <d v="1899-12-30T00:11:49"/>
    <d v="1899-12-30T00:11:49"/>
    <x v="0"/>
    <m/>
    <m/>
    <d v="1899-12-30T00:00:00"/>
    <d v="1899-12-30T00:19:21"/>
    <n v="4"/>
    <d v="1899-12-30T00:11:49"/>
    <n v="19.349999999999987"/>
    <x v="4"/>
    <x v="1"/>
  </r>
  <r>
    <x v="5"/>
    <s v=""/>
    <x v="0"/>
    <x v="884"/>
    <m/>
    <d v="2025-03-05T00:00:00"/>
    <x v="2"/>
    <s v="2906"/>
    <x v="11"/>
    <s v="PA"/>
    <x v="3"/>
    <x v="0"/>
    <d v="2025-03-05T00:00:00"/>
    <d v="1899-12-30T11:21:54"/>
    <d v="2025-03-05T00:00:00"/>
    <d v="1899-12-30T19:07:59"/>
    <d v="2025-03-05T00:00:00"/>
    <d v="1899-12-30T11:22:41"/>
    <x v="174"/>
    <x v="21"/>
    <s v="1327141693"/>
    <s v="EXW"/>
    <d v="1899-12-30T15:31:23"/>
    <x v="2377"/>
    <d v="1899-12-30T07:46:05"/>
    <s v="Ensacado"/>
    <s v="E002"/>
    <x v="1"/>
    <d v="1899-12-30T00:00:47"/>
    <n v="-0.323125"/>
    <x v="9"/>
    <x v="8"/>
    <x v="2"/>
    <x v="1"/>
    <n v="1"/>
    <n v="0"/>
    <x v="1"/>
    <x v="1"/>
    <x v="2"/>
    <n v="1"/>
    <x v="1"/>
    <x v="1"/>
    <d v="1899-12-30T07:46:05"/>
    <d v="1899-12-30T06:48:05"/>
    <x v="1"/>
    <m/>
    <m/>
    <d v="1899-12-30T00:00:00"/>
    <d v="1899-12-30T00:00:47"/>
    <n v="4"/>
    <d v="1899-12-30T07:46:05"/>
    <n v="0.78333333333119093"/>
    <x v="5"/>
    <x v="1"/>
  </r>
  <r>
    <x v="5"/>
    <s v="2025000342"/>
    <x v="0"/>
    <x v="856"/>
    <s v="E7095HXG"/>
    <d v="2025-03-05T00:00:00"/>
    <x v="2"/>
    <s v="55"/>
    <x v="10"/>
    <s v="S2"/>
    <x v="6"/>
    <x v="0"/>
    <d v="2025-03-05T00:00:00"/>
    <d v="1899-12-30T11:08:11"/>
    <d v="2025-03-05T00:00:00"/>
    <d v="1899-12-30T11:17:11"/>
    <d v="2025-03-05T00:00:00"/>
    <d v="1899-12-30T11:26:25"/>
    <x v="0"/>
    <x v="0"/>
    <s v="1327141694"/>
    <s v="FBO"/>
    <d v="1899-12-30T00:18:14"/>
    <x v="2378"/>
    <d v="1899-12-30T00:09:00"/>
    <s v="Granel"/>
    <s v="E001"/>
    <x v="2"/>
    <d v="1899-12-30T00:18:14"/>
    <d v="1899-12-30T00:09:14"/>
    <x v="9"/>
    <x v="8"/>
    <x v="2"/>
    <x v="2"/>
    <n v="0"/>
    <n v="0"/>
    <x v="0"/>
    <x v="2"/>
    <x v="2"/>
    <n v="0"/>
    <x v="1"/>
    <x v="1"/>
    <d v="1899-12-30T00:09:00"/>
    <d v="1899-12-30T00:09:00"/>
    <x v="0"/>
    <m/>
    <m/>
    <d v="1899-12-30T00:00:00"/>
    <d v="1899-12-30T00:18:14"/>
    <n v="4"/>
    <d v="1899-12-30T00:09:00"/>
    <n v="18.233333333337594"/>
    <x v="5"/>
    <x v="1"/>
  </r>
  <r>
    <x v="5"/>
    <s v=""/>
    <x v="0"/>
    <x v="860"/>
    <m/>
    <d v="2025-03-05T00:00:00"/>
    <x v="2"/>
    <s v="2906"/>
    <x v="11"/>
    <s v="PA"/>
    <x v="3"/>
    <x v="0"/>
    <d v="2025-03-05T00:00:00"/>
    <d v="1899-12-30T11:40:52"/>
    <d v="2025-03-05T00:00:00"/>
    <d v="1899-12-30T11:41:18"/>
    <d v="2025-03-05T00:00:00"/>
    <d v="1899-12-30T11:41:48"/>
    <x v="161"/>
    <x v="21"/>
    <s v="1327141696"/>
    <s v="EXW"/>
    <d v="1899-12-30T00:00:56"/>
    <x v="1499"/>
    <d v="1899-12-30T00:00:26"/>
    <s v="Ensacado"/>
    <s v="E002"/>
    <x v="1"/>
    <d v="1899-12-30T00:00:56"/>
    <d v="1899-12-30T00:00:30"/>
    <x v="9"/>
    <x v="8"/>
    <x v="2"/>
    <x v="1"/>
    <n v="1"/>
    <n v="0"/>
    <x v="1"/>
    <x v="1"/>
    <x v="2"/>
    <n v="1"/>
    <x v="1"/>
    <x v="1"/>
    <d v="1899-12-30T00:00:26"/>
    <d v="1899-12-30T00:00:26"/>
    <x v="0"/>
    <m/>
    <m/>
    <d v="1899-12-30T00:00:00"/>
    <d v="1899-12-30T00:00:56"/>
    <n v="4"/>
    <d v="1899-12-30T00:00:26"/>
    <n v="0.93333333333601054"/>
    <x v="5"/>
    <x v="1"/>
  </r>
  <r>
    <x v="5"/>
    <s v=""/>
    <x v="0"/>
    <x v="888"/>
    <m/>
    <d v="2025-03-05T00:00:00"/>
    <x v="2"/>
    <s v="2906"/>
    <x v="11"/>
    <s v="PA"/>
    <x v="3"/>
    <x v="0"/>
    <d v="2025-03-05T00:00:00"/>
    <d v="1899-12-30T12:31:18"/>
    <d v="2025-03-05T00:00:00"/>
    <d v="1899-12-30T12:22:01"/>
    <d v="2025-03-05T00:00:00"/>
    <d v="1899-12-30T12:31:56"/>
    <x v="159"/>
    <x v="21"/>
    <s v="1327141697"/>
    <s v="EXW"/>
    <d v="1899-12-30T00:19:12"/>
    <x v="2122"/>
    <d v="1899-12-30T00:09:17"/>
    <s v="Ensacado"/>
    <s v="E002"/>
    <x v="1"/>
    <d v="1899-12-30T00:00:38"/>
    <d v="1899-12-30T00:09:55"/>
    <x v="13"/>
    <x v="8"/>
    <x v="2"/>
    <x v="1"/>
    <n v="1"/>
    <n v="0"/>
    <x v="1"/>
    <x v="1"/>
    <x v="2"/>
    <n v="1"/>
    <x v="1"/>
    <x v="1"/>
    <d v="1899-12-30T00:09:17"/>
    <d v="1899-12-30T00:09:17"/>
    <x v="1"/>
    <m/>
    <m/>
    <d v="1899-12-30T00:00:00"/>
    <d v="1899-12-30T00:00:38"/>
    <n v="4"/>
    <n v="-6.446759259259971E-3"/>
    <n v="0.63333333334083974"/>
    <x v="11"/>
    <x v="1"/>
  </r>
  <r>
    <x v="5"/>
    <s v=""/>
    <x v="0"/>
    <x v="892"/>
    <s v="PAE60FZ"/>
    <d v="2025-03-05T00:00:00"/>
    <x v="2"/>
    <s v="3320"/>
    <x v="12"/>
    <s v="PA"/>
    <x v="3"/>
    <x v="0"/>
    <d v="2025-03-05T00:00:00"/>
    <d v="1899-12-30T14:44:07"/>
    <d v="2025-03-05T00:00:00"/>
    <d v="1899-12-30T14:45:05"/>
    <d v="2025-03-05T00:00:00"/>
    <d v="1899-12-30T14:45:18"/>
    <x v="155"/>
    <x v="21"/>
    <s v="1327141698"/>
    <s v="EXW"/>
    <d v="1899-12-30T00:01:11"/>
    <x v="2379"/>
    <d v="1899-12-30T00:00:58"/>
    <s v="Ensacado"/>
    <s v="E002"/>
    <x v="1"/>
    <d v="1899-12-30T00:01:11"/>
    <d v="1899-12-30T00:00:13"/>
    <x v="14"/>
    <x v="8"/>
    <x v="2"/>
    <x v="1"/>
    <n v="1"/>
    <n v="0"/>
    <x v="1"/>
    <x v="1"/>
    <x v="2"/>
    <n v="1"/>
    <x v="1"/>
    <x v="1"/>
    <d v="1899-12-30T00:00:58"/>
    <d v="1899-12-30T00:00:58"/>
    <x v="0"/>
    <m/>
    <m/>
    <d v="1899-12-30T00:00:00"/>
    <d v="1899-12-30T00:01:11"/>
    <n v="4"/>
    <d v="1899-12-30T00:00:58"/>
    <n v="1.183333333334371"/>
    <x v="7"/>
    <x v="1"/>
  </r>
  <r>
    <x v="5"/>
    <s v="2025000343"/>
    <x v="0"/>
    <x v="853"/>
    <s v="E8184JKX"/>
    <d v="2025-03-05T00:00:00"/>
    <x v="2"/>
    <s v="55"/>
    <x v="10"/>
    <s v="S2"/>
    <x v="6"/>
    <x v="0"/>
    <d v="2025-03-05T00:00:00"/>
    <d v="1899-12-30T12:00:07"/>
    <d v="2025-03-05T00:00:00"/>
    <d v="1899-12-30T14:45:24"/>
    <d v="2025-03-05T00:00:00"/>
    <d v="1899-12-30T14:50:00"/>
    <x v="0"/>
    <x v="0"/>
    <s v="1327141699"/>
    <s v="FBO"/>
    <d v="1899-12-30T02:49:53"/>
    <x v="2380"/>
    <d v="1899-12-30T02:45:17"/>
    <s v="Granel"/>
    <s v="E001"/>
    <x v="2"/>
    <d v="1899-12-30T02:49:53"/>
    <d v="1899-12-30T00:04:36"/>
    <x v="13"/>
    <x v="8"/>
    <x v="2"/>
    <x v="2"/>
    <n v="0"/>
    <n v="0"/>
    <x v="0"/>
    <x v="2"/>
    <x v="2"/>
    <n v="0"/>
    <x v="1"/>
    <x v="2"/>
    <d v="1899-12-30T02:45:17"/>
    <d v="1899-12-30T01:47:17"/>
    <x v="0"/>
    <m/>
    <m/>
    <d v="1899-12-30T00:00:00"/>
    <d v="1899-12-30T02:49:53"/>
    <n v="4"/>
    <d v="1899-12-30T02:45:17"/>
    <n v="169.88333333333756"/>
    <x v="7"/>
    <x v="0"/>
  </r>
  <r>
    <x v="5"/>
    <s v=""/>
    <x v="0"/>
    <x v="868"/>
    <m/>
    <d v="2025-03-05T00:00:00"/>
    <x v="2"/>
    <s v="3320"/>
    <x v="12"/>
    <s v="PA"/>
    <x v="3"/>
    <x v="0"/>
    <d v="2025-03-05T00:00:00"/>
    <d v="1899-12-30T15:28:30"/>
    <d v="2025-03-05T00:00:00"/>
    <d v="1899-12-30T15:28:51"/>
    <d v="2025-03-05T00:00:00"/>
    <d v="1899-12-30T15:28:57"/>
    <x v="154"/>
    <x v="21"/>
    <s v="1327141700"/>
    <s v="EXW"/>
    <d v="1899-12-30T00:00:27"/>
    <x v="2289"/>
    <d v="1899-12-30T00:00:21"/>
    <s v="Ensacado"/>
    <s v="E002"/>
    <x v="1"/>
    <d v="1899-12-30T00:00:27"/>
    <d v="1899-12-30T00:00:06"/>
    <x v="10"/>
    <x v="8"/>
    <x v="2"/>
    <x v="1"/>
    <n v="1"/>
    <n v="0"/>
    <x v="1"/>
    <x v="1"/>
    <x v="2"/>
    <n v="1"/>
    <x v="1"/>
    <x v="1"/>
    <d v="1899-12-30T00:00:21"/>
    <d v="1899-12-30T00:00:21"/>
    <x v="0"/>
    <m/>
    <m/>
    <d v="1899-12-30T00:00:00"/>
    <d v="1899-12-30T00:00:27"/>
    <n v="4"/>
    <d v="1899-12-30T00:00:21"/>
    <n v="0.45000000000007034"/>
    <x v="14"/>
    <x v="1"/>
  </r>
  <r>
    <x v="5"/>
    <s v=""/>
    <x v="0"/>
    <x v="893"/>
    <s v="P58NA84"/>
    <d v="2025-03-05T00:00:00"/>
    <x v="2"/>
    <s v="2906"/>
    <x v="11"/>
    <s v="PA"/>
    <x v="3"/>
    <x v="0"/>
    <d v="2025-03-05T00:00:00"/>
    <d v="1899-12-30T15:45:01"/>
    <d v="2025-03-05T00:00:00"/>
    <d v="1899-12-30T15:45:44"/>
    <d v="2025-03-05T00:00:00"/>
    <d v="1899-12-30T15:45:51"/>
    <x v="155"/>
    <x v="21"/>
    <s v="1327141701"/>
    <s v="EXW"/>
    <d v="1899-12-30T00:00:50"/>
    <x v="2343"/>
    <d v="1899-12-30T00:00:43"/>
    <s v="Ensacado"/>
    <s v="E002"/>
    <x v="1"/>
    <d v="1899-12-30T00:00:50"/>
    <d v="1899-12-30T00:00:07"/>
    <x v="10"/>
    <x v="8"/>
    <x v="2"/>
    <x v="1"/>
    <n v="1"/>
    <n v="0"/>
    <x v="1"/>
    <x v="1"/>
    <x v="2"/>
    <n v="1"/>
    <x v="1"/>
    <x v="1"/>
    <d v="1899-12-30T00:00:43"/>
    <d v="1899-12-30T00:00:43"/>
    <x v="0"/>
    <m/>
    <m/>
    <d v="1899-12-30T00:00:00"/>
    <d v="1899-12-30T00:00:50"/>
    <n v="4"/>
    <d v="1899-12-30T00:00:43"/>
    <n v="0.83333333334230986"/>
    <x v="14"/>
    <x v="1"/>
  </r>
  <r>
    <x v="5"/>
    <s v=""/>
    <x v="0"/>
    <x v="894"/>
    <m/>
    <d v="2025-03-05T00:00:00"/>
    <x v="2"/>
    <s v="2906"/>
    <x v="11"/>
    <s v="PA"/>
    <x v="3"/>
    <x v="0"/>
    <d v="2025-03-05T00:00:00"/>
    <d v="1899-12-30T16:40:48"/>
    <d v="2025-03-05T00:00:00"/>
    <d v="1899-12-30T19:24:00"/>
    <d v="2025-03-05T00:00:00"/>
    <d v="1899-12-30T16:41:18"/>
    <x v="175"/>
    <x v="21"/>
    <s v="1327141702"/>
    <s v="EXW"/>
    <d v="1899-12-30T05:25:54"/>
    <x v="2381"/>
    <d v="1899-12-30T02:43:12"/>
    <s v="Ensacado"/>
    <s v="E002"/>
    <x v="1"/>
    <d v="1899-12-30T00:00:30"/>
    <n v="-0.11298611111111001"/>
    <x v="7"/>
    <x v="8"/>
    <x v="2"/>
    <x v="1"/>
    <n v="1"/>
    <n v="0"/>
    <x v="1"/>
    <x v="1"/>
    <x v="2"/>
    <n v="1"/>
    <x v="1"/>
    <x v="1"/>
    <d v="1899-12-30T02:43:12"/>
    <d v="1899-12-30T01:45:12"/>
    <x v="1"/>
    <m/>
    <m/>
    <d v="1899-12-30T00:00:00"/>
    <d v="1899-12-30T00:00:30"/>
    <n v="4"/>
    <d v="1899-12-30T02:43:12"/>
    <n v="0.49999999999688072"/>
    <x v="8"/>
    <x v="1"/>
  </r>
  <r>
    <x v="5"/>
    <s v=""/>
    <x v="0"/>
    <x v="867"/>
    <m/>
    <d v="2025-03-05T00:00:00"/>
    <x v="2"/>
    <s v="2906"/>
    <x v="11"/>
    <s v="PA"/>
    <x v="3"/>
    <x v="0"/>
    <d v="2025-03-05T00:00:00"/>
    <d v="1899-12-30T17:11:04"/>
    <d v="2025-03-05T00:00:00"/>
    <d v="1899-12-30T17:11:21"/>
    <d v="2025-03-05T00:00:00"/>
    <d v="1899-12-30T17:11:33"/>
    <x v="165"/>
    <x v="21"/>
    <s v="1327141703"/>
    <s v="EXW"/>
    <d v="1899-12-30T00:00:29"/>
    <x v="1916"/>
    <d v="1899-12-30T00:00:17"/>
    <s v="Ensacado"/>
    <s v="E002"/>
    <x v="1"/>
    <d v="1899-12-30T00:00:29"/>
    <d v="1899-12-30T00:00:12"/>
    <x v="11"/>
    <x v="8"/>
    <x v="2"/>
    <x v="1"/>
    <n v="1"/>
    <n v="0"/>
    <x v="1"/>
    <x v="1"/>
    <x v="2"/>
    <n v="1"/>
    <x v="1"/>
    <x v="1"/>
    <d v="1899-12-30T00:00:17"/>
    <d v="1899-12-30T00:00:17"/>
    <x v="0"/>
    <m/>
    <m/>
    <d v="1899-12-30T00:00:00"/>
    <d v="1899-12-30T00:00:29"/>
    <n v="4"/>
    <d v="1899-12-30T00:00:17"/>
    <n v="0.48333333333586026"/>
    <x v="12"/>
    <x v="1"/>
  </r>
  <r>
    <x v="5"/>
    <s v="2025000348"/>
    <x v="0"/>
    <x v="856"/>
    <s v="E7095HXG"/>
    <d v="2025-03-06T00:00:00"/>
    <x v="2"/>
    <s v="55"/>
    <x v="10"/>
    <s v="S2"/>
    <x v="6"/>
    <x v="0"/>
    <d v="2025-03-05T00:00:00"/>
    <d v="1899-12-30T17:50:21"/>
    <d v="2025-03-06T00:00:00"/>
    <d v="1899-12-30T08:34:29"/>
    <d v="2025-03-06T00:00:00"/>
    <d v="1899-12-30T08:51:37"/>
    <x v="0"/>
    <x v="0"/>
    <s v="1327141706"/>
    <s v="FBO"/>
    <d v="1899-12-30T07:01:16"/>
    <x v="62"/>
    <d v="1899-12-30T06:44:08"/>
    <s v="Granel"/>
    <s v="E001"/>
    <x v="2"/>
    <d v="1899-12-30T15:01:15"/>
    <d v="1899-12-30T00:17:08"/>
    <x v="11"/>
    <x v="9"/>
    <x v="2"/>
    <x v="2"/>
    <n v="0"/>
    <n v="1"/>
    <x v="1"/>
    <x v="2"/>
    <x v="2"/>
    <n v="1"/>
    <x v="1"/>
    <x v="2"/>
    <d v="1899-12-30T06:44:08"/>
    <d v="1899-12-30T05:46:08"/>
    <x v="0"/>
    <m/>
    <m/>
    <d v="1899-12-30T00:00:00"/>
    <d v="1899-12-30T15:01:15"/>
    <n v="5"/>
    <n v="-0.38601851851851993"/>
    <n v="901.25000000000045"/>
    <x v="2"/>
    <x v="0"/>
  </r>
  <r>
    <x v="5"/>
    <s v="2025000349"/>
    <x v="0"/>
    <x v="853"/>
    <s v="E8184JKX"/>
    <d v="2025-03-06T00:00:00"/>
    <x v="2"/>
    <s v="55"/>
    <x v="10"/>
    <s v="S2"/>
    <x v="6"/>
    <x v="0"/>
    <d v="2025-03-06T00:00:00"/>
    <d v="1899-12-30T08:44:52"/>
    <d v="2025-03-06T00:00:00"/>
    <d v="1899-12-30T09:30:17"/>
    <d v="2025-03-06T00:00:00"/>
    <d v="1899-12-30T09:37:10"/>
    <x v="0"/>
    <x v="0"/>
    <s v="1327141707"/>
    <s v="FBO"/>
    <d v="1899-12-30T00:52:18"/>
    <x v="2382"/>
    <d v="1899-12-30T00:45:25"/>
    <s v="Granel"/>
    <s v="E001"/>
    <x v="2"/>
    <d v="1899-12-30T00:52:18"/>
    <d v="1899-12-30T00:06:53"/>
    <x v="3"/>
    <x v="9"/>
    <x v="2"/>
    <x v="2"/>
    <n v="0"/>
    <n v="0"/>
    <x v="0"/>
    <x v="2"/>
    <x v="2"/>
    <n v="0"/>
    <x v="1"/>
    <x v="0"/>
    <d v="1899-12-30T00:45:25"/>
    <d v="1899-12-30T00:00:25"/>
    <x v="0"/>
    <m/>
    <m/>
    <d v="1899-12-30T00:00:00"/>
    <d v="1899-12-30T00:52:18"/>
    <n v="5"/>
    <d v="1899-12-30T00:45:25"/>
    <n v="52.300000000008012"/>
    <x v="3"/>
    <x v="0"/>
  </r>
  <r>
    <x v="5"/>
    <s v="2025000350"/>
    <x v="0"/>
    <x v="853"/>
    <s v="E8184JKX"/>
    <d v="2025-03-06T00:00:00"/>
    <x v="2"/>
    <s v="55"/>
    <x v="10"/>
    <s v="S2"/>
    <x v="6"/>
    <x v="0"/>
    <d v="2025-03-06T00:00:00"/>
    <d v="1899-12-30T10:43:09"/>
    <d v="2025-03-06T00:00:00"/>
    <d v="1899-12-30T10:53:36"/>
    <d v="2025-03-06T00:00:00"/>
    <d v="1899-12-30T11:03:27"/>
    <x v="0"/>
    <x v="0"/>
    <s v="1327141711"/>
    <s v="FBO"/>
    <d v="1899-12-30T00:20:18"/>
    <x v="2383"/>
    <d v="1899-12-30T00:10:27"/>
    <s v="Granel"/>
    <s v="E001"/>
    <x v="2"/>
    <d v="1899-12-30T00:20:18"/>
    <d v="1899-12-30T00:09:51"/>
    <x v="5"/>
    <x v="9"/>
    <x v="2"/>
    <x v="2"/>
    <n v="0"/>
    <n v="0"/>
    <x v="0"/>
    <x v="2"/>
    <x v="2"/>
    <n v="0"/>
    <x v="1"/>
    <x v="1"/>
    <d v="1899-12-30T00:10:27"/>
    <d v="1899-12-30T00:10:27"/>
    <x v="0"/>
    <m/>
    <m/>
    <d v="1899-12-30T00:00:00"/>
    <d v="1899-12-30T00:20:18"/>
    <n v="5"/>
    <d v="1899-12-30T00:10:27"/>
    <n v="20.300000000011245"/>
    <x v="5"/>
    <x v="1"/>
  </r>
  <r>
    <x v="5"/>
    <s v=""/>
    <x v="0"/>
    <x v="895"/>
    <m/>
    <d v="2025-03-06T00:00:00"/>
    <x v="2"/>
    <s v="3320"/>
    <x v="12"/>
    <s v="PA"/>
    <x v="3"/>
    <x v="0"/>
    <d v="2025-03-06T00:00:00"/>
    <d v="1899-12-30T11:16:31"/>
    <d v="2025-03-06T00:00:00"/>
    <d v="1899-12-30T11:21:13"/>
    <d v="2025-03-06T00:00:00"/>
    <d v="1899-12-30T11:21:25"/>
    <x v="154"/>
    <x v="21"/>
    <s v="1327141712"/>
    <s v="EXW"/>
    <d v="1899-12-30T00:04:54"/>
    <x v="1916"/>
    <d v="1899-12-30T00:04:42"/>
    <s v="Ensacado"/>
    <s v="E002"/>
    <x v="1"/>
    <d v="1899-12-30T00:04:54"/>
    <d v="1899-12-30T00:00:12"/>
    <x v="9"/>
    <x v="9"/>
    <x v="2"/>
    <x v="1"/>
    <n v="1"/>
    <n v="0"/>
    <x v="1"/>
    <x v="1"/>
    <x v="2"/>
    <n v="1"/>
    <x v="1"/>
    <x v="1"/>
    <d v="1899-12-30T00:04:42"/>
    <d v="1899-12-30T00:04:42"/>
    <x v="0"/>
    <m/>
    <m/>
    <d v="1899-12-30T00:00:00"/>
    <d v="1899-12-30T00:04:54"/>
    <n v="5"/>
    <d v="1899-12-30T00:04:42"/>
    <n v="4.900000000003244"/>
    <x v="5"/>
    <x v="1"/>
  </r>
  <r>
    <x v="5"/>
    <s v="2025000351"/>
    <x v="0"/>
    <x v="856"/>
    <s v="E7095HXG"/>
    <d v="2025-03-06T00:00:00"/>
    <x v="2"/>
    <s v="3044"/>
    <x v="25"/>
    <s v="S1"/>
    <x v="1"/>
    <x v="0"/>
    <d v="2025-03-06T00:00:00"/>
    <d v="1899-12-30T11:56:25"/>
    <d v="2025-03-06T00:00:00"/>
    <d v="1899-12-30T12:07:44"/>
    <d v="2025-03-06T00:00:00"/>
    <d v="1899-12-30T12:18:11"/>
    <x v="0"/>
    <x v="0"/>
    <s v="1327141713"/>
    <s v="FBO"/>
    <d v="1899-12-30T00:21:46"/>
    <x v="1971"/>
    <d v="1899-12-30T00:11:19"/>
    <s v="Granel"/>
    <s v="E001"/>
    <x v="2"/>
    <d v="1899-12-30T00:21:46"/>
    <d v="1899-12-30T00:10:27"/>
    <x v="9"/>
    <x v="9"/>
    <x v="2"/>
    <x v="2"/>
    <n v="0"/>
    <n v="0"/>
    <x v="0"/>
    <x v="2"/>
    <x v="2"/>
    <n v="0"/>
    <x v="1"/>
    <x v="1"/>
    <d v="1899-12-30T00:11:19"/>
    <d v="1899-12-30T00:11:19"/>
    <x v="0"/>
    <m/>
    <m/>
    <d v="1899-12-30T00:00:00"/>
    <d v="1899-12-30T00:21:46"/>
    <n v="5"/>
    <d v="1899-12-30T00:11:19"/>
    <n v="21.766666666665699"/>
    <x v="11"/>
    <x v="1"/>
  </r>
  <r>
    <x v="5"/>
    <s v="2025000352"/>
    <x v="0"/>
    <x v="850"/>
    <s v="E6575LRD"/>
    <d v="2025-03-06T00:00:00"/>
    <x v="2"/>
    <s v="55"/>
    <x v="10"/>
    <s v="S2"/>
    <x v="6"/>
    <x v="0"/>
    <d v="2025-03-06T00:00:00"/>
    <d v="1899-12-30T12:05:02"/>
    <d v="2025-03-06T00:00:00"/>
    <d v="1899-12-30T12:11:09"/>
    <d v="2025-03-06T00:00:00"/>
    <d v="1899-12-30T12:22:17"/>
    <x v="0"/>
    <x v="0"/>
    <s v="1327141714"/>
    <s v="FBO"/>
    <d v="1899-12-30T00:17:15"/>
    <x v="2384"/>
    <d v="1899-12-30T00:06:07"/>
    <s v="Granel"/>
    <s v="E001"/>
    <x v="2"/>
    <d v="1899-12-30T00:17:15"/>
    <d v="1899-12-30T00:11:08"/>
    <x v="13"/>
    <x v="9"/>
    <x v="2"/>
    <x v="2"/>
    <n v="0"/>
    <n v="0"/>
    <x v="0"/>
    <x v="2"/>
    <x v="2"/>
    <n v="0"/>
    <x v="1"/>
    <x v="1"/>
    <d v="1899-12-30T00:06:07"/>
    <d v="1899-12-30T00:06:07"/>
    <x v="0"/>
    <m/>
    <m/>
    <d v="1899-12-30T00:00:00"/>
    <d v="1899-12-30T00:17:15"/>
    <n v="5"/>
    <d v="1899-12-30T00:06:07"/>
    <n v="17.250000000004935"/>
    <x v="11"/>
    <x v="1"/>
  </r>
  <r>
    <x v="5"/>
    <s v="2025000353"/>
    <x v="0"/>
    <x v="853"/>
    <s v="E8184JKX"/>
    <d v="2025-03-06T00:00:00"/>
    <x v="2"/>
    <s v="3044"/>
    <x v="25"/>
    <s v="S1"/>
    <x v="1"/>
    <x v="0"/>
    <d v="2025-03-06T00:00:00"/>
    <d v="1899-12-30T12:07:21"/>
    <d v="2025-03-06T00:00:00"/>
    <d v="1899-12-30T12:51:23"/>
    <d v="2025-03-06T00:00:00"/>
    <d v="1899-12-30T13:01:22"/>
    <x v="0"/>
    <x v="0"/>
    <s v="1327141715"/>
    <s v="FBO"/>
    <d v="1899-12-30T00:54:01"/>
    <x v="2385"/>
    <d v="1899-12-30T00:44:02"/>
    <s v="Granel"/>
    <s v="E001"/>
    <x v="2"/>
    <d v="1899-12-30T00:54:01"/>
    <d v="1899-12-30T00:09:59"/>
    <x v="13"/>
    <x v="9"/>
    <x v="2"/>
    <x v="2"/>
    <n v="0"/>
    <n v="0"/>
    <x v="0"/>
    <x v="2"/>
    <x v="2"/>
    <n v="0"/>
    <x v="1"/>
    <x v="0"/>
    <d v="1899-12-30T00:44:02"/>
    <d v="1899-12-30T00:44:02"/>
    <x v="0"/>
    <m/>
    <m/>
    <d v="1899-12-30T00:00:00"/>
    <d v="1899-12-30T00:54:01"/>
    <n v="5"/>
    <d v="1899-12-30T00:44:02"/>
    <n v="54.016666666660825"/>
    <x v="6"/>
    <x v="0"/>
  </r>
  <r>
    <x v="5"/>
    <s v=""/>
    <x v="0"/>
    <x v="896"/>
    <s v="E2675DXR"/>
    <d v="2025-03-06T00:00:00"/>
    <x v="2"/>
    <s v="2906"/>
    <x v="11"/>
    <s v="PA"/>
    <x v="3"/>
    <x v="0"/>
    <d v="2025-03-06T00:00:00"/>
    <d v="1899-12-30T15:15:45"/>
    <d v="2025-03-06T00:00:00"/>
    <d v="1899-12-30T12:31:59"/>
    <d v="2025-03-06T00:00:00"/>
    <d v="1899-12-30T15:16:16"/>
    <x v="157"/>
    <x v="21"/>
    <s v="1327141720"/>
    <s v="EXW"/>
    <d v="1899-12-30T05:28:03"/>
    <x v="2386"/>
    <d v="1899-12-30T02:43:46"/>
    <s v="Ensacado"/>
    <s v="E002"/>
    <x v="1"/>
    <d v="1899-12-30T00:00:31"/>
    <d v="1899-12-30T02:44:17"/>
    <x v="10"/>
    <x v="9"/>
    <x v="2"/>
    <x v="1"/>
    <n v="1"/>
    <n v="0"/>
    <x v="1"/>
    <x v="1"/>
    <x v="2"/>
    <n v="1"/>
    <x v="1"/>
    <x v="1"/>
    <d v="1899-12-30T02:43:46"/>
    <d v="1899-12-30T01:45:46"/>
    <x v="1"/>
    <m/>
    <m/>
    <d v="1899-12-30T00:00:00"/>
    <d v="1899-12-30T00:00:31"/>
    <n v="5"/>
    <n v="-0.11372685185185005"/>
    <n v="0.51666666667196992"/>
    <x v="14"/>
    <x v="1"/>
  </r>
  <r>
    <x v="5"/>
    <s v="2025000354"/>
    <x v="0"/>
    <x v="856"/>
    <s v="E7095HXG"/>
    <d v="2025-03-06T00:00:00"/>
    <x v="2"/>
    <s v="55"/>
    <x v="10"/>
    <s v="S2"/>
    <x v="6"/>
    <x v="0"/>
    <d v="2025-03-06T00:00:00"/>
    <d v="1899-12-30T15:07:55"/>
    <d v="2025-03-06T00:00:00"/>
    <d v="1899-12-30T15:19:38"/>
    <d v="2025-03-06T00:00:00"/>
    <d v="1899-12-30T15:25:14"/>
    <x v="0"/>
    <x v="0"/>
    <s v="1327141721"/>
    <s v="FBO"/>
    <d v="1899-12-30T00:17:19"/>
    <x v="2112"/>
    <d v="1899-12-30T00:11:43"/>
    <s v="Granel"/>
    <s v="E001"/>
    <x v="2"/>
    <d v="1899-12-30T00:17:19"/>
    <d v="1899-12-30T00:05:36"/>
    <x v="10"/>
    <x v="9"/>
    <x v="2"/>
    <x v="2"/>
    <n v="0"/>
    <n v="0"/>
    <x v="0"/>
    <x v="2"/>
    <x v="2"/>
    <n v="0"/>
    <x v="1"/>
    <x v="1"/>
    <d v="1899-12-30T00:11:43"/>
    <d v="1899-12-30T00:11:43"/>
    <x v="0"/>
    <m/>
    <m/>
    <d v="1899-12-30T00:00:00"/>
    <d v="1899-12-30T00:17:19"/>
    <n v="5"/>
    <d v="1899-12-30T00:11:43"/>
    <n v="17.316666666662446"/>
    <x v="14"/>
    <x v="1"/>
  </r>
  <r>
    <x v="5"/>
    <s v="2025000355"/>
    <x v="0"/>
    <x v="850"/>
    <s v="E6575LRD"/>
    <d v="2025-03-06T00:00:00"/>
    <x v="2"/>
    <s v="55"/>
    <x v="10"/>
    <s v="S2"/>
    <x v="6"/>
    <x v="0"/>
    <d v="2025-03-06T00:00:00"/>
    <d v="1899-12-30T16:51:53"/>
    <d v="2025-03-06T00:00:00"/>
    <d v="1899-12-30T17:01:59"/>
    <d v="2025-03-06T00:00:00"/>
    <d v="1899-12-30T17:25:27"/>
    <x v="0"/>
    <x v="0"/>
    <s v="1327141722"/>
    <s v="FBO"/>
    <d v="1899-12-30T00:33:34"/>
    <x v="1352"/>
    <d v="1899-12-30T00:10:06"/>
    <s v="Granel"/>
    <s v="E001"/>
    <x v="2"/>
    <d v="1899-12-30T00:33:34"/>
    <d v="1899-12-30T00:23:28"/>
    <x v="7"/>
    <x v="9"/>
    <x v="2"/>
    <x v="2"/>
    <n v="0"/>
    <n v="0"/>
    <x v="0"/>
    <x v="2"/>
    <x v="2"/>
    <n v="0"/>
    <x v="1"/>
    <x v="1"/>
    <d v="1899-12-30T00:10:06"/>
    <d v="1899-12-30T00:10:06"/>
    <x v="0"/>
    <m/>
    <m/>
    <d v="1899-12-30T00:00:00"/>
    <d v="1899-12-30T00:33:34"/>
    <n v="5"/>
    <d v="1899-12-30T00:10:06"/>
    <n v="33.566666666659231"/>
    <x v="12"/>
    <x v="1"/>
  </r>
  <r>
    <x v="5"/>
    <s v=""/>
    <x v="0"/>
    <x v="876"/>
    <m/>
    <d v="2025-03-06T00:00:00"/>
    <x v="2"/>
    <s v="3320"/>
    <x v="12"/>
    <s v="PA"/>
    <x v="3"/>
    <x v="0"/>
    <d v="2025-03-06T00:00:00"/>
    <d v="1899-12-30T17:52:41"/>
    <d v="2025-03-06T00:00:00"/>
    <d v="1899-12-30T17:52:57"/>
    <d v="2025-03-06T00:00:00"/>
    <d v="1899-12-30T17:53:04"/>
    <x v="154"/>
    <x v="21"/>
    <s v="1327141724"/>
    <s v="EXW"/>
    <d v="1899-12-30T00:00:23"/>
    <x v="2343"/>
    <d v="1899-12-30T00:00:16"/>
    <s v="Ensacado"/>
    <s v="E002"/>
    <x v="1"/>
    <d v="1899-12-30T00:00:23"/>
    <d v="1899-12-30T00:00:07"/>
    <x v="11"/>
    <x v="9"/>
    <x v="2"/>
    <x v="1"/>
    <n v="1"/>
    <n v="0"/>
    <x v="1"/>
    <x v="1"/>
    <x v="2"/>
    <n v="1"/>
    <x v="1"/>
    <x v="1"/>
    <d v="1899-12-30T00:00:16"/>
    <d v="1899-12-30T00:00:16"/>
    <x v="0"/>
    <m/>
    <m/>
    <d v="1899-12-30T00:00:00"/>
    <d v="1899-12-30T00:00:23"/>
    <n v="5"/>
    <d v="1899-12-30T00:00:16"/>
    <n v="0.38333333334239938"/>
    <x v="12"/>
    <x v="1"/>
  </r>
  <r>
    <x v="5"/>
    <s v=""/>
    <x v="0"/>
    <x v="879"/>
    <s v="P84PD35"/>
    <d v="2025-03-07T00:00:00"/>
    <x v="2"/>
    <s v="3320"/>
    <x v="12"/>
    <s v="PA"/>
    <x v="3"/>
    <x v="0"/>
    <d v="2025-03-07T00:00:00"/>
    <d v="1899-12-30T08:44:49"/>
    <d v="2025-03-07T00:00:00"/>
    <d v="1899-12-30T08:45:06"/>
    <d v="2025-03-07T00:00:00"/>
    <d v="1899-12-30T08:45:13"/>
    <x v="153"/>
    <x v="21"/>
    <s v="1327141725"/>
    <s v="EXW"/>
    <d v="1899-12-30T00:00:24"/>
    <x v="2343"/>
    <d v="1899-12-30T00:00:17"/>
    <s v="Ensacado"/>
    <s v="E002"/>
    <x v="1"/>
    <d v="1899-12-30T00:00:24"/>
    <d v="1899-12-30T00:00:07"/>
    <x v="3"/>
    <x v="10"/>
    <x v="2"/>
    <x v="1"/>
    <n v="1"/>
    <n v="0"/>
    <x v="1"/>
    <x v="1"/>
    <x v="2"/>
    <n v="1"/>
    <x v="1"/>
    <x v="1"/>
    <d v="1899-12-30T00:00:17"/>
    <d v="1899-12-30T00:00:17"/>
    <x v="0"/>
    <m/>
    <m/>
    <d v="1899-12-30T00:00:00"/>
    <d v="1899-12-30T00:00:24"/>
    <n v="6"/>
    <d v="1899-12-30T00:00:17"/>
    <n v="0.40000000000318003"/>
    <x v="2"/>
    <x v="1"/>
  </r>
  <r>
    <x v="5"/>
    <s v=""/>
    <x v="0"/>
    <x v="868"/>
    <m/>
    <d v="2025-03-07T00:00:00"/>
    <x v="2"/>
    <s v="3320"/>
    <x v="12"/>
    <s v="PA"/>
    <x v="3"/>
    <x v="0"/>
    <d v="2025-03-07T00:00:00"/>
    <d v="1899-12-30T09:49:12"/>
    <d v="2025-03-07T00:00:00"/>
    <d v="1899-12-30T09:49:34"/>
    <d v="2025-03-07T00:00:00"/>
    <d v="1899-12-30T09:49:42"/>
    <x v="154"/>
    <x v="21"/>
    <s v="1327141726"/>
    <s v="EXW"/>
    <d v="1899-12-30T00:00:30"/>
    <x v="1915"/>
    <d v="1899-12-30T00:00:22"/>
    <s v="Ensacado"/>
    <s v="E002"/>
    <x v="1"/>
    <d v="1899-12-30T00:00:30"/>
    <d v="1899-12-30T00:00:08"/>
    <x v="4"/>
    <x v="10"/>
    <x v="2"/>
    <x v="1"/>
    <n v="1"/>
    <n v="0"/>
    <x v="1"/>
    <x v="1"/>
    <x v="2"/>
    <n v="1"/>
    <x v="1"/>
    <x v="1"/>
    <d v="1899-12-30T00:00:22"/>
    <d v="1899-12-30T00:00:22"/>
    <x v="0"/>
    <m/>
    <m/>
    <d v="1899-12-30T00:00:00"/>
    <d v="1899-12-30T00:00:30"/>
    <n v="6"/>
    <d v="1899-12-30T00:00:22"/>
    <n v="0.49999999999680078"/>
    <x v="3"/>
    <x v="1"/>
  </r>
  <r>
    <x v="5"/>
    <s v=""/>
    <x v="0"/>
    <x v="871"/>
    <s v="E2660JCW"/>
    <d v="2025-03-07T00:00:00"/>
    <x v="2"/>
    <s v="2906"/>
    <x v="11"/>
    <s v="PA"/>
    <x v="3"/>
    <x v="0"/>
    <d v="2025-03-07T00:00:00"/>
    <d v="1899-12-30T10:22:09"/>
    <d v="2025-03-07T00:00:00"/>
    <d v="1899-12-30T10:04:59"/>
    <d v="2025-03-07T00:00:00"/>
    <d v="1899-12-30T10:23:08"/>
    <x v="162"/>
    <x v="21"/>
    <s v="1327141727"/>
    <s v="EXW"/>
    <d v="1899-12-30T00:35:19"/>
    <x v="2139"/>
    <d v="1899-12-30T00:17:10"/>
    <s v="Ensacado"/>
    <s v="E002"/>
    <x v="1"/>
    <d v="1899-12-30T00:00:59"/>
    <d v="1899-12-30T00:18:09"/>
    <x v="5"/>
    <x v="10"/>
    <x v="2"/>
    <x v="1"/>
    <n v="1"/>
    <n v="0"/>
    <x v="1"/>
    <x v="1"/>
    <x v="2"/>
    <n v="1"/>
    <x v="1"/>
    <x v="1"/>
    <d v="1899-12-30T00:17:10"/>
    <d v="1899-12-30T00:17:10"/>
    <x v="1"/>
    <m/>
    <m/>
    <d v="1899-12-30T00:00:00"/>
    <d v="1899-12-30T00:00:59"/>
    <n v="6"/>
    <n v="-1.1921296296299955E-2"/>
    <n v="0.98333333333282091"/>
    <x v="4"/>
    <x v="1"/>
  </r>
  <r>
    <x v="5"/>
    <s v=""/>
    <x v="0"/>
    <x v="897"/>
    <m/>
    <d v="2025-03-07T00:00:00"/>
    <x v="2"/>
    <s v="2906"/>
    <x v="11"/>
    <s v="PA"/>
    <x v="3"/>
    <x v="0"/>
    <d v="2025-03-07T00:00:00"/>
    <d v="1899-12-30T10:24:46"/>
    <d v="2025-03-07T00:00:00"/>
    <d v="1899-12-30T10:24:56"/>
    <d v="2025-03-07T00:00:00"/>
    <d v="1899-12-30T10:25:03"/>
    <x v="163"/>
    <x v="21"/>
    <s v="1327141728"/>
    <s v="EXW"/>
    <d v="1899-12-30T00:00:17"/>
    <x v="2343"/>
    <d v="1899-12-30T00:00:10"/>
    <s v="Ensacado"/>
    <s v="E002"/>
    <x v="1"/>
    <d v="1899-12-30T00:00:17"/>
    <d v="1899-12-30T00:00:07"/>
    <x v="5"/>
    <x v="10"/>
    <x v="2"/>
    <x v="1"/>
    <n v="1"/>
    <n v="0"/>
    <x v="1"/>
    <x v="1"/>
    <x v="2"/>
    <n v="1"/>
    <x v="1"/>
    <x v="1"/>
    <d v="1899-12-30T00:00:10"/>
    <d v="1899-12-30T00:00:10"/>
    <x v="0"/>
    <m/>
    <m/>
    <d v="1899-12-30T00:00:00"/>
    <d v="1899-12-30T00:00:17"/>
    <n v="6"/>
    <d v="1899-12-30T00:00:10"/>
    <n v="0.28333333333439015"/>
    <x v="4"/>
    <x v="1"/>
  </r>
  <r>
    <x v="5"/>
    <s v=""/>
    <x v="0"/>
    <x v="858"/>
    <m/>
    <d v="2025-03-07T00:00:00"/>
    <x v="2"/>
    <s v="2906"/>
    <x v="11"/>
    <s v="PA"/>
    <x v="3"/>
    <x v="0"/>
    <d v="2025-03-07T00:00:00"/>
    <d v="1899-12-30T10:30:16"/>
    <d v="2025-03-07T00:00:00"/>
    <d v="1899-12-30T12:52:01"/>
    <d v="2025-03-07T00:00:00"/>
    <d v="1899-12-30T10:30:44"/>
    <x v="159"/>
    <x v="21"/>
    <s v="1327141729"/>
    <s v="EXW"/>
    <d v="1899-12-30T04:43:02"/>
    <x v="2387"/>
    <d v="1899-12-30T02:21:45"/>
    <s v="Ensacado"/>
    <s v="E002"/>
    <x v="1"/>
    <d v="1899-12-30T00:00:28"/>
    <n v="-9.8113425925930031E-2"/>
    <x v="5"/>
    <x v="10"/>
    <x v="2"/>
    <x v="1"/>
    <n v="1"/>
    <n v="0"/>
    <x v="1"/>
    <x v="1"/>
    <x v="2"/>
    <n v="1"/>
    <x v="1"/>
    <x v="1"/>
    <d v="1899-12-30T02:21:45"/>
    <d v="1899-12-30T01:23:45"/>
    <x v="1"/>
    <m/>
    <m/>
    <d v="1899-12-30T00:00:00"/>
    <d v="1899-12-30T00:00:28"/>
    <n v="6"/>
    <d v="1899-12-30T02:21:45"/>
    <n v="0.46666666666077106"/>
    <x v="4"/>
    <x v="1"/>
  </r>
  <r>
    <x v="5"/>
    <s v=""/>
    <x v="0"/>
    <x v="875"/>
    <m/>
    <d v="2025-03-07T00:00:00"/>
    <x v="2"/>
    <s v="2906"/>
    <x v="11"/>
    <s v="PA"/>
    <x v="3"/>
    <x v="0"/>
    <d v="2025-03-07T00:00:00"/>
    <d v="1899-12-30T11:00:45"/>
    <d v="2025-03-07T00:00:00"/>
    <d v="1899-12-30T12:52:01"/>
    <d v="2025-03-07T00:00:00"/>
    <d v="1899-12-30T11:01:37"/>
    <x v="159"/>
    <x v="21"/>
    <s v="1327141730"/>
    <s v="EXW"/>
    <d v="1899-12-30T03:41:40"/>
    <x v="2388"/>
    <d v="1899-12-30T01:51:16"/>
    <s v="Ensacado"/>
    <s v="E002"/>
    <x v="1"/>
    <d v="1899-12-30T00:00:52"/>
    <n v="-7.6666666666669991E-2"/>
    <x v="9"/>
    <x v="10"/>
    <x v="2"/>
    <x v="1"/>
    <n v="1"/>
    <n v="0"/>
    <x v="1"/>
    <x v="1"/>
    <x v="2"/>
    <n v="1"/>
    <x v="1"/>
    <x v="1"/>
    <d v="1899-12-30T01:51:16"/>
    <d v="1899-12-30T00:53:16"/>
    <x v="1"/>
    <m/>
    <m/>
    <d v="1899-12-30T00:00:00"/>
    <d v="1899-12-30T00:00:52"/>
    <n v="6"/>
    <d v="1899-12-30T01:51:16"/>
    <n v="0.86666666666403103"/>
    <x v="5"/>
    <x v="1"/>
  </r>
  <r>
    <x v="5"/>
    <s v="2025000357"/>
    <x v="0"/>
    <x v="853"/>
    <s v="E8184JKX"/>
    <d v="2025-03-07T00:00:00"/>
    <x v="2"/>
    <s v="3044"/>
    <x v="25"/>
    <s v="S1"/>
    <x v="1"/>
    <x v="0"/>
    <d v="2025-03-06T00:00:00"/>
    <d v="1899-12-30T17:33:39"/>
    <d v="2025-03-07T00:00:00"/>
    <d v="1899-12-30T11:33:05"/>
    <d v="2025-03-07T00:00:00"/>
    <d v="1899-12-30T11:46:10"/>
    <x v="0"/>
    <x v="0"/>
    <s v="1327141731"/>
    <s v="FBO"/>
    <d v="1899-12-30T10:12:31"/>
    <x v="2389"/>
    <d v="1899-12-30T09:59:26"/>
    <s v="Granel"/>
    <s v="E001"/>
    <x v="2"/>
    <d v="1899-12-30T18:12:30"/>
    <d v="1899-12-30T00:13:05"/>
    <x v="11"/>
    <x v="10"/>
    <x v="2"/>
    <x v="2"/>
    <n v="0"/>
    <n v="1"/>
    <x v="1"/>
    <x v="2"/>
    <x v="2"/>
    <n v="1"/>
    <x v="1"/>
    <x v="2"/>
    <d v="1899-12-30T09:59:26"/>
    <d v="1899-12-30T09:01:26"/>
    <x v="0"/>
    <m/>
    <m/>
    <d v="1899-12-30T00:00:00"/>
    <d v="1899-12-30T18:12:30"/>
    <n v="6"/>
    <n v="-0.25039351851852004"/>
    <n v="1092.5000000000002"/>
    <x v="5"/>
    <x v="0"/>
  </r>
  <r>
    <x v="5"/>
    <s v=""/>
    <x v="0"/>
    <x v="866"/>
    <m/>
    <d v="2025-03-07T00:00:00"/>
    <x v="2"/>
    <s v="2906"/>
    <x v="11"/>
    <s v="PA"/>
    <x v="3"/>
    <x v="0"/>
    <d v="2025-03-07T00:00:00"/>
    <d v="1899-12-30T11:55:52"/>
    <d v="2025-03-07T00:00:00"/>
    <d v="1899-12-30T11:56:07"/>
    <d v="2025-03-07T00:00:00"/>
    <d v="1899-12-30T11:56:20"/>
    <x v="164"/>
    <x v="21"/>
    <s v="1327141732"/>
    <s v="EXW"/>
    <d v="1899-12-30T00:00:28"/>
    <x v="2379"/>
    <d v="1899-12-30T00:00:15"/>
    <s v="Ensacado"/>
    <s v="E002"/>
    <x v="1"/>
    <d v="1899-12-30T00:00:28"/>
    <d v="1899-12-30T00:00:13"/>
    <x v="9"/>
    <x v="10"/>
    <x v="2"/>
    <x v="1"/>
    <n v="1"/>
    <n v="0"/>
    <x v="1"/>
    <x v="1"/>
    <x v="2"/>
    <n v="1"/>
    <x v="1"/>
    <x v="1"/>
    <d v="1899-12-30T00:00:15"/>
    <d v="1899-12-30T00:00:15"/>
    <x v="0"/>
    <m/>
    <m/>
    <d v="1899-12-30T00:00:00"/>
    <d v="1899-12-30T00:00:28"/>
    <n v="6"/>
    <d v="1899-12-30T00:00:15"/>
    <n v="0.46666666666085099"/>
    <x v="5"/>
    <x v="1"/>
  </r>
  <r>
    <x v="5"/>
    <s v=""/>
    <x v="0"/>
    <x v="888"/>
    <m/>
    <d v="2025-03-07T00:00:00"/>
    <x v="2"/>
    <s v="2906"/>
    <x v="11"/>
    <s v="PA"/>
    <x v="3"/>
    <x v="0"/>
    <d v="2025-03-07T00:00:00"/>
    <d v="1899-12-30T12:06:32"/>
    <d v="2025-03-07T00:00:00"/>
    <d v="1899-12-30T12:52:01"/>
    <d v="2025-03-07T00:00:00"/>
    <d v="1899-12-30T12:07:05"/>
    <x v="159"/>
    <x v="21"/>
    <s v="1327141733"/>
    <s v="EXW"/>
    <d v="1899-12-30T01:30:25"/>
    <x v="6"/>
    <d v="1899-12-30T00:45:29"/>
    <s v="Ensacado"/>
    <s v="E002"/>
    <x v="1"/>
    <d v="1899-12-30T00:00:33"/>
    <n v="-3.1203703703710062E-2"/>
    <x v="13"/>
    <x v="10"/>
    <x v="2"/>
    <x v="1"/>
    <n v="1"/>
    <n v="0"/>
    <x v="1"/>
    <x v="1"/>
    <x v="2"/>
    <n v="1"/>
    <x v="1"/>
    <x v="1"/>
    <d v="1899-12-30T00:45:29"/>
    <d v="1899-12-30T00:00:29"/>
    <x v="1"/>
    <m/>
    <m/>
    <d v="1899-12-30T00:00:00"/>
    <d v="1899-12-30T00:00:33"/>
    <n v="6"/>
    <d v="1899-12-30T00:45:29"/>
    <n v="0.54999999999353122"/>
    <x v="11"/>
    <x v="1"/>
  </r>
  <r>
    <x v="5"/>
    <s v="2025000358"/>
    <x v="0"/>
    <x v="850"/>
    <s v="E6575LRD"/>
    <d v="2025-03-07T00:00:00"/>
    <x v="2"/>
    <s v="3044"/>
    <x v="25"/>
    <s v="S1"/>
    <x v="1"/>
    <x v="0"/>
    <d v="2025-03-07T00:00:00"/>
    <d v="1899-12-30T10:45:19"/>
    <d v="2025-03-07T00:00:00"/>
    <d v="1899-12-30T12:36:30"/>
    <d v="2025-03-07T00:00:00"/>
    <d v="1899-12-30T12:55:22"/>
    <x v="0"/>
    <x v="0"/>
    <s v="1327141734"/>
    <s v="FBO"/>
    <d v="1899-12-30T02:10:03"/>
    <x v="1467"/>
    <d v="1899-12-30T01:51:11"/>
    <s v="Granel"/>
    <s v="E001"/>
    <x v="2"/>
    <d v="1899-12-30T02:10:03"/>
    <d v="1899-12-30T00:18:52"/>
    <x v="5"/>
    <x v="10"/>
    <x v="2"/>
    <x v="2"/>
    <n v="0"/>
    <n v="0"/>
    <x v="0"/>
    <x v="2"/>
    <x v="2"/>
    <n v="0"/>
    <x v="1"/>
    <x v="2"/>
    <d v="1899-12-30T01:51:11"/>
    <d v="1899-12-30T00:53:11"/>
    <x v="0"/>
    <m/>
    <m/>
    <d v="1899-12-30T00:00:00"/>
    <d v="1899-12-30T02:10:03"/>
    <n v="6"/>
    <d v="1899-12-30T01:51:11"/>
    <n v="130.0500000000001"/>
    <x v="11"/>
    <x v="0"/>
  </r>
  <r>
    <x v="5"/>
    <s v=""/>
    <x v="0"/>
    <x v="898"/>
    <m/>
    <d v="2025-03-07T00:00:00"/>
    <x v="2"/>
    <s v="2906"/>
    <x v="11"/>
    <s v="PA"/>
    <x v="3"/>
    <x v="0"/>
    <d v="2025-03-07T00:00:00"/>
    <d v="1899-12-30T14:29:39"/>
    <d v="2025-03-07T00:00:00"/>
    <d v="1899-12-30T14:30:01"/>
    <d v="2025-03-07T00:00:00"/>
    <d v="1899-12-30T14:30:16"/>
    <x v="168"/>
    <x v="21"/>
    <s v="1327141735"/>
    <s v="EXW"/>
    <d v="1899-12-30T00:00:37"/>
    <x v="1587"/>
    <d v="1899-12-30T00:00:22"/>
    <s v="Ensacado"/>
    <s v="E002"/>
    <x v="1"/>
    <d v="1899-12-30T00:00:37"/>
    <d v="1899-12-30T00:00:15"/>
    <x v="14"/>
    <x v="10"/>
    <x v="2"/>
    <x v="1"/>
    <n v="1"/>
    <n v="0"/>
    <x v="1"/>
    <x v="1"/>
    <x v="2"/>
    <n v="1"/>
    <x v="1"/>
    <x v="1"/>
    <d v="1899-12-30T00:00:22"/>
    <d v="1899-12-30T00:00:22"/>
    <x v="0"/>
    <m/>
    <m/>
    <d v="1899-12-30T00:00:00"/>
    <d v="1899-12-30T00:00:37"/>
    <n v="6"/>
    <d v="1899-12-30T00:00:22"/>
    <n v="0.61666666666559067"/>
    <x v="7"/>
    <x v="1"/>
  </r>
  <r>
    <x v="5"/>
    <s v=""/>
    <x v="0"/>
    <x v="899"/>
    <m/>
    <d v="2025-03-07T00:00:00"/>
    <x v="2"/>
    <s v="2906"/>
    <x v="11"/>
    <s v="PA"/>
    <x v="3"/>
    <x v="0"/>
    <d v="2025-03-07T00:00:00"/>
    <d v="1899-12-30T14:59:01"/>
    <d v="2025-03-07T00:00:00"/>
    <d v="1899-12-30T19:07:59"/>
    <d v="2025-03-07T00:00:00"/>
    <d v="1899-12-30T15:01:14"/>
    <x v="157"/>
    <x v="21"/>
    <s v="1327141736"/>
    <s v="EXW"/>
    <d v="1899-12-30T08:15:43"/>
    <x v="2390"/>
    <d v="1899-12-30T04:08:58"/>
    <s v="Ensacado"/>
    <s v="E002"/>
    <x v="1"/>
    <d v="1899-12-30T00:02:13"/>
    <n v="-0.17135416666667003"/>
    <x v="14"/>
    <x v="10"/>
    <x v="2"/>
    <x v="1"/>
    <n v="1"/>
    <n v="0"/>
    <x v="1"/>
    <x v="1"/>
    <x v="2"/>
    <n v="1"/>
    <x v="1"/>
    <x v="1"/>
    <d v="1899-12-30T04:08:58"/>
    <d v="1899-12-30T03:10:58"/>
    <x v="1"/>
    <m/>
    <m/>
    <d v="1899-12-30T00:00:00"/>
    <d v="1899-12-30T00:02:13"/>
    <n v="6"/>
    <d v="1899-12-30T04:08:58"/>
    <n v="2.2166666666639223"/>
    <x v="14"/>
    <x v="1"/>
  </r>
  <r>
    <x v="5"/>
    <s v=""/>
    <x v="0"/>
    <x v="870"/>
    <m/>
    <d v="2025-03-07T00:00:00"/>
    <x v="2"/>
    <s v="2906"/>
    <x v="11"/>
    <s v="PA"/>
    <x v="3"/>
    <x v="0"/>
    <d v="2025-03-07T00:00:00"/>
    <d v="1899-12-30T15:20:38"/>
    <d v="2025-03-07T00:00:00"/>
    <d v="1899-12-30T15:25:44"/>
    <d v="2025-03-07T00:00:00"/>
    <d v="1899-12-30T15:26:15"/>
    <x v="168"/>
    <x v="2"/>
    <s v="1327141737"/>
    <s v="EXW"/>
    <d v="1899-12-30T00:05:37"/>
    <x v="2391"/>
    <d v="1899-12-30T00:05:06"/>
    <s v="Ensacado"/>
    <s v="E002"/>
    <x v="1"/>
    <d v="1899-12-30T00:05:37"/>
    <d v="1899-12-30T00:00:31"/>
    <x v="10"/>
    <x v="10"/>
    <x v="2"/>
    <x v="1"/>
    <n v="1"/>
    <n v="0"/>
    <x v="1"/>
    <x v="1"/>
    <x v="2"/>
    <n v="1"/>
    <x v="1"/>
    <x v="1"/>
    <d v="1899-12-30T00:05:06"/>
    <d v="1899-12-30T00:05:06"/>
    <x v="0"/>
    <m/>
    <m/>
    <d v="1899-12-30T00:00:00"/>
    <d v="1899-12-30T00:05:37"/>
    <n v="6"/>
    <d v="1899-12-30T00:05:06"/>
    <n v="5.616666666676764"/>
    <x v="14"/>
    <x v="1"/>
  </r>
  <r>
    <x v="5"/>
    <s v="2025000359"/>
    <x v="0"/>
    <x v="856"/>
    <s v="E7095HXG"/>
    <d v="2025-03-07T00:00:00"/>
    <x v="2"/>
    <s v="55"/>
    <x v="10"/>
    <s v="S2"/>
    <x v="6"/>
    <x v="0"/>
    <d v="2025-03-07T00:00:00"/>
    <d v="1899-12-30T11:16:36"/>
    <d v="2025-03-07T00:00:00"/>
    <d v="1899-12-30T16:35:07"/>
    <d v="2025-03-07T00:00:00"/>
    <d v="1899-12-30T16:43:47"/>
    <x v="0"/>
    <x v="0"/>
    <s v="1327141738"/>
    <s v="FBO"/>
    <d v="1899-12-30T05:27:11"/>
    <x v="2392"/>
    <d v="1899-12-30T05:18:31"/>
    <s v="Granel"/>
    <s v="E001"/>
    <x v="2"/>
    <d v="1899-12-30T05:27:11"/>
    <d v="1899-12-30T00:08:40"/>
    <x v="9"/>
    <x v="10"/>
    <x v="2"/>
    <x v="2"/>
    <n v="0"/>
    <n v="1"/>
    <x v="1"/>
    <x v="2"/>
    <x v="2"/>
    <n v="1"/>
    <x v="1"/>
    <x v="2"/>
    <d v="1899-12-30T05:18:31"/>
    <d v="1899-12-30T04:20:31"/>
    <x v="0"/>
    <m/>
    <m/>
    <d v="1899-12-30T00:00:00"/>
    <d v="1899-12-30T05:27:11"/>
    <n v="6"/>
    <d v="1899-12-30T05:18:31"/>
    <n v="327.18333333333601"/>
    <x v="8"/>
    <x v="0"/>
  </r>
  <r>
    <x v="5"/>
    <s v="2025000360"/>
    <x v="0"/>
    <x v="853"/>
    <s v="E8184JKX"/>
    <d v="2025-03-07T00:00:00"/>
    <x v="2"/>
    <s v="3044"/>
    <x v="25"/>
    <s v="S1"/>
    <x v="1"/>
    <x v="0"/>
    <d v="2025-03-07T00:00:00"/>
    <d v="1899-12-30T15:33:39"/>
    <d v="2025-03-07T00:00:00"/>
    <d v="1899-12-30T16:30:36"/>
    <d v="2025-03-07T00:00:00"/>
    <d v="1899-12-30T16:44:08"/>
    <x v="0"/>
    <x v="0"/>
    <s v="1327141739"/>
    <s v="FBO"/>
    <d v="1899-12-30T01:10:29"/>
    <x v="2393"/>
    <d v="1899-12-30T00:56:57"/>
    <s v="Granel"/>
    <s v="E001"/>
    <x v="2"/>
    <d v="1899-12-30T01:10:29"/>
    <d v="1899-12-30T00:13:32"/>
    <x v="10"/>
    <x v="10"/>
    <x v="2"/>
    <x v="2"/>
    <n v="0"/>
    <n v="0"/>
    <x v="0"/>
    <x v="2"/>
    <x v="2"/>
    <n v="0"/>
    <x v="1"/>
    <x v="0"/>
    <d v="1899-12-30T00:56:57"/>
    <d v="1899-12-30T00:11:57"/>
    <x v="0"/>
    <m/>
    <m/>
    <d v="1899-12-30T00:00:00"/>
    <d v="1899-12-30T01:10:29"/>
    <n v="6"/>
    <d v="1899-12-30T00:56:57"/>
    <n v="70.483333333319948"/>
    <x v="8"/>
    <x v="0"/>
  </r>
  <r>
    <x v="5"/>
    <s v=""/>
    <x v="0"/>
    <x v="891"/>
    <s v="E2051JVW"/>
    <d v="2025-03-07T00:00:00"/>
    <x v="2"/>
    <s v="2906"/>
    <x v="11"/>
    <s v="PA"/>
    <x v="3"/>
    <x v="0"/>
    <d v="2025-03-07T00:00:00"/>
    <d v="1899-12-30T16:59:24"/>
    <d v="2025-03-07T00:00:00"/>
    <d v="1899-12-30T16:34:59"/>
    <d v="2025-03-07T00:00:00"/>
    <d v="1899-12-30T16:59:47"/>
    <x v="171"/>
    <x v="21"/>
    <s v="1327141740"/>
    <s v="EXW"/>
    <d v="1899-12-30T00:49:13"/>
    <x v="1610"/>
    <d v="1899-12-30T00:24:25"/>
    <s v="Ensacado"/>
    <s v="E002"/>
    <x v="1"/>
    <d v="1899-12-30T00:00:23"/>
    <d v="1899-12-30T00:24:48"/>
    <x v="7"/>
    <x v="10"/>
    <x v="2"/>
    <x v="1"/>
    <n v="1"/>
    <n v="0"/>
    <x v="1"/>
    <x v="1"/>
    <x v="2"/>
    <n v="1"/>
    <x v="1"/>
    <x v="1"/>
    <d v="1899-12-30T00:24:25"/>
    <d v="1899-12-30T00:24:25"/>
    <x v="1"/>
    <m/>
    <m/>
    <d v="1899-12-30T00:00:00"/>
    <d v="1899-12-30T00:00:23"/>
    <n v="6"/>
    <n v="-1.6956018518520022E-2"/>
    <n v="0.38333333332801089"/>
    <x v="8"/>
    <x v="1"/>
  </r>
  <r>
    <x v="5"/>
    <s v=""/>
    <x v="0"/>
    <x v="860"/>
    <m/>
    <d v="2025-03-07T00:00:00"/>
    <x v="2"/>
    <s v="2906"/>
    <x v="11"/>
    <s v="PA"/>
    <x v="3"/>
    <x v="0"/>
    <d v="2025-03-07T00:00:00"/>
    <d v="1899-12-30T17:04:44"/>
    <d v="2025-03-07T00:00:00"/>
    <d v="1899-12-30T17:05:38"/>
    <d v="2025-03-07T00:00:00"/>
    <d v="1899-12-30T17:06:39"/>
    <x v="161"/>
    <x v="21"/>
    <s v="1327141741"/>
    <s v="EXW"/>
    <d v="1899-12-30T00:01:55"/>
    <x v="2394"/>
    <d v="1899-12-30T00:00:54"/>
    <s v="Ensacado"/>
    <s v="E002"/>
    <x v="1"/>
    <d v="1899-12-30T00:01:55"/>
    <d v="1899-12-30T00:01:01"/>
    <x v="11"/>
    <x v="10"/>
    <x v="2"/>
    <x v="1"/>
    <n v="1"/>
    <n v="0"/>
    <x v="1"/>
    <x v="1"/>
    <x v="2"/>
    <n v="1"/>
    <x v="1"/>
    <x v="1"/>
    <d v="1899-12-30T00:00:54"/>
    <d v="1899-12-30T00:00:54"/>
    <x v="0"/>
    <m/>
    <m/>
    <d v="1899-12-30T00:00:00"/>
    <d v="1899-12-30T00:01:55"/>
    <n v="6"/>
    <d v="1899-12-30T00:00:54"/>
    <n v="1.9166666666688315"/>
    <x v="12"/>
    <x v="1"/>
  </r>
  <r>
    <x v="5"/>
    <s v=""/>
    <x v="0"/>
    <x v="885"/>
    <m/>
    <d v="2025-03-07T00:00:00"/>
    <x v="2"/>
    <s v="3320"/>
    <x v="12"/>
    <s v="PA"/>
    <x v="3"/>
    <x v="0"/>
    <d v="2025-03-07T00:00:00"/>
    <d v="1899-12-30T17:19:27"/>
    <d v="2025-03-07T00:00:00"/>
    <d v="1899-12-30T17:19:49"/>
    <d v="2025-03-07T00:00:00"/>
    <d v="1899-12-30T17:20:03"/>
    <x v="154"/>
    <x v="21"/>
    <s v="1327141742"/>
    <s v="EXW"/>
    <d v="1899-12-30T00:00:36"/>
    <x v="1578"/>
    <d v="1899-12-30T00:00:22"/>
    <s v="Ensacado"/>
    <s v="E002"/>
    <x v="1"/>
    <d v="1899-12-30T00:00:36"/>
    <d v="1899-12-30T00:00:14"/>
    <x v="11"/>
    <x v="10"/>
    <x v="2"/>
    <x v="1"/>
    <n v="1"/>
    <n v="0"/>
    <x v="1"/>
    <x v="1"/>
    <x v="2"/>
    <n v="1"/>
    <x v="1"/>
    <x v="1"/>
    <d v="1899-12-30T00:00:22"/>
    <d v="1899-12-30T00:00:22"/>
    <x v="0"/>
    <m/>
    <m/>
    <d v="1899-12-30T00:00:00"/>
    <d v="1899-12-30T00:00:36"/>
    <n v="6"/>
    <d v="1899-12-30T00:00:22"/>
    <n v="0.59999999999034159"/>
    <x v="12"/>
    <x v="1"/>
  </r>
  <r>
    <x v="5"/>
    <s v=""/>
    <x v="0"/>
    <x v="851"/>
    <m/>
    <d v="2025-03-10T00:00:00"/>
    <x v="2"/>
    <s v="3320"/>
    <x v="12"/>
    <s v="PA"/>
    <x v="3"/>
    <x v="0"/>
    <d v="2025-03-10T00:00:00"/>
    <d v="1899-12-30T09:20:55"/>
    <d v="2025-03-10T00:00:00"/>
    <d v="1899-12-30T09:21:36"/>
    <d v="2025-03-10T00:00:00"/>
    <d v="1899-12-30T09:21:48"/>
    <x v="154"/>
    <x v="21"/>
    <s v="1327141744"/>
    <s v="EXW"/>
    <d v="1899-12-30T00:00:53"/>
    <x v="1916"/>
    <d v="1899-12-30T00:00:41"/>
    <s v="Ensacado"/>
    <s v="E002"/>
    <x v="1"/>
    <d v="1899-12-30T00:00:53"/>
    <d v="1899-12-30T00:00:12"/>
    <x v="4"/>
    <x v="11"/>
    <x v="3"/>
    <x v="1"/>
    <n v="1"/>
    <n v="0"/>
    <x v="1"/>
    <x v="1"/>
    <x v="2"/>
    <n v="1"/>
    <x v="1"/>
    <x v="1"/>
    <d v="1899-12-30T00:00:41"/>
    <d v="1899-12-30T00:00:41"/>
    <x v="0"/>
    <m/>
    <m/>
    <d v="1899-12-30T00:00:00"/>
    <d v="1899-12-30T00:00:53"/>
    <n v="2"/>
    <d v="1899-12-30T00:00:41"/>
    <n v="0.88333333333920017"/>
    <x v="3"/>
    <x v="1"/>
  </r>
  <r>
    <x v="5"/>
    <s v="2025000362"/>
    <x v="0"/>
    <x v="856"/>
    <s v="E7095HXG"/>
    <d v="2025-03-10T00:00:00"/>
    <x v="2"/>
    <s v="3044"/>
    <x v="25"/>
    <s v="S1"/>
    <x v="1"/>
    <x v="0"/>
    <d v="2025-03-10T00:00:00"/>
    <d v="1899-12-30T09:28:00"/>
    <d v="2025-03-10T00:00:00"/>
    <d v="1899-12-30T09:35:07"/>
    <d v="2025-03-10T00:00:00"/>
    <d v="1899-12-30T09:42:45"/>
    <x v="0"/>
    <x v="0"/>
    <s v="1327141746"/>
    <s v="FBO"/>
    <d v="1899-12-30T00:14:45"/>
    <x v="2034"/>
    <d v="1899-12-30T00:07:07"/>
    <s v="Granel"/>
    <s v="E001"/>
    <x v="2"/>
    <d v="1899-12-30T00:14:45"/>
    <d v="1899-12-30T00:07:38"/>
    <x v="4"/>
    <x v="11"/>
    <x v="3"/>
    <x v="2"/>
    <n v="0"/>
    <n v="0"/>
    <x v="0"/>
    <x v="2"/>
    <x v="2"/>
    <n v="0"/>
    <x v="1"/>
    <x v="1"/>
    <d v="1899-12-30T00:07:07"/>
    <d v="1899-12-30T00:07:07"/>
    <x v="0"/>
    <m/>
    <m/>
    <d v="1899-12-30T00:00:00"/>
    <d v="1899-12-30T00:14:45"/>
    <n v="2"/>
    <d v="1899-12-30T00:07:07"/>
    <n v="14.750000000006382"/>
    <x v="3"/>
    <x v="1"/>
  </r>
  <r>
    <x v="5"/>
    <s v="2025000363"/>
    <x v="0"/>
    <x v="853"/>
    <s v="E8184JKX"/>
    <d v="2025-03-10T00:00:00"/>
    <x v="2"/>
    <s v="3044"/>
    <x v="25"/>
    <s v="S1"/>
    <x v="1"/>
    <x v="0"/>
    <d v="2025-03-10T00:00:00"/>
    <d v="1899-12-30T10:25:24"/>
    <d v="2025-03-10T00:00:00"/>
    <d v="1899-12-30T10:34:52"/>
    <d v="2025-03-10T00:00:00"/>
    <d v="1899-12-30T10:50:46"/>
    <x v="0"/>
    <x v="0"/>
    <s v="1327141747"/>
    <s v="FBO"/>
    <d v="1899-12-30T00:25:22"/>
    <x v="2395"/>
    <d v="1899-12-30T00:09:28"/>
    <s v="Granel"/>
    <s v="E001"/>
    <x v="2"/>
    <d v="1899-12-30T00:25:22"/>
    <d v="1899-12-30T00:15:54"/>
    <x v="5"/>
    <x v="11"/>
    <x v="3"/>
    <x v="2"/>
    <n v="0"/>
    <n v="0"/>
    <x v="0"/>
    <x v="2"/>
    <x v="2"/>
    <n v="0"/>
    <x v="1"/>
    <x v="1"/>
    <d v="1899-12-30T00:09:28"/>
    <d v="1899-12-30T00:09:28"/>
    <x v="0"/>
    <m/>
    <m/>
    <d v="1899-12-30T00:00:00"/>
    <d v="1899-12-30T00:25:22"/>
    <n v="2"/>
    <d v="1899-12-30T00:09:28"/>
    <n v="25.366666666665623"/>
    <x v="4"/>
    <x v="1"/>
  </r>
  <r>
    <x v="5"/>
    <s v=""/>
    <x v="0"/>
    <x v="860"/>
    <m/>
    <d v="2025-03-10T00:00:00"/>
    <x v="2"/>
    <s v="2906"/>
    <x v="11"/>
    <s v="PA"/>
    <x v="3"/>
    <x v="0"/>
    <d v="2025-03-10T00:00:00"/>
    <d v="1899-12-30T11:20:57"/>
    <d v="2025-03-10T00:00:00"/>
    <d v="1899-12-30T11:22:42"/>
    <d v="2025-03-10T00:00:00"/>
    <d v="1899-12-30T11:22:49"/>
    <x v="161"/>
    <x v="21"/>
    <s v="1327141748"/>
    <s v="EXW"/>
    <d v="1899-12-30T00:01:52"/>
    <x v="2343"/>
    <d v="1899-12-30T00:01:45"/>
    <s v="Ensacado"/>
    <s v="E002"/>
    <x v="1"/>
    <d v="1899-12-30T00:01:52"/>
    <d v="1899-12-30T00:00:07"/>
    <x v="9"/>
    <x v="11"/>
    <x v="3"/>
    <x v="1"/>
    <n v="1"/>
    <n v="0"/>
    <x v="1"/>
    <x v="1"/>
    <x v="2"/>
    <n v="1"/>
    <x v="1"/>
    <x v="1"/>
    <d v="1899-12-30T00:01:45"/>
    <d v="1899-12-30T00:01:45"/>
    <x v="0"/>
    <m/>
    <m/>
    <d v="1899-12-30T00:00:00"/>
    <d v="1899-12-30T00:01:52"/>
    <n v="2"/>
    <d v="1899-12-30T00:01:45"/>
    <n v="1.8666666666720211"/>
    <x v="5"/>
    <x v="1"/>
  </r>
  <r>
    <x v="5"/>
    <s v=""/>
    <x v="0"/>
    <x v="900"/>
    <m/>
    <d v="2025-03-10T00:00:00"/>
    <x v="2"/>
    <s v="2906"/>
    <x v="11"/>
    <s v="PA"/>
    <x v="3"/>
    <x v="0"/>
    <d v="2025-03-10T00:00:00"/>
    <d v="1899-12-30T11:33:28"/>
    <d v="2025-03-10T00:00:00"/>
    <d v="1899-12-30T19:04:59"/>
    <d v="2025-03-10T00:00:00"/>
    <d v="1899-12-30T11:34:01"/>
    <x v="162"/>
    <x v="21"/>
    <s v="1327141749"/>
    <s v="EXW"/>
    <d v="1899-12-30T15:02:29"/>
    <x v="2396"/>
    <d v="1899-12-30T07:31:31"/>
    <s v="Ensacado"/>
    <s v="E002"/>
    <x v="1"/>
    <d v="1899-12-30T00:00:33"/>
    <n v="-0.31317129629629004"/>
    <x v="9"/>
    <x v="11"/>
    <x v="3"/>
    <x v="1"/>
    <n v="1"/>
    <n v="0"/>
    <x v="1"/>
    <x v="1"/>
    <x v="2"/>
    <n v="1"/>
    <x v="1"/>
    <x v="1"/>
    <d v="1899-12-30T07:31:31"/>
    <d v="1899-12-30T06:33:31"/>
    <x v="1"/>
    <m/>
    <m/>
    <d v="1899-12-30T00:00:00"/>
    <d v="1899-12-30T00:00:33"/>
    <n v="2"/>
    <d v="1899-12-30T07:31:31"/>
    <n v="0.55000000000799965"/>
    <x v="5"/>
    <x v="1"/>
  </r>
  <r>
    <x v="5"/>
    <s v=""/>
    <x v="0"/>
    <x v="880"/>
    <m/>
    <d v="2025-03-10T00:00:00"/>
    <x v="2"/>
    <s v="3320"/>
    <x v="12"/>
    <s v="PA"/>
    <x v="3"/>
    <x v="0"/>
    <d v="2025-03-10T00:00:00"/>
    <d v="1899-12-30T11:37:21"/>
    <d v="2025-03-10T00:00:00"/>
    <d v="1899-12-30T19:09:00"/>
    <d v="2025-03-10T00:00:00"/>
    <d v="1899-12-30T11:37:39"/>
    <x v="172"/>
    <x v="21"/>
    <s v="1327141750"/>
    <s v="EXW"/>
    <d v="1899-12-30T15:03:00"/>
    <x v="2397"/>
    <d v="1899-12-30T07:31:39"/>
    <s v="Ensacado"/>
    <s v="E002"/>
    <x v="1"/>
    <d v="1899-12-30T00:00:18"/>
    <n v="-0.31343750000000004"/>
    <x v="9"/>
    <x v="11"/>
    <x v="3"/>
    <x v="1"/>
    <n v="1"/>
    <n v="0"/>
    <x v="1"/>
    <x v="1"/>
    <x v="2"/>
    <n v="1"/>
    <x v="1"/>
    <x v="1"/>
    <d v="1899-12-30T07:31:39"/>
    <d v="1899-12-30T06:33:39"/>
    <x v="1"/>
    <m/>
    <m/>
    <d v="1899-12-30T00:00:00"/>
    <d v="1899-12-30T00:00:18"/>
    <n v="2"/>
    <d v="1899-12-30T07:31:39"/>
    <n v="0.30000000000963922"/>
    <x v="5"/>
    <x v="1"/>
  </r>
  <r>
    <x v="5"/>
    <s v=""/>
    <x v="0"/>
    <x v="858"/>
    <m/>
    <d v="2025-03-10T00:00:00"/>
    <x v="2"/>
    <s v="2906"/>
    <x v="11"/>
    <s v="PA"/>
    <x v="3"/>
    <x v="0"/>
    <d v="2025-03-10T00:00:00"/>
    <d v="1899-12-30T12:48:26"/>
    <d v="2025-03-10T00:00:00"/>
    <d v="1899-12-30T12:52:01"/>
    <d v="2025-03-10T00:00:00"/>
    <d v="1899-12-30T12:52:01"/>
    <x v="159"/>
    <x v="21"/>
    <s v="1327141752"/>
    <s v="EXW"/>
    <d v="1899-12-30T00:03:35"/>
    <x v="782"/>
    <d v="1899-12-30T00:03:35"/>
    <s v="Ensacado"/>
    <s v="E002"/>
    <x v="1"/>
    <d v="1899-12-30T00:03:35"/>
    <d v="1899-12-30T00:00:00"/>
    <x v="13"/>
    <x v="11"/>
    <x v="3"/>
    <x v="1"/>
    <n v="1"/>
    <n v="0"/>
    <x v="1"/>
    <x v="1"/>
    <x v="2"/>
    <n v="1"/>
    <x v="1"/>
    <x v="1"/>
    <d v="1899-12-30T00:03:35"/>
    <d v="1899-12-30T00:03:35"/>
    <x v="0"/>
    <m/>
    <m/>
    <d v="1899-12-30T00:00:00"/>
    <d v="1899-12-30T00:03:35"/>
    <n v="2"/>
    <d v="1899-12-30T00:03:35"/>
    <n v="3.5833333333392225"/>
    <x v="11"/>
    <x v="1"/>
  </r>
  <r>
    <x v="5"/>
    <s v=""/>
    <x v="0"/>
    <x v="885"/>
    <m/>
    <d v="2025-03-10T00:00:00"/>
    <x v="2"/>
    <s v="3320"/>
    <x v="12"/>
    <s v="PA"/>
    <x v="3"/>
    <x v="0"/>
    <d v="2025-03-10T00:00:00"/>
    <d v="1899-12-30T16:24:43"/>
    <d v="2025-03-10T00:00:00"/>
    <d v="1899-12-30T16:25:03"/>
    <d v="2025-03-10T00:00:00"/>
    <d v="1899-12-30T16:25:17"/>
    <x v="154"/>
    <x v="21"/>
    <s v="1327141756"/>
    <s v="EXW"/>
    <d v="1899-12-30T00:00:34"/>
    <x v="1578"/>
    <d v="1899-12-30T00:00:20"/>
    <s v="Ensacado"/>
    <s v="E002"/>
    <x v="1"/>
    <d v="1899-12-30T00:00:34"/>
    <d v="1899-12-30T00:00:14"/>
    <x v="7"/>
    <x v="11"/>
    <x v="3"/>
    <x v="1"/>
    <n v="1"/>
    <n v="0"/>
    <x v="1"/>
    <x v="1"/>
    <x v="2"/>
    <n v="1"/>
    <x v="1"/>
    <x v="1"/>
    <d v="1899-12-30T00:00:20"/>
    <d v="1899-12-30T00:00:20"/>
    <x v="0"/>
    <m/>
    <m/>
    <d v="1899-12-30T00:00:00"/>
    <d v="1899-12-30T00:00:34"/>
    <n v="2"/>
    <d v="1899-12-30T00:00:20"/>
    <n v="0.56666666666878029"/>
    <x v="8"/>
    <x v="1"/>
  </r>
  <r>
    <x v="5"/>
    <s v=""/>
    <x v="0"/>
    <x v="874"/>
    <m/>
    <d v="2025-03-10T00:00:00"/>
    <x v="2"/>
    <s v="2906"/>
    <x v="11"/>
    <s v="PA"/>
    <x v="3"/>
    <x v="0"/>
    <d v="2025-03-10T00:00:00"/>
    <d v="1899-12-30T16:53:53"/>
    <d v="2025-03-10T00:00:00"/>
    <d v="1899-12-30T16:54:26"/>
    <d v="2025-03-10T00:00:00"/>
    <d v="1899-12-30T16:54:53"/>
    <x v="168"/>
    <x v="21"/>
    <s v="1327141757"/>
    <s v="EXW"/>
    <d v="1899-12-30T00:01:00"/>
    <x v="1631"/>
    <d v="1899-12-30T00:00:33"/>
    <s v="Ensacado"/>
    <s v="E002"/>
    <x v="1"/>
    <d v="1899-12-30T00:01:00"/>
    <d v="1899-12-30T00:00:27"/>
    <x v="7"/>
    <x v="11"/>
    <x v="3"/>
    <x v="1"/>
    <n v="1"/>
    <n v="0"/>
    <x v="1"/>
    <x v="1"/>
    <x v="2"/>
    <n v="1"/>
    <x v="1"/>
    <x v="1"/>
    <d v="1899-12-30T00:00:33"/>
    <d v="1899-12-30T00:00:33"/>
    <x v="0"/>
    <m/>
    <m/>
    <d v="1899-12-30T00:00:00"/>
    <d v="1899-12-30T00:01:00"/>
    <n v="2"/>
    <d v="1899-12-30T00:00:33"/>
    <n v="0.99999999999360156"/>
    <x v="8"/>
    <x v="1"/>
  </r>
  <r>
    <x v="5"/>
    <s v="2025000364"/>
    <x v="0"/>
    <x v="856"/>
    <s v="E7095HXG"/>
    <d v="2025-03-10T00:00:00"/>
    <x v="2"/>
    <s v="55"/>
    <x v="10"/>
    <s v="S2"/>
    <x v="6"/>
    <x v="0"/>
    <d v="2025-03-10T00:00:00"/>
    <d v="1899-12-30T11:11:52"/>
    <d v="2025-03-10T00:00:00"/>
    <d v="1899-12-30T17:23:51"/>
    <d v="2025-03-10T00:00:00"/>
    <d v="1899-12-30T17:41:36"/>
    <x v="0"/>
    <x v="0"/>
    <s v="1327141758"/>
    <s v="FBO"/>
    <d v="1899-12-30T06:29:44"/>
    <x v="608"/>
    <d v="1899-12-30T06:11:59"/>
    <s v="Granel"/>
    <s v="E001"/>
    <x v="2"/>
    <d v="1899-12-30T06:29:44"/>
    <d v="1899-12-30T00:17:45"/>
    <x v="9"/>
    <x v="11"/>
    <x v="3"/>
    <x v="2"/>
    <n v="0"/>
    <n v="1"/>
    <x v="1"/>
    <x v="2"/>
    <x v="2"/>
    <n v="1"/>
    <x v="1"/>
    <x v="2"/>
    <d v="1899-12-30T06:11:59"/>
    <d v="1899-12-30T05:13:59"/>
    <x v="0"/>
    <m/>
    <m/>
    <d v="1899-12-30T00:00:00"/>
    <d v="1899-12-30T06:29:44"/>
    <n v="2"/>
    <d v="1899-12-30T06:11:59"/>
    <n v="389.73333333333602"/>
    <x v="12"/>
    <x v="0"/>
  </r>
  <r>
    <x v="5"/>
    <s v=""/>
    <x v="0"/>
    <x v="848"/>
    <s v="P02TP26"/>
    <d v="2025-03-11T00:00:00"/>
    <x v="2"/>
    <s v="3320"/>
    <x v="12"/>
    <s v="PA"/>
    <x v="3"/>
    <x v="0"/>
    <d v="2025-03-11T00:00:00"/>
    <d v="1899-12-30T08:38:51"/>
    <d v="2025-03-11T00:00:00"/>
    <d v="1899-12-30T08:39:17"/>
    <d v="2025-03-11T00:00:00"/>
    <d v="1899-12-30T08:39:26"/>
    <x v="153"/>
    <x v="21"/>
    <s v="1327141759"/>
    <s v="EXW"/>
    <d v="1899-12-30T00:00:35"/>
    <x v="2323"/>
    <d v="1899-12-30T00:00:26"/>
    <s v="Ensacado"/>
    <s v="E002"/>
    <x v="1"/>
    <d v="1899-12-30T00:00:35"/>
    <d v="1899-12-30T00:00:09"/>
    <x v="3"/>
    <x v="12"/>
    <x v="3"/>
    <x v="1"/>
    <n v="1"/>
    <n v="0"/>
    <x v="1"/>
    <x v="1"/>
    <x v="2"/>
    <n v="1"/>
    <x v="1"/>
    <x v="1"/>
    <d v="1899-12-30T00:00:26"/>
    <d v="1899-12-30T00:00:26"/>
    <x v="0"/>
    <m/>
    <m/>
    <d v="1899-12-30T00:00:00"/>
    <d v="1899-12-30T00:00:35"/>
    <n v="3"/>
    <d v="1899-12-30T00:00:26"/>
    <n v="0.58333333332964088"/>
    <x v="2"/>
    <x v="1"/>
  </r>
  <r>
    <x v="5"/>
    <s v="2025000365"/>
    <x v="0"/>
    <x v="850"/>
    <s v="E6575LRD"/>
    <d v="2025-03-11T00:00:00"/>
    <x v="2"/>
    <s v="3044"/>
    <x v="25"/>
    <s v="S1"/>
    <x v="1"/>
    <x v="0"/>
    <d v="2025-03-10T00:00:00"/>
    <d v="1899-12-30T12:42:19"/>
    <d v="2025-03-11T00:00:00"/>
    <d v="1899-12-30T08:33:11"/>
    <d v="2025-03-11T00:00:00"/>
    <d v="1899-12-30T08:46:42"/>
    <x v="0"/>
    <x v="0"/>
    <s v="1327141761"/>
    <s v="FBO"/>
    <d v="1899-12-30T12:04:23"/>
    <x v="2398"/>
    <d v="1899-12-30T11:50:52"/>
    <s v="Granel"/>
    <s v="E001"/>
    <x v="2"/>
    <d v="1899-12-30T20:04:22"/>
    <d v="1899-12-30T00:13:31"/>
    <x v="13"/>
    <x v="12"/>
    <x v="3"/>
    <x v="2"/>
    <n v="0"/>
    <n v="1"/>
    <x v="1"/>
    <x v="2"/>
    <x v="2"/>
    <n v="1"/>
    <x v="1"/>
    <x v="2"/>
    <d v="1899-12-30T11:50:52"/>
    <d v="1899-12-30T10:52:52"/>
    <x v="0"/>
    <m/>
    <m/>
    <d v="1899-12-30T00:00:00"/>
    <d v="1899-12-30T20:04:22"/>
    <n v="3"/>
    <n v="-0.17300925925925997"/>
    <n v="1204.3666666666741"/>
    <x v="2"/>
    <x v="0"/>
  </r>
  <r>
    <x v="5"/>
    <s v="2025000366"/>
    <x v="0"/>
    <x v="853"/>
    <s v="E8184JKX"/>
    <d v="2025-03-11T00:00:00"/>
    <x v="2"/>
    <s v="55"/>
    <x v="10"/>
    <s v="S2"/>
    <x v="6"/>
    <x v="0"/>
    <d v="2025-03-11T00:00:00"/>
    <d v="1899-12-30T08:52:25"/>
    <d v="2025-03-11T00:00:00"/>
    <d v="1899-12-30T09:23:55"/>
    <d v="2025-03-11T00:00:00"/>
    <d v="1899-12-30T09:28:12"/>
    <x v="0"/>
    <x v="0"/>
    <s v="1327141762"/>
    <s v="FBO"/>
    <d v="1899-12-30T00:35:47"/>
    <x v="2399"/>
    <d v="1899-12-30T00:31:30"/>
    <s v="Granel"/>
    <s v="E001"/>
    <x v="2"/>
    <d v="1899-12-30T00:35:47"/>
    <d v="1899-12-30T00:04:17"/>
    <x v="3"/>
    <x v="12"/>
    <x v="3"/>
    <x v="2"/>
    <n v="0"/>
    <n v="0"/>
    <x v="0"/>
    <x v="2"/>
    <x v="2"/>
    <n v="0"/>
    <x v="1"/>
    <x v="1"/>
    <d v="1899-12-30T00:31:30"/>
    <d v="1899-12-30T00:31:30"/>
    <x v="0"/>
    <m/>
    <m/>
    <d v="1899-12-30T00:00:00"/>
    <d v="1899-12-30T00:35:47"/>
    <n v="3"/>
    <d v="1899-12-30T00:31:30"/>
    <n v="35.783333333323235"/>
    <x v="3"/>
    <x v="1"/>
  </r>
  <r>
    <x v="5"/>
    <s v=""/>
    <x v="0"/>
    <x v="876"/>
    <m/>
    <d v="2025-03-11T00:00:00"/>
    <x v="2"/>
    <s v="3320"/>
    <x v="12"/>
    <s v="PA"/>
    <x v="3"/>
    <x v="0"/>
    <d v="2025-03-11T00:00:00"/>
    <d v="1899-12-30T09:41:45"/>
    <d v="2025-03-11T00:00:00"/>
    <d v="1899-12-30T09:42:03"/>
    <d v="2025-03-11T00:00:00"/>
    <d v="1899-12-30T09:42:10"/>
    <x v="154"/>
    <x v="21"/>
    <s v="1327141763"/>
    <s v="EXW"/>
    <d v="1899-12-30T00:00:25"/>
    <x v="2343"/>
    <d v="1899-12-30T00:00:18"/>
    <s v="Ensacado"/>
    <s v="E002"/>
    <x v="1"/>
    <d v="1899-12-30T00:00:25"/>
    <d v="1899-12-30T00:00:07"/>
    <x v="4"/>
    <x v="12"/>
    <x v="3"/>
    <x v="1"/>
    <n v="1"/>
    <n v="0"/>
    <x v="1"/>
    <x v="1"/>
    <x v="2"/>
    <n v="1"/>
    <x v="1"/>
    <x v="1"/>
    <d v="1899-12-30T00:00:18"/>
    <d v="1899-12-30T00:00:18"/>
    <x v="0"/>
    <m/>
    <m/>
    <d v="1899-12-30T00:00:00"/>
    <d v="1899-12-30T00:00:25"/>
    <n v="3"/>
    <d v="1899-12-30T00:00:18"/>
    <n v="0.41666666666404062"/>
    <x v="3"/>
    <x v="1"/>
  </r>
  <r>
    <x v="5"/>
    <s v=""/>
    <x v="0"/>
    <x v="901"/>
    <m/>
    <d v="2025-03-11T00:00:00"/>
    <x v="2"/>
    <s v="2906"/>
    <x v="11"/>
    <s v="PA"/>
    <x v="3"/>
    <x v="0"/>
    <d v="2025-03-11T00:00:00"/>
    <d v="1899-12-30T10:39:58"/>
    <d v="2025-03-11T00:00:00"/>
    <d v="1899-12-30T19:24:00"/>
    <d v="2025-03-11T00:00:00"/>
    <d v="1899-12-30T10:41:25"/>
    <x v="176"/>
    <x v="21"/>
    <s v="1327141765"/>
    <s v="EXW"/>
    <d v="1899-12-30T17:26:37"/>
    <x v="2400"/>
    <d v="1899-12-30T08:44:02"/>
    <s v="Ensacado"/>
    <s v="E002"/>
    <x v="1"/>
    <d v="1899-12-30T00:01:27"/>
    <n v="-0.36290509259259002"/>
    <x v="5"/>
    <x v="12"/>
    <x v="3"/>
    <x v="1"/>
    <n v="1"/>
    <n v="0"/>
    <x v="1"/>
    <x v="1"/>
    <x v="2"/>
    <n v="1"/>
    <x v="1"/>
    <x v="1"/>
    <d v="1899-12-30T08:44:02"/>
    <d v="1899-12-30T07:46:02"/>
    <x v="1"/>
    <m/>
    <m/>
    <d v="1899-12-30T00:00:00"/>
    <d v="1899-12-30T00:01:27"/>
    <n v="3"/>
    <d v="1899-12-30T08:44:02"/>
    <n v="1.449999999993592"/>
    <x v="4"/>
    <x v="1"/>
  </r>
  <r>
    <x v="5"/>
    <s v=""/>
    <x v="0"/>
    <x v="851"/>
    <m/>
    <d v="2025-03-11T00:00:00"/>
    <x v="2"/>
    <s v="3320"/>
    <x v="12"/>
    <s v="PA"/>
    <x v="3"/>
    <x v="0"/>
    <d v="2025-03-11T00:00:00"/>
    <d v="1899-12-30T10:49:47"/>
    <d v="2025-03-11T00:00:00"/>
    <d v="1899-12-30T10:50:05"/>
    <d v="2025-03-11T00:00:00"/>
    <d v="1899-12-30T10:50:13"/>
    <x v="154"/>
    <x v="21"/>
    <s v="1327141766"/>
    <s v="EXW"/>
    <d v="1899-12-30T00:00:26"/>
    <x v="1915"/>
    <d v="1899-12-30T00:00:18"/>
    <s v="Ensacado"/>
    <s v="E002"/>
    <x v="1"/>
    <d v="1899-12-30T00:00:26"/>
    <d v="1899-12-30T00:00:08"/>
    <x v="5"/>
    <x v="12"/>
    <x v="3"/>
    <x v="1"/>
    <n v="1"/>
    <n v="0"/>
    <x v="1"/>
    <x v="1"/>
    <x v="2"/>
    <n v="1"/>
    <x v="1"/>
    <x v="1"/>
    <d v="1899-12-30T00:00:18"/>
    <d v="1899-12-30T00:00:18"/>
    <x v="0"/>
    <m/>
    <m/>
    <d v="1899-12-30T00:00:00"/>
    <d v="1899-12-30T00:00:26"/>
    <n v="3"/>
    <d v="1899-12-30T00:00:18"/>
    <n v="0.43333333332482127"/>
    <x v="4"/>
    <x v="1"/>
  </r>
  <r>
    <x v="5"/>
    <s v=""/>
    <x v="0"/>
    <x v="902"/>
    <m/>
    <d v="2025-03-11T00:00:00"/>
    <x v="2"/>
    <s v="2906"/>
    <x v="11"/>
    <s v="PA"/>
    <x v="3"/>
    <x v="0"/>
    <d v="2025-03-11T00:00:00"/>
    <d v="1899-12-30T11:56:01"/>
    <d v="2025-03-11T00:00:00"/>
    <d v="1899-12-30T14:34:59"/>
    <d v="2025-03-11T00:00:00"/>
    <d v="1899-12-30T11:59:13"/>
    <x v="171"/>
    <x v="21"/>
    <s v="1327141768"/>
    <s v="EXW"/>
    <d v="1899-12-30T05:14:44"/>
    <x v="2401"/>
    <d v="1899-12-30T02:38:58"/>
    <s v="Ensacado"/>
    <s v="E002"/>
    <x v="1"/>
    <d v="1899-12-30T00:03:12"/>
    <n v="-0.10817129629629002"/>
    <x v="9"/>
    <x v="12"/>
    <x v="3"/>
    <x v="1"/>
    <n v="1"/>
    <n v="0"/>
    <x v="1"/>
    <x v="1"/>
    <x v="2"/>
    <n v="1"/>
    <x v="1"/>
    <x v="1"/>
    <d v="1899-12-30T02:38:58"/>
    <d v="1899-12-30T01:40:58"/>
    <x v="1"/>
    <m/>
    <m/>
    <d v="1899-12-30T00:00:00"/>
    <d v="1899-12-30T00:03:12"/>
    <n v="3"/>
    <d v="1899-12-30T02:38:58"/>
    <n v="3.1999999999968232"/>
    <x v="5"/>
    <x v="1"/>
  </r>
  <r>
    <x v="5"/>
    <s v="2025000368"/>
    <x v="0"/>
    <x v="850"/>
    <s v="E6575LRD"/>
    <d v="2025-03-11T00:00:00"/>
    <x v="2"/>
    <s v="55"/>
    <x v="10"/>
    <s v="S2"/>
    <x v="6"/>
    <x v="0"/>
    <d v="2025-03-11T00:00:00"/>
    <d v="1899-12-30T11:33:03"/>
    <d v="2025-03-11T00:00:00"/>
    <d v="1899-12-30T11:42:53"/>
    <d v="2025-03-11T00:00:00"/>
    <d v="1899-12-30T11:57:01"/>
    <x v="0"/>
    <x v="0"/>
    <s v="1327141769"/>
    <s v="FBO"/>
    <d v="1899-12-30T00:23:58"/>
    <x v="2402"/>
    <d v="1899-12-30T00:09:50"/>
    <s v="Granel"/>
    <s v="E001"/>
    <x v="2"/>
    <d v="1899-12-30T00:23:58"/>
    <d v="1899-12-30T00:14:08"/>
    <x v="9"/>
    <x v="12"/>
    <x v="3"/>
    <x v="2"/>
    <n v="0"/>
    <n v="0"/>
    <x v="0"/>
    <x v="2"/>
    <x v="2"/>
    <n v="0"/>
    <x v="1"/>
    <x v="1"/>
    <d v="1899-12-30T00:09:50"/>
    <d v="1899-12-30T00:09:50"/>
    <x v="0"/>
    <m/>
    <m/>
    <d v="1899-12-30T00:00:00"/>
    <d v="1899-12-30T00:23:58"/>
    <n v="3"/>
    <d v="1899-12-30T00:09:50"/>
    <n v="23.966666666668761"/>
    <x v="5"/>
    <x v="1"/>
  </r>
  <r>
    <x v="5"/>
    <s v="2025000369"/>
    <x v="0"/>
    <x v="853"/>
    <s v="E8184JKX"/>
    <d v="2025-03-11T00:00:00"/>
    <x v="2"/>
    <s v="3044"/>
    <x v="25"/>
    <s v="S1"/>
    <x v="1"/>
    <x v="0"/>
    <d v="2025-03-11T00:00:00"/>
    <d v="1899-12-30T11:49:17"/>
    <d v="2025-03-11T00:00:00"/>
    <d v="1899-12-30T12:01:59"/>
    <d v="2025-03-11T00:00:00"/>
    <d v="1899-12-30T12:06:30"/>
    <x v="0"/>
    <x v="0"/>
    <s v="1327141770"/>
    <s v="FBO"/>
    <d v="1899-12-30T00:17:13"/>
    <x v="2403"/>
    <d v="1899-12-30T00:12:42"/>
    <s v="Granel"/>
    <s v="E001"/>
    <x v="2"/>
    <d v="1899-12-30T00:17:13"/>
    <d v="1899-12-30T00:04:31"/>
    <x v="9"/>
    <x v="12"/>
    <x v="3"/>
    <x v="2"/>
    <n v="0"/>
    <n v="0"/>
    <x v="0"/>
    <x v="2"/>
    <x v="2"/>
    <n v="0"/>
    <x v="1"/>
    <x v="1"/>
    <d v="1899-12-30T00:12:42"/>
    <d v="1899-12-30T00:12:42"/>
    <x v="0"/>
    <m/>
    <m/>
    <d v="1899-12-30T00:00:00"/>
    <d v="1899-12-30T00:17:13"/>
    <n v="3"/>
    <d v="1899-12-30T00:12:42"/>
    <n v="17.216666666668825"/>
    <x v="11"/>
    <x v="1"/>
  </r>
  <r>
    <x v="5"/>
    <s v=""/>
    <x v="0"/>
    <x v="903"/>
    <s v="E6042FSC"/>
    <d v="2025-03-11T00:00:00"/>
    <x v="2"/>
    <s v="3320"/>
    <x v="12"/>
    <s v="PA"/>
    <x v="3"/>
    <x v="0"/>
    <d v="2025-03-11T00:00:00"/>
    <d v="1899-12-30T12:51:58"/>
    <d v="2025-03-11T00:00:00"/>
    <d v="1899-12-30T19:22:01"/>
    <d v="2025-03-11T00:00:00"/>
    <d v="1899-12-30T12:55:51"/>
    <x v="159"/>
    <x v="21"/>
    <s v="1327141771"/>
    <s v="EXW"/>
    <d v="1899-12-30T12:56:13"/>
    <x v="2404"/>
    <d v="1899-12-30T06:30:03"/>
    <s v="Ensacado"/>
    <s v="E002"/>
    <x v="1"/>
    <d v="1899-12-30T00:03:53"/>
    <n v="-0.26817129629629999"/>
    <x v="13"/>
    <x v="12"/>
    <x v="3"/>
    <x v="1"/>
    <n v="1"/>
    <n v="0"/>
    <x v="1"/>
    <x v="1"/>
    <x v="2"/>
    <n v="1"/>
    <x v="1"/>
    <x v="1"/>
    <d v="1899-12-30T06:30:03"/>
    <d v="1899-12-30T05:32:03"/>
    <x v="1"/>
    <m/>
    <m/>
    <d v="1899-12-30T00:00:00"/>
    <d v="1899-12-30T00:03:53"/>
    <n v="3"/>
    <d v="1899-12-30T06:30:03"/>
    <n v="3.8833333333343134"/>
    <x v="11"/>
    <x v="1"/>
  </r>
  <r>
    <x v="5"/>
    <s v=""/>
    <x v="0"/>
    <x v="903"/>
    <s v="E6042FSC"/>
    <d v="2025-03-11T00:00:00"/>
    <x v="2"/>
    <s v="2906"/>
    <x v="11"/>
    <s v="PA"/>
    <x v="3"/>
    <x v="0"/>
    <d v="2025-03-11T00:00:00"/>
    <d v="1899-12-30T12:57:18"/>
    <d v="2025-03-11T00:00:00"/>
    <d v="1899-12-30T12:52:01"/>
    <d v="2025-03-11T00:00:00"/>
    <d v="1899-12-30T12:58:19"/>
    <x v="159"/>
    <x v="21"/>
    <s v="1327141772"/>
    <s v="EXW"/>
    <d v="1899-12-30T00:11:35"/>
    <x v="2405"/>
    <d v="1899-12-30T00:05:17"/>
    <s v="Ensacado"/>
    <s v="E002"/>
    <x v="1"/>
    <d v="1899-12-30T00:01:01"/>
    <d v="1899-12-30T00:06:18"/>
    <x v="13"/>
    <x v="12"/>
    <x v="3"/>
    <x v="1"/>
    <n v="1"/>
    <n v="0"/>
    <x v="1"/>
    <x v="1"/>
    <x v="2"/>
    <n v="1"/>
    <x v="1"/>
    <x v="1"/>
    <d v="1899-12-30T00:05:17"/>
    <d v="1899-12-30T00:05:17"/>
    <x v="1"/>
    <m/>
    <m/>
    <d v="1899-12-30T00:00:00"/>
    <d v="1899-12-30T00:01:01"/>
    <n v="3"/>
    <n v="-3.6689814814799826E-3"/>
    <n v="1.0166666666688506"/>
    <x v="11"/>
    <x v="1"/>
  </r>
  <r>
    <x v="5"/>
    <s v="2025000370"/>
    <x v="0"/>
    <x v="853"/>
    <s v="E8184JKX"/>
    <d v="2025-03-11T00:00:00"/>
    <x v="2"/>
    <s v="55"/>
    <x v="10"/>
    <s v="S2"/>
    <x v="6"/>
    <x v="0"/>
    <d v="2025-03-11T00:00:00"/>
    <d v="1899-12-30T13:15:23"/>
    <d v="2025-03-11T00:00:00"/>
    <d v="1899-12-30T13:24:41"/>
    <d v="2025-03-11T00:00:00"/>
    <d v="1899-12-30T13:29:24"/>
    <x v="0"/>
    <x v="0"/>
    <s v="1327141774"/>
    <s v="FBO"/>
    <d v="1899-12-30T00:14:01"/>
    <x v="2406"/>
    <d v="1899-12-30T00:09:18"/>
    <s v="Granel"/>
    <s v="E001"/>
    <x v="2"/>
    <d v="1899-12-30T00:14:01"/>
    <d v="1899-12-30T00:04:43"/>
    <x v="6"/>
    <x v="12"/>
    <x v="3"/>
    <x v="2"/>
    <n v="0"/>
    <n v="0"/>
    <x v="0"/>
    <x v="2"/>
    <x v="2"/>
    <n v="0"/>
    <x v="1"/>
    <x v="1"/>
    <d v="1899-12-30T00:09:18"/>
    <d v="1899-12-30T00:09:18"/>
    <x v="0"/>
    <m/>
    <m/>
    <d v="1899-12-30T00:00:00"/>
    <d v="1899-12-30T00:14:01"/>
    <n v="3"/>
    <d v="1899-12-30T00:09:18"/>
    <n v="14.016666666657613"/>
    <x v="6"/>
    <x v="1"/>
  </r>
  <r>
    <x v="5"/>
    <s v="2025000371"/>
    <x v="0"/>
    <x v="856"/>
    <s v="E7095HXG"/>
    <d v="2025-03-11T00:00:00"/>
    <x v="2"/>
    <s v="55"/>
    <x v="10"/>
    <s v="S2"/>
    <x v="6"/>
    <x v="0"/>
    <d v="2025-03-11T00:00:00"/>
    <d v="1899-12-30T13:15:38"/>
    <d v="2025-03-11T00:00:00"/>
    <d v="1899-12-30T13:25:16"/>
    <d v="2025-03-11T00:00:00"/>
    <d v="1899-12-30T13:42:45"/>
    <x v="0"/>
    <x v="0"/>
    <s v="1327141775"/>
    <s v="FBO"/>
    <d v="1899-12-30T00:27:07"/>
    <x v="1501"/>
    <d v="1899-12-30T00:09:38"/>
    <s v="Granel"/>
    <s v="E001"/>
    <x v="2"/>
    <d v="1899-12-30T00:27:07"/>
    <d v="1899-12-30T00:17:29"/>
    <x v="6"/>
    <x v="12"/>
    <x v="3"/>
    <x v="2"/>
    <n v="0"/>
    <n v="0"/>
    <x v="0"/>
    <x v="2"/>
    <x v="2"/>
    <n v="0"/>
    <x v="1"/>
    <x v="1"/>
    <d v="1899-12-30T00:09:38"/>
    <d v="1899-12-30T00:09:38"/>
    <x v="0"/>
    <m/>
    <m/>
    <d v="1899-12-30T00:00:00"/>
    <d v="1899-12-30T00:27:07"/>
    <n v="3"/>
    <d v="1899-12-30T00:09:38"/>
    <n v="27.116666666668934"/>
    <x v="6"/>
    <x v="1"/>
  </r>
  <r>
    <x v="5"/>
    <s v=""/>
    <x v="0"/>
    <x v="881"/>
    <m/>
    <d v="2025-03-11T00:00:00"/>
    <x v="2"/>
    <s v="2906"/>
    <x v="11"/>
    <s v="PA"/>
    <x v="3"/>
    <x v="0"/>
    <d v="2025-03-11T00:00:00"/>
    <d v="1899-12-30T14:31:09"/>
    <d v="2025-03-11T00:00:00"/>
    <d v="1899-12-30T14:36:01"/>
    <d v="2025-03-11T00:00:00"/>
    <d v="1899-12-30T14:36:36"/>
    <x v="165"/>
    <x v="21"/>
    <s v="1327141776"/>
    <s v="EXW"/>
    <d v="1899-12-30T00:05:27"/>
    <x v="2407"/>
    <d v="1899-12-30T00:04:52"/>
    <s v="Ensacado"/>
    <s v="E002"/>
    <x v="1"/>
    <d v="1899-12-30T00:05:27"/>
    <d v="1899-12-30T00:00:35"/>
    <x v="14"/>
    <x v="12"/>
    <x v="3"/>
    <x v="1"/>
    <n v="1"/>
    <n v="0"/>
    <x v="1"/>
    <x v="1"/>
    <x v="2"/>
    <n v="1"/>
    <x v="1"/>
    <x v="1"/>
    <d v="1899-12-30T00:04:52"/>
    <d v="1899-12-30T00:04:52"/>
    <x v="0"/>
    <m/>
    <m/>
    <d v="1899-12-30T00:00:00"/>
    <d v="1899-12-30T00:05:27"/>
    <n v="3"/>
    <d v="1899-12-30T00:04:52"/>
    <n v="5.4499999999968551"/>
    <x v="7"/>
    <x v="1"/>
  </r>
  <r>
    <x v="5"/>
    <s v="2025000373"/>
    <x v="0"/>
    <x v="853"/>
    <s v="E8184JKX"/>
    <d v="2025-03-11T00:00:00"/>
    <x v="2"/>
    <s v="3044"/>
    <x v="25"/>
    <s v="S1"/>
    <x v="1"/>
    <x v="0"/>
    <d v="2025-03-11T00:00:00"/>
    <d v="1899-12-30T14:56:09"/>
    <d v="2025-03-11T00:00:00"/>
    <d v="1899-12-30T15:10:27"/>
    <d v="2025-03-11T00:00:00"/>
    <d v="1899-12-30T15:15:10"/>
    <x v="0"/>
    <x v="0"/>
    <s v="1327141779"/>
    <s v="FBO"/>
    <d v="1899-12-30T00:19:01"/>
    <x v="2406"/>
    <d v="1899-12-30T00:14:18"/>
    <s v="Granel"/>
    <s v="E001"/>
    <x v="2"/>
    <d v="1899-12-30T00:19:01"/>
    <d v="1899-12-30T00:04:43"/>
    <x v="14"/>
    <x v="12"/>
    <x v="3"/>
    <x v="2"/>
    <n v="0"/>
    <n v="0"/>
    <x v="0"/>
    <x v="2"/>
    <x v="2"/>
    <n v="0"/>
    <x v="1"/>
    <x v="1"/>
    <d v="1899-12-30T00:14:18"/>
    <d v="1899-12-30T00:14:18"/>
    <x v="0"/>
    <m/>
    <m/>
    <d v="1899-12-30T00:00:00"/>
    <d v="1899-12-30T00:19:01"/>
    <n v="3"/>
    <d v="1899-12-30T00:14:18"/>
    <n v="19.016666666668787"/>
    <x v="14"/>
    <x v="1"/>
  </r>
  <r>
    <x v="5"/>
    <s v=""/>
    <x v="0"/>
    <x v="904"/>
    <s v="P94VS83"/>
    <d v="2025-03-11T00:00:00"/>
    <x v="2"/>
    <s v="3320"/>
    <x v="12"/>
    <s v="PA"/>
    <x v="3"/>
    <x v="0"/>
    <d v="2025-03-11T00:00:00"/>
    <d v="1899-12-30T15:26:36"/>
    <d v="2025-03-11T00:00:00"/>
    <d v="1899-12-30T19:01:59"/>
    <d v="2025-03-11T00:00:00"/>
    <d v="1899-12-30T15:27:13"/>
    <x v="157"/>
    <x v="21"/>
    <s v="1327141780"/>
    <s v="EXW"/>
    <d v="1899-12-30T07:10:09"/>
    <x v="2408"/>
    <d v="1899-12-30T03:35:23"/>
    <s v="Ensacado"/>
    <s v="E002"/>
    <x v="1"/>
    <d v="1899-12-30T00:00:37"/>
    <n v="-0.14914351851852004"/>
    <x v="10"/>
    <x v="12"/>
    <x v="3"/>
    <x v="1"/>
    <n v="1"/>
    <n v="0"/>
    <x v="1"/>
    <x v="1"/>
    <x v="2"/>
    <n v="1"/>
    <x v="1"/>
    <x v="1"/>
    <d v="1899-12-30T03:35:23"/>
    <d v="1899-12-30T02:37:23"/>
    <x v="1"/>
    <m/>
    <m/>
    <d v="1899-12-30T00:00:00"/>
    <d v="1899-12-30T00:00:37"/>
    <n v="3"/>
    <d v="1899-12-30T03:35:23"/>
    <n v="0.61666666666559067"/>
    <x v="14"/>
    <x v="1"/>
  </r>
  <r>
    <x v="5"/>
    <s v="2025000374"/>
    <x v="0"/>
    <x v="856"/>
    <s v="E7095HXG"/>
    <d v="2025-03-11T00:00:00"/>
    <x v="2"/>
    <s v="3044"/>
    <x v="25"/>
    <s v="S1"/>
    <x v="1"/>
    <x v="0"/>
    <d v="2025-03-11T00:00:00"/>
    <d v="1899-12-30T15:15:24"/>
    <d v="2025-03-11T00:00:00"/>
    <d v="1899-12-30T15:44:04"/>
    <d v="2025-03-11T00:00:00"/>
    <d v="1899-12-30T15:49:25"/>
    <x v="0"/>
    <x v="0"/>
    <s v="1327141781"/>
    <s v="FBO"/>
    <d v="1899-12-30T00:34:01"/>
    <x v="2409"/>
    <d v="1899-12-30T00:28:40"/>
    <s v="Granel"/>
    <s v="E001"/>
    <x v="2"/>
    <d v="1899-12-30T00:34:01"/>
    <d v="1899-12-30T00:05:21"/>
    <x v="10"/>
    <x v="12"/>
    <x v="3"/>
    <x v="2"/>
    <n v="0"/>
    <n v="0"/>
    <x v="0"/>
    <x v="2"/>
    <x v="2"/>
    <n v="0"/>
    <x v="1"/>
    <x v="1"/>
    <d v="1899-12-30T00:28:40"/>
    <d v="1899-12-30T00:28:40"/>
    <x v="0"/>
    <m/>
    <m/>
    <d v="1899-12-30T00:00:00"/>
    <d v="1899-12-30T00:34:01"/>
    <n v="3"/>
    <d v="1899-12-30T00:28:40"/>
    <n v="34.01666666667353"/>
    <x v="14"/>
    <x v="1"/>
  </r>
  <r>
    <x v="5"/>
    <s v=""/>
    <x v="0"/>
    <x v="874"/>
    <m/>
    <d v="2025-03-11T00:00:00"/>
    <x v="2"/>
    <s v="2906"/>
    <x v="11"/>
    <s v="PA"/>
    <x v="3"/>
    <x v="0"/>
    <d v="2025-03-11T00:00:00"/>
    <d v="1899-12-30T15:57:56"/>
    <d v="2025-03-11T00:00:00"/>
    <d v="1899-12-30T15:59:26"/>
    <d v="2025-03-11T00:00:00"/>
    <d v="1899-12-30T15:59:36"/>
    <x v="168"/>
    <x v="21"/>
    <s v="1327141782"/>
    <s v="EXW"/>
    <d v="1899-12-30T00:01:40"/>
    <x v="2335"/>
    <d v="1899-12-30T00:01:30"/>
    <s v="Ensacado"/>
    <s v="E002"/>
    <x v="1"/>
    <d v="1899-12-30T00:01:40"/>
    <d v="1899-12-30T00:00:10"/>
    <x v="10"/>
    <x v="12"/>
    <x v="3"/>
    <x v="1"/>
    <n v="1"/>
    <n v="0"/>
    <x v="1"/>
    <x v="1"/>
    <x v="2"/>
    <n v="1"/>
    <x v="1"/>
    <x v="1"/>
    <d v="1899-12-30T00:01:30"/>
    <d v="1899-12-30T00:01:30"/>
    <x v="0"/>
    <m/>
    <m/>
    <d v="1899-12-30T00:00:00"/>
    <d v="1899-12-30T00:01:40"/>
    <n v="3"/>
    <d v="1899-12-30T00:01:30"/>
    <n v="1.6666666666703911"/>
    <x v="14"/>
    <x v="1"/>
  </r>
  <r>
    <x v="5"/>
    <s v=""/>
    <x v="0"/>
    <x v="858"/>
    <m/>
    <d v="2025-03-11T00:00:00"/>
    <x v="2"/>
    <s v="2906"/>
    <x v="11"/>
    <s v="PA"/>
    <x v="3"/>
    <x v="0"/>
    <d v="2025-03-11T00:00:00"/>
    <d v="1899-12-30T17:02:50"/>
    <d v="2025-03-11T00:00:00"/>
    <d v="1899-12-30T12:52:01"/>
    <d v="2025-03-11T00:00:00"/>
    <d v="1899-12-30T17:03:28"/>
    <x v="159"/>
    <x v="21"/>
    <s v="1327141783"/>
    <s v="EXW"/>
    <d v="1899-12-30T08:22:16"/>
    <x v="2410"/>
    <d v="1899-12-30T04:10:49"/>
    <s v="Ensacado"/>
    <s v="E002"/>
    <x v="1"/>
    <d v="1899-12-30T00:00:38"/>
    <d v="1899-12-30T04:11:27"/>
    <x v="11"/>
    <x v="12"/>
    <x v="3"/>
    <x v="1"/>
    <n v="1"/>
    <n v="0"/>
    <x v="1"/>
    <x v="1"/>
    <x v="2"/>
    <n v="1"/>
    <x v="1"/>
    <x v="1"/>
    <d v="1899-12-30T04:10:49"/>
    <d v="1899-12-30T03:12:49"/>
    <x v="1"/>
    <m/>
    <m/>
    <d v="1899-12-30T00:00:00"/>
    <d v="1899-12-30T00:00:38"/>
    <n v="3"/>
    <n v="-0.17417824074073995"/>
    <n v="0.63333333332645125"/>
    <x v="12"/>
    <x v="1"/>
  </r>
  <r>
    <x v="5"/>
    <s v=""/>
    <x v="0"/>
    <x v="905"/>
    <s v="E2405JLC"/>
    <d v="2025-03-11T00:00:00"/>
    <x v="2"/>
    <s v="3320"/>
    <x v="12"/>
    <s v="PA"/>
    <x v="3"/>
    <x v="0"/>
    <d v="2025-03-11T00:00:00"/>
    <d v="1899-12-30T17:32:23"/>
    <d v="2025-03-11T00:00:00"/>
    <d v="1899-12-30T19:09:00"/>
    <d v="2025-03-11T00:00:00"/>
    <d v="1899-12-30T17:32:40"/>
    <x v="172"/>
    <x v="21"/>
    <s v="1327141784"/>
    <s v="FBO"/>
    <d v="1899-12-30T03:12:57"/>
    <x v="2411"/>
    <d v="1899-12-30T01:36:37"/>
    <s v="Ensacado"/>
    <s v="E002"/>
    <x v="2"/>
    <d v="1899-12-30T00:00:17"/>
    <n v="-6.6898148148150094E-2"/>
    <x v="11"/>
    <x v="12"/>
    <x v="3"/>
    <x v="1"/>
    <n v="1"/>
    <n v="0"/>
    <x v="1"/>
    <x v="1"/>
    <x v="2"/>
    <n v="1"/>
    <x v="1"/>
    <x v="1"/>
    <d v="1899-12-30T01:36:37"/>
    <d v="1899-12-30T00:38:37"/>
    <x v="1"/>
    <m/>
    <m/>
    <d v="1899-12-30T00:00:00"/>
    <d v="1899-12-30T00:00:17"/>
    <n v="3"/>
    <d v="1899-12-30T01:36:37"/>
    <n v="0.28333333333439015"/>
    <x v="12"/>
    <x v="1"/>
  </r>
  <r>
    <x v="5"/>
    <s v="2025000375"/>
    <x v="0"/>
    <x v="853"/>
    <s v="E8184JKX"/>
    <d v="2025-03-11T00:00:00"/>
    <x v="2"/>
    <s v="3044"/>
    <x v="25"/>
    <s v="S1"/>
    <x v="1"/>
    <x v="0"/>
    <d v="2025-03-11T00:00:00"/>
    <d v="1899-12-30T17:38:33"/>
    <d v="2025-03-11T00:00:00"/>
    <d v="1899-12-30T17:47:09"/>
    <d v="2025-03-11T00:00:00"/>
    <d v="1899-12-30T18:09:11"/>
    <x v="0"/>
    <x v="0"/>
    <s v="1327141785"/>
    <s v="FBO"/>
    <d v="1899-12-30T00:30:38"/>
    <x v="2412"/>
    <d v="1899-12-30T00:08:36"/>
    <s v="Granel"/>
    <s v="E001"/>
    <x v="2"/>
    <d v="1899-12-30T00:30:38"/>
    <d v="1899-12-30T00:22:02"/>
    <x v="11"/>
    <x v="12"/>
    <x v="3"/>
    <x v="2"/>
    <n v="0"/>
    <n v="0"/>
    <x v="0"/>
    <x v="2"/>
    <x v="2"/>
    <n v="0"/>
    <x v="1"/>
    <x v="1"/>
    <d v="1899-12-30T00:08:36"/>
    <d v="1899-12-30T00:08:36"/>
    <x v="0"/>
    <m/>
    <m/>
    <d v="1899-12-30T00:00:00"/>
    <d v="1899-12-30T00:30:38"/>
    <n v="3"/>
    <d v="1899-12-30T00:08:36"/>
    <n v="30.633333333321549"/>
    <x v="9"/>
    <x v="1"/>
  </r>
  <r>
    <x v="5"/>
    <s v="2025000376"/>
    <x v="0"/>
    <x v="856"/>
    <s v="E7095HXG"/>
    <d v="2025-03-11T00:00:00"/>
    <x v="2"/>
    <s v="3044"/>
    <x v="25"/>
    <s v="S1"/>
    <x v="1"/>
    <x v="0"/>
    <d v="2025-03-11T00:00:00"/>
    <d v="1899-12-30T17:38:46"/>
    <d v="2025-03-11T00:00:00"/>
    <d v="1899-12-30T17:47:30"/>
    <d v="2025-03-11T00:00:00"/>
    <d v="1899-12-30T18:21:42"/>
    <x v="0"/>
    <x v="0"/>
    <s v="1327141786"/>
    <s v="FBO"/>
    <d v="1899-12-30T00:42:56"/>
    <x v="90"/>
    <d v="1899-12-30T00:08:44"/>
    <s v="Granel"/>
    <s v="E001"/>
    <x v="2"/>
    <d v="1899-12-30T00:42:56"/>
    <d v="1899-12-30T00:34:12"/>
    <x v="11"/>
    <x v="12"/>
    <x v="3"/>
    <x v="2"/>
    <n v="0"/>
    <n v="0"/>
    <x v="0"/>
    <x v="2"/>
    <x v="2"/>
    <n v="0"/>
    <x v="1"/>
    <x v="1"/>
    <d v="1899-12-30T00:08:44"/>
    <d v="1899-12-30T00:08:44"/>
    <x v="0"/>
    <m/>
    <m/>
    <d v="1899-12-30T00:00:00"/>
    <d v="1899-12-30T00:42:56"/>
    <n v="3"/>
    <d v="1899-12-30T00:08:44"/>
    <n v="42.933333333326509"/>
    <x v="9"/>
    <x v="1"/>
  </r>
  <r>
    <x v="5"/>
    <s v=""/>
    <x v="0"/>
    <x v="876"/>
    <m/>
    <d v="2025-03-12T00:00:00"/>
    <x v="2"/>
    <s v="3320"/>
    <x v="12"/>
    <s v="PA"/>
    <x v="3"/>
    <x v="0"/>
    <d v="2025-03-12T00:00:00"/>
    <d v="1899-12-30T08:48:01"/>
    <d v="2025-03-12T00:00:00"/>
    <d v="1899-12-30T08:48:48"/>
    <d v="2025-03-12T00:00:00"/>
    <d v="1899-12-30T08:48:54"/>
    <x v="154"/>
    <x v="21"/>
    <s v="1327141788"/>
    <s v="EXW"/>
    <d v="1899-12-30T00:00:53"/>
    <x v="2289"/>
    <d v="1899-12-30T00:00:47"/>
    <s v="Ensacado"/>
    <s v="E002"/>
    <x v="1"/>
    <d v="1899-12-30T00:00:53"/>
    <d v="1899-12-30T00:00:06"/>
    <x v="3"/>
    <x v="13"/>
    <x v="3"/>
    <x v="1"/>
    <n v="1"/>
    <n v="0"/>
    <x v="1"/>
    <x v="1"/>
    <x v="2"/>
    <n v="1"/>
    <x v="1"/>
    <x v="1"/>
    <d v="1899-12-30T00:00:47"/>
    <d v="1899-12-30T00:00:47"/>
    <x v="0"/>
    <m/>
    <m/>
    <d v="1899-12-30T00:00:00"/>
    <d v="1899-12-30T00:00:53"/>
    <n v="4"/>
    <d v="1899-12-30T00:00:47"/>
    <n v="0.88333333333920017"/>
    <x v="2"/>
    <x v="1"/>
  </r>
  <r>
    <x v="5"/>
    <s v="2025000377"/>
    <x v="0"/>
    <x v="850"/>
    <s v="E6575LRD"/>
    <d v="2025-03-12T00:00:00"/>
    <x v="2"/>
    <s v="3044"/>
    <x v="25"/>
    <s v="S1"/>
    <x v="1"/>
    <x v="0"/>
    <d v="2025-03-11T00:00:00"/>
    <d v="1899-12-30T18:17:19"/>
    <d v="2025-03-12T00:00:00"/>
    <d v="1899-12-30T08:41:23"/>
    <d v="2025-03-12T00:00:00"/>
    <d v="1899-12-30T08:54:57"/>
    <x v="0"/>
    <x v="0"/>
    <s v="1327141789"/>
    <s v="FBO"/>
    <d v="1899-12-30T06:37:38"/>
    <x v="2413"/>
    <d v="1899-12-30T06:24:04"/>
    <s v="Granel"/>
    <s v="E001"/>
    <x v="2"/>
    <d v="1899-12-30T14:37:37"/>
    <d v="1899-12-30T00:13:34"/>
    <x v="8"/>
    <x v="13"/>
    <x v="3"/>
    <x v="2"/>
    <n v="0"/>
    <n v="1"/>
    <x v="1"/>
    <x v="2"/>
    <x v="2"/>
    <n v="1"/>
    <x v="1"/>
    <x v="2"/>
    <d v="1899-12-30T06:24:04"/>
    <d v="1899-12-30T05:26:04"/>
    <x v="0"/>
    <m/>
    <m/>
    <d v="1899-12-30T00:00:00"/>
    <d v="1899-12-30T14:37:37"/>
    <n v="4"/>
    <n v="-0.39995370370370004"/>
    <n v="877.61666666667713"/>
    <x v="2"/>
    <x v="0"/>
  </r>
  <r>
    <x v="5"/>
    <s v=""/>
    <x v="0"/>
    <x v="906"/>
    <m/>
    <d v="2025-03-12T00:00:00"/>
    <x v="2"/>
    <s v="2906"/>
    <x v="11"/>
    <s v="PA"/>
    <x v="3"/>
    <x v="0"/>
    <d v="2025-03-12T00:00:00"/>
    <d v="1899-12-30T10:14:45"/>
    <d v="2025-03-12T00:00:00"/>
    <d v="1899-12-30T10:15:03"/>
    <d v="2025-03-12T00:00:00"/>
    <d v="1899-12-30T10:15:14"/>
    <x v="177"/>
    <x v="21"/>
    <s v="1327141791"/>
    <s v="EXW"/>
    <d v="1899-12-30T00:00:29"/>
    <x v="2242"/>
    <d v="1899-12-30T00:00:18"/>
    <s v="Ensacado"/>
    <s v="E002"/>
    <x v="1"/>
    <d v="1899-12-30T00:00:29"/>
    <d v="1899-12-30T00:00:11"/>
    <x v="5"/>
    <x v="13"/>
    <x v="3"/>
    <x v="1"/>
    <n v="1"/>
    <n v="0"/>
    <x v="1"/>
    <x v="1"/>
    <x v="2"/>
    <n v="1"/>
    <x v="1"/>
    <x v="1"/>
    <d v="1899-12-30T00:00:18"/>
    <d v="1899-12-30T00:00:18"/>
    <x v="0"/>
    <m/>
    <m/>
    <d v="1899-12-30T00:00:00"/>
    <d v="1899-12-30T00:00:29"/>
    <n v="4"/>
    <d v="1899-12-30T00:00:18"/>
    <n v="0.48333333333602013"/>
    <x v="4"/>
    <x v="1"/>
  </r>
  <r>
    <x v="5"/>
    <s v=""/>
    <x v="0"/>
    <x v="872"/>
    <m/>
    <d v="2025-03-12T00:00:00"/>
    <x v="2"/>
    <s v="2906"/>
    <x v="11"/>
    <s v="PA"/>
    <x v="3"/>
    <x v="0"/>
    <d v="2025-03-12T00:00:00"/>
    <d v="1899-12-30T10:16:51"/>
    <d v="2025-03-12T00:00:00"/>
    <d v="1899-12-30T19:15:00"/>
    <d v="2025-03-12T00:00:00"/>
    <d v="1899-12-30T10:17:13"/>
    <x v="169"/>
    <x v="21"/>
    <s v="1327141792"/>
    <s v="EXW"/>
    <d v="1899-12-30T17:55:56"/>
    <x v="2414"/>
    <d v="1899-12-30T08:58:09"/>
    <s v="Ensacado"/>
    <s v="E002"/>
    <x v="1"/>
    <d v="1899-12-30T00:00:22"/>
    <n v="-0.37346064814814006"/>
    <x v="5"/>
    <x v="13"/>
    <x v="3"/>
    <x v="1"/>
    <n v="1"/>
    <n v="0"/>
    <x v="1"/>
    <x v="1"/>
    <x v="2"/>
    <n v="1"/>
    <x v="1"/>
    <x v="1"/>
    <d v="1899-12-30T08:58:09"/>
    <d v="1899-12-30T08:00:09"/>
    <x v="1"/>
    <m/>
    <m/>
    <d v="1899-12-30T00:00:00"/>
    <d v="1899-12-30T00:00:22"/>
    <n v="4"/>
    <d v="1899-12-30T08:58:09"/>
    <n v="0.36666666666715031"/>
    <x v="4"/>
    <x v="1"/>
  </r>
  <r>
    <x v="5"/>
    <s v="2025000379"/>
    <x v="0"/>
    <x v="850"/>
    <s v="E6575LRD"/>
    <d v="2025-03-12T00:00:00"/>
    <x v="2"/>
    <s v="3044"/>
    <x v="25"/>
    <s v="S1"/>
    <x v="1"/>
    <x v="0"/>
    <d v="2025-03-12T00:00:00"/>
    <d v="1899-12-30T10:26:40"/>
    <d v="2025-03-12T00:00:00"/>
    <d v="1899-12-30T10:33:59"/>
    <d v="2025-03-12T00:00:00"/>
    <d v="1899-12-30T10:44:43"/>
    <x v="0"/>
    <x v="0"/>
    <s v="1327141793"/>
    <s v="FBO"/>
    <d v="1899-12-30T00:18:03"/>
    <x v="198"/>
    <d v="1899-12-30T00:07:19"/>
    <s v="Granel"/>
    <s v="E001"/>
    <x v="2"/>
    <d v="1899-12-30T00:18:03"/>
    <d v="1899-12-30T00:10:44"/>
    <x v="5"/>
    <x v="13"/>
    <x v="3"/>
    <x v="2"/>
    <n v="0"/>
    <n v="0"/>
    <x v="0"/>
    <x v="2"/>
    <x v="2"/>
    <n v="0"/>
    <x v="1"/>
    <x v="1"/>
    <d v="1899-12-30T00:07:19"/>
    <d v="1899-12-30T00:07:19"/>
    <x v="0"/>
    <m/>
    <m/>
    <d v="1899-12-30T00:00:00"/>
    <d v="1899-12-30T00:18:03"/>
    <n v="4"/>
    <d v="1899-12-30T00:07:19"/>
    <n v="18.049999999996825"/>
    <x v="4"/>
    <x v="1"/>
  </r>
  <r>
    <x v="5"/>
    <s v=""/>
    <x v="0"/>
    <x v="888"/>
    <m/>
    <d v="2025-03-12T00:00:00"/>
    <x v="2"/>
    <s v="2906"/>
    <x v="11"/>
    <s v="PA"/>
    <x v="3"/>
    <x v="0"/>
    <d v="2025-03-12T00:00:00"/>
    <d v="1899-12-30T10:54:03"/>
    <d v="2025-03-12T00:00:00"/>
    <d v="1899-12-30T12:52:01"/>
    <d v="2025-03-12T00:00:00"/>
    <d v="1899-12-30T10:54:30"/>
    <x v="159"/>
    <x v="21"/>
    <s v="1327141794"/>
    <s v="EXW"/>
    <d v="1899-12-30T03:55:29"/>
    <x v="2415"/>
    <d v="1899-12-30T01:57:58"/>
    <s v="Ensacado"/>
    <s v="E002"/>
    <x v="1"/>
    <d v="1899-12-30T00:00:27"/>
    <n v="-8.1608796296300024E-2"/>
    <x v="5"/>
    <x v="13"/>
    <x v="3"/>
    <x v="1"/>
    <n v="1"/>
    <n v="0"/>
    <x v="1"/>
    <x v="1"/>
    <x v="2"/>
    <n v="1"/>
    <x v="1"/>
    <x v="1"/>
    <d v="1899-12-30T01:57:58"/>
    <d v="1899-12-30T00:59:58"/>
    <x v="1"/>
    <m/>
    <m/>
    <d v="1899-12-30T00:00:00"/>
    <d v="1899-12-30T00:00:27"/>
    <n v="4"/>
    <d v="1899-12-30T01:57:58"/>
    <n v="0.44999999999999041"/>
    <x v="4"/>
    <x v="1"/>
  </r>
  <r>
    <x v="5"/>
    <s v=""/>
    <x v="0"/>
    <x v="858"/>
    <m/>
    <d v="2025-03-12T00:00:00"/>
    <x v="2"/>
    <s v="3320"/>
    <x v="12"/>
    <s v="PA"/>
    <x v="3"/>
    <x v="0"/>
    <d v="2025-03-12T00:00:00"/>
    <d v="1899-12-30T11:22:25"/>
    <d v="2025-03-12T00:00:00"/>
    <d v="1899-12-30T10:22:01"/>
    <d v="2025-03-12T00:00:00"/>
    <d v="1899-12-30T11:22:57"/>
    <x v="159"/>
    <x v="21"/>
    <s v="1327141796"/>
    <s v="EXW"/>
    <d v="1899-12-30T02:01:20"/>
    <x v="2416"/>
    <d v="1899-12-30T01:00:24"/>
    <s v="Ensacado"/>
    <s v="E002"/>
    <x v="1"/>
    <d v="1899-12-30T00:00:32"/>
    <d v="1899-12-30T01:00:56"/>
    <x v="9"/>
    <x v="13"/>
    <x v="3"/>
    <x v="1"/>
    <n v="1"/>
    <n v="0"/>
    <x v="1"/>
    <x v="1"/>
    <x v="2"/>
    <n v="1"/>
    <x v="1"/>
    <x v="1"/>
    <d v="1899-12-30T01:00:24"/>
    <d v="1899-12-30T00:02:24"/>
    <x v="1"/>
    <m/>
    <m/>
    <d v="1899-12-30T00:00:00"/>
    <d v="1899-12-30T00:00:32"/>
    <n v="4"/>
    <n v="-4.194444444444001E-2"/>
    <n v="0.53333333333275057"/>
    <x v="5"/>
    <x v="1"/>
  </r>
  <r>
    <x v="5"/>
    <s v="2025000380"/>
    <x v="0"/>
    <x v="853"/>
    <s v="E8184JKX"/>
    <d v="2025-03-12T00:00:00"/>
    <x v="2"/>
    <s v="3044"/>
    <x v="25"/>
    <s v="S1"/>
    <x v="1"/>
    <x v="0"/>
    <d v="2025-03-12T00:00:00"/>
    <d v="1899-12-30T11:15:10"/>
    <d v="2025-03-12T00:00:00"/>
    <d v="1899-12-30T11:26:35"/>
    <d v="2025-03-12T00:00:00"/>
    <d v="1899-12-30T11:33:35"/>
    <x v="0"/>
    <x v="0"/>
    <s v="1327141797"/>
    <s v="FBO"/>
    <d v="1899-12-30T00:18:25"/>
    <x v="2417"/>
    <d v="1899-12-30T00:11:25"/>
    <s v="Granel"/>
    <s v="E001"/>
    <x v="2"/>
    <d v="1899-12-30T00:18:25"/>
    <d v="1899-12-30T00:07:00"/>
    <x v="9"/>
    <x v="13"/>
    <x v="3"/>
    <x v="2"/>
    <n v="0"/>
    <n v="0"/>
    <x v="0"/>
    <x v="2"/>
    <x v="2"/>
    <n v="0"/>
    <x v="1"/>
    <x v="1"/>
    <d v="1899-12-30T00:11:25"/>
    <d v="1899-12-30T00:11:25"/>
    <x v="0"/>
    <m/>
    <m/>
    <d v="1899-12-30T00:00:00"/>
    <d v="1899-12-30T00:18:25"/>
    <n v="4"/>
    <d v="1899-12-30T00:11:25"/>
    <n v="18.416666666663975"/>
    <x v="5"/>
    <x v="1"/>
  </r>
  <r>
    <x v="5"/>
    <s v=""/>
    <x v="0"/>
    <x v="888"/>
    <m/>
    <d v="2025-03-12T00:00:00"/>
    <x v="2"/>
    <s v="2906"/>
    <x v="11"/>
    <s v="PA"/>
    <x v="3"/>
    <x v="0"/>
    <d v="2025-03-12T00:00:00"/>
    <d v="1899-12-30T12:15:25"/>
    <d v="2025-03-12T00:00:00"/>
    <d v="1899-12-30T12:52:01"/>
    <d v="2025-03-12T00:00:00"/>
    <d v="1899-12-30T12:16:08"/>
    <x v="159"/>
    <x v="21"/>
    <s v="1327141798"/>
    <s v="EXW"/>
    <d v="1899-12-30T01:12:29"/>
    <x v="1081"/>
    <d v="1899-12-30T00:36:36"/>
    <s v="Ensacado"/>
    <s v="E002"/>
    <x v="1"/>
    <d v="1899-12-30T00:00:43"/>
    <n v="-2.4918981481489966E-2"/>
    <x v="13"/>
    <x v="13"/>
    <x v="3"/>
    <x v="1"/>
    <n v="1"/>
    <n v="0"/>
    <x v="1"/>
    <x v="1"/>
    <x v="2"/>
    <n v="1"/>
    <x v="1"/>
    <x v="1"/>
    <d v="1899-12-30T00:36:36"/>
    <d v="1899-12-30T00:36:36"/>
    <x v="1"/>
    <m/>
    <m/>
    <d v="1899-12-30T00:00:00"/>
    <d v="1899-12-30T00:00:43"/>
    <n v="4"/>
    <d v="1899-12-30T00:36:36"/>
    <n v="0.71666666665921142"/>
    <x v="11"/>
    <x v="1"/>
  </r>
  <r>
    <x v="5"/>
    <s v=""/>
    <x v="0"/>
    <x v="901"/>
    <m/>
    <d v="2025-03-12T00:00:00"/>
    <x v="2"/>
    <s v="2906"/>
    <x v="11"/>
    <s v="PA"/>
    <x v="3"/>
    <x v="0"/>
    <d v="2025-03-12T00:00:00"/>
    <d v="1899-12-30T12:24:55"/>
    <d v="2025-03-12T00:00:00"/>
    <d v="1899-12-30T19:24:00"/>
    <d v="2025-03-12T00:00:00"/>
    <d v="1899-12-30T12:25:59"/>
    <x v="176"/>
    <x v="21"/>
    <s v="1327141800"/>
    <s v="EXW"/>
    <d v="1899-12-30T13:57:06"/>
    <x v="2418"/>
    <d v="1899-12-30T06:59:05"/>
    <s v="Ensacado"/>
    <s v="E002"/>
    <x v="1"/>
    <d v="1899-12-30T00:01:04"/>
    <n v="-0.29028935185185001"/>
    <x v="13"/>
    <x v="13"/>
    <x v="3"/>
    <x v="1"/>
    <n v="1"/>
    <n v="0"/>
    <x v="1"/>
    <x v="1"/>
    <x v="2"/>
    <n v="1"/>
    <x v="1"/>
    <x v="1"/>
    <d v="1899-12-30T06:59:05"/>
    <d v="1899-12-30T06:01:05"/>
    <x v="1"/>
    <m/>
    <m/>
    <d v="1899-12-30T00:00:00"/>
    <d v="1899-12-30T00:01:04"/>
    <n v="4"/>
    <d v="1899-12-30T06:59:05"/>
    <n v="1.066666666665661"/>
    <x v="11"/>
    <x v="1"/>
  </r>
  <r>
    <x v="5"/>
    <s v="2025000382"/>
    <x v="0"/>
    <x v="856"/>
    <s v="E7095HXG"/>
    <d v="2025-03-12T00:00:00"/>
    <x v="2"/>
    <s v="55"/>
    <x v="10"/>
    <s v="S2"/>
    <x v="6"/>
    <x v="0"/>
    <d v="2025-03-12T00:00:00"/>
    <d v="1899-12-30T12:54:09"/>
    <d v="2025-03-12T00:00:00"/>
    <d v="1899-12-30T13:01:47"/>
    <d v="2025-03-12T00:00:00"/>
    <d v="1899-12-30T13:09:19"/>
    <x v="0"/>
    <x v="0"/>
    <s v="1327141802"/>
    <s v="FBO"/>
    <d v="1899-12-30T00:15:10"/>
    <x v="1883"/>
    <d v="1899-12-30T00:07:38"/>
    <s v="Granel"/>
    <s v="E001"/>
    <x v="2"/>
    <d v="1899-12-30T00:15:10"/>
    <d v="1899-12-30T00:07:32"/>
    <x v="13"/>
    <x v="13"/>
    <x v="3"/>
    <x v="2"/>
    <n v="0"/>
    <n v="0"/>
    <x v="0"/>
    <x v="2"/>
    <x v="2"/>
    <n v="0"/>
    <x v="1"/>
    <x v="1"/>
    <d v="1899-12-30T00:07:38"/>
    <d v="1899-12-30T00:07:38"/>
    <x v="0"/>
    <m/>
    <m/>
    <d v="1899-12-30T00:00:00"/>
    <d v="1899-12-30T00:15:10"/>
    <n v="4"/>
    <d v="1899-12-30T00:07:38"/>
    <n v="15.166666666656035"/>
    <x v="6"/>
    <x v="1"/>
  </r>
  <r>
    <x v="5"/>
    <s v="2025000383"/>
    <x v="0"/>
    <x v="853"/>
    <s v="E8184JKX"/>
    <d v="2025-03-12T00:00:00"/>
    <x v="2"/>
    <s v="3044"/>
    <x v="25"/>
    <s v="S1"/>
    <x v="1"/>
    <x v="0"/>
    <d v="2025-03-12T00:00:00"/>
    <d v="1899-12-30T14:29:33"/>
    <d v="2025-03-12T00:00:00"/>
    <d v="1899-12-30T15:02:58"/>
    <d v="2025-03-12T00:00:00"/>
    <d v="1899-12-30T15:11:50"/>
    <x v="0"/>
    <x v="0"/>
    <s v="1327141804"/>
    <s v="FBO"/>
    <d v="1899-12-30T00:42:17"/>
    <x v="2123"/>
    <d v="1899-12-30T00:33:25"/>
    <s v="Granel"/>
    <s v="E001"/>
    <x v="2"/>
    <d v="1899-12-30T00:42:17"/>
    <d v="1899-12-30T00:08:52"/>
    <x v="14"/>
    <x v="13"/>
    <x v="3"/>
    <x v="2"/>
    <n v="0"/>
    <n v="0"/>
    <x v="0"/>
    <x v="2"/>
    <x v="2"/>
    <n v="0"/>
    <x v="1"/>
    <x v="1"/>
    <d v="1899-12-30T00:33:25"/>
    <d v="1899-12-30T00:33:25"/>
    <x v="0"/>
    <m/>
    <m/>
    <d v="1899-12-30T00:00:00"/>
    <d v="1899-12-30T00:42:17"/>
    <n v="4"/>
    <d v="1899-12-30T00:33:25"/>
    <n v="42.283333333324805"/>
    <x v="14"/>
    <x v="1"/>
  </r>
  <r>
    <x v="5"/>
    <s v="2025000385"/>
    <x v="0"/>
    <x v="853"/>
    <s v="E8184JKX"/>
    <d v="2025-03-12T00:00:00"/>
    <x v="2"/>
    <s v="3044"/>
    <x v="25"/>
    <s v="S1"/>
    <x v="1"/>
    <x v="0"/>
    <d v="2025-03-12T00:00:00"/>
    <d v="1899-12-30T16:26:37"/>
    <d v="2025-03-12T00:00:00"/>
    <d v="1899-12-30T16:33:59"/>
    <d v="2025-03-12T00:00:00"/>
    <d v="1899-12-30T16:39:03"/>
    <x v="0"/>
    <x v="0"/>
    <s v="1327141805"/>
    <s v="FBO"/>
    <d v="1899-12-30T00:12:26"/>
    <x v="2419"/>
    <d v="1899-12-30T00:07:22"/>
    <s v="Granel"/>
    <s v="E001"/>
    <x v="2"/>
    <d v="1899-12-30T00:12:26"/>
    <d v="1899-12-30T00:05:04"/>
    <x v="7"/>
    <x v="13"/>
    <x v="3"/>
    <x v="2"/>
    <n v="0"/>
    <n v="0"/>
    <x v="0"/>
    <x v="2"/>
    <x v="2"/>
    <n v="0"/>
    <x v="1"/>
    <x v="1"/>
    <d v="1899-12-30T00:07:22"/>
    <d v="1899-12-30T00:07:22"/>
    <x v="0"/>
    <m/>
    <m/>
    <d v="1899-12-30T00:00:00"/>
    <d v="1899-12-30T00:12:26"/>
    <n v="4"/>
    <d v="1899-12-30T00:07:22"/>
    <n v="12.433333333334371"/>
    <x v="8"/>
    <x v="1"/>
  </r>
  <r>
    <x v="5"/>
    <s v=""/>
    <x v="0"/>
    <x v="907"/>
    <m/>
    <d v="2025-03-12T00:00:00"/>
    <x v="2"/>
    <s v="3320"/>
    <x v="12"/>
    <s v="PA"/>
    <x v="3"/>
    <x v="0"/>
    <d v="2025-03-12T00:00:00"/>
    <d v="1899-12-30T16:48:40"/>
    <d v="2025-03-12T00:00:00"/>
    <d v="1899-12-30T19:15:00"/>
    <d v="2025-03-12T00:00:00"/>
    <d v="1899-12-30T16:50:30"/>
    <x v="178"/>
    <x v="21"/>
    <s v="1327141806"/>
    <s v="EXW"/>
    <d v="1899-12-30T04:50:50"/>
    <x v="2420"/>
    <d v="1899-12-30T02:26:20"/>
    <s v="Ensacado"/>
    <s v="E002"/>
    <x v="1"/>
    <d v="1899-12-30T00:01:50"/>
    <n v="-0.10034722222222003"/>
    <x v="7"/>
    <x v="13"/>
    <x v="3"/>
    <x v="1"/>
    <n v="1"/>
    <n v="0"/>
    <x v="1"/>
    <x v="1"/>
    <x v="2"/>
    <n v="1"/>
    <x v="1"/>
    <x v="1"/>
    <d v="1899-12-30T02:26:20"/>
    <d v="1899-12-30T01:28:20"/>
    <x v="1"/>
    <m/>
    <m/>
    <d v="1899-12-30T00:00:00"/>
    <d v="1899-12-30T00:01:50"/>
    <n v="4"/>
    <d v="1899-12-30T02:26:20"/>
    <n v="1.8333333333360713"/>
    <x v="8"/>
    <x v="1"/>
  </r>
  <r>
    <x v="5"/>
    <s v="2025000386"/>
    <x v="0"/>
    <x v="850"/>
    <s v="E6575LRD"/>
    <d v="2025-03-12T00:00:00"/>
    <x v="2"/>
    <s v="55"/>
    <x v="10"/>
    <s v="S2"/>
    <x v="6"/>
    <x v="0"/>
    <d v="2025-03-12T00:00:00"/>
    <d v="1899-12-30T16:30:56"/>
    <d v="2025-03-12T00:00:00"/>
    <d v="1899-12-30T16:37:17"/>
    <d v="2025-03-12T00:00:00"/>
    <d v="1899-12-30T16:57:40"/>
    <x v="0"/>
    <x v="0"/>
    <s v="1327141807"/>
    <s v="FBO"/>
    <d v="1899-12-30T00:26:44"/>
    <x v="2171"/>
    <d v="1899-12-30T00:06:21"/>
    <s v="Granel"/>
    <s v="E001"/>
    <x v="2"/>
    <d v="1899-12-30T00:26:44"/>
    <d v="1899-12-30T00:20:23"/>
    <x v="7"/>
    <x v="13"/>
    <x v="3"/>
    <x v="2"/>
    <n v="0"/>
    <n v="0"/>
    <x v="0"/>
    <x v="2"/>
    <x v="2"/>
    <n v="0"/>
    <x v="1"/>
    <x v="1"/>
    <d v="1899-12-30T00:06:21"/>
    <d v="1899-12-30T00:06:21"/>
    <x v="0"/>
    <m/>
    <m/>
    <d v="1899-12-30T00:00:00"/>
    <d v="1899-12-30T00:26:44"/>
    <n v="4"/>
    <d v="1899-12-30T00:06:21"/>
    <n v="26.733333333326534"/>
    <x v="8"/>
    <x v="1"/>
  </r>
  <r>
    <x v="5"/>
    <s v="2025000387"/>
    <x v="0"/>
    <x v="853"/>
    <s v="E8184JKX"/>
    <d v="2025-03-13T00:00:00"/>
    <x v="2"/>
    <s v="55"/>
    <x v="10"/>
    <s v="S2"/>
    <x v="6"/>
    <x v="0"/>
    <d v="2025-03-13T00:00:00"/>
    <d v="1899-12-30T08:23:53"/>
    <d v="2025-03-13T00:00:00"/>
    <d v="1899-12-30T08:31:08"/>
    <d v="2025-03-13T00:00:00"/>
    <d v="1899-12-30T08:43:38"/>
    <x v="0"/>
    <x v="0"/>
    <s v="1327141812"/>
    <s v="FBO"/>
    <d v="1899-12-30T00:19:45"/>
    <x v="2421"/>
    <d v="1899-12-30T00:07:15"/>
    <s v="Granel"/>
    <s v="E001"/>
    <x v="2"/>
    <d v="1899-12-30T00:19:45"/>
    <d v="1899-12-30T00:12:30"/>
    <x v="3"/>
    <x v="14"/>
    <x v="3"/>
    <x v="2"/>
    <n v="0"/>
    <n v="0"/>
    <x v="0"/>
    <x v="2"/>
    <x v="2"/>
    <n v="0"/>
    <x v="1"/>
    <x v="1"/>
    <d v="1899-12-30T00:07:15"/>
    <d v="1899-12-30T00:07:15"/>
    <x v="0"/>
    <m/>
    <m/>
    <d v="1899-12-30T00:00:00"/>
    <d v="1899-12-30T00:19:45"/>
    <n v="5"/>
    <d v="1899-12-30T00:07:15"/>
    <n v="19.750000000003247"/>
    <x v="2"/>
    <x v="1"/>
  </r>
  <r>
    <x v="5"/>
    <s v="2025000388"/>
    <x v="0"/>
    <x v="850"/>
    <s v="E6575LRD"/>
    <d v="2025-03-13T00:00:00"/>
    <x v="2"/>
    <s v="3044"/>
    <x v="25"/>
    <s v="S1"/>
    <x v="1"/>
    <x v="0"/>
    <d v="2025-03-13T00:00:00"/>
    <d v="1899-12-30T08:27:08"/>
    <d v="2025-03-13T00:00:00"/>
    <d v="1899-12-30T08:37:34"/>
    <d v="2025-03-13T00:00:00"/>
    <d v="1899-12-30T08:48:29"/>
    <x v="0"/>
    <x v="0"/>
    <s v="1327141813"/>
    <s v="FBO"/>
    <d v="1899-12-30T00:21:21"/>
    <x v="2324"/>
    <d v="1899-12-30T00:10:26"/>
    <s v="Granel"/>
    <s v="E001"/>
    <x v="2"/>
    <d v="1899-12-30T00:21:21"/>
    <d v="1899-12-30T00:10:55"/>
    <x v="3"/>
    <x v="14"/>
    <x v="3"/>
    <x v="2"/>
    <n v="0"/>
    <n v="0"/>
    <x v="0"/>
    <x v="2"/>
    <x v="2"/>
    <n v="0"/>
    <x v="1"/>
    <x v="1"/>
    <d v="1899-12-30T00:10:26"/>
    <d v="1899-12-30T00:10:26"/>
    <x v="0"/>
    <m/>
    <m/>
    <d v="1899-12-30T00:00:00"/>
    <d v="1899-12-30T00:21:21"/>
    <n v="5"/>
    <d v="1899-12-30T00:10:26"/>
    <n v="21.34999999998719"/>
    <x v="2"/>
    <x v="1"/>
  </r>
  <r>
    <x v="5"/>
    <s v=""/>
    <x v="0"/>
    <x v="870"/>
    <m/>
    <d v="2025-03-13T00:00:00"/>
    <x v="2"/>
    <s v="3320"/>
    <x v="12"/>
    <s v="PA"/>
    <x v="3"/>
    <x v="0"/>
    <d v="2025-03-13T00:00:00"/>
    <d v="1899-12-30T10:10:56"/>
    <d v="2025-03-13T00:00:00"/>
    <d v="1899-12-30T10:12:38"/>
    <d v="2025-03-13T00:00:00"/>
    <d v="1899-12-30T10:12:49"/>
    <x v="168"/>
    <x v="21"/>
    <s v="1327141816"/>
    <s v="EXW"/>
    <d v="1899-12-30T00:01:53"/>
    <x v="2242"/>
    <d v="1899-12-30T00:01:42"/>
    <s v="Ensacado"/>
    <s v="E002"/>
    <x v="1"/>
    <d v="1899-12-30T00:01:53"/>
    <d v="1899-12-30T00:00:11"/>
    <x v="5"/>
    <x v="14"/>
    <x v="3"/>
    <x v="1"/>
    <n v="1"/>
    <n v="0"/>
    <x v="1"/>
    <x v="1"/>
    <x v="2"/>
    <n v="1"/>
    <x v="1"/>
    <x v="1"/>
    <d v="1899-12-30T00:01:42"/>
    <d v="1899-12-30T00:01:42"/>
    <x v="0"/>
    <m/>
    <m/>
    <d v="1899-12-30T00:00:00"/>
    <d v="1899-12-30T00:01:53"/>
    <n v="5"/>
    <d v="1899-12-30T00:01:42"/>
    <n v="1.8833333333328017"/>
    <x v="4"/>
    <x v="1"/>
  </r>
  <r>
    <x v="5"/>
    <s v=""/>
    <x v="0"/>
    <x v="858"/>
    <m/>
    <d v="2025-03-13T00:00:00"/>
    <x v="2"/>
    <s v="2906"/>
    <x v="11"/>
    <s v="PA"/>
    <x v="3"/>
    <x v="0"/>
    <d v="2025-03-13T00:00:00"/>
    <d v="1899-12-30T10:44:34"/>
    <d v="2025-03-13T00:00:00"/>
    <d v="1899-12-30T12:52:01"/>
    <d v="2025-03-13T00:00:00"/>
    <d v="1899-12-30T10:46:07"/>
    <x v="159"/>
    <x v="21"/>
    <s v="1327141817"/>
    <s v="EXW"/>
    <d v="1899-12-30T04:13:21"/>
    <x v="2422"/>
    <d v="1899-12-30T02:07:27"/>
    <s v="Ensacado"/>
    <s v="E002"/>
    <x v="1"/>
    <d v="1899-12-30T00:01:33"/>
    <n v="-8.7430555555560008E-2"/>
    <x v="5"/>
    <x v="14"/>
    <x v="3"/>
    <x v="1"/>
    <n v="1"/>
    <n v="0"/>
    <x v="1"/>
    <x v="1"/>
    <x v="2"/>
    <n v="1"/>
    <x v="1"/>
    <x v="1"/>
    <d v="1899-12-30T02:07:27"/>
    <d v="1899-12-30T01:09:27"/>
    <x v="1"/>
    <m/>
    <m/>
    <d v="1899-12-30T00:00:00"/>
    <d v="1899-12-30T00:01:33"/>
    <n v="5"/>
    <d v="1899-12-30T02:07:27"/>
    <n v="1.5500000000016012"/>
    <x v="4"/>
    <x v="1"/>
  </r>
  <r>
    <x v="5"/>
    <s v=""/>
    <x v="0"/>
    <x v="884"/>
    <m/>
    <d v="2025-03-13T00:00:00"/>
    <x v="2"/>
    <s v="2906"/>
    <x v="11"/>
    <s v="PA"/>
    <x v="3"/>
    <x v="0"/>
    <d v="2025-03-13T00:00:00"/>
    <d v="1899-12-30T11:20:11"/>
    <d v="2025-03-13T00:00:00"/>
    <d v="1899-12-30T19:37:59"/>
    <d v="2025-03-13T00:00:00"/>
    <d v="1899-12-30T11:20:46"/>
    <x v="174"/>
    <x v="22"/>
    <s v="1327141819"/>
    <s v="EXW"/>
    <d v="1899-12-30T16:35:01"/>
    <x v="2423"/>
    <d v="1899-12-30T08:17:48"/>
    <s v="Ensacado"/>
    <s v="E002"/>
    <x v="1"/>
    <d v="1899-12-30T00:00:35"/>
    <n v="-0.34528935185185006"/>
    <x v="9"/>
    <x v="14"/>
    <x v="3"/>
    <x v="1"/>
    <n v="1"/>
    <n v="0"/>
    <x v="1"/>
    <x v="1"/>
    <x v="2"/>
    <n v="1"/>
    <x v="1"/>
    <x v="1"/>
    <d v="1899-12-30T08:17:48"/>
    <d v="1899-12-30T07:19:48"/>
    <x v="1"/>
    <m/>
    <m/>
    <d v="1899-12-30T00:00:00"/>
    <d v="1899-12-30T00:00:35"/>
    <n v="5"/>
    <d v="1899-12-30T08:17:48"/>
    <n v="0.58333333332956094"/>
    <x v="5"/>
    <x v="1"/>
  </r>
  <r>
    <x v="5"/>
    <s v="2025000391"/>
    <x v="0"/>
    <x v="853"/>
    <s v="E8184JKX"/>
    <d v="2025-03-13T00:00:00"/>
    <x v="2"/>
    <s v="3044"/>
    <x v="25"/>
    <s v="S1"/>
    <x v="1"/>
    <x v="0"/>
    <d v="2025-03-13T00:00:00"/>
    <d v="1899-12-30T11:19:01"/>
    <d v="2025-03-13T00:00:00"/>
    <d v="1899-12-30T11:27:47"/>
    <d v="2025-03-13T00:00:00"/>
    <d v="1899-12-30T11:38:34"/>
    <x v="0"/>
    <x v="0"/>
    <s v="1327141821"/>
    <s v="FBO"/>
    <d v="1899-12-30T00:19:33"/>
    <x v="2424"/>
    <d v="1899-12-30T00:08:46"/>
    <s v="Granel"/>
    <s v="E001"/>
    <x v="2"/>
    <d v="1899-12-30T00:19:33"/>
    <d v="1899-12-30T00:10:47"/>
    <x v="9"/>
    <x v="14"/>
    <x v="3"/>
    <x v="2"/>
    <n v="0"/>
    <n v="0"/>
    <x v="0"/>
    <x v="2"/>
    <x v="2"/>
    <n v="0"/>
    <x v="1"/>
    <x v="1"/>
    <d v="1899-12-30T00:08:46"/>
    <d v="1899-12-30T00:08:46"/>
    <x v="0"/>
    <m/>
    <m/>
    <d v="1899-12-30T00:00:00"/>
    <d v="1899-12-30T00:19:33"/>
    <n v="5"/>
    <d v="1899-12-30T00:08:46"/>
    <n v="19.550000000001617"/>
    <x v="5"/>
    <x v="1"/>
  </r>
  <r>
    <x v="5"/>
    <s v=""/>
    <x v="0"/>
    <x v="897"/>
    <m/>
    <d v="2025-03-13T00:00:00"/>
    <x v="2"/>
    <s v="3320"/>
    <x v="12"/>
    <s v="PA"/>
    <x v="3"/>
    <x v="0"/>
    <d v="2025-03-13T00:00:00"/>
    <d v="1899-12-30T11:30:03"/>
    <d v="2025-03-13T00:00:00"/>
    <d v="1899-12-30T11:45:51"/>
    <d v="2025-03-13T00:00:00"/>
    <d v="1899-12-30T11:46:02"/>
    <x v="163"/>
    <x v="21"/>
    <s v="1327141822"/>
    <s v="EXW"/>
    <d v="1899-12-30T00:15:59"/>
    <x v="2242"/>
    <d v="1899-12-30T00:15:48"/>
    <s v="Ensacado"/>
    <s v="E002"/>
    <x v="1"/>
    <d v="1899-12-30T00:15:59"/>
    <d v="1899-12-30T00:00:11"/>
    <x v="9"/>
    <x v="14"/>
    <x v="3"/>
    <x v="1"/>
    <n v="0"/>
    <n v="0"/>
    <x v="0"/>
    <x v="1"/>
    <x v="2"/>
    <n v="0"/>
    <x v="1"/>
    <x v="1"/>
    <d v="1899-12-30T00:15:48"/>
    <d v="1899-12-30T00:15:48"/>
    <x v="0"/>
    <m/>
    <m/>
    <d v="1899-12-30T00:00:00"/>
    <d v="1899-12-30T00:15:59"/>
    <n v="5"/>
    <d v="1899-12-30T00:15:48"/>
    <n v="15.983333333337564"/>
    <x v="5"/>
    <x v="1"/>
  </r>
  <r>
    <x v="5"/>
    <s v=""/>
    <x v="0"/>
    <x v="883"/>
    <m/>
    <d v="2025-03-13T00:00:00"/>
    <x v="2"/>
    <s v="2906"/>
    <x v="11"/>
    <s v="PA"/>
    <x v="3"/>
    <x v="0"/>
    <d v="2025-03-13T00:00:00"/>
    <d v="1899-12-30T11:52:11"/>
    <d v="2025-03-13T00:00:00"/>
    <d v="1899-12-30T19:19:59"/>
    <d v="2025-03-13T00:00:00"/>
    <d v="1899-12-30T11:52:50"/>
    <x v="173"/>
    <x v="21"/>
    <s v="1327141823"/>
    <s v="EXW"/>
    <d v="1899-12-30T14:54:57"/>
    <x v="2425"/>
    <d v="1899-12-30T07:27:48"/>
    <s v="Ensacado"/>
    <s v="E002"/>
    <x v="1"/>
    <d v="1899-12-30T00:00:39"/>
    <n v="-0.31052083333332997"/>
    <x v="9"/>
    <x v="14"/>
    <x v="3"/>
    <x v="1"/>
    <n v="1"/>
    <n v="0"/>
    <x v="1"/>
    <x v="1"/>
    <x v="2"/>
    <n v="1"/>
    <x v="1"/>
    <x v="1"/>
    <d v="1899-12-30T07:27:48"/>
    <d v="1899-12-30T06:29:48"/>
    <x v="1"/>
    <m/>
    <m/>
    <d v="1899-12-30T00:00:00"/>
    <d v="1899-12-30T00:00:39"/>
    <n v="5"/>
    <d v="1899-12-30T07:27:48"/>
    <n v="0.65000000000162039"/>
    <x v="5"/>
    <x v="1"/>
  </r>
  <r>
    <x v="5"/>
    <s v="2025000392"/>
    <x v="0"/>
    <x v="853"/>
    <s v="E8184JKX"/>
    <d v="2025-03-13T00:00:00"/>
    <x v="2"/>
    <s v="55"/>
    <x v="10"/>
    <s v="S2"/>
    <x v="6"/>
    <x v="0"/>
    <d v="2025-03-13T00:00:00"/>
    <d v="1899-12-30T12:48:23"/>
    <d v="2025-03-13T00:00:00"/>
    <d v="1899-12-30T12:55:54"/>
    <d v="2025-03-13T00:00:00"/>
    <d v="1899-12-30T13:01:12"/>
    <x v="0"/>
    <x v="0"/>
    <s v="1327141824"/>
    <s v="FBO"/>
    <d v="1899-12-30T00:12:49"/>
    <x v="1553"/>
    <d v="1899-12-30T00:07:31"/>
    <s v="Granel"/>
    <s v="E001"/>
    <x v="2"/>
    <d v="1899-12-30T00:12:49"/>
    <d v="1899-12-30T00:05:18"/>
    <x v="13"/>
    <x v="14"/>
    <x v="3"/>
    <x v="2"/>
    <n v="0"/>
    <n v="0"/>
    <x v="0"/>
    <x v="2"/>
    <x v="2"/>
    <n v="0"/>
    <x v="1"/>
    <x v="1"/>
    <d v="1899-12-30T00:07:31"/>
    <d v="1899-12-30T00:07:31"/>
    <x v="0"/>
    <m/>
    <m/>
    <d v="1899-12-30T00:00:00"/>
    <d v="1899-12-30T00:12:49"/>
    <n v="5"/>
    <d v="1899-12-30T00:07:31"/>
    <n v="12.816666666662382"/>
    <x v="6"/>
    <x v="1"/>
  </r>
  <r>
    <x v="5"/>
    <s v="2025000393"/>
    <x v="0"/>
    <x v="856"/>
    <s v="E7095HXG"/>
    <d v="2025-03-13T00:00:00"/>
    <x v="2"/>
    <s v="3044"/>
    <x v="25"/>
    <s v="S1"/>
    <x v="1"/>
    <x v="0"/>
    <d v="2025-03-13T00:00:00"/>
    <d v="1899-12-30T14:30:46"/>
    <d v="2025-03-13T00:00:00"/>
    <d v="1899-12-30T14:40:33"/>
    <d v="2025-03-13T00:00:00"/>
    <d v="1899-12-30T14:51:32"/>
    <x v="0"/>
    <x v="0"/>
    <s v="1327141826"/>
    <s v="FBO"/>
    <d v="1899-12-30T00:20:46"/>
    <x v="2426"/>
    <d v="1899-12-30T00:09:47"/>
    <s v="Granel"/>
    <s v="E001"/>
    <x v="2"/>
    <d v="1899-12-30T00:20:46"/>
    <d v="1899-12-30T00:10:59"/>
    <x v="14"/>
    <x v="14"/>
    <x v="3"/>
    <x v="2"/>
    <n v="0"/>
    <n v="0"/>
    <x v="0"/>
    <x v="2"/>
    <x v="2"/>
    <n v="0"/>
    <x v="1"/>
    <x v="1"/>
    <d v="1899-12-30T00:09:47"/>
    <d v="1899-12-30T00:09:47"/>
    <x v="0"/>
    <m/>
    <m/>
    <d v="1899-12-30T00:00:00"/>
    <d v="1899-12-30T00:20:46"/>
    <n v="5"/>
    <d v="1899-12-30T00:09:47"/>
    <n v="20.766666666672098"/>
    <x v="7"/>
    <x v="1"/>
  </r>
  <r>
    <x v="5"/>
    <s v=""/>
    <x v="0"/>
    <x v="873"/>
    <m/>
    <d v="2025-03-13T00:00:00"/>
    <x v="2"/>
    <s v="2906"/>
    <x v="11"/>
    <s v="PA"/>
    <x v="3"/>
    <x v="0"/>
    <d v="2025-03-13T00:00:00"/>
    <d v="1899-12-30T14:58:36"/>
    <d v="2025-03-13T00:00:00"/>
    <d v="1899-12-30T14:58:59"/>
    <d v="2025-03-13T00:00:00"/>
    <d v="1899-12-30T14:59:06"/>
    <x v="170"/>
    <x v="21"/>
    <s v="1327141827"/>
    <s v="EXW"/>
    <d v="1899-12-30T00:00:30"/>
    <x v="2343"/>
    <d v="1899-12-30T00:00:23"/>
    <s v="Ensacado"/>
    <s v="E002"/>
    <x v="1"/>
    <d v="1899-12-30T00:00:30"/>
    <d v="1899-12-30T00:00:07"/>
    <x v="14"/>
    <x v="14"/>
    <x v="3"/>
    <x v="1"/>
    <n v="1"/>
    <n v="0"/>
    <x v="1"/>
    <x v="1"/>
    <x v="2"/>
    <n v="1"/>
    <x v="1"/>
    <x v="1"/>
    <d v="1899-12-30T00:00:23"/>
    <d v="1899-12-30T00:00:23"/>
    <x v="0"/>
    <m/>
    <m/>
    <d v="1899-12-30T00:00:00"/>
    <d v="1899-12-30T00:00:30"/>
    <n v="5"/>
    <d v="1899-12-30T00:00:23"/>
    <n v="0.49999999999688072"/>
    <x v="7"/>
    <x v="1"/>
  </r>
  <r>
    <x v="5"/>
    <s v="2025000394"/>
    <x v="0"/>
    <x v="850"/>
    <s v="E6575LRD"/>
    <d v="2025-03-13T00:00:00"/>
    <x v="2"/>
    <s v="55"/>
    <x v="10"/>
    <s v="S2"/>
    <x v="6"/>
    <x v="0"/>
    <d v="2025-03-13T00:00:00"/>
    <d v="1899-12-30T15:05:20"/>
    <d v="2025-03-13T00:00:00"/>
    <d v="1899-12-30T15:12:33"/>
    <d v="2025-03-13T00:00:00"/>
    <d v="1899-12-30T15:16:52"/>
    <x v="0"/>
    <x v="0"/>
    <s v="1327141829"/>
    <s v="FBO"/>
    <d v="1899-12-30T00:11:32"/>
    <x v="2427"/>
    <d v="1899-12-30T00:07:13"/>
    <s v="Granel"/>
    <s v="E001"/>
    <x v="2"/>
    <d v="1899-12-30T00:11:32"/>
    <d v="1899-12-30T00:04:19"/>
    <x v="10"/>
    <x v="14"/>
    <x v="3"/>
    <x v="2"/>
    <n v="0"/>
    <n v="0"/>
    <x v="0"/>
    <x v="2"/>
    <x v="2"/>
    <n v="0"/>
    <x v="1"/>
    <x v="1"/>
    <d v="1899-12-30T00:07:13"/>
    <d v="1899-12-30T00:07:13"/>
    <x v="0"/>
    <m/>
    <m/>
    <d v="1899-12-30T00:00:00"/>
    <d v="1899-12-30T00:11:32"/>
    <n v="5"/>
    <d v="1899-12-30T00:07:13"/>
    <n v="11.53333333333439"/>
    <x v="14"/>
    <x v="1"/>
  </r>
  <r>
    <x v="5"/>
    <s v=""/>
    <x v="0"/>
    <x v="866"/>
    <m/>
    <d v="2025-03-13T00:00:00"/>
    <x v="2"/>
    <s v="2906"/>
    <x v="11"/>
    <s v="PA"/>
    <x v="3"/>
    <x v="0"/>
    <d v="2025-03-13T00:00:00"/>
    <d v="1899-12-30T15:28:35"/>
    <d v="2025-03-13T00:00:00"/>
    <d v="1899-12-30T15:29:35"/>
    <d v="2025-03-13T00:00:00"/>
    <d v="1899-12-30T15:29:57"/>
    <x v="164"/>
    <x v="21"/>
    <s v="1327141830"/>
    <s v="EXW"/>
    <d v="1899-12-30T00:01:22"/>
    <x v="1561"/>
    <d v="1899-12-30T00:01:00"/>
    <s v="Ensacado"/>
    <s v="E002"/>
    <x v="1"/>
    <d v="1899-12-30T00:01:22"/>
    <d v="1899-12-30T00:00:22"/>
    <x v="10"/>
    <x v="14"/>
    <x v="3"/>
    <x v="1"/>
    <n v="1"/>
    <n v="0"/>
    <x v="1"/>
    <x v="1"/>
    <x v="2"/>
    <n v="1"/>
    <x v="1"/>
    <x v="1"/>
    <d v="1899-12-30T00:01:00"/>
    <d v="1899-12-30T00:01:00"/>
    <x v="0"/>
    <m/>
    <m/>
    <d v="1899-12-30T00:00:00"/>
    <d v="1899-12-30T00:01:22"/>
    <n v="5"/>
    <d v="1899-12-30T00:01:00"/>
    <n v="1.3666666666609117"/>
    <x v="14"/>
    <x v="1"/>
  </r>
  <r>
    <x v="5"/>
    <s v="2025000395"/>
    <x v="0"/>
    <x v="853"/>
    <s v="E8184JKX"/>
    <d v="2025-03-13T00:00:00"/>
    <x v="2"/>
    <s v="55"/>
    <x v="10"/>
    <s v="S2"/>
    <x v="6"/>
    <x v="0"/>
    <d v="2025-03-13T00:00:00"/>
    <d v="1899-12-30T15:05:31"/>
    <d v="2025-03-13T00:00:00"/>
    <d v="1899-12-30T15:13:28"/>
    <d v="2025-03-13T00:00:00"/>
    <d v="1899-12-30T15:28:42"/>
    <x v="0"/>
    <x v="0"/>
    <s v="1327141831"/>
    <s v="FBO"/>
    <d v="1899-12-30T00:23:11"/>
    <x v="2428"/>
    <d v="1899-12-30T00:07:57"/>
    <s v="Granel"/>
    <s v="E001"/>
    <x v="2"/>
    <d v="1899-12-30T00:23:11"/>
    <d v="1899-12-30T00:15:14"/>
    <x v="10"/>
    <x v="14"/>
    <x v="3"/>
    <x v="2"/>
    <n v="0"/>
    <n v="0"/>
    <x v="0"/>
    <x v="2"/>
    <x v="2"/>
    <n v="0"/>
    <x v="1"/>
    <x v="1"/>
    <d v="1899-12-30T00:07:57"/>
    <d v="1899-12-30T00:07:57"/>
    <x v="0"/>
    <m/>
    <m/>
    <d v="1899-12-30T00:00:00"/>
    <d v="1899-12-30T00:23:11"/>
    <n v="5"/>
    <d v="1899-12-30T00:07:57"/>
    <n v="23.18333333333765"/>
    <x v="14"/>
    <x v="1"/>
  </r>
  <r>
    <x v="5"/>
    <s v="2025000396"/>
    <x v="0"/>
    <x v="853"/>
    <s v="E8184JKX"/>
    <d v="2025-03-13T00:00:00"/>
    <x v="2"/>
    <s v="55"/>
    <x v="10"/>
    <s v="S2"/>
    <x v="6"/>
    <x v="0"/>
    <d v="2025-03-13T00:00:00"/>
    <d v="1899-12-30T16:24:27"/>
    <d v="2025-03-13T00:00:00"/>
    <d v="1899-12-30T16:32:03"/>
    <d v="2025-03-13T00:00:00"/>
    <d v="1899-12-30T16:42:45"/>
    <x v="0"/>
    <x v="0"/>
    <s v="1327141832"/>
    <s v="FBO"/>
    <d v="1899-12-30T00:18:18"/>
    <x v="2339"/>
    <d v="1899-12-30T00:07:36"/>
    <s v="Granel"/>
    <s v="E001"/>
    <x v="2"/>
    <d v="1899-12-30T00:18:18"/>
    <d v="1899-12-30T00:10:42"/>
    <x v="7"/>
    <x v="14"/>
    <x v="3"/>
    <x v="2"/>
    <n v="0"/>
    <n v="0"/>
    <x v="0"/>
    <x v="2"/>
    <x v="2"/>
    <n v="0"/>
    <x v="1"/>
    <x v="1"/>
    <d v="1899-12-30T00:07:36"/>
    <d v="1899-12-30T00:07:36"/>
    <x v="0"/>
    <m/>
    <m/>
    <d v="1899-12-30T00:00:00"/>
    <d v="1899-12-30T00:18:18"/>
    <n v="5"/>
    <d v="1899-12-30T00:07:36"/>
    <n v="18.300000000009735"/>
    <x v="8"/>
    <x v="1"/>
  </r>
  <r>
    <x v="5"/>
    <s v=""/>
    <x v="0"/>
    <x v="908"/>
    <m/>
    <d v="2025-03-13T00:00:00"/>
    <x v="2"/>
    <s v="2906"/>
    <x v="11"/>
    <s v="PA"/>
    <x v="3"/>
    <x v="0"/>
    <d v="2025-03-13T00:00:00"/>
    <d v="1899-12-30T16:53:17"/>
    <d v="2025-03-13T00:00:00"/>
    <d v="1899-12-30T16:53:36"/>
    <d v="2025-03-13T00:00:00"/>
    <d v="1899-12-30T16:53:45"/>
    <x v="168"/>
    <x v="21"/>
    <s v="1327141833"/>
    <s v="EXW"/>
    <d v="1899-12-30T00:00:28"/>
    <x v="2323"/>
    <d v="1899-12-30T00:00:19"/>
    <s v="Ensacado"/>
    <s v="E002"/>
    <x v="1"/>
    <d v="1899-12-30T00:00:28"/>
    <d v="1899-12-30T00:00:09"/>
    <x v="7"/>
    <x v="14"/>
    <x v="3"/>
    <x v="1"/>
    <n v="1"/>
    <n v="0"/>
    <x v="1"/>
    <x v="1"/>
    <x v="2"/>
    <n v="1"/>
    <x v="1"/>
    <x v="1"/>
    <d v="1899-12-30T00:00:19"/>
    <d v="1899-12-30T00:00:19"/>
    <x v="0"/>
    <m/>
    <m/>
    <d v="1899-12-30T00:00:00"/>
    <d v="1899-12-30T00:00:28"/>
    <n v="5"/>
    <d v="1899-12-30T00:00:19"/>
    <n v="0.46666666667515955"/>
    <x v="8"/>
    <x v="1"/>
  </r>
  <r>
    <x v="5"/>
    <s v=""/>
    <x v="0"/>
    <x v="858"/>
    <m/>
    <d v="2025-03-13T00:00:00"/>
    <x v="2"/>
    <s v="2906"/>
    <x v="11"/>
    <s v="PA"/>
    <x v="3"/>
    <x v="0"/>
    <d v="2025-03-13T00:00:00"/>
    <d v="1899-12-30T17:50:38"/>
    <d v="2025-03-13T00:00:00"/>
    <d v="1899-12-30T19:00:00"/>
    <d v="2025-03-13T00:00:00"/>
    <d v="1899-12-30T17:54:33"/>
    <x v="179"/>
    <x v="21"/>
    <s v="1327141835"/>
    <s v="EXW"/>
    <d v="1899-12-30T02:14:49"/>
    <x v="2429"/>
    <d v="1899-12-30T01:09:22"/>
    <s v="Ensacado"/>
    <s v="E002"/>
    <x v="1"/>
    <d v="1899-12-30T00:03:55"/>
    <n v="-4.5451388888889999E-2"/>
    <x v="11"/>
    <x v="14"/>
    <x v="3"/>
    <x v="1"/>
    <n v="1"/>
    <n v="0"/>
    <x v="1"/>
    <x v="1"/>
    <x v="2"/>
    <n v="1"/>
    <x v="1"/>
    <x v="1"/>
    <d v="1899-12-30T01:09:22"/>
    <d v="1899-12-30T00:11:22"/>
    <x v="1"/>
    <m/>
    <m/>
    <d v="1899-12-30T00:00:00"/>
    <d v="1899-12-30T00:03:55"/>
    <n v="5"/>
    <d v="1899-12-30T01:09:22"/>
    <n v="3.9166666666704231"/>
    <x v="12"/>
    <x v="1"/>
  </r>
  <r>
    <x v="5"/>
    <s v="2025000398"/>
    <x v="0"/>
    <x v="853"/>
    <s v="E8184JKX"/>
    <d v="2025-03-13T00:00:00"/>
    <x v="2"/>
    <s v="3044"/>
    <x v="25"/>
    <s v="S1"/>
    <x v="1"/>
    <x v="0"/>
    <d v="2025-03-13T00:00:00"/>
    <d v="1899-12-30T17:41:43"/>
    <d v="2025-03-13T00:00:00"/>
    <d v="1899-12-30T17:50:48"/>
    <d v="2025-03-13T00:00:00"/>
    <d v="1899-12-30T17:56:43"/>
    <x v="0"/>
    <x v="0"/>
    <s v="1327141836"/>
    <s v="FBO"/>
    <d v="1899-12-30T00:15:00"/>
    <x v="1912"/>
    <d v="1899-12-30T00:09:05"/>
    <s v="Granel"/>
    <s v="E001"/>
    <x v="2"/>
    <d v="1899-12-30T00:15:00"/>
    <d v="1899-12-30T00:05:55"/>
    <x v="11"/>
    <x v="14"/>
    <x v="3"/>
    <x v="2"/>
    <n v="0"/>
    <n v="0"/>
    <x v="0"/>
    <x v="2"/>
    <x v="2"/>
    <n v="0"/>
    <x v="1"/>
    <x v="1"/>
    <d v="1899-12-30T00:09:05"/>
    <d v="1899-12-30T00:09:05"/>
    <x v="0"/>
    <m/>
    <m/>
    <d v="1899-12-30T00:00:00"/>
    <d v="1899-12-30T00:15:00"/>
    <n v="5"/>
    <d v="1899-12-30T00:09:05"/>
    <n v="15.000000000004743"/>
    <x v="12"/>
    <x v="1"/>
  </r>
  <r>
    <x v="5"/>
    <s v="2025000399"/>
    <x v="0"/>
    <x v="856"/>
    <s v="E7095HXG"/>
    <d v="2025-03-13T00:00:00"/>
    <x v="2"/>
    <s v="3044"/>
    <x v="25"/>
    <s v="S1"/>
    <x v="1"/>
    <x v="0"/>
    <d v="2025-03-13T00:00:00"/>
    <d v="1899-12-30T17:41:53"/>
    <d v="2025-03-13T00:00:00"/>
    <d v="1899-12-30T17:51:40"/>
    <d v="2025-03-13T00:00:00"/>
    <d v="1899-12-30T18:09:36"/>
    <x v="0"/>
    <x v="0"/>
    <s v="1327141837"/>
    <s v="FBO"/>
    <d v="1899-12-30T00:27:43"/>
    <x v="2430"/>
    <d v="1899-12-30T00:09:47"/>
    <s v="Granel"/>
    <s v="E001"/>
    <x v="2"/>
    <d v="1899-12-30T00:27:43"/>
    <d v="1899-12-30T00:17:56"/>
    <x v="11"/>
    <x v="14"/>
    <x v="3"/>
    <x v="2"/>
    <n v="0"/>
    <n v="0"/>
    <x v="0"/>
    <x v="2"/>
    <x v="2"/>
    <n v="0"/>
    <x v="1"/>
    <x v="1"/>
    <d v="1899-12-30T00:09:47"/>
    <d v="1899-12-30T00:09:47"/>
    <x v="0"/>
    <m/>
    <m/>
    <d v="1899-12-30T00:00:00"/>
    <d v="1899-12-30T00:27:43"/>
    <n v="5"/>
    <d v="1899-12-30T00:09:47"/>
    <n v="27.716666666673664"/>
    <x v="9"/>
    <x v="1"/>
  </r>
  <r>
    <x v="5"/>
    <s v="2025000400"/>
    <x v="0"/>
    <x v="856"/>
    <s v="E7095HXG"/>
    <d v="2025-03-14T00:00:00"/>
    <x v="2"/>
    <s v="3044"/>
    <x v="25"/>
    <s v="S1"/>
    <x v="1"/>
    <x v="0"/>
    <d v="2025-03-14T00:00:00"/>
    <d v="1899-12-30T09:08:13"/>
    <d v="2025-03-14T00:00:00"/>
    <d v="1899-12-30T09:36:39"/>
    <d v="2025-03-14T00:00:00"/>
    <d v="1899-12-30T09:46:42"/>
    <x v="0"/>
    <x v="0"/>
    <s v="1327141838"/>
    <s v="FBO"/>
    <d v="1899-12-30T00:38:29"/>
    <x v="2431"/>
    <d v="1899-12-30T00:28:26"/>
    <s v="Granel"/>
    <s v="E001"/>
    <x v="2"/>
    <d v="1899-12-30T00:38:29"/>
    <d v="1899-12-30T00:10:03"/>
    <x v="4"/>
    <x v="15"/>
    <x v="3"/>
    <x v="2"/>
    <n v="0"/>
    <n v="0"/>
    <x v="0"/>
    <x v="2"/>
    <x v="2"/>
    <n v="0"/>
    <x v="1"/>
    <x v="1"/>
    <d v="1899-12-30T00:28:26"/>
    <d v="1899-12-30T00:28:26"/>
    <x v="0"/>
    <m/>
    <m/>
    <d v="1899-12-30T00:00:00"/>
    <d v="1899-12-30T00:38:29"/>
    <n v="6"/>
    <d v="1899-12-30T00:28:26"/>
    <n v="38.48333333333764"/>
    <x v="3"/>
    <x v="1"/>
  </r>
  <r>
    <x v="5"/>
    <s v=""/>
    <x v="0"/>
    <x v="903"/>
    <s v="E6042FSC"/>
    <d v="2025-03-14T00:00:00"/>
    <x v="2"/>
    <s v="2906"/>
    <x v="11"/>
    <s v="PA"/>
    <x v="3"/>
    <x v="0"/>
    <d v="2025-03-14T00:00:00"/>
    <d v="1899-12-30T09:51:59"/>
    <d v="2025-03-14T00:00:00"/>
    <d v="1899-12-30T12:52:01"/>
    <d v="2025-03-14T00:00:00"/>
    <d v="1899-12-30T10:01:09"/>
    <x v="159"/>
    <x v="21"/>
    <s v="1327141839"/>
    <s v="EXW"/>
    <d v="1899-12-30T05:50:54"/>
    <x v="2432"/>
    <d v="1899-12-30T03:00:02"/>
    <s v="Ensacado"/>
    <s v="E002"/>
    <x v="1"/>
    <d v="1899-12-30T00:09:10"/>
    <n v="-0.11865740740741004"/>
    <x v="4"/>
    <x v="15"/>
    <x v="3"/>
    <x v="1"/>
    <n v="1"/>
    <n v="0"/>
    <x v="1"/>
    <x v="1"/>
    <x v="2"/>
    <n v="1"/>
    <x v="1"/>
    <x v="1"/>
    <d v="1899-12-30T03:00:02"/>
    <d v="1899-12-30T02:02:02"/>
    <x v="1"/>
    <m/>
    <m/>
    <d v="1899-12-30T00:00:00"/>
    <d v="1899-12-30T00:09:10"/>
    <n v="6"/>
    <d v="1899-12-30T03:00:02"/>
    <n v="9.1666666666655683"/>
    <x v="4"/>
    <x v="1"/>
  </r>
  <r>
    <x v="5"/>
    <s v=""/>
    <x v="0"/>
    <x v="858"/>
    <m/>
    <d v="2025-03-14T00:00:00"/>
    <x v="2"/>
    <s v="3320"/>
    <x v="12"/>
    <s v="PA"/>
    <x v="3"/>
    <x v="0"/>
    <d v="2025-03-14T00:00:00"/>
    <d v="1899-12-30T10:03:07"/>
    <d v="2025-03-14T00:00:00"/>
    <d v="1899-12-30T10:22:01"/>
    <d v="2025-03-14T00:00:00"/>
    <d v="1899-12-30T10:05:50"/>
    <x v="159"/>
    <x v="21"/>
    <s v="1327141840"/>
    <s v="EXW"/>
    <d v="1899-12-30T00:35:05"/>
    <x v="649"/>
    <d v="1899-12-30T00:18:54"/>
    <s v="Ensacado"/>
    <s v="E002"/>
    <x v="1"/>
    <d v="1899-12-30T00:02:43"/>
    <n v="-1.1238425925929996E-2"/>
    <x v="5"/>
    <x v="15"/>
    <x v="3"/>
    <x v="1"/>
    <n v="1"/>
    <n v="0"/>
    <x v="1"/>
    <x v="1"/>
    <x v="2"/>
    <n v="1"/>
    <x v="1"/>
    <x v="1"/>
    <d v="1899-12-30T00:18:54"/>
    <d v="1899-12-30T00:18:54"/>
    <x v="1"/>
    <m/>
    <m/>
    <d v="1899-12-30T00:00:00"/>
    <d v="1899-12-30T00:02:43"/>
    <n v="6"/>
    <d v="1899-12-30T00:18:54"/>
    <n v="2.716666666660803"/>
    <x v="4"/>
    <x v="1"/>
  </r>
  <r>
    <x v="5"/>
    <s v="2025000401"/>
    <x v="0"/>
    <x v="853"/>
    <s v="E8184JKX"/>
    <d v="2025-03-14T00:00:00"/>
    <x v="2"/>
    <s v="3044"/>
    <x v="25"/>
    <s v="S1"/>
    <x v="1"/>
    <x v="0"/>
    <d v="2025-03-14T00:00:00"/>
    <d v="1899-12-30T10:17:56"/>
    <d v="2025-03-14T00:00:00"/>
    <d v="1899-12-30T10:32:08"/>
    <d v="2025-03-14T00:00:00"/>
    <d v="1899-12-30T10:36:24"/>
    <x v="0"/>
    <x v="0"/>
    <s v="1327141841"/>
    <s v="FBO"/>
    <d v="1899-12-30T00:18:28"/>
    <x v="2433"/>
    <d v="1899-12-30T00:14:12"/>
    <s v="Granel"/>
    <s v="E001"/>
    <x v="2"/>
    <d v="1899-12-30T00:18:28"/>
    <d v="1899-12-30T00:04:16"/>
    <x v="5"/>
    <x v="15"/>
    <x v="3"/>
    <x v="2"/>
    <n v="0"/>
    <n v="0"/>
    <x v="0"/>
    <x v="2"/>
    <x v="2"/>
    <n v="0"/>
    <x v="1"/>
    <x v="1"/>
    <d v="1899-12-30T00:14:12"/>
    <d v="1899-12-30T00:14:12"/>
    <x v="0"/>
    <m/>
    <m/>
    <d v="1899-12-30T00:00:00"/>
    <d v="1899-12-30T00:18:28"/>
    <n v="6"/>
    <d v="1899-12-30T00:14:12"/>
    <n v="18.466666666660785"/>
    <x v="4"/>
    <x v="1"/>
  </r>
  <r>
    <x v="5"/>
    <s v=""/>
    <x v="0"/>
    <x v="881"/>
    <m/>
    <d v="2025-03-14T00:00:00"/>
    <x v="2"/>
    <s v="3320"/>
    <x v="12"/>
    <s v="PA"/>
    <x v="3"/>
    <x v="0"/>
    <d v="2025-03-14T00:00:00"/>
    <d v="1899-12-30T10:48:50"/>
    <d v="2025-03-14T00:00:00"/>
    <d v="1899-12-30T10:49:14"/>
    <d v="2025-03-14T00:00:00"/>
    <d v="1899-12-30T10:49:25"/>
    <x v="165"/>
    <x v="21"/>
    <s v="1327141842"/>
    <s v="EXW"/>
    <d v="1899-12-30T00:00:35"/>
    <x v="2242"/>
    <d v="1899-12-30T00:00:24"/>
    <s v="Ensacado"/>
    <s v="E002"/>
    <x v="1"/>
    <d v="1899-12-30T00:00:35"/>
    <d v="1899-12-30T00:00:11"/>
    <x v="5"/>
    <x v="15"/>
    <x v="3"/>
    <x v="1"/>
    <n v="1"/>
    <n v="0"/>
    <x v="1"/>
    <x v="1"/>
    <x v="2"/>
    <n v="1"/>
    <x v="1"/>
    <x v="1"/>
    <d v="1899-12-30T00:00:24"/>
    <d v="1899-12-30T00:00:24"/>
    <x v="0"/>
    <m/>
    <m/>
    <d v="1899-12-30T00:00:00"/>
    <d v="1899-12-30T00:00:35"/>
    <n v="6"/>
    <d v="1899-12-30T00:00:24"/>
    <n v="0.58333333334394943"/>
    <x v="4"/>
    <x v="1"/>
  </r>
  <r>
    <x v="5"/>
    <s v=""/>
    <x v="0"/>
    <x v="873"/>
    <m/>
    <d v="2025-03-14T00:00:00"/>
    <x v="2"/>
    <s v="2906"/>
    <x v="11"/>
    <s v="PA"/>
    <x v="3"/>
    <x v="0"/>
    <d v="2025-03-14T00:00:00"/>
    <d v="1899-12-30T11:55:57"/>
    <d v="2025-03-14T00:00:00"/>
    <d v="1899-12-30T11:56:24"/>
    <d v="2025-03-14T00:00:00"/>
    <d v="1899-12-30T11:56:56"/>
    <x v="170"/>
    <x v="21"/>
    <s v="1327141843"/>
    <s v="EXW"/>
    <d v="1899-12-30T00:00:59"/>
    <x v="1521"/>
    <d v="1899-12-30T00:00:27"/>
    <s v="Ensacado"/>
    <s v="E002"/>
    <x v="1"/>
    <d v="1899-12-30T00:00:59"/>
    <d v="1899-12-30T00:00:32"/>
    <x v="9"/>
    <x v="15"/>
    <x v="3"/>
    <x v="1"/>
    <n v="1"/>
    <n v="0"/>
    <x v="1"/>
    <x v="1"/>
    <x v="2"/>
    <n v="1"/>
    <x v="1"/>
    <x v="1"/>
    <d v="1899-12-30T00:00:27"/>
    <d v="1899-12-30T00:00:27"/>
    <x v="0"/>
    <m/>
    <m/>
    <d v="1899-12-30T00:00:00"/>
    <d v="1899-12-30T00:00:59"/>
    <n v="6"/>
    <d v="1899-12-30T00:00:27"/>
    <n v="0.98333333333282091"/>
    <x v="5"/>
    <x v="1"/>
  </r>
  <r>
    <x v="5"/>
    <s v=""/>
    <x v="0"/>
    <x v="903"/>
    <s v="E6042FSC"/>
    <d v="2025-03-14T00:00:00"/>
    <x v="2"/>
    <s v="2906"/>
    <x v="11"/>
    <s v="PA"/>
    <x v="3"/>
    <x v="0"/>
    <d v="2025-03-14T00:00:00"/>
    <d v="1899-12-30T12:01:33"/>
    <d v="2025-03-14T00:00:00"/>
    <d v="1899-12-30T19:22:01"/>
    <d v="2025-03-14T00:00:00"/>
    <d v="1899-12-30T12:13:12"/>
    <x v="159"/>
    <x v="21"/>
    <s v="1327141844"/>
    <s v="EXW"/>
    <d v="1899-12-30T14:29:17"/>
    <x v="2434"/>
    <d v="1899-12-30T07:20:28"/>
    <s v="Ensacado"/>
    <s v="E002"/>
    <x v="1"/>
    <d v="1899-12-30T00:11:39"/>
    <n v="-0.29778935185184996"/>
    <x v="13"/>
    <x v="15"/>
    <x v="3"/>
    <x v="1"/>
    <n v="0"/>
    <n v="0"/>
    <x v="0"/>
    <x v="1"/>
    <x v="2"/>
    <n v="0"/>
    <x v="1"/>
    <x v="1"/>
    <d v="1899-12-30T07:20:28"/>
    <d v="1899-12-30T06:22:28"/>
    <x v="1"/>
    <m/>
    <m/>
    <d v="1899-12-30T00:00:00"/>
    <d v="1899-12-30T00:11:39"/>
    <n v="6"/>
    <d v="1899-12-30T07:20:28"/>
    <n v="11.65000000000326"/>
    <x v="11"/>
    <x v="1"/>
  </r>
  <r>
    <x v="5"/>
    <s v="2025000403"/>
    <x v="0"/>
    <x v="856"/>
    <s v="E7095HXG"/>
    <d v="2025-03-14T00:00:00"/>
    <x v="2"/>
    <s v="55"/>
    <x v="10"/>
    <s v="S2"/>
    <x v="6"/>
    <x v="0"/>
    <d v="2025-03-14T00:00:00"/>
    <d v="1899-12-30T12:34:43"/>
    <d v="2025-03-14T00:00:00"/>
    <d v="1899-12-30T12:41:34"/>
    <d v="2025-03-14T00:00:00"/>
    <d v="1899-12-30T12:50:38"/>
    <x v="0"/>
    <x v="0"/>
    <s v="1327141846"/>
    <s v="FBO"/>
    <d v="1899-12-30T00:15:55"/>
    <x v="1532"/>
    <d v="1899-12-30T00:06:51"/>
    <s v="Granel"/>
    <s v="E001"/>
    <x v="2"/>
    <d v="1899-12-30T00:15:55"/>
    <d v="1899-12-30T00:09:04"/>
    <x v="13"/>
    <x v="15"/>
    <x v="3"/>
    <x v="2"/>
    <n v="0"/>
    <n v="0"/>
    <x v="0"/>
    <x v="2"/>
    <x v="2"/>
    <n v="0"/>
    <x v="1"/>
    <x v="1"/>
    <d v="1899-12-30T00:06:51"/>
    <d v="1899-12-30T00:06:51"/>
    <x v="0"/>
    <m/>
    <m/>
    <d v="1899-12-30T00:00:00"/>
    <d v="1899-12-30T00:15:55"/>
    <n v="6"/>
    <d v="1899-12-30T00:06:51"/>
    <n v="15.916666666665584"/>
    <x v="11"/>
    <x v="1"/>
  </r>
  <r>
    <x v="5"/>
    <s v="2025000404"/>
    <x v="0"/>
    <x v="853"/>
    <s v="E8184JKX"/>
    <d v="2025-03-14T00:00:00"/>
    <x v="2"/>
    <s v="3044"/>
    <x v="25"/>
    <s v="S1"/>
    <x v="1"/>
    <x v="0"/>
    <d v="2025-03-14T00:00:00"/>
    <d v="1899-12-30T12:50:59"/>
    <d v="2025-03-14T00:00:00"/>
    <d v="1899-12-30T12:58:24"/>
    <d v="2025-03-14T00:00:00"/>
    <d v="1899-12-30T13:43:08"/>
    <x v="0"/>
    <x v="0"/>
    <s v="1327141851"/>
    <s v="FBO"/>
    <d v="1899-12-30T00:52:09"/>
    <x v="2435"/>
    <d v="1899-12-30T00:07:25"/>
    <s v="Granel"/>
    <s v="E001"/>
    <x v="2"/>
    <d v="1899-12-30T00:52:09"/>
    <d v="1899-12-30T00:44:44"/>
    <x v="13"/>
    <x v="15"/>
    <x v="3"/>
    <x v="2"/>
    <n v="0"/>
    <n v="0"/>
    <x v="0"/>
    <x v="2"/>
    <x v="2"/>
    <n v="0"/>
    <x v="1"/>
    <x v="0"/>
    <d v="1899-12-30T00:07:25"/>
    <d v="1899-12-30T00:07:25"/>
    <x v="0"/>
    <m/>
    <m/>
    <d v="1899-12-30T00:00:00"/>
    <d v="1899-12-30T00:52:09"/>
    <n v="6"/>
    <d v="1899-12-30T00:07:25"/>
    <n v="52.150000000003196"/>
    <x v="6"/>
    <x v="0"/>
  </r>
  <r>
    <x v="5"/>
    <s v=""/>
    <x v="0"/>
    <x v="909"/>
    <m/>
    <d v="2025-03-14T00:00:00"/>
    <x v="2"/>
    <s v="2906"/>
    <x v="11"/>
    <s v="PA"/>
    <x v="3"/>
    <x v="0"/>
    <d v="2025-03-14T00:00:00"/>
    <d v="1899-12-30T14:33:33"/>
    <d v="2025-03-14T00:00:00"/>
    <d v="1899-12-30T14:41:18"/>
    <d v="2025-03-14T00:00:00"/>
    <d v="1899-12-30T14:41:26"/>
    <x v="158"/>
    <x v="21"/>
    <s v="1327141853"/>
    <s v="EXW"/>
    <d v="1899-12-30T00:07:53"/>
    <x v="1915"/>
    <d v="1899-12-30T00:07:45"/>
    <s v="Ensacado"/>
    <s v="E002"/>
    <x v="1"/>
    <d v="1899-12-30T00:07:53"/>
    <d v="1899-12-30T00:00:08"/>
    <x v="14"/>
    <x v="15"/>
    <x v="3"/>
    <x v="1"/>
    <n v="1"/>
    <n v="0"/>
    <x v="1"/>
    <x v="1"/>
    <x v="2"/>
    <n v="1"/>
    <x v="1"/>
    <x v="1"/>
    <d v="1899-12-30T00:07:45"/>
    <d v="1899-12-30T00:07:45"/>
    <x v="0"/>
    <m/>
    <m/>
    <d v="1899-12-30T00:00:00"/>
    <d v="1899-12-30T00:07:53"/>
    <n v="6"/>
    <d v="1899-12-30T00:07:45"/>
    <n v="7.8833333333374966"/>
    <x v="7"/>
    <x v="1"/>
  </r>
  <r>
    <x v="5"/>
    <s v="2025000405"/>
    <x v="0"/>
    <x v="853"/>
    <s v="E8184JKX"/>
    <d v="2025-03-14T00:00:00"/>
    <x v="2"/>
    <s v="3044"/>
    <x v="25"/>
    <s v="S1"/>
    <x v="1"/>
    <x v="0"/>
    <d v="2025-03-14T00:00:00"/>
    <d v="1899-12-30T14:55:10"/>
    <d v="2025-03-14T00:00:00"/>
    <d v="1899-12-30T15:03:28"/>
    <d v="2025-03-14T00:00:00"/>
    <d v="1899-12-30T15:09:28"/>
    <x v="0"/>
    <x v="0"/>
    <s v="1327141854"/>
    <s v="FBO"/>
    <d v="1899-12-30T00:14:18"/>
    <x v="2436"/>
    <d v="1899-12-30T00:08:18"/>
    <s v="Granel"/>
    <s v="E001"/>
    <x v="2"/>
    <d v="1899-12-30T00:14:18"/>
    <d v="1899-12-30T00:06:00"/>
    <x v="14"/>
    <x v="15"/>
    <x v="3"/>
    <x v="2"/>
    <n v="0"/>
    <n v="0"/>
    <x v="0"/>
    <x v="2"/>
    <x v="2"/>
    <n v="0"/>
    <x v="1"/>
    <x v="1"/>
    <d v="1899-12-30T00:08:18"/>
    <d v="1899-12-30T00:08:18"/>
    <x v="0"/>
    <m/>
    <m/>
    <d v="1899-12-30T00:00:00"/>
    <d v="1899-12-30T00:14:18"/>
    <n v="6"/>
    <d v="1899-12-30T00:08:18"/>
    <n v="14.299999999992004"/>
    <x v="14"/>
    <x v="1"/>
  </r>
  <r>
    <x v="5"/>
    <s v="2025000406"/>
    <x v="0"/>
    <x v="856"/>
    <s v="E7095HXG"/>
    <d v="2025-03-14T00:00:00"/>
    <x v="2"/>
    <s v="55"/>
    <x v="10"/>
    <s v="S2"/>
    <x v="6"/>
    <x v="0"/>
    <d v="2025-03-14T00:00:00"/>
    <d v="1899-12-30T15:27:04"/>
    <d v="2025-03-14T00:00:00"/>
    <d v="1899-12-30T16:52:59"/>
    <d v="2025-03-14T00:00:00"/>
    <d v="1899-12-30T17:03:19"/>
    <x v="0"/>
    <x v="0"/>
    <s v="1327141858"/>
    <s v="FBO"/>
    <d v="1899-12-30T01:36:15"/>
    <x v="2437"/>
    <d v="1899-12-30T01:25:55"/>
    <s v="Granel"/>
    <s v="E001"/>
    <x v="2"/>
    <d v="1899-12-30T01:36:15"/>
    <d v="1899-12-30T00:10:20"/>
    <x v="10"/>
    <x v="15"/>
    <x v="3"/>
    <x v="2"/>
    <n v="0"/>
    <n v="0"/>
    <x v="0"/>
    <x v="2"/>
    <x v="2"/>
    <n v="0"/>
    <x v="1"/>
    <x v="2"/>
    <d v="1899-12-30T01:25:55"/>
    <d v="1899-12-30T00:27:55"/>
    <x v="0"/>
    <m/>
    <m/>
    <d v="1899-12-30T00:00:00"/>
    <d v="1899-12-30T01:36:15"/>
    <n v="6"/>
    <d v="1899-12-30T01:25:55"/>
    <n v="96.249999999988816"/>
    <x v="12"/>
    <x v="0"/>
  </r>
  <r>
    <x v="5"/>
    <s v="2025000407"/>
    <x v="0"/>
    <x v="850"/>
    <s v="E6575LRD"/>
    <d v="2025-03-14T00:00:00"/>
    <x v="2"/>
    <s v="55"/>
    <x v="10"/>
    <s v="S2"/>
    <x v="6"/>
    <x v="0"/>
    <d v="2025-03-14T00:00:00"/>
    <d v="1899-12-30T15:50:42"/>
    <d v="2025-03-14T00:00:00"/>
    <d v="1899-12-30T16:48:12"/>
    <d v="2025-03-14T00:00:00"/>
    <d v="1899-12-30T17:25:46"/>
    <x v="0"/>
    <x v="0"/>
    <s v="1327141859"/>
    <s v="FBO"/>
    <d v="1899-12-30T01:35:04"/>
    <x v="2438"/>
    <d v="1899-12-30T00:57:30"/>
    <s v="Granel"/>
    <s v="E001"/>
    <x v="2"/>
    <d v="1899-12-30T01:35:04"/>
    <d v="1899-12-30T00:37:34"/>
    <x v="10"/>
    <x v="15"/>
    <x v="3"/>
    <x v="2"/>
    <n v="0"/>
    <n v="0"/>
    <x v="0"/>
    <x v="2"/>
    <x v="2"/>
    <n v="0"/>
    <x v="1"/>
    <x v="2"/>
    <d v="1899-12-30T00:57:30"/>
    <d v="1899-12-30T00:12:30"/>
    <x v="0"/>
    <m/>
    <m/>
    <d v="1899-12-30T00:00:00"/>
    <d v="1899-12-30T01:35:04"/>
    <n v="6"/>
    <d v="1899-12-30T00:57:30"/>
    <n v="95.066666666668837"/>
    <x v="12"/>
    <x v="0"/>
  </r>
  <r>
    <x v="5"/>
    <s v="2025000408"/>
    <x v="0"/>
    <x v="853"/>
    <s v="E8184JKX"/>
    <d v="2025-03-14T00:00:00"/>
    <x v="2"/>
    <s v="55"/>
    <x v="10"/>
    <s v="S2"/>
    <x v="6"/>
    <x v="0"/>
    <d v="2025-03-14T00:00:00"/>
    <d v="1899-12-30T17:20:27"/>
    <d v="2025-03-14T00:00:00"/>
    <d v="1899-12-30T17:29:57"/>
    <d v="2025-03-14T00:00:00"/>
    <d v="1899-12-30T17:45:57"/>
    <x v="0"/>
    <x v="0"/>
    <s v="1327141860"/>
    <s v="FBO"/>
    <d v="1899-12-30T00:25:30"/>
    <x v="2180"/>
    <d v="1899-12-30T00:09:30"/>
    <s v="Granel"/>
    <s v="E001"/>
    <x v="2"/>
    <d v="1899-12-30T00:25:30"/>
    <d v="1899-12-30T00:16:00"/>
    <x v="11"/>
    <x v="15"/>
    <x v="3"/>
    <x v="2"/>
    <n v="0"/>
    <n v="0"/>
    <x v="0"/>
    <x v="2"/>
    <x v="2"/>
    <n v="0"/>
    <x v="1"/>
    <x v="1"/>
    <d v="1899-12-30T00:09:30"/>
    <d v="1899-12-30T00:09:30"/>
    <x v="0"/>
    <m/>
    <m/>
    <d v="1899-12-30T00:00:00"/>
    <d v="1899-12-30T00:25:30"/>
    <n v="6"/>
    <d v="1899-12-30T00:09:30"/>
    <n v="25.500000000009582"/>
    <x v="12"/>
    <x v="1"/>
  </r>
  <r>
    <x v="5"/>
    <s v=""/>
    <x v="0"/>
    <x v="910"/>
    <m/>
    <d v="2025-03-17T00:00:00"/>
    <x v="2"/>
    <s v="2906"/>
    <x v="11"/>
    <s v="PA"/>
    <x v="3"/>
    <x v="0"/>
    <d v="2025-03-17T00:00:00"/>
    <d v="1899-12-30T09:55:23"/>
    <d v="2025-03-17T00:00:00"/>
    <d v="1899-12-30T10:01:47"/>
    <d v="2025-03-17T00:00:00"/>
    <d v="1899-12-30T10:02:20"/>
    <x v="164"/>
    <x v="21"/>
    <s v="1327141865"/>
    <s v="EXW"/>
    <d v="1899-12-30T00:06:57"/>
    <x v="2439"/>
    <d v="1899-12-30T00:06:24"/>
    <s v="Ensacado"/>
    <s v="E002"/>
    <x v="1"/>
    <d v="1899-12-30T00:06:57"/>
    <d v="1899-12-30T00:00:33"/>
    <x v="4"/>
    <x v="16"/>
    <x v="4"/>
    <x v="1"/>
    <n v="1"/>
    <n v="0"/>
    <x v="1"/>
    <x v="1"/>
    <x v="2"/>
    <n v="1"/>
    <x v="1"/>
    <x v="1"/>
    <d v="1899-12-30T00:06:24"/>
    <d v="1899-12-30T00:06:24"/>
    <x v="0"/>
    <m/>
    <m/>
    <d v="1899-12-30T00:00:00"/>
    <d v="1899-12-30T00:06:57"/>
    <n v="2"/>
    <d v="1899-12-30T00:06:24"/>
    <n v="6.950000000001646"/>
    <x v="4"/>
    <x v="1"/>
  </r>
  <r>
    <x v="5"/>
    <s v=""/>
    <x v="0"/>
    <x v="873"/>
    <m/>
    <d v="2025-03-17T00:00:00"/>
    <x v="2"/>
    <s v="2906"/>
    <x v="11"/>
    <s v="PA"/>
    <x v="3"/>
    <x v="0"/>
    <d v="2025-03-17T00:00:00"/>
    <d v="1899-12-30T11:29:39"/>
    <d v="2025-03-17T00:00:00"/>
    <d v="1899-12-30T11:30:03"/>
    <d v="2025-03-17T00:00:00"/>
    <d v="1899-12-30T11:30:11"/>
    <x v="170"/>
    <x v="21"/>
    <s v="1327141869"/>
    <s v="EXW"/>
    <d v="1899-12-30T00:00:32"/>
    <x v="1915"/>
    <d v="1899-12-30T00:00:24"/>
    <s v="Ensacado"/>
    <s v="E002"/>
    <x v="1"/>
    <d v="1899-12-30T00:00:32"/>
    <d v="1899-12-30T00:00:08"/>
    <x v="9"/>
    <x v="16"/>
    <x v="4"/>
    <x v="1"/>
    <n v="1"/>
    <n v="0"/>
    <x v="1"/>
    <x v="1"/>
    <x v="2"/>
    <n v="1"/>
    <x v="1"/>
    <x v="1"/>
    <d v="1899-12-30T00:00:24"/>
    <d v="1899-12-30T00:00:24"/>
    <x v="0"/>
    <m/>
    <m/>
    <d v="1899-12-30T00:00:00"/>
    <d v="1899-12-30T00:00:32"/>
    <n v="2"/>
    <d v="1899-12-30T00:00:24"/>
    <n v="0.53333333333283051"/>
    <x v="5"/>
    <x v="1"/>
  </r>
  <r>
    <x v="5"/>
    <s v=""/>
    <x v="0"/>
    <x v="875"/>
    <m/>
    <d v="2025-03-17T00:00:00"/>
    <x v="2"/>
    <s v="3320"/>
    <x v="12"/>
    <s v="PA"/>
    <x v="3"/>
    <x v="0"/>
    <d v="2025-03-17T00:00:00"/>
    <d v="1899-12-30T16:09:29"/>
    <d v="2025-03-17T00:00:00"/>
    <d v="1899-12-30T16:52:01"/>
    <d v="2025-03-17T00:00:00"/>
    <d v="1899-12-30T16:10:50"/>
    <x v="159"/>
    <x v="21"/>
    <s v="1327141872"/>
    <s v="EXW"/>
    <d v="1899-12-30T01:23:43"/>
    <x v="202"/>
    <d v="1899-12-30T00:42:32"/>
    <s v="Ensacado"/>
    <s v="E002"/>
    <x v="1"/>
    <d v="1899-12-30T00:01:21"/>
    <n v="-2.859953703703999E-2"/>
    <x v="7"/>
    <x v="16"/>
    <x v="4"/>
    <x v="1"/>
    <n v="1"/>
    <n v="0"/>
    <x v="1"/>
    <x v="1"/>
    <x v="2"/>
    <n v="1"/>
    <x v="1"/>
    <x v="1"/>
    <d v="1899-12-30T00:42:32"/>
    <d v="1899-12-30T00:42:32"/>
    <x v="1"/>
    <m/>
    <m/>
    <d v="1899-12-30T00:00:00"/>
    <d v="1899-12-30T00:01:21"/>
    <n v="2"/>
    <d v="1899-12-30T00:42:32"/>
    <n v="1.3500000000000512"/>
    <x v="8"/>
    <x v="1"/>
  </r>
  <r>
    <x v="5"/>
    <s v="2025000413"/>
    <x v="0"/>
    <x v="850"/>
    <s v="E6575LRD"/>
    <d v="2025-03-17T00:00:00"/>
    <x v="2"/>
    <s v="55"/>
    <x v="10"/>
    <s v="S2"/>
    <x v="6"/>
    <x v="0"/>
    <d v="2025-03-17T00:00:00"/>
    <d v="1899-12-30T15:18:52"/>
    <d v="2025-03-17T00:00:00"/>
    <d v="1899-12-30T16:52:43"/>
    <d v="2025-03-17T00:00:00"/>
    <d v="1899-12-30T17:32:22"/>
    <x v="0"/>
    <x v="0"/>
    <s v="1327141874"/>
    <s v="FBO"/>
    <d v="1899-12-30T02:13:30"/>
    <x v="2440"/>
    <d v="1899-12-30T01:33:51"/>
    <s v="Granel"/>
    <s v="E001"/>
    <x v="2"/>
    <d v="1899-12-30T02:13:30"/>
    <d v="1899-12-30T00:39:39"/>
    <x v="10"/>
    <x v="16"/>
    <x v="4"/>
    <x v="2"/>
    <n v="0"/>
    <n v="0"/>
    <x v="0"/>
    <x v="2"/>
    <x v="2"/>
    <n v="0"/>
    <x v="1"/>
    <x v="2"/>
    <d v="1899-12-30T01:33:51"/>
    <d v="1899-12-30T00:35:51"/>
    <x v="0"/>
    <m/>
    <m/>
    <d v="1899-12-30T00:00:00"/>
    <d v="1899-12-30T02:13:30"/>
    <n v="2"/>
    <d v="1899-12-30T01:33:51"/>
    <n v="133.50000000000966"/>
    <x v="12"/>
    <x v="0"/>
  </r>
  <r>
    <x v="5"/>
    <s v=""/>
    <x v="0"/>
    <x v="875"/>
    <m/>
    <d v="2025-03-17T00:00:00"/>
    <x v="2"/>
    <s v="2906"/>
    <x v="11"/>
    <s v="PA"/>
    <x v="3"/>
    <x v="0"/>
    <d v="2025-03-17T00:00:00"/>
    <d v="1899-12-30T17:40:42"/>
    <d v="2025-03-17T00:00:00"/>
    <d v="1899-12-30T12:52:01"/>
    <d v="2025-03-17T00:00:00"/>
    <d v="1899-12-30T17:41:10"/>
    <x v="159"/>
    <x v="21"/>
    <s v="1327141875"/>
    <s v="EXW"/>
    <d v="1899-12-30T09:37:50"/>
    <x v="2441"/>
    <d v="1899-12-30T04:48:41"/>
    <s v="Ensacado"/>
    <s v="E002"/>
    <x v="1"/>
    <d v="1899-12-30T00:00:28"/>
    <d v="1899-12-30T04:49:09"/>
    <x v="11"/>
    <x v="16"/>
    <x v="4"/>
    <x v="1"/>
    <n v="1"/>
    <n v="0"/>
    <x v="1"/>
    <x v="1"/>
    <x v="2"/>
    <n v="1"/>
    <x v="1"/>
    <x v="1"/>
    <d v="1899-12-30T04:48:41"/>
    <d v="1899-12-30T03:50:41"/>
    <x v="1"/>
    <m/>
    <m/>
    <d v="1899-12-30T00:00:00"/>
    <d v="1899-12-30T00:00:28"/>
    <n v="2"/>
    <n v="-0.20047453703703"/>
    <n v="0.46666666667515955"/>
    <x v="12"/>
    <x v="1"/>
  </r>
  <r>
    <x v="5"/>
    <s v="2025000414"/>
    <x v="0"/>
    <x v="850"/>
    <s v="E6575LRD"/>
    <d v="2025-03-18T00:00:00"/>
    <x v="2"/>
    <s v="55"/>
    <x v="10"/>
    <s v="S2"/>
    <x v="6"/>
    <x v="0"/>
    <d v="2025-03-18T00:00:00"/>
    <d v="1899-12-30T09:37:56"/>
    <d v="2025-03-18T00:00:00"/>
    <d v="1899-12-30T09:44:48"/>
    <d v="2025-03-18T00:00:00"/>
    <d v="1899-12-30T09:54:14"/>
    <x v="0"/>
    <x v="0"/>
    <s v="1327141877"/>
    <s v="FBO"/>
    <d v="1899-12-30T00:16:18"/>
    <x v="2442"/>
    <d v="1899-12-30T00:06:52"/>
    <s v="Granel"/>
    <s v="E001"/>
    <x v="2"/>
    <d v="1899-12-30T00:16:18"/>
    <d v="1899-12-30T00:09:26"/>
    <x v="4"/>
    <x v="17"/>
    <x v="4"/>
    <x v="2"/>
    <n v="0"/>
    <n v="0"/>
    <x v="0"/>
    <x v="2"/>
    <x v="2"/>
    <n v="0"/>
    <x v="1"/>
    <x v="1"/>
    <d v="1899-12-30T00:06:52"/>
    <d v="1899-12-30T00:06:52"/>
    <x v="0"/>
    <m/>
    <m/>
    <d v="1899-12-30T00:00:00"/>
    <d v="1899-12-30T00:16:18"/>
    <n v="3"/>
    <d v="1899-12-30T00:06:52"/>
    <n v="16.300000000008062"/>
    <x v="3"/>
    <x v="1"/>
  </r>
  <r>
    <x v="5"/>
    <s v=""/>
    <x v="0"/>
    <x v="890"/>
    <m/>
    <d v="2025-03-18T00:00:00"/>
    <x v="2"/>
    <s v="2906"/>
    <x v="11"/>
    <s v="PA"/>
    <x v="3"/>
    <x v="0"/>
    <d v="2025-03-18T00:00:00"/>
    <d v="1899-12-30T10:27:49"/>
    <d v="2025-03-18T00:00:00"/>
    <d v="1899-12-30T10:28:40"/>
    <d v="2025-03-18T00:00:00"/>
    <d v="1899-12-30T10:28:45"/>
    <x v="161"/>
    <x v="21"/>
    <s v="1327141880"/>
    <s v="EXW"/>
    <d v="1899-12-30T00:00:56"/>
    <x v="2443"/>
    <d v="1899-12-30T00:00:51"/>
    <s v="Ensacado"/>
    <s v="E002"/>
    <x v="1"/>
    <d v="1899-12-30T00:00:56"/>
    <d v="1899-12-30T00:00:05"/>
    <x v="5"/>
    <x v="17"/>
    <x v="4"/>
    <x v="1"/>
    <n v="1"/>
    <n v="0"/>
    <x v="1"/>
    <x v="1"/>
    <x v="2"/>
    <n v="1"/>
    <x v="1"/>
    <x v="1"/>
    <d v="1899-12-30T00:00:51"/>
    <d v="1899-12-30T00:00:51"/>
    <x v="0"/>
    <m/>
    <m/>
    <d v="1899-12-30T00:00:00"/>
    <d v="1899-12-30T00:00:56"/>
    <n v="3"/>
    <d v="1899-12-30T00:00:51"/>
    <n v="0.93333333332154211"/>
    <x v="4"/>
    <x v="1"/>
  </r>
  <r>
    <x v="5"/>
    <s v=""/>
    <x v="0"/>
    <x v="911"/>
    <m/>
    <d v="2025-03-18T00:00:00"/>
    <x v="2"/>
    <s v="3320"/>
    <x v="12"/>
    <s v="PA"/>
    <x v="3"/>
    <x v="0"/>
    <d v="2025-03-18T00:00:00"/>
    <d v="1899-12-30T11:24:49"/>
    <d v="2025-03-18T00:00:00"/>
    <d v="1899-12-30T11:52:01"/>
    <d v="2025-03-18T00:00:00"/>
    <d v="1899-12-30T11:27:26"/>
    <x v="159"/>
    <x v="21"/>
    <s v="1327141881"/>
    <s v="EXW"/>
    <d v="1899-12-30T00:51:47"/>
    <x v="696"/>
    <d v="1899-12-30T00:27:12"/>
    <s v="Ensacado"/>
    <s v="E002"/>
    <x v="1"/>
    <d v="1899-12-30T00:02:37"/>
    <n v="-1.7071759259260022E-2"/>
    <x v="9"/>
    <x v="17"/>
    <x v="4"/>
    <x v="1"/>
    <n v="1"/>
    <n v="0"/>
    <x v="1"/>
    <x v="1"/>
    <x v="2"/>
    <n v="1"/>
    <x v="1"/>
    <x v="1"/>
    <d v="1899-12-30T00:27:12"/>
    <d v="1899-12-30T00:27:12"/>
    <x v="1"/>
    <m/>
    <m/>
    <d v="1899-12-30T00:00:00"/>
    <d v="1899-12-30T00:02:37"/>
    <n v="3"/>
    <d v="1899-12-30T00:27:12"/>
    <n v="2.6166666666671823"/>
    <x v="5"/>
    <x v="1"/>
  </r>
  <r>
    <x v="5"/>
    <s v="2025000415"/>
    <x v="0"/>
    <x v="850"/>
    <s v="E6575LRD"/>
    <d v="2025-03-18T00:00:00"/>
    <x v="2"/>
    <s v="55"/>
    <x v="10"/>
    <s v="S2"/>
    <x v="6"/>
    <x v="0"/>
    <d v="2025-03-18T00:00:00"/>
    <d v="1899-12-30T11:15:05"/>
    <d v="2025-03-18T00:00:00"/>
    <d v="1899-12-30T11:23:37"/>
    <d v="2025-03-18T00:00:00"/>
    <d v="1899-12-30T11:31:31"/>
    <x v="0"/>
    <x v="0"/>
    <s v="1327141882"/>
    <s v="FBO"/>
    <d v="1899-12-30T00:16:26"/>
    <x v="2444"/>
    <d v="1899-12-30T00:08:32"/>
    <s v="Granel"/>
    <s v="E001"/>
    <x v="2"/>
    <d v="1899-12-30T00:16:26"/>
    <d v="1899-12-30T00:07:54"/>
    <x v="9"/>
    <x v="17"/>
    <x v="4"/>
    <x v="2"/>
    <n v="0"/>
    <n v="0"/>
    <x v="0"/>
    <x v="2"/>
    <x v="2"/>
    <n v="0"/>
    <x v="1"/>
    <x v="1"/>
    <d v="1899-12-30T00:08:32"/>
    <d v="1899-12-30T00:08:32"/>
    <x v="0"/>
    <m/>
    <m/>
    <d v="1899-12-30T00:00:00"/>
    <d v="1899-12-30T00:16:26"/>
    <n v="3"/>
    <d v="1899-12-30T00:08:32"/>
    <n v="16.433333333337632"/>
    <x v="5"/>
    <x v="1"/>
  </r>
  <r>
    <x v="5"/>
    <s v="2025000416"/>
    <x v="0"/>
    <x v="856"/>
    <s v="E7095HXG"/>
    <d v="2025-03-18T00:00:00"/>
    <x v="2"/>
    <s v="55"/>
    <x v="10"/>
    <s v="S2"/>
    <x v="6"/>
    <x v="0"/>
    <d v="2025-03-18T00:00:00"/>
    <d v="1899-12-30T11:16:41"/>
    <d v="2025-03-18T00:00:00"/>
    <d v="1899-12-30T11:24:36"/>
    <d v="2025-03-18T00:00:00"/>
    <d v="1899-12-30T11:47:47"/>
    <x v="0"/>
    <x v="0"/>
    <s v="1327141883"/>
    <s v="FBO"/>
    <d v="1899-12-30T00:31:06"/>
    <x v="219"/>
    <d v="1899-12-30T00:07:55"/>
    <s v="Granel"/>
    <s v="E001"/>
    <x v="2"/>
    <d v="1899-12-30T00:31:06"/>
    <d v="1899-12-30T00:23:11"/>
    <x v="9"/>
    <x v="17"/>
    <x v="4"/>
    <x v="2"/>
    <n v="0"/>
    <n v="0"/>
    <x v="0"/>
    <x v="2"/>
    <x v="2"/>
    <n v="0"/>
    <x v="1"/>
    <x v="1"/>
    <d v="1899-12-30T00:07:55"/>
    <d v="1899-12-30T00:07:55"/>
    <x v="0"/>
    <m/>
    <m/>
    <d v="1899-12-30T00:00:00"/>
    <d v="1899-12-30T00:31:06"/>
    <n v="3"/>
    <d v="1899-12-30T00:07:55"/>
    <n v="31.099999999996868"/>
    <x v="5"/>
    <x v="1"/>
  </r>
  <r>
    <x v="5"/>
    <s v=""/>
    <x v="0"/>
    <x v="868"/>
    <m/>
    <d v="2025-03-18T00:00:00"/>
    <x v="2"/>
    <s v="3320"/>
    <x v="12"/>
    <s v="PA"/>
    <x v="3"/>
    <x v="0"/>
    <d v="2025-03-18T00:00:00"/>
    <d v="1899-12-30T12:40:04"/>
    <d v="2025-03-18T00:00:00"/>
    <d v="1899-12-30T12:40:37"/>
    <d v="2025-03-18T00:00:00"/>
    <d v="1899-12-30T12:40:54"/>
    <x v="154"/>
    <x v="21"/>
    <s v="1327141884"/>
    <s v="EXW"/>
    <d v="1899-12-30T00:00:50"/>
    <x v="1611"/>
    <d v="1899-12-30T00:00:33"/>
    <s v="Ensacado"/>
    <s v="E002"/>
    <x v="1"/>
    <d v="1899-12-30T00:00:50"/>
    <d v="1899-12-30T00:00:17"/>
    <x v="13"/>
    <x v="17"/>
    <x v="4"/>
    <x v="1"/>
    <n v="1"/>
    <n v="0"/>
    <x v="1"/>
    <x v="1"/>
    <x v="2"/>
    <n v="1"/>
    <x v="1"/>
    <x v="1"/>
    <d v="1899-12-30T00:00:33"/>
    <d v="1899-12-30T00:00:33"/>
    <x v="0"/>
    <m/>
    <m/>
    <d v="1899-12-30T00:00:00"/>
    <d v="1899-12-30T00:00:50"/>
    <n v="3"/>
    <d v="1899-12-30T00:00:33"/>
    <n v="0.83333333334246973"/>
    <x v="11"/>
    <x v="1"/>
  </r>
  <r>
    <x v="5"/>
    <s v=""/>
    <x v="0"/>
    <x v="911"/>
    <m/>
    <d v="2025-03-18T00:00:00"/>
    <x v="2"/>
    <s v="3320"/>
    <x v="12"/>
    <s v="PA"/>
    <x v="3"/>
    <x v="0"/>
    <d v="2025-03-18T00:00:00"/>
    <d v="1899-12-30T12:59:05"/>
    <d v="2025-03-18T00:00:00"/>
    <d v="1899-12-30T11:52:01"/>
    <d v="2025-03-18T00:00:00"/>
    <d v="1899-12-30T13:00:20"/>
    <x v="159"/>
    <x v="21"/>
    <s v="1327141886"/>
    <s v="EXW"/>
    <d v="1899-12-30T02:15:23"/>
    <x v="1647"/>
    <d v="1899-12-30T01:07:04"/>
    <s v="Ensacado"/>
    <s v="E002"/>
    <x v="1"/>
    <d v="1899-12-30T00:01:15"/>
    <d v="1899-12-30T01:08:19"/>
    <x v="13"/>
    <x v="17"/>
    <x v="4"/>
    <x v="1"/>
    <n v="1"/>
    <n v="0"/>
    <x v="1"/>
    <x v="1"/>
    <x v="2"/>
    <n v="1"/>
    <x v="1"/>
    <x v="1"/>
    <d v="1899-12-30T01:07:04"/>
    <d v="1899-12-30T00:09:04"/>
    <x v="1"/>
    <m/>
    <m/>
    <d v="1899-12-30T00:00:00"/>
    <d v="1899-12-30T00:01:15"/>
    <n v="3"/>
    <n v="-4.6574074074070049E-2"/>
    <n v="1.2500000000062705"/>
    <x v="6"/>
    <x v="1"/>
  </r>
  <r>
    <x v="5"/>
    <s v=""/>
    <x v="0"/>
    <x v="911"/>
    <m/>
    <d v="2025-03-18T00:00:00"/>
    <x v="2"/>
    <s v="2906"/>
    <x v="11"/>
    <s v="PA"/>
    <x v="3"/>
    <x v="0"/>
    <d v="2025-03-18T00:00:00"/>
    <d v="1899-12-30T13:01:02"/>
    <d v="2025-03-18T00:00:00"/>
    <d v="1899-12-30T07:22:01"/>
    <d v="2025-03-18T00:00:00"/>
    <d v="1899-12-30T13:01:35"/>
    <x v="159"/>
    <x v="21"/>
    <s v="1327141887"/>
    <s v="EXW"/>
    <d v="1899-12-30T11:18:35"/>
    <x v="2445"/>
    <d v="1899-12-30T05:39:01"/>
    <s v="Ensacado"/>
    <s v="E002"/>
    <x v="1"/>
    <d v="1899-12-30T00:00:33"/>
    <d v="1899-12-30T05:39:34"/>
    <x v="6"/>
    <x v="17"/>
    <x v="4"/>
    <x v="1"/>
    <n v="1"/>
    <n v="0"/>
    <x v="1"/>
    <x v="1"/>
    <x v="2"/>
    <n v="1"/>
    <x v="1"/>
    <x v="1"/>
    <d v="1899-12-30T05:39:01"/>
    <d v="1899-12-30T04:41:01"/>
    <x v="1"/>
    <m/>
    <m/>
    <d v="1899-12-30T00:00:00"/>
    <d v="1899-12-30T00:00:33"/>
    <n v="3"/>
    <n v="-0.23542824074074004"/>
    <n v="0.54999999999353122"/>
    <x v="6"/>
    <x v="1"/>
  </r>
  <r>
    <x v="5"/>
    <s v="2025000417"/>
    <x v="0"/>
    <x v="856"/>
    <s v="E7095HXG"/>
    <d v="2025-03-18T00:00:00"/>
    <x v="2"/>
    <s v="55"/>
    <x v="10"/>
    <s v="S2"/>
    <x v="6"/>
    <x v="0"/>
    <d v="2025-03-18T00:00:00"/>
    <d v="1899-12-30T13:25:13"/>
    <d v="2025-03-18T00:00:00"/>
    <d v="1899-12-30T13:37:55"/>
    <d v="2025-03-18T00:00:00"/>
    <d v="1899-12-30T13:47:00"/>
    <x v="0"/>
    <x v="0"/>
    <s v="1327141888"/>
    <s v="FBO"/>
    <d v="1899-12-30T00:21:47"/>
    <x v="2446"/>
    <d v="1899-12-30T00:12:42"/>
    <s v="Granel"/>
    <s v="E001"/>
    <x v="2"/>
    <d v="1899-12-30T00:21:47"/>
    <d v="1899-12-30T00:09:05"/>
    <x v="6"/>
    <x v="17"/>
    <x v="4"/>
    <x v="2"/>
    <n v="0"/>
    <n v="0"/>
    <x v="0"/>
    <x v="2"/>
    <x v="2"/>
    <n v="0"/>
    <x v="1"/>
    <x v="1"/>
    <d v="1899-12-30T00:12:42"/>
    <d v="1899-12-30T00:12:42"/>
    <x v="0"/>
    <m/>
    <m/>
    <d v="1899-12-30T00:00:00"/>
    <d v="1899-12-30T00:21:47"/>
    <n v="3"/>
    <d v="1899-12-30T00:12:42"/>
    <n v="21.783333333340789"/>
    <x v="6"/>
    <x v="1"/>
  </r>
  <r>
    <x v="5"/>
    <s v="2025000418"/>
    <x v="0"/>
    <x v="850"/>
    <s v="E6575LRD"/>
    <d v="2025-03-18T00:00:00"/>
    <x v="2"/>
    <s v="55"/>
    <x v="10"/>
    <s v="S2"/>
    <x v="6"/>
    <x v="0"/>
    <d v="2025-03-18T00:00:00"/>
    <d v="1899-12-30T13:25:52"/>
    <d v="2025-03-18T00:00:00"/>
    <d v="1899-12-30T13:38:20"/>
    <d v="2025-03-18T00:00:00"/>
    <d v="1899-12-30T14:08:55"/>
    <x v="0"/>
    <x v="0"/>
    <s v="1327141889"/>
    <s v="FBO"/>
    <d v="1899-12-30T00:43:03"/>
    <x v="2129"/>
    <d v="1899-12-30T00:12:28"/>
    <s v="Granel"/>
    <s v="E001"/>
    <x v="2"/>
    <d v="1899-12-30T00:43:03"/>
    <d v="1899-12-30T00:30:35"/>
    <x v="6"/>
    <x v="17"/>
    <x v="4"/>
    <x v="2"/>
    <n v="0"/>
    <n v="0"/>
    <x v="0"/>
    <x v="2"/>
    <x v="2"/>
    <n v="0"/>
    <x v="1"/>
    <x v="1"/>
    <d v="1899-12-30T00:12:28"/>
    <d v="1899-12-30T00:12:28"/>
    <x v="0"/>
    <m/>
    <m/>
    <d v="1899-12-30T00:00:00"/>
    <d v="1899-12-30T00:43:03"/>
    <n v="3"/>
    <d v="1899-12-30T00:12:28"/>
    <n v="43.049999999995215"/>
    <x v="7"/>
    <x v="1"/>
  </r>
  <r>
    <x v="5"/>
    <s v="2025000419"/>
    <x v="0"/>
    <x v="856"/>
    <s v="E7095HXG"/>
    <d v="2025-03-18T00:00:00"/>
    <x v="2"/>
    <s v="55"/>
    <x v="10"/>
    <s v="S2"/>
    <x v="6"/>
    <x v="0"/>
    <d v="2025-03-18T00:00:00"/>
    <d v="1899-12-30T15:40:48"/>
    <d v="2025-03-18T00:00:00"/>
    <d v="1899-12-30T15:49:29"/>
    <d v="2025-03-18T00:00:00"/>
    <d v="1899-12-30T15:56:47"/>
    <x v="0"/>
    <x v="0"/>
    <s v="1327141891"/>
    <s v="FBO"/>
    <d v="1899-12-30T00:15:59"/>
    <x v="2447"/>
    <d v="1899-12-30T00:08:41"/>
    <s v="Granel"/>
    <s v="E001"/>
    <x v="2"/>
    <d v="1899-12-30T00:15:59"/>
    <d v="1899-12-30T00:07:18"/>
    <x v="10"/>
    <x v="17"/>
    <x v="4"/>
    <x v="2"/>
    <n v="0"/>
    <n v="0"/>
    <x v="0"/>
    <x v="2"/>
    <x v="2"/>
    <n v="0"/>
    <x v="1"/>
    <x v="1"/>
    <d v="1899-12-30T00:08:41"/>
    <d v="1899-12-30T00:08:41"/>
    <x v="0"/>
    <m/>
    <m/>
    <d v="1899-12-30T00:00:00"/>
    <d v="1899-12-30T00:15:59"/>
    <n v="3"/>
    <d v="1899-12-30T00:08:41"/>
    <n v="15.983333333337644"/>
    <x v="14"/>
    <x v="1"/>
  </r>
  <r>
    <x v="5"/>
    <s v=""/>
    <x v="0"/>
    <x v="870"/>
    <m/>
    <d v="2025-03-18T00:00:00"/>
    <x v="2"/>
    <s v="2906"/>
    <x v="11"/>
    <s v="PA"/>
    <x v="3"/>
    <x v="0"/>
    <d v="2025-03-18T00:00:00"/>
    <d v="1899-12-30T16:15:18"/>
    <d v="2025-03-18T00:00:00"/>
    <d v="1899-12-30T16:15:47"/>
    <d v="2025-03-18T00:00:00"/>
    <d v="1899-12-30T16:15:54"/>
    <x v="168"/>
    <x v="21"/>
    <s v="1327141892"/>
    <s v="EXW"/>
    <d v="1899-12-30T00:00:36"/>
    <x v="2343"/>
    <d v="1899-12-30T00:00:29"/>
    <s v="Ensacado"/>
    <s v="E002"/>
    <x v="1"/>
    <d v="1899-12-30T00:00:36"/>
    <d v="1899-12-30T00:00:07"/>
    <x v="7"/>
    <x v="17"/>
    <x v="4"/>
    <x v="1"/>
    <n v="1"/>
    <n v="0"/>
    <x v="1"/>
    <x v="1"/>
    <x v="2"/>
    <n v="1"/>
    <x v="1"/>
    <x v="1"/>
    <d v="1899-12-30T00:00:29"/>
    <d v="1899-12-30T00:00:29"/>
    <x v="0"/>
    <m/>
    <m/>
    <d v="1899-12-30T00:00:00"/>
    <d v="1899-12-30T00:00:36"/>
    <n v="3"/>
    <d v="1899-12-30T00:00:29"/>
    <n v="0.59999999999050146"/>
    <x v="8"/>
    <x v="1"/>
  </r>
  <r>
    <x v="5"/>
    <s v=""/>
    <x v="0"/>
    <x v="873"/>
    <m/>
    <d v="2025-03-18T00:00:00"/>
    <x v="2"/>
    <s v="2906"/>
    <x v="11"/>
    <s v="PA"/>
    <x v="3"/>
    <x v="0"/>
    <d v="2025-03-18T00:00:00"/>
    <d v="1899-12-30T17:28:19"/>
    <d v="2025-03-18T00:00:00"/>
    <d v="1899-12-30T17:28:53"/>
    <d v="2025-03-18T00:00:00"/>
    <d v="1899-12-30T17:28:59"/>
    <x v="170"/>
    <x v="21"/>
    <s v="1327141896"/>
    <s v="EXW"/>
    <d v="1899-12-30T00:00:40"/>
    <x v="2289"/>
    <d v="1899-12-30T00:00:34"/>
    <s v="Ensacado"/>
    <s v="E002"/>
    <x v="1"/>
    <d v="1899-12-30T00:00:40"/>
    <d v="1899-12-30T00:00:06"/>
    <x v="11"/>
    <x v="17"/>
    <x v="4"/>
    <x v="1"/>
    <n v="1"/>
    <n v="0"/>
    <x v="1"/>
    <x v="1"/>
    <x v="2"/>
    <n v="1"/>
    <x v="1"/>
    <x v="1"/>
    <d v="1899-12-30T00:00:34"/>
    <d v="1899-12-30T00:00:34"/>
    <x v="0"/>
    <m/>
    <m/>
    <d v="1899-12-30T00:00:00"/>
    <d v="1899-12-30T00:00:40"/>
    <n v="3"/>
    <d v="1899-12-30T00:00:34"/>
    <n v="0.66666666666240104"/>
    <x v="12"/>
    <x v="1"/>
  </r>
  <r>
    <x v="5"/>
    <s v="2025000421"/>
    <x v="0"/>
    <x v="856"/>
    <s v="E7095HXG"/>
    <d v="2025-03-18T00:00:00"/>
    <x v="2"/>
    <s v="3044"/>
    <x v="25"/>
    <s v="S1"/>
    <x v="1"/>
    <x v="0"/>
    <d v="2025-03-18T00:00:00"/>
    <d v="1899-12-30T17:12:00"/>
    <d v="2025-03-18T00:00:00"/>
    <d v="1899-12-30T17:23:47"/>
    <d v="2025-03-18T00:00:00"/>
    <d v="1899-12-30T17:36:15"/>
    <x v="0"/>
    <x v="0"/>
    <s v="1327141897"/>
    <s v="FBO"/>
    <d v="1899-12-30T00:24:15"/>
    <x v="2448"/>
    <d v="1899-12-30T00:11:47"/>
    <s v="Granel"/>
    <s v="E001"/>
    <x v="2"/>
    <d v="1899-12-30T00:24:15"/>
    <d v="1899-12-30T00:12:28"/>
    <x v="11"/>
    <x v="17"/>
    <x v="4"/>
    <x v="2"/>
    <n v="0"/>
    <n v="0"/>
    <x v="0"/>
    <x v="2"/>
    <x v="2"/>
    <n v="0"/>
    <x v="1"/>
    <x v="1"/>
    <d v="1899-12-30T00:11:47"/>
    <d v="1899-12-30T00:11:47"/>
    <x v="0"/>
    <m/>
    <m/>
    <d v="1899-12-30T00:00:00"/>
    <d v="1899-12-30T00:24:15"/>
    <n v="3"/>
    <d v="1899-12-30T00:11:47"/>
    <n v="24.249999999988763"/>
    <x v="12"/>
    <x v="1"/>
  </r>
  <r>
    <x v="5"/>
    <s v=""/>
    <x v="0"/>
    <x v="867"/>
    <m/>
    <d v="2025-03-19T00:00:00"/>
    <x v="2"/>
    <s v="2906"/>
    <x v="11"/>
    <s v="PA"/>
    <x v="3"/>
    <x v="0"/>
    <d v="2025-03-19T00:00:00"/>
    <d v="1899-12-30T08:45:10"/>
    <d v="2025-03-19T00:00:00"/>
    <d v="1899-12-30T08:45:49"/>
    <d v="2025-03-19T00:00:00"/>
    <d v="1899-12-30T08:45:58"/>
    <x v="165"/>
    <x v="21"/>
    <s v="1327141898"/>
    <s v="EXW"/>
    <d v="1899-12-30T00:00:00"/>
    <x v="782"/>
    <d v="1899-12-30T00:00:00"/>
    <s v="Ensacado"/>
    <s v="E002"/>
    <x v="1"/>
    <d v="1899-12-30T00:00:48"/>
    <d v="1899-12-30T00:00:09"/>
    <x v="3"/>
    <x v="18"/>
    <x v="4"/>
    <x v="1"/>
    <n v="1"/>
    <n v="0"/>
    <x v="1"/>
    <x v="1"/>
    <x v="2"/>
    <n v="1"/>
    <x v="1"/>
    <x v="1"/>
    <d v="1899-12-30T00:00:00"/>
    <d v="1899-12-30T00:00:00"/>
    <x v="0"/>
    <m/>
    <m/>
    <d v="1899-12-30T00:00:00"/>
    <d v="1899-12-30T00:00:48"/>
    <n v="4"/>
    <d v="1899-12-30T00:00:39"/>
    <n v="0.80000000000644"/>
    <x v="2"/>
    <x v="1"/>
  </r>
  <r>
    <x v="5"/>
    <s v="2025000422"/>
    <x v="0"/>
    <x v="853"/>
    <s v="E8184JKX"/>
    <d v="2025-03-19T00:00:00"/>
    <x v="2"/>
    <s v="55"/>
    <x v="10"/>
    <s v="S2"/>
    <x v="6"/>
    <x v="0"/>
    <d v="2025-03-19T00:00:00"/>
    <d v="1899-12-30T08:36:03"/>
    <d v="2025-03-19T00:00:00"/>
    <d v="1899-12-30T08:44:40"/>
    <d v="2025-03-19T00:00:00"/>
    <d v="1899-12-30T08:53:18"/>
    <x v="0"/>
    <x v="0"/>
    <s v="1327141902"/>
    <s v="FBO"/>
    <d v="1899-12-30T00:00:00"/>
    <x v="782"/>
    <d v="1899-12-30T00:00:00"/>
    <s v="Granel"/>
    <s v="E001"/>
    <x v="2"/>
    <d v="1899-12-30T00:17:15"/>
    <d v="1899-12-30T00:08:38"/>
    <x v="3"/>
    <x v="18"/>
    <x v="4"/>
    <x v="2"/>
    <n v="0"/>
    <n v="0"/>
    <x v="0"/>
    <x v="2"/>
    <x v="2"/>
    <n v="0"/>
    <x v="1"/>
    <x v="1"/>
    <d v="1899-12-30T00:00:00"/>
    <d v="1899-12-30T00:00:00"/>
    <x v="0"/>
    <m/>
    <m/>
    <d v="1899-12-30T00:00:00"/>
    <d v="1899-12-30T00:17:15"/>
    <n v="4"/>
    <d v="1899-12-30T00:08:37"/>
    <n v="17.249999999990386"/>
    <x v="2"/>
    <x v="1"/>
  </r>
  <r>
    <x v="5"/>
    <s v="2025000423"/>
    <x v="0"/>
    <x v="856"/>
    <s v="E7095HXG"/>
    <d v="2025-03-19T00:00:00"/>
    <x v="2"/>
    <s v="3044"/>
    <x v="25"/>
    <s v="S1"/>
    <x v="1"/>
    <x v="0"/>
    <d v="2025-03-19T00:00:00"/>
    <d v="1899-12-30T09:14:15"/>
    <d v="2025-03-19T00:00:00"/>
    <d v="1899-12-30T09:22:45"/>
    <d v="2025-03-19T00:00:00"/>
    <d v="1899-12-30T09:29:33"/>
    <x v="0"/>
    <x v="0"/>
    <s v="1327141903"/>
    <s v="FBO"/>
    <d v="1899-12-30T00:00:00"/>
    <x v="782"/>
    <d v="1899-12-30T00:00:00"/>
    <s v="Granel"/>
    <s v="E001"/>
    <x v="2"/>
    <d v="1899-12-30T00:15:18"/>
    <d v="1899-12-30T00:06:48"/>
    <x v="4"/>
    <x v="18"/>
    <x v="4"/>
    <x v="2"/>
    <n v="0"/>
    <n v="0"/>
    <x v="0"/>
    <x v="2"/>
    <x v="2"/>
    <n v="0"/>
    <x v="1"/>
    <x v="1"/>
    <d v="1899-12-30T00:00:00"/>
    <d v="1899-12-30T00:00:00"/>
    <x v="0"/>
    <m/>
    <m/>
    <d v="1899-12-30T00:00:00"/>
    <d v="1899-12-30T00:15:18"/>
    <n v="4"/>
    <d v="1899-12-30T00:08:30"/>
    <n v="15.299999999999994"/>
    <x v="3"/>
    <x v="1"/>
  </r>
  <r>
    <x v="5"/>
    <s v="2025000424"/>
    <x v="0"/>
    <x v="856"/>
    <s v="E7095HXG"/>
    <d v="2025-03-19T00:00:00"/>
    <x v="2"/>
    <s v="55"/>
    <x v="10"/>
    <s v="S2"/>
    <x v="6"/>
    <x v="0"/>
    <d v="2025-03-19T00:00:00"/>
    <d v="1899-12-30T10:48:15"/>
    <d v="2025-03-19T00:00:00"/>
    <d v="1899-12-30T10:58:38"/>
    <d v="2025-03-19T00:00:00"/>
    <d v="1899-12-30T11:08:59"/>
    <x v="0"/>
    <x v="0"/>
    <s v="1327141906"/>
    <s v="FBO"/>
    <d v="1899-12-30T00:00:00"/>
    <x v="782"/>
    <d v="1899-12-30T00:00:00"/>
    <s v="Granel"/>
    <s v="E001"/>
    <x v="2"/>
    <d v="1899-12-30T00:20:44"/>
    <d v="1899-12-30T00:10:21"/>
    <x v="5"/>
    <x v="18"/>
    <x v="4"/>
    <x v="2"/>
    <n v="0"/>
    <n v="0"/>
    <x v="0"/>
    <x v="2"/>
    <x v="2"/>
    <n v="0"/>
    <x v="1"/>
    <x v="1"/>
    <d v="1899-12-30T00:00:00"/>
    <d v="1899-12-30T00:00:00"/>
    <x v="0"/>
    <m/>
    <m/>
    <d v="1899-12-30T00:00:00"/>
    <d v="1899-12-30T00:20:44"/>
    <n v="4"/>
    <d v="1899-12-30T00:10:23"/>
    <n v="20.733333333335988"/>
    <x v="5"/>
    <x v="1"/>
  </r>
  <r>
    <x v="5"/>
    <s v=""/>
    <x v="0"/>
    <x v="878"/>
    <m/>
    <d v="2025-03-19T00:00:00"/>
    <x v="2"/>
    <s v="2906"/>
    <x v="11"/>
    <s v="PA"/>
    <x v="3"/>
    <x v="0"/>
    <d v="2025-03-19T00:00:00"/>
    <d v="1899-12-30T11:40:48"/>
    <d v="2025-03-19T00:00:00"/>
    <d v="1899-12-30T13:34:59"/>
    <d v="2025-03-19T00:00:00"/>
    <d v="1899-12-30T11:41:25"/>
    <x v="171"/>
    <x v="21"/>
    <s v="1327141907"/>
    <s v="EXW"/>
    <d v="1899-12-30T00:00:00"/>
    <x v="782"/>
    <d v="1899-12-30T00:00:00"/>
    <s v="Ensacado"/>
    <s v="E002"/>
    <x v="1"/>
    <d v="1899-12-30T00:00:37"/>
    <n v="-7.8865740740739931E-2"/>
    <x v="9"/>
    <x v="18"/>
    <x v="4"/>
    <x v="1"/>
    <n v="1"/>
    <n v="0"/>
    <x v="1"/>
    <x v="1"/>
    <x v="2"/>
    <n v="1"/>
    <x v="1"/>
    <x v="1"/>
    <d v="1899-12-30T00:00:00"/>
    <d v="1899-12-30T00:00:00"/>
    <x v="0"/>
    <m/>
    <m/>
    <d v="1899-12-30T00:00:00"/>
    <d v="1899-12-30T00:00:37"/>
    <n v="4"/>
    <d v="1899-12-30T01:54:11"/>
    <n v="0.61666666666559067"/>
    <x v="5"/>
    <x v="1"/>
  </r>
  <r>
    <x v="5"/>
    <s v="2025000425"/>
    <x v="0"/>
    <x v="853"/>
    <s v="E8184JKX"/>
    <d v="2025-03-19T00:00:00"/>
    <x v="2"/>
    <s v="3044"/>
    <x v="25"/>
    <s v="S1"/>
    <x v="1"/>
    <x v="0"/>
    <d v="2025-03-19T00:00:00"/>
    <d v="1899-12-30T11:09:36"/>
    <d v="2025-03-19T00:00:00"/>
    <d v="1899-12-30T11:32:37"/>
    <d v="2025-03-19T00:00:00"/>
    <d v="1899-12-30T11:39:33"/>
    <x v="0"/>
    <x v="0"/>
    <s v="1327141908"/>
    <s v="FBO"/>
    <d v="1899-12-30T00:00:00"/>
    <x v="782"/>
    <d v="1899-12-30T00:00:00"/>
    <s v="Granel"/>
    <s v="E001"/>
    <x v="2"/>
    <d v="1899-12-30T00:29:57"/>
    <d v="1899-12-30T00:06:56"/>
    <x v="9"/>
    <x v="18"/>
    <x v="4"/>
    <x v="2"/>
    <n v="0"/>
    <n v="0"/>
    <x v="0"/>
    <x v="2"/>
    <x v="2"/>
    <n v="0"/>
    <x v="1"/>
    <x v="1"/>
    <d v="1899-12-30T00:00:00"/>
    <d v="1899-12-30T00:00:00"/>
    <x v="0"/>
    <m/>
    <m/>
    <d v="1899-12-30T00:00:00"/>
    <d v="1899-12-30T00:29:57"/>
    <n v="4"/>
    <d v="1899-12-30T00:23:01"/>
    <n v="29.949999999998365"/>
    <x v="5"/>
    <x v="1"/>
  </r>
  <r>
    <x v="5"/>
    <s v="2025000426"/>
    <x v="0"/>
    <x v="850"/>
    <s v="E6575LRD"/>
    <d v="2025-03-19T00:00:00"/>
    <x v="2"/>
    <s v="55"/>
    <x v="10"/>
    <s v="S2"/>
    <x v="6"/>
    <x v="0"/>
    <d v="2025-03-19T00:00:00"/>
    <d v="1899-12-30T11:56:11"/>
    <d v="2025-03-19T00:00:00"/>
    <d v="1899-12-30T12:04:20"/>
    <d v="2025-03-19T00:00:00"/>
    <d v="1899-12-30T12:13:29"/>
    <x v="0"/>
    <x v="0"/>
    <s v="1327141909"/>
    <s v="FBO"/>
    <d v="1899-12-30T00:00:00"/>
    <x v="782"/>
    <d v="1899-12-30T00:00:00"/>
    <s v="Granel"/>
    <s v="E001"/>
    <x v="2"/>
    <d v="1899-12-30T00:17:18"/>
    <d v="1899-12-30T00:09:09"/>
    <x v="9"/>
    <x v="18"/>
    <x v="4"/>
    <x v="2"/>
    <n v="0"/>
    <n v="0"/>
    <x v="0"/>
    <x v="2"/>
    <x v="2"/>
    <n v="0"/>
    <x v="1"/>
    <x v="1"/>
    <d v="1899-12-30T00:00:00"/>
    <d v="1899-12-30T00:00:00"/>
    <x v="0"/>
    <m/>
    <m/>
    <d v="1899-12-30T00:00:00"/>
    <d v="1899-12-30T00:17:18"/>
    <n v="4"/>
    <d v="1899-12-30T00:08:09"/>
    <n v="17.300000000001585"/>
    <x v="11"/>
    <x v="1"/>
  </r>
  <r>
    <x v="5"/>
    <s v=""/>
    <x v="0"/>
    <x v="888"/>
    <m/>
    <d v="2025-03-19T00:00:00"/>
    <x v="2"/>
    <s v="2906"/>
    <x v="11"/>
    <s v="PA"/>
    <x v="3"/>
    <x v="0"/>
    <d v="2025-03-19T00:00:00"/>
    <d v="1899-12-30T12:35:01"/>
    <d v="2025-03-19T00:00:00"/>
    <d v="1899-12-30T16:52:01"/>
    <d v="2025-03-19T00:00:00"/>
    <d v="1899-12-30T12:36:03"/>
    <x v="159"/>
    <x v="21"/>
    <s v="1327141910"/>
    <s v="EXW"/>
    <d v="1899-12-30T00:00:00"/>
    <x v="782"/>
    <d v="1899-12-30T00:00:00"/>
    <s v="Ensacado"/>
    <s v="E002"/>
    <x v="1"/>
    <d v="1899-12-30T00:01:02"/>
    <n v="-0.17775462962962996"/>
    <x v="13"/>
    <x v="18"/>
    <x v="4"/>
    <x v="1"/>
    <n v="1"/>
    <n v="0"/>
    <x v="1"/>
    <x v="1"/>
    <x v="2"/>
    <n v="1"/>
    <x v="1"/>
    <x v="1"/>
    <d v="1899-12-30T00:00:00"/>
    <d v="1899-12-30T00:00:00"/>
    <x v="0"/>
    <m/>
    <m/>
    <d v="1899-12-30T00:00:00"/>
    <d v="1899-12-30T00:01:02"/>
    <n v="4"/>
    <d v="1899-12-30T04:17:00"/>
    <n v="1.0333333333297112"/>
    <x v="11"/>
    <x v="1"/>
  </r>
  <r>
    <x v="5"/>
    <s v="2025000428"/>
    <x v="0"/>
    <x v="850"/>
    <s v="E6575LRD"/>
    <d v="2025-03-19T00:00:00"/>
    <x v="2"/>
    <s v="3044"/>
    <x v="25"/>
    <s v="S1"/>
    <x v="1"/>
    <x v="0"/>
    <d v="2025-03-19T00:00:00"/>
    <d v="1899-12-30T14:40:21"/>
    <d v="2025-03-19T00:00:00"/>
    <d v="1899-12-30T14:47:17"/>
    <d v="2025-03-19T00:00:00"/>
    <d v="1899-12-30T15:01:52"/>
    <x v="0"/>
    <x v="0"/>
    <s v="1327141914"/>
    <s v="FBO"/>
    <d v="1899-12-30T00:00:00"/>
    <x v="782"/>
    <d v="1899-12-30T00:00:00"/>
    <s v="Granel"/>
    <s v="E001"/>
    <x v="2"/>
    <d v="1899-12-30T00:21:31"/>
    <d v="1899-12-30T00:14:35"/>
    <x v="14"/>
    <x v="18"/>
    <x v="4"/>
    <x v="2"/>
    <n v="0"/>
    <n v="0"/>
    <x v="0"/>
    <x v="2"/>
    <x v="2"/>
    <n v="0"/>
    <x v="1"/>
    <x v="1"/>
    <d v="1899-12-30T00:00:00"/>
    <d v="1899-12-30T00:00:00"/>
    <x v="0"/>
    <m/>
    <m/>
    <d v="1899-12-30T00:00:00"/>
    <d v="1899-12-30T00:21:31"/>
    <n v="4"/>
    <d v="1899-12-30T00:06:56"/>
    <n v="21.516666666667259"/>
    <x v="14"/>
    <x v="1"/>
  </r>
  <r>
    <x v="5"/>
    <s v=""/>
    <x v="0"/>
    <x v="903"/>
    <s v="E6042FSC"/>
    <d v="2025-03-19T00:00:00"/>
    <x v="2"/>
    <s v="2906"/>
    <x v="11"/>
    <s v="PA"/>
    <x v="3"/>
    <x v="0"/>
    <d v="2025-03-19T00:00:00"/>
    <d v="1899-12-30T15:20:38"/>
    <d v="2025-03-19T00:00:00"/>
    <d v="1899-12-30T12:52:01"/>
    <d v="2025-03-19T00:00:00"/>
    <d v="1899-12-30T15:21:16"/>
    <x v="159"/>
    <x v="21"/>
    <s v="1327141915"/>
    <s v="EXW"/>
    <d v="1899-12-30T00:00:00"/>
    <x v="782"/>
    <d v="1899-12-30T00:00:00"/>
    <s v="Ensacado"/>
    <s v="E002"/>
    <x v="1"/>
    <d v="1899-12-30T00:00:38"/>
    <d v="1899-12-30T02:29:15"/>
    <x v="10"/>
    <x v="18"/>
    <x v="4"/>
    <x v="1"/>
    <n v="1"/>
    <n v="0"/>
    <x v="1"/>
    <x v="1"/>
    <x v="2"/>
    <n v="1"/>
    <x v="1"/>
    <x v="1"/>
    <d v="1899-12-30T00:00:00"/>
    <d v="1899-12-30T00:00:00"/>
    <x v="0"/>
    <m/>
    <m/>
    <d v="1899-12-30T00:00:00"/>
    <d v="1899-12-30T00:00:38"/>
    <n v="4"/>
    <n v="-0.10320601851850997"/>
    <n v="0.63333333334083974"/>
    <x v="14"/>
    <x v="1"/>
  </r>
  <r>
    <x v="5"/>
    <s v=""/>
    <x v="0"/>
    <x v="903"/>
    <s v="E6042FSC"/>
    <d v="2025-03-19T00:00:00"/>
    <x v="2"/>
    <s v="3320"/>
    <x v="12"/>
    <s v="PA"/>
    <x v="3"/>
    <x v="0"/>
    <d v="2025-03-19T00:00:00"/>
    <d v="1899-12-30T15:22:04"/>
    <d v="2025-03-19T00:00:00"/>
    <d v="1899-12-30T11:52:01"/>
    <d v="2025-03-19T00:00:00"/>
    <d v="1899-12-30T15:22:32"/>
    <x v="159"/>
    <x v="21"/>
    <s v="1327141916"/>
    <s v="EXW"/>
    <d v="1899-12-30T00:00:00"/>
    <x v="782"/>
    <d v="1899-12-30T00:00:00"/>
    <s v="Ensacado"/>
    <s v="E002"/>
    <x v="1"/>
    <d v="1899-12-30T00:00:28"/>
    <d v="1899-12-30T03:30:31"/>
    <x v="10"/>
    <x v="18"/>
    <x v="4"/>
    <x v="1"/>
    <n v="1"/>
    <n v="0"/>
    <x v="1"/>
    <x v="1"/>
    <x v="2"/>
    <n v="1"/>
    <x v="1"/>
    <x v="1"/>
    <d v="1899-12-30T00:00:00"/>
    <d v="1899-12-30T00:00:00"/>
    <x v="0"/>
    <m/>
    <m/>
    <d v="1899-12-30T00:00:00"/>
    <d v="1899-12-30T00:00:28"/>
    <n v="4"/>
    <n v="-0.14586805555554999"/>
    <n v="0.46666666667515955"/>
    <x v="14"/>
    <x v="1"/>
  </r>
  <r>
    <x v="5"/>
    <s v="2025000429"/>
    <x v="0"/>
    <x v="853"/>
    <s v="E8184JKX"/>
    <d v="2025-03-19T00:00:00"/>
    <x v="2"/>
    <s v="3044"/>
    <x v="25"/>
    <s v="S1"/>
    <x v="1"/>
    <x v="0"/>
    <d v="2025-03-19T00:00:00"/>
    <d v="1899-12-30T15:08:30"/>
    <d v="2025-03-19T00:00:00"/>
    <d v="1899-12-30T15:15:27"/>
    <d v="2025-03-19T00:00:00"/>
    <d v="1899-12-30T15:22:36"/>
    <x v="0"/>
    <x v="0"/>
    <s v="1327141917"/>
    <s v="FBO"/>
    <d v="1899-12-30T00:00:00"/>
    <x v="782"/>
    <d v="1899-12-30T00:00:00"/>
    <s v="Granel"/>
    <s v="E001"/>
    <x v="2"/>
    <d v="1899-12-30T00:14:06"/>
    <d v="1899-12-30T00:07:09"/>
    <x v="10"/>
    <x v="18"/>
    <x v="4"/>
    <x v="2"/>
    <n v="0"/>
    <n v="0"/>
    <x v="0"/>
    <x v="2"/>
    <x v="2"/>
    <n v="0"/>
    <x v="1"/>
    <x v="1"/>
    <d v="1899-12-30T00:00:00"/>
    <d v="1899-12-30T00:00:00"/>
    <x v="0"/>
    <m/>
    <m/>
    <d v="1899-12-30T00:00:00"/>
    <d v="1899-12-30T00:14:06"/>
    <n v="4"/>
    <d v="1899-12-30T00:06:57"/>
    <n v="14.099999999990374"/>
    <x v="14"/>
    <x v="1"/>
  </r>
  <r>
    <x v="5"/>
    <s v=""/>
    <x v="0"/>
    <x v="868"/>
    <m/>
    <d v="2025-03-19T00:00:00"/>
    <x v="2"/>
    <s v="3320"/>
    <x v="12"/>
    <s v="PA"/>
    <x v="3"/>
    <x v="0"/>
    <d v="2025-03-19T00:00:00"/>
    <d v="1899-12-30T15:55:46"/>
    <d v="2025-03-19T00:00:00"/>
    <d v="1899-12-30T15:56:36"/>
    <d v="2025-03-19T00:00:00"/>
    <d v="1899-12-30T15:56:45"/>
    <x v="154"/>
    <x v="21"/>
    <s v="1327141918"/>
    <s v="EXW"/>
    <d v="1899-12-30T00:00:00"/>
    <x v="782"/>
    <d v="1899-12-30T00:00:00"/>
    <s v="Ensacado"/>
    <s v="E002"/>
    <x v="1"/>
    <d v="1899-12-30T00:00:59"/>
    <d v="1899-12-30T00:00:09"/>
    <x v="10"/>
    <x v="18"/>
    <x v="4"/>
    <x v="1"/>
    <n v="1"/>
    <n v="0"/>
    <x v="1"/>
    <x v="1"/>
    <x v="2"/>
    <n v="1"/>
    <x v="1"/>
    <x v="1"/>
    <d v="1899-12-30T00:00:00"/>
    <d v="1899-12-30T00:00:00"/>
    <x v="0"/>
    <m/>
    <m/>
    <d v="1899-12-30T00:00:00"/>
    <d v="1899-12-30T00:00:59"/>
    <n v="4"/>
    <d v="1899-12-30T00:00:50"/>
    <n v="0.98333333333274098"/>
    <x v="14"/>
    <x v="1"/>
  </r>
  <r>
    <x v="5"/>
    <s v=""/>
    <x v="0"/>
    <x v="884"/>
    <m/>
    <d v="2025-03-19T00:00:00"/>
    <x v="2"/>
    <s v="2906"/>
    <x v="11"/>
    <s v="PA"/>
    <x v="3"/>
    <x v="0"/>
    <d v="2025-03-19T00:00:00"/>
    <d v="1899-12-30T16:12:06"/>
    <d v="2025-03-19T00:00:00"/>
    <d v="1899-12-30T19:07:59"/>
    <d v="2025-03-19T00:00:00"/>
    <d v="1899-12-30T16:12:51"/>
    <x v="174"/>
    <x v="21"/>
    <s v="1327141919"/>
    <s v="EXW"/>
    <d v="1899-12-30T00:00:00"/>
    <x v="782"/>
    <d v="1899-12-30T00:00:00"/>
    <s v="Ensacado"/>
    <s v="E002"/>
    <x v="1"/>
    <d v="1899-12-30T00:00:45"/>
    <n v="-0.12162037037036999"/>
    <x v="7"/>
    <x v="18"/>
    <x v="4"/>
    <x v="1"/>
    <n v="1"/>
    <n v="0"/>
    <x v="1"/>
    <x v="1"/>
    <x v="2"/>
    <n v="1"/>
    <x v="1"/>
    <x v="1"/>
    <d v="1899-12-30T00:00:00"/>
    <d v="1899-12-30T00:00:00"/>
    <x v="0"/>
    <m/>
    <m/>
    <d v="1899-12-30T00:00:00"/>
    <d v="1899-12-30T00:00:45"/>
    <n v="4"/>
    <d v="1899-12-30T02:55:53"/>
    <n v="0.75000000000970957"/>
    <x v="8"/>
    <x v="1"/>
  </r>
  <r>
    <x v="5"/>
    <s v=""/>
    <x v="0"/>
    <x v="874"/>
    <m/>
    <d v="2025-03-19T00:00:00"/>
    <x v="2"/>
    <s v="2906"/>
    <x v="11"/>
    <s v="PA"/>
    <x v="3"/>
    <x v="0"/>
    <d v="2025-03-19T00:00:00"/>
    <d v="1899-12-30T16:21:51"/>
    <d v="2025-03-19T00:00:00"/>
    <d v="1899-12-30T16:22:13"/>
    <d v="2025-03-19T00:00:00"/>
    <d v="1899-12-30T16:22:23"/>
    <x v="168"/>
    <x v="21"/>
    <s v="1327141920"/>
    <s v="EXW"/>
    <d v="1899-12-30T00:00:00"/>
    <x v="782"/>
    <d v="1899-12-30T00:00:00"/>
    <s v="Ensacado"/>
    <s v="E002"/>
    <x v="1"/>
    <d v="1899-12-30T00:00:32"/>
    <d v="1899-12-30T00:00:10"/>
    <x v="7"/>
    <x v="18"/>
    <x v="4"/>
    <x v="1"/>
    <n v="1"/>
    <n v="0"/>
    <x v="1"/>
    <x v="1"/>
    <x v="2"/>
    <n v="1"/>
    <x v="1"/>
    <x v="1"/>
    <d v="1899-12-30T00:00:00"/>
    <d v="1899-12-30T00:00:00"/>
    <x v="0"/>
    <m/>
    <m/>
    <d v="1899-12-30T00:00:00"/>
    <d v="1899-12-30T00:00:32"/>
    <n v="4"/>
    <d v="1899-12-30T00:00:22"/>
    <n v="0.53333333333283051"/>
    <x v="8"/>
    <x v="1"/>
  </r>
  <r>
    <x v="5"/>
    <s v="2025000430"/>
    <x v="0"/>
    <x v="856"/>
    <s v="E7095HXG"/>
    <d v="2025-03-19T00:00:00"/>
    <x v="2"/>
    <s v="55"/>
    <x v="10"/>
    <s v="S2"/>
    <x v="6"/>
    <x v="0"/>
    <d v="2025-03-19T00:00:00"/>
    <d v="1899-12-30T16:27:16"/>
    <d v="2025-03-19T00:00:00"/>
    <d v="1899-12-30T16:36:56"/>
    <d v="2025-03-19T00:00:00"/>
    <d v="1899-12-30T16:42:00"/>
    <x v="0"/>
    <x v="0"/>
    <s v="1327141921"/>
    <s v="FBO"/>
    <d v="1899-12-30T00:00:00"/>
    <x v="782"/>
    <d v="1899-12-30T00:00:00"/>
    <s v="Granel"/>
    <s v="E001"/>
    <x v="2"/>
    <d v="1899-12-30T00:14:44"/>
    <d v="1899-12-30T00:05:04"/>
    <x v="7"/>
    <x v="18"/>
    <x v="4"/>
    <x v="2"/>
    <n v="0"/>
    <n v="0"/>
    <x v="0"/>
    <x v="2"/>
    <x v="2"/>
    <n v="0"/>
    <x v="1"/>
    <x v="1"/>
    <d v="1899-12-30T00:00:00"/>
    <d v="1899-12-30T00:00:00"/>
    <x v="0"/>
    <m/>
    <m/>
    <d v="1899-12-30T00:00:00"/>
    <d v="1899-12-30T00:14:44"/>
    <n v="4"/>
    <d v="1899-12-30T00:09:40"/>
    <n v="14.733333333331213"/>
    <x v="8"/>
    <x v="1"/>
  </r>
  <r>
    <x v="5"/>
    <s v=""/>
    <x v="0"/>
    <x v="872"/>
    <m/>
    <d v="2025-03-19T00:00:00"/>
    <x v="2"/>
    <s v="2906"/>
    <x v="11"/>
    <s v="PA"/>
    <x v="3"/>
    <x v="0"/>
    <d v="2025-03-19T00:00:00"/>
    <d v="1899-12-30T16:58:30"/>
    <d v="2025-03-19T00:00:00"/>
    <d v="1899-12-30T19:15:00"/>
    <d v="2025-03-19T00:00:00"/>
    <d v="1899-12-30T16:58:57"/>
    <x v="169"/>
    <x v="21"/>
    <s v="1327141923"/>
    <s v="EXW"/>
    <d v="1899-12-30T00:00:00"/>
    <x v="782"/>
    <d v="1899-12-30T00:00:00"/>
    <s v="Ensacado"/>
    <s v="E002"/>
    <x v="1"/>
    <d v="1899-12-30T00:00:27"/>
    <n v="-9.4479166666660008E-2"/>
    <x v="7"/>
    <x v="18"/>
    <x v="4"/>
    <x v="1"/>
    <n v="1"/>
    <n v="0"/>
    <x v="1"/>
    <x v="1"/>
    <x v="2"/>
    <n v="1"/>
    <x v="1"/>
    <x v="1"/>
    <d v="1899-12-30T00:00:00"/>
    <d v="1899-12-30T00:00:00"/>
    <x v="0"/>
    <m/>
    <m/>
    <d v="1899-12-30T00:00:00"/>
    <d v="1899-12-30T00:00:27"/>
    <n v="4"/>
    <d v="1899-12-30T02:16:30"/>
    <n v="0.45000000000007034"/>
    <x v="8"/>
    <x v="1"/>
  </r>
  <r>
    <x v="5"/>
    <s v="2025000431"/>
    <x v="0"/>
    <x v="853"/>
    <s v="E8184JKX"/>
    <d v="2025-03-19T00:00:00"/>
    <x v="2"/>
    <s v="3044"/>
    <x v="25"/>
    <s v="S1"/>
    <x v="1"/>
    <x v="0"/>
    <d v="2025-03-19T00:00:00"/>
    <d v="1899-12-30T16:36:54"/>
    <d v="2025-03-19T00:00:00"/>
    <d v="1899-12-30T16:46:38"/>
    <d v="2025-03-19T00:00:00"/>
    <d v="1899-12-30T16:55:22"/>
    <x v="0"/>
    <x v="0"/>
    <s v="1327141924"/>
    <s v="FBO"/>
    <d v="1899-12-30T00:00:00"/>
    <x v="782"/>
    <d v="1899-12-30T00:00:00"/>
    <s v="Granel"/>
    <s v="E001"/>
    <x v="2"/>
    <d v="1899-12-30T00:18:28"/>
    <d v="1899-12-30T00:08:44"/>
    <x v="7"/>
    <x v="18"/>
    <x v="4"/>
    <x v="2"/>
    <n v="0"/>
    <n v="0"/>
    <x v="0"/>
    <x v="2"/>
    <x v="2"/>
    <n v="0"/>
    <x v="1"/>
    <x v="1"/>
    <d v="1899-12-30T00:00:00"/>
    <d v="1899-12-30T00:00:00"/>
    <x v="0"/>
    <m/>
    <m/>
    <d v="1899-12-30T00:00:00"/>
    <d v="1899-12-30T00:18:28"/>
    <n v="4"/>
    <d v="1899-12-30T00:09:44"/>
    <n v="18.466666666660867"/>
    <x v="8"/>
    <x v="1"/>
  </r>
  <r>
    <x v="5"/>
    <s v=""/>
    <x v="0"/>
    <x v="855"/>
    <m/>
    <d v="2025-03-20T00:00:00"/>
    <x v="2"/>
    <s v="2906"/>
    <x v="11"/>
    <s v="PA"/>
    <x v="3"/>
    <x v="0"/>
    <d v="2025-03-20T00:00:00"/>
    <d v="1899-12-30T08:41:56"/>
    <d v="2025-03-20T00:00:00"/>
    <d v="1899-12-30T19:15:00"/>
    <d v="2025-03-20T00:00:00"/>
    <d v="1899-12-30T08:42:18"/>
    <x v="169"/>
    <x v="21"/>
    <s v="1327141930"/>
    <s v="EXW"/>
    <d v="1899-12-30T21:05:46"/>
    <x v="2449"/>
    <d v="1899-12-30T10:33:04"/>
    <s v="Ensacado"/>
    <s v="E002"/>
    <x v="1"/>
    <d v="1899-12-30T00:00:22"/>
    <n v="-0.43937500000000002"/>
    <x v="3"/>
    <x v="19"/>
    <x v="4"/>
    <x v="1"/>
    <n v="1"/>
    <n v="0"/>
    <x v="1"/>
    <x v="1"/>
    <x v="2"/>
    <n v="1"/>
    <x v="1"/>
    <x v="1"/>
    <d v="1899-12-30T10:33:04"/>
    <d v="1899-12-30T09:35:04"/>
    <x v="1"/>
    <m/>
    <m/>
    <d v="1899-12-30T00:00:00"/>
    <d v="1899-12-30T00:00:22"/>
    <n v="5"/>
    <d v="1899-12-30T10:33:04"/>
    <n v="0.36666666666723025"/>
    <x v="2"/>
    <x v="1"/>
  </r>
  <r>
    <x v="5"/>
    <s v="2025000434"/>
    <x v="0"/>
    <x v="853"/>
    <s v="E8184JKX"/>
    <d v="2025-03-20T00:00:00"/>
    <x v="2"/>
    <s v="3044"/>
    <x v="25"/>
    <s v="S1"/>
    <x v="1"/>
    <x v="0"/>
    <d v="2025-03-20T00:00:00"/>
    <d v="1899-12-30T10:27:45"/>
    <d v="2025-03-20T00:00:00"/>
    <d v="1899-12-30T10:35:41"/>
    <d v="2025-03-20T00:00:00"/>
    <d v="1899-12-30T10:43:05"/>
    <x v="0"/>
    <x v="0"/>
    <s v="1327141931"/>
    <s v="FBO"/>
    <d v="1899-12-30T00:15:20"/>
    <x v="2450"/>
    <d v="1899-12-30T00:07:56"/>
    <s v="Granel"/>
    <s v="E001"/>
    <x v="2"/>
    <d v="1899-12-30T00:15:20"/>
    <d v="1899-12-30T00:07:24"/>
    <x v="5"/>
    <x v="19"/>
    <x v="4"/>
    <x v="2"/>
    <n v="0"/>
    <n v="0"/>
    <x v="0"/>
    <x v="2"/>
    <x v="2"/>
    <n v="0"/>
    <x v="1"/>
    <x v="1"/>
    <d v="1899-12-30T00:07:56"/>
    <d v="1899-12-30T00:07:56"/>
    <x v="0"/>
    <m/>
    <m/>
    <d v="1899-12-30T00:00:00"/>
    <d v="1899-12-30T00:15:20"/>
    <n v="5"/>
    <d v="1899-12-30T00:07:56"/>
    <n v="15.333333333336023"/>
    <x v="4"/>
    <x v="1"/>
  </r>
  <r>
    <x v="5"/>
    <s v=""/>
    <x v="0"/>
    <x v="881"/>
    <m/>
    <d v="2025-03-20T00:00:00"/>
    <x v="2"/>
    <s v="2906"/>
    <x v="11"/>
    <s v="PA"/>
    <x v="3"/>
    <x v="0"/>
    <d v="2025-03-20T00:00:00"/>
    <d v="1899-12-30T10:58:49"/>
    <d v="2025-03-20T00:00:00"/>
    <d v="1899-12-30T10:59:55"/>
    <d v="2025-03-20T00:00:00"/>
    <d v="1899-12-30T11:00:09"/>
    <x v="165"/>
    <x v="21"/>
    <s v="1327141932"/>
    <s v="EXW"/>
    <d v="1899-12-30T00:01:20"/>
    <x v="1578"/>
    <d v="1899-12-30T00:01:06"/>
    <s v="Ensacado"/>
    <s v="E002"/>
    <x v="1"/>
    <d v="1899-12-30T00:01:20"/>
    <d v="1899-12-30T00:00:14"/>
    <x v="5"/>
    <x v="19"/>
    <x v="4"/>
    <x v="1"/>
    <n v="1"/>
    <n v="0"/>
    <x v="1"/>
    <x v="1"/>
    <x v="2"/>
    <n v="1"/>
    <x v="1"/>
    <x v="1"/>
    <d v="1899-12-30T00:01:06"/>
    <d v="1899-12-30T00:01:06"/>
    <x v="0"/>
    <m/>
    <m/>
    <d v="1899-12-30T00:00:00"/>
    <d v="1899-12-30T00:01:20"/>
    <n v="5"/>
    <d v="1899-12-30T00:01:06"/>
    <n v="1.3333333333391906"/>
    <x v="5"/>
    <x v="1"/>
  </r>
  <r>
    <x v="5"/>
    <s v=""/>
    <x v="0"/>
    <x v="897"/>
    <m/>
    <d v="2025-03-20T00:00:00"/>
    <x v="2"/>
    <s v="2906"/>
    <x v="11"/>
    <s v="PA"/>
    <x v="3"/>
    <x v="0"/>
    <d v="2025-03-20T00:00:00"/>
    <d v="1899-12-30T11:11:05"/>
    <d v="2025-03-20T00:00:00"/>
    <d v="1899-12-30T11:11:19"/>
    <d v="2025-03-20T00:00:00"/>
    <d v="1899-12-30T11:11:33"/>
    <x v="163"/>
    <x v="21"/>
    <s v="1327141933"/>
    <s v="EXW"/>
    <d v="1899-12-30T00:00:28"/>
    <x v="1578"/>
    <d v="1899-12-30T00:00:14"/>
    <s v="Ensacado"/>
    <s v="E002"/>
    <x v="1"/>
    <d v="1899-12-30T00:00:28"/>
    <d v="1899-12-30T00:00:14"/>
    <x v="9"/>
    <x v="19"/>
    <x v="4"/>
    <x v="1"/>
    <n v="1"/>
    <n v="0"/>
    <x v="1"/>
    <x v="1"/>
    <x v="2"/>
    <n v="1"/>
    <x v="1"/>
    <x v="1"/>
    <d v="1899-12-30T00:00:14"/>
    <d v="1899-12-30T00:00:14"/>
    <x v="0"/>
    <m/>
    <m/>
    <d v="1899-12-30T00:00:00"/>
    <d v="1899-12-30T00:00:28"/>
    <n v="5"/>
    <d v="1899-12-30T00:00:14"/>
    <n v="0.46666666667523948"/>
    <x v="5"/>
    <x v="1"/>
  </r>
  <r>
    <x v="5"/>
    <s v="2025000435"/>
    <x v="0"/>
    <x v="856"/>
    <s v="E7095HXG"/>
    <d v="2025-03-20T00:00:00"/>
    <x v="2"/>
    <s v="3044"/>
    <x v="25"/>
    <s v="S1"/>
    <x v="1"/>
    <x v="0"/>
    <d v="2025-03-20T00:00:00"/>
    <d v="1899-12-30T10:42:27"/>
    <d v="2025-03-20T00:00:00"/>
    <d v="1899-12-30T11:02:44"/>
    <d v="2025-03-20T00:00:00"/>
    <d v="1899-12-30T11:14:09"/>
    <x v="0"/>
    <x v="0"/>
    <s v="1327141934"/>
    <s v="FBO"/>
    <d v="1899-12-30T00:31:42"/>
    <x v="2367"/>
    <d v="1899-12-30T00:20:17"/>
    <s v="Granel"/>
    <s v="E001"/>
    <x v="2"/>
    <d v="1899-12-30T00:31:42"/>
    <d v="1899-12-30T00:11:25"/>
    <x v="5"/>
    <x v="19"/>
    <x v="4"/>
    <x v="2"/>
    <n v="0"/>
    <n v="0"/>
    <x v="0"/>
    <x v="2"/>
    <x v="2"/>
    <n v="0"/>
    <x v="1"/>
    <x v="1"/>
    <d v="1899-12-30T00:20:17"/>
    <d v="1899-12-30T00:20:17"/>
    <x v="0"/>
    <m/>
    <m/>
    <d v="1899-12-30T00:00:00"/>
    <d v="1899-12-30T00:31:42"/>
    <n v="5"/>
    <d v="1899-12-30T00:20:17"/>
    <n v="31.700000000001598"/>
    <x v="5"/>
    <x v="1"/>
  </r>
  <r>
    <x v="5"/>
    <s v=""/>
    <x v="0"/>
    <x v="898"/>
    <m/>
    <d v="2025-03-20T00:00:00"/>
    <x v="2"/>
    <s v="2906"/>
    <x v="11"/>
    <s v="PA"/>
    <x v="3"/>
    <x v="0"/>
    <d v="2025-03-20T00:00:00"/>
    <d v="1899-12-30T11:35:23"/>
    <d v="2025-03-20T00:00:00"/>
    <d v="1899-12-30T11:35:39"/>
    <d v="2025-03-20T00:00:00"/>
    <d v="1899-12-30T11:35:48"/>
    <x v="168"/>
    <x v="21"/>
    <s v="1327141935"/>
    <s v="EXW"/>
    <d v="1899-12-30T00:00:25"/>
    <x v="2323"/>
    <d v="1899-12-30T00:00:16"/>
    <s v="Ensacado"/>
    <s v="E002"/>
    <x v="1"/>
    <d v="1899-12-30T00:00:25"/>
    <d v="1899-12-30T00:00:09"/>
    <x v="9"/>
    <x v="19"/>
    <x v="4"/>
    <x v="1"/>
    <n v="1"/>
    <n v="0"/>
    <x v="1"/>
    <x v="1"/>
    <x v="2"/>
    <n v="1"/>
    <x v="1"/>
    <x v="1"/>
    <d v="1899-12-30T00:00:16"/>
    <d v="1899-12-30T00:00:16"/>
    <x v="0"/>
    <m/>
    <m/>
    <d v="1899-12-30T00:00:00"/>
    <d v="1899-12-30T00:00:25"/>
    <n v="5"/>
    <d v="1899-12-30T00:00:16"/>
    <n v="0.41666666666396068"/>
    <x v="5"/>
    <x v="1"/>
  </r>
  <r>
    <x v="5"/>
    <s v="2025000436"/>
    <x v="0"/>
    <x v="850"/>
    <s v="E6575LRD"/>
    <d v="2025-03-20T00:00:00"/>
    <x v="2"/>
    <s v="55"/>
    <x v="10"/>
    <s v="S2"/>
    <x v="6"/>
    <x v="0"/>
    <d v="2025-03-20T00:00:00"/>
    <d v="1899-12-30T11:02:56"/>
    <d v="2025-03-20T00:00:00"/>
    <d v="1899-12-30T11:15:42"/>
    <d v="2025-03-20T00:00:00"/>
    <d v="1899-12-30T11:32:03"/>
    <x v="0"/>
    <x v="0"/>
    <s v="1327141936"/>
    <s v="FBO"/>
    <d v="1899-12-30T00:29:07"/>
    <x v="771"/>
    <d v="1899-12-30T00:12:46"/>
    <s v="Granel"/>
    <s v="E001"/>
    <x v="2"/>
    <d v="1899-12-30T00:29:07"/>
    <d v="1899-12-30T00:16:21"/>
    <x v="9"/>
    <x v="19"/>
    <x v="4"/>
    <x v="2"/>
    <n v="0"/>
    <n v="0"/>
    <x v="0"/>
    <x v="2"/>
    <x v="2"/>
    <n v="0"/>
    <x v="1"/>
    <x v="1"/>
    <d v="1899-12-30T00:12:46"/>
    <d v="1899-12-30T00:12:46"/>
    <x v="0"/>
    <m/>
    <m/>
    <d v="1899-12-30T00:00:00"/>
    <d v="1899-12-30T00:29:07"/>
    <n v="5"/>
    <d v="1899-12-30T00:12:46"/>
    <n v="29.116666666670444"/>
    <x v="5"/>
    <x v="1"/>
  </r>
  <r>
    <x v="5"/>
    <s v=""/>
    <x v="0"/>
    <x v="876"/>
    <m/>
    <d v="2025-03-20T00:00:00"/>
    <x v="2"/>
    <s v="3320"/>
    <x v="12"/>
    <s v="PA"/>
    <x v="3"/>
    <x v="0"/>
    <d v="2025-03-20T00:00:00"/>
    <d v="1899-12-30T12:31:30"/>
    <d v="2025-03-20T00:00:00"/>
    <d v="1899-12-30T12:31:58"/>
    <d v="2025-03-20T00:00:00"/>
    <d v="1899-12-30T12:32:20"/>
    <x v="154"/>
    <x v="21"/>
    <s v="1327141938"/>
    <s v="EXW"/>
    <d v="1899-12-30T00:00:50"/>
    <x v="1561"/>
    <d v="1899-12-30T00:00:28"/>
    <s v="Ensacado"/>
    <s v="E002"/>
    <x v="1"/>
    <d v="1899-12-30T00:00:50"/>
    <d v="1899-12-30T00:00:22"/>
    <x v="13"/>
    <x v="19"/>
    <x v="4"/>
    <x v="1"/>
    <n v="1"/>
    <n v="0"/>
    <x v="1"/>
    <x v="1"/>
    <x v="2"/>
    <n v="1"/>
    <x v="1"/>
    <x v="1"/>
    <d v="1899-12-30T00:00:28"/>
    <d v="1899-12-30T00:00:28"/>
    <x v="0"/>
    <m/>
    <m/>
    <d v="1899-12-30T00:00:00"/>
    <d v="1899-12-30T00:00:50"/>
    <n v="5"/>
    <d v="1899-12-30T00:00:28"/>
    <n v="0.83333333332808124"/>
    <x v="11"/>
    <x v="1"/>
  </r>
  <r>
    <x v="5"/>
    <s v="2025000437"/>
    <x v="0"/>
    <x v="856"/>
    <s v="E7095HXG"/>
    <d v="2025-03-20T00:00:00"/>
    <x v="2"/>
    <s v="3044"/>
    <x v="25"/>
    <s v="S1"/>
    <x v="1"/>
    <x v="0"/>
    <d v="2025-03-20T00:00:00"/>
    <d v="1899-12-30T12:30:13"/>
    <d v="2025-03-20T00:00:00"/>
    <d v="1899-12-30T12:50:19"/>
    <d v="2025-03-20T00:00:00"/>
    <d v="1899-12-30T13:01:09"/>
    <x v="0"/>
    <x v="0"/>
    <s v="1327141940"/>
    <s v="FBO"/>
    <d v="1899-12-30T00:30:56"/>
    <x v="2451"/>
    <d v="1899-12-30T00:20:06"/>
    <s v="Granel"/>
    <s v="E001"/>
    <x v="2"/>
    <d v="1899-12-30T00:30:56"/>
    <d v="1899-12-30T00:10:50"/>
    <x v="13"/>
    <x v="19"/>
    <x v="4"/>
    <x v="2"/>
    <n v="0"/>
    <n v="0"/>
    <x v="0"/>
    <x v="2"/>
    <x v="2"/>
    <n v="0"/>
    <x v="1"/>
    <x v="1"/>
    <d v="1899-12-30T00:20:06"/>
    <d v="1899-12-30T00:20:06"/>
    <x v="0"/>
    <m/>
    <m/>
    <d v="1899-12-30T00:00:00"/>
    <d v="1899-12-30T00:30:56"/>
    <n v="5"/>
    <d v="1899-12-30T00:20:06"/>
    <n v="30.933333333331188"/>
    <x v="6"/>
    <x v="1"/>
  </r>
  <r>
    <x v="5"/>
    <s v=""/>
    <x v="0"/>
    <x v="912"/>
    <s v="E2051JVW"/>
    <d v="2025-03-20T00:00:00"/>
    <x v="2"/>
    <s v="2906"/>
    <x v="11"/>
    <s v="PA"/>
    <x v="3"/>
    <x v="0"/>
    <d v="2025-03-20T00:00:00"/>
    <d v="1899-12-30T14:56:33"/>
    <d v="2025-03-20T00:00:00"/>
    <d v="1899-12-30T14:34:59"/>
    <d v="2025-03-20T00:00:00"/>
    <d v="1899-12-30T14:59:03"/>
    <x v="171"/>
    <x v="21"/>
    <s v="1327141942"/>
    <s v="EXW"/>
    <d v="1899-12-30T00:45:38"/>
    <x v="1941"/>
    <d v="1899-12-30T00:21:34"/>
    <s v="Ensacado"/>
    <s v="E002"/>
    <x v="1"/>
    <d v="1899-12-30T00:02:30"/>
    <d v="1899-12-30T00:24:04"/>
    <x v="14"/>
    <x v="19"/>
    <x v="4"/>
    <x v="1"/>
    <n v="1"/>
    <n v="0"/>
    <x v="1"/>
    <x v="1"/>
    <x v="2"/>
    <n v="1"/>
    <x v="1"/>
    <x v="1"/>
    <d v="1899-12-30T00:21:34"/>
    <d v="1899-12-30T00:21:34"/>
    <x v="1"/>
    <m/>
    <m/>
    <d v="1899-12-30T00:00:00"/>
    <d v="1899-12-30T00:02:30"/>
    <n v="5"/>
    <n v="-1.4976851851859929E-2"/>
    <n v="2.4999999999984723"/>
    <x v="7"/>
    <x v="1"/>
  </r>
  <r>
    <x v="5"/>
    <s v="2025000438"/>
    <x v="0"/>
    <x v="850"/>
    <s v="E6575LRD"/>
    <d v="2025-03-20T00:00:00"/>
    <x v="2"/>
    <s v="3044"/>
    <x v="25"/>
    <s v="S1"/>
    <x v="1"/>
    <x v="0"/>
    <d v="2025-03-20T00:00:00"/>
    <d v="1899-12-30T14:19:35"/>
    <d v="2025-03-20T00:00:00"/>
    <d v="1899-12-30T14:50:34"/>
    <d v="2025-03-20T00:00:00"/>
    <d v="1899-12-30T15:07:42"/>
    <x v="0"/>
    <x v="0"/>
    <s v="1327141943"/>
    <s v="FBO"/>
    <d v="1899-12-30T00:48:07"/>
    <x v="62"/>
    <d v="1899-12-30T00:30:59"/>
    <s v="Granel"/>
    <s v="E001"/>
    <x v="2"/>
    <d v="1899-12-30T00:48:07"/>
    <d v="1899-12-30T00:17:08"/>
    <x v="14"/>
    <x v="19"/>
    <x v="4"/>
    <x v="2"/>
    <n v="0"/>
    <n v="0"/>
    <x v="0"/>
    <x v="2"/>
    <x v="2"/>
    <n v="0"/>
    <x v="1"/>
    <x v="0"/>
    <d v="1899-12-30T00:30:59"/>
    <d v="1899-12-30T00:30:59"/>
    <x v="0"/>
    <m/>
    <m/>
    <d v="1899-12-30T00:00:00"/>
    <d v="1899-12-30T00:48:07"/>
    <n v="5"/>
    <d v="1899-12-30T00:30:59"/>
    <n v="48.116666666663903"/>
    <x v="14"/>
    <x v="0"/>
  </r>
  <r>
    <x v="5"/>
    <s v="2025000439"/>
    <x v="0"/>
    <x v="853"/>
    <s v="E8184JKX"/>
    <d v="2025-03-20T00:00:00"/>
    <x v="2"/>
    <s v="3044"/>
    <x v="25"/>
    <s v="S1"/>
    <x v="1"/>
    <x v="0"/>
    <d v="2025-03-20T00:00:00"/>
    <d v="1899-12-30T14:50:00"/>
    <d v="2025-03-20T00:00:00"/>
    <d v="1899-12-30T15:02:24"/>
    <d v="2025-03-20T00:00:00"/>
    <d v="1899-12-30T15:24:27"/>
    <x v="0"/>
    <x v="0"/>
    <s v="1327141944"/>
    <s v="FBO"/>
    <d v="1899-12-30T00:34:27"/>
    <x v="2036"/>
    <d v="1899-12-30T00:12:24"/>
    <s v="Granel"/>
    <s v="E001"/>
    <x v="2"/>
    <d v="1899-12-30T00:34:27"/>
    <d v="1899-12-30T00:22:03"/>
    <x v="14"/>
    <x v="19"/>
    <x v="4"/>
    <x v="2"/>
    <n v="0"/>
    <n v="0"/>
    <x v="0"/>
    <x v="2"/>
    <x v="2"/>
    <n v="0"/>
    <x v="1"/>
    <x v="1"/>
    <d v="1899-12-30T00:12:24"/>
    <d v="1899-12-30T00:12:24"/>
    <x v="0"/>
    <m/>
    <m/>
    <d v="1899-12-30T00:00:00"/>
    <d v="1899-12-30T00:34:27"/>
    <n v="5"/>
    <d v="1899-12-30T00:12:24"/>
    <n v="34.449999999998347"/>
    <x v="14"/>
    <x v="1"/>
  </r>
  <r>
    <x v="5"/>
    <s v=""/>
    <x v="0"/>
    <x v="913"/>
    <m/>
    <d v="2025-03-20T00:00:00"/>
    <x v="2"/>
    <s v="2906"/>
    <x v="11"/>
    <s v="PA"/>
    <x v="3"/>
    <x v="0"/>
    <d v="2025-03-20T00:00:00"/>
    <d v="1899-12-30T16:04:31"/>
    <d v="2025-03-20T00:00:00"/>
    <d v="1899-12-30T15:04:59"/>
    <d v="2025-03-20T00:00:00"/>
    <d v="1899-12-30T16:04:56"/>
    <x v="171"/>
    <x v="21"/>
    <s v="1327141945"/>
    <s v="EXW"/>
    <d v="1899-12-30T01:59:29"/>
    <x v="2452"/>
    <d v="1899-12-30T00:59:32"/>
    <s v="Ensacado"/>
    <s v="E002"/>
    <x v="1"/>
    <d v="1899-12-30T00:00:25"/>
    <d v="1899-12-30T00:59:57"/>
    <x v="7"/>
    <x v="19"/>
    <x v="4"/>
    <x v="1"/>
    <n v="1"/>
    <n v="0"/>
    <x v="1"/>
    <x v="1"/>
    <x v="2"/>
    <n v="1"/>
    <x v="1"/>
    <x v="1"/>
    <d v="1899-12-30T00:59:32"/>
    <d v="1899-12-30T00:01:32"/>
    <x v="1"/>
    <m/>
    <m/>
    <d v="1899-12-30T00:00:00"/>
    <d v="1899-12-30T00:00:25"/>
    <n v="5"/>
    <n v="-4.1342592592590099E-2"/>
    <n v="0.41666666666396068"/>
    <x v="8"/>
    <x v="1"/>
  </r>
  <r>
    <x v="5"/>
    <s v=""/>
    <x v="0"/>
    <x v="888"/>
    <m/>
    <d v="2025-03-20T00:00:00"/>
    <x v="2"/>
    <s v="2906"/>
    <x v="11"/>
    <s v="PA"/>
    <x v="3"/>
    <x v="0"/>
    <d v="2025-03-20T00:00:00"/>
    <d v="1899-12-30T17:18:38"/>
    <d v="2025-03-20T00:00:00"/>
    <d v="1899-12-30T16:52:01"/>
    <d v="2025-03-20T00:00:00"/>
    <d v="1899-12-30T17:19:04"/>
    <x v="159"/>
    <x v="21"/>
    <s v="1327141949"/>
    <s v="EXW"/>
    <d v="1899-12-30T00:53:40"/>
    <x v="2453"/>
    <d v="1899-12-30T00:26:37"/>
    <s v="Ensacado"/>
    <s v="E002"/>
    <x v="1"/>
    <d v="1899-12-30T00:00:26"/>
    <d v="1899-12-30T00:27:03"/>
    <x v="11"/>
    <x v="19"/>
    <x v="4"/>
    <x v="1"/>
    <n v="1"/>
    <n v="0"/>
    <x v="1"/>
    <x v="1"/>
    <x v="2"/>
    <n v="1"/>
    <x v="1"/>
    <x v="1"/>
    <d v="1899-12-30T00:26:37"/>
    <d v="1899-12-30T00:26:37"/>
    <x v="1"/>
    <m/>
    <m/>
    <d v="1899-12-30T00:00:00"/>
    <d v="1899-12-30T00:00:26"/>
    <n v="5"/>
    <n v="-1.8483796296300037E-2"/>
    <n v="0.43333333332482127"/>
    <x v="12"/>
    <x v="1"/>
  </r>
  <r>
    <x v="5"/>
    <s v="2025000441"/>
    <x v="0"/>
    <x v="861"/>
    <s v="E5117MNH"/>
    <d v="2025-03-20T00:00:00"/>
    <x v="2"/>
    <s v="3044"/>
    <x v="25"/>
    <s v="S1"/>
    <x v="1"/>
    <x v="0"/>
    <d v="2025-03-20T00:00:00"/>
    <d v="1899-12-30T17:14:02"/>
    <d v="2025-03-20T00:00:00"/>
    <d v="1899-12-30T17:23:39"/>
    <d v="2025-03-20T00:00:00"/>
    <d v="1899-12-30T17:43:03"/>
    <x v="0"/>
    <x v="0"/>
    <s v="1327141950"/>
    <s v="FBO"/>
    <d v="1899-12-30T00:29:01"/>
    <x v="2454"/>
    <d v="1899-12-30T00:09:37"/>
    <s v="Granel"/>
    <s v="E001"/>
    <x v="2"/>
    <d v="1899-12-30T00:29:01"/>
    <d v="1899-12-30T00:19:24"/>
    <x v="11"/>
    <x v="19"/>
    <x v="4"/>
    <x v="2"/>
    <n v="0"/>
    <n v="0"/>
    <x v="0"/>
    <x v="2"/>
    <x v="2"/>
    <n v="0"/>
    <x v="1"/>
    <x v="1"/>
    <d v="1899-12-30T00:09:37"/>
    <d v="1899-12-30T00:09:37"/>
    <x v="0"/>
    <m/>
    <m/>
    <d v="1899-12-30T00:00:00"/>
    <d v="1899-12-30T00:29:01"/>
    <n v="5"/>
    <d v="1899-12-30T00:09:37"/>
    <n v="29.016666666676905"/>
    <x v="12"/>
    <x v="1"/>
  </r>
  <r>
    <x v="5"/>
    <s v="2025000442"/>
    <x v="0"/>
    <x v="850"/>
    <s v="E6575LRD"/>
    <d v="2025-03-20T00:00:00"/>
    <x v="2"/>
    <s v="55"/>
    <x v="10"/>
    <s v="S2"/>
    <x v="6"/>
    <x v="0"/>
    <d v="2025-03-20T00:00:00"/>
    <d v="1899-12-30T17:33:59"/>
    <d v="2025-03-20T00:00:00"/>
    <d v="1899-12-30T17:40:43"/>
    <d v="2025-03-20T00:00:00"/>
    <d v="1899-12-30T17:51:43"/>
    <x v="0"/>
    <x v="0"/>
    <s v="1327141951"/>
    <s v="FBO"/>
    <d v="1899-12-30T00:17:44"/>
    <x v="2055"/>
    <d v="1899-12-30T00:06:44"/>
    <s v="Granel"/>
    <s v="E001"/>
    <x v="2"/>
    <d v="1899-12-30T00:17:44"/>
    <d v="1899-12-30T00:11:00"/>
    <x v="11"/>
    <x v="19"/>
    <x v="4"/>
    <x v="2"/>
    <n v="0"/>
    <n v="0"/>
    <x v="0"/>
    <x v="2"/>
    <x v="2"/>
    <n v="0"/>
    <x v="1"/>
    <x v="1"/>
    <d v="1899-12-30T00:06:44"/>
    <d v="1899-12-30T00:06:44"/>
    <x v="0"/>
    <m/>
    <m/>
    <d v="1899-12-30T00:00:00"/>
    <d v="1899-12-30T00:17:44"/>
    <n v="5"/>
    <d v="1899-12-30T00:06:44"/>
    <n v="17.733333333340795"/>
    <x v="12"/>
    <x v="1"/>
  </r>
  <r>
    <x v="5"/>
    <s v=""/>
    <x v="0"/>
    <x v="876"/>
    <m/>
    <d v="2025-03-21T00:00:00"/>
    <x v="2"/>
    <s v="3320"/>
    <x v="12"/>
    <s v="PA"/>
    <x v="3"/>
    <x v="0"/>
    <d v="2025-03-21T00:00:00"/>
    <d v="1899-12-30T09:30:09"/>
    <d v="2025-03-21T00:00:00"/>
    <d v="1899-12-30T09:30:32"/>
    <d v="2025-03-21T00:00:00"/>
    <d v="1899-12-30T09:30:42"/>
    <x v="154"/>
    <x v="21"/>
    <s v="1327141953"/>
    <s v="EXW"/>
    <d v="1899-12-30T00:00:33"/>
    <x v="2335"/>
    <d v="1899-12-30T00:00:23"/>
    <s v="Ensacado"/>
    <s v="E002"/>
    <x v="1"/>
    <d v="1899-12-30T00:00:33"/>
    <d v="1899-12-30T00:00:10"/>
    <x v="4"/>
    <x v="20"/>
    <x v="4"/>
    <x v="1"/>
    <n v="1"/>
    <n v="0"/>
    <x v="1"/>
    <x v="1"/>
    <x v="2"/>
    <n v="1"/>
    <x v="1"/>
    <x v="1"/>
    <d v="1899-12-30T00:00:23"/>
    <d v="1899-12-30T00:00:23"/>
    <x v="0"/>
    <m/>
    <m/>
    <d v="1899-12-30T00:00:00"/>
    <d v="1899-12-30T00:00:33"/>
    <n v="6"/>
    <d v="1899-12-30T00:00:23"/>
    <n v="0.54999999999361115"/>
    <x v="3"/>
    <x v="1"/>
  </r>
  <r>
    <x v="5"/>
    <s v=""/>
    <x v="0"/>
    <x v="874"/>
    <m/>
    <d v="2025-03-21T00:00:00"/>
    <x v="2"/>
    <s v="2906"/>
    <x v="11"/>
    <s v="PA"/>
    <x v="3"/>
    <x v="0"/>
    <d v="2025-03-21T00:00:00"/>
    <d v="1899-12-30T10:24:03"/>
    <d v="2025-03-21T00:00:00"/>
    <d v="1899-12-30T10:24:47"/>
    <d v="2025-03-21T00:00:00"/>
    <d v="1899-12-30T10:24:56"/>
    <x v="168"/>
    <x v="21"/>
    <s v="1327141954"/>
    <s v="EXW"/>
    <d v="1899-12-30T00:00:53"/>
    <x v="2323"/>
    <d v="1899-12-30T00:00:44"/>
    <s v="Ensacado"/>
    <s v="E002"/>
    <x v="1"/>
    <d v="1899-12-30T00:00:53"/>
    <d v="1899-12-30T00:00:09"/>
    <x v="5"/>
    <x v="20"/>
    <x v="4"/>
    <x v="1"/>
    <n v="1"/>
    <n v="0"/>
    <x v="1"/>
    <x v="1"/>
    <x v="2"/>
    <n v="1"/>
    <x v="1"/>
    <x v="1"/>
    <d v="1899-12-30T00:00:44"/>
    <d v="1899-12-30T00:00:44"/>
    <x v="0"/>
    <m/>
    <m/>
    <d v="1899-12-30T00:00:00"/>
    <d v="1899-12-30T00:00:53"/>
    <n v="6"/>
    <d v="1899-12-30T00:00:44"/>
    <n v="0.88333333332481168"/>
    <x v="4"/>
    <x v="1"/>
  </r>
  <r>
    <x v="5"/>
    <s v=""/>
    <x v="0"/>
    <x v="911"/>
    <m/>
    <d v="2025-03-21T00:00:00"/>
    <x v="2"/>
    <s v="2906"/>
    <x v="11"/>
    <s v="PA"/>
    <x v="3"/>
    <x v="0"/>
    <d v="2025-03-21T00:00:00"/>
    <d v="1899-12-30T10:27:29"/>
    <d v="2025-03-21T00:00:00"/>
    <d v="1899-12-30T12:52:01"/>
    <d v="2025-03-21T00:00:00"/>
    <d v="1899-12-30T10:29:13"/>
    <x v="159"/>
    <x v="21"/>
    <s v="1327141956"/>
    <s v="EXW"/>
    <d v="1899-12-30T04:47:20"/>
    <x v="2455"/>
    <d v="1899-12-30T02:24:32"/>
    <s v="Ensacado"/>
    <s v="E002"/>
    <x v="1"/>
    <d v="1899-12-30T00:01:44"/>
    <n v="-9.9166666666670011E-2"/>
    <x v="5"/>
    <x v="20"/>
    <x v="4"/>
    <x v="1"/>
    <n v="1"/>
    <n v="0"/>
    <x v="1"/>
    <x v="1"/>
    <x v="2"/>
    <n v="1"/>
    <x v="1"/>
    <x v="1"/>
    <d v="1899-12-30T02:24:32"/>
    <d v="1899-12-30T01:26:32"/>
    <x v="1"/>
    <m/>
    <m/>
    <d v="1899-12-30T00:00:00"/>
    <d v="1899-12-30T00:01:44"/>
    <n v="6"/>
    <d v="1899-12-30T02:24:32"/>
    <n v="1.7333333333423706"/>
    <x v="4"/>
    <x v="1"/>
  </r>
  <r>
    <x v="5"/>
    <s v=""/>
    <x v="0"/>
    <x v="911"/>
    <m/>
    <d v="2025-03-21T00:00:00"/>
    <x v="2"/>
    <s v="3320"/>
    <x v="12"/>
    <s v="PA"/>
    <x v="3"/>
    <x v="0"/>
    <d v="2025-03-21T00:00:00"/>
    <d v="1899-12-30T10:37:58"/>
    <d v="2025-03-21T00:00:00"/>
    <d v="1899-12-30T10:22:01"/>
    <d v="2025-03-21T00:00:00"/>
    <d v="1899-12-30T10:38:35"/>
    <x v="159"/>
    <x v="21"/>
    <s v="1327141957"/>
    <s v="EXW"/>
    <d v="1899-12-30T00:32:31"/>
    <x v="2456"/>
    <d v="1899-12-30T00:15:57"/>
    <s v="Ensacado"/>
    <s v="E002"/>
    <x v="1"/>
    <d v="1899-12-30T00:00:37"/>
    <d v="1899-12-30T00:16:34"/>
    <x v="5"/>
    <x v="20"/>
    <x v="4"/>
    <x v="1"/>
    <n v="1"/>
    <n v="0"/>
    <x v="1"/>
    <x v="1"/>
    <x v="2"/>
    <n v="1"/>
    <x v="1"/>
    <x v="1"/>
    <d v="1899-12-30T00:15:57"/>
    <d v="1899-12-30T00:15:57"/>
    <x v="1"/>
    <m/>
    <m/>
    <d v="1899-12-30T00:00:00"/>
    <d v="1899-12-30T00:00:37"/>
    <n v="6"/>
    <n v="-1.107638888889001E-2"/>
    <n v="0.61666666666559067"/>
    <x v="4"/>
    <x v="1"/>
  </r>
  <r>
    <x v="5"/>
    <s v=""/>
    <x v="0"/>
    <x v="870"/>
    <m/>
    <d v="2025-03-21T00:00:00"/>
    <x v="2"/>
    <s v="3320"/>
    <x v="12"/>
    <s v="PA"/>
    <x v="3"/>
    <x v="0"/>
    <d v="2025-03-21T00:00:00"/>
    <d v="1899-12-30T11:13:05"/>
    <d v="2025-03-21T00:00:00"/>
    <d v="1899-12-30T11:20:49"/>
    <d v="2025-03-21T00:00:00"/>
    <d v="1899-12-30T11:21:18"/>
    <x v="168"/>
    <x v="21"/>
    <s v="1327141958"/>
    <s v="EXW"/>
    <d v="1899-12-30T00:08:13"/>
    <x v="881"/>
    <d v="1899-12-30T00:07:44"/>
    <s v="Ensacado"/>
    <s v="E002"/>
    <x v="1"/>
    <d v="1899-12-30T00:08:13"/>
    <d v="1899-12-30T00:00:29"/>
    <x v="9"/>
    <x v="20"/>
    <x v="4"/>
    <x v="1"/>
    <n v="1"/>
    <n v="0"/>
    <x v="1"/>
    <x v="1"/>
    <x v="2"/>
    <n v="1"/>
    <x v="1"/>
    <x v="1"/>
    <d v="1899-12-30T00:07:44"/>
    <d v="1899-12-30T00:07:44"/>
    <x v="0"/>
    <m/>
    <m/>
    <d v="1899-12-30T00:00:00"/>
    <d v="1899-12-30T00:08:13"/>
    <n v="6"/>
    <d v="1899-12-30T00:07:44"/>
    <n v="8.216666666668857"/>
    <x v="5"/>
    <x v="1"/>
  </r>
  <r>
    <x v="5"/>
    <s v="2025000444"/>
    <x v="0"/>
    <x v="861"/>
    <s v="E5117MNH"/>
    <d v="2025-03-21T00:00:00"/>
    <x v="2"/>
    <s v="3044"/>
    <x v="25"/>
    <s v="S1"/>
    <x v="1"/>
    <x v="0"/>
    <d v="2025-03-21T00:00:00"/>
    <d v="1899-12-30T11:02:39"/>
    <d v="2025-03-21T00:00:00"/>
    <d v="1899-12-30T11:11:52"/>
    <d v="2025-03-21T00:00:00"/>
    <d v="1899-12-30T11:20:04"/>
    <x v="0"/>
    <x v="0"/>
    <s v="1327141959"/>
    <s v="FBO"/>
    <d v="1899-12-30T00:17:25"/>
    <x v="2457"/>
    <d v="1899-12-30T00:09:13"/>
    <s v="Granel"/>
    <s v="E001"/>
    <x v="2"/>
    <d v="1899-12-30T00:17:25"/>
    <d v="1899-12-30T00:08:12"/>
    <x v="9"/>
    <x v="20"/>
    <x v="4"/>
    <x v="2"/>
    <n v="0"/>
    <n v="0"/>
    <x v="0"/>
    <x v="2"/>
    <x v="2"/>
    <n v="0"/>
    <x v="1"/>
    <x v="1"/>
    <d v="1899-12-30T00:09:13"/>
    <d v="1899-12-30T00:09:13"/>
    <x v="0"/>
    <m/>
    <m/>
    <d v="1899-12-30T00:00:00"/>
    <d v="1899-12-30T00:17:25"/>
    <n v="6"/>
    <d v="1899-12-30T00:09:13"/>
    <n v="17.416666666670373"/>
    <x v="5"/>
    <x v="1"/>
  </r>
  <r>
    <x v="5"/>
    <s v="2025000445"/>
    <x v="0"/>
    <x v="856"/>
    <s v="E7095HXG"/>
    <d v="2025-03-21T00:00:00"/>
    <x v="2"/>
    <s v="55"/>
    <x v="10"/>
    <s v="S2"/>
    <x v="6"/>
    <x v="0"/>
    <d v="2025-03-21T00:00:00"/>
    <d v="1899-12-30T11:05:07"/>
    <d v="2025-03-21T00:00:00"/>
    <d v="1899-12-30T11:12:32"/>
    <d v="2025-03-21T00:00:00"/>
    <d v="1899-12-30T11:26:41"/>
    <x v="0"/>
    <x v="0"/>
    <s v="1327141960"/>
    <s v="FBO"/>
    <d v="1899-12-30T00:21:34"/>
    <x v="2458"/>
    <d v="1899-12-30T00:07:25"/>
    <s v="Granel"/>
    <s v="E001"/>
    <x v="2"/>
    <d v="1899-12-30T00:21:34"/>
    <d v="1899-12-30T00:14:09"/>
    <x v="9"/>
    <x v="20"/>
    <x v="4"/>
    <x v="2"/>
    <n v="0"/>
    <n v="0"/>
    <x v="0"/>
    <x v="2"/>
    <x v="2"/>
    <n v="0"/>
    <x v="1"/>
    <x v="1"/>
    <d v="1899-12-30T00:07:25"/>
    <d v="1899-12-30T00:07:25"/>
    <x v="0"/>
    <m/>
    <m/>
    <d v="1899-12-30T00:00:00"/>
    <d v="1899-12-30T00:21:34"/>
    <n v="6"/>
    <d v="1899-12-30T00:07:25"/>
    <n v="21.566666666678376"/>
    <x v="5"/>
    <x v="1"/>
  </r>
  <r>
    <x v="5"/>
    <s v=""/>
    <x v="0"/>
    <x v="914"/>
    <s v="E3833CVT"/>
    <d v="2025-03-21T00:00:00"/>
    <x v="2"/>
    <s v="2906"/>
    <x v="11"/>
    <s v="PA"/>
    <x v="3"/>
    <x v="0"/>
    <d v="2025-03-21T00:00:00"/>
    <d v="1899-12-30T11:36:11"/>
    <d v="2025-03-21T00:00:00"/>
    <d v="1899-12-30T14:34:59"/>
    <d v="2025-03-21T00:00:00"/>
    <d v="1899-12-30T11:36:45"/>
    <x v="171"/>
    <x v="21"/>
    <s v="1327141961"/>
    <s v="EXW"/>
    <d v="1899-12-30T05:57:02"/>
    <x v="2459"/>
    <d v="1899-12-30T02:58:48"/>
    <s v="Ensacado"/>
    <s v="E002"/>
    <x v="1"/>
    <d v="1899-12-30T00:00:34"/>
    <n v="-0.12377314814814"/>
    <x v="9"/>
    <x v="20"/>
    <x v="4"/>
    <x v="1"/>
    <n v="1"/>
    <n v="0"/>
    <x v="1"/>
    <x v="1"/>
    <x v="2"/>
    <n v="1"/>
    <x v="1"/>
    <x v="1"/>
    <d v="1899-12-30T02:58:48"/>
    <d v="1899-12-30T02:00:48"/>
    <x v="1"/>
    <m/>
    <m/>
    <d v="1899-12-30T00:00:00"/>
    <d v="1899-12-30T00:00:34"/>
    <n v="6"/>
    <d v="1899-12-30T02:58:48"/>
    <n v="0.56666666666886023"/>
    <x v="5"/>
    <x v="1"/>
  </r>
  <r>
    <x v="5"/>
    <s v=""/>
    <x v="0"/>
    <x v="868"/>
    <m/>
    <d v="2025-03-21T00:00:00"/>
    <x v="2"/>
    <s v="3320"/>
    <x v="12"/>
    <s v="PA"/>
    <x v="3"/>
    <x v="0"/>
    <d v="2025-03-21T00:00:00"/>
    <d v="1899-12-30T11:42:07"/>
    <d v="2025-03-21T00:00:00"/>
    <d v="1899-12-30T11:42:22"/>
    <d v="2025-03-21T00:00:00"/>
    <d v="1899-12-30T11:42:29"/>
    <x v="154"/>
    <x v="21"/>
    <s v="1327141962"/>
    <s v="EXW"/>
    <d v="1899-12-30T00:00:22"/>
    <x v="2343"/>
    <d v="1899-12-30T00:00:15"/>
    <s v="Ensacado"/>
    <s v="E002"/>
    <x v="1"/>
    <d v="1899-12-30T00:00:22"/>
    <d v="1899-12-30T00:00:07"/>
    <x v="9"/>
    <x v="20"/>
    <x v="4"/>
    <x v="1"/>
    <n v="1"/>
    <n v="0"/>
    <x v="1"/>
    <x v="1"/>
    <x v="2"/>
    <n v="1"/>
    <x v="1"/>
    <x v="1"/>
    <d v="1899-12-30T00:00:15"/>
    <d v="1899-12-30T00:00:15"/>
    <x v="0"/>
    <m/>
    <m/>
    <d v="1899-12-30T00:00:00"/>
    <d v="1899-12-30T00:00:22"/>
    <n v="6"/>
    <d v="1899-12-30T00:00:15"/>
    <n v="0.36666666666723025"/>
    <x v="5"/>
    <x v="1"/>
  </r>
  <r>
    <x v="5"/>
    <s v=""/>
    <x v="0"/>
    <x v="863"/>
    <m/>
    <d v="2025-03-21T00:00:00"/>
    <x v="2"/>
    <s v="3320"/>
    <x v="12"/>
    <s v="PA"/>
    <x v="3"/>
    <x v="0"/>
    <d v="2025-03-21T00:00:00"/>
    <d v="1899-12-30T11:52:42"/>
    <d v="2025-03-21T00:00:00"/>
    <d v="1899-12-30T19:04:59"/>
    <d v="2025-03-21T00:00:00"/>
    <d v="1899-12-30T11:54:06"/>
    <x v="162"/>
    <x v="21"/>
    <s v="1327141963"/>
    <s v="EXW"/>
    <d v="1899-12-30T14:23:10"/>
    <x v="2460"/>
    <d v="1899-12-30T07:12:17"/>
    <s v="Ensacado"/>
    <s v="E002"/>
    <x v="1"/>
    <d v="1899-12-30T00:01:24"/>
    <n v="-0.29922453703703"/>
    <x v="9"/>
    <x v="20"/>
    <x v="4"/>
    <x v="1"/>
    <n v="1"/>
    <n v="0"/>
    <x v="1"/>
    <x v="1"/>
    <x v="2"/>
    <n v="1"/>
    <x v="1"/>
    <x v="1"/>
    <d v="1899-12-30T07:12:17"/>
    <d v="1899-12-30T06:14:17"/>
    <x v="1"/>
    <m/>
    <m/>
    <d v="1899-12-30T00:00:00"/>
    <d v="1899-12-30T00:01:24"/>
    <n v="6"/>
    <d v="1899-12-30T07:12:17"/>
    <n v="1.3999999999968615"/>
    <x v="5"/>
    <x v="1"/>
  </r>
  <r>
    <x v="5"/>
    <s v=""/>
    <x v="0"/>
    <x v="911"/>
    <m/>
    <d v="2025-03-21T00:00:00"/>
    <x v="2"/>
    <s v="3320"/>
    <x v="12"/>
    <s v="PA"/>
    <x v="3"/>
    <x v="0"/>
    <d v="2025-03-21T00:00:00"/>
    <d v="1899-12-30T12:45:59"/>
    <d v="2025-03-21T00:00:00"/>
    <d v="1899-12-30T10:22:01"/>
    <d v="2025-03-21T00:00:00"/>
    <d v="1899-12-30T12:46:52"/>
    <x v="159"/>
    <x v="21"/>
    <s v="1327141965"/>
    <s v="EXW"/>
    <d v="1899-12-30T04:48:49"/>
    <x v="2461"/>
    <d v="1899-12-30T02:23:58"/>
    <s v="Ensacado"/>
    <s v="E002"/>
    <x v="1"/>
    <d v="1899-12-30T00:00:53"/>
    <d v="1899-12-30T02:24:51"/>
    <x v="13"/>
    <x v="20"/>
    <x v="4"/>
    <x v="1"/>
    <n v="1"/>
    <n v="0"/>
    <x v="1"/>
    <x v="1"/>
    <x v="2"/>
    <n v="1"/>
    <x v="1"/>
    <x v="1"/>
    <d v="1899-12-30T02:23:58"/>
    <d v="1899-12-30T01:25:58"/>
    <x v="1"/>
    <m/>
    <m/>
    <d v="1899-12-30T00:00:00"/>
    <d v="1899-12-30T00:00:53"/>
    <n v="6"/>
    <n v="-9.9976851851849957E-2"/>
    <n v="0.8833333333392801"/>
    <x v="11"/>
    <x v="1"/>
  </r>
  <r>
    <x v="5"/>
    <s v="2025000446"/>
    <x v="0"/>
    <x v="861"/>
    <s v="E5117MNH"/>
    <d v="2025-03-21T00:00:00"/>
    <x v="2"/>
    <s v="55"/>
    <x v="10"/>
    <s v="S2"/>
    <x v="6"/>
    <x v="0"/>
    <d v="2025-03-21T00:00:00"/>
    <d v="1899-12-30T12:18:50"/>
    <d v="2025-03-21T00:00:00"/>
    <d v="1899-12-30T12:27:17"/>
    <d v="2025-03-21T00:00:00"/>
    <d v="1899-12-30T12:41:42"/>
    <x v="0"/>
    <x v="0"/>
    <s v="1327141966"/>
    <s v="FBO"/>
    <d v="1899-12-30T00:22:52"/>
    <x v="787"/>
    <d v="1899-12-30T00:08:27"/>
    <s v="Granel"/>
    <s v="E001"/>
    <x v="2"/>
    <d v="1899-12-30T00:22:52"/>
    <d v="1899-12-30T00:14:25"/>
    <x v="13"/>
    <x v="20"/>
    <x v="4"/>
    <x v="2"/>
    <n v="0"/>
    <n v="0"/>
    <x v="0"/>
    <x v="2"/>
    <x v="2"/>
    <n v="0"/>
    <x v="1"/>
    <x v="1"/>
    <d v="1899-12-30T00:08:27"/>
    <d v="1899-12-30T00:08:27"/>
    <x v="0"/>
    <m/>
    <m/>
    <d v="1899-12-30T00:00:00"/>
    <d v="1899-12-30T00:22:52"/>
    <n v="6"/>
    <d v="1899-12-30T00:08:27"/>
    <n v="22.86666666666715"/>
    <x v="11"/>
    <x v="1"/>
  </r>
  <r>
    <x v="5"/>
    <s v=""/>
    <x v="0"/>
    <x v="911"/>
    <m/>
    <d v="2025-03-21T00:00:00"/>
    <x v="2"/>
    <s v="2906"/>
    <x v="11"/>
    <s v="PA"/>
    <x v="3"/>
    <x v="0"/>
    <d v="2025-03-21T00:00:00"/>
    <d v="1899-12-30T12:47:20"/>
    <d v="2025-03-21T00:00:00"/>
    <d v="1899-12-30T12:52:01"/>
    <d v="2025-03-21T00:00:00"/>
    <d v="1899-12-30T12:49:06"/>
    <x v="159"/>
    <x v="21"/>
    <s v="1327141967"/>
    <s v="EXW"/>
    <d v="1899-12-30T00:07:36"/>
    <x v="2217"/>
    <d v="1899-12-30T00:04:41"/>
    <s v="Ensacado"/>
    <s v="E002"/>
    <x v="1"/>
    <d v="1899-12-30T00:01:46"/>
    <n v="-2.0254629629700149E-3"/>
    <x v="13"/>
    <x v="20"/>
    <x v="4"/>
    <x v="1"/>
    <n v="1"/>
    <n v="0"/>
    <x v="1"/>
    <x v="1"/>
    <x v="2"/>
    <n v="1"/>
    <x v="1"/>
    <x v="1"/>
    <d v="1899-12-30T00:04:41"/>
    <d v="1899-12-30T00:04:41"/>
    <x v="1"/>
    <m/>
    <m/>
    <d v="1899-12-30T00:00:00"/>
    <d v="1899-12-30T00:01:46"/>
    <n v="6"/>
    <d v="1899-12-30T00:04:41"/>
    <n v="1.7666666666640118"/>
    <x v="11"/>
    <x v="1"/>
  </r>
  <r>
    <x v="5"/>
    <s v="2025000447"/>
    <x v="0"/>
    <x v="856"/>
    <s v="E7095HXG"/>
    <d v="2025-03-21T00:00:00"/>
    <x v="2"/>
    <s v="55"/>
    <x v="10"/>
    <s v="S2"/>
    <x v="6"/>
    <x v="0"/>
    <d v="2025-03-21T00:00:00"/>
    <d v="1899-12-30T12:35:48"/>
    <d v="2025-03-21T00:00:00"/>
    <d v="1899-12-30T12:42:20"/>
    <d v="2025-03-21T00:00:00"/>
    <d v="1899-12-30T12:56:19"/>
    <x v="0"/>
    <x v="0"/>
    <s v="1327141968"/>
    <s v="FBO"/>
    <d v="1899-12-30T00:20:31"/>
    <x v="2462"/>
    <d v="1899-12-30T00:06:32"/>
    <s v="Granel"/>
    <s v="E001"/>
    <x v="2"/>
    <d v="1899-12-30T00:20:31"/>
    <d v="1899-12-30T00:13:59"/>
    <x v="13"/>
    <x v="20"/>
    <x v="4"/>
    <x v="2"/>
    <n v="0"/>
    <n v="0"/>
    <x v="0"/>
    <x v="2"/>
    <x v="2"/>
    <n v="0"/>
    <x v="1"/>
    <x v="1"/>
    <d v="1899-12-30T00:06:32"/>
    <d v="1899-12-30T00:06:32"/>
    <x v="0"/>
    <m/>
    <m/>
    <d v="1899-12-30T00:00:00"/>
    <d v="1899-12-30T00:20:31"/>
    <n v="6"/>
    <d v="1899-12-30T00:06:32"/>
    <n v="20.516666666673657"/>
    <x v="11"/>
    <x v="1"/>
  </r>
  <r>
    <x v="5"/>
    <s v="2025000448"/>
    <x v="0"/>
    <x v="850"/>
    <s v="E6575LRD"/>
    <d v="2025-03-21T00:00:00"/>
    <x v="2"/>
    <s v="55"/>
    <x v="10"/>
    <s v="S2"/>
    <x v="6"/>
    <x v="0"/>
    <d v="2025-03-21T00:00:00"/>
    <d v="1899-12-30T13:41:08"/>
    <d v="2025-03-21T00:00:00"/>
    <d v="1899-12-30T14:36:19"/>
    <d v="2025-03-21T00:00:00"/>
    <d v="1899-12-30T14:45:30"/>
    <x v="0"/>
    <x v="0"/>
    <s v="1327141969"/>
    <s v="FBO"/>
    <d v="1899-12-30T01:04:22"/>
    <x v="1981"/>
    <d v="1899-12-30T00:55:11"/>
    <s v="Granel"/>
    <s v="E001"/>
    <x v="2"/>
    <d v="1899-12-30T01:04:22"/>
    <d v="1899-12-30T00:09:11"/>
    <x v="6"/>
    <x v="20"/>
    <x v="4"/>
    <x v="2"/>
    <n v="0"/>
    <n v="0"/>
    <x v="0"/>
    <x v="2"/>
    <x v="2"/>
    <n v="0"/>
    <x v="1"/>
    <x v="0"/>
    <d v="1899-12-30T00:55:11"/>
    <d v="1899-12-30T00:10:11"/>
    <x v="0"/>
    <m/>
    <m/>
    <d v="1899-12-30T00:00:00"/>
    <d v="1899-12-30T01:04:22"/>
    <n v="6"/>
    <d v="1899-12-30T00:55:11"/>
    <n v="64.366666666675229"/>
    <x v="7"/>
    <x v="0"/>
  </r>
  <r>
    <x v="5"/>
    <s v="2025000449"/>
    <x v="0"/>
    <x v="856"/>
    <s v="E7095HXG"/>
    <d v="2025-03-21T00:00:00"/>
    <x v="2"/>
    <s v="55"/>
    <x v="10"/>
    <s v="S2"/>
    <x v="6"/>
    <x v="0"/>
    <d v="2025-03-21T00:00:00"/>
    <d v="1899-12-30T15:17:17"/>
    <d v="2025-03-21T00:00:00"/>
    <d v="1899-12-30T15:27:29"/>
    <d v="2025-03-21T00:00:00"/>
    <d v="1899-12-30T15:34:33"/>
    <x v="0"/>
    <x v="0"/>
    <s v="1327141970"/>
    <s v="FBO"/>
    <d v="1899-12-30T00:17:16"/>
    <x v="2463"/>
    <d v="1899-12-30T00:10:12"/>
    <s v="Granel"/>
    <s v="E001"/>
    <x v="2"/>
    <d v="1899-12-30T00:17:16"/>
    <d v="1899-12-30T00:07:04"/>
    <x v="10"/>
    <x v="20"/>
    <x v="4"/>
    <x v="2"/>
    <n v="0"/>
    <n v="0"/>
    <x v="0"/>
    <x v="2"/>
    <x v="2"/>
    <n v="0"/>
    <x v="1"/>
    <x v="1"/>
    <d v="1899-12-30T00:10:12"/>
    <d v="1899-12-30T00:10:12"/>
    <x v="0"/>
    <m/>
    <m/>
    <d v="1899-12-30T00:00:00"/>
    <d v="1899-12-30T00:17:16"/>
    <n v="6"/>
    <d v="1899-12-30T00:10:12"/>
    <n v="17.266666666680024"/>
    <x v="14"/>
    <x v="1"/>
  </r>
  <r>
    <x v="5"/>
    <s v=""/>
    <x v="0"/>
    <x v="906"/>
    <m/>
    <d v="2025-03-21T00:00:00"/>
    <x v="2"/>
    <s v="2906"/>
    <x v="11"/>
    <s v="PA"/>
    <x v="3"/>
    <x v="0"/>
    <d v="2025-03-21T00:00:00"/>
    <d v="1899-12-30T16:20:38"/>
    <d v="2025-03-21T00:00:00"/>
    <d v="1899-12-30T16:20:57"/>
    <d v="2025-03-21T00:00:00"/>
    <d v="1899-12-30T16:21:04"/>
    <x v="177"/>
    <x v="21"/>
    <s v="1327141972"/>
    <s v="EXW"/>
    <d v="1899-12-30T00:00:26"/>
    <x v="2343"/>
    <d v="1899-12-30T00:00:19"/>
    <s v="Ensacado"/>
    <s v="E002"/>
    <x v="1"/>
    <d v="1899-12-30T00:00:26"/>
    <d v="1899-12-30T00:00:07"/>
    <x v="7"/>
    <x v="20"/>
    <x v="4"/>
    <x v="1"/>
    <n v="1"/>
    <n v="0"/>
    <x v="1"/>
    <x v="1"/>
    <x v="2"/>
    <n v="1"/>
    <x v="1"/>
    <x v="1"/>
    <d v="1899-12-30T00:00:19"/>
    <d v="1899-12-30T00:00:19"/>
    <x v="0"/>
    <m/>
    <m/>
    <d v="1899-12-30T00:00:00"/>
    <d v="1899-12-30T00:00:26"/>
    <n v="6"/>
    <d v="1899-12-30T00:00:19"/>
    <n v="0.43333333333920976"/>
    <x v="8"/>
    <x v="1"/>
  </r>
  <r>
    <x v="5"/>
    <s v="2025000450"/>
    <x v="0"/>
    <x v="861"/>
    <s v="E5117MNH"/>
    <d v="2025-03-21T00:00:00"/>
    <x v="2"/>
    <s v="3044"/>
    <x v="25"/>
    <s v="S1"/>
    <x v="1"/>
    <x v="0"/>
    <d v="2025-03-21T00:00:00"/>
    <d v="1899-12-30T16:10:16"/>
    <d v="2025-03-21T00:00:00"/>
    <d v="1899-12-30T16:19:46"/>
    <d v="2025-03-21T00:00:00"/>
    <d v="1899-12-30T16:34:53"/>
    <x v="0"/>
    <x v="0"/>
    <s v="1327141973"/>
    <s v="FBO"/>
    <d v="1899-12-30T00:24:37"/>
    <x v="2269"/>
    <d v="1899-12-30T00:09:30"/>
    <s v="Granel"/>
    <s v="E001"/>
    <x v="2"/>
    <d v="1899-12-30T00:24:37"/>
    <d v="1899-12-30T00:15:07"/>
    <x v="7"/>
    <x v="20"/>
    <x v="4"/>
    <x v="2"/>
    <n v="0"/>
    <n v="0"/>
    <x v="0"/>
    <x v="2"/>
    <x v="2"/>
    <n v="0"/>
    <x v="1"/>
    <x v="1"/>
    <d v="1899-12-30T00:09:30"/>
    <d v="1899-12-30T00:09:30"/>
    <x v="0"/>
    <m/>
    <m/>
    <d v="1899-12-30T00:00:00"/>
    <d v="1899-12-30T00:24:37"/>
    <n v="6"/>
    <d v="1899-12-30T00:09:30"/>
    <n v="24.616666666656073"/>
    <x v="8"/>
    <x v="1"/>
  </r>
  <r>
    <x v="5"/>
    <s v=""/>
    <x v="0"/>
    <x v="915"/>
    <s v="E4049DVJ"/>
    <d v="2025-03-21T00:00:00"/>
    <x v="2"/>
    <s v="2906"/>
    <x v="11"/>
    <s v="PA"/>
    <x v="3"/>
    <x v="0"/>
    <d v="2025-03-21T00:00:00"/>
    <d v="1899-12-30T16:48:45"/>
    <d v="2025-03-21T00:00:00"/>
    <d v="1899-12-30T16:49:27"/>
    <d v="2025-03-21T00:00:00"/>
    <d v="1899-12-30T16:49:36"/>
    <x v="180"/>
    <x v="21"/>
    <s v="1327141974"/>
    <s v="EXW"/>
    <d v="1899-12-30T00:00:51"/>
    <x v="2323"/>
    <d v="1899-12-30T00:00:42"/>
    <s v="Ensacado"/>
    <s v="E002"/>
    <x v="1"/>
    <d v="1899-12-30T00:00:51"/>
    <d v="1899-12-30T00:00:09"/>
    <x v="7"/>
    <x v="20"/>
    <x v="4"/>
    <x v="1"/>
    <n v="1"/>
    <n v="0"/>
    <x v="1"/>
    <x v="1"/>
    <x v="2"/>
    <n v="1"/>
    <x v="1"/>
    <x v="1"/>
    <d v="1899-12-30T00:00:42"/>
    <d v="1899-12-30T00:00:42"/>
    <x v="0"/>
    <m/>
    <m/>
    <d v="1899-12-30T00:00:00"/>
    <d v="1899-12-30T00:00:51"/>
    <n v="6"/>
    <d v="1899-12-30T00:00:42"/>
    <n v="0.85000000000317044"/>
    <x v="8"/>
    <x v="1"/>
  </r>
  <r>
    <x v="5"/>
    <s v=""/>
    <x v="0"/>
    <x v="915"/>
    <s v="E4049DVJ"/>
    <d v="2025-03-21T00:00:00"/>
    <x v="2"/>
    <s v="3320"/>
    <x v="12"/>
    <s v="PA"/>
    <x v="3"/>
    <x v="0"/>
    <d v="2025-03-21T00:00:00"/>
    <d v="1899-12-30T16:51:37"/>
    <d v="2025-03-21T00:00:00"/>
    <d v="1899-12-30T16:53:15"/>
    <d v="2025-03-21T00:00:00"/>
    <d v="1899-12-30T16:53:43"/>
    <x v="170"/>
    <x v="21"/>
    <s v="1327141975"/>
    <s v="EXW"/>
    <d v="1899-12-30T00:02:06"/>
    <x v="2464"/>
    <d v="1899-12-30T00:01:38"/>
    <s v="Ensacado"/>
    <s v="E002"/>
    <x v="1"/>
    <d v="1899-12-30T00:02:06"/>
    <d v="1899-12-30T00:00:28"/>
    <x v="7"/>
    <x v="20"/>
    <x v="4"/>
    <x v="1"/>
    <n v="1"/>
    <n v="0"/>
    <x v="1"/>
    <x v="1"/>
    <x v="2"/>
    <n v="1"/>
    <x v="1"/>
    <x v="1"/>
    <d v="1899-12-30T00:01:38"/>
    <d v="1899-12-30T00:01:38"/>
    <x v="0"/>
    <m/>
    <m/>
    <d v="1899-12-30T00:00:00"/>
    <d v="1899-12-30T00:02:06"/>
    <n v="6"/>
    <d v="1899-12-30T00:01:38"/>
    <n v="2.100000000009441"/>
    <x v="8"/>
    <x v="1"/>
  </r>
  <r>
    <x v="5"/>
    <s v="2025000452"/>
    <x v="0"/>
    <x v="856"/>
    <s v="E7095HXG"/>
    <d v="2025-03-21T00:00:00"/>
    <x v="2"/>
    <s v="55"/>
    <x v="10"/>
    <s v="S2"/>
    <x v="6"/>
    <x v="0"/>
    <d v="2025-03-21T00:00:00"/>
    <d v="1899-12-30T17:02:41"/>
    <d v="2025-03-21T00:00:00"/>
    <d v="1899-12-30T17:09:42"/>
    <d v="2025-03-21T00:00:00"/>
    <d v="1899-12-30T17:18:19"/>
    <x v="0"/>
    <x v="0"/>
    <s v="1327141977"/>
    <s v="FBO"/>
    <d v="1899-12-30T00:15:38"/>
    <x v="2465"/>
    <d v="1899-12-30T00:07:01"/>
    <s v="Granel"/>
    <s v="E001"/>
    <x v="2"/>
    <d v="1899-12-30T00:15:38"/>
    <d v="1899-12-30T00:08:37"/>
    <x v="11"/>
    <x v="20"/>
    <x v="4"/>
    <x v="2"/>
    <n v="0"/>
    <n v="0"/>
    <x v="0"/>
    <x v="2"/>
    <x v="2"/>
    <n v="0"/>
    <x v="1"/>
    <x v="1"/>
    <d v="1899-12-30T00:07:01"/>
    <d v="1899-12-30T00:07:01"/>
    <x v="0"/>
    <m/>
    <m/>
    <d v="1899-12-30T00:00:00"/>
    <d v="1899-12-30T00:15:38"/>
    <n v="6"/>
    <d v="1899-12-30T00:07:01"/>
    <n v="15.633333333331194"/>
    <x v="12"/>
    <x v="1"/>
  </r>
  <r>
    <x v="5"/>
    <s v="2025000453"/>
    <x v="0"/>
    <x v="853"/>
    <s v="E8184JKX"/>
    <d v="2025-03-21T00:00:00"/>
    <x v="2"/>
    <s v="3044"/>
    <x v="25"/>
    <s v="S1"/>
    <x v="1"/>
    <x v="0"/>
    <d v="2025-03-21T00:00:00"/>
    <d v="1899-12-30T17:06:04"/>
    <d v="2025-03-21T00:00:00"/>
    <d v="1899-12-30T17:12:21"/>
    <d v="2025-03-21T00:00:00"/>
    <d v="1899-12-30T17:50:10"/>
    <x v="0"/>
    <x v="0"/>
    <s v="1327141978"/>
    <s v="FBO"/>
    <d v="1899-12-30T00:44:06"/>
    <x v="2466"/>
    <d v="1899-12-30T00:06:17"/>
    <s v="Granel"/>
    <s v="E001"/>
    <x v="2"/>
    <d v="1899-12-30T00:44:06"/>
    <d v="1899-12-30T00:37:49"/>
    <x v="11"/>
    <x v="20"/>
    <x v="4"/>
    <x v="2"/>
    <n v="0"/>
    <n v="0"/>
    <x v="0"/>
    <x v="2"/>
    <x v="2"/>
    <n v="0"/>
    <x v="1"/>
    <x v="1"/>
    <d v="1899-12-30T00:06:17"/>
    <d v="1899-12-30T00:06:17"/>
    <x v="0"/>
    <m/>
    <m/>
    <d v="1899-12-30T00:00:00"/>
    <d v="1899-12-30T00:44:06"/>
    <n v="6"/>
    <d v="1899-12-30T00:06:17"/>
    <n v="44.100000000000016"/>
    <x v="12"/>
    <x v="1"/>
  </r>
  <r>
    <x v="4"/>
    <s v="2025003972"/>
    <x v="0"/>
    <x v="916"/>
    <s v="E5316JZJ"/>
    <d v="2025-02-24T00:00:00"/>
    <x v="3"/>
    <s v="2906"/>
    <x v="11"/>
    <s v="PA"/>
    <x v="2"/>
    <x v="0"/>
    <d v="2025-02-24T00:00:00"/>
    <d v="1899-12-30T15:47:46"/>
    <d v="2025-02-24T00:00:00"/>
    <d v="1899-12-30T11:48:13"/>
    <d v="2025-02-24T00:00:00"/>
    <d v="1899-12-30T12:11:02"/>
    <x v="0"/>
    <x v="19"/>
    <s v="2108139525"/>
    <s v="FBO"/>
    <d v="1899-12-30T04:22:22"/>
    <x v="2467"/>
    <d v="1899-12-30T03:59:33"/>
    <s v="Ensacado"/>
    <s v="E002"/>
    <x v="0"/>
    <d v="1899-12-30T20:23:15"/>
    <d v="1899-12-30T00:22:49"/>
    <x v="10"/>
    <x v="1"/>
    <x v="1"/>
    <x v="1"/>
    <n v="0"/>
    <n v="1"/>
    <x v="1"/>
    <x v="1"/>
    <x v="1"/>
    <n v="1"/>
    <x v="3"/>
    <x v="2"/>
    <d v="1899-12-30T03:59:33"/>
    <d v="1899-12-30T03:01:33"/>
    <x v="0"/>
    <m/>
    <m/>
    <d v="1899-12-30T00:00:00"/>
    <d v="1899-12-30T20:23:15"/>
    <n v="2"/>
    <n v="-0.16635416666667002"/>
    <n v="1223.2499999999989"/>
    <x v="11"/>
    <x v="0"/>
  </r>
  <r>
    <x v="4"/>
    <s v="2025003999"/>
    <x v="0"/>
    <x v="917"/>
    <s v="E1437MRF"/>
    <d v="2025-02-24T00:00:00"/>
    <x v="3"/>
    <s v="3320"/>
    <x v="12"/>
    <s v="PA"/>
    <x v="2"/>
    <x v="0"/>
    <d v="2025-02-24T00:00:00"/>
    <d v="1899-12-30T18:02:41"/>
    <d v="2025-02-24T00:00:00"/>
    <d v="1899-12-30T13:53:28"/>
    <d v="2025-02-24T00:00:00"/>
    <d v="1899-12-30T14:35:29"/>
    <x v="0"/>
    <x v="19"/>
    <s v="2108139529"/>
    <s v="FBO"/>
    <d v="1899-12-30T04:51:14"/>
    <x v="1367"/>
    <d v="1899-12-30T04:09:13"/>
    <s v="Ensacado"/>
    <s v="E002"/>
    <x v="0"/>
    <d v="1899-12-30T20:32:47"/>
    <d v="1899-12-30T00:42:01"/>
    <x v="8"/>
    <x v="1"/>
    <x v="1"/>
    <x v="1"/>
    <n v="0"/>
    <n v="1"/>
    <x v="1"/>
    <x v="1"/>
    <x v="1"/>
    <n v="1"/>
    <x v="3"/>
    <x v="2"/>
    <d v="1899-12-30T04:09:13"/>
    <d v="1899-12-30T03:11:13"/>
    <x v="0"/>
    <m/>
    <m/>
    <d v="1899-12-30T00:00:00"/>
    <d v="1899-12-30T20:32:47"/>
    <n v="2"/>
    <n v="-0.17306712962963"/>
    <n v="1232.7833333333315"/>
    <x v="7"/>
    <x v="0"/>
  </r>
  <r>
    <x v="4"/>
    <s v="2025004033"/>
    <x v="0"/>
    <x v="918"/>
    <s v="E9055JGZ"/>
    <d v="2025-02-24T00:00:00"/>
    <x v="3"/>
    <s v="3320"/>
    <x v="12"/>
    <s v="PA"/>
    <x v="2"/>
    <x v="0"/>
    <d v="2025-02-25T00:00:00"/>
    <d v="1899-12-30T12:40:03"/>
    <d v="2025-02-24T00:00:00"/>
    <d v="1899-12-30T16:38:00"/>
    <d v="2025-02-24T00:00:00"/>
    <d v="1899-12-30T16:38:07"/>
    <x v="0"/>
    <x v="19"/>
    <s v="2108139530"/>
    <s v="FBO"/>
    <d v="1899-12-30T00:00:07"/>
    <x v="2343"/>
    <d v="1899-12-30T00:00:00"/>
    <s v="Ensacado"/>
    <s v="E002"/>
    <x v="0"/>
    <d v="1899-12-30T03:58:04"/>
    <d v="1899-12-30T00:00:07"/>
    <x v="13"/>
    <x v="1"/>
    <x v="1"/>
    <x v="1"/>
    <n v="0"/>
    <n v="0"/>
    <x v="0"/>
    <x v="1"/>
    <x v="1"/>
    <n v="0"/>
    <x v="3"/>
    <x v="2"/>
    <d v="1899-12-30T00:00:00"/>
    <d v="1899-12-30T00:00:00"/>
    <x v="0"/>
    <m/>
    <m/>
    <d v="1899-12-30T00:00:00"/>
    <d v="1899-12-30T03:58:04"/>
    <n v="2"/>
    <d v="1899-12-30T03:57:57"/>
    <n v="238.06666666666081"/>
    <x v="8"/>
    <x v="0"/>
  </r>
  <r>
    <x v="4"/>
    <s v="2025004084"/>
    <x v="0"/>
    <x v="916"/>
    <s v="E5316JZJ"/>
    <d v="2025-02-25T00:00:00"/>
    <x v="3"/>
    <s v="2906"/>
    <x v="11"/>
    <s v="PA"/>
    <x v="2"/>
    <x v="0"/>
    <d v="2025-02-25T00:00:00"/>
    <d v="1899-12-30T12:56:52"/>
    <d v="2025-02-25T00:00:00"/>
    <d v="1899-12-30T10:41:26"/>
    <d v="2025-02-25T00:00:00"/>
    <d v="1899-12-30T11:11:25"/>
    <x v="0"/>
    <x v="19"/>
    <s v="2108139545"/>
    <s v="FBO"/>
    <d v="1899-12-30T02:45:25"/>
    <x v="1386"/>
    <d v="1899-12-30T02:15:26"/>
    <s v="Ensacado"/>
    <s v="E002"/>
    <x v="0"/>
    <d v="1899-12-30T22:14:32"/>
    <d v="1899-12-30T00:29:59"/>
    <x v="13"/>
    <x v="2"/>
    <x v="1"/>
    <x v="1"/>
    <n v="0"/>
    <n v="1"/>
    <x v="1"/>
    <x v="1"/>
    <x v="1"/>
    <n v="1"/>
    <x v="3"/>
    <x v="2"/>
    <d v="1899-12-30T02:15:26"/>
    <d v="1899-12-30T01:17:26"/>
    <x v="0"/>
    <m/>
    <m/>
    <d v="1899-12-30T00:00:00"/>
    <d v="1899-12-30T22:14:32"/>
    <n v="3"/>
    <n v="-9.4050925925930007E-2"/>
    <n v="1334.5333333333283"/>
    <x v="5"/>
    <x v="0"/>
  </r>
  <r>
    <x v="3"/>
    <s v="2025004213"/>
    <x v="0"/>
    <x v="916"/>
    <s v="E5316JZJ"/>
    <d v="2025-02-26T00:00:00"/>
    <x v="3"/>
    <s v="2906"/>
    <x v="11"/>
    <s v="PA"/>
    <x v="2"/>
    <x v="0"/>
    <d v="2025-02-26T00:00:00"/>
    <d v="1899-12-30T15:18:55"/>
    <d v="2025-02-26T00:00:00"/>
    <d v="1899-12-30T11:46:04"/>
    <d v="2025-02-26T00:00:00"/>
    <d v="1899-12-30T12:08:32"/>
    <x v="0"/>
    <x v="18"/>
    <s v="2108139562"/>
    <s v="FBO"/>
    <d v="1899-12-30T03:55:19"/>
    <x v="2001"/>
    <d v="1899-12-30T03:32:51"/>
    <s v="Ensacado"/>
    <s v="E002"/>
    <x v="0"/>
    <d v="1899-12-30T20:49:36"/>
    <d v="1899-12-30T00:22:28"/>
    <x v="10"/>
    <x v="3"/>
    <x v="1"/>
    <x v="1"/>
    <n v="0"/>
    <n v="1"/>
    <x v="1"/>
    <x v="1"/>
    <x v="1"/>
    <n v="1"/>
    <x v="1"/>
    <x v="2"/>
    <d v="1899-12-30T03:32:51"/>
    <d v="1899-12-30T02:34:51"/>
    <x v="0"/>
    <m/>
    <m/>
    <d v="1899-12-30T00:00:00"/>
    <d v="1899-12-30T20:49:36"/>
    <n v="4"/>
    <n v="-0.14781249999999996"/>
    <n v="1249.6000000000115"/>
    <x v="11"/>
    <x v="0"/>
  </r>
  <r>
    <x v="3"/>
    <s v="2025004225"/>
    <x v="0"/>
    <x v="919"/>
    <s v="E9059LCN"/>
    <d v="2025-02-26T00:00:00"/>
    <x v="3"/>
    <s v="2906"/>
    <x v="11"/>
    <s v="PA"/>
    <x v="2"/>
    <x v="0"/>
    <d v="2025-02-26T00:00:00"/>
    <d v="1899-12-30T18:21:30"/>
    <d v="2025-02-26T00:00:00"/>
    <d v="1899-12-30T12:49:30"/>
    <d v="2025-02-26T00:00:00"/>
    <d v="1899-12-30T13:28:10"/>
    <x v="0"/>
    <x v="18"/>
    <s v="2108139564"/>
    <s v="FBO"/>
    <d v="1899-12-30T06:10:40"/>
    <x v="2468"/>
    <d v="1899-12-30T05:32:00"/>
    <s v="Ensacado"/>
    <s v="E002"/>
    <x v="0"/>
    <d v="1899-12-30T19:06:39"/>
    <d v="1899-12-30T00:38:40"/>
    <x v="8"/>
    <x v="3"/>
    <x v="1"/>
    <x v="1"/>
    <n v="0"/>
    <n v="1"/>
    <x v="1"/>
    <x v="1"/>
    <x v="1"/>
    <n v="1"/>
    <x v="1"/>
    <x v="2"/>
    <d v="1899-12-30T05:32:00"/>
    <d v="1899-12-30T04:34:00"/>
    <x v="0"/>
    <m/>
    <m/>
    <d v="1899-12-30T00:00:00"/>
    <d v="1899-12-30T19:06:39"/>
    <n v="4"/>
    <n v="-0.23055555555555995"/>
    <n v="1146.6499999999908"/>
    <x v="6"/>
    <x v="0"/>
  </r>
  <r>
    <x v="3"/>
    <s v="2025004513"/>
    <x v="0"/>
    <x v="918"/>
    <s v="E9055JGZ"/>
    <d v="2025-02-28T00:00:00"/>
    <x v="3"/>
    <s v="2906"/>
    <x v="11"/>
    <s v="PA"/>
    <x v="2"/>
    <x v="0"/>
    <d v="2025-03-03T00:00:00"/>
    <d v="1899-12-30T15:10:19"/>
    <d v="2025-02-28T00:00:00"/>
    <d v="1899-12-30T15:39:50"/>
    <d v="2025-02-28T00:00:00"/>
    <d v="1899-12-30T16:05:57"/>
    <x v="0"/>
    <x v="18"/>
    <s v="2108139593"/>
    <s v="FBO"/>
    <d v="1899-12-30T00:26:07"/>
    <x v="1227"/>
    <d v="1899-12-30T00:00:00"/>
    <s v="Ensacado"/>
    <s v="E002"/>
    <x v="0"/>
    <d v="1899-12-30T00:55:38"/>
    <d v="1899-12-30T00:26:07"/>
    <x v="10"/>
    <x v="5"/>
    <x v="2"/>
    <x v="1"/>
    <n v="0"/>
    <n v="0"/>
    <x v="0"/>
    <x v="1"/>
    <x v="1"/>
    <n v="0"/>
    <x v="1"/>
    <x v="0"/>
    <d v="1899-12-30T00:00:00"/>
    <d v="1899-12-30T00:00:00"/>
    <x v="0"/>
    <m/>
    <m/>
    <d v="1899-12-30T00:00:00"/>
    <d v="1899-12-30T00:55:38"/>
    <n v="6"/>
    <d v="1899-12-30T00:29:31"/>
    <n v="55.633333333334406"/>
    <x v="8"/>
    <x v="0"/>
  </r>
  <r>
    <x v="3"/>
    <s v="2025004516"/>
    <x v="0"/>
    <x v="920"/>
    <s v="E3167MNG"/>
    <d v="2025-02-28T00:00:00"/>
    <x v="3"/>
    <s v="2906"/>
    <x v="11"/>
    <s v="PA"/>
    <x v="2"/>
    <x v="0"/>
    <d v="2025-03-03T00:00:00"/>
    <d v="1899-12-30T10:41:57"/>
    <d v="2025-02-28T00:00:00"/>
    <d v="1899-12-30T15:59:38"/>
    <d v="2025-02-28T00:00:00"/>
    <d v="1899-12-30T16:24:26"/>
    <x v="0"/>
    <x v="18"/>
    <s v="2108139594"/>
    <s v="FBO"/>
    <d v="1899-12-30T00:24:48"/>
    <x v="1610"/>
    <d v="1899-12-30T00:00:00"/>
    <s v="Ensacado"/>
    <s v="E002"/>
    <x v="0"/>
    <d v="1899-12-30T05:42:29"/>
    <d v="1899-12-30T00:24:48"/>
    <x v="5"/>
    <x v="5"/>
    <x v="2"/>
    <x v="1"/>
    <n v="0"/>
    <n v="1"/>
    <x v="1"/>
    <x v="1"/>
    <x v="1"/>
    <n v="1"/>
    <x v="1"/>
    <x v="2"/>
    <d v="1899-12-30T00:00:00"/>
    <d v="1899-12-30T00:00:00"/>
    <x v="0"/>
    <m/>
    <m/>
    <d v="1899-12-30T00:00:00"/>
    <d v="1899-12-30T05:42:29"/>
    <n v="6"/>
    <d v="1899-12-30T05:17:41"/>
    <n v="342.48333333333596"/>
    <x v="8"/>
    <x v="0"/>
  </r>
  <r>
    <x v="3"/>
    <s v="2025004542"/>
    <x v="0"/>
    <x v="917"/>
    <s v="E1437MRF"/>
    <d v="2025-02-28T00:00:00"/>
    <x v="3"/>
    <s v="2906"/>
    <x v="11"/>
    <s v="PA"/>
    <x v="2"/>
    <x v="0"/>
    <d v="2025-03-03T00:00:00"/>
    <d v="1899-12-30T10:41:39"/>
    <d v="2025-02-28T00:00:00"/>
    <d v="1899-12-30T17:42:57"/>
    <d v="2025-02-28T00:00:00"/>
    <d v="1899-12-30T18:18:11"/>
    <x v="0"/>
    <x v="18"/>
    <s v="2108139596"/>
    <s v="FBO"/>
    <d v="1899-12-30T00:35:14"/>
    <x v="1190"/>
    <d v="1899-12-30T00:00:00"/>
    <s v="Ensacado"/>
    <s v="E002"/>
    <x v="0"/>
    <d v="1899-12-30T07:36:32"/>
    <d v="1899-12-30T00:35:14"/>
    <x v="5"/>
    <x v="5"/>
    <x v="2"/>
    <x v="1"/>
    <n v="0"/>
    <n v="1"/>
    <x v="1"/>
    <x v="1"/>
    <x v="1"/>
    <n v="1"/>
    <x v="1"/>
    <x v="2"/>
    <d v="1899-12-30T00:00:00"/>
    <d v="1899-12-30T00:00:00"/>
    <x v="0"/>
    <m/>
    <m/>
    <d v="1899-12-30T00:00:00"/>
    <d v="1899-12-30T07:36:32"/>
    <n v="6"/>
    <d v="1899-12-30T07:01:18"/>
    <n v="456.5333333333233"/>
    <x v="9"/>
    <x v="0"/>
  </r>
  <r>
    <x v="3"/>
    <s v="2025004712"/>
    <x v="0"/>
    <x v="916"/>
    <s v="E5316JZJ"/>
    <d v="2025-03-04T00:00:00"/>
    <x v="3"/>
    <s v="2906"/>
    <x v="11"/>
    <s v="PA"/>
    <x v="2"/>
    <x v="0"/>
    <d v="2025-03-05T00:00:00"/>
    <d v="1899-12-30T08:39:28"/>
    <d v="2025-03-04T00:00:00"/>
    <d v="1899-12-30T16:40:31"/>
    <d v="2025-03-04T00:00:00"/>
    <d v="1899-12-30T17:25:48"/>
    <x v="0"/>
    <x v="18"/>
    <s v="2108139612"/>
    <s v="FBO"/>
    <d v="1899-12-30T00:45:17"/>
    <x v="2469"/>
    <d v="1899-12-30T00:00:00"/>
    <s v="Ensacado"/>
    <s v="E002"/>
    <x v="0"/>
    <d v="1899-12-30T08:46:20"/>
    <d v="1899-12-30T00:45:17"/>
    <x v="3"/>
    <x v="7"/>
    <x v="2"/>
    <x v="1"/>
    <n v="0"/>
    <n v="1"/>
    <x v="1"/>
    <x v="1"/>
    <x v="2"/>
    <n v="1"/>
    <x v="1"/>
    <x v="2"/>
    <d v="1899-12-30T00:00:00"/>
    <d v="1899-12-30T00:00:00"/>
    <x v="0"/>
    <m/>
    <m/>
    <d v="1899-12-30T00:00:00"/>
    <d v="1899-12-30T08:46:20"/>
    <n v="3"/>
    <d v="1899-12-30T08:01:03"/>
    <n v="526.33333333333439"/>
    <x v="12"/>
    <x v="0"/>
  </r>
  <r>
    <x v="3"/>
    <s v="2025004722"/>
    <x v="0"/>
    <x v="918"/>
    <s v="E9055JGZ"/>
    <d v="2025-03-04T00:00:00"/>
    <x v="3"/>
    <s v="2906"/>
    <x v="11"/>
    <s v="PA"/>
    <x v="2"/>
    <x v="0"/>
    <d v="2025-03-05T00:00:00"/>
    <d v="1899-12-30T18:50:46"/>
    <d v="2025-03-04T00:00:00"/>
    <d v="1899-12-30T18:43:18"/>
    <d v="2025-03-04T00:00:00"/>
    <d v="1899-12-30T19:34:04"/>
    <x v="0"/>
    <x v="18"/>
    <s v="2108139613"/>
    <s v="FBO"/>
    <d v="1899-12-30T00:50:46"/>
    <x v="2470"/>
    <d v="1899-12-30T00:00:00"/>
    <s v="Ensacado"/>
    <s v="E002"/>
    <x v="0"/>
    <d v="1899-12-30T00:43:18"/>
    <d v="1899-12-30T00:50:46"/>
    <x v="8"/>
    <x v="7"/>
    <x v="2"/>
    <x v="1"/>
    <n v="0"/>
    <n v="0"/>
    <x v="0"/>
    <x v="1"/>
    <x v="2"/>
    <n v="0"/>
    <x v="1"/>
    <x v="1"/>
    <d v="1899-12-30T00:00:00"/>
    <d v="1899-12-30T00:00:00"/>
    <x v="0"/>
    <m/>
    <m/>
    <d v="1899-12-30T00:00:00"/>
    <d v="1899-12-30T00:43:18"/>
    <n v="3"/>
    <n v="-5.1851851851899555E-3"/>
    <n v="43.299999999993659"/>
    <x v="10"/>
    <x v="1"/>
  </r>
  <r>
    <x v="4"/>
    <s v="2025004879"/>
    <x v="0"/>
    <x v="916"/>
    <s v="E5316JZJ"/>
    <d v="2025-03-06T00:00:00"/>
    <x v="3"/>
    <s v="3320"/>
    <x v="12"/>
    <s v="PA"/>
    <x v="2"/>
    <x v="0"/>
    <d v="2025-03-06T00:00:00"/>
    <d v="1899-12-30T15:29:19"/>
    <d v="2025-03-06T00:00:00"/>
    <d v="1899-12-30T11:57:59"/>
    <d v="2025-03-06T00:00:00"/>
    <d v="1899-12-30T12:46:20"/>
    <x v="0"/>
    <x v="19"/>
    <s v="2108139624"/>
    <s v="FBO"/>
    <d v="1899-12-30T04:19:41"/>
    <x v="947"/>
    <d v="1899-12-30T03:31:20"/>
    <s v="Ensacado"/>
    <s v="E002"/>
    <x v="0"/>
    <d v="1899-12-30T21:17:00"/>
    <d v="1899-12-30T00:48:21"/>
    <x v="10"/>
    <x v="9"/>
    <x v="2"/>
    <x v="1"/>
    <n v="0"/>
    <n v="1"/>
    <x v="1"/>
    <x v="1"/>
    <x v="2"/>
    <n v="1"/>
    <x v="3"/>
    <x v="2"/>
    <d v="1899-12-30T03:31:20"/>
    <d v="1899-12-30T02:33:20"/>
    <x v="0"/>
    <m/>
    <m/>
    <d v="1899-12-30T00:00:00"/>
    <d v="1899-12-30T21:17:00"/>
    <n v="5"/>
    <n v="-0.14675925925925998"/>
    <n v="1277.0000000000005"/>
    <x v="11"/>
    <x v="0"/>
  </r>
  <r>
    <x v="4"/>
    <s v="2025004902"/>
    <x v="0"/>
    <x v="918"/>
    <s v="E9055JGZ"/>
    <d v="2025-03-06T00:00:00"/>
    <x v="3"/>
    <s v="3320"/>
    <x v="12"/>
    <s v="PA"/>
    <x v="2"/>
    <x v="0"/>
    <d v="2025-03-06T00:00:00"/>
    <d v="1899-12-30T17:27:48"/>
    <d v="2025-03-06T00:00:00"/>
    <d v="1899-12-30T13:53:17"/>
    <d v="2025-03-06T00:00:00"/>
    <d v="1899-12-30T15:07:03"/>
    <x v="0"/>
    <x v="19"/>
    <s v="2108139625"/>
    <s v="FBO"/>
    <d v="1899-12-30T04:48:17"/>
    <x v="2471"/>
    <d v="1899-12-30T03:34:31"/>
    <s v="Ensacado"/>
    <s v="E002"/>
    <x v="0"/>
    <d v="1899-12-30T21:39:14"/>
    <d v="1899-12-30T01:13:46"/>
    <x v="11"/>
    <x v="9"/>
    <x v="2"/>
    <x v="1"/>
    <n v="0"/>
    <n v="1"/>
    <x v="1"/>
    <x v="1"/>
    <x v="2"/>
    <n v="1"/>
    <x v="3"/>
    <x v="2"/>
    <d v="1899-12-30T03:34:31"/>
    <d v="1899-12-30T02:36:31"/>
    <x v="0"/>
    <m/>
    <m/>
    <d v="1899-12-30T00:00:00"/>
    <d v="1899-12-30T21:39:14"/>
    <n v="5"/>
    <n v="-0.1489699074074099"/>
    <n v="1299.2333333333268"/>
    <x v="14"/>
    <x v="0"/>
  </r>
  <r>
    <x v="3"/>
    <s v="2025005064"/>
    <x v="0"/>
    <x v="921"/>
    <s v="E7567GYY"/>
    <d v="2025-03-07T00:00:00"/>
    <x v="3"/>
    <s v="3044"/>
    <x v="25"/>
    <s v="PA"/>
    <x v="17"/>
    <x v="0"/>
    <d v="2025-03-10T00:00:00"/>
    <d v="1899-12-30T12:57:48"/>
    <d v="2025-03-07T00:00:00"/>
    <d v="1899-12-30T18:22:39"/>
    <d v="2025-03-07T00:00:00"/>
    <d v="1899-12-30T19:16:49"/>
    <x v="0"/>
    <x v="20"/>
    <s v="2108139638"/>
    <s v="FBO"/>
    <d v="1899-12-30T00:54:10"/>
    <x v="2472"/>
    <d v="1899-12-30T00:00:00"/>
    <s v="Granel"/>
    <s v="E001"/>
    <x v="0"/>
    <d v="1899-12-30T06:19:01"/>
    <d v="1899-12-30T00:54:10"/>
    <x v="13"/>
    <x v="10"/>
    <x v="3"/>
    <x v="2"/>
    <n v="0"/>
    <n v="1"/>
    <x v="1"/>
    <x v="2"/>
    <x v="2"/>
    <n v="1"/>
    <x v="1"/>
    <x v="2"/>
    <d v="1899-12-30T00:00:00"/>
    <d v="1899-12-30T00:00:00"/>
    <x v="0"/>
    <m/>
    <m/>
    <d v="1899-12-30T00:00:00"/>
    <d v="1899-12-30T06:19:01"/>
    <n v="6"/>
    <d v="1899-12-30T05:24:51"/>
    <n v="379.01666666666893"/>
    <x v="10"/>
    <x v="0"/>
  </r>
  <r>
    <x v="3"/>
    <s v="2025005065"/>
    <x v="0"/>
    <x v="789"/>
    <s v="E3174JJN"/>
    <d v="2025-03-07T00:00:00"/>
    <x v="3"/>
    <s v="3044"/>
    <x v="25"/>
    <s v="PA"/>
    <x v="17"/>
    <x v="0"/>
    <d v="2025-03-10T00:00:00"/>
    <d v="1899-12-30T12:58:08"/>
    <d v="2025-03-07T00:00:00"/>
    <d v="1899-12-30T18:26:03"/>
    <d v="2025-03-07T00:00:00"/>
    <d v="1899-12-30T19:49:11"/>
    <x v="0"/>
    <x v="20"/>
    <s v="2108139639"/>
    <s v="FBO"/>
    <d v="1899-12-30T01:23:08"/>
    <x v="2473"/>
    <d v="1899-12-30T00:00:00"/>
    <s v="Granel"/>
    <s v="E001"/>
    <x v="0"/>
    <d v="1899-12-30T06:51:03"/>
    <d v="1899-12-30T01:23:08"/>
    <x v="13"/>
    <x v="10"/>
    <x v="3"/>
    <x v="2"/>
    <n v="0"/>
    <n v="1"/>
    <x v="1"/>
    <x v="2"/>
    <x v="2"/>
    <n v="1"/>
    <x v="1"/>
    <x v="2"/>
    <d v="1899-12-30T00:00:00"/>
    <d v="1899-12-30T00:00:00"/>
    <x v="0"/>
    <m/>
    <m/>
    <d v="1899-12-30T00:00:00"/>
    <d v="1899-12-30T06:51:03"/>
    <n v="6"/>
    <d v="1899-12-30T05:27:55"/>
    <n v="411.05000000000172"/>
    <x v="10"/>
    <x v="0"/>
  </r>
  <r>
    <x v="3"/>
    <s v="2025005066"/>
    <x v="0"/>
    <x v="784"/>
    <s v="E1219LWL"/>
    <d v="2025-03-07T00:00:00"/>
    <x v="3"/>
    <s v="3044"/>
    <x v="25"/>
    <s v="PA"/>
    <x v="17"/>
    <x v="0"/>
    <d v="2025-03-10T00:00:00"/>
    <d v="1899-12-30T12:58:32"/>
    <d v="2025-03-07T00:00:00"/>
    <d v="1899-12-30T18:28:01"/>
    <d v="2025-03-07T00:00:00"/>
    <d v="1899-12-30T20:20:59"/>
    <x v="0"/>
    <x v="20"/>
    <s v="2108139640"/>
    <s v="FBO"/>
    <d v="1899-12-30T01:52:58"/>
    <x v="2474"/>
    <d v="1899-12-30T00:00:00"/>
    <s v="Granel"/>
    <s v="E001"/>
    <x v="0"/>
    <d v="1899-12-30T07:22:27"/>
    <d v="1899-12-30T01:52:58"/>
    <x v="13"/>
    <x v="10"/>
    <x v="3"/>
    <x v="2"/>
    <n v="0"/>
    <n v="1"/>
    <x v="1"/>
    <x v="2"/>
    <x v="2"/>
    <n v="1"/>
    <x v="1"/>
    <x v="2"/>
    <d v="1899-12-30T00:00:00"/>
    <d v="1899-12-30T00:00:00"/>
    <x v="0"/>
    <m/>
    <m/>
    <d v="1899-12-30T00:00:00"/>
    <d v="1899-12-30T07:22:27"/>
    <n v="6"/>
    <d v="1899-12-30T05:29:29"/>
    <n v="442.44999999999351"/>
    <x v="13"/>
    <x v="0"/>
  </r>
  <r>
    <x v="4"/>
    <s v="2025005083"/>
    <x v="0"/>
    <x v="916"/>
    <s v="E5316JZJ"/>
    <d v="2025-03-10T00:00:00"/>
    <x v="3"/>
    <s v="3320"/>
    <x v="12"/>
    <s v="PA"/>
    <x v="2"/>
    <x v="0"/>
    <d v="2025-03-10T00:00:00"/>
    <d v="1899-12-30T11:03:49"/>
    <d v="2025-03-10T00:00:00"/>
    <d v="1899-12-30T08:43:42"/>
    <d v="2025-03-10T00:00:00"/>
    <d v="1899-12-30T09:04:57"/>
    <x v="0"/>
    <x v="19"/>
    <s v="2108139644"/>
    <s v="FBO"/>
    <d v="1899-12-30T02:41:22"/>
    <x v="1837"/>
    <d v="1899-12-30T02:20:07"/>
    <s v="Ensacado"/>
    <s v="E002"/>
    <x v="0"/>
    <d v="1899-12-30T22:01:07"/>
    <d v="1899-12-30T00:21:15"/>
    <x v="9"/>
    <x v="11"/>
    <x v="3"/>
    <x v="1"/>
    <n v="0"/>
    <n v="1"/>
    <x v="1"/>
    <x v="1"/>
    <x v="2"/>
    <n v="1"/>
    <x v="3"/>
    <x v="2"/>
    <d v="1899-12-30T02:20:07"/>
    <d v="1899-12-30T01:22:07"/>
    <x v="0"/>
    <m/>
    <m/>
    <d v="1899-12-30T00:00:00"/>
    <d v="1899-12-30T22:01:07"/>
    <n v="2"/>
    <n v="-9.7303240740739982E-2"/>
    <n v="1321.1166666666611"/>
    <x v="3"/>
    <x v="0"/>
  </r>
  <r>
    <x v="3"/>
    <s v="2025005098"/>
    <x v="0"/>
    <x v="783"/>
    <s v="E3120HXB"/>
    <d v="2025-03-10T00:00:00"/>
    <x v="3"/>
    <s v="3042"/>
    <x v="13"/>
    <s v="PA"/>
    <x v="18"/>
    <x v="0"/>
    <d v="2025-03-10T00:00:00"/>
    <d v="1899-12-30T15:40:59"/>
    <d v="2025-03-10T00:00:00"/>
    <d v="1899-12-30T10:11:07"/>
    <d v="2025-03-10T00:00:00"/>
    <d v="1899-12-30T10:40:14"/>
    <x v="0"/>
    <x v="20"/>
    <s v="2108139645"/>
    <s v="FBO"/>
    <d v="1899-12-30T05:58:59"/>
    <x v="1711"/>
    <d v="1899-12-30T05:29:52"/>
    <s v="Granel"/>
    <s v="E001"/>
    <x v="0"/>
    <d v="1899-12-30T18:59:14"/>
    <d v="1899-12-30T00:29:07"/>
    <x v="10"/>
    <x v="11"/>
    <x v="3"/>
    <x v="2"/>
    <n v="0"/>
    <n v="1"/>
    <x v="1"/>
    <x v="2"/>
    <x v="2"/>
    <n v="1"/>
    <x v="1"/>
    <x v="2"/>
    <d v="1899-12-30T05:29:52"/>
    <d v="1899-12-30T04:31:52"/>
    <x v="0"/>
    <m/>
    <m/>
    <d v="1899-12-30T00:00:00"/>
    <d v="1899-12-30T18:59:14"/>
    <n v="2"/>
    <n v="-0.22907407407407998"/>
    <n v="1139.2333333333283"/>
    <x v="4"/>
    <x v="0"/>
  </r>
  <r>
    <x v="3"/>
    <s v="2025005099"/>
    <x v="0"/>
    <x v="922"/>
    <s v="E2163JCB"/>
    <d v="2025-03-10T00:00:00"/>
    <x v="3"/>
    <s v="3042"/>
    <x v="13"/>
    <s v="PA"/>
    <x v="18"/>
    <x v="0"/>
    <d v="2025-03-10T00:00:00"/>
    <d v="1899-12-30T15:41:28"/>
    <d v="2025-03-10T00:00:00"/>
    <d v="1899-12-30T10:12:45"/>
    <d v="2025-03-10T00:00:00"/>
    <d v="1899-12-30T11:09:48"/>
    <x v="0"/>
    <x v="20"/>
    <s v="2108139646"/>
    <s v="FBO"/>
    <d v="1899-12-30T06:25:46"/>
    <x v="2475"/>
    <d v="1899-12-30T05:28:43"/>
    <s v="Granel"/>
    <s v="E001"/>
    <x v="0"/>
    <d v="1899-12-30T19:28:19"/>
    <d v="1899-12-30T00:57:03"/>
    <x v="10"/>
    <x v="11"/>
    <x v="3"/>
    <x v="2"/>
    <n v="0"/>
    <n v="1"/>
    <x v="1"/>
    <x v="2"/>
    <x v="2"/>
    <n v="1"/>
    <x v="1"/>
    <x v="2"/>
    <d v="1899-12-30T05:28:43"/>
    <d v="1899-12-30T04:30:43"/>
    <x v="0"/>
    <m/>
    <m/>
    <d v="1899-12-30T00:00:00"/>
    <d v="1899-12-30T19:28:19"/>
    <n v="2"/>
    <n v="-0.22827546296296997"/>
    <n v="1168.3166666666627"/>
    <x v="5"/>
    <x v="0"/>
  </r>
  <r>
    <x v="3"/>
    <s v="2025005107"/>
    <x v="0"/>
    <x v="803"/>
    <s v="E1832JSR"/>
    <d v="2025-03-10T00:00:00"/>
    <x v="3"/>
    <s v="3042"/>
    <x v="13"/>
    <s v="PA"/>
    <x v="18"/>
    <x v="0"/>
    <d v="2025-03-10T00:00:00"/>
    <d v="1899-12-30T16:30:47"/>
    <d v="2025-03-10T00:00:00"/>
    <d v="1899-12-30T11:25:57"/>
    <d v="2025-03-10T00:00:00"/>
    <d v="1899-12-30T11:52:24"/>
    <x v="0"/>
    <x v="20"/>
    <s v="2108139647"/>
    <s v="FBO"/>
    <d v="1899-12-30T05:31:17"/>
    <x v="537"/>
    <d v="1899-12-30T05:04:50"/>
    <s v="Granel"/>
    <s v="E001"/>
    <x v="0"/>
    <d v="1899-12-30T19:21:36"/>
    <d v="1899-12-30T00:26:27"/>
    <x v="7"/>
    <x v="11"/>
    <x v="3"/>
    <x v="2"/>
    <n v="0"/>
    <n v="1"/>
    <x v="1"/>
    <x v="2"/>
    <x v="2"/>
    <n v="1"/>
    <x v="1"/>
    <x v="2"/>
    <d v="1899-12-30T05:04:50"/>
    <d v="1899-12-30T04:06:50"/>
    <x v="0"/>
    <m/>
    <m/>
    <d v="1899-12-30T00:00:00"/>
    <d v="1899-12-30T19:21:36"/>
    <n v="2"/>
    <n v="-0.21168981481481003"/>
    <n v="1161.5999999999985"/>
    <x v="5"/>
    <x v="0"/>
  </r>
  <r>
    <x v="3"/>
    <s v="2025005112"/>
    <x v="0"/>
    <x v="800"/>
    <s v="E4280KCL"/>
    <d v="2025-03-10T00:00:00"/>
    <x v="3"/>
    <s v="3044"/>
    <x v="25"/>
    <s v="PA"/>
    <x v="17"/>
    <x v="0"/>
    <d v="2025-03-10T00:00:00"/>
    <d v="1899-12-30T15:41:50"/>
    <d v="2025-03-10T00:00:00"/>
    <d v="1899-12-30T11:39:59"/>
    <d v="2025-03-10T00:00:00"/>
    <d v="1899-12-30T12:28:04"/>
    <x v="0"/>
    <x v="20"/>
    <s v="2108139648"/>
    <s v="FBO"/>
    <d v="1899-12-30T04:49:56"/>
    <x v="2476"/>
    <d v="1899-12-30T04:01:51"/>
    <s v="Granel"/>
    <s v="E001"/>
    <x v="0"/>
    <d v="1899-12-30T20:46:13"/>
    <d v="1899-12-30T00:48:05"/>
    <x v="10"/>
    <x v="11"/>
    <x v="3"/>
    <x v="2"/>
    <n v="0"/>
    <n v="1"/>
    <x v="1"/>
    <x v="2"/>
    <x v="2"/>
    <n v="1"/>
    <x v="1"/>
    <x v="2"/>
    <d v="1899-12-30T04:01:51"/>
    <d v="1899-12-30T03:03:51"/>
    <x v="0"/>
    <m/>
    <m/>
    <d v="1899-12-30T00:00:00"/>
    <d v="1899-12-30T20:46:13"/>
    <n v="2"/>
    <n v="-0.16795138888888994"/>
    <n v="1246.2166666666596"/>
    <x v="11"/>
    <x v="0"/>
  </r>
  <r>
    <x v="3"/>
    <s v="2025005108"/>
    <x v="0"/>
    <x v="500"/>
    <s v="E9582MNV"/>
    <d v="2025-03-10T00:00:00"/>
    <x v="3"/>
    <s v="3042"/>
    <x v="13"/>
    <s v="PA"/>
    <x v="18"/>
    <x v="0"/>
    <d v="2025-03-10T00:00:00"/>
    <d v="1899-12-30T16:31:07"/>
    <d v="2025-03-10T00:00:00"/>
    <d v="1899-12-30T11:27:27"/>
    <d v="2025-03-10T00:00:00"/>
    <d v="1899-12-30T12:31:11"/>
    <x v="0"/>
    <x v="20"/>
    <s v="2108139649"/>
    <s v="FBO"/>
    <d v="1899-12-30T06:07:24"/>
    <x v="2477"/>
    <d v="1899-12-30T05:03:40"/>
    <s v="Granel"/>
    <s v="E001"/>
    <x v="0"/>
    <d v="1899-12-30T20:00:03"/>
    <d v="1899-12-30T01:03:44"/>
    <x v="7"/>
    <x v="11"/>
    <x v="3"/>
    <x v="2"/>
    <n v="0"/>
    <n v="1"/>
    <x v="1"/>
    <x v="2"/>
    <x v="2"/>
    <n v="1"/>
    <x v="1"/>
    <x v="2"/>
    <d v="1899-12-30T05:03:40"/>
    <d v="1899-12-30T04:05:40"/>
    <x v="0"/>
    <m/>
    <m/>
    <d v="1899-12-30T00:00:00"/>
    <d v="1899-12-30T20:00:03"/>
    <n v="2"/>
    <n v="-0.21087962962963003"/>
    <n v="1200.0500000000004"/>
    <x v="11"/>
    <x v="0"/>
  </r>
  <r>
    <x v="3"/>
    <s v="2025005113"/>
    <x v="0"/>
    <x v="787"/>
    <s v="E6997LHG"/>
    <d v="2025-03-10T00:00:00"/>
    <x v="3"/>
    <s v="3044"/>
    <x v="25"/>
    <s v="PA"/>
    <x v="17"/>
    <x v="0"/>
    <d v="2025-03-10T00:00:00"/>
    <d v="1899-12-30T15:42:17"/>
    <d v="2025-03-10T00:00:00"/>
    <d v="1899-12-30T11:53:25"/>
    <d v="2025-03-10T00:00:00"/>
    <d v="1899-12-30T12:39:59"/>
    <x v="0"/>
    <x v="20"/>
    <s v="2108139650"/>
    <s v="FBO"/>
    <d v="1899-12-30T04:35:26"/>
    <x v="150"/>
    <d v="1899-12-30T03:48:52"/>
    <s v="Granel"/>
    <s v="E001"/>
    <x v="0"/>
    <d v="1899-12-30T20:57:41"/>
    <d v="1899-12-30T00:46:34"/>
    <x v="10"/>
    <x v="11"/>
    <x v="3"/>
    <x v="2"/>
    <n v="0"/>
    <n v="1"/>
    <x v="1"/>
    <x v="2"/>
    <x v="2"/>
    <n v="1"/>
    <x v="1"/>
    <x v="2"/>
    <d v="1899-12-30T03:48:52"/>
    <d v="1899-12-30T02:50:52"/>
    <x v="0"/>
    <m/>
    <m/>
    <d v="1899-12-30T00:00:00"/>
    <d v="1899-12-30T20:57:41"/>
    <n v="2"/>
    <n v="-0.15893518518519001"/>
    <n v="1257.683333333322"/>
    <x v="11"/>
    <x v="0"/>
  </r>
  <r>
    <x v="3"/>
    <s v="2025005123"/>
    <x v="0"/>
    <x v="819"/>
    <s v="E0998LSS"/>
    <d v="2025-03-10T00:00:00"/>
    <x v="3"/>
    <s v="3044"/>
    <x v="25"/>
    <s v="PA"/>
    <x v="19"/>
    <x v="0"/>
    <d v="2025-03-10T00:00:00"/>
    <d v="1899-12-30T17:26:16"/>
    <d v="2025-03-10T00:00:00"/>
    <d v="1899-12-30T12:14:36"/>
    <d v="2025-03-10T00:00:00"/>
    <d v="1899-12-30T13:17:04"/>
    <x v="0"/>
    <x v="20"/>
    <s v="2108139651"/>
    <s v="FBO"/>
    <d v="1899-12-30T06:14:08"/>
    <x v="2478"/>
    <d v="1899-12-30T05:11:40"/>
    <s v="Granel"/>
    <s v="E001"/>
    <x v="0"/>
    <d v="1899-12-30T19:50:47"/>
    <d v="1899-12-30T01:02:28"/>
    <x v="11"/>
    <x v="11"/>
    <x v="3"/>
    <x v="2"/>
    <n v="0"/>
    <n v="1"/>
    <x v="1"/>
    <x v="2"/>
    <x v="2"/>
    <n v="1"/>
    <x v="1"/>
    <x v="2"/>
    <d v="1899-12-30T05:11:40"/>
    <d v="1899-12-30T04:13:40"/>
    <x v="0"/>
    <m/>
    <m/>
    <d v="1899-12-30T00:00:00"/>
    <d v="1899-12-30T19:50:47"/>
    <n v="2"/>
    <n v="-0.21643518518518001"/>
    <n v="1190.783333333341"/>
    <x v="6"/>
    <x v="0"/>
  </r>
  <r>
    <x v="3"/>
    <s v="2025005131"/>
    <x v="0"/>
    <x v="923"/>
    <s v="E6158KLG"/>
    <d v="2025-03-10T00:00:00"/>
    <x v="3"/>
    <s v="3042"/>
    <x v="13"/>
    <s v="PA"/>
    <x v="18"/>
    <x v="0"/>
    <d v="2025-03-10T00:00:00"/>
    <d v="1899-12-30T17:26:51"/>
    <d v="2025-03-10T00:00:00"/>
    <d v="1899-12-30T12:50:13"/>
    <d v="2025-03-10T00:00:00"/>
    <d v="1899-12-30T13:18:20"/>
    <x v="0"/>
    <x v="20"/>
    <s v="2108139652"/>
    <s v="FBO"/>
    <d v="1899-12-30T05:04:45"/>
    <x v="7"/>
    <d v="1899-12-30T04:36:38"/>
    <s v="Granel"/>
    <s v="E001"/>
    <x v="0"/>
    <d v="1899-12-30T19:51:28"/>
    <d v="1899-12-30T00:28:07"/>
    <x v="11"/>
    <x v="11"/>
    <x v="3"/>
    <x v="2"/>
    <n v="0"/>
    <n v="1"/>
    <x v="1"/>
    <x v="2"/>
    <x v="2"/>
    <n v="1"/>
    <x v="1"/>
    <x v="2"/>
    <d v="1899-12-30T04:36:38"/>
    <d v="1899-12-30T03:38:38"/>
    <x v="0"/>
    <m/>
    <m/>
    <d v="1899-12-30T00:00:00"/>
    <d v="1899-12-30T19:51:28"/>
    <n v="2"/>
    <n v="-0.19210648148147991"/>
    <n v="1191.4666666666644"/>
    <x v="6"/>
    <x v="0"/>
  </r>
  <r>
    <x v="4"/>
    <s v="2025005145"/>
    <x v="0"/>
    <x v="917"/>
    <s v="E1437MRF"/>
    <d v="2025-03-10T00:00:00"/>
    <x v="3"/>
    <s v="3320"/>
    <x v="12"/>
    <s v="PA"/>
    <x v="2"/>
    <x v="0"/>
    <d v="2025-03-10T00:00:00"/>
    <d v="1899-12-30T17:40:11"/>
    <d v="2025-03-10T00:00:00"/>
    <d v="1899-12-30T14:24:54"/>
    <d v="2025-03-10T00:00:00"/>
    <d v="1899-12-30T14:51:51"/>
    <x v="0"/>
    <x v="19"/>
    <s v="2108139653"/>
    <s v="FBO"/>
    <d v="1899-12-30T03:42:14"/>
    <x v="1517"/>
    <d v="1899-12-30T03:15:17"/>
    <s v="Ensacado"/>
    <s v="E002"/>
    <x v="0"/>
    <d v="1899-12-30T21:11:39"/>
    <d v="1899-12-30T00:26:57"/>
    <x v="11"/>
    <x v="11"/>
    <x v="3"/>
    <x v="1"/>
    <n v="0"/>
    <n v="1"/>
    <x v="1"/>
    <x v="1"/>
    <x v="2"/>
    <n v="1"/>
    <x v="3"/>
    <x v="2"/>
    <d v="1899-12-30T03:15:17"/>
    <d v="1899-12-30T02:17:17"/>
    <x v="0"/>
    <m/>
    <m/>
    <d v="1899-12-30T00:00:00"/>
    <d v="1899-12-30T21:11:39"/>
    <n v="2"/>
    <n v="-0.13561342592593006"/>
    <n v="1271.6499999999971"/>
    <x v="7"/>
    <x v="0"/>
  </r>
  <r>
    <x v="3"/>
    <s v="2025005244"/>
    <x v="0"/>
    <x v="924"/>
    <s v="E2459GSW"/>
    <d v="2025-03-11T00:00:00"/>
    <x v="3"/>
    <s v="3042"/>
    <x v="13"/>
    <s v="PA"/>
    <x v="18"/>
    <x v="0"/>
    <d v="2025-03-11T00:00:00"/>
    <d v="1899-12-30T16:30:20"/>
    <d v="2025-03-11T00:00:00"/>
    <d v="1899-12-30T12:08:58"/>
    <d v="2025-03-11T00:00:00"/>
    <d v="1899-12-30T12:50:31"/>
    <x v="0"/>
    <x v="20"/>
    <s v="2108139662"/>
    <s v="FBO"/>
    <d v="1899-12-30T05:02:55"/>
    <x v="988"/>
    <d v="1899-12-30T04:21:22"/>
    <s v="Granel"/>
    <s v="E001"/>
    <x v="0"/>
    <d v="1899-12-30T20:20:10"/>
    <d v="1899-12-30T00:41:33"/>
    <x v="7"/>
    <x v="12"/>
    <x v="3"/>
    <x v="2"/>
    <n v="0"/>
    <n v="1"/>
    <x v="1"/>
    <x v="2"/>
    <x v="2"/>
    <n v="1"/>
    <x v="1"/>
    <x v="2"/>
    <d v="1899-12-30T04:21:22"/>
    <d v="1899-12-30T03:23:22"/>
    <x v="0"/>
    <m/>
    <m/>
    <d v="1899-12-30T00:00:00"/>
    <d v="1899-12-30T20:20:10"/>
    <n v="3"/>
    <n v="-0.18150462962962999"/>
    <n v="1220.1666666666708"/>
    <x v="11"/>
    <x v="0"/>
  </r>
  <r>
    <x v="3"/>
    <s v="2025005246"/>
    <x v="0"/>
    <x v="925"/>
    <s v="E2543HVB"/>
    <d v="2025-03-11T00:00:00"/>
    <x v="3"/>
    <s v="3042"/>
    <x v="13"/>
    <s v="PA"/>
    <x v="18"/>
    <x v="0"/>
    <d v="2025-03-11T00:00:00"/>
    <d v="1899-12-30T15:59:12"/>
    <d v="2025-03-11T00:00:00"/>
    <d v="1899-12-30T12:12:29"/>
    <d v="2025-03-11T00:00:00"/>
    <d v="1899-12-30T13:09:27"/>
    <x v="0"/>
    <x v="20"/>
    <s v="2108139663"/>
    <s v="FBO"/>
    <d v="1899-12-30T04:43:41"/>
    <x v="2479"/>
    <d v="1899-12-30T03:46:43"/>
    <s v="Granel"/>
    <s v="E001"/>
    <x v="0"/>
    <d v="1899-12-30T21:10:14"/>
    <d v="1899-12-30T00:56:58"/>
    <x v="10"/>
    <x v="12"/>
    <x v="3"/>
    <x v="2"/>
    <n v="0"/>
    <n v="1"/>
    <x v="1"/>
    <x v="2"/>
    <x v="2"/>
    <n v="1"/>
    <x v="1"/>
    <x v="2"/>
    <d v="1899-12-30T03:46:43"/>
    <d v="1899-12-30T02:48:43"/>
    <x v="0"/>
    <m/>
    <m/>
    <d v="1899-12-30T00:00:00"/>
    <d v="1899-12-30T21:10:14"/>
    <n v="3"/>
    <n v="-0.15744212962963"/>
    <n v="1270.2333333333395"/>
    <x v="6"/>
    <x v="0"/>
  </r>
  <r>
    <x v="3"/>
    <s v="2025005252"/>
    <x v="0"/>
    <x v="815"/>
    <s v="E9106MPM"/>
    <d v="2025-03-11T00:00:00"/>
    <x v="3"/>
    <s v="3044"/>
    <x v="25"/>
    <s v="PA"/>
    <x v="17"/>
    <x v="0"/>
    <d v="2025-03-11T00:00:00"/>
    <d v="1899-12-30T15:59:47"/>
    <d v="2025-03-11T00:00:00"/>
    <d v="1899-12-30T12:44:15"/>
    <d v="2025-03-11T00:00:00"/>
    <d v="1899-12-30T13:11:06"/>
    <x v="0"/>
    <x v="20"/>
    <s v="2108139664"/>
    <s v="FBO"/>
    <d v="1899-12-30T03:42:23"/>
    <x v="29"/>
    <d v="1899-12-30T03:15:32"/>
    <s v="Granel"/>
    <s v="E001"/>
    <x v="0"/>
    <d v="1899-12-30T21:11:18"/>
    <d v="1899-12-30T00:26:51"/>
    <x v="10"/>
    <x v="12"/>
    <x v="3"/>
    <x v="2"/>
    <n v="0"/>
    <n v="1"/>
    <x v="1"/>
    <x v="2"/>
    <x v="2"/>
    <n v="1"/>
    <x v="1"/>
    <x v="2"/>
    <d v="1899-12-30T03:15:32"/>
    <d v="1899-12-30T02:17:32"/>
    <x v="0"/>
    <m/>
    <m/>
    <d v="1899-12-30T00:00:00"/>
    <d v="1899-12-30T21:11:18"/>
    <n v="3"/>
    <n v="-0.13578703703702999"/>
    <n v="1271.3000000000052"/>
    <x v="6"/>
    <x v="0"/>
  </r>
  <r>
    <x v="4"/>
    <s v="2025005268"/>
    <x v="0"/>
    <x v="926"/>
    <s v="E6907LCY"/>
    <d v="2025-03-11T00:00:00"/>
    <x v="3"/>
    <s v="2906"/>
    <x v="11"/>
    <s v="PA"/>
    <x v="2"/>
    <x v="0"/>
    <d v="2025-03-11T00:00:00"/>
    <d v="1899-12-30T15:55:23"/>
    <d v="2025-03-11T00:00:00"/>
    <d v="1899-12-30T13:10:11"/>
    <d v="2025-03-11T00:00:00"/>
    <d v="1899-12-30T13:45:58"/>
    <x v="0"/>
    <x v="19"/>
    <s v="2108139666"/>
    <s v="FBO"/>
    <d v="1899-12-30T03:20:59"/>
    <x v="1946"/>
    <d v="1899-12-30T02:45:12"/>
    <s v="Ensacado"/>
    <s v="E002"/>
    <x v="0"/>
    <d v="1899-12-30T21:50:34"/>
    <d v="1899-12-30T00:35:47"/>
    <x v="10"/>
    <x v="12"/>
    <x v="3"/>
    <x v="1"/>
    <n v="0"/>
    <n v="1"/>
    <x v="1"/>
    <x v="1"/>
    <x v="2"/>
    <n v="1"/>
    <x v="3"/>
    <x v="2"/>
    <d v="1899-12-30T02:45:12"/>
    <d v="1899-12-30T01:47:12"/>
    <x v="0"/>
    <m/>
    <m/>
    <d v="1899-12-30T00:00:00"/>
    <d v="1899-12-30T21:50:34"/>
    <n v="3"/>
    <n v="-0.11472222222221995"/>
    <n v="1310.5666666666596"/>
    <x v="6"/>
    <x v="0"/>
  </r>
  <r>
    <x v="3"/>
    <s v="2025005253"/>
    <x v="0"/>
    <x v="492"/>
    <s v="E2847GDG"/>
    <d v="2025-03-11T00:00:00"/>
    <x v="3"/>
    <s v="3044"/>
    <x v="25"/>
    <s v="PA"/>
    <x v="19"/>
    <x v="0"/>
    <d v="2025-03-11T00:00:00"/>
    <d v="1899-12-30T17:22:58"/>
    <d v="2025-03-11T00:00:00"/>
    <d v="1899-12-30T12:45:39"/>
    <d v="2025-03-11T00:00:00"/>
    <d v="1899-12-30T14:56:14"/>
    <x v="0"/>
    <x v="20"/>
    <s v="2108139667"/>
    <s v="FBO"/>
    <d v="1899-12-30T06:47:54"/>
    <x v="2480"/>
    <d v="1899-12-30T04:37:19"/>
    <s v="Granel"/>
    <s v="E001"/>
    <x v="0"/>
    <d v="1899-12-30T21:33:15"/>
    <d v="1899-12-30T02:10:35"/>
    <x v="11"/>
    <x v="12"/>
    <x v="3"/>
    <x v="2"/>
    <n v="0"/>
    <n v="1"/>
    <x v="1"/>
    <x v="2"/>
    <x v="2"/>
    <n v="1"/>
    <x v="1"/>
    <x v="2"/>
    <d v="1899-12-30T04:37:19"/>
    <d v="1899-12-30T03:39:19"/>
    <x v="0"/>
    <m/>
    <m/>
    <d v="1899-12-30T00:00:00"/>
    <d v="1899-12-30T21:33:15"/>
    <n v="3"/>
    <n v="-0.19258101851852005"/>
    <n v="1293.249999999997"/>
    <x v="7"/>
    <x v="0"/>
  </r>
  <r>
    <x v="4"/>
    <s v="2025005282"/>
    <x v="0"/>
    <x v="917"/>
    <s v="E1437MRF"/>
    <d v="2025-03-11T00:00:00"/>
    <x v="3"/>
    <s v="3320"/>
    <x v="12"/>
    <s v="PA"/>
    <x v="2"/>
    <x v="0"/>
    <d v="2025-03-11T00:00:00"/>
    <d v="1899-12-30T17:33:59"/>
    <d v="2025-03-11T00:00:00"/>
    <d v="1899-12-30T14:41:55"/>
    <d v="2025-03-11T00:00:00"/>
    <d v="1899-12-30T14:59:24"/>
    <x v="0"/>
    <x v="19"/>
    <s v="2108139668"/>
    <s v="FBO"/>
    <d v="1899-12-30T03:09:33"/>
    <x v="1501"/>
    <d v="1899-12-30T02:52:04"/>
    <s v="Ensacado"/>
    <s v="E002"/>
    <x v="0"/>
    <d v="1899-12-30T21:25:24"/>
    <d v="1899-12-30T00:17:29"/>
    <x v="11"/>
    <x v="12"/>
    <x v="3"/>
    <x v="1"/>
    <n v="0"/>
    <n v="1"/>
    <x v="1"/>
    <x v="1"/>
    <x v="2"/>
    <n v="1"/>
    <x v="3"/>
    <x v="2"/>
    <d v="1899-12-30T02:52:04"/>
    <d v="1899-12-30T01:54:04"/>
    <x v="0"/>
    <m/>
    <m/>
    <d v="1899-12-30T00:00:00"/>
    <d v="1899-12-30T21:25:24"/>
    <n v="3"/>
    <n v="-0.11949074074074006"/>
    <n v="1285.3999999999955"/>
    <x v="7"/>
    <x v="0"/>
  </r>
  <r>
    <x v="3"/>
    <s v="2025005296"/>
    <x v="0"/>
    <x v="801"/>
    <s v="E5872HZF"/>
    <d v="2025-03-11T00:00:00"/>
    <x v="3"/>
    <s v="3044"/>
    <x v="25"/>
    <s v="PA"/>
    <x v="19"/>
    <x v="0"/>
    <d v="2025-03-12T00:00:00"/>
    <d v="1899-12-30T09:13:20"/>
    <d v="2025-03-11T00:00:00"/>
    <d v="1899-12-30T16:10:26"/>
    <d v="2025-03-11T00:00:00"/>
    <d v="1899-12-30T17:24:47"/>
    <x v="0"/>
    <x v="20"/>
    <s v="2108139669"/>
    <s v="FBO"/>
    <d v="1899-12-30T01:14:21"/>
    <x v="2481"/>
    <d v="1899-12-30T00:00:00"/>
    <s v="Granel"/>
    <s v="E001"/>
    <x v="0"/>
    <d v="1899-12-30T08:11:27"/>
    <d v="1899-12-30T01:14:21"/>
    <x v="4"/>
    <x v="12"/>
    <x v="3"/>
    <x v="2"/>
    <n v="0"/>
    <n v="1"/>
    <x v="1"/>
    <x v="2"/>
    <x v="2"/>
    <n v="1"/>
    <x v="1"/>
    <x v="2"/>
    <d v="1899-12-30T00:00:00"/>
    <d v="1899-12-30T00:00:00"/>
    <x v="0"/>
    <m/>
    <m/>
    <d v="1899-12-30T00:00:00"/>
    <d v="1899-12-30T08:11:27"/>
    <n v="3"/>
    <d v="1899-12-30T06:57:06"/>
    <n v="491.44999999999681"/>
    <x v="12"/>
    <x v="0"/>
  </r>
  <r>
    <x v="3"/>
    <s v="2025005299"/>
    <x v="0"/>
    <x v="927"/>
    <s v="E1202JHG"/>
    <d v="2025-03-11T00:00:00"/>
    <x v="3"/>
    <s v="3044"/>
    <x v="25"/>
    <s v="PA"/>
    <x v="17"/>
    <x v="0"/>
    <d v="2025-03-12T00:00:00"/>
    <d v="1899-12-30T09:13:43"/>
    <d v="2025-03-11T00:00:00"/>
    <d v="1899-12-30T16:19:50"/>
    <d v="2025-03-11T00:00:00"/>
    <d v="1899-12-30T18:02:35"/>
    <x v="0"/>
    <x v="20"/>
    <s v="2108139671"/>
    <s v="FBO"/>
    <d v="1899-12-30T01:42:45"/>
    <x v="2482"/>
    <d v="1899-12-30T00:00:00"/>
    <s v="Granel"/>
    <s v="E001"/>
    <x v="0"/>
    <d v="1899-12-30T08:48:52"/>
    <d v="1899-12-30T01:42:45"/>
    <x v="4"/>
    <x v="12"/>
    <x v="3"/>
    <x v="2"/>
    <n v="0"/>
    <n v="1"/>
    <x v="1"/>
    <x v="2"/>
    <x v="2"/>
    <n v="1"/>
    <x v="1"/>
    <x v="2"/>
    <d v="1899-12-30T00:00:00"/>
    <d v="1899-12-30T00:00:00"/>
    <x v="0"/>
    <m/>
    <m/>
    <d v="1899-12-30T00:00:00"/>
    <d v="1899-12-30T08:48:52"/>
    <n v="3"/>
    <d v="1899-12-30T07:06:07"/>
    <n v="528.86666666666883"/>
    <x v="9"/>
    <x v="0"/>
  </r>
  <r>
    <x v="3"/>
    <s v="2025005305"/>
    <x v="0"/>
    <x v="928"/>
    <s v="E2376GDG"/>
    <d v="2025-03-11T00:00:00"/>
    <x v="3"/>
    <s v="3044"/>
    <x v="25"/>
    <s v="PA"/>
    <x v="19"/>
    <x v="0"/>
    <d v="2025-03-12T00:00:00"/>
    <d v="1899-12-30T09:55:55"/>
    <d v="2025-03-11T00:00:00"/>
    <d v="1899-12-30T17:02:52"/>
    <d v="2025-03-11T00:00:00"/>
    <d v="1899-12-30T18:59:19"/>
    <x v="0"/>
    <x v="20"/>
    <s v="2108139672"/>
    <s v="FBO"/>
    <d v="1899-12-30T01:56:27"/>
    <x v="2483"/>
    <d v="1899-12-30T00:00:00"/>
    <s v="Granel"/>
    <s v="E001"/>
    <x v="0"/>
    <d v="1899-12-30T09:03:24"/>
    <d v="1899-12-30T01:56:27"/>
    <x v="4"/>
    <x v="12"/>
    <x v="3"/>
    <x v="2"/>
    <n v="0"/>
    <n v="1"/>
    <x v="1"/>
    <x v="2"/>
    <x v="2"/>
    <n v="1"/>
    <x v="1"/>
    <x v="2"/>
    <d v="1899-12-30T00:00:00"/>
    <d v="1899-12-30T00:00:00"/>
    <x v="0"/>
    <m/>
    <m/>
    <d v="1899-12-30T00:00:00"/>
    <d v="1899-12-30T09:03:24"/>
    <n v="3"/>
    <d v="1899-12-30T07:06:57"/>
    <n v="543.39999999999839"/>
    <x v="9"/>
    <x v="0"/>
  </r>
  <r>
    <x v="3"/>
    <s v="2025005317"/>
    <x v="0"/>
    <x v="803"/>
    <s v="E1832JSR"/>
    <d v="2025-03-11T00:00:00"/>
    <x v="3"/>
    <s v="3044"/>
    <x v="25"/>
    <s v="PA"/>
    <x v="19"/>
    <x v="0"/>
    <d v="2025-03-12T00:00:00"/>
    <d v="1899-12-30T10:56:35"/>
    <d v="2025-03-11T00:00:00"/>
    <d v="1899-12-30T18:28:31"/>
    <d v="2025-03-11T00:00:00"/>
    <d v="1899-12-30T19:55:48"/>
    <x v="0"/>
    <x v="20"/>
    <s v="2108139674"/>
    <s v="FBO"/>
    <d v="1899-12-30T01:27:17"/>
    <x v="2484"/>
    <d v="1899-12-30T00:00:00"/>
    <s v="Granel"/>
    <s v="E001"/>
    <x v="0"/>
    <d v="1899-12-30T08:59:13"/>
    <d v="1899-12-30T01:27:17"/>
    <x v="5"/>
    <x v="12"/>
    <x v="3"/>
    <x v="2"/>
    <n v="0"/>
    <n v="1"/>
    <x v="1"/>
    <x v="2"/>
    <x v="2"/>
    <n v="1"/>
    <x v="1"/>
    <x v="2"/>
    <d v="1899-12-30T00:00:00"/>
    <d v="1899-12-30T00:00:00"/>
    <x v="0"/>
    <m/>
    <m/>
    <d v="1899-12-30T00:00:00"/>
    <d v="1899-12-30T08:59:13"/>
    <n v="3"/>
    <d v="1899-12-30T07:31:56"/>
    <n v="539.21666666666874"/>
    <x v="10"/>
    <x v="0"/>
  </r>
  <r>
    <x v="3"/>
    <s v="2025005323"/>
    <x v="0"/>
    <x v="796"/>
    <s v="E4570MKW"/>
    <d v="2025-03-11T00:00:00"/>
    <x v="3"/>
    <s v="3044"/>
    <x v="25"/>
    <s v="PA"/>
    <x v="17"/>
    <x v="0"/>
    <d v="2025-03-12T00:00:00"/>
    <d v="1899-12-30T10:56:54"/>
    <d v="2025-03-11T00:00:00"/>
    <d v="1899-12-30T19:08:09"/>
    <d v="2025-03-11T00:00:00"/>
    <d v="1899-12-30T20:05:10"/>
    <x v="0"/>
    <x v="20"/>
    <s v="2108139675"/>
    <s v="FBO"/>
    <d v="1899-12-30T00:57:01"/>
    <x v="1840"/>
    <d v="1899-12-30T00:00:00"/>
    <s v="Granel"/>
    <s v="E001"/>
    <x v="0"/>
    <d v="1899-12-30T09:08:16"/>
    <d v="1899-12-30T00:57:01"/>
    <x v="5"/>
    <x v="12"/>
    <x v="3"/>
    <x v="2"/>
    <n v="0"/>
    <n v="1"/>
    <x v="1"/>
    <x v="2"/>
    <x v="2"/>
    <n v="1"/>
    <x v="1"/>
    <x v="2"/>
    <d v="1899-12-30T00:00:00"/>
    <d v="1899-12-30T00:00:00"/>
    <x v="0"/>
    <m/>
    <m/>
    <d v="1899-12-30T00:00:00"/>
    <d v="1899-12-30T09:08:16"/>
    <n v="3"/>
    <d v="1899-12-30T08:11:15"/>
    <n v="548.26666666666551"/>
    <x v="13"/>
    <x v="0"/>
  </r>
  <r>
    <x v="3"/>
    <s v="2025005361"/>
    <x v="0"/>
    <x v="783"/>
    <s v="E3120HXB"/>
    <d v="2025-03-12T00:00:00"/>
    <x v="3"/>
    <s v="3044"/>
    <x v="25"/>
    <s v="PA"/>
    <x v="17"/>
    <x v="0"/>
    <d v="2025-03-12T00:00:00"/>
    <d v="1899-12-30T15:30:01"/>
    <d v="2025-03-12T00:00:00"/>
    <d v="1899-12-30T11:05:43"/>
    <d v="2025-03-12T00:00:00"/>
    <d v="1899-12-30T11:40:58"/>
    <x v="0"/>
    <x v="20"/>
    <s v="2108139679"/>
    <s v="FBO"/>
    <d v="1899-12-30T04:59:33"/>
    <x v="2245"/>
    <d v="1899-12-30T04:24:18"/>
    <s v="Granel"/>
    <s v="E001"/>
    <x v="0"/>
    <d v="1899-12-30T20:10:56"/>
    <d v="1899-12-30T00:35:15"/>
    <x v="10"/>
    <x v="13"/>
    <x v="3"/>
    <x v="2"/>
    <n v="0"/>
    <n v="1"/>
    <x v="1"/>
    <x v="2"/>
    <x v="2"/>
    <n v="1"/>
    <x v="1"/>
    <x v="2"/>
    <d v="1899-12-30T04:24:18"/>
    <d v="1899-12-30T03:26:18"/>
    <x v="0"/>
    <m/>
    <m/>
    <d v="1899-12-30T00:00:00"/>
    <d v="1899-12-30T20:10:56"/>
    <n v="4"/>
    <n v="-0.18354166666666999"/>
    <n v="1210.9333333333332"/>
    <x v="5"/>
    <x v="0"/>
  </r>
  <r>
    <x v="3"/>
    <s v="2025005364"/>
    <x v="0"/>
    <x v="786"/>
    <s v="E4426HTW"/>
    <d v="2025-03-12T00:00:00"/>
    <x v="3"/>
    <s v="3044"/>
    <x v="25"/>
    <s v="PA"/>
    <x v="17"/>
    <x v="0"/>
    <d v="2025-03-12T00:00:00"/>
    <d v="1899-12-30T16:22:08"/>
    <d v="2025-03-12T00:00:00"/>
    <d v="1899-12-30T11:09:54"/>
    <d v="2025-03-12T00:00:00"/>
    <d v="1899-12-30T12:01:34"/>
    <x v="0"/>
    <x v="20"/>
    <s v="2108139680"/>
    <s v="FBO"/>
    <d v="1899-12-30T06:03:54"/>
    <x v="2485"/>
    <d v="1899-12-30T05:12:14"/>
    <s v="Granel"/>
    <s v="E001"/>
    <x v="0"/>
    <d v="1899-12-30T19:39:25"/>
    <d v="1899-12-30T00:51:40"/>
    <x v="7"/>
    <x v="13"/>
    <x v="3"/>
    <x v="2"/>
    <n v="0"/>
    <n v="1"/>
    <x v="1"/>
    <x v="2"/>
    <x v="2"/>
    <n v="1"/>
    <x v="1"/>
    <x v="2"/>
    <d v="1899-12-30T05:12:14"/>
    <d v="1899-12-30T04:14:14"/>
    <x v="0"/>
    <m/>
    <m/>
    <d v="1899-12-30T00:00:00"/>
    <d v="1899-12-30T19:39:25"/>
    <n v="4"/>
    <n v="-0.21682870370370999"/>
    <n v="1179.4166666666579"/>
    <x v="11"/>
    <x v="0"/>
  </r>
  <r>
    <x v="3"/>
    <s v="2025005363"/>
    <x v="0"/>
    <x v="819"/>
    <s v="E0998LSS"/>
    <d v="2025-03-12T00:00:00"/>
    <x v="3"/>
    <s v="3044"/>
    <x v="25"/>
    <s v="PA"/>
    <x v="19"/>
    <x v="0"/>
    <d v="2025-03-12T00:00:00"/>
    <d v="1899-12-30T15:30:28"/>
    <d v="2025-03-12T00:00:00"/>
    <d v="1899-12-30T11:08:20"/>
    <d v="2025-03-12T00:00:00"/>
    <d v="1899-12-30T12:03:59"/>
    <x v="0"/>
    <x v="20"/>
    <s v="2108139681"/>
    <s v="FBO"/>
    <d v="1899-12-30T05:17:47"/>
    <x v="375"/>
    <d v="1899-12-30T04:22:08"/>
    <s v="Granel"/>
    <s v="E001"/>
    <x v="0"/>
    <d v="1899-12-30T20:33:30"/>
    <d v="1899-12-30T00:55:39"/>
    <x v="10"/>
    <x v="13"/>
    <x v="3"/>
    <x v="2"/>
    <n v="0"/>
    <n v="1"/>
    <x v="1"/>
    <x v="2"/>
    <x v="2"/>
    <n v="1"/>
    <x v="1"/>
    <x v="2"/>
    <d v="1899-12-30T04:22:08"/>
    <d v="1899-12-30T03:24:08"/>
    <x v="0"/>
    <m/>
    <m/>
    <d v="1899-12-30T00:00:00"/>
    <d v="1899-12-30T20:33:30"/>
    <n v="4"/>
    <n v="-0.18203703703703999"/>
    <n v="1233.4999999999907"/>
    <x v="11"/>
    <x v="0"/>
  </r>
  <r>
    <x v="3"/>
    <s v="2025005366"/>
    <x v="0"/>
    <x v="787"/>
    <s v="E6997LHG"/>
    <d v="2025-03-12T00:00:00"/>
    <x v="3"/>
    <s v="3044"/>
    <x v="25"/>
    <s v="PA"/>
    <x v="17"/>
    <x v="0"/>
    <d v="2025-03-12T00:00:00"/>
    <d v="1899-12-30T16:22:29"/>
    <d v="2025-03-12T00:00:00"/>
    <d v="1899-12-30T11:44:59"/>
    <d v="2025-03-12T00:00:00"/>
    <d v="1899-12-30T13:01:22"/>
    <x v="0"/>
    <x v="20"/>
    <s v="2108139682"/>
    <s v="FBO"/>
    <d v="1899-12-30T05:53:53"/>
    <x v="849"/>
    <d v="1899-12-30T04:37:30"/>
    <s v="Granel"/>
    <s v="E001"/>
    <x v="0"/>
    <d v="1899-12-30T20:38:52"/>
    <d v="1899-12-30T01:16:23"/>
    <x v="7"/>
    <x v="13"/>
    <x v="3"/>
    <x v="2"/>
    <n v="0"/>
    <n v="1"/>
    <x v="1"/>
    <x v="2"/>
    <x v="2"/>
    <n v="1"/>
    <x v="1"/>
    <x v="2"/>
    <d v="1899-12-30T04:37:30"/>
    <d v="1899-12-30T03:39:30"/>
    <x v="0"/>
    <m/>
    <m/>
    <d v="1899-12-30T00:00:00"/>
    <d v="1899-12-30T20:38:52"/>
    <n v="4"/>
    <n v="-0.19270833333333004"/>
    <n v="1238.8666666666693"/>
    <x v="6"/>
    <x v="0"/>
  </r>
  <r>
    <x v="3"/>
    <s v="2025005378"/>
    <x v="0"/>
    <x v="916"/>
    <s v="E5316JZJ"/>
    <d v="2025-03-12T00:00:00"/>
    <x v="3"/>
    <s v="2906"/>
    <x v="11"/>
    <s v="PA"/>
    <x v="2"/>
    <x v="0"/>
    <d v="2025-03-13T00:00:00"/>
    <d v="1899-12-30T08:41:30"/>
    <d v="2025-03-12T00:00:00"/>
    <d v="1899-12-30T12:36:42"/>
    <d v="2025-03-12T00:00:00"/>
    <d v="1899-12-30T13:12:39"/>
    <x v="0"/>
    <x v="18"/>
    <s v="2108139683"/>
    <s v="FBO"/>
    <d v="1899-12-30T00:35:57"/>
    <x v="30"/>
    <d v="1899-12-30T00:00:00"/>
    <s v="Ensacado"/>
    <s v="E002"/>
    <x v="0"/>
    <d v="1899-12-30T04:31:09"/>
    <d v="1899-12-30T00:35:57"/>
    <x v="3"/>
    <x v="13"/>
    <x v="3"/>
    <x v="1"/>
    <n v="0"/>
    <n v="0"/>
    <x v="0"/>
    <x v="1"/>
    <x v="2"/>
    <n v="0"/>
    <x v="1"/>
    <x v="2"/>
    <d v="1899-12-30T00:00:00"/>
    <d v="1899-12-30T00:00:00"/>
    <x v="0"/>
    <m/>
    <m/>
    <d v="1899-12-30T00:00:00"/>
    <d v="1899-12-30T04:31:09"/>
    <n v="4"/>
    <d v="1899-12-30T03:55:12"/>
    <n v="271.14999999999839"/>
    <x v="6"/>
    <x v="0"/>
  </r>
  <r>
    <x v="3"/>
    <s v="2025005374"/>
    <x v="0"/>
    <x v="791"/>
    <s v="E1094JPT"/>
    <d v="2025-03-12T00:00:00"/>
    <x v="3"/>
    <s v="3044"/>
    <x v="25"/>
    <s v="PA"/>
    <x v="17"/>
    <x v="0"/>
    <d v="2025-03-12T00:00:00"/>
    <d v="1899-12-30T17:06:04"/>
    <d v="2025-03-12T00:00:00"/>
    <d v="1899-12-30T12:15:49"/>
    <d v="2025-03-12T00:00:00"/>
    <d v="1899-12-30T13:30:04"/>
    <x v="0"/>
    <x v="20"/>
    <s v="2108139684"/>
    <s v="FBO"/>
    <d v="1899-12-30T06:04:30"/>
    <x v="82"/>
    <d v="1899-12-30T04:50:15"/>
    <s v="Granel"/>
    <s v="E001"/>
    <x v="0"/>
    <d v="1899-12-30T20:23:59"/>
    <d v="1899-12-30T01:14:15"/>
    <x v="11"/>
    <x v="13"/>
    <x v="3"/>
    <x v="2"/>
    <n v="0"/>
    <n v="1"/>
    <x v="1"/>
    <x v="2"/>
    <x v="2"/>
    <n v="1"/>
    <x v="1"/>
    <x v="2"/>
    <d v="1899-12-30T04:50:15"/>
    <d v="1899-12-30T03:52:15"/>
    <x v="0"/>
    <m/>
    <m/>
    <d v="1899-12-30T00:00:00"/>
    <d v="1899-12-30T20:23:59"/>
    <n v="4"/>
    <n v="-0.20156249999999998"/>
    <n v="1223.9833333333333"/>
    <x v="6"/>
    <x v="0"/>
  </r>
  <r>
    <x v="3"/>
    <s v="2025005375"/>
    <x v="0"/>
    <x v="922"/>
    <s v="E2163JCB"/>
    <d v="2025-03-12T00:00:00"/>
    <x v="3"/>
    <s v="3044"/>
    <x v="25"/>
    <s v="PA"/>
    <x v="17"/>
    <x v="0"/>
    <d v="2025-03-12T00:00:00"/>
    <d v="1899-12-30T17:06:26"/>
    <d v="2025-03-12T00:00:00"/>
    <d v="1899-12-30T12:18:13"/>
    <d v="2025-03-12T00:00:00"/>
    <d v="1899-12-30T13:41:54"/>
    <x v="0"/>
    <x v="20"/>
    <s v="2108139685"/>
    <s v="FBO"/>
    <d v="1899-12-30T06:11:54"/>
    <x v="2486"/>
    <d v="1899-12-30T04:48:13"/>
    <s v="Granel"/>
    <s v="E001"/>
    <x v="0"/>
    <d v="1899-12-30T20:35:27"/>
    <d v="1899-12-30T01:23:41"/>
    <x v="11"/>
    <x v="13"/>
    <x v="3"/>
    <x v="2"/>
    <n v="0"/>
    <n v="1"/>
    <x v="1"/>
    <x v="2"/>
    <x v="2"/>
    <n v="1"/>
    <x v="1"/>
    <x v="2"/>
    <d v="1899-12-30T04:48:13"/>
    <d v="1899-12-30T03:50:13"/>
    <x v="0"/>
    <m/>
    <m/>
    <d v="1899-12-30T00:00:00"/>
    <d v="1899-12-30T20:35:27"/>
    <n v="4"/>
    <n v="-0.20015046296297001"/>
    <n v="1235.4499999999955"/>
    <x v="6"/>
    <x v="0"/>
  </r>
  <r>
    <x v="3"/>
    <s v="2025005388"/>
    <x v="0"/>
    <x v="919"/>
    <s v="E9059LCN"/>
    <d v="2025-03-12T00:00:00"/>
    <x v="3"/>
    <s v="2906"/>
    <x v="11"/>
    <s v="PA"/>
    <x v="2"/>
    <x v="0"/>
    <d v="2025-03-13T00:00:00"/>
    <d v="1899-12-30T08:55:29"/>
    <d v="2025-03-12T00:00:00"/>
    <d v="1899-12-30T14:58:39"/>
    <d v="2025-03-12T00:00:00"/>
    <d v="1899-12-30T16:03:11"/>
    <x v="0"/>
    <x v="18"/>
    <s v="2108139687"/>
    <s v="FBO"/>
    <d v="1899-12-30T01:04:32"/>
    <x v="2487"/>
    <d v="1899-12-30T00:00:00"/>
    <s v="Ensacado"/>
    <s v="E002"/>
    <x v="0"/>
    <d v="1899-12-30T07:07:42"/>
    <d v="1899-12-30T01:04:32"/>
    <x v="3"/>
    <x v="13"/>
    <x v="3"/>
    <x v="1"/>
    <n v="0"/>
    <n v="1"/>
    <x v="1"/>
    <x v="1"/>
    <x v="2"/>
    <n v="1"/>
    <x v="1"/>
    <x v="2"/>
    <d v="1899-12-30T00:00:00"/>
    <d v="1899-12-30T00:00:00"/>
    <x v="0"/>
    <m/>
    <m/>
    <d v="1899-12-30T00:00:00"/>
    <d v="1899-12-30T07:07:42"/>
    <n v="4"/>
    <d v="1899-12-30T06:03:10"/>
    <n v="427.6999999999872"/>
    <x v="8"/>
    <x v="0"/>
  </r>
  <r>
    <x v="4"/>
    <s v="2025005417"/>
    <x v="0"/>
    <x v="929"/>
    <s v="E7396KMH"/>
    <d v="2025-03-12T00:00:00"/>
    <x v="3"/>
    <s v="2906"/>
    <x v="11"/>
    <s v="PA"/>
    <x v="2"/>
    <x v="0"/>
    <d v="2025-03-13T00:00:00"/>
    <d v="1899-12-30T08:50:18"/>
    <d v="2025-03-12T00:00:00"/>
    <d v="1899-12-30T16:41:39"/>
    <d v="2025-03-12T00:00:00"/>
    <d v="1899-12-30T17:28:38"/>
    <x v="0"/>
    <x v="19"/>
    <s v="2108139688"/>
    <s v="FBO"/>
    <d v="1899-12-30T00:46:59"/>
    <x v="768"/>
    <d v="1899-12-30T00:00:00"/>
    <s v="Ensacado"/>
    <s v="E002"/>
    <x v="0"/>
    <d v="1899-12-30T08:38:20"/>
    <d v="1899-12-30T00:46:59"/>
    <x v="3"/>
    <x v="13"/>
    <x v="3"/>
    <x v="1"/>
    <n v="0"/>
    <n v="1"/>
    <x v="1"/>
    <x v="1"/>
    <x v="2"/>
    <n v="1"/>
    <x v="3"/>
    <x v="2"/>
    <d v="1899-12-30T00:00:00"/>
    <d v="1899-12-30T00:00:00"/>
    <x v="0"/>
    <m/>
    <m/>
    <d v="1899-12-30T00:00:00"/>
    <d v="1899-12-30T08:38:20"/>
    <n v="4"/>
    <d v="1899-12-30T07:51:21"/>
    <n v="518.33333333332803"/>
    <x v="12"/>
    <x v="0"/>
  </r>
  <r>
    <x v="4"/>
    <s v="2025005476"/>
    <x v="0"/>
    <x v="916"/>
    <s v="E5316JZJ"/>
    <d v="2025-03-13T00:00:00"/>
    <x v="3"/>
    <s v="3320"/>
    <x v="12"/>
    <s v="PA"/>
    <x v="2"/>
    <x v="0"/>
    <d v="2025-03-13T00:00:00"/>
    <d v="1899-12-30T13:03:14"/>
    <d v="2025-03-13T00:00:00"/>
    <d v="1899-12-30T10:23:47"/>
    <d v="2025-03-13T00:00:00"/>
    <d v="1899-12-30T11:06:02"/>
    <x v="0"/>
    <x v="19"/>
    <s v="2108139695"/>
    <s v="FBO"/>
    <d v="1899-12-30T03:21:42"/>
    <x v="1212"/>
    <d v="1899-12-30T02:39:27"/>
    <s v="Ensacado"/>
    <s v="E002"/>
    <x v="0"/>
    <d v="1899-12-30T22:02:47"/>
    <d v="1899-12-30T00:42:15"/>
    <x v="6"/>
    <x v="14"/>
    <x v="3"/>
    <x v="1"/>
    <n v="0"/>
    <n v="1"/>
    <x v="1"/>
    <x v="1"/>
    <x v="2"/>
    <n v="1"/>
    <x v="3"/>
    <x v="2"/>
    <d v="1899-12-30T02:39:27"/>
    <d v="1899-12-30T01:41:27"/>
    <x v="0"/>
    <m/>
    <m/>
    <d v="1899-12-30T00:00:00"/>
    <d v="1899-12-30T22:02:47"/>
    <n v="5"/>
    <n v="-0.11072916666667004"/>
    <n v="1322.7833333333315"/>
    <x v="5"/>
    <x v="0"/>
  </r>
  <r>
    <x v="3"/>
    <s v="2025005494"/>
    <x v="0"/>
    <x v="930"/>
    <s v="E6436MSF"/>
    <d v="2025-03-13T00:00:00"/>
    <x v="3"/>
    <s v="2906"/>
    <x v="11"/>
    <s v="PA"/>
    <x v="2"/>
    <x v="0"/>
    <d v="2025-03-13T00:00:00"/>
    <d v="1899-12-30T16:20:09"/>
    <d v="2025-03-13T00:00:00"/>
    <d v="1899-12-30T12:14:54"/>
    <d v="2025-03-13T00:00:00"/>
    <d v="1899-12-30T13:44:58"/>
    <x v="0"/>
    <x v="18"/>
    <s v="2108139697"/>
    <s v="FBO"/>
    <d v="1899-12-30T05:35:19"/>
    <x v="2488"/>
    <d v="1899-12-30T04:05:15"/>
    <s v="Ensacado"/>
    <s v="E002"/>
    <x v="0"/>
    <d v="1899-12-30T21:24:48"/>
    <d v="1899-12-30T01:30:04"/>
    <x v="7"/>
    <x v="14"/>
    <x v="3"/>
    <x v="1"/>
    <n v="0"/>
    <n v="1"/>
    <x v="1"/>
    <x v="1"/>
    <x v="2"/>
    <n v="1"/>
    <x v="1"/>
    <x v="2"/>
    <d v="1899-12-30T04:05:15"/>
    <d v="1899-12-30T03:07:15"/>
    <x v="0"/>
    <m/>
    <m/>
    <d v="1899-12-30T00:00:00"/>
    <d v="1899-12-30T21:24:48"/>
    <n v="5"/>
    <n v="-0.17031250000000009"/>
    <n v="1284.8000000000052"/>
    <x v="6"/>
    <x v="0"/>
  </r>
  <r>
    <x v="4"/>
    <s v="2025005508"/>
    <x v="0"/>
    <x v="918"/>
    <s v="E9055JGZ"/>
    <d v="2025-03-13T00:00:00"/>
    <x v="3"/>
    <s v="2906"/>
    <x v="11"/>
    <s v="PA"/>
    <x v="2"/>
    <x v="0"/>
    <d v="2025-03-14T00:00:00"/>
    <d v="1899-12-30T09:04:46"/>
    <d v="2025-03-13T00:00:00"/>
    <d v="1899-12-30T14:48:53"/>
    <d v="2025-03-13T00:00:00"/>
    <d v="1899-12-30T15:25:06"/>
    <x v="0"/>
    <x v="19"/>
    <s v="2108139698"/>
    <s v="FBO"/>
    <d v="1899-12-30T00:36:13"/>
    <x v="505"/>
    <d v="1899-12-30T00:00:00"/>
    <s v="Ensacado"/>
    <s v="E002"/>
    <x v="0"/>
    <d v="1899-12-30T06:20:20"/>
    <d v="1899-12-30T00:36:13"/>
    <x v="4"/>
    <x v="14"/>
    <x v="3"/>
    <x v="1"/>
    <n v="0"/>
    <n v="1"/>
    <x v="1"/>
    <x v="1"/>
    <x v="2"/>
    <n v="1"/>
    <x v="3"/>
    <x v="2"/>
    <d v="1899-12-30T00:00:00"/>
    <d v="1899-12-30T00:00:00"/>
    <x v="0"/>
    <m/>
    <m/>
    <d v="1899-12-30T00:00:00"/>
    <d v="1899-12-30T06:20:20"/>
    <n v="5"/>
    <d v="1899-12-30T05:44:07"/>
    <n v="380.33333333333269"/>
    <x v="14"/>
    <x v="0"/>
  </r>
  <r>
    <x v="4"/>
    <s v="2025005511"/>
    <x v="0"/>
    <x v="916"/>
    <s v="E5316JZJ"/>
    <d v="2025-03-13T00:00:00"/>
    <x v="3"/>
    <s v="2906"/>
    <x v="11"/>
    <s v="PA"/>
    <x v="2"/>
    <x v="0"/>
    <d v="2025-03-14T00:00:00"/>
    <d v="1899-12-30T09:04:07"/>
    <d v="2025-03-13T00:00:00"/>
    <d v="1899-12-30T15:06:08"/>
    <d v="2025-03-13T00:00:00"/>
    <d v="1899-12-30T15:39:25"/>
    <x v="0"/>
    <x v="19"/>
    <s v="2108139699"/>
    <s v="FBO"/>
    <d v="1899-12-30T00:33:17"/>
    <x v="2163"/>
    <d v="1899-12-30T00:00:00"/>
    <s v="Ensacado"/>
    <s v="E002"/>
    <x v="0"/>
    <d v="1899-12-30T06:35:18"/>
    <d v="1899-12-30T00:33:17"/>
    <x v="4"/>
    <x v="14"/>
    <x v="3"/>
    <x v="1"/>
    <n v="0"/>
    <n v="1"/>
    <x v="1"/>
    <x v="1"/>
    <x v="2"/>
    <n v="1"/>
    <x v="3"/>
    <x v="2"/>
    <d v="1899-12-30T00:00:00"/>
    <d v="1899-12-30T00:00:00"/>
    <x v="0"/>
    <m/>
    <m/>
    <d v="1899-12-30T00:00:00"/>
    <d v="1899-12-30T06:35:18"/>
    <n v="5"/>
    <d v="1899-12-30T06:02:01"/>
    <n v="395.3000000000016"/>
    <x v="14"/>
    <x v="0"/>
  </r>
  <r>
    <x v="3"/>
    <s v="2025005526"/>
    <x v="0"/>
    <x v="926"/>
    <s v="E6907LCY"/>
    <d v="2025-03-13T00:00:00"/>
    <x v="3"/>
    <s v="2906"/>
    <x v="11"/>
    <s v="PA"/>
    <x v="2"/>
    <x v="0"/>
    <d v="2025-03-14T00:00:00"/>
    <d v="1899-12-30T08:46:30"/>
    <d v="2025-03-13T00:00:00"/>
    <d v="1899-12-30T16:14:54"/>
    <d v="2025-03-13T00:00:00"/>
    <d v="1899-12-30T16:52:01"/>
    <x v="0"/>
    <x v="18"/>
    <s v="2108139700"/>
    <s v="FBO"/>
    <d v="1899-12-30T00:37:07"/>
    <x v="1710"/>
    <d v="1899-12-30T00:00:00"/>
    <s v="Ensacado"/>
    <s v="E002"/>
    <x v="0"/>
    <d v="1899-12-30T08:05:31"/>
    <d v="1899-12-30T00:37:07"/>
    <x v="3"/>
    <x v="14"/>
    <x v="3"/>
    <x v="1"/>
    <n v="0"/>
    <n v="1"/>
    <x v="1"/>
    <x v="1"/>
    <x v="2"/>
    <n v="1"/>
    <x v="1"/>
    <x v="2"/>
    <d v="1899-12-30T00:00:00"/>
    <d v="1899-12-30T00:00:00"/>
    <x v="0"/>
    <m/>
    <m/>
    <d v="1899-12-30T00:00:00"/>
    <d v="1899-12-30T08:05:31"/>
    <n v="5"/>
    <d v="1899-12-30T07:28:24"/>
    <n v="485.51666666666398"/>
    <x v="8"/>
    <x v="0"/>
  </r>
  <r>
    <x v="3"/>
    <s v="2025005527"/>
    <x v="0"/>
    <x v="917"/>
    <s v="E1437MRF"/>
    <d v="2025-03-13T00:00:00"/>
    <x v="3"/>
    <s v="2906"/>
    <x v="11"/>
    <s v="PA"/>
    <x v="2"/>
    <x v="0"/>
    <d v="2025-03-14T00:00:00"/>
    <d v="1899-12-30T12:21:39"/>
    <d v="2025-03-13T00:00:00"/>
    <d v="1899-12-30T16:16:38"/>
    <d v="2025-03-13T00:00:00"/>
    <d v="1899-12-30T17:20:40"/>
    <x v="0"/>
    <x v="20"/>
    <s v="2108139701"/>
    <s v="FBO"/>
    <d v="1899-12-30T01:04:02"/>
    <x v="2489"/>
    <d v="1899-12-30T00:00:00"/>
    <s v="Ensacado"/>
    <s v="E002"/>
    <x v="0"/>
    <d v="1899-12-30T04:59:01"/>
    <d v="1899-12-30T01:04:02"/>
    <x v="13"/>
    <x v="14"/>
    <x v="3"/>
    <x v="1"/>
    <n v="0"/>
    <n v="0"/>
    <x v="0"/>
    <x v="1"/>
    <x v="2"/>
    <n v="0"/>
    <x v="1"/>
    <x v="2"/>
    <d v="1899-12-30T00:00:00"/>
    <d v="1899-12-30T00:00:00"/>
    <x v="0"/>
    <m/>
    <m/>
    <d v="1899-12-30T00:00:00"/>
    <d v="1899-12-30T04:59:01"/>
    <n v="5"/>
    <d v="1899-12-30T03:54:59"/>
    <n v="299.01666666667671"/>
    <x v="12"/>
    <x v="0"/>
  </r>
  <r>
    <x v="4"/>
    <s v="2025005604"/>
    <x v="0"/>
    <x v="917"/>
    <s v="E1437MRF"/>
    <d v="2025-03-14T00:00:00"/>
    <x v="3"/>
    <s v="3320"/>
    <x v="12"/>
    <s v="PA"/>
    <x v="2"/>
    <x v="0"/>
    <d v="2025-03-14T00:00:00"/>
    <d v="1899-12-30T17:28:29"/>
    <d v="2025-03-14T00:00:00"/>
    <d v="1899-12-30T11:48:02"/>
    <d v="2025-03-14T00:00:00"/>
    <d v="1899-12-30T13:33:35"/>
    <x v="0"/>
    <x v="19"/>
    <s v="2108139707"/>
    <s v="FBO"/>
    <d v="1899-12-30T07:26:00"/>
    <x v="2490"/>
    <d v="1899-12-30T05:40:27"/>
    <s v="Ensacado"/>
    <s v="E002"/>
    <x v="0"/>
    <d v="1899-12-30T20:05:05"/>
    <d v="1899-12-30T01:45:33"/>
    <x v="11"/>
    <x v="15"/>
    <x v="3"/>
    <x v="1"/>
    <n v="0"/>
    <n v="1"/>
    <x v="1"/>
    <x v="1"/>
    <x v="2"/>
    <n v="1"/>
    <x v="3"/>
    <x v="2"/>
    <d v="1899-12-30T05:40:27"/>
    <d v="1899-12-30T04:42:27"/>
    <x v="0"/>
    <m/>
    <m/>
    <d v="1899-12-30T00:00:00"/>
    <d v="1899-12-30T20:05:05"/>
    <n v="6"/>
    <n v="-0.23642361111111998"/>
    <n v="1205.0833333333333"/>
    <x v="6"/>
    <x v="0"/>
  </r>
  <r>
    <x v="3"/>
    <s v="2025005663"/>
    <x v="0"/>
    <x v="917"/>
    <s v="E1437MRF"/>
    <d v="2025-03-14T00:00:00"/>
    <x v="3"/>
    <s v="2906"/>
    <x v="11"/>
    <s v="PA"/>
    <x v="2"/>
    <x v="0"/>
    <d v="2025-03-17T00:00:00"/>
    <d v="1899-12-30T10:23:13"/>
    <d v="2025-03-14T00:00:00"/>
    <d v="1899-12-30T17:55:28"/>
    <d v="2025-03-14T00:00:00"/>
    <d v="1899-12-30T18:32:57"/>
    <x v="0"/>
    <x v="18"/>
    <s v="2108139712"/>
    <s v="FBO"/>
    <d v="1899-12-30T00:37:29"/>
    <x v="2491"/>
    <d v="1899-12-30T00:00:00"/>
    <s v="Ensacado"/>
    <s v="E002"/>
    <x v="0"/>
    <d v="1899-12-30T08:09:44"/>
    <d v="1899-12-30T00:37:29"/>
    <x v="5"/>
    <x v="15"/>
    <x v="4"/>
    <x v="1"/>
    <n v="0"/>
    <n v="1"/>
    <x v="1"/>
    <x v="1"/>
    <x v="2"/>
    <n v="1"/>
    <x v="1"/>
    <x v="2"/>
    <d v="1899-12-30T00:00:00"/>
    <d v="1899-12-30T00:00:00"/>
    <x v="0"/>
    <m/>
    <m/>
    <d v="1899-12-30T00:00:00"/>
    <d v="1899-12-30T08:09:44"/>
    <n v="6"/>
    <d v="1899-12-30T07:32:15"/>
    <n v="489.7333333333296"/>
    <x v="9"/>
    <x v="0"/>
  </r>
  <r>
    <x v="3"/>
    <s v="2025005698"/>
    <x v="0"/>
    <x v="920"/>
    <s v="E3167MNG"/>
    <d v="2025-03-17T00:00:00"/>
    <x v="3"/>
    <s v="2906"/>
    <x v="11"/>
    <s v="PA"/>
    <x v="2"/>
    <x v="0"/>
    <d v="2025-03-17T00:00:00"/>
    <d v="1899-12-30T13:03:58"/>
    <d v="2025-03-17T00:00:00"/>
    <d v="1899-12-30T10:16:07"/>
    <d v="2025-03-17T00:00:00"/>
    <d v="1899-12-30T10:16:37"/>
    <x v="0"/>
    <x v="18"/>
    <s v="2108139718"/>
    <s v="FBO"/>
    <d v="1899-12-30T02:48:21"/>
    <x v="1499"/>
    <d v="1899-12-30T02:47:51"/>
    <s v="Ensacado"/>
    <s v="E002"/>
    <x v="0"/>
    <d v="1899-12-30T21:12:38"/>
    <d v="1899-12-30T00:00:30"/>
    <x v="6"/>
    <x v="16"/>
    <x v="4"/>
    <x v="1"/>
    <n v="0"/>
    <n v="1"/>
    <x v="1"/>
    <x v="1"/>
    <x v="2"/>
    <n v="1"/>
    <x v="1"/>
    <x v="2"/>
    <d v="1899-12-30T02:47:51"/>
    <d v="1899-12-30T01:49:51"/>
    <x v="0"/>
    <m/>
    <m/>
    <d v="1899-12-30T00:00:00"/>
    <d v="1899-12-30T21:12:38"/>
    <n v="2"/>
    <n v="-0.11656249999999996"/>
    <n v="1272.63333333333"/>
    <x v="4"/>
    <x v="0"/>
  </r>
  <r>
    <x v="4"/>
    <s v="2025005704"/>
    <x v="0"/>
    <x v="926"/>
    <s v="E6907LCY"/>
    <d v="2025-03-17T00:00:00"/>
    <x v="3"/>
    <s v="3320"/>
    <x v="12"/>
    <s v="PA"/>
    <x v="2"/>
    <x v="0"/>
    <d v="2025-03-17T00:00:00"/>
    <d v="1899-12-30T12:56:20"/>
    <d v="2025-03-17T00:00:00"/>
    <d v="1899-12-30T10:42:24"/>
    <d v="2025-03-17T00:00:00"/>
    <d v="1899-12-30T10:42:32"/>
    <x v="0"/>
    <x v="19"/>
    <s v="2108139719"/>
    <s v="FBO"/>
    <d v="1899-12-30T02:14:04"/>
    <x v="1915"/>
    <d v="1899-12-30T02:13:56"/>
    <s v="Ensacado"/>
    <s v="E002"/>
    <x v="0"/>
    <d v="1899-12-30T21:46:11"/>
    <d v="1899-12-30T00:00:08"/>
    <x v="13"/>
    <x v="16"/>
    <x v="4"/>
    <x v="1"/>
    <n v="0"/>
    <n v="1"/>
    <x v="1"/>
    <x v="1"/>
    <x v="2"/>
    <n v="1"/>
    <x v="3"/>
    <x v="2"/>
    <d v="1899-12-30T02:13:56"/>
    <d v="1899-12-30T01:15:56"/>
    <x v="0"/>
    <m/>
    <m/>
    <d v="1899-12-30T00:00:00"/>
    <d v="1899-12-30T21:46:11"/>
    <n v="2"/>
    <n v="-9.3009259259259958E-2"/>
    <n v="1306.1833333333284"/>
    <x v="4"/>
    <x v="0"/>
  </r>
  <r>
    <x v="4"/>
    <s v="2025005728"/>
    <x v="0"/>
    <x v="917"/>
    <s v="E1437MRF"/>
    <d v="2025-03-17T00:00:00"/>
    <x v="3"/>
    <s v="3320"/>
    <x v="12"/>
    <s v="PA"/>
    <x v="2"/>
    <x v="0"/>
    <d v="2025-03-17T00:00:00"/>
    <d v="1899-12-30T16:16:58"/>
    <d v="2025-03-17T00:00:00"/>
    <d v="1899-12-30T12:37:53"/>
    <d v="2025-03-17T00:00:00"/>
    <d v="1899-12-30T13:14:43"/>
    <x v="0"/>
    <x v="19"/>
    <s v="2108139720"/>
    <s v="FBO"/>
    <d v="1899-12-30T04:15:55"/>
    <x v="2492"/>
    <d v="1899-12-30T03:39:05"/>
    <s v="Ensacado"/>
    <s v="E002"/>
    <x v="0"/>
    <d v="1899-12-30T20:57:44"/>
    <d v="1899-12-30T00:36:50"/>
    <x v="7"/>
    <x v="16"/>
    <x v="4"/>
    <x v="1"/>
    <n v="0"/>
    <n v="1"/>
    <x v="1"/>
    <x v="1"/>
    <x v="2"/>
    <n v="1"/>
    <x v="3"/>
    <x v="2"/>
    <d v="1899-12-30T03:39:05"/>
    <d v="1899-12-30T02:41:05"/>
    <x v="0"/>
    <m/>
    <m/>
    <d v="1899-12-30T00:00:00"/>
    <d v="1899-12-30T20:57:44"/>
    <n v="2"/>
    <n v="-0.15214120370369999"/>
    <n v="1257.7333333333333"/>
    <x v="6"/>
    <x v="0"/>
  </r>
  <r>
    <x v="4"/>
    <s v="2025005835"/>
    <x v="0"/>
    <x v="917"/>
    <s v="E1437MRF"/>
    <d v="2025-03-18T00:00:00"/>
    <x v="3"/>
    <s v="3320"/>
    <x v="12"/>
    <s v="PA"/>
    <x v="2"/>
    <x v="0"/>
    <d v="2025-03-18T00:00:00"/>
    <d v="1899-12-30T16:49:08"/>
    <d v="2025-03-18T00:00:00"/>
    <d v="1899-12-30T13:25:35"/>
    <d v="2025-03-18T00:00:00"/>
    <d v="1899-12-30T13:25:56"/>
    <x v="0"/>
    <x v="19"/>
    <s v="2108139725"/>
    <s v="FBO"/>
    <d v="1899-12-30T03:23:54"/>
    <x v="1542"/>
    <d v="1899-12-30T03:23:33"/>
    <s v="Ensacado"/>
    <s v="E002"/>
    <x v="0"/>
    <d v="1899-12-30T20:36:47"/>
    <d v="1899-12-30T00:00:21"/>
    <x v="7"/>
    <x v="17"/>
    <x v="4"/>
    <x v="1"/>
    <n v="0"/>
    <n v="1"/>
    <x v="1"/>
    <x v="1"/>
    <x v="2"/>
    <n v="1"/>
    <x v="3"/>
    <x v="2"/>
    <d v="1899-12-30T03:23:33"/>
    <d v="1899-12-30T02:25:33"/>
    <x v="0"/>
    <m/>
    <m/>
    <d v="1899-12-30T00:00:00"/>
    <d v="1899-12-30T20:36:47"/>
    <n v="3"/>
    <n v="-0.14135416666667"/>
    <n v="1236.7833333333347"/>
    <x v="6"/>
    <x v="0"/>
  </r>
  <r>
    <x v="3"/>
    <s v="2025005842"/>
    <x v="0"/>
    <x v="931"/>
    <s v="E0678HZJ"/>
    <d v="2025-03-18T00:00:00"/>
    <x v="3"/>
    <s v="2906"/>
    <x v="11"/>
    <s v="PA"/>
    <x v="2"/>
    <x v="0"/>
    <d v="2025-03-18T00:00:00"/>
    <d v="1899-12-30T17:59:17"/>
    <d v="2025-03-18T00:00:00"/>
    <d v="1899-12-30T14:24:38"/>
    <d v="2025-03-18T00:00:00"/>
    <d v="1899-12-30T14:37:24"/>
    <x v="0"/>
    <x v="20"/>
    <s v="2108139726"/>
    <s v="FBO"/>
    <d v="1899-12-30T03:47:25"/>
    <x v="2493"/>
    <d v="1899-12-30T03:34:39"/>
    <s v="Ensacado"/>
    <s v="E002"/>
    <x v="0"/>
    <d v="1899-12-30T20:38:06"/>
    <d v="1899-12-30T00:12:46"/>
    <x v="11"/>
    <x v="17"/>
    <x v="4"/>
    <x v="1"/>
    <n v="0"/>
    <n v="1"/>
    <x v="1"/>
    <x v="1"/>
    <x v="2"/>
    <n v="1"/>
    <x v="1"/>
    <x v="2"/>
    <d v="1899-12-30T03:34:39"/>
    <d v="1899-12-30T02:36:39"/>
    <x v="0"/>
    <m/>
    <m/>
    <d v="1899-12-30T00:00:00"/>
    <d v="1899-12-30T20:38:06"/>
    <n v="3"/>
    <n v="-0.14906249999999999"/>
    <n v="1238.1000000000131"/>
    <x v="7"/>
    <x v="0"/>
  </r>
  <r>
    <x v="4"/>
    <s v="2025005843"/>
    <x v="0"/>
    <x v="918"/>
    <s v="E9055JGZ"/>
    <d v="2025-03-18T00:00:00"/>
    <x v="3"/>
    <s v="3320"/>
    <x v="12"/>
    <s v="PA"/>
    <x v="2"/>
    <x v="0"/>
    <d v="2025-03-18T00:00:00"/>
    <d v="1899-12-30T17:44:10"/>
    <d v="2025-03-18T00:00:00"/>
    <d v="1899-12-30T14:49:41"/>
    <d v="2025-03-18T00:00:00"/>
    <d v="1899-12-30T15:34:34"/>
    <x v="0"/>
    <x v="19"/>
    <s v="2108139727"/>
    <s v="FBO"/>
    <d v="1899-12-30T03:39:22"/>
    <x v="2494"/>
    <d v="1899-12-30T02:54:29"/>
    <s v="Ensacado"/>
    <s v="E002"/>
    <x v="0"/>
    <d v="1899-12-30T21:50:23"/>
    <d v="1899-12-30T00:44:53"/>
    <x v="11"/>
    <x v="17"/>
    <x v="4"/>
    <x v="1"/>
    <n v="0"/>
    <n v="1"/>
    <x v="1"/>
    <x v="1"/>
    <x v="2"/>
    <n v="1"/>
    <x v="3"/>
    <x v="2"/>
    <d v="1899-12-30T02:54:29"/>
    <d v="1899-12-30T01:56:29"/>
    <x v="0"/>
    <m/>
    <m/>
    <d v="1899-12-30T00:00:00"/>
    <d v="1899-12-30T21:50:23"/>
    <n v="3"/>
    <n v="-0.12116898148148003"/>
    <n v="1310.3833333333332"/>
    <x v="14"/>
    <x v="0"/>
  </r>
  <r>
    <x v="3"/>
    <s v="2025005900"/>
    <x v="0"/>
    <x v="931"/>
    <s v="E0678HZJ"/>
    <d v="2025-03-19T00:00:00"/>
    <x v="3"/>
    <s v="2906"/>
    <x v="11"/>
    <s v="PA"/>
    <x v="2"/>
    <x v="0"/>
    <d v="2025-03-19T00:00:00"/>
    <d v="1899-12-30T15:23:27"/>
    <d v="2025-03-19T00:00:00"/>
    <d v="1899-12-30T10:46:06"/>
    <d v="2025-03-19T00:00:00"/>
    <d v="1899-12-30T11:04:23"/>
    <x v="0"/>
    <x v="18"/>
    <s v="2108139732"/>
    <s v="FBO"/>
    <d v="1899-12-30T00:00:00"/>
    <x v="782"/>
    <d v="1899-12-30T00:00:00"/>
    <s v="Ensacado"/>
    <s v="E002"/>
    <x v="0"/>
    <d v="1899-12-30T19:40:55"/>
    <d v="1899-12-30T00:18:17"/>
    <x v="10"/>
    <x v="18"/>
    <x v="4"/>
    <x v="1"/>
    <n v="0"/>
    <n v="1"/>
    <x v="1"/>
    <x v="1"/>
    <x v="2"/>
    <n v="1"/>
    <x v="1"/>
    <x v="2"/>
    <d v="1899-12-30T00:00:00"/>
    <d v="1899-12-30T00:00:00"/>
    <x v="0"/>
    <m/>
    <m/>
    <d v="1899-12-30T00:00:00"/>
    <d v="1899-12-30T19:40:55"/>
    <n v="4"/>
    <n v="-0.19260416666665997"/>
    <n v="1180.9166666666629"/>
    <x v="5"/>
    <x v="0"/>
  </r>
  <r>
    <x v="4"/>
    <s v="2025005924"/>
    <x v="0"/>
    <x v="918"/>
    <s v="E9055JGZ"/>
    <d v="2025-03-19T00:00:00"/>
    <x v="3"/>
    <s v="3320"/>
    <x v="12"/>
    <s v="PA"/>
    <x v="2"/>
    <x v="0"/>
    <d v="2025-03-19T00:00:00"/>
    <d v="1899-12-30T18:01:17"/>
    <d v="2025-03-19T00:00:00"/>
    <d v="1899-12-30T15:28:53"/>
    <d v="2025-03-19T00:00:00"/>
    <d v="1899-12-30T15:44:08"/>
    <x v="0"/>
    <x v="19"/>
    <s v="2108139734"/>
    <s v="FBO"/>
    <d v="1899-12-30T00:00:00"/>
    <x v="782"/>
    <d v="1899-12-30T00:00:00"/>
    <s v="Ensacado"/>
    <s v="E002"/>
    <x v="0"/>
    <d v="1899-12-30T21:42:50"/>
    <d v="1899-12-30T00:15:15"/>
    <x v="8"/>
    <x v="18"/>
    <x v="4"/>
    <x v="1"/>
    <n v="0"/>
    <n v="1"/>
    <x v="1"/>
    <x v="1"/>
    <x v="2"/>
    <n v="1"/>
    <x v="3"/>
    <x v="2"/>
    <d v="1899-12-30T00:00:00"/>
    <d v="1899-12-30T00:00:00"/>
    <x v="0"/>
    <m/>
    <m/>
    <d v="1899-12-30T00:00:00"/>
    <d v="1899-12-30T21:42:50"/>
    <n v="4"/>
    <n v="-0.10583333333333"/>
    <n v="1302.8333333333412"/>
    <x v="14"/>
    <x v="0"/>
  </r>
  <r>
    <x v="4"/>
    <s v="2025005931"/>
    <x v="0"/>
    <x v="916"/>
    <s v="E5316JZJ"/>
    <d v="2025-03-19T00:00:00"/>
    <x v="3"/>
    <s v="3320"/>
    <x v="12"/>
    <s v="PA"/>
    <x v="2"/>
    <x v="0"/>
    <d v="2025-03-20T00:00:00"/>
    <d v="1899-12-30T08:43:19"/>
    <d v="2025-03-19T00:00:00"/>
    <d v="1899-12-30T15:44:42"/>
    <d v="2025-03-19T00:00:00"/>
    <d v="1899-12-30T15:58:55"/>
    <x v="0"/>
    <x v="19"/>
    <s v="2108139735"/>
    <s v="FBO"/>
    <d v="1899-12-30T00:00:00"/>
    <x v="782"/>
    <d v="1899-12-30T00:00:00"/>
    <s v="Ensacado"/>
    <s v="E002"/>
    <x v="0"/>
    <d v="1899-12-30T07:15:36"/>
    <d v="1899-12-30T00:14:13"/>
    <x v="3"/>
    <x v="18"/>
    <x v="4"/>
    <x v="1"/>
    <n v="0"/>
    <n v="1"/>
    <x v="1"/>
    <x v="1"/>
    <x v="2"/>
    <n v="1"/>
    <x v="3"/>
    <x v="2"/>
    <d v="1899-12-30T00:00:00"/>
    <d v="1899-12-30T00:00:00"/>
    <x v="0"/>
    <m/>
    <m/>
    <d v="1899-12-30T00:00:00"/>
    <d v="1899-12-30T07:15:36"/>
    <n v="4"/>
    <d v="1899-12-30T07:01:23"/>
    <n v="435.59999999999997"/>
    <x v="14"/>
    <x v="0"/>
  </r>
  <r>
    <x v="3"/>
    <s v="2025005966"/>
    <x v="0"/>
    <x v="917"/>
    <s v="E1437MRF"/>
    <d v="2025-03-19T00:00:00"/>
    <x v="3"/>
    <s v="2906"/>
    <x v="11"/>
    <s v="PA"/>
    <x v="2"/>
    <x v="0"/>
    <d v="2025-03-20T00:00:00"/>
    <d v="1899-12-30T10:15:35"/>
    <d v="2025-03-19T00:00:00"/>
    <d v="1899-12-30T17:55:37"/>
    <d v="2025-03-19T00:00:00"/>
    <d v="1899-12-30T18:06:41"/>
    <x v="0"/>
    <x v="18"/>
    <s v="2108139739"/>
    <s v="FBO"/>
    <d v="1899-12-30T00:00:00"/>
    <x v="782"/>
    <d v="1899-12-30T00:00:00"/>
    <s v="Ensacado"/>
    <s v="E002"/>
    <x v="0"/>
    <d v="1899-12-30T07:51:06"/>
    <d v="1899-12-30T00:11:04"/>
    <x v="5"/>
    <x v="18"/>
    <x v="4"/>
    <x v="1"/>
    <n v="0"/>
    <n v="1"/>
    <x v="1"/>
    <x v="1"/>
    <x v="2"/>
    <n v="1"/>
    <x v="1"/>
    <x v="2"/>
    <d v="1899-12-30T00:00:00"/>
    <d v="1899-12-30T00:00:00"/>
    <x v="0"/>
    <m/>
    <m/>
    <d v="1899-12-30T00:00:00"/>
    <d v="1899-12-30T07:51:06"/>
    <n v="4"/>
    <d v="1899-12-30T07:40:02"/>
    <n v="471.09999999998882"/>
    <x v="9"/>
    <x v="0"/>
  </r>
  <r>
    <x v="4"/>
    <s v="2025005971"/>
    <x v="0"/>
    <x v="918"/>
    <s v="E9055JGZ"/>
    <d v="2025-03-19T00:00:00"/>
    <x v="3"/>
    <s v="3320"/>
    <x v="12"/>
    <s v="PA"/>
    <x v="2"/>
    <x v="0"/>
    <d v="2025-03-20T00:00:00"/>
    <d v="1899-12-30T10:25:05"/>
    <d v="2025-03-19T00:00:00"/>
    <d v="1899-12-30T19:27:54"/>
    <d v="2025-03-19T00:00:00"/>
    <d v="1899-12-30T19:52:15"/>
    <x v="0"/>
    <x v="19"/>
    <s v="2108139740"/>
    <s v="FBO"/>
    <d v="1899-12-30T00:00:00"/>
    <x v="782"/>
    <d v="1899-12-30T00:00:00"/>
    <s v="Ensacado"/>
    <s v="E002"/>
    <x v="0"/>
    <d v="1899-12-30T09:27:10"/>
    <d v="1899-12-30T00:24:21"/>
    <x v="5"/>
    <x v="18"/>
    <x v="4"/>
    <x v="1"/>
    <n v="0"/>
    <n v="1"/>
    <x v="1"/>
    <x v="1"/>
    <x v="2"/>
    <n v="1"/>
    <x v="3"/>
    <x v="2"/>
    <d v="1899-12-30T00:00:00"/>
    <d v="1899-12-30T00:00:00"/>
    <x v="0"/>
    <m/>
    <m/>
    <d v="1899-12-30T00:00:00"/>
    <d v="1899-12-30T09:27:10"/>
    <n v="4"/>
    <d v="1899-12-30T09:02:49"/>
    <n v="567.16666666666561"/>
    <x v="10"/>
    <x v="0"/>
  </r>
  <r>
    <x v="3"/>
    <s v="2025005997"/>
    <x v="0"/>
    <x v="920"/>
    <s v="E3167MNG"/>
    <d v="2025-03-20T00:00:00"/>
    <x v="3"/>
    <s v="2906"/>
    <x v="11"/>
    <s v="PA"/>
    <x v="2"/>
    <x v="0"/>
    <d v="2025-03-20T00:00:00"/>
    <d v="1899-12-30T12:54:28"/>
    <d v="2025-03-20T00:00:00"/>
    <d v="1899-12-30T09:58:47"/>
    <d v="2025-03-20T00:00:00"/>
    <d v="1899-12-30T10:29:17"/>
    <x v="0"/>
    <x v="20"/>
    <s v="2108139745"/>
    <s v="FBO"/>
    <d v="1899-12-30T03:26:11"/>
    <x v="1089"/>
    <d v="1899-12-30T02:55:41"/>
    <s v="Ensacado"/>
    <s v="E002"/>
    <x v="0"/>
    <d v="1899-12-30T21:34:48"/>
    <d v="1899-12-30T00:30:30"/>
    <x v="13"/>
    <x v="19"/>
    <x v="4"/>
    <x v="1"/>
    <n v="0"/>
    <n v="1"/>
    <x v="1"/>
    <x v="1"/>
    <x v="2"/>
    <n v="1"/>
    <x v="1"/>
    <x v="2"/>
    <d v="1899-12-30T02:55:41"/>
    <d v="1899-12-30T01:57:41"/>
    <x v="0"/>
    <m/>
    <m/>
    <d v="1899-12-30T00:00:00"/>
    <d v="1899-12-30T21:34:48"/>
    <n v="5"/>
    <n v="-0.12200231481480994"/>
    <n v="1294.7999999999988"/>
    <x v="4"/>
    <x v="0"/>
  </r>
  <r>
    <x v="4"/>
    <s v="2025006008"/>
    <x v="0"/>
    <x v="918"/>
    <s v="E9055JGZ"/>
    <d v="2025-03-20T00:00:00"/>
    <x v="3"/>
    <s v="3320"/>
    <x v="12"/>
    <s v="PA"/>
    <x v="2"/>
    <x v="0"/>
    <d v="2025-03-20T00:00:00"/>
    <d v="1899-12-30T17:43:13"/>
    <d v="2025-03-20T00:00:00"/>
    <d v="1899-12-30T11:52:29"/>
    <d v="2025-03-20T00:00:00"/>
    <d v="1899-12-30T12:21:40"/>
    <x v="0"/>
    <x v="19"/>
    <s v="2108139758"/>
    <s v="FBO"/>
    <d v="1899-12-30T06:19:55"/>
    <x v="1067"/>
    <d v="1899-12-30T05:50:44"/>
    <s v="Ensacado"/>
    <s v="E002"/>
    <x v="0"/>
    <d v="1899-12-30T18:38:26"/>
    <d v="1899-12-30T00:29:11"/>
    <x v="11"/>
    <x v="19"/>
    <x v="4"/>
    <x v="1"/>
    <n v="0"/>
    <n v="1"/>
    <x v="1"/>
    <x v="1"/>
    <x v="2"/>
    <n v="1"/>
    <x v="3"/>
    <x v="2"/>
    <d v="1899-12-30T05:50:44"/>
    <d v="1899-12-30T04:52:44"/>
    <x v="0"/>
    <m/>
    <m/>
    <d v="1899-12-30T00:00:00"/>
    <d v="1899-12-30T18:38:26"/>
    <n v="5"/>
    <n v="-0.24356481481482001"/>
    <n v="1118.433333333335"/>
    <x v="11"/>
    <x v="0"/>
  </r>
  <r>
    <x v="3"/>
    <s v="2025006022"/>
    <x v="0"/>
    <x v="917"/>
    <s v="E1437MRF"/>
    <d v="2025-03-20T00:00:00"/>
    <x v="3"/>
    <s v="2906"/>
    <x v="11"/>
    <s v="PA"/>
    <x v="2"/>
    <x v="0"/>
    <d v="2025-03-20T00:00:00"/>
    <d v="1899-12-30T17:08:33"/>
    <d v="2025-03-20T00:00:00"/>
    <d v="1899-12-30T12:54:38"/>
    <d v="2025-03-20T00:00:00"/>
    <d v="1899-12-30T14:36:54"/>
    <x v="0"/>
    <x v="20"/>
    <s v="2108139761"/>
    <s v="FBO"/>
    <d v="1899-12-30T05:56:11"/>
    <x v="2495"/>
    <d v="1899-12-30T04:13:55"/>
    <s v="Ensacado"/>
    <s v="E002"/>
    <x v="0"/>
    <d v="1899-12-30T21:28:20"/>
    <d v="1899-12-30T01:42:16"/>
    <x v="11"/>
    <x v="19"/>
    <x v="4"/>
    <x v="1"/>
    <n v="0"/>
    <n v="1"/>
    <x v="1"/>
    <x v="1"/>
    <x v="2"/>
    <n v="1"/>
    <x v="1"/>
    <x v="2"/>
    <d v="1899-12-30T04:13:55"/>
    <d v="1899-12-30T03:15:55"/>
    <x v="0"/>
    <m/>
    <m/>
    <d v="1899-12-30T00:00:00"/>
    <d v="1899-12-30T21:28:20"/>
    <n v="5"/>
    <n v="-0.17633101851851996"/>
    <n v="1288.3333333333333"/>
    <x v="7"/>
    <x v="0"/>
  </r>
  <r>
    <x v="3"/>
    <s v="2025006025"/>
    <x v="0"/>
    <x v="916"/>
    <s v="E5316JZJ"/>
    <d v="2025-03-20T00:00:00"/>
    <x v="3"/>
    <s v="2906"/>
    <x v="11"/>
    <s v="PA"/>
    <x v="2"/>
    <x v="0"/>
    <d v="2025-03-21T00:00:00"/>
    <d v="1899-12-30T09:18:59"/>
    <d v="2025-03-20T00:00:00"/>
    <d v="1899-12-30T14:29:26"/>
    <d v="2025-03-20T00:00:00"/>
    <d v="1899-12-30T15:06:43"/>
    <x v="0"/>
    <x v="20"/>
    <s v="2108139762"/>
    <s v="FBO"/>
    <d v="1899-12-30T00:37:17"/>
    <x v="1115"/>
    <d v="1899-12-30T00:00:00"/>
    <s v="Ensacado"/>
    <s v="E002"/>
    <x v="0"/>
    <d v="1899-12-30T05:47:44"/>
    <d v="1899-12-30T00:37:17"/>
    <x v="4"/>
    <x v="19"/>
    <x v="4"/>
    <x v="1"/>
    <n v="0"/>
    <n v="1"/>
    <x v="1"/>
    <x v="1"/>
    <x v="2"/>
    <n v="1"/>
    <x v="1"/>
    <x v="2"/>
    <d v="1899-12-30T00:00:00"/>
    <d v="1899-12-30T00:00:00"/>
    <x v="0"/>
    <m/>
    <m/>
    <d v="1899-12-30T00:00:00"/>
    <d v="1899-12-30T05:47:44"/>
    <n v="5"/>
    <d v="1899-12-30T05:10:27"/>
    <n v="347.73333333333113"/>
    <x v="14"/>
    <x v="0"/>
  </r>
  <r>
    <x v="3"/>
    <s v="2025006108"/>
    <x v="0"/>
    <x v="916"/>
    <s v="E5316JZJ"/>
    <d v="2025-03-21T00:00:00"/>
    <x v="3"/>
    <s v="3320"/>
    <x v="12"/>
    <s v="PA"/>
    <x v="2"/>
    <x v="0"/>
    <d v="2025-03-21T00:00:00"/>
    <d v="1899-12-30T12:59:11"/>
    <d v="2025-03-21T00:00:00"/>
    <d v="1899-12-30T10:06:43"/>
    <d v="2025-03-21T00:00:00"/>
    <d v="1899-12-30T10:28:43"/>
    <x v="0"/>
    <x v="18"/>
    <s v="2108139804"/>
    <s v="FBO"/>
    <d v="1899-12-30T03:14:28"/>
    <x v="2496"/>
    <d v="1899-12-30T02:52:28"/>
    <s v="Ensacado"/>
    <s v="E002"/>
    <x v="0"/>
    <d v="1899-12-30T21:29:31"/>
    <d v="1899-12-30T00:22:00"/>
    <x v="13"/>
    <x v="20"/>
    <x v="4"/>
    <x v="1"/>
    <n v="0"/>
    <n v="1"/>
    <x v="1"/>
    <x v="1"/>
    <x v="2"/>
    <n v="1"/>
    <x v="1"/>
    <x v="2"/>
    <d v="1899-12-30T02:52:28"/>
    <d v="1899-12-30T01:54:28"/>
    <x v="0"/>
    <m/>
    <m/>
    <d v="1899-12-30T00:00:00"/>
    <d v="1899-12-30T21:29:31"/>
    <n v="6"/>
    <n v="-0.11976851851851994"/>
    <n v="1289.5166666666676"/>
    <x v="4"/>
    <x v="0"/>
  </r>
  <r>
    <x v="4"/>
    <s v="2025006154"/>
    <x v="0"/>
    <x v="917"/>
    <s v="E1437MRF"/>
    <d v="2025-03-21T00:00:00"/>
    <x v="3"/>
    <s v="2906"/>
    <x v="11"/>
    <s v="PA"/>
    <x v="2"/>
    <x v="0"/>
    <d v="2025-03-21T00:00:00"/>
    <d v="1899-12-30T16:46:05"/>
    <d v="2025-03-21T00:00:00"/>
    <d v="1899-12-30T16:46:46"/>
    <d v="2025-03-21T00:00:00"/>
    <d v="1899-12-30T16:53:22"/>
    <x v="0"/>
    <x v="0"/>
    <s v="2108139810"/>
    <s v="FBO"/>
    <d v="1899-12-30T00:07:17"/>
    <x v="1921"/>
    <d v="1899-12-30T00:00:41"/>
    <s v="Ensacado"/>
    <s v="E002"/>
    <x v="0"/>
    <d v="1899-12-30T00:07:17"/>
    <d v="1899-12-30T00:06:36"/>
    <x v="7"/>
    <x v="20"/>
    <x v="4"/>
    <x v="1"/>
    <n v="1"/>
    <n v="0"/>
    <x v="1"/>
    <x v="1"/>
    <x v="2"/>
    <n v="1"/>
    <x v="3"/>
    <x v="1"/>
    <d v="1899-12-30T00:00:41"/>
    <d v="1899-12-30T00:00:41"/>
    <x v="0"/>
    <m/>
    <m/>
    <d v="1899-12-30T00:00:00"/>
    <d v="1899-12-30T00:07:17"/>
    <n v="6"/>
    <d v="1899-12-30T00:00:41"/>
    <n v="7.2833333333327666"/>
    <x v="8"/>
    <x v="1"/>
  </r>
  <r>
    <x v="4"/>
    <s v="2025000565"/>
    <x v="0"/>
    <x v="932"/>
    <s v="E2785MTN"/>
    <d v="2025-02-24T00:00:00"/>
    <x v="2"/>
    <s v="399"/>
    <x v="29"/>
    <s v="PA"/>
    <x v="16"/>
    <x v="0"/>
    <d v="2025-02-24T00:00:00"/>
    <d v="1899-12-30T07:50:09"/>
    <d v="2025-02-24T00:00:00"/>
    <d v="1899-12-30T07:54:29"/>
    <d v="2025-02-24T00:00:00"/>
    <d v="1899-12-30T08:27:15"/>
    <x v="0"/>
    <x v="0"/>
    <s v="3116015640"/>
    <s v="FBO"/>
    <d v="1899-12-30T00:37:06"/>
    <x v="942"/>
    <d v="1899-12-30T00:04:20"/>
    <s v="Granel"/>
    <s v="E001"/>
    <x v="2"/>
    <d v="1899-12-30T00:37:06"/>
    <d v="1899-12-30T00:32:46"/>
    <x v="2"/>
    <x v="1"/>
    <x v="1"/>
    <x v="2"/>
    <n v="0"/>
    <n v="0"/>
    <x v="0"/>
    <x v="3"/>
    <x v="1"/>
    <n v="0"/>
    <x v="3"/>
    <x v="1"/>
    <d v="1899-12-30T00:04:20"/>
    <d v="1899-12-30T00:04:20"/>
    <x v="0"/>
    <m/>
    <m/>
    <d v="1899-12-30T00:00:00"/>
    <d v="1899-12-30T00:37:06"/>
    <n v="2"/>
    <d v="1899-12-30T00:04:20"/>
    <n v="37.099999999987176"/>
    <x v="2"/>
    <x v="1"/>
  </r>
  <r>
    <x v="4"/>
    <s v="2025000566"/>
    <x v="0"/>
    <x v="933"/>
    <s v="E6496KCR"/>
    <d v="2025-02-24T00:00:00"/>
    <x v="2"/>
    <s v="3146"/>
    <x v="30"/>
    <s v="PA"/>
    <x v="16"/>
    <x v="0"/>
    <d v="2025-02-24T00:00:00"/>
    <d v="1899-12-30T07:52:35"/>
    <d v="2025-02-24T00:00:00"/>
    <d v="1899-12-30T08:37:55"/>
    <d v="2025-02-24T00:00:00"/>
    <d v="1899-12-30T08:40:44"/>
    <x v="0"/>
    <x v="0"/>
    <s v="3116015641"/>
    <s v="EXW"/>
    <d v="1899-12-30T00:48:09"/>
    <x v="2497"/>
    <d v="1899-12-30T00:45:20"/>
    <s v="Granel"/>
    <s v="E001"/>
    <x v="1"/>
    <d v="1899-12-30T00:48:09"/>
    <d v="1899-12-30T00:02:49"/>
    <x v="2"/>
    <x v="1"/>
    <x v="1"/>
    <x v="2"/>
    <n v="0"/>
    <n v="0"/>
    <x v="0"/>
    <x v="3"/>
    <x v="1"/>
    <n v="0"/>
    <x v="3"/>
    <x v="0"/>
    <d v="1899-12-30T00:45:20"/>
    <d v="1899-12-30T00:00:20"/>
    <x v="0"/>
    <m/>
    <m/>
    <d v="1899-12-30T00:00:00"/>
    <d v="1899-12-30T00:48:09"/>
    <n v="2"/>
    <d v="1899-12-30T00:45:20"/>
    <n v="48.150000000000013"/>
    <x v="2"/>
    <x v="0"/>
  </r>
  <r>
    <x v="4"/>
    <s v="2025000575"/>
    <x v="0"/>
    <x v="934"/>
    <s v="E3903KDW"/>
    <d v="2025-02-24T00:00:00"/>
    <x v="2"/>
    <s v="393"/>
    <x v="31"/>
    <s v="PA"/>
    <x v="16"/>
    <x v="0"/>
    <d v="2025-02-24T00:00:00"/>
    <d v="1899-12-30T10:47:31"/>
    <d v="2025-02-24T00:00:00"/>
    <d v="1899-12-30T11:17:58"/>
    <d v="2025-02-24T00:00:00"/>
    <d v="1899-12-30T11:14:58"/>
    <x v="0"/>
    <x v="0"/>
    <s v="3116015642"/>
    <s v="EXW"/>
    <d v="1899-12-30T00:33:27"/>
    <x v="2198"/>
    <d v="1899-12-30T00:30:27"/>
    <s v="Granel"/>
    <s v="E001"/>
    <x v="1"/>
    <d v="1899-12-30T00:27:27"/>
    <n v="-2.0833333333400428E-3"/>
    <x v="5"/>
    <x v="1"/>
    <x v="1"/>
    <x v="2"/>
    <n v="0"/>
    <n v="0"/>
    <x v="0"/>
    <x v="3"/>
    <x v="1"/>
    <n v="0"/>
    <x v="3"/>
    <x v="1"/>
    <d v="1899-12-30T00:30:27"/>
    <d v="1899-12-30T00:30:27"/>
    <x v="1"/>
    <m/>
    <m/>
    <d v="1899-12-30T00:00:00"/>
    <d v="1899-12-30T00:27:27"/>
    <n v="2"/>
    <d v="1899-12-30T00:30:27"/>
    <n v="27.449999999999974"/>
    <x v="5"/>
    <x v="1"/>
  </r>
  <r>
    <x v="4"/>
    <s v="2025000577"/>
    <x v="0"/>
    <x v="935"/>
    <s v="E6231JGH"/>
    <d v="2025-02-24T00:00:00"/>
    <x v="2"/>
    <s v="399"/>
    <x v="29"/>
    <s v="PA"/>
    <x v="16"/>
    <x v="0"/>
    <d v="2025-02-24T00:00:00"/>
    <d v="1899-12-30T12:18:48"/>
    <d v="2025-02-24T00:00:00"/>
    <d v="1899-12-30T12:22:32"/>
    <d v="2025-02-24T00:00:00"/>
    <d v="1899-12-30T12:49:25"/>
    <x v="0"/>
    <x v="0"/>
    <s v="3116015643"/>
    <s v="FBO"/>
    <d v="1899-12-30T00:30:37"/>
    <x v="986"/>
    <d v="1899-12-30T00:03:44"/>
    <s v="Granel"/>
    <s v="E001"/>
    <x v="2"/>
    <d v="1899-12-30T00:30:37"/>
    <d v="1899-12-30T00:26:53"/>
    <x v="13"/>
    <x v="1"/>
    <x v="1"/>
    <x v="2"/>
    <n v="0"/>
    <n v="0"/>
    <x v="0"/>
    <x v="3"/>
    <x v="1"/>
    <n v="0"/>
    <x v="3"/>
    <x v="1"/>
    <d v="1899-12-30T00:03:44"/>
    <d v="1899-12-30T00:03:44"/>
    <x v="0"/>
    <m/>
    <m/>
    <d v="1899-12-30T00:00:00"/>
    <d v="1899-12-30T00:30:37"/>
    <n v="2"/>
    <d v="1899-12-30T00:03:44"/>
    <n v="30.616666666660688"/>
    <x v="11"/>
    <x v="1"/>
  </r>
  <r>
    <x v="4"/>
    <s v="2025000579"/>
    <x v="0"/>
    <x v="936"/>
    <s v="E6102LLH"/>
    <d v="2025-02-24T00:00:00"/>
    <x v="2"/>
    <s v="399"/>
    <x v="29"/>
    <s v="PA"/>
    <x v="16"/>
    <x v="0"/>
    <d v="2025-02-24T00:00:00"/>
    <d v="1899-12-30T15:00:40"/>
    <d v="2025-02-24T00:00:00"/>
    <d v="1899-12-30T15:05:36"/>
    <d v="2025-02-24T00:00:00"/>
    <d v="1899-12-30T15:29:37"/>
    <x v="0"/>
    <x v="0"/>
    <s v="3116015644"/>
    <s v="FBO"/>
    <d v="1899-12-30T00:28:57"/>
    <x v="1556"/>
    <d v="1899-12-30T00:04:56"/>
    <s v="Granel"/>
    <s v="E001"/>
    <x v="2"/>
    <d v="1899-12-30T00:28:57"/>
    <d v="1899-12-30T00:24:01"/>
    <x v="10"/>
    <x v="1"/>
    <x v="1"/>
    <x v="2"/>
    <n v="0"/>
    <n v="0"/>
    <x v="0"/>
    <x v="3"/>
    <x v="1"/>
    <n v="0"/>
    <x v="3"/>
    <x v="1"/>
    <d v="1899-12-30T00:04:56"/>
    <d v="1899-12-30T00:04:56"/>
    <x v="0"/>
    <m/>
    <m/>
    <d v="1899-12-30T00:00:00"/>
    <d v="1899-12-30T00:28:57"/>
    <n v="2"/>
    <d v="1899-12-30T00:04:56"/>
    <n v="28.950000000004845"/>
    <x v="14"/>
    <x v="1"/>
  </r>
  <r>
    <x v="4"/>
    <s v="2025000588"/>
    <x v="0"/>
    <x v="937"/>
    <s v="E7141KVS"/>
    <d v="2025-02-24T00:00:00"/>
    <x v="2"/>
    <s v="3146"/>
    <x v="30"/>
    <s v="PA"/>
    <x v="16"/>
    <x v="0"/>
    <d v="2025-02-24T00:00:00"/>
    <d v="1899-12-30T16:25:45"/>
    <d v="2025-02-24T00:00:00"/>
    <d v="1899-12-30T16:29:32"/>
    <d v="2025-02-24T00:00:00"/>
    <d v="1899-12-30T16:57:20"/>
    <x v="0"/>
    <x v="0"/>
    <s v="3116015645"/>
    <s v="EXW"/>
    <d v="1899-12-30T00:31:35"/>
    <x v="1093"/>
    <d v="1899-12-30T00:03:47"/>
    <s v="Granel"/>
    <s v="E001"/>
    <x v="1"/>
    <d v="1899-12-30T00:31:35"/>
    <d v="1899-12-30T00:27:48"/>
    <x v="7"/>
    <x v="1"/>
    <x v="1"/>
    <x v="2"/>
    <n v="0"/>
    <n v="0"/>
    <x v="0"/>
    <x v="3"/>
    <x v="1"/>
    <n v="0"/>
    <x v="3"/>
    <x v="1"/>
    <d v="1899-12-30T00:03:47"/>
    <d v="1899-12-30T00:03:47"/>
    <x v="0"/>
    <m/>
    <m/>
    <d v="1899-12-30T00:00:00"/>
    <d v="1899-12-30T00:31:35"/>
    <n v="2"/>
    <d v="1899-12-30T00:03:47"/>
    <n v="31.583333333332888"/>
    <x v="8"/>
    <x v="1"/>
  </r>
  <r>
    <x v="4"/>
    <s v=""/>
    <x v="0"/>
    <x v="938"/>
    <s v="E2073BGN"/>
    <d v="2025-02-24T00:00:00"/>
    <x v="2"/>
    <s v="395"/>
    <x v="32"/>
    <s v="PA"/>
    <x v="2"/>
    <x v="0"/>
    <d v="2025-02-24T00:00:00"/>
    <d v="1899-12-30T17:37:50"/>
    <d v="2025-02-24T00:00:00"/>
    <d v="1899-12-30T17:38:05"/>
    <d v="2025-02-24T00:00:00"/>
    <d v="1899-12-30T17:40:50"/>
    <x v="181"/>
    <x v="19"/>
    <s v="3116015646"/>
    <s v="EXW"/>
    <d v="1899-12-30T00:03:00"/>
    <x v="2498"/>
    <d v="1899-12-30T00:00:15"/>
    <s v="Granel"/>
    <s v="E001"/>
    <x v="1"/>
    <d v="1899-12-30T00:03:00"/>
    <d v="1899-12-30T00:02:45"/>
    <x v="11"/>
    <x v="1"/>
    <x v="1"/>
    <x v="2"/>
    <n v="1"/>
    <n v="0"/>
    <x v="1"/>
    <x v="3"/>
    <x v="1"/>
    <n v="1"/>
    <x v="3"/>
    <x v="1"/>
    <d v="1899-12-30T00:00:15"/>
    <d v="1899-12-30T00:00:15"/>
    <x v="0"/>
    <m/>
    <m/>
    <d v="1899-12-30T00:00:00"/>
    <d v="1899-12-30T00:03:00"/>
    <n v="2"/>
    <d v="1899-12-30T00:00:15"/>
    <n v="2.9999999999951932"/>
    <x v="12"/>
    <x v="1"/>
  </r>
  <r>
    <x v="4"/>
    <s v="2025000597"/>
    <x v="0"/>
    <x v="939"/>
    <s v="E6217KMD"/>
    <d v="2025-02-25T00:00:00"/>
    <x v="2"/>
    <s v="393"/>
    <x v="31"/>
    <s v="PA"/>
    <x v="16"/>
    <x v="0"/>
    <d v="2025-02-25T00:00:00"/>
    <d v="1899-12-30T08:38:10"/>
    <d v="2025-02-25T00:00:00"/>
    <d v="1899-12-30T09:29:27"/>
    <d v="2025-02-25T00:00:00"/>
    <d v="1899-12-30T09:26:39"/>
    <x v="0"/>
    <x v="0"/>
    <s v="3116015647"/>
    <s v="EXW"/>
    <d v="1899-12-30T00:54:05"/>
    <x v="2499"/>
    <d v="1899-12-30T00:51:17"/>
    <s v="Granel"/>
    <s v="E001"/>
    <x v="1"/>
    <d v="1899-12-30T00:48:29"/>
    <n v="-1.9444444444499664E-3"/>
    <x v="3"/>
    <x v="2"/>
    <x v="1"/>
    <x v="2"/>
    <n v="0"/>
    <n v="0"/>
    <x v="0"/>
    <x v="3"/>
    <x v="1"/>
    <n v="0"/>
    <x v="3"/>
    <x v="0"/>
    <d v="1899-12-30T00:51:17"/>
    <d v="1899-12-30T00:06:17"/>
    <x v="1"/>
    <m/>
    <m/>
    <d v="1899-12-30T00:00:00"/>
    <d v="1899-12-30T00:48:29"/>
    <n v="3"/>
    <d v="1899-12-30T00:51:17"/>
    <n v="48.48333333333121"/>
    <x v="3"/>
    <x v="0"/>
  </r>
  <r>
    <x v="4"/>
    <s v="2025000599"/>
    <x v="0"/>
    <x v="790"/>
    <s v="ELU3931W"/>
    <d v="2025-02-25T00:00:00"/>
    <x v="2"/>
    <s v="393"/>
    <x v="31"/>
    <s v="PA"/>
    <x v="2"/>
    <x v="0"/>
    <d v="2025-02-25T00:00:00"/>
    <d v="1899-12-30T08:59:50"/>
    <d v="2025-02-25T00:00:00"/>
    <d v="1899-12-30T10:30:43"/>
    <d v="2025-02-25T00:00:00"/>
    <d v="1899-12-30T10:31:44"/>
    <x v="0"/>
    <x v="19"/>
    <s v="3116015648"/>
    <s v="EXW"/>
    <d v="1899-12-30T01:31:54"/>
    <x v="2394"/>
    <d v="1899-12-30T01:30:53"/>
    <s v="Granel"/>
    <s v="E001"/>
    <x v="1"/>
    <d v="1899-12-30T01:31:54"/>
    <d v="1899-12-30T00:01:01"/>
    <x v="3"/>
    <x v="2"/>
    <x v="1"/>
    <x v="2"/>
    <n v="0"/>
    <n v="0"/>
    <x v="0"/>
    <x v="3"/>
    <x v="1"/>
    <n v="0"/>
    <x v="3"/>
    <x v="2"/>
    <d v="1899-12-30T01:30:53"/>
    <d v="1899-12-30T00:32:53"/>
    <x v="0"/>
    <m/>
    <m/>
    <d v="1899-12-30T00:00:00"/>
    <d v="1899-12-30T01:31:54"/>
    <n v="3"/>
    <d v="1899-12-30T01:30:53"/>
    <n v="91.899999999993582"/>
    <x v="4"/>
    <x v="0"/>
  </r>
  <r>
    <x v="4"/>
    <s v="2025000605"/>
    <x v="0"/>
    <x v="940"/>
    <s v="E6367KCR"/>
    <d v="2025-02-25T00:00:00"/>
    <x v="2"/>
    <s v="3146"/>
    <x v="30"/>
    <s v="PA"/>
    <x v="16"/>
    <x v="0"/>
    <d v="2025-02-25T00:00:00"/>
    <d v="1899-12-30T10:31:26"/>
    <d v="2025-02-25T00:00:00"/>
    <d v="1899-12-30T11:12:50"/>
    <d v="2025-02-25T00:00:00"/>
    <d v="1899-12-30T11:09:53"/>
    <x v="0"/>
    <x v="0"/>
    <s v="3116015649"/>
    <s v="EXW"/>
    <d v="1899-12-30T00:44:21"/>
    <x v="2500"/>
    <d v="1899-12-30T00:41:24"/>
    <s v="Granel"/>
    <s v="E001"/>
    <x v="1"/>
    <d v="1899-12-30T00:38:27"/>
    <n v="-2.0486111111099881E-3"/>
    <x v="5"/>
    <x v="2"/>
    <x v="1"/>
    <x v="2"/>
    <n v="0"/>
    <n v="0"/>
    <x v="0"/>
    <x v="3"/>
    <x v="1"/>
    <n v="0"/>
    <x v="3"/>
    <x v="1"/>
    <d v="1899-12-30T00:41:24"/>
    <d v="1899-12-30T00:41:24"/>
    <x v="1"/>
    <m/>
    <m/>
    <d v="1899-12-30T00:00:00"/>
    <d v="1899-12-30T00:38:27"/>
    <n v="3"/>
    <d v="1899-12-30T00:41:24"/>
    <n v="38.450000000001616"/>
    <x v="5"/>
    <x v="1"/>
  </r>
  <r>
    <x v="4"/>
    <s v="2025000608"/>
    <x v="0"/>
    <x v="941"/>
    <s v="E3670HBF"/>
    <d v="2025-02-25T00:00:00"/>
    <x v="2"/>
    <s v="393"/>
    <x v="31"/>
    <s v="PA"/>
    <x v="16"/>
    <x v="0"/>
    <d v="2025-02-25T00:00:00"/>
    <d v="1899-12-30T11:05:25"/>
    <d v="2025-02-25T00:00:00"/>
    <d v="1899-12-30T11:46:16"/>
    <d v="2025-02-25T00:00:00"/>
    <d v="1899-12-30T11:43:18"/>
    <x v="0"/>
    <x v="0"/>
    <s v="3116015650"/>
    <s v="EXW"/>
    <d v="1899-12-30T00:43:49"/>
    <x v="2501"/>
    <d v="1899-12-30T00:40:51"/>
    <s v="Granel"/>
    <s v="E001"/>
    <x v="1"/>
    <d v="1899-12-30T00:37:53"/>
    <n v="-2.0601851851799746E-3"/>
    <x v="9"/>
    <x v="2"/>
    <x v="1"/>
    <x v="2"/>
    <n v="0"/>
    <n v="0"/>
    <x v="0"/>
    <x v="3"/>
    <x v="1"/>
    <n v="0"/>
    <x v="3"/>
    <x v="1"/>
    <d v="1899-12-30T00:40:51"/>
    <d v="1899-12-30T00:40:51"/>
    <x v="1"/>
    <m/>
    <m/>
    <d v="1899-12-30T00:00:00"/>
    <d v="1899-12-30T00:37:53"/>
    <n v="3"/>
    <d v="1899-12-30T00:40:51"/>
    <n v="37.883333333332835"/>
    <x v="5"/>
    <x v="1"/>
  </r>
  <r>
    <x v="4"/>
    <s v="2025000601"/>
    <x v="0"/>
    <x v="934"/>
    <s v="E3903KDW"/>
    <d v="2025-02-25T00:00:00"/>
    <x v="2"/>
    <s v="393"/>
    <x v="31"/>
    <s v="PA"/>
    <x v="16"/>
    <x v="0"/>
    <d v="2025-02-25T00:00:00"/>
    <d v="1899-12-30T10:22:02"/>
    <d v="2025-02-25T00:00:00"/>
    <d v="1899-12-30T12:13:58"/>
    <d v="2025-02-25T00:00:00"/>
    <d v="1899-12-30T12:11:02"/>
    <x v="0"/>
    <x v="0"/>
    <s v="3116015651"/>
    <s v="EXW"/>
    <d v="1899-12-30T01:54:52"/>
    <x v="2216"/>
    <d v="1899-12-30T01:51:56"/>
    <s v="Granel"/>
    <s v="E001"/>
    <x v="1"/>
    <d v="1899-12-30T01:49:00"/>
    <n v="-2.037037037029954E-3"/>
    <x v="5"/>
    <x v="2"/>
    <x v="1"/>
    <x v="2"/>
    <n v="0"/>
    <n v="0"/>
    <x v="0"/>
    <x v="3"/>
    <x v="1"/>
    <n v="0"/>
    <x v="3"/>
    <x v="2"/>
    <d v="1899-12-30T01:51:56"/>
    <d v="1899-12-30T00:53:56"/>
    <x v="1"/>
    <m/>
    <m/>
    <d v="1899-12-30T00:00:00"/>
    <d v="1899-12-30T01:49:00"/>
    <n v="3"/>
    <d v="1899-12-30T01:51:56"/>
    <n v="109.00000000000809"/>
    <x v="11"/>
    <x v="0"/>
  </r>
  <r>
    <x v="4"/>
    <s v="2025000618"/>
    <x v="0"/>
    <x v="800"/>
    <s v="E4280KCL"/>
    <d v="2025-02-25T00:00:00"/>
    <x v="2"/>
    <s v="3324"/>
    <x v="33"/>
    <s v="PA"/>
    <x v="16"/>
    <x v="0"/>
    <d v="2025-02-25T00:00:00"/>
    <d v="1899-12-30T16:06:14"/>
    <d v="2025-02-25T00:00:00"/>
    <d v="1899-12-30T16:10:05"/>
    <d v="2025-02-25T00:00:00"/>
    <d v="1899-12-30T16:32:49"/>
    <x v="0"/>
    <x v="0"/>
    <s v="3116015652"/>
    <s v="FBO"/>
    <d v="1899-12-30T00:26:35"/>
    <x v="2502"/>
    <d v="1899-12-30T00:03:51"/>
    <s v="Granel"/>
    <s v="E001"/>
    <x v="2"/>
    <d v="1899-12-30T00:26:35"/>
    <d v="1899-12-30T00:22:44"/>
    <x v="7"/>
    <x v="2"/>
    <x v="1"/>
    <x v="2"/>
    <n v="0"/>
    <n v="0"/>
    <x v="0"/>
    <x v="2"/>
    <x v="1"/>
    <n v="0"/>
    <x v="3"/>
    <x v="1"/>
    <d v="1899-12-30T00:03:51"/>
    <d v="1899-12-30T00:03:51"/>
    <x v="0"/>
    <m/>
    <m/>
    <d v="1899-12-30T00:00:00"/>
    <d v="1899-12-30T00:26:35"/>
    <n v="3"/>
    <d v="1899-12-30T00:03:51"/>
    <n v="26.583333333335943"/>
    <x v="8"/>
    <x v="1"/>
  </r>
  <r>
    <x v="4"/>
    <s v="2025000617"/>
    <x v="0"/>
    <x v="937"/>
    <s v="E7141KVS"/>
    <d v="2025-02-25T00:00:00"/>
    <x v="2"/>
    <s v="393"/>
    <x v="31"/>
    <s v="PA"/>
    <x v="16"/>
    <x v="0"/>
    <d v="2025-02-25T00:00:00"/>
    <d v="1899-12-30T16:01:06"/>
    <d v="2025-02-25T00:00:00"/>
    <d v="1899-12-30T16:41:22"/>
    <d v="2025-02-25T00:00:00"/>
    <d v="1899-12-30T16:38:35"/>
    <x v="0"/>
    <x v="0"/>
    <s v="3116015653"/>
    <s v="EXW"/>
    <d v="1899-12-30T00:43:03"/>
    <x v="2214"/>
    <d v="1899-12-30T00:40:16"/>
    <s v="Granel"/>
    <s v="E001"/>
    <x v="1"/>
    <d v="1899-12-30T00:37:29"/>
    <n v="-1.9328703703700434E-3"/>
    <x v="7"/>
    <x v="2"/>
    <x v="1"/>
    <x v="2"/>
    <n v="0"/>
    <n v="0"/>
    <x v="0"/>
    <x v="3"/>
    <x v="1"/>
    <n v="0"/>
    <x v="3"/>
    <x v="1"/>
    <d v="1899-12-30T00:40:16"/>
    <d v="1899-12-30T00:40:16"/>
    <x v="1"/>
    <m/>
    <m/>
    <d v="1899-12-30T00:00:00"/>
    <d v="1899-12-30T00:37:29"/>
    <n v="3"/>
    <d v="1899-12-30T00:40:16"/>
    <n v="37.483333333329654"/>
    <x v="8"/>
    <x v="1"/>
  </r>
  <r>
    <x v="4"/>
    <s v="2025000620"/>
    <x v="0"/>
    <x v="934"/>
    <s v="E3903KDW"/>
    <d v="2025-02-25T00:00:00"/>
    <x v="2"/>
    <s v="393"/>
    <x v="31"/>
    <s v="PA"/>
    <x v="16"/>
    <x v="0"/>
    <d v="2025-02-25T00:00:00"/>
    <d v="1899-12-30T16:52:58"/>
    <d v="2025-02-25T00:00:00"/>
    <d v="1899-12-30T17:33:41"/>
    <d v="2025-02-25T00:00:00"/>
    <d v="1899-12-30T17:30:42"/>
    <x v="0"/>
    <x v="0"/>
    <s v="3116015654"/>
    <s v="EXW"/>
    <d v="1899-12-30T00:43:42"/>
    <x v="2503"/>
    <d v="1899-12-30T00:40:43"/>
    <s v="Granel"/>
    <s v="E001"/>
    <x v="1"/>
    <d v="1899-12-30T00:37:44"/>
    <n v="-2.0717592592599532E-3"/>
    <x v="7"/>
    <x v="2"/>
    <x v="1"/>
    <x v="2"/>
    <n v="0"/>
    <n v="0"/>
    <x v="0"/>
    <x v="3"/>
    <x v="1"/>
    <n v="0"/>
    <x v="3"/>
    <x v="1"/>
    <d v="1899-12-30T00:40:43"/>
    <d v="1899-12-30T00:40:43"/>
    <x v="1"/>
    <m/>
    <m/>
    <d v="1899-12-30T00:00:00"/>
    <d v="1899-12-30T00:37:44"/>
    <n v="3"/>
    <d v="1899-12-30T00:40:43"/>
    <n v="37.733333333342479"/>
    <x v="12"/>
    <x v="1"/>
  </r>
  <r>
    <x v="4"/>
    <s v=""/>
    <x v="0"/>
    <x v="814"/>
    <s v="EC8206AC"/>
    <d v="2025-02-25T00:00:00"/>
    <x v="2"/>
    <s v="393"/>
    <x v="31"/>
    <s v="PA"/>
    <x v="2"/>
    <x v="0"/>
    <d v="2025-02-25T00:00:00"/>
    <d v="1899-12-30T17:36:14"/>
    <d v="2025-02-25T00:00:00"/>
    <d v="1899-12-30T17:36:53"/>
    <d v="2025-02-25T00:00:00"/>
    <d v="1899-12-30T17:37:45"/>
    <x v="181"/>
    <x v="19"/>
    <s v="3116015655"/>
    <s v="EXW"/>
    <d v="1899-12-30T00:01:31"/>
    <x v="2504"/>
    <d v="1899-12-30T00:00:39"/>
    <s v="Granel"/>
    <s v="E001"/>
    <x v="1"/>
    <d v="1899-12-30T00:01:31"/>
    <d v="1899-12-30T00:00:52"/>
    <x v="11"/>
    <x v="2"/>
    <x v="1"/>
    <x v="2"/>
    <n v="1"/>
    <n v="0"/>
    <x v="1"/>
    <x v="3"/>
    <x v="1"/>
    <n v="1"/>
    <x v="3"/>
    <x v="1"/>
    <d v="1899-12-30T00:00:39"/>
    <d v="1899-12-30T00:00:39"/>
    <x v="0"/>
    <m/>
    <m/>
    <d v="1899-12-30T00:00:00"/>
    <d v="1899-12-30T00:01:31"/>
    <n v="3"/>
    <d v="1899-12-30T00:00:39"/>
    <n v="1.5166666666655715"/>
    <x v="12"/>
    <x v="1"/>
  </r>
  <r>
    <x v="4"/>
    <s v="2025000621"/>
    <x v="0"/>
    <x v="941"/>
    <s v="E3670HBF"/>
    <d v="2025-02-25T00:00:00"/>
    <x v="2"/>
    <s v="393"/>
    <x v="31"/>
    <s v="PA"/>
    <x v="16"/>
    <x v="0"/>
    <d v="2025-02-25T00:00:00"/>
    <d v="1899-12-30T17:29:26"/>
    <d v="2025-02-25T00:00:00"/>
    <d v="1899-12-30T17:39:51"/>
    <d v="2025-02-25T00:00:00"/>
    <d v="1899-12-30T17:52:26"/>
    <x v="0"/>
    <x v="0"/>
    <s v="3116015656"/>
    <s v="EXW"/>
    <d v="1899-12-30T00:23:00"/>
    <x v="2505"/>
    <d v="1899-12-30T00:10:25"/>
    <s v="Granel"/>
    <s v="E001"/>
    <x v="1"/>
    <d v="1899-12-30T00:23:00"/>
    <d v="1899-12-30T00:12:35"/>
    <x v="11"/>
    <x v="2"/>
    <x v="1"/>
    <x v="2"/>
    <n v="0"/>
    <n v="0"/>
    <x v="0"/>
    <x v="3"/>
    <x v="1"/>
    <n v="0"/>
    <x v="3"/>
    <x v="1"/>
    <d v="1899-12-30T00:10:25"/>
    <d v="1899-12-30T00:10:25"/>
    <x v="0"/>
    <m/>
    <m/>
    <d v="1899-12-30T00:00:00"/>
    <d v="1899-12-30T00:23:00"/>
    <n v="3"/>
    <d v="1899-12-30T00:10:25"/>
    <n v="22.999999999996881"/>
    <x v="12"/>
    <x v="1"/>
  </r>
  <r>
    <x v="4"/>
    <s v="2025000632"/>
    <x v="0"/>
    <x v="941"/>
    <s v="E3670HBF"/>
    <d v="2025-02-26T00:00:00"/>
    <x v="2"/>
    <s v="393"/>
    <x v="31"/>
    <s v="PA"/>
    <x v="16"/>
    <x v="0"/>
    <d v="2025-02-26T00:00:00"/>
    <d v="1899-12-30T11:18:51"/>
    <d v="2025-02-26T00:00:00"/>
    <d v="1899-12-30T12:00:25"/>
    <d v="2025-02-26T00:00:00"/>
    <d v="1899-12-30T11:57:36"/>
    <x v="0"/>
    <x v="0"/>
    <s v="3116015657"/>
    <s v="EXW"/>
    <d v="1899-12-30T00:44:23"/>
    <x v="2497"/>
    <d v="1899-12-30T00:41:34"/>
    <s v="Granel"/>
    <s v="E001"/>
    <x v="1"/>
    <d v="1899-12-30T00:38:45"/>
    <n v="-1.956018518519953E-3"/>
    <x v="9"/>
    <x v="3"/>
    <x v="1"/>
    <x v="2"/>
    <n v="0"/>
    <n v="0"/>
    <x v="0"/>
    <x v="3"/>
    <x v="1"/>
    <n v="0"/>
    <x v="3"/>
    <x v="1"/>
    <d v="1899-12-30T00:41:34"/>
    <d v="1899-12-30T00:41:34"/>
    <x v="1"/>
    <m/>
    <m/>
    <d v="1899-12-30T00:00:00"/>
    <d v="1899-12-30T00:38:45"/>
    <n v="4"/>
    <d v="1899-12-30T00:41:34"/>
    <n v="38.749999999996867"/>
    <x v="5"/>
    <x v="1"/>
  </r>
  <r>
    <x v="4"/>
    <s v="2025000633"/>
    <x v="0"/>
    <x v="942"/>
    <s v="E5130MSV"/>
    <d v="2025-02-26T00:00:00"/>
    <x v="2"/>
    <s v="3146"/>
    <x v="30"/>
    <s v="PA"/>
    <x v="16"/>
    <x v="0"/>
    <d v="2025-02-26T00:00:00"/>
    <d v="1899-12-30T11:40:40"/>
    <d v="2025-02-26T00:00:00"/>
    <d v="1899-12-30T12:05:40"/>
    <d v="2025-02-26T00:00:00"/>
    <d v="1899-12-30T12:02:50"/>
    <x v="0"/>
    <x v="0"/>
    <s v="3116015658"/>
    <s v="EXW"/>
    <d v="1899-12-30T00:27:50"/>
    <x v="2506"/>
    <d v="1899-12-30T00:25:00"/>
    <s v="Granel"/>
    <s v="E001"/>
    <x v="1"/>
    <d v="1899-12-30T00:22:10"/>
    <n v="-1.9675925925999316E-3"/>
    <x v="9"/>
    <x v="3"/>
    <x v="1"/>
    <x v="2"/>
    <n v="0"/>
    <n v="0"/>
    <x v="0"/>
    <x v="3"/>
    <x v="1"/>
    <n v="0"/>
    <x v="3"/>
    <x v="1"/>
    <d v="1899-12-30T00:25:00"/>
    <d v="1899-12-30T00:25:00"/>
    <x v="1"/>
    <m/>
    <m/>
    <d v="1899-12-30T00:00:00"/>
    <d v="1899-12-30T00:22:10"/>
    <n v="4"/>
    <d v="1899-12-30T00:25:00"/>
    <n v="22.166666666668878"/>
    <x v="11"/>
    <x v="1"/>
  </r>
  <r>
    <x v="4"/>
    <s v="2025000634"/>
    <x v="0"/>
    <x v="943"/>
    <s v="E2784MTN"/>
    <d v="2025-02-26T00:00:00"/>
    <x v="2"/>
    <s v="3146"/>
    <x v="30"/>
    <s v="PA"/>
    <x v="16"/>
    <x v="0"/>
    <d v="2025-02-26T00:00:00"/>
    <d v="1899-12-30T11:43:02"/>
    <d v="2025-02-26T00:00:00"/>
    <d v="1899-12-30T11:47:04"/>
    <d v="2025-02-26T00:00:00"/>
    <d v="1899-12-30T12:22:31"/>
    <x v="0"/>
    <x v="0"/>
    <s v="3116015659"/>
    <s v="FBO"/>
    <d v="1899-12-30T00:39:29"/>
    <x v="3"/>
    <d v="1899-12-30T00:04:02"/>
    <s v="Granel"/>
    <s v="E001"/>
    <x v="2"/>
    <d v="1899-12-30T00:39:29"/>
    <d v="1899-12-30T00:35:27"/>
    <x v="9"/>
    <x v="3"/>
    <x v="1"/>
    <x v="2"/>
    <n v="0"/>
    <n v="0"/>
    <x v="0"/>
    <x v="3"/>
    <x v="1"/>
    <n v="0"/>
    <x v="3"/>
    <x v="1"/>
    <d v="1899-12-30T00:04:02"/>
    <d v="1899-12-30T00:04:02"/>
    <x v="0"/>
    <m/>
    <m/>
    <d v="1899-12-30T00:00:00"/>
    <d v="1899-12-30T00:39:29"/>
    <n v="4"/>
    <d v="1899-12-30T00:04:02"/>
    <n v="39.483333333331245"/>
    <x v="11"/>
    <x v="1"/>
  </r>
  <r>
    <x v="4"/>
    <s v="2025000635"/>
    <x v="0"/>
    <x v="937"/>
    <s v="E7141KVS"/>
    <d v="2025-02-26T00:00:00"/>
    <x v="2"/>
    <s v="393"/>
    <x v="31"/>
    <s v="PA"/>
    <x v="16"/>
    <x v="0"/>
    <d v="2025-02-26T00:00:00"/>
    <d v="1899-12-30T11:48:13"/>
    <d v="2025-02-26T00:00:00"/>
    <d v="1899-12-30T12:30:20"/>
    <d v="2025-02-26T00:00:00"/>
    <d v="1899-12-30T12:27:20"/>
    <x v="0"/>
    <x v="0"/>
    <s v="3116015660"/>
    <s v="EXW"/>
    <d v="1899-12-30T00:45:07"/>
    <x v="2198"/>
    <d v="1899-12-30T00:42:07"/>
    <s v="Granel"/>
    <s v="E001"/>
    <x v="1"/>
    <d v="1899-12-30T00:39:07"/>
    <n v="-2.0833333333299953E-3"/>
    <x v="9"/>
    <x v="3"/>
    <x v="1"/>
    <x v="2"/>
    <n v="0"/>
    <n v="0"/>
    <x v="0"/>
    <x v="3"/>
    <x v="1"/>
    <n v="0"/>
    <x v="3"/>
    <x v="1"/>
    <d v="1899-12-30T00:42:07"/>
    <d v="1899-12-30T00:42:07"/>
    <x v="1"/>
    <m/>
    <m/>
    <d v="1899-12-30T00:00:00"/>
    <d v="1899-12-30T00:39:07"/>
    <n v="4"/>
    <d v="1899-12-30T00:42:07"/>
    <n v="39.116666666664095"/>
    <x v="11"/>
    <x v="1"/>
  </r>
  <r>
    <x v="4"/>
    <s v="2025000636"/>
    <x v="0"/>
    <x v="944"/>
    <s v="E4423MVM"/>
    <d v="2025-02-26T00:00:00"/>
    <x v="2"/>
    <s v="3186"/>
    <x v="34"/>
    <s v="PA"/>
    <x v="16"/>
    <x v="0"/>
    <d v="2025-02-26T00:00:00"/>
    <d v="1899-12-30T11:51:42"/>
    <d v="2025-02-26T00:00:00"/>
    <d v="1899-12-30T11:55:28"/>
    <d v="2025-02-26T00:00:00"/>
    <d v="1899-12-30T12:33:04"/>
    <x v="0"/>
    <x v="0"/>
    <s v="3116015661"/>
    <s v="FBO"/>
    <d v="1899-12-30T00:41:22"/>
    <x v="2507"/>
    <d v="1899-12-30T00:03:46"/>
    <s v="Granel"/>
    <s v="E001"/>
    <x v="2"/>
    <d v="1899-12-30T00:41:22"/>
    <d v="1899-12-30T00:37:36"/>
    <x v="9"/>
    <x v="3"/>
    <x v="1"/>
    <x v="2"/>
    <n v="0"/>
    <n v="0"/>
    <x v="0"/>
    <x v="3"/>
    <x v="1"/>
    <n v="0"/>
    <x v="3"/>
    <x v="1"/>
    <d v="1899-12-30T00:03:46"/>
    <d v="1899-12-30T00:03:46"/>
    <x v="0"/>
    <m/>
    <m/>
    <d v="1899-12-30T00:00:00"/>
    <d v="1899-12-30T00:41:22"/>
    <n v="4"/>
    <d v="1899-12-30T00:03:46"/>
    <n v="41.366666666663967"/>
    <x v="11"/>
    <x v="1"/>
  </r>
  <r>
    <x v="4"/>
    <s v="2025000642"/>
    <x v="0"/>
    <x v="934"/>
    <s v="E3903KDW"/>
    <d v="2025-02-26T00:00:00"/>
    <x v="2"/>
    <s v="3146"/>
    <x v="30"/>
    <s v="PA"/>
    <x v="16"/>
    <x v="0"/>
    <d v="2025-02-26T00:00:00"/>
    <d v="1899-12-30T15:52:41"/>
    <d v="2025-02-26T00:00:00"/>
    <d v="1899-12-30T15:56:35"/>
    <d v="2025-02-26T00:00:00"/>
    <d v="1899-12-30T16:22:47"/>
    <x v="0"/>
    <x v="0"/>
    <s v="3116015662"/>
    <s v="EXW"/>
    <d v="1899-12-30T00:30:06"/>
    <x v="489"/>
    <d v="1899-12-30T00:03:54"/>
    <s v="Granel"/>
    <s v="E001"/>
    <x v="1"/>
    <d v="1899-12-30T00:30:06"/>
    <d v="1899-12-30T00:26:12"/>
    <x v="10"/>
    <x v="3"/>
    <x v="1"/>
    <x v="2"/>
    <n v="0"/>
    <n v="0"/>
    <x v="0"/>
    <x v="3"/>
    <x v="1"/>
    <n v="0"/>
    <x v="3"/>
    <x v="1"/>
    <d v="1899-12-30T00:03:54"/>
    <d v="1899-12-30T00:03:54"/>
    <x v="0"/>
    <m/>
    <m/>
    <d v="1899-12-30T00:00:00"/>
    <d v="1899-12-30T00:30:06"/>
    <n v="4"/>
    <d v="1899-12-30T00:03:54"/>
    <n v="30.100000000003106"/>
    <x v="8"/>
    <x v="1"/>
  </r>
  <r>
    <x v="4"/>
    <s v="2025000643"/>
    <x v="0"/>
    <x v="935"/>
    <s v="E6231JGH"/>
    <d v="2025-02-26T00:00:00"/>
    <x v="2"/>
    <s v="399"/>
    <x v="29"/>
    <s v="PA"/>
    <x v="16"/>
    <x v="0"/>
    <d v="2025-02-26T00:00:00"/>
    <d v="1899-12-30T16:08:12"/>
    <d v="2025-02-26T00:00:00"/>
    <d v="1899-12-30T16:12:06"/>
    <d v="2025-02-26T00:00:00"/>
    <d v="1899-12-30T16:44:51"/>
    <x v="0"/>
    <x v="0"/>
    <s v="3116015663"/>
    <s v="FBO"/>
    <d v="1899-12-30T00:36:39"/>
    <x v="938"/>
    <d v="1899-12-30T00:03:54"/>
    <s v="Granel"/>
    <s v="E001"/>
    <x v="2"/>
    <d v="1899-12-30T00:36:39"/>
    <d v="1899-12-30T00:32:45"/>
    <x v="7"/>
    <x v="3"/>
    <x v="1"/>
    <x v="2"/>
    <n v="0"/>
    <n v="0"/>
    <x v="0"/>
    <x v="3"/>
    <x v="1"/>
    <n v="0"/>
    <x v="3"/>
    <x v="1"/>
    <d v="1899-12-30T00:03:54"/>
    <d v="1899-12-30T00:03:54"/>
    <x v="0"/>
    <m/>
    <m/>
    <d v="1899-12-30T00:00:00"/>
    <d v="1899-12-30T00:36:39"/>
    <n v="4"/>
    <d v="1899-12-30T00:03:54"/>
    <n v="36.650000000001569"/>
    <x v="8"/>
    <x v="1"/>
  </r>
  <r>
    <x v="4"/>
    <s v="2025000646"/>
    <x v="0"/>
    <x v="945"/>
    <s v="ELU0401S"/>
    <d v="2025-02-26T00:00:00"/>
    <x v="2"/>
    <s v="395"/>
    <x v="32"/>
    <s v="PA"/>
    <x v="2"/>
    <x v="0"/>
    <d v="2025-02-26T00:00:00"/>
    <d v="1899-12-30T17:29:21"/>
    <d v="2025-02-26T00:00:00"/>
    <d v="1899-12-30T17:33:09"/>
    <d v="2025-02-26T00:00:00"/>
    <d v="1899-12-30T17:34:32"/>
    <x v="0"/>
    <x v="19"/>
    <s v="3116015664"/>
    <s v="EXW"/>
    <d v="1899-12-30T00:05:11"/>
    <x v="2508"/>
    <d v="1899-12-30T00:03:48"/>
    <s v="Granel"/>
    <s v="E001"/>
    <x v="1"/>
    <d v="1899-12-30T00:05:11"/>
    <d v="1899-12-30T00:01:23"/>
    <x v="11"/>
    <x v="3"/>
    <x v="1"/>
    <x v="2"/>
    <n v="1"/>
    <n v="0"/>
    <x v="1"/>
    <x v="3"/>
    <x v="1"/>
    <n v="1"/>
    <x v="3"/>
    <x v="1"/>
    <d v="1899-12-30T00:03:48"/>
    <d v="1899-12-30T00:03:48"/>
    <x v="0"/>
    <m/>
    <m/>
    <d v="1899-12-30T00:00:00"/>
    <d v="1899-12-30T00:05:11"/>
    <n v="4"/>
    <d v="1899-12-30T00:03:48"/>
    <n v="5.1833333333231657"/>
    <x v="12"/>
    <x v="1"/>
  </r>
  <r>
    <x v="4"/>
    <s v=""/>
    <x v="0"/>
    <x v="946"/>
    <s v="E0151BKP"/>
    <d v="2025-02-26T00:00:00"/>
    <x v="2"/>
    <s v="393"/>
    <x v="31"/>
    <s v="PA"/>
    <x v="2"/>
    <x v="0"/>
    <d v="2025-02-26T00:00:00"/>
    <d v="1899-12-30T17:36:31"/>
    <d v="2025-02-26T00:00:00"/>
    <d v="1899-12-30T17:36:39"/>
    <d v="2025-02-26T00:00:00"/>
    <d v="1899-12-30T17:37:03"/>
    <x v="181"/>
    <x v="19"/>
    <s v="3116015665"/>
    <s v="EXW"/>
    <d v="1899-12-30T00:00:32"/>
    <x v="1510"/>
    <d v="1899-12-30T00:00:08"/>
    <s v="Granel"/>
    <s v="E001"/>
    <x v="1"/>
    <d v="1899-12-30T00:00:32"/>
    <d v="1899-12-30T00:00:24"/>
    <x v="11"/>
    <x v="3"/>
    <x v="1"/>
    <x v="2"/>
    <n v="1"/>
    <n v="0"/>
    <x v="1"/>
    <x v="3"/>
    <x v="1"/>
    <n v="1"/>
    <x v="3"/>
    <x v="1"/>
    <d v="1899-12-30T00:00:08"/>
    <d v="1899-12-30T00:00:08"/>
    <x v="0"/>
    <m/>
    <m/>
    <d v="1899-12-30T00:00:00"/>
    <d v="1899-12-30T00:00:32"/>
    <n v="4"/>
    <d v="1899-12-30T00:00:08"/>
    <n v="0.53333333333267063"/>
    <x v="12"/>
    <x v="1"/>
  </r>
  <r>
    <x v="4"/>
    <s v=""/>
    <x v="0"/>
    <x v="946"/>
    <s v="E0151BKP"/>
    <d v="2025-02-26T00:00:00"/>
    <x v="2"/>
    <s v="395"/>
    <x v="32"/>
    <s v="PA"/>
    <x v="2"/>
    <x v="0"/>
    <d v="2025-02-26T00:00:00"/>
    <d v="1899-12-30T17:37:47"/>
    <d v="2025-02-26T00:00:00"/>
    <d v="1899-12-30T17:37:57"/>
    <d v="2025-02-26T00:00:00"/>
    <d v="1899-12-30T17:38:17"/>
    <x v="181"/>
    <x v="19"/>
    <s v="3116015666"/>
    <s v="EXW"/>
    <d v="1899-12-30T00:00:30"/>
    <x v="2120"/>
    <d v="1899-12-30T00:00:10"/>
    <s v="Granel"/>
    <s v="E001"/>
    <x v="1"/>
    <d v="1899-12-30T00:00:30"/>
    <d v="1899-12-30T00:00:20"/>
    <x v="11"/>
    <x v="3"/>
    <x v="1"/>
    <x v="2"/>
    <n v="1"/>
    <n v="0"/>
    <x v="1"/>
    <x v="3"/>
    <x v="1"/>
    <n v="1"/>
    <x v="3"/>
    <x v="1"/>
    <d v="1899-12-30T00:00:10"/>
    <d v="1899-12-30T00:00:10"/>
    <x v="0"/>
    <m/>
    <m/>
    <d v="1899-12-30T00:00:00"/>
    <d v="1899-12-30T00:00:30"/>
    <n v="4"/>
    <d v="1899-12-30T00:00:10"/>
    <n v="0.49999999999688072"/>
    <x v="12"/>
    <x v="1"/>
  </r>
  <r>
    <x v="4"/>
    <s v="2025000645"/>
    <x v="0"/>
    <x v="941"/>
    <s v="E3670HBF"/>
    <d v="2025-02-26T00:00:00"/>
    <x v="2"/>
    <s v="393"/>
    <x v="31"/>
    <s v="PA"/>
    <x v="2"/>
    <x v="0"/>
    <d v="2025-02-26T00:00:00"/>
    <d v="1899-12-30T17:22:15"/>
    <d v="2025-02-26T00:00:00"/>
    <d v="1899-12-30T17:40:29"/>
    <d v="2025-02-26T00:00:00"/>
    <d v="1899-12-30T17:55:57"/>
    <x v="0"/>
    <x v="19"/>
    <s v="3116015667"/>
    <s v="EXW"/>
    <d v="1899-12-30T00:33:42"/>
    <x v="1882"/>
    <d v="1899-12-30T00:18:14"/>
    <s v="Granel"/>
    <s v="E001"/>
    <x v="1"/>
    <d v="1899-12-30T00:33:42"/>
    <d v="1899-12-30T00:15:28"/>
    <x v="11"/>
    <x v="3"/>
    <x v="1"/>
    <x v="2"/>
    <n v="0"/>
    <n v="0"/>
    <x v="0"/>
    <x v="3"/>
    <x v="1"/>
    <n v="0"/>
    <x v="3"/>
    <x v="1"/>
    <d v="1899-12-30T00:18:14"/>
    <d v="1899-12-30T00:18:14"/>
    <x v="0"/>
    <m/>
    <m/>
    <d v="1899-12-30T00:00:00"/>
    <d v="1899-12-30T00:33:42"/>
    <n v="4"/>
    <d v="1899-12-30T00:18:14"/>
    <n v="33.700000000003186"/>
    <x v="12"/>
    <x v="1"/>
  </r>
  <r>
    <x v="4"/>
    <s v="2025000650"/>
    <x v="0"/>
    <x v="937"/>
    <s v="E7141KVS"/>
    <d v="2025-02-27T00:00:00"/>
    <x v="2"/>
    <s v="393"/>
    <x v="31"/>
    <s v="PA"/>
    <x v="16"/>
    <x v="0"/>
    <d v="2025-02-27T00:00:00"/>
    <d v="1899-12-30T08:54:11"/>
    <d v="2025-02-27T00:00:00"/>
    <d v="1899-12-30T09:34:02"/>
    <d v="2025-02-27T00:00:00"/>
    <d v="1899-12-30T09:31:02"/>
    <x v="0"/>
    <x v="0"/>
    <s v="3116015668"/>
    <s v="EXW"/>
    <d v="1899-12-30T00:42:51"/>
    <x v="2198"/>
    <d v="1899-12-30T00:39:51"/>
    <s v="Granel"/>
    <s v="E001"/>
    <x v="1"/>
    <d v="1899-12-30T00:36:51"/>
    <n v="-2.0833333333299953E-3"/>
    <x v="3"/>
    <x v="4"/>
    <x v="1"/>
    <x v="2"/>
    <n v="0"/>
    <n v="0"/>
    <x v="0"/>
    <x v="3"/>
    <x v="1"/>
    <n v="0"/>
    <x v="3"/>
    <x v="1"/>
    <d v="1899-12-30T00:39:51"/>
    <d v="1899-12-30T00:39:51"/>
    <x v="1"/>
    <m/>
    <m/>
    <d v="1899-12-30T00:00:00"/>
    <d v="1899-12-30T00:36:51"/>
    <n v="5"/>
    <d v="1899-12-30T00:39:51"/>
    <n v="36.850000000003199"/>
    <x v="3"/>
    <x v="1"/>
  </r>
  <r>
    <x v="4"/>
    <s v="2025000651"/>
    <x v="0"/>
    <x v="790"/>
    <s v="ELU3931W"/>
    <d v="2025-02-27T00:00:00"/>
    <x v="2"/>
    <s v="393"/>
    <x v="31"/>
    <s v="PA"/>
    <x v="2"/>
    <x v="0"/>
    <d v="2025-02-27T00:00:00"/>
    <d v="1899-12-30T09:08:28"/>
    <d v="2025-02-27T00:00:00"/>
    <d v="1899-12-30T09:50:28"/>
    <d v="2025-02-27T00:00:00"/>
    <d v="1899-12-30T09:51:53"/>
    <x v="0"/>
    <x v="19"/>
    <s v="3116015669"/>
    <s v="EXW"/>
    <d v="1899-12-30T00:43:25"/>
    <x v="2509"/>
    <d v="1899-12-30T00:42:00"/>
    <s v="Granel"/>
    <s v="E001"/>
    <x v="1"/>
    <d v="1899-12-30T00:43:25"/>
    <d v="1899-12-30T00:01:25"/>
    <x v="4"/>
    <x v="4"/>
    <x v="1"/>
    <x v="2"/>
    <n v="0"/>
    <n v="0"/>
    <x v="0"/>
    <x v="3"/>
    <x v="1"/>
    <n v="0"/>
    <x v="3"/>
    <x v="1"/>
    <d v="1899-12-30T00:42:00"/>
    <d v="1899-12-30T00:42:00"/>
    <x v="0"/>
    <m/>
    <m/>
    <d v="1899-12-30T00:00:00"/>
    <d v="1899-12-30T00:43:25"/>
    <n v="5"/>
    <d v="1899-12-30T00:42:00"/>
    <n v="43.416666666662366"/>
    <x v="3"/>
    <x v="1"/>
  </r>
  <r>
    <x v="4"/>
    <s v=""/>
    <x v="0"/>
    <x v="785"/>
    <s v="E4243BFS"/>
    <d v="2025-02-27T00:00:00"/>
    <x v="2"/>
    <s v="393"/>
    <x v="31"/>
    <s v="PA"/>
    <x v="2"/>
    <x v="0"/>
    <d v="2025-02-27T00:00:00"/>
    <d v="1899-12-30T09:27:15"/>
    <d v="2025-02-27T00:00:00"/>
    <d v="1899-12-30T10:45:03"/>
    <d v="2025-02-27T00:00:00"/>
    <d v="1899-12-30T10:45:36"/>
    <x v="181"/>
    <x v="19"/>
    <s v="3116015670"/>
    <s v="EXW"/>
    <d v="1899-12-30T01:18:21"/>
    <x v="2439"/>
    <d v="1899-12-30T01:17:48"/>
    <s v="Granel"/>
    <s v="E001"/>
    <x v="1"/>
    <d v="1899-12-30T01:18:21"/>
    <d v="1899-12-30T00:00:33"/>
    <x v="4"/>
    <x v="4"/>
    <x v="1"/>
    <x v="2"/>
    <n v="0"/>
    <n v="0"/>
    <x v="0"/>
    <x v="3"/>
    <x v="1"/>
    <n v="0"/>
    <x v="3"/>
    <x v="0"/>
    <d v="1899-12-30T01:17:48"/>
    <d v="1899-12-30T00:19:48"/>
    <x v="0"/>
    <m/>
    <m/>
    <d v="1899-12-30T00:00:00"/>
    <d v="1899-12-30T01:18:21"/>
    <n v="5"/>
    <d v="1899-12-30T01:17:48"/>
    <n v="78.34999999999674"/>
    <x v="4"/>
    <x v="0"/>
  </r>
  <r>
    <x v="4"/>
    <s v="2025000660"/>
    <x v="0"/>
    <x v="942"/>
    <s v="E5130MSV"/>
    <d v="2025-02-27T00:00:00"/>
    <x v="2"/>
    <s v="3146"/>
    <x v="30"/>
    <s v="PA"/>
    <x v="16"/>
    <x v="0"/>
    <d v="2025-02-27T00:00:00"/>
    <d v="1899-12-30T11:16:09"/>
    <d v="2025-02-27T00:00:00"/>
    <d v="1899-12-30T11:30:42"/>
    <d v="2025-02-27T00:00:00"/>
    <d v="1899-12-30T11:43:04"/>
    <x v="0"/>
    <x v="0"/>
    <s v="3116015671"/>
    <s v="EXW"/>
    <d v="1899-12-30T00:26:55"/>
    <x v="2510"/>
    <d v="1899-12-30T00:14:33"/>
    <s v="Granel"/>
    <s v="E001"/>
    <x v="1"/>
    <d v="1899-12-30T00:26:55"/>
    <d v="1899-12-30T00:12:22"/>
    <x v="9"/>
    <x v="4"/>
    <x v="1"/>
    <x v="2"/>
    <n v="0"/>
    <n v="0"/>
    <x v="0"/>
    <x v="3"/>
    <x v="1"/>
    <n v="0"/>
    <x v="3"/>
    <x v="1"/>
    <d v="1899-12-30T00:14:33"/>
    <d v="1899-12-30T00:14:33"/>
    <x v="0"/>
    <m/>
    <m/>
    <d v="1899-12-30T00:00:00"/>
    <d v="1899-12-30T00:26:55"/>
    <n v="5"/>
    <d v="1899-12-30T00:14:33"/>
    <n v="26.916666666667144"/>
    <x v="5"/>
    <x v="1"/>
  </r>
  <r>
    <x v="4"/>
    <s v="2025000662"/>
    <x v="0"/>
    <x v="943"/>
    <s v="E2784MTN"/>
    <d v="2025-02-27T00:00:00"/>
    <x v="2"/>
    <s v="3146"/>
    <x v="30"/>
    <s v="PA"/>
    <x v="16"/>
    <x v="0"/>
    <d v="2025-02-27T00:00:00"/>
    <d v="1899-12-30T12:05:37"/>
    <d v="2025-02-27T00:00:00"/>
    <d v="1899-12-30T12:09:33"/>
    <d v="2025-02-27T00:00:00"/>
    <d v="1899-12-30T12:34:39"/>
    <x v="0"/>
    <x v="0"/>
    <s v="3116015672"/>
    <s v="FBO"/>
    <d v="1899-12-30T00:29:02"/>
    <x v="1271"/>
    <d v="1899-12-30T00:03:56"/>
    <s v="Granel"/>
    <s v="E001"/>
    <x v="2"/>
    <d v="1899-12-30T00:29:02"/>
    <d v="1899-12-30T00:25:06"/>
    <x v="13"/>
    <x v="4"/>
    <x v="1"/>
    <x v="2"/>
    <n v="0"/>
    <n v="0"/>
    <x v="0"/>
    <x v="3"/>
    <x v="1"/>
    <n v="0"/>
    <x v="3"/>
    <x v="1"/>
    <d v="1899-12-30T00:03:56"/>
    <d v="1899-12-30T00:03:56"/>
    <x v="0"/>
    <m/>
    <m/>
    <d v="1899-12-30T00:00:00"/>
    <d v="1899-12-30T00:29:02"/>
    <n v="5"/>
    <d v="1899-12-30T00:03:56"/>
    <n v="29.033333333337605"/>
    <x v="11"/>
    <x v="1"/>
  </r>
  <r>
    <x v="4"/>
    <s v="2025000663"/>
    <x v="0"/>
    <x v="941"/>
    <s v="E3670HBF"/>
    <d v="2025-02-27T00:00:00"/>
    <x v="2"/>
    <s v="395"/>
    <x v="32"/>
    <s v="PA"/>
    <x v="2"/>
    <x v="0"/>
    <d v="2025-02-27T00:00:00"/>
    <d v="1899-12-30T12:24:58"/>
    <d v="2025-02-27T00:00:00"/>
    <d v="1899-12-30T13:02:08"/>
    <d v="2025-02-27T00:00:00"/>
    <d v="1899-12-30T13:03:08"/>
    <x v="0"/>
    <x v="19"/>
    <s v="3116015673"/>
    <s v="EXW"/>
    <d v="1899-12-30T00:38:10"/>
    <x v="2511"/>
    <d v="1899-12-30T00:37:10"/>
    <s v="Granel"/>
    <s v="E001"/>
    <x v="1"/>
    <d v="1899-12-30T00:38:10"/>
    <d v="1899-12-30T00:01:00"/>
    <x v="13"/>
    <x v="4"/>
    <x v="1"/>
    <x v="2"/>
    <n v="0"/>
    <n v="0"/>
    <x v="0"/>
    <x v="3"/>
    <x v="1"/>
    <n v="0"/>
    <x v="3"/>
    <x v="1"/>
    <d v="1899-12-30T00:37:10"/>
    <d v="1899-12-30T00:37:10"/>
    <x v="0"/>
    <m/>
    <m/>
    <d v="1899-12-30T00:00:00"/>
    <d v="1899-12-30T00:38:10"/>
    <n v="5"/>
    <d v="1899-12-30T00:37:10"/>
    <n v="38.166666666667304"/>
    <x v="6"/>
    <x v="1"/>
  </r>
  <r>
    <x v="4"/>
    <s v="2025000667"/>
    <x v="0"/>
    <x v="932"/>
    <s v="E2785MTN"/>
    <d v="2025-02-27T00:00:00"/>
    <x v="2"/>
    <s v="399"/>
    <x v="29"/>
    <s v="PA"/>
    <x v="16"/>
    <x v="0"/>
    <d v="2025-02-27T00:00:00"/>
    <d v="1899-12-30T15:32:07"/>
    <d v="2025-02-27T00:00:00"/>
    <d v="1899-12-30T15:35:59"/>
    <d v="2025-02-27T00:00:00"/>
    <d v="1899-12-30T16:02:09"/>
    <x v="0"/>
    <x v="0"/>
    <s v="3116015674"/>
    <s v="FBO"/>
    <d v="1899-12-30T00:30:02"/>
    <x v="2140"/>
    <d v="1899-12-30T00:03:52"/>
    <s v="Granel"/>
    <s v="E001"/>
    <x v="2"/>
    <d v="1899-12-30T00:30:02"/>
    <d v="1899-12-30T00:26:10"/>
    <x v="10"/>
    <x v="4"/>
    <x v="1"/>
    <x v="2"/>
    <n v="0"/>
    <n v="0"/>
    <x v="0"/>
    <x v="3"/>
    <x v="1"/>
    <n v="0"/>
    <x v="3"/>
    <x v="1"/>
    <d v="1899-12-30T00:03:52"/>
    <d v="1899-12-30T00:03:52"/>
    <x v="0"/>
    <m/>
    <m/>
    <d v="1899-12-30T00:00:00"/>
    <d v="1899-12-30T00:30:02"/>
    <n v="5"/>
    <d v="1899-12-30T00:03:52"/>
    <n v="30.033333333331207"/>
    <x v="8"/>
    <x v="1"/>
  </r>
  <r>
    <x v="4"/>
    <s v="2025000672"/>
    <x v="0"/>
    <x v="934"/>
    <s v="E3903KDW"/>
    <d v="2025-02-27T00:00:00"/>
    <x v="2"/>
    <s v="393"/>
    <x v="31"/>
    <s v="PA"/>
    <x v="2"/>
    <x v="0"/>
    <d v="2025-02-27T00:00:00"/>
    <d v="1899-12-30T16:00:23"/>
    <d v="2025-02-27T00:00:00"/>
    <d v="1899-12-30T17:35:44"/>
    <d v="2025-02-27T00:00:00"/>
    <d v="1899-12-30T17:36:11"/>
    <x v="0"/>
    <x v="19"/>
    <s v="3116015675"/>
    <s v="EXW"/>
    <d v="1899-12-30T01:35:48"/>
    <x v="1631"/>
    <d v="1899-12-30T01:35:21"/>
    <s v="Granel"/>
    <s v="E001"/>
    <x v="1"/>
    <d v="1899-12-30T01:35:48"/>
    <d v="1899-12-30T00:00:27"/>
    <x v="7"/>
    <x v="4"/>
    <x v="1"/>
    <x v="2"/>
    <n v="0"/>
    <n v="0"/>
    <x v="0"/>
    <x v="3"/>
    <x v="1"/>
    <n v="0"/>
    <x v="3"/>
    <x v="2"/>
    <d v="1899-12-30T01:35:21"/>
    <d v="1899-12-30T00:37:21"/>
    <x v="0"/>
    <m/>
    <m/>
    <d v="1899-12-30T00:00:00"/>
    <d v="1899-12-30T01:35:48"/>
    <n v="5"/>
    <d v="1899-12-30T01:35:21"/>
    <n v="95.800000000003294"/>
    <x v="12"/>
    <x v="0"/>
  </r>
  <r>
    <x v="4"/>
    <s v=""/>
    <x v="0"/>
    <x v="785"/>
    <s v="E4243BFS"/>
    <d v="2025-02-27T00:00:00"/>
    <x v="2"/>
    <s v="393"/>
    <x v="31"/>
    <s v="PA"/>
    <x v="2"/>
    <x v="0"/>
    <d v="2025-02-27T00:00:00"/>
    <d v="1899-12-30T17:37:29"/>
    <d v="2025-02-27T00:00:00"/>
    <d v="1899-12-30T17:37:37"/>
    <d v="2025-02-27T00:00:00"/>
    <d v="1899-12-30T17:38:07"/>
    <x v="181"/>
    <x v="19"/>
    <s v="3116015676"/>
    <s v="EXW"/>
    <d v="1899-12-30T00:00:38"/>
    <x v="1499"/>
    <d v="1899-12-30T00:00:08"/>
    <s v="Granel"/>
    <s v="E001"/>
    <x v="1"/>
    <d v="1899-12-30T00:00:38"/>
    <d v="1899-12-30T00:00:30"/>
    <x v="11"/>
    <x v="4"/>
    <x v="1"/>
    <x v="2"/>
    <n v="1"/>
    <n v="0"/>
    <x v="1"/>
    <x v="3"/>
    <x v="1"/>
    <n v="1"/>
    <x v="3"/>
    <x v="1"/>
    <d v="1899-12-30T00:00:08"/>
    <d v="1899-12-30T00:00:08"/>
    <x v="0"/>
    <m/>
    <m/>
    <d v="1899-12-30T00:00:00"/>
    <d v="1899-12-30T00:00:38"/>
    <n v="5"/>
    <d v="1899-12-30T00:00:08"/>
    <n v="0.63333333332645125"/>
    <x v="12"/>
    <x v="1"/>
  </r>
  <r>
    <x v="4"/>
    <s v="2025000676"/>
    <x v="0"/>
    <x v="932"/>
    <s v="E2785MTN"/>
    <d v="2025-02-28T00:00:00"/>
    <x v="2"/>
    <s v="399"/>
    <x v="29"/>
    <s v="PA"/>
    <x v="16"/>
    <x v="0"/>
    <d v="2025-02-28T00:00:00"/>
    <d v="1899-12-30T07:53:12"/>
    <d v="2025-02-28T00:00:00"/>
    <d v="1899-12-30T08:02:16"/>
    <d v="2025-02-28T00:00:00"/>
    <d v="1899-12-30T08:25:10"/>
    <x v="0"/>
    <x v="0"/>
    <s v="3116015677"/>
    <s v="FBO"/>
    <d v="1899-12-30T00:31:58"/>
    <x v="650"/>
    <d v="1899-12-30T00:09:04"/>
    <s v="Granel"/>
    <s v="E001"/>
    <x v="2"/>
    <d v="1899-12-30T00:31:58"/>
    <d v="1899-12-30T00:22:54"/>
    <x v="2"/>
    <x v="5"/>
    <x v="1"/>
    <x v="2"/>
    <n v="0"/>
    <n v="0"/>
    <x v="0"/>
    <x v="3"/>
    <x v="1"/>
    <n v="0"/>
    <x v="3"/>
    <x v="1"/>
    <d v="1899-12-30T00:09:04"/>
    <d v="1899-12-30T00:09:04"/>
    <x v="0"/>
    <m/>
    <m/>
    <d v="1899-12-30T00:00:00"/>
    <d v="1899-12-30T00:31:58"/>
    <n v="6"/>
    <d v="1899-12-30T00:09:04"/>
    <n v="31.966666666675206"/>
    <x v="2"/>
    <x v="1"/>
  </r>
  <r>
    <x v="4"/>
    <s v="2025000679"/>
    <x v="0"/>
    <x v="940"/>
    <s v="E6367KCR"/>
    <d v="2025-02-28T00:00:00"/>
    <x v="2"/>
    <s v="3146"/>
    <x v="30"/>
    <s v="PA"/>
    <x v="16"/>
    <x v="0"/>
    <d v="2025-02-28T00:00:00"/>
    <d v="1899-12-30T08:34:38"/>
    <d v="2025-02-28T00:00:00"/>
    <d v="1899-12-30T08:50:32"/>
    <d v="2025-02-28T00:00:00"/>
    <d v="1899-12-30T09:04:53"/>
    <x v="0"/>
    <x v="0"/>
    <s v="3116015678"/>
    <s v="EXW"/>
    <d v="1899-12-30T00:30:15"/>
    <x v="1230"/>
    <d v="1899-12-30T00:15:54"/>
    <s v="Granel"/>
    <s v="E001"/>
    <x v="1"/>
    <d v="1899-12-30T00:30:15"/>
    <d v="1899-12-30T00:14:21"/>
    <x v="3"/>
    <x v="5"/>
    <x v="1"/>
    <x v="2"/>
    <n v="0"/>
    <n v="0"/>
    <x v="0"/>
    <x v="3"/>
    <x v="1"/>
    <n v="0"/>
    <x v="3"/>
    <x v="1"/>
    <d v="1899-12-30T00:15:54"/>
    <d v="1899-12-30T00:15:54"/>
    <x v="0"/>
    <m/>
    <m/>
    <d v="1899-12-30T00:00:00"/>
    <d v="1899-12-30T00:30:15"/>
    <n v="6"/>
    <d v="1899-12-30T00:15:54"/>
    <n v="30.249999999993616"/>
    <x v="3"/>
    <x v="1"/>
  </r>
  <r>
    <x v="4"/>
    <s v="2025000680"/>
    <x v="0"/>
    <x v="947"/>
    <s v="E8566LPV"/>
    <d v="2025-02-28T00:00:00"/>
    <x v="2"/>
    <s v="3146"/>
    <x v="30"/>
    <s v="PA"/>
    <x v="16"/>
    <x v="0"/>
    <d v="2025-02-28T00:00:00"/>
    <d v="1899-12-30T08:46:39"/>
    <d v="2025-02-28T00:00:00"/>
    <d v="1899-12-30T09:24:27"/>
    <d v="2025-02-28T00:00:00"/>
    <d v="1899-12-30T09:21:26"/>
    <x v="0"/>
    <x v="0"/>
    <s v="3116015679"/>
    <s v="EXW"/>
    <d v="1899-12-30T00:40:49"/>
    <x v="2208"/>
    <d v="1899-12-30T00:37:48"/>
    <s v="Granel"/>
    <s v="E001"/>
    <x v="1"/>
    <d v="1899-12-30T00:34:47"/>
    <n v="-2.0949074074099738E-3"/>
    <x v="3"/>
    <x v="5"/>
    <x v="1"/>
    <x v="2"/>
    <n v="0"/>
    <n v="0"/>
    <x v="0"/>
    <x v="3"/>
    <x v="1"/>
    <n v="0"/>
    <x v="3"/>
    <x v="1"/>
    <d v="1899-12-30T00:37:48"/>
    <d v="1899-12-30T00:37:48"/>
    <x v="1"/>
    <m/>
    <m/>
    <d v="1899-12-30T00:00:00"/>
    <d v="1899-12-30T00:34:47"/>
    <n v="6"/>
    <d v="1899-12-30T00:37:48"/>
    <n v="34.78333333332963"/>
    <x v="3"/>
    <x v="1"/>
  </r>
  <r>
    <x v="4"/>
    <s v="2025000687"/>
    <x v="0"/>
    <x v="921"/>
    <s v="E7567GYY"/>
    <d v="2025-02-28T00:00:00"/>
    <x v="2"/>
    <s v="399"/>
    <x v="29"/>
    <s v="PA"/>
    <x v="16"/>
    <x v="0"/>
    <d v="2025-02-28T00:00:00"/>
    <d v="1899-12-30T14:59:23"/>
    <d v="2025-02-28T00:00:00"/>
    <d v="1899-12-30T15:03:56"/>
    <d v="2025-02-28T00:00:00"/>
    <d v="1899-12-30T15:37:52"/>
    <x v="0"/>
    <x v="0"/>
    <s v="3116015680"/>
    <s v="FBO"/>
    <d v="1899-12-30T00:38:29"/>
    <x v="2181"/>
    <d v="1899-12-30T00:04:33"/>
    <s v="Granel"/>
    <s v="E001"/>
    <x v="2"/>
    <d v="1899-12-30T00:38:29"/>
    <d v="1899-12-30T00:33:56"/>
    <x v="14"/>
    <x v="5"/>
    <x v="1"/>
    <x v="2"/>
    <n v="0"/>
    <n v="0"/>
    <x v="0"/>
    <x v="3"/>
    <x v="1"/>
    <n v="0"/>
    <x v="3"/>
    <x v="1"/>
    <d v="1899-12-30T00:04:33"/>
    <d v="1899-12-30T00:04:33"/>
    <x v="0"/>
    <m/>
    <m/>
    <d v="1899-12-30T00:00:00"/>
    <d v="1899-12-30T00:38:29"/>
    <n v="6"/>
    <d v="1899-12-30T00:04:33"/>
    <n v="38.48333333333764"/>
    <x v="14"/>
    <x v="1"/>
  </r>
  <r>
    <x v="4"/>
    <s v="2025000689"/>
    <x v="0"/>
    <x v="941"/>
    <s v="E3670HBF"/>
    <d v="2025-02-28T00:00:00"/>
    <x v="2"/>
    <s v="3146"/>
    <x v="30"/>
    <s v="PA"/>
    <x v="16"/>
    <x v="0"/>
    <d v="2025-02-28T00:00:00"/>
    <d v="1899-12-30T15:10:05"/>
    <d v="2025-02-28T00:00:00"/>
    <d v="1899-12-30T16:00:29"/>
    <d v="2025-02-28T00:00:00"/>
    <d v="1899-12-30T15:57:40"/>
    <x v="0"/>
    <x v="0"/>
    <s v="3116015681"/>
    <s v="EXW"/>
    <d v="1899-12-30T00:53:13"/>
    <x v="2497"/>
    <d v="1899-12-30T00:50:24"/>
    <s v="Granel"/>
    <s v="E001"/>
    <x v="1"/>
    <d v="1899-12-30T00:47:35"/>
    <n v="-1.9560185185100165E-3"/>
    <x v="10"/>
    <x v="5"/>
    <x v="1"/>
    <x v="2"/>
    <n v="0"/>
    <n v="0"/>
    <x v="0"/>
    <x v="3"/>
    <x v="1"/>
    <n v="0"/>
    <x v="3"/>
    <x v="0"/>
    <d v="1899-12-30T00:50:24"/>
    <d v="1899-12-30T00:05:24"/>
    <x v="1"/>
    <m/>
    <m/>
    <d v="1899-12-30T00:00:00"/>
    <d v="1899-12-30T00:47:35"/>
    <n v="6"/>
    <d v="1899-12-30T00:50:24"/>
    <n v="47.583333333345621"/>
    <x v="14"/>
    <x v="0"/>
  </r>
  <r>
    <x v="4"/>
    <s v="2025000692"/>
    <x v="0"/>
    <x v="948"/>
    <s v="E8163CLZ"/>
    <d v="2025-02-28T00:00:00"/>
    <x v="2"/>
    <s v="395"/>
    <x v="32"/>
    <s v="PA"/>
    <x v="16"/>
    <x v="0"/>
    <d v="2025-02-28T00:00:00"/>
    <d v="1899-12-30T16:04:09"/>
    <d v="2025-02-28T00:00:00"/>
    <d v="1899-12-30T16:51:19"/>
    <d v="2025-02-28T00:00:00"/>
    <d v="1899-12-30T16:48:35"/>
    <x v="0"/>
    <x v="0"/>
    <s v="3116015682"/>
    <s v="EXW"/>
    <d v="1899-12-30T00:49:54"/>
    <x v="2512"/>
    <d v="1899-12-30T00:47:10"/>
    <s v="Granel"/>
    <s v="E001"/>
    <x v="1"/>
    <d v="1899-12-30T00:44:26"/>
    <n v="-1.8981481481500362E-3"/>
    <x v="7"/>
    <x v="5"/>
    <x v="1"/>
    <x v="2"/>
    <n v="0"/>
    <n v="0"/>
    <x v="0"/>
    <x v="3"/>
    <x v="1"/>
    <n v="0"/>
    <x v="3"/>
    <x v="1"/>
    <d v="1899-12-30T00:47:10"/>
    <d v="1899-12-30T00:02:10"/>
    <x v="1"/>
    <m/>
    <m/>
    <d v="1899-12-30T00:00:00"/>
    <d v="1899-12-30T00:44:26"/>
    <n v="6"/>
    <d v="1899-12-30T00:47:10"/>
    <n v="44.43333333333122"/>
    <x v="8"/>
    <x v="1"/>
  </r>
  <r>
    <x v="4"/>
    <s v="2025000693"/>
    <x v="0"/>
    <x v="937"/>
    <s v="E7141KVS"/>
    <d v="2025-02-28T00:00:00"/>
    <x v="2"/>
    <s v="393"/>
    <x v="31"/>
    <s v="PA"/>
    <x v="16"/>
    <x v="0"/>
    <d v="2025-02-28T00:00:00"/>
    <d v="1899-12-30T16:05:46"/>
    <d v="2025-02-28T00:00:00"/>
    <d v="1899-12-30T17:27:48"/>
    <d v="2025-02-28T00:00:00"/>
    <d v="1899-12-30T17:24:44"/>
    <x v="0"/>
    <x v="0"/>
    <s v="3116015683"/>
    <s v="EXW"/>
    <d v="1899-12-30T01:25:06"/>
    <x v="2228"/>
    <d v="1899-12-30T01:22:02"/>
    <s v="Granel"/>
    <s v="E001"/>
    <x v="1"/>
    <d v="1899-12-30T01:18:58"/>
    <n v="-2.1296296296299255E-3"/>
    <x v="7"/>
    <x v="5"/>
    <x v="1"/>
    <x v="2"/>
    <n v="0"/>
    <n v="0"/>
    <x v="0"/>
    <x v="3"/>
    <x v="1"/>
    <n v="0"/>
    <x v="3"/>
    <x v="0"/>
    <d v="1899-12-30T01:22:02"/>
    <d v="1899-12-30T00:24:02"/>
    <x v="1"/>
    <m/>
    <m/>
    <d v="1899-12-30T00:00:00"/>
    <d v="1899-12-30T01:18:58"/>
    <n v="6"/>
    <d v="1899-12-30T01:22:02"/>
    <n v="78.966666666662491"/>
    <x v="12"/>
    <x v="0"/>
  </r>
  <r>
    <x v="4"/>
    <s v="2025000695"/>
    <x v="0"/>
    <x v="790"/>
    <s v="ELU3931W"/>
    <d v="2025-02-28T00:00:00"/>
    <x v="2"/>
    <s v="393"/>
    <x v="31"/>
    <s v="PA"/>
    <x v="2"/>
    <x v="0"/>
    <d v="2025-02-28T00:00:00"/>
    <d v="1899-12-30T16:22:22"/>
    <d v="2025-02-28T00:00:00"/>
    <d v="1899-12-30T17:40:00"/>
    <d v="2025-02-28T00:00:00"/>
    <d v="1899-12-30T17:40:25"/>
    <x v="0"/>
    <x v="19"/>
    <s v="3116015684"/>
    <s v="EXW"/>
    <d v="1899-12-30T01:18:03"/>
    <x v="2103"/>
    <d v="1899-12-30T01:17:38"/>
    <s v="Granel"/>
    <s v="E001"/>
    <x v="1"/>
    <d v="1899-12-30T01:18:03"/>
    <d v="1899-12-30T00:00:25"/>
    <x v="7"/>
    <x v="5"/>
    <x v="1"/>
    <x v="2"/>
    <n v="0"/>
    <n v="0"/>
    <x v="0"/>
    <x v="3"/>
    <x v="1"/>
    <n v="0"/>
    <x v="3"/>
    <x v="0"/>
    <d v="1899-12-30T01:17:38"/>
    <d v="1899-12-30T00:19:38"/>
    <x v="0"/>
    <m/>
    <m/>
    <d v="1899-12-30T00:00:00"/>
    <d v="1899-12-30T01:18:03"/>
    <n v="6"/>
    <d v="1899-12-30T01:17:38"/>
    <n v="78.050000000001646"/>
    <x v="12"/>
    <x v="0"/>
  </r>
  <r>
    <x v="4"/>
    <s v=""/>
    <x v="0"/>
    <x v="938"/>
    <s v="E2073BGN"/>
    <d v="2025-02-28T00:00:00"/>
    <x v="2"/>
    <s v="393"/>
    <x v="31"/>
    <s v="PA"/>
    <x v="2"/>
    <x v="0"/>
    <d v="2025-02-28T00:00:00"/>
    <d v="1899-12-30T17:41:24"/>
    <d v="2025-02-28T00:00:00"/>
    <d v="1899-12-30T17:41:34"/>
    <d v="2025-02-28T00:00:00"/>
    <d v="1899-12-30T17:41:55"/>
    <x v="181"/>
    <x v="19"/>
    <s v="3116015685"/>
    <s v="EXW"/>
    <d v="1899-12-30T00:00:31"/>
    <x v="1542"/>
    <d v="1899-12-30T00:00:10"/>
    <s v="Granel"/>
    <s v="E001"/>
    <x v="1"/>
    <d v="1899-12-30T00:00:31"/>
    <d v="1899-12-30T00:00:21"/>
    <x v="11"/>
    <x v="5"/>
    <x v="1"/>
    <x v="2"/>
    <n v="1"/>
    <n v="0"/>
    <x v="1"/>
    <x v="3"/>
    <x v="1"/>
    <n v="1"/>
    <x v="3"/>
    <x v="1"/>
    <d v="1899-12-30T00:00:10"/>
    <d v="1899-12-30T00:00:10"/>
    <x v="0"/>
    <m/>
    <m/>
    <d v="1899-12-30T00:00:00"/>
    <d v="1899-12-30T00:00:31"/>
    <n v="6"/>
    <d v="1899-12-30T00:00:10"/>
    <n v="0.51666666667196992"/>
    <x v="12"/>
    <x v="1"/>
  </r>
  <r>
    <x v="4"/>
    <s v=""/>
    <x v="0"/>
    <x v="790"/>
    <s v="ELU3931W"/>
    <d v="2025-02-28T00:00:00"/>
    <x v="2"/>
    <s v="393"/>
    <x v="31"/>
    <s v="PA"/>
    <x v="2"/>
    <x v="0"/>
    <d v="2025-02-28T00:00:00"/>
    <d v="1899-12-30T17:44:02"/>
    <d v="2025-02-28T00:00:00"/>
    <d v="1899-12-30T17:44:21"/>
    <d v="2025-02-28T00:00:00"/>
    <d v="1899-12-30T17:44:49"/>
    <x v="181"/>
    <x v="19"/>
    <s v="3116015686"/>
    <s v="EXW"/>
    <d v="1899-12-30T00:00:47"/>
    <x v="2464"/>
    <d v="1899-12-30T00:00:19"/>
    <s v="Granel"/>
    <s v="E001"/>
    <x v="1"/>
    <d v="1899-12-30T00:00:47"/>
    <d v="1899-12-30T00:00:28"/>
    <x v="11"/>
    <x v="5"/>
    <x v="1"/>
    <x v="2"/>
    <n v="1"/>
    <n v="0"/>
    <x v="1"/>
    <x v="3"/>
    <x v="1"/>
    <n v="1"/>
    <x v="3"/>
    <x v="1"/>
    <d v="1899-12-30T00:00:19"/>
    <d v="1899-12-30T00:00:19"/>
    <x v="0"/>
    <m/>
    <m/>
    <d v="1899-12-30T00:00:00"/>
    <d v="1899-12-30T00:00:47"/>
    <n v="6"/>
    <d v="1899-12-30T00:00:19"/>
    <n v="0.78333333333127086"/>
    <x v="12"/>
    <x v="1"/>
  </r>
  <r>
    <x v="4"/>
    <s v=""/>
    <x v="0"/>
    <x v="790"/>
    <s v="ELU3931W"/>
    <d v="2025-02-28T00:00:00"/>
    <x v="2"/>
    <s v="395"/>
    <x v="32"/>
    <s v="PA"/>
    <x v="2"/>
    <x v="0"/>
    <d v="2025-02-28T00:00:00"/>
    <d v="1899-12-30T17:46:25"/>
    <d v="2025-02-28T00:00:00"/>
    <d v="1899-12-30T17:46:37"/>
    <d v="2025-02-28T00:00:00"/>
    <d v="1899-12-30T17:46:59"/>
    <x v="181"/>
    <x v="19"/>
    <s v="3116015687"/>
    <s v="EXW"/>
    <d v="1899-12-30T00:00:34"/>
    <x v="1561"/>
    <d v="1899-12-30T00:00:12"/>
    <s v="Granel"/>
    <s v="E001"/>
    <x v="1"/>
    <d v="1899-12-30T00:00:34"/>
    <d v="1899-12-30T00:00:22"/>
    <x v="11"/>
    <x v="5"/>
    <x v="1"/>
    <x v="2"/>
    <n v="1"/>
    <n v="0"/>
    <x v="1"/>
    <x v="3"/>
    <x v="1"/>
    <n v="1"/>
    <x v="3"/>
    <x v="1"/>
    <d v="1899-12-30T00:00:12"/>
    <d v="1899-12-30T00:00:12"/>
    <x v="0"/>
    <m/>
    <m/>
    <d v="1899-12-30T00:00:00"/>
    <d v="1899-12-30T00:00:34"/>
    <n v="6"/>
    <d v="1899-12-30T00:00:12"/>
    <n v="0.56666666666878029"/>
    <x v="12"/>
    <x v="1"/>
  </r>
  <r>
    <x v="4"/>
    <s v="2025000702"/>
    <x v="0"/>
    <x v="937"/>
    <s v="E7141KVS"/>
    <d v="2025-03-03T00:00:00"/>
    <x v="2"/>
    <s v="3146"/>
    <x v="30"/>
    <s v="PA"/>
    <x v="16"/>
    <x v="0"/>
    <d v="2025-03-03T00:00:00"/>
    <d v="1899-12-30T12:02:09"/>
    <d v="2025-03-03T00:00:00"/>
    <d v="1899-12-30T12:09:52"/>
    <d v="2025-03-03T00:00:00"/>
    <d v="1899-12-30T12:26:20"/>
    <x v="0"/>
    <x v="0"/>
    <s v="3116015688"/>
    <s v="EXW"/>
    <d v="1899-12-30T00:24:11"/>
    <x v="46"/>
    <d v="1899-12-30T00:07:43"/>
    <s v="Granel"/>
    <s v="E001"/>
    <x v="1"/>
    <d v="1899-12-30T00:24:11"/>
    <d v="1899-12-30T00:16:28"/>
    <x v="13"/>
    <x v="6"/>
    <x v="2"/>
    <x v="2"/>
    <n v="0"/>
    <n v="0"/>
    <x v="0"/>
    <x v="3"/>
    <x v="2"/>
    <n v="0"/>
    <x v="3"/>
    <x v="1"/>
    <d v="1899-12-30T00:07:43"/>
    <d v="1899-12-30T00:07:43"/>
    <x v="0"/>
    <m/>
    <m/>
    <d v="1899-12-30T00:00:00"/>
    <d v="1899-12-30T00:24:11"/>
    <n v="2"/>
    <d v="1899-12-30T00:07:43"/>
    <n v="24.183333333331252"/>
    <x v="11"/>
    <x v="1"/>
  </r>
  <r>
    <x v="4"/>
    <s v="2025000698"/>
    <x v="0"/>
    <x v="814"/>
    <s v="EC8206AC"/>
    <d v="2025-03-03T00:00:00"/>
    <x v="2"/>
    <s v="393"/>
    <x v="31"/>
    <s v="PA"/>
    <x v="2"/>
    <x v="0"/>
    <d v="2025-03-03T00:00:00"/>
    <d v="1899-12-30T09:15:57"/>
    <d v="2025-03-03T00:00:00"/>
    <d v="1899-12-30T15:38:26"/>
    <d v="2025-03-03T00:00:00"/>
    <d v="1899-12-30T15:42:03"/>
    <x v="181"/>
    <x v="4"/>
    <s v="3116015689"/>
    <s v="EXW"/>
    <d v="1899-12-30T06:26:06"/>
    <x v="2513"/>
    <d v="1899-12-30T06:22:29"/>
    <s v="Granel"/>
    <s v="E001"/>
    <x v="1"/>
    <d v="1899-12-30T06:26:06"/>
    <d v="1899-12-30T00:03:37"/>
    <x v="4"/>
    <x v="6"/>
    <x v="2"/>
    <x v="2"/>
    <n v="0"/>
    <n v="1"/>
    <x v="1"/>
    <x v="3"/>
    <x v="2"/>
    <n v="1"/>
    <x v="3"/>
    <x v="2"/>
    <d v="1899-12-30T06:22:29"/>
    <d v="1899-12-30T05:24:29"/>
    <x v="0"/>
    <m/>
    <m/>
    <d v="1899-12-30T00:00:00"/>
    <d v="1899-12-30T06:26:06"/>
    <n v="2"/>
    <d v="1899-12-30T06:22:29"/>
    <n v="386.09999999999997"/>
    <x v="14"/>
    <x v="0"/>
  </r>
  <r>
    <x v="4"/>
    <s v="2025000713"/>
    <x v="0"/>
    <x v="948"/>
    <s v="E8163CLZ"/>
    <d v="2025-03-03T00:00:00"/>
    <x v="2"/>
    <s v="395"/>
    <x v="32"/>
    <s v="PA"/>
    <x v="16"/>
    <x v="0"/>
    <d v="2025-03-03T00:00:00"/>
    <d v="1899-12-30T16:28:55"/>
    <d v="2025-03-03T00:00:00"/>
    <d v="1899-12-30T17:52:16"/>
    <d v="2025-03-03T00:00:00"/>
    <d v="1899-12-30T17:49:21"/>
    <x v="0"/>
    <x v="0"/>
    <s v="3116015690"/>
    <s v="EXW"/>
    <d v="1899-12-30T01:26:16"/>
    <x v="2217"/>
    <d v="1899-12-30T01:23:21"/>
    <s v="Granel"/>
    <s v="E001"/>
    <x v="1"/>
    <d v="1899-12-30T01:20:26"/>
    <n v="-2.0254629629600229E-3"/>
    <x v="7"/>
    <x v="6"/>
    <x v="2"/>
    <x v="2"/>
    <n v="0"/>
    <n v="0"/>
    <x v="0"/>
    <x v="3"/>
    <x v="2"/>
    <n v="0"/>
    <x v="3"/>
    <x v="0"/>
    <d v="1899-12-30T01:23:21"/>
    <d v="1899-12-30T00:25:21"/>
    <x v="1"/>
    <m/>
    <m/>
    <d v="1899-12-30T00:00:00"/>
    <d v="1899-12-30T01:20:26"/>
    <n v="2"/>
    <d v="1899-12-30T01:23:21"/>
    <n v="80.433333333331092"/>
    <x v="12"/>
    <x v="0"/>
  </r>
  <r>
    <x v="4"/>
    <s v="2025000716"/>
    <x v="0"/>
    <x v="941"/>
    <s v="E3670HBF"/>
    <d v="2025-03-03T00:00:00"/>
    <x v="2"/>
    <s v="393"/>
    <x v="31"/>
    <s v="PA"/>
    <x v="16"/>
    <x v="0"/>
    <d v="2025-03-03T00:00:00"/>
    <d v="1899-12-30T16:54:47"/>
    <d v="2025-03-03T00:00:00"/>
    <d v="1899-12-30T17:54:40"/>
    <d v="2025-03-03T00:00:00"/>
    <d v="1899-12-30T17:51:37"/>
    <x v="0"/>
    <x v="0"/>
    <s v="3116015691"/>
    <s v="EXW"/>
    <d v="1899-12-30T01:02:56"/>
    <x v="2514"/>
    <d v="1899-12-30T00:59:53"/>
    <s v="Granel"/>
    <s v="E001"/>
    <x v="1"/>
    <d v="1899-12-30T00:56:50"/>
    <n v="-2.1180555555599945E-3"/>
    <x v="7"/>
    <x v="6"/>
    <x v="2"/>
    <x v="2"/>
    <n v="0"/>
    <n v="0"/>
    <x v="0"/>
    <x v="3"/>
    <x v="2"/>
    <n v="0"/>
    <x v="3"/>
    <x v="0"/>
    <d v="1899-12-30T00:59:53"/>
    <d v="1899-12-30T00:01:53"/>
    <x v="1"/>
    <m/>
    <m/>
    <d v="1899-12-30T00:00:00"/>
    <d v="1899-12-30T00:56:50"/>
    <n v="2"/>
    <d v="1899-12-30T00:59:53"/>
    <n v="56.833333333329641"/>
    <x v="12"/>
    <x v="0"/>
  </r>
  <r>
    <x v="4"/>
    <s v=""/>
    <x v="0"/>
    <x v="949"/>
    <m/>
    <d v="2025-03-03T00:00:00"/>
    <x v="2"/>
    <s v="393"/>
    <x v="31"/>
    <s v="PA"/>
    <x v="2"/>
    <x v="0"/>
    <d v="2025-03-03T00:00:00"/>
    <d v="1899-12-30T18:17:00"/>
    <d v="2025-03-03T00:00:00"/>
    <d v="1899-12-30T18:27:19"/>
    <d v="2025-03-03T00:00:00"/>
    <d v="1899-12-30T18:28:09"/>
    <x v="181"/>
    <x v="5"/>
    <s v="3116015692"/>
    <s v="EXW"/>
    <d v="1899-12-30T00:11:09"/>
    <x v="2515"/>
    <d v="1899-12-30T00:10:19"/>
    <s v="Granel"/>
    <s v="E001"/>
    <x v="1"/>
    <d v="1899-12-30T00:11:09"/>
    <d v="1899-12-30T00:00:50"/>
    <x v="8"/>
    <x v="6"/>
    <x v="2"/>
    <x v="2"/>
    <n v="0"/>
    <n v="0"/>
    <x v="0"/>
    <x v="3"/>
    <x v="2"/>
    <n v="0"/>
    <x v="3"/>
    <x v="1"/>
    <d v="1899-12-30T00:10:19"/>
    <d v="1899-12-30T00:10:19"/>
    <x v="0"/>
    <m/>
    <m/>
    <d v="1899-12-30T00:00:00"/>
    <d v="1899-12-30T00:11:09"/>
    <n v="2"/>
    <d v="1899-12-30T00:10:19"/>
    <n v="11.149999999991991"/>
    <x v="9"/>
    <x v="1"/>
  </r>
  <r>
    <x v="4"/>
    <s v="2025000727"/>
    <x v="0"/>
    <x v="932"/>
    <s v="E2785MTN"/>
    <d v="2025-03-04T00:00:00"/>
    <x v="2"/>
    <s v="3146"/>
    <x v="30"/>
    <s v="PA"/>
    <x v="16"/>
    <x v="0"/>
    <d v="2025-03-04T00:00:00"/>
    <d v="1899-12-30T10:51:43"/>
    <d v="2025-03-04T00:00:00"/>
    <d v="1899-12-30T11:05:00"/>
    <d v="2025-03-04T00:00:00"/>
    <d v="1899-12-30T11:30:49"/>
    <x v="0"/>
    <x v="0"/>
    <s v="3116015693"/>
    <s v="FBO"/>
    <d v="1899-12-30T00:39:06"/>
    <x v="1649"/>
    <d v="1899-12-30T00:13:17"/>
    <s v="Granel"/>
    <s v="E001"/>
    <x v="2"/>
    <d v="1899-12-30T00:39:06"/>
    <d v="1899-12-30T00:25:49"/>
    <x v="5"/>
    <x v="7"/>
    <x v="2"/>
    <x v="2"/>
    <n v="0"/>
    <n v="0"/>
    <x v="0"/>
    <x v="3"/>
    <x v="2"/>
    <n v="0"/>
    <x v="3"/>
    <x v="1"/>
    <d v="1899-12-30T00:13:17"/>
    <d v="1899-12-30T00:13:17"/>
    <x v="0"/>
    <m/>
    <m/>
    <d v="1899-12-30T00:00:00"/>
    <d v="1899-12-30T00:39:06"/>
    <n v="3"/>
    <d v="1899-12-30T00:13:17"/>
    <n v="39.100000000003156"/>
    <x v="5"/>
    <x v="1"/>
  </r>
  <r>
    <x v="4"/>
    <s v="2025000726"/>
    <x v="0"/>
    <x v="790"/>
    <s v="ELU3931W"/>
    <d v="2025-03-04T00:00:00"/>
    <x v="2"/>
    <s v="393"/>
    <x v="31"/>
    <s v="PA"/>
    <x v="2"/>
    <x v="0"/>
    <d v="2025-03-04T00:00:00"/>
    <d v="1899-12-30T10:14:50"/>
    <d v="2025-03-04T00:00:00"/>
    <d v="1899-12-30T11:41:23"/>
    <d v="2025-03-04T00:00:00"/>
    <d v="1899-12-30T11:42:37"/>
    <x v="181"/>
    <x v="4"/>
    <s v="3116015694"/>
    <s v="EXW"/>
    <d v="1899-12-30T01:27:47"/>
    <x v="2516"/>
    <d v="1899-12-30T01:26:33"/>
    <s v="Granel"/>
    <s v="E001"/>
    <x v="1"/>
    <d v="1899-12-30T01:27:47"/>
    <d v="1899-12-30T00:01:14"/>
    <x v="5"/>
    <x v="7"/>
    <x v="2"/>
    <x v="2"/>
    <n v="0"/>
    <n v="0"/>
    <x v="0"/>
    <x v="3"/>
    <x v="2"/>
    <n v="0"/>
    <x v="3"/>
    <x v="0"/>
    <d v="1899-12-30T01:26:33"/>
    <d v="1899-12-30T00:28:33"/>
    <x v="0"/>
    <m/>
    <m/>
    <d v="1899-12-30T00:00:00"/>
    <d v="1899-12-30T01:27:47"/>
    <n v="3"/>
    <d v="1899-12-30T01:26:33"/>
    <n v="87.783333333335989"/>
    <x v="5"/>
    <x v="0"/>
  </r>
  <r>
    <x v="4"/>
    <s v=""/>
    <x v="0"/>
    <x v="950"/>
    <s v="E0429JCB"/>
    <d v="2025-03-04T00:00:00"/>
    <x v="2"/>
    <s v="393"/>
    <x v="31"/>
    <s v="PA"/>
    <x v="2"/>
    <x v="0"/>
    <d v="2025-03-04T00:00:00"/>
    <d v="1899-12-30T12:32:36"/>
    <d v="2025-03-04T00:00:00"/>
    <d v="1899-12-30T12:37:35"/>
    <d v="2025-03-04T00:00:00"/>
    <d v="1899-12-30T12:38:07"/>
    <x v="181"/>
    <x v="5"/>
    <s v="3116015695"/>
    <s v="EXW"/>
    <d v="1899-12-30T00:05:31"/>
    <x v="1521"/>
    <d v="1899-12-30T00:04:59"/>
    <s v="Granel"/>
    <s v="E001"/>
    <x v="1"/>
    <d v="1899-12-30T00:05:31"/>
    <d v="1899-12-30T00:00:32"/>
    <x v="13"/>
    <x v="7"/>
    <x v="2"/>
    <x v="2"/>
    <n v="1"/>
    <n v="0"/>
    <x v="1"/>
    <x v="3"/>
    <x v="2"/>
    <n v="1"/>
    <x v="3"/>
    <x v="1"/>
    <d v="1899-12-30T00:04:59"/>
    <d v="1899-12-30T00:04:59"/>
    <x v="0"/>
    <m/>
    <m/>
    <d v="1899-12-30T00:00:00"/>
    <d v="1899-12-30T00:05:31"/>
    <n v="3"/>
    <d v="1899-12-30T00:04:59"/>
    <n v="5.5166666666687547"/>
    <x v="11"/>
    <x v="1"/>
  </r>
  <r>
    <x v="4"/>
    <s v="2025000732"/>
    <x v="0"/>
    <x v="934"/>
    <s v="E3903KDW"/>
    <d v="2025-03-05T00:00:00"/>
    <x v="2"/>
    <s v="393"/>
    <x v="31"/>
    <s v="PA"/>
    <x v="2"/>
    <x v="0"/>
    <d v="2025-03-04T00:00:00"/>
    <d v="1899-12-30T16:37:17"/>
    <d v="2025-03-05T00:00:00"/>
    <d v="1899-12-30T08:04:56"/>
    <d v="2025-03-05T00:00:00"/>
    <d v="1899-12-30T08:05:56"/>
    <x v="0"/>
    <x v="19"/>
    <s v="3116015696"/>
    <s v="EXW"/>
    <d v="1899-12-30T07:28:39"/>
    <x v="2511"/>
    <d v="1899-12-30T07:27:39"/>
    <s v="Granel"/>
    <s v="E001"/>
    <x v="1"/>
    <d v="1899-12-30T15:28:38"/>
    <d v="1899-12-30T00:01:00"/>
    <x v="7"/>
    <x v="8"/>
    <x v="2"/>
    <x v="2"/>
    <n v="0"/>
    <n v="1"/>
    <x v="1"/>
    <x v="3"/>
    <x v="2"/>
    <n v="1"/>
    <x v="3"/>
    <x v="2"/>
    <d v="1899-12-30T07:27:39"/>
    <d v="1899-12-30T06:29:39"/>
    <x v="0"/>
    <m/>
    <m/>
    <d v="1899-12-30T00:00:00"/>
    <d v="1899-12-30T15:28:38"/>
    <n v="4"/>
    <n v="-0.35579861111111"/>
    <n v="928.63333333332844"/>
    <x v="2"/>
    <x v="0"/>
  </r>
  <r>
    <x v="4"/>
    <s v="2025000738"/>
    <x v="0"/>
    <x v="934"/>
    <s v="E3903KDW"/>
    <d v="2025-03-05T00:00:00"/>
    <x v="2"/>
    <s v="395"/>
    <x v="32"/>
    <s v="PA"/>
    <x v="16"/>
    <x v="0"/>
    <d v="2025-03-05T00:00:00"/>
    <d v="1899-12-30T09:39:08"/>
    <d v="2025-03-05T00:00:00"/>
    <d v="1899-12-30T09:43:14"/>
    <d v="2025-03-05T00:00:00"/>
    <d v="1899-12-30T09:40:11"/>
    <x v="0"/>
    <x v="0"/>
    <s v="3116015697"/>
    <s v="EXW"/>
    <d v="1899-12-30T00:07:09"/>
    <x v="2514"/>
    <d v="1899-12-30T00:04:06"/>
    <s v="Granel"/>
    <s v="E001"/>
    <x v="1"/>
    <d v="1899-12-30T00:01:03"/>
    <n v="-2.1180555555599945E-3"/>
    <x v="4"/>
    <x v="8"/>
    <x v="2"/>
    <x v="2"/>
    <n v="1"/>
    <n v="0"/>
    <x v="1"/>
    <x v="3"/>
    <x v="2"/>
    <n v="1"/>
    <x v="3"/>
    <x v="1"/>
    <d v="1899-12-30T00:04:06"/>
    <d v="1899-12-30T00:04:06"/>
    <x v="1"/>
    <m/>
    <m/>
    <d v="1899-12-30T00:00:00"/>
    <d v="1899-12-30T00:01:03"/>
    <n v="4"/>
    <d v="1899-12-30T00:04:06"/>
    <n v="1.0499999999904119"/>
    <x v="3"/>
    <x v="1"/>
  </r>
  <r>
    <x v="4"/>
    <s v="2025000737"/>
    <x v="0"/>
    <x v="937"/>
    <s v="E7141KVS"/>
    <d v="2025-03-05T00:00:00"/>
    <x v="2"/>
    <s v="393"/>
    <x v="31"/>
    <s v="PA"/>
    <x v="16"/>
    <x v="0"/>
    <d v="2025-03-05T00:00:00"/>
    <d v="1899-12-30T08:33:47"/>
    <d v="2025-03-05T00:00:00"/>
    <d v="1899-12-30T09:45:18"/>
    <d v="2025-03-05T00:00:00"/>
    <d v="1899-12-30T09:42:17"/>
    <x v="0"/>
    <x v="0"/>
    <s v="3116015698"/>
    <s v="EXW"/>
    <d v="1899-12-30T01:14:32"/>
    <x v="2208"/>
    <d v="1899-12-30T01:11:31"/>
    <s v="Granel"/>
    <s v="E001"/>
    <x v="1"/>
    <d v="1899-12-30T01:08:30"/>
    <n v="-2.0949074073999818E-3"/>
    <x v="3"/>
    <x v="8"/>
    <x v="2"/>
    <x v="2"/>
    <n v="0"/>
    <n v="0"/>
    <x v="0"/>
    <x v="3"/>
    <x v="2"/>
    <n v="0"/>
    <x v="3"/>
    <x v="0"/>
    <d v="1899-12-30T01:11:31"/>
    <d v="1899-12-30T00:13:31"/>
    <x v="1"/>
    <m/>
    <m/>
    <d v="1899-12-30T00:00:00"/>
    <d v="1899-12-30T01:08:30"/>
    <n v="4"/>
    <d v="1899-12-30T01:11:31"/>
    <n v="68.500000000007987"/>
    <x v="3"/>
    <x v="0"/>
  </r>
  <r>
    <x v="4"/>
    <s v="2025000739"/>
    <x v="0"/>
    <x v="951"/>
    <s v="E4362JYZ"/>
    <d v="2025-03-05T00:00:00"/>
    <x v="2"/>
    <s v="3146"/>
    <x v="30"/>
    <s v="PA"/>
    <x v="16"/>
    <x v="0"/>
    <d v="2025-03-05T00:00:00"/>
    <d v="1899-12-30T09:46:23"/>
    <d v="2025-03-05T00:00:00"/>
    <d v="1899-12-30T10:11:42"/>
    <d v="2025-03-05T00:00:00"/>
    <d v="1899-12-30T10:08:44"/>
    <x v="0"/>
    <x v="0"/>
    <s v="3116015699"/>
    <s v="EXW"/>
    <d v="1899-12-30T00:28:17"/>
    <x v="2501"/>
    <d v="1899-12-30T00:25:19"/>
    <s v="Granel"/>
    <s v="E001"/>
    <x v="1"/>
    <d v="1899-12-30T00:22:21"/>
    <n v="-2.0601851851900221E-3"/>
    <x v="4"/>
    <x v="8"/>
    <x v="2"/>
    <x v="2"/>
    <n v="0"/>
    <n v="0"/>
    <x v="0"/>
    <x v="3"/>
    <x v="2"/>
    <n v="0"/>
    <x v="3"/>
    <x v="1"/>
    <d v="1899-12-30T00:25:19"/>
    <d v="1899-12-30T00:25:19"/>
    <x v="1"/>
    <m/>
    <m/>
    <d v="1899-12-30T00:00:00"/>
    <d v="1899-12-30T00:22:21"/>
    <n v="4"/>
    <d v="1899-12-30T00:25:19"/>
    <n v="22.34999999999518"/>
    <x v="4"/>
    <x v="1"/>
  </r>
  <r>
    <x v="4"/>
    <s v="2025000745"/>
    <x v="0"/>
    <x v="941"/>
    <s v="E3670HBF"/>
    <d v="2025-03-05T00:00:00"/>
    <x v="2"/>
    <s v="393"/>
    <x v="31"/>
    <s v="PA"/>
    <x v="16"/>
    <x v="0"/>
    <d v="2025-03-05T00:00:00"/>
    <d v="1899-12-30T12:20:42"/>
    <d v="2025-03-05T00:00:00"/>
    <d v="1899-12-30T15:03:38"/>
    <d v="2025-03-05T00:00:00"/>
    <d v="1899-12-30T15:01:05"/>
    <x v="0"/>
    <x v="0"/>
    <s v="3116015700"/>
    <s v="EXW"/>
    <d v="1899-12-30T02:45:29"/>
    <x v="2517"/>
    <d v="1899-12-30T02:42:56"/>
    <s v="Granel"/>
    <s v="E001"/>
    <x v="1"/>
    <d v="1899-12-30T02:40:23"/>
    <n v="-1.7708333333400494E-3"/>
    <x v="13"/>
    <x v="8"/>
    <x v="2"/>
    <x v="2"/>
    <n v="0"/>
    <n v="0"/>
    <x v="0"/>
    <x v="3"/>
    <x v="2"/>
    <n v="0"/>
    <x v="3"/>
    <x v="2"/>
    <d v="1899-12-30T02:42:56"/>
    <d v="1899-12-30T01:44:56"/>
    <x v="1"/>
    <m/>
    <m/>
    <d v="1899-12-30T00:00:00"/>
    <d v="1899-12-30T02:40:23"/>
    <n v="4"/>
    <d v="1899-12-30T02:42:56"/>
    <n v="160.38333333332631"/>
    <x v="14"/>
    <x v="0"/>
  </r>
  <r>
    <x v="4"/>
    <s v="2025000746"/>
    <x v="0"/>
    <x v="952"/>
    <s v="E7958FWG"/>
    <d v="2025-03-05T00:00:00"/>
    <x v="2"/>
    <s v="393"/>
    <x v="31"/>
    <s v="PA"/>
    <x v="16"/>
    <x v="0"/>
    <d v="2025-03-05T00:00:00"/>
    <d v="1899-12-30T16:17:31"/>
    <d v="2025-03-05T00:00:00"/>
    <d v="1899-12-30T16:23:27"/>
    <d v="2025-03-05T00:00:00"/>
    <d v="1899-12-30T16:50:15"/>
    <x v="0"/>
    <x v="0"/>
    <s v="3116015701"/>
    <s v="EXW"/>
    <d v="1899-12-30T00:32:44"/>
    <x v="2518"/>
    <d v="1899-12-30T00:05:56"/>
    <s v="Granel"/>
    <s v="E001"/>
    <x v="1"/>
    <d v="1899-12-30T00:32:44"/>
    <d v="1899-12-30T00:26:48"/>
    <x v="7"/>
    <x v="8"/>
    <x v="2"/>
    <x v="2"/>
    <n v="0"/>
    <n v="0"/>
    <x v="0"/>
    <x v="3"/>
    <x v="2"/>
    <n v="0"/>
    <x v="3"/>
    <x v="1"/>
    <d v="1899-12-30T00:05:56"/>
    <d v="1899-12-30T00:05:56"/>
    <x v="0"/>
    <m/>
    <m/>
    <d v="1899-12-30T00:00:00"/>
    <d v="1899-12-30T00:32:44"/>
    <n v="4"/>
    <d v="1899-12-30T00:05:56"/>
    <n v="32.733333333331146"/>
    <x v="8"/>
    <x v="1"/>
  </r>
  <r>
    <x v="4"/>
    <s v="2025000747"/>
    <x v="0"/>
    <x v="935"/>
    <s v="E6231JGH"/>
    <d v="2025-03-05T00:00:00"/>
    <x v="2"/>
    <s v="399"/>
    <x v="29"/>
    <s v="PA"/>
    <x v="16"/>
    <x v="0"/>
    <d v="2025-03-05T00:00:00"/>
    <d v="1899-12-30T16:21:32"/>
    <d v="2025-03-05T00:00:00"/>
    <d v="1899-12-30T16:25:20"/>
    <d v="2025-03-05T00:00:00"/>
    <d v="1899-12-30T17:04:58"/>
    <x v="0"/>
    <x v="0"/>
    <s v="3116015702"/>
    <s v="FBO"/>
    <d v="1899-12-30T00:43:26"/>
    <x v="2519"/>
    <d v="1899-12-30T00:03:48"/>
    <s v="Granel"/>
    <s v="E001"/>
    <x v="2"/>
    <d v="1899-12-30T00:43:26"/>
    <d v="1899-12-30T00:39:38"/>
    <x v="7"/>
    <x v="8"/>
    <x v="2"/>
    <x v="2"/>
    <n v="0"/>
    <n v="0"/>
    <x v="0"/>
    <x v="3"/>
    <x v="2"/>
    <n v="0"/>
    <x v="3"/>
    <x v="1"/>
    <d v="1899-12-30T00:03:48"/>
    <d v="1899-12-30T00:03:48"/>
    <x v="0"/>
    <m/>
    <m/>
    <d v="1899-12-30T00:00:00"/>
    <d v="1899-12-30T00:43:26"/>
    <n v="4"/>
    <d v="1899-12-30T00:03:48"/>
    <n v="43.433333333337458"/>
    <x v="12"/>
    <x v="1"/>
  </r>
  <r>
    <x v="4"/>
    <s v="2025000748"/>
    <x v="0"/>
    <x v="948"/>
    <s v="E8163CLZ"/>
    <d v="2025-03-05T00:00:00"/>
    <x v="2"/>
    <s v="395"/>
    <x v="32"/>
    <s v="PA"/>
    <x v="16"/>
    <x v="0"/>
    <d v="2025-03-05T00:00:00"/>
    <d v="1899-12-30T16:44:10"/>
    <d v="2025-03-05T00:00:00"/>
    <d v="1899-12-30T17:17:31"/>
    <d v="2025-03-05T00:00:00"/>
    <d v="1899-12-30T17:15:11"/>
    <x v="0"/>
    <x v="0"/>
    <s v="3116015703"/>
    <s v="EXW"/>
    <d v="1899-12-30T00:35:41"/>
    <x v="2520"/>
    <d v="1899-12-30T00:33:21"/>
    <s v="Granel"/>
    <s v="E001"/>
    <x v="1"/>
    <d v="1899-12-30T00:31:01"/>
    <n v="-1.6203703703799865E-3"/>
    <x v="7"/>
    <x v="8"/>
    <x v="2"/>
    <x v="2"/>
    <n v="0"/>
    <n v="0"/>
    <x v="0"/>
    <x v="3"/>
    <x v="2"/>
    <n v="0"/>
    <x v="3"/>
    <x v="1"/>
    <d v="1899-12-30T00:33:21"/>
    <d v="1899-12-30T00:33:21"/>
    <x v="1"/>
    <m/>
    <m/>
    <d v="1899-12-30T00:00:00"/>
    <d v="1899-12-30T00:31:01"/>
    <n v="4"/>
    <d v="1899-12-30T00:33:21"/>
    <n v="31.016666666663948"/>
    <x v="12"/>
    <x v="1"/>
  </r>
  <r>
    <x v="4"/>
    <s v=""/>
    <x v="0"/>
    <x v="946"/>
    <s v="E0151BKP"/>
    <d v="2025-03-05T00:00:00"/>
    <x v="2"/>
    <s v="395"/>
    <x v="32"/>
    <s v="PA"/>
    <x v="2"/>
    <x v="0"/>
    <d v="2025-03-05T00:00:00"/>
    <d v="1899-12-30T17:37:48"/>
    <d v="2025-03-05T00:00:00"/>
    <d v="1899-12-30T17:38:21"/>
    <d v="2025-03-05T00:00:00"/>
    <d v="1899-12-30T17:39:32"/>
    <x v="181"/>
    <x v="19"/>
    <s v="3116015704"/>
    <s v="EXW"/>
    <d v="1899-12-30T00:01:44"/>
    <x v="2521"/>
    <d v="1899-12-30T00:00:33"/>
    <s v="Granel"/>
    <s v="E001"/>
    <x v="1"/>
    <d v="1899-12-30T00:01:44"/>
    <d v="1899-12-30T00:01:11"/>
    <x v="11"/>
    <x v="8"/>
    <x v="2"/>
    <x v="2"/>
    <n v="1"/>
    <n v="0"/>
    <x v="1"/>
    <x v="3"/>
    <x v="2"/>
    <n v="1"/>
    <x v="3"/>
    <x v="1"/>
    <d v="1899-12-30T00:00:33"/>
    <d v="1899-12-30T00:00:33"/>
    <x v="0"/>
    <m/>
    <m/>
    <d v="1899-12-30T00:00:00"/>
    <d v="1899-12-30T00:01:44"/>
    <n v="4"/>
    <d v="1899-12-30T00:00:33"/>
    <n v="1.7333333333422907"/>
    <x v="12"/>
    <x v="1"/>
  </r>
  <r>
    <x v="4"/>
    <s v="2025000750"/>
    <x v="0"/>
    <x v="934"/>
    <s v="E3903KDW"/>
    <d v="2025-03-05T00:00:00"/>
    <x v="2"/>
    <s v="3146"/>
    <x v="30"/>
    <s v="PA"/>
    <x v="16"/>
    <x v="0"/>
    <d v="2025-03-05T00:00:00"/>
    <d v="1899-12-30T16:55:53"/>
    <d v="2025-03-05T00:00:00"/>
    <d v="1899-12-30T17:41:36"/>
    <d v="2025-03-05T00:00:00"/>
    <d v="1899-12-30T17:38:47"/>
    <x v="0"/>
    <x v="0"/>
    <s v="3116015705"/>
    <s v="EXW"/>
    <d v="1899-12-30T00:48:32"/>
    <x v="2497"/>
    <d v="1899-12-30T00:45:43"/>
    <s v="Granel"/>
    <s v="E001"/>
    <x v="1"/>
    <d v="1899-12-30T00:42:54"/>
    <n v="-1.9560185185200085E-3"/>
    <x v="7"/>
    <x v="8"/>
    <x v="2"/>
    <x v="2"/>
    <n v="0"/>
    <n v="0"/>
    <x v="0"/>
    <x v="3"/>
    <x v="2"/>
    <n v="0"/>
    <x v="3"/>
    <x v="1"/>
    <d v="1899-12-30T00:45:43"/>
    <d v="1899-12-30T00:00:43"/>
    <x v="1"/>
    <m/>
    <m/>
    <d v="1899-12-30T00:00:00"/>
    <d v="1899-12-30T00:42:54"/>
    <n v="4"/>
    <d v="1899-12-30T00:45:43"/>
    <n v="42.899999999990399"/>
    <x v="12"/>
    <x v="1"/>
  </r>
  <r>
    <x v="4"/>
    <s v=""/>
    <x v="0"/>
    <x v="785"/>
    <s v="E4243BFS"/>
    <d v="2025-03-05T00:00:00"/>
    <x v="2"/>
    <s v="395"/>
    <x v="32"/>
    <s v="PA"/>
    <x v="2"/>
    <x v="0"/>
    <d v="2025-03-05T00:00:00"/>
    <d v="1899-12-30T17:04:34"/>
    <d v="2025-03-05T00:00:00"/>
    <d v="1899-12-30T17:40:56"/>
    <d v="2025-03-05T00:00:00"/>
    <d v="1899-12-30T17:43:01"/>
    <x v="181"/>
    <x v="19"/>
    <s v="3116015706"/>
    <s v="EXW"/>
    <d v="1899-12-30T00:38:27"/>
    <x v="2522"/>
    <d v="1899-12-30T00:36:22"/>
    <s v="Granel"/>
    <s v="E001"/>
    <x v="1"/>
    <d v="1899-12-30T00:38:27"/>
    <d v="1899-12-30T00:02:05"/>
    <x v="11"/>
    <x v="8"/>
    <x v="2"/>
    <x v="2"/>
    <n v="0"/>
    <n v="0"/>
    <x v="0"/>
    <x v="3"/>
    <x v="2"/>
    <n v="0"/>
    <x v="3"/>
    <x v="1"/>
    <d v="1899-12-30T00:36:22"/>
    <d v="1899-12-30T00:36:22"/>
    <x v="0"/>
    <m/>
    <m/>
    <d v="1899-12-30T00:00:00"/>
    <d v="1899-12-30T00:38:27"/>
    <n v="4"/>
    <d v="1899-12-30T00:36:22"/>
    <n v="38.450000000001531"/>
    <x v="12"/>
    <x v="1"/>
  </r>
  <r>
    <x v="4"/>
    <s v=""/>
    <x v="0"/>
    <x v="785"/>
    <s v="E4243BFS"/>
    <d v="2025-03-05T00:00:00"/>
    <x v="2"/>
    <s v="393"/>
    <x v="31"/>
    <s v="PA"/>
    <x v="2"/>
    <x v="0"/>
    <d v="2025-03-05T00:00:00"/>
    <d v="1899-12-30T17:44:15"/>
    <d v="2025-03-05T00:00:00"/>
    <d v="1899-12-30T17:44:28"/>
    <d v="2025-03-05T00:00:00"/>
    <d v="1899-12-30T17:44:59"/>
    <x v="181"/>
    <x v="19"/>
    <s v="3116015707"/>
    <s v="EXW"/>
    <d v="1899-12-30T00:00:44"/>
    <x v="2391"/>
    <d v="1899-12-30T00:00:13"/>
    <s v="Granel"/>
    <s v="E001"/>
    <x v="1"/>
    <d v="1899-12-30T00:00:44"/>
    <d v="1899-12-30T00:00:31"/>
    <x v="11"/>
    <x v="8"/>
    <x v="2"/>
    <x v="2"/>
    <n v="1"/>
    <n v="0"/>
    <x v="1"/>
    <x v="3"/>
    <x v="2"/>
    <n v="1"/>
    <x v="3"/>
    <x v="1"/>
    <d v="1899-12-30T00:00:13"/>
    <d v="1899-12-30T00:00:13"/>
    <x v="0"/>
    <m/>
    <m/>
    <d v="1899-12-30T00:00:00"/>
    <d v="1899-12-30T00:00:44"/>
    <n v="4"/>
    <d v="1899-12-30T00:00:13"/>
    <n v="0.73333333333446049"/>
    <x v="12"/>
    <x v="1"/>
  </r>
  <r>
    <x v="4"/>
    <s v="2025000752"/>
    <x v="0"/>
    <x v="941"/>
    <s v="E3670HBF"/>
    <d v="2025-03-05T00:00:00"/>
    <x v="2"/>
    <s v="393"/>
    <x v="31"/>
    <s v="PA"/>
    <x v="16"/>
    <x v="0"/>
    <d v="2025-03-05T00:00:00"/>
    <d v="1899-12-30T17:03:22"/>
    <d v="2025-03-05T00:00:00"/>
    <d v="1899-12-30T17:48:19"/>
    <d v="2025-03-05T00:00:00"/>
    <d v="1899-12-30T17:45:19"/>
    <x v="0"/>
    <x v="0"/>
    <s v="3116015708"/>
    <s v="EXW"/>
    <d v="1899-12-30T00:47:57"/>
    <x v="2198"/>
    <d v="1899-12-30T00:44:57"/>
    <s v="Granel"/>
    <s v="E001"/>
    <x v="1"/>
    <d v="1899-12-30T00:41:57"/>
    <n v="-2.0833333333299953E-3"/>
    <x v="11"/>
    <x v="8"/>
    <x v="2"/>
    <x v="2"/>
    <n v="0"/>
    <n v="0"/>
    <x v="0"/>
    <x v="3"/>
    <x v="2"/>
    <n v="0"/>
    <x v="3"/>
    <x v="1"/>
    <d v="1899-12-30T00:44:57"/>
    <d v="1899-12-30T00:44:57"/>
    <x v="1"/>
    <m/>
    <m/>
    <d v="1899-12-30T00:00:00"/>
    <d v="1899-12-30T00:41:57"/>
    <n v="4"/>
    <d v="1899-12-30T00:44:57"/>
    <n v="41.949999999993608"/>
    <x v="12"/>
    <x v="1"/>
  </r>
  <r>
    <x v="4"/>
    <s v="2025000755"/>
    <x v="0"/>
    <x v="937"/>
    <s v="E7141KVS"/>
    <d v="2025-03-05T00:00:00"/>
    <x v="2"/>
    <s v="393"/>
    <x v="31"/>
    <s v="PA"/>
    <x v="16"/>
    <x v="0"/>
    <d v="2025-03-05T00:00:00"/>
    <d v="1899-12-30T17:31:30"/>
    <d v="2025-03-05T00:00:00"/>
    <d v="1899-12-30T17:54:33"/>
    <d v="2025-03-05T00:00:00"/>
    <d v="1899-12-30T17:51:22"/>
    <x v="0"/>
    <x v="0"/>
    <s v="3116015709"/>
    <s v="EXW"/>
    <d v="1899-12-30T00:26:14"/>
    <x v="1503"/>
    <d v="1899-12-30T00:23:03"/>
    <s v="Granel"/>
    <s v="E001"/>
    <x v="1"/>
    <d v="1899-12-30T00:19:52"/>
    <n v="-2.210648148149974E-3"/>
    <x v="11"/>
    <x v="8"/>
    <x v="2"/>
    <x v="2"/>
    <n v="0"/>
    <n v="0"/>
    <x v="0"/>
    <x v="3"/>
    <x v="2"/>
    <n v="0"/>
    <x v="3"/>
    <x v="1"/>
    <d v="1899-12-30T00:23:03"/>
    <d v="1899-12-30T00:23:03"/>
    <x v="1"/>
    <m/>
    <m/>
    <d v="1899-12-30T00:00:00"/>
    <d v="1899-12-30T00:19:52"/>
    <n v="4"/>
    <d v="1899-12-30T00:23:03"/>
    <n v="19.866666666671957"/>
    <x v="12"/>
    <x v="1"/>
  </r>
  <r>
    <x v="4"/>
    <s v="2025000753"/>
    <x v="0"/>
    <x v="942"/>
    <s v="E5130MSV"/>
    <d v="2025-03-05T00:00:00"/>
    <x v="2"/>
    <s v="3146"/>
    <x v="30"/>
    <s v="PA"/>
    <x v="16"/>
    <x v="0"/>
    <d v="2025-03-05T00:00:00"/>
    <d v="1899-12-30T17:08:33"/>
    <d v="2025-03-05T00:00:00"/>
    <d v="1899-12-30T17:12:45"/>
    <d v="2025-03-05T00:00:00"/>
    <d v="1899-12-30T17:52:32"/>
    <x v="0"/>
    <x v="0"/>
    <s v="3116015710"/>
    <s v="EXW"/>
    <d v="1899-12-30T00:43:59"/>
    <x v="2523"/>
    <d v="1899-12-30T00:04:12"/>
    <s v="Granel"/>
    <s v="E001"/>
    <x v="1"/>
    <d v="1899-12-30T00:43:59"/>
    <d v="1899-12-30T00:39:47"/>
    <x v="11"/>
    <x v="8"/>
    <x v="2"/>
    <x v="2"/>
    <n v="0"/>
    <n v="0"/>
    <x v="0"/>
    <x v="3"/>
    <x v="2"/>
    <n v="0"/>
    <x v="3"/>
    <x v="1"/>
    <d v="1899-12-30T00:04:12"/>
    <d v="1899-12-30T00:04:12"/>
    <x v="0"/>
    <m/>
    <m/>
    <d v="1899-12-30T00:00:00"/>
    <d v="1899-12-30T00:43:59"/>
    <n v="4"/>
    <d v="1899-12-30T00:04:12"/>
    <n v="43.983333333331309"/>
    <x v="12"/>
    <x v="1"/>
  </r>
  <r>
    <x v="4"/>
    <s v="2025000758"/>
    <x v="0"/>
    <x v="953"/>
    <s v="E7093HYD"/>
    <d v="2025-03-06T00:00:00"/>
    <x v="2"/>
    <s v="393"/>
    <x v="31"/>
    <s v="PA"/>
    <x v="16"/>
    <x v="0"/>
    <d v="2025-03-06T00:00:00"/>
    <d v="1899-12-30T08:34:22"/>
    <d v="2025-03-06T00:00:00"/>
    <d v="1899-12-30T09:25:06"/>
    <d v="2025-03-06T00:00:00"/>
    <d v="1899-12-30T09:21:56"/>
    <x v="0"/>
    <x v="0"/>
    <s v="3116015711"/>
    <s v="EXW"/>
    <d v="1899-12-30T00:53:54"/>
    <x v="2524"/>
    <d v="1899-12-30T00:50:44"/>
    <s v="Granel"/>
    <s v="E001"/>
    <x v="1"/>
    <d v="1899-12-30T00:47:34"/>
    <n v="-2.1990740740799875E-3"/>
    <x v="3"/>
    <x v="9"/>
    <x v="2"/>
    <x v="2"/>
    <n v="0"/>
    <n v="0"/>
    <x v="0"/>
    <x v="3"/>
    <x v="2"/>
    <n v="0"/>
    <x v="3"/>
    <x v="0"/>
    <d v="1899-12-30T00:50:44"/>
    <d v="1899-12-30T00:05:44"/>
    <x v="1"/>
    <m/>
    <m/>
    <d v="1899-12-30T00:00:00"/>
    <d v="1899-12-30T00:47:34"/>
    <n v="5"/>
    <d v="1899-12-30T00:50:44"/>
    <n v="47.56666666667045"/>
    <x v="3"/>
    <x v="0"/>
  </r>
  <r>
    <x v="4"/>
    <s v="2025000760"/>
    <x v="0"/>
    <x v="790"/>
    <s v="ELU3931W"/>
    <d v="2025-03-06T00:00:00"/>
    <x v="2"/>
    <s v="393"/>
    <x v="31"/>
    <s v="PA"/>
    <x v="2"/>
    <x v="0"/>
    <d v="2025-03-06T00:00:00"/>
    <d v="1899-12-30T09:55:38"/>
    <d v="2025-03-06T00:00:00"/>
    <d v="1899-12-30T11:02:44"/>
    <d v="2025-03-06T00:00:00"/>
    <d v="1899-12-30T11:05:02"/>
    <x v="0"/>
    <x v="19"/>
    <s v="3116015712"/>
    <s v="EXW"/>
    <d v="1899-12-30T01:09:24"/>
    <x v="2525"/>
    <d v="1899-12-30T01:07:06"/>
    <s v="Granel"/>
    <s v="E001"/>
    <x v="1"/>
    <d v="1899-12-30T01:09:24"/>
    <d v="1899-12-30T00:02:18"/>
    <x v="4"/>
    <x v="9"/>
    <x v="2"/>
    <x v="2"/>
    <n v="0"/>
    <n v="0"/>
    <x v="0"/>
    <x v="3"/>
    <x v="2"/>
    <n v="0"/>
    <x v="3"/>
    <x v="0"/>
    <d v="1899-12-30T01:07:06"/>
    <d v="1899-12-30T00:09:06"/>
    <x v="0"/>
    <m/>
    <m/>
    <d v="1899-12-30T00:00:00"/>
    <d v="1899-12-30T01:09:24"/>
    <n v="5"/>
    <d v="1899-12-30T01:07:06"/>
    <n v="69.399999999993582"/>
    <x v="5"/>
    <x v="0"/>
  </r>
  <r>
    <x v="4"/>
    <s v="2025000766"/>
    <x v="0"/>
    <x v="951"/>
    <s v="E4362JYZ"/>
    <d v="2025-03-06T00:00:00"/>
    <x v="2"/>
    <s v="3146"/>
    <x v="30"/>
    <s v="PA"/>
    <x v="16"/>
    <x v="0"/>
    <d v="2025-03-06T00:00:00"/>
    <d v="1899-12-30T11:22:40"/>
    <d v="2025-03-06T00:00:00"/>
    <d v="1899-12-30T11:45:04"/>
    <d v="2025-03-06T00:00:00"/>
    <d v="1899-12-30T11:52:11"/>
    <x v="0"/>
    <x v="0"/>
    <s v="3116015713"/>
    <s v="EXW"/>
    <d v="1899-12-30T00:29:31"/>
    <x v="2526"/>
    <d v="1899-12-30T00:22:24"/>
    <s v="Granel"/>
    <s v="E001"/>
    <x v="1"/>
    <d v="1899-12-30T00:29:31"/>
    <d v="1899-12-30T00:07:07"/>
    <x v="9"/>
    <x v="9"/>
    <x v="2"/>
    <x v="2"/>
    <n v="0"/>
    <n v="0"/>
    <x v="0"/>
    <x v="3"/>
    <x v="2"/>
    <n v="0"/>
    <x v="3"/>
    <x v="1"/>
    <d v="1899-12-30T00:22:24"/>
    <d v="1899-12-30T00:22:24"/>
    <x v="0"/>
    <m/>
    <m/>
    <d v="1899-12-30T00:00:00"/>
    <d v="1899-12-30T00:29:31"/>
    <n v="5"/>
    <d v="1899-12-30T00:22:24"/>
    <n v="29.516666666673625"/>
    <x v="5"/>
    <x v="1"/>
  </r>
  <r>
    <x v="4"/>
    <s v="2025000767"/>
    <x v="0"/>
    <x v="947"/>
    <s v="E8566LPV"/>
    <d v="2025-03-06T00:00:00"/>
    <x v="2"/>
    <s v="3146"/>
    <x v="30"/>
    <s v="PA"/>
    <x v="16"/>
    <x v="0"/>
    <d v="2025-03-06T00:00:00"/>
    <d v="1899-12-30T11:36:34"/>
    <d v="2025-03-06T00:00:00"/>
    <d v="1899-12-30T12:05:56"/>
    <d v="2025-03-06T00:00:00"/>
    <d v="1899-12-30T12:06:12"/>
    <x v="0"/>
    <x v="0"/>
    <s v="3116015714"/>
    <s v="EXW"/>
    <d v="1899-12-30T00:29:38"/>
    <x v="2095"/>
    <d v="1899-12-30T00:29:22"/>
    <s v="Granel"/>
    <s v="E001"/>
    <x v="1"/>
    <d v="1899-12-30T00:29:38"/>
    <d v="1899-12-30T00:00:16"/>
    <x v="9"/>
    <x v="9"/>
    <x v="2"/>
    <x v="2"/>
    <n v="0"/>
    <n v="0"/>
    <x v="0"/>
    <x v="3"/>
    <x v="2"/>
    <n v="0"/>
    <x v="3"/>
    <x v="1"/>
    <d v="1899-12-30T00:29:22"/>
    <d v="1899-12-30T00:29:22"/>
    <x v="0"/>
    <m/>
    <m/>
    <d v="1899-12-30T00:00:00"/>
    <d v="1899-12-30T00:29:38"/>
    <n v="5"/>
    <d v="1899-12-30T00:29:22"/>
    <n v="29.633333333342414"/>
    <x v="11"/>
    <x v="1"/>
  </r>
  <r>
    <x v="4"/>
    <s v="2025000774"/>
    <x v="0"/>
    <x v="935"/>
    <s v="E6231JGH"/>
    <d v="2025-03-06T00:00:00"/>
    <x v="2"/>
    <s v="399"/>
    <x v="29"/>
    <s v="PA"/>
    <x v="16"/>
    <x v="0"/>
    <d v="2025-03-06T00:00:00"/>
    <d v="1899-12-30T15:17:43"/>
    <d v="2025-03-06T00:00:00"/>
    <d v="1899-12-30T15:21:53"/>
    <d v="2025-03-06T00:00:00"/>
    <d v="1899-12-30T16:01:02"/>
    <x v="0"/>
    <x v="0"/>
    <s v="3116015715"/>
    <s v="FBO"/>
    <d v="1899-12-30T00:43:19"/>
    <x v="618"/>
    <d v="1899-12-30T00:04:10"/>
    <s v="Granel"/>
    <s v="E001"/>
    <x v="2"/>
    <d v="1899-12-30T00:43:19"/>
    <d v="1899-12-30T00:39:09"/>
    <x v="10"/>
    <x v="9"/>
    <x v="2"/>
    <x v="2"/>
    <n v="0"/>
    <n v="0"/>
    <x v="0"/>
    <x v="3"/>
    <x v="2"/>
    <n v="0"/>
    <x v="3"/>
    <x v="1"/>
    <d v="1899-12-30T00:04:10"/>
    <d v="1899-12-30T00:04:10"/>
    <x v="0"/>
    <m/>
    <m/>
    <d v="1899-12-30T00:00:00"/>
    <d v="1899-12-30T00:43:19"/>
    <n v="5"/>
    <d v="1899-12-30T00:04:10"/>
    <n v="43.316666666668908"/>
    <x v="8"/>
    <x v="1"/>
  </r>
  <r>
    <x v="4"/>
    <s v="2025000772"/>
    <x v="0"/>
    <x v="948"/>
    <s v="E8163CLZ"/>
    <d v="2025-03-06T00:00:00"/>
    <x v="2"/>
    <s v="395"/>
    <x v="32"/>
    <s v="PA"/>
    <x v="16"/>
    <x v="0"/>
    <d v="2025-03-06T00:00:00"/>
    <d v="1899-12-30T15:02:23"/>
    <d v="2025-03-06T00:00:00"/>
    <d v="1899-12-30T16:31:13"/>
    <d v="2025-03-06T00:00:00"/>
    <d v="1899-12-30T16:28:39"/>
    <x v="0"/>
    <x v="0"/>
    <s v="3116015716"/>
    <s v="EXW"/>
    <d v="1899-12-30T01:31:24"/>
    <x v="2527"/>
    <d v="1899-12-30T01:28:50"/>
    <s v="Granel"/>
    <s v="E001"/>
    <x v="1"/>
    <d v="1899-12-30T01:26:16"/>
    <n v="-1.7824074074099805E-3"/>
    <x v="10"/>
    <x v="9"/>
    <x v="2"/>
    <x v="2"/>
    <n v="0"/>
    <n v="0"/>
    <x v="0"/>
    <x v="3"/>
    <x v="2"/>
    <n v="0"/>
    <x v="3"/>
    <x v="0"/>
    <d v="1899-12-30T01:28:50"/>
    <d v="1899-12-30T00:30:50"/>
    <x v="1"/>
    <m/>
    <m/>
    <d v="1899-12-30T00:00:00"/>
    <d v="1899-12-30T01:26:16"/>
    <n v="5"/>
    <d v="1899-12-30T01:28:50"/>
    <n v="86.266666666670346"/>
    <x v="8"/>
    <x v="0"/>
  </r>
  <r>
    <x v="4"/>
    <s v=""/>
    <x v="0"/>
    <x v="954"/>
    <s v="E4865DJD"/>
    <d v="2025-03-06T00:00:00"/>
    <x v="2"/>
    <s v="393"/>
    <x v="31"/>
    <s v="PA"/>
    <x v="2"/>
    <x v="0"/>
    <d v="2025-03-06T00:00:00"/>
    <d v="1899-12-30T17:39:35"/>
    <d v="2025-03-06T00:00:00"/>
    <d v="1899-12-30T17:39:45"/>
    <d v="2025-03-06T00:00:00"/>
    <d v="1899-12-30T17:40:30"/>
    <x v="181"/>
    <x v="19"/>
    <s v="3116015717"/>
    <s v="EXW"/>
    <d v="1899-12-30T00:00:55"/>
    <x v="1537"/>
    <d v="1899-12-30T00:00:10"/>
    <s v="Granel"/>
    <s v="E001"/>
    <x v="1"/>
    <d v="1899-12-30T00:00:55"/>
    <d v="1899-12-30T00:00:45"/>
    <x v="11"/>
    <x v="9"/>
    <x v="2"/>
    <x v="2"/>
    <n v="1"/>
    <n v="0"/>
    <x v="1"/>
    <x v="3"/>
    <x v="2"/>
    <n v="1"/>
    <x v="3"/>
    <x v="1"/>
    <d v="1899-12-30T00:00:10"/>
    <d v="1899-12-30T00:00:10"/>
    <x v="0"/>
    <m/>
    <m/>
    <d v="1899-12-30T00:00:00"/>
    <d v="1899-12-30T00:00:55"/>
    <n v="5"/>
    <d v="1899-12-30T00:00:10"/>
    <n v="0.9166666666608414"/>
    <x v="12"/>
    <x v="1"/>
  </r>
  <r>
    <x v="4"/>
    <s v="2025000782"/>
    <x v="0"/>
    <x v="932"/>
    <s v="E2785MTN"/>
    <d v="2025-03-06T00:00:00"/>
    <x v="2"/>
    <s v="3324"/>
    <x v="33"/>
    <s v="PA"/>
    <x v="16"/>
    <x v="0"/>
    <d v="2025-03-06T00:00:00"/>
    <d v="1899-12-30T17:27:41"/>
    <d v="2025-03-06T00:00:00"/>
    <d v="1899-12-30T17:31:32"/>
    <d v="2025-03-06T00:00:00"/>
    <d v="1899-12-30T17:57:46"/>
    <x v="0"/>
    <x v="0"/>
    <s v="3116015718"/>
    <s v="FBO"/>
    <d v="1899-12-30T00:30:05"/>
    <x v="890"/>
    <d v="1899-12-30T00:03:51"/>
    <s v="Granel"/>
    <s v="E001"/>
    <x v="2"/>
    <d v="1899-12-30T00:30:05"/>
    <d v="1899-12-30T00:26:14"/>
    <x v="11"/>
    <x v="9"/>
    <x v="2"/>
    <x v="2"/>
    <n v="0"/>
    <n v="0"/>
    <x v="0"/>
    <x v="2"/>
    <x v="2"/>
    <n v="0"/>
    <x v="3"/>
    <x v="1"/>
    <d v="1899-12-30T00:03:51"/>
    <d v="1899-12-30T00:03:51"/>
    <x v="0"/>
    <m/>
    <m/>
    <d v="1899-12-30T00:00:00"/>
    <d v="1899-12-30T00:30:05"/>
    <n v="5"/>
    <d v="1899-12-30T00:03:51"/>
    <n v="30.083333333328017"/>
    <x v="12"/>
    <x v="1"/>
  </r>
  <r>
    <x v="4"/>
    <s v="2025000786"/>
    <x v="0"/>
    <x v="947"/>
    <s v="E8566LPV"/>
    <d v="2025-03-07T00:00:00"/>
    <x v="2"/>
    <s v="3146"/>
    <x v="30"/>
    <s v="PA"/>
    <x v="16"/>
    <x v="0"/>
    <d v="2025-03-07T00:00:00"/>
    <d v="1899-12-30T09:44:57"/>
    <d v="2025-03-07T00:00:00"/>
    <d v="1899-12-30T09:51:58"/>
    <d v="2025-03-07T00:00:00"/>
    <d v="1899-12-30T10:11:18"/>
    <x v="0"/>
    <x v="0"/>
    <s v="3116015719"/>
    <s v="EXW"/>
    <d v="1899-12-30T00:26:21"/>
    <x v="2528"/>
    <d v="1899-12-30T00:07:01"/>
    <s v="Granel"/>
    <s v="E001"/>
    <x v="1"/>
    <d v="1899-12-30T00:26:21"/>
    <d v="1899-12-30T00:19:20"/>
    <x v="4"/>
    <x v="10"/>
    <x v="2"/>
    <x v="2"/>
    <n v="0"/>
    <n v="0"/>
    <x v="0"/>
    <x v="3"/>
    <x v="2"/>
    <n v="0"/>
    <x v="3"/>
    <x v="1"/>
    <d v="1899-12-30T00:07:01"/>
    <d v="1899-12-30T00:07:01"/>
    <x v="0"/>
    <m/>
    <m/>
    <d v="1899-12-30T00:00:00"/>
    <d v="1899-12-30T00:26:21"/>
    <n v="6"/>
    <d v="1899-12-30T00:07:01"/>
    <n v="26.349999999998442"/>
    <x v="4"/>
    <x v="1"/>
  </r>
  <r>
    <x v="4"/>
    <s v="2025000787"/>
    <x v="0"/>
    <x v="941"/>
    <s v="E3670HBF"/>
    <d v="2025-03-07T00:00:00"/>
    <x v="2"/>
    <s v="393"/>
    <x v="31"/>
    <s v="PA"/>
    <x v="16"/>
    <x v="0"/>
    <d v="2025-03-07T00:00:00"/>
    <d v="1899-12-30T10:07:46"/>
    <d v="2025-03-07T00:00:00"/>
    <d v="1899-12-30T10:50:49"/>
    <d v="2025-03-07T00:00:00"/>
    <d v="1899-12-30T10:47:42"/>
    <x v="0"/>
    <x v="0"/>
    <s v="3116015720"/>
    <s v="EXW"/>
    <d v="1899-12-30T00:46:10"/>
    <x v="1476"/>
    <d v="1899-12-30T00:43:03"/>
    <s v="Granel"/>
    <s v="E001"/>
    <x v="1"/>
    <d v="1899-12-30T00:39:56"/>
    <n v="-2.1643518518500438E-3"/>
    <x v="5"/>
    <x v="10"/>
    <x v="2"/>
    <x v="2"/>
    <n v="0"/>
    <n v="0"/>
    <x v="0"/>
    <x v="3"/>
    <x v="2"/>
    <n v="0"/>
    <x v="3"/>
    <x v="1"/>
    <d v="1899-12-30T00:43:03"/>
    <d v="1899-12-30T00:43:03"/>
    <x v="1"/>
    <m/>
    <m/>
    <d v="1899-12-30T00:00:00"/>
    <d v="1899-12-30T00:39:56"/>
    <n v="6"/>
    <d v="1899-12-30T00:43:03"/>
    <n v="39.933333333331156"/>
    <x v="4"/>
    <x v="1"/>
  </r>
  <r>
    <x v="4"/>
    <s v="2025000781"/>
    <x v="0"/>
    <x v="934"/>
    <s v="E3903KDW"/>
    <d v="2025-03-07T00:00:00"/>
    <x v="2"/>
    <s v="393"/>
    <x v="31"/>
    <s v="PA"/>
    <x v="16"/>
    <x v="0"/>
    <d v="2025-03-06T00:00:00"/>
    <d v="1899-12-30T17:12:21"/>
    <d v="2025-03-07T00:00:00"/>
    <d v="1899-12-30T11:23:09"/>
    <d v="2025-03-07T00:00:00"/>
    <d v="1899-12-30T11:20:13"/>
    <x v="0"/>
    <x v="0"/>
    <s v="3116015721"/>
    <s v="EXW"/>
    <d v="1899-12-30T10:13:44"/>
    <x v="2216"/>
    <d v="1899-12-30T10:10:48"/>
    <s v="Granel"/>
    <s v="E001"/>
    <x v="1"/>
    <d v="1899-12-30T18:07:51"/>
    <n v="-2.0370370370300095E-3"/>
    <x v="11"/>
    <x v="10"/>
    <x v="2"/>
    <x v="2"/>
    <n v="0"/>
    <n v="1"/>
    <x v="1"/>
    <x v="3"/>
    <x v="2"/>
    <n v="1"/>
    <x v="3"/>
    <x v="2"/>
    <d v="1899-12-30T10:10:48"/>
    <d v="1899-12-30T09:12:48"/>
    <x v="0"/>
    <m/>
    <m/>
    <d v="1899-12-30T00:00:00"/>
    <d v="1899-12-30T18:07:51"/>
    <n v="6"/>
    <n v="-0.24250000000000005"/>
    <n v="1087.8500000000099"/>
    <x v="5"/>
    <x v="0"/>
  </r>
  <r>
    <x v="4"/>
    <s v="2025000791"/>
    <x v="0"/>
    <x v="955"/>
    <s v="E5966DNB"/>
    <d v="2025-03-07T00:00:00"/>
    <x v="2"/>
    <s v="393"/>
    <x v="31"/>
    <s v="PA"/>
    <x v="16"/>
    <x v="0"/>
    <d v="2025-03-07T00:00:00"/>
    <d v="1899-12-30T11:35:43"/>
    <d v="2025-03-07T00:00:00"/>
    <d v="1899-12-30T11:40:24"/>
    <d v="2025-03-07T00:00:00"/>
    <d v="1899-12-30T12:27:33"/>
    <x v="0"/>
    <x v="0"/>
    <s v="3116015722"/>
    <s v="EXW"/>
    <d v="1899-12-30T00:51:50"/>
    <x v="2529"/>
    <d v="1899-12-30T00:04:41"/>
    <s v="Granel"/>
    <s v="E001"/>
    <x v="1"/>
    <d v="1899-12-30T00:51:50"/>
    <d v="1899-12-30T00:47:09"/>
    <x v="9"/>
    <x v="10"/>
    <x v="2"/>
    <x v="2"/>
    <n v="0"/>
    <n v="0"/>
    <x v="0"/>
    <x v="3"/>
    <x v="2"/>
    <n v="0"/>
    <x v="3"/>
    <x v="0"/>
    <d v="1899-12-30T00:04:41"/>
    <d v="1899-12-30T00:04:41"/>
    <x v="0"/>
    <m/>
    <m/>
    <d v="1899-12-30T00:00:00"/>
    <d v="1899-12-30T00:51:50"/>
    <n v="6"/>
    <d v="1899-12-30T00:04:41"/>
    <n v="51.833333333332774"/>
    <x v="11"/>
    <x v="0"/>
  </r>
  <r>
    <x v="4"/>
    <s v="2025000793"/>
    <x v="0"/>
    <x v="942"/>
    <s v="E5130MSV"/>
    <d v="2025-03-07T00:00:00"/>
    <x v="2"/>
    <s v="3146"/>
    <x v="30"/>
    <s v="PA"/>
    <x v="16"/>
    <x v="0"/>
    <d v="2025-03-07T00:00:00"/>
    <d v="1899-12-30T11:51:55"/>
    <d v="2025-03-07T00:00:00"/>
    <d v="1899-12-30T11:55:43"/>
    <d v="2025-03-07T00:00:00"/>
    <d v="1899-12-30T12:29:17"/>
    <x v="0"/>
    <x v="0"/>
    <s v="3116015723"/>
    <s v="EXW"/>
    <d v="1899-12-30T00:37:22"/>
    <x v="349"/>
    <d v="1899-12-30T00:03:48"/>
    <s v="Granel"/>
    <s v="E001"/>
    <x v="1"/>
    <d v="1899-12-30T00:37:22"/>
    <d v="1899-12-30T00:33:34"/>
    <x v="9"/>
    <x v="10"/>
    <x v="2"/>
    <x v="2"/>
    <n v="0"/>
    <n v="0"/>
    <x v="0"/>
    <x v="3"/>
    <x v="2"/>
    <n v="0"/>
    <x v="3"/>
    <x v="1"/>
    <d v="1899-12-30T00:03:48"/>
    <d v="1899-12-30T00:03:48"/>
    <x v="0"/>
    <m/>
    <m/>
    <d v="1899-12-30T00:00:00"/>
    <d v="1899-12-30T00:37:22"/>
    <n v="6"/>
    <d v="1899-12-30T00:03:48"/>
    <n v="37.36666666667525"/>
    <x v="11"/>
    <x v="1"/>
  </r>
  <r>
    <x v="4"/>
    <s v="2025000799"/>
    <x v="0"/>
    <x v="943"/>
    <s v="E2784MTN"/>
    <d v="2025-03-07T00:00:00"/>
    <x v="2"/>
    <s v="3324"/>
    <x v="33"/>
    <s v="PA"/>
    <x v="16"/>
    <x v="0"/>
    <d v="2025-03-07T00:00:00"/>
    <d v="1899-12-30T15:02:36"/>
    <d v="2025-03-07T00:00:00"/>
    <d v="1899-12-30T15:06:41"/>
    <d v="2025-03-07T00:00:00"/>
    <d v="1899-12-30T15:37:39"/>
    <x v="0"/>
    <x v="0"/>
    <s v="3116015724"/>
    <s v="FBO"/>
    <d v="1899-12-30T00:35:03"/>
    <x v="511"/>
    <d v="1899-12-30T00:04:05"/>
    <s v="Granel"/>
    <s v="E001"/>
    <x v="2"/>
    <d v="1899-12-30T00:35:03"/>
    <d v="1899-12-30T00:30:58"/>
    <x v="10"/>
    <x v="10"/>
    <x v="2"/>
    <x v="2"/>
    <n v="0"/>
    <n v="0"/>
    <x v="0"/>
    <x v="2"/>
    <x v="2"/>
    <n v="0"/>
    <x v="3"/>
    <x v="1"/>
    <d v="1899-12-30T00:04:05"/>
    <d v="1899-12-30T00:04:05"/>
    <x v="0"/>
    <m/>
    <m/>
    <d v="1899-12-30T00:00:00"/>
    <d v="1899-12-30T00:35:03"/>
    <n v="6"/>
    <d v="1899-12-30T00:04:05"/>
    <n v="35.049999999988849"/>
    <x v="14"/>
    <x v="1"/>
  </r>
  <r>
    <x v="4"/>
    <s v="2025000798"/>
    <x v="0"/>
    <x v="937"/>
    <s v="E7141KVS"/>
    <d v="2025-03-07T00:00:00"/>
    <x v="2"/>
    <s v="393"/>
    <x v="31"/>
    <s v="PA"/>
    <x v="16"/>
    <x v="0"/>
    <d v="2025-03-07T00:00:00"/>
    <d v="1899-12-30T15:01:39"/>
    <d v="2025-03-07T00:00:00"/>
    <d v="1899-12-30T17:06:03"/>
    <d v="2025-03-07T00:00:00"/>
    <d v="1899-12-30T17:02:59"/>
    <x v="0"/>
    <x v="0"/>
    <s v="3116015725"/>
    <s v="EXW"/>
    <d v="1899-12-30T02:07:28"/>
    <x v="2228"/>
    <d v="1899-12-30T02:04:24"/>
    <s v="Granel"/>
    <s v="E001"/>
    <x v="1"/>
    <d v="1899-12-30T02:01:20"/>
    <n v="-2.1296296296300365E-3"/>
    <x v="10"/>
    <x v="10"/>
    <x v="2"/>
    <x v="2"/>
    <n v="0"/>
    <n v="0"/>
    <x v="0"/>
    <x v="3"/>
    <x v="2"/>
    <n v="0"/>
    <x v="3"/>
    <x v="2"/>
    <d v="1899-12-30T02:04:24"/>
    <d v="1899-12-30T01:06:24"/>
    <x v="1"/>
    <m/>
    <m/>
    <d v="1899-12-30T00:00:00"/>
    <d v="1899-12-30T02:01:20"/>
    <n v="6"/>
    <d v="1899-12-30T02:04:24"/>
    <n v="121.33333333333444"/>
    <x v="12"/>
    <x v="0"/>
  </r>
  <r>
    <x v="4"/>
    <s v=""/>
    <x v="0"/>
    <x v="937"/>
    <s v="E7141KVS"/>
    <d v="2025-03-07T00:00:00"/>
    <x v="2"/>
    <s v="393"/>
    <x v="31"/>
    <s v="PA"/>
    <x v="2"/>
    <x v="0"/>
    <d v="2025-03-07T00:00:00"/>
    <d v="1899-12-30T17:35:27"/>
    <d v="2025-03-07T00:00:00"/>
    <d v="1899-12-30T17:35:36"/>
    <d v="2025-03-07T00:00:00"/>
    <d v="1899-12-30T17:36:05"/>
    <x v="181"/>
    <x v="19"/>
    <s v="3116015726"/>
    <s v="EXW"/>
    <d v="1899-12-30T00:00:38"/>
    <x v="881"/>
    <d v="1899-12-30T00:00:09"/>
    <s v="Granel"/>
    <s v="E001"/>
    <x v="1"/>
    <d v="1899-12-30T00:00:38"/>
    <d v="1899-12-30T00:00:29"/>
    <x v="11"/>
    <x v="10"/>
    <x v="2"/>
    <x v="2"/>
    <n v="1"/>
    <n v="0"/>
    <x v="1"/>
    <x v="3"/>
    <x v="2"/>
    <n v="1"/>
    <x v="3"/>
    <x v="1"/>
    <d v="1899-12-30T00:00:09"/>
    <d v="1899-12-30T00:00:09"/>
    <x v="0"/>
    <m/>
    <m/>
    <d v="1899-12-30T00:00:00"/>
    <d v="1899-12-30T00:00:38"/>
    <n v="6"/>
    <d v="1899-12-30T00:00:09"/>
    <n v="0.63333333332645125"/>
    <x v="12"/>
    <x v="1"/>
  </r>
  <r>
    <x v="4"/>
    <s v="2025000783"/>
    <x v="0"/>
    <x v="790"/>
    <s v="ELU3931W"/>
    <d v="2025-03-07T00:00:00"/>
    <x v="2"/>
    <s v="395"/>
    <x v="32"/>
    <s v="PA"/>
    <x v="16"/>
    <x v="0"/>
    <d v="2025-03-06T00:00:00"/>
    <d v="1899-12-30T17:45:08"/>
    <d v="2025-03-07T00:00:00"/>
    <d v="1899-12-30T17:37:12"/>
    <d v="2025-03-07T00:00:00"/>
    <d v="1899-12-30T17:34:42"/>
    <x v="0"/>
    <x v="0"/>
    <s v="3116015727"/>
    <s v="EXW"/>
    <d v="1899-12-30T15:54:34"/>
    <x v="2530"/>
    <d v="1899-12-30T15:52:04"/>
    <s v="Granel"/>
    <s v="E001"/>
    <x v="1"/>
    <d v="1899-12-30T23:49:33"/>
    <n v="-1.7361111111099392E-3"/>
    <x v="11"/>
    <x v="10"/>
    <x v="2"/>
    <x v="2"/>
    <n v="0"/>
    <n v="1"/>
    <x v="1"/>
    <x v="3"/>
    <x v="2"/>
    <n v="1"/>
    <x v="3"/>
    <x v="2"/>
    <d v="1899-12-30T15:52:04"/>
    <d v="1899-12-30T14:54:04"/>
    <x v="0"/>
    <m/>
    <m/>
    <d v="1899-12-30T00:00:00"/>
    <d v="1899-12-30T23:49:33"/>
    <n v="6"/>
    <n v="-5.5092592592600464E-3"/>
    <n v="1429.5500000000004"/>
    <x v="12"/>
    <x v="0"/>
  </r>
  <r>
    <x v="4"/>
    <s v=""/>
    <x v="0"/>
    <x v="938"/>
    <s v="E2073BGN"/>
    <d v="2025-03-07T00:00:00"/>
    <x v="2"/>
    <s v="393"/>
    <x v="31"/>
    <s v="PA"/>
    <x v="2"/>
    <x v="0"/>
    <d v="2025-03-07T00:00:00"/>
    <d v="1899-12-30T17:39:17"/>
    <d v="2025-03-07T00:00:00"/>
    <d v="1899-12-30T17:40:26"/>
    <d v="2025-03-07T00:00:00"/>
    <d v="1899-12-30T17:40:54"/>
    <x v="181"/>
    <x v="19"/>
    <s v="3116015728"/>
    <s v="EXW"/>
    <d v="1899-12-30T00:01:37"/>
    <x v="2464"/>
    <d v="1899-12-30T00:01:09"/>
    <s v="Granel"/>
    <s v="E001"/>
    <x v="1"/>
    <d v="1899-12-30T00:01:37"/>
    <d v="1899-12-30T00:00:28"/>
    <x v="11"/>
    <x v="10"/>
    <x v="2"/>
    <x v="2"/>
    <n v="1"/>
    <n v="0"/>
    <x v="1"/>
    <x v="3"/>
    <x v="2"/>
    <n v="1"/>
    <x v="3"/>
    <x v="1"/>
    <d v="1899-12-30T00:01:09"/>
    <d v="1899-12-30T00:01:09"/>
    <x v="0"/>
    <m/>
    <m/>
    <d v="1899-12-30T00:00:00"/>
    <d v="1899-12-30T00:01:37"/>
    <n v="6"/>
    <d v="1899-12-30T00:01:09"/>
    <n v="1.6166666666591922"/>
    <x v="12"/>
    <x v="1"/>
  </r>
  <r>
    <x v="4"/>
    <s v=""/>
    <x v="0"/>
    <x v="790"/>
    <s v="ELU3931W"/>
    <d v="2025-03-07T00:00:00"/>
    <x v="2"/>
    <s v="395"/>
    <x v="32"/>
    <s v="PA"/>
    <x v="2"/>
    <x v="0"/>
    <d v="2025-03-07T00:00:00"/>
    <d v="1899-12-30T17:42:19"/>
    <d v="2025-03-07T00:00:00"/>
    <d v="1899-12-30T17:42:28"/>
    <d v="2025-03-07T00:00:00"/>
    <d v="1899-12-30T17:42:55"/>
    <x v="181"/>
    <x v="19"/>
    <s v="3116015729"/>
    <s v="EXW"/>
    <d v="1899-12-30T00:00:36"/>
    <x v="1631"/>
    <d v="1899-12-30T00:00:09"/>
    <s v="Granel"/>
    <s v="E001"/>
    <x v="1"/>
    <d v="1899-12-30T00:00:36"/>
    <d v="1899-12-30T00:00:27"/>
    <x v="11"/>
    <x v="10"/>
    <x v="2"/>
    <x v="2"/>
    <n v="1"/>
    <n v="0"/>
    <x v="1"/>
    <x v="3"/>
    <x v="2"/>
    <n v="1"/>
    <x v="3"/>
    <x v="1"/>
    <d v="1899-12-30T00:00:09"/>
    <d v="1899-12-30T00:00:09"/>
    <x v="0"/>
    <m/>
    <m/>
    <d v="1899-12-30T00:00:00"/>
    <d v="1899-12-30T00:00:36"/>
    <n v="6"/>
    <d v="1899-12-30T00:00:09"/>
    <n v="0.59999999999034159"/>
    <x v="12"/>
    <x v="1"/>
  </r>
  <r>
    <x v="4"/>
    <s v="2025000802"/>
    <x v="0"/>
    <x v="932"/>
    <s v="E2785MTN"/>
    <d v="2025-03-10T00:00:00"/>
    <x v="2"/>
    <s v="399"/>
    <x v="29"/>
    <s v="PA"/>
    <x v="16"/>
    <x v="0"/>
    <d v="2025-03-10T00:00:00"/>
    <d v="1899-12-30T07:52:19"/>
    <d v="2025-03-10T00:00:00"/>
    <d v="1899-12-30T08:01:15"/>
    <d v="2025-03-10T00:00:00"/>
    <d v="1899-12-30T08:28:55"/>
    <x v="0"/>
    <x v="0"/>
    <s v="3116015730"/>
    <s v="FBO"/>
    <d v="1899-12-30T00:36:36"/>
    <x v="1034"/>
    <d v="1899-12-30T00:08:56"/>
    <s v="Granel"/>
    <s v="E001"/>
    <x v="2"/>
    <d v="1899-12-30T00:36:36"/>
    <d v="1899-12-30T00:27:40"/>
    <x v="2"/>
    <x v="11"/>
    <x v="3"/>
    <x v="2"/>
    <n v="0"/>
    <n v="0"/>
    <x v="0"/>
    <x v="3"/>
    <x v="2"/>
    <n v="0"/>
    <x v="3"/>
    <x v="1"/>
    <d v="1899-12-30T00:08:56"/>
    <d v="1899-12-30T00:08:56"/>
    <x v="0"/>
    <m/>
    <m/>
    <d v="1899-12-30T00:00:00"/>
    <d v="1899-12-30T00:36:36"/>
    <n v="2"/>
    <d v="1899-12-30T00:08:56"/>
    <n v="36.599999999990374"/>
    <x v="2"/>
    <x v="1"/>
  </r>
  <r>
    <x v="4"/>
    <s v="2025000803"/>
    <x v="0"/>
    <x v="944"/>
    <s v="E4423MVM"/>
    <d v="2025-03-10T00:00:00"/>
    <x v="2"/>
    <s v="3324"/>
    <x v="33"/>
    <s v="PA"/>
    <x v="16"/>
    <x v="0"/>
    <d v="2025-03-10T00:00:00"/>
    <d v="1899-12-30T08:15:40"/>
    <d v="2025-03-10T00:00:00"/>
    <d v="1899-12-30T08:20:03"/>
    <d v="2025-03-10T00:00:00"/>
    <d v="1899-12-30T08:42:02"/>
    <x v="0"/>
    <x v="0"/>
    <s v="3116015731"/>
    <s v="FBO"/>
    <d v="1899-12-30T00:26:22"/>
    <x v="138"/>
    <d v="1899-12-30T00:04:23"/>
    <s v="Granel"/>
    <s v="E001"/>
    <x v="2"/>
    <d v="1899-12-30T00:26:22"/>
    <d v="1899-12-30T00:21:59"/>
    <x v="3"/>
    <x v="11"/>
    <x v="3"/>
    <x v="2"/>
    <n v="0"/>
    <n v="0"/>
    <x v="0"/>
    <x v="2"/>
    <x v="2"/>
    <n v="0"/>
    <x v="3"/>
    <x v="1"/>
    <d v="1899-12-30T00:04:23"/>
    <d v="1899-12-30T00:04:23"/>
    <x v="0"/>
    <m/>
    <m/>
    <d v="1899-12-30T00:00:00"/>
    <d v="1899-12-30T00:26:22"/>
    <n v="2"/>
    <d v="1899-12-30T00:04:23"/>
    <n v="26.366666666673613"/>
    <x v="2"/>
    <x v="1"/>
  </r>
  <r>
    <x v="4"/>
    <s v="2025000804"/>
    <x v="0"/>
    <x v="956"/>
    <s v="E1376MDW"/>
    <d v="2025-03-10T00:00:00"/>
    <x v="2"/>
    <s v="393"/>
    <x v="31"/>
    <s v="PA"/>
    <x v="16"/>
    <x v="0"/>
    <d v="2025-03-10T00:00:00"/>
    <d v="1899-12-30T08:48:48"/>
    <d v="2025-03-10T00:00:00"/>
    <d v="1899-12-30T09:58:05"/>
    <d v="2025-03-10T00:00:00"/>
    <d v="1899-12-30T09:55:19"/>
    <x v="0"/>
    <x v="0"/>
    <s v="3116015732"/>
    <s v="EXW"/>
    <d v="1899-12-30T01:12:03"/>
    <x v="2210"/>
    <d v="1899-12-30T01:09:17"/>
    <s v="Granel"/>
    <s v="E001"/>
    <x v="1"/>
    <d v="1899-12-30T01:06:31"/>
    <n v="-1.9212962963000013E-3"/>
    <x v="3"/>
    <x v="11"/>
    <x v="3"/>
    <x v="2"/>
    <n v="0"/>
    <n v="0"/>
    <x v="0"/>
    <x v="3"/>
    <x v="2"/>
    <n v="0"/>
    <x v="3"/>
    <x v="0"/>
    <d v="1899-12-30T01:09:17"/>
    <d v="1899-12-30T00:11:17"/>
    <x v="1"/>
    <m/>
    <m/>
    <d v="1899-12-30T00:00:00"/>
    <d v="1899-12-30T01:06:31"/>
    <n v="2"/>
    <d v="1899-12-30T01:09:17"/>
    <n v="66.516666666667177"/>
    <x v="3"/>
    <x v="0"/>
  </r>
  <r>
    <x v="4"/>
    <s v=""/>
    <x v="0"/>
    <x v="956"/>
    <s v="E1376MDW"/>
    <d v="2025-03-10T00:00:00"/>
    <x v="2"/>
    <s v="395"/>
    <x v="32"/>
    <s v="PA"/>
    <x v="2"/>
    <x v="0"/>
    <d v="2025-03-10T00:00:00"/>
    <d v="1899-12-30T10:00:47"/>
    <d v="2025-03-10T00:00:00"/>
    <d v="1899-12-30T10:01:02"/>
    <d v="2025-03-10T00:00:00"/>
    <d v="1899-12-30T10:03:18"/>
    <x v="181"/>
    <x v="19"/>
    <s v="3116015733"/>
    <s v="EXW"/>
    <d v="1899-12-30T00:02:31"/>
    <x v="2531"/>
    <d v="1899-12-30T00:00:15"/>
    <s v="Granel"/>
    <s v="E001"/>
    <x v="1"/>
    <d v="1899-12-30T00:02:31"/>
    <d v="1899-12-30T00:02:16"/>
    <x v="5"/>
    <x v="11"/>
    <x v="3"/>
    <x v="2"/>
    <n v="1"/>
    <n v="0"/>
    <x v="1"/>
    <x v="3"/>
    <x v="2"/>
    <n v="1"/>
    <x v="3"/>
    <x v="1"/>
    <d v="1899-12-30T00:00:15"/>
    <d v="1899-12-30T00:00:15"/>
    <x v="0"/>
    <m/>
    <m/>
    <d v="1899-12-30T00:00:00"/>
    <d v="1899-12-30T00:02:31"/>
    <n v="2"/>
    <d v="1899-12-30T00:00:15"/>
    <n v="2.516666666659173"/>
    <x v="4"/>
    <x v="1"/>
  </r>
  <r>
    <x v="4"/>
    <s v="2025000812"/>
    <x v="0"/>
    <x v="941"/>
    <s v="E3670HBF"/>
    <d v="2025-03-10T00:00:00"/>
    <x v="2"/>
    <s v="393"/>
    <x v="31"/>
    <s v="PA"/>
    <x v="16"/>
    <x v="0"/>
    <d v="2025-03-10T00:00:00"/>
    <d v="1899-12-30T10:40:28"/>
    <d v="2025-03-10T00:00:00"/>
    <d v="1899-12-30T11:20:43"/>
    <d v="2025-03-10T00:00:00"/>
    <d v="1899-12-30T11:17:32"/>
    <x v="0"/>
    <x v="0"/>
    <s v="3116015734"/>
    <s v="EXW"/>
    <d v="1899-12-30T00:43:26"/>
    <x v="1503"/>
    <d v="1899-12-30T00:40:15"/>
    <s v="Granel"/>
    <s v="E001"/>
    <x v="1"/>
    <d v="1899-12-30T00:37:04"/>
    <n v="-2.210648148149974E-3"/>
    <x v="5"/>
    <x v="11"/>
    <x v="3"/>
    <x v="2"/>
    <n v="0"/>
    <n v="0"/>
    <x v="0"/>
    <x v="3"/>
    <x v="2"/>
    <n v="0"/>
    <x v="3"/>
    <x v="1"/>
    <d v="1899-12-30T00:40:15"/>
    <d v="1899-12-30T00:40:15"/>
    <x v="1"/>
    <m/>
    <m/>
    <d v="1899-12-30T00:00:00"/>
    <d v="1899-12-30T00:37:04"/>
    <n v="2"/>
    <d v="1899-12-30T00:40:15"/>
    <n v="37.066666666665611"/>
    <x v="5"/>
    <x v="1"/>
  </r>
  <r>
    <x v="4"/>
    <s v="2025000815"/>
    <x v="0"/>
    <x v="932"/>
    <s v="E2785MTN"/>
    <d v="2025-03-10T00:00:00"/>
    <x v="2"/>
    <s v="3186"/>
    <x v="34"/>
    <s v="PA"/>
    <x v="16"/>
    <x v="0"/>
    <d v="2025-03-10T00:00:00"/>
    <d v="1899-12-30T11:44:39"/>
    <d v="2025-03-10T00:00:00"/>
    <d v="1899-12-30T11:48:54"/>
    <d v="2025-03-10T00:00:00"/>
    <d v="1899-12-30T12:15:49"/>
    <x v="0"/>
    <x v="0"/>
    <s v="3116015735"/>
    <s v="FBO"/>
    <d v="1899-12-30T00:31:10"/>
    <x v="1651"/>
    <d v="1899-12-30T00:04:15"/>
    <s v="Granel"/>
    <s v="E001"/>
    <x v="2"/>
    <d v="1899-12-30T00:31:10"/>
    <d v="1899-12-30T00:26:55"/>
    <x v="9"/>
    <x v="11"/>
    <x v="3"/>
    <x v="2"/>
    <n v="0"/>
    <n v="0"/>
    <x v="0"/>
    <x v="3"/>
    <x v="2"/>
    <n v="0"/>
    <x v="3"/>
    <x v="1"/>
    <d v="1899-12-30T00:04:15"/>
    <d v="1899-12-30T00:04:15"/>
    <x v="0"/>
    <m/>
    <m/>
    <d v="1899-12-30T00:00:00"/>
    <d v="1899-12-30T00:31:10"/>
    <n v="2"/>
    <d v="1899-12-30T00:04:15"/>
    <n v="31.166666666668768"/>
    <x v="11"/>
    <x v="1"/>
  </r>
  <r>
    <x v="4"/>
    <s v="2025000816"/>
    <x v="0"/>
    <x v="942"/>
    <s v="E5130MSV"/>
    <d v="2025-03-10T00:00:00"/>
    <x v="2"/>
    <s v="3146"/>
    <x v="30"/>
    <s v="PA"/>
    <x v="16"/>
    <x v="0"/>
    <d v="2025-03-10T00:00:00"/>
    <d v="1899-12-30T15:00:29"/>
    <d v="2025-03-10T00:00:00"/>
    <d v="1899-12-30T15:06:24"/>
    <d v="2025-03-10T00:00:00"/>
    <d v="1899-12-30T15:22:32"/>
    <x v="0"/>
    <x v="0"/>
    <s v="3116015736"/>
    <s v="EXW"/>
    <d v="1899-12-30T00:22:03"/>
    <x v="1291"/>
    <d v="1899-12-30T00:05:55"/>
    <s v="Granel"/>
    <s v="E001"/>
    <x v="1"/>
    <d v="1899-12-30T00:22:03"/>
    <d v="1899-12-30T00:16:08"/>
    <x v="10"/>
    <x v="11"/>
    <x v="3"/>
    <x v="2"/>
    <n v="0"/>
    <n v="0"/>
    <x v="0"/>
    <x v="3"/>
    <x v="2"/>
    <n v="0"/>
    <x v="3"/>
    <x v="1"/>
    <d v="1899-12-30T00:05:55"/>
    <d v="1899-12-30T00:05:55"/>
    <x v="0"/>
    <m/>
    <m/>
    <d v="1899-12-30T00:00:00"/>
    <d v="1899-12-30T00:22:03"/>
    <n v="2"/>
    <d v="1899-12-30T00:05:55"/>
    <n v="22.04999999999993"/>
    <x v="14"/>
    <x v="1"/>
  </r>
  <r>
    <x v="4"/>
    <s v="2025000817"/>
    <x v="0"/>
    <x v="951"/>
    <s v="E4362JYZ"/>
    <d v="2025-03-10T00:00:00"/>
    <x v="2"/>
    <s v="3146"/>
    <x v="30"/>
    <s v="PA"/>
    <x v="16"/>
    <x v="0"/>
    <d v="2025-03-10T00:00:00"/>
    <d v="1899-12-30T15:02:01"/>
    <d v="2025-03-10T00:00:00"/>
    <d v="1899-12-30T15:28:44"/>
    <d v="2025-03-10T00:00:00"/>
    <d v="1899-12-30T15:34:58"/>
    <x v="0"/>
    <x v="0"/>
    <s v="3116015737"/>
    <s v="EXW"/>
    <d v="1899-12-30T00:32:57"/>
    <x v="2532"/>
    <d v="1899-12-30T00:26:43"/>
    <s v="Granel"/>
    <s v="E001"/>
    <x v="1"/>
    <d v="1899-12-30T00:32:57"/>
    <d v="1899-12-30T00:06:14"/>
    <x v="10"/>
    <x v="11"/>
    <x v="3"/>
    <x v="2"/>
    <n v="0"/>
    <n v="0"/>
    <x v="0"/>
    <x v="3"/>
    <x v="2"/>
    <n v="0"/>
    <x v="3"/>
    <x v="1"/>
    <d v="1899-12-30T00:26:43"/>
    <d v="1899-12-30T00:26:43"/>
    <x v="0"/>
    <m/>
    <m/>
    <d v="1899-12-30T00:00:00"/>
    <d v="1899-12-30T00:32:57"/>
    <n v="2"/>
    <d v="1899-12-30T00:26:43"/>
    <n v="32.950000000007869"/>
    <x v="14"/>
    <x v="1"/>
  </r>
  <r>
    <x v="4"/>
    <s v="2025000819"/>
    <x v="0"/>
    <x v="935"/>
    <s v="E6231JGH"/>
    <d v="2025-03-10T00:00:00"/>
    <x v="2"/>
    <s v="399"/>
    <x v="29"/>
    <s v="PA"/>
    <x v="16"/>
    <x v="0"/>
    <d v="2025-03-10T00:00:00"/>
    <d v="1899-12-30T15:33:31"/>
    <d v="2025-03-10T00:00:00"/>
    <d v="1899-12-30T15:37:37"/>
    <d v="2025-03-10T00:00:00"/>
    <d v="1899-12-30T16:15:49"/>
    <x v="0"/>
    <x v="0"/>
    <s v="3116015738"/>
    <s v="FBO"/>
    <d v="1899-12-30T00:42:18"/>
    <x v="2533"/>
    <d v="1899-12-30T00:04:06"/>
    <s v="Granel"/>
    <s v="E001"/>
    <x v="2"/>
    <d v="1899-12-30T00:42:18"/>
    <d v="1899-12-30T00:38:12"/>
    <x v="10"/>
    <x v="11"/>
    <x v="3"/>
    <x v="2"/>
    <n v="0"/>
    <n v="0"/>
    <x v="0"/>
    <x v="3"/>
    <x v="2"/>
    <n v="0"/>
    <x v="3"/>
    <x v="1"/>
    <d v="1899-12-30T00:04:06"/>
    <d v="1899-12-30T00:04:06"/>
    <x v="0"/>
    <m/>
    <m/>
    <d v="1899-12-30T00:00:00"/>
    <d v="1899-12-30T00:42:18"/>
    <n v="2"/>
    <d v="1899-12-30T00:04:06"/>
    <n v="42.300000000000054"/>
    <x v="8"/>
    <x v="1"/>
  </r>
  <r>
    <x v="4"/>
    <s v="2025000800"/>
    <x v="0"/>
    <x v="934"/>
    <s v="E3903KDW"/>
    <d v="2025-03-10T00:00:00"/>
    <x v="2"/>
    <s v="393"/>
    <x v="31"/>
    <s v="PA"/>
    <x v="16"/>
    <x v="0"/>
    <d v="2025-03-07T00:00:00"/>
    <d v="1899-12-30T16:03:48"/>
    <d v="2025-03-10T00:00:00"/>
    <d v="1899-12-30T17:07:41"/>
    <d v="2025-03-10T00:00:00"/>
    <d v="1899-12-30T17:04:33"/>
    <x v="0"/>
    <x v="0"/>
    <s v="3116015739"/>
    <s v="EXW"/>
    <d v="1899-12-30T17:07:01"/>
    <x v="1486"/>
    <d v="1899-12-30T17:03:53"/>
    <s v="Granel"/>
    <s v="E001"/>
    <x v="1"/>
    <d v="1899-12-30T01:00:45"/>
    <n v="-2.1759259259199748E-3"/>
    <x v="7"/>
    <x v="11"/>
    <x v="2"/>
    <x v="2"/>
    <n v="0"/>
    <n v="0"/>
    <x v="0"/>
    <x v="3"/>
    <x v="2"/>
    <n v="0"/>
    <x v="3"/>
    <x v="0"/>
    <d v="1899-12-30T17:03:53"/>
    <d v="1899-12-30T16:05:53"/>
    <x v="1"/>
    <m/>
    <m/>
    <d v="1899-12-30T00:00:00"/>
    <d v="1899-12-30T01:00:45"/>
    <n v="2"/>
    <d v="1899-12-30T01:03:53"/>
    <n v="60.749999999999901"/>
    <x v="12"/>
    <x v="0"/>
  </r>
  <r>
    <x v="4"/>
    <s v="2025000820"/>
    <x v="0"/>
    <x v="937"/>
    <s v="E7141KVS"/>
    <d v="2025-03-10T00:00:00"/>
    <x v="2"/>
    <s v="3146"/>
    <x v="30"/>
    <s v="PA"/>
    <x v="16"/>
    <x v="0"/>
    <d v="2025-03-10T00:00:00"/>
    <d v="1899-12-30T16:35:47"/>
    <d v="2025-03-10T00:00:00"/>
    <d v="1899-12-30T16:54:02"/>
    <d v="2025-03-10T00:00:00"/>
    <d v="1899-12-30T17:20:47"/>
    <x v="0"/>
    <x v="0"/>
    <s v="3116015740"/>
    <s v="EXW"/>
    <d v="1899-12-30T00:45:00"/>
    <x v="160"/>
    <d v="1899-12-30T00:18:15"/>
    <s v="Granel"/>
    <s v="E001"/>
    <x v="1"/>
    <d v="1899-12-30T00:45:00"/>
    <d v="1899-12-30T00:26:45"/>
    <x v="7"/>
    <x v="11"/>
    <x v="3"/>
    <x v="2"/>
    <n v="0"/>
    <n v="0"/>
    <x v="0"/>
    <x v="3"/>
    <x v="2"/>
    <n v="0"/>
    <x v="3"/>
    <x v="0"/>
    <d v="1899-12-30T00:18:15"/>
    <d v="1899-12-30T00:18:15"/>
    <x v="0"/>
    <m/>
    <m/>
    <d v="1899-12-30T00:00:00"/>
    <d v="1899-12-30T00:45:00"/>
    <n v="2"/>
    <d v="1899-12-30T00:18:15"/>
    <n v="45"/>
    <x v="12"/>
    <x v="0"/>
  </r>
  <r>
    <x v="4"/>
    <s v=""/>
    <x v="0"/>
    <x v="957"/>
    <s v="E4225LNP"/>
    <d v="2025-03-10T00:00:00"/>
    <x v="2"/>
    <s v="393"/>
    <x v="31"/>
    <s v="PA"/>
    <x v="2"/>
    <x v="0"/>
    <d v="2025-03-10T00:00:00"/>
    <d v="1899-12-30T17:39:18"/>
    <d v="2025-03-10T00:00:00"/>
    <d v="1899-12-30T17:39:35"/>
    <d v="2025-03-10T00:00:00"/>
    <d v="1899-12-30T17:39:56"/>
    <x v="181"/>
    <x v="19"/>
    <s v="3116015741"/>
    <s v="EXW"/>
    <d v="1899-12-30T00:00:38"/>
    <x v="1542"/>
    <d v="1899-12-30T00:00:17"/>
    <s v="Granel"/>
    <s v="E001"/>
    <x v="1"/>
    <d v="1899-12-30T00:00:38"/>
    <d v="1899-12-30T00:00:21"/>
    <x v="11"/>
    <x v="11"/>
    <x v="3"/>
    <x v="2"/>
    <n v="1"/>
    <n v="0"/>
    <x v="1"/>
    <x v="3"/>
    <x v="2"/>
    <n v="1"/>
    <x v="3"/>
    <x v="1"/>
    <d v="1899-12-30T00:00:17"/>
    <d v="1899-12-30T00:00:17"/>
    <x v="0"/>
    <m/>
    <m/>
    <d v="1899-12-30T00:00:00"/>
    <d v="1899-12-30T00:00:38"/>
    <n v="2"/>
    <d v="1899-12-30T00:00:17"/>
    <n v="0.63333333332645125"/>
    <x v="12"/>
    <x v="1"/>
  </r>
  <r>
    <x v="4"/>
    <s v="2025000825"/>
    <x v="0"/>
    <x v="951"/>
    <s v="E4362JYZ"/>
    <d v="2025-03-11T00:00:00"/>
    <x v="2"/>
    <s v="3146"/>
    <x v="30"/>
    <s v="PA"/>
    <x v="16"/>
    <x v="0"/>
    <d v="2025-03-11T00:00:00"/>
    <d v="1899-12-30T08:02:38"/>
    <d v="2025-03-11T00:00:00"/>
    <d v="1899-12-30T08:09:21"/>
    <d v="2025-03-11T00:00:00"/>
    <d v="1899-12-30T08:27:22"/>
    <x v="0"/>
    <x v="0"/>
    <s v="3116015742"/>
    <s v="EXW"/>
    <d v="1899-12-30T00:24:44"/>
    <x v="2534"/>
    <d v="1899-12-30T00:06:43"/>
    <s v="Granel"/>
    <s v="E001"/>
    <x v="1"/>
    <d v="1899-12-30T00:24:44"/>
    <d v="1899-12-30T00:18:01"/>
    <x v="3"/>
    <x v="12"/>
    <x v="3"/>
    <x v="2"/>
    <n v="0"/>
    <n v="0"/>
    <x v="0"/>
    <x v="3"/>
    <x v="2"/>
    <n v="0"/>
    <x v="3"/>
    <x v="1"/>
    <d v="1899-12-30T00:06:43"/>
    <d v="1899-12-30T00:06:43"/>
    <x v="0"/>
    <m/>
    <m/>
    <d v="1899-12-30T00:00:00"/>
    <d v="1899-12-30T00:24:44"/>
    <n v="3"/>
    <d v="1899-12-30T00:06:43"/>
    <n v="24.733333333324783"/>
    <x v="2"/>
    <x v="1"/>
  </r>
  <r>
    <x v="4"/>
    <s v="2025000830"/>
    <x v="0"/>
    <x v="958"/>
    <s v="E2743MKZ"/>
    <d v="2025-03-11T00:00:00"/>
    <x v="2"/>
    <s v="399"/>
    <x v="29"/>
    <s v="PA"/>
    <x v="16"/>
    <x v="0"/>
    <d v="2025-03-11T00:00:00"/>
    <d v="1899-12-30T10:26:03"/>
    <d v="2025-03-11T00:00:00"/>
    <d v="1899-12-30T10:38:02"/>
    <d v="2025-03-11T00:00:00"/>
    <d v="1899-12-30T11:10:14"/>
    <x v="0"/>
    <x v="0"/>
    <s v="3116015743"/>
    <s v="FBO"/>
    <d v="1899-12-30T00:44:11"/>
    <x v="2535"/>
    <d v="1899-12-30T00:11:59"/>
    <s v="Granel"/>
    <s v="E001"/>
    <x v="2"/>
    <d v="1899-12-30T00:44:11"/>
    <d v="1899-12-30T00:32:12"/>
    <x v="5"/>
    <x v="12"/>
    <x v="3"/>
    <x v="2"/>
    <n v="0"/>
    <n v="0"/>
    <x v="0"/>
    <x v="3"/>
    <x v="2"/>
    <n v="0"/>
    <x v="3"/>
    <x v="1"/>
    <d v="1899-12-30T00:11:59"/>
    <d v="1899-12-30T00:11:59"/>
    <x v="0"/>
    <m/>
    <m/>
    <d v="1899-12-30T00:00:00"/>
    <d v="1899-12-30T00:44:11"/>
    <n v="3"/>
    <d v="1899-12-30T00:11:59"/>
    <n v="44.183333333332776"/>
    <x v="5"/>
    <x v="1"/>
  </r>
  <r>
    <x v="4"/>
    <s v="2025000831"/>
    <x v="0"/>
    <x v="934"/>
    <s v="E3903KDW"/>
    <d v="2025-03-11T00:00:00"/>
    <x v="2"/>
    <s v="393"/>
    <x v="31"/>
    <s v="PA"/>
    <x v="16"/>
    <x v="0"/>
    <d v="2025-03-11T00:00:00"/>
    <d v="1899-12-30T11:01:23"/>
    <d v="2025-03-11T00:00:00"/>
    <d v="1899-12-30T11:55:33"/>
    <d v="2025-03-11T00:00:00"/>
    <d v="1899-12-30T11:52:35"/>
    <x v="0"/>
    <x v="0"/>
    <s v="3116015744"/>
    <s v="EXW"/>
    <d v="1899-12-30T00:57:08"/>
    <x v="2501"/>
    <d v="1899-12-30T00:54:10"/>
    <s v="Granel"/>
    <s v="E001"/>
    <x v="1"/>
    <d v="1899-12-30T00:51:12"/>
    <n v="-2.0601851851800301E-3"/>
    <x v="9"/>
    <x v="12"/>
    <x v="3"/>
    <x v="2"/>
    <n v="0"/>
    <n v="0"/>
    <x v="0"/>
    <x v="3"/>
    <x v="2"/>
    <n v="0"/>
    <x v="3"/>
    <x v="0"/>
    <d v="1899-12-30T00:54:10"/>
    <d v="1899-12-30T00:09:10"/>
    <x v="1"/>
    <m/>
    <m/>
    <d v="1899-12-30T00:00:00"/>
    <d v="1899-12-30T00:51:12"/>
    <n v="3"/>
    <d v="1899-12-30T00:54:10"/>
    <n v="51.200000000006405"/>
    <x v="5"/>
    <x v="0"/>
  </r>
  <r>
    <x v="4"/>
    <s v="2025000837"/>
    <x v="0"/>
    <x v="941"/>
    <s v="E3670HBF"/>
    <d v="2025-03-11T00:00:00"/>
    <x v="2"/>
    <s v="393"/>
    <x v="31"/>
    <s v="PA"/>
    <x v="16"/>
    <x v="0"/>
    <d v="2025-03-11T00:00:00"/>
    <d v="1899-12-30T15:22:51"/>
    <d v="2025-03-11T00:00:00"/>
    <d v="1899-12-30T15:56:05"/>
    <d v="2025-03-11T00:00:00"/>
    <d v="1899-12-30T15:52:53"/>
    <x v="0"/>
    <x v="0"/>
    <s v="3116015745"/>
    <s v="EXW"/>
    <d v="1899-12-30T00:36:26"/>
    <x v="1474"/>
    <d v="1899-12-30T00:33:14"/>
    <s v="Granel"/>
    <s v="E001"/>
    <x v="1"/>
    <d v="1899-12-30T00:30:02"/>
    <n v="-2.2222222222200161E-3"/>
    <x v="10"/>
    <x v="12"/>
    <x v="3"/>
    <x v="2"/>
    <n v="0"/>
    <n v="0"/>
    <x v="0"/>
    <x v="3"/>
    <x v="2"/>
    <n v="0"/>
    <x v="3"/>
    <x v="1"/>
    <d v="1899-12-30T00:33:14"/>
    <d v="1899-12-30T00:33:14"/>
    <x v="1"/>
    <m/>
    <m/>
    <d v="1899-12-30T00:00:00"/>
    <d v="1899-12-30T00:30:02"/>
    <n v="3"/>
    <d v="1899-12-30T00:33:14"/>
    <n v="30.033333333331207"/>
    <x v="14"/>
    <x v="1"/>
  </r>
  <r>
    <x v="4"/>
    <s v="2025000835"/>
    <x v="0"/>
    <x v="937"/>
    <s v="E7141KVS"/>
    <d v="2025-03-11T00:00:00"/>
    <x v="2"/>
    <s v="393"/>
    <x v="31"/>
    <s v="PA"/>
    <x v="16"/>
    <x v="0"/>
    <d v="2025-03-11T00:00:00"/>
    <d v="1899-12-30T15:04:55"/>
    <d v="2025-03-11T00:00:00"/>
    <d v="1899-12-30T16:27:12"/>
    <d v="2025-03-11T00:00:00"/>
    <d v="1899-12-30T16:23:56"/>
    <x v="0"/>
    <x v="0"/>
    <s v="3116015746"/>
    <s v="EXW"/>
    <d v="1899-12-30T01:25:33"/>
    <x v="2536"/>
    <d v="1899-12-30T01:22:17"/>
    <s v="Granel"/>
    <s v="E001"/>
    <x v="1"/>
    <d v="1899-12-30T01:19:01"/>
    <n v="-2.2685185185200574E-3"/>
    <x v="10"/>
    <x v="12"/>
    <x v="3"/>
    <x v="2"/>
    <n v="0"/>
    <n v="0"/>
    <x v="0"/>
    <x v="3"/>
    <x v="2"/>
    <n v="0"/>
    <x v="3"/>
    <x v="0"/>
    <d v="1899-12-30T01:22:17"/>
    <d v="1899-12-30T00:24:17"/>
    <x v="1"/>
    <m/>
    <m/>
    <d v="1899-12-30T00:00:00"/>
    <d v="1899-12-30T01:19:01"/>
    <n v="3"/>
    <d v="1899-12-30T01:22:17"/>
    <n v="79.01666666667353"/>
    <x v="8"/>
    <x v="0"/>
  </r>
  <r>
    <x v="4"/>
    <s v="2025000842"/>
    <x v="0"/>
    <x v="932"/>
    <s v="E2785MTN"/>
    <d v="2025-03-11T00:00:00"/>
    <x v="2"/>
    <s v="399"/>
    <x v="29"/>
    <s v="PA"/>
    <x v="16"/>
    <x v="0"/>
    <d v="2025-03-11T00:00:00"/>
    <d v="1899-12-30T17:08:25"/>
    <d v="2025-03-11T00:00:00"/>
    <d v="1899-12-30T17:13:41"/>
    <d v="2025-03-11T00:00:00"/>
    <d v="1899-12-30T17:40:07"/>
    <x v="0"/>
    <x v="0"/>
    <s v="3116015747"/>
    <s v="FBO"/>
    <d v="1899-12-30T00:31:42"/>
    <x v="1931"/>
    <d v="1899-12-30T00:05:16"/>
    <s v="Granel"/>
    <s v="E001"/>
    <x v="2"/>
    <d v="1899-12-30T00:31:42"/>
    <d v="1899-12-30T00:26:26"/>
    <x v="11"/>
    <x v="12"/>
    <x v="3"/>
    <x v="2"/>
    <n v="0"/>
    <n v="0"/>
    <x v="0"/>
    <x v="3"/>
    <x v="2"/>
    <n v="0"/>
    <x v="3"/>
    <x v="1"/>
    <d v="1899-12-30T00:05:16"/>
    <d v="1899-12-30T00:05:16"/>
    <x v="0"/>
    <m/>
    <m/>
    <d v="1899-12-30T00:00:00"/>
    <d v="1899-12-30T00:31:42"/>
    <n v="3"/>
    <d v="1899-12-30T00:05:16"/>
    <n v="31.700000000001598"/>
    <x v="12"/>
    <x v="1"/>
  </r>
  <r>
    <x v="4"/>
    <s v="2025000843"/>
    <x v="0"/>
    <x v="942"/>
    <s v="E5130MSV"/>
    <d v="2025-03-12T00:00:00"/>
    <x v="2"/>
    <s v="3146"/>
    <x v="30"/>
    <s v="PA"/>
    <x v="16"/>
    <x v="0"/>
    <d v="2025-03-12T00:00:00"/>
    <d v="1899-12-30T08:34:31"/>
    <d v="2025-03-12T00:00:00"/>
    <d v="1899-12-30T09:01:39"/>
    <d v="2025-03-12T00:00:00"/>
    <d v="1899-12-30T08:58:22"/>
    <x v="0"/>
    <x v="0"/>
    <s v="3116015748"/>
    <s v="EXW"/>
    <d v="1899-12-30T00:30:25"/>
    <x v="2537"/>
    <d v="1899-12-30T00:27:08"/>
    <s v="Granel"/>
    <s v="E001"/>
    <x v="1"/>
    <d v="1899-12-30T00:23:51"/>
    <n v="-2.2800925925899884E-3"/>
    <x v="3"/>
    <x v="13"/>
    <x v="3"/>
    <x v="2"/>
    <n v="0"/>
    <n v="0"/>
    <x v="0"/>
    <x v="3"/>
    <x v="2"/>
    <n v="0"/>
    <x v="3"/>
    <x v="1"/>
    <d v="1899-12-30T00:27:08"/>
    <d v="1899-12-30T00:27:08"/>
    <x v="1"/>
    <m/>
    <m/>
    <d v="1899-12-30T00:00:00"/>
    <d v="1899-12-30T00:23:51"/>
    <n v="4"/>
    <d v="1899-12-30T00:27:08"/>
    <n v="23.850000000000051"/>
    <x v="2"/>
    <x v="1"/>
  </r>
  <r>
    <x v="4"/>
    <s v="2025000840"/>
    <x v="0"/>
    <x v="934"/>
    <s v="E3903KDW"/>
    <d v="2025-03-12T00:00:00"/>
    <x v="2"/>
    <s v="395"/>
    <x v="32"/>
    <s v="PA"/>
    <x v="16"/>
    <x v="0"/>
    <d v="2025-03-11T00:00:00"/>
    <d v="1899-12-30T16:06:50"/>
    <d v="2025-03-12T00:00:00"/>
    <d v="1899-12-30T09:28:15"/>
    <d v="2025-03-12T00:00:00"/>
    <d v="1899-12-30T09:25:11"/>
    <x v="0"/>
    <x v="0"/>
    <s v="3116015749"/>
    <s v="EXW"/>
    <d v="1899-12-30T09:24:29"/>
    <x v="2228"/>
    <d v="1899-12-30T09:21:25"/>
    <s v="Granel"/>
    <s v="E001"/>
    <x v="1"/>
    <d v="1899-12-30T17:18:20"/>
    <n v="-2.1296296296300365E-3"/>
    <x v="7"/>
    <x v="13"/>
    <x v="3"/>
    <x v="2"/>
    <n v="0"/>
    <n v="1"/>
    <x v="1"/>
    <x v="3"/>
    <x v="2"/>
    <n v="1"/>
    <x v="3"/>
    <x v="2"/>
    <d v="1899-12-30T09:21:25"/>
    <d v="1899-12-30T08:23:25"/>
    <x v="0"/>
    <m/>
    <m/>
    <d v="1899-12-30T00:00:00"/>
    <d v="1899-12-30T17:18:20"/>
    <n v="4"/>
    <n v="-0.27679398148147999"/>
    <n v="1038.3333333333346"/>
    <x v="3"/>
    <x v="0"/>
  </r>
  <r>
    <x v="4"/>
    <s v="2025000846"/>
    <x v="0"/>
    <x v="937"/>
    <s v="E7141KVS"/>
    <d v="2025-03-12T00:00:00"/>
    <x v="2"/>
    <s v="393"/>
    <x v="31"/>
    <s v="PA"/>
    <x v="16"/>
    <x v="0"/>
    <d v="2025-03-12T00:00:00"/>
    <d v="1899-12-30T10:33:47"/>
    <d v="2025-03-12T00:00:00"/>
    <d v="1899-12-30T11:24:22"/>
    <d v="2025-03-12T00:00:00"/>
    <d v="1899-12-30T11:21:08"/>
    <x v="0"/>
    <x v="0"/>
    <s v="3116015750"/>
    <s v="EXW"/>
    <d v="1899-12-30T00:53:49"/>
    <x v="2223"/>
    <d v="1899-12-30T00:50:35"/>
    <s v="Granel"/>
    <s v="E001"/>
    <x v="1"/>
    <d v="1899-12-30T00:47:21"/>
    <n v="-2.2453703703699812E-3"/>
    <x v="5"/>
    <x v="13"/>
    <x v="3"/>
    <x v="2"/>
    <n v="0"/>
    <n v="0"/>
    <x v="0"/>
    <x v="3"/>
    <x v="2"/>
    <n v="0"/>
    <x v="3"/>
    <x v="0"/>
    <d v="1899-12-30T00:50:35"/>
    <d v="1899-12-30T00:05:35"/>
    <x v="1"/>
    <m/>
    <m/>
    <d v="1899-12-30T00:00:00"/>
    <d v="1899-12-30T00:47:21"/>
    <n v="4"/>
    <d v="1899-12-30T00:50:35"/>
    <n v="47.350000000008038"/>
    <x v="5"/>
    <x v="0"/>
  </r>
  <r>
    <x v="4"/>
    <s v="2025000851"/>
    <x v="0"/>
    <x v="935"/>
    <s v="E6231JGH"/>
    <d v="2025-03-12T00:00:00"/>
    <x v="2"/>
    <s v="399"/>
    <x v="29"/>
    <s v="PA"/>
    <x v="16"/>
    <x v="0"/>
    <d v="2025-03-12T00:00:00"/>
    <d v="1899-12-30T14:59:14"/>
    <d v="2025-03-12T00:00:00"/>
    <d v="1899-12-30T15:03:08"/>
    <d v="2025-03-12T00:00:00"/>
    <d v="1899-12-30T15:36:28"/>
    <x v="0"/>
    <x v="0"/>
    <s v="3116015751"/>
    <s v="FBO"/>
    <d v="1899-12-30T00:37:14"/>
    <x v="1170"/>
    <d v="1899-12-30T00:03:54"/>
    <s v="Granel"/>
    <s v="E001"/>
    <x v="2"/>
    <d v="1899-12-30T00:37:14"/>
    <d v="1899-12-30T00:33:20"/>
    <x v="14"/>
    <x v="13"/>
    <x v="3"/>
    <x v="2"/>
    <n v="0"/>
    <n v="0"/>
    <x v="0"/>
    <x v="3"/>
    <x v="2"/>
    <n v="0"/>
    <x v="3"/>
    <x v="1"/>
    <d v="1899-12-30T00:03:54"/>
    <d v="1899-12-30T00:03:54"/>
    <x v="0"/>
    <m/>
    <m/>
    <d v="1899-12-30T00:00:00"/>
    <d v="1899-12-30T00:37:14"/>
    <n v="4"/>
    <d v="1899-12-30T00:03:54"/>
    <n v="37.23333333333121"/>
    <x v="14"/>
    <x v="1"/>
  </r>
  <r>
    <x v="4"/>
    <s v="2025000848"/>
    <x v="0"/>
    <x v="934"/>
    <s v="E3903KDW"/>
    <d v="2025-03-12T00:00:00"/>
    <x v="2"/>
    <s v="393"/>
    <x v="31"/>
    <s v="PA"/>
    <x v="16"/>
    <x v="0"/>
    <d v="2025-03-12T00:00:00"/>
    <d v="1899-12-30T12:26:10"/>
    <d v="2025-03-12T00:00:00"/>
    <d v="1899-12-30T16:49:34"/>
    <d v="2025-03-12T00:00:00"/>
    <d v="1899-12-30T16:46:53"/>
    <x v="0"/>
    <x v="0"/>
    <s v="3116015752"/>
    <s v="EXW"/>
    <d v="1899-12-30T04:26:05"/>
    <x v="2538"/>
    <d v="1899-12-30T04:23:24"/>
    <s v="Granel"/>
    <s v="E001"/>
    <x v="1"/>
    <d v="1899-12-30T04:20:43"/>
    <n v="-1.863425925920037E-3"/>
    <x v="13"/>
    <x v="13"/>
    <x v="3"/>
    <x v="2"/>
    <n v="0"/>
    <n v="0"/>
    <x v="0"/>
    <x v="3"/>
    <x v="2"/>
    <n v="0"/>
    <x v="3"/>
    <x v="2"/>
    <d v="1899-12-30T04:23:24"/>
    <d v="1899-12-30T03:25:24"/>
    <x v="1"/>
    <m/>
    <m/>
    <d v="1899-12-30T00:00:00"/>
    <d v="1899-12-30T04:20:43"/>
    <n v="4"/>
    <d v="1899-12-30T04:23:24"/>
    <n v="260.71666666666562"/>
    <x v="8"/>
    <x v="0"/>
  </r>
  <r>
    <x v="4"/>
    <s v=""/>
    <x v="0"/>
    <x v="959"/>
    <s v="E6554HRN"/>
    <d v="2025-03-12T00:00:00"/>
    <x v="2"/>
    <s v="393"/>
    <x v="31"/>
    <s v="PA"/>
    <x v="2"/>
    <x v="0"/>
    <d v="2025-03-12T00:00:00"/>
    <d v="1899-12-30T16:20:13"/>
    <d v="2025-03-12T00:00:00"/>
    <d v="1899-12-30T16:53:57"/>
    <d v="2025-03-12T00:00:00"/>
    <d v="1899-12-30T16:55:20"/>
    <x v="181"/>
    <x v="19"/>
    <s v="3116015753"/>
    <s v="EXW"/>
    <d v="1899-12-30T00:35:07"/>
    <x v="2508"/>
    <d v="1899-12-30T00:33:44"/>
    <s v="Granel"/>
    <s v="E001"/>
    <x v="1"/>
    <d v="1899-12-30T00:35:07"/>
    <d v="1899-12-30T00:01:23"/>
    <x v="7"/>
    <x v="13"/>
    <x v="3"/>
    <x v="2"/>
    <n v="0"/>
    <n v="0"/>
    <x v="0"/>
    <x v="3"/>
    <x v="2"/>
    <n v="0"/>
    <x v="3"/>
    <x v="1"/>
    <d v="1899-12-30T00:33:44"/>
    <d v="1899-12-30T00:33:44"/>
    <x v="0"/>
    <m/>
    <m/>
    <d v="1899-12-30T00:00:00"/>
    <d v="1899-12-30T00:35:07"/>
    <n v="4"/>
    <d v="1899-12-30T00:33:44"/>
    <n v="35.116666666660912"/>
    <x v="8"/>
    <x v="1"/>
  </r>
  <r>
    <x v="4"/>
    <s v="2025000853"/>
    <x v="0"/>
    <x v="934"/>
    <s v="E3903KDW"/>
    <d v="2025-03-12T00:00:00"/>
    <x v="2"/>
    <s v="3146"/>
    <x v="30"/>
    <s v="PA"/>
    <x v="16"/>
    <x v="0"/>
    <d v="2025-03-12T00:00:00"/>
    <d v="1899-12-30T16:47:17"/>
    <d v="2025-03-12T00:00:00"/>
    <d v="1899-12-30T16:53:00"/>
    <d v="2025-03-12T00:00:00"/>
    <d v="1899-12-30T17:13:44"/>
    <x v="0"/>
    <x v="0"/>
    <s v="3116015754"/>
    <s v="EXW"/>
    <d v="1899-12-30T00:26:27"/>
    <x v="252"/>
    <d v="1899-12-30T00:05:43"/>
    <s v="Granel"/>
    <s v="E001"/>
    <x v="1"/>
    <d v="1899-12-30T00:26:27"/>
    <d v="1899-12-30T00:20:44"/>
    <x v="7"/>
    <x v="13"/>
    <x v="3"/>
    <x v="2"/>
    <n v="0"/>
    <n v="0"/>
    <x v="0"/>
    <x v="3"/>
    <x v="2"/>
    <n v="0"/>
    <x v="3"/>
    <x v="1"/>
    <d v="1899-12-30T00:05:43"/>
    <d v="1899-12-30T00:05:43"/>
    <x v="0"/>
    <m/>
    <m/>
    <d v="1899-12-30T00:00:00"/>
    <d v="1899-12-30T00:26:27"/>
    <n v="4"/>
    <d v="1899-12-30T00:05:43"/>
    <n v="26.450000000006533"/>
    <x v="12"/>
    <x v="1"/>
  </r>
  <r>
    <x v="4"/>
    <s v=""/>
    <x v="0"/>
    <x v="785"/>
    <s v="E4243BFS"/>
    <d v="2025-03-12T00:00:00"/>
    <x v="2"/>
    <s v="393"/>
    <x v="31"/>
    <s v="PA"/>
    <x v="2"/>
    <x v="0"/>
    <d v="2025-03-12T00:00:00"/>
    <d v="1899-12-30T17:33:56"/>
    <d v="2025-03-12T00:00:00"/>
    <d v="1899-12-30T17:37:31"/>
    <d v="2025-03-12T00:00:00"/>
    <d v="1899-12-30T17:38:01"/>
    <x v="181"/>
    <x v="19"/>
    <s v="3116015755"/>
    <s v="EXW"/>
    <d v="1899-12-30T00:04:05"/>
    <x v="1499"/>
    <d v="1899-12-30T00:03:35"/>
    <s v="Granel"/>
    <s v="E001"/>
    <x v="1"/>
    <d v="1899-12-30T00:04:05"/>
    <d v="1899-12-30T00:00:30"/>
    <x v="11"/>
    <x v="13"/>
    <x v="3"/>
    <x v="2"/>
    <n v="1"/>
    <n v="0"/>
    <x v="1"/>
    <x v="3"/>
    <x v="2"/>
    <n v="1"/>
    <x v="3"/>
    <x v="1"/>
    <d v="1899-12-30T00:03:35"/>
    <d v="1899-12-30T00:03:35"/>
    <x v="0"/>
    <m/>
    <m/>
    <d v="1899-12-30T00:00:00"/>
    <d v="1899-12-30T00:04:05"/>
    <n v="4"/>
    <d v="1899-12-30T00:03:35"/>
    <n v="4.0833333333359434"/>
    <x v="12"/>
    <x v="1"/>
  </r>
  <r>
    <x v="4"/>
    <s v="2025000850"/>
    <x v="0"/>
    <x v="790"/>
    <s v="ELU3931W"/>
    <d v="2025-03-12T00:00:00"/>
    <x v="2"/>
    <s v="393"/>
    <x v="31"/>
    <s v="PA"/>
    <x v="16"/>
    <x v="0"/>
    <d v="2025-03-12T00:00:00"/>
    <d v="1899-12-30T12:55:30"/>
    <d v="2025-03-12T00:00:00"/>
    <d v="1899-12-30T17:39:18"/>
    <d v="2025-03-12T00:00:00"/>
    <d v="1899-12-30T17:37:12"/>
    <x v="0"/>
    <x v="0"/>
    <s v="3116015756"/>
    <s v="EXW"/>
    <d v="1899-12-30T04:45:54"/>
    <x v="2539"/>
    <d v="1899-12-30T04:43:48"/>
    <s v="Granel"/>
    <s v="E001"/>
    <x v="1"/>
    <d v="1899-12-30T04:41:42"/>
    <n v="-1.4583333333300086E-3"/>
    <x v="13"/>
    <x v="13"/>
    <x v="3"/>
    <x v="2"/>
    <n v="0"/>
    <n v="0"/>
    <x v="0"/>
    <x v="3"/>
    <x v="2"/>
    <n v="0"/>
    <x v="3"/>
    <x v="2"/>
    <d v="1899-12-30T04:43:48"/>
    <d v="1899-12-30T03:45:48"/>
    <x v="1"/>
    <m/>
    <m/>
    <d v="1899-12-30T00:00:00"/>
    <d v="1899-12-30T04:41:42"/>
    <n v="4"/>
    <d v="1899-12-30T04:43:48"/>
    <n v="281.69999999999987"/>
    <x v="12"/>
    <x v="0"/>
  </r>
  <r>
    <x v="4"/>
    <s v=""/>
    <x v="0"/>
    <x v="790"/>
    <s v="ELU3931W"/>
    <d v="2025-03-12T00:00:00"/>
    <x v="2"/>
    <s v="395"/>
    <x v="32"/>
    <s v="PA"/>
    <x v="2"/>
    <x v="0"/>
    <d v="2025-03-12T00:00:00"/>
    <d v="1899-12-30T17:43:21"/>
    <d v="2025-03-12T00:00:00"/>
    <d v="1899-12-30T17:43:31"/>
    <d v="2025-03-12T00:00:00"/>
    <d v="1899-12-30T17:46:01"/>
    <x v="181"/>
    <x v="19"/>
    <s v="3116015757"/>
    <s v="EXW"/>
    <d v="1899-12-30T00:02:40"/>
    <x v="2530"/>
    <d v="1899-12-30T00:00:10"/>
    <s v="Granel"/>
    <s v="E001"/>
    <x v="1"/>
    <d v="1899-12-30T00:02:40"/>
    <d v="1899-12-30T00:02:30"/>
    <x v="11"/>
    <x v="13"/>
    <x v="3"/>
    <x v="2"/>
    <n v="1"/>
    <n v="0"/>
    <x v="1"/>
    <x v="3"/>
    <x v="2"/>
    <n v="1"/>
    <x v="3"/>
    <x v="1"/>
    <d v="1899-12-30T00:00:10"/>
    <d v="1899-12-30T00:00:10"/>
    <x v="0"/>
    <m/>
    <m/>
    <d v="1899-12-30T00:00:00"/>
    <d v="1899-12-30T00:02:40"/>
    <n v="4"/>
    <d v="1899-12-30T00:00:10"/>
    <n v="2.6666666666639927"/>
    <x v="12"/>
    <x v="1"/>
  </r>
  <r>
    <x v="4"/>
    <s v="2025000856"/>
    <x v="0"/>
    <x v="932"/>
    <s v="E2785MTN"/>
    <d v="2025-03-13T00:00:00"/>
    <x v="2"/>
    <s v="3146"/>
    <x v="30"/>
    <s v="PA"/>
    <x v="16"/>
    <x v="0"/>
    <d v="2025-03-13T00:00:00"/>
    <d v="1899-12-30T07:59:32"/>
    <d v="2025-03-13T00:00:00"/>
    <d v="1899-12-30T08:06:31"/>
    <d v="2025-03-13T00:00:00"/>
    <d v="1899-12-30T08:32:39"/>
    <x v="0"/>
    <x v="0"/>
    <s v="3116015758"/>
    <s v="FBO"/>
    <d v="1899-12-30T00:33:07"/>
    <x v="529"/>
    <d v="1899-12-30T00:06:59"/>
    <s v="Granel"/>
    <s v="E001"/>
    <x v="2"/>
    <d v="1899-12-30T00:33:07"/>
    <d v="1899-12-30T00:26:08"/>
    <x v="2"/>
    <x v="14"/>
    <x v="3"/>
    <x v="2"/>
    <n v="0"/>
    <n v="0"/>
    <x v="0"/>
    <x v="3"/>
    <x v="2"/>
    <n v="0"/>
    <x v="3"/>
    <x v="1"/>
    <d v="1899-12-30T00:06:59"/>
    <d v="1899-12-30T00:06:59"/>
    <x v="0"/>
    <m/>
    <m/>
    <d v="1899-12-30T00:00:00"/>
    <d v="1899-12-30T00:33:07"/>
    <n v="5"/>
    <d v="1899-12-30T00:06:59"/>
    <n v="33.116666666659157"/>
    <x v="2"/>
    <x v="1"/>
  </r>
  <r>
    <x v="4"/>
    <s v="2025000859"/>
    <x v="0"/>
    <x v="947"/>
    <s v="E8566LPV"/>
    <d v="2025-03-13T00:00:00"/>
    <x v="2"/>
    <s v="3146"/>
    <x v="30"/>
    <s v="PA"/>
    <x v="16"/>
    <x v="0"/>
    <d v="2025-03-13T00:00:00"/>
    <d v="1899-12-30T08:55:51"/>
    <d v="2025-03-13T00:00:00"/>
    <d v="1899-12-30T09:01:39"/>
    <d v="2025-03-13T00:00:00"/>
    <d v="1899-12-30T09:25:22"/>
    <x v="0"/>
    <x v="0"/>
    <s v="3116015759"/>
    <s v="EXW"/>
    <d v="1899-12-30T00:29:31"/>
    <x v="257"/>
    <d v="1899-12-30T00:05:48"/>
    <s v="Granel"/>
    <s v="E001"/>
    <x v="1"/>
    <d v="1899-12-30T00:29:31"/>
    <d v="1899-12-30T00:23:43"/>
    <x v="3"/>
    <x v="14"/>
    <x v="3"/>
    <x v="2"/>
    <n v="0"/>
    <n v="0"/>
    <x v="0"/>
    <x v="3"/>
    <x v="2"/>
    <n v="0"/>
    <x v="3"/>
    <x v="1"/>
    <d v="1899-12-30T00:05:48"/>
    <d v="1899-12-30T00:05:48"/>
    <x v="0"/>
    <m/>
    <m/>
    <d v="1899-12-30T00:00:00"/>
    <d v="1899-12-30T00:29:31"/>
    <n v="5"/>
    <d v="1899-12-30T00:05:48"/>
    <n v="29.516666666659237"/>
    <x v="3"/>
    <x v="1"/>
  </r>
  <r>
    <x v="4"/>
    <s v="2025000860"/>
    <x v="0"/>
    <x v="943"/>
    <s v="E2784MTN"/>
    <d v="2025-03-13T00:00:00"/>
    <x v="2"/>
    <s v="399"/>
    <x v="29"/>
    <s v="PA"/>
    <x v="16"/>
    <x v="0"/>
    <d v="2025-03-13T00:00:00"/>
    <d v="1899-12-30T11:56:30"/>
    <d v="2025-03-13T00:00:00"/>
    <d v="1899-12-30T12:00:50"/>
    <d v="2025-03-13T00:00:00"/>
    <d v="1899-12-30T12:25:43"/>
    <x v="0"/>
    <x v="0"/>
    <s v="3116015760"/>
    <s v="FBO"/>
    <d v="1899-12-30T00:29:13"/>
    <x v="1098"/>
    <d v="1899-12-30T00:04:20"/>
    <s v="Granel"/>
    <s v="E001"/>
    <x v="2"/>
    <d v="1899-12-30T00:29:13"/>
    <d v="1899-12-30T00:24:53"/>
    <x v="9"/>
    <x v="14"/>
    <x v="3"/>
    <x v="2"/>
    <n v="0"/>
    <n v="0"/>
    <x v="0"/>
    <x v="3"/>
    <x v="2"/>
    <n v="0"/>
    <x v="3"/>
    <x v="1"/>
    <d v="1899-12-30T00:04:20"/>
    <d v="1899-12-30T00:04:20"/>
    <x v="0"/>
    <m/>
    <m/>
    <d v="1899-12-30T00:00:00"/>
    <d v="1899-12-30T00:29:13"/>
    <n v="5"/>
    <d v="1899-12-30T00:04:20"/>
    <n v="29.216666666678453"/>
    <x v="11"/>
    <x v="1"/>
  </r>
  <r>
    <x v="4"/>
    <s v="2025000862"/>
    <x v="0"/>
    <x v="942"/>
    <s v="E5130MSV"/>
    <d v="2025-03-13T00:00:00"/>
    <x v="2"/>
    <s v="3146"/>
    <x v="30"/>
    <s v="PA"/>
    <x v="16"/>
    <x v="0"/>
    <d v="2025-03-13T00:00:00"/>
    <d v="1899-12-30T12:12:52"/>
    <d v="2025-03-13T00:00:00"/>
    <d v="1899-12-30T12:36:12"/>
    <d v="2025-03-13T00:00:00"/>
    <d v="1899-12-30T12:33:01"/>
    <x v="0"/>
    <x v="0"/>
    <s v="3116015761"/>
    <s v="EXW"/>
    <d v="1899-12-30T00:26:31"/>
    <x v="1503"/>
    <d v="1899-12-30T00:23:20"/>
    <s v="Granel"/>
    <s v="E001"/>
    <x v="1"/>
    <d v="1899-12-30T00:20:09"/>
    <n v="-2.210648148150085E-3"/>
    <x v="13"/>
    <x v="14"/>
    <x v="3"/>
    <x v="2"/>
    <n v="0"/>
    <n v="0"/>
    <x v="0"/>
    <x v="3"/>
    <x v="2"/>
    <n v="0"/>
    <x v="3"/>
    <x v="1"/>
    <d v="1899-12-30T00:23:20"/>
    <d v="1899-12-30T00:23:20"/>
    <x v="1"/>
    <m/>
    <m/>
    <d v="1899-12-30T00:00:00"/>
    <d v="1899-12-30T00:20:09"/>
    <n v="5"/>
    <d v="1899-12-30T00:23:20"/>
    <n v="20.149999999991959"/>
    <x v="11"/>
    <x v="1"/>
  </r>
  <r>
    <x v="4"/>
    <s v="2025000865"/>
    <x v="0"/>
    <x v="941"/>
    <s v="E3670HBF"/>
    <d v="2025-03-13T00:00:00"/>
    <x v="2"/>
    <s v="3146"/>
    <x v="30"/>
    <s v="PA"/>
    <x v="16"/>
    <x v="0"/>
    <d v="2025-03-13T00:00:00"/>
    <d v="1899-12-30T15:09:10"/>
    <d v="2025-03-13T00:00:00"/>
    <d v="1899-12-30T15:13:43"/>
    <d v="2025-03-13T00:00:00"/>
    <d v="1899-12-30T15:53:36"/>
    <x v="0"/>
    <x v="0"/>
    <s v="3116015762"/>
    <s v="EXW"/>
    <d v="1899-12-30T00:44:26"/>
    <x v="2540"/>
    <d v="1899-12-30T00:04:33"/>
    <s v="Granel"/>
    <s v="E001"/>
    <x v="1"/>
    <d v="1899-12-30T00:44:26"/>
    <d v="1899-12-30T00:39:53"/>
    <x v="10"/>
    <x v="14"/>
    <x v="3"/>
    <x v="2"/>
    <n v="0"/>
    <n v="0"/>
    <x v="0"/>
    <x v="3"/>
    <x v="2"/>
    <n v="0"/>
    <x v="3"/>
    <x v="1"/>
    <d v="1899-12-30T00:04:33"/>
    <d v="1899-12-30T00:04:33"/>
    <x v="0"/>
    <m/>
    <m/>
    <d v="1899-12-30T00:00:00"/>
    <d v="1899-12-30T00:44:26"/>
    <n v="5"/>
    <d v="1899-12-30T00:04:33"/>
    <n v="44.43333333333122"/>
    <x v="14"/>
    <x v="1"/>
  </r>
  <r>
    <x v="4"/>
    <s v="2025000866"/>
    <x v="0"/>
    <x v="937"/>
    <s v="E7141KVS"/>
    <d v="2025-03-13T00:00:00"/>
    <x v="2"/>
    <s v="393"/>
    <x v="31"/>
    <s v="PA"/>
    <x v="16"/>
    <x v="0"/>
    <d v="2025-03-13T00:00:00"/>
    <d v="1899-12-30T15:17:09"/>
    <d v="2025-03-13T00:00:00"/>
    <d v="1899-12-30T16:23:04"/>
    <d v="2025-03-13T00:00:00"/>
    <d v="1899-12-30T16:19:46"/>
    <x v="0"/>
    <x v="0"/>
    <s v="3116015763"/>
    <s v="EXW"/>
    <d v="1899-12-30T01:09:13"/>
    <x v="2541"/>
    <d v="1899-12-30T01:05:55"/>
    <s v="Granel"/>
    <s v="E001"/>
    <x v="1"/>
    <d v="1899-12-30T01:02:37"/>
    <n v="-2.2916666666699115E-3"/>
    <x v="10"/>
    <x v="14"/>
    <x v="3"/>
    <x v="2"/>
    <n v="0"/>
    <n v="0"/>
    <x v="0"/>
    <x v="3"/>
    <x v="2"/>
    <n v="0"/>
    <x v="3"/>
    <x v="0"/>
    <d v="1899-12-30T01:05:55"/>
    <d v="1899-12-30T00:07:55"/>
    <x v="1"/>
    <m/>
    <m/>
    <d v="1899-12-30T00:00:00"/>
    <d v="1899-12-30T01:02:37"/>
    <n v="5"/>
    <d v="1899-12-30T01:05:55"/>
    <n v="62.616666666672081"/>
    <x v="8"/>
    <x v="0"/>
  </r>
  <r>
    <x v="4"/>
    <s v="2025000867"/>
    <x v="0"/>
    <x v="939"/>
    <s v="E6217KMD"/>
    <d v="2025-03-13T00:00:00"/>
    <x v="2"/>
    <s v="393"/>
    <x v="31"/>
    <s v="PA"/>
    <x v="16"/>
    <x v="0"/>
    <d v="2025-03-13T00:00:00"/>
    <d v="1899-12-30T15:44:28"/>
    <d v="2025-03-13T00:00:00"/>
    <d v="1899-12-30T16:47:24"/>
    <d v="2025-03-13T00:00:00"/>
    <d v="1899-12-30T16:44:11"/>
    <x v="0"/>
    <x v="0"/>
    <s v="3116015764"/>
    <s v="EXW"/>
    <d v="1899-12-30T01:06:09"/>
    <x v="2221"/>
    <d v="1899-12-30T01:02:56"/>
    <s v="Granel"/>
    <s v="E001"/>
    <x v="1"/>
    <d v="1899-12-30T00:59:43"/>
    <n v="-2.2337962962900582E-3"/>
    <x v="10"/>
    <x v="14"/>
    <x v="3"/>
    <x v="2"/>
    <n v="0"/>
    <n v="0"/>
    <x v="0"/>
    <x v="3"/>
    <x v="2"/>
    <n v="0"/>
    <x v="3"/>
    <x v="0"/>
    <d v="1899-12-30T01:02:56"/>
    <d v="1899-12-30T00:04:56"/>
    <x v="1"/>
    <m/>
    <m/>
    <d v="1899-12-30T00:00:00"/>
    <d v="1899-12-30T00:59:43"/>
    <n v="5"/>
    <d v="1899-12-30T01:02:56"/>
    <n v="59.716666666670349"/>
    <x v="8"/>
    <x v="0"/>
  </r>
  <r>
    <x v="4"/>
    <s v=""/>
    <x v="0"/>
    <x v="946"/>
    <s v="E0151BKP"/>
    <d v="2025-03-13T00:00:00"/>
    <x v="2"/>
    <s v="393"/>
    <x v="31"/>
    <s v="PA"/>
    <x v="2"/>
    <x v="0"/>
    <d v="2025-03-13T00:00:00"/>
    <d v="1899-12-30T17:18:21"/>
    <d v="2025-03-13T00:00:00"/>
    <d v="1899-12-30T17:18:34"/>
    <d v="2025-03-13T00:00:00"/>
    <d v="1899-12-30T17:19:09"/>
    <x v="181"/>
    <x v="19"/>
    <s v="3116015765"/>
    <s v="EXW"/>
    <d v="1899-12-30T00:00:48"/>
    <x v="2407"/>
    <d v="1899-12-30T00:00:13"/>
    <s v="Granel"/>
    <s v="E001"/>
    <x v="1"/>
    <d v="1899-12-30T00:00:48"/>
    <d v="1899-12-30T00:00:35"/>
    <x v="11"/>
    <x v="14"/>
    <x v="3"/>
    <x v="2"/>
    <n v="1"/>
    <n v="0"/>
    <x v="1"/>
    <x v="3"/>
    <x v="2"/>
    <n v="1"/>
    <x v="3"/>
    <x v="1"/>
    <d v="1899-12-30T00:00:13"/>
    <d v="1899-12-30T00:00:13"/>
    <x v="0"/>
    <m/>
    <m/>
    <d v="1899-12-30T00:00:00"/>
    <d v="1899-12-30T00:00:48"/>
    <n v="5"/>
    <d v="1899-12-30T00:00:13"/>
    <n v="0.79999999999197158"/>
    <x v="12"/>
    <x v="1"/>
  </r>
  <r>
    <x v="4"/>
    <s v="2025000868"/>
    <x v="0"/>
    <x v="934"/>
    <s v="E3903KDW"/>
    <d v="2025-03-13T00:00:00"/>
    <x v="2"/>
    <s v="393"/>
    <x v="31"/>
    <s v="PA"/>
    <x v="16"/>
    <x v="0"/>
    <d v="2025-03-13T00:00:00"/>
    <d v="1899-12-30T15:51:35"/>
    <d v="2025-03-13T00:00:00"/>
    <d v="1899-12-30T17:20:01"/>
    <d v="2025-03-13T00:00:00"/>
    <d v="1899-12-30T17:27:59"/>
    <x v="0"/>
    <x v="0"/>
    <s v="3116015766"/>
    <s v="EXW"/>
    <d v="1899-12-30T01:36:24"/>
    <x v="2542"/>
    <d v="1899-12-30T01:28:26"/>
    <s v="Granel"/>
    <s v="E001"/>
    <x v="1"/>
    <d v="1899-12-30T01:36:24"/>
    <d v="1899-12-30T00:07:58"/>
    <x v="10"/>
    <x v="14"/>
    <x v="3"/>
    <x v="2"/>
    <n v="0"/>
    <n v="0"/>
    <x v="0"/>
    <x v="3"/>
    <x v="2"/>
    <n v="0"/>
    <x v="3"/>
    <x v="2"/>
    <d v="1899-12-30T01:28:26"/>
    <d v="1899-12-30T00:30:26"/>
    <x v="0"/>
    <m/>
    <m/>
    <d v="1899-12-30T00:00:00"/>
    <d v="1899-12-30T01:36:24"/>
    <n v="5"/>
    <d v="1899-12-30T01:28:26"/>
    <n v="96.399999999993639"/>
    <x v="12"/>
    <x v="0"/>
  </r>
  <r>
    <x v="4"/>
    <s v="2025000871"/>
    <x v="0"/>
    <x v="942"/>
    <s v="E5130MSV"/>
    <d v="2025-03-14T00:00:00"/>
    <x v="2"/>
    <s v="3146"/>
    <x v="30"/>
    <s v="PA"/>
    <x v="16"/>
    <x v="0"/>
    <d v="2025-03-14T00:00:00"/>
    <d v="1899-12-30T08:01:27"/>
    <d v="2025-03-14T00:00:00"/>
    <d v="1899-12-30T08:41:54"/>
    <d v="2025-03-14T00:00:00"/>
    <d v="1899-12-30T08:38:38"/>
    <x v="0"/>
    <x v="0"/>
    <s v="3116015767"/>
    <s v="EXW"/>
    <d v="1899-12-30T00:43:43"/>
    <x v="2536"/>
    <d v="1899-12-30T00:40:27"/>
    <s v="Granel"/>
    <s v="E001"/>
    <x v="1"/>
    <d v="1899-12-30T00:37:11"/>
    <n v="-2.2685185185200019E-3"/>
    <x v="3"/>
    <x v="15"/>
    <x v="3"/>
    <x v="2"/>
    <n v="0"/>
    <n v="0"/>
    <x v="0"/>
    <x v="3"/>
    <x v="2"/>
    <n v="0"/>
    <x v="3"/>
    <x v="1"/>
    <d v="1899-12-30T00:40:27"/>
    <d v="1899-12-30T00:40:27"/>
    <x v="1"/>
    <m/>
    <m/>
    <d v="1899-12-30T00:00:00"/>
    <d v="1899-12-30T00:37:11"/>
    <n v="6"/>
    <d v="1899-12-30T00:40:27"/>
    <n v="37.183333333334325"/>
    <x v="2"/>
    <x v="1"/>
  </r>
  <r>
    <x v="4"/>
    <s v="2025000875"/>
    <x v="0"/>
    <x v="947"/>
    <s v="E8566LPV"/>
    <d v="2025-03-14T00:00:00"/>
    <x v="2"/>
    <s v="3146"/>
    <x v="30"/>
    <s v="PA"/>
    <x v="16"/>
    <x v="0"/>
    <d v="2025-03-14T00:00:00"/>
    <d v="1899-12-30T09:18:24"/>
    <d v="2025-03-14T00:00:00"/>
    <d v="1899-12-30T09:23:36"/>
    <d v="2025-03-14T00:00:00"/>
    <d v="1899-12-30T09:44:41"/>
    <x v="0"/>
    <x v="0"/>
    <s v="3116015768"/>
    <s v="EXW"/>
    <d v="1899-12-30T00:26:17"/>
    <x v="524"/>
    <d v="1899-12-30T00:05:12"/>
    <s v="Granel"/>
    <s v="E001"/>
    <x v="1"/>
    <d v="1899-12-30T00:26:17"/>
    <d v="1899-12-30T00:21:05"/>
    <x v="4"/>
    <x v="15"/>
    <x v="3"/>
    <x v="2"/>
    <n v="0"/>
    <n v="0"/>
    <x v="0"/>
    <x v="3"/>
    <x v="2"/>
    <n v="0"/>
    <x v="3"/>
    <x v="1"/>
    <d v="1899-12-30T00:05:12"/>
    <d v="1899-12-30T00:05:12"/>
    <x v="0"/>
    <m/>
    <m/>
    <d v="1899-12-30T00:00:00"/>
    <d v="1899-12-30T00:26:17"/>
    <n v="6"/>
    <d v="1899-12-30T00:05:12"/>
    <n v="26.283333333326382"/>
    <x v="3"/>
    <x v="1"/>
  </r>
  <r>
    <x v="4"/>
    <s v="2025000880"/>
    <x v="0"/>
    <x v="944"/>
    <s v="E4423MVM"/>
    <d v="2025-03-14T00:00:00"/>
    <x v="2"/>
    <s v="399"/>
    <x v="29"/>
    <s v="PA"/>
    <x v="16"/>
    <x v="0"/>
    <d v="2025-03-14T00:00:00"/>
    <d v="1899-12-30T10:50:27"/>
    <d v="2025-03-14T00:00:00"/>
    <d v="1899-12-30T10:54:19"/>
    <d v="2025-03-14T00:00:00"/>
    <d v="1899-12-30T11:16:45"/>
    <x v="0"/>
    <x v="0"/>
    <s v="3116015769"/>
    <s v="FBO"/>
    <d v="1899-12-30T00:26:18"/>
    <x v="152"/>
    <d v="1899-12-30T00:03:52"/>
    <s v="Granel"/>
    <s v="E001"/>
    <x v="2"/>
    <d v="1899-12-30T00:26:18"/>
    <d v="1899-12-30T00:22:26"/>
    <x v="5"/>
    <x v="15"/>
    <x v="3"/>
    <x v="2"/>
    <n v="0"/>
    <n v="0"/>
    <x v="0"/>
    <x v="3"/>
    <x v="2"/>
    <n v="0"/>
    <x v="3"/>
    <x v="1"/>
    <d v="1899-12-30T00:03:52"/>
    <d v="1899-12-30T00:03:52"/>
    <x v="0"/>
    <m/>
    <m/>
    <d v="1899-12-30T00:00:00"/>
    <d v="1899-12-30T00:26:18"/>
    <n v="6"/>
    <d v="1899-12-30T00:03:52"/>
    <n v="26.300000000001631"/>
    <x v="5"/>
    <x v="1"/>
  </r>
  <r>
    <x v="4"/>
    <s v="2025000879"/>
    <x v="0"/>
    <x v="937"/>
    <s v="E7141KVS"/>
    <d v="2025-03-14T00:00:00"/>
    <x v="2"/>
    <s v="393"/>
    <x v="31"/>
    <s v="PA"/>
    <x v="16"/>
    <x v="0"/>
    <d v="2025-03-14T00:00:00"/>
    <d v="1899-12-30T10:48:53"/>
    <d v="2025-03-14T00:00:00"/>
    <d v="1899-12-30T11:41:34"/>
    <d v="2025-03-14T00:00:00"/>
    <d v="1899-12-30T11:38:15"/>
    <x v="0"/>
    <x v="0"/>
    <s v="3116015770"/>
    <s v="EXW"/>
    <d v="1899-12-30T00:56:00"/>
    <x v="2543"/>
    <d v="1899-12-30T00:52:41"/>
    <s v="Granel"/>
    <s v="E001"/>
    <x v="1"/>
    <d v="1899-12-30T00:49:22"/>
    <n v="-2.3032407407400091E-3"/>
    <x v="5"/>
    <x v="15"/>
    <x v="3"/>
    <x v="2"/>
    <n v="0"/>
    <n v="0"/>
    <x v="0"/>
    <x v="3"/>
    <x v="2"/>
    <n v="0"/>
    <x v="3"/>
    <x v="0"/>
    <d v="1899-12-30T00:52:41"/>
    <d v="1899-12-30T00:07:41"/>
    <x v="1"/>
    <m/>
    <m/>
    <d v="1899-12-30T00:00:00"/>
    <d v="1899-12-30T00:49:22"/>
    <n v="6"/>
    <d v="1899-12-30T00:52:41"/>
    <n v="49.366666666655945"/>
    <x v="5"/>
    <x v="0"/>
  </r>
  <r>
    <x v="4"/>
    <s v=""/>
    <x v="0"/>
    <x v="790"/>
    <s v="ELU3931W"/>
    <d v="2025-03-14T00:00:00"/>
    <x v="2"/>
    <s v="393"/>
    <x v="31"/>
    <s v="PA"/>
    <x v="2"/>
    <x v="0"/>
    <d v="2025-03-14T00:00:00"/>
    <d v="1899-12-30T11:02:28"/>
    <d v="2025-03-14T00:00:00"/>
    <d v="1899-12-30T11:43:18"/>
    <d v="2025-03-14T00:00:00"/>
    <d v="1899-12-30T11:44:25"/>
    <x v="181"/>
    <x v="19"/>
    <s v="3116015771"/>
    <s v="EXW"/>
    <d v="1899-12-30T00:41:57"/>
    <x v="2544"/>
    <d v="1899-12-30T00:40:50"/>
    <s v="Granel"/>
    <s v="E001"/>
    <x v="1"/>
    <d v="1899-12-30T00:41:57"/>
    <d v="1899-12-30T00:01:07"/>
    <x v="9"/>
    <x v="15"/>
    <x v="3"/>
    <x v="2"/>
    <n v="0"/>
    <n v="0"/>
    <x v="0"/>
    <x v="3"/>
    <x v="2"/>
    <n v="0"/>
    <x v="3"/>
    <x v="1"/>
    <d v="1899-12-30T00:40:50"/>
    <d v="1899-12-30T00:40:50"/>
    <x v="0"/>
    <m/>
    <m/>
    <d v="1899-12-30T00:00:00"/>
    <d v="1899-12-30T00:41:57"/>
    <n v="6"/>
    <d v="1899-12-30T00:40:50"/>
    <n v="41.949999999993608"/>
    <x v="5"/>
    <x v="1"/>
  </r>
  <r>
    <x v="4"/>
    <s v="2025000889"/>
    <x v="0"/>
    <x v="942"/>
    <s v="E5130MSV"/>
    <d v="2025-03-14T00:00:00"/>
    <x v="2"/>
    <s v="3146"/>
    <x v="30"/>
    <s v="PA"/>
    <x v="16"/>
    <x v="0"/>
    <d v="2025-03-14T00:00:00"/>
    <d v="1899-12-30T15:51:21"/>
    <d v="2025-03-14T00:00:00"/>
    <d v="1899-12-30T16:14:07"/>
    <d v="2025-03-14T00:00:00"/>
    <d v="1899-12-30T16:10:51"/>
    <x v="0"/>
    <x v="0"/>
    <s v="3116015772"/>
    <s v="EXW"/>
    <d v="1899-12-30T00:26:02"/>
    <x v="2536"/>
    <d v="1899-12-30T00:22:46"/>
    <s v="Granel"/>
    <s v="E001"/>
    <x v="1"/>
    <d v="1899-12-30T00:19:30"/>
    <n v="-2.2685185185199463E-3"/>
    <x v="10"/>
    <x v="15"/>
    <x v="3"/>
    <x v="2"/>
    <n v="0"/>
    <n v="0"/>
    <x v="0"/>
    <x v="3"/>
    <x v="2"/>
    <n v="0"/>
    <x v="3"/>
    <x v="1"/>
    <d v="1899-12-30T00:22:46"/>
    <d v="1899-12-30T00:22:46"/>
    <x v="1"/>
    <m/>
    <m/>
    <d v="1899-12-30T00:00:00"/>
    <d v="1899-12-30T00:19:30"/>
    <n v="6"/>
    <d v="1899-12-30T00:22:46"/>
    <n v="19.500000000004807"/>
    <x v="8"/>
    <x v="1"/>
  </r>
  <r>
    <x v="4"/>
    <s v="2025000891"/>
    <x v="0"/>
    <x v="934"/>
    <s v="E3903KDW"/>
    <d v="2025-03-14T00:00:00"/>
    <x v="2"/>
    <s v="395"/>
    <x v="32"/>
    <s v="PA"/>
    <x v="16"/>
    <x v="0"/>
    <d v="2025-03-14T00:00:00"/>
    <d v="1899-12-30T16:09:29"/>
    <d v="2025-03-14T00:00:00"/>
    <d v="1899-12-30T17:00:33"/>
    <d v="2025-03-14T00:00:00"/>
    <d v="1899-12-30T16:57:23"/>
    <x v="0"/>
    <x v="0"/>
    <s v="3116015773"/>
    <s v="EXW"/>
    <d v="1899-12-30T00:54:14"/>
    <x v="2524"/>
    <d v="1899-12-30T00:51:04"/>
    <s v="Granel"/>
    <s v="E001"/>
    <x v="1"/>
    <d v="1899-12-30T00:47:54"/>
    <n v="-2.1990740740799319E-3"/>
    <x v="7"/>
    <x v="15"/>
    <x v="3"/>
    <x v="2"/>
    <n v="0"/>
    <n v="0"/>
    <x v="0"/>
    <x v="3"/>
    <x v="2"/>
    <n v="0"/>
    <x v="3"/>
    <x v="0"/>
    <d v="1899-12-30T00:51:04"/>
    <d v="1899-12-30T00:06:04"/>
    <x v="1"/>
    <m/>
    <m/>
    <d v="1899-12-30T00:00:00"/>
    <d v="1899-12-30T00:47:54"/>
    <n v="6"/>
    <d v="1899-12-30T00:51:04"/>
    <n v="47.900000000001732"/>
    <x v="8"/>
    <x v="0"/>
  </r>
  <r>
    <x v="4"/>
    <s v="2025000892"/>
    <x v="0"/>
    <x v="941"/>
    <s v="E3670HBF"/>
    <d v="2025-03-14T00:00:00"/>
    <x v="2"/>
    <s v="393"/>
    <x v="31"/>
    <s v="PA"/>
    <x v="16"/>
    <x v="0"/>
    <d v="2025-03-14T00:00:00"/>
    <d v="1899-12-30T16:42:33"/>
    <d v="2025-03-14T00:00:00"/>
    <d v="1899-12-30T16:47:11"/>
    <d v="2025-03-14T00:00:00"/>
    <d v="1899-12-30T17:09:43"/>
    <x v="0"/>
    <x v="0"/>
    <s v="3116015774"/>
    <s v="EXW"/>
    <d v="1899-12-30T00:27:10"/>
    <x v="226"/>
    <d v="1899-12-30T00:04:38"/>
    <s v="Granel"/>
    <s v="E001"/>
    <x v="1"/>
    <d v="1899-12-30T00:27:10"/>
    <d v="1899-12-30T00:22:32"/>
    <x v="7"/>
    <x v="15"/>
    <x v="3"/>
    <x v="2"/>
    <n v="0"/>
    <n v="0"/>
    <x v="0"/>
    <x v="3"/>
    <x v="2"/>
    <n v="0"/>
    <x v="3"/>
    <x v="1"/>
    <d v="1899-12-30T00:04:38"/>
    <d v="1899-12-30T00:04:38"/>
    <x v="0"/>
    <m/>
    <m/>
    <d v="1899-12-30T00:00:00"/>
    <d v="1899-12-30T00:27:10"/>
    <n v="6"/>
    <d v="1899-12-30T00:04:38"/>
    <n v="27.166666666665584"/>
    <x v="12"/>
    <x v="1"/>
  </r>
  <r>
    <x v="4"/>
    <s v="2025000896"/>
    <x v="0"/>
    <x v="937"/>
    <s v="E7141KVS"/>
    <d v="2025-03-17T00:00:00"/>
    <x v="2"/>
    <s v="393"/>
    <x v="31"/>
    <s v="PA"/>
    <x v="16"/>
    <x v="0"/>
    <d v="2025-03-17T00:00:00"/>
    <d v="1899-12-30T08:26:07"/>
    <d v="2025-03-17T00:00:00"/>
    <d v="1899-12-30T08:30:21"/>
    <d v="2025-03-17T00:00:00"/>
    <d v="1899-12-30T08:53:01"/>
    <x v="0"/>
    <x v="0"/>
    <s v="3116015775"/>
    <s v="EXW"/>
    <d v="1899-12-30T00:26:54"/>
    <x v="2545"/>
    <d v="1899-12-30T00:04:14"/>
    <s v="Granel"/>
    <s v="E001"/>
    <x v="1"/>
    <d v="1899-12-30T00:26:54"/>
    <d v="1899-12-30T00:22:40"/>
    <x v="3"/>
    <x v="16"/>
    <x v="4"/>
    <x v="2"/>
    <n v="0"/>
    <n v="0"/>
    <x v="0"/>
    <x v="3"/>
    <x v="2"/>
    <n v="0"/>
    <x v="3"/>
    <x v="1"/>
    <d v="1899-12-30T00:04:14"/>
    <d v="1899-12-30T00:04:14"/>
    <x v="0"/>
    <m/>
    <m/>
    <d v="1899-12-30T00:00:00"/>
    <d v="1899-12-30T00:26:54"/>
    <n v="2"/>
    <d v="1899-12-30T00:04:14"/>
    <n v="26.899999999991973"/>
    <x v="2"/>
    <x v="1"/>
  </r>
  <r>
    <x v="4"/>
    <s v="2025000898"/>
    <x v="0"/>
    <x v="814"/>
    <s v="EC8206AC"/>
    <d v="2025-03-17T00:00:00"/>
    <x v="2"/>
    <s v="395"/>
    <x v="32"/>
    <s v="PA"/>
    <x v="16"/>
    <x v="0"/>
    <d v="2025-03-17T00:00:00"/>
    <d v="1899-12-30T08:44:24"/>
    <d v="2025-03-17T00:00:00"/>
    <d v="1899-12-30T10:05:14"/>
    <d v="2025-03-17T00:00:00"/>
    <d v="1899-12-30T10:02:15"/>
    <x v="0"/>
    <x v="0"/>
    <s v="3116015776"/>
    <s v="EXW"/>
    <d v="1899-12-30T01:23:49"/>
    <x v="2503"/>
    <d v="1899-12-30T01:20:50"/>
    <s v="Granel"/>
    <s v="E001"/>
    <x v="1"/>
    <d v="1899-12-30T01:17:51"/>
    <n v="-2.0717592592600087E-3"/>
    <x v="3"/>
    <x v="16"/>
    <x v="4"/>
    <x v="2"/>
    <n v="0"/>
    <n v="0"/>
    <x v="0"/>
    <x v="3"/>
    <x v="2"/>
    <n v="0"/>
    <x v="3"/>
    <x v="0"/>
    <d v="1899-12-30T01:20:50"/>
    <d v="1899-12-30T00:22:50"/>
    <x v="1"/>
    <m/>
    <m/>
    <d v="1899-12-30T00:00:00"/>
    <d v="1899-12-30T01:17:51"/>
    <n v="2"/>
    <d v="1899-12-30T01:20:50"/>
    <n v="77.849999999999937"/>
    <x v="4"/>
    <x v="0"/>
  </r>
  <r>
    <x v="4"/>
    <s v=""/>
    <x v="0"/>
    <x v="814"/>
    <s v="EC8206AC"/>
    <d v="2025-03-17T00:00:00"/>
    <x v="2"/>
    <s v="393"/>
    <x v="31"/>
    <s v="PA"/>
    <x v="2"/>
    <x v="0"/>
    <d v="2025-03-17T00:00:00"/>
    <d v="1899-12-30T10:07:33"/>
    <d v="2025-03-17T00:00:00"/>
    <d v="1899-12-30T10:07:53"/>
    <d v="2025-03-17T00:00:00"/>
    <d v="1899-12-30T10:08:51"/>
    <x v="181"/>
    <x v="19"/>
    <s v="3116015777"/>
    <s v="EXW"/>
    <d v="1899-12-30T00:01:18"/>
    <x v="2546"/>
    <d v="1899-12-30T00:00:20"/>
    <s v="Granel"/>
    <s v="E001"/>
    <x v="1"/>
    <d v="1899-12-30T00:01:18"/>
    <d v="1899-12-30T00:00:58"/>
    <x v="5"/>
    <x v="16"/>
    <x v="4"/>
    <x v="2"/>
    <n v="1"/>
    <n v="0"/>
    <x v="1"/>
    <x v="3"/>
    <x v="2"/>
    <n v="1"/>
    <x v="3"/>
    <x v="1"/>
    <d v="1899-12-30T00:00:20"/>
    <d v="1899-12-30T00:00:20"/>
    <x v="0"/>
    <m/>
    <m/>
    <d v="1899-12-30T00:00:00"/>
    <d v="1899-12-30T00:01:18"/>
    <n v="2"/>
    <d v="1899-12-30T00:00:20"/>
    <n v="1.3000000000031608"/>
    <x v="4"/>
    <x v="1"/>
  </r>
  <r>
    <x v="4"/>
    <s v="2025000900"/>
    <x v="0"/>
    <x v="948"/>
    <s v="E8163CLZ"/>
    <d v="2025-03-17T00:00:00"/>
    <x v="2"/>
    <s v="3146"/>
    <x v="30"/>
    <s v="PA"/>
    <x v="16"/>
    <x v="0"/>
    <d v="2025-03-17T00:00:00"/>
    <d v="1899-12-30T09:15:03"/>
    <d v="2025-03-17T00:00:00"/>
    <d v="1899-12-30T10:16:13"/>
    <d v="2025-03-17T00:00:00"/>
    <d v="1899-12-30T10:13:25"/>
    <x v="0"/>
    <x v="0"/>
    <s v="3116015778"/>
    <s v="EXW"/>
    <d v="1899-12-30T01:03:58"/>
    <x v="2499"/>
    <d v="1899-12-30T01:01:10"/>
    <s v="Granel"/>
    <s v="E001"/>
    <x v="1"/>
    <d v="1899-12-30T00:58:22"/>
    <n v="-1.9444444444399744E-3"/>
    <x v="4"/>
    <x v="16"/>
    <x v="4"/>
    <x v="2"/>
    <n v="0"/>
    <n v="0"/>
    <x v="0"/>
    <x v="3"/>
    <x v="2"/>
    <n v="0"/>
    <x v="3"/>
    <x v="0"/>
    <d v="1899-12-30T01:01:10"/>
    <d v="1899-12-30T00:03:10"/>
    <x v="1"/>
    <m/>
    <m/>
    <d v="1899-12-30T00:00:00"/>
    <d v="1899-12-30T00:58:22"/>
    <n v="2"/>
    <d v="1899-12-30T01:01:10"/>
    <n v="58.366666666670376"/>
    <x v="4"/>
    <x v="0"/>
  </r>
  <r>
    <x v="4"/>
    <s v="2025000901"/>
    <x v="0"/>
    <x v="932"/>
    <s v="E2785MTN"/>
    <d v="2025-03-17T00:00:00"/>
    <x v="2"/>
    <s v="399"/>
    <x v="29"/>
    <s v="PA"/>
    <x v="16"/>
    <x v="0"/>
    <d v="2025-03-17T00:00:00"/>
    <d v="1899-12-30T09:41:52"/>
    <d v="2025-03-17T00:00:00"/>
    <d v="1899-12-30T09:46:20"/>
    <d v="2025-03-17T00:00:00"/>
    <d v="1899-12-30T10:32:22"/>
    <x v="0"/>
    <x v="0"/>
    <s v="3116015779"/>
    <s v="FBO"/>
    <d v="1899-12-30T00:50:30"/>
    <x v="1365"/>
    <d v="1899-12-30T00:04:28"/>
    <s v="Granel"/>
    <s v="E001"/>
    <x v="2"/>
    <d v="1899-12-30T00:50:30"/>
    <d v="1899-12-30T00:46:02"/>
    <x v="4"/>
    <x v="16"/>
    <x v="4"/>
    <x v="2"/>
    <n v="0"/>
    <n v="0"/>
    <x v="0"/>
    <x v="3"/>
    <x v="2"/>
    <n v="0"/>
    <x v="3"/>
    <x v="0"/>
    <d v="1899-12-30T00:04:28"/>
    <d v="1899-12-30T00:04:28"/>
    <x v="0"/>
    <m/>
    <m/>
    <d v="1899-12-30T00:00:00"/>
    <d v="1899-12-30T00:50:30"/>
    <n v="2"/>
    <d v="1899-12-30T00:04:28"/>
    <n v="50.50000000000805"/>
    <x v="4"/>
    <x v="0"/>
  </r>
  <r>
    <x v="4"/>
    <s v="2025000899"/>
    <x v="0"/>
    <x v="955"/>
    <s v="E5966DNB"/>
    <d v="2025-03-17T00:00:00"/>
    <x v="2"/>
    <s v="393"/>
    <x v="31"/>
    <s v="PA"/>
    <x v="16"/>
    <x v="0"/>
    <d v="2025-03-17T00:00:00"/>
    <d v="1899-12-30T09:05:16"/>
    <d v="2025-03-17T00:00:00"/>
    <d v="1899-12-30T09:19:17"/>
    <d v="2025-03-17T00:00:00"/>
    <d v="1899-12-30T10:34:49"/>
    <x v="0"/>
    <x v="0"/>
    <s v="3116015780"/>
    <s v="EXW"/>
    <d v="1899-12-30T01:29:33"/>
    <x v="2547"/>
    <d v="1899-12-30T00:14:01"/>
    <s v="Granel"/>
    <s v="E001"/>
    <x v="1"/>
    <d v="1899-12-30T01:29:33"/>
    <d v="1899-12-30T01:15:32"/>
    <x v="4"/>
    <x v="16"/>
    <x v="4"/>
    <x v="2"/>
    <n v="0"/>
    <n v="0"/>
    <x v="0"/>
    <x v="3"/>
    <x v="2"/>
    <n v="0"/>
    <x v="3"/>
    <x v="0"/>
    <d v="1899-12-30T00:14:01"/>
    <d v="1899-12-30T00:14:01"/>
    <x v="0"/>
    <m/>
    <m/>
    <d v="1899-12-30T00:00:00"/>
    <d v="1899-12-30T01:29:33"/>
    <n v="2"/>
    <d v="1899-12-30T00:14:01"/>
    <n v="89.550000000000011"/>
    <x v="4"/>
    <x v="0"/>
  </r>
  <r>
    <x v="4"/>
    <s v="2025000905"/>
    <x v="0"/>
    <x v="942"/>
    <s v="E5130MSV"/>
    <d v="2025-03-17T00:00:00"/>
    <x v="2"/>
    <s v="3146"/>
    <x v="30"/>
    <s v="PA"/>
    <x v="16"/>
    <x v="0"/>
    <d v="2025-03-17T00:00:00"/>
    <d v="1899-12-30T12:05:13"/>
    <d v="2025-03-17T00:00:00"/>
    <d v="1899-12-30T12:09:22"/>
    <d v="2025-03-17T00:00:00"/>
    <d v="1899-12-30T12:30:04"/>
    <x v="0"/>
    <x v="0"/>
    <s v="3116015781"/>
    <s v="EXW"/>
    <d v="1899-12-30T00:24:51"/>
    <x v="2548"/>
    <d v="1899-12-30T00:04:09"/>
    <s v="Granel"/>
    <s v="E001"/>
    <x v="1"/>
    <d v="1899-12-30T00:24:51"/>
    <d v="1899-12-30T00:20:42"/>
    <x v="13"/>
    <x v="16"/>
    <x v="4"/>
    <x v="2"/>
    <n v="0"/>
    <n v="0"/>
    <x v="0"/>
    <x v="3"/>
    <x v="2"/>
    <n v="0"/>
    <x v="3"/>
    <x v="1"/>
    <d v="1899-12-30T00:04:09"/>
    <d v="1899-12-30T00:04:09"/>
    <x v="0"/>
    <m/>
    <m/>
    <d v="1899-12-30T00:00:00"/>
    <d v="1899-12-30T00:24:51"/>
    <n v="2"/>
    <d v="1899-12-30T00:04:09"/>
    <n v="24.849999999993493"/>
    <x v="11"/>
    <x v="1"/>
  </r>
  <r>
    <x v="4"/>
    <s v="2025000910"/>
    <x v="0"/>
    <x v="944"/>
    <s v="E4423MVM"/>
    <d v="2025-03-17T00:00:00"/>
    <x v="2"/>
    <s v="399"/>
    <x v="29"/>
    <s v="PA"/>
    <x v="16"/>
    <x v="0"/>
    <d v="2025-03-17T00:00:00"/>
    <d v="1899-12-30T15:15:58"/>
    <d v="2025-03-17T00:00:00"/>
    <d v="1899-12-30T15:20:20"/>
    <d v="2025-03-17T00:00:00"/>
    <d v="1899-12-30T15:42:09"/>
    <x v="0"/>
    <x v="0"/>
    <s v="3116015782"/>
    <s v="FBO"/>
    <d v="1899-12-30T00:26:11"/>
    <x v="275"/>
    <d v="1899-12-30T00:04:22"/>
    <s v="Granel"/>
    <s v="E001"/>
    <x v="2"/>
    <d v="1899-12-30T00:26:11"/>
    <d v="1899-12-30T00:21:49"/>
    <x v="10"/>
    <x v="16"/>
    <x v="4"/>
    <x v="2"/>
    <n v="0"/>
    <n v="0"/>
    <x v="0"/>
    <x v="3"/>
    <x v="2"/>
    <n v="0"/>
    <x v="3"/>
    <x v="1"/>
    <d v="1899-12-30T00:04:22"/>
    <d v="1899-12-30T00:04:22"/>
    <x v="0"/>
    <m/>
    <m/>
    <d v="1899-12-30T00:00:00"/>
    <d v="1899-12-30T00:26:11"/>
    <n v="2"/>
    <d v="1899-12-30T00:04:22"/>
    <n v="26.183333333332843"/>
    <x v="14"/>
    <x v="1"/>
  </r>
  <r>
    <x v="4"/>
    <s v="2025000909"/>
    <x v="0"/>
    <x v="937"/>
    <s v="E7141KVS"/>
    <d v="2025-03-17T00:00:00"/>
    <x v="2"/>
    <s v="395"/>
    <x v="32"/>
    <s v="PA"/>
    <x v="16"/>
    <x v="0"/>
    <d v="2025-03-17T00:00:00"/>
    <d v="1899-12-30T15:04:04"/>
    <d v="2025-03-17T00:00:00"/>
    <d v="1899-12-30T16:44:21"/>
    <d v="2025-03-17T00:00:00"/>
    <d v="1899-12-30T16:41:16"/>
    <x v="0"/>
    <x v="0"/>
    <s v="3116015783"/>
    <s v="EXW"/>
    <d v="1899-12-30T01:43:22"/>
    <x v="1528"/>
    <d v="1899-12-30T01:40:17"/>
    <s v="Granel"/>
    <s v="E001"/>
    <x v="1"/>
    <d v="1899-12-30T01:37:12"/>
    <n v="-2.1412037037099596E-3"/>
    <x v="10"/>
    <x v="16"/>
    <x v="4"/>
    <x v="2"/>
    <n v="0"/>
    <n v="0"/>
    <x v="0"/>
    <x v="3"/>
    <x v="2"/>
    <n v="0"/>
    <x v="3"/>
    <x v="2"/>
    <d v="1899-12-30T01:40:17"/>
    <d v="1899-12-30T00:42:17"/>
    <x v="1"/>
    <m/>
    <m/>
    <d v="1899-12-30T00:00:00"/>
    <d v="1899-12-30T01:37:12"/>
    <n v="2"/>
    <d v="1899-12-30T01:40:17"/>
    <n v="97.2"/>
    <x v="8"/>
    <x v="0"/>
  </r>
  <r>
    <x v="4"/>
    <s v=""/>
    <x v="0"/>
    <x v="938"/>
    <s v="E2073BGN"/>
    <d v="2025-03-17T00:00:00"/>
    <x v="2"/>
    <s v="395"/>
    <x v="32"/>
    <s v="PA"/>
    <x v="2"/>
    <x v="0"/>
    <d v="2025-03-17T00:00:00"/>
    <d v="1899-12-30T17:29:01"/>
    <d v="2025-03-17T00:00:00"/>
    <d v="1899-12-30T17:29:12"/>
    <d v="2025-03-17T00:00:00"/>
    <d v="1899-12-30T17:29:32"/>
    <x v="181"/>
    <x v="19"/>
    <s v="3116015784"/>
    <s v="EXW"/>
    <d v="1899-12-30T00:00:31"/>
    <x v="2120"/>
    <d v="1899-12-30T00:00:11"/>
    <s v="Granel"/>
    <s v="E001"/>
    <x v="1"/>
    <d v="1899-12-30T00:00:31"/>
    <d v="1899-12-30T00:00:20"/>
    <x v="11"/>
    <x v="16"/>
    <x v="4"/>
    <x v="2"/>
    <n v="1"/>
    <n v="0"/>
    <x v="1"/>
    <x v="3"/>
    <x v="2"/>
    <n v="1"/>
    <x v="3"/>
    <x v="1"/>
    <d v="1899-12-30T00:00:11"/>
    <d v="1899-12-30T00:00:11"/>
    <x v="0"/>
    <m/>
    <m/>
    <d v="1899-12-30T00:00:00"/>
    <d v="1899-12-30T00:00:31"/>
    <n v="2"/>
    <d v="1899-12-30T00:00:11"/>
    <n v="0.51666666665758143"/>
    <x v="12"/>
    <x v="1"/>
  </r>
  <r>
    <x v="4"/>
    <s v=""/>
    <x v="0"/>
    <x v="938"/>
    <s v="E2073BGN"/>
    <d v="2025-03-17T00:00:00"/>
    <x v="2"/>
    <s v="393"/>
    <x v="31"/>
    <s v="PA"/>
    <x v="2"/>
    <x v="0"/>
    <d v="2025-03-17T00:00:00"/>
    <d v="1899-12-30T17:30:32"/>
    <d v="2025-03-17T00:00:00"/>
    <d v="1899-12-30T17:30:46"/>
    <d v="2025-03-17T00:00:00"/>
    <d v="1899-12-30T17:31:21"/>
    <x v="181"/>
    <x v="19"/>
    <s v="3116015785"/>
    <s v="EXW"/>
    <d v="1899-12-30T00:00:49"/>
    <x v="2407"/>
    <d v="1899-12-30T00:00:14"/>
    <s v="Granel"/>
    <s v="E001"/>
    <x v="1"/>
    <d v="1899-12-30T00:00:49"/>
    <d v="1899-12-30T00:00:35"/>
    <x v="11"/>
    <x v="16"/>
    <x v="4"/>
    <x v="2"/>
    <n v="1"/>
    <n v="0"/>
    <x v="1"/>
    <x v="3"/>
    <x v="2"/>
    <n v="1"/>
    <x v="3"/>
    <x v="1"/>
    <d v="1899-12-30T00:00:14"/>
    <d v="1899-12-30T00:00:14"/>
    <x v="0"/>
    <m/>
    <m/>
    <d v="1899-12-30T00:00:00"/>
    <d v="1899-12-30T00:00:49"/>
    <n v="2"/>
    <d v="1899-12-30T00:00:14"/>
    <n v="0.81666666666722065"/>
    <x v="12"/>
    <x v="1"/>
  </r>
  <r>
    <x v="4"/>
    <s v="2025000922"/>
    <x v="0"/>
    <x v="948"/>
    <s v="E8163CLZ"/>
    <d v="2025-03-18T00:00:00"/>
    <x v="2"/>
    <s v="395"/>
    <x v="32"/>
    <s v="PA"/>
    <x v="16"/>
    <x v="0"/>
    <d v="2025-03-18T00:00:00"/>
    <d v="1899-12-30T08:58:00"/>
    <d v="2025-03-18T00:00:00"/>
    <d v="1899-12-30T09:52:53"/>
    <d v="2025-03-18T00:00:00"/>
    <d v="1899-12-30T09:49:42"/>
    <x v="0"/>
    <x v="0"/>
    <s v="3116015786"/>
    <s v="EXW"/>
    <d v="1899-12-30T00:58:04"/>
    <x v="1503"/>
    <d v="1899-12-30T00:54:53"/>
    <s v="Granel"/>
    <s v="E001"/>
    <x v="1"/>
    <d v="1899-12-30T00:51:42"/>
    <n v="-2.210648148149974E-3"/>
    <x v="3"/>
    <x v="17"/>
    <x v="4"/>
    <x v="2"/>
    <n v="0"/>
    <n v="0"/>
    <x v="0"/>
    <x v="3"/>
    <x v="2"/>
    <n v="0"/>
    <x v="3"/>
    <x v="0"/>
    <d v="1899-12-30T00:54:53"/>
    <d v="1899-12-30T00:09:53"/>
    <x v="1"/>
    <m/>
    <m/>
    <d v="1899-12-30T00:00:00"/>
    <d v="1899-12-30T00:51:42"/>
    <n v="3"/>
    <d v="1899-12-30T00:54:53"/>
    <n v="51.7000000000032"/>
    <x v="3"/>
    <x v="0"/>
  </r>
  <r>
    <x v="4"/>
    <s v="2025000929"/>
    <x v="0"/>
    <x v="941"/>
    <s v="E3670HBF"/>
    <d v="2025-03-18T00:00:00"/>
    <x v="2"/>
    <s v="393"/>
    <x v="31"/>
    <s v="PA"/>
    <x v="16"/>
    <x v="0"/>
    <d v="2025-03-18T00:00:00"/>
    <d v="1899-12-30T10:06:18"/>
    <d v="2025-03-18T00:00:00"/>
    <d v="1899-12-30T10:10:32"/>
    <d v="2025-03-18T00:00:00"/>
    <d v="1899-12-30T10:31:11"/>
    <x v="0"/>
    <x v="0"/>
    <s v="3116015787"/>
    <s v="EXW"/>
    <d v="1899-12-30T00:24:53"/>
    <x v="295"/>
    <d v="1899-12-30T00:04:14"/>
    <s v="Granel"/>
    <s v="E001"/>
    <x v="1"/>
    <d v="1899-12-30T00:24:53"/>
    <d v="1899-12-30T00:20:39"/>
    <x v="5"/>
    <x v="17"/>
    <x v="4"/>
    <x v="2"/>
    <n v="0"/>
    <n v="0"/>
    <x v="0"/>
    <x v="3"/>
    <x v="2"/>
    <n v="0"/>
    <x v="3"/>
    <x v="1"/>
    <d v="1899-12-30T00:04:14"/>
    <d v="1899-12-30T00:04:14"/>
    <x v="0"/>
    <m/>
    <m/>
    <d v="1899-12-30T00:00:00"/>
    <d v="1899-12-30T00:24:53"/>
    <n v="3"/>
    <d v="1899-12-30T00:04:14"/>
    <n v="24.883333333329603"/>
    <x v="4"/>
    <x v="1"/>
  </r>
  <r>
    <x v="4"/>
    <s v="2025000934"/>
    <x v="0"/>
    <x v="932"/>
    <s v="E2785MTN"/>
    <d v="2025-03-18T00:00:00"/>
    <x v="2"/>
    <s v="399"/>
    <x v="29"/>
    <s v="PA"/>
    <x v="16"/>
    <x v="0"/>
    <d v="2025-03-18T00:00:00"/>
    <d v="1899-12-30T11:43:34"/>
    <d v="2025-03-18T00:00:00"/>
    <d v="1899-12-30T11:47:47"/>
    <d v="2025-03-18T00:00:00"/>
    <d v="1899-12-30T12:05:07"/>
    <x v="0"/>
    <x v="0"/>
    <s v="3116015788"/>
    <s v="FBO"/>
    <d v="1899-12-30T00:21:33"/>
    <x v="364"/>
    <d v="1899-12-30T00:04:13"/>
    <s v="Granel"/>
    <s v="E001"/>
    <x v="2"/>
    <d v="1899-12-30T00:21:33"/>
    <d v="1899-12-30T00:17:20"/>
    <x v="9"/>
    <x v="17"/>
    <x v="4"/>
    <x v="2"/>
    <n v="0"/>
    <n v="0"/>
    <x v="0"/>
    <x v="3"/>
    <x v="2"/>
    <n v="0"/>
    <x v="3"/>
    <x v="1"/>
    <d v="1899-12-30T00:04:13"/>
    <d v="1899-12-30T00:04:13"/>
    <x v="0"/>
    <m/>
    <m/>
    <d v="1899-12-30T00:00:00"/>
    <d v="1899-12-30T00:21:33"/>
    <n v="3"/>
    <d v="1899-12-30T00:04:13"/>
    <n v="21.550000000003287"/>
    <x v="11"/>
    <x v="1"/>
  </r>
  <r>
    <x v="4"/>
    <s v="2025000949"/>
    <x v="0"/>
    <x v="944"/>
    <s v="E4423MVM"/>
    <d v="2025-03-18T00:00:00"/>
    <x v="2"/>
    <s v="399"/>
    <x v="29"/>
    <s v="PA"/>
    <x v="16"/>
    <x v="0"/>
    <d v="2025-03-18T00:00:00"/>
    <d v="1899-12-30T15:47:42"/>
    <d v="2025-03-18T00:00:00"/>
    <d v="1899-12-30T15:51:56"/>
    <d v="2025-03-18T00:00:00"/>
    <d v="1899-12-30T16:10:55"/>
    <x v="0"/>
    <x v="0"/>
    <s v="3116015789"/>
    <s v="FBO"/>
    <d v="1899-12-30T00:23:13"/>
    <x v="361"/>
    <d v="1899-12-30T00:04:14"/>
    <s v="Granel"/>
    <s v="E001"/>
    <x v="2"/>
    <d v="1899-12-30T00:23:13"/>
    <d v="1899-12-30T00:18:59"/>
    <x v="10"/>
    <x v="17"/>
    <x v="4"/>
    <x v="2"/>
    <n v="0"/>
    <n v="0"/>
    <x v="0"/>
    <x v="3"/>
    <x v="2"/>
    <n v="0"/>
    <x v="3"/>
    <x v="1"/>
    <d v="1899-12-30T00:04:14"/>
    <d v="1899-12-30T00:04:14"/>
    <x v="0"/>
    <m/>
    <m/>
    <d v="1899-12-30T00:00:00"/>
    <d v="1899-12-30T00:23:13"/>
    <n v="3"/>
    <d v="1899-12-30T00:04:14"/>
    <n v="23.2166666666736"/>
    <x v="8"/>
    <x v="1"/>
  </r>
  <r>
    <x v="4"/>
    <s v="2025000939"/>
    <x v="0"/>
    <x v="937"/>
    <s v="E7141KVS"/>
    <d v="2025-03-18T00:00:00"/>
    <x v="2"/>
    <s v="393"/>
    <x v="31"/>
    <s v="PA"/>
    <x v="16"/>
    <x v="0"/>
    <d v="2025-03-18T00:00:00"/>
    <d v="1899-12-30T15:05:30"/>
    <d v="2025-03-18T00:00:00"/>
    <d v="1899-12-30T16:43:24"/>
    <d v="2025-03-18T00:00:00"/>
    <d v="1899-12-30T16:40:03"/>
    <x v="0"/>
    <x v="0"/>
    <s v="3116015790"/>
    <s v="EXW"/>
    <d v="1899-12-30T01:41:15"/>
    <x v="1514"/>
    <d v="1899-12-30T01:37:54"/>
    <s v="Granel"/>
    <s v="E001"/>
    <x v="1"/>
    <d v="1899-12-30T01:34:33"/>
    <n v="-2.3263888888900297E-3"/>
    <x v="10"/>
    <x v="17"/>
    <x v="4"/>
    <x v="2"/>
    <n v="0"/>
    <n v="0"/>
    <x v="0"/>
    <x v="3"/>
    <x v="2"/>
    <n v="0"/>
    <x v="3"/>
    <x v="2"/>
    <d v="1899-12-30T01:37:54"/>
    <d v="1899-12-30T00:39:54"/>
    <x v="1"/>
    <m/>
    <m/>
    <d v="1899-12-30T00:00:00"/>
    <d v="1899-12-30T01:34:33"/>
    <n v="3"/>
    <d v="1899-12-30T01:37:54"/>
    <n v="94.550000000011096"/>
    <x v="8"/>
    <x v="0"/>
  </r>
  <r>
    <x v="4"/>
    <s v="2025000954"/>
    <x v="0"/>
    <x v="941"/>
    <s v="E3670HBF"/>
    <d v="2025-03-18T00:00:00"/>
    <x v="2"/>
    <s v="393"/>
    <x v="31"/>
    <s v="PA"/>
    <x v="16"/>
    <x v="0"/>
    <d v="2025-03-18T00:00:00"/>
    <d v="1899-12-30T16:57:05"/>
    <d v="2025-03-18T00:00:00"/>
    <d v="1899-12-30T17:27:38"/>
    <d v="2025-03-18T00:00:00"/>
    <d v="1899-12-30T17:24:15"/>
    <x v="0"/>
    <x v="0"/>
    <s v="3116015791"/>
    <s v="EXW"/>
    <d v="1899-12-30T00:33:56"/>
    <x v="2549"/>
    <d v="1899-12-30T00:30:33"/>
    <s v="Granel"/>
    <s v="E001"/>
    <x v="1"/>
    <d v="1899-12-30T00:27:10"/>
    <n v="-2.3495370370399948E-3"/>
    <x v="7"/>
    <x v="17"/>
    <x v="4"/>
    <x v="2"/>
    <n v="0"/>
    <n v="0"/>
    <x v="0"/>
    <x v="3"/>
    <x v="2"/>
    <n v="0"/>
    <x v="3"/>
    <x v="1"/>
    <d v="1899-12-30T00:30:33"/>
    <d v="1899-12-30T00:30:33"/>
    <x v="1"/>
    <m/>
    <m/>
    <d v="1899-12-30T00:00:00"/>
    <d v="1899-12-30T00:27:10"/>
    <n v="3"/>
    <d v="1899-12-30T00:30:33"/>
    <n v="27.166666666665584"/>
    <x v="12"/>
    <x v="1"/>
  </r>
  <r>
    <x v="4"/>
    <s v=""/>
    <x v="0"/>
    <x v="960"/>
    <s v="E2138HLR"/>
    <d v="2025-03-18T00:00:00"/>
    <x v="2"/>
    <s v="393"/>
    <x v="31"/>
    <s v="PA"/>
    <x v="2"/>
    <x v="0"/>
    <d v="2025-03-18T00:00:00"/>
    <d v="1899-12-30T17:29:23"/>
    <d v="2025-03-18T00:00:00"/>
    <d v="1899-12-30T17:29:32"/>
    <d v="2025-03-18T00:00:00"/>
    <d v="1899-12-30T17:30:01"/>
    <x v="181"/>
    <x v="19"/>
    <s v="3116015792"/>
    <s v="EXW"/>
    <d v="1899-12-30T00:00:38"/>
    <x v="881"/>
    <d v="1899-12-30T00:00:09"/>
    <s v="Granel"/>
    <s v="E001"/>
    <x v="1"/>
    <d v="1899-12-30T00:00:38"/>
    <d v="1899-12-30T00:00:29"/>
    <x v="11"/>
    <x v="17"/>
    <x v="4"/>
    <x v="2"/>
    <n v="1"/>
    <n v="0"/>
    <x v="1"/>
    <x v="3"/>
    <x v="2"/>
    <n v="1"/>
    <x v="3"/>
    <x v="1"/>
    <d v="1899-12-30T00:00:09"/>
    <d v="1899-12-30T00:00:09"/>
    <x v="0"/>
    <m/>
    <m/>
    <d v="1899-12-30T00:00:00"/>
    <d v="1899-12-30T00:00:38"/>
    <n v="3"/>
    <d v="1899-12-30T00:00:09"/>
    <n v="0.63333333332645125"/>
    <x v="12"/>
    <x v="1"/>
  </r>
  <r>
    <x v="4"/>
    <s v="2025000957"/>
    <x v="0"/>
    <x v="932"/>
    <s v="E2785MTN"/>
    <d v="2025-03-19T00:00:00"/>
    <x v="2"/>
    <s v="3186"/>
    <x v="34"/>
    <s v="PA"/>
    <x v="16"/>
    <x v="0"/>
    <d v="2025-03-19T00:00:00"/>
    <d v="1899-12-30T07:54:32"/>
    <d v="2025-03-19T00:00:00"/>
    <d v="1899-12-30T08:02:06"/>
    <d v="2025-03-19T00:00:00"/>
    <d v="1899-12-30T08:41:30"/>
    <x v="0"/>
    <x v="0"/>
    <s v="3116015793"/>
    <s v="FBO"/>
    <d v="1899-12-30T00:00:00"/>
    <x v="782"/>
    <d v="1899-12-30T00:00:00"/>
    <s v="Granel"/>
    <s v="E001"/>
    <x v="2"/>
    <d v="1899-12-30T00:46:58"/>
    <d v="1899-12-30T00:39:24"/>
    <x v="2"/>
    <x v="18"/>
    <x v="4"/>
    <x v="2"/>
    <n v="0"/>
    <n v="0"/>
    <x v="0"/>
    <x v="3"/>
    <x v="2"/>
    <n v="0"/>
    <x v="3"/>
    <x v="0"/>
    <d v="1899-12-30T00:00:00"/>
    <d v="1899-12-30T00:00:00"/>
    <x v="0"/>
    <m/>
    <m/>
    <d v="1899-12-30T00:00:00"/>
    <d v="1899-12-30T00:46:58"/>
    <n v="4"/>
    <d v="1899-12-30T00:07:34"/>
    <n v="46.96666666666556"/>
    <x v="2"/>
    <x v="0"/>
  </r>
  <r>
    <x v="4"/>
    <s v="2025000958"/>
    <x v="0"/>
    <x v="961"/>
    <s v="E4362JYZ"/>
    <d v="2025-03-19T00:00:00"/>
    <x v="2"/>
    <s v="3146"/>
    <x v="30"/>
    <s v="PA"/>
    <x v="16"/>
    <x v="0"/>
    <d v="2025-03-19T00:00:00"/>
    <d v="1899-12-30T08:02:58"/>
    <d v="2025-03-19T00:00:00"/>
    <d v="1899-12-30T09:03:06"/>
    <d v="2025-03-19T00:00:00"/>
    <d v="1899-12-30T08:59:40"/>
    <x v="0"/>
    <x v="0"/>
    <s v="3116015794"/>
    <s v="EXW"/>
    <d v="1899-12-30T00:00:00"/>
    <x v="782"/>
    <d v="1899-12-30T00:00:00"/>
    <s v="Granel"/>
    <s v="E001"/>
    <x v="1"/>
    <d v="1899-12-30T00:56:42"/>
    <n v="-2.384259259260002E-3"/>
    <x v="3"/>
    <x v="18"/>
    <x v="4"/>
    <x v="2"/>
    <n v="0"/>
    <n v="0"/>
    <x v="0"/>
    <x v="3"/>
    <x v="2"/>
    <n v="0"/>
    <x v="3"/>
    <x v="0"/>
    <d v="1899-12-30T00:00:00"/>
    <d v="1899-12-30T00:00:00"/>
    <x v="0"/>
    <m/>
    <m/>
    <d v="1899-12-30T00:00:00"/>
    <d v="1899-12-30T00:56:42"/>
    <n v="4"/>
    <d v="1899-12-30T01:00:08"/>
    <n v="56.699999999999989"/>
    <x v="2"/>
    <x v="0"/>
  </r>
  <r>
    <x v="4"/>
    <s v="2025000959"/>
    <x v="0"/>
    <x v="947"/>
    <s v="E8566LPV"/>
    <d v="2025-03-19T00:00:00"/>
    <x v="2"/>
    <s v="3146"/>
    <x v="30"/>
    <s v="PA"/>
    <x v="16"/>
    <x v="0"/>
    <d v="2025-03-19T00:00:00"/>
    <d v="1899-12-30T08:50:56"/>
    <d v="2025-03-19T00:00:00"/>
    <d v="1899-12-30T09:17:44"/>
    <d v="2025-03-19T00:00:00"/>
    <d v="1899-12-30T09:14:23"/>
    <x v="0"/>
    <x v="0"/>
    <s v="3116015795"/>
    <s v="EXW"/>
    <d v="1899-12-30T00:00:00"/>
    <x v="782"/>
    <d v="1899-12-30T00:00:00"/>
    <s v="Granel"/>
    <s v="E001"/>
    <x v="1"/>
    <d v="1899-12-30T00:23:27"/>
    <n v="-2.3263888888799822E-3"/>
    <x v="3"/>
    <x v="18"/>
    <x v="4"/>
    <x v="2"/>
    <n v="0"/>
    <n v="0"/>
    <x v="0"/>
    <x v="3"/>
    <x v="2"/>
    <n v="0"/>
    <x v="3"/>
    <x v="1"/>
    <d v="1899-12-30T00:00:00"/>
    <d v="1899-12-30T00:00:00"/>
    <x v="0"/>
    <m/>
    <m/>
    <d v="1899-12-30T00:00:00"/>
    <d v="1899-12-30T00:23:27"/>
    <n v="4"/>
    <d v="1899-12-30T00:26:48"/>
    <n v="23.450000000011258"/>
    <x v="3"/>
    <x v="1"/>
  </r>
  <r>
    <x v="4"/>
    <s v="2025000960"/>
    <x v="0"/>
    <x v="948"/>
    <s v="E8163CLZ"/>
    <d v="2025-03-19T00:00:00"/>
    <x v="2"/>
    <s v="393"/>
    <x v="31"/>
    <s v="PA"/>
    <x v="16"/>
    <x v="0"/>
    <d v="2025-03-19T00:00:00"/>
    <d v="1899-12-30T08:56:18"/>
    <d v="2025-03-19T00:00:00"/>
    <d v="1899-12-30T09:57:18"/>
    <d v="2025-03-19T00:00:00"/>
    <d v="1899-12-30T09:54:24"/>
    <x v="0"/>
    <x v="0"/>
    <s v="3116015796"/>
    <s v="EXW"/>
    <d v="1899-12-30T00:00:00"/>
    <x v="782"/>
    <d v="1899-12-30T00:00:00"/>
    <s v="Granel"/>
    <s v="E001"/>
    <x v="1"/>
    <d v="1899-12-30T00:58:06"/>
    <n v="-2.0138888888899809E-3"/>
    <x v="3"/>
    <x v="18"/>
    <x v="4"/>
    <x v="2"/>
    <n v="0"/>
    <n v="0"/>
    <x v="0"/>
    <x v="3"/>
    <x v="2"/>
    <n v="0"/>
    <x v="3"/>
    <x v="0"/>
    <d v="1899-12-30T00:00:00"/>
    <d v="1899-12-30T00:00:00"/>
    <x v="0"/>
    <m/>
    <m/>
    <d v="1899-12-30T00:00:00"/>
    <d v="1899-12-30T00:58:06"/>
    <n v="4"/>
    <d v="1899-12-30T01:01:00"/>
    <n v="58.099999999996847"/>
    <x v="3"/>
    <x v="0"/>
  </r>
  <r>
    <x v="4"/>
    <s v="2025000963"/>
    <x v="0"/>
    <x v="955"/>
    <s v="E5966DNB"/>
    <d v="2025-03-19T00:00:00"/>
    <x v="2"/>
    <s v="393"/>
    <x v="31"/>
    <s v="PA"/>
    <x v="16"/>
    <x v="0"/>
    <d v="2025-03-19T00:00:00"/>
    <d v="1899-12-30T10:00:56"/>
    <d v="2025-03-19T00:00:00"/>
    <d v="1899-12-30T10:05:42"/>
    <d v="2025-03-19T00:00:00"/>
    <d v="1899-12-30T11:10:28"/>
    <x v="0"/>
    <x v="0"/>
    <s v="3116015797"/>
    <s v="EXW"/>
    <d v="1899-12-30T00:00:00"/>
    <x v="782"/>
    <d v="1899-12-30T00:00:00"/>
    <s v="Granel"/>
    <s v="E001"/>
    <x v="1"/>
    <d v="1899-12-30T01:09:32"/>
    <d v="1899-12-30T01:04:46"/>
    <x v="5"/>
    <x v="18"/>
    <x v="4"/>
    <x v="2"/>
    <n v="0"/>
    <n v="0"/>
    <x v="0"/>
    <x v="3"/>
    <x v="2"/>
    <n v="0"/>
    <x v="3"/>
    <x v="0"/>
    <d v="1899-12-30T00:00:00"/>
    <d v="1899-12-30T00:00:00"/>
    <x v="0"/>
    <m/>
    <m/>
    <d v="1899-12-30T00:00:00"/>
    <d v="1899-12-30T01:09:32"/>
    <n v="4"/>
    <d v="1899-12-30T00:04:46"/>
    <n v="69.533333333337623"/>
    <x v="5"/>
    <x v="0"/>
  </r>
  <r>
    <x v="4"/>
    <s v="2025000916"/>
    <x v="0"/>
    <x v="934"/>
    <s v="E3903KDW"/>
    <d v="2025-03-19T00:00:00"/>
    <x v="2"/>
    <s v="393"/>
    <x v="31"/>
    <s v="PA"/>
    <x v="16"/>
    <x v="0"/>
    <d v="2025-03-17T00:00:00"/>
    <d v="1899-12-30T15:56:37"/>
    <d v="2025-03-19T00:00:00"/>
    <d v="1899-12-30T12:52:32"/>
    <d v="2025-03-19T00:00:00"/>
    <d v="1899-12-30T12:49:10"/>
    <x v="0"/>
    <x v="0"/>
    <s v="3116015798"/>
    <s v="EXW"/>
    <d v="1899-12-30T22:03:23"/>
    <x v="782"/>
    <d v="1899-12-30T22:03:23"/>
    <s v="Granel"/>
    <s v="E001"/>
    <x v="1"/>
    <d v="1899-12-30T20:52:32"/>
    <n v="-2.3379629629599608E-3"/>
    <x v="10"/>
    <x v="18"/>
    <x v="4"/>
    <x v="2"/>
    <n v="0"/>
    <n v="1"/>
    <x v="1"/>
    <x v="3"/>
    <x v="2"/>
    <n v="1"/>
    <x v="3"/>
    <x v="2"/>
    <d v="1899-12-30T22:03:23"/>
    <d v="1899-12-30T21:05:23"/>
    <x v="1"/>
    <m/>
    <m/>
    <d v="1899-12-30T00:00:00"/>
    <d v="1899-12-30T20:52:32"/>
    <n v="4"/>
    <n v="-0.12783564814814996"/>
    <n v="1252.5333333333349"/>
    <x v="11"/>
    <x v="0"/>
  </r>
  <r>
    <x v="4"/>
    <s v="2025000970"/>
    <x v="0"/>
    <x v="932"/>
    <s v="E2785MTN"/>
    <d v="2025-03-19T00:00:00"/>
    <x v="2"/>
    <s v="399"/>
    <x v="29"/>
    <s v="PA"/>
    <x v="16"/>
    <x v="0"/>
    <d v="2025-03-19T00:00:00"/>
    <d v="1899-12-30T15:31:49"/>
    <d v="2025-03-19T00:00:00"/>
    <d v="1899-12-30T15:35:58"/>
    <d v="2025-03-19T00:00:00"/>
    <d v="1899-12-30T15:57:55"/>
    <x v="0"/>
    <x v="0"/>
    <s v="3116015799"/>
    <s v="FBO"/>
    <d v="1899-12-30T00:00:00"/>
    <x v="782"/>
    <d v="1899-12-30T00:00:00"/>
    <s v="Granel"/>
    <s v="E001"/>
    <x v="2"/>
    <d v="1899-12-30T00:26:06"/>
    <d v="1899-12-30T00:21:57"/>
    <x v="10"/>
    <x v="18"/>
    <x v="4"/>
    <x v="2"/>
    <n v="0"/>
    <n v="0"/>
    <x v="0"/>
    <x v="3"/>
    <x v="2"/>
    <n v="0"/>
    <x v="3"/>
    <x v="1"/>
    <d v="1899-12-30T00:00:00"/>
    <d v="1899-12-30T00:00:00"/>
    <x v="0"/>
    <m/>
    <m/>
    <d v="1899-12-30T00:00:00"/>
    <d v="1899-12-30T00:26:06"/>
    <n v="4"/>
    <d v="1899-12-30T00:04:09"/>
    <n v="26.099999999999923"/>
    <x v="14"/>
    <x v="1"/>
  </r>
  <r>
    <x v="4"/>
    <s v="2025000971"/>
    <x v="0"/>
    <x v="937"/>
    <s v="E7141KVS"/>
    <d v="2025-03-19T00:00:00"/>
    <x v="2"/>
    <s v="3146"/>
    <x v="30"/>
    <s v="PA"/>
    <x v="16"/>
    <x v="0"/>
    <d v="2025-03-19T00:00:00"/>
    <d v="1899-12-30T16:00:35"/>
    <d v="2025-03-19T00:00:00"/>
    <d v="1899-12-30T16:16:57"/>
    <d v="2025-03-19T00:00:00"/>
    <d v="1899-12-30T16:38:28"/>
    <x v="0"/>
    <x v="0"/>
    <s v="3116015800"/>
    <s v="EXW"/>
    <d v="1899-12-30T00:00:00"/>
    <x v="782"/>
    <d v="1899-12-30T00:00:00"/>
    <s v="Granel"/>
    <s v="E001"/>
    <x v="1"/>
    <d v="1899-12-30T00:37:53"/>
    <d v="1899-12-30T00:21:31"/>
    <x v="7"/>
    <x v="18"/>
    <x v="4"/>
    <x v="2"/>
    <n v="0"/>
    <n v="0"/>
    <x v="0"/>
    <x v="3"/>
    <x v="2"/>
    <n v="0"/>
    <x v="3"/>
    <x v="1"/>
    <d v="1899-12-30T00:00:00"/>
    <d v="1899-12-30T00:00:00"/>
    <x v="0"/>
    <m/>
    <m/>
    <d v="1899-12-30T00:00:00"/>
    <d v="1899-12-30T00:37:53"/>
    <n v="4"/>
    <d v="1899-12-30T00:16:22"/>
    <n v="37.88333333333275"/>
    <x v="8"/>
    <x v="1"/>
  </r>
  <r>
    <x v="4"/>
    <s v="2025000956"/>
    <x v="0"/>
    <x v="790"/>
    <s v="ELU3931W"/>
    <d v="2025-03-19T00:00:00"/>
    <x v="2"/>
    <s v="393"/>
    <x v="31"/>
    <s v="PA"/>
    <x v="2"/>
    <x v="0"/>
    <d v="2025-03-18T00:00:00"/>
    <d v="1899-12-30T17:42:09"/>
    <d v="2025-03-19T00:00:00"/>
    <d v="1899-12-30T17:37:29"/>
    <d v="2025-03-19T00:00:00"/>
    <d v="1899-12-30T17:37:54"/>
    <x v="0"/>
    <x v="19"/>
    <s v="3116015801"/>
    <s v="EXW"/>
    <d v="1899-12-30T04:17:51"/>
    <x v="782"/>
    <d v="1899-12-30T04:17:51"/>
    <s v="Granel"/>
    <s v="E001"/>
    <x v="1"/>
    <d v="1899-12-30T23:55:44"/>
    <d v="1899-12-30T00:00:25"/>
    <x v="11"/>
    <x v="18"/>
    <x v="4"/>
    <x v="2"/>
    <n v="0"/>
    <n v="1"/>
    <x v="1"/>
    <x v="3"/>
    <x v="2"/>
    <n v="1"/>
    <x v="3"/>
    <x v="2"/>
    <d v="1899-12-30T04:17:51"/>
    <d v="1899-12-30T03:19:51"/>
    <x v="0"/>
    <m/>
    <m/>
    <d v="1899-12-30T00:00:00"/>
    <d v="1899-12-30T23:55:44"/>
    <n v="4"/>
    <n v="-3.2407407407399891E-3"/>
    <n v="1435.7333333333318"/>
    <x v="12"/>
    <x v="0"/>
  </r>
  <r>
    <x v="4"/>
    <s v=""/>
    <x v="0"/>
    <x v="938"/>
    <s v="E2073BGN"/>
    <d v="2025-03-19T00:00:00"/>
    <x v="2"/>
    <s v="393"/>
    <x v="31"/>
    <s v="PA"/>
    <x v="2"/>
    <x v="0"/>
    <d v="2025-03-19T00:00:00"/>
    <d v="1899-12-30T17:41:42"/>
    <d v="2025-03-19T00:00:00"/>
    <d v="1899-12-30T17:42:15"/>
    <d v="2025-03-19T00:00:00"/>
    <d v="1899-12-30T17:42:50"/>
    <x v="181"/>
    <x v="19"/>
    <s v="3116015802"/>
    <s v="EXW"/>
    <d v="1899-12-30T00:00:00"/>
    <x v="782"/>
    <d v="1899-12-30T00:00:00"/>
    <s v="Granel"/>
    <s v="E001"/>
    <x v="1"/>
    <d v="1899-12-30T00:01:08"/>
    <d v="1899-12-30T00:00:35"/>
    <x v="11"/>
    <x v="18"/>
    <x v="4"/>
    <x v="2"/>
    <n v="1"/>
    <n v="0"/>
    <x v="1"/>
    <x v="3"/>
    <x v="2"/>
    <n v="1"/>
    <x v="3"/>
    <x v="1"/>
    <d v="1899-12-30T00:00:00"/>
    <d v="1899-12-30T00:00:00"/>
    <x v="0"/>
    <m/>
    <m/>
    <d v="1899-12-30T00:00:00"/>
    <d v="1899-12-30T00:01:08"/>
    <n v="4"/>
    <d v="1899-12-30T00:00:33"/>
    <n v="1.1333333333231721"/>
    <x v="12"/>
    <x v="1"/>
  </r>
  <r>
    <x v="4"/>
    <s v="2025000972"/>
    <x v="0"/>
    <x v="943"/>
    <s v="E2784MTN"/>
    <d v="2025-03-19T00:00:00"/>
    <x v="2"/>
    <s v="3146"/>
    <x v="30"/>
    <s v="PA"/>
    <x v="16"/>
    <x v="0"/>
    <d v="2025-03-19T00:00:00"/>
    <d v="1899-12-30T16:43:24"/>
    <d v="2025-03-19T00:00:00"/>
    <d v="1899-12-30T16:47:54"/>
    <d v="2025-03-19T00:00:00"/>
    <d v="1899-12-30T17:41:24"/>
    <x v="0"/>
    <x v="0"/>
    <s v="3116015803"/>
    <s v="FBO"/>
    <d v="1899-12-30T00:00:00"/>
    <x v="782"/>
    <d v="1899-12-30T00:00:00"/>
    <s v="Granel"/>
    <s v="E001"/>
    <x v="2"/>
    <d v="1899-12-30T00:58:00"/>
    <d v="1899-12-30T00:53:30"/>
    <x v="7"/>
    <x v="18"/>
    <x v="4"/>
    <x v="2"/>
    <n v="0"/>
    <n v="0"/>
    <x v="0"/>
    <x v="3"/>
    <x v="2"/>
    <n v="0"/>
    <x v="3"/>
    <x v="0"/>
    <d v="1899-12-30T00:00:00"/>
    <d v="1899-12-30T00:00:00"/>
    <x v="0"/>
    <m/>
    <m/>
    <d v="1899-12-30T00:00:00"/>
    <d v="1899-12-30T00:58:00"/>
    <n v="4"/>
    <d v="1899-12-30T00:04:30"/>
    <n v="57.999999999988759"/>
    <x v="12"/>
    <x v="0"/>
  </r>
  <r>
    <x v="4"/>
    <s v="2025000973"/>
    <x v="0"/>
    <x v="948"/>
    <s v="E8163CLZ"/>
    <d v="2025-03-19T00:00:00"/>
    <x v="2"/>
    <s v="393"/>
    <x v="31"/>
    <s v="PA"/>
    <x v="16"/>
    <x v="0"/>
    <d v="2025-03-19T00:00:00"/>
    <d v="1899-12-30T17:12:41"/>
    <d v="2025-03-19T00:00:00"/>
    <d v="1899-12-30T17:16:55"/>
    <d v="2025-03-19T00:00:00"/>
    <d v="1899-12-30T17:46:28"/>
    <x v="0"/>
    <x v="0"/>
    <s v="3116015804"/>
    <s v="EXW"/>
    <d v="1899-12-30T00:00:00"/>
    <x v="782"/>
    <d v="1899-12-30T00:00:00"/>
    <s v="Granel"/>
    <s v="E001"/>
    <x v="1"/>
    <d v="1899-12-30T00:33:47"/>
    <d v="1899-12-30T00:29:33"/>
    <x v="11"/>
    <x v="18"/>
    <x v="4"/>
    <x v="2"/>
    <n v="0"/>
    <n v="0"/>
    <x v="0"/>
    <x v="3"/>
    <x v="2"/>
    <n v="0"/>
    <x v="3"/>
    <x v="1"/>
    <d v="1899-12-30T00:00:00"/>
    <d v="1899-12-30T00:00:00"/>
    <x v="0"/>
    <m/>
    <m/>
    <d v="1899-12-30T00:00:00"/>
    <d v="1899-12-30T00:33:47"/>
    <n v="4"/>
    <d v="1899-12-30T00:04:14"/>
    <n v="33.783333333335946"/>
    <x v="12"/>
    <x v="1"/>
  </r>
  <r>
    <x v="4"/>
    <s v="2025000980"/>
    <x v="0"/>
    <x v="947"/>
    <s v="E8566LPV"/>
    <d v="2025-03-20T00:00:00"/>
    <x v="2"/>
    <s v="3146"/>
    <x v="30"/>
    <s v="PA"/>
    <x v="16"/>
    <x v="0"/>
    <d v="2025-03-20T00:00:00"/>
    <d v="1899-12-30T09:26:10"/>
    <d v="2025-03-20T00:00:00"/>
    <d v="1899-12-30T09:32:06"/>
    <d v="2025-03-20T00:00:00"/>
    <d v="1899-12-30T09:50:50"/>
    <x v="0"/>
    <x v="0"/>
    <s v="3116015805"/>
    <s v="EXW"/>
    <d v="1899-12-30T00:24:40"/>
    <x v="2060"/>
    <d v="1899-12-30T00:05:56"/>
    <s v="Granel"/>
    <s v="E001"/>
    <x v="1"/>
    <d v="1899-12-30T00:24:40"/>
    <d v="1899-12-30T00:18:44"/>
    <x v="4"/>
    <x v="19"/>
    <x v="4"/>
    <x v="2"/>
    <n v="0"/>
    <n v="0"/>
    <x v="0"/>
    <x v="3"/>
    <x v="2"/>
    <n v="0"/>
    <x v="3"/>
    <x v="1"/>
    <d v="1899-12-30T00:05:56"/>
    <d v="1899-12-30T00:05:56"/>
    <x v="0"/>
    <m/>
    <m/>
    <d v="1899-12-30T00:00:00"/>
    <d v="1899-12-30T00:24:40"/>
    <n v="5"/>
    <d v="1899-12-30T00:05:56"/>
    <n v="24.66666666666719"/>
    <x v="3"/>
    <x v="1"/>
  </r>
  <r>
    <x v="4"/>
    <s v="2025000989"/>
    <x v="0"/>
    <x v="932"/>
    <s v="E2785MTN"/>
    <d v="2025-03-20T00:00:00"/>
    <x v="2"/>
    <s v="399"/>
    <x v="29"/>
    <s v="PA"/>
    <x v="16"/>
    <x v="0"/>
    <d v="2025-03-20T00:00:00"/>
    <d v="1899-12-30T14:58:28"/>
    <d v="2025-03-20T00:00:00"/>
    <d v="1899-12-30T15:02:40"/>
    <d v="2025-03-20T00:00:00"/>
    <d v="1899-12-30T15:28:23"/>
    <x v="0"/>
    <x v="0"/>
    <s v="3116015806"/>
    <s v="FBO"/>
    <d v="1899-12-30T00:29:55"/>
    <x v="2020"/>
    <d v="1899-12-30T00:04:12"/>
    <s v="Granel"/>
    <s v="E001"/>
    <x v="2"/>
    <d v="1899-12-30T00:29:55"/>
    <d v="1899-12-30T00:25:43"/>
    <x v="14"/>
    <x v="19"/>
    <x v="4"/>
    <x v="2"/>
    <n v="0"/>
    <n v="0"/>
    <x v="0"/>
    <x v="3"/>
    <x v="2"/>
    <n v="0"/>
    <x v="3"/>
    <x v="1"/>
    <d v="1899-12-30T00:04:12"/>
    <d v="1899-12-30T00:04:12"/>
    <x v="0"/>
    <m/>
    <m/>
    <d v="1899-12-30T00:00:00"/>
    <d v="1899-12-30T00:29:55"/>
    <n v="5"/>
    <d v="1899-12-30T00:04:12"/>
    <n v="29.916666666662497"/>
    <x v="14"/>
    <x v="1"/>
  </r>
  <r>
    <x v="4"/>
    <s v=""/>
    <x v="0"/>
    <x v="946"/>
    <s v="E0151BKP"/>
    <d v="2025-03-20T00:00:00"/>
    <x v="2"/>
    <s v="395"/>
    <x v="32"/>
    <s v="PA"/>
    <x v="2"/>
    <x v="0"/>
    <d v="2025-03-20T00:00:00"/>
    <d v="1899-12-30T17:30:02"/>
    <d v="2025-03-20T00:00:00"/>
    <d v="1899-12-30T17:30:21"/>
    <d v="2025-03-20T00:00:00"/>
    <d v="1899-12-30T17:31:36"/>
    <x v="181"/>
    <x v="19"/>
    <s v="3116015807"/>
    <s v="EXW"/>
    <d v="1899-12-30T00:01:34"/>
    <x v="2550"/>
    <d v="1899-12-30T00:00:19"/>
    <s v="Granel"/>
    <s v="E001"/>
    <x v="1"/>
    <d v="1899-12-30T00:01:34"/>
    <d v="1899-12-30T00:01:15"/>
    <x v="11"/>
    <x v="19"/>
    <x v="4"/>
    <x v="2"/>
    <n v="1"/>
    <n v="0"/>
    <x v="1"/>
    <x v="3"/>
    <x v="2"/>
    <n v="1"/>
    <x v="3"/>
    <x v="1"/>
    <d v="1899-12-30T00:00:19"/>
    <d v="1899-12-30T00:00:19"/>
    <x v="0"/>
    <m/>
    <m/>
    <d v="1899-12-30T00:00:00"/>
    <d v="1899-12-30T00:01:34"/>
    <n v="5"/>
    <d v="1899-12-30T00:00:19"/>
    <n v="1.5666666666767703"/>
    <x v="12"/>
    <x v="1"/>
  </r>
  <r>
    <x v="4"/>
    <s v="2025000992"/>
    <x v="0"/>
    <x v="941"/>
    <s v="E3670HBF"/>
    <d v="2025-03-20T00:00:00"/>
    <x v="2"/>
    <s v="3146"/>
    <x v="30"/>
    <s v="PA"/>
    <x v="16"/>
    <x v="0"/>
    <d v="2025-03-20T00:00:00"/>
    <d v="1899-12-30T16:47:46"/>
    <d v="2025-03-20T00:00:00"/>
    <d v="1899-12-30T17:51:51"/>
    <d v="2025-03-20T00:00:00"/>
    <d v="1899-12-30T17:59:04"/>
    <x v="0"/>
    <x v="0"/>
    <s v="3116015808"/>
    <s v="EXW"/>
    <d v="1899-12-30T01:11:18"/>
    <x v="2551"/>
    <d v="1899-12-30T01:04:05"/>
    <s v="Granel"/>
    <s v="E001"/>
    <x v="1"/>
    <d v="1899-12-30T01:11:18"/>
    <d v="1899-12-30T00:07:13"/>
    <x v="7"/>
    <x v="19"/>
    <x v="4"/>
    <x v="2"/>
    <n v="0"/>
    <n v="0"/>
    <x v="0"/>
    <x v="3"/>
    <x v="2"/>
    <n v="0"/>
    <x v="3"/>
    <x v="0"/>
    <d v="1899-12-30T01:04:05"/>
    <d v="1899-12-30T00:06:05"/>
    <x v="0"/>
    <m/>
    <m/>
    <d v="1899-12-30T00:00:00"/>
    <d v="1899-12-30T01:11:18"/>
    <n v="5"/>
    <d v="1899-12-30T01:04:05"/>
    <n v="71.300000000001717"/>
    <x v="12"/>
    <x v="0"/>
  </r>
  <r>
    <x v="4"/>
    <s v="2025000993"/>
    <x v="0"/>
    <x v="947"/>
    <s v="E8566LPV"/>
    <d v="2025-03-21T00:00:00"/>
    <x v="2"/>
    <s v="3146"/>
    <x v="30"/>
    <s v="PA"/>
    <x v="16"/>
    <x v="0"/>
    <d v="2025-03-21T00:00:00"/>
    <d v="1899-12-30T08:44:08"/>
    <d v="2025-03-21T00:00:00"/>
    <d v="1899-12-30T09:16:36"/>
    <d v="2025-03-21T00:00:00"/>
    <d v="1899-12-30T09:13:21"/>
    <x v="0"/>
    <x v="0"/>
    <s v="3116015809"/>
    <s v="EXW"/>
    <d v="1899-12-30T00:35:43"/>
    <x v="2552"/>
    <d v="1899-12-30T00:32:28"/>
    <s v="Granel"/>
    <s v="E001"/>
    <x v="1"/>
    <d v="1899-12-30T00:29:13"/>
    <n v="-2.2569444444500153E-3"/>
    <x v="3"/>
    <x v="20"/>
    <x v="4"/>
    <x v="2"/>
    <n v="0"/>
    <n v="0"/>
    <x v="0"/>
    <x v="3"/>
    <x v="2"/>
    <n v="0"/>
    <x v="3"/>
    <x v="1"/>
    <d v="1899-12-30T00:32:28"/>
    <d v="1899-12-30T00:32:28"/>
    <x v="1"/>
    <m/>
    <m/>
    <d v="1899-12-30T00:00:00"/>
    <d v="1899-12-30T00:29:13"/>
    <n v="6"/>
    <d v="1899-12-30T00:32:28"/>
    <n v="29.216666666663986"/>
    <x v="3"/>
    <x v="1"/>
  </r>
  <r>
    <x v="4"/>
    <s v="2025000994"/>
    <x v="0"/>
    <x v="790"/>
    <s v="ELU3931W"/>
    <d v="2025-03-21T00:00:00"/>
    <x v="2"/>
    <s v="393"/>
    <x v="31"/>
    <s v="PA"/>
    <x v="2"/>
    <x v="0"/>
    <d v="2025-03-21T00:00:00"/>
    <d v="1899-12-30T09:21:44"/>
    <d v="2025-03-21T00:00:00"/>
    <d v="1899-12-30T10:28:49"/>
    <d v="2025-03-21T00:00:00"/>
    <d v="1899-12-30T10:30:05"/>
    <x v="0"/>
    <x v="19"/>
    <s v="3116015810"/>
    <s v="EXW"/>
    <d v="1899-12-30T01:08:21"/>
    <x v="2553"/>
    <d v="1899-12-30T01:07:05"/>
    <s v="Granel"/>
    <s v="E001"/>
    <x v="1"/>
    <d v="1899-12-30T01:08:21"/>
    <d v="1899-12-30T00:01:16"/>
    <x v="4"/>
    <x v="20"/>
    <x v="4"/>
    <x v="2"/>
    <n v="0"/>
    <n v="0"/>
    <x v="0"/>
    <x v="3"/>
    <x v="2"/>
    <n v="0"/>
    <x v="3"/>
    <x v="0"/>
    <d v="1899-12-30T01:07:05"/>
    <d v="1899-12-30T00:09:05"/>
    <x v="0"/>
    <m/>
    <m/>
    <d v="1899-12-30T00:00:00"/>
    <d v="1899-12-30T01:08:21"/>
    <n v="6"/>
    <d v="1899-12-30T01:07:05"/>
    <n v="68.350000000003163"/>
    <x v="4"/>
    <x v="0"/>
  </r>
  <r>
    <x v="4"/>
    <s v="2025001014"/>
    <x v="0"/>
    <x v="937"/>
    <s v="E7141KVS"/>
    <d v="2025-03-21T00:00:00"/>
    <x v="2"/>
    <s v="393"/>
    <x v="31"/>
    <s v="PA"/>
    <x v="16"/>
    <x v="0"/>
    <d v="2025-03-21T00:00:00"/>
    <d v="1899-12-30T15:07:54"/>
    <d v="2025-03-21T00:00:00"/>
    <d v="1899-12-30T15:12:08"/>
    <d v="2025-03-21T00:00:00"/>
    <d v="1899-12-30T15:30:25"/>
    <x v="0"/>
    <x v="0"/>
    <s v="3116015811"/>
    <s v="EXW"/>
    <d v="1899-12-30T00:22:31"/>
    <x v="424"/>
    <d v="1899-12-30T00:04:14"/>
    <s v="Granel"/>
    <s v="E001"/>
    <x v="1"/>
    <d v="1899-12-30T00:22:31"/>
    <d v="1899-12-30T00:18:17"/>
    <x v="10"/>
    <x v="20"/>
    <x v="4"/>
    <x v="2"/>
    <n v="0"/>
    <n v="0"/>
    <x v="0"/>
    <x v="3"/>
    <x v="2"/>
    <n v="0"/>
    <x v="3"/>
    <x v="1"/>
    <d v="1899-12-30T00:04:14"/>
    <d v="1899-12-30T00:04:14"/>
    <x v="0"/>
    <m/>
    <m/>
    <d v="1899-12-30T00:00:00"/>
    <d v="1899-12-30T00:22:31"/>
    <n v="6"/>
    <d v="1899-12-30T00:04:14"/>
    <n v="22.516666666675249"/>
    <x v="14"/>
    <x v="1"/>
  </r>
  <r>
    <x v="4"/>
    <s v="2025001021"/>
    <x v="0"/>
    <x v="790"/>
    <s v="ELU3931W"/>
    <d v="2025-03-21T00:00:00"/>
    <x v="2"/>
    <s v="393"/>
    <x v="31"/>
    <s v="PA"/>
    <x v="2"/>
    <x v="0"/>
    <d v="2025-03-21T00:00:00"/>
    <d v="1899-12-30T15:42:42"/>
    <d v="2025-03-21T00:00:00"/>
    <d v="1899-12-30T17:04:09"/>
    <d v="2025-03-21T00:00:00"/>
    <d v="1899-12-30T17:05:00"/>
    <x v="0"/>
    <x v="19"/>
    <s v="3116015812"/>
    <s v="EXW"/>
    <d v="1899-12-30T01:22:18"/>
    <x v="2554"/>
    <d v="1899-12-30T01:21:27"/>
    <s v="Granel"/>
    <s v="E001"/>
    <x v="1"/>
    <d v="1899-12-30T01:22:18"/>
    <d v="1899-12-30T00:00:51"/>
    <x v="10"/>
    <x v="20"/>
    <x v="4"/>
    <x v="2"/>
    <n v="0"/>
    <n v="0"/>
    <x v="0"/>
    <x v="3"/>
    <x v="2"/>
    <n v="0"/>
    <x v="3"/>
    <x v="0"/>
    <d v="1899-12-30T01:21:27"/>
    <d v="1899-12-30T00:23:27"/>
    <x v="0"/>
    <m/>
    <m/>
    <d v="1899-12-30T00:00:00"/>
    <d v="1899-12-30T01:22:18"/>
    <n v="6"/>
    <d v="1899-12-30T01:21:27"/>
    <n v="82.300000000003266"/>
    <x v="12"/>
    <x v="0"/>
  </r>
  <r>
    <x v="4"/>
    <s v="2025001025"/>
    <x v="0"/>
    <x v="932"/>
    <s v="E2785MTN"/>
    <d v="2025-03-21T00:00:00"/>
    <x v="2"/>
    <s v="399"/>
    <x v="29"/>
    <s v="PA"/>
    <x v="16"/>
    <x v="0"/>
    <d v="2025-03-21T00:00:00"/>
    <d v="1899-12-30T17:07:41"/>
    <d v="2025-03-21T00:00:00"/>
    <d v="1899-12-30T17:11:48"/>
    <d v="2025-03-21T00:00:00"/>
    <d v="1899-12-30T17:40:55"/>
    <x v="0"/>
    <x v="0"/>
    <s v="3116015813"/>
    <s v="FBO"/>
    <d v="1899-12-30T00:33:14"/>
    <x v="1711"/>
    <d v="1899-12-30T00:04:07"/>
    <s v="Granel"/>
    <s v="E001"/>
    <x v="2"/>
    <d v="1899-12-30T00:33:14"/>
    <d v="1899-12-30T00:29:07"/>
    <x v="11"/>
    <x v="20"/>
    <x v="4"/>
    <x v="2"/>
    <n v="0"/>
    <n v="0"/>
    <x v="0"/>
    <x v="3"/>
    <x v="2"/>
    <n v="0"/>
    <x v="3"/>
    <x v="1"/>
    <d v="1899-12-30T00:04:07"/>
    <d v="1899-12-30T00:04:07"/>
    <x v="0"/>
    <m/>
    <m/>
    <d v="1899-12-30T00:00:00"/>
    <d v="1899-12-30T00:33:14"/>
    <n v="6"/>
    <d v="1899-12-30T00:04:07"/>
    <n v="33.233333333342415"/>
    <x v="12"/>
    <x v="1"/>
  </r>
  <r>
    <x v="5"/>
    <s v="2025000294"/>
    <x v="0"/>
    <x v="856"/>
    <s v="E7095HXG"/>
    <d v="2025-02-25T00:00:00"/>
    <x v="2"/>
    <s v="55"/>
    <x v="10"/>
    <s v="S2"/>
    <x v="6"/>
    <x v="0"/>
    <d v="2025-02-25T00:00:00"/>
    <d v="1899-12-30T09:43:05"/>
    <d v="2025-02-25T00:00:00"/>
    <d v="1899-12-30T09:50:01"/>
    <d v="2025-02-25T00:00:00"/>
    <d v="1899-12-30T10:06:18"/>
    <x v="0"/>
    <x v="0"/>
    <s v="1327141580"/>
    <s v="FBO"/>
    <d v="1899-12-30T00:23:13"/>
    <x v="2555"/>
    <d v="1899-12-30T00:06:56"/>
    <s v="Granel"/>
    <s v="E001"/>
    <x v="2"/>
    <d v="1899-12-30T00:23:13"/>
    <d v="1899-12-30T00:16:17"/>
    <x v="4"/>
    <x v="2"/>
    <x v="1"/>
    <x v="2"/>
    <n v="0"/>
    <n v="0"/>
    <x v="0"/>
    <x v="2"/>
    <x v="1"/>
    <n v="0"/>
    <x v="1"/>
    <x v="1"/>
    <d v="1899-12-30T00:06:56"/>
    <d v="1899-12-30T00:06:56"/>
    <x v="0"/>
    <m/>
    <m/>
    <d v="1899-12-30T00:00:00"/>
    <d v="1899-12-30T00:23:13"/>
    <n v="3"/>
    <d v="1899-12-30T00:06:56"/>
    <n v="23.2166666666736"/>
    <x v="4"/>
    <x v="1"/>
  </r>
  <r>
    <x v="5"/>
    <s v=""/>
    <x v="0"/>
    <x v="889"/>
    <s v="PAE60FZ"/>
    <d v="2025-02-25T00:00:00"/>
    <x v="2"/>
    <s v="2906"/>
    <x v="11"/>
    <s v="PA"/>
    <x v="3"/>
    <x v="0"/>
    <d v="2025-02-25T00:00:00"/>
    <d v="1899-12-30T12:44:45"/>
    <d v="2025-02-25T00:00:00"/>
    <d v="1899-12-30T12:45:06"/>
    <d v="2025-02-25T00:00:00"/>
    <d v="1899-12-30T12:45:18"/>
    <x v="155"/>
    <x v="21"/>
    <s v="1327141587"/>
    <s v="EXW"/>
    <d v="1899-12-30T00:00:33"/>
    <x v="1916"/>
    <d v="1899-12-30T00:00:21"/>
    <s v="Ensacado"/>
    <s v="E002"/>
    <x v="1"/>
    <d v="1899-12-30T00:00:33"/>
    <d v="1899-12-30T00:00:12"/>
    <x v="13"/>
    <x v="2"/>
    <x v="1"/>
    <x v="1"/>
    <n v="1"/>
    <n v="0"/>
    <x v="1"/>
    <x v="1"/>
    <x v="1"/>
    <n v="1"/>
    <x v="1"/>
    <x v="1"/>
    <d v="1899-12-30T00:00:21"/>
    <d v="1899-12-30T00:00:21"/>
    <x v="0"/>
    <m/>
    <m/>
    <d v="1899-12-30T00:00:00"/>
    <d v="1899-12-30T00:00:33"/>
    <n v="3"/>
    <d v="1899-12-30T00:00:21"/>
    <n v="0.54999999999369109"/>
    <x v="11"/>
    <x v="1"/>
  </r>
  <r>
    <x v="5"/>
    <s v="2025000297"/>
    <x v="0"/>
    <x v="861"/>
    <s v="E5117MNH"/>
    <d v="2025-02-25T00:00:00"/>
    <x v="2"/>
    <s v="55"/>
    <x v="10"/>
    <s v="S2"/>
    <x v="6"/>
    <x v="0"/>
    <d v="2025-02-25T00:00:00"/>
    <d v="1899-12-30T12:36:35"/>
    <d v="2025-02-25T00:00:00"/>
    <d v="1899-12-30T12:43:42"/>
    <d v="2025-02-25T00:00:00"/>
    <d v="1899-12-30T12:55:08"/>
    <x v="0"/>
    <x v="0"/>
    <s v="1327141588"/>
    <s v="FBO"/>
    <d v="1899-12-30T00:18:33"/>
    <x v="2556"/>
    <d v="1899-12-30T00:07:07"/>
    <s v="Granel"/>
    <s v="E001"/>
    <x v="2"/>
    <d v="1899-12-30T00:18:33"/>
    <d v="1899-12-30T00:11:26"/>
    <x v="13"/>
    <x v="2"/>
    <x v="1"/>
    <x v="2"/>
    <n v="0"/>
    <n v="0"/>
    <x v="0"/>
    <x v="2"/>
    <x v="1"/>
    <n v="0"/>
    <x v="1"/>
    <x v="1"/>
    <d v="1899-12-30T00:07:07"/>
    <d v="1899-12-30T00:07:07"/>
    <x v="0"/>
    <m/>
    <m/>
    <d v="1899-12-30T00:00:00"/>
    <d v="1899-12-30T00:18:33"/>
    <n v="3"/>
    <d v="1899-12-30T00:07:07"/>
    <n v="18.550000000007856"/>
    <x v="11"/>
    <x v="1"/>
  </r>
  <r>
    <x v="5"/>
    <s v="2025000303"/>
    <x v="0"/>
    <x v="850"/>
    <s v="E6575LRD"/>
    <d v="2025-02-25T00:00:00"/>
    <x v="2"/>
    <s v="55"/>
    <x v="10"/>
    <s v="S2"/>
    <x v="6"/>
    <x v="0"/>
    <d v="2025-02-25T00:00:00"/>
    <d v="1899-12-30T17:34:18"/>
    <d v="2025-02-25T00:00:00"/>
    <d v="1899-12-30T17:40:48"/>
    <d v="2025-02-25T00:00:00"/>
    <d v="1899-12-30T17:56:33"/>
    <x v="0"/>
    <x v="0"/>
    <s v="1327141598"/>
    <s v="FBO"/>
    <d v="1899-12-30T00:22:15"/>
    <x v="1385"/>
    <d v="1899-12-30T00:06:30"/>
    <s v="Granel"/>
    <s v="E001"/>
    <x v="2"/>
    <d v="1899-12-30T00:22:15"/>
    <d v="1899-12-30T00:15:45"/>
    <x v="11"/>
    <x v="2"/>
    <x v="1"/>
    <x v="2"/>
    <n v="0"/>
    <n v="0"/>
    <x v="0"/>
    <x v="2"/>
    <x v="1"/>
    <n v="0"/>
    <x v="1"/>
    <x v="1"/>
    <d v="1899-12-30T00:06:30"/>
    <d v="1899-12-30T00:06:30"/>
    <x v="0"/>
    <m/>
    <m/>
    <d v="1899-12-30T00:00:00"/>
    <d v="1899-12-30T00:22:15"/>
    <n v="3"/>
    <d v="1899-12-30T00:06:30"/>
    <n v="22.25000000000156"/>
    <x v="12"/>
    <x v="1"/>
  </r>
  <r>
    <x v="5"/>
    <s v="2025000304"/>
    <x v="0"/>
    <x v="856"/>
    <s v="E7095HXG"/>
    <d v="2025-02-26T00:00:00"/>
    <x v="2"/>
    <s v="55"/>
    <x v="10"/>
    <s v="S2"/>
    <x v="6"/>
    <x v="0"/>
    <d v="2025-02-26T00:00:00"/>
    <d v="1899-12-30T08:34:55"/>
    <d v="2025-02-26T00:00:00"/>
    <d v="1899-12-30T08:46:24"/>
    <d v="2025-02-26T00:00:00"/>
    <d v="1899-12-30T09:08:48"/>
    <x v="0"/>
    <x v="0"/>
    <s v="1327141600"/>
    <s v="FBO"/>
    <d v="1899-12-30T00:33:53"/>
    <x v="77"/>
    <d v="1899-12-30T00:11:29"/>
    <s v="Granel"/>
    <s v="E001"/>
    <x v="2"/>
    <d v="1899-12-30T00:33:53"/>
    <d v="1899-12-30T00:22:24"/>
    <x v="3"/>
    <x v="3"/>
    <x v="1"/>
    <x v="2"/>
    <n v="0"/>
    <n v="0"/>
    <x v="0"/>
    <x v="2"/>
    <x v="1"/>
    <n v="0"/>
    <x v="1"/>
    <x v="1"/>
    <d v="1899-12-30T00:11:29"/>
    <d v="1899-12-30T00:11:29"/>
    <x v="0"/>
    <m/>
    <m/>
    <d v="1899-12-30T00:00:00"/>
    <d v="1899-12-30T00:33:53"/>
    <n v="4"/>
    <d v="1899-12-30T00:11:29"/>
    <n v="33.883333333329652"/>
    <x v="3"/>
    <x v="1"/>
  </r>
  <r>
    <x v="5"/>
    <s v=""/>
    <x v="0"/>
    <x v="852"/>
    <s v="P24TM53"/>
    <d v="2025-02-26T00:00:00"/>
    <x v="2"/>
    <s v="2906"/>
    <x v="11"/>
    <s v="PA"/>
    <x v="3"/>
    <x v="0"/>
    <d v="2025-02-26T00:00:00"/>
    <d v="1899-12-30T11:42:47"/>
    <d v="2025-02-26T00:00:00"/>
    <d v="1899-12-30T11:43:00"/>
    <d v="2025-02-26T00:00:00"/>
    <d v="1899-12-30T11:43:06"/>
    <x v="155"/>
    <x v="21"/>
    <s v="1327141608"/>
    <s v="EXW"/>
    <d v="1899-12-30T00:00:19"/>
    <x v="2289"/>
    <d v="1899-12-30T00:00:13"/>
    <s v="Ensacado"/>
    <s v="E002"/>
    <x v="1"/>
    <d v="1899-12-30T00:00:19"/>
    <d v="1899-12-30T00:00:06"/>
    <x v="9"/>
    <x v="3"/>
    <x v="1"/>
    <x v="1"/>
    <n v="1"/>
    <n v="0"/>
    <x v="1"/>
    <x v="1"/>
    <x v="1"/>
    <n v="1"/>
    <x v="1"/>
    <x v="1"/>
    <d v="1899-12-30T00:00:13"/>
    <d v="1899-12-30T00:00:13"/>
    <x v="0"/>
    <m/>
    <m/>
    <d v="1899-12-30T00:00:00"/>
    <d v="1899-12-30T00:00:19"/>
    <n v="4"/>
    <d v="1899-12-30T00:00:13"/>
    <n v="0.31666666667041987"/>
    <x v="5"/>
    <x v="1"/>
  </r>
  <r>
    <x v="5"/>
    <s v="2025000318"/>
    <x v="0"/>
    <x v="853"/>
    <s v="E8184JKX"/>
    <d v="2025-02-27T00:00:00"/>
    <x v="2"/>
    <s v="55"/>
    <x v="10"/>
    <s v="S2"/>
    <x v="6"/>
    <x v="0"/>
    <d v="2025-02-27T00:00:00"/>
    <d v="1899-12-30T09:51:07"/>
    <d v="2025-02-27T00:00:00"/>
    <d v="1899-12-30T10:06:47"/>
    <d v="2025-02-27T00:00:00"/>
    <d v="1899-12-30T10:38:07"/>
    <x v="0"/>
    <x v="0"/>
    <s v="1327141630"/>
    <s v="FBO"/>
    <d v="1899-12-30T00:47:00"/>
    <x v="2557"/>
    <d v="1899-12-30T00:15:40"/>
    <s v="Granel"/>
    <s v="E001"/>
    <x v="2"/>
    <d v="1899-12-30T00:47:00"/>
    <d v="1899-12-30T00:31:20"/>
    <x v="4"/>
    <x v="4"/>
    <x v="1"/>
    <x v="2"/>
    <n v="0"/>
    <n v="0"/>
    <x v="0"/>
    <x v="2"/>
    <x v="1"/>
    <n v="0"/>
    <x v="1"/>
    <x v="0"/>
    <d v="1899-12-30T00:15:40"/>
    <d v="1899-12-30T00:15:40"/>
    <x v="0"/>
    <m/>
    <m/>
    <d v="1899-12-30T00:00:00"/>
    <d v="1899-12-30T00:47:00"/>
    <n v="5"/>
    <d v="1899-12-30T00:15:40"/>
    <n v="46.999999999987203"/>
    <x v="4"/>
    <x v="0"/>
  </r>
  <r>
    <x v="5"/>
    <s v="2025000323"/>
    <x v="0"/>
    <x v="850"/>
    <s v="E6575LRD"/>
    <d v="2025-02-27T00:00:00"/>
    <x v="2"/>
    <s v="55"/>
    <x v="10"/>
    <s v="S2"/>
    <x v="6"/>
    <x v="0"/>
    <d v="2025-02-27T00:00:00"/>
    <d v="1899-12-30T15:52:49"/>
    <d v="2025-02-27T00:00:00"/>
    <d v="1899-12-30T16:55:36"/>
    <d v="2025-02-27T00:00:00"/>
    <d v="1899-12-30T17:27:26"/>
    <x v="0"/>
    <x v="0"/>
    <s v="1327141642"/>
    <s v="FBO"/>
    <d v="1899-12-30T01:34:37"/>
    <x v="1632"/>
    <d v="1899-12-30T01:02:47"/>
    <s v="Granel"/>
    <s v="E001"/>
    <x v="2"/>
    <d v="1899-12-30T01:34:37"/>
    <d v="1899-12-30T00:31:50"/>
    <x v="10"/>
    <x v="4"/>
    <x v="1"/>
    <x v="2"/>
    <n v="0"/>
    <n v="0"/>
    <x v="0"/>
    <x v="2"/>
    <x v="1"/>
    <n v="0"/>
    <x v="1"/>
    <x v="2"/>
    <d v="1899-12-30T01:02:47"/>
    <d v="1899-12-30T00:04:47"/>
    <x v="0"/>
    <m/>
    <m/>
    <d v="1899-12-30T00:00:00"/>
    <d v="1899-12-30T01:34:37"/>
    <n v="5"/>
    <d v="1899-12-30T01:02:47"/>
    <n v="94.616666666668763"/>
    <x v="12"/>
    <x v="0"/>
  </r>
  <r>
    <x v="5"/>
    <s v="2025000328"/>
    <x v="0"/>
    <x v="856"/>
    <s v="E7095HXG"/>
    <d v="2025-02-28T00:00:00"/>
    <x v="2"/>
    <s v="55"/>
    <x v="10"/>
    <s v="S2"/>
    <x v="6"/>
    <x v="0"/>
    <d v="2025-02-28T00:00:00"/>
    <d v="1899-12-30T11:48:57"/>
    <d v="2025-02-28T00:00:00"/>
    <d v="1899-12-30T11:56:10"/>
    <d v="2025-02-28T00:00:00"/>
    <d v="1899-12-30T12:05:11"/>
    <x v="0"/>
    <x v="0"/>
    <s v="1327141653"/>
    <s v="FBO"/>
    <d v="1899-12-30T00:16:14"/>
    <x v="2195"/>
    <d v="1899-12-30T00:07:13"/>
    <s v="Granel"/>
    <s v="E001"/>
    <x v="2"/>
    <d v="1899-12-30T00:16:14"/>
    <d v="1899-12-30T00:09:01"/>
    <x v="9"/>
    <x v="5"/>
    <x v="1"/>
    <x v="2"/>
    <n v="0"/>
    <n v="0"/>
    <x v="0"/>
    <x v="2"/>
    <x v="1"/>
    <n v="0"/>
    <x v="1"/>
    <x v="1"/>
    <d v="1899-12-30T00:07:13"/>
    <d v="1899-12-30T00:07:13"/>
    <x v="0"/>
    <m/>
    <m/>
    <d v="1899-12-30T00:00:00"/>
    <d v="1899-12-30T00:16:14"/>
    <n v="6"/>
    <d v="1899-12-30T00:07:13"/>
    <n v="16.233333333335924"/>
    <x v="11"/>
    <x v="1"/>
  </r>
  <r>
    <x v="5"/>
    <s v=""/>
    <x v="0"/>
    <x v="893"/>
    <s v="PAX14LC"/>
    <d v="2025-02-28T00:00:00"/>
    <x v="2"/>
    <s v="3320"/>
    <x v="12"/>
    <s v="PA"/>
    <x v="3"/>
    <x v="0"/>
    <d v="2025-02-28T00:00:00"/>
    <d v="1899-12-30T16:13:10"/>
    <d v="2025-02-28T00:00:00"/>
    <d v="1899-12-30T18:22:01"/>
    <d v="2025-02-28T00:00:00"/>
    <d v="1899-12-30T16:20:44"/>
    <x v="182"/>
    <x v="21"/>
    <s v="1327141657"/>
    <s v="EXW"/>
    <d v="1899-12-30T04:10:08"/>
    <x v="2558"/>
    <d v="1899-12-30T02:08:51"/>
    <s v="Ensacado"/>
    <s v="E002"/>
    <x v="1"/>
    <d v="1899-12-30T00:07:34"/>
    <n v="-8.4224537037040026E-2"/>
    <x v="7"/>
    <x v="5"/>
    <x v="1"/>
    <x v="1"/>
    <n v="1"/>
    <n v="0"/>
    <x v="1"/>
    <x v="1"/>
    <x v="1"/>
    <n v="1"/>
    <x v="1"/>
    <x v="1"/>
    <d v="1899-12-30T02:08:51"/>
    <d v="1899-12-30T01:10:51"/>
    <x v="1"/>
    <m/>
    <m/>
    <d v="1899-12-30T00:00:00"/>
    <d v="1899-12-30T00:07:34"/>
    <n v="6"/>
    <d v="1899-12-30T02:08:51"/>
    <n v="7.5666666666527682"/>
    <x v="8"/>
    <x v="1"/>
  </r>
  <r>
    <x v="5"/>
    <s v="2025000331"/>
    <x v="0"/>
    <x v="850"/>
    <s v="E6575LRD"/>
    <d v="2025-02-28T00:00:00"/>
    <x v="2"/>
    <s v="55"/>
    <x v="10"/>
    <s v="S2"/>
    <x v="6"/>
    <x v="0"/>
    <d v="2025-02-28T00:00:00"/>
    <d v="1899-12-30T15:05:47"/>
    <d v="2025-02-28T00:00:00"/>
    <d v="1899-12-30T16:42:53"/>
    <d v="2025-02-28T00:00:00"/>
    <d v="1899-12-30T17:21:48"/>
    <x v="0"/>
    <x v="0"/>
    <s v="1327141661"/>
    <s v="FBO"/>
    <d v="1899-12-30T02:16:01"/>
    <x v="156"/>
    <d v="1899-12-30T01:37:06"/>
    <s v="Granel"/>
    <s v="E001"/>
    <x v="2"/>
    <d v="1899-12-30T02:16:01"/>
    <d v="1899-12-30T00:38:55"/>
    <x v="10"/>
    <x v="5"/>
    <x v="1"/>
    <x v="2"/>
    <n v="0"/>
    <n v="0"/>
    <x v="0"/>
    <x v="2"/>
    <x v="1"/>
    <n v="0"/>
    <x v="1"/>
    <x v="2"/>
    <d v="1899-12-30T01:37:06"/>
    <d v="1899-12-30T00:39:06"/>
    <x v="0"/>
    <m/>
    <m/>
    <d v="1899-12-30T00:00:00"/>
    <d v="1899-12-30T02:16:01"/>
    <n v="6"/>
    <d v="1899-12-30T01:37:06"/>
    <n v="136.0166666666687"/>
    <x v="12"/>
    <x v="0"/>
  </r>
  <r>
    <x v="5"/>
    <s v=""/>
    <x v="0"/>
    <x v="859"/>
    <s v="P0499UD"/>
    <d v="2025-03-03T00:00:00"/>
    <x v="2"/>
    <s v="2906"/>
    <x v="11"/>
    <s v="PA"/>
    <x v="3"/>
    <x v="0"/>
    <d v="2025-03-03T00:00:00"/>
    <d v="1899-12-30T09:16:45"/>
    <d v="2025-03-03T00:00:00"/>
    <d v="1899-12-30T09:17:05"/>
    <d v="2025-03-03T00:00:00"/>
    <d v="1899-12-30T09:17:19"/>
    <x v="160"/>
    <x v="21"/>
    <s v="1327141666"/>
    <s v="EXW"/>
    <d v="1899-12-30T00:00:34"/>
    <x v="1578"/>
    <d v="1899-12-30T00:00:20"/>
    <s v="Ensacado"/>
    <s v="E002"/>
    <x v="1"/>
    <d v="1899-12-30T00:00:34"/>
    <d v="1899-12-30T00:00:14"/>
    <x v="4"/>
    <x v="6"/>
    <x v="2"/>
    <x v="1"/>
    <n v="1"/>
    <n v="0"/>
    <x v="1"/>
    <x v="1"/>
    <x v="2"/>
    <n v="1"/>
    <x v="1"/>
    <x v="1"/>
    <d v="1899-12-30T00:00:20"/>
    <d v="1899-12-30T00:00:20"/>
    <x v="0"/>
    <m/>
    <m/>
    <d v="1899-12-30T00:00:00"/>
    <d v="1899-12-30T00:00:34"/>
    <n v="2"/>
    <d v="1899-12-30T00:00:20"/>
    <n v="0.56666666666878029"/>
    <x v="3"/>
    <x v="1"/>
  </r>
  <r>
    <x v="5"/>
    <s v=""/>
    <x v="0"/>
    <x v="889"/>
    <s v="PAE60FZ"/>
    <d v="2025-03-03T00:00:00"/>
    <x v="2"/>
    <s v="2906"/>
    <x v="11"/>
    <s v="PA"/>
    <x v="3"/>
    <x v="0"/>
    <d v="2025-03-03T00:00:00"/>
    <d v="1899-12-30T11:45:13"/>
    <d v="2025-03-03T00:00:00"/>
    <d v="1899-12-30T18:22:01"/>
    <d v="2025-03-03T00:00:00"/>
    <d v="1899-12-30T11:45:35"/>
    <x v="182"/>
    <x v="21"/>
    <s v="1327141670"/>
    <s v="EXW"/>
    <d v="1899-12-30T13:13:14"/>
    <x v="2559"/>
    <d v="1899-12-30T06:36:48"/>
    <s v="Ensacado"/>
    <s v="E002"/>
    <x v="1"/>
    <d v="1899-12-30T00:00:22"/>
    <n v="-0.27530092592591998"/>
    <x v="9"/>
    <x v="6"/>
    <x v="2"/>
    <x v="1"/>
    <n v="1"/>
    <n v="0"/>
    <x v="1"/>
    <x v="1"/>
    <x v="2"/>
    <n v="1"/>
    <x v="1"/>
    <x v="1"/>
    <d v="1899-12-30T06:36:48"/>
    <d v="1899-12-30T05:38:48"/>
    <x v="1"/>
    <m/>
    <m/>
    <d v="1899-12-30T00:00:00"/>
    <d v="1899-12-30T00:00:22"/>
    <n v="2"/>
    <d v="1899-12-30T06:36:48"/>
    <n v="0.36666666666723025"/>
    <x v="5"/>
    <x v="1"/>
  </r>
  <r>
    <x v="5"/>
    <s v=""/>
    <x v="0"/>
    <x v="962"/>
    <s v="P67UF94"/>
    <d v="2025-03-03T00:00:00"/>
    <x v="2"/>
    <s v="3320"/>
    <x v="12"/>
    <s v="PA"/>
    <x v="3"/>
    <x v="0"/>
    <d v="2025-03-03T00:00:00"/>
    <d v="1899-12-30T12:28:58"/>
    <d v="2025-03-03T00:00:00"/>
    <d v="1899-12-30T12:30:33"/>
    <d v="2025-03-03T00:00:00"/>
    <d v="1899-12-30T12:30:57"/>
    <x v="183"/>
    <x v="21"/>
    <s v="1327141672"/>
    <s v="EXW"/>
    <d v="1899-12-30T00:01:59"/>
    <x v="1510"/>
    <d v="1899-12-30T00:01:35"/>
    <s v="Ensacado"/>
    <s v="E002"/>
    <x v="1"/>
    <d v="1899-12-30T00:01:59"/>
    <d v="1899-12-30T00:00:24"/>
    <x v="13"/>
    <x v="6"/>
    <x v="2"/>
    <x v="1"/>
    <n v="1"/>
    <n v="0"/>
    <x v="1"/>
    <x v="1"/>
    <x v="2"/>
    <n v="1"/>
    <x v="1"/>
    <x v="1"/>
    <d v="1899-12-30T00:01:35"/>
    <d v="1899-12-30T00:01:35"/>
    <x v="0"/>
    <m/>
    <m/>
    <d v="1899-12-30T00:00:00"/>
    <d v="1899-12-30T00:01:59"/>
    <n v="2"/>
    <d v="1899-12-30T00:01:35"/>
    <n v="1.9833333333408909"/>
    <x v="11"/>
    <x v="1"/>
  </r>
  <r>
    <x v="5"/>
    <s v="2025000334"/>
    <x v="0"/>
    <x v="856"/>
    <s v="E7095HXG"/>
    <d v="2025-03-03T00:00:00"/>
    <x v="2"/>
    <s v="55"/>
    <x v="10"/>
    <s v="S2"/>
    <x v="6"/>
    <x v="0"/>
    <d v="2025-03-03T00:00:00"/>
    <d v="1899-12-30T11:11:58"/>
    <d v="2025-03-03T00:00:00"/>
    <d v="1899-12-30T12:34:52"/>
    <d v="2025-03-03T00:00:00"/>
    <d v="1899-12-30T12:45:06"/>
    <x v="0"/>
    <x v="0"/>
    <s v="1327141676"/>
    <s v="FBO"/>
    <d v="1899-12-30T01:33:08"/>
    <x v="2560"/>
    <d v="1899-12-30T01:22:54"/>
    <s v="Granel"/>
    <s v="E001"/>
    <x v="2"/>
    <d v="1899-12-30T01:33:08"/>
    <d v="1899-12-30T00:10:14"/>
    <x v="9"/>
    <x v="6"/>
    <x v="2"/>
    <x v="2"/>
    <n v="0"/>
    <n v="0"/>
    <x v="0"/>
    <x v="2"/>
    <x v="2"/>
    <n v="0"/>
    <x v="1"/>
    <x v="2"/>
    <d v="1899-12-30T01:22:54"/>
    <d v="1899-12-30T00:24:54"/>
    <x v="0"/>
    <m/>
    <m/>
    <d v="1899-12-30T00:00:00"/>
    <d v="1899-12-30T01:33:08"/>
    <n v="2"/>
    <d v="1899-12-30T01:22:54"/>
    <n v="93.133333333324842"/>
    <x v="11"/>
    <x v="0"/>
  </r>
  <r>
    <x v="5"/>
    <s v="2025000335"/>
    <x v="0"/>
    <x v="853"/>
    <s v="E8184JKX"/>
    <d v="2025-03-03T00:00:00"/>
    <x v="2"/>
    <s v="55"/>
    <x v="10"/>
    <s v="S2"/>
    <x v="6"/>
    <x v="0"/>
    <d v="2025-03-03T00:00:00"/>
    <d v="1899-12-30T11:57:07"/>
    <d v="2025-03-03T00:00:00"/>
    <d v="1899-12-30T12:35:24"/>
    <d v="2025-03-03T00:00:00"/>
    <d v="1899-12-30T12:56:29"/>
    <x v="0"/>
    <x v="0"/>
    <s v="1327141677"/>
    <s v="FBO"/>
    <d v="1899-12-30T00:59:22"/>
    <x v="524"/>
    <d v="1899-12-30T00:38:17"/>
    <s v="Granel"/>
    <s v="E001"/>
    <x v="2"/>
    <d v="1899-12-30T00:59:22"/>
    <d v="1899-12-30T00:21:05"/>
    <x v="9"/>
    <x v="6"/>
    <x v="2"/>
    <x v="2"/>
    <n v="0"/>
    <n v="0"/>
    <x v="0"/>
    <x v="2"/>
    <x v="2"/>
    <n v="0"/>
    <x v="1"/>
    <x v="0"/>
    <d v="1899-12-30T00:38:17"/>
    <d v="1899-12-30T00:38:17"/>
    <x v="0"/>
    <m/>
    <m/>
    <d v="1899-12-30T00:00:00"/>
    <d v="1899-12-30T00:59:22"/>
    <n v="2"/>
    <d v="1899-12-30T00:38:17"/>
    <n v="59.366666666663981"/>
    <x v="11"/>
    <x v="0"/>
  </r>
  <r>
    <x v="5"/>
    <s v="2025000339"/>
    <x v="0"/>
    <x v="856"/>
    <s v="E7095HXG"/>
    <d v="2025-03-04T00:00:00"/>
    <x v="2"/>
    <s v="55"/>
    <x v="10"/>
    <s v="S2"/>
    <x v="6"/>
    <x v="0"/>
    <d v="2025-03-04T00:00:00"/>
    <d v="1899-12-30T09:49:49"/>
    <d v="2025-03-04T00:00:00"/>
    <d v="1899-12-30T10:54:37"/>
    <d v="2025-03-04T00:00:00"/>
    <d v="1899-12-30T10:59:44"/>
    <x v="0"/>
    <x v="0"/>
    <s v="1327141685"/>
    <s v="FBO"/>
    <d v="1899-12-30T01:09:55"/>
    <x v="2561"/>
    <d v="1899-12-30T01:04:48"/>
    <s v="Granel"/>
    <s v="E001"/>
    <x v="2"/>
    <d v="1899-12-30T01:09:55"/>
    <d v="1899-12-30T00:05:07"/>
    <x v="4"/>
    <x v="7"/>
    <x v="2"/>
    <x v="2"/>
    <n v="0"/>
    <n v="0"/>
    <x v="0"/>
    <x v="2"/>
    <x v="2"/>
    <n v="0"/>
    <x v="1"/>
    <x v="0"/>
    <d v="1899-12-30T01:04:48"/>
    <d v="1899-12-30T00:06:48"/>
    <x v="0"/>
    <m/>
    <m/>
    <d v="1899-12-30T00:00:00"/>
    <d v="1899-12-30T01:09:55"/>
    <n v="3"/>
    <d v="1899-12-30T01:04:48"/>
    <n v="69.916666666665634"/>
    <x v="4"/>
    <x v="0"/>
  </r>
  <r>
    <x v="5"/>
    <s v="2025000338"/>
    <x v="0"/>
    <x v="853"/>
    <s v="E8184JKX"/>
    <d v="2025-03-04T00:00:00"/>
    <x v="2"/>
    <s v="55"/>
    <x v="10"/>
    <s v="S2"/>
    <x v="6"/>
    <x v="0"/>
    <d v="2025-03-03T00:00:00"/>
    <d v="1899-12-30T16:58:00"/>
    <d v="2025-03-04T00:00:00"/>
    <d v="1899-12-30T12:24:48"/>
    <d v="2025-03-04T00:00:00"/>
    <d v="1899-12-30T12:34:13"/>
    <x v="0"/>
    <x v="0"/>
    <s v="1327141687"/>
    <s v="FBO"/>
    <d v="1899-12-30T11:36:13"/>
    <x v="2562"/>
    <d v="1899-12-30T11:26:48"/>
    <s v="Granel"/>
    <s v="E001"/>
    <x v="2"/>
    <d v="1899-12-30T19:36:12"/>
    <d v="1899-12-30T00:09:25"/>
    <x v="7"/>
    <x v="7"/>
    <x v="2"/>
    <x v="2"/>
    <n v="0"/>
    <n v="1"/>
    <x v="1"/>
    <x v="2"/>
    <x v="2"/>
    <n v="1"/>
    <x v="1"/>
    <x v="2"/>
    <d v="1899-12-30T11:26:48"/>
    <d v="1899-12-30T10:28:48"/>
    <x v="0"/>
    <m/>
    <m/>
    <d v="1899-12-30T00:00:00"/>
    <d v="1899-12-30T19:36:12"/>
    <n v="3"/>
    <n v="-0.18972222222222002"/>
    <n v="1176.2000000000003"/>
    <x v="11"/>
    <x v="0"/>
  </r>
  <r>
    <x v="5"/>
    <s v=""/>
    <x v="0"/>
    <x v="849"/>
    <s v="PAB01ED"/>
    <d v="2025-03-05T00:00:00"/>
    <x v="2"/>
    <s v="2906"/>
    <x v="11"/>
    <s v="PA"/>
    <x v="3"/>
    <x v="0"/>
    <d v="2025-03-05T00:00:00"/>
    <d v="1899-12-30T08:35:38"/>
    <d v="2025-03-05T00:00:00"/>
    <d v="1899-12-30T08:51:11"/>
    <d v="2025-03-05T00:00:00"/>
    <d v="1899-12-30T08:51:19"/>
    <x v="153"/>
    <x v="21"/>
    <s v="1327141688"/>
    <s v="EXW"/>
    <d v="1899-12-30T00:15:41"/>
    <x v="1915"/>
    <d v="1899-12-30T00:15:33"/>
    <s v="Ensacado"/>
    <s v="E002"/>
    <x v="1"/>
    <d v="1899-12-30T00:15:41"/>
    <d v="1899-12-30T00:00:08"/>
    <x v="3"/>
    <x v="8"/>
    <x v="2"/>
    <x v="1"/>
    <n v="0"/>
    <n v="0"/>
    <x v="0"/>
    <x v="1"/>
    <x v="2"/>
    <n v="0"/>
    <x v="1"/>
    <x v="1"/>
    <d v="1899-12-30T00:15:33"/>
    <d v="1899-12-30T00:15:33"/>
    <x v="0"/>
    <m/>
    <m/>
    <d v="1899-12-30T00:00:00"/>
    <d v="1899-12-30T00:15:41"/>
    <n v="4"/>
    <d v="1899-12-30T00:15:33"/>
    <n v="15.683333333342393"/>
    <x v="2"/>
    <x v="1"/>
  </r>
  <r>
    <x v="5"/>
    <s v=""/>
    <x v="0"/>
    <x v="963"/>
    <s v="P5740HC"/>
    <d v="2025-03-05T00:00:00"/>
    <x v="2"/>
    <s v="3320"/>
    <x v="12"/>
    <s v="PA"/>
    <x v="3"/>
    <x v="0"/>
    <d v="2025-03-05T00:00:00"/>
    <d v="1899-12-30T09:17:52"/>
    <d v="2025-03-05T00:00:00"/>
    <d v="1899-12-30T09:18:07"/>
    <d v="2025-03-05T00:00:00"/>
    <d v="1899-12-30T09:18:24"/>
    <x v="184"/>
    <x v="21"/>
    <s v="1327141690"/>
    <s v="EXW"/>
    <d v="1899-12-30T00:00:32"/>
    <x v="1611"/>
    <d v="1899-12-30T00:00:15"/>
    <s v="Ensacado"/>
    <s v="E002"/>
    <x v="1"/>
    <d v="1899-12-30T00:00:32"/>
    <d v="1899-12-30T00:00:17"/>
    <x v="4"/>
    <x v="8"/>
    <x v="2"/>
    <x v="1"/>
    <n v="1"/>
    <n v="0"/>
    <x v="1"/>
    <x v="1"/>
    <x v="2"/>
    <n v="1"/>
    <x v="1"/>
    <x v="1"/>
    <d v="1899-12-30T00:00:15"/>
    <d v="1899-12-30T00:00:15"/>
    <x v="0"/>
    <m/>
    <m/>
    <d v="1899-12-30T00:00:00"/>
    <d v="1899-12-30T00:00:32"/>
    <n v="4"/>
    <d v="1899-12-30T00:00:15"/>
    <n v="0.53333333333283051"/>
    <x v="3"/>
    <x v="1"/>
  </r>
  <r>
    <x v="5"/>
    <s v=""/>
    <x v="0"/>
    <x v="852"/>
    <s v="P24TM53"/>
    <d v="2025-03-05T00:00:00"/>
    <x v="2"/>
    <s v="2906"/>
    <x v="11"/>
    <s v="PA"/>
    <x v="3"/>
    <x v="0"/>
    <d v="2025-03-05T00:00:00"/>
    <d v="1899-12-30T11:30:55"/>
    <d v="2025-03-05T00:00:00"/>
    <d v="1899-12-30T11:32:06"/>
    <d v="2025-03-05T00:00:00"/>
    <d v="1899-12-30T11:32:20"/>
    <x v="155"/>
    <x v="21"/>
    <s v="1327141695"/>
    <s v="EXW"/>
    <d v="1899-12-30T00:01:25"/>
    <x v="1578"/>
    <d v="1899-12-30T00:01:11"/>
    <s v="Ensacado"/>
    <s v="E002"/>
    <x v="1"/>
    <d v="1899-12-30T00:01:25"/>
    <d v="1899-12-30T00:00:14"/>
    <x v="9"/>
    <x v="8"/>
    <x v="2"/>
    <x v="1"/>
    <n v="1"/>
    <n v="0"/>
    <x v="1"/>
    <x v="1"/>
    <x v="2"/>
    <n v="1"/>
    <x v="1"/>
    <x v="1"/>
    <d v="1899-12-30T00:01:11"/>
    <d v="1899-12-30T00:01:11"/>
    <x v="0"/>
    <m/>
    <m/>
    <d v="1899-12-30T00:00:00"/>
    <d v="1899-12-30T00:01:25"/>
    <n v="4"/>
    <d v="1899-12-30T00:01:11"/>
    <n v="1.4166666666720307"/>
    <x v="5"/>
    <x v="1"/>
  </r>
  <r>
    <x v="5"/>
    <s v="2025000347"/>
    <x v="0"/>
    <x v="850"/>
    <s v="E6575LRD"/>
    <d v="2025-03-05T00:00:00"/>
    <x v="2"/>
    <s v="3044"/>
    <x v="25"/>
    <s v="S1"/>
    <x v="1"/>
    <x v="0"/>
    <d v="2025-03-05T00:00:00"/>
    <d v="1899-12-30T15:35:44"/>
    <d v="2025-03-05T00:00:00"/>
    <d v="1899-12-30T17:24:51"/>
    <d v="2025-03-05T00:00:00"/>
    <d v="1899-12-30T17:34:47"/>
    <x v="0"/>
    <x v="0"/>
    <s v="1327141704"/>
    <s v="FBO"/>
    <d v="1899-12-30T01:59:03"/>
    <x v="2563"/>
    <d v="1899-12-30T01:49:07"/>
    <s v="Granel"/>
    <s v="E001"/>
    <x v="2"/>
    <d v="1899-12-30T01:59:03"/>
    <d v="1899-12-30T00:09:56"/>
    <x v="10"/>
    <x v="8"/>
    <x v="2"/>
    <x v="2"/>
    <n v="0"/>
    <n v="0"/>
    <x v="0"/>
    <x v="2"/>
    <x v="2"/>
    <n v="0"/>
    <x v="1"/>
    <x v="2"/>
    <d v="1899-12-30T01:49:07"/>
    <d v="1899-12-30T00:51:07"/>
    <x v="0"/>
    <m/>
    <m/>
    <d v="1899-12-30T00:00:00"/>
    <d v="1899-12-30T01:59:03"/>
    <n v="4"/>
    <d v="1899-12-30T01:49:07"/>
    <n v="119.05000000001284"/>
    <x v="12"/>
    <x v="0"/>
  </r>
  <r>
    <x v="5"/>
    <s v=""/>
    <x v="0"/>
    <x v="848"/>
    <s v="P02TP26"/>
    <d v="2025-03-06T00:00:00"/>
    <x v="2"/>
    <s v="2906"/>
    <x v="11"/>
    <s v="PA"/>
    <x v="3"/>
    <x v="0"/>
    <d v="2025-03-06T00:00:00"/>
    <d v="1899-12-30T08:27:03"/>
    <d v="2025-03-06T00:00:00"/>
    <d v="1899-12-30T08:38:07"/>
    <d v="2025-03-06T00:00:00"/>
    <d v="1899-12-30T08:38:17"/>
    <x v="153"/>
    <x v="21"/>
    <s v="1327141705"/>
    <s v="EXW"/>
    <d v="1899-12-30T00:11:14"/>
    <x v="2335"/>
    <d v="1899-12-30T00:11:04"/>
    <s v="Ensacado"/>
    <s v="E002"/>
    <x v="1"/>
    <d v="1899-12-30T00:11:14"/>
    <d v="1899-12-30T00:00:10"/>
    <x v="3"/>
    <x v="9"/>
    <x v="2"/>
    <x v="1"/>
    <n v="0"/>
    <n v="0"/>
    <x v="0"/>
    <x v="1"/>
    <x v="2"/>
    <n v="0"/>
    <x v="1"/>
    <x v="1"/>
    <d v="1899-12-30T00:11:04"/>
    <d v="1899-12-30T00:11:04"/>
    <x v="0"/>
    <m/>
    <m/>
    <d v="1899-12-30T00:00:00"/>
    <d v="1899-12-30T00:11:14"/>
    <n v="5"/>
    <d v="1899-12-30T00:11:04"/>
    <n v="11.233333333324831"/>
    <x v="2"/>
    <x v="1"/>
  </r>
  <r>
    <x v="5"/>
    <s v=""/>
    <x v="0"/>
    <x v="892"/>
    <s v="PAE60FZ"/>
    <d v="2025-03-06T00:00:00"/>
    <x v="2"/>
    <s v="3320"/>
    <x v="12"/>
    <s v="PA"/>
    <x v="3"/>
    <x v="0"/>
    <d v="2025-03-06T00:00:00"/>
    <d v="1899-12-30T09:52:37"/>
    <d v="2025-03-06T00:00:00"/>
    <d v="1899-12-30T09:53:23"/>
    <d v="2025-03-06T00:00:00"/>
    <d v="1899-12-30T09:53:30"/>
    <x v="155"/>
    <x v="21"/>
    <s v="1327141708"/>
    <s v="EXW"/>
    <d v="1899-12-30T00:00:53"/>
    <x v="2343"/>
    <d v="1899-12-30T00:00:46"/>
    <s v="Ensacado"/>
    <s v="E002"/>
    <x v="1"/>
    <d v="1899-12-30T00:00:53"/>
    <d v="1899-12-30T00:00:07"/>
    <x v="4"/>
    <x v="9"/>
    <x v="2"/>
    <x v="1"/>
    <n v="1"/>
    <n v="0"/>
    <x v="1"/>
    <x v="1"/>
    <x v="2"/>
    <n v="1"/>
    <x v="1"/>
    <x v="1"/>
    <d v="1899-12-30T00:00:46"/>
    <d v="1899-12-30T00:00:46"/>
    <x v="0"/>
    <m/>
    <m/>
    <d v="1899-12-30T00:00:00"/>
    <d v="1899-12-30T00:00:53"/>
    <n v="5"/>
    <d v="1899-12-30T00:00:46"/>
    <n v="0.88333333333920017"/>
    <x v="3"/>
    <x v="1"/>
  </r>
  <r>
    <x v="5"/>
    <s v=""/>
    <x v="0"/>
    <x v="893"/>
    <s v="P58NA84"/>
    <d v="2025-03-06T00:00:00"/>
    <x v="2"/>
    <s v="2906"/>
    <x v="11"/>
    <s v="PA"/>
    <x v="3"/>
    <x v="0"/>
    <d v="2025-03-06T00:00:00"/>
    <d v="1899-12-30T10:29:27"/>
    <d v="2025-03-06T00:00:00"/>
    <d v="1899-12-30T10:30:03"/>
    <d v="2025-03-06T00:00:00"/>
    <d v="1899-12-30T10:30:21"/>
    <x v="155"/>
    <x v="21"/>
    <s v="1327141709"/>
    <s v="EXW"/>
    <d v="1899-12-30T00:00:54"/>
    <x v="1484"/>
    <d v="1899-12-30T00:00:36"/>
    <s v="Ensacado"/>
    <s v="E002"/>
    <x v="1"/>
    <d v="1899-12-30T00:00:54"/>
    <d v="1899-12-30T00:00:18"/>
    <x v="5"/>
    <x v="9"/>
    <x v="2"/>
    <x v="1"/>
    <n v="1"/>
    <n v="0"/>
    <x v="1"/>
    <x v="1"/>
    <x v="2"/>
    <n v="1"/>
    <x v="1"/>
    <x v="1"/>
    <d v="1899-12-30T00:00:36"/>
    <d v="1899-12-30T00:00:36"/>
    <x v="0"/>
    <m/>
    <m/>
    <d v="1899-12-30T00:00:00"/>
    <d v="1899-12-30T00:00:54"/>
    <n v="5"/>
    <d v="1899-12-30T00:00:36"/>
    <n v="0.89999999999998082"/>
    <x v="4"/>
    <x v="1"/>
  </r>
  <r>
    <x v="5"/>
    <s v=""/>
    <x v="0"/>
    <x v="964"/>
    <s v="PAX14LC"/>
    <d v="2025-03-06T00:00:00"/>
    <x v="2"/>
    <s v="2906"/>
    <x v="11"/>
    <s v="PA"/>
    <x v="3"/>
    <x v="0"/>
    <d v="2025-03-06T00:00:00"/>
    <d v="1899-12-30T10:33:11"/>
    <d v="2025-03-06T00:00:00"/>
    <d v="1899-12-30T10:33:37"/>
    <d v="2025-03-06T00:00:00"/>
    <d v="1899-12-30T10:33:45"/>
    <x v="155"/>
    <x v="21"/>
    <s v="1327141710"/>
    <s v="EXW"/>
    <d v="1899-12-30T00:00:34"/>
    <x v="1915"/>
    <d v="1899-12-30T00:00:26"/>
    <s v="Ensacado"/>
    <s v="E002"/>
    <x v="1"/>
    <d v="1899-12-30T00:00:34"/>
    <d v="1899-12-30T00:00:08"/>
    <x v="5"/>
    <x v="9"/>
    <x v="2"/>
    <x v="1"/>
    <n v="1"/>
    <n v="0"/>
    <x v="1"/>
    <x v="1"/>
    <x v="2"/>
    <n v="1"/>
    <x v="1"/>
    <x v="1"/>
    <d v="1899-12-30T00:00:26"/>
    <d v="1899-12-30T00:00:26"/>
    <x v="0"/>
    <m/>
    <m/>
    <d v="1899-12-30T00:00:00"/>
    <d v="1899-12-30T00:00:34"/>
    <n v="5"/>
    <d v="1899-12-30T00:00:26"/>
    <n v="0.56666666666886023"/>
    <x v="4"/>
    <x v="1"/>
  </r>
  <r>
    <x v="5"/>
    <s v=""/>
    <x v="0"/>
    <x v="893"/>
    <s v="P58NA84"/>
    <d v="2025-03-06T00:00:00"/>
    <x v="2"/>
    <s v="3320"/>
    <x v="12"/>
    <s v="PA"/>
    <x v="3"/>
    <x v="0"/>
    <d v="2025-03-06T00:00:00"/>
    <d v="1899-12-30T14:29:24"/>
    <d v="2025-03-06T00:00:00"/>
    <d v="1899-12-30T14:29:39"/>
    <d v="2025-03-06T00:00:00"/>
    <d v="1899-12-30T14:29:54"/>
    <x v="155"/>
    <x v="21"/>
    <s v="1327141716"/>
    <s v="EXW"/>
    <d v="1899-12-30T00:00:30"/>
    <x v="1587"/>
    <d v="1899-12-30T00:00:15"/>
    <s v="Ensacado"/>
    <s v="E002"/>
    <x v="1"/>
    <d v="1899-12-30T00:00:30"/>
    <d v="1899-12-30T00:00:15"/>
    <x v="14"/>
    <x v="9"/>
    <x v="2"/>
    <x v="1"/>
    <n v="1"/>
    <n v="0"/>
    <x v="1"/>
    <x v="1"/>
    <x v="2"/>
    <n v="1"/>
    <x v="1"/>
    <x v="1"/>
    <d v="1899-12-30T00:00:15"/>
    <d v="1899-12-30T00:00:15"/>
    <x v="0"/>
    <m/>
    <m/>
    <d v="1899-12-30T00:00:00"/>
    <d v="1899-12-30T00:00:30"/>
    <n v="5"/>
    <d v="1899-12-30T00:00:15"/>
    <n v="0.49999999999672085"/>
    <x v="7"/>
    <x v="1"/>
  </r>
  <r>
    <x v="5"/>
    <s v=""/>
    <x v="0"/>
    <x v="964"/>
    <s v="PAX14LC"/>
    <d v="2025-03-06T00:00:00"/>
    <x v="2"/>
    <s v="2906"/>
    <x v="11"/>
    <s v="PA"/>
    <x v="3"/>
    <x v="0"/>
    <d v="2025-03-06T00:00:00"/>
    <d v="1899-12-30T14:34:27"/>
    <d v="2025-03-06T00:00:00"/>
    <d v="1899-12-30T18:22:01"/>
    <d v="2025-03-06T00:00:00"/>
    <d v="1899-12-30T14:35:10"/>
    <x v="182"/>
    <x v="21"/>
    <s v="1327141717"/>
    <s v="EXW"/>
    <d v="1899-12-30T07:34:25"/>
    <x v="2564"/>
    <d v="1899-12-30T03:47:34"/>
    <s v="Ensacado"/>
    <s v="E002"/>
    <x v="1"/>
    <d v="1899-12-30T00:00:43"/>
    <n v="-0.15753472222221998"/>
    <x v="14"/>
    <x v="9"/>
    <x v="2"/>
    <x v="1"/>
    <n v="1"/>
    <n v="0"/>
    <x v="1"/>
    <x v="1"/>
    <x v="2"/>
    <n v="1"/>
    <x v="1"/>
    <x v="1"/>
    <d v="1899-12-30T03:47:34"/>
    <d v="1899-12-30T02:49:34"/>
    <x v="1"/>
    <m/>
    <m/>
    <d v="1899-12-30T00:00:00"/>
    <d v="1899-12-30T00:00:43"/>
    <n v="5"/>
    <d v="1899-12-30T03:47:34"/>
    <n v="0.71666666667359991"/>
    <x v="7"/>
    <x v="1"/>
  </r>
  <r>
    <x v="5"/>
    <s v=""/>
    <x v="0"/>
    <x v="892"/>
    <s v="PAE60FZ"/>
    <d v="2025-03-06T00:00:00"/>
    <x v="2"/>
    <s v="2906"/>
    <x v="11"/>
    <s v="PA"/>
    <x v="3"/>
    <x v="0"/>
    <d v="2025-03-06T00:00:00"/>
    <d v="1899-12-30T14:36:55"/>
    <d v="2025-03-06T00:00:00"/>
    <d v="1899-12-30T18:22:01"/>
    <d v="2025-03-06T00:00:00"/>
    <d v="1899-12-30T14:37:44"/>
    <x v="182"/>
    <x v="21"/>
    <s v="1327141718"/>
    <s v="EXW"/>
    <d v="1899-12-30T07:29:23"/>
    <x v="2565"/>
    <d v="1899-12-30T03:45:06"/>
    <s v="Ensacado"/>
    <s v="E002"/>
    <x v="1"/>
    <d v="1899-12-30T00:00:49"/>
    <n v="-0.15575231481481"/>
    <x v="14"/>
    <x v="9"/>
    <x v="2"/>
    <x v="1"/>
    <n v="1"/>
    <n v="0"/>
    <x v="1"/>
    <x v="1"/>
    <x v="2"/>
    <n v="1"/>
    <x v="1"/>
    <x v="1"/>
    <d v="1899-12-30T03:45:06"/>
    <d v="1899-12-30T02:47:06"/>
    <x v="1"/>
    <m/>
    <m/>
    <d v="1899-12-30T00:00:00"/>
    <d v="1899-12-30T00:00:49"/>
    <n v="5"/>
    <d v="1899-12-30T03:45:06"/>
    <n v="0.81666666666722065"/>
    <x v="7"/>
    <x v="1"/>
  </r>
  <r>
    <x v="5"/>
    <s v=""/>
    <x v="0"/>
    <x v="965"/>
    <s v="P80XF71"/>
    <d v="2025-03-06T00:00:00"/>
    <x v="2"/>
    <s v="3320"/>
    <x v="12"/>
    <s v="PA"/>
    <x v="3"/>
    <x v="0"/>
    <d v="2025-03-06T00:00:00"/>
    <d v="1899-12-30T14:31:57"/>
    <d v="2025-03-06T00:00:00"/>
    <d v="1899-12-30T14:57:41"/>
    <d v="2025-03-06T00:00:00"/>
    <d v="1899-12-30T14:57:49"/>
    <x v="183"/>
    <x v="21"/>
    <s v="1327141719"/>
    <s v="EXW"/>
    <d v="1899-12-30T00:25:52"/>
    <x v="1915"/>
    <d v="1899-12-30T00:25:44"/>
    <s v="Ensacado"/>
    <s v="E002"/>
    <x v="1"/>
    <d v="1899-12-30T00:25:52"/>
    <d v="1899-12-30T00:00:08"/>
    <x v="14"/>
    <x v="9"/>
    <x v="2"/>
    <x v="1"/>
    <n v="0"/>
    <n v="0"/>
    <x v="0"/>
    <x v="1"/>
    <x v="2"/>
    <n v="0"/>
    <x v="1"/>
    <x v="1"/>
    <d v="1899-12-30T00:25:44"/>
    <d v="1899-12-30T00:25:44"/>
    <x v="0"/>
    <m/>
    <m/>
    <d v="1899-12-30T00:00:00"/>
    <d v="1899-12-30T00:25:52"/>
    <n v="5"/>
    <d v="1899-12-30T00:25:44"/>
    <n v="25.866666666676892"/>
    <x v="7"/>
    <x v="1"/>
  </r>
  <r>
    <x v="5"/>
    <s v="2025000356"/>
    <x v="0"/>
    <x v="856"/>
    <s v="E7095HXG"/>
    <d v="2025-03-06T00:00:00"/>
    <x v="2"/>
    <s v="55"/>
    <x v="10"/>
    <s v="S2"/>
    <x v="6"/>
    <x v="0"/>
    <d v="2025-03-06T00:00:00"/>
    <d v="1899-12-30T16:53:39"/>
    <d v="2025-03-06T00:00:00"/>
    <d v="1899-12-30T17:31:02"/>
    <d v="2025-03-06T00:00:00"/>
    <d v="1899-12-30T17:44:57"/>
    <x v="0"/>
    <x v="0"/>
    <s v="1327141723"/>
    <s v="FBO"/>
    <d v="1899-12-30T00:51:18"/>
    <x v="399"/>
    <d v="1899-12-30T00:37:23"/>
    <s v="Granel"/>
    <s v="E001"/>
    <x v="2"/>
    <d v="1899-12-30T00:51:18"/>
    <d v="1899-12-30T00:13:55"/>
    <x v="7"/>
    <x v="9"/>
    <x v="2"/>
    <x v="2"/>
    <n v="0"/>
    <n v="0"/>
    <x v="0"/>
    <x v="2"/>
    <x v="2"/>
    <n v="0"/>
    <x v="1"/>
    <x v="0"/>
    <d v="1899-12-30T00:37:23"/>
    <d v="1899-12-30T00:37:23"/>
    <x v="0"/>
    <m/>
    <m/>
    <d v="1899-12-30T00:00:00"/>
    <d v="1899-12-30T00:51:18"/>
    <n v="5"/>
    <d v="1899-12-30T00:37:23"/>
    <n v="51.300000000000026"/>
    <x v="12"/>
    <x v="0"/>
  </r>
  <r>
    <x v="5"/>
    <s v=""/>
    <x v="0"/>
    <x v="864"/>
    <s v="PAX14LC"/>
    <d v="2025-03-10T00:00:00"/>
    <x v="2"/>
    <s v="2906"/>
    <x v="11"/>
    <s v="PA"/>
    <x v="3"/>
    <x v="0"/>
    <d v="2025-03-10T00:00:00"/>
    <d v="1899-12-30T08:40:40"/>
    <d v="2025-03-10T00:00:00"/>
    <d v="1899-12-30T08:53:03"/>
    <d v="2025-03-10T00:00:00"/>
    <d v="1899-12-30T08:53:15"/>
    <x v="155"/>
    <x v="21"/>
    <s v="1327141743"/>
    <s v="EXW"/>
    <d v="1899-12-30T00:12:35"/>
    <x v="1916"/>
    <d v="1899-12-30T00:12:23"/>
    <s v="Ensacado"/>
    <s v="E002"/>
    <x v="1"/>
    <d v="1899-12-30T00:12:35"/>
    <d v="1899-12-30T00:00:12"/>
    <x v="3"/>
    <x v="11"/>
    <x v="3"/>
    <x v="1"/>
    <n v="0"/>
    <n v="0"/>
    <x v="0"/>
    <x v="1"/>
    <x v="2"/>
    <n v="0"/>
    <x v="1"/>
    <x v="1"/>
    <d v="1899-12-30T00:12:23"/>
    <d v="1899-12-30T00:12:23"/>
    <x v="0"/>
    <m/>
    <m/>
    <d v="1899-12-30T00:00:00"/>
    <d v="1899-12-30T00:12:35"/>
    <n v="2"/>
    <d v="1899-12-30T00:12:23"/>
    <n v="12.583333333339191"/>
    <x v="2"/>
    <x v="1"/>
  </r>
  <r>
    <x v="5"/>
    <s v="2025000361"/>
    <x v="0"/>
    <x v="850"/>
    <s v="E6575LRD"/>
    <d v="2025-03-10T00:00:00"/>
    <x v="2"/>
    <s v="55"/>
    <x v="10"/>
    <s v="S2"/>
    <x v="6"/>
    <x v="0"/>
    <d v="2025-03-07T00:00:00"/>
    <d v="1899-12-30T15:35:40"/>
    <d v="2025-03-10T00:00:00"/>
    <d v="1899-12-30T08:22:35"/>
    <d v="2025-03-10T00:00:00"/>
    <d v="1899-12-30T09:17:34"/>
    <x v="0"/>
    <x v="0"/>
    <s v="1327141745"/>
    <s v="FBO"/>
    <d v="1899-12-30T09:41:54"/>
    <x v="2566"/>
    <d v="1899-12-30T08:46:55"/>
    <s v="Granel"/>
    <s v="E001"/>
    <x v="2"/>
    <d v="1899-12-30T17:41:53"/>
    <d v="1899-12-30T00:54:59"/>
    <x v="10"/>
    <x v="11"/>
    <x v="2"/>
    <x v="2"/>
    <n v="0"/>
    <n v="1"/>
    <x v="1"/>
    <x v="2"/>
    <x v="2"/>
    <n v="1"/>
    <x v="1"/>
    <x v="2"/>
    <d v="1899-12-30T08:46:55"/>
    <d v="1899-12-30T07:48:55"/>
    <x v="0"/>
    <m/>
    <m/>
    <d v="1899-12-30T00:00:00"/>
    <d v="1899-12-30T17:41:53"/>
    <n v="2"/>
    <n v="-0.30075231481482001"/>
    <n v="1061.883333333325"/>
    <x v="3"/>
    <x v="0"/>
  </r>
  <r>
    <x v="5"/>
    <s v=""/>
    <x v="0"/>
    <x v="864"/>
    <s v="PAX14LC"/>
    <d v="2025-03-10T00:00:00"/>
    <x v="2"/>
    <s v="2906"/>
    <x v="11"/>
    <s v="PA"/>
    <x v="3"/>
    <x v="0"/>
    <d v="2025-03-10T00:00:00"/>
    <d v="1899-12-30T12:34:56"/>
    <d v="2025-03-10T00:00:00"/>
    <d v="1899-12-30T18:22:01"/>
    <d v="2025-03-10T00:00:00"/>
    <d v="1899-12-30T12:35:23"/>
    <x v="182"/>
    <x v="21"/>
    <s v="1327141751"/>
    <s v="EXW"/>
    <d v="1899-12-30T11:33:43"/>
    <x v="2567"/>
    <d v="1899-12-30T05:47:05"/>
    <s v="Ensacado"/>
    <s v="E002"/>
    <x v="1"/>
    <d v="1899-12-30T00:00:27"/>
    <n v="-0.24071759259258996"/>
    <x v="13"/>
    <x v="11"/>
    <x v="3"/>
    <x v="1"/>
    <n v="1"/>
    <n v="0"/>
    <x v="1"/>
    <x v="1"/>
    <x v="2"/>
    <n v="1"/>
    <x v="1"/>
    <x v="1"/>
    <d v="1899-12-30T05:47:05"/>
    <d v="1899-12-30T04:49:05"/>
    <x v="1"/>
    <m/>
    <m/>
    <d v="1899-12-30T00:00:00"/>
    <d v="1899-12-30T00:00:27"/>
    <n v="2"/>
    <d v="1899-12-30T05:47:05"/>
    <n v="0.45000000000007034"/>
    <x v="11"/>
    <x v="1"/>
  </r>
  <r>
    <x v="5"/>
    <s v=""/>
    <x v="0"/>
    <x v="893"/>
    <s v="P58NA84"/>
    <d v="2025-03-10T00:00:00"/>
    <x v="2"/>
    <s v="2906"/>
    <x v="11"/>
    <s v="PA"/>
    <x v="3"/>
    <x v="0"/>
    <d v="2025-03-10T00:00:00"/>
    <d v="1899-12-30T15:27:36"/>
    <d v="2025-03-10T00:00:00"/>
    <d v="1899-12-30T15:27:52"/>
    <d v="2025-03-10T00:00:00"/>
    <d v="1899-12-30T15:27:59"/>
    <x v="155"/>
    <x v="21"/>
    <s v="1327141753"/>
    <s v="EXW"/>
    <d v="1899-12-30T00:00:23"/>
    <x v="2343"/>
    <d v="1899-12-30T00:00:16"/>
    <s v="Ensacado"/>
    <s v="E002"/>
    <x v="1"/>
    <d v="1899-12-30T00:00:23"/>
    <d v="1899-12-30T00:00:07"/>
    <x v="10"/>
    <x v="11"/>
    <x v="3"/>
    <x v="1"/>
    <n v="1"/>
    <n v="0"/>
    <x v="1"/>
    <x v="1"/>
    <x v="2"/>
    <n v="1"/>
    <x v="1"/>
    <x v="1"/>
    <d v="1899-12-30T00:00:16"/>
    <d v="1899-12-30T00:00:16"/>
    <x v="0"/>
    <m/>
    <m/>
    <d v="1899-12-30T00:00:00"/>
    <d v="1899-12-30T00:00:23"/>
    <n v="2"/>
    <d v="1899-12-30T00:00:16"/>
    <n v="0.38333333332801089"/>
    <x v="14"/>
    <x v="1"/>
  </r>
  <r>
    <x v="5"/>
    <s v=""/>
    <x v="0"/>
    <x v="864"/>
    <s v="PAX14LC"/>
    <d v="2025-03-10T00:00:00"/>
    <x v="2"/>
    <s v="2906"/>
    <x v="11"/>
    <s v="PA"/>
    <x v="3"/>
    <x v="0"/>
    <d v="2025-03-10T00:00:00"/>
    <d v="1899-12-30T15:55:26"/>
    <d v="2025-03-10T00:00:00"/>
    <d v="1899-12-30T15:55:41"/>
    <d v="2025-03-10T00:00:00"/>
    <d v="1899-12-30T15:55:51"/>
    <x v="155"/>
    <x v="21"/>
    <s v="1327141754"/>
    <s v="EXW"/>
    <d v="1899-12-30T00:00:25"/>
    <x v="2335"/>
    <d v="1899-12-30T00:00:15"/>
    <s v="Ensacado"/>
    <s v="E002"/>
    <x v="1"/>
    <d v="1899-12-30T00:00:25"/>
    <d v="1899-12-30T00:00:10"/>
    <x v="10"/>
    <x v="11"/>
    <x v="3"/>
    <x v="1"/>
    <n v="1"/>
    <n v="0"/>
    <x v="1"/>
    <x v="1"/>
    <x v="2"/>
    <n v="1"/>
    <x v="1"/>
    <x v="1"/>
    <d v="1899-12-30T00:00:15"/>
    <d v="1899-12-30T00:00:15"/>
    <x v="0"/>
    <m/>
    <m/>
    <d v="1899-12-30T00:00:00"/>
    <d v="1899-12-30T00:00:25"/>
    <n v="2"/>
    <d v="1899-12-30T00:00:15"/>
    <n v="0.41666666666396068"/>
    <x v="14"/>
    <x v="1"/>
  </r>
  <r>
    <x v="5"/>
    <s v=""/>
    <x v="0"/>
    <x v="966"/>
    <s v="P26ZT41"/>
    <d v="2025-03-10T00:00:00"/>
    <x v="2"/>
    <s v="3320"/>
    <x v="12"/>
    <s v="PA"/>
    <x v="3"/>
    <x v="0"/>
    <d v="2025-03-10T00:00:00"/>
    <d v="1899-12-30T16:12:52"/>
    <d v="2025-03-10T00:00:00"/>
    <d v="1899-12-30T16:13:10"/>
    <d v="2025-03-10T00:00:00"/>
    <d v="1899-12-30T16:13:17"/>
    <x v="185"/>
    <x v="21"/>
    <s v="1327141755"/>
    <s v="EXW"/>
    <d v="1899-12-30T00:00:25"/>
    <x v="2343"/>
    <d v="1899-12-30T00:00:18"/>
    <s v="Ensacado"/>
    <s v="E002"/>
    <x v="1"/>
    <d v="1899-12-30T00:00:25"/>
    <d v="1899-12-30T00:00:07"/>
    <x v="7"/>
    <x v="11"/>
    <x v="3"/>
    <x v="1"/>
    <n v="1"/>
    <n v="0"/>
    <x v="1"/>
    <x v="1"/>
    <x v="2"/>
    <n v="1"/>
    <x v="1"/>
    <x v="1"/>
    <d v="1899-12-30T00:00:18"/>
    <d v="1899-12-30T00:00:18"/>
    <x v="0"/>
    <m/>
    <m/>
    <d v="1899-12-30T00:00:00"/>
    <d v="1899-12-30T00:00:25"/>
    <n v="2"/>
    <d v="1899-12-30T00:00:18"/>
    <n v="0.41666666666412056"/>
    <x v="8"/>
    <x v="1"/>
  </r>
  <r>
    <x v="5"/>
    <s v=""/>
    <x v="0"/>
    <x v="864"/>
    <s v="PAX14LC"/>
    <d v="2025-03-11T00:00:00"/>
    <x v="2"/>
    <s v="3320"/>
    <x v="12"/>
    <s v="PA"/>
    <x v="3"/>
    <x v="0"/>
    <d v="2025-03-11T00:00:00"/>
    <d v="1899-12-30T08:42:58"/>
    <d v="2025-03-11T00:00:00"/>
    <d v="1899-12-30T08:43:19"/>
    <d v="2025-03-11T00:00:00"/>
    <d v="1899-12-30T08:43:26"/>
    <x v="155"/>
    <x v="21"/>
    <s v="1327141760"/>
    <s v="EXW"/>
    <d v="1899-12-30T00:00:28"/>
    <x v="2343"/>
    <d v="1899-12-30T00:00:21"/>
    <s v="Ensacado"/>
    <s v="E002"/>
    <x v="1"/>
    <d v="1899-12-30T00:00:28"/>
    <d v="1899-12-30T00:00:07"/>
    <x v="3"/>
    <x v="12"/>
    <x v="3"/>
    <x v="1"/>
    <n v="1"/>
    <n v="0"/>
    <x v="1"/>
    <x v="1"/>
    <x v="2"/>
    <n v="1"/>
    <x v="1"/>
    <x v="1"/>
    <d v="1899-12-30T00:00:21"/>
    <d v="1899-12-30T00:00:21"/>
    <x v="0"/>
    <m/>
    <m/>
    <d v="1899-12-30T00:00:00"/>
    <d v="1899-12-30T00:00:28"/>
    <n v="3"/>
    <d v="1899-12-30T00:00:21"/>
    <n v="0.46666666666077106"/>
    <x v="2"/>
    <x v="1"/>
  </r>
  <r>
    <x v="5"/>
    <s v=""/>
    <x v="0"/>
    <x v="864"/>
    <s v="PAX14LC"/>
    <d v="2025-03-11T00:00:00"/>
    <x v="2"/>
    <s v="3320"/>
    <x v="12"/>
    <s v="PA"/>
    <x v="3"/>
    <x v="0"/>
    <d v="2025-03-11T00:00:00"/>
    <d v="1899-12-30T13:00:23"/>
    <d v="2025-03-11T00:00:00"/>
    <d v="1899-12-30T13:00:41"/>
    <d v="2025-03-11T00:00:00"/>
    <d v="1899-12-30T13:01:00"/>
    <x v="155"/>
    <x v="21"/>
    <s v="1327141773"/>
    <s v="EXW"/>
    <d v="1899-12-30T00:00:37"/>
    <x v="1148"/>
    <d v="1899-12-30T00:00:18"/>
    <s v="Ensacado"/>
    <s v="E002"/>
    <x v="1"/>
    <d v="1899-12-30T00:00:37"/>
    <d v="1899-12-30T00:00:19"/>
    <x v="6"/>
    <x v="12"/>
    <x v="3"/>
    <x v="1"/>
    <n v="1"/>
    <n v="0"/>
    <x v="1"/>
    <x v="1"/>
    <x v="2"/>
    <n v="1"/>
    <x v="1"/>
    <x v="1"/>
    <d v="1899-12-30T00:00:18"/>
    <d v="1899-12-30T00:00:18"/>
    <x v="0"/>
    <m/>
    <m/>
    <d v="1899-12-30T00:00:00"/>
    <d v="1899-12-30T00:00:37"/>
    <n v="3"/>
    <d v="1899-12-30T00:00:18"/>
    <n v="0.61666666666559067"/>
    <x v="6"/>
    <x v="1"/>
  </r>
  <r>
    <x v="5"/>
    <s v="2025000372"/>
    <x v="0"/>
    <x v="850"/>
    <s v="E6575LRD"/>
    <d v="2025-03-11T00:00:00"/>
    <x v="2"/>
    <s v="55"/>
    <x v="10"/>
    <s v="S2"/>
    <x v="6"/>
    <x v="0"/>
    <d v="2025-03-11T00:00:00"/>
    <d v="1899-12-30T13:42:34"/>
    <d v="2025-03-11T00:00:00"/>
    <d v="1899-12-30T14:37:10"/>
    <d v="2025-03-11T00:00:00"/>
    <d v="1899-12-30T14:47:16"/>
    <x v="0"/>
    <x v="0"/>
    <s v="1327141777"/>
    <s v="FBO"/>
    <d v="1899-12-30T01:04:42"/>
    <x v="2568"/>
    <d v="1899-12-30T00:54:36"/>
    <s v="Granel"/>
    <s v="E001"/>
    <x v="2"/>
    <d v="1899-12-30T01:04:42"/>
    <d v="1899-12-30T00:10:06"/>
    <x v="6"/>
    <x v="12"/>
    <x v="3"/>
    <x v="2"/>
    <n v="0"/>
    <n v="0"/>
    <x v="0"/>
    <x v="2"/>
    <x v="2"/>
    <n v="0"/>
    <x v="1"/>
    <x v="0"/>
    <d v="1899-12-30T00:54:36"/>
    <d v="1899-12-30T00:09:36"/>
    <x v="0"/>
    <m/>
    <m/>
    <d v="1899-12-30T00:00:00"/>
    <d v="1899-12-30T01:04:42"/>
    <n v="3"/>
    <d v="1899-12-30T00:54:36"/>
    <n v="64.70000000000644"/>
    <x v="7"/>
    <x v="0"/>
  </r>
  <r>
    <x v="5"/>
    <s v=""/>
    <x v="0"/>
    <x v="967"/>
    <m/>
    <d v="2025-03-11T00:00:00"/>
    <x v="2"/>
    <s v="2906"/>
    <x v="11"/>
    <s v="PA"/>
    <x v="3"/>
    <x v="0"/>
    <d v="2025-03-11T00:00:00"/>
    <d v="1899-12-30T15:03:47"/>
    <d v="2025-03-11T00:00:00"/>
    <d v="1899-12-30T15:04:56"/>
    <d v="2025-03-11T00:00:00"/>
    <d v="1899-12-30T15:05:30"/>
    <x v="160"/>
    <x v="21"/>
    <s v="1327141778"/>
    <s v="EXW"/>
    <d v="1899-12-30T00:01:43"/>
    <x v="2173"/>
    <d v="1899-12-30T00:01:09"/>
    <s v="Ensacado"/>
    <s v="E002"/>
    <x v="1"/>
    <d v="1899-12-30T00:01:43"/>
    <d v="1899-12-30T00:00:34"/>
    <x v="10"/>
    <x v="12"/>
    <x v="3"/>
    <x v="1"/>
    <n v="1"/>
    <n v="0"/>
    <x v="1"/>
    <x v="1"/>
    <x v="2"/>
    <n v="1"/>
    <x v="1"/>
    <x v="1"/>
    <d v="1899-12-30T00:01:09"/>
    <d v="1899-12-30T00:01:09"/>
    <x v="0"/>
    <m/>
    <m/>
    <d v="1899-12-30T00:00:00"/>
    <d v="1899-12-30T00:01:43"/>
    <n v="3"/>
    <d v="1899-12-30T00:01:09"/>
    <n v="1.7166666666672015"/>
    <x v="14"/>
    <x v="1"/>
  </r>
  <r>
    <x v="5"/>
    <s v=""/>
    <x v="0"/>
    <x v="968"/>
    <s v="PAB01ED"/>
    <d v="2025-03-12T00:00:00"/>
    <x v="2"/>
    <s v="2906"/>
    <x v="11"/>
    <s v="PA"/>
    <x v="3"/>
    <x v="0"/>
    <d v="2025-03-12T00:00:00"/>
    <d v="1899-12-30T08:39:39"/>
    <d v="2025-03-12T00:00:00"/>
    <d v="1899-12-30T08:40:33"/>
    <d v="2025-03-12T00:00:00"/>
    <d v="1899-12-30T08:40:45"/>
    <x v="153"/>
    <x v="21"/>
    <s v="1327141787"/>
    <s v="EXW"/>
    <d v="1899-12-30T00:01:06"/>
    <x v="1916"/>
    <d v="1899-12-30T00:00:54"/>
    <s v="Ensacado"/>
    <s v="E002"/>
    <x v="1"/>
    <d v="1899-12-30T00:01:06"/>
    <d v="1899-12-30T00:00:12"/>
    <x v="3"/>
    <x v="13"/>
    <x v="3"/>
    <x v="1"/>
    <n v="1"/>
    <n v="0"/>
    <x v="1"/>
    <x v="1"/>
    <x v="2"/>
    <n v="1"/>
    <x v="1"/>
    <x v="1"/>
    <d v="1899-12-30T00:00:54"/>
    <d v="1899-12-30T00:00:54"/>
    <x v="0"/>
    <m/>
    <m/>
    <d v="1899-12-30T00:00:00"/>
    <d v="1899-12-30T00:01:06"/>
    <n v="4"/>
    <d v="1899-12-30T00:00:54"/>
    <n v="1.0999999999872223"/>
    <x v="2"/>
    <x v="1"/>
  </r>
  <r>
    <x v="5"/>
    <s v="2025000378"/>
    <x v="0"/>
    <x v="856"/>
    <s v="E7095HXG"/>
    <d v="2025-03-12T00:00:00"/>
    <x v="2"/>
    <s v="55"/>
    <x v="10"/>
    <s v="S2"/>
    <x v="6"/>
    <x v="0"/>
    <d v="2025-03-12T00:00:00"/>
    <d v="1899-12-30T09:37:21"/>
    <d v="2025-03-12T00:00:00"/>
    <d v="1899-12-30T09:45:00"/>
    <d v="2025-03-12T00:00:00"/>
    <d v="1899-12-30T09:51:12"/>
    <x v="0"/>
    <x v="0"/>
    <s v="1327141790"/>
    <s v="FBO"/>
    <d v="1899-12-30T00:13:51"/>
    <x v="2569"/>
    <d v="1899-12-30T00:07:39"/>
    <s v="Granel"/>
    <s v="E001"/>
    <x v="2"/>
    <d v="1899-12-30T00:13:51"/>
    <d v="1899-12-30T00:06:12"/>
    <x v="4"/>
    <x v="13"/>
    <x v="3"/>
    <x v="2"/>
    <n v="0"/>
    <n v="0"/>
    <x v="0"/>
    <x v="2"/>
    <x v="2"/>
    <n v="0"/>
    <x v="1"/>
    <x v="1"/>
    <d v="1899-12-30T00:07:39"/>
    <d v="1899-12-30T00:07:39"/>
    <x v="0"/>
    <m/>
    <m/>
    <d v="1899-12-30T00:00:00"/>
    <d v="1899-12-30T00:13:51"/>
    <n v="4"/>
    <d v="1899-12-30T00:07:39"/>
    <n v="13.850000000006402"/>
    <x v="3"/>
    <x v="1"/>
  </r>
  <r>
    <x v="5"/>
    <s v=""/>
    <x v="0"/>
    <x v="864"/>
    <s v="PAX14LC"/>
    <d v="2025-03-12T00:00:00"/>
    <x v="2"/>
    <s v="2906"/>
    <x v="11"/>
    <s v="PA"/>
    <x v="3"/>
    <x v="0"/>
    <d v="2025-03-12T00:00:00"/>
    <d v="1899-12-30T11:18:47"/>
    <d v="2025-03-12T00:00:00"/>
    <d v="1899-12-30T18:22:01"/>
    <d v="2025-03-12T00:00:00"/>
    <d v="1899-12-30T11:19:57"/>
    <x v="182"/>
    <x v="21"/>
    <s v="1327141795"/>
    <s v="EXW"/>
    <d v="1899-12-30T14:05:18"/>
    <x v="2570"/>
    <d v="1899-12-30T07:03:14"/>
    <s v="Ensacado"/>
    <s v="E002"/>
    <x v="1"/>
    <d v="1899-12-30T00:01:10"/>
    <n v="-0.29310185185185"/>
    <x v="9"/>
    <x v="13"/>
    <x v="3"/>
    <x v="1"/>
    <n v="1"/>
    <n v="0"/>
    <x v="1"/>
    <x v="1"/>
    <x v="2"/>
    <n v="1"/>
    <x v="1"/>
    <x v="1"/>
    <d v="1899-12-30T07:03:14"/>
    <d v="1899-12-30T06:05:14"/>
    <x v="1"/>
    <m/>
    <m/>
    <d v="1899-12-30T00:00:00"/>
    <d v="1899-12-30T00:01:10"/>
    <n v="4"/>
    <d v="1899-12-30T07:03:14"/>
    <n v="1.1666666666735903"/>
    <x v="5"/>
    <x v="1"/>
  </r>
  <r>
    <x v="5"/>
    <s v=""/>
    <x v="0"/>
    <x v="969"/>
    <s v="PAE60FZ"/>
    <d v="2025-03-12T00:00:00"/>
    <x v="2"/>
    <s v="2906"/>
    <x v="11"/>
    <s v="PA"/>
    <x v="3"/>
    <x v="0"/>
    <d v="2025-03-12T00:00:00"/>
    <d v="1899-12-30T12:19:28"/>
    <d v="2025-03-12T00:00:00"/>
    <d v="1899-12-30T12:20:08"/>
    <d v="2025-03-12T00:00:00"/>
    <d v="1899-12-30T12:20:31"/>
    <x v="155"/>
    <x v="21"/>
    <s v="1327141799"/>
    <s v="EXW"/>
    <d v="1899-12-30T00:01:03"/>
    <x v="550"/>
    <d v="1899-12-30T00:00:40"/>
    <s v="Ensacado"/>
    <s v="E002"/>
    <x v="1"/>
    <d v="1899-12-30T00:01:03"/>
    <d v="1899-12-30T00:00:23"/>
    <x v="13"/>
    <x v="13"/>
    <x v="3"/>
    <x v="1"/>
    <n v="1"/>
    <n v="0"/>
    <x v="1"/>
    <x v="1"/>
    <x v="2"/>
    <n v="1"/>
    <x v="1"/>
    <x v="1"/>
    <d v="1899-12-30T00:00:40"/>
    <d v="1899-12-30T00:00:40"/>
    <x v="0"/>
    <m/>
    <m/>
    <d v="1899-12-30T00:00:00"/>
    <d v="1899-12-30T00:01:03"/>
    <n v="4"/>
    <d v="1899-12-30T00:00:40"/>
    <n v="1.0500000000048004"/>
    <x v="11"/>
    <x v="1"/>
  </r>
  <r>
    <x v="5"/>
    <s v="2025000381"/>
    <x v="0"/>
    <x v="850"/>
    <s v="E6575LRD"/>
    <d v="2025-03-12T00:00:00"/>
    <x v="2"/>
    <s v="55"/>
    <x v="10"/>
    <s v="S2"/>
    <x v="6"/>
    <x v="0"/>
    <d v="2025-03-12T00:00:00"/>
    <d v="1899-12-30T12:30:20"/>
    <d v="2025-03-12T00:00:00"/>
    <d v="1899-12-30T12:36:58"/>
    <d v="2025-03-12T00:00:00"/>
    <d v="1899-12-30T12:49:02"/>
    <x v="0"/>
    <x v="0"/>
    <s v="1327141801"/>
    <s v="FBO"/>
    <d v="1899-12-30T00:18:42"/>
    <x v="328"/>
    <d v="1899-12-30T00:06:38"/>
    <s v="Granel"/>
    <s v="E001"/>
    <x v="2"/>
    <d v="1899-12-30T00:18:42"/>
    <d v="1899-12-30T00:12:04"/>
    <x v="13"/>
    <x v="13"/>
    <x v="3"/>
    <x v="2"/>
    <n v="0"/>
    <n v="0"/>
    <x v="0"/>
    <x v="2"/>
    <x v="2"/>
    <n v="0"/>
    <x v="1"/>
    <x v="1"/>
    <d v="1899-12-30T00:06:38"/>
    <d v="1899-12-30T00:06:38"/>
    <x v="0"/>
    <m/>
    <m/>
    <d v="1899-12-30T00:00:00"/>
    <d v="1899-12-30T00:18:42"/>
    <n v="4"/>
    <d v="1899-12-30T00:06:38"/>
    <n v="18.700000000012675"/>
    <x v="11"/>
    <x v="1"/>
  </r>
  <r>
    <x v="5"/>
    <s v=""/>
    <x v="0"/>
    <x v="864"/>
    <s v="PAX14LC"/>
    <d v="2025-03-12T00:00:00"/>
    <x v="2"/>
    <s v="2906"/>
    <x v="11"/>
    <s v="PA"/>
    <x v="3"/>
    <x v="0"/>
    <d v="2025-03-12T00:00:00"/>
    <d v="1899-12-30T14:29:07"/>
    <d v="2025-03-12T00:00:00"/>
    <d v="1899-12-30T14:29:29"/>
    <d v="2025-03-12T00:00:00"/>
    <d v="1899-12-30T14:29:44"/>
    <x v="155"/>
    <x v="21"/>
    <s v="1327141803"/>
    <s v="EXW"/>
    <d v="1899-12-30T00:00:37"/>
    <x v="1587"/>
    <d v="1899-12-30T00:00:22"/>
    <s v="Ensacado"/>
    <s v="E002"/>
    <x v="1"/>
    <d v="1899-12-30T00:00:37"/>
    <d v="1899-12-30T00:00:15"/>
    <x v="14"/>
    <x v="13"/>
    <x v="3"/>
    <x v="1"/>
    <n v="1"/>
    <n v="0"/>
    <x v="1"/>
    <x v="1"/>
    <x v="2"/>
    <n v="1"/>
    <x v="1"/>
    <x v="1"/>
    <d v="1899-12-30T00:00:22"/>
    <d v="1899-12-30T00:00:22"/>
    <x v="0"/>
    <m/>
    <m/>
    <d v="1899-12-30T00:00:00"/>
    <d v="1899-12-30T00:00:37"/>
    <n v="4"/>
    <d v="1899-12-30T00:00:22"/>
    <n v="0.61666666666559067"/>
    <x v="7"/>
    <x v="1"/>
  </r>
  <r>
    <x v="5"/>
    <s v="2025000384"/>
    <x v="0"/>
    <x v="856"/>
    <s v="E7095HXG"/>
    <d v="2025-03-12T00:00:00"/>
    <x v="2"/>
    <s v="55"/>
    <x v="10"/>
    <s v="S2"/>
    <x v="6"/>
    <x v="0"/>
    <d v="2025-03-12T00:00:00"/>
    <d v="1899-12-30T15:40:55"/>
    <d v="2025-03-12T00:00:00"/>
    <d v="1899-12-30T17:01:13"/>
    <d v="2025-03-12T00:00:00"/>
    <d v="1899-12-30T17:15:03"/>
    <x v="0"/>
    <x v="0"/>
    <s v="1327141808"/>
    <s v="FBO"/>
    <d v="1899-12-30T01:34:08"/>
    <x v="2571"/>
    <d v="1899-12-30T01:20:18"/>
    <s v="Granel"/>
    <s v="E001"/>
    <x v="2"/>
    <d v="1899-12-30T01:34:08"/>
    <d v="1899-12-30T00:13:50"/>
    <x v="10"/>
    <x v="13"/>
    <x v="3"/>
    <x v="2"/>
    <n v="0"/>
    <n v="0"/>
    <x v="0"/>
    <x v="2"/>
    <x v="2"/>
    <n v="0"/>
    <x v="1"/>
    <x v="2"/>
    <d v="1899-12-30T01:20:18"/>
    <d v="1899-12-30T00:22:18"/>
    <x v="0"/>
    <m/>
    <m/>
    <d v="1899-12-30T00:00:00"/>
    <d v="1899-12-30T01:34:08"/>
    <n v="4"/>
    <d v="1899-12-30T01:20:18"/>
    <n v="94.133333333332743"/>
    <x v="12"/>
    <x v="0"/>
  </r>
  <r>
    <x v="5"/>
    <s v=""/>
    <x v="0"/>
    <x v="848"/>
    <s v="P02TP26"/>
    <d v="2025-03-13T00:00:00"/>
    <x v="2"/>
    <s v="3320"/>
    <x v="12"/>
    <s v="PA"/>
    <x v="3"/>
    <x v="0"/>
    <d v="2025-03-13T00:00:00"/>
    <d v="1899-12-30T08:36:21"/>
    <d v="2025-03-13T00:00:00"/>
    <d v="1899-12-30T08:38:11"/>
    <d v="2025-03-13T00:00:00"/>
    <d v="1899-12-30T08:38:25"/>
    <x v="153"/>
    <x v="21"/>
    <s v="1327141809"/>
    <s v="EXW"/>
    <d v="1899-12-30T00:02:04"/>
    <x v="1578"/>
    <d v="1899-12-30T00:01:50"/>
    <s v="Ensacado"/>
    <s v="E002"/>
    <x v="1"/>
    <d v="1899-12-30T00:02:04"/>
    <d v="1899-12-30T00:00:14"/>
    <x v="3"/>
    <x v="14"/>
    <x v="3"/>
    <x v="1"/>
    <n v="1"/>
    <n v="0"/>
    <x v="1"/>
    <x v="1"/>
    <x v="2"/>
    <n v="1"/>
    <x v="1"/>
    <x v="1"/>
    <d v="1899-12-30T00:01:50"/>
    <d v="1899-12-30T00:01:50"/>
    <x v="0"/>
    <m/>
    <m/>
    <d v="1899-12-30T00:00:00"/>
    <d v="1899-12-30T00:02:04"/>
    <n v="5"/>
    <d v="1899-12-30T00:01:50"/>
    <n v="2.0666666666591826"/>
    <x v="2"/>
    <x v="1"/>
  </r>
  <r>
    <x v="5"/>
    <s v=""/>
    <x v="0"/>
    <x v="968"/>
    <s v="PAB01ED"/>
    <d v="2025-03-13T00:00:00"/>
    <x v="2"/>
    <s v="2906"/>
    <x v="11"/>
    <s v="PA"/>
    <x v="3"/>
    <x v="0"/>
    <d v="2025-03-13T00:00:00"/>
    <d v="1899-12-30T08:40:16"/>
    <d v="2025-03-13T00:00:00"/>
    <d v="1899-12-30T08:41:01"/>
    <d v="2025-03-13T00:00:00"/>
    <d v="1899-12-30T08:41:16"/>
    <x v="153"/>
    <x v="21"/>
    <s v="1327141810"/>
    <s v="EXW"/>
    <d v="1899-12-30T00:01:00"/>
    <x v="1587"/>
    <d v="1899-12-30T00:00:45"/>
    <s v="Ensacado"/>
    <s v="E002"/>
    <x v="1"/>
    <d v="1899-12-30T00:01:00"/>
    <d v="1899-12-30T00:00:15"/>
    <x v="3"/>
    <x v="14"/>
    <x v="3"/>
    <x v="1"/>
    <n v="1"/>
    <n v="0"/>
    <x v="1"/>
    <x v="1"/>
    <x v="2"/>
    <n v="1"/>
    <x v="1"/>
    <x v="1"/>
    <d v="1899-12-30T00:00:45"/>
    <d v="1899-12-30T00:00:45"/>
    <x v="0"/>
    <m/>
    <m/>
    <d v="1899-12-30T00:00:00"/>
    <d v="1899-12-30T00:01:00"/>
    <n v="5"/>
    <d v="1899-12-30T00:00:45"/>
    <n v="0.99999999999360156"/>
    <x v="2"/>
    <x v="1"/>
  </r>
  <r>
    <x v="5"/>
    <s v=""/>
    <x v="0"/>
    <x v="968"/>
    <s v="PAB01ED"/>
    <d v="2025-03-13T00:00:00"/>
    <x v="2"/>
    <s v="3320"/>
    <x v="12"/>
    <s v="PA"/>
    <x v="3"/>
    <x v="0"/>
    <d v="2025-03-13T00:00:00"/>
    <d v="1899-12-30T08:42:39"/>
    <d v="2025-03-13T00:00:00"/>
    <d v="1899-12-30T08:43:09"/>
    <d v="2025-03-13T00:00:00"/>
    <d v="1899-12-30T08:43:24"/>
    <x v="153"/>
    <x v="21"/>
    <s v="1327141811"/>
    <s v="EXW"/>
    <d v="1899-12-30T00:00:45"/>
    <x v="1587"/>
    <d v="1899-12-30T00:00:30"/>
    <s v="Ensacado"/>
    <s v="E002"/>
    <x v="1"/>
    <d v="1899-12-30T00:00:45"/>
    <d v="1899-12-30T00:00:15"/>
    <x v="3"/>
    <x v="14"/>
    <x v="3"/>
    <x v="1"/>
    <n v="1"/>
    <n v="0"/>
    <x v="1"/>
    <x v="1"/>
    <x v="2"/>
    <n v="1"/>
    <x v="1"/>
    <x v="1"/>
    <d v="1899-12-30T00:00:30"/>
    <d v="1899-12-30T00:00:30"/>
    <x v="0"/>
    <m/>
    <m/>
    <d v="1899-12-30T00:00:00"/>
    <d v="1899-12-30T00:00:45"/>
    <n v="5"/>
    <d v="1899-12-30T00:00:30"/>
    <n v="0.7499999999951612"/>
    <x v="2"/>
    <x v="1"/>
  </r>
  <r>
    <x v="5"/>
    <s v=""/>
    <x v="0"/>
    <x v="864"/>
    <s v="PAX14LC"/>
    <d v="2025-03-13T00:00:00"/>
    <x v="2"/>
    <s v="3320"/>
    <x v="12"/>
    <s v="PA"/>
    <x v="3"/>
    <x v="0"/>
    <d v="2025-03-13T00:00:00"/>
    <d v="1899-12-30T08:56:41"/>
    <d v="2025-03-13T00:00:00"/>
    <d v="1899-12-30T08:57:22"/>
    <d v="2025-03-13T00:00:00"/>
    <d v="1899-12-30T08:57:37"/>
    <x v="155"/>
    <x v="21"/>
    <s v="1327141814"/>
    <s v="EXW"/>
    <d v="1899-12-30T00:00:56"/>
    <x v="1587"/>
    <d v="1899-12-30T00:00:41"/>
    <s v="Ensacado"/>
    <s v="E002"/>
    <x v="1"/>
    <d v="1899-12-30T00:00:56"/>
    <d v="1899-12-30T00:00:15"/>
    <x v="3"/>
    <x v="14"/>
    <x v="3"/>
    <x v="1"/>
    <n v="1"/>
    <n v="0"/>
    <x v="1"/>
    <x v="1"/>
    <x v="2"/>
    <n v="1"/>
    <x v="1"/>
    <x v="1"/>
    <d v="1899-12-30T00:00:41"/>
    <d v="1899-12-30T00:00:41"/>
    <x v="0"/>
    <m/>
    <m/>
    <d v="1899-12-30T00:00:00"/>
    <d v="1899-12-30T00:00:56"/>
    <n v="5"/>
    <d v="1899-12-30T00:00:41"/>
    <n v="0.93333333333601054"/>
    <x v="2"/>
    <x v="1"/>
  </r>
  <r>
    <x v="5"/>
    <s v=""/>
    <x v="0"/>
    <x v="970"/>
    <s v="P68CR52"/>
    <d v="2025-03-13T00:00:00"/>
    <x v="2"/>
    <s v="2906"/>
    <x v="11"/>
    <s v="PA"/>
    <x v="3"/>
    <x v="0"/>
    <d v="2025-03-13T00:00:00"/>
    <d v="1899-12-30T09:39:15"/>
    <d v="2025-03-13T00:00:00"/>
    <d v="1899-12-30T09:39:51"/>
    <d v="2025-03-13T00:00:00"/>
    <d v="1899-12-30T09:41:37"/>
    <x v="153"/>
    <x v="21"/>
    <s v="1327141815"/>
    <s v="EXW"/>
    <d v="1899-12-30T00:02:22"/>
    <x v="1983"/>
    <d v="1899-12-30T00:00:36"/>
    <s v="Ensacado"/>
    <s v="E002"/>
    <x v="1"/>
    <d v="1899-12-30T00:02:22"/>
    <d v="1899-12-30T00:01:46"/>
    <x v="4"/>
    <x v="14"/>
    <x v="3"/>
    <x v="1"/>
    <n v="1"/>
    <n v="0"/>
    <x v="1"/>
    <x v="1"/>
    <x v="2"/>
    <n v="1"/>
    <x v="1"/>
    <x v="1"/>
    <d v="1899-12-30T00:00:36"/>
    <d v="1899-12-30T00:00:36"/>
    <x v="0"/>
    <m/>
    <m/>
    <d v="1899-12-30T00:00:00"/>
    <d v="1899-12-30T00:02:22"/>
    <n v="5"/>
    <d v="1899-12-30T00:00:36"/>
    <n v="2.3666666666688219"/>
    <x v="3"/>
    <x v="1"/>
  </r>
  <r>
    <x v="5"/>
    <s v="2025000389"/>
    <x v="0"/>
    <x v="850"/>
    <s v="E6575LRD"/>
    <d v="2025-03-13T00:00:00"/>
    <x v="2"/>
    <s v="55"/>
    <x v="10"/>
    <s v="S2"/>
    <x v="6"/>
    <x v="0"/>
    <d v="2025-03-13T00:00:00"/>
    <d v="1899-12-30T10:20:09"/>
    <d v="2025-03-13T00:00:00"/>
    <d v="1899-12-30T10:52:25"/>
    <d v="2025-03-13T00:00:00"/>
    <d v="1899-12-30T11:14:49"/>
    <x v="0"/>
    <x v="0"/>
    <s v="1327141818"/>
    <s v="FBO"/>
    <d v="1899-12-30T00:54:40"/>
    <x v="77"/>
    <d v="1899-12-30T00:32:16"/>
    <s v="Granel"/>
    <s v="E001"/>
    <x v="2"/>
    <d v="1899-12-30T00:54:40"/>
    <d v="1899-12-30T00:22:24"/>
    <x v="5"/>
    <x v="14"/>
    <x v="3"/>
    <x v="2"/>
    <n v="0"/>
    <n v="0"/>
    <x v="0"/>
    <x v="2"/>
    <x v="2"/>
    <n v="0"/>
    <x v="1"/>
    <x v="0"/>
    <d v="1899-12-30T00:32:16"/>
    <d v="1899-12-30T00:32:16"/>
    <x v="0"/>
    <m/>
    <m/>
    <d v="1899-12-30T00:00:00"/>
    <d v="1899-12-30T00:54:40"/>
    <n v="5"/>
    <d v="1899-12-30T00:32:16"/>
    <n v="54.666666666676832"/>
    <x v="5"/>
    <x v="0"/>
  </r>
  <r>
    <x v="5"/>
    <s v="2025000390"/>
    <x v="0"/>
    <x v="856"/>
    <s v="E7095HXG"/>
    <d v="2025-03-13T00:00:00"/>
    <x v="2"/>
    <s v="55"/>
    <x v="10"/>
    <s v="S2"/>
    <x v="6"/>
    <x v="0"/>
    <d v="2025-03-13T00:00:00"/>
    <d v="1899-12-30T11:18:52"/>
    <d v="2025-03-13T00:00:00"/>
    <d v="1899-12-30T11:27:09"/>
    <d v="2025-03-13T00:00:00"/>
    <d v="1899-12-30T11:31:56"/>
    <x v="0"/>
    <x v="0"/>
    <s v="1327141820"/>
    <s v="FBO"/>
    <d v="1899-12-30T00:13:04"/>
    <x v="2572"/>
    <d v="1899-12-30T00:08:17"/>
    <s v="Granel"/>
    <s v="E001"/>
    <x v="2"/>
    <d v="1899-12-30T00:13:04"/>
    <d v="1899-12-30T00:04:47"/>
    <x v="9"/>
    <x v="14"/>
    <x v="3"/>
    <x v="2"/>
    <n v="0"/>
    <n v="0"/>
    <x v="0"/>
    <x v="2"/>
    <x v="2"/>
    <n v="0"/>
    <x v="1"/>
    <x v="1"/>
    <d v="1899-12-30T00:08:17"/>
    <d v="1899-12-30T00:08:17"/>
    <x v="0"/>
    <m/>
    <m/>
    <d v="1899-12-30T00:00:00"/>
    <d v="1899-12-30T00:13:04"/>
    <n v="5"/>
    <d v="1899-12-30T00:08:17"/>
    <n v="13.066666666660822"/>
    <x v="5"/>
    <x v="1"/>
  </r>
  <r>
    <x v="5"/>
    <s v=""/>
    <x v="0"/>
    <x v="864"/>
    <s v="PAX14LC"/>
    <d v="2025-03-13T00:00:00"/>
    <x v="2"/>
    <s v="2906"/>
    <x v="11"/>
    <s v="PA"/>
    <x v="3"/>
    <x v="0"/>
    <d v="2025-03-13T00:00:00"/>
    <d v="1899-12-30T14:41:43"/>
    <d v="2025-03-13T00:00:00"/>
    <d v="1899-12-30T14:42:29"/>
    <d v="2025-03-13T00:00:00"/>
    <d v="1899-12-30T14:42:47"/>
    <x v="155"/>
    <x v="21"/>
    <s v="1327141825"/>
    <s v="EXW"/>
    <d v="1899-12-30T00:01:04"/>
    <x v="1484"/>
    <d v="1899-12-30T00:00:46"/>
    <s v="Ensacado"/>
    <s v="E002"/>
    <x v="1"/>
    <d v="1899-12-30T00:01:04"/>
    <d v="1899-12-30T00:00:18"/>
    <x v="14"/>
    <x v="14"/>
    <x v="3"/>
    <x v="1"/>
    <n v="1"/>
    <n v="0"/>
    <x v="1"/>
    <x v="1"/>
    <x v="2"/>
    <n v="1"/>
    <x v="1"/>
    <x v="1"/>
    <d v="1899-12-30T00:00:46"/>
    <d v="1899-12-30T00:00:46"/>
    <x v="0"/>
    <m/>
    <m/>
    <d v="1899-12-30T00:00:00"/>
    <d v="1899-12-30T00:01:04"/>
    <n v="5"/>
    <d v="1899-12-30T00:00:46"/>
    <n v="1.0666666666655011"/>
    <x v="7"/>
    <x v="1"/>
  </r>
  <r>
    <x v="5"/>
    <s v=""/>
    <x v="0"/>
    <x v="893"/>
    <s v="P58NA84"/>
    <d v="2025-03-13T00:00:00"/>
    <x v="2"/>
    <s v="2906"/>
    <x v="11"/>
    <s v="PA"/>
    <x v="3"/>
    <x v="0"/>
    <d v="2025-03-13T00:00:00"/>
    <d v="1899-12-30T15:11:11"/>
    <d v="2025-03-13T00:00:00"/>
    <d v="1899-12-30T18:22:01"/>
    <d v="2025-03-13T00:00:00"/>
    <d v="1899-12-30T15:11:39"/>
    <x v="182"/>
    <x v="21"/>
    <s v="1327141828"/>
    <s v="EXW"/>
    <d v="1899-12-30T06:21:12"/>
    <x v="2573"/>
    <d v="1899-12-30T03:10:50"/>
    <s v="Ensacado"/>
    <s v="E002"/>
    <x v="1"/>
    <d v="1899-12-30T00:00:28"/>
    <n v="-0.13219907407406994"/>
    <x v="10"/>
    <x v="14"/>
    <x v="3"/>
    <x v="1"/>
    <n v="1"/>
    <n v="0"/>
    <x v="1"/>
    <x v="1"/>
    <x v="2"/>
    <n v="1"/>
    <x v="1"/>
    <x v="1"/>
    <d v="1899-12-30T03:10:50"/>
    <d v="1899-12-30T02:12:50"/>
    <x v="1"/>
    <m/>
    <m/>
    <d v="1899-12-30T00:00:00"/>
    <d v="1899-12-30T00:00:28"/>
    <n v="5"/>
    <d v="1899-12-30T03:10:50"/>
    <n v="0.46666666667531942"/>
    <x v="14"/>
    <x v="1"/>
  </r>
  <r>
    <x v="5"/>
    <s v="2025000397"/>
    <x v="0"/>
    <x v="850"/>
    <s v="E6575LRD"/>
    <d v="2025-03-13T00:00:00"/>
    <x v="2"/>
    <s v="3044"/>
    <x v="25"/>
    <s v="S1"/>
    <x v="1"/>
    <x v="0"/>
    <d v="2025-03-13T00:00:00"/>
    <d v="1899-12-30T17:10:21"/>
    <d v="2025-03-13T00:00:00"/>
    <d v="1899-12-30T17:17:35"/>
    <d v="2025-03-13T00:00:00"/>
    <d v="1899-12-30T17:34:16"/>
    <x v="0"/>
    <x v="0"/>
    <s v="1327141834"/>
    <s v="FBO"/>
    <d v="1899-12-30T00:23:55"/>
    <x v="473"/>
    <d v="1899-12-30T00:07:14"/>
    <s v="Granel"/>
    <s v="E001"/>
    <x v="2"/>
    <d v="1899-12-30T00:23:55"/>
    <d v="1899-12-30T00:16:41"/>
    <x v="11"/>
    <x v="14"/>
    <x v="3"/>
    <x v="2"/>
    <n v="0"/>
    <n v="0"/>
    <x v="0"/>
    <x v="2"/>
    <x v="2"/>
    <n v="0"/>
    <x v="1"/>
    <x v="1"/>
    <d v="1899-12-30T00:07:14"/>
    <d v="1899-12-30T00:07:14"/>
    <x v="0"/>
    <m/>
    <m/>
    <d v="1899-12-30T00:00:00"/>
    <d v="1899-12-30T00:23:55"/>
    <n v="5"/>
    <d v="1899-12-30T00:07:14"/>
    <n v="23.916666666671951"/>
    <x v="12"/>
    <x v="1"/>
  </r>
  <r>
    <x v="5"/>
    <s v=""/>
    <x v="0"/>
    <x v="889"/>
    <s v="PAE60FZ"/>
    <d v="2025-03-14T00:00:00"/>
    <x v="2"/>
    <s v="3320"/>
    <x v="12"/>
    <s v="PA"/>
    <x v="3"/>
    <x v="0"/>
    <d v="2025-03-14T00:00:00"/>
    <d v="1899-12-30T12:29:14"/>
    <d v="2025-03-14T00:00:00"/>
    <d v="1899-12-30T12:44:47"/>
    <d v="2025-03-14T00:00:00"/>
    <d v="1899-12-30T12:44:58"/>
    <x v="186"/>
    <x v="21"/>
    <s v="1327141845"/>
    <s v="EXW"/>
    <d v="1899-12-30T00:15:44"/>
    <x v="2242"/>
    <d v="1899-12-30T00:15:33"/>
    <s v="Ensacado"/>
    <s v="E002"/>
    <x v="1"/>
    <d v="1899-12-30T00:15:44"/>
    <d v="1899-12-30T00:00:11"/>
    <x v="13"/>
    <x v="15"/>
    <x v="3"/>
    <x v="1"/>
    <n v="0"/>
    <n v="0"/>
    <x v="0"/>
    <x v="1"/>
    <x v="2"/>
    <n v="0"/>
    <x v="1"/>
    <x v="1"/>
    <d v="1899-12-30T00:15:33"/>
    <d v="1899-12-30T00:15:33"/>
    <x v="0"/>
    <m/>
    <m/>
    <d v="1899-12-30T00:00:00"/>
    <d v="1899-12-30T00:15:44"/>
    <n v="6"/>
    <d v="1899-12-30T00:15:33"/>
    <n v="15.733333333324815"/>
    <x v="11"/>
    <x v="1"/>
  </r>
  <r>
    <x v="5"/>
    <s v=""/>
    <x v="0"/>
    <x v="848"/>
    <s v="P02TP26"/>
    <d v="2025-03-14T00:00:00"/>
    <x v="2"/>
    <s v="2906"/>
    <x v="11"/>
    <s v="PA"/>
    <x v="3"/>
    <x v="0"/>
    <d v="2025-03-14T00:00:00"/>
    <d v="1899-12-30T10:07:18"/>
    <d v="2025-03-14T00:00:00"/>
    <d v="1899-12-30T11:10:29"/>
    <d v="2025-03-14T00:00:00"/>
    <d v="1899-12-30T11:10:35"/>
    <x v="153"/>
    <x v="21"/>
    <s v="1327141847"/>
    <s v="EXW"/>
    <d v="1899-12-30T01:03:17"/>
    <x v="2289"/>
    <d v="1899-12-30T01:03:11"/>
    <s v="Ensacado"/>
    <s v="E002"/>
    <x v="1"/>
    <d v="1899-12-30T01:03:17"/>
    <d v="1899-12-30T00:00:06"/>
    <x v="5"/>
    <x v="15"/>
    <x v="3"/>
    <x v="1"/>
    <n v="0"/>
    <n v="0"/>
    <x v="0"/>
    <x v="1"/>
    <x v="2"/>
    <n v="0"/>
    <x v="1"/>
    <x v="0"/>
    <d v="1899-12-30T01:03:11"/>
    <d v="1899-12-30T00:05:11"/>
    <x v="0"/>
    <m/>
    <m/>
    <d v="1899-12-30T00:00:00"/>
    <d v="1899-12-30T01:03:17"/>
    <n v="6"/>
    <d v="1899-12-30T01:03:11"/>
    <n v="63.283333333334404"/>
    <x v="5"/>
    <x v="0"/>
  </r>
  <r>
    <x v="5"/>
    <s v=""/>
    <x v="0"/>
    <x v="964"/>
    <s v="PAX14LC"/>
    <d v="2025-03-14T00:00:00"/>
    <x v="2"/>
    <s v="3320"/>
    <x v="12"/>
    <s v="PA"/>
    <x v="3"/>
    <x v="0"/>
    <d v="2025-03-14T00:00:00"/>
    <d v="1899-12-30T10:52:13"/>
    <d v="2025-03-14T00:00:00"/>
    <d v="1899-12-30T11:05:23"/>
    <d v="2025-03-14T00:00:00"/>
    <d v="1899-12-30T11:05:33"/>
    <x v="155"/>
    <x v="21"/>
    <s v="1327141848"/>
    <s v="EXW"/>
    <d v="1899-12-30T00:13:20"/>
    <x v="2335"/>
    <d v="1899-12-30T00:13:10"/>
    <s v="Ensacado"/>
    <s v="E002"/>
    <x v="1"/>
    <d v="1899-12-30T00:13:20"/>
    <d v="1899-12-30T00:00:10"/>
    <x v="5"/>
    <x v="15"/>
    <x v="3"/>
    <x v="1"/>
    <n v="0"/>
    <n v="0"/>
    <x v="0"/>
    <x v="1"/>
    <x v="2"/>
    <n v="0"/>
    <x v="1"/>
    <x v="1"/>
    <d v="1899-12-30T00:13:10"/>
    <d v="1899-12-30T00:13:10"/>
    <x v="0"/>
    <m/>
    <m/>
    <d v="1899-12-30T00:00:00"/>
    <d v="1899-12-30T00:13:20"/>
    <n v="6"/>
    <d v="1899-12-30T00:13:10"/>
    <n v="13.333333333334352"/>
    <x v="5"/>
    <x v="1"/>
  </r>
  <r>
    <x v="5"/>
    <s v=""/>
    <x v="0"/>
    <x v="968"/>
    <s v="PAB01ED"/>
    <d v="2025-03-14T00:00:00"/>
    <x v="2"/>
    <s v="3320"/>
    <x v="12"/>
    <s v="PA"/>
    <x v="3"/>
    <x v="0"/>
    <d v="2025-03-14T00:00:00"/>
    <d v="1899-12-30T09:03:02"/>
    <d v="2025-03-14T00:00:00"/>
    <d v="1899-12-30T10:59:27"/>
    <d v="2025-03-14T00:00:00"/>
    <d v="1899-12-30T11:00:26"/>
    <x v="153"/>
    <x v="21"/>
    <s v="1327141849"/>
    <s v="EXW"/>
    <d v="1899-12-30T01:57:24"/>
    <x v="2574"/>
    <d v="1899-12-30T01:56:25"/>
    <s v="Ensacado"/>
    <s v="E002"/>
    <x v="1"/>
    <d v="1899-12-30T01:57:24"/>
    <d v="1899-12-30T00:00:59"/>
    <x v="4"/>
    <x v="15"/>
    <x v="3"/>
    <x v="1"/>
    <n v="0"/>
    <n v="0"/>
    <x v="0"/>
    <x v="1"/>
    <x v="2"/>
    <n v="0"/>
    <x v="1"/>
    <x v="2"/>
    <d v="1899-12-30T01:56:25"/>
    <d v="1899-12-30T00:58:25"/>
    <x v="0"/>
    <m/>
    <m/>
    <d v="1899-12-30T00:00:00"/>
    <d v="1899-12-30T01:57:24"/>
    <n v="6"/>
    <d v="1899-12-30T01:56:25"/>
    <n v="117.40000000000316"/>
    <x v="5"/>
    <x v="0"/>
  </r>
  <r>
    <x v="5"/>
    <s v="2025000402"/>
    <x v="0"/>
    <x v="850"/>
    <s v="E6575LRD"/>
    <d v="2025-03-14T00:00:00"/>
    <x v="2"/>
    <s v="55"/>
    <x v="10"/>
    <s v="S2"/>
    <x v="6"/>
    <x v="0"/>
    <d v="2025-03-14T00:00:00"/>
    <d v="1899-12-30T11:40:43"/>
    <d v="2025-03-14T00:00:00"/>
    <d v="1899-12-30T11:47:58"/>
    <d v="2025-03-14T00:00:00"/>
    <d v="1899-12-30T11:53:51"/>
    <x v="0"/>
    <x v="0"/>
    <s v="1327141850"/>
    <s v="FBO"/>
    <d v="1899-12-30T00:13:08"/>
    <x v="1918"/>
    <d v="1899-12-30T00:07:15"/>
    <s v="Granel"/>
    <s v="E001"/>
    <x v="2"/>
    <d v="1899-12-30T00:13:08"/>
    <d v="1899-12-30T00:05:53"/>
    <x v="9"/>
    <x v="15"/>
    <x v="3"/>
    <x v="2"/>
    <n v="0"/>
    <n v="0"/>
    <x v="0"/>
    <x v="2"/>
    <x v="2"/>
    <n v="0"/>
    <x v="1"/>
    <x v="1"/>
    <d v="1899-12-30T00:07:15"/>
    <d v="1899-12-30T00:07:15"/>
    <x v="0"/>
    <m/>
    <m/>
    <d v="1899-12-30T00:00:00"/>
    <d v="1899-12-30T00:13:08"/>
    <n v="6"/>
    <d v="1899-12-30T00:07:15"/>
    <n v="13.133333333332802"/>
    <x v="5"/>
    <x v="1"/>
  </r>
  <r>
    <x v="5"/>
    <s v=""/>
    <x v="0"/>
    <x v="964"/>
    <s v="PAX14LC"/>
    <d v="2025-03-14T00:00:00"/>
    <x v="2"/>
    <s v="2906"/>
    <x v="11"/>
    <s v="PA"/>
    <x v="3"/>
    <x v="0"/>
    <d v="2025-03-14T00:00:00"/>
    <d v="1899-12-30T14:31:19"/>
    <d v="2025-03-14T00:00:00"/>
    <d v="1899-12-30T14:31:43"/>
    <d v="2025-03-14T00:00:00"/>
    <d v="1899-12-30T14:31:51"/>
    <x v="155"/>
    <x v="21"/>
    <s v="1327141852"/>
    <s v="EXW"/>
    <d v="1899-12-30T00:00:32"/>
    <x v="1915"/>
    <d v="1899-12-30T00:00:24"/>
    <s v="Ensacado"/>
    <s v="E002"/>
    <x v="1"/>
    <d v="1899-12-30T00:00:32"/>
    <d v="1899-12-30T00:00:08"/>
    <x v="14"/>
    <x v="15"/>
    <x v="3"/>
    <x v="1"/>
    <n v="1"/>
    <n v="0"/>
    <x v="1"/>
    <x v="1"/>
    <x v="2"/>
    <n v="1"/>
    <x v="1"/>
    <x v="1"/>
    <d v="1899-12-30T00:00:24"/>
    <d v="1899-12-30T00:00:24"/>
    <x v="0"/>
    <m/>
    <m/>
    <d v="1899-12-30T00:00:00"/>
    <d v="1899-12-30T00:00:32"/>
    <n v="6"/>
    <d v="1899-12-30T00:00:24"/>
    <n v="0.53333333333283051"/>
    <x v="7"/>
    <x v="1"/>
  </r>
  <r>
    <x v="5"/>
    <s v=""/>
    <x v="0"/>
    <x v="963"/>
    <s v="P5740HC"/>
    <d v="2025-03-14T00:00:00"/>
    <x v="2"/>
    <s v="3320"/>
    <x v="12"/>
    <s v="PA"/>
    <x v="3"/>
    <x v="0"/>
    <d v="2025-03-14T00:00:00"/>
    <d v="1899-12-30T15:40:32"/>
    <d v="2025-03-14T00:00:00"/>
    <d v="1899-12-30T15:41:24"/>
    <d v="2025-03-14T00:00:00"/>
    <d v="1899-12-30T15:41:33"/>
    <x v="184"/>
    <x v="21"/>
    <s v="1327141855"/>
    <s v="EXW"/>
    <d v="1899-12-30T00:01:01"/>
    <x v="2323"/>
    <d v="1899-12-30T00:00:52"/>
    <s v="Ensacado"/>
    <s v="E002"/>
    <x v="1"/>
    <d v="1899-12-30T00:01:01"/>
    <d v="1899-12-30T00:00:09"/>
    <x v="10"/>
    <x v="15"/>
    <x v="3"/>
    <x v="1"/>
    <n v="1"/>
    <n v="0"/>
    <x v="1"/>
    <x v="1"/>
    <x v="2"/>
    <n v="1"/>
    <x v="1"/>
    <x v="1"/>
    <d v="1899-12-30T00:00:52"/>
    <d v="1899-12-30T00:00:52"/>
    <x v="0"/>
    <m/>
    <m/>
    <d v="1899-12-30T00:00:00"/>
    <d v="1899-12-30T00:01:01"/>
    <n v="6"/>
    <d v="1899-12-30T00:00:52"/>
    <n v="1.0166666666686908"/>
    <x v="14"/>
    <x v="1"/>
  </r>
  <r>
    <x v="5"/>
    <s v=""/>
    <x v="0"/>
    <x v="889"/>
    <s v="PAE60FZ"/>
    <d v="2025-03-14T00:00:00"/>
    <x v="2"/>
    <s v="2906"/>
    <x v="11"/>
    <s v="PA"/>
    <x v="3"/>
    <x v="0"/>
    <d v="2025-03-14T00:00:00"/>
    <d v="1899-12-30T16:20:26"/>
    <d v="2025-03-14T00:00:00"/>
    <d v="1899-12-30T18:22:01"/>
    <d v="2025-03-14T00:00:00"/>
    <d v="1899-12-30T16:46:03"/>
    <x v="182"/>
    <x v="21"/>
    <s v="1327141856"/>
    <s v="EXW"/>
    <d v="1899-12-30T03:37:33"/>
    <x v="2575"/>
    <d v="1899-12-30T02:01:35"/>
    <s v="Ensacado"/>
    <s v="E002"/>
    <x v="1"/>
    <d v="1899-12-30T00:25:37"/>
    <n v="-6.6643518518520017E-2"/>
    <x v="7"/>
    <x v="15"/>
    <x v="3"/>
    <x v="1"/>
    <n v="0"/>
    <n v="0"/>
    <x v="0"/>
    <x v="1"/>
    <x v="2"/>
    <n v="0"/>
    <x v="1"/>
    <x v="1"/>
    <d v="1899-12-30T02:01:35"/>
    <d v="1899-12-30T01:03:35"/>
    <x v="1"/>
    <m/>
    <m/>
    <d v="1899-12-30T00:00:00"/>
    <d v="1899-12-30T00:25:37"/>
    <n v="6"/>
    <d v="1899-12-30T02:01:35"/>
    <n v="25.616666666663903"/>
    <x v="8"/>
    <x v="1"/>
  </r>
  <r>
    <x v="5"/>
    <s v=""/>
    <x v="0"/>
    <x v="965"/>
    <s v="P80XF71"/>
    <d v="2025-03-14T00:00:00"/>
    <x v="2"/>
    <s v="3320"/>
    <x v="12"/>
    <s v="PA"/>
    <x v="3"/>
    <x v="0"/>
    <d v="2025-03-14T00:00:00"/>
    <d v="1899-12-30T16:55:14"/>
    <d v="2025-03-14T00:00:00"/>
    <d v="1899-12-30T17:04:51"/>
    <d v="2025-03-14T00:00:00"/>
    <d v="1899-12-30T17:04:58"/>
    <x v="183"/>
    <x v="21"/>
    <s v="1327141857"/>
    <s v="EXW"/>
    <d v="1899-12-30T00:09:44"/>
    <x v="2343"/>
    <d v="1899-12-30T00:09:37"/>
    <s v="Ensacado"/>
    <s v="E002"/>
    <x v="1"/>
    <d v="1899-12-30T00:09:44"/>
    <d v="1899-12-30T00:00:07"/>
    <x v="7"/>
    <x v="15"/>
    <x v="3"/>
    <x v="1"/>
    <n v="1"/>
    <n v="0"/>
    <x v="1"/>
    <x v="1"/>
    <x v="2"/>
    <n v="1"/>
    <x v="1"/>
    <x v="1"/>
    <d v="1899-12-30T00:09:37"/>
    <d v="1899-12-30T00:09:37"/>
    <x v="0"/>
    <m/>
    <m/>
    <d v="1899-12-30T00:00:00"/>
    <d v="1899-12-30T00:09:44"/>
    <n v="6"/>
    <d v="1899-12-30T00:09:37"/>
    <n v="9.7333333333342686"/>
    <x v="12"/>
    <x v="1"/>
  </r>
  <r>
    <x v="5"/>
    <s v=""/>
    <x v="0"/>
    <x v="848"/>
    <s v="P02TP26"/>
    <d v="2025-03-17T00:00:00"/>
    <x v="2"/>
    <s v="3320"/>
    <x v="12"/>
    <s v="PA"/>
    <x v="3"/>
    <x v="0"/>
    <d v="2025-03-17T00:00:00"/>
    <d v="1899-12-30T08:36:28"/>
    <d v="2025-03-17T00:00:00"/>
    <d v="1899-12-30T08:37:06"/>
    <d v="2025-03-17T00:00:00"/>
    <d v="1899-12-30T08:37:22"/>
    <x v="153"/>
    <x v="21"/>
    <s v="1327141861"/>
    <s v="EXW"/>
    <d v="1899-12-30T00:00:54"/>
    <x v="2095"/>
    <d v="1899-12-30T00:00:38"/>
    <s v="Ensacado"/>
    <s v="E002"/>
    <x v="1"/>
    <d v="1899-12-30T00:00:54"/>
    <d v="1899-12-30T00:00:16"/>
    <x v="3"/>
    <x v="16"/>
    <x v="4"/>
    <x v="1"/>
    <n v="1"/>
    <n v="0"/>
    <x v="1"/>
    <x v="1"/>
    <x v="2"/>
    <n v="1"/>
    <x v="1"/>
    <x v="1"/>
    <d v="1899-12-30T00:00:38"/>
    <d v="1899-12-30T00:00:38"/>
    <x v="0"/>
    <m/>
    <m/>
    <d v="1899-12-30T00:00:00"/>
    <d v="1899-12-30T00:00:54"/>
    <n v="2"/>
    <d v="1899-12-30T00:00:38"/>
    <n v="0.90000000000006075"/>
    <x v="2"/>
    <x v="1"/>
  </r>
  <r>
    <x v="5"/>
    <s v=""/>
    <x v="0"/>
    <x v="849"/>
    <s v="P08SU44"/>
    <d v="2025-03-17T00:00:00"/>
    <x v="2"/>
    <s v="2906"/>
    <x v="11"/>
    <s v="PA"/>
    <x v="3"/>
    <x v="0"/>
    <d v="2025-03-17T00:00:00"/>
    <d v="1899-12-30T08:38:58"/>
    <d v="2025-03-17T00:00:00"/>
    <d v="1899-12-30T08:39:26"/>
    <d v="2025-03-17T00:00:00"/>
    <d v="1899-12-30T08:39:37"/>
    <x v="153"/>
    <x v="21"/>
    <s v="1327141862"/>
    <s v="EXW"/>
    <d v="1899-12-30T00:00:39"/>
    <x v="2242"/>
    <d v="1899-12-30T00:00:28"/>
    <s v="Ensacado"/>
    <s v="E002"/>
    <x v="1"/>
    <d v="1899-12-30T00:00:39"/>
    <d v="1899-12-30T00:00:11"/>
    <x v="3"/>
    <x v="16"/>
    <x v="4"/>
    <x v="1"/>
    <n v="1"/>
    <n v="0"/>
    <x v="1"/>
    <x v="1"/>
    <x v="2"/>
    <n v="1"/>
    <x v="1"/>
    <x v="1"/>
    <d v="1899-12-30T00:00:28"/>
    <d v="1899-12-30T00:00:28"/>
    <x v="0"/>
    <m/>
    <m/>
    <d v="1899-12-30T00:00:00"/>
    <d v="1899-12-30T00:00:39"/>
    <n v="2"/>
    <d v="1899-12-30T00:00:28"/>
    <n v="0.65000000000162039"/>
    <x v="2"/>
    <x v="1"/>
  </r>
  <r>
    <x v="5"/>
    <s v=""/>
    <x v="0"/>
    <x v="893"/>
    <s v="P58NA84"/>
    <d v="2025-03-17T00:00:00"/>
    <x v="2"/>
    <s v="3320"/>
    <x v="12"/>
    <s v="PA"/>
    <x v="3"/>
    <x v="0"/>
    <d v="2025-03-17T00:00:00"/>
    <d v="1899-12-30T09:11:53"/>
    <d v="2025-03-17T00:00:00"/>
    <d v="1899-12-30T09:12:16"/>
    <d v="2025-03-17T00:00:00"/>
    <d v="1899-12-30T09:12:25"/>
    <x v="155"/>
    <x v="21"/>
    <s v="1327141863"/>
    <s v="EXW"/>
    <d v="1899-12-30T00:00:32"/>
    <x v="2323"/>
    <d v="1899-12-30T00:00:23"/>
    <s v="Ensacado"/>
    <s v="E002"/>
    <x v="1"/>
    <d v="1899-12-30T00:00:32"/>
    <d v="1899-12-30T00:00:09"/>
    <x v="4"/>
    <x v="16"/>
    <x v="4"/>
    <x v="1"/>
    <n v="1"/>
    <n v="0"/>
    <x v="1"/>
    <x v="1"/>
    <x v="2"/>
    <n v="1"/>
    <x v="1"/>
    <x v="1"/>
    <d v="1899-12-30T00:00:23"/>
    <d v="1899-12-30T00:00:23"/>
    <x v="0"/>
    <m/>
    <m/>
    <d v="1899-12-30T00:00:00"/>
    <d v="1899-12-30T00:00:32"/>
    <n v="2"/>
    <d v="1899-12-30T00:00:23"/>
    <n v="0.533333333347219"/>
    <x v="3"/>
    <x v="1"/>
  </r>
  <r>
    <x v="5"/>
    <s v=""/>
    <x v="0"/>
    <x v="889"/>
    <s v="PAE60FZ"/>
    <d v="2025-03-17T00:00:00"/>
    <x v="2"/>
    <s v="3320"/>
    <x v="12"/>
    <s v="PA"/>
    <x v="3"/>
    <x v="0"/>
    <d v="2025-03-17T00:00:00"/>
    <d v="1899-12-30T09:30:05"/>
    <d v="2025-03-17T00:00:00"/>
    <d v="1899-12-30T09:30:33"/>
    <d v="2025-03-17T00:00:00"/>
    <d v="1899-12-30T09:30:42"/>
    <x v="155"/>
    <x v="21"/>
    <s v="1327141864"/>
    <s v="EXW"/>
    <d v="1899-12-30T00:00:37"/>
    <x v="2323"/>
    <d v="1899-12-30T00:00:28"/>
    <s v="Ensacado"/>
    <s v="E002"/>
    <x v="1"/>
    <d v="1899-12-30T00:00:37"/>
    <d v="1899-12-30T00:00:09"/>
    <x v="4"/>
    <x v="16"/>
    <x v="4"/>
    <x v="1"/>
    <n v="1"/>
    <n v="0"/>
    <x v="1"/>
    <x v="1"/>
    <x v="2"/>
    <n v="1"/>
    <x v="1"/>
    <x v="1"/>
    <d v="1899-12-30T00:00:28"/>
    <d v="1899-12-30T00:00:28"/>
    <x v="0"/>
    <m/>
    <m/>
    <d v="1899-12-30T00:00:00"/>
    <d v="1899-12-30T00:00:37"/>
    <n v="2"/>
    <d v="1899-12-30T00:00:28"/>
    <n v="0.61666666666559067"/>
    <x v="3"/>
    <x v="1"/>
  </r>
  <r>
    <x v="5"/>
    <s v="2025000409"/>
    <x v="0"/>
    <x v="856"/>
    <s v="E7095HXG"/>
    <d v="2025-03-17T00:00:00"/>
    <x v="2"/>
    <s v="55"/>
    <x v="10"/>
    <s v="S2"/>
    <x v="6"/>
    <x v="0"/>
    <d v="2025-03-17T00:00:00"/>
    <d v="1899-12-30T09:54:48"/>
    <d v="2025-03-17T00:00:00"/>
    <d v="1899-12-30T10:08:03"/>
    <d v="2025-03-17T00:00:00"/>
    <d v="1899-12-30T10:18:59"/>
    <x v="0"/>
    <x v="0"/>
    <s v="1327141866"/>
    <s v="FBO"/>
    <d v="1899-12-30T00:24:11"/>
    <x v="2576"/>
    <d v="1899-12-30T00:13:15"/>
    <s v="Granel"/>
    <s v="E001"/>
    <x v="2"/>
    <d v="1899-12-30T00:24:11"/>
    <d v="1899-12-30T00:10:56"/>
    <x v="4"/>
    <x v="16"/>
    <x v="4"/>
    <x v="2"/>
    <n v="0"/>
    <n v="0"/>
    <x v="0"/>
    <x v="2"/>
    <x v="2"/>
    <n v="0"/>
    <x v="1"/>
    <x v="1"/>
    <d v="1899-12-30T00:13:15"/>
    <d v="1899-12-30T00:13:15"/>
    <x v="0"/>
    <m/>
    <m/>
    <d v="1899-12-30T00:00:00"/>
    <d v="1899-12-30T00:24:11"/>
    <n v="2"/>
    <d v="1899-12-30T00:13:15"/>
    <n v="24.18333333333117"/>
    <x v="4"/>
    <x v="1"/>
  </r>
  <r>
    <x v="5"/>
    <s v=""/>
    <x v="0"/>
    <x v="967"/>
    <m/>
    <d v="2025-03-17T00:00:00"/>
    <x v="2"/>
    <s v="2906"/>
    <x v="11"/>
    <s v="PA"/>
    <x v="3"/>
    <x v="0"/>
    <d v="2025-03-17T00:00:00"/>
    <d v="1899-12-30T10:49:34"/>
    <d v="2025-03-17T00:00:00"/>
    <d v="1899-12-30T10:49:50"/>
    <d v="2025-03-17T00:00:00"/>
    <d v="1899-12-30T10:49:56"/>
    <x v="160"/>
    <x v="21"/>
    <s v="1327141867"/>
    <s v="EXW"/>
    <d v="1899-12-30T00:00:22"/>
    <x v="2289"/>
    <d v="1899-12-30T00:00:16"/>
    <s v="Ensacado"/>
    <s v="E002"/>
    <x v="1"/>
    <d v="1899-12-30T00:00:22"/>
    <d v="1899-12-30T00:00:06"/>
    <x v="5"/>
    <x v="16"/>
    <x v="4"/>
    <x v="1"/>
    <n v="1"/>
    <n v="0"/>
    <x v="1"/>
    <x v="1"/>
    <x v="2"/>
    <n v="1"/>
    <x v="1"/>
    <x v="1"/>
    <d v="1899-12-30T00:00:16"/>
    <d v="1899-12-30T00:00:16"/>
    <x v="0"/>
    <m/>
    <m/>
    <d v="1899-12-30T00:00:00"/>
    <d v="1899-12-30T00:00:22"/>
    <n v="2"/>
    <d v="1899-12-30T00:00:16"/>
    <n v="0.36666666666723025"/>
    <x v="4"/>
    <x v="1"/>
  </r>
  <r>
    <x v="5"/>
    <s v="2025000410"/>
    <x v="0"/>
    <x v="850"/>
    <s v="E6575LRD"/>
    <d v="2025-03-17T00:00:00"/>
    <x v="2"/>
    <s v="55"/>
    <x v="10"/>
    <s v="S2"/>
    <x v="6"/>
    <x v="0"/>
    <d v="2025-03-17T00:00:00"/>
    <d v="1899-12-30T10:55:55"/>
    <d v="2025-03-17T00:00:00"/>
    <d v="1899-12-30T11:04:30"/>
    <d v="2025-03-17T00:00:00"/>
    <d v="1899-12-30T11:16:08"/>
    <x v="0"/>
    <x v="0"/>
    <s v="1327141868"/>
    <s v="FBO"/>
    <d v="1899-12-30T00:20:13"/>
    <x v="2577"/>
    <d v="1899-12-30T00:08:35"/>
    <s v="Granel"/>
    <s v="E001"/>
    <x v="2"/>
    <d v="1899-12-30T00:20:13"/>
    <d v="1899-12-30T00:11:38"/>
    <x v="5"/>
    <x v="16"/>
    <x v="4"/>
    <x v="2"/>
    <n v="0"/>
    <n v="0"/>
    <x v="0"/>
    <x v="2"/>
    <x v="2"/>
    <n v="0"/>
    <x v="1"/>
    <x v="1"/>
    <d v="1899-12-30T00:08:35"/>
    <d v="1899-12-30T00:08:35"/>
    <x v="0"/>
    <m/>
    <m/>
    <d v="1899-12-30T00:00:00"/>
    <d v="1899-12-30T00:20:13"/>
    <n v="2"/>
    <d v="1899-12-30T00:08:35"/>
    <n v="20.216666666663937"/>
    <x v="5"/>
    <x v="1"/>
  </r>
  <r>
    <x v="5"/>
    <s v=""/>
    <x v="0"/>
    <x v="889"/>
    <s v="PAE60FZ"/>
    <d v="2025-03-17T00:00:00"/>
    <x v="2"/>
    <s v="2906"/>
    <x v="11"/>
    <s v="PA"/>
    <x v="3"/>
    <x v="0"/>
    <d v="2025-03-17T00:00:00"/>
    <d v="1899-12-30T13:06:21"/>
    <d v="2025-03-17T00:00:00"/>
    <d v="1899-12-30T18:22:01"/>
    <d v="2025-03-17T00:00:00"/>
    <d v="1899-12-30T13:06:52"/>
    <x v="182"/>
    <x v="21"/>
    <s v="1327141870"/>
    <s v="EXW"/>
    <d v="1899-12-30T10:30:49"/>
    <x v="2578"/>
    <d v="1899-12-30T05:15:40"/>
    <s v="Ensacado"/>
    <s v="E002"/>
    <x v="1"/>
    <d v="1899-12-30T00:00:31"/>
    <n v="-0.21885416666666002"/>
    <x v="6"/>
    <x v="16"/>
    <x v="4"/>
    <x v="1"/>
    <n v="1"/>
    <n v="0"/>
    <x v="1"/>
    <x v="1"/>
    <x v="2"/>
    <n v="1"/>
    <x v="1"/>
    <x v="1"/>
    <d v="1899-12-30T05:15:40"/>
    <d v="1899-12-30T04:17:40"/>
    <x v="1"/>
    <m/>
    <m/>
    <d v="1899-12-30T00:00:00"/>
    <d v="1899-12-30T00:00:31"/>
    <n v="2"/>
    <d v="1899-12-30T05:15:40"/>
    <n v="0.51666666667196992"/>
    <x v="6"/>
    <x v="1"/>
  </r>
  <r>
    <x v="5"/>
    <s v=""/>
    <x v="0"/>
    <x v="893"/>
    <s v="P58NA84"/>
    <d v="2025-03-17T00:00:00"/>
    <x v="2"/>
    <s v="3320"/>
    <x v="12"/>
    <s v="PA"/>
    <x v="3"/>
    <x v="0"/>
    <d v="2025-03-17T00:00:00"/>
    <d v="1899-12-30T14:34:20"/>
    <d v="2025-03-17T00:00:00"/>
    <d v="1899-12-30T14:34:36"/>
    <d v="2025-03-17T00:00:00"/>
    <d v="1899-12-30T14:34:45"/>
    <x v="155"/>
    <x v="21"/>
    <s v="1327141871"/>
    <s v="EXW"/>
    <d v="1899-12-30T00:00:25"/>
    <x v="2323"/>
    <d v="1899-12-30T00:00:16"/>
    <s v="Ensacado"/>
    <s v="E002"/>
    <x v="1"/>
    <d v="1899-12-30T00:00:25"/>
    <d v="1899-12-30T00:00:09"/>
    <x v="14"/>
    <x v="16"/>
    <x v="4"/>
    <x v="1"/>
    <n v="1"/>
    <n v="0"/>
    <x v="1"/>
    <x v="1"/>
    <x v="2"/>
    <n v="1"/>
    <x v="1"/>
    <x v="1"/>
    <d v="1899-12-30T00:00:16"/>
    <d v="1899-12-30T00:00:16"/>
    <x v="0"/>
    <m/>
    <m/>
    <d v="1899-12-30T00:00:00"/>
    <d v="1899-12-30T00:00:25"/>
    <n v="2"/>
    <d v="1899-12-30T00:00:16"/>
    <n v="0.41666666666412056"/>
    <x v="7"/>
    <x v="1"/>
  </r>
  <r>
    <x v="5"/>
    <s v="2025000412"/>
    <x v="0"/>
    <x v="856"/>
    <s v="E7095HXG"/>
    <d v="2025-03-17T00:00:00"/>
    <x v="2"/>
    <s v="55"/>
    <x v="10"/>
    <s v="S2"/>
    <x v="6"/>
    <x v="0"/>
    <d v="2025-03-17T00:00:00"/>
    <d v="1899-12-30T14:32:51"/>
    <d v="2025-03-17T00:00:00"/>
    <d v="1899-12-30T16:52:03"/>
    <d v="2025-03-17T00:00:00"/>
    <d v="1899-12-30T17:06:50"/>
    <x v="0"/>
    <x v="0"/>
    <s v="1327141873"/>
    <s v="FBO"/>
    <d v="1899-12-30T02:33:59"/>
    <x v="326"/>
    <d v="1899-12-30T02:19:12"/>
    <s v="Granel"/>
    <s v="E001"/>
    <x v="2"/>
    <d v="1899-12-30T02:33:59"/>
    <d v="1899-12-30T00:14:47"/>
    <x v="14"/>
    <x v="16"/>
    <x v="4"/>
    <x v="2"/>
    <n v="0"/>
    <n v="0"/>
    <x v="0"/>
    <x v="2"/>
    <x v="2"/>
    <n v="0"/>
    <x v="1"/>
    <x v="2"/>
    <d v="1899-12-30T02:19:12"/>
    <d v="1899-12-30T01:21:12"/>
    <x v="0"/>
    <m/>
    <m/>
    <d v="1899-12-30T00:00:00"/>
    <d v="1899-12-30T02:33:59"/>
    <n v="2"/>
    <d v="1899-12-30T02:19:12"/>
    <n v="153.98333333333267"/>
    <x v="12"/>
    <x v="0"/>
  </r>
  <r>
    <x v="5"/>
    <s v=""/>
    <x v="0"/>
    <x v="893"/>
    <s v="P58NA84"/>
    <d v="2025-03-18T00:00:00"/>
    <x v="2"/>
    <s v="2906"/>
    <x v="11"/>
    <s v="PA"/>
    <x v="3"/>
    <x v="0"/>
    <d v="2025-03-18T00:00:00"/>
    <d v="1899-12-30T08:34:05"/>
    <d v="2025-03-18T00:00:00"/>
    <d v="1899-12-30T08:34:28"/>
    <d v="2025-03-18T00:00:00"/>
    <d v="1899-12-30T08:34:35"/>
    <x v="155"/>
    <x v="21"/>
    <s v="1327141876"/>
    <s v="EXW"/>
    <d v="1899-12-30T00:00:30"/>
    <x v="2343"/>
    <d v="1899-12-30T00:00:23"/>
    <s v="Ensacado"/>
    <s v="E002"/>
    <x v="1"/>
    <d v="1899-12-30T00:00:30"/>
    <d v="1899-12-30T00:00:07"/>
    <x v="3"/>
    <x v="17"/>
    <x v="4"/>
    <x v="1"/>
    <n v="1"/>
    <n v="0"/>
    <x v="1"/>
    <x v="1"/>
    <x v="2"/>
    <n v="1"/>
    <x v="1"/>
    <x v="1"/>
    <d v="1899-12-30T00:00:23"/>
    <d v="1899-12-30T00:00:23"/>
    <x v="0"/>
    <m/>
    <m/>
    <d v="1899-12-30T00:00:00"/>
    <d v="1899-12-30T00:00:30"/>
    <n v="3"/>
    <d v="1899-12-30T00:00:23"/>
    <n v="0.50000000001118927"/>
    <x v="2"/>
    <x v="1"/>
  </r>
  <r>
    <x v="5"/>
    <s v=""/>
    <x v="0"/>
    <x v="848"/>
    <s v="P02TP26"/>
    <d v="2025-03-18T00:00:00"/>
    <x v="2"/>
    <s v="2906"/>
    <x v="11"/>
    <s v="PA"/>
    <x v="3"/>
    <x v="0"/>
    <d v="2025-03-18T00:00:00"/>
    <d v="1899-12-30T09:59:51"/>
    <d v="2025-03-18T00:00:00"/>
    <d v="1899-12-30T10:00:43"/>
    <d v="2025-03-18T00:00:00"/>
    <d v="1899-12-30T10:00:50"/>
    <x v="153"/>
    <x v="21"/>
    <s v="1327141878"/>
    <s v="EXW"/>
    <d v="1899-12-30T00:00:59"/>
    <x v="2343"/>
    <d v="1899-12-30T00:00:52"/>
    <s v="Ensacado"/>
    <s v="E002"/>
    <x v="1"/>
    <d v="1899-12-30T00:00:59"/>
    <d v="1899-12-30T00:00:07"/>
    <x v="4"/>
    <x v="17"/>
    <x v="4"/>
    <x v="1"/>
    <n v="1"/>
    <n v="0"/>
    <x v="1"/>
    <x v="1"/>
    <x v="2"/>
    <n v="1"/>
    <x v="1"/>
    <x v="1"/>
    <d v="1899-12-30T00:00:52"/>
    <d v="1899-12-30T00:00:52"/>
    <x v="0"/>
    <m/>
    <m/>
    <d v="1899-12-30T00:00:00"/>
    <d v="1899-12-30T00:00:59"/>
    <n v="3"/>
    <d v="1899-12-30T00:00:52"/>
    <n v="0.98333333333282091"/>
    <x v="4"/>
    <x v="1"/>
  </r>
  <r>
    <x v="5"/>
    <s v=""/>
    <x v="0"/>
    <x v="848"/>
    <s v="P02TP26"/>
    <d v="2025-03-18T00:00:00"/>
    <x v="2"/>
    <s v="3320"/>
    <x v="12"/>
    <s v="PA"/>
    <x v="3"/>
    <x v="0"/>
    <d v="2025-03-18T00:00:00"/>
    <d v="1899-12-30T10:02:31"/>
    <d v="2025-03-18T00:00:00"/>
    <d v="1899-12-30T10:03:51"/>
    <d v="2025-03-18T00:00:00"/>
    <d v="1899-12-30T10:04:01"/>
    <x v="153"/>
    <x v="21"/>
    <s v="1327141879"/>
    <s v="EXW"/>
    <d v="1899-12-30T00:01:30"/>
    <x v="2335"/>
    <d v="1899-12-30T00:01:20"/>
    <s v="Ensacado"/>
    <s v="E002"/>
    <x v="1"/>
    <d v="1899-12-30T00:01:30"/>
    <d v="1899-12-30T00:00:10"/>
    <x v="5"/>
    <x v="17"/>
    <x v="4"/>
    <x v="1"/>
    <n v="1"/>
    <n v="0"/>
    <x v="1"/>
    <x v="1"/>
    <x v="2"/>
    <n v="1"/>
    <x v="1"/>
    <x v="1"/>
    <d v="1899-12-30T00:01:20"/>
    <d v="1899-12-30T00:01:20"/>
    <x v="0"/>
    <m/>
    <m/>
    <d v="1899-12-30T00:00:00"/>
    <d v="1899-12-30T00:01:30"/>
    <n v="3"/>
    <d v="1899-12-30T00:01:20"/>
    <n v="1.5000000000047908"/>
    <x v="4"/>
    <x v="1"/>
  </r>
  <r>
    <x v="5"/>
    <s v=""/>
    <x v="0"/>
    <x v="893"/>
    <s v="P58NA84"/>
    <d v="2025-03-18T00:00:00"/>
    <x v="2"/>
    <s v="3320"/>
    <x v="12"/>
    <s v="PA"/>
    <x v="3"/>
    <x v="0"/>
    <d v="2025-03-18T00:00:00"/>
    <d v="1899-12-30T12:46:04"/>
    <d v="2025-03-18T00:00:00"/>
    <d v="1899-12-30T12:46:18"/>
    <d v="2025-03-18T00:00:00"/>
    <d v="1899-12-30T12:46:24"/>
    <x v="155"/>
    <x v="21"/>
    <s v="1327141885"/>
    <s v="EXW"/>
    <d v="1899-12-30T00:00:20"/>
    <x v="2289"/>
    <d v="1899-12-30T00:00:14"/>
    <s v="Ensacado"/>
    <s v="E002"/>
    <x v="1"/>
    <d v="1899-12-30T00:00:20"/>
    <d v="1899-12-30T00:00:06"/>
    <x v="13"/>
    <x v="17"/>
    <x v="4"/>
    <x v="1"/>
    <n v="1"/>
    <n v="0"/>
    <x v="1"/>
    <x v="1"/>
    <x v="2"/>
    <n v="1"/>
    <x v="1"/>
    <x v="1"/>
    <d v="1899-12-30T00:00:14"/>
    <d v="1899-12-30T00:00:14"/>
    <x v="0"/>
    <m/>
    <m/>
    <d v="1899-12-30T00:00:00"/>
    <d v="1899-12-30T00:00:20"/>
    <n v="3"/>
    <d v="1899-12-30T00:00:14"/>
    <n v="0.33333333333120052"/>
    <x v="11"/>
    <x v="1"/>
  </r>
  <r>
    <x v="5"/>
    <s v=""/>
    <x v="0"/>
    <x v="971"/>
    <s v="PAR98ZA"/>
    <d v="2025-03-18T00:00:00"/>
    <x v="2"/>
    <s v="3320"/>
    <x v="12"/>
    <s v="PA"/>
    <x v="3"/>
    <x v="0"/>
    <d v="2025-03-18T00:00:00"/>
    <d v="1899-12-30T14:45:01"/>
    <d v="2025-03-18T00:00:00"/>
    <d v="1899-12-30T14:45:23"/>
    <d v="2025-03-18T00:00:00"/>
    <d v="1899-12-30T14:45:40"/>
    <x v="153"/>
    <x v="21"/>
    <s v="1327141890"/>
    <s v="EXW"/>
    <d v="1899-12-30T00:00:39"/>
    <x v="1611"/>
    <d v="1899-12-30T00:00:22"/>
    <s v="Ensacado"/>
    <s v="E002"/>
    <x v="1"/>
    <d v="1899-12-30T00:00:39"/>
    <d v="1899-12-30T00:00:17"/>
    <x v="14"/>
    <x v="17"/>
    <x v="4"/>
    <x v="1"/>
    <n v="1"/>
    <n v="0"/>
    <x v="1"/>
    <x v="1"/>
    <x v="2"/>
    <n v="1"/>
    <x v="1"/>
    <x v="1"/>
    <d v="1899-12-30T00:00:22"/>
    <d v="1899-12-30T00:00:22"/>
    <x v="0"/>
    <m/>
    <m/>
    <d v="1899-12-30T00:00:00"/>
    <d v="1899-12-30T00:00:39"/>
    <n v="3"/>
    <d v="1899-12-30T00:00:22"/>
    <n v="0.65000000000170033"/>
    <x v="7"/>
    <x v="1"/>
  </r>
  <r>
    <x v="5"/>
    <s v=""/>
    <x v="0"/>
    <x v="852"/>
    <s v="P24TM53"/>
    <d v="2025-03-18T00:00:00"/>
    <x v="2"/>
    <s v="2906"/>
    <x v="11"/>
    <s v="PA"/>
    <x v="3"/>
    <x v="0"/>
    <d v="2025-03-18T00:00:00"/>
    <d v="1899-12-30T16:20:01"/>
    <d v="2025-03-18T00:00:00"/>
    <d v="1899-12-30T16:20:18"/>
    <d v="2025-03-18T00:00:00"/>
    <d v="1899-12-30T16:20:26"/>
    <x v="155"/>
    <x v="21"/>
    <s v="1327141893"/>
    <s v="EXW"/>
    <d v="1899-12-30T00:00:25"/>
    <x v="1915"/>
    <d v="1899-12-30T00:00:17"/>
    <s v="Ensacado"/>
    <s v="E002"/>
    <x v="1"/>
    <d v="1899-12-30T00:00:25"/>
    <d v="1899-12-30T00:00:08"/>
    <x v="7"/>
    <x v="17"/>
    <x v="4"/>
    <x v="1"/>
    <n v="1"/>
    <n v="0"/>
    <x v="1"/>
    <x v="1"/>
    <x v="2"/>
    <n v="1"/>
    <x v="1"/>
    <x v="1"/>
    <d v="1899-12-30T00:00:17"/>
    <d v="1899-12-30T00:00:17"/>
    <x v="0"/>
    <m/>
    <m/>
    <d v="1899-12-30T00:00:00"/>
    <d v="1899-12-30T00:00:25"/>
    <n v="3"/>
    <d v="1899-12-30T00:00:17"/>
    <n v="0.41666666666412056"/>
    <x v="8"/>
    <x v="1"/>
  </r>
  <r>
    <x v="5"/>
    <s v=""/>
    <x v="0"/>
    <x v="893"/>
    <s v="P58NA84"/>
    <d v="2025-03-18T00:00:00"/>
    <x v="2"/>
    <s v="3320"/>
    <x v="12"/>
    <s v="PA"/>
    <x v="3"/>
    <x v="0"/>
    <d v="2025-03-18T00:00:00"/>
    <d v="1899-12-30T16:54:04"/>
    <d v="2025-03-18T00:00:00"/>
    <d v="1899-12-30T16:54:16"/>
    <d v="2025-03-18T00:00:00"/>
    <d v="1899-12-30T16:54:25"/>
    <x v="155"/>
    <x v="21"/>
    <s v="1327141894"/>
    <s v="EXW"/>
    <d v="1899-12-30T00:00:21"/>
    <x v="2323"/>
    <d v="1899-12-30T00:00:12"/>
    <s v="Ensacado"/>
    <s v="E002"/>
    <x v="1"/>
    <d v="1899-12-30T00:00:21"/>
    <d v="1899-12-30T00:00:09"/>
    <x v="7"/>
    <x v="17"/>
    <x v="4"/>
    <x v="1"/>
    <n v="1"/>
    <n v="0"/>
    <x v="1"/>
    <x v="1"/>
    <x v="2"/>
    <n v="1"/>
    <x v="1"/>
    <x v="1"/>
    <d v="1899-12-30T00:00:12"/>
    <d v="1899-12-30T00:00:12"/>
    <x v="0"/>
    <m/>
    <m/>
    <d v="1899-12-30T00:00:00"/>
    <d v="1899-12-30T00:00:21"/>
    <n v="3"/>
    <d v="1899-12-30T00:00:12"/>
    <n v="0.3500000000064496"/>
    <x v="8"/>
    <x v="1"/>
  </r>
  <r>
    <x v="5"/>
    <s v="2025000420"/>
    <x v="0"/>
    <x v="850"/>
    <s v="E6575LRD"/>
    <d v="2025-03-18T00:00:00"/>
    <x v="2"/>
    <s v="3044"/>
    <x v="25"/>
    <s v="S1"/>
    <x v="1"/>
    <x v="0"/>
    <d v="2025-03-18T00:00:00"/>
    <d v="1899-12-30T16:00:17"/>
    <d v="2025-03-18T00:00:00"/>
    <d v="1899-12-30T16:53:07"/>
    <d v="2025-03-18T00:00:00"/>
    <d v="1899-12-30T17:08:22"/>
    <x v="0"/>
    <x v="0"/>
    <s v="1327141895"/>
    <s v="FBO"/>
    <d v="1899-12-30T01:08:05"/>
    <x v="2579"/>
    <d v="1899-12-30T00:52:50"/>
    <s v="Granel"/>
    <s v="E001"/>
    <x v="2"/>
    <d v="1899-12-30T01:08:05"/>
    <d v="1899-12-30T00:15:15"/>
    <x v="7"/>
    <x v="17"/>
    <x v="4"/>
    <x v="2"/>
    <n v="0"/>
    <n v="0"/>
    <x v="0"/>
    <x v="2"/>
    <x v="2"/>
    <n v="0"/>
    <x v="1"/>
    <x v="0"/>
    <d v="1899-12-30T00:52:50"/>
    <d v="1899-12-30T00:07:50"/>
    <x v="0"/>
    <m/>
    <m/>
    <d v="1899-12-30T00:00:00"/>
    <d v="1899-12-30T01:08:05"/>
    <n v="3"/>
    <d v="1899-12-30T00:52:50"/>
    <n v="68.083333333329634"/>
    <x v="12"/>
    <x v="0"/>
  </r>
  <r>
    <x v="5"/>
    <s v=""/>
    <x v="0"/>
    <x v="849"/>
    <s v="P08SU44"/>
    <d v="2025-03-19T00:00:00"/>
    <x v="2"/>
    <s v="2906"/>
    <x v="11"/>
    <s v="PA"/>
    <x v="3"/>
    <x v="0"/>
    <d v="2025-03-19T00:00:00"/>
    <d v="1899-12-30T08:51:01"/>
    <d v="2025-03-19T00:00:00"/>
    <d v="1899-12-30T08:52:09"/>
    <d v="2025-03-19T00:00:00"/>
    <d v="1899-12-30T08:52:38"/>
    <x v="153"/>
    <x v="21"/>
    <s v="1327141899"/>
    <s v="EXW"/>
    <d v="1899-12-30T00:00:00"/>
    <x v="782"/>
    <d v="1899-12-30T00:00:00"/>
    <s v="Ensacado"/>
    <s v="E002"/>
    <x v="1"/>
    <d v="1899-12-30T00:01:37"/>
    <d v="1899-12-30T00:00:29"/>
    <x v="3"/>
    <x v="18"/>
    <x v="4"/>
    <x v="1"/>
    <n v="1"/>
    <n v="0"/>
    <x v="1"/>
    <x v="1"/>
    <x v="2"/>
    <n v="1"/>
    <x v="1"/>
    <x v="1"/>
    <d v="1899-12-30T00:00:00"/>
    <d v="1899-12-30T00:00:00"/>
    <x v="0"/>
    <m/>
    <m/>
    <d v="1899-12-30T00:00:00"/>
    <d v="1899-12-30T00:01:37"/>
    <n v="4"/>
    <d v="1899-12-30T00:01:08"/>
    <n v="1.6166666666735807"/>
    <x v="2"/>
    <x v="1"/>
  </r>
  <r>
    <x v="5"/>
    <s v=""/>
    <x v="0"/>
    <x v="849"/>
    <s v="P08SU44"/>
    <d v="2025-03-19T00:00:00"/>
    <x v="2"/>
    <s v="3320"/>
    <x v="12"/>
    <s v="PA"/>
    <x v="3"/>
    <x v="0"/>
    <d v="2025-03-19T00:00:00"/>
    <d v="1899-12-30T08:54:03"/>
    <d v="2025-03-19T00:00:00"/>
    <d v="1899-12-30T08:56:07"/>
    <d v="2025-03-19T00:00:00"/>
    <d v="1899-12-30T08:56:26"/>
    <x v="153"/>
    <x v="21"/>
    <s v="1327141900"/>
    <s v="EXW"/>
    <d v="1899-12-30T00:00:00"/>
    <x v="782"/>
    <d v="1899-12-30T00:00:00"/>
    <s v="Ensacado"/>
    <s v="E002"/>
    <x v="1"/>
    <d v="1899-12-30T00:02:23"/>
    <d v="1899-12-30T00:00:19"/>
    <x v="3"/>
    <x v="18"/>
    <x v="4"/>
    <x v="1"/>
    <n v="1"/>
    <n v="0"/>
    <x v="1"/>
    <x v="1"/>
    <x v="2"/>
    <n v="1"/>
    <x v="1"/>
    <x v="1"/>
    <d v="1899-12-30T00:00:00"/>
    <d v="1899-12-30T00:00:00"/>
    <x v="0"/>
    <m/>
    <m/>
    <d v="1899-12-30T00:00:00"/>
    <d v="1899-12-30T00:02:23"/>
    <n v="4"/>
    <d v="1899-12-30T00:02:04"/>
    <n v="2.3833333333296025"/>
    <x v="2"/>
    <x v="1"/>
  </r>
  <r>
    <x v="5"/>
    <s v=""/>
    <x v="0"/>
    <x v="848"/>
    <s v="P02TP26"/>
    <d v="2025-03-19T00:00:00"/>
    <x v="2"/>
    <s v="3320"/>
    <x v="12"/>
    <s v="PA"/>
    <x v="3"/>
    <x v="0"/>
    <d v="2025-03-19T00:00:00"/>
    <d v="1899-12-30T08:34:47"/>
    <d v="2025-03-19T00:00:00"/>
    <d v="1899-12-30T08:58:23"/>
    <d v="2025-03-19T00:00:00"/>
    <d v="1899-12-30T08:58:31"/>
    <x v="153"/>
    <x v="21"/>
    <s v="1327141901"/>
    <s v="EXW"/>
    <d v="1899-12-30T00:00:00"/>
    <x v="782"/>
    <d v="1899-12-30T00:00:00"/>
    <s v="Ensacado"/>
    <s v="E002"/>
    <x v="1"/>
    <d v="1899-12-30T00:23:44"/>
    <d v="1899-12-30T00:00:08"/>
    <x v="3"/>
    <x v="18"/>
    <x v="4"/>
    <x v="1"/>
    <n v="0"/>
    <n v="0"/>
    <x v="0"/>
    <x v="1"/>
    <x v="2"/>
    <n v="0"/>
    <x v="1"/>
    <x v="1"/>
    <d v="1899-12-30T00:00:00"/>
    <d v="1899-12-30T00:00:00"/>
    <x v="0"/>
    <m/>
    <m/>
    <d v="1899-12-30T00:00:00"/>
    <d v="1899-12-30T00:23:44"/>
    <n v="4"/>
    <d v="1899-12-30T00:23:36"/>
    <n v="23.733333333331181"/>
    <x v="2"/>
    <x v="1"/>
  </r>
  <r>
    <x v="5"/>
    <s v=""/>
    <x v="0"/>
    <x v="965"/>
    <s v="P80XF71"/>
    <d v="2025-03-19T00:00:00"/>
    <x v="2"/>
    <s v="2906"/>
    <x v="11"/>
    <s v="PA"/>
    <x v="3"/>
    <x v="0"/>
    <d v="2025-03-19T00:00:00"/>
    <d v="1899-12-30T10:33:38"/>
    <d v="2025-03-19T00:00:00"/>
    <d v="1899-12-30T10:33:52"/>
    <d v="2025-03-19T00:00:00"/>
    <d v="1899-12-30T10:34:01"/>
    <x v="183"/>
    <x v="21"/>
    <s v="1327141904"/>
    <s v="EXW"/>
    <d v="1899-12-30T00:00:00"/>
    <x v="782"/>
    <d v="1899-12-30T00:00:00"/>
    <s v="Ensacado"/>
    <s v="E002"/>
    <x v="1"/>
    <d v="1899-12-30T00:00:23"/>
    <d v="1899-12-30T00:00:09"/>
    <x v="5"/>
    <x v="18"/>
    <x v="4"/>
    <x v="1"/>
    <n v="1"/>
    <n v="0"/>
    <x v="1"/>
    <x v="1"/>
    <x v="2"/>
    <n v="1"/>
    <x v="1"/>
    <x v="1"/>
    <d v="1899-12-30T00:00:00"/>
    <d v="1899-12-30T00:00:00"/>
    <x v="0"/>
    <m/>
    <m/>
    <d v="1899-12-30T00:00:00"/>
    <d v="1899-12-30T00:00:23"/>
    <n v="4"/>
    <d v="1899-12-30T00:00:14"/>
    <n v="0.38333333332793096"/>
    <x v="4"/>
    <x v="1"/>
  </r>
  <r>
    <x v="5"/>
    <s v=""/>
    <x v="0"/>
    <x v="852"/>
    <s v="P24TM53"/>
    <d v="2025-03-19T00:00:00"/>
    <x v="2"/>
    <s v="3320"/>
    <x v="12"/>
    <s v="PA"/>
    <x v="3"/>
    <x v="0"/>
    <d v="2025-03-19T00:00:00"/>
    <d v="1899-12-30T10:53:53"/>
    <d v="2025-03-19T00:00:00"/>
    <d v="1899-12-30T10:54:34"/>
    <d v="2025-03-19T00:00:00"/>
    <d v="1899-12-30T10:54:41"/>
    <x v="155"/>
    <x v="21"/>
    <s v="1327141905"/>
    <s v="EXW"/>
    <d v="1899-12-30T00:00:00"/>
    <x v="782"/>
    <d v="1899-12-30T00:00:00"/>
    <s v="Ensacado"/>
    <s v="E002"/>
    <x v="1"/>
    <d v="1899-12-30T00:00:48"/>
    <d v="1899-12-30T00:00:07"/>
    <x v="5"/>
    <x v="18"/>
    <x v="4"/>
    <x v="1"/>
    <n v="1"/>
    <n v="0"/>
    <x v="1"/>
    <x v="1"/>
    <x v="2"/>
    <n v="1"/>
    <x v="1"/>
    <x v="1"/>
    <d v="1899-12-30T00:00:00"/>
    <d v="1899-12-30T00:00:00"/>
    <x v="0"/>
    <m/>
    <m/>
    <d v="1899-12-30T00:00:00"/>
    <d v="1899-12-30T00:00:48"/>
    <n v="4"/>
    <d v="1899-12-30T00:00:41"/>
    <n v="0.79999999999197158"/>
    <x v="4"/>
    <x v="1"/>
  </r>
  <r>
    <x v="5"/>
    <s v="2025000427"/>
    <x v="0"/>
    <x v="856"/>
    <s v="E7095HXG"/>
    <d v="2025-03-19T00:00:00"/>
    <x v="2"/>
    <s v="55"/>
    <x v="10"/>
    <s v="S2"/>
    <x v="6"/>
    <x v="0"/>
    <d v="2025-03-19T00:00:00"/>
    <d v="1899-12-30T12:22:01"/>
    <d v="2025-03-19T00:00:00"/>
    <d v="1899-12-30T12:32:31"/>
    <d v="2025-03-19T00:00:00"/>
    <d v="1899-12-30T12:40:04"/>
    <x v="0"/>
    <x v="0"/>
    <s v="1327141911"/>
    <s v="FBO"/>
    <d v="1899-12-30T00:00:00"/>
    <x v="782"/>
    <d v="1899-12-30T00:00:00"/>
    <s v="Granel"/>
    <s v="E001"/>
    <x v="2"/>
    <d v="1899-12-30T00:18:03"/>
    <d v="1899-12-30T00:07:33"/>
    <x v="13"/>
    <x v="18"/>
    <x v="4"/>
    <x v="2"/>
    <n v="0"/>
    <n v="0"/>
    <x v="0"/>
    <x v="2"/>
    <x v="2"/>
    <n v="0"/>
    <x v="1"/>
    <x v="1"/>
    <d v="1899-12-30T00:00:00"/>
    <d v="1899-12-30T00:00:00"/>
    <x v="0"/>
    <m/>
    <m/>
    <d v="1899-12-30T00:00:00"/>
    <d v="1899-12-30T00:18:03"/>
    <n v="4"/>
    <d v="1899-12-30T00:10:30"/>
    <n v="18.049999999996746"/>
    <x v="11"/>
    <x v="1"/>
  </r>
  <r>
    <x v="5"/>
    <s v=""/>
    <x v="0"/>
    <x v="969"/>
    <s v="P58NA84"/>
    <d v="2025-03-19T00:00:00"/>
    <x v="2"/>
    <s v="2906"/>
    <x v="11"/>
    <s v="PA"/>
    <x v="3"/>
    <x v="0"/>
    <d v="2025-03-19T00:00:00"/>
    <d v="1899-12-30T14:35:03"/>
    <d v="2025-03-19T00:00:00"/>
    <d v="1899-12-30T14:35:21"/>
    <d v="2025-03-19T00:00:00"/>
    <d v="1899-12-30T14:35:27"/>
    <x v="187"/>
    <x v="21"/>
    <s v="1327141912"/>
    <s v="EXW"/>
    <d v="1899-12-30T00:00:00"/>
    <x v="782"/>
    <d v="1899-12-30T00:00:00"/>
    <s v="Ensacado"/>
    <s v="E002"/>
    <x v="1"/>
    <d v="1899-12-30T00:00:24"/>
    <d v="1899-12-30T00:00:06"/>
    <x v="14"/>
    <x v="18"/>
    <x v="4"/>
    <x v="1"/>
    <n v="1"/>
    <n v="0"/>
    <x v="1"/>
    <x v="1"/>
    <x v="2"/>
    <n v="1"/>
    <x v="1"/>
    <x v="1"/>
    <d v="1899-12-30T00:00:00"/>
    <d v="1899-12-30T00:00:00"/>
    <x v="0"/>
    <m/>
    <m/>
    <d v="1899-12-30T00:00:00"/>
    <d v="1899-12-30T00:00:24"/>
    <n v="4"/>
    <d v="1899-12-30T00:00:18"/>
    <n v="0.40000000000325997"/>
    <x v="7"/>
    <x v="1"/>
  </r>
  <r>
    <x v="5"/>
    <s v=""/>
    <x v="0"/>
    <x v="852"/>
    <s v="P24TM53"/>
    <d v="2025-03-19T00:00:00"/>
    <x v="2"/>
    <s v="2906"/>
    <x v="11"/>
    <s v="PA"/>
    <x v="3"/>
    <x v="0"/>
    <d v="2025-03-19T00:00:00"/>
    <d v="1899-12-30T14:37:14"/>
    <d v="2025-03-19T00:00:00"/>
    <d v="1899-12-30T18:22:01"/>
    <d v="2025-03-19T00:00:00"/>
    <d v="1899-12-30T14:38:29"/>
    <x v="182"/>
    <x v="21"/>
    <s v="1327141913"/>
    <s v="EXW"/>
    <d v="1899-12-30T00:00:00"/>
    <x v="782"/>
    <d v="1899-12-30T00:00:00"/>
    <s v="Ensacado"/>
    <s v="E002"/>
    <x v="1"/>
    <d v="1899-12-30T00:01:15"/>
    <n v="-0.15523148148148003"/>
    <x v="14"/>
    <x v="18"/>
    <x v="4"/>
    <x v="1"/>
    <n v="1"/>
    <n v="0"/>
    <x v="1"/>
    <x v="1"/>
    <x v="2"/>
    <n v="1"/>
    <x v="1"/>
    <x v="1"/>
    <d v="1899-12-30T00:00:00"/>
    <d v="1899-12-30T00:00:00"/>
    <x v="0"/>
    <m/>
    <m/>
    <d v="1899-12-30T00:00:00"/>
    <d v="1899-12-30T00:01:15"/>
    <n v="4"/>
    <d v="1899-12-30T03:44:47"/>
    <n v="1.2500000000062705"/>
    <x v="7"/>
    <x v="1"/>
  </r>
  <r>
    <x v="5"/>
    <s v=""/>
    <x v="0"/>
    <x v="969"/>
    <s v="P58NA84"/>
    <d v="2025-03-19T00:00:00"/>
    <x v="2"/>
    <s v="2906"/>
    <x v="11"/>
    <s v="PA"/>
    <x v="3"/>
    <x v="0"/>
    <d v="2025-03-19T00:00:00"/>
    <d v="1899-12-30T16:49:44"/>
    <d v="2025-03-19T00:00:00"/>
    <d v="1899-12-30T16:54:40"/>
    <d v="2025-03-19T00:00:00"/>
    <d v="1899-12-30T16:54:48"/>
    <x v="155"/>
    <x v="21"/>
    <s v="1327141922"/>
    <s v="EXW"/>
    <d v="1899-12-30T00:00:00"/>
    <x v="782"/>
    <d v="1899-12-30T00:00:00"/>
    <s v="Ensacado"/>
    <s v="E002"/>
    <x v="1"/>
    <d v="1899-12-30T00:05:04"/>
    <d v="1899-12-30T00:00:08"/>
    <x v="7"/>
    <x v="18"/>
    <x v="4"/>
    <x v="1"/>
    <n v="1"/>
    <n v="0"/>
    <x v="1"/>
    <x v="1"/>
    <x v="2"/>
    <n v="1"/>
    <x v="1"/>
    <x v="1"/>
    <d v="1899-12-30T00:00:00"/>
    <d v="1899-12-30T00:00:00"/>
    <x v="0"/>
    <m/>
    <m/>
    <d v="1899-12-30T00:00:00"/>
    <d v="1899-12-30T00:05:04"/>
    <n v="4"/>
    <d v="1899-12-30T00:04:56"/>
    <n v="5.0666666666688442"/>
    <x v="8"/>
    <x v="1"/>
  </r>
  <r>
    <x v="5"/>
    <s v=""/>
    <x v="0"/>
    <x v="852"/>
    <s v="P24TM53"/>
    <d v="2025-03-19T00:00:00"/>
    <x v="2"/>
    <s v="3320"/>
    <x v="12"/>
    <s v="PA"/>
    <x v="3"/>
    <x v="0"/>
    <d v="2025-03-19T00:00:00"/>
    <d v="1899-12-30T17:20:33"/>
    <d v="2025-03-19T00:00:00"/>
    <d v="1899-12-30T17:22:35"/>
    <d v="2025-03-19T00:00:00"/>
    <d v="1899-12-30T17:22:43"/>
    <x v="155"/>
    <x v="22"/>
    <s v="1327141925"/>
    <s v="EXW"/>
    <d v="1899-12-30T00:00:00"/>
    <x v="782"/>
    <d v="1899-12-30T00:00:00"/>
    <s v="Ensacado"/>
    <s v="E002"/>
    <x v="1"/>
    <d v="1899-12-30T00:02:10"/>
    <d v="1899-12-30T00:00:08"/>
    <x v="11"/>
    <x v="18"/>
    <x v="4"/>
    <x v="1"/>
    <n v="1"/>
    <n v="0"/>
    <x v="1"/>
    <x v="1"/>
    <x v="2"/>
    <n v="1"/>
    <x v="1"/>
    <x v="1"/>
    <d v="1899-12-30T00:00:00"/>
    <d v="1899-12-30T00:00:00"/>
    <x v="0"/>
    <m/>
    <m/>
    <d v="1899-12-30T00:00:00"/>
    <d v="1899-12-30T00:02:10"/>
    <n v="4"/>
    <d v="1899-12-30T00:02:02"/>
    <n v="2.1666666666671119"/>
    <x v="12"/>
    <x v="1"/>
  </r>
  <r>
    <x v="5"/>
    <s v="2025000432"/>
    <x v="0"/>
    <x v="850"/>
    <s v="E6575LRD"/>
    <d v="2025-03-19T00:00:00"/>
    <x v="2"/>
    <s v="55"/>
    <x v="10"/>
    <s v="S2"/>
    <x v="6"/>
    <x v="0"/>
    <d v="2025-03-19T00:00:00"/>
    <d v="1899-12-30T17:28:01"/>
    <d v="2025-03-19T00:00:00"/>
    <d v="1899-12-30T17:36:24"/>
    <d v="2025-03-19T00:00:00"/>
    <d v="1899-12-30T17:45:19"/>
    <x v="0"/>
    <x v="0"/>
    <s v="1327141926"/>
    <s v="FBO"/>
    <d v="1899-12-30T00:00:00"/>
    <x v="782"/>
    <d v="1899-12-30T00:00:00"/>
    <s v="Granel"/>
    <s v="E001"/>
    <x v="2"/>
    <d v="1899-12-30T00:17:18"/>
    <d v="1899-12-30T00:08:55"/>
    <x v="11"/>
    <x v="18"/>
    <x v="4"/>
    <x v="2"/>
    <n v="0"/>
    <n v="0"/>
    <x v="0"/>
    <x v="2"/>
    <x v="2"/>
    <n v="0"/>
    <x v="1"/>
    <x v="1"/>
    <d v="1899-12-30T00:00:00"/>
    <d v="1899-12-30T00:00:00"/>
    <x v="0"/>
    <m/>
    <m/>
    <d v="1899-12-30T00:00:00"/>
    <d v="1899-12-30T00:17:18"/>
    <n v="4"/>
    <d v="1899-12-30T00:08:23"/>
    <n v="17.300000000001585"/>
    <x v="12"/>
    <x v="1"/>
  </r>
  <r>
    <x v="5"/>
    <s v="2025000433"/>
    <x v="0"/>
    <x v="856"/>
    <s v="E7095HXG"/>
    <d v="2025-03-19T00:00:00"/>
    <x v="2"/>
    <s v="55"/>
    <x v="10"/>
    <s v="S2"/>
    <x v="6"/>
    <x v="0"/>
    <d v="2025-03-19T00:00:00"/>
    <d v="1899-12-30T17:49:07"/>
    <d v="2025-03-19T00:00:00"/>
    <d v="1899-12-30T17:57:05"/>
    <d v="2025-03-19T00:00:00"/>
    <d v="1899-12-30T18:04:38"/>
    <x v="0"/>
    <x v="0"/>
    <s v="1327141927"/>
    <s v="FBO"/>
    <d v="1899-12-30T00:00:00"/>
    <x v="782"/>
    <d v="1899-12-30T00:00:00"/>
    <s v="Granel"/>
    <s v="E001"/>
    <x v="2"/>
    <d v="1899-12-30T00:15:31"/>
    <d v="1899-12-30T00:07:33"/>
    <x v="11"/>
    <x v="18"/>
    <x v="4"/>
    <x v="2"/>
    <n v="0"/>
    <n v="0"/>
    <x v="0"/>
    <x v="2"/>
    <x v="2"/>
    <n v="0"/>
    <x v="1"/>
    <x v="1"/>
    <d v="1899-12-30T00:00:00"/>
    <d v="1899-12-30T00:00:00"/>
    <x v="0"/>
    <m/>
    <m/>
    <d v="1899-12-30T00:00:00"/>
    <d v="1899-12-30T00:15:31"/>
    <n v="4"/>
    <d v="1899-12-30T00:07:58"/>
    <n v="15.516666666662484"/>
    <x v="9"/>
    <x v="1"/>
  </r>
  <r>
    <x v="5"/>
    <s v=""/>
    <x v="0"/>
    <x v="879"/>
    <s v="P84PD35"/>
    <d v="2025-03-20T00:00:00"/>
    <x v="2"/>
    <s v="3320"/>
    <x v="12"/>
    <s v="PA"/>
    <x v="3"/>
    <x v="0"/>
    <d v="2025-03-20T00:00:00"/>
    <d v="1899-12-30T08:36:29"/>
    <d v="2025-03-20T00:00:00"/>
    <d v="1899-12-30T08:37:14"/>
    <d v="2025-03-20T00:00:00"/>
    <d v="1899-12-30T08:37:23"/>
    <x v="153"/>
    <x v="21"/>
    <s v="1327141928"/>
    <s v="EXW"/>
    <d v="1899-12-30T00:00:54"/>
    <x v="2323"/>
    <d v="1899-12-30T00:00:45"/>
    <s v="Ensacado"/>
    <s v="E002"/>
    <x v="1"/>
    <d v="1899-12-30T00:00:54"/>
    <d v="1899-12-30T00:00:09"/>
    <x v="3"/>
    <x v="19"/>
    <x v="4"/>
    <x v="1"/>
    <n v="1"/>
    <n v="0"/>
    <x v="1"/>
    <x v="1"/>
    <x v="2"/>
    <n v="1"/>
    <x v="1"/>
    <x v="1"/>
    <d v="1899-12-30T00:00:45"/>
    <d v="1899-12-30T00:00:45"/>
    <x v="0"/>
    <m/>
    <m/>
    <d v="1899-12-30T00:00:00"/>
    <d v="1899-12-30T00:00:54"/>
    <n v="5"/>
    <d v="1899-12-30T00:00:45"/>
    <n v="0.89999999999998082"/>
    <x v="2"/>
    <x v="1"/>
  </r>
  <r>
    <x v="5"/>
    <s v=""/>
    <x v="0"/>
    <x v="969"/>
    <s v="P58NA84"/>
    <d v="2025-03-20T00:00:00"/>
    <x v="2"/>
    <s v="3320"/>
    <x v="12"/>
    <s v="PA"/>
    <x v="3"/>
    <x v="0"/>
    <d v="2025-03-20T00:00:00"/>
    <d v="1899-12-30T08:39:25"/>
    <d v="2025-03-20T00:00:00"/>
    <d v="1899-12-30T08:39:41"/>
    <d v="2025-03-20T00:00:00"/>
    <d v="1899-12-30T08:39:50"/>
    <x v="155"/>
    <x v="21"/>
    <s v="1327141929"/>
    <s v="EXW"/>
    <d v="1899-12-30T00:00:25"/>
    <x v="2323"/>
    <d v="1899-12-30T00:00:16"/>
    <s v="Ensacado"/>
    <s v="E002"/>
    <x v="1"/>
    <d v="1899-12-30T00:00:25"/>
    <d v="1899-12-30T00:00:09"/>
    <x v="3"/>
    <x v="19"/>
    <x v="4"/>
    <x v="1"/>
    <n v="1"/>
    <n v="0"/>
    <x v="1"/>
    <x v="1"/>
    <x v="2"/>
    <n v="1"/>
    <x v="1"/>
    <x v="1"/>
    <d v="1899-12-30T00:00:16"/>
    <d v="1899-12-30T00:00:16"/>
    <x v="0"/>
    <m/>
    <m/>
    <d v="1899-12-30T00:00:00"/>
    <d v="1899-12-30T00:00:25"/>
    <n v="5"/>
    <d v="1899-12-30T00:00:16"/>
    <n v="0.41666666666396068"/>
    <x v="2"/>
    <x v="1"/>
  </r>
  <r>
    <x v="5"/>
    <s v=""/>
    <x v="0"/>
    <x v="967"/>
    <m/>
    <d v="2025-03-20T00:00:00"/>
    <x v="2"/>
    <s v="2906"/>
    <x v="11"/>
    <s v="PA"/>
    <x v="3"/>
    <x v="0"/>
    <d v="2025-03-20T00:00:00"/>
    <d v="1899-12-30T11:53:36"/>
    <d v="2025-03-20T00:00:00"/>
    <d v="1899-12-30T11:58:01"/>
    <d v="2025-03-20T00:00:00"/>
    <d v="1899-12-30T11:58:11"/>
    <x v="160"/>
    <x v="21"/>
    <s v="1327141937"/>
    <s v="EXW"/>
    <d v="1899-12-30T00:04:35"/>
    <x v="2335"/>
    <d v="1899-12-30T00:04:25"/>
    <s v="Ensacado"/>
    <s v="E002"/>
    <x v="1"/>
    <d v="1899-12-30T00:04:35"/>
    <d v="1899-12-30T00:00:10"/>
    <x v="9"/>
    <x v="19"/>
    <x v="4"/>
    <x v="1"/>
    <n v="1"/>
    <n v="0"/>
    <x v="1"/>
    <x v="1"/>
    <x v="2"/>
    <n v="1"/>
    <x v="1"/>
    <x v="1"/>
    <d v="1899-12-30T00:04:25"/>
    <d v="1899-12-30T00:04:25"/>
    <x v="0"/>
    <m/>
    <m/>
    <d v="1899-12-30T00:00:00"/>
    <d v="1899-12-30T00:04:35"/>
    <n v="5"/>
    <d v="1899-12-30T00:04:25"/>
    <n v="4.5833333333327442"/>
    <x v="5"/>
    <x v="1"/>
  </r>
  <r>
    <x v="5"/>
    <s v=""/>
    <x v="0"/>
    <x v="972"/>
    <s v="P77NX18"/>
    <d v="2025-03-20T00:00:00"/>
    <x v="2"/>
    <s v="3320"/>
    <x v="12"/>
    <s v="PA"/>
    <x v="3"/>
    <x v="0"/>
    <d v="2025-03-20T00:00:00"/>
    <d v="1899-12-30T12:44:42"/>
    <d v="2025-03-20T00:00:00"/>
    <d v="1899-12-30T12:45:06"/>
    <d v="2025-03-20T00:00:00"/>
    <d v="1899-12-30T12:45:13"/>
    <x v="185"/>
    <x v="21"/>
    <s v="1327141939"/>
    <s v="EXW"/>
    <d v="1899-12-30T00:00:31"/>
    <x v="2343"/>
    <d v="1899-12-30T00:00:24"/>
    <s v="Ensacado"/>
    <s v="E002"/>
    <x v="1"/>
    <d v="1899-12-30T00:00:31"/>
    <d v="1899-12-30T00:00:07"/>
    <x v="13"/>
    <x v="19"/>
    <x v="4"/>
    <x v="1"/>
    <n v="1"/>
    <n v="0"/>
    <x v="1"/>
    <x v="1"/>
    <x v="2"/>
    <n v="1"/>
    <x v="1"/>
    <x v="1"/>
    <d v="1899-12-30T00:00:24"/>
    <d v="1899-12-30T00:00:24"/>
    <x v="0"/>
    <m/>
    <m/>
    <d v="1899-12-30T00:00:00"/>
    <d v="1899-12-30T00:00:31"/>
    <n v="5"/>
    <d v="1899-12-30T00:00:24"/>
    <n v="0.51666666665758143"/>
    <x v="11"/>
    <x v="1"/>
  </r>
  <r>
    <x v="5"/>
    <s v=""/>
    <x v="0"/>
    <x v="969"/>
    <s v="P58NA84"/>
    <d v="2025-03-20T00:00:00"/>
    <x v="2"/>
    <s v="2906"/>
    <x v="11"/>
    <s v="PA"/>
    <x v="3"/>
    <x v="0"/>
    <d v="2025-03-20T00:00:00"/>
    <d v="1899-12-30T14:38:01"/>
    <d v="2025-03-20T00:00:00"/>
    <d v="1899-12-30T14:41:01"/>
    <d v="2025-03-20T00:00:00"/>
    <d v="1899-12-30T14:41:20"/>
    <x v="155"/>
    <x v="21"/>
    <s v="1327141941"/>
    <s v="EXW"/>
    <d v="1899-12-30T00:03:19"/>
    <x v="1148"/>
    <d v="1899-12-30T00:03:00"/>
    <s v="Ensacado"/>
    <s v="E002"/>
    <x v="1"/>
    <d v="1899-12-30T00:03:19"/>
    <d v="1899-12-30T00:00:19"/>
    <x v="14"/>
    <x v="19"/>
    <x v="4"/>
    <x v="1"/>
    <n v="1"/>
    <n v="0"/>
    <x v="1"/>
    <x v="1"/>
    <x v="2"/>
    <n v="1"/>
    <x v="1"/>
    <x v="1"/>
    <d v="1899-12-30T00:03:00"/>
    <d v="1899-12-30T00:03:00"/>
    <x v="0"/>
    <m/>
    <m/>
    <d v="1899-12-30T00:00:00"/>
    <d v="1899-12-30T00:03:19"/>
    <n v="5"/>
    <d v="1899-12-30T00:03:00"/>
    <n v="3.316666666665693"/>
    <x v="7"/>
    <x v="1"/>
  </r>
  <r>
    <x v="5"/>
    <s v=""/>
    <x v="0"/>
    <x v="969"/>
    <s v="P58NA84"/>
    <d v="2025-03-20T00:00:00"/>
    <x v="2"/>
    <s v="2906"/>
    <x v="11"/>
    <s v="PA"/>
    <x v="3"/>
    <x v="0"/>
    <d v="2025-03-20T00:00:00"/>
    <d v="1899-12-30T17:06:49"/>
    <d v="2025-03-20T00:00:00"/>
    <d v="1899-12-30T17:10:16"/>
    <d v="2025-03-20T00:00:00"/>
    <d v="1899-12-30T17:10:54"/>
    <x v="155"/>
    <x v="21"/>
    <s v="1327141946"/>
    <s v="EXW"/>
    <d v="1899-12-30T00:04:05"/>
    <x v="2580"/>
    <d v="1899-12-30T00:03:27"/>
    <s v="Ensacado"/>
    <s v="E002"/>
    <x v="1"/>
    <d v="1899-12-30T00:04:05"/>
    <d v="1899-12-30T00:00:38"/>
    <x v="11"/>
    <x v="19"/>
    <x v="4"/>
    <x v="1"/>
    <n v="1"/>
    <n v="0"/>
    <x v="1"/>
    <x v="1"/>
    <x v="2"/>
    <n v="1"/>
    <x v="1"/>
    <x v="1"/>
    <d v="1899-12-30T00:03:27"/>
    <d v="1899-12-30T00:03:27"/>
    <x v="0"/>
    <m/>
    <m/>
    <d v="1899-12-30T00:00:00"/>
    <d v="1899-12-30T00:04:05"/>
    <n v="5"/>
    <d v="1899-12-30T00:03:27"/>
    <n v="4.0833333333359434"/>
    <x v="12"/>
    <x v="1"/>
  </r>
  <r>
    <x v="5"/>
    <s v="2025000440"/>
    <x v="0"/>
    <x v="856"/>
    <s v="E7095HXG"/>
    <d v="2025-03-20T00:00:00"/>
    <x v="2"/>
    <s v="55"/>
    <x v="10"/>
    <s v="S2"/>
    <x v="6"/>
    <x v="0"/>
    <d v="2025-03-20T00:00:00"/>
    <d v="1899-12-30T16:42:58"/>
    <d v="2025-03-20T00:00:00"/>
    <d v="1899-12-30T05:46:59"/>
    <d v="2025-03-20T00:00:00"/>
    <d v="1899-12-30T17:08:13"/>
    <x v="188"/>
    <x v="0"/>
    <s v="1327141947"/>
    <s v="FBO"/>
    <d v="1899-12-30T22:17:13"/>
    <x v="2581"/>
    <d v="1899-12-30T10:55:59"/>
    <s v="Granel"/>
    <s v="E001"/>
    <x v="2"/>
    <d v="1899-12-30T00:25:15"/>
    <d v="1899-12-30T11:21:14"/>
    <x v="7"/>
    <x v="19"/>
    <x v="4"/>
    <x v="2"/>
    <n v="0"/>
    <n v="0"/>
    <x v="0"/>
    <x v="2"/>
    <x v="2"/>
    <n v="0"/>
    <x v="1"/>
    <x v="1"/>
    <d v="1899-12-30T10:55:59"/>
    <d v="1899-12-30T09:57:59"/>
    <x v="1"/>
    <m/>
    <m/>
    <d v="1899-12-30T00:00:00"/>
    <d v="1899-12-30T00:25:15"/>
    <n v="5"/>
    <n v="-0.45554398148148001"/>
    <n v="25.249999999996753"/>
    <x v="12"/>
    <x v="1"/>
  </r>
  <r>
    <x v="5"/>
    <s v=""/>
    <x v="0"/>
    <x v="969"/>
    <s v="P58NA84"/>
    <d v="2025-03-21T00:00:00"/>
    <x v="2"/>
    <s v="2906"/>
    <x v="11"/>
    <s v="PA"/>
    <x v="3"/>
    <x v="0"/>
    <d v="2025-03-21T00:00:00"/>
    <d v="1899-12-30T08:35:26"/>
    <d v="2025-03-21T00:00:00"/>
    <d v="1899-12-30T08:36:50"/>
    <d v="2025-03-21T00:00:00"/>
    <d v="1899-12-30T08:37:11"/>
    <x v="155"/>
    <x v="21"/>
    <s v="1327141952"/>
    <s v="EXW"/>
    <d v="1899-12-30T00:01:45"/>
    <x v="1542"/>
    <d v="1899-12-30T00:01:24"/>
    <s v="Ensacado"/>
    <s v="E002"/>
    <x v="1"/>
    <d v="1899-12-30T00:01:45"/>
    <d v="1899-12-30T00:00:21"/>
    <x v="3"/>
    <x v="20"/>
    <x v="4"/>
    <x v="1"/>
    <n v="1"/>
    <n v="0"/>
    <x v="1"/>
    <x v="1"/>
    <x v="2"/>
    <n v="1"/>
    <x v="1"/>
    <x v="1"/>
    <d v="1899-12-30T00:01:24"/>
    <d v="1899-12-30T00:01:24"/>
    <x v="0"/>
    <m/>
    <m/>
    <d v="1899-12-30T00:00:00"/>
    <d v="1899-12-30T00:01:45"/>
    <n v="6"/>
    <d v="1899-12-30T00:01:24"/>
    <n v="1.7500000000031513"/>
    <x v="2"/>
    <x v="1"/>
  </r>
  <r>
    <x v="5"/>
    <s v="2025000443"/>
    <x v="0"/>
    <x v="850"/>
    <s v="E6575LRD"/>
    <d v="2025-03-21T00:00:00"/>
    <x v="2"/>
    <s v="55"/>
    <x v="10"/>
    <s v="S2"/>
    <x v="6"/>
    <x v="0"/>
    <d v="2025-03-21T00:00:00"/>
    <d v="1899-12-30T09:54:48"/>
    <d v="2025-03-21T00:00:00"/>
    <d v="1899-12-30T10:11:56"/>
    <d v="2025-03-21T00:00:00"/>
    <d v="1899-12-30T10:22:02"/>
    <x v="0"/>
    <x v="0"/>
    <s v="1327141955"/>
    <s v="FBO"/>
    <d v="1899-12-30T00:27:14"/>
    <x v="2568"/>
    <d v="1899-12-30T00:17:08"/>
    <s v="Granel"/>
    <s v="E001"/>
    <x v="2"/>
    <d v="1899-12-30T00:27:14"/>
    <d v="1899-12-30T00:10:06"/>
    <x v="4"/>
    <x v="20"/>
    <x v="4"/>
    <x v="2"/>
    <n v="0"/>
    <n v="0"/>
    <x v="0"/>
    <x v="2"/>
    <x v="2"/>
    <n v="0"/>
    <x v="1"/>
    <x v="1"/>
    <d v="1899-12-30T00:17:08"/>
    <d v="1899-12-30T00:17:08"/>
    <x v="0"/>
    <m/>
    <m/>
    <d v="1899-12-30T00:00:00"/>
    <d v="1899-12-30T00:27:14"/>
    <n v="6"/>
    <d v="1899-12-30T00:17:08"/>
    <n v="27.233333333323174"/>
    <x v="4"/>
    <x v="1"/>
  </r>
  <r>
    <x v="5"/>
    <s v=""/>
    <x v="0"/>
    <x v="969"/>
    <s v="P58NA84"/>
    <d v="2025-03-21T00:00:00"/>
    <x v="2"/>
    <s v="2906"/>
    <x v="11"/>
    <s v="PA"/>
    <x v="3"/>
    <x v="0"/>
    <d v="2025-03-21T00:00:00"/>
    <d v="1899-12-30T12:10:01"/>
    <d v="2025-03-21T00:00:00"/>
    <d v="1899-12-30T18:22:01"/>
    <d v="2025-03-21T00:00:00"/>
    <d v="1899-12-30T12:10:31"/>
    <x v="182"/>
    <x v="21"/>
    <s v="1327141964"/>
    <s v="EXW"/>
    <d v="1899-12-30T12:23:30"/>
    <x v="2582"/>
    <d v="1899-12-30T06:12:00"/>
    <s v="Ensacado"/>
    <s v="E002"/>
    <x v="1"/>
    <d v="1899-12-30T00:00:30"/>
    <n v="-0.25798611111111003"/>
    <x v="13"/>
    <x v="20"/>
    <x v="4"/>
    <x v="1"/>
    <n v="1"/>
    <n v="0"/>
    <x v="1"/>
    <x v="1"/>
    <x v="2"/>
    <n v="1"/>
    <x v="1"/>
    <x v="1"/>
    <d v="1899-12-30T06:12:00"/>
    <d v="1899-12-30T05:14:00"/>
    <x v="1"/>
    <m/>
    <m/>
    <d v="1899-12-30T00:00:00"/>
    <d v="1899-12-30T00:00:30"/>
    <n v="6"/>
    <d v="1899-12-30T06:12:00"/>
    <n v="0.49999999999672085"/>
    <x v="11"/>
    <x v="1"/>
  </r>
  <r>
    <x v="5"/>
    <s v=""/>
    <x v="0"/>
    <x v="969"/>
    <s v="P58NA84"/>
    <d v="2025-03-21T00:00:00"/>
    <x v="2"/>
    <s v="2906"/>
    <x v="11"/>
    <s v="PA"/>
    <x v="3"/>
    <x v="0"/>
    <d v="2025-03-21T00:00:00"/>
    <d v="1899-12-30T15:50:30"/>
    <d v="2025-03-21T00:00:00"/>
    <d v="1899-12-30T18:22:01"/>
    <d v="2025-03-21T00:00:00"/>
    <d v="1899-12-30T15:51:25"/>
    <x v="182"/>
    <x v="21"/>
    <s v="1327141971"/>
    <s v="EXW"/>
    <d v="1899-12-30T05:02:07"/>
    <x v="2583"/>
    <d v="1899-12-30T02:31:31"/>
    <s v="Ensacado"/>
    <s v="E002"/>
    <x v="1"/>
    <d v="1899-12-30T00:00:55"/>
    <n v="-0.10458333333333003"/>
    <x v="10"/>
    <x v="20"/>
    <x v="4"/>
    <x v="1"/>
    <n v="1"/>
    <n v="0"/>
    <x v="1"/>
    <x v="1"/>
    <x v="2"/>
    <n v="1"/>
    <x v="1"/>
    <x v="1"/>
    <d v="1899-12-30T02:31:31"/>
    <d v="1899-12-30T01:33:31"/>
    <x v="1"/>
    <m/>
    <m/>
    <d v="1899-12-30T00:00:00"/>
    <d v="1899-12-30T00:00:55"/>
    <n v="6"/>
    <d v="1899-12-30T02:31:31"/>
    <n v="0.91666666667507002"/>
    <x v="14"/>
    <x v="1"/>
  </r>
  <r>
    <x v="5"/>
    <s v="2025000451"/>
    <x v="0"/>
    <x v="850"/>
    <s v="E6575LRD"/>
    <d v="2025-03-21T00:00:00"/>
    <x v="2"/>
    <s v="3044"/>
    <x v="25"/>
    <s v="S1"/>
    <x v="1"/>
    <x v="0"/>
    <d v="2025-03-21T00:00:00"/>
    <d v="1899-12-30T16:40:51"/>
    <d v="2025-03-21T00:00:00"/>
    <d v="1899-12-30T16:48:01"/>
    <d v="2025-03-21T00:00:00"/>
    <d v="1899-12-30T17:10:24"/>
    <x v="0"/>
    <x v="0"/>
    <s v="1327141976"/>
    <s v="FBO"/>
    <d v="1899-12-30T00:29:33"/>
    <x v="1830"/>
    <d v="1899-12-30T00:07:10"/>
    <s v="Granel"/>
    <s v="E001"/>
    <x v="2"/>
    <d v="1899-12-30T00:29:33"/>
    <d v="1899-12-30T00:22:23"/>
    <x v="7"/>
    <x v="20"/>
    <x v="4"/>
    <x v="2"/>
    <n v="0"/>
    <n v="0"/>
    <x v="0"/>
    <x v="2"/>
    <x v="2"/>
    <n v="0"/>
    <x v="1"/>
    <x v="1"/>
    <d v="1899-12-30T00:07:10"/>
    <d v="1899-12-30T00:07:10"/>
    <x v="0"/>
    <m/>
    <m/>
    <d v="1899-12-30T00:00:00"/>
    <d v="1899-12-30T00:29:33"/>
    <n v="6"/>
    <d v="1899-12-30T00:07:10"/>
    <n v="29.550000000009735"/>
    <x v="12"/>
    <x v="1"/>
  </r>
  <r>
    <x v="5"/>
    <s v="2025004260"/>
    <x v="0"/>
    <x v="931"/>
    <s v="E0678HZJ"/>
    <d v="2025-02-26T00:00:00"/>
    <x v="3"/>
    <s v="2906"/>
    <x v="11"/>
    <s v="PA"/>
    <x v="2"/>
    <x v="0"/>
    <d v="2025-02-27T00:00:00"/>
    <d v="1899-12-30T12:53:58"/>
    <d v="2025-02-26T00:00:00"/>
    <d v="1899-12-30T00:00:00"/>
    <d v="2025-02-26T00:00:00"/>
    <d v="1899-12-30T17:54:36"/>
    <x v="189"/>
    <x v="21"/>
    <s v="2108139567"/>
    <s v="FBO"/>
    <d v="1899-12-30T17:54:36"/>
    <x v="2584"/>
    <d v="1899-12-30T00:00:00"/>
    <s v="Ensacado"/>
    <s v="E002"/>
    <x v="0"/>
    <d v="1899-12-30T05:00:38"/>
    <d v="1899-12-30T17:54:36"/>
    <x v="13"/>
    <x v="3"/>
    <x v="1"/>
    <x v="1"/>
    <n v="0"/>
    <n v="1"/>
    <x v="1"/>
    <x v="1"/>
    <x v="1"/>
    <n v="1"/>
    <x v="1"/>
    <x v="2"/>
    <d v="1899-12-30T00:00:00"/>
    <d v="1899-12-30T00:00:00"/>
    <x v="0"/>
    <m/>
    <m/>
    <d v="1899-12-30T00:00:00"/>
    <d v="1899-12-30T05:00:38"/>
    <n v="4"/>
    <n v="-0.53747685185185001"/>
    <n v="300.63333333333594"/>
    <x v="12"/>
    <x v="0"/>
  </r>
  <r>
    <x v="5"/>
    <s v="2025004275"/>
    <x v="0"/>
    <x v="919"/>
    <s v="E9059LCN"/>
    <d v="2025-02-26T00:00:00"/>
    <x v="3"/>
    <s v="2906"/>
    <x v="11"/>
    <s v="PA"/>
    <x v="2"/>
    <x v="0"/>
    <d v="2025-02-27T00:00:00"/>
    <d v="1899-12-30T12:53:09"/>
    <d v="2025-02-26T00:00:00"/>
    <d v="1899-12-30T19:08:36"/>
    <d v="2025-02-26T00:00:00"/>
    <d v="1899-12-30T19:37:08"/>
    <x v="0"/>
    <x v="21"/>
    <s v="2108139568"/>
    <s v="FBO"/>
    <d v="1899-12-30T00:28:32"/>
    <x v="1095"/>
    <d v="1899-12-30T00:00:00"/>
    <s v="Ensacado"/>
    <s v="E002"/>
    <x v="0"/>
    <d v="1899-12-30T06:43:59"/>
    <d v="1899-12-30T00:28:32"/>
    <x v="13"/>
    <x v="3"/>
    <x v="1"/>
    <x v="1"/>
    <n v="0"/>
    <n v="1"/>
    <x v="1"/>
    <x v="1"/>
    <x v="1"/>
    <n v="1"/>
    <x v="1"/>
    <x v="2"/>
    <d v="1899-12-30T00:00:00"/>
    <d v="1899-12-30T00:00:00"/>
    <x v="0"/>
    <m/>
    <m/>
    <d v="1899-12-30T00:00:00"/>
    <d v="1899-12-30T06:43:59"/>
    <n v="4"/>
    <d v="1899-12-30T06:15:27"/>
    <n v="403.98333333333113"/>
    <x v="10"/>
    <x v="0"/>
  </r>
  <r>
    <x v="6"/>
    <s v="2025000398"/>
    <x v="0"/>
    <x v="973"/>
    <s v="E0536LWW"/>
    <d v="2025-02-24T00:00:00"/>
    <x v="2"/>
    <s v="3269"/>
    <x v="35"/>
    <s v="S4"/>
    <x v="4"/>
    <x v="0"/>
    <d v="2025-02-24T00:00:00"/>
    <d v="1899-12-30T06:42:52"/>
    <d v="2025-02-24T00:00:00"/>
    <d v="1899-12-30T06:42:47"/>
    <d v="2025-02-24T00:00:00"/>
    <d v="1899-12-30T07:04:03"/>
    <x v="0"/>
    <x v="0"/>
    <s v="7003117252"/>
    <s v="EXW"/>
    <d v="1899-12-30T00:21:21"/>
    <x v="409"/>
    <d v="1899-12-30T00:00:05"/>
    <s v="Granel"/>
    <s v="E001"/>
    <x v="1"/>
    <d v="1899-12-30T00:21:11"/>
    <d v="1899-12-30T00:21:16"/>
    <x v="1"/>
    <x v="1"/>
    <x v="1"/>
    <x v="2"/>
    <n v="0"/>
    <n v="0"/>
    <x v="0"/>
    <x v="2"/>
    <x v="1"/>
    <n v="0"/>
    <x v="4"/>
    <x v="1"/>
    <d v="1899-12-30T00:00:05"/>
    <d v="1899-12-30T00:00:05"/>
    <x v="0"/>
    <m/>
    <m/>
    <d v="1899-12-30T00:00:00"/>
    <d v="1899-12-30T00:21:11"/>
    <n v="2"/>
    <n v="-5.7870370370027846E-5"/>
    <n v="21.183333333335977"/>
    <x v="1"/>
    <x v="1"/>
  </r>
  <r>
    <x v="6"/>
    <s v="2025000399"/>
    <x v="0"/>
    <x v="974"/>
    <s v="E1243MJV"/>
    <d v="2025-02-24T00:00:00"/>
    <x v="2"/>
    <s v="3264"/>
    <x v="36"/>
    <s v="S7"/>
    <x v="15"/>
    <x v="0"/>
    <d v="2025-02-24T00:00:00"/>
    <d v="1899-12-30T07:20:22"/>
    <d v="2025-02-24T00:00:00"/>
    <d v="1899-12-30T07:20:32"/>
    <d v="2025-02-24T00:00:00"/>
    <d v="1899-12-30T07:51:07"/>
    <x v="0"/>
    <x v="0"/>
    <s v="7003117253"/>
    <s v="EXW"/>
    <d v="1899-12-30T00:30:45"/>
    <x v="2129"/>
    <d v="1899-12-30T00:00:10"/>
    <s v="Granel"/>
    <s v="E001"/>
    <x v="1"/>
    <d v="1899-12-30T00:30:45"/>
    <d v="1899-12-30T00:30:35"/>
    <x v="2"/>
    <x v="1"/>
    <x v="1"/>
    <x v="2"/>
    <n v="0"/>
    <n v="0"/>
    <x v="0"/>
    <x v="2"/>
    <x v="1"/>
    <n v="0"/>
    <x v="4"/>
    <x v="1"/>
    <d v="1899-12-30T00:00:10"/>
    <d v="1899-12-30T00:00:10"/>
    <x v="0"/>
    <m/>
    <m/>
    <d v="1899-12-30T00:00:00"/>
    <d v="1899-12-30T00:30:45"/>
    <n v="2"/>
    <d v="1899-12-30T00:00:10"/>
    <n v="30.749999999990418"/>
    <x v="1"/>
    <x v="1"/>
  </r>
  <r>
    <x v="6"/>
    <s v="2025000400"/>
    <x v="0"/>
    <x v="975"/>
    <s v="E2277MGP"/>
    <d v="2025-02-24T00:00:00"/>
    <x v="2"/>
    <s v="3269"/>
    <x v="35"/>
    <s v="S4"/>
    <x v="4"/>
    <x v="0"/>
    <d v="2025-02-24T00:00:00"/>
    <d v="1899-12-30T08:09:31"/>
    <d v="2025-02-24T00:00:00"/>
    <d v="1899-12-30T08:09:55"/>
    <d v="2025-02-24T00:00:00"/>
    <d v="1899-12-30T08:39:13"/>
    <x v="0"/>
    <x v="0"/>
    <s v="7003117254"/>
    <s v="EXW"/>
    <d v="1899-12-30T00:29:42"/>
    <x v="1084"/>
    <d v="1899-12-30T00:00:24"/>
    <s v="Granel"/>
    <s v="E001"/>
    <x v="1"/>
    <d v="1899-12-30T00:29:42"/>
    <d v="1899-12-30T00:29:18"/>
    <x v="3"/>
    <x v="1"/>
    <x v="1"/>
    <x v="2"/>
    <n v="0"/>
    <n v="0"/>
    <x v="0"/>
    <x v="2"/>
    <x v="1"/>
    <n v="0"/>
    <x v="4"/>
    <x v="1"/>
    <d v="1899-12-30T00:00:24"/>
    <d v="1899-12-30T00:00:24"/>
    <x v="0"/>
    <m/>
    <m/>
    <d v="1899-12-30T00:00:00"/>
    <d v="1899-12-30T00:29:42"/>
    <n v="2"/>
    <d v="1899-12-30T00:00:24"/>
    <n v="29.700000000000006"/>
    <x v="2"/>
    <x v="1"/>
  </r>
  <r>
    <x v="6"/>
    <s v="2025000401"/>
    <x v="0"/>
    <x v="975"/>
    <s v="E2277MGP"/>
    <d v="2025-02-24T00:00:00"/>
    <x v="2"/>
    <s v="3269"/>
    <x v="35"/>
    <s v="S4"/>
    <x v="4"/>
    <x v="0"/>
    <d v="2025-02-24T00:00:00"/>
    <d v="1899-12-30T10:07:07"/>
    <d v="2025-02-24T00:00:00"/>
    <d v="1899-12-30T10:07:56"/>
    <d v="2025-02-24T00:00:00"/>
    <d v="1899-12-30T10:36:54"/>
    <x v="0"/>
    <x v="0"/>
    <s v="7003117255"/>
    <s v="EXW"/>
    <d v="1899-12-30T00:29:47"/>
    <x v="1820"/>
    <d v="1899-12-30T00:00:49"/>
    <s v="Granel"/>
    <s v="E001"/>
    <x v="1"/>
    <d v="1899-12-30T00:29:47"/>
    <d v="1899-12-30T00:28:58"/>
    <x v="5"/>
    <x v="1"/>
    <x v="1"/>
    <x v="2"/>
    <n v="0"/>
    <n v="0"/>
    <x v="0"/>
    <x v="2"/>
    <x v="1"/>
    <n v="0"/>
    <x v="4"/>
    <x v="1"/>
    <d v="1899-12-30T00:00:49"/>
    <d v="1899-12-30T00:00:49"/>
    <x v="0"/>
    <m/>
    <m/>
    <d v="1899-12-30T00:00:00"/>
    <d v="1899-12-30T00:29:47"/>
    <n v="2"/>
    <d v="1899-12-30T00:00:49"/>
    <n v="29.783333333332845"/>
    <x v="4"/>
    <x v="1"/>
  </r>
  <r>
    <x v="6"/>
    <s v="2025000402"/>
    <x v="0"/>
    <x v="976"/>
    <s v="E4562GFG"/>
    <d v="2025-02-24T00:00:00"/>
    <x v="2"/>
    <s v="3283"/>
    <x v="37"/>
    <s v="PA"/>
    <x v="2"/>
    <x v="0"/>
    <d v="2025-02-24T00:00:00"/>
    <d v="1899-12-30T10:42:16"/>
    <d v="2025-02-24T00:00:00"/>
    <d v="1899-12-30T10:44:27"/>
    <d v="2025-02-24T00:00:00"/>
    <d v="1899-12-30T11:09:15"/>
    <x v="0"/>
    <x v="0"/>
    <s v="7003117256"/>
    <s v="EXW"/>
    <d v="1899-12-30T00:26:59"/>
    <x v="1610"/>
    <d v="1899-12-30T00:02:11"/>
    <s v="Ensacado"/>
    <s v="E002"/>
    <x v="1"/>
    <d v="1899-12-30T00:26:59"/>
    <d v="1899-12-30T00:24:48"/>
    <x v="5"/>
    <x v="1"/>
    <x v="1"/>
    <x v="1"/>
    <n v="0"/>
    <n v="0"/>
    <x v="0"/>
    <x v="1"/>
    <x v="1"/>
    <n v="0"/>
    <x v="4"/>
    <x v="1"/>
    <d v="1899-12-30T00:02:11"/>
    <d v="1899-12-30T00:02:11"/>
    <x v="0"/>
    <m/>
    <m/>
    <d v="1899-12-30T00:00:00"/>
    <d v="1899-12-30T00:26:59"/>
    <n v="2"/>
    <d v="1899-12-30T00:02:11"/>
    <n v="26.983333333324815"/>
    <x v="5"/>
    <x v="1"/>
  </r>
  <r>
    <x v="6"/>
    <s v="2025000403"/>
    <x v="0"/>
    <x v="977"/>
    <s v="E0404KCN"/>
    <d v="2025-02-24T00:00:00"/>
    <x v="2"/>
    <s v="3269"/>
    <x v="35"/>
    <s v="S4"/>
    <x v="4"/>
    <x v="0"/>
    <d v="2025-02-24T00:00:00"/>
    <d v="1899-12-30T11:04:56"/>
    <d v="2025-02-24T00:00:00"/>
    <d v="1899-12-30T11:06:52"/>
    <d v="2025-02-24T00:00:00"/>
    <d v="1899-12-30T11:27:21"/>
    <x v="0"/>
    <x v="0"/>
    <s v="7003117257"/>
    <s v="EXW"/>
    <d v="1899-12-30T00:22:25"/>
    <x v="91"/>
    <d v="1899-12-30T00:01:56"/>
    <s v="Granel"/>
    <s v="E001"/>
    <x v="1"/>
    <d v="1899-12-30T00:22:25"/>
    <d v="1899-12-30T00:20:29"/>
    <x v="9"/>
    <x v="1"/>
    <x v="1"/>
    <x v="2"/>
    <n v="0"/>
    <n v="0"/>
    <x v="0"/>
    <x v="2"/>
    <x v="1"/>
    <n v="0"/>
    <x v="4"/>
    <x v="1"/>
    <d v="1899-12-30T00:01:56"/>
    <d v="1899-12-30T00:01:56"/>
    <x v="0"/>
    <m/>
    <m/>
    <d v="1899-12-30T00:00:00"/>
    <d v="1899-12-30T00:22:25"/>
    <n v="2"/>
    <d v="1899-12-30T00:01:56"/>
    <n v="22.41666666666724"/>
    <x v="5"/>
    <x v="1"/>
  </r>
  <r>
    <x v="6"/>
    <s v="2025000404"/>
    <x v="0"/>
    <x v="978"/>
    <s v="E3178LFN"/>
    <d v="2025-02-24T00:00:00"/>
    <x v="2"/>
    <s v="3264"/>
    <x v="36"/>
    <s v="S7"/>
    <x v="15"/>
    <x v="0"/>
    <d v="2025-02-24T00:00:00"/>
    <d v="1899-12-30T11:55:41"/>
    <d v="2025-02-24T00:00:00"/>
    <d v="1899-12-30T11:57:02"/>
    <d v="2025-02-24T00:00:00"/>
    <d v="1899-12-30T12:25:24"/>
    <x v="0"/>
    <x v="0"/>
    <s v="7003117258"/>
    <s v="EXW"/>
    <d v="1899-12-30T00:29:43"/>
    <x v="538"/>
    <d v="1899-12-30T00:01:21"/>
    <s v="Granel"/>
    <s v="E001"/>
    <x v="1"/>
    <d v="1899-12-30T00:29:43"/>
    <d v="1899-12-30T00:28:22"/>
    <x v="9"/>
    <x v="1"/>
    <x v="1"/>
    <x v="2"/>
    <n v="0"/>
    <n v="0"/>
    <x v="0"/>
    <x v="2"/>
    <x v="1"/>
    <n v="0"/>
    <x v="4"/>
    <x v="1"/>
    <d v="1899-12-30T00:01:21"/>
    <d v="1899-12-30T00:01:21"/>
    <x v="0"/>
    <m/>
    <m/>
    <d v="1899-12-30T00:00:00"/>
    <d v="1899-12-30T00:29:43"/>
    <n v="2"/>
    <d v="1899-12-30T00:01:21"/>
    <n v="29.716666666675174"/>
    <x v="11"/>
    <x v="1"/>
  </r>
  <r>
    <x v="6"/>
    <s v="2025000405"/>
    <x v="0"/>
    <x v="975"/>
    <s v="E2277MGP"/>
    <d v="2025-02-24T00:00:00"/>
    <x v="2"/>
    <s v="3269"/>
    <x v="35"/>
    <s v="S4"/>
    <x v="4"/>
    <x v="0"/>
    <d v="2025-02-24T00:00:00"/>
    <d v="1899-12-30T12:11:22"/>
    <d v="2025-02-24T00:00:00"/>
    <d v="1899-12-30T12:13:49"/>
    <d v="2025-02-24T00:00:00"/>
    <d v="1899-12-30T12:48:16"/>
    <x v="0"/>
    <x v="0"/>
    <s v="7003117259"/>
    <s v="EXW"/>
    <d v="1899-12-30T00:36:54"/>
    <x v="1670"/>
    <d v="1899-12-30T00:02:27"/>
    <s v="Granel"/>
    <s v="E001"/>
    <x v="1"/>
    <d v="1899-12-30T00:36:54"/>
    <d v="1899-12-30T00:34:27"/>
    <x v="13"/>
    <x v="1"/>
    <x v="1"/>
    <x v="2"/>
    <n v="0"/>
    <n v="0"/>
    <x v="0"/>
    <x v="2"/>
    <x v="1"/>
    <n v="0"/>
    <x v="4"/>
    <x v="1"/>
    <d v="1899-12-30T00:02:27"/>
    <d v="1899-12-30T00:02:27"/>
    <x v="0"/>
    <m/>
    <m/>
    <d v="1899-12-30T00:00:00"/>
    <d v="1899-12-30T00:36:54"/>
    <n v="2"/>
    <d v="1899-12-30T00:02:27"/>
    <n v="36.899999999999849"/>
    <x v="11"/>
    <x v="1"/>
  </r>
  <r>
    <x v="6"/>
    <s v="2025000406"/>
    <x v="0"/>
    <x v="974"/>
    <s v="E1243MJV"/>
    <d v="2025-02-24T00:00:00"/>
    <x v="2"/>
    <s v="3264"/>
    <x v="36"/>
    <s v="S7"/>
    <x v="15"/>
    <x v="0"/>
    <d v="2025-02-24T00:00:00"/>
    <d v="1899-12-30T12:15:36"/>
    <d v="2025-02-24T00:00:00"/>
    <d v="1899-12-30T12:15:29"/>
    <d v="2025-02-24T00:00:00"/>
    <d v="1899-12-30T12:52:05"/>
    <x v="0"/>
    <x v="0"/>
    <s v="7003117260"/>
    <s v="EXW"/>
    <d v="1899-12-30T00:36:43"/>
    <x v="18"/>
    <d v="1899-12-30T00:00:07"/>
    <s v="Granel"/>
    <s v="E001"/>
    <x v="1"/>
    <d v="1899-12-30T00:36:29"/>
    <d v="1899-12-30T00:36:36"/>
    <x v="13"/>
    <x v="1"/>
    <x v="1"/>
    <x v="2"/>
    <n v="0"/>
    <n v="0"/>
    <x v="0"/>
    <x v="2"/>
    <x v="1"/>
    <n v="0"/>
    <x v="4"/>
    <x v="1"/>
    <d v="1899-12-30T00:00:07"/>
    <d v="1899-12-30T00:00:07"/>
    <x v="0"/>
    <m/>
    <m/>
    <d v="1899-12-30T00:00:00"/>
    <d v="1899-12-30T00:36:29"/>
    <n v="2"/>
    <n v="-8.1018518520048488E-5"/>
    <n v="36.483333333335892"/>
    <x v="11"/>
    <x v="1"/>
  </r>
  <r>
    <x v="6"/>
    <s v="2025000407"/>
    <x v="0"/>
    <x v="977"/>
    <s v="E0404KCN"/>
    <d v="2025-02-24T00:00:00"/>
    <x v="2"/>
    <s v="3269"/>
    <x v="35"/>
    <s v="S4"/>
    <x v="4"/>
    <x v="0"/>
    <d v="2025-02-24T00:00:00"/>
    <d v="1899-12-30T13:19:53"/>
    <d v="2025-02-24T00:00:00"/>
    <d v="1899-12-30T13:21:29"/>
    <d v="2025-02-24T00:00:00"/>
    <d v="1899-12-30T13:40:16"/>
    <x v="0"/>
    <x v="0"/>
    <s v="7003117261"/>
    <s v="EXW"/>
    <d v="1899-12-30T00:20:23"/>
    <x v="2585"/>
    <d v="1899-12-30T00:01:36"/>
    <s v="Granel"/>
    <s v="E001"/>
    <x v="1"/>
    <d v="1899-12-30T00:20:23"/>
    <d v="1899-12-30T00:18:47"/>
    <x v="6"/>
    <x v="1"/>
    <x v="1"/>
    <x v="2"/>
    <n v="0"/>
    <n v="0"/>
    <x v="0"/>
    <x v="2"/>
    <x v="1"/>
    <n v="0"/>
    <x v="4"/>
    <x v="1"/>
    <d v="1899-12-30T00:01:36"/>
    <d v="1899-12-30T00:01:36"/>
    <x v="0"/>
    <m/>
    <m/>
    <d v="1899-12-30T00:00:00"/>
    <d v="1899-12-30T00:20:23"/>
    <n v="2"/>
    <d v="1899-12-30T00:01:36"/>
    <n v="20.383333333329698"/>
    <x v="6"/>
    <x v="1"/>
  </r>
  <r>
    <x v="6"/>
    <s v="2025000408"/>
    <x v="0"/>
    <x v="977"/>
    <s v="E0404KCN"/>
    <d v="2025-02-24T00:00:00"/>
    <x v="2"/>
    <s v="3269"/>
    <x v="35"/>
    <s v="S4"/>
    <x v="4"/>
    <x v="0"/>
    <d v="2025-02-24T00:00:00"/>
    <d v="1899-12-30T15:18:10"/>
    <d v="2025-02-24T00:00:00"/>
    <d v="1899-12-30T15:25:16"/>
    <d v="2025-02-24T00:00:00"/>
    <d v="1899-12-30T15:45:18"/>
    <x v="0"/>
    <x v="0"/>
    <s v="7003117262"/>
    <s v="EXW"/>
    <d v="1899-12-30T00:27:08"/>
    <x v="2177"/>
    <d v="1899-12-30T00:07:06"/>
    <s v="Granel"/>
    <s v="E001"/>
    <x v="1"/>
    <d v="1899-12-30T00:27:08"/>
    <d v="1899-12-30T00:20:02"/>
    <x v="10"/>
    <x v="1"/>
    <x v="1"/>
    <x v="2"/>
    <n v="0"/>
    <n v="0"/>
    <x v="0"/>
    <x v="2"/>
    <x v="1"/>
    <n v="0"/>
    <x v="4"/>
    <x v="1"/>
    <d v="1899-12-30T00:07:06"/>
    <d v="1899-12-30T00:07:06"/>
    <x v="0"/>
    <m/>
    <m/>
    <d v="1899-12-30T00:00:00"/>
    <d v="1899-12-30T00:27:08"/>
    <n v="2"/>
    <d v="1899-12-30T00:07:06"/>
    <n v="27.133333333329634"/>
    <x v="14"/>
    <x v="1"/>
  </r>
  <r>
    <x v="6"/>
    <s v="2025000409"/>
    <x v="0"/>
    <x v="975"/>
    <s v="E2277MGP"/>
    <d v="2025-02-24T00:00:00"/>
    <x v="2"/>
    <s v="3269"/>
    <x v="35"/>
    <s v="S4"/>
    <x v="4"/>
    <x v="0"/>
    <d v="2025-02-24T00:00:00"/>
    <d v="1899-12-30T15:28:58"/>
    <d v="2025-02-24T00:00:00"/>
    <d v="1899-12-30T15:31:49"/>
    <d v="2025-02-24T00:00:00"/>
    <d v="1899-12-30T15:57:05"/>
    <x v="0"/>
    <x v="0"/>
    <s v="7003117263"/>
    <s v="EXW"/>
    <d v="1899-12-30T00:28:07"/>
    <x v="92"/>
    <d v="1899-12-30T00:02:51"/>
    <s v="Granel"/>
    <s v="E001"/>
    <x v="1"/>
    <d v="1899-12-30T00:28:07"/>
    <d v="1899-12-30T00:25:16"/>
    <x v="10"/>
    <x v="1"/>
    <x v="1"/>
    <x v="2"/>
    <n v="0"/>
    <n v="0"/>
    <x v="0"/>
    <x v="2"/>
    <x v="1"/>
    <n v="0"/>
    <x v="4"/>
    <x v="1"/>
    <d v="1899-12-30T00:02:51"/>
    <d v="1899-12-30T00:02:51"/>
    <x v="0"/>
    <m/>
    <m/>
    <d v="1899-12-30T00:00:00"/>
    <d v="1899-12-30T00:28:07"/>
    <n v="2"/>
    <d v="1899-12-30T00:02:51"/>
    <n v="28.116666666662375"/>
    <x v="14"/>
    <x v="1"/>
  </r>
  <r>
    <x v="6"/>
    <s v="2025000410"/>
    <x v="0"/>
    <x v="973"/>
    <s v="E0536LWW"/>
    <d v="2025-02-24T00:00:00"/>
    <x v="2"/>
    <s v="3269"/>
    <x v="35"/>
    <s v="S4"/>
    <x v="4"/>
    <x v="0"/>
    <d v="2025-02-24T00:00:00"/>
    <d v="1899-12-30T15:31:23"/>
    <d v="2025-02-24T00:00:00"/>
    <d v="1899-12-30T15:50:18"/>
    <d v="2025-02-24T00:00:00"/>
    <d v="1899-12-30T16:11:54"/>
    <x v="0"/>
    <x v="0"/>
    <s v="7003117264"/>
    <s v="EXW"/>
    <d v="1899-12-30T00:40:31"/>
    <x v="332"/>
    <d v="1899-12-30T00:18:55"/>
    <s v="Granel"/>
    <s v="E001"/>
    <x v="1"/>
    <d v="1899-12-30T00:40:31"/>
    <d v="1899-12-30T00:21:36"/>
    <x v="10"/>
    <x v="1"/>
    <x v="1"/>
    <x v="2"/>
    <n v="0"/>
    <n v="0"/>
    <x v="0"/>
    <x v="2"/>
    <x v="1"/>
    <n v="0"/>
    <x v="4"/>
    <x v="1"/>
    <d v="1899-12-30T00:18:55"/>
    <d v="1899-12-30T00:18:55"/>
    <x v="0"/>
    <m/>
    <m/>
    <d v="1899-12-30T00:00:00"/>
    <d v="1899-12-30T00:40:31"/>
    <n v="2"/>
    <d v="1899-12-30T00:18:55"/>
    <n v="40.516666666675185"/>
    <x v="8"/>
    <x v="1"/>
  </r>
  <r>
    <x v="6"/>
    <s v="2025000411"/>
    <x v="0"/>
    <x v="979"/>
    <s v="E1228KBR"/>
    <d v="2025-02-25T00:00:00"/>
    <x v="2"/>
    <s v="3269"/>
    <x v="35"/>
    <s v="S4"/>
    <x v="4"/>
    <x v="0"/>
    <d v="2025-02-25T00:00:00"/>
    <d v="1899-12-30T06:02:44"/>
    <d v="2025-02-25T00:00:00"/>
    <d v="1899-12-30T06:02:27"/>
    <d v="2025-02-25T00:00:00"/>
    <d v="1899-12-30T06:33:49"/>
    <x v="0"/>
    <x v="0"/>
    <s v="7003117265"/>
    <s v="EXW"/>
    <d v="1899-12-30T00:31:39"/>
    <x v="648"/>
    <d v="1899-12-30T00:00:17"/>
    <s v="Granel"/>
    <s v="E001"/>
    <x v="1"/>
    <d v="1899-12-30T00:31:05"/>
    <d v="1899-12-30T00:31:22"/>
    <x v="1"/>
    <x v="2"/>
    <x v="1"/>
    <x v="2"/>
    <n v="0"/>
    <n v="0"/>
    <x v="0"/>
    <x v="2"/>
    <x v="1"/>
    <n v="0"/>
    <x v="4"/>
    <x v="1"/>
    <d v="1899-12-30T00:00:17"/>
    <d v="1899-12-30T00:00:17"/>
    <x v="0"/>
    <m/>
    <m/>
    <d v="1899-12-30T00:00:00"/>
    <d v="1899-12-30T00:31:05"/>
    <n v="3"/>
    <n v="-1.9675925925999316E-4"/>
    <n v="31.083333333336007"/>
    <x v="0"/>
    <x v="1"/>
  </r>
  <r>
    <x v="6"/>
    <s v="2025000412"/>
    <x v="0"/>
    <x v="980"/>
    <s v="E0472MWT"/>
    <d v="2025-02-25T00:00:00"/>
    <x v="2"/>
    <s v="3261"/>
    <x v="38"/>
    <s v="S6"/>
    <x v="0"/>
    <x v="0"/>
    <d v="2025-02-25T00:00:00"/>
    <d v="1899-12-30T06:17:45"/>
    <d v="2025-02-25T00:00:00"/>
    <d v="1899-12-30T06:18:38"/>
    <d v="2025-02-25T00:00:00"/>
    <d v="1899-12-30T06:59:41"/>
    <x v="0"/>
    <x v="0"/>
    <s v="7003117266"/>
    <s v="EXW"/>
    <d v="1899-12-30T00:41:56"/>
    <x v="4"/>
    <d v="1899-12-30T00:00:53"/>
    <s v="Granel"/>
    <s v="E001"/>
    <x v="1"/>
    <d v="1899-12-30T00:41:56"/>
    <d v="1899-12-30T00:41:03"/>
    <x v="1"/>
    <x v="2"/>
    <x v="1"/>
    <x v="2"/>
    <n v="0"/>
    <n v="0"/>
    <x v="0"/>
    <x v="2"/>
    <x v="1"/>
    <n v="0"/>
    <x v="4"/>
    <x v="1"/>
    <d v="1899-12-30T00:00:53"/>
    <d v="1899-12-30T00:00:53"/>
    <x v="0"/>
    <m/>
    <m/>
    <d v="1899-12-30T00:00:00"/>
    <d v="1899-12-30T00:41:56"/>
    <n v="3"/>
    <d v="1899-12-30T00:00:53"/>
    <n v="41.933333333332826"/>
    <x v="0"/>
    <x v="1"/>
  </r>
  <r>
    <x v="6"/>
    <s v="2025000413"/>
    <x v="0"/>
    <x v="975"/>
    <s v="E2277MGP"/>
    <d v="2025-02-25T00:00:00"/>
    <x v="2"/>
    <s v="3269"/>
    <x v="35"/>
    <s v="S4"/>
    <x v="4"/>
    <x v="0"/>
    <d v="2025-02-25T00:00:00"/>
    <d v="1899-12-30T08:12:47"/>
    <d v="2025-02-25T00:00:00"/>
    <d v="1899-12-30T08:14:53"/>
    <d v="2025-02-25T00:00:00"/>
    <d v="1899-12-30T08:34:16"/>
    <x v="0"/>
    <x v="0"/>
    <s v="7003117267"/>
    <s v="EXW"/>
    <d v="1899-12-30T00:21:29"/>
    <x v="2586"/>
    <d v="1899-12-30T00:02:06"/>
    <s v="Granel"/>
    <s v="E001"/>
    <x v="1"/>
    <d v="1899-12-30T00:21:29"/>
    <d v="1899-12-30T00:19:23"/>
    <x v="3"/>
    <x v="2"/>
    <x v="1"/>
    <x v="2"/>
    <n v="0"/>
    <n v="0"/>
    <x v="0"/>
    <x v="2"/>
    <x v="1"/>
    <n v="0"/>
    <x v="4"/>
    <x v="1"/>
    <d v="1899-12-30T00:02:06"/>
    <d v="1899-12-30T00:02:06"/>
    <x v="0"/>
    <m/>
    <m/>
    <d v="1899-12-30T00:00:00"/>
    <d v="1899-12-30T00:21:29"/>
    <n v="3"/>
    <d v="1899-12-30T00:02:06"/>
    <n v="21.483333333331228"/>
    <x v="2"/>
    <x v="1"/>
  </r>
  <r>
    <x v="6"/>
    <s v="2025000414"/>
    <x v="0"/>
    <x v="979"/>
    <s v="E1228KBR"/>
    <d v="2025-02-25T00:00:00"/>
    <x v="2"/>
    <s v="3269"/>
    <x v="35"/>
    <s v="S4"/>
    <x v="4"/>
    <x v="0"/>
    <d v="2025-02-25T00:00:00"/>
    <d v="1899-12-30T08:33:11"/>
    <d v="2025-02-25T00:00:00"/>
    <d v="1899-12-30T08:35:45"/>
    <d v="2025-02-25T00:00:00"/>
    <d v="1899-12-30T09:00:08"/>
    <x v="0"/>
    <x v="0"/>
    <s v="7003117268"/>
    <s v="EXW"/>
    <d v="1899-12-30T00:26:57"/>
    <x v="292"/>
    <d v="1899-12-30T00:02:34"/>
    <s v="Granel"/>
    <s v="E001"/>
    <x v="1"/>
    <d v="1899-12-30T00:26:57"/>
    <d v="1899-12-30T00:24:23"/>
    <x v="3"/>
    <x v="2"/>
    <x v="1"/>
    <x v="2"/>
    <n v="0"/>
    <n v="0"/>
    <x v="0"/>
    <x v="2"/>
    <x v="1"/>
    <n v="0"/>
    <x v="4"/>
    <x v="1"/>
    <d v="1899-12-30T00:02:34"/>
    <d v="1899-12-30T00:02:34"/>
    <x v="0"/>
    <m/>
    <m/>
    <d v="1899-12-30T00:00:00"/>
    <d v="1899-12-30T00:26:57"/>
    <n v="3"/>
    <d v="1899-12-30T00:02:34"/>
    <n v="26.950000000003172"/>
    <x v="3"/>
    <x v="1"/>
  </r>
  <r>
    <x v="6"/>
    <s v="2025000415"/>
    <x v="0"/>
    <x v="973"/>
    <s v="E0536LWW"/>
    <d v="2025-02-25T00:00:00"/>
    <x v="2"/>
    <s v="3269"/>
    <x v="35"/>
    <s v="S4"/>
    <x v="4"/>
    <x v="0"/>
    <d v="2025-02-25T00:00:00"/>
    <d v="1899-12-30T08:38:41"/>
    <d v="2025-02-25T00:00:00"/>
    <d v="1899-12-30T08:42:06"/>
    <d v="2025-02-25T00:00:00"/>
    <d v="1899-12-30T09:13:31"/>
    <x v="0"/>
    <x v="0"/>
    <s v="7003117269"/>
    <s v="EXW"/>
    <d v="1899-12-30T00:34:50"/>
    <x v="324"/>
    <d v="1899-12-30T00:03:25"/>
    <s v="Granel"/>
    <s v="E001"/>
    <x v="1"/>
    <d v="1899-12-30T00:34:50"/>
    <d v="1899-12-30T00:31:25"/>
    <x v="3"/>
    <x v="2"/>
    <x v="1"/>
    <x v="2"/>
    <n v="0"/>
    <n v="0"/>
    <x v="0"/>
    <x v="2"/>
    <x v="1"/>
    <n v="0"/>
    <x v="4"/>
    <x v="1"/>
    <d v="1899-12-30T00:03:25"/>
    <d v="1899-12-30T00:03:25"/>
    <x v="0"/>
    <m/>
    <m/>
    <d v="1899-12-30T00:00:00"/>
    <d v="1899-12-30T00:34:50"/>
    <n v="3"/>
    <d v="1899-12-30T00:03:25"/>
    <n v="34.833333333326443"/>
    <x v="3"/>
    <x v="1"/>
  </r>
  <r>
    <x v="6"/>
    <s v="2025000416"/>
    <x v="0"/>
    <x v="977"/>
    <s v="E0404KCN"/>
    <d v="2025-02-25T00:00:00"/>
    <x v="2"/>
    <s v="3269"/>
    <x v="35"/>
    <s v="S4"/>
    <x v="4"/>
    <x v="0"/>
    <d v="2025-02-25T00:00:00"/>
    <d v="1899-12-30T09:30:54"/>
    <d v="2025-02-25T00:00:00"/>
    <d v="1899-12-30T09:32:38"/>
    <d v="2025-02-25T00:00:00"/>
    <d v="1899-12-30T09:53:27"/>
    <x v="0"/>
    <x v="0"/>
    <s v="7003117270"/>
    <s v="EXW"/>
    <d v="1899-12-30T00:22:33"/>
    <x v="2587"/>
    <d v="1899-12-30T00:01:44"/>
    <s v="Granel"/>
    <s v="E001"/>
    <x v="1"/>
    <d v="1899-12-30T00:22:33"/>
    <d v="1899-12-30T00:20:49"/>
    <x v="4"/>
    <x v="2"/>
    <x v="1"/>
    <x v="2"/>
    <n v="0"/>
    <n v="0"/>
    <x v="0"/>
    <x v="2"/>
    <x v="1"/>
    <n v="0"/>
    <x v="4"/>
    <x v="1"/>
    <d v="1899-12-30T00:01:44"/>
    <d v="1899-12-30T00:01:44"/>
    <x v="0"/>
    <m/>
    <m/>
    <d v="1899-12-30T00:00:00"/>
    <d v="1899-12-30T00:22:33"/>
    <n v="3"/>
    <d v="1899-12-30T00:01:44"/>
    <n v="22.550000000011199"/>
    <x v="3"/>
    <x v="1"/>
  </r>
  <r>
    <x v="6"/>
    <s v="2025000417"/>
    <x v="0"/>
    <x v="981"/>
    <s v="E1766FPT"/>
    <d v="2025-02-25T00:00:00"/>
    <x v="2"/>
    <s v="3283"/>
    <x v="37"/>
    <s v="PA"/>
    <x v="2"/>
    <x v="0"/>
    <d v="2025-02-25T00:00:00"/>
    <d v="1899-12-30T10:24:05"/>
    <d v="2025-02-25T00:00:00"/>
    <d v="1899-12-30T10:23:55"/>
    <d v="2025-02-25T00:00:00"/>
    <d v="1899-12-30T10:41:59"/>
    <x v="0"/>
    <x v="0"/>
    <s v="7003117271"/>
    <s v="EXW"/>
    <d v="1899-12-30T00:18:14"/>
    <x v="281"/>
    <d v="1899-12-30T00:00:10"/>
    <s v="Ensacado"/>
    <s v="E002"/>
    <x v="1"/>
    <d v="1899-12-30T00:17:54"/>
    <d v="1899-12-30T00:18:04"/>
    <x v="5"/>
    <x v="2"/>
    <x v="1"/>
    <x v="1"/>
    <n v="0"/>
    <n v="0"/>
    <x v="0"/>
    <x v="1"/>
    <x v="1"/>
    <n v="0"/>
    <x v="4"/>
    <x v="1"/>
    <d v="1899-12-30T00:00:10"/>
    <d v="1899-12-30T00:00:10"/>
    <x v="0"/>
    <m/>
    <m/>
    <d v="1899-12-30T00:00:00"/>
    <d v="1899-12-30T00:17:54"/>
    <n v="3"/>
    <n v="-1.1574074074000018E-4"/>
    <n v="17.900000000006393"/>
    <x v="4"/>
    <x v="1"/>
  </r>
  <r>
    <x v="6"/>
    <s v="2025000418"/>
    <x v="0"/>
    <x v="975"/>
    <s v="E2277MGP"/>
    <d v="2025-02-25T00:00:00"/>
    <x v="2"/>
    <s v="3269"/>
    <x v="35"/>
    <s v="S4"/>
    <x v="4"/>
    <x v="0"/>
    <d v="2025-02-25T00:00:00"/>
    <d v="1899-12-30T10:32:30"/>
    <d v="2025-02-25T00:00:00"/>
    <d v="1899-12-30T10:32:44"/>
    <d v="2025-02-25T00:00:00"/>
    <d v="1899-12-30T11:03:38"/>
    <x v="0"/>
    <x v="0"/>
    <s v="7003117272"/>
    <s v="EXW"/>
    <d v="1899-12-30T00:31:08"/>
    <x v="1297"/>
    <d v="1899-12-30T00:00:14"/>
    <s v="Granel"/>
    <s v="E001"/>
    <x v="1"/>
    <d v="1899-12-30T00:31:08"/>
    <d v="1899-12-30T00:30:54"/>
    <x v="5"/>
    <x v="2"/>
    <x v="1"/>
    <x v="2"/>
    <n v="0"/>
    <n v="0"/>
    <x v="0"/>
    <x v="2"/>
    <x v="1"/>
    <n v="0"/>
    <x v="4"/>
    <x v="1"/>
    <d v="1899-12-30T00:00:14"/>
    <d v="1899-12-30T00:00:14"/>
    <x v="0"/>
    <m/>
    <m/>
    <d v="1899-12-30T00:00:00"/>
    <d v="1899-12-30T00:31:08"/>
    <n v="3"/>
    <d v="1899-12-30T00:00:14"/>
    <n v="31.133333333332818"/>
    <x v="5"/>
    <x v="1"/>
  </r>
  <r>
    <x v="6"/>
    <s v="2025000419"/>
    <x v="0"/>
    <x v="977"/>
    <s v="E0404KCN"/>
    <d v="2025-02-25T00:00:00"/>
    <x v="2"/>
    <s v="3269"/>
    <x v="35"/>
    <s v="S4"/>
    <x v="4"/>
    <x v="0"/>
    <d v="2025-02-25T00:00:00"/>
    <d v="1899-12-30T11:45:07"/>
    <d v="2025-02-25T00:00:00"/>
    <d v="1899-12-30T11:46:37"/>
    <d v="2025-02-25T00:00:00"/>
    <d v="1899-12-30T12:13:06"/>
    <x v="0"/>
    <x v="0"/>
    <s v="7003117273"/>
    <s v="EXW"/>
    <d v="1899-12-30T00:27:59"/>
    <x v="1167"/>
    <d v="1899-12-30T00:01:30"/>
    <s v="Granel"/>
    <s v="E001"/>
    <x v="1"/>
    <d v="1899-12-30T00:27:59"/>
    <d v="1899-12-30T00:26:29"/>
    <x v="9"/>
    <x v="2"/>
    <x v="1"/>
    <x v="2"/>
    <n v="0"/>
    <n v="0"/>
    <x v="0"/>
    <x v="2"/>
    <x v="1"/>
    <n v="0"/>
    <x v="4"/>
    <x v="1"/>
    <d v="1899-12-30T00:01:30"/>
    <d v="1899-12-30T00:01:30"/>
    <x v="0"/>
    <m/>
    <m/>
    <d v="1899-12-30T00:00:00"/>
    <d v="1899-12-30T00:27:59"/>
    <n v="3"/>
    <d v="1899-12-30T00:01:30"/>
    <n v="27.983333333332805"/>
    <x v="11"/>
    <x v="1"/>
  </r>
  <r>
    <x v="6"/>
    <s v="2025000420"/>
    <x v="0"/>
    <x v="982"/>
    <s v="E1519GWP"/>
    <d v="2025-02-25T00:00:00"/>
    <x v="2"/>
    <s v="3283"/>
    <x v="37"/>
    <s v="PA"/>
    <x v="2"/>
    <x v="0"/>
    <d v="2025-02-25T00:00:00"/>
    <d v="1899-12-30T12:02:39"/>
    <d v="2025-02-25T00:00:00"/>
    <d v="1899-12-30T12:02:35"/>
    <d v="2025-02-25T00:00:00"/>
    <d v="1899-12-30T12:26:00"/>
    <x v="0"/>
    <x v="0"/>
    <s v="7003117274"/>
    <s v="EXW"/>
    <d v="1899-12-30T00:23:29"/>
    <x v="1964"/>
    <d v="1899-12-30T00:00:04"/>
    <s v="Ensacado"/>
    <s v="E002"/>
    <x v="1"/>
    <d v="1899-12-30T00:23:21"/>
    <d v="1899-12-30T00:23:25"/>
    <x v="13"/>
    <x v="2"/>
    <x v="1"/>
    <x v="1"/>
    <n v="0"/>
    <n v="0"/>
    <x v="0"/>
    <x v="1"/>
    <x v="1"/>
    <n v="0"/>
    <x v="4"/>
    <x v="1"/>
    <d v="1899-12-30T00:00:04"/>
    <d v="1899-12-30T00:00:04"/>
    <x v="0"/>
    <m/>
    <m/>
    <d v="1899-12-30T00:00:00"/>
    <d v="1899-12-30T00:23:21"/>
    <n v="3"/>
    <n v="-4.6296296299930262E-5"/>
    <n v="23.35000000000333"/>
    <x v="11"/>
    <x v="1"/>
  </r>
  <r>
    <x v="6"/>
    <s v="2025000421"/>
    <x v="0"/>
    <x v="973"/>
    <s v="E0536LWW"/>
    <d v="2025-02-25T00:00:00"/>
    <x v="2"/>
    <s v="3269"/>
    <x v="35"/>
    <s v="S4"/>
    <x v="4"/>
    <x v="0"/>
    <d v="2025-02-25T00:00:00"/>
    <d v="1899-12-30T12:07:53"/>
    <d v="2025-02-25T00:00:00"/>
    <d v="1899-12-30T12:09:14"/>
    <d v="2025-02-25T00:00:00"/>
    <d v="1899-12-30T12:29:56"/>
    <x v="0"/>
    <x v="0"/>
    <s v="7003117275"/>
    <s v="EXW"/>
    <d v="1899-12-30T00:22:03"/>
    <x v="2548"/>
    <d v="1899-12-30T00:01:21"/>
    <s v="Granel"/>
    <s v="E001"/>
    <x v="1"/>
    <d v="1899-12-30T00:22:03"/>
    <d v="1899-12-30T00:20:42"/>
    <x v="13"/>
    <x v="2"/>
    <x v="1"/>
    <x v="2"/>
    <n v="0"/>
    <n v="0"/>
    <x v="0"/>
    <x v="2"/>
    <x v="1"/>
    <n v="0"/>
    <x v="4"/>
    <x v="1"/>
    <d v="1899-12-30T00:01:21"/>
    <d v="1899-12-30T00:01:21"/>
    <x v="0"/>
    <m/>
    <m/>
    <d v="1899-12-30T00:00:00"/>
    <d v="1899-12-30T00:22:03"/>
    <n v="3"/>
    <d v="1899-12-30T00:01:21"/>
    <n v="22.04999999999993"/>
    <x v="11"/>
    <x v="1"/>
  </r>
  <r>
    <x v="6"/>
    <s v="2025000422"/>
    <x v="0"/>
    <x v="975"/>
    <s v="E2277MGP"/>
    <d v="2025-02-25T00:00:00"/>
    <x v="2"/>
    <s v="3269"/>
    <x v="35"/>
    <s v="S4"/>
    <x v="4"/>
    <x v="0"/>
    <d v="2025-02-25T00:00:00"/>
    <d v="1899-12-30T12:25:20"/>
    <d v="2025-02-25T00:00:00"/>
    <d v="1899-12-30T12:24:48"/>
    <d v="2025-02-25T00:00:00"/>
    <d v="1899-12-30T12:44:46"/>
    <x v="0"/>
    <x v="0"/>
    <s v="7003117276"/>
    <s v="EXW"/>
    <d v="1899-12-30T00:20:30"/>
    <x v="2588"/>
    <d v="1899-12-30T00:00:32"/>
    <s v="Granel"/>
    <s v="E001"/>
    <x v="1"/>
    <d v="1899-12-30T00:19:26"/>
    <d v="1899-12-30T00:19:58"/>
    <x v="13"/>
    <x v="2"/>
    <x v="1"/>
    <x v="2"/>
    <n v="0"/>
    <n v="0"/>
    <x v="0"/>
    <x v="2"/>
    <x v="1"/>
    <n v="0"/>
    <x v="4"/>
    <x v="1"/>
    <d v="1899-12-30T00:00:32"/>
    <d v="1899-12-30T00:00:32"/>
    <x v="0"/>
    <m/>
    <m/>
    <d v="1899-12-30T00:00:00"/>
    <d v="1899-12-30T00:19:26"/>
    <n v="3"/>
    <n v="-3.7037037037002118E-4"/>
    <n v="19.433333333332747"/>
    <x v="11"/>
    <x v="1"/>
  </r>
  <r>
    <x v="6"/>
    <s v="2025000423"/>
    <x v="0"/>
    <x v="975"/>
    <s v="E2277MGP"/>
    <d v="2025-02-25T00:00:00"/>
    <x v="2"/>
    <s v="3269"/>
    <x v="35"/>
    <s v="S4"/>
    <x v="4"/>
    <x v="0"/>
    <d v="2025-02-25T00:00:00"/>
    <d v="1899-12-30T14:37:06"/>
    <d v="2025-02-25T00:00:00"/>
    <d v="1899-12-30T14:43:10"/>
    <d v="2025-02-25T00:00:00"/>
    <d v="1899-12-30T15:01:19"/>
    <x v="0"/>
    <x v="0"/>
    <s v="7003117277"/>
    <s v="EXW"/>
    <d v="1899-12-30T00:24:13"/>
    <x v="2139"/>
    <d v="1899-12-30T00:06:04"/>
    <s v="Granel"/>
    <s v="E001"/>
    <x v="1"/>
    <d v="1899-12-30T00:24:13"/>
    <d v="1899-12-30T00:18:09"/>
    <x v="14"/>
    <x v="2"/>
    <x v="1"/>
    <x v="2"/>
    <n v="0"/>
    <n v="0"/>
    <x v="0"/>
    <x v="2"/>
    <x v="1"/>
    <n v="0"/>
    <x v="4"/>
    <x v="1"/>
    <d v="1899-12-30T00:06:04"/>
    <d v="1899-12-30T00:06:04"/>
    <x v="0"/>
    <m/>
    <m/>
    <d v="1899-12-30T00:00:00"/>
    <d v="1899-12-30T00:24:13"/>
    <n v="3"/>
    <d v="1899-12-30T00:06:04"/>
    <n v="24.216666666667201"/>
    <x v="14"/>
    <x v="1"/>
  </r>
  <r>
    <x v="6"/>
    <s v="2025000424"/>
    <x v="0"/>
    <x v="974"/>
    <s v="E1243MJV"/>
    <d v="2025-02-25T00:00:00"/>
    <x v="2"/>
    <s v="3264"/>
    <x v="36"/>
    <s v="S7"/>
    <x v="15"/>
    <x v="0"/>
    <d v="2025-02-25T00:00:00"/>
    <d v="1899-12-30T15:29:28"/>
    <d v="2025-02-25T00:00:00"/>
    <d v="1899-12-30T15:30:59"/>
    <d v="2025-02-25T00:00:00"/>
    <d v="1899-12-30T16:12:39"/>
    <x v="0"/>
    <x v="0"/>
    <s v="7003117278"/>
    <s v="EXW"/>
    <d v="1899-12-30T00:43:11"/>
    <x v="1591"/>
    <d v="1899-12-30T00:01:31"/>
    <s v="Granel"/>
    <s v="E001"/>
    <x v="1"/>
    <d v="1899-12-30T00:43:11"/>
    <d v="1899-12-30T00:41:40"/>
    <x v="10"/>
    <x v="2"/>
    <x v="1"/>
    <x v="2"/>
    <n v="0"/>
    <n v="0"/>
    <x v="0"/>
    <x v="2"/>
    <x v="1"/>
    <n v="0"/>
    <x v="4"/>
    <x v="1"/>
    <d v="1899-12-30T00:01:31"/>
    <d v="1899-12-30T00:01:31"/>
    <x v="0"/>
    <m/>
    <m/>
    <d v="1899-12-30T00:00:00"/>
    <d v="1899-12-30T00:43:11"/>
    <n v="3"/>
    <d v="1899-12-30T00:01:31"/>
    <n v="43.183333333339178"/>
    <x v="8"/>
    <x v="1"/>
  </r>
  <r>
    <x v="6"/>
    <s v="2025000425"/>
    <x v="0"/>
    <x v="983"/>
    <s v="EMU6091BY"/>
    <d v="2025-02-25T00:00:00"/>
    <x v="2"/>
    <s v="3283"/>
    <x v="37"/>
    <s v="PA"/>
    <x v="2"/>
    <x v="0"/>
    <d v="2025-02-25T00:00:00"/>
    <d v="1899-12-30T17:12:38"/>
    <d v="2025-02-25T00:00:00"/>
    <d v="1899-12-30T17:14:32"/>
    <d v="2025-02-25T00:00:00"/>
    <d v="1899-12-30T17:41:53"/>
    <x v="0"/>
    <x v="0"/>
    <s v="7003117279"/>
    <s v="EXW"/>
    <d v="1899-12-30T00:29:15"/>
    <x v="1202"/>
    <d v="1899-12-30T00:01:54"/>
    <s v="Ensacado"/>
    <s v="E002"/>
    <x v="1"/>
    <d v="1899-12-30T00:29:15"/>
    <d v="1899-12-30T00:27:21"/>
    <x v="11"/>
    <x v="2"/>
    <x v="1"/>
    <x v="1"/>
    <n v="0"/>
    <n v="0"/>
    <x v="0"/>
    <x v="1"/>
    <x v="1"/>
    <n v="0"/>
    <x v="4"/>
    <x v="1"/>
    <d v="1899-12-30T00:01:54"/>
    <d v="1899-12-30T00:01:54"/>
    <x v="0"/>
    <m/>
    <m/>
    <d v="1899-12-30T00:00:00"/>
    <d v="1899-12-30T00:29:15"/>
    <n v="3"/>
    <d v="1899-12-30T00:01:54"/>
    <n v="29.249999999999936"/>
    <x v="12"/>
    <x v="1"/>
  </r>
  <r>
    <x v="6"/>
    <s v="2025000426"/>
    <x v="0"/>
    <x v="984"/>
    <s v="E4801MTX"/>
    <d v="2025-02-25T00:00:00"/>
    <x v="2"/>
    <s v="3283"/>
    <x v="37"/>
    <s v="PA"/>
    <x v="2"/>
    <x v="0"/>
    <d v="2025-02-25T00:00:00"/>
    <d v="1899-12-30T17:22:39"/>
    <d v="2025-02-25T00:00:00"/>
    <d v="1899-12-30T17:22:39"/>
    <d v="2025-02-25T00:00:00"/>
    <d v="1899-12-30T18:07:28"/>
    <x v="0"/>
    <x v="0"/>
    <s v="7003117280"/>
    <s v="EXW"/>
    <d v="1899-12-30T00:44:49"/>
    <x v="2589"/>
    <d v="1899-12-30T00:00:00"/>
    <s v="Ensacado"/>
    <s v="E002"/>
    <x v="1"/>
    <d v="1899-12-30T00:44:49"/>
    <d v="1899-12-30T00:44:49"/>
    <x v="11"/>
    <x v="2"/>
    <x v="1"/>
    <x v="1"/>
    <n v="0"/>
    <n v="0"/>
    <x v="0"/>
    <x v="1"/>
    <x v="1"/>
    <n v="0"/>
    <x v="4"/>
    <x v="1"/>
    <d v="1899-12-30T00:00:00"/>
    <d v="1899-12-30T00:00:00"/>
    <x v="0"/>
    <m/>
    <m/>
    <d v="1899-12-30T00:00:00"/>
    <d v="1899-12-30T00:44:49"/>
    <n v="3"/>
    <d v="1899-12-30T00:00:00"/>
    <n v="44.816666666673456"/>
    <x v="9"/>
    <x v="1"/>
  </r>
  <r>
    <x v="6"/>
    <s v="2025000427"/>
    <x v="0"/>
    <x v="974"/>
    <s v="E1243MJV"/>
    <d v="2025-02-26T00:00:00"/>
    <x v="2"/>
    <s v="3264"/>
    <x v="36"/>
    <s v="S7"/>
    <x v="15"/>
    <x v="0"/>
    <d v="2025-02-26T00:00:00"/>
    <d v="1899-12-30T07:52:17"/>
    <d v="2025-02-26T00:00:00"/>
    <d v="1899-12-30T07:53:41"/>
    <d v="2025-02-26T00:00:00"/>
    <d v="1899-12-30T08:31:37"/>
    <x v="0"/>
    <x v="0"/>
    <s v="7003117281"/>
    <s v="EXW"/>
    <d v="1899-12-30T00:39:20"/>
    <x v="2590"/>
    <d v="1899-12-30T00:01:24"/>
    <s v="Granel"/>
    <s v="E001"/>
    <x v="1"/>
    <d v="1899-12-30T00:39:20"/>
    <d v="1899-12-30T00:37:56"/>
    <x v="2"/>
    <x v="3"/>
    <x v="1"/>
    <x v="2"/>
    <n v="0"/>
    <n v="0"/>
    <x v="0"/>
    <x v="2"/>
    <x v="1"/>
    <n v="0"/>
    <x v="4"/>
    <x v="1"/>
    <d v="1899-12-30T00:01:24"/>
    <d v="1899-12-30T00:01:24"/>
    <x v="0"/>
    <m/>
    <m/>
    <d v="1899-12-30T00:00:00"/>
    <d v="1899-12-30T00:39:20"/>
    <n v="4"/>
    <d v="1899-12-30T00:01:24"/>
    <n v="39.333333333326422"/>
    <x v="2"/>
    <x v="1"/>
  </r>
  <r>
    <x v="6"/>
    <s v="2025000428"/>
    <x v="0"/>
    <x v="973"/>
    <s v="E0536LWW"/>
    <d v="2025-02-26T00:00:00"/>
    <x v="2"/>
    <s v="3269"/>
    <x v="35"/>
    <s v="S4"/>
    <x v="4"/>
    <x v="0"/>
    <d v="2025-02-26T00:00:00"/>
    <d v="1899-12-30T08:43:58"/>
    <d v="2025-02-26T00:00:00"/>
    <d v="1899-12-30T08:47:58"/>
    <d v="2025-02-26T00:00:00"/>
    <d v="1899-12-30T09:06:14"/>
    <x v="0"/>
    <x v="0"/>
    <s v="7003117282"/>
    <s v="EXW"/>
    <d v="1899-12-30T00:22:16"/>
    <x v="2591"/>
    <d v="1899-12-30T00:04:00"/>
    <s v="Granel"/>
    <s v="E001"/>
    <x v="1"/>
    <d v="1899-12-30T00:22:16"/>
    <d v="1899-12-30T00:18:16"/>
    <x v="3"/>
    <x v="3"/>
    <x v="1"/>
    <x v="2"/>
    <n v="0"/>
    <n v="0"/>
    <x v="0"/>
    <x v="2"/>
    <x v="1"/>
    <n v="0"/>
    <x v="4"/>
    <x v="1"/>
    <d v="1899-12-30T00:04:00"/>
    <d v="1899-12-30T00:04:00"/>
    <x v="0"/>
    <m/>
    <m/>
    <d v="1899-12-30T00:00:00"/>
    <d v="1899-12-30T00:22:16"/>
    <n v="4"/>
    <d v="1899-12-30T00:04:00"/>
    <n v="22.266666666662339"/>
    <x v="3"/>
    <x v="1"/>
  </r>
  <r>
    <x v="6"/>
    <s v="2025000429"/>
    <x v="0"/>
    <x v="975"/>
    <s v="E2277MGP"/>
    <d v="2025-02-26T00:00:00"/>
    <x v="2"/>
    <s v="3269"/>
    <x v="35"/>
    <s v="S4"/>
    <x v="4"/>
    <x v="0"/>
    <d v="2025-02-26T00:00:00"/>
    <d v="1899-12-30T09:18:07"/>
    <d v="2025-02-26T00:00:00"/>
    <d v="1899-12-30T09:19:13"/>
    <d v="2025-02-26T00:00:00"/>
    <d v="1899-12-30T09:36:53"/>
    <x v="0"/>
    <x v="0"/>
    <s v="7003117283"/>
    <s v="EXW"/>
    <d v="1899-12-30T00:18:46"/>
    <x v="2592"/>
    <d v="1899-12-30T00:01:06"/>
    <s v="Granel"/>
    <s v="E001"/>
    <x v="1"/>
    <d v="1899-12-30T00:18:46"/>
    <d v="1899-12-30T00:17:40"/>
    <x v="4"/>
    <x v="3"/>
    <x v="1"/>
    <x v="2"/>
    <n v="0"/>
    <n v="0"/>
    <x v="0"/>
    <x v="2"/>
    <x v="1"/>
    <n v="0"/>
    <x v="4"/>
    <x v="1"/>
    <d v="1899-12-30T00:01:06"/>
    <d v="1899-12-30T00:01:06"/>
    <x v="0"/>
    <m/>
    <m/>
    <d v="1899-12-30T00:00:00"/>
    <d v="1899-12-30T00:18:46"/>
    <n v="4"/>
    <d v="1899-12-30T00:01:06"/>
    <n v="18.766666666670424"/>
    <x v="3"/>
    <x v="1"/>
  </r>
  <r>
    <x v="6"/>
    <s v="2025000433"/>
    <x v="0"/>
    <x v="975"/>
    <s v="E2277MGP"/>
    <d v="2025-02-26T00:00:00"/>
    <x v="2"/>
    <s v="3269"/>
    <x v="35"/>
    <s v="S4"/>
    <x v="4"/>
    <x v="0"/>
    <d v="2025-02-26T00:00:00"/>
    <d v="1899-12-30T11:01:53"/>
    <d v="2025-02-26T00:00:00"/>
    <d v="1899-12-30T11:03:08"/>
    <d v="2025-02-26T00:00:00"/>
    <d v="1899-12-30T11:20:21"/>
    <x v="0"/>
    <x v="0"/>
    <s v="7003117284"/>
    <s v="EXW"/>
    <d v="1899-12-30T00:18:28"/>
    <x v="2593"/>
    <d v="1899-12-30T00:01:15"/>
    <s v="Granel"/>
    <s v="E001"/>
    <x v="1"/>
    <d v="1899-12-30T00:18:28"/>
    <d v="1899-12-30T00:17:13"/>
    <x v="9"/>
    <x v="3"/>
    <x v="1"/>
    <x v="2"/>
    <n v="0"/>
    <n v="0"/>
    <x v="0"/>
    <x v="2"/>
    <x v="1"/>
    <n v="0"/>
    <x v="4"/>
    <x v="1"/>
    <d v="1899-12-30T00:01:15"/>
    <d v="1899-12-30T00:01:15"/>
    <x v="0"/>
    <m/>
    <m/>
    <d v="1899-12-30T00:00:00"/>
    <d v="1899-12-30T00:18:28"/>
    <n v="4"/>
    <d v="1899-12-30T00:01:15"/>
    <n v="18.466666666675255"/>
    <x v="5"/>
    <x v="1"/>
  </r>
  <r>
    <x v="6"/>
    <s v="2025000432"/>
    <x v="0"/>
    <x v="985"/>
    <s v="E4491LCV"/>
    <d v="2025-02-26T00:00:00"/>
    <x v="2"/>
    <s v="3283"/>
    <x v="37"/>
    <s v="PA"/>
    <x v="2"/>
    <x v="0"/>
    <d v="2025-02-26T00:00:00"/>
    <d v="1899-12-30T10:55:24"/>
    <d v="2025-02-26T00:00:00"/>
    <d v="1899-12-30T10:56:18"/>
    <d v="2025-02-26T00:00:00"/>
    <d v="1899-12-30T11:35:45"/>
    <x v="0"/>
    <x v="0"/>
    <s v="7003117285"/>
    <s v="EXW"/>
    <d v="1899-12-30T00:40:21"/>
    <x v="2594"/>
    <d v="1899-12-30T00:00:54"/>
    <s v="Ensacado"/>
    <s v="E002"/>
    <x v="1"/>
    <d v="1899-12-30T00:40:21"/>
    <d v="1899-12-30T00:39:27"/>
    <x v="5"/>
    <x v="3"/>
    <x v="1"/>
    <x v="1"/>
    <n v="0"/>
    <n v="0"/>
    <x v="0"/>
    <x v="1"/>
    <x v="1"/>
    <n v="0"/>
    <x v="4"/>
    <x v="1"/>
    <d v="1899-12-30T00:00:54"/>
    <d v="1899-12-30T00:00:54"/>
    <x v="0"/>
    <m/>
    <m/>
    <d v="1899-12-30T00:00:00"/>
    <d v="1899-12-30T00:40:21"/>
    <n v="4"/>
    <d v="1899-12-30T00:00:54"/>
    <n v="40.349999999995198"/>
    <x v="5"/>
    <x v="1"/>
  </r>
  <r>
    <x v="6"/>
    <s v="2025000434"/>
    <x v="0"/>
    <x v="974"/>
    <s v="E1243MJV"/>
    <d v="2025-02-26T00:00:00"/>
    <x v="2"/>
    <s v="3264"/>
    <x v="36"/>
    <s v="S7"/>
    <x v="15"/>
    <x v="0"/>
    <d v="2025-02-26T00:00:00"/>
    <d v="1899-12-30T11:18:52"/>
    <d v="2025-02-26T00:00:00"/>
    <d v="1899-12-30T11:20:12"/>
    <d v="2025-02-26T00:00:00"/>
    <d v="1899-12-30T11:52:54"/>
    <x v="0"/>
    <x v="0"/>
    <s v="7003117286"/>
    <s v="EXW"/>
    <d v="1899-12-30T00:34:02"/>
    <x v="796"/>
    <d v="1899-12-30T00:01:20"/>
    <s v="Granel"/>
    <s v="E001"/>
    <x v="1"/>
    <d v="1899-12-30T00:34:02"/>
    <d v="1899-12-30T00:32:42"/>
    <x v="9"/>
    <x v="3"/>
    <x v="1"/>
    <x v="2"/>
    <n v="0"/>
    <n v="0"/>
    <x v="0"/>
    <x v="2"/>
    <x v="1"/>
    <n v="0"/>
    <x v="4"/>
    <x v="1"/>
    <d v="1899-12-30T00:01:20"/>
    <d v="1899-12-30T00:01:20"/>
    <x v="0"/>
    <m/>
    <m/>
    <d v="1899-12-30T00:00:00"/>
    <d v="1899-12-30T00:34:02"/>
    <n v="4"/>
    <d v="1899-12-30T00:01:20"/>
    <n v="34.033333333320002"/>
    <x v="5"/>
    <x v="1"/>
  </r>
  <r>
    <x v="6"/>
    <s v="2025000435"/>
    <x v="0"/>
    <x v="973"/>
    <s v="E0536LWW"/>
    <d v="2025-02-26T00:00:00"/>
    <x v="2"/>
    <s v="3269"/>
    <x v="35"/>
    <s v="S4"/>
    <x v="4"/>
    <x v="0"/>
    <d v="2025-02-26T00:00:00"/>
    <d v="1899-12-30T11:41:29"/>
    <d v="2025-02-26T00:00:00"/>
    <d v="1899-12-30T11:43:54"/>
    <d v="2025-02-26T00:00:00"/>
    <d v="1899-12-30T12:01:26"/>
    <x v="0"/>
    <x v="0"/>
    <s v="7003117287"/>
    <s v="EXW"/>
    <d v="1899-12-30T00:19:57"/>
    <x v="1995"/>
    <d v="1899-12-30T00:02:25"/>
    <s v="Granel"/>
    <s v="E001"/>
    <x v="1"/>
    <d v="1899-12-30T00:19:57"/>
    <d v="1899-12-30T00:17:32"/>
    <x v="9"/>
    <x v="3"/>
    <x v="1"/>
    <x v="2"/>
    <n v="0"/>
    <n v="0"/>
    <x v="0"/>
    <x v="2"/>
    <x v="1"/>
    <n v="0"/>
    <x v="4"/>
    <x v="1"/>
    <d v="1899-12-30T00:02:25"/>
    <d v="1899-12-30T00:02:25"/>
    <x v="0"/>
    <m/>
    <m/>
    <d v="1899-12-30T00:00:00"/>
    <d v="1899-12-30T00:19:57"/>
    <n v="4"/>
    <d v="1899-12-30T00:02:25"/>
    <n v="19.950000000004795"/>
    <x v="11"/>
    <x v="1"/>
  </r>
  <r>
    <x v="6"/>
    <s v="2025000436"/>
    <x v="0"/>
    <x v="977"/>
    <s v="E0404KCN"/>
    <d v="2025-02-26T00:00:00"/>
    <x v="2"/>
    <s v="3269"/>
    <x v="35"/>
    <s v="S4"/>
    <x v="4"/>
    <x v="0"/>
    <d v="2025-02-26T00:00:00"/>
    <d v="1899-12-30T11:45:25"/>
    <d v="2025-02-26T00:00:00"/>
    <d v="1899-12-30T11:47:02"/>
    <d v="2025-02-26T00:00:00"/>
    <d v="1899-12-30T12:18:55"/>
    <x v="0"/>
    <x v="0"/>
    <s v="7003117288"/>
    <s v="EXW"/>
    <d v="1899-12-30T00:33:30"/>
    <x v="1874"/>
    <d v="1899-12-30T00:01:37"/>
    <s v="Granel"/>
    <s v="E001"/>
    <x v="1"/>
    <d v="1899-12-30T00:33:30"/>
    <d v="1899-12-30T00:31:53"/>
    <x v="9"/>
    <x v="3"/>
    <x v="1"/>
    <x v="2"/>
    <n v="0"/>
    <n v="0"/>
    <x v="0"/>
    <x v="2"/>
    <x v="1"/>
    <n v="0"/>
    <x v="4"/>
    <x v="1"/>
    <d v="1899-12-30T00:01:37"/>
    <d v="1899-12-30T00:01:37"/>
    <x v="0"/>
    <m/>
    <m/>
    <d v="1899-12-30T00:00:00"/>
    <d v="1899-12-30T00:33:30"/>
    <n v="4"/>
    <d v="1899-12-30T00:01:37"/>
    <n v="33.499999999987168"/>
    <x v="11"/>
    <x v="1"/>
  </r>
  <r>
    <x v="6"/>
    <s v="2025000437"/>
    <x v="0"/>
    <x v="986"/>
    <s v="E9297MPF"/>
    <d v="2025-02-26T00:00:00"/>
    <x v="2"/>
    <s v="3283"/>
    <x v="37"/>
    <s v="PA"/>
    <x v="2"/>
    <x v="0"/>
    <d v="2025-02-26T00:00:00"/>
    <d v="1899-12-30T11:52:48"/>
    <d v="2025-02-26T00:00:00"/>
    <d v="1899-12-30T12:07:20"/>
    <d v="2025-02-26T00:00:00"/>
    <d v="1899-12-30T12:41:05"/>
    <x v="0"/>
    <x v="0"/>
    <s v="7003117289"/>
    <s v="EXW"/>
    <d v="1899-12-30T00:48:17"/>
    <x v="461"/>
    <d v="1899-12-30T00:14:32"/>
    <s v="Ensacado"/>
    <s v="E002"/>
    <x v="1"/>
    <d v="1899-12-30T00:48:17"/>
    <d v="1899-12-30T00:33:45"/>
    <x v="9"/>
    <x v="3"/>
    <x v="1"/>
    <x v="1"/>
    <n v="0"/>
    <n v="0"/>
    <x v="0"/>
    <x v="1"/>
    <x v="1"/>
    <n v="0"/>
    <x v="4"/>
    <x v="0"/>
    <d v="1899-12-30T00:14:32"/>
    <d v="1899-12-30T00:14:32"/>
    <x v="0"/>
    <m/>
    <m/>
    <d v="1899-12-30T00:00:00"/>
    <d v="1899-12-30T00:48:17"/>
    <n v="4"/>
    <d v="1899-12-30T00:14:32"/>
    <n v="48.28333333332958"/>
    <x v="11"/>
    <x v="0"/>
  </r>
  <r>
    <x v="6"/>
    <s v="2025000438"/>
    <x v="0"/>
    <x v="975"/>
    <s v="E2277MGP"/>
    <d v="2025-02-26T00:00:00"/>
    <x v="2"/>
    <s v="3269"/>
    <x v="35"/>
    <s v="S4"/>
    <x v="4"/>
    <x v="0"/>
    <d v="2025-02-26T00:00:00"/>
    <d v="1899-12-30T12:39:10"/>
    <d v="2025-02-26T00:00:00"/>
    <d v="1899-12-30T12:53:53"/>
    <d v="2025-02-26T00:00:00"/>
    <d v="1899-12-30T13:12:52"/>
    <x v="0"/>
    <x v="0"/>
    <s v="7003117290"/>
    <s v="EXW"/>
    <d v="1899-12-30T00:33:42"/>
    <x v="361"/>
    <d v="1899-12-30T00:14:43"/>
    <s v="Granel"/>
    <s v="E001"/>
    <x v="1"/>
    <d v="1899-12-30T00:33:42"/>
    <d v="1899-12-30T00:18:59"/>
    <x v="13"/>
    <x v="3"/>
    <x v="1"/>
    <x v="2"/>
    <n v="0"/>
    <n v="0"/>
    <x v="0"/>
    <x v="2"/>
    <x v="1"/>
    <n v="0"/>
    <x v="4"/>
    <x v="1"/>
    <d v="1899-12-30T00:14:43"/>
    <d v="1899-12-30T00:14:43"/>
    <x v="0"/>
    <m/>
    <m/>
    <d v="1899-12-30T00:00:00"/>
    <d v="1899-12-30T00:33:42"/>
    <n v="4"/>
    <d v="1899-12-30T00:14:43"/>
    <n v="33.700000000003186"/>
    <x v="6"/>
    <x v="1"/>
  </r>
  <r>
    <x v="6"/>
    <s v="2025000439"/>
    <x v="0"/>
    <x v="975"/>
    <s v="E2277MGP"/>
    <d v="2025-02-26T00:00:00"/>
    <x v="2"/>
    <s v="3269"/>
    <x v="35"/>
    <s v="S4"/>
    <x v="4"/>
    <x v="0"/>
    <d v="2025-02-26T00:00:00"/>
    <d v="1899-12-30T14:33:21"/>
    <d v="2025-02-26T00:00:00"/>
    <d v="1899-12-30T14:34:13"/>
    <d v="2025-02-26T00:00:00"/>
    <d v="1899-12-30T14:53:21"/>
    <x v="0"/>
    <x v="0"/>
    <s v="7003117291"/>
    <s v="EXW"/>
    <d v="1899-12-30T00:20:00"/>
    <x v="2595"/>
    <d v="1899-12-30T00:00:52"/>
    <s v="Granel"/>
    <s v="E001"/>
    <x v="1"/>
    <d v="1899-12-30T00:20:00"/>
    <d v="1899-12-30T00:19:08"/>
    <x v="14"/>
    <x v="3"/>
    <x v="1"/>
    <x v="2"/>
    <n v="0"/>
    <n v="0"/>
    <x v="0"/>
    <x v="2"/>
    <x v="1"/>
    <n v="0"/>
    <x v="4"/>
    <x v="1"/>
    <d v="1899-12-30T00:00:52"/>
    <d v="1899-12-30T00:00:52"/>
    <x v="0"/>
    <m/>
    <m/>
    <d v="1899-12-30T00:00:00"/>
    <d v="1899-12-30T00:20:00"/>
    <n v="4"/>
    <d v="1899-12-30T00:00:52"/>
    <n v="19.999999999987139"/>
    <x v="7"/>
    <x v="1"/>
  </r>
  <r>
    <x v="6"/>
    <s v="2025000440"/>
    <x v="0"/>
    <x v="977"/>
    <s v="E0404KCN"/>
    <d v="2025-02-26T00:00:00"/>
    <x v="2"/>
    <s v="3269"/>
    <x v="35"/>
    <s v="S4"/>
    <x v="4"/>
    <x v="0"/>
    <d v="2025-02-26T00:00:00"/>
    <d v="1899-12-30T14:49:54"/>
    <d v="2025-02-26T00:00:00"/>
    <d v="1899-12-30T14:52:08"/>
    <d v="2025-02-26T00:00:00"/>
    <d v="1899-12-30T15:12:36"/>
    <x v="0"/>
    <x v="0"/>
    <s v="7003117292"/>
    <s v="EXW"/>
    <d v="1899-12-30T00:22:42"/>
    <x v="2596"/>
    <d v="1899-12-30T00:02:14"/>
    <s v="Granel"/>
    <s v="E001"/>
    <x v="1"/>
    <d v="1899-12-30T00:22:42"/>
    <d v="1899-12-30T00:20:28"/>
    <x v="14"/>
    <x v="3"/>
    <x v="1"/>
    <x v="2"/>
    <n v="0"/>
    <n v="0"/>
    <x v="0"/>
    <x v="2"/>
    <x v="1"/>
    <n v="0"/>
    <x v="4"/>
    <x v="1"/>
    <d v="1899-12-30T00:02:14"/>
    <d v="1899-12-30T00:02:14"/>
    <x v="0"/>
    <m/>
    <m/>
    <d v="1899-12-30T00:00:00"/>
    <d v="1899-12-30T00:22:42"/>
    <n v="4"/>
    <d v="1899-12-30T00:02:14"/>
    <n v="22.70000000000163"/>
    <x v="14"/>
    <x v="1"/>
  </r>
  <r>
    <x v="6"/>
    <s v="2025000441"/>
    <x v="0"/>
    <x v="974"/>
    <s v="E1243MJV"/>
    <d v="2025-02-26T00:00:00"/>
    <x v="2"/>
    <s v="3264"/>
    <x v="36"/>
    <s v="S7"/>
    <x v="15"/>
    <x v="0"/>
    <d v="2025-02-26T00:00:00"/>
    <d v="1899-12-30T15:34:01"/>
    <d v="2025-02-26T00:00:00"/>
    <d v="1899-12-30T15:33:49"/>
    <d v="2025-02-26T00:00:00"/>
    <d v="1899-12-30T15:59:45"/>
    <x v="0"/>
    <x v="0"/>
    <s v="7003117293"/>
    <s v="EXW"/>
    <d v="1899-12-30T00:26:08"/>
    <x v="1645"/>
    <d v="1899-12-30T00:00:12"/>
    <s v="Granel"/>
    <s v="E001"/>
    <x v="1"/>
    <d v="1899-12-30T00:25:44"/>
    <d v="1899-12-30T00:25:56"/>
    <x v="10"/>
    <x v="3"/>
    <x v="1"/>
    <x v="2"/>
    <n v="0"/>
    <n v="0"/>
    <x v="0"/>
    <x v="2"/>
    <x v="1"/>
    <n v="0"/>
    <x v="4"/>
    <x v="1"/>
    <d v="1899-12-30T00:00:12"/>
    <d v="1899-12-30T00:00:12"/>
    <x v="0"/>
    <m/>
    <m/>
    <d v="1899-12-30T00:00:00"/>
    <d v="1899-12-30T00:25:44"/>
    <n v="4"/>
    <n v="-1.388888888899098E-4"/>
    <n v="25.733333333332933"/>
    <x v="14"/>
    <x v="1"/>
  </r>
  <r>
    <x v="6"/>
    <s v="2025000442"/>
    <x v="0"/>
    <x v="985"/>
    <s v="E4491LCV"/>
    <d v="2025-02-26T00:00:00"/>
    <x v="2"/>
    <s v="3283"/>
    <x v="37"/>
    <s v="PA"/>
    <x v="2"/>
    <x v="0"/>
    <d v="2025-02-26T00:00:00"/>
    <d v="1899-12-30T17:00:54"/>
    <d v="2025-02-26T00:00:00"/>
    <d v="1899-12-30T17:00:15"/>
    <d v="2025-02-26T00:00:00"/>
    <d v="1899-12-30T17:39:37"/>
    <x v="0"/>
    <x v="0"/>
    <s v="7003117294"/>
    <s v="EXW"/>
    <d v="1899-12-30T00:40:01"/>
    <x v="2597"/>
    <d v="1899-12-30T00:00:39"/>
    <s v="Ensacado"/>
    <s v="E002"/>
    <x v="1"/>
    <d v="1899-12-30T00:38:43"/>
    <d v="1899-12-30T00:39:22"/>
    <x v="11"/>
    <x v="3"/>
    <x v="1"/>
    <x v="1"/>
    <n v="0"/>
    <n v="0"/>
    <x v="0"/>
    <x v="1"/>
    <x v="1"/>
    <n v="0"/>
    <x v="4"/>
    <x v="1"/>
    <d v="1899-12-30T00:00:39"/>
    <d v="1899-12-30T00:00:39"/>
    <x v="0"/>
    <m/>
    <m/>
    <d v="1899-12-30T00:00:00"/>
    <d v="1899-12-30T00:38:43"/>
    <n v="4"/>
    <n v="-4.5138888889006967E-4"/>
    <n v="38.716666666675223"/>
    <x v="12"/>
    <x v="1"/>
  </r>
  <r>
    <x v="6"/>
    <s v="2025000443"/>
    <x v="0"/>
    <x v="980"/>
    <s v="E0472MWT"/>
    <d v="2025-02-27T00:00:00"/>
    <x v="2"/>
    <s v="3261"/>
    <x v="38"/>
    <s v="S6"/>
    <x v="0"/>
    <x v="0"/>
    <d v="2025-02-27T00:00:00"/>
    <d v="1899-12-30T06:42:44"/>
    <d v="2025-02-27T00:00:00"/>
    <d v="1899-12-30T06:42:25"/>
    <d v="2025-02-27T00:00:00"/>
    <d v="1899-12-30T07:27:12"/>
    <x v="0"/>
    <x v="0"/>
    <s v="7003117295"/>
    <s v="EXW"/>
    <d v="1899-12-30T00:45:06"/>
    <x v="1803"/>
    <d v="1899-12-30T00:00:19"/>
    <s v="Granel"/>
    <s v="E001"/>
    <x v="1"/>
    <d v="1899-12-30T00:44:28"/>
    <d v="1899-12-30T00:44:47"/>
    <x v="1"/>
    <x v="4"/>
    <x v="1"/>
    <x v="2"/>
    <n v="0"/>
    <n v="0"/>
    <x v="0"/>
    <x v="2"/>
    <x v="1"/>
    <n v="0"/>
    <x v="4"/>
    <x v="1"/>
    <d v="1899-12-30T00:00:19"/>
    <d v="1899-12-30T00:00:19"/>
    <x v="0"/>
    <m/>
    <m/>
    <d v="1899-12-30T00:00:00"/>
    <d v="1899-12-30T00:44:28"/>
    <n v="5"/>
    <n v="-2.199074074100138E-4"/>
    <n v="44.466666666667251"/>
    <x v="1"/>
    <x v="1"/>
  </r>
  <r>
    <x v="6"/>
    <s v="2025000444"/>
    <x v="0"/>
    <x v="975"/>
    <s v="E2277MGP"/>
    <d v="2025-02-27T00:00:00"/>
    <x v="2"/>
    <s v="3269"/>
    <x v="35"/>
    <s v="S4"/>
    <x v="4"/>
    <x v="0"/>
    <d v="2025-02-27T00:00:00"/>
    <d v="1899-12-30T07:12:32"/>
    <d v="2025-02-27T00:00:00"/>
    <d v="1899-12-30T07:13:53"/>
    <d v="2025-02-27T00:00:00"/>
    <d v="1899-12-30T07:31:59"/>
    <x v="0"/>
    <x v="0"/>
    <s v="7003117296"/>
    <s v="EXW"/>
    <d v="1899-12-30T00:19:27"/>
    <x v="2268"/>
    <d v="1899-12-30T00:01:21"/>
    <s v="Granel"/>
    <s v="E001"/>
    <x v="1"/>
    <d v="1899-12-30T00:19:27"/>
    <d v="1899-12-30T00:18:06"/>
    <x v="2"/>
    <x v="4"/>
    <x v="1"/>
    <x v="2"/>
    <n v="0"/>
    <n v="0"/>
    <x v="0"/>
    <x v="2"/>
    <x v="1"/>
    <n v="0"/>
    <x v="4"/>
    <x v="1"/>
    <d v="1899-12-30T00:01:21"/>
    <d v="1899-12-30T00:01:21"/>
    <x v="0"/>
    <m/>
    <m/>
    <d v="1899-12-30T00:00:00"/>
    <d v="1899-12-30T00:19:27"/>
    <n v="5"/>
    <d v="1899-12-30T00:01:21"/>
    <n v="19.449999999993608"/>
    <x v="1"/>
    <x v="1"/>
  </r>
  <r>
    <x v="6"/>
    <s v="2025000445"/>
    <x v="0"/>
    <x v="973"/>
    <s v="E0536LWW"/>
    <d v="2025-02-27T00:00:00"/>
    <x v="2"/>
    <s v="3269"/>
    <x v="35"/>
    <s v="S4"/>
    <x v="4"/>
    <x v="0"/>
    <d v="2025-02-27T00:00:00"/>
    <d v="1899-12-30T08:43:28"/>
    <d v="2025-02-27T00:00:00"/>
    <d v="1899-12-30T08:45:20"/>
    <d v="2025-02-27T00:00:00"/>
    <d v="1899-12-30T09:07:28"/>
    <x v="0"/>
    <x v="0"/>
    <s v="7003117297"/>
    <s v="EXW"/>
    <d v="1899-12-30T00:24:00"/>
    <x v="2598"/>
    <d v="1899-12-30T00:01:52"/>
    <s v="Granel"/>
    <s v="E001"/>
    <x v="1"/>
    <d v="1899-12-30T00:24:00"/>
    <d v="1899-12-30T00:22:08"/>
    <x v="3"/>
    <x v="4"/>
    <x v="1"/>
    <x v="2"/>
    <n v="0"/>
    <n v="0"/>
    <x v="0"/>
    <x v="2"/>
    <x v="1"/>
    <n v="0"/>
    <x v="4"/>
    <x v="1"/>
    <d v="1899-12-30T00:01:52"/>
    <d v="1899-12-30T00:01:52"/>
    <x v="0"/>
    <m/>
    <m/>
    <d v="1899-12-30T00:00:00"/>
    <d v="1899-12-30T00:24:00"/>
    <n v="5"/>
    <d v="1899-12-30T00:01:52"/>
    <n v="24.000000000004789"/>
    <x v="3"/>
    <x v="1"/>
  </r>
  <r>
    <x v="6"/>
    <s v="2025000446"/>
    <x v="0"/>
    <x v="975"/>
    <s v="E2277MGP"/>
    <d v="2025-02-27T00:00:00"/>
    <x v="2"/>
    <s v="3269"/>
    <x v="35"/>
    <s v="S4"/>
    <x v="4"/>
    <x v="0"/>
    <d v="2025-02-27T00:00:00"/>
    <d v="1899-12-30T09:03:19"/>
    <d v="2025-02-27T00:00:00"/>
    <d v="1899-12-30T09:05:03"/>
    <d v="2025-02-27T00:00:00"/>
    <d v="1899-12-30T09:22:35"/>
    <x v="0"/>
    <x v="0"/>
    <s v="7003117298"/>
    <s v="EXW"/>
    <d v="1899-12-30T00:19:16"/>
    <x v="1995"/>
    <d v="1899-12-30T00:01:44"/>
    <s v="Granel"/>
    <s v="E001"/>
    <x v="1"/>
    <d v="1899-12-30T00:19:16"/>
    <d v="1899-12-30T00:17:32"/>
    <x v="4"/>
    <x v="4"/>
    <x v="1"/>
    <x v="2"/>
    <n v="0"/>
    <n v="0"/>
    <x v="0"/>
    <x v="2"/>
    <x v="1"/>
    <n v="0"/>
    <x v="4"/>
    <x v="1"/>
    <d v="1899-12-30T00:01:44"/>
    <d v="1899-12-30T00:01:44"/>
    <x v="0"/>
    <m/>
    <m/>
    <d v="1899-12-30T00:00:00"/>
    <d v="1899-12-30T00:19:16"/>
    <n v="5"/>
    <d v="1899-12-30T00:01:44"/>
    <n v="19.266666666667145"/>
    <x v="3"/>
    <x v="1"/>
  </r>
  <r>
    <x v="6"/>
    <s v="2025000448"/>
    <x v="0"/>
    <x v="987"/>
    <s v="E0350HNY"/>
    <d v="2025-02-27T00:00:00"/>
    <x v="2"/>
    <s v="3269"/>
    <x v="35"/>
    <s v="S4"/>
    <x v="4"/>
    <x v="0"/>
    <d v="2025-02-27T00:00:00"/>
    <d v="1899-12-30T10:02:57"/>
    <d v="2025-02-27T00:00:00"/>
    <d v="1899-12-30T10:07:05"/>
    <d v="2025-02-27T00:00:00"/>
    <d v="1899-12-30T10:27:10"/>
    <x v="0"/>
    <x v="0"/>
    <s v="7003117299"/>
    <s v="EXW"/>
    <d v="1899-12-30T00:24:13"/>
    <x v="1335"/>
    <d v="1899-12-30T00:04:08"/>
    <s v="Granel"/>
    <s v="E001"/>
    <x v="1"/>
    <d v="1899-12-30T00:24:13"/>
    <d v="1899-12-30T00:20:05"/>
    <x v="5"/>
    <x v="4"/>
    <x v="1"/>
    <x v="2"/>
    <n v="0"/>
    <n v="0"/>
    <x v="0"/>
    <x v="2"/>
    <x v="1"/>
    <n v="0"/>
    <x v="4"/>
    <x v="1"/>
    <d v="1899-12-30T00:04:08"/>
    <d v="1899-12-30T00:04:08"/>
    <x v="0"/>
    <m/>
    <m/>
    <d v="1899-12-30T00:00:00"/>
    <d v="1899-12-30T00:24:13"/>
    <n v="5"/>
    <d v="1899-12-30T00:04:08"/>
    <n v="24.216666666667201"/>
    <x v="4"/>
    <x v="1"/>
  </r>
  <r>
    <x v="6"/>
    <s v="2025000449"/>
    <x v="0"/>
    <x v="973"/>
    <s v="E0536LWW"/>
    <d v="2025-02-27T00:00:00"/>
    <x v="2"/>
    <s v="3269"/>
    <x v="35"/>
    <s v="S4"/>
    <x v="4"/>
    <x v="0"/>
    <d v="2025-02-27T00:00:00"/>
    <d v="1899-12-30T12:21:08"/>
    <d v="2025-02-27T00:00:00"/>
    <d v="1899-12-30T12:22:19"/>
    <d v="2025-02-27T00:00:00"/>
    <d v="1899-12-30T12:40:14"/>
    <x v="0"/>
    <x v="0"/>
    <s v="7003117300"/>
    <s v="EXW"/>
    <d v="1899-12-30T00:19:06"/>
    <x v="2599"/>
    <d v="1899-12-30T00:01:11"/>
    <s v="Granel"/>
    <s v="E001"/>
    <x v="1"/>
    <d v="1899-12-30T00:19:06"/>
    <d v="1899-12-30T00:17:55"/>
    <x v="13"/>
    <x v="4"/>
    <x v="1"/>
    <x v="2"/>
    <n v="0"/>
    <n v="0"/>
    <x v="0"/>
    <x v="2"/>
    <x v="1"/>
    <n v="0"/>
    <x v="4"/>
    <x v="1"/>
    <d v="1899-12-30T00:01:11"/>
    <d v="1899-12-30T00:01:11"/>
    <x v="0"/>
    <m/>
    <m/>
    <d v="1899-12-30T00:00:00"/>
    <d v="1899-12-30T00:19:06"/>
    <n v="5"/>
    <d v="1899-12-30T00:01:11"/>
    <n v="19.099999999987158"/>
    <x v="11"/>
    <x v="1"/>
  </r>
  <r>
    <x v="6"/>
    <s v="2025000450"/>
    <x v="0"/>
    <x v="975"/>
    <s v="E2277MGP"/>
    <d v="2025-02-27T00:00:00"/>
    <x v="2"/>
    <s v="3269"/>
    <x v="35"/>
    <s v="S4"/>
    <x v="4"/>
    <x v="0"/>
    <d v="2025-02-27T00:00:00"/>
    <d v="1899-12-30T12:29:12"/>
    <d v="2025-02-27T00:00:00"/>
    <d v="1899-12-30T12:33:01"/>
    <d v="2025-02-27T00:00:00"/>
    <d v="1899-12-30T12:54:45"/>
    <x v="0"/>
    <x v="0"/>
    <s v="7003117301"/>
    <s v="EXW"/>
    <d v="1899-12-30T00:25:33"/>
    <x v="1905"/>
    <d v="1899-12-30T00:03:49"/>
    <s v="Granel"/>
    <s v="E001"/>
    <x v="1"/>
    <d v="1899-12-30T00:25:33"/>
    <d v="1899-12-30T00:21:44"/>
    <x v="13"/>
    <x v="4"/>
    <x v="1"/>
    <x v="2"/>
    <n v="0"/>
    <n v="0"/>
    <x v="0"/>
    <x v="2"/>
    <x v="1"/>
    <n v="0"/>
    <x v="4"/>
    <x v="1"/>
    <d v="1899-12-30T00:03:49"/>
    <d v="1899-12-30T00:03:49"/>
    <x v="0"/>
    <m/>
    <m/>
    <d v="1899-12-30T00:00:00"/>
    <d v="1899-12-30T00:25:33"/>
    <n v="5"/>
    <d v="1899-12-30T00:03:49"/>
    <n v="25.549999999992004"/>
    <x v="11"/>
    <x v="1"/>
  </r>
  <r>
    <x v="6"/>
    <s v="2025000451"/>
    <x v="0"/>
    <x v="987"/>
    <s v="E0350HNY"/>
    <d v="2025-02-27T00:00:00"/>
    <x v="2"/>
    <s v="3269"/>
    <x v="35"/>
    <s v="S4"/>
    <x v="4"/>
    <x v="0"/>
    <d v="2025-02-27T00:00:00"/>
    <d v="1899-12-30T12:52:53"/>
    <d v="2025-02-27T00:00:00"/>
    <d v="1899-12-30T12:52:25"/>
    <d v="2025-02-27T00:00:00"/>
    <d v="1899-12-30T13:13:01"/>
    <x v="0"/>
    <x v="0"/>
    <s v="7003117302"/>
    <s v="EXW"/>
    <d v="1899-12-30T00:21:04"/>
    <x v="2600"/>
    <d v="1899-12-30T00:00:28"/>
    <s v="Granel"/>
    <s v="E001"/>
    <x v="1"/>
    <d v="1899-12-30T00:20:08"/>
    <d v="1899-12-30T00:20:36"/>
    <x v="13"/>
    <x v="4"/>
    <x v="1"/>
    <x v="2"/>
    <n v="0"/>
    <n v="0"/>
    <x v="0"/>
    <x v="2"/>
    <x v="1"/>
    <n v="0"/>
    <x v="4"/>
    <x v="1"/>
    <d v="1899-12-30T00:00:28"/>
    <d v="1899-12-30T00:00:28"/>
    <x v="0"/>
    <m/>
    <m/>
    <d v="1899-12-30T00:00:00"/>
    <d v="1899-12-30T00:20:08"/>
    <n v="5"/>
    <n v="-3.2407407408008293E-4"/>
    <n v="20.133333333331098"/>
    <x v="6"/>
    <x v="1"/>
  </r>
  <r>
    <x v="6"/>
    <s v="2025000453"/>
    <x v="0"/>
    <x v="978"/>
    <s v="E3178LFN"/>
    <d v="2025-02-27T00:00:00"/>
    <x v="2"/>
    <s v="3264"/>
    <x v="36"/>
    <s v="S7"/>
    <x v="15"/>
    <x v="0"/>
    <d v="2025-02-27T00:00:00"/>
    <d v="1899-12-30T13:12:20"/>
    <d v="2025-02-27T00:00:00"/>
    <d v="1899-12-30T13:12:06"/>
    <d v="2025-02-27T00:00:00"/>
    <d v="1899-12-30T13:38:18"/>
    <x v="0"/>
    <x v="0"/>
    <s v="7003117303"/>
    <s v="EXW"/>
    <d v="1899-12-30T00:26:26"/>
    <x v="489"/>
    <d v="1899-12-30T00:00:14"/>
    <s v="Granel"/>
    <s v="E001"/>
    <x v="1"/>
    <d v="1899-12-30T00:25:58"/>
    <d v="1899-12-30T00:26:12"/>
    <x v="6"/>
    <x v="4"/>
    <x v="1"/>
    <x v="2"/>
    <n v="0"/>
    <n v="0"/>
    <x v="0"/>
    <x v="2"/>
    <x v="1"/>
    <n v="0"/>
    <x v="4"/>
    <x v="1"/>
    <d v="1899-12-30T00:00:14"/>
    <d v="1899-12-30T00:00:14"/>
    <x v="0"/>
    <m/>
    <m/>
    <d v="1899-12-30T00:00:00"/>
    <d v="1899-12-30T00:25:58"/>
    <n v="5"/>
    <n v="-1.6203703704009698E-4"/>
    <n v="25.966666666670353"/>
    <x v="6"/>
    <x v="1"/>
  </r>
  <r>
    <x v="6"/>
    <s v="2025000454"/>
    <x v="0"/>
    <x v="977"/>
    <s v="E0404KCN"/>
    <d v="2025-02-27T00:00:00"/>
    <x v="2"/>
    <s v="3269"/>
    <x v="35"/>
    <s v="S4"/>
    <x v="4"/>
    <x v="0"/>
    <d v="2025-02-27T00:00:00"/>
    <d v="1899-12-30T14:23:47"/>
    <d v="2025-02-27T00:00:00"/>
    <d v="1899-12-30T14:25:44"/>
    <d v="2025-02-27T00:00:00"/>
    <d v="1899-12-30T14:48:30"/>
    <x v="0"/>
    <x v="0"/>
    <s v="7003117304"/>
    <s v="EXW"/>
    <d v="1899-12-30T00:24:43"/>
    <x v="2302"/>
    <d v="1899-12-30T00:01:57"/>
    <s v="Granel"/>
    <s v="E001"/>
    <x v="1"/>
    <d v="1899-12-30T00:24:43"/>
    <d v="1899-12-30T00:22:46"/>
    <x v="14"/>
    <x v="4"/>
    <x v="1"/>
    <x v="2"/>
    <n v="0"/>
    <n v="0"/>
    <x v="0"/>
    <x v="2"/>
    <x v="1"/>
    <n v="0"/>
    <x v="4"/>
    <x v="1"/>
    <d v="1899-12-30T00:01:57"/>
    <d v="1899-12-30T00:01:57"/>
    <x v="0"/>
    <m/>
    <m/>
    <d v="1899-12-30T00:00:00"/>
    <d v="1899-12-30T00:24:43"/>
    <n v="5"/>
    <d v="1899-12-30T00:01:57"/>
    <n v="24.716666666663922"/>
    <x v="7"/>
    <x v="1"/>
  </r>
  <r>
    <x v="6"/>
    <s v="2025000457"/>
    <x v="0"/>
    <x v="974"/>
    <s v="E1243MJV"/>
    <d v="2025-03-03T00:00:00"/>
    <x v="2"/>
    <s v="3264"/>
    <x v="36"/>
    <s v="S7"/>
    <x v="15"/>
    <x v="0"/>
    <d v="2025-03-03T00:00:00"/>
    <d v="1899-12-30T07:12:20"/>
    <d v="2025-03-03T00:00:00"/>
    <d v="1899-12-30T07:11:42"/>
    <d v="2025-03-03T00:00:00"/>
    <d v="1899-12-30T07:41:59"/>
    <x v="0"/>
    <x v="0"/>
    <s v="7003117306"/>
    <s v="EXW"/>
    <d v="1899-12-30T00:30:55"/>
    <x v="14"/>
    <d v="1899-12-30T00:00:38"/>
    <s v="Granel"/>
    <s v="E001"/>
    <x v="1"/>
    <d v="1899-12-30T00:29:39"/>
    <d v="1899-12-30T00:30:17"/>
    <x v="2"/>
    <x v="6"/>
    <x v="2"/>
    <x v="2"/>
    <n v="0"/>
    <n v="0"/>
    <x v="0"/>
    <x v="2"/>
    <x v="2"/>
    <n v="0"/>
    <x v="4"/>
    <x v="1"/>
    <d v="1899-12-30T00:00:38"/>
    <d v="1899-12-30T00:00:38"/>
    <x v="0"/>
    <m/>
    <m/>
    <d v="1899-12-30T00:00:00"/>
    <d v="1899-12-30T00:29:39"/>
    <n v="2"/>
    <n v="-4.3981481480998008E-4"/>
    <n v="29.650000000003196"/>
    <x v="1"/>
    <x v="1"/>
  </r>
  <r>
    <x v="6"/>
    <s v="2025000456"/>
    <x v="0"/>
    <x v="977"/>
    <s v="E0404KCN"/>
    <d v="2025-03-03T00:00:00"/>
    <x v="2"/>
    <s v="3269"/>
    <x v="35"/>
    <s v="S4"/>
    <x v="4"/>
    <x v="0"/>
    <d v="2025-03-03T00:00:00"/>
    <d v="1899-12-30T07:06:07"/>
    <d v="2025-03-03T00:00:00"/>
    <d v="1899-12-30T07:11:11"/>
    <d v="2025-03-03T00:00:00"/>
    <d v="1899-12-30T07:45:40"/>
    <x v="0"/>
    <x v="0"/>
    <s v="7003117307"/>
    <s v="EXW"/>
    <d v="1899-12-30T00:39:33"/>
    <x v="1751"/>
    <d v="1899-12-30T00:05:04"/>
    <s v="Granel"/>
    <s v="E001"/>
    <x v="1"/>
    <d v="1899-12-30T00:39:33"/>
    <d v="1899-12-30T00:34:29"/>
    <x v="2"/>
    <x v="6"/>
    <x v="2"/>
    <x v="2"/>
    <n v="0"/>
    <n v="0"/>
    <x v="0"/>
    <x v="2"/>
    <x v="2"/>
    <n v="0"/>
    <x v="4"/>
    <x v="1"/>
    <d v="1899-12-30T00:05:04"/>
    <d v="1899-12-30T00:05:04"/>
    <x v="0"/>
    <m/>
    <m/>
    <d v="1899-12-30T00:00:00"/>
    <d v="1899-12-30T00:39:33"/>
    <n v="2"/>
    <d v="1899-12-30T00:05:04"/>
    <n v="39.550000000003223"/>
    <x v="1"/>
    <x v="1"/>
  </r>
  <r>
    <x v="6"/>
    <s v="2025000458"/>
    <x v="0"/>
    <x v="988"/>
    <s v="E7437MTL"/>
    <d v="2025-03-03T00:00:00"/>
    <x v="2"/>
    <s v="3269"/>
    <x v="35"/>
    <s v="S4"/>
    <x v="4"/>
    <x v="0"/>
    <d v="2025-03-03T00:00:00"/>
    <d v="1899-12-30T07:21:03"/>
    <d v="2025-03-03T00:00:00"/>
    <d v="1899-12-30T07:27:17"/>
    <d v="2025-03-03T00:00:00"/>
    <d v="1899-12-30T08:13:20"/>
    <x v="0"/>
    <x v="0"/>
    <s v="7003117308"/>
    <s v="EXW"/>
    <d v="1899-12-30T00:52:17"/>
    <x v="709"/>
    <d v="1899-12-30T00:06:14"/>
    <s v="Granel"/>
    <s v="E001"/>
    <x v="1"/>
    <d v="1899-12-30T00:52:17"/>
    <d v="1899-12-30T00:46:03"/>
    <x v="2"/>
    <x v="6"/>
    <x v="2"/>
    <x v="2"/>
    <n v="0"/>
    <n v="0"/>
    <x v="0"/>
    <x v="2"/>
    <x v="2"/>
    <n v="0"/>
    <x v="4"/>
    <x v="0"/>
    <d v="1899-12-30T00:06:14"/>
    <d v="1899-12-30T00:06:14"/>
    <x v="0"/>
    <m/>
    <m/>
    <d v="1899-12-30T00:00:00"/>
    <d v="1899-12-30T00:52:17"/>
    <n v="2"/>
    <d v="1899-12-30T00:06:14"/>
    <n v="52.283333333332841"/>
    <x v="2"/>
    <x v="0"/>
  </r>
  <r>
    <x v="6"/>
    <s v="2025000459"/>
    <x v="0"/>
    <x v="975"/>
    <s v="E2277MGP"/>
    <d v="2025-03-03T00:00:00"/>
    <x v="2"/>
    <s v="3269"/>
    <x v="35"/>
    <s v="S4"/>
    <x v="4"/>
    <x v="0"/>
    <d v="2025-03-03T00:00:00"/>
    <d v="1899-12-30T08:23:46"/>
    <d v="2025-03-03T00:00:00"/>
    <d v="1899-12-30T08:25:34"/>
    <d v="2025-03-03T00:00:00"/>
    <d v="1899-12-30T08:46:48"/>
    <x v="0"/>
    <x v="0"/>
    <s v="7003117309"/>
    <s v="EXW"/>
    <d v="1899-12-30T00:23:02"/>
    <x v="2051"/>
    <d v="1899-12-30T00:01:48"/>
    <s v="Granel"/>
    <s v="E001"/>
    <x v="1"/>
    <d v="1899-12-30T00:23:02"/>
    <d v="1899-12-30T00:21:14"/>
    <x v="3"/>
    <x v="6"/>
    <x v="2"/>
    <x v="2"/>
    <n v="0"/>
    <n v="0"/>
    <x v="0"/>
    <x v="2"/>
    <x v="2"/>
    <n v="0"/>
    <x v="4"/>
    <x v="1"/>
    <d v="1899-12-30T00:01:48"/>
    <d v="1899-12-30T00:01:48"/>
    <x v="0"/>
    <m/>
    <m/>
    <d v="1899-12-30T00:00:00"/>
    <d v="1899-12-30T00:23:02"/>
    <n v="2"/>
    <d v="1899-12-30T00:01:48"/>
    <n v="23.033333333332831"/>
    <x v="2"/>
    <x v="1"/>
  </r>
  <r>
    <x v="6"/>
    <s v="2025000461"/>
    <x v="0"/>
    <x v="973"/>
    <s v="E0536LWW"/>
    <d v="2025-03-03T00:00:00"/>
    <x v="2"/>
    <s v="3269"/>
    <x v="35"/>
    <s v="S4"/>
    <x v="4"/>
    <x v="0"/>
    <d v="2025-03-03T00:00:00"/>
    <d v="1899-12-30T08:40:21"/>
    <d v="2025-03-03T00:00:00"/>
    <d v="1899-12-30T08:42:48"/>
    <d v="2025-03-03T00:00:00"/>
    <d v="1899-12-30T09:02:40"/>
    <x v="0"/>
    <x v="0"/>
    <s v="7003117310"/>
    <s v="EXW"/>
    <d v="1899-12-30T00:22:19"/>
    <x v="866"/>
    <d v="1899-12-30T00:02:27"/>
    <s v="Granel"/>
    <s v="E001"/>
    <x v="1"/>
    <d v="1899-12-30T00:22:19"/>
    <d v="1899-12-30T00:19:52"/>
    <x v="3"/>
    <x v="6"/>
    <x v="2"/>
    <x v="2"/>
    <n v="0"/>
    <n v="0"/>
    <x v="0"/>
    <x v="2"/>
    <x v="2"/>
    <n v="0"/>
    <x v="4"/>
    <x v="1"/>
    <d v="1899-12-30T00:02:27"/>
    <d v="1899-12-30T00:02:27"/>
    <x v="0"/>
    <m/>
    <m/>
    <d v="1899-12-30T00:00:00"/>
    <d v="1899-12-30T00:22:19"/>
    <n v="2"/>
    <d v="1899-12-30T00:02:27"/>
    <n v="22.316666666659231"/>
    <x v="3"/>
    <x v="1"/>
  </r>
  <r>
    <x v="6"/>
    <s v="2025000462"/>
    <x v="0"/>
    <x v="988"/>
    <s v="E7437MTL"/>
    <d v="2025-03-03T00:00:00"/>
    <x v="2"/>
    <s v="3269"/>
    <x v="35"/>
    <s v="S4"/>
    <x v="4"/>
    <x v="0"/>
    <d v="2025-03-03T00:00:00"/>
    <d v="1899-12-30T10:07:42"/>
    <d v="2025-03-03T00:00:00"/>
    <d v="1899-12-30T10:12:59"/>
    <d v="2025-03-03T00:00:00"/>
    <d v="1899-12-30T10:37:27"/>
    <x v="0"/>
    <x v="0"/>
    <s v="7003117311"/>
    <s v="EXW"/>
    <d v="1899-12-30T00:29:45"/>
    <x v="647"/>
    <d v="1899-12-30T00:05:17"/>
    <s v="Granel"/>
    <s v="E001"/>
    <x v="1"/>
    <d v="1899-12-30T00:29:45"/>
    <d v="1899-12-30T00:24:28"/>
    <x v="5"/>
    <x v="6"/>
    <x v="2"/>
    <x v="2"/>
    <n v="0"/>
    <n v="0"/>
    <x v="0"/>
    <x v="2"/>
    <x v="2"/>
    <n v="0"/>
    <x v="4"/>
    <x v="1"/>
    <d v="1899-12-30T00:05:17"/>
    <d v="1899-12-30T00:05:17"/>
    <x v="0"/>
    <m/>
    <m/>
    <d v="1899-12-30T00:00:00"/>
    <d v="1899-12-30T00:29:45"/>
    <n v="2"/>
    <d v="1899-12-30T00:05:17"/>
    <n v="29.749999999996735"/>
    <x v="4"/>
    <x v="1"/>
  </r>
  <r>
    <x v="6"/>
    <s v="2025000464"/>
    <x v="0"/>
    <x v="975"/>
    <s v="E2277MGP"/>
    <d v="2025-03-03T00:00:00"/>
    <x v="2"/>
    <s v="3269"/>
    <x v="35"/>
    <s v="S4"/>
    <x v="4"/>
    <x v="0"/>
    <d v="2025-03-03T00:00:00"/>
    <d v="1899-12-30T10:13:46"/>
    <d v="2025-03-03T00:00:00"/>
    <d v="1899-12-30T10:17:19"/>
    <d v="2025-03-03T00:00:00"/>
    <d v="1899-12-30T10:54:20"/>
    <x v="0"/>
    <x v="0"/>
    <s v="7003117312"/>
    <s v="EXW"/>
    <d v="1899-12-30T00:40:34"/>
    <x v="497"/>
    <d v="1899-12-30T00:03:33"/>
    <s v="Granel"/>
    <s v="E001"/>
    <x v="1"/>
    <d v="1899-12-30T00:40:34"/>
    <d v="1899-12-30T00:37:01"/>
    <x v="5"/>
    <x v="6"/>
    <x v="2"/>
    <x v="2"/>
    <n v="0"/>
    <n v="0"/>
    <x v="0"/>
    <x v="2"/>
    <x v="2"/>
    <n v="0"/>
    <x v="4"/>
    <x v="1"/>
    <d v="1899-12-30T00:03:33"/>
    <d v="1899-12-30T00:03:33"/>
    <x v="0"/>
    <m/>
    <m/>
    <d v="1899-12-30T00:00:00"/>
    <d v="1899-12-30T00:40:34"/>
    <n v="2"/>
    <d v="1899-12-30T00:03:33"/>
    <n v="40.566666666671992"/>
    <x v="4"/>
    <x v="1"/>
  </r>
  <r>
    <x v="6"/>
    <s v="2025000463"/>
    <x v="0"/>
    <x v="989"/>
    <s v="E9670LPH"/>
    <d v="2025-03-03T00:00:00"/>
    <x v="2"/>
    <s v="3283"/>
    <x v="37"/>
    <s v="PA"/>
    <x v="2"/>
    <x v="0"/>
    <d v="2025-03-03T00:00:00"/>
    <d v="1899-12-30T10:08:51"/>
    <d v="2025-03-03T00:00:00"/>
    <d v="1899-12-30T10:12:01"/>
    <d v="2025-03-03T00:00:00"/>
    <d v="1899-12-30T10:56:54"/>
    <x v="190"/>
    <x v="23"/>
    <s v="7003117313"/>
    <s v="EXW"/>
    <d v="1899-12-30T00:48:03"/>
    <x v="2494"/>
    <d v="1899-12-30T00:03:10"/>
    <s v="Ensacado"/>
    <s v="E002"/>
    <x v="1"/>
    <d v="1899-12-30T00:48:03"/>
    <d v="1899-12-30T00:44:53"/>
    <x v="5"/>
    <x v="6"/>
    <x v="2"/>
    <x v="1"/>
    <n v="0"/>
    <n v="0"/>
    <x v="0"/>
    <x v="1"/>
    <x v="2"/>
    <n v="0"/>
    <x v="4"/>
    <x v="0"/>
    <d v="1899-12-30T00:03:10"/>
    <d v="1899-12-30T00:03:10"/>
    <x v="0"/>
    <m/>
    <m/>
    <d v="1899-12-30T00:00:00"/>
    <d v="1899-12-30T00:48:03"/>
    <n v="2"/>
    <d v="1899-12-30T00:03:10"/>
    <n v="48.050000000006392"/>
    <x v="4"/>
    <x v="0"/>
  </r>
  <r>
    <x v="6"/>
    <s v="2025000465"/>
    <x v="0"/>
    <x v="973"/>
    <s v="E0536LWW"/>
    <d v="2025-03-03T00:00:00"/>
    <x v="2"/>
    <s v="3269"/>
    <x v="35"/>
    <s v="S4"/>
    <x v="4"/>
    <x v="0"/>
    <d v="2025-03-03T00:00:00"/>
    <d v="1899-12-30T11:40:07"/>
    <d v="2025-03-03T00:00:00"/>
    <d v="1899-12-30T11:40:42"/>
    <d v="2025-03-03T00:00:00"/>
    <d v="1899-12-30T11:59:26"/>
    <x v="0"/>
    <x v="0"/>
    <s v="7003117314"/>
    <s v="EXW"/>
    <d v="1899-12-30T00:19:19"/>
    <x v="2060"/>
    <d v="1899-12-30T00:00:35"/>
    <s v="Granel"/>
    <s v="E001"/>
    <x v="1"/>
    <d v="1899-12-30T00:19:19"/>
    <d v="1899-12-30T00:18:44"/>
    <x v="9"/>
    <x v="6"/>
    <x v="2"/>
    <x v="2"/>
    <n v="0"/>
    <n v="0"/>
    <x v="0"/>
    <x v="2"/>
    <x v="2"/>
    <n v="0"/>
    <x v="4"/>
    <x v="1"/>
    <d v="1899-12-30T00:00:35"/>
    <d v="1899-12-30T00:00:35"/>
    <x v="0"/>
    <m/>
    <m/>
    <d v="1899-12-30T00:00:00"/>
    <d v="1899-12-30T00:19:19"/>
    <n v="2"/>
    <d v="1899-12-30T00:00:35"/>
    <n v="19.316666666664037"/>
    <x v="5"/>
    <x v="1"/>
  </r>
  <r>
    <x v="6"/>
    <s v="2025000466"/>
    <x v="0"/>
    <x v="988"/>
    <s v="E7437MTL"/>
    <d v="2025-03-03T00:00:00"/>
    <x v="2"/>
    <s v="3269"/>
    <x v="35"/>
    <s v="S4"/>
    <x v="4"/>
    <x v="0"/>
    <d v="2025-03-03T00:00:00"/>
    <d v="1899-12-30T12:15:51"/>
    <d v="2025-03-03T00:00:00"/>
    <d v="1899-12-30T12:20:06"/>
    <d v="2025-03-03T00:00:00"/>
    <d v="1899-12-30T12:46:16"/>
    <x v="0"/>
    <x v="0"/>
    <s v="7003117315"/>
    <s v="EXW"/>
    <d v="1899-12-30T00:30:25"/>
    <x v="2140"/>
    <d v="1899-12-30T00:04:15"/>
    <s v="Granel"/>
    <s v="E001"/>
    <x v="1"/>
    <d v="1899-12-30T00:30:25"/>
    <d v="1899-12-30T00:26:10"/>
    <x v="13"/>
    <x v="6"/>
    <x v="2"/>
    <x v="2"/>
    <n v="0"/>
    <n v="0"/>
    <x v="0"/>
    <x v="2"/>
    <x v="2"/>
    <n v="0"/>
    <x v="4"/>
    <x v="1"/>
    <d v="1899-12-30T00:04:15"/>
    <d v="1899-12-30T00:04:15"/>
    <x v="0"/>
    <m/>
    <m/>
    <d v="1899-12-30T00:00:00"/>
    <d v="1899-12-30T00:30:25"/>
    <n v="2"/>
    <d v="1899-12-30T00:04:15"/>
    <n v="30.416666666673606"/>
    <x v="11"/>
    <x v="1"/>
  </r>
  <r>
    <x v="6"/>
    <s v="2025000467"/>
    <x v="0"/>
    <x v="975"/>
    <s v="E2277MGP"/>
    <d v="2025-03-03T00:00:00"/>
    <x v="2"/>
    <s v="3269"/>
    <x v="35"/>
    <s v="S4"/>
    <x v="4"/>
    <x v="0"/>
    <d v="2025-03-03T00:00:00"/>
    <d v="1899-12-30T12:26:10"/>
    <d v="2025-03-03T00:00:00"/>
    <d v="1899-12-30T12:25:30"/>
    <d v="2025-03-03T00:00:00"/>
    <d v="1899-12-30T12:58:16"/>
    <x v="0"/>
    <x v="0"/>
    <s v="7003117316"/>
    <s v="EXW"/>
    <d v="1899-12-30T00:33:26"/>
    <x v="942"/>
    <d v="1899-12-30T00:00:40"/>
    <s v="Granel"/>
    <s v="E001"/>
    <x v="1"/>
    <d v="1899-12-30T00:32:06"/>
    <d v="1899-12-30T00:32:46"/>
    <x v="13"/>
    <x v="6"/>
    <x v="2"/>
    <x v="2"/>
    <n v="0"/>
    <n v="0"/>
    <x v="0"/>
    <x v="2"/>
    <x v="2"/>
    <n v="0"/>
    <x v="4"/>
    <x v="1"/>
    <d v="1899-12-30T00:00:40"/>
    <d v="1899-12-30T00:00:40"/>
    <x v="0"/>
    <m/>
    <m/>
    <d v="1899-12-30T00:00:00"/>
    <d v="1899-12-30T00:32:06"/>
    <n v="2"/>
    <n v="-4.6296296296999273E-4"/>
    <n v="32.099999999990466"/>
    <x v="11"/>
    <x v="1"/>
  </r>
  <r>
    <x v="6"/>
    <s v="2025000468"/>
    <x v="0"/>
    <x v="974"/>
    <s v="E1243MJV"/>
    <d v="2025-03-03T00:00:00"/>
    <x v="2"/>
    <s v="3264"/>
    <x v="36"/>
    <s v="S7"/>
    <x v="15"/>
    <x v="0"/>
    <d v="2025-03-03T00:00:00"/>
    <d v="1899-12-30T12:35:43"/>
    <d v="2025-03-03T00:00:00"/>
    <d v="1899-12-30T12:37:17"/>
    <d v="2025-03-03T00:00:00"/>
    <d v="1899-12-30T13:04:14"/>
    <x v="0"/>
    <x v="0"/>
    <s v="7003117317"/>
    <s v="EXW"/>
    <d v="1899-12-30T00:28:31"/>
    <x v="1517"/>
    <d v="1899-12-30T00:01:34"/>
    <s v="Granel"/>
    <s v="E001"/>
    <x v="1"/>
    <d v="1899-12-30T00:28:31"/>
    <d v="1899-12-30T00:26:57"/>
    <x v="13"/>
    <x v="6"/>
    <x v="2"/>
    <x v="2"/>
    <n v="0"/>
    <n v="0"/>
    <x v="0"/>
    <x v="2"/>
    <x v="2"/>
    <n v="0"/>
    <x v="4"/>
    <x v="1"/>
    <d v="1899-12-30T00:01:34"/>
    <d v="1899-12-30T00:01:34"/>
    <x v="0"/>
    <m/>
    <m/>
    <d v="1899-12-30T00:00:00"/>
    <d v="1899-12-30T00:28:31"/>
    <n v="2"/>
    <d v="1899-12-30T00:01:34"/>
    <n v="28.516666666665635"/>
    <x v="6"/>
    <x v="1"/>
  </r>
  <r>
    <x v="6"/>
    <s v="2025000469"/>
    <x v="0"/>
    <x v="990"/>
    <s v="E7685DXC"/>
    <d v="2025-03-03T00:00:00"/>
    <x v="2"/>
    <s v="3283"/>
    <x v="37"/>
    <s v="PA"/>
    <x v="2"/>
    <x v="0"/>
    <d v="2025-03-03T00:00:00"/>
    <d v="1899-12-30T14:05:17"/>
    <d v="2025-03-03T00:00:00"/>
    <d v="1899-12-30T14:10:00"/>
    <d v="2025-03-03T00:00:00"/>
    <d v="1899-12-30T14:21:49"/>
    <x v="0"/>
    <x v="0"/>
    <s v="7003117318"/>
    <s v="EXW"/>
    <d v="1899-12-30T00:16:32"/>
    <x v="2601"/>
    <d v="1899-12-30T00:04:43"/>
    <s v="Ensacado"/>
    <s v="E002"/>
    <x v="1"/>
    <d v="1899-12-30T00:16:32"/>
    <d v="1899-12-30T00:11:49"/>
    <x v="14"/>
    <x v="6"/>
    <x v="2"/>
    <x v="1"/>
    <n v="0"/>
    <n v="0"/>
    <x v="0"/>
    <x v="1"/>
    <x v="2"/>
    <n v="0"/>
    <x v="4"/>
    <x v="1"/>
    <d v="1899-12-30T00:04:43"/>
    <d v="1899-12-30T00:04:43"/>
    <x v="0"/>
    <m/>
    <m/>
    <d v="1899-12-30T00:00:00"/>
    <d v="1899-12-30T00:16:32"/>
    <n v="2"/>
    <d v="1899-12-30T00:04:43"/>
    <n v="16.533333333345563"/>
    <x v="7"/>
    <x v="1"/>
  </r>
  <r>
    <x v="6"/>
    <s v="2025000470"/>
    <x v="0"/>
    <x v="991"/>
    <s v="E8041LTJ"/>
    <d v="2025-03-03T00:00:00"/>
    <x v="2"/>
    <s v="3283"/>
    <x v="37"/>
    <s v="PA"/>
    <x v="2"/>
    <x v="0"/>
    <d v="2025-03-03T00:00:00"/>
    <d v="1899-12-30T14:42:59"/>
    <d v="2025-03-03T00:00:00"/>
    <d v="1899-12-30T14:53:36"/>
    <d v="2025-03-03T00:00:00"/>
    <d v="1899-12-30T15:24:26"/>
    <x v="0"/>
    <x v="0"/>
    <s v="7003117319"/>
    <s v="EXW"/>
    <d v="1899-12-30T00:41:27"/>
    <x v="2602"/>
    <d v="1899-12-30T00:10:37"/>
    <s v="Ensacado"/>
    <s v="E002"/>
    <x v="1"/>
    <d v="1899-12-30T00:41:27"/>
    <d v="1899-12-30T00:30:50"/>
    <x v="14"/>
    <x v="6"/>
    <x v="2"/>
    <x v="1"/>
    <n v="0"/>
    <n v="0"/>
    <x v="0"/>
    <x v="1"/>
    <x v="2"/>
    <n v="0"/>
    <x v="4"/>
    <x v="1"/>
    <d v="1899-12-30T00:10:37"/>
    <d v="1899-12-30T00:10:37"/>
    <x v="0"/>
    <m/>
    <m/>
    <d v="1899-12-30T00:00:00"/>
    <d v="1899-12-30T00:41:27"/>
    <n v="2"/>
    <d v="1899-12-30T00:10:37"/>
    <n v="41.449999999996727"/>
    <x v="14"/>
    <x v="1"/>
  </r>
  <r>
    <x v="6"/>
    <s v="2025000471"/>
    <x v="0"/>
    <x v="973"/>
    <s v="E0536LWW"/>
    <d v="2025-03-03T00:00:00"/>
    <x v="2"/>
    <s v="3269"/>
    <x v="35"/>
    <s v="S4"/>
    <x v="4"/>
    <x v="0"/>
    <d v="2025-03-03T00:00:00"/>
    <d v="1899-12-30T15:59:47"/>
    <d v="2025-03-03T00:00:00"/>
    <d v="1899-12-30T16:12:28"/>
    <d v="2025-03-03T00:00:00"/>
    <d v="1899-12-30T16:31:58"/>
    <x v="0"/>
    <x v="0"/>
    <s v="7003117320"/>
    <s v="EXW"/>
    <d v="1899-12-30T00:32:11"/>
    <x v="378"/>
    <d v="1899-12-30T00:12:41"/>
    <s v="Granel"/>
    <s v="E001"/>
    <x v="1"/>
    <d v="1899-12-30T00:32:11"/>
    <d v="1899-12-30T00:19:30"/>
    <x v="10"/>
    <x v="6"/>
    <x v="2"/>
    <x v="2"/>
    <n v="0"/>
    <n v="0"/>
    <x v="0"/>
    <x v="2"/>
    <x v="2"/>
    <n v="0"/>
    <x v="4"/>
    <x v="1"/>
    <d v="1899-12-30T00:12:41"/>
    <d v="1899-12-30T00:12:41"/>
    <x v="0"/>
    <m/>
    <m/>
    <d v="1899-12-30T00:00:00"/>
    <d v="1899-12-30T00:32:11"/>
    <n v="2"/>
    <d v="1899-12-30T00:12:41"/>
    <n v="32.183333333337615"/>
    <x v="8"/>
    <x v="1"/>
  </r>
  <r>
    <x v="6"/>
    <s v="2025000475"/>
    <x v="0"/>
    <x v="992"/>
    <s v="E2666DVJ"/>
    <d v="2025-03-03T00:00:00"/>
    <x v="2"/>
    <s v="3283"/>
    <x v="37"/>
    <s v="PA"/>
    <x v="2"/>
    <x v="0"/>
    <d v="2025-03-03T00:00:00"/>
    <d v="1899-12-30T17:39:54"/>
    <d v="2025-03-03T00:00:00"/>
    <d v="1899-12-30T17:42:29"/>
    <d v="2025-03-03T00:00:00"/>
    <d v="1899-12-30T18:02:21"/>
    <x v="0"/>
    <x v="0"/>
    <s v="7003117321"/>
    <s v="EXW"/>
    <d v="1899-12-30T00:22:27"/>
    <x v="866"/>
    <d v="1899-12-30T00:02:35"/>
    <s v="Ensacado"/>
    <s v="E002"/>
    <x v="1"/>
    <d v="1899-12-30T00:22:27"/>
    <d v="1899-12-30T00:19:52"/>
    <x v="11"/>
    <x v="6"/>
    <x v="2"/>
    <x v="1"/>
    <n v="0"/>
    <n v="0"/>
    <x v="0"/>
    <x v="1"/>
    <x v="2"/>
    <n v="0"/>
    <x v="4"/>
    <x v="1"/>
    <d v="1899-12-30T00:02:35"/>
    <d v="1899-12-30T00:02:35"/>
    <x v="0"/>
    <m/>
    <m/>
    <d v="1899-12-30T00:00:00"/>
    <d v="1899-12-30T00:22:27"/>
    <n v="2"/>
    <d v="1899-12-30T00:02:35"/>
    <n v="22.449999999988801"/>
    <x v="9"/>
    <x v="1"/>
  </r>
  <r>
    <x v="6"/>
    <s v=""/>
    <x v="0"/>
    <x v="993"/>
    <s v="E4483KKV"/>
    <d v="2025-03-03T00:00:00"/>
    <x v="2"/>
    <s v="3269"/>
    <x v="35"/>
    <s v="S4"/>
    <x v="4"/>
    <x v="0"/>
    <d v="2025-03-03T00:00:00"/>
    <d v="1899-12-30T19:29:00"/>
    <d v="2025-03-03T00:00:00"/>
    <d v="1899-12-30T19:34:26"/>
    <d v="2025-03-03T00:00:00"/>
    <d v="1899-12-30T19:37:00"/>
    <x v="191"/>
    <x v="24"/>
    <s v="7003117322"/>
    <s v="EXW"/>
    <d v="1899-12-30T00:08:00"/>
    <x v="2527"/>
    <d v="1899-12-30T00:05:26"/>
    <s v="Granel"/>
    <s v="E001"/>
    <x v="1"/>
    <d v="1899-12-30T00:08:00"/>
    <d v="1899-12-30T00:02:34"/>
    <x v="12"/>
    <x v="6"/>
    <x v="2"/>
    <x v="2"/>
    <n v="1"/>
    <n v="0"/>
    <x v="1"/>
    <x v="2"/>
    <x v="2"/>
    <n v="1"/>
    <x v="4"/>
    <x v="1"/>
    <d v="1899-12-30T00:05:26"/>
    <d v="1899-12-30T00:05:26"/>
    <x v="0"/>
    <m/>
    <m/>
    <d v="1899-12-30T00:00:00"/>
    <d v="1899-12-30T00:08:00"/>
    <n v="2"/>
    <d v="1899-12-30T00:05:26"/>
    <n v="7.999999999991978"/>
    <x v="10"/>
    <x v="1"/>
  </r>
  <r>
    <x v="6"/>
    <s v="2025000476"/>
    <x v="0"/>
    <x v="975"/>
    <s v="E2277MGP"/>
    <d v="2025-03-04T00:00:00"/>
    <x v="2"/>
    <s v="3269"/>
    <x v="35"/>
    <s v="S4"/>
    <x v="4"/>
    <x v="0"/>
    <d v="2025-03-04T00:00:00"/>
    <d v="1899-12-30T08:11:30"/>
    <d v="2025-03-04T00:00:00"/>
    <d v="1899-12-30T08:12:46"/>
    <d v="2025-03-04T00:00:00"/>
    <d v="1899-12-30T08:35:43"/>
    <x v="0"/>
    <x v="0"/>
    <s v="7003117323"/>
    <s v="EXW"/>
    <d v="1899-12-30T00:24:13"/>
    <x v="2603"/>
    <d v="1899-12-30T00:01:16"/>
    <s v="Granel"/>
    <s v="E001"/>
    <x v="1"/>
    <d v="1899-12-30T00:24:13"/>
    <d v="1899-12-30T00:22:57"/>
    <x v="3"/>
    <x v="7"/>
    <x v="2"/>
    <x v="2"/>
    <n v="0"/>
    <n v="0"/>
    <x v="0"/>
    <x v="2"/>
    <x v="2"/>
    <n v="0"/>
    <x v="4"/>
    <x v="1"/>
    <d v="1899-12-30T00:01:16"/>
    <d v="1899-12-30T00:01:16"/>
    <x v="0"/>
    <m/>
    <m/>
    <d v="1899-12-30T00:00:00"/>
    <d v="1899-12-30T00:24:13"/>
    <n v="3"/>
    <d v="1899-12-30T00:01:16"/>
    <n v="24.216666666667201"/>
    <x v="2"/>
    <x v="1"/>
  </r>
  <r>
    <x v="6"/>
    <s v="2025000477"/>
    <x v="0"/>
    <x v="973"/>
    <s v="E0536LWW"/>
    <d v="2025-03-04T00:00:00"/>
    <x v="2"/>
    <s v="3269"/>
    <x v="35"/>
    <s v="S4"/>
    <x v="4"/>
    <x v="0"/>
    <d v="2025-03-04T00:00:00"/>
    <d v="1899-12-30T09:45:11"/>
    <d v="2025-03-04T00:00:00"/>
    <d v="1899-12-30T09:46:38"/>
    <d v="2025-03-04T00:00:00"/>
    <d v="1899-12-30T10:08:15"/>
    <x v="0"/>
    <x v="0"/>
    <s v="7003117325"/>
    <s v="EXW"/>
    <d v="1899-12-30T00:23:04"/>
    <x v="2604"/>
    <d v="1899-12-30T00:01:27"/>
    <s v="Granel"/>
    <s v="E001"/>
    <x v="1"/>
    <d v="1899-12-30T00:23:04"/>
    <d v="1899-12-30T00:21:37"/>
    <x v="4"/>
    <x v="7"/>
    <x v="2"/>
    <x v="2"/>
    <n v="0"/>
    <n v="0"/>
    <x v="0"/>
    <x v="2"/>
    <x v="2"/>
    <n v="0"/>
    <x v="4"/>
    <x v="1"/>
    <d v="1899-12-30T00:01:27"/>
    <d v="1899-12-30T00:01:27"/>
    <x v="0"/>
    <m/>
    <m/>
    <d v="1899-12-30T00:00:00"/>
    <d v="1899-12-30T00:23:04"/>
    <n v="3"/>
    <d v="1899-12-30T00:01:27"/>
    <n v="23.06666666666878"/>
    <x v="4"/>
    <x v="1"/>
  </r>
  <r>
    <x v="6"/>
    <s v="2025000478"/>
    <x v="0"/>
    <x v="975"/>
    <s v="E2277MGP"/>
    <d v="2025-03-04T00:00:00"/>
    <x v="2"/>
    <s v="3269"/>
    <x v="35"/>
    <s v="S4"/>
    <x v="4"/>
    <x v="0"/>
    <d v="2025-03-04T00:00:00"/>
    <d v="1899-12-30T10:18:40"/>
    <d v="2025-03-04T00:00:00"/>
    <d v="1899-12-30T10:21:59"/>
    <d v="2025-03-04T00:00:00"/>
    <d v="1899-12-30T10:39:32"/>
    <x v="0"/>
    <x v="0"/>
    <s v="7003117326"/>
    <s v="EXW"/>
    <d v="1899-12-30T00:20:52"/>
    <x v="1294"/>
    <d v="1899-12-30T00:03:19"/>
    <s v="Granel"/>
    <s v="E001"/>
    <x v="1"/>
    <d v="1899-12-30T00:20:52"/>
    <d v="1899-12-30T00:17:33"/>
    <x v="5"/>
    <x v="7"/>
    <x v="2"/>
    <x v="2"/>
    <n v="0"/>
    <n v="0"/>
    <x v="0"/>
    <x v="2"/>
    <x v="2"/>
    <n v="0"/>
    <x v="4"/>
    <x v="1"/>
    <d v="1899-12-30T00:03:19"/>
    <d v="1899-12-30T00:03:19"/>
    <x v="0"/>
    <m/>
    <m/>
    <d v="1899-12-30T00:00:00"/>
    <d v="1899-12-30T00:20:52"/>
    <n v="3"/>
    <d v="1899-12-30T00:03:19"/>
    <n v="20.866666666665559"/>
    <x v="4"/>
    <x v="1"/>
  </r>
  <r>
    <x v="6"/>
    <s v="2025000479"/>
    <x v="0"/>
    <x v="987"/>
    <s v="E0350HNY"/>
    <d v="2025-03-04T00:00:00"/>
    <x v="2"/>
    <s v="3269"/>
    <x v="35"/>
    <s v="S4"/>
    <x v="4"/>
    <x v="0"/>
    <d v="2025-03-04T00:00:00"/>
    <d v="1899-12-30T10:23:59"/>
    <d v="2025-03-04T00:00:00"/>
    <d v="1899-12-30T10:25:25"/>
    <d v="2025-03-04T00:00:00"/>
    <d v="1899-12-30T10:54:56"/>
    <x v="0"/>
    <x v="0"/>
    <s v="7003117327"/>
    <s v="EXW"/>
    <d v="1899-12-30T00:30:57"/>
    <x v="33"/>
    <d v="1899-12-30T00:01:26"/>
    <s v="Granel"/>
    <s v="E001"/>
    <x v="1"/>
    <d v="1899-12-30T00:30:57"/>
    <d v="1899-12-30T00:29:31"/>
    <x v="5"/>
    <x v="7"/>
    <x v="2"/>
    <x v="2"/>
    <n v="0"/>
    <n v="0"/>
    <x v="0"/>
    <x v="2"/>
    <x v="2"/>
    <n v="0"/>
    <x v="4"/>
    <x v="1"/>
    <d v="1899-12-30T00:01:26"/>
    <d v="1899-12-30T00:01:26"/>
    <x v="0"/>
    <m/>
    <m/>
    <d v="1899-12-30T00:00:00"/>
    <d v="1899-12-30T00:30:57"/>
    <n v="3"/>
    <d v="1899-12-30T00:01:26"/>
    <n v="30.949999999992048"/>
    <x v="4"/>
    <x v="1"/>
  </r>
  <r>
    <x v="6"/>
    <s v="2025000480"/>
    <x v="0"/>
    <x v="994"/>
    <s v="E9574KHH"/>
    <d v="2025-03-04T00:00:00"/>
    <x v="2"/>
    <s v="3283"/>
    <x v="37"/>
    <s v="PA"/>
    <x v="2"/>
    <x v="0"/>
    <d v="2025-03-04T00:00:00"/>
    <d v="1899-12-30T11:08:55"/>
    <d v="2025-03-04T00:00:00"/>
    <d v="1899-12-30T11:11:14"/>
    <d v="2025-03-04T00:00:00"/>
    <d v="1899-12-30T11:35:40"/>
    <x v="0"/>
    <x v="0"/>
    <s v="7003117328"/>
    <s v="EXW"/>
    <d v="1899-12-30T00:26:45"/>
    <x v="1021"/>
    <d v="1899-12-30T00:02:19"/>
    <s v="Ensacado"/>
    <s v="E002"/>
    <x v="1"/>
    <d v="1899-12-30T00:26:45"/>
    <d v="1899-12-30T00:24:26"/>
    <x v="9"/>
    <x v="7"/>
    <x v="2"/>
    <x v="1"/>
    <n v="0"/>
    <n v="0"/>
    <x v="0"/>
    <x v="1"/>
    <x v="2"/>
    <n v="0"/>
    <x v="4"/>
    <x v="1"/>
    <d v="1899-12-30T00:02:19"/>
    <d v="1899-12-30T00:02:19"/>
    <x v="0"/>
    <m/>
    <m/>
    <d v="1899-12-30T00:00:00"/>
    <d v="1899-12-30T00:26:45"/>
    <n v="3"/>
    <d v="1899-12-30T00:02:19"/>
    <n v="26.750000000001624"/>
    <x v="5"/>
    <x v="1"/>
  </r>
  <r>
    <x v="6"/>
    <s v="2025000482"/>
    <x v="0"/>
    <x v="982"/>
    <s v="E1519GWP"/>
    <d v="2025-03-04T00:00:00"/>
    <x v="2"/>
    <s v="3283"/>
    <x v="37"/>
    <s v="PA"/>
    <x v="2"/>
    <x v="0"/>
    <d v="2025-03-04T00:00:00"/>
    <d v="1899-12-30T11:29:17"/>
    <d v="2025-03-04T00:00:00"/>
    <d v="1899-12-30T11:32:19"/>
    <d v="2025-03-04T00:00:00"/>
    <d v="1899-12-30T11:46:58"/>
    <x v="0"/>
    <x v="0"/>
    <s v="7003117329"/>
    <s v="EXW"/>
    <d v="1899-12-30T00:17:41"/>
    <x v="453"/>
    <d v="1899-12-30T00:03:02"/>
    <s v="Ensacado"/>
    <s v="E002"/>
    <x v="1"/>
    <d v="1899-12-30T00:17:41"/>
    <d v="1899-12-30T00:14:39"/>
    <x v="9"/>
    <x v="7"/>
    <x v="2"/>
    <x v="1"/>
    <n v="0"/>
    <n v="0"/>
    <x v="0"/>
    <x v="1"/>
    <x v="2"/>
    <n v="0"/>
    <x v="4"/>
    <x v="1"/>
    <d v="1899-12-30T00:03:02"/>
    <d v="1899-12-30T00:03:02"/>
    <x v="0"/>
    <m/>
    <m/>
    <d v="1899-12-30T00:00:00"/>
    <d v="1899-12-30T00:17:41"/>
    <n v="3"/>
    <d v="1899-12-30T00:03:02"/>
    <n v="17.683333333329596"/>
    <x v="5"/>
    <x v="1"/>
  </r>
  <r>
    <x v="6"/>
    <s v="2025000483"/>
    <x v="0"/>
    <x v="995"/>
    <s v="E3044DJB"/>
    <d v="2025-03-04T00:00:00"/>
    <x v="2"/>
    <s v="3269"/>
    <x v="35"/>
    <s v="S4"/>
    <x v="4"/>
    <x v="0"/>
    <d v="2025-03-04T00:00:00"/>
    <d v="1899-12-30T12:06:11"/>
    <d v="2025-03-04T00:00:00"/>
    <d v="1899-12-30T12:12:58"/>
    <d v="2025-03-04T00:00:00"/>
    <d v="1899-12-30T12:32:25"/>
    <x v="0"/>
    <x v="0"/>
    <s v="7003117330"/>
    <s v="EXW"/>
    <d v="1899-12-30T00:26:14"/>
    <x v="2605"/>
    <d v="1899-12-30T00:06:47"/>
    <s v="Granel"/>
    <s v="E001"/>
    <x v="1"/>
    <d v="1899-12-30T00:26:14"/>
    <d v="1899-12-30T00:19:27"/>
    <x v="13"/>
    <x v="7"/>
    <x v="2"/>
    <x v="2"/>
    <n v="0"/>
    <n v="0"/>
    <x v="0"/>
    <x v="2"/>
    <x v="2"/>
    <n v="0"/>
    <x v="4"/>
    <x v="1"/>
    <d v="1899-12-30T00:06:47"/>
    <d v="1899-12-30T00:06:47"/>
    <x v="0"/>
    <m/>
    <m/>
    <d v="1899-12-30T00:00:00"/>
    <d v="1899-12-30T00:26:14"/>
    <n v="3"/>
    <d v="1899-12-30T00:06:47"/>
    <n v="26.233333333329654"/>
    <x v="11"/>
    <x v="1"/>
  </r>
  <r>
    <x v="6"/>
    <s v="2025000485"/>
    <x v="0"/>
    <x v="987"/>
    <s v="E0350HNY"/>
    <d v="2025-03-04T00:00:00"/>
    <x v="2"/>
    <s v="3269"/>
    <x v="35"/>
    <s v="S4"/>
    <x v="4"/>
    <x v="0"/>
    <d v="2025-03-04T00:00:00"/>
    <d v="1899-12-30T12:47:10"/>
    <d v="2025-03-04T00:00:00"/>
    <d v="1899-12-30T12:48:25"/>
    <d v="2025-03-04T00:00:00"/>
    <d v="1899-12-30T13:12:09"/>
    <x v="0"/>
    <x v="0"/>
    <s v="7003117331"/>
    <s v="EXW"/>
    <d v="1899-12-30T00:24:59"/>
    <x v="10"/>
    <d v="1899-12-30T00:01:15"/>
    <s v="Granel"/>
    <s v="E001"/>
    <x v="1"/>
    <d v="1899-12-30T00:24:59"/>
    <d v="1899-12-30T00:23:44"/>
    <x v="13"/>
    <x v="7"/>
    <x v="2"/>
    <x v="2"/>
    <n v="0"/>
    <n v="0"/>
    <x v="0"/>
    <x v="2"/>
    <x v="2"/>
    <n v="0"/>
    <x v="4"/>
    <x v="1"/>
    <d v="1899-12-30T00:01:15"/>
    <d v="1899-12-30T00:01:15"/>
    <x v="0"/>
    <m/>
    <m/>
    <d v="1899-12-30T00:00:00"/>
    <d v="1899-12-30T00:24:59"/>
    <n v="3"/>
    <d v="1899-12-30T00:01:15"/>
    <n v="24.983333333337452"/>
    <x v="6"/>
    <x v="1"/>
  </r>
  <r>
    <x v="6"/>
    <s v="2025000484"/>
    <x v="0"/>
    <x v="996"/>
    <s v="E6942JKS"/>
    <d v="2025-03-04T00:00:00"/>
    <x v="2"/>
    <s v="3283"/>
    <x v="37"/>
    <s v="PA"/>
    <x v="2"/>
    <x v="0"/>
    <d v="2025-03-04T00:00:00"/>
    <d v="1899-12-30T12:46:03"/>
    <d v="2025-03-04T00:00:00"/>
    <d v="1899-12-30T12:48:05"/>
    <d v="2025-03-04T00:00:00"/>
    <d v="1899-12-30T13:15:19"/>
    <x v="0"/>
    <x v="0"/>
    <s v="7003117332"/>
    <s v="EXW"/>
    <d v="1899-12-30T00:29:16"/>
    <x v="1097"/>
    <d v="1899-12-30T00:02:02"/>
    <s v="Ensacado"/>
    <s v="E002"/>
    <x v="1"/>
    <d v="1899-12-30T00:29:16"/>
    <d v="1899-12-30T00:27:14"/>
    <x v="13"/>
    <x v="7"/>
    <x v="2"/>
    <x v="1"/>
    <n v="0"/>
    <n v="0"/>
    <x v="0"/>
    <x v="1"/>
    <x v="2"/>
    <n v="0"/>
    <x v="4"/>
    <x v="1"/>
    <d v="1899-12-30T00:02:02"/>
    <d v="1899-12-30T00:02:02"/>
    <x v="0"/>
    <m/>
    <m/>
    <d v="1899-12-30T00:00:00"/>
    <d v="1899-12-30T00:29:16"/>
    <n v="3"/>
    <d v="1899-12-30T00:02:02"/>
    <n v="29.266666666660797"/>
    <x v="6"/>
    <x v="1"/>
  </r>
  <r>
    <x v="6"/>
    <s v="2025000486"/>
    <x v="0"/>
    <x v="975"/>
    <s v="E2277MGP"/>
    <d v="2025-03-04T00:00:00"/>
    <x v="2"/>
    <s v="3269"/>
    <x v="35"/>
    <s v="S4"/>
    <x v="4"/>
    <x v="0"/>
    <d v="2025-03-04T00:00:00"/>
    <d v="1899-12-30T13:24:18"/>
    <d v="2025-03-04T00:00:00"/>
    <d v="1899-12-30T13:24:47"/>
    <d v="2025-03-04T00:00:00"/>
    <d v="1899-12-30T13:48:01"/>
    <x v="0"/>
    <x v="0"/>
    <s v="7003117333"/>
    <s v="EXW"/>
    <d v="1899-12-30T00:23:43"/>
    <x v="1310"/>
    <d v="1899-12-30T00:00:29"/>
    <s v="Granel"/>
    <s v="E001"/>
    <x v="1"/>
    <d v="1899-12-30T00:23:43"/>
    <d v="1899-12-30T00:23:14"/>
    <x v="6"/>
    <x v="7"/>
    <x v="2"/>
    <x v="2"/>
    <n v="0"/>
    <n v="0"/>
    <x v="0"/>
    <x v="2"/>
    <x v="2"/>
    <n v="0"/>
    <x v="4"/>
    <x v="1"/>
    <d v="1899-12-30T00:00:29"/>
    <d v="1899-12-30T00:00:29"/>
    <x v="0"/>
    <m/>
    <m/>
    <d v="1899-12-30T00:00:00"/>
    <d v="1899-12-30T00:23:43"/>
    <n v="3"/>
    <d v="1899-12-30T00:00:29"/>
    <n v="23.716666666655932"/>
    <x v="6"/>
    <x v="1"/>
  </r>
  <r>
    <x v="6"/>
    <s v="2025000487"/>
    <x v="0"/>
    <x v="997"/>
    <s v="E7158FCX"/>
    <d v="2025-03-04T00:00:00"/>
    <x v="2"/>
    <s v="3283"/>
    <x v="37"/>
    <s v="PA"/>
    <x v="2"/>
    <x v="0"/>
    <d v="2025-03-04T00:00:00"/>
    <d v="1899-12-30T17:35:07"/>
    <d v="2025-03-04T00:00:00"/>
    <d v="1899-12-30T17:34:11"/>
    <d v="2025-03-04T00:00:00"/>
    <d v="1899-12-30T17:58:48"/>
    <x v="0"/>
    <x v="0"/>
    <s v="7003117334"/>
    <s v="EXW"/>
    <d v="1899-12-30T00:25:33"/>
    <x v="2115"/>
    <d v="1899-12-30T00:00:56"/>
    <s v="Ensacado"/>
    <s v="E002"/>
    <x v="1"/>
    <d v="1899-12-30T00:23:41"/>
    <d v="1899-12-30T00:24:37"/>
    <x v="11"/>
    <x v="7"/>
    <x v="2"/>
    <x v="1"/>
    <n v="0"/>
    <n v="0"/>
    <x v="0"/>
    <x v="1"/>
    <x v="2"/>
    <n v="0"/>
    <x v="4"/>
    <x v="1"/>
    <d v="1899-12-30T00:00:56"/>
    <d v="1899-12-30T00:00:56"/>
    <x v="0"/>
    <m/>
    <m/>
    <d v="1899-12-30T00:00:00"/>
    <d v="1899-12-30T00:23:41"/>
    <n v="3"/>
    <n v="-6.4814814814995181E-4"/>
    <n v="23.683333333334371"/>
    <x v="12"/>
    <x v="1"/>
  </r>
  <r>
    <x v="6"/>
    <s v="2025000488"/>
    <x v="0"/>
    <x v="979"/>
    <s v="E1228KBR"/>
    <d v="2025-03-05T00:00:00"/>
    <x v="2"/>
    <s v="3269"/>
    <x v="35"/>
    <s v="S4"/>
    <x v="4"/>
    <x v="0"/>
    <d v="2025-03-05T00:00:00"/>
    <d v="1899-12-30T06:06:53"/>
    <d v="2025-03-05T00:00:00"/>
    <d v="1899-12-30T06:11:22"/>
    <d v="2025-03-05T00:00:00"/>
    <d v="1899-12-30T06:53:37"/>
    <x v="0"/>
    <x v="0"/>
    <s v="7003117335"/>
    <s v="EXW"/>
    <d v="1899-12-30T00:46:44"/>
    <x v="1212"/>
    <d v="1899-12-30T00:04:29"/>
    <s v="Granel"/>
    <s v="E001"/>
    <x v="1"/>
    <d v="1899-12-30T00:46:44"/>
    <d v="1899-12-30T00:42:15"/>
    <x v="1"/>
    <x v="8"/>
    <x v="2"/>
    <x v="2"/>
    <n v="0"/>
    <n v="0"/>
    <x v="0"/>
    <x v="2"/>
    <x v="2"/>
    <n v="0"/>
    <x v="4"/>
    <x v="0"/>
    <d v="1899-12-30T00:04:29"/>
    <d v="1899-12-30T00:04:29"/>
    <x v="0"/>
    <m/>
    <m/>
    <d v="1899-12-30T00:00:00"/>
    <d v="1899-12-30T00:46:44"/>
    <n v="4"/>
    <d v="1899-12-30T00:04:29"/>
    <n v="46.733333333342451"/>
    <x v="0"/>
    <x v="0"/>
  </r>
  <r>
    <x v="6"/>
    <s v="2025000489"/>
    <x v="0"/>
    <x v="974"/>
    <s v="E1243MJV"/>
    <d v="2025-03-05T00:00:00"/>
    <x v="2"/>
    <s v="3264"/>
    <x v="36"/>
    <s v="S5"/>
    <x v="5"/>
    <x v="0"/>
    <d v="2025-03-05T00:00:00"/>
    <d v="1899-12-30T07:51:57"/>
    <d v="2025-03-05T00:00:00"/>
    <d v="1899-12-30T07:54:37"/>
    <d v="2025-03-05T00:00:00"/>
    <d v="1899-12-30T08:38:50"/>
    <x v="0"/>
    <x v="0"/>
    <s v="7003117336"/>
    <s v="EXW"/>
    <d v="1899-12-30T00:46:53"/>
    <x v="2606"/>
    <d v="1899-12-30T00:02:40"/>
    <s v="Granel"/>
    <s v="E001"/>
    <x v="1"/>
    <d v="1899-12-30T00:46:53"/>
    <d v="1899-12-30T00:44:13"/>
    <x v="2"/>
    <x v="8"/>
    <x v="2"/>
    <x v="2"/>
    <n v="0"/>
    <n v="0"/>
    <x v="0"/>
    <x v="2"/>
    <x v="2"/>
    <n v="0"/>
    <x v="4"/>
    <x v="0"/>
    <d v="1899-12-30T00:02:40"/>
    <d v="1899-12-30T00:02:40"/>
    <x v="0"/>
    <m/>
    <m/>
    <d v="1899-12-30T00:00:00"/>
    <d v="1899-12-30T00:46:53"/>
    <n v="4"/>
    <d v="1899-12-30T00:02:40"/>
    <n v="46.8833333333328"/>
    <x v="2"/>
    <x v="0"/>
  </r>
  <r>
    <x v="6"/>
    <s v="2025000490"/>
    <x v="0"/>
    <x v="975"/>
    <s v="E2277MGP"/>
    <d v="2025-03-05T00:00:00"/>
    <x v="2"/>
    <s v="3269"/>
    <x v="35"/>
    <s v="S4"/>
    <x v="4"/>
    <x v="0"/>
    <d v="2025-03-05T00:00:00"/>
    <d v="1899-12-30T08:14:21"/>
    <d v="2025-03-05T00:00:00"/>
    <d v="1899-12-30T08:15:39"/>
    <d v="2025-03-05T00:00:00"/>
    <d v="1899-12-30T08:41:50"/>
    <x v="0"/>
    <x v="0"/>
    <s v="7003117337"/>
    <s v="EXW"/>
    <d v="1899-12-30T00:27:29"/>
    <x v="1345"/>
    <d v="1899-12-30T00:01:18"/>
    <s v="Granel"/>
    <s v="E001"/>
    <x v="1"/>
    <d v="1899-12-30T00:27:29"/>
    <d v="1899-12-30T00:26:11"/>
    <x v="3"/>
    <x v="8"/>
    <x v="2"/>
    <x v="2"/>
    <n v="0"/>
    <n v="0"/>
    <x v="0"/>
    <x v="2"/>
    <x v="2"/>
    <n v="0"/>
    <x v="4"/>
    <x v="1"/>
    <d v="1899-12-30T00:01:18"/>
    <d v="1899-12-30T00:01:18"/>
    <x v="0"/>
    <m/>
    <m/>
    <d v="1899-12-30T00:00:00"/>
    <d v="1899-12-30T00:27:29"/>
    <n v="4"/>
    <d v="1899-12-30T00:01:18"/>
    <n v="27.483333333336002"/>
    <x v="2"/>
    <x v="1"/>
  </r>
  <r>
    <x v="6"/>
    <s v="2025000491"/>
    <x v="0"/>
    <x v="979"/>
    <s v="E1228KBR"/>
    <d v="2025-03-05T00:00:00"/>
    <x v="2"/>
    <s v="3264"/>
    <x v="36"/>
    <s v="S7"/>
    <x v="15"/>
    <x v="0"/>
    <d v="2025-03-05T00:00:00"/>
    <d v="1899-12-30T09:03:39"/>
    <d v="2025-03-05T00:00:00"/>
    <d v="1899-12-30T09:04:16"/>
    <d v="2025-03-05T00:00:00"/>
    <d v="1899-12-30T09:27:01"/>
    <x v="0"/>
    <x v="0"/>
    <s v="7003117338"/>
    <s v="EXW"/>
    <d v="1899-12-30T00:23:22"/>
    <x v="2019"/>
    <d v="1899-12-30T00:00:37"/>
    <s v="Granel"/>
    <s v="E001"/>
    <x v="1"/>
    <d v="1899-12-30T00:23:22"/>
    <d v="1899-12-30T00:22:45"/>
    <x v="4"/>
    <x v="8"/>
    <x v="2"/>
    <x v="2"/>
    <n v="0"/>
    <n v="0"/>
    <x v="0"/>
    <x v="2"/>
    <x v="2"/>
    <n v="0"/>
    <x v="4"/>
    <x v="1"/>
    <d v="1899-12-30T00:00:37"/>
    <d v="1899-12-30T00:00:37"/>
    <x v="0"/>
    <m/>
    <m/>
    <d v="1899-12-30T00:00:00"/>
    <d v="1899-12-30T00:23:22"/>
    <n v="4"/>
    <d v="1899-12-30T00:00:37"/>
    <n v="23.366666666663949"/>
    <x v="3"/>
    <x v="1"/>
  </r>
  <r>
    <x v="6"/>
    <s v="2025000492"/>
    <x v="0"/>
    <x v="998"/>
    <s v="ECO4520AX"/>
    <d v="2025-03-05T00:00:00"/>
    <x v="2"/>
    <s v="3283"/>
    <x v="37"/>
    <s v="PA"/>
    <x v="2"/>
    <x v="0"/>
    <d v="2025-03-05T00:00:00"/>
    <d v="1899-12-30T09:04:57"/>
    <d v="2025-03-05T00:00:00"/>
    <d v="1899-12-30T09:05:08"/>
    <d v="2025-03-05T00:00:00"/>
    <d v="1899-12-30T09:33:16"/>
    <x v="0"/>
    <x v="0"/>
    <s v="7003117339"/>
    <s v="EXW"/>
    <d v="1899-12-30T00:28:19"/>
    <x v="35"/>
    <d v="1899-12-30T00:00:11"/>
    <s v="Ensacado"/>
    <s v="E002"/>
    <x v="1"/>
    <d v="1899-12-30T00:28:19"/>
    <d v="1899-12-30T00:28:08"/>
    <x v="4"/>
    <x v="8"/>
    <x v="2"/>
    <x v="1"/>
    <n v="0"/>
    <n v="0"/>
    <x v="0"/>
    <x v="1"/>
    <x v="2"/>
    <n v="0"/>
    <x v="4"/>
    <x v="1"/>
    <d v="1899-12-30T00:00:11"/>
    <d v="1899-12-30T00:00:11"/>
    <x v="0"/>
    <m/>
    <m/>
    <d v="1899-12-30T00:00:00"/>
    <d v="1899-12-30T00:28:19"/>
    <n v="4"/>
    <d v="1899-12-30T00:00:11"/>
    <n v="28.316666666664005"/>
    <x v="3"/>
    <x v="1"/>
  </r>
  <r>
    <x v="6"/>
    <s v="2025000493"/>
    <x v="0"/>
    <x v="999"/>
    <s v="E6975FJC"/>
    <d v="2025-03-05T00:00:00"/>
    <x v="2"/>
    <s v="3283"/>
    <x v="37"/>
    <s v="PA"/>
    <x v="2"/>
    <x v="0"/>
    <d v="2025-03-05T00:00:00"/>
    <d v="1899-12-30T10:30:08"/>
    <d v="2025-03-05T00:00:00"/>
    <d v="1899-12-30T10:30:47"/>
    <d v="2025-03-05T00:00:00"/>
    <d v="1899-12-30T10:51:09"/>
    <x v="0"/>
    <x v="0"/>
    <s v="7003117340"/>
    <s v="EXW"/>
    <d v="1899-12-30T00:21:01"/>
    <x v="2607"/>
    <d v="1899-12-30T00:00:39"/>
    <s v="Ensacado"/>
    <s v="E002"/>
    <x v="1"/>
    <d v="1899-12-30T00:21:01"/>
    <d v="1899-12-30T00:20:22"/>
    <x v="5"/>
    <x v="8"/>
    <x v="2"/>
    <x v="1"/>
    <n v="0"/>
    <n v="0"/>
    <x v="0"/>
    <x v="1"/>
    <x v="2"/>
    <n v="0"/>
    <x v="4"/>
    <x v="1"/>
    <d v="1899-12-30T00:00:39"/>
    <d v="1899-12-30T00:00:39"/>
    <x v="0"/>
    <m/>
    <m/>
    <d v="1899-12-30T00:00:00"/>
    <d v="1899-12-30T00:21:01"/>
    <n v="4"/>
    <d v="1899-12-30T00:00:39"/>
    <n v="21.016666666670456"/>
    <x v="4"/>
    <x v="1"/>
  </r>
  <r>
    <x v="6"/>
    <s v="2025000494"/>
    <x v="0"/>
    <x v="975"/>
    <s v="E2277MGP"/>
    <d v="2025-03-05T00:00:00"/>
    <x v="2"/>
    <s v="3269"/>
    <x v="35"/>
    <s v="S4"/>
    <x v="4"/>
    <x v="0"/>
    <d v="2025-03-05T00:00:00"/>
    <d v="1899-12-30T10:43:54"/>
    <d v="2025-03-05T00:00:00"/>
    <d v="1899-12-30T10:44:15"/>
    <d v="2025-03-05T00:00:00"/>
    <d v="1899-12-30T11:03:33"/>
    <x v="0"/>
    <x v="0"/>
    <s v="7003117341"/>
    <s v="EXW"/>
    <d v="1899-12-30T00:19:39"/>
    <x v="1279"/>
    <d v="1899-12-30T00:00:21"/>
    <s v="Granel"/>
    <s v="E001"/>
    <x v="1"/>
    <d v="1899-12-30T00:19:39"/>
    <d v="1899-12-30T00:19:18"/>
    <x v="5"/>
    <x v="8"/>
    <x v="2"/>
    <x v="2"/>
    <n v="0"/>
    <n v="0"/>
    <x v="0"/>
    <x v="2"/>
    <x v="2"/>
    <n v="0"/>
    <x v="4"/>
    <x v="1"/>
    <d v="1899-12-30T00:00:21"/>
    <d v="1899-12-30T00:00:21"/>
    <x v="0"/>
    <m/>
    <m/>
    <d v="1899-12-30T00:00:00"/>
    <d v="1899-12-30T00:19:39"/>
    <n v="4"/>
    <d v="1899-12-30T00:00:21"/>
    <n v="19.649999999995156"/>
    <x v="5"/>
    <x v="1"/>
  </r>
  <r>
    <x v="6"/>
    <s v="2025000496"/>
    <x v="0"/>
    <x v="974"/>
    <s v="E1243MJV"/>
    <d v="2025-03-05T00:00:00"/>
    <x v="2"/>
    <s v="3264"/>
    <x v="36"/>
    <s v="S7"/>
    <x v="15"/>
    <x v="0"/>
    <d v="2025-03-05T00:00:00"/>
    <d v="1899-12-30T11:30:49"/>
    <d v="2025-03-05T00:00:00"/>
    <d v="1899-12-30T11:32:29"/>
    <d v="2025-03-05T00:00:00"/>
    <d v="1899-12-30T11:54:51"/>
    <x v="0"/>
    <x v="0"/>
    <s v="7003117342"/>
    <s v="EXW"/>
    <d v="1899-12-30T00:24:02"/>
    <x v="2365"/>
    <d v="1899-12-30T00:01:40"/>
    <s v="Granel"/>
    <s v="E001"/>
    <x v="1"/>
    <d v="1899-12-30T00:24:02"/>
    <d v="1899-12-30T00:22:22"/>
    <x v="9"/>
    <x v="8"/>
    <x v="2"/>
    <x v="2"/>
    <n v="0"/>
    <n v="0"/>
    <x v="0"/>
    <x v="2"/>
    <x v="2"/>
    <n v="0"/>
    <x v="4"/>
    <x v="1"/>
    <d v="1899-12-30T00:01:40"/>
    <d v="1899-12-30T00:01:40"/>
    <x v="0"/>
    <m/>
    <m/>
    <d v="1899-12-30T00:00:00"/>
    <d v="1899-12-30T00:24:02"/>
    <n v="4"/>
    <d v="1899-12-30T00:01:40"/>
    <n v="24.033333333326432"/>
    <x v="5"/>
    <x v="1"/>
  </r>
  <r>
    <x v="6"/>
    <s v="2025000495"/>
    <x v="0"/>
    <x v="1000"/>
    <s v="E7439MTL"/>
    <d v="2025-03-05T00:00:00"/>
    <x v="2"/>
    <s v="3269"/>
    <x v="35"/>
    <s v="S4"/>
    <x v="4"/>
    <x v="0"/>
    <d v="2025-03-05T00:00:00"/>
    <d v="1899-12-30T11:03:33"/>
    <d v="2025-03-05T00:00:00"/>
    <d v="1899-12-30T11:18:52"/>
    <d v="2025-03-05T00:00:00"/>
    <d v="1899-12-30T12:00:53"/>
    <x v="0"/>
    <x v="0"/>
    <s v="7003117343"/>
    <s v="EXW"/>
    <d v="1899-12-30T00:57:20"/>
    <x v="1367"/>
    <d v="1899-12-30T00:15:19"/>
    <s v="Granel"/>
    <s v="E001"/>
    <x v="1"/>
    <d v="1899-12-30T00:57:20"/>
    <d v="1899-12-30T00:42:01"/>
    <x v="9"/>
    <x v="8"/>
    <x v="2"/>
    <x v="2"/>
    <n v="0"/>
    <n v="0"/>
    <x v="0"/>
    <x v="2"/>
    <x v="2"/>
    <n v="0"/>
    <x v="4"/>
    <x v="0"/>
    <d v="1899-12-30T00:15:19"/>
    <d v="1899-12-30T00:15:19"/>
    <x v="0"/>
    <m/>
    <m/>
    <d v="1899-12-30T00:00:00"/>
    <d v="1899-12-30T00:57:20"/>
    <n v="4"/>
    <d v="1899-12-30T00:15:19"/>
    <n v="57.333333333340747"/>
    <x v="11"/>
    <x v="0"/>
  </r>
  <r>
    <x v="6"/>
    <s v="2025000497"/>
    <x v="0"/>
    <x v="975"/>
    <s v="E2277MGP"/>
    <d v="2025-03-05T00:00:00"/>
    <x v="2"/>
    <s v="3269"/>
    <x v="35"/>
    <s v="S4"/>
    <x v="4"/>
    <x v="0"/>
    <d v="2025-03-05T00:00:00"/>
    <d v="1899-12-30T12:26:33"/>
    <d v="2025-03-05T00:00:00"/>
    <d v="1899-12-30T12:26:55"/>
    <d v="2025-03-05T00:00:00"/>
    <d v="1899-12-30T12:46:51"/>
    <x v="0"/>
    <x v="0"/>
    <s v="7003117344"/>
    <s v="EXW"/>
    <d v="1899-12-30T00:20:18"/>
    <x v="1469"/>
    <d v="1899-12-30T00:00:22"/>
    <s v="Granel"/>
    <s v="E001"/>
    <x v="1"/>
    <d v="1899-12-30T00:20:18"/>
    <d v="1899-12-30T00:19:56"/>
    <x v="13"/>
    <x v="8"/>
    <x v="2"/>
    <x v="2"/>
    <n v="0"/>
    <n v="0"/>
    <x v="0"/>
    <x v="2"/>
    <x v="2"/>
    <n v="0"/>
    <x v="4"/>
    <x v="1"/>
    <d v="1899-12-30T00:00:22"/>
    <d v="1899-12-30T00:00:22"/>
    <x v="0"/>
    <m/>
    <m/>
    <d v="1899-12-30T00:00:00"/>
    <d v="1899-12-30T00:20:18"/>
    <n v="4"/>
    <d v="1899-12-30T00:00:22"/>
    <n v="20.299999999996778"/>
    <x v="11"/>
    <x v="1"/>
  </r>
  <r>
    <x v="6"/>
    <s v="2025000498"/>
    <x v="0"/>
    <x v="1000"/>
    <s v="E7439MTL"/>
    <d v="2025-03-05T00:00:00"/>
    <x v="2"/>
    <s v="3269"/>
    <x v="35"/>
    <s v="S4"/>
    <x v="4"/>
    <x v="0"/>
    <d v="2025-03-05T00:00:00"/>
    <d v="1899-12-30T13:54:37"/>
    <d v="2025-03-05T00:00:00"/>
    <d v="1899-12-30T13:55:52"/>
    <d v="2025-03-05T00:00:00"/>
    <d v="1899-12-30T14:28:55"/>
    <x v="0"/>
    <x v="0"/>
    <s v="7003117345"/>
    <s v="EXW"/>
    <d v="1899-12-30T00:34:18"/>
    <x v="2608"/>
    <d v="1899-12-30T00:01:15"/>
    <s v="Granel"/>
    <s v="E001"/>
    <x v="1"/>
    <d v="1899-12-30T00:34:18"/>
    <d v="1899-12-30T00:33:03"/>
    <x v="6"/>
    <x v="8"/>
    <x v="2"/>
    <x v="2"/>
    <n v="0"/>
    <n v="0"/>
    <x v="0"/>
    <x v="2"/>
    <x v="2"/>
    <n v="0"/>
    <x v="4"/>
    <x v="1"/>
    <d v="1899-12-30T00:01:15"/>
    <d v="1899-12-30T00:01:15"/>
    <x v="0"/>
    <m/>
    <m/>
    <d v="1899-12-30T00:00:00"/>
    <d v="1899-12-30T00:34:18"/>
    <n v="4"/>
    <d v="1899-12-30T00:01:15"/>
    <n v="34.299999999993531"/>
    <x v="7"/>
    <x v="1"/>
  </r>
  <r>
    <x v="6"/>
    <s v="2025000499"/>
    <x v="0"/>
    <x v="975"/>
    <s v="E2277MGP"/>
    <d v="2025-03-05T00:00:00"/>
    <x v="2"/>
    <s v="3269"/>
    <x v="35"/>
    <s v="S4"/>
    <x v="4"/>
    <x v="0"/>
    <d v="2025-03-05T00:00:00"/>
    <d v="1899-12-30T14:18:47"/>
    <d v="2025-03-05T00:00:00"/>
    <d v="1899-12-30T14:19:38"/>
    <d v="2025-03-05T00:00:00"/>
    <d v="1899-12-30T14:40:07"/>
    <x v="0"/>
    <x v="0"/>
    <s v="7003117346"/>
    <s v="EXW"/>
    <d v="1899-12-30T00:21:20"/>
    <x v="91"/>
    <d v="1899-12-30T00:00:51"/>
    <s v="Granel"/>
    <s v="E001"/>
    <x v="1"/>
    <d v="1899-12-30T00:21:20"/>
    <d v="1899-12-30T00:20:29"/>
    <x v="14"/>
    <x v="8"/>
    <x v="2"/>
    <x v="2"/>
    <n v="0"/>
    <n v="0"/>
    <x v="0"/>
    <x v="2"/>
    <x v="2"/>
    <n v="0"/>
    <x v="4"/>
    <x v="1"/>
    <d v="1899-12-30T00:00:51"/>
    <d v="1899-12-30T00:00:51"/>
    <x v="0"/>
    <m/>
    <m/>
    <d v="1899-12-30T00:00:00"/>
    <d v="1899-12-30T00:21:20"/>
    <n v="4"/>
    <d v="1899-12-30T00:00:51"/>
    <n v="21.333333333340718"/>
    <x v="7"/>
    <x v="1"/>
  </r>
  <r>
    <x v="6"/>
    <s v="2025000500"/>
    <x v="0"/>
    <x v="986"/>
    <s v="E3178LFN"/>
    <d v="2025-03-05T00:00:00"/>
    <x v="2"/>
    <s v="3283"/>
    <x v="37"/>
    <s v="PA"/>
    <x v="2"/>
    <x v="0"/>
    <d v="2025-03-05T00:00:00"/>
    <d v="1899-12-30T14:42:17"/>
    <d v="2025-03-05T00:00:00"/>
    <d v="1899-12-30T14:41:22"/>
    <d v="2025-03-05T00:00:00"/>
    <d v="1899-12-30T15:14:29"/>
    <x v="0"/>
    <x v="0"/>
    <s v="7003117347"/>
    <s v="EXW"/>
    <d v="1899-12-30T00:34:02"/>
    <x v="2609"/>
    <d v="1899-12-30T00:00:55"/>
    <s v="Ensacado"/>
    <s v="E002"/>
    <x v="1"/>
    <d v="1899-12-30T00:32:12"/>
    <d v="1899-12-30T00:33:07"/>
    <x v="14"/>
    <x v="8"/>
    <x v="2"/>
    <x v="1"/>
    <n v="0"/>
    <n v="0"/>
    <x v="0"/>
    <x v="1"/>
    <x v="2"/>
    <n v="0"/>
    <x v="4"/>
    <x v="1"/>
    <d v="1899-12-30T00:00:55"/>
    <d v="1899-12-30T00:00:55"/>
    <x v="0"/>
    <m/>
    <m/>
    <d v="1899-12-30T00:00:00"/>
    <d v="1899-12-30T00:32:12"/>
    <n v="4"/>
    <n v="-6.3657407407002875E-4"/>
    <n v="32.199999999998319"/>
    <x v="14"/>
    <x v="1"/>
  </r>
  <r>
    <x v="6"/>
    <s v="2025000501"/>
    <x v="0"/>
    <x v="974"/>
    <s v="E1243MJV"/>
    <d v="2025-03-05T00:00:00"/>
    <x v="2"/>
    <s v="3264"/>
    <x v="36"/>
    <s v="S7"/>
    <x v="15"/>
    <x v="0"/>
    <d v="2025-03-05T00:00:00"/>
    <d v="1899-12-30T15:20:31"/>
    <d v="2025-03-05T00:00:00"/>
    <d v="1899-12-30T15:19:21"/>
    <d v="2025-03-05T00:00:00"/>
    <d v="1899-12-30T15:50:19"/>
    <x v="0"/>
    <x v="0"/>
    <s v="7003117348"/>
    <s v="EXW"/>
    <d v="1899-12-30T00:32:08"/>
    <x v="511"/>
    <d v="1899-12-30T00:01:10"/>
    <s v="Granel"/>
    <s v="E001"/>
    <x v="1"/>
    <d v="1899-12-30T00:29:48"/>
    <d v="1899-12-30T00:30:58"/>
    <x v="10"/>
    <x v="8"/>
    <x v="2"/>
    <x v="2"/>
    <n v="0"/>
    <n v="0"/>
    <x v="0"/>
    <x v="2"/>
    <x v="2"/>
    <n v="0"/>
    <x v="4"/>
    <x v="1"/>
    <d v="1899-12-30T00:01:10"/>
    <d v="1899-12-30T00:01:10"/>
    <x v="0"/>
    <m/>
    <m/>
    <d v="1899-12-30T00:00:00"/>
    <d v="1899-12-30T00:29:48"/>
    <n v="4"/>
    <n v="-8.1018518519004878E-4"/>
    <n v="29.799999999993467"/>
    <x v="14"/>
    <x v="1"/>
  </r>
  <r>
    <x v="6"/>
    <s v="2025000502"/>
    <x v="0"/>
    <x v="979"/>
    <s v="E1228KBR"/>
    <d v="2025-03-06T00:00:00"/>
    <x v="2"/>
    <s v="3264"/>
    <x v="36"/>
    <s v="S7"/>
    <x v="15"/>
    <x v="0"/>
    <d v="2025-03-06T00:00:00"/>
    <d v="1899-12-30T06:03:35"/>
    <d v="2025-03-06T00:00:00"/>
    <d v="1899-12-30T06:03:18"/>
    <d v="2025-03-06T00:00:00"/>
    <d v="1899-12-30T06:30:58"/>
    <x v="0"/>
    <x v="0"/>
    <s v="7003117349"/>
    <s v="EXW"/>
    <d v="1899-12-30T00:27:57"/>
    <x v="1034"/>
    <d v="1899-12-30T00:00:17"/>
    <s v="Granel"/>
    <s v="E001"/>
    <x v="1"/>
    <d v="1899-12-30T00:27:23"/>
    <d v="1899-12-30T00:27:40"/>
    <x v="1"/>
    <x v="9"/>
    <x v="2"/>
    <x v="2"/>
    <n v="0"/>
    <n v="0"/>
    <x v="0"/>
    <x v="2"/>
    <x v="2"/>
    <n v="0"/>
    <x v="4"/>
    <x v="1"/>
    <d v="1899-12-30T00:00:17"/>
    <d v="1899-12-30T00:00:17"/>
    <x v="0"/>
    <m/>
    <m/>
    <d v="1899-12-30T00:00:00"/>
    <d v="1899-12-30T00:27:23"/>
    <n v="5"/>
    <n v="-1.9675925925999316E-4"/>
    <n v="27.383333333327993"/>
    <x v="0"/>
    <x v="1"/>
  </r>
  <r>
    <x v="6"/>
    <s v="2025000503"/>
    <x v="0"/>
    <x v="977"/>
    <s v="E0404KCN"/>
    <d v="2025-03-06T00:00:00"/>
    <x v="2"/>
    <s v="3269"/>
    <x v="35"/>
    <s v="S4"/>
    <x v="4"/>
    <x v="0"/>
    <d v="2025-03-06T00:00:00"/>
    <d v="1899-12-30T08:10:04"/>
    <d v="2025-03-06T00:00:00"/>
    <d v="1899-12-30T08:12:17"/>
    <d v="2025-03-06T00:00:00"/>
    <d v="1899-12-30T08:32:14"/>
    <x v="0"/>
    <x v="0"/>
    <s v="7003117350"/>
    <s v="EXW"/>
    <d v="1899-12-30T00:22:10"/>
    <x v="1253"/>
    <d v="1899-12-30T00:02:13"/>
    <s v="Granel"/>
    <s v="E001"/>
    <x v="1"/>
    <d v="1899-12-30T00:22:10"/>
    <d v="1899-12-30T00:19:57"/>
    <x v="3"/>
    <x v="9"/>
    <x v="2"/>
    <x v="2"/>
    <n v="0"/>
    <n v="0"/>
    <x v="0"/>
    <x v="2"/>
    <x v="2"/>
    <n v="0"/>
    <x v="4"/>
    <x v="1"/>
    <d v="1899-12-30T00:02:13"/>
    <d v="1899-12-30T00:02:13"/>
    <x v="0"/>
    <m/>
    <m/>
    <d v="1899-12-30T00:00:00"/>
    <d v="1899-12-30T00:22:10"/>
    <n v="5"/>
    <d v="1899-12-30T00:02:13"/>
    <n v="22.166666666668799"/>
    <x v="2"/>
    <x v="1"/>
  </r>
  <r>
    <x v="6"/>
    <s v="2025000504"/>
    <x v="0"/>
    <x v="975"/>
    <s v="E2277MGP"/>
    <d v="2025-03-06T00:00:00"/>
    <x v="2"/>
    <s v="3269"/>
    <x v="35"/>
    <s v="S4"/>
    <x v="4"/>
    <x v="0"/>
    <d v="2025-03-06T00:00:00"/>
    <d v="1899-12-30T08:17:27"/>
    <d v="2025-03-06T00:00:00"/>
    <d v="1899-12-30T08:18:14"/>
    <d v="2025-03-06T00:00:00"/>
    <d v="1899-12-30T08:45:22"/>
    <x v="0"/>
    <x v="0"/>
    <s v="7003117351"/>
    <s v="EXW"/>
    <d v="1899-12-30T00:27:55"/>
    <x v="2109"/>
    <d v="1899-12-30T00:00:47"/>
    <s v="Granel"/>
    <s v="E001"/>
    <x v="1"/>
    <d v="1899-12-30T00:27:55"/>
    <d v="1899-12-30T00:27:08"/>
    <x v="3"/>
    <x v="9"/>
    <x v="2"/>
    <x v="2"/>
    <n v="0"/>
    <n v="0"/>
    <x v="0"/>
    <x v="2"/>
    <x v="2"/>
    <n v="0"/>
    <x v="4"/>
    <x v="1"/>
    <d v="1899-12-30T00:00:47"/>
    <d v="1899-12-30T00:00:47"/>
    <x v="0"/>
    <m/>
    <m/>
    <d v="1899-12-30T00:00:00"/>
    <d v="1899-12-30T00:27:55"/>
    <n v="5"/>
    <d v="1899-12-30T00:00:47"/>
    <n v="27.916666666660824"/>
    <x v="2"/>
    <x v="1"/>
  </r>
  <r>
    <x v="6"/>
    <s v="2025000505"/>
    <x v="0"/>
    <x v="979"/>
    <s v="E1228KBR"/>
    <d v="2025-03-06T00:00:00"/>
    <x v="2"/>
    <s v="3264"/>
    <x v="36"/>
    <s v="S7"/>
    <x v="15"/>
    <x v="0"/>
    <d v="2025-03-06T00:00:00"/>
    <d v="1899-12-30T09:53:22"/>
    <d v="2025-03-06T00:00:00"/>
    <d v="1899-12-30T09:54:35"/>
    <d v="2025-03-06T00:00:00"/>
    <d v="1899-12-30T10:25:14"/>
    <x v="0"/>
    <x v="0"/>
    <s v="7003117352"/>
    <s v="EXW"/>
    <d v="1899-12-30T00:31:52"/>
    <x v="936"/>
    <d v="1899-12-30T00:01:13"/>
    <s v="Granel"/>
    <s v="E001"/>
    <x v="1"/>
    <d v="1899-12-30T00:31:52"/>
    <d v="1899-12-30T00:30:39"/>
    <x v="4"/>
    <x v="9"/>
    <x v="2"/>
    <x v="2"/>
    <n v="0"/>
    <n v="0"/>
    <x v="0"/>
    <x v="2"/>
    <x v="2"/>
    <n v="0"/>
    <x v="4"/>
    <x v="1"/>
    <d v="1899-12-30T00:01:13"/>
    <d v="1899-12-30T00:01:13"/>
    <x v="0"/>
    <m/>
    <m/>
    <d v="1899-12-30T00:00:00"/>
    <d v="1899-12-30T00:31:52"/>
    <n v="5"/>
    <d v="1899-12-30T00:01:13"/>
    <n v="31.866666666652808"/>
    <x v="4"/>
    <x v="1"/>
  </r>
  <r>
    <x v="6"/>
    <s v=""/>
    <x v="0"/>
    <x v="993"/>
    <s v="E4483KKV"/>
    <d v="2025-03-06T00:00:00"/>
    <x v="2"/>
    <s v="3269"/>
    <x v="35"/>
    <s v="S4"/>
    <x v="4"/>
    <x v="0"/>
    <d v="2025-03-06T00:00:00"/>
    <d v="1899-12-30T12:41:53"/>
    <d v="2025-03-06T00:00:00"/>
    <d v="1899-12-30T12:42:12"/>
    <d v="2025-03-06T00:00:00"/>
    <d v="1899-12-30T12:42:44"/>
    <x v="191"/>
    <x v="25"/>
    <s v="7003117353"/>
    <s v="EXW"/>
    <d v="1899-12-30T00:00:51"/>
    <x v="1521"/>
    <d v="1899-12-30T00:00:19"/>
    <s v="Granel"/>
    <s v="E001"/>
    <x v="1"/>
    <d v="1899-12-30T00:00:51"/>
    <d v="1899-12-30T00:00:32"/>
    <x v="13"/>
    <x v="9"/>
    <x v="2"/>
    <x v="2"/>
    <n v="1"/>
    <n v="0"/>
    <x v="1"/>
    <x v="2"/>
    <x v="2"/>
    <n v="1"/>
    <x v="4"/>
    <x v="1"/>
    <d v="1899-12-30T00:00:19"/>
    <d v="1899-12-30T00:00:19"/>
    <x v="0"/>
    <m/>
    <m/>
    <d v="1899-12-30T00:00:00"/>
    <d v="1899-12-30T00:00:51"/>
    <n v="5"/>
    <d v="1899-12-30T00:00:19"/>
    <n v="0.85000000000333031"/>
    <x v="11"/>
    <x v="1"/>
  </r>
  <r>
    <x v="6"/>
    <s v="2025000507"/>
    <x v="0"/>
    <x v="1001"/>
    <s v="E0074BVR"/>
    <d v="2025-03-06T00:00:00"/>
    <x v="2"/>
    <s v="3283"/>
    <x v="37"/>
    <s v="PA"/>
    <x v="2"/>
    <x v="0"/>
    <d v="2025-03-06T00:00:00"/>
    <d v="1899-12-30T17:38:06"/>
    <d v="2025-03-06T00:00:00"/>
    <d v="1899-12-30T17:39:50"/>
    <d v="2025-03-06T00:00:00"/>
    <d v="1899-12-30T18:03:08"/>
    <x v="0"/>
    <x v="0"/>
    <s v="7003117354"/>
    <s v="EXW"/>
    <d v="1899-12-30T00:25:02"/>
    <x v="1389"/>
    <d v="1899-12-30T00:01:44"/>
    <s v="Ensacado"/>
    <s v="E002"/>
    <x v="1"/>
    <d v="1899-12-30T00:25:02"/>
    <d v="1899-12-30T00:23:18"/>
    <x v="11"/>
    <x v="9"/>
    <x v="2"/>
    <x v="1"/>
    <n v="0"/>
    <n v="0"/>
    <x v="0"/>
    <x v="1"/>
    <x v="2"/>
    <n v="0"/>
    <x v="4"/>
    <x v="1"/>
    <d v="1899-12-30T00:01:44"/>
    <d v="1899-12-30T00:01:44"/>
    <x v="0"/>
    <m/>
    <m/>
    <d v="1899-12-30T00:00:00"/>
    <d v="1899-12-30T00:25:02"/>
    <n v="5"/>
    <d v="1899-12-30T00:01:44"/>
    <n v="25.033333333334422"/>
    <x v="9"/>
    <x v="1"/>
  </r>
  <r>
    <x v="6"/>
    <s v="2025000508"/>
    <x v="0"/>
    <x v="975"/>
    <s v="E2277MGP"/>
    <d v="2025-03-06T00:00:00"/>
    <x v="2"/>
    <s v="3269"/>
    <x v="35"/>
    <s v="S4"/>
    <x v="4"/>
    <x v="0"/>
    <d v="2025-03-06T00:00:00"/>
    <d v="1899-12-30T17:52:45"/>
    <d v="2025-03-06T00:00:00"/>
    <d v="1899-12-30T17:52:37"/>
    <d v="2025-03-06T00:00:00"/>
    <d v="1899-12-30T18:21:42"/>
    <x v="0"/>
    <x v="0"/>
    <s v="7003117355"/>
    <s v="EXW"/>
    <d v="1899-12-30T00:29:13"/>
    <x v="1029"/>
    <d v="1899-12-30T00:00:08"/>
    <s v="Granel"/>
    <s v="E001"/>
    <x v="1"/>
    <d v="1899-12-30T00:28:57"/>
    <d v="1899-12-30T00:29:05"/>
    <x v="11"/>
    <x v="9"/>
    <x v="2"/>
    <x v="2"/>
    <n v="0"/>
    <n v="0"/>
    <x v="0"/>
    <x v="2"/>
    <x v="2"/>
    <n v="0"/>
    <x v="4"/>
    <x v="1"/>
    <d v="1899-12-30T00:00:08"/>
    <d v="1899-12-30T00:00:08"/>
    <x v="0"/>
    <m/>
    <m/>
    <d v="1899-12-30T00:00:00"/>
    <d v="1899-12-30T00:28:57"/>
    <n v="5"/>
    <n v="-9.2592592589979539E-5"/>
    <n v="28.949999999990457"/>
    <x v="9"/>
    <x v="1"/>
  </r>
  <r>
    <x v="6"/>
    <s v="2025000509"/>
    <x v="0"/>
    <x v="1002"/>
    <s v="E1688JTS"/>
    <d v="2025-03-07T00:00:00"/>
    <x v="2"/>
    <s v="3264"/>
    <x v="36"/>
    <s v="S7"/>
    <x v="15"/>
    <x v="0"/>
    <d v="2025-03-07T00:00:00"/>
    <d v="1899-12-30T06:04:29"/>
    <d v="2025-03-07T00:00:00"/>
    <d v="1899-12-30T06:03:05"/>
    <d v="2025-03-07T00:00:00"/>
    <d v="1899-12-30T06:32:43"/>
    <x v="0"/>
    <x v="0"/>
    <s v="7003117356"/>
    <s v="EXW"/>
    <d v="1899-12-30T00:31:02"/>
    <x v="2610"/>
    <d v="1899-12-30T00:01:24"/>
    <s v="Granel"/>
    <s v="E001"/>
    <x v="1"/>
    <d v="1899-12-30T00:28:14"/>
    <d v="1899-12-30T00:29:38"/>
    <x v="1"/>
    <x v="10"/>
    <x v="2"/>
    <x v="2"/>
    <n v="0"/>
    <n v="0"/>
    <x v="0"/>
    <x v="2"/>
    <x v="2"/>
    <n v="0"/>
    <x v="4"/>
    <x v="1"/>
    <d v="1899-12-30T00:01:24"/>
    <d v="1899-12-30T00:01:24"/>
    <x v="0"/>
    <m/>
    <m/>
    <d v="1899-12-30T00:00:00"/>
    <d v="1899-12-30T00:28:14"/>
    <n v="6"/>
    <n v="-9.7222222222997923E-4"/>
    <n v="28.233333333331164"/>
    <x v="0"/>
    <x v="1"/>
  </r>
  <r>
    <x v="6"/>
    <s v="2025000511"/>
    <x v="0"/>
    <x v="974"/>
    <s v="E1243MJV"/>
    <d v="2025-03-07T00:00:00"/>
    <x v="2"/>
    <s v="3264"/>
    <x v="36"/>
    <s v="S5"/>
    <x v="5"/>
    <x v="0"/>
    <d v="2025-03-07T00:00:00"/>
    <d v="1899-12-30T07:09:51"/>
    <d v="2025-03-07T00:00:00"/>
    <d v="1899-12-30T07:09:03"/>
    <d v="2025-03-07T00:00:00"/>
    <d v="1899-12-30T07:32:21"/>
    <x v="0"/>
    <x v="0"/>
    <s v="7003117357"/>
    <s v="EXW"/>
    <d v="1899-12-30T00:24:06"/>
    <x v="1389"/>
    <d v="1899-12-30T00:00:48"/>
    <s v="Granel"/>
    <s v="E001"/>
    <x v="1"/>
    <d v="1899-12-30T00:22:30"/>
    <d v="1899-12-30T00:23:18"/>
    <x v="2"/>
    <x v="10"/>
    <x v="2"/>
    <x v="2"/>
    <n v="0"/>
    <n v="0"/>
    <x v="0"/>
    <x v="2"/>
    <x v="2"/>
    <n v="0"/>
    <x v="4"/>
    <x v="1"/>
    <d v="1899-12-30T00:00:48"/>
    <d v="1899-12-30T00:00:48"/>
    <x v="0"/>
    <m/>
    <m/>
    <d v="1899-12-30T00:00:00"/>
    <d v="1899-12-30T00:22:30"/>
    <n v="6"/>
    <n v="-5.5555555554998026E-4"/>
    <n v="22.5"/>
    <x v="1"/>
    <x v="1"/>
  </r>
  <r>
    <x v="6"/>
    <s v="2025000510"/>
    <x v="0"/>
    <x v="977"/>
    <s v="E0404KCN"/>
    <d v="2025-03-07T00:00:00"/>
    <x v="2"/>
    <s v="3269"/>
    <x v="35"/>
    <s v="S4"/>
    <x v="4"/>
    <x v="0"/>
    <d v="2025-03-07T00:00:00"/>
    <d v="1899-12-30T07:03:34"/>
    <d v="2025-03-07T00:00:00"/>
    <d v="1899-12-30T07:07:51"/>
    <d v="2025-03-07T00:00:00"/>
    <d v="1899-12-30T07:37:37"/>
    <x v="0"/>
    <x v="0"/>
    <s v="7003117358"/>
    <s v="EXW"/>
    <d v="1899-12-30T00:34:03"/>
    <x v="2611"/>
    <d v="1899-12-30T00:04:17"/>
    <s v="Granel"/>
    <s v="E001"/>
    <x v="1"/>
    <d v="1899-12-30T00:34:03"/>
    <d v="1899-12-30T00:29:46"/>
    <x v="2"/>
    <x v="10"/>
    <x v="2"/>
    <x v="2"/>
    <n v="0"/>
    <n v="0"/>
    <x v="0"/>
    <x v="2"/>
    <x v="2"/>
    <n v="0"/>
    <x v="4"/>
    <x v="1"/>
    <d v="1899-12-30T00:04:17"/>
    <d v="1899-12-30T00:04:17"/>
    <x v="0"/>
    <m/>
    <m/>
    <d v="1899-12-30T00:00:00"/>
    <d v="1899-12-30T00:34:03"/>
    <n v="6"/>
    <d v="1899-12-30T00:04:17"/>
    <n v="34.049999999995173"/>
    <x v="1"/>
    <x v="1"/>
  </r>
  <r>
    <x v="6"/>
    <s v="2025000512"/>
    <x v="0"/>
    <x v="973"/>
    <s v="E0536LWW"/>
    <d v="2025-03-07T00:00:00"/>
    <x v="2"/>
    <s v="3269"/>
    <x v="35"/>
    <s v="S4"/>
    <x v="4"/>
    <x v="0"/>
    <d v="2025-03-07T00:00:00"/>
    <d v="1899-12-30T08:42:44"/>
    <d v="2025-03-07T00:00:00"/>
    <d v="1899-12-30T08:44:15"/>
    <d v="2025-03-07T00:00:00"/>
    <d v="1899-12-30T09:04:13"/>
    <x v="0"/>
    <x v="0"/>
    <s v="7003117359"/>
    <s v="EXW"/>
    <d v="1899-12-30T00:21:29"/>
    <x v="2588"/>
    <d v="1899-12-30T00:01:31"/>
    <s v="Granel"/>
    <s v="E001"/>
    <x v="1"/>
    <d v="1899-12-30T00:21:29"/>
    <d v="1899-12-30T00:19:58"/>
    <x v="3"/>
    <x v="10"/>
    <x v="2"/>
    <x v="2"/>
    <n v="0"/>
    <n v="0"/>
    <x v="0"/>
    <x v="2"/>
    <x v="2"/>
    <n v="0"/>
    <x v="4"/>
    <x v="1"/>
    <d v="1899-12-30T00:01:31"/>
    <d v="1899-12-30T00:01:31"/>
    <x v="0"/>
    <m/>
    <m/>
    <d v="1899-12-30T00:00:00"/>
    <d v="1899-12-30T00:21:29"/>
    <n v="6"/>
    <d v="1899-12-30T00:01:31"/>
    <n v="21.483333333331228"/>
    <x v="3"/>
    <x v="1"/>
  </r>
  <r>
    <x v="6"/>
    <s v="2025000513"/>
    <x v="0"/>
    <x v="977"/>
    <s v="E0404KCN"/>
    <d v="2025-03-07T00:00:00"/>
    <x v="2"/>
    <s v="3269"/>
    <x v="35"/>
    <s v="S4"/>
    <x v="4"/>
    <x v="0"/>
    <d v="2025-03-07T00:00:00"/>
    <d v="1899-12-30T09:12:37"/>
    <d v="2025-03-07T00:00:00"/>
    <d v="1899-12-30T09:13:42"/>
    <d v="2025-03-07T00:00:00"/>
    <d v="1899-12-30T09:33:10"/>
    <x v="0"/>
    <x v="0"/>
    <s v="7003117360"/>
    <s v="EXW"/>
    <d v="1899-12-30T00:20:33"/>
    <x v="2612"/>
    <d v="1899-12-30T00:01:05"/>
    <s v="Granel"/>
    <s v="E001"/>
    <x v="1"/>
    <d v="1899-12-30T00:20:33"/>
    <d v="1899-12-30T00:19:28"/>
    <x v="4"/>
    <x v="10"/>
    <x v="2"/>
    <x v="2"/>
    <n v="0"/>
    <n v="0"/>
    <x v="0"/>
    <x v="2"/>
    <x v="2"/>
    <n v="0"/>
    <x v="4"/>
    <x v="1"/>
    <d v="1899-12-30T00:01:05"/>
    <d v="1899-12-30T00:01:05"/>
    <x v="0"/>
    <m/>
    <m/>
    <d v="1899-12-30T00:00:00"/>
    <d v="1899-12-30T00:20:33"/>
    <n v="6"/>
    <d v="1899-12-30T00:01:05"/>
    <n v="20.550000000009607"/>
    <x v="3"/>
    <x v="1"/>
  </r>
  <r>
    <x v="6"/>
    <s v="2025000514"/>
    <x v="0"/>
    <x v="1002"/>
    <s v="E1688JTS"/>
    <d v="2025-03-07T00:00:00"/>
    <x v="2"/>
    <s v="3264"/>
    <x v="36"/>
    <s v="S5"/>
    <x v="5"/>
    <x v="0"/>
    <d v="2025-03-07T00:00:00"/>
    <d v="1899-12-30T10:58:06"/>
    <d v="2025-03-07T00:00:00"/>
    <d v="1899-12-30T10:57:04"/>
    <d v="2025-03-07T00:00:00"/>
    <d v="1899-12-30T11:22:31"/>
    <x v="0"/>
    <x v="0"/>
    <s v="7003117361"/>
    <s v="EXW"/>
    <d v="1899-12-30T00:26:29"/>
    <x v="149"/>
    <d v="1899-12-30T00:01:02"/>
    <s v="Granel"/>
    <s v="E001"/>
    <x v="1"/>
    <d v="1899-12-30T00:24:25"/>
    <d v="1899-12-30T00:25:27"/>
    <x v="5"/>
    <x v="10"/>
    <x v="2"/>
    <x v="2"/>
    <n v="0"/>
    <n v="0"/>
    <x v="0"/>
    <x v="2"/>
    <x v="2"/>
    <n v="0"/>
    <x v="4"/>
    <x v="1"/>
    <d v="1899-12-30T00:01:02"/>
    <d v="1899-12-30T00:01:02"/>
    <x v="0"/>
    <m/>
    <m/>
    <d v="1899-12-30T00:00:00"/>
    <d v="1899-12-30T00:24:25"/>
    <n v="6"/>
    <n v="-7.1759259259002173E-4"/>
    <n v="24.416666666668831"/>
    <x v="5"/>
    <x v="1"/>
  </r>
  <r>
    <x v="6"/>
    <s v="2025000515"/>
    <x v="0"/>
    <x v="1003"/>
    <s v="E0247JRH"/>
    <d v="2025-03-07T00:00:00"/>
    <x v="2"/>
    <s v="3264"/>
    <x v="36"/>
    <s v="S5"/>
    <x v="5"/>
    <x v="0"/>
    <d v="2025-03-07T00:00:00"/>
    <d v="1899-12-30T11:25:09"/>
    <d v="2025-03-07T00:00:00"/>
    <d v="1899-12-30T11:24:48"/>
    <d v="2025-03-07T00:00:00"/>
    <d v="1899-12-30T11:49:22"/>
    <x v="0"/>
    <x v="0"/>
    <s v="7003117362"/>
    <s v="EXW"/>
    <d v="1899-12-30T00:24:55"/>
    <x v="2613"/>
    <d v="1899-12-30T00:00:21"/>
    <s v="Granel"/>
    <s v="E001"/>
    <x v="1"/>
    <d v="1899-12-30T00:24:13"/>
    <d v="1899-12-30T00:24:34"/>
    <x v="9"/>
    <x v="10"/>
    <x v="2"/>
    <x v="2"/>
    <n v="0"/>
    <n v="0"/>
    <x v="0"/>
    <x v="2"/>
    <x v="2"/>
    <n v="0"/>
    <x v="4"/>
    <x v="1"/>
    <d v="1899-12-30T00:00:21"/>
    <d v="1899-12-30T00:00:21"/>
    <x v="0"/>
    <m/>
    <m/>
    <d v="1899-12-30T00:00:00"/>
    <d v="1899-12-30T00:24:13"/>
    <n v="6"/>
    <n v="-2.4305555554998692E-4"/>
    <n v="24.216666666667201"/>
    <x v="5"/>
    <x v="1"/>
  </r>
  <r>
    <x v="6"/>
    <s v="2025000516"/>
    <x v="0"/>
    <x v="973"/>
    <s v="E0536LWW"/>
    <d v="2025-03-07T00:00:00"/>
    <x v="2"/>
    <s v="3269"/>
    <x v="35"/>
    <s v="S4"/>
    <x v="4"/>
    <x v="0"/>
    <d v="2025-03-07T00:00:00"/>
    <d v="1899-12-30T12:45:00"/>
    <d v="2025-03-07T00:00:00"/>
    <d v="1899-12-30T12:46:20"/>
    <d v="2025-03-07T00:00:00"/>
    <d v="1899-12-30T13:21:37"/>
    <x v="0"/>
    <x v="0"/>
    <s v="7003117363"/>
    <s v="EXW"/>
    <d v="1899-12-30T00:36:37"/>
    <x v="8"/>
    <d v="1899-12-30T00:01:20"/>
    <s v="Granel"/>
    <s v="E001"/>
    <x v="1"/>
    <d v="1899-12-30T00:36:37"/>
    <d v="1899-12-30T00:35:17"/>
    <x v="13"/>
    <x v="10"/>
    <x v="2"/>
    <x v="2"/>
    <n v="0"/>
    <n v="0"/>
    <x v="0"/>
    <x v="2"/>
    <x v="2"/>
    <n v="0"/>
    <x v="4"/>
    <x v="1"/>
    <d v="1899-12-30T00:01:20"/>
    <d v="1899-12-30T00:01:20"/>
    <x v="0"/>
    <m/>
    <m/>
    <d v="1899-12-30T00:00:00"/>
    <d v="1899-12-30T00:36:37"/>
    <n v="6"/>
    <d v="1899-12-30T00:01:20"/>
    <n v="36.616666666665623"/>
    <x v="6"/>
    <x v="1"/>
  </r>
  <r>
    <x v="6"/>
    <s v="2025000517"/>
    <x v="0"/>
    <x v="980"/>
    <s v="E0472MWT"/>
    <d v="2025-03-10T00:00:00"/>
    <x v="2"/>
    <s v="3261"/>
    <x v="38"/>
    <s v="S6"/>
    <x v="0"/>
    <x v="0"/>
    <d v="2025-03-10T00:00:00"/>
    <d v="1899-12-30T06:37:53"/>
    <d v="2025-03-10T00:00:00"/>
    <d v="1899-12-30T06:39:03"/>
    <d v="2025-03-10T00:00:00"/>
    <d v="1899-12-30T07:19:14"/>
    <x v="0"/>
    <x v="0"/>
    <s v="7003117364"/>
    <s v="EXW"/>
    <d v="1899-12-30T00:41:21"/>
    <x v="2614"/>
    <d v="1899-12-30T00:01:10"/>
    <s v="Granel"/>
    <s v="E001"/>
    <x v="1"/>
    <d v="1899-12-30T00:41:21"/>
    <d v="1899-12-30T00:40:11"/>
    <x v="1"/>
    <x v="11"/>
    <x v="3"/>
    <x v="2"/>
    <n v="0"/>
    <n v="0"/>
    <x v="0"/>
    <x v="2"/>
    <x v="2"/>
    <n v="0"/>
    <x v="4"/>
    <x v="1"/>
    <d v="1899-12-30T00:01:10"/>
    <d v="1899-12-30T00:01:10"/>
    <x v="0"/>
    <m/>
    <m/>
    <d v="1899-12-30T00:00:00"/>
    <d v="1899-12-30T00:41:21"/>
    <n v="2"/>
    <d v="1899-12-30T00:01:10"/>
    <n v="41.350000000003185"/>
    <x v="1"/>
    <x v="1"/>
  </r>
  <r>
    <x v="6"/>
    <s v="2025000518"/>
    <x v="0"/>
    <x v="978"/>
    <s v="E3178LFN"/>
    <d v="2025-03-10T00:00:00"/>
    <x v="2"/>
    <s v="3269"/>
    <x v="35"/>
    <s v="S4"/>
    <x v="4"/>
    <x v="0"/>
    <d v="2025-03-10T00:00:00"/>
    <d v="1899-12-30T07:02:51"/>
    <d v="2025-03-10T00:00:00"/>
    <d v="1899-12-30T07:04:23"/>
    <d v="2025-03-10T00:00:00"/>
    <d v="1899-12-30T07:26:33"/>
    <x v="0"/>
    <x v="0"/>
    <s v="7003117365"/>
    <s v="EXW"/>
    <d v="1899-12-30T00:23:42"/>
    <x v="1768"/>
    <d v="1899-12-30T00:01:32"/>
    <s v="Granel"/>
    <s v="E001"/>
    <x v="1"/>
    <d v="1899-12-30T00:23:42"/>
    <d v="1899-12-30T00:22:10"/>
    <x v="2"/>
    <x v="11"/>
    <x v="3"/>
    <x v="2"/>
    <n v="0"/>
    <n v="0"/>
    <x v="0"/>
    <x v="2"/>
    <x v="2"/>
    <n v="0"/>
    <x v="4"/>
    <x v="1"/>
    <d v="1899-12-30T00:01:32"/>
    <d v="1899-12-30T00:01:32"/>
    <x v="0"/>
    <m/>
    <m/>
    <d v="1899-12-30T00:00:00"/>
    <d v="1899-12-30T00:23:42"/>
    <n v="2"/>
    <d v="1899-12-30T00:01:32"/>
    <n v="23.70000000000962"/>
    <x v="1"/>
    <x v="1"/>
  </r>
  <r>
    <x v="6"/>
    <s v="2025000519"/>
    <x v="0"/>
    <x v="974"/>
    <s v="E1243MJV"/>
    <d v="2025-03-10T00:00:00"/>
    <x v="2"/>
    <s v="3264"/>
    <x v="36"/>
    <s v="S5"/>
    <x v="5"/>
    <x v="0"/>
    <d v="2025-03-10T00:00:00"/>
    <d v="1899-12-30T07:13:15"/>
    <d v="2025-03-10T00:00:00"/>
    <d v="1899-12-30T07:14:22"/>
    <d v="2025-03-10T00:00:00"/>
    <d v="1899-12-30T07:45:26"/>
    <x v="0"/>
    <x v="0"/>
    <s v="7003117366"/>
    <s v="EXW"/>
    <d v="1899-12-30T00:32:11"/>
    <x v="1234"/>
    <d v="1899-12-30T00:01:07"/>
    <s v="Granel"/>
    <s v="E001"/>
    <x v="1"/>
    <d v="1899-12-30T00:32:11"/>
    <d v="1899-12-30T00:31:04"/>
    <x v="2"/>
    <x v="11"/>
    <x v="3"/>
    <x v="2"/>
    <n v="0"/>
    <n v="0"/>
    <x v="0"/>
    <x v="2"/>
    <x v="2"/>
    <n v="0"/>
    <x v="4"/>
    <x v="1"/>
    <d v="1899-12-30T00:01:07"/>
    <d v="1899-12-30T00:01:07"/>
    <x v="0"/>
    <m/>
    <m/>
    <d v="1899-12-30T00:00:00"/>
    <d v="1899-12-30T00:32:11"/>
    <n v="2"/>
    <d v="1899-12-30T00:01:07"/>
    <n v="32.183333333323148"/>
    <x v="1"/>
    <x v="1"/>
  </r>
  <r>
    <x v="6"/>
    <s v="2025000521"/>
    <x v="0"/>
    <x v="975"/>
    <s v="E2277MGP"/>
    <d v="2025-03-10T00:00:00"/>
    <x v="2"/>
    <s v="3269"/>
    <x v="35"/>
    <s v="S4"/>
    <x v="4"/>
    <x v="0"/>
    <d v="2025-03-10T00:00:00"/>
    <d v="1899-12-30T08:10:53"/>
    <d v="2025-03-10T00:00:00"/>
    <d v="1899-12-30T08:11:33"/>
    <d v="2025-03-10T00:00:00"/>
    <d v="1899-12-30T08:29:48"/>
    <x v="0"/>
    <x v="0"/>
    <s v="7003117367"/>
    <s v="EXW"/>
    <d v="1899-12-30T00:18:55"/>
    <x v="2615"/>
    <d v="1899-12-30T00:00:40"/>
    <s v="Granel"/>
    <s v="E001"/>
    <x v="1"/>
    <d v="1899-12-30T00:18:55"/>
    <d v="1899-12-30T00:18:15"/>
    <x v="3"/>
    <x v="11"/>
    <x v="3"/>
    <x v="2"/>
    <n v="0"/>
    <n v="0"/>
    <x v="0"/>
    <x v="2"/>
    <x v="2"/>
    <n v="0"/>
    <x v="4"/>
    <x v="1"/>
    <d v="1899-12-30T00:00:40"/>
    <d v="1899-12-30T00:00:40"/>
    <x v="0"/>
    <m/>
    <m/>
    <d v="1899-12-30T00:00:00"/>
    <d v="1899-12-30T00:18:55"/>
    <n v="2"/>
    <d v="1899-12-30T00:00:40"/>
    <n v="18.916666666675166"/>
    <x v="2"/>
    <x v="1"/>
  </r>
  <r>
    <x v="6"/>
    <s v="2025000522"/>
    <x v="0"/>
    <x v="973"/>
    <s v="E0536LWW"/>
    <d v="2025-03-10T00:00:00"/>
    <x v="2"/>
    <s v="3269"/>
    <x v="35"/>
    <s v="S4"/>
    <x v="4"/>
    <x v="0"/>
    <d v="2025-03-10T00:00:00"/>
    <d v="1899-12-30T08:53:24"/>
    <d v="2025-03-10T00:00:00"/>
    <d v="1899-12-30T08:54:15"/>
    <d v="2025-03-10T00:00:00"/>
    <d v="1899-12-30T09:15:22"/>
    <x v="0"/>
    <x v="0"/>
    <s v="7003117368"/>
    <s v="EXW"/>
    <d v="1899-12-30T00:21:58"/>
    <x v="2616"/>
    <d v="1899-12-30T00:00:51"/>
    <s v="Granel"/>
    <s v="E001"/>
    <x v="1"/>
    <d v="1899-12-30T00:21:58"/>
    <d v="1899-12-30T00:21:07"/>
    <x v="3"/>
    <x v="11"/>
    <x v="3"/>
    <x v="2"/>
    <n v="0"/>
    <n v="0"/>
    <x v="0"/>
    <x v="2"/>
    <x v="2"/>
    <n v="0"/>
    <x v="4"/>
    <x v="1"/>
    <d v="1899-12-30T00:00:51"/>
    <d v="1899-12-30T00:00:51"/>
    <x v="0"/>
    <m/>
    <m/>
    <d v="1899-12-30T00:00:00"/>
    <d v="1899-12-30T00:21:58"/>
    <n v="2"/>
    <d v="1899-12-30T00:00:51"/>
    <n v="21.966666666667169"/>
    <x v="3"/>
    <x v="1"/>
  </r>
  <r>
    <x v="6"/>
    <s v="2025000520"/>
    <x v="0"/>
    <x v="988"/>
    <s v="E7437MTL"/>
    <d v="2025-03-10T00:00:00"/>
    <x v="2"/>
    <s v="2945"/>
    <x v="39"/>
    <s v="S2"/>
    <x v="6"/>
    <x v="0"/>
    <d v="2025-03-10T00:00:00"/>
    <d v="1899-12-30T08:04:19"/>
    <d v="2025-03-10T00:00:00"/>
    <d v="1899-12-30T08:05:35"/>
    <d v="2025-03-10T00:00:00"/>
    <d v="1899-12-30T09:45:47"/>
    <x v="0"/>
    <x v="0"/>
    <s v="7003117369"/>
    <s v="FBO"/>
    <d v="1899-12-30T01:41:28"/>
    <x v="2617"/>
    <d v="1899-12-30T00:01:16"/>
    <s v="Granel"/>
    <s v="E001"/>
    <x v="2"/>
    <d v="1899-12-30T01:41:28"/>
    <d v="1899-12-30T01:40:12"/>
    <x v="3"/>
    <x v="11"/>
    <x v="3"/>
    <x v="2"/>
    <n v="0"/>
    <n v="0"/>
    <x v="0"/>
    <x v="2"/>
    <x v="2"/>
    <n v="0"/>
    <x v="4"/>
    <x v="2"/>
    <d v="1899-12-30T00:01:16"/>
    <d v="1899-12-30T00:01:16"/>
    <x v="0"/>
    <m/>
    <m/>
    <d v="1899-12-30T00:00:00"/>
    <d v="1899-12-30T01:41:28"/>
    <n v="2"/>
    <d v="1899-12-30T00:01:16"/>
    <n v="101.46666666666241"/>
    <x v="3"/>
    <x v="0"/>
  </r>
  <r>
    <x v="6"/>
    <s v="2025000523"/>
    <x v="0"/>
    <x v="975"/>
    <s v="E2277MGP"/>
    <d v="2025-03-10T00:00:00"/>
    <x v="2"/>
    <s v="3269"/>
    <x v="35"/>
    <s v="S4"/>
    <x v="4"/>
    <x v="0"/>
    <d v="2025-03-10T00:00:00"/>
    <d v="1899-12-30T09:55:11"/>
    <d v="2025-03-10T00:00:00"/>
    <d v="1899-12-30T09:55:41"/>
    <d v="2025-03-10T00:00:00"/>
    <d v="1899-12-30T10:13:17"/>
    <x v="0"/>
    <x v="0"/>
    <s v="7003117370"/>
    <s v="EXW"/>
    <d v="1899-12-30T00:18:06"/>
    <x v="611"/>
    <d v="1899-12-30T00:00:30"/>
    <s v="Granel"/>
    <s v="E001"/>
    <x v="1"/>
    <d v="1899-12-30T00:18:06"/>
    <d v="1899-12-30T00:17:36"/>
    <x v="4"/>
    <x v="11"/>
    <x v="3"/>
    <x v="2"/>
    <n v="0"/>
    <n v="0"/>
    <x v="0"/>
    <x v="2"/>
    <x v="2"/>
    <n v="0"/>
    <x v="4"/>
    <x v="1"/>
    <d v="1899-12-30T00:00:30"/>
    <d v="1899-12-30T00:00:30"/>
    <x v="0"/>
    <m/>
    <m/>
    <d v="1899-12-30T00:00:00"/>
    <d v="1899-12-30T00:18:06"/>
    <n v="2"/>
    <d v="1899-12-30T00:00:30"/>
    <n v="18.099999999993557"/>
    <x v="4"/>
    <x v="1"/>
  </r>
  <r>
    <x v="6"/>
    <s v="2025000524"/>
    <x v="0"/>
    <x v="978"/>
    <s v="E3178LFN"/>
    <d v="2025-03-10T00:00:00"/>
    <x v="2"/>
    <s v="3264"/>
    <x v="36"/>
    <s v="S7"/>
    <x v="15"/>
    <x v="0"/>
    <d v="2025-03-10T00:00:00"/>
    <d v="1899-12-30T09:57:18"/>
    <d v="2025-03-10T00:00:00"/>
    <d v="1899-12-30T09:59:45"/>
    <d v="2025-03-10T00:00:00"/>
    <d v="1899-12-30T10:26:04"/>
    <x v="0"/>
    <x v="0"/>
    <s v="7003117371"/>
    <s v="EXW"/>
    <d v="1899-12-30T00:28:46"/>
    <x v="1344"/>
    <d v="1899-12-30T00:02:27"/>
    <s v="Granel"/>
    <s v="E001"/>
    <x v="1"/>
    <d v="1899-12-30T00:28:46"/>
    <d v="1899-12-30T00:26:19"/>
    <x v="4"/>
    <x v="11"/>
    <x v="3"/>
    <x v="2"/>
    <n v="0"/>
    <n v="0"/>
    <x v="0"/>
    <x v="2"/>
    <x v="2"/>
    <n v="0"/>
    <x v="4"/>
    <x v="1"/>
    <d v="1899-12-30T00:02:27"/>
    <d v="1899-12-30T00:02:27"/>
    <x v="0"/>
    <m/>
    <m/>
    <d v="1899-12-30T00:00:00"/>
    <d v="1899-12-30T00:28:46"/>
    <n v="2"/>
    <d v="1899-12-30T00:02:27"/>
    <n v="28.766666666663994"/>
    <x v="4"/>
    <x v="1"/>
  </r>
  <r>
    <x v="6"/>
    <s v="2025000525"/>
    <x v="0"/>
    <x v="976"/>
    <s v="E4562GFG"/>
    <d v="2025-03-10T00:00:00"/>
    <x v="2"/>
    <s v="3283"/>
    <x v="37"/>
    <s v="PA"/>
    <x v="2"/>
    <x v="0"/>
    <d v="2025-03-10T00:00:00"/>
    <d v="1899-12-30T10:55:30"/>
    <d v="2025-03-10T00:00:00"/>
    <d v="1899-12-30T10:54:19"/>
    <d v="2025-03-10T00:00:00"/>
    <d v="1899-12-30T11:32:32"/>
    <x v="0"/>
    <x v="0"/>
    <s v="7003117372"/>
    <s v="EXW"/>
    <d v="1899-12-30T00:39:24"/>
    <x v="1383"/>
    <d v="1899-12-30T00:01:11"/>
    <s v="Ensacado"/>
    <s v="E002"/>
    <x v="1"/>
    <d v="1899-12-30T00:37:02"/>
    <d v="1899-12-30T00:38:13"/>
    <x v="5"/>
    <x v="11"/>
    <x v="3"/>
    <x v="1"/>
    <n v="0"/>
    <n v="0"/>
    <x v="0"/>
    <x v="1"/>
    <x v="2"/>
    <n v="0"/>
    <x v="4"/>
    <x v="1"/>
    <d v="1899-12-30T00:01:11"/>
    <d v="1899-12-30T00:01:11"/>
    <x v="0"/>
    <m/>
    <m/>
    <d v="1899-12-30T00:00:00"/>
    <d v="1899-12-30T00:37:02"/>
    <n v="2"/>
    <n v="-8.2175925925997984E-4"/>
    <n v="37.033333333343968"/>
    <x v="5"/>
    <x v="1"/>
  </r>
  <r>
    <x v="6"/>
    <s v="2025000526"/>
    <x v="0"/>
    <x v="975"/>
    <s v="E2277MGP"/>
    <d v="2025-03-10T00:00:00"/>
    <x v="2"/>
    <s v="3269"/>
    <x v="35"/>
    <s v="S4"/>
    <x v="4"/>
    <x v="0"/>
    <d v="2025-03-10T00:00:00"/>
    <d v="1899-12-30T11:52:24"/>
    <d v="2025-03-10T00:00:00"/>
    <d v="1899-12-30T11:53:48"/>
    <d v="2025-03-10T00:00:00"/>
    <d v="1899-12-30T12:14:18"/>
    <x v="0"/>
    <x v="0"/>
    <s v="7003117373"/>
    <s v="EXW"/>
    <d v="1899-12-30T00:21:54"/>
    <x v="2249"/>
    <d v="1899-12-30T00:01:24"/>
    <s v="Granel"/>
    <s v="E001"/>
    <x v="1"/>
    <d v="1899-12-30T00:21:54"/>
    <d v="1899-12-30T00:20:30"/>
    <x v="9"/>
    <x v="11"/>
    <x v="3"/>
    <x v="2"/>
    <n v="0"/>
    <n v="0"/>
    <x v="0"/>
    <x v="2"/>
    <x v="2"/>
    <n v="0"/>
    <x v="4"/>
    <x v="1"/>
    <d v="1899-12-30T00:01:24"/>
    <d v="1899-12-30T00:01:24"/>
    <x v="0"/>
    <m/>
    <m/>
    <d v="1899-12-30T00:00:00"/>
    <d v="1899-12-30T00:21:54"/>
    <n v="2"/>
    <d v="1899-12-30T00:01:24"/>
    <n v="21.900000000009577"/>
    <x v="11"/>
    <x v="1"/>
  </r>
  <r>
    <x v="6"/>
    <s v="2025000528"/>
    <x v="0"/>
    <x v="973"/>
    <s v="E0536LWW"/>
    <d v="2025-03-10T00:00:00"/>
    <x v="2"/>
    <s v="3269"/>
    <x v="35"/>
    <s v="S4"/>
    <x v="4"/>
    <x v="0"/>
    <d v="2025-03-10T00:00:00"/>
    <d v="1899-12-30T12:57:36"/>
    <d v="2025-03-10T00:00:00"/>
    <d v="1899-12-30T12:58:09"/>
    <d v="2025-03-10T00:00:00"/>
    <d v="1899-12-30T13:15:53"/>
    <x v="0"/>
    <x v="0"/>
    <s v="7003117374"/>
    <s v="EXW"/>
    <d v="1899-12-30T00:18:17"/>
    <x v="2196"/>
    <d v="1899-12-30T00:00:33"/>
    <s v="Granel"/>
    <s v="E001"/>
    <x v="1"/>
    <d v="1899-12-30T00:18:17"/>
    <d v="1899-12-30T00:17:44"/>
    <x v="13"/>
    <x v="11"/>
    <x v="3"/>
    <x v="2"/>
    <n v="0"/>
    <n v="0"/>
    <x v="0"/>
    <x v="2"/>
    <x v="2"/>
    <n v="0"/>
    <x v="4"/>
    <x v="1"/>
    <d v="1899-12-30T00:00:33"/>
    <d v="1899-12-30T00:00:33"/>
    <x v="0"/>
    <m/>
    <m/>
    <d v="1899-12-30T00:00:00"/>
    <d v="1899-12-30T00:18:17"/>
    <n v="2"/>
    <d v="1899-12-30T00:00:33"/>
    <n v="18.283333333334326"/>
    <x v="6"/>
    <x v="1"/>
  </r>
  <r>
    <x v="6"/>
    <s v="2025000529"/>
    <x v="0"/>
    <x v="977"/>
    <s v="E0404KCN"/>
    <d v="2025-03-10T00:00:00"/>
    <x v="2"/>
    <s v="3269"/>
    <x v="35"/>
    <s v="S4"/>
    <x v="4"/>
    <x v="0"/>
    <d v="2025-03-10T00:00:00"/>
    <d v="1899-12-30T13:24:16"/>
    <d v="2025-03-10T00:00:00"/>
    <d v="1899-12-30T13:26:38"/>
    <d v="2025-03-10T00:00:00"/>
    <d v="1899-12-30T13:45:11"/>
    <x v="0"/>
    <x v="0"/>
    <s v="7003117375"/>
    <s v="EXW"/>
    <d v="1899-12-30T00:20:55"/>
    <x v="2066"/>
    <d v="1899-12-30T00:02:22"/>
    <s v="Granel"/>
    <s v="E001"/>
    <x v="1"/>
    <d v="1899-12-30T00:20:55"/>
    <d v="1899-12-30T00:18:33"/>
    <x v="6"/>
    <x v="11"/>
    <x v="3"/>
    <x v="2"/>
    <n v="0"/>
    <n v="0"/>
    <x v="0"/>
    <x v="2"/>
    <x v="2"/>
    <n v="0"/>
    <x v="4"/>
    <x v="1"/>
    <d v="1899-12-30T00:02:22"/>
    <d v="1899-12-30T00:02:22"/>
    <x v="0"/>
    <m/>
    <m/>
    <d v="1899-12-30T00:00:00"/>
    <d v="1899-12-30T00:20:55"/>
    <n v="2"/>
    <d v="1899-12-30T00:02:22"/>
    <n v="20.916666666662369"/>
    <x v="6"/>
    <x v="1"/>
  </r>
  <r>
    <x v="6"/>
    <s v="2025000530"/>
    <x v="0"/>
    <x v="975"/>
    <s v="E2277MGP"/>
    <d v="2025-03-10T00:00:00"/>
    <x v="2"/>
    <s v="3269"/>
    <x v="35"/>
    <s v="S4"/>
    <x v="4"/>
    <x v="0"/>
    <d v="2025-03-10T00:00:00"/>
    <d v="1899-12-30T13:45:58"/>
    <d v="2025-03-10T00:00:00"/>
    <d v="1899-12-30T13:46:25"/>
    <d v="2025-03-10T00:00:00"/>
    <d v="1899-12-30T14:05:19"/>
    <x v="0"/>
    <x v="0"/>
    <s v="7003117376"/>
    <s v="EXW"/>
    <d v="1899-12-30T00:19:21"/>
    <x v="1973"/>
    <d v="1899-12-30T00:00:27"/>
    <s v="Granel"/>
    <s v="E001"/>
    <x v="1"/>
    <d v="1899-12-30T00:19:21"/>
    <d v="1899-12-30T00:18:54"/>
    <x v="6"/>
    <x v="11"/>
    <x v="3"/>
    <x v="2"/>
    <n v="0"/>
    <n v="0"/>
    <x v="0"/>
    <x v="2"/>
    <x v="2"/>
    <n v="0"/>
    <x v="4"/>
    <x v="1"/>
    <d v="1899-12-30T00:00:27"/>
    <d v="1899-12-30T00:00:27"/>
    <x v="0"/>
    <m/>
    <m/>
    <d v="1899-12-30T00:00:00"/>
    <d v="1899-12-30T00:19:21"/>
    <n v="2"/>
    <d v="1899-12-30T00:00:27"/>
    <n v="19.349999999999987"/>
    <x v="7"/>
    <x v="1"/>
  </r>
  <r>
    <x v="6"/>
    <s v="2025000531"/>
    <x v="0"/>
    <x v="984"/>
    <s v="E4801MTX"/>
    <d v="2025-03-10T00:00:00"/>
    <x v="2"/>
    <s v="3283"/>
    <x v="37"/>
    <s v="PA"/>
    <x v="2"/>
    <x v="0"/>
    <d v="2025-03-10T00:00:00"/>
    <d v="1899-12-30T17:44:59"/>
    <d v="2025-03-10T00:00:00"/>
    <d v="1899-12-30T17:44:07"/>
    <d v="2025-03-10T00:00:00"/>
    <d v="1899-12-30T18:06:56"/>
    <x v="0"/>
    <x v="0"/>
    <s v="7003117377"/>
    <s v="EXW"/>
    <d v="1899-12-30T00:23:41"/>
    <x v="2467"/>
    <d v="1899-12-30T00:00:52"/>
    <s v="Ensacado"/>
    <s v="E002"/>
    <x v="1"/>
    <d v="1899-12-30T00:21:57"/>
    <d v="1899-12-30T00:22:49"/>
    <x v="11"/>
    <x v="11"/>
    <x v="3"/>
    <x v="1"/>
    <n v="0"/>
    <n v="0"/>
    <x v="0"/>
    <x v="1"/>
    <x v="2"/>
    <n v="0"/>
    <x v="4"/>
    <x v="1"/>
    <d v="1899-12-30T00:00:52"/>
    <d v="1899-12-30T00:00:52"/>
    <x v="0"/>
    <m/>
    <m/>
    <d v="1899-12-30T00:00:00"/>
    <d v="1899-12-30T00:21:57"/>
    <n v="2"/>
    <n v="-6.0185185185002155E-4"/>
    <n v="21.94999999999208"/>
    <x v="9"/>
    <x v="1"/>
  </r>
  <r>
    <x v="6"/>
    <s v="2025000533"/>
    <x v="0"/>
    <x v="974"/>
    <s v="E1243MJV"/>
    <d v="2025-03-11T00:00:00"/>
    <x v="2"/>
    <s v="3264"/>
    <x v="36"/>
    <s v="S5"/>
    <x v="5"/>
    <x v="0"/>
    <d v="2025-03-11T00:00:00"/>
    <d v="1899-12-30T07:15:18"/>
    <d v="2025-03-11T00:00:00"/>
    <d v="1899-12-30T07:14:27"/>
    <d v="2025-03-11T00:00:00"/>
    <d v="1899-12-30T07:53:49"/>
    <x v="0"/>
    <x v="0"/>
    <s v="7003117378"/>
    <s v="EXW"/>
    <d v="1899-12-30T00:40:13"/>
    <x v="2597"/>
    <d v="1899-12-30T00:00:51"/>
    <s v="Granel"/>
    <s v="E001"/>
    <x v="1"/>
    <d v="1899-12-30T00:38:31"/>
    <d v="1899-12-30T00:39:22"/>
    <x v="2"/>
    <x v="12"/>
    <x v="3"/>
    <x v="2"/>
    <n v="0"/>
    <n v="0"/>
    <x v="0"/>
    <x v="2"/>
    <x v="2"/>
    <n v="0"/>
    <x v="4"/>
    <x v="1"/>
    <d v="1899-12-30T00:00:51"/>
    <d v="1899-12-30T00:00:51"/>
    <x v="0"/>
    <m/>
    <m/>
    <d v="1899-12-30T00:00:00"/>
    <d v="1899-12-30T00:38:31"/>
    <n v="3"/>
    <n v="-5.9027777778003498E-4"/>
    <n v="38.516666666659205"/>
    <x v="1"/>
    <x v="1"/>
  </r>
  <r>
    <x v="6"/>
    <s v="2025000534"/>
    <x v="0"/>
    <x v="977"/>
    <s v="E0404KCN"/>
    <d v="2025-03-11T00:00:00"/>
    <x v="2"/>
    <s v="3261"/>
    <x v="38"/>
    <s v="S6"/>
    <x v="0"/>
    <x v="0"/>
    <d v="2025-03-11T00:00:00"/>
    <d v="1899-12-30T07:46:48"/>
    <d v="2025-03-11T00:00:00"/>
    <d v="1899-12-30T07:48:55"/>
    <d v="2025-03-11T00:00:00"/>
    <d v="1899-12-30T08:17:55"/>
    <x v="0"/>
    <x v="0"/>
    <s v="7003117379"/>
    <s v="EXW"/>
    <d v="1899-12-30T00:31:07"/>
    <x v="939"/>
    <d v="1899-12-30T00:02:07"/>
    <s v="Granel"/>
    <s v="E001"/>
    <x v="1"/>
    <d v="1899-12-30T00:31:07"/>
    <d v="1899-12-30T00:29:00"/>
    <x v="2"/>
    <x v="12"/>
    <x v="3"/>
    <x v="2"/>
    <n v="0"/>
    <n v="0"/>
    <x v="0"/>
    <x v="2"/>
    <x v="2"/>
    <n v="0"/>
    <x v="4"/>
    <x v="1"/>
    <d v="1899-12-30T00:02:07"/>
    <d v="1899-12-30T00:02:07"/>
    <x v="0"/>
    <m/>
    <m/>
    <d v="1899-12-30T00:00:00"/>
    <d v="1899-12-30T00:31:07"/>
    <n v="3"/>
    <d v="1899-12-30T00:02:07"/>
    <n v="31.116666666657647"/>
    <x v="2"/>
    <x v="1"/>
  </r>
  <r>
    <x v="6"/>
    <s v="2025000535"/>
    <x v="0"/>
    <x v="975"/>
    <s v="E2277MGP"/>
    <d v="2025-03-11T00:00:00"/>
    <x v="2"/>
    <s v="3269"/>
    <x v="35"/>
    <s v="S4"/>
    <x v="4"/>
    <x v="0"/>
    <d v="2025-03-11T00:00:00"/>
    <d v="1899-12-30T08:20:57"/>
    <d v="2025-03-11T00:00:00"/>
    <d v="1899-12-30T08:22:43"/>
    <d v="2025-03-11T00:00:00"/>
    <d v="1899-12-30T08:50:43"/>
    <x v="0"/>
    <x v="0"/>
    <s v="7003117380"/>
    <s v="EXW"/>
    <d v="1899-12-30T00:29:46"/>
    <x v="2110"/>
    <d v="1899-12-30T00:01:46"/>
    <s v="Granel"/>
    <s v="E001"/>
    <x v="1"/>
    <d v="1899-12-30T00:29:46"/>
    <d v="1899-12-30T00:28:00"/>
    <x v="3"/>
    <x v="12"/>
    <x v="3"/>
    <x v="2"/>
    <n v="0"/>
    <n v="0"/>
    <x v="0"/>
    <x v="2"/>
    <x v="2"/>
    <n v="0"/>
    <x v="4"/>
    <x v="1"/>
    <d v="1899-12-30T00:01:46"/>
    <d v="1899-12-30T00:01:46"/>
    <x v="0"/>
    <m/>
    <m/>
    <d v="1899-12-30T00:00:00"/>
    <d v="1899-12-30T00:29:46"/>
    <n v="3"/>
    <d v="1899-12-30T00:01:46"/>
    <n v="29.766666666671984"/>
    <x v="2"/>
    <x v="1"/>
  </r>
  <r>
    <x v="6"/>
    <s v="2025000536"/>
    <x v="0"/>
    <x v="1004"/>
    <s v="E1097KGF"/>
    <d v="2025-03-11T00:00:00"/>
    <x v="2"/>
    <s v="3283"/>
    <x v="37"/>
    <s v="PA"/>
    <x v="2"/>
    <x v="0"/>
    <d v="2025-03-11T00:00:00"/>
    <d v="1899-12-30T08:27:42"/>
    <d v="2025-03-11T00:00:00"/>
    <d v="1899-12-30T08:26:47"/>
    <d v="2025-03-11T00:00:00"/>
    <d v="1899-12-30T08:56:26"/>
    <x v="0"/>
    <x v="0"/>
    <s v="7003117381"/>
    <s v="EXW"/>
    <d v="1899-12-30T00:30:34"/>
    <x v="1638"/>
    <d v="1899-12-30T00:00:55"/>
    <s v="Ensacado"/>
    <s v="E002"/>
    <x v="1"/>
    <d v="1899-12-30T00:28:44"/>
    <d v="1899-12-30T00:29:39"/>
    <x v="3"/>
    <x v="12"/>
    <x v="3"/>
    <x v="1"/>
    <n v="0"/>
    <n v="0"/>
    <x v="0"/>
    <x v="1"/>
    <x v="2"/>
    <n v="0"/>
    <x v="4"/>
    <x v="1"/>
    <d v="1899-12-30T00:00:55"/>
    <d v="1899-12-30T00:00:55"/>
    <x v="0"/>
    <m/>
    <m/>
    <d v="1899-12-30T00:00:00"/>
    <d v="1899-12-30T00:28:44"/>
    <n v="3"/>
    <n v="-6.3657407406997324E-4"/>
    <n v="28.733333333342433"/>
    <x v="2"/>
    <x v="1"/>
  </r>
  <r>
    <x v="6"/>
    <s v=""/>
    <x v="0"/>
    <x v="978"/>
    <s v="E3178LFN"/>
    <d v="2025-03-11T00:00:00"/>
    <x v="2"/>
    <s v="3269"/>
    <x v="35"/>
    <s v="S4"/>
    <x v="4"/>
    <x v="0"/>
    <d v="2025-03-11T00:00:00"/>
    <d v="1899-12-30T09:54:21"/>
    <d v="2025-03-11T00:00:00"/>
    <d v="1899-12-30T09:54:32"/>
    <d v="2025-03-11T00:00:00"/>
    <d v="1899-12-30T09:55:28"/>
    <x v="192"/>
    <x v="25"/>
    <s v="7003117382"/>
    <s v="EXW"/>
    <d v="1899-12-30T00:01:07"/>
    <x v="2618"/>
    <d v="1899-12-30T00:00:11"/>
    <s v="Granel"/>
    <s v="E001"/>
    <x v="1"/>
    <d v="1899-12-30T00:01:07"/>
    <d v="1899-12-30T00:00:56"/>
    <x v="4"/>
    <x v="12"/>
    <x v="3"/>
    <x v="2"/>
    <n v="1"/>
    <n v="0"/>
    <x v="1"/>
    <x v="2"/>
    <x v="2"/>
    <n v="1"/>
    <x v="4"/>
    <x v="1"/>
    <d v="1899-12-30T00:00:11"/>
    <d v="1899-12-30T00:00:11"/>
    <x v="0"/>
    <m/>
    <m/>
    <d v="1899-12-30T00:00:00"/>
    <d v="1899-12-30T00:01:07"/>
    <n v="3"/>
    <d v="1899-12-30T00:00:11"/>
    <n v="1.1166666666623914"/>
    <x v="3"/>
    <x v="1"/>
  </r>
  <r>
    <x v="6"/>
    <s v="2025000537"/>
    <x v="0"/>
    <x v="975"/>
    <s v="E2277MGP"/>
    <d v="2025-03-11T00:00:00"/>
    <x v="2"/>
    <s v="3269"/>
    <x v="35"/>
    <s v="S4"/>
    <x v="4"/>
    <x v="0"/>
    <d v="2025-03-11T00:00:00"/>
    <d v="1899-12-30T10:27:46"/>
    <d v="2025-03-11T00:00:00"/>
    <d v="1899-12-30T10:28:54"/>
    <d v="2025-03-11T00:00:00"/>
    <d v="1899-12-30T10:48:06"/>
    <x v="0"/>
    <x v="0"/>
    <s v="7003117383"/>
    <s v="EXW"/>
    <d v="1899-12-30T00:20:20"/>
    <x v="2619"/>
    <d v="1899-12-30T00:01:08"/>
    <s v="Granel"/>
    <s v="E001"/>
    <x v="1"/>
    <d v="1899-12-30T00:20:20"/>
    <d v="1899-12-30T00:19:12"/>
    <x v="5"/>
    <x v="12"/>
    <x v="3"/>
    <x v="2"/>
    <n v="0"/>
    <n v="0"/>
    <x v="0"/>
    <x v="2"/>
    <x v="2"/>
    <n v="0"/>
    <x v="4"/>
    <x v="1"/>
    <d v="1899-12-30T00:01:08"/>
    <d v="1899-12-30T00:01:08"/>
    <x v="0"/>
    <m/>
    <m/>
    <d v="1899-12-30T00:00:00"/>
    <d v="1899-12-30T00:20:20"/>
    <n v="3"/>
    <d v="1899-12-30T00:01:08"/>
    <n v="20.333333333332806"/>
    <x v="4"/>
    <x v="1"/>
  </r>
  <r>
    <x v="6"/>
    <s v="2025000538"/>
    <x v="0"/>
    <x v="978"/>
    <s v="E3178LFN"/>
    <d v="2025-03-11T00:00:00"/>
    <x v="2"/>
    <s v="3264"/>
    <x v="36"/>
    <s v="S5"/>
    <x v="5"/>
    <x v="0"/>
    <d v="2025-03-11T00:00:00"/>
    <d v="1899-12-30T12:46:00"/>
    <d v="2025-03-11T00:00:00"/>
    <d v="1899-12-30T12:45:25"/>
    <d v="2025-03-11T00:00:00"/>
    <d v="1899-12-30T13:14:35"/>
    <x v="0"/>
    <x v="0"/>
    <s v="7003117384"/>
    <s v="EXW"/>
    <d v="1899-12-30T00:29:45"/>
    <x v="1094"/>
    <d v="1899-12-30T00:00:35"/>
    <s v="Granel"/>
    <s v="E001"/>
    <x v="1"/>
    <d v="1899-12-30T00:28:35"/>
    <d v="1899-12-30T00:29:10"/>
    <x v="13"/>
    <x v="12"/>
    <x v="3"/>
    <x v="2"/>
    <n v="0"/>
    <n v="0"/>
    <x v="0"/>
    <x v="2"/>
    <x v="2"/>
    <n v="0"/>
    <x v="4"/>
    <x v="1"/>
    <d v="1899-12-30T00:00:35"/>
    <d v="1899-12-30T00:00:35"/>
    <x v="0"/>
    <m/>
    <m/>
    <d v="1899-12-30T00:00:00"/>
    <d v="1899-12-30T00:28:35"/>
    <n v="3"/>
    <n v="-4.0509259259002839E-4"/>
    <n v="28.583333333337535"/>
    <x v="6"/>
    <x v="1"/>
  </r>
  <r>
    <x v="6"/>
    <s v="2025000539"/>
    <x v="0"/>
    <x v="975"/>
    <s v="E2277MGP"/>
    <d v="2025-03-11T00:00:00"/>
    <x v="2"/>
    <s v="3269"/>
    <x v="35"/>
    <s v="S4"/>
    <x v="4"/>
    <x v="0"/>
    <d v="2025-03-11T00:00:00"/>
    <d v="1899-12-30T13:17:00"/>
    <d v="2025-03-11T00:00:00"/>
    <d v="1899-12-30T13:15:41"/>
    <d v="2025-03-11T00:00:00"/>
    <d v="1899-12-30T13:43:38"/>
    <x v="0"/>
    <x v="0"/>
    <s v="7003117385"/>
    <s v="EXW"/>
    <d v="1899-12-30T00:29:16"/>
    <x v="2620"/>
    <d v="1899-12-30T00:01:19"/>
    <s v="Granel"/>
    <s v="E001"/>
    <x v="1"/>
    <d v="1899-12-30T00:26:38"/>
    <d v="1899-12-30T00:27:57"/>
    <x v="6"/>
    <x v="12"/>
    <x v="3"/>
    <x v="2"/>
    <n v="0"/>
    <n v="0"/>
    <x v="0"/>
    <x v="2"/>
    <x v="2"/>
    <n v="0"/>
    <x v="4"/>
    <x v="1"/>
    <d v="1899-12-30T00:01:19"/>
    <d v="1899-12-30T00:01:19"/>
    <x v="0"/>
    <m/>
    <m/>
    <d v="1899-12-30T00:00:00"/>
    <d v="1899-12-30T00:26:38"/>
    <n v="3"/>
    <n v="-9.143518518500704E-4"/>
    <n v="26.633333333332754"/>
    <x v="6"/>
    <x v="1"/>
  </r>
  <r>
    <x v="6"/>
    <s v="2025000540"/>
    <x v="0"/>
    <x v="990"/>
    <s v="E7685DXC"/>
    <d v="2025-03-11T00:00:00"/>
    <x v="2"/>
    <s v="3283"/>
    <x v="37"/>
    <s v="PA"/>
    <x v="2"/>
    <x v="0"/>
    <d v="2025-03-11T00:00:00"/>
    <d v="1899-12-30T17:26:34"/>
    <d v="2025-03-11T00:00:00"/>
    <d v="1899-12-30T17:28:10"/>
    <d v="2025-03-11T00:00:00"/>
    <d v="1899-12-30T18:18:49"/>
    <x v="0"/>
    <x v="0"/>
    <s v="7003117386"/>
    <s v="EXW"/>
    <d v="1899-12-30T00:52:15"/>
    <x v="739"/>
    <d v="1899-12-30T00:01:36"/>
    <s v="Ensacado"/>
    <s v="E002"/>
    <x v="1"/>
    <d v="1899-12-30T00:52:15"/>
    <d v="1899-12-30T00:50:39"/>
    <x v="11"/>
    <x v="12"/>
    <x v="3"/>
    <x v="1"/>
    <n v="0"/>
    <n v="0"/>
    <x v="0"/>
    <x v="1"/>
    <x v="2"/>
    <n v="0"/>
    <x v="4"/>
    <x v="0"/>
    <d v="1899-12-30T00:01:36"/>
    <d v="1899-12-30T00:01:36"/>
    <x v="0"/>
    <m/>
    <m/>
    <d v="1899-12-30T00:00:00"/>
    <d v="1899-12-30T00:52:15"/>
    <n v="3"/>
    <d v="1899-12-30T00:01:36"/>
    <n v="52.249999999996817"/>
    <x v="9"/>
    <x v="0"/>
  </r>
  <r>
    <x v="6"/>
    <s v="2025000541"/>
    <x v="0"/>
    <x v="973"/>
    <s v="E0536LWW"/>
    <d v="2025-03-12T00:00:00"/>
    <x v="2"/>
    <s v="3269"/>
    <x v="35"/>
    <s v="S4"/>
    <x v="4"/>
    <x v="0"/>
    <d v="2025-03-12T00:00:00"/>
    <d v="1899-12-30T08:55:15"/>
    <d v="2025-03-12T00:00:00"/>
    <d v="1899-12-30T08:56:46"/>
    <d v="2025-03-12T00:00:00"/>
    <d v="1899-12-30T09:16:26"/>
    <x v="0"/>
    <x v="0"/>
    <s v="7003117387"/>
    <s v="EXW"/>
    <d v="1899-12-30T00:21:11"/>
    <x v="372"/>
    <d v="1899-12-30T00:01:31"/>
    <s v="Granel"/>
    <s v="E001"/>
    <x v="1"/>
    <d v="1899-12-30T00:21:11"/>
    <d v="1899-12-30T00:19:40"/>
    <x v="3"/>
    <x v="13"/>
    <x v="3"/>
    <x v="2"/>
    <n v="0"/>
    <n v="0"/>
    <x v="0"/>
    <x v="2"/>
    <x v="2"/>
    <n v="0"/>
    <x v="4"/>
    <x v="1"/>
    <d v="1899-12-30T00:01:31"/>
    <d v="1899-12-30T00:01:31"/>
    <x v="0"/>
    <m/>
    <m/>
    <d v="1899-12-30T00:00:00"/>
    <d v="1899-12-30T00:21:11"/>
    <n v="4"/>
    <d v="1899-12-30T00:01:31"/>
    <n v="21.183333333336059"/>
    <x v="3"/>
    <x v="1"/>
  </r>
  <r>
    <x v="6"/>
    <s v="2025000542"/>
    <x v="0"/>
    <x v="981"/>
    <s v="E1766FPT"/>
    <d v="2025-03-12T00:00:00"/>
    <x v="2"/>
    <s v="3283"/>
    <x v="37"/>
    <s v="PA"/>
    <x v="2"/>
    <x v="0"/>
    <d v="2025-03-12T00:00:00"/>
    <d v="1899-12-30T11:44:43"/>
    <d v="2025-03-12T00:00:00"/>
    <d v="1899-12-30T11:58:59"/>
    <d v="2025-03-12T00:00:00"/>
    <d v="1899-12-30T12:15:10"/>
    <x v="0"/>
    <x v="0"/>
    <s v="7003117388"/>
    <s v="EXW"/>
    <d v="1899-12-30T00:30:27"/>
    <x v="649"/>
    <d v="1899-12-30T00:14:16"/>
    <s v="Ensacado"/>
    <s v="E002"/>
    <x v="1"/>
    <d v="1899-12-30T00:30:27"/>
    <d v="1899-12-30T00:16:11"/>
    <x v="9"/>
    <x v="13"/>
    <x v="3"/>
    <x v="1"/>
    <n v="0"/>
    <n v="0"/>
    <x v="0"/>
    <x v="1"/>
    <x v="2"/>
    <n v="0"/>
    <x v="4"/>
    <x v="1"/>
    <d v="1899-12-30T00:14:16"/>
    <d v="1899-12-30T00:14:16"/>
    <x v="0"/>
    <m/>
    <m/>
    <d v="1899-12-30T00:00:00"/>
    <d v="1899-12-30T00:30:27"/>
    <n v="4"/>
    <d v="1899-12-30T00:14:16"/>
    <n v="30.450000000009634"/>
    <x v="11"/>
    <x v="1"/>
  </r>
  <r>
    <x v="6"/>
    <s v="2025000543"/>
    <x v="0"/>
    <x v="1005"/>
    <s v="E5292BYB"/>
    <d v="2025-03-12T00:00:00"/>
    <x v="2"/>
    <s v="3283"/>
    <x v="37"/>
    <s v="PA"/>
    <x v="2"/>
    <x v="0"/>
    <d v="2025-03-12T00:00:00"/>
    <d v="1899-12-30T13:53:47"/>
    <d v="2025-03-12T00:00:00"/>
    <d v="1899-12-30T14:02:16"/>
    <d v="2025-03-12T00:00:00"/>
    <d v="1899-12-30T14:23:08"/>
    <x v="0"/>
    <x v="0"/>
    <s v="7003117389"/>
    <s v="EXW"/>
    <d v="1899-12-30T00:29:21"/>
    <x v="2621"/>
    <d v="1899-12-30T00:08:29"/>
    <s v="Ensacado"/>
    <s v="E002"/>
    <x v="1"/>
    <d v="1899-12-30T00:29:21"/>
    <d v="1899-12-30T00:20:52"/>
    <x v="6"/>
    <x v="13"/>
    <x v="3"/>
    <x v="1"/>
    <n v="0"/>
    <n v="0"/>
    <x v="0"/>
    <x v="1"/>
    <x v="2"/>
    <n v="0"/>
    <x v="4"/>
    <x v="1"/>
    <d v="1899-12-30T00:08:29"/>
    <d v="1899-12-30T00:08:29"/>
    <x v="0"/>
    <m/>
    <m/>
    <d v="1899-12-30T00:00:00"/>
    <d v="1899-12-30T00:29:21"/>
    <n v="4"/>
    <d v="1899-12-30T00:08:29"/>
    <n v="29.350000000007945"/>
    <x v="7"/>
    <x v="1"/>
  </r>
  <r>
    <x v="6"/>
    <s v="2025000544"/>
    <x v="0"/>
    <x v="974"/>
    <s v="E1243MJV"/>
    <d v="2025-03-12T00:00:00"/>
    <x v="2"/>
    <s v="3264"/>
    <x v="36"/>
    <s v="S7"/>
    <x v="15"/>
    <x v="0"/>
    <d v="2025-03-12T00:00:00"/>
    <d v="1899-12-30T15:01:05"/>
    <d v="2025-03-12T00:00:00"/>
    <d v="1899-12-30T15:01:00"/>
    <d v="2025-03-12T00:00:00"/>
    <d v="1899-12-30T15:59:50"/>
    <x v="0"/>
    <x v="0"/>
    <s v="7003117390"/>
    <s v="EXW"/>
    <d v="1899-12-30T00:58:55"/>
    <x v="1817"/>
    <d v="1899-12-30T00:00:05"/>
    <s v="Granel"/>
    <s v="E001"/>
    <x v="1"/>
    <d v="1899-12-30T00:58:45"/>
    <d v="1899-12-30T00:58:50"/>
    <x v="10"/>
    <x v="13"/>
    <x v="3"/>
    <x v="2"/>
    <n v="0"/>
    <n v="0"/>
    <x v="0"/>
    <x v="2"/>
    <x v="2"/>
    <n v="0"/>
    <x v="4"/>
    <x v="0"/>
    <d v="1899-12-30T00:00:05"/>
    <d v="1899-12-30T00:00:05"/>
    <x v="0"/>
    <m/>
    <m/>
    <d v="1899-12-30T00:00:00"/>
    <d v="1899-12-30T00:58:45"/>
    <n v="4"/>
    <n v="-5.7870370369972335E-5"/>
    <n v="58.750000000012861"/>
    <x v="14"/>
    <x v="0"/>
  </r>
  <r>
    <x v="6"/>
    <s v="2025000546"/>
    <x v="0"/>
    <x v="977"/>
    <s v="E0404KCN"/>
    <d v="2025-03-13T00:00:00"/>
    <x v="2"/>
    <s v="3269"/>
    <x v="35"/>
    <s v="S4"/>
    <x v="4"/>
    <x v="0"/>
    <d v="2025-03-13T00:00:00"/>
    <d v="1899-12-30T08:15:52"/>
    <d v="2025-03-13T00:00:00"/>
    <d v="1899-12-30T08:14:47"/>
    <d v="2025-03-13T00:00:00"/>
    <d v="1899-12-30T08:36:53"/>
    <x v="0"/>
    <x v="0"/>
    <s v="7003117391"/>
    <s v="EXW"/>
    <d v="1899-12-30T00:23:11"/>
    <x v="1687"/>
    <d v="1899-12-30T00:01:05"/>
    <s v="Granel"/>
    <s v="E001"/>
    <x v="1"/>
    <d v="1899-12-30T00:21:01"/>
    <d v="1899-12-30T00:22:06"/>
    <x v="3"/>
    <x v="14"/>
    <x v="3"/>
    <x v="2"/>
    <n v="0"/>
    <n v="0"/>
    <x v="0"/>
    <x v="2"/>
    <x v="2"/>
    <n v="0"/>
    <x v="4"/>
    <x v="1"/>
    <d v="1899-12-30T00:01:05"/>
    <d v="1899-12-30T00:01:05"/>
    <x v="0"/>
    <m/>
    <m/>
    <d v="1899-12-30T00:00:00"/>
    <d v="1899-12-30T00:21:01"/>
    <n v="5"/>
    <n v="-7.5231481481002893E-4"/>
    <n v="21.016666666670378"/>
    <x v="2"/>
    <x v="1"/>
  </r>
  <r>
    <x v="6"/>
    <s v="2025000547"/>
    <x v="0"/>
    <x v="975"/>
    <s v="E2277MGP"/>
    <d v="2025-03-13T00:00:00"/>
    <x v="2"/>
    <s v="3269"/>
    <x v="35"/>
    <s v="S4"/>
    <x v="4"/>
    <x v="0"/>
    <d v="2025-03-13T00:00:00"/>
    <d v="1899-12-30T08:44:25"/>
    <d v="2025-03-13T00:00:00"/>
    <d v="1899-12-30T08:45:21"/>
    <d v="2025-03-13T00:00:00"/>
    <d v="1899-12-30T09:04:13"/>
    <x v="0"/>
    <x v="0"/>
    <s v="7003117392"/>
    <s v="EXW"/>
    <d v="1899-12-30T00:19:48"/>
    <x v="1467"/>
    <d v="1899-12-30T00:00:56"/>
    <s v="Granel"/>
    <s v="E001"/>
    <x v="1"/>
    <d v="1899-12-30T00:19:48"/>
    <d v="1899-12-30T00:18:52"/>
    <x v="3"/>
    <x v="14"/>
    <x v="3"/>
    <x v="2"/>
    <n v="0"/>
    <n v="0"/>
    <x v="0"/>
    <x v="2"/>
    <x v="2"/>
    <n v="0"/>
    <x v="4"/>
    <x v="1"/>
    <d v="1899-12-30T00:00:56"/>
    <d v="1899-12-30T00:00:56"/>
    <x v="0"/>
    <m/>
    <m/>
    <d v="1899-12-30T00:00:00"/>
    <d v="1899-12-30T00:19:48"/>
    <n v="5"/>
    <d v="1899-12-30T00:00:56"/>
    <n v="19.799999999999976"/>
    <x v="3"/>
    <x v="1"/>
  </r>
  <r>
    <x v="6"/>
    <s v="2025000548"/>
    <x v="0"/>
    <x v="973"/>
    <s v="E0536LWW"/>
    <d v="2025-03-13T00:00:00"/>
    <x v="2"/>
    <s v="3269"/>
    <x v="35"/>
    <s v="S4"/>
    <x v="4"/>
    <x v="0"/>
    <d v="2025-03-13T00:00:00"/>
    <d v="1899-12-30T08:47:01"/>
    <d v="2025-03-13T00:00:00"/>
    <d v="1899-12-30T08:46:29"/>
    <d v="2025-03-13T00:00:00"/>
    <d v="1899-12-30T09:17:49"/>
    <x v="0"/>
    <x v="0"/>
    <s v="7003117393"/>
    <s v="EXW"/>
    <d v="1899-12-30T00:31:52"/>
    <x v="2557"/>
    <d v="1899-12-30T00:00:32"/>
    <s v="Granel"/>
    <s v="E001"/>
    <x v="1"/>
    <d v="1899-12-30T00:30:48"/>
    <d v="1899-12-30T00:31:20"/>
    <x v="3"/>
    <x v="14"/>
    <x v="3"/>
    <x v="2"/>
    <n v="0"/>
    <n v="0"/>
    <x v="0"/>
    <x v="2"/>
    <x v="2"/>
    <n v="0"/>
    <x v="4"/>
    <x v="1"/>
    <d v="1899-12-30T00:00:32"/>
    <d v="1899-12-30T00:00:32"/>
    <x v="0"/>
    <m/>
    <m/>
    <d v="1899-12-30T00:00:00"/>
    <d v="1899-12-30T00:30:48"/>
    <n v="5"/>
    <n v="-3.7037037037002118E-4"/>
    <n v="30.800000000001617"/>
    <x v="3"/>
    <x v="1"/>
  </r>
  <r>
    <x v="6"/>
    <s v="2025000549"/>
    <x v="0"/>
    <x v="975"/>
    <s v="E2277MGP"/>
    <d v="2025-03-13T00:00:00"/>
    <x v="2"/>
    <s v="3269"/>
    <x v="35"/>
    <s v="S4"/>
    <x v="4"/>
    <x v="0"/>
    <d v="2025-03-13T00:00:00"/>
    <d v="1899-12-30T10:31:08"/>
    <d v="2025-03-13T00:00:00"/>
    <d v="1899-12-30T10:32:35"/>
    <d v="2025-03-13T00:00:00"/>
    <d v="1899-12-30T10:57:33"/>
    <x v="0"/>
    <x v="0"/>
    <s v="7003117394"/>
    <s v="EXW"/>
    <d v="1899-12-30T00:26:25"/>
    <x v="469"/>
    <d v="1899-12-30T00:01:27"/>
    <s v="Granel"/>
    <s v="E001"/>
    <x v="1"/>
    <d v="1899-12-30T00:26:25"/>
    <d v="1899-12-30T00:24:58"/>
    <x v="5"/>
    <x v="14"/>
    <x v="3"/>
    <x v="2"/>
    <n v="0"/>
    <n v="0"/>
    <x v="0"/>
    <x v="2"/>
    <x v="2"/>
    <n v="0"/>
    <x v="4"/>
    <x v="1"/>
    <d v="1899-12-30T00:01:27"/>
    <d v="1899-12-30T00:01:27"/>
    <x v="0"/>
    <m/>
    <m/>
    <d v="1899-12-30T00:00:00"/>
    <d v="1899-12-30T00:26:25"/>
    <n v="5"/>
    <d v="1899-12-30T00:01:27"/>
    <n v="26.416666666656035"/>
    <x v="4"/>
    <x v="1"/>
  </r>
  <r>
    <x v="6"/>
    <s v="2025000550"/>
    <x v="0"/>
    <x v="975"/>
    <s v="E2277MGP"/>
    <d v="2025-03-13T00:00:00"/>
    <x v="2"/>
    <s v="3269"/>
    <x v="35"/>
    <s v="S4"/>
    <x v="4"/>
    <x v="0"/>
    <d v="2025-03-13T00:00:00"/>
    <d v="1899-12-30T12:23:04"/>
    <d v="2025-03-13T00:00:00"/>
    <d v="1899-12-30T12:25:17"/>
    <d v="2025-03-13T00:00:00"/>
    <d v="1899-12-30T12:45:32"/>
    <x v="0"/>
    <x v="0"/>
    <s v="7003117395"/>
    <s v="EXW"/>
    <d v="1899-12-30T00:22:28"/>
    <x v="646"/>
    <d v="1899-12-30T00:02:13"/>
    <s v="Granel"/>
    <s v="E001"/>
    <x v="1"/>
    <d v="1899-12-30T00:22:28"/>
    <d v="1899-12-30T00:20:15"/>
    <x v="13"/>
    <x v="14"/>
    <x v="3"/>
    <x v="2"/>
    <n v="0"/>
    <n v="0"/>
    <x v="0"/>
    <x v="2"/>
    <x v="2"/>
    <n v="0"/>
    <x v="4"/>
    <x v="1"/>
    <d v="1899-12-30T00:02:13"/>
    <d v="1899-12-30T00:02:13"/>
    <x v="0"/>
    <m/>
    <m/>
    <d v="1899-12-30T00:00:00"/>
    <d v="1899-12-30T00:22:28"/>
    <n v="5"/>
    <d v="1899-12-30T00:02:13"/>
    <n v="22.46666666666405"/>
    <x v="11"/>
    <x v="1"/>
  </r>
  <r>
    <x v="6"/>
    <s v="2025000555"/>
    <x v="0"/>
    <x v="1006"/>
    <s v="E2813DMK"/>
    <d v="2025-03-13T00:00:00"/>
    <x v="2"/>
    <s v="3283"/>
    <x v="37"/>
    <s v="PA"/>
    <x v="2"/>
    <x v="0"/>
    <d v="2025-03-13T00:00:00"/>
    <d v="1899-12-30T13:46:17"/>
    <d v="2025-03-13T00:00:00"/>
    <d v="1899-12-30T13:52:10"/>
    <d v="2025-03-13T00:00:00"/>
    <d v="1899-12-30T14:17:43"/>
    <x v="0"/>
    <x v="0"/>
    <s v="7003117396"/>
    <s v="EXW"/>
    <d v="1899-12-30T00:31:26"/>
    <x v="667"/>
    <d v="1899-12-30T00:05:53"/>
    <s v="Ensacado"/>
    <s v="E002"/>
    <x v="1"/>
    <d v="1899-12-30T00:31:26"/>
    <d v="1899-12-30T00:25:33"/>
    <x v="6"/>
    <x v="14"/>
    <x v="3"/>
    <x v="1"/>
    <n v="0"/>
    <n v="0"/>
    <x v="0"/>
    <x v="1"/>
    <x v="2"/>
    <n v="0"/>
    <x v="4"/>
    <x v="1"/>
    <d v="1899-12-30T00:05:53"/>
    <d v="1899-12-30T00:05:53"/>
    <x v="0"/>
    <m/>
    <m/>
    <d v="1899-12-30T00:00:00"/>
    <d v="1899-12-30T00:31:26"/>
    <n v="5"/>
    <d v="1899-12-30T00:05:53"/>
    <n v="31.433333333328068"/>
    <x v="7"/>
    <x v="1"/>
  </r>
  <r>
    <x v="6"/>
    <s v="2025000556"/>
    <x v="0"/>
    <x v="989"/>
    <s v="E9670LPH"/>
    <d v="2025-03-13T00:00:00"/>
    <x v="2"/>
    <s v="3283"/>
    <x v="37"/>
    <s v="PA"/>
    <x v="2"/>
    <x v="0"/>
    <d v="2025-03-13T00:00:00"/>
    <d v="1899-12-30T16:23:05"/>
    <d v="2025-03-13T00:00:00"/>
    <d v="1899-12-30T16:26:21"/>
    <d v="2025-03-13T00:00:00"/>
    <d v="1899-12-30T16:58:10"/>
    <x v="190"/>
    <x v="24"/>
    <s v="7003117397"/>
    <s v="EXW"/>
    <d v="1899-12-30T00:35:05"/>
    <x v="266"/>
    <d v="1899-12-30T00:03:16"/>
    <s v="Ensacado"/>
    <s v="E002"/>
    <x v="1"/>
    <d v="1899-12-30T00:35:05"/>
    <d v="1899-12-30T00:31:49"/>
    <x v="7"/>
    <x v="14"/>
    <x v="3"/>
    <x v="1"/>
    <n v="0"/>
    <n v="0"/>
    <x v="0"/>
    <x v="1"/>
    <x v="2"/>
    <n v="0"/>
    <x v="4"/>
    <x v="1"/>
    <d v="1899-12-30T00:03:16"/>
    <d v="1899-12-30T00:03:16"/>
    <x v="0"/>
    <m/>
    <m/>
    <d v="1899-12-30T00:00:00"/>
    <d v="1899-12-30T00:35:05"/>
    <n v="5"/>
    <d v="1899-12-30T00:03:16"/>
    <n v="35.083333333339191"/>
    <x v="8"/>
    <x v="1"/>
  </r>
  <r>
    <x v="6"/>
    <s v="2025000557"/>
    <x v="0"/>
    <x v="974"/>
    <s v="E1243MJV"/>
    <d v="2025-03-14T00:00:00"/>
    <x v="2"/>
    <s v="3264"/>
    <x v="36"/>
    <s v="S5"/>
    <x v="5"/>
    <x v="0"/>
    <d v="2025-03-14T00:00:00"/>
    <d v="1899-12-30T08:06:08"/>
    <d v="2025-03-14T00:00:00"/>
    <d v="1899-12-30T08:06:25"/>
    <d v="2025-03-14T00:00:00"/>
    <d v="1899-12-30T08:36:30"/>
    <x v="0"/>
    <x v="0"/>
    <s v="7003117398"/>
    <s v="EXW"/>
    <d v="1899-12-30T00:30:22"/>
    <x v="1128"/>
    <d v="1899-12-30T00:00:17"/>
    <s v="Granel"/>
    <s v="E001"/>
    <x v="1"/>
    <d v="1899-12-30T00:30:22"/>
    <d v="1899-12-30T00:30:05"/>
    <x v="3"/>
    <x v="15"/>
    <x v="3"/>
    <x v="2"/>
    <n v="0"/>
    <n v="0"/>
    <x v="0"/>
    <x v="2"/>
    <x v="2"/>
    <n v="0"/>
    <x v="4"/>
    <x v="1"/>
    <d v="1899-12-30T00:00:17"/>
    <d v="1899-12-30T00:00:17"/>
    <x v="0"/>
    <m/>
    <m/>
    <d v="1899-12-30T00:00:00"/>
    <d v="1899-12-30T00:30:22"/>
    <n v="6"/>
    <d v="1899-12-30T00:00:17"/>
    <n v="30.366666666676796"/>
    <x v="2"/>
    <x v="1"/>
  </r>
  <r>
    <x v="6"/>
    <s v="2025000558"/>
    <x v="0"/>
    <x v="975"/>
    <s v="E2277MGP"/>
    <d v="2025-03-14T00:00:00"/>
    <x v="2"/>
    <s v="3269"/>
    <x v="35"/>
    <s v="S4"/>
    <x v="4"/>
    <x v="0"/>
    <d v="2025-03-14T00:00:00"/>
    <d v="1899-12-30T08:31:34"/>
    <d v="2025-03-14T00:00:00"/>
    <d v="1899-12-30T08:32:14"/>
    <d v="2025-03-14T00:00:00"/>
    <d v="1899-12-30T08:52:46"/>
    <x v="0"/>
    <x v="0"/>
    <s v="7003117399"/>
    <s v="EXW"/>
    <d v="1899-12-30T00:21:12"/>
    <x v="1860"/>
    <d v="1899-12-30T00:00:40"/>
    <s v="Granel"/>
    <s v="E001"/>
    <x v="1"/>
    <d v="1899-12-30T00:21:12"/>
    <d v="1899-12-30T00:20:32"/>
    <x v="3"/>
    <x v="15"/>
    <x v="3"/>
    <x v="2"/>
    <n v="0"/>
    <n v="0"/>
    <x v="0"/>
    <x v="2"/>
    <x v="2"/>
    <n v="0"/>
    <x v="4"/>
    <x v="1"/>
    <d v="1899-12-30T00:00:40"/>
    <d v="1899-12-30T00:00:40"/>
    <x v="0"/>
    <m/>
    <m/>
    <d v="1899-12-30T00:00:00"/>
    <d v="1899-12-30T00:21:12"/>
    <n v="6"/>
    <d v="1899-12-30T00:00:40"/>
    <n v="21.199999999996759"/>
    <x v="2"/>
    <x v="1"/>
  </r>
  <r>
    <x v="6"/>
    <s v="2025000559"/>
    <x v="0"/>
    <x v="975"/>
    <s v="E2277MGP"/>
    <d v="2025-03-14T00:00:00"/>
    <x v="2"/>
    <s v="3269"/>
    <x v="35"/>
    <s v="S4"/>
    <x v="4"/>
    <x v="0"/>
    <d v="2025-03-14T00:00:00"/>
    <d v="1899-12-30T10:26:35"/>
    <d v="2025-03-14T00:00:00"/>
    <d v="1899-12-30T10:26:19"/>
    <d v="2025-03-14T00:00:00"/>
    <d v="1899-12-30T10:49:53"/>
    <x v="0"/>
    <x v="0"/>
    <s v="7003117400"/>
    <s v="EXW"/>
    <d v="1899-12-30T00:23:50"/>
    <x v="692"/>
    <d v="1899-12-30T00:00:16"/>
    <s v="Granel"/>
    <s v="E001"/>
    <x v="1"/>
    <d v="1899-12-30T00:23:18"/>
    <d v="1899-12-30T00:23:34"/>
    <x v="5"/>
    <x v="15"/>
    <x v="3"/>
    <x v="2"/>
    <n v="0"/>
    <n v="0"/>
    <x v="0"/>
    <x v="2"/>
    <x v="2"/>
    <n v="0"/>
    <x v="4"/>
    <x v="1"/>
    <d v="1899-12-30T00:00:16"/>
    <d v="1899-12-30T00:00:16"/>
    <x v="0"/>
    <m/>
    <m/>
    <d v="1899-12-30T00:00:00"/>
    <d v="1899-12-30T00:23:18"/>
    <n v="6"/>
    <n v="-1.8518518517995908E-4"/>
    <n v="23.300000000006438"/>
    <x v="4"/>
    <x v="1"/>
  </r>
  <r>
    <x v="6"/>
    <s v="2025000560"/>
    <x v="0"/>
    <x v="974"/>
    <s v="E1243MJV"/>
    <d v="2025-03-14T00:00:00"/>
    <x v="2"/>
    <s v="3264"/>
    <x v="36"/>
    <s v="S5"/>
    <x v="5"/>
    <x v="0"/>
    <d v="2025-03-14T00:00:00"/>
    <d v="1899-12-30T11:55:15"/>
    <d v="2025-03-14T00:00:00"/>
    <d v="1899-12-30T11:54:53"/>
    <d v="2025-03-14T00:00:00"/>
    <d v="1899-12-30T12:47:34"/>
    <x v="0"/>
    <x v="0"/>
    <s v="7003117401"/>
    <s v="EXW"/>
    <d v="1899-12-30T00:53:03"/>
    <x v="2622"/>
    <d v="1899-12-30T00:00:22"/>
    <s v="Granel"/>
    <s v="E001"/>
    <x v="1"/>
    <d v="1899-12-30T00:52:19"/>
    <d v="1899-12-30T00:52:41"/>
    <x v="9"/>
    <x v="15"/>
    <x v="3"/>
    <x v="2"/>
    <n v="0"/>
    <n v="0"/>
    <x v="0"/>
    <x v="2"/>
    <x v="2"/>
    <n v="0"/>
    <x v="4"/>
    <x v="0"/>
    <d v="1899-12-30T00:00:22"/>
    <d v="1899-12-30T00:00:22"/>
    <x v="0"/>
    <m/>
    <m/>
    <d v="1899-12-30T00:00:00"/>
    <d v="1899-12-30T00:52:19"/>
    <n v="6"/>
    <n v="-2.5462962962996549E-4"/>
    <n v="52.316666666668795"/>
    <x v="11"/>
    <x v="0"/>
  </r>
  <r>
    <x v="6"/>
    <s v="2025000561"/>
    <x v="0"/>
    <x v="975"/>
    <s v="E2277MGP"/>
    <d v="2025-03-14T00:00:00"/>
    <x v="2"/>
    <s v="3269"/>
    <x v="35"/>
    <s v="S4"/>
    <x v="4"/>
    <x v="0"/>
    <d v="2025-03-14T00:00:00"/>
    <d v="1899-12-30T12:21:29"/>
    <d v="2025-03-14T00:00:00"/>
    <d v="1899-12-30T12:22:13"/>
    <d v="2025-03-14T00:00:00"/>
    <d v="1899-12-30T12:51:10"/>
    <x v="0"/>
    <x v="0"/>
    <s v="7003117402"/>
    <s v="EXW"/>
    <d v="1899-12-30T00:29:41"/>
    <x v="1085"/>
    <d v="1899-12-30T00:00:44"/>
    <s v="Granel"/>
    <s v="E001"/>
    <x v="1"/>
    <d v="1899-12-30T00:29:41"/>
    <d v="1899-12-30T00:28:57"/>
    <x v="13"/>
    <x v="15"/>
    <x v="3"/>
    <x v="2"/>
    <n v="0"/>
    <n v="0"/>
    <x v="0"/>
    <x v="2"/>
    <x v="2"/>
    <n v="0"/>
    <x v="4"/>
    <x v="1"/>
    <d v="1899-12-30T00:00:44"/>
    <d v="1899-12-30T00:00:44"/>
    <x v="0"/>
    <m/>
    <m/>
    <d v="1899-12-30T00:00:00"/>
    <d v="1899-12-30T00:29:41"/>
    <n v="6"/>
    <d v="1899-12-30T00:00:44"/>
    <n v="29.683333333339306"/>
    <x v="11"/>
    <x v="1"/>
  </r>
  <r>
    <x v="6"/>
    <s v="2025000564"/>
    <x v="0"/>
    <x v="973"/>
    <s v="E0536LWW"/>
    <d v="2025-03-17T00:00:00"/>
    <x v="2"/>
    <s v="3269"/>
    <x v="35"/>
    <s v="S4"/>
    <x v="4"/>
    <x v="0"/>
    <d v="2025-03-17T00:00:00"/>
    <d v="1899-12-30T08:59:05"/>
    <d v="2025-03-17T00:00:00"/>
    <d v="1899-12-30T09:00:46"/>
    <d v="2025-03-17T00:00:00"/>
    <d v="1899-12-30T09:22:52"/>
    <x v="0"/>
    <x v="0"/>
    <s v="7003117403"/>
    <s v="EXW"/>
    <d v="1899-12-30T00:23:47"/>
    <x v="1687"/>
    <d v="1899-12-30T00:01:41"/>
    <s v="Granel"/>
    <s v="E001"/>
    <x v="1"/>
    <d v="1899-12-30T00:23:47"/>
    <d v="1899-12-30T00:22:06"/>
    <x v="3"/>
    <x v="16"/>
    <x v="4"/>
    <x v="2"/>
    <n v="0"/>
    <n v="0"/>
    <x v="0"/>
    <x v="2"/>
    <x v="2"/>
    <n v="0"/>
    <x v="4"/>
    <x v="1"/>
    <d v="1899-12-30T00:01:41"/>
    <d v="1899-12-30T00:01:41"/>
    <x v="0"/>
    <m/>
    <m/>
    <d v="1899-12-30T00:00:00"/>
    <d v="1899-12-30T00:23:47"/>
    <n v="2"/>
    <d v="1899-12-30T00:01:41"/>
    <n v="23.783333333327992"/>
    <x v="3"/>
    <x v="1"/>
  </r>
  <r>
    <x v="6"/>
    <s v="2025000563"/>
    <x v="0"/>
    <x v="985"/>
    <s v="E6942JKS"/>
    <d v="2025-03-17T00:00:00"/>
    <x v="2"/>
    <s v="3283"/>
    <x v="37"/>
    <s v="PA"/>
    <x v="3"/>
    <x v="0"/>
    <d v="2025-03-17T00:00:00"/>
    <d v="1899-12-30T08:26:06"/>
    <d v="2025-03-17T00:00:00"/>
    <d v="1899-12-30T18:13:59"/>
    <d v="2025-03-17T00:00:00"/>
    <d v="1899-12-30T09:46:01"/>
    <x v="193"/>
    <x v="23"/>
    <s v="7003117404"/>
    <s v="EXW"/>
    <d v="1899-12-30T18:15:51"/>
    <x v="2623"/>
    <d v="1899-12-30T09:47:53"/>
    <s v="Ensacado"/>
    <s v="E002"/>
    <x v="1"/>
    <d v="1899-12-30T01:19:55"/>
    <n v="-0.35275462962963006"/>
    <x v="3"/>
    <x v="16"/>
    <x v="4"/>
    <x v="1"/>
    <n v="0"/>
    <n v="0"/>
    <x v="0"/>
    <x v="1"/>
    <x v="2"/>
    <n v="0"/>
    <x v="4"/>
    <x v="0"/>
    <d v="1899-12-30T09:47:53"/>
    <d v="1899-12-30T08:49:53"/>
    <x v="1"/>
    <m/>
    <m/>
    <d v="1899-12-30T00:00:00"/>
    <d v="1899-12-30T01:19:55"/>
    <n v="2"/>
    <d v="1899-12-30T09:47:53"/>
    <n v="79.916666666673592"/>
    <x v="3"/>
    <x v="0"/>
  </r>
  <r>
    <x v="6"/>
    <s v=""/>
    <x v="0"/>
    <x v="1007"/>
    <s v="E9449KGB"/>
    <d v="2025-03-17T00:00:00"/>
    <x v="2"/>
    <s v="3269"/>
    <x v="35"/>
    <s v="S4"/>
    <x v="4"/>
    <x v="0"/>
    <d v="2025-03-17T00:00:00"/>
    <d v="1899-12-30T09:54:01"/>
    <d v="2025-03-17T00:00:00"/>
    <d v="1899-12-30T09:54:27"/>
    <d v="2025-03-17T00:00:00"/>
    <d v="1899-12-30T09:55:25"/>
    <x v="191"/>
    <x v="23"/>
    <s v="7003117405"/>
    <s v="EXW"/>
    <d v="1899-12-30T00:01:24"/>
    <x v="2546"/>
    <d v="1899-12-30T00:00:26"/>
    <s v="Granel"/>
    <s v="E001"/>
    <x v="1"/>
    <d v="1899-12-30T00:01:24"/>
    <d v="1899-12-30T00:00:58"/>
    <x v="4"/>
    <x v="16"/>
    <x v="4"/>
    <x v="2"/>
    <n v="1"/>
    <n v="0"/>
    <x v="1"/>
    <x v="2"/>
    <x v="2"/>
    <n v="1"/>
    <x v="4"/>
    <x v="1"/>
    <d v="1899-12-30T00:00:26"/>
    <d v="1899-12-30T00:00:26"/>
    <x v="0"/>
    <m/>
    <m/>
    <d v="1899-12-30T00:00:00"/>
    <d v="1899-12-30T00:01:24"/>
    <n v="2"/>
    <d v="1899-12-30T00:00:26"/>
    <n v="1.4000000000111701"/>
    <x v="3"/>
    <x v="1"/>
  </r>
  <r>
    <x v="6"/>
    <s v="2025000565"/>
    <x v="0"/>
    <x v="1008"/>
    <s v="E0990KXG"/>
    <d v="2025-03-17T00:00:00"/>
    <x v="2"/>
    <s v="3283"/>
    <x v="37"/>
    <s v="PA"/>
    <x v="2"/>
    <x v="0"/>
    <d v="2025-03-17T00:00:00"/>
    <d v="1899-12-30T09:30:26"/>
    <d v="2025-03-17T00:00:00"/>
    <d v="1899-12-30T09:55:02"/>
    <d v="2025-03-17T00:00:00"/>
    <d v="1899-12-30T10:39:18"/>
    <x v="0"/>
    <x v="0"/>
    <s v="7003117406"/>
    <s v="EXW"/>
    <d v="1899-12-30T01:08:52"/>
    <x v="2624"/>
    <d v="1899-12-30T00:24:36"/>
    <s v="Ensacado"/>
    <s v="E002"/>
    <x v="1"/>
    <d v="1899-12-30T01:08:52"/>
    <d v="1899-12-30T00:44:16"/>
    <x v="4"/>
    <x v="16"/>
    <x v="4"/>
    <x v="1"/>
    <n v="0"/>
    <n v="0"/>
    <x v="0"/>
    <x v="1"/>
    <x v="2"/>
    <n v="0"/>
    <x v="4"/>
    <x v="0"/>
    <d v="1899-12-30T00:24:36"/>
    <d v="1899-12-30T00:24:36"/>
    <x v="0"/>
    <m/>
    <m/>
    <d v="1899-12-30T00:00:00"/>
    <d v="1899-12-30T01:08:52"/>
    <n v="2"/>
    <d v="1899-12-30T00:24:36"/>
    <n v="68.866666666660834"/>
    <x v="4"/>
    <x v="0"/>
  </r>
  <r>
    <x v="6"/>
    <s v="2025000567"/>
    <x v="0"/>
    <x v="973"/>
    <s v="E0536LWW"/>
    <d v="2025-03-17T00:00:00"/>
    <x v="2"/>
    <s v="3269"/>
    <x v="35"/>
    <s v="S4"/>
    <x v="4"/>
    <x v="0"/>
    <d v="2025-03-17T00:00:00"/>
    <d v="1899-12-30T12:18:45"/>
    <d v="2025-03-17T00:00:00"/>
    <d v="1899-12-30T12:22:51"/>
    <d v="2025-03-17T00:00:00"/>
    <d v="1899-12-30T12:41:34"/>
    <x v="0"/>
    <x v="0"/>
    <s v="7003117407"/>
    <s v="EXW"/>
    <d v="1899-12-30T00:22:49"/>
    <x v="2625"/>
    <d v="1899-12-30T00:04:06"/>
    <s v="Granel"/>
    <s v="E001"/>
    <x v="1"/>
    <d v="1899-12-30T00:22:49"/>
    <d v="1899-12-30T00:18:43"/>
    <x v="13"/>
    <x v="16"/>
    <x v="4"/>
    <x v="2"/>
    <n v="0"/>
    <n v="0"/>
    <x v="0"/>
    <x v="2"/>
    <x v="2"/>
    <n v="0"/>
    <x v="4"/>
    <x v="1"/>
    <d v="1899-12-30T00:04:06"/>
    <d v="1899-12-30T00:04:06"/>
    <x v="0"/>
    <m/>
    <m/>
    <d v="1899-12-30T00:00:00"/>
    <d v="1899-12-30T00:22:49"/>
    <n v="2"/>
    <d v="1899-12-30T00:04:06"/>
    <n v="22.81666666667034"/>
    <x v="11"/>
    <x v="1"/>
  </r>
  <r>
    <x v="6"/>
    <s v="2025000566"/>
    <x v="0"/>
    <x v="979"/>
    <s v="E1228KBR"/>
    <d v="2025-03-17T00:00:00"/>
    <x v="2"/>
    <s v="3264"/>
    <x v="36"/>
    <s v="S5"/>
    <x v="5"/>
    <x v="0"/>
    <d v="2025-03-17T00:00:00"/>
    <d v="1899-12-30T12:13:55"/>
    <d v="2025-03-17T00:00:00"/>
    <d v="1899-12-30T12:14:15"/>
    <d v="2025-03-17T00:00:00"/>
    <d v="1899-12-30T12:43:43"/>
    <x v="0"/>
    <x v="0"/>
    <s v="7003117408"/>
    <s v="EXW"/>
    <d v="1899-12-30T00:29:48"/>
    <x v="990"/>
    <d v="1899-12-30T00:00:20"/>
    <s v="Granel"/>
    <s v="E001"/>
    <x v="1"/>
    <d v="1899-12-30T00:29:48"/>
    <d v="1899-12-30T00:29:28"/>
    <x v="13"/>
    <x v="16"/>
    <x v="4"/>
    <x v="2"/>
    <n v="0"/>
    <n v="0"/>
    <x v="0"/>
    <x v="2"/>
    <x v="2"/>
    <n v="0"/>
    <x v="4"/>
    <x v="1"/>
    <d v="1899-12-30T00:00:20"/>
    <d v="1899-12-30T00:00:20"/>
    <x v="0"/>
    <m/>
    <m/>
    <d v="1899-12-30T00:00:00"/>
    <d v="1899-12-30T00:29:48"/>
    <n v="2"/>
    <d v="1899-12-30T00:00:20"/>
    <n v="29.800000000008016"/>
    <x v="11"/>
    <x v="1"/>
  </r>
  <r>
    <x v="6"/>
    <s v="2025000568"/>
    <x v="0"/>
    <x v="984"/>
    <s v="E4801MTX"/>
    <d v="2025-03-17T00:00:00"/>
    <x v="2"/>
    <s v="3283"/>
    <x v="37"/>
    <s v="PA"/>
    <x v="2"/>
    <x v="0"/>
    <d v="2025-03-17T00:00:00"/>
    <d v="1899-12-30T18:12:22"/>
    <d v="2025-03-17T00:00:00"/>
    <d v="1899-12-30T18:11:08"/>
    <d v="2025-03-17T00:00:00"/>
    <d v="1899-12-30T18:32:42"/>
    <x v="0"/>
    <x v="0"/>
    <s v="7003117409"/>
    <s v="EXW"/>
    <d v="1899-12-30T00:22:48"/>
    <x v="2626"/>
    <d v="1899-12-30T00:01:14"/>
    <s v="Ensacado"/>
    <s v="E002"/>
    <x v="1"/>
    <d v="1899-12-30T00:20:20"/>
    <d v="1899-12-30T00:21:34"/>
    <x v="8"/>
    <x v="16"/>
    <x v="4"/>
    <x v="1"/>
    <n v="0"/>
    <n v="0"/>
    <x v="0"/>
    <x v="1"/>
    <x v="2"/>
    <n v="0"/>
    <x v="4"/>
    <x v="1"/>
    <d v="1899-12-30T00:01:14"/>
    <d v="1899-12-30T00:01:14"/>
    <x v="0"/>
    <m/>
    <m/>
    <d v="1899-12-30T00:00:00"/>
    <d v="1899-12-30T00:20:20"/>
    <n v="2"/>
    <n v="-8.5648148148009806E-4"/>
    <n v="20.333333333332728"/>
    <x v="9"/>
    <x v="1"/>
  </r>
  <r>
    <x v="6"/>
    <s v="2025000569"/>
    <x v="0"/>
    <x v="1003"/>
    <s v="E0247JRH"/>
    <d v="2025-03-18T00:00:00"/>
    <x v="2"/>
    <s v="3264"/>
    <x v="36"/>
    <s v="S7"/>
    <x v="15"/>
    <x v="0"/>
    <d v="2025-03-18T00:00:00"/>
    <d v="1899-12-30T06:23:40"/>
    <d v="2025-03-18T00:00:00"/>
    <d v="1899-12-30T06:23:16"/>
    <d v="2025-03-18T00:00:00"/>
    <d v="1899-12-30T06:56:26"/>
    <x v="0"/>
    <x v="0"/>
    <s v="7003117410"/>
    <s v="EXW"/>
    <d v="1899-12-30T00:33:34"/>
    <x v="31"/>
    <d v="1899-12-30T00:00:24"/>
    <s v="Granel"/>
    <s v="E001"/>
    <x v="1"/>
    <d v="1899-12-30T00:32:46"/>
    <d v="1899-12-30T00:33:10"/>
    <x v="1"/>
    <x v="17"/>
    <x v="4"/>
    <x v="2"/>
    <n v="0"/>
    <n v="0"/>
    <x v="0"/>
    <x v="2"/>
    <x v="2"/>
    <n v="0"/>
    <x v="4"/>
    <x v="1"/>
    <d v="1899-12-30T00:00:24"/>
    <d v="1899-12-30T00:00:24"/>
    <x v="0"/>
    <m/>
    <m/>
    <d v="1899-12-30T00:00:00"/>
    <d v="1899-12-30T00:32:46"/>
    <n v="3"/>
    <n v="-2.7777777777998613E-4"/>
    <n v="32.766666666652789"/>
    <x v="0"/>
    <x v="1"/>
  </r>
  <r>
    <x v="6"/>
    <s v="2025000570"/>
    <x v="0"/>
    <x v="977"/>
    <s v="E0404KCN"/>
    <d v="2025-03-18T00:00:00"/>
    <x v="2"/>
    <s v="3269"/>
    <x v="35"/>
    <s v="S4"/>
    <x v="4"/>
    <x v="0"/>
    <d v="2025-03-18T00:00:00"/>
    <d v="1899-12-30T07:51:48"/>
    <d v="2025-03-18T00:00:00"/>
    <d v="1899-12-30T07:54:12"/>
    <d v="2025-03-18T00:00:00"/>
    <d v="1899-12-30T08:20:06"/>
    <x v="0"/>
    <x v="0"/>
    <s v="7003117411"/>
    <s v="EXW"/>
    <d v="1899-12-30T00:28:18"/>
    <x v="879"/>
    <d v="1899-12-30T00:02:24"/>
    <s v="Granel"/>
    <s v="E001"/>
    <x v="1"/>
    <d v="1899-12-30T00:28:18"/>
    <d v="1899-12-30T00:25:54"/>
    <x v="2"/>
    <x v="17"/>
    <x v="4"/>
    <x v="2"/>
    <n v="0"/>
    <n v="0"/>
    <x v="0"/>
    <x v="2"/>
    <x v="2"/>
    <n v="0"/>
    <x v="4"/>
    <x v="1"/>
    <d v="1899-12-30T00:02:24"/>
    <d v="1899-12-30T00:02:24"/>
    <x v="0"/>
    <m/>
    <m/>
    <d v="1899-12-30T00:00:00"/>
    <d v="1899-12-30T00:28:18"/>
    <n v="3"/>
    <d v="1899-12-30T00:02:24"/>
    <n v="28.300000000003223"/>
    <x v="2"/>
    <x v="1"/>
  </r>
  <r>
    <x v="6"/>
    <s v="2025000571"/>
    <x v="0"/>
    <x v="1009"/>
    <s v="E4491LCV"/>
    <d v="2025-03-18T00:00:00"/>
    <x v="2"/>
    <s v="3283"/>
    <x v="37"/>
    <s v="PA"/>
    <x v="2"/>
    <x v="0"/>
    <d v="2025-03-18T00:00:00"/>
    <d v="1899-12-30T08:09:22"/>
    <d v="2025-03-18T00:00:00"/>
    <d v="1899-12-30T08:09:36"/>
    <d v="2025-03-18T00:00:00"/>
    <d v="1899-12-30T08:41:27"/>
    <x v="0"/>
    <x v="0"/>
    <s v="7003117412"/>
    <s v="EXW"/>
    <d v="1899-12-30T00:32:05"/>
    <x v="1024"/>
    <d v="1899-12-30T00:00:14"/>
    <s v="Ensacado"/>
    <s v="E002"/>
    <x v="1"/>
    <d v="1899-12-30T00:32:05"/>
    <d v="1899-12-30T00:31:51"/>
    <x v="3"/>
    <x v="17"/>
    <x v="4"/>
    <x v="1"/>
    <n v="0"/>
    <n v="0"/>
    <x v="0"/>
    <x v="1"/>
    <x v="2"/>
    <n v="0"/>
    <x v="4"/>
    <x v="1"/>
    <d v="1899-12-30T00:00:14"/>
    <d v="1899-12-30T00:00:14"/>
    <x v="0"/>
    <m/>
    <m/>
    <d v="1899-12-30T00:00:00"/>
    <d v="1899-12-30T00:32:05"/>
    <n v="3"/>
    <d v="1899-12-30T00:00:14"/>
    <n v="32.083333333343994"/>
    <x v="2"/>
    <x v="1"/>
  </r>
  <r>
    <x v="6"/>
    <s v="2025000573"/>
    <x v="0"/>
    <x v="1010"/>
    <s v="E2556MHH"/>
    <d v="2025-03-18T00:00:00"/>
    <x v="2"/>
    <s v="3283"/>
    <x v="37"/>
    <s v="PA"/>
    <x v="2"/>
    <x v="0"/>
    <d v="2025-03-18T00:00:00"/>
    <d v="1899-12-30T16:07:19"/>
    <d v="2025-03-18T00:00:00"/>
    <d v="1899-12-30T16:08:00"/>
    <d v="2025-03-18T00:00:00"/>
    <d v="1899-12-30T16:35:08"/>
    <x v="0"/>
    <x v="0"/>
    <s v="7003117413"/>
    <s v="EXW"/>
    <d v="1899-12-30T00:27:49"/>
    <x v="2109"/>
    <d v="1899-12-30T00:00:41"/>
    <s v="Ensacado"/>
    <s v="E002"/>
    <x v="1"/>
    <d v="1899-12-30T00:27:49"/>
    <d v="1899-12-30T00:27:08"/>
    <x v="7"/>
    <x v="17"/>
    <x v="4"/>
    <x v="1"/>
    <n v="0"/>
    <n v="0"/>
    <x v="0"/>
    <x v="1"/>
    <x v="2"/>
    <n v="0"/>
    <x v="4"/>
    <x v="1"/>
    <d v="1899-12-30T00:00:41"/>
    <d v="1899-12-30T00:00:41"/>
    <x v="0"/>
    <m/>
    <m/>
    <d v="1899-12-30T00:00:00"/>
    <d v="1899-12-30T00:27:49"/>
    <n v="3"/>
    <d v="1899-12-30T00:00:41"/>
    <n v="27.816666666652736"/>
    <x v="8"/>
    <x v="1"/>
  </r>
  <r>
    <x v="6"/>
    <s v="2025000575"/>
    <x v="0"/>
    <x v="975"/>
    <s v="E2277MGP"/>
    <d v="2025-03-19T00:00:00"/>
    <x v="2"/>
    <s v="3269"/>
    <x v="35"/>
    <s v="S4"/>
    <x v="4"/>
    <x v="0"/>
    <d v="2025-03-19T00:00:00"/>
    <d v="1899-12-30T08:25:39"/>
    <d v="2025-03-19T00:00:00"/>
    <d v="1899-12-30T08:26:40"/>
    <d v="2025-03-19T00:00:00"/>
    <d v="1899-12-30T08:52:34"/>
    <x v="0"/>
    <x v="0"/>
    <s v="7003117414"/>
    <s v="EXW"/>
    <d v="1899-12-30T00:00:00"/>
    <x v="782"/>
    <d v="1899-12-30T00:00:00"/>
    <s v="Granel"/>
    <s v="E001"/>
    <x v="1"/>
    <d v="1899-12-30T00:26:55"/>
    <d v="1899-12-30T00:25:54"/>
    <x v="3"/>
    <x v="18"/>
    <x v="4"/>
    <x v="2"/>
    <n v="0"/>
    <n v="0"/>
    <x v="0"/>
    <x v="2"/>
    <x v="2"/>
    <n v="0"/>
    <x v="4"/>
    <x v="1"/>
    <d v="1899-12-30T00:00:00"/>
    <d v="1899-12-30T00:00:00"/>
    <x v="0"/>
    <m/>
    <m/>
    <d v="1899-12-30T00:00:00"/>
    <d v="1899-12-30T00:26:55"/>
    <n v="4"/>
    <d v="1899-12-30T00:01:01"/>
    <n v="26.916666666667222"/>
    <x v="2"/>
    <x v="1"/>
  </r>
  <r>
    <x v="6"/>
    <s v="2025000574"/>
    <x v="0"/>
    <x v="1011"/>
    <s v="E4443KBP"/>
    <d v="2025-03-19T00:00:00"/>
    <x v="2"/>
    <s v="2945"/>
    <x v="39"/>
    <s v="S2"/>
    <x v="6"/>
    <x v="0"/>
    <d v="2025-03-19T00:00:00"/>
    <d v="1899-12-30T07:55:11"/>
    <d v="2025-03-19T00:00:00"/>
    <d v="1899-12-30T07:59:05"/>
    <d v="2025-03-19T00:00:00"/>
    <d v="1899-12-30T10:17:22"/>
    <x v="0"/>
    <x v="0"/>
    <s v="7003117415"/>
    <s v="FBO"/>
    <d v="1899-12-30T00:00:00"/>
    <x v="782"/>
    <d v="1899-12-30T00:00:00"/>
    <s v="Granel"/>
    <s v="E001"/>
    <x v="2"/>
    <d v="1899-12-30T02:22:11"/>
    <d v="1899-12-30T02:18:17"/>
    <x v="2"/>
    <x v="18"/>
    <x v="4"/>
    <x v="2"/>
    <n v="0"/>
    <n v="0"/>
    <x v="0"/>
    <x v="2"/>
    <x v="2"/>
    <n v="0"/>
    <x v="4"/>
    <x v="2"/>
    <d v="1899-12-30T00:00:00"/>
    <d v="1899-12-30T00:00:00"/>
    <x v="0"/>
    <m/>
    <m/>
    <d v="1899-12-30T00:00:00"/>
    <d v="1899-12-30T02:22:11"/>
    <n v="4"/>
    <d v="1899-12-30T00:03:54"/>
    <n v="142.18333333332484"/>
    <x v="4"/>
    <x v="0"/>
  </r>
  <r>
    <x v="6"/>
    <s v="2025000576"/>
    <x v="0"/>
    <x v="975"/>
    <s v="E2277MGP"/>
    <d v="2025-03-19T00:00:00"/>
    <x v="2"/>
    <s v="3269"/>
    <x v="35"/>
    <s v="S4"/>
    <x v="4"/>
    <x v="0"/>
    <d v="2025-03-19T00:00:00"/>
    <d v="1899-12-30T10:21:17"/>
    <d v="2025-03-19T00:00:00"/>
    <d v="1899-12-30T10:23:00"/>
    <d v="2025-03-19T00:00:00"/>
    <d v="1899-12-30T11:10:41"/>
    <x v="0"/>
    <x v="0"/>
    <s v="7003117416"/>
    <s v="EXW"/>
    <d v="1899-12-30T00:00:00"/>
    <x v="782"/>
    <d v="1899-12-30T00:00:00"/>
    <s v="Granel"/>
    <s v="E001"/>
    <x v="1"/>
    <d v="1899-12-30T00:49:24"/>
    <d v="1899-12-30T00:47:41"/>
    <x v="5"/>
    <x v="18"/>
    <x v="4"/>
    <x v="2"/>
    <n v="0"/>
    <n v="0"/>
    <x v="0"/>
    <x v="2"/>
    <x v="2"/>
    <n v="0"/>
    <x v="4"/>
    <x v="0"/>
    <d v="1899-12-30T00:00:00"/>
    <d v="1899-12-30T00:00:00"/>
    <x v="0"/>
    <m/>
    <m/>
    <d v="1899-12-30T00:00:00"/>
    <d v="1899-12-30T00:49:24"/>
    <n v="4"/>
    <d v="1899-12-30T00:01:43"/>
    <n v="49.399999999991969"/>
    <x v="5"/>
    <x v="0"/>
  </r>
  <r>
    <x v="6"/>
    <s v="2025000577"/>
    <x v="0"/>
    <x v="1011"/>
    <s v="E4443KBP"/>
    <d v="2025-03-19T00:00:00"/>
    <x v="2"/>
    <s v="3269"/>
    <x v="35"/>
    <s v="S4"/>
    <x v="4"/>
    <x v="0"/>
    <d v="2025-03-19T00:00:00"/>
    <d v="1899-12-30T11:27:01"/>
    <d v="2025-03-19T00:00:00"/>
    <d v="1899-12-30T11:30:26"/>
    <d v="2025-03-19T00:00:00"/>
    <d v="1899-12-30T11:52:08"/>
    <x v="0"/>
    <x v="0"/>
    <s v="7003117417"/>
    <s v="EXW"/>
    <d v="1899-12-30T00:00:00"/>
    <x v="782"/>
    <d v="1899-12-30T00:00:00"/>
    <s v="Granel"/>
    <s v="E001"/>
    <x v="1"/>
    <d v="1899-12-30T00:25:07"/>
    <d v="1899-12-30T00:21:42"/>
    <x v="9"/>
    <x v="18"/>
    <x v="4"/>
    <x v="2"/>
    <n v="0"/>
    <n v="0"/>
    <x v="0"/>
    <x v="2"/>
    <x v="2"/>
    <n v="0"/>
    <x v="4"/>
    <x v="1"/>
    <d v="1899-12-30T00:00:00"/>
    <d v="1899-12-30T00:00:00"/>
    <x v="0"/>
    <m/>
    <m/>
    <d v="1899-12-30T00:00:00"/>
    <d v="1899-12-30T00:25:07"/>
    <n v="4"/>
    <d v="1899-12-30T00:03:25"/>
    <n v="25.116666666667182"/>
    <x v="5"/>
    <x v="1"/>
  </r>
  <r>
    <x v="6"/>
    <s v="2025000578"/>
    <x v="0"/>
    <x v="975"/>
    <s v="E2277MGP"/>
    <d v="2025-03-19T00:00:00"/>
    <x v="2"/>
    <s v="3269"/>
    <x v="35"/>
    <s v="S4"/>
    <x v="4"/>
    <x v="0"/>
    <d v="2025-03-19T00:00:00"/>
    <d v="1899-12-30T12:40:52"/>
    <d v="2025-03-19T00:00:00"/>
    <d v="1899-12-30T12:42:56"/>
    <d v="2025-03-19T00:00:00"/>
    <d v="1899-12-30T13:03:04"/>
    <x v="0"/>
    <x v="0"/>
    <s v="7003117418"/>
    <s v="EXW"/>
    <d v="1899-12-30T00:00:00"/>
    <x v="782"/>
    <d v="1899-12-30T00:00:00"/>
    <s v="Granel"/>
    <s v="E001"/>
    <x v="1"/>
    <d v="1899-12-30T00:22:12"/>
    <d v="1899-12-30T00:20:08"/>
    <x v="13"/>
    <x v="18"/>
    <x v="4"/>
    <x v="2"/>
    <n v="0"/>
    <n v="0"/>
    <x v="0"/>
    <x v="2"/>
    <x v="2"/>
    <n v="0"/>
    <x v="4"/>
    <x v="1"/>
    <d v="1899-12-30T00:00:00"/>
    <d v="1899-12-30T00:00:00"/>
    <x v="0"/>
    <m/>
    <m/>
    <d v="1899-12-30T00:00:00"/>
    <d v="1899-12-30T00:22:12"/>
    <n v="4"/>
    <d v="1899-12-30T00:02:04"/>
    <n v="22.200000000004749"/>
    <x v="6"/>
    <x v="1"/>
  </r>
  <r>
    <x v="6"/>
    <s v="2025000579"/>
    <x v="0"/>
    <x v="973"/>
    <s v="E0536LWW"/>
    <d v="2025-03-19T00:00:00"/>
    <x v="2"/>
    <s v="3269"/>
    <x v="35"/>
    <s v="S4"/>
    <x v="4"/>
    <x v="0"/>
    <d v="2025-03-19T00:00:00"/>
    <d v="1899-12-30T13:16:54"/>
    <d v="2025-03-19T00:00:00"/>
    <d v="1899-12-30T13:18:03"/>
    <d v="2025-03-19T00:00:00"/>
    <d v="1899-12-30T13:35:47"/>
    <x v="0"/>
    <x v="0"/>
    <s v="7003117419"/>
    <s v="EXW"/>
    <d v="1899-12-30T00:00:00"/>
    <x v="782"/>
    <d v="1899-12-30T00:00:00"/>
    <s v="Granel"/>
    <s v="E001"/>
    <x v="1"/>
    <d v="1899-12-30T00:18:53"/>
    <d v="1899-12-30T00:17:44"/>
    <x v="6"/>
    <x v="18"/>
    <x v="4"/>
    <x v="2"/>
    <n v="0"/>
    <n v="0"/>
    <x v="0"/>
    <x v="2"/>
    <x v="2"/>
    <n v="0"/>
    <x v="4"/>
    <x v="1"/>
    <d v="1899-12-30T00:00:00"/>
    <d v="1899-12-30T00:00:00"/>
    <x v="0"/>
    <m/>
    <m/>
    <d v="1899-12-30T00:00:00"/>
    <d v="1899-12-30T00:18:53"/>
    <n v="4"/>
    <d v="1899-12-30T00:01:09"/>
    <n v="18.883333333324828"/>
    <x v="6"/>
    <x v="1"/>
  </r>
  <r>
    <x v="6"/>
    <s v="2025000580"/>
    <x v="0"/>
    <x v="977"/>
    <s v="E0404KCN"/>
    <d v="2025-03-19T00:00:00"/>
    <x v="2"/>
    <s v="3269"/>
    <x v="35"/>
    <s v="S4"/>
    <x v="4"/>
    <x v="0"/>
    <d v="2025-03-19T00:00:00"/>
    <d v="1899-12-30T13:32:19"/>
    <d v="2025-03-19T00:00:00"/>
    <d v="1899-12-30T13:40:38"/>
    <d v="2025-03-19T00:00:00"/>
    <d v="1899-12-30T13:58:06"/>
    <x v="0"/>
    <x v="0"/>
    <s v="7003117420"/>
    <s v="EXW"/>
    <d v="1899-12-30T00:00:00"/>
    <x v="782"/>
    <d v="1899-12-30T00:00:00"/>
    <s v="Granel"/>
    <s v="E001"/>
    <x v="1"/>
    <d v="1899-12-30T00:25:47"/>
    <d v="1899-12-30T00:17:28"/>
    <x v="6"/>
    <x v="18"/>
    <x v="4"/>
    <x v="2"/>
    <n v="0"/>
    <n v="0"/>
    <x v="0"/>
    <x v="2"/>
    <x v="2"/>
    <n v="0"/>
    <x v="4"/>
    <x v="1"/>
    <d v="1899-12-30T00:00:00"/>
    <d v="1899-12-30T00:00:00"/>
    <x v="0"/>
    <m/>
    <m/>
    <d v="1899-12-30T00:00:00"/>
    <d v="1899-12-30T00:25:47"/>
    <n v="4"/>
    <d v="1899-12-30T00:08:19"/>
    <n v="25.783333333329743"/>
    <x v="6"/>
    <x v="1"/>
  </r>
  <r>
    <x v="6"/>
    <s v="2025000581"/>
    <x v="0"/>
    <x v="1012"/>
    <s v="E8656CZD"/>
    <d v="2025-03-19T00:00:00"/>
    <x v="2"/>
    <s v="3283"/>
    <x v="37"/>
    <s v="PA"/>
    <x v="2"/>
    <x v="0"/>
    <d v="2025-03-19T00:00:00"/>
    <d v="1899-12-30T15:17:12"/>
    <d v="2025-03-19T00:00:00"/>
    <d v="1899-12-30T15:17:57"/>
    <d v="2025-03-19T00:00:00"/>
    <d v="1899-12-30T15:37:05"/>
    <x v="0"/>
    <x v="0"/>
    <s v="7003117421"/>
    <s v="EXW"/>
    <d v="1899-12-30T00:00:00"/>
    <x v="782"/>
    <d v="1899-12-30T00:00:00"/>
    <s v="Ensacado"/>
    <s v="E002"/>
    <x v="1"/>
    <d v="1899-12-30T00:19:53"/>
    <d v="1899-12-30T00:19:08"/>
    <x v="10"/>
    <x v="18"/>
    <x v="4"/>
    <x v="1"/>
    <n v="0"/>
    <n v="0"/>
    <x v="0"/>
    <x v="1"/>
    <x v="2"/>
    <n v="0"/>
    <x v="4"/>
    <x v="1"/>
    <d v="1899-12-30T00:00:00"/>
    <d v="1899-12-30T00:00:00"/>
    <x v="0"/>
    <m/>
    <m/>
    <d v="1899-12-30T00:00:00"/>
    <d v="1899-12-30T00:19:53"/>
    <n v="4"/>
    <d v="1899-12-30T00:00:45"/>
    <n v="19.883333333332818"/>
    <x v="14"/>
    <x v="1"/>
  </r>
  <r>
    <x v="6"/>
    <s v="2025000582"/>
    <x v="0"/>
    <x v="977"/>
    <s v="E0404KCN"/>
    <d v="2025-03-20T00:00:00"/>
    <x v="2"/>
    <s v="3269"/>
    <x v="35"/>
    <s v="S4"/>
    <x v="4"/>
    <x v="0"/>
    <d v="2025-03-20T00:00:00"/>
    <d v="1899-12-30T07:45:08"/>
    <d v="2025-03-20T00:00:00"/>
    <d v="1899-12-30T07:46:29"/>
    <d v="2025-03-20T00:00:00"/>
    <d v="1899-12-30T08:04:12"/>
    <x v="0"/>
    <x v="0"/>
    <s v="7003117422"/>
    <s v="EXW"/>
    <d v="1899-12-30T00:19:04"/>
    <x v="2340"/>
    <d v="1899-12-30T00:01:21"/>
    <s v="Granel"/>
    <s v="E001"/>
    <x v="1"/>
    <d v="1899-12-30T00:19:04"/>
    <d v="1899-12-30T00:17:43"/>
    <x v="2"/>
    <x v="19"/>
    <x v="4"/>
    <x v="2"/>
    <n v="0"/>
    <n v="0"/>
    <x v="0"/>
    <x v="2"/>
    <x v="2"/>
    <n v="0"/>
    <x v="4"/>
    <x v="1"/>
    <d v="1899-12-30T00:01:21"/>
    <d v="1899-12-30T00:01:21"/>
    <x v="0"/>
    <m/>
    <m/>
    <d v="1899-12-30T00:00:00"/>
    <d v="1899-12-30T00:19:04"/>
    <n v="5"/>
    <d v="1899-12-30T00:01:21"/>
    <n v="19.066666666665597"/>
    <x v="2"/>
    <x v="1"/>
  </r>
  <r>
    <x v="6"/>
    <s v="2025000583"/>
    <x v="0"/>
    <x v="1009"/>
    <s v="E4491LCV"/>
    <d v="2025-03-20T00:00:00"/>
    <x v="2"/>
    <s v="3283"/>
    <x v="37"/>
    <s v="PA"/>
    <x v="2"/>
    <x v="0"/>
    <d v="2025-03-20T00:00:00"/>
    <d v="1899-12-30T08:07:09"/>
    <d v="2025-03-20T00:00:00"/>
    <d v="1899-12-30T08:06:05"/>
    <d v="2025-03-20T00:00:00"/>
    <d v="1899-12-30T08:47:05"/>
    <x v="0"/>
    <x v="0"/>
    <s v="7003117423"/>
    <s v="EXW"/>
    <d v="1899-12-30T00:42:04"/>
    <x v="356"/>
    <d v="1899-12-30T00:01:04"/>
    <s v="Ensacado"/>
    <s v="E002"/>
    <x v="1"/>
    <d v="1899-12-30T00:39:56"/>
    <d v="1899-12-30T00:41:00"/>
    <x v="3"/>
    <x v="19"/>
    <x v="4"/>
    <x v="1"/>
    <n v="0"/>
    <n v="0"/>
    <x v="0"/>
    <x v="1"/>
    <x v="2"/>
    <n v="0"/>
    <x v="4"/>
    <x v="1"/>
    <d v="1899-12-30T00:01:04"/>
    <d v="1899-12-30T00:01:04"/>
    <x v="0"/>
    <m/>
    <m/>
    <d v="1899-12-30T00:00:00"/>
    <d v="1899-12-30T00:39:56"/>
    <n v="5"/>
    <n v="-7.4074074073998686E-4"/>
    <n v="39.933333333331234"/>
    <x v="2"/>
    <x v="1"/>
  </r>
  <r>
    <x v="6"/>
    <s v="2025000584"/>
    <x v="0"/>
    <x v="973"/>
    <s v="E0536LWW"/>
    <d v="2025-03-20T00:00:00"/>
    <x v="2"/>
    <s v="3269"/>
    <x v="35"/>
    <s v="S4"/>
    <x v="4"/>
    <x v="0"/>
    <d v="2025-03-20T00:00:00"/>
    <d v="1899-12-30T08:53:56"/>
    <d v="2025-03-20T00:00:00"/>
    <d v="1899-12-30T08:55:08"/>
    <d v="2025-03-20T00:00:00"/>
    <d v="1899-12-30T09:19:00"/>
    <x v="0"/>
    <x v="0"/>
    <s v="7003117424"/>
    <s v="EXW"/>
    <d v="1899-12-30T00:25:04"/>
    <x v="263"/>
    <d v="1899-12-30T00:01:12"/>
    <s v="Granel"/>
    <s v="E001"/>
    <x v="1"/>
    <d v="1899-12-30T00:25:04"/>
    <d v="1899-12-30T00:23:52"/>
    <x v="3"/>
    <x v="19"/>
    <x v="4"/>
    <x v="2"/>
    <n v="0"/>
    <n v="0"/>
    <x v="0"/>
    <x v="2"/>
    <x v="2"/>
    <n v="0"/>
    <x v="4"/>
    <x v="1"/>
    <d v="1899-12-30T00:01:12"/>
    <d v="1899-12-30T00:01:12"/>
    <x v="0"/>
    <m/>
    <m/>
    <d v="1899-12-30T00:00:00"/>
    <d v="1899-12-30T00:25:04"/>
    <n v="5"/>
    <d v="1899-12-30T00:01:12"/>
    <n v="25.066666666655983"/>
    <x v="3"/>
    <x v="1"/>
  </r>
  <r>
    <x v="6"/>
    <s v="2025000585"/>
    <x v="0"/>
    <x v="977"/>
    <s v="E0404KCN"/>
    <d v="2025-03-20T00:00:00"/>
    <x v="2"/>
    <s v="3269"/>
    <x v="35"/>
    <s v="S4"/>
    <x v="4"/>
    <x v="0"/>
    <d v="2025-03-20T00:00:00"/>
    <d v="1899-12-30T09:39:27"/>
    <d v="2025-03-20T00:00:00"/>
    <d v="1899-12-30T09:43:30"/>
    <d v="2025-03-20T00:00:00"/>
    <d v="1899-12-30T10:02:18"/>
    <x v="0"/>
    <x v="0"/>
    <s v="7003117425"/>
    <s v="EXW"/>
    <d v="1899-12-30T00:22:51"/>
    <x v="2627"/>
    <d v="1899-12-30T00:04:03"/>
    <s v="Granel"/>
    <s v="E001"/>
    <x v="1"/>
    <d v="1899-12-30T00:22:51"/>
    <d v="1899-12-30T00:18:48"/>
    <x v="4"/>
    <x v="19"/>
    <x v="4"/>
    <x v="2"/>
    <n v="0"/>
    <n v="0"/>
    <x v="0"/>
    <x v="2"/>
    <x v="2"/>
    <n v="0"/>
    <x v="4"/>
    <x v="1"/>
    <d v="1899-12-30T00:04:03"/>
    <d v="1899-12-30T00:04:03"/>
    <x v="0"/>
    <m/>
    <m/>
    <d v="1899-12-30T00:00:00"/>
    <d v="1899-12-30T00:22:51"/>
    <n v="5"/>
    <d v="1899-12-30T00:04:03"/>
    <n v="22.850000000006368"/>
    <x v="4"/>
    <x v="1"/>
  </r>
  <r>
    <x v="6"/>
    <s v="2025000587"/>
    <x v="0"/>
    <x v="1007"/>
    <s v="E9449KGB"/>
    <d v="2025-03-20T00:00:00"/>
    <x v="2"/>
    <s v="3269"/>
    <x v="35"/>
    <s v="S4"/>
    <x v="4"/>
    <x v="0"/>
    <d v="2025-03-20T00:00:00"/>
    <d v="1899-12-30T10:54:47"/>
    <d v="2025-03-20T00:00:00"/>
    <d v="1899-12-30T10:53:43"/>
    <d v="2025-03-20T00:00:00"/>
    <d v="1899-12-30T11:15:06"/>
    <x v="0"/>
    <x v="0"/>
    <s v="7003117426"/>
    <s v="EXW"/>
    <d v="1899-12-30T00:22:27"/>
    <x v="1211"/>
    <d v="1899-12-30T00:01:04"/>
    <s v="Granel"/>
    <s v="E001"/>
    <x v="1"/>
    <d v="1899-12-30T00:20:19"/>
    <d v="1899-12-30T00:21:23"/>
    <x v="5"/>
    <x v="19"/>
    <x v="4"/>
    <x v="2"/>
    <n v="0"/>
    <n v="0"/>
    <x v="0"/>
    <x v="2"/>
    <x v="2"/>
    <n v="0"/>
    <x v="4"/>
    <x v="1"/>
    <d v="1899-12-30T00:01:04"/>
    <d v="1899-12-30T00:01:04"/>
    <x v="0"/>
    <m/>
    <m/>
    <d v="1899-12-30T00:00:00"/>
    <d v="1899-12-30T00:20:19"/>
    <n v="5"/>
    <n v="-7.4074074073998686E-4"/>
    <n v="20.316666666657639"/>
    <x v="5"/>
    <x v="1"/>
  </r>
  <r>
    <x v="6"/>
    <s v="2025000588"/>
    <x v="0"/>
    <x v="995"/>
    <s v="E3044DJB"/>
    <d v="2025-03-20T00:00:00"/>
    <x v="2"/>
    <s v="3269"/>
    <x v="35"/>
    <s v="S4"/>
    <x v="4"/>
    <x v="0"/>
    <d v="2025-03-20T00:00:00"/>
    <d v="1899-12-30T15:54:10"/>
    <d v="2025-03-20T00:00:00"/>
    <d v="1899-12-30T15:53:10"/>
    <d v="2025-03-20T00:00:00"/>
    <d v="1899-12-30T16:20:43"/>
    <x v="0"/>
    <x v="0"/>
    <s v="7003117427"/>
    <s v="EXW"/>
    <d v="1899-12-30T00:28:33"/>
    <x v="972"/>
    <d v="1899-12-30T00:01:00"/>
    <s v="Granel"/>
    <s v="E001"/>
    <x v="1"/>
    <d v="1899-12-30T00:26:33"/>
    <d v="1899-12-30T00:27:33"/>
    <x v="10"/>
    <x v="19"/>
    <x v="4"/>
    <x v="2"/>
    <n v="0"/>
    <n v="0"/>
    <x v="0"/>
    <x v="2"/>
    <x v="2"/>
    <n v="0"/>
    <x v="4"/>
    <x v="1"/>
    <d v="1899-12-30T00:01:00"/>
    <d v="1899-12-30T00:01:00"/>
    <x v="0"/>
    <m/>
    <m/>
    <d v="1899-12-30T00:00:00"/>
    <d v="1899-12-30T00:26:33"/>
    <n v="5"/>
    <n v="-6.9444444444000109E-4"/>
    <n v="26.549999999999994"/>
    <x v="8"/>
    <x v="1"/>
  </r>
  <r>
    <x v="6"/>
    <s v="2025000590"/>
    <x v="0"/>
    <x v="978"/>
    <s v="E3178LFN"/>
    <d v="2025-03-21T00:00:00"/>
    <x v="2"/>
    <s v="3264"/>
    <x v="36"/>
    <s v="S7"/>
    <x v="15"/>
    <x v="0"/>
    <d v="2025-03-21T00:00:00"/>
    <d v="1899-12-30T06:03:58"/>
    <d v="2025-03-21T00:00:00"/>
    <d v="1899-12-30T06:08:35"/>
    <d v="2025-03-21T00:00:00"/>
    <d v="1899-12-30T06:37:05"/>
    <x v="0"/>
    <x v="0"/>
    <s v="7003117428"/>
    <s v="EXW"/>
    <d v="1899-12-30T00:33:07"/>
    <x v="1932"/>
    <d v="1899-12-30T00:04:37"/>
    <s v="Granel"/>
    <s v="E001"/>
    <x v="1"/>
    <d v="1899-12-30T00:33:07"/>
    <d v="1899-12-30T00:28:30"/>
    <x v="1"/>
    <x v="20"/>
    <x v="4"/>
    <x v="2"/>
    <n v="0"/>
    <n v="0"/>
    <x v="0"/>
    <x v="2"/>
    <x v="2"/>
    <n v="0"/>
    <x v="4"/>
    <x v="1"/>
    <d v="1899-12-30T00:04:37"/>
    <d v="1899-12-30T00:04:37"/>
    <x v="0"/>
    <m/>
    <m/>
    <d v="1899-12-30T00:00:00"/>
    <d v="1899-12-30T00:33:07"/>
    <n v="6"/>
    <d v="1899-12-30T00:04:37"/>
    <n v="33.116666666659157"/>
    <x v="0"/>
    <x v="1"/>
  </r>
  <r>
    <x v="6"/>
    <s v="2025000591"/>
    <x v="0"/>
    <x v="991"/>
    <s v="E8041LTJ"/>
    <d v="2025-03-21T00:00:00"/>
    <x v="2"/>
    <s v="3283"/>
    <x v="37"/>
    <s v="PA"/>
    <x v="2"/>
    <x v="0"/>
    <d v="2025-03-21T00:00:00"/>
    <d v="1899-12-30T08:07:45"/>
    <d v="2025-03-21T00:00:00"/>
    <d v="1899-12-30T08:05:53"/>
    <d v="2025-03-21T00:00:00"/>
    <d v="1899-12-30T08:35:55"/>
    <x v="0"/>
    <x v="0"/>
    <s v="7003117429"/>
    <s v="EXW"/>
    <d v="1899-12-30T00:31:54"/>
    <x v="1749"/>
    <d v="1899-12-30T00:01:52"/>
    <s v="Ensacado"/>
    <s v="E002"/>
    <x v="1"/>
    <d v="1899-12-30T00:28:10"/>
    <d v="1899-12-30T00:30:02"/>
    <x v="3"/>
    <x v="20"/>
    <x v="4"/>
    <x v="1"/>
    <n v="0"/>
    <n v="0"/>
    <x v="0"/>
    <x v="1"/>
    <x v="2"/>
    <n v="0"/>
    <x v="4"/>
    <x v="1"/>
    <d v="1899-12-30T00:01:52"/>
    <d v="1899-12-30T00:01:52"/>
    <x v="0"/>
    <m/>
    <m/>
    <d v="1899-12-30T00:00:00"/>
    <d v="1899-12-30T00:28:10"/>
    <n v="6"/>
    <n v="-1.2962962963000146E-3"/>
    <n v="28.166666666659186"/>
    <x v="2"/>
    <x v="1"/>
  </r>
  <r>
    <x v="6"/>
    <s v="2025000592"/>
    <x v="0"/>
    <x v="995"/>
    <s v="E3044DJB"/>
    <d v="2025-03-21T00:00:00"/>
    <x v="2"/>
    <s v="3269"/>
    <x v="35"/>
    <s v="S4"/>
    <x v="4"/>
    <x v="0"/>
    <d v="2025-03-21T00:00:00"/>
    <d v="1899-12-30T09:00:17"/>
    <d v="2025-03-21T00:00:00"/>
    <d v="1899-12-30T08:59:26"/>
    <d v="2025-03-21T00:00:00"/>
    <d v="1899-12-30T09:29:45"/>
    <x v="0"/>
    <x v="0"/>
    <s v="7003117430"/>
    <s v="EXW"/>
    <d v="1899-12-30T00:31:10"/>
    <x v="1559"/>
    <d v="1899-12-30T00:00:51"/>
    <s v="Granel"/>
    <s v="E001"/>
    <x v="1"/>
    <d v="1899-12-30T00:29:28"/>
    <d v="1899-12-30T00:30:19"/>
    <x v="4"/>
    <x v="20"/>
    <x v="4"/>
    <x v="2"/>
    <n v="0"/>
    <n v="0"/>
    <x v="0"/>
    <x v="2"/>
    <x v="2"/>
    <n v="0"/>
    <x v="4"/>
    <x v="1"/>
    <d v="1899-12-30T00:00:51"/>
    <d v="1899-12-30T00:00:51"/>
    <x v="0"/>
    <m/>
    <m/>
    <d v="1899-12-30T00:00:00"/>
    <d v="1899-12-30T00:29:28"/>
    <n v="6"/>
    <n v="-5.9027777777997947E-4"/>
    <n v="29.466666666662427"/>
    <x v="3"/>
    <x v="1"/>
  </r>
  <r>
    <x v="6"/>
    <s v="2025000593"/>
    <x v="0"/>
    <x v="995"/>
    <s v="E3044DJB"/>
    <d v="2025-03-21T00:00:00"/>
    <x v="2"/>
    <s v="3269"/>
    <x v="35"/>
    <s v="S4"/>
    <x v="4"/>
    <x v="0"/>
    <d v="2025-03-21T00:00:00"/>
    <d v="1899-12-30T10:46:38"/>
    <d v="2025-03-21T00:00:00"/>
    <d v="1899-12-30T10:45:54"/>
    <d v="2025-03-21T00:00:00"/>
    <d v="1899-12-30T11:17:09"/>
    <x v="0"/>
    <x v="0"/>
    <s v="7003117431"/>
    <s v="EXW"/>
    <d v="1899-12-30T00:31:59"/>
    <x v="1618"/>
    <d v="1899-12-30T00:00:44"/>
    <s v="Granel"/>
    <s v="E001"/>
    <x v="1"/>
    <d v="1899-12-30T00:30:31"/>
    <d v="1899-12-30T00:31:15"/>
    <x v="5"/>
    <x v="20"/>
    <x v="4"/>
    <x v="2"/>
    <n v="0"/>
    <n v="0"/>
    <x v="0"/>
    <x v="2"/>
    <x v="2"/>
    <n v="0"/>
    <x v="4"/>
    <x v="1"/>
    <d v="1899-12-30T00:00:44"/>
    <d v="1899-12-30T00:00:44"/>
    <x v="0"/>
    <m/>
    <m/>
    <d v="1899-12-30T00:00:00"/>
    <d v="1899-12-30T00:30:31"/>
    <n v="6"/>
    <n v="-5.092592592599865E-4"/>
    <n v="30.516666666667227"/>
    <x v="5"/>
    <x v="1"/>
  </r>
  <r>
    <x v="6"/>
    <s v="2025000594"/>
    <x v="0"/>
    <x v="978"/>
    <s v="E3178LFN"/>
    <d v="2025-03-21T00:00:00"/>
    <x v="2"/>
    <s v="3264"/>
    <x v="36"/>
    <s v="S5"/>
    <x v="5"/>
    <x v="0"/>
    <d v="2025-03-21T00:00:00"/>
    <d v="1899-12-30T11:00:34"/>
    <d v="2025-03-21T00:00:00"/>
    <d v="1899-12-30T11:00:00"/>
    <d v="2025-03-21T00:00:00"/>
    <d v="1899-12-30T11:37:58"/>
    <x v="0"/>
    <x v="0"/>
    <s v="7003117432"/>
    <s v="EXW"/>
    <d v="1899-12-30T00:38:32"/>
    <x v="744"/>
    <d v="1899-12-30T00:00:34"/>
    <s v="Granel"/>
    <s v="E001"/>
    <x v="1"/>
    <d v="1899-12-30T00:37:24"/>
    <d v="1899-12-30T00:37:58"/>
    <x v="9"/>
    <x v="20"/>
    <x v="4"/>
    <x v="2"/>
    <n v="0"/>
    <n v="0"/>
    <x v="0"/>
    <x v="2"/>
    <x v="2"/>
    <n v="0"/>
    <x v="4"/>
    <x v="1"/>
    <d v="1899-12-30T00:00:34"/>
    <d v="1899-12-30T00:00:34"/>
    <x v="0"/>
    <m/>
    <m/>
    <d v="1899-12-30T00:00:00"/>
    <d v="1899-12-30T00:37:24"/>
    <n v="6"/>
    <n v="-3.9351851852004183E-4"/>
    <n v="37.39999999999673"/>
    <x v="5"/>
    <x v="1"/>
  </r>
  <r>
    <x v="6"/>
    <s v="2025000595"/>
    <x v="0"/>
    <x v="982"/>
    <s v="E1519GWP"/>
    <d v="2025-03-21T00:00:00"/>
    <x v="2"/>
    <s v="3283"/>
    <x v="37"/>
    <s v="PA"/>
    <x v="2"/>
    <x v="0"/>
    <d v="2025-03-21T00:00:00"/>
    <d v="1899-12-30T11:21:45"/>
    <d v="2025-03-21T00:00:00"/>
    <d v="1899-12-30T11:22:57"/>
    <d v="2025-03-21T00:00:00"/>
    <d v="1899-12-30T11:41:47"/>
    <x v="0"/>
    <x v="0"/>
    <s v="7003117433"/>
    <s v="EXW"/>
    <d v="1899-12-30T00:20:02"/>
    <x v="1960"/>
    <d v="1899-12-30T00:01:12"/>
    <s v="Ensacado"/>
    <s v="E002"/>
    <x v="1"/>
    <d v="1899-12-30T00:20:02"/>
    <d v="1899-12-30T00:18:50"/>
    <x v="9"/>
    <x v="20"/>
    <x v="4"/>
    <x v="1"/>
    <n v="0"/>
    <n v="0"/>
    <x v="0"/>
    <x v="1"/>
    <x v="2"/>
    <n v="0"/>
    <x v="4"/>
    <x v="1"/>
    <d v="1899-12-30T00:01:12"/>
    <d v="1899-12-30T00:01:12"/>
    <x v="0"/>
    <m/>
    <m/>
    <d v="1899-12-30T00:00:00"/>
    <d v="1899-12-30T00:20:02"/>
    <n v="6"/>
    <d v="1899-12-30T00:01:12"/>
    <n v="20.033333333337556"/>
    <x v="5"/>
    <x v="1"/>
  </r>
  <r>
    <x v="7"/>
    <s v="2025007395"/>
    <x v="0"/>
    <x v="1013"/>
    <s v="E3888GZR"/>
    <d v="2025-02-24T00:00:00"/>
    <x v="2"/>
    <s v="3269"/>
    <x v="35"/>
    <s v="PA"/>
    <x v="6"/>
    <x v="0"/>
    <d v="2025-02-24T00:00:00"/>
    <d v="1899-12-30T05:05:22"/>
    <d v="2025-02-24T00:00:00"/>
    <d v="1899-12-30T05:03:29"/>
    <d v="2025-02-24T00:00:00"/>
    <d v="1899-12-30T05:25:16"/>
    <x v="0"/>
    <x v="0"/>
    <s v="7022043487"/>
    <s v="EXW"/>
    <d v="1899-12-30T00:23:40"/>
    <x v="321"/>
    <d v="1899-12-30T00:01:53"/>
    <s v="Granel"/>
    <s v="E001"/>
    <x v="1"/>
    <d v="1899-12-30T00:19:54"/>
    <d v="1899-12-30T00:21:47"/>
    <x v="0"/>
    <x v="1"/>
    <x v="1"/>
    <x v="2"/>
    <n v="0"/>
    <n v="0"/>
    <x v="0"/>
    <x v="2"/>
    <x v="1"/>
    <n v="0"/>
    <x v="5"/>
    <x v="1"/>
    <d v="1899-12-30T00:01:53"/>
    <d v="1899-12-30T00:01:53"/>
    <x v="0"/>
    <m/>
    <m/>
    <d v="1899-12-30T00:00:00"/>
    <d v="1899-12-30T00:19:54"/>
    <n v="2"/>
    <n v="-1.3078703703799932E-3"/>
    <n v="19.899999999993639"/>
    <x v="17"/>
    <x v="1"/>
  </r>
  <r>
    <x v="7"/>
    <s v="2025007394"/>
    <x v="0"/>
    <x v="1014"/>
    <s v="E7970JYD"/>
    <d v="2025-02-24T00:00:00"/>
    <x v="2"/>
    <s v="3264"/>
    <x v="36"/>
    <s v="PA"/>
    <x v="1"/>
    <x v="0"/>
    <d v="2025-02-24T00:00:00"/>
    <d v="1899-12-30T05:05:07"/>
    <d v="2025-02-24T00:00:00"/>
    <d v="1899-12-30T05:03:18"/>
    <d v="2025-02-24T00:00:00"/>
    <d v="1899-12-30T05:27:15"/>
    <x v="0"/>
    <x v="0"/>
    <s v="7022043488"/>
    <s v="EXW"/>
    <d v="1899-12-30T00:25:46"/>
    <x v="1819"/>
    <d v="1899-12-30T00:01:49"/>
    <s v="Granel"/>
    <s v="E001"/>
    <x v="1"/>
    <d v="1899-12-30T00:22:08"/>
    <d v="1899-12-30T00:23:57"/>
    <x v="0"/>
    <x v="1"/>
    <x v="1"/>
    <x v="2"/>
    <n v="0"/>
    <n v="0"/>
    <x v="0"/>
    <x v="2"/>
    <x v="1"/>
    <n v="0"/>
    <x v="5"/>
    <x v="1"/>
    <d v="1899-12-30T00:01:49"/>
    <d v="1899-12-30T00:01:49"/>
    <x v="0"/>
    <m/>
    <m/>
    <d v="1899-12-30T00:00:00"/>
    <d v="1899-12-30T00:22:08"/>
    <n v="2"/>
    <n v="-1.2615740740699877E-3"/>
    <n v="22.133333333332811"/>
    <x v="17"/>
    <x v="1"/>
  </r>
  <r>
    <x v="7"/>
    <s v="2025007396"/>
    <x v="0"/>
    <x v="1015"/>
    <s v="E9043KYN"/>
    <d v="2025-02-24T00:00:00"/>
    <x v="2"/>
    <s v="3262"/>
    <x v="40"/>
    <s v="PA"/>
    <x v="0"/>
    <x v="0"/>
    <d v="2025-02-24T00:00:00"/>
    <d v="1899-12-30T05:05:45"/>
    <d v="2025-02-24T00:00:00"/>
    <d v="1899-12-30T05:03:51"/>
    <d v="2025-02-24T00:00:00"/>
    <d v="1899-12-30T05:31:04"/>
    <x v="0"/>
    <x v="0"/>
    <s v="7022043489"/>
    <s v="EXW"/>
    <d v="1899-12-30T00:29:07"/>
    <x v="1136"/>
    <d v="1899-12-30T00:01:54"/>
    <s v="Granel"/>
    <s v="E001"/>
    <x v="1"/>
    <d v="1899-12-30T00:25:19"/>
    <d v="1899-12-30T00:27:13"/>
    <x v="0"/>
    <x v="1"/>
    <x v="1"/>
    <x v="2"/>
    <n v="0"/>
    <n v="0"/>
    <x v="0"/>
    <x v="2"/>
    <x v="1"/>
    <n v="0"/>
    <x v="5"/>
    <x v="1"/>
    <d v="1899-12-30T00:01:54"/>
    <d v="1899-12-30T00:01:54"/>
    <x v="0"/>
    <m/>
    <m/>
    <d v="1899-12-30T00:00:00"/>
    <d v="1899-12-30T00:25:19"/>
    <n v="2"/>
    <n v="-1.3194444444500075E-3"/>
    <n v="25.316666666668812"/>
    <x v="17"/>
    <x v="1"/>
  </r>
  <r>
    <x v="7"/>
    <s v="2025007397"/>
    <x v="0"/>
    <x v="979"/>
    <s v="E1228KBR"/>
    <d v="2025-02-24T00:00:00"/>
    <x v="2"/>
    <s v="3260"/>
    <x v="41"/>
    <s v="PA"/>
    <x v="20"/>
    <x v="0"/>
    <d v="2025-02-24T00:00:00"/>
    <d v="1899-12-30T05:09:40"/>
    <d v="2025-02-24T00:00:00"/>
    <d v="1899-12-30T05:07:47"/>
    <d v="2025-02-24T00:00:00"/>
    <d v="1899-12-30T05:34:12"/>
    <x v="0"/>
    <x v="0"/>
    <s v="7022043490"/>
    <s v="EXW"/>
    <d v="1899-12-30T00:28:18"/>
    <x v="670"/>
    <d v="1899-12-30T00:01:53"/>
    <s v="Granel"/>
    <s v="E001"/>
    <x v="1"/>
    <d v="1899-12-30T00:24:32"/>
    <d v="1899-12-30T00:26:25"/>
    <x v="0"/>
    <x v="1"/>
    <x v="1"/>
    <x v="2"/>
    <n v="0"/>
    <n v="0"/>
    <x v="0"/>
    <x v="2"/>
    <x v="1"/>
    <n v="0"/>
    <x v="5"/>
    <x v="1"/>
    <d v="1899-12-30T00:01:53"/>
    <d v="1899-12-30T00:01:53"/>
    <x v="0"/>
    <m/>
    <m/>
    <d v="1899-12-30T00:00:00"/>
    <d v="1899-12-30T00:24:32"/>
    <n v="2"/>
    <n v="-1.3078703703700012E-3"/>
    <n v="24.533333333323192"/>
    <x v="17"/>
    <x v="1"/>
  </r>
  <r>
    <x v="7"/>
    <s v="2025007398"/>
    <x v="0"/>
    <x v="980"/>
    <s v="E0472MWT"/>
    <d v="2025-02-24T00:00:00"/>
    <x v="2"/>
    <s v="3260"/>
    <x v="41"/>
    <s v="PA"/>
    <x v="20"/>
    <x v="0"/>
    <d v="2025-02-24T00:00:00"/>
    <d v="1899-12-30T05:13:44"/>
    <d v="2025-02-24T00:00:00"/>
    <d v="1899-12-30T05:11:50"/>
    <d v="2025-02-24T00:00:00"/>
    <d v="1899-12-30T05:42:30"/>
    <x v="0"/>
    <x v="0"/>
    <s v="7022043491"/>
    <s v="EXW"/>
    <d v="1899-12-30T00:32:34"/>
    <x v="1731"/>
    <d v="1899-12-30T00:01:54"/>
    <s v="Granel"/>
    <s v="E001"/>
    <x v="1"/>
    <d v="1899-12-30T00:28:46"/>
    <d v="1899-12-30T00:30:40"/>
    <x v="0"/>
    <x v="1"/>
    <x v="1"/>
    <x v="2"/>
    <n v="0"/>
    <n v="0"/>
    <x v="0"/>
    <x v="2"/>
    <x v="1"/>
    <n v="0"/>
    <x v="5"/>
    <x v="1"/>
    <d v="1899-12-30T00:01:54"/>
    <d v="1899-12-30T00:01:54"/>
    <x v="0"/>
    <m/>
    <m/>
    <d v="1899-12-30T00:00:00"/>
    <d v="1899-12-30T00:28:46"/>
    <n v="2"/>
    <n v="-1.3194444444399878E-3"/>
    <n v="28.766666666663994"/>
    <x v="17"/>
    <x v="1"/>
  </r>
  <r>
    <x v="7"/>
    <s v="2025007399"/>
    <x v="0"/>
    <x v="1016"/>
    <s v="E8976JGF"/>
    <d v="2025-02-24T00:00:00"/>
    <x v="2"/>
    <s v="3264"/>
    <x v="36"/>
    <s v="PA"/>
    <x v="1"/>
    <x v="0"/>
    <d v="2025-02-24T00:00:00"/>
    <d v="1899-12-30T05:33:57"/>
    <d v="2025-02-24T00:00:00"/>
    <d v="1899-12-30T05:32:02"/>
    <d v="2025-02-24T00:00:00"/>
    <d v="1899-12-30T06:01:22"/>
    <x v="0"/>
    <x v="0"/>
    <s v="7022043492"/>
    <s v="EXW"/>
    <d v="1899-12-30T00:31:15"/>
    <x v="1134"/>
    <d v="1899-12-30T00:01:55"/>
    <s v="Granel"/>
    <s v="E001"/>
    <x v="1"/>
    <d v="1899-12-30T00:27:25"/>
    <d v="1899-12-30T00:29:20"/>
    <x v="0"/>
    <x v="1"/>
    <x v="1"/>
    <x v="2"/>
    <n v="0"/>
    <n v="0"/>
    <x v="0"/>
    <x v="2"/>
    <x v="1"/>
    <n v="0"/>
    <x v="5"/>
    <x v="1"/>
    <d v="1899-12-30T00:01:55"/>
    <d v="1899-12-30T00:01:55"/>
    <x v="0"/>
    <m/>
    <m/>
    <d v="1899-12-30T00:00:00"/>
    <d v="1899-12-30T00:27:25"/>
    <n v="2"/>
    <n v="-1.3310185185199941E-3"/>
    <n v="27.416666666664025"/>
    <x v="0"/>
    <x v="1"/>
  </r>
  <r>
    <x v="7"/>
    <s v="2025007401"/>
    <x v="0"/>
    <x v="1017"/>
    <s v="E8306MSJ"/>
    <d v="2025-02-24T00:00:00"/>
    <x v="2"/>
    <s v="3269"/>
    <x v="35"/>
    <s v="PA"/>
    <x v="6"/>
    <x v="0"/>
    <d v="2025-02-24T00:00:00"/>
    <d v="1899-12-30T05:41:01"/>
    <d v="2025-02-24T00:00:00"/>
    <d v="1899-12-30T05:39:06"/>
    <d v="2025-02-24T00:00:00"/>
    <d v="1899-12-30T06:08:32"/>
    <x v="0"/>
    <x v="0"/>
    <s v="7022043493"/>
    <s v="FBO"/>
    <d v="1899-12-30T00:31:21"/>
    <x v="560"/>
    <d v="1899-12-30T00:01:55"/>
    <s v="Granel"/>
    <s v="E001"/>
    <x v="2"/>
    <d v="1899-12-30T00:27:31"/>
    <d v="1899-12-30T00:29:26"/>
    <x v="0"/>
    <x v="1"/>
    <x v="1"/>
    <x v="2"/>
    <n v="0"/>
    <n v="0"/>
    <x v="0"/>
    <x v="2"/>
    <x v="1"/>
    <n v="0"/>
    <x v="5"/>
    <x v="1"/>
    <d v="1899-12-30T00:01:55"/>
    <d v="1899-12-30T00:01:55"/>
    <x v="0"/>
    <m/>
    <m/>
    <d v="1899-12-30T00:00:00"/>
    <d v="1899-12-30T00:27:31"/>
    <n v="2"/>
    <n v="-1.3310185185199941E-3"/>
    <n v="27.516666666671991"/>
    <x v="0"/>
    <x v="1"/>
  </r>
  <r>
    <x v="7"/>
    <s v="2025007400"/>
    <x v="0"/>
    <x v="1018"/>
    <s v="E7812KXB"/>
    <d v="2025-02-24T00:00:00"/>
    <x v="2"/>
    <s v="3264"/>
    <x v="36"/>
    <s v="PA"/>
    <x v="1"/>
    <x v="0"/>
    <d v="2025-02-24T00:00:00"/>
    <d v="1899-12-30T05:35:46"/>
    <d v="2025-02-24T00:00:00"/>
    <d v="1899-12-30T05:33:51"/>
    <d v="2025-02-24T00:00:00"/>
    <d v="1899-12-30T06:17:24"/>
    <x v="0"/>
    <x v="0"/>
    <s v="7022043494"/>
    <s v="EXW"/>
    <d v="1899-12-30T00:45:28"/>
    <x v="2628"/>
    <d v="1899-12-30T00:01:55"/>
    <s v="Granel"/>
    <s v="E001"/>
    <x v="1"/>
    <d v="1899-12-30T00:41:38"/>
    <d v="1899-12-30T00:43:33"/>
    <x v="0"/>
    <x v="1"/>
    <x v="1"/>
    <x v="2"/>
    <n v="0"/>
    <n v="0"/>
    <x v="0"/>
    <x v="2"/>
    <x v="1"/>
    <n v="0"/>
    <x v="5"/>
    <x v="1"/>
    <d v="1899-12-30T00:01:55"/>
    <d v="1899-12-30T00:01:55"/>
    <x v="0"/>
    <m/>
    <m/>
    <d v="1899-12-30T00:00:00"/>
    <d v="1899-12-30T00:41:38"/>
    <n v="2"/>
    <n v="-1.3310185185200218E-3"/>
    <n v="41.633333333323186"/>
    <x v="0"/>
    <x v="1"/>
  </r>
  <r>
    <x v="7"/>
    <s v="2025007403"/>
    <x v="0"/>
    <x v="1019"/>
    <s v="E2340KGX"/>
    <d v="2025-02-24T00:00:00"/>
    <x v="2"/>
    <s v="3269"/>
    <x v="35"/>
    <s v="PA"/>
    <x v="6"/>
    <x v="0"/>
    <d v="2025-02-24T00:00:00"/>
    <d v="1899-12-30T05:55:52"/>
    <d v="2025-02-24T00:00:00"/>
    <d v="1899-12-30T05:53:57"/>
    <d v="2025-02-24T00:00:00"/>
    <d v="1899-12-30T06:23:29"/>
    <x v="0"/>
    <x v="0"/>
    <s v="7022043495"/>
    <s v="FBO"/>
    <d v="1899-12-30T00:31:27"/>
    <x v="323"/>
    <d v="1899-12-30T00:01:55"/>
    <s v="Granel"/>
    <s v="E001"/>
    <x v="2"/>
    <d v="1899-12-30T00:27:37"/>
    <d v="1899-12-30T00:29:32"/>
    <x v="0"/>
    <x v="1"/>
    <x v="1"/>
    <x v="2"/>
    <n v="0"/>
    <n v="0"/>
    <x v="0"/>
    <x v="2"/>
    <x v="1"/>
    <n v="0"/>
    <x v="5"/>
    <x v="1"/>
    <d v="1899-12-30T00:01:55"/>
    <d v="1899-12-30T00:01:55"/>
    <x v="0"/>
    <m/>
    <m/>
    <d v="1899-12-30T00:00:00"/>
    <d v="1899-12-30T00:27:37"/>
    <n v="2"/>
    <n v="-1.3310185185199941E-3"/>
    <n v="27.616666666665612"/>
    <x v="0"/>
    <x v="1"/>
  </r>
  <r>
    <x v="7"/>
    <s v="2025007402"/>
    <x v="0"/>
    <x v="1020"/>
    <s v="E6688FFY"/>
    <d v="2025-02-24T00:00:00"/>
    <x v="2"/>
    <s v="3283"/>
    <x v="37"/>
    <s v="PA"/>
    <x v="2"/>
    <x v="0"/>
    <d v="2025-02-24T00:00:00"/>
    <d v="1899-12-30T05:53:54"/>
    <d v="2025-02-24T00:00:00"/>
    <d v="1899-12-30T05:51:59"/>
    <d v="2025-02-24T00:00:00"/>
    <d v="1899-12-30T06:28:39"/>
    <x v="0"/>
    <x v="0"/>
    <s v="7022043496"/>
    <s v="FBO"/>
    <d v="1899-12-30T00:38:35"/>
    <x v="2629"/>
    <d v="1899-12-30T00:01:55"/>
    <s v="Ensacado"/>
    <s v="E002"/>
    <x v="2"/>
    <d v="1899-12-30T00:34:45"/>
    <d v="1899-12-30T00:36:40"/>
    <x v="0"/>
    <x v="1"/>
    <x v="1"/>
    <x v="1"/>
    <n v="0"/>
    <n v="0"/>
    <x v="0"/>
    <x v="1"/>
    <x v="1"/>
    <n v="0"/>
    <x v="5"/>
    <x v="1"/>
    <d v="1899-12-30T00:01:55"/>
    <d v="1899-12-30T00:01:55"/>
    <x v="0"/>
    <m/>
    <m/>
    <d v="1899-12-30T00:00:00"/>
    <d v="1899-12-30T00:34:45"/>
    <n v="2"/>
    <n v="-1.3310185185199941E-3"/>
    <n v="34.749999999993598"/>
    <x v="0"/>
    <x v="1"/>
  </r>
  <r>
    <x v="7"/>
    <s v="2025007405"/>
    <x v="0"/>
    <x v="1021"/>
    <s v="E0721JRZ"/>
    <d v="2025-02-24T00:00:00"/>
    <x v="2"/>
    <s v="3264"/>
    <x v="36"/>
    <s v="PA"/>
    <x v="1"/>
    <x v="0"/>
    <d v="2025-02-24T00:00:00"/>
    <d v="1899-12-30T06:01:46"/>
    <d v="2025-02-24T00:00:00"/>
    <d v="1899-12-30T05:59:52"/>
    <d v="2025-02-24T00:00:00"/>
    <d v="1899-12-30T06:35:20"/>
    <x v="0"/>
    <x v="0"/>
    <s v="7022043497"/>
    <s v="FBO"/>
    <d v="1899-12-30T00:37:22"/>
    <x v="2630"/>
    <d v="1899-12-30T00:01:54"/>
    <s v="Granel"/>
    <s v="E001"/>
    <x v="2"/>
    <d v="1899-12-30T00:33:34"/>
    <d v="1899-12-30T00:35:28"/>
    <x v="1"/>
    <x v="1"/>
    <x v="1"/>
    <x v="2"/>
    <n v="0"/>
    <n v="0"/>
    <x v="0"/>
    <x v="2"/>
    <x v="1"/>
    <n v="0"/>
    <x v="5"/>
    <x v="1"/>
    <d v="1899-12-30T00:01:54"/>
    <d v="1899-12-30T00:01:54"/>
    <x v="0"/>
    <m/>
    <m/>
    <d v="1899-12-30T00:00:00"/>
    <d v="1899-12-30T00:33:34"/>
    <n v="2"/>
    <n v="-1.3194444444400155E-3"/>
    <n v="33.566666666673619"/>
    <x v="0"/>
    <x v="1"/>
  </r>
  <r>
    <x v="7"/>
    <s v="2025007408"/>
    <x v="0"/>
    <x v="1022"/>
    <s v="E1632JZF"/>
    <d v="2025-02-24T00:00:00"/>
    <x v="2"/>
    <s v="3269"/>
    <x v="35"/>
    <s v="PA"/>
    <x v="6"/>
    <x v="0"/>
    <d v="2025-02-24T00:00:00"/>
    <d v="1899-12-30T06:15:07"/>
    <d v="2025-02-24T00:00:00"/>
    <d v="1899-12-30T06:13:13"/>
    <d v="2025-02-24T00:00:00"/>
    <d v="1899-12-30T06:39:24"/>
    <x v="0"/>
    <x v="0"/>
    <s v="7022043498"/>
    <s v="FBO"/>
    <d v="1899-12-30T00:28:05"/>
    <x v="1345"/>
    <d v="1899-12-30T00:01:54"/>
    <s v="Granel"/>
    <s v="E001"/>
    <x v="2"/>
    <d v="1899-12-30T00:24:17"/>
    <d v="1899-12-30T00:26:11"/>
    <x v="1"/>
    <x v="1"/>
    <x v="1"/>
    <x v="2"/>
    <n v="0"/>
    <n v="0"/>
    <x v="0"/>
    <x v="2"/>
    <x v="1"/>
    <n v="0"/>
    <x v="5"/>
    <x v="1"/>
    <d v="1899-12-30T00:01:54"/>
    <d v="1899-12-30T00:01:54"/>
    <x v="0"/>
    <m/>
    <m/>
    <d v="1899-12-30T00:00:00"/>
    <d v="1899-12-30T00:24:17"/>
    <n v="2"/>
    <n v="-1.3194444444500353E-3"/>
    <n v="24.283333333324791"/>
    <x v="0"/>
    <x v="1"/>
  </r>
  <r>
    <x v="7"/>
    <s v="2025007406"/>
    <x v="0"/>
    <x v="1023"/>
    <s v="E9297MPF"/>
    <d v="2025-02-24T00:00:00"/>
    <x v="2"/>
    <s v="3260"/>
    <x v="41"/>
    <s v="PA"/>
    <x v="20"/>
    <x v="0"/>
    <d v="2025-02-24T00:00:00"/>
    <d v="1899-12-30T06:13:24"/>
    <d v="2025-02-24T00:00:00"/>
    <d v="1899-12-30T06:11:30"/>
    <d v="2025-02-24T00:00:00"/>
    <d v="1899-12-30T06:43:49"/>
    <x v="0"/>
    <x v="0"/>
    <s v="7022043499"/>
    <s v="EXW"/>
    <d v="1899-12-30T00:34:13"/>
    <x v="1309"/>
    <d v="1899-12-30T00:01:54"/>
    <s v="Granel"/>
    <s v="E001"/>
    <x v="1"/>
    <d v="1899-12-30T00:30:25"/>
    <d v="1899-12-30T00:32:19"/>
    <x v="1"/>
    <x v="1"/>
    <x v="1"/>
    <x v="2"/>
    <n v="0"/>
    <n v="0"/>
    <x v="0"/>
    <x v="2"/>
    <x v="1"/>
    <n v="0"/>
    <x v="5"/>
    <x v="1"/>
    <d v="1899-12-30T00:01:54"/>
    <d v="1899-12-30T00:01:54"/>
    <x v="0"/>
    <m/>
    <m/>
    <d v="1899-12-30T00:00:00"/>
    <d v="1899-12-30T00:30:25"/>
    <n v="2"/>
    <n v="-1.3194444444500353E-3"/>
    <n v="30.416666666659218"/>
    <x v="0"/>
    <x v="1"/>
  </r>
  <r>
    <x v="7"/>
    <s v="2025007407"/>
    <x v="0"/>
    <x v="1024"/>
    <s v="E2348KGX"/>
    <d v="2025-02-24T00:00:00"/>
    <x v="2"/>
    <s v="3262"/>
    <x v="40"/>
    <s v="PA"/>
    <x v="0"/>
    <x v="0"/>
    <d v="2025-02-24T00:00:00"/>
    <d v="1899-12-30T06:15:01"/>
    <d v="2025-02-24T00:00:00"/>
    <d v="1899-12-30T06:13:08"/>
    <d v="2025-02-24T00:00:00"/>
    <d v="1899-12-30T06:50:13"/>
    <x v="0"/>
    <x v="0"/>
    <s v="7022043500"/>
    <s v="FBO"/>
    <d v="1899-12-30T00:38:58"/>
    <x v="510"/>
    <d v="1899-12-30T00:01:53"/>
    <s v="Granel"/>
    <s v="E001"/>
    <x v="2"/>
    <d v="1899-12-30T00:35:12"/>
    <d v="1899-12-30T00:37:05"/>
    <x v="1"/>
    <x v="1"/>
    <x v="1"/>
    <x v="2"/>
    <n v="0"/>
    <n v="0"/>
    <x v="0"/>
    <x v="2"/>
    <x v="1"/>
    <n v="0"/>
    <x v="5"/>
    <x v="1"/>
    <d v="1899-12-30T00:01:53"/>
    <d v="1899-12-30T00:01:53"/>
    <x v="0"/>
    <m/>
    <m/>
    <d v="1899-12-30T00:00:00"/>
    <d v="1899-12-30T00:35:12"/>
    <n v="2"/>
    <n v="-1.3078703703700012E-3"/>
    <n v="35.200000000007982"/>
    <x v="0"/>
    <x v="1"/>
  </r>
  <r>
    <x v="7"/>
    <s v="2025007411"/>
    <x v="0"/>
    <x v="1025"/>
    <s v="E7844JTT"/>
    <d v="2025-02-24T00:00:00"/>
    <x v="2"/>
    <s v="3264"/>
    <x v="36"/>
    <s v="PA"/>
    <x v="1"/>
    <x v="0"/>
    <d v="2025-02-24T00:00:00"/>
    <d v="1899-12-30T06:35:44"/>
    <d v="2025-02-24T00:00:00"/>
    <d v="1899-12-30T06:33:50"/>
    <d v="2025-02-24T00:00:00"/>
    <d v="1899-12-30T07:04:26"/>
    <x v="0"/>
    <x v="0"/>
    <s v="7022043501"/>
    <s v="FBO"/>
    <d v="1899-12-30T00:32:30"/>
    <x v="1086"/>
    <d v="1899-12-30T00:01:54"/>
    <s v="Granel"/>
    <s v="E001"/>
    <x v="2"/>
    <d v="1899-12-30T00:28:42"/>
    <d v="1899-12-30T00:30:36"/>
    <x v="1"/>
    <x v="1"/>
    <x v="1"/>
    <x v="2"/>
    <n v="0"/>
    <n v="0"/>
    <x v="0"/>
    <x v="2"/>
    <x v="1"/>
    <n v="0"/>
    <x v="5"/>
    <x v="1"/>
    <d v="1899-12-30T00:01:54"/>
    <d v="1899-12-30T00:01:54"/>
    <x v="0"/>
    <m/>
    <m/>
    <d v="1899-12-30T00:00:00"/>
    <d v="1899-12-30T00:28:42"/>
    <n v="2"/>
    <n v="-1.3194444444400433E-3"/>
    <n v="28.700000000006405"/>
    <x v="1"/>
    <x v="1"/>
  </r>
  <r>
    <x v="7"/>
    <s v="2025007410"/>
    <x v="0"/>
    <x v="1026"/>
    <s v="E5114LBB"/>
    <d v="2025-02-24T00:00:00"/>
    <x v="2"/>
    <s v="3262"/>
    <x v="40"/>
    <s v="PA"/>
    <x v="0"/>
    <x v="0"/>
    <d v="2025-02-24T00:00:00"/>
    <d v="1899-12-30T06:18:01"/>
    <d v="2025-02-24T00:00:00"/>
    <d v="1899-12-30T06:16:07"/>
    <d v="2025-02-24T00:00:00"/>
    <d v="1899-12-30T07:08:54"/>
    <x v="0"/>
    <x v="0"/>
    <s v="7022043502"/>
    <s v="FBO"/>
    <d v="1899-12-30T00:54:41"/>
    <x v="815"/>
    <d v="1899-12-30T00:01:54"/>
    <s v="Granel"/>
    <s v="E001"/>
    <x v="2"/>
    <d v="1899-12-30T00:50:53"/>
    <d v="1899-12-30T00:52:47"/>
    <x v="1"/>
    <x v="1"/>
    <x v="1"/>
    <x v="2"/>
    <n v="0"/>
    <n v="0"/>
    <x v="0"/>
    <x v="2"/>
    <x v="1"/>
    <n v="0"/>
    <x v="5"/>
    <x v="0"/>
    <d v="1899-12-30T00:01:54"/>
    <d v="1899-12-30T00:01:54"/>
    <x v="0"/>
    <m/>
    <m/>
    <d v="1899-12-30T00:00:00"/>
    <d v="1899-12-30T00:50:53"/>
    <n v="2"/>
    <n v="-1.3194444444399878E-3"/>
    <n v="50.883333333335983"/>
    <x v="1"/>
    <x v="0"/>
  </r>
  <r>
    <x v="7"/>
    <s v=""/>
    <x v="0"/>
    <x v="1027"/>
    <s v="ER6668BDPR8609BDH"/>
    <d v="2025-02-24T00:00:00"/>
    <x v="2"/>
    <s v="3269"/>
    <x v="35"/>
    <s v="PA"/>
    <x v="2"/>
    <x v="0"/>
    <d v="2025-02-24T00:00:00"/>
    <d v="1899-12-30T06:14:49"/>
    <d v="2025-02-24T00:00:00"/>
    <d v="1899-12-30T06:15:48"/>
    <d v="2025-02-24T00:00:00"/>
    <d v="1899-12-30T07:07:44"/>
    <x v="194"/>
    <x v="26"/>
    <s v="7022043503"/>
    <s v="FBO"/>
    <d v="1899-12-30T00:52:55"/>
    <x v="1602"/>
    <d v="1899-12-30T00:00:59"/>
    <s v="Granel"/>
    <s v="E001"/>
    <x v="2"/>
    <d v="1899-12-30T00:52:55"/>
    <d v="1899-12-30T00:51:56"/>
    <x v="1"/>
    <x v="1"/>
    <x v="1"/>
    <x v="2"/>
    <n v="0"/>
    <n v="0"/>
    <x v="0"/>
    <x v="2"/>
    <x v="1"/>
    <n v="0"/>
    <x v="5"/>
    <x v="0"/>
    <d v="1899-12-30T00:00:59"/>
    <d v="1899-12-30T00:00:59"/>
    <x v="0"/>
    <m/>
    <m/>
    <d v="1899-12-30T00:00:00"/>
    <d v="1899-12-30T00:52:55"/>
    <n v="2"/>
    <d v="1899-12-30T00:00:59"/>
    <n v="52.916666666673606"/>
    <x v="1"/>
    <x v="0"/>
  </r>
  <r>
    <x v="7"/>
    <s v="2025007415"/>
    <x v="0"/>
    <x v="1028"/>
    <s v="EE0224HDX"/>
    <d v="2025-02-24T00:00:00"/>
    <x v="2"/>
    <s v="3282"/>
    <x v="42"/>
    <s v="PA"/>
    <x v="3"/>
    <x v="0"/>
    <d v="2025-02-24T00:00:00"/>
    <d v="1899-12-30T06:45:07"/>
    <d v="2025-02-24T00:00:00"/>
    <d v="1899-12-30T18:15:00"/>
    <d v="2025-02-24T00:00:00"/>
    <d v="1899-12-30T07:19:28"/>
    <x v="195"/>
    <x v="26"/>
    <s v="7022043505"/>
    <s v="FBO"/>
    <d v="1899-12-30T22:25:25"/>
    <x v="2631"/>
    <d v="1899-12-30T11:29:53"/>
    <s v="Ensacado"/>
    <s v="E002"/>
    <x v="2"/>
    <d v="1899-12-30T00:34:21"/>
    <n v="-0.45523148148147996"/>
    <x v="1"/>
    <x v="1"/>
    <x v="1"/>
    <x v="1"/>
    <n v="0"/>
    <n v="0"/>
    <x v="0"/>
    <x v="1"/>
    <x v="1"/>
    <n v="0"/>
    <x v="5"/>
    <x v="1"/>
    <d v="1899-12-30T11:29:53"/>
    <d v="1899-12-30T10:31:53"/>
    <x v="1"/>
    <m/>
    <m/>
    <d v="1899-12-30T00:00:00"/>
    <d v="1899-12-30T00:34:21"/>
    <n v="2"/>
    <d v="1899-12-30T11:29:53"/>
    <n v="34.350000000004812"/>
    <x v="1"/>
    <x v="1"/>
  </r>
  <r>
    <x v="7"/>
    <s v="2025007414"/>
    <x v="0"/>
    <x v="1029"/>
    <s v="E4421MGY"/>
    <d v="2025-02-24T00:00:00"/>
    <x v="2"/>
    <s v="3264"/>
    <x v="36"/>
    <s v="PA"/>
    <x v="1"/>
    <x v="0"/>
    <d v="2025-02-24T00:00:00"/>
    <d v="1899-12-30T06:44:38"/>
    <d v="2025-02-24T00:00:00"/>
    <d v="1899-12-30T06:42:44"/>
    <d v="2025-02-24T00:00:00"/>
    <d v="1899-12-30T07:22:59"/>
    <x v="0"/>
    <x v="0"/>
    <s v="7022043506"/>
    <s v="FBO"/>
    <d v="1899-12-30T00:42:09"/>
    <x v="2632"/>
    <d v="1899-12-30T00:01:54"/>
    <s v="Granel"/>
    <s v="E001"/>
    <x v="2"/>
    <d v="1899-12-30T00:38:21"/>
    <d v="1899-12-30T00:40:15"/>
    <x v="1"/>
    <x v="1"/>
    <x v="1"/>
    <x v="2"/>
    <n v="0"/>
    <n v="0"/>
    <x v="0"/>
    <x v="2"/>
    <x v="1"/>
    <n v="0"/>
    <x v="5"/>
    <x v="1"/>
    <d v="1899-12-30T00:01:54"/>
    <d v="1899-12-30T00:01:54"/>
    <x v="0"/>
    <m/>
    <m/>
    <d v="1899-12-30T00:00:00"/>
    <d v="1899-12-30T00:38:21"/>
    <n v="2"/>
    <n v="-1.3194444444399878E-3"/>
    <n v="38.349999999993607"/>
    <x v="1"/>
    <x v="1"/>
  </r>
  <r>
    <x v="7"/>
    <s v="2025007417"/>
    <x v="0"/>
    <x v="1030"/>
    <s v="E4771KNH"/>
    <d v="2025-02-24T00:00:00"/>
    <x v="2"/>
    <s v="3262"/>
    <x v="40"/>
    <s v="PA"/>
    <x v="0"/>
    <x v="0"/>
    <d v="2025-02-24T00:00:00"/>
    <d v="1899-12-30T07:02:12"/>
    <d v="2025-02-24T00:00:00"/>
    <d v="1899-12-30T07:00:18"/>
    <d v="2025-02-24T00:00:00"/>
    <d v="1899-12-30T07:31:36"/>
    <x v="0"/>
    <x v="0"/>
    <s v="7022043507"/>
    <s v="FBO"/>
    <d v="1899-12-30T00:33:12"/>
    <x v="1203"/>
    <d v="1899-12-30T00:01:54"/>
    <s v="Granel"/>
    <s v="E001"/>
    <x v="2"/>
    <d v="1899-12-30T00:29:24"/>
    <d v="1899-12-30T00:31:18"/>
    <x v="2"/>
    <x v="1"/>
    <x v="1"/>
    <x v="2"/>
    <n v="0"/>
    <n v="0"/>
    <x v="0"/>
    <x v="2"/>
    <x v="1"/>
    <n v="0"/>
    <x v="5"/>
    <x v="1"/>
    <d v="1899-12-30T00:01:54"/>
    <d v="1899-12-30T00:01:54"/>
    <x v="0"/>
    <m/>
    <m/>
    <d v="1899-12-30T00:00:00"/>
    <d v="1899-12-30T00:29:24"/>
    <n v="2"/>
    <n v="-1.3194444444399878E-3"/>
    <n v="29.400000000004834"/>
    <x v="1"/>
    <x v="1"/>
  </r>
  <r>
    <x v="7"/>
    <s v="2025007420"/>
    <x v="0"/>
    <x v="1031"/>
    <s v="E9461JBD"/>
    <d v="2025-02-24T00:00:00"/>
    <x v="2"/>
    <s v="3264"/>
    <x v="36"/>
    <s v="PA"/>
    <x v="1"/>
    <x v="0"/>
    <d v="2025-02-24T00:00:00"/>
    <d v="1899-12-30T07:13:03"/>
    <d v="2025-02-24T00:00:00"/>
    <d v="1899-12-30T07:11:09"/>
    <d v="2025-02-24T00:00:00"/>
    <d v="1899-12-30T07:37:26"/>
    <x v="0"/>
    <x v="0"/>
    <s v="7022043508"/>
    <s v="EXW"/>
    <d v="1899-12-30T00:28:11"/>
    <x v="390"/>
    <d v="1899-12-30T00:01:54"/>
    <s v="Granel"/>
    <s v="E001"/>
    <x v="1"/>
    <d v="1899-12-30T00:24:23"/>
    <d v="1899-12-30T00:26:17"/>
    <x v="2"/>
    <x v="1"/>
    <x v="1"/>
    <x v="2"/>
    <n v="0"/>
    <n v="0"/>
    <x v="0"/>
    <x v="2"/>
    <x v="1"/>
    <n v="0"/>
    <x v="5"/>
    <x v="1"/>
    <d v="1899-12-30T00:01:54"/>
    <d v="1899-12-30T00:01:54"/>
    <x v="0"/>
    <m/>
    <m/>
    <d v="1899-12-30T00:00:00"/>
    <d v="1899-12-30T00:24:23"/>
    <n v="2"/>
    <n v="-1.3194444444499798E-3"/>
    <n v="24.3833333333328"/>
    <x v="1"/>
    <x v="1"/>
  </r>
  <r>
    <x v="7"/>
    <s v="2025007419"/>
    <x v="0"/>
    <x v="1032"/>
    <s v="E4941MFZ"/>
    <d v="2025-02-24T00:00:00"/>
    <x v="2"/>
    <s v="3263"/>
    <x v="43"/>
    <s v="PA"/>
    <x v="5"/>
    <x v="0"/>
    <d v="2025-02-24T00:00:00"/>
    <d v="1899-12-30T07:12:25"/>
    <d v="2025-02-24T00:00:00"/>
    <d v="1899-12-30T07:10:31"/>
    <d v="2025-02-24T00:00:00"/>
    <d v="1899-12-30T07:39:12"/>
    <x v="0"/>
    <x v="0"/>
    <s v="7022043509"/>
    <s v="EXW"/>
    <d v="1899-12-30T00:30:35"/>
    <x v="1442"/>
    <d v="1899-12-30T00:01:54"/>
    <s v="Granel"/>
    <s v="E001"/>
    <x v="1"/>
    <d v="1899-12-30T00:26:47"/>
    <d v="1899-12-30T00:28:41"/>
    <x v="2"/>
    <x v="1"/>
    <x v="1"/>
    <x v="2"/>
    <n v="0"/>
    <n v="0"/>
    <x v="0"/>
    <x v="2"/>
    <x v="1"/>
    <n v="0"/>
    <x v="5"/>
    <x v="1"/>
    <d v="1899-12-30T00:01:54"/>
    <d v="1899-12-30T00:01:54"/>
    <x v="0"/>
    <m/>
    <m/>
    <d v="1899-12-30T00:00:00"/>
    <d v="1899-12-30T00:26:47"/>
    <n v="2"/>
    <n v="-1.3194444444400433E-3"/>
    <n v="26.783333333337573"/>
    <x v="1"/>
    <x v="1"/>
  </r>
  <r>
    <x v="7"/>
    <s v="2025007421"/>
    <x v="0"/>
    <x v="1033"/>
    <s v="E4768KNH"/>
    <d v="2025-02-24T00:00:00"/>
    <x v="2"/>
    <s v="3264"/>
    <x v="36"/>
    <s v="PA"/>
    <x v="1"/>
    <x v="0"/>
    <d v="2025-02-24T00:00:00"/>
    <d v="1899-12-30T07:14:08"/>
    <d v="2025-02-24T00:00:00"/>
    <d v="1899-12-30T07:12:14"/>
    <d v="2025-02-24T00:00:00"/>
    <d v="1899-12-30T07:43:18"/>
    <x v="0"/>
    <x v="0"/>
    <s v="7022043510"/>
    <s v="FBO"/>
    <d v="1899-12-30T00:32:58"/>
    <x v="1234"/>
    <d v="1899-12-30T00:01:54"/>
    <s v="Granel"/>
    <s v="E001"/>
    <x v="2"/>
    <d v="1899-12-30T00:29:10"/>
    <d v="1899-12-30T00:31:04"/>
    <x v="2"/>
    <x v="1"/>
    <x v="1"/>
    <x v="2"/>
    <n v="0"/>
    <n v="0"/>
    <x v="0"/>
    <x v="2"/>
    <x v="1"/>
    <n v="0"/>
    <x v="5"/>
    <x v="1"/>
    <d v="1899-12-30T00:01:54"/>
    <d v="1899-12-30T00:01:54"/>
    <x v="0"/>
    <m/>
    <m/>
    <d v="1899-12-30T00:00:00"/>
    <d v="1899-12-30T00:29:10"/>
    <n v="2"/>
    <n v="-1.3194444444400433E-3"/>
    <n v="29.166666666667176"/>
    <x v="1"/>
    <x v="1"/>
  </r>
  <r>
    <x v="7"/>
    <s v="2025007425"/>
    <x v="0"/>
    <x v="1034"/>
    <s v="E9161DGH"/>
    <d v="2025-02-24T00:00:00"/>
    <x v="2"/>
    <s v="3283"/>
    <x v="37"/>
    <s v="PA"/>
    <x v="2"/>
    <x v="0"/>
    <d v="2025-02-24T00:00:00"/>
    <d v="1899-12-30T07:26:08"/>
    <d v="2025-02-24T00:00:00"/>
    <d v="1899-12-30T07:24:15"/>
    <d v="2025-02-24T00:00:00"/>
    <d v="1899-12-30T07:50:12"/>
    <x v="0"/>
    <x v="0"/>
    <s v="7022043511"/>
    <s v="EXW"/>
    <d v="1899-12-30T00:27:50"/>
    <x v="1063"/>
    <d v="1899-12-30T00:01:53"/>
    <s v="Ensacado"/>
    <s v="E002"/>
    <x v="1"/>
    <d v="1899-12-30T00:24:04"/>
    <d v="1899-12-30T00:25:57"/>
    <x v="2"/>
    <x v="1"/>
    <x v="1"/>
    <x v="1"/>
    <n v="0"/>
    <n v="0"/>
    <x v="0"/>
    <x v="1"/>
    <x v="1"/>
    <n v="0"/>
    <x v="5"/>
    <x v="1"/>
    <d v="1899-12-30T00:01:53"/>
    <d v="1899-12-30T00:01:53"/>
    <x v="0"/>
    <m/>
    <m/>
    <d v="1899-12-30T00:00:00"/>
    <d v="1899-12-30T00:24:04"/>
    <n v="2"/>
    <n v="-1.3078703703700012E-3"/>
    <n v="24.066666666676849"/>
    <x v="1"/>
    <x v="1"/>
  </r>
  <r>
    <x v="7"/>
    <s v="2025007427"/>
    <x v="0"/>
    <x v="1035"/>
    <s v="E2345KGX"/>
    <d v="2025-02-24T00:00:00"/>
    <x v="2"/>
    <s v="3264"/>
    <x v="36"/>
    <s v="PA"/>
    <x v="1"/>
    <x v="0"/>
    <d v="2025-02-24T00:00:00"/>
    <d v="1899-12-30T07:27:24"/>
    <d v="2025-02-24T00:00:00"/>
    <d v="1899-12-30T07:25:30"/>
    <d v="2025-02-24T00:00:00"/>
    <d v="1899-12-30T07:52:08"/>
    <x v="0"/>
    <x v="0"/>
    <s v="7022043512"/>
    <s v="FBO"/>
    <d v="1899-12-30T00:28:32"/>
    <x v="389"/>
    <d v="1899-12-30T00:01:54"/>
    <s v="Granel"/>
    <s v="E001"/>
    <x v="2"/>
    <d v="1899-12-30T00:24:44"/>
    <d v="1899-12-30T00:26:38"/>
    <x v="2"/>
    <x v="1"/>
    <x v="1"/>
    <x v="2"/>
    <n v="0"/>
    <n v="0"/>
    <x v="0"/>
    <x v="2"/>
    <x v="1"/>
    <n v="0"/>
    <x v="5"/>
    <x v="1"/>
    <d v="1899-12-30T00:01:54"/>
    <d v="1899-12-30T00:01:54"/>
    <x v="0"/>
    <m/>
    <m/>
    <d v="1899-12-30T00:00:00"/>
    <d v="1899-12-30T00:24:44"/>
    <n v="2"/>
    <n v="-1.3194444444399878E-3"/>
    <n v="24.733333333339171"/>
    <x v="1"/>
    <x v="1"/>
  </r>
  <r>
    <x v="7"/>
    <s v="2025007422"/>
    <x v="0"/>
    <x v="1036"/>
    <s v="E8822FFZ"/>
    <d v="2025-02-24T00:00:00"/>
    <x v="2"/>
    <s v="3262"/>
    <x v="40"/>
    <s v="PA"/>
    <x v="0"/>
    <x v="0"/>
    <d v="2025-02-24T00:00:00"/>
    <d v="1899-12-30T07:16:51"/>
    <d v="2025-02-24T00:00:00"/>
    <d v="1899-12-30T07:14:57"/>
    <d v="2025-02-24T00:00:00"/>
    <d v="1899-12-30T07:57:06"/>
    <x v="0"/>
    <x v="0"/>
    <s v="7022043514"/>
    <s v="FBO"/>
    <d v="1899-12-30T00:44:03"/>
    <x v="1323"/>
    <d v="1899-12-30T00:01:54"/>
    <s v="Granel"/>
    <s v="E001"/>
    <x v="2"/>
    <d v="1899-12-30T00:40:15"/>
    <d v="1899-12-30T00:42:09"/>
    <x v="2"/>
    <x v="1"/>
    <x v="1"/>
    <x v="2"/>
    <n v="0"/>
    <n v="0"/>
    <x v="0"/>
    <x v="2"/>
    <x v="1"/>
    <n v="0"/>
    <x v="5"/>
    <x v="1"/>
    <d v="1899-12-30T00:01:54"/>
    <d v="1899-12-30T00:01:54"/>
    <x v="0"/>
    <m/>
    <m/>
    <d v="1899-12-30T00:00:00"/>
    <d v="1899-12-30T00:40:15"/>
    <n v="2"/>
    <n v="-1.3194444444500353E-3"/>
    <n v="40.249999999987189"/>
    <x v="1"/>
    <x v="1"/>
  </r>
  <r>
    <x v="7"/>
    <s v="2025007428"/>
    <x v="0"/>
    <x v="1014"/>
    <s v="E7970JYD"/>
    <d v="2025-02-24T00:00:00"/>
    <x v="2"/>
    <s v="3264"/>
    <x v="36"/>
    <s v="PA"/>
    <x v="1"/>
    <x v="0"/>
    <d v="2025-02-24T00:00:00"/>
    <d v="1899-12-30T07:30:49"/>
    <d v="2025-02-24T00:00:00"/>
    <d v="1899-12-30T07:28:56"/>
    <d v="2025-02-24T00:00:00"/>
    <d v="1899-12-30T08:00:23"/>
    <x v="0"/>
    <x v="0"/>
    <s v="7022043515"/>
    <s v="EXW"/>
    <d v="1899-12-30T00:33:20"/>
    <x v="892"/>
    <d v="1899-12-30T00:01:53"/>
    <s v="Granel"/>
    <s v="E001"/>
    <x v="1"/>
    <d v="1899-12-30T00:29:34"/>
    <d v="1899-12-30T00:31:27"/>
    <x v="2"/>
    <x v="1"/>
    <x v="1"/>
    <x v="2"/>
    <n v="0"/>
    <n v="0"/>
    <x v="0"/>
    <x v="2"/>
    <x v="1"/>
    <n v="0"/>
    <x v="5"/>
    <x v="1"/>
    <d v="1899-12-30T00:01:53"/>
    <d v="1899-12-30T00:01:53"/>
    <x v="0"/>
    <m/>
    <m/>
    <d v="1899-12-30T00:00:00"/>
    <d v="1899-12-30T00:29:34"/>
    <n v="2"/>
    <n v="-1.3078703703700012E-3"/>
    <n v="29.566666666670354"/>
    <x v="2"/>
    <x v="1"/>
  </r>
  <r>
    <x v="7"/>
    <s v="2025007430"/>
    <x v="0"/>
    <x v="1037"/>
    <s v="E8077LMM"/>
    <d v="2025-02-24T00:00:00"/>
    <x v="2"/>
    <s v="3269"/>
    <x v="35"/>
    <s v="PA"/>
    <x v="6"/>
    <x v="0"/>
    <d v="2025-02-24T00:00:00"/>
    <d v="1899-12-30T07:48:12"/>
    <d v="2025-02-24T00:00:00"/>
    <d v="1899-12-30T07:46:18"/>
    <d v="2025-02-24T00:00:00"/>
    <d v="1899-12-30T08:11:01"/>
    <x v="0"/>
    <x v="0"/>
    <s v="7022043516"/>
    <s v="FBO"/>
    <d v="1899-12-30T00:26:37"/>
    <x v="2633"/>
    <d v="1899-12-30T00:01:54"/>
    <s v="Granel"/>
    <s v="E001"/>
    <x v="2"/>
    <d v="1899-12-30T00:22:49"/>
    <d v="1899-12-30T00:24:43"/>
    <x v="2"/>
    <x v="1"/>
    <x v="1"/>
    <x v="2"/>
    <n v="0"/>
    <n v="0"/>
    <x v="0"/>
    <x v="2"/>
    <x v="1"/>
    <n v="0"/>
    <x v="5"/>
    <x v="1"/>
    <d v="1899-12-30T00:01:54"/>
    <d v="1899-12-30T00:01:54"/>
    <x v="0"/>
    <m/>
    <m/>
    <d v="1899-12-30T00:00:00"/>
    <d v="1899-12-30T00:22:49"/>
    <n v="2"/>
    <n v="-1.3194444444499798E-3"/>
    <n v="22.816666666670418"/>
    <x v="2"/>
    <x v="1"/>
  </r>
  <r>
    <x v="7"/>
    <s v="2025007432"/>
    <x v="0"/>
    <x v="1038"/>
    <s v="E2274KKH"/>
    <d v="2025-02-24T00:00:00"/>
    <x v="2"/>
    <s v="3264"/>
    <x v="36"/>
    <s v="PA"/>
    <x v="1"/>
    <x v="0"/>
    <d v="2025-02-24T00:00:00"/>
    <d v="1899-12-30T07:51:54"/>
    <d v="2025-02-24T00:00:00"/>
    <d v="1899-12-30T07:49:59"/>
    <d v="2025-02-24T00:00:00"/>
    <d v="1899-12-30T08:17:17"/>
    <x v="0"/>
    <x v="0"/>
    <s v="7022043517"/>
    <s v="FBO"/>
    <d v="1899-12-30T00:29:13"/>
    <x v="1783"/>
    <d v="1899-12-30T00:01:55"/>
    <s v="Granel"/>
    <s v="E001"/>
    <x v="2"/>
    <d v="1899-12-30T00:25:23"/>
    <d v="1899-12-30T00:27:18"/>
    <x v="2"/>
    <x v="1"/>
    <x v="1"/>
    <x v="2"/>
    <n v="0"/>
    <n v="0"/>
    <x v="0"/>
    <x v="2"/>
    <x v="1"/>
    <n v="0"/>
    <x v="5"/>
    <x v="1"/>
    <d v="1899-12-30T00:01:55"/>
    <d v="1899-12-30T00:01:55"/>
    <x v="0"/>
    <m/>
    <m/>
    <d v="1899-12-30T00:00:00"/>
    <d v="1899-12-30T00:25:23"/>
    <n v="2"/>
    <n v="-1.3310185185199663E-3"/>
    <n v="25.38333333334079"/>
    <x v="2"/>
    <x v="1"/>
  </r>
  <r>
    <x v="7"/>
    <s v="2025007431"/>
    <x v="0"/>
    <x v="1039"/>
    <s v="E5730JVY"/>
    <d v="2025-02-24T00:00:00"/>
    <x v="2"/>
    <s v="3262"/>
    <x v="40"/>
    <s v="PA"/>
    <x v="0"/>
    <x v="0"/>
    <d v="2025-02-24T00:00:00"/>
    <d v="1899-12-30T07:49:36"/>
    <d v="2025-02-24T00:00:00"/>
    <d v="1899-12-30T07:47:41"/>
    <d v="2025-02-24T00:00:00"/>
    <d v="1899-12-30T08:21:24"/>
    <x v="0"/>
    <x v="0"/>
    <s v="7022043518"/>
    <s v="FBO"/>
    <d v="1899-12-30T00:35:38"/>
    <x v="2040"/>
    <d v="1899-12-30T00:01:55"/>
    <s v="Granel"/>
    <s v="E001"/>
    <x v="2"/>
    <d v="1899-12-30T00:31:48"/>
    <d v="1899-12-30T00:33:43"/>
    <x v="2"/>
    <x v="1"/>
    <x v="1"/>
    <x v="2"/>
    <n v="0"/>
    <n v="0"/>
    <x v="0"/>
    <x v="2"/>
    <x v="1"/>
    <n v="0"/>
    <x v="5"/>
    <x v="1"/>
    <d v="1899-12-30T00:01:55"/>
    <d v="1899-12-30T00:01:55"/>
    <x v="0"/>
    <m/>
    <m/>
    <d v="1899-12-30T00:00:00"/>
    <d v="1899-12-30T00:31:48"/>
    <n v="2"/>
    <n v="-1.3310185185200218E-3"/>
    <n v="31.799999999995137"/>
    <x v="2"/>
    <x v="1"/>
  </r>
  <r>
    <x v="7"/>
    <s v="2025007433"/>
    <x v="0"/>
    <x v="1021"/>
    <s v="E0721JRZ"/>
    <d v="2025-02-24T00:00:00"/>
    <x v="2"/>
    <s v="3264"/>
    <x v="36"/>
    <s v="PA"/>
    <x v="1"/>
    <x v="0"/>
    <d v="2025-02-24T00:00:00"/>
    <d v="1899-12-30T08:06:21"/>
    <d v="2025-02-24T00:00:00"/>
    <d v="1899-12-30T08:04:28"/>
    <d v="2025-02-24T00:00:00"/>
    <d v="1899-12-30T08:29:17"/>
    <x v="0"/>
    <x v="0"/>
    <s v="7022043519"/>
    <s v="FBO"/>
    <d v="1899-12-30T00:26:42"/>
    <x v="210"/>
    <d v="1899-12-30T00:01:53"/>
    <s v="Granel"/>
    <s v="E001"/>
    <x v="2"/>
    <d v="1899-12-30T00:22:56"/>
    <d v="1899-12-30T00:24:49"/>
    <x v="3"/>
    <x v="1"/>
    <x v="1"/>
    <x v="2"/>
    <n v="0"/>
    <n v="0"/>
    <x v="0"/>
    <x v="2"/>
    <x v="1"/>
    <n v="0"/>
    <x v="5"/>
    <x v="1"/>
    <d v="1899-12-30T00:01:53"/>
    <d v="1899-12-30T00:01:53"/>
    <x v="0"/>
    <m/>
    <m/>
    <d v="1899-12-30T00:00:00"/>
    <d v="1899-12-30T00:22:56"/>
    <n v="2"/>
    <n v="-1.3078703703700012E-3"/>
    <n v="22.933333333324821"/>
    <x v="2"/>
    <x v="1"/>
  </r>
  <r>
    <x v="7"/>
    <s v="2025007434"/>
    <x v="0"/>
    <x v="1013"/>
    <s v="E3888GZR"/>
    <d v="2025-02-24T00:00:00"/>
    <x v="2"/>
    <s v="3269"/>
    <x v="35"/>
    <s v="PA"/>
    <x v="6"/>
    <x v="0"/>
    <d v="2025-02-24T00:00:00"/>
    <d v="1899-12-30T08:10:59"/>
    <d v="2025-02-24T00:00:00"/>
    <d v="1899-12-30T08:09:05"/>
    <d v="2025-02-24T00:00:00"/>
    <d v="1899-12-30T08:32:16"/>
    <x v="0"/>
    <x v="0"/>
    <s v="7022043520"/>
    <s v="EXW"/>
    <d v="1899-12-30T00:25:05"/>
    <x v="219"/>
    <d v="1899-12-30T00:01:54"/>
    <s v="Granel"/>
    <s v="E001"/>
    <x v="1"/>
    <d v="1899-12-30T00:21:17"/>
    <d v="1899-12-30T00:23:11"/>
    <x v="3"/>
    <x v="1"/>
    <x v="1"/>
    <x v="2"/>
    <n v="0"/>
    <n v="0"/>
    <x v="0"/>
    <x v="2"/>
    <x v="1"/>
    <n v="0"/>
    <x v="5"/>
    <x v="1"/>
    <d v="1899-12-30T00:01:54"/>
    <d v="1899-12-30T00:01:54"/>
    <x v="0"/>
    <m/>
    <m/>
    <d v="1899-12-30T00:00:00"/>
    <d v="1899-12-30T00:21:17"/>
    <n v="2"/>
    <n v="-1.3194444444500353E-3"/>
    <n v="21.283333333329598"/>
    <x v="2"/>
    <x v="1"/>
  </r>
  <r>
    <x v="7"/>
    <s v="2025007435"/>
    <x v="0"/>
    <x v="1040"/>
    <s v="E7318LYM"/>
    <d v="2025-02-24T00:00:00"/>
    <x v="2"/>
    <s v="3264"/>
    <x v="36"/>
    <s v="PA"/>
    <x v="1"/>
    <x v="0"/>
    <d v="2025-02-24T00:00:00"/>
    <d v="1899-12-30T08:18:41"/>
    <d v="2025-02-24T00:00:00"/>
    <d v="1899-12-30T08:16:47"/>
    <d v="2025-02-24T00:00:00"/>
    <d v="1899-12-30T08:44:49"/>
    <x v="0"/>
    <x v="0"/>
    <s v="7022043521"/>
    <s v="FBO"/>
    <d v="1899-12-30T00:29:56"/>
    <x v="214"/>
    <d v="1899-12-30T00:01:54"/>
    <s v="Granel"/>
    <s v="E001"/>
    <x v="2"/>
    <d v="1899-12-30T00:26:08"/>
    <d v="1899-12-30T00:28:02"/>
    <x v="3"/>
    <x v="1"/>
    <x v="1"/>
    <x v="2"/>
    <n v="0"/>
    <n v="0"/>
    <x v="0"/>
    <x v="2"/>
    <x v="1"/>
    <n v="0"/>
    <x v="5"/>
    <x v="1"/>
    <d v="1899-12-30T00:01:54"/>
    <d v="1899-12-30T00:01:54"/>
    <x v="0"/>
    <m/>
    <m/>
    <d v="1899-12-30T00:00:00"/>
    <d v="1899-12-30T00:26:08"/>
    <n v="2"/>
    <n v="-1.3194444444399878E-3"/>
    <n v="26.133333333336033"/>
    <x v="2"/>
    <x v="1"/>
  </r>
  <r>
    <x v="7"/>
    <s v="2025007437"/>
    <x v="0"/>
    <x v="1041"/>
    <s v="E8669MSV"/>
    <d v="2025-02-24T00:00:00"/>
    <x v="2"/>
    <s v="3269"/>
    <x v="35"/>
    <s v="PA"/>
    <x v="6"/>
    <x v="0"/>
    <d v="2025-02-24T00:00:00"/>
    <d v="1899-12-30T08:24:04"/>
    <d v="2025-02-24T00:00:00"/>
    <d v="1899-12-30T08:22:11"/>
    <d v="2025-02-24T00:00:00"/>
    <d v="1899-12-30T08:48:47"/>
    <x v="0"/>
    <x v="0"/>
    <s v="7022043522"/>
    <s v="FBO"/>
    <d v="1899-12-30T00:28:29"/>
    <x v="2634"/>
    <d v="1899-12-30T00:01:53"/>
    <s v="Granel"/>
    <s v="E001"/>
    <x v="2"/>
    <d v="1899-12-30T00:24:43"/>
    <d v="1899-12-30T00:26:36"/>
    <x v="3"/>
    <x v="1"/>
    <x v="1"/>
    <x v="2"/>
    <n v="0"/>
    <n v="0"/>
    <x v="0"/>
    <x v="2"/>
    <x v="1"/>
    <n v="0"/>
    <x v="5"/>
    <x v="1"/>
    <d v="1899-12-30T00:01:53"/>
    <d v="1899-12-30T00:01:53"/>
    <x v="0"/>
    <m/>
    <m/>
    <d v="1899-12-30T00:00:00"/>
    <d v="1899-12-30T00:24:43"/>
    <n v="2"/>
    <n v="-1.3078703703700012E-3"/>
    <n v="24.716666666664"/>
    <x v="2"/>
    <x v="1"/>
  </r>
  <r>
    <x v="7"/>
    <s v="2025007438"/>
    <x v="0"/>
    <x v="1042"/>
    <s v="E8745MLM"/>
    <d v="2025-02-24T00:00:00"/>
    <x v="2"/>
    <s v="3269"/>
    <x v="35"/>
    <s v="PA"/>
    <x v="6"/>
    <x v="0"/>
    <d v="2025-02-24T00:00:00"/>
    <d v="1899-12-30T08:37:21"/>
    <d v="2025-02-24T00:00:00"/>
    <d v="1899-12-30T08:35:27"/>
    <d v="2025-02-24T00:00:00"/>
    <d v="1899-12-30T09:05:14"/>
    <x v="0"/>
    <x v="0"/>
    <s v="7022043523"/>
    <s v="FBO"/>
    <d v="1899-12-30T00:31:41"/>
    <x v="876"/>
    <d v="1899-12-30T00:01:54"/>
    <s v="Granel"/>
    <s v="E001"/>
    <x v="2"/>
    <d v="1899-12-30T00:27:53"/>
    <d v="1899-12-30T00:29:47"/>
    <x v="3"/>
    <x v="1"/>
    <x v="1"/>
    <x v="2"/>
    <n v="0"/>
    <n v="0"/>
    <x v="0"/>
    <x v="2"/>
    <x v="1"/>
    <n v="0"/>
    <x v="5"/>
    <x v="1"/>
    <d v="1899-12-30T00:01:54"/>
    <d v="1899-12-30T00:01:54"/>
    <x v="0"/>
    <m/>
    <m/>
    <d v="1899-12-30T00:00:00"/>
    <d v="1899-12-30T00:27:53"/>
    <n v="2"/>
    <n v="-1.3194444444399878E-3"/>
    <n v="27.883333333339184"/>
    <x v="3"/>
    <x v="1"/>
  </r>
  <r>
    <x v="7"/>
    <s v="2025007443"/>
    <x v="0"/>
    <x v="1043"/>
    <s v="E9884JZD"/>
    <d v="2025-02-24T00:00:00"/>
    <x v="2"/>
    <s v="3269"/>
    <x v="35"/>
    <s v="PA"/>
    <x v="6"/>
    <x v="0"/>
    <d v="2025-02-24T00:00:00"/>
    <d v="1899-12-30T08:51:59"/>
    <d v="2025-02-24T00:00:00"/>
    <d v="1899-12-30T08:50:44"/>
    <d v="2025-02-24T00:00:00"/>
    <d v="1899-12-30T09:22:39"/>
    <x v="196"/>
    <x v="27"/>
    <s v="7022043524"/>
    <s v="FBO"/>
    <d v="1899-12-30T00:33:10"/>
    <x v="1146"/>
    <d v="1899-12-30T00:01:15"/>
    <s v="Granel"/>
    <s v="E001"/>
    <x v="2"/>
    <d v="1899-12-30T00:30:40"/>
    <d v="1899-12-30T00:31:55"/>
    <x v="3"/>
    <x v="1"/>
    <x v="1"/>
    <x v="2"/>
    <n v="0"/>
    <n v="0"/>
    <x v="0"/>
    <x v="2"/>
    <x v="1"/>
    <n v="0"/>
    <x v="5"/>
    <x v="1"/>
    <d v="1899-12-30T00:01:15"/>
    <d v="1899-12-30T00:01:15"/>
    <x v="0"/>
    <m/>
    <m/>
    <d v="1899-12-30T00:00:00"/>
    <d v="1899-12-30T00:30:40"/>
    <n v="2"/>
    <n v="-8.6805555555996561E-4"/>
    <n v="30.666666666672047"/>
    <x v="3"/>
    <x v="1"/>
  </r>
  <r>
    <x v="7"/>
    <s v="2025007446"/>
    <x v="0"/>
    <x v="1044"/>
    <s v="E8916KGF"/>
    <d v="2025-02-24T00:00:00"/>
    <x v="2"/>
    <s v="3264"/>
    <x v="36"/>
    <s v="PA"/>
    <x v="1"/>
    <x v="0"/>
    <d v="2025-02-24T00:00:00"/>
    <d v="1899-12-30T09:12:17"/>
    <d v="2025-02-24T00:00:00"/>
    <d v="1899-12-30T09:10:24"/>
    <d v="2025-02-24T00:00:00"/>
    <d v="1899-12-30T09:32:50"/>
    <x v="0"/>
    <x v="0"/>
    <s v="7022043525"/>
    <s v="FBO"/>
    <d v="1899-12-30T00:24:19"/>
    <x v="152"/>
    <d v="1899-12-30T00:01:53"/>
    <s v="Granel"/>
    <s v="E001"/>
    <x v="2"/>
    <d v="1899-12-30T00:20:33"/>
    <d v="1899-12-30T00:22:26"/>
    <x v="4"/>
    <x v="1"/>
    <x v="1"/>
    <x v="2"/>
    <n v="0"/>
    <n v="0"/>
    <x v="0"/>
    <x v="2"/>
    <x v="1"/>
    <n v="0"/>
    <x v="5"/>
    <x v="1"/>
    <d v="1899-12-30T00:01:53"/>
    <d v="1899-12-30T00:01:53"/>
    <x v="0"/>
    <m/>
    <m/>
    <d v="1899-12-30T00:00:00"/>
    <d v="1899-12-30T00:20:33"/>
    <n v="2"/>
    <n v="-1.3078703703700012E-3"/>
    <n v="20.550000000009607"/>
    <x v="3"/>
    <x v="1"/>
  </r>
  <r>
    <x v="7"/>
    <s v="2025007453"/>
    <x v="0"/>
    <x v="1015"/>
    <s v="E9043KYN"/>
    <d v="2025-02-24T00:00:00"/>
    <x v="2"/>
    <s v="3262"/>
    <x v="40"/>
    <s v="PA"/>
    <x v="0"/>
    <x v="0"/>
    <d v="2025-02-24T00:00:00"/>
    <d v="1899-12-30T09:26:48"/>
    <d v="2025-02-24T00:00:00"/>
    <d v="1899-12-30T09:24:54"/>
    <d v="2025-02-24T00:00:00"/>
    <d v="1899-12-30T09:46:35"/>
    <x v="0"/>
    <x v="0"/>
    <s v="7022043526"/>
    <s v="EXW"/>
    <d v="1899-12-30T00:23:35"/>
    <x v="1801"/>
    <d v="1899-12-30T00:01:54"/>
    <s v="Granel"/>
    <s v="E001"/>
    <x v="1"/>
    <d v="1899-12-30T00:19:47"/>
    <d v="1899-12-30T00:21:41"/>
    <x v="4"/>
    <x v="1"/>
    <x v="1"/>
    <x v="2"/>
    <n v="0"/>
    <n v="0"/>
    <x v="0"/>
    <x v="2"/>
    <x v="1"/>
    <n v="0"/>
    <x v="5"/>
    <x v="1"/>
    <d v="1899-12-30T00:01:54"/>
    <d v="1899-12-30T00:01:54"/>
    <x v="0"/>
    <m/>
    <m/>
    <d v="1899-12-30T00:00:00"/>
    <d v="1899-12-30T00:19:47"/>
    <n v="2"/>
    <n v="-1.3194444444400433E-3"/>
    <n v="19.783333333339197"/>
    <x v="3"/>
    <x v="1"/>
  </r>
  <r>
    <x v="7"/>
    <s v="2025007450"/>
    <x v="0"/>
    <x v="1031"/>
    <s v="E9461JBD"/>
    <d v="2025-02-24T00:00:00"/>
    <x v="2"/>
    <s v="3264"/>
    <x v="36"/>
    <s v="PA"/>
    <x v="1"/>
    <x v="0"/>
    <d v="2025-02-24T00:00:00"/>
    <d v="1899-12-30T09:24:29"/>
    <d v="2025-02-24T00:00:00"/>
    <d v="1899-12-30T09:22:36"/>
    <d v="2025-02-24T00:00:00"/>
    <d v="1899-12-30T09:49:42"/>
    <x v="0"/>
    <x v="0"/>
    <s v="7022043527"/>
    <s v="EXW"/>
    <d v="1899-12-30T00:28:59"/>
    <x v="1117"/>
    <d v="1899-12-30T00:01:53"/>
    <s v="Granel"/>
    <s v="E001"/>
    <x v="1"/>
    <d v="1899-12-30T00:25:13"/>
    <d v="1899-12-30T00:27:06"/>
    <x v="4"/>
    <x v="1"/>
    <x v="1"/>
    <x v="2"/>
    <n v="0"/>
    <n v="0"/>
    <x v="0"/>
    <x v="2"/>
    <x v="1"/>
    <n v="0"/>
    <x v="5"/>
    <x v="1"/>
    <d v="1899-12-30T00:01:53"/>
    <d v="1899-12-30T00:01:53"/>
    <x v="0"/>
    <m/>
    <m/>
    <d v="1899-12-30T00:00:00"/>
    <d v="1899-12-30T00:25:13"/>
    <n v="2"/>
    <n v="-1.3078703703700012E-3"/>
    <n v="25.216666666675192"/>
    <x v="3"/>
    <x v="1"/>
  </r>
  <r>
    <x v="7"/>
    <s v="2025007447"/>
    <x v="0"/>
    <x v="1022"/>
    <s v="E1632JZF"/>
    <d v="2025-02-24T00:00:00"/>
    <x v="2"/>
    <s v="3269"/>
    <x v="35"/>
    <s v="PA"/>
    <x v="6"/>
    <x v="0"/>
    <d v="2025-02-24T00:00:00"/>
    <d v="1899-12-30T09:12:46"/>
    <d v="2025-02-24T00:00:00"/>
    <d v="1899-12-30T09:10:52"/>
    <d v="2025-02-24T00:00:00"/>
    <d v="1899-12-30T09:53:24"/>
    <x v="0"/>
    <x v="0"/>
    <s v="7022043528"/>
    <s v="FBO"/>
    <d v="1899-12-30T00:44:26"/>
    <x v="2635"/>
    <d v="1899-12-30T00:01:54"/>
    <s v="Granel"/>
    <s v="E001"/>
    <x v="2"/>
    <d v="1899-12-30T00:40:38"/>
    <d v="1899-12-30T00:42:32"/>
    <x v="4"/>
    <x v="1"/>
    <x v="1"/>
    <x v="2"/>
    <n v="0"/>
    <n v="0"/>
    <x v="0"/>
    <x v="2"/>
    <x v="1"/>
    <n v="0"/>
    <x v="5"/>
    <x v="1"/>
    <d v="1899-12-30T00:01:54"/>
    <d v="1899-12-30T00:01:54"/>
    <x v="0"/>
    <m/>
    <m/>
    <d v="1899-12-30T00:00:00"/>
    <d v="1899-12-30T00:40:38"/>
    <n v="2"/>
    <n v="-1.3194444444399878E-3"/>
    <n v="40.633333333329666"/>
    <x v="3"/>
    <x v="1"/>
  </r>
  <r>
    <x v="7"/>
    <s v="2025007452"/>
    <x v="0"/>
    <x v="1045"/>
    <s v="E1376KSX"/>
    <d v="2025-02-24T00:00:00"/>
    <x v="2"/>
    <s v="3264"/>
    <x v="36"/>
    <s v="PA"/>
    <x v="1"/>
    <x v="0"/>
    <d v="2025-02-24T00:00:00"/>
    <d v="1899-12-30T09:25:38"/>
    <d v="2025-02-24T00:00:00"/>
    <d v="1899-12-30T09:23:44"/>
    <d v="2025-02-24T00:00:00"/>
    <d v="1899-12-30T09:56:53"/>
    <x v="0"/>
    <x v="0"/>
    <s v="7022043529"/>
    <s v="EXW"/>
    <d v="1899-12-30T00:35:03"/>
    <x v="1727"/>
    <d v="1899-12-30T00:01:54"/>
    <s v="Granel"/>
    <s v="E001"/>
    <x v="1"/>
    <d v="1899-12-30T00:31:15"/>
    <d v="1899-12-30T00:33:09"/>
    <x v="4"/>
    <x v="1"/>
    <x v="1"/>
    <x v="2"/>
    <n v="0"/>
    <n v="0"/>
    <x v="0"/>
    <x v="2"/>
    <x v="1"/>
    <n v="0"/>
    <x v="5"/>
    <x v="1"/>
    <d v="1899-12-30T00:01:54"/>
    <d v="1899-12-30T00:01:54"/>
    <x v="0"/>
    <m/>
    <m/>
    <d v="1899-12-30T00:00:00"/>
    <d v="1899-12-30T00:31:15"/>
    <n v="2"/>
    <n v="-1.3194444444500353E-3"/>
    <n v="31.249999999987139"/>
    <x v="3"/>
    <x v="1"/>
  </r>
  <r>
    <x v="7"/>
    <s v="2025007454"/>
    <x v="0"/>
    <x v="1046"/>
    <s v="E0631LTH"/>
    <d v="2025-02-24T00:00:00"/>
    <x v="2"/>
    <s v="3264"/>
    <x v="36"/>
    <s v="PA"/>
    <x v="1"/>
    <x v="0"/>
    <d v="2025-02-24T00:00:00"/>
    <d v="1899-12-30T09:27:51"/>
    <d v="2025-02-24T00:00:00"/>
    <d v="1899-12-30T09:25:56"/>
    <d v="2025-02-24T00:00:00"/>
    <d v="1899-12-30T10:02:45"/>
    <x v="0"/>
    <x v="0"/>
    <s v="7022043530"/>
    <s v="FBO"/>
    <d v="1899-12-30T00:38:44"/>
    <x v="2636"/>
    <d v="1899-12-30T00:01:55"/>
    <s v="Granel"/>
    <s v="E001"/>
    <x v="2"/>
    <d v="1899-12-30T00:34:54"/>
    <d v="1899-12-30T00:36:49"/>
    <x v="4"/>
    <x v="1"/>
    <x v="1"/>
    <x v="2"/>
    <n v="0"/>
    <n v="0"/>
    <x v="0"/>
    <x v="2"/>
    <x v="1"/>
    <n v="0"/>
    <x v="5"/>
    <x v="1"/>
    <d v="1899-12-30T00:01:55"/>
    <d v="1899-12-30T00:01:55"/>
    <x v="0"/>
    <m/>
    <m/>
    <d v="1899-12-30T00:00:00"/>
    <d v="1899-12-30T00:34:54"/>
    <n v="2"/>
    <n v="-1.3310185185200218E-3"/>
    <n v="34.899999999998343"/>
    <x v="4"/>
    <x v="1"/>
  </r>
  <r>
    <x v="7"/>
    <s v="2025007449"/>
    <x v="0"/>
    <x v="1047"/>
    <s v="E4598JCD"/>
    <d v="2025-02-24T00:00:00"/>
    <x v="2"/>
    <s v="3269"/>
    <x v="35"/>
    <s v="PA"/>
    <x v="6"/>
    <x v="0"/>
    <d v="2025-02-24T00:00:00"/>
    <d v="1899-12-30T09:19:47"/>
    <d v="2025-02-24T00:00:00"/>
    <d v="1899-12-30T09:17:54"/>
    <d v="2025-02-24T00:00:00"/>
    <d v="1899-12-30T10:04:04"/>
    <x v="0"/>
    <x v="0"/>
    <s v="7022043531"/>
    <s v="FBO"/>
    <d v="1899-12-30T00:48:03"/>
    <x v="273"/>
    <d v="1899-12-30T00:01:53"/>
    <s v="Granel"/>
    <s v="E001"/>
    <x v="2"/>
    <d v="1899-12-30T00:44:17"/>
    <d v="1899-12-30T00:46:10"/>
    <x v="4"/>
    <x v="1"/>
    <x v="1"/>
    <x v="2"/>
    <n v="0"/>
    <n v="0"/>
    <x v="0"/>
    <x v="2"/>
    <x v="1"/>
    <n v="0"/>
    <x v="5"/>
    <x v="1"/>
    <d v="1899-12-30T00:01:53"/>
    <d v="1899-12-30T00:01:53"/>
    <x v="0"/>
    <m/>
    <m/>
    <d v="1899-12-30T00:00:00"/>
    <d v="1899-12-30T00:44:17"/>
    <n v="2"/>
    <n v="-1.3078703703700012E-3"/>
    <n v="44.283333333326397"/>
    <x v="4"/>
    <x v="1"/>
  </r>
  <r>
    <x v="7"/>
    <s v="2025007451"/>
    <x v="0"/>
    <x v="1048"/>
    <s v="E1303MMC"/>
    <d v="2025-02-24T00:00:00"/>
    <x v="2"/>
    <s v="3268"/>
    <x v="25"/>
    <s v="PA"/>
    <x v="6"/>
    <x v="0"/>
    <d v="2025-02-24T00:00:00"/>
    <d v="1899-12-30T09:24:54"/>
    <d v="2025-02-24T00:00:00"/>
    <d v="1899-12-30T09:23:00"/>
    <d v="2025-02-24T00:00:00"/>
    <d v="1899-12-30T10:08:04"/>
    <x v="0"/>
    <x v="0"/>
    <s v="7022043532"/>
    <s v="FBO"/>
    <d v="1899-12-30T00:46:58"/>
    <x v="1588"/>
    <d v="1899-12-30T00:01:54"/>
    <s v="Granel"/>
    <s v="E001"/>
    <x v="2"/>
    <d v="1899-12-30T00:43:10"/>
    <d v="1899-12-30T00:45:04"/>
    <x v="4"/>
    <x v="1"/>
    <x v="1"/>
    <x v="2"/>
    <n v="0"/>
    <n v="0"/>
    <x v="0"/>
    <x v="2"/>
    <x v="1"/>
    <n v="0"/>
    <x v="5"/>
    <x v="1"/>
    <d v="1899-12-30T00:01:54"/>
    <d v="1899-12-30T00:01:54"/>
    <x v="0"/>
    <m/>
    <m/>
    <d v="1899-12-30T00:00:00"/>
    <d v="1899-12-30T00:43:10"/>
    <n v="2"/>
    <n v="-1.3194444444499798E-3"/>
    <n v="43.166666666664007"/>
    <x v="4"/>
    <x v="1"/>
  </r>
  <r>
    <x v="7"/>
    <s v="2025007460"/>
    <x v="0"/>
    <x v="1049"/>
    <s v="E2177KCC"/>
    <d v="2025-02-24T00:00:00"/>
    <x v="2"/>
    <s v="3283"/>
    <x v="37"/>
    <s v="PA"/>
    <x v="2"/>
    <x v="0"/>
    <d v="2025-02-24T00:00:00"/>
    <d v="1899-12-30T09:40:08"/>
    <d v="2025-02-24T00:00:00"/>
    <d v="1899-12-30T09:38:14"/>
    <d v="2025-02-24T00:00:00"/>
    <d v="1899-12-30T10:11:00"/>
    <x v="0"/>
    <x v="0"/>
    <s v="7022043533"/>
    <s v="EXW"/>
    <d v="1899-12-30T00:34:40"/>
    <x v="942"/>
    <d v="1899-12-30T00:01:54"/>
    <s v="Ensacado"/>
    <s v="E002"/>
    <x v="1"/>
    <d v="1899-12-30T00:30:52"/>
    <d v="1899-12-30T00:32:46"/>
    <x v="4"/>
    <x v="1"/>
    <x v="1"/>
    <x v="1"/>
    <n v="0"/>
    <n v="0"/>
    <x v="0"/>
    <x v="1"/>
    <x v="1"/>
    <n v="0"/>
    <x v="5"/>
    <x v="1"/>
    <d v="1899-12-30T00:01:54"/>
    <d v="1899-12-30T00:01:54"/>
    <x v="0"/>
    <m/>
    <m/>
    <d v="1899-12-30T00:00:00"/>
    <d v="1899-12-30T00:30:52"/>
    <n v="2"/>
    <n v="-1.3194444444399878E-3"/>
    <n v="30.866666666673595"/>
    <x v="4"/>
    <x v="1"/>
  </r>
  <r>
    <x v="7"/>
    <s v="2025007462"/>
    <x v="0"/>
    <x v="979"/>
    <s v="E1228KBR"/>
    <d v="2025-02-24T00:00:00"/>
    <x v="2"/>
    <s v="3260"/>
    <x v="41"/>
    <s v="PA"/>
    <x v="20"/>
    <x v="0"/>
    <d v="2025-02-24T00:00:00"/>
    <d v="1899-12-30T09:49:08"/>
    <d v="2025-02-24T00:00:00"/>
    <d v="1899-12-30T09:47:15"/>
    <d v="2025-02-24T00:00:00"/>
    <d v="1899-12-30T10:14:51"/>
    <x v="0"/>
    <x v="0"/>
    <s v="7022043534"/>
    <s v="EXW"/>
    <d v="1899-12-30T00:29:29"/>
    <x v="561"/>
    <d v="1899-12-30T00:01:53"/>
    <s v="Granel"/>
    <s v="E001"/>
    <x v="1"/>
    <d v="1899-12-30T00:25:43"/>
    <d v="1899-12-30T00:27:36"/>
    <x v="4"/>
    <x v="1"/>
    <x v="1"/>
    <x v="2"/>
    <n v="0"/>
    <n v="0"/>
    <x v="0"/>
    <x v="2"/>
    <x v="1"/>
    <n v="0"/>
    <x v="5"/>
    <x v="1"/>
    <d v="1899-12-30T00:01:53"/>
    <d v="1899-12-30T00:01:53"/>
    <x v="0"/>
    <m/>
    <m/>
    <d v="1899-12-30T00:00:00"/>
    <d v="1899-12-30T00:25:43"/>
    <n v="2"/>
    <n v="-1.3078703703700012E-3"/>
    <n v="25.716666666671991"/>
    <x v="4"/>
    <x v="1"/>
  </r>
  <r>
    <x v="7"/>
    <s v="2025007456"/>
    <x v="0"/>
    <x v="1050"/>
    <s v="E5509KSH"/>
    <d v="2025-02-24T00:00:00"/>
    <x v="2"/>
    <s v="3269"/>
    <x v="35"/>
    <s v="PA"/>
    <x v="6"/>
    <x v="0"/>
    <d v="2025-02-24T00:00:00"/>
    <d v="1899-12-30T09:29:46"/>
    <d v="2025-02-24T00:00:00"/>
    <d v="1899-12-30T09:27:52"/>
    <d v="2025-02-24T00:00:00"/>
    <d v="1899-12-30T10:17:17"/>
    <x v="0"/>
    <x v="0"/>
    <s v="7022043535"/>
    <s v="FBO"/>
    <d v="1899-12-30T00:51:19"/>
    <x v="2637"/>
    <d v="1899-12-30T00:01:54"/>
    <s v="Granel"/>
    <s v="E001"/>
    <x v="2"/>
    <d v="1899-12-30T00:47:31"/>
    <d v="1899-12-30T00:49:25"/>
    <x v="4"/>
    <x v="1"/>
    <x v="1"/>
    <x v="2"/>
    <n v="0"/>
    <n v="0"/>
    <x v="0"/>
    <x v="2"/>
    <x v="1"/>
    <n v="0"/>
    <x v="5"/>
    <x v="0"/>
    <d v="1899-12-30T00:01:54"/>
    <d v="1899-12-30T00:01:54"/>
    <x v="0"/>
    <m/>
    <m/>
    <d v="1899-12-30T00:00:00"/>
    <d v="1899-12-30T00:47:31"/>
    <n v="2"/>
    <n v="-1.3194444444499798E-3"/>
    <n v="47.516666666659248"/>
    <x v="4"/>
    <x v="0"/>
  </r>
  <r>
    <x v="7"/>
    <s v="2025007464"/>
    <x v="0"/>
    <x v="1020"/>
    <s v="E6688FFY"/>
    <d v="2025-02-24T00:00:00"/>
    <x v="2"/>
    <s v="3283"/>
    <x v="37"/>
    <s v="PA"/>
    <x v="2"/>
    <x v="0"/>
    <d v="2025-02-24T00:00:00"/>
    <d v="1899-12-30T09:51:21"/>
    <d v="2025-02-24T00:00:00"/>
    <d v="1899-12-30T09:49:27"/>
    <d v="2025-02-24T00:00:00"/>
    <d v="1899-12-30T10:20:12"/>
    <x v="0"/>
    <x v="0"/>
    <s v="7022043536"/>
    <s v="FBO"/>
    <d v="1899-12-30T00:32:39"/>
    <x v="1141"/>
    <d v="1899-12-30T00:01:54"/>
    <s v="Ensacado"/>
    <s v="E002"/>
    <x v="2"/>
    <d v="1899-12-30T00:28:51"/>
    <d v="1899-12-30T00:30:45"/>
    <x v="4"/>
    <x v="1"/>
    <x v="1"/>
    <x v="1"/>
    <n v="0"/>
    <n v="0"/>
    <x v="0"/>
    <x v="1"/>
    <x v="1"/>
    <n v="0"/>
    <x v="5"/>
    <x v="1"/>
    <d v="1899-12-30T00:01:54"/>
    <d v="1899-12-30T00:01:54"/>
    <x v="0"/>
    <m/>
    <m/>
    <d v="1899-12-30T00:00:00"/>
    <d v="1899-12-30T00:28:51"/>
    <n v="2"/>
    <n v="-1.3194444444400433E-3"/>
    <n v="28.849999999996754"/>
    <x v="4"/>
    <x v="1"/>
  </r>
  <r>
    <x v="7"/>
    <s v="2025007459"/>
    <x v="0"/>
    <x v="1051"/>
    <s v="E4258HML"/>
    <d v="2025-02-24T00:00:00"/>
    <x v="2"/>
    <s v="3269"/>
    <x v="35"/>
    <s v="PA"/>
    <x v="6"/>
    <x v="0"/>
    <d v="2025-02-24T00:00:00"/>
    <d v="1899-12-30T09:38:47"/>
    <d v="2025-02-24T00:00:00"/>
    <d v="1899-12-30T09:36:53"/>
    <d v="2025-02-24T00:00:00"/>
    <d v="1899-12-30T10:28:13"/>
    <x v="0"/>
    <x v="0"/>
    <s v="7022043537"/>
    <s v="FBO"/>
    <d v="1899-12-30T00:53:14"/>
    <x v="981"/>
    <d v="1899-12-30T00:01:54"/>
    <s v="Granel"/>
    <s v="E001"/>
    <x v="2"/>
    <d v="1899-12-30T00:49:26"/>
    <d v="1899-12-30T00:51:20"/>
    <x v="4"/>
    <x v="1"/>
    <x v="1"/>
    <x v="2"/>
    <n v="0"/>
    <n v="0"/>
    <x v="0"/>
    <x v="2"/>
    <x v="1"/>
    <n v="0"/>
    <x v="5"/>
    <x v="0"/>
    <d v="1899-12-30T00:01:54"/>
    <d v="1899-12-30T00:01:54"/>
    <x v="0"/>
    <m/>
    <m/>
    <d v="1899-12-30T00:00:00"/>
    <d v="1899-12-30T00:49:26"/>
    <n v="2"/>
    <n v="-1.3194444444399878E-3"/>
    <n v="49.433333333328001"/>
    <x v="4"/>
    <x v="0"/>
  </r>
  <r>
    <x v="7"/>
    <s v="2025007455"/>
    <x v="0"/>
    <x v="1018"/>
    <s v="E7812KXB"/>
    <d v="2025-02-24T00:00:00"/>
    <x v="2"/>
    <s v="3264"/>
    <x v="36"/>
    <s v="PA"/>
    <x v="1"/>
    <x v="0"/>
    <d v="2025-02-24T00:00:00"/>
    <d v="1899-12-30T09:28:23"/>
    <d v="2025-02-24T00:00:00"/>
    <d v="1899-12-30T09:26:29"/>
    <d v="2025-02-24T00:00:00"/>
    <d v="1899-12-30T10:28:28"/>
    <x v="0"/>
    <x v="0"/>
    <s v="7022043538"/>
    <s v="EXW"/>
    <d v="1899-12-30T01:03:53"/>
    <x v="2638"/>
    <d v="1899-12-30T00:01:54"/>
    <s v="Granel"/>
    <s v="E001"/>
    <x v="1"/>
    <d v="1899-12-30T01:00:05"/>
    <d v="1899-12-30T01:01:59"/>
    <x v="4"/>
    <x v="1"/>
    <x v="1"/>
    <x v="2"/>
    <n v="0"/>
    <n v="0"/>
    <x v="0"/>
    <x v="2"/>
    <x v="1"/>
    <n v="0"/>
    <x v="5"/>
    <x v="0"/>
    <d v="1899-12-30T00:01:54"/>
    <d v="1899-12-30T00:01:54"/>
    <x v="0"/>
    <m/>
    <m/>
    <d v="1899-12-30T00:00:00"/>
    <d v="1899-12-30T01:00:05"/>
    <n v="2"/>
    <n v="-1.3194444444499798E-3"/>
    <n v="60.083333333337578"/>
    <x v="4"/>
    <x v="0"/>
  </r>
  <r>
    <x v="7"/>
    <s v="2025007461"/>
    <x v="0"/>
    <x v="1052"/>
    <s v="E7977MGZ"/>
    <d v="2025-02-24T00:00:00"/>
    <x v="2"/>
    <s v="3269"/>
    <x v="35"/>
    <s v="PA"/>
    <x v="6"/>
    <x v="0"/>
    <d v="2025-02-24T00:00:00"/>
    <d v="1899-12-30T09:41:47"/>
    <d v="2025-02-24T00:00:00"/>
    <d v="1899-12-30T09:39:53"/>
    <d v="2025-02-24T00:00:00"/>
    <d v="1899-12-30T10:33:18"/>
    <x v="0"/>
    <x v="0"/>
    <s v="7022043539"/>
    <s v="FBO"/>
    <d v="1899-12-30T00:55:19"/>
    <x v="2639"/>
    <d v="1899-12-30T00:01:54"/>
    <s v="Granel"/>
    <s v="E001"/>
    <x v="2"/>
    <d v="1899-12-30T00:51:31"/>
    <d v="1899-12-30T00:53:25"/>
    <x v="4"/>
    <x v="1"/>
    <x v="1"/>
    <x v="2"/>
    <n v="0"/>
    <n v="0"/>
    <x v="0"/>
    <x v="2"/>
    <x v="1"/>
    <n v="0"/>
    <x v="5"/>
    <x v="0"/>
    <d v="1899-12-30T00:01:54"/>
    <d v="1899-12-30T00:01:54"/>
    <x v="0"/>
    <m/>
    <m/>
    <d v="1899-12-30T00:00:00"/>
    <d v="1899-12-30T00:51:31"/>
    <n v="2"/>
    <n v="-1.3194444444399878E-3"/>
    <n v="51.516666666676819"/>
    <x v="4"/>
    <x v="0"/>
  </r>
  <r>
    <x v="7"/>
    <s v="2025007465"/>
    <x v="0"/>
    <x v="980"/>
    <s v="E0472MWT"/>
    <d v="2025-02-24T00:00:00"/>
    <x v="2"/>
    <s v="3262"/>
    <x v="40"/>
    <s v="PA"/>
    <x v="0"/>
    <x v="0"/>
    <d v="2025-02-24T00:00:00"/>
    <d v="1899-12-30T09:59:52"/>
    <d v="2025-02-24T00:00:00"/>
    <d v="1899-12-30T09:57:58"/>
    <d v="2025-02-24T00:00:00"/>
    <d v="1899-12-30T10:35:46"/>
    <x v="0"/>
    <x v="0"/>
    <s v="7022043540"/>
    <s v="EXW"/>
    <d v="1899-12-30T00:39:42"/>
    <x v="2640"/>
    <d v="1899-12-30T00:01:54"/>
    <s v="Granel"/>
    <s v="E001"/>
    <x v="1"/>
    <d v="1899-12-30T00:35:54"/>
    <d v="1899-12-30T00:37:48"/>
    <x v="4"/>
    <x v="1"/>
    <x v="1"/>
    <x v="2"/>
    <n v="0"/>
    <n v="0"/>
    <x v="0"/>
    <x v="2"/>
    <x v="1"/>
    <n v="0"/>
    <x v="5"/>
    <x v="1"/>
    <d v="1899-12-30T00:01:54"/>
    <d v="1899-12-30T00:01:54"/>
    <x v="0"/>
    <m/>
    <m/>
    <d v="1899-12-30T00:00:00"/>
    <d v="1899-12-30T00:35:54"/>
    <n v="2"/>
    <n v="-1.3194444444399878E-3"/>
    <n v="35.900000000006408"/>
    <x v="4"/>
    <x v="1"/>
  </r>
  <r>
    <x v="7"/>
    <s v="2025007474"/>
    <x v="0"/>
    <x v="1053"/>
    <m/>
    <d v="2025-02-24T00:00:00"/>
    <x v="2"/>
    <s v="3283"/>
    <x v="37"/>
    <s v="PA"/>
    <x v="2"/>
    <x v="0"/>
    <d v="2025-02-24T00:00:00"/>
    <d v="1899-12-30T10:12:14"/>
    <d v="2025-02-24T00:00:00"/>
    <d v="1899-12-30T10:10:21"/>
    <d v="2025-02-24T00:00:00"/>
    <d v="1899-12-30T10:38:03"/>
    <x v="0"/>
    <x v="0"/>
    <s v="7022043541"/>
    <s v="EXW"/>
    <d v="1899-12-30T00:29:35"/>
    <x v="559"/>
    <d v="1899-12-30T00:01:53"/>
    <s v="Ensacado"/>
    <s v="E002"/>
    <x v="1"/>
    <d v="1899-12-30T00:25:49"/>
    <d v="1899-12-30T00:27:42"/>
    <x v="5"/>
    <x v="1"/>
    <x v="1"/>
    <x v="1"/>
    <n v="0"/>
    <n v="0"/>
    <x v="0"/>
    <x v="1"/>
    <x v="1"/>
    <n v="0"/>
    <x v="5"/>
    <x v="1"/>
    <d v="1899-12-30T00:01:53"/>
    <d v="1899-12-30T00:01:53"/>
    <x v="0"/>
    <m/>
    <m/>
    <d v="1899-12-30T00:00:00"/>
    <d v="1899-12-30T00:25:49"/>
    <n v="2"/>
    <n v="-1.3078703703700012E-3"/>
    <n v="25.816666666665611"/>
    <x v="4"/>
    <x v="1"/>
  </r>
  <r>
    <x v="7"/>
    <s v="2025007469"/>
    <x v="0"/>
    <x v="973"/>
    <s v="E0536LWW"/>
    <d v="2025-02-24T00:00:00"/>
    <x v="2"/>
    <s v="3263"/>
    <x v="43"/>
    <s v="PA"/>
    <x v="5"/>
    <x v="0"/>
    <d v="2025-02-24T00:00:00"/>
    <d v="1899-12-30T10:06:44"/>
    <d v="2025-02-24T00:00:00"/>
    <d v="1899-12-30T10:04:50"/>
    <d v="2025-02-24T00:00:00"/>
    <d v="1899-12-30T10:39:51"/>
    <x v="0"/>
    <x v="0"/>
    <s v="7022043542"/>
    <s v="EXW"/>
    <d v="1899-12-30T00:36:55"/>
    <x v="2641"/>
    <d v="1899-12-30T00:01:54"/>
    <s v="Granel"/>
    <s v="E001"/>
    <x v="1"/>
    <d v="1899-12-30T00:33:07"/>
    <d v="1899-12-30T00:35:01"/>
    <x v="5"/>
    <x v="1"/>
    <x v="1"/>
    <x v="2"/>
    <n v="0"/>
    <n v="0"/>
    <x v="0"/>
    <x v="2"/>
    <x v="1"/>
    <n v="0"/>
    <x v="5"/>
    <x v="1"/>
    <d v="1899-12-30T00:01:54"/>
    <d v="1899-12-30T00:01:54"/>
    <x v="0"/>
    <m/>
    <m/>
    <d v="1899-12-30T00:00:00"/>
    <d v="1899-12-30T00:33:07"/>
    <n v="2"/>
    <n v="-1.3194444444399878E-3"/>
    <n v="33.11666666667363"/>
    <x v="4"/>
    <x v="1"/>
  </r>
  <r>
    <x v="7"/>
    <s v="2025007457"/>
    <x v="0"/>
    <x v="1016"/>
    <s v="E8976JGF"/>
    <d v="2025-02-24T00:00:00"/>
    <x v="2"/>
    <s v="3264"/>
    <x v="36"/>
    <s v="PA"/>
    <x v="1"/>
    <x v="0"/>
    <d v="2025-02-24T00:00:00"/>
    <d v="1899-12-30T09:31:38"/>
    <d v="2025-02-24T00:00:00"/>
    <d v="1899-12-30T09:29:45"/>
    <d v="2025-02-24T00:00:00"/>
    <d v="1899-12-30T10:43:36"/>
    <x v="0"/>
    <x v="0"/>
    <s v="7022043543"/>
    <s v="EXW"/>
    <d v="1899-12-30T01:15:44"/>
    <x v="2642"/>
    <d v="1899-12-30T00:01:53"/>
    <s v="Granel"/>
    <s v="E001"/>
    <x v="1"/>
    <d v="1899-12-30T01:11:58"/>
    <d v="1899-12-30T01:13:51"/>
    <x v="4"/>
    <x v="1"/>
    <x v="1"/>
    <x v="2"/>
    <n v="0"/>
    <n v="0"/>
    <x v="0"/>
    <x v="2"/>
    <x v="1"/>
    <n v="0"/>
    <x v="5"/>
    <x v="0"/>
    <d v="1899-12-30T00:01:53"/>
    <d v="1899-12-30T00:01:53"/>
    <x v="0"/>
    <m/>
    <m/>
    <d v="1899-12-30T00:00:00"/>
    <d v="1899-12-30T01:11:58"/>
    <n v="2"/>
    <n v="-1.3078703703700012E-3"/>
    <n v="71.966666666663954"/>
    <x v="4"/>
    <x v="0"/>
  </r>
  <r>
    <x v="7"/>
    <s v="2025007468"/>
    <x v="0"/>
    <x v="1003"/>
    <s v="E0247JRH"/>
    <d v="2025-02-24T00:00:00"/>
    <x v="2"/>
    <s v="3262"/>
    <x v="40"/>
    <s v="PA"/>
    <x v="0"/>
    <x v="0"/>
    <d v="2025-02-24T00:00:00"/>
    <d v="1899-12-30T10:06:21"/>
    <d v="2025-02-24T00:00:00"/>
    <d v="1899-12-30T10:04:28"/>
    <d v="2025-02-24T00:00:00"/>
    <d v="1899-12-30T10:45:14"/>
    <x v="0"/>
    <x v="0"/>
    <s v="7022043545"/>
    <s v="EXW"/>
    <d v="1899-12-30T00:42:39"/>
    <x v="2643"/>
    <d v="1899-12-30T00:01:53"/>
    <s v="Granel"/>
    <s v="E001"/>
    <x v="1"/>
    <d v="1899-12-30T00:38:53"/>
    <d v="1899-12-30T00:40:46"/>
    <x v="5"/>
    <x v="1"/>
    <x v="1"/>
    <x v="2"/>
    <n v="0"/>
    <n v="0"/>
    <x v="0"/>
    <x v="2"/>
    <x v="1"/>
    <n v="0"/>
    <x v="5"/>
    <x v="1"/>
    <d v="1899-12-30T00:01:53"/>
    <d v="1899-12-30T00:01:53"/>
    <x v="0"/>
    <m/>
    <m/>
    <d v="1899-12-30T00:00:00"/>
    <d v="1899-12-30T00:38:53"/>
    <n v="2"/>
    <n v="-1.3078703703700012E-3"/>
    <n v="38.883333333326433"/>
    <x v="4"/>
    <x v="1"/>
  </r>
  <r>
    <x v="7"/>
    <s v="2025007466"/>
    <x v="0"/>
    <x v="1021"/>
    <s v="E0721JRZ"/>
    <d v="2025-02-24T00:00:00"/>
    <x v="2"/>
    <s v="3264"/>
    <x v="36"/>
    <s v="PA"/>
    <x v="1"/>
    <x v="0"/>
    <d v="2025-02-24T00:00:00"/>
    <d v="1899-12-30T10:00:28"/>
    <d v="2025-02-24T00:00:00"/>
    <d v="1899-12-30T09:58:34"/>
    <d v="2025-02-24T00:00:00"/>
    <d v="1899-12-30T10:47:51"/>
    <x v="0"/>
    <x v="0"/>
    <s v="7022043546"/>
    <s v="FBO"/>
    <d v="1899-12-30T00:51:11"/>
    <x v="1634"/>
    <d v="1899-12-30T00:01:54"/>
    <s v="Granel"/>
    <s v="E001"/>
    <x v="2"/>
    <d v="1899-12-30T00:47:23"/>
    <d v="1899-12-30T00:49:17"/>
    <x v="5"/>
    <x v="1"/>
    <x v="1"/>
    <x v="2"/>
    <n v="0"/>
    <n v="0"/>
    <x v="0"/>
    <x v="2"/>
    <x v="1"/>
    <n v="0"/>
    <x v="5"/>
    <x v="0"/>
    <d v="1899-12-30T00:01:54"/>
    <d v="1899-12-30T00:01:54"/>
    <x v="0"/>
    <m/>
    <m/>
    <d v="1899-12-30T00:00:00"/>
    <d v="1899-12-30T00:47:23"/>
    <n v="2"/>
    <n v="-1.3194444444399878E-3"/>
    <n v="47.383333333329603"/>
    <x v="4"/>
    <x v="0"/>
  </r>
  <r>
    <x v="7"/>
    <s v="2025007479"/>
    <x v="0"/>
    <x v="1025"/>
    <s v="E7844JTT"/>
    <d v="2025-02-24T00:00:00"/>
    <x v="2"/>
    <s v="3264"/>
    <x v="36"/>
    <s v="PA"/>
    <x v="1"/>
    <x v="0"/>
    <d v="2025-02-24T00:00:00"/>
    <d v="1899-12-30T10:23:11"/>
    <d v="2025-02-24T00:00:00"/>
    <d v="1899-12-30T10:21:17"/>
    <d v="2025-02-24T00:00:00"/>
    <d v="1899-12-30T10:53:53"/>
    <x v="0"/>
    <x v="0"/>
    <s v="7022043547"/>
    <s v="FBO"/>
    <d v="1899-12-30T00:34:30"/>
    <x v="1182"/>
    <d v="1899-12-30T00:01:54"/>
    <s v="Granel"/>
    <s v="E001"/>
    <x v="2"/>
    <d v="1899-12-30T00:30:42"/>
    <d v="1899-12-30T00:32:36"/>
    <x v="5"/>
    <x v="1"/>
    <x v="1"/>
    <x v="2"/>
    <n v="0"/>
    <n v="0"/>
    <x v="0"/>
    <x v="2"/>
    <x v="1"/>
    <n v="0"/>
    <x v="5"/>
    <x v="1"/>
    <d v="1899-12-30T00:01:54"/>
    <d v="1899-12-30T00:01:54"/>
    <x v="0"/>
    <m/>
    <m/>
    <d v="1899-12-30T00:00:00"/>
    <d v="1899-12-30T00:30:42"/>
    <n v="2"/>
    <n v="-1.3194444444399878E-3"/>
    <n v="30.700000000007996"/>
    <x v="4"/>
    <x v="1"/>
  </r>
  <r>
    <x v="7"/>
    <s v="2025007481"/>
    <x v="0"/>
    <x v="1026"/>
    <s v="E5114LBB"/>
    <d v="2025-02-24T00:00:00"/>
    <x v="2"/>
    <s v="3264"/>
    <x v="36"/>
    <s v="PA"/>
    <x v="1"/>
    <x v="0"/>
    <d v="2025-02-24T00:00:00"/>
    <d v="1899-12-30T10:32:02"/>
    <d v="2025-02-24T00:00:00"/>
    <d v="1899-12-30T10:30:08"/>
    <d v="2025-02-24T00:00:00"/>
    <d v="1899-12-30T10:58:35"/>
    <x v="0"/>
    <x v="0"/>
    <s v="7022043548"/>
    <s v="FBO"/>
    <d v="1899-12-30T00:30:21"/>
    <x v="223"/>
    <d v="1899-12-30T00:01:54"/>
    <s v="Granel"/>
    <s v="E001"/>
    <x v="2"/>
    <d v="1899-12-30T00:26:33"/>
    <d v="1899-12-30T00:28:27"/>
    <x v="5"/>
    <x v="1"/>
    <x v="1"/>
    <x v="2"/>
    <n v="0"/>
    <n v="0"/>
    <x v="0"/>
    <x v="2"/>
    <x v="1"/>
    <n v="0"/>
    <x v="5"/>
    <x v="1"/>
    <d v="1899-12-30T00:01:54"/>
    <d v="1899-12-30T00:01:54"/>
    <x v="0"/>
    <m/>
    <m/>
    <d v="1899-12-30T00:00:00"/>
    <d v="1899-12-30T00:26:33"/>
    <n v="2"/>
    <n v="-1.3194444444500353E-3"/>
    <n v="26.549999999999994"/>
    <x v="4"/>
    <x v="1"/>
  </r>
  <r>
    <x v="7"/>
    <s v="2025007485"/>
    <x v="0"/>
    <x v="1013"/>
    <s v="E3888GZR"/>
    <d v="2025-02-24T00:00:00"/>
    <x v="2"/>
    <s v="3269"/>
    <x v="35"/>
    <s v="PA"/>
    <x v="6"/>
    <x v="0"/>
    <d v="2025-02-24T00:00:00"/>
    <d v="1899-12-30T10:35:38"/>
    <d v="2025-02-24T00:00:00"/>
    <d v="1899-12-30T10:33:43"/>
    <d v="2025-02-24T00:00:00"/>
    <d v="1899-12-30T11:00:23"/>
    <x v="0"/>
    <x v="0"/>
    <s v="7022043549"/>
    <s v="EXW"/>
    <d v="1899-12-30T00:28:35"/>
    <x v="2644"/>
    <d v="1899-12-30T00:01:55"/>
    <s v="Granel"/>
    <s v="E001"/>
    <x v="1"/>
    <d v="1899-12-30T00:24:45"/>
    <d v="1899-12-30T00:26:40"/>
    <x v="5"/>
    <x v="1"/>
    <x v="1"/>
    <x v="2"/>
    <n v="0"/>
    <n v="0"/>
    <x v="0"/>
    <x v="2"/>
    <x v="1"/>
    <n v="0"/>
    <x v="5"/>
    <x v="1"/>
    <d v="1899-12-30T00:01:55"/>
    <d v="1899-12-30T00:01:55"/>
    <x v="0"/>
    <m/>
    <m/>
    <d v="1899-12-30T00:00:00"/>
    <d v="1899-12-30T00:24:45"/>
    <n v="2"/>
    <n v="-1.3310185185200218E-3"/>
    <n v="24.74999999999995"/>
    <x v="5"/>
    <x v="1"/>
  </r>
  <r>
    <x v="7"/>
    <s v="2025007484"/>
    <x v="0"/>
    <x v="1054"/>
    <s v="E8120GLY"/>
    <d v="2025-02-24T00:00:00"/>
    <x v="2"/>
    <s v="3264"/>
    <x v="36"/>
    <s v="PA"/>
    <x v="1"/>
    <x v="0"/>
    <d v="2025-02-24T00:00:00"/>
    <d v="1899-12-30T10:34:45"/>
    <d v="2025-02-24T00:00:00"/>
    <d v="1899-12-30T10:32:51"/>
    <d v="2025-02-24T00:00:00"/>
    <d v="1899-12-30T11:07:27"/>
    <x v="0"/>
    <x v="0"/>
    <s v="7022043550"/>
    <s v="FBO"/>
    <d v="1899-12-30T00:36:30"/>
    <x v="1540"/>
    <d v="1899-12-30T00:01:54"/>
    <s v="Granel"/>
    <s v="E001"/>
    <x v="2"/>
    <d v="1899-12-30T00:32:42"/>
    <d v="1899-12-30T00:34:36"/>
    <x v="5"/>
    <x v="1"/>
    <x v="1"/>
    <x v="2"/>
    <n v="0"/>
    <n v="0"/>
    <x v="0"/>
    <x v="2"/>
    <x v="1"/>
    <n v="0"/>
    <x v="5"/>
    <x v="1"/>
    <d v="1899-12-30T00:01:54"/>
    <d v="1899-12-30T00:01:54"/>
    <x v="0"/>
    <m/>
    <m/>
    <d v="1899-12-30T00:00:00"/>
    <d v="1899-12-30T00:32:42"/>
    <n v="2"/>
    <n v="-1.3194444444400433E-3"/>
    <n v="32.6999999999952"/>
    <x v="5"/>
    <x v="1"/>
  </r>
  <r>
    <x v="7"/>
    <s v="2025007486"/>
    <x v="0"/>
    <x v="1055"/>
    <s v="E5813KFK"/>
    <d v="2025-02-24T00:00:00"/>
    <x v="2"/>
    <s v="3269"/>
    <x v="35"/>
    <s v="PA"/>
    <x v="6"/>
    <x v="0"/>
    <d v="2025-02-24T00:00:00"/>
    <d v="1899-12-30T10:39:48"/>
    <d v="2025-02-24T00:00:00"/>
    <d v="1899-12-30T10:37:54"/>
    <d v="2025-02-24T00:00:00"/>
    <d v="1899-12-30T11:15:57"/>
    <x v="0"/>
    <x v="0"/>
    <s v="7022043551"/>
    <s v="FBO"/>
    <d v="1899-12-30T00:39:57"/>
    <x v="1790"/>
    <d v="1899-12-30T00:01:54"/>
    <s v="Granel"/>
    <s v="E001"/>
    <x v="2"/>
    <d v="1899-12-30T00:36:09"/>
    <d v="1899-12-30T00:38:03"/>
    <x v="5"/>
    <x v="1"/>
    <x v="1"/>
    <x v="2"/>
    <n v="0"/>
    <n v="0"/>
    <x v="0"/>
    <x v="2"/>
    <x v="1"/>
    <n v="0"/>
    <x v="5"/>
    <x v="1"/>
    <d v="1899-12-30T00:01:54"/>
    <d v="1899-12-30T00:01:54"/>
    <x v="0"/>
    <m/>
    <m/>
    <d v="1899-12-30T00:00:00"/>
    <d v="1899-12-30T00:36:09"/>
    <n v="2"/>
    <n v="-1.3194444444499798E-3"/>
    <n v="36.149999999990385"/>
    <x v="5"/>
    <x v="1"/>
  </r>
  <r>
    <x v="7"/>
    <s v="2025007489"/>
    <x v="0"/>
    <x v="1056"/>
    <s v="E4428JRN"/>
    <d v="2025-02-24T00:00:00"/>
    <x v="2"/>
    <s v="3264"/>
    <x v="36"/>
    <s v="PA"/>
    <x v="1"/>
    <x v="0"/>
    <d v="2025-02-24T00:00:00"/>
    <d v="1899-12-30T10:46:30"/>
    <d v="2025-02-24T00:00:00"/>
    <d v="1899-12-30T10:44:36"/>
    <d v="2025-02-24T00:00:00"/>
    <d v="1899-12-30T11:22:15"/>
    <x v="0"/>
    <x v="0"/>
    <s v="7022043552"/>
    <s v="FBO"/>
    <d v="1899-12-30T00:39:33"/>
    <x v="2645"/>
    <d v="1899-12-30T00:01:54"/>
    <s v="Granel"/>
    <s v="E001"/>
    <x v="2"/>
    <d v="1899-12-30T00:35:45"/>
    <d v="1899-12-30T00:37:39"/>
    <x v="5"/>
    <x v="1"/>
    <x v="1"/>
    <x v="2"/>
    <n v="0"/>
    <n v="0"/>
    <x v="0"/>
    <x v="2"/>
    <x v="1"/>
    <n v="0"/>
    <x v="5"/>
    <x v="1"/>
    <d v="1899-12-30T00:01:54"/>
    <d v="1899-12-30T00:01:54"/>
    <x v="0"/>
    <m/>
    <m/>
    <d v="1899-12-30T00:00:00"/>
    <d v="1899-12-30T00:35:45"/>
    <n v="2"/>
    <n v="-1.3194444444400433E-3"/>
    <n v="35.750000000001592"/>
    <x v="5"/>
    <x v="1"/>
  </r>
  <r>
    <x v="7"/>
    <s v="2025007488"/>
    <x v="0"/>
    <x v="1057"/>
    <s v="E6372HZN"/>
    <d v="2025-02-24T00:00:00"/>
    <x v="2"/>
    <s v="3269"/>
    <x v="35"/>
    <s v="PA"/>
    <x v="6"/>
    <x v="0"/>
    <d v="2025-02-24T00:00:00"/>
    <d v="1899-12-30T10:41:07"/>
    <d v="2025-02-24T00:00:00"/>
    <d v="1899-12-30T10:39:12"/>
    <d v="2025-02-24T00:00:00"/>
    <d v="1899-12-30T11:22:55"/>
    <x v="0"/>
    <x v="0"/>
    <s v="7022043553"/>
    <s v="FBO"/>
    <d v="1899-12-30T00:45:38"/>
    <x v="2646"/>
    <d v="1899-12-30T00:01:55"/>
    <s v="Granel"/>
    <s v="E001"/>
    <x v="2"/>
    <d v="1899-12-30T00:41:48"/>
    <d v="1899-12-30T00:43:43"/>
    <x v="5"/>
    <x v="1"/>
    <x v="1"/>
    <x v="2"/>
    <n v="0"/>
    <n v="0"/>
    <x v="0"/>
    <x v="2"/>
    <x v="1"/>
    <n v="0"/>
    <x v="5"/>
    <x v="1"/>
    <d v="1899-12-30T00:01:55"/>
    <d v="1899-12-30T00:01:55"/>
    <x v="0"/>
    <m/>
    <m/>
    <d v="1899-12-30T00:00:00"/>
    <d v="1899-12-30T00:41:48"/>
    <n v="2"/>
    <n v="-1.3310185185200218E-3"/>
    <n v="41.800000000003173"/>
    <x v="5"/>
    <x v="1"/>
  </r>
  <r>
    <x v="7"/>
    <s v="2025007496"/>
    <x v="0"/>
    <x v="1058"/>
    <s v="E0824KCR"/>
    <d v="2025-02-24T00:00:00"/>
    <x v="2"/>
    <s v="3283"/>
    <x v="37"/>
    <s v="PA"/>
    <x v="2"/>
    <x v="0"/>
    <d v="2025-02-24T00:00:00"/>
    <d v="1899-12-30T11:06:22"/>
    <d v="2025-02-24T00:00:00"/>
    <d v="1899-12-30T11:04:29"/>
    <d v="2025-02-24T00:00:00"/>
    <d v="1899-12-30T11:25:10"/>
    <x v="0"/>
    <x v="0"/>
    <s v="7022043554"/>
    <s v="EXW"/>
    <d v="1899-12-30T00:22:34"/>
    <x v="2647"/>
    <d v="1899-12-30T00:01:53"/>
    <s v="Ensacado"/>
    <s v="E002"/>
    <x v="1"/>
    <d v="1899-12-30T00:18:48"/>
    <d v="1899-12-30T00:20:41"/>
    <x v="9"/>
    <x v="1"/>
    <x v="1"/>
    <x v="1"/>
    <n v="0"/>
    <n v="0"/>
    <x v="0"/>
    <x v="1"/>
    <x v="1"/>
    <n v="0"/>
    <x v="5"/>
    <x v="1"/>
    <d v="1899-12-30T00:01:53"/>
    <d v="1899-12-30T00:01:53"/>
    <x v="0"/>
    <m/>
    <m/>
    <d v="1899-12-30T00:00:00"/>
    <d v="1899-12-30T00:18:48"/>
    <n v="2"/>
    <n v="-1.3078703703700012E-3"/>
    <n v="18.800000000006456"/>
    <x v="5"/>
    <x v="1"/>
  </r>
  <r>
    <x v="7"/>
    <s v="2025007492"/>
    <x v="0"/>
    <x v="1029"/>
    <s v="E4421MGY"/>
    <d v="2025-02-24T00:00:00"/>
    <x v="2"/>
    <s v="3262"/>
    <x v="40"/>
    <s v="PA"/>
    <x v="0"/>
    <x v="0"/>
    <d v="2025-02-24T00:00:00"/>
    <d v="1899-12-30T10:53:08"/>
    <d v="2025-02-24T00:00:00"/>
    <d v="1899-12-30T10:51:14"/>
    <d v="2025-02-24T00:00:00"/>
    <d v="1899-12-30T11:30:57"/>
    <x v="0"/>
    <x v="0"/>
    <s v="7022043555"/>
    <s v="FBO"/>
    <d v="1899-12-30T00:41:37"/>
    <x v="1180"/>
    <d v="1899-12-30T00:01:54"/>
    <s v="Granel"/>
    <s v="E001"/>
    <x v="2"/>
    <d v="1899-12-30T00:37:49"/>
    <d v="1899-12-30T00:39:43"/>
    <x v="5"/>
    <x v="1"/>
    <x v="1"/>
    <x v="2"/>
    <n v="0"/>
    <n v="0"/>
    <x v="0"/>
    <x v="2"/>
    <x v="1"/>
    <n v="0"/>
    <x v="5"/>
    <x v="1"/>
    <d v="1899-12-30T00:01:54"/>
    <d v="1899-12-30T00:01:54"/>
    <x v="0"/>
    <m/>
    <m/>
    <d v="1899-12-30T00:00:00"/>
    <d v="1899-12-30T00:37:49"/>
    <n v="2"/>
    <n v="-1.3194444444399878E-3"/>
    <n v="37.816666666675239"/>
    <x v="5"/>
    <x v="1"/>
  </r>
  <r>
    <x v="7"/>
    <s v="2025007500"/>
    <x v="0"/>
    <x v="1028"/>
    <s v="EE0224HDX"/>
    <d v="2025-02-24T00:00:00"/>
    <x v="2"/>
    <s v="3282"/>
    <x v="42"/>
    <s v="PA"/>
    <x v="3"/>
    <x v="0"/>
    <d v="2025-02-24T00:00:00"/>
    <d v="1899-12-30T11:20:31"/>
    <d v="2025-02-24T00:00:00"/>
    <d v="1899-12-30T18:25:01"/>
    <d v="2025-02-24T00:00:00"/>
    <d v="1899-12-30T11:34:58"/>
    <x v="197"/>
    <x v="26"/>
    <s v="7022043556"/>
    <s v="FBO"/>
    <d v="1899-12-30T13:54:33"/>
    <x v="2648"/>
    <d v="1899-12-30T07:04:30"/>
    <s v="Ensacado"/>
    <s v="E002"/>
    <x v="2"/>
    <d v="1899-12-30T00:14:27"/>
    <n v="-0.28475694444444999"/>
    <x v="9"/>
    <x v="1"/>
    <x v="1"/>
    <x v="1"/>
    <n v="0"/>
    <n v="0"/>
    <x v="0"/>
    <x v="1"/>
    <x v="1"/>
    <n v="0"/>
    <x v="5"/>
    <x v="1"/>
    <d v="1899-12-30T07:04:30"/>
    <d v="1899-12-30T06:06:30"/>
    <x v="1"/>
    <m/>
    <m/>
    <d v="1899-12-30T00:00:00"/>
    <d v="1899-12-30T00:14:27"/>
    <n v="2"/>
    <d v="1899-12-30T07:04:30"/>
    <n v="14.449999999996743"/>
    <x v="5"/>
    <x v="1"/>
  </r>
  <r>
    <x v="7"/>
    <s v="2025007497"/>
    <x v="0"/>
    <x v="1030"/>
    <s v="E4771KNH"/>
    <d v="2025-02-24T00:00:00"/>
    <x v="2"/>
    <s v="3269"/>
    <x v="35"/>
    <s v="PA"/>
    <x v="6"/>
    <x v="0"/>
    <d v="2025-02-24T00:00:00"/>
    <d v="1899-12-30T11:12:48"/>
    <d v="2025-02-24T00:00:00"/>
    <d v="1899-12-30T11:10:54"/>
    <d v="2025-02-24T00:00:00"/>
    <d v="1899-12-30T11:42:02"/>
    <x v="0"/>
    <x v="0"/>
    <s v="7022043557"/>
    <s v="FBO"/>
    <d v="1899-12-30T00:33:02"/>
    <x v="1275"/>
    <d v="1899-12-30T00:01:54"/>
    <s v="Granel"/>
    <s v="E001"/>
    <x v="2"/>
    <d v="1899-12-30T00:29:14"/>
    <d v="1899-12-30T00:31:08"/>
    <x v="9"/>
    <x v="1"/>
    <x v="1"/>
    <x v="2"/>
    <n v="0"/>
    <n v="0"/>
    <x v="0"/>
    <x v="2"/>
    <x v="1"/>
    <n v="0"/>
    <x v="5"/>
    <x v="1"/>
    <d v="1899-12-30T00:01:54"/>
    <d v="1899-12-30T00:01:54"/>
    <x v="0"/>
    <m/>
    <m/>
    <d v="1899-12-30T00:00:00"/>
    <d v="1899-12-30T00:29:14"/>
    <n v="2"/>
    <n v="-1.3194444444399878E-3"/>
    <n v="29.233333333339235"/>
    <x v="5"/>
    <x v="1"/>
  </r>
  <r>
    <x v="7"/>
    <s v="2025007491"/>
    <x v="0"/>
    <x v="1059"/>
    <s v="E5477KKG"/>
    <d v="2025-02-24T00:00:00"/>
    <x v="2"/>
    <s v="3264"/>
    <x v="36"/>
    <s v="PA"/>
    <x v="1"/>
    <x v="0"/>
    <d v="2025-02-24T00:00:00"/>
    <d v="1899-12-30T10:51:28"/>
    <d v="2025-02-24T00:00:00"/>
    <d v="1899-12-30T10:49:34"/>
    <d v="2025-02-24T00:00:00"/>
    <d v="1899-12-30T11:43:20"/>
    <x v="0"/>
    <x v="0"/>
    <s v="7022043558"/>
    <s v="FBO"/>
    <d v="1899-12-30T00:55:40"/>
    <x v="2649"/>
    <d v="1899-12-30T00:01:54"/>
    <s v="Granel"/>
    <s v="E001"/>
    <x v="2"/>
    <d v="1899-12-30T00:51:52"/>
    <d v="1899-12-30T00:53:46"/>
    <x v="5"/>
    <x v="1"/>
    <x v="1"/>
    <x v="2"/>
    <n v="0"/>
    <n v="0"/>
    <x v="0"/>
    <x v="2"/>
    <x v="1"/>
    <n v="0"/>
    <x v="5"/>
    <x v="0"/>
    <d v="1899-12-30T00:01:54"/>
    <d v="1899-12-30T00:01:54"/>
    <x v="0"/>
    <m/>
    <m/>
    <d v="1899-12-30T00:00:00"/>
    <d v="1899-12-30T00:51:52"/>
    <n v="2"/>
    <n v="-1.3194444444499798E-3"/>
    <n v="51.866666666668806"/>
    <x v="5"/>
    <x v="0"/>
  </r>
  <r>
    <x v="7"/>
    <s v="2025007493"/>
    <x v="0"/>
    <x v="1060"/>
    <s v="E0483MTJ"/>
    <d v="2025-02-24T00:00:00"/>
    <x v="2"/>
    <s v="3264"/>
    <x v="36"/>
    <s v="PA"/>
    <x v="1"/>
    <x v="0"/>
    <d v="2025-02-24T00:00:00"/>
    <d v="1899-12-30T10:55:15"/>
    <d v="2025-02-24T00:00:00"/>
    <d v="1899-12-30T10:53:20"/>
    <d v="2025-02-24T00:00:00"/>
    <d v="1899-12-30T11:48:33"/>
    <x v="0"/>
    <x v="0"/>
    <s v="7022043559"/>
    <s v="FBO"/>
    <d v="1899-12-30T00:57:08"/>
    <x v="1322"/>
    <d v="1899-12-30T00:01:55"/>
    <s v="Granel"/>
    <s v="E001"/>
    <x v="2"/>
    <d v="1899-12-30T00:53:18"/>
    <d v="1899-12-30T00:55:13"/>
    <x v="5"/>
    <x v="1"/>
    <x v="1"/>
    <x v="2"/>
    <n v="0"/>
    <n v="0"/>
    <x v="0"/>
    <x v="2"/>
    <x v="1"/>
    <n v="0"/>
    <x v="5"/>
    <x v="0"/>
    <d v="1899-12-30T00:01:55"/>
    <d v="1899-12-30T00:01:55"/>
    <x v="0"/>
    <m/>
    <m/>
    <d v="1899-12-30T00:00:00"/>
    <d v="1899-12-30T00:53:18"/>
    <n v="2"/>
    <n v="-1.3310185185200218E-3"/>
    <n v="53.300000000001532"/>
    <x v="5"/>
    <x v="0"/>
  </r>
  <r>
    <x v="7"/>
    <s v="2025007499"/>
    <x v="0"/>
    <x v="1014"/>
    <s v="E7970JYD"/>
    <d v="2025-02-24T00:00:00"/>
    <x v="2"/>
    <s v="3264"/>
    <x v="36"/>
    <s v="PA"/>
    <x v="1"/>
    <x v="0"/>
    <d v="2025-02-24T00:00:00"/>
    <d v="1899-12-30T11:18:41"/>
    <d v="2025-02-24T00:00:00"/>
    <d v="1899-12-30T11:16:48"/>
    <d v="2025-02-24T00:00:00"/>
    <d v="1899-12-30T11:56:50"/>
    <x v="0"/>
    <x v="0"/>
    <s v="7022043560"/>
    <s v="EXW"/>
    <d v="1899-12-30T00:41:55"/>
    <x v="1787"/>
    <d v="1899-12-30T00:01:53"/>
    <s v="Granel"/>
    <s v="E001"/>
    <x v="1"/>
    <d v="1899-12-30T00:38:09"/>
    <d v="1899-12-30T00:40:02"/>
    <x v="9"/>
    <x v="1"/>
    <x v="1"/>
    <x v="2"/>
    <n v="0"/>
    <n v="0"/>
    <x v="0"/>
    <x v="2"/>
    <x v="1"/>
    <n v="0"/>
    <x v="5"/>
    <x v="1"/>
    <d v="1899-12-30T00:01:53"/>
    <d v="1899-12-30T00:01:53"/>
    <x v="0"/>
    <m/>
    <m/>
    <d v="1899-12-30T00:00:00"/>
    <d v="1899-12-30T00:38:09"/>
    <n v="2"/>
    <n v="-1.3078703703700012E-3"/>
    <n v="38.150000000006443"/>
    <x v="5"/>
    <x v="1"/>
  </r>
  <r>
    <x v="7"/>
    <s v="2025007501"/>
    <x v="0"/>
    <x v="1043"/>
    <s v="E9884JZD"/>
    <d v="2025-02-24T00:00:00"/>
    <x v="2"/>
    <s v="3269"/>
    <x v="35"/>
    <s v="PA"/>
    <x v="6"/>
    <x v="0"/>
    <d v="2025-02-24T00:00:00"/>
    <d v="1899-12-30T11:23:26"/>
    <d v="2025-02-24T00:00:00"/>
    <d v="1899-12-30T11:21:55"/>
    <d v="2025-02-24T00:00:00"/>
    <d v="1899-12-30T12:06:57"/>
    <x v="198"/>
    <x v="26"/>
    <s v="7022043561"/>
    <s v="FBO"/>
    <d v="1899-12-30T00:46:33"/>
    <x v="2650"/>
    <d v="1899-12-30T00:01:31"/>
    <s v="Granel"/>
    <s v="E001"/>
    <x v="2"/>
    <d v="1899-12-30T00:43:31"/>
    <d v="1899-12-30T00:45:02"/>
    <x v="9"/>
    <x v="1"/>
    <x v="1"/>
    <x v="2"/>
    <n v="0"/>
    <n v="0"/>
    <x v="0"/>
    <x v="2"/>
    <x v="1"/>
    <n v="0"/>
    <x v="5"/>
    <x v="1"/>
    <d v="1899-12-30T00:01:31"/>
    <d v="1899-12-30T00:01:31"/>
    <x v="0"/>
    <m/>
    <m/>
    <d v="1899-12-30T00:00:00"/>
    <d v="1899-12-30T00:43:31"/>
    <n v="2"/>
    <n v="-1.0532407407399802E-3"/>
    <n v="43.516666666670375"/>
    <x v="11"/>
    <x v="1"/>
  </r>
  <r>
    <x v="7"/>
    <s v="2025007507"/>
    <x v="0"/>
    <x v="1031"/>
    <s v="E9461JBD"/>
    <d v="2025-02-24T00:00:00"/>
    <x v="2"/>
    <s v="3264"/>
    <x v="36"/>
    <s v="PA"/>
    <x v="1"/>
    <x v="0"/>
    <d v="2025-02-24T00:00:00"/>
    <d v="1899-12-30T11:44:54"/>
    <d v="2025-02-24T00:00:00"/>
    <d v="1899-12-30T11:43:01"/>
    <d v="2025-02-24T00:00:00"/>
    <d v="1899-12-30T12:23:59"/>
    <x v="0"/>
    <x v="0"/>
    <s v="7022043563"/>
    <s v="EXW"/>
    <d v="1899-12-30T00:42:51"/>
    <x v="2651"/>
    <d v="1899-12-30T00:01:53"/>
    <s v="Granel"/>
    <s v="E001"/>
    <x v="1"/>
    <d v="1899-12-30T00:39:05"/>
    <d v="1899-12-30T00:40:58"/>
    <x v="9"/>
    <x v="1"/>
    <x v="1"/>
    <x v="2"/>
    <n v="0"/>
    <n v="0"/>
    <x v="0"/>
    <x v="2"/>
    <x v="1"/>
    <n v="0"/>
    <x v="5"/>
    <x v="1"/>
    <d v="1899-12-30T00:01:53"/>
    <d v="1899-12-30T00:01:53"/>
    <x v="0"/>
    <m/>
    <m/>
    <d v="1899-12-30T00:00:00"/>
    <d v="1899-12-30T00:39:05"/>
    <n v="2"/>
    <n v="-1.3078703703700012E-3"/>
    <n v="39.083333333327985"/>
    <x v="11"/>
    <x v="1"/>
  </r>
  <r>
    <x v="7"/>
    <s v="2025007505"/>
    <x v="0"/>
    <x v="1061"/>
    <s v="E8631GGR"/>
    <d v="2025-02-24T00:00:00"/>
    <x v="2"/>
    <s v="3264"/>
    <x v="36"/>
    <s v="PA"/>
    <x v="1"/>
    <x v="0"/>
    <d v="2025-02-24T00:00:00"/>
    <d v="1899-12-30T11:37:54"/>
    <d v="2025-02-24T00:00:00"/>
    <d v="1899-12-30T11:36:03"/>
    <d v="2025-02-24T00:00:00"/>
    <d v="1899-12-30T12:26:05"/>
    <x v="0"/>
    <x v="0"/>
    <s v="7022043564"/>
    <s v="FBO"/>
    <d v="1899-12-30T00:51:53"/>
    <x v="2652"/>
    <d v="1899-12-30T00:01:51"/>
    <s v="Granel"/>
    <s v="E001"/>
    <x v="2"/>
    <d v="1899-12-30T00:48:11"/>
    <d v="1899-12-30T00:50:02"/>
    <x v="9"/>
    <x v="1"/>
    <x v="1"/>
    <x v="2"/>
    <n v="0"/>
    <n v="0"/>
    <x v="0"/>
    <x v="2"/>
    <x v="1"/>
    <n v="0"/>
    <x v="5"/>
    <x v="0"/>
    <d v="1899-12-30T00:01:51"/>
    <d v="1899-12-30T00:01:51"/>
    <x v="0"/>
    <m/>
    <m/>
    <d v="1899-12-30T00:00:00"/>
    <d v="1899-12-30T00:48:11"/>
    <n v="2"/>
    <n v="-1.2847222222199806E-3"/>
    <n v="48.183333333336037"/>
    <x v="11"/>
    <x v="0"/>
  </r>
  <r>
    <x v="7"/>
    <s v="2025007516"/>
    <x v="0"/>
    <x v="1062"/>
    <s v="E5140DFP"/>
    <d v="2025-02-24T00:00:00"/>
    <x v="2"/>
    <s v="3282"/>
    <x v="42"/>
    <s v="PA"/>
    <x v="3"/>
    <x v="0"/>
    <d v="2025-02-24T00:00:00"/>
    <d v="1899-12-30T11:58:47"/>
    <d v="2025-02-24T00:00:00"/>
    <d v="1899-12-30T14:36:00"/>
    <d v="2025-02-24T00:00:00"/>
    <d v="1899-12-30T12:27:44"/>
    <x v="199"/>
    <x v="26"/>
    <s v="7022043565"/>
    <s v="EXW"/>
    <d v="1899-12-30T04:45:29"/>
    <x v="2653"/>
    <d v="1899-12-30T02:37:13"/>
    <s v="Ensacado"/>
    <s v="E002"/>
    <x v="1"/>
    <d v="1899-12-30T00:28:57"/>
    <n v="-8.9074074074069975E-2"/>
    <x v="9"/>
    <x v="1"/>
    <x v="1"/>
    <x v="1"/>
    <n v="0"/>
    <n v="0"/>
    <x v="0"/>
    <x v="1"/>
    <x v="1"/>
    <n v="0"/>
    <x v="5"/>
    <x v="1"/>
    <d v="1899-12-30T02:37:13"/>
    <d v="1899-12-30T01:39:13"/>
    <x v="1"/>
    <m/>
    <m/>
    <d v="1899-12-30T00:00:00"/>
    <d v="1899-12-30T00:28:57"/>
    <n v="2"/>
    <d v="1899-12-30T02:37:13"/>
    <n v="28.950000000004763"/>
    <x v="11"/>
    <x v="1"/>
  </r>
  <r>
    <x v="7"/>
    <s v="2025007519"/>
    <x v="0"/>
    <x v="1032"/>
    <s v="E4941MFZ"/>
    <d v="2025-02-24T00:00:00"/>
    <x v="2"/>
    <s v="3263"/>
    <x v="43"/>
    <s v="PA"/>
    <x v="5"/>
    <x v="0"/>
    <d v="2025-02-24T00:00:00"/>
    <d v="1899-12-30T12:02:11"/>
    <d v="2025-02-24T00:00:00"/>
    <d v="1899-12-30T12:00:17"/>
    <d v="2025-02-24T00:00:00"/>
    <d v="1899-12-30T12:30:18"/>
    <x v="0"/>
    <x v="0"/>
    <s v="7022043566"/>
    <s v="EXW"/>
    <d v="1899-12-30T00:31:55"/>
    <x v="1678"/>
    <d v="1899-12-30T00:01:54"/>
    <s v="Granel"/>
    <s v="E001"/>
    <x v="1"/>
    <d v="1899-12-30T00:28:07"/>
    <d v="1899-12-30T00:30:01"/>
    <x v="13"/>
    <x v="1"/>
    <x v="1"/>
    <x v="2"/>
    <n v="0"/>
    <n v="0"/>
    <x v="0"/>
    <x v="2"/>
    <x v="1"/>
    <n v="0"/>
    <x v="5"/>
    <x v="1"/>
    <d v="1899-12-30T00:01:54"/>
    <d v="1899-12-30T00:01:54"/>
    <x v="0"/>
    <m/>
    <m/>
    <d v="1899-12-30T00:00:00"/>
    <d v="1899-12-30T00:28:07"/>
    <n v="2"/>
    <n v="-1.3194444444399878E-3"/>
    <n v="28.116666666676764"/>
    <x v="11"/>
    <x v="1"/>
  </r>
  <r>
    <x v="7"/>
    <s v="2025007504"/>
    <x v="0"/>
    <x v="1034"/>
    <s v="E9161DGH"/>
    <d v="2025-02-24T00:00:00"/>
    <x v="2"/>
    <s v="3283"/>
    <x v="37"/>
    <s v="PA"/>
    <x v="3"/>
    <x v="0"/>
    <d v="2025-02-24T00:00:00"/>
    <d v="1899-12-30T11:30:37"/>
    <d v="2025-02-24T00:00:00"/>
    <d v="1899-12-30T11:28:43"/>
    <d v="2025-02-24T00:00:00"/>
    <d v="1899-12-30T12:31:43"/>
    <x v="200"/>
    <x v="26"/>
    <s v="7022043567"/>
    <s v="EXW"/>
    <d v="1899-12-30T01:04:54"/>
    <x v="2654"/>
    <d v="1899-12-30T00:01:54"/>
    <s v="Ensacado"/>
    <s v="E002"/>
    <x v="1"/>
    <d v="1899-12-30T01:01:06"/>
    <d v="1899-12-30T01:03:00"/>
    <x v="9"/>
    <x v="1"/>
    <x v="1"/>
    <x v="1"/>
    <n v="0"/>
    <n v="0"/>
    <x v="0"/>
    <x v="1"/>
    <x v="1"/>
    <n v="0"/>
    <x v="5"/>
    <x v="0"/>
    <d v="1899-12-30T00:01:54"/>
    <d v="1899-12-30T00:01:54"/>
    <x v="0"/>
    <m/>
    <m/>
    <d v="1899-12-30T00:00:00"/>
    <d v="1899-12-30T01:01:06"/>
    <n v="2"/>
    <n v="-1.3194444444500353E-3"/>
    <n v="61.099999999992043"/>
    <x v="11"/>
    <x v="0"/>
  </r>
  <r>
    <x v="7"/>
    <s v="2025007513"/>
    <x v="0"/>
    <x v="1033"/>
    <s v="E4768KNH"/>
    <d v="2025-02-24T00:00:00"/>
    <x v="2"/>
    <s v="3264"/>
    <x v="36"/>
    <s v="PA"/>
    <x v="1"/>
    <x v="0"/>
    <d v="2025-02-24T00:00:00"/>
    <d v="1899-12-30T11:49:18"/>
    <d v="2025-02-24T00:00:00"/>
    <d v="1899-12-30T11:47:23"/>
    <d v="2025-02-24T00:00:00"/>
    <d v="1899-12-30T12:36:39"/>
    <x v="0"/>
    <x v="0"/>
    <s v="7022043568"/>
    <s v="FBO"/>
    <d v="1899-12-30T00:51:11"/>
    <x v="2655"/>
    <d v="1899-12-30T00:01:55"/>
    <s v="Granel"/>
    <s v="E001"/>
    <x v="2"/>
    <d v="1899-12-30T00:47:21"/>
    <d v="1899-12-30T00:49:16"/>
    <x v="9"/>
    <x v="1"/>
    <x v="1"/>
    <x v="2"/>
    <n v="0"/>
    <n v="0"/>
    <x v="0"/>
    <x v="2"/>
    <x v="1"/>
    <n v="0"/>
    <x v="5"/>
    <x v="0"/>
    <d v="1899-12-30T00:01:55"/>
    <d v="1899-12-30T00:01:55"/>
    <x v="0"/>
    <m/>
    <m/>
    <d v="1899-12-30T00:00:00"/>
    <d v="1899-12-30T00:47:21"/>
    <n v="2"/>
    <n v="-1.3310185185100298E-3"/>
    <n v="47.350000000007959"/>
    <x v="11"/>
    <x v="0"/>
  </r>
  <r>
    <x v="7"/>
    <s v="2025007502"/>
    <x v="0"/>
    <x v="1063"/>
    <s v="E2363KTK"/>
    <d v="2025-02-24T00:00:00"/>
    <x v="2"/>
    <s v="3269"/>
    <x v="35"/>
    <s v="PA"/>
    <x v="6"/>
    <x v="0"/>
    <d v="2025-02-24T00:00:00"/>
    <d v="1899-12-30T11:26:46"/>
    <d v="2025-02-24T00:00:00"/>
    <d v="1899-12-30T11:24:52"/>
    <d v="2025-02-24T00:00:00"/>
    <d v="1899-12-30T12:43:01"/>
    <x v="0"/>
    <x v="0"/>
    <s v="7022043569"/>
    <s v="FBO"/>
    <d v="1899-12-30T01:20:03"/>
    <x v="2656"/>
    <d v="1899-12-30T00:01:54"/>
    <s v="Granel"/>
    <s v="E001"/>
    <x v="2"/>
    <d v="1899-12-30T01:16:15"/>
    <d v="1899-12-30T01:18:09"/>
    <x v="9"/>
    <x v="1"/>
    <x v="1"/>
    <x v="2"/>
    <n v="0"/>
    <n v="0"/>
    <x v="0"/>
    <x v="2"/>
    <x v="1"/>
    <n v="0"/>
    <x v="5"/>
    <x v="0"/>
    <d v="1899-12-30T00:01:54"/>
    <d v="1899-12-30T00:01:54"/>
    <x v="0"/>
    <m/>
    <m/>
    <d v="1899-12-30T00:00:00"/>
    <d v="1899-12-30T01:16:15"/>
    <n v="2"/>
    <n v="-1.3194444444499798E-3"/>
    <n v="76.250000000001691"/>
    <x v="11"/>
    <x v="0"/>
  </r>
  <r>
    <x v="7"/>
    <s v="2025007517"/>
    <x v="0"/>
    <x v="1022"/>
    <s v="E1632JZF"/>
    <d v="2025-02-24T00:00:00"/>
    <x v="2"/>
    <s v="3269"/>
    <x v="35"/>
    <s v="PA"/>
    <x v="6"/>
    <x v="0"/>
    <d v="2025-02-24T00:00:00"/>
    <d v="1899-12-30T12:01:07"/>
    <d v="2025-02-24T00:00:00"/>
    <d v="1899-12-30T11:59:13"/>
    <d v="2025-02-24T00:00:00"/>
    <d v="1899-12-30T12:52:34"/>
    <x v="0"/>
    <x v="0"/>
    <s v="7022043571"/>
    <s v="FBO"/>
    <d v="1899-12-30T00:55:15"/>
    <x v="1440"/>
    <d v="1899-12-30T00:01:54"/>
    <s v="Granel"/>
    <s v="E001"/>
    <x v="2"/>
    <d v="1899-12-30T00:51:27"/>
    <d v="1899-12-30T00:53:21"/>
    <x v="13"/>
    <x v="1"/>
    <x v="1"/>
    <x v="2"/>
    <n v="0"/>
    <n v="0"/>
    <x v="0"/>
    <x v="2"/>
    <x v="1"/>
    <n v="0"/>
    <x v="5"/>
    <x v="0"/>
    <d v="1899-12-30T00:01:54"/>
    <d v="1899-12-30T00:01:54"/>
    <x v="0"/>
    <m/>
    <m/>
    <d v="1899-12-30T00:00:00"/>
    <d v="1899-12-30T00:51:27"/>
    <n v="2"/>
    <n v="-1.3194444444400433E-3"/>
    <n v="51.450000000004685"/>
    <x v="11"/>
    <x v="0"/>
  </r>
  <r>
    <x v="7"/>
    <s v="2025007524"/>
    <x v="0"/>
    <x v="1064"/>
    <s v="E3861LZF"/>
    <d v="2025-02-24T00:00:00"/>
    <x v="2"/>
    <s v="3269"/>
    <x v="35"/>
    <s v="PA"/>
    <x v="6"/>
    <x v="0"/>
    <d v="2025-02-24T00:00:00"/>
    <d v="1899-12-30T12:12:23"/>
    <d v="2025-02-24T00:00:00"/>
    <d v="1899-12-30T12:10:29"/>
    <d v="2025-02-24T00:00:00"/>
    <d v="1899-12-30T12:59:07"/>
    <x v="0"/>
    <x v="0"/>
    <s v="7022043572"/>
    <s v="FBO"/>
    <d v="1899-12-30T00:50:32"/>
    <x v="1753"/>
    <d v="1899-12-30T00:01:54"/>
    <s v="Granel"/>
    <s v="E001"/>
    <x v="2"/>
    <d v="1899-12-30T00:46:44"/>
    <d v="1899-12-30T00:48:38"/>
    <x v="13"/>
    <x v="1"/>
    <x v="1"/>
    <x v="2"/>
    <n v="0"/>
    <n v="0"/>
    <x v="0"/>
    <x v="2"/>
    <x v="1"/>
    <n v="0"/>
    <x v="5"/>
    <x v="0"/>
    <d v="1899-12-30T00:01:54"/>
    <d v="1899-12-30T00:01:54"/>
    <x v="0"/>
    <m/>
    <m/>
    <d v="1899-12-30T00:00:00"/>
    <d v="1899-12-30T00:46:44"/>
    <n v="2"/>
    <n v="-1.3194444444499798E-3"/>
    <n v="46.733333333328062"/>
    <x v="11"/>
    <x v="0"/>
  </r>
  <r>
    <x v="7"/>
    <s v="2025007522"/>
    <x v="0"/>
    <x v="1065"/>
    <s v="E0680JVK"/>
    <d v="2025-02-24T00:00:00"/>
    <x v="2"/>
    <s v="3264"/>
    <x v="36"/>
    <s v="PA"/>
    <x v="1"/>
    <x v="0"/>
    <d v="2025-02-24T00:00:00"/>
    <d v="1899-12-30T12:07:22"/>
    <d v="2025-02-24T00:00:00"/>
    <d v="1899-12-30T12:05:28"/>
    <d v="2025-02-24T00:00:00"/>
    <d v="1899-12-30T13:10:41"/>
    <x v="0"/>
    <x v="0"/>
    <s v="7022043573"/>
    <s v="FBO"/>
    <d v="1899-12-30T01:07:07"/>
    <x v="2657"/>
    <d v="1899-12-30T00:01:54"/>
    <s v="Granel"/>
    <s v="E001"/>
    <x v="2"/>
    <d v="1899-12-30T01:03:19"/>
    <d v="1899-12-30T01:05:13"/>
    <x v="13"/>
    <x v="1"/>
    <x v="1"/>
    <x v="2"/>
    <n v="0"/>
    <n v="0"/>
    <x v="0"/>
    <x v="2"/>
    <x v="1"/>
    <n v="0"/>
    <x v="5"/>
    <x v="0"/>
    <d v="1899-12-30T00:01:54"/>
    <d v="1899-12-30T00:01:54"/>
    <x v="0"/>
    <m/>
    <m/>
    <d v="1899-12-30T00:00:00"/>
    <d v="1899-12-30T01:03:19"/>
    <n v="2"/>
    <n v="-1.3194444444399878E-3"/>
    <n v="63.316666666670436"/>
    <x v="6"/>
    <x v="0"/>
  </r>
  <r>
    <x v="7"/>
    <s v="2025007521"/>
    <x v="0"/>
    <x v="1039"/>
    <s v="E5730JVY"/>
    <d v="2025-02-24T00:00:00"/>
    <x v="2"/>
    <s v="3264"/>
    <x v="36"/>
    <s v="PA"/>
    <x v="1"/>
    <x v="0"/>
    <d v="2025-02-24T00:00:00"/>
    <d v="1899-12-30T12:04:14"/>
    <d v="2025-02-24T00:00:00"/>
    <d v="1899-12-30T12:40:01"/>
    <d v="2025-02-24T00:00:00"/>
    <d v="1899-12-30T13:16:34"/>
    <x v="201"/>
    <x v="0"/>
    <s v="7022043574"/>
    <s v="FBO"/>
    <d v="1899-12-30T01:12:20"/>
    <x v="2658"/>
    <d v="1899-12-30T00:35:47"/>
    <s v="Granel"/>
    <s v="E001"/>
    <x v="2"/>
    <d v="1899-12-30T01:12:20"/>
    <d v="1899-12-30T00:36:33"/>
    <x v="13"/>
    <x v="1"/>
    <x v="1"/>
    <x v="2"/>
    <n v="0"/>
    <n v="0"/>
    <x v="0"/>
    <x v="2"/>
    <x v="1"/>
    <n v="0"/>
    <x v="5"/>
    <x v="0"/>
    <d v="1899-12-30T00:35:47"/>
    <d v="1899-12-30T00:35:47"/>
    <x v="0"/>
    <m/>
    <m/>
    <d v="1899-12-30T00:00:00"/>
    <d v="1899-12-30T01:12:20"/>
    <n v="2"/>
    <d v="1899-12-30T00:35:47"/>
    <n v="72.333333333345649"/>
    <x v="6"/>
    <x v="0"/>
  </r>
  <r>
    <x v="7"/>
    <s v="2025007529"/>
    <x v="0"/>
    <x v="1066"/>
    <s v="E6462JZW"/>
    <d v="2025-02-24T00:00:00"/>
    <x v="2"/>
    <s v="3269"/>
    <x v="35"/>
    <s v="PA"/>
    <x v="6"/>
    <x v="0"/>
    <d v="2025-02-24T00:00:00"/>
    <d v="1899-12-30T12:47:23"/>
    <d v="2025-02-24T00:00:00"/>
    <d v="1899-12-30T12:45:29"/>
    <d v="2025-02-24T00:00:00"/>
    <d v="1899-12-30T13:18:59"/>
    <x v="0"/>
    <x v="0"/>
    <s v="7022043575"/>
    <s v="FBO"/>
    <d v="1899-12-30T00:35:24"/>
    <x v="1831"/>
    <d v="1899-12-30T00:01:54"/>
    <s v="Granel"/>
    <s v="E001"/>
    <x v="2"/>
    <d v="1899-12-30T00:31:36"/>
    <d v="1899-12-30T00:33:30"/>
    <x v="13"/>
    <x v="1"/>
    <x v="1"/>
    <x v="2"/>
    <n v="0"/>
    <n v="0"/>
    <x v="0"/>
    <x v="2"/>
    <x v="1"/>
    <n v="0"/>
    <x v="5"/>
    <x v="1"/>
    <d v="1899-12-30T00:01:54"/>
    <d v="1899-12-30T00:01:54"/>
    <x v="0"/>
    <m/>
    <m/>
    <d v="1899-12-30T00:00:00"/>
    <d v="1899-12-30T00:31:36"/>
    <n v="2"/>
    <n v="-1.3194444444399878E-3"/>
    <n v="31.600000000007977"/>
    <x v="6"/>
    <x v="1"/>
  </r>
  <r>
    <x v="7"/>
    <s v="2025007537"/>
    <x v="0"/>
    <x v="1067"/>
    <s v="E8321KVG"/>
    <d v="2025-02-24T00:00:00"/>
    <x v="2"/>
    <s v="3283"/>
    <x v="37"/>
    <s v="PA"/>
    <x v="2"/>
    <x v="0"/>
    <d v="2025-02-24T00:00:00"/>
    <d v="1899-12-30T13:03:35"/>
    <d v="2025-02-24T00:00:00"/>
    <d v="1899-12-30T13:01:41"/>
    <d v="2025-02-24T00:00:00"/>
    <d v="1899-12-30T13:43:35"/>
    <x v="0"/>
    <x v="0"/>
    <s v="7022043576"/>
    <s v="FBO"/>
    <d v="1899-12-30T00:43:48"/>
    <x v="1122"/>
    <d v="1899-12-30T00:01:54"/>
    <s v="Ensacado"/>
    <s v="E002"/>
    <x v="2"/>
    <d v="1899-12-30T00:40:00"/>
    <d v="1899-12-30T00:41:54"/>
    <x v="6"/>
    <x v="1"/>
    <x v="1"/>
    <x v="1"/>
    <n v="0"/>
    <n v="0"/>
    <x v="0"/>
    <x v="1"/>
    <x v="1"/>
    <n v="0"/>
    <x v="5"/>
    <x v="1"/>
    <d v="1899-12-30T00:01:54"/>
    <d v="1899-12-30T00:01:54"/>
    <x v="0"/>
    <m/>
    <m/>
    <d v="1899-12-30T00:00:00"/>
    <d v="1899-12-30T00:40:00"/>
    <n v="2"/>
    <n v="-1.3194444444399878E-3"/>
    <n v="40.000000000003212"/>
    <x v="6"/>
    <x v="1"/>
  </r>
  <r>
    <x v="7"/>
    <s v="2025007542"/>
    <x v="0"/>
    <x v="1068"/>
    <s v="E9533LGJ"/>
    <d v="2025-02-24T00:00:00"/>
    <x v="2"/>
    <s v="3283"/>
    <x v="37"/>
    <s v="PA"/>
    <x v="2"/>
    <x v="0"/>
    <d v="2025-02-24T00:00:00"/>
    <d v="1899-12-30T13:16:13"/>
    <d v="2025-02-24T00:00:00"/>
    <d v="1899-12-30T13:14:19"/>
    <d v="2025-02-24T00:00:00"/>
    <d v="1899-12-30T13:55:04"/>
    <x v="0"/>
    <x v="0"/>
    <s v="7022043577"/>
    <s v="FBO"/>
    <d v="1899-12-30T00:42:39"/>
    <x v="2659"/>
    <d v="1899-12-30T00:01:54"/>
    <s v="Ensacado"/>
    <s v="E002"/>
    <x v="2"/>
    <d v="1899-12-30T00:38:51"/>
    <d v="1899-12-30T00:40:45"/>
    <x v="6"/>
    <x v="1"/>
    <x v="1"/>
    <x v="1"/>
    <n v="0"/>
    <n v="0"/>
    <x v="0"/>
    <x v="1"/>
    <x v="1"/>
    <n v="0"/>
    <x v="5"/>
    <x v="1"/>
    <d v="1899-12-30T00:01:54"/>
    <d v="1899-12-30T00:01:54"/>
    <x v="0"/>
    <m/>
    <m/>
    <d v="1899-12-30T00:00:00"/>
    <d v="1899-12-30T00:38:51"/>
    <n v="2"/>
    <n v="-1.3194444444399878E-3"/>
    <n v="38.85000000000479"/>
    <x v="6"/>
    <x v="1"/>
  </r>
  <r>
    <x v="7"/>
    <s v="2025007538"/>
    <x v="0"/>
    <x v="1045"/>
    <s v="E1376KSX"/>
    <d v="2025-02-24T00:00:00"/>
    <x v="2"/>
    <s v="3264"/>
    <x v="36"/>
    <s v="PA"/>
    <x v="1"/>
    <x v="0"/>
    <d v="2025-02-24T00:00:00"/>
    <d v="1899-12-30T13:06:46"/>
    <d v="2025-02-24T00:00:00"/>
    <d v="1899-12-30T13:04:52"/>
    <d v="2025-02-24T00:00:00"/>
    <d v="1899-12-30T13:58:00"/>
    <x v="0"/>
    <x v="0"/>
    <s v="7022043578"/>
    <s v="EXW"/>
    <d v="1899-12-30T00:55:02"/>
    <x v="2660"/>
    <d v="1899-12-30T00:01:54"/>
    <s v="Granel"/>
    <s v="E001"/>
    <x v="1"/>
    <d v="1899-12-30T00:51:14"/>
    <d v="1899-12-30T00:53:08"/>
    <x v="6"/>
    <x v="1"/>
    <x v="1"/>
    <x v="2"/>
    <n v="0"/>
    <n v="0"/>
    <x v="0"/>
    <x v="2"/>
    <x v="1"/>
    <n v="0"/>
    <x v="5"/>
    <x v="0"/>
    <d v="1899-12-30T00:01:54"/>
    <d v="1899-12-30T00:01:54"/>
    <x v="0"/>
    <m/>
    <m/>
    <d v="1899-12-30T00:00:00"/>
    <d v="1899-12-30T00:51:14"/>
    <n v="2"/>
    <n v="-1.3194444444399878E-3"/>
    <n v="51.233333333328126"/>
    <x v="6"/>
    <x v="0"/>
  </r>
  <r>
    <x v="7"/>
    <s v="2025007544"/>
    <x v="0"/>
    <x v="1069"/>
    <s v="E1394HHV"/>
    <d v="2025-02-24T00:00:00"/>
    <x v="2"/>
    <s v="3269"/>
    <x v="35"/>
    <s v="PA"/>
    <x v="6"/>
    <x v="0"/>
    <d v="2025-02-24T00:00:00"/>
    <d v="1899-12-30T13:21:59"/>
    <d v="2025-02-24T00:00:00"/>
    <d v="1899-12-30T13:20:06"/>
    <d v="2025-02-24T00:00:00"/>
    <d v="1899-12-30T13:58:10"/>
    <x v="0"/>
    <x v="0"/>
    <s v="7022043579"/>
    <s v="FBO"/>
    <d v="1899-12-30T00:39:57"/>
    <x v="2661"/>
    <d v="1899-12-30T00:01:53"/>
    <s v="Granel"/>
    <s v="E001"/>
    <x v="2"/>
    <d v="1899-12-30T00:36:11"/>
    <d v="1899-12-30T00:38:04"/>
    <x v="6"/>
    <x v="1"/>
    <x v="1"/>
    <x v="2"/>
    <n v="0"/>
    <n v="0"/>
    <x v="0"/>
    <x v="2"/>
    <x v="1"/>
    <n v="0"/>
    <x v="5"/>
    <x v="1"/>
    <d v="1899-12-30T00:01:53"/>
    <d v="1899-12-30T00:01:53"/>
    <x v="0"/>
    <m/>
    <m/>
    <d v="1899-12-30T00:00:00"/>
    <d v="1899-12-30T00:36:11"/>
    <n v="2"/>
    <n v="-1.3078703703699457E-3"/>
    <n v="36.183333333340798"/>
    <x v="6"/>
    <x v="1"/>
  </r>
  <r>
    <x v="7"/>
    <s v="2025007545"/>
    <x v="0"/>
    <x v="1037"/>
    <s v="E8077LMM"/>
    <d v="2025-02-24T00:00:00"/>
    <x v="2"/>
    <s v="3264"/>
    <x v="36"/>
    <s v="PA"/>
    <x v="1"/>
    <x v="0"/>
    <d v="2025-02-24T00:00:00"/>
    <d v="1899-12-30T13:23:03"/>
    <d v="2025-02-24T00:00:00"/>
    <d v="1899-12-30T13:21:08"/>
    <d v="2025-02-24T00:00:00"/>
    <d v="1899-12-30T14:00:51"/>
    <x v="0"/>
    <x v="0"/>
    <s v="7022043580"/>
    <s v="FBO"/>
    <d v="1899-12-30T00:41:38"/>
    <x v="1180"/>
    <d v="1899-12-30T00:01:55"/>
    <s v="Granel"/>
    <s v="E001"/>
    <x v="2"/>
    <d v="1899-12-30T00:37:48"/>
    <d v="1899-12-30T00:39:43"/>
    <x v="6"/>
    <x v="1"/>
    <x v="1"/>
    <x v="2"/>
    <n v="0"/>
    <n v="0"/>
    <x v="0"/>
    <x v="2"/>
    <x v="1"/>
    <n v="0"/>
    <x v="5"/>
    <x v="1"/>
    <d v="1899-12-30T00:01:55"/>
    <d v="1899-12-30T00:01:55"/>
    <x v="0"/>
    <m/>
    <m/>
    <d v="1899-12-30T00:00:00"/>
    <d v="1899-12-30T00:37:48"/>
    <n v="2"/>
    <n v="-1.3310185185200218E-3"/>
    <n v="37.79999999999999"/>
    <x v="7"/>
    <x v="1"/>
  </r>
  <r>
    <x v="7"/>
    <s v="2025007541"/>
    <x v="0"/>
    <x v="1070"/>
    <s v="E3410KWV"/>
    <d v="2025-02-24T00:00:00"/>
    <x v="2"/>
    <s v="3283"/>
    <x v="37"/>
    <s v="PA"/>
    <x v="2"/>
    <x v="0"/>
    <d v="2025-02-24T00:00:00"/>
    <d v="1899-12-30T13:13:10"/>
    <d v="2025-02-24T00:00:00"/>
    <d v="1899-12-30T13:11:16"/>
    <d v="2025-02-24T00:00:00"/>
    <d v="1899-12-30T14:11:55"/>
    <x v="0"/>
    <x v="0"/>
    <s v="7022043582"/>
    <s v="EXW"/>
    <d v="1899-12-30T01:02:33"/>
    <x v="2662"/>
    <d v="1899-12-30T00:01:54"/>
    <s v="Ensacado"/>
    <s v="E002"/>
    <x v="1"/>
    <d v="1899-12-30T00:58:45"/>
    <d v="1899-12-30T01:00:39"/>
    <x v="6"/>
    <x v="1"/>
    <x v="1"/>
    <x v="1"/>
    <n v="0"/>
    <n v="0"/>
    <x v="0"/>
    <x v="1"/>
    <x v="1"/>
    <n v="0"/>
    <x v="5"/>
    <x v="0"/>
    <d v="1899-12-30T00:01:54"/>
    <d v="1899-12-30T00:01:54"/>
    <x v="0"/>
    <m/>
    <m/>
    <d v="1899-12-30T00:00:00"/>
    <d v="1899-12-30T00:58:45"/>
    <n v="2"/>
    <n v="-1.3194444444499798E-3"/>
    <n v="58.749999999998472"/>
    <x v="7"/>
    <x v="0"/>
  </r>
  <r>
    <x v="7"/>
    <s v="2025007548"/>
    <x v="0"/>
    <x v="1071"/>
    <s v="E2254MLP"/>
    <d v="2025-02-24T00:00:00"/>
    <x v="2"/>
    <s v="3269"/>
    <x v="35"/>
    <s v="PA"/>
    <x v="6"/>
    <x v="0"/>
    <d v="2025-02-24T00:00:00"/>
    <d v="1899-12-30T13:39:05"/>
    <d v="2025-02-24T00:00:00"/>
    <d v="1899-12-30T13:37:11"/>
    <d v="2025-02-24T00:00:00"/>
    <d v="1899-12-30T14:18:26"/>
    <x v="0"/>
    <x v="0"/>
    <s v="7022043583"/>
    <s v="FBO"/>
    <d v="1899-12-30T00:43:09"/>
    <x v="1337"/>
    <d v="1899-12-30T00:01:54"/>
    <s v="Granel"/>
    <s v="E001"/>
    <x v="2"/>
    <d v="1899-12-30T00:39:21"/>
    <d v="1899-12-30T00:41:15"/>
    <x v="6"/>
    <x v="1"/>
    <x v="1"/>
    <x v="2"/>
    <n v="0"/>
    <n v="0"/>
    <x v="0"/>
    <x v="2"/>
    <x v="1"/>
    <n v="0"/>
    <x v="5"/>
    <x v="1"/>
    <d v="1899-12-30T00:01:54"/>
    <d v="1899-12-30T00:01:54"/>
    <x v="0"/>
    <m/>
    <m/>
    <d v="1899-12-30T00:00:00"/>
    <d v="1899-12-30T00:39:21"/>
    <n v="2"/>
    <n v="-1.3194444444399878E-3"/>
    <n v="39.350000000001671"/>
    <x v="7"/>
    <x v="1"/>
  </r>
  <r>
    <x v="7"/>
    <s v="2025007556"/>
    <x v="0"/>
    <x v="1023"/>
    <s v="E9297MPF"/>
    <d v="2025-02-24T00:00:00"/>
    <x v="2"/>
    <s v="3260"/>
    <x v="41"/>
    <s v="PA"/>
    <x v="20"/>
    <x v="0"/>
    <d v="2025-02-24T00:00:00"/>
    <d v="1899-12-30T14:04:58"/>
    <d v="2025-02-24T00:00:00"/>
    <d v="1899-12-30T14:03:04"/>
    <d v="2025-02-24T00:00:00"/>
    <d v="1899-12-30T14:28:48"/>
    <x v="0"/>
    <x v="0"/>
    <s v="7022043584"/>
    <s v="EXW"/>
    <d v="1899-12-30T00:27:38"/>
    <x v="147"/>
    <d v="1899-12-30T00:01:54"/>
    <s v="Granel"/>
    <s v="E001"/>
    <x v="1"/>
    <d v="1899-12-30T00:23:50"/>
    <d v="1899-12-30T00:25:44"/>
    <x v="14"/>
    <x v="1"/>
    <x v="1"/>
    <x v="2"/>
    <n v="0"/>
    <n v="0"/>
    <x v="0"/>
    <x v="2"/>
    <x v="1"/>
    <n v="0"/>
    <x v="5"/>
    <x v="1"/>
    <d v="1899-12-30T00:01:54"/>
    <d v="1899-12-30T00:01:54"/>
    <x v="0"/>
    <m/>
    <m/>
    <d v="1899-12-30T00:00:00"/>
    <d v="1899-12-30T00:23:50"/>
    <n v="2"/>
    <n v="-1.3194444444499798E-3"/>
    <n v="23.833333333324802"/>
    <x v="7"/>
    <x v="1"/>
  </r>
  <r>
    <x v="7"/>
    <s v="2025007551"/>
    <x v="0"/>
    <x v="1072"/>
    <s v="E2375MVP"/>
    <d v="2025-02-24T00:00:00"/>
    <x v="2"/>
    <s v="3262"/>
    <x v="40"/>
    <s v="PA"/>
    <x v="0"/>
    <x v="0"/>
    <d v="2025-02-24T00:00:00"/>
    <d v="1899-12-30T13:53:55"/>
    <d v="2025-02-24T00:00:00"/>
    <d v="1899-12-30T13:52:02"/>
    <d v="2025-02-24T00:00:00"/>
    <d v="1899-12-30T14:32:06"/>
    <x v="0"/>
    <x v="0"/>
    <s v="7022043585"/>
    <s v="FBO"/>
    <d v="1899-12-30T00:41:57"/>
    <x v="1843"/>
    <d v="1899-12-30T00:01:53"/>
    <s v="Granel"/>
    <s v="E001"/>
    <x v="2"/>
    <d v="1899-12-30T00:38:11"/>
    <d v="1899-12-30T00:40:04"/>
    <x v="6"/>
    <x v="1"/>
    <x v="1"/>
    <x v="2"/>
    <n v="0"/>
    <n v="0"/>
    <x v="0"/>
    <x v="2"/>
    <x v="1"/>
    <n v="0"/>
    <x v="5"/>
    <x v="1"/>
    <d v="1899-12-30T00:01:53"/>
    <d v="1899-12-30T00:01:53"/>
    <x v="0"/>
    <m/>
    <m/>
    <d v="1899-12-30T00:00:00"/>
    <d v="1899-12-30T00:38:11"/>
    <n v="2"/>
    <n v="-1.3078703703699457E-3"/>
    <n v="38.183333333328001"/>
    <x v="7"/>
    <x v="1"/>
  </r>
  <r>
    <x v="7"/>
    <s v="2025007555"/>
    <x v="0"/>
    <x v="987"/>
    <s v="E0350HNY"/>
    <d v="2025-02-24T00:00:00"/>
    <x v="2"/>
    <s v="3264"/>
    <x v="36"/>
    <s v="PA"/>
    <x v="1"/>
    <x v="0"/>
    <d v="2025-02-24T00:00:00"/>
    <d v="1899-12-30T14:04:21"/>
    <d v="2025-02-24T00:00:00"/>
    <d v="1899-12-30T14:02:29"/>
    <d v="2025-02-24T00:00:00"/>
    <d v="1899-12-30T14:39:08"/>
    <x v="0"/>
    <x v="0"/>
    <s v="7022043586"/>
    <s v="FBO"/>
    <d v="1899-12-30T00:38:31"/>
    <x v="2663"/>
    <d v="1899-12-30T00:01:52"/>
    <s v="Granel"/>
    <s v="E001"/>
    <x v="2"/>
    <d v="1899-12-30T00:34:47"/>
    <d v="1899-12-30T00:36:39"/>
    <x v="14"/>
    <x v="1"/>
    <x v="1"/>
    <x v="2"/>
    <n v="0"/>
    <n v="0"/>
    <x v="0"/>
    <x v="2"/>
    <x v="1"/>
    <n v="0"/>
    <x v="5"/>
    <x v="1"/>
    <d v="1899-12-30T00:01:52"/>
    <d v="1899-12-30T00:01:52"/>
    <x v="0"/>
    <m/>
    <m/>
    <d v="1899-12-30T00:00:00"/>
    <d v="1899-12-30T00:34:47"/>
    <n v="2"/>
    <n v="-1.2962962962999036E-3"/>
    <n v="34.783333333329708"/>
    <x v="7"/>
    <x v="1"/>
  </r>
  <r>
    <x v="7"/>
    <s v="2025007557"/>
    <x v="0"/>
    <x v="1021"/>
    <s v="E0721JRZ"/>
    <d v="2025-02-24T00:00:00"/>
    <x v="2"/>
    <s v="3264"/>
    <x v="36"/>
    <s v="PA"/>
    <x v="1"/>
    <x v="0"/>
    <d v="2025-02-24T00:00:00"/>
    <d v="1899-12-30T14:05:26"/>
    <d v="2025-02-24T00:00:00"/>
    <d v="1899-12-30T14:03:32"/>
    <d v="2025-02-24T00:00:00"/>
    <d v="1899-12-30T14:50:35"/>
    <x v="0"/>
    <x v="0"/>
    <s v="7022043587"/>
    <s v="FBO"/>
    <d v="1899-12-30T00:48:57"/>
    <x v="2664"/>
    <d v="1899-12-30T00:01:54"/>
    <s v="Granel"/>
    <s v="E001"/>
    <x v="2"/>
    <d v="1899-12-30T00:45:09"/>
    <d v="1899-12-30T00:47:03"/>
    <x v="14"/>
    <x v="1"/>
    <x v="1"/>
    <x v="2"/>
    <n v="0"/>
    <n v="0"/>
    <x v="0"/>
    <x v="2"/>
    <x v="1"/>
    <n v="0"/>
    <x v="5"/>
    <x v="0"/>
    <d v="1899-12-30T00:01:54"/>
    <d v="1899-12-30T00:01:54"/>
    <x v="0"/>
    <m/>
    <m/>
    <d v="1899-12-30T00:00:00"/>
    <d v="1899-12-30T00:45:09"/>
    <n v="2"/>
    <n v="-1.3194444444399878E-3"/>
    <n v="45.150000000004816"/>
    <x v="7"/>
    <x v="0"/>
  </r>
  <r>
    <x v="7"/>
    <s v="2025007552"/>
    <x v="0"/>
    <x v="1050"/>
    <s v="E5509KSH"/>
    <d v="2025-02-24T00:00:00"/>
    <x v="2"/>
    <s v="3262"/>
    <x v="40"/>
    <s v="PA"/>
    <x v="0"/>
    <x v="0"/>
    <d v="2025-02-24T00:00:00"/>
    <d v="1899-12-30T13:57:26"/>
    <d v="2025-02-24T00:00:00"/>
    <d v="1899-12-30T13:55:31"/>
    <d v="2025-02-24T00:00:00"/>
    <d v="1899-12-30T14:57:24"/>
    <x v="0"/>
    <x v="0"/>
    <s v="7022043589"/>
    <s v="FBO"/>
    <d v="1899-12-30T01:03:48"/>
    <x v="2665"/>
    <d v="1899-12-30T00:01:55"/>
    <s v="Granel"/>
    <s v="E001"/>
    <x v="2"/>
    <d v="1899-12-30T00:59:58"/>
    <d v="1899-12-30T01:01:53"/>
    <x v="6"/>
    <x v="1"/>
    <x v="1"/>
    <x v="2"/>
    <n v="0"/>
    <n v="0"/>
    <x v="0"/>
    <x v="2"/>
    <x v="1"/>
    <n v="0"/>
    <x v="5"/>
    <x v="0"/>
    <d v="1899-12-30T00:01:55"/>
    <d v="1899-12-30T00:01:55"/>
    <x v="0"/>
    <m/>
    <m/>
    <d v="1899-12-30T00:00:00"/>
    <d v="1899-12-30T00:59:58"/>
    <n v="2"/>
    <n v="-1.3310185185200218E-3"/>
    <n v="59.966666666654405"/>
    <x v="7"/>
    <x v="0"/>
  </r>
  <r>
    <x v="7"/>
    <s v="2025007562"/>
    <x v="0"/>
    <x v="1044"/>
    <s v="E8916KGF"/>
    <d v="2025-02-24T00:00:00"/>
    <x v="2"/>
    <s v="3264"/>
    <x v="36"/>
    <s v="PA"/>
    <x v="1"/>
    <x v="0"/>
    <d v="2025-02-24T00:00:00"/>
    <d v="1899-12-30T14:16:43"/>
    <d v="2025-02-24T00:00:00"/>
    <d v="1899-12-30T14:14:49"/>
    <d v="2025-02-24T00:00:00"/>
    <d v="1899-12-30T15:02:59"/>
    <x v="0"/>
    <x v="0"/>
    <s v="7022043590"/>
    <s v="FBO"/>
    <d v="1899-12-30T00:50:04"/>
    <x v="2666"/>
    <d v="1899-12-30T00:01:54"/>
    <s v="Granel"/>
    <s v="E001"/>
    <x v="2"/>
    <d v="1899-12-30T00:46:16"/>
    <d v="1899-12-30T00:48:10"/>
    <x v="14"/>
    <x v="1"/>
    <x v="1"/>
    <x v="2"/>
    <n v="0"/>
    <n v="0"/>
    <x v="0"/>
    <x v="2"/>
    <x v="1"/>
    <n v="0"/>
    <x v="5"/>
    <x v="0"/>
    <d v="1899-12-30T00:01:54"/>
    <d v="1899-12-30T00:01:54"/>
    <x v="0"/>
    <m/>
    <m/>
    <d v="1899-12-30T00:00:00"/>
    <d v="1899-12-30T00:46:16"/>
    <n v="2"/>
    <n v="-1.3194444444399878E-3"/>
    <n v="46.266666666667128"/>
    <x v="14"/>
    <x v="0"/>
  </r>
  <r>
    <x v="7"/>
    <s v="2025007558"/>
    <x v="0"/>
    <x v="1031"/>
    <s v="E9461JBD"/>
    <d v="2025-02-24T00:00:00"/>
    <x v="2"/>
    <s v="3264"/>
    <x v="36"/>
    <s v="PA"/>
    <x v="1"/>
    <x v="0"/>
    <d v="2025-02-24T00:00:00"/>
    <d v="1899-12-30T14:06:04"/>
    <d v="2025-02-24T00:00:00"/>
    <d v="1899-12-30T14:04:10"/>
    <d v="2025-02-24T00:00:00"/>
    <d v="1899-12-30T15:04:40"/>
    <x v="0"/>
    <x v="0"/>
    <s v="7022043591"/>
    <s v="EXW"/>
    <d v="1899-12-30T01:02:24"/>
    <x v="2667"/>
    <d v="1899-12-30T00:01:54"/>
    <s v="Granel"/>
    <s v="E001"/>
    <x v="1"/>
    <d v="1899-12-30T00:58:36"/>
    <d v="1899-12-30T01:00:30"/>
    <x v="14"/>
    <x v="1"/>
    <x v="1"/>
    <x v="2"/>
    <n v="0"/>
    <n v="0"/>
    <x v="0"/>
    <x v="2"/>
    <x v="1"/>
    <n v="0"/>
    <x v="5"/>
    <x v="0"/>
    <d v="1899-12-30T00:01:54"/>
    <d v="1899-12-30T00:01:54"/>
    <x v="0"/>
    <m/>
    <m/>
    <d v="1899-12-30T00:00:00"/>
    <d v="1899-12-30T00:58:36"/>
    <n v="2"/>
    <n v="-1.3194444444499798E-3"/>
    <n v="58.599999999993649"/>
    <x v="14"/>
    <x v="0"/>
  </r>
  <r>
    <x v="7"/>
    <s v="2025007565"/>
    <x v="0"/>
    <x v="1051"/>
    <s v="E4258HML"/>
    <d v="2025-02-24T00:00:00"/>
    <x v="2"/>
    <s v="3269"/>
    <x v="35"/>
    <s v="PA"/>
    <x v="6"/>
    <x v="0"/>
    <d v="2025-02-24T00:00:00"/>
    <d v="1899-12-30T14:41:24"/>
    <d v="2025-02-24T00:00:00"/>
    <d v="1899-12-30T14:39:31"/>
    <d v="2025-02-24T00:00:00"/>
    <d v="1899-12-30T15:16:22"/>
    <x v="0"/>
    <x v="0"/>
    <s v="7022043593"/>
    <s v="FBO"/>
    <d v="1899-12-30T00:38:44"/>
    <x v="2668"/>
    <d v="1899-12-30T00:01:53"/>
    <s v="Granel"/>
    <s v="E001"/>
    <x v="2"/>
    <d v="1899-12-30T00:34:58"/>
    <d v="1899-12-30T00:36:51"/>
    <x v="14"/>
    <x v="1"/>
    <x v="1"/>
    <x v="2"/>
    <n v="0"/>
    <n v="0"/>
    <x v="0"/>
    <x v="2"/>
    <x v="1"/>
    <n v="0"/>
    <x v="5"/>
    <x v="1"/>
    <d v="1899-12-30T00:01:53"/>
    <d v="1899-12-30T00:01:53"/>
    <x v="0"/>
    <m/>
    <m/>
    <d v="1899-12-30T00:00:00"/>
    <d v="1899-12-30T00:34:58"/>
    <n v="2"/>
    <n v="-1.3078703703699457E-3"/>
    <n v="34.966666666670477"/>
    <x v="14"/>
    <x v="1"/>
  </r>
  <r>
    <x v="7"/>
    <s v="2025007576"/>
    <x v="0"/>
    <x v="1055"/>
    <s v="E5813KFK"/>
    <d v="2025-02-24T00:00:00"/>
    <x v="2"/>
    <s v="3269"/>
    <x v="35"/>
    <s v="PA"/>
    <x v="6"/>
    <x v="0"/>
    <d v="2025-02-24T00:00:00"/>
    <d v="1899-12-30T14:56:17"/>
    <d v="2025-02-24T00:00:00"/>
    <d v="1899-12-30T14:54:24"/>
    <d v="2025-02-24T00:00:00"/>
    <d v="1899-12-30T15:32:03"/>
    <x v="0"/>
    <x v="0"/>
    <s v="7022043594"/>
    <s v="FBO"/>
    <d v="1899-12-30T00:39:32"/>
    <x v="2645"/>
    <d v="1899-12-30T00:01:53"/>
    <s v="Granel"/>
    <s v="E001"/>
    <x v="2"/>
    <d v="1899-12-30T00:35:46"/>
    <d v="1899-12-30T00:37:39"/>
    <x v="14"/>
    <x v="1"/>
    <x v="1"/>
    <x v="2"/>
    <n v="0"/>
    <n v="0"/>
    <x v="0"/>
    <x v="2"/>
    <x v="1"/>
    <n v="0"/>
    <x v="5"/>
    <x v="1"/>
    <d v="1899-12-30T00:01:53"/>
    <d v="1899-12-30T00:01:53"/>
    <x v="0"/>
    <m/>
    <m/>
    <d v="1899-12-30T00:00:00"/>
    <d v="1899-12-30T00:35:46"/>
    <n v="2"/>
    <n v="-1.3078703703700567E-3"/>
    <n v="35.766666666662452"/>
    <x v="14"/>
    <x v="1"/>
  </r>
  <r>
    <x v="7"/>
    <s v="2025007571"/>
    <x v="0"/>
    <x v="1073"/>
    <s v="E8831LZK"/>
    <d v="2025-02-24T00:00:00"/>
    <x v="2"/>
    <s v="3264"/>
    <x v="36"/>
    <s v="PA"/>
    <x v="1"/>
    <x v="0"/>
    <d v="2025-02-24T00:00:00"/>
    <d v="1899-12-30T14:46:43"/>
    <d v="2025-02-24T00:00:00"/>
    <d v="1899-12-30T14:44:50"/>
    <d v="2025-02-24T00:00:00"/>
    <d v="1899-12-30T15:32:57"/>
    <x v="0"/>
    <x v="0"/>
    <s v="7022043595"/>
    <s v="FBO"/>
    <d v="1899-12-30T00:50:00"/>
    <x v="1152"/>
    <d v="1899-12-30T00:01:53"/>
    <s v="Granel"/>
    <s v="E001"/>
    <x v="2"/>
    <d v="1899-12-30T00:46:14"/>
    <d v="1899-12-30T00:48:07"/>
    <x v="14"/>
    <x v="1"/>
    <x v="1"/>
    <x v="2"/>
    <n v="0"/>
    <n v="0"/>
    <x v="0"/>
    <x v="2"/>
    <x v="1"/>
    <n v="0"/>
    <x v="5"/>
    <x v="0"/>
    <d v="1899-12-30T00:01:53"/>
    <d v="1899-12-30T00:01:53"/>
    <x v="0"/>
    <m/>
    <m/>
    <d v="1899-12-30T00:00:00"/>
    <d v="1899-12-30T00:46:14"/>
    <n v="2"/>
    <n v="-1.3078703703700567E-3"/>
    <n v="46.233333333331181"/>
    <x v="14"/>
    <x v="0"/>
  </r>
  <r>
    <x v="7"/>
    <s v="2025007578"/>
    <x v="0"/>
    <x v="1003"/>
    <s v="E0247JRH"/>
    <d v="2025-02-24T00:00:00"/>
    <x v="2"/>
    <s v="3260"/>
    <x v="41"/>
    <s v="PA"/>
    <x v="20"/>
    <x v="0"/>
    <d v="2025-02-24T00:00:00"/>
    <d v="1899-12-30T15:08:25"/>
    <d v="2025-02-24T00:00:00"/>
    <d v="1899-12-30T15:06:33"/>
    <d v="2025-02-24T00:00:00"/>
    <d v="1899-12-30T15:37:08"/>
    <x v="0"/>
    <x v="0"/>
    <s v="7022043596"/>
    <s v="EXW"/>
    <d v="1899-12-30T00:32:27"/>
    <x v="2129"/>
    <d v="1899-12-30T00:01:52"/>
    <s v="Granel"/>
    <s v="E001"/>
    <x v="1"/>
    <d v="1899-12-30T00:28:43"/>
    <d v="1899-12-30T00:30:35"/>
    <x v="10"/>
    <x v="1"/>
    <x v="1"/>
    <x v="2"/>
    <n v="0"/>
    <n v="0"/>
    <x v="0"/>
    <x v="2"/>
    <x v="1"/>
    <n v="0"/>
    <x v="5"/>
    <x v="1"/>
    <d v="1899-12-30T00:01:52"/>
    <d v="1899-12-30T00:01:52"/>
    <x v="0"/>
    <m/>
    <m/>
    <d v="1899-12-30T00:00:00"/>
    <d v="1899-12-30T00:28:43"/>
    <n v="2"/>
    <n v="-1.2962962962999036E-3"/>
    <n v="28.716666666667265"/>
    <x v="14"/>
    <x v="1"/>
  </r>
  <r>
    <x v="7"/>
    <s v="2025007581"/>
    <x v="0"/>
    <x v="1062"/>
    <s v="E5140DFP"/>
    <d v="2025-02-24T00:00:00"/>
    <x v="2"/>
    <s v="3282"/>
    <x v="42"/>
    <s v="PA"/>
    <x v="3"/>
    <x v="0"/>
    <d v="2025-02-24T00:00:00"/>
    <d v="1899-12-30T15:13:14"/>
    <d v="2025-02-24T00:00:00"/>
    <d v="1899-12-30T14:36:00"/>
    <d v="2025-02-24T00:00:00"/>
    <d v="1899-12-30T15:46:44"/>
    <x v="199"/>
    <x v="28"/>
    <s v="7022043597"/>
    <s v="EXW"/>
    <d v="1899-12-30T01:47:58"/>
    <x v="716"/>
    <d v="1899-12-30T00:37:14"/>
    <s v="Ensacado"/>
    <s v="E002"/>
    <x v="1"/>
    <d v="1899-12-30T00:33:30"/>
    <d v="1899-12-30T01:10:44"/>
    <x v="10"/>
    <x v="1"/>
    <x v="1"/>
    <x v="1"/>
    <n v="0"/>
    <n v="0"/>
    <x v="0"/>
    <x v="1"/>
    <x v="1"/>
    <n v="0"/>
    <x v="5"/>
    <x v="1"/>
    <d v="1899-12-30T00:37:14"/>
    <d v="1899-12-30T00:37:14"/>
    <x v="1"/>
    <m/>
    <m/>
    <d v="1899-12-30T00:00:00"/>
    <d v="1899-12-30T00:33:30"/>
    <n v="2"/>
    <n v="-2.5856481481480009E-2"/>
    <n v="33.50000000000172"/>
    <x v="14"/>
    <x v="1"/>
  </r>
  <r>
    <x v="7"/>
    <s v="2025007579"/>
    <x v="0"/>
    <x v="1036"/>
    <s v="E8822FFZ"/>
    <d v="2025-02-24T00:00:00"/>
    <x v="2"/>
    <s v="3264"/>
    <x v="36"/>
    <s v="PA"/>
    <x v="1"/>
    <x v="0"/>
    <d v="2025-02-24T00:00:00"/>
    <d v="1899-12-30T15:11:45"/>
    <d v="2025-02-24T00:00:00"/>
    <d v="1899-12-30T15:09:53"/>
    <d v="2025-02-24T00:00:00"/>
    <d v="1899-12-30T15:51:34"/>
    <x v="0"/>
    <x v="0"/>
    <s v="7022043598"/>
    <s v="FBO"/>
    <d v="1899-12-30T00:43:33"/>
    <x v="2669"/>
    <d v="1899-12-30T00:01:52"/>
    <s v="Granel"/>
    <s v="E001"/>
    <x v="2"/>
    <d v="1899-12-30T00:39:49"/>
    <d v="1899-12-30T00:41:41"/>
    <x v="10"/>
    <x v="1"/>
    <x v="1"/>
    <x v="2"/>
    <n v="0"/>
    <n v="0"/>
    <x v="0"/>
    <x v="2"/>
    <x v="1"/>
    <n v="0"/>
    <x v="5"/>
    <x v="1"/>
    <d v="1899-12-30T00:01:52"/>
    <d v="1899-12-30T00:01:52"/>
    <x v="0"/>
    <m/>
    <m/>
    <d v="1899-12-30T00:00:00"/>
    <d v="1899-12-30T00:39:49"/>
    <n v="2"/>
    <n v="-1.2962962962899116E-3"/>
    <n v="39.816666666676831"/>
    <x v="14"/>
    <x v="1"/>
  </r>
  <r>
    <x v="7"/>
    <s v="2025007585"/>
    <x v="0"/>
    <x v="1074"/>
    <s v="E5086KXC"/>
    <d v="2025-02-24T00:00:00"/>
    <x v="2"/>
    <s v="3264"/>
    <x v="36"/>
    <s v="PA"/>
    <x v="1"/>
    <x v="0"/>
    <d v="2025-02-24T00:00:00"/>
    <d v="1899-12-30T15:36:28"/>
    <d v="2025-02-24T00:00:00"/>
    <d v="1899-12-30T15:34:35"/>
    <d v="2025-02-24T00:00:00"/>
    <d v="1899-12-30T16:03:34"/>
    <x v="0"/>
    <x v="0"/>
    <s v="7022043599"/>
    <s v="EXW"/>
    <d v="1899-12-30T00:30:52"/>
    <x v="1073"/>
    <d v="1899-12-30T00:01:53"/>
    <s v="Granel"/>
    <s v="E001"/>
    <x v="1"/>
    <d v="1899-12-30T00:27:06"/>
    <d v="1899-12-30T00:28:59"/>
    <x v="10"/>
    <x v="1"/>
    <x v="1"/>
    <x v="2"/>
    <n v="0"/>
    <n v="0"/>
    <x v="0"/>
    <x v="2"/>
    <x v="1"/>
    <n v="0"/>
    <x v="5"/>
    <x v="1"/>
    <d v="1899-12-30T00:01:53"/>
    <d v="1899-12-30T00:01:53"/>
    <x v="0"/>
    <m/>
    <m/>
    <d v="1899-12-30T00:00:00"/>
    <d v="1899-12-30T00:27:06"/>
    <n v="2"/>
    <n v="-1.3078703703700567E-3"/>
    <n v="27.100000000008073"/>
    <x v="8"/>
    <x v="1"/>
  </r>
  <r>
    <x v="7"/>
    <s v="2025007583"/>
    <x v="0"/>
    <x v="1075"/>
    <s v="E0509JJH"/>
    <d v="2025-02-24T00:00:00"/>
    <x v="2"/>
    <s v="3269"/>
    <x v="35"/>
    <s v="PA"/>
    <x v="6"/>
    <x v="0"/>
    <d v="2025-02-24T00:00:00"/>
    <d v="1899-12-30T15:21:55"/>
    <d v="2025-02-24T00:00:00"/>
    <d v="1899-12-30T15:20:02"/>
    <d v="2025-02-24T00:00:00"/>
    <d v="1899-12-30T16:06:19"/>
    <x v="0"/>
    <x v="0"/>
    <s v="7022043600"/>
    <s v="FBO"/>
    <d v="1899-12-30T00:48:10"/>
    <x v="2670"/>
    <d v="1899-12-30T00:01:53"/>
    <s v="Granel"/>
    <s v="E001"/>
    <x v="2"/>
    <d v="1899-12-30T00:44:24"/>
    <d v="1899-12-30T00:46:17"/>
    <x v="10"/>
    <x v="1"/>
    <x v="1"/>
    <x v="2"/>
    <n v="0"/>
    <n v="0"/>
    <x v="0"/>
    <x v="2"/>
    <x v="1"/>
    <n v="0"/>
    <x v="5"/>
    <x v="1"/>
    <d v="1899-12-30T00:01:53"/>
    <d v="1899-12-30T00:01:53"/>
    <x v="0"/>
    <m/>
    <m/>
    <d v="1899-12-30T00:00:00"/>
    <d v="1899-12-30T00:44:24"/>
    <n v="2"/>
    <n v="-1.3078703703699457E-3"/>
    <n v="44.399999999995266"/>
    <x v="8"/>
    <x v="1"/>
  </r>
  <r>
    <x v="7"/>
    <s v="2025007584"/>
    <x v="0"/>
    <x v="1052"/>
    <s v="E7977MGZ"/>
    <d v="2025-02-24T00:00:00"/>
    <x v="2"/>
    <s v="3268"/>
    <x v="25"/>
    <s v="PA"/>
    <x v="6"/>
    <x v="0"/>
    <d v="2025-02-24T00:00:00"/>
    <d v="1899-12-30T15:30:03"/>
    <d v="2025-02-24T00:00:00"/>
    <d v="1899-12-30T15:28:10"/>
    <d v="2025-02-24T00:00:00"/>
    <d v="1899-12-30T16:13:07"/>
    <x v="0"/>
    <x v="0"/>
    <s v="7022043601"/>
    <s v="FBO"/>
    <d v="1899-12-30T00:46:50"/>
    <x v="1805"/>
    <d v="1899-12-30T00:01:53"/>
    <s v="Granel"/>
    <s v="E001"/>
    <x v="2"/>
    <d v="1899-12-30T00:43:04"/>
    <d v="1899-12-30T00:44:57"/>
    <x v="10"/>
    <x v="1"/>
    <x v="1"/>
    <x v="2"/>
    <n v="0"/>
    <n v="0"/>
    <x v="0"/>
    <x v="2"/>
    <x v="1"/>
    <n v="0"/>
    <x v="5"/>
    <x v="1"/>
    <d v="1899-12-30T00:01:53"/>
    <d v="1899-12-30T00:01:53"/>
    <x v="0"/>
    <m/>
    <m/>
    <d v="1899-12-30T00:00:00"/>
    <d v="1899-12-30T00:43:04"/>
    <n v="2"/>
    <n v="-1.3078703703700567E-3"/>
    <n v="43.066666666655919"/>
    <x v="8"/>
    <x v="1"/>
  </r>
  <r>
    <x v="7"/>
    <s v="2025007586"/>
    <x v="0"/>
    <x v="1076"/>
    <s v="E0463JRH"/>
    <d v="2025-02-24T00:00:00"/>
    <x v="2"/>
    <s v="3269"/>
    <x v="35"/>
    <s v="PA"/>
    <x v="6"/>
    <x v="0"/>
    <d v="2025-02-24T00:00:00"/>
    <d v="1899-12-30T15:39:56"/>
    <d v="2025-02-24T00:00:00"/>
    <d v="1899-12-30T15:38:04"/>
    <d v="2025-02-24T00:00:00"/>
    <d v="1899-12-30T16:22:12"/>
    <x v="0"/>
    <x v="0"/>
    <s v="7022043602"/>
    <s v="FBO"/>
    <d v="1899-12-30T00:46:00"/>
    <x v="2671"/>
    <d v="1899-12-30T00:01:52"/>
    <s v="Granel"/>
    <s v="E001"/>
    <x v="2"/>
    <d v="1899-12-30T00:42:16"/>
    <d v="1899-12-30T00:44:08"/>
    <x v="10"/>
    <x v="1"/>
    <x v="1"/>
    <x v="2"/>
    <n v="0"/>
    <n v="0"/>
    <x v="0"/>
    <x v="2"/>
    <x v="1"/>
    <n v="0"/>
    <x v="5"/>
    <x v="1"/>
    <d v="1899-12-30T00:01:52"/>
    <d v="1899-12-30T00:01:52"/>
    <x v="0"/>
    <m/>
    <m/>
    <d v="1899-12-30T00:00:00"/>
    <d v="1899-12-30T00:42:16"/>
    <n v="2"/>
    <n v="-1.2962962962900226E-3"/>
    <n v="42.266666666664108"/>
    <x v="8"/>
    <x v="1"/>
  </r>
  <r>
    <x v="7"/>
    <s v="2025007593"/>
    <x v="0"/>
    <x v="1077"/>
    <s v="E3209LFN"/>
    <d v="2025-02-24T00:00:00"/>
    <x v="2"/>
    <s v="3283"/>
    <x v="37"/>
    <s v="PA"/>
    <x v="2"/>
    <x v="0"/>
    <d v="2025-02-24T00:00:00"/>
    <d v="1899-12-30T16:06:29"/>
    <d v="2025-02-24T00:00:00"/>
    <d v="1899-12-30T16:04:35"/>
    <d v="2025-02-24T00:00:00"/>
    <d v="1899-12-30T16:28:11"/>
    <x v="0"/>
    <x v="0"/>
    <s v="7022043603"/>
    <s v="EXW"/>
    <d v="1899-12-30T00:25:30"/>
    <x v="74"/>
    <d v="1899-12-30T00:01:54"/>
    <s v="Ensacado"/>
    <s v="E002"/>
    <x v="1"/>
    <d v="1899-12-30T00:21:42"/>
    <d v="1899-12-30T00:23:36"/>
    <x v="7"/>
    <x v="1"/>
    <x v="1"/>
    <x v="1"/>
    <n v="0"/>
    <n v="0"/>
    <x v="0"/>
    <x v="1"/>
    <x v="1"/>
    <n v="0"/>
    <x v="5"/>
    <x v="1"/>
    <d v="1899-12-30T00:01:54"/>
    <d v="1899-12-30T00:01:54"/>
    <x v="0"/>
    <m/>
    <m/>
    <d v="1899-12-30T00:00:00"/>
    <d v="1899-12-30T00:21:42"/>
    <n v="2"/>
    <n v="-1.3194444444399878E-3"/>
    <n v="21.700000000008028"/>
    <x v="8"/>
    <x v="1"/>
  </r>
  <r>
    <x v="7"/>
    <s v="2025007594"/>
    <x v="0"/>
    <x v="1078"/>
    <s v="E0806FFY"/>
    <d v="2025-02-24T00:00:00"/>
    <x v="2"/>
    <s v="3283"/>
    <x v="37"/>
    <s v="PA"/>
    <x v="2"/>
    <x v="0"/>
    <d v="2025-02-24T00:00:00"/>
    <d v="1899-12-30T16:16:04"/>
    <d v="2025-02-24T00:00:00"/>
    <d v="1899-12-30T16:14:11"/>
    <d v="2025-02-24T00:00:00"/>
    <d v="1899-12-30T16:42:22"/>
    <x v="0"/>
    <x v="0"/>
    <s v="7022043606"/>
    <s v="EXW"/>
    <d v="1899-12-30T00:30:04"/>
    <x v="997"/>
    <d v="1899-12-30T00:01:53"/>
    <s v="Ensacado"/>
    <s v="E002"/>
    <x v="1"/>
    <d v="1899-12-30T00:26:18"/>
    <d v="1899-12-30T00:28:11"/>
    <x v="7"/>
    <x v="1"/>
    <x v="1"/>
    <x v="1"/>
    <n v="0"/>
    <n v="0"/>
    <x v="0"/>
    <x v="1"/>
    <x v="1"/>
    <n v="0"/>
    <x v="5"/>
    <x v="1"/>
    <d v="1899-12-30T00:01:53"/>
    <d v="1899-12-30T00:01:53"/>
    <x v="0"/>
    <m/>
    <m/>
    <d v="1899-12-30T00:00:00"/>
    <d v="1899-12-30T00:26:18"/>
    <n v="2"/>
    <n v="-1.3078703703699457E-3"/>
    <n v="26.300000000001713"/>
    <x v="8"/>
    <x v="1"/>
  </r>
  <r>
    <x v="7"/>
    <s v="2025007590"/>
    <x v="0"/>
    <x v="1022"/>
    <s v="E1632JZF"/>
    <d v="2025-02-24T00:00:00"/>
    <x v="2"/>
    <s v="3269"/>
    <x v="35"/>
    <s v="PA"/>
    <x v="6"/>
    <x v="0"/>
    <d v="2025-02-24T00:00:00"/>
    <d v="1899-12-30T15:56:04"/>
    <d v="2025-02-24T00:00:00"/>
    <d v="1899-12-30T15:54:12"/>
    <d v="2025-02-24T00:00:00"/>
    <d v="1899-12-30T16:43:21"/>
    <x v="0"/>
    <x v="0"/>
    <s v="7022043607"/>
    <s v="FBO"/>
    <d v="1899-12-30T00:51:01"/>
    <x v="870"/>
    <d v="1899-12-30T00:01:52"/>
    <s v="Granel"/>
    <s v="E001"/>
    <x v="2"/>
    <d v="1899-12-30T00:47:17"/>
    <d v="1899-12-30T00:49:09"/>
    <x v="10"/>
    <x v="1"/>
    <x v="1"/>
    <x v="2"/>
    <n v="0"/>
    <n v="0"/>
    <x v="0"/>
    <x v="2"/>
    <x v="1"/>
    <n v="0"/>
    <x v="5"/>
    <x v="0"/>
    <d v="1899-12-30T00:01:52"/>
    <d v="1899-12-30T00:01:52"/>
    <x v="0"/>
    <m/>
    <m/>
    <d v="1899-12-30T00:00:00"/>
    <d v="1899-12-30T00:47:17"/>
    <n v="2"/>
    <n v="-1.2962962963000146E-3"/>
    <n v="47.283333333321593"/>
    <x v="8"/>
    <x v="0"/>
  </r>
  <r>
    <x v="7"/>
    <s v="2025007599"/>
    <x v="0"/>
    <x v="1068"/>
    <s v="E9533LGJ"/>
    <d v="2025-02-24T00:00:00"/>
    <x v="2"/>
    <s v="3283"/>
    <x v="37"/>
    <s v="PA"/>
    <x v="2"/>
    <x v="0"/>
    <d v="2025-02-24T00:00:00"/>
    <d v="1899-12-30T16:35:47"/>
    <d v="2025-02-24T00:00:00"/>
    <d v="1899-12-30T16:33:53"/>
    <d v="2025-02-24T00:00:00"/>
    <d v="1899-12-30T16:52:52"/>
    <x v="0"/>
    <x v="0"/>
    <s v="7022043610"/>
    <s v="FBO"/>
    <d v="1899-12-30T00:20:53"/>
    <x v="361"/>
    <d v="1899-12-30T00:01:54"/>
    <s v="Ensacado"/>
    <s v="E002"/>
    <x v="2"/>
    <d v="1899-12-30T00:17:05"/>
    <d v="1899-12-30T00:18:59"/>
    <x v="7"/>
    <x v="1"/>
    <x v="1"/>
    <x v="1"/>
    <n v="0"/>
    <n v="0"/>
    <x v="0"/>
    <x v="1"/>
    <x v="1"/>
    <n v="0"/>
    <x v="5"/>
    <x v="1"/>
    <d v="1899-12-30T00:01:54"/>
    <d v="1899-12-30T00:01:54"/>
    <x v="0"/>
    <m/>
    <m/>
    <d v="1899-12-30T00:00:00"/>
    <d v="1899-12-30T00:17:05"/>
    <n v="2"/>
    <n v="-1.3194444444399878E-3"/>
    <n v="17.083333333339095"/>
    <x v="8"/>
    <x v="1"/>
  </r>
  <r>
    <x v="7"/>
    <s v="2025007597"/>
    <x v="0"/>
    <x v="1079"/>
    <s v="E7926JMH"/>
    <d v="2025-02-24T00:00:00"/>
    <x v="2"/>
    <s v="3269"/>
    <x v="35"/>
    <s v="PA"/>
    <x v="6"/>
    <x v="0"/>
    <d v="2025-02-24T00:00:00"/>
    <d v="1899-12-30T16:30:01"/>
    <d v="2025-02-24T00:00:00"/>
    <d v="1899-12-30T16:28:07"/>
    <d v="2025-02-24T00:00:00"/>
    <d v="1899-12-30T17:09:22"/>
    <x v="0"/>
    <x v="0"/>
    <s v="7022043613"/>
    <s v="FBO"/>
    <d v="1899-12-30T00:43:09"/>
    <x v="1337"/>
    <d v="1899-12-30T00:01:54"/>
    <s v="Granel"/>
    <s v="E001"/>
    <x v="2"/>
    <d v="1899-12-30T00:39:21"/>
    <d v="1899-12-30T00:41:15"/>
    <x v="7"/>
    <x v="1"/>
    <x v="1"/>
    <x v="2"/>
    <n v="0"/>
    <n v="0"/>
    <x v="0"/>
    <x v="2"/>
    <x v="1"/>
    <n v="0"/>
    <x v="5"/>
    <x v="1"/>
    <d v="1899-12-30T00:01:54"/>
    <d v="1899-12-30T00:01:54"/>
    <x v="0"/>
    <m/>
    <m/>
    <d v="1899-12-30T00:00:00"/>
    <d v="1899-12-30T00:39:21"/>
    <n v="2"/>
    <n v="-1.3194444444399878E-3"/>
    <n v="39.350000000001515"/>
    <x v="12"/>
    <x v="1"/>
  </r>
  <r>
    <x v="7"/>
    <s v="2025007603"/>
    <x v="0"/>
    <x v="1080"/>
    <s v="E8728KDD"/>
    <d v="2025-02-24T00:00:00"/>
    <x v="2"/>
    <s v="3264"/>
    <x v="36"/>
    <s v="PA"/>
    <x v="1"/>
    <x v="0"/>
    <d v="2025-02-24T00:00:00"/>
    <d v="1899-12-30T16:51:18"/>
    <d v="2025-02-24T00:00:00"/>
    <d v="1899-12-30T16:49:25"/>
    <d v="2025-02-24T00:00:00"/>
    <d v="1899-12-30T17:17:44"/>
    <x v="0"/>
    <x v="0"/>
    <s v="7022043614"/>
    <s v="FBO"/>
    <d v="1899-12-30T00:30:12"/>
    <x v="2672"/>
    <d v="1899-12-30T00:01:53"/>
    <s v="Granel"/>
    <s v="E001"/>
    <x v="2"/>
    <d v="1899-12-30T00:26:26"/>
    <d v="1899-12-30T00:28:19"/>
    <x v="7"/>
    <x v="1"/>
    <x v="1"/>
    <x v="2"/>
    <n v="0"/>
    <n v="0"/>
    <x v="0"/>
    <x v="2"/>
    <x v="1"/>
    <n v="0"/>
    <x v="5"/>
    <x v="1"/>
    <d v="1899-12-30T00:01:53"/>
    <d v="1899-12-30T00:01:53"/>
    <x v="0"/>
    <m/>
    <m/>
    <d v="1899-12-30T00:00:00"/>
    <d v="1899-12-30T00:26:26"/>
    <n v="2"/>
    <n v="-1.3078703703699457E-3"/>
    <n v="26.433333333331284"/>
    <x v="12"/>
    <x v="1"/>
  </r>
  <r>
    <x v="7"/>
    <s v="2025007600"/>
    <x v="0"/>
    <x v="1081"/>
    <s v="E7037MJW"/>
    <d v="2025-02-24T00:00:00"/>
    <x v="2"/>
    <s v="3283"/>
    <x v="37"/>
    <s v="PA"/>
    <x v="2"/>
    <x v="0"/>
    <d v="2025-02-24T00:00:00"/>
    <d v="1899-12-30T16:38:09"/>
    <d v="2025-02-24T00:00:00"/>
    <d v="1899-12-30T16:36:16"/>
    <d v="2025-02-24T00:00:00"/>
    <d v="1899-12-30T17:20:49"/>
    <x v="0"/>
    <x v="0"/>
    <s v="7022043615"/>
    <s v="FBO"/>
    <d v="1899-12-30T00:46:26"/>
    <x v="2673"/>
    <d v="1899-12-30T00:01:53"/>
    <s v="Ensacado"/>
    <s v="E002"/>
    <x v="2"/>
    <d v="1899-12-30T00:42:40"/>
    <d v="1899-12-30T00:44:33"/>
    <x v="7"/>
    <x v="1"/>
    <x v="1"/>
    <x v="1"/>
    <n v="0"/>
    <n v="0"/>
    <x v="0"/>
    <x v="1"/>
    <x v="1"/>
    <n v="0"/>
    <x v="5"/>
    <x v="1"/>
    <d v="1899-12-30T00:01:53"/>
    <d v="1899-12-30T00:01:53"/>
    <x v="0"/>
    <m/>
    <m/>
    <d v="1899-12-30T00:00:00"/>
    <d v="1899-12-30T00:42:40"/>
    <n v="2"/>
    <n v="-1.3078703703699457E-3"/>
    <n v="42.666666666667204"/>
    <x v="12"/>
    <x v="1"/>
  </r>
  <r>
    <x v="7"/>
    <s v="2025007605"/>
    <x v="0"/>
    <x v="1037"/>
    <s v="E8077LMM"/>
    <d v="2025-02-24T00:00:00"/>
    <x v="2"/>
    <s v="3264"/>
    <x v="36"/>
    <s v="PA"/>
    <x v="1"/>
    <x v="0"/>
    <d v="2025-02-24T00:00:00"/>
    <d v="1899-12-30T17:14:48"/>
    <d v="2025-02-24T00:00:00"/>
    <d v="1899-12-30T17:12:54"/>
    <d v="2025-02-24T00:00:00"/>
    <d v="1899-12-30T17:46:13"/>
    <x v="0"/>
    <x v="0"/>
    <s v="7022043616"/>
    <s v="EXW"/>
    <d v="1899-12-30T00:35:13"/>
    <x v="856"/>
    <d v="1899-12-30T00:01:54"/>
    <s v="Granel"/>
    <s v="E001"/>
    <x v="1"/>
    <d v="1899-12-30T00:31:25"/>
    <d v="1899-12-30T00:33:19"/>
    <x v="11"/>
    <x v="1"/>
    <x v="1"/>
    <x v="2"/>
    <n v="0"/>
    <n v="0"/>
    <x v="0"/>
    <x v="2"/>
    <x v="1"/>
    <n v="0"/>
    <x v="5"/>
    <x v="1"/>
    <d v="1899-12-30T00:01:54"/>
    <d v="1899-12-30T00:01:54"/>
    <x v="0"/>
    <m/>
    <m/>
    <d v="1899-12-30T00:00:00"/>
    <d v="1899-12-30T00:31:25"/>
    <n v="2"/>
    <n v="-1.3194444444399878E-3"/>
    <n v="31.416666666667208"/>
    <x v="12"/>
    <x v="1"/>
  </r>
  <r>
    <x v="7"/>
    <s v="2025007606"/>
    <x v="0"/>
    <x v="1082"/>
    <s v="E3410KWV"/>
    <d v="2025-02-24T00:00:00"/>
    <x v="2"/>
    <s v="3283"/>
    <x v="37"/>
    <s v="PA"/>
    <x v="2"/>
    <x v="0"/>
    <d v="2025-02-24T00:00:00"/>
    <d v="1899-12-30T17:41:37"/>
    <d v="2025-02-24T00:00:00"/>
    <d v="1899-12-30T17:39:44"/>
    <d v="2025-02-24T00:00:00"/>
    <d v="1899-12-30T18:13:54"/>
    <x v="0"/>
    <x v="0"/>
    <s v="7022043618"/>
    <s v="EXW"/>
    <d v="1899-12-30T00:36:03"/>
    <x v="2674"/>
    <d v="1899-12-30T00:01:53"/>
    <s v="Ensacado"/>
    <s v="E002"/>
    <x v="1"/>
    <d v="1899-12-30T00:32:17"/>
    <d v="1899-12-30T00:34:10"/>
    <x v="11"/>
    <x v="1"/>
    <x v="1"/>
    <x v="1"/>
    <n v="0"/>
    <n v="0"/>
    <x v="0"/>
    <x v="1"/>
    <x v="1"/>
    <n v="0"/>
    <x v="5"/>
    <x v="1"/>
    <d v="1899-12-30T00:01:53"/>
    <d v="1899-12-30T00:01:53"/>
    <x v="0"/>
    <m/>
    <m/>
    <d v="1899-12-30T00:00:00"/>
    <d v="1899-12-30T00:32:17"/>
    <n v="2"/>
    <n v="-1.3078703703700567E-3"/>
    <n v="32.283333333331079"/>
    <x v="9"/>
    <x v="1"/>
  </r>
  <r>
    <x v="7"/>
    <s v="2025007610"/>
    <x v="0"/>
    <x v="1015"/>
    <s v="E9043KYN"/>
    <d v="2025-02-25T00:00:00"/>
    <x v="2"/>
    <s v="3264"/>
    <x v="36"/>
    <s v="PA"/>
    <x v="1"/>
    <x v="0"/>
    <d v="2025-02-25T00:00:00"/>
    <d v="1899-12-30T05:07:36"/>
    <d v="2025-02-25T00:00:00"/>
    <d v="1899-12-30T05:05:48"/>
    <d v="2025-02-25T00:00:00"/>
    <d v="1899-12-30T05:28:50"/>
    <x v="0"/>
    <x v="0"/>
    <s v="7022043619"/>
    <s v="EXW"/>
    <d v="1899-12-30T00:24:50"/>
    <x v="184"/>
    <d v="1899-12-30T00:01:48"/>
    <s v="Granel"/>
    <s v="E001"/>
    <x v="1"/>
    <d v="1899-12-30T00:21:14"/>
    <d v="1899-12-30T00:23:02"/>
    <x v="0"/>
    <x v="2"/>
    <x v="1"/>
    <x v="2"/>
    <n v="0"/>
    <n v="0"/>
    <x v="0"/>
    <x v="2"/>
    <x v="1"/>
    <n v="0"/>
    <x v="5"/>
    <x v="1"/>
    <d v="1899-12-30T00:01:48"/>
    <d v="1899-12-30T00:01:48"/>
    <x v="0"/>
    <m/>
    <m/>
    <d v="1899-12-30T00:00:00"/>
    <d v="1899-12-30T00:21:14"/>
    <n v="3"/>
    <n v="-1.2500000000000011E-3"/>
    <n v="21.233333333332787"/>
    <x v="17"/>
    <x v="1"/>
  </r>
  <r>
    <x v="7"/>
    <s v="2025007611"/>
    <x v="0"/>
    <x v="1013"/>
    <s v="E3888GZR"/>
    <d v="2025-02-25T00:00:00"/>
    <x v="2"/>
    <s v="3269"/>
    <x v="35"/>
    <s v="PA"/>
    <x v="6"/>
    <x v="0"/>
    <d v="2025-02-25T00:00:00"/>
    <d v="1899-12-30T05:07:45"/>
    <d v="2025-02-25T00:00:00"/>
    <d v="1899-12-30T05:05:52"/>
    <d v="2025-02-25T00:00:00"/>
    <d v="1899-12-30T05:33:35"/>
    <x v="0"/>
    <x v="0"/>
    <s v="7022043620"/>
    <s v="EXW"/>
    <d v="1899-12-30T00:29:36"/>
    <x v="907"/>
    <d v="1899-12-30T00:01:53"/>
    <s v="Granel"/>
    <s v="E001"/>
    <x v="1"/>
    <d v="1899-12-30T00:25:50"/>
    <d v="1899-12-30T00:27:43"/>
    <x v="0"/>
    <x v="2"/>
    <x v="1"/>
    <x v="2"/>
    <n v="0"/>
    <n v="0"/>
    <x v="0"/>
    <x v="2"/>
    <x v="1"/>
    <n v="0"/>
    <x v="5"/>
    <x v="1"/>
    <d v="1899-12-30T00:01:53"/>
    <d v="1899-12-30T00:01:53"/>
    <x v="0"/>
    <m/>
    <m/>
    <d v="1899-12-30T00:00:00"/>
    <d v="1899-12-30T00:25:50"/>
    <n v="3"/>
    <n v="-1.3078703703700012E-3"/>
    <n v="25.833333333326433"/>
    <x v="17"/>
    <x v="1"/>
  </r>
  <r>
    <x v="7"/>
    <s v="2025007612"/>
    <x v="0"/>
    <x v="1014"/>
    <s v="E7970JYD"/>
    <d v="2025-02-25T00:00:00"/>
    <x v="2"/>
    <s v="3262"/>
    <x v="40"/>
    <s v="PA"/>
    <x v="0"/>
    <x v="0"/>
    <d v="2025-02-25T00:00:00"/>
    <d v="1899-12-30T05:08:03"/>
    <d v="2025-02-25T00:00:00"/>
    <d v="1899-12-30T05:06:11"/>
    <d v="2025-02-25T00:00:00"/>
    <d v="1899-12-30T05:33:45"/>
    <x v="0"/>
    <x v="0"/>
    <s v="7022043621"/>
    <s v="EXW"/>
    <d v="1899-12-30T00:29:26"/>
    <x v="2675"/>
    <d v="1899-12-30T00:01:52"/>
    <s v="Granel"/>
    <s v="E001"/>
    <x v="1"/>
    <d v="1899-12-30T00:25:42"/>
    <d v="1899-12-30T00:27:34"/>
    <x v="0"/>
    <x v="2"/>
    <x v="1"/>
    <x v="2"/>
    <n v="0"/>
    <n v="0"/>
    <x v="0"/>
    <x v="2"/>
    <x v="1"/>
    <n v="0"/>
    <x v="5"/>
    <x v="1"/>
    <d v="1899-12-30T00:01:52"/>
    <d v="1899-12-30T00:01:52"/>
    <x v="0"/>
    <m/>
    <m/>
    <d v="1899-12-30T00:00:00"/>
    <d v="1899-12-30T00:25:42"/>
    <n v="3"/>
    <n v="-1.2962962962999869E-3"/>
    <n v="25.699999999996823"/>
    <x v="17"/>
    <x v="1"/>
  </r>
  <r>
    <x v="7"/>
    <s v="2025007615"/>
    <x v="0"/>
    <x v="1083"/>
    <s v="E8474FTB"/>
    <d v="2025-02-25T00:00:00"/>
    <x v="2"/>
    <s v="3262"/>
    <x v="40"/>
    <s v="PA"/>
    <x v="0"/>
    <x v="0"/>
    <d v="2025-02-25T00:00:00"/>
    <d v="1899-12-30T05:43:43"/>
    <d v="2025-02-25T00:00:00"/>
    <d v="1899-12-30T05:41:49"/>
    <d v="2025-02-25T00:00:00"/>
    <d v="1899-12-30T06:15:26"/>
    <x v="0"/>
    <x v="0"/>
    <s v="7022043623"/>
    <s v="FBO"/>
    <d v="1899-12-30T00:35:31"/>
    <x v="975"/>
    <d v="1899-12-30T00:01:54"/>
    <s v="Granel"/>
    <s v="E001"/>
    <x v="2"/>
    <d v="1899-12-30T00:31:43"/>
    <d v="1899-12-30T00:33:37"/>
    <x v="0"/>
    <x v="2"/>
    <x v="1"/>
    <x v="2"/>
    <n v="0"/>
    <n v="0"/>
    <x v="0"/>
    <x v="2"/>
    <x v="1"/>
    <n v="0"/>
    <x v="5"/>
    <x v="1"/>
    <d v="1899-12-30T00:01:54"/>
    <d v="1899-12-30T00:01:54"/>
    <x v="0"/>
    <m/>
    <m/>
    <d v="1899-12-30T00:00:00"/>
    <d v="1899-12-30T00:31:43"/>
    <n v="3"/>
    <n v="-1.3194444444399878E-3"/>
    <n v="31.716666666662377"/>
    <x v="0"/>
    <x v="1"/>
  </r>
  <r>
    <x v="7"/>
    <s v="2025007621"/>
    <x v="0"/>
    <x v="1022"/>
    <s v="E1632JZF"/>
    <d v="2025-02-25T00:00:00"/>
    <x v="2"/>
    <s v="3260"/>
    <x v="41"/>
    <s v="PA"/>
    <x v="20"/>
    <x v="0"/>
    <d v="2025-02-25T00:00:00"/>
    <d v="1899-12-30T05:58:51"/>
    <d v="2025-02-25T00:00:00"/>
    <d v="1899-12-30T05:56:58"/>
    <d v="2025-02-25T00:00:00"/>
    <d v="1899-12-30T06:20:53"/>
    <x v="0"/>
    <x v="0"/>
    <s v="7022043624"/>
    <s v="FBO"/>
    <d v="1899-12-30T00:25:48"/>
    <x v="1633"/>
    <d v="1899-12-30T00:01:53"/>
    <s v="Granel"/>
    <s v="E001"/>
    <x v="2"/>
    <d v="1899-12-30T00:22:02"/>
    <d v="1899-12-30T00:23:55"/>
    <x v="0"/>
    <x v="2"/>
    <x v="1"/>
    <x v="2"/>
    <n v="0"/>
    <n v="0"/>
    <x v="0"/>
    <x v="2"/>
    <x v="1"/>
    <n v="0"/>
    <x v="5"/>
    <x v="1"/>
    <d v="1899-12-30T00:01:53"/>
    <d v="1899-12-30T00:01:53"/>
    <x v="0"/>
    <m/>
    <m/>
    <d v="1899-12-30T00:00:00"/>
    <d v="1899-12-30T00:22:02"/>
    <n v="3"/>
    <n v="-1.3078703703700012E-3"/>
    <n v="22.033333333324801"/>
    <x v="0"/>
    <x v="1"/>
  </r>
  <r>
    <x v="7"/>
    <s v="2025007622"/>
    <x v="0"/>
    <x v="1024"/>
    <s v="E2348KGX"/>
    <d v="2025-02-25T00:00:00"/>
    <x v="2"/>
    <s v="3269"/>
    <x v="35"/>
    <s v="PA"/>
    <x v="6"/>
    <x v="0"/>
    <d v="2025-02-25T00:00:00"/>
    <d v="1899-12-30T06:01:54"/>
    <d v="2025-02-25T00:00:00"/>
    <d v="1899-12-30T06:00:02"/>
    <d v="2025-02-25T00:00:00"/>
    <d v="1899-12-30T06:23:31"/>
    <x v="0"/>
    <x v="0"/>
    <s v="7022043626"/>
    <s v="FBO"/>
    <d v="1899-12-30T00:25:21"/>
    <x v="2183"/>
    <d v="1899-12-30T00:01:52"/>
    <s v="Granel"/>
    <s v="E001"/>
    <x v="2"/>
    <d v="1899-12-30T00:21:37"/>
    <d v="1899-12-30T00:23:29"/>
    <x v="1"/>
    <x v="2"/>
    <x v="1"/>
    <x v="2"/>
    <n v="0"/>
    <n v="0"/>
    <x v="0"/>
    <x v="2"/>
    <x v="1"/>
    <n v="0"/>
    <x v="5"/>
    <x v="1"/>
    <d v="1899-12-30T00:01:52"/>
    <d v="1899-12-30T00:01:52"/>
    <x v="0"/>
    <m/>
    <m/>
    <d v="1899-12-30T00:00:00"/>
    <d v="1899-12-30T00:21:37"/>
    <n v="3"/>
    <n v="-1.2962962962899671E-3"/>
    <n v="21.616666666675187"/>
    <x v="0"/>
    <x v="1"/>
  </r>
  <r>
    <x v="7"/>
    <s v="2025007618"/>
    <x v="0"/>
    <x v="1020"/>
    <s v="E6688FFY"/>
    <d v="2025-02-25T00:00:00"/>
    <x v="2"/>
    <s v="3283"/>
    <x v="37"/>
    <s v="PA"/>
    <x v="2"/>
    <x v="0"/>
    <d v="2025-02-25T00:00:00"/>
    <d v="1899-12-30T05:49:49"/>
    <d v="2025-02-25T00:00:00"/>
    <d v="1899-12-30T05:47:55"/>
    <d v="2025-02-25T00:00:00"/>
    <d v="1899-12-30T06:25:37"/>
    <x v="0"/>
    <x v="0"/>
    <s v="7022043627"/>
    <s v="FBO"/>
    <d v="1899-12-30T00:39:36"/>
    <x v="2676"/>
    <d v="1899-12-30T00:01:54"/>
    <s v="Ensacado"/>
    <s v="E002"/>
    <x v="2"/>
    <d v="1899-12-30T00:35:48"/>
    <d v="1899-12-30T00:37:42"/>
    <x v="0"/>
    <x v="2"/>
    <x v="1"/>
    <x v="1"/>
    <n v="0"/>
    <n v="0"/>
    <x v="0"/>
    <x v="1"/>
    <x v="1"/>
    <n v="0"/>
    <x v="5"/>
    <x v="1"/>
    <d v="1899-12-30T00:01:54"/>
    <d v="1899-12-30T00:01:54"/>
    <x v="0"/>
    <m/>
    <m/>
    <d v="1899-12-30T00:00:00"/>
    <d v="1899-12-30T00:35:48"/>
    <n v="3"/>
    <n v="-1.3194444444399878E-3"/>
    <n v="35.799999999998398"/>
    <x v="0"/>
    <x v="1"/>
  </r>
  <r>
    <x v="7"/>
    <s v="2025007623"/>
    <x v="0"/>
    <x v="1084"/>
    <s v="E0262CVL"/>
    <d v="2025-02-25T00:00:00"/>
    <x v="2"/>
    <s v="3269"/>
    <x v="35"/>
    <s v="PA"/>
    <x v="6"/>
    <x v="0"/>
    <d v="2025-02-25T00:00:00"/>
    <d v="1899-12-30T06:27:00"/>
    <d v="2025-02-25T00:00:00"/>
    <d v="1899-12-30T06:25:07"/>
    <d v="2025-02-25T00:00:00"/>
    <d v="1899-12-30T06:47:49"/>
    <x v="0"/>
    <x v="0"/>
    <s v="7022043631"/>
    <s v="EXW"/>
    <d v="1899-12-30T00:24:35"/>
    <x v="133"/>
    <d v="1899-12-30T00:01:53"/>
    <s v="Granel"/>
    <s v="E001"/>
    <x v="1"/>
    <d v="1899-12-30T00:20:49"/>
    <d v="1899-12-30T00:22:42"/>
    <x v="1"/>
    <x v="2"/>
    <x v="1"/>
    <x v="2"/>
    <n v="0"/>
    <n v="0"/>
    <x v="0"/>
    <x v="2"/>
    <x v="1"/>
    <n v="0"/>
    <x v="5"/>
    <x v="1"/>
    <d v="1899-12-30T00:01:53"/>
    <d v="1899-12-30T00:01:53"/>
    <x v="0"/>
    <m/>
    <m/>
    <d v="1899-12-30T00:00:00"/>
    <d v="1899-12-30T00:20:49"/>
    <n v="3"/>
    <n v="-1.3078703703700012E-3"/>
    <n v="20.816666666668826"/>
    <x v="0"/>
    <x v="1"/>
  </r>
  <r>
    <x v="7"/>
    <s v="2025007624"/>
    <x v="0"/>
    <x v="1085"/>
    <s v="E2589JTB"/>
    <d v="2025-02-25T00:00:00"/>
    <x v="2"/>
    <s v="3264"/>
    <x v="36"/>
    <s v="PA"/>
    <x v="1"/>
    <x v="0"/>
    <d v="2025-02-25T00:00:00"/>
    <d v="1899-12-30T06:40:07"/>
    <d v="2025-02-25T00:00:00"/>
    <d v="1899-12-30T06:38:14"/>
    <d v="2025-02-25T00:00:00"/>
    <d v="1899-12-30T07:07:38"/>
    <x v="0"/>
    <x v="0"/>
    <s v="7022043632"/>
    <s v="FBO"/>
    <d v="1899-12-30T00:31:17"/>
    <x v="2677"/>
    <d v="1899-12-30T00:01:53"/>
    <s v="Granel"/>
    <s v="E001"/>
    <x v="2"/>
    <d v="1899-12-30T00:27:31"/>
    <d v="1899-12-30T00:29:24"/>
    <x v="1"/>
    <x v="2"/>
    <x v="1"/>
    <x v="2"/>
    <n v="0"/>
    <n v="0"/>
    <x v="0"/>
    <x v="2"/>
    <x v="1"/>
    <n v="0"/>
    <x v="5"/>
    <x v="1"/>
    <d v="1899-12-30T00:01:53"/>
    <d v="1899-12-30T00:01:53"/>
    <x v="0"/>
    <m/>
    <m/>
    <d v="1899-12-30T00:00:00"/>
    <d v="1899-12-30T00:27:31"/>
    <n v="3"/>
    <n v="-1.3078703703700012E-3"/>
    <n v="27.516666666657564"/>
    <x v="1"/>
    <x v="1"/>
  </r>
  <r>
    <x v="7"/>
    <s v="2025007625"/>
    <x v="0"/>
    <x v="1059"/>
    <s v="E5477KKG"/>
    <d v="2025-02-25T00:00:00"/>
    <x v="2"/>
    <s v="3264"/>
    <x v="36"/>
    <s v="PA"/>
    <x v="1"/>
    <x v="0"/>
    <d v="2025-02-25T00:00:00"/>
    <d v="1899-12-30T06:40:13"/>
    <d v="2025-02-25T00:00:00"/>
    <d v="1899-12-30T06:38:20"/>
    <d v="2025-02-25T00:00:00"/>
    <d v="1899-12-30T07:11:50"/>
    <x v="0"/>
    <x v="0"/>
    <s v="7022043633"/>
    <s v="FBO"/>
    <d v="1899-12-30T00:35:23"/>
    <x v="1831"/>
    <d v="1899-12-30T00:01:53"/>
    <s v="Granel"/>
    <s v="E001"/>
    <x v="2"/>
    <d v="1899-12-30T00:31:37"/>
    <d v="1899-12-30T00:33:30"/>
    <x v="1"/>
    <x v="2"/>
    <x v="1"/>
    <x v="2"/>
    <n v="0"/>
    <n v="0"/>
    <x v="0"/>
    <x v="2"/>
    <x v="1"/>
    <n v="0"/>
    <x v="5"/>
    <x v="1"/>
    <d v="1899-12-30T00:01:53"/>
    <d v="1899-12-30T00:01:53"/>
    <x v="0"/>
    <m/>
    <m/>
    <d v="1899-12-30T00:00:00"/>
    <d v="1899-12-30T00:31:37"/>
    <n v="3"/>
    <n v="-1.3078703703700012E-3"/>
    <n v="31.616666666668756"/>
    <x v="1"/>
    <x v="1"/>
  </r>
  <r>
    <x v="7"/>
    <s v="2025007631"/>
    <x v="0"/>
    <x v="1028"/>
    <s v="EE0224HDX"/>
    <d v="2025-02-25T00:00:00"/>
    <x v="2"/>
    <s v="3282"/>
    <x v="42"/>
    <s v="PA"/>
    <x v="3"/>
    <x v="0"/>
    <d v="2025-02-25T00:00:00"/>
    <d v="1899-12-30T06:58:19"/>
    <d v="2025-02-25T00:00:00"/>
    <d v="1899-12-30T18:33:00"/>
    <d v="2025-02-25T00:00:00"/>
    <d v="1899-12-30T07:21:12"/>
    <x v="202"/>
    <x v="26"/>
    <s v="7022043636"/>
    <s v="FBO"/>
    <d v="1899-12-30T22:46:29"/>
    <x v="2678"/>
    <d v="1899-12-30T11:34:41"/>
    <s v="Ensacado"/>
    <s v="E002"/>
    <x v="2"/>
    <d v="1899-12-30T00:22:53"/>
    <n v="-0.46652777777778004"/>
    <x v="1"/>
    <x v="2"/>
    <x v="1"/>
    <x v="1"/>
    <n v="0"/>
    <n v="0"/>
    <x v="0"/>
    <x v="1"/>
    <x v="1"/>
    <n v="0"/>
    <x v="5"/>
    <x v="1"/>
    <d v="1899-12-30T11:34:41"/>
    <d v="1899-12-30T10:36:41"/>
    <x v="1"/>
    <m/>
    <m/>
    <d v="1899-12-30T00:00:00"/>
    <d v="1899-12-30T00:22:53"/>
    <n v="3"/>
    <d v="1899-12-30T11:34:41"/>
    <n v="22.883333333328011"/>
    <x v="1"/>
    <x v="1"/>
  </r>
  <r>
    <x v="7"/>
    <s v="2025007634"/>
    <x v="0"/>
    <x v="1031"/>
    <s v="E9461JBD"/>
    <d v="2025-02-25T00:00:00"/>
    <x v="2"/>
    <s v="3264"/>
    <x v="36"/>
    <s v="PA"/>
    <x v="1"/>
    <x v="0"/>
    <d v="2025-02-25T00:00:00"/>
    <d v="1899-12-30T06:59:58"/>
    <d v="2025-02-25T00:00:00"/>
    <d v="1899-12-30T06:58:05"/>
    <d v="2025-02-25T00:00:00"/>
    <d v="1899-12-30T07:25:32"/>
    <x v="0"/>
    <x v="0"/>
    <s v="7022043637"/>
    <s v="EXW"/>
    <d v="1899-12-30T00:29:20"/>
    <x v="1133"/>
    <d v="1899-12-30T00:01:53"/>
    <s v="Granel"/>
    <s v="E001"/>
    <x v="1"/>
    <d v="1899-12-30T00:25:34"/>
    <d v="1899-12-30T00:27:27"/>
    <x v="1"/>
    <x v="2"/>
    <x v="1"/>
    <x v="2"/>
    <n v="0"/>
    <n v="0"/>
    <x v="0"/>
    <x v="2"/>
    <x v="1"/>
    <n v="0"/>
    <x v="5"/>
    <x v="1"/>
    <d v="1899-12-30T00:01:53"/>
    <d v="1899-12-30T00:01:53"/>
    <x v="0"/>
    <m/>
    <m/>
    <d v="1899-12-30T00:00:00"/>
    <d v="1899-12-30T00:25:34"/>
    <n v="3"/>
    <n v="-1.3078703703700012E-3"/>
    <n v="25.566666666667171"/>
    <x v="1"/>
    <x v="1"/>
  </r>
  <r>
    <x v="7"/>
    <s v="2025007633"/>
    <x v="0"/>
    <x v="1064"/>
    <s v="E3861LZF"/>
    <d v="2025-02-25T00:00:00"/>
    <x v="2"/>
    <s v="3269"/>
    <x v="35"/>
    <s v="PA"/>
    <x v="6"/>
    <x v="0"/>
    <d v="2025-02-25T00:00:00"/>
    <d v="1899-12-30T06:59:05"/>
    <d v="2025-02-25T00:00:00"/>
    <d v="1899-12-30T06:57:11"/>
    <d v="2025-02-25T00:00:00"/>
    <d v="1899-12-30T07:35:55"/>
    <x v="0"/>
    <x v="0"/>
    <s v="7022043638"/>
    <s v="FBO"/>
    <d v="1899-12-30T00:40:38"/>
    <x v="2679"/>
    <d v="1899-12-30T00:01:54"/>
    <s v="Granel"/>
    <s v="E001"/>
    <x v="2"/>
    <d v="1899-12-30T00:36:50"/>
    <d v="1899-12-30T00:38:44"/>
    <x v="1"/>
    <x v="2"/>
    <x v="1"/>
    <x v="2"/>
    <n v="0"/>
    <n v="0"/>
    <x v="0"/>
    <x v="2"/>
    <x v="1"/>
    <n v="0"/>
    <x v="5"/>
    <x v="1"/>
    <d v="1899-12-30T00:01:54"/>
    <d v="1899-12-30T00:01:54"/>
    <x v="0"/>
    <m/>
    <m/>
    <d v="1899-12-30T00:00:00"/>
    <d v="1899-12-30T00:36:50"/>
    <n v="3"/>
    <n v="-1.3194444444399878E-3"/>
    <n v="36.833333333342424"/>
    <x v="1"/>
    <x v="1"/>
  </r>
  <r>
    <x v="7"/>
    <s v="2025007638"/>
    <x v="0"/>
    <x v="1032"/>
    <s v="E4941MFZ"/>
    <d v="2025-02-25T00:00:00"/>
    <x v="2"/>
    <s v="3263"/>
    <x v="43"/>
    <s v="PA"/>
    <x v="5"/>
    <x v="0"/>
    <d v="2025-02-25T00:00:00"/>
    <d v="1899-12-30T07:11:35"/>
    <d v="2025-02-25T00:00:00"/>
    <d v="1899-12-30T07:09:43"/>
    <d v="2025-02-25T00:00:00"/>
    <d v="1899-12-30T07:38:42"/>
    <x v="0"/>
    <x v="0"/>
    <s v="7022043639"/>
    <s v="EXW"/>
    <d v="1899-12-30T00:30:51"/>
    <x v="1073"/>
    <d v="1899-12-30T00:01:52"/>
    <s v="Granel"/>
    <s v="E001"/>
    <x v="1"/>
    <d v="1899-12-30T00:27:07"/>
    <d v="1899-12-30T00:28:59"/>
    <x v="2"/>
    <x v="2"/>
    <x v="1"/>
    <x v="2"/>
    <n v="0"/>
    <n v="0"/>
    <x v="0"/>
    <x v="2"/>
    <x v="1"/>
    <n v="0"/>
    <x v="5"/>
    <x v="1"/>
    <d v="1899-12-30T00:01:52"/>
    <d v="1899-12-30T00:01:52"/>
    <x v="0"/>
    <m/>
    <m/>
    <d v="1899-12-30T00:00:00"/>
    <d v="1899-12-30T00:27:07"/>
    <n v="3"/>
    <n v="-1.2962962963000146E-3"/>
    <n v="27.116666666668774"/>
    <x v="1"/>
    <x v="1"/>
  </r>
  <r>
    <x v="7"/>
    <s v="2025007645"/>
    <x v="0"/>
    <x v="1015"/>
    <s v="E9043KYN"/>
    <d v="2025-02-25T00:00:00"/>
    <x v="2"/>
    <s v="3264"/>
    <x v="36"/>
    <s v="PA"/>
    <x v="1"/>
    <x v="0"/>
    <d v="2025-02-25T00:00:00"/>
    <d v="1899-12-30T07:35:47"/>
    <d v="2025-02-25T00:00:00"/>
    <d v="1899-12-30T07:33:55"/>
    <d v="2025-02-25T00:00:00"/>
    <d v="1899-12-30T08:08:30"/>
    <x v="0"/>
    <x v="0"/>
    <s v="7022043640"/>
    <s v="EXW"/>
    <d v="1899-12-30T00:36:27"/>
    <x v="1653"/>
    <d v="1899-12-30T00:01:52"/>
    <s v="Granel"/>
    <s v="E001"/>
    <x v="1"/>
    <d v="1899-12-30T00:32:43"/>
    <d v="1899-12-30T00:34:35"/>
    <x v="2"/>
    <x v="2"/>
    <x v="1"/>
    <x v="2"/>
    <n v="0"/>
    <n v="0"/>
    <x v="0"/>
    <x v="2"/>
    <x v="1"/>
    <n v="0"/>
    <x v="5"/>
    <x v="1"/>
    <d v="1899-12-30T00:01:52"/>
    <d v="1899-12-30T00:01:52"/>
    <x v="0"/>
    <m/>
    <m/>
    <d v="1899-12-30T00:00:00"/>
    <d v="1899-12-30T00:32:43"/>
    <n v="3"/>
    <n v="-1.2962962962899671E-3"/>
    <n v="32.716666666670449"/>
    <x v="2"/>
    <x v="1"/>
  </r>
  <r>
    <x v="7"/>
    <s v="2025007651"/>
    <x v="0"/>
    <x v="1020"/>
    <s v="E6688FFY"/>
    <d v="2025-02-25T00:00:00"/>
    <x v="2"/>
    <s v="3282"/>
    <x v="42"/>
    <s v="PA"/>
    <x v="2"/>
    <x v="0"/>
    <d v="2025-02-25T00:00:00"/>
    <d v="1899-12-30T07:58:58"/>
    <d v="2025-02-25T00:00:00"/>
    <d v="1899-12-30T07:57:06"/>
    <d v="2025-02-25T00:00:00"/>
    <d v="1899-12-30T08:23:11"/>
    <x v="0"/>
    <x v="0"/>
    <s v="7022043643"/>
    <s v="FBO"/>
    <d v="1899-12-30T00:27:57"/>
    <x v="2680"/>
    <d v="1899-12-30T00:01:52"/>
    <s v="Ensacado"/>
    <s v="E002"/>
    <x v="2"/>
    <d v="1899-12-30T00:24:13"/>
    <d v="1899-12-30T00:26:05"/>
    <x v="2"/>
    <x v="2"/>
    <x v="1"/>
    <x v="1"/>
    <n v="0"/>
    <n v="0"/>
    <x v="0"/>
    <x v="1"/>
    <x v="1"/>
    <n v="0"/>
    <x v="5"/>
    <x v="1"/>
    <d v="1899-12-30T00:01:52"/>
    <d v="1899-12-30T00:01:52"/>
    <x v="0"/>
    <m/>
    <m/>
    <d v="1899-12-30T00:00:00"/>
    <d v="1899-12-30T00:24:13"/>
    <n v="3"/>
    <n v="-1.2962962963000146E-3"/>
    <n v="24.216666666667201"/>
    <x v="2"/>
    <x v="1"/>
  </r>
  <r>
    <x v="7"/>
    <s v="2025007653"/>
    <x v="0"/>
    <x v="1013"/>
    <s v="E3888GZR"/>
    <d v="2025-02-25T00:00:00"/>
    <x v="2"/>
    <s v="3269"/>
    <x v="35"/>
    <s v="PA"/>
    <x v="6"/>
    <x v="0"/>
    <d v="2025-02-25T00:00:00"/>
    <d v="1899-12-30T08:15:36"/>
    <d v="2025-02-25T00:00:00"/>
    <d v="1899-12-30T08:13:46"/>
    <d v="2025-02-25T00:00:00"/>
    <d v="1899-12-30T08:42:07"/>
    <x v="0"/>
    <x v="0"/>
    <s v="7022043644"/>
    <s v="EXW"/>
    <d v="1899-12-30T00:30:11"/>
    <x v="886"/>
    <d v="1899-12-30T00:01:50"/>
    <s v="Granel"/>
    <s v="E001"/>
    <x v="1"/>
    <d v="1899-12-30T00:26:31"/>
    <d v="1899-12-30T00:28:21"/>
    <x v="3"/>
    <x v="2"/>
    <x v="1"/>
    <x v="2"/>
    <n v="0"/>
    <n v="0"/>
    <x v="0"/>
    <x v="2"/>
    <x v="1"/>
    <n v="0"/>
    <x v="5"/>
    <x v="1"/>
    <d v="1899-12-30T00:01:50"/>
    <d v="1899-12-30T00:01:50"/>
    <x v="0"/>
    <m/>
    <m/>
    <d v="1899-12-30T00:00:00"/>
    <d v="1899-12-30T00:26:31"/>
    <n v="3"/>
    <n v="-1.273148148149994E-3"/>
    <n v="26.516666666663962"/>
    <x v="2"/>
    <x v="1"/>
  </r>
  <r>
    <x v="7"/>
    <s v="2025007652"/>
    <x v="0"/>
    <x v="1071"/>
    <s v="E2254MLP"/>
    <d v="2025-02-25T00:00:00"/>
    <x v="2"/>
    <s v="3269"/>
    <x v="35"/>
    <s v="PA"/>
    <x v="6"/>
    <x v="0"/>
    <d v="2025-02-25T00:00:00"/>
    <d v="1899-12-30T08:10:38"/>
    <d v="2025-02-25T00:00:00"/>
    <d v="1899-12-30T08:08:47"/>
    <d v="2025-02-25T00:00:00"/>
    <d v="1899-12-30T08:42:17"/>
    <x v="0"/>
    <x v="0"/>
    <s v="7022043646"/>
    <s v="FBO"/>
    <d v="1899-12-30T00:35:21"/>
    <x v="1831"/>
    <d v="1899-12-30T00:01:51"/>
    <s v="Granel"/>
    <s v="E001"/>
    <x v="2"/>
    <d v="1899-12-30T00:31:39"/>
    <d v="1899-12-30T00:33:30"/>
    <x v="3"/>
    <x v="2"/>
    <x v="1"/>
    <x v="2"/>
    <n v="0"/>
    <n v="0"/>
    <x v="0"/>
    <x v="2"/>
    <x v="1"/>
    <n v="0"/>
    <x v="5"/>
    <x v="1"/>
    <d v="1899-12-30T00:01:51"/>
    <d v="1899-12-30T00:01:51"/>
    <x v="0"/>
    <m/>
    <m/>
    <d v="1899-12-30T00:00:00"/>
    <d v="1899-12-30T00:31:39"/>
    <n v="3"/>
    <n v="-1.2847222222199806E-3"/>
    <n v="31.650000000004788"/>
    <x v="2"/>
    <x v="1"/>
  </r>
  <r>
    <x v="7"/>
    <s v="2025007656"/>
    <x v="0"/>
    <x v="1040"/>
    <s v="E7318LYM"/>
    <d v="2025-02-25T00:00:00"/>
    <x v="2"/>
    <s v="3269"/>
    <x v="35"/>
    <s v="PA"/>
    <x v="6"/>
    <x v="0"/>
    <d v="2025-02-25T00:00:00"/>
    <d v="1899-12-30T08:29:17"/>
    <d v="2025-02-25T00:00:00"/>
    <d v="1899-12-30T08:27:25"/>
    <d v="2025-02-25T00:00:00"/>
    <d v="1899-12-30T08:59:17"/>
    <x v="0"/>
    <x v="0"/>
    <s v="7022043647"/>
    <s v="FBO"/>
    <d v="1899-12-30T00:33:44"/>
    <x v="2185"/>
    <d v="1899-12-30T00:01:52"/>
    <s v="Granel"/>
    <s v="E001"/>
    <x v="2"/>
    <d v="1899-12-30T00:30:00"/>
    <d v="1899-12-30T00:31:52"/>
    <x v="3"/>
    <x v="2"/>
    <x v="1"/>
    <x v="2"/>
    <n v="0"/>
    <n v="0"/>
    <x v="0"/>
    <x v="2"/>
    <x v="1"/>
    <n v="0"/>
    <x v="5"/>
    <x v="1"/>
    <d v="1899-12-30T00:01:52"/>
    <d v="1899-12-30T00:01:52"/>
    <x v="0"/>
    <m/>
    <m/>
    <d v="1899-12-30T00:00:00"/>
    <d v="1899-12-30T00:30:00"/>
    <n v="3"/>
    <n v="-1.2962962962900226E-3"/>
    <n v="29.999999999995175"/>
    <x v="2"/>
    <x v="1"/>
  </r>
  <r>
    <x v="7"/>
    <s v="2025007657"/>
    <x v="0"/>
    <x v="1086"/>
    <s v="E3093FMF"/>
    <d v="2025-02-25T00:00:00"/>
    <x v="2"/>
    <s v="3269"/>
    <x v="35"/>
    <s v="PA"/>
    <x v="6"/>
    <x v="0"/>
    <d v="2025-02-25T00:00:00"/>
    <d v="1899-12-30T08:31:57"/>
    <d v="2025-02-25T00:00:00"/>
    <d v="1899-12-30T08:30:05"/>
    <d v="2025-02-25T00:00:00"/>
    <d v="1899-12-30T09:06:05"/>
    <x v="0"/>
    <x v="0"/>
    <s v="7022043648"/>
    <s v="FBO"/>
    <d v="1899-12-30T00:37:52"/>
    <x v="1642"/>
    <d v="1899-12-30T00:01:52"/>
    <s v="Granel"/>
    <s v="E001"/>
    <x v="2"/>
    <d v="1899-12-30T00:34:08"/>
    <d v="1899-12-30T00:36:00"/>
    <x v="3"/>
    <x v="2"/>
    <x v="1"/>
    <x v="2"/>
    <n v="0"/>
    <n v="0"/>
    <x v="0"/>
    <x v="2"/>
    <x v="1"/>
    <n v="0"/>
    <x v="5"/>
    <x v="1"/>
    <d v="1899-12-30T00:01:52"/>
    <d v="1899-12-30T00:01:52"/>
    <x v="0"/>
    <m/>
    <m/>
    <d v="1899-12-30T00:00:00"/>
    <d v="1899-12-30T00:34:08"/>
    <n v="3"/>
    <n v="-1.2962962962900226E-3"/>
    <n v="34.133333333342399"/>
    <x v="3"/>
    <x v="1"/>
  </r>
  <r>
    <x v="7"/>
    <s v="2025007666"/>
    <x v="0"/>
    <x v="1084"/>
    <s v="E0262CVL"/>
    <d v="2025-02-25T00:00:00"/>
    <x v="2"/>
    <s v="3269"/>
    <x v="35"/>
    <s v="PA"/>
    <x v="6"/>
    <x v="0"/>
    <d v="2025-02-25T00:00:00"/>
    <d v="1899-12-30T08:53:16"/>
    <d v="2025-02-25T00:00:00"/>
    <d v="1899-12-30T08:51:25"/>
    <d v="2025-02-25T00:00:00"/>
    <d v="1899-12-30T09:35:42"/>
    <x v="0"/>
    <x v="0"/>
    <s v="7022043650"/>
    <s v="EXW"/>
    <d v="1899-12-30T00:46:08"/>
    <x v="2276"/>
    <d v="1899-12-30T00:01:51"/>
    <s v="Granel"/>
    <s v="E001"/>
    <x v="1"/>
    <d v="1899-12-30T00:42:26"/>
    <d v="1899-12-30T00:44:17"/>
    <x v="3"/>
    <x v="2"/>
    <x v="1"/>
    <x v="2"/>
    <n v="0"/>
    <n v="0"/>
    <x v="0"/>
    <x v="2"/>
    <x v="1"/>
    <n v="0"/>
    <x v="5"/>
    <x v="1"/>
    <d v="1899-12-30T00:01:51"/>
    <d v="1899-12-30T00:01:51"/>
    <x v="0"/>
    <m/>
    <m/>
    <d v="1899-12-30T00:00:00"/>
    <d v="1899-12-30T00:42:26"/>
    <n v="3"/>
    <n v="-1.2847222222199806E-3"/>
    <n v="42.433333333344017"/>
    <x v="3"/>
    <x v="1"/>
  </r>
  <r>
    <x v="7"/>
    <s v="2025007670"/>
    <x v="0"/>
    <x v="1068"/>
    <s v="E9533LGJ"/>
    <d v="2025-02-25T00:00:00"/>
    <x v="2"/>
    <s v="3282"/>
    <x v="42"/>
    <s v="PA"/>
    <x v="2"/>
    <x v="0"/>
    <d v="2025-02-25T00:00:00"/>
    <d v="1899-12-30T09:14:52"/>
    <d v="2025-02-25T00:00:00"/>
    <d v="1899-12-30T09:13:00"/>
    <d v="2025-02-25T00:00:00"/>
    <d v="1899-12-30T09:41:36"/>
    <x v="0"/>
    <x v="0"/>
    <s v="7022043651"/>
    <s v="FBO"/>
    <d v="1899-12-30T00:30:28"/>
    <x v="1140"/>
    <d v="1899-12-30T00:01:52"/>
    <s v="Ensacado"/>
    <s v="E002"/>
    <x v="2"/>
    <d v="1899-12-30T00:26:44"/>
    <d v="1899-12-30T00:28:36"/>
    <x v="4"/>
    <x v="2"/>
    <x v="1"/>
    <x v="1"/>
    <n v="0"/>
    <n v="0"/>
    <x v="0"/>
    <x v="1"/>
    <x v="1"/>
    <n v="0"/>
    <x v="5"/>
    <x v="1"/>
    <d v="1899-12-30T00:01:52"/>
    <d v="1899-12-30T00:01:52"/>
    <x v="0"/>
    <m/>
    <m/>
    <d v="1899-12-30T00:00:00"/>
    <d v="1899-12-30T00:26:44"/>
    <n v="3"/>
    <n v="-1.2962962962899671E-3"/>
    <n v="26.733333333340841"/>
    <x v="3"/>
    <x v="1"/>
  </r>
  <r>
    <x v="7"/>
    <s v="2025007672"/>
    <x v="0"/>
    <x v="1031"/>
    <s v="E9461JBD"/>
    <d v="2025-02-25T00:00:00"/>
    <x v="2"/>
    <s v="3264"/>
    <x v="36"/>
    <s v="PA"/>
    <x v="1"/>
    <x v="0"/>
    <d v="2025-02-25T00:00:00"/>
    <d v="1899-12-30T09:21:16"/>
    <d v="2025-02-25T00:00:00"/>
    <d v="1899-12-30T09:19:25"/>
    <d v="2025-02-25T00:00:00"/>
    <d v="1899-12-30T09:47:28"/>
    <x v="0"/>
    <x v="0"/>
    <s v="7022043652"/>
    <s v="EXW"/>
    <d v="1899-12-30T00:29:54"/>
    <x v="622"/>
    <d v="1899-12-30T00:01:51"/>
    <s v="Granel"/>
    <s v="E001"/>
    <x v="1"/>
    <d v="1899-12-30T00:26:12"/>
    <d v="1899-12-30T00:28:03"/>
    <x v="4"/>
    <x v="2"/>
    <x v="1"/>
    <x v="2"/>
    <n v="0"/>
    <n v="0"/>
    <x v="0"/>
    <x v="2"/>
    <x v="1"/>
    <n v="0"/>
    <x v="5"/>
    <x v="1"/>
    <d v="1899-12-30T00:01:51"/>
    <d v="1899-12-30T00:01:51"/>
    <x v="0"/>
    <m/>
    <m/>
    <d v="1899-12-30T00:00:00"/>
    <d v="1899-12-30T00:26:12"/>
    <n v="3"/>
    <n v="-1.2847222222200361E-3"/>
    <n v="26.199999999993544"/>
    <x v="3"/>
    <x v="1"/>
  </r>
  <r>
    <x v="7"/>
    <s v="2025007674"/>
    <x v="0"/>
    <x v="1048"/>
    <s v="E1303MMC"/>
    <d v="2025-02-25T00:00:00"/>
    <x v="2"/>
    <s v="3269"/>
    <x v="35"/>
    <s v="PA"/>
    <x v="6"/>
    <x v="0"/>
    <d v="2025-02-25T00:00:00"/>
    <d v="1899-12-30T09:26:14"/>
    <d v="2025-02-25T00:00:00"/>
    <d v="1899-12-30T09:24:21"/>
    <d v="2025-02-25T00:00:00"/>
    <d v="1899-12-30T09:47:47"/>
    <x v="0"/>
    <x v="0"/>
    <s v="7022043653"/>
    <s v="FBO"/>
    <d v="1899-12-30T00:25:19"/>
    <x v="2039"/>
    <d v="1899-12-30T00:01:53"/>
    <s v="Granel"/>
    <s v="E001"/>
    <x v="2"/>
    <d v="1899-12-30T00:21:33"/>
    <d v="1899-12-30T00:23:26"/>
    <x v="4"/>
    <x v="2"/>
    <x v="1"/>
    <x v="2"/>
    <n v="0"/>
    <n v="0"/>
    <x v="0"/>
    <x v="2"/>
    <x v="1"/>
    <n v="0"/>
    <x v="5"/>
    <x v="1"/>
    <d v="1899-12-30T00:01:53"/>
    <d v="1899-12-30T00:01:53"/>
    <x v="0"/>
    <m/>
    <m/>
    <d v="1899-12-30T00:00:00"/>
    <d v="1899-12-30T00:21:33"/>
    <n v="3"/>
    <n v="-1.3078703703700012E-3"/>
    <n v="21.550000000003209"/>
    <x v="3"/>
    <x v="1"/>
  </r>
  <r>
    <x v="7"/>
    <s v="2025007673"/>
    <x v="0"/>
    <x v="1014"/>
    <s v="E7970JYD"/>
    <d v="2025-02-25T00:00:00"/>
    <x v="2"/>
    <s v="3264"/>
    <x v="36"/>
    <s v="PA"/>
    <x v="1"/>
    <x v="0"/>
    <d v="2025-02-25T00:00:00"/>
    <d v="1899-12-30T09:22:47"/>
    <d v="2025-02-25T00:00:00"/>
    <d v="1899-12-30T09:20:55"/>
    <d v="2025-02-25T00:00:00"/>
    <d v="1899-12-30T09:50:57"/>
    <x v="0"/>
    <x v="0"/>
    <s v="7022043654"/>
    <s v="EXW"/>
    <d v="1899-12-30T00:31:54"/>
    <x v="1749"/>
    <d v="1899-12-30T00:01:52"/>
    <s v="Granel"/>
    <s v="E001"/>
    <x v="1"/>
    <d v="1899-12-30T00:28:10"/>
    <d v="1899-12-30T00:30:02"/>
    <x v="4"/>
    <x v="2"/>
    <x v="1"/>
    <x v="2"/>
    <n v="0"/>
    <n v="0"/>
    <x v="0"/>
    <x v="2"/>
    <x v="1"/>
    <n v="0"/>
    <x v="5"/>
    <x v="1"/>
    <d v="1899-12-30T00:01:52"/>
    <d v="1899-12-30T00:01:52"/>
    <x v="0"/>
    <m/>
    <m/>
    <d v="1899-12-30T00:00:00"/>
    <d v="1899-12-30T00:28:10"/>
    <n v="3"/>
    <n v="-1.2962962963000146E-3"/>
    <n v="28.166666666659186"/>
    <x v="3"/>
    <x v="1"/>
  </r>
  <r>
    <x v="7"/>
    <s v="2025007675"/>
    <x v="0"/>
    <x v="1052"/>
    <s v="E7977MGZ"/>
    <d v="2025-02-25T00:00:00"/>
    <x v="2"/>
    <s v="3269"/>
    <x v="35"/>
    <s v="PA"/>
    <x v="6"/>
    <x v="0"/>
    <d v="2025-02-25T00:00:00"/>
    <d v="1899-12-30T09:29:55"/>
    <d v="2025-02-25T00:00:00"/>
    <d v="1899-12-30T09:28:04"/>
    <d v="2025-02-25T00:00:00"/>
    <d v="1899-12-30T09:58:11"/>
    <x v="0"/>
    <x v="0"/>
    <s v="7022043655"/>
    <s v="FBO"/>
    <d v="1899-12-30T00:31:58"/>
    <x v="47"/>
    <d v="1899-12-30T00:01:51"/>
    <s v="Granel"/>
    <s v="E001"/>
    <x v="2"/>
    <d v="1899-12-30T00:28:16"/>
    <d v="1899-12-30T00:30:07"/>
    <x v="4"/>
    <x v="2"/>
    <x v="1"/>
    <x v="2"/>
    <n v="0"/>
    <n v="0"/>
    <x v="0"/>
    <x v="2"/>
    <x v="1"/>
    <n v="0"/>
    <x v="5"/>
    <x v="1"/>
    <d v="1899-12-30T00:01:51"/>
    <d v="1899-12-30T00:01:51"/>
    <x v="0"/>
    <m/>
    <m/>
    <d v="1899-12-30T00:00:00"/>
    <d v="1899-12-30T00:28:16"/>
    <n v="3"/>
    <n v="-1.2847222222200361E-3"/>
    <n v="28.266666666667195"/>
    <x v="3"/>
    <x v="1"/>
  </r>
  <r>
    <x v="7"/>
    <s v="2025007676"/>
    <x v="0"/>
    <x v="1076"/>
    <s v="E0463JRH"/>
    <d v="2025-02-25T00:00:00"/>
    <x v="2"/>
    <s v="3269"/>
    <x v="35"/>
    <s v="PA"/>
    <x v="6"/>
    <x v="0"/>
    <d v="2025-02-25T00:00:00"/>
    <d v="1899-12-30T09:29:58"/>
    <d v="2025-02-25T00:00:00"/>
    <d v="1899-12-30T09:28:07"/>
    <d v="2025-02-25T00:00:00"/>
    <d v="1899-12-30T10:02:10"/>
    <x v="0"/>
    <x v="0"/>
    <s v="7022043657"/>
    <s v="FBO"/>
    <d v="1899-12-30T00:35:54"/>
    <x v="2681"/>
    <d v="1899-12-30T00:01:51"/>
    <s v="Granel"/>
    <s v="E001"/>
    <x v="2"/>
    <d v="1899-12-30T00:32:12"/>
    <d v="1899-12-30T00:34:03"/>
    <x v="4"/>
    <x v="2"/>
    <x v="1"/>
    <x v="2"/>
    <n v="0"/>
    <n v="0"/>
    <x v="0"/>
    <x v="2"/>
    <x v="1"/>
    <n v="0"/>
    <x v="5"/>
    <x v="1"/>
    <d v="1899-12-30T00:01:51"/>
    <d v="1899-12-30T00:01:51"/>
    <x v="0"/>
    <m/>
    <m/>
    <d v="1899-12-30T00:00:00"/>
    <d v="1899-12-30T00:32:12"/>
    <n v="3"/>
    <n v="-1.2847222222300281E-3"/>
    <n v="32.199999999998397"/>
    <x v="4"/>
    <x v="1"/>
  </r>
  <r>
    <x v="7"/>
    <s v="2025007678"/>
    <x v="0"/>
    <x v="1035"/>
    <s v="E2345KGX"/>
    <d v="2025-02-25T00:00:00"/>
    <x v="2"/>
    <s v="3264"/>
    <x v="36"/>
    <s v="PA"/>
    <x v="1"/>
    <x v="0"/>
    <d v="2025-02-25T00:00:00"/>
    <d v="1899-12-30T09:37:07"/>
    <d v="2025-02-25T00:00:00"/>
    <d v="1899-12-30T09:35:15"/>
    <d v="2025-02-25T00:00:00"/>
    <d v="1899-12-30T10:07:38"/>
    <x v="0"/>
    <x v="0"/>
    <s v="7022043658"/>
    <s v="FBO"/>
    <d v="1899-12-30T00:34:15"/>
    <x v="748"/>
    <d v="1899-12-30T00:01:52"/>
    <s v="Granel"/>
    <s v="E001"/>
    <x v="2"/>
    <d v="1899-12-30T00:30:31"/>
    <d v="1899-12-30T00:32:23"/>
    <x v="4"/>
    <x v="2"/>
    <x v="1"/>
    <x v="2"/>
    <n v="0"/>
    <n v="0"/>
    <x v="0"/>
    <x v="2"/>
    <x v="1"/>
    <n v="0"/>
    <x v="5"/>
    <x v="1"/>
    <d v="1899-12-30T00:01:52"/>
    <d v="1899-12-30T00:01:52"/>
    <x v="0"/>
    <m/>
    <m/>
    <d v="1899-12-30T00:00:00"/>
    <d v="1899-12-30T00:30:31"/>
    <n v="3"/>
    <n v="-1.2962962962900226E-3"/>
    <n v="30.516666666667145"/>
    <x v="4"/>
    <x v="1"/>
  </r>
  <r>
    <x v="7"/>
    <s v="2025007691"/>
    <x v="0"/>
    <x v="1079"/>
    <s v="E7926JMH"/>
    <d v="2025-02-25T00:00:00"/>
    <x v="2"/>
    <s v="3264"/>
    <x v="36"/>
    <s v="PA"/>
    <x v="1"/>
    <x v="0"/>
    <d v="2025-02-25T00:00:00"/>
    <d v="1899-12-30T10:04:51"/>
    <d v="2025-02-25T00:00:00"/>
    <d v="1899-12-30T10:03:00"/>
    <d v="2025-02-25T00:00:00"/>
    <d v="1899-12-30T10:34:49"/>
    <x v="0"/>
    <x v="0"/>
    <s v="7022043660"/>
    <s v="FBO"/>
    <d v="1899-12-30T00:33:40"/>
    <x v="266"/>
    <d v="1899-12-30T00:01:51"/>
    <s v="Granel"/>
    <s v="E001"/>
    <x v="2"/>
    <d v="1899-12-30T00:29:58"/>
    <d v="1899-12-30T00:31:49"/>
    <x v="5"/>
    <x v="2"/>
    <x v="1"/>
    <x v="2"/>
    <n v="0"/>
    <n v="0"/>
    <x v="0"/>
    <x v="2"/>
    <x v="1"/>
    <n v="0"/>
    <x v="5"/>
    <x v="1"/>
    <d v="1899-12-30T00:01:51"/>
    <d v="1899-12-30T00:01:51"/>
    <x v="0"/>
    <m/>
    <m/>
    <d v="1899-12-30T00:00:00"/>
    <d v="1899-12-30T00:29:58"/>
    <n v="3"/>
    <n v="-1.2847222222199806E-3"/>
    <n v="29.966666666673614"/>
    <x v="4"/>
    <x v="1"/>
  </r>
  <r>
    <x v="7"/>
    <s v="2025007688"/>
    <x v="0"/>
    <x v="1087"/>
    <s v="E5684LDD"/>
    <d v="2025-02-25T00:00:00"/>
    <x v="2"/>
    <s v="3283"/>
    <x v="37"/>
    <s v="PA"/>
    <x v="2"/>
    <x v="0"/>
    <d v="2025-02-25T00:00:00"/>
    <d v="1899-12-30T09:54:21"/>
    <d v="2025-02-25T00:00:00"/>
    <d v="1899-12-30T09:52:29"/>
    <d v="2025-02-25T00:00:00"/>
    <d v="1899-12-30T10:40:44"/>
    <x v="0"/>
    <x v="0"/>
    <s v="7022043663"/>
    <s v="EXW"/>
    <d v="1899-12-30T00:50:07"/>
    <x v="2682"/>
    <d v="1899-12-30T00:01:52"/>
    <s v="Ensacado"/>
    <s v="E002"/>
    <x v="1"/>
    <d v="1899-12-30T00:46:23"/>
    <d v="1899-12-30T00:48:15"/>
    <x v="4"/>
    <x v="2"/>
    <x v="1"/>
    <x v="1"/>
    <n v="0"/>
    <n v="0"/>
    <x v="0"/>
    <x v="1"/>
    <x v="1"/>
    <n v="0"/>
    <x v="5"/>
    <x v="0"/>
    <d v="1899-12-30T00:01:52"/>
    <d v="1899-12-30T00:01:52"/>
    <x v="0"/>
    <m/>
    <m/>
    <d v="1899-12-30T00:00:00"/>
    <d v="1899-12-30T00:46:23"/>
    <n v="3"/>
    <n v="-1.2962962963000146E-3"/>
    <n v="46.383333333321609"/>
    <x v="4"/>
    <x v="0"/>
  </r>
  <r>
    <x v="7"/>
    <s v="2025007692"/>
    <x v="0"/>
    <x v="1024"/>
    <s v="E2348KGX"/>
    <d v="2025-02-25T00:00:00"/>
    <x v="2"/>
    <s v="3264"/>
    <x v="36"/>
    <s v="PA"/>
    <x v="1"/>
    <x v="0"/>
    <d v="2025-02-25T00:00:00"/>
    <d v="1899-12-30T10:06:49"/>
    <d v="2025-02-25T00:00:00"/>
    <d v="1899-12-30T10:04:59"/>
    <d v="2025-02-25T00:00:00"/>
    <d v="1899-12-30T10:43:45"/>
    <x v="0"/>
    <x v="0"/>
    <s v="7022043664"/>
    <s v="FBO"/>
    <d v="1899-12-30T00:40:36"/>
    <x v="2683"/>
    <d v="1899-12-30T00:01:50"/>
    <s v="Granel"/>
    <s v="E001"/>
    <x v="2"/>
    <d v="1899-12-30T00:36:56"/>
    <d v="1899-12-30T00:38:46"/>
    <x v="5"/>
    <x v="2"/>
    <x v="1"/>
    <x v="2"/>
    <n v="0"/>
    <n v="0"/>
    <x v="0"/>
    <x v="2"/>
    <x v="1"/>
    <n v="0"/>
    <x v="5"/>
    <x v="1"/>
    <d v="1899-12-30T00:01:50"/>
    <d v="1899-12-30T00:01:50"/>
    <x v="0"/>
    <m/>
    <m/>
    <d v="1899-12-30T00:00:00"/>
    <d v="1899-12-30T00:36:56"/>
    <n v="3"/>
    <n v="-1.273148148149994E-3"/>
    <n v="36.933333333335959"/>
    <x v="4"/>
    <x v="1"/>
  </r>
  <r>
    <x v="7"/>
    <s v="2025007694"/>
    <x v="0"/>
    <x v="1015"/>
    <s v="E9043KYN"/>
    <d v="2025-02-25T00:00:00"/>
    <x v="2"/>
    <s v="3264"/>
    <x v="36"/>
    <s v="PA"/>
    <x v="1"/>
    <x v="0"/>
    <d v="2025-02-25T00:00:00"/>
    <d v="1899-12-30T10:23:09"/>
    <d v="2025-02-25T00:00:00"/>
    <d v="1899-12-30T10:21:18"/>
    <d v="2025-02-25T00:00:00"/>
    <d v="1899-12-30T10:47:32"/>
    <x v="0"/>
    <x v="0"/>
    <s v="7022043665"/>
    <s v="EXW"/>
    <d v="1899-12-30T00:28:05"/>
    <x v="890"/>
    <d v="1899-12-30T00:01:51"/>
    <s v="Granel"/>
    <s v="E001"/>
    <x v="1"/>
    <d v="1899-12-30T00:24:23"/>
    <d v="1899-12-30T00:26:14"/>
    <x v="5"/>
    <x v="2"/>
    <x v="1"/>
    <x v="2"/>
    <n v="0"/>
    <n v="0"/>
    <x v="0"/>
    <x v="2"/>
    <x v="1"/>
    <n v="0"/>
    <x v="5"/>
    <x v="1"/>
    <d v="1899-12-30T00:01:51"/>
    <d v="1899-12-30T00:01:51"/>
    <x v="0"/>
    <m/>
    <m/>
    <d v="1899-12-30T00:00:00"/>
    <d v="1899-12-30T00:24:23"/>
    <n v="3"/>
    <n v="-1.2847222222299726E-3"/>
    <n v="24.3833333333328"/>
    <x v="4"/>
    <x v="1"/>
  </r>
  <r>
    <x v="7"/>
    <s v="2025007697"/>
    <x v="0"/>
    <x v="1028"/>
    <s v="EE0224HDX"/>
    <d v="2025-02-25T00:00:00"/>
    <x v="2"/>
    <s v="3282"/>
    <x v="42"/>
    <s v="PA"/>
    <x v="3"/>
    <x v="0"/>
    <d v="2025-02-25T00:00:00"/>
    <d v="1899-12-30T10:28:39"/>
    <d v="2025-02-25T00:00:00"/>
    <d v="1899-12-30T19:22:59"/>
    <d v="2025-02-25T00:00:00"/>
    <d v="1899-12-30T10:47:44"/>
    <x v="203"/>
    <x v="26"/>
    <s v="7022043666"/>
    <s v="FBO"/>
    <d v="1899-12-30T17:29:35"/>
    <x v="2684"/>
    <d v="1899-12-30T08:54:20"/>
    <s v="Ensacado"/>
    <s v="E002"/>
    <x v="2"/>
    <d v="1899-12-30T00:19:05"/>
    <n v="-0.35781249999999998"/>
    <x v="5"/>
    <x v="2"/>
    <x v="1"/>
    <x v="1"/>
    <n v="0"/>
    <n v="0"/>
    <x v="0"/>
    <x v="1"/>
    <x v="1"/>
    <n v="0"/>
    <x v="5"/>
    <x v="1"/>
    <d v="1899-12-30T08:54:20"/>
    <d v="1899-12-30T07:56:20"/>
    <x v="1"/>
    <m/>
    <m/>
    <d v="1899-12-30T00:00:00"/>
    <d v="1899-12-30T00:19:05"/>
    <n v="3"/>
    <d v="1899-12-30T08:54:20"/>
    <n v="19.083333333326376"/>
    <x v="4"/>
    <x v="1"/>
  </r>
  <r>
    <x v="7"/>
    <s v="2025007714"/>
    <x v="0"/>
    <x v="1066"/>
    <s v="E6462JZW"/>
    <d v="2025-02-25T00:00:00"/>
    <x v="2"/>
    <s v="3262"/>
    <x v="40"/>
    <s v="PA"/>
    <x v="0"/>
    <x v="0"/>
    <d v="2025-02-25T00:00:00"/>
    <d v="1899-12-30T10:43:52"/>
    <d v="2025-02-25T00:00:00"/>
    <d v="1899-12-30T10:41:59"/>
    <d v="2025-02-25T00:00:00"/>
    <d v="1899-12-30T11:12:37"/>
    <x v="0"/>
    <x v="0"/>
    <s v="7022043671"/>
    <s v="FBO"/>
    <d v="1899-12-30T00:32:31"/>
    <x v="630"/>
    <d v="1899-12-30T00:01:53"/>
    <s v="Granel"/>
    <s v="E001"/>
    <x v="2"/>
    <d v="1899-12-30T00:28:45"/>
    <d v="1899-12-30T00:30:38"/>
    <x v="5"/>
    <x v="2"/>
    <x v="1"/>
    <x v="2"/>
    <n v="0"/>
    <n v="0"/>
    <x v="0"/>
    <x v="2"/>
    <x v="1"/>
    <n v="0"/>
    <x v="5"/>
    <x v="1"/>
    <d v="1899-12-30T00:01:53"/>
    <d v="1899-12-30T00:01:53"/>
    <x v="0"/>
    <m/>
    <m/>
    <d v="1899-12-30T00:00:00"/>
    <d v="1899-12-30T00:28:45"/>
    <n v="3"/>
    <n v="-1.3078703703700012E-3"/>
    <n v="28.750000000003215"/>
    <x v="5"/>
    <x v="1"/>
  </r>
  <r>
    <x v="7"/>
    <s v="2025007707"/>
    <x v="0"/>
    <x v="1088"/>
    <s v="E2490KMW"/>
    <d v="2025-02-25T00:00:00"/>
    <x v="2"/>
    <s v="3283"/>
    <x v="37"/>
    <s v="PA"/>
    <x v="2"/>
    <x v="0"/>
    <d v="2025-02-25T00:00:00"/>
    <d v="1899-12-30T10:32:17"/>
    <d v="2025-02-25T00:00:00"/>
    <d v="1899-12-30T10:30:25"/>
    <d v="2025-02-25T00:00:00"/>
    <d v="1899-12-30T11:12:41"/>
    <x v="0"/>
    <x v="0"/>
    <s v="7022043672"/>
    <s v="FBO"/>
    <d v="1899-12-30T00:44:08"/>
    <x v="803"/>
    <d v="1899-12-30T00:01:52"/>
    <s v="Ensacado"/>
    <s v="E002"/>
    <x v="2"/>
    <d v="1899-12-30T00:40:24"/>
    <d v="1899-12-30T00:42:16"/>
    <x v="5"/>
    <x v="2"/>
    <x v="1"/>
    <x v="1"/>
    <n v="0"/>
    <n v="0"/>
    <x v="0"/>
    <x v="1"/>
    <x v="1"/>
    <n v="0"/>
    <x v="5"/>
    <x v="1"/>
    <d v="1899-12-30T00:01:52"/>
    <d v="1899-12-30T00:01:52"/>
    <x v="0"/>
    <m/>
    <m/>
    <d v="1899-12-30T00:00:00"/>
    <d v="1899-12-30T00:40:24"/>
    <n v="3"/>
    <n v="-1.2962962963000146E-3"/>
    <n v="40.399999999992005"/>
    <x v="5"/>
    <x v="1"/>
  </r>
  <r>
    <x v="7"/>
    <s v="2025007708"/>
    <x v="0"/>
    <x v="1020"/>
    <s v="E6688FFY"/>
    <d v="2025-02-25T00:00:00"/>
    <x v="2"/>
    <s v="3283"/>
    <x v="37"/>
    <s v="PA"/>
    <x v="2"/>
    <x v="0"/>
    <d v="2025-02-25T00:00:00"/>
    <d v="1899-12-30T10:32:41"/>
    <d v="2025-02-25T00:00:00"/>
    <d v="1899-12-30T10:30:49"/>
    <d v="2025-02-25T00:00:00"/>
    <d v="1899-12-30T11:15:23"/>
    <x v="0"/>
    <x v="0"/>
    <s v="7022043674"/>
    <s v="FBO"/>
    <d v="1899-12-30T00:46:26"/>
    <x v="1259"/>
    <d v="1899-12-30T00:01:52"/>
    <s v="Ensacado"/>
    <s v="E002"/>
    <x v="2"/>
    <d v="1899-12-30T00:42:42"/>
    <d v="1899-12-30T00:44:34"/>
    <x v="5"/>
    <x v="2"/>
    <x v="1"/>
    <x v="1"/>
    <n v="0"/>
    <n v="0"/>
    <x v="0"/>
    <x v="1"/>
    <x v="1"/>
    <n v="0"/>
    <x v="5"/>
    <x v="1"/>
    <d v="1899-12-30T00:01:52"/>
    <d v="1899-12-30T00:01:52"/>
    <x v="0"/>
    <m/>
    <m/>
    <d v="1899-12-30T00:00:00"/>
    <d v="1899-12-30T00:42:42"/>
    <n v="3"/>
    <n v="-1.2962962962999591E-3"/>
    <n v="42.699999999988847"/>
    <x v="5"/>
    <x v="1"/>
  </r>
  <r>
    <x v="7"/>
    <s v="2025007715"/>
    <x v="0"/>
    <x v="1073"/>
    <s v="E8831LZK"/>
    <d v="2025-02-25T00:00:00"/>
    <x v="2"/>
    <s v="3264"/>
    <x v="36"/>
    <s v="PA"/>
    <x v="1"/>
    <x v="0"/>
    <d v="2025-02-25T00:00:00"/>
    <d v="1899-12-30T10:48:52"/>
    <d v="2025-02-25T00:00:00"/>
    <d v="1899-12-30T10:47:00"/>
    <d v="2025-02-25T00:00:00"/>
    <d v="1899-12-30T11:32:54"/>
    <x v="0"/>
    <x v="0"/>
    <s v="7022043676"/>
    <s v="FBO"/>
    <d v="1899-12-30T00:47:46"/>
    <x v="357"/>
    <d v="1899-12-30T00:01:52"/>
    <s v="Granel"/>
    <s v="E001"/>
    <x v="2"/>
    <d v="1899-12-30T00:44:02"/>
    <d v="1899-12-30T00:45:54"/>
    <x v="5"/>
    <x v="2"/>
    <x v="1"/>
    <x v="2"/>
    <n v="0"/>
    <n v="0"/>
    <x v="0"/>
    <x v="2"/>
    <x v="1"/>
    <n v="0"/>
    <x v="5"/>
    <x v="1"/>
    <d v="1899-12-30T00:01:52"/>
    <d v="1899-12-30T00:01:52"/>
    <x v="0"/>
    <m/>
    <m/>
    <d v="1899-12-30T00:00:00"/>
    <d v="1899-12-30T00:44:02"/>
    <n v="3"/>
    <n v="-1.2962962962899671E-3"/>
    <n v="44.033333333342426"/>
    <x v="5"/>
    <x v="1"/>
  </r>
  <r>
    <x v="7"/>
    <s v="2025007726"/>
    <x v="0"/>
    <x v="1084"/>
    <s v="E0262CVL"/>
    <d v="2025-02-25T00:00:00"/>
    <x v="2"/>
    <s v="3269"/>
    <x v="35"/>
    <s v="PA"/>
    <x v="6"/>
    <x v="0"/>
    <d v="2025-02-25T00:00:00"/>
    <d v="1899-12-30T11:29:54"/>
    <d v="2025-02-25T00:00:00"/>
    <d v="1899-12-30T11:28:02"/>
    <d v="2025-02-25T00:00:00"/>
    <d v="1899-12-30T11:55:20"/>
    <x v="0"/>
    <x v="0"/>
    <s v="7022043678"/>
    <s v="EXW"/>
    <d v="1899-12-30T00:29:10"/>
    <x v="1783"/>
    <d v="1899-12-30T00:01:52"/>
    <s v="Granel"/>
    <s v="E001"/>
    <x v="1"/>
    <d v="1899-12-30T00:25:26"/>
    <d v="1899-12-30T00:27:18"/>
    <x v="9"/>
    <x v="2"/>
    <x v="1"/>
    <x v="2"/>
    <n v="0"/>
    <n v="0"/>
    <x v="0"/>
    <x v="2"/>
    <x v="1"/>
    <n v="0"/>
    <x v="5"/>
    <x v="1"/>
    <d v="1899-12-30T00:01:52"/>
    <d v="1899-12-30T00:01:52"/>
    <x v="0"/>
    <m/>
    <m/>
    <d v="1899-12-30T00:00:00"/>
    <d v="1899-12-30T00:25:26"/>
    <n v="3"/>
    <n v="-1.2962962962900226E-3"/>
    <n v="25.4333333333376"/>
    <x v="5"/>
    <x v="1"/>
  </r>
  <r>
    <x v="7"/>
    <s v="2025007732"/>
    <x v="0"/>
    <x v="1089"/>
    <s v="E7127KJB"/>
    <d v="2025-02-25T00:00:00"/>
    <x v="2"/>
    <s v="3269"/>
    <x v="35"/>
    <s v="PA"/>
    <x v="6"/>
    <x v="0"/>
    <d v="2025-02-25T00:00:00"/>
    <d v="1899-12-30T11:50:53"/>
    <d v="2025-02-25T00:00:00"/>
    <d v="1899-12-30T11:49:01"/>
    <d v="2025-02-25T00:00:00"/>
    <d v="1899-12-30T12:23:15"/>
    <x v="0"/>
    <x v="0"/>
    <s v="7022043682"/>
    <s v="FBO"/>
    <d v="1899-12-30T00:36:06"/>
    <x v="1891"/>
    <d v="1899-12-30T00:01:52"/>
    <s v="Granel"/>
    <s v="E001"/>
    <x v="2"/>
    <d v="1899-12-30T00:32:22"/>
    <d v="1899-12-30T00:34:14"/>
    <x v="9"/>
    <x v="2"/>
    <x v="1"/>
    <x v="2"/>
    <n v="0"/>
    <n v="0"/>
    <x v="0"/>
    <x v="2"/>
    <x v="1"/>
    <n v="0"/>
    <x v="5"/>
    <x v="1"/>
    <d v="1899-12-30T00:01:52"/>
    <d v="1899-12-30T00:01:52"/>
    <x v="0"/>
    <m/>
    <m/>
    <d v="1899-12-30T00:00:00"/>
    <d v="1899-12-30T00:32:22"/>
    <n v="3"/>
    <n v="-1.2962962962899671E-3"/>
    <n v="32.366666666663995"/>
    <x v="11"/>
    <x v="1"/>
  </r>
  <r>
    <x v="7"/>
    <s v="2025007736"/>
    <x v="0"/>
    <x v="1032"/>
    <s v="E4941MFZ"/>
    <d v="2025-02-25T00:00:00"/>
    <x v="2"/>
    <s v="3263"/>
    <x v="43"/>
    <s v="PA"/>
    <x v="5"/>
    <x v="0"/>
    <d v="2025-02-25T00:00:00"/>
    <d v="1899-12-30T12:08:58"/>
    <d v="2025-02-25T00:00:00"/>
    <d v="1899-12-30T12:07:06"/>
    <d v="2025-02-25T00:00:00"/>
    <d v="1899-12-30T12:35:10"/>
    <x v="0"/>
    <x v="0"/>
    <s v="7022043684"/>
    <s v="EXW"/>
    <d v="1899-12-30T00:29:56"/>
    <x v="354"/>
    <d v="1899-12-30T00:01:52"/>
    <s v="Granel"/>
    <s v="E001"/>
    <x v="1"/>
    <d v="1899-12-30T00:26:12"/>
    <d v="1899-12-30T00:28:04"/>
    <x v="13"/>
    <x v="2"/>
    <x v="1"/>
    <x v="2"/>
    <n v="0"/>
    <n v="0"/>
    <x v="0"/>
    <x v="2"/>
    <x v="1"/>
    <n v="0"/>
    <x v="5"/>
    <x v="1"/>
    <d v="1899-12-30T00:01:52"/>
    <d v="1899-12-30T00:01:52"/>
    <x v="0"/>
    <m/>
    <m/>
    <d v="1899-12-30T00:00:00"/>
    <d v="1899-12-30T00:26:12"/>
    <n v="3"/>
    <n v="-1.2962962962900226E-3"/>
    <n v="26.200000000007932"/>
    <x v="11"/>
    <x v="1"/>
  </r>
  <r>
    <x v="7"/>
    <s v="2025007738"/>
    <x v="0"/>
    <x v="1068"/>
    <s v="E9533LGJ"/>
    <d v="2025-02-25T00:00:00"/>
    <x v="2"/>
    <s v="3283"/>
    <x v="37"/>
    <s v="PA"/>
    <x v="2"/>
    <x v="0"/>
    <d v="2025-02-25T00:00:00"/>
    <d v="1899-12-30T12:14:35"/>
    <d v="2025-02-25T00:00:00"/>
    <d v="1899-12-30T12:12:43"/>
    <d v="2025-02-25T00:00:00"/>
    <d v="1899-12-30T12:36:01"/>
    <x v="0"/>
    <x v="0"/>
    <s v="7022043685"/>
    <s v="FBO"/>
    <d v="1899-12-30T00:25:10"/>
    <x v="1389"/>
    <d v="1899-12-30T00:01:52"/>
    <s v="Ensacado"/>
    <s v="E002"/>
    <x v="2"/>
    <d v="1899-12-30T00:21:26"/>
    <d v="1899-12-30T00:23:18"/>
    <x v="13"/>
    <x v="2"/>
    <x v="1"/>
    <x v="1"/>
    <n v="0"/>
    <n v="0"/>
    <x v="0"/>
    <x v="1"/>
    <x v="1"/>
    <n v="0"/>
    <x v="5"/>
    <x v="1"/>
    <d v="1899-12-30T00:01:52"/>
    <d v="1899-12-30T00:01:52"/>
    <x v="0"/>
    <m/>
    <m/>
    <d v="1899-12-30T00:00:00"/>
    <d v="1899-12-30T00:21:26"/>
    <n v="3"/>
    <n v="-1.2962962962900226E-3"/>
    <n v="21.433333333334339"/>
    <x v="11"/>
    <x v="1"/>
  </r>
  <r>
    <x v="7"/>
    <s v="2025007741"/>
    <x v="0"/>
    <x v="1015"/>
    <s v="E9043KYN"/>
    <d v="2025-02-25T00:00:00"/>
    <x v="2"/>
    <s v="3264"/>
    <x v="36"/>
    <s v="PA"/>
    <x v="1"/>
    <x v="0"/>
    <d v="2025-02-25T00:00:00"/>
    <d v="1899-12-30T12:21:39"/>
    <d v="2025-02-25T00:00:00"/>
    <d v="1899-12-30T12:19:48"/>
    <d v="2025-02-25T00:00:00"/>
    <d v="1899-12-30T12:46:50"/>
    <x v="0"/>
    <x v="0"/>
    <s v="7022043689"/>
    <s v="EXW"/>
    <d v="1899-12-30T00:28:53"/>
    <x v="1173"/>
    <d v="1899-12-30T00:01:51"/>
    <s v="Granel"/>
    <s v="E001"/>
    <x v="1"/>
    <d v="1899-12-30T00:25:11"/>
    <d v="1899-12-30T00:27:02"/>
    <x v="13"/>
    <x v="2"/>
    <x v="1"/>
    <x v="2"/>
    <n v="0"/>
    <n v="0"/>
    <x v="0"/>
    <x v="2"/>
    <x v="1"/>
    <n v="0"/>
    <x v="5"/>
    <x v="1"/>
    <d v="1899-12-30T00:01:51"/>
    <d v="1899-12-30T00:01:51"/>
    <x v="0"/>
    <m/>
    <m/>
    <d v="1899-12-30T00:00:00"/>
    <d v="1899-12-30T00:25:11"/>
    <n v="3"/>
    <n v="-1.2847222222199806E-3"/>
    <n v="25.183333333339242"/>
    <x v="11"/>
    <x v="1"/>
  </r>
  <r>
    <x v="7"/>
    <s v="2025007745"/>
    <x v="0"/>
    <x v="1090"/>
    <s v="E8263KDM"/>
    <d v="2025-02-25T00:00:00"/>
    <x v="2"/>
    <s v="3264"/>
    <x v="36"/>
    <s v="PA"/>
    <x v="1"/>
    <x v="0"/>
    <d v="2025-02-25T00:00:00"/>
    <d v="1899-12-30T12:30:43"/>
    <d v="2025-02-25T00:00:00"/>
    <d v="1899-12-30T12:28:51"/>
    <d v="2025-02-25T00:00:00"/>
    <d v="1899-12-30T12:56:50"/>
    <x v="0"/>
    <x v="0"/>
    <s v="7022043690"/>
    <s v="FBO"/>
    <d v="1899-12-30T00:29:51"/>
    <x v="1143"/>
    <d v="1899-12-30T00:01:52"/>
    <s v="Granel"/>
    <s v="E001"/>
    <x v="2"/>
    <d v="1899-12-30T00:26:07"/>
    <d v="1899-12-30T00:27:59"/>
    <x v="13"/>
    <x v="2"/>
    <x v="1"/>
    <x v="2"/>
    <n v="0"/>
    <n v="0"/>
    <x v="0"/>
    <x v="2"/>
    <x v="1"/>
    <n v="0"/>
    <x v="5"/>
    <x v="1"/>
    <d v="1899-12-30T00:01:52"/>
    <d v="1899-12-30T00:01:52"/>
    <x v="0"/>
    <m/>
    <m/>
    <d v="1899-12-30T00:00:00"/>
    <d v="1899-12-30T00:26:07"/>
    <n v="3"/>
    <n v="-1.2962962963000146E-3"/>
    <n v="26.116666666660784"/>
    <x v="11"/>
    <x v="1"/>
  </r>
  <r>
    <x v="7"/>
    <s v="2025007744"/>
    <x v="0"/>
    <x v="1091"/>
    <s v="E9689JRL"/>
    <d v="2025-02-25T00:00:00"/>
    <x v="2"/>
    <s v="3269"/>
    <x v="35"/>
    <s v="PA"/>
    <x v="6"/>
    <x v="0"/>
    <d v="2025-02-25T00:00:00"/>
    <d v="1899-12-30T12:30:03"/>
    <d v="2025-02-25T00:00:00"/>
    <d v="1899-12-30T12:28:11"/>
    <d v="2025-02-25T00:00:00"/>
    <d v="1899-12-30T13:07:30"/>
    <x v="0"/>
    <x v="0"/>
    <s v="7022043691"/>
    <s v="FBO"/>
    <d v="1899-12-30T00:41:11"/>
    <x v="1669"/>
    <d v="1899-12-30T00:01:52"/>
    <s v="Granel"/>
    <s v="E001"/>
    <x v="2"/>
    <d v="1899-12-30T00:37:27"/>
    <d v="1899-12-30T00:39:19"/>
    <x v="13"/>
    <x v="2"/>
    <x v="1"/>
    <x v="2"/>
    <n v="0"/>
    <n v="0"/>
    <x v="0"/>
    <x v="2"/>
    <x v="1"/>
    <n v="0"/>
    <x v="5"/>
    <x v="1"/>
    <d v="1899-12-30T00:01:52"/>
    <d v="1899-12-30T00:01:52"/>
    <x v="0"/>
    <m/>
    <m/>
    <d v="1899-12-30T00:00:00"/>
    <d v="1899-12-30T00:37:27"/>
    <n v="3"/>
    <n v="-1.2962962963000146E-3"/>
    <n v="37.449999999993544"/>
    <x v="6"/>
    <x v="1"/>
  </r>
  <r>
    <x v="7"/>
    <s v="2025007746"/>
    <x v="0"/>
    <x v="1092"/>
    <s v="E5291FBM"/>
    <d v="2025-02-25T00:00:00"/>
    <x v="2"/>
    <s v="3269"/>
    <x v="35"/>
    <s v="PA"/>
    <x v="6"/>
    <x v="0"/>
    <d v="2025-02-25T00:00:00"/>
    <d v="1899-12-30T12:33:04"/>
    <d v="2025-02-25T00:00:00"/>
    <d v="1899-12-30T12:31:12"/>
    <d v="2025-02-25T00:00:00"/>
    <d v="1899-12-30T13:13:01"/>
    <x v="0"/>
    <x v="0"/>
    <s v="7022043693"/>
    <s v="FBO"/>
    <d v="1899-12-30T00:43:41"/>
    <x v="2685"/>
    <d v="1899-12-30T00:01:52"/>
    <s v="Granel"/>
    <s v="E001"/>
    <x v="2"/>
    <d v="1899-12-30T00:39:57"/>
    <d v="1899-12-30T00:41:49"/>
    <x v="13"/>
    <x v="2"/>
    <x v="1"/>
    <x v="2"/>
    <n v="0"/>
    <n v="0"/>
    <x v="0"/>
    <x v="2"/>
    <x v="1"/>
    <n v="0"/>
    <x v="5"/>
    <x v="1"/>
    <d v="1899-12-30T00:01:52"/>
    <d v="1899-12-30T00:01:52"/>
    <x v="0"/>
    <m/>
    <m/>
    <d v="1899-12-30T00:00:00"/>
    <d v="1899-12-30T00:39:57"/>
    <n v="3"/>
    <n v="-1.2962962962899116E-3"/>
    <n v="39.950000000006405"/>
    <x v="6"/>
    <x v="1"/>
  </r>
  <r>
    <x v="7"/>
    <s v="2025007762"/>
    <x v="0"/>
    <x v="1093"/>
    <s v="E0504LWN"/>
    <d v="2025-02-25T00:00:00"/>
    <x v="2"/>
    <s v="3283"/>
    <x v="37"/>
    <s v="PA"/>
    <x v="2"/>
    <x v="0"/>
    <d v="2025-02-25T00:00:00"/>
    <d v="1899-12-30T13:50:26"/>
    <d v="2025-02-25T00:00:00"/>
    <d v="1899-12-30T13:48:33"/>
    <d v="2025-02-25T00:00:00"/>
    <d v="1899-12-30T14:18:11"/>
    <x v="0"/>
    <x v="0"/>
    <s v="7022043703"/>
    <s v="FBO"/>
    <d v="1899-12-30T00:31:31"/>
    <x v="2610"/>
    <d v="1899-12-30T00:01:53"/>
    <s v="Ensacado"/>
    <s v="E002"/>
    <x v="2"/>
    <d v="1899-12-30T00:27:45"/>
    <d v="1899-12-30T00:29:38"/>
    <x v="6"/>
    <x v="2"/>
    <x v="1"/>
    <x v="1"/>
    <n v="0"/>
    <n v="0"/>
    <x v="0"/>
    <x v="1"/>
    <x v="1"/>
    <n v="0"/>
    <x v="5"/>
    <x v="1"/>
    <d v="1899-12-30T00:01:53"/>
    <d v="1899-12-30T00:01:53"/>
    <x v="0"/>
    <m/>
    <m/>
    <d v="1899-12-30T00:00:00"/>
    <d v="1899-12-30T00:27:45"/>
    <n v="3"/>
    <n v="-1.3078703703699457E-3"/>
    <n v="27.750000000009614"/>
    <x v="7"/>
    <x v="1"/>
  </r>
  <r>
    <x v="7"/>
    <s v="2025007764"/>
    <x v="0"/>
    <x v="1071"/>
    <s v="E2254MLP"/>
    <d v="2025-02-25T00:00:00"/>
    <x v="2"/>
    <s v="3269"/>
    <x v="35"/>
    <s v="PA"/>
    <x v="6"/>
    <x v="0"/>
    <d v="2025-02-25T00:00:00"/>
    <d v="1899-12-30T13:53:10"/>
    <d v="2025-02-25T00:00:00"/>
    <d v="1899-12-30T13:51:17"/>
    <d v="2025-02-25T00:00:00"/>
    <d v="1899-12-30T14:32:04"/>
    <x v="0"/>
    <x v="0"/>
    <s v="7022043706"/>
    <s v="FBO"/>
    <d v="1899-12-30T00:42:40"/>
    <x v="122"/>
    <d v="1899-12-30T00:01:53"/>
    <s v="Granel"/>
    <s v="E001"/>
    <x v="2"/>
    <d v="1899-12-30T00:38:54"/>
    <d v="1899-12-30T00:40:47"/>
    <x v="6"/>
    <x v="2"/>
    <x v="1"/>
    <x v="2"/>
    <n v="0"/>
    <n v="0"/>
    <x v="0"/>
    <x v="2"/>
    <x v="1"/>
    <n v="0"/>
    <x v="5"/>
    <x v="1"/>
    <d v="1899-12-30T00:01:53"/>
    <d v="1899-12-30T00:01:53"/>
    <x v="0"/>
    <m/>
    <m/>
    <d v="1899-12-30T00:00:00"/>
    <d v="1899-12-30T00:38:54"/>
    <n v="3"/>
    <n v="-1.3078703703699457E-3"/>
    <n v="38.900000000001604"/>
    <x v="7"/>
    <x v="1"/>
  </r>
  <r>
    <x v="7"/>
    <s v="2025007767"/>
    <x v="0"/>
    <x v="1031"/>
    <s v="E9461JBD"/>
    <d v="2025-02-25T00:00:00"/>
    <x v="2"/>
    <s v="3264"/>
    <x v="36"/>
    <s v="PA"/>
    <x v="1"/>
    <x v="0"/>
    <d v="2025-02-25T00:00:00"/>
    <d v="1899-12-30T14:07:28"/>
    <d v="2025-02-25T00:00:00"/>
    <d v="1899-12-30T14:05:36"/>
    <d v="2025-02-25T00:00:00"/>
    <d v="1899-12-30T14:37:31"/>
    <x v="0"/>
    <x v="0"/>
    <s v="7022043707"/>
    <s v="EXW"/>
    <d v="1899-12-30T00:33:47"/>
    <x v="1146"/>
    <d v="1899-12-30T00:01:52"/>
    <s v="Granel"/>
    <s v="E001"/>
    <x v="1"/>
    <d v="1899-12-30T00:30:03"/>
    <d v="1899-12-30T00:31:55"/>
    <x v="14"/>
    <x v="2"/>
    <x v="1"/>
    <x v="2"/>
    <n v="0"/>
    <n v="0"/>
    <x v="0"/>
    <x v="2"/>
    <x v="1"/>
    <n v="0"/>
    <x v="5"/>
    <x v="1"/>
    <d v="1899-12-30T00:01:52"/>
    <d v="1899-12-30T00:01:52"/>
    <x v="0"/>
    <m/>
    <m/>
    <d v="1899-12-30T00:00:00"/>
    <d v="1899-12-30T00:30:03"/>
    <n v="3"/>
    <n v="-1.2962962963000146E-3"/>
    <n v="30.049999999992068"/>
    <x v="7"/>
    <x v="1"/>
  </r>
  <r>
    <x v="7"/>
    <s v="2025007773"/>
    <x v="0"/>
    <x v="1020"/>
    <s v="E6688FFY"/>
    <d v="2025-02-25T00:00:00"/>
    <x v="2"/>
    <s v="3295"/>
    <x v="15"/>
    <s v="PA"/>
    <x v="2"/>
    <x v="0"/>
    <d v="2025-02-25T00:00:00"/>
    <d v="1899-12-30T14:35:22"/>
    <d v="2025-02-25T00:00:00"/>
    <d v="1899-12-30T14:33:29"/>
    <d v="2025-02-25T00:00:00"/>
    <d v="1899-12-30T14:58:14"/>
    <x v="0"/>
    <x v="0"/>
    <s v="7022043710"/>
    <s v="FBO"/>
    <d v="1899-12-30T00:26:38"/>
    <x v="119"/>
    <d v="1899-12-30T00:01:53"/>
    <s v="Ensacado"/>
    <s v="E002"/>
    <x v="2"/>
    <d v="1899-12-30T00:22:52"/>
    <d v="1899-12-30T00:24:45"/>
    <x v="14"/>
    <x v="2"/>
    <x v="1"/>
    <x v="1"/>
    <n v="0"/>
    <n v="0"/>
    <x v="0"/>
    <x v="1"/>
    <x v="1"/>
    <n v="0"/>
    <x v="5"/>
    <x v="1"/>
    <d v="1899-12-30T00:01:53"/>
    <d v="1899-12-30T00:01:53"/>
    <x v="0"/>
    <m/>
    <m/>
    <d v="1899-12-30T00:00:00"/>
    <d v="1899-12-30T00:22:52"/>
    <n v="3"/>
    <n v="-1.3078703703700567E-3"/>
    <n v="22.86666666666715"/>
    <x v="7"/>
    <x v="1"/>
  </r>
  <r>
    <x v="7"/>
    <s v="2025007793"/>
    <x v="0"/>
    <x v="1068"/>
    <s v="E9533LGJ"/>
    <d v="2025-02-25T00:00:00"/>
    <x v="2"/>
    <s v="3283"/>
    <x v="37"/>
    <s v="PA"/>
    <x v="2"/>
    <x v="0"/>
    <d v="2025-02-25T00:00:00"/>
    <d v="1899-12-30T15:42:39"/>
    <d v="2025-02-25T00:00:00"/>
    <d v="1899-12-30T15:40:47"/>
    <d v="2025-02-25T00:00:00"/>
    <d v="1899-12-30T16:07:25"/>
    <x v="0"/>
    <x v="0"/>
    <s v="7022043722"/>
    <s v="FBO"/>
    <d v="1899-12-30T00:28:30"/>
    <x v="389"/>
    <d v="1899-12-30T00:01:52"/>
    <s v="Ensacado"/>
    <s v="E002"/>
    <x v="2"/>
    <d v="1899-12-30T00:24:46"/>
    <d v="1899-12-30T00:26:38"/>
    <x v="10"/>
    <x v="2"/>
    <x v="1"/>
    <x v="1"/>
    <n v="0"/>
    <n v="0"/>
    <x v="0"/>
    <x v="1"/>
    <x v="1"/>
    <n v="0"/>
    <x v="5"/>
    <x v="1"/>
    <d v="1899-12-30T00:01:52"/>
    <d v="1899-12-30T00:01:52"/>
    <x v="0"/>
    <m/>
    <m/>
    <d v="1899-12-30T00:00:00"/>
    <d v="1899-12-30T00:24:46"/>
    <n v="3"/>
    <n v="-1.2962962963000146E-3"/>
    <n v="24.766666666660893"/>
    <x v="8"/>
    <x v="1"/>
  </r>
  <r>
    <x v="7"/>
    <s v="2025007794"/>
    <x v="0"/>
    <x v="1094"/>
    <s v="E4741HBW"/>
    <d v="2025-02-25T00:00:00"/>
    <x v="2"/>
    <s v="3269"/>
    <x v="35"/>
    <s v="PA"/>
    <x v="6"/>
    <x v="0"/>
    <d v="2025-02-25T00:00:00"/>
    <d v="1899-12-30T15:43:07"/>
    <d v="2025-02-25T00:00:00"/>
    <d v="1899-12-30T15:41:15"/>
    <d v="2025-02-25T00:00:00"/>
    <d v="1899-12-30T16:20:27"/>
    <x v="0"/>
    <x v="0"/>
    <s v="7022043725"/>
    <s v="FBO"/>
    <d v="1899-12-30T00:41:04"/>
    <x v="2686"/>
    <d v="1899-12-30T00:01:52"/>
    <s v="Granel"/>
    <s v="E001"/>
    <x v="2"/>
    <d v="1899-12-30T00:37:20"/>
    <d v="1899-12-30T00:39:12"/>
    <x v="10"/>
    <x v="2"/>
    <x v="1"/>
    <x v="2"/>
    <n v="0"/>
    <n v="0"/>
    <x v="0"/>
    <x v="2"/>
    <x v="1"/>
    <n v="0"/>
    <x v="5"/>
    <x v="1"/>
    <d v="1899-12-30T00:01:52"/>
    <d v="1899-12-30T00:01:52"/>
    <x v="0"/>
    <m/>
    <m/>
    <d v="1899-12-30T00:00:00"/>
    <d v="1899-12-30T00:37:20"/>
    <n v="3"/>
    <n v="-1.2962962963000146E-3"/>
    <n v="37.333333333339063"/>
    <x v="8"/>
    <x v="1"/>
  </r>
  <r>
    <x v="7"/>
    <s v="2025007824"/>
    <x v="0"/>
    <x v="1095"/>
    <s v="E7334MMS"/>
    <d v="2025-02-25T00:00:00"/>
    <x v="2"/>
    <s v="3295"/>
    <x v="15"/>
    <s v="PA"/>
    <x v="2"/>
    <x v="0"/>
    <d v="2025-02-25T00:00:00"/>
    <d v="1899-12-30T18:09:13"/>
    <d v="2025-02-25T00:00:00"/>
    <d v="1899-12-30T18:07:22"/>
    <d v="2025-02-25T00:00:00"/>
    <d v="1899-12-30T18:39:00"/>
    <x v="0"/>
    <x v="0"/>
    <s v="7022043738"/>
    <s v="FBO"/>
    <d v="1899-12-30T00:33:29"/>
    <x v="929"/>
    <d v="1899-12-30T00:01:51"/>
    <s v="Ensacado"/>
    <s v="E002"/>
    <x v="2"/>
    <d v="1899-12-30T00:29:47"/>
    <d v="1899-12-30T00:31:38"/>
    <x v="8"/>
    <x v="2"/>
    <x v="1"/>
    <x v="1"/>
    <n v="0"/>
    <n v="0"/>
    <x v="0"/>
    <x v="1"/>
    <x v="1"/>
    <n v="0"/>
    <x v="5"/>
    <x v="1"/>
    <d v="1899-12-30T00:01:51"/>
    <d v="1899-12-30T00:01:51"/>
    <x v="0"/>
    <m/>
    <m/>
    <d v="1899-12-30T00:00:00"/>
    <d v="1899-12-30T00:29:47"/>
    <n v="3"/>
    <n v="-1.2847222222200916E-3"/>
    <n v="29.783333333332767"/>
    <x v="9"/>
    <x v="1"/>
  </r>
  <r>
    <x v="7"/>
    <s v="2025007858"/>
    <x v="0"/>
    <x v="993"/>
    <s v="E4483KKV"/>
    <d v="2025-02-26T00:00:00"/>
    <x v="2"/>
    <s v="3264"/>
    <x v="36"/>
    <s v="PA"/>
    <x v="1"/>
    <x v="0"/>
    <d v="2025-02-26T00:00:00"/>
    <d v="1899-12-30T07:08:45"/>
    <d v="2025-02-26T00:00:00"/>
    <d v="1899-12-30T07:06:54"/>
    <d v="2025-02-26T00:00:00"/>
    <d v="1899-12-30T07:32:05"/>
    <x v="0"/>
    <x v="0"/>
    <s v="7022043760"/>
    <s v="FBO"/>
    <d v="1899-12-30T00:27:02"/>
    <x v="1792"/>
    <d v="1899-12-30T00:01:51"/>
    <s v="Granel"/>
    <s v="E001"/>
    <x v="2"/>
    <d v="1899-12-30T00:23:20"/>
    <d v="1899-12-30T00:25:11"/>
    <x v="2"/>
    <x v="3"/>
    <x v="1"/>
    <x v="2"/>
    <n v="0"/>
    <n v="0"/>
    <x v="0"/>
    <x v="2"/>
    <x v="1"/>
    <n v="0"/>
    <x v="5"/>
    <x v="1"/>
    <d v="1899-12-30T00:01:51"/>
    <d v="1899-12-30T00:01:51"/>
    <x v="0"/>
    <m/>
    <m/>
    <d v="1899-12-30T00:00:00"/>
    <d v="1899-12-30T00:23:20"/>
    <n v="4"/>
    <n v="-1.2847222222300281E-3"/>
    <n v="23.333333333328"/>
    <x v="1"/>
    <x v="1"/>
  </r>
  <r>
    <x v="7"/>
    <s v="2025007860"/>
    <x v="0"/>
    <x v="1032"/>
    <s v="E4941MFZ"/>
    <d v="2025-02-26T00:00:00"/>
    <x v="2"/>
    <s v="3263"/>
    <x v="43"/>
    <s v="PA"/>
    <x v="5"/>
    <x v="0"/>
    <d v="2025-02-26T00:00:00"/>
    <d v="1899-12-30T07:12:22"/>
    <d v="2025-02-26T00:00:00"/>
    <d v="1899-12-30T07:10:31"/>
    <d v="2025-02-26T00:00:00"/>
    <d v="1899-12-30T07:38:22"/>
    <x v="0"/>
    <x v="0"/>
    <s v="7022043762"/>
    <s v="EXW"/>
    <d v="1899-12-30T00:29:42"/>
    <x v="1099"/>
    <d v="1899-12-30T00:01:51"/>
    <s v="Granel"/>
    <s v="E001"/>
    <x v="1"/>
    <d v="1899-12-30T00:26:00"/>
    <d v="1899-12-30T00:27:51"/>
    <x v="2"/>
    <x v="3"/>
    <x v="1"/>
    <x v="2"/>
    <n v="0"/>
    <n v="0"/>
    <x v="0"/>
    <x v="2"/>
    <x v="1"/>
    <n v="0"/>
    <x v="5"/>
    <x v="1"/>
    <d v="1899-12-30T00:01:51"/>
    <d v="1899-12-30T00:01:51"/>
    <x v="0"/>
    <m/>
    <m/>
    <d v="1899-12-30T00:00:00"/>
    <d v="1899-12-30T00:26:00"/>
    <n v="4"/>
    <n v="-1.2847222222200361E-3"/>
    <n v="26.000000000006381"/>
    <x v="1"/>
    <x v="1"/>
  </r>
  <r>
    <x v="7"/>
    <s v="2025007956"/>
    <x v="0"/>
    <x v="1068"/>
    <s v="E9533LGJ"/>
    <d v="2025-02-26T00:00:00"/>
    <x v="2"/>
    <s v="3283"/>
    <x v="37"/>
    <s v="PA"/>
    <x v="2"/>
    <x v="0"/>
    <d v="2025-02-26T00:00:00"/>
    <d v="1899-12-30T12:25:26"/>
    <d v="2025-02-26T00:00:00"/>
    <d v="1899-12-30T12:23:37"/>
    <d v="2025-02-26T00:00:00"/>
    <d v="1899-12-30T12:53:28"/>
    <x v="0"/>
    <x v="0"/>
    <s v="7022043825"/>
    <s v="FBO"/>
    <d v="1899-12-30T00:31:40"/>
    <x v="1303"/>
    <d v="1899-12-30T00:01:49"/>
    <s v="Ensacado"/>
    <s v="E002"/>
    <x v="2"/>
    <d v="1899-12-30T00:28:02"/>
    <d v="1899-12-30T00:29:51"/>
    <x v="13"/>
    <x v="3"/>
    <x v="1"/>
    <x v="1"/>
    <n v="0"/>
    <n v="0"/>
    <x v="0"/>
    <x v="1"/>
    <x v="1"/>
    <n v="0"/>
    <x v="5"/>
    <x v="1"/>
    <d v="1899-12-30T00:01:49"/>
    <d v="1899-12-30T00:01:49"/>
    <x v="0"/>
    <m/>
    <m/>
    <d v="1899-12-30T00:00:00"/>
    <d v="1899-12-30T00:28:02"/>
    <n v="4"/>
    <n v="-1.2615740740798964E-3"/>
    <n v="28.033333333329615"/>
    <x v="11"/>
    <x v="1"/>
  </r>
  <r>
    <x v="7"/>
    <s v="2025007957"/>
    <x v="0"/>
    <x v="1096"/>
    <s v="E5014MPL"/>
    <d v="2025-02-26T00:00:00"/>
    <x v="2"/>
    <s v="3283"/>
    <x v="37"/>
    <s v="PA"/>
    <x v="2"/>
    <x v="0"/>
    <d v="2025-02-26T00:00:00"/>
    <d v="1899-12-30T12:30:24"/>
    <d v="2025-02-26T00:00:00"/>
    <d v="1899-12-30T12:28:35"/>
    <d v="2025-02-26T00:00:00"/>
    <d v="1899-12-30T13:11:12"/>
    <x v="0"/>
    <x v="0"/>
    <s v="7022043827"/>
    <s v="FBO"/>
    <d v="1899-12-30T00:44:26"/>
    <x v="128"/>
    <d v="1899-12-30T00:01:49"/>
    <s v="Ensacado"/>
    <s v="E002"/>
    <x v="2"/>
    <d v="1899-12-30T00:40:48"/>
    <d v="1899-12-30T00:42:37"/>
    <x v="13"/>
    <x v="3"/>
    <x v="1"/>
    <x v="1"/>
    <n v="0"/>
    <n v="0"/>
    <x v="0"/>
    <x v="1"/>
    <x v="1"/>
    <n v="0"/>
    <x v="5"/>
    <x v="1"/>
    <d v="1899-12-30T00:01:49"/>
    <d v="1899-12-30T00:01:49"/>
    <x v="0"/>
    <m/>
    <m/>
    <d v="1899-12-30T00:00:00"/>
    <d v="1899-12-30T00:40:48"/>
    <n v="4"/>
    <n v="-1.2615740740700154E-3"/>
    <n v="40.799999999995187"/>
    <x v="6"/>
    <x v="1"/>
  </r>
  <r>
    <x v="7"/>
    <s v="2025007972"/>
    <x v="0"/>
    <x v="1097"/>
    <s v="E4487KSS"/>
    <d v="2025-02-26T00:00:00"/>
    <x v="2"/>
    <s v="3295"/>
    <x v="15"/>
    <s v="PA"/>
    <x v="2"/>
    <x v="0"/>
    <d v="2025-02-26T00:00:00"/>
    <d v="1899-12-30T13:32:59"/>
    <d v="2025-02-26T00:00:00"/>
    <d v="1899-12-30T13:31:07"/>
    <d v="2025-02-26T00:00:00"/>
    <d v="1899-12-30T14:15:30"/>
    <x v="0"/>
    <x v="0"/>
    <s v="7022043837"/>
    <s v="FBO"/>
    <d v="1899-12-30T00:46:15"/>
    <x v="2687"/>
    <d v="1899-12-30T00:01:52"/>
    <s v="Ensacado"/>
    <s v="E002"/>
    <x v="2"/>
    <d v="1899-12-30T00:42:31"/>
    <d v="1899-12-30T00:44:23"/>
    <x v="6"/>
    <x v="3"/>
    <x v="1"/>
    <x v="1"/>
    <n v="0"/>
    <n v="0"/>
    <x v="0"/>
    <x v="1"/>
    <x v="1"/>
    <n v="0"/>
    <x v="5"/>
    <x v="1"/>
    <d v="1899-12-30T00:01:52"/>
    <d v="1899-12-30T00:01:52"/>
    <x v="0"/>
    <m/>
    <m/>
    <d v="1899-12-30T00:00:00"/>
    <d v="1899-12-30T00:42:31"/>
    <n v="4"/>
    <n v="-1.2962962962999036E-3"/>
    <n v="42.516666666662388"/>
    <x v="7"/>
    <x v="1"/>
  </r>
  <r>
    <x v="7"/>
    <s v="2025007997"/>
    <x v="0"/>
    <x v="1065"/>
    <s v="E0680JVK"/>
    <d v="2025-02-26T00:00:00"/>
    <x v="2"/>
    <s v="3264"/>
    <x v="36"/>
    <s v="PA"/>
    <x v="1"/>
    <x v="0"/>
    <d v="2025-02-26T00:00:00"/>
    <d v="1899-12-30T15:05:40"/>
    <d v="2025-02-26T00:00:00"/>
    <d v="1899-12-30T15:03:48"/>
    <d v="2025-02-26T00:00:00"/>
    <d v="1899-12-30T15:44:53"/>
    <x v="0"/>
    <x v="0"/>
    <s v="7022043855"/>
    <s v="FBO"/>
    <d v="1899-12-30T00:42:57"/>
    <x v="2688"/>
    <d v="1899-12-30T00:01:52"/>
    <s v="Granel"/>
    <s v="E001"/>
    <x v="2"/>
    <d v="1899-12-30T00:39:13"/>
    <d v="1899-12-30T00:41:05"/>
    <x v="10"/>
    <x v="3"/>
    <x v="1"/>
    <x v="2"/>
    <n v="0"/>
    <n v="0"/>
    <x v="0"/>
    <x v="2"/>
    <x v="1"/>
    <n v="0"/>
    <x v="5"/>
    <x v="1"/>
    <d v="1899-12-30T00:01:52"/>
    <d v="1899-12-30T00:01:52"/>
    <x v="0"/>
    <m/>
    <m/>
    <d v="1899-12-30T00:00:00"/>
    <d v="1899-12-30T00:39:13"/>
    <n v="4"/>
    <n v="-1.2962962963000146E-3"/>
    <n v="39.216666666657552"/>
    <x v="14"/>
    <x v="1"/>
  </r>
  <r>
    <x v="7"/>
    <s v="2025008076"/>
    <x v="0"/>
    <x v="1098"/>
    <s v="E4446DBR"/>
    <d v="2025-02-27T00:00:00"/>
    <x v="2"/>
    <s v="3283"/>
    <x v="37"/>
    <s v="PA"/>
    <x v="2"/>
    <x v="0"/>
    <d v="2025-02-27T00:00:00"/>
    <d v="1899-12-30T07:34:50"/>
    <d v="2025-02-27T00:00:00"/>
    <d v="1899-12-30T07:33:01"/>
    <d v="2025-02-27T00:00:00"/>
    <d v="1899-12-30T07:53:21"/>
    <x v="0"/>
    <x v="0"/>
    <s v="7022043909"/>
    <s v="EXW"/>
    <d v="1899-12-30T00:22:09"/>
    <x v="1311"/>
    <d v="1899-12-30T00:01:49"/>
    <s v="Ensacado"/>
    <s v="E002"/>
    <x v="1"/>
    <d v="1899-12-30T00:18:31"/>
    <d v="1899-12-30T00:20:20"/>
    <x v="2"/>
    <x v="4"/>
    <x v="1"/>
    <x v="1"/>
    <n v="0"/>
    <n v="0"/>
    <x v="0"/>
    <x v="1"/>
    <x v="1"/>
    <n v="0"/>
    <x v="5"/>
    <x v="1"/>
    <d v="1899-12-30T00:01:49"/>
    <d v="1899-12-30T00:01:49"/>
    <x v="0"/>
    <m/>
    <m/>
    <d v="1899-12-30T00:00:00"/>
    <d v="1899-12-30T00:18:31"/>
    <n v="5"/>
    <n v="-1.2615740740700154E-3"/>
    <n v="18.516666666671984"/>
    <x v="1"/>
    <x v="1"/>
  </r>
  <r>
    <x v="7"/>
    <s v="2025008180"/>
    <x v="0"/>
    <x v="1020"/>
    <s v="E6688FFY"/>
    <d v="2025-02-27T00:00:00"/>
    <x v="2"/>
    <s v="3283"/>
    <x v="37"/>
    <s v="PA"/>
    <x v="2"/>
    <x v="0"/>
    <d v="2025-02-27T00:00:00"/>
    <d v="1899-12-30T11:56:01"/>
    <d v="2025-02-27T00:00:00"/>
    <d v="1899-12-30T11:54:11"/>
    <d v="2025-02-27T00:00:00"/>
    <d v="1899-12-30T12:32:08"/>
    <x v="0"/>
    <x v="0"/>
    <s v="7022043984"/>
    <s v="FBO"/>
    <d v="1899-12-30T00:39:47"/>
    <x v="2689"/>
    <d v="1899-12-30T00:01:50"/>
    <s v="Ensacado"/>
    <s v="E002"/>
    <x v="2"/>
    <d v="1899-12-30T00:36:07"/>
    <d v="1899-12-30T00:37:57"/>
    <x v="9"/>
    <x v="4"/>
    <x v="1"/>
    <x v="1"/>
    <n v="0"/>
    <n v="0"/>
    <x v="0"/>
    <x v="1"/>
    <x v="1"/>
    <n v="0"/>
    <x v="5"/>
    <x v="1"/>
    <d v="1899-12-30T00:01:50"/>
    <d v="1899-12-30T00:01:50"/>
    <x v="0"/>
    <m/>
    <m/>
    <d v="1899-12-30T00:00:00"/>
    <d v="1899-12-30T00:36:07"/>
    <n v="5"/>
    <n v="-1.273148148149994E-3"/>
    <n v="36.116666666654432"/>
    <x v="11"/>
    <x v="1"/>
  </r>
  <r>
    <x v="6"/>
    <s v="2025007440"/>
    <x v="0"/>
    <x v="1099"/>
    <s v="E6468JZW"/>
    <d v="2025-02-24T00:00:00"/>
    <x v="4"/>
    <s v="3264"/>
    <x v="36"/>
    <s v="PA"/>
    <x v="1"/>
    <x v="0"/>
    <d v="2025-02-24T00:00:00"/>
    <d v="1899-12-30T12:36:29"/>
    <d v="2025-02-24T00:00:00"/>
    <d v="1899-12-30T08:47:32"/>
    <d v="2025-02-24T00:00:00"/>
    <d v="1899-12-30T09:11:17"/>
    <x v="0"/>
    <x v="25"/>
    <s v="7026013361"/>
    <s v="FBO"/>
    <d v="1899-12-30T04:12:42"/>
    <x v="845"/>
    <d v="1899-12-30T03:48:57"/>
    <s v="Granel"/>
    <s v="E001"/>
    <x v="0"/>
    <d v="1899-12-30T20:34:47"/>
    <d v="1899-12-30T00:23:45"/>
    <x v="13"/>
    <x v="1"/>
    <x v="1"/>
    <x v="2"/>
    <n v="0"/>
    <n v="1"/>
    <x v="1"/>
    <x v="2"/>
    <x v="1"/>
    <n v="1"/>
    <x v="4"/>
    <x v="2"/>
    <d v="1899-12-30T03:48:57"/>
    <d v="1899-12-30T02:50:57"/>
    <x v="0"/>
    <m/>
    <m/>
    <d v="1899-12-30T00:00:00"/>
    <d v="1899-12-30T20:34:47"/>
    <n v="2"/>
    <n v="-0.15899305555556004"/>
    <n v="1234.7833333333333"/>
    <x v="3"/>
    <x v="0"/>
  </r>
  <r>
    <x v="6"/>
    <s v="2025007444"/>
    <x v="0"/>
    <x v="1007"/>
    <s v="E9449KGB"/>
    <d v="2025-02-24T00:00:00"/>
    <x v="4"/>
    <s v="3269"/>
    <x v="35"/>
    <s v="PA"/>
    <x v="6"/>
    <x v="0"/>
    <d v="2025-02-24T00:00:00"/>
    <d v="1899-12-30T12:40:01"/>
    <d v="2025-02-24T00:00:00"/>
    <d v="1899-12-30T09:04:47"/>
    <d v="2025-02-24T00:00:00"/>
    <d v="1899-12-30T09:32:22"/>
    <x v="0"/>
    <x v="25"/>
    <s v="7026013362"/>
    <s v="FBO"/>
    <d v="1899-12-30T04:02:49"/>
    <x v="2690"/>
    <d v="1899-12-30T03:35:14"/>
    <s v="Granel"/>
    <s v="E001"/>
    <x v="0"/>
    <d v="1899-12-30T20:52:20"/>
    <d v="1899-12-30T00:27:35"/>
    <x v="13"/>
    <x v="1"/>
    <x v="1"/>
    <x v="2"/>
    <n v="0"/>
    <n v="1"/>
    <x v="1"/>
    <x v="2"/>
    <x v="1"/>
    <n v="1"/>
    <x v="4"/>
    <x v="2"/>
    <d v="1899-12-30T03:35:14"/>
    <d v="1899-12-30T02:37:14"/>
    <x v="0"/>
    <m/>
    <m/>
    <d v="1899-12-30T00:00:00"/>
    <d v="1899-12-30T20:52:20"/>
    <n v="2"/>
    <n v="-0.14946759259259007"/>
    <n v="1252.333333333333"/>
    <x v="3"/>
    <x v="0"/>
  </r>
  <r>
    <x v="6"/>
    <s v="2025007445"/>
    <x v="0"/>
    <x v="993"/>
    <s v="E4483KKV"/>
    <d v="2025-02-24T00:00:00"/>
    <x v="4"/>
    <s v="3269"/>
    <x v="35"/>
    <s v="PA"/>
    <x v="6"/>
    <x v="0"/>
    <d v="2025-02-24T00:00:00"/>
    <d v="1899-12-30T13:46:37"/>
    <d v="2025-02-24T00:00:00"/>
    <d v="1899-12-30T09:07:04"/>
    <d v="2025-02-24T00:00:00"/>
    <d v="1899-12-30T09:35:43"/>
    <x v="0"/>
    <x v="25"/>
    <s v="7026013363"/>
    <s v="FBO"/>
    <d v="1899-12-30T05:08:12"/>
    <x v="1026"/>
    <d v="1899-12-30T04:39:33"/>
    <s v="Granel"/>
    <s v="E001"/>
    <x v="0"/>
    <d v="1899-12-30T19:49:05"/>
    <d v="1899-12-30T00:28:39"/>
    <x v="6"/>
    <x v="1"/>
    <x v="1"/>
    <x v="2"/>
    <n v="0"/>
    <n v="1"/>
    <x v="1"/>
    <x v="2"/>
    <x v="1"/>
    <n v="1"/>
    <x v="4"/>
    <x v="2"/>
    <d v="1899-12-30T04:39:33"/>
    <d v="1899-12-30T03:41:33"/>
    <x v="0"/>
    <m/>
    <m/>
    <d v="1899-12-30T00:00:00"/>
    <d v="1899-12-30T19:49:05"/>
    <n v="2"/>
    <n v="-0.19413194444443993"/>
    <n v="1189.0833333333346"/>
    <x v="3"/>
    <x v="0"/>
  </r>
  <r>
    <x v="6"/>
    <s v="2025007490"/>
    <x v="0"/>
    <x v="1024"/>
    <s v="E2348KGX"/>
    <d v="2025-02-24T00:00:00"/>
    <x v="4"/>
    <s v="3269"/>
    <x v="35"/>
    <s v="PA"/>
    <x v="6"/>
    <x v="0"/>
    <d v="2025-02-24T00:00:00"/>
    <d v="1899-12-30T14:46:27"/>
    <d v="2025-02-24T00:00:00"/>
    <d v="1899-12-30T10:46:54"/>
    <d v="2025-02-24T00:00:00"/>
    <d v="1899-12-30T11:32:07"/>
    <x v="0"/>
    <x v="24"/>
    <s v="7026013364"/>
    <s v="FBO"/>
    <d v="1899-12-30T04:44:46"/>
    <x v="2691"/>
    <d v="1899-12-30T03:59:33"/>
    <s v="Granel"/>
    <s v="E001"/>
    <x v="0"/>
    <d v="1899-12-30T20:45:39"/>
    <d v="1899-12-30T00:45:13"/>
    <x v="14"/>
    <x v="1"/>
    <x v="1"/>
    <x v="2"/>
    <n v="0"/>
    <n v="1"/>
    <x v="1"/>
    <x v="2"/>
    <x v="1"/>
    <n v="1"/>
    <x v="4"/>
    <x v="2"/>
    <d v="1899-12-30T03:59:33"/>
    <d v="1899-12-30T03:01:33"/>
    <x v="0"/>
    <m/>
    <m/>
    <d v="1899-12-30T00:00:00"/>
    <d v="1899-12-30T20:45:39"/>
    <n v="2"/>
    <n v="-0.16635416666666997"/>
    <n v="1245.6499999999908"/>
    <x v="5"/>
    <x v="0"/>
  </r>
  <r>
    <x v="6"/>
    <s v="2025007512"/>
    <x v="0"/>
    <x v="1038"/>
    <s v="E2274KKH"/>
    <d v="2025-02-24T00:00:00"/>
    <x v="4"/>
    <s v="3269"/>
    <x v="35"/>
    <s v="PA"/>
    <x v="6"/>
    <x v="0"/>
    <d v="2025-02-24T00:00:00"/>
    <d v="1899-12-30T16:00:58"/>
    <d v="2025-02-24T00:00:00"/>
    <d v="1899-12-30T11:45:19"/>
    <d v="2025-02-24T00:00:00"/>
    <d v="1899-12-30T12:17:46"/>
    <x v="0"/>
    <x v="24"/>
    <s v="7026013366"/>
    <s v="FBO"/>
    <d v="1899-12-30T04:48:06"/>
    <x v="2692"/>
    <d v="1899-12-30T04:15:39"/>
    <s v="Granel"/>
    <s v="E001"/>
    <x v="0"/>
    <d v="1899-12-30T20:16:47"/>
    <d v="1899-12-30T00:32:27"/>
    <x v="7"/>
    <x v="1"/>
    <x v="1"/>
    <x v="2"/>
    <n v="0"/>
    <n v="1"/>
    <x v="1"/>
    <x v="2"/>
    <x v="1"/>
    <n v="1"/>
    <x v="4"/>
    <x v="2"/>
    <d v="1899-12-30T04:15:39"/>
    <d v="1899-12-30T03:17:39"/>
    <x v="0"/>
    <m/>
    <m/>
    <d v="1899-12-30T00:00:00"/>
    <d v="1899-12-30T20:16:47"/>
    <n v="2"/>
    <n v="-0.17753472222222"/>
    <n v="1216.7833333333331"/>
    <x v="11"/>
    <x v="0"/>
  </r>
  <r>
    <x v="6"/>
    <s v="2025007518"/>
    <x v="0"/>
    <x v="1085"/>
    <s v="E2589JTB"/>
    <d v="2025-02-24T00:00:00"/>
    <x v="4"/>
    <s v="3269"/>
    <x v="35"/>
    <s v="PA"/>
    <x v="6"/>
    <x v="0"/>
    <d v="2025-02-24T00:00:00"/>
    <d v="1899-12-30T17:12:17"/>
    <d v="2025-02-24T00:00:00"/>
    <d v="1899-12-30T11:59:45"/>
    <d v="2025-02-24T00:00:00"/>
    <d v="1899-12-30T12:48:27"/>
    <x v="0"/>
    <x v="24"/>
    <s v="7026013368"/>
    <s v="FBO"/>
    <d v="1899-12-30T06:01:14"/>
    <x v="1794"/>
    <d v="1899-12-30T05:12:32"/>
    <s v="Granel"/>
    <s v="E001"/>
    <x v="0"/>
    <d v="1899-12-30T19:36:09"/>
    <d v="1899-12-30T00:48:42"/>
    <x v="11"/>
    <x v="1"/>
    <x v="1"/>
    <x v="2"/>
    <n v="0"/>
    <n v="1"/>
    <x v="1"/>
    <x v="2"/>
    <x v="1"/>
    <n v="1"/>
    <x v="4"/>
    <x v="2"/>
    <d v="1899-12-30T05:12:32"/>
    <d v="1899-12-30T04:14:32"/>
    <x v="0"/>
    <m/>
    <m/>
    <d v="1899-12-30T00:00:00"/>
    <d v="1899-12-30T19:36:09"/>
    <n v="2"/>
    <n v="-0.21703703703703997"/>
    <n v="1176.1499999999892"/>
    <x v="11"/>
    <x v="0"/>
  </r>
  <r>
    <x v="6"/>
    <s v="2025007543"/>
    <x v="0"/>
    <x v="1100"/>
    <s v="E5260KKG"/>
    <d v="2025-02-24T00:00:00"/>
    <x v="4"/>
    <s v="3269"/>
    <x v="35"/>
    <s v="PA"/>
    <x v="6"/>
    <x v="0"/>
    <d v="2025-02-24T00:00:00"/>
    <d v="1899-12-30T18:05:59"/>
    <d v="2025-02-24T00:00:00"/>
    <d v="1899-12-30T13:17:56"/>
    <d v="2025-02-24T00:00:00"/>
    <d v="1899-12-30T13:50:25"/>
    <x v="0"/>
    <x v="24"/>
    <s v="7026013372"/>
    <s v="FBO"/>
    <d v="1899-12-30T05:20:32"/>
    <x v="2077"/>
    <d v="1899-12-30T04:48:03"/>
    <s v="Granel"/>
    <s v="E001"/>
    <x v="0"/>
    <d v="1899-12-30T19:44:25"/>
    <d v="1899-12-30T00:32:29"/>
    <x v="8"/>
    <x v="1"/>
    <x v="1"/>
    <x v="2"/>
    <n v="0"/>
    <n v="1"/>
    <x v="1"/>
    <x v="2"/>
    <x v="1"/>
    <n v="1"/>
    <x v="4"/>
    <x v="2"/>
    <d v="1899-12-30T04:48:03"/>
    <d v="1899-12-30T03:50:03"/>
    <x v="0"/>
    <m/>
    <m/>
    <d v="1899-12-30T00:00:00"/>
    <d v="1899-12-30T19:44:25"/>
    <n v="2"/>
    <n v="-0.20003472222221996"/>
    <n v="1184.4166666666692"/>
    <x v="6"/>
    <x v="0"/>
  </r>
  <r>
    <x v="6"/>
    <s v="2025007546"/>
    <x v="0"/>
    <x v="1090"/>
    <s v="E8263KDM"/>
    <d v="2025-02-24T00:00:00"/>
    <x v="4"/>
    <s v="3269"/>
    <x v="35"/>
    <s v="PA"/>
    <x v="6"/>
    <x v="0"/>
    <d v="2025-02-25T00:00:00"/>
    <d v="1899-12-30T13:03:46"/>
    <d v="2025-02-24T00:00:00"/>
    <d v="1899-12-30T13:24:49"/>
    <d v="2025-02-24T00:00:00"/>
    <d v="1899-12-30T14:22:57"/>
    <x v="0"/>
    <x v="25"/>
    <s v="7026013373"/>
    <s v="FBO"/>
    <d v="1899-12-30T00:58:08"/>
    <x v="2693"/>
    <d v="1899-12-30T00:00:00"/>
    <s v="Granel"/>
    <s v="E001"/>
    <x v="0"/>
    <d v="1899-12-30T01:19:11"/>
    <d v="1899-12-30T00:58:08"/>
    <x v="6"/>
    <x v="1"/>
    <x v="1"/>
    <x v="2"/>
    <n v="0"/>
    <n v="0"/>
    <x v="0"/>
    <x v="2"/>
    <x v="1"/>
    <n v="0"/>
    <x v="4"/>
    <x v="0"/>
    <d v="1899-12-30T00:00:00"/>
    <d v="1899-12-30T00:00:00"/>
    <x v="0"/>
    <m/>
    <m/>
    <d v="1899-12-30T00:00:00"/>
    <d v="1899-12-30T01:19:11"/>
    <n v="2"/>
    <d v="1899-12-30T00:21:03"/>
    <n v="79.183333333324825"/>
    <x v="7"/>
    <x v="0"/>
  </r>
  <r>
    <x v="8"/>
    <s v="2025007563"/>
    <x v="0"/>
    <x v="1058"/>
    <s v="E0824KCR"/>
    <d v="2025-02-24T00:00:00"/>
    <x v="4"/>
    <s v="3282"/>
    <x v="42"/>
    <s v="PA"/>
    <x v="2"/>
    <x v="0"/>
    <d v="2025-02-24T00:00:00"/>
    <d v="1899-12-30T16:52:11"/>
    <d v="2025-02-24T00:00:00"/>
    <d v="1899-12-30T14:24:19"/>
    <d v="2025-02-24T00:00:00"/>
    <d v="1899-12-30T14:46:10"/>
    <x v="0"/>
    <x v="29"/>
    <s v="7026013374"/>
    <s v="FBO"/>
    <d v="1899-12-30T02:49:43"/>
    <x v="403"/>
    <d v="1899-12-30T02:27:52"/>
    <s v="Ensacado"/>
    <s v="E002"/>
    <x v="0"/>
    <d v="1899-12-30T21:53:58"/>
    <d v="1899-12-30T00:21:51"/>
    <x v="7"/>
    <x v="1"/>
    <x v="1"/>
    <x v="1"/>
    <n v="0"/>
    <n v="1"/>
    <x v="1"/>
    <x v="1"/>
    <x v="1"/>
    <n v="1"/>
    <x v="6"/>
    <x v="2"/>
    <d v="1899-12-30T02:27:52"/>
    <d v="1899-12-30T01:29:52"/>
    <x v="0"/>
    <m/>
    <m/>
    <d v="1899-12-30T00:00:00"/>
    <d v="1899-12-30T21:53:58"/>
    <n v="2"/>
    <n v="-0.10268518518517999"/>
    <n v="1313.9666666666724"/>
    <x v="7"/>
    <x v="0"/>
  </r>
  <r>
    <x v="6"/>
    <s v="2025007572"/>
    <x v="0"/>
    <x v="1099"/>
    <s v="E6468JZW"/>
    <d v="2025-02-24T00:00:00"/>
    <x v="4"/>
    <s v="3269"/>
    <x v="35"/>
    <s v="PA"/>
    <x v="6"/>
    <x v="0"/>
    <d v="2025-02-24T00:00:00"/>
    <d v="1899-12-30T20:25:38"/>
    <d v="2025-02-24T00:00:00"/>
    <d v="1899-12-30T14:45:22"/>
    <d v="2025-02-24T00:00:00"/>
    <d v="1899-12-30T15:32:46"/>
    <x v="0"/>
    <x v="24"/>
    <s v="7026013376"/>
    <s v="FBO"/>
    <d v="1899-12-30T06:27:40"/>
    <x v="2694"/>
    <d v="1899-12-30T05:40:16"/>
    <s v="Granel"/>
    <s v="E001"/>
    <x v="0"/>
    <d v="1899-12-30T19:07:07"/>
    <d v="1899-12-30T00:47:24"/>
    <x v="15"/>
    <x v="1"/>
    <x v="1"/>
    <x v="2"/>
    <n v="0"/>
    <n v="1"/>
    <x v="1"/>
    <x v="2"/>
    <x v="1"/>
    <n v="1"/>
    <x v="4"/>
    <x v="2"/>
    <d v="1899-12-30T05:40:16"/>
    <d v="1899-12-30T04:42:16"/>
    <x v="0"/>
    <m/>
    <m/>
    <d v="1899-12-30T00:00:00"/>
    <d v="1899-12-30T19:07:07"/>
    <n v="2"/>
    <n v="-0.2362962962963"/>
    <n v="1147.1166666666661"/>
    <x v="14"/>
    <x v="0"/>
  </r>
  <r>
    <x v="6"/>
    <s v="2025007577"/>
    <x v="0"/>
    <x v="1101"/>
    <s v="E3654KVD"/>
    <d v="2025-02-24T00:00:00"/>
    <x v="4"/>
    <s v="3264"/>
    <x v="36"/>
    <s v="PA"/>
    <x v="1"/>
    <x v="0"/>
    <d v="2025-02-24T00:00:00"/>
    <d v="1899-12-30T19:29:25"/>
    <d v="2025-02-24T00:00:00"/>
    <d v="1899-12-30T15:05:19"/>
    <d v="2025-02-24T00:00:00"/>
    <d v="1899-12-30T15:45:11"/>
    <x v="0"/>
    <x v="24"/>
    <s v="7026013377"/>
    <s v="FBO"/>
    <d v="1899-12-30T05:03:58"/>
    <x v="2695"/>
    <d v="1899-12-30T04:24:06"/>
    <s v="Granel"/>
    <s v="E001"/>
    <x v="0"/>
    <d v="1899-12-30T20:15:45"/>
    <d v="1899-12-30T00:39:52"/>
    <x v="12"/>
    <x v="1"/>
    <x v="1"/>
    <x v="2"/>
    <n v="0"/>
    <n v="1"/>
    <x v="1"/>
    <x v="2"/>
    <x v="1"/>
    <n v="1"/>
    <x v="4"/>
    <x v="2"/>
    <d v="1899-12-30T04:24:06"/>
    <d v="1899-12-30T03:26:06"/>
    <x v="0"/>
    <m/>
    <m/>
    <d v="1899-12-30T00:00:00"/>
    <d v="1899-12-30T20:15:45"/>
    <n v="2"/>
    <n v="-0.18340277777778002"/>
    <n v="1215.7499999999891"/>
    <x v="14"/>
    <x v="0"/>
  </r>
  <r>
    <x v="6"/>
    <s v="2025007582"/>
    <x v="0"/>
    <x v="1000"/>
    <s v="E7439MTL"/>
    <d v="2025-02-24T00:00:00"/>
    <x v="4"/>
    <s v="3269"/>
    <x v="35"/>
    <s v="PA"/>
    <x v="6"/>
    <x v="0"/>
    <d v="2025-02-24T00:00:00"/>
    <d v="1899-12-30T19:28:41"/>
    <d v="2025-02-24T00:00:00"/>
    <d v="1899-12-30T15:16:05"/>
    <d v="2025-02-24T00:00:00"/>
    <d v="1899-12-30T15:50:07"/>
    <x v="0"/>
    <x v="24"/>
    <s v="7026013378"/>
    <s v="FBO"/>
    <d v="1899-12-30T04:46:38"/>
    <x v="1268"/>
    <d v="1899-12-30T04:12:36"/>
    <s v="Granel"/>
    <s v="E001"/>
    <x v="0"/>
    <d v="1899-12-30T20:21:25"/>
    <d v="1899-12-30T00:34:02"/>
    <x v="12"/>
    <x v="1"/>
    <x v="1"/>
    <x v="2"/>
    <n v="0"/>
    <n v="1"/>
    <x v="1"/>
    <x v="2"/>
    <x v="1"/>
    <n v="1"/>
    <x v="4"/>
    <x v="2"/>
    <d v="1899-12-30T04:12:36"/>
    <d v="1899-12-30T03:14:36"/>
    <x v="0"/>
    <m/>
    <m/>
    <d v="1899-12-30T00:00:00"/>
    <d v="1899-12-30T20:21:25"/>
    <n v="2"/>
    <n v="-0.17541666666667"/>
    <n v="1221.4166666666629"/>
    <x v="14"/>
    <x v="0"/>
  </r>
  <r>
    <x v="6"/>
    <s v="2025007595"/>
    <x v="0"/>
    <x v="1102"/>
    <s v="E8228JWJ"/>
    <d v="2025-02-24T00:00:00"/>
    <x v="4"/>
    <s v="3269"/>
    <x v="35"/>
    <s v="PA"/>
    <x v="6"/>
    <x v="0"/>
    <d v="2025-02-25T00:00:00"/>
    <d v="1899-12-30T14:05:46"/>
    <d v="2025-02-24T00:00:00"/>
    <d v="1899-12-30T16:21:16"/>
    <d v="2025-02-24T00:00:00"/>
    <d v="1899-12-30T16:51:29"/>
    <x v="0"/>
    <x v="23"/>
    <s v="7026013379"/>
    <s v="FBO"/>
    <d v="1899-12-30T00:30:13"/>
    <x v="220"/>
    <d v="1899-12-30T00:00:00"/>
    <s v="Granel"/>
    <s v="E001"/>
    <x v="0"/>
    <d v="1899-12-30T02:45:43"/>
    <d v="1899-12-30T00:30:13"/>
    <x v="14"/>
    <x v="1"/>
    <x v="1"/>
    <x v="2"/>
    <n v="0"/>
    <n v="0"/>
    <x v="0"/>
    <x v="2"/>
    <x v="1"/>
    <n v="0"/>
    <x v="4"/>
    <x v="2"/>
    <d v="1899-12-30T00:00:00"/>
    <d v="1899-12-30T00:00:00"/>
    <x v="0"/>
    <m/>
    <m/>
    <d v="1899-12-30T00:00:00"/>
    <d v="1899-12-30T02:45:43"/>
    <n v="2"/>
    <d v="1899-12-30T02:15:30"/>
    <n v="165.71666666666869"/>
    <x v="8"/>
    <x v="0"/>
  </r>
  <r>
    <x v="6"/>
    <s v=""/>
    <x v="0"/>
    <x v="1103"/>
    <s v="ER1962BDRR2633BBZ"/>
    <d v="2025-02-24T00:00:00"/>
    <x v="4"/>
    <s v="3269"/>
    <x v="35"/>
    <s v="PA"/>
    <x v="2"/>
    <x v="0"/>
    <d v="2025-02-25T00:00:00"/>
    <d v="1899-12-30T11:59:21"/>
    <d v="2025-02-24T00:00:00"/>
    <d v="1899-12-30T18:37:24"/>
    <d v="2025-02-24T00:00:00"/>
    <d v="1899-12-30T19:00:33"/>
    <x v="204"/>
    <x v="25"/>
    <s v="7026013381"/>
    <s v="FBO"/>
    <d v="1899-12-30T00:23:09"/>
    <x v="1728"/>
    <d v="1899-12-30T00:00:00"/>
    <s v="Granel"/>
    <s v="E001"/>
    <x v="0"/>
    <d v="1899-12-30T07:01:12"/>
    <d v="1899-12-30T00:23:09"/>
    <x v="9"/>
    <x v="1"/>
    <x v="1"/>
    <x v="2"/>
    <n v="0"/>
    <n v="1"/>
    <x v="1"/>
    <x v="2"/>
    <x v="1"/>
    <n v="1"/>
    <x v="4"/>
    <x v="2"/>
    <d v="1899-12-30T00:00:00"/>
    <d v="1899-12-30T00:00:00"/>
    <x v="0"/>
    <m/>
    <m/>
    <d v="1899-12-30T00:00:00"/>
    <d v="1899-12-30T07:01:12"/>
    <n v="2"/>
    <d v="1899-12-30T06:38:03"/>
    <n v="421.20000000000005"/>
    <x v="10"/>
    <x v="0"/>
  </r>
  <r>
    <x v="6"/>
    <s v="2025007617"/>
    <x v="0"/>
    <x v="1104"/>
    <s v="E0356HBC"/>
    <d v="2025-02-25T00:00:00"/>
    <x v="4"/>
    <s v="3283"/>
    <x v="37"/>
    <s v="PA"/>
    <x v="2"/>
    <x v="0"/>
    <d v="2025-02-25T00:00:00"/>
    <d v="1899-12-30T09:40:02"/>
    <d v="2025-02-25T00:00:00"/>
    <d v="1899-12-30T05:45:15"/>
    <d v="2025-02-25T00:00:00"/>
    <d v="1899-12-30T06:35:27"/>
    <x v="0"/>
    <x v="25"/>
    <s v="7026013382"/>
    <s v="FBO"/>
    <d v="1899-12-30T04:44:59"/>
    <x v="1199"/>
    <d v="1899-12-30T03:54:47"/>
    <s v="Ensacado"/>
    <s v="E002"/>
    <x v="0"/>
    <d v="1899-12-30T20:55:24"/>
    <d v="1899-12-30T00:50:12"/>
    <x v="4"/>
    <x v="2"/>
    <x v="1"/>
    <x v="1"/>
    <n v="0"/>
    <n v="1"/>
    <x v="1"/>
    <x v="1"/>
    <x v="1"/>
    <n v="1"/>
    <x v="4"/>
    <x v="2"/>
    <d v="1899-12-30T03:54:47"/>
    <d v="1899-12-30T02:56:47"/>
    <x v="0"/>
    <m/>
    <m/>
    <d v="1899-12-30T00:00:00"/>
    <d v="1899-12-30T20:55:24"/>
    <n v="3"/>
    <n v="-0.16304398148148996"/>
    <n v="1255.4000000000005"/>
    <x v="0"/>
    <x v="0"/>
  </r>
  <r>
    <x v="6"/>
    <s v="2025007649"/>
    <x v="0"/>
    <x v="1007"/>
    <s v="E9449KGB"/>
    <d v="2025-02-25T00:00:00"/>
    <x v="4"/>
    <s v="3269"/>
    <x v="35"/>
    <s v="PA"/>
    <x v="6"/>
    <x v="0"/>
    <d v="2025-02-25T00:00:00"/>
    <d v="1899-12-30T14:14:01"/>
    <d v="2025-02-25T00:00:00"/>
    <d v="1899-12-30T07:54:21"/>
    <d v="2025-02-25T00:00:00"/>
    <d v="1899-12-30T08:23:27"/>
    <x v="0"/>
    <x v="23"/>
    <s v="7026013386"/>
    <s v="FBO"/>
    <d v="1899-12-30T06:48:46"/>
    <x v="1719"/>
    <d v="1899-12-30T06:19:40"/>
    <s v="Granel"/>
    <s v="E001"/>
    <x v="0"/>
    <d v="1899-12-30T18:09:25"/>
    <d v="1899-12-30T00:29:06"/>
    <x v="14"/>
    <x v="2"/>
    <x v="1"/>
    <x v="2"/>
    <n v="0"/>
    <n v="1"/>
    <x v="1"/>
    <x v="2"/>
    <x v="1"/>
    <n v="1"/>
    <x v="4"/>
    <x v="2"/>
    <d v="1899-12-30T06:19:40"/>
    <d v="1899-12-30T05:21:40"/>
    <x v="0"/>
    <m/>
    <m/>
    <d v="1899-12-30T00:00:00"/>
    <d v="1899-12-30T18:09:25"/>
    <n v="3"/>
    <n v="-0.26365740740741006"/>
    <n v="1089.4166666666724"/>
    <x v="2"/>
    <x v="0"/>
  </r>
  <r>
    <x v="6"/>
    <s v="2025007663"/>
    <x v="0"/>
    <x v="993"/>
    <s v="E4483KKV"/>
    <d v="2025-02-25T00:00:00"/>
    <x v="4"/>
    <s v="3269"/>
    <x v="35"/>
    <s v="PA"/>
    <x v="6"/>
    <x v="0"/>
    <d v="2025-02-25T00:00:00"/>
    <d v="1899-12-30T16:12:04"/>
    <d v="2025-02-25T00:00:00"/>
    <d v="1899-12-30T08:37:39"/>
    <d v="2025-02-25T00:00:00"/>
    <d v="1899-12-30T09:22:31"/>
    <x v="0"/>
    <x v="23"/>
    <s v="7026013388"/>
    <s v="FBO"/>
    <d v="1899-12-30T08:19:17"/>
    <x v="2696"/>
    <d v="1899-12-30T07:34:25"/>
    <s v="Granel"/>
    <s v="E001"/>
    <x v="0"/>
    <d v="1899-12-30T17:10:26"/>
    <d v="1899-12-30T00:44:52"/>
    <x v="7"/>
    <x v="2"/>
    <x v="1"/>
    <x v="2"/>
    <n v="0"/>
    <n v="1"/>
    <x v="1"/>
    <x v="2"/>
    <x v="1"/>
    <n v="1"/>
    <x v="4"/>
    <x v="2"/>
    <d v="1899-12-30T07:34:25"/>
    <d v="1899-12-30T06:36:25"/>
    <x v="0"/>
    <m/>
    <m/>
    <d v="1899-12-30T00:00:00"/>
    <d v="1899-12-30T17:10:26"/>
    <n v="3"/>
    <n v="-0.31556712962962996"/>
    <n v="1030.433333333322"/>
    <x v="3"/>
    <x v="0"/>
  </r>
  <r>
    <x v="6"/>
    <s v="2025007667"/>
    <x v="0"/>
    <x v="1099"/>
    <s v="E6468JZW"/>
    <d v="2025-02-25T00:00:00"/>
    <x v="4"/>
    <s v="3269"/>
    <x v="35"/>
    <s v="PA"/>
    <x v="6"/>
    <x v="0"/>
    <d v="2025-02-25T00:00:00"/>
    <d v="1899-12-30T15:09:19"/>
    <d v="2025-02-25T00:00:00"/>
    <d v="1899-12-30T08:53:39"/>
    <d v="2025-02-25T00:00:00"/>
    <d v="1899-12-30T09:33:28"/>
    <x v="0"/>
    <x v="23"/>
    <s v="7026013389"/>
    <s v="FBO"/>
    <d v="1899-12-30T06:55:29"/>
    <x v="2207"/>
    <d v="1899-12-30T06:15:40"/>
    <s v="Granel"/>
    <s v="E001"/>
    <x v="0"/>
    <d v="1899-12-30T18:24:08"/>
    <d v="1899-12-30T00:39:49"/>
    <x v="10"/>
    <x v="2"/>
    <x v="1"/>
    <x v="2"/>
    <n v="0"/>
    <n v="1"/>
    <x v="1"/>
    <x v="2"/>
    <x v="1"/>
    <n v="1"/>
    <x v="4"/>
    <x v="2"/>
    <d v="1899-12-30T06:15:40"/>
    <d v="1899-12-30T05:17:40"/>
    <x v="0"/>
    <m/>
    <m/>
    <d v="1899-12-30T00:00:00"/>
    <d v="1899-12-30T18:24:08"/>
    <n v="3"/>
    <n v="-0.26087962962963007"/>
    <n v="1104.1333333333284"/>
    <x v="3"/>
    <x v="0"/>
  </r>
  <r>
    <x v="6"/>
    <s v="2025007727"/>
    <x v="0"/>
    <x v="1085"/>
    <s v="E2589JTB"/>
    <d v="2025-02-25T00:00:00"/>
    <x v="4"/>
    <s v="3269"/>
    <x v="35"/>
    <s v="PA"/>
    <x v="6"/>
    <x v="0"/>
    <d v="2025-02-25T00:00:00"/>
    <d v="1899-12-30T17:07:35"/>
    <d v="2025-02-25T00:00:00"/>
    <d v="1899-12-30T11:30:20"/>
    <d v="2025-02-25T00:00:00"/>
    <d v="1899-12-30T12:14:49"/>
    <x v="0"/>
    <x v="23"/>
    <s v="7026013394"/>
    <s v="FBO"/>
    <d v="1899-12-30T06:21:44"/>
    <x v="1683"/>
    <d v="1899-12-30T05:37:15"/>
    <s v="Granel"/>
    <s v="E001"/>
    <x v="0"/>
    <d v="1899-12-30T19:07:13"/>
    <d v="1899-12-30T00:44:29"/>
    <x v="11"/>
    <x v="2"/>
    <x v="1"/>
    <x v="2"/>
    <n v="0"/>
    <n v="1"/>
    <x v="1"/>
    <x v="2"/>
    <x v="1"/>
    <n v="1"/>
    <x v="4"/>
    <x v="2"/>
    <d v="1899-12-30T05:37:15"/>
    <d v="1899-12-30T04:39:15"/>
    <x v="0"/>
    <m/>
    <m/>
    <d v="1899-12-30T00:00:00"/>
    <d v="1899-12-30T19:07:13"/>
    <n v="3"/>
    <n v="-0.23420138888889003"/>
    <n v="1147.2166666666594"/>
    <x v="11"/>
    <x v="0"/>
  </r>
  <r>
    <x v="6"/>
    <s v="2025007743"/>
    <x v="0"/>
    <x v="1101"/>
    <s v="E3654KVD"/>
    <d v="2025-02-25T00:00:00"/>
    <x v="4"/>
    <s v="3269"/>
    <x v="35"/>
    <s v="PA"/>
    <x v="6"/>
    <x v="0"/>
    <d v="2025-02-25T00:00:00"/>
    <d v="1899-12-30T17:54:00"/>
    <d v="2025-02-25T00:00:00"/>
    <d v="1899-12-30T12:26:34"/>
    <d v="2025-02-25T00:00:00"/>
    <d v="1899-12-30T12:57:21"/>
    <x v="0"/>
    <x v="23"/>
    <s v="7026013395"/>
    <s v="FBO"/>
    <d v="1899-12-30T05:58:13"/>
    <x v="1660"/>
    <d v="1899-12-30T05:27:26"/>
    <s v="Granel"/>
    <s v="E001"/>
    <x v="0"/>
    <d v="1899-12-30T19:03:20"/>
    <d v="1899-12-30T00:30:47"/>
    <x v="11"/>
    <x v="2"/>
    <x v="1"/>
    <x v="2"/>
    <n v="0"/>
    <n v="1"/>
    <x v="1"/>
    <x v="2"/>
    <x v="1"/>
    <n v="1"/>
    <x v="4"/>
    <x v="2"/>
    <d v="1899-12-30T05:27:26"/>
    <d v="1899-12-30T04:29:26"/>
    <x v="0"/>
    <m/>
    <m/>
    <d v="1899-12-30T00:00:00"/>
    <d v="1899-12-30T19:03:20"/>
    <n v="3"/>
    <n v="-0.22738425925925998"/>
    <n v="1143.3333333333396"/>
    <x v="11"/>
    <x v="0"/>
  </r>
  <r>
    <x v="6"/>
    <s v="2025007771"/>
    <x v="0"/>
    <x v="1059"/>
    <s v="E5477KKG"/>
    <d v="2025-02-25T00:00:00"/>
    <x v="4"/>
    <s v="3264"/>
    <x v="36"/>
    <s v="PA"/>
    <x v="1"/>
    <x v="0"/>
    <d v="2025-02-26T00:00:00"/>
    <d v="1899-12-30T06:15:16"/>
    <d v="2025-02-25T00:00:00"/>
    <d v="1899-12-30T14:26:32"/>
    <d v="2025-02-25T00:00:00"/>
    <d v="1899-12-30T14:51:14"/>
    <x v="0"/>
    <x v="23"/>
    <s v="7026013397"/>
    <s v="FBO"/>
    <d v="1899-12-30T00:24:42"/>
    <x v="2061"/>
    <d v="1899-12-30T00:00:00"/>
    <s v="Granel"/>
    <s v="E001"/>
    <x v="0"/>
    <d v="1899-12-30T08:35:58"/>
    <d v="1899-12-30T00:24:42"/>
    <x v="1"/>
    <x v="2"/>
    <x v="1"/>
    <x v="2"/>
    <n v="0"/>
    <n v="1"/>
    <x v="1"/>
    <x v="2"/>
    <x v="1"/>
    <n v="1"/>
    <x v="4"/>
    <x v="2"/>
    <d v="1899-12-30T00:00:00"/>
    <d v="1899-12-30T00:00:00"/>
    <x v="0"/>
    <m/>
    <m/>
    <d v="1899-12-30T00:00:00"/>
    <d v="1899-12-30T08:35:58"/>
    <n v="3"/>
    <d v="1899-12-30T08:11:16"/>
    <n v="515.96666666667363"/>
    <x v="7"/>
    <x v="0"/>
  </r>
  <r>
    <x v="8"/>
    <s v="2025007779"/>
    <x v="0"/>
    <x v="1058"/>
    <s v="E0824KCR"/>
    <d v="2025-02-25T00:00:00"/>
    <x v="4"/>
    <s v="3283"/>
    <x v="37"/>
    <s v="PA"/>
    <x v="2"/>
    <x v="0"/>
    <d v="2025-02-25T00:00:00"/>
    <d v="1899-12-30T17:24:59"/>
    <d v="2025-02-25T00:00:00"/>
    <d v="1899-12-30T14:47:32"/>
    <d v="2025-02-25T00:00:00"/>
    <d v="1899-12-30T15:07:20"/>
    <x v="0"/>
    <x v="29"/>
    <s v="7026013398"/>
    <s v="FBO"/>
    <d v="1899-12-30T02:57:15"/>
    <x v="2697"/>
    <d v="1899-12-30T02:37:27"/>
    <s v="Ensacado"/>
    <s v="E002"/>
    <x v="0"/>
    <d v="1899-12-30T21:42:20"/>
    <d v="1899-12-30T00:19:48"/>
    <x v="11"/>
    <x v="2"/>
    <x v="1"/>
    <x v="1"/>
    <n v="0"/>
    <n v="1"/>
    <x v="1"/>
    <x v="1"/>
    <x v="1"/>
    <n v="1"/>
    <x v="6"/>
    <x v="2"/>
    <d v="1899-12-30T02:37:27"/>
    <d v="1899-12-30T01:39:27"/>
    <x v="0"/>
    <m/>
    <m/>
    <d v="1899-12-30T00:00:00"/>
    <d v="1899-12-30T21:42:20"/>
    <n v="3"/>
    <n v="-0.10934027777777999"/>
    <n v="1302.3333333333298"/>
    <x v="14"/>
    <x v="0"/>
  </r>
  <r>
    <x v="6"/>
    <s v=""/>
    <x v="0"/>
    <x v="1027"/>
    <s v="ER6668BDPR8609BDH"/>
    <d v="2025-02-25T00:00:00"/>
    <x v="4"/>
    <s v="3269"/>
    <x v="35"/>
    <s v="PA"/>
    <x v="2"/>
    <x v="0"/>
    <d v="2025-02-25T00:00:00"/>
    <d v="1899-12-30T19:14:34"/>
    <d v="2025-02-25T00:00:00"/>
    <d v="1899-12-30T14:37:50"/>
    <d v="2025-02-25T00:00:00"/>
    <d v="1899-12-30T15:21:08"/>
    <x v="204"/>
    <x v="23"/>
    <s v="7026013399"/>
    <s v="FBO"/>
    <d v="1899-12-30T05:20:02"/>
    <x v="2698"/>
    <d v="1899-12-30T04:36:44"/>
    <s v="Granel"/>
    <s v="E001"/>
    <x v="0"/>
    <d v="1899-12-30T20:06:33"/>
    <d v="1899-12-30T00:43:18"/>
    <x v="12"/>
    <x v="2"/>
    <x v="1"/>
    <x v="2"/>
    <n v="0"/>
    <n v="1"/>
    <x v="1"/>
    <x v="2"/>
    <x v="1"/>
    <n v="1"/>
    <x v="4"/>
    <x v="2"/>
    <d v="1899-12-30T04:36:44"/>
    <d v="1899-12-30T03:38:44"/>
    <x v="0"/>
    <m/>
    <m/>
    <d v="1899-12-30T00:00:00"/>
    <d v="1899-12-30T20:06:33"/>
    <n v="3"/>
    <n v="-0.19217592592593002"/>
    <n v="1206.550000000002"/>
    <x v="14"/>
    <x v="0"/>
  </r>
  <r>
    <x v="6"/>
    <s v="2025007805"/>
    <x v="0"/>
    <x v="1102"/>
    <s v="E8228JWJ"/>
    <d v="2025-02-25T00:00:00"/>
    <x v="4"/>
    <s v="3269"/>
    <x v="35"/>
    <s v="PA"/>
    <x v="6"/>
    <x v="0"/>
    <d v="2025-02-26T00:00:00"/>
    <d v="1899-12-30T09:22:43"/>
    <d v="2025-02-25T00:00:00"/>
    <d v="1899-12-30T16:23:39"/>
    <d v="2025-02-25T00:00:00"/>
    <d v="1899-12-30T18:26:04"/>
    <x v="0"/>
    <x v="23"/>
    <s v="7026013400"/>
    <s v="FBO"/>
    <d v="1899-12-30T02:02:25"/>
    <x v="2699"/>
    <d v="1899-12-30T00:00:00"/>
    <s v="Granel"/>
    <s v="E001"/>
    <x v="0"/>
    <d v="1899-12-30T09:03:21"/>
    <d v="1899-12-30T02:02:25"/>
    <x v="4"/>
    <x v="2"/>
    <x v="1"/>
    <x v="2"/>
    <n v="0"/>
    <n v="1"/>
    <x v="1"/>
    <x v="2"/>
    <x v="1"/>
    <n v="1"/>
    <x v="4"/>
    <x v="2"/>
    <d v="1899-12-30T00:00:00"/>
    <d v="1899-12-30T00:00:00"/>
    <x v="0"/>
    <m/>
    <m/>
    <d v="1899-12-30T00:00:00"/>
    <d v="1899-12-30T09:03:21"/>
    <n v="3"/>
    <d v="1899-12-30T07:00:56"/>
    <n v="543.3500000000015"/>
    <x v="9"/>
    <x v="0"/>
  </r>
  <r>
    <x v="6"/>
    <s v="2025007829"/>
    <x v="0"/>
    <x v="1105"/>
    <s v="E6469JZW"/>
    <d v="2025-02-25T00:00:00"/>
    <x v="4"/>
    <s v="3269"/>
    <x v="35"/>
    <s v="PA"/>
    <x v="6"/>
    <x v="0"/>
    <d v="2025-02-26T00:00:00"/>
    <d v="1899-12-30T07:12:23"/>
    <d v="2025-02-25T00:00:00"/>
    <d v="1899-12-30T18:33:55"/>
    <d v="2025-02-25T00:00:00"/>
    <d v="1899-12-30T19:01:05"/>
    <x v="0"/>
    <x v="23"/>
    <s v="7026013401"/>
    <s v="FBO"/>
    <d v="1899-12-30T00:27:10"/>
    <x v="2700"/>
    <d v="1899-12-30T00:00:00"/>
    <s v="Granel"/>
    <s v="E001"/>
    <x v="0"/>
    <d v="1899-12-30T11:48:42"/>
    <d v="1899-12-30T00:27:10"/>
    <x v="2"/>
    <x v="2"/>
    <x v="1"/>
    <x v="2"/>
    <n v="0"/>
    <n v="1"/>
    <x v="1"/>
    <x v="2"/>
    <x v="1"/>
    <n v="1"/>
    <x v="4"/>
    <x v="2"/>
    <d v="1899-12-30T00:00:00"/>
    <d v="1899-12-30T00:00:00"/>
    <x v="0"/>
    <m/>
    <m/>
    <d v="1899-12-30T00:00:00"/>
    <d v="1899-12-30T11:48:42"/>
    <n v="3"/>
    <d v="1899-12-30T11:21:32"/>
    <n v="708.70000000000323"/>
    <x v="10"/>
    <x v="0"/>
  </r>
  <r>
    <x v="6"/>
    <s v="2025007830"/>
    <x v="0"/>
    <x v="1106"/>
    <s v="E2546JFF"/>
    <d v="2025-02-25T00:00:00"/>
    <x v="4"/>
    <s v="3264"/>
    <x v="36"/>
    <s v="PA"/>
    <x v="1"/>
    <x v="0"/>
    <d v="2025-02-26T00:00:00"/>
    <d v="1899-12-30T08:34:28"/>
    <d v="2025-02-25T00:00:00"/>
    <d v="1899-12-30T19:04:34"/>
    <d v="2025-02-25T00:00:00"/>
    <d v="1899-12-30T19:45:37"/>
    <x v="0"/>
    <x v="23"/>
    <s v="7026013402"/>
    <s v="FBO"/>
    <d v="1899-12-30T00:41:03"/>
    <x v="4"/>
    <d v="1899-12-30T00:00:00"/>
    <s v="Granel"/>
    <s v="E001"/>
    <x v="0"/>
    <d v="1899-12-30T11:11:09"/>
    <d v="1899-12-30T00:41:03"/>
    <x v="3"/>
    <x v="2"/>
    <x v="1"/>
    <x v="2"/>
    <n v="0"/>
    <n v="1"/>
    <x v="1"/>
    <x v="2"/>
    <x v="1"/>
    <n v="1"/>
    <x v="4"/>
    <x v="2"/>
    <d v="1899-12-30T00:00:00"/>
    <d v="1899-12-30T00:00:00"/>
    <x v="0"/>
    <m/>
    <m/>
    <d v="1899-12-30T00:00:00"/>
    <d v="1899-12-30T11:11:09"/>
    <n v="3"/>
    <d v="1899-12-30T10:30:06"/>
    <n v="671.15000000000157"/>
    <x v="10"/>
    <x v="0"/>
  </r>
  <r>
    <x v="6"/>
    <s v="2025007842"/>
    <x v="0"/>
    <x v="1104"/>
    <s v="E0356HBC"/>
    <d v="2025-02-26T00:00:00"/>
    <x v="4"/>
    <s v="3283"/>
    <x v="37"/>
    <s v="PA"/>
    <x v="2"/>
    <x v="0"/>
    <d v="2025-02-26T00:00:00"/>
    <d v="1899-12-30T08:46:36"/>
    <d v="2025-02-26T00:00:00"/>
    <d v="1899-12-30T05:53:48"/>
    <d v="2025-02-26T00:00:00"/>
    <d v="1899-12-30T06:26:54"/>
    <x v="0"/>
    <x v="23"/>
    <s v="7026013403"/>
    <s v="FBO"/>
    <d v="1899-12-30T03:25:54"/>
    <x v="1045"/>
    <d v="1899-12-30T02:52:48"/>
    <s v="Ensacado"/>
    <s v="E002"/>
    <x v="0"/>
    <d v="1899-12-30T21:40:17"/>
    <d v="1899-12-30T00:33:06"/>
    <x v="3"/>
    <x v="3"/>
    <x v="1"/>
    <x v="1"/>
    <n v="0"/>
    <n v="1"/>
    <x v="1"/>
    <x v="1"/>
    <x v="1"/>
    <n v="1"/>
    <x v="4"/>
    <x v="2"/>
    <d v="1899-12-30T02:52:48"/>
    <d v="1899-12-30T01:54:48"/>
    <x v="0"/>
    <m/>
    <m/>
    <d v="1899-12-30T00:00:00"/>
    <d v="1899-12-30T21:40:17"/>
    <n v="4"/>
    <n v="-0.12"/>
    <n v="1300.283333333346"/>
    <x v="0"/>
    <x v="0"/>
  </r>
  <r>
    <x v="6"/>
    <s v="2025007844"/>
    <x v="0"/>
    <x v="1107"/>
    <s v="E1381DRF"/>
    <d v="2025-02-26T00:00:00"/>
    <x v="4"/>
    <s v="3283"/>
    <x v="37"/>
    <s v="PA"/>
    <x v="2"/>
    <x v="0"/>
    <d v="2025-02-26T00:00:00"/>
    <d v="1899-12-30T09:06:18"/>
    <d v="2025-02-26T00:00:00"/>
    <d v="1899-12-30T06:00:13"/>
    <d v="2025-02-26T00:00:00"/>
    <d v="1899-12-30T06:46:37"/>
    <x v="0"/>
    <x v="23"/>
    <s v="7026013404"/>
    <s v="FBO"/>
    <d v="1899-12-30T03:52:29"/>
    <x v="1478"/>
    <d v="1899-12-30T03:06:05"/>
    <s v="Ensacado"/>
    <s v="E002"/>
    <x v="0"/>
    <d v="1899-12-30T21:40:18"/>
    <d v="1899-12-30T00:46:24"/>
    <x v="4"/>
    <x v="3"/>
    <x v="1"/>
    <x v="1"/>
    <n v="0"/>
    <n v="1"/>
    <x v="1"/>
    <x v="1"/>
    <x v="1"/>
    <n v="1"/>
    <x v="4"/>
    <x v="2"/>
    <d v="1899-12-30T03:06:05"/>
    <d v="1899-12-30T02:08:05"/>
    <x v="0"/>
    <m/>
    <m/>
    <d v="1899-12-30T00:00:00"/>
    <d v="1899-12-30T21:40:18"/>
    <n v="4"/>
    <n v="-0.12922453703704001"/>
    <n v="1300.3000000000068"/>
    <x v="0"/>
    <x v="0"/>
  </r>
  <r>
    <x v="8"/>
    <s v="2025007950"/>
    <x v="0"/>
    <x v="1058"/>
    <s v="E0824KCR"/>
    <d v="2025-02-26T00:00:00"/>
    <x v="4"/>
    <s v="3283"/>
    <x v="37"/>
    <s v="PA"/>
    <x v="2"/>
    <x v="0"/>
    <d v="2025-02-26T00:00:00"/>
    <d v="1899-12-30T16:05:01"/>
    <d v="2025-02-26T00:00:00"/>
    <d v="1899-12-30T12:10:19"/>
    <d v="2025-02-26T00:00:00"/>
    <d v="1899-12-30T12:29:10"/>
    <x v="0"/>
    <x v="29"/>
    <s v="7026013405"/>
    <s v="FBO"/>
    <d v="1899-12-30T04:13:33"/>
    <x v="2701"/>
    <d v="1899-12-30T03:54:42"/>
    <s v="Ensacado"/>
    <s v="E002"/>
    <x v="0"/>
    <d v="1899-12-30T20:24:08"/>
    <d v="1899-12-30T00:18:51"/>
    <x v="7"/>
    <x v="3"/>
    <x v="1"/>
    <x v="1"/>
    <n v="0"/>
    <n v="1"/>
    <x v="1"/>
    <x v="1"/>
    <x v="1"/>
    <n v="1"/>
    <x v="6"/>
    <x v="2"/>
    <d v="1899-12-30T03:54:42"/>
    <d v="1899-12-30T02:56:42"/>
    <x v="0"/>
    <m/>
    <m/>
    <d v="1899-12-30T00:00:00"/>
    <d v="1899-12-30T20:24:08"/>
    <n v="4"/>
    <n v="-0.16298611111110994"/>
    <n v="1224.133333333338"/>
    <x v="11"/>
    <x v="0"/>
  </r>
  <r>
    <x v="6"/>
    <s v="2025007959"/>
    <x v="0"/>
    <x v="1099"/>
    <s v="E6468JZW"/>
    <d v="2025-02-26T00:00:00"/>
    <x v="4"/>
    <s v="3264"/>
    <x v="36"/>
    <s v="PA"/>
    <x v="1"/>
    <x v="0"/>
    <d v="2025-02-26T00:00:00"/>
    <d v="1899-12-30T16:48:15"/>
    <d v="2025-02-26T00:00:00"/>
    <d v="1899-12-30T12:36:57"/>
    <d v="2025-02-26T00:00:00"/>
    <d v="1899-12-30T13:04:37"/>
    <x v="0"/>
    <x v="25"/>
    <s v="7026013406"/>
    <s v="FBO"/>
    <d v="1899-12-30T04:38:58"/>
    <x v="1034"/>
    <d v="1899-12-30T04:11:18"/>
    <s v="Granel"/>
    <s v="E001"/>
    <x v="0"/>
    <d v="1899-12-30T20:16:21"/>
    <d v="1899-12-30T00:27:40"/>
    <x v="7"/>
    <x v="3"/>
    <x v="1"/>
    <x v="2"/>
    <n v="0"/>
    <n v="1"/>
    <x v="1"/>
    <x v="2"/>
    <x v="1"/>
    <n v="1"/>
    <x v="4"/>
    <x v="2"/>
    <d v="1899-12-30T04:11:18"/>
    <d v="1899-12-30T03:13:18"/>
    <x v="0"/>
    <m/>
    <m/>
    <d v="1899-12-30T00:00:00"/>
    <d v="1899-12-30T20:16:21"/>
    <n v="4"/>
    <n v="-0.17451388888888997"/>
    <n v="1216.3500000000085"/>
    <x v="6"/>
    <x v="0"/>
  </r>
  <r>
    <x v="6"/>
    <s v="2025007971"/>
    <x v="0"/>
    <x v="1101"/>
    <s v="E3654KVD"/>
    <d v="2025-02-26T00:00:00"/>
    <x v="4"/>
    <s v="3264"/>
    <x v="36"/>
    <s v="PA"/>
    <x v="1"/>
    <x v="0"/>
    <d v="2025-02-26T00:00:00"/>
    <d v="1899-12-30T17:01:03"/>
    <d v="2025-02-26T00:00:00"/>
    <d v="1899-12-30T13:20:11"/>
    <d v="2025-02-26T00:00:00"/>
    <d v="1899-12-30T13:40:55"/>
    <x v="0"/>
    <x v="25"/>
    <s v="7026013408"/>
    <s v="FBO"/>
    <d v="1899-12-30T04:01:36"/>
    <x v="252"/>
    <d v="1899-12-30T03:40:52"/>
    <s v="Granel"/>
    <s v="E001"/>
    <x v="0"/>
    <d v="1899-12-30T20:39:51"/>
    <d v="1899-12-30T00:20:44"/>
    <x v="11"/>
    <x v="3"/>
    <x v="1"/>
    <x v="2"/>
    <n v="0"/>
    <n v="1"/>
    <x v="1"/>
    <x v="2"/>
    <x v="1"/>
    <n v="1"/>
    <x v="4"/>
    <x v="2"/>
    <d v="1899-12-30T03:40:52"/>
    <d v="1899-12-30T02:42:52"/>
    <x v="0"/>
    <m/>
    <m/>
    <d v="1899-12-30T00:00:00"/>
    <d v="1899-12-30T20:39:51"/>
    <n v="4"/>
    <n v="-0.15337962962963003"/>
    <n v="1239.850000000002"/>
    <x v="6"/>
    <x v="0"/>
  </r>
  <r>
    <x v="6"/>
    <s v="2025007973"/>
    <x v="0"/>
    <x v="1100"/>
    <s v="E5260KKG"/>
    <d v="2025-02-26T00:00:00"/>
    <x v="4"/>
    <s v="3264"/>
    <x v="36"/>
    <s v="PA"/>
    <x v="1"/>
    <x v="0"/>
    <d v="2025-02-27T00:00:00"/>
    <d v="1899-12-30T07:01:05"/>
    <d v="2025-02-26T00:00:00"/>
    <d v="1899-12-30T13:31:55"/>
    <d v="2025-02-26T00:00:00"/>
    <d v="1899-12-30T13:59:31"/>
    <x v="0"/>
    <x v="25"/>
    <s v="7026013409"/>
    <s v="FBO"/>
    <d v="1899-12-30T00:27:36"/>
    <x v="561"/>
    <d v="1899-12-30T00:00:00"/>
    <s v="Granel"/>
    <s v="E001"/>
    <x v="0"/>
    <d v="1899-12-30T06:58:26"/>
    <d v="1899-12-30T00:27:36"/>
    <x v="2"/>
    <x v="3"/>
    <x v="1"/>
    <x v="2"/>
    <n v="0"/>
    <n v="1"/>
    <x v="1"/>
    <x v="2"/>
    <x v="1"/>
    <n v="1"/>
    <x v="4"/>
    <x v="2"/>
    <d v="1899-12-30T00:00:00"/>
    <d v="1899-12-30T00:00:00"/>
    <x v="0"/>
    <m/>
    <m/>
    <d v="1899-12-30T00:00:00"/>
    <d v="1899-12-30T06:58:26"/>
    <n v="4"/>
    <d v="1899-12-30T06:30:50"/>
    <n v="418.43333333334243"/>
    <x v="6"/>
    <x v="0"/>
  </r>
  <r>
    <x v="6"/>
    <s v="2025008015"/>
    <x v="0"/>
    <x v="1105"/>
    <s v="E6469JZW"/>
    <d v="2025-02-26T00:00:00"/>
    <x v="4"/>
    <s v="3269"/>
    <x v="35"/>
    <s v="PA"/>
    <x v="6"/>
    <x v="0"/>
    <d v="2025-02-26T00:00:00"/>
    <d v="1899-12-30T20:32:43"/>
    <d v="2025-02-26T00:00:00"/>
    <d v="1899-12-30T16:00:36"/>
    <d v="2025-02-26T00:00:00"/>
    <d v="1899-12-30T16:25:40"/>
    <x v="0"/>
    <x v="25"/>
    <s v="7026013410"/>
    <s v="FBO"/>
    <d v="1899-12-30T04:57:11"/>
    <x v="2086"/>
    <d v="1899-12-30T04:32:07"/>
    <s v="Granel"/>
    <s v="E001"/>
    <x v="0"/>
    <d v="1899-12-30T19:52:56"/>
    <d v="1899-12-30T00:25:04"/>
    <x v="15"/>
    <x v="3"/>
    <x v="1"/>
    <x v="2"/>
    <n v="0"/>
    <n v="1"/>
    <x v="1"/>
    <x v="2"/>
    <x v="1"/>
    <n v="1"/>
    <x v="4"/>
    <x v="2"/>
    <d v="1899-12-30T04:32:07"/>
    <d v="1899-12-30T03:34:07"/>
    <x v="0"/>
    <m/>
    <m/>
    <d v="1899-12-30T00:00:00"/>
    <d v="1899-12-30T19:52:56"/>
    <n v="4"/>
    <n v="-0.18896990740740993"/>
    <n v="1192.9333333333332"/>
    <x v="8"/>
    <x v="0"/>
  </r>
  <r>
    <x v="6"/>
    <s v="2025008057"/>
    <x v="0"/>
    <x v="1107"/>
    <s v="E1381DRF"/>
    <d v="2025-02-27T00:00:00"/>
    <x v="4"/>
    <s v="3283"/>
    <x v="37"/>
    <s v="PA"/>
    <x v="2"/>
    <x v="0"/>
    <d v="2025-02-27T00:00:00"/>
    <d v="1899-12-30T09:18:52"/>
    <d v="2025-02-27T00:00:00"/>
    <d v="1899-12-30T06:03:24"/>
    <d v="2025-02-27T00:00:00"/>
    <d v="1899-12-30T06:36:49"/>
    <x v="0"/>
    <x v="25"/>
    <s v="7026013411"/>
    <s v="FBO"/>
    <d v="1899-12-30T03:48:53"/>
    <x v="1571"/>
    <d v="1899-12-30T03:15:28"/>
    <s v="Ensacado"/>
    <s v="E002"/>
    <x v="0"/>
    <d v="1899-12-30T21:17:56"/>
    <d v="1899-12-30T00:33:25"/>
    <x v="4"/>
    <x v="4"/>
    <x v="1"/>
    <x v="1"/>
    <n v="0"/>
    <n v="1"/>
    <x v="1"/>
    <x v="1"/>
    <x v="1"/>
    <n v="1"/>
    <x v="4"/>
    <x v="2"/>
    <d v="1899-12-30T03:15:28"/>
    <d v="1899-12-30T02:17:28"/>
    <x v="0"/>
    <m/>
    <m/>
    <d v="1899-12-30T00:00:00"/>
    <d v="1899-12-30T21:17:56"/>
    <n v="5"/>
    <n v="-0.13574074074074"/>
    <n v="1277.9333333333363"/>
    <x v="0"/>
    <x v="0"/>
  </r>
  <r>
    <x v="6"/>
    <s v="2025008149"/>
    <x v="0"/>
    <x v="1101"/>
    <s v="E3654KVD"/>
    <d v="2025-02-27T00:00:00"/>
    <x v="4"/>
    <s v="3269"/>
    <x v="35"/>
    <s v="PA"/>
    <x v="6"/>
    <x v="0"/>
    <d v="2025-02-27T00:00:00"/>
    <d v="1899-12-30T14:17:11"/>
    <d v="2025-02-27T00:00:00"/>
    <d v="1899-12-30T10:44:07"/>
    <d v="2025-02-27T00:00:00"/>
    <d v="1899-12-30T11:41:00"/>
    <x v="0"/>
    <x v="23"/>
    <s v="7026013412"/>
    <s v="FBO"/>
    <d v="1899-12-30T04:29:57"/>
    <x v="2702"/>
    <d v="1899-12-30T03:33:04"/>
    <s v="Granel"/>
    <s v="E001"/>
    <x v="0"/>
    <d v="1899-12-30T21:23:48"/>
    <d v="1899-12-30T00:56:53"/>
    <x v="14"/>
    <x v="4"/>
    <x v="1"/>
    <x v="2"/>
    <n v="0"/>
    <n v="1"/>
    <x v="1"/>
    <x v="2"/>
    <x v="1"/>
    <n v="1"/>
    <x v="4"/>
    <x v="2"/>
    <d v="1899-12-30T03:33:04"/>
    <d v="1899-12-30T02:35:04"/>
    <x v="0"/>
    <m/>
    <m/>
    <d v="1899-12-30T00:00:00"/>
    <d v="1899-12-30T21:23:48"/>
    <n v="5"/>
    <n v="-0.14796296296295997"/>
    <n v="1283.8000000000118"/>
    <x v="5"/>
    <x v="0"/>
  </r>
  <r>
    <x v="6"/>
    <s v="2025008150"/>
    <x v="0"/>
    <x v="1099"/>
    <s v="E6468JZW"/>
    <d v="2025-02-27T00:00:00"/>
    <x v="4"/>
    <s v="3269"/>
    <x v="35"/>
    <s v="PA"/>
    <x v="6"/>
    <x v="0"/>
    <d v="2025-02-27T00:00:00"/>
    <d v="1899-12-30T14:48:40"/>
    <d v="2025-02-27T00:00:00"/>
    <d v="1899-12-30T10:44:26"/>
    <d v="2025-02-27T00:00:00"/>
    <d v="1899-12-30T11:44:11"/>
    <x v="0"/>
    <x v="23"/>
    <s v="7026013413"/>
    <s v="FBO"/>
    <d v="1899-12-30T05:03:59"/>
    <x v="1010"/>
    <d v="1899-12-30T04:04:14"/>
    <s v="Granel"/>
    <s v="E001"/>
    <x v="0"/>
    <d v="1899-12-30T20:55:30"/>
    <d v="1899-12-30T00:59:45"/>
    <x v="14"/>
    <x v="4"/>
    <x v="1"/>
    <x v="2"/>
    <n v="0"/>
    <n v="1"/>
    <x v="1"/>
    <x v="2"/>
    <x v="1"/>
    <n v="1"/>
    <x v="4"/>
    <x v="2"/>
    <d v="1899-12-30T04:04:14"/>
    <d v="1899-12-30T03:06:14"/>
    <x v="0"/>
    <m/>
    <m/>
    <d v="1899-12-30T00:00:00"/>
    <d v="1899-12-30T20:55:30"/>
    <n v="5"/>
    <n v="-0.16960648148148005"/>
    <n v="1255.4999999999939"/>
    <x v="5"/>
    <x v="0"/>
  </r>
  <r>
    <x v="6"/>
    <s v="2025008165"/>
    <x v="0"/>
    <x v="1038"/>
    <s v="E2274KKH"/>
    <d v="2025-02-27T00:00:00"/>
    <x v="4"/>
    <s v="3269"/>
    <x v="35"/>
    <s v="PA"/>
    <x v="6"/>
    <x v="0"/>
    <d v="2025-02-27T00:00:00"/>
    <d v="1899-12-30T16:08:48"/>
    <d v="2025-02-27T00:00:00"/>
    <d v="1899-12-30T11:25:59"/>
    <d v="2025-02-27T00:00:00"/>
    <d v="1899-12-30T12:10:17"/>
    <x v="0"/>
    <x v="23"/>
    <s v="7026013414"/>
    <s v="FBO"/>
    <d v="1899-12-30T05:27:07"/>
    <x v="2703"/>
    <d v="1899-12-30T04:42:49"/>
    <s v="Granel"/>
    <s v="E001"/>
    <x v="0"/>
    <d v="1899-12-30T20:01:28"/>
    <d v="1899-12-30T00:44:18"/>
    <x v="7"/>
    <x v="4"/>
    <x v="1"/>
    <x v="2"/>
    <n v="0"/>
    <n v="1"/>
    <x v="1"/>
    <x v="2"/>
    <x v="1"/>
    <n v="1"/>
    <x v="4"/>
    <x v="2"/>
    <d v="1899-12-30T04:42:49"/>
    <d v="1899-12-30T03:44:49"/>
    <x v="0"/>
    <m/>
    <m/>
    <d v="1899-12-30T00:00:00"/>
    <d v="1899-12-30T20:01:28"/>
    <n v="5"/>
    <n v="-0.19640046296297003"/>
    <n v="1201.4666666666578"/>
    <x v="11"/>
    <x v="0"/>
  </r>
  <r>
    <x v="6"/>
    <s v="2025008177"/>
    <x v="0"/>
    <x v="1085"/>
    <s v="E2589JTB"/>
    <d v="2025-02-27T00:00:00"/>
    <x v="4"/>
    <s v="3269"/>
    <x v="35"/>
    <s v="PA"/>
    <x v="6"/>
    <x v="0"/>
    <d v="2025-02-27T00:00:00"/>
    <d v="1899-12-30T16:56:40"/>
    <d v="2025-02-27T00:00:00"/>
    <d v="1899-12-30T11:48:49"/>
    <d v="2025-02-27T00:00:00"/>
    <d v="1899-12-30T12:32:58"/>
    <x v="0"/>
    <x v="23"/>
    <s v="7026013415"/>
    <s v="FBO"/>
    <d v="1899-12-30T05:52:00"/>
    <x v="1630"/>
    <d v="1899-12-30T05:07:51"/>
    <s v="Granel"/>
    <s v="E001"/>
    <x v="0"/>
    <d v="1899-12-30T19:36:17"/>
    <d v="1899-12-30T00:44:09"/>
    <x v="7"/>
    <x v="4"/>
    <x v="1"/>
    <x v="2"/>
    <n v="0"/>
    <n v="1"/>
    <x v="1"/>
    <x v="2"/>
    <x v="1"/>
    <n v="1"/>
    <x v="4"/>
    <x v="2"/>
    <d v="1899-12-30T05:07:51"/>
    <d v="1899-12-30T04:09:51"/>
    <x v="0"/>
    <m/>
    <m/>
    <d v="1899-12-30T00:00:00"/>
    <d v="1899-12-30T19:36:17"/>
    <n v="5"/>
    <n v="-0.21378472222222006"/>
    <n v="1176.2833333333331"/>
    <x v="11"/>
    <x v="0"/>
  </r>
  <r>
    <x v="6"/>
    <s v=""/>
    <x v="0"/>
    <x v="1027"/>
    <s v="ER6668BDPR8609BDH"/>
    <d v="2025-02-27T00:00:00"/>
    <x v="4"/>
    <s v="3269"/>
    <x v="35"/>
    <s v="PA"/>
    <x v="2"/>
    <x v="0"/>
    <d v="2025-02-27T00:00:00"/>
    <d v="1899-12-30T17:54:44"/>
    <d v="2025-02-27T00:00:00"/>
    <d v="1899-12-30T12:05:32"/>
    <d v="2025-02-27T00:00:00"/>
    <d v="1899-12-30T12:48:15"/>
    <x v="204"/>
    <x v="23"/>
    <s v="7026013416"/>
    <s v="FBO"/>
    <d v="1899-12-30T06:31:55"/>
    <x v="39"/>
    <d v="1899-12-30T05:49:12"/>
    <s v="Granel"/>
    <s v="E001"/>
    <x v="0"/>
    <d v="1899-12-30T18:53:30"/>
    <d v="1899-12-30T00:42:43"/>
    <x v="11"/>
    <x v="4"/>
    <x v="1"/>
    <x v="2"/>
    <n v="0"/>
    <n v="1"/>
    <x v="1"/>
    <x v="2"/>
    <x v="1"/>
    <n v="1"/>
    <x v="4"/>
    <x v="2"/>
    <d v="1899-12-30T05:49:12"/>
    <d v="1899-12-30T04:51:12"/>
    <x v="0"/>
    <m/>
    <m/>
    <d v="1899-12-30T00:00:00"/>
    <d v="1899-12-30T18:53:30"/>
    <n v="5"/>
    <n v="-0.24249999999999994"/>
    <n v="1133.4999999999973"/>
    <x v="11"/>
    <x v="0"/>
  </r>
  <r>
    <x v="6"/>
    <s v="2025008189"/>
    <x v="0"/>
    <x v="1090"/>
    <s v="E8263KDM"/>
    <d v="2025-02-27T00:00:00"/>
    <x v="4"/>
    <s v="3264"/>
    <x v="36"/>
    <s v="PA"/>
    <x v="1"/>
    <x v="0"/>
    <d v="2025-02-27T00:00:00"/>
    <d v="1899-12-30T15:08:56"/>
    <d v="2025-02-27T00:00:00"/>
    <d v="1899-12-30T12:28:17"/>
    <d v="2025-02-27T00:00:00"/>
    <d v="1899-12-30T13:03:21"/>
    <x v="0"/>
    <x v="23"/>
    <s v="7026013417"/>
    <s v="FBO"/>
    <d v="1899-12-30T03:15:43"/>
    <x v="1707"/>
    <d v="1899-12-30T02:40:39"/>
    <s v="Granel"/>
    <s v="E001"/>
    <x v="0"/>
    <d v="1899-12-30T21:54:24"/>
    <d v="1899-12-30T00:35:04"/>
    <x v="10"/>
    <x v="4"/>
    <x v="1"/>
    <x v="2"/>
    <n v="0"/>
    <n v="1"/>
    <x v="1"/>
    <x v="2"/>
    <x v="1"/>
    <n v="1"/>
    <x v="4"/>
    <x v="2"/>
    <d v="1899-12-30T02:40:39"/>
    <d v="1899-12-30T01:42:39"/>
    <x v="0"/>
    <m/>
    <m/>
    <d v="1899-12-30T00:00:00"/>
    <d v="1899-12-30T21:54:24"/>
    <n v="5"/>
    <n v="-0.11156250000000001"/>
    <n v="1314.4000000000115"/>
    <x v="6"/>
    <x v="0"/>
  </r>
  <r>
    <x v="6"/>
    <s v="2025008208"/>
    <x v="0"/>
    <x v="1000"/>
    <s v="E7439MTL"/>
    <d v="2025-02-27T00:00:00"/>
    <x v="4"/>
    <s v="3269"/>
    <x v="35"/>
    <s v="PA"/>
    <x v="6"/>
    <x v="0"/>
    <d v="2025-03-03T00:00:00"/>
    <d v="1899-12-30T08:14:06"/>
    <d v="2025-02-27T00:00:00"/>
    <d v="1899-12-30T13:49:13"/>
    <d v="2025-02-27T00:00:00"/>
    <d v="1899-12-30T14:25:55"/>
    <x v="0"/>
    <x v="23"/>
    <s v="7026013418"/>
    <s v="FBO"/>
    <d v="1899-12-30T00:36:42"/>
    <x v="1640"/>
    <d v="1899-12-30T00:00:00"/>
    <s v="Granel"/>
    <s v="E001"/>
    <x v="0"/>
    <d v="1899-12-30T06:11:49"/>
    <d v="1899-12-30T00:36:42"/>
    <x v="3"/>
    <x v="4"/>
    <x v="2"/>
    <x v="2"/>
    <n v="0"/>
    <n v="1"/>
    <x v="1"/>
    <x v="2"/>
    <x v="1"/>
    <n v="1"/>
    <x v="4"/>
    <x v="2"/>
    <d v="1899-12-30T00:00:00"/>
    <d v="1899-12-30T00:00:00"/>
    <x v="0"/>
    <m/>
    <m/>
    <d v="1899-12-30T00:00:00"/>
    <d v="1899-12-30T06:11:49"/>
    <n v="5"/>
    <d v="1899-12-30T05:35:07"/>
    <n v="371.81666666666877"/>
    <x v="7"/>
    <x v="0"/>
  </r>
  <r>
    <x v="6"/>
    <s v=""/>
    <x v="0"/>
    <x v="1103"/>
    <s v="ER1962BDRR2633BBZ"/>
    <d v="2025-02-27T00:00:00"/>
    <x v="4"/>
    <s v="3269"/>
    <x v="35"/>
    <s v="PA"/>
    <x v="2"/>
    <x v="0"/>
    <d v="2025-03-03T00:00:00"/>
    <d v="1899-12-30T07:19:08"/>
    <d v="2025-02-27T00:00:00"/>
    <d v="1899-12-30T14:04:19"/>
    <d v="2025-02-27T00:00:00"/>
    <d v="1899-12-30T15:53:57"/>
    <x v="204"/>
    <x v="23"/>
    <s v="7026013421"/>
    <s v="FBO"/>
    <d v="1899-12-30T01:49:38"/>
    <x v="2704"/>
    <d v="1899-12-30T00:00:00"/>
    <s v="Granel"/>
    <s v="E001"/>
    <x v="0"/>
    <d v="1899-12-30T08:34:49"/>
    <d v="1899-12-30T01:49:38"/>
    <x v="2"/>
    <x v="4"/>
    <x v="2"/>
    <x v="2"/>
    <n v="0"/>
    <n v="1"/>
    <x v="1"/>
    <x v="2"/>
    <x v="1"/>
    <n v="1"/>
    <x v="4"/>
    <x v="2"/>
    <d v="1899-12-30T00:00:00"/>
    <d v="1899-12-30T00:00:00"/>
    <x v="0"/>
    <m/>
    <m/>
    <d v="1899-12-30T00:00:00"/>
    <d v="1899-12-30T08:34:49"/>
    <n v="5"/>
    <d v="1899-12-30T06:45:11"/>
    <n v="514.81666666667513"/>
    <x v="14"/>
    <x v="0"/>
  </r>
  <r>
    <x v="6"/>
    <s v="2025008330"/>
    <x v="0"/>
    <x v="1104"/>
    <s v="E0356HBC"/>
    <d v="2025-03-03T00:00:00"/>
    <x v="4"/>
    <s v="3283"/>
    <x v="37"/>
    <s v="PA"/>
    <x v="2"/>
    <x v="0"/>
    <d v="2025-03-03T00:00:00"/>
    <d v="1899-12-30T09:09:18"/>
    <d v="2025-03-03T00:00:00"/>
    <d v="1899-12-30T05:58:19"/>
    <d v="2025-03-03T00:00:00"/>
    <d v="1899-12-30T06:37:20"/>
    <x v="0"/>
    <x v="23"/>
    <s v="7026013450"/>
    <s v="FBO"/>
    <d v="1899-12-30T03:50:00"/>
    <x v="2705"/>
    <d v="1899-12-30T03:10:59"/>
    <s v="Ensacado"/>
    <s v="E002"/>
    <x v="0"/>
    <d v="1899-12-30T21:28:01"/>
    <d v="1899-12-30T00:39:01"/>
    <x v="4"/>
    <x v="6"/>
    <x v="2"/>
    <x v="1"/>
    <n v="0"/>
    <n v="1"/>
    <x v="1"/>
    <x v="1"/>
    <x v="2"/>
    <n v="1"/>
    <x v="4"/>
    <x v="2"/>
    <d v="1899-12-30T03:10:59"/>
    <d v="1899-12-30T02:12:59"/>
    <x v="0"/>
    <m/>
    <m/>
    <d v="1899-12-30T00:00:00"/>
    <d v="1899-12-30T21:28:01"/>
    <n v="2"/>
    <n v="-0.13262731481481002"/>
    <n v="1288.0166666666771"/>
    <x v="0"/>
    <x v="0"/>
  </r>
  <r>
    <x v="6"/>
    <s v=""/>
    <x v="0"/>
    <x v="1027"/>
    <s v="ER6668BDPR8609BDH"/>
    <d v="2025-03-03T00:00:00"/>
    <x v="4"/>
    <s v="3269"/>
    <x v="35"/>
    <s v="PA"/>
    <x v="2"/>
    <x v="0"/>
    <d v="2025-03-03T00:00:00"/>
    <d v="1899-12-30T12:23:21"/>
    <d v="2025-03-03T00:00:00"/>
    <d v="1899-12-30T09:07:56"/>
    <d v="2025-03-03T00:00:00"/>
    <d v="1899-12-30T09:43:20"/>
    <x v="204"/>
    <x v="23"/>
    <s v="7026013453"/>
    <s v="FBO"/>
    <d v="1899-12-30T03:50:49"/>
    <x v="522"/>
    <d v="1899-12-30T03:15:25"/>
    <s v="Granel"/>
    <s v="E001"/>
    <x v="0"/>
    <d v="1899-12-30T21:19:58"/>
    <d v="1899-12-30T00:35:24"/>
    <x v="13"/>
    <x v="6"/>
    <x v="2"/>
    <x v="2"/>
    <n v="0"/>
    <n v="1"/>
    <x v="1"/>
    <x v="2"/>
    <x v="2"/>
    <n v="1"/>
    <x v="4"/>
    <x v="2"/>
    <d v="1899-12-30T03:15:25"/>
    <d v="1899-12-30T02:17:25"/>
    <x v="0"/>
    <m/>
    <m/>
    <d v="1899-12-30T00:00:00"/>
    <d v="1899-12-30T21:19:58"/>
    <n v="2"/>
    <n v="-0.13570601851851999"/>
    <n v="1279.9666666666596"/>
    <x v="3"/>
    <x v="0"/>
  </r>
  <r>
    <x v="6"/>
    <s v=""/>
    <x v="0"/>
    <x v="1103"/>
    <s v="ER1962BDRR2633BBZ"/>
    <d v="2025-03-03T00:00:00"/>
    <x v="4"/>
    <s v="3269"/>
    <x v="35"/>
    <s v="PA"/>
    <x v="2"/>
    <x v="0"/>
    <d v="2025-03-03T00:00:00"/>
    <d v="1899-12-30T16:32:18"/>
    <d v="2025-03-03T00:00:00"/>
    <d v="1899-12-30T11:34:55"/>
    <d v="2025-03-03T00:00:00"/>
    <d v="1899-12-30T11:35:26"/>
    <x v="204"/>
    <x v="24"/>
    <s v="7026013456"/>
    <s v="FBO"/>
    <d v="1899-12-30T04:57:54"/>
    <x v="2391"/>
    <d v="1899-12-30T04:57:23"/>
    <s v="Granel"/>
    <s v="E001"/>
    <x v="0"/>
    <d v="1899-12-30T19:03:07"/>
    <d v="1899-12-30T00:00:31"/>
    <x v="7"/>
    <x v="6"/>
    <x v="2"/>
    <x v="2"/>
    <n v="0"/>
    <n v="1"/>
    <x v="1"/>
    <x v="2"/>
    <x v="2"/>
    <n v="1"/>
    <x v="4"/>
    <x v="2"/>
    <d v="1899-12-30T04:57:23"/>
    <d v="1899-12-30T03:59:23"/>
    <x v="0"/>
    <m/>
    <m/>
    <d v="1899-12-30T00:00:00"/>
    <d v="1899-12-30T19:03:07"/>
    <n v="2"/>
    <n v="-0.20651620370370005"/>
    <n v="1143.1166666666627"/>
    <x v="5"/>
    <x v="0"/>
  </r>
  <r>
    <x v="6"/>
    <s v="2025008448"/>
    <x v="0"/>
    <x v="993"/>
    <s v="E4483KKV"/>
    <d v="2025-03-03T00:00:00"/>
    <x v="4"/>
    <s v="3269"/>
    <x v="35"/>
    <s v="PA"/>
    <x v="6"/>
    <x v="0"/>
    <d v="2025-03-03T00:00:00"/>
    <d v="1899-12-30T19:22:32"/>
    <d v="2025-03-03T00:00:00"/>
    <d v="1899-12-30T11:01:52"/>
    <d v="2025-03-03T00:00:00"/>
    <d v="1899-12-30T11:46:27"/>
    <x v="0"/>
    <x v="24"/>
    <s v="7026013457"/>
    <s v="FBO"/>
    <d v="1899-12-30T09:05:15"/>
    <x v="707"/>
    <d v="1899-12-30T08:20:40"/>
    <s v="Granel"/>
    <s v="E001"/>
    <x v="0"/>
    <d v="1899-12-30T16:23:54"/>
    <d v="1899-12-30T00:44:35"/>
    <x v="12"/>
    <x v="6"/>
    <x v="2"/>
    <x v="2"/>
    <n v="0"/>
    <n v="1"/>
    <x v="1"/>
    <x v="2"/>
    <x v="2"/>
    <n v="1"/>
    <x v="4"/>
    <x v="2"/>
    <d v="1899-12-30T08:20:40"/>
    <d v="1899-12-30T07:22:40"/>
    <x v="0"/>
    <m/>
    <m/>
    <d v="1899-12-30T00:00:00"/>
    <d v="1899-12-30T16:23:54"/>
    <n v="2"/>
    <n v="-0.34768518518518005"/>
    <n v="983.90000000000987"/>
    <x v="5"/>
    <x v="0"/>
  </r>
  <r>
    <x v="6"/>
    <s v="2025008459"/>
    <x v="0"/>
    <x v="1083"/>
    <s v="E8474FTB"/>
    <d v="2025-03-03T00:00:00"/>
    <x v="4"/>
    <s v="3269"/>
    <x v="35"/>
    <s v="PA"/>
    <x v="6"/>
    <x v="0"/>
    <d v="2025-03-03T00:00:00"/>
    <d v="1899-12-30T17:46:57"/>
    <d v="2025-03-03T00:00:00"/>
    <d v="1899-12-30T11:15:45"/>
    <d v="2025-03-03T00:00:00"/>
    <d v="1899-12-30T12:00:12"/>
    <x v="0"/>
    <x v="24"/>
    <s v="7026013459"/>
    <s v="FBO"/>
    <d v="1899-12-30T07:15:39"/>
    <x v="1861"/>
    <d v="1899-12-30T06:31:12"/>
    <s v="Granel"/>
    <s v="E001"/>
    <x v="0"/>
    <d v="1899-12-30T18:13:14"/>
    <d v="1899-12-30T00:44:27"/>
    <x v="11"/>
    <x v="6"/>
    <x v="2"/>
    <x v="2"/>
    <n v="0"/>
    <n v="1"/>
    <x v="1"/>
    <x v="2"/>
    <x v="2"/>
    <n v="1"/>
    <x v="4"/>
    <x v="2"/>
    <d v="1899-12-30T06:31:12"/>
    <d v="1899-12-30T05:33:12"/>
    <x v="0"/>
    <m/>
    <m/>
    <d v="1899-12-30T00:00:00"/>
    <d v="1899-12-30T18:13:14"/>
    <n v="2"/>
    <n v="-0.27166666666667005"/>
    <n v="1093.2333333333347"/>
    <x v="11"/>
    <x v="0"/>
  </r>
  <r>
    <x v="6"/>
    <s v="2025008464"/>
    <x v="0"/>
    <x v="1101"/>
    <s v="E3654KVD"/>
    <d v="2025-03-03T00:00:00"/>
    <x v="4"/>
    <s v="3269"/>
    <x v="35"/>
    <s v="PA"/>
    <x v="6"/>
    <x v="0"/>
    <d v="2025-03-03T00:00:00"/>
    <d v="1899-12-30T19:59:43"/>
    <d v="2025-03-03T00:00:00"/>
    <d v="1899-12-30T11:28:24"/>
    <d v="2025-03-03T00:00:00"/>
    <d v="1899-12-30T12:20:35"/>
    <x v="0"/>
    <x v="24"/>
    <s v="7026013460"/>
    <s v="FBO"/>
    <d v="1899-12-30T09:23:30"/>
    <x v="2706"/>
    <d v="1899-12-30T08:31:19"/>
    <s v="Granel"/>
    <s v="E001"/>
    <x v="0"/>
    <d v="1899-12-30T16:20:51"/>
    <d v="1899-12-30T00:52:11"/>
    <x v="12"/>
    <x v="6"/>
    <x v="2"/>
    <x v="2"/>
    <n v="0"/>
    <n v="1"/>
    <x v="1"/>
    <x v="2"/>
    <x v="2"/>
    <n v="1"/>
    <x v="4"/>
    <x v="2"/>
    <d v="1899-12-30T08:31:19"/>
    <d v="1899-12-30T07:33:19"/>
    <x v="0"/>
    <m/>
    <m/>
    <d v="1899-12-30T00:00:00"/>
    <d v="1899-12-30T16:20:51"/>
    <n v="2"/>
    <n v="-0.35508101851851004"/>
    <n v="980.85000000000343"/>
    <x v="11"/>
    <x v="0"/>
  </r>
  <r>
    <x v="6"/>
    <s v="2025008483"/>
    <x v="0"/>
    <x v="1019"/>
    <s v="E2340KGX"/>
    <d v="2025-03-03T00:00:00"/>
    <x v="4"/>
    <s v="3269"/>
    <x v="35"/>
    <s v="PA"/>
    <x v="6"/>
    <x v="0"/>
    <d v="2025-03-03T00:00:00"/>
    <d v="1899-12-30T19:58:26"/>
    <d v="2025-03-03T00:00:00"/>
    <d v="1899-12-30T11:57:16"/>
    <d v="2025-03-03T00:00:00"/>
    <d v="1899-12-30T13:06:25"/>
    <x v="0"/>
    <x v="24"/>
    <s v="7026013462"/>
    <s v="FBO"/>
    <d v="1899-12-30T09:10:19"/>
    <x v="2707"/>
    <d v="1899-12-30T08:01:10"/>
    <s v="Granel"/>
    <s v="E001"/>
    <x v="0"/>
    <d v="1899-12-30T17:07:58"/>
    <d v="1899-12-30T01:09:09"/>
    <x v="12"/>
    <x v="6"/>
    <x v="2"/>
    <x v="2"/>
    <n v="0"/>
    <n v="1"/>
    <x v="1"/>
    <x v="2"/>
    <x v="2"/>
    <n v="1"/>
    <x v="4"/>
    <x v="2"/>
    <d v="1899-12-30T08:01:10"/>
    <d v="1899-12-30T07:03:10"/>
    <x v="0"/>
    <m/>
    <m/>
    <d v="1899-12-30T00:00:00"/>
    <d v="1899-12-30T17:07:58"/>
    <n v="2"/>
    <n v="-0.33414351851852003"/>
    <n v="1027.966666666674"/>
    <x v="6"/>
    <x v="0"/>
  </r>
  <r>
    <x v="6"/>
    <s v="2025008491"/>
    <x v="0"/>
    <x v="1105"/>
    <s v="E6469JZW"/>
    <d v="2025-03-03T00:00:00"/>
    <x v="4"/>
    <s v="3269"/>
    <x v="35"/>
    <s v="PA"/>
    <x v="6"/>
    <x v="0"/>
    <d v="2025-03-03T00:00:00"/>
    <d v="1899-12-30T21:50:46"/>
    <d v="2025-03-03T00:00:00"/>
    <d v="1899-12-30T12:05:54"/>
    <d v="2025-03-03T00:00:00"/>
    <d v="1899-12-30T13:16:41"/>
    <x v="0"/>
    <x v="24"/>
    <s v="7026013464"/>
    <s v="FBO"/>
    <d v="1899-12-30T10:55:39"/>
    <x v="2708"/>
    <d v="1899-12-30T09:44:52"/>
    <s v="Granel"/>
    <s v="E001"/>
    <x v="0"/>
    <d v="1899-12-30T15:25:54"/>
    <d v="1899-12-30T01:10:47"/>
    <x v="16"/>
    <x v="6"/>
    <x v="2"/>
    <x v="2"/>
    <n v="0"/>
    <n v="1"/>
    <x v="1"/>
    <x v="2"/>
    <x v="2"/>
    <n v="1"/>
    <x v="4"/>
    <x v="2"/>
    <d v="1899-12-30T09:44:52"/>
    <d v="1899-12-30T08:46:52"/>
    <x v="0"/>
    <m/>
    <m/>
    <d v="1899-12-30T00:00:00"/>
    <d v="1899-12-30T15:25:54"/>
    <n v="2"/>
    <n v="-0.40615740740741002"/>
    <n v="925.89999999999236"/>
    <x v="6"/>
    <x v="0"/>
  </r>
  <r>
    <x v="8"/>
    <s v="2025008554"/>
    <x v="0"/>
    <x v="1058"/>
    <s v="E0824KCR"/>
    <d v="2025-03-03T00:00:00"/>
    <x v="4"/>
    <s v="3283"/>
    <x v="37"/>
    <s v="PA"/>
    <x v="2"/>
    <x v="0"/>
    <d v="2025-03-03T00:00:00"/>
    <d v="1899-12-30T17:00:42"/>
    <d v="2025-03-03T00:00:00"/>
    <d v="1899-12-30T14:16:04"/>
    <d v="2025-03-03T00:00:00"/>
    <d v="1899-12-30T14:36:50"/>
    <x v="0"/>
    <x v="29"/>
    <s v="7026013470"/>
    <s v="FBO"/>
    <d v="1899-12-30T03:05:24"/>
    <x v="2709"/>
    <d v="1899-12-30T02:44:38"/>
    <s v="Ensacado"/>
    <s v="E002"/>
    <x v="0"/>
    <d v="1899-12-30T21:36:07"/>
    <d v="1899-12-30T00:20:46"/>
    <x v="11"/>
    <x v="6"/>
    <x v="2"/>
    <x v="1"/>
    <n v="0"/>
    <n v="1"/>
    <x v="1"/>
    <x v="1"/>
    <x v="2"/>
    <n v="1"/>
    <x v="6"/>
    <x v="2"/>
    <d v="1899-12-30T02:44:38"/>
    <d v="1899-12-30T01:46:38"/>
    <x v="0"/>
    <m/>
    <m/>
    <d v="1899-12-30T00:00:00"/>
    <d v="1899-12-30T21:36:07"/>
    <n v="2"/>
    <n v="-0.11432870370369996"/>
    <n v="1296.1166666666772"/>
    <x v="7"/>
    <x v="0"/>
  </r>
  <r>
    <x v="6"/>
    <s v="2025008557"/>
    <x v="0"/>
    <x v="1102"/>
    <s v="E7583HYR"/>
    <d v="2025-03-03T00:00:00"/>
    <x v="4"/>
    <s v="3269"/>
    <x v="35"/>
    <s v="PA"/>
    <x v="6"/>
    <x v="0"/>
    <d v="2025-03-04T00:00:00"/>
    <d v="1899-12-30T07:41:41"/>
    <d v="2025-03-03T00:00:00"/>
    <d v="1899-12-30T14:26:42"/>
    <d v="2025-03-03T00:00:00"/>
    <d v="1899-12-30T15:26:20"/>
    <x v="0"/>
    <x v="23"/>
    <s v="7026013474"/>
    <s v="FBO"/>
    <d v="1899-12-30T00:59:38"/>
    <x v="2710"/>
    <d v="1899-12-30T00:00:00"/>
    <s v="Granel"/>
    <s v="E001"/>
    <x v="0"/>
    <d v="1899-12-30T07:44:39"/>
    <d v="1899-12-30T00:59:38"/>
    <x v="2"/>
    <x v="6"/>
    <x v="2"/>
    <x v="2"/>
    <n v="0"/>
    <n v="1"/>
    <x v="1"/>
    <x v="2"/>
    <x v="2"/>
    <n v="1"/>
    <x v="4"/>
    <x v="2"/>
    <d v="1899-12-30T00:00:00"/>
    <d v="1899-12-30T00:00:00"/>
    <x v="0"/>
    <m/>
    <m/>
    <d v="1899-12-30T00:00:00"/>
    <d v="1899-12-30T07:44:39"/>
    <n v="2"/>
    <d v="1899-12-30T06:45:01"/>
    <n v="464.64999999999844"/>
    <x v="14"/>
    <x v="0"/>
  </r>
  <r>
    <x v="8"/>
    <s v="2025008574"/>
    <x v="0"/>
    <x v="1108"/>
    <s v="E4657FGR"/>
    <d v="2025-03-03T00:00:00"/>
    <x v="4"/>
    <s v="3282"/>
    <x v="42"/>
    <s v="PA"/>
    <x v="2"/>
    <x v="0"/>
    <d v="2025-03-04T00:00:00"/>
    <d v="1899-12-30T08:36:37"/>
    <d v="2025-03-03T00:00:00"/>
    <d v="1899-12-30T15:25:15"/>
    <d v="2025-03-03T00:00:00"/>
    <d v="1899-12-30T16:15:25"/>
    <x v="0"/>
    <x v="29"/>
    <s v="7026013476"/>
    <s v="FBO"/>
    <d v="1899-12-30T00:50:10"/>
    <x v="2711"/>
    <d v="1899-12-30T00:00:00"/>
    <s v="Ensacado"/>
    <s v="E002"/>
    <x v="0"/>
    <d v="1899-12-30T07:38:48"/>
    <d v="1899-12-30T00:50:10"/>
    <x v="3"/>
    <x v="6"/>
    <x v="2"/>
    <x v="1"/>
    <n v="0"/>
    <n v="1"/>
    <x v="1"/>
    <x v="1"/>
    <x v="2"/>
    <n v="1"/>
    <x v="6"/>
    <x v="2"/>
    <d v="1899-12-30T00:00:00"/>
    <d v="1899-12-30T00:00:00"/>
    <x v="0"/>
    <m/>
    <m/>
    <d v="1899-12-30T00:00:00"/>
    <d v="1899-12-30T07:38:48"/>
    <n v="2"/>
    <d v="1899-12-30T06:48:38"/>
    <n v="458.8000000000128"/>
    <x v="8"/>
    <x v="0"/>
  </r>
  <r>
    <x v="6"/>
    <s v="2025008627"/>
    <x v="0"/>
    <x v="1104"/>
    <s v="E0356HBC"/>
    <d v="2025-03-04T00:00:00"/>
    <x v="4"/>
    <s v="3283"/>
    <x v="37"/>
    <s v="PA"/>
    <x v="2"/>
    <x v="0"/>
    <d v="2025-03-04T00:00:00"/>
    <d v="1899-12-30T09:09:15"/>
    <d v="2025-03-04T00:00:00"/>
    <d v="1899-12-30T06:08:48"/>
    <d v="2025-03-04T00:00:00"/>
    <d v="1899-12-30T06:37:01"/>
    <x v="0"/>
    <x v="23"/>
    <s v="7026013479"/>
    <s v="FBO"/>
    <d v="1899-12-30T03:28:40"/>
    <x v="961"/>
    <d v="1899-12-30T03:00:27"/>
    <s v="Ensacado"/>
    <s v="E002"/>
    <x v="0"/>
    <d v="1899-12-30T21:27:45"/>
    <d v="1899-12-30T00:28:13"/>
    <x v="4"/>
    <x v="7"/>
    <x v="2"/>
    <x v="1"/>
    <n v="0"/>
    <n v="1"/>
    <x v="1"/>
    <x v="1"/>
    <x v="2"/>
    <n v="1"/>
    <x v="4"/>
    <x v="2"/>
    <d v="1899-12-30T03:00:27"/>
    <d v="1899-12-30T02:02:27"/>
    <x v="0"/>
    <m/>
    <m/>
    <d v="1899-12-30T00:00:00"/>
    <d v="1899-12-30T21:27:45"/>
    <n v="3"/>
    <n v="-0.12531249999999999"/>
    <n v="1287.7500000000034"/>
    <x v="0"/>
    <x v="0"/>
  </r>
  <r>
    <x v="6"/>
    <s v="2025008637"/>
    <x v="0"/>
    <x v="1059"/>
    <s v="E5477KKG"/>
    <d v="2025-03-04T00:00:00"/>
    <x v="4"/>
    <s v="3269"/>
    <x v="35"/>
    <s v="PA"/>
    <x v="6"/>
    <x v="0"/>
    <d v="2025-03-04T00:00:00"/>
    <d v="1899-12-30T11:11:35"/>
    <d v="2025-03-04T00:00:00"/>
    <d v="1899-12-30T06:40:27"/>
    <d v="2025-03-04T00:00:00"/>
    <d v="1899-12-30T07:27:45"/>
    <x v="0"/>
    <x v="23"/>
    <s v="7026013480"/>
    <s v="FBO"/>
    <d v="1899-12-30T05:18:26"/>
    <x v="2712"/>
    <d v="1899-12-30T04:31:08"/>
    <s v="Granel"/>
    <s v="E001"/>
    <x v="0"/>
    <d v="1899-12-30T20:16:09"/>
    <d v="1899-12-30T00:47:18"/>
    <x v="9"/>
    <x v="7"/>
    <x v="2"/>
    <x v="2"/>
    <n v="0"/>
    <n v="1"/>
    <x v="1"/>
    <x v="2"/>
    <x v="2"/>
    <n v="1"/>
    <x v="4"/>
    <x v="2"/>
    <d v="1899-12-30T04:31:08"/>
    <d v="1899-12-30T03:33:08"/>
    <x v="0"/>
    <m/>
    <m/>
    <d v="1899-12-30T00:00:00"/>
    <d v="1899-12-30T20:16:09"/>
    <n v="3"/>
    <n v="-0.18828703703702998"/>
    <n v="1216.1500000000067"/>
    <x v="1"/>
    <x v="0"/>
  </r>
  <r>
    <x v="6"/>
    <s v="2025008623"/>
    <x v="0"/>
    <x v="1090"/>
    <s v="E8263KDM"/>
    <d v="2025-03-04T00:00:00"/>
    <x v="4"/>
    <s v="3269"/>
    <x v="35"/>
    <s v="PA"/>
    <x v="6"/>
    <x v="0"/>
    <d v="2025-03-04T00:00:00"/>
    <d v="1899-12-30T09:44:55"/>
    <d v="2025-03-04T00:00:00"/>
    <d v="1899-12-30T05:35:47"/>
    <d v="2025-03-04T00:00:00"/>
    <d v="1899-12-30T07:36:27"/>
    <x v="0"/>
    <x v="23"/>
    <s v="7026013481"/>
    <s v="FBO"/>
    <d v="1899-12-30T06:09:48"/>
    <x v="2713"/>
    <d v="1899-12-30T04:09:08"/>
    <s v="Granel"/>
    <s v="E001"/>
    <x v="0"/>
    <d v="1899-12-30T21:51:31"/>
    <d v="1899-12-30T02:00:40"/>
    <x v="4"/>
    <x v="7"/>
    <x v="2"/>
    <x v="2"/>
    <n v="0"/>
    <n v="1"/>
    <x v="1"/>
    <x v="2"/>
    <x v="2"/>
    <n v="1"/>
    <x v="4"/>
    <x v="2"/>
    <d v="1899-12-30T04:09:08"/>
    <d v="1899-12-30T03:11:08"/>
    <x v="0"/>
    <m/>
    <m/>
    <d v="1899-12-30T00:00:00"/>
    <d v="1899-12-30T21:51:31"/>
    <n v="3"/>
    <n v="-0.17300925925926003"/>
    <n v="1311.5166666666707"/>
    <x v="1"/>
    <x v="0"/>
  </r>
  <r>
    <x v="6"/>
    <s v="2025008651"/>
    <x v="0"/>
    <x v="1100"/>
    <s v="E5260KKG"/>
    <d v="2025-03-04T00:00:00"/>
    <x v="4"/>
    <s v="3269"/>
    <x v="35"/>
    <s v="PA"/>
    <x v="6"/>
    <x v="0"/>
    <d v="2025-03-04T00:00:00"/>
    <d v="1899-12-30T12:46:52"/>
    <d v="2025-03-04T00:00:00"/>
    <d v="1899-12-30T07:53:10"/>
    <d v="2025-03-04T00:00:00"/>
    <d v="1899-12-30T08:35:19"/>
    <x v="0"/>
    <x v="23"/>
    <s v="7026013482"/>
    <s v="FBO"/>
    <d v="1899-12-30T05:35:51"/>
    <x v="1323"/>
    <d v="1899-12-30T04:53:42"/>
    <s v="Granel"/>
    <s v="E001"/>
    <x v="0"/>
    <d v="1899-12-30T19:48:26"/>
    <d v="1899-12-30T00:42:09"/>
    <x v="13"/>
    <x v="7"/>
    <x v="2"/>
    <x v="2"/>
    <n v="0"/>
    <n v="1"/>
    <x v="1"/>
    <x v="2"/>
    <x v="2"/>
    <n v="1"/>
    <x v="4"/>
    <x v="2"/>
    <d v="1899-12-30T04:53:42"/>
    <d v="1899-12-30T03:55:42"/>
    <x v="0"/>
    <m/>
    <m/>
    <d v="1899-12-30T00:00:00"/>
    <d v="1899-12-30T19:48:26"/>
    <n v="3"/>
    <n v="-0.20395833333334001"/>
    <n v="1188.4333333333332"/>
    <x v="2"/>
    <x v="0"/>
  </r>
  <r>
    <x v="6"/>
    <s v="2025008664"/>
    <x v="0"/>
    <x v="1035"/>
    <s v="E2345KGX"/>
    <d v="2025-03-04T00:00:00"/>
    <x v="4"/>
    <s v="3264"/>
    <x v="36"/>
    <s v="PA"/>
    <x v="1"/>
    <x v="0"/>
    <d v="2025-03-04T00:00:00"/>
    <d v="1899-12-30T12:47:33"/>
    <d v="2025-03-04T00:00:00"/>
    <d v="1899-12-30T08:38:19"/>
    <d v="2025-03-04T00:00:00"/>
    <d v="1899-12-30T10:03:27"/>
    <x v="0"/>
    <x v="23"/>
    <s v="7026013487"/>
    <s v="FBO"/>
    <d v="1899-12-30T05:34:22"/>
    <x v="2714"/>
    <d v="1899-12-30T04:09:14"/>
    <s v="Granel"/>
    <s v="E001"/>
    <x v="0"/>
    <d v="1899-12-30T21:15:53"/>
    <d v="1899-12-30T01:25:08"/>
    <x v="13"/>
    <x v="7"/>
    <x v="2"/>
    <x v="2"/>
    <n v="0"/>
    <n v="1"/>
    <x v="1"/>
    <x v="2"/>
    <x v="2"/>
    <n v="1"/>
    <x v="4"/>
    <x v="2"/>
    <d v="1899-12-30T04:09:14"/>
    <d v="1899-12-30T03:11:14"/>
    <x v="0"/>
    <m/>
    <m/>
    <d v="1899-12-30T00:00:00"/>
    <d v="1899-12-30T21:15:53"/>
    <n v="3"/>
    <n v="-0.17307870370369993"/>
    <n v="1275.883333333338"/>
    <x v="4"/>
    <x v="0"/>
  </r>
  <r>
    <x v="6"/>
    <s v=""/>
    <x v="0"/>
    <x v="1109"/>
    <s v="ER1963BDRR8610BDH"/>
    <d v="2025-03-04T00:00:00"/>
    <x v="4"/>
    <s v="3269"/>
    <x v="35"/>
    <s v="PA"/>
    <x v="2"/>
    <x v="0"/>
    <d v="2025-03-04T00:00:00"/>
    <d v="1899-12-30T13:47:43"/>
    <d v="2025-03-04T00:00:00"/>
    <d v="1899-12-30T09:28:54"/>
    <d v="2025-03-04T00:00:00"/>
    <d v="1899-12-30T10:25:48"/>
    <x v="204"/>
    <x v="23"/>
    <s v="7026013488"/>
    <s v="FBO"/>
    <d v="1899-12-30T05:15:43"/>
    <x v="2715"/>
    <d v="1899-12-30T04:18:49"/>
    <s v="Granel"/>
    <s v="E001"/>
    <x v="0"/>
    <d v="1899-12-30T20:38:04"/>
    <d v="1899-12-30T00:56:54"/>
    <x v="6"/>
    <x v="7"/>
    <x v="2"/>
    <x v="2"/>
    <n v="0"/>
    <n v="1"/>
    <x v="1"/>
    <x v="2"/>
    <x v="2"/>
    <n v="1"/>
    <x v="4"/>
    <x v="2"/>
    <d v="1899-12-30T04:18:49"/>
    <d v="1899-12-30T03:20:49"/>
    <x v="0"/>
    <m/>
    <m/>
    <d v="1899-12-30T00:00:00"/>
    <d v="1899-12-30T20:38:04"/>
    <n v="3"/>
    <n v="-0.17973379629629999"/>
    <n v="1238.0666666666627"/>
    <x v="4"/>
    <x v="0"/>
  </r>
  <r>
    <x v="6"/>
    <s v="2025008701"/>
    <x v="0"/>
    <x v="1102"/>
    <s v="E7583HYR"/>
    <d v="2025-03-04T00:00:00"/>
    <x v="4"/>
    <s v="3269"/>
    <x v="35"/>
    <s v="PA"/>
    <x v="6"/>
    <x v="0"/>
    <d v="2025-03-04T00:00:00"/>
    <d v="1899-12-30T17:24:21"/>
    <d v="2025-03-04T00:00:00"/>
    <d v="1899-12-30T10:38:15"/>
    <d v="2025-03-04T00:00:00"/>
    <d v="1899-12-30T11:25:37"/>
    <x v="0"/>
    <x v="24"/>
    <s v="7026013489"/>
    <s v="FBO"/>
    <d v="1899-12-30T07:33:28"/>
    <x v="1359"/>
    <d v="1899-12-30T06:46:06"/>
    <s v="Granel"/>
    <s v="E001"/>
    <x v="0"/>
    <d v="1899-12-30T18:01:15"/>
    <d v="1899-12-30T00:47:22"/>
    <x v="11"/>
    <x v="7"/>
    <x v="2"/>
    <x v="2"/>
    <n v="0"/>
    <n v="1"/>
    <x v="1"/>
    <x v="2"/>
    <x v="2"/>
    <n v="1"/>
    <x v="4"/>
    <x v="2"/>
    <d v="1899-12-30T06:46:06"/>
    <d v="1899-12-30T05:48:06"/>
    <x v="0"/>
    <m/>
    <m/>
    <d v="1899-12-30T00:00:00"/>
    <d v="1899-12-30T18:01:15"/>
    <n v="3"/>
    <n v="-0.28201388888889001"/>
    <n v="1081.2500000000002"/>
    <x v="5"/>
    <x v="0"/>
  </r>
  <r>
    <x v="6"/>
    <s v="2025008756"/>
    <x v="0"/>
    <x v="1101"/>
    <s v="E3654KVD"/>
    <d v="2025-03-04T00:00:00"/>
    <x v="4"/>
    <s v="3269"/>
    <x v="35"/>
    <s v="PA"/>
    <x v="6"/>
    <x v="0"/>
    <d v="2025-03-04T00:00:00"/>
    <d v="1899-12-30T19:42:07"/>
    <d v="2025-03-04T00:00:00"/>
    <d v="1899-12-30T12:35:56"/>
    <d v="2025-03-04T00:00:00"/>
    <d v="1899-12-30T13:15:06"/>
    <x v="0"/>
    <x v="24"/>
    <s v="7026013495"/>
    <s v="FBO"/>
    <d v="1899-12-30T07:45:21"/>
    <x v="2716"/>
    <d v="1899-12-30T07:06:11"/>
    <s v="Granel"/>
    <s v="E001"/>
    <x v="0"/>
    <d v="1899-12-30T17:32:58"/>
    <d v="1899-12-30T00:39:10"/>
    <x v="12"/>
    <x v="7"/>
    <x v="2"/>
    <x v="2"/>
    <n v="0"/>
    <n v="1"/>
    <x v="1"/>
    <x v="2"/>
    <x v="2"/>
    <n v="1"/>
    <x v="4"/>
    <x v="2"/>
    <d v="1899-12-30T07:06:11"/>
    <d v="1899-12-30T06:08:11"/>
    <x v="0"/>
    <m/>
    <m/>
    <d v="1899-12-30T00:00:00"/>
    <d v="1899-12-30T17:32:58"/>
    <n v="3"/>
    <n v="-0.29596064814815004"/>
    <n v="1052.9666666666724"/>
    <x v="6"/>
    <x v="0"/>
  </r>
  <r>
    <x v="6"/>
    <s v="2025008754"/>
    <x v="0"/>
    <x v="1073"/>
    <s v="E8831LZK"/>
    <d v="2025-03-04T00:00:00"/>
    <x v="4"/>
    <s v="3269"/>
    <x v="35"/>
    <s v="PA"/>
    <x v="6"/>
    <x v="0"/>
    <d v="2025-03-05T00:00:00"/>
    <d v="1899-12-30T09:42:54"/>
    <d v="2025-03-04T00:00:00"/>
    <d v="1899-12-30T12:35:10"/>
    <d v="2025-03-04T00:00:00"/>
    <d v="1899-12-30T13:18:57"/>
    <x v="0"/>
    <x v="23"/>
    <s v="7026013496"/>
    <s v="FBO"/>
    <d v="1899-12-30T00:43:47"/>
    <x v="2717"/>
    <d v="1899-12-30T00:00:00"/>
    <s v="Granel"/>
    <s v="E001"/>
    <x v="0"/>
    <d v="1899-12-30T03:36:03"/>
    <d v="1899-12-30T00:43:47"/>
    <x v="4"/>
    <x v="7"/>
    <x v="2"/>
    <x v="2"/>
    <n v="0"/>
    <n v="0"/>
    <x v="0"/>
    <x v="2"/>
    <x v="2"/>
    <n v="0"/>
    <x v="4"/>
    <x v="2"/>
    <d v="1899-12-30T00:00:00"/>
    <d v="1899-12-30T00:00:00"/>
    <x v="0"/>
    <m/>
    <m/>
    <d v="1899-12-30T00:00:00"/>
    <d v="1899-12-30T03:36:03"/>
    <n v="3"/>
    <d v="1899-12-30T02:52:16"/>
    <n v="216.04999999999683"/>
    <x v="6"/>
    <x v="0"/>
  </r>
  <r>
    <x v="6"/>
    <s v="2025008724"/>
    <x v="0"/>
    <x v="1083"/>
    <s v="E8474FTB"/>
    <d v="2025-03-04T00:00:00"/>
    <x v="4"/>
    <s v="3264"/>
    <x v="36"/>
    <s v="PA"/>
    <x v="1"/>
    <x v="0"/>
    <d v="2025-03-04T00:00:00"/>
    <d v="1899-12-30T16:50:56"/>
    <d v="2025-03-04T00:00:00"/>
    <d v="1899-12-30T11:36:03"/>
    <d v="2025-03-04T00:00:00"/>
    <d v="1899-12-30T13:28:05"/>
    <x v="0"/>
    <x v="24"/>
    <s v="7026013497"/>
    <s v="FBO"/>
    <d v="1899-12-30T07:06:55"/>
    <x v="2718"/>
    <d v="1899-12-30T05:14:53"/>
    <s v="Granel"/>
    <s v="E001"/>
    <x v="0"/>
    <d v="1899-12-30T20:37:08"/>
    <d v="1899-12-30T01:52:02"/>
    <x v="7"/>
    <x v="7"/>
    <x v="2"/>
    <x v="2"/>
    <n v="0"/>
    <n v="1"/>
    <x v="1"/>
    <x v="2"/>
    <x v="2"/>
    <n v="1"/>
    <x v="4"/>
    <x v="2"/>
    <d v="1899-12-30T05:14:53"/>
    <d v="1899-12-30T04:16:53"/>
    <x v="0"/>
    <m/>
    <m/>
    <d v="1899-12-30T00:00:00"/>
    <d v="1899-12-30T20:37:08"/>
    <n v="3"/>
    <n v="-0.21866898148148001"/>
    <n v="1237.1333333333266"/>
    <x v="6"/>
    <x v="0"/>
  </r>
  <r>
    <x v="6"/>
    <s v="2025008769"/>
    <x v="0"/>
    <x v="1104"/>
    <s v="E0356HBC"/>
    <d v="2025-03-04T00:00:00"/>
    <x v="4"/>
    <s v="3283"/>
    <x v="37"/>
    <s v="PA"/>
    <x v="2"/>
    <x v="0"/>
    <d v="2025-03-05T00:00:00"/>
    <d v="1899-12-30T06:25:42"/>
    <d v="2025-03-04T00:00:00"/>
    <d v="1899-12-30T13:12:46"/>
    <d v="2025-03-04T00:00:00"/>
    <d v="1899-12-30T14:14:49"/>
    <x v="0"/>
    <x v="23"/>
    <s v="7026013499"/>
    <s v="FBO"/>
    <d v="1899-12-30T01:02:03"/>
    <x v="1370"/>
    <d v="1899-12-30T00:00:00"/>
    <s v="Ensacado"/>
    <s v="E002"/>
    <x v="0"/>
    <d v="1899-12-30T07:49:07"/>
    <d v="1899-12-30T01:02:03"/>
    <x v="1"/>
    <x v="7"/>
    <x v="2"/>
    <x v="1"/>
    <n v="0"/>
    <n v="1"/>
    <x v="1"/>
    <x v="1"/>
    <x v="2"/>
    <n v="1"/>
    <x v="4"/>
    <x v="2"/>
    <d v="1899-12-30T00:00:00"/>
    <d v="1899-12-30T00:00:00"/>
    <x v="0"/>
    <m/>
    <m/>
    <d v="1899-12-30T00:00:00"/>
    <d v="1899-12-30T07:49:07"/>
    <n v="3"/>
    <d v="1899-12-30T06:47:04"/>
    <n v="469.11666666667679"/>
    <x v="7"/>
    <x v="0"/>
  </r>
  <r>
    <x v="6"/>
    <s v=""/>
    <x v="0"/>
    <x v="1103"/>
    <s v="ER1962BDRR2633BBZ"/>
    <d v="2025-03-04T00:00:00"/>
    <x v="4"/>
    <s v="3269"/>
    <x v="35"/>
    <s v="PA"/>
    <x v="2"/>
    <x v="0"/>
    <d v="2025-03-05T00:00:00"/>
    <d v="1899-12-30T07:59:06"/>
    <d v="2025-03-04T00:00:00"/>
    <d v="1899-12-30T14:22:29"/>
    <d v="2025-03-04T00:00:00"/>
    <d v="1899-12-30T14:22:56"/>
    <x v="204"/>
    <x v="23"/>
    <s v="7026013500"/>
    <s v="FBO"/>
    <d v="1899-12-30T00:00:27"/>
    <x v="1631"/>
    <d v="1899-12-30T00:00:00"/>
    <s v="Granel"/>
    <s v="E001"/>
    <x v="0"/>
    <d v="1899-12-30T06:23:50"/>
    <d v="1899-12-30T00:00:27"/>
    <x v="2"/>
    <x v="7"/>
    <x v="2"/>
    <x v="2"/>
    <n v="0"/>
    <n v="1"/>
    <x v="1"/>
    <x v="2"/>
    <x v="2"/>
    <n v="1"/>
    <x v="4"/>
    <x v="2"/>
    <d v="1899-12-30T00:00:00"/>
    <d v="1899-12-30T00:00:00"/>
    <x v="0"/>
    <m/>
    <m/>
    <d v="1899-12-30T00:00:00"/>
    <d v="1899-12-30T06:23:50"/>
    <n v="3"/>
    <d v="1899-12-30T06:23:23"/>
    <n v="383.83333333333928"/>
    <x v="7"/>
    <x v="0"/>
  </r>
  <r>
    <x v="6"/>
    <s v="2025008777"/>
    <x v="0"/>
    <x v="1099"/>
    <s v="E6468JZW"/>
    <d v="2025-03-04T00:00:00"/>
    <x v="4"/>
    <s v="3269"/>
    <x v="35"/>
    <s v="PA"/>
    <x v="6"/>
    <x v="0"/>
    <d v="2025-03-05T00:00:00"/>
    <d v="1899-12-30T10:51:00"/>
    <d v="2025-03-04T00:00:00"/>
    <d v="1899-12-30T13:45:30"/>
    <d v="2025-03-04T00:00:00"/>
    <d v="1899-12-30T14:31:56"/>
    <x v="0"/>
    <x v="23"/>
    <s v="7026013501"/>
    <s v="FBO"/>
    <d v="1899-12-30T00:46:26"/>
    <x v="2719"/>
    <d v="1899-12-30T00:00:00"/>
    <s v="Granel"/>
    <s v="E001"/>
    <x v="0"/>
    <d v="1899-12-30T03:40:56"/>
    <d v="1899-12-30T00:46:26"/>
    <x v="5"/>
    <x v="7"/>
    <x v="2"/>
    <x v="2"/>
    <n v="0"/>
    <n v="0"/>
    <x v="0"/>
    <x v="2"/>
    <x v="2"/>
    <n v="0"/>
    <x v="4"/>
    <x v="2"/>
    <d v="1899-12-30T00:00:00"/>
    <d v="1899-12-30T00:00:00"/>
    <x v="0"/>
    <m/>
    <m/>
    <d v="1899-12-30T00:00:00"/>
    <d v="1899-12-30T03:40:56"/>
    <n v="3"/>
    <d v="1899-12-30T02:54:30"/>
    <n v="220.93333333333922"/>
    <x v="7"/>
    <x v="0"/>
  </r>
  <r>
    <x v="6"/>
    <s v="2025008783"/>
    <x v="0"/>
    <x v="1059"/>
    <s v="E5477KKG"/>
    <d v="2025-03-04T00:00:00"/>
    <x v="4"/>
    <s v="3269"/>
    <x v="35"/>
    <s v="PA"/>
    <x v="6"/>
    <x v="0"/>
    <d v="2025-03-05T00:00:00"/>
    <d v="1899-12-30T06:59:35"/>
    <d v="2025-03-04T00:00:00"/>
    <d v="1899-12-30T14:16:05"/>
    <d v="2025-03-04T00:00:00"/>
    <d v="1899-12-30T15:01:18"/>
    <x v="0"/>
    <x v="23"/>
    <s v="7026013503"/>
    <s v="FBO"/>
    <d v="1899-12-30T00:45:13"/>
    <x v="2691"/>
    <d v="1899-12-30T00:00:00"/>
    <s v="Granel"/>
    <s v="E001"/>
    <x v="0"/>
    <d v="1899-12-30T08:01:43"/>
    <d v="1899-12-30T00:45:13"/>
    <x v="1"/>
    <x v="7"/>
    <x v="2"/>
    <x v="2"/>
    <n v="0"/>
    <n v="1"/>
    <x v="1"/>
    <x v="2"/>
    <x v="2"/>
    <n v="1"/>
    <x v="4"/>
    <x v="2"/>
    <d v="1899-12-30T00:00:00"/>
    <d v="1899-12-30T00:00:00"/>
    <x v="0"/>
    <m/>
    <m/>
    <d v="1899-12-30T00:00:00"/>
    <d v="1899-12-30T08:01:43"/>
    <n v="3"/>
    <d v="1899-12-30T07:16:30"/>
    <n v="481.71666666667682"/>
    <x v="14"/>
    <x v="0"/>
  </r>
  <r>
    <x v="6"/>
    <s v="2025008822"/>
    <x v="0"/>
    <x v="1105"/>
    <s v="E6469JZW"/>
    <d v="2025-03-04T00:00:00"/>
    <x v="4"/>
    <s v="3269"/>
    <x v="35"/>
    <s v="PA"/>
    <x v="6"/>
    <x v="0"/>
    <d v="2025-03-04T00:00:00"/>
    <d v="1899-12-30T21:05:58"/>
    <d v="2025-03-04T00:00:00"/>
    <d v="1899-12-30T17:10:18"/>
    <d v="2025-03-04T00:00:00"/>
    <d v="1899-12-30T17:39:04"/>
    <x v="0"/>
    <x v="24"/>
    <s v="7026013504"/>
    <s v="FBO"/>
    <d v="1899-12-30T04:24:26"/>
    <x v="797"/>
    <d v="1899-12-30T03:55:40"/>
    <s v="Granel"/>
    <s v="E001"/>
    <x v="0"/>
    <d v="1899-12-30T20:33:05"/>
    <d v="1899-12-30T00:28:46"/>
    <x v="16"/>
    <x v="7"/>
    <x v="2"/>
    <x v="2"/>
    <n v="0"/>
    <n v="1"/>
    <x v="1"/>
    <x v="2"/>
    <x v="2"/>
    <n v="1"/>
    <x v="4"/>
    <x v="2"/>
    <d v="1899-12-30T03:55:40"/>
    <d v="1899-12-30T02:57:40"/>
    <x v="0"/>
    <m/>
    <m/>
    <d v="1899-12-30T00:00:00"/>
    <d v="1899-12-30T20:33:05"/>
    <n v="3"/>
    <n v="-0.16365740740740997"/>
    <n v="1233.0833333333267"/>
    <x v="12"/>
    <x v="0"/>
  </r>
  <r>
    <x v="6"/>
    <s v="2025008853"/>
    <x v="0"/>
    <x v="987"/>
    <s v="E0350HNY"/>
    <d v="2025-03-05T00:00:00"/>
    <x v="4"/>
    <s v="3269"/>
    <x v="35"/>
    <s v="PA"/>
    <x v="6"/>
    <x v="0"/>
    <d v="2025-03-05T00:00:00"/>
    <d v="1899-12-30T11:54:55"/>
    <d v="2025-03-05T00:00:00"/>
    <d v="1899-12-30T06:58:55"/>
    <d v="2025-03-05T00:00:00"/>
    <d v="1899-12-30T07:36:29"/>
    <x v="0"/>
    <x v="23"/>
    <s v="7026013505"/>
    <s v="FBO"/>
    <d v="1899-12-30T05:33:34"/>
    <x v="2438"/>
    <d v="1899-12-30T04:56:00"/>
    <s v="Granel"/>
    <s v="E001"/>
    <x v="0"/>
    <d v="1899-12-30T19:41:33"/>
    <d v="1899-12-30T00:37:34"/>
    <x v="9"/>
    <x v="8"/>
    <x v="2"/>
    <x v="2"/>
    <n v="0"/>
    <n v="1"/>
    <x v="1"/>
    <x v="2"/>
    <x v="2"/>
    <n v="1"/>
    <x v="4"/>
    <x v="2"/>
    <d v="1899-12-30T04:56:00"/>
    <d v="1899-12-30T03:58:00"/>
    <x v="0"/>
    <m/>
    <m/>
    <d v="1899-12-30T00:00:00"/>
    <d v="1899-12-30T19:41:33"/>
    <n v="4"/>
    <n v="-0.20555555555555999"/>
    <n v="1181.549999999989"/>
    <x v="1"/>
    <x v="0"/>
  </r>
  <r>
    <x v="6"/>
    <s v="2025008865"/>
    <x v="0"/>
    <x v="1007"/>
    <s v="E9449KGB"/>
    <d v="2025-03-05T00:00:00"/>
    <x v="4"/>
    <s v="3269"/>
    <x v="35"/>
    <s v="PA"/>
    <x v="6"/>
    <x v="0"/>
    <d v="2025-03-05T00:00:00"/>
    <d v="1899-12-30T12:53:19"/>
    <d v="2025-03-05T00:00:00"/>
    <d v="1899-12-30T07:31:20"/>
    <d v="2025-03-05T00:00:00"/>
    <d v="1899-12-30T08:06:40"/>
    <x v="0"/>
    <x v="23"/>
    <s v="7026013507"/>
    <s v="FBO"/>
    <d v="1899-12-30T05:57:19"/>
    <x v="462"/>
    <d v="1899-12-30T05:21:59"/>
    <s v="Granel"/>
    <s v="E001"/>
    <x v="0"/>
    <d v="1899-12-30T19:13:20"/>
    <d v="1899-12-30T00:35:20"/>
    <x v="13"/>
    <x v="8"/>
    <x v="2"/>
    <x v="2"/>
    <n v="0"/>
    <n v="1"/>
    <x v="1"/>
    <x v="2"/>
    <x v="2"/>
    <n v="1"/>
    <x v="4"/>
    <x v="2"/>
    <d v="1899-12-30T05:21:59"/>
    <d v="1899-12-30T04:23:59"/>
    <x v="0"/>
    <m/>
    <m/>
    <d v="1899-12-30T00:00:00"/>
    <d v="1899-12-30T19:13:20"/>
    <n v="4"/>
    <n v="-0.22359953703703006"/>
    <n v="1153.333333333333"/>
    <x v="2"/>
    <x v="0"/>
  </r>
  <r>
    <x v="6"/>
    <s v="2025008881"/>
    <x v="0"/>
    <x v="1104"/>
    <s v="E0356HBC"/>
    <d v="2025-03-05T00:00:00"/>
    <x v="4"/>
    <s v="3283"/>
    <x v="37"/>
    <s v="PA"/>
    <x v="2"/>
    <x v="0"/>
    <d v="2025-03-05T00:00:00"/>
    <d v="1899-12-30T11:53:30"/>
    <d v="2025-03-05T00:00:00"/>
    <d v="1899-12-30T08:45:47"/>
    <d v="2025-03-05T00:00:00"/>
    <d v="1899-12-30T09:22:01"/>
    <x v="0"/>
    <x v="23"/>
    <s v="7026013509"/>
    <s v="FBO"/>
    <d v="1899-12-30T03:43:57"/>
    <x v="476"/>
    <d v="1899-12-30T03:07:43"/>
    <s v="Ensacado"/>
    <s v="E002"/>
    <x v="0"/>
    <d v="1899-12-30T21:28:30"/>
    <d v="1899-12-30T00:36:14"/>
    <x v="9"/>
    <x v="8"/>
    <x v="2"/>
    <x v="1"/>
    <n v="0"/>
    <n v="1"/>
    <x v="1"/>
    <x v="1"/>
    <x v="2"/>
    <n v="1"/>
    <x v="4"/>
    <x v="2"/>
    <d v="1899-12-30T03:07:43"/>
    <d v="1899-12-30T02:09:43"/>
    <x v="0"/>
    <m/>
    <m/>
    <d v="1899-12-30T00:00:00"/>
    <d v="1899-12-30T21:28:30"/>
    <n v="4"/>
    <n v="-0.13035879629630004"/>
    <n v="1288.4999999999986"/>
    <x v="3"/>
    <x v="0"/>
  </r>
  <r>
    <x v="8"/>
    <s v="2025008937"/>
    <x v="0"/>
    <x v="1110"/>
    <s v="E4536MXR"/>
    <d v="2025-03-05T00:00:00"/>
    <x v="4"/>
    <s v="3283"/>
    <x v="37"/>
    <s v="PA"/>
    <x v="2"/>
    <x v="0"/>
    <d v="2025-03-05T00:00:00"/>
    <d v="1899-12-30T15:05:56"/>
    <d v="2025-03-05T00:00:00"/>
    <d v="1899-12-30T11:33:58"/>
    <d v="2025-03-05T00:00:00"/>
    <d v="1899-12-30T12:06:32"/>
    <x v="0"/>
    <x v="29"/>
    <s v="7026013511"/>
    <s v="FBO"/>
    <d v="1899-12-30T04:04:32"/>
    <x v="946"/>
    <d v="1899-12-30T03:31:58"/>
    <s v="Ensacado"/>
    <s v="E002"/>
    <x v="0"/>
    <d v="1899-12-30T21:00:35"/>
    <d v="1899-12-30T00:32:34"/>
    <x v="10"/>
    <x v="8"/>
    <x v="2"/>
    <x v="1"/>
    <n v="0"/>
    <n v="1"/>
    <x v="1"/>
    <x v="1"/>
    <x v="2"/>
    <n v="1"/>
    <x v="6"/>
    <x v="2"/>
    <d v="1899-12-30T03:31:58"/>
    <d v="1899-12-30T02:33:58"/>
    <x v="0"/>
    <m/>
    <m/>
    <d v="1899-12-30T00:00:00"/>
    <d v="1899-12-30T21:00:35"/>
    <n v="4"/>
    <n v="-0.14719907407407007"/>
    <n v="1260.5833333333378"/>
    <x v="11"/>
    <x v="0"/>
  </r>
  <r>
    <x v="6"/>
    <s v="2025008957"/>
    <x v="0"/>
    <x v="1111"/>
    <s v="E0197KMV"/>
    <d v="2025-03-05T00:00:00"/>
    <x v="4"/>
    <s v="3269"/>
    <x v="35"/>
    <s v="PA"/>
    <x v="6"/>
    <x v="0"/>
    <d v="2025-03-05T00:00:00"/>
    <d v="1899-12-30T16:36:27"/>
    <d v="2025-03-05T00:00:00"/>
    <d v="1899-12-30T12:23:35"/>
    <d v="2025-03-05T00:00:00"/>
    <d v="1899-12-30T13:16:05"/>
    <x v="0"/>
    <x v="25"/>
    <s v="7026013513"/>
    <s v="FBO"/>
    <d v="1899-12-30T05:05:22"/>
    <x v="2720"/>
    <d v="1899-12-30T04:12:52"/>
    <s v="Granel"/>
    <s v="E001"/>
    <x v="0"/>
    <d v="1899-12-30T20:39:37"/>
    <d v="1899-12-30T00:52:30"/>
    <x v="7"/>
    <x v="8"/>
    <x v="2"/>
    <x v="2"/>
    <n v="0"/>
    <n v="1"/>
    <x v="1"/>
    <x v="2"/>
    <x v="2"/>
    <n v="1"/>
    <x v="4"/>
    <x v="2"/>
    <d v="1899-12-30T04:12:52"/>
    <d v="1899-12-30T03:14:52"/>
    <x v="0"/>
    <m/>
    <m/>
    <d v="1899-12-30T00:00:00"/>
    <d v="1899-12-30T20:39:37"/>
    <n v="4"/>
    <n v="-0.17560185185186006"/>
    <n v="1239.6166666666643"/>
    <x v="6"/>
    <x v="0"/>
  </r>
  <r>
    <x v="6"/>
    <s v="2025008958"/>
    <x v="0"/>
    <x v="1100"/>
    <s v="E5260KKG"/>
    <d v="2025-03-05T00:00:00"/>
    <x v="4"/>
    <s v="3269"/>
    <x v="35"/>
    <s v="PA"/>
    <x v="6"/>
    <x v="0"/>
    <d v="2025-03-05T00:00:00"/>
    <d v="1899-12-30T17:45:42"/>
    <d v="2025-03-05T00:00:00"/>
    <d v="1899-12-30T12:25:44"/>
    <d v="2025-03-05T00:00:00"/>
    <d v="1899-12-30T13:19:05"/>
    <x v="0"/>
    <x v="25"/>
    <s v="7026013514"/>
    <s v="FBO"/>
    <d v="1899-12-30T06:13:19"/>
    <x v="1440"/>
    <d v="1899-12-30T05:19:58"/>
    <s v="Granel"/>
    <s v="E001"/>
    <x v="0"/>
    <d v="1899-12-30T19:33:22"/>
    <d v="1899-12-30T00:53:21"/>
    <x v="11"/>
    <x v="8"/>
    <x v="2"/>
    <x v="2"/>
    <n v="0"/>
    <n v="1"/>
    <x v="1"/>
    <x v="2"/>
    <x v="2"/>
    <n v="1"/>
    <x v="4"/>
    <x v="2"/>
    <d v="1899-12-30T05:19:58"/>
    <d v="1899-12-30T04:21:58"/>
    <x v="0"/>
    <m/>
    <m/>
    <d v="1899-12-30T00:00:00"/>
    <d v="1899-12-30T19:33:22"/>
    <n v="4"/>
    <n v="-0.22219907407407002"/>
    <n v="1173.3666666666709"/>
    <x v="6"/>
    <x v="0"/>
  </r>
  <r>
    <x v="6"/>
    <s v="2025008954"/>
    <x v="0"/>
    <x v="1101"/>
    <s v="E3654KVD"/>
    <d v="2025-03-05T00:00:00"/>
    <x v="4"/>
    <s v="3264"/>
    <x v="36"/>
    <s v="PA"/>
    <x v="1"/>
    <x v="0"/>
    <d v="2025-03-05T00:00:00"/>
    <d v="1899-12-30T16:50:40"/>
    <d v="2025-03-05T00:00:00"/>
    <d v="1899-12-30T12:14:23"/>
    <d v="2025-03-05T00:00:00"/>
    <d v="1899-12-30T13:27:13"/>
    <x v="0"/>
    <x v="25"/>
    <s v="7026013516"/>
    <s v="FBO"/>
    <d v="1899-12-30T05:49:07"/>
    <x v="2721"/>
    <d v="1899-12-30T04:36:17"/>
    <s v="Granel"/>
    <s v="E001"/>
    <x v="0"/>
    <d v="1899-12-30T20:36:32"/>
    <d v="1899-12-30T01:12:50"/>
    <x v="7"/>
    <x v="8"/>
    <x v="2"/>
    <x v="2"/>
    <n v="0"/>
    <n v="1"/>
    <x v="1"/>
    <x v="2"/>
    <x v="2"/>
    <n v="1"/>
    <x v="4"/>
    <x v="2"/>
    <d v="1899-12-30T04:36:17"/>
    <d v="1899-12-30T03:38:17"/>
    <x v="0"/>
    <m/>
    <m/>
    <d v="1899-12-30T00:00:00"/>
    <d v="1899-12-30T20:36:32"/>
    <n v="4"/>
    <n v="-0.19186342592591998"/>
    <n v="1236.5333333333365"/>
    <x v="6"/>
    <x v="0"/>
  </r>
  <r>
    <x v="6"/>
    <s v=""/>
    <x v="0"/>
    <x v="1027"/>
    <s v="ER6668BDPR8609BDH"/>
    <d v="2025-03-05T00:00:00"/>
    <x v="4"/>
    <s v="3269"/>
    <x v="35"/>
    <s v="PA"/>
    <x v="2"/>
    <x v="0"/>
    <d v="2025-03-05T00:00:00"/>
    <d v="1899-12-30T19:32:56"/>
    <d v="2025-03-05T00:00:00"/>
    <d v="1899-12-30T13:59:13"/>
    <d v="2025-03-05T00:00:00"/>
    <d v="1899-12-30T14:43:25"/>
    <x v="204"/>
    <x v="25"/>
    <s v="7026013517"/>
    <s v="FBO"/>
    <d v="1899-12-30T06:17:55"/>
    <x v="1193"/>
    <d v="1899-12-30T05:33:43"/>
    <s v="Granel"/>
    <s v="E001"/>
    <x v="0"/>
    <d v="1899-12-30T19:10:28"/>
    <d v="1899-12-30T00:44:12"/>
    <x v="12"/>
    <x v="8"/>
    <x v="2"/>
    <x v="2"/>
    <n v="0"/>
    <n v="1"/>
    <x v="1"/>
    <x v="2"/>
    <x v="2"/>
    <n v="1"/>
    <x v="4"/>
    <x v="2"/>
    <d v="1899-12-30T05:33:43"/>
    <d v="1899-12-30T04:35:43"/>
    <x v="0"/>
    <m/>
    <m/>
    <d v="1899-12-30T00:00:00"/>
    <d v="1899-12-30T19:10:28"/>
    <n v="4"/>
    <n v="-0.23174768518518996"/>
    <n v="1150.4666666666676"/>
    <x v="7"/>
    <x v="0"/>
  </r>
  <r>
    <x v="6"/>
    <s v="2025008982"/>
    <x v="0"/>
    <x v="1112"/>
    <s v="E7890HZN"/>
    <d v="2025-03-05T00:00:00"/>
    <x v="4"/>
    <s v="3269"/>
    <x v="35"/>
    <s v="PA"/>
    <x v="6"/>
    <x v="0"/>
    <d v="2025-03-05T00:00:00"/>
    <d v="1899-12-30T20:17:37"/>
    <d v="2025-03-05T00:00:00"/>
    <d v="1899-12-30T13:25:28"/>
    <d v="2025-03-05T00:00:00"/>
    <d v="1899-12-30T14:58:59"/>
    <x v="0"/>
    <x v="25"/>
    <s v="7026013518"/>
    <s v="FBO"/>
    <d v="1899-12-30T08:25:40"/>
    <x v="2722"/>
    <d v="1899-12-30T06:52:09"/>
    <s v="Granel"/>
    <s v="E001"/>
    <x v="0"/>
    <d v="1899-12-30T18:41:21"/>
    <d v="1899-12-30T01:33:31"/>
    <x v="15"/>
    <x v="8"/>
    <x v="2"/>
    <x v="2"/>
    <n v="0"/>
    <n v="1"/>
    <x v="1"/>
    <x v="2"/>
    <x v="2"/>
    <n v="1"/>
    <x v="4"/>
    <x v="2"/>
    <d v="1899-12-30T06:52:09"/>
    <d v="1899-12-30T05:54:09"/>
    <x v="0"/>
    <m/>
    <m/>
    <d v="1899-12-30T00:00:00"/>
    <d v="1899-12-30T18:41:21"/>
    <n v="4"/>
    <n v="-0.28621527777778"/>
    <n v="1121.3499999999972"/>
    <x v="7"/>
    <x v="0"/>
  </r>
  <r>
    <x v="6"/>
    <s v="2025009029"/>
    <x v="0"/>
    <x v="1113"/>
    <s v="E8228JWJ"/>
    <d v="2025-03-05T00:00:00"/>
    <x v="4"/>
    <s v="3269"/>
    <x v="35"/>
    <s v="PA"/>
    <x v="6"/>
    <x v="0"/>
    <d v="2025-03-06T00:00:00"/>
    <d v="1899-12-30T07:02:28"/>
    <d v="2025-03-05T00:00:00"/>
    <d v="1899-12-30T16:00:19"/>
    <d v="2025-03-05T00:00:00"/>
    <d v="1899-12-30T16:31:20"/>
    <x v="0"/>
    <x v="25"/>
    <s v="7026013519"/>
    <s v="FBO"/>
    <d v="1899-12-30T00:31:01"/>
    <x v="924"/>
    <d v="1899-12-30T00:00:00"/>
    <s v="Granel"/>
    <s v="E001"/>
    <x v="0"/>
    <d v="1899-12-30T09:28:52"/>
    <d v="1899-12-30T00:31:01"/>
    <x v="2"/>
    <x v="8"/>
    <x v="2"/>
    <x v="2"/>
    <n v="0"/>
    <n v="1"/>
    <x v="1"/>
    <x v="2"/>
    <x v="2"/>
    <n v="1"/>
    <x v="4"/>
    <x v="2"/>
    <d v="1899-12-30T00:00:00"/>
    <d v="1899-12-30T00:00:00"/>
    <x v="0"/>
    <m/>
    <m/>
    <d v="1899-12-30T00:00:00"/>
    <d v="1899-12-30T09:28:52"/>
    <n v="4"/>
    <d v="1899-12-30T08:57:51"/>
    <n v="568.86666666667202"/>
    <x v="8"/>
    <x v="0"/>
  </r>
  <r>
    <x v="8"/>
    <s v="2025009040"/>
    <x v="0"/>
    <x v="1108"/>
    <s v="E4657FGR"/>
    <d v="2025-03-05T00:00:00"/>
    <x v="4"/>
    <s v="3282"/>
    <x v="42"/>
    <s v="PA"/>
    <x v="2"/>
    <x v="0"/>
    <d v="2025-03-06T00:00:00"/>
    <d v="1899-12-30T09:44:43"/>
    <d v="2025-03-05T00:00:00"/>
    <d v="1899-12-30T16:25:40"/>
    <d v="2025-03-05T00:00:00"/>
    <d v="1899-12-30T16:56:22"/>
    <x v="0"/>
    <x v="29"/>
    <s v="7026013520"/>
    <s v="FBO"/>
    <d v="1899-12-30T00:30:42"/>
    <x v="78"/>
    <d v="1899-12-30T00:00:00"/>
    <s v="Ensacado"/>
    <s v="E002"/>
    <x v="0"/>
    <d v="1899-12-30T07:11:39"/>
    <d v="1899-12-30T00:30:42"/>
    <x v="4"/>
    <x v="8"/>
    <x v="2"/>
    <x v="1"/>
    <n v="0"/>
    <n v="1"/>
    <x v="1"/>
    <x v="1"/>
    <x v="2"/>
    <n v="1"/>
    <x v="6"/>
    <x v="2"/>
    <d v="1899-12-30T00:00:00"/>
    <d v="1899-12-30T00:00:00"/>
    <x v="0"/>
    <m/>
    <m/>
    <d v="1899-12-30T00:00:00"/>
    <d v="1899-12-30T07:11:39"/>
    <n v="4"/>
    <d v="1899-12-30T06:40:57"/>
    <n v="431.65000000000799"/>
    <x v="8"/>
    <x v="0"/>
  </r>
  <r>
    <x v="6"/>
    <s v="2025009046"/>
    <x v="0"/>
    <x v="1102"/>
    <s v="E7583HYR"/>
    <d v="2025-03-05T00:00:00"/>
    <x v="4"/>
    <s v="3269"/>
    <x v="35"/>
    <s v="PA"/>
    <x v="6"/>
    <x v="0"/>
    <d v="2025-03-06T00:00:00"/>
    <d v="1899-12-30T10:44:15"/>
    <d v="2025-03-05T00:00:00"/>
    <d v="1899-12-30T17:16:35"/>
    <d v="2025-03-05T00:00:00"/>
    <d v="1899-12-30T18:04:27"/>
    <x v="0"/>
    <x v="25"/>
    <s v="7026013522"/>
    <s v="FBO"/>
    <d v="1899-12-30T00:47:52"/>
    <x v="161"/>
    <d v="1899-12-30T00:00:00"/>
    <s v="Granel"/>
    <s v="E001"/>
    <x v="0"/>
    <d v="1899-12-30T07:20:12"/>
    <d v="1899-12-30T00:47:52"/>
    <x v="5"/>
    <x v="8"/>
    <x v="2"/>
    <x v="2"/>
    <n v="0"/>
    <n v="1"/>
    <x v="1"/>
    <x v="2"/>
    <x v="2"/>
    <n v="1"/>
    <x v="4"/>
    <x v="2"/>
    <d v="1899-12-30T00:00:00"/>
    <d v="1899-12-30T00:00:00"/>
    <x v="0"/>
    <m/>
    <m/>
    <d v="1899-12-30T00:00:00"/>
    <d v="1899-12-30T07:20:12"/>
    <n v="4"/>
    <d v="1899-12-30T06:32:20"/>
    <n v="440.20000000000806"/>
    <x v="9"/>
    <x v="0"/>
  </r>
  <r>
    <x v="6"/>
    <s v=""/>
    <x v="0"/>
    <x v="1103"/>
    <s v="ER1962BDRR2633BBZ"/>
    <d v="2025-03-05T00:00:00"/>
    <x v="4"/>
    <s v="3264"/>
    <x v="36"/>
    <s v="PA"/>
    <x v="2"/>
    <x v="0"/>
    <d v="2025-03-06T00:00:00"/>
    <d v="1899-12-30T10:06:07"/>
    <d v="2025-03-05T00:00:00"/>
    <d v="1899-12-30T18:28:42"/>
    <d v="2025-03-05T00:00:00"/>
    <d v="1899-12-30T19:41:12"/>
    <x v="204"/>
    <x v="25"/>
    <s v="7026013523"/>
    <s v="FBO"/>
    <d v="1899-12-30T01:12:30"/>
    <x v="2723"/>
    <d v="1899-12-30T00:00:00"/>
    <s v="Granel"/>
    <s v="E001"/>
    <x v="0"/>
    <d v="1899-12-30T09:35:05"/>
    <d v="1899-12-30T01:12:30"/>
    <x v="5"/>
    <x v="8"/>
    <x v="2"/>
    <x v="2"/>
    <n v="0"/>
    <n v="1"/>
    <x v="1"/>
    <x v="2"/>
    <x v="2"/>
    <n v="1"/>
    <x v="4"/>
    <x v="2"/>
    <d v="1899-12-30T00:00:00"/>
    <d v="1899-12-30T00:00:00"/>
    <x v="0"/>
    <m/>
    <m/>
    <d v="1899-12-30T00:00:00"/>
    <d v="1899-12-30T09:35:05"/>
    <n v="4"/>
    <d v="1899-12-30T08:22:35"/>
    <n v="575.08333333333917"/>
    <x v="10"/>
    <x v="0"/>
  </r>
  <r>
    <x v="6"/>
    <s v="2025009065"/>
    <x v="0"/>
    <x v="1104"/>
    <s v="E0356HBC"/>
    <d v="2025-03-06T00:00:00"/>
    <x v="4"/>
    <s v="3283"/>
    <x v="37"/>
    <s v="PA"/>
    <x v="2"/>
    <x v="0"/>
    <d v="2025-03-06T00:00:00"/>
    <d v="1899-12-30T09:25:55"/>
    <d v="2025-03-06T00:00:00"/>
    <d v="1899-12-30T06:00:19"/>
    <d v="2025-03-06T00:00:00"/>
    <d v="1899-12-30T06:23:38"/>
    <x v="0"/>
    <x v="25"/>
    <s v="7026013524"/>
    <s v="FBO"/>
    <d v="1899-12-30T03:48:55"/>
    <x v="555"/>
    <d v="1899-12-30T03:25:36"/>
    <s v="Ensacado"/>
    <s v="E002"/>
    <x v="0"/>
    <d v="1899-12-30T20:57:42"/>
    <d v="1899-12-30T00:23:19"/>
    <x v="4"/>
    <x v="9"/>
    <x v="2"/>
    <x v="1"/>
    <n v="0"/>
    <n v="1"/>
    <x v="1"/>
    <x v="1"/>
    <x v="2"/>
    <n v="1"/>
    <x v="4"/>
    <x v="2"/>
    <d v="1899-12-30T03:25:36"/>
    <d v="1899-12-30T02:27:36"/>
    <x v="0"/>
    <m/>
    <m/>
    <d v="1899-12-30T00:00:00"/>
    <d v="1899-12-30T20:57:42"/>
    <n v="5"/>
    <n v="-0.14277777777778"/>
    <n v="1257.6999999999971"/>
    <x v="0"/>
    <x v="0"/>
  </r>
  <r>
    <x v="6"/>
    <s v="2025009092"/>
    <x v="0"/>
    <x v="1083"/>
    <s v="E8474FTB"/>
    <d v="2025-03-06T00:00:00"/>
    <x v="4"/>
    <s v="3269"/>
    <x v="35"/>
    <s v="PA"/>
    <x v="6"/>
    <x v="0"/>
    <d v="2025-03-06T00:00:00"/>
    <d v="1899-12-30T11:59:16"/>
    <d v="2025-03-06T00:00:00"/>
    <d v="1899-12-30T07:12:26"/>
    <d v="2025-03-06T00:00:00"/>
    <d v="1899-12-30T07:44:03"/>
    <x v="0"/>
    <x v="25"/>
    <s v="7026013528"/>
    <s v="FBO"/>
    <d v="1899-12-30T05:18:27"/>
    <x v="2724"/>
    <d v="1899-12-30T04:46:50"/>
    <s v="Granel"/>
    <s v="E001"/>
    <x v="0"/>
    <d v="1899-12-30T19:44:46"/>
    <d v="1899-12-30T00:31:37"/>
    <x v="9"/>
    <x v="9"/>
    <x v="2"/>
    <x v="2"/>
    <n v="0"/>
    <n v="1"/>
    <x v="1"/>
    <x v="2"/>
    <x v="2"/>
    <n v="1"/>
    <x v="4"/>
    <x v="2"/>
    <d v="1899-12-30T04:46:50"/>
    <d v="1899-12-30T03:48:50"/>
    <x v="0"/>
    <m/>
    <m/>
    <d v="1899-12-30T00:00:00"/>
    <d v="1899-12-30T19:44:46"/>
    <n v="5"/>
    <n v="-0.19918981481481002"/>
    <n v="1184.766666666661"/>
    <x v="1"/>
    <x v="0"/>
  </r>
  <r>
    <x v="6"/>
    <s v="2025009114"/>
    <x v="0"/>
    <x v="993"/>
    <s v="E4483KKV"/>
    <d v="2025-03-06T00:00:00"/>
    <x v="4"/>
    <s v="3269"/>
    <x v="35"/>
    <s v="PA"/>
    <x v="6"/>
    <x v="0"/>
    <d v="2025-03-06T00:00:00"/>
    <d v="1899-12-30T12:07:10"/>
    <d v="2025-03-06T00:00:00"/>
    <d v="1899-12-30T08:25:52"/>
    <d v="2025-03-06T00:00:00"/>
    <d v="1899-12-30T09:10:45"/>
    <x v="0"/>
    <x v="25"/>
    <s v="7026013529"/>
    <s v="FBO"/>
    <d v="1899-12-30T04:26:11"/>
    <x v="2494"/>
    <d v="1899-12-30T03:41:18"/>
    <s v="Granel"/>
    <s v="E001"/>
    <x v="0"/>
    <d v="1899-12-30T21:03:34"/>
    <d v="1899-12-30T00:44:53"/>
    <x v="13"/>
    <x v="9"/>
    <x v="2"/>
    <x v="2"/>
    <n v="0"/>
    <n v="1"/>
    <x v="1"/>
    <x v="2"/>
    <x v="2"/>
    <n v="1"/>
    <x v="4"/>
    <x v="2"/>
    <d v="1899-12-30T03:41:18"/>
    <d v="1899-12-30T02:43:18"/>
    <x v="0"/>
    <m/>
    <m/>
    <d v="1899-12-30T00:00:00"/>
    <d v="1899-12-30T21:03:34"/>
    <n v="5"/>
    <n v="-0.15368055555555005"/>
    <n v="1263.5666666666723"/>
    <x v="3"/>
    <x v="0"/>
  </r>
  <r>
    <x v="6"/>
    <s v=""/>
    <x v="0"/>
    <x v="1027"/>
    <s v="ER6668BDPR8609BDH"/>
    <d v="2025-03-06T00:00:00"/>
    <x v="4"/>
    <s v="3264"/>
    <x v="36"/>
    <s v="PA"/>
    <x v="2"/>
    <x v="0"/>
    <d v="2025-03-06T00:00:00"/>
    <d v="1899-12-30T14:30:11"/>
    <d v="2025-03-06T00:00:00"/>
    <d v="1899-12-30T08:45:27"/>
    <d v="2025-03-06T00:00:00"/>
    <d v="1899-12-30T10:36:53"/>
    <x v="204"/>
    <x v="23"/>
    <s v="7026013531"/>
    <s v="FBO"/>
    <d v="1899-12-30T07:36:10"/>
    <x v="2725"/>
    <d v="1899-12-30T05:44:44"/>
    <s v="Granel"/>
    <s v="E001"/>
    <x v="0"/>
    <d v="1899-12-30T20:06:41"/>
    <d v="1899-12-30T01:51:26"/>
    <x v="14"/>
    <x v="9"/>
    <x v="2"/>
    <x v="2"/>
    <n v="0"/>
    <n v="1"/>
    <x v="1"/>
    <x v="2"/>
    <x v="2"/>
    <n v="1"/>
    <x v="4"/>
    <x v="2"/>
    <d v="1899-12-30T05:44:44"/>
    <d v="1899-12-30T04:46:44"/>
    <x v="0"/>
    <m/>
    <m/>
    <d v="1899-12-30T00:00:00"/>
    <d v="1899-12-30T20:06:41"/>
    <n v="5"/>
    <n v="-0.23939814814814997"/>
    <n v="1206.6833333333318"/>
    <x v="4"/>
    <x v="0"/>
  </r>
  <r>
    <x v="6"/>
    <s v="2025009158"/>
    <x v="0"/>
    <x v="1113"/>
    <s v="E8228JWJ"/>
    <d v="2025-03-06T00:00:00"/>
    <x v="4"/>
    <s v="3264"/>
    <x v="36"/>
    <s v="PA"/>
    <x v="1"/>
    <x v="0"/>
    <d v="2025-03-06T00:00:00"/>
    <d v="1899-12-30T14:39:05"/>
    <d v="2025-03-06T00:00:00"/>
    <d v="1899-12-30T10:13:46"/>
    <d v="2025-03-06T00:00:00"/>
    <d v="1899-12-30T10:50:39"/>
    <x v="0"/>
    <x v="23"/>
    <s v="7026013532"/>
    <s v="FBO"/>
    <d v="1899-12-30T05:02:12"/>
    <x v="2726"/>
    <d v="1899-12-30T04:25:19"/>
    <s v="Granel"/>
    <s v="E001"/>
    <x v="0"/>
    <d v="1899-12-30T20:11:33"/>
    <d v="1899-12-30T00:36:53"/>
    <x v="14"/>
    <x v="9"/>
    <x v="2"/>
    <x v="2"/>
    <n v="0"/>
    <n v="1"/>
    <x v="1"/>
    <x v="2"/>
    <x v="2"/>
    <n v="1"/>
    <x v="4"/>
    <x v="2"/>
    <d v="1899-12-30T04:25:19"/>
    <d v="1899-12-30T03:27:19"/>
    <x v="0"/>
    <m/>
    <m/>
    <d v="1899-12-30T00:00:00"/>
    <d v="1899-12-30T20:11:33"/>
    <n v="5"/>
    <n v="-0.18424768518519002"/>
    <n v="1211.5499999999988"/>
    <x v="4"/>
    <x v="0"/>
  </r>
  <r>
    <x v="6"/>
    <s v="2025009168"/>
    <x v="0"/>
    <x v="1100"/>
    <s v="E5260KKG"/>
    <d v="2025-03-06T00:00:00"/>
    <x v="4"/>
    <s v="3269"/>
    <x v="35"/>
    <s v="PA"/>
    <x v="6"/>
    <x v="0"/>
    <d v="2025-03-06T00:00:00"/>
    <d v="1899-12-30T14:23:01"/>
    <d v="2025-03-06T00:00:00"/>
    <d v="1899-12-30T10:29:55"/>
    <d v="2025-03-06T00:00:00"/>
    <d v="1899-12-30T11:06:10"/>
    <x v="0"/>
    <x v="23"/>
    <s v="7026013533"/>
    <s v="FBO"/>
    <d v="1899-12-30T04:29:21"/>
    <x v="15"/>
    <d v="1899-12-30T03:53:06"/>
    <s v="Granel"/>
    <s v="E001"/>
    <x v="0"/>
    <d v="1899-12-30T20:43:08"/>
    <d v="1899-12-30T00:36:15"/>
    <x v="14"/>
    <x v="9"/>
    <x v="2"/>
    <x v="2"/>
    <n v="0"/>
    <n v="1"/>
    <x v="1"/>
    <x v="2"/>
    <x v="2"/>
    <n v="1"/>
    <x v="4"/>
    <x v="2"/>
    <d v="1899-12-30T03:53:06"/>
    <d v="1899-12-30T02:55:06"/>
    <x v="0"/>
    <m/>
    <m/>
    <d v="1899-12-30T00:00:00"/>
    <d v="1899-12-30T20:43:08"/>
    <n v="5"/>
    <n v="-0.16187499999999999"/>
    <n v="1243.1333333333314"/>
    <x v="5"/>
    <x v="0"/>
  </r>
  <r>
    <x v="6"/>
    <s v="2025009174"/>
    <x v="0"/>
    <x v="1059"/>
    <s v="E5477KKG"/>
    <d v="2025-03-06T00:00:00"/>
    <x v="4"/>
    <s v="3269"/>
    <x v="35"/>
    <s v="PA"/>
    <x v="6"/>
    <x v="0"/>
    <d v="2025-03-06T00:00:00"/>
    <d v="1899-12-30T14:30:40"/>
    <d v="2025-03-06T00:00:00"/>
    <d v="1899-12-30T10:36:27"/>
    <d v="2025-03-06T00:00:00"/>
    <d v="1899-12-30T11:18:11"/>
    <x v="0"/>
    <x v="23"/>
    <s v="7026013534"/>
    <s v="FBO"/>
    <d v="1899-12-30T04:35:57"/>
    <x v="2727"/>
    <d v="1899-12-30T03:54:13"/>
    <s v="Granel"/>
    <s v="E001"/>
    <x v="0"/>
    <d v="1899-12-30T20:47:30"/>
    <d v="1899-12-30T00:41:44"/>
    <x v="14"/>
    <x v="9"/>
    <x v="2"/>
    <x v="2"/>
    <n v="0"/>
    <n v="1"/>
    <x v="1"/>
    <x v="2"/>
    <x v="2"/>
    <n v="1"/>
    <x v="4"/>
    <x v="2"/>
    <d v="1899-12-30T03:54:13"/>
    <d v="1899-12-30T02:56:13"/>
    <x v="0"/>
    <m/>
    <m/>
    <d v="1899-12-30T00:00:00"/>
    <d v="1899-12-30T20:47:30"/>
    <n v="5"/>
    <n v="-0.16265046296295999"/>
    <n v="1247.500000000002"/>
    <x v="5"/>
    <x v="0"/>
  </r>
  <r>
    <x v="6"/>
    <s v="2025009195"/>
    <x v="0"/>
    <x v="1099"/>
    <s v="E6468JZW"/>
    <d v="2025-03-06T00:00:00"/>
    <x v="4"/>
    <s v="3269"/>
    <x v="35"/>
    <s v="PA"/>
    <x v="6"/>
    <x v="0"/>
    <d v="2025-03-07T00:00:00"/>
    <d v="1899-12-30T10:30:59"/>
    <d v="2025-03-06T00:00:00"/>
    <d v="1899-12-30T11:35:12"/>
    <d v="2025-03-06T00:00:00"/>
    <d v="1899-12-30T12:05:12"/>
    <x v="0"/>
    <x v="25"/>
    <s v="7026013536"/>
    <s v="FBO"/>
    <d v="1899-12-30T00:30:00"/>
    <x v="2728"/>
    <d v="1899-12-30T00:00:00"/>
    <s v="Granel"/>
    <s v="E001"/>
    <x v="0"/>
    <d v="1899-12-30T01:34:13"/>
    <d v="1899-12-30T00:30:00"/>
    <x v="5"/>
    <x v="9"/>
    <x v="2"/>
    <x v="2"/>
    <n v="0"/>
    <n v="0"/>
    <x v="0"/>
    <x v="2"/>
    <x v="2"/>
    <n v="0"/>
    <x v="4"/>
    <x v="2"/>
    <d v="1899-12-30T00:00:00"/>
    <d v="1899-12-30T00:00:00"/>
    <x v="0"/>
    <m/>
    <m/>
    <d v="1899-12-30T00:00:00"/>
    <d v="1899-12-30T01:34:13"/>
    <n v="5"/>
    <d v="1899-12-30T01:04:13"/>
    <n v="94.216666666665589"/>
    <x v="11"/>
    <x v="0"/>
  </r>
  <r>
    <x v="6"/>
    <s v="2025009198"/>
    <x v="0"/>
    <x v="1104"/>
    <s v="E0356HBC"/>
    <d v="2025-03-06T00:00:00"/>
    <x v="4"/>
    <s v="3283"/>
    <x v="37"/>
    <s v="PA"/>
    <x v="2"/>
    <x v="0"/>
    <d v="2025-03-07T00:00:00"/>
    <d v="1899-12-30T06:25:44"/>
    <d v="2025-03-06T00:00:00"/>
    <d v="1899-12-30T11:37:07"/>
    <d v="2025-03-06T00:00:00"/>
    <d v="1899-12-30T12:10:57"/>
    <x v="0"/>
    <x v="25"/>
    <s v="7026013538"/>
    <s v="FBO"/>
    <d v="1899-12-30T00:33:50"/>
    <x v="945"/>
    <d v="1899-12-30T00:00:00"/>
    <s v="Ensacado"/>
    <s v="E002"/>
    <x v="0"/>
    <d v="1899-12-30T05:45:13"/>
    <d v="1899-12-30T00:33:50"/>
    <x v="1"/>
    <x v="9"/>
    <x v="2"/>
    <x v="1"/>
    <n v="0"/>
    <n v="1"/>
    <x v="1"/>
    <x v="1"/>
    <x v="2"/>
    <n v="1"/>
    <x v="4"/>
    <x v="2"/>
    <d v="1899-12-30T00:00:00"/>
    <d v="1899-12-30T00:00:00"/>
    <x v="0"/>
    <m/>
    <m/>
    <d v="1899-12-30T00:00:00"/>
    <d v="1899-12-30T05:45:13"/>
    <n v="5"/>
    <d v="1899-12-30T05:11:23"/>
    <n v="345.21666666667198"/>
    <x v="11"/>
    <x v="0"/>
  </r>
  <r>
    <x v="8"/>
    <s v="2025009203"/>
    <x v="0"/>
    <x v="1110"/>
    <s v="E4536MXR"/>
    <d v="2025-03-06T00:00:00"/>
    <x v="4"/>
    <s v="3283"/>
    <x v="37"/>
    <s v="PA"/>
    <x v="2"/>
    <x v="0"/>
    <d v="2025-03-06T00:00:00"/>
    <d v="1899-12-30T15:32:42"/>
    <d v="2025-03-06T00:00:00"/>
    <d v="1899-12-30T11:54:32"/>
    <d v="2025-03-06T00:00:00"/>
    <d v="1899-12-30T12:38:40"/>
    <x v="0"/>
    <x v="29"/>
    <s v="7026013540"/>
    <s v="FBO"/>
    <d v="1899-12-30T04:22:18"/>
    <x v="2671"/>
    <d v="1899-12-30T03:38:10"/>
    <s v="Ensacado"/>
    <s v="E002"/>
    <x v="0"/>
    <d v="1899-12-30T21:05:57"/>
    <d v="1899-12-30T00:44:08"/>
    <x v="10"/>
    <x v="9"/>
    <x v="2"/>
    <x v="1"/>
    <n v="0"/>
    <n v="1"/>
    <x v="1"/>
    <x v="1"/>
    <x v="2"/>
    <n v="1"/>
    <x v="6"/>
    <x v="2"/>
    <d v="1899-12-30T03:38:10"/>
    <d v="1899-12-30T02:40:10"/>
    <x v="0"/>
    <m/>
    <m/>
    <d v="1899-12-30T00:00:00"/>
    <d v="1899-12-30T21:05:57"/>
    <n v="5"/>
    <n v="-0.15150462962963002"/>
    <n v="1265.9500000000021"/>
    <x v="11"/>
    <x v="0"/>
  </r>
  <r>
    <x v="6"/>
    <s v="2025009219"/>
    <x v="0"/>
    <x v="1112"/>
    <s v="E7890HZN"/>
    <d v="2025-03-06T00:00:00"/>
    <x v="4"/>
    <s v="3269"/>
    <x v="35"/>
    <s v="PA"/>
    <x v="6"/>
    <x v="0"/>
    <d v="2025-03-06T00:00:00"/>
    <d v="1899-12-30T15:23:12"/>
    <d v="2025-03-06T00:00:00"/>
    <d v="1899-12-30T12:32:12"/>
    <d v="2025-03-06T00:00:00"/>
    <d v="1899-12-30T13:00:20"/>
    <x v="0"/>
    <x v="23"/>
    <s v="7026013543"/>
    <s v="FBO"/>
    <d v="1899-12-30T03:19:08"/>
    <x v="35"/>
    <d v="1899-12-30T02:51:00"/>
    <s v="Granel"/>
    <s v="E001"/>
    <x v="0"/>
    <d v="1899-12-30T21:37:07"/>
    <d v="1899-12-30T00:28:08"/>
    <x v="10"/>
    <x v="9"/>
    <x v="2"/>
    <x v="2"/>
    <n v="0"/>
    <n v="1"/>
    <x v="1"/>
    <x v="2"/>
    <x v="2"/>
    <n v="1"/>
    <x v="4"/>
    <x v="2"/>
    <d v="1899-12-30T02:51:00"/>
    <d v="1899-12-30T01:53:00"/>
    <x v="0"/>
    <m/>
    <m/>
    <d v="1899-12-30T00:00:00"/>
    <d v="1899-12-30T21:37:07"/>
    <n v="5"/>
    <n v="-0.11874999999999991"/>
    <n v="1297.1166666666709"/>
    <x v="6"/>
    <x v="0"/>
  </r>
  <r>
    <x v="6"/>
    <s v="2025009230"/>
    <x v="0"/>
    <x v="1105"/>
    <s v="E6469JZW"/>
    <d v="2025-03-06T00:00:00"/>
    <x v="4"/>
    <s v="3269"/>
    <x v="35"/>
    <s v="PA"/>
    <x v="6"/>
    <x v="0"/>
    <d v="2025-03-06T00:00:00"/>
    <d v="1899-12-30T15:56:38"/>
    <d v="2025-03-06T00:00:00"/>
    <d v="1899-12-30T13:10:53"/>
    <d v="2025-03-06T00:00:00"/>
    <d v="1899-12-30T13:40:37"/>
    <x v="0"/>
    <x v="23"/>
    <s v="7026013545"/>
    <s v="FBO"/>
    <d v="1899-12-30T03:15:29"/>
    <x v="1110"/>
    <d v="1899-12-30T02:45:45"/>
    <s v="Granel"/>
    <s v="E001"/>
    <x v="0"/>
    <d v="1899-12-30T21:43:58"/>
    <d v="1899-12-30T00:29:44"/>
    <x v="10"/>
    <x v="9"/>
    <x v="2"/>
    <x v="2"/>
    <n v="0"/>
    <n v="1"/>
    <x v="1"/>
    <x v="2"/>
    <x v="2"/>
    <n v="1"/>
    <x v="4"/>
    <x v="2"/>
    <d v="1899-12-30T02:45:45"/>
    <d v="1899-12-30T01:47:45"/>
    <x v="0"/>
    <m/>
    <m/>
    <d v="1899-12-30T00:00:00"/>
    <d v="1899-12-30T21:43:58"/>
    <n v="5"/>
    <n v="-0.11510416666666001"/>
    <n v="1303.9666666666787"/>
    <x v="6"/>
    <x v="0"/>
  </r>
  <r>
    <x v="6"/>
    <s v="2025009233"/>
    <x v="0"/>
    <x v="1102"/>
    <s v="E7583HYR"/>
    <d v="2025-03-06T00:00:00"/>
    <x v="4"/>
    <s v="3269"/>
    <x v="35"/>
    <s v="PA"/>
    <x v="6"/>
    <x v="0"/>
    <d v="2025-03-06T00:00:00"/>
    <d v="1899-12-30T18:20:37"/>
    <d v="2025-03-06T00:00:00"/>
    <d v="1899-12-30T13:19:50"/>
    <d v="2025-03-06T00:00:00"/>
    <d v="1899-12-30T13:57:05"/>
    <x v="0"/>
    <x v="23"/>
    <s v="7026013548"/>
    <s v="FBO"/>
    <d v="1899-12-30T05:38:02"/>
    <x v="1636"/>
    <d v="1899-12-30T05:00:47"/>
    <s v="Granel"/>
    <s v="E001"/>
    <x v="0"/>
    <d v="1899-12-30T19:36:27"/>
    <d v="1899-12-30T00:37:15"/>
    <x v="8"/>
    <x v="9"/>
    <x v="2"/>
    <x v="2"/>
    <n v="0"/>
    <n v="1"/>
    <x v="1"/>
    <x v="2"/>
    <x v="2"/>
    <n v="1"/>
    <x v="4"/>
    <x v="2"/>
    <d v="1899-12-30T05:00:47"/>
    <d v="1899-12-30T04:02:47"/>
    <x v="0"/>
    <m/>
    <m/>
    <d v="1899-12-30T00:00:00"/>
    <d v="1899-12-30T19:36:27"/>
    <n v="5"/>
    <n v="-0.20887731481482008"/>
    <n v="1176.4499999999987"/>
    <x v="6"/>
    <x v="0"/>
  </r>
  <r>
    <x v="6"/>
    <s v="2025009250"/>
    <x v="0"/>
    <x v="1101"/>
    <s v="E3654KVD"/>
    <d v="2025-03-06T00:00:00"/>
    <x v="4"/>
    <s v="3269"/>
    <x v="35"/>
    <s v="PA"/>
    <x v="6"/>
    <x v="0"/>
    <d v="2025-03-06T00:00:00"/>
    <d v="1899-12-30T18:21:46"/>
    <d v="2025-03-06T00:00:00"/>
    <d v="1899-12-30T14:11:31"/>
    <d v="2025-03-06T00:00:00"/>
    <d v="1899-12-30T14:51:18"/>
    <x v="0"/>
    <x v="23"/>
    <s v="7026013549"/>
    <s v="FBO"/>
    <d v="1899-12-30T04:50:02"/>
    <x v="2523"/>
    <d v="1899-12-30T04:10:15"/>
    <s v="Granel"/>
    <s v="E001"/>
    <x v="0"/>
    <d v="1899-12-30T20:29:31"/>
    <d v="1899-12-30T00:39:47"/>
    <x v="8"/>
    <x v="9"/>
    <x v="2"/>
    <x v="2"/>
    <n v="0"/>
    <n v="1"/>
    <x v="1"/>
    <x v="2"/>
    <x v="2"/>
    <n v="1"/>
    <x v="4"/>
    <x v="2"/>
    <d v="1899-12-30T04:10:15"/>
    <d v="1899-12-30T03:12:15"/>
    <x v="0"/>
    <m/>
    <m/>
    <d v="1899-12-30T00:00:00"/>
    <d v="1899-12-30T20:29:31"/>
    <n v="5"/>
    <n v="-0.17378472222221997"/>
    <n v="1229.5166666666628"/>
    <x v="7"/>
    <x v="0"/>
  </r>
  <r>
    <x v="6"/>
    <s v=""/>
    <x v="0"/>
    <x v="1109"/>
    <s v="ER1963BDRR8610BDH"/>
    <d v="2025-03-06T00:00:00"/>
    <x v="4"/>
    <s v="3269"/>
    <x v="35"/>
    <s v="PA"/>
    <x v="2"/>
    <x v="0"/>
    <d v="2025-03-07T00:00:00"/>
    <d v="1899-12-30T08:01:46"/>
    <d v="2025-03-06T00:00:00"/>
    <d v="1899-12-30T15:39:15"/>
    <d v="2025-03-06T00:00:00"/>
    <d v="1899-12-30T16:26:04"/>
    <x v="204"/>
    <x v="25"/>
    <s v="7026013551"/>
    <s v="FBO"/>
    <d v="1899-12-30T00:46:49"/>
    <x v="2729"/>
    <d v="1899-12-30T00:00:00"/>
    <s v="Granel"/>
    <s v="E001"/>
    <x v="0"/>
    <d v="1899-12-30T08:24:18"/>
    <d v="1899-12-30T00:46:49"/>
    <x v="3"/>
    <x v="9"/>
    <x v="2"/>
    <x v="2"/>
    <n v="0"/>
    <n v="1"/>
    <x v="1"/>
    <x v="2"/>
    <x v="2"/>
    <n v="1"/>
    <x v="4"/>
    <x v="2"/>
    <d v="1899-12-30T00:00:00"/>
    <d v="1899-12-30T00:00:00"/>
    <x v="0"/>
    <m/>
    <m/>
    <d v="1899-12-30T00:00:00"/>
    <d v="1899-12-30T08:24:18"/>
    <n v="5"/>
    <d v="1899-12-30T07:37:29"/>
    <n v="504.29999999999529"/>
    <x v="8"/>
    <x v="0"/>
  </r>
  <r>
    <x v="6"/>
    <s v="2025009294"/>
    <x v="0"/>
    <x v="1113"/>
    <s v="E8228JWJ"/>
    <d v="2025-03-06T00:00:00"/>
    <x v="4"/>
    <s v="3269"/>
    <x v="35"/>
    <s v="PA"/>
    <x v="6"/>
    <x v="0"/>
    <d v="2025-03-07T00:00:00"/>
    <d v="1899-12-30T08:58:14"/>
    <d v="2025-03-06T00:00:00"/>
    <d v="1899-12-30T18:02:41"/>
    <d v="2025-03-06T00:00:00"/>
    <d v="1899-12-30T18:26:18"/>
    <x v="0"/>
    <x v="25"/>
    <s v="7026013554"/>
    <s v="FBO"/>
    <d v="1899-12-30T00:23:37"/>
    <x v="186"/>
    <d v="1899-12-30T00:00:00"/>
    <s v="Granel"/>
    <s v="E001"/>
    <x v="0"/>
    <d v="1899-12-30T09:28:04"/>
    <d v="1899-12-30T00:23:37"/>
    <x v="3"/>
    <x v="9"/>
    <x v="2"/>
    <x v="2"/>
    <n v="0"/>
    <n v="1"/>
    <x v="1"/>
    <x v="2"/>
    <x v="2"/>
    <n v="1"/>
    <x v="4"/>
    <x v="2"/>
    <d v="1899-12-30T00:00:00"/>
    <d v="1899-12-30T00:00:00"/>
    <x v="0"/>
    <m/>
    <m/>
    <d v="1899-12-30T00:00:00"/>
    <d v="1899-12-30T09:28:04"/>
    <n v="5"/>
    <d v="1899-12-30T09:04:27"/>
    <n v="568.06666666666558"/>
    <x v="9"/>
    <x v="0"/>
  </r>
  <r>
    <x v="6"/>
    <s v="2025009365"/>
    <x v="0"/>
    <x v="1104"/>
    <s v="E0356HBC"/>
    <d v="2025-03-07T00:00:00"/>
    <x v="4"/>
    <s v="3283"/>
    <x v="37"/>
    <s v="PA"/>
    <x v="2"/>
    <x v="0"/>
    <d v="2025-03-07T00:00:00"/>
    <d v="1899-12-30T11:56:48"/>
    <d v="2025-03-07T00:00:00"/>
    <d v="1899-12-30T08:33:36"/>
    <d v="2025-03-07T00:00:00"/>
    <d v="1899-12-30T09:09:46"/>
    <x v="0"/>
    <x v="25"/>
    <s v="7026013558"/>
    <s v="FBO"/>
    <d v="1899-12-30T03:59:22"/>
    <x v="969"/>
    <d v="1899-12-30T03:23:12"/>
    <s v="Ensacado"/>
    <s v="E002"/>
    <x v="0"/>
    <d v="1899-12-30T21:12:57"/>
    <d v="1899-12-30T00:36:10"/>
    <x v="9"/>
    <x v="10"/>
    <x v="2"/>
    <x v="1"/>
    <n v="0"/>
    <n v="1"/>
    <x v="1"/>
    <x v="1"/>
    <x v="2"/>
    <n v="1"/>
    <x v="4"/>
    <x v="2"/>
    <d v="1899-12-30T03:23:12"/>
    <d v="1899-12-30T02:25:12"/>
    <x v="0"/>
    <m/>
    <m/>
    <d v="1899-12-30T00:00:00"/>
    <d v="1899-12-30T21:12:57"/>
    <n v="6"/>
    <n v="-0.14111111111110997"/>
    <n v="1272.9500000000003"/>
    <x v="3"/>
    <x v="0"/>
  </r>
  <r>
    <x v="6"/>
    <s v=""/>
    <x v="0"/>
    <x v="1027"/>
    <s v="ER6668BDPR8609BDH"/>
    <d v="2025-03-07T00:00:00"/>
    <x v="4"/>
    <s v="3269"/>
    <x v="35"/>
    <s v="PA"/>
    <x v="2"/>
    <x v="0"/>
    <d v="2025-03-07T00:00:00"/>
    <d v="1899-12-30T13:46:17"/>
    <d v="2025-03-07T00:00:00"/>
    <d v="1899-12-30T08:39:44"/>
    <d v="2025-03-07T00:00:00"/>
    <d v="1899-12-30T09:26:13"/>
    <x v="204"/>
    <x v="25"/>
    <s v="7026013559"/>
    <s v="FBO"/>
    <d v="1899-12-30T05:53:02"/>
    <x v="60"/>
    <d v="1899-12-30T05:06:33"/>
    <s v="Granel"/>
    <s v="E001"/>
    <x v="0"/>
    <d v="1899-12-30T19:39:55"/>
    <d v="1899-12-30T00:46:29"/>
    <x v="6"/>
    <x v="10"/>
    <x v="2"/>
    <x v="2"/>
    <n v="0"/>
    <n v="1"/>
    <x v="1"/>
    <x v="2"/>
    <x v="2"/>
    <n v="1"/>
    <x v="4"/>
    <x v="2"/>
    <d v="1899-12-30T05:06:33"/>
    <d v="1899-12-30T04:08:33"/>
    <x v="0"/>
    <m/>
    <m/>
    <d v="1899-12-30T00:00:00"/>
    <d v="1899-12-30T19:39:55"/>
    <n v="6"/>
    <n v="-0.21288194444443997"/>
    <n v="1179.9166666666692"/>
    <x v="3"/>
    <x v="0"/>
  </r>
  <r>
    <x v="6"/>
    <s v="2025009379"/>
    <x v="0"/>
    <x v="993"/>
    <s v="E4483KKV"/>
    <d v="2025-03-07T00:00:00"/>
    <x v="4"/>
    <s v="3269"/>
    <x v="35"/>
    <s v="PA"/>
    <x v="6"/>
    <x v="0"/>
    <d v="2025-03-07T00:00:00"/>
    <d v="1899-12-30T14:15:01"/>
    <d v="2025-03-07T00:00:00"/>
    <d v="1899-12-30T08:56:44"/>
    <d v="2025-03-07T00:00:00"/>
    <d v="1899-12-30T09:55:05"/>
    <x v="0"/>
    <x v="23"/>
    <s v="7026013562"/>
    <s v="FBO"/>
    <d v="1899-12-30T06:16:38"/>
    <x v="1827"/>
    <d v="1899-12-30T05:18:17"/>
    <s v="Granel"/>
    <s v="E001"/>
    <x v="0"/>
    <d v="1899-12-30T19:40:03"/>
    <d v="1899-12-30T00:58:21"/>
    <x v="14"/>
    <x v="10"/>
    <x v="2"/>
    <x v="2"/>
    <n v="0"/>
    <n v="1"/>
    <x v="1"/>
    <x v="2"/>
    <x v="2"/>
    <n v="1"/>
    <x v="4"/>
    <x v="2"/>
    <d v="1899-12-30T05:18:17"/>
    <d v="1899-12-30T04:20:17"/>
    <x v="0"/>
    <m/>
    <m/>
    <d v="1899-12-30T00:00:00"/>
    <d v="1899-12-30T19:40:03"/>
    <n v="6"/>
    <n v="-0.22103009259259004"/>
    <n v="1180.0499999999988"/>
    <x v="3"/>
    <x v="0"/>
  </r>
  <r>
    <x v="6"/>
    <s v="2025009386"/>
    <x v="0"/>
    <x v="1000"/>
    <s v="E7439MTL"/>
    <d v="2025-03-07T00:00:00"/>
    <x v="4"/>
    <s v="3269"/>
    <x v="35"/>
    <s v="PA"/>
    <x v="6"/>
    <x v="0"/>
    <d v="2025-03-07T00:00:00"/>
    <d v="1899-12-30T15:11:00"/>
    <d v="2025-03-07T00:00:00"/>
    <d v="1899-12-30T09:04:58"/>
    <d v="2025-03-07T00:00:00"/>
    <d v="1899-12-30T10:15:32"/>
    <x v="0"/>
    <x v="23"/>
    <s v="7026013564"/>
    <s v="FBO"/>
    <d v="1899-12-30T07:16:36"/>
    <x v="2730"/>
    <d v="1899-12-30T06:06:02"/>
    <s v="Granel"/>
    <s v="E001"/>
    <x v="0"/>
    <d v="1899-12-30T19:04:31"/>
    <d v="1899-12-30T01:10:34"/>
    <x v="10"/>
    <x v="10"/>
    <x v="2"/>
    <x v="2"/>
    <n v="0"/>
    <n v="1"/>
    <x v="1"/>
    <x v="2"/>
    <x v="2"/>
    <n v="1"/>
    <x v="4"/>
    <x v="2"/>
    <d v="1899-12-30T06:06:02"/>
    <d v="1899-12-30T05:08:02"/>
    <x v="0"/>
    <m/>
    <m/>
    <d v="1899-12-30T00:00:00"/>
    <d v="1899-12-30T19:04:31"/>
    <n v="6"/>
    <n v="-0.25418981481481995"/>
    <n v="1144.5166666666596"/>
    <x v="4"/>
    <x v="0"/>
  </r>
  <r>
    <x v="6"/>
    <s v="2025009403"/>
    <x v="0"/>
    <x v="1101"/>
    <s v="E3654KVD"/>
    <d v="2025-03-07T00:00:00"/>
    <x v="4"/>
    <s v="3264"/>
    <x v="36"/>
    <s v="PA"/>
    <x v="1"/>
    <x v="0"/>
    <d v="2025-03-07T00:00:00"/>
    <d v="1899-12-30T14:14:11"/>
    <d v="2025-03-07T00:00:00"/>
    <d v="1899-12-30T09:54:08"/>
    <d v="2025-03-07T00:00:00"/>
    <d v="1899-12-30T10:38:28"/>
    <x v="0"/>
    <x v="23"/>
    <s v="7026013565"/>
    <s v="FBO"/>
    <d v="1899-12-30T05:04:23"/>
    <x v="1507"/>
    <d v="1899-12-30T04:20:03"/>
    <s v="Granel"/>
    <s v="E001"/>
    <x v="0"/>
    <d v="1899-12-30T20:24:16"/>
    <d v="1899-12-30T00:44:20"/>
    <x v="14"/>
    <x v="10"/>
    <x v="2"/>
    <x v="2"/>
    <n v="0"/>
    <n v="1"/>
    <x v="1"/>
    <x v="2"/>
    <x v="2"/>
    <n v="1"/>
    <x v="4"/>
    <x v="2"/>
    <d v="1899-12-30T04:20:03"/>
    <d v="1899-12-30T03:22:03"/>
    <x v="0"/>
    <m/>
    <m/>
    <d v="1899-12-30T00:00:00"/>
    <d v="1899-12-30T20:24:16"/>
    <n v="6"/>
    <n v="-0.18059027777777997"/>
    <n v="1224.2666666666676"/>
    <x v="4"/>
    <x v="0"/>
  </r>
  <r>
    <x v="6"/>
    <s v="2025009405"/>
    <x v="0"/>
    <x v="1112"/>
    <s v="E7890HZN"/>
    <d v="2025-03-07T00:00:00"/>
    <x v="4"/>
    <s v="3269"/>
    <x v="35"/>
    <s v="PA"/>
    <x v="6"/>
    <x v="0"/>
    <d v="2025-03-07T00:00:00"/>
    <d v="1899-12-30T18:17:29"/>
    <d v="2025-03-07T00:00:00"/>
    <d v="1899-12-30T09:54:58"/>
    <d v="2025-03-07T00:00:00"/>
    <d v="1899-12-30T10:41:59"/>
    <x v="0"/>
    <x v="23"/>
    <s v="7026013566"/>
    <s v="FBO"/>
    <d v="1899-12-30T09:09:32"/>
    <x v="2731"/>
    <d v="1899-12-30T08:22:31"/>
    <s v="Granel"/>
    <s v="E001"/>
    <x v="0"/>
    <d v="1899-12-30T16:24:29"/>
    <d v="1899-12-30T00:47:01"/>
    <x v="8"/>
    <x v="10"/>
    <x v="2"/>
    <x v="2"/>
    <n v="0"/>
    <n v="1"/>
    <x v="1"/>
    <x v="2"/>
    <x v="2"/>
    <n v="1"/>
    <x v="4"/>
    <x v="2"/>
    <d v="1899-12-30T08:22:31"/>
    <d v="1899-12-30T07:24:31"/>
    <x v="0"/>
    <m/>
    <m/>
    <d v="1899-12-30T00:00:00"/>
    <d v="1899-12-30T16:24:29"/>
    <n v="6"/>
    <n v="-0.34896990740739997"/>
    <n v="984.48333333333949"/>
    <x v="4"/>
    <x v="0"/>
  </r>
  <r>
    <x v="6"/>
    <s v="2025009430"/>
    <x v="0"/>
    <x v="1113"/>
    <s v="E8228JWJ"/>
    <d v="2025-03-07T00:00:00"/>
    <x v="4"/>
    <s v="3269"/>
    <x v="35"/>
    <s v="PA"/>
    <x v="6"/>
    <x v="0"/>
    <d v="2025-03-07T00:00:00"/>
    <d v="1899-12-30T15:46:20"/>
    <d v="2025-03-07T00:00:00"/>
    <d v="1899-12-30T11:01:22"/>
    <d v="2025-03-07T00:00:00"/>
    <d v="1899-12-30T11:32:02"/>
    <x v="0"/>
    <x v="23"/>
    <s v="7026013569"/>
    <s v="FBO"/>
    <d v="1899-12-30T05:15:38"/>
    <x v="1731"/>
    <d v="1899-12-30T04:44:58"/>
    <s v="Granel"/>
    <s v="E001"/>
    <x v="0"/>
    <d v="1899-12-30T19:45:41"/>
    <d v="1899-12-30T00:30:40"/>
    <x v="10"/>
    <x v="10"/>
    <x v="2"/>
    <x v="2"/>
    <n v="0"/>
    <n v="1"/>
    <x v="1"/>
    <x v="2"/>
    <x v="2"/>
    <n v="1"/>
    <x v="4"/>
    <x v="2"/>
    <d v="1899-12-30T04:44:58"/>
    <d v="1899-12-30T03:46:58"/>
    <x v="0"/>
    <m/>
    <m/>
    <d v="1899-12-30T00:00:00"/>
    <d v="1899-12-30T19:45:41"/>
    <n v="6"/>
    <n v="-0.19789351851852"/>
    <n v="1185.683333333322"/>
    <x v="5"/>
    <x v="0"/>
  </r>
  <r>
    <x v="8"/>
    <s v="2025009435"/>
    <x v="0"/>
    <x v="1114"/>
    <s v="E9276LSH"/>
    <d v="2025-03-07T00:00:00"/>
    <x v="4"/>
    <s v="3282"/>
    <x v="42"/>
    <s v="PA"/>
    <x v="2"/>
    <x v="0"/>
    <d v="2025-03-07T00:00:00"/>
    <d v="1899-12-30T14:43:24"/>
    <d v="2025-03-07T00:00:00"/>
    <d v="1899-12-30T11:18:03"/>
    <d v="2025-03-07T00:00:00"/>
    <d v="1899-12-30T11:44:04"/>
    <x v="0"/>
    <x v="29"/>
    <s v="7026013570"/>
    <s v="FBO"/>
    <d v="1899-12-30T03:51:22"/>
    <x v="1252"/>
    <d v="1899-12-30T03:25:21"/>
    <s v="Ensacado"/>
    <s v="E002"/>
    <x v="0"/>
    <d v="1899-12-30T21:00:39"/>
    <d v="1899-12-30T00:26:01"/>
    <x v="14"/>
    <x v="10"/>
    <x v="2"/>
    <x v="1"/>
    <n v="0"/>
    <n v="1"/>
    <x v="1"/>
    <x v="1"/>
    <x v="2"/>
    <n v="1"/>
    <x v="6"/>
    <x v="2"/>
    <d v="1899-12-30T03:25:21"/>
    <d v="1899-12-30T02:27:21"/>
    <x v="0"/>
    <m/>
    <m/>
    <d v="1899-12-30T00:00:00"/>
    <d v="1899-12-30T21:00:39"/>
    <n v="6"/>
    <n v="-0.14260416666665998"/>
    <n v="1260.6500000000101"/>
    <x v="5"/>
    <x v="0"/>
  </r>
  <r>
    <x v="6"/>
    <s v=""/>
    <x v="0"/>
    <x v="1109"/>
    <s v="ER1963BDRR8610BDH"/>
    <d v="2025-03-07T00:00:00"/>
    <x v="4"/>
    <s v="3269"/>
    <x v="35"/>
    <s v="PA"/>
    <x v="2"/>
    <x v="0"/>
    <d v="2025-03-07T00:00:00"/>
    <d v="1899-12-30T16:32:54"/>
    <d v="2025-03-07T00:00:00"/>
    <d v="1899-12-30T11:28:00"/>
    <d v="2025-03-07T00:00:00"/>
    <d v="1899-12-30T11:56:51"/>
    <x v="204"/>
    <x v="23"/>
    <s v="7026013571"/>
    <s v="FBO"/>
    <d v="1899-12-30T05:33:45"/>
    <x v="2732"/>
    <d v="1899-12-30T05:04:54"/>
    <s v="Granel"/>
    <s v="E001"/>
    <x v="0"/>
    <d v="1899-12-30T19:23:56"/>
    <d v="1899-12-30T00:28:51"/>
    <x v="7"/>
    <x v="10"/>
    <x v="2"/>
    <x v="2"/>
    <n v="0"/>
    <n v="1"/>
    <x v="1"/>
    <x v="2"/>
    <x v="2"/>
    <n v="1"/>
    <x v="4"/>
    <x v="2"/>
    <d v="1899-12-30T05:04:54"/>
    <d v="1899-12-30T04:06:54"/>
    <x v="0"/>
    <m/>
    <m/>
    <d v="1899-12-30T00:00:00"/>
    <d v="1899-12-30T19:23:56"/>
    <n v="6"/>
    <n v="-0.21173611111110996"/>
    <n v="1163.9333333333316"/>
    <x v="5"/>
    <x v="0"/>
  </r>
  <r>
    <x v="6"/>
    <s v="2025009442"/>
    <x v="0"/>
    <x v="988"/>
    <s v="E7437MTL"/>
    <d v="2025-03-07T00:00:00"/>
    <x v="4"/>
    <s v="3269"/>
    <x v="35"/>
    <s v="PA"/>
    <x v="6"/>
    <x v="0"/>
    <d v="2025-03-10T00:00:00"/>
    <d v="1899-12-30T06:39:45"/>
    <d v="2025-03-07T00:00:00"/>
    <d v="1899-12-30T11:33:22"/>
    <d v="2025-03-07T00:00:00"/>
    <d v="1899-12-30T12:11:19"/>
    <x v="0"/>
    <x v="23"/>
    <s v="7026013572"/>
    <s v="FBO"/>
    <d v="1899-12-30T00:37:57"/>
    <x v="2689"/>
    <d v="1899-12-30T00:00:00"/>
    <s v="Granel"/>
    <s v="E001"/>
    <x v="0"/>
    <d v="1899-12-30T05:31:34"/>
    <d v="1899-12-30T00:37:57"/>
    <x v="1"/>
    <x v="10"/>
    <x v="3"/>
    <x v="2"/>
    <n v="0"/>
    <n v="1"/>
    <x v="1"/>
    <x v="2"/>
    <x v="2"/>
    <n v="1"/>
    <x v="4"/>
    <x v="2"/>
    <d v="1899-12-30T00:00:00"/>
    <d v="1899-12-30T00:00:00"/>
    <x v="0"/>
    <m/>
    <m/>
    <d v="1899-12-30T00:00:00"/>
    <d v="1899-12-30T05:31:34"/>
    <n v="6"/>
    <d v="1899-12-30T04:53:37"/>
    <n v="331.56666666666729"/>
    <x v="11"/>
    <x v="0"/>
  </r>
  <r>
    <x v="6"/>
    <s v="2025009467"/>
    <x v="0"/>
    <x v="1046"/>
    <s v="E0631LTH"/>
    <d v="2025-03-07T00:00:00"/>
    <x v="4"/>
    <s v="3264"/>
    <x v="36"/>
    <s v="PA"/>
    <x v="1"/>
    <x v="0"/>
    <d v="2025-03-07T00:00:00"/>
    <d v="1899-12-30T15:11:51"/>
    <d v="2025-03-07T00:00:00"/>
    <d v="1899-12-30T12:36:23"/>
    <d v="2025-03-07T00:00:00"/>
    <d v="1899-12-30T13:01:16"/>
    <x v="0"/>
    <x v="23"/>
    <s v="7026013573"/>
    <s v="FBO"/>
    <d v="1899-12-30T03:00:21"/>
    <x v="1098"/>
    <d v="1899-12-30T02:35:28"/>
    <s v="Granel"/>
    <s v="E001"/>
    <x v="0"/>
    <d v="1899-12-30T21:49:24"/>
    <d v="1899-12-30T00:24:53"/>
    <x v="10"/>
    <x v="10"/>
    <x v="2"/>
    <x v="2"/>
    <n v="0"/>
    <n v="1"/>
    <x v="1"/>
    <x v="2"/>
    <x v="2"/>
    <n v="1"/>
    <x v="4"/>
    <x v="2"/>
    <d v="1899-12-30T02:35:28"/>
    <d v="1899-12-30T01:37:28"/>
    <x v="0"/>
    <m/>
    <m/>
    <d v="1899-12-30T00:00:00"/>
    <d v="1899-12-30T21:49:24"/>
    <n v="6"/>
    <n v="-0.10796296296296992"/>
    <n v="1309.4000000000005"/>
    <x v="6"/>
    <x v="0"/>
  </r>
  <r>
    <x v="8"/>
    <s v="2025009473"/>
    <x v="0"/>
    <x v="1115"/>
    <s v="E6274MXV"/>
    <d v="2025-03-07T00:00:00"/>
    <x v="4"/>
    <s v="3283"/>
    <x v="37"/>
    <s v="PA"/>
    <x v="2"/>
    <x v="0"/>
    <d v="2025-03-07T00:00:00"/>
    <d v="1899-12-30T15:32:01"/>
    <d v="2025-03-07T00:00:00"/>
    <d v="1899-12-30T12:48:33"/>
    <d v="2025-03-07T00:00:00"/>
    <d v="1899-12-30T13:17:52"/>
    <x v="0"/>
    <x v="29"/>
    <s v="7026013574"/>
    <s v="FBO"/>
    <d v="1899-12-30T03:12:47"/>
    <x v="1926"/>
    <d v="1899-12-30T02:43:28"/>
    <s v="Ensacado"/>
    <s v="E002"/>
    <x v="0"/>
    <d v="1899-12-30T21:45:50"/>
    <d v="1899-12-30T00:29:19"/>
    <x v="10"/>
    <x v="10"/>
    <x v="2"/>
    <x v="1"/>
    <n v="0"/>
    <n v="1"/>
    <x v="1"/>
    <x v="1"/>
    <x v="2"/>
    <n v="1"/>
    <x v="6"/>
    <x v="2"/>
    <d v="1899-12-30T02:43:28"/>
    <d v="1899-12-30T01:45:28"/>
    <x v="0"/>
    <m/>
    <m/>
    <d v="1899-12-30T00:00:00"/>
    <d v="1899-12-30T21:45:50"/>
    <n v="6"/>
    <n v="-0.11351851851851991"/>
    <n v="1305.8333333333221"/>
    <x v="6"/>
    <x v="0"/>
  </r>
  <r>
    <x v="6"/>
    <s v="2025009474"/>
    <x v="0"/>
    <x v="1090"/>
    <s v="E8263KDM"/>
    <d v="2025-03-07T00:00:00"/>
    <x v="4"/>
    <s v="3264"/>
    <x v="36"/>
    <s v="PA"/>
    <x v="1"/>
    <x v="0"/>
    <d v="2025-03-07T00:00:00"/>
    <d v="1899-12-30T16:07:23"/>
    <d v="2025-03-07T00:00:00"/>
    <d v="1899-12-30T12:50:06"/>
    <d v="2025-03-07T00:00:00"/>
    <d v="1899-12-30T13:29:05"/>
    <x v="0"/>
    <x v="23"/>
    <s v="7026013575"/>
    <s v="FBO"/>
    <d v="1899-12-30T03:56:16"/>
    <x v="2733"/>
    <d v="1899-12-30T03:17:17"/>
    <s v="Granel"/>
    <s v="E001"/>
    <x v="0"/>
    <d v="1899-12-30T21:21:41"/>
    <d v="1899-12-30T00:38:59"/>
    <x v="7"/>
    <x v="10"/>
    <x v="2"/>
    <x v="2"/>
    <n v="0"/>
    <n v="1"/>
    <x v="1"/>
    <x v="2"/>
    <x v="2"/>
    <n v="1"/>
    <x v="4"/>
    <x v="2"/>
    <d v="1899-12-30T03:17:17"/>
    <d v="1899-12-30T02:19:17"/>
    <x v="0"/>
    <m/>
    <m/>
    <d v="1899-12-30T00:00:00"/>
    <d v="1899-12-30T21:21:41"/>
    <n v="6"/>
    <n v="-0.13700231481480996"/>
    <n v="1281.6833333333411"/>
    <x v="6"/>
    <x v="0"/>
  </r>
  <r>
    <x v="6"/>
    <s v="2025009489"/>
    <x v="0"/>
    <x v="1105"/>
    <s v="E6469JZW"/>
    <d v="2025-03-07T00:00:00"/>
    <x v="4"/>
    <s v="3269"/>
    <x v="35"/>
    <s v="PA"/>
    <x v="6"/>
    <x v="0"/>
    <d v="2025-03-07T00:00:00"/>
    <d v="1899-12-30T18:51:35"/>
    <d v="2025-03-07T00:00:00"/>
    <d v="1899-12-30T13:35:17"/>
    <d v="2025-03-07T00:00:00"/>
    <d v="1899-12-30T14:02:09"/>
    <x v="0"/>
    <x v="23"/>
    <s v="7026013578"/>
    <s v="FBO"/>
    <d v="1899-12-30T05:43:10"/>
    <x v="2146"/>
    <d v="1899-12-30T05:16:18"/>
    <s v="Granel"/>
    <s v="E001"/>
    <x v="0"/>
    <d v="1899-12-30T19:10:33"/>
    <d v="1899-12-30T00:26:52"/>
    <x v="8"/>
    <x v="10"/>
    <x v="2"/>
    <x v="2"/>
    <n v="0"/>
    <n v="1"/>
    <x v="1"/>
    <x v="2"/>
    <x v="2"/>
    <n v="1"/>
    <x v="4"/>
    <x v="2"/>
    <d v="1899-12-30T05:16:18"/>
    <d v="1899-12-30T04:18:18"/>
    <x v="0"/>
    <m/>
    <m/>
    <d v="1899-12-30T00:00:00"/>
    <d v="1899-12-30T19:10:33"/>
    <n v="6"/>
    <n v="-0.21965277777778003"/>
    <n v="1150.5500000000004"/>
    <x v="7"/>
    <x v="0"/>
  </r>
  <r>
    <x v="6"/>
    <s v="2025009527"/>
    <x v="0"/>
    <x v="1102"/>
    <s v="E7583HYR"/>
    <d v="2025-03-07T00:00:00"/>
    <x v="4"/>
    <s v="3269"/>
    <x v="35"/>
    <s v="PA"/>
    <x v="6"/>
    <x v="0"/>
    <d v="2025-03-10T00:00:00"/>
    <d v="1899-12-30T09:05:05"/>
    <d v="2025-03-07T00:00:00"/>
    <d v="1899-12-30T15:08:36"/>
    <d v="2025-03-07T00:00:00"/>
    <d v="1899-12-30T15:47:07"/>
    <x v="0"/>
    <x v="23"/>
    <s v="7026013581"/>
    <s v="FBO"/>
    <d v="1899-12-30T00:38:31"/>
    <x v="16"/>
    <d v="1899-12-30T00:00:00"/>
    <s v="Granel"/>
    <s v="E001"/>
    <x v="0"/>
    <d v="1899-12-30T06:42:02"/>
    <d v="1899-12-30T00:38:31"/>
    <x v="4"/>
    <x v="10"/>
    <x v="3"/>
    <x v="2"/>
    <n v="0"/>
    <n v="1"/>
    <x v="1"/>
    <x v="2"/>
    <x v="2"/>
    <n v="1"/>
    <x v="4"/>
    <x v="2"/>
    <d v="1899-12-30T00:00:00"/>
    <d v="1899-12-30T00:00:00"/>
    <x v="0"/>
    <m/>
    <m/>
    <d v="1899-12-30T00:00:00"/>
    <d v="1899-12-30T06:42:02"/>
    <n v="6"/>
    <d v="1899-12-30T06:03:31"/>
    <n v="402.03333333334081"/>
    <x v="14"/>
    <x v="0"/>
  </r>
  <r>
    <x v="8"/>
    <s v="2025009530"/>
    <x v="0"/>
    <x v="1108"/>
    <s v="E4657FGR"/>
    <d v="2025-03-07T00:00:00"/>
    <x v="4"/>
    <s v="3283"/>
    <x v="37"/>
    <s v="PA"/>
    <x v="2"/>
    <x v="0"/>
    <d v="2025-03-07T00:00:00"/>
    <d v="1899-12-30T18:00:50"/>
    <d v="2025-03-07T00:00:00"/>
    <d v="1899-12-30T15:25:30"/>
    <d v="2025-03-07T00:00:00"/>
    <d v="1899-12-30T15:52:43"/>
    <x v="0"/>
    <x v="29"/>
    <s v="7026013582"/>
    <s v="FBO"/>
    <d v="1899-12-30T03:02:33"/>
    <x v="1136"/>
    <d v="1899-12-30T02:35:20"/>
    <s v="Ensacado"/>
    <s v="E002"/>
    <x v="0"/>
    <d v="1899-12-30T21:51:52"/>
    <d v="1899-12-30T00:27:13"/>
    <x v="8"/>
    <x v="10"/>
    <x v="2"/>
    <x v="1"/>
    <n v="0"/>
    <n v="1"/>
    <x v="1"/>
    <x v="1"/>
    <x v="2"/>
    <n v="1"/>
    <x v="6"/>
    <x v="2"/>
    <d v="1899-12-30T02:35:20"/>
    <d v="1899-12-30T01:37:20"/>
    <x v="0"/>
    <m/>
    <m/>
    <d v="1899-12-30T00:00:00"/>
    <d v="1899-12-30T21:51:52"/>
    <n v="6"/>
    <n v="-0.10787037037036995"/>
    <n v="1311.8666666666772"/>
    <x v="14"/>
    <x v="0"/>
  </r>
  <r>
    <x v="6"/>
    <s v="2025009561"/>
    <x v="0"/>
    <x v="1104"/>
    <s v="E0356HBC"/>
    <d v="2025-03-10T00:00:00"/>
    <x v="4"/>
    <s v="3283"/>
    <x v="37"/>
    <s v="PA"/>
    <x v="2"/>
    <x v="0"/>
    <d v="2025-03-10T00:00:00"/>
    <d v="1899-12-30T09:06:54"/>
    <d v="2025-03-10T00:00:00"/>
    <d v="1899-12-30T05:57:32"/>
    <d v="2025-03-10T00:00:00"/>
    <d v="1899-12-30T06:46:37"/>
    <x v="0"/>
    <x v="23"/>
    <s v="7026013584"/>
    <s v="FBO"/>
    <d v="1899-12-30T03:58:27"/>
    <x v="2734"/>
    <d v="1899-12-30T03:09:22"/>
    <s v="Ensacado"/>
    <s v="E002"/>
    <x v="0"/>
    <d v="1899-12-30T21:39:42"/>
    <d v="1899-12-30T00:49:05"/>
    <x v="4"/>
    <x v="11"/>
    <x v="3"/>
    <x v="1"/>
    <n v="0"/>
    <n v="1"/>
    <x v="1"/>
    <x v="1"/>
    <x v="2"/>
    <n v="1"/>
    <x v="4"/>
    <x v="2"/>
    <d v="1899-12-30T03:09:22"/>
    <d v="1899-12-30T02:11:22"/>
    <x v="0"/>
    <m/>
    <m/>
    <d v="1899-12-30T00:00:00"/>
    <d v="1899-12-30T21:39:42"/>
    <n v="2"/>
    <n v="-0.13150462962963003"/>
    <n v="1299.7000000000021"/>
    <x v="0"/>
    <x v="0"/>
  </r>
  <r>
    <x v="6"/>
    <s v="2025009575"/>
    <x v="0"/>
    <x v="993"/>
    <s v="E4483KKV"/>
    <d v="2025-03-10T00:00:00"/>
    <x v="4"/>
    <s v="3269"/>
    <x v="35"/>
    <s v="PA"/>
    <x v="6"/>
    <x v="0"/>
    <d v="2025-03-10T00:00:00"/>
    <d v="1899-12-30T10:52:23"/>
    <d v="2025-03-10T00:00:00"/>
    <d v="1899-12-30T07:02:00"/>
    <d v="2025-03-10T00:00:00"/>
    <d v="1899-12-30T07:40:33"/>
    <x v="0"/>
    <x v="23"/>
    <s v="7026013587"/>
    <s v="FBO"/>
    <d v="1899-12-30T04:28:56"/>
    <x v="290"/>
    <d v="1899-12-30T03:50:23"/>
    <s v="Granel"/>
    <s v="E001"/>
    <x v="0"/>
    <d v="1899-12-30T20:48:09"/>
    <d v="1899-12-30T00:38:33"/>
    <x v="5"/>
    <x v="11"/>
    <x v="3"/>
    <x v="2"/>
    <n v="0"/>
    <n v="1"/>
    <x v="1"/>
    <x v="2"/>
    <x v="2"/>
    <n v="1"/>
    <x v="4"/>
    <x v="2"/>
    <d v="1899-12-30T03:50:23"/>
    <d v="1899-12-30T02:52:23"/>
    <x v="0"/>
    <m/>
    <m/>
    <d v="1899-12-30T00:00:00"/>
    <d v="1899-12-30T20:48:09"/>
    <n v="2"/>
    <n v="-0.15998842592592"/>
    <n v="1248.1500000000035"/>
    <x v="1"/>
    <x v="0"/>
  </r>
  <r>
    <x v="6"/>
    <s v="2025009620"/>
    <x v="0"/>
    <x v="1099"/>
    <s v="E6468JZW"/>
    <d v="2025-03-10T00:00:00"/>
    <x v="4"/>
    <s v="3269"/>
    <x v="35"/>
    <s v="PA"/>
    <x v="6"/>
    <x v="0"/>
    <d v="2025-03-10T00:00:00"/>
    <d v="1899-12-30T14:45:15"/>
    <d v="2025-03-10T00:00:00"/>
    <d v="1899-12-30T09:49:31"/>
    <d v="2025-03-10T00:00:00"/>
    <d v="1899-12-30T10:21:36"/>
    <x v="0"/>
    <x v="25"/>
    <s v="7026013592"/>
    <s v="FBO"/>
    <d v="1899-12-30T05:27:49"/>
    <x v="1358"/>
    <d v="1899-12-30T04:55:44"/>
    <s v="Granel"/>
    <s v="E001"/>
    <x v="0"/>
    <d v="1899-12-30T19:36:20"/>
    <d v="1899-12-30T00:32:05"/>
    <x v="14"/>
    <x v="11"/>
    <x v="3"/>
    <x v="2"/>
    <n v="0"/>
    <n v="1"/>
    <x v="1"/>
    <x v="2"/>
    <x v="2"/>
    <n v="1"/>
    <x v="4"/>
    <x v="2"/>
    <d v="1899-12-30T04:55:44"/>
    <d v="1899-12-30T03:57:44"/>
    <x v="0"/>
    <m/>
    <m/>
    <d v="1899-12-30T00:00:00"/>
    <d v="1899-12-30T19:36:20"/>
    <n v="2"/>
    <n v="-0.20537037037036998"/>
    <n v="1176.3333333333444"/>
    <x v="4"/>
    <x v="0"/>
  </r>
  <r>
    <x v="6"/>
    <s v="2025009660"/>
    <x v="0"/>
    <x v="1105"/>
    <s v="E6469JZW"/>
    <d v="2025-03-10T00:00:00"/>
    <x v="4"/>
    <s v="3269"/>
    <x v="35"/>
    <s v="PA"/>
    <x v="6"/>
    <x v="0"/>
    <d v="2025-03-10T00:00:00"/>
    <d v="1899-12-30T16:57:10"/>
    <d v="2025-03-10T00:00:00"/>
    <d v="1899-12-30T10:39:33"/>
    <d v="2025-03-10T00:00:00"/>
    <d v="1899-12-30T11:17:43"/>
    <x v="0"/>
    <x v="25"/>
    <s v="7026013595"/>
    <s v="FBO"/>
    <d v="1899-12-30T06:55:47"/>
    <x v="2735"/>
    <d v="1899-12-30T06:17:37"/>
    <s v="Granel"/>
    <s v="E001"/>
    <x v="0"/>
    <d v="1899-12-30T18:20:32"/>
    <d v="1899-12-30T00:38:10"/>
    <x v="7"/>
    <x v="11"/>
    <x v="3"/>
    <x v="2"/>
    <n v="0"/>
    <n v="1"/>
    <x v="1"/>
    <x v="2"/>
    <x v="2"/>
    <n v="1"/>
    <x v="4"/>
    <x v="2"/>
    <d v="1899-12-30T06:17:37"/>
    <d v="1899-12-30T05:19:37"/>
    <x v="0"/>
    <m/>
    <m/>
    <d v="1899-12-30T00:00:00"/>
    <d v="1899-12-30T18:20:32"/>
    <n v="2"/>
    <n v="-0.2622337962963"/>
    <n v="1100.5333333333283"/>
    <x v="5"/>
    <x v="0"/>
  </r>
  <r>
    <x v="6"/>
    <s v="2025009669"/>
    <x v="0"/>
    <x v="1113"/>
    <s v="E8228JWJ"/>
    <d v="2025-03-10T00:00:00"/>
    <x v="4"/>
    <s v="3269"/>
    <x v="35"/>
    <s v="PA"/>
    <x v="6"/>
    <x v="0"/>
    <d v="2025-03-10T00:00:00"/>
    <d v="1899-12-30T15:42:11"/>
    <d v="2025-03-10T00:00:00"/>
    <d v="1899-12-30T10:56:36"/>
    <d v="2025-03-10T00:00:00"/>
    <d v="1899-12-30T11:38:00"/>
    <x v="0"/>
    <x v="25"/>
    <s v="7026013598"/>
    <s v="FBO"/>
    <d v="1899-12-30T05:26:59"/>
    <x v="1189"/>
    <d v="1899-12-30T04:45:35"/>
    <s v="Granel"/>
    <s v="E001"/>
    <x v="0"/>
    <d v="1899-12-30T19:55:48"/>
    <d v="1899-12-30T00:41:24"/>
    <x v="10"/>
    <x v="11"/>
    <x v="3"/>
    <x v="2"/>
    <n v="0"/>
    <n v="1"/>
    <x v="1"/>
    <x v="2"/>
    <x v="2"/>
    <n v="1"/>
    <x v="4"/>
    <x v="2"/>
    <d v="1899-12-30T04:45:35"/>
    <d v="1899-12-30T03:47:35"/>
    <x v="0"/>
    <m/>
    <m/>
    <d v="1899-12-30T00:00:00"/>
    <d v="1899-12-30T19:55:48"/>
    <n v="2"/>
    <n v="-0.19832175925925999"/>
    <n v="1195.7999999999988"/>
    <x v="5"/>
    <x v="0"/>
  </r>
  <r>
    <x v="6"/>
    <s v="2025009683"/>
    <x v="0"/>
    <x v="1011"/>
    <s v="E4443KBP"/>
    <d v="2025-03-10T00:00:00"/>
    <x v="4"/>
    <s v="3269"/>
    <x v="35"/>
    <s v="PA"/>
    <x v="6"/>
    <x v="0"/>
    <d v="2025-03-10T00:00:00"/>
    <d v="1899-12-30T18:58:05"/>
    <d v="2025-03-10T00:00:00"/>
    <d v="1899-12-30T11:25:23"/>
    <d v="2025-03-10T00:00:00"/>
    <d v="1899-12-30T12:10:40"/>
    <x v="0"/>
    <x v="25"/>
    <s v="7026013599"/>
    <s v="FBO"/>
    <d v="1899-12-30T08:17:59"/>
    <x v="2469"/>
    <d v="1899-12-30T07:32:42"/>
    <s v="Granel"/>
    <s v="E001"/>
    <x v="0"/>
    <d v="1899-12-30T17:12:34"/>
    <d v="1899-12-30T00:45:17"/>
    <x v="8"/>
    <x v="11"/>
    <x v="3"/>
    <x v="2"/>
    <n v="0"/>
    <n v="1"/>
    <x v="1"/>
    <x v="2"/>
    <x v="2"/>
    <n v="1"/>
    <x v="4"/>
    <x v="2"/>
    <d v="1899-12-30T07:32:42"/>
    <d v="1899-12-30T06:34:42"/>
    <x v="0"/>
    <m/>
    <m/>
    <d v="1899-12-30T00:00:00"/>
    <d v="1899-12-30T17:12:34"/>
    <n v="2"/>
    <n v="-0.31437500000000007"/>
    <n v="1032.5666666666675"/>
    <x v="11"/>
    <x v="0"/>
  </r>
  <r>
    <x v="6"/>
    <s v="2025009692"/>
    <x v="0"/>
    <x v="1059"/>
    <s v="E5477KKG"/>
    <d v="2025-03-10T00:00:00"/>
    <x v="4"/>
    <s v="3269"/>
    <x v="35"/>
    <s v="PA"/>
    <x v="6"/>
    <x v="0"/>
    <d v="2025-03-10T00:00:00"/>
    <d v="1899-12-30T17:55:17"/>
    <d v="2025-03-10T00:00:00"/>
    <d v="1899-12-30T11:48:02"/>
    <d v="2025-03-10T00:00:00"/>
    <d v="1899-12-30T12:21:47"/>
    <x v="0"/>
    <x v="25"/>
    <s v="7026013600"/>
    <s v="FBO"/>
    <d v="1899-12-30T06:41:00"/>
    <x v="461"/>
    <d v="1899-12-30T06:07:15"/>
    <s v="Granel"/>
    <s v="E001"/>
    <x v="0"/>
    <d v="1899-12-30T18:26:29"/>
    <d v="1899-12-30T00:33:45"/>
    <x v="11"/>
    <x v="11"/>
    <x v="3"/>
    <x v="2"/>
    <n v="0"/>
    <n v="1"/>
    <x v="1"/>
    <x v="2"/>
    <x v="2"/>
    <n v="1"/>
    <x v="4"/>
    <x v="2"/>
    <d v="1899-12-30T06:07:15"/>
    <d v="1899-12-30T05:09:15"/>
    <x v="0"/>
    <m/>
    <m/>
    <d v="1899-12-30T00:00:00"/>
    <d v="1899-12-30T18:26:29"/>
    <n v="2"/>
    <n v="-0.25503472222223"/>
    <n v="1106.483333333322"/>
    <x v="11"/>
    <x v="0"/>
  </r>
  <r>
    <x v="6"/>
    <s v="2025009694"/>
    <x v="0"/>
    <x v="987"/>
    <s v="E0350HNY"/>
    <d v="2025-03-10T00:00:00"/>
    <x v="4"/>
    <s v="3269"/>
    <x v="35"/>
    <s v="PA"/>
    <x v="6"/>
    <x v="0"/>
    <d v="2025-03-10T00:00:00"/>
    <d v="1899-12-30T20:01:21"/>
    <d v="2025-03-10T00:00:00"/>
    <d v="1899-12-30T11:59:13"/>
    <d v="2025-03-10T00:00:00"/>
    <d v="1899-12-30T13:01:45"/>
    <x v="0"/>
    <x v="25"/>
    <s v="7026013604"/>
    <s v="FBO"/>
    <d v="1899-12-30T09:04:40"/>
    <x v="2736"/>
    <d v="1899-12-30T08:02:08"/>
    <s v="Granel"/>
    <s v="E001"/>
    <x v="0"/>
    <d v="1899-12-30T17:00:23"/>
    <d v="1899-12-30T01:02:32"/>
    <x v="15"/>
    <x v="11"/>
    <x v="3"/>
    <x v="2"/>
    <n v="0"/>
    <n v="1"/>
    <x v="1"/>
    <x v="2"/>
    <x v="2"/>
    <n v="1"/>
    <x v="4"/>
    <x v="2"/>
    <d v="1899-12-30T08:02:08"/>
    <d v="1899-12-30T07:04:08"/>
    <x v="0"/>
    <m/>
    <m/>
    <d v="1899-12-30T00:00:00"/>
    <d v="1899-12-30T17:00:23"/>
    <n v="2"/>
    <n v="-0.33481481481480996"/>
    <n v="1020.3833333333317"/>
    <x v="6"/>
    <x v="0"/>
  </r>
  <r>
    <x v="6"/>
    <s v=""/>
    <x v="0"/>
    <x v="1103"/>
    <s v="ER1962BDRR2633BBZ"/>
    <d v="2025-03-10T00:00:00"/>
    <x v="4"/>
    <s v="3269"/>
    <x v="35"/>
    <s v="PA"/>
    <x v="2"/>
    <x v="0"/>
    <d v="2025-03-11T00:00:00"/>
    <d v="1899-12-30T09:06:29"/>
    <d v="2025-03-10T00:00:00"/>
    <d v="1899-12-30T11:35:34"/>
    <d v="2025-03-10T00:00:00"/>
    <d v="1899-12-30T14:10:04"/>
    <x v="204"/>
    <x v="25"/>
    <s v="7026013609"/>
    <s v="FBO"/>
    <d v="1899-12-30T02:34:30"/>
    <x v="2737"/>
    <d v="1899-12-30T00:00:00"/>
    <s v="Granel"/>
    <s v="E001"/>
    <x v="0"/>
    <d v="1899-12-30T05:03:35"/>
    <d v="1899-12-30T02:34:30"/>
    <x v="4"/>
    <x v="11"/>
    <x v="3"/>
    <x v="2"/>
    <n v="0"/>
    <n v="1"/>
    <x v="1"/>
    <x v="2"/>
    <x v="2"/>
    <n v="1"/>
    <x v="4"/>
    <x v="2"/>
    <d v="1899-12-30T00:00:00"/>
    <d v="1899-12-30T00:00:00"/>
    <x v="0"/>
    <m/>
    <m/>
    <d v="1899-12-30T00:00:00"/>
    <d v="1899-12-30T05:03:35"/>
    <n v="2"/>
    <d v="1899-12-30T02:29:05"/>
    <n v="303.58333333333428"/>
    <x v="7"/>
    <x v="0"/>
  </r>
  <r>
    <x v="6"/>
    <s v="2025009721"/>
    <x v="0"/>
    <x v="1116"/>
    <s v="E5251LBB"/>
    <d v="2025-03-10T00:00:00"/>
    <x v="4"/>
    <s v="3269"/>
    <x v="35"/>
    <s v="PA"/>
    <x v="6"/>
    <x v="0"/>
    <d v="2025-03-10T00:00:00"/>
    <d v="1899-12-30T21:18:55"/>
    <d v="2025-03-10T00:00:00"/>
    <d v="1899-12-30T13:28:21"/>
    <d v="2025-03-10T00:00:00"/>
    <d v="1899-12-30T14:13:03"/>
    <x v="0"/>
    <x v="25"/>
    <s v="7026013610"/>
    <s v="FBO"/>
    <d v="1899-12-30T08:35:16"/>
    <x v="2738"/>
    <d v="1899-12-30T07:50:34"/>
    <s v="Granel"/>
    <s v="E001"/>
    <x v="0"/>
    <d v="1899-12-30T16:54:07"/>
    <d v="1899-12-30T00:44:42"/>
    <x v="16"/>
    <x v="11"/>
    <x v="3"/>
    <x v="2"/>
    <n v="0"/>
    <n v="1"/>
    <x v="1"/>
    <x v="2"/>
    <x v="2"/>
    <n v="1"/>
    <x v="4"/>
    <x v="2"/>
    <d v="1899-12-30T07:50:34"/>
    <d v="1899-12-30T06:52:34"/>
    <x v="0"/>
    <m/>
    <m/>
    <d v="1899-12-30T00:00:00"/>
    <d v="1899-12-30T16:54:07"/>
    <n v="2"/>
    <n v="-0.32678240740739994"/>
    <n v="1014.1166666666676"/>
    <x v="7"/>
    <x v="0"/>
  </r>
  <r>
    <x v="6"/>
    <s v="2025009727"/>
    <x v="0"/>
    <x v="1102"/>
    <s v="E3654KVD"/>
    <d v="2025-03-10T00:00:00"/>
    <x v="4"/>
    <s v="3264"/>
    <x v="36"/>
    <s v="PA"/>
    <x v="1"/>
    <x v="0"/>
    <d v="2025-03-11T00:00:00"/>
    <d v="1899-12-30T09:42:13"/>
    <d v="2025-03-10T00:00:00"/>
    <d v="1899-12-30T13:42:24"/>
    <d v="2025-03-10T00:00:00"/>
    <d v="1899-12-30T14:33:57"/>
    <x v="0"/>
    <x v="25"/>
    <s v="7026013612"/>
    <s v="FBO"/>
    <d v="1899-12-30T00:51:33"/>
    <x v="2739"/>
    <d v="1899-12-30T00:00:00"/>
    <s v="Granel"/>
    <s v="E001"/>
    <x v="0"/>
    <d v="1899-12-30T04:51:44"/>
    <d v="1899-12-30T00:51:33"/>
    <x v="4"/>
    <x v="11"/>
    <x v="3"/>
    <x v="2"/>
    <n v="0"/>
    <n v="0"/>
    <x v="0"/>
    <x v="2"/>
    <x v="2"/>
    <n v="0"/>
    <x v="4"/>
    <x v="2"/>
    <d v="1899-12-30T00:00:00"/>
    <d v="1899-12-30T00:00:00"/>
    <x v="0"/>
    <m/>
    <m/>
    <d v="1899-12-30T00:00:00"/>
    <d v="1899-12-30T04:51:44"/>
    <n v="2"/>
    <d v="1899-12-30T04:00:11"/>
    <n v="291.73333333332948"/>
    <x v="7"/>
    <x v="0"/>
  </r>
  <r>
    <x v="8"/>
    <s v="2025009743"/>
    <x v="0"/>
    <x v="1058"/>
    <s v="E0824KCR"/>
    <d v="2025-03-10T00:00:00"/>
    <x v="4"/>
    <s v="3283"/>
    <x v="37"/>
    <s v="PA"/>
    <x v="2"/>
    <x v="0"/>
    <d v="2025-03-10T00:00:00"/>
    <d v="1899-12-30T17:44:51"/>
    <d v="2025-03-10T00:00:00"/>
    <d v="1899-12-30T14:29:25"/>
    <d v="2025-03-10T00:00:00"/>
    <d v="1899-12-30T14:52:18"/>
    <x v="0"/>
    <x v="29"/>
    <s v="7026013614"/>
    <s v="FBO"/>
    <d v="1899-12-30T03:38:19"/>
    <x v="398"/>
    <d v="1899-12-30T03:15:26"/>
    <s v="Ensacado"/>
    <s v="E002"/>
    <x v="0"/>
    <d v="1899-12-30T21:07:26"/>
    <d v="1899-12-30T00:22:53"/>
    <x v="11"/>
    <x v="11"/>
    <x v="3"/>
    <x v="1"/>
    <n v="0"/>
    <n v="1"/>
    <x v="1"/>
    <x v="1"/>
    <x v="2"/>
    <n v="1"/>
    <x v="6"/>
    <x v="2"/>
    <d v="1899-12-30T03:15:26"/>
    <d v="1899-12-30T02:17:26"/>
    <x v="0"/>
    <m/>
    <m/>
    <d v="1899-12-30T00:00:00"/>
    <d v="1899-12-30T21:07:26"/>
    <n v="2"/>
    <n v="-0.13571759259259997"/>
    <n v="1267.4333333333316"/>
    <x v="7"/>
    <x v="0"/>
  </r>
  <r>
    <x v="6"/>
    <s v="2025009737"/>
    <x v="0"/>
    <x v="993"/>
    <s v="E4483KKV"/>
    <d v="2025-03-10T00:00:00"/>
    <x v="4"/>
    <s v="3269"/>
    <x v="35"/>
    <s v="PA"/>
    <x v="6"/>
    <x v="0"/>
    <d v="2025-03-11T00:00:00"/>
    <d v="1899-12-30T10:06:06"/>
    <d v="2025-03-10T00:00:00"/>
    <d v="1899-12-30T14:15:14"/>
    <d v="2025-03-10T00:00:00"/>
    <d v="1899-12-30T15:05:11"/>
    <x v="0"/>
    <x v="25"/>
    <s v="7026013615"/>
    <s v="FBO"/>
    <d v="1899-12-30T00:49:57"/>
    <x v="2740"/>
    <d v="1899-12-30T00:00:00"/>
    <s v="Granel"/>
    <s v="E001"/>
    <x v="0"/>
    <d v="1899-12-30T04:59:05"/>
    <d v="1899-12-30T00:49:57"/>
    <x v="5"/>
    <x v="11"/>
    <x v="3"/>
    <x v="2"/>
    <n v="0"/>
    <n v="0"/>
    <x v="0"/>
    <x v="2"/>
    <x v="2"/>
    <n v="0"/>
    <x v="4"/>
    <x v="2"/>
    <d v="1899-12-30T00:00:00"/>
    <d v="1899-12-30T00:00:00"/>
    <x v="0"/>
    <m/>
    <m/>
    <d v="1899-12-30T00:00:00"/>
    <d v="1899-12-30T04:59:05"/>
    <n v="2"/>
    <d v="1899-12-30T04:09:08"/>
    <n v="299.08333333333434"/>
    <x v="14"/>
    <x v="0"/>
  </r>
  <r>
    <x v="6"/>
    <s v="2025009799"/>
    <x v="0"/>
    <x v="1104"/>
    <s v="E0356HBC"/>
    <d v="2025-03-11T00:00:00"/>
    <x v="4"/>
    <s v="3283"/>
    <x v="37"/>
    <s v="PA"/>
    <x v="2"/>
    <x v="0"/>
    <d v="2025-03-11T00:00:00"/>
    <d v="1899-12-30T10:00:36"/>
    <d v="2025-03-11T00:00:00"/>
    <d v="1899-12-30T05:59:44"/>
    <d v="2025-03-11T00:00:00"/>
    <d v="1899-12-30T07:06:09"/>
    <x v="0"/>
    <x v="25"/>
    <s v="7026013627"/>
    <s v="FBO"/>
    <d v="1899-12-30T05:07:17"/>
    <x v="2741"/>
    <d v="1899-12-30T04:00:52"/>
    <s v="Ensacado"/>
    <s v="E002"/>
    <x v="0"/>
    <d v="1899-12-30T21:05:32"/>
    <d v="1899-12-30T01:06:25"/>
    <x v="5"/>
    <x v="12"/>
    <x v="3"/>
    <x v="1"/>
    <n v="0"/>
    <n v="1"/>
    <x v="1"/>
    <x v="1"/>
    <x v="2"/>
    <n v="1"/>
    <x v="4"/>
    <x v="2"/>
    <d v="1899-12-30T04:00:52"/>
    <d v="1899-12-30T03:02:52"/>
    <x v="0"/>
    <m/>
    <m/>
    <d v="1899-12-30T00:00:00"/>
    <d v="1899-12-30T21:05:32"/>
    <n v="3"/>
    <n v="-0.16726851851851998"/>
    <n v="1265.5333333333381"/>
    <x v="1"/>
    <x v="0"/>
  </r>
  <r>
    <x v="6"/>
    <s v="2025009810"/>
    <x v="0"/>
    <x v="978"/>
    <s v="E3178LFN"/>
    <d v="2025-03-11T00:00:00"/>
    <x v="4"/>
    <s v="3269"/>
    <x v="35"/>
    <s v="PA"/>
    <x v="6"/>
    <x v="0"/>
    <d v="2025-03-11T00:00:00"/>
    <d v="1899-12-30T09:48:47"/>
    <d v="2025-03-11T00:00:00"/>
    <d v="1899-12-30T06:48:16"/>
    <d v="2025-03-11T00:00:00"/>
    <d v="1899-12-30T07:20:52"/>
    <x v="0"/>
    <x v="25"/>
    <s v="7026013628"/>
    <s v="FBO"/>
    <d v="1899-12-30T03:33:07"/>
    <x v="1182"/>
    <d v="1899-12-30T03:00:31"/>
    <s v="Granel"/>
    <s v="E001"/>
    <x v="0"/>
    <d v="1899-12-30T21:32:04"/>
    <d v="1899-12-30T00:32:36"/>
    <x v="4"/>
    <x v="12"/>
    <x v="3"/>
    <x v="2"/>
    <n v="0"/>
    <n v="1"/>
    <x v="1"/>
    <x v="2"/>
    <x v="2"/>
    <n v="1"/>
    <x v="4"/>
    <x v="2"/>
    <d v="1899-12-30T03:00:31"/>
    <d v="1899-12-30T02:02:31"/>
    <x v="0"/>
    <m/>
    <m/>
    <d v="1899-12-30T00:00:00"/>
    <d v="1899-12-30T21:32:04"/>
    <n v="3"/>
    <n v="-0.12535879629628999"/>
    <n v="1292.0666666666771"/>
    <x v="1"/>
    <x v="0"/>
  </r>
  <r>
    <x v="6"/>
    <s v="2025009814"/>
    <x v="0"/>
    <x v="1100"/>
    <s v="E5260KKG"/>
    <d v="2025-03-11T00:00:00"/>
    <x v="4"/>
    <s v="3269"/>
    <x v="35"/>
    <s v="PA"/>
    <x v="6"/>
    <x v="0"/>
    <d v="2025-03-11T00:00:00"/>
    <d v="1899-12-30T11:01:02"/>
    <d v="2025-03-11T00:00:00"/>
    <d v="1899-12-30T07:05:41"/>
    <d v="2025-03-11T00:00:00"/>
    <d v="1899-12-30T07:36:32"/>
    <x v="0"/>
    <x v="25"/>
    <s v="7026013629"/>
    <s v="FBO"/>
    <d v="1899-12-30T04:26:12"/>
    <x v="1706"/>
    <d v="1899-12-30T03:55:21"/>
    <s v="Granel"/>
    <s v="E001"/>
    <x v="0"/>
    <d v="1899-12-30T20:35:29"/>
    <d v="1899-12-30T00:30:51"/>
    <x v="9"/>
    <x v="12"/>
    <x v="3"/>
    <x v="2"/>
    <n v="0"/>
    <n v="1"/>
    <x v="1"/>
    <x v="2"/>
    <x v="2"/>
    <n v="1"/>
    <x v="4"/>
    <x v="2"/>
    <d v="1899-12-30T03:55:21"/>
    <d v="1899-12-30T02:57:21"/>
    <x v="0"/>
    <m/>
    <m/>
    <d v="1899-12-30T00:00:00"/>
    <d v="1899-12-30T20:35:29"/>
    <n v="3"/>
    <n v="-0.16343750000000001"/>
    <n v="1235.4833333333315"/>
    <x v="1"/>
    <x v="0"/>
  </r>
  <r>
    <x v="6"/>
    <s v="2025009819"/>
    <x v="0"/>
    <x v="1117"/>
    <s v="E0307HGB"/>
    <d v="2025-03-11T00:00:00"/>
    <x v="4"/>
    <s v="3283"/>
    <x v="37"/>
    <s v="PA"/>
    <x v="2"/>
    <x v="0"/>
    <d v="2025-03-11T00:00:00"/>
    <d v="1899-12-30T11:42:21"/>
    <d v="2025-03-11T00:00:00"/>
    <d v="1899-12-30T07:39:17"/>
    <d v="2025-03-11T00:00:00"/>
    <d v="1899-12-30T08:14:03"/>
    <x v="0"/>
    <x v="25"/>
    <s v="7026013633"/>
    <s v="FBO"/>
    <d v="1899-12-30T04:37:50"/>
    <x v="974"/>
    <d v="1899-12-30T04:03:04"/>
    <s v="Ensacado"/>
    <s v="E002"/>
    <x v="0"/>
    <d v="1899-12-30T20:31:41"/>
    <d v="1899-12-30T00:34:46"/>
    <x v="9"/>
    <x v="12"/>
    <x v="3"/>
    <x v="1"/>
    <n v="0"/>
    <n v="1"/>
    <x v="1"/>
    <x v="1"/>
    <x v="2"/>
    <n v="1"/>
    <x v="4"/>
    <x v="2"/>
    <d v="1899-12-30T04:03:04"/>
    <d v="1899-12-30T03:05:04"/>
    <x v="0"/>
    <m/>
    <m/>
    <d v="1899-12-30T00:00:00"/>
    <d v="1899-12-30T20:31:41"/>
    <n v="3"/>
    <n v="-0.1687962962963"/>
    <n v="1231.68333333333"/>
    <x v="2"/>
    <x v="0"/>
  </r>
  <r>
    <x v="6"/>
    <s v="2025009821"/>
    <x v="0"/>
    <x v="1007"/>
    <s v="E9449KGB"/>
    <d v="2025-03-11T00:00:00"/>
    <x v="4"/>
    <s v="3269"/>
    <x v="35"/>
    <s v="PA"/>
    <x v="6"/>
    <x v="0"/>
    <d v="2025-03-11T00:00:00"/>
    <d v="1899-12-30T11:54:28"/>
    <d v="2025-03-11T00:00:00"/>
    <d v="1899-12-30T07:58:08"/>
    <d v="2025-03-11T00:00:00"/>
    <d v="1899-12-30T08:23:42"/>
    <x v="0"/>
    <x v="25"/>
    <s v="7026013634"/>
    <s v="FBO"/>
    <d v="1899-12-30T04:21:54"/>
    <x v="2742"/>
    <d v="1899-12-30T03:56:20"/>
    <s v="Granel"/>
    <s v="E001"/>
    <x v="0"/>
    <d v="1899-12-30T20:29:13"/>
    <d v="1899-12-30T00:25:34"/>
    <x v="9"/>
    <x v="12"/>
    <x v="3"/>
    <x v="2"/>
    <n v="0"/>
    <n v="1"/>
    <x v="1"/>
    <x v="2"/>
    <x v="2"/>
    <n v="1"/>
    <x v="4"/>
    <x v="2"/>
    <d v="1899-12-30T03:56:20"/>
    <d v="1899-12-30T02:58:20"/>
    <x v="0"/>
    <m/>
    <m/>
    <d v="1899-12-30T00:00:00"/>
    <d v="1899-12-30T20:29:13"/>
    <n v="3"/>
    <n v="-0.16412037037036997"/>
    <n v="1229.2166666666676"/>
    <x v="2"/>
    <x v="0"/>
  </r>
  <r>
    <x v="6"/>
    <s v="2025009824"/>
    <x v="0"/>
    <x v="1038"/>
    <s v="E2274KKH"/>
    <d v="2025-03-11T00:00:00"/>
    <x v="4"/>
    <s v="3269"/>
    <x v="35"/>
    <s v="PA"/>
    <x v="6"/>
    <x v="0"/>
    <d v="2025-03-11T00:00:00"/>
    <d v="1899-12-30T13:06:16"/>
    <d v="2025-03-11T00:00:00"/>
    <d v="1899-12-30T08:07:45"/>
    <d v="2025-03-11T00:00:00"/>
    <d v="1899-12-30T08:39:52"/>
    <x v="0"/>
    <x v="25"/>
    <s v="7026013635"/>
    <s v="FBO"/>
    <d v="1899-12-30T05:30:38"/>
    <x v="12"/>
    <d v="1899-12-30T04:58:31"/>
    <s v="Granel"/>
    <s v="E001"/>
    <x v="0"/>
    <d v="1899-12-30T19:33:35"/>
    <d v="1899-12-30T00:32:07"/>
    <x v="6"/>
    <x v="12"/>
    <x v="3"/>
    <x v="2"/>
    <n v="0"/>
    <n v="1"/>
    <x v="1"/>
    <x v="2"/>
    <x v="2"/>
    <n v="1"/>
    <x v="4"/>
    <x v="2"/>
    <d v="1899-12-30T04:58:31"/>
    <d v="1899-12-30T04:00:31"/>
    <x v="0"/>
    <m/>
    <m/>
    <d v="1899-12-30T00:00:00"/>
    <d v="1899-12-30T19:33:35"/>
    <n v="3"/>
    <n v="-0.20730324074074002"/>
    <n v="1173.5833333333333"/>
    <x v="2"/>
    <x v="0"/>
  </r>
  <r>
    <x v="6"/>
    <s v=""/>
    <x v="0"/>
    <x v="1027"/>
    <s v="ER6668BDPR8609BDH"/>
    <d v="2025-03-11T00:00:00"/>
    <x v="4"/>
    <s v="3269"/>
    <x v="35"/>
    <s v="PA"/>
    <x v="2"/>
    <x v="0"/>
    <d v="2025-03-11T00:00:00"/>
    <d v="1899-12-30T14:20:27"/>
    <d v="2025-03-11T00:00:00"/>
    <d v="1899-12-30T08:26:16"/>
    <d v="2025-03-11T00:00:00"/>
    <d v="1899-12-30T09:08:10"/>
    <x v="204"/>
    <x v="23"/>
    <s v="7026013636"/>
    <s v="FBO"/>
    <d v="1899-12-30T06:36:05"/>
    <x v="1122"/>
    <d v="1899-12-30T05:54:11"/>
    <s v="Granel"/>
    <s v="E001"/>
    <x v="0"/>
    <d v="1899-12-30T18:47:42"/>
    <d v="1899-12-30T00:41:54"/>
    <x v="14"/>
    <x v="12"/>
    <x v="3"/>
    <x v="2"/>
    <n v="0"/>
    <n v="1"/>
    <x v="1"/>
    <x v="2"/>
    <x v="2"/>
    <n v="1"/>
    <x v="4"/>
    <x v="2"/>
    <d v="1899-12-30T05:54:11"/>
    <d v="1899-12-30T04:56:11"/>
    <x v="0"/>
    <m/>
    <m/>
    <d v="1899-12-30T00:00:00"/>
    <d v="1899-12-30T18:47:42"/>
    <n v="3"/>
    <n v="-0.24596064814815005"/>
    <n v="1127.7000000000085"/>
    <x v="3"/>
    <x v="0"/>
  </r>
  <r>
    <x v="6"/>
    <s v=""/>
    <x v="0"/>
    <x v="1109"/>
    <s v="ER1963BDRR8610BDH"/>
    <d v="2025-03-11T00:00:00"/>
    <x v="4"/>
    <s v="3269"/>
    <x v="35"/>
    <s v="PA"/>
    <x v="2"/>
    <x v="0"/>
    <d v="2025-03-11T00:00:00"/>
    <d v="1899-12-30T14:21:00"/>
    <d v="2025-03-11T00:00:00"/>
    <d v="1899-12-30T09:03:32"/>
    <d v="2025-03-11T00:00:00"/>
    <d v="1899-12-30T09:37:00"/>
    <x v="204"/>
    <x v="23"/>
    <s v="7026013637"/>
    <s v="FBO"/>
    <d v="1899-12-30T05:50:56"/>
    <x v="1446"/>
    <d v="1899-12-30T05:17:28"/>
    <s v="Granel"/>
    <s v="E001"/>
    <x v="0"/>
    <d v="1899-12-30T19:15:59"/>
    <d v="1899-12-30T00:33:28"/>
    <x v="14"/>
    <x v="12"/>
    <x v="3"/>
    <x v="2"/>
    <n v="0"/>
    <n v="1"/>
    <x v="1"/>
    <x v="2"/>
    <x v="2"/>
    <n v="1"/>
    <x v="4"/>
    <x v="2"/>
    <d v="1899-12-30T05:17:28"/>
    <d v="1899-12-30T04:19:28"/>
    <x v="0"/>
    <m/>
    <m/>
    <d v="1899-12-30T00:00:00"/>
    <d v="1899-12-30T19:15:59"/>
    <n v="3"/>
    <n v="-0.22046296296296997"/>
    <n v="1155.983333333322"/>
    <x v="3"/>
    <x v="0"/>
  </r>
  <r>
    <x v="6"/>
    <s v="2025009865"/>
    <x v="0"/>
    <x v="1085"/>
    <s v="E2589JTB"/>
    <d v="2025-03-11T00:00:00"/>
    <x v="4"/>
    <s v="3269"/>
    <x v="35"/>
    <s v="PA"/>
    <x v="6"/>
    <x v="0"/>
    <d v="2025-03-11T00:00:00"/>
    <d v="1899-12-30T16:29:13"/>
    <d v="2025-03-11T00:00:00"/>
    <d v="1899-12-30T10:35:57"/>
    <d v="2025-03-11T00:00:00"/>
    <d v="1899-12-30T11:14:18"/>
    <x v="0"/>
    <x v="23"/>
    <s v="7026013639"/>
    <s v="FBO"/>
    <d v="1899-12-30T06:31:37"/>
    <x v="274"/>
    <d v="1899-12-30T05:53:16"/>
    <s v="Granel"/>
    <s v="E001"/>
    <x v="0"/>
    <d v="1899-12-30T18:45:04"/>
    <d v="1899-12-30T00:38:21"/>
    <x v="7"/>
    <x v="12"/>
    <x v="3"/>
    <x v="2"/>
    <n v="0"/>
    <n v="1"/>
    <x v="1"/>
    <x v="2"/>
    <x v="2"/>
    <n v="1"/>
    <x v="4"/>
    <x v="2"/>
    <d v="1899-12-30T05:53:16"/>
    <d v="1899-12-30T04:55:16"/>
    <x v="0"/>
    <m/>
    <m/>
    <d v="1899-12-30T00:00:00"/>
    <d v="1899-12-30T18:45:04"/>
    <n v="3"/>
    <n v="-0.24532407407407997"/>
    <n v="1125.0666666666662"/>
    <x v="5"/>
    <x v="0"/>
  </r>
  <r>
    <x v="6"/>
    <s v="2025009892"/>
    <x v="0"/>
    <x v="1059"/>
    <s v="E5477KKG"/>
    <d v="2025-03-11T00:00:00"/>
    <x v="4"/>
    <s v="3269"/>
    <x v="35"/>
    <s v="PA"/>
    <x v="6"/>
    <x v="0"/>
    <d v="2025-03-11T00:00:00"/>
    <d v="1899-12-30T17:33:30"/>
    <d v="2025-03-11T00:00:00"/>
    <d v="1899-12-30T11:27:32"/>
    <d v="2025-03-11T00:00:00"/>
    <d v="1899-12-30T12:04:59"/>
    <x v="0"/>
    <x v="23"/>
    <s v="7026013642"/>
    <s v="FBO"/>
    <d v="1899-12-30T06:43:25"/>
    <x v="1390"/>
    <d v="1899-12-30T06:05:58"/>
    <s v="Granel"/>
    <s v="E001"/>
    <x v="0"/>
    <d v="1899-12-30T18:31:28"/>
    <d v="1899-12-30T00:37:27"/>
    <x v="11"/>
    <x v="12"/>
    <x v="3"/>
    <x v="2"/>
    <n v="0"/>
    <n v="1"/>
    <x v="1"/>
    <x v="2"/>
    <x v="2"/>
    <n v="1"/>
    <x v="4"/>
    <x v="2"/>
    <d v="1899-12-30T06:05:58"/>
    <d v="1899-12-30T05:07:58"/>
    <x v="0"/>
    <m/>
    <m/>
    <d v="1899-12-30T00:00:00"/>
    <d v="1899-12-30T18:31:28"/>
    <n v="3"/>
    <n v="-0.25414351851852002"/>
    <n v="1111.4666666666724"/>
    <x v="11"/>
    <x v="0"/>
  </r>
  <r>
    <x v="6"/>
    <s v="2025009902"/>
    <x v="0"/>
    <x v="987"/>
    <s v="E0350HNY"/>
    <d v="2025-03-11T00:00:00"/>
    <x v="4"/>
    <s v="3269"/>
    <x v="35"/>
    <s v="PA"/>
    <x v="6"/>
    <x v="0"/>
    <d v="2025-03-11T00:00:00"/>
    <d v="1899-12-30T18:25:33"/>
    <d v="2025-03-11T00:00:00"/>
    <d v="1899-12-30T11:57:14"/>
    <d v="2025-03-11T00:00:00"/>
    <d v="1899-12-30T12:28:41"/>
    <x v="0"/>
    <x v="23"/>
    <s v="7026013645"/>
    <s v="FBO"/>
    <d v="1899-12-30T06:59:46"/>
    <x v="892"/>
    <d v="1899-12-30T06:28:19"/>
    <s v="Granel"/>
    <s v="E001"/>
    <x v="0"/>
    <d v="1899-12-30T18:03:07"/>
    <d v="1899-12-30T00:31:27"/>
    <x v="8"/>
    <x v="12"/>
    <x v="3"/>
    <x v="2"/>
    <n v="0"/>
    <n v="1"/>
    <x v="1"/>
    <x v="2"/>
    <x v="2"/>
    <n v="1"/>
    <x v="4"/>
    <x v="2"/>
    <d v="1899-12-30T06:28:19"/>
    <d v="1899-12-30T05:30:19"/>
    <x v="0"/>
    <m/>
    <m/>
    <d v="1899-12-30T00:00:00"/>
    <d v="1899-12-30T18:03:07"/>
    <n v="3"/>
    <n v="-0.26966435185186"/>
    <n v="1083.1166666666579"/>
    <x v="11"/>
    <x v="0"/>
  </r>
  <r>
    <x v="6"/>
    <s v=""/>
    <x v="0"/>
    <x v="1103"/>
    <s v="ER1962BDRR2633BBZ"/>
    <d v="2025-03-11T00:00:00"/>
    <x v="4"/>
    <s v="3269"/>
    <x v="35"/>
    <s v="PA"/>
    <x v="2"/>
    <x v="0"/>
    <d v="2025-03-12T00:00:00"/>
    <d v="1899-12-30T06:41:32"/>
    <d v="2025-03-11T00:00:00"/>
    <d v="1899-12-30T11:44:39"/>
    <d v="2025-03-11T00:00:00"/>
    <d v="1899-12-30T12:34:28"/>
    <x v="204"/>
    <x v="23"/>
    <s v="7026013646"/>
    <s v="FBO"/>
    <d v="1899-12-30T00:49:49"/>
    <x v="2743"/>
    <d v="1899-12-30T00:00:00"/>
    <s v="Granel"/>
    <s v="E001"/>
    <x v="0"/>
    <d v="1899-12-30T05:52:56"/>
    <d v="1899-12-30T00:49:49"/>
    <x v="1"/>
    <x v="12"/>
    <x v="3"/>
    <x v="2"/>
    <n v="0"/>
    <n v="1"/>
    <x v="1"/>
    <x v="2"/>
    <x v="2"/>
    <n v="1"/>
    <x v="4"/>
    <x v="2"/>
    <d v="1899-12-30T00:00:00"/>
    <d v="1899-12-30T00:00:00"/>
    <x v="0"/>
    <m/>
    <m/>
    <d v="1899-12-30T00:00:00"/>
    <d v="1899-12-30T05:52:56"/>
    <n v="3"/>
    <d v="1899-12-30T05:03:07"/>
    <n v="352.93333333334402"/>
    <x v="11"/>
    <x v="0"/>
  </r>
  <r>
    <x v="6"/>
    <s v="2025009921"/>
    <x v="0"/>
    <x v="1112"/>
    <s v="E7890HZN"/>
    <d v="2025-03-11T00:00:00"/>
    <x v="4"/>
    <s v="3264"/>
    <x v="36"/>
    <s v="PA"/>
    <x v="1"/>
    <x v="0"/>
    <d v="2025-03-11T00:00:00"/>
    <d v="1899-12-30T19:14:11"/>
    <d v="2025-03-11T00:00:00"/>
    <d v="1899-12-30T12:30:40"/>
    <d v="2025-03-11T00:00:00"/>
    <d v="1899-12-30T12:53:31"/>
    <x v="0"/>
    <x v="23"/>
    <s v="7026013648"/>
    <s v="FBO"/>
    <d v="1899-12-30T07:06:22"/>
    <x v="407"/>
    <d v="1899-12-30T06:43:31"/>
    <s v="Granel"/>
    <s v="E001"/>
    <x v="0"/>
    <d v="1899-12-30T17:39:19"/>
    <d v="1899-12-30T00:22:51"/>
    <x v="12"/>
    <x v="12"/>
    <x v="3"/>
    <x v="2"/>
    <n v="0"/>
    <n v="1"/>
    <x v="1"/>
    <x v="2"/>
    <x v="2"/>
    <n v="1"/>
    <x v="4"/>
    <x v="2"/>
    <d v="1899-12-30T06:43:31"/>
    <d v="1899-12-30T05:45:31"/>
    <x v="0"/>
    <m/>
    <m/>
    <d v="1899-12-30T00:00:00"/>
    <d v="1899-12-30T17:39:19"/>
    <n v="3"/>
    <n v="-0.28021990740739999"/>
    <n v="1059.3166666666691"/>
    <x v="11"/>
    <x v="0"/>
  </r>
  <r>
    <x v="8"/>
    <s v="2025009925"/>
    <x v="0"/>
    <x v="1058"/>
    <s v="E0824KCR"/>
    <d v="2025-03-11T00:00:00"/>
    <x v="4"/>
    <s v="3283"/>
    <x v="37"/>
    <s v="PA"/>
    <x v="2"/>
    <x v="0"/>
    <d v="2025-03-11T00:00:00"/>
    <d v="1899-12-30T15:33:55"/>
    <d v="2025-03-11T00:00:00"/>
    <d v="1899-12-30T12:51:18"/>
    <d v="2025-03-11T00:00:00"/>
    <d v="1899-12-30T13:10:30"/>
    <x v="0"/>
    <x v="29"/>
    <s v="7026013650"/>
    <s v="FBO"/>
    <d v="1899-12-30T03:01:49"/>
    <x v="2619"/>
    <d v="1899-12-30T02:42:37"/>
    <s v="Ensacado"/>
    <s v="E002"/>
    <x v="0"/>
    <d v="1899-12-30T21:36:34"/>
    <d v="1899-12-30T00:19:12"/>
    <x v="10"/>
    <x v="12"/>
    <x v="3"/>
    <x v="1"/>
    <n v="0"/>
    <n v="1"/>
    <x v="1"/>
    <x v="1"/>
    <x v="2"/>
    <n v="1"/>
    <x v="6"/>
    <x v="2"/>
    <d v="1899-12-30T02:42:37"/>
    <d v="1899-12-30T01:44:37"/>
    <x v="0"/>
    <m/>
    <m/>
    <d v="1899-12-30T00:00:00"/>
    <d v="1899-12-30T21:36:34"/>
    <n v="3"/>
    <n v="-0.11292824074073993"/>
    <n v="1296.5666666666627"/>
    <x v="6"/>
    <x v="0"/>
  </r>
  <r>
    <x v="6"/>
    <s v="2025009918"/>
    <x v="0"/>
    <x v="993"/>
    <s v="E4483KKV"/>
    <d v="2025-03-11T00:00:00"/>
    <x v="4"/>
    <s v="3269"/>
    <x v="35"/>
    <s v="PA"/>
    <x v="6"/>
    <x v="0"/>
    <d v="2025-03-12T00:00:00"/>
    <d v="1899-12-30T08:10:18"/>
    <d v="2025-03-11T00:00:00"/>
    <d v="1899-12-30T12:16:24"/>
    <d v="2025-03-11T00:00:00"/>
    <d v="1899-12-30T13:14:24"/>
    <x v="0"/>
    <x v="23"/>
    <s v="7026013651"/>
    <s v="FBO"/>
    <d v="1899-12-30T00:58:00"/>
    <x v="2744"/>
    <d v="1899-12-30T00:00:00"/>
    <s v="Granel"/>
    <s v="E001"/>
    <x v="0"/>
    <d v="1899-12-30T05:04:06"/>
    <d v="1899-12-30T00:58:00"/>
    <x v="3"/>
    <x v="12"/>
    <x v="3"/>
    <x v="2"/>
    <n v="0"/>
    <n v="1"/>
    <x v="1"/>
    <x v="2"/>
    <x v="2"/>
    <n v="1"/>
    <x v="4"/>
    <x v="2"/>
    <d v="1899-12-30T00:00:00"/>
    <d v="1899-12-30T00:00:00"/>
    <x v="0"/>
    <m/>
    <m/>
    <d v="1899-12-30T00:00:00"/>
    <d v="1899-12-30T05:04:06"/>
    <n v="3"/>
    <d v="1899-12-30T04:06:06"/>
    <n v="304.10000000000633"/>
    <x v="6"/>
    <x v="0"/>
  </r>
  <r>
    <x v="6"/>
    <s v="2025009956"/>
    <x v="0"/>
    <x v="1113"/>
    <s v="E8228JWJ"/>
    <d v="2025-03-11T00:00:00"/>
    <x v="4"/>
    <s v="3269"/>
    <x v="35"/>
    <s v="PA"/>
    <x v="6"/>
    <x v="0"/>
    <d v="2025-03-12T00:00:00"/>
    <d v="1899-12-30T06:40:33"/>
    <d v="2025-03-11T00:00:00"/>
    <d v="1899-12-30T14:15:08"/>
    <d v="2025-03-11T00:00:00"/>
    <d v="1899-12-30T14:44:48"/>
    <x v="0"/>
    <x v="23"/>
    <s v="7026013654"/>
    <s v="FBO"/>
    <d v="1899-12-30T00:29:40"/>
    <x v="427"/>
    <d v="1899-12-30T00:00:00"/>
    <s v="Granel"/>
    <s v="E001"/>
    <x v="0"/>
    <d v="1899-12-30T08:04:15"/>
    <d v="1899-12-30T00:29:40"/>
    <x v="1"/>
    <x v="12"/>
    <x v="3"/>
    <x v="2"/>
    <n v="0"/>
    <n v="1"/>
    <x v="1"/>
    <x v="2"/>
    <x v="2"/>
    <n v="1"/>
    <x v="4"/>
    <x v="2"/>
    <d v="1899-12-30T00:00:00"/>
    <d v="1899-12-30T00:00:00"/>
    <x v="0"/>
    <m/>
    <m/>
    <d v="1899-12-30T00:00:00"/>
    <d v="1899-12-30T08:04:15"/>
    <n v="3"/>
    <d v="1899-12-30T07:34:35"/>
    <n v="484.24999999999676"/>
    <x v="7"/>
    <x v="0"/>
  </r>
  <r>
    <x v="6"/>
    <s v="2025009979"/>
    <x v="0"/>
    <x v="1118"/>
    <s v="E3654KVD"/>
    <d v="2025-03-11T00:00:00"/>
    <x v="4"/>
    <s v="3264"/>
    <x v="36"/>
    <s v="PA"/>
    <x v="1"/>
    <x v="0"/>
    <d v="2025-03-11T00:00:00"/>
    <d v="1899-12-30T18:39:35"/>
    <d v="2025-03-11T00:00:00"/>
    <d v="1899-12-30T15:41:35"/>
    <d v="2025-03-11T00:00:00"/>
    <d v="1899-12-30T16:22:42"/>
    <x v="0"/>
    <x v="23"/>
    <s v="7026013656"/>
    <s v="FBO"/>
    <d v="1899-12-30T03:39:07"/>
    <x v="2745"/>
    <d v="1899-12-30T02:58:00"/>
    <s v="Granel"/>
    <s v="E001"/>
    <x v="0"/>
    <d v="1899-12-30T21:43:06"/>
    <d v="1899-12-30T00:41:07"/>
    <x v="8"/>
    <x v="12"/>
    <x v="3"/>
    <x v="2"/>
    <n v="0"/>
    <n v="1"/>
    <x v="1"/>
    <x v="2"/>
    <x v="2"/>
    <n v="1"/>
    <x v="4"/>
    <x v="2"/>
    <d v="1899-12-30T02:58:00"/>
    <d v="1899-12-30T02:00:00"/>
    <x v="0"/>
    <m/>
    <m/>
    <d v="1899-12-30T00:00:00"/>
    <d v="1899-12-30T21:43:06"/>
    <n v="3"/>
    <n v="-0.12361111111112"/>
    <n v="1303.1000000000004"/>
    <x v="8"/>
    <x v="0"/>
  </r>
  <r>
    <x v="6"/>
    <s v="2025010034"/>
    <x v="0"/>
    <x v="1100"/>
    <s v="E5260KKG"/>
    <d v="2025-03-12T00:00:00"/>
    <x v="4"/>
    <s v="3269"/>
    <x v="35"/>
    <s v="PA"/>
    <x v="6"/>
    <x v="0"/>
    <d v="2025-03-12T00:00:00"/>
    <d v="1899-12-30T09:45:01"/>
    <d v="2025-03-12T00:00:00"/>
    <d v="1899-12-30T07:01:22"/>
    <d v="2025-03-12T00:00:00"/>
    <d v="1899-12-30T07:34:44"/>
    <x v="0"/>
    <x v="23"/>
    <s v="7026013657"/>
    <s v="FBO"/>
    <d v="1899-12-30T03:17:01"/>
    <x v="1693"/>
    <d v="1899-12-30T02:43:39"/>
    <s v="Granel"/>
    <s v="E001"/>
    <x v="0"/>
    <d v="1899-12-30T21:49:42"/>
    <d v="1899-12-30T00:33:22"/>
    <x v="4"/>
    <x v="13"/>
    <x v="3"/>
    <x v="2"/>
    <n v="0"/>
    <n v="1"/>
    <x v="1"/>
    <x v="2"/>
    <x v="2"/>
    <n v="1"/>
    <x v="4"/>
    <x v="2"/>
    <d v="1899-12-30T02:43:39"/>
    <d v="1899-12-30T01:45:39"/>
    <x v="0"/>
    <m/>
    <m/>
    <d v="1899-12-30T00:00:00"/>
    <d v="1899-12-30T21:49:42"/>
    <n v="4"/>
    <n v="-0.11364583333333"/>
    <n v="1309.70000000001"/>
    <x v="1"/>
    <x v="0"/>
  </r>
  <r>
    <x v="6"/>
    <s v="2025010035"/>
    <x v="0"/>
    <x v="1007"/>
    <s v="E9449KGB"/>
    <d v="2025-03-12T00:00:00"/>
    <x v="4"/>
    <s v="3269"/>
    <x v="35"/>
    <s v="PA"/>
    <x v="6"/>
    <x v="0"/>
    <d v="2025-03-12T00:00:00"/>
    <d v="1899-12-30T10:40:40"/>
    <d v="2025-03-12T00:00:00"/>
    <d v="1899-12-30T07:05:37"/>
    <d v="2025-03-12T00:00:00"/>
    <d v="1899-12-30T07:38:57"/>
    <x v="0"/>
    <x v="23"/>
    <s v="7026013658"/>
    <s v="FBO"/>
    <d v="1899-12-30T04:08:23"/>
    <x v="1170"/>
    <d v="1899-12-30T03:35:03"/>
    <s v="Granel"/>
    <s v="E001"/>
    <x v="0"/>
    <d v="1899-12-30T20:58:16"/>
    <d v="1899-12-30T00:33:20"/>
    <x v="5"/>
    <x v="13"/>
    <x v="3"/>
    <x v="2"/>
    <n v="0"/>
    <n v="1"/>
    <x v="1"/>
    <x v="2"/>
    <x v="2"/>
    <n v="1"/>
    <x v="4"/>
    <x v="2"/>
    <d v="1899-12-30T03:35:03"/>
    <d v="1899-12-30T02:37:03"/>
    <x v="0"/>
    <m/>
    <m/>
    <d v="1899-12-30T00:00:00"/>
    <d v="1899-12-30T20:58:16"/>
    <n v="4"/>
    <n v="-0.14934027777778003"/>
    <n v="1258.266666666666"/>
    <x v="1"/>
    <x v="0"/>
  </r>
  <r>
    <x v="6"/>
    <s v="2025010046"/>
    <x v="0"/>
    <x v="1119"/>
    <s v="E8521JTL"/>
    <d v="2025-03-12T00:00:00"/>
    <x v="4"/>
    <s v="3269"/>
    <x v="35"/>
    <s v="PA"/>
    <x v="6"/>
    <x v="0"/>
    <d v="2025-03-12T00:00:00"/>
    <d v="1899-12-30T11:19:23"/>
    <d v="2025-03-12T00:00:00"/>
    <d v="1899-12-30T08:19:36"/>
    <d v="2025-03-12T00:00:00"/>
    <d v="1899-12-30T09:00:05"/>
    <x v="0"/>
    <x v="23"/>
    <s v="7026013659"/>
    <s v="FBO"/>
    <d v="1899-12-30T03:40:16"/>
    <x v="2746"/>
    <d v="1899-12-30T02:59:47"/>
    <s v="Granel"/>
    <s v="E001"/>
    <x v="0"/>
    <d v="1899-12-30T21:40:41"/>
    <d v="1899-12-30T00:40:29"/>
    <x v="9"/>
    <x v="13"/>
    <x v="3"/>
    <x v="2"/>
    <n v="0"/>
    <n v="1"/>
    <x v="1"/>
    <x v="2"/>
    <x v="2"/>
    <n v="1"/>
    <x v="4"/>
    <x v="2"/>
    <d v="1899-12-30T02:59:47"/>
    <d v="1899-12-30T02:01:47"/>
    <x v="0"/>
    <m/>
    <m/>
    <d v="1899-12-30T00:00:00"/>
    <d v="1899-12-30T21:40:41"/>
    <n v="4"/>
    <n v="-0.12484953703703999"/>
    <n v="1300.6833333333348"/>
    <x v="3"/>
    <x v="0"/>
  </r>
  <r>
    <x v="6"/>
    <s v="2025010061"/>
    <x v="0"/>
    <x v="1113"/>
    <s v="E8228JWJ"/>
    <d v="2025-03-12T00:00:00"/>
    <x v="4"/>
    <s v="3269"/>
    <x v="35"/>
    <s v="PA"/>
    <x v="6"/>
    <x v="0"/>
    <d v="2025-03-12T00:00:00"/>
    <d v="1899-12-30T12:34:35"/>
    <d v="2025-03-12T00:00:00"/>
    <d v="1899-12-30T08:54:31"/>
    <d v="2025-03-12T00:00:00"/>
    <d v="1899-12-30T09:20:23"/>
    <x v="0"/>
    <x v="23"/>
    <s v="7026013660"/>
    <s v="FBO"/>
    <d v="1899-12-30T04:05:56"/>
    <x v="1863"/>
    <d v="1899-12-30T03:40:04"/>
    <s v="Granel"/>
    <s v="E001"/>
    <x v="0"/>
    <d v="1899-12-30T20:45:47"/>
    <d v="1899-12-30T00:25:52"/>
    <x v="13"/>
    <x v="13"/>
    <x v="3"/>
    <x v="2"/>
    <n v="0"/>
    <n v="1"/>
    <x v="1"/>
    <x v="2"/>
    <x v="2"/>
    <n v="1"/>
    <x v="4"/>
    <x v="2"/>
    <d v="1899-12-30T03:40:04"/>
    <d v="1899-12-30T02:42:04"/>
    <x v="0"/>
    <m/>
    <m/>
    <d v="1899-12-30T00:00:00"/>
    <d v="1899-12-30T20:45:47"/>
    <n v="4"/>
    <n v="-0.15282407407406995"/>
    <n v="1245.7833333333349"/>
    <x v="3"/>
    <x v="0"/>
  </r>
  <r>
    <x v="6"/>
    <s v="2025010071"/>
    <x v="0"/>
    <x v="1101"/>
    <s v="E3654KVD"/>
    <d v="2025-03-12T00:00:00"/>
    <x v="4"/>
    <s v="3264"/>
    <x v="36"/>
    <s v="PA"/>
    <x v="1"/>
    <x v="0"/>
    <d v="2025-03-12T00:00:00"/>
    <d v="1899-12-30T12:46:37"/>
    <d v="2025-03-12T00:00:00"/>
    <d v="1899-12-30T09:44:30"/>
    <d v="2025-03-12T00:00:00"/>
    <d v="1899-12-30T10:09:49"/>
    <x v="0"/>
    <x v="23"/>
    <s v="7026013661"/>
    <s v="FBO"/>
    <d v="1899-12-30T03:27:26"/>
    <x v="2747"/>
    <d v="1899-12-30T03:02:07"/>
    <s v="Granel"/>
    <s v="E001"/>
    <x v="0"/>
    <d v="1899-12-30T21:23:11"/>
    <d v="1899-12-30T00:25:19"/>
    <x v="13"/>
    <x v="13"/>
    <x v="3"/>
    <x v="2"/>
    <n v="0"/>
    <n v="1"/>
    <x v="1"/>
    <x v="2"/>
    <x v="2"/>
    <n v="1"/>
    <x v="4"/>
    <x v="2"/>
    <d v="1899-12-30T03:02:07"/>
    <d v="1899-12-30T02:04:07"/>
    <x v="0"/>
    <m/>
    <m/>
    <d v="1899-12-30T00:00:00"/>
    <d v="1899-12-30T21:23:11"/>
    <n v="4"/>
    <n v="-0.12646990740740999"/>
    <n v="1283.1833333333316"/>
    <x v="4"/>
    <x v="0"/>
  </r>
  <r>
    <x v="6"/>
    <s v="2025010080"/>
    <x v="0"/>
    <x v="987"/>
    <s v="E0350HNY"/>
    <d v="2025-03-12T00:00:00"/>
    <x v="4"/>
    <s v="3269"/>
    <x v="35"/>
    <s v="PA"/>
    <x v="6"/>
    <x v="0"/>
    <d v="2025-03-12T00:00:00"/>
    <d v="1899-12-30T13:26:20"/>
    <d v="2025-03-12T00:00:00"/>
    <d v="1899-12-30T10:11:45"/>
    <d v="2025-03-12T00:00:00"/>
    <d v="1899-12-30T10:39:43"/>
    <x v="0"/>
    <x v="23"/>
    <s v="7026013662"/>
    <s v="FBO"/>
    <d v="1899-12-30T03:42:33"/>
    <x v="249"/>
    <d v="1899-12-30T03:14:35"/>
    <s v="Granel"/>
    <s v="E001"/>
    <x v="0"/>
    <d v="1899-12-30T21:13:22"/>
    <d v="1899-12-30T00:27:58"/>
    <x v="6"/>
    <x v="13"/>
    <x v="3"/>
    <x v="2"/>
    <n v="0"/>
    <n v="1"/>
    <x v="1"/>
    <x v="2"/>
    <x v="2"/>
    <n v="1"/>
    <x v="4"/>
    <x v="2"/>
    <d v="1899-12-30T03:14:35"/>
    <d v="1899-12-30T02:16:35"/>
    <x v="0"/>
    <m/>
    <m/>
    <d v="1899-12-30T00:00:00"/>
    <d v="1899-12-30T21:13:22"/>
    <n v="4"/>
    <n v="-0.13512731481481"/>
    <n v="1273.3666666666788"/>
    <x v="4"/>
    <x v="0"/>
  </r>
  <r>
    <x v="6"/>
    <s v="2025010088"/>
    <x v="0"/>
    <x v="1038"/>
    <s v="E2274KKH"/>
    <d v="2025-03-12T00:00:00"/>
    <x v="4"/>
    <s v="3269"/>
    <x v="35"/>
    <s v="PA"/>
    <x v="6"/>
    <x v="0"/>
    <d v="2025-03-12T00:00:00"/>
    <d v="1899-12-30T15:38:13"/>
    <d v="2025-03-12T00:00:00"/>
    <d v="1899-12-30T10:33:06"/>
    <d v="2025-03-12T00:00:00"/>
    <d v="1899-12-30T11:10:17"/>
    <x v="0"/>
    <x v="25"/>
    <s v="7026013663"/>
    <s v="FBO"/>
    <d v="1899-12-30T05:42:18"/>
    <x v="1313"/>
    <d v="1899-12-30T05:05:07"/>
    <s v="Granel"/>
    <s v="E001"/>
    <x v="0"/>
    <d v="1899-12-30T19:32:03"/>
    <d v="1899-12-30T00:37:11"/>
    <x v="10"/>
    <x v="13"/>
    <x v="3"/>
    <x v="2"/>
    <n v="0"/>
    <n v="1"/>
    <x v="1"/>
    <x v="2"/>
    <x v="2"/>
    <n v="1"/>
    <x v="4"/>
    <x v="2"/>
    <d v="1899-12-30T05:05:07"/>
    <d v="1899-12-30T04:07:07"/>
    <x v="0"/>
    <m/>
    <m/>
    <d v="1899-12-30T00:00:00"/>
    <d v="1899-12-30T19:32:03"/>
    <n v="4"/>
    <n v="-0.21188657407406997"/>
    <n v="1172.0500000000068"/>
    <x v="5"/>
    <x v="0"/>
  </r>
  <r>
    <x v="6"/>
    <s v=""/>
    <x v="0"/>
    <x v="1103"/>
    <s v="ER1962BDRR2633BBZ"/>
    <d v="2025-03-12T00:00:00"/>
    <x v="4"/>
    <s v="3269"/>
    <x v="35"/>
    <s v="PA"/>
    <x v="2"/>
    <x v="0"/>
    <d v="2025-03-12T00:00:00"/>
    <d v="1899-12-30T17:29:34"/>
    <d v="2025-03-12T00:00:00"/>
    <d v="1899-12-30T10:55:12"/>
    <d v="2025-03-12T00:00:00"/>
    <d v="1899-12-30T11:37:21"/>
    <x v="204"/>
    <x v="25"/>
    <s v="7026013664"/>
    <s v="FBO"/>
    <d v="1899-12-30T07:16:31"/>
    <x v="1323"/>
    <d v="1899-12-30T06:34:22"/>
    <s v="Granel"/>
    <s v="E001"/>
    <x v="0"/>
    <d v="1899-12-30T18:07:46"/>
    <d v="1899-12-30T00:42:09"/>
    <x v="11"/>
    <x v="13"/>
    <x v="3"/>
    <x v="2"/>
    <n v="0"/>
    <n v="1"/>
    <x v="1"/>
    <x v="2"/>
    <x v="2"/>
    <n v="1"/>
    <x v="4"/>
    <x v="2"/>
    <d v="1899-12-30T06:34:22"/>
    <d v="1899-12-30T05:36:22"/>
    <x v="0"/>
    <m/>
    <m/>
    <d v="1899-12-30T00:00:00"/>
    <d v="1899-12-30T18:07:46"/>
    <n v="4"/>
    <n v="-0.27386574074073994"/>
    <n v="1087.7666666666628"/>
    <x v="5"/>
    <x v="0"/>
  </r>
  <r>
    <x v="6"/>
    <s v="2025010105"/>
    <x v="0"/>
    <x v="1085"/>
    <s v="E2589JTB"/>
    <d v="2025-03-12T00:00:00"/>
    <x v="4"/>
    <s v="3269"/>
    <x v="35"/>
    <s v="PA"/>
    <x v="6"/>
    <x v="0"/>
    <d v="2025-03-12T00:00:00"/>
    <d v="1899-12-30T18:23:25"/>
    <d v="2025-03-12T00:00:00"/>
    <d v="1899-12-30T11:34:27"/>
    <d v="2025-03-12T00:00:00"/>
    <d v="1899-12-30T12:05:25"/>
    <x v="0"/>
    <x v="25"/>
    <s v="7026013665"/>
    <s v="FBO"/>
    <d v="1899-12-30T07:19:56"/>
    <x v="511"/>
    <d v="1899-12-30T06:48:58"/>
    <s v="Granel"/>
    <s v="E001"/>
    <x v="0"/>
    <d v="1899-12-30T17:41:59"/>
    <d v="1899-12-30T00:30:58"/>
    <x v="8"/>
    <x v="13"/>
    <x v="3"/>
    <x v="2"/>
    <n v="0"/>
    <n v="1"/>
    <x v="1"/>
    <x v="2"/>
    <x v="2"/>
    <n v="1"/>
    <x v="4"/>
    <x v="2"/>
    <d v="1899-12-30T06:48:58"/>
    <d v="1899-12-30T05:50:58"/>
    <x v="0"/>
    <m/>
    <m/>
    <d v="1899-12-30T00:00:00"/>
    <d v="1899-12-30T17:41:59"/>
    <n v="4"/>
    <n v="-0.28400462962963002"/>
    <n v="1061.9833333333331"/>
    <x v="11"/>
    <x v="0"/>
  </r>
  <r>
    <x v="6"/>
    <s v="2025010107"/>
    <x v="0"/>
    <x v="993"/>
    <s v="E4483KKV"/>
    <d v="2025-03-12T00:00:00"/>
    <x v="4"/>
    <s v="3269"/>
    <x v="35"/>
    <s v="PA"/>
    <x v="6"/>
    <x v="0"/>
    <d v="2025-03-13T00:00:00"/>
    <d v="1899-12-30T09:19:20"/>
    <d v="2025-03-12T00:00:00"/>
    <d v="1899-12-30T11:38:26"/>
    <d v="2025-03-12T00:00:00"/>
    <d v="1899-12-30T12:16:34"/>
    <x v="0"/>
    <x v="25"/>
    <s v="7026013666"/>
    <s v="FBO"/>
    <d v="1899-12-30T00:38:08"/>
    <x v="2748"/>
    <d v="1899-12-30T00:00:00"/>
    <s v="Granel"/>
    <s v="E001"/>
    <x v="0"/>
    <d v="1899-12-30T02:57:14"/>
    <d v="1899-12-30T00:38:08"/>
    <x v="4"/>
    <x v="13"/>
    <x v="3"/>
    <x v="2"/>
    <n v="0"/>
    <n v="0"/>
    <x v="0"/>
    <x v="2"/>
    <x v="2"/>
    <n v="0"/>
    <x v="4"/>
    <x v="2"/>
    <d v="1899-12-30T00:00:00"/>
    <d v="1899-12-30T00:00:00"/>
    <x v="0"/>
    <m/>
    <m/>
    <d v="1899-12-30T00:00:00"/>
    <d v="1899-12-30T02:57:14"/>
    <n v="4"/>
    <d v="1899-12-30T02:19:06"/>
    <n v="177.23333333332792"/>
    <x v="11"/>
    <x v="0"/>
  </r>
  <r>
    <x v="6"/>
    <s v="2025010112"/>
    <x v="0"/>
    <x v="1059"/>
    <s v="E5477KKG"/>
    <d v="2025-03-12T00:00:00"/>
    <x v="4"/>
    <s v="3269"/>
    <x v="35"/>
    <s v="PA"/>
    <x v="6"/>
    <x v="0"/>
    <d v="2025-03-13T00:00:00"/>
    <d v="1899-12-30T07:04:53"/>
    <d v="2025-03-12T00:00:00"/>
    <d v="1899-12-30T11:53:41"/>
    <d v="2025-03-12T00:00:00"/>
    <d v="1899-12-30T12:20:30"/>
    <x v="0"/>
    <x v="25"/>
    <s v="7026013667"/>
    <s v="FBO"/>
    <d v="1899-12-30T00:26:49"/>
    <x v="479"/>
    <d v="1899-12-30T00:00:00"/>
    <s v="Granel"/>
    <s v="E001"/>
    <x v="0"/>
    <d v="1899-12-30T05:15:37"/>
    <d v="1899-12-30T00:26:49"/>
    <x v="2"/>
    <x v="13"/>
    <x v="3"/>
    <x v="2"/>
    <n v="0"/>
    <n v="1"/>
    <x v="1"/>
    <x v="2"/>
    <x v="2"/>
    <n v="1"/>
    <x v="4"/>
    <x v="2"/>
    <d v="1899-12-30T00:00:00"/>
    <d v="1899-12-30T00:00:00"/>
    <x v="0"/>
    <m/>
    <m/>
    <d v="1899-12-30T00:00:00"/>
    <d v="1899-12-30T05:15:37"/>
    <n v="4"/>
    <d v="1899-12-30T04:48:48"/>
    <n v="315.61666666666559"/>
    <x v="11"/>
    <x v="0"/>
  </r>
  <r>
    <x v="6"/>
    <s v="2025010154"/>
    <x v="0"/>
    <x v="1120"/>
    <s v="E2184KJS"/>
    <d v="2025-03-12T00:00:00"/>
    <x v="4"/>
    <s v="3269"/>
    <x v="35"/>
    <s v="PA"/>
    <x v="6"/>
    <x v="0"/>
    <d v="2025-03-12T00:00:00"/>
    <d v="1899-12-30T19:15:07"/>
    <d v="2025-03-12T00:00:00"/>
    <d v="1899-12-30T14:06:11"/>
    <d v="2025-03-12T00:00:00"/>
    <d v="1899-12-30T14:53:08"/>
    <x v="0"/>
    <x v="25"/>
    <s v="7026013668"/>
    <s v="FBO"/>
    <d v="1899-12-30T05:55:53"/>
    <x v="2749"/>
    <d v="1899-12-30T05:08:56"/>
    <s v="Granel"/>
    <s v="E001"/>
    <x v="0"/>
    <d v="1899-12-30T19:38:00"/>
    <d v="1899-12-30T00:46:57"/>
    <x v="12"/>
    <x v="13"/>
    <x v="3"/>
    <x v="2"/>
    <n v="0"/>
    <n v="1"/>
    <x v="1"/>
    <x v="2"/>
    <x v="2"/>
    <n v="1"/>
    <x v="4"/>
    <x v="2"/>
    <d v="1899-12-30T05:08:56"/>
    <d v="1899-12-30T04:10:56"/>
    <x v="0"/>
    <m/>
    <m/>
    <d v="1899-12-30T00:00:00"/>
    <d v="1899-12-30T19:38:00"/>
    <n v="4"/>
    <n v="-0.21453703703703997"/>
    <n v="1178.0000000000005"/>
    <x v="7"/>
    <x v="0"/>
  </r>
  <r>
    <x v="6"/>
    <s v="2025010190"/>
    <x v="0"/>
    <x v="1121"/>
    <s v="E0520MWJ"/>
    <d v="2025-03-12T00:00:00"/>
    <x v="4"/>
    <s v="3269"/>
    <x v="35"/>
    <s v="PA"/>
    <x v="15"/>
    <x v="0"/>
    <d v="2025-03-12T00:00:00"/>
    <d v="1899-12-30T20:10:12"/>
    <d v="2025-03-12T00:00:00"/>
    <d v="1899-12-30T16:19:31"/>
    <d v="2025-03-12T00:00:00"/>
    <d v="1899-12-30T16:50:33"/>
    <x v="0"/>
    <x v="25"/>
    <s v="7026013669"/>
    <s v="FBO"/>
    <d v="1899-12-30T04:21:43"/>
    <x v="2750"/>
    <d v="1899-12-30T03:50:41"/>
    <s v="Granel"/>
    <s v="E001"/>
    <x v="0"/>
    <d v="1899-12-30T20:40:20"/>
    <d v="1899-12-30T00:31:02"/>
    <x v="15"/>
    <x v="13"/>
    <x v="3"/>
    <x v="2"/>
    <n v="0"/>
    <n v="1"/>
    <x v="1"/>
    <x v="2"/>
    <x v="2"/>
    <n v="1"/>
    <x v="4"/>
    <x v="2"/>
    <d v="1899-12-30T03:50:41"/>
    <d v="1899-12-30T02:52:41"/>
    <x v="0"/>
    <m/>
    <m/>
    <d v="1899-12-30T00:00:00"/>
    <d v="1899-12-30T20:40:20"/>
    <n v="4"/>
    <n v="-0.16019675925926002"/>
    <n v="1240.3333333333235"/>
    <x v="8"/>
    <x v="0"/>
  </r>
  <r>
    <x v="6"/>
    <s v="2025010198"/>
    <x v="0"/>
    <x v="988"/>
    <s v="E7437MTL"/>
    <d v="2025-03-12T00:00:00"/>
    <x v="4"/>
    <s v="3269"/>
    <x v="35"/>
    <s v="PA"/>
    <x v="15"/>
    <x v="0"/>
    <d v="2025-03-13T00:00:00"/>
    <d v="1899-12-30T08:10:22"/>
    <d v="2025-03-12T00:00:00"/>
    <d v="1899-12-30T16:56:33"/>
    <d v="2025-03-12T00:00:00"/>
    <d v="1899-12-30T18:09:44"/>
    <x v="0"/>
    <x v="25"/>
    <s v="7026013670"/>
    <s v="FBO"/>
    <d v="1899-12-30T01:13:11"/>
    <x v="2751"/>
    <d v="1899-12-30T00:00:00"/>
    <s v="Granel"/>
    <s v="E001"/>
    <x v="0"/>
    <d v="1899-12-30T09:59:22"/>
    <d v="1899-12-30T01:13:11"/>
    <x v="3"/>
    <x v="13"/>
    <x v="3"/>
    <x v="2"/>
    <n v="0"/>
    <n v="1"/>
    <x v="1"/>
    <x v="2"/>
    <x v="2"/>
    <n v="1"/>
    <x v="4"/>
    <x v="2"/>
    <d v="1899-12-30T00:00:00"/>
    <d v="1899-12-30T00:00:00"/>
    <x v="0"/>
    <m/>
    <m/>
    <d v="1899-12-30T00:00:00"/>
    <d v="1899-12-30T09:59:22"/>
    <n v="4"/>
    <d v="1899-12-30T08:46:11"/>
    <n v="599.36666666666406"/>
    <x v="9"/>
    <x v="0"/>
  </r>
  <r>
    <x v="6"/>
    <s v="2025010205"/>
    <x v="0"/>
    <x v="1102"/>
    <s v="E7583HYR"/>
    <d v="2025-03-12T00:00:00"/>
    <x v="4"/>
    <s v="3269"/>
    <x v="35"/>
    <s v="PA"/>
    <x v="15"/>
    <x v="0"/>
    <d v="2025-03-13T00:00:00"/>
    <d v="1899-12-30T10:40:33"/>
    <d v="2025-03-12T00:00:00"/>
    <d v="1899-12-30T18:28:42"/>
    <d v="2025-03-12T00:00:00"/>
    <d v="1899-12-30T19:16:03"/>
    <x v="0"/>
    <x v="25"/>
    <s v="7026013671"/>
    <s v="FBO"/>
    <d v="1899-12-30T00:47:21"/>
    <x v="1342"/>
    <d v="1899-12-30T00:00:00"/>
    <s v="Granel"/>
    <s v="E001"/>
    <x v="0"/>
    <d v="1899-12-30T08:35:30"/>
    <d v="1899-12-30T00:47:21"/>
    <x v="5"/>
    <x v="13"/>
    <x v="3"/>
    <x v="2"/>
    <n v="0"/>
    <n v="1"/>
    <x v="1"/>
    <x v="2"/>
    <x v="2"/>
    <n v="1"/>
    <x v="4"/>
    <x v="2"/>
    <d v="1899-12-30T00:00:00"/>
    <d v="1899-12-30T00:00:00"/>
    <x v="0"/>
    <m/>
    <m/>
    <d v="1899-12-30T00:00:00"/>
    <d v="1899-12-30T08:35:30"/>
    <n v="4"/>
    <d v="1899-12-30T07:48:09"/>
    <n v="515.49999999999852"/>
    <x v="10"/>
    <x v="0"/>
  </r>
  <r>
    <x v="6"/>
    <s v="2025010221"/>
    <x v="0"/>
    <x v="1085"/>
    <s v="E2589JTB"/>
    <d v="2025-03-13T00:00:00"/>
    <x v="4"/>
    <s v="3269"/>
    <x v="35"/>
    <s v="PA"/>
    <x v="6"/>
    <x v="0"/>
    <d v="2025-03-13T00:00:00"/>
    <d v="1899-12-30T11:44:45"/>
    <d v="2025-03-13T00:00:00"/>
    <d v="1899-12-30T06:46:56"/>
    <d v="2025-03-13T00:00:00"/>
    <d v="1899-12-30T07:21:11"/>
    <x v="0"/>
    <x v="25"/>
    <s v="7026013672"/>
    <s v="FBO"/>
    <d v="1899-12-30T05:32:04"/>
    <x v="1709"/>
    <d v="1899-12-30T04:57:49"/>
    <s v="Granel"/>
    <s v="E001"/>
    <x v="0"/>
    <d v="1899-12-30T19:36:25"/>
    <d v="1899-12-30T00:34:15"/>
    <x v="9"/>
    <x v="14"/>
    <x v="3"/>
    <x v="2"/>
    <n v="0"/>
    <n v="1"/>
    <x v="1"/>
    <x v="2"/>
    <x v="2"/>
    <n v="1"/>
    <x v="4"/>
    <x v="2"/>
    <d v="1899-12-30T04:57:49"/>
    <d v="1899-12-30T03:59:49"/>
    <x v="0"/>
    <m/>
    <m/>
    <d v="1899-12-30T00:00:00"/>
    <d v="1899-12-30T19:36:25"/>
    <n v="5"/>
    <n v="-0.20681712962963"/>
    <n v="1176.4166666666629"/>
    <x v="1"/>
    <x v="0"/>
  </r>
  <r>
    <x v="6"/>
    <s v="2025010231"/>
    <x v="0"/>
    <x v="1007"/>
    <s v="E9449KGB"/>
    <d v="2025-03-13T00:00:00"/>
    <x v="4"/>
    <s v="3269"/>
    <x v="35"/>
    <s v="PA"/>
    <x v="6"/>
    <x v="0"/>
    <d v="2025-03-13T00:00:00"/>
    <d v="1899-12-30T12:40:26"/>
    <d v="2025-03-13T00:00:00"/>
    <d v="1899-12-30T07:15:26"/>
    <d v="2025-03-13T00:00:00"/>
    <d v="1899-12-30T07:39:16"/>
    <x v="0"/>
    <x v="25"/>
    <s v="7026013673"/>
    <s v="FBO"/>
    <d v="1899-12-30T05:48:50"/>
    <x v="32"/>
    <d v="1899-12-30T05:25:00"/>
    <s v="Granel"/>
    <s v="E001"/>
    <x v="0"/>
    <d v="1899-12-30T18:58:49"/>
    <d v="1899-12-30T00:23:50"/>
    <x v="13"/>
    <x v="14"/>
    <x v="3"/>
    <x v="2"/>
    <n v="0"/>
    <n v="1"/>
    <x v="1"/>
    <x v="2"/>
    <x v="2"/>
    <n v="1"/>
    <x v="4"/>
    <x v="2"/>
    <d v="1899-12-30T05:25:00"/>
    <d v="1899-12-30T04:27:00"/>
    <x v="0"/>
    <m/>
    <m/>
    <d v="1899-12-30T00:00:00"/>
    <d v="1899-12-30T18:58:49"/>
    <n v="5"/>
    <n v="-0.22569444444444003"/>
    <n v="1138.8166666666787"/>
    <x v="1"/>
    <x v="0"/>
  </r>
  <r>
    <x v="6"/>
    <s v="2025010240"/>
    <x v="0"/>
    <x v="987"/>
    <s v="E0350HNY"/>
    <d v="2025-03-13T00:00:00"/>
    <x v="4"/>
    <s v="3269"/>
    <x v="35"/>
    <s v="PA"/>
    <x v="6"/>
    <x v="0"/>
    <d v="2025-03-13T00:00:00"/>
    <d v="1899-12-30T13:52:00"/>
    <d v="2025-03-13T00:00:00"/>
    <d v="1899-12-30T07:51:14"/>
    <d v="2025-03-13T00:00:00"/>
    <d v="1899-12-30T08:13:30"/>
    <x v="0"/>
    <x v="25"/>
    <s v="7026013674"/>
    <s v="FBO"/>
    <d v="1899-12-30T06:23:02"/>
    <x v="130"/>
    <d v="1899-12-30T06:00:46"/>
    <s v="Granel"/>
    <s v="E001"/>
    <x v="0"/>
    <d v="1899-12-30T18:21:29"/>
    <d v="1899-12-30T00:22:16"/>
    <x v="6"/>
    <x v="14"/>
    <x v="3"/>
    <x v="2"/>
    <n v="0"/>
    <n v="1"/>
    <x v="1"/>
    <x v="2"/>
    <x v="2"/>
    <n v="1"/>
    <x v="4"/>
    <x v="2"/>
    <d v="1899-12-30T06:00:46"/>
    <d v="1899-12-30T05:02:46"/>
    <x v="0"/>
    <m/>
    <m/>
    <d v="1899-12-30T00:00:00"/>
    <d v="1899-12-30T18:21:29"/>
    <n v="5"/>
    <n v="-0.25053240740741006"/>
    <n v="1101.4833333333252"/>
    <x v="2"/>
    <x v="0"/>
  </r>
  <r>
    <x v="6"/>
    <s v=""/>
    <x v="0"/>
    <x v="1109"/>
    <s v="ER1963BDRR8610BDH"/>
    <d v="2025-03-13T00:00:00"/>
    <x v="4"/>
    <s v="3269"/>
    <x v="35"/>
    <s v="PA"/>
    <x v="2"/>
    <x v="0"/>
    <d v="2025-03-13T00:00:00"/>
    <d v="1899-12-30T16:23:07"/>
    <d v="2025-03-13T00:00:00"/>
    <d v="1899-12-30T08:29:00"/>
    <d v="2025-03-13T00:00:00"/>
    <d v="1899-12-30T09:16:09"/>
    <x v="204"/>
    <x v="24"/>
    <s v="7026013675"/>
    <s v="FBO"/>
    <d v="1899-12-30T08:41:16"/>
    <x v="2529"/>
    <d v="1899-12-30T07:54:07"/>
    <s v="Granel"/>
    <s v="E001"/>
    <x v="0"/>
    <d v="1899-12-30T16:53:01"/>
    <d v="1899-12-30T00:47:09"/>
    <x v="7"/>
    <x v="14"/>
    <x v="3"/>
    <x v="2"/>
    <n v="0"/>
    <n v="1"/>
    <x v="1"/>
    <x v="2"/>
    <x v="2"/>
    <n v="1"/>
    <x v="4"/>
    <x v="2"/>
    <d v="1899-12-30T07:54:07"/>
    <d v="1899-12-30T06:56:07"/>
    <x v="0"/>
    <m/>
    <m/>
    <d v="1899-12-30T00:00:00"/>
    <d v="1899-12-30T16:53:01"/>
    <n v="5"/>
    <n v="-0.32924768518518993"/>
    <n v="1013.016666666666"/>
    <x v="3"/>
    <x v="0"/>
  </r>
  <r>
    <x v="6"/>
    <s v="2025010277"/>
    <x v="0"/>
    <x v="1059"/>
    <s v="E5477KKG"/>
    <d v="2025-03-13T00:00:00"/>
    <x v="4"/>
    <s v="3269"/>
    <x v="35"/>
    <s v="PA"/>
    <x v="6"/>
    <x v="0"/>
    <d v="2025-03-13T00:00:00"/>
    <d v="1899-12-30T14:45:37"/>
    <d v="2025-03-13T00:00:00"/>
    <d v="1899-12-30T09:13:47"/>
    <d v="2025-03-13T00:00:00"/>
    <d v="1899-12-30T09:38:11"/>
    <x v="0"/>
    <x v="25"/>
    <s v="7026013676"/>
    <s v="FBO"/>
    <d v="1899-12-30T05:56:14"/>
    <x v="388"/>
    <d v="1899-12-30T05:31:50"/>
    <s v="Granel"/>
    <s v="E001"/>
    <x v="0"/>
    <d v="1899-12-30T18:52:33"/>
    <d v="1899-12-30T00:24:24"/>
    <x v="14"/>
    <x v="14"/>
    <x v="3"/>
    <x v="2"/>
    <n v="0"/>
    <n v="1"/>
    <x v="1"/>
    <x v="2"/>
    <x v="2"/>
    <n v="1"/>
    <x v="4"/>
    <x v="2"/>
    <d v="1899-12-30T05:31:50"/>
    <d v="1899-12-30T04:33:50"/>
    <x v="0"/>
    <m/>
    <m/>
    <d v="1899-12-30T00:00:00"/>
    <d v="1899-12-30T18:52:33"/>
    <n v="5"/>
    <n v="-0.23043981481481002"/>
    <n v="1132.5500000000004"/>
    <x v="3"/>
    <x v="0"/>
  </r>
  <r>
    <x v="6"/>
    <s v="2025010284"/>
    <x v="0"/>
    <x v="1099"/>
    <s v="E6468JZW"/>
    <d v="2025-03-13T00:00:00"/>
    <x v="4"/>
    <s v="3269"/>
    <x v="35"/>
    <s v="PA"/>
    <x v="6"/>
    <x v="0"/>
    <d v="2025-03-13T00:00:00"/>
    <d v="1899-12-30T17:31:18"/>
    <d v="2025-03-13T00:00:00"/>
    <d v="1899-12-30T09:36:36"/>
    <d v="2025-03-13T00:00:00"/>
    <d v="1899-12-30T10:23:10"/>
    <x v="0"/>
    <x v="24"/>
    <s v="7026013677"/>
    <s v="FBO"/>
    <d v="1899-12-30T08:41:16"/>
    <x v="150"/>
    <d v="1899-12-30T07:54:42"/>
    <s v="Granel"/>
    <s v="E001"/>
    <x v="0"/>
    <d v="1899-12-30T16:51:51"/>
    <d v="1899-12-30T00:46:34"/>
    <x v="11"/>
    <x v="14"/>
    <x v="3"/>
    <x v="2"/>
    <n v="0"/>
    <n v="1"/>
    <x v="1"/>
    <x v="2"/>
    <x v="2"/>
    <n v="1"/>
    <x v="4"/>
    <x v="2"/>
    <d v="1899-12-30T07:54:42"/>
    <d v="1899-12-30T06:56:42"/>
    <x v="0"/>
    <m/>
    <m/>
    <d v="1899-12-30T00:00:00"/>
    <d v="1899-12-30T16:51:51"/>
    <n v="5"/>
    <n v="-0.32965277777777002"/>
    <n v="1011.8500000000067"/>
    <x v="4"/>
    <x v="0"/>
  </r>
  <r>
    <x v="6"/>
    <s v=""/>
    <x v="0"/>
    <x v="1103"/>
    <s v="ER1962BDRR2633BBZ"/>
    <d v="2025-03-13T00:00:00"/>
    <x v="4"/>
    <s v="3269"/>
    <x v="35"/>
    <s v="PA"/>
    <x v="2"/>
    <x v="0"/>
    <d v="2025-03-13T00:00:00"/>
    <d v="1899-12-30T20:51:16"/>
    <d v="2025-03-13T00:00:00"/>
    <d v="1899-12-30T10:09:55"/>
    <d v="2025-03-13T00:00:00"/>
    <d v="1899-12-30T11:08:29"/>
    <x v="204"/>
    <x v="24"/>
    <s v="7026013678"/>
    <s v="FBO"/>
    <d v="1899-12-30T11:39:55"/>
    <x v="2752"/>
    <d v="1899-12-30T10:41:21"/>
    <s v="Granel"/>
    <s v="E001"/>
    <x v="0"/>
    <d v="1899-12-30T14:17:12"/>
    <d v="1899-12-30T00:58:34"/>
    <x v="15"/>
    <x v="14"/>
    <x v="3"/>
    <x v="2"/>
    <n v="0"/>
    <n v="1"/>
    <x v="1"/>
    <x v="2"/>
    <x v="2"/>
    <n v="1"/>
    <x v="4"/>
    <x v="2"/>
    <d v="1899-12-30T10:41:21"/>
    <d v="1899-12-30T09:43:21"/>
    <x v="0"/>
    <m/>
    <m/>
    <d v="1899-12-30T00:00:00"/>
    <d v="1899-12-30T14:17:12"/>
    <n v="5"/>
    <n v="-0.44538194444444995"/>
    <n v="857.19999999999709"/>
    <x v="5"/>
    <x v="0"/>
  </r>
  <r>
    <x v="6"/>
    <s v="2025010316"/>
    <x v="0"/>
    <x v="1090"/>
    <s v="E8263KDM"/>
    <d v="2025-03-13T00:00:00"/>
    <x v="4"/>
    <s v="3264"/>
    <x v="36"/>
    <s v="PA"/>
    <x v="1"/>
    <x v="0"/>
    <d v="2025-03-13T00:00:00"/>
    <d v="1899-12-30T15:01:16"/>
    <d v="2025-03-13T00:00:00"/>
    <d v="1899-12-30T10:55:03"/>
    <d v="2025-03-13T00:00:00"/>
    <d v="1899-12-30T11:25:54"/>
    <x v="0"/>
    <x v="24"/>
    <s v="7026013679"/>
    <s v="FBO"/>
    <d v="1899-12-30T04:37:04"/>
    <x v="1706"/>
    <d v="1899-12-30T04:06:13"/>
    <s v="Granel"/>
    <s v="E001"/>
    <x v="0"/>
    <d v="1899-12-30T20:24:37"/>
    <d v="1899-12-30T00:30:51"/>
    <x v="10"/>
    <x v="14"/>
    <x v="3"/>
    <x v="2"/>
    <n v="0"/>
    <n v="1"/>
    <x v="1"/>
    <x v="2"/>
    <x v="2"/>
    <n v="1"/>
    <x v="4"/>
    <x v="2"/>
    <d v="1899-12-30T04:06:13"/>
    <d v="1899-12-30T03:08:13"/>
    <x v="0"/>
    <m/>
    <m/>
    <d v="1899-12-30T00:00:00"/>
    <d v="1899-12-30T20:24:37"/>
    <n v="5"/>
    <n v="-0.17098379629629995"/>
    <n v="1224.6166666666597"/>
    <x v="5"/>
    <x v="0"/>
  </r>
  <r>
    <x v="6"/>
    <s v="2025010315"/>
    <x v="0"/>
    <x v="1105"/>
    <s v="E6469JZW"/>
    <d v="2025-03-13T00:00:00"/>
    <x v="4"/>
    <s v="3269"/>
    <x v="35"/>
    <s v="PA"/>
    <x v="6"/>
    <x v="0"/>
    <d v="2025-03-13T00:00:00"/>
    <d v="1899-12-30T19:21:16"/>
    <d v="2025-03-13T00:00:00"/>
    <d v="1899-12-30T10:51:38"/>
    <d v="2025-03-13T00:00:00"/>
    <d v="1899-12-30T11:28:46"/>
    <x v="0"/>
    <x v="24"/>
    <s v="7026013680"/>
    <s v="FBO"/>
    <d v="1899-12-30T09:06:46"/>
    <x v="325"/>
    <d v="1899-12-30T08:29:38"/>
    <s v="Granel"/>
    <s v="E001"/>
    <x v="0"/>
    <d v="1899-12-30T16:07:29"/>
    <d v="1899-12-30T00:37:08"/>
    <x v="12"/>
    <x v="14"/>
    <x v="3"/>
    <x v="2"/>
    <n v="0"/>
    <n v="1"/>
    <x v="1"/>
    <x v="2"/>
    <x v="2"/>
    <n v="1"/>
    <x v="4"/>
    <x v="2"/>
    <d v="1899-12-30T08:29:38"/>
    <d v="1899-12-30T07:31:38"/>
    <x v="0"/>
    <m/>
    <m/>
    <d v="1899-12-30T00:00:00"/>
    <d v="1899-12-30T16:07:29"/>
    <n v="5"/>
    <n v="-0.35391203703703999"/>
    <n v="967.48333333333323"/>
    <x v="5"/>
    <x v="0"/>
  </r>
  <r>
    <x v="6"/>
    <s v="2025010328"/>
    <x v="0"/>
    <x v="1112"/>
    <s v="E7890HZN"/>
    <d v="2025-03-13T00:00:00"/>
    <x v="4"/>
    <s v="3269"/>
    <x v="35"/>
    <s v="PA"/>
    <x v="6"/>
    <x v="0"/>
    <d v="2025-03-14T00:00:00"/>
    <d v="1899-12-30T08:10:16"/>
    <d v="2025-03-13T00:00:00"/>
    <d v="1899-12-30T11:20:29"/>
    <d v="2025-03-13T00:00:00"/>
    <d v="1899-12-30T11:50:54"/>
    <x v="0"/>
    <x v="25"/>
    <s v="7026013681"/>
    <s v="FBO"/>
    <d v="1899-12-30T00:30:25"/>
    <x v="993"/>
    <d v="1899-12-30T00:00:00"/>
    <s v="Granel"/>
    <s v="E001"/>
    <x v="0"/>
    <d v="1899-12-30T03:40:38"/>
    <d v="1899-12-30T00:30:25"/>
    <x v="3"/>
    <x v="14"/>
    <x v="3"/>
    <x v="2"/>
    <n v="0"/>
    <n v="0"/>
    <x v="0"/>
    <x v="2"/>
    <x v="2"/>
    <n v="0"/>
    <x v="4"/>
    <x v="2"/>
    <d v="1899-12-30T00:00:00"/>
    <d v="1899-12-30T00:00:00"/>
    <x v="0"/>
    <m/>
    <m/>
    <d v="1899-12-30T00:00:00"/>
    <d v="1899-12-30T03:40:38"/>
    <n v="5"/>
    <d v="1899-12-30T03:10:13"/>
    <n v="220.63333333334396"/>
    <x v="5"/>
    <x v="0"/>
  </r>
  <r>
    <x v="6"/>
    <s v="2025010335"/>
    <x v="0"/>
    <x v="993"/>
    <s v="E4483KKV"/>
    <d v="2025-03-13T00:00:00"/>
    <x v="4"/>
    <s v="3269"/>
    <x v="35"/>
    <s v="PA"/>
    <x v="6"/>
    <x v="0"/>
    <d v="2025-03-14T00:00:00"/>
    <d v="1899-12-30T10:35:33"/>
    <d v="2025-03-13T00:00:00"/>
    <d v="1899-12-30T11:46:15"/>
    <d v="2025-03-13T00:00:00"/>
    <d v="1899-12-30T12:14:53"/>
    <x v="0"/>
    <x v="25"/>
    <s v="7026013682"/>
    <s v="FBO"/>
    <d v="1899-12-30T00:28:38"/>
    <x v="1032"/>
    <d v="1899-12-30T00:00:00"/>
    <s v="Granel"/>
    <s v="E001"/>
    <x v="0"/>
    <d v="1899-12-30T01:39:20"/>
    <d v="1899-12-30T00:28:38"/>
    <x v="5"/>
    <x v="14"/>
    <x v="3"/>
    <x v="2"/>
    <n v="0"/>
    <n v="0"/>
    <x v="0"/>
    <x v="2"/>
    <x v="2"/>
    <n v="0"/>
    <x v="4"/>
    <x v="2"/>
    <d v="1899-12-30T00:00:00"/>
    <d v="1899-12-30T00:00:00"/>
    <x v="0"/>
    <m/>
    <m/>
    <d v="1899-12-30T00:00:00"/>
    <d v="1899-12-30T01:39:20"/>
    <n v="5"/>
    <d v="1899-12-30T01:10:42"/>
    <n v="99.33333333333124"/>
    <x v="11"/>
    <x v="0"/>
  </r>
  <r>
    <x v="6"/>
    <s v="2025010349"/>
    <x v="0"/>
    <x v="1100"/>
    <s v="E5260KKG"/>
    <d v="2025-03-13T00:00:00"/>
    <x v="4"/>
    <s v="3264"/>
    <x v="36"/>
    <s v="PA"/>
    <x v="1"/>
    <x v="0"/>
    <d v="2025-03-13T00:00:00"/>
    <d v="1899-12-30T16:11:43"/>
    <d v="2025-03-13T00:00:00"/>
    <d v="1899-12-30T12:28:20"/>
    <d v="2025-03-13T00:00:00"/>
    <d v="1899-12-30T12:54:56"/>
    <x v="0"/>
    <x v="24"/>
    <s v="7026013683"/>
    <s v="FBO"/>
    <d v="1899-12-30T04:09:59"/>
    <x v="2634"/>
    <d v="1899-12-30T03:43:23"/>
    <s v="Granel"/>
    <s v="E001"/>
    <x v="0"/>
    <d v="1899-12-30T20:43:12"/>
    <d v="1899-12-30T00:26:36"/>
    <x v="7"/>
    <x v="14"/>
    <x v="3"/>
    <x v="2"/>
    <n v="0"/>
    <n v="1"/>
    <x v="1"/>
    <x v="2"/>
    <x v="2"/>
    <n v="1"/>
    <x v="4"/>
    <x v="2"/>
    <d v="1899-12-30T03:43:23"/>
    <d v="1899-12-30T02:45:23"/>
    <x v="0"/>
    <m/>
    <m/>
    <d v="1899-12-30T00:00:00"/>
    <d v="1899-12-30T20:43:12"/>
    <n v="5"/>
    <n v="-0.15512731481481001"/>
    <n v="1243.2000000000035"/>
    <x v="11"/>
    <x v="0"/>
  </r>
  <r>
    <x v="6"/>
    <s v="2025010348"/>
    <x v="0"/>
    <x v="1038"/>
    <s v="E2274KKH"/>
    <d v="2025-03-13T00:00:00"/>
    <x v="4"/>
    <s v="3269"/>
    <x v="35"/>
    <s v="PA"/>
    <x v="6"/>
    <x v="0"/>
    <d v="2025-03-14T00:00:00"/>
    <d v="1899-12-30T07:14:37"/>
    <d v="2025-03-13T00:00:00"/>
    <d v="1899-12-30T12:24:39"/>
    <d v="2025-03-13T00:00:00"/>
    <d v="1899-12-30T13:02:05"/>
    <x v="0"/>
    <x v="25"/>
    <s v="7026013684"/>
    <s v="FBO"/>
    <d v="1899-12-30T00:37:26"/>
    <x v="773"/>
    <d v="1899-12-30T00:00:00"/>
    <s v="Granel"/>
    <s v="E001"/>
    <x v="0"/>
    <d v="1899-12-30T05:47:28"/>
    <d v="1899-12-30T00:37:26"/>
    <x v="2"/>
    <x v="14"/>
    <x v="3"/>
    <x v="2"/>
    <n v="0"/>
    <n v="1"/>
    <x v="1"/>
    <x v="2"/>
    <x v="2"/>
    <n v="1"/>
    <x v="4"/>
    <x v="2"/>
    <d v="1899-12-30T00:00:00"/>
    <d v="1899-12-30T00:00:00"/>
    <x v="0"/>
    <m/>
    <m/>
    <d v="1899-12-30T00:00:00"/>
    <d v="1899-12-30T05:47:28"/>
    <n v="5"/>
    <d v="1899-12-30T05:10:02"/>
    <n v="347.4666666666721"/>
    <x v="6"/>
    <x v="0"/>
  </r>
  <r>
    <x v="6"/>
    <s v="2025010352"/>
    <x v="0"/>
    <x v="1102"/>
    <s v="E7583HYR"/>
    <d v="2025-03-13T00:00:00"/>
    <x v="4"/>
    <s v="3264"/>
    <x v="36"/>
    <s v="PA"/>
    <x v="1"/>
    <x v="0"/>
    <d v="2025-03-13T00:00:00"/>
    <d v="1899-12-30T18:28:19"/>
    <d v="2025-03-13T00:00:00"/>
    <d v="1899-12-30T12:49:24"/>
    <d v="2025-03-13T00:00:00"/>
    <d v="1899-12-30T13:41:42"/>
    <x v="0"/>
    <x v="24"/>
    <s v="7026013685"/>
    <s v="FBO"/>
    <d v="1899-12-30T06:31:13"/>
    <x v="64"/>
    <d v="1899-12-30T05:38:55"/>
    <s v="Granel"/>
    <s v="E001"/>
    <x v="0"/>
    <d v="1899-12-30T19:13:22"/>
    <d v="1899-12-30T00:52:18"/>
    <x v="8"/>
    <x v="14"/>
    <x v="3"/>
    <x v="2"/>
    <n v="0"/>
    <n v="1"/>
    <x v="1"/>
    <x v="2"/>
    <x v="2"/>
    <n v="1"/>
    <x v="4"/>
    <x v="2"/>
    <d v="1899-12-30T05:38:55"/>
    <d v="1899-12-30T04:40:55"/>
    <x v="0"/>
    <m/>
    <m/>
    <d v="1899-12-30T00:00:00"/>
    <d v="1899-12-30T19:13:22"/>
    <n v="5"/>
    <n v="-0.23535879629628997"/>
    <n v="1153.3666666666693"/>
    <x v="6"/>
    <x v="0"/>
  </r>
  <r>
    <x v="6"/>
    <s v="2025010371"/>
    <x v="0"/>
    <x v="1101"/>
    <s v="E3654KVD"/>
    <d v="2025-03-13T00:00:00"/>
    <x v="4"/>
    <s v="3269"/>
    <x v="35"/>
    <s v="PA"/>
    <x v="6"/>
    <x v="0"/>
    <d v="2025-03-14T00:00:00"/>
    <d v="1899-12-30T09:23:28"/>
    <d v="2025-03-13T00:00:00"/>
    <d v="1899-12-30T14:00:18"/>
    <d v="2025-03-13T00:00:00"/>
    <d v="1899-12-30T14:37:01"/>
    <x v="0"/>
    <x v="25"/>
    <s v="7026013686"/>
    <s v="FBO"/>
    <d v="1899-12-30T00:36:43"/>
    <x v="2753"/>
    <d v="1899-12-30T00:00:00"/>
    <s v="Granel"/>
    <s v="E001"/>
    <x v="0"/>
    <d v="1899-12-30T05:13:33"/>
    <d v="1899-12-30T00:36:43"/>
    <x v="4"/>
    <x v="14"/>
    <x v="3"/>
    <x v="2"/>
    <n v="0"/>
    <n v="1"/>
    <x v="1"/>
    <x v="2"/>
    <x v="2"/>
    <n v="1"/>
    <x v="4"/>
    <x v="2"/>
    <d v="1899-12-30T00:00:00"/>
    <d v="1899-12-30T00:00:00"/>
    <x v="0"/>
    <m/>
    <m/>
    <d v="1899-12-30T00:00:00"/>
    <d v="1899-12-30T05:13:33"/>
    <n v="5"/>
    <d v="1899-12-30T04:36:50"/>
    <n v="313.549999999992"/>
    <x v="7"/>
    <x v="0"/>
  </r>
  <r>
    <x v="6"/>
    <s v="2025010377"/>
    <x v="0"/>
    <x v="1113"/>
    <s v="E8228JWJ"/>
    <d v="2025-03-13T00:00:00"/>
    <x v="4"/>
    <s v="3269"/>
    <x v="35"/>
    <s v="PA"/>
    <x v="6"/>
    <x v="0"/>
    <d v="2025-03-14T00:00:00"/>
    <d v="1899-12-30T14:41:28"/>
    <d v="2025-03-13T00:00:00"/>
    <d v="1899-12-30T14:22:16"/>
    <d v="2025-03-13T00:00:00"/>
    <d v="1899-12-30T15:01:16"/>
    <x v="0"/>
    <x v="25"/>
    <s v="7026013687"/>
    <s v="FBO"/>
    <d v="1899-12-30T00:39:00"/>
    <x v="2754"/>
    <d v="1899-12-30T00:00:00"/>
    <s v="Granel"/>
    <s v="E001"/>
    <x v="0"/>
    <d v="1899-12-30T00:19:48"/>
    <d v="1899-12-30T00:39:00"/>
    <x v="14"/>
    <x v="14"/>
    <x v="3"/>
    <x v="2"/>
    <n v="0"/>
    <n v="0"/>
    <x v="0"/>
    <x v="2"/>
    <x v="2"/>
    <n v="0"/>
    <x v="4"/>
    <x v="1"/>
    <d v="1899-12-30T00:00:00"/>
    <d v="1899-12-30T00:00:00"/>
    <x v="0"/>
    <m/>
    <m/>
    <d v="1899-12-30T00:00:00"/>
    <d v="1899-12-30T00:19:48"/>
    <n v="5"/>
    <n v="-1.3333333333329977E-2"/>
    <n v="19.799999999999898"/>
    <x v="14"/>
    <x v="1"/>
  </r>
  <r>
    <x v="6"/>
    <s v="2025010427"/>
    <x v="0"/>
    <x v="1122"/>
    <s v="E5714JWS"/>
    <d v="2025-03-14T00:00:00"/>
    <x v="4"/>
    <s v="3269"/>
    <x v="35"/>
    <s v="PA"/>
    <x v="6"/>
    <x v="0"/>
    <d v="2025-03-14T00:00:00"/>
    <d v="1899-12-30T12:42:19"/>
    <d v="2025-03-14T00:00:00"/>
    <d v="1899-12-30T05:48:44"/>
    <d v="2025-03-14T00:00:00"/>
    <d v="1899-12-30T06:19:10"/>
    <x v="0"/>
    <x v="25"/>
    <s v="7026013690"/>
    <s v="FBO"/>
    <d v="1899-12-30T07:24:01"/>
    <x v="1984"/>
    <d v="1899-12-30T06:53:35"/>
    <s v="Granel"/>
    <s v="E001"/>
    <x v="0"/>
    <d v="1899-12-30T17:36:50"/>
    <d v="1899-12-30T00:30:26"/>
    <x v="13"/>
    <x v="15"/>
    <x v="3"/>
    <x v="2"/>
    <n v="0"/>
    <n v="1"/>
    <x v="1"/>
    <x v="2"/>
    <x v="2"/>
    <n v="1"/>
    <x v="4"/>
    <x v="2"/>
    <d v="1899-12-30T06:53:35"/>
    <d v="1899-12-30T05:55:35"/>
    <x v="0"/>
    <m/>
    <m/>
    <d v="1899-12-30T00:00:00"/>
    <d v="1899-12-30T17:36:50"/>
    <n v="6"/>
    <n v="-0.28721064814813996"/>
    <n v="1056.833333333346"/>
    <x v="0"/>
    <x v="0"/>
  </r>
  <r>
    <x v="6"/>
    <s v="2025010429"/>
    <x v="0"/>
    <x v="1123"/>
    <s v="E5164KRK"/>
    <d v="2025-03-14T00:00:00"/>
    <x v="4"/>
    <s v="3283"/>
    <x v="37"/>
    <s v="PA"/>
    <x v="2"/>
    <x v="0"/>
    <d v="2025-03-14T00:00:00"/>
    <d v="1899-12-30T09:17:30"/>
    <d v="2025-03-14T00:00:00"/>
    <d v="1899-12-30T05:56:24"/>
    <d v="2025-03-14T00:00:00"/>
    <d v="1899-12-30T06:28:23"/>
    <x v="0"/>
    <x v="25"/>
    <s v="7026013691"/>
    <s v="FBO"/>
    <d v="1899-12-30T03:53:05"/>
    <x v="486"/>
    <d v="1899-12-30T03:21:06"/>
    <s v="Ensacado"/>
    <s v="E002"/>
    <x v="0"/>
    <d v="1899-12-30T21:10:52"/>
    <d v="1899-12-30T00:31:59"/>
    <x v="4"/>
    <x v="15"/>
    <x v="3"/>
    <x v="1"/>
    <n v="0"/>
    <n v="1"/>
    <x v="1"/>
    <x v="1"/>
    <x v="2"/>
    <n v="1"/>
    <x v="4"/>
    <x v="2"/>
    <d v="1899-12-30T03:21:06"/>
    <d v="1899-12-30T02:23:06"/>
    <x v="0"/>
    <m/>
    <m/>
    <d v="1899-12-30T00:00:00"/>
    <d v="1899-12-30T21:10:52"/>
    <n v="6"/>
    <n v="-0.13965277777778001"/>
    <n v="1270.8666666666659"/>
    <x v="0"/>
    <x v="0"/>
  </r>
  <r>
    <x v="6"/>
    <s v="2025010437"/>
    <x v="0"/>
    <x v="1117"/>
    <s v="E0307HGB"/>
    <d v="2025-03-14T00:00:00"/>
    <x v="4"/>
    <s v="3283"/>
    <x v="37"/>
    <s v="PA"/>
    <x v="2"/>
    <x v="0"/>
    <d v="2025-03-14T00:00:00"/>
    <d v="1899-12-30T10:08:02"/>
    <d v="2025-03-14T00:00:00"/>
    <d v="1899-12-30T06:33:33"/>
    <d v="2025-03-14T00:00:00"/>
    <d v="1899-12-30T07:11:49"/>
    <x v="0"/>
    <x v="25"/>
    <s v="7026013692"/>
    <s v="FBO"/>
    <d v="1899-12-30T04:12:45"/>
    <x v="1572"/>
    <d v="1899-12-30T03:34:29"/>
    <s v="Ensacado"/>
    <s v="E002"/>
    <x v="0"/>
    <d v="1899-12-30T21:03:46"/>
    <d v="1899-12-30T00:38:16"/>
    <x v="5"/>
    <x v="15"/>
    <x v="3"/>
    <x v="1"/>
    <n v="0"/>
    <n v="1"/>
    <x v="1"/>
    <x v="1"/>
    <x v="2"/>
    <n v="1"/>
    <x v="4"/>
    <x v="2"/>
    <d v="1899-12-30T03:34:29"/>
    <d v="1899-12-30T02:36:29"/>
    <x v="0"/>
    <m/>
    <m/>
    <d v="1899-12-30T00:00:00"/>
    <d v="1899-12-30T21:03:46"/>
    <n v="6"/>
    <n v="-0.14894675925926004"/>
    <n v="1263.7666666666739"/>
    <x v="1"/>
    <x v="0"/>
  </r>
  <r>
    <x v="6"/>
    <s v="2025010440"/>
    <x v="0"/>
    <x v="1118"/>
    <s v="E8228JWJ"/>
    <d v="2025-03-14T00:00:00"/>
    <x v="4"/>
    <s v="3269"/>
    <x v="35"/>
    <s v="PA"/>
    <x v="6"/>
    <x v="0"/>
    <d v="2025-03-14T00:00:00"/>
    <d v="1899-12-30T11:34:59"/>
    <d v="2025-03-14T00:00:00"/>
    <d v="1899-12-30T06:38:56"/>
    <d v="2025-03-14T00:00:00"/>
    <d v="1899-12-30T07:18:11"/>
    <x v="0"/>
    <x v="25"/>
    <s v="7026013693"/>
    <s v="FBO"/>
    <d v="1899-12-30T05:35:18"/>
    <x v="2755"/>
    <d v="1899-12-30T04:56:03"/>
    <s v="Granel"/>
    <s v="E001"/>
    <x v="0"/>
    <d v="1899-12-30T19:43:11"/>
    <d v="1899-12-30T00:39:15"/>
    <x v="9"/>
    <x v="15"/>
    <x v="3"/>
    <x v="2"/>
    <n v="0"/>
    <n v="1"/>
    <x v="1"/>
    <x v="2"/>
    <x v="2"/>
    <n v="1"/>
    <x v="4"/>
    <x v="2"/>
    <d v="1899-12-30T04:56:03"/>
    <d v="1899-12-30T03:58:03"/>
    <x v="0"/>
    <m/>
    <m/>
    <d v="1899-12-30T00:00:00"/>
    <d v="1899-12-30T19:43:11"/>
    <n v="6"/>
    <n v="-0.20559027777777"/>
    <n v="1183.1833333333379"/>
    <x v="1"/>
    <x v="0"/>
  </r>
  <r>
    <x v="6"/>
    <s v="2025010441"/>
    <x v="0"/>
    <x v="1059"/>
    <s v="E5477KKG"/>
    <d v="2025-03-14T00:00:00"/>
    <x v="4"/>
    <s v="3269"/>
    <x v="35"/>
    <s v="PA"/>
    <x v="6"/>
    <x v="0"/>
    <d v="2025-03-14T00:00:00"/>
    <d v="1899-12-30T13:41:57"/>
    <d v="2025-03-14T00:00:00"/>
    <d v="1899-12-30T06:39:30"/>
    <d v="2025-03-14T00:00:00"/>
    <d v="1899-12-30T07:20:03"/>
    <x v="0"/>
    <x v="25"/>
    <s v="7026013694"/>
    <s v="FBO"/>
    <d v="1899-12-30T07:43:00"/>
    <x v="1176"/>
    <d v="1899-12-30T07:02:27"/>
    <s v="Granel"/>
    <s v="E001"/>
    <x v="0"/>
    <d v="1899-12-30T17:38:05"/>
    <d v="1899-12-30T00:40:33"/>
    <x v="6"/>
    <x v="15"/>
    <x v="3"/>
    <x v="2"/>
    <n v="0"/>
    <n v="1"/>
    <x v="1"/>
    <x v="2"/>
    <x v="2"/>
    <n v="1"/>
    <x v="4"/>
    <x v="2"/>
    <d v="1899-12-30T07:02:27"/>
    <d v="1899-12-30T06:04:27"/>
    <x v="0"/>
    <m/>
    <m/>
    <d v="1899-12-30T00:00:00"/>
    <d v="1899-12-30T17:38:05"/>
    <n v="6"/>
    <n v="-0.29336805555554996"/>
    <n v="1058.0833333333378"/>
    <x v="1"/>
    <x v="0"/>
  </r>
  <r>
    <x v="6"/>
    <s v="2025010443"/>
    <x v="0"/>
    <x v="1007"/>
    <s v="E9449KGB"/>
    <d v="2025-03-14T00:00:00"/>
    <x v="4"/>
    <s v="3269"/>
    <x v="35"/>
    <s v="PA"/>
    <x v="6"/>
    <x v="0"/>
    <d v="2025-03-17T00:00:00"/>
    <d v="1899-12-30T08:59:12"/>
    <d v="2025-03-14T00:00:00"/>
    <d v="1899-12-30T06:43:51"/>
    <d v="2025-03-14T00:00:00"/>
    <d v="1899-12-30T07:36:10"/>
    <x v="0"/>
    <x v="23"/>
    <s v="7026013695"/>
    <s v="FBO"/>
    <d v="1899-12-30T00:52:19"/>
    <x v="1287"/>
    <d v="1899-12-30T00:00:00"/>
    <s v="Granel"/>
    <s v="E001"/>
    <x v="0"/>
    <d v="1899-12-30T22:36:57"/>
    <d v="1899-12-30T00:52:19"/>
    <x v="3"/>
    <x v="15"/>
    <x v="4"/>
    <x v="2"/>
    <n v="0"/>
    <n v="1"/>
    <x v="1"/>
    <x v="2"/>
    <x v="2"/>
    <n v="1"/>
    <x v="4"/>
    <x v="2"/>
    <d v="1899-12-30T00:00:00"/>
    <d v="1899-12-30T00:00:00"/>
    <x v="0"/>
    <m/>
    <m/>
    <d v="1899-12-30T00:00:00"/>
    <d v="1899-12-30T22:36:57"/>
    <n v="6"/>
    <n v="-9.3993055555550042E-2"/>
    <n v="1356.9500000000098"/>
    <x v="1"/>
    <x v="0"/>
  </r>
  <r>
    <x v="6"/>
    <s v="2025010462"/>
    <x v="0"/>
    <x v="1124"/>
    <s v="E7698LMM"/>
    <d v="2025-03-14T00:00:00"/>
    <x v="4"/>
    <s v="3269"/>
    <x v="35"/>
    <s v="PA"/>
    <x v="6"/>
    <x v="0"/>
    <d v="2025-03-14T00:00:00"/>
    <d v="1899-12-30T15:22:01"/>
    <d v="2025-03-14T00:00:00"/>
    <d v="1899-12-30T07:46:53"/>
    <d v="2025-03-14T00:00:00"/>
    <d v="1899-12-30T08:13:47"/>
    <x v="0"/>
    <x v="24"/>
    <s v="7026013696"/>
    <s v="FBO"/>
    <d v="1899-12-30T08:02:02"/>
    <x v="1667"/>
    <d v="1899-12-30T07:35:08"/>
    <s v="Granel"/>
    <s v="E001"/>
    <x v="0"/>
    <d v="1899-12-30T16:51:45"/>
    <d v="1899-12-30T00:26:54"/>
    <x v="10"/>
    <x v="15"/>
    <x v="3"/>
    <x v="2"/>
    <n v="0"/>
    <n v="1"/>
    <x v="1"/>
    <x v="2"/>
    <x v="2"/>
    <n v="1"/>
    <x v="4"/>
    <x v="2"/>
    <d v="1899-12-30T07:35:08"/>
    <d v="1899-12-30T06:37:08"/>
    <x v="0"/>
    <m/>
    <m/>
    <d v="1899-12-30T00:00:00"/>
    <d v="1899-12-30T16:51:45"/>
    <n v="6"/>
    <n v="-0.31606481481480997"/>
    <n v="1011.7499999999987"/>
    <x v="2"/>
    <x v="0"/>
  </r>
  <r>
    <x v="6"/>
    <s v="2025010461"/>
    <x v="0"/>
    <x v="987"/>
    <s v="E0350HNY"/>
    <d v="2025-03-14T00:00:00"/>
    <x v="4"/>
    <s v="3269"/>
    <x v="35"/>
    <s v="PA"/>
    <x v="6"/>
    <x v="0"/>
    <d v="2025-03-14T00:00:00"/>
    <d v="1899-12-30T16:51:38"/>
    <d v="2025-03-14T00:00:00"/>
    <d v="1899-12-30T07:46:49"/>
    <d v="2025-03-14T00:00:00"/>
    <d v="1899-12-30T08:17:15"/>
    <x v="0"/>
    <x v="24"/>
    <s v="7026013697"/>
    <s v="FBO"/>
    <d v="1899-12-30T09:35:15"/>
    <x v="1984"/>
    <d v="1899-12-30T09:04:49"/>
    <s v="Granel"/>
    <s v="E001"/>
    <x v="0"/>
    <d v="1899-12-30T15:25:36"/>
    <d v="1899-12-30T00:30:26"/>
    <x v="7"/>
    <x v="15"/>
    <x v="3"/>
    <x v="2"/>
    <n v="0"/>
    <n v="1"/>
    <x v="1"/>
    <x v="2"/>
    <x v="2"/>
    <n v="1"/>
    <x v="4"/>
    <x v="2"/>
    <d v="1899-12-30T09:04:49"/>
    <d v="1899-12-30T08:06:49"/>
    <x v="0"/>
    <m/>
    <m/>
    <d v="1899-12-30T00:00:00"/>
    <d v="1899-12-30T15:25:36"/>
    <n v="6"/>
    <n v="-0.37834490740741"/>
    <n v="925.59999999999729"/>
    <x v="2"/>
    <x v="0"/>
  </r>
  <r>
    <x v="6"/>
    <s v=""/>
    <x v="0"/>
    <x v="1103"/>
    <s v="ER1962BDRR2633BBZ"/>
    <d v="2025-03-14T00:00:00"/>
    <x v="4"/>
    <s v="3269"/>
    <x v="35"/>
    <s v="PA"/>
    <x v="2"/>
    <x v="0"/>
    <d v="2025-03-14T00:00:00"/>
    <d v="1899-12-30T18:46:48"/>
    <d v="2025-03-14T00:00:00"/>
    <d v="1899-12-30T07:43:53"/>
    <d v="2025-03-14T00:00:00"/>
    <d v="1899-12-30T08:41:30"/>
    <x v="204"/>
    <x v="24"/>
    <s v="7026013698"/>
    <s v="FBO"/>
    <d v="1899-12-30T12:00:32"/>
    <x v="2756"/>
    <d v="1899-12-30T11:02:55"/>
    <s v="Granel"/>
    <s v="E001"/>
    <x v="0"/>
    <d v="1899-12-30T13:54:41"/>
    <d v="1899-12-30T00:57:37"/>
    <x v="8"/>
    <x v="15"/>
    <x v="3"/>
    <x v="2"/>
    <n v="0"/>
    <n v="1"/>
    <x v="1"/>
    <x v="2"/>
    <x v="2"/>
    <n v="1"/>
    <x v="4"/>
    <x v="2"/>
    <d v="1899-12-30T11:02:55"/>
    <d v="1899-12-30T10:04:55"/>
    <x v="0"/>
    <m/>
    <m/>
    <d v="1899-12-30T00:00:00"/>
    <d v="1899-12-30T13:54:41"/>
    <n v="6"/>
    <n v="-0.4603587962963"/>
    <n v="834.68333333333646"/>
    <x v="2"/>
    <x v="0"/>
  </r>
  <r>
    <x v="6"/>
    <s v="2025010490"/>
    <x v="0"/>
    <x v="1125"/>
    <s v="E2291HBT"/>
    <d v="2025-03-14T00:00:00"/>
    <x v="4"/>
    <s v="3269"/>
    <x v="35"/>
    <s v="PA"/>
    <x v="6"/>
    <x v="0"/>
    <d v="2025-03-14T00:00:00"/>
    <d v="1899-12-30T19:11:15"/>
    <d v="2025-03-14T00:00:00"/>
    <d v="1899-12-30T08:44:20"/>
    <d v="2025-03-14T00:00:00"/>
    <d v="1899-12-30T09:06:34"/>
    <x v="0"/>
    <x v="24"/>
    <s v="7026013699"/>
    <s v="FBO"/>
    <d v="1899-12-30T10:49:09"/>
    <x v="2757"/>
    <d v="1899-12-30T10:26:55"/>
    <s v="Granel"/>
    <s v="E001"/>
    <x v="0"/>
    <d v="1899-12-30T13:55:18"/>
    <d v="1899-12-30T00:22:14"/>
    <x v="12"/>
    <x v="15"/>
    <x v="3"/>
    <x v="2"/>
    <n v="0"/>
    <n v="1"/>
    <x v="1"/>
    <x v="2"/>
    <x v="2"/>
    <n v="1"/>
    <x v="4"/>
    <x v="2"/>
    <d v="1899-12-30T10:26:55"/>
    <d v="1899-12-30T09:28:55"/>
    <x v="0"/>
    <m/>
    <m/>
    <d v="1899-12-30T00:00:00"/>
    <d v="1899-12-30T13:55:18"/>
    <n v="6"/>
    <n v="-0.43535879629629998"/>
    <n v="835.300000000002"/>
    <x v="3"/>
    <x v="0"/>
  </r>
  <r>
    <x v="6"/>
    <s v=""/>
    <x v="0"/>
    <x v="1109"/>
    <s v="ER1963BDRR8610BDH"/>
    <d v="2025-03-14T00:00:00"/>
    <x v="4"/>
    <s v="3269"/>
    <x v="35"/>
    <s v="PA"/>
    <x v="2"/>
    <x v="0"/>
    <d v="2025-03-14T00:00:00"/>
    <d v="1899-12-30T20:49:44"/>
    <d v="2025-03-14T00:00:00"/>
    <d v="1899-12-30T08:27:45"/>
    <d v="2025-03-14T00:00:00"/>
    <d v="1899-12-30T09:08:16"/>
    <x v="204"/>
    <x v="24"/>
    <s v="7026013700"/>
    <s v="FBO"/>
    <d v="1899-12-30T13:02:30"/>
    <x v="2362"/>
    <d v="1899-12-30T12:21:59"/>
    <s v="Granel"/>
    <s v="E001"/>
    <x v="0"/>
    <d v="1899-12-30T12:18:31"/>
    <d v="1899-12-30T00:40:31"/>
    <x v="15"/>
    <x v="15"/>
    <x v="3"/>
    <x v="2"/>
    <n v="0"/>
    <n v="1"/>
    <x v="1"/>
    <x v="2"/>
    <x v="2"/>
    <n v="1"/>
    <x v="4"/>
    <x v="2"/>
    <d v="1899-12-30T12:21:59"/>
    <d v="1899-12-30T11:23:59"/>
    <x v="1"/>
    <m/>
    <m/>
    <d v="1899-12-30T00:00:00"/>
    <d v="1899-12-30T12:18:31"/>
    <n v="6"/>
    <n v="-0.51526620370369991"/>
    <n v="738.51666666666597"/>
    <x v="3"/>
    <x v="0"/>
  </r>
  <r>
    <x v="6"/>
    <s v="2025010504"/>
    <x v="0"/>
    <x v="1038"/>
    <s v="E2274KKH"/>
    <d v="2025-03-14T00:00:00"/>
    <x v="4"/>
    <s v="3269"/>
    <x v="35"/>
    <s v="PA"/>
    <x v="6"/>
    <x v="0"/>
    <d v="2025-03-17T00:00:00"/>
    <d v="1899-12-30T15:42:08"/>
    <d v="2025-03-14T00:00:00"/>
    <d v="1899-12-30T09:22:26"/>
    <d v="2025-03-14T00:00:00"/>
    <d v="1899-12-30T09:57:42"/>
    <x v="0"/>
    <x v="25"/>
    <s v="7026013702"/>
    <s v="FBO"/>
    <d v="1899-12-30T00:35:16"/>
    <x v="1661"/>
    <d v="1899-12-30T00:00:00"/>
    <s v="Granel"/>
    <s v="E001"/>
    <x v="0"/>
    <d v="1899-12-30T18:15:33"/>
    <d v="1899-12-30T00:35:16"/>
    <x v="10"/>
    <x v="15"/>
    <x v="4"/>
    <x v="2"/>
    <n v="0"/>
    <n v="1"/>
    <x v="1"/>
    <x v="2"/>
    <x v="2"/>
    <n v="1"/>
    <x v="4"/>
    <x v="2"/>
    <d v="1899-12-30T00:00:00"/>
    <d v="1899-12-30T00:00:00"/>
    <x v="0"/>
    <m/>
    <m/>
    <d v="1899-12-30T00:00:00"/>
    <d v="1899-12-30T18:15:33"/>
    <n v="6"/>
    <n v="-0.26368055555555997"/>
    <n v="1095.5499999999922"/>
    <x v="3"/>
    <x v="0"/>
  </r>
  <r>
    <x v="8"/>
    <s v="2025010517"/>
    <x v="0"/>
    <x v="1115"/>
    <s v="E6274MXV"/>
    <d v="2025-03-14T00:00:00"/>
    <x v="4"/>
    <s v="3282"/>
    <x v="42"/>
    <s v="PA"/>
    <x v="2"/>
    <x v="0"/>
    <d v="2025-03-14T00:00:00"/>
    <d v="1899-12-30T15:43:05"/>
    <d v="2025-03-14T00:00:00"/>
    <d v="1899-12-30T10:17:16"/>
    <d v="2025-03-14T00:00:00"/>
    <d v="1899-12-30T10:45:44"/>
    <x v="0"/>
    <x v="29"/>
    <s v="7026013703"/>
    <s v="FBO"/>
    <d v="1899-12-30T05:54:17"/>
    <x v="582"/>
    <d v="1899-12-30T05:25:49"/>
    <s v="Ensacado"/>
    <s v="E002"/>
    <x v="0"/>
    <d v="1899-12-30T19:02:38"/>
    <d v="1899-12-30T00:28:28"/>
    <x v="10"/>
    <x v="15"/>
    <x v="3"/>
    <x v="1"/>
    <n v="0"/>
    <n v="1"/>
    <x v="1"/>
    <x v="1"/>
    <x v="2"/>
    <n v="1"/>
    <x v="6"/>
    <x v="2"/>
    <d v="1899-12-30T05:25:49"/>
    <d v="1899-12-30T04:27:49"/>
    <x v="0"/>
    <m/>
    <m/>
    <d v="1899-12-30T00:00:00"/>
    <d v="1899-12-30T19:02:38"/>
    <n v="6"/>
    <n v="-0.22626157407406999"/>
    <n v="1142.6333333333412"/>
    <x v="4"/>
    <x v="0"/>
  </r>
  <r>
    <x v="6"/>
    <s v="2025010526"/>
    <x v="0"/>
    <x v="1085"/>
    <s v="E2589JTB"/>
    <d v="2025-03-14T00:00:00"/>
    <x v="4"/>
    <s v="3264"/>
    <x v="36"/>
    <s v="PA"/>
    <x v="1"/>
    <x v="0"/>
    <d v="2025-03-14T00:00:00"/>
    <d v="1899-12-30T14:27:25"/>
    <d v="2025-03-14T00:00:00"/>
    <d v="1899-12-30T10:29:22"/>
    <d v="2025-03-14T00:00:00"/>
    <d v="1899-12-30T11:03:13"/>
    <x v="0"/>
    <x v="25"/>
    <s v="7026013704"/>
    <s v="FBO"/>
    <d v="1899-12-30T04:31:54"/>
    <x v="2758"/>
    <d v="1899-12-30T03:58:03"/>
    <s v="Granel"/>
    <s v="E001"/>
    <x v="0"/>
    <d v="1899-12-30T20:35:47"/>
    <d v="1899-12-30T00:33:51"/>
    <x v="14"/>
    <x v="15"/>
    <x v="3"/>
    <x v="2"/>
    <n v="0"/>
    <n v="1"/>
    <x v="1"/>
    <x v="2"/>
    <x v="2"/>
    <n v="1"/>
    <x v="4"/>
    <x v="2"/>
    <d v="1899-12-30T03:58:03"/>
    <d v="1899-12-30T03:00:03"/>
    <x v="0"/>
    <m/>
    <m/>
    <d v="1899-12-30T00:00:00"/>
    <d v="1899-12-30T20:35:47"/>
    <n v="6"/>
    <n v="-0.16531250000000003"/>
    <n v="1235.7833333333267"/>
    <x v="5"/>
    <x v="0"/>
  </r>
  <r>
    <x v="6"/>
    <s v="2025010592"/>
    <x v="0"/>
    <x v="1105"/>
    <s v="E6469JZW"/>
    <d v="2025-03-14T00:00:00"/>
    <x v="4"/>
    <s v="3269"/>
    <x v="35"/>
    <s v="PA"/>
    <x v="6"/>
    <x v="0"/>
    <d v="2025-03-17T00:00:00"/>
    <d v="1899-12-30T06:30:33"/>
    <d v="2025-03-14T00:00:00"/>
    <d v="1899-12-30T16:57:20"/>
    <d v="2025-03-14T00:00:00"/>
    <d v="1899-12-30T17:22:08"/>
    <x v="0"/>
    <x v="23"/>
    <s v="7026013710"/>
    <s v="FBO"/>
    <d v="1899-12-30T00:24:48"/>
    <x v="1610"/>
    <d v="1899-12-30T00:00:00"/>
    <s v="Granel"/>
    <s v="E001"/>
    <x v="0"/>
    <d v="1899-12-30T10:51:35"/>
    <d v="1899-12-30T00:24:48"/>
    <x v="1"/>
    <x v="15"/>
    <x v="4"/>
    <x v="2"/>
    <n v="0"/>
    <n v="1"/>
    <x v="1"/>
    <x v="2"/>
    <x v="2"/>
    <n v="1"/>
    <x v="4"/>
    <x v="2"/>
    <d v="1899-12-30T00:00:00"/>
    <d v="1899-12-30T00:00:00"/>
    <x v="0"/>
    <m/>
    <m/>
    <d v="1899-12-30T00:00:00"/>
    <d v="1899-12-30T10:51:35"/>
    <n v="6"/>
    <d v="1899-12-30T10:26:47"/>
    <n v="651.58333333332473"/>
    <x v="12"/>
    <x v="0"/>
  </r>
  <r>
    <x v="6"/>
    <s v="2025010597"/>
    <x v="0"/>
    <x v="1101"/>
    <s v="E3654KVD"/>
    <d v="2025-03-14T00:00:00"/>
    <x v="4"/>
    <s v="3269"/>
    <x v="35"/>
    <s v="PA"/>
    <x v="6"/>
    <x v="0"/>
    <d v="2025-03-19T00:00:00"/>
    <d v="1899-12-30T14:38:58"/>
    <d v="2025-03-14T00:00:00"/>
    <d v="1899-12-30T18:08:03"/>
    <d v="2025-03-14T00:00:00"/>
    <d v="1899-12-30T18:36:21"/>
    <x v="0"/>
    <x v="25"/>
    <s v="7026013712"/>
    <s v="FBO"/>
    <d v="1899-12-30T00:28:18"/>
    <x v="1001"/>
    <d v="1899-12-30T00:00:00"/>
    <s v="Granel"/>
    <s v="E001"/>
    <x v="0"/>
    <d v="1899-12-30T03:57:23"/>
    <d v="1899-12-30T00:28:18"/>
    <x v="14"/>
    <x v="15"/>
    <x v="4"/>
    <x v="2"/>
    <n v="0"/>
    <n v="0"/>
    <x v="0"/>
    <x v="2"/>
    <x v="2"/>
    <n v="0"/>
    <x v="4"/>
    <x v="2"/>
    <d v="1899-12-30T00:00:00"/>
    <d v="1899-12-30T00:00:00"/>
    <x v="0"/>
    <m/>
    <m/>
    <d v="1899-12-30T00:00:00"/>
    <d v="1899-12-30T03:57:23"/>
    <n v="6"/>
    <d v="1899-12-30T03:29:05"/>
    <n v="237.38333333333756"/>
    <x v="9"/>
    <x v="0"/>
  </r>
  <r>
    <x v="6"/>
    <s v="2025010635"/>
    <x v="0"/>
    <x v="1126"/>
    <s v="E3470GSX"/>
    <d v="2025-03-17T00:00:00"/>
    <x v="4"/>
    <s v="3269"/>
    <x v="35"/>
    <s v="PA"/>
    <x v="6"/>
    <x v="0"/>
    <d v="2025-03-19T00:00:00"/>
    <d v="1899-12-30T13:30:27"/>
    <d v="2025-03-17T00:00:00"/>
    <d v="1899-12-30T07:45:29"/>
    <d v="2025-03-17T00:00:00"/>
    <d v="1899-12-30T08:26:31"/>
    <x v="0"/>
    <x v="23"/>
    <s v="7026013713"/>
    <s v="FBO"/>
    <d v="1899-12-30T00:41:02"/>
    <x v="980"/>
    <d v="1899-12-30T00:00:00"/>
    <s v="Granel"/>
    <s v="E001"/>
    <x v="0"/>
    <d v="1899-12-30T18:56:03"/>
    <d v="1899-12-30T00:41:02"/>
    <x v="6"/>
    <x v="16"/>
    <x v="4"/>
    <x v="2"/>
    <n v="0"/>
    <n v="1"/>
    <x v="1"/>
    <x v="2"/>
    <x v="2"/>
    <n v="1"/>
    <x v="4"/>
    <x v="2"/>
    <d v="1899-12-30T00:00:00"/>
    <d v="1899-12-30T00:00:00"/>
    <x v="0"/>
    <m/>
    <m/>
    <d v="1899-12-30T00:00:00"/>
    <d v="1899-12-30T18:56:03"/>
    <n v="2"/>
    <n v="-0.23956018518519007"/>
    <n v="1136.0500000000065"/>
    <x v="2"/>
    <x v="0"/>
  </r>
  <r>
    <x v="6"/>
    <s v=""/>
    <x v="0"/>
    <x v="1103"/>
    <s v="ER1962BDRR2633BBZ"/>
    <d v="2025-03-17T00:00:00"/>
    <x v="4"/>
    <s v="3269"/>
    <x v="35"/>
    <s v="PA"/>
    <x v="2"/>
    <x v="0"/>
    <d v="2025-03-20T00:00:00"/>
    <d v="1899-12-30T09:46:25"/>
    <d v="2025-03-17T00:00:00"/>
    <d v="1899-12-30T07:31:40"/>
    <d v="2025-03-17T00:00:00"/>
    <d v="1899-12-30T08:30:53"/>
    <x v="204"/>
    <x v="25"/>
    <s v="7026013714"/>
    <s v="FBO"/>
    <d v="1899-12-30T00:59:13"/>
    <x v="2759"/>
    <d v="1899-12-30T00:00:00"/>
    <s v="Granel"/>
    <s v="E001"/>
    <x v="0"/>
    <d v="1899-12-30T22:44:27"/>
    <d v="1899-12-30T00:59:13"/>
    <x v="4"/>
    <x v="16"/>
    <x v="4"/>
    <x v="2"/>
    <n v="0"/>
    <n v="1"/>
    <x v="1"/>
    <x v="2"/>
    <x v="2"/>
    <n v="1"/>
    <x v="4"/>
    <x v="2"/>
    <d v="1899-12-30T00:00:00"/>
    <d v="1899-12-30T00:00:00"/>
    <x v="0"/>
    <m/>
    <m/>
    <d v="1899-12-30T00:00:00"/>
    <d v="1899-12-30T22:44:27"/>
    <n v="2"/>
    <n v="-9.3576388888890027E-2"/>
    <n v="1364.449999999991"/>
    <x v="2"/>
    <x v="0"/>
  </r>
  <r>
    <x v="8"/>
    <s v="2025010645"/>
    <x v="0"/>
    <x v="1058"/>
    <s v="E0824KCR"/>
    <d v="2025-03-17T00:00:00"/>
    <x v="4"/>
    <s v="3283"/>
    <x v="37"/>
    <s v="PA"/>
    <x v="2"/>
    <x v="0"/>
    <d v="2025-03-17T00:00:00"/>
    <d v="1899-12-30T11:16:17"/>
    <d v="2025-03-17T00:00:00"/>
    <d v="1899-12-30T08:29:27"/>
    <d v="2025-03-17T00:00:00"/>
    <d v="1899-12-30T08:52:05"/>
    <x v="0"/>
    <x v="29"/>
    <s v="7026013715"/>
    <s v="FBO"/>
    <d v="1899-12-30T03:09:28"/>
    <x v="793"/>
    <d v="1899-12-30T02:46:50"/>
    <s v="Ensacado"/>
    <s v="E002"/>
    <x v="0"/>
    <d v="1899-12-30T21:35:47"/>
    <d v="1899-12-30T00:22:38"/>
    <x v="9"/>
    <x v="16"/>
    <x v="4"/>
    <x v="1"/>
    <n v="0"/>
    <n v="1"/>
    <x v="1"/>
    <x v="1"/>
    <x v="2"/>
    <n v="1"/>
    <x v="6"/>
    <x v="2"/>
    <d v="1899-12-30T02:46:50"/>
    <d v="1899-12-30T01:48:50"/>
    <x v="0"/>
    <m/>
    <m/>
    <d v="1899-12-30T00:00:00"/>
    <d v="1899-12-30T21:35:47"/>
    <n v="2"/>
    <n v="-0.11585648148147998"/>
    <n v="1295.7833333333315"/>
    <x v="2"/>
    <x v="0"/>
  </r>
  <r>
    <x v="6"/>
    <s v=""/>
    <x v="0"/>
    <x v="1109"/>
    <s v="ER1963BDRR8610BDH"/>
    <d v="2025-03-17T00:00:00"/>
    <x v="4"/>
    <s v="3269"/>
    <x v="35"/>
    <s v="PA"/>
    <x v="2"/>
    <x v="0"/>
    <d v="2025-03-20T00:00:00"/>
    <d v="1899-12-30T12:20:30"/>
    <d v="2025-03-17T00:00:00"/>
    <d v="1899-12-30T09:30:47"/>
    <d v="2025-03-17T00:00:00"/>
    <d v="1899-12-30T09:31:27"/>
    <x v="204"/>
    <x v="25"/>
    <s v="7026013718"/>
    <s v="FBO"/>
    <d v="1899-12-30T00:00:40"/>
    <x v="2760"/>
    <d v="1899-12-30T00:00:00"/>
    <s v="Granel"/>
    <s v="E001"/>
    <x v="0"/>
    <d v="1899-12-30T21:10:56"/>
    <d v="1899-12-30T00:00:40"/>
    <x v="13"/>
    <x v="16"/>
    <x v="4"/>
    <x v="2"/>
    <n v="0"/>
    <n v="1"/>
    <x v="1"/>
    <x v="2"/>
    <x v="2"/>
    <n v="1"/>
    <x v="4"/>
    <x v="2"/>
    <d v="1899-12-30T00:00:00"/>
    <d v="1899-12-30T00:00:00"/>
    <x v="0"/>
    <m/>
    <m/>
    <d v="1899-12-30T00:00:00"/>
    <d v="1899-12-30T21:10:56"/>
    <n v="2"/>
    <n v="-0.11785879629630003"/>
    <n v="1270.9333333333382"/>
    <x v="3"/>
    <x v="0"/>
  </r>
  <r>
    <x v="6"/>
    <s v="2025010713"/>
    <x v="0"/>
    <x v="1127"/>
    <s v="E3661MCV"/>
    <d v="2025-03-17T00:00:00"/>
    <x v="4"/>
    <s v="3283"/>
    <x v="37"/>
    <s v="PA"/>
    <x v="2"/>
    <x v="0"/>
    <d v="2025-03-17T00:00:00"/>
    <d v="1899-12-30T16:25:46"/>
    <d v="2025-03-17T00:00:00"/>
    <d v="1899-12-30T12:07:32"/>
    <d v="2025-03-17T00:00:00"/>
    <d v="1899-12-30T12:35:50"/>
    <x v="0"/>
    <x v="25"/>
    <s v="7026013720"/>
    <s v="FBO"/>
    <d v="1899-12-30T04:46:32"/>
    <x v="1001"/>
    <d v="1899-12-30T04:18:14"/>
    <s v="Ensacado"/>
    <s v="E002"/>
    <x v="0"/>
    <d v="1899-12-30T20:10:03"/>
    <d v="1899-12-30T00:28:18"/>
    <x v="7"/>
    <x v="16"/>
    <x v="4"/>
    <x v="1"/>
    <n v="0"/>
    <n v="1"/>
    <x v="1"/>
    <x v="1"/>
    <x v="2"/>
    <n v="1"/>
    <x v="4"/>
    <x v="2"/>
    <d v="1899-12-30T04:18:14"/>
    <d v="1899-12-30T03:20:14"/>
    <x v="0"/>
    <m/>
    <m/>
    <d v="1899-12-30T00:00:00"/>
    <d v="1899-12-30T20:10:03"/>
    <n v="2"/>
    <n v="-0.17932870370371001"/>
    <n v="1210.0499999999938"/>
    <x v="11"/>
    <x v="0"/>
  </r>
  <r>
    <x v="6"/>
    <s v="2025010911"/>
    <x v="0"/>
    <x v="1128"/>
    <s v="E6770JSS"/>
    <d v="2025-03-18T00:00:00"/>
    <x v="4"/>
    <s v="3283"/>
    <x v="37"/>
    <s v="PA"/>
    <x v="2"/>
    <x v="0"/>
    <d v="2025-03-18T00:00:00"/>
    <d v="1899-12-30T15:24:25"/>
    <d v="2025-03-18T00:00:00"/>
    <d v="1899-12-30T12:16:54"/>
    <d v="2025-03-18T00:00:00"/>
    <d v="1899-12-30T12:48:35"/>
    <x v="0"/>
    <x v="23"/>
    <s v="7026013747"/>
    <s v="FBO"/>
    <d v="1899-12-30T03:39:12"/>
    <x v="1900"/>
    <d v="1899-12-30T03:07:31"/>
    <s v="Ensacado"/>
    <s v="E002"/>
    <x v="0"/>
    <d v="1899-12-30T21:24:09"/>
    <d v="1899-12-30T00:31:41"/>
    <x v="10"/>
    <x v="17"/>
    <x v="4"/>
    <x v="1"/>
    <n v="0"/>
    <n v="1"/>
    <x v="1"/>
    <x v="1"/>
    <x v="2"/>
    <n v="1"/>
    <x v="4"/>
    <x v="2"/>
    <d v="1899-12-30T03:07:31"/>
    <d v="1899-12-30T02:09:31"/>
    <x v="0"/>
    <m/>
    <m/>
    <d v="1899-12-30T00:00:00"/>
    <d v="1899-12-30T21:24:09"/>
    <n v="3"/>
    <n v="-0.13021990740741007"/>
    <n v="1284.1500000000035"/>
    <x v="11"/>
    <x v="0"/>
  </r>
  <r>
    <x v="6"/>
    <s v="2025011096"/>
    <x v="0"/>
    <x v="1129"/>
    <s v="E7862MGZ"/>
    <d v="2025-03-19T00:00:00"/>
    <x v="4"/>
    <s v="3283"/>
    <x v="37"/>
    <s v="PA"/>
    <x v="2"/>
    <x v="0"/>
    <d v="2025-03-19T00:00:00"/>
    <d v="1899-12-30T15:12:37"/>
    <d v="2025-03-19T00:00:00"/>
    <d v="1899-12-30T11:28:56"/>
    <d v="2025-03-19T00:00:00"/>
    <d v="1899-12-30T12:04:18"/>
    <x v="0"/>
    <x v="25"/>
    <s v="7026013760"/>
    <s v="FBO"/>
    <d v="1899-12-30T00:00:00"/>
    <x v="782"/>
    <d v="1899-12-30T00:00:00"/>
    <s v="Ensacado"/>
    <s v="E002"/>
    <x v="0"/>
    <d v="1899-12-30T20:51:40"/>
    <d v="1899-12-30T00:35:22"/>
    <x v="10"/>
    <x v="18"/>
    <x v="4"/>
    <x v="1"/>
    <n v="0"/>
    <n v="1"/>
    <x v="1"/>
    <x v="1"/>
    <x v="2"/>
    <n v="1"/>
    <x v="4"/>
    <x v="2"/>
    <d v="1899-12-30T00:00:00"/>
    <d v="1899-12-30T00:00:00"/>
    <x v="0"/>
    <m/>
    <m/>
    <d v="1899-12-30T00:00:00"/>
    <d v="1899-12-30T20:51:40"/>
    <n v="4"/>
    <n v="-0.15533564814813999"/>
    <n v="1251.6666666666708"/>
    <x v="11"/>
    <x v="0"/>
  </r>
  <r>
    <x v="8"/>
    <s v="2025011106"/>
    <x v="0"/>
    <x v="1108"/>
    <s v="E4657FGR"/>
    <d v="2025-03-19T00:00:00"/>
    <x v="4"/>
    <s v="3283"/>
    <x v="37"/>
    <s v="PA"/>
    <x v="2"/>
    <x v="0"/>
    <d v="2025-03-19T00:00:00"/>
    <d v="1899-12-30T15:49:06"/>
    <d v="2025-03-19T00:00:00"/>
    <d v="1899-12-30T12:27:08"/>
    <d v="2025-03-19T00:00:00"/>
    <d v="1899-12-30T13:02:06"/>
    <x v="0"/>
    <x v="29"/>
    <s v="7026013761"/>
    <s v="FBO"/>
    <d v="1899-12-30T00:00:00"/>
    <x v="782"/>
    <d v="1899-12-30T00:00:00"/>
    <s v="Ensacado"/>
    <s v="E002"/>
    <x v="0"/>
    <d v="1899-12-30T21:12:59"/>
    <d v="1899-12-30T00:34:58"/>
    <x v="10"/>
    <x v="18"/>
    <x v="4"/>
    <x v="1"/>
    <n v="0"/>
    <n v="1"/>
    <x v="1"/>
    <x v="1"/>
    <x v="2"/>
    <n v="1"/>
    <x v="6"/>
    <x v="2"/>
    <d v="1899-12-30T00:00:00"/>
    <d v="1899-12-30T00:00:00"/>
    <x v="0"/>
    <m/>
    <m/>
    <d v="1899-12-30T00:00:00"/>
    <d v="1899-12-30T21:12:59"/>
    <n v="4"/>
    <n v="-0.14025462962962998"/>
    <n v="1272.9833333333363"/>
    <x v="6"/>
    <x v="0"/>
  </r>
  <r>
    <x v="6"/>
    <s v="2025011254"/>
    <x v="0"/>
    <x v="1130"/>
    <s v="E6599LTW"/>
    <d v="2025-03-20T00:00:00"/>
    <x v="4"/>
    <s v="3283"/>
    <x v="37"/>
    <s v="PA"/>
    <x v="2"/>
    <x v="0"/>
    <d v="2025-03-20T00:00:00"/>
    <d v="1899-12-30T13:19:14"/>
    <d v="2025-03-20T00:00:00"/>
    <d v="1899-12-30T10:14:26"/>
    <d v="2025-03-20T00:00:00"/>
    <d v="1899-12-30T10:49:46"/>
    <x v="0"/>
    <x v="25"/>
    <s v="7026013767"/>
    <s v="FBO"/>
    <d v="1899-12-30T03:40:08"/>
    <x v="462"/>
    <d v="1899-12-30T03:04:48"/>
    <s v="Ensacado"/>
    <s v="E002"/>
    <x v="0"/>
    <d v="1899-12-30T21:30:31"/>
    <d v="1899-12-30T00:35:20"/>
    <x v="6"/>
    <x v="19"/>
    <x v="4"/>
    <x v="1"/>
    <n v="0"/>
    <n v="1"/>
    <x v="1"/>
    <x v="1"/>
    <x v="2"/>
    <n v="1"/>
    <x v="4"/>
    <x v="2"/>
    <d v="1899-12-30T03:04:48"/>
    <d v="1899-12-30T02:06:48"/>
    <x v="0"/>
    <m/>
    <m/>
    <d v="1899-12-30T00:00:00"/>
    <d v="1899-12-30T21:30:31"/>
    <n v="5"/>
    <n v="-0.12833333333334002"/>
    <n v="1290.5166666666612"/>
    <x v="4"/>
    <x v="0"/>
  </r>
  <r>
    <x v="8"/>
    <s v="2025011261"/>
    <x v="0"/>
    <x v="1131"/>
    <s v="E4998MLS"/>
    <d v="2025-03-20T00:00:00"/>
    <x v="4"/>
    <s v="3283"/>
    <x v="37"/>
    <s v="PA"/>
    <x v="2"/>
    <x v="0"/>
    <d v="2025-03-20T00:00:00"/>
    <d v="1899-12-30T13:34:45"/>
    <d v="2025-03-20T00:00:00"/>
    <d v="1899-12-30T10:39:57"/>
    <d v="2025-03-20T00:00:00"/>
    <d v="1899-12-30T11:00:46"/>
    <x v="0"/>
    <x v="29"/>
    <s v="7026013768"/>
    <s v="FBO"/>
    <d v="1899-12-30T03:15:37"/>
    <x v="2587"/>
    <d v="1899-12-30T02:54:48"/>
    <s v="Ensacado"/>
    <s v="E002"/>
    <x v="0"/>
    <d v="1899-12-30T21:26:00"/>
    <d v="1899-12-30T00:20:49"/>
    <x v="6"/>
    <x v="19"/>
    <x v="4"/>
    <x v="1"/>
    <n v="0"/>
    <n v="1"/>
    <x v="1"/>
    <x v="1"/>
    <x v="2"/>
    <n v="1"/>
    <x v="6"/>
    <x v="2"/>
    <d v="1899-12-30T02:54:48"/>
    <d v="1899-12-30T01:56:48"/>
    <x v="0"/>
    <m/>
    <m/>
    <d v="1899-12-30T00:00:00"/>
    <d v="1899-12-30T21:26:00"/>
    <n v="5"/>
    <n v="-0.12138888888888993"/>
    <n v="1286.0000000000005"/>
    <x v="5"/>
    <x v="0"/>
  </r>
  <r>
    <x v="8"/>
    <s v="2025011275"/>
    <x v="0"/>
    <x v="1132"/>
    <s v="E4496HYR"/>
    <d v="2025-03-20T00:00:00"/>
    <x v="4"/>
    <s v="3282"/>
    <x v="42"/>
    <s v="PA"/>
    <x v="2"/>
    <x v="0"/>
    <d v="2025-03-20T00:00:00"/>
    <d v="1899-12-30T15:34:55"/>
    <d v="2025-03-20T00:00:00"/>
    <d v="1899-12-30T11:22:25"/>
    <d v="2025-03-20T00:00:00"/>
    <d v="1899-12-30T12:02:16"/>
    <x v="0"/>
    <x v="29"/>
    <s v="7026013772"/>
    <s v="FBO"/>
    <d v="1899-12-30T04:52:21"/>
    <x v="258"/>
    <d v="1899-12-30T04:12:30"/>
    <s v="Ensacado"/>
    <s v="E002"/>
    <x v="0"/>
    <d v="1899-12-30T20:27:20"/>
    <d v="1899-12-30T00:39:51"/>
    <x v="10"/>
    <x v="19"/>
    <x v="4"/>
    <x v="1"/>
    <n v="0"/>
    <n v="1"/>
    <x v="1"/>
    <x v="1"/>
    <x v="2"/>
    <n v="1"/>
    <x v="6"/>
    <x v="2"/>
    <d v="1899-12-30T04:12:30"/>
    <d v="1899-12-30T03:14:30"/>
    <x v="0"/>
    <m/>
    <m/>
    <d v="1899-12-30T00:00:00"/>
    <d v="1899-12-30T20:27:20"/>
    <n v="5"/>
    <n v="-0.17534722222223004"/>
    <n v="1227.3333333333203"/>
    <x v="11"/>
    <x v="0"/>
  </r>
  <r>
    <x v="8"/>
    <s v="2025011283"/>
    <x v="0"/>
    <x v="1115"/>
    <s v="E6274MXV"/>
    <d v="2025-03-20T00:00:00"/>
    <x v="4"/>
    <s v="3282"/>
    <x v="42"/>
    <s v="PA"/>
    <x v="2"/>
    <x v="0"/>
    <d v="2025-03-20T00:00:00"/>
    <d v="1899-12-30T15:52:10"/>
    <d v="2025-03-20T00:00:00"/>
    <d v="1899-12-30T11:48:15"/>
    <d v="2025-03-20T00:00:00"/>
    <d v="1899-12-30T12:25:52"/>
    <x v="0"/>
    <x v="29"/>
    <s v="7026013773"/>
    <s v="FBO"/>
    <d v="1899-12-30T04:41:32"/>
    <x v="1771"/>
    <d v="1899-12-30T04:03:55"/>
    <s v="Ensacado"/>
    <s v="E002"/>
    <x v="0"/>
    <d v="1899-12-30T20:33:41"/>
    <d v="1899-12-30T00:37:37"/>
    <x v="10"/>
    <x v="19"/>
    <x v="4"/>
    <x v="1"/>
    <n v="0"/>
    <n v="1"/>
    <x v="1"/>
    <x v="1"/>
    <x v="2"/>
    <n v="1"/>
    <x v="6"/>
    <x v="2"/>
    <d v="1899-12-30T04:03:55"/>
    <d v="1899-12-30T03:05:55"/>
    <x v="0"/>
    <m/>
    <m/>
    <d v="1899-12-30T00:00:00"/>
    <d v="1899-12-30T20:33:41"/>
    <n v="5"/>
    <n v="-0.16938657407407004"/>
    <n v="1233.6833333333316"/>
    <x v="11"/>
    <x v="0"/>
  </r>
  <r>
    <x v="6"/>
    <s v="2025011308"/>
    <x v="0"/>
    <x v="1133"/>
    <s v="E0593KKN"/>
    <d v="2025-03-20T00:00:00"/>
    <x v="4"/>
    <s v="3283"/>
    <x v="37"/>
    <s v="PA"/>
    <x v="2"/>
    <x v="0"/>
    <d v="2025-03-20T00:00:00"/>
    <d v="1899-12-30T17:31:53"/>
    <d v="2025-03-20T00:00:00"/>
    <d v="1899-12-30T12:47:45"/>
    <d v="2025-03-20T00:00:00"/>
    <d v="1899-12-30T13:59:15"/>
    <x v="0"/>
    <x v="23"/>
    <s v="7026013777"/>
    <s v="FBO"/>
    <d v="1899-12-30T05:55:38"/>
    <x v="2761"/>
    <d v="1899-12-30T04:44:08"/>
    <s v="Ensacado"/>
    <s v="E002"/>
    <x v="0"/>
    <d v="1899-12-30T20:27:21"/>
    <d v="1899-12-30T01:11:30"/>
    <x v="11"/>
    <x v="19"/>
    <x v="4"/>
    <x v="1"/>
    <n v="0"/>
    <n v="1"/>
    <x v="1"/>
    <x v="1"/>
    <x v="2"/>
    <n v="1"/>
    <x v="4"/>
    <x v="2"/>
    <d v="1899-12-30T04:44:08"/>
    <d v="1899-12-30T03:46:08"/>
    <x v="0"/>
    <m/>
    <m/>
    <d v="1899-12-30T00:00:00"/>
    <d v="1899-12-30T20:27:21"/>
    <n v="5"/>
    <n v="-0.19731481481482005"/>
    <n v="1227.3499999999956"/>
    <x v="6"/>
    <x v="0"/>
  </r>
  <r>
    <x v="6"/>
    <s v="2025011344"/>
    <x v="0"/>
    <x v="1059"/>
    <s v="E5477KKG"/>
    <d v="2025-03-20T00:00:00"/>
    <x v="4"/>
    <s v="3269"/>
    <x v="35"/>
    <s v="PA"/>
    <x v="6"/>
    <x v="0"/>
    <d v="2025-03-21T00:00:00"/>
    <d v="1899-12-30T07:49:18"/>
    <d v="2025-03-20T00:00:00"/>
    <d v="1899-12-30T15:38:09"/>
    <d v="2025-03-20T00:00:00"/>
    <d v="1899-12-30T16:10:30"/>
    <x v="0"/>
    <x v="25"/>
    <s v="7026013783"/>
    <s v="FBO"/>
    <d v="1899-12-30T00:32:21"/>
    <x v="2328"/>
    <d v="1899-12-30T00:00:00"/>
    <s v="Granel"/>
    <s v="E001"/>
    <x v="0"/>
    <d v="1899-12-30T08:21:12"/>
    <d v="1899-12-30T00:32:21"/>
    <x v="2"/>
    <x v="19"/>
    <x v="4"/>
    <x v="2"/>
    <n v="0"/>
    <n v="1"/>
    <x v="1"/>
    <x v="2"/>
    <x v="2"/>
    <n v="1"/>
    <x v="4"/>
    <x v="2"/>
    <d v="1899-12-30T00:00:00"/>
    <d v="1899-12-30T00:00:00"/>
    <x v="0"/>
    <m/>
    <m/>
    <d v="1899-12-30T00:00:00"/>
    <d v="1899-12-30T08:21:12"/>
    <n v="5"/>
    <d v="1899-12-30T07:48:51"/>
    <n v="501.19999999999197"/>
    <x v="8"/>
    <x v="0"/>
  </r>
  <r>
    <x v="6"/>
    <s v="2025011352"/>
    <x v="0"/>
    <x v="1085"/>
    <s v="E2589JTB"/>
    <d v="2025-03-20T00:00:00"/>
    <x v="4"/>
    <s v="3269"/>
    <x v="35"/>
    <s v="PA"/>
    <x v="6"/>
    <x v="0"/>
    <d v="2025-03-21T00:00:00"/>
    <d v="1899-12-30T09:12:29"/>
    <d v="2025-03-20T00:00:00"/>
    <d v="1899-12-30T16:17:46"/>
    <d v="2025-03-20T00:00:00"/>
    <d v="1899-12-30T16:51:16"/>
    <x v="0"/>
    <x v="25"/>
    <s v="7026013784"/>
    <s v="FBO"/>
    <d v="1899-12-30T00:33:30"/>
    <x v="1831"/>
    <d v="1899-12-30T00:00:00"/>
    <s v="Granel"/>
    <s v="E001"/>
    <x v="0"/>
    <d v="1899-12-30T07:38:47"/>
    <d v="1899-12-30T00:33:30"/>
    <x v="4"/>
    <x v="19"/>
    <x v="4"/>
    <x v="2"/>
    <n v="0"/>
    <n v="1"/>
    <x v="1"/>
    <x v="2"/>
    <x v="2"/>
    <n v="1"/>
    <x v="4"/>
    <x v="2"/>
    <d v="1899-12-30T00:00:00"/>
    <d v="1899-12-30T00:00:00"/>
    <x v="0"/>
    <m/>
    <m/>
    <d v="1899-12-30T00:00:00"/>
    <d v="1899-12-30T07:38:47"/>
    <n v="5"/>
    <d v="1899-12-30T07:05:17"/>
    <n v="458.78333333333762"/>
    <x v="8"/>
    <x v="0"/>
  </r>
  <r>
    <x v="6"/>
    <s v="2025011397"/>
    <x v="0"/>
    <x v="1102"/>
    <s v="E7583HYR"/>
    <d v="2025-03-21T00:00:00"/>
    <x v="4"/>
    <s v="3269"/>
    <x v="35"/>
    <s v="PA"/>
    <x v="6"/>
    <x v="0"/>
    <d v="2025-03-21T00:00:00"/>
    <d v="1899-12-30T12:28:30"/>
    <d v="2025-03-21T00:00:00"/>
    <d v="1899-12-30T07:45:38"/>
    <d v="2025-03-21T00:00:00"/>
    <d v="1899-12-30T08:21:39"/>
    <x v="0"/>
    <x v="25"/>
    <s v="7026013787"/>
    <s v="FBO"/>
    <d v="1899-12-30T05:18:53"/>
    <x v="1716"/>
    <d v="1899-12-30T04:42:52"/>
    <s v="Granel"/>
    <s v="E001"/>
    <x v="0"/>
    <d v="1899-12-30T19:53:08"/>
    <d v="1899-12-30T00:36:01"/>
    <x v="13"/>
    <x v="20"/>
    <x v="4"/>
    <x v="2"/>
    <n v="0"/>
    <n v="1"/>
    <x v="1"/>
    <x v="2"/>
    <x v="2"/>
    <n v="1"/>
    <x v="4"/>
    <x v="2"/>
    <d v="1899-12-30T04:42:52"/>
    <d v="1899-12-30T03:44:52"/>
    <x v="0"/>
    <m/>
    <m/>
    <d v="1899-12-30T00:00:00"/>
    <d v="1899-12-30T19:53:08"/>
    <n v="6"/>
    <n v="-0.19643518518518999"/>
    <n v="1193.1333333333348"/>
    <x v="2"/>
    <x v="0"/>
  </r>
  <r>
    <x v="6"/>
    <s v="2025011437"/>
    <x v="0"/>
    <x v="1099"/>
    <s v="E6468JZW"/>
    <d v="2025-03-21T00:00:00"/>
    <x v="4"/>
    <s v="3269"/>
    <x v="35"/>
    <s v="PA"/>
    <x v="6"/>
    <x v="0"/>
    <d v="2025-03-21T00:00:00"/>
    <d v="1899-12-30T10:05:11"/>
    <d v="2025-03-21T00:00:00"/>
    <d v="1899-12-30T10:02:40"/>
    <d v="2025-03-21T00:00:00"/>
    <d v="1899-12-30T10:29:03"/>
    <x v="0"/>
    <x v="0"/>
    <s v="7026013794"/>
    <s v="FBO"/>
    <d v="1899-12-30T00:28:54"/>
    <x v="250"/>
    <d v="1899-12-30T00:02:31"/>
    <s v="Granel"/>
    <s v="E001"/>
    <x v="0"/>
    <d v="1899-12-30T00:23:52"/>
    <d v="1899-12-30T00:26:23"/>
    <x v="5"/>
    <x v="20"/>
    <x v="4"/>
    <x v="2"/>
    <n v="0"/>
    <n v="0"/>
    <x v="0"/>
    <x v="2"/>
    <x v="2"/>
    <n v="0"/>
    <x v="4"/>
    <x v="1"/>
    <d v="1899-12-30T00:02:31"/>
    <d v="1899-12-30T00:02:31"/>
    <x v="0"/>
    <m/>
    <m/>
    <d v="1899-12-30T00:00:00"/>
    <d v="1899-12-30T00:23:52"/>
    <n v="6"/>
    <n v="-1.7476851851799813E-3"/>
    <n v="23.866666666675219"/>
    <x v="4"/>
    <x v="1"/>
  </r>
  <r>
    <x v="8"/>
    <s v="2025011526"/>
    <x v="0"/>
    <x v="1110"/>
    <s v="E4536MXR"/>
    <d v="2025-03-21T00:00:00"/>
    <x v="4"/>
    <s v="3283"/>
    <x v="37"/>
    <s v="PA"/>
    <x v="2"/>
    <x v="0"/>
    <d v="2025-03-21T00:00:00"/>
    <d v="1899-12-30T14:30:28"/>
    <d v="2025-03-21T00:00:00"/>
    <d v="1899-12-30T14:27:56"/>
    <d v="2025-03-21T00:00:00"/>
    <d v="1899-12-30T15:04:16"/>
    <x v="0"/>
    <x v="0"/>
    <s v="7026013818"/>
    <s v="FBO"/>
    <d v="1899-12-30T00:38:52"/>
    <x v="2762"/>
    <d v="1899-12-30T00:02:32"/>
    <s v="Ensacado"/>
    <s v="E002"/>
    <x v="0"/>
    <d v="1899-12-30T00:33:48"/>
    <d v="1899-12-30T00:36:20"/>
    <x v="14"/>
    <x v="20"/>
    <x v="4"/>
    <x v="1"/>
    <n v="0"/>
    <n v="0"/>
    <x v="0"/>
    <x v="1"/>
    <x v="2"/>
    <n v="0"/>
    <x v="6"/>
    <x v="1"/>
    <d v="1899-12-30T00:02:32"/>
    <d v="1899-12-30T00:02:32"/>
    <x v="0"/>
    <m/>
    <m/>
    <d v="1899-12-30T00:00:00"/>
    <d v="1899-12-30T00:33:48"/>
    <n v="6"/>
    <n v="-1.7592592592600154E-3"/>
    <n v="33.799999999996651"/>
    <x v="14"/>
    <x v="1"/>
  </r>
  <r>
    <x v="8"/>
    <s v=""/>
    <x v="0"/>
    <x v="1058"/>
    <s v="E0824KCR"/>
    <d v="2025-02-24T00:00:00"/>
    <x v="2"/>
    <s v="3282"/>
    <x v="42"/>
    <s v="PA"/>
    <x v="3"/>
    <x v="0"/>
    <d v="2025-02-21T00:00:00"/>
    <d v="1899-12-30T09:42:07"/>
    <d v="2025-02-21T00:00:00"/>
    <d v="1899-12-30T09:43:31"/>
    <d v="2025-02-21T00:00:00"/>
    <d v="1899-12-30T09:43:58"/>
    <x v="205"/>
    <x v="29"/>
    <s v="7038001257"/>
    <s v="FBO"/>
    <d v="1899-12-30T00:01:51"/>
    <x v="1631"/>
    <d v="1899-12-30T00:01:24"/>
    <s v="Ensacado"/>
    <s v="E002"/>
    <x v="1"/>
    <d v="1899-12-30T00:01:51"/>
    <d v="1899-12-30T00:00:27"/>
    <x v="4"/>
    <x v="20"/>
    <x v="5"/>
    <x v="1"/>
    <n v="1"/>
    <n v="0"/>
    <x v="1"/>
    <x v="1"/>
    <x v="1"/>
    <n v="1"/>
    <x v="6"/>
    <x v="1"/>
    <d v="1899-12-30T00:01:24"/>
    <d v="1899-12-30T00:01:24"/>
    <x v="0"/>
    <m/>
    <m/>
    <d v="1899-12-30T00:00:00"/>
    <d v="1899-12-30T00:01:51"/>
    <n v="6"/>
    <d v="1899-12-30T00:01:24"/>
    <n v="1.849999999996772"/>
    <x v="3"/>
    <x v="1"/>
  </r>
  <r>
    <x v="8"/>
    <s v=""/>
    <x v="0"/>
    <x v="1134"/>
    <m/>
    <d v="2025-02-24T00:00:00"/>
    <x v="2"/>
    <s v="3282"/>
    <x v="42"/>
    <s v="PA"/>
    <x v="3"/>
    <x v="0"/>
    <d v="2025-02-24T00:00:00"/>
    <d v="1899-12-30T16:24:15"/>
    <d v="2025-02-24T00:00:00"/>
    <d v="1899-12-30T18:40:01"/>
    <d v="2025-02-24T00:00:00"/>
    <d v="1899-12-30T16:24:50"/>
    <x v="206"/>
    <x v="29"/>
    <s v="7038001258"/>
    <s v="FBO"/>
    <d v="1899-12-30T04:30:57"/>
    <x v="1936"/>
    <d v="1899-12-30T02:15:46"/>
    <s v="Ensacado"/>
    <s v="E002"/>
    <x v="2"/>
    <d v="1899-12-30T00:00:35"/>
    <n v="-9.3877314814810098E-2"/>
    <x v="7"/>
    <x v="1"/>
    <x v="1"/>
    <x v="1"/>
    <n v="1"/>
    <n v="0"/>
    <x v="1"/>
    <x v="1"/>
    <x v="1"/>
    <n v="1"/>
    <x v="6"/>
    <x v="1"/>
    <d v="1899-12-30T02:15:46"/>
    <d v="1899-12-30T01:17:46"/>
    <x v="1"/>
    <m/>
    <m/>
    <d v="1899-12-30T00:00:00"/>
    <d v="1899-12-30T00:00:35"/>
    <n v="2"/>
    <d v="1899-12-30T02:15:46"/>
    <n v="0.5833333333438695"/>
    <x v="8"/>
    <x v="1"/>
  </r>
  <r>
    <x v="8"/>
    <s v=""/>
    <x v="0"/>
    <x v="1135"/>
    <m/>
    <d v="2025-02-25T00:00:00"/>
    <x v="2"/>
    <s v="3282"/>
    <x v="42"/>
    <s v="PA"/>
    <x v="3"/>
    <x v="0"/>
    <d v="2025-02-25T00:00:00"/>
    <d v="1899-12-30T09:48:42"/>
    <d v="2025-02-25T00:00:00"/>
    <d v="1899-12-30T09:49:46"/>
    <d v="2025-02-25T00:00:00"/>
    <d v="1899-12-30T09:49:53"/>
    <x v="207"/>
    <x v="29"/>
    <s v="7038001259"/>
    <s v="FBO"/>
    <d v="1899-12-30T00:01:11"/>
    <x v="2343"/>
    <d v="1899-12-30T00:01:04"/>
    <s v="Ensacado"/>
    <s v="E002"/>
    <x v="1"/>
    <d v="1899-12-30T00:01:11"/>
    <d v="1899-12-30T00:00:07"/>
    <x v="4"/>
    <x v="2"/>
    <x v="1"/>
    <x v="1"/>
    <n v="1"/>
    <n v="0"/>
    <x v="1"/>
    <x v="1"/>
    <x v="1"/>
    <n v="1"/>
    <x v="6"/>
    <x v="1"/>
    <d v="1899-12-30T00:01:04"/>
    <d v="1899-12-30T00:01:04"/>
    <x v="0"/>
    <m/>
    <m/>
    <d v="1899-12-30T00:00:00"/>
    <d v="1899-12-30T00:01:11"/>
    <n v="3"/>
    <d v="1899-12-30T00:01:04"/>
    <n v="1.183333333334371"/>
    <x v="3"/>
    <x v="1"/>
  </r>
  <r>
    <x v="8"/>
    <s v=""/>
    <x v="0"/>
    <x v="1136"/>
    <m/>
    <d v="2025-02-25T00:00:00"/>
    <x v="2"/>
    <s v="3283"/>
    <x v="37"/>
    <s v="PA"/>
    <x v="3"/>
    <x v="0"/>
    <d v="2025-02-25T00:00:00"/>
    <d v="1899-12-30T13:08:01"/>
    <d v="2025-02-25T00:00:00"/>
    <d v="1899-12-30T15:37:01"/>
    <d v="2025-02-25T00:00:00"/>
    <d v="1899-12-30T13:09:04"/>
    <x v="208"/>
    <x v="29"/>
    <s v="7038001260"/>
    <s v="EXW"/>
    <d v="1899-12-30T04:56:57"/>
    <x v="2763"/>
    <d v="1899-12-30T02:29:00"/>
    <s v="Ensacado"/>
    <s v="E002"/>
    <x v="1"/>
    <d v="1899-12-30T00:01:03"/>
    <n v="-0.10274305555555996"/>
    <x v="6"/>
    <x v="2"/>
    <x v="1"/>
    <x v="1"/>
    <n v="1"/>
    <n v="0"/>
    <x v="1"/>
    <x v="1"/>
    <x v="1"/>
    <n v="1"/>
    <x v="6"/>
    <x v="1"/>
    <d v="1899-12-30T02:29:00"/>
    <d v="1899-12-30T01:31:00"/>
    <x v="1"/>
    <m/>
    <m/>
    <d v="1899-12-30T00:00:00"/>
    <d v="1899-12-30T00:01:03"/>
    <n v="3"/>
    <d v="1899-12-30T02:29:00"/>
    <n v="1.0499999999904119"/>
    <x v="6"/>
    <x v="1"/>
  </r>
  <r>
    <x v="8"/>
    <s v=""/>
    <x v="0"/>
    <x v="1058"/>
    <s v="E0824KCR"/>
    <d v="2025-02-25T00:00:00"/>
    <x v="2"/>
    <s v="3283"/>
    <x v="37"/>
    <s v="PA"/>
    <x v="3"/>
    <x v="0"/>
    <d v="2025-02-25T00:00:00"/>
    <d v="1899-12-30T17:25:52"/>
    <d v="2025-02-25T00:00:00"/>
    <d v="1899-12-30T17:26:55"/>
    <d v="2025-02-25T00:00:00"/>
    <d v="1899-12-30T17:27:13"/>
    <x v="209"/>
    <x v="29"/>
    <s v="7038001261"/>
    <s v="EXW"/>
    <d v="1899-12-30T00:01:21"/>
    <x v="1484"/>
    <d v="1899-12-30T00:01:03"/>
    <s v="Ensacado"/>
    <s v="E002"/>
    <x v="1"/>
    <d v="1899-12-30T00:01:21"/>
    <d v="1899-12-30T00:00:18"/>
    <x v="11"/>
    <x v="2"/>
    <x v="1"/>
    <x v="1"/>
    <n v="1"/>
    <n v="0"/>
    <x v="1"/>
    <x v="1"/>
    <x v="1"/>
    <n v="1"/>
    <x v="6"/>
    <x v="1"/>
    <d v="1899-12-30T00:01:03"/>
    <d v="1899-12-30T00:01:03"/>
    <x v="0"/>
    <m/>
    <m/>
    <d v="1899-12-30T00:00:00"/>
    <d v="1899-12-30T00:01:21"/>
    <n v="3"/>
    <d v="1899-12-30T00:01:03"/>
    <n v="1.3500000000000512"/>
    <x v="12"/>
    <x v="1"/>
  </r>
  <r>
    <x v="8"/>
    <s v=""/>
    <x v="0"/>
    <x v="1137"/>
    <m/>
    <d v="2025-02-26T00:00:00"/>
    <x v="2"/>
    <s v="3283"/>
    <x v="37"/>
    <s v="PA"/>
    <x v="3"/>
    <x v="0"/>
    <d v="2025-02-26T00:00:00"/>
    <d v="1899-12-30T12:24:17"/>
    <d v="2025-02-26T00:00:00"/>
    <d v="1899-12-30T12:25:04"/>
    <d v="2025-02-26T00:00:00"/>
    <d v="1899-12-30T12:25:09"/>
    <x v="210"/>
    <x v="29"/>
    <s v="7038001263"/>
    <s v="EXW"/>
    <d v="1899-12-30T00:00:52"/>
    <x v="2443"/>
    <d v="1899-12-30T00:00:47"/>
    <s v="Ensacado"/>
    <s v="E002"/>
    <x v="1"/>
    <d v="1899-12-30T00:00:52"/>
    <d v="1899-12-30T00:00:05"/>
    <x v="13"/>
    <x v="3"/>
    <x v="1"/>
    <x v="1"/>
    <n v="1"/>
    <n v="0"/>
    <x v="1"/>
    <x v="1"/>
    <x v="1"/>
    <n v="1"/>
    <x v="6"/>
    <x v="1"/>
    <d v="1899-12-30T00:00:47"/>
    <d v="1899-12-30T00:00:47"/>
    <x v="0"/>
    <m/>
    <m/>
    <d v="1899-12-30T00:00:00"/>
    <d v="1899-12-30T00:00:52"/>
    <n v="4"/>
    <d v="1899-12-30T00:00:47"/>
    <n v="0.86666666666387115"/>
    <x v="11"/>
    <x v="1"/>
  </r>
  <r>
    <x v="8"/>
    <s v=""/>
    <x v="0"/>
    <x v="1138"/>
    <m/>
    <d v="2025-02-26T00:00:00"/>
    <x v="2"/>
    <s v="3283"/>
    <x v="37"/>
    <s v="PA"/>
    <x v="3"/>
    <x v="0"/>
    <d v="2025-02-26T00:00:00"/>
    <d v="1899-12-30T13:12:25"/>
    <d v="2025-02-26T00:00:00"/>
    <d v="1899-12-30T13:13:26"/>
    <d v="2025-02-26T00:00:00"/>
    <d v="1899-12-30T13:13:32"/>
    <x v="211"/>
    <x v="29"/>
    <s v="7038001264"/>
    <s v="EXW"/>
    <d v="1899-12-30T00:01:07"/>
    <x v="2289"/>
    <d v="1899-12-30T00:01:01"/>
    <s v="Ensacado"/>
    <s v="E002"/>
    <x v="1"/>
    <d v="1899-12-30T00:01:07"/>
    <d v="1899-12-30T00:00:06"/>
    <x v="6"/>
    <x v="3"/>
    <x v="1"/>
    <x v="1"/>
    <n v="1"/>
    <n v="0"/>
    <x v="1"/>
    <x v="1"/>
    <x v="1"/>
    <n v="1"/>
    <x v="6"/>
    <x v="1"/>
    <d v="1899-12-30T00:01:01"/>
    <d v="1899-12-30T00:01:01"/>
    <x v="0"/>
    <m/>
    <m/>
    <d v="1899-12-30T00:00:00"/>
    <d v="1899-12-30T00:01:07"/>
    <n v="4"/>
    <d v="1899-12-30T00:01:01"/>
    <n v="1.1166666666623115"/>
    <x v="6"/>
    <x v="1"/>
  </r>
  <r>
    <x v="8"/>
    <s v=""/>
    <x v="0"/>
    <x v="1138"/>
    <m/>
    <d v="2025-02-26T00:00:00"/>
    <x v="2"/>
    <s v="3283"/>
    <x v="37"/>
    <s v="PA"/>
    <x v="3"/>
    <x v="0"/>
    <d v="2025-02-26T00:00:00"/>
    <d v="1899-12-30T16:06:02"/>
    <d v="2025-02-26T00:00:00"/>
    <d v="1899-12-30T16:06:37"/>
    <d v="2025-02-26T00:00:00"/>
    <d v="1899-12-30T16:06:45"/>
    <x v="211"/>
    <x v="29"/>
    <s v="7038001265"/>
    <s v="EXW"/>
    <d v="1899-12-30T00:00:43"/>
    <x v="1915"/>
    <d v="1899-12-30T00:00:35"/>
    <s v="Ensacado"/>
    <s v="E002"/>
    <x v="1"/>
    <d v="1899-12-30T00:00:43"/>
    <d v="1899-12-30T00:00:08"/>
    <x v="7"/>
    <x v="3"/>
    <x v="1"/>
    <x v="1"/>
    <n v="1"/>
    <n v="0"/>
    <x v="1"/>
    <x v="1"/>
    <x v="1"/>
    <n v="1"/>
    <x v="6"/>
    <x v="1"/>
    <d v="1899-12-30T00:00:35"/>
    <d v="1899-12-30T00:00:35"/>
    <x v="0"/>
    <m/>
    <m/>
    <d v="1899-12-30T00:00:00"/>
    <d v="1899-12-30T00:00:43"/>
    <n v="4"/>
    <d v="1899-12-30T00:00:35"/>
    <n v="0.71666666667359991"/>
    <x v="8"/>
    <x v="1"/>
  </r>
  <r>
    <x v="8"/>
    <s v=""/>
    <x v="0"/>
    <x v="1138"/>
    <m/>
    <d v="2025-02-26T00:00:00"/>
    <x v="2"/>
    <s v="3283"/>
    <x v="37"/>
    <s v="PA"/>
    <x v="3"/>
    <x v="0"/>
    <d v="2025-02-26T00:00:00"/>
    <d v="1899-12-30T16:28:24"/>
    <d v="2025-02-26T00:00:00"/>
    <d v="1899-12-30T16:28:39"/>
    <d v="2025-02-26T00:00:00"/>
    <d v="1899-12-30T16:28:45"/>
    <x v="211"/>
    <x v="29"/>
    <s v="7038001266"/>
    <s v="EXW"/>
    <d v="1899-12-30T00:00:21"/>
    <x v="2289"/>
    <d v="1899-12-30T00:00:15"/>
    <s v="Ensacado"/>
    <s v="E002"/>
    <x v="1"/>
    <d v="1899-12-30T00:00:21"/>
    <d v="1899-12-30T00:00:06"/>
    <x v="7"/>
    <x v="3"/>
    <x v="1"/>
    <x v="1"/>
    <n v="1"/>
    <n v="0"/>
    <x v="1"/>
    <x v="1"/>
    <x v="1"/>
    <n v="1"/>
    <x v="6"/>
    <x v="1"/>
    <d v="1899-12-30T00:00:15"/>
    <d v="1899-12-30T00:00:15"/>
    <x v="0"/>
    <m/>
    <m/>
    <d v="1899-12-30T00:00:00"/>
    <d v="1899-12-30T00:00:21"/>
    <n v="4"/>
    <d v="1899-12-30T00:00:15"/>
    <n v="0.34999999999190123"/>
    <x v="8"/>
    <x v="1"/>
  </r>
  <r>
    <x v="8"/>
    <s v=""/>
    <x v="0"/>
    <x v="1139"/>
    <m/>
    <d v="2025-03-03T00:00:00"/>
    <x v="2"/>
    <s v="3283"/>
    <x v="37"/>
    <s v="PA"/>
    <x v="3"/>
    <x v="0"/>
    <d v="2025-03-03T00:00:00"/>
    <d v="1899-12-30T09:32:12"/>
    <d v="2025-03-03T00:00:00"/>
    <d v="1899-12-30T12:40:01"/>
    <d v="2025-03-03T00:00:00"/>
    <d v="1899-12-30T09:33:00"/>
    <x v="212"/>
    <x v="29"/>
    <s v="7038001267"/>
    <s v="EXW"/>
    <d v="1899-12-30T06:14:50"/>
    <x v="2764"/>
    <d v="1899-12-30T03:07:49"/>
    <s v="Ensacado"/>
    <s v="E002"/>
    <x v="1"/>
    <d v="1899-12-30T00:00:48"/>
    <n v="-0.12987268518518003"/>
    <x v="4"/>
    <x v="6"/>
    <x v="2"/>
    <x v="1"/>
    <n v="1"/>
    <n v="0"/>
    <x v="1"/>
    <x v="1"/>
    <x v="2"/>
    <n v="1"/>
    <x v="6"/>
    <x v="1"/>
    <d v="1899-12-30T03:07:49"/>
    <d v="1899-12-30T02:09:49"/>
    <x v="1"/>
    <m/>
    <m/>
    <d v="1899-12-30T00:00:00"/>
    <d v="1899-12-30T00:00:48"/>
    <n v="2"/>
    <d v="1899-12-30T03:07:49"/>
    <n v="0.80000000000644"/>
    <x v="3"/>
    <x v="1"/>
  </r>
  <r>
    <x v="8"/>
    <s v=""/>
    <x v="0"/>
    <x v="1058"/>
    <s v="E0824KCR"/>
    <d v="2025-03-03T00:00:00"/>
    <x v="2"/>
    <s v="3283"/>
    <x v="37"/>
    <s v="PA"/>
    <x v="3"/>
    <x v="0"/>
    <d v="2025-03-03T00:00:00"/>
    <d v="1899-12-30T17:01:09"/>
    <d v="2025-03-03T00:00:00"/>
    <d v="1899-12-30T17:01:29"/>
    <d v="2025-03-03T00:00:00"/>
    <d v="1899-12-30T17:01:38"/>
    <x v="213"/>
    <x v="29"/>
    <s v="7038001268"/>
    <s v="EXW"/>
    <d v="1899-12-30T00:00:29"/>
    <x v="2323"/>
    <d v="1899-12-30T00:00:20"/>
    <s v="Ensacado"/>
    <s v="E002"/>
    <x v="1"/>
    <d v="1899-12-30T00:00:29"/>
    <d v="1899-12-30T00:00:09"/>
    <x v="11"/>
    <x v="6"/>
    <x v="2"/>
    <x v="1"/>
    <n v="1"/>
    <n v="0"/>
    <x v="1"/>
    <x v="1"/>
    <x v="2"/>
    <n v="1"/>
    <x v="6"/>
    <x v="1"/>
    <d v="1899-12-30T00:00:20"/>
    <d v="1899-12-30T00:00:20"/>
    <x v="0"/>
    <m/>
    <m/>
    <d v="1899-12-30T00:00:00"/>
    <d v="1899-12-30T00:00:29"/>
    <n v="2"/>
    <d v="1899-12-30T00:00:20"/>
    <n v="0.48333333333586026"/>
    <x v="12"/>
    <x v="1"/>
  </r>
  <r>
    <x v="8"/>
    <s v=""/>
    <x v="0"/>
    <x v="1108"/>
    <s v="E4657FGR"/>
    <d v="2025-03-04T00:00:00"/>
    <x v="2"/>
    <s v="3283"/>
    <x v="37"/>
    <s v="PA"/>
    <x v="3"/>
    <x v="0"/>
    <d v="2025-03-04T00:00:00"/>
    <d v="1899-12-30T08:37:47"/>
    <d v="2025-03-04T00:00:00"/>
    <d v="1899-12-30T19:28:01"/>
    <d v="2025-03-04T00:00:00"/>
    <d v="1899-12-30T08:38:48"/>
    <x v="214"/>
    <x v="29"/>
    <s v="7038001269"/>
    <s v="FBO"/>
    <d v="1899-12-30T21:39:27"/>
    <x v="2765"/>
    <d v="1899-12-30T10:50:14"/>
    <s v="Ensacado"/>
    <s v="E002"/>
    <x v="2"/>
    <d v="1899-12-30T00:01:01"/>
    <n v="-0.45084490740741007"/>
    <x v="3"/>
    <x v="7"/>
    <x v="2"/>
    <x v="1"/>
    <n v="1"/>
    <n v="0"/>
    <x v="1"/>
    <x v="1"/>
    <x v="2"/>
    <n v="1"/>
    <x v="6"/>
    <x v="1"/>
    <d v="1899-12-30T10:50:14"/>
    <d v="1899-12-30T09:52:14"/>
    <x v="1"/>
    <m/>
    <m/>
    <d v="1899-12-30T00:00:00"/>
    <d v="1899-12-30T00:01:01"/>
    <n v="3"/>
    <d v="1899-12-30T10:50:14"/>
    <n v="1.0166666666687707"/>
    <x v="2"/>
    <x v="1"/>
  </r>
  <r>
    <x v="8"/>
    <s v=""/>
    <x v="0"/>
    <x v="1058"/>
    <s v="E0824KCR"/>
    <d v="2025-03-04T00:00:00"/>
    <x v="2"/>
    <s v="3282"/>
    <x v="42"/>
    <s v="PA"/>
    <x v="3"/>
    <x v="0"/>
    <d v="2025-03-04T00:00:00"/>
    <d v="1899-12-30T09:04:53"/>
    <d v="2025-03-04T00:00:00"/>
    <d v="1899-12-30T09:06:27"/>
    <d v="2025-03-04T00:00:00"/>
    <d v="1899-12-30T09:06:53"/>
    <x v="205"/>
    <x v="29"/>
    <s v="7038001270"/>
    <s v="FBO"/>
    <d v="1899-12-30T00:02:00"/>
    <x v="827"/>
    <d v="1899-12-30T00:01:34"/>
    <s v="Ensacado"/>
    <s v="E002"/>
    <x v="1"/>
    <d v="1899-12-30T00:02:00"/>
    <d v="1899-12-30T00:00:26"/>
    <x v="4"/>
    <x v="7"/>
    <x v="2"/>
    <x v="1"/>
    <n v="1"/>
    <n v="0"/>
    <x v="1"/>
    <x v="1"/>
    <x v="2"/>
    <n v="1"/>
    <x v="6"/>
    <x v="1"/>
    <d v="1899-12-30T00:01:34"/>
    <d v="1899-12-30T00:01:34"/>
    <x v="0"/>
    <m/>
    <m/>
    <d v="1899-12-30T00:00:00"/>
    <d v="1899-12-30T00:02:00"/>
    <n v="3"/>
    <d v="1899-12-30T00:01:34"/>
    <n v="2.0000000000015916"/>
    <x v="3"/>
    <x v="1"/>
  </r>
  <r>
    <x v="8"/>
    <s v=""/>
    <x v="0"/>
    <x v="1058"/>
    <s v="E0824KCR"/>
    <d v="2025-03-04T00:00:00"/>
    <x v="2"/>
    <s v="3283"/>
    <x v="37"/>
    <s v="PA"/>
    <x v="3"/>
    <x v="0"/>
    <d v="2025-03-04T00:00:00"/>
    <d v="1899-12-30T11:25:46"/>
    <d v="2025-03-04T00:00:00"/>
    <d v="1899-12-30T11:26:04"/>
    <d v="2025-03-04T00:00:00"/>
    <d v="1899-12-30T11:26:10"/>
    <x v="209"/>
    <x v="29"/>
    <s v="7038001272"/>
    <s v="FBO"/>
    <d v="1899-12-30T00:00:24"/>
    <x v="2289"/>
    <d v="1899-12-30T00:00:18"/>
    <s v="Ensacado"/>
    <s v="E002"/>
    <x v="1"/>
    <d v="1899-12-30T00:00:24"/>
    <d v="1899-12-30T00:00:06"/>
    <x v="9"/>
    <x v="7"/>
    <x v="2"/>
    <x v="1"/>
    <n v="1"/>
    <n v="0"/>
    <x v="1"/>
    <x v="1"/>
    <x v="2"/>
    <n v="1"/>
    <x v="6"/>
    <x v="1"/>
    <d v="1899-12-30T00:00:18"/>
    <d v="1899-12-30T00:00:18"/>
    <x v="0"/>
    <m/>
    <m/>
    <d v="1899-12-30T00:00:00"/>
    <d v="1899-12-30T00:00:24"/>
    <n v="3"/>
    <d v="1899-12-30T00:00:18"/>
    <n v="0.40000000000325997"/>
    <x v="5"/>
    <x v="1"/>
  </r>
  <r>
    <x v="8"/>
    <s v=""/>
    <x v="0"/>
    <x v="1138"/>
    <m/>
    <d v="2025-03-04T00:00:00"/>
    <x v="2"/>
    <s v="3283"/>
    <x v="37"/>
    <s v="PA"/>
    <x v="3"/>
    <x v="0"/>
    <d v="2025-03-04T00:00:00"/>
    <d v="1899-12-30T12:29:15"/>
    <d v="2025-03-04T00:00:00"/>
    <d v="1899-12-30T12:29:33"/>
    <d v="2025-03-04T00:00:00"/>
    <d v="1899-12-30T12:29:37"/>
    <x v="211"/>
    <x v="29"/>
    <s v="7038001273"/>
    <s v="FBO"/>
    <d v="1899-12-30T00:00:22"/>
    <x v="2310"/>
    <d v="1899-12-30T00:00:18"/>
    <s v="Ensacado"/>
    <s v="E002"/>
    <x v="1"/>
    <d v="1899-12-30T00:00:22"/>
    <d v="1899-12-30T00:00:04"/>
    <x v="13"/>
    <x v="7"/>
    <x v="2"/>
    <x v="1"/>
    <n v="1"/>
    <n v="0"/>
    <x v="1"/>
    <x v="1"/>
    <x v="2"/>
    <n v="1"/>
    <x v="6"/>
    <x v="1"/>
    <d v="1899-12-30T00:00:18"/>
    <d v="1899-12-30T00:00:18"/>
    <x v="0"/>
    <m/>
    <m/>
    <d v="1899-12-30T00:00:00"/>
    <d v="1899-12-30T00:00:22"/>
    <n v="3"/>
    <d v="1899-12-30T00:00:18"/>
    <n v="0.36666666666731018"/>
    <x v="11"/>
    <x v="1"/>
  </r>
  <r>
    <x v="8"/>
    <s v=""/>
    <x v="0"/>
    <x v="1140"/>
    <m/>
    <d v="2025-03-04T00:00:00"/>
    <x v="2"/>
    <s v="3282"/>
    <x v="42"/>
    <s v="PA"/>
    <x v="3"/>
    <x v="0"/>
    <d v="2025-03-04T00:00:00"/>
    <d v="1899-12-30T15:09:09"/>
    <d v="2025-03-04T00:00:00"/>
    <d v="1899-12-30T06:40:01"/>
    <d v="2025-03-04T00:00:00"/>
    <d v="1899-12-30T15:10:21"/>
    <x v="206"/>
    <x v="29"/>
    <s v="7038001275"/>
    <s v="FBO"/>
    <d v="1899-12-30T16:59:28"/>
    <x v="2766"/>
    <d v="1899-12-30T08:29:08"/>
    <s v="Ensacado"/>
    <s v="E002"/>
    <x v="2"/>
    <d v="1899-12-30T00:01:12"/>
    <d v="1899-12-30T08:30:20"/>
    <x v="10"/>
    <x v="7"/>
    <x v="2"/>
    <x v="1"/>
    <n v="1"/>
    <n v="0"/>
    <x v="1"/>
    <x v="1"/>
    <x v="2"/>
    <n v="1"/>
    <x v="6"/>
    <x v="1"/>
    <d v="1899-12-30T08:29:08"/>
    <d v="1899-12-30T07:31:08"/>
    <x v="1"/>
    <m/>
    <m/>
    <d v="1899-12-30T00:00:00"/>
    <d v="1899-12-30T00:01:12"/>
    <n v="3"/>
    <n v="-0.35356481481481999"/>
    <n v="1.1999999999952315"/>
    <x v="14"/>
    <x v="1"/>
  </r>
  <r>
    <x v="8"/>
    <s v=""/>
    <x v="0"/>
    <x v="1139"/>
    <m/>
    <d v="2025-03-05T00:00:00"/>
    <x v="2"/>
    <s v="3283"/>
    <x v="37"/>
    <s v="PA"/>
    <x v="3"/>
    <x v="0"/>
    <d v="2025-03-05T00:00:00"/>
    <d v="1899-12-30T11:38:52"/>
    <d v="2025-03-05T00:00:00"/>
    <d v="1899-12-30T14:10:01"/>
    <d v="2025-03-05T00:00:00"/>
    <d v="1899-12-30T11:39:47"/>
    <x v="212"/>
    <x v="29"/>
    <s v="7038001277"/>
    <s v="EXW"/>
    <d v="1899-12-30T05:01:23"/>
    <x v="2767"/>
    <d v="1899-12-30T02:31:09"/>
    <s v="Ensacado"/>
    <s v="E002"/>
    <x v="1"/>
    <d v="1899-12-30T00:00:55"/>
    <n v="-0.10432870370370007"/>
    <x v="9"/>
    <x v="8"/>
    <x v="2"/>
    <x v="1"/>
    <n v="1"/>
    <n v="0"/>
    <x v="1"/>
    <x v="1"/>
    <x v="2"/>
    <n v="1"/>
    <x v="6"/>
    <x v="1"/>
    <d v="1899-12-30T02:31:09"/>
    <d v="1899-12-30T01:33:09"/>
    <x v="1"/>
    <m/>
    <m/>
    <d v="1899-12-30T00:00:00"/>
    <d v="1899-12-30T00:00:55"/>
    <n v="4"/>
    <d v="1899-12-30T02:31:09"/>
    <n v="0.91666666667514995"/>
    <x v="5"/>
    <x v="1"/>
  </r>
  <r>
    <x v="8"/>
    <s v=""/>
    <x v="0"/>
    <x v="1136"/>
    <m/>
    <d v="2025-03-05T00:00:00"/>
    <x v="2"/>
    <s v="3283"/>
    <x v="37"/>
    <s v="PA"/>
    <x v="3"/>
    <x v="0"/>
    <d v="2025-03-05T00:00:00"/>
    <d v="1899-12-30T12:29:39"/>
    <d v="2025-03-05T00:00:00"/>
    <d v="1899-12-30T15:07:01"/>
    <d v="2025-03-05T00:00:00"/>
    <d v="1899-12-30T12:31:09"/>
    <x v="208"/>
    <x v="29"/>
    <s v="7038001278"/>
    <s v="EXW"/>
    <d v="1899-12-30T05:13:14"/>
    <x v="2768"/>
    <d v="1899-12-30T02:37:22"/>
    <s v="Ensacado"/>
    <s v="E002"/>
    <x v="1"/>
    <d v="1899-12-30T00:01:30"/>
    <n v="-0.10824074074074996"/>
    <x v="13"/>
    <x v="8"/>
    <x v="2"/>
    <x v="1"/>
    <n v="1"/>
    <n v="0"/>
    <x v="1"/>
    <x v="1"/>
    <x v="2"/>
    <n v="1"/>
    <x v="6"/>
    <x v="1"/>
    <d v="1899-12-30T02:37:22"/>
    <d v="1899-12-30T01:39:22"/>
    <x v="1"/>
    <m/>
    <m/>
    <d v="1899-12-30T00:00:00"/>
    <d v="1899-12-30T00:01:30"/>
    <n v="4"/>
    <d v="1899-12-30T02:37:22"/>
    <n v="1.4999999999904823"/>
    <x v="11"/>
    <x v="1"/>
  </r>
  <r>
    <x v="8"/>
    <s v=""/>
    <x v="0"/>
    <x v="1110"/>
    <s v="E4536MXR"/>
    <d v="2025-03-05T00:00:00"/>
    <x v="2"/>
    <s v="3283"/>
    <x v="37"/>
    <s v="PA"/>
    <x v="3"/>
    <x v="0"/>
    <d v="2025-03-05T00:00:00"/>
    <d v="1899-12-30T15:06:26"/>
    <d v="2025-03-05T00:00:00"/>
    <d v="1899-12-30T19:28:01"/>
    <d v="2025-03-05T00:00:00"/>
    <d v="1899-12-30T15:07:06"/>
    <x v="214"/>
    <x v="29"/>
    <s v="7038001279"/>
    <s v="FBO"/>
    <d v="1899-12-30T08:42:30"/>
    <x v="2769"/>
    <d v="1899-12-30T04:21:35"/>
    <s v="Ensacado"/>
    <s v="E002"/>
    <x v="2"/>
    <d v="1899-12-30T00:00:40"/>
    <n v="-0.18119212962963005"/>
    <x v="10"/>
    <x v="8"/>
    <x v="2"/>
    <x v="1"/>
    <n v="1"/>
    <n v="0"/>
    <x v="1"/>
    <x v="1"/>
    <x v="2"/>
    <n v="1"/>
    <x v="6"/>
    <x v="1"/>
    <d v="1899-12-30T04:21:35"/>
    <d v="1899-12-30T03:23:35"/>
    <x v="1"/>
    <m/>
    <m/>
    <d v="1899-12-30T00:00:00"/>
    <d v="1899-12-30T00:00:40"/>
    <n v="4"/>
    <d v="1899-12-30T04:21:35"/>
    <n v="0.66666666667678953"/>
    <x v="14"/>
    <x v="1"/>
  </r>
  <r>
    <x v="8"/>
    <s v=""/>
    <x v="0"/>
    <x v="1115"/>
    <s v="E6274MXV"/>
    <d v="2025-03-07T00:00:00"/>
    <x v="2"/>
    <s v="3283"/>
    <x v="37"/>
    <s v="PA"/>
    <x v="3"/>
    <x v="0"/>
    <d v="2025-03-07T00:00:00"/>
    <d v="1899-12-30T15:33:23"/>
    <d v="2025-03-07T00:00:00"/>
    <d v="1899-12-30T19:28:01"/>
    <d v="2025-03-07T00:00:00"/>
    <d v="1899-12-30T15:35:10"/>
    <x v="214"/>
    <x v="29"/>
    <s v="7038001280"/>
    <s v="FBO"/>
    <d v="1899-12-30T07:47:29"/>
    <x v="2770"/>
    <d v="1899-12-30T03:54:38"/>
    <s v="Ensacado"/>
    <s v="E002"/>
    <x v="2"/>
    <d v="1899-12-30T00:01:47"/>
    <n v="-0.16170138888889007"/>
    <x v="10"/>
    <x v="10"/>
    <x v="2"/>
    <x v="1"/>
    <n v="1"/>
    <n v="0"/>
    <x v="1"/>
    <x v="1"/>
    <x v="2"/>
    <n v="1"/>
    <x v="6"/>
    <x v="1"/>
    <d v="1899-12-30T03:54:38"/>
    <d v="1899-12-30T02:56:38"/>
    <x v="1"/>
    <m/>
    <m/>
    <d v="1899-12-30T00:00:00"/>
    <d v="1899-12-30T00:01:47"/>
    <n v="6"/>
    <d v="1899-12-30T03:54:38"/>
    <n v="1.783333333339101"/>
    <x v="14"/>
    <x v="1"/>
  </r>
  <r>
    <x v="8"/>
    <s v=""/>
    <x v="0"/>
    <x v="1141"/>
    <m/>
    <d v="2025-03-10T00:00:00"/>
    <x v="2"/>
    <s v="3283"/>
    <x v="37"/>
    <s v="PA"/>
    <x v="3"/>
    <x v="0"/>
    <d v="2025-03-10T00:00:00"/>
    <d v="1899-12-30T12:30:41"/>
    <d v="2025-03-10T00:00:00"/>
    <d v="1899-12-30T12:30:56"/>
    <d v="2025-03-10T00:00:00"/>
    <d v="1899-12-30T12:31:03"/>
    <x v="210"/>
    <x v="29"/>
    <s v="7038001281"/>
    <s v="FBO"/>
    <d v="1899-12-30T00:00:22"/>
    <x v="2343"/>
    <d v="1899-12-30T00:00:15"/>
    <s v="Ensacado"/>
    <s v="E002"/>
    <x v="1"/>
    <d v="1899-12-30T00:00:22"/>
    <d v="1899-12-30T00:00:07"/>
    <x v="13"/>
    <x v="11"/>
    <x v="3"/>
    <x v="1"/>
    <n v="1"/>
    <n v="0"/>
    <x v="1"/>
    <x v="1"/>
    <x v="2"/>
    <n v="1"/>
    <x v="6"/>
    <x v="1"/>
    <d v="1899-12-30T00:00:15"/>
    <d v="1899-12-30T00:00:15"/>
    <x v="0"/>
    <m/>
    <m/>
    <d v="1899-12-30T00:00:00"/>
    <d v="1899-12-30T00:00:22"/>
    <n v="2"/>
    <d v="1899-12-30T00:00:15"/>
    <n v="0.36666666666731018"/>
    <x v="11"/>
    <x v="1"/>
  </r>
  <r>
    <x v="8"/>
    <s v=""/>
    <x v="0"/>
    <x v="1142"/>
    <m/>
    <d v="2025-03-10T00:00:00"/>
    <x v="2"/>
    <s v="3283"/>
    <x v="37"/>
    <s v="PA"/>
    <x v="3"/>
    <x v="0"/>
    <d v="2025-03-10T00:00:00"/>
    <d v="1899-12-30T15:50:48"/>
    <d v="2025-03-10T00:00:00"/>
    <d v="1899-12-30T15:51:41"/>
    <d v="2025-03-10T00:00:00"/>
    <d v="1899-12-30T15:51:46"/>
    <x v="215"/>
    <x v="29"/>
    <s v="7038001282"/>
    <s v="FBO"/>
    <d v="1899-12-30T00:00:58"/>
    <x v="2443"/>
    <d v="1899-12-30T00:00:53"/>
    <s v="Ensacado"/>
    <s v="E002"/>
    <x v="1"/>
    <d v="1899-12-30T00:00:58"/>
    <d v="1899-12-30T00:00:05"/>
    <x v="10"/>
    <x v="11"/>
    <x v="3"/>
    <x v="1"/>
    <n v="1"/>
    <n v="0"/>
    <x v="1"/>
    <x v="1"/>
    <x v="2"/>
    <n v="1"/>
    <x v="6"/>
    <x v="1"/>
    <d v="1899-12-30T00:00:53"/>
    <d v="1899-12-30T00:00:53"/>
    <x v="0"/>
    <m/>
    <m/>
    <d v="1899-12-30T00:00:00"/>
    <d v="1899-12-30T00:00:58"/>
    <n v="2"/>
    <d v="1899-12-30T00:00:53"/>
    <n v="0.96666666665765177"/>
    <x v="14"/>
    <x v="1"/>
  </r>
  <r>
    <x v="8"/>
    <s v=""/>
    <x v="0"/>
    <x v="1135"/>
    <m/>
    <d v="2025-03-11T00:00:00"/>
    <x v="2"/>
    <s v="3282"/>
    <x v="42"/>
    <s v="PA"/>
    <x v="3"/>
    <x v="0"/>
    <d v="2025-03-11T00:00:00"/>
    <d v="1899-12-30T11:22:48"/>
    <d v="2025-03-11T00:00:00"/>
    <d v="1899-12-30T11:23:50"/>
    <d v="2025-03-11T00:00:00"/>
    <d v="1899-12-30T11:24:09"/>
    <x v="207"/>
    <x v="29"/>
    <s v="7038001283"/>
    <s v="FBO"/>
    <d v="1899-12-30T00:01:21"/>
    <x v="1148"/>
    <d v="1899-12-30T00:01:02"/>
    <s v="Ensacado"/>
    <s v="E002"/>
    <x v="1"/>
    <d v="1899-12-30T00:01:21"/>
    <d v="1899-12-30T00:00:19"/>
    <x v="9"/>
    <x v="12"/>
    <x v="3"/>
    <x v="1"/>
    <n v="1"/>
    <n v="0"/>
    <x v="1"/>
    <x v="1"/>
    <x v="2"/>
    <n v="1"/>
    <x v="6"/>
    <x v="1"/>
    <d v="1899-12-30T00:01:02"/>
    <d v="1899-12-30T00:01:02"/>
    <x v="0"/>
    <m/>
    <m/>
    <d v="1899-12-30T00:00:00"/>
    <d v="1899-12-30T00:01:21"/>
    <n v="3"/>
    <d v="1899-12-30T00:01:02"/>
    <n v="1.3499999999999712"/>
    <x v="5"/>
    <x v="1"/>
  </r>
  <r>
    <x v="8"/>
    <s v=""/>
    <x v="0"/>
    <x v="1140"/>
    <m/>
    <d v="2025-03-11T00:00:00"/>
    <x v="2"/>
    <s v="3282"/>
    <x v="42"/>
    <s v="PA"/>
    <x v="3"/>
    <x v="0"/>
    <d v="2025-03-11T00:00:00"/>
    <d v="1899-12-30T15:15:24"/>
    <d v="2025-03-11T00:00:00"/>
    <d v="1899-12-30T18:40:01"/>
    <d v="2025-03-11T00:00:00"/>
    <d v="1899-12-30T15:16:57"/>
    <x v="206"/>
    <x v="29"/>
    <s v="7038001284"/>
    <s v="FBO"/>
    <d v="1899-12-30T06:47:41"/>
    <x v="2771"/>
    <d v="1899-12-30T03:24:37"/>
    <s v="Ensacado"/>
    <s v="E002"/>
    <x v="2"/>
    <d v="1899-12-30T00:01:33"/>
    <n v="-0.1410185185185201"/>
    <x v="10"/>
    <x v="12"/>
    <x v="3"/>
    <x v="1"/>
    <n v="1"/>
    <n v="0"/>
    <x v="1"/>
    <x v="1"/>
    <x v="2"/>
    <n v="1"/>
    <x v="6"/>
    <x v="1"/>
    <d v="1899-12-30T03:24:37"/>
    <d v="1899-12-30T02:26:37"/>
    <x v="1"/>
    <m/>
    <m/>
    <d v="1899-12-30T00:00:00"/>
    <d v="1899-12-30T00:01:33"/>
    <n v="3"/>
    <d v="1899-12-30T03:24:37"/>
    <n v="1.5500000000015213"/>
    <x v="14"/>
    <x v="1"/>
  </r>
  <r>
    <x v="8"/>
    <s v=""/>
    <x v="0"/>
    <x v="1058"/>
    <s v="E0824KCR"/>
    <d v="2025-03-11T00:00:00"/>
    <x v="2"/>
    <s v="3283"/>
    <x v="37"/>
    <s v="PA"/>
    <x v="3"/>
    <x v="0"/>
    <d v="2025-03-11T00:00:00"/>
    <d v="1899-12-30T15:34:38"/>
    <d v="2025-03-11T00:00:00"/>
    <d v="1899-12-30T19:28:01"/>
    <d v="2025-03-11T00:00:00"/>
    <d v="1899-12-30T15:36:09"/>
    <x v="214"/>
    <x v="29"/>
    <s v="7038001285"/>
    <s v="FBO"/>
    <d v="1899-12-30T07:45:15"/>
    <x v="2772"/>
    <d v="1899-12-30T03:53:23"/>
    <s v="Ensacado"/>
    <s v="E002"/>
    <x v="2"/>
    <d v="1899-12-30T00:01:31"/>
    <n v="-0.16101851851852"/>
    <x v="10"/>
    <x v="12"/>
    <x v="3"/>
    <x v="1"/>
    <n v="1"/>
    <n v="0"/>
    <x v="1"/>
    <x v="1"/>
    <x v="2"/>
    <n v="1"/>
    <x v="6"/>
    <x v="1"/>
    <d v="1899-12-30T03:53:23"/>
    <d v="1899-12-30T02:55:23"/>
    <x v="1"/>
    <m/>
    <m/>
    <d v="1899-12-30T00:00:00"/>
    <d v="1899-12-30T00:01:31"/>
    <n v="3"/>
    <d v="1899-12-30T03:53:23"/>
    <n v="1.5166666666657314"/>
    <x v="14"/>
    <x v="1"/>
  </r>
  <r>
    <x v="8"/>
    <s v=""/>
    <x v="0"/>
    <x v="1143"/>
    <m/>
    <d v="2025-03-12T00:00:00"/>
    <x v="2"/>
    <s v="3283"/>
    <x v="37"/>
    <s v="PA"/>
    <x v="3"/>
    <x v="0"/>
    <d v="2025-03-12T00:00:00"/>
    <d v="1899-12-30T09:10:23"/>
    <d v="2025-03-12T00:00:00"/>
    <d v="1899-12-30T09:12:08"/>
    <d v="2025-03-12T00:00:00"/>
    <d v="1899-12-30T09:12:41"/>
    <x v="216"/>
    <x v="29"/>
    <s v="7038001287"/>
    <s v="FBO"/>
    <d v="1899-12-30T00:02:18"/>
    <x v="2439"/>
    <d v="1899-12-30T00:01:45"/>
    <s v="Ensacado"/>
    <s v="E002"/>
    <x v="1"/>
    <d v="1899-12-30T00:02:18"/>
    <d v="1899-12-30T00:00:33"/>
    <x v="4"/>
    <x v="13"/>
    <x v="3"/>
    <x v="1"/>
    <n v="1"/>
    <n v="0"/>
    <x v="1"/>
    <x v="1"/>
    <x v="2"/>
    <n v="1"/>
    <x v="6"/>
    <x v="1"/>
    <d v="1899-12-30T00:01:45"/>
    <d v="1899-12-30T00:01:45"/>
    <x v="0"/>
    <m/>
    <m/>
    <d v="1899-12-30T00:00:00"/>
    <d v="1899-12-30T00:02:18"/>
    <n v="4"/>
    <d v="1899-12-30T00:01:45"/>
    <n v="2.2999999999968423"/>
    <x v="3"/>
    <x v="1"/>
  </r>
  <r>
    <x v="8"/>
    <s v=""/>
    <x v="0"/>
    <x v="1144"/>
    <m/>
    <d v="2025-03-12T00:00:00"/>
    <x v="2"/>
    <s v="3283"/>
    <x v="37"/>
    <s v="PA"/>
    <x v="3"/>
    <x v="0"/>
    <d v="2025-03-12T00:00:00"/>
    <d v="1899-12-30T10:58:54"/>
    <d v="2025-03-12T00:00:00"/>
    <d v="1899-12-30T10:59:49"/>
    <d v="2025-03-12T00:00:00"/>
    <d v="1899-12-30T11:00:05"/>
    <x v="216"/>
    <x v="29"/>
    <s v="7038001288"/>
    <s v="FBO"/>
    <d v="1899-12-30T00:01:11"/>
    <x v="2095"/>
    <d v="1899-12-30T00:00:55"/>
    <s v="Ensacado"/>
    <s v="E002"/>
    <x v="1"/>
    <d v="1899-12-30T00:01:11"/>
    <d v="1899-12-30T00:00:16"/>
    <x v="5"/>
    <x v="13"/>
    <x v="3"/>
    <x v="1"/>
    <n v="1"/>
    <n v="0"/>
    <x v="1"/>
    <x v="1"/>
    <x v="2"/>
    <n v="1"/>
    <x v="6"/>
    <x v="1"/>
    <d v="1899-12-30T00:00:55"/>
    <d v="1899-12-30T00:00:55"/>
    <x v="0"/>
    <m/>
    <m/>
    <d v="1899-12-30T00:00:00"/>
    <d v="1899-12-30T00:01:11"/>
    <n v="4"/>
    <d v="1899-12-30T00:00:55"/>
    <n v="1.1833333333344509"/>
    <x v="5"/>
    <x v="1"/>
  </r>
  <r>
    <x v="8"/>
    <s v=""/>
    <x v="0"/>
    <x v="1145"/>
    <m/>
    <d v="2025-03-12T00:00:00"/>
    <x v="2"/>
    <s v="3282"/>
    <x v="42"/>
    <s v="PA"/>
    <x v="3"/>
    <x v="0"/>
    <d v="2025-03-12T00:00:00"/>
    <d v="1899-12-30T11:16:30"/>
    <d v="2025-03-12T00:00:00"/>
    <d v="1899-12-30T19:15:00"/>
    <d v="2025-03-12T00:00:00"/>
    <d v="1899-12-30T11:18:01"/>
    <x v="217"/>
    <x v="29"/>
    <s v="7038001289"/>
    <s v="FBO"/>
    <d v="1899-12-30T15:55:29"/>
    <x v="2773"/>
    <d v="1899-12-30T07:58:30"/>
    <s v="Ensacado"/>
    <s v="E002"/>
    <x v="2"/>
    <d v="1899-12-30T00:01:31"/>
    <n v="-0.33123842592592007"/>
    <x v="9"/>
    <x v="13"/>
    <x v="3"/>
    <x v="1"/>
    <n v="1"/>
    <n v="0"/>
    <x v="1"/>
    <x v="1"/>
    <x v="2"/>
    <n v="1"/>
    <x v="6"/>
    <x v="1"/>
    <d v="1899-12-30T07:58:30"/>
    <d v="1899-12-30T07:00:30"/>
    <x v="1"/>
    <m/>
    <m/>
    <d v="1899-12-30T00:00:00"/>
    <d v="1899-12-30T00:01:31"/>
    <n v="4"/>
    <d v="1899-12-30T07:58:30"/>
    <n v="1.5166666666655715"/>
    <x v="5"/>
    <x v="1"/>
  </r>
  <r>
    <x v="8"/>
    <s v=""/>
    <x v="0"/>
    <x v="1138"/>
    <m/>
    <d v="2025-03-12T00:00:00"/>
    <x v="2"/>
    <s v="3283"/>
    <x v="37"/>
    <s v="PA"/>
    <x v="3"/>
    <x v="0"/>
    <d v="2025-03-12T00:00:00"/>
    <d v="1899-12-30T12:01:10"/>
    <d v="2025-03-12T00:00:00"/>
    <d v="1899-12-30T12:52:01"/>
    <d v="2025-03-12T00:00:00"/>
    <d v="1899-12-30T12:02:54"/>
    <x v="218"/>
    <x v="29"/>
    <s v="7038001290"/>
    <s v="EXW"/>
    <d v="1899-12-30T01:39:58"/>
    <x v="2774"/>
    <d v="1899-12-30T00:50:51"/>
    <s v="Ensacado"/>
    <s v="E002"/>
    <x v="1"/>
    <d v="1899-12-30T00:01:44"/>
    <n v="-3.4108796296300037E-2"/>
    <x v="13"/>
    <x v="13"/>
    <x v="3"/>
    <x v="1"/>
    <n v="1"/>
    <n v="0"/>
    <x v="1"/>
    <x v="1"/>
    <x v="2"/>
    <n v="1"/>
    <x v="6"/>
    <x v="1"/>
    <d v="1899-12-30T00:50:51"/>
    <d v="1899-12-30T00:05:51"/>
    <x v="1"/>
    <m/>
    <m/>
    <d v="1899-12-30T00:00:00"/>
    <d v="1899-12-30T00:01:44"/>
    <n v="4"/>
    <d v="1899-12-30T00:50:51"/>
    <n v="1.7333333333279022"/>
    <x v="11"/>
    <x v="1"/>
  </r>
  <r>
    <x v="8"/>
    <s v=""/>
    <x v="0"/>
    <x v="1058"/>
    <s v="E0472MWT"/>
    <d v="2025-03-13T00:00:00"/>
    <x v="2"/>
    <s v="3282"/>
    <x v="42"/>
    <s v="PA"/>
    <x v="3"/>
    <x v="0"/>
    <d v="2025-03-13T00:00:00"/>
    <d v="1899-12-30T10:52:34"/>
    <d v="2025-03-13T00:00:00"/>
    <d v="1899-12-30T10:53:15"/>
    <d v="2025-03-13T00:00:00"/>
    <d v="1899-12-30T10:53:33"/>
    <x v="205"/>
    <x v="29"/>
    <s v="7038001292"/>
    <s v="EXW"/>
    <d v="1899-12-30T00:00:59"/>
    <x v="1484"/>
    <d v="1899-12-30T00:00:41"/>
    <s v="Ensacado"/>
    <s v="E002"/>
    <x v="1"/>
    <d v="1899-12-30T00:00:59"/>
    <d v="1899-12-30T00:00:18"/>
    <x v="5"/>
    <x v="14"/>
    <x v="3"/>
    <x v="1"/>
    <n v="1"/>
    <n v="0"/>
    <x v="1"/>
    <x v="1"/>
    <x v="2"/>
    <n v="1"/>
    <x v="6"/>
    <x v="1"/>
    <d v="1899-12-30T00:00:41"/>
    <d v="1899-12-30T00:00:41"/>
    <x v="0"/>
    <m/>
    <m/>
    <d v="1899-12-30T00:00:00"/>
    <d v="1899-12-30T00:00:59"/>
    <n v="5"/>
    <d v="1899-12-30T00:00:41"/>
    <n v="0.98333333333282091"/>
    <x v="4"/>
    <x v="1"/>
  </r>
  <r>
    <x v="8"/>
    <s v=""/>
    <x v="0"/>
    <x v="1146"/>
    <m/>
    <d v="2025-03-13T00:00:00"/>
    <x v="2"/>
    <s v="3283"/>
    <x v="37"/>
    <s v="PA"/>
    <x v="3"/>
    <x v="0"/>
    <d v="2025-03-13T00:00:00"/>
    <d v="1899-12-30T12:11:49"/>
    <d v="2025-03-13T00:00:00"/>
    <d v="1899-12-30T12:12:26"/>
    <d v="2025-03-13T00:00:00"/>
    <d v="1899-12-30T12:12:51"/>
    <x v="219"/>
    <x v="29"/>
    <s v="7038001294"/>
    <s v="EXW"/>
    <d v="1899-12-30T00:01:02"/>
    <x v="2103"/>
    <d v="1899-12-30T00:00:37"/>
    <s v="Ensacado"/>
    <s v="E002"/>
    <x v="1"/>
    <d v="1899-12-30T00:01:02"/>
    <d v="1899-12-30T00:00:25"/>
    <x v="13"/>
    <x v="14"/>
    <x v="3"/>
    <x v="1"/>
    <n v="1"/>
    <n v="0"/>
    <x v="1"/>
    <x v="1"/>
    <x v="2"/>
    <n v="1"/>
    <x v="6"/>
    <x v="1"/>
    <d v="1899-12-30T00:00:37"/>
    <d v="1899-12-30T00:00:37"/>
    <x v="0"/>
    <m/>
    <m/>
    <d v="1899-12-30T00:00:00"/>
    <d v="1899-12-30T00:01:02"/>
    <n v="5"/>
    <d v="1899-12-30T00:00:37"/>
    <n v="1.0333333333295514"/>
    <x v="11"/>
    <x v="1"/>
  </r>
  <r>
    <x v="8"/>
    <s v=""/>
    <x v="0"/>
    <x v="1136"/>
    <m/>
    <d v="2025-03-14T00:00:00"/>
    <x v="2"/>
    <s v="3283"/>
    <x v="37"/>
    <s v="PA"/>
    <x v="3"/>
    <x v="0"/>
    <d v="2025-03-14T00:00:00"/>
    <d v="1899-12-30T12:13:05"/>
    <d v="2025-03-14T00:00:00"/>
    <d v="1899-12-30T15:07:01"/>
    <d v="2025-03-14T00:00:00"/>
    <d v="1899-12-30T12:14:32"/>
    <x v="208"/>
    <x v="29"/>
    <s v="7038001297"/>
    <s v="EXW"/>
    <d v="1899-12-30T05:46:25"/>
    <x v="2775"/>
    <d v="1899-12-30T02:53:56"/>
    <s v="Ensacado"/>
    <s v="E002"/>
    <x v="1"/>
    <d v="1899-12-30T00:01:27"/>
    <n v="-0.11978009259260003"/>
    <x v="13"/>
    <x v="15"/>
    <x v="3"/>
    <x v="1"/>
    <n v="1"/>
    <n v="0"/>
    <x v="1"/>
    <x v="1"/>
    <x v="2"/>
    <n v="1"/>
    <x v="6"/>
    <x v="1"/>
    <d v="1899-12-30T02:53:56"/>
    <d v="1899-12-30T01:55:56"/>
    <x v="1"/>
    <m/>
    <m/>
    <d v="1899-12-30T00:00:00"/>
    <d v="1899-12-30T00:01:27"/>
    <n v="6"/>
    <d v="1899-12-30T02:53:56"/>
    <n v="1.449999999993512"/>
    <x v="11"/>
    <x v="1"/>
  </r>
  <r>
    <x v="8"/>
    <s v=""/>
    <x v="0"/>
    <x v="1140"/>
    <m/>
    <d v="2025-03-17T00:00:00"/>
    <x v="2"/>
    <s v="3282"/>
    <x v="42"/>
    <s v="PA"/>
    <x v="3"/>
    <x v="0"/>
    <d v="2025-03-17T00:00:00"/>
    <d v="1899-12-30T09:21:53"/>
    <d v="2025-03-17T00:00:00"/>
    <d v="1899-12-30T06:40:01"/>
    <d v="2025-03-17T00:00:00"/>
    <d v="1899-12-30T09:22:58"/>
    <x v="206"/>
    <x v="29"/>
    <s v="7038001298"/>
    <s v="FBO"/>
    <d v="1899-12-30T05:24:49"/>
    <x v="2776"/>
    <d v="1899-12-30T02:41:52"/>
    <s v="Ensacado"/>
    <s v="E002"/>
    <x v="2"/>
    <d v="1899-12-30T00:01:05"/>
    <d v="1899-12-30T02:42:57"/>
    <x v="4"/>
    <x v="16"/>
    <x v="4"/>
    <x v="1"/>
    <n v="1"/>
    <n v="0"/>
    <x v="1"/>
    <x v="1"/>
    <x v="2"/>
    <n v="1"/>
    <x v="6"/>
    <x v="1"/>
    <d v="1899-12-30T02:41:52"/>
    <d v="1899-12-30T01:43:52"/>
    <x v="1"/>
    <m/>
    <m/>
    <d v="1899-12-30T00:00:00"/>
    <d v="1899-12-30T00:01:05"/>
    <n v="2"/>
    <n v="-0.11240740740741001"/>
    <n v="1.0833333333263617"/>
    <x v="3"/>
    <x v="1"/>
  </r>
  <r>
    <x v="8"/>
    <s v=""/>
    <x v="0"/>
    <x v="1135"/>
    <m/>
    <d v="2025-03-17T00:00:00"/>
    <x v="2"/>
    <s v="3282"/>
    <x v="42"/>
    <s v="PA"/>
    <x v="3"/>
    <x v="0"/>
    <d v="2025-03-17T00:00:00"/>
    <d v="1899-12-30T10:38:41"/>
    <d v="2025-03-17T00:00:00"/>
    <d v="1899-12-30T10:39:06"/>
    <d v="2025-03-17T00:00:00"/>
    <d v="1899-12-30T10:39:15"/>
    <x v="207"/>
    <x v="29"/>
    <s v="7038001299"/>
    <s v="FBO"/>
    <d v="1899-12-30T00:00:34"/>
    <x v="2323"/>
    <d v="1899-12-30T00:00:25"/>
    <s v="Ensacado"/>
    <s v="E002"/>
    <x v="1"/>
    <d v="1899-12-30T00:00:34"/>
    <d v="1899-12-30T00:00:09"/>
    <x v="5"/>
    <x v="16"/>
    <x v="4"/>
    <x v="1"/>
    <n v="1"/>
    <n v="0"/>
    <x v="1"/>
    <x v="1"/>
    <x v="2"/>
    <n v="1"/>
    <x v="6"/>
    <x v="1"/>
    <d v="1899-12-30T00:00:25"/>
    <d v="1899-12-30T00:00:25"/>
    <x v="0"/>
    <m/>
    <m/>
    <d v="1899-12-30T00:00:00"/>
    <d v="1899-12-30T00:00:34"/>
    <n v="2"/>
    <d v="1899-12-30T00:00:25"/>
    <n v="0.56666666666878029"/>
    <x v="4"/>
    <x v="1"/>
  </r>
  <r>
    <x v="8"/>
    <s v=""/>
    <x v="0"/>
    <x v="1058"/>
    <s v="E0824KCR"/>
    <d v="2025-03-17T00:00:00"/>
    <x v="2"/>
    <s v="3282"/>
    <x v="42"/>
    <s v="PA"/>
    <x v="3"/>
    <x v="0"/>
    <d v="2025-03-17T00:00:00"/>
    <d v="1899-12-30T11:16:40"/>
    <d v="2025-03-17T00:00:00"/>
    <d v="1899-12-30T16:28:01"/>
    <d v="2025-03-17T00:00:00"/>
    <d v="1899-12-30T11:17:58"/>
    <x v="214"/>
    <x v="29"/>
    <s v="7038001300"/>
    <s v="FBO"/>
    <d v="1899-12-30T10:21:24"/>
    <x v="2777"/>
    <d v="1899-12-30T05:11:21"/>
    <s v="Ensacado"/>
    <s v="E002"/>
    <x v="2"/>
    <d v="1899-12-30T00:01:18"/>
    <n v="-0.21531250000000002"/>
    <x v="9"/>
    <x v="16"/>
    <x v="4"/>
    <x v="1"/>
    <n v="1"/>
    <n v="0"/>
    <x v="1"/>
    <x v="1"/>
    <x v="2"/>
    <n v="1"/>
    <x v="6"/>
    <x v="1"/>
    <d v="1899-12-30T05:11:21"/>
    <d v="1899-12-30T04:13:21"/>
    <x v="1"/>
    <m/>
    <m/>
    <d v="1899-12-30T00:00:00"/>
    <d v="1899-12-30T00:01:18"/>
    <n v="2"/>
    <d v="1899-12-30T05:11:21"/>
    <n v="1.3000000000032408"/>
    <x v="5"/>
    <x v="1"/>
  </r>
  <r>
    <x v="8"/>
    <s v=""/>
    <x v="0"/>
    <x v="1114"/>
    <s v="E9276LSH"/>
    <d v="2025-03-19T00:00:00"/>
    <x v="2"/>
    <s v="3282"/>
    <x v="42"/>
    <s v="PA"/>
    <x v="3"/>
    <x v="0"/>
    <d v="2025-03-19T00:00:00"/>
    <d v="1899-12-30T10:05:21"/>
    <d v="2025-03-19T00:00:00"/>
    <d v="1899-12-30T10:06:19"/>
    <d v="2025-03-19T00:00:00"/>
    <d v="1899-12-30T10:06:52"/>
    <x v="220"/>
    <x v="29"/>
    <s v="7038001303"/>
    <s v="FBO"/>
    <d v="1899-12-30T00:00:00"/>
    <x v="782"/>
    <d v="1899-12-30T00:00:00"/>
    <s v="Ensacado"/>
    <s v="E002"/>
    <x v="2"/>
    <d v="1899-12-30T00:01:31"/>
    <d v="1899-12-30T00:00:33"/>
    <x v="5"/>
    <x v="18"/>
    <x v="4"/>
    <x v="1"/>
    <n v="1"/>
    <n v="0"/>
    <x v="1"/>
    <x v="1"/>
    <x v="2"/>
    <n v="1"/>
    <x v="6"/>
    <x v="1"/>
    <d v="1899-12-30T00:00:00"/>
    <d v="1899-12-30T00:00:00"/>
    <x v="0"/>
    <m/>
    <m/>
    <d v="1899-12-30T00:00:00"/>
    <d v="1899-12-30T00:01:31"/>
    <n v="4"/>
    <d v="1899-12-30T00:00:58"/>
    <n v="1.5166666666800399"/>
    <x v="4"/>
    <x v="1"/>
  </r>
  <r>
    <x v="8"/>
    <s v=""/>
    <x v="0"/>
    <x v="1108"/>
    <s v="E4657FGR"/>
    <d v="2025-03-19T00:00:00"/>
    <x v="2"/>
    <s v="3283"/>
    <x v="37"/>
    <s v="PA"/>
    <x v="3"/>
    <x v="0"/>
    <d v="2025-03-19T00:00:00"/>
    <d v="1899-12-30T15:50:11"/>
    <d v="2025-03-19T00:00:00"/>
    <d v="1899-12-30T17:28:01"/>
    <d v="2025-03-19T00:00:00"/>
    <d v="1899-12-30T15:51:46"/>
    <x v="214"/>
    <x v="29"/>
    <s v="7038001304"/>
    <s v="FBO"/>
    <d v="1899-12-30T00:00:00"/>
    <x v="782"/>
    <d v="1899-12-30T00:00:00"/>
    <s v="Ensacado"/>
    <s v="E002"/>
    <x v="2"/>
    <d v="1899-12-30T00:01:35"/>
    <n v="-6.6840277777780011E-2"/>
    <x v="10"/>
    <x v="18"/>
    <x v="4"/>
    <x v="1"/>
    <n v="1"/>
    <n v="0"/>
    <x v="1"/>
    <x v="1"/>
    <x v="2"/>
    <n v="1"/>
    <x v="6"/>
    <x v="1"/>
    <d v="1899-12-30T00:00:00"/>
    <d v="1899-12-30T00:00:00"/>
    <x v="0"/>
    <m/>
    <m/>
    <d v="1899-12-30T00:00:00"/>
    <d v="1899-12-30T00:01:35"/>
    <n v="4"/>
    <d v="1899-12-30T01:37:50"/>
    <n v="1.5833333333232424"/>
    <x v="14"/>
    <x v="1"/>
  </r>
  <r>
    <x v="8"/>
    <s v=""/>
    <x v="0"/>
    <x v="1140"/>
    <m/>
    <d v="2025-03-20T00:00:00"/>
    <x v="2"/>
    <s v="3282"/>
    <x v="42"/>
    <s v="PA"/>
    <x v="3"/>
    <x v="0"/>
    <d v="2025-03-20T00:00:00"/>
    <d v="1899-12-30T08:24:04"/>
    <d v="2025-03-20T00:00:00"/>
    <d v="1899-12-30T06:40:01"/>
    <d v="2025-03-20T00:00:00"/>
    <d v="1899-12-30T08:24:21"/>
    <x v="206"/>
    <x v="29"/>
    <s v="7038001306"/>
    <s v="FBO"/>
    <d v="1899-12-30T03:28:23"/>
    <x v="2778"/>
    <d v="1899-12-30T01:44:03"/>
    <s v="Ensacado"/>
    <s v="E002"/>
    <x v="2"/>
    <d v="1899-12-30T00:00:17"/>
    <d v="1899-12-30T01:44:20"/>
    <x v="3"/>
    <x v="19"/>
    <x v="4"/>
    <x v="1"/>
    <n v="1"/>
    <n v="0"/>
    <x v="1"/>
    <x v="1"/>
    <x v="2"/>
    <n v="1"/>
    <x v="6"/>
    <x v="1"/>
    <d v="1899-12-30T01:44:03"/>
    <d v="1899-12-30T00:46:03"/>
    <x v="1"/>
    <m/>
    <m/>
    <d v="1899-12-30T00:00:00"/>
    <d v="1899-12-30T00:00:17"/>
    <n v="5"/>
    <n v="-7.2256944444450022E-2"/>
    <n v="0.28333333333439015"/>
    <x v="2"/>
    <x v="1"/>
  </r>
  <r>
    <x v="8"/>
    <s v=""/>
    <x v="0"/>
    <x v="1147"/>
    <m/>
    <d v="2025-03-20T00:00:00"/>
    <x v="2"/>
    <s v="3283"/>
    <x v="37"/>
    <s v="PA"/>
    <x v="3"/>
    <x v="0"/>
    <d v="2025-03-20T00:00:00"/>
    <d v="1899-12-30T09:14:29"/>
    <d v="2025-03-20T00:00:00"/>
    <d v="1899-12-30T09:14:50"/>
    <d v="2025-03-20T00:00:00"/>
    <d v="1899-12-30T09:15:24"/>
    <x v="221"/>
    <x v="29"/>
    <s v="7038001307"/>
    <s v="FBO"/>
    <d v="1899-12-30T00:00:55"/>
    <x v="2173"/>
    <d v="1899-12-30T00:00:21"/>
    <s v="Ensacado"/>
    <s v="E002"/>
    <x v="1"/>
    <d v="1899-12-30T00:00:55"/>
    <d v="1899-12-30T00:00:34"/>
    <x v="4"/>
    <x v="19"/>
    <x v="4"/>
    <x v="1"/>
    <n v="1"/>
    <n v="0"/>
    <x v="1"/>
    <x v="1"/>
    <x v="2"/>
    <n v="1"/>
    <x v="6"/>
    <x v="1"/>
    <d v="1899-12-30T00:00:21"/>
    <d v="1899-12-30T00:00:21"/>
    <x v="0"/>
    <m/>
    <m/>
    <d v="1899-12-30T00:00:00"/>
    <d v="1899-12-30T00:00:55"/>
    <n v="5"/>
    <d v="1899-12-30T00:00:21"/>
    <n v="0.9166666666608414"/>
    <x v="3"/>
    <x v="1"/>
  </r>
  <r>
    <x v="8"/>
    <s v=""/>
    <x v="0"/>
    <x v="1148"/>
    <m/>
    <d v="2025-03-20T00:00:00"/>
    <x v="2"/>
    <s v="3283"/>
    <x v="37"/>
    <s v="PA"/>
    <x v="3"/>
    <x v="0"/>
    <d v="2025-03-20T00:00:00"/>
    <d v="1899-12-30T10:33:51"/>
    <d v="2025-03-20T00:00:00"/>
    <d v="1899-12-30T19:16:01"/>
    <d v="2025-03-20T00:00:00"/>
    <d v="1899-12-30T10:35:31"/>
    <x v="222"/>
    <x v="29"/>
    <s v="7038001308"/>
    <s v="EXW"/>
    <d v="1899-12-30T17:22:40"/>
    <x v="2779"/>
    <d v="1899-12-30T08:42:10"/>
    <s v="Ensacado"/>
    <s v="E002"/>
    <x v="1"/>
    <d v="1899-12-30T00:01:40"/>
    <n v="-0.36145833333332994"/>
    <x v="5"/>
    <x v="19"/>
    <x v="4"/>
    <x v="1"/>
    <n v="1"/>
    <n v="0"/>
    <x v="1"/>
    <x v="1"/>
    <x v="2"/>
    <n v="1"/>
    <x v="6"/>
    <x v="1"/>
    <d v="1899-12-30T08:42:10"/>
    <d v="1899-12-30T07:44:10"/>
    <x v="1"/>
    <m/>
    <m/>
    <d v="1899-12-30T00:00:00"/>
    <d v="1899-12-30T00:01:40"/>
    <n v="5"/>
    <d v="1899-12-30T08:42:10"/>
    <n v="1.666666666670471"/>
    <x v="4"/>
    <x v="1"/>
  </r>
  <r>
    <x v="8"/>
    <s v=""/>
    <x v="0"/>
    <x v="1139"/>
    <m/>
    <d v="2025-03-20T00:00:00"/>
    <x v="2"/>
    <s v="3283"/>
    <x v="37"/>
    <s v="PA"/>
    <x v="3"/>
    <x v="0"/>
    <d v="2025-03-20T00:00:00"/>
    <d v="1899-12-30T12:03:53"/>
    <d v="2025-03-20T00:00:00"/>
    <d v="1899-12-30T12:10:01"/>
    <d v="2025-03-20T00:00:00"/>
    <d v="1899-12-30T12:05:08"/>
    <x v="212"/>
    <x v="29"/>
    <s v="7038001310"/>
    <s v="EXW"/>
    <d v="1899-12-30T00:11:01"/>
    <x v="1888"/>
    <d v="1899-12-30T00:06:08"/>
    <s v="Ensacado"/>
    <s v="E002"/>
    <x v="1"/>
    <d v="1899-12-30T00:01:15"/>
    <n v="-3.391203703710044E-3"/>
    <x v="13"/>
    <x v="19"/>
    <x v="4"/>
    <x v="1"/>
    <n v="1"/>
    <n v="0"/>
    <x v="1"/>
    <x v="1"/>
    <x v="2"/>
    <n v="1"/>
    <x v="6"/>
    <x v="1"/>
    <d v="1899-12-30T00:06:08"/>
    <d v="1899-12-30T00:06:08"/>
    <x v="1"/>
    <m/>
    <m/>
    <d v="1899-12-30T00:00:00"/>
    <d v="1899-12-30T00:01:15"/>
    <n v="5"/>
    <d v="1899-12-30T00:06:08"/>
    <n v="1.249999999991882"/>
    <x v="11"/>
    <x v="1"/>
  </r>
  <r>
    <x v="8"/>
    <s v=""/>
    <x v="0"/>
    <x v="1137"/>
    <m/>
    <d v="2025-03-21T00:00:00"/>
    <x v="2"/>
    <s v="3283"/>
    <x v="37"/>
    <s v="PA"/>
    <x v="3"/>
    <x v="0"/>
    <d v="2025-03-21T00:00:00"/>
    <d v="1899-12-30T09:45:37"/>
    <d v="2025-03-21T00:00:00"/>
    <d v="1899-12-30T09:46:12"/>
    <d v="2025-03-21T00:00:00"/>
    <d v="1899-12-30T09:46:24"/>
    <x v="210"/>
    <x v="29"/>
    <s v="7038001311"/>
    <s v="EXW"/>
    <d v="1899-12-30T00:00:47"/>
    <x v="1916"/>
    <d v="1899-12-30T00:00:35"/>
    <s v="Ensacado"/>
    <s v="E002"/>
    <x v="1"/>
    <d v="1899-12-30T00:00:47"/>
    <d v="1899-12-30T00:00:12"/>
    <x v="4"/>
    <x v="20"/>
    <x v="4"/>
    <x v="1"/>
    <n v="1"/>
    <n v="0"/>
    <x v="1"/>
    <x v="1"/>
    <x v="2"/>
    <n v="1"/>
    <x v="6"/>
    <x v="1"/>
    <d v="1899-12-30T00:00:35"/>
    <d v="1899-12-30T00:00:35"/>
    <x v="0"/>
    <m/>
    <m/>
    <d v="1899-12-30T00:00:00"/>
    <d v="1899-12-30T00:00:47"/>
    <n v="6"/>
    <d v="1899-12-30T00:00:35"/>
    <n v="0.78333333333119093"/>
    <x v="3"/>
    <x v="1"/>
  </r>
  <r>
    <x v="8"/>
    <s v=""/>
    <x v="0"/>
    <x v="1110"/>
    <s v="E4536MXR"/>
    <d v="2025-03-21T00:00:00"/>
    <x v="2"/>
    <s v="3283"/>
    <x v="37"/>
    <s v="PA"/>
    <x v="3"/>
    <x v="0"/>
    <d v="2025-03-21T00:00:00"/>
    <d v="1899-12-30T17:34:15"/>
    <d v="2025-03-21T00:00:00"/>
    <d v="1899-12-30T19:28:01"/>
    <d v="2025-03-21T00:00:00"/>
    <d v="1899-12-30T17:36:12"/>
    <x v="214"/>
    <x v="29"/>
    <s v="7038001312"/>
    <s v="FBO"/>
    <d v="1899-12-30T03:45:35"/>
    <x v="2780"/>
    <d v="1899-12-30T01:53:46"/>
    <s v="Ensacado"/>
    <s v="E002"/>
    <x v="2"/>
    <d v="1899-12-30T00:01:57"/>
    <n v="-7.7650462962970068E-2"/>
    <x v="11"/>
    <x v="20"/>
    <x v="4"/>
    <x v="1"/>
    <n v="1"/>
    <n v="0"/>
    <x v="1"/>
    <x v="1"/>
    <x v="2"/>
    <n v="1"/>
    <x v="6"/>
    <x v="1"/>
    <d v="1899-12-30T01:53:46"/>
    <d v="1899-12-30T00:55:46"/>
    <x v="1"/>
    <m/>
    <m/>
    <d v="1899-12-30T00:00:00"/>
    <d v="1899-12-30T00:01:57"/>
    <n v="6"/>
    <d v="1899-12-30T01:53:46"/>
    <n v="1.9499999999903928"/>
    <x v="12"/>
    <x v="1"/>
  </r>
  <r>
    <x v="5"/>
    <s v=""/>
    <x v="0"/>
    <x v="968"/>
    <s v="PAB01ED"/>
    <d v="2025-03-14T00:00:00"/>
    <x v="2"/>
    <s v="3320"/>
    <x v="12"/>
    <s v="PA"/>
    <x v="3"/>
    <x v="0"/>
    <d v="2025-03-14T00:00:00"/>
    <d v="1899-12-30T09:03:02"/>
    <d v="2025-03-14T00:00:00"/>
    <d v="1899-12-30T10:59:27"/>
    <d v="2025-03-14T00:00:00"/>
    <d v="1899-12-30T11:00:26"/>
    <x v="153"/>
    <x v="21"/>
    <s v="8800000104"/>
    <s v="EXW"/>
    <d v="1899-12-30T01:57:24"/>
    <x v="2574"/>
    <d v="1899-12-30T01:56:25"/>
    <s v="Ensacado"/>
    <s v="E002"/>
    <x v="1"/>
    <d v="1899-12-30T01:57:24"/>
    <d v="1899-12-30T00:00:59"/>
    <x v="4"/>
    <x v="15"/>
    <x v="3"/>
    <x v="1"/>
    <n v="0"/>
    <n v="0"/>
    <x v="0"/>
    <x v="1"/>
    <x v="2"/>
    <n v="0"/>
    <x v="1"/>
    <x v="2"/>
    <d v="1899-12-30T01:56:25"/>
    <d v="1899-12-30T00:58:25"/>
    <x v="0"/>
    <m/>
    <m/>
    <d v="1899-12-30T00:00:00"/>
    <d v="1899-12-30T01:57:24"/>
    <n v="6"/>
    <d v="1899-12-30T01:56:25"/>
    <n v="117.40000000000316"/>
    <x v="5"/>
    <x v="0"/>
  </r>
  <r>
    <x v="5"/>
    <s v=""/>
    <x v="0"/>
    <x v="964"/>
    <s v="PAX14LC"/>
    <d v="2025-03-14T00:00:00"/>
    <x v="2"/>
    <s v="3320"/>
    <x v="12"/>
    <s v="PA"/>
    <x v="3"/>
    <x v="0"/>
    <d v="2025-03-14T00:00:00"/>
    <d v="1899-12-30T10:52:13"/>
    <d v="2025-03-14T00:00:00"/>
    <d v="1899-12-30T11:05:23"/>
    <d v="2025-03-14T00:00:00"/>
    <d v="1899-12-30T11:05:33"/>
    <x v="155"/>
    <x v="21"/>
    <s v="8800000105"/>
    <s v="EXW"/>
    <d v="1899-12-30T00:13:20"/>
    <x v="2335"/>
    <d v="1899-12-30T00:13:10"/>
    <s v="Ensacado"/>
    <s v="E002"/>
    <x v="1"/>
    <d v="1899-12-30T00:13:20"/>
    <d v="1899-12-30T00:00:10"/>
    <x v="5"/>
    <x v="15"/>
    <x v="3"/>
    <x v="1"/>
    <n v="0"/>
    <n v="0"/>
    <x v="0"/>
    <x v="1"/>
    <x v="2"/>
    <n v="0"/>
    <x v="1"/>
    <x v="1"/>
    <d v="1899-12-30T00:13:10"/>
    <d v="1899-12-30T00:13:10"/>
    <x v="0"/>
    <m/>
    <m/>
    <d v="1899-12-30T00:00:00"/>
    <d v="1899-12-30T00:13:20"/>
    <n v="6"/>
    <d v="1899-12-30T00:13:10"/>
    <n v="13.333333333334352"/>
    <x v="5"/>
    <x v="1"/>
  </r>
  <r>
    <x v="5"/>
    <s v=""/>
    <x v="0"/>
    <x v="848"/>
    <s v="P02TP26"/>
    <d v="2025-03-14T00:00:00"/>
    <x v="2"/>
    <s v="2906"/>
    <x v="11"/>
    <s v="PA"/>
    <x v="3"/>
    <x v="0"/>
    <d v="2025-03-14T00:00:00"/>
    <d v="1899-12-30T10:07:18"/>
    <d v="2025-03-14T00:00:00"/>
    <d v="1899-12-30T11:10:29"/>
    <d v="2025-03-14T00:00:00"/>
    <d v="1899-12-30T11:10:35"/>
    <x v="153"/>
    <x v="21"/>
    <s v="8800000106"/>
    <s v="EXW"/>
    <d v="1899-12-30T01:03:17"/>
    <x v="2289"/>
    <d v="1899-12-30T01:03:11"/>
    <s v="Ensacado"/>
    <s v="E002"/>
    <x v="1"/>
    <d v="1899-12-30T01:03:17"/>
    <d v="1899-12-30T00:00:06"/>
    <x v="5"/>
    <x v="15"/>
    <x v="3"/>
    <x v="1"/>
    <n v="0"/>
    <n v="0"/>
    <x v="0"/>
    <x v="1"/>
    <x v="2"/>
    <n v="0"/>
    <x v="1"/>
    <x v="0"/>
    <d v="1899-12-30T01:03:11"/>
    <d v="1899-12-30T00:05:11"/>
    <x v="0"/>
    <m/>
    <m/>
    <d v="1899-12-30T00:00:00"/>
    <d v="1899-12-30T01:03:17"/>
    <n v="6"/>
    <d v="1899-12-30T01:03:11"/>
    <n v="63.283333333334404"/>
    <x v="5"/>
    <x v="0"/>
  </r>
  <r>
    <x v="5"/>
    <s v="2025000402"/>
    <x v="0"/>
    <x v="850"/>
    <s v="E6575LRD"/>
    <d v="2025-03-14T00:00:00"/>
    <x v="2"/>
    <s v="55"/>
    <x v="10"/>
    <s v="S2"/>
    <x v="6"/>
    <x v="0"/>
    <d v="2025-03-14T00:00:00"/>
    <d v="1899-12-30T11:40:43"/>
    <d v="2025-03-14T00:00:00"/>
    <d v="1899-12-30T11:47:58"/>
    <d v="2025-03-14T00:00:00"/>
    <d v="1899-12-30T11:53:51"/>
    <x v="0"/>
    <x v="0"/>
    <s v="8800000109"/>
    <s v="FBO"/>
    <d v="1899-12-30T00:13:08"/>
    <x v="1918"/>
    <d v="1899-12-30T00:07:15"/>
    <s v="Granel"/>
    <s v="E001"/>
    <x v="2"/>
    <d v="1899-12-30T00:13:08"/>
    <d v="1899-12-30T00:05:53"/>
    <x v="9"/>
    <x v="15"/>
    <x v="3"/>
    <x v="2"/>
    <n v="0"/>
    <n v="0"/>
    <x v="0"/>
    <x v="2"/>
    <x v="2"/>
    <n v="0"/>
    <x v="1"/>
    <x v="1"/>
    <d v="1899-12-30T00:07:15"/>
    <d v="1899-12-30T00:07:15"/>
    <x v="0"/>
    <m/>
    <m/>
    <d v="1899-12-30T00:00:00"/>
    <d v="1899-12-30T00:13:08"/>
    <n v="6"/>
    <d v="1899-12-30T00:07:15"/>
    <n v="13.133333333332802"/>
    <x v="5"/>
    <x v="1"/>
  </r>
  <r>
    <x v="8"/>
    <s v=""/>
    <x v="0"/>
    <x v="1149"/>
    <m/>
    <d v="2025-03-20T00:00:00"/>
    <x v="2"/>
    <s v="3282"/>
    <x v="42"/>
    <s v="PA"/>
    <x v="3"/>
    <x v="0"/>
    <d v="2025-03-20T00:00:00"/>
    <d v="1899-12-30T08:27:38"/>
    <d v="2025-03-20T00:00:00"/>
    <d v="1899-12-30T19:15:00"/>
    <d v="2025-03-20T00:00:00"/>
    <d v="1899-12-30T08:46:16"/>
    <x v="223"/>
    <x v="29"/>
    <s v="8800000128"/>
    <s v="EXW"/>
    <d v="1899-12-30T21:16:06"/>
    <x v="2781"/>
    <d v="1899-12-30T10:47:22"/>
    <s v="Ensacado"/>
    <s v="E002"/>
    <x v="1"/>
    <d v="1899-12-30T00:18:38"/>
    <n v="-0.43662037037037005"/>
    <x v="3"/>
    <x v="19"/>
    <x v="4"/>
    <x v="1"/>
    <n v="0"/>
    <n v="0"/>
    <x v="0"/>
    <x v="1"/>
    <x v="2"/>
    <n v="0"/>
    <x v="6"/>
    <x v="1"/>
    <d v="1899-12-30T10:47:22"/>
    <d v="1899-12-30T09:49:22"/>
    <x v="1"/>
    <m/>
    <m/>
    <d v="1899-12-30T00:00:00"/>
    <d v="1899-12-30T00:18:38"/>
    <n v="5"/>
    <d v="1899-12-30T10:47:22"/>
    <n v="18.633333333326387"/>
    <x v="2"/>
    <x v="1"/>
  </r>
  <r>
    <x v="7"/>
    <s v="2025007580"/>
    <x v="0"/>
    <x v="1029"/>
    <s v="E4421MGY"/>
    <d v="2025-02-24T00:00:00"/>
    <x v="2"/>
    <s v="3264"/>
    <x v="36"/>
    <s v="PA"/>
    <x v="1"/>
    <x v="0"/>
    <d v="2025-02-24T00:00:00"/>
    <d v="1899-12-30T15:12:44"/>
    <d v="2025-02-24T00:00:00"/>
    <d v="1899-12-30T15:10:51"/>
    <d v="2025-02-24T00:00:00"/>
    <d v="1899-12-30T16:29:12"/>
    <x v="0"/>
    <x v="0"/>
    <s v="7022043604"/>
    <s v="FBO"/>
    <d v="1899-12-30T01:20:14"/>
    <x v="2782"/>
    <d v="1899-12-30T00:01:53"/>
    <s v="Granel"/>
    <s v="E001"/>
    <x v="2"/>
    <d v="1899-12-30T01:16:28"/>
    <d v="1899-12-30T01:18:21"/>
    <x v="10"/>
    <x v="1"/>
    <x v="1"/>
    <x v="2"/>
    <n v="0"/>
    <n v="0"/>
    <x v="0"/>
    <x v="2"/>
    <x v="1"/>
    <n v="0"/>
    <x v="5"/>
    <x v="0"/>
    <d v="1899-12-30T00:01:53"/>
    <d v="1899-12-30T00:01:53"/>
    <x v="0"/>
    <m/>
    <m/>
    <d v="1899-12-30T00:00:00"/>
    <d v="1899-12-30T01:16:28"/>
    <n v="2"/>
    <n v="-1.3078703703700567E-3"/>
    <n v="76.466666666664011"/>
    <x v="8"/>
    <x v="0"/>
  </r>
  <r>
    <x v="7"/>
    <s v="2025007589"/>
    <x v="0"/>
    <x v="1150"/>
    <s v="E5824JVY"/>
    <d v="2025-02-24T00:00:00"/>
    <x v="2"/>
    <s v="3269"/>
    <x v="35"/>
    <s v="PA"/>
    <x v="6"/>
    <x v="0"/>
    <d v="2025-02-24T00:00:00"/>
    <d v="1899-12-30T15:55:00"/>
    <d v="2025-02-24T00:00:00"/>
    <d v="1899-12-30T15:53:07"/>
    <d v="2025-02-24T00:00:00"/>
    <d v="1899-12-30T16:34:08"/>
    <x v="0"/>
    <x v="0"/>
    <s v="7022043605"/>
    <s v="FBO"/>
    <d v="1899-12-30T00:42:54"/>
    <x v="1165"/>
    <d v="1899-12-30T00:01:53"/>
    <s v="Granel"/>
    <s v="E001"/>
    <x v="2"/>
    <d v="1899-12-30T00:39:08"/>
    <d v="1899-12-30T00:41:01"/>
    <x v="10"/>
    <x v="1"/>
    <x v="1"/>
    <x v="2"/>
    <n v="0"/>
    <n v="0"/>
    <x v="0"/>
    <x v="2"/>
    <x v="1"/>
    <n v="0"/>
    <x v="5"/>
    <x v="1"/>
    <d v="1899-12-30T00:01:53"/>
    <d v="1899-12-30T00:01:53"/>
    <x v="0"/>
    <m/>
    <m/>
    <d v="1899-12-30T00:00:00"/>
    <d v="1899-12-30T00:39:08"/>
    <n v="2"/>
    <n v="-1.3078703703699457E-3"/>
    <n v="39.133333333339181"/>
    <x v="8"/>
    <x v="1"/>
  </r>
  <r>
    <x v="7"/>
    <s v="2025007588"/>
    <x v="0"/>
    <x v="1030"/>
    <s v="E4771KNH"/>
    <d v="2025-02-24T00:00:00"/>
    <x v="2"/>
    <s v="3264"/>
    <x v="36"/>
    <s v="PA"/>
    <x v="1"/>
    <x v="0"/>
    <d v="2025-02-24T00:00:00"/>
    <d v="1899-12-30T15:42:55"/>
    <d v="2025-02-24T00:00:00"/>
    <d v="1899-12-30T15:41:04"/>
    <d v="2025-02-24T00:00:00"/>
    <d v="1899-12-30T16:45:02"/>
    <x v="0"/>
    <x v="0"/>
    <s v="7022043608"/>
    <s v="FBO"/>
    <d v="1899-12-30T01:05:49"/>
    <x v="1664"/>
    <d v="1899-12-30T00:01:51"/>
    <s v="Granel"/>
    <s v="E001"/>
    <x v="2"/>
    <d v="1899-12-30T01:02:07"/>
    <d v="1899-12-30T01:03:58"/>
    <x v="10"/>
    <x v="1"/>
    <x v="1"/>
    <x v="2"/>
    <n v="0"/>
    <n v="0"/>
    <x v="0"/>
    <x v="2"/>
    <x v="1"/>
    <n v="0"/>
    <x v="5"/>
    <x v="0"/>
    <d v="1899-12-30T00:01:51"/>
    <d v="1899-12-30T00:01:51"/>
    <x v="0"/>
    <m/>
    <m/>
    <d v="1899-12-30T00:00:00"/>
    <d v="1899-12-30T01:02:07"/>
    <n v="2"/>
    <n v="-1.2847222222199806E-3"/>
    <n v="62.116666666660812"/>
    <x v="8"/>
    <x v="0"/>
  </r>
  <r>
    <x v="7"/>
    <s v="2025007592"/>
    <x v="0"/>
    <x v="1017"/>
    <s v="E8306MSJ"/>
    <d v="2025-02-24T00:00:00"/>
    <x v="2"/>
    <s v="3269"/>
    <x v="35"/>
    <s v="PA"/>
    <x v="6"/>
    <x v="0"/>
    <d v="2025-02-24T00:00:00"/>
    <d v="1899-12-30T16:03:53"/>
    <d v="2025-02-24T00:00:00"/>
    <d v="1899-12-30T16:02:00"/>
    <d v="2025-02-24T00:00:00"/>
    <d v="1899-12-30T16:47:22"/>
    <x v="0"/>
    <x v="0"/>
    <s v="7022043609"/>
    <s v="FBO"/>
    <d v="1899-12-30T00:47:15"/>
    <x v="2783"/>
    <d v="1899-12-30T00:01:53"/>
    <s v="Granel"/>
    <s v="E001"/>
    <x v="2"/>
    <d v="1899-12-30T00:43:29"/>
    <d v="1899-12-30T00:45:22"/>
    <x v="7"/>
    <x v="1"/>
    <x v="1"/>
    <x v="2"/>
    <n v="0"/>
    <n v="0"/>
    <x v="0"/>
    <x v="2"/>
    <x v="1"/>
    <n v="0"/>
    <x v="5"/>
    <x v="1"/>
    <d v="1899-12-30T00:01:53"/>
    <d v="1899-12-30T00:01:53"/>
    <x v="0"/>
    <m/>
    <m/>
    <d v="1899-12-30T00:00:00"/>
    <d v="1899-12-30T00:43:29"/>
    <n v="2"/>
    <n v="-1.3078703703700567E-3"/>
    <n v="43.483333333334429"/>
    <x v="8"/>
    <x v="1"/>
  </r>
  <r>
    <x v="7"/>
    <s v="2025007591"/>
    <x v="0"/>
    <x v="1025"/>
    <s v="E7844JTT"/>
    <d v="2025-02-24T00:00:00"/>
    <x v="2"/>
    <s v="3264"/>
    <x v="36"/>
    <s v="PA"/>
    <x v="1"/>
    <x v="0"/>
    <d v="2025-02-24T00:00:00"/>
    <d v="1899-12-30T15:57:43"/>
    <d v="2025-02-24T00:00:00"/>
    <d v="1899-12-30T15:55:50"/>
    <d v="2025-02-24T00:00:00"/>
    <d v="1899-12-30T17:01:24"/>
    <x v="0"/>
    <x v="0"/>
    <s v="7022043611"/>
    <s v="FBO"/>
    <d v="1899-12-30T01:07:27"/>
    <x v="2784"/>
    <d v="1899-12-30T00:01:53"/>
    <s v="Granel"/>
    <s v="E001"/>
    <x v="2"/>
    <d v="1899-12-30T01:03:41"/>
    <d v="1899-12-30T01:05:34"/>
    <x v="10"/>
    <x v="1"/>
    <x v="1"/>
    <x v="2"/>
    <n v="0"/>
    <n v="0"/>
    <x v="0"/>
    <x v="2"/>
    <x v="1"/>
    <n v="0"/>
    <x v="5"/>
    <x v="0"/>
    <d v="1899-12-30T00:01:53"/>
    <d v="1899-12-30T00:01:53"/>
    <x v="0"/>
    <m/>
    <m/>
    <d v="1899-12-30T00:00:00"/>
    <d v="1899-12-30T01:03:41"/>
    <n v="2"/>
    <n v="-1.3078703703699457E-3"/>
    <n v="63.683333333337586"/>
    <x v="12"/>
    <x v="0"/>
  </r>
  <r>
    <x v="7"/>
    <s v="2025007598"/>
    <x v="0"/>
    <x v="1151"/>
    <s v="E5811MHB"/>
    <d v="2025-02-24T00:00:00"/>
    <x v="2"/>
    <s v="3269"/>
    <x v="35"/>
    <s v="PA"/>
    <x v="6"/>
    <x v="0"/>
    <d v="2025-02-24T00:00:00"/>
    <d v="1899-12-30T16:35:17"/>
    <d v="2025-02-24T00:00:00"/>
    <d v="1899-12-30T16:33:24"/>
    <d v="2025-02-24T00:00:00"/>
    <d v="1899-12-30T17:03:31"/>
    <x v="0"/>
    <x v="0"/>
    <s v="7022043612"/>
    <s v="FBO"/>
    <d v="1899-12-30T00:32:00"/>
    <x v="47"/>
    <d v="1899-12-30T00:01:53"/>
    <s v="Granel"/>
    <s v="E001"/>
    <x v="2"/>
    <d v="1899-12-30T00:28:14"/>
    <d v="1899-12-30T00:30:07"/>
    <x v="7"/>
    <x v="1"/>
    <x v="1"/>
    <x v="2"/>
    <n v="0"/>
    <n v="0"/>
    <x v="0"/>
    <x v="2"/>
    <x v="1"/>
    <n v="0"/>
    <x v="5"/>
    <x v="1"/>
    <d v="1899-12-30T00:01:53"/>
    <d v="1899-12-30T00:01:53"/>
    <x v="0"/>
    <m/>
    <m/>
    <d v="1899-12-30T00:00:00"/>
    <d v="1899-12-30T00:28:14"/>
    <n v="2"/>
    <n v="-1.3078703703699457E-3"/>
    <n v="28.233333333331245"/>
    <x v="12"/>
    <x v="1"/>
  </r>
  <r>
    <x v="7"/>
    <s v=""/>
    <x v="0"/>
    <x v="1109"/>
    <s v="ER1963BDRR8610BDH"/>
    <d v="2025-02-24T00:00:00"/>
    <x v="2"/>
    <s v="3269"/>
    <x v="35"/>
    <s v="PA"/>
    <x v="2"/>
    <x v="0"/>
    <d v="2025-02-24T00:00:00"/>
    <d v="1899-12-30T17:24:22"/>
    <d v="2025-02-24T00:00:00"/>
    <d v="1899-12-30T17:24:35"/>
    <d v="2025-02-24T00:00:00"/>
    <d v="1899-12-30T17:57:55"/>
    <x v="194"/>
    <x v="28"/>
    <s v="7022043617"/>
    <s v="FBO"/>
    <d v="1899-12-30T00:33:33"/>
    <x v="1170"/>
    <d v="1899-12-30T00:00:13"/>
    <s v="Granel"/>
    <s v="E001"/>
    <x v="2"/>
    <d v="1899-12-30T00:33:33"/>
    <d v="1899-12-30T00:33:20"/>
    <x v="11"/>
    <x v="1"/>
    <x v="1"/>
    <x v="2"/>
    <n v="0"/>
    <n v="0"/>
    <x v="0"/>
    <x v="2"/>
    <x v="1"/>
    <n v="0"/>
    <x v="5"/>
    <x v="1"/>
    <d v="1899-12-30T00:00:13"/>
    <d v="1899-12-30T00:00:13"/>
    <x v="0"/>
    <m/>
    <m/>
    <d v="1899-12-30T00:00:00"/>
    <d v="1899-12-30T00:33:33"/>
    <n v="2"/>
    <d v="1899-12-30T00:00:13"/>
    <n v="33.54999999999837"/>
    <x v="12"/>
    <x v="1"/>
  </r>
  <r>
    <x v="7"/>
    <s v="2025007613"/>
    <x v="0"/>
    <x v="1152"/>
    <s v="E8631GGR"/>
    <d v="2025-02-25T00:00:00"/>
    <x v="2"/>
    <s v="3264"/>
    <x v="36"/>
    <s v="PA"/>
    <x v="1"/>
    <x v="0"/>
    <d v="2025-02-25T00:00:00"/>
    <d v="1899-12-30T05:13:27"/>
    <d v="2025-02-25T00:00:00"/>
    <d v="1899-12-30T05:11:35"/>
    <d v="2025-02-25T00:00:00"/>
    <d v="1899-12-30T06:15:23"/>
    <x v="0"/>
    <x v="0"/>
    <s v="7022043622"/>
    <s v="FBO"/>
    <d v="1899-12-30T01:05:40"/>
    <x v="2785"/>
    <d v="1899-12-30T00:01:52"/>
    <s v="Granel"/>
    <s v="E001"/>
    <x v="2"/>
    <d v="1899-12-30T01:01:56"/>
    <d v="1899-12-30T01:03:48"/>
    <x v="0"/>
    <x v="2"/>
    <x v="1"/>
    <x v="2"/>
    <n v="0"/>
    <n v="0"/>
    <x v="0"/>
    <x v="2"/>
    <x v="1"/>
    <n v="0"/>
    <x v="5"/>
    <x v="0"/>
    <d v="1899-12-30T00:01:52"/>
    <d v="1899-12-30T00:01:52"/>
    <x v="0"/>
    <m/>
    <m/>
    <d v="1899-12-30T00:00:00"/>
    <d v="1899-12-30T01:01:56"/>
    <n v="3"/>
    <n v="-1.2962962962999869E-3"/>
    <n v="61.933333333334431"/>
    <x v="0"/>
    <x v="0"/>
  </r>
  <r>
    <x v="7"/>
    <s v="2025007616"/>
    <x v="0"/>
    <x v="1021"/>
    <s v="E0721JRZ"/>
    <d v="2025-02-25T00:00:00"/>
    <x v="2"/>
    <s v="3264"/>
    <x v="36"/>
    <s v="PA"/>
    <x v="1"/>
    <x v="0"/>
    <d v="2025-02-25T00:00:00"/>
    <d v="1899-12-30T05:45:55"/>
    <d v="2025-02-25T00:00:00"/>
    <d v="1899-12-30T05:44:01"/>
    <d v="2025-02-25T00:00:00"/>
    <d v="1899-12-30T06:21:02"/>
    <x v="0"/>
    <x v="0"/>
    <s v="7022043625"/>
    <s v="FBO"/>
    <d v="1899-12-30T00:38:55"/>
    <x v="497"/>
    <d v="1899-12-30T00:01:54"/>
    <s v="Granel"/>
    <s v="E001"/>
    <x v="2"/>
    <d v="1899-12-30T00:35:07"/>
    <d v="1899-12-30T00:37:01"/>
    <x v="0"/>
    <x v="2"/>
    <x v="1"/>
    <x v="2"/>
    <n v="0"/>
    <n v="0"/>
    <x v="0"/>
    <x v="2"/>
    <x v="1"/>
    <n v="0"/>
    <x v="5"/>
    <x v="1"/>
    <d v="1899-12-30T00:01:54"/>
    <d v="1899-12-30T00:01:54"/>
    <x v="0"/>
    <m/>
    <m/>
    <d v="1899-12-30T00:00:00"/>
    <d v="1899-12-30T00:35:07"/>
    <n v="3"/>
    <n v="-1.3194444444500075E-3"/>
    <n v="35.116666666660834"/>
    <x v="0"/>
    <x v="1"/>
  </r>
  <r>
    <x v="7"/>
    <s v="2025007614"/>
    <x v="0"/>
    <x v="1018"/>
    <s v="E7812KXB"/>
    <d v="2025-02-25T00:00:00"/>
    <x v="2"/>
    <s v="3264"/>
    <x v="36"/>
    <s v="PA"/>
    <x v="1"/>
    <x v="0"/>
    <d v="2025-02-25T00:00:00"/>
    <d v="1899-12-30T05:35:52"/>
    <d v="2025-02-25T00:00:00"/>
    <d v="1899-12-30T05:34:00"/>
    <d v="2025-02-25T00:00:00"/>
    <d v="1899-12-30T06:32:11"/>
    <x v="0"/>
    <x v="0"/>
    <s v="7022043629"/>
    <s v="EXW"/>
    <d v="1899-12-30T01:00:03"/>
    <x v="2786"/>
    <d v="1899-12-30T00:01:52"/>
    <s v="Granel"/>
    <s v="E001"/>
    <x v="1"/>
    <d v="1899-12-30T00:56:19"/>
    <d v="1899-12-30T00:58:11"/>
    <x v="0"/>
    <x v="2"/>
    <x v="1"/>
    <x v="2"/>
    <n v="0"/>
    <n v="0"/>
    <x v="0"/>
    <x v="2"/>
    <x v="1"/>
    <n v="0"/>
    <x v="5"/>
    <x v="0"/>
    <d v="1899-12-30T00:01:52"/>
    <d v="1899-12-30T00:01:52"/>
    <x v="0"/>
    <m/>
    <m/>
    <d v="1899-12-30T00:00:00"/>
    <d v="1899-12-30T00:56:19"/>
    <n v="3"/>
    <n v="-1.2962962962999869E-3"/>
    <n v="56.31666666667202"/>
    <x v="0"/>
    <x v="0"/>
  </r>
  <r>
    <x v="7"/>
    <s v="2025007620"/>
    <x v="0"/>
    <x v="1153"/>
    <s v="E1617MGZ"/>
    <d v="2025-02-25T00:00:00"/>
    <x v="2"/>
    <s v="3264"/>
    <x v="36"/>
    <s v="PA"/>
    <x v="1"/>
    <x v="0"/>
    <d v="2025-02-25T00:00:00"/>
    <d v="1899-12-30T05:57:56"/>
    <d v="2025-02-25T00:00:00"/>
    <d v="1899-12-30T05:56:03"/>
    <d v="2025-02-25T00:00:00"/>
    <d v="1899-12-30T06:37:51"/>
    <x v="0"/>
    <x v="0"/>
    <s v="7022043630"/>
    <s v="FBO"/>
    <d v="1899-12-30T00:43:41"/>
    <x v="2787"/>
    <d v="1899-12-30T00:01:53"/>
    <s v="Granel"/>
    <s v="E001"/>
    <x v="2"/>
    <d v="1899-12-30T00:39:55"/>
    <d v="1899-12-30T00:41:48"/>
    <x v="0"/>
    <x v="2"/>
    <x v="1"/>
    <x v="2"/>
    <n v="0"/>
    <n v="0"/>
    <x v="0"/>
    <x v="2"/>
    <x v="1"/>
    <n v="0"/>
    <x v="5"/>
    <x v="1"/>
    <d v="1899-12-30T00:01:53"/>
    <d v="1899-12-30T00:01:53"/>
    <x v="0"/>
    <m/>
    <m/>
    <d v="1899-12-30T00:00:00"/>
    <d v="1899-12-30T00:39:55"/>
    <n v="3"/>
    <n v="-1.3078703703700012E-3"/>
    <n v="39.916666666670416"/>
    <x v="0"/>
    <x v="1"/>
  </r>
  <r>
    <x v="7"/>
    <s v="2025007626"/>
    <x v="0"/>
    <x v="1054"/>
    <s v="E8120GLY"/>
    <d v="2025-02-25T00:00:00"/>
    <x v="2"/>
    <s v="3264"/>
    <x v="36"/>
    <s v="PA"/>
    <x v="1"/>
    <x v="0"/>
    <d v="2025-02-25T00:00:00"/>
    <d v="1899-12-30T06:43:14"/>
    <d v="2025-02-25T00:00:00"/>
    <d v="1899-12-30T06:41:20"/>
    <d v="2025-02-25T00:00:00"/>
    <d v="1899-12-30T07:14:46"/>
    <x v="0"/>
    <x v="0"/>
    <s v="7022043634"/>
    <s v="FBO"/>
    <d v="1899-12-30T00:35:20"/>
    <x v="2788"/>
    <d v="1899-12-30T00:01:54"/>
    <s v="Granel"/>
    <s v="E001"/>
    <x v="2"/>
    <d v="1899-12-30T00:31:32"/>
    <d v="1899-12-30T00:33:26"/>
    <x v="1"/>
    <x v="2"/>
    <x v="1"/>
    <x v="2"/>
    <n v="0"/>
    <n v="0"/>
    <x v="0"/>
    <x v="2"/>
    <x v="1"/>
    <n v="0"/>
    <x v="5"/>
    <x v="1"/>
    <d v="1899-12-30T00:01:54"/>
    <d v="1899-12-30T00:01:54"/>
    <x v="0"/>
    <m/>
    <m/>
    <d v="1899-12-30T00:00:00"/>
    <d v="1899-12-30T00:31:32"/>
    <n v="3"/>
    <n v="-1.3194444444499798E-3"/>
    <n v="31.533333333335996"/>
    <x v="1"/>
    <x v="1"/>
  </r>
  <r>
    <x v="7"/>
    <s v="2025007627"/>
    <x v="0"/>
    <x v="1039"/>
    <s v="E5730JVY"/>
    <d v="2025-02-25T00:00:00"/>
    <x v="2"/>
    <s v="3269"/>
    <x v="35"/>
    <s v="PA"/>
    <x v="6"/>
    <x v="0"/>
    <d v="2025-02-25T00:00:00"/>
    <d v="1899-12-30T06:49:40"/>
    <d v="2025-02-25T00:00:00"/>
    <d v="1899-12-30T06:47:46"/>
    <d v="2025-02-25T00:00:00"/>
    <d v="1899-12-30T07:18:45"/>
    <x v="0"/>
    <x v="0"/>
    <s v="7022043635"/>
    <s v="FBO"/>
    <d v="1899-12-30T00:32:53"/>
    <x v="1053"/>
    <d v="1899-12-30T00:01:54"/>
    <s v="Granel"/>
    <s v="E001"/>
    <x v="2"/>
    <d v="1899-12-30T00:29:05"/>
    <d v="1899-12-30T00:30:59"/>
    <x v="1"/>
    <x v="2"/>
    <x v="1"/>
    <x v="2"/>
    <n v="0"/>
    <n v="0"/>
    <x v="0"/>
    <x v="2"/>
    <x v="1"/>
    <n v="0"/>
    <x v="5"/>
    <x v="1"/>
    <d v="1899-12-30T00:01:54"/>
    <d v="1899-12-30T00:01:54"/>
    <x v="0"/>
    <m/>
    <m/>
    <d v="1899-12-30T00:00:00"/>
    <d v="1899-12-30T00:29:05"/>
    <n v="3"/>
    <n v="-1.3194444444399878E-3"/>
    <n v="29.083333333334416"/>
    <x v="1"/>
    <x v="1"/>
  </r>
  <r>
    <x v="7"/>
    <s v="2025007646"/>
    <x v="0"/>
    <x v="1021"/>
    <s v="E0721JRZ"/>
    <d v="2025-02-25T00:00:00"/>
    <x v="2"/>
    <s v="3264"/>
    <x v="36"/>
    <s v="PA"/>
    <x v="1"/>
    <x v="0"/>
    <d v="2025-02-25T00:00:00"/>
    <d v="1899-12-30T07:39:55"/>
    <d v="2025-02-25T00:00:00"/>
    <d v="1899-12-30T07:38:03"/>
    <d v="2025-02-25T00:00:00"/>
    <d v="1899-12-30T08:10:57"/>
    <x v="0"/>
    <x v="0"/>
    <s v="7022043641"/>
    <s v="FBO"/>
    <d v="1899-12-30T00:34:46"/>
    <x v="278"/>
    <d v="1899-12-30T00:01:52"/>
    <s v="Granel"/>
    <s v="E001"/>
    <x v="2"/>
    <d v="1899-12-30T00:31:02"/>
    <d v="1899-12-30T00:32:54"/>
    <x v="2"/>
    <x v="2"/>
    <x v="1"/>
    <x v="2"/>
    <n v="0"/>
    <n v="0"/>
    <x v="0"/>
    <x v="2"/>
    <x v="1"/>
    <n v="0"/>
    <x v="5"/>
    <x v="1"/>
    <d v="1899-12-30T00:01:52"/>
    <d v="1899-12-30T00:01:52"/>
    <x v="0"/>
    <m/>
    <m/>
    <d v="1899-12-30T00:00:00"/>
    <d v="1899-12-30T00:31:02"/>
    <n v="3"/>
    <n v="-1.2962962962900226E-3"/>
    <n v="31.033333333339197"/>
    <x v="2"/>
    <x v="1"/>
  </r>
  <r>
    <x v="7"/>
    <s v="2025007648"/>
    <x v="0"/>
    <x v="978"/>
    <s v="E3178LFN"/>
    <d v="2025-02-25T00:00:00"/>
    <x v="2"/>
    <s v="3260"/>
    <x v="41"/>
    <s v="PA"/>
    <x v="20"/>
    <x v="0"/>
    <d v="2025-02-25T00:00:00"/>
    <d v="1899-12-30T07:51:43"/>
    <d v="2025-02-25T00:00:00"/>
    <d v="1899-12-30T07:49:51"/>
    <d v="2025-02-25T00:00:00"/>
    <d v="1899-12-30T08:19:44"/>
    <x v="0"/>
    <x v="0"/>
    <s v="7022043642"/>
    <s v="EXW"/>
    <d v="1899-12-30T00:31:45"/>
    <x v="2789"/>
    <d v="1899-12-30T00:01:52"/>
    <s v="Granel"/>
    <s v="E001"/>
    <x v="1"/>
    <d v="1899-12-30T00:28:01"/>
    <d v="1899-12-30T00:29:53"/>
    <x v="2"/>
    <x v="2"/>
    <x v="1"/>
    <x v="2"/>
    <n v="0"/>
    <n v="0"/>
    <x v="0"/>
    <x v="2"/>
    <x v="1"/>
    <n v="0"/>
    <x v="5"/>
    <x v="1"/>
    <d v="1899-12-30T00:01:52"/>
    <d v="1899-12-30T00:01:52"/>
    <x v="0"/>
    <m/>
    <m/>
    <d v="1899-12-30T00:00:00"/>
    <d v="1899-12-30T00:28:01"/>
    <n v="3"/>
    <n v="-1.2962962963000146E-3"/>
    <n v="28.016666666668755"/>
    <x v="2"/>
    <x v="1"/>
  </r>
  <r>
    <x v="7"/>
    <s v="2025007677"/>
    <x v="0"/>
    <x v="1021"/>
    <s v="E0721JRZ"/>
    <d v="2025-02-25T00:00:00"/>
    <x v="2"/>
    <s v="3264"/>
    <x v="36"/>
    <s v="PA"/>
    <x v="1"/>
    <x v="0"/>
    <d v="2025-02-25T00:00:00"/>
    <d v="1899-12-30T09:30:43"/>
    <d v="2025-02-25T00:00:00"/>
    <d v="1899-12-30T09:28:51"/>
    <d v="2025-02-25T00:00:00"/>
    <d v="1899-12-30T10:00:03"/>
    <x v="0"/>
    <x v="0"/>
    <s v="7022043656"/>
    <s v="FBO"/>
    <d v="1899-12-30T00:33:04"/>
    <x v="2790"/>
    <d v="1899-12-30T00:01:52"/>
    <s v="Granel"/>
    <s v="E001"/>
    <x v="2"/>
    <d v="1899-12-30T00:29:20"/>
    <d v="1899-12-30T00:31:12"/>
    <x v="4"/>
    <x v="2"/>
    <x v="1"/>
    <x v="2"/>
    <n v="0"/>
    <n v="0"/>
    <x v="0"/>
    <x v="2"/>
    <x v="1"/>
    <n v="0"/>
    <x v="5"/>
    <x v="1"/>
    <d v="1899-12-30T00:01:52"/>
    <d v="1899-12-30T00:01:52"/>
    <x v="0"/>
    <m/>
    <m/>
    <d v="1899-12-30T00:00:00"/>
    <d v="1899-12-30T00:29:20"/>
    <n v="3"/>
    <n v="-1.2962962962999591E-3"/>
    <n v="29.333333333332856"/>
    <x v="4"/>
    <x v="1"/>
  </r>
  <r>
    <x v="7"/>
    <s v="2025007690"/>
    <x v="0"/>
    <x v="1029"/>
    <s v="E4421MGY"/>
    <d v="2025-02-25T00:00:00"/>
    <x v="2"/>
    <s v="3269"/>
    <x v="35"/>
    <s v="PA"/>
    <x v="6"/>
    <x v="0"/>
    <d v="2025-02-25T00:00:00"/>
    <d v="1899-12-30T10:01:27"/>
    <d v="2025-02-25T00:00:00"/>
    <d v="1899-12-30T09:59:35"/>
    <d v="2025-02-25T00:00:00"/>
    <d v="1899-12-30T10:28:07"/>
    <x v="0"/>
    <x v="0"/>
    <s v="7022043659"/>
    <s v="FBO"/>
    <d v="1899-12-30T00:30:24"/>
    <x v="1095"/>
    <d v="1899-12-30T00:01:52"/>
    <s v="Granel"/>
    <s v="E001"/>
    <x v="2"/>
    <d v="1899-12-30T00:26:40"/>
    <d v="1899-12-30T00:28:32"/>
    <x v="5"/>
    <x v="2"/>
    <x v="1"/>
    <x v="2"/>
    <n v="0"/>
    <n v="0"/>
    <x v="0"/>
    <x v="2"/>
    <x v="1"/>
    <n v="0"/>
    <x v="5"/>
    <x v="1"/>
    <d v="1899-12-30T00:01:52"/>
    <d v="1899-12-30T00:01:52"/>
    <x v="0"/>
    <m/>
    <m/>
    <d v="1899-12-30T00:00:00"/>
    <d v="1899-12-30T00:26:40"/>
    <n v="3"/>
    <n v="-1.2962962963000146E-3"/>
    <n v="26.666666666668782"/>
    <x v="4"/>
    <x v="1"/>
  </r>
  <r>
    <x v="7"/>
    <s v="2025007693"/>
    <x v="0"/>
    <x v="1003"/>
    <s v="E0247JRH"/>
    <d v="2025-02-25T00:00:00"/>
    <x v="2"/>
    <s v="3260"/>
    <x v="41"/>
    <s v="PA"/>
    <x v="20"/>
    <x v="0"/>
    <d v="2025-02-25T00:00:00"/>
    <d v="1899-12-30T10:08:56"/>
    <d v="2025-02-25T00:00:00"/>
    <d v="1899-12-30T10:07:04"/>
    <d v="2025-02-25T00:00:00"/>
    <d v="1899-12-30T10:37:14"/>
    <x v="0"/>
    <x v="0"/>
    <s v="7022043661"/>
    <s v="EXW"/>
    <d v="1899-12-30T00:32:02"/>
    <x v="452"/>
    <d v="1899-12-30T00:01:52"/>
    <s v="Granel"/>
    <s v="E001"/>
    <x v="1"/>
    <d v="1899-12-30T00:28:18"/>
    <d v="1899-12-30T00:30:10"/>
    <x v="5"/>
    <x v="2"/>
    <x v="1"/>
    <x v="2"/>
    <n v="0"/>
    <n v="0"/>
    <x v="0"/>
    <x v="2"/>
    <x v="1"/>
    <n v="0"/>
    <x v="5"/>
    <x v="1"/>
    <d v="1899-12-30T00:01:52"/>
    <d v="1899-12-30T00:01:52"/>
    <x v="0"/>
    <m/>
    <m/>
    <d v="1899-12-30T00:00:00"/>
    <d v="1899-12-30T00:28:18"/>
    <n v="3"/>
    <n v="-1.2962962963000146E-3"/>
    <n v="28.300000000003223"/>
    <x v="4"/>
    <x v="1"/>
  </r>
  <r>
    <x v="7"/>
    <s v="2025007689"/>
    <x v="0"/>
    <x v="1025"/>
    <s v="E7844JTT"/>
    <d v="2025-02-25T00:00:00"/>
    <x v="2"/>
    <s v="3264"/>
    <x v="36"/>
    <s v="PA"/>
    <x v="1"/>
    <x v="0"/>
    <d v="2025-02-25T00:00:00"/>
    <d v="1899-12-30T10:01:02"/>
    <d v="2025-02-25T00:00:00"/>
    <d v="1899-12-30T09:59:10"/>
    <d v="2025-02-25T00:00:00"/>
    <d v="1899-12-30T10:40:19"/>
    <x v="0"/>
    <x v="0"/>
    <s v="7022043662"/>
    <s v="FBO"/>
    <d v="1899-12-30T00:43:01"/>
    <x v="1852"/>
    <d v="1899-12-30T00:01:52"/>
    <s v="Granel"/>
    <s v="E001"/>
    <x v="2"/>
    <d v="1899-12-30T00:39:17"/>
    <d v="1899-12-30T00:41:09"/>
    <x v="5"/>
    <x v="2"/>
    <x v="1"/>
    <x v="2"/>
    <n v="0"/>
    <n v="0"/>
    <x v="0"/>
    <x v="2"/>
    <x v="1"/>
    <n v="0"/>
    <x v="5"/>
    <x v="1"/>
    <d v="1899-12-30T00:01:52"/>
    <d v="1899-12-30T00:01:52"/>
    <x v="0"/>
    <m/>
    <m/>
    <d v="1899-12-30T00:00:00"/>
    <d v="1899-12-30T00:39:17"/>
    <n v="3"/>
    <n v="-1.2962962962999591E-3"/>
    <n v="39.283333333329615"/>
    <x v="4"/>
    <x v="1"/>
  </r>
  <r>
    <x v="7"/>
    <s v="2025007706"/>
    <x v="0"/>
    <x v="1082"/>
    <s v="E3410KWV"/>
    <d v="2025-02-25T00:00:00"/>
    <x v="2"/>
    <s v="3283"/>
    <x v="37"/>
    <s v="PA"/>
    <x v="2"/>
    <x v="0"/>
    <d v="2025-02-25T00:00:00"/>
    <d v="1899-12-30T10:31:44"/>
    <d v="2025-02-25T00:00:00"/>
    <d v="1899-12-30T10:29:52"/>
    <d v="2025-02-25T00:00:00"/>
    <d v="1899-12-30T10:51:31"/>
    <x v="0"/>
    <x v="0"/>
    <s v="7022043667"/>
    <s v="EXW"/>
    <d v="1899-12-30T00:23:31"/>
    <x v="9"/>
    <d v="1899-12-30T00:01:52"/>
    <s v="Ensacado"/>
    <s v="E002"/>
    <x v="1"/>
    <d v="1899-12-30T00:19:47"/>
    <d v="1899-12-30T00:21:39"/>
    <x v="5"/>
    <x v="2"/>
    <x v="1"/>
    <x v="1"/>
    <n v="0"/>
    <n v="0"/>
    <x v="0"/>
    <x v="1"/>
    <x v="1"/>
    <n v="0"/>
    <x v="5"/>
    <x v="1"/>
    <d v="1899-12-30T00:01:52"/>
    <d v="1899-12-30T00:01:52"/>
    <x v="0"/>
    <m/>
    <m/>
    <d v="1899-12-30T00:00:00"/>
    <d v="1899-12-30T00:19:47"/>
    <n v="3"/>
    <n v="-1.2962962962899671E-3"/>
    <n v="19.783333333339197"/>
    <x v="4"/>
    <x v="1"/>
  </r>
  <r>
    <x v="7"/>
    <s v="2025007695"/>
    <x v="0"/>
    <x v="1153"/>
    <s v="E1617MGZ"/>
    <d v="2025-02-25T00:00:00"/>
    <x v="2"/>
    <s v="3264"/>
    <x v="36"/>
    <s v="PA"/>
    <x v="1"/>
    <x v="0"/>
    <d v="2025-02-25T00:00:00"/>
    <d v="1899-12-30T10:25:19"/>
    <d v="2025-02-25T00:00:00"/>
    <d v="1899-12-30T10:23:26"/>
    <d v="2025-02-25T00:00:00"/>
    <d v="1899-12-30T10:58:16"/>
    <x v="0"/>
    <x v="0"/>
    <s v="7022043668"/>
    <s v="FBO"/>
    <d v="1899-12-30T00:36:43"/>
    <x v="296"/>
    <d v="1899-12-30T00:01:53"/>
    <s v="Granel"/>
    <s v="E001"/>
    <x v="2"/>
    <d v="1899-12-30T00:32:57"/>
    <d v="1899-12-30T00:34:50"/>
    <x v="5"/>
    <x v="2"/>
    <x v="1"/>
    <x v="2"/>
    <n v="0"/>
    <n v="0"/>
    <x v="0"/>
    <x v="2"/>
    <x v="1"/>
    <n v="0"/>
    <x v="5"/>
    <x v="1"/>
    <d v="1899-12-30T00:01:53"/>
    <d v="1899-12-30T00:01:53"/>
    <x v="0"/>
    <m/>
    <m/>
    <d v="1899-12-30T00:00:00"/>
    <d v="1899-12-30T00:32:57"/>
    <n v="3"/>
    <n v="-1.3078703703800487E-3"/>
    <n v="32.949999999993558"/>
    <x v="4"/>
    <x v="1"/>
  </r>
  <r>
    <x v="7"/>
    <s v="2025007710"/>
    <x v="0"/>
    <x v="1018"/>
    <s v="E7812KXB"/>
    <d v="2025-02-25T00:00:00"/>
    <x v="2"/>
    <s v="3260"/>
    <x v="41"/>
    <s v="PA"/>
    <x v="20"/>
    <x v="0"/>
    <d v="2025-02-25T00:00:00"/>
    <d v="1899-12-30T10:38:50"/>
    <d v="2025-02-25T00:00:00"/>
    <d v="1899-12-30T10:36:59"/>
    <d v="2025-02-25T00:00:00"/>
    <d v="1899-12-30T11:05:22"/>
    <x v="0"/>
    <x v="0"/>
    <s v="7022043669"/>
    <s v="EXW"/>
    <d v="1899-12-30T00:30:14"/>
    <x v="1207"/>
    <d v="1899-12-30T00:01:51"/>
    <s v="Granel"/>
    <s v="E001"/>
    <x v="1"/>
    <d v="1899-12-30T00:26:32"/>
    <d v="1899-12-30T00:28:23"/>
    <x v="5"/>
    <x v="2"/>
    <x v="1"/>
    <x v="2"/>
    <n v="0"/>
    <n v="0"/>
    <x v="0"/>
    <x v="2"/>
    <x v="1"/>
    <n v="0"/>
    <x v="5"/>
    <x v="1"/>
    <d v="1899-12-30T00:01:51"/>
    <d v="1899-12-30T00:01:51"/>
    <x v="0"/>
    <m/>
    <m/>
    <d v="1899-12-30T00:00:00"/>
    <d v="1899-12-30T00:26:32"/>
    <n v="3"/>
    <n v="-1.2847222222199806E-3"/>
    <n v="26.533333333339211"/>
    <x v="5"/>
    <x v="1"/>
  </r>
  <r>
    <x v="7"/>
    <s v="2025007712"/>
    <x v="0"/>
    <x v="1051"/>
    <s v="E4258HML"/>
    <d v="2025-02-25T00:00:00"/>
    <x v="2"/>
    <s v="3269"/>
    <x v="35"/>
    <s v="PA"/>
    <x v="6"/>
    <x v="0"/>
    <d v="2025-02-25T00:00:00"/>
    <d v="1899-12-30T10:42:50"/>
    <d v="2025-02-25T00:00:00"/>
    <d v="1899-12-30T10:40:58"/>
    <d v="2025-02-25T00:00:00"/>
    <d v="1899-12-30T11:15:09"/>
    <x v="0"/>
    <x v="0"/>
    <s v="7022043673"/>
    <s v="FBO"/>
    <d v="1899-12-30T00:36:03"/>
    <x v="2791"/>
    <d v="1899-12-30T00:01:52"/>
    <s v="Granel"/>
    <s v="E001"/>
    <x v="2"/>
    <d v="1899-12-30T00:32:19"/>
    <d v="1899-12-30T00:34:11"/>
    <x v="5"/>
    <x v="2"/>
    <x v="1"/>
    <x v="2"/>
    <n v="0"/>
    <n v="0"/>
    <x v="0"/>
    <x v="2"/>
    <x v="1"/>
    <n v="0"/>
    <x v="5"/>
    <x v="1"/>
    <d v="1899-12-30T00:01:52"/>
    <d v="1899-12-30T00:01:52"/>
    <x v="0"/>
    <m/>
    <m/>
    <d v="1899-12-30T00:00:00"/>
    <d v="1899-12-30T00:32:19"/>
    <n v="3"/>
    <n v="-1.2962962963000146E-3"/>
    <n v="32.316666666667189"/>
    <x v="5"/>
    <x v="1"/>
  </r>
  <r>
    <x v="7"/>
    <s v="2025007709"/>
    <x v="0"/>
    <x v="987"/>
    <s v="E0350HNY"/>
    <d v="2025-02-25T00:00:00"/>
    <x v="2"/>
    <s v="3264"/>
    <x v="36"/>
    <s v="PA"/>
    <x v="1"/>
    <x v="0"/>
    <d v="2025-02-25T00:00:00"/>
    <d v="1899-12-30T10:37:49"/>
    <d v="2025-02-25T00:00:00"/>
    <d v="1899-12-30T10:35:58"/>
    <d v="2025-02-25T00:00:00"/>
    <d v="1899-12-30T11:17:37"/>
    <x v="0"/>
    <x v="0"/>
    <s v="7022043675"/>
    <s v="FBO"/>
    <d v="1899-12-30T00:43:30"/>
    <x v="276"/>
    <d v="1899-12-30T00:01:51"/>
    <s v="Granel"/>
    <s v="E001"/>
    <x v="2"/>
    <d v="1899-12-30T00:39:48"/>
    <d v="1899-12-30T00:41:39"/>
    <x v="5"/>
    <x v="2"/>
    <x v="1"/>
    <x v="2"/>
    <n v="0"/>
    <n v="0"/>
    <x v="0"/>
    <x v="2"/>
    <x v="1"/>
    <n v="0"/>
    <x v="5"/>
    <x v="1"/>
    <d v="1899-12-30T00:01:51"/>
    <d v="1899-12-30T00:01:51"/>
    <x v="0"/>
    <m/>
    <m/>
    <d v="1899-12-30T00:00:00"/>
    <d v="1899-12-30T00:39:48"/>
    <n v="3"/>
    <n v="-1.2847222222199806E-3"/>
    <n v="39.800000000001582"/>
    <x v="5"/>
    <x v="1"/>
  </r>
  <r>
    <x v="7"/>
    <s v="2025007724"/>
    <x v="0"/>
    <x v="1021"/>
    <s v="E0721JRZ"/>
    <d v="2025-02-25T00:00:00"/>
    <x v="2"/>
    <s v="3264"/>
    <x v="36"/>
    <s v="PA"/>
    <x v="1"/>
    <x v="0"/>
    <d v="2025-02-25T00:00:00"/>
    <d v="1899-12-30T11:17:03"/>
    <d v="2025-02-25T00:00:00"/>
    <d v="1899-12-30T11:15:12"/>
    <d v="2025-02-25T00:00:00"/>
    <d v="1899-12-30T11:40:15"/>
    <x v="0"/>
    <x v="0"/>
    <s v="7022043677"/>
    <s v="FBO"/>
    <d v="1899-12-30T00:26:54"/>
    <x v="957"/>
    <d v="1899-12-30T00:01:51"/>
    <s v="Granel"/>
    <s v="E001"/>
    <x v="2"/>
    <d v="1899-12-30T00:23:12"/>
    <d v="1899-12-30T00:25:03"/>
    <x v="9"/>
    <x v="2"/>
    <x v="1"/>
    <x v="2"/>
    <n v="0"/>
    <n v="0"/>
    <x v="0"/>
    <x v="2"/>
    <x v="1"/>
    <n v="0"/>
    <x v="5"/>
    <x v="1"/>
    <d v="1899-12-30T00:01:51"/>
    <d v="1899-12-30T00:01:51"/>
    <x v="0"/>
    <m/>
    <m/>
    <d v="1899-12-30T00:00:00"/>
    <d v="1899-12-30T00:23:12"/>
    <n v="3"/>
    <n v="-1.2847222222199806E-3"/>
    <n v="23.199999999998429"/>
    <x v="5"/>
    <x v="1"/>
  </r>
  <r>
    <x v="7"/>
    <s v="2025007723"/>
    <x v="0"/>
    <x v="1059"/>
    <s v="E5477KKG"/>
    <d v="2025-02-25T00:00:00"/>
    <x v="2"/>
    <s v="3262"/>
    <x v="40"/>
    <s v="PA"/>
    <x v="0"/>
    <x v="0"/>
    <d v="2025-02-25T00:00:00"/>
    <d v="1899-12-30T11:14:47"/>
    <d v="2025-02-25T00:00:00"/>
    <d v="1899-12-30T11:12:55"/>
    <d v="2025-02-25T00:00:00"/>
    <d v="1899-12-30T11:57:52"/>
    <x v="0"/>
    <x v="0"/>
    <s v="7022043679"/>
    <s v="FBO"/>
    <d v="1899-12-30T00:46:49"/>
    <x v="1805"/>
    <d v="1899-12-30T00:01:52"/>
    <s v="Granel"/>
    <s v="E001"/>
    <x v="2"/>
    <d v="1899-12-30T00:43:05"/>
    <d v="1899-12-30T00:44:57"/>
    <x v="9"/>
    <x v="2"/>
    <x v="1"/>
    <x v="2"/>
    <n v="0"/>
    <n v="0"/>
    <x v="0"/>
    <x v="2"/>
    <x v="1"/>
    <n v="0"/>
    <x v="5"/>
    <x v="1"/>
    <d v="1899-12-30T00:01:52"/>
    <d v="1899-12-30T00:01:52"/>
    <x v="0"/>
    <m/>
    <m/>
    <d v="1899-12-30T00:00:00"/>
    <d v="1899-12-30T00:43:05"/>
    <n v="3"/>
    <n v="-1.2962962963000146E-3"/>
    <n v="43.083333333331247"/>
    <x v="5"/>
    <x v="1"/>
  </r>
  <r>
    <x v="7"/>
    <s v="2025007729"/>
    <x v="0"/>
    <x v="1150"/>
    <s v="E5824JVY"/>
    <d v="2025-02-25T00:00:00"/>
    <x v="2"/>
    <s v="3269"/>
    <x v="35"/>
    <s v="PA"/>
    <x v="6"/>
    <x v="0"/>
    <d v="2025-02-25T00:00:00"/>
    <d v="1899-12-30T11:33:13"/>
    <d v="2025-02-25T00:00:00"/>
    <d v="1899-12-30T11:31:21"/>
    <d v="2025-02-25T00:00:00"/>
    <d v="1899-12-30T12:13:31"/>
    <x v="0"/>
    <x v="0"/>
    <s v="7022043680"/>
    <s v="FBO"/>
    <d v="1899-12-30T00:44:02"/>
    <x v="287"/>
    <d v="1899-12-30T00:01:52"/>
    <s v="Granel"/>
    <s v="E001"/>
    <x v="2"/>
    <d v="1899-12-30T00:40:18"/>
    <d v="1899-12-30T00:42:10"/>
    <x v="9"/>
    <x v="2"/>
    <x v="1"/>
    <x v="2"/>
    <n v="0"/>
    <n v="0"/>
    <x v="0"/>
    <x v="2"/>
    <x v="1"/>
    <n v="0"/>
    <x v="5"/>
    <x v="1"/>
    <d v="1899-12-30T00:01:52"/>
    <d v="1899-12-30T00:01:52"/>
    <x v="0"/>
    <m/>
    <m/>
    <d v="1899-12-30T00:00:00"/>
    <d v="1899-12-30T00:40:18"/>
    <n v="3"/>
    <n v="-1.2962962962900226E-3"/>
    <n v="40.299999999998306"/>
    <x v="11"/>
    <x v="1"/>
  </r>
  <r>
    <x v="7"/>
    <s v="2025007731"/>
    <x v="0"/>
    <x v="1031"/>
    <s v="E9461JBD"/>
    <d v="2025-02-25T00:00:00"/>
    <x v="2"/>
    <s v="3264"/>
    <x v="36"/>
    <s v="PA"/>
    <x v="1"/>
    <x v="0"/>
    <d v="2025-02-25T00:00:00"/>
    <d v="1899-12-30T11:49:49"/>
    <d v="2025-02-25T00:00:00"/>
    <d v="1899-12-30T11:47:57"/>
    <d v="2025-02-25T00:00:00"/>
    <d v="1899-12-30T12:17:27"/>
    <x v="0"/>
    <x v="0"/>
    <s v="7022043681"/>
    <s v="EXW"/>
    <d v="1899-12-30T00:31:22"/>
    <x v="2792"/>
    <d v="1899-12-30T00:01:52"/>
    <s v="Granel"/>
    <s v="E001"/>
    <x v="1"/>
    <d v="1899-12-30T00:27:38"/>
    <d v="1899-12-30T00:29:30"/>
    <x v="9"/>
    <x v="2"/>
    <x v="1"/>
    <x v="2"/>
    <n v="0"/>
    <n v="0"/>
    <x v="0"/>
    <x v="2"/>
    <x v="1"/>
    <n v="0"/>
    <x v="5"/>
    <x v="1"/>
    <d v="1899-12-30T00:01:52"/>
    <d v="1899-12-30T00:01:52"/>
    <x v="0"/>
    <m/>
    <m/>
    <d v="1899-12-30T00:00:00"/>
    <d v="1899-12-30T00:27:38"/>
    <n v="3"/>
    <n v="-1.2962962962999591E-3"/>
    <n v="27.633333333340822"/>
    <x v="11"/>
    <x v="1"/>
  </r>
  <r>
    <x v="7"/>
    <s v="2025007735"/>
    <x v="0"/>
    <x v="1124"/>
    <s v="E7698LMM"/>
    <d v="2025-02-25T00:00:00"/>
    <x v="2"/>
    <s v="3264"/>
    <x v="36"/>
    <s v="PA"/>
    <x v="1"/>
    <x v="0"/>
    <d v="2025-02-25T00:00:00"/>
    <d v="1899-12-30T12:08:31"/>
    <d v="2025-02-25T00:00:00"/>
    <d v="1899-12-30T12:06:39"/>
    <d v="2025-02-25T00:00:00"/>
    <d v="1899-12-30T12:27:16"/>
    <x v="0"/>
    <x v="0"/>
    <s v="7022043683"/>
    <s v="EXW"/>
    <d v="1899-12-30T00:22:29"/>
    <x v="1238"/>
    <d v="1899-12-30T00:01:52"/>
    <s v="Granel"/>
    <s v="E001"/>
    <x v="1"/>
    <d v="1899-12-30T00:18:45"/>
    <d v="1899-12-30T00:20:37"/>
    <x v="13"/>
    <x v="2"/>
    <x v="1"/>
    <x v="2"/>
    <n v="0"/>
    <n v="0"/>
    <x v="0"/>
    <x v="2"/>
    <x v="1"/>
    <n v="0"/>
    <x v="5"/>
    <x v="1"/>
    <d v="1899-12-30T00:01:52"/>
    <d v="1899-12-30T00:01:52"/>
    <x v="0"/>
    <m/>
    <m/>
    <d v="1899-12-30T00:00:00"/>
    <d v="1899-12-30T00:18:45"/>
    <n v="3"/>
    <n v="-1.2962962962899116E-3"/>
    <n v="18.750000000009646"/>
    <x v="11"/>
    <x v="1"/>
  </r>
  <r>
    <x v="7"/>
    <s v="2025007739"/>
    <x v="0"/>
    <x v="978"/>
    <s v="E3178LFN"/>
    <d v="2025-02-25T00:00:00"/>
    <x v="2"/>
    <s v="3260"/>
    <x v="41"/>
    <s v="PA"/>
    <x v="20"/>
    <x v="0"/>
    <d v="2025-02-25T00:00:00"/>
    <d v="1899-12-30T12:15:50"/>
    <d v="2025-02-25T00:00:00"/>
    <d v="1899-12-30T12:13:58"/>
    <d v="2025-02-25T00:00:00"/>
    <d v="1899-12-30T12:38:40"/>
    <x v="0"/>
    <x v="0"/>
    <s v="7022043686"/>
    <s v="EXW"/>
    <d v="1899-12-30T00:26:34"/>
    <x v="2061"/>
    <d v="1899-12-30T00:01:52"/>
    <s v="Granel"/>
    <s v="E001"/>
    <x v="1"/>
    <d v="1899-12-30T00:22:50"/>
    <d v="1899-12-30T00:24:42"/>
    <x v="13"/>
    <x v="2"/>
    <x v="1"/>
    <x v="2"/>
    <n v="0"/>
    <n v="0"/>
    <x v="0"/>
    <x v="2"/>
    <x v="1"/>
    <n v="0"/>
    <x v="5"/>
    <x v="1"/>
    <d v="1899-12-30T00:01:52"/>
    <d v="1899-12-30T00:01:52"/>
    <x v="0"/>
    <m/>
    <m/>
    <d v="1899-12-30T00:00:00"/>
    <d v="1899-12-30T00:22:50"/>
    <n v="3"/>
    <n v="-1.2962962963000146E-3"/>
    <n v="22.833333333331201"/>
    <x v="11"/>
    <x v="1"/>
  </r>
  <r>
    <x v="7"/>
    <s v="2025007734"/>
    <x v="0"/>
    <x v="1039"/>
    <s v="E5730JVY"/>
    <d v="2025-02-25T00:00:00"/>
    <x v="2"/>
    <s v="3262"/>
    <x v="40"/>
    <s v="PA"/>
    <x v="0"/>
    <x v="0"/>
    <d v="2025-02-25T00:00:00"/>
    <d v="1899-12-30T11:53:54"/>
    <d v="2025-02-25T00:00:00"/>
    <d v="1899-12-30T11:52:03"/>
    <d v="2025-02-25T00:00:00"/>
    <d v="1899-12-30T12:41:45"/>
    <x v="0"/>
    <x v="0"/>
    <s v="7022043687"/>
    <s v="FBO"/>
    <d v="1899-12-30T00:51:33"/>
    <x v="2793"/>
    <d v="1899-12-30T00:01:51"/>
    <s v="Granel"/>
    <s v="E001"/>
    <x v="2"/>
    <d v="1899-12-30T00:47:51"/>
    <d v="1899-12-30T00:49:42"/>
    <x v="9"/>
    <x v="2"/>
    <x v="1"/>
    <x v="2"/>
    <n v="0"/>
    <n v="0"/>
    <x v="0"/>
    <x v="2"/>
    <x v="1"/>
    <n v="0"/>
    <x v="5"/>
    <x v="0"/>
    <d v="1899-12-30T00:01:51"/>
    <d v="1899-12-30T00:01:51"/>
    <x v="0"/>
    <m/>
    <m/>
    <d v="1899-12-30T00:00:00"/>
    <d v="1899-12-30T00:47:51"/>
    <n v="3"/>
    <n v="-1.2847222222199806E-3"/>
    <n v="47.850000000004762"/>
    <x v="11"/>
    <x v="0"/>
  </r>
  <r>
    <x v="7"/>
    <s v="2025007737"/>
    <x v="0"/>
    <x v="1030"/>
    <s v="E4771KNH"/>
    <d v="2025-02-25T00:00:00"/>
    <x v="2"/>
    <s v="3269"/>
    <x v="35"/>
    <s v="PA"/>
    <x v="6"/>
    <x v="0"/>
    <d v="2025-02-25T00:00:00"/>
    <d v="1899-12-30T12:14:18"/>
    <d v="2025-02-25T00:00:00"/>
    <d v="1899-12-30T12:12:26"/>
    <d v="2025-02-25T00:00:00"/>
    <d v="1899-12-30T12:44:44"/>
    <x v="0"/>
    <x v="0"/>
    <s v="7022043688"/>
    <s v="FBO"/>
    <d v="1899-12-30T00:34:10"/>
    <x v="874"/>
    <d v="1899-12-30T00:01:52"/>
    <s v="Granel"/>
    <s v="E001"/>
    <x v="2"/>
    <d v="1899-12-30T00:30:26"/>
    <d v="1899-12-30T00:32:18"/>
    <x v="13"/>
    <x v="2"/>
    <x v="1"/>
    <x v="2"/>
    <n v="0"/>
    <n v="0"/>
    <x v="0"/>
    <x v="2"/>
    <x v="1"/>
    <n v="0"/>
    <x v="5"/>
    <x v="1"/>
    <d v="1899-12-30T00:01:52"/>
    <d v="1899-12-30T00:01:52"/>
    <x v="0"/>
    <m/>
    <m/>
    <d v="1899-12-30T00:00:00"/>
    <d v="1899-12-30T00:30:26"/>
    <n v="3"/>
    <n v="-1.2962962963000146E-3"/>
    <n v="30.433333333320078"/>
    <x v="11"/>
    <x v="1"/>
  </r>
  <r>
    <x v="7"/>
    <s v="2025007747"/>
    <x v="0"/>
    <x v="1028"/>
    <s v="EE0224HDX"/>
    <d v="2025-02-25T00:00:00"/>
    <x v="2"/>
    <s v="3282"/>
    <x v="42"/>
    <s v="PA"/>
    <x v="3"/>
    <x v="0"/>
    <d v="2025-02-25T00:00:00"/>
    <d v="1899-12-30T12:47:04"/>
    <d v="2025-02-25T00:00:00"/>
    <d v="1899-12-30T18:10:01"/>
    <d v="2025-02-25T00:00:00"/>
    <d v="1899-12-30T13:08:34"/>
    <x v="224"/>
    <x v="27"/>
    <s v="7022043692"/>
    <s v="FBO"/>
    <d v="1899-12-30T10:24:24"/>
    <x v="2794"/>
    <d v="1899-12-30T05:22:57"/>
    <s v="Ensacado"/>
    <s v="E002"/>
    <x v="2"/>
    <d v="1899-12-30T00:21:30"/>
    <n v="-0.20934027777777997"/>
    <x v="13"/>
    <x v="2"/>
    <x v="1"/>
    <x v="1"/>
    <n v="0"/>
    <n v="0"/>
    <x v="0"/>
    <x v="1"/>
    <x v="1"/>
    <n v="0"/>
    <x v="5"/>
    <x v="1"/>
    <d v="1899-12-30T05:22:57"/>
    <d v="1899-12-30T04:24:57"/>
    <x v="1"/>
    <m/>
    <m/>
    <d v="1899-12-30T00:00:00"/>
    <d v="1899-12-30T00:21:30"/>
    <n v="3"/>
    <d v="1899-12-30T05:22:57"/>
    <n v="21.49999999999201"/>
    <x v="6"/>
    <x v="1"/>
  </r>
  <r>
    <x v="7"/>
    <s v="2025007748"/>
    <x v="0"/>
    <x v="980"/>
    <s v="E0472MWT"/>
    <d v="2025-02-25T00:00:00"/>
    <x v="2"/>
    <s v="3262"/>
    <x v="40"/>
    <s v="PA"/>
    <x v="0"/>
    <x v="0"/>
    <d v="2025-02-25T00:00:00"/>
    <d v="1899-12-30T12:48:41"/>
    <d v="2025-02-25T00:00:00"/>
    <d v="1899-12-30T12:46:49"/>
    <d v="2025-02-25T00:00:00"/>
    <d v="1899-12-30T13:16:16"/>
    <x v="0"/>
    <x v="0"/>
    <s v="7022043694"/>
    <s v="EXW"/>
    <d v="1899-12-30T00:31:19"/>
    <x v="405"/>
    <d v="1899-12-30T00:01:52"/>
    <s v="Granel"/>
    <s v="E001"/>
    <x v="1"/>
    <d v="1899-12-30T00:27:35"/>
    <d v="1899-12-30T00:29:27"/>
    <x v="13"/>
    <x v="2"/>
    <x v="1"/>
    <x v="2"/>
    <n v="0"/>
    <n v="0"/>
    <x v="0"/>
    <x v="2"/>
    <x v="1"/>
    <n v="0"/>
    <x v="5"/>
    <x v="1"/>
    <d v="1899-12-30T00:01:52"/>
    <d v="1899-12-30T00:01:52"/>
    <x v="0"/>
    <m/>
    <m/>
    <d v="1899-12-30T00:00:00"/>
    <d v="1899-12-30T00:27:35"/>
    <n v="3"/>
    <n v="-1.2962962963000146E-3"/>
    <n v="27.583333333329545"/>
    <x v="6"/>
    <x v="1"/>
  </r>
  <r>
    <x v="7"/>
    <s v="2025007751"/>
    <x v="0"/>
    <x v="1154"/>
    <s v="E3563DWC"/>
    <d v="2025-02-25T00:00:00"/>
    <x v="2"/>
    <s v="3283"/>
    <x v="37"/>
    <s v="PA"/>
    <x v="2"/>
    <x v="0"/>
    <d v="2025-02-25T00:00:00"/>
    <d v="1899-12-30T12:55:53"/>
    <d v="2025-02-25T00:00:00"/>
    <d v="1899-12-30T12:54:01"/>
    <d v="2025-02-25T00:00:00"/>
    <d v="1899-12-30T13:26:17"/>
    <x v="0"/>
    <x v="0"/>
    <s v="7022043695"/>
    <s v="FBO"/>
    <d v="1899-12-30T00:34:08"/>
    <x v="2795"/>
    <d v="1899-12-30T00:01:52"/>
    <s v="Ensacado"/>
    <s v="E002"/>
    <x v="2"/>
    <d v="1899-12-30T00:30:24"/>
    <d v="1899-12-30T00:32:16"/>
    <x v="13"/>
    <x v="2"/>
    <x v="1"/>
    <x v="1"/>
    <n v="0"/>
    <n v="0"/>
    <x v="0"/>
    <x v="1"/>
    <x v="1"/>
    <n v="0"/>
    <x v="5"/>
    <x v="1"/>
    <d v="1899-12-30T00:01:52"/>
    <d v="1899-12-30T00:01:52"/>
    <x v="0"/>
    <m/>
    <m/>
    <d v="1899-12-30T00:00:00"/>
    <d v="1899-12-30T00:30:24"/>
    <n v="3"/>
    <n v="-1.2962962963000146E-3"/>
    <n v="30.399999999998357"/>
    <x v="6"/>
    <x v="1"/>
  </r>
  <r>
    <x v="7"/>
    <s v="2025007756"/>
    <x v="0"/>
    <x v="1155"/>
    <m/>
    <d v="2025-02-25T00:00:00"/>
    <x v="2"/>
    <s v="3283"/>
    <x v="37"/>
    <s v="PA"/>
    <x v="2"/>
    <x v="0"/>
    <d v="2025-02-25T00:00:00"/>
    <d v="1899-12-30T13:13:32"/>
    <d v="2025-02-25T00:00:00"/>
    <d v="1899-12-30T13:11:40"/>
    <d v="2025-02-25T00:00:00"/>
    <d v="1899-12-30T13:28:44"/>
    <x v="0"/>
    <x v="0"/>
    <s v="7022043696"/>
    <s v="EXW"/>
    <d v="1899-12-30T00:18:56"/>
    <x v="656"/>
    <d v="1899-12-30T00:01:52"/>
    <s v="Ensacado"/>
    <s v="E002"/>
    <x v="1"/>
    <d v="1899-12-30T00:15:12"/>
    <d v="1899-12-30T00:17:04"/>
    <x v="6"/>
    <x v="2"/>
    <x v="1"/>
    <x v="1"/>
    <n v="0"/>
    <n v="0"/>
    <x v="0"/>
    <x v="1"/>
    <x v="1"/>
    <n v="0"/>
    <x v="5"/>
    <x v="1"/>
    <d v="1899-12-30T00:01:52"/>
    <d v="1899-12-30T00:01:52"/>
    <x v="0"/>
    <m/>
    <m/>
    <d v="1899-12-30T00:00:00"/>
    <d v="1899-12-30T00:15:12"/>
    <n v="3"/>
    <n v="-1.2962962962899116E-3"/>
    <n v="15.200000000006533"/>
    <x v="6"/>
    <x v="1"/>
  </r>
  <r>
    <x v="7"/>
    <s v="2025007755"/>
    <x v="0"/>
    <x v="1021"/>
    <s v="E0721JRZ"/>
    <d v="2025-02-25T00:00:00"/>
    <x v="2"/>
    <s v="3269"/>
    <x v="35"/>
    <s v="PA"/>
    <x v="6"/>
    <x v="0"/>
    <d v="2025-02-25T00:00:00"/>
    <d v="1899-12-30T13:05:20"/>
    <d v="2025-02-25T00:00:00"/>
    <d v="1899-12-30T13:03:28"/>
    <d v="2025-02-25T00:00:00"/>
    <d v="1899-12-30T13:30:20"/>
    <x v="0"/>
    <x v="0"/>
    <s v="7022043697"/>
    <s v="EXW"/>
    <d v="1899-12-30T00:28:44"/>
    <x v="2146"/>
    <d v="1899-12-30T00:01:52"/>
    <s v="Granel"/>
    <s v="E001"/>
    <x v="1"/>
    <d v="1899-12-30T00:25:00"/>
    <d v="1899-12-30T00:26:52"/>
    <x v="6"/>
    <x v="2"/>
    <x v="1"/>
    <x v="2"/>
    <n v="0"/>
    <n v="0"/>
    <x v="0"/>
    <x v="2"/>
    <x v="1"/>
    <n v="0"/>
    <x v="5"/>
    <x v="1"/>
    <d v="1899-12-30T00:01:52"/>
    <d v="1899-12-30T00:01:52"/>
    <x v="0"/>
    <m/>
    <m/>
    <d v="1899-12-30T00:00:00"/>
    <d v="1899-12-30T00:25:00"/>
    <n v="3"/>
    <n v="-1.2962962962999036E-3"/>
    <n v="24.999999999998472"/>
    <x v="6"/>
    <x v="1"/>
  </r>
  <r>
    <x v="7"/>
    <s v="2025007757"/>
    <x v="0"/>
    <x v="1125"/>
    <s v="E2291HBT"/>
    <d v="2025-02-25T00:00:00"/>
    <x v="2"/>
    <s v="3264"/>
    <x v="36"/>
    <s v="PA"/>
    <x v="1"/>
    <x v="0"/>
    <d v="2025-02-25T00:00:00"/>
    <d v="1899-12-30T13:15:37"/>
    <d v="2025-02-25T00:00:00"/>
    <d v="1899-12-30T13:13:46"/>
    <d v="2025-02-25T00:00:00"/>
    <d v="1899-12-30T13:35:44"/>
    <x v="0"/>
    <x v="0"/>
    <s v="7022043698"/>
    <s v="FBO"/>
    <d v="1899-12-30T00:23:49"/>
    <x v="196"/>
    <d v="1899-12-30T00:01:51"/>
    <s v="Granel"/>
    <s v="E001"/>
    <x v="2"/>
    <d v="1899-12-30T00:20:07"/>
    <d v="1899-12-30T00:21:58"/>
    <x v="6"/>
    <x v="2"/>
    <x v="1"/>
    <x v="2"/>
    <n v="0"/>
    <n v="0"/>
    <x v="0"/>
    <x v="2"/>
    <x v="1"/>
    <n v="0"/>
    <x v="5"/>
    <x v="1"/>
    <d v="1899-12-30T00:01:51"/>
    <d v="1899-12-30T00:01:51"/>
    <x v="0"/>
    <m/>
    <m/>
    <d v="1899-12-30T00:00:00"/>
    <d v="1899-12-30T00:20:07"/>
    <n v="3"/>
    <n v="-1.2847222222199806E-3"/>
    <n v="20.116666666670397"/>
    <x v="6"/>
    <x v="1"/>
  </r>
  <r>
    <x v="7"/>
    <s v="2025007758"/>
    <x v="0"/>
    <x v="1081"/>
    <s v="E7037MJW"/>
    <d v="2025-02-25T00:00:00"/>
    <x v="2"/>
    <s v="3283"/>
    <x v="37"/>
    <s v="PA"/>
    <x v="2"/>
    <x v="0"/>
    <d v="2025-02-25T00:00:00"/>
    <d v="1899-12-30T13:19:58"/>
    <d v="2025-02-25T00:00:00"/>
    <d v="1899-12-30T13:18:06"/>
    <d v="2025-02-25T00:00:00"/>
    <d v="1899-12-30T13:53:52"/>
    <x v="0"/>
    <x v="0"/>
    <s v="7022043699"/>
    <s v="FBO"/>
    <d v="1899-12-30T00:37:38"/>
    <x v="2796"/>
    <d v="1899-12-30T00:01:52"/>
    <s v="Ensacado"/>
    <s v="E002"/>
    <x v="2"/>
    <d v="1899-12-30T00:33:54"/>
    <d v="1899-12-30T00:35:46"/>
    <x v="6"/>
    <x v="2"/>
    <x v="1"/>
    <x v="1"/>
    <n v="0"/>
    <n v="0"/>
    <x v="0"/>
    <x v="1"/>
    <x v="1"/>
    <n v="0"/>
    <x v="5"/>
    <x v="1"/>
    <d v="1899-12-30T00:01:52"/>
    <d v="1899-12-30T00:01:52"/>
    <x v="0"/>
    <m/>
    <m/>
    <d v="1899-12-30T00:00:00"/>
    <d v="1899-12-30T00:33:54"/>
    <n v="3"/>
    <n v="-1.2962962962999036E-3"/>
    <n v="33.899999999990428"/>
    <x v="6"/>
    <x v="1"/>
  </r>
  <r>
    <x v="7"/>
    <s v="2025007759"/>
    <x v="0"/>
    <x v="1100"/>
    <s v="E5260KKG"/>
    <d v="2025-02-25T00:00:00"/>
    <x v="2"/>
    <s v="3264"/>
    <x v="36"/>
    <s v="PA"/>
    <x v="1"/>
    <x v="0"/>
    <d v="2025-02-25T00:00:00"/>
    <d v="1899-12-30T13:23:12"/>
    <d v="2025-02-25T00:00:00"/>
    <d v="1899-12-30T13:21:19"/>
    <d v="2025-02-25T00:00:00"/>
    <d v="1899-12-30T13:56:47"/>
    <x v="0"/>
    <x v="0"/>
    <s v="7022043700"/>
    <s v="FBO"/>
    <d v="1899-12-30T00:37:21"/>
    <x v="2630"/>
    <d v="1899-12-30T00:01:53"/>
    <s v="Granel"/>
    <s v="E001"/>
    <x v="2"/>
    <d v="1899-12-30T00:33:35"/>
    <d v="1899-12-30T00:35:28"/>
    <x v="6"/>
    <x v="2"/>
    <x v="1"/>
    <x v="2"/>
    <n v="0"/>
    <n v="0"/>
    <x v="0"/>
    <x v="2"/>
    <x v="1"/>
    <n v="0"/>
    <x v="5"/>
    <x v="1"/>
    <d v="1899-12-30T00:01:53"/>
    <d v="1899-12-30T00:01:53"/>
    <x v="0"/>
    <m/>
    <m/>
    <d v="1899-12-30T00:00:00"/>
    <d v="1899-12-30T00:33:35"/>
    <n v="3"/>
    <n v="-1.3078703703700567E-3"/>
    <n v="33.583333333334316"/>
    <x v="6"/>
    <x v="1"/>
  </r>
  <r>
    <x v="7"/>
    <s v="2025007760"/>
    <x v="0"/>
    <x v="1052"/>
    <s v="E7977MGZ"/>
    <d v="2025-02-25T00:00:00"/>
    <x v="2"/>
    <s v="3268"/>
    <x v="25"/>
    <s v="PA"/>
    <x v="6"/>
    <x v="0"/>
    <d v="2025-02-25T00:00:00"/>
    <d v="1899-12-30T13:29:52"/>
    <d v="2025-02-25T00:00:00"/>
    <d v="1899-12-30T13:28:00"/>
    <d v="2025-02-25T00:00:00"/>
    <d v="1899-12-30T14:03:42"/>
    <x v="0"/>
    <x v="0"/>
    <s v="7022043701"/>
    <s v="FBO"/>
    <d v="1899-12-30T00:37:34"/>
    <x v="2797"/>
    <d v="1899-12-30T00:01:52"/>
    <s v="Granel"/>
    <s v="E001"/>
    <x v="2"/>
    <d v="1899-12-30T00:33:50"/>
    <d v="1899-12-30T00:35:42"/>
    <x v="6"/>
    <x v="2"/>
    <x v="1"/>
    <x v="2"/>
    <n v="0"/>
    <n v="0"/>
    <x v="0"/>
    <x v="2"/>
    <x v="1"/>
    <n v="0"/>
    <x v="5"/>
    <x v="1"/>
    <d v="1899-12-30T00:01:52"/>
    <d v="1899-12-30T00:01:52"/>
    <x v="0"/>
    <m/>
    <m/>
    <d v="1899-12-30T00:00:00"/>
    <d v="1899-12-30T00:33:50"/>
    <n v="3"/>
    <n v="-1.2962962963000146E-3"/>
    <n v="33.83333333333276"/>
    <x v="7"/>
    <x v="1"/>
  </r>
  <r>
    <x v="7"/>
    <s v="2025007761"/>
    <x v="0"/>
    <x v="1084"/>
    <s v="E0262CVL"/>
    <d v="2025-02-25T00:00:00"/>
    <x v="2"/>
    <s v="3269"/>
    <x v="35"/>
    <s v="PA"/>
    <x v="6"/>
    <x v="0"/>
    <d v="2025-02-25T00:00:00"/>
    <d v="1899-12-30T13:47:57"/>
    <d v="2025-02-25T00:00:00"/>
    <d v="1899-12-30T13:46:04"/>
    <d v="2025-02-25T00:00:00"/>
    <d v="1899-12-30T14:16:02"/>
    <x v="0"/>
    <x v="0"/>
    <s v="7022043702"/>
    <s v="EXW"/>
    <d v="1899-12-30T00:31:51"/>
    <x v="1178"/>
    <d v="1899-12-30T00:01:53"/>
    <s v="Granel"/>
    <s v="E001"/>
    <x v="1"/>
    <d v="1899-12-30T00:28:05"/>
    <d v="1899-12-30T00:29:58"/>
    <x v="6"/>
    <x v="2"/>
    <x v="1"/>
    <x v="2"/>
    <n v="0"/>
    <n v="0"/>
    <x v="0"/>
    <x v="2"/>
    <x v="1"/>
    <n v="0"/>
    <x v="5"/>
    <x v="1"/>
    <d v="1899-12-30T00:01:53"/>
    <d v="1899-12-30T00:01:53"/>
    <x v="0"/>
    <m/>
    <m/>
    <d v="1899-12-30T00:00:00"/>
    <d v="1899-12-30T00:28:05"/>
    <n v="3"/>
    <n v="-1.3078703703699457E-3"/>
    <n v="28.083333333326426"/>
    <x v="7"/>
    <x v="1"/>
  </r>
  <r>
    <x v="7"/>
    <s v="2025007766"/>
    <x v="0"/>
    <x v="1156"/>
    <s v="E1459JJZ"/>
    <d v="2025-02-25T00:00:00"/>
    <x v="2"/>
    <s v="3269"/>
    <x v="35"/>
    <s v="PA"/>
    <x v="6"/>
    <x v="0"/>
    <d v="2025-02-25T00:00:00"/>
    <d v="1899-12-30T13:55:35"/>
    <d v="2025-02-25T00:00:00"/>
    <d v="1899-12-30T13:53:43"/>
    <d v="2025-02-25T00:00:00"/>
    <d v="1899-12-30T14:19:10"/>
    <x v="0"/>
    <x v="0"/>
    <s v="7022043704"/>
    <s v="FBO"/>
    <d v="1899-12-30T00:27:19"/>
    <x v="149"/>
    <d v="1899-12-30T00:01:52"/>
    <s v="Granel"/>
    <s v="E001"/>
    <x v="2"/>
    <d v="1899-12-30T00:23:35"/>
    <d v="1899-12-30T00:25:27"/>
    <x v="6"/>
    <x v="2"/>
    <x v="1"/>
    <x v="2"/>
    <n v="0"/>
    <n v="0"/>
    <x v="0"/>
    <x v="2"/>
    <x v="1"/>
    <n v="0"/>
    <x v="5"/>
    <x v="1"/>
    <d v="1899-12-30T00:01:52"/>
    <d v="1899-12-30T00:01:52"/>
    <x v="0"/>
    <m/>
    <m/>
    <d v="1899-12-30T00:00:00"/>
    <d v="1899-12-30T00:23:35"/>
    <n v="3"/>
    <n v="-1.2962962962900226E-3"/>
    <n v="23.58333333334091"/>
    <x v="7"/>
    <x v="1"/>
  </r>
  <r>
    <x v="7"/>
    <s v="2025007763"/>
    <x v="0"/>
    <x v="1157"/>
    <m/>
    <d v="2025-02-25T00:00:00"/>
    <x v="2"/>
    <s v="3282"/>
    <x v="42"/>
    <s v="PA"/>
    <x v="2"/>
    <x v="0"/>
    <d v="2025-02-25T00:00:00"/>
    <d v="1899-12-30T13:51:35"/>
    <d v="2025-02-25T00:00:00"/>
    <d v="1899-12-30T13:49:43"/>
    <d v="2025-02-25T00:00:00"/>
    <d v="1899-12-30T14:25:52"/>
    <x v="0"/>
    <x v="0"/>
    <s v="7022043705"/>
    <s v="EXW"/>
    <d v="1899-12-30T00:38:01"/>
    <x v="1233"/>
    <d v="1899-12-30T00:01:52"/>
    <s v="Ensacado"/>
    <s v="E002"/>
    <x v="1"/>
    <d v="1899-12-30T00:34:17"/>
    <d v="1899-12-30T00:36:09"/>
    <x v="6"/>
    <x v="2"/>
    <x v="1"/>
    <x v="1"/>
    <n v="0"/>
    <n v="0"/>
    <x v="0"/>
    <x v="1"/>
    <x v="1"/>
    <n v="0"/>
    <x v="5"/>
    <x v="1"/>
    <d v="1899-12-30T00:01:52"/>
    <d v="1899-12-30T00:01:52"/>
    <x v="0"/>
    <m/>
    <m/>
    <d v="1899-12-30T00:00:00"/>
    <d v="1899-12-30T00:34:17"/>
    <n v="3"/>
    <n v="-1.2962962963000146E-3"/>
    <n v="34.283333333332827"/>
    <x v="7"/>
    <x v="1"/>
  </r>
  <r>
    <x v="7"/>
    <s v="2025007769"/>
    <x v="0"/>
    <x v="1003"/>
    <s v="E0247JRH"/>
    <d v="2025-02-25T00:00:00"/>
    <x v="2"/>
    <s v="3260"/>
    <x v="41"/>
    <s v="PA"/>
    <x v="20"/>
    <x v="0"/>
    <d v="2025-02-25T00:00:00"/>
    <d v="1899-12-30T14:21:33"/>
    <d v="2025-02-25T00:00:00"/>
    <d v="1899-12-30T14:19:41"/>
    <d v="2025-02-25T00:00:00"/>
    <d v="1899-12-30T14:44:54"/>
    <x v="0"/>
    <x v="0"/>
    <s v="7022043708"/>
    <s v="EXW"/>
    <d v="1899-12-30T00:27:05"/>
    <x v="1132"/>
    <d v="1899-12-30T00:01:52"/>
    <s v="Granel"/>
    <s v="E001"/>
    <x v="1"/>
    <d v="1899-12-30T00:23:21"/>
    <d v="1899-12-30T00:25:13"/>
    <x v="14"/>
    <x v="2"/>
    <x v="1"/>
    <x v="2"/>
    <n v="0"/>
    <n v="0"/>
    <x v="0"/>
    <x v="2"/>
    <x v="1"/>
    <n v="0"/>
    <x v="5"/>
    <x v="1"/>
    <d v="1899-12-30T00:01:52"/>
    <d v="1899-12-30T00:01:52"/>
    <x v="0"/>
    <m/>
    <m/>
    <d v="1899-12-30T00:00:00"/>
    <d v="1899-12-30T00:23:21"/>
    <n v="3"/>
    <n v="-1.2962962963000146E-3"/>
    <n v="23.35000000000317"/>
    <x v="7"/>
    <x v="1"/>
  </r>
  <r>
    <x v="7"/>
    <s v="2025007772"/>
    <x v="0"/>
    <x v="1158"/>
    <s v="E8662MSV"/>
    <d v="2025-02-25T00:00:00"/>
    <x v="2"/>
    <s v="3269"/>
    <x v="35"/>
    <s v="PA"/>
    <x v="6"/>
    <x v="0"/>
    <d v="2025-02-25T00:00:00"/>
    <d v="1899-12-30T14:31:44"/>
    <d v="2025-02-25T00:00:00"/>
    <d v="1899-12-30T14:29:52"/>
    <d v="2025-02-25T00:00:00"/>
    <d v="1899-12-30T14:55:47"/>
    <x v="0"/>
    <x v="0"/>
    <s v="7022043709"/>
    <s v="FBO"/>
    <d v="1899-12-30T00:27:47"/>
    <x v="1033"/>
    <d v="1899-12-30T00:01:52"/>
    <s v="Granel"/>
    <s v="E001"/>
    <x v="2"/>
    <d v="1899-12-30T00:24:03"/>
    <d v="1899-12-30T00:25:55"/>
    <x v="14"/>
    <x v="2"/>
    <x v="1"/>
    <x v="2"/>
    <n v="0"/>
    <n v="0"/>
    <x v="0"/>
    <x v="2"/>
    <x v="1"/>
    <n v="0"/>
    <x v="5"/>
    <x v="1"/>
    <d v="1899-12-30T00:01:52"/>
    <d v="1899-12-30T00:01:52"/>
    <x v="0"/>
    <m/>
    <m/>
    <d v="1899-12-30T00:00:00"/>
    <d v="1899-12-30T00:24:03"/>
    <n v="3"/>
    <n v="-1.2962962963000146E-3"/>
    <n v="24.050000000001521"/>
    <x v="7"/>
    <x v="1"/>
  </r>
  <r>
    <x v="7"/>
    <s v="2025007780"/>
    <x v="0"/>
    <x v="1055"/>
    <s v="E5813KFK"/>
    <d v="2025-02-25T00:00:00"/>
    <x v="2"/>
    <s v="3264"/>
    <x v="36"/>
    <s v="PA"/>
    <x v="1"/>
    <x v="0"/>
    <d v="2025-02-25T00:00:00"/>
    <d v="1899-12-30T14:51:54"/>
    <d v="2025-02-25T00:00:00"/>
    <d v="1899-12-30T14:50:02"/>
    <d v="2025-02-25T00:00:00"/>
    <d v="1899-12-30T15:13:01"/>
    <x v="0"/>
    <x v="0"/>
    <s v="7022043711"/>
    <s v="FBO"/>
    <d v="1899-12-30T00:24:51"/>
    <x v="2798"/>
    <d v="1899-12-30T00:01:52"/>
    <s v="Granel"/>
    <s v="E001"/>
    <x v="2"/>
    <d v="1899-12-30T00:21:07"/>
    <d v="1899-12-30T00:22:59"/>
    <x v="14"/>
    <x v="2"/>
    <x v="1"/>
    <x v="2"/>
    <n v="0"/>
    <n v="0"/>
    <x v="0"/>
    <x v="2"/>
    <x v="1"/>
    <n v="0"/>
    <x v="5"/>
    <x v="1"/>
    <d v="1899-12-30T00:01:52"/>
    <d v="1899-12-30T00:01:52"/>
    <x v="0"/>
    <m/>
    <m/>
    <d v="1899-12-30T00:00:00"/>
    <d v="1899-12-30T00:21:07"/>
    <n v="3"/>
    <n v="-1.2962962963000146E-3"/>
    <n v="21.116666666663999"/>
    <x v="14"/>
    <x v="1"/>
  </r>
  <r>
    <x v="7"/>
    <s v="2025007782"/>
    <x v="0"/>
    <x v="986"/>
    <s v="E9297MPF"/>
    <d v="2025-02-25T00:00:00"/>
    <x v="2"/>
    <s v="3283"/>
    <x v="37"/>
    <s v="PA"/>
    <x v="2"/>
    <x v="0"/>
    <d v="2025-02-25T00:00:00"/>
    <d v="1899-12-30T14:54:26"/>
    <d v="2025-02-25T00:00:00"/>
    <d v="1899-12-30T14:52:33"/>
    <d v="2025-02-25T00:00:00"/>
    <d v="1899-12-30T15:22:15"/>
    <x v="0"/>
    <x v="0"/>
    <s v="7022043712"/>
    <s v="EXW"/>
    <d v="1899-12-30T00:31:35"/>
    <x v="1209"/>
    <d v="1899-12-30T00:01:53"/>
    <s v="Ensacado"/>
    <s v="E002"/>
    <x v="1"/>
    <d v="1899-12-30T00:27:49"/>
    <d v="1899-12-30T00:29:42"/>
    <x v="14"/>
    <x v="2"/>
    <x v="1"/>
    <x v="1"/>
    <n v="0"/>
    <n v="0"/>
    <x v="0"/>
    <x v="1"/>
    <x v="1"/>
    <n v="0"/>
    <x v="5"/>
    <x v="1"/>
    <d v="1899-12-30T00:01:53"/>
    <d v="1899-12-30T00:01:53"/>
    <x v="0"/>
    <m/>
    <m/>
    <d v="1899-12-30T00:00:00"/>
    <d v="1899-12-30T00:27:49"/>
    <n v="3"/>
    <n v="-1.3078703703700567E-3"/>
    <n v="27.816666666667125"/>
    <x v="14"/>
    <x v="1"/>
  </r>
  <r>
    <x v="7"/>
    <s v="2025007777"/>
    <x v="0"/>
    <x v="1037"/>
    <s v="E8077LMM"/>
    <d v="2025-02-25T00:00:00"/>
    <x v="2"/>
    <s v="3268"/>
    <x v="25"/>
    <s v="PA"/>
    <x v="6"/>
    <x v="0"/>
    <d v="2025-02-25T00:00:00"/>
    <d v="1899-12-30T14:39:19"/>
    <d v="2025-02-25T00:00:00"/>
    <d v="1899-12-30T14:37:26"/>
    <d v="2025-02-25T00:00:00"/>
    <d v="1899-12-30T15:26:57"/>
    <x v="0"/>
    <x v="0"/>
    <s v="7022043713"/>
    <s v="FBO"/>
    <d v="1899-12-30T00:51:24"/>
    <x v="2229"/>
    <d v="1899-12-30T00:01:53"/>
    <s v="Granel"/>
    <s v="E001"/>
    <x v="2"/>
    <d v="1899-12-30T00:47:38"/>
    <d v="1899-12-30T00:49:31"/>
    <x v="14"/>
    <x v="2"/>
    <x v="1"/>
    <x v="2"/>
    <n v="0"/>
    <n v="0"/>
    <x v="0"/>
    <x v="2"/>
    <x v="1"/>
    <n v="0"/>
    <x v="5"/>
    <x v="0"/>
    <d v="1899-12-30T00:01:53"/>
    <d v="1899-12-30T00:01:53"/>
    <x v="0"/>
    <m/>
    <m/>
    <d v="1899-12-30T00:00:00"/>
    <d v="1899-12-30T00:47:38"/>
    <n v="3"/>
    <n v="-1.3078703703700567E-3"/>
    <n v="47.633333333342428"/>
    <x v="14"/>
    <x v="0"/>
  </r>
  <r>
    <x v="7"/>
    <s v="2025007783"/>
    <x v="0"/>
    <x v="1079"/>
    <s v="E7926JMH"/>
    <d v="2025-02-25T00:00:00"/>
    <x v="2"/>
    <s v="3262"/>
    <x v="40"/>
    <s v="PA"/>
    <x v="0"/>
    <x v="0"/>
    <d v="2025-02-25T00:00:00"/>
    <d v="1899-12-30T14:54:33"/>
    <d v="2025-02-25T00:00:00"/>
    <d v="1899-12-30T14:52:39"/>
    <d v="2025-02-25T00:00:00"/>
    <d v="1899-12-30T15:33:40"/>
    <x v="0"/>
    <x v="0"/>
    <s v="7022043714"/>
    <s v="FBO"/>
    <d v="1899-12-30T00:42:55"/>
    <x v="1165"/>
    <d v="1899-12-30T00:01:54"/>
    <s v="Granel"/>
    <s v="E001"/>
    <x v="2"/>
    <d v="1899-12-30T00:39:07"/>
    <d v="1899-12-30T00:41:01"/>
    <x v="14"/>
    <x v="2"/>
    <x v="1"/>
    <x v="2"/>
    <n v="0"/>
    <n v="0"/>
    <x v="0"/>
    <x v="2"/>
    <x v="1"/>
    <n v="0"/>
    <x v="5"/>
    <x v="1"/>
    <d v="1899-12-30T00:01:54"/>
    <d v="1899-12-30T00:01:54"/>
    <x v="0"/>
    <m/>
    <m/>
    <d v="1899-12-30T00:00:00"/>
    <d v="1899-12-30T00:39:07"/>
    <n v="3"/>
    <n v="-1.3194444444499798E-3"/>
    <n v="39.116666666664095"/>
    <x v="14"/>
    <x v="1"/>
  </r>
  <r>
    <x v="7"/>
    <s v="2025007785"/>
    <x v="0"/>
    <x v="1038"/>
    <s v="E2274KKH"/>
    <d v="2025-02-25T00:00:00"/>
    <x v="2"/>
    <s v="3264"/>
    <x v="36"/>
    <s v="PA"/>
    <x v="1"/>
    <x v="0"/>
    <d v="2025-02-25T00:00:00"/>
    <d v="1899-12-30T15:14:04"/>
    <d v="2025-02-25T00:00:00"/>
    <d v="1899-12-30T15:12:11"/>
    <d v="2025-02-25T00:00:00"/>
    <d v="1899-12-30T15:39:45"/>
    <x v="0"/>
    <x v="0"/>
    <s v="7022043715"/>
    <s v="FBO"/>
    <d v="1899-12-30T00:29:27"/>
    <x v="2675"/>
    <d v="1899-12-30T00:01:53"/>
    <s v="Granel"/>
    <s v="E001"/>
    <x v="2"/>
    <d v="1899-12-30T00:25:41"/>
    <d v="1899-12-30T00:27:34"/>
    <x v="10"/>
    <x v="2"/>
    <x v="1"/>
    <x v="2"/>
    <n v="0"/>
    <n v="0"/>
    <x v="0"/>
    <x v="2"/>
    <x v="1"/>
    <n v="0"/>
    <x v="5"/>
    <x v="1"/>
    <d v="1899-12-30T00:01:53"/>
    <d v="1899-12-30T00:01:53"/>
    <x v="0"/>
    <m/>
    <m/>
    <d v="1899-12-30T00:00:00"/>
    <d v="1899-12-30T00:25:41"/>
    <n v="3"/>
    <n v="-1.3078703703700567E-3"/>
    <n v="25.683333333335963"/>
    <x v="14"/>
    <x v="1"/>
  </r>
  <r>
    <x v="7"/>
    <s v="2025007788"/>
    <x v="0"/>
    <x v="1159"/>
    <s v="E0235DVV"/>
    <d v="2025-02-25T00:00:00"/>
    <x v="2"/>
    <s v="3283"/>
    <x v="37"/>
    <s v="PA"/>
    <x v="2"/>
    <x v="0"/>
    <d v="2025-02-25T00:00:00"/>
    <d v="1899-12-30T15:24:00"/>
    <d v="2025-02-25T00:00:00"/>
    <d v="1899-12-30T15:22:09"/>
    <d v="2025-02-25T00:00:00"/>
    <d v="1899-12-30T15:44:15"/>
    <x v="0"/>
    <x v="0"/>
    <s v="7022043716"/>
    <s v="EXW"/>
    <d v="1899-12-30T00:23:57"/>
    <x v="1687"/>
    <d v="1899-12-30T00:01:51"/>
    <s v="Ensacado"/>
    <s v="E002"/>
    <x v="1"/>
    <d v="1899-12-30T00:20:15"/>
    <d v="1899-12-30T00:22:06"/>
    <x v="10"/>
    <x v="2"/>
    <x v="1"/>
    <x v="1"/>
    <n v="0"/>
    <n v="0"/>
    <x v="0"/>
    <x v="1"/>
    <x v="1"/>
    <n v="0"/>
    <x v="5"/>
    <x v="1"/>
    <d v="1899-12-30T00:01:51"/>
    <d v="1899-12-30T00:01:51"/>
    <x v="0"/>
    <m/>
    <m/>
    <d v="1899-12-30T00:00:00"/>
    <d v="1899-12-30T00:20:15"/>
    <n v="3"/>
    <n v="-1.2847222222300836E-3"/>
    <n v="20.249999999999968"/>
    <x v="14"/>
    <x v="1"/>
  </r>
  <r>
    <x v="7"/>
    <s v="2025007784"/>
    <x v="0"/>
    <x v="1153"/>
    <s v="E1617MGZ"/>
    <d v="2025-02-25T00:00:00"/>
    <x v="2"/>
    <s v="3262"/>
    <x v="40"/>
    <s v="PA"/>
    <x v="0"/>
    <x v="0"/>
    <d v="2025-02-25T00:00:00"/>
    <d v="1899-12-30T15:02:21"/>
    <d v="2025-02-25T00:00:00"/>
    <d v="1899-12-30T15:00:28"/>
    <d v="2025-02-25T00:00:00"/>
    <d v="1899-12-30T15:46:27"/>
    <x v="0"/>
    <x v="0"/>
    <s v="7022043717"/>
    <s v="FBO"/>
    <d v="1899-12-30T00:47:52"/>
    <x v="2799"/>
    <d v="1899-12-30T00:01:53"/>
    <s v="Granel"/>
    <s v="E001"/>
    <x v="2"/>
    <d v="1899-12-30T00:44:06"/>
    <d v="1899-12-30T00:45:59"/>
    <x v="10"/>
    <x v="2"/>
    <x v="1"/>
    <x v="2"/>
    <n v="0"/>
    <n v="0"/>
    <x v="0"/>
    <x v="2"/>
    <x v="1"/>
    <n v="0"/>
    <x v="5"/>
    <x v="1"/>
    <d v="1899-12-30T00:01:53"/>
    <d v="1899-12-30T00:01:53"/>
    <x v="0"/>
    <m/>
    <m/>
    <d v="1899-12-30T00:00:00"/>
    <d v="1899-12-30T00:44:06"/>
    <n v="3"/>
    <n v="-1.3078703703700567E-3"/>
    <n v="44.100000000000016"/>
    <x v="14"/>
    <x v="1"/>
  </r>
  <r>
    <x v="7"/>
    <s v="2025007786"/>
    <x v="0"/>
    <x v="1033"/>
    <s v="E4768KNH"/>
    <d v="2025-02-25T00:00:00"/>
    <x v="2"/>
    <s v="3268"/>
    <x v="25"/>
    <s v="PA"/>
    <x v="6"/>
    <x v="0"/>
    <d v="2025-02-25T00:00:00"/>
    <d v="1899-12-30T15:21:35"/>
    <d v="2025-02-25T00:00:00"/>
    <d v="1899-12-30T15:19:43"/>
    <d v="2025-02-25T00:00:00"/>
    <d v="1899-12-30T15:51:52"/>
    <x v="0"/>
    <x v="0"/>
    <s v="7022043718"/>
    <s v="FBO"/>
    <d v="1899-12-30T00:34:01"/>
    <x v="247"/>
    <d v="1899-12-30T00:01:52"/>
    <s v="Granel"/>
    <s v="E001"/>
    <x v="2"/>
    <d v="1899-12-30T00:30:17"/>
    <d v="1899-12-30T00:32:09"/>
    <x v="10"/>
    <x v="2"/>
    <x v="1"/>
    <x v="2"/>
    <n v="0"/>
    <n v="0"/>
    <x v="0"/>
    <x v="2"/>
    <x v="1"/>
    <n v="0"/>
    <x v="5"/>
    <x v="1"/>
    <d v="1899-12-30T00:01:52"/>
    <d v="1899-12-30T00:01:52"/>
    <x v="0"/>
    <m/>
    <m/>
    <d v="1899-12-30T00:00:00"/>
    <d v="1899-12-30T00:30:17"/>
    <n v="3"/>
    <n v="-1.2962962963000146E-3"/>
    <n v="30.283333333329647"/>
    <x v="14"/>
    <x v="1"/>
  </r>
  <r>
    <x v="7"/>
    <s v="2025007787"/>
    <x v="0"/>
    <x v="1056"/>
    <s v="E4428JRN"/>
    <d v="2025-02-25T00:00:00"/>
    <x v="2"/>
    <s v="3264"/>
    <x v="36"/>
    <s v="PA"/>
    <x v="1"/>
    <x v="0"/>
    <d v="2025-02-25T00:00:00"/>
    <d v="1899-12-30T15:23:50"/>
    <d v="2025-02-25T00:00:00"/>
    <d v="1899-12-30T15:21:58"/>
    <d v="2025-02-25T00:00:00"/>
    <d v="1899-12-30T15:53:59"/>
    <x v="0"/>
    <x v="0"/>
    <s v="7022043719"/>
    <s v="FBO"/>
    <d v="1899-12-30T00:33:53"/>
    <x v="2800"/>
    <d v="1899-12-30T00:01:52"/>
    <s v="Granel"/>
    <s v="E001"/>
    <x v="2"/>
    <d v="1899-12-30T00:30:09"/>
    <d v="1899-12-30T00:32:01"/>
    <x v="10"/>
    <x v="2"/>
    <x v="1"/>
    <x v="2"/>
    <n v="0"/>
    <n v="0"/>
    <x v="0"/>
    <x v="2"/>
    <x v="1"/>
    <n v="0"/>
    <x v="5"/>
    <x v="1"/>
    <d v="1899-12-30T00:01:52"/>
    <d v="1899-12-30T00:01:52"/>
    <x v="0"/>
    <m/>
    <m/>
    <d v="1899-12-30T00:00:00"/>
    <d v="1899-12-30T00:30:09"/>
    <n v="3"/>
    <n v="-1.2962962963000146E-3"/>
    <n v="30.150000000000077"/>
    <x v="14"/>
    <x v="1"/>
  </r>
  <r>
    <x v="7"/>
    <s v="2025007789"/>
    <x v="0"/>
    <x v="1025"/>
    <s v="E7844JTT"/>
    <d v="2025-02-25T00:00:00"/>
    <x v="2"/>
    <s v="3264"/>
    <x v="36"/>
    <s v="PA"/>
    <x v="1"/>
    <x v="0"/>
    <d v="2025-02-25T00:00:00"/>
    <d v="1899-12-30T15:24:24"/>
    <d v="2025-02-25T00:00:00"/>
    <d v="1899-12-30T15:22:32"/>
    <d v="2025-02-25T00:00:00"/>
    <d v="1899-12-30T15:54:20"/>
    <x v="0"/>
    <x v="0"/>
    <s v="7022043720"/>
    <s v="FBO"/>
    <d v="1899-12-30T00:33:40"/>
    <x v="2801"/>
    <d v="1899-12-30T00:01:52"/>
    <s v="Granel"/>
    <s v="E001"/>
    <x v="2"/>
    <d v="1899-12-30T00:29:56"/>
    <d v="1899-12-30T00:31:48"/>
    <x v="10"/>
    <x v="2"/>
    <x v="1"/>
    <x v="2"/>
    <n v="0"/>
    <n v="0"/>
    <x v="0"/>
    <x v="2"/>
    <x v="1"/>
    <n v="0"/>
    <x v="5"/>
    <x v="1"/>
    <d v="1899-12-30T00:01:52"/>
    <d v="1899-12-30T00:01:52"/>
    <x v="0"/>
    <m/>
    <m/>
    <d v="1899-12-30T00:00:00"/>
    <d v="1899-12-30T00:29:56"/>
    <n v="3"/>
    <n v="-1.2962962962900226E-3"/>
    <n v="29.933333333337586"/>
    <x v="14"/>
    <x v="1"/>
  </r>
  <r>
    <x v="7"/>
    <s v="2025007792"/>
    <x v="0"/>
    <x v="1151"/>
    <s v="E5811MHB"/>
    <d v="2025-02-25T00:00:00"/>
    <x v="2"/>
    <s v="3264"/>
    <x v="36"/>
    <s v="PA"/>
    <x v="1"/>
    <x v="0"/>
    <d v="2025-02-25T00:00:00"/>
    <d v="1899-12-30T15:38:41"/>
    <d v="2025-02-25T00:00:00"/>
    <d v="1899-12-30T15:36:49"/>
    <d v="2025-02-25T00:00:00"/>
    <d v="1899-12-30T16:05:22"/>
    <x v="0"/>
    <x v="0"/>
    <s v="7022043721"/>
    <s v="FBO"/>
    <d v="1899-12-30T00:30:25"/>
    <x v="1362"/>
    <d v="1899-12-30T00:01:52"/>
    <s v="Granel"/>
    <s v="E001"/>
    <x v="2"/>
    <d v="1899-12-30T00:26:41"/>
    <d v="1899-12-30T00:28:33"/>
    <x v="10"/>
    <x v="2"/>
    <x v="1"/>
    <x v="2"/>
    <n v="0"/>
    <n v="0"/>
    <x v="0"/>
    <x v="2"/>
    <x v="1"/>
    <n v="0"/>
    <x v="5"/>
    <x v="1"/>
    <d v="1899-12-30T00:01:52"/>
    <d v="1899-12-30T00:01:52"/>
    <x v="0"/>
    <m/>
    <m/>
    <d v="1899-12-30T00:00:00"/>
    <d v="1899-12-30T00:26:41"/>
    <n v="3"/>
    <n v="-1.2962962963000146E-3"/>
    <n v="26.683333333329564"/>
    <x v="8"/>
    <x v="1"/>
  </r>
  <r>
    <x v="7"/>
    <s v="2025007795"/>
    <x v="0"/>
    <x v="1066"/>
    <s v="E6462JZW"/>
    <d v="2025-02-25T00:00:00"/>
    <x v="2"/>
    <s v="3269"/>
    <x v="35"/>
    <s v="PA"/>
    <x v="6"/>
    <x v="0"/>
    <d v="2025-02-25T00:00:00"/>
    <d v="1899-12-30T15:44:12"/>
    <d v="2025-02-25T00:00:00"/>
    <d v="1899-12-30T15:42:19"/>
    <d v="2025-02-25T00:00:00"/>
    <d v="1899-12-30T16:09:18"/>
    <x v="0"/>
    <x v="0"/>
    <s v="7022043723"/>
    <s v="FBO"/>
    <d v="1899-12-30T00:28:52"/>
    <x v="1959"/>
    <d v="1899-12-30T00:01:53"/>
    <s v="Granel"/>
    <s v="E001"/>
    <x v="2"/>
    <d v="1899-12-30T00:25:06"/>
    <d v="1899-12-30T00:26:59"/>
    <x v="10"/>
    <x v="2"/>
    <x v="1"/>
    <x v="2"/>
    <n v="0"/>
    <n v="0"/>
    <x v="0"/>
    <x v="2"/>
    <x v="1"/>
    <n v="0"/>
    <x v="5"/>
    <x v="1"/>
    <d v="1899-12-30T00:01:53"/>
    <d v="1899-12-30T00:01:53"/>
    <x v="0"/>
    <m/>
    <m/>
    <d v="1899-12-30T00:00:00"/>
    <d v="1899-12-30T00:25:06"/>
    <n v="3"/>
    <n v="-1.3078703703700567E-3"/>
    <n v="25.100000000006322"/>
    <x v="8"/>
    <x v="1"/>
  </r>
  <r>
    <x v="7"/>
    <s v="2025007797"/>
    <x v="0"/>
    <x v="1051"/>
    <s v="E4258HML"/>
    <d v="2025-02-25T00:00:00"/>
    <x v="2"/>
    <s v="3264"/>
    <x v="36"/>
    <s v="PA"/>
    <x v="1"/>
    <x v="0"/>
    <d v="2025-02-25T00:00:00"/>
    <d v="1899-12-30T15:46:22"/>
    <d v="2025-02-25T00:00:00"/>
    <d v="1899-12-30T15:44:30"/>
    <d v="2025-02-25T00:00:00"/>
    <d v="1899-12-30T16:16:04"/>
    <x v="0"/>
    <x v="0"/>
    <s v="7022043724"/>
    <s v="FBO"/>
    <d v="1899-12-30T00:33:26"/>
    <x v="2802"/>
    <d v="1899-12-30T00:01:52"/>
    <s v="Granel"/>
    <s v="E001"/>
    <x v="2"/>
    <d v="1899-12-30T00:29:42"/>
    <d v="1899-12-30T00:31:34"/>
    <x v="10"/>
    <x v="2"/>
    <x v="1"/>
    <x v="2"/>
    <n v="0"/>
    <n v="0"/>
    <x v="0"/>
    <x v="2"/>
    <x v="1"/>
    <n v="0"/>
    <x v="5"/>
    <x v="1"/>
    <d v="1899-12-30T00:01:52"/>
    <d v="1899-12-30T00:01:52"/>
    <x v="0"/>
    <m/>
    <m/>
    <d v="1899-12-30T00:00:00"/>
    <d v="1899-12-30T00:29:42"/>
    <n v="3"/>
    <n v="-1.2962962962899116E-3"/>
    <n v="29.700000000000006"/>
    <x v="8"/>
    <x v="1"/>
  </r>
  <r>
    <x v="7"/>
    <s v="2025007798"/>
    <x v="0"/>
    <x v="1160"/>
    <s v="E8094GLY"/>
    <d v="2025-02-25T00:00:00"/>
    <x v="2"/>
    <s v="3264"/>
    <x v="36"/>
    <s v="PA"/>
    <x v="1"/>
    <x v="0"/>
    <d v="2025-02-25T00:00:00"/>
    <d v="1899-12-30T15:46:52"/>
    <d v="2025-02-25T00:00:00"/>
    <d v="1899-12-30T15:44:59"/>
    <d v="2025-02-25T00:00:00"/>
    <d v="1899-12-30T16:22:50"/>
    <x v="0"/>
    <x v="0"/>
    <s v="7022043726"/>
    <s v="FBO"/>
    <d v="1899-12-30T00:39:44"/>
    <x v="614"/>
    <d v="1899-12-30T00:01:53"/>
    <s v="Granel"/>
    <s v="E001"/>
    <x v="2"/>
    <d v="1899-12-30T00:35:58"/>
    <d v="1899-12-30T00:37:51"/>
    <x v="10"/>
    <x v="2"/>
    <x v="1"/>
    <x v="2"/>
    <n v="0"/>
    <n v="0"/>
    <x v="0"/>
    <x v="2"/>
    <x v="1"/>
    <n v="0"/>
    <x v="5"/>
    <x v="1"/>
    <d v="1899-12-30T00:01:53"/>
    <d v="1899-12-30T00:01:53"/>
    <x v="0"/>
    <m/>
    <m/>
    <d v="1899-12-30T00:00:00"/>
    <d v="1899-12-30T00:35:58"/>
    <n v="3"/>
    <n v="-1.3078703703700567E-3"/>
    <n v="35.966666666663919"/>
    <x v="8"/>
    <x v="1"/>
  </r>
  <r>
    <x v="7"/>
    <s v="2025007800"/>
    <x v="0"/>
    <x v="1029"/>
    <s v="E4421MGY"/>
    <d v="2025-02-25T00:00:00"/>
    <x v="2"/>
    <s v="3269"/>
    <x v="35"/>
    <s v="PA"/>
    <x v="6"/>
    <x v="0"/>
    <d v="2025-02-25T00:00:00"/>
    <d v="1899-12-30T16:03:26"/>
    <d v="2025-02-25T00:00:00"/>
    <d v="1899-12-30T16:01:35"/>
    <d v="2025-02-25T00:00:00"/>
    <d v="1899-12-30T16:25:11"/>
    <x v="0"/>
    <x v="0"/>
    <s v="7022043727"/>
    <s v="FBO"/>
    <d v="1899-12-30T00:25:27"/>
    <x v="74"/>
    <d v="1899-12-30T00:01:51"/>
    <s v="Granel"/>
    <s v="E001"/>
    <x v="2"/>
    <d v="1899-12-30T00:21:45"/>
    <d v="1899-12-30T00:23:36"/>
    <x v="7"/>
    <x v="2"/>
    <x v="1"/>
    <x v="2"/>
    <n v="0"/>
    <n v="0"/>
    <x v="0"/>
    <x v="2"/>
    <x v="1"/>
    <n v="0"/>
    <x v="5"/>
    <x v="1"/>
    <d v="1899-12-30T00:01:51"/>
    <d v="1899-12-30T00:01:51"/>
    <x v="0"/>
    <m/>
    <m/>
    <d v="1899-12-30T00:00:00"/>
    <d v="1899-12-30T00:21:45"/>
    <n v="3"/>
    <n v="-1.2847222222299726E-3"/>
    <n v="21.74999999999045"/>
    <x v="8"/>
    <x v="1"/>
  </r>
  <r>
    <x v="7"/>
    <s v="2025007802"/>
    <x v="0"/>
    <x v="1031"/>
    <s v="E9461JBD"/>
    <d v="2025-02-25T00:00:00"/>
    <x v="2"/>
    <s v="3264"/>
    <x v="36"/>
    <s v="PA"/>
    <x v="1"/>
    <x v="0"/>
    <d v="2025-02-25T00:00:00"/>
    <d v="1899-12-30T16:08:35"/>
    <d v="2025-02-25T00:00:00"/>
    <d v="1899-12-30T16:06:42"/>
    <d v="2025-02-25T00:00:00"/>
    <d v="1899-12-30T16:33:14"/>
    <x v="0"/>
    <x v="0"/>
    <s v="7022043728"/>
    <s v="EXW"/>
    <d v="1899-12-30T00:28:25"/>
    <x v="1197"/>
    <d v="1899-12-30T00:01:53"/>
    <s v="Granel"/>
    <s v="E001"/>
    <x v="1"/>
    <d v="1899-12-30T00:24:39"/>
    <d v="1899-12-30T00:26:32"/>
    <x v="7"/>
    <x v="2"/>
    <x v="1"/>
    <x v="2"/>
    <n v="0"/>
    <n v="0"/>
    <x v="0"/>
    <x v="2"/>
    <x v="1"/>
    <n v="0"/>
    <x v="5"/>
    <x v="1"/>
    <d v="1899-12-30T00:01:53"/>
    <d v="1899-12-30T00:01:53"/>
    <x v="0"/>
    <m/>
    <m/>
    <d v="1899-12-30T00:00:00"/>
    <d v="1899-12-30T00:24:39"/>
    <n v="3"/>
    <n v="-1.3078703703699457E-3"/>
    <n v="24.650000000006411"/>
    <x v="8"/>
    <x v="1"/>
  </r>
  <r>
    <x v="7"/>
    <s v="2025007803"/>
    <x v="0"/>
    <x v="1030"/>
    <s v="E4771KNH"/>
    <d v="2025-02-25T00:00:00"/>
    <x v="2"/>
    <s v="3264"/>
    <x v="36"/>
    <s v="PA"/>
    <x v="1"/>
    <x v="0"/>
    <d v="2025-02-25T00:00:00"/>
    <d v="1899-12-30T16:10:34"/>
    <d v="2025-02-25T00:00:00"/>
    <d v="1899-12-30T16:08:42"/>
    <d v="2025-02-25T00:00:00"/>
    <d v="1899-12-30T16:37:33"/>
    <x v="0"/>
    <x v="0"/>
    <s v="7022043729"/>
    <s v="FBO"/>
    <d v="1899-12-30T00:30:43"/>
    <x v="2732"/>
    <d v="1899-12-30T00:01:52"/>
    <s v="Granel"/>
    <s v="E001"/>
    <x v="2"/>
    <d v="1899-12-30T00:26:59"/>
    <d v="1899-12-30T00:28:51"/>
    <x v="7"/>
    <x v="2"/>
    <x v="1"/>
    <x v="2"/>
    <n v="0"/>
    <n v="0"/>
    <x v="0"/>
    <x v="2"/>
    <x v="1"/>
    <n v="0"/>
    <x v="5"/>
    <x v="1"/>
    <d v="1899-12-30T00:01:52"/>
    <d v="1899-12-30T00:01:52"/>
    <x v="0"/>
    <m/>
    <m/>
    <d v="1899-12-30T00:00:00"/>
    <d v="1899-12-30T00:26:59"/>
    <n v="3"/>
    <n v="-1.2962962963000146E-3"/>
    <n v="26.983333333339203"/>
    <x v="8"/>
    <x v="1"/>
  </r>
  <r>
    <x v="7"/>
    <s v="2025007801"/>
    <x v="0"/>
    <x v="1063"/>
    <s v="E2363KTK"/>
    <d v="2025-02-25T00:00:00"/>
    <x v="2"/>
    <s v="3262"/>
    <x v="40"/>
    <s v="PA"/>
    <x v="0"/>
    <x v="0"/>
    <d v="2025-02-25T00:00:00"/>
    <d v="1899-12-30T16:08:11"/>
    <d v="2025-02-25T00:00:00"/>
    <d v="1899-12-30T16:06:18"/>
    <d v="2025-02-25T00:00:00"/>
    <d v="1899-12-30T16:45:51"/>
    <x v="0"/>
    <x v="0"/>
    <s v="7022043731"/>
    <s v="FBO"/>
    <d v="1899-12-30T00:41:26"/>
    <x v="2803"/>
    <d v="1899-12-30T00:01:53"/>
    <s v="Granel"/>
    <s v="E001"/>
    <x v="2"/>
    <d v="1899-12-30T00:37:40"/>
    <d v="1899-12-30T00:39:33"/>
    <x v="7"/>
    <x v="2"/>
    <x v="1"/>
    <x v="2"/>
    <n v="0"/>
    <n v="0"/>
    <x v="0"/>
    <x v="2"/>
    <x v="1"/>
    <n v="0"/>
    <x v="5"/>
    <x v="1"/>
    <d v="1899-12-30T00:01:53"/>
    <d v="1899-12-30T00:01:53"/>
    <x v="0"/>
    <m/>
    <m/>
    <d v="1899-12-30T00:00:00"/>
    <d v="1899-12-30T00:37:40"/>
    <n v="3"/>
    <n v="-1.3078703703700567E-3"/>
    <n v="37.666666666655871"/>
    <x v="8"/>
    <x v="1"/>
  </r>
  <r>
    <x v="7"/>
    <s v="2025007807"/>
    <x v="0"/>
    <x v="1075"/>
    <s v="E0509JJH"/>
    <d v="2025-02-25T00:00:00"/>
    <x v="2"/>
    <s v="3269"/>
    <x v="35"/>
    <s v="PA"/>
    <x v="6"/>
    <x v="0"/>
    <d v="2025-02-25T00:00:00"/>
    <d v="1899-12-30T16:38:36"/>
    <d v="2025-02-25T00:00:00"/>
    <d v="1899-12-30T16:36:43"/>
    <d v="2025-02-25T00:00:00"/>
    <d v="1899-12-30T17:07:14"/>
    <x v="0"/>
    <x v="0"/>
    <s v="7022043732"/>
    <s v="FBO"/>
    <d v="1899-12-30T00:32:24"/>
    <x v="494"/>
    <d v="1899-12-30T00:01:53"/>
    <s v="Granel"/>
    <s v="E001"/>
    <x v="2"/>
    <d v="1899-12-30T00:28:38"/>
    <d v="1899-12-30T00:30:31"/>
    <x v="7"/>
    <x v="2"/>
    <x v="1"/>
    <x v="2"/>
    <n v="0"/>
    <n v="0"/>
    <x v="0"/>
    <x v="2"/>
    <x v="1"/>
    <n v="0"/>
    <x v="5"/>
    <x v="1"/>
    <d v="1899-12-30T00:01:53"/>
    <d v="1899-12-30T00:01:53"/>
    <x v="0"/>
    <m/>
    <m/>
    <d v="1899-12-30T00:00:00"/>
    <d v="1899-12-30T00:28:38"/>
    <n v="3"/>
    <n v="-1.3078703703700567E-3"/>
    <n v="28.633333333334345"/>
    <x v="12"/>
    <x v="1"/>
  </r>
  <r>
    <x v="7"/>
    <s v="2025007808"/>
    <x v="0"/>
    <x v="1123"/>
    <s v="E9619HBS"/>
    <d v="2025-02-25T00:00:00"/>
    <x v="2"/>
    <s v="3283"/>
    <x v="37"/>
    <s v="PA"/>
    <x v="2"/>
    <x v="0"/>
    <d v="2025-02-25T00:00:00"/>
    <d v="1899-12-30T16:52:01"/>
    <d v="2025-02-25T00:00:00"/>
    <d v="1899-12-30T16:50:09"/>
    <d v="2025-02-25T00:00:00"/>
    <d v="1899-12-30T17:16:56"/>
    <x v="0"/>
    <x v="0"/>
    <s v="7022043733"/>
    <s v="FBO"/>
    <d v="1899-12-30T00:28:39"/>
    <x v="2166"/>
    <d v="1899-12-30T00:01:52"/>
    <s v="Ensacado"/>
    <s v="E002"/>
    <x v="2"/>
    <d v="1899-12-30T00:24:55"/>
    <d v="1899-12-30T00:26:47"/>
    <x v="7"/>
    <x v="2"/>
    <x v="1"/>
    <x v="1"/>
    <n v="0"/>
    <n v="0"/>
    <x v="0"/>
    <x v="1"/>
    <x v="1"/>
    <n v="0"/>
    <x v="5"/>
    <x v="1"/>
    <d v="1899-12-30T00:01:52"/>
    <d v="1899-12-30T00:01:52"/>
    <x v="0"/>
    <m/>
    <m/>
    <d v="1899-12-30T00:00:00"/>
    <d v="1899-12-30T00:24:55"/>
    <n v="3"/>
    <n v="-1.2962962962900226E-3"/>
    <n v="24.916666666665552"/>
    <x v="12"/>
    <x v="1"/>
  </r>
  <r>
    <x v="7"/>
    <s v="2025007818"/>
    <x v="0"/>
    <x v="1154"/>
    <s v="E3563DWC"/>
    <d v="2025-02-25T00:00:00"/>
    <x v="2"/>
    <s v="3283"/>
    <x v="37"/>
    <s v="PA"/>
    <x v="2"/>
    <x v="0"/>
    <d v="2025-02-25T00:00:00"/>
    <d v="1899-12-30T17:40:43"/>
    <d v="2025-02-25T00:00:00"/>
    <d v="1899-12-30T17:38:50"/>
    <d v="2025-02-25T00:00:00"/>
    <d v="1899-12-30T18:05:53"/>
    <x v="0"/>
    <x v="0"/>
    <s v="7022043735"/>
    <s v="EXW"/>
    <d v="1899-12-30T00:28:56"/>
    <x v="2453"/>
    <d v="1899-12-30T00:01:53"/>
    <s v="Ensacado"/>
    <s v="E002"/>
    <x v="1"/>
    <d v="1899-12-30T00:25:10"/>
    <d v="1899-12-30T00:27:03"/>
    <x v="11"/>
    <x v="2"/>
    <x v="1"/>
    <x v="1"/>
    <n v="0"/>
    <n v="0"/>
    <x v="0"/>
    <x v="1"/>
    <x v="1"/>
    <n v="0"/>
    <x v="5"/>
    <x v="1"/>
    <d v="1899-12-30T00:01:53"/>
    <d v="1899-12-30T00:01:53"/>
    <x v="0"/>
    <m/>
    <m/>
    <d v="1899-12-30T00:00:00"/>
    <d v="1899-12-30T00:25:10"/>
    <n v="3"/>
    <n v="-1.3078703703700567E-3"/>
    <n v="25.166666666663993"/>
    <x v="9"/>
    <x v="1"/>
  </r>
  <r>
    <x v="7"/>
    <s v="2025007821"/>
    <x v="0"/>
    <x v="1123"/>
    <s v="E9619HBS"/>
    <d v="2025-02-25T00:00:00"/>
    <x v="2"/>
    <s v="3283"/>
    <x v="37"/>
    <s v="PA"/>
    <x v="2"/>
    <x v="0"/>
    <d v="2025-02-25T00:00:00"/>
    <d v="1899-12-30T18:00:30"/>
    <d v="2025-02-25T00:00:00"/>
    <d v="1899-12-30T17:58:37"/>
    <d v="2025-02-25T00:00:00"/>
    <d v="1899-12-30T18:16:47"/>
    <x v="0"/>
    <x v="0"/>
    <s v="7022043736"/>
    <s v="FBO"/>
    <d v="1899-12-30T00:20:03"/>
    <x v="429"/>
    <d v="1899-12-30T00:01:53"/>
    <s v="Ensacado"/>
    <s v="E002"/>
    <x v="2"/>
    <d v="1899-12-30T00:16:17"/>
    <d v="1899-12-30T00:18:10"/>
    <x v="8"/>
    <x v="2"/>
    <x v="1"/>
    <x v="1"/>
    <n v="0"/>
    <n v="0"/>
    <x v="0"/>
    <x v="1"/>
    <x v="1"/>
    <n v="0"/>
    <x v="5"/>
    <x v="1"/>
    <d v="1899-12-30T00:01:53"/>
    <d v="1899-12-30T00:01:53"/>
    <x v="0"/>
    <m/>
    <m/>
    <d v="1899-12-30T00:00:00"/>
    <d v="1899-12-30T00:16:17"/>
    <n v="3"/>
    <n v="-1.3078703703699457E-3"/>
    <n v="16.283333333332894"/>
    <x v="9"/>
    <x v="1"/>
  </r>
  <r>
    <x v="7"/>
    <s v="2025007819"/>
    <x v="0"/>
    <x v="1161"/>
    <s v="E3473FXC"/>
    <d v="2025-02-25T00:00:00"/>
    <x v="2"/>
    <s v="3269"/>
    <x v="35"/>
    <s v="PA"/>
    <x v="6"/>
    <x v="0"/>
    <d v="2025-02-25T00:00:00"/>
    <d v="1899-12-30T17:48:24"/>
    <d v="2025-02-25T00:00:00"/>
    <d v="1899-12-30T17:46:31"/>
    <d v="2025-02-25T00:00:00"/>
    <d v="1899-12-30T18:34:50"/>
    <x v="0"/>
    <x v="0"/>
    <s v="7022043737"/>
    <s v="FBO"/>
    <d v="1899-12-30T00:50:12"/>
    <x v="2804"/>
    <d v="1899-12-30T00:01:53"/>
    <s v="Granel"/>
    <s v="E001"/>
    <x v="2"/>
    <d v="1899-12-30T00:46:26"/>
    <d v="1899-12-30T00:48:19"/>
    <x v="11"/>
    <x v="2"/>
    <x v="1"/>
    <x v="2"/>
    <n v="0"/>
    <n v="0"/>
    <x v="0"/>
    <x v="2"/>
    <x v="1"/>
    <n v="0"/>
    <x v="5"/>
    <x v="0"/>
    <d v="1899-12-30T00:01:53"/>
    <d v="1899-12-30T00:01:53"/>
    <x v="0"/>
    <m/>
    <m/>
    <d v="1899-12-30T00:00:00"/>
    <d v="1899-12-30T00:46:26"/>
    <n v="3"/>
    <n v="-1.3078703703699457E-3"/>
    <n v="46.433333333332811"/>
    <x v="9"/>
    <x v="0"/>
  </r>
  <r>
    <x v="7"/>
    <s v="2025007833"/>
    <x v="0"/>
    <x v="1013"/>
    <s v="E3888GZR"/>
    <d v="2025-02-26T00:00:00"/>
    <x v="2"/>
    <s v="3269"/>
    <x v="35"/>
    <s v="PA"/>
    <x v="6"/>
    <x v="0"/>
    <d v="2025-02-26T00:00:00"/>
    <d v="1899-12-30T05:08:15"/>
    <d v="2025-02-26T00:00:00"/>
    <d v="1899-12-30T05:06:24"/>
    <d v="2025-02-26T00:00:00"/>
    <d v="1899-12-30T05:28:31"/>
    <x v="0"/>
    <x v="0"/>
    <s v="7022043740"/>
    <s v="EXW"/>
    <d v="1899-12-30T00:23:58"/>
    <x v="76"/>
    <d v="1899-12-30T00:01:51"/>
    <s v="Granel"/>
    <s v="E001"/>
    <x v="1"/>
    <d v="1899-12-30T00:20:16"/>
    <d v="1899-12-30T00:22:07"/>
    <x v="0"/>
    <x v="3"/>
    <x v="1"/>
    <x v="2"/>
    <n v="0"/>
    <n v="0"/>
    <x v="0"/>
    <x v="2"/>
    <x v="1"/>
    <n v="0"/>
    <x v="5"/>
    <x v="1"/>
    <d v="1899-12-30T00:01:51"/>
    <d v="1899-12-30T00:01:51"/>
    <x v="0"/>
    <m/>
    <m/>
    <d v="1899-12-30T00:00:00"/>
    <d v="1899-12-30T00:20:16"/>
    <n v="4"/>
    <n v="-1.2847222222199806E-3"/>
    <n v="20.266666666660829"/>
    <x v="17"/>
    <x v="1"/>
  </r>
  <r>
    <x v="7"/>
    <s v="2025007832"/>
    <x v="0"/>
    <x v="1014"/>
    <s v="E7970JYD"/>
    <d v="2025-02-26T00:00:00"/>
    <x v="2"/>
    <s v="3264"/>
    <x v="36"/>
    <s v="PA"/>
    <x v="1"/>
    <x v="0"/>
    <d v="2025-02-26T00:00:00"/>
    <d v="1899-12-30T05:08:09"/>
    <d v="2025-02-26T00:00:00"/>
    <d v="1899-12-30T05:06:20"/>
    <d v="2025-02-26T00:00:00"/>
    <d v="1899-12-30T05:48:24"/>
    <x v="0"/>
    <x v="0"/>
    <s v="7022043741"/>
    <s v="EXW"/>
    <d v="1899-12-30T00:43:53"/>
    <x v="2805"/>
    <d v="1899-12-30T00:01:49"/>
    <s v="Granel"/>
    <s v="E001"/>
    <x v="1"/>
    <d v="1899-12-30T00:40:15"/>
    <d v="1899-12-30T00:42:04"/>
    <x v="0"/>
    <x v="3"/>
    <x v="1"/>
    <x v="2"/>
    <n v="0"/>
    <n v="0"/>
    <x v="0"/>
    <x v="2"/>
    <x v="1"/>
    <n v="0"/>
    <x v="5"/>
    <x v="1"/>
    <d v="1899-12-30T00:01:49"/>
    <d v="1899-12-30T00:01:49"/>
    <x v="0"/>
    <m/>
    <m/>
    <d v="1899-12-30T00:00:00"/>
    <d v="1899-12-30T00:40:15"/>
    <n v="4"/>
    <n v="-1.2615740740800074E-3"/>
    <n v="40.249999999987189"/>
    <x v="17"/>
    <x v="1"/>
  </r>
  <r>
    <x v="7"/>
    <s v="2025007834"/>
    <x v="0"/>
    <x v="1015"/>
    <s v="E9043KYN"/>
    <d v="2025-02-26T00:00:00"/>
    <x v="2"/>
    <s v="3264"/>
    <x v="36"/>
    <s v="PA"/>
    <x v="1"/>
    <x v="0"/>
    <d v="2025-02-26T00:00:00"/>
    <d v="1899-12-30T05:08:44"/>
    <d v="2025-02-26T00:00:00"/>
    <d v="1899-12-30T05:06:53"/>
    <d v="2025-02-26T00:00:00"/>
    <d v="1899-12-30T05:49:48"/>
    <x v="0"/>
    <x v="0"/>
    <s v="7022043742"/>
    <s v="EXW"/>
    <d v="1899-12-30T00:44:46"/>
    <x v="1267"/>
    <d v="1899-12-30T00:01:51"/>
    <s v="Granel"/>
    <s v="E001"/>
    <x v="1"/>
    <d v="1899-12-30T00:41:04"/>
    <d v="1899-12-30T00:42:55"/>
    <x v="0"/>
    <x v="3"/>
    <x v="1"/>
    <x v="2"/>
    <n v="0"/>
    <n v="0"/>
    <x v="0"/>
    <x v="2"/>
    <x v="1"/>
    <n v="0"/>
    <x v="5"/>
    <x v="1"/>
    <d v="1899-12-30T00:01:51"/>
    <d v="1899-12-30T00:01:51"/>
    <x v="0"/>
    <m/>
    <m/>
    <d v="1899-12-30T00:00:00"/>
    <d v="1899-12-30T00:41:04"/>
    <n v="4"/>
    <n v="-1.2847222222200083E-3"/>
    <n v="41.066666666668795"/>
    <x v="17"/>
    <x v="1"/>
  </r>
  <r>
    <x v="7"/>
    <s v="2025007838"/>
    <x v="0"/>
    <x v="1162"/>
    <s v="E5594KKR"/>
    <d v="2025-02-26T00:00:00"/>
    <x v="2"/>
    <s v="3269"/>
    <x v="35"/>
    <s v="PA"/>
    <x v="6"/>
    <x v="0"/>
    <d v="2025-02-26T00:00:00"/>
    <d v="1899-12-30T05:34:34"/>
    <d v="2025-02-26T00:00:00"/>
    <d v="1899-12-30T05:32:43"/>
    <d v="2025-02-26T00:00:00"/>
    <d v="1899-12-30T06:05:05"/>
    <x v="0"/>
    <x v="0"/>
    <s v="7022043743"/>
    <s v="FBO"/>
    <d v="1899-12-30T00:34:13"/>
    <x v="346"/>
    <d v="1899-12-30T00:01:51"/>
    <s v="Granel"/>
    <s v="E001"/>
    <x v="2"/>
    <d v="1899-12-30T00:30:31"/>
    <d v="1899-12-30T00:32:22"/>
    <x v="0"/>
    <x v="3"/>
    <x v="1"/>
    <x v="2"/>
    <n v="0"/>
    <n v="0"/>
    <x v="0"/>
    <x v="2"/>
    <x v="1"/>
    <n v="0"/>
    <x v="5"/>
    <x v="1"/>
    <d v="1899-12-30T00:01:51"/>
    <d v="1899-12-30T00:01:51"/>
    <x v="0"/>
    <m/>
    <m/>
    <d v="1899-12-30T00:00:00"/>
    <d v="1899-12-30T00:30:31"/>
    <n v="4"/>
    <n v="-1.2847222222200083E-3"/>
    <n v="30.516666666667227"/>
    <x v="0"/>
    <x v="1"/>
  </r>
  <r>
    <x v="7"/>
    <s v="2025007837"/>
    <x v="0"/>
    <x v="979"/>
    <s v="E1228KBR"/>
    <d v="2025-02-26T00:00:00"/>
    <x v="2"/>
    <s v="3264"/>
    <x v="36"/>
    <s v="PA"/>
    <x v="1"/>
    <x v="0"/>
    <d v="2025-02-26T00:00:00"/>
    <d v="1899-12-30T05:12:20"/>
    <d v="2025-02-26T00:00:00"/>
    <d v="1899-12-30T05:10:29"/>
    <d v="2025-02-26T00:00:00"/>
    <d v="1899-12-30T06:05:21"/>
    <x v="0"/>
    <x v="0"/>
    <s v="7022043744"/>
    <s v="FBO"/>
    <d v="1899-12-30T00:56:43"/>
    <x v="2806"/>
    <d v="1899-12-30T00:01:51"/>
    <s v="Granel"/>
    <s v="E001"/>
    <x v="2"/>
    <d v="1899-12-30T00:53:01"/>
    <d v="1899-12-30T00:54:52"/>
    <x v="0"/>
    <x v="3"/>
    <x v="1"/>
    <x v="2"/>
    <n v="0"/>
    <n v="0"/>
    <x v="0"/>
    <x v="2"/>
    <x v="1"/>
    <n v="0"/>
    <x v="5"/>
    <x v="0"/>
    <d v="1899-12-30T00:01:51"/>
    <d v="1899-12-30T00:01:51"/>
    <x v="0"/>
    <m/>
    <m/>
    <d v="1899-12-30T00:00:00"/>
    <d v="1899-12-30T00:53:01"/>
    <n v="4"/>
    <n v="-1.2847222222200083E-3"/>
    <n v="53.016666666667227"/>
    <x v="0"/>
    <x v="0"/>
  </r>
  <r>
    <x v="7"/>
    <s v="2025007835"/>
    <x v="0"/>
    <x v="1163"/>
    <s v="E7812KXB"/>
    <d v="2025-02-26T00:00:00"/>
    <x v="2"/>
    <s v="3264"/>
    <x v="36"/>
    <s v="PA"/>
    <x v="1"/>
    <x v="0"/>
    <d v="2025-02-26T00:00:00"/>
    <d v="1899-12-30T05:09:10"/>
    <d v="2025-02-26T00:00:00"/>
    <d v="1899-12-30T05:07:20"/>
    <d v="2025-02-26T00:00:00"/>
    <d v="1899-12-30T06:09:40"/>
    <x v="0"/>
    <x v="0"/>
    <s v="7022043745"/>
    <s v="EXW"/>
    <d v="1899-12-30T01:04:10"/>
    <x v="2807"/>
    <d v="1899-12-30T00:01:50"/>
    <s v="Granel"/>
    <s v="E001"/>
    <x v="1"/>
    <d v="1899-12-30T01:00:30"/>
    <d v="1899-12-30T01:02:20"/>
    <x v="0"/>
    <x v="3"/>
    <x v="1"/>
    <x v="2"/>
    <n v="0"/>
    <n v="0"/>
    <x v="0"/>
    <x v="2"/>
    <x v="1"/>
    <n v="0"/>
    <x v="5"/>
    <x v="0"/>
    <d v="1899-12-30T00:01:50"/>
    <d v="1899-12-30T00:01:50"/>
    <x v="0"/>
    <m/>
    <m/>
    <d v="1899-12-30T00:00:00"/>
    <d v="1899-12-30T01:00:30"/>
    <n v="4"/>
    <n v="-1.273148148140002E-3"/>
    <n v="60.500000000001585"/>
    <x v="0"/>
    <x v="0"/>
  </r>
  <r>
    <x v="7"/>
    <s v="2025007836"/>
    <x v="0"/>
    <x v="1016"/>
    <s v="E8976JGF"/>
    <d v="2025-02-26T00:00:00"/>
    <x v="2"/>
    <s v="3264"/>
    <x v="36"/>
    <s v="PA"/>
    <x v="1"/>
    <x v="0"/>
    <d v="2025-02-26T00:00:00"/>
    <d v="1899-12-30T05:09:27"/>
    <d v="2025-02-26T00:00:00"/>
    <d v="1899-12-30T05:07:36"/>
    <d v="2025-02-26T00:00:00"/>
    <d v="1899-12-30T06:20:59"/>
    <x v="0"/>
    <x v="0"/>
    <s v="7022043746"/>
    <s v="EXW"/>
    <d v="1899-12-30T01:15:14"/>
    <x v="2808"/>
    <d v="1899-12-30T00:01:51"/>
    <s v="Granel"/>
    <s v="E001"/>
    <x v="1"/>
    <d v="1899-12-30T01:11:32"/>
    <d v="1899-12-30T01:13:23"/>
    <x v="0"/>
    <x v="3"/>
    <x v="1"/>
    <x v="2"/>
    <n v="0"/>
    <n v="0"/>
    <x v="0"/>
    <x v="2"/>
    <x v="1"/>
    <n v="0"/>
    <x v="5"/>
    <x v="0"/>
    <d v="1899-12-30T00:01:51"/>
    <d v="1899-12-30T00:01:51"/>
    <x v="0"/>
    <m/>
    <m/>
    <d v="1899-12-30T00:00:00"/>
    <d v="1899-12-30T01:11:32"/>
    <n v="4"/>
    <n v="-1.2847222222200083E-3"/>
    <n v="71.533333333339215"/>
    <x v="0"/>
    <x v="0"/>
  </r>
  <r>
    <x v="7"/>
    <s v="2025007840"/>
    <x v="0"/>
    <x v="1021"/>
    <s v="E0721JRZ"/>
    <d v="2025-02-26T00:00:00"/>
    <x v="2"/>
    <s v="3264"/>
    <x v="36"/>
    <s v="PA"/>
    <x v="1"/>
    <x v="0"/>
    <d v="2025-02-26T00:00:00"/>
    <d v="1899-12-30T05:46:59"/>
    <d v="2025-02-26T00:00:00"/>
    <d v="1899-12-30T05:45:08"/>
    <d v="2025-02-26T00:00:00"/>
    <d v="1899-12-30T06:22:04"/>
    <x v="0"/>
    <x v="0"/>
    <s v="7022043747"/>
    <s v="FBO"/>
    <d v="1899-12-30T00:38:47"/>
    <x v="891"/>
    <d v="1899-12-30T00:01:51"/>
    <s v="Granel"/>
    <s v="E001"/>
    <x v="2"/>
    <d v="1899-12-30T00:35:05"/>
    <d v="1899-12-30T00:36:56"/>
    <x v="0"/>
    <x v="3"/>
    <x v="1"/>
    <x v="2"/>
    <n v="0"/>
    <n v="0"/>
    <x v="0"/>
    <x v="2"/>
    <x v="1"/>
    <n v="0"/>
    <x v="5"/>
    <x v="1"/>
    <d v="1899-12-30T00:01:51"/>
    <d v="1899-12-30T00:01:51"/>
    <x v="0"/>
    <m/>
    <m/>
    <d v="1899-12-30T00:00:00"/>
    <d v="1899-12-30T00:35:05"/>
    <n v="4"/>
    <n v="-1.2847222222199806E-3"/>
    <n v="35.083333333324802"/>
    <x v="0"/>
    <x v="1"/>
  </r>
  <r>
    <x v="7"/>
    <s v="2025007841"/>
    <x v="0"/>
    <x v="1150"/>
    <s v="E5824JVY"/>
    <d v="2025-02-26T00:00:00"/>
    <x v="2"/>
    <s v="3262"/>
    <x v="40"/>
    <s v="PA"/>
    <x v="0"/>
    <x v="0"/>
    <d v="2025-02-26T00:00:00"/>
    <d v="1899-12-30T05:54:44"/>
    <d v="2025-02-26T00:00:00"/>
    <d v="1899-12-30T05:52:53"/>
    <d v="2025-02-26T00:00:00"/>
    <d v="1899-12-30T06:23:41"/>
    <x v="0"/>
    <x v="0"/>
    <s v="7022043748"/>
    <s v="FBO"/>
    <d v="1899-12-30T00:32:39"/>
    <x v="1057"/>
    <d v="1899-12-30T00:01:51"/>
    <s v="Granel"/>
    <s v="E001"/>
    <x v="2"/>
    <d v="1899-12-30T00:28:57"/>
    <d v="1899-12-30T00:30:48"/>
    <x v="0"/>
    <x v="3"/>
    <x v="1"/>
    <x v="2"/>
    <n v="0"/>
    <n v="0"/>
    <x v="0"/>
    <x v="2"/>
    <x v="1"/>
    <n v="0"/>
    <x v="5"/>
    <x v="1"/>
    <d v="1899-12-30T00:01:51"/>
    <d v="1899-12-30T00:01:51"/>
    <x v="0"/>
    <m/>
    <m/>
    <d v="1899-12-30T00:00:00"/>
    <d v="1899-12-30T00:28:57"/>
    <n v="4"/>
    <n v="-1.2847222222200083E-3"/>
    <n v="28.950000000004763"/>
    <x v="0"/>
    <x v="1"/>
  </r>
  <r>
    <x v="7"/>
    <s v="2025007843"/>
    <x v="0"/>
    <x v="980"/>
    <s v="E0472MWT"/>
    <d v="2025-02-26T00:00:00"/>
    <x v="2"/>
    <s v="3260"/>
    <x v="41"/>
    <s v="PA"/>
    <x v="20"/>
    <x v="0"/>
    <d v="2025-02-26T00:00:00"/>
    <d v="1899-12-30T06:00:00"/>
    <d v="2025-02-26T00:00:00"/>
    <d v="1899-12-30T05:58:09"/>
    <d v="2025-02-26T00:00:00"/>
    <d v="1899-12-30T06:25:12"/>
    <x v="0"/>
    <x v="0"/>
    <s v="7022043749"/>
    <s v="EXW"/>
    <d v="1899-12-30T00:28:54"/>
    <x v="2453"/>
    <d v="1899-12-30T00:01:51"/>
    <s v="Granel"/>
    <s v="E001"/>
    <x v="1"/>
    <d v="1899-12-30T00:25:12"/>
    <d v="1899-12-30T00:27:03"/>
    <x v="1"/>
    <x v="3"/>
    <x v="1"/>
    <x v="2"/>
    <n v="0"/>
    <n v="0"/>
    <x v="0"/>
    <x v="2"/>
    <x v="1"/>
    <n v="0"/>
    <x v="5"/>
    <x v="1"/>
    <d v="1899-12-30T00:01:51"/>
    <d v="1899-12-30T00:01:51"/>
    <x v="0"/>
    <m/>
    <m/>
    <d v="1899-12-30T00:00:00"/>
    <d v="1899-12-30T00:25:12"/>
    <n v="4"/>
    <n v="-1.2847222222200083E-3"/>
    <n v="25.200000000000021"/>
    <x v="0"/>
    <x v="1"/>
  </r>
  <r>
    <x v="7"/>
    <s v="2025007846"/>
    <x v="0"/>
    <x v="1126"/>
    <s v="E3470GSX"/>
    <d v="2025-02-26T00:00:00"/>
    <x v="2"/>
    <s v="3269"/>
    <x v="35"/>
    <s v="PA"/>
    <x v="6"/>
    <x v="0"/>
    <d v="2025-02-26T00:00:00"/>
    <d v="1899-12-30T06:09:28"/>
    <d v="2025-02-26T00:00:00"/>
    <d v="1899-12-30T06:07:38"/>
    <d v="2025-02-26T00:00:00"/>
    <d v="1899-12-30T06:29:38"/>
    <x v="0"/>
    <x v="0"/>
    <s v="7022043750"/>
    <s v="FBO"/>
    <d v="1899-12-30T00:23:50"/>
    <x v="2496"/>
    <d v="1899-12-30T00:01:50"/>
    <s v="Granel"/>
    <s v="E001"/>
    <x v="2"/>
    <d v="1899-12-30T00:20:10"/>
    <d v="1899-12-30T00:22:00"/>
    <x v="1"/>
    <x v="3"/>
    <x v="1"/>
    <x v="2"/>
    <n v="0"/>
    <n v="0"/>
    <x v="0"/>
    <x v="2"/>
    <x v="1"/>
    <n v="0"/>
    <x v="5"/>
    <x v="1"/>
    <d v="1899-12-30T00:01:50"/>
    <d v="1899-12-30T00:01:50"/>
    <x v="0"/>
    <m/>
    <m/>
    <d v="1899-12-30T00:00:00"/>
    <d v="1899-12-30T00:20:10"/>
    <n v="4"/>
    <n v="-1.273148148140002E-3"/>
    <n v="20.166666666667208"/>
    <x v="0"/>
    <x v="1"/>
  </r>
  <r>
    <x v="7"/>
    <s v="2025007847"/>
    <x v="0"/>
    <x v="1083"/>
    <s v="E8474FTB"/>
    <d v="2025-02-26T00:00:00"/>
    <x v="2"/>
    <s v="3264"/>
    <x v="36"/>
    <s v="PA"/>
    <x v="1"/>
    <x v="0"/>
    <d v="2025-02-26T00:00:00"/>
    <d v="1899-12-30T06:10:45"/>
    <d v="2025-02-26T00:00:00"/>
    <d v="1899-12-30T06:08:54"/>
    <d v="2025-02-26T00:00:00"/>
    <d v="1899-12-30T06:38:18"/>
    <x v="0"/>
    <x v="0"/>
    <s v="7022043751"/>
    <s v="FBO"/>
    <d v="1899-12-30T00:31:15"/>
    <x v="2677"/>
    <d v="1899-12-30T00:01:51"/>
    <s v="Granel"/>
    <s v="E001"/>
    <x v="2"/>
    <d v="1899-12-30T00:27:33"/>
    <d v="1899-12-30T00:29:24"/>
    <x v="1"/>
    <x v="3"/>
    <x v="1"/>
    <x v="2"/>
    <n v="0"/>
    <n v="0"/>
    <x v="0"/>
    <x v="2"/>
    <x v="1"/>
    <n v="0"/>
    <x v="5"/>
    <x v="1"/>
    <d v="1899-12-30T00:01:51"/>
    <d v="1899-12-30T00:01:51"/>
    <x v="0"/>
    <m/>
    <m/>
    <d v="1899-12-30T00:00:00"/>
    <d v="1899-12-30T00:27:33"/>
    <n v="4"/>
    <n v="-1.2847222222199806E-3"/>
    <n v="27.549999999993595"/>
    <x v="0"/>
    <x v="1"/>
  </r>
  <r>
    <x v="7"/>
    <s v="2025007850"/>
    <x v="0"/>
    <x v="978"/>
    <s v="E3178LFN"/>
    <d v="2025-02-26T00:00:00"/>
    <x v="2"/>
    <s v="3264"/>
    <x v="36"/>
    <s v="PA"/>
    <x v="1"/>
    <x v="0"/>
    <d v="2025-02-26T00:00:00"/>
    <d v="1899-12-30T06:33:29"/>
    <d v="2025-02-26T00:00:00"/>
    <d v="1899-12-30T06:31:38"/>
    <d v="2025-02-26T00:00:00"/>
    <d v="1899-12-30T06:56:53"/>
    <x v="0"/>
    <x v="0"/>
    <s v="7022043752"/>
    <s v="EXW"/>
    <d v="1899-12-30T00:27:06"/>
    <x v="467"/>
    <d v="1899-12-30T00:01:51"/>
    <s v="Granel"/>
    <s v="E001"/>
    <x v="1"/>
    <d v="1899-12-30T00:23:24"/>
    <d v="1899-12-30T00:25:15"/>
    <x v="1"/>
    <x v="3"/>
    <x v="1"/>
    <x v="2"/>
    <n v="0"/>
    <n v="0"/>
    <x v="0"/>
    <x v="2"/>
    <x v="1"/>
    <n v="0"/>
    <x v="5"/>
    <x v="1"/>
    <d v="1899-12-30T00:01:51"/>
    <d v="1899-12-30T00:01:51"/>
    <x v="0"/>
    <m/>
    <m/>
    <d v="1899-12-30T00:00:00"/>
    <d v="1899-12-30T00:23:24"/>
    <n v="4"/>
    <n v="-1.2847222222199806E-3"/>
    <n v="23.399999999999981"/>
    <x v="0"/>
    <x v="1"/>
  </r>
  <r>
    <x v="7"/>
    <s v="2025007849"/>
    <x v="0"/>
    <x v="1044"/>
    <s v="E8916KGF"/>
    <d v="2025-02-26T00:00:00"/>
    <x v="2"/>
    <s v="3269"/>
    <x v="35"/>
    <s v="PA"/>
    <x v="6"/>
    <x v="0"/>
    <d v="2025-02-26T00:00:00"/>
    <d v="1899-12-30T06:32:55"/>
    <d v="2025-02-26T00:00:00"/>
    <d v="1899-12-30T06:31:04"/>
    <d v="2025-02-26T00:00:00"/>
    <d v="1899-12-30T06:57:50"/>
    <x v="0"/>
    <x v="0"/>
    <s v="7022043753"/>
    <s v="FBO"/>
    <d v="1899-12-30T00:28:37"/>
    <x v="1258"/>
    <d v="1899-12-30T00:01:51"/>
    <s v="Granel"/>
    <s v="E001"/>
    <x v="2"/>
    <d v="1899-12-30T00:24:55"/>
    <d v="1899-12-30T00:26:46"/>
    <x v="1"/>
    <x v="3"/>
    <x v="1"/>
    <x v="2"/>
    <n v="0"/>
    <n v="0"/>
    <x v="0"/>
    <x v="2"/>
    <x v="1"/>
    <n v="0"/>
    <x v="5"/>
    <x v="1"/>
    <d v="1899-12-30T00:01:51"/>
    <d v="1899-12-30T00:01:51"/>
    <x v="0"/>
    <m/>
    <m/>
    <d v="1899-12-30T00:00:00"/>
    <d v="1899-12-30T00:24:55"/>
    <n v="4"/>
    <n v="-1.2847222222299726E-3"/>
    <n v="24.91666666666563"/>
    <x v="0"/>
    <x v="1"/>
  </r>
  <r>
    <x v="7"/>
    <s v="2025007851"/>
    <x v="0"/>
    <x v="1082"/>
    <s v="E3410KWV"/>
    <d v="2025-02-26T00:00:00"/>
    <x v="2"/>
    <s v="3283"/>
    <x v="37"/>
    <s v="PA"/>
    <x v="2"/>
    <x v="0"/>
    <d v="2025-02-26T00:00:00"/>
    <d v="1899-12-30T06:35:03"/>
    <d v="2025-02-26T00:00:00"/>
    <d v="1899-12-30T06:33:12"/>
    <d v="2025-02-26T00:00:00"/>
    <d v="1899-12-30T07:05:11"/>
    <x v="0"/>
    <x v="0"/>
    <s v="7022043754"/>
    <s v="EXW"/>
    <d v="1899-12-30T00:33:50"/>
    <x v="486"/>
    <d v="1899-12-30T00:01:51"/>
    <s v="Ensacado"/>
    <s v="E002"/>
    <x v="1"/>
    <d v="1899-12-30T00:30:08"/>
    <d v="1899-12-30T00:31:59"/>
    <x v="1"/>
    <x v="3"/>
    <x v="1"/>
    <x v="1"/>
    <n v="0"/>
    <n v="0"/>
    <x v="0"/>
    <x v="1"/>
    <x v="1"/>
    <n v="0"/>
    <x v="5"/>
    <x v="1"/>
    <d v="1899-12-30T00:01:51"/>
    <d v="1899-12-30T00:01:51"/>
    <x v="0"/>
    <m/>
    <m/>
    <d v="1899-12-30T00:00:00"/>
    <d v="1899-12-30T00:30:08"/>
    <n v="4"/>
    <n v="-1.2847222222199806E-3"/>
    <n v="30.133333333324828"/>
    <x v="1"/>
    <x v="1"/>
  </r>
  <r>
    <x v="7"/>
    <s v="2025007852"/>
    <x v="0"/>
    <x v="1039"/>
    <s v="E5730JVY"/>
    <d v="2025-02-26T00:00:00"/>
    <x v="2"/>
    <s v="3262"/>
    <x v="40"/>
    <s v="PA"/>
    <x v="0"/>
    <x v="0"/>
    <d v="2025-02-26T00:00:00"/>
    <d v="1899-12-30T06:44:44"/>
    <d v="2025-02-26T00:00:00"/>
    <d v="1899-12-30T06:42:53"/>
    <d v="2025-02-26T00:00:00"/>
    <d v="1899-12-30T07:12:51"/>
    <x v="0"/>
    <x v="0"/>
    <s v="7022043755"/>
    <s v="FBO"/>
    <d v="1899-12-30T00:31:49"/>
    <x v="1178"/>
    <d v="1899-12-30T00:01:51"/>
    <s v="Granel"/>
    <s v="E001"/>
    <x v="2"/>
    <d v="1899-12-30T00:28:07"/>
    <d v="1899-12-30T00:29:58"/>
    <x v="1"/>
    <x v="3"/>
    <x v="1"/>
    <x v="2"/>
    <n v="0"/>
    <n v="0"/>
    <x v="0"/>
    <x v="2"/>
    <x v="1"/>
    <n v="0"/>
    <x v="5"/>
    <x v="1"/>
    <d v="1899-12-30T00:01:51"/>
    <d v="1899-12-30T00:01:51"/>
    <x v="0"/>
    <m/>
    <m/>
    <d v="1899-12-30T00:00:00"/>
    <d v="1899-12-30T00:28:07"/>
    <n v="4"/>
    <n v="-1.2847222222199806E-3"/>
    <n v="28.116666666676842"/>
    <x v="1"/>
    <x v="1"/>
  </r>
  <r>
    <x v="7"/>
    <s v="2025007854"/>
    <x v="0"/>
    <x v="1028"/>
    <s v="EE0224HDX"/>
    <d v="2025-02-26T00:00:00"/>
    <x v="2"/>
    <s v="3282"/>
    <x v="42"/>
    <s v="PA"/>
    <x v="3"/>
    <x v="0"/>
    <d v="2025-02-26T00:00:00"/>
    <d v="1899-12-30T06:54:04"/>
    <d v="2025-02-26T00:00:00"/>
    <d v="1899-12-30T18:43:59"/>
    <d v="2025-02-26T00:00:00"/>
    <d v="1899-12-30T07:14:56"/>
    <x v="225"/>
    <x v="26"/>
    <s v="7022043756"/>
    <s v="FBO"/>
    <d v="1899-12-30T23:18:58"/>
    <x v="2809"/>
    <d v="1899-12-30T11:49:55"/>
    <s v="Ensacado"/>
    <s v="E002"/>
    <x v="2"/>
    <d v="1899-12-30T00:20:52"/>
    <n v="-0.47850694444443997"/>
    <x v="1"/>
    <x v="3"/>
    <x v="1"/>
    <x v="1"/>
    <n v="0"/>
    <n v="0"/>
    <x v="0"/>
    <x v="1"/>
    <x v="1"/>
    <n v="0"/>
    <x v="5"/>
    <x v="1"/>
    <d v="1899-12-30T11:49:55"/>
    <d v="1899-12-30T10:51:55"/>
    <x v="1"/>
    <m/>
    <m/>
    <d v="1899-12-30T00:00:00"/>
    <d v="1899-12-30T00:20:52"/>
    <n v="4"/>
    <d v="1899-12-30T11:49:55"/>
    <n v="20.866666666665559"/>
    <x v="1"/>
    <x v="1"/>
  </r>
  <r>
    <x v="7"/>
    <s v="2025007853"/>
    <x v="0"/>
    <x v="1036"/>
    <s v="E8822FFZ"/>
    <d v="2025-02-26T00:00:00"/>
    <x v="2"/>
    <s v="3269"/>
    <x v="35"/>
    <s v="PA"/>
    <x v="6"/>
    <x v="0"/>
    <d v="2025-02-26T00:00:00"/>
    <d v="1899-12-30T06:49:54"/>
    <d v="2025-02-26T00:00:00"/>
    <d v="1899-12-30T06:48:04"/>
    <d v="2025-02-26T00:00:00"/>
    <d v="1899-12-30T07:17:36"/>
    <x v="0"/>
    <x v="0"/>
    <s v="7022043757"/>
    <s v="FBO"/>
    <d v="1899-12-30T00:31:22"/>
    <x v="323"/>
    <d v="1899-12-30T00:01:50"/>
    <s v="Granel"/>
    <s v="E001"/>
    <x v="2"/>
    <d v="1899-12-30T00:27:42"/>
    <d v="1899-12-30T00:29:32"/>
    <x v="1"/>
    <x v="3"/>
    <x v="1"/>
    <x v="2"/>
    <n v="0"/>
    <n v="0"/>
    <x v="0"/>
    <x v="2"/>
    <x v="1"/>
    <n v="0"/>
    <x v="5"/>
    <x v="1"/>
    <d v="1899-12-30T00:01:50"/>
    <d v="1899-12-30T00:01:50"/>
    <x v="0"/>
    <m/>
    <m/>
    <d v="1899-12-30T00:00:00"/>
    <d v="1899-12-30T00:27:42"/>
    <n v="4"/>
    <n v="-1.273148148149994E-3"/>
    <n v="27.699999999998415"/>
    <x v="1"/>
    <x v="1"/>
  </r>
  <r>
    <x v="7"/>
    <s v="2025007855"/>
    <x v="0"/>
    <x v="1031"/>
    <s v="E9461JBD"/>
    <d v="2025-02-26T00:00:00"/>
    <x v="2"/>
    <s v="3264"/>
    <x v="36"/>
    <s v="PA"/>
    <x v="1"/>
    <x v="0"/>
    <d v="2025-02-26T00:00:00"/>
    <d v="1899-12-30T06:58:29"/>
    <d v="2025-02-26T00:00:00"/>
    <d v="1899-12-30T06:56:39"/>
    <d v="2025-02-26T00:00:00"/>
    <d v="1899-12-30T07:20:05"/>
    <x v="0"/>
    <x v="0"/>
    <s v="7022043758"/>
    <s v="EXW"/>
    <d v="1899-12-30T00:25:16"/>
    <x v="2039"/>
    <d v="1899-12-30T00:01:50"/>
    <s v="Granel"/>
    <s v="E001"/>
    <x v="1"/>
    <d v="1899-12-30T00:21:36"/>
    <d v="1899-12-30T00:23:26"/>
    <x v="1"/>
    <x v="3"/>
    <x v="1"/>
    <x v="2"/>
    <n v="0"/>
    <n v="0"/>
    <x v="0"/>
    <x v="2"/>
    <x v="1"/>
    <n v="0"/>
    <x v="5"/>
    <x v="1"/>
    <d v="1899-12-30T00:01:50"/>
    <d v="1899-12-30T00:01:50"/>
    <x v="0"/>
    <m/>
    <m/>
    <d v="1899-12-30T00:00:00"/>
    <d v="1899-12-30T00:21:36"/>
    <n v="4"/>
    <n v="-1.273148148149994E-3"/>
    <n v="21.600000000000019"/>
    <x v="1"/>
    <x v="1"/>
  </r>
  <r>
    <x v="7"/>
    <s v="2025007857"/>
    <x v="0"/>
    <x v="1007"/>
    <s v="E9449KGB"/>
    <d v="2025-02-26T00:00:00"/>
    <x v="2"/>
    <s v="3269"/>
    <x v="35"/>
    <s v="PA"/>
    <x v="6"/>
    <x v="0"/>
    <d v="2025-02-26T00:00:00"/>
    <d v="1899-12-30T07:07:47"/>
    <d v="2025-02-26T00:00:00"/>
    <d v="1899-12-30T07:05:56"/>
    <d v="2025-02-26T00:00:00"/>
    <d v="1899-12-30T07:35:05"/>
    <x v="0"/>
    <x v="0"/>
    <s v="7022043761"/>
    <s v="FBO"/>
    <d v="1899-12-30T00:31:00"/>
    <x v="1206"/>
    <d v="1899-12-30T00:01:51"/>
    <s v="Granel"/>
    <s v="E001"/>
    <x v="2"/>
    <d v="1899-12-30T00:27:18"/>
    <d v="1899-12-30T00:29:09"/>
    <x v="2"/>
    <x v="3"/>
    <x v="1"/>
    <x v="2"/>
    <n v="0"/>
    <n v="0"/>
    <x v="0"/>
    <x v="2"/>
    <x v="1"/>
    <n v="0"/>
    <x v="5"/>
    <x v="1"/>
    <d v="1899-12-30T00:01:51"/>
    <d v="1899-12-30T00:01:51"/>
    <x v="0"/>
    <m/>
    <m/>
    <d v="1899-12-30T00:00:00"/>
    <d v="1899-12-30T00:27:18"/>
    <n v="4"/>
    <n v="-1.2847222222199806E-3"/>
    <n v="27.299999999995233"/>
    <x v="1"/>
    <x v="1"/>
  </r>
  <r>
    <x v="7"/>
    <s v="2025007859"/>
    <x v="0"/>
    <x v="1068"/>
    <s v="E9533LGJ"/>
    <d v="2025-02-26T00:00:00"/>
    <x v="2"/>
    <s v="3295"/>
    <x v="15"/>
    <s v="PA"/>
    <x v="2"/>
    <x v="0"/>
    <d v="2025-02-26T00:00:00"/>
    <d v="1899-12-30T07:09:31"/>
    <d v="2025-02-26T00:00:00"/>
    <d v="1899-12-30T07:07:40"/>
    <d v="2025-02-26T00:00:00"/>
    <d v="1899-12-30T07:41:08"/>
    <x v="0"/>
    <x v="0"/>
    <s v="7022043763"/>
    <s v="FBO"/>
    <d v="1899-12-30T00:35:19"/>
    <x v="1446"/>
    <d v="1899-12-30T00:01:51"/>
    <s v="Ensacado"/>
    <s v="E002"/>
    <x v="2"/>
    <d v="1899-12-30T00:31:37"/>
    <d v="1899-12-30T00:33:28"/>
    <x v="2"/>
    <x v="3"/>
    <x v="1"/>
    <x v="1"/>
    <n v="0"/>
    <n v="0"/>
    <x v="0"/>
    <x v="1"/>
    <x v="1"/>
    <n v="0"/>
    <x v="5"/>
    <x v="1"/>
    <d v="1899-12-30T00:01:51"/>
    <d v="1899-12-30T00:01:51"/>
    <x v="0"/>
    <m/>
    <m/>
    <d v="1899-12-30T00:00:00"/>
    <d v="1899-12-30T00:31:37"/>
    <n v="4"/>
    <n v="-1.2847222222199806E-3"/>
    <n v="31.616666666668838"/>
    <x v="1"/>
    <x v="1"/>
  </r>
  <r>
    <x v="7"/>
    <s v="2025007861"/>
    <x v="0"/>
    <x v="1014"/>
    <s v="E7970JYD"/>
    <d v="2025-02-26T00:00:00"/>
    <x v="2"/>
    <s v="3264"/>
    <x v="36"/>
    <s v="PA"/>
    <x v="1"/>
    <x v="0"/>
    <d v="2025-02-26T00:00:00"/>
    <d v="1899-12-30T07:13:28"/>
    <d v="2025-02-26T00:00:00"/>
    <d v="1899-12-30T07:11:39"/>
    <d v="2025-02-26T00:00:00"/>
    <d v="1899-12-30T07:43:56"/>
    <x v="0"/>
    <x v="0"/>
    <s v="7022043764"/>
    <s v="EXW"/>
    <d v="1899-12-30T00:34:06"/>
    <x v="2810"/>
    <d v="1899-12-30T00:01:49"/>
    <s v="Granel"/>
    <s v="E001"/>
    <x v="1"/>
    <d v="1899-12-30T00:30:28"/>
    <d v="1899-12-30T00:32:17"/>
    <x v="2"/>
    <x v="3"/>
    <x v="1"/>
    <x v="2"/>
    <n v="0"/>
    <n v="0"/>
    <x v="0"/>
    <x v="2"/>
    <x v="1"/>
    <n v="0"/>
    <x v="5"/>
    <x v="1"/>
    <d v="1899-12-30T00:01:49"/>
    <d v="1899-12-30T00:01:49"/>
    <x v="0"/>
    <m/>
    <m/>
    <d v="1899-12-30T00:00:00"/>
    <d v="1899-12-30T00:30:28"/>
    <n v="4"/>
    <n v="-1.2615740740800074E-3"/>
    <n v="30.466666666670335"/>
    <x v="1"/>
    <x v="1"/>
  </r>
  <r>
    <x v="7"/>
    <s v="2025007862"/>
    <x v="0"/>
    <x v="1076"/>
    <s v="E0463JRH"/>
    <d v="2025-02-26T00:00:00"/>
    <x v="2"/>
    <s v="3264"/>
    <x v="36"/>
    <s v="PA"/>
    <x v="1"/>
    <x v="0"/>
    <d v="2025-02-26T00:00:00"/>
    <d v="1899-12-30T07:20:48"/>
    <d v="2025-02-26T00:00:00"/>
    <d v="1899-12-30T07:18:57"/>
    <d v="2025-02-26T00:00:00"/>
    <d v="1899-12-30T07:46:17"/>
    <x v="0"/>
    <x v="0"/>
    <s v="7022043765"/>
    <s v="FBO"/>
    <d v="1899-12-30T00:29:11"/>
    <x v="2811"/>
    <d v="1899-12-30T00:01:51"/>
    <s v="Granel"/>
    <s v="E001"/>
    <x v="2"/>
    <d v="1899-12-30T00:25:29"/>
    <d v="1899-12-30T00:27:20"/>
    <x v="2"/>
    <x v="3"/>
    <x v="1"/>
    <x v="2"/>
    <n v="0"/>
    <n v="0"/>
    <x v="0"/>
    <x v="2"/>
    <x v="1"/>
    <n v="0"/>
    <x v="5"/>
    <x v="1"/>
    <d v="1899-12-30T00:01:51"/>
    <d v="1899-12-30T00:01:51"/>
    <x v="0"/>
    <m/>
    <m/>
    <d v="1899-12-30T00:00:00"/>
    <d v="1899-12-30T00:25:29"/>
    <n v="4"/>
    <n v="-1.2847222222199806E-3"/>
    <n v="25.483333333334411"/>
    <x v="1"/>
    <x v="1"/>
  </r>
  <r>
    <x v="7"/>
    <s v="2025007863"/>
    <x v="0"/>
    <x v="1085"/>
    <s v="E2589JTB"/>
    <d v="2025-02-26T00:00:00"/>
    <x v="2"/>
    <s v="3264"/>
    <x v="36"/>
    <s v="PA"/>
    <x v="1"/>
    <x v="0"/>
    <d v="2025-02-26T00:00:00"/>
    <d v="1899-12-30T07:26:51"/>
    <d v="2025-02-26T00:00:00"/>
    <d v="1899-12-30T07:25:00"/>
    <d v="2025-02-26T00:00:00"/>
    <d v="1899-12-30T07:59:31"/>
    <x v="0"/>
    <x v="0"/>
    <s v="7022043767"/>
    <s v="FBO"/>
    <d v="1899-12-30T00:36:22"/>
    <x v="1077"/>
    <d v="1899-12-30T00:01:51"/>
    <s v="Granel"/>
    <s v="E001"/>
    <x v="2"/>
    <d v="1899-12-30T00:32:40"/>
    <d v="1899-12-30T00:34:31"/>
    <x v="2"/>
    <x v="3"/>
    <x v="1"/>
    <x v="2"/>
    <n v="0"/>
    <n v="0"/>
    <x v="0"/>
    <x v="2"/>
    <x v="1"/>
    <n v="0"/>
    <x v="5"/>
    <x v="1"/>
    <d v="1899-12-30T00:01:51"/>
    <d v="1899-12-30T00:01:51"/>
    <x v="0"/>
    <m/>
    <m/>
    <d v="1899-12-30T00:00:00"/>
    <d v="1899-12-30T00:32:40"/>
    <n v="4"/>
    <n v="-1.2847222222199806E-3"/>
    <n v="32.666666666673635"/>
    <x v="1"/>
    <x v="1"/>
  </r>
  <r>
    <x v="7"/>
    <s v="2025007867"/>
    <x v="0"/>
    <x v="1021"/>
    <s v="E0721JRZ"/>
    <d v="2025-02-26T00:00:00"/>
    <x v="2"/>
    <s v="3264"/>
    <x v="36"/>
    <s v="PA"/>
    <x v="1"/>
    <x v="0"/>
    <d v="2025-02-26T00:00:00"/>
    <d v="1899-12-30T07:49:33"/>
    <d v="2025-02-26T00:00:00"/>
    <d v="1899-12-30T07:47:42"/>
    <d v="2025-02-26T00:00:00"/>
    <d v="1899-12-30T08:13:19"/>
    <x v="0"/>
    <x v="0"/>
    <s v="7022043768"/>
    <s v="FBO"/>
    <d v="1899-12-30T00:27:28"/>
    <x v="2812"/>
    <d v="1899-12-30T00:01:51"/>
    <s v="Granel"/>
    <s v="E001"/>
    <x v="2"/>
    <d v="1899-12-30T00:23:46"/>
    <d v="1899-12-30T00:25:37"/>
    <x v="2"/>
    <x v="3"/>
    <x v="1"/>
    <x v="2"/>
    <n v="0"/>
    <n v="0"/>
    <x v="0"/>
    <x v="2"/>
    <x v="1"/>
    <n v="0"/>
    <x v="5"/>
    <x v="1"/>
    <d v="1899-12-30T00:01:51"/>
    <d v="1899-12-30T00:01:51"/>
    <x v="0"/>
    <m/>
    <m/>
    <d v="1899-12-30T00:00:00"/>
    <d v="1899-12-30T00:23:46"/>
    <n v="4"/>
    <n v="-1.2847222222200361E-3"/>
    <n v="23.766666666667209"/>
    <x v="2"/>
    <x v="1"/>
  </r>
  <r>
    <x v="7"/>
    <s v="2025007870"/>
    <x v="0"/>
    <x v="1015"/>
    <s v="E9043KYN"/>
    <d v="2025-02-26T00:00:00"/>
    <x v="2"/>
    <s v="3264"/>
    <x v="36"/>
    <s v="PA"/>
    <x v="1"/>
    <x v="0"/>
    <d v="2025-02-26T00:00:00"/>
    <d v="1899-12-30T07:56:23"/>
    <d v="2025-02-26T00:00:00"/>
    <d v="1899-12-30T07:54:32"/>
    <d v="2025-02-26T00:00:00"/>
    <d v="1899-12-30T08:17:30"/>
    <x v="0"/>
    <x v="0"/>
    <s v="7022043769"/>
    <s v="EXW"/>
    <d v="1899-12-30T00:24:49"/>
    <x v="1717"/>
    <d v="1899-12-30T00:01:51"/>
    <s v="Granel"/>
    <s v="E001"/>
    <x v="1"/>
    <d v="1899-12-30T00:21:07"/>
    <d v="1899-12-30T00:22:58"/>
    <x v="2"/>
    <x v="3"/>
    <x v="1"/>
    <x v="2"/>
    <n v="0"/>
    <n v="0"/>
    <x v="0"/>
    <x v="2"/>
    <x v="1"/>
    <n v="0"/>
    <x v="5"/>
    <x v="1"/>
    <d v="1899-12-30T00:01:51"/>
    <d v="1899-12-30T00:01:51"/>
    <x v="0"/>
    <m/>
    <m/>
    <d v="1899-12-30T00:00:00"/>
    <d v="1899-12-30T00:21:07"/>
    <n v="4"/>
    <n v="-1.2847222222199806E-3"/>
    <n v="21.116666666663999"/>
    <x v="2"/>
    <x v="1"/>
  </r>
  <r>
    <x v="7"/>
    <s v=""/>
    <x v="0"/>
    <x v="1103"/>
    <s v="ER1962BDRR2633BBZ"/>
    <d v="2025-02-26T00:00:00"/>
    <x v="2"/>
    <s v="3269"/>
    <x v="35"/>
    <s v="PA"/>
    <x v="2"/>
    <x v="0"/>
    <d v="2025-02-26T00:00:00"/>
    <d v="1899-12-30T07:34:59"/>
    <d v="2025-02-26T00:00:00"/>
    <d v="1899-12-30T07:35:21"/>
    <d v="2025-02-26T00:00:00"/>
    <d v="1899-12-30T08:19:43"/>
    <x v="194"/>
    <x v="26"/>
    <s v="7022043770"/>
    <s v="FBO"/>
    <d v="1899-12-30T00:44:44"/>
    <x v="2813"/>
    <d v="1899-12-30T00:00:22"/>
    <s v="Granel"/>
    <s v="E001"/>
    <x v="2"/>
    <d v="1899-12-30T00:44:44"/>
    <d v="1899-12-30T00:44:22"/>
    <x v="2"/>
    <x v="3"/>
    <x v="1"/>
    <x v="2"/>
    <n v="0"/>
    <n v="0"/>
    <x v="0"/>
    <x v="2"/>
    <x v="1"/>
    <n v="0"/>
    <x v="5"/>
    <x v="1"/>
    <d v="1899-12-30T00:00:22"/>
    <d v="1899-12-30T00:00:22"/>
    <x v="0"/>
    <m/>
    <m/>
    <d v="1899-12-30T00:00:00"/>
    <d v="1899-12-30T00:44:44"/>
    <n v="4"/>
    <d v="1899-12-30T00:00:22"/>
    <n v="44.733333333326392"/>
    <x v="2"/>
    <x v="1"/>
  </r>
  <r>
    <x v="7"/>
    <s v="2025007871"/>
    <x v="0"/>
    <x v="1013"/>
    <s v="E3888GZR"/>
    <d v="2025-02-26T00:00:00"/>
    <x v="2"/>
    <s v="3269"/>
    <x v="35"/>
    <s v="PA"/>
    <x v="6"/>
    <x v="0"/>
    <d v="2025-02-26T00:00:00"/>
    <d v="1899-12-30T08:01:02"/>
    <d v="2025-02-26T00:00:00"/>
    <d v="1899-12-30T07:59:11"/>
    <d v="2025-02-26T00:00:00"/>
    <d v="1899-12-30T08:23:55"/>
    <x v="0"/>
    <x v="0"/>
    <s v="7022043771"/>
    <s v="EXW"/>
    <d v="1899-12-30T00:26:35"/>
    <x v="1617"/>
    <d v="1899-12-30T00:01:51"/>
    <s v="Granel"/>
    <s v="E001"/>
    <x v="1"/>
    <d v="1899-12-30T00:22:53"/>
    <d v="1899-12-30T00:24:44"/>
    <x v="3"/>
    <x v="3"/>
    <x v="1"/>
    <x v="2"/>
    <n v="0"/>
    <n v="0"/>
    <x v="0"/>
    <x v="2"/>
    <x v="1"/>
    <n v="0"/>
    <x v="5"/>
    <x v="1"/>
    <d v="1899-12-30T00:01:51"/>
    <d v="1899-12-30T00:01:51"/>
    <x v="0"/>
    <m/>
    <m/>
    <d v="1899-12-30T00:00:00"/>
    <d v="1899-12-30T00:22:53"/>
    <n v="4"/>
    <n v="-1.2847222222299726E-3"/>
    <n v="22.883333333328011"/>
    <x v="2"/>
    <x v="1"/>
  </r>
  <r>
    <x v="7"/>
    <s v="2025007872"/>
    <x v="0"/>
    <x v="1024"/>
    <s v="E2348KGX"/>
    <d v="2025-02-26T00:00:00"/>
    <x v="2"/>
    <s v="3269"/>
    <x v="35"/>
    <s v="PA"/>
    <x v="6"/>
    <x v="0"/>
    <d v="2025-02-26T00:00:00"/>
    <d v="1899-12-30T08:14:13"/>
    <d v="2025-02-26T00:00:00"/>
    <d v="1899-12-30T08:12:21"/>
    <d v="2025-02-26T00:00:00"/>
    <d v="1899-12-30T08:39:26"/>
    <x v="0"/>
    <x v="0"/>
    <s v="7022043772"/>
    <s v="FBO"/>
    <d v="1899-12-30T00:28:57"/>
    <x v="2"/>
    <d v="1899-12-30T00:01:52"/>
    <s v="Granel"/>
    <s v="E001"/>
    <x v="2"/>
    <d v="1899-12-30T00:25:13"/>
    <d v="1899-12-30T00:27:05"/>
    <x v="3"/>
    <x v="3"/>
    <x v="1"/>
    <x v="2"/>
    <n v="0"/>
    <n v="0"/>
    <x v="0"/>
    <x v="2"/>
    <x v="1"/>
    <n v="0"/>
    <x v="5"/>
    <x v="1"/>
    <d v="1899-12-30T00:01:52"/>
    <d v="1899-12-30T00:01:52"/>
    <x v="0"/>
    <m/>
    <m/>
    <d v="1899-12-30T00:00:00"/>
    <d v="1899-12-30T00:25:13"/>
    <n v="4"/>
    <n v="-1.2962962963000146E-3"/>
    <n v="25.216666666660803"/>
    <x v="2"/>
    <x v="1"/>
  </r>
  <r>
    <x v="7"/>
    <s v="2025007873"/>
    <x v="0"/>
    <x v="1071"/>
    <s v="E2254MLP"/>
    <d v="2025-02-26T00:00:00"/>
    <x v="2"/>
    <s v="3260"/>
    <x v="41"/>
    <s v="PA"/>
    <x v="20"/>
    <x v="0"/>
    <d v="2025-02-26T00:00:00"/>
    <d v="1899-12-30T08:17:41"/>
    <d v="2025-02-26T00:00:00"/>
    <d v="1899-12-30T08:15:49"/>
    <d v="2025-02-26T00:00:00"/>
    <d v="1899-12-30T08:45:44"/>
    <x v="0"/>
    <x v="0"/>
    <s v="7022043773"/>
    <s v="FBO"/>
    <d v="1899-12-30T00:31:47"/>
    <x v="142"/>
    <d v="1899-12-30T00:01:52"/>
    <s v="Granel"/>
    <s v="E001"/>
    <x v="2"/>
    <d v="1899-12-30T00:28:03"/>
    <d v="1899-12-30T00:29:55"/>
    <x v="3"/>
    <x v="3"/>
    <x v="1"/>
    <x v="2"/>
    <n v="0"/>
    <n v="0"/>
    <x v="0"/>
    <x v="2"/>
    <x v="1"/>
    <n v="0"/>
    <x v="5"/>
    <x v="1"/>
    <d v="1899-12-30T00:01:52"/>
    <d v="1899-12-30T00:01:52"/>
    <x v="0"/>
    <m/>
    <m/>
    <d v="1899-12-30T00:00:00"/>
    <d v="1899-12-30T00:28:03"/>
    <n v="4"/>
    <n v="-1.2962962962999591E-3"/>
    <n v="28.049999999990476"/>
    <x v="2"/>
    <x v="1"/>
  </r>
  <r>
    <x v="7"/>
    <s v="2025007874"/>
    <x v="0"/>
    <x v="1164"/>
    <s v="E0974JKJ"/>
    <d v="2025-02-26T00:00:00"/>
    <x v="2"/>
    <s v="3264"/>
    <x v="36"/>
    <s v="PA"/>
    <x v="1"/>
    <x v="0"/>
    <d v="2025-02-26T00:00:00"/>
    <d v="1899-12-30T08:23:46"/>
    <d v="2025-02-26T00:00:00"/>
    <d v="1899-12-30T08:21:56"/>
    <d v="2025-02-26T00:00:00"/>
    <d v="1899-12-30T08:54:16"/>
    <x v="0"/>
    <x v="0"/>
    <s v="7022043774"/>
    <s v="FBO"/>
    <d v="1899-12-30T00:34:10"/>
    <x v="927"/>
    <d v="1899-12-30T00:01:50"/>
    <s v="Granel"/>
    <s v="E001"/>
    <x v="2"/>
    <d v="1899-12-30T00:30:30"/>
    <d v="1899-12-30T00:32:20"/>
    <x v="3"/>
    <x v="3"/>
    <x v="1"/>
    <x v="2"/>
    <n v="0"/>
    <n v="0"/>
    <x v="0"/>
    <x v="2"/>
    <x v="1"/>
    <n v="0"/>
    <x v="5"/>
    <x v="1"/>
    <d v="1899-12-30T00:01:50"/>
    <d v="1899-12-30T00:01:50"/>
    <x v="0"/>
    <m/>
    <m/>
    <d v="1899-12-30T00:00:00"/>
    <d v="1899-12-30T00:30:30"/>
    <n v="4"/>
    <n v="-1.273148148149994E-3"/>
    <n v="30.500000000006445"/>
    <x v="2"/>
    <x v="1"/>
  </r>
  <r>
    <x v="7"/>
    <s v="2025007876"/>
    <x v="0"/>
    <x v="1064"/>
    <s v="E3861LZF"/>
    <d v="2025-02-26T00:00:00"/>
    <x v="2"/>
    <s v="3269"/>
    <x v="35"/>
    <s v="PA"/>
    <x v="6"/>
    <x v="0"/>
    <d v="2025-02-26T00:00:00"/>
    <d v="1899-12-30T08:47:55"/>
    <d v="2025-02-26T00:00:00"/>
    <d v="1899-12-30T08:46:05"/>
    <d v="2025-02-26T00:00:00"/>
    <d v="1899-12-30T09:15:54"/>
    <x v="0"/>
    <x v="0"/>
    <s v="7022043775"/>
    <s v="FBO"/>
    <d v="1899-12-30T00:31:39"/>
    <x v="428"/>
    <d v="1899-12-30T00:01:50"/>
    <s v="Granel"/>
    <s v="E001"/>
    <x v="2"/>
    <d v="1899-12-30T00:27:59"/>
    <d v="1899-12-30T00:29:49"/>
    <x v="3"/>
    <x v="3"/>
    <x v="1"/>
    <x v="2"/>
    <n v="0"/>
    <n v="0"/>
    <x v="0"/>
    <x v="2"/>
    <x v="1"/>
    <n v="0"/>
    <x v="5"/>
    <x v="1"/>
    <d v="1899-12-30T00:01:50"/>
    <d v="1899-12-30T00:01:50"/>
    <x v="0"/>
    <m/>
    <m/>
    <d v="1899-12-30T00:00:00"/>
    <d v="1899-12-30T00:27:59"/>
    <n v="4"/>
    <n v="-1.273148148149994E-3"/>
    <n v="27.983333333332805"/>
    <x v="3"/>
    <x v="1"/>
  </r>
  <r>
    <x v="7"/>
    <s v="2025007880"/>
    <x v="0"/>
    <x v="1165"/>
    <s v="E7307LYM"/>
    <d v="2025-02-26T00:00:00"/>
    <x v="2"/>
    <s v="3269"/>
    <x v="35"/>
    <s v="PA"/>
    <x v="6"/>
    <x v="0"/>
    <d v="2025-02-26T00:00:00"/>
    <d v="1899-12-30T08:54:21"/>
    <d v="2025-02-26T00:00:00"/>
    <d v="1899-12-30T08:52:30"/>
    <d v="2025-02-26T00:00:00"/>
    <d v="1899-12-30T09:32:34"/>
    <x v="0"/>
    <x v="0"/>
    <s v="7022043776"/>
    <s v="FBO"/>
    <d v="1899-12-30T00:41:55"/>
    <x v="1843"/>
    <d v="1899-12-30T00:01:51"/>
    <s v="Granel"/>
    <s v="E001"/>
    <x v="2"/>
    <d v="1899-12-30T00:38:13"/>
    <d v="1899-12-30T00:40:04"/>
    <x v="3"/>
    <x v="3"/>
    <x v="1"/>
    <x v="2"/>
    <n v="0"/>
    <n v="0"/>
    <x v="0"/>
    <x v="2"/>
    <x v="1"/>
    <n v="0"/>
    <x v="5"/>
    <x v="1"/>
    <d v="1899-12-30T00:01:51"/>
    <d v="1899-12-30T00:01:51"/>
    <x v="0"/>
    <m/>
    <m/>
    <d v="1899-12-30T00:00:00"/>
    <d v="1899-12-30T00:38:13"/>
    <n v="4"/>
    <n v="-1.2847222222199806E-3"/>
    <n v="38.216666666664032"/>
    <x v="3"/>
    <x v="1"/>
  </r>
  <r>
    <x v="7"/>
    <s v="2025007889"/>
    <x v="0"/>
    <x v="1031"/>
    <s v="E9461JBD"/>
    <d v="2025-02-26T00:00:00"/>
    <x v="2"/>
    <s v="3264"/>
    <x v="36"/>
    <s v="PA"/>
    <x v="1"/>
    <x v="0"/>
    <d v="2025-02-26T00:00:00"/>
    <d v="1899-12-30T09:16:35"/>
    <d v="2025-02-26T00:00:00"/>
    <d v="1899-12-30T09:14:45"/>
    <d v="2025-02-26T00:00:00"/>
    <d v="1899-12-30T09:43:00"/>
    <x v="0"/>
    <x v="0"/>
    <s v="7022043777"/>
    <s v="EXW"/>
    <d v="1899-12-30T00:30:05"/>
    <x v="2814"/>
    <d v="1899-12-30T00:01:50"/>
    <s v="Granel"/>
    <s v="E001"/>
    <x v="1"/>
    <d v="1899-12-30T00:26:25"/>
    <d v="1899-12-30T00:28:15"/>
    <x v="4"/>
    <x v="3"/>
    <x v="1"/>
    <x v="2"/>
    <n v="0"/>
    <n v="0"/>
    <x v="0"/>
    <x v="2"/>
    <x v="1"/>
    <n v="0"/>
    <x v="5"/>
    <x v="1"/>
    <d v="1899-12-30T00:01:50"/>
    <d v="1899-12-30T00:01:50"/>
    <x v="0"/>
    <m/>
    <m/>
    <d v="1899-12-30T00:00:00"/>
    <d v="1899-12-30T00:26:25"/>
    <n v="4"/>
    <n v="-1.273148148140002E-3"/>
    <n v="26.416666666670423"/>
    <x v="3"/>
    <x v="1"/>
  </r>
  <r>
    <x v="7"/>
    <s v="2025007884"/>
    <x v="0"/>
    <x v="1036"/>
    <s v="E8822FFZ"/>
    <d v="2025-02-26T00:00:00"/>
    <x v="2"/>
    <s v="3269"/>
    <x v="35"/>
    <s v="PA"/>
    <x v="6"/>
    <x v="0"/>
    <d v="2025-02-26T00:00:00"/>
    <d v="1899-12-30T09:12:33"/>
    <d v="2025-02-26T00:00:00"/>
    <d v="1899-12-30T09:10:42"/>
    <d v="2025-02-26T00:00:00"/>
    <d v="1899-12-30T09:44:20"/>
    <x v="0"/>
    <x v="0"/>
    <s v="7022043778"/>
    <s v="FBO"/>
    <d v="1899-12-30T00:35:29"/>
    <x v="2815"/>
    <d v="1899-12-30T00:01:51"/>
    <s v="Granel"/>
    <s v="E001"/>
    <x v="2"/>
    <d v="1899-12-30T00:31:47"/>
    <d v="1899-12-30T00:33:38"/>
    <x v="4"/>
    <x v="3"/>
    <x v="1"/>
    <x v="2"/>
    <n v="0"/>
    <n v="0"/>
    <x v="0"/>
    <x v="2"/>
    <x v="1"/>
    <n v="0"/>
    <x v="5"/>
    <x v="1"/>
    <d v="1899-12-30T00:01:51"/>
    <d v="1899-12-30T00:01:51"/>
    <x v="0"/>
    <m/>
    <m/>
    <d v="1899-12-30T00:00:00"/>
    <d v="1899-12-30T00:31:47"/>
    <n v="4"/>
    <n v="-1.2847222222199806E-3"/>
    <n v="31.783333333334436"/>
    <x v="3"/>
    <x v="1"/>
  </r>
  <r>
    <x v="7"/>
    <s v="2025007877"/>
    <x v="0"/>
    <x v="1033"/>
    <s v="E4768KNH"/>
    <d v="2025-02-26T00:00:00"/>
    <x v="2"/>
    <s v="3269"/>
    <x v="35"/>
    <s v="PA"/>
    <x v="6"/>
    <x v="0"/>
    <d v="2025-02-26T00:00:00"/>
    <d v="1899-12-30T08:51:44"/>
    <d v="2025-02-26T00:00:00"/>
    <d v="1899-12-30T08:49:54"/>
    <d v="2025-02-26T00:00:00"/>
    <d v="1899-12-30T09:52:20"/>
    <x v="0"/>
    <x v="0"/>
    <s v="7022043779"/>
    <s v="FBO"/>
    <d v="1899-12-30T01:04:16"/>
    <x v="2816"/>
    <d v="1899-12-30T00:01:50"/>
    <s v="Granel"/>
    <s v="E001"/>
    <x v="2"/>
    <d v="1899-12-30T01:00:36"/>
    <d v="1899-12-30T01:02:26"/>
    <x v="3"/>
    <x v="3"/>
    <x v="1"/>
    <x v="2"/>
    <n v="0"/>
    <n v="0"/>
    <x v="0"/>
    <x v="2"/>
    <x v="1"/>
    <n v="0"/>
    <x v="5"/>
    <x v="0"/>
    <d v="1899-12-30T00:01:50"/>
    <d v="1899-12-30T00:01:50"/>
    <x v="0"/>
    <m/>
    <m/>
    <d v="1899-12-30T00:00:00"/>
    <d v="1899-12-30T01:00:36"/>
    <n v="4"/>
    <n v="-1.273148148149994E-3"/>
    <n v="60.599999999995163"/>
    <x v="3"/>
    <x v="0"/>
  </r>
  <r>
    <x v="7"/>
    <s v="2025007881"/>
    <x v="0"/>
    <x v="1054"/>
    <s v="E8120GLY"/>
    <d v="2025-02-26T00:00:00"/>
    <x v="2"/>
    <s v="3269"/>
    <x v="35"/>
    <s v="PA"/>
    <x v="6"/>
    <x v="0"/>
    <d v="2025-02-26T00:00:00"/>
    <d v="1899-12-30T08:54:50"/>
    <d v="2025-02-26T00:00:00"/>
    <d v="1899-12-30T08:52:59"/>
    <d v="2025-02-26T00:00:00"/>
    <d v="1899-12-30T09:55:19"/>
    <x v="0"/>
    <x v="0"/>
    <s v="7022043780"/>
    <s v="FBO"/>
    <d v="1899-12-30T01:04:11"/>
    <x v="2807"/>
    <d v="1899-12-30T00:01:51"/>
    <s v="Granel"/>
    <s v="E001"/>
    <x v="2"/>
    <d v="1899-12-30T01:00:29"/>
    <d v="1899-12-30T01:02:20"/>
    <x v="3"/>
    <x v="3"/>
    <x v="1"/>
    <x v="2"/>
    <n v="0"/>
    <n v="0"/>
    <x v="0"/>
    <x v="2"/>
    <x v="1"/>
    <n v="0"/>
    <x v="5"/>
    <x v="0"/>
    <d v="1899-12-30T00:01:51"/>
    <d v="1899-12-30T00:01:51"/>
    <x v="0"/>
    <m/>
    <m/>
    <d v="1899-12-30T00:00:00"/>
    <d v="1899-12-30T01:00:29"/>
    <n v="4"/>
    <n v="-1.2847222222300281E-3"/>
    <n v="60.483333333326371"/>
    <x v="3"/>
    <x v="0"/>
  </r>
  <r>
    <x v="7"/>
    <s v="2025007888"/>
    <x v="0"/>
    <x v="1016"/>
    <s v="E8976JGF"/>
    <d v="2025-02-26T00:00:00"/>
    <x v="2"/>
    <s v="3264"/>
    <x v="36"/>
    <s v="PA"/>
    <x v="1"/>
    <x v="0"/>
    <d v="2025-02-26T00:00:00"/>
    <d v="1899-12-30T09:15:22"/>
    <d v="2025-02-26T00:00:00"/>
    <d v="1899-12-30T09:13:32"/>
    <d v="2025-02-26T00:00:00"/>
    <d v="1899-12-30T10:00:55"/>
    <x v="0"/>
    <x v="0"/>
    <s v="7022043781"/>
    <s v="EXW"/>
    <d v="1899-12-30T00:49:13"/>
    <x v="1841"/>
    <d v="1899-12-30T00:01:50"/>
    <s v="Granel"/>
    <s v="E001"/>
    <x v="1"/>
    <d v="1899-12-30T00:45:33"/>
    <d v="1899-12-30T00:47:23"/>
    <x v="4"/>
    <x v="3"/>
    <x v="1"/>
    <x v="2"/>
    <n v="0"/>
    <n v="0"/>
    <x v="0"/>
    <x v="2"/>
    <x v="1"/>
    <n v="0"/>
    <x v="5"/>
    <x v="0"/>
    <d v="1899-12-30T00:01:50"/>
    <d v="1899-12-30T00:01:50"/>
    <x v="0"/>
    <m/>
    <m/>
    <d v="1899-12-30T00:00:00"/>
    <d v="1899-12-30T00:45:33"/>
    <n v="4"/>
    <n v="-1.273148148149994E-3"/>
    <n v="45.549999999993609"/>
    <x v="4"/>
    <x v="0"/>
  </r>
  <r>
    <x v="7"/>
    <s v="2025007890"/>
    <x v="0"/>
    <x v="1051"/>
    <s v="E4258HML"/>
    <d v="2025-02-26T00:00:00"/>
    <x v="2"/>
    <s v="3264"/>
    <x v="36"/>
    <s v="PA"/>
    <x v="1"/>
    <x v="0"/>
    <d v="2025-02-26T00:00:00"/>
    <d v="1899-12-30T09:21:33"/>
    <d v="2025-02-26T00:00:00"/>
    <d v="1899-12-30T09:19:42"/>
    <d v="2025-02-26T00:00:00"/>
    <d v="1899-12-30T10:04:21"/>
    <x v="0"/>
    <x v="0"/>
    <s v="7022043782"/>
    <s v="FBO"/>
    <d v="1899-12-30T00:46:30"/>
    <x v="1791"/>
    <d v="1899-12-30T00:01:51"/>
    <s v="Granel"/>
    <s v="E001"/>
    <x v="2"/>
    <d v="1899-12-30T00:42:48"/>
    <d v="1899-12-30T00:44:39"/>
    <x v="4"/>
    <x v="3"/>
    <x v="1"/>
    <x v="2"/>
    <n v="0"/>
    <n v="0"/>
    <x v="0"/>
    <x v="2"/>
    <x v="1"/>
    <n v="0"/>
    <x v="5"/>
    <x v="1"/>
    <d v="1899-12-30T00:01:51"/>
    <d v="1899-12-30T00:01:51"/>
    <x v="0"/>
    <m/>
    <m/>
    <d v="1899-12-30T00:00:00"/>
    <d v="1899-12-30T00:42:48"/>
    <n v="4"/>
    <n v="-1.2847222222199806E-3"/>
    <n v="42.799999999996778"/>
    <x v="4"/>
    <x v="1"/>
  </r>
  <r>
    <x v="7"/>
    <s v="2025007886"/>
    <x v="0"/>
    <x v="1055"/>
    <s v="E5813KFK"/>
    <d v="2025-02-26T00:00:00"/>
    <x v="2"/>
    <s v="3269"/>
    <x v="35"/>
    <s v="PA"/>
    <x v="6"/>
    <x v="0"/>
    <d v="2025-02-26T00:00:00"/>
    <d v="1899-12-30T09:14:30"/>
    <d v="2025-02-26T00:00:00"/>
    <d v="1899-12-30T09:12:39"/>
    <d v="2025-02-26T00:00:00"/>
    <d v="1899-12-30T10:04:26"/>
    <x v="0"/>
    <x v="0"/>
    <s v="7022043783"/>
    <s v="FBO"/>
    <d v="1899-12-30T00:53:38"/>
    <x v="2817"/>
    <d v="1899-12-30T00:01:51"/>
    <s v="Granel"/>
    <s v="E001"/>
    <x v="2"/>
    <d v="1899-12-30T00:49:56"/>
    <d v="1899-12-30T00:51:47"/>
    <x v="4"/>
    <x v="3"/>
    <x v="1"/>
    <x v="2"/>
    <n v="0"/>
    <n v="0"/>
    <x v="0"/>
    <x v="2"/>
    <x v="1"/>
    <n v="0"/>
    <x v="5"/>
    <x v="0"/>
    <d v="1899-12-30T00:01:51"/>
    <d v="1899-12-30T00:01:51"/>
    <x v="0"/>
    <m/>
    <m/>
    <d v="1899-12-30T00:00:00"/>
    <d v="1899-12-30T00:49:56"/>
    <n v="4"/>
    <n v="-1.2847222222200361E-3"/>
    <n v="49.933333333339192"/>
    <x v="4"/>
    <x v="0"/>
  </r>
  <r>
    <x v="7"/>
    <s v="2025007891"/>
    <x v="0"/>
    <x v="1014"/>
    <s v="E7970JYD"/>
    <d v="2025-02-26T00:00:00"/>
    <x v="2"/>
    <s v="3264"/>
    <x v="36"/>
    <s v="PA"/>
    <x v="1"/>
    <x v="0"/>
    <d v="2025-02-26T00:00:00"/>
    <d v="1899-12-30T09:25:34"/>
    <d v="2025-02-26T00:00:00"/>
    <d v="1899-12-30T09:23:43"/>
    <d v="2025-02-26T00:00:00"/>
    <d v="1899-12-30T10:09:14"/>
    <x v="0"/>
    <x v="0"/>
    <s v="7022043784"/>
    <s v="EXW"/>
    <d v="1899-12-30T00:47:22"/>
    <x v="2818"/>
    <d v="1899-12-30T00:01:51"/>
    <s v="Granel"/>
    <s v="E001"/>
    <x v="1"/>
    <d v="1899-12-30T00:43:40"/>
    <d v="1899-12-30T00:45:31"/>
    <x v="4"/>
    <x v="3"/>
    <x v="1"/>
    <x v="2"/>
    <n v="0"/>
    <n v="0"/>
    <x v="0"/>
    <x v="2"/>
    <x v="1"/>
    <n v="0"/>
    <x v="5"/>
    <x v="1"/>
    <d v="1899-12-30T00:01:51"/>
    <d v="1899-12-30T00:01:51"/>
    <x v="0"/>
    <m/>
    <m/>
    <d v="1899-12-30T00:00:00"/>
    <d v="1899-12-30T00:43:40"/>
    <n v="4"/>
    <n v="-1.2847222222199806E-3"/>
    <n v="43.666666666660809"/>
    <x v="4"/>
    <x v="1"/>
  </r>
  <r>
    <x v="7"/>
    <s v="2025007893"/>
    <x v="0"/>
    <x v="1150"/>
    <s v="E5824JVY"/>
    <d v="2025-02-26T00:00:00"/>
    <x v="2"/>
    <s v="3269"/>
    <x v="35"/>
    <s v="PA"/>
    <x v="6"/>
    <x v="0"/>
    <d v="2025-02-26T00:00:00"/>
    <d v="1899-12-30T09:33:20"/>
    <d v="2025-02-26T00:00:00"/>
    <d v="1899-12-30T09:31:29"/>
    <d v="2025-02-26T00:00:00"/>
    <d v="1899-12-30T10:10:53"/>
    <x v="0"/>
    <x v="0"/>
    <s v="7022043785"/>
    <s v="FBO"/>
    <d v="1899-12-30T00:41:15"/>
    <x v="2819"/>
    <d v="1899-12-30T00:01:51"/>
    <s v="Granel"/>
    <s v="E001"/>
    <x v="2"/>
    <d v="1899-12-30T00:37:33"/>
    <d v="1899-12-30T00:39:24"/>
    <x v="4"/>
    <x v="3"/>
    <x v="1"/>
    <x v="2"/>
    <n v="0"/>
    <n v="0"/>
    <x v="0"/>
    <x v="2"/>
    <x v="1"/>
    <n v="0"/>
    <x v="5"/>
    <x v="1"/>
    <d v="1899-12-30T00:01:51"/>
    <d v="1899-12-30T00:01:51"/>
    <x v="0"/>
    <m/>
    <m/>
    <d v="1899-12-30T00:00:00"/>
    <d v="1899-12-30T00:37:33"/>
    <n v="4"/>
    <n v="-1.2847222222200361E-3"/>
    <n v="37.550000000001553"/>
    <x v="4"/>
    <x v="1"/>
  </r>
  <r>
    <x v="7"/>
    <s v="2025007894"/>
    <x v="0"/>
    <x v="1059"/>
    <s v="E5477KKG"/>
    <d v="2025-02-26T00:00:00"/>
    <x v="2"/>
    <s v="3264"/>
    <x v="36"/>
    <s v="PA"/>
    <x v="1"/>
    <x v="0"/>
    <d v="2025-02-26T00:00:00"/>
    <d v="1899-12-30T09:34:02"/>
    <d v="2025-02-26T00:00:00"/>
    <d v="1899-12-30T09:32:11"/>
    <d v="2025-02-26T00:00:00"/>
    <d v="1899-12-30T10:20:28"/>
    <x v="0"/>
    <x v="0"/>
    <s v="7022043786"/>
    <s v="FBO"/>
    <d v="1899-12-30T00:50:08"/>
    <x v="2199"/>
    <d v="1899-12-30T00:01:51"/>
    <s v="Granel"/>
    <s v="E001"/>
    <x v="2"/>
    <d v="1899-12-30T00:46:26"/>
    <d v="1899-12-30T00:48:17"/>
    <x v="4"/>
    <x v="3"/>
    <x v="1"/>
    <x v="2"/>
    <n v="0"/>
    <n v="0"/>
    <x v="0"/>
    <x v="2"/>
    <x v="1"/>
    <n v="0"/>
    <x v="5"/>
    <x v="0"/>
    <d v="1899-12-30T00:01:51"/>
    <d v="1899-12-30T00:01:51"/>
    <x v="0"/>
    <m/>
    <m/>
    <d v="1899-12-30T00:00:00"/>
    <d v="1899-12-30T00:46:26"/>
    <n v="4"/>
    <n v="-1.2847222222199806E-3"/>
    <n v="46.433333333332811"/>
    <x v="4"/>
    <x v="0"/>
  </r>
  <r>
    <x v="7"/>
    <s v="2025007895"/>
    <x v="0"/>
    <x v="1160"/>
    <s v="E8094GLY"/>
    <d v="2025-02-26T00:00:00"/>
    <x v="2"/>
    <s v="3269"/>
    <x v="35"/>
    <s v="PA"/>
    <x v="6"/>
    <x v="0"/>
    <d v="2025-02-26T00:00:00"/>
    <d v="1899-12-30T09:34:30"/>
    <d v="2025-02-26T00:00:00"/>
    <d v="1899-12-30T09:32:39"/>
    <d v="2025-02-26T00:00:00"/>
    <d v="1899-12-30T10:22:31"/>
    <x v="0"/>
    <x v="0"/>
    <s v="7022043787"/>
    <s v="FBO"/>
    <d v="1899-12-30T00:51:43"/>
    <x v="2820"/>
    <d v="1899-12-30T00:01:51"/>
    <s v="Granel"/>
    <s v="E001"/>
    <x v="2"/>
    <d v="1899-12-30T00:48:01"/>
    <d v="1899-12-30T00:49:52"/>
    <x v="4"/>
    <x v="3"/>
    <x v="1"/>
    <x v="2"/>
    <n v="0"/>
    <n v="0"/>
    <x v="0"/>
    <x v="2"/>
    <x v="1"/>
    <n v="0"/>
    <x v="5"/>
    <x v="0"/>
    <d v="1899-12-30T00:01:51"/>
    <d v="1899-12-30T00:01:51"/>
    <x v="0"/>
    <m/>
    <m/>
    <d v="1899-12-30T00:00:00"/>
    <d v="1899-12-30T00:48:01"/>
    <n v="4"/>
    <n v="-1.2847222222199806E-3"/>
    <n v="48.016666666670439"/>
    <x v="4"/>
    <x v="0"/>
  </r>
  <r>
    <x v="7"/>
    <s v="2025007902"/>
    <x v="0"/>
    <x v="978"/>
    <s v="E3178LFN"/>
    <d v="2025-02-26T00:00:00"/>
    <x v="2"/>
    <s v="3260"/>
    <x v="41"/>
    <s v="PA"/>
    <x v="20"/>
    <x v="0"/>
    <d v="2025-02-26T00:00:00"/>
    <d v="1899-12-30T09:50:29"/>
    <d v="2025-02-26T00:00:00"/>
    <d v="1899-12-30T09:48:39"/>
    <d v="2025-02-26T00:00:00"/>
    <d v="1899-12-30T10:23:43"/>
    <x v="0"/>
    <x v="0"/>
    <s v="7022043788"/>
    <s v="EXW"/>
    <d v="1899-12-30T00:36:54"/>
    <x v="1707"/>
    <d v="1899-12-30T00:01:50"/>
    <s v="Granel"/>
    <s v="E001"/>
    <x v="1"/>
    <d v="1899-12-30T00:33:14"/>
    <d v="1899-12-30T00:35:04"/>
    <x v="4"/>
    <x v="3"/>
    <x v="1"/>
    <x v="2"/>
    <n v="0"/>
    <n v="0"/>
    <x v="0"/>
    <x v="2"/>
    <x v="1"/>
    <n v="0"/>
    <x v="5"/>
    <x v="1"/>
    <d v="1899-12-30T00:01:50"/>
    <d v="1899-12-30T00:01:50"/>
    <x v="0"/>
    <m/>
    <m/>
    <d v="1899-12-30T00:00:00"/>
    <d v="1899-12-30T00:33:14"/>
    <n v="4"/>
    <n v="-1.273148148149994E-3"/>
    <n v="33.233333333328027"/>
    <x v="4"/>
    <x v="1"/>
  </r>
  <r>
    <x v="7"/>
    <s v="2025007896"/>
    <x v="0"/>
    <x v="1166"/>
    <s v="E6541KPH"/>
    <d v="2025-02-26T00:00:00"/>
    <x v="2"/>
    <s v="3269"/>
    <x v="35"/>
    <s v="PA"/>
    <x v="6"/>
    <x v="0"/>
    <d v="2025-02-26T00:00:00"/>
    <d v="1899-12-30T09:38:40"/>
    <d v="2025-02-26T00:00:00"/>
    <d v="1899-12-30T09:36:49"/>
    <d v="2025-02-26T00:00:00"/>
    <d v="1899-12-30T10:24:38"/>
    <x v="0"/>
    <x v="0"/>
    <s v="7022043789"/>
    <s v="FBO"/>
    <d v="1899-12-30T00:49:40"/>
    <x v="2821"/>
    <d v="1899-12-30T00:01:51"/>
    <s v="Granel"/>
    <s v="E001"/>
    <x v="2"/>
    <d v="1899-12-30T00:45:58"/>
    <d v="1899-12-30T00:47:49"/>
    <x v="4"/>
    <x v="3"/>
    <x v="1"/>
    <x v="2"/>
    <n v="0"/>
    <n v="0"/>
    <x v="0"/>
    <x v="2"/>
    <x v="1"/>
    <n v="0"/>
    <x v="5"/>
    <x v="0"/>
    <d v="1899-12-30T00:01:51"/>
    <d v="1899-12-30T00:01:51"/>
    <x v="0"/>
    <m/>
    <m/>
    <d v="1899-12-30T00:00:00"/>
    <d v="1899-12-30T00:45:58"/>
    <n v="4"/>
    <n v="-1.2847222222200361E-3"/>
    <n v="45.966666666671962"/>
    <x v="4"/>
    <x v="0"/>
  </r>
  <r>
    <x v="7"/>
    <s v="2025007906"/>
    <x v="0"/>
    <x v="1126"/>
    <s v="E3470GSX"/>
    <d v="2025-02-26T00:00:00"/>
    <x v="2"/>
    <s v="3263"/>
    <x v="43"/>
    <s v="PA"/>
    <x v="5"/>
    <x v="0"/>
    <d v="2025-02-26T00:00:00"/>
    <d v="1899-12-30T10:02:30"/>
    <d v="2025-02-26T00:00:00"/>
    <d v="1899-12-30T10:00:40"/>
    <d v="2025-02-26T00:00:00"/>
    <d v="1899-12-30T10:27:47"/>
    <x v="0"/>
    <x v="0"/>
    <s v="7022043790"/>
    <s v="FBO"/>
    <d v="1899-12-30T00:28:57"/>
    <x v="363"/>
    <d v="1899-12-30T00:01:50"/>
    <s v="Granel"/>
    <s v="E001"/>
    <x v="2"/>
    <d v="1899-12-30T00:25:17"/>
    <d v="1899-12-30T00:27:07"/>
    <x v="5"/>
    <x v="3"/>
    <x v="1"/>
    <x v="2"/>
    <n v="0"/>
    <n v="0"/>
    <x v="0"/>
    <x v="2"/>
    <x v="1"/>
    <n v="0"/>
    <x v="5"/>
    <x v="1"/>
    <d v="1899-12-30T00:01:50"/>
    <d v="1899-12-30T00:01:50"/>
    <x v="0"/>
    <m/>
    <m/>
    <d v="1899-12-30T00:00:00"/>
    <d v="1899-12-30T00:25:17"/>
    <n v="4"/>
    <n v="-1.273148148149994E-3"/>
    <n v="25.283333333332781"/>
    <x v="4"/>
    <x v="1"/>
  </r>
  <r>
    <x v="7"/>
    <s v="2025007909"/>
    <x v="0"/>
    <x v="1003"/>
    <s v="E0247JRH"/>
    <d v="2025-02-26T00:00:00"/>
    <x v="2"/>
    <s v="3260"/>
    <x v="41"/>
    <s v="PA"/>
    <x v="20"/>
    <x v="0"/>
    <d v="2025-02-26T00:00:00"/>
    <d v="1899-12-30T10:11:26"/>
    <d v="2025-02-26T00:00:00"/>
    <d v="1899-12-30T10:09:35"/>
    <d v="2025-02-26T00:00:00"/>
    <d v="1899-12-30T10:30:22"/>
    <x v="0"/>
    <x v="0"/>
    <s v="7022043791"/>
    <s v="EXW"/>
    <d v="1899-12-30T00:22:38"/>
    <x v="2822"/>
    <d v="1899-12-30T00:01:51"/>
    <s v="Granel"/>
    <s v="E001"/>
    <x v="1"/>
    <d v="1899-12-30T00:18:56"/>
    <d v="1899-12-30T00:20:47"/>
    <x v="5"/>
    <x v="3"/>
    <x v="1"/>
    <x v="2"/>
    <n v="0"/>
    <n v="0"/>
    <x v="0"/>
    <x v="2"/>
    <x v="1"/>
    <n v="0"/>
    <x v="5"/>
    <x v="1"/>
    <d v="1899-12-30T00:01:51"/>
    <d v="1899-12-30T00:01:51"/>
    <x v="0"/>
    <m/>
    <m/>
    <d v="1899-12-30T00:00:00"/>
    <d v="1899-12-30T00:18:56"/>
    <n v="4"/>
    <n v="-1.2847222222199806E-3"/>
    <n v="18.933333333336027"/>
    <x v="4"/>
    <x v="1"/>
  </r>
  <r>
    <x v="7"/>
    <s v="2025007897"/>
    <x v="0"/>
    <x v="1156"/>
    <s v="E1459JJZ"/>
    <d v="2025-02-26T00:00:00"/>
    <x v="2"/>
    <s v="3269"/>
    <x v="35"/>
    <s v="PA"/>
    <x v="6"/>
    <x v="0"/>
    <d v="2025-02-26T00:00:00"/>
    <d v="1899-12-30T09:42:20"/>
    <d v="2025-02-26T00:00:00"/>
    <d v="1899-12-30T09:40:29"/>
    <d v="2025-02-26T00:00:00"/>
    <d v="1899-12-30T10:32:27"/>
    <x v="0"/>
    <x v="0"/>
    <s v="7022043792"/>
    <s v="FBO"/>
    <d v="1899-12-30T00:53:49"/>
    <x v="2823"/>
    <d v="1899-12-30T00:01:51"/>
    <s v="Granel"/>
    <s v="E001"/>
    <x v="2"/>
    <d v="1899-12-30T00:50:07"/>
    <d v="1899-12-30T00:51:58"/>
    <x v="4"/>
    <x v="3"/>
    <x v="1"/>
    <x v="2"/>
    <n v="0"/>
    <n v="0"/>
    <x v="0"/>
    <x v="2"/>
    <x v="1"/>
    <n v="0"/>
    <x v="5"/>
    <x v="0"/>
    <d v="1899-12-30T00:01:51"/>
    <d v="1899-12-30T00:01:51"/>
    <x v="0"/>
    <m/>
    <m/>
    <d v="1899-12-30T00:00:00"/>
    <d v="1899-12-30T00:50:07"/>
    <n v="4"/>
    <n v="-1.2847222222199806E-3"/>
    <n v="50.116666666665573"/>
    <x v="4"/>
    <x v="0"/>
  </r>
  <r>
    <x v="7"/>
    <s v="2025007904"/>
    <x v="0"/>
    <x v="1028"/>
    <s v="EE0224HDX"/>
    <d v="2025-02-26T00:00:00"/>
    <x v="2"/>
    <s v="3282"/>
    <x v="42"/>
    <s v="PA"/>
    <x v="3"/>
    <x v="0"/>
    <d v="2025-02-26T00:00:00"/>
    <d v="1899-12-30T09:56:06"/>
    <d v="2025-02-26T00:00:00"/>
    <d v="1899-12-30T18:33:00"/>
    <d v="2025-02-26T00:00:00"/>
    <d v="1899-12-30T10:35:06"/>
    <x v="202"/>
    <x v="26"/>
    <s v="7022043793"/>
    <s v="FBO"/>
    <d v="1899-12-30T16:34:48"/>
    <x v="2824"/>
    <d v="1899-12-30T08:36:54"/>
    <s v="Ensacado"/>
    <s v="E002"/>
    <x v="2"/>
    <d v="1899-12-30T00:39:00"/>
    <n v="-0.33187500000000003"/>
    <x v="4"/>
    <x v="3"/>
    <x v="1"/>
    <x v="1"/>
    <n v="0"/>
    <n v="0"/>
    <x v="0"/>
    <x v="1"/>
    <x v="1"/>
    <n v="0"/>
    <x v="5"/>
    <x v="1"/>
    <d v="1899-12-30T08:36:54"/>
    <d v="1899-12-30T07:38:54"/>
    <x v="1"/>
    <m/>
    <m/>
    <d v="1899-12-30T00:00:00"/>
    <d v="1899-12-30T00:39:00"/>
    <n v="4"/>
    <d v="1899-12-30T08:36:54"/>
    <n v="39.000000000009614"/>
    <x v="4"/>
    <x v="1"/>
  </r>
  <r>
    <x v="7"/>
    <s v="2025007905"/>
    <x v="0"/>
    <x v="1039"/>
    <s v="E5730JVY"/>
    <d v="2025-02-26T00:00:00"/>
    <x v="2"/>
    <s v="3264"/>
    <x v="36"/>
    <s v="PA"/>
    <x v="1"/>
    <x v="0"/>
    <d v="2025-02-26T00:00:00"/>
    <d v="1899-12-30T10:02:10"/>
    <d v="2025-02-26T00:00:00"/>
    <d v="1899-12-30T10:00:21"/>
    <d v="2025-02-26T00:00:00"/>
    <d v="1899-12-30T10:38:07"/>
    <x v="0"/>
    <x v="0"/>
    <s v="7022043794"/>
    <s v="FBO"/>
    <d v="1899-12-30T00:39:35"/>
    <x v="1300"/>
    <d v="1899-12-30T00:01:49"/>
    <s v="Granel"/>
    <s v="E001"/>
    <x v="2"/>
    <d v="1899-12-30T00:35:57"/>
    <d v="1899-12-30T00:37:46"/>
    <x v="5"/>
    <x v="3"/>
    <x v="1"/>
    <x v="2"/>
    <n v="0"/>
    <n v="0"/>
    <x v="0"/>
    <x v="2"/>
    <x v="1"/>
    <n v="0"/>
    <x v="5"/>
    <x v="1"/>
    <d v="1899-12-30T00:01:49"/>
    <d v="1899-12-30T00:01:49"/>
    <x v="0"/>
    <m/>
    <m/>
    <d v="1899-12-30T00:00:00"/>
    <d v="1899-12-30T00:35:57"/>
    <n v="4"/>
    <n v="-1.2615740740800074E-3"/>
    <n v="35.949999999988755"/>
    <x v="4"/>
    <x v="1"/>
  </r>
  <r>
    <x v="7"/>
    <s v="2025007898"/>
    <x v="0"/>
    <x v="1021"/>
    <s v="E0721JRZ"/>
    <d v="2025-02-26T00:00:00"/>
    <x v="2"/>
    <s v="3269"/>
    <x v="35"/>
    <s v="PA"/>
    <x v="6"/>
    <x v="0"/>
    <d v="2025-02-26T00:00:00"/>
    <d v="1899-12-30T09:43:05"/>
    <d v="2025-02-26T00:00:00"/>
    <d v="1899-12-30T09:41:14"/>
    <d v="2025-02-26T00:00:00"/>
    <d v="1899-12-30T10:39:16"/>
    <x v="0"/>
    <x v="0"/>
    <s v="7022043795"/>
    <s v="FBO"/>
    <d v="1899-12-30T00:59:53"/>
    <x v="367"/>
    <d v="1899-12-30T00:01:51"/>
    <s v="Granel"/>
    <s v="E001"/>
    <x v="2"/>
    <d v="1899-12-30T00:56:11"/>
    <d v="1899-12-30T00:58:02"/>
    <x v="4"/>
    <x v="3"/>
    <x v="1"/>
    <x v="2"/>
    <n v="0"/>
    <n v="0"/>
    <x v="0"/>
    <x v="2"/>
    <x v="1"/>
    <n v="0"/>
    <x v="5"/>
    <x v="0"/>
    <d v="1899-12-30T00:01:51"/>
    <d v="1899-12-30T00:01:51"/>
    <x v="0"/>
    <m/>
    <m/>
    <d v="1899-12-30T00:00:00"/>
    <d v="1899-12-30T00:56:11"/>
    <n v="4"/>
    <n v="-1.2847222222199806E-3"/>
    <n v="56.183333333342404"/>
    <x v="4"/>
    <x v="0"/>
  </r>
  <r>
    <x v="7"/>
    <s v="2025007912"/>
    <x v="0"/>
    <x v="1018"/>
    <s v="E7812KXB"/>
    <d v="2025-02-26T00:00:00"/>
    <x v="2"/>
    <s v="3260"/>
    <x v="41"/>
    <s v="PA"/>
    <x v="20"/>
    <x v="0"/>
    <d v="2025-02-26T00:00:00"/>
    <d v="1899-12-30T10:16:19"/>
    <d v="2025-02-26T00:00:00"/>
    <d v="1899-12-30T10:14:28"/>
    <d v="2025-02-26T00:00:00"/>
    <d v="1899-12-30T10:41:35"/>
    <x v="0"/>
    <x v="0"/>
    <s v="7022043796"/>
    <s v="EXW"/>
    <d v="1899-12-30T00:28:58"/>
    <x v="363"/>
    <d v="1899-12-30T00:01:51"/>
    <s v="Granel"/>
    <s v="E001"/>
    <x v="1"/>
    <d v="1899-12-30T00:25:16"/>
    <d v="1899-12-30T00:27:07"/>
    <x v="5"/>
    <x v="3"/>
    <x v="1"/>
    <x v="2"/>
    <n v="0"/>
    <n v="0"/>
    <x v="0"/>
    <x v="2"/>
    <x v="1"/>
    <n v="0"/>
    <x v="5"/>
    <x v="1"/>
    <d v="1899-12-30T00:01:51"/>
    <d v="1899-12-30T00:01:51"/>
    <x v="0"/>
    <m/>
    <m/>
    <d v="1899-12-30T00:00:00"/>
    <d v="1899-12-30T00:25:16"/>
    <n v="4"/>
    <n v="-1.2847222222299726E-3"/>
    <n v="25.266666666657613"/>
    <x v="4"/>
    <x v="1"/>
  </r>
  <r>
    <x v="7"/>
    <s v="2025007907"/>
    <x v="0"/>
    <x v="1151"/>
    <s v="E5811MHB"/>
    <d v="2025-02-26T00:00:00"/>
    <x v="2"/>
    <s v="3264"/>
    <x v="36"/>
    <s v="PA"/>
    <x v="1"/>
    <x v="0"/>
    <d v="2025-02-26T00:00:00"/>
    <d v="1899-12-30T10:05:22"/>
    <d v="2025-02-26T00:00:00"/>
    <d v="1899-12-30T10:03:35"/>
    <d v="2025-02-26T00:00:00"/>
    <d v="1899-12-30T10:43:29"/>
    <x v="0"/>
    <x v="0"/>
    <s v="7022043797"/>
    <s v="FBO"/>
    <d v="1899-12-30T00:41:41"/>
    <x v="2825"/>
    <d v="1899-12-30T00:01:47"/>
    <s v="Granel"/>
    <s v="E001"/>
    <x v="2"/>
    <d v="1899-12-30T00:38:07"/>
    <d v="1899-12-30T00:39:54"/>
    <x v="5"/>
    <x v="3"/>
    <x v="1"/>
    <x v="2"/>
    <n v="0"/>
    <n v="0"/>
    <x v="0"/>
    <x v="2"/>
    <x v="1"/>
    <n v="0"/>
    <x v="5"/>
    <x v="1"/>
    <d v="1899-12-30T00:01:47"/>
    <d v="1899-12-30T00:01:47"/>
    <x v="0"/>
    <m/>
    <m/>
    <d v="1899-12-30T00:00:00"/>
    <d v="1899-12-30T00:38:07"/>
    <n v="4"/>
    <n v="-1.2384259259300423E-3"/>
    <n v="38.116666666670334"/>
    <x v="4"/>
    <x v="1"/>
  </r>
  <r>
    <x v="7"/>
    <s v="2025007910"/>
    <x v="0"/>
    <x v="1076"/>
    <s v="E0463JRH"/>
    <d v="2025-02-26T00:00:00"/>
    <x v="2"/>
    <s v="3264"/>
    <x v="36"/>
    <s v="PA"/>
    <x v="1"/>
    <x v="0"/>
    <d v="2025-02-26T00:00:00"/>
    <d v="1899-12-30T10:13:17"/>
    <d v="2025-02-26T00:00:00"/>
    <d v="1899-12-30T10:11:25"/>
    <d v="2025-02-26T00:00:00"/>
    <d v="1899-12-30T10:48:25"/>
    <x v="0"/>
    <x v="0"/>
    <s v="7022043799"/>
    <s v="FBO"/>
    <d v="1899-12-30T00:38:52"/>
    <x v="1966"/>
    <d v="1899-12-30T00:01:52"/>
    <s v="Granel"/>
    <s v="E001"/>
    <x v="2"/>
    <d v="1899-12-30T00:35:08"/>
    <d v="1899-12-30T00:37:00"/>
    <x v="5"/>
    <x v="3"/>
    <x v="1"/>
    <x v="2"/>
    <n v="0"/>
    <n v="0"/>
    <x v="0"/>
    <x v="2"/>
    <x v="1"/>
    <n v="0"/>
    <x v="5"/>
    <x v="1"/>
    <d v="1899-12-30T00:01:52"/>
    <d v="1899-12-30T00:01:52"/>
    <x v="0"/>
    <m/>
    <m/>
    <d v="1899-12-30T00:00:00"/>
    <d v="1899-12-30T00:35:08"/>
    <n v="4"/>
    <n v="-1.2962962962899671E-3"/>
    <n v="35.133333333335997"/>
    <x v="4"/>
    <x v="1"/>
  </r>
  <r>
    <x v="7"/>
    <s v="2025007913"/>
    <x v="0"/>
    <x v="1013"/>
    <s v="E3888GZR"/>
    <d v="2025-02-26T00:00:00"/>
    <x v="2"/>
    <s v="3269"/>
    <x v="35"/>
    <s v="PA"/>
    <x v="6"/>
    <x v="0"/>
    <d v="2025-02-26T00:00:00"/>
    <d v="1899-12-30T10:25:14"/>
    <d v="2025-02-26T00:00:00"/>
    <d v="1899-12-30T10:23:21"/>
    <d v="2025-02-26T00:00:00"/>
    <d v="1899-12-30T10:48:28"/>
    <x v="0"/>
    <x v="0"/>
    <s v="7022043800"/>
    <s v="EXW"/>
    <d v="1899-12-30T00:27:00"/>
    <x v="2320"/>
    <d v="1899-12-30T00:01:53"/>
    <s v="Granel"/>
    <s v="E001"/>
    <x v="1"/>
    <d v="1899-12-30T00:23:14"/>
    <d v="1899-12-30T00:25:07"/>
    <x v="5"/>
    <x v="3"/>
    <x v="1"/>
    <x v="2"/>
    <n v="0"/>
    <n v="0"/>
    <x v="0"/>
    <x v="2"/>
    <x v="1"/>
    <n v="0"/>
    <x v="5"/>
    <x v="1"/>
    <d v="1899-12-30T00:01:53"/>
    <d v="1899-12-30T00:01:53"/>
    <x v="0"/>
    <m/>
    <m/>
    <d v="1899-12-30T00:00:00"/>
    <d v="1899-12-30T00:23:14"/>
    <n v="4"/>
    <n v="-1.3078703703700012E-3"/>
    <n v="23.233333333334379"/>
    <x v="4"/>
    <x v="1"/>
  </r>
  <r>
    <x v="7"/>
    <s v="2025007911"/>
    <x v="0"/>
    <x v="1066"/>
    <s v="E6462JZW"/>
    <d v="2025-02-26T00:00:00"/>
    <x v="2"/>
    <s v="3269"/>
    <x v="35"/>
    <s v="PA"/>
    <x v="6"/>
    <x v="0"/>
    <d v="2025-02-26T00:00:00"/>
    <d v="1899-12-30T10:15:05"/>
    <d v="2025-02-26T00:00:00"/>
    <d v="1899-12-30T10:13:14"/>
    <d v="2025-02-26T00:00:00"/>
    <d v="1899-12-30T10:54:52"/>
    <x v="0"/>
    <x v="0"/>
    <s v="7022043801"/>
    <s v="FBO"/>
    <d v="1899-12-30T00:43:29"/>
    <x v="2826"/>
    <d v="1899-12-30T00:01:51"/>
    <s v="Granel"/>
    <s v="E001"/>
    <x v="2"/>
    <d v="1899-12-30T00:39:47"/>
    <d v="1899-12-30T00:41:38"/>
    <x v="5"/>
    <x v="3"/>
    <x v="1"/>
    <x v="2"/>
    <n v="0"/>
    <n v="0"/>
    <x v="0"/>
    <x v="2"/>
    <x v="1"/>
    <n v="0"/>
    <x v="5"/>
    <x v="1"/>
    <d v="1899-12-30T00:01:51"/>
    <d v="1899-12-30T00:01:51"/>
    <x v="0"/>
    <m/>
    <m/>
    <d v="1899-12-30T00:00:00"/>
    <d v="1899-12-30T00:39:47"/>
    <n v="4"/>
    <n v="-1.2847222222200361E-3"/>
    <n v="39.783333333340806"/>
    <x v="4"/>
    <x v="1"/>
  </r>
  <r>
    <x v="7"/>
    <s v="2025007916"/>
    <x v="0"/>
    <x v="1056"/>
    <s v="E4428JRN"/>
    <d v="2025-02-26T00:00:00"/>
    <x v="2"/>
    <s v="3264"/>
    <x v="36"/>
    <s v="PA"/>
    <x v="1"/>
    <x v="0"/>
    <d v="2025-02-26T00:00:00"/>
    <d v="1899-12-30T10:44:42"/>
    <d v="2025-02-26T00:00:00"/>
    <d v="1899-12-30T10:42:51"/>
    <d v="2025-02-26T00:00:00"/>
    <d v="1899-12-30T11:14:29"/>
    <x v="0"/>
    <x v="0"/>
    <s v="7022043802"/>
    <s v="FBO"/>
    <d v="1899-12-30T00:33:29"/>
    <x v="929"/>
    <d v="1899-12-30T00:01:51"/>
    <s v="Granel"/>
    <s v="E001"/>
    <x v="2"/>
    <d v="1899-12-30T00:29:47"/>
    <d v="1899-12-30T00:31:38"/>
    <x v="5"/>
    <x v="3"/>
    <x v="1"/>
    <x v="2"/>
    <n v="0"/>
    <n v="0"/>
    <x v="0"/>
    <x v="2"/>
    <x v="1"/>
    <n v="0"/>
    <x v="5"/>
    <x v="1"/>
    <d v="1899-12-30T00:01:51"/>
    <d v="1899-12-30T00:01:51"/>
    <x v="0"/>
    <m/>
    <m/>
    <d v="1899-12-30T00:00:00"/>
    <d v="1899-12-30T00:29:47"/>
    <n v="4"/>
    <n v="-1.2847222222199806E-3"/>
    <n v="29.783333333332845"/>
    <x v="5"/>
    <x v="1"/>
  </r>
  <r>
    <x v="7"/>
    <s v="2025007920"/>
    <x v="0"/>
    <x v="1048"/>
    <s v="E1303MMC"/>
    <d v="2025-02-26T00:00:00"/>
    <x v="2"/>
    <s v="3269"/>
    <x v="35"/>
    <s v="PA"/>
    <x v="6"/>
    <x v="0"/>
    <d v="2025-02-26T00:00:00"/>
    <d v="1899-12-30T10:55:46"/>
    <d v="2025-02-26T00:00:00"/>
    <d v="1899-12-30T10:53:55"/>
    <d v="2025-02-26T00:00:00"/>
    <d v="1899-12-30T11:22:28"/>
    <x v="0"/>
    <x v="0"/>
    <s v="7022043803"/>
    <s v="FBO"/>
    <d v="1899-12-30T00:30:24"/>
    <x v="1362"/>
    <d v="1899-12-30T00:01:51"/>
    <s v="Granel"/>
    <s v="E001"/>
    <x v="2"/>
    <d v="1899-12-30T00:26:42"/>
    <d v="1899-12-30T00:28:33"/>
    <x v="5"/>
    <x v="3"/>
    <x v="1"/>
    <x v="2"/>
    <n v="0"/>
    <n v="0"/>
    <x v="0"/>
    <x v="2"/>
    <x v="1"/>
    <n v="0"/>
    <x v="5"/>
    <x v="1"/>
    <d v="1899-12-30T00:01:51"/>
    <d v="1899-12-30T00:01:51"/>
    <x v="0"/>
    <m/>
    <m/>
    <d v="1899-12-30T00:00:00"/>
    <d v="1899-12-30T00:26:42"/>
    <n v="4"/>
    <n v="-1.2847222222199806E-3"/>
    <n v="26.700000000004813"/>
    <x v="5"/>
    <x v="1"/>
  </r>
  <r>
    <x v="7"/>
    <s v="2025007918"/>
    <x v="0"/>
    <x v="1153"/>
    <s v="E1617MGZ"/>
    <d v="2025-02-26T00:00:00"/>
    <x v="2"/>
    <s v="3264"/>
    <x v="36"/>
    <s v="PA"/>
    <x v="1"/>
    <x v="0"/>
    <d v="2025-02-26T00:00:00"/>
    <d v="1899-12-30T10:47:53"/>
    <d v="2025-02-26T00:00:00"/>
    <d v="1899-12-30T10:46:02"/>
    <d v="2025-02-26T00:00:00"/>
    <d v="1899-12-30T11:24:44"/>
    <x v="0"/>
    <x v="0"/>
    <s v="7022043804"/>
    <s v="FBO"/>
    <d v="1899-12-30T00:40:33"/>
    <x v="966"/>
    <d v="1899-12-30T00:01:51"/>
    <s v="Granel"/>
    <s v="E001"/>
    <x v="2"/>
    <d v="1899-12-30T00:36:51"/>
    <d v="1899-12-30T00:38:42"/>
    <x v="5"/>
    <x v="3"/>
    <x v="1"/>
    <x v="2"/>
    <n v="0"/>
    <n v="0"/>
    <x v="0"/>
    <x v="2"/>
    <x v="1"/>
    <n v="0"/>
    <x v="5"/>
    <x v="1"/>
    <d v="1899-12-30T00:01:51"/>
    <d v="1899-12-30T00:01:51"/>
    <x v="0"/>
    <m/>
    <m/>
    <d v="1899-12-30T00:00:00"/>
    <d v="1899-12-30T00:36:51"/>
    <n v="4"/>
    <n v="-1.2847222222200361E-3"/>
    <n v="36.850000000003199"/>
    <x v="5"/>
    <x v="1"/>
  </r>
  <r>
    <x v="7"/>
    <s v="2025007919"/>
    <x v="0"/>
    <x v="1167"/>
    <s v="E2845LGV"/>
    <d v="2025-02-26T00:00:00"/>
    <x v="2"/>
    <s v="3269"/>
    <x v="35"/>
    <s v="PA"/>
    <x v="6"/>
    <x v="0"/>
    <d v="2025-02-26T00:00:00"/>
    <d v="1899-12-30T10:54:14"/>
    <d v="2025-02-26T00:00:00"/>
    <d v="1899-12-30T10:52:23"/>
    <d v="2025-02-26T00:00:00"/>
    <d v="1899-12-30T11:31:48"/>
    <x v="0"/>
    <x v="0"/>
    <s v="7022043805"/>
    <s v="FBO"/>
    <d v="1899-12-30T00:41:16"/>
    <x v="2827"/>
    <d v="1899-12-30T00:01:51"/>
    <s v="Granel"/>
    <s v="E001"/>
    <x v="2"/>
    <d v="1899-12-30T00:37:34"/>
    <d v="1899-12-30T00:39:25"/>
    <x v="5"/>
    <x v="3"/>
    <x v="1"/>
    <x v="2"/>
    <n v="0"/>
    <n v="0"/>
    <x v="0"/>
    <x v="2"/>
    <x v="1"/>
    <n v="0"/>
    <x v="5"/>
    <x v="1"/>
    <d v="1899-12-30T00:01:51"/>
    <d v="1899-12-30T00:01:51"/>
    <x v="0"/>
    <m/>
    <m/>
    <d v="1899-12-30T00:00:00"/>
    <d v="1899-12-30T00:37:34"/>
    <n v="4"/>
    <n v="-1.2847222222199806E-3"/>
    <n v="37.566666666676802"/>
    <x v="5"/>
    <x v="1"/>
  </r>
  <r>
    <x v="7"/>
    <s v="2025007923"/>
    <x v="0"/>
    <x v="1168"/>
    <s v="E4828MCK"/>
    <d v="2025-02-26T00:00:00"/>
    <x v="2"/>
    <s v="3283"/>
    <x v="37"/>
    <s v="PA"/>
    <x v="2"/>
    <x v="0"/>
    <d v="2025-02-26T00:00:00"/>
    <d v="1899-12-30T10:58:48"/>
    <d v="2025-02-26T00:00:00"/>
    <d v="1899-12-30T10:56:57"/>
    <d v="2025-02-26T00:00:00"/>
    <d v="1899-12-30T11:36:54"/>
    <x v="0"/>
    <x v="0"/>
    <s v="7022043806"/>
    <s v="FBO"/>
    <d v="1899-12-30T00:41:48"/>
    <x v="267"/>
    <d v="1899-12-30T00:01:51"/>
    <s v="Ensacado"/>
    <s v="E002"/>
    <x v="2"/>
    <d v="1899-12-30T00:38:06"/>
    <d v="1899-12-30T00:39:57"/>
    <x v="5"/>
    <x v="3"/>
    <x v="1"/>
    <x v="1"/>
    <n v="0"/>
    <n v="0"/>
    <x v="0"/>
    <x v="1"/>
    <x v="1"/>
    <n v="0"/>
    <x v="5"/>
    <x v="1"/>
    <d v="1899-12-30T00:01:51"/>
    <d v="1899-12-30T00:01:51"/>
    <x v="0"/>
    <m/>
    <m/>
    <d v="1899-12-30T00:00:00"/>
    <d v="1899-12-30T00:38:06"/>
    <n v="4"/>
    <n v="-1.2847222222200361E-3"/>
    <n v="38.099999999995163"/>
    <x v="5"/>
    <x v="1"/>
  </r>
  <r>
    <x v="7"/>
    <s v="2025007922"/>
    <x v="0"/>
    <x v="1038"/>
    <s v="E2274KKH"/>
    <d v="2025-02-26T00:00:00"/>
    <x v="2"/>
    <s v="3264"/>
    <x v="36"/>
    <s v="PA"/>
    <x v="1"/>
    <x v="0"/>
    <d v="2025-02-26T00:00:00"/>
    <d v="1899-12-30T10:56:32"/>
    <d v="2025-02-26T00:00:00"/>
    <d v="1899-12-30T10:54:41"/>
    <d v="2025-02-26T00:00:00"/>
    <d v="1899-12-30T11:37:08"/>
    <x v="0"/>
    <x v="0"/>
    <s v="7022043807"/>
    <s v="FBO"/>
    <d v="1899-12-30T00:44:18"/>
    <x v="873"/>
    <d v="1899-12-30T00:01:51"/>
    <s v="Granel"/>
    <s v="E001"/>
    <x v="2"/>
    <d v="1899-12-30T00:40:36"/>
    <d v="1899-12-30T00:42:27"/>
    <x v="5"/>
    <x v="3"/>
    <x v="1"/>
    <x v="2"/>
    <n v="0"/>
    <n v="0"/>
    <x v="0"/>
    <x v="2"/>
    <x v="1"/>
    <n v="0"/>
    <x v="5"/>
    <x v="1"/>
    <d v="1899-12-30T00:01:51"/>
    <d v="1899-12-30T00:01:51"/>
    <x v="0"/>
    <m/>
    <m/>
    <d v="1899-12-30T00:00:00"/>
    <d v="1899-12-30T00:40:36"/>
    <n v="4"/>
    <n v="-1.2847222222300281E-3"/>
    <n v="40.599999999993557"/>
    <x v="5"/>
    <x v="1"/>
  </r>
  <r>
    <x v="7"/>
    <s v="2025007930"/>
    <x v="0"/>
    <x v="1015"/>
    <s v="E9043KYN"/>
    <d v="2025-02-26T00:00:00"/>
    <x v="2"/>
    <s v="3264"/>
    <x v="36"/>
    <s v="PA"/>
    <x v="1"/>
    <x v="0"/>
    <d v="2025-02-26T00:00:00"/>
    <d v="1899-12-30T11:07:43"/>
    <d v="2025-02-26T00:00:00"/>
    <d v="1899-12-30T11:05:51"/>
    <d v="2025-02-26T00:00:00"/>
    <d v="1899-12-30T11:48:28"/>
    <x v="0"/>
    <x v="0"/>
    <s v="7022043808"/>
    <s v="EXW"/>
    <d v="1899-12-30T00:44:29"/>
    <x v="128"/>
    <d v="1899-12-30T00:01:52"/>
    <s v="Granel"/>
    <s v="E001"/>
    <x v="1"/>
    <d v="1899-12-30T00:40:45"/>
    <d v="1899-12-30T00:42:37"/>
    <x v="9"/>
    <x v="3"/>
    <x v="1"/>
    <x v="2"/>
    <n v="0"/>
    <n v="0"/>
    <x v="0"/>
    <x v="2"/>
    <x v="1"/>
    <n v="0"/>
    <x v="5"/>
    <x v="1"/>
    <d v="1899-12-30T00:01:52"/>
    <d v="1899-12-30T00:01:52"/>
    <x v="0"/>
    <m/>
    <m/>
    <d v="1899-12-30T00:00:00"/>
    <d v="1899-12-30T00:40:45"/>
    <n v="4"/>
    <n v="-1.2962962963000146E-3"/>
    <n v="40.749999999998373"/>
    <x v="5"/>
    <x v="1"/>
  </r>
  <r>
    <x v="7"/>
    <s v="2025007927"/>
    <x v="0"/>
    <x v="1063"/>
    <s v="E2363KTK"/>
    <d v="2025-02-26T00:00:00"/>
    <x v="2"/>
    <s v="3264"/>
    <x v="36"/>
    <s v="PA"/>
    <x v="1"/>
    <x v="0"/>
    <d v="2025-02-26T00:00:00"/>
    <d v="1899-12-30T11:05:54"/>
    <d v="2025-02-26T00:00:00"/>
    <d v="1899-12-30T11:04:05"/>
    <d v="2025-02-26T00:00:00"/>
    <d v="1899-12-30T11:52:01"/>
    <x v="0"/>
    <x v="0"/>
    <s v="7022043809"/>
    <s v="FBO"/>
    <d v="1899-12-30T00:49:45"/>
    <x v="1643"/>
    <d v="1899-12-30T00:01:49"/>
    <s v="Granel"/>
    <s v="E001"/>
    <x v="2"/>
    <d v="1899-12-30T00:46:07"/>
    <d v="1899-12-30T00:47:56"/>
    <x v="9"/>
    <x v="3"/>
    <x v="1"/>
    <x v="2"/>
    <n v="0"/>
    <n v="0"/>
    <x v="0"/>
    <x v="2"/>
    <x v="1"/>
    <n v="0"/>
    <x v="5"/>
    <x v="0"/>
    <d v="1899-12-30T00:01:49"/>
    <d v="1899-12-30T00:01:49"/>
    <x v="0"/>
    <m/>
    <m/>
    <d v="1899-12-30T00:00:00"/>
    <d v="1899-12-30T00:46:07"/>
    <n v="4"/>
    <n v="-1.2615740740800074E-3"/>
    <n v="46.11666666666239"/>
    <x v="5"/>
    <x v="0"/>
  </r>
  <r>
    <x v="7"/>
    <s v="2025007933"/>
    <x v="0"/>
    <x v="1094"/>
    <s v="E4741HBW"/>
    <d v="2025-02-26T00:00:00"/>
    <x v="2"/>
    <s v="3269"/>
    <x v="35"/>
    <s v="PA"/>
    <x v="6"/>
    <x v="0"/>
    <d v="2025-02-26T00:00:00"/>
    <d v="1899-12-30T11:15:13"/>
    <d v="2025-02-26T00:00:00"/>
    <d v="1899-12-30T11:13:24"/>
    <d v="2025-02-26T00:00:00"/>
    <d v="1899-12-30T11:52:12"/>
    <x v="0"/>
    <x v="0"/>
    <s v="7022043810"/>
    <s v="FBO"/>
    <d v="1899-12-30T00:40:37"/>
    <x v="1334"/>
    <d v="1899-12-30T00:01:49"/>
    <s v="Granel"/>
    <s v="E001"/>
    <x v="2"/>
    <d v="1899-12-30T00:36:59"/>
    <d v="1899-12-30T00:38:48"/>
    <x v="9"/>
    <x v="3"/>
    <x v="1"/>
    <x v="2"/>
    <n v="0"/>
    <n v="0"/>
    <x v="0"/>
    <x v="2"/>
    <x v="1"/>
    <n v="0"/>
    <x v="5"/>
    <x v="1"/>
    <d v="1899-12-30T00:01:49"/>
    <d v="1899-12-30T00:01:49"/>
    <x v="0"/>
    <m/>
    <m/>
    <d v="1899-12-30T00:00:00"/>
    <d v="1899-12-30T00:36:59"/>
    <n v="4"/>
    <n v="-1.2615740740700154E-3"/>
    <n v="36.983333333332773"/>
    <x v="5"/>
    <x v="1"/>
  </r>
  <r>
    <x v="7"/>
    <s v="2025007929"/>
    <x v="0"/>
    <x v="988"/>
    <s v="E7437MTL"/>
    <d v="2025-02-26T00:00:00"/>
    <x v="2"/>
    <s v="3269"/>
    <x v="35"/>
    <s v="PA"/>
    <x v="6"/>
    <x v="0"/>
    <d v="2025-02-26T00:00:00"/>
    <d v="1899-12-30T11:07:09"/>
    <d v="2025-02-26T00:00:00"/>
    <d v="1899-12-30T11:05:19"/>
    <d v="2025-02-26T00:00:00"/>
    <d v="1899-12-30T11:54:29"/>
    <x v="0"/>
    <x v="0"/>
    <s v="7022043811"/>
    <s v="FBO"/>
    <d v="1899-12-30T00:51:00"/>
    <x v="2828"/>
    <d v="1899-12-30T00:01:50"/>
    <s v="Granel"/>
    <s v="E001"/>
    <x v="2"/>
    <d v="1899-12-30T00:47:20"/>
    <d v="1899-12-30T00:49:10"/>
    <x v="9"/>
    <x v="3"/>
    <x v="1"/>
    <x v="2"/>
    <n v="0"/>
    <n v="0"/>
    <x v="0"/>
    <x v="2"/>
    <x v="1"/>
    <n v="0"/>
    <x v="5"/>
    <x v="0"/>
    <d v="1899-12-30T00:01:50"/>
    <d v="1899-12-30T00:01:50"/>
    <x v="0"/>
    <m/>
    <m/>
    <d v="1899-12-30T00:00:00"/>
    <d v="1899-12-30T00:47:20"/>
    <n v="4"/>
    <n v="-1.273148148149994E-3"/>
    <n v="47.333333333332789"/>
    <x v="5"/>
    <x v="0"/>
  </r>
  <r>
    <x v="7"/>
    <s v="2025007939"/>
    <x v="0"/>
    <x v="1036"/>
    <s v="E8822FFZ"/>
    <d v="2025-02-26T00:00:00"/>
    <x v="2"/>
    <s v="3262"/>
    <x v="40"/>
    <s v="PA"/>
    <x v="0"/>
    <x v="0"/>
    <d v="2025-02-26T00:00:00"/>
    <d v="1899-12-30T11:34:32"/>
    <d v="2025-02-26T00:00:00"/>
    <d v="1899-12-30T11:32:40"/>
    <d v="2025-02-26T00:00:00"/>
    <d v="1899-12-30T12:02:53"/>
    <x v="0"/>
    <x v="0"/>
    <s v="7022043812"/>
    <s v="FBO"/>
    <d v="1899-12-30T00:32:05"/>
    <x v="220"/>
    <d v="1899-12-30T00:01:52"/>
    <s v="Granel"/>
    <s v="E001"/>
    <x v="2"/>
    <d v="1899-12-30T00:28:21"/>
    <d v="1899-12-30T00:30:13"/>
    <x v="9"/>
    <x v="3"/>
    <x v="1"/>
    <x v="2"/>
    <n v="0"/>
    <n v="0"/>
    <x v="0"/>
    <x v="2"/>
    <x v="1"/>
    <n v="0"/>
    <x v="5"/>
    <x v="1"/>
    <d v="1899-12-30T00:01:52"/>
    <d v="1899-12-30T00:01:52"/>
    <x v="0"/>
    <m/>
    <m/>
    <d v="1899-12-30T00:00:00"/>
    <d v="1899-12-30T00:28:21"/>
    <n v="4"/>
    <n v="-1.2962962962899671E-3"/>
    <n v="28.349999999999955"/>
    <x v="11"/>
    <x v="1"/>
  </r>
  <r>
    <x v="7"/>
    <s v="2025007934"/>
    <x v="0"/>
    <x v="1044"/>
    <s v="E8916KGF"/>
    <d v="2025-02-26T00:00:00"/>
    <x v="2"/>
    <s v="3269"/>
    <x v="35"/>
    <s v="PA"/>
    <x v="6"/>
    <x v="0"/>
    <d v="2025-02-26T00:00:00"/>
    <d v="1899-12-30T11:16:50"/>
    <d v="2025-02-26T00:00:00"/>
    <d v="1899-12-30T11:15:00"/>
    <d v="2025-02-26T00:00:00"/>
    <d v="1899-12-30T12:03:07"/>
    <x v="0"/>
    <x v="0"/>
    <s v="7022043813"/>
    <s v="FBO"/>
    <d v="1899-12-30T00:49:57"/>
    <x v="1152"/>
    <d v="1899-12-30T00:01:50"/>
    <s v="Granel"/>
    <s v="E001"/>
    <x v="2"/>
    <d v="1899-12-30T00:46:17"/>
    <d v="1899-12-30T00:48:07"/>
    <x v="9"/>
    <x v="3"/>
    <x v="1"/>
    <x v="2"/>
    <n v="0"/>
    <n v="0"/>
    <x v="0"/>
    <x v="2"/>
    <x v="1"/>
    <n v="0"/>
    <x v="5"/>
    <x v="0"/>
    <d v="1899-12-30T00:01:50"/>
    <d v="1899-12-30T00:01:50"/>
    <x v="0"/>
    <m/>
    <m/>
    <d v="1899-12-30T00:00:00"/>
    <d v="1899-12-30T00:46:17"/>
    <n v="4"/>
    <n v="-1.273148148149994E-3"/>
    <n v="46.283333333328073"/>
    <x v="11"/>
    <x v="0"/>
  </r>
  <r>
    <x v="7"/>
    <s v="2025007932"/>
    <x v="0"/>
    <x v="1031"/>
    <s v="E9461JBD"/>
    <d v="2025-02-26T00:00:00"/>
    <x v="2"/>
    <s v="3264"/>
    <x v="36"/>
    <s v="PA"/>
    <x v="1"/>
    <x v="0"/>
    <d v="2025-02-26T00:00:00"/>
    <d v="1899-12-30T11:14:32"/>
    <d v="2025-02-26T00:00:00"/>
    <d v="1899-12-30T11:12:41"/>
    <d v="2025-02-26T00:00:00"/>
    <d v="1899-12-30T12:05:32"/>
    <x v="0"/>
    <x v="0"/>
    <s v="7022043814"/>
    <s v="EXW"/>
    <d v="1899-12-30T00:54:42"/>
    <x v="2829"/>
    <d v="1899-12-30T00:01:51"/>
    <s v="Granel"/>
    <s v="E001"/>
    <x v="1"/>
    <d v="1899-12-30T00:51:00"/>
    <d v="1899-12-30T00:52:51"/>
    <x v="9"/>
    <x v="3"/>
    <x v="1"/>
    <x v="2"/>
    <n v="0"/>
    <n v="0"/>
    <x v="0"/>
    <x v="2"/>
    <x v="1"/>
    <n v="0"/>
    <x v="5"/>
    <x v="0"/>
    <d v="1899-12-30T00:01:51"/>
    <d v="1899-12-30T00:01:51"/>
    <x v="0"/>
    <m/>
    <m/>
    <d v="1899-12-30T00:00:00"/>
    <d v="1899-12-30T00:51:00"/>
    <n v="4"/>
    <n v="-1.2847222222300281E-3"/>
    <n v="50.999999999990386"/>
    <x v="11"/>
    <x v="0"/>
  </r>
  <r>
    <x v="7"/>
    <s v="2025007928"/>
    <x v="0"/>
    <x v="1020"/>
    <s v="E6688FFY"/>
    <d v="2025-02-26T00:00:00"/>
    <x v="2"/>
    <s v="3282"/>
    <x v="42"/>
    <s v="PA"/>
    <x v="2"/>
    <x v="0"/>
    <d v="2025-02-26T00:00:00"/>
    <d v="1899-12-30T11:06:42"/>
    <d v="2025-02-26T00:00:00"/>
    <d v="1899-12-30T11:04:52"/>
    <d v="2025-02-26T00:00:00"/>
    <d v="1899-12-30T12:06:03"/>
    <x v="0"/>
    <x v="0"/>
    <s v="7022043815"/>
    <s v="FBO"/>
    <d v="1899-12-30T01:03:01"/>
    <x v="2830"/>
    <d v="1899-12-30T00:01:50"/>
    <s v="Ensacado"/>
    <s v="E002"/>
    <x v="2"/>
    <d v="1899-12-30T00:59:21"/>
    <d v="1899-12-30T01:01:11"/>
    <x v="9"/>
    <x v="3"/>
    <x v="1"/>
    <x v="1"/>
    <n v="0"/>
    <n v="0"/>
    <x v="0"/>
    <x v="1"/>
    <x v="1"/>
    <n v="0"/>
    <x v="5"/>
    <x v="0"/>
    <d v="1899-12-30T00:01:50"/>
    <d v="1899-12-30T00:01:50"/>
    <x v="0"/>
    <m/>
    <m/>
    <d v="1899-12-30T00:00:00"/>
    <d v="1899-12-30T00:59:21"/>
    <n v="4"/>
    <n v="-1.273148148149994E-3"/>
    <n v="59.350000000003199"/>
    <x v="11"/>
    <x v="0"/>
  </r>
  <r>
    <x v="7"/>
    <s v="2025007935"/>
    <x v="0"/>
    <x v="1030"/>
    <s v="E4771KNH"/>
    <d v="2025-02-26T00:00:00"/>
    <x v="2"/>
    <s v="3269"/>
    <x v="35"/>
    <s v="PA"/>
    <x v="6"/>
    <x v="0"/>
    <d v="2025-02-26T00:00:00"/>
    <d v="1899-12-30T11:19:25"/>
    <d v="2025-02-26T00:00:00"/>
    <d v="1899-12-30T11:17:35"/>
    <d v="2025-02-26T00:00:00"/>
    <d v="1899-12-30T12:07:10"/>
    <x v="0"/>
    <x v="0"/>
    <s v="7022043816"/>
    <s v="FBO"/>
    <d v="1899-12-30T00:51:25"/>
    <x v="2116"/>
    <d v="1899-12-30T00:01:50"/>
    <s v="Granel"/>
    <s v="E001"/>
    <x v="2"/>
    <d v="1899-12-30T00:47:45"/>
    <d v="1899-12-30T00:49:35"/>
    <x v="9"/>
    <x v="3"/>
    <x v="1"/>
    <x v="2"/>
    <n v="0"/>
    <n v="0"/>
    <x v="0"/>
    <x v="2"/>
    <x v="1"/>
    <n v="0"/>
    <x v="5"/>
    <x v="0"/>
    <d v="1899-12-30T00:01:50"/>
    <d v="1899-12-30T00:01:50"/>
    <x v="0"/>
    <m/>
    <m/>
    <d v="1899-12-30T00:00:00"/>
    <d v="1899-12-30T00:47:45"/>
    <n v="4"/>
    <n v="-1.273148148149994E-3"/>
    <n v="47.749999999996831"/>
    <x v="11"/>
    <x v="0"/>
  </r>
  <r>
    <x v="7"/>
    <s v="2025007941"/>
    <x v="0"/>
    <x v="1014"/>
    <s v="E7970JYD"/>
    <d v="2025-02-26T00:00:00"/>
    <x v="2"/>
    <s v="3264"/>
    <x v="36"/>
    <s v="PA"/>
    <x v="1"/>
    <x v="0"/>
    <d v="2025-02-26T00:00:00"/>
    <d v="1899-12-30T11:40:08"/>
    <d v="2025-02-26T00:00:00"/>
    <d v="1899-12-30T11:38:17"/>
    <d v="2025-02-26T00:00:00"/>
    <d v="1899-12-30T12:10:31"/>
    <x v="0"/>
    <x v="0"/>
    <s v="7022043817"/>
    <s v="EXW"/>
    <d v="1899-12-30T00:34:05"/>
    <x v="1223"/>
    <d v="1899-12-30T00:01:51"/>
    <s v="Granel"/>
    <s v="E001"/>
    <x v="1"/>
    <d v="1899-12-30T00:30:23"/>
    <d v="1899-12-30T00:32:14"/>
    <x v="9"/>
    <x v="3"/>
    <x v="1"/>
    <x v="2"/>
    <n v="0"/>
    <n v="0"/>
    <x v="0"/>
    <x v="2"/>
    <x v="1"/>
    <n v="0"/>
    <x v="5"/>
    <x v="1"/>
    <d v="1899-12-30T00:01:51"/>
    <d v="1899-12-30T00:01:51"/>
    <x v="0"/>
    <m/>
    <m/>
    <d v="1899-12-30T00:00:00"/>
    <d v="1899-12-30T00:30:23"/>
    <n v="4"/>
    <n v="-1.2847222222199806E-3"/>
    <n v="30.383333333337575"/>
    <x v="11"/>
    <x v="1"/>
  </r>
  <r>
    <x v="7"/>
    <s v="2025007942"/>
    <x v="0"/>
    <x v="1064"/>
    <s v="E3861LZF"/>
    <d v="2025-02-26T00:00:00"/>
    <x v="2"/>
    <s v="3269"/>
    <x v="35"/>
    <s v="PA"/>
    <x v="6"/>
    <x v="0"/>
    <d v="2025-02-26T00:00:00"/>
    <d v="1899-12-30T11:41:23"/>
    <d v="2025-02-26T00:00:00"/>
    <d v="1899-12-30T11:39:31"/>
    <d v="2025-02-26T00:00:00"/>
    <d v="1899-12-30T12:22:16"/>
    <x v="0"/>
    <x v="0"/>
    <s v="7022043818"/>
    <s v="FBO"/>
    <d v="1899-12-30T00:44:37"/>
    <x v="13"/>
    <d v="1899-12-30T00:01:52"/>
    <s v="Granel"/>
    <s v="E001"/>
    <x v="2"/>
    <d v="1899-12-30T00:40:53"/>
    <d v="1899-12-30T00:42:45"/>
    <x v="9"/>
    <x v="3"/>
    <x v="1"/>
    <x v="2"/>
    <n v="0"/>
    <n v="0"/>
    <x v="0"/>
    <x v="2"/>
    <x v="1"/>
    <n v="0"/>
    <x v="5"/>
    <x v="1"/>
    <d v="1899-12-30T00:01:52"/>
    <d v="1899-12-30T00:01:52"/>
    <x v="0"/>
    <m/>
    <m/>
    <d v="1899-12-30T00:00:00"/>
    <d v="1899-12-30T00:40:53"/>
    <n v="4"/>
    <n v="-1.2962962963000146E-3"/>
    <n v="40.883333333328025"/>
    <x v="11"/>
    <x v="1"/>
  </r>
  <r>
    <x v="7"/>
    <s v="2025007943"/>
    <x v="0"/>
    <x v="993"/>
    <s v="E4483KKV"/>
    <d v="2025-02-26T00:00:00"/>
    <x v="2"/>
    <s v="3269"/>
    <x v="35"/>
    <s v="PA"/>
    <x v="6"/>
    <x v="0"/>
    <d v="2025-02-26T00:00:00"/>
    <d v="1899-12-30T11:45:45"/>
    <d v="2025-02-26T00:00:00"/>
    <d v="1899-12-30T11:43:55"/>
    <d v="2025-02-26T00:00:00"/>
    <d v="1899-12-30T12:26:52"/>
    <x v="0"/>
    <x v="0"/>
    <s v="7022043819"/>
    <s v="FBO"/>
    <d v="1899-12-30T00:44:47"/>
    <x v="1822"/>
    <d v="1899-12-30T00:01:50"/>
    <s v="Granel"/>
    <s v="E001"/>
    <x v="2"/>
    <d v="1899-12-30T00:41:07"/>
    <d v="1899-12-30T00:42:57"/>
    <x v="9"/>
    <x v="3"/>
    <x v="1"/>
    <x v="2"/>
    <n v="0"/>
    <n v="0"/>
    <x v="0"/>
    <x v="2"/>
    <x v="1"/>
    <n v="0"/>
    <x v="5"/>
    <x v="1"/>
    <d v="1899-12-30T00:01:50"/>
    <d v="1899-12-30T00:01:50"/>
    <x v="0"/>
    <m/>
    <m/>
    <d v="1899-12-30T00:00:00"/>
    <d v="1899-12-30T00:41:07"/>
    <n v="4"/>
    <n v="-1.273148148149994E-3"/>
    <n v="41.116666666665523"/>
    <x v="11"/>
    <x v="1"/>
  </r>
  <r>
    <x v="7"/>
    <s v="2025007946"/>
    <x v="0"/>
    <x v="1032"/>
    <s v="E4941MFZ"/>
    <d v="2025-02-26T00:00:00"/>
    <x v="2"/>
    <s v="3263"/>
    <x v="43"/>
    <s v="PA"/>
    <x v="5"/>
    <x v="0"/>
    <d v="2025-02-26T00:00:00"/>
    <d v="1899-12-30T12:01:02"/>
    <d v="2025-02-26T00:00:00"/>
    <d v="1899-12-30T11:59:11"/>
    <d v="2025-02-26T00:00:00"/>
    <d v="1899-12-30T12:30:06"/>
    <x v="0"/>
    <x v="0"/>
    <s v="7022043820"/>
    <s v="EXW"/>
    <d v="1899-12-30T00:32:46"/>
    <x v="1012"/>
    <d v="1899-12-30T00:01:51"/>
    <s v="Granel"/>
    <s v="E001"/>
    <x v="1"/>
    <d v="1899-12-30T00:29:04"/>
    <d v="1899-12-30T00:30:55"/>
    <x v="13"/>
    <x v="3"/>
    <x v="1"/>
    <x v="2"/>
    <n v="0"/>
    <n v="0"/>
    <x v="0"/>
    <x v="2"/>
    <x v="1"/>
    <n v="0"/>
    <x v="5"/>
    <x v="1"/>
    <d v="1899-12-30T00:01:51"/>
    <d v="1899-12-30T00:01:51"/>
    <x v="0"/>
    <m/>
    <m/>
    <d v="1899-12-30T00:00:00"/>
    <d v="1899-12-30T00:29:04"/>
    <n v="4"/>
    <n v="-1.2847222222199806E-3"/>
    <n v="29.066666666673715"/>
    <x v="11"/>
    <x v="1"/>
  </r>
  <r>
    <x v="7"/>
    <s v="2025007945"/>
    <x v="0"/>
    <x v="1085"/>
    <s v="E2589JTB"/>
    <d v="2025-02-26T00:00:00"/>
    <x v="2"/>
    <s v="3264"/>
    <x v="36"/>
    <s v="PA"/>
    <x v="1"/>
    <x v="0"/>
    <d v="2025-02-26T00:00:00"/>
    <d v="1899-12-30T12:00:17"/>
    <d v="2025-02-26T00:00:00"/>
    <d v="1899-12-30T11:58:26"/>
    <d v="2025-02-26T00:00:00"/>
    <d v="1899-12-30T12:41:29"/>
    <x v="0"/>
    <x v="0"/>
    <s v="7022043821"/>
    <s v="FBO"/>
    <d v="1899-12-30T00:44:54"/>
    <x v="2831"/>
    <d v="1899-12-30T00:01:51"/>
    <s v="Granel"/>
    <s v="E001"/>
    <x v="2"/>
    <d v="1899-12-30T00:41:12"/>
    <d v="1899-12-30T00:43:03"/>
    <x v="13"/>
    <x v="3"/>
    <x v="1"/>
    <x v="2"/>
    <n v="0"/>
    <n v="0"/>
    <x v="0"/>
    <x v="2"/>
    <x v="1"/>
    <n v="0"/>
    <x v="5"/>
    <x v="1"/>
    <d v="1899-12-30T00:01:51"/>
    <d v="1899-12-30T00:01:51"/>
    <x v="0"/>
    <m/>
    <m/>
    <d v="1899-12-30T00:00:00"/>
    <d v="1899-12-30T00:41:12"/>
    <n v="4"/>
    <n v="-1.2847222222199806E-3"/>
    <n v="41.199999999998447"/>
    <x v="11"/>
    <x v="1"/>
  </r>
  <r>
    <x v="7"/>
    <s v="2025007949"/>
    <x v="0"/>
    <x v="1029"/>
    <s v="E4421MGY"/>
    <d v="2025-02-26T00:00:00"/>
    <x v="2"/>
    <s v="3269"/>
    <x v="35"/>
    <s v="PA"/>
    <x v="6"/>
    <x v="0"/>
    <d v="2025-02-26T00:00:00"/>
    <d v="1899-12-30T12:11:25"/>
    <d v="2025-02-26T00:00:00"/>
    <d v="1899-12-30T12:09:36"/>
    <d v="2025-02-26T00:00:00"/>
    <d v="1899-12-30T12:41:47"/>
    <x v="0"/>
    <x v="0"/>
    <s v="7022043822"/>
    <s v="FBO"/>
    <d v="1899-12-30T00:34:00"/>
    <x v="1023"/>
    <d v="1899-12-30T00:01:49"/>
    <s v="Granel"/>
    <s v="E001"/>
    <x v="2"/>
    <d v="1899-12-30T00:30:22"/>
    <d v="1899-12-30T00:32:11"/>
    <x v="13"/>
    <x v="3"/>
    <x v="1"/>
    <x v="2"/>
    <n v="0"/>
    <n v="0"/>
    <x v="0"/>
    <x v="2"/>
    <x v="1"/>
    <n v="0"/>
    <x v="5"/>
    <x v="1"/>
    <d v="1899-12-30T00:01:49"/>
    <d v="1899-12-30T00:01:49"/>
    <x v="0"/>
    <m/>
    <m/>
    <d v="1899-12-30T00:00:00"/>
    <d v="1899-12-30T00:30:22"/>
    <n v="4"/>
    <n v="-1.2615740740699044E-3"/>
    <n v="30.366666666662407"/>
    <x v="11"/>
    <x v="1"/>
  </r>
  <r>
    <x v="7"/>
    <s v="2025007953"/>
    <x v="0"/>
    <x v="1123"/>
    <s v="E9619HBS"/>
    <d v="2025-02-26T00:00:00"/>
    <x v="2"/>
    <s v="3283"/>
    <x v="37"/>
    <s v="PA"/>
    <x v="2"/>
    <x v="0"/>
    <d v="2025-02-26T00:00:00"/>
    <d v="1899-12-30T12:18:51"/>
    <d v="2025-02-26T00:00:00"/>
    <d v="1899-12-30T12:17:01"/>
    <d v="2025-02-26T00:00:00"/>
    <d v="1899-12-30T12:44:22"/>
    <x v="0"/>
    <x v="0"/>
    <s v="7022043823"/>
    <s v="FBO"/>
    <d v="1899-12-30T00:29:11"/>
    <x v="1202"/>
    <d v="1899-12-30T00:01:50"/>
    <s v="Ensacado"/>
    <s v="E002"/>
    <x v="2"/>
    <d v="1899-12-30T00:25:31"/>
    <d v="1899-12-30T00:27:21"/>
    <x v="13"/>
    <x v="3"/>
    <x v="1"/>
    <x v="1"/>
    <n v="0"/>
    <n v="0"/>
    <x v="0"/>
    <x v="1"/>
    <x v="1"/>
    <n v="0"/>
    <x v="5"/>
    <x v="1"/>
    <d v="1899-12-30T00:01:50"/>
    <d v="1899-12-30T00:01:50"/>
    <x v="0"/>
    <m/>
    <m/>
    <d v="1899-12-30T00:00:00"/>
    <d v="1899-12-30T00:25:31"/>
    <n v="4"/>
    <n v="-1.2731481481500495E-3"/>
    <n v="25.516666666670282"/>
    <x v="11"/>
    <x v="1"/>
  </r>
  <r>
    <x v="7"/>
    <s v="2025007955"/>
    <x v="0"/>
    <x v="1021"/>
    <s v="E0721JRZ"/>
    <d v="2025-02-26T00:00:00"/>
    <x v="2"/>
    <s v="3264"/>
    <x v="36"/>
    <s v="PA"/>
    <x v="1"/>
    <x v="0"/>
    <d v="2025-02-26T00:00:00"/>
    <d v="1899-12-30T12:23:39"/>
    <d v="2025-02-26T00:00:00"/>
    <d v="1899-12-30T12:21:49"/>
    <d v="2025-02-26T00:00:00"/>
    <d v="1899-12-30T12:49:47"/>
    <x v="0"/>
    <x v="0"/>
    <s v="7022043824"/>
    <s v="FBO"/>
    <d v="1899-12-30T00:29:48"/>
    <x v="249"/>
    <d v="1899-12-30T00:01:50"/>
    <s v="Granel"/>
    <s v="E001"/>
    <x v="2"/>
    <d v="1899-12-30T00:26:08"/>
    <d v="1899-12-30T00:27:58"/>
    <x v="13"/>
    <x v="3"/>
    <x v="1"/>
    <x v="2"/>
    <n v="0"/>
    <n v="0"/>
    <x v="0"/>
    <x v="2"/>
    <x v="1"/>
    <n v="0"/>
    <x v="5"/>
    <x v="1"/>
    <d v="1899-12-30T00:01:50"/>
    <d v="1899-12-30T00:01:50"/>
    <x v="0"/>
    <m/>
    <m/>
    <d v="1899-12-30T00:00:00"/>
    <d v="1899-12-30T00:26:08"/>
    <n v="4"/>
    <n v="-1.2731481481500495E-3"/>
    <n v="26.133333333336033"/>
    <x v="11"/>
    <x v="1"/>
  </r>
  <r>
    <x v="7"/>
    <s v="2025007958"/>
    <x v="0"/>
    <x v="1055"/>
    <s v="E5813KFK"/>
    <d v="2025-02-26T00:00:00"/>
    <x v="2"/>
    <s v="3269"/>
    <x v="35"/>
    <s v="PA"/>
    <x v="6"/>
    <x v="0"/>
    <d v="2025-02-26T00:00:00"/>
    <d v="1899-12-30T12:38:23"/>
    <d v="2025-02-26T00:00:00"/>
    <d v="1899-12-30T12:36:33"/>
    <d v="2025-02-26T00:00:00"/>
    <d v="1899-12-30T13:03:44"/>
    <x v="0"/>
    <x v="0"/>
    <s v="7022043826"/>
    <s v="FBO"/>
    <d v="1899-12-30T00:29:01"/>
    <x v="2832"/>
    <d v="1899-12-30T00:01:50"/>
    <s v="Granel"/>
    <s v="E001"/>
    <x v="2"/>
    <d v="1899-12-30T00:25:21"/>
    <d v="1899-12-30T00:27:11"/>
    <x v="13"/>
    <x v="3"/>
    <x v="1"/>
    <x v="2"/>
    <n v="0"/>
    <n v="0"/>
    <x v="0"/>
    <x v="2"/>
    <x v="1"/>
    <n v="0"/>
    <x v="5"/>
    <x v="1"/>
    <d v="1899-12-30T00:01:50"/>
    <d v="1899-12-30T00:01:50"/>
    <x v="0"/>
    <m/>
    <m/>
    <d v="1899-12-30T00:00:00"/>
    <d v="1899-12-30T00:25:21"/>
    <n v="4"/>
    <n v="-1.2731481481500495E-3"/>
    <n v="25.350000000004762"/>
    <x v="6"/>
    <x v="1"/>
  </r>
  <r>
    <x v="7"/>
    <s v="2025007966"/>
    <x v="0"/>
    <x v="1090"/>
    <s v="E8263KDM"/>
    <d v="2025-02-26T00:00:00"/>
    <x v="2"/>
    <s v="3264"/>
    <x v="36"/>
    <s v="PA"/>
    <x v="1"/>
    <x v="0"/>
    <d v="2025-02-26T00:00:00"/>
    <d v="1899-12-30T12:50:09"/>
    <d v="2025-02-26T00:00:00"/>
    <d v="1899-12-30T12:48:20"/>
    <d v="2025-02-26T00:00:00"/>
    <d v="1899-12-30T13:17:16"/>
    <x v="0"/>
    <x v="0"/>
    <s v="7022043828"/>
    <s v="FBO"/>
    <d v="1899-12-30T00:30:45"/>
    <x v="1066"/>
    <d v="1899-12-30T00:01:49"/>
    <s v="Granel"/>
    <s v="E001"/>
    <x v="2"/>
    <d v="1899-12-30T00:27:07"/>
    <d v="1899-12-30T00:28:56"/>
    <x v="13"/>
    <x v="3"/>
    <x v="1"/>
    <x v="2"/>
    <n v="0"/>
    <n v="0"/>
    <x v="0"/>
    <x v="2"/>
    <x v="1"/>
    <n v="0"/>
    <x v="5"/>
    <x v="1"/>
    <d v="1899-12-30T00:01:49"/>
    <d v="1899-12-30T00:01:49"/>
    <x v="0"/>
    <m/>
    <m/>
    <d v="1899-12-30T00:00:00"/>
    <d v="1899-12-30T00:27:07"/>
    <n v="4"/>
    <n v="-1.2615740740800074E-3"/>
    <n v="27.116666666668774"/>
    <x v="6"/>
    <x v="1"/>
  </r>
  <r>
    <x v="7"/>
    <s v="2025007963"/>
    <x v="0"/>
    <x v="1164"/>
    <s v="E0974JKJ"/>
    <d v="2025-02-26T00:00:00"/>
    <x v="2"/>
    <s v="3262"/>
    <x v="40"/>
    <s v="PA"/>
    <x v="0"/>
    <x v="0"/>
    <d v="2025-02-26T00:00:00"/>
    <d v="1899-12-30T12:42:47"/>
    <d v="2025-02-26T00:00:00"/>
    <d v="1899-12-30T12:40:59"/>
    <d v="2025-02-26T00:00:00"/>
    <d v="1899-12-30T13:18:04"/>
    <x v="0"/>
    <x v="0"/>
    <s v="7022043829"/>
    <s v="FBO"/>
    <d v="1899-12-30T00:38:53"/>
    <x v="510"/>
    <d v="1899-12-30T00:01:48"/>
    <s v="Granel"/>
    <s v="E001"/>
    <x v="2"/>
    <d v="1899-12-30T00:35:17"/>
    <d v="1899-12-30T00:37:05"/>
    <x v="13"/>
    <x v="3"/>
    <x v="1"/>
    <x v="2"/>
    <n v="0"/>
    <n v="0"/>
    <x v="0"/>
    <x v="2"/>
    <x v="1"/>
    <n v="0"/>
    <x v="5"/>
    <x v="1"/>
    <d v="1899-12-30T00:01:48"/>
    <d v="1899-12-30T00:01:48"/>
    <x v="0"/>
    <m/>
    <m/>
    <d v="1899-12-30T00:00:00"/>
    <d v="1899-12-30T00:35:17"/>
    <n v="4"/>
    <n v="-1.2500000000000844E-3"/>
    <n v="35.283333333326269"/>
    <x v="6"/>
    <x v="1"/>
  </r>
  <r>
    <x v="7"/>
    <s v="2025007967"/>
    <x v="0"/>
    <x v="1086"/>
    <s v="E3093FMF"/>
    <d v="2025-02-26T00:00:00"/>
    <x v="2"/>
    <s v="3269"/>
    <x v="35"/>
    <s v="PA"/>
    <x v="6"/>
    <x v="0"/>
    <d v="2025-02-26T00:00:00"/>
    <d v="1899-12-30T12:52:46"/>
    <d v="2025-02-26T00:00:00"/>
    <d v="1899-12-30T12:50:56"/>
    <d v="2025-02-26T00:00:00"/>
    <d v="1899-12-30T13:19:59"/>
    <x v="0"/>
    <x v="0"/>
    <s v="7022043830"/>
    <s v="FBO"/>
    <d v="1899-12-30T00:30:53"/>
    <x v="2833"/>
    <d v="1899-12-30T00:01:50"/>
    <s v="Granel"/>
    <s v="E001"/>
    <x v="2"/>
    <d v="1899-12-30T00:27:13"/>
    <d v="1899-12-30T00:29:03"/>
    <x v="13"/>
    <x v="3"/>
    <x v="1"/>
    <x v="2"/>
    <n v="0"/>
    <n v="0"/>
    <x v="0"/>
    <x v="2"/>
    <x v="1"/>
    <n v="0"/>
    <x v="5"/>
    <x v="1"/>
    <d v="1899-12-30T00:01:50"/>
    <d v="1899-12-30T00:01:50"/>
    <x v="0"/>
    <m/>
    <m/>
    <d v="1899-12-30T00:00:00"/>
    <d v="1899-12-30T00:27:13"/>
    <n v="4"/>
    <n v="-1.2731481481499385E-3"/>
    <n v="27.216666666662395"/>
    <x v="6"/>
    <x v="1"/>
  </r>
  <r>
    <x v="7"/>
    <s v="2025007964"/>
    <x v="0"/>
    <x v="1016"/>
    <s v="E8976JGF"/>
    <d v="2025-02-26T00:00:00"/>
    <x v="2"/>
    <s v="3264"/>
    <x v="36"/>
    <s v="PA"/>
    <x v="1"/>
    <x v="0"/>
    <d v="2025-02-26T00:00:00"/>
    <d v="1899-12-30T12:44:39"/>
    <d v="2025-02-26T00:00:00"/>
    <d v="1899-12-30T12:42:49"/>
    <d v="2025-02-26T00:00:00"/>
    <d v="1899-12-30T13:20:53"/>
    <x v="0"/>
    <x v="0"/>
    <s v="7022043831"/>
    <s v="EXW"/>
    <d v="1899-12-30T00:39:54"/>
    <x v="2661"/>
    <d v="1899-12-30T00:01:50"/>
    <s v="Granel"/>
    <s v="E001"/>
    <x v="1"/>
    <d v="1899-12-30T00:36:14"/>
    <d v="1899-12-30T00:38:04"/>
    <x v="13"/>
    <x v="3"/>
    <x v="1"/>
    <x v="2"/>
    <n v="0"/>
    <n v="0"/>
    <x v="0"/>
    <x v="2"/>
    <x v="1"/>
    <n v="0"/>
    <x v="5"/>
    <x v="1"/>
    <d v="1899-12-30T00:01:50"/>
    <d v="1899-12-30T00:01:50"/>
    <x v="0"/>
    <m/>
    <m/>
    <d v="1899-12-30T00:00:00"/>
    <d v="1899-12-30T00:36:14"/>
    <n v="4"/>
    <n v="-1.2731481481399465E-3"/>
    <n v="36.233333333337612"/>
    <x v="6"/>
    <x v="1"/>
  </r>
  <r>
    <x v="7"/>
    <s v="2025007969"/>
    <x v="0"/>
    <x v="1024"/>
    <s v="E2348KGX"/>
    <d v="2025-02-26T00:00:00"/>
    <x v="2"/>
    <s v="3269"/>
    <x v="35"/>
    <s v="PA"/>
    <x v="6"/>
    <x v="0"/>
    <d v="2025-02-26T00:00:00"/>
    <d v="1899-12-30T13:04:36"/>
    <d v="2025-02-26T00:00:00"/>
    <d v="1899-12-30T13:02:45"/>
    <d v="2025-02-26T00:00:00"/>
    <d v="1899-12-30T13:30:26"/>
    <x v="0"/>
    <x v="0"/>
    <s v="7022043832"/>
    <s v="FBO"/>
    <d v="1899-12-30T00:29:32"/>
    <x v="1763"/>
    <d v="1899-12-30T00:01:51"/>
    <s v="Granel"/>
    <s v="E001"/>
    <x v="2"/>
    <d v="1899-12-30T00:25:50"/>
    <d v="1899-12-30T00:27:41"/>
    <x v="6"/>
    <x v="3"/>
    <x v="1"/>
    <x v="2"/>
    <n v="0"/>
    <n v="0"/>
    <x v="0"/>
    <x v="2"/>
    <x v="1"/>
    <n v="0"/>
    <x v="5"/>
    <x v="1"/>
    <d v="1899-12-30T00:01:51"/>
    <d v="1899-12-30T00:01:51"/>
    <x v="0"/>
    <m/>
    <m/>
    <d v="1899-12-30T00:00:00"/>
    <d v="1899-12-30T00:25:50"/>
    <n v="4"/>
    <n v="-1.2847222222199806E-3"/>
    <n v="25.833333333340782"/>
    <x v="6"/>
    <x v="1"/>
  </r>
  <r>
    <x v="7"/>
    <s v="2025007974"/>
    <x v="0"/>
    <x v="1031"/>
    <s v="E9461JBD"/>
    <d v="2025-02-26T00:00:00"/>
    <x v="2"/>
    <s v="3264"/>
    <x v="36"/>
    <s v="PA"/>
    <x v="1"/>
    <x v="0"/>
    <d v="2025-02-26T00:00:00"/>
    <d v="1899-12-30T13:35:55"/>
    <d v="2025-02-26T00:00:00"/>
    <d v="1899-12-30T13:34:04"/>
    <d v="2025-02-26T00:00:00"/>
    <d v="1899-12-30T14:03:52"/>
    <x v="0"/>
    <x v="0"/>
    <s v="7022043833"/>
    <s v="EXW"/>
    <d v="1899-12-30T00:31:39"/>
    <x v="1623"/>
    <d v="1899-12-30T00:01:51"/>
    <s v="Granel"/>
    <s v="E001"/>
    <x v="1"/>
    <d v="1899-12-30T00:27:57"/>
    <d v="1899-12-30T00:29:48"/>
    <x v="6"/>
    <x v="3"/>
    <x v="1"/>
    <x v="2"/>
    <n v="0"/>
    <n v="0"/>
    <x v="0"/>
    <x v="2"/>
    <x v="1"/>
    <n v="0"/>
    <x v="5"/>
    <x v="1"/>
    <d v="1899-12-30T00:01:51"/>
    <d v="1899-12-30T00:01:51"/>
    <x v="0"/>
    <m/>
    <m/>
    <d v="1899-12-30T00:00:00"/>
    <d v="1899-12-30T00:27:57"/>
    <n v="4"/>
    <n v="-1.2847222222299726E-3"/>
    <n v="27.949999999996855"/>
    <x v="7"/>
    <x v="1"/>
  </r>
  <r>
    <x v="7"/>
    <s v="2025007976"/>
    <x v="0"/>
    <x v="1051"/>
    <s v="E4258HML"/>
    <d v="2025-02-26T00:00:00"/>
    <x v="2"/>
    <s v="3262"/>
    <x v="40"/>
    <s v="PA"/>
    <x v="0"/>
    <x v="0"/>
    <d v="2025-02-26T00:00:00"/>
    <d v="1899-12-30T13:38:50"/>
    <d v="2025-02-26T00:00:00"/>
    <d v="1899-12-30T13:36:59"/>
    <d v="2025-02-26T00:00:00"/>
    <d v="1899-12-30T14:06:09"/>
    <x v="0"/>
    <x v="0"/>
    <s v="7022043834"/>
    <s v="FBO"/>
    <d v="1899-12-30T00:31:01"/>
    <x v="1094"/>
    <d v="1899-12-30T00:01:51"/>
    <s v="Granel"/>
    <s v="E001"/>
    <x v="2"/>
    <d v="1899-12-30T00:27:19"/>
    <d v="1899-12-30T00:29:10"/>
    <x v="6"/>
    <x v="3"/>
    <x v="1"/>
    <x v="2"/>
    <n v="0"/>
    <n v="0"/>
    <x v="0"/>
    <x v="2"/>
    <x v="1"/>
    <n v="0"/>
    <x v="5"/>
    <x v="1"/>
    <d v="1899-12-30T00:01:51"/>
    <d v="1899-12-30T00:01:51"/>
    <x v="0"/>
    <m/>
    <m/>
    <d v="1899-12-30T00:00:00"/>
    <d v="1899-12-30T00:27:19"/>
    <n v="4"/>
    <n v="-1.2847222222199806E-3"/>
    <n v="27.316666666670404"/>
    <x v="7"/>
    <x v="1"/>
  </r>
  <r>
    <x v="7"/>
    <s v="2025007979"/>
    <x v="0"/>
    <x v="1072"/>
    <s v="E2375MVP"/>
    <d v="2025-02-26T00:00:00"/>
    <x v="2"/>
    <s v="3269"/>
    <x v="35"/>
    <s v="PA"/>
    <x v="6"/>
    <x v="0"/>
    <d v="2025-02-26T00:00:00"/>
    <d v="1899-12-30T13:43:41"/>
    <d v="2025-02-26T00:00:00"/>
    <d v="1899-12-30T13:41:51"/>
    <d v="2025-02-26T00:00:00"/>
    <d v="1899-12-30T14:09:09"/>
    <x v="0"/>
    <x v="0"/>
    <s v="7022043835"/>
    <s v="FBO"/>
    <d v="1899-12-30T00:29:08"/>
    <x v="1783"/>
    <d v="1899-12-30T00:01:50"/>
    <s v="Granel"/>
    <s v="E001"/>
    <x v="2"/>
    <d v="1899-12-30T00:25:28"/>
    <d v="1899-12-30T00:27:18"/>
    <x v="6"/>
    <x v="3"/>
    <x v="1"/>
    <x v="2"/>
    <n v="0"/>
    <n v="0"/>
    <x v="0"/>
    <x v="2"/>
    <x v="1"/>
    <n v="0"/>
    <x v="5"/>
    <x v="1"/>
    <d v="1899-12-30T00:01:50"/>
    <d v="1899-12-30T00:01:50"/>
    <x v="0"/>
    <m/>
    <m/>
    <d v="1899-12-30T00:00:00"/>
    <d v="1899-12-30T00:25:28"/>
    <n v="4"/>
    <n v="-1.2731481481400575E-3"/>
    <n v="25.466666666673632"/>
    <x v="7"/>
    <x v="1"/>
  </r>
  <r>
    <x v="7"/>
    <s v="2025007977"/>
    <x v="0"/>
    <x v="1014"/>
    <s v="E7970JYD"/>
    <d v="2025-02-26T00:00:00"/>
    <x v="2"/>
    <s v="3264"/>
    <x v="36"/>
    <s v="PA"/>
    <x v="1"/>
    <x v="0"/>
    <d v="2025-02-26T00:00:00"/>
    <d v="1899-12-30T13:42:28"/>
    <d v="2025-02-26T00:00:00"/>
    <d v="1899-12-30T13:40:37"/>
    <d v="2025-02-26T00:00:00"/>
    <d v="1899-12-30T14:12:03"/>
    <x v="0"/>
    <x v="0"/>
    <s v="7022043836"/>
    <s v="EXW"/>
    <d v="1899-12-30T00:33:17"/>
    <x v="999"/>
    <d v="1899-12-30T00:01:51"/>
    <s v="Granel"/>
    <s v="E001"/>
    <x v="1"/>
    <d v="1899-12-30T00:29:35"/>
    <d v="1899-12-30T00:31:26"/>
    <x v="6"/>
    <x v="3"/>
    <x v="1"/>
    <x v="2"/>
    <n v="0"/>
    <n v="0"/>
    <x v="0"/>
    <x v="2"/>
    <x v="1"/>
    <n v="0"/>
    <x v="5"/>
    <x v="1"/>
    <d v="1899-12-30T00:01:51"/>
    <d v="1899-12-30T00:01:51"/>
    <x v="0"/>
    <m/>
    <m/>
    <d v="1899-12-30T00:00:00"/>
    <d v="1899-12-30T00:29:35"/>
    <n v="4"/>
    <n v="-1.2847222222199806E-3"/>
    <n v="29.583333333331296"/>
    <x v="7"/>
    <x v="1"/>
  </r>
  <r>
    <x v="7"/>
    <s v="2025007978"/>
    <x v="0"/>
    <x v="1169"/>
    <s v="E0561JXG"/>
    <d v="2025-02-26T00:00:00"/>
    <x v="2"/>
    <s v="3269"/>
    <x v="35"/>
    <s v="PA"/>
    <x v="6"/>
    <x v="0"/>
    <d v="2025-02-26T00:00:00"/>
    <d v="1899-12-30T13:43:28"/>
    <d v="2025-02-26T00:00:00"/>
    <d v="1899-12-30T13:41:37"/>
    <d v="2025-02-26T00:00:00"/>
    <d v="1899-12-30T14:20:51"/>
    <x v="0"/>
    <x v="0"/>
    <s v="7022043838"/>
    <s v="FBO"/>
    <d v="1899-12-30T00:41:05"/>
    <x v="1629"/>
    <d v="1899-12-30T00:01:51"/>
    <s v="Granel"/>
    <s v="E001"/>
    <x v="2"/>
    <d v="1899-12-30T00:37:23"/>
    <d v="1899-12-30T00:39:14"/>
    <x v="6"/>
    <x v="3"/>
    <x v="1"/>
    <x v="2"/>
    <n v="0"/>
    <n v="0"/>
    <x v="0"/>
    <x v="2"/>
    <x v="1"/>
    <n v="0"/>
    <x v="5"/>
    <x v="1"/>
    <d v="1899-12-30T00:01:51"/>
    <d v="1899-12-30T00:01:51"/>
    <x v="0"/>
    <m/>
    <m/>
    <d v="1899-12-30T00:00:00"/>
    <d v="1899-12-30T00:37:23"/>
    <n v="4"/>
    <n v="-1.2847222222199806E-3"/>
    <n v="37.383333333336033"/>
    <x v="7"/>
    <x v="1"/>
  </r>
  <r>
    <x v="7"/>
    <s v="2025007981"/>
    <x v="0"/>
    <x v="1150"/>
    <s v="E5824JVY"/>
    <d v="2025-02-26T00:00:00"/>
    <x v="2"/>
    <s v="3269"/>
    <x v="35"/>
    <s v="PA"/>
    <x v="6"/>
    <x v="0"/>
    <d v="2025-02-26T00:00:00"/>
    <d v="1899-12-30T13:44:57"/>
    <d v="2025-02-26T00:00:00"/>
    <d v="1899-12-30T13:43:06"/>
    <d v="2025-02-26T00:00:00"/>
    <d v="1899-12-30T14:27:36"/>
    <x v="0"/>
    <x v="0"/>
    <s v="7022043839"/>
    <s v="FBO"/>
    <d v="1899-12-30T00:46:21"/>
    <x v="471"/>
    <d v="1899-12-30T00:01:51"/>
    <s v="Granel"/>
    <s v="E001"/>
    <x v="2"/>
    <d v="1899-12-30T00:42:39"/>
    <d v="1899-12-30T00:44:30"/>
    <x v="6"/>
    <x v="3"/>
    <x v="1"/>
    <x v="2"/>
    <n v="0"/>
    <n v="0"/>
    <x v="0"/>
    <x v="2"/>
    <x v="1"/>
    <n v="0"/>
    <x v="5"/>
    <x v="1"/>
    <d v="1899-12-30T00:01:51"/>
    <d v="1899-12-30T00:01:51"/>
    <x v="0"/>
    <m/>
    <m/>
    <d v="1899-12-30T00:00:00"/>
    <d v="1899-12-30T00:42:39"/>
    <n v="4"/>
    <n v="-1.2847222222199806E-3"/>
    <n v="42.650000000006507"/>
    <x v="7"/>
    <x v="1"/>
  </r>
  <r>
    <x v="7"/>
    <s v="2025007980"/>
    <x v="0"/>
    <x v="1040"/>
    <s v="E7318LYM"/>
    <d v="2025-02-26T00:00:00"/>
    <x v="2"/>
    <s v="3264"/>
    <x v="36"/>
    <s v="PA"/>
    <x v="1"/>
    <x v="0"/>
    <d v="2025-02-26T00:00:00"/>
    <d v="1899-12-30T13:44:48"/>
    <d v="2025-02-26T00:00:00"/>
    <d v="1899-12-30T13:42:58"/>
    <d v="2025-02-26T00:00:00"/>
    <d v="1899-12-30T14:31:36"/>
    <x v="0"/>
    <x v="0"/>
    <s v="7022043840"/>
    <s v="FBO"/>
    <d v="1899-12-30T00:50:28"/>
    <x v="1753"/>
    <d v="1899-12-30T00:01:50"/>
    <s v="Granel"/>
    <s v="E001"/>
    <x v="2"/>
    <d v="1899-12-30T00:46:48"/>
    <d v="1899-12-30T00:48:38"/>
    <x v="6"/>
    <x v="3"/>
    <x v="1"/>
    <x v="2"/>
    <n v="0"/>
    <n v="0"/>
    <x v="0"/>
    <x v="2"/>
    <x v="1"/>
    <n v="0"/>
    <x v="5"/>
    <x v="0"/>
    <d v="1899-12-30T00:01:50"/>
    <d v="1899-12-30T00:01:50"/>
    <x v="0"/>
    <m/>
    <m/>
    <d v="1899-12-30T00:00:00"/>
    <d v="1899-12-30T00:46:48"/>
    <n v="4"/>
    <n v="-1.2731481481500495E-3"/>
    <n v="46.799999999999962"/>
    <x v="7"/>
    <x v="0"/>
  </r>
  <r>
    <x v="7"/>
    <s v="2025007982"/>
    <x v="0"/>
    <x v="1170"/>
    <s v="E0019FGD"/>
    <d v="2025-02-26T00:00:00"/>
    <x v="2"/>
    <s v="200225"/>
    <x v="44"/>
    <s v="PA"/>
    <x v="21"/>
    <x v="0"/>
    <d v="2025-02-26T00:00:00"/>
    <d v="1899-12-30T13:53:27"/>
    <d v="2025-02-26T00:00:00"/>
    <d v="1899-12-30T13:51:36"/>
    <d v="2025-02-26T00:00:00"/>
    <d v="1899-12-30T14:33:33"/>
    <x v="0"/>
    <x v="0"/>
    <s v="7022043841"/>
    <s v="FBO"/>
    <d v="1899-12-30T00:43:48"/>
    <x v="2834"/>
    <d v="1899-12-30T00:01:51"/>
    <s v="Granel"/>
    <s v="E001"/>
    <x v="2"/>
    <d v="1899-12-30T00:40:06"/>
    <d v="1899-12-30T00:41:57"/>
    <x v="6"/>
    <x v="3"/>
    <x v="1"/>
    <x v="0"/>
    <n v="0"/>
    <n v="0"/>
    <x v="0"/>
    <x v="0"/>
    <x v="1"/>
    <n v="0"/>
    <x v="5"/>
    <x v="1"/>
    <d v="1899-12-30T00:01:51"/>
    <d v="1899-12-30T00:01:51"/>
    <x v="0"/>
    <m/>
    <m/>
    <d v="1899-12-30T00:00:00"/>
    <d v="1899-12-30T00:40:06"/>
    <n v="4"/>
    <n v="-1.2847222222199806E-3"/>
    <n v="40.099999999996832"/>
    <x v="7"/>
    <x v="1"/>
  </r>
  <r>
    <x v="7"/>
    <s v="2025007975"/>
    <x v="0"/>
    <x v="1171"/>
    <s v="E6823FDR"/>
    <d v="2025-02-26T00:00:00"/>
    <x v="2"/>
    <s v="200225"/>
    <x v="44"/>
    <s v="PA"/>
    <x v="21"/>
    <x v="0"/>
    <d v="2025-02-26T00:00:00"/>
    <d v="1899-12-30T13:38:39"/>
    <d v="2025-02-26T00:00:00"/>
    <d v="1899-12-30T13:36:49"/>
    <d v="2025-02-26T00:00:00"/>
    <d v="1899-12-30T14:33:53"/>
    <x v="0"/>
    <x v="0"/>
    <s v="7022043842"/>
    <s v="FBO"/>
    <d v="1899-12-30T00:58:54"/>
    <x v="2835"/>
    <d v="1899-12-30T00:01:50"/>
    <s v="Granel"/>
    <s v="E001"/>
    <x v="2"/>
    <d v="1899-12-30T00:55:14"/>
    <d v="1899-12-30T00:57:04"/>
    <x v="6"/>
    <x v="3"/>
    <x v="1"/>
    <x v="0"/>
    <n v="0"/>
    <n v="0"/>
    <x v="0"/>
    <x v="0"/>
    <x v="1"/>
    <n v="0"/>
    <x v="5"/>
    <x v="0"/>
    <d v="1899-12-30T00:01:50"/>
    <d v="1899-12-30T00:01:50"/>
    <x v="0"/>
    <m/>
    <m/>
    <d v="1899-12-30T00:00:00"/>
    <d v="1899-12-30T00:55:14"/>
    <n v="4"/>
    <n v="-1.2731481481400575E-3"/>
    <n v="55.233333333345534"/>
    <x v="7"/>
    <x v="0"/>
  </r>
  <r>
    <x v="7"/>
    <s v="2025007985"/>
    <x v="0"/>
    <x v="1041"/>
    <s v="E8669MSV"/>
    <d v="2025-02-26T00:00:00"/>
    <x v="2"/>
    <s v="3264"/>
    <x v="36"/>
    <s v="PA"/>
    <x v="1"/>
    <x v="0"/>
    <d v="2025-02-26T00:00:00"/>
    <d v="1899-12-30T14:10:04"/>
    <d v="2025-02-26T00:00:00"/>
    <d v="1899-12-30T14:08:14"/>
    <d v="2025-02-26T00:00:00"/>
    <d v="1899-12-30T14:37:39"/>
    <x v="0"/>
    <x v="0"/>
    <s v="7022043843"/>
    <s v="FBO"/>
    <d v="1899-12-30T00:31:15"/>
    <x v="1174"/>
    <d v="1899-12-30T00:01:50"/>
    <s v="Granel"/>
    <s v="E001"/>
    <x v="2"/>
    <d v="1899-12-30T00:27:35"/>
    <d v="1899-12-30T00:29:25"/>
    <x v="14"/>
    <x v="3"/>
    <x v="1"/>
    <x v="2"/>
    <n v="0"/>
    <n v="0"/>
    <x v="0"/>
    <x v="2"/>
    <x v="1"/>
    <n v="0"/>
    <x v="5"/>
    <x v="1"/>
    <d v="1899-12-30T00:01:50"/>
    <d v="1899-12-30T00:01:50"/>
    <x v="0"/>
    <m/>
    <m/>
    <d v="1899-12-30T00:00:00"/>
    <d v="1899-12-30T00:27:35"/>
    <n v="4"/>
    <n v="-1.2731481481399465E-3"/>
    <n v="27.583333333344093"/>
    <x v="7"/>
    <x v="1"/>
  </r>
  <r>
    <x v="7"/>
    <s v="2025007987"/>
    <x v="0"/>
    <x v="1003"/>
    <s v="E0247JRH"/>
    <d v="2025-02-26T00:00:00"/>
    <x v="2"/>
    <s v="3260"/>
    <x v="41"/>
    <s v="PA"/>
    <x v="20"/>
    <x v="0"/>
    <d v="2025-02-26T00:00:00"/>
    <d v="1899-12-30T14:16:15"/>
    <d v="2025-02-26T00:00:00"/>
    <d v="1899-12-30T14:14:24"/>
    <d v="2025-02-26T00:00:00"/>
    <d v="1899-12-30T14:37:46"/>
    <x v="0"/>
    <x v="0"/>
    <s v="7022043844"/>
    <s v="EXW"/>
    <d v="1899-12-30T00:25:13"/>
    <x v="2836"/>
    <d v="1899-12-30T00:01:51"/>
    <s v="Granel"/>
    <s v="E001"/>
    <x v="1"/>
    <d v="1899-12-30T00:21:31"/>
    <d v="1899-12-30T00:23:22"/>
    <x v="14"/>
    <x v="3"/>
    <x v="1"/>
    <x v="2"/>
    <n v="0"/>
    <n v="0"/>
    <x v="0"/>
    <x v="2"/>
    <x v="1"/>
    <n v="0"/>
    <x v="5"/>
    <x v="1"/>
    <d v="1899-12-30T00:01:51"/>
    <d v="1899-12-30T00:01:51"/>
    <x v="0"/>
    <m/>
    <m/>
    <d v="1899-12-30T00:00:00"/>
    <d v="1899-12-30T00:21:31"/>
    <n v="4"/>
    <n v="-1.2847222222299726E-3"/>
    <n v="21.516666666667099"/>
    <x v="7"/>
    <x v="1"/>
  </r>
  <r>
    <x v="7"/>
    <s v="2025007983"/>
    <x v="0"/>
    <x v="1071"/>
    <s v="E2254MLP"/>
    <d v="2025-02-26T00:00:00"/>
    <x v="2"/>
    <s v="3269"/>
    <x v="35"/>
    <s v="PA"/>
    <x v="6"/>
    <x v="0"/>
    <d v="2025-02-26T00:00:00"/>
    <d v="1899-12-30T14:08:11"/>
    <d v="2025-02-26T00:00:00"/>
    <d v="1899-12-30T14:06:21"/>
    <d v="2025-02-26T00:00:00"/>
    <d v="1899-12-30T14:40:07"/>
    <x v="0"/>
    <x v="0"/>
    <s v="7022043845"/>
    <s v="FBO"/>
    <d v="1899-12-30T00:35:36"/>
    <x v="1809"/>
    <d v="1899-12-30T00:01:50"/>
    <s v="Granel"/>
    <s v="E001"/>
    <x v="2"/>
    <d v="1899-12-30T00:31:56"/>
    <d v="1899-12-30T00:33:46"/>
    <x v="14"/>
    <x v="3"/>
    <x v="1"/>
    <x v="2"/>
    <n v="0"/>
    <n v="0"/>
    <x v="0"/>
    <x v="2"/>
    <x v="1"/>
    <n v="0"/>
    <x v="5"/>
    <x v="1"/>
    <d v="1899-12-30T00:01:50"/>
    <d v="1899-12-30T00:01:50"/>
    <x v="0"/>
    <m/>
    <m/>
    <d v="1899-12-30T00:00:00"/>
    <d v="1899-12-30T00:31:56"/>
    <n v="4"/>
    <n v="-1.2731481481400575E-3"/>
    <n v="31.933333333339178"/>
    <x v="7"/>
    <x v="1"/>
  </r>
  <r>
    <x v="7"/>
    <s v="2025007986"/>
    <x v="0"/>
    <x v="1124"/>
    <s v="E7698LMM"/>
    <d v="2025-02-26T00:00:00"/>
    <x v="2"/>
    <s v="3264"/>
    <x v="36"/>
    <s v="PA"/>
    <x v="1"/>
    <x v="0"/>
    <d v="2025-02-26T00:00:00"/>
    <d v="1899-12-30T14:13:39"/>
    <d v="2025-02-26T00:00:00"/>
    <d v="1899-12-30T14:11:49"/>
    <d v="2025-02-26T00:00:00"/>
    <d v="1899-12-30T14:43:08"/>
    <x v="0"/>
    <x v="0"/>
    <s v="7022043846"/>
    <s v="EXW"/>
    <d v="1899-12-30T00:33:09"/>
    <x v="2084"/>
    <d v="1899-12-30T00:01:50"/>
    <s v="Granel"/>
    <s v="E001"/>
    <x v="1"/>
    <d v="1899-12-30T00:29:29"/>
    <d v="1899-12-30T00:31:19"/>
    <x v="14"/>
    <x v="3"/>
    <x v="1"/>
    <x v="2"/>
    <n v="0"/>
    <n v="0"/>
    <x v="0"/>
    <x v="2"/>
    <x v="1"/>
    <n v="0"/>
    <x v="5"/>
    <x v="1"/>
    <d v="1899-12-30T00:01:50"/>
    <d v="1899-12-30T00:01:50"/>
    <x v="0"/>
    <m/>
    <m/>
    <d v="1899-12-30T00:00:00"/>
    <d v="1899-12-30T00:29:29"/>
    <n v="4"/>
    <n v="-1.2731481481499385E-3"/>
    <n v="29.483333333337676"/>
    <x v="7"/>
    <x v="1"/>
  </r>
  <r>
    <x v="7"/>
    <s v="2025007988"/>
    <x v="0"/>
    <x v="1021"/>
    <s v="E0721JRZ"/>
    <d v="2025-02-26T00:00:00"/>
    <x v="2"/>
    <s v="3264"/>
    <x v="36"/>
    <s v="PA"/>
    <x v="1"/>
    <x v="0"/>
    <d v="2025-02-26T00:00:00"/>
    <d v="1899-12-30T14:20:18"/>
    <d v="2025-02-26T00:00:00"/>
    <d v="1899-12-30T14:18:27"/>
    <d v="2025-02-26T00:00:00"/>
    <d v="1899-12-30T14:48:26"/>
    <x v="0"/>
    <x v="0"/>
    <s v="7022043847"/>
    <s v="FBO"/>
    <d v="1899-12-30T00:31:50"/>
    <x v="1386"/>
    <d v="1899-12-30T00:01:51"/>
    <s v="Granel"/>
    <s v="E001"/>
    <x v="2"/>
    <d v="1899-12-30T00:28:08"/>
    <d v="1899-12-30T00:29:59"/>
    <x v="14"/>
    <x v="3"/>
    <x v="1"/>
    <x v="2"/>
    <n v="0"/>
    <n v="0"/>
    <x v="0"/>
    <x v="2"/>
    <x v="1"/>
    <n v="0"/>
    <x v="5"/>
    <x v="1"/>
    <d v="1899-12-30T00:01:51"/>
    <d v="1899-12-30T00:01:51"/>
    <x v="0"/>
    <m/>
    <m/>
    <d v="1899-12-30T00:00:00"/>
    <d v="1899-12-30T00:28:08"/>
    <n v="4"/>
    <n v="-1.2847222222299726E-3"/>
    <n v="28.133333333323236"/>
    <x v="7"/>
    <x v="1"/>
  </r>
  <r>
    <x v="7"/>
    <s v="2025007991"/>
    <x v="0"/>
    <x v="1018"/>
    <s v="E7812KXB"/>
    <d v="2025-02-26T00:00:00"/>
    <x v="2"/>
    <s v="3264"/>
    <x v="36"/>
    <s v="PA"/>
    <x v="1"/>
    <x v="0"/>
    <d v="2025-02-26T00:00:00"/>
    <d v="1899-12-30T14:35:08"/>
    <d v="2025-02-26T00:00:00"/>
    <d v="1899-12-30T14:33:18"/>
    <d v="2025-02-26T00:00:00"/>
    <d v="1899-12-30T15:02:48"/>
    <x v="0"/>
    <x v="0"/>
    <s v="7022043848"/>
    <s v="EXW"/>
    <d v="1899-12-30T00:31:20"/>
    <x v="2792"/>
    <d v="1899-12-30T00:01:50"/>
    <s v="Granel"/>
    <s v="E001"/>
    <x v="1"/>
    <d v="1899-12-30T00:27:40"/>
    <d v="1899-12-30T00:29:30"/>
    <x v="14"/>
    <x v="3"/>
    <x v="1"/>
    <x v="2"/>
    <n v="0"/>
    <n v="0"/>
    <x v="0"/>
    <x v="2"/>
    <x v="1"/>
    <n v="0"/>
    <x v="5"/>
    <x v="1"/>
    <d v="1899-12-30T00:01:50"/>
    <d v="1899-12-30T00:01:50"/>
    <x v="0"/>
    <m/>
    <m/>
    <d v="1899-12-30T00:00:00"/>
    <d v="1899-12-30T00:27:40"/>
    <n v="4"/>
    <n v="-1.2731481481500495E-3"/>
    <n v="27.666666666662305"/>
    <x v="14"/>
    <x v="1"/>
  </r>
  <r>
    <x v="7"/>
    <s v="2025007993"/>
    <x v="0"/>
    <x v="1153"/>
    <s v="E1617MGZ"/>
    <d v="2025-02-26T00:00:00"/>
    <x v="2"/>
    <s v="3264"/>
    <x v="36"/>
    <s v="PA"/>
    <x v="1"/>
    <x v="0"/>
    <d v="2025-02-26T00:00:00"/>
    <d v="1899-12-30T14:45:30"/>
    <d v="2025-02-26T00:00:00"/>
    <d v="1899-12-30T14:43:39"/>
    <d v="2025-02-26T00:00:00"/>
    <d v="1899-12-30T15:11:10"/>
    <x v="0"/>
    <x v="0"/>
    <s v="7022043849"/>
    <s v="FBO"/>
    <d v="1899-12-30T00:29:22"/>
    <x v="2837"/>
    <d v="1899-12-30T00:01:51"/>
    <s v="Granel"/>
    <s v="E001"/>
    <x v="2"/>
    <d v="1899-12-30T00:25:40"/>
    <d v="1899-12-30T00:27:31"/>
    <x v="14"/>
    <x v="3"/>
    <x v="1"/>
    <x v="2"/>
    <n v="0"/>
    <n v="0"/>
    <x v="0"/>
    <x v="2"/>
    <x v="1"/>
    <n v="0"/>
    <x v="5"/>
    <x v="1"/>
    <d v="1899-12-30T00:01:51"/>
    <d v="1899-12-30T00:01:51"/>
    <x v="0"/>
    <m/>
    <m/>
    <d v="1899-12-30T00:00:00"/>
    <d v="1899-12-30T00:25:40"/>
    <n v="4"/>
    <n v="-1.2847222222299726E-3"/>
    <n v="25.666666666660873"/>
    <x v="14"/>
    <x v="1"/>
  </r>
  <r>
    <x v="7"/>
    <s v="2025007994"/>
    <x v="0"/>
    <x v="1156"/>
    <s v="E1459JJZ"/>
    <d v="2025-02-26T00:00:00"/>
    <x v="2"/>
    <s v="3269"/>
    <x v="35"/>
    <s v="PA"/>
    <x v="6"/>
    <x v="0"/>
    <d v="2025-02-26T00:00:00"/>
    <d v="1899-12-30T14:56:28"/>
    <d v="2025-02-26T00:00:00"/>
    <d v="1899-12-30T14:54:40"/>
    <d v="2025-02-26T00:00:00"/>
    <d v="1899-12-30T15:19:39"/>
    <x v="0"/>
    <x v="0"/>
    <s v="7022043850"/>
    <s v="FBO"/>
    <d v="1899-12-30T00:26:47"/>
    <x v="1750"/>
    <d v="1899-12-30T00:01:48"/>
    <s v="Granel"/>
    <s v="E001"/>
    <x v="2"/>
    <d v="1899-12-30T00:23:11"/>
    <d v="1899-12-30T00:24:59"/>
    <x v="14"/>
    <x v="3"/>
    <x v="1"/>
    <x v="2"/>
    <n v="0"/>
    <n v="0"/>
    <x v="0"/>
    <x v="2"/>
    <x v="1"/>
    <n v="0"/>
    <x v="5"/>
    <x v="1"/>
    <d v="1899-12-30T00:01:48"/>
    <d v="1899-12-30T00:01:48"/>
    <x v="0"/>
    <m/>
    <m/>
    <d v="1899-12-30T00:00:00"/>
    <d v="1899-12-30T00:23:11"/>
    <n v="4"/>
    <n v="-1.2499999999999734E-3"/>
    <n v="23.183333333323262"/>
    <x v="14"/>
    <x v="1"/>
  </r>
  <r>
    <x v="7"/>
    <s v="2025007995"/>
    <x v="0"/>
    <x v="1033"/>
    <s v="E4768KNH"/>
    <d v="2025-02-26T00:00:00"/>
    <x v="2"/>
    <s v="3264"/>
    <x v="36"/>
    <s v="PA"/>
    <x v="1"/>
    <x v="0"/>
    <d v="2025-02-26T00:00:00"/>
    <d v="1899-12-30T15:00:49"/>
    <d v="2025-02-26T00:00:00"/>
    <d v="1899-12-30T14:59:01"/>
    <d v="2025-02-26T00:00:00"/>
    <d v="1899-12-30T15:27:30"/>
    <x v="0"/>
    <x v="0"/>
    <s v="7022043851"/>
    <s v="FBO"/>
    <d v="1899-12-30T00:30:17"/>
    <x v="1851"/>
    <d v="1899-12-30T00:01:48"/>
    <s v="Granel"/>
    <s v="E001"/>
    <x v="2"/>
    <d v="1899-12-30T00:26:41"/>
    <d v="1899-12-30T00:28:29"/>
    <x v="10"/>
    <x v="3"/>
    <x v="1"/>
    <x v="2"/>
    <n v="0"/>
    <n v="0"/>
    <x v="0"/>
    <x v="2"/>
    <x v="1"/>
    <n v="0"/>
    <x v="5"/>
    <x v="1"/>
    <d v="1899-12-30T00:01:48"/>
    <d v="1899-12-30T00:01:48"/>
    <x v="0"/>
    <m/>
    <m/>
    <d v="1899-12-30T00:00:00"/>
    <d v="1899-12-30T00:26:41"/>
    <n v="4"/>
    <n v="-1.2499999999999734E-3"/>
    <n v="26.683333333329564"/>
    <x v="14"/>
    <x v="1"/>
  </r>
  <r>
    <x v="7"/>
    <s v="2025007998"/>
    <x v="0"/>
    <x v="980"/>
    <s v="E0472MWT"/>
    <d v="2025-02-26T00:00:00"/>
    <x v="2"/>
    <s v="3262"/>
    <x v="40"/>
    <s v="PA"/>
    <x v="0"/>
    <x v="0"/>
    <d v="2025-02-26T00:00:00"/>
    <d v="1899-12-30T15:07:52"/>
    <d v="2025-02-26T00:00:00"/>
    <d v="1899-12-30T15:06:01"/>
    <d v="2025-02-26T00:00:00"/>
    <d v="1899-12-30T15:32:55"/>
    <x v="0"/>
    <x v="0"/>
    <s v="7022043852"/>
    <s v="EXW"/>
    <d v="1899-12-30T00:28:45"/>
    <x v="1667"/>
    <d v="1899-12-30T00:01:51"/>
    <s v="Granel"/>
    <s v="E001"/>
    <x v="1"/>
    <d v="1899-12-30T00:25:03"/>
    <d v="1899-12-30T00:26:54"/>
    <x v="10"/>
    <x v="3"/>
    <x v="1"/>
    <x v="2"/>
    <n v="0"/>
    <n v="0"/>
    <x v="0"/>
    <x v="2"/>
    <x v="1"/>
    <n v="0"/>
    <x v="5"/>
    <x v="1"/>
    <d v="1899-12-30T00:01:51"/>
    <d v="1899-12-30T00:01:51"/>
    <x v="0"/>
    <m/>
    <m/>
    <d v="1899-12-30T00:00:00"/>
    <d v="1899-12-30T00:25:03"/>
    <n v="4"/>
    <n v="-1.2847222222199806E-3"/>
    <n v="25.050000000009671"/>
    <x v="14"/>
    <x v="1"/>
  </r>
  <r>
    <x v="7"/>
    <s v="2025008000"/>
    <x v="0"/>
    <x v="1160"/>
    <s v="E8094GLY"/>
    <d v="2025-02-26T00:00:00"/>
    <x v="2"/>
    <s v="3263"/>
    <x v="43"/>
    <s v="PA"/>
    <x v="5"/>
    <x v="0"/>
    <d v="2025-02-26T00:00:00"/>
    <d v="1899-12-30T15:11:47"/>
    <d v="2025-02-26T00:00:00"/>
    <d v="1899-12-30T15:09:56"/>
    <d v="2025-02-26T00:00:00"/>
    <d v="1899-12-30T15:37:48"/>
    <x v="0"/>
    <x v="0"/>
    <s v="7022043853"/>
    <s v="FBO"/>
    <d v="1899-12-30T00:29:43"/>
    <x v="1108"/>
    <d v="1899-12-30T00:01:51"/>
    <s v="Granel"/>
    <s v="E001"/>
    <x v="2"/>
    <d v="1899-12-30T00:26:01"/>
    <d v="1899-12-30T00:27:52"/>
    <x v="10"/>
    <x v="3"/>
    <x v="1"/>
    <x v="2"/>
    <n v="0"/>
    <n v="0"/>
    <x v="0"/>
    <x v="2"/>
    <x v="1"/>
    <n v="0"/>
    <x v="5"/>
    <x v="1"/>
    <d v="1899-12-30T00:01:51"/>
    <d v="1899-12-30T00:01:51"/>
    <x v="0"/>
    <m/>
    <m/>
    <d v="1899-12-30T00:00:00"/>
    <d v="1899-12-30T00:26:01"/>
    <n v="4"/>
    <n v="-1.2847222222199806E-3"/>
    <n v="26.016666666667163"/>
    <x v="14"/>
    <x v="1"/>
  </r>
  <r>
    <x v="7"/>
    <s v="2025008008"/>
    <x v="0"/>
    <x v="1170"/>
    <s v="E0019FGD"/>
    <d v="2025-02-26T00:00:00"/>
    <x v="2"/>
    <s v="200225"/>
    <x v="44"/>
    <s v="PA"/>
    <x v="21"/>
    <x v="0"/>
    <d v="2025-02-26T00:00:00"/>
    <d v="1899-12-30T15:28:23"/>
    <d v="2025-02-26T00:00:00"/>
    <d v="1899-12-30T15:26:31"/>
    <d v="2025-02-26T00:00:00"/>
    <d v="1899-12-30T15:44:10"/>
    <x v="0"/>
    <x v="0"/>
    <s v="7022043854"/>
    <s v="FBO"/>
    <d v="1899-12-30T00:19:31"/>
    <x v="2838"/>
    <d v="1899-12-30T00:01:52"/>
    <s v="Granel"/>
    <s v="E001"/>
    <x v="2"/>
    <d v="1899-12-30T00:15:47"/>
    <d v="1899-12-30T00:17:39"/>
    <x v="10"/>
    <x v="3"/>
    <x v="1"/>
    <x v="0"/>
    <n v="0"/>
    <n v="0"/>
    <x v="0"/>
    <x v="0"/>
    <x v="1"/>
    <n v="0"/>
    <x v="5"/>
    <x v="1"/>
    <d v="1899-12-30T00:01:52"/>
    <d v="1899-12-30T00:01:52"/>
    <x v="0"/>
    <m/>
    <m/>
    <d v="1899-12-30T00:00:00"/>
    <d v="1899-12-30T00:15:47"/>
    <n v="4"/>
    <n v="-1.2962962963000146E-3"/>
    <n v="15.783333333336014"/>
    <x v="14"/>
    <x v="1"/>
  </r>
  <r>
    <x v="7"/>
    <s v="2025008009"/>
    <x v="0"/>
    <x v="1171"/>
    <s v="E6823FDR"/>
    <d v="2025-02-26T00:00:00"/>
    <x v="2"/>
    <s v="200225"/>
    <x v="44"/>
    <s v="PA"/>
    <x v="21"/>
    <x v="0"/>
    <d v="2025-02-26T00:00:00"/>
    <d v="1899-12-30T15:31:34"/>
    <d v="2025-02-26T00:00:00"/>
    <d v="1899-12-30T15:29:43"/>
    <d v="2025-02-26T00:00:00"/>
    <d v="1899-12-30T15:49:11"/>
    <x v="0"/>
    <x v="0"/>
    <s v="7022043856"/>
    <s v="FBO"/>
    <d v="1899-12-30T00:21:19"/>
    <x v="2612"/>
    <d v="1899-12-30T00:01:51"/>
    <s v="Granel"/>
    <s v="E001"/>
    <x v="2"/>
    <d v="1899-12-30T00:17:37"/>
    <d v="1899-12-30T00:19:28"/>
    <x v="10"/>
    <x v="3"/>
    <x v="1"/>
    <x v="0"/>
    <n v="0"/>
    <n v="0"/>
    <x v="0"/>
    <x v="0"/>
    <x v="1"/>
    <n v="0"/>
    <x v="5"/>
    <x v="1"/>
    <d v="1899-12-30T00:01:51"/>
    <d v="1899-12-30T00:01:51"/>
    <x v="0"/>
    <m/>
    <m/>
    <d v="1899-12-30T00:00:00"/>
    <d v="1899-12-30T00:17:37"/>
    <n v="4"/>
    <n v="-1.2847222222299726E-3"/>
    <n v="17.616666666657537"/>
    <x v="14"/>
    <x v="1"/>
  </r>
  <r>
    <x v="7"/>
    <s v="2025008003"/>
    <x v="0"/>
    <x v="1172"/>
    <s v="E4291FWJ"/>
    <d v="2025-02-26T00:00:00"/>
    <x v="2"/>
    <s v="3269"/>
    <x v="35"/>
    <s v="PA"/>
    <x v="6"/>
    <x v="0"/>
    <d v="2025-02-26T00:00:00"/>
    <d v="1899-12-30T15:14:15"/>
    <d v="2025-02-26T00:00:00"/>
    <d v="1899-12-30T15:12:24"/>
    <d v="2025-02-26T00:00:00"/>
    <d v="1899-12-30T15:55:09"/>
    <x v="0"/>
    <x v="0"/>
    <s v="7022043857"/>
    <s v="FBO"/>
    <d v="1899-12-30T00:44:36"/>
    <x v="13"/>
    <d v="1899-12-30T00:01:51"/>
    <s v="Granel"/>
    <s v="E001"/>
    <x v="2"/>
    <d v="1899-12-30T00:40:54"/>
    <d v="1899-12-30T00:42:45"/>
    <x v="10"/>
    <x v="3"/>
    <x v="1"/>
    <x v="2"/>
    <n v="0"/>
    <n v="0"/>
    <x v="0"/>
    <x v="2"/>
    <x v="1"/>
    <n v="0"/>
    <x v="5"/>
    <x v="1"/>
    <d v="1899-12-30T00:01:51"/>
    <d v="1899-12-30T00:01:51"/>
    <x v="0"/>
    <m/>
    <m/>
    <d v="1899-12-30T00:00:00"/>
    <d v="1899-12-30T00:40:54"/>
    <n v="4"/>
    <n v="-1.2847222222199806E-3"/>
    <n v="40.900000000003196"/>
    <x v="14"/>
    <x v="1"/>
  </r>
  <r>
    <x v="7"/>
    <s v="2025008012"/>
    <x v="0"/>
    <x v="1173"/>
    <m/>
    <d v="2025-02-26T00:00:00"/>
    <x v="2"/>
    <s v="200225"/>
    <x v="44"/>
    <s v="PA"/>
    <x v="21"/>
    <x v="0"/>
    <d v="2025-02-26T00:00:00"/>
    <d v="1899-12-30T15:45:40"/>
    <d v="2025-02-26T00:00:00"/>
    <d v="1899-12-30T15:43:50"/>
    <d v="2025-02-26T00:00:00"/>
    <d v="1899-12-30T16:00:29"/>
    <x v="0"/>
    <x v="0"/>
    <s v="7022043858"/>
    <s v="FBO"/>
    <d v="1899-12-30T00:18:29"/>
    <x v="2839"/>
    <d v="1899-12-30T00:01:50"/>
    <s v="Granel"/>
    <s v="E001"/>
    <x v="2"/>
    <d v="1899-12-30T00:14:49"/>
    <d v="1899-12-30T00:16:39"/>
    <x v="10"/>
    <x v="3"/>
    <x v="1"/>
    <x v="0"/>
    <n v="0"/>
    <n v="0"/>
    <x v="0"/>
    <x v="0"/>
    <x v="1"/>
    <n v="0"/>
    <x v="5"/>
    <x v="1"/>
    <d v="1899-12-30T00:01:50"/>
    <d v="1899-12-30T00:01:50"/>
    <x v="0"/>
    <m/>
    <m/>
    <d v="1899-12-30T00:00:00"/>
    <d v="1899-12-30T00:14:49"/>
    <n v="4"/>
    <n v="-1.2731481481500495E-3"/>
    <n v="14.816666666663973"/>
    <x v="8"/>
    <x v="1"/>
  </r>
  <r>
    <x v="7"/>
    <s v="2025008007"/>
    <x v="0"/>
    <x v="1030"/>
    <s v="E4771KNH"/>
    <d v="2025-02-26T00:00:00"/>
    <x v="2"/>
    <s v="3264"/>
    <x v="36"/>
    <s v="PA"/>
    <x v="1"/>
    <x v="0"/>
    <d v="2025-02-26T00:00:00"/>
    <d v="1899-12-30T15:27:17"/>
    <d v="2025-02-26T00:00:00"/>
    <d v="1899-12-30T15:25:26"/>
    <d v="2025-02-26T00:00:00"/>
    <d v="1899-12-30T16:02:56"/>
    <x v="0"/>
    <x v="0"/>
    <s v="7022043859"/>
    <s v="FBO"/>
    <d v="1899-12-30T00:39:21"/>
    <x v="1325"/>
    <d v="1899-12-30T00:01:51"/>
    <s v="Granel"/>
    <s v="E001"/>
    <x v="2"/>
    <d v="1899-12-30T00:35:39"/>
    <d v="1899-12-30T00:37:30"/>
    <x v="10"/>
    <x v="3"/>
    <x v="1"/>
    <x v="2"/>
    <n v="0"/>
    <n v="0"/>
    <x v="0"/>
    <x v="2"/>
    <x v="1"/>
    <n v="0"/>
    <x v="5"/>
    <x v="1"/>
    <d v="1899-12-30T00:01:51"/>
    <d v="1899-12-30T00:01:51"/>
    <x v="0"/>
    <m/>
    <m/>
    <d v="1899-12-30T00:00:00"/>
    <d v="1899-12-30T00:35:39"/>
    <n v="4"/>
    <n v="-1.2847222222200916E-3"/>
    <n v="35.649999999993582"/>
    <x v="8"/>
    <x v="1"/>
  </r>
  <r>
    <x v="7"/>
    <s v="2025008006"/>
    <x v="0"/>
    <x v="1151"/>
    <s v="E5811MHB"/>
    <d v="2025-02-26T00:00:00"/>
    <x v="2"/>
    <s v="3269"/>
    <x v="35"/>
    <s v="PA"/>
    <x v="6"/>
    <x v="0"/>
    <d v="2025-02-26T00:00:00"/>
    <d v="1899-12-30T15:25:05"/>
    <d v="2025-02-26T00:00:00"/>
    <d v="1899-12-30T15:23:13"/>
    <d v="2025-02-26T00:00:00"/>
    <d v="1899-12-30T16:04:37"/>
    <x v="0"/>
    <x v="0"/>
    <s v="7022043860"/>
    <s v="FBO"/>
    <d v="1899-12-30T00:43:16"/>
    <x v="1189"/>
    <d v="1899-12-30T00:01:52"/>
    <s v="Granel"/>
    <s v="E001"/>
    <x v="2"/>
    <d v="1899-12-30T00:39:32"/>
    <d v="1899-12-30T00:41:24"/>
    <x v="10"/>
    <x v="3"/>
    <x v="1"/>
    <x v="2"/>
    <n v="0"/>
    <n v="0"/>
    <x v="0"/>
    <x v="2"/>
    <x v="1"/>
    <n v="0"/>
    <x v="5"/>
    <x v="1"/>
    <d v="1899-12-30T00:01:52"/>
    <d v="1899-12-30T00:01:52"/>
    <x v="0"/>
    <m/>
    <m/>
    <d v="1899-12-30T00:00:00"/>
    <d v="1899-12-30T00:39:32"/>
    <n v="4"/>
    <n v="-1.2962962962900226E-3"/>
    <n v="39.533333333342441"/>
    <x v="8"/>
    <x v="1"/>
  </r>
  <r>
    <x v="7"/>
    <s v="2025008010"/>
    <x v="0"/>
    <x v="1158"/>
    <s v="E8662MSV"/>
    <d v="2025-02-26T00:00:00"/>
    <x v="2"/>
    <s v="3269"/>
    <x v="35"/>
    <s v="PA"/>
    <x v="6"/>
    <x v="0"/>
    <d v="2025-02-26T00:00:00"/>
    <d v="1899-12-30T15:31:38"/>
    <d v="2025-02-26T00:00:00"/>
    <d v="1899-12-30T15:29:50"/>
    <d v="2025-02-26T00:00:00"/>
    <d v="1899-12-30T16:10:13"/>
    <x v="0"/>
    <x v="0"/>
    <s v="7022043861"/>
    <s v="FBO"/>
    <d v="1899-12-30T00:42:11"/>
    <x v="1428"/>
    <d v="1899-12-30T00:01:48"/>
    <s v="Granel"/>
    <s v="E001"/>
    <x v="2"/>
    <d v="1899-12-30T00:38:35"/>
    <d v="1899-12-30T00:40:23"/>
    <x v="10"/>
    <x v="3"/>
    <x v="1"/>
    <x v="2"/>
    <n v="0"/>
    <n v="0"/>
    <x v="0"/>
    <x v="2"/>
    <x v="1"/>
    <n v="0"/>
    <x v="5"/>
    <x v="1"/>
    <d v="1899-12-30T00:01:48"/>
    <d v="1899-12-30T00:01:48"/>
    <x v="0"/>
    <m/>
    <m/>
    <d v="1899-12-30T00:00:00"/>
    <d v="1899-12-30T00:38:35"/>
    <n v="4"/>
    <n v="-1.2499999999999734E-3"/>
    <n v="38.583333333331261"/>
    <x v="8"/>
    <x v="1"/>
  </r>
  <r>
    <x v="7"/>
    <s v="2025008014"/>
    <x v="0"/>
    <x v="1066"/>
    <s v="E6462JZW"/>
    <d v="2025-02-26T00:00:00"/>
    <x v="2"/>
    <s v="3269"/>
    <x v="35"/>
    <s v="PA"/>
    <x v="6"/>
    <x v="0"/>
    <d v="2025-02-26T00:00:00"/>
    <d v="1899-12-30T15:55:12"/>
    <d v="2025-02-26T00:00:00"/>
    <d v="1899-12-30T15:53:22"/>
    <d v="2025-02-26T00:00:00"/>
    <d v="1899-12-30T16:20:09"/>
    <x v="0"/>
    <x v="0"/>
    <s v="7022043862"/>
    <s v="FBO"/>
    <d v="1899-12-30T00:28:37"/>
    <x v="2166"/>
    <d v="1899-12-30T00:01:50"/>
    <s v="Granel"/>
    <s v="E001"/>
    <x v="2"/>
    <d v="1899-12-30T00:24:57"/>
    <d v="1899-12-30T00:26:47"/>
    <x v="10"/>
    <x v="3"/>
    <x v="1"/>
    <x v="2"/>
    <n v="0"/>
    <n v="0"/>
    <x v="0"/>
    <x v="2"/>
    <x v="1"/>
    <n v="0"/>
    <x v="5"/>
    <x v="1"/>
    <d v="1899-12-30T00:01:50"/>
    <d v="1899-12-30T00:01:50"/>
    <x v="0"/>
    <m/>
    <m/>
    <d v="1899-12-30T00:00:00"/>
    <d v="1899-12-30T00:24:57"/>
    <n v="4"/>
    <n v="-1.2731481481399465E-3"/>
    <n v="24.950000000001662"/>
    <x v="8"/>
    <x v="1"/>
  </r>
  <r>
    <x v="7"/>
    <s v="2025008019"/>
    <x v="0"/>
    <x v="1174"/>
    <s v="E3975CCV"/>
    <d v="2025-02-26T00:00:00"/>
    <x v="2"/>
    <s v="200225"/>
    <x v="44"/>
    <s v="PA"/>
    <x v="21"/>
    <x v="0"/>
    <d v="2025-02-26T00:00:00"/>
    <d v="1899-12-30T16:11:14"/>
    <d v="2025-02-26T00:00:00"/>
    <d v="1899-12-30T16:09:25"/>
    <d v="2025-02-26T00:00:00"/>
    <d v="1899-12-30T16:29:25"/>
    <x v="0"/>
    <x v="0"/>
    <s v="7022043863"/>
    <s v="FBO"/>
    <d v="1899-12-30T00:21:49"/>
    <x v="746"/>
    <d v="1899-12-30T00:01:49"/>
    <s v="Granel"/>
    <s v="E001"/>
    <x v="2"/>
    <d v="1899-12-30T00:18:11"/>
    <d v="1899-12-30T00:20:00"/>
    <x v="7"/>
    <x v="3"/>
    <x v="1"/>
    <x v="0"/>
    <n v="0"/>
    <n v="0"/>
    <x v="0"/>
    <x v="0"/>
    <x v="1"/>
    <n v="0"/>
    <x v="5"/>
    <x v="1"/>
    <d v="1899-12-30T00:01:49"/>
    <d v="1899-12-30T00:01:49"/>
    <x v="0"/>
    <m/>
    <m/>
    <d v="1899-12-30T00:00:00"/>
    <d v="1899-12-30T00:18:11"/>
    <n v="4"/>
    <n v="-1.2615740740700154E-3"/>
    <n v="18.183333333340705"/>
    <x v="8"/>
    <x v="1"/>
  </r>
  <r>
    <x v="7"/>
    <s v="2025008020"/>
    <x v="0"/>
    <x v="1031"/>
    <s v="E9461JBD"/>
    <d v="2025-02-26T00:00:00"/>
    <x v="2"/>
    <s v="3264"/>
    <x v="36"/>
    <s v="PA"/>
    <x v="1"/>
    <x v="0"/>
    <d v="2025-02-26T00:00:00"/>
    <d v="1899-12-30T16:11:28"/>
    <d v="2025-02-26T00:00:00"/>
    <d v="1899-12-30T16:09:37"/>
    <d v="2025-02-26T00:00:00"/>
    <d v="1899-12-30T16:31:29"/>
    <x v="0"/>
    <x v="0"/>
    <s v="7022043864"/>
    <s v="EXW"/>
    <d v="1899-12-30T00:23:43"/>
    <x v="2840"/>
    <d v="1899-12-30T00:01:51"/>
    <s v="Granel"/>
    <s v="E001"/>
    <x v="1"/>
    <d v="1899-12-30T00:20:01"/>
    <d v="1899-12-30T00:21:52"/>
    <x v="7"/>
    <x v="3"/>
    <x v="1"/>
    <x v="2"/>
    <n v="0"/>
    <n v="0"/>
    <x v="0"/>
    <x v="2"/>
    <x v="1"/>
    <n v="0"/>
    <x v="5"/>
    <x v="1"/>
    <d v="1899-12-30T00:01:51"/>
    <d v="1899-12-30T00:01:51"/>
    <x v="0"/>
    <m/>
    <m/>
    <d v="1899-12-30T00:00:00"/>
    <d v="1899-12-30T00:20:01"/>
    <n v="4"/>
    <n v="-1.2847222222199806E-3"/>
    <n v="20.016666666662388"/>
    <x v="8"/>
    <x v="1"/>
  </r>
  <r>
    <x v="7"/>
    <s v="2025008018"/>
    <x v="0"/>
    <x v="1068"/>
    <s v="E9533LGJ"/>
    <d v="2025-02-26T00:00:00"/>
    <x v="2"/>
    <s v="3282"/>
    <x v="42"/>
    <s v="PA"/>
    <x v="2"/>
    <x v="0"/>
    <d v="2025-02-26T00:00:00"/>
    <d v="1899-12-30T16:10:16"/>
    <d v="2025-02-26T00:00:00"/>
    <d v="1899-12-30T16:08:26"/>
    <d v="2025-02-26T00:00:00"/>
    <d v="1899-12-30T16:33:31"/>
    <x v="0"/>
    <x v="0"/>
    <s v="7022043865"/>
    <s v="FBO"/>
    <d v="1899-12-30T00:26:55"/>
    <x v="1595"/>
    <d v="1899-12-30T00:01:50"/>
    <s v="Ensacado"/>
    <s v="E002"/>
    <x v="2"/>
    <d v="1899-12-30T00:23:15"/>
    <d v="1899-12-30T00:25:05"/>
    <x v="7"/>
    <x v="3"/>
    <x v="1"/>
    <x v="1"/>
    <n v="0"/>
    <n v="0"/>
    <x v="0"/>
    <x v="1"/>
    <x v="1"/>
    <n v="0"/>
    <x v="5"/>
    <x v="1"/>
    <d v="1899-12-30T00:01:50"/>
    <d v="1899-12-30T00:01:50"/>
    <x v="0"/>
    <m/>
    <m/>
    <d v="1899-12-30T00:00:00"/>
    <d v="1899-12-30T00:23:15"/>
    <n v="4"/>
    <n v="-1.2731481481500495E-3"/>
    <n v="23.249999999995161"/>
    <x v="8"/>
    <x v="1"/>
  </r>
  <r>
    <x v="7"/>
    <s v="2025008022"/>
    <x v="0"/>
    <x v="1021"/>
    <s v="E0721JRZ"/>
    <d v="2025-02-26T00:00:00"/>
    <x v="2"/>
    <s v="3264"/>
    <x v="36"/>
    <s v="PA"/>
    <x v="1"/>
    <x v="0"/>
    <d v="2025-02-26T00:00:00"/>
    <d v="1899-12-30T16:22:17"/>
    <d v="2025-02-26T00:00:00"/>
    <d v="1899-12-30T16:20:26"/>
    <d v="2025-02-26T00:00:00"/>
    <d v="1899-12-30T16:41:08"/>
    <x v="0"/>
    <x v="0"/>
    <s v="7022043866"/>
    <s v="FBO"/>
    <d v="1899-12-30T00:22:33"/>
    <x v="2548"/>
    <d v="1899-12-30T00:01:51"/>
    <s v="Granel"/>
    <s v="E001"/>
    <x v="2"/>
    <d v="1899-12-30T00:18:51"/>
    <d v="1899-12-30T00:20:42"/>
    <x v="7"/>
    <x v="3"/>
    <x v="1"/>
    <x v="2"/>
    <n v="0"/>
    <n v="0"/>
    <x v="0"/>
    <x v="2"/>
    <x v="1"/>
    <n v="0"/>
    <x v="5"/>
    <x v="1"/>
    <d v="1899-12-30T00:01:51"/>
    <d v="1899-12-30T00:01:51"/>
    <x v="0"/>
    <m/>
    <m/>
    <d v="1899-12-30T00:00:00"/>
    <d v="1899-12-30T00:18:51"/>
    <n v="4"/>
    <n v="-1.2847222222199806E-3"/>
    <n v="18.850000000003106"/>
    <x v="8"/>
    <x v="1"/>
  </r>
  <r>
    <x v="7"/>
    <s v=""/>
    <x v="0"/>
    <x v="1027"/>
    <s v="ER6668BDPR8609BDH"/>
    <d v="2025-02-26T00:00:00"/>
    <x v="2"/>
    <s v="3269"/>
    <x v="35"/>
    <s v="PA"/>
    <x v="2"/>
    <x v="0"/>
    <d v="2025-02-26T00:00:00"/>
    <d v="1899-12-30T16:04:49"/>
    <d v="2025-02-26T00:00:00"/>
    <d v="1899-12-30T16:05:57"/>
    <d v="2025-02-26T00:00:00"/>
    <d v="1899-12-30T16:43:08"/>
    <x v="194"/>
    <x v="28"/>
    <s v="7022043867"/>
    <s v="FBO"/>
    <d v="1899-12-30T00:38:19"/>
    <x v="1313"/>
    <d v="1899-12-30T00:01:08"/>
    <s v="Granel"/>
    <s v="E001"/>
    <x v="2"/>
    <d v="1899-12-30T00:38:19"/>
    <d v="1899-12-30T00:37:11"/>
    <x v="7"/>
    <x v="3"/>
    <x v="1"/>
    <x v="2"/>
    <n v="0"/>
    <n v="0"/>
    <x v="0"/>
    <x v="2"/>
    <x v="1"/>
    <n v="0"/>
    <x v="5"/>
    <x v="1"/>
    <d v="1899-12-30T00:01:08"/>
    <d v="1899-12-30T00:01:08"/>
    <x v="0"/>
    <m/>
    <m/>
    <d v="1899-12-30T00:00:00"/>
    <d v="1899-12-30T00:38:19"/>
    <n v="4"/>
    <d v="1899-12-30T00:01:08"/>
    <n v="38.316666666671964"/>
    <x v="8"/>
    <x v="1"/>
  </r>
  <r>
    <x v="7"/>
    <s v="2025008021"/>
    <x v="0"/>
    <x v="1175"/>
    <s v="E1716CRH"/>
    <d v="2025-02-26T00:00:00"/>
    <x v="2"/>
    <s v="3283"/>
    <x v="37"/>
    <s v="PA"/>
    <x v="2"/>
    <x v="0"/>
    <d v="2025-02-26T00:00:00"/>
    <d v="1899-12-30T16:16:48"/>
    <d v="2025-02-26T00:00:00"/>
    <d v="1899-12-30T16:14:57"/>
    <d v="2025-02-26T00:00:00"/>
    <d v="1899-12-30T16:49:36"/>
    <x v="0"/>
    <x v="0"/>
    <s v="7022043868"/>
    <s v="EXW"/>
    <d v="1899-12-30T00:36:30"/>
    <x v="2841"/>
    <d v="1899-12-30T00:01:51"/>
    <s v="Ensacado"/>
    <s v="E002"/>
    <x v="1"/>
    <d v="1899-12-30T00:32:48"/>
    <d v="1899-12-30T00:34:39"/>
    <x v="7"/>
    <x v="3"/>
    <x v="1"/>
    <x v="1"/>
    <n v="0"/>
    <n v="0"/>
    <x v="0"/>
    <x v="1"/>
    <x v="1"/>
    <n v="0"/>
    <x v="5"/>
    <x v="1"/>
    <d v="1899-12-30T00:01:51"/>
    <d v="1899-12-30T00:01:51"/>
    <x v="0"/>
    <m/>
    <m/>
    <d v="1899-12-30T00:00:00"/>
    <d v="1899-12-30T00:32:48"/>
    <n v="4"/>
    <n v="-1.2847222222199806E-3"/>
    <n v="32.800000000003209"/>
    <x v="8"/>
    <x v="1"/>
  </r>
  <r>
    <x v="7"/>
    <s v="2025008026"/>
    <x v="0"/>
    <x v="1170"/>
    <s v="E0019FGD"/>
    <d v="2025-02-26T00:00:00"/>
    <x v="2"/>
    <s v="200225"/>
    <x v="44"/>
    <s v="PA"/>
    <x v="21"/>
    <x v="0"/>
    <d v="2025-02-26T00:00:00"/>
    <d v="1899-12-30T16:38:28"/>
    <d v="2025-02-26T00:00:00"/>
    <d v="1899-12-30T16:36:38"/>
    <d v="2025-02-26T00:00:00"/>
    <d v="1899-12-30T16:56:44"/>
    <x v="0"/>
    <x v="0"/>
    <s v="7022043869"/>
    <s v="FBO"/>
    <d v="1899-12-30T00:21:56"/>
    <x v="2842"/>
    <d v="1899-12-30T00:01:50"/>
    <s v="Granel"/>
    <s v="E001"/>
    <x v="2"/>
    <d v="1899-12-30T00:18:16"/>
    <d v="1899-12-30T00:20:06"/>
    <x v="7"/>
    <x v="3"/>
    <x v="1"/>
    <x v="0"/>
    <n v="0"/>
    <n v="0"/>
    <x v="0"/>
    <x v="0"/>
    <x v="1"/>
    <n v="0"/>
    <x v="5"/>
    <x v="1"/>
    <d v="1899-12-30T00:01:50"/>
    <d v="1899-12-30T00:01:50"/>
    <x v="0"/>
    <m/>
    <m/>
    <d v="1899-12-30T00:00:00"/>
    <d v="1899-12-30T00:18:16"/>
    <n v="4"/>
    <n v="-1.2731481481499385E-3"/>
    <n v="18.266666666659237"/>
    <x v="8"/>
    <x v="1"/>
  </r>
  <r>
    <x v="7"/>
    <s v="2025008029"/>
    <x v="0"/>
    <x v="1171"/>
    <s v="E6823FDR"/>
    <d v="2025-02-26T00:00:00"/>
    <x v="2"/>
    <s v="200225"/>
    <x v="44"/>
    <s v="PA"/>
    <x v="21"/>
    <x v="0"/>
    <d v="2025-02-26T00:00:00"/>
    <d v="1899-12-30T16:46:21"/>
    <d v="2025-02-26T00:00:00"/>
    <d v="1899-12-30T16:44:30"/>
    <d v="2025-02-26T00:00:00"/>
    <d v="1899-12-30T17:01:11"/>
    <x v="0"/>
    <x v="0"/>
    <s v="7022043870"/>
    <s v="FBO"/>
    <d v="1899-12-30T00:18:32"/>
    <x v="473"/>
    <d v="1899-12-30T00:01:51"/>
    <s v="Granel"/>
    <s v="E001"/>
    <x v="2"/>
    <d v="1899-12-30T00:14:50"/>
    <d v="1899-12-30T00:16:41"/>
    <x v="7"/>
    <x v="3"/>
    <x v="1"/>
    <x v="0"/>
    <n v="0"/>
    <n v="0"/>
    <x v="0"/>
    <x v="0"/>
    <x v="1"/>
    <n v="0"/>
    <x v="5"/>
    <x v="1"/>
    <d v="1899-12-30T00:01:51"/>
    <d v="1899-12-30T00:01:51"/>
    <x v="0"/>
    <m/>
    <m/>
    <d v="1899-12-30T00:00:00"/>
    <d v="1899-12-30T00:14:50"/>
    <n v="4"/>
    <n v="-1.2847222222299726E-3"/>
    <n v="14.833333333324834"/>
    <x v="12"/>
    <x v="1"/>
  </r>
  <r>
    <x v="7"/>
    <s v="2025008023"/>
    <x v="0"/>
    <x v="1075"/>
    <s v="E0509JJH"/>
    <d v="2025-02-26T00:00:00"/>
    <x v="2"/>
    <s v="3269"/>
    <x v="35"/>
    <s v="PA"/>
    <x v="6"/>
    <x v="0"/>
    <d v="2025-02-26T00:00:00"/>
    <d v="1899-12-30T16:26:44"/>
    <d v="2025-02-26T00:00:00"/>
    <d v="1899-12-30T16:24:53"/>
    <d v="2025-02-26T00:00:00"/>
    <d v="1899-12-30T17:10:18"/>
    <x v="0"/>
    <x v="0"/>
    <s v="7022043871"/>
    <s v="FBO"/>
    <d v="1899-12-30T00:47:16"/>
    <x v="2843"/>
    <d v="1899-12-30T00:01:51"/>
    <s v="Granel"/>
    <s v="E001"/>
    <x v="2"/>
    <d v="1899-12-30T00:43:34"/>
    <d v="1899-12-30T00:45:25"/>
    <x v="7"/>
    <x v="3"/>
    <x v="1"/>
    <x v="2"/>
    <n v="0"/>
    <n v="0"/>
    <x v="0"/>
    <x v="2"/>
    <x v="1"/>
    <n v="0"/>
    <x v="5"/>
    <x v="1"/>
    <d v="1899-12-30T00:01:51"/>
    <d v="1899-12-30T00:01:51"/>
    <x v="0"/>
    <m/>
    <m/>
    <d v="1899-12-30T00:00:00"/>
    <d v="1899-12-30T00:43:34"/>
    <n v="4"/>
    <n v="-1.2847222222200916E-3"/>
    <n v="43.566666666667189"/>
    <x v="12"/>
    <x v="1"/>
  </r>
  <r>
    <x v="7"/>
    <s v="2025008030"/>
    <x v="0"/>
    <x v="1044"/>
    <s v="E8916KGF"/>
    <d v="2025-02-26T00:00:00"/>
    <x v="2"/>
    <s v="3269"/>
    <x v="35"/>
    <s v="PA"/>
    <x v="6"/>
    <x v="0"/>
    <d v="2025-02-26T00:00:00"/>
    <d v="1899-12-30T16:46:29"/>
    <d v="2025-02-26T00:00:00"/>
    <d v="1899-12-30T16:44:37"/>
    <d v="2025-02-26T00:00:00"/>
    <d v="1899-12-30T17:17:52"/>
    <x v="0"/>
    <x v="0"/>
    <s v="7022043872"/>
    <s v="FBO"/>
    <d v="1899-12-30T00:35:07"/>
    <x v="772"/>
    <d v="1899-12-30T00:01:52"/>
    <s v="Granel"/>
    <s v="E001"/>
    <x v="2"/>
    <d v="1899-12-30T00:31:23"/>
    <d v="1899-12-30T00:33:15"/>
    <x v="7"/>
    <x v="3"/>
    <x v="1"/>
    <x v="2"/>
    <n v="0"/>
    <n v="0"/>
    <x v="0"/>
    <x v="2"/>
    <x v="1"/>
    <n v="0"/>
    <x v="5"/>
    <x v="1"/>
    <d v="1899-12-30T00:01:52"/>
    <d v="1899-12-30T00:01:52"/>
    <x v="0"/>
    <m/>
    <m/>
    <d v="1899-12-30T00:00:00"/>
    <d v="1899-12-30T00:31:23"/>
    <n v="4"/>
    <n v="-1.2962962963000146E-3"/>
    <n v="31.383333333331258"/>
    <x v="12"/>
    <x v="1"/>
  </r>
  <r>
    <x v="7"/>
    <s v=""/>
    <x v="0"/>
    <x v="1103"/>
    <s v="ER1962BDRR2633BBZ"/>
    <d v="2025-02-26T00:00:00"/>
    <x v="2"/>
    <s v="3269"/>
    <x v="35"/>
    <s v="PA"/>
    <x v="2"/>
    <x v="0"/>
    <d v="2025-02-26T00:00:00"/>
    <d v="1899-12-30T16:47:19"/>
    <d v="2025-02-26T00:00:00"/>
    <d v="1899-12-30T16:48:19"/>
    <d v="2025-02-26T00:00:00"/>
    <d v="1899-12-30T17:17:45"/>
    <x v="194"/>
    <x v="28"/>
    <s v="7022043873"/>
    <s v="FBO"/>
    <d v="1899-12-30T00:30:26"/>
    <x v="560"/>
    <d v="1899-12-30T00:01:00"/>
    <s v="Granel"/>
    <s v="E001"/>
    <x v="2"/>
    <d v="1899-12-30T00:30:26"/>
    <d v="1899-12-30T00:29:26"/>
    <x v="7"/>
    <x v="3"/>
    <x v="1"/>
    <x v="2"/>
    <n v="0"/>
    <n v="0"/>
    <x v="0"/>
    <x v="2"/>
    <x v="1"/>
    <n v="0"/>
    <x v="5"/>
    <x v="1"/>
    <d v="1899-12-30T00:01:00"/>
    <d v="1899-12-30T00:01:00"/>
    <x v="0"/>
    <m/>
    <m/>
    <d v="1899-12-30T00:00:00"/>
    <d v="1899-12-30T00:30:26"/>
    <n v="4"/>
    <d v="1899-12-30T00:01:00"/>
    <n v="30.433333333334307"/>
    <x v="12"/>
    <x v="1"/>
  </r>
  <r>
    <x v="7"/>
    <s v="2025008032"/>
    <x v="0"/>
    <x v="1102"/>
    <s v="E8228JWJ"/>
    <d v="2025-02-26T00:00:00"/>
    <x v="2"/>
    <s v="3264"/>
    <x v="36"/>
    <s v="PA"/>
    <x v="1"/>
    <x v="0"/>
    <d v="2025-02-26T00:00:00"/>
    <d v="1899-12-30T16:59:10"/>
    <d v="2025-02-26T00:00:00"/>
    <d v="1899-12-30T16:57:21"/>
    <d v="2025-02-26T00:00:00"/>
    <d v="1899-12-30T17:30:57"/>
    <x v="0"/>
    <x v="0"/>
    <s v="7022043874"/>
    <s v="FBO"/>
    <d v="1899-12-30T00:35:25"/>
    <x v="1786"/>
    <d v="1899-12-30T00:01:49"/>
    <s v="Granel"/>
    <s v="E001"/>
    <x v="2"/>
    <d v="1899-12-30T00:31:47"/>
    <d v="1899-12-30T00:33:36"/>
    <x v="7"/>
    <x v="3"/>
    <x v="1"/>
    <x v="2"/>
    <n v="0"/>
    <n v="0"/>
    <x v="0"/>
    <x v="2"/>
    <x v="1"/>
    <n v="0"/>
    <x v="5"/>
    <x v="1"/>
    <d v="1899-12-30T00:01:49"/>
    <d v="1899-12-30T00:01:49"/>
    <x v="0"/>
    <m/>
    <m/>
    <d v="1899-12-30T00:00:00"/>
    <d v="1899-12-30T00:31:47"/>
    <n v="4"/>
    <n v="-1.2615740740700154E-3"/>
    <n v="31.783333333334358"/>
    <x v="12"/>
    <x v="1"/>
  </r>
  <r>
    <x v="7"/>
    <s v="2025008033"/>
    <x v="0"/>
    <x v="1174"/>
    <s v="E3975CCV"/>
    <d v="2025-02-26T00:00:00"/>
    <x v="2"/>
    <s v="200225"/>
    <x v="44"/>
    <s v="PA"/>
    <x v="21"/>
    <x v="0"/>
    <d v="2025-02-26T00:00:00"/>
    <d v="1899-12-30T17:29:04"/>
    <d v="2025-02-26T00:00:00"/>
    <d v="1899-12-30T17:27:12"/>
    <d v="2025-02-26T00:00:00"/>
    <d v="1899-12-30T17:44:22"/>
    <x v="0"/>
    <x v="0"/>
    <s v="7022043875"/>
    <s v="FBO"/>
    <d v="1899-12-30T00:19:02"/>
    <x v="2844"/>
    <d v="1899-12-30T00:01:52"/>
    <s v="Granel"/>
    <s v="E001"/>
    <x v="2"/>
    <d v="1899-12-30T00:15:18"/>
    <d v="1899-12-30T00:17:10"/>
    <x v="11"/>
    <x v="3"/>
    <x v="1"/>
    <x v="0"/>
    <n v="0"/>
    <n v="0"/>
    <x v="0"/>
    <x v="0"/>
    <x v="1"/>
    <n v="0"/>
    <x v="5"/>
    <x v="1"/>
    <d v="1899-12-30T00:01:52"/>
    <d v="1899-12-30T00:01:52"/>
    <x v="0"/>
    <m/>
    <m/>
    <d v="1899-12-30T00:00:00"/>
    <d v="1899-12-30T00:15:18"/>
    <n v="4"/>
    <n v="-1.2962962963000146E-3"/>
    <n v="15.299999999999994"/>
    <x v="12"/>
    <x v="1"/>
  </r>
  <r>
    <x v="7"/>
    <s v="2025008034"/>
    <x v="0"/>
    <x v="1020"/>
    <s v="E6688FFY"/>
    <d v="2025-02-26T00:00:00"/>
    <x v="2"/>
    <s v="3277"/>
    <x v="45"/>
    <s v="PA"/>
    <x v="2"/>
    <x v="0"/>
    <d v="2025-02-26T00:00:00"/>
    <d v="1899-12-30T17:40:56"/>
    <d v="2025-02-26T00:00:00"/>
    <d v="1899-12-30T17:39:06"/>
    <d v="2025-02-26T00:00:00"/>
    <d v="1899-12-30T17:56:27"/>
    <x v="0"/>
    <x v="0"/>
    <s v="7022043876"/>
    <s v="FBO"/>
    <d v="1899-12-30T00:19:11"/>
    <x v="2845"/>
    <d v="1899-12-30T00:01:50"/>
    <s v="Ensacado"/>
    <s v="E002"/>
    <x v="2"/>
    <d v="1899-12-30T00:15:31"/>
    <d v="1899-12-30T00:17:21"/>
    <x v="11"/>
    <x v="3"/>
    <x v="1"/>
    <x v="1"/>
    <n v="0"/>
    <n v="0"/>
    <x v="0"/>
    <x v="1"/>
    <x v="1"/>
    <n v="0"/>
    <x v="5"/>
    <x v="1"/>
    <d v="1899-12-30T00:01:50"/>
    <d v="1899-12-30T00:01:50"/>
    <x v="0"/>
    <m/>
    <m/>
    <d v="1899-12-30T00:00:00"/>
    <d v="1899-12-30T00:15:31"/>
    <n v="4"/>
    <n v="-1.2731481481500495E-3"/>
    <n v="15.516666666662324"/>
    <x v="12"/>
    <x v="1"/>
  </r>
  <r>
    <x v="7"/>
    <s v="2025008036"/>
    <x v="0"/>
    <x v="1176"/>
    <s v="E7114MWG"/>
    <d v="2025-02-26T00:00:00"/>
    <x v="2"/>
    <s v="3277"/>
    <x v="45"/>
    <s v="PA"/>
    <x v="2"/>
    <x v="0"/>
    <d v="2025-02-26T00:00:00"/>
    <d v="1899-12-30T18:31:47"/>
    <d v="2025-02-26T00:00:00"/>
    <d v="1899-12-30T18:29:58"/>
    <d v="2025-02-26T00:00:00"/>
    <d v="1899-12-30T19:01:57"/>
    <x v="0"/>
    <x v="0"/>
    <s v="7022043877"/>
    <s v="FBO"/>
    <d v="1899-12-30T00:33:48"/>
    <x v="486"/>
    <d v="1899-12-30T00:01:49"/>
    <s v="Ensacado"/>
    <s v="E002"/>
    <x v="2"/>
    <d v="1899-12-30T00:30:10"/>
    <d v="1899-12-30T00:31:59"/>
    <x v="8"/>
    <x v="3"/>
    <x v="1"/>
    <x v="1"/>
    <n v="0"/>
    <n v="0"/>
    <x v="0"/>
    <x v="1"/>
    <x v="1"/>
    <n v="0"/>
    <x v="5"/>
    <x v="1"/>
    <d v="1899-12-30T00:01:49"/>
    <d v="1899-12-30T00:01:49"/>
    <x v="0"/>
    <m/>
    <m/>
    <d v="1899-12-30T00:00:00"/>
    <d v="1899-12-30T00:30:10"/>
    <n v="4"/>
    <n v="-1.2615740740700154E-3"/>
    <n v="30.166666666660777"/>
    <x v="10"/>
    <x v="1"/>
  </r>
  <r>
    <x v="7"/>
    <s v="2025008037"/>
    <x v="0"/>
    <x v="1177"/>
    <s v="E0699MTL"/>
    <d v="2025-02-26T00:00:00"/>
    <x v="2"/>
    <s v="3283"/>
    <x v="37"/>
    <s v="PA"/>
    <x v="3"/>
    <x v="0"/>
    <d v="2025-02-26T00:00:00"/>
    <d v="1899-12-30T18:57:53"/>
    <d v="2025-02-26T00:00:00"/>
    <d v="1899-12-30T08:36:00"/>
    <d v="2025-02-26T00:00:00"/>
    <d v="1899-12-30T19:32:45"/>
    <x v="226"/>
    <x v="28"/>
    <s v="7022043878"/>
    <s v="EXW"/>
    <d v="1899-12-30T21:18:38"/>
    <x v="2846"/>
    <d v="1899-12-30T10:21:53"/>
    <s v="Ensacado"/>
    <s v="E002"/>
    <x v="1"/>
    <d v="1899-12-30T00:34:52"/>
    <d v="1899-12-30T10:56:45"/>
    <x v="8"/>
    <x v="3"/>
    <x v="1"/>
    <x v="1"/>
    <n v="0"/>
    <n v="0"/>
    <x v="0"/>
    <x v="1"/>
    <x v="1"/>
    <n v="0"/>
    <x v="5"/>
    <x v="1"/>
    <d v="1899-12-30T10:21:53"/>
    <d v="1899-12-30T09:23:53"/>
    <x v="1"/>
    <m/>
    <m/>
    <d v="1899-12-30T00:00:00"/>
    <d v="1899-12-30T00:34:52"/>
    <n v="4"/>
    <n v="-0.43186342592593002"/>
    <n v="34.866666666662312"/>
    <x v="10"/>
    <x v="1"/>
  </r>
  <r>
    <x v="7"/>
    <s v="2025008038"/>
    <x v="0"/>
    <x v="1045"/>
    <s v="E1376KSX"/>
    <d v="2025-02-26T00:00:00"/>
    <x v="2"/>
    <s v="3264"/>
    <x v="36"/>
    <s v="PA"/>
    <x v="1"/>
    <x v="0"/>
    <d v="2025-02-26T00:00:00"/>
    <d v="1899-12-30T19:32:05"/>
    <d v="2025-02-26T00:00:00"/>
    <d v="1899-12-30T19:30:15"/>
    <d v="2025-02-26T00:00:00"/>
    <d v="1899-12-30T19:53:30"/>
    <x v="0"/>
    <x v="0"/>
    <s v="7022043879"/>
    <s v="EXW"/>
    <d v="1899-12-30T00:25:05"/>
    <x v="2303"/>
    <d v="1899-12-30T00:01:50"/>
    <s v="Granel"/>
    <s v="E001"/>
    <x v="1"/>
    <d v="1899-12-30T00:21:25"/>
    <d v="1899-12-30T00:23:15"/>
    <x v="12"/>
    <x v="3"/>
    <x v="1"/>
    <x v="2"/>
    <n v="0"/>
    <n v="0"/>
    <x v="0"/>
    <x v="2"/>
    <x v="1"/>
    <n v="0"/>
    <x v="5"/>
    <x v="1"/>
    <d v="1899-12-30T00:01:50"/>
    <d v="1899-12-30T00:01:50"/>
    <x v="0"/>
    <m/>
    <m/>
    <d v="1899-12-30T00:00:00"/>
    <d v="1899-12-30T00:21:25"/>
    <n v="4"/>
    <n v="-1.2731481481499385E-3"/>
    <n v="21.41666666665925"/>
    <x v="10"/>
    <x v="1"/>
  </r>
  <r>
    <x v="7"/>
    <s v="2025008045"/>
    <x v="0"/>
    <x v="1013"/>
    <s v="E3888GZR"/>
    <d v="2025-02-27T00:00:00"/>
    <x v="2"/>
    <s v="3269"/>
    <x v="35"/>
    <s v="PA"/>
    <x v="6"/>
    <x v="0"/>
    <d v="2025-02-27T00:00:00"/>
    <d v="1899-12-30T05:13:48"/>
    <d v="2025-02-27T00:00:00"/>
    <d v="1899-12-30T05:11:59"/>
    <d v="2025-02-27T00:00:00"/>
    <d v="1899-12-30T05:30:59"/>
    <x v="0"/>
    <x v="0"/>
    <s v="7022043880"/>
    <s v="EXW"/>
    <d v="1899-12-30T00:20:49"/>
    <x v="2847"/>
    <d v="1899-12-30T00:01:49"/>
    <s v="Granel"/>
    <s v="E001"/>
    <x v="1"/>
    <d v="1899-12-30T00:17:11"/>
    <d v="1899-12-30T00:19:00"/>
    <x v="0"/>
    <x v="4"/>
    <x v="1"/>
    <x v="2"/>
    <n v="0"/>
    <n v="0"/>
    <x v="0"/>
    <x v="2"/>
    <x v="1"/>
    <n v="0"/>
    <x v="5"/>
    <x v="1"/>
    <d v="1899-12-30T00:01:49"/>
    <d v="1899-12-30T00:01:49"/>
    <x v="0"/>
    <m/>
    <m/>
    <d v="1899-12-30T00:00:00"/>
    <d v="1899-12-30T00:17:11"/>
    <n v="5"/>
    <n v="-1.2615740740800074E-3"/>
    <n v="17.183333333332794"/>
    <x v="17"/>
    <x v="1"/>
  </r>
  <r>
    <x v="7"/>
    <s v="2025008041"/>
    <x v="0"/>
    <x v="1016"/>
    <s v="E8976JGF"/>
    <d v="2025-02-27T00:00:00"/>
    <x v="2"/>
    <s v="3264"/>
    <x v="36"/>
    <s v="PA"/>
    <x v="1"/>
    <x v="0"/>
    <d v="2025-02-27T00:00:00"/>
    <d v="1899-12-30T05:08:28"/>
    <d v="2025-02-27T00:00:00"/>
    <d v="1899-12-30T05:06:38"/>
    <d v="2025-02-27T00:00:00"/>
    <d v="1899-12-30T05:31:32"/>
    <x v="0"/>
    <x v="0"/>
    <s v="7022043881"/>
    <s v="EXW"/>
    <d v="1899-12-30T00:26:44"/>
    <x v="1796"/>
    <d v="1899-12-30T00:01:50"/>
    <s v="Granel"/>
    <s v="E001"/>
    <x v="1"/>
    <d v="1899-12-30T00:23:04"/>
    <d v="1899-12-30T00:24:54"/>
    <x v="0"/>
    <x v="4"/>
    <x v="1"/>
    <x v="2"/>
    <n v="0"/>
    <n v="0"/>
    <x v="0"/>
    <x v="2"/>
    <x v="1"/>
    <n v="0"/>
    <x v="5"/>
    <x v="1"/>
    <d v="1899-12-30T00:01:50"/>
    <d v="1899-12-30T00:01:50"/>
    <x v="0"/>
    <m/>
    <m/>
    <d v="1899-12-30T00:00:00"/>
    <d v="1899-12-30T00:23:04"/>
    <n v="5"/>
    <n v="-1.273148148149994E-3"/>
    <n v="23.066666666668819"/>
    <x v="17"/>
    <x v="1"/>
  </r>
  <r>
    <x v="7"/>
    <s v="2025008042"/>
    <x v="0"/>
    <x v="1018"/>
    <s v="E7812KXB"/>
    <d v="2025-02-27T00:00:00"/>
    <x v="2"/>
    <s v="3260"/>
    <x v="41"/>
    <s v="PA"/>
    <x v="20"/>
    <x v="0"/>
    <d v="2025-02-27T00:00:00"/>
    <d v="1899-12-30T05:10:29"/>
    <d v="2025-02-27T00:00:00"/>
    <d v="1899-12-30T05:08:39"/>
    <d v="2025-02-27T00:00:00"/>
    <d v="1899-12-30T05:33:19"/>
    <x v="0"/>
    <x v="0"/>
    <s v="7022043882"/>
    <s v="EXW"/>
    <d v="1899-12-30T00:26:30"/>
    <x v="883"/>
    <d v="1899-12-30T00:01:50"/>
    <s v="Granel"/>
    <s v="E001"/>
    <x v="1"/>
    <d v="1899-12-30T00:22:50"/>
    <d v="1899-12-30T00:24:40"/>
    <x v="0"/>
    <x v="4"/>
    <x v="1"/>
    <x v="2"/>
    <n v="0"/>
    <n v="0"/>
    <x v="0"/>
    <x v="2"/>
    <x v="1"/>
    <n v="0"/>
    <x v="5"/>
    <x v="1"/>
    <d v="1899-12-30T00:01:50"/>
    <d v="1899-12-30T00:01:50"/>
    <x v="0"/>
    <m/>
    <m/>
    <d v="1899-12-30T00:00:00"/>
    <d v="1899-12-30T00:22:50"/>
    <n v="5"/>
    <n v="-1.273148148149994E-3"/>
    <n v="22.833333333331201"/>
    <x v="17"/>
    <x v="1"/>
  </r>
  <r>
    <x v="7"/>
    <s v="2025008040"/>
    <x v="0"/>
    <x v="1015"/>
    <s v="E9043KYN"/>
    <d v="2025-02-27T00:00:00"/>
    <x v="2"/>
    <s v="3264"/>
    <x v="36"/>
    <s v="PA"/>
    <x v="1"/>
    <x v="0"/>
    <d v="2025-02-27T00:00:00"/>
    <d v="1899-12-30T05:07:29"/>
    <d v="2025-02-27T00:00:00"/>
    <d v="1899-12-30T05:05:39"/>
    <d v="2025-02-27T00:00:00"/>
    <d v="1899-12-30T05:44:40"/>
    <x v="0"/>
    <x v="0"/>
    <s v="7022043883"/>
    <s v="EXW"/>
    <d v="1899-12-30T00:40:51"/>
    <x v="2705"/>
    <d v="1899-12-30T00:01:50"/>
    <s v="Granel"/>
    <s v="E001"/>
    <x v="1"/>
    <d v="1899-12-30T00:37:11"/>
    <d v="1899-12-30T00:39:01"/>
    <x v="0"/>
    <x v="4"/>
    <x v="1"/>
    <x v="2"/>
    <n v="0"/>
    <n v="0"/>
    <x v="0"/>
    <x v="2"/>
    <x v="1"/>
    <n v="0"/>
    <x v="5"/>
    <x v="1"/>
    <d v="1899-12-30T00:01:50"/>
    <d v="1899-12-30T00:01:50"/>
    <x v="0"/>
    <m/>
    <m/>
    <d v="1899-12-30T00:00:00"/>
    <d v="1899-12-30T00:37:11"/>
    <n v="5"/>
    <n v="-1.2731481481500218E-3"/>
    <n v="37.183333333334403"/>
    <x v="17"/>
    <x v="1"/>
  </r>
  <r>
    <x v="7"/>
    <s v="2025008049"/>
    <x v="0"/>
    <x v="1178"/>
    <s v="E5164KRK"/>
    <d v="2025-02-27T00:00:00"/>
    <x v="2"/>
    <s v="3269"/>
    <x v="35"/>
    <s v="PA"/>
    <x v="6"/>
    <x v="0"/>
    <d v="2025-02-27T00:00:00"/>
    <d v="1899-12-30T05:21:29"/>
    <d v="2025-02-27T00:00:00"/>
    <d v="1899-12-30T05:19:59"/>
    <d v="2025-02-27T00:00:00"/>
    <d v="1899-12-30T05:46:56"/>
    <x v="227"/>
    <x v="26"/>
    <s v="7022043884"/>
    <s v="EXW"/>
    <d v="1899-12-30T00:28:27"/>
    <x v="1517"/>
    <d v="1899-12-30T00:01:30"/>
    <s v="Granel"/>
    <s v="E001"/>
    <x v="1"/>
    <d v="1899-12-30T00:25:27"/>
    <d v="1899-12-30T00:26:57"/>
    <x v="0"/>
    <x v="4"/>
    <x v="1"/>
    <x v="2"/>
    <n v="0"/>
    <n v="0"/>
    <x v="0"/>
    <x v="2"/>
    <x v="1"/>
    <n v="0"/>
    <x v="5"/>
    <x v="1"/>
    <d v="1899-12-30T00:01:30"/>
    <d v="1899-12-30T00:01:30"/>
    <x v="0"/>
    <m/>
    <m/>
    <d v="1899-12-30T00:00:00"/>
    <d v="1899-12-30T00:25:27"/>
    <n v="5"/>
    <n v="-1.0416666666600016E-3"/>
    <n v="25.45000000001281"/>
    <x v="17"/>
    <x v="1"/>
  </r>
  <r>
    <x v="7"/>
    <s v="2025008046"/>
    <x v="0"/>
    <x v="979"/>
    <s v="E1228KBR"/>
    <d v="2025-02-27T00:00:00"/>
    <x v="2"/>
    <s v="3260"/>
    <x v="41"/>
    <s v="PA"/>
    <x v="20"/>
    <x v="0"/>
    <d v="2025-02-27T00:00:00"/>
    <d v="1899-12-30T05:15:21"/>
    <d v="2025-02-27T00:00:00"/>
    <d v="1899-12-30T05:13:31"/>
    <d v="2025-02-27T00:00:00"/>
    <d v="1899-12-30T05:46:58"/>
    <x v="0"/>
    <x v="0"/>
    <s v="7022043885"/>
    <s v="EXW"/>
    <d v="1899-12-30T00:35:17"/>
    <x v="589"/>
    <d v="1899-12-30T00:01:50"/>
    <s v="Granel"/>
    <s v="E001"/>
    <x v="1"/>
    <d v="1899-12-30T00:31:37"/>
    <d v="1899-12-30T00:33:27"/>
    <x v="0"/>
    <x v="4"/>
    <x v="1"/>
    <x v="2"/>
    <n v="0"/>
    <n v="0"/>
    <x v="0"/>
    <x v="2"/>
    <x v="1"/>
    <n v="0"/>
    <x v="5"/>
    <x v="1"/>
    <d v="1899-12-30T00:01:50"/>
    <d v="1899-12-30T00:01:50"/>
    <x v="0"/>
    <m/>
    <m/>
    <d v="1899-12-30T00:00:00"/>
    <d v="1899-12-30T00:31:37"/>
    <n v="5"/>
    <n v="-1.273148148149994E-3"/>
    <n v="31.616666666654407"/>
    <x v="17"/>
    <x v="1"/>
  </r>
  <r>
    <x v="7"/>
    <s v="2025008052"/>
    <x v="0"/>
    <x v="1174"/>
    <s v="E3975CCV"/>
    <d v="2025-02-27T00:00:00"/>
    <x v="2"/>
    <s v="200225"/>
    <x v="44"/>
    <s v="PA"/>
    <x v="21"/>
    <x v="0"/>
    <d v="2025-02-27T00:00:00"/>
    <d v="1899-12-30T05:35:14"/>
    <d v="2025-02-27T00:00:00"/>
    <d v="1899-12-30T05:33:25"/>
    <d v="2025-02-27T00:00:00"/>
    <d v="1899-12-30T05:54:36"/>
    <x v="0"/>
    <x v="0"/>
    <s v="7022043886"/>
    <s v="FBO"/>
    <d v="1899-12-30T00:23:00"/>
    <x v="1596"/>
    <d v="1899-12-30T00:01:49"/>
    <s v="Granel"/>
    <s v="E001"/>
    <x v="2"/>
    <d v="1899-12-30T00:19:22"/>
    <d v="1899-12-30T00:21:11"/>
    <x v="0"/>
    <x v="4"/>
    <x v="1"/>
    <x v="0"/>
    <n v="0"/>
    <n v="0"/>
    <x v="0"/>
    <x v="0"/>
    <x v="1"/>
    <n v="0"/>
    <x v="5"/>
    <x v="1"/>
    <d v="1899-12-30T00:01:49"/>
    <d v="1899-12-30T00:01:49"/>
    <x v="0"/>
    <m/>
    <m/>
    <d v="1899-12-30T00:00:00"/>
    <d v="1899-12-30T00:19:22"/>
    <n v="5"/>
    <n v="-1.2615740740799797E-3"/>
    <n v="19.366666666660809"/>
    <x v="17"/>
    <x v="1"/>
  </r>
  <r>
    <x v="7"/>
    <s v="2025008051"/>
    <x v="0"/>
    <x v="1052"/>
    <s v="E7977MGZ"/>
    <d v="2025-02-27T00:00:00"/>
    <x v="2"/>
    <s v="3264"/>
    <x v="36"/>
    <s v="PA"/>
    <x v="1"/>
    <x v="0"/>
    <d v="2025-02-27T00:00:00"/>
    <d v="1899-12-30T05:32:37"/>
    <d v="2025-02-27T00:00:00"/>
    <d v="1899-12-30T05:30:49"/>
    <d v="2025-02-27T00:00:00"/>
    <d v="1899-12-30T05:56:14"/>
    <x v="0"/>
    <x v="0"/>
    <s v="7022043887"/>
    <s v="FBO"/>
    <d v="1899-12-30T00:27:13"/>
    <x v="1264"/>
    <d v="1899-12-30T00:01:48"/>
    <s v="Granel"/>
    <s v="E001"/>
    <x v="2"/>
    <d v="1899-12-30T00:23:37"/>
    <d v="1899-12-30T00:25:25"/>
    <x v="0"/>
    <x v="4"/>
    <x v="1"/>
    <x v="2"/>
    <n v="0"/>
    <n v="0"/>
    <x v="0"/>
    <x v="2"/>
    <x v="1"/>
    <n v="0"/>
    <x v="5"/>
    <x v="1"/>
    <d v="1899-12-30T00:01:48"/>
    <d v="1899-12-30T00:01:48"/>
    <x v="0"/>
    <m/>
    <m/>
    <d v="1899-12-30T00:00:00"/>
    <d v="1899-12-30T00:23:37"/>
    <n v="5"/>
    <n v="-1.2500000000000011E-3"/>
    <n v="23.61666666666239"/>
    <x v="17"/>
    <x v="1"/>
  </r>
  <r>
    <x v="7"/>
    <s v="2025008050"/>
    <x v="0"/>
    <x v="1003"/>
    <s v="E0247JRH"/>
    <d v="2025-02-27T00:00:00"/>
    <x v="2"/>
    <s v="3262"/>
    <x v="40"/>
    <s v="PA"/>
    <x v="0"/>
    <x v="0"/>
    <d v="2025-02-27T00:00:00"/>
    <d v="1899-12-30T05:30:08"/>
    <d v="2025-02-27T00:00:00"/>
    <d v="1899-12-30T05:28:18"/>
    <d v="2025-02-27T00:00:00"/>
    <d v="1899-12-30T06:02:41"/>
    <x v="0"/>
    <x v="0"/>
    <s v="7022043888"/>
    <s v="EXW"/>
    <d v="1899-12-30T00:36:13"/>
    <x v="1935"/>
    <d v="1899-12-30T00:01:50"/>
    <s v="Granel"/>
    <s v="E001"/>
    <x v="1"/>
    <d v="1899-12-30T00:32:33"/>
    <d v="1899-12-30T00:34:23"/>
    <x v="0"/>
    <x v="4"/>
    <x v="1"/>
    <x v="2"/>
    <n v="0"/>
    <n v="0"/>
    <x v="0"/>
    <x v="2"/>
    <x v="1"/>
    <n v="0"/>
    <x v="5"/>
    <x v="1"/>
    <d v="1899-12-30T00:01:50"/>
    <d v="1899-12-30T00:01:50"/>
    <x v="0"/>
    <m/>
    <m/>
    <d v="1899-12-30T00:00:00"/>
    <d v="1899-12-30T00:32:33"/>
    <n v="5"/>
    <n v="-1.273148148149994E-3"/>
    <n v="32.550000000004765"/>
    <x v="0"/>
    <x v="1"/>
  </r>
  <r>
    <x v="7"/>
    <s v="2025008053"/>
    <x v="0"/>
    <x v="1025"/>
    <s v="E7844JTT"/>
    <d v="2025-02-27T00:00:00"/>
    <x v="2"/>
    <s v="3264"/>
    <x v="36"/>
    <s v="PA"/>
    <x v="1"/>
    <x v="0"/>
    <d v="2025-02-27T00:00:00"/>
    <d v="1899-12-30T05:48:36"/>
    <d v="2025-02-27T00:00:00"/>
    <d v="1899-12-30T05:46:46"/>
    <d v="2025-02-27T00:00:00"/>
    <d v="1899-12-30T06:10:05"/>
    <x v="0"/>
    <x v="0"/>
    <s v="7022043889"/>
    <s v="FBO"/>
    <d v="1899-12-30T00:25:09"/>
    <x v="555"/>
    <d v="1899-12-30T00:01:50"/>
    <s v="Granel"/>
    <s v="E001"/>
    <x v="2"/>
    <d v="1899-12-30T00:21:29"/>
    <d v="1899-12-30T00:23:19"/>
    <x v="0"/>
    <x v="4"/>
    <x v="1"/>
    <x v="2"/>
    <n v="0"/>
    <n v="0"/>
    <x v="0"/>
    <x v="2"/>
    <x v="1"/>
    <n v="0"/>
    <x v="5"/>
    <x v="1"/>
    <d v="1899-12-30T00:01:50"/>
    <d v="1899-12-30T00:01:50"/>
    <x v="0"/>
    <m/>
    <m/>
    <d v="1899-12-30T00:00:00"/>
    <d v="1899-12-30T00:21:29"/>
    <n v="5"/>
    <n v="-1.2731481481399742E-3"/>
    <n v="21.483333333331228"/>
    <x v="0"/>
    <x v="1"/>
  </r>
  <r>
    <x v="7"/>
    <s v="2025008054"/>
    <x v="0"/>
    <x v="1029"/>
    <s v="E4421MGY"/>
    <d v="2025-02-27T00:00:00"/>
    <x v="2"/>
    <s v="3269"/>
    <x v="35"/>
    <s v="PA"/>
    <x v="6"/>
    <x v="0"/>
    <d v="2025-02-27T00:00:00"/>
    <d v="1899-12-30T05:54:18"/>
    <d v="2025-02-27T00:00:00"/>
    <d v="1899-12-30T05:52:29"/>
    <d v="2025-02-27T00:00:00"/>
    <d v="1899-12-30T06:20:27"/>
    <x v="0"/>
    <x v="0"/>
    <s v="7022043890"/>
    <s v="FBO"/>
    <d v="1899-12-30T00:29:47"/>
    <x v="249"/>
    <d v="1899-12-30T00:01:49"/>
    <s v="Granel"/>
    <s v="E001"/>
    <x v="2"/>
    <d v="1899-12-30T00:26:09"/>
    <d v="1899-12-30T00:27:58"/>
    <x v="0"/>
    <x v="4"/>
    <x v="1"/>
    <x v="2"/>
    <n v="0"/>
    <n v="0"/>
    <x v="0"/>
    <x v="2"/>
    <x v="1"/>
    <n v="0"/>
    <x v="5"/>
    <x v="1"/>
    <d v="1899-12-30T00:01:49"/>
    <d v="1899-12-30T00:01:49"/>
    <x v="0"/>
    <m/>
    <m/>
    <d v="1899-12-30T00:00:00"/>
    <d v="1899-12-30T00:26:09"/>
    <n v="5"/>
    <n v="-1.2615740740799797E-3"/>
    <n v="26.149999999996812"/>
    <x v="0"/>
    <x v="1"/>
  </r>
  <r>
    <x v="7"/>
    <s v="2025008055"/>
    <x v="0"/>
    <x v="1123"/>
    <s v="E9619HBS"/>
    <d v="2025-02-27T00:00:00"/>
    <x v="2"/>
    <s v="3283"/>
    <x v="37"/>
    <s v="PA"/>
    <x v="2"/>
    <x v="0"/>
    <d v="2025-02-27T00:00:00"/>
    <d v="1899-12-30T05:58:56"/>
    <d v="2025-02-27T00:00:00"/>
    <d v="1899-12-30T05:57:07"/>
    <d v="2025-02-27T00:00:00"/>
    <d v="1899-12-30T06:21:11"/>
    <x v="0"/>
    <x v="0"/>
    <s v="7022043891"/>
    <s v="FBO"/>
    <d v="1899-12-30T00:25:53"/>
    <x v="1941"/>
    <d v="1899-12-30T00:01:49"/>
    <s v="Ensacado"/>
    <s v="E002"/>
    <x v="2"/>
    <d v="1899-12-30T00:22:15"/>
    <d v="1899-12-30T00:24:04"/>
    <x v="0"/>
    <x v="4"/>
    <x v="1"/>
    <x v="1"/>
    <n v="0"/>
    <n v="0"/>
    <x v="0"/>
    <x v="1"/>
    <x v="1"/>
    <n v="0"/>
    <x v="5"/>
    <x v="1"/>
    <d v="1899-12-30T00:01:49"/>
    <d v="1899-12-30T00:01:49"/>
    <x v="0"/>
    <m/>
    <m/>
    <d v="1899-12-30T00:00:00"/>
    <d v="1899-12-30T00:22:15"/>
    <n v="5"/>
    <n v="-1.2615740740700154E-3"/>
    <n v="22.25000000000156"/>
    <x v="0"/>
    <x v="1"/>
  </r>
  <r>
    <x v="7"/>
    <s v="2025008058"/>
    <x v="0"/>
    <x v="1125"/>
    <s v="E2291HBT"/>
    <d v="2025-02-27T00:00:00"/>
    <x v="2"/>
    <s v="3264"/>
    <x v="36"/>
    <s v="PA"/>
    <x v="1"/>
    <x v="0"/>
    <d v="2025-02-27T00:00:00"/>
    <d v="1899-12-30T06:09:53"/>
    <d v="2025-02-27T00:00:00"/>
    <d v="1899-12-30T06:08:04"/>
    <d v="2025-02-27T00:00:00"/>
    <d v="1899-12-30T06:36:18"/>
    <x v="0"/>
    <x v="0"/>
    <s v="7022043892"/>
    <s v="FBO"/>
    <d v="1899-12-30T00:30:03"/>
    <x v="1052"/>
    <d v="1899-12-30T00:01:49"/>
    <s v="Granel"/>
    <s v="E001"/>
    <x v="2"/>
    <d v="1899-12-30T00:26:25"/>
    <d v="1899-12-30T00:28:14"/>
    <x v="1"/>
    <x v="4"/>
    <x v="1"/>
    <x v="2"/>
    <n v="0"/>
    <n v="0"/>
    <x v="0"/>
    <x v="2"/>
    <x v="1"/>
    <n v="0"/>
    <x v="5"/>
    <x v="1"/>
    <d v="1899-12-30T00:01:49"/>
    <d v="1899-12-30T00:01:49"/>
    <x v="0"/>
    <m/>
    <m/>
    <d v="1899-12-30T00:00:00"/>
    <d v="1899-12-30T00:26:25"/>
    <n v="5"/>
    <n v="-1.2615740740799519E-3"/>
    <n v="26.416666666656035"/>
    <x v="0"/>
    <x v="1"/>
  </r>
  <r>
    <x v="7"/>
    <s v="2025008059"/>
    <x v="0"/>
    <x v="1173"/>
    <m/>
    <d v="2025-02-27T00:00:00"/>
    <x v="2"/>
    <s v="200225"/>
    <x v="44"/>
    <s v="PA"/>
    <x v="21"/>
    <x v="0"/>
    <d v="2025-02-27T00:00:00"/>
    <d v="1899-12-30T06:14:31"/>
    <d v="2025-02-27T00:00:00"/>
    <d v="1899-12-30T06:12:41"/>
    <d v="2025-02-27T00:00:00"/>
    <d v="1899-12-30T06:42:33"/>
    <x v="0"/>
    <x v="0"/>
    <s v="7022043893"/>
    <s v="FBO"/>
    <d v="1899-12-30T00:31:42"/>
    <x v="1161"/>
    <d v="1899-12-30T00:01:50"/>
    <s v="Granel"/>
    <s v="E001"/>
    <x v="2"/>
    <d v="1899-12-30T00:28:02"/>
    <d v="1899-12-30T00:29:52"/>
    <x v="1"/>
    <x v="4"/>
    <x v="1"/>
    <x v="0"/>
    <n v="0"/>
    <n v="0"/>
    <x v="0"/>
    <x v="0"/>
    <x v="1"/>
    <n v="0"/>
    <x v="5"/>
    <x v="1"/>
    <d v="1899-12-30T00:01:50"/>
    <d v="1899-12-30T00:01:50"/>
    <x v="0"/>
    <m/>
    <m/>
    <d v="1899-12-30T00:00:00"/>
    <d v="1899-12-30T00:28:02"/>
    <n v="5"/>
    <n v="-1.273148148149994E-3"/>
    <n v="28.033333333329615"/>
    <x v="0"/>
    <x v="1"/>
  </r>
  <r>
    <x v="7"/>
    <s v="2025008060"/>
    <x v="0"/>
    <x v="1038"/>
    <s v="E2274KKH"/>
    <d v="2025-02-27T00:00:00"/>
    <x v="2"/>
    <s v="3264"/>
    <x v="36"/>
    <s v="PA"/>
    <x v="1"/>
    <x v="0"/>
    <d v="2025-02-27T00:00:00"/>
    <d v="1899-12-30T06:34:29"/>
    <d v="2025-02-27T00:00:00"/>
    <d v="1899-12-30T06:32:40"/>
    <d v="2025-02-27T00:00:00"/>
    <d v="1899-12-30T07:01:04"/>
    <x v="0"/>
    <x v="0"/>
    <s v="7022043894"/>
    <s v="FBO"/>
    <d v="1899-12-30T00:30:13"/>
    <x v="1005"/>
    <d v="1899-12-30T00:01:49"/>
    <s v="Granel"/>
    <s v="E001"/>
    <x v="2"/>
    <d v="1899-12-30T00:26:35"/>
    <d v="1899-12-30T00:28:24"/>
    <x v="1"/>
    <x v="4"/>
    <x v="1"/>
    <x v="2"/>
    <n v="0"/>
    <n v="0"/>
    <x v="0"/>
    <x v="2"/>
    <x v="1"/>
    <n v="0"/>
    <x v="5"/>
    <x v="1"/>
    <d v="1899-12-30T00:01:49"/>
    <d v="1899-12-30T00:01:49"/>
    <x v="0"/>
    <m/>
    <m/>
    <d v="1899-12-30T00:00:00"/>
    <d v="1899-12-30T00:26:35"/>
    <n v="5"/>
    <n v="-1.2615740740699599E-3"/>
    <n v="26.583333333336022"/>
    <x v="1"/>
    <x v="1"/>
  </r>
  <r>
    <x v="7"/>
    <s v="2025008061"/>
    <x v="0"/>
    <x v="1023"/>
    <s v="E9297MPF"/>
    <d v="2025-02-27T00:00:00"/>
    <x v="2"/>
    <s v="3260"/>
    <x v="41"/>
    <s v="PA"/>
    <x v="20"/>
    <x v="0"/>
    <d v="2025-02-27T00:00:00"/>
    <d v="1899-12-30T06:35:16"/>
    <d v="2025-02-27T00:00:00"/>
    <d v="1899-12-30T06:33:27"/>
    <d v="2025-02-27T00:00:00"/>
    <d v="1899-12-30T07:08:27"/>
    <x v="0"/>
    <x v="0"/>
    <s v="7022043895"/>
    <s v="EXW"/>
    <d v="1899-12-30T00:36:49"/>
    <x v="1162"/>
    <d v="1899-12-30T00:01:49"/>
    <s v="Granel"/>
    <s v="E001"/>
    <x v="1"/>
    <d v="1899-12-30T00:33:11"/>
    <d v="1899-12-30T00:35:00"/>
    <x v="1"/>
    <x v="4"/>
    <x v="1"/>
    <x v="2"/>
    <n v="0"/>
    <n v="0"/>
    <x v="0"/>
    <x v="2"/>
    <x v="1"/>
    <n v="0"/>
    <x v="5"/>
    <x v="1"/>
    <d v="1899-12-30T00:01:49"/>
    <d v="1899-12-30T00:01:49"/>
    <x v="0"/>
    <m/>
    <m/>
    <d v="1899-12-30T00:00:00"/>
    <d v="1899-12-30T00:33:11"/>
    <n v="5"/>
    <n v="-1.2615740740699599E-3"/>
    <n v="33.18333333333122"/>
    <x v="1"/>
    <x v="1"/>
  </r>
  <r>
    <x v="7"/>
    <s v="2025008063"/>
    <x v="0"/>
    <x v="1179"/>
    <s v="E4954KGF"/>
    <d v="2025-02-27T00:00:00"/>
    <x v="2"/>
    <s v="3269"/>
    <x v="35"/>
    <s v="PA"/>
    <x v="6"/>
    <x v="0"/>
    <d v="2025-02-27T00:00:00"/>
    <d v="1899-12-30T06:41:30"/>
    <d v="2025-02-27T00:00:00"/>
    <d v="1899-12-30T06:39:41"/>
    <d v="2025-02-27T00:00:00"/>
    <d v="1899-12-30T07:11:22"/>
    <x v="0"/>
    <x v="0"/>
    <s v="7022043896"/>
    <s v="FBO"/>
    <d v="1899-12-30T00:33:30"/>
    <x v="1900"/>
    <d v="1899-12-30T00:01:49"/>
    <s v="Granel"/>
    <s v="E001"/>
    <x v="2"/>
    <d v="1899-12-30T00:29:52"/>
    <d v="1899-12-30T00:31:41"/>
    <x v="1"/>
    <x v="4"/>
    <x v="1"/>
    <x v="2"/>
    <n v="0"/>
    <n v="0"/>
    <x v="0"/>
    <x v="2"/>
    <x v="1"/>
    <n v="0"/>
    <x v="5"/>
    <x v="1"/>
    <d v="1899-12-30T00:01:49"/>
    <d v="1899-12-30T00:01:49"/>
    <x v="0"/>
    <m/>
    <m/>
    <d v="1899-12-30T00:00:00"/>
    <d v="1899-12-30T00:29:52"/>
    <n v="5"/>
    <n v="-1.2615740740700154E-3"/>
    <n v="29.866666666679993"/>
    <x v="1"/>
    <x v="1"/>
  </r>
  <r>
    <x v="7"/>
    <s v="2025008067"/>
    <x v="0"/>
    <x v="1174"/>
    <s v="E3975CCV"/>
    <d v="2025-02-27T00:00:00"/>
    <x v="2"/>
    <s v="200225"/>
    <x v="44"/>
    <s v="PA"/>
    <x v="21"/>
    <x v="0"/>
    <d v="2025-02-27T00:00:00"/>
    <d v="1899-12-30T06:56:28"/>
    <d v="2025-02-27T00:00:00"/>
    <d v="1899-12-30T06:54:39"/>
    <d v="2025-02-27T00:00:00"/>
    <d v="1899-12-30T07:13:15"/>
    <x v="0"/>
    <x v="0"/>
    <s v="7022043897"/>
    <s v="FBO"/>
    <d v="1899-12-30T00:20:25"/>
    <x v="2191"/>
    <d v="1899-12-30T00:01:49"/>
    <s v="Granel"/>
    <s v="E001"/>
    <x v="2"/>
    <d v="1899-12-30T00:16:47"/>
    <d v="1899-12-30T00:18:36"/>
    <x v="1"/>
    <x v="4"/>
    <x v="1"/>
    <x v="0"/>
    <n v="0"/>
    <n v="0"/>
    <x v="0"/>
    <x v="0"/>
    <x v="1"/>
    <n v="0"/>
    <x v="5"/>
    <x v="1"/>
    <d v="1899-12-30T00:01:49"/>
    <d v="1899-12-30T00:01:49"/>
    <x v="0"/>
    <m/>
    <m/>
    <d v="1899-12-30T00:00:00"/>
    <d v="1899-12-30T00:16:47"/>
    <n v="5"/>
    <n v="-1.2615740740700154E-3"/>
    <n v="16.783333333344004"/>
    <x v="1"/>
    <x v="1"/>
  </r>
  <r>
    <x v="7"/>
    <s v="2025008062"/>
    <x v="0"/>
    <x v="1059"/>
    <s v="E5477KKG"/>
    <d v="2025-02-27T00:00:00"/>
    <x v="2"/>
    <s v="3262"/>
    <x v="40"/>
    <s v="PA"/>
    <x v="0"/>
    <x v="0"/>
    <d v="2025-02-27T00:00:00"/>
    <d v="1899-12-30T06:38:09"/>
    <d v="2025-02-27T00:00:00"/>
    <d v="1899-12-30T06:36:20"/>
    <d v="2025-02-27T00:00:00"/>
    <d v="1899-12-30T07:14:15"/>
    <x v="0"/>
    <x v="0"/>
    <s v="7022043898"/>
    <s v="FBO"/>
    <d v="1899-12-30T00:39:44"/>
    <x v="2142"/>
    <d v="1899-12-30T00:01:49"/>
    <s v="Granel"/>
    <s v="E001"/>
    <x v="2"/>
    <d v="1899-12-30T00:36:06"/>
    <d v="1899-12-30T00:37:55"/>
    <x v="1"/>
    <x v="4"/>
    <x v="1"/>
    <x v="2"/>
    <n v="0"/>
    <n v="0"/>
    <x v="0"/>
    <x v="2"/>
    <x v="1"/>
    <n v="0"/>
    <x v="5"/>
    <x v="1"/>
    <d v="1899-12-30T00:01:49"/>
    <d v="1899-12-30T00:01:49"/>
    <x v="0"/>
    <m/>
    <m/>
    <d v="1899-12-30T00:00:00"/>
    <d v="1899-12-30T00:36:06"/>
    <n v="5"/>
    <n v="-1.2615740740799519E-3"/>
    <n v="36.099999999993649"/>
    <x v="1"/>
    <x v="1"/>
  </r>
  <r>
    <x v="7"/>
    <s v="2025008065"/>
    <x v="0"/>
    <x v="1036"/>
    <s v="E8822FFZ"/>
    <d v="2025-02-27T00:00:00"/>
    <x v="2"/>
    <s v="3269"/>
    <x v="35"/>
    <s v="PA"/>
    <x v="6"/>
    <x v="0"/>
    <d v="2025-02-27T00:00:00"/>
    <d v="1899-12-30T06:46:42"/>
    <d v="2025-02-27T00:00:00"/>
    <d v="1899-12-30T06:44:53"/>
    <d v="2025-02-27T00:00:00"/>
    <d v="1899-12-30T07:17:02"/>
    <x v="0"/>
    <x v="0"/>
    <s v="7022043899"/>
    <s v="FBO"/>
    <d v="1899-12-30T00:33:58"/>
    <x v="247"/>
    <d v="1899-12-30T00:01:49"/>
    <s v="Granel"/>
    <s v="E001"/>
    <x v="2"/>
    <d v="1899-12-30T00:30:20"/>
    <d v="1899-12-30T00:32:09"/>
    <x v="1"/>
    <x v="4"/>
    <x v="1"/>
    <x v="2"/>
    <n v="0"/>
    <n v="0"/>
    <x v="0"/>
    <x v="2"/>
    <x v="1"/>
    <n v="0"/>
    <x v="5"/>
    <x v="1"/>
    <d v="1899-12-30T00:01:49"/>
    <d v="1899-12-30T00:01:49"/>
    <x v="0"/>
    <m/>
    <m/>
    <d v="1899-12-30T00:00:00"/>
    <d v="1899-12-30T00:30:20"/>
    <n v="5"/>
    <n v="-1.2615740740800074E-3"/>
    <n v="30.333333333326376"/>
    <x v="1"/>
    <x v="1"/>
  </r>
  <r>
    <x v="7"/>
    <s v="2025008064"/>
    <x v="0"/>
    <x v="1085"/>
    <s v="E2589JTB"/>
    <d v="2025-02-27T00:00:00"/>
    <x v="2"/>
    <s v="3264"/>
    <x v="36"/>
    <s v="PA"/>
    <x v="1"/>
    <x v="0"/>
    <d v="2025-02-27T00:00:00"/>
    <d v="1899-12-30T06:42:12"/>
    <d v="2025-02-27T00:00:00"/>
    <d v="1899-12-30T06:40:23"/>
    <d v="2025-02-27T00:00:00"/>
    <d v="1899-12-30T07:17:57"/>
    <x v="0"/>
    <x v="0"/>
    <s v="7022043900"/>
    <s v="FBO"/>
    <d v="1899-12-30T00:39:23"/>
    <x v="2438"/>
    <d v="1899-12-30T00:01:49"/>
    <s v="Granel"/>
    <s v="E001"/>
    <x v="2"/>
    <d v="1899-12-30T00:35:45"/>
    <d v="1899-12-30T00:37:34"/>
    <x v="1"/>
    <x v="4"/>
    <x v="1"/>
    <x v="2"/>
    <n v="0"/>
    <n v="0"/>
    <x v="0"/>
    <x v="2"/>
    <x v="1"/>
    <n v="0"/>
    <x v="5"/>
    <x v="1"/>
    <d v="1899-12-30T00:01:49"/>
    <d v="1899-12-30T00:01:49"/>
    <x v="0"/>
    <m/>
    <m/>
    <d v="1899-12-30T00:00:00"/>
    <d v="1899-12-30T00:35:45"/>
    <n v="5"/>
    <n v="-1.2615740740800074E-3"/>
    <n v="35.749999999987203"/>
    <x v="1"/>
    <x v="1"/>
  </r>
  <r>
    <x v="7"/>
    <s v="2025008069"/>
    <x v="0"/>
    <x v="1076"/>
    <s v="E0463JRH"/>
    <d v="2025-02-27T00:00:00"/>
    <x v="2"/>
    <s v="3264"/>
    <x v="36"/>
    <s v="PA"/>
    <x v="1"/>
    <x v="0"/>
    <d v="2025-02-27T00:00:00"/>
    <d v="1899-12-30T07:01:45"/>
    <d v="2025-02-27T00:00:00"/>
    <d v="1899-12-30T06:59:55"/>
    <d v="2025-02-27T00:00:00"/>
    <d v="1899-12-30T07:24:25"/>
    <x v="0"/>
    <x v="0"/>
    <s v="7022043901"/>
    <s v="FBO"/>
    <d v="1899-12-30T00:26:20"/>
    <x v="1088"/>
    <d v="1899-12-30T00:01:50"/>
    <s v="Granel"/>
    <s v="E001"/>
    <x v="2"/>
    <d v="1899-12-30T00:22:40"/>
    <d v="1899-12-30T00:24:30"/>
    <x v="2"/>
    <x v="4"/>
    <x v="1"/>
    <x v="2"/>
    <n v="0"/>
    <n v="0"/>
    <x v="0"/>
    <x v="2"/>
    <x v="1"/>
    <n v="0"/>
    <x v="5"/>
    <x v="1"/>
    <d v="1899-12-30T00:01:50"/>
    <d v="1899-12-30T00:01:50"/>
    <x v="0"/>
    <m/>
    <m/>
    <d v="1899-12-30T00:00:00"/>
    <d v="1899-12-30T00:22:40"/>
    <n v="5"/>
    <n v="-1.273148148140002E-3"/>
    <n v="22.666666666679987"/>
    <x v="1"/>
    <x v="1"/>
  </r>
  <r>
    <x v="7"/>
    <s v="2025008070"/>
    <x v="0"/>
    <x v="1028"/>
    <m/>
    <d v="2025-02-27T00:00:00"/>
    <x v="2"/>
    <s v="3282"/>
    <x v="42"/>
    <s v="PA"/>
    <x v="2"/>
    <x v="0"/>
    <d v="2025-02-27T00:00:00"/>
    <d v="1899-12-30T07:03:15"/>
    <d v="2025-02-27T00:00:00"/>
    <d v="1899-12-30T07:01:28"/>
    <d v="2025-02-27T00:00:00"/>
    <d v="1899-12-30T07:26:10"/>
    <x v="0"/>
    <x v="0"/>
    <s v="7022043902"/>
    <s v="FBO"/>
    <d v="1899-12-30T00:26:29"/>
    <x v="2061"/>
    <d v="1899-12-30T00:01:47"/>
    <s v="Ensacado"/>
    <s v="E002"/>
    <x v="2"/>
    <d v="1899-12-30T00:22:55"/>
    <d v="1899-12-30T00:24:42"/>
    <x v="2"/>
    <x v="4"/>
    <x v="1"/>
    <x v="1"/>
    <n v="0"/>
    <n v="0"/>
    <x v="0"/>
    <x v="1"/>
    <x v="1"/>
    <n v="0"/>
    <x v="5"/>
    <x v="1"/>
    <d v="1899-12-30T00:01:47"/>
    <d v="1899-12-30T00:01:47"/>
    <x v="0"/>
    <m/>
    <m/>
    <d v="1899-12-30T00:00:00"/>
    <d v="1899-12-30T00:22:55"/>
    <n v="5"/>
    <n v="-1.2384259259199948E-3"/>
    <n v="22.916666666664039"/>
    <x v="1"/>
    <x v="1"/>
  </r>
  <r>
    <x v="7"/>
    <s v="2025008066"/>
    <x v="0"/>
    <x v="1039"/>
    <s v="E5730JVY"/>
    <d v="2025-02-27T00:00:00"/>
    <x v="2"/>
    <s v="3262"/>
    <x v="40"/>
    <s v="PA"/>
    <x v="0"/>
    <x v="0"/>
    <d v="2025-02-27T00:00:00"/>
    <d v="1899-12-30T06:49:34"/>
    <d v="2025-02-27T00:00:00"/>
    <d v="1899-12-30T06:47:45"/>
    <d v="2025-02-27T00:00:00"/>
    <d v="1899-12-30T07:26:52"/>
    <x v="0"/>
    <x v="0"/>
    <s v="7022043903"/>
    <s v="FBO"/>
    <d v="1899-12-30T00:40:56"/>
    <x v="1166"/>
    <d v="1899-12-30T00:01:49"/>
    <s v="Granel"/>
    <s v="E001"/>
    <x v="2"/>
    <d v="1899-12-30T00:37:18"/>
    <d v="1899-12-30T00:39:07"/>
    <x v="1"/>
    <x v="4"/>
    <x v="1"/>
    <x v="2"/>
    <n v="0"/>
    <n v="0"/>
    <x v="0"/>
    <x v="2"/>
    <x v="1"/>
    <n v="0"/>
    <x v="5"/>
    <x v="1"/>
    <d v="1899-12-30T00:01:49"/>
    <d v="1899-12-30T00:01:49"/>
    <x v="0"/>
    <m/>
    <m/>
    <d v="1899-12-30T00:00:00"/>
    <d v="1899-12-30T00:37:18"/>
    <n v="5"/>
    <n v="-1.2615740740799519E-3"/>
    <n v="37.299999999988806"/>
    <x v="1"/>
    <x v="1"/>
  </r>
  <r>
    <x v="7"/>
    <s v="2025008071"/>
    <x v="0"/>
    <x v="1032"/>
    <s v="E4941MFZ"/>
    <d v="2025-02-27T00:00:00"/>
    <x v="2"/>
    <s v="3263"/>
    <x v="43"/>
    <s v="PA"/>
    <x v="5"/>
    <x v="0"/>
    <d v="2025-02-27T00:00:00"/>
    <d v="1899-12-30T07:08:19"/>
    <d v="2025-02-27T00:00:00"/>
    <d v="1899-12-30T07:06:30"/>
    <d v="2025-02-27T00:00:00"/>
    <d v="1899-12-30T07:33:39"/>
    <x v="0"/>
    <x v="0"/>
    <s v="7022043904"/>
    <s v="EXW"/>
    <d v="1899-12-30T00:28:58"/>
    <x v="2848"/>
    <d v="1899-12-30T00:01:49"/>
    <s v="Granel"/>
    <s v="E001"/>
    <x v="1"/>
    <d v="1899-12-30T00:25:20"/>
    <d v="1899-12-30T00:27:09"/>
    <x v="2"/>
    <x v="4"/>
    <x v="1"/>
    <x v="2"/>
    <n v="0"/>
    <n v="0"/>
    <x v="0"/>
    <x v="2"/>
    <x v="1"/>
    <n v="0"/>
    <x v="5"/>
    <x v="1"/>
    <d v="1899-12-30T00:01:49"/>
    <d v="1899-12-30T00:01:49"/>
    <x v="0"/>
    <m/>
    <m/>
    <d v="1899-12-30T00:00:00"/>
    <d v="1899-12-30T00:25:20"/>
    <n v="5"/>
    <n v="-1.2615740740700154E-3"/>
    <n v="25.333333333329591"/>
    <x v="1"/>
    <x v="1"/>
  </r>
  <r>
    <x v="7"/>
    <s v="2025008072"/>
    <x v="0"/>
    <x v="1180"/>
    <s v="E8946JVD"/>
    <d v="2025-02-27T00:00:00"/>
    <x v="2"/>
    <s v="200225"/>
    <x v="44"/>
    <s v="PA"/>
    <x v="21"/>
    <x v="0"/>
    <d v="2025-02-27T00:00:00"/>
    <d v="1899-12-30T07:18:32"/>
    <d v="2025-02-27T00:00:00"/>
    <d v="1899-12-30T07:16:44"/>
    <d v="2025-02-27T00:00:00"/>
    <d v="1899-12-30T07:35:06"/>
    <x v="0"/>
    <x v="0"/>
    <s v="7022043906"/>
    <s v="FBO"/>
    <d v="1899-12-30T00:20:10"/>
    <x v="2849"/>
    <d v="1899-12-30T00:01:48"/>
    <s v="Granel"/>
    <s v="E001"/>
    <x v="2"/>
    <d v="1899-12-30T00:16:34"/>
    <d v="1899-12-30T00:18:22"/>
    <x v="2"/>
    <x v="4"/>
    <x v="1"/>
    <x v="0"/>
    <n v="0"/>
    <n v="0"/>
    <x v="0"/>
    <x v="0"/>
    <x v="1"/>
    <n v="0"/>
    <x v="5"/>
    <x v="1"/>
    <d v="1899-12-30T00:01:48"/>
    <d v="1899-12-30T00:01:48"/>
    <x v="0"/>
    <m/>
    <m/>
    <d v="1899-12-30T00:00:00"/>
    <d v="1899-12-30T00:16:34"/>
    <n v="5"/>
    <n v="-1.2499999999999734E-3"/>
    <n v="16.566666666667203"/>
    <x v="1"/>
    <x v="1"/>
  </r>
  <r>
    <x v="7"/>
    <s v="2025008073"/>
    <x v="0"/>
    <x v="1035"/>
    <s v="E2345KGX"/>
    <d v="2025-02-27T00:00:00"/>
    <x v="2"/>
    <s v="3269"/>
    <x v="35"/>
    <s v="PA"/>
    <x v="6"/>
    <x v="0"/>
    <d v="2025-02-27T00:00:00"/>
    <d v="1899-12-30T07:19:44"/>
    <d v="2025-02-27T00:00:00"/>
    <d v="1899-12-30T07:17:55"/>
    <d v="2025-02-27T00:00:00"/>
    <d v="1899-12-30T07:39:46"/>
    <x v="0"/>
    <x v="0"/>
    <s v="7022043908"/>
    <s v="FBO"/>
    <d v="1899-12-30T00:23:40"/>
    <x v="403"/>
    <d v="1899-12-30T00:01:49"/>
    <s v="Granel"/>
    <s v="E001"/>
    <x v="2"/>
    <d v="1899-12-30T00:20:02"/>
    <d v="1899-12-30T00:21:51"/>
    <x v="2"/>
    <x v="4"/>
    <x v="1"/>
    <x v="2"/>
    <n v="0"/>
    <n v="0"/>
    <x v="0"/>
    <x v="2"/>
    <x v="1"/>
    <n v="0"/>
    <x v="5"/>
    <x v="1"/>
    <d v="1899-12-30T00:01:49"/>
    <d v="1899-12-30T00:01:49"/>
    <x v="0"/>
    <m/>
    <m/>
    <d v="1899-12-30T00:00:00"/>
    <d v="1899-12-30T00:20:02"/>
    <n v="5"/>
    <n v="-1.2615740740700154E-3"/>
    <n v="20.033333333337556"/>
    <x v="1"/>
    <x v="1"/>
  </r>
  <r>
    <x v="7"/>
    <s v="2025008075"/>
    <x v="0"/>
    <x v="1164"/>
    <s v="E0974JKJ"/>
    <d v="2025-02-27T00:00:00"/>
    <x v="2"/>
    <s v="3269"/>
    <x v="35"/>
    <s v="PA"/>
    <x v="6"/>
    <x v="0"/>
    <d v="2025-02-27T00:00:00"/>
    <d v="1899-12-30T07:23:52"/>
    <d v="2025-02-27T00:00:00"/>
    <d v="1899-12-30T07:22:03"/>
    <d v="2025-02-27T00:00:00"/>
    <d v="1899-12-30T07:54:25"/>
    <x v="0"/>
    <x v="0"/>
    <s v="7022043910"/>
    <s v="FBO"/>
    <d v="1899-12-30T00:34:11"/>
    <x v="346"/>
    <d v="1899-12-30T00:01:49"/>
    <s v="Granel"/>
    <s v="E001"/>
    <x v="2"/>
    <d v="1899-12-30T00:30:33"/>
    <d v="1899-12-30T00:32:22"/>
    <x v="2"/>
    <x v="4"/>
    <x v="1"/>
    <x v="2"/>
    <n v="0"/>
    <n v="0"/>
    <x v="0"/>
    <x v="2"/>
    <x v="1"/>
    <n v="0"/>
    <x v="5"/>
    <x v="1"/>
    <d v="1899-12-30T00:01:49"/>
    <d v="1899-12-30T00:01:49"/>
    <x v="0"/>
    <m/>
    <m/>
    <d v="1899-12-30T00:00:00"/>
    <d v="1899-12-30T00:30:33"/>
    <n v="5"/>
    <n v="-1.2615740740699599E-3"/>
    <n v="30.550000000003255"/>
    <x v="1"/>
    <x v="1"/>
  </r>
  <r>
    <x v="7"/>
    <s v="2025008078"/>
    <x v="0"/>
    <x v="1171"/>
    <s v="E6823FDR"/>
    <d v="2025-02-27T00:00:00"/>
    <x v="2"/>
    <s v="200225"/>
    <x v="44"/>
    <s v="PA"/>
    <x v="21"/>
    <x v="0"/>
    <d v="2025-02-27T00:00:00"/>
    <d v="1899-12-30T07:39:24"/>
    <d v="2025-02-27T00:00:00"/>
    <d v="1899-12-30T07:37:35"/>
    <d v="2025-02-27T00:00:00"/>
    <d v="1899-12-30T07:56:07"/>
    <x v="0"/>
    <x v="0"/>
    <s v="7022043911"/>
    <s v="FBO"/>
    <d v="1899-12-30T00:20:21"/>
    <x v="1950"/>
    <d v="1899-12-30T00:01:49"/>
    <s v="Granel"/>
    <s v="E001"/>
    <x v="2"/>
    <d v="1899-12-30T00:16:43"/>
    <d v="1899-12-30T00:18:32"/>
    <x v="2"/>
    <x v="4"/>
    <x v="1"/>
    <x v="0"/>
    <n v="0"/>
    <n v="0"/>
    <x v="0"/>
    <x v="0"/>
    <x v="1"/>
    <n v="0"/>
    <x v="5"/>
    <x v="1"/>
    <d v="1899-12-30T00:01:49"/>
    <d v="1899-12-30T00:01:49"/>
    <x v="0"/>
    <m/>
    <m/>
    <d v="1899-12-30T00:00:00"/>
    <d v="1899-12-30T00:16:43"/>
    <n v="5"/>
    <n v="-1.2615740740800074E-3"/>
    <n v="16.716666666657556"/>
    <x v="1"/>
    <x v="1"/>
  </r>
  <r>
    <x v="7"/>
    <s v="2025008080"/>
    <x v="0"/>
    <x v="1170"/>
    <s v="E0019FGD"/>
    <d v="2025-02-27T00:00:00"/>
    <x v="2"/>
    <s v="200225"/>
    <x v="44"/>
    <s v="PA"/>
    <x v="21"/>
    <x v="0"/>
    <d v="2025-02-27T00:00:00"/>
    <d v="1899-12-30T07:44:10"/>
    <d v="2025-02-27T00:00:00"/>
    <d v="1899-12-30T07:42:22"/>
    <d v="2025-02-27T00:00:00"/>
    <d v="1899-12-30T07:58:58"/>
    <x v="0"/>
    <x v="0"/>
    <s v="7022043912"/>
    <s v="FBO"/>
    <d v="1899-12-30T00:18:24"/>
    <x v="2850"/>
    <d v="1899-12-30T00:01:48"/>
    <s v="Granel"/>
    <s v="E001"/>
    <x v="2"/>
    <d v="1899-12-30T00:14:48"/>
    <d v="1899-12-30T00:16:36"/>
    <x v="2"/>
    <x v="4"/>
    <x v="1"/>
    <x v="0"/>
    <n v="0"/>
    <n v="0"/>
    <x v="0"/>
    <x v="0"/>
    <x v="1"/>
    <n v="0"/>
    <x v="5"/>
    <x v="1"/>
    <d v="1899-12-30T00:01:48"/>
    <d v="1899-12-30T00:01:48"/>
    <x v="0"/>
    <m/>
    <m/>
    <d v="1899-12-30T00:00:00"/>
    <d v="1899-12-30T00:14:48"/>
    <n v="5"/>
    <n v="-1.2500000000000289E-3"/>
    <n v="14.800000000003193"/>
    <x v="1"/>
    <x v="1"/>
  </r>
  <r>
    <x v="7"/>
    <s v="2025008077"/>
    <x v="0"/>
    <x v="1055"/>
    <s v="E5813KFK"/>
    <d v="2025-02-27T00:00:00"/>
    <x v="2"/>
    <s v="3269"/>
    <x v="35"/>
    <s v="PA"/>
    <x v="6"/>
    <x v="0"/>
    <d v="2025-02-27T00:00:00"/>
    <d v="1899-12-30T07:35:10"/>
    <d v="2025-02-27T00:00:00"/>
    <d v="1899-12-30T07:33:24"/>
    <d v="2025-02-27T00:00:00"/>
    <d v="1899-12-30T08:01:22"/>
    <x v="0"/>
    <x v="0"/>
    <s v="7022043913"/>
    <s v="FBO"/>
    <d v="1899-12-30T00:29:44"/>
    <x v="249"/>
    <d v="1899-12-30T00:01:46"/>
    <s v="Granel"/>
    <s v="E001"/>
    <x v="2"/>
    <d v="1899-12-30T00:26:12"/>
    <d v="1899-12-30T00:27:58"/>
    <x v="2"/>
    <x v="4"/>
    <x v="1"/>
    <x v="2"/>
    <n v="0"/>
    <n v="0"/>
    <x v="0"/>
    <x v="2"/>
    <x v="1"/>
    <n v="0"/>
    <x v="5"/>
    <x v="1"/>
    <d v="1899-12-30T00:01:46"/>
    <d v="1899-12-30T00:01:46"/>
    <x v="0"/>
    <m/>
    <m/>
    <d v="1899-12-30T00:00:00"/>
    <d v="1899-12-30T00:26:12"/>
    <n v="5"/>
    <n v="-1.2268518518500082E-3"/>
    <n v="26.200000000008011"/>
    <x v="2"/>
    <x v="1"/>
  </r>
  <r>
    <x v="7"/>
    <s v="2025008082"/>
    <x v="0"/>
    <x v="1173"/>
    <m/>
    <d v="2025-02-27T00:00:00"/>
    <x v="2"/>
    <s v="200225"/>
    <x v="44"/>
    <s v="PA"/>
    <x v="21"/>
    <x v="0"/>
    <d v="2025-02-27T00:00:00"/>
    <d v="1899-12-30T07:52:20"/>
    <d v="2025-02-27T00:00:00"/>
    <d v="1899-12-30T07:50:31"/>
    <d v="2025-02-27T00:00:00"/>
    <d v="1899-12-30T08:10:00"/>
    <x v="0"/>
    <x v="0"/>
    <s v="7022043914"/>
    <s v="FBO"/>
    <d v="1899-12-30T00:21:18"/>
    <x v="2851"/>
    <d v="1899-12-30T00:01:49"/>
    <s v="Granel"/>
    <s v="E001"/>
    <x v="2"/>
    <d v="1899-12-30T00:17:40"/>
    <d v="1899-12-30T00:19:29"/>
    <x v="2"/>
    <x v="4"/>
    <x v="1"/>
    <x v="0"/>
    <n v="0"/>
    <n v="0"/>
    <x v="0"/>
    <x v="0"/>
    <x v="1"/>
    <n v="0"/>
    <x v="5"/>
    <x v="1"/>
    <d v="1899-12-30T00:01:49"/>
    <d v="1899-12-30T00:01:49"/>
    <x v="0"/>
    <m/>
    <m/>
    <d v="1899-12-30T00:00:00"/>
    <d v="1899-12-30T00:17:40"/>
    <n v="5"/>
    <n v="-1.2615740740700154E-3"/>
    <n v="17.666666666668814"/>
    <x v="2"/>
    <x v="1"/>
  </r>
  <r>
    <x v="7"/>
    <s v="2025008079"/>
    <x v="0"/>
    <x v="1056"/>
    <s v="E4428JRN"/>
    <d v="2025-02-27T00:00:00"/>
    <x v="2"/>
    <s v="3269"/>
    <x v="35"/>
    <s v="PA"/>
    <x v="6"/>
    <x v="0"/>
    <d v="2025-02-27T00:00:00"/>
    <d v="1899-12-30T07:42:40"/>
    <d v="2025-02-27T00:00:00"/>
    <d v="1899-12-30T07:40:51"/>
    <d v="2025-02-27T00:00:00"/>
    <d v="1899-12-30T08:16:51"/>
    <x v="0"/>
    <x v="0"/>
    <s v="7022043915"/>
    <s v="FBO"/>
    <d v="1899-12-30T00:37:49"/>
    <x v="1642"/>
    <d v="1899-12-30T00:01:49"/>
    <s v="Granel"/>
    <s v="E001"/>
    <x v="2"/>
    <d v="1899-12-30T00:34:11"/>
    <d v="1899-12-30T00:36:00"/>
    <x v="2"/>
    <x v="4"/>
    <x v="1"/>
    <x v="2"/>
    <n v="0"/>
    <n v="0"/>
    <x v="0"/>
    <x v="2"/>
    <x v="1"/>
    <n v="0"/>
    <x v="5"/>
    <x v="1"/>
    <d v="1899-12-30T00:01:49"/>
    <d v="1899-12-30T00:01:49"/>
    <x v="0"/>
    <m/>
    <m/>
    <d v="1899-12-30T00:00:00"/>
    <d v="1899-12-30T00:34:11"/>
    <n v="5"/>
    <n v="-1.2615740740800074E-3"/>
    <n v="34.18333333332474"/>
    <x v="2"/>
    <x v="1"/>
  </r>
  <r>
    <x v="7"/>
    <s v="2025008083"/>
    <x v="0"/>
    <x v="1181"/>
    <s v="E4456KDL"/>
    <d v="2025-02-27T00:00:00"/>
    <x v="2"/>
    <s v="3283"/>
    <x v="37"/>
    <s v="PA"/>
    <x v="2"/>
    <x v="0"/>
    <d v="2025-02-27T00:00:00"/>
    <d v="1899-12-30T07:53:50"/>
    <d v="2025-02-27T00:00:00"/>
    <d v="1899-12-30T07:52:01"/>
    <d v="2025-02-27T00:00:00"/>
    <d v="1899-12-30T08:24:46"/>
    <x v="0"/>
    <x v="0"/>
    <s v="7022043916"/>
    <s v="EXW"/>
    <d v="1899-12-30T00:34:34"/>
    <x v="938"/>
    <d v="1899-12-30T00:01:49"/>
    <s v="Ensacado"/>
    <s v="E002"/>
    <x v="1"/>
    <d v="1899-12-30T00:30:56"/>
    <d v="1899-12-30T00:32:45"/>
    <x v="2"/>
    <x v="4"/>
    <x v="1"/>
    <x v="1"/>
    <n v="0"/>
    <n v="0"/>
    <x v="0"/>
    <x v="1"/>
    <x v="1"/>
    <n v="0"/>
    <x v="5"/>
    <x v="1"/>
    <d v="1899-12-30T00:01:49"/>
    <d v="1899-12-30T00:01:49"/>
    <x v="0"/>
    <m/>
    <m/>
    <d v="1899-12-30T00:00:00"/>
    <d v="1899-12-30T00:30:56"/>
    <n v="5"/>
    <n v="-1.2615740740800074E-3"/>
    <n v="30.933333333331188"/>
    <x v="2"/>
    <x v="1"/>
  </r>
  <r>
    <x v="7"/>
    <s v="2025008086"/>
    <x v="0"/>
    <x v="1182"/>
    <s v="E0483MTJ"/>
    <d v="2025-02-27T00:00:00"/>
    <x v="2"/>
    <s v="3264"/>
    <x v="36"/>
    <s v="PA"/>
    <x v="1"/>
    <x v="0"/>
    <d v="2025-02-27T00:00:00"/>
    <d v="1899-12-30T07:58:56"/>
    <d v="2025-02-27T00:00:00"/>
    <d v="1899-12-30T07:57:08"/>
    <d v="2025-02-27T00:00:00"/>
    <d v="1899-12-30T08:25:36"/>
    <x v="0"/>
    <x v="0"/>
    <s v="7022043917"/>
    <s v="FBO"/>
    <d v="1899-12-30T00:30:16"/>
    <x v="582"/>
    <d v="1899-12-30T00:01:48"/>
    <s v="Granel"/>
    <s v="E001"/>
    <x v="2"/>
    <d v="1899-12-30T00:26:40"/>
    <d v="1899-12-30T00:28:28"/>
    <x v="2"/>
    <x v="4"/>
    <x v="1"/>
    <x v="2"/>
    <n v="0"/>
    <n v="0"/>
    <x v="0"/>
    <x v="2"/>
    <x v="1"/>
    <n v="0"/>
    <x v="5"/>
    <x v="1"/>
    <d v="1899-12-30T00:01:48"/>
    <d v="1899-12-30T00:01:48"/>
    <x v="0"/>
    <m/>
    <m/>
    <d v="1899-12-30T00:00:00"/>
    <d v="1899-12-30T00:26:40"/>
    <n v="5"/>
    <n v="-1.2499999999999734E-3"/>
    <n v="26.666666666668782"/>
    <x v="2"/>
    <x v="1"/>
  </r>
  <r>
    <x v="7"/>
    <s v="2025008088"/>
    <x v="0"/>
    <x v="1013"/>
    <s v="E3888GZR"/>
    <d v="2025-02-27T00:00:00"/>
    <x v="2"/>
    <s v="3269"/>
    <x v="35"/>
    <s v="PA"/>
    <x v="6"/>
    <x v="0"/>
    <d v="2025-02-27T00:00:00"/>
    <d v="1899-12-30T08:06:40"/>
    <d v="2025-02-27T00:00:00"/>
    <d v="1899-12-30T08:04:51"/>
    <d v="2025-02-27T00:00:00"/>
    <d v="1899-12-30T08:30:58"/>
    <x v="0"/>
    <x v="0"/>
    <s v="7022043918"/>
    <s v="EXW"/>
    <d v="1899-12-30T00:27:56"/>
    <x v="1227"/>
    <d v="1899-12-30T00:01:49"/>
    <s v="Granel"/>
    <s v="E001"/>
    <x v="1"/>
    <d v="1899-12-30T00:24:18"/>
    <d v="1899-12-30T00:26:07"/>
    <x v="3"/>
    <x v="4"/>
    <x v="1"/>
    <x v="2"/>
    <n v="0"/>
    <n v="0"/>
    <x v="0"/>
    <x v="2"/>
    <x v="1"/>
    <n v="0"/>
    <x v="5"/>
    <x v="1"/>
    <d v="1899-12-30T00:01:49"/>
    <d v="1899-12-30T00:01:49"/>
    <x v="0"/>
    <m/>
    <m/>
    <d v="1899-12-30T00:00:00"/>
    <d v="1899-12-30T00:24:18"/>
    <n v="5"/>
    <n v="-1.2615740740700154E-3"/>
    <n v="24.299999999999962"/>
    <x v="2"/>
    <x v="1"/>
  </r>
  <r>
    <x v="7"/>
    <s v="2025008087"/>
    <x v="0"/>
    <x v="1183"/>
    <s v="E8293MCV"/>
    <d v="2025-02-27T00:00:00"/>
    <x v="2"/>
    <s v="3283"/>
    <x v="37"/>
    <s v="PA"/>
    <x v="2"/>
    <x v="0"/>
    <d v="2025-02-27T00:00:00"/>
    <d v="1899-12-30T08:04:09"/>
    <d v="2025-02-27T00:00:00"/>
    <d v="1899-12-30T08:02:23"/>
    <d v="2025-02-27T00:00:00"/>
    <d v="1899-12-30T08:35:17"/>
    <x v="0"/>
    <x v="0"/>
    <s v="7022043919"/>
    <s v="FBO"/>
    <d v="1899-12-30T00:34:40"/>
    <x v="278"/>
    <d v="1899-12-30T00:01:46"/>
    <s v="Ensacado"/>
    <s v="E002"/>
    <x v="2"/>
    <d v="1899-12-30T00:31:08"/>
    <d v="1899-12-30T00:32:54"/>
    <x v="3"/>
    <x v="4"/>
    <x v="1"/>
    <x v="1"/>
    <n v="0"/>
    <n v="0"/>
    <x v="0"/>
    <x v="1"/>
    <x v="1"/>
    <n v="0"/>
    <x v="5"/>
    <x v="1"/>
    <d v="1899-12-30T00:01:46"/>
    <d v="1899-12-30T00:01:46"/>
    <x v="0"/>
    <m/>
    <m/>
    <d v="1899-12-30T00:00:00"/>
    <d v="1899-12-30T00:31:08"/>
    <n v="5"/>
    <n v="-1.2268518518500082E-3"/>
    <n v="31.133333333332818"/>
    <x v="2"/>
    <x v="1"/>
  </r>
  <r>
    <x v="7"/>
    <s v="2025008084"/>
    <x v="0"/>
    <x v="1016"/>
    <s v="E8976JGF"/>
    <d v="2025-02-27T00:00:00"/>
    <x v="2"/>
    <s v="3268"/>
    <x v="25"/>
    <s v="PA"/>
    <x v="6"/>
    <x v="0"/>
    <d v="2025-02-27T00:00:00"/>
    <d v="1899-12-30T07:55:06"/>
    <d v="2025-02-27T00:00:00"/>
    <d v="1899-12-30T07:53:18"/>
    <d v="2025-02-27T00:00:00"/>
    <d v="1899-12-30T08:35:25"/>
    <x v="0"/>
    <x v="0"/>
    <s v="7022043920"/>
    <s v="EXW"/>
    <d v="1899-12-30T00:43:55"/>
    <x v="2852"/>
    <d v="1899-12-30T00:01:48"/>
    <s v="Granel"/>
    <s v="E001"/>
    <x v="1"/>
    <d v="1899-12-30T00:40:19"/>
    <d v="1899-12-30T00:42:07"/>
    <x v="2"/>
    <x v="4"/>
    <x v="1"/>
    <x v="2"/>
    <n v="0"/>
    <n v="0"/>
    <x v="0"/>
    <x v="2"/>
    <x v="1"/>
    <n v="0"/>
    <x v="5"/>
    <x v="1"/>
    <d v="1899-12-30T00:01:48"/>
    <d v="1899-12-30T00:01:48"/>
    <x v="0"/>
    <m/>
    <m/>
    <d v="1899-12-30T00:00:00"/>
    <d v="1899-12-30T00:40:19"/>
    <n v="5"/>
    <n v="-1.2500000000000289E-3"/>
    <n v="40.316666666659167"/>
    <x v="2"/>
    <x v="1"/>
  </r>
  <r>
    <x v="7"/>
    <s v="2025008096"/>
    <x v="0"/>
    <x v="1174"/>
    <s v="E3975CCV"/>
    <d v="2025-02-27T00:00:00"/>
    <x v="2"/>
    <s v="200225"/>
    <x v="44"/>
    <s v="PA"/>
    <x v="21"/>
    <x v="0"/>
    <d v="2025-02-27T00:00:00"/>
    <d v="1899-12-30T08:21:39"/>
    <d v="2025-02-27T00:00:00"/>
    <d v="1899-12-30T08:19:49"/>
    <d v="2025-02-27T00:00:00"/>
    <d v="1899-12-30T08:41:41"/>
    <x v="0"/>
    <x v="0"/>
    <s v="7022043921"/>
    <s v="FBO"/>
    <d v="1899-12-30T00:23:42"/>
    <x v="2840"/>
    <d v="1899-12-30T00:01:50"/>
    <s v="Granel"/>
    <s v="E001"/>
    <x v="2"/>
    <d v="1899-12-30T00:20:02"/>
    <d v="1899-12-30T00:21:52"/>
    <x v="3"/>
    <x v="4"/>
    <x v="1"/>
    <x v="0"/>
    <n v="0"/>
    <n v="0"/>
    <x v="0"/>
    <x v="0"/>
    <x v="1"/>
    <n v="0"/>
    <x v="5"/>
    <x v="1"/>
    <d v="1899-12-30T00:01:50"/>
    <d v="1899-12-30T00:01:50"/>
    <x v="0"/>
    <m/>
    <m/>
    <d v="1899-12-30T00:00:00"/>
    <d v="1899-12-30T00:20:02"/>
    <n v="5"/>
    <n v="-1.273148148149994E-3"/>
    <n v="20.033333333323167"/>
    <x v="2"/>
    <x v="1"/>
  </r>
  <r>
    <x v="7"/>
    <s v="2025008093"/>
    <x v="0"/>
    <x v="1045"/>
    <s v="E1376KSX"/>
    <d v="2025-02-27T00:00:00"/>
    <x v="2"/>
    <s v="3264"/>
    <x v="36"/>
    <s v="PA"/>
    <x v="1"/>
    <x v="0"/>
    <d v="2025-02-27T00:00:00"/>
    <d v="1899-12-30T08:14:08"/>
    <d v="2025-02-27T00:00:00"/>
    <d v="1899-12-30T08:12:20"/>
    <d v="2025-02-27T00:00:00"/>
    <d v="1899-12-30T08:44:30"/>
    <x v="0"/>
    <x v="0"/>
    <s v="7022043922"/>
    <s v="EXW"/>
    <d v="1899-12-30T00:33:58"/>
    <x v="1466"/>
    <d v="1899-12-30T00:01:48"/>
    <s v="Granel"/>
    <s v="E001"/>
    <x v="1"/>
    <d v="1899-12-30T00:30:22"/>
    <d v="1899-12-30T00:32:10"/>
    <x v="3"/>
    <x v="4"/>
    <x v="1"/>
    <x v="2"/>
    <n v="0"/>
    <n v="0"/>
    <x v="0"/>
    <x v="2"/>
    <x v="1"/>
    <n v="0"/>
    <x v="5"/>
    <x v="1"/>
    <d v="1899-12-30T00:01:48"/>
    <d v="1899-12-30T00:01:48"/>
    <x v="0"/>
    <m/>
    <m/>
    <d v="1899-12-30T00:00:00"/>
    <d v="1899-12-30T00:30:22"/>
    <n v="5"/>
    <n v="-1.2499999999999734E-3"/>
    <n v="30.366666666662407"/>
    <x v="2"/>
    <x v="1"/>
  </r>
  <r>
    <x v="7"/>
    <s v="2025008095"/>
    <x v="0"/>
    <x v="1083"/>
    <s v="E8474FTB"/>
    <d v="2025-02-27T00:00:00"/>
    <x v="2"/>
    <s v="3264"/>
    <x v="36"/>
    <s v="PA"/>
    <x v="1"/>
    <x v="0"/>
    <d v="2025-02-27T00:00:00"/>
    <d v="1899-12-30T08:20:50"/>
    <d v="2025-02-27T00:00:00"/>
    <d v="1899-12-30T08:19:00"/>
    <d v="2025-02-27T00:00:00"/>
    <d v="1899-12-30T08:48:34"/>
    <x v="0"/>
    <x v="0"/>
    <s v="7022043923"/>
    <s v="FBO"/>
    <d v="1899-12-30T00:31:24"/>
    <x v="1937"/>
    <d v="1899-12-30T00:01:50"/>
    <s v="Granel"/>
    <s v="E001"/>
    <x v="2"/>
    <d v="1899-12-30T00:27:44"/>
    <d v="1899-12-30T00:29:34"/>
    <x v="3"/>
    <x v="4"/>
    <x v="1"/>
    <x v="2"/>
    <n v="0"/>
    <n v="0"/>
    <x v="0"/>
    <x v="2"/>
    <x v="1"/>
    <n v="0"/>
    <x v="5"/>
    <x v="1"/>
    <d v="1899-12-30T00:01:50"/>
    <d v="1899-12-30T00:01:50"/>
    <x v="0"/>
    <m/>
    <m/>
    <d v="1899-12-30T00:00:00"/>
    <d v="1899-12-30T00:27:44"/>
    <n v="5"/>
    <n v="-1.273148148149994E-3"/>
    <n v="27.733333333334443"/>
    <x v="2"/>
    <x v="1"/>
  </r>
  <r>
    <x v="7"/>
    <s v="2025008092"/>
    <x v="0"/>
    <x v="1071"/>
    <s v="E2254MLP"/>
    <d v="2025-02-27T00:00:00"/>
    <x v="2"/>
    <s v="3269"/>
    <x v="35"/>
    <s v="PA"/>
    <x v="6"/>
    <x v="0"/>
    <d v="2025-02-27T00:00:00"/>
    <d v="1899-12-30T08:14:06"/>
    <d v="2025-02-27T00:00:00"/>
    <d v="1899-12-30T08:12:17"/>
    <d v="2025-02-27T00:00:00"/>
    <d v="1899-12-30T08:50:48"/>
    <x v="0"/>
    <x v="0"/>
    <s v="7022043924"/>
    <s v="FBO"/>
    <d v="1899-12-30T00:40:20"/>
    <x v="16"/>
    <d v="1899-12-30T00:01:49"/>
    <s v="Granel"/>
    <s v="E001"/>
    <x v="2"/>
    <d v="1899-12-30T00:36:42"/>
    <d v="1899-12-30T00:38:31"/>
    <x v="3"/>
    <x v="4"/>
    <x v="1"/>
    <x v="2"/>
    <n v="0"/>
    <n v="0"/>
    <x v="0"/>
    <x v="2"/>
    <x v="1"/>
    <n v="0"/>
    <x v="5"/>
    <x v="1"/>
    <d v="1899-12-30T00:01:49"/>
    <d v="1899-12-30T00:01:49"/>
    <x v="0"/>
    <m/>
    <m/>
    <d v="1899-12-30T00:00:00"/>
    <d v="1899-12-30T00:36:42"/>
    <n v="5"/>
    <n v="-1.2615740740700154E-3"/>
    <n v="36.699999999998383"/>
    <x v="2"/>
    <x v="1"/>
  </r>
  <r>
    <x v="7"/>
    <s v="2025008100"/>
    <x v="0"/>
    <x v="1184"/>
    <s v="E6333MGV"/>
    <d v="2025-02-27T00:00:00"/>
    <x v="2"/>
    <s v="3283"/>
    <x v="37"/>
    <s v="PA"/>
    <x v="2"/>
    <x v="0"/>
    <d v="2025-02-27T00:00:00"/>
    <d v="1899-12-30T08:35:23"/>
    <d v="2025-02-27T00:00:00"/>
    <d v="1899-12-30T08:33:33"/>
    <d v="2025-02-27T00:00:00"/>
    <d v="1899-12-30T08:53:22"/>
    <x v="0"/>
    <x v="0"/>
    <s v="7022043925"/>
    <s v="EXW"/>
    <d v="1899-12-30T00:21:39"/>
    <x v="2853"/>
    <d v="1899-12-30T00:01:50"/>
    <s v="Ensacado"/>
    <s v="E002"/>
    <x v="1"/>
    <d v="1899-12-30T00:17:59"/>
    <d v="1899-12-30T00:19:49"/>
    <x v="3"/>
    <x v="4"/>
    <x v="1"/>
    <x v="1"/>
    <n v="0"/>
    <n v="0"/>
    <x v="0"/>
    <x v="1"/>
    <x v="1"/>
    <n v="0"/>
    <x v="5"/>
    <x v="1"/>
    <d v="1899-12-30T00:01:50"/>
    <d v="1899-12-30T00:01:50"/>
    <x v="0"/>
    <m/>
    <m/>
    <d v="1899-12-30T00:00:00"/>
    <d v="1899-12-30T00:17:59"/>
    <n v="5"/>
    <n v="-1.273148148149994E-3"/>
    <n v="17.983333333339154"/>
    <x v="2"/>
    <x v="1"/>
  </r>
  <r>
    <x v="7"/>
    <s v="2025008103"/>
    <x v="0"/>
    <x v="1180"/>
    <s v="E8946JVD"/>
    <d v="2025-02-27T00:00:00"/>
    <x v="2"/>
    <s v="200225"/>
    <x v="44"/>
    <s v="PA"/>
    <x v="21"/>
    <x v="0"/>
    <d v="2025-02-27T00:00:00"/>
    <d v="1899-12-30T08:43:07"/>
    <d v="2025-02-27T00:00:00"/>
    <d v="1899-12-30T08:41:17"/>
    <d v="2025-02-27T00:00:00"/>
    <d v="1899-12-30T08:59:28"/>
    <x v="0"/>
    <x v="0"/>
    <s v="7022043926"/>
    <s v="FBO"/>
    <d v="1899-12-30T00:20:01"/>
    <x v="2074"/>
    <d v="1899-12-30T00:01:50"/>
    <s v="Granel"/>
    <s v="E001"/>
    <x v="2"/>
    <d v="1899-12-30T00:16:21"/>
    <d v="1899-12-30T00:18:11"/>
    <x v="3"/>
    <x v="4"/>
    <x v="1"/>
    <x v="0"/>
    <n v="0"/>
    <n v="0"/>
    <x v="0"/>
    <x v="0"/>
    <x v="1"/>
    <n v="0"/>
    <x v="5"/>
    <x v="1"/>
    <d v="1899-12-30T00:01:50"/>
    <d v="1899-12-30T00:01:50"/>
    <x v="0"/>
    <m/>
    <m/>
    <d v="1899-12-30T00:00:00"/>
    <d v="1899-12-30T00:16:21"/>
    <n v="5"/>
    <n v="-1.273148148149994E-3"/>
    <n v="16.350000000004794"/>
    <x v="2"/>
    <x v="1"/>
  </r>
  <r>
    <x v="7"/>
    <s v="2025008099"/>
    <x v="0"/>
    <x v="1048"/>
    <s v="E1303MMC"/>
    <d v="2025-02-27T00:00:00"/>
    <x v="2"/>
    <s v="3269"/>
    <x v="35"/>
    <s v="PA"/>
    <x v="6"/>
    <x v="0"/>
    <d v="2025-02-27T00:00:00"/>
    <d v="1899-12-30T08:31:01"/>
    <d v="2025-02-27T00:00:00"/>
    <d v="1899-12-30T08:29:12"/>
    <d v="2025-02-27T00:00:00"/>
    <d v="1899-12-30T09:02:03"/>
    <x v="0"/>
    <x v="0"/>
    <s v="7022043927"/>
    <s v="FBO"/>
    <d v="1899-12-30T00:34:40"/>
    <x v="2854"/>
    <d v="1899-12-30T00:01:49"/>
    <s v="Granel"/>
    <s v="E001"/>
    <x v="2"/>
    <d v="1899-12-30T00:31:02"/>
    <d v="1899-12-30T00:32:51"/>
    <x v="3"/>
    <x v="4"/>
    <x v="1"/>
    <x v="2"/>
    <n v="0"/>
    <n v="0"/>
    <x v="0"/>
    <x v="2"/>
    <x v="1"/>
    <n v="0"/>
    <x v="5"/>
    <x v="1"/>
    <d v="1899-12-30T00:01:49"/>
    <d v="1899-12-30T00:01:49"/>
    <x v="0"/>
    <m/>
    <m/>
    <d v="1899-12-30T00:00:00"/>
    <d v="1899-12-30T00:31:02"/>
    <n v="5"/>
    <n v="-1.2615740740800074E-3"/>
    <n v="31.033333333324808"/>
    <x v="3"/>
    <x v="1"/>
  </r>
  <r>
    <x v="7"/>
    <s v="2025008107"/>
    <x v="0"/>
    <x v="1171"/>
    <s v="E6823FDR"/>
    <d v="2025-02-27T00:00:00"/>
    <x v="2"/>
    <s v="200225"/>
    <x v="44"/>
    <s v="PA"/>
    <x v="21"/>
    <x v="0"/>
    <d v="2025-02-27T00:00:00"/>
    <d v="1899-12-30T08:52:40"/>
    <d v="2025-02-27T00:00:00"/>
    <d v="1899-12-30T08:50:50"/>
    <d v="2025-02-27T00:00:00"/>
    <d v="1899-12-30T09:09:31"/>
    <x v="0"/>
    <x v="0"/>
    <s v="7022043929"/>
    <s v="FBO"/>
    <d v="1899-12-30T00:20:31"/>
    <x v="2253"/>
    <d v="1899-12-30T00:01:50"/>
    <s v="Granel"/>
    <s v="E001"/>
    <x v="2"/>
    <d v="1899-12-30T00:16:51"/>
    <d v="1899-12-30T00:18:41"/>
    <x v="3"/>
    <x v="4"/>
    <x v="1"/>
    <x v="0"/>
    <n v="0"/>
    <n v="0"/>
    <x v="0"/>
    <x v="0"/>
    <x v="1"/>
    <n v="0"/>
    <x v="5"/>
    <x v="1"/>
    <d v="1899-12-30T00:01:50"/>
    <d v="1899-12-30T00:01:50"/>
    <x v="0"/>
    <m/>
    <m/>
    <d v="1899-12-30T00:00:00"/>
    <d v="1899-12-30T00:16:51"/>
    <n v="5"/>
    <n v="-1.273148148149994E-3"/>
    <n v="16.850000000001593"/>
    <x v="3"/>
    <x v="1"/>
  </r>
  <r>
    <x v="7"/>
    <s v="2025008102"/>
    <x v="0"/>
    <x v="1185"/>
    <m/>
    <d v="2025-02-27T00:00:00"/>
    <x v="2"/>
    <s v="3283"/>
    <x v="37"/>
    <s v="PA"/>
    <x v="2"/>
    <x v="0"/>
    <d v="2025-02-27T00:00:00"/>
    <d v="1899-12-30T08:40:55"/>
    <d v="2025-02-27T00:00:00"/>
    <d v="1899-12-30T08:39:06"/>
    <d v="2025-02-27T00:00:00"/>
    <d v="1899-12-30T09:11:39"/>
    <x v="0"/>
    <x v="0"/>
    <s v="7022043930"/>
    <s v="EXW"/>
    <d v="1899-12-30T00:34:22"/>
    <x v="1848"/>
    <d v="1899-12-30T00:01:49"/>
    <s v="Ensacado"/>
    <s v="E002"/>
    <x v="1"/>
    <d v="1899-12-30T00:30:44"/>
    <d v="1899-12-30T00:32:33"/>
    <x v="3"/>
    <x v="4"/>
    <x v="1"/>
    <x v="1"/>
    <n v="0"/>
    <n v="0"/>
    <x v="0"/>
    <x v="1"/>
    <x v="1"/>
    <n v="0"/>
    <x v="5"/>
    <x v="1"/>
    <d v="1899-12-30T00:01:49"/>
    <d v="1899-12-30T00:01:49"/>
    <x v="0"/>
    <m/>
    <m/>
    <d v="1899-12-30T00:00:00"/>
    <d v="1899-12-30T00:30:44"/>
    <n v="5"/>
    <n v="-1.2615740740800074E-3"/>
    <n v="30.733333333329558"/>
    <x v="3"/>
    <x v="1"/>
  </r>
  <r>
    <x v="7"/>
    <s v="2025008106"/>
    <x v="0"/>
    <x v="1014"/>
    <s v="E7970JYD"/>
    <d v="2025-02-27T00:00:00"/>
    <x v="2"/>
    <s v="3262"/>
    <x v="40"/>
    <s v="PA"/>
    <x v="0"/>
    <x v="0"/>
    <d v="2025-02-27T00:00:00"/>
    <d v="1899-12-30T08:46:29"/>
    <d v="2025-02-27T00:00:00"/>
    <d v="1899-12-30T08:44:39"/>
    <d v="2025-02-27T00:00:00"/>
    <d v="1899-12-30T09:14:11"/>
    <x v="0"/>
    <x v="0"/>
    <s v="7022043931"/>
    <s v="EXW"/>
    <d v="1899-12-30T00:31:22"/>
    <x v="323"/>
    <d v="1899-12-30T00:01:50"/>
    <s v="Granel"/>
    <s v="E001"/>
    <x v="1"/>
    <d v="1899-12-30T00:27:42"/>
    <d v="1899-12-30T00:29:32"/>
    <x v="3"/>
    <x v="4"/>
    <x v="1"/>
    <x v="2"/>
    <n v="0"/>
    <n v="0"/>
    <x v="0"/>
    <x v="2"/>
    <x v="1"/>
    <n v="0"/>
    <x v="5"/>
    <x v="1"/>
    <d v="1899-12-30T00:01:50"/>
    <d v="1899-12-30T00:01:50"/>
    <x v="0"/>
    <m/>
    <m/>
    <d v="1899-12-30T00:00:00"/>
    <d v="1899-12-30T00:27:42"/>
    <n v="5"/>
    <n v="-1.273148148149994E-3"/>
    <n v="27.699999999998415"/>
    <x v="3"/>
    <x v="1"/>
  </r>
  <r>
    <x v="7"/>
    <s v="2025008105"/>
    <x v="0"/>
    <x v="1178"/>
    <s v="E5164KRK"/>
    <d v="2025-02-27T00:00:00"/>
    <x v="2"/>
    <s v="3269"/>
    <x v="35"/>
    <s v="PA"/>
    <x v="6"/>
    <x v="0"/>
    <d v="2025-02-27T00:00:00"/>
    <d v="1899-12-30T08:43:50"/>
    <d v="2025-02-27T00:00:00"/>
    <d v="1899-12-30T08:42:43"/>
    <d v="2025-02-27T00:00:00"/>
    <d v="1899-12-30T09:16:10"/>
    <x v="227"/>
    <x v="26"/>
    <s v="7022043932"/>
    <s v="EXW"/>
    <d v="1899-12-30T00:34:34"/>
    <x v="589"/>
    <d v="1899-12-30T00:01:07"/>
    <s v="Granel"/>
    <s v="E001"/>
    <x v="1"/>
    <d v="1899-12-30T00:32:20"/>
    <d v="1899-12-30T00:33:27"/>
    <x v="3"/>
    <x v="4"/>
    <x v="1"/>
    <x v="2"/>
    <n v="0"/>
    <n v="0"/>
    <x v="0"/>
    <x v="2"/>
    <x v="1"/>
    <n v="0"/>
    <x v="5"/>
    <x v="1"/>
    <d v="1899-12-30T00:01:07"/>
    <d v="1899-12-30T00:01:07"/>
    <x v="0"/>
    <m/>
    <m/>
    <d v="1899-12-30T00:00:00"/>
    <d v="1899-12-30T00:32:20"/>
    <n v="5"/>
    <n v="-7.7546296295999406E-4"/>
    <n v="32.333333333328049"/>
    <x v="3"/>
    <x v="1"/>
  </r>
  <r>
    <x v="7"/>
    <s v="2025008110"/>
    <x v="0"/>
    <x v="1170"/>
    <s v="E0019FGD"/>
    <d v="2025-02-27T00:00:00"/>
    <x v="2"/>
    <s v="200225"/>
    <x v="44"/>
    <s v="PA"/>
    <x v="21"/>
    <x v="0"/>
    <d v="2025-02-27T00:00:00"/>
    <d v="1899-12-30T09:04:47"/>
    <d v="2025-02-27T00:00:00"/>
    <d v="1899-12-30T09:02:59"/>
    <d v="2025-02-27T00:00:00"/>
    <d v="1899-12-30T09:19:10"/>
    <x v="0"/>
    <x v="0"/>
    <s v="7022043933"/>
    <s v="FBO"/>
    <d v="1899-12-30T00:17:59"/>
    <x v="649"/>
    <d v="1899-12-30T00:01:48"/>
    <s v="Granel"/>
    <s v="E001"/>
    <x v="2"/>
    <d v="1899-12-30T00:14:23"/>
    <d v="1899-12-30T00:16:11"/>
    <x v="4"/>
    <x v="4"/>
    <x v="1"/>
    <x v="0"/>
    <n v="0"/>
    <n v="0"/>
    <x v="0"/>
    <x v="0"/>
    <x v="1"/>
    <n v="0"/>
    <x v="5"/>
    <x v="1"/>
    <d v="1899-12-30T00:01:48"/>
    <d v="1899-12-30T00:01:48"/>
    <x v="0"/>
    <m/>
    <m/>
    <d v="1899-12-30T00:00:00"/>
    <d v="1899-12-30T00:14:23"/>
    <n v="5"/>
    <n v="-1.2499999999999734E-3"/>
    <n v="14.383333333339232"/>
    <x v="3"/>
    <x v="1"/>
  </r>
  <r>
    <x v="7"/>
    <s v="2025008108"/>
    <x v="0"/>
    <x v="993"/>
    <s v="E4483KKV"/>
    <d v="2025-02-27T00:00:00"/>
    <x v="2"/>
    <s v="3269"/>
    <x v="35"/>
    <s v="PA"/>
    <x v="6"/>
    <x v="0"/>
    <d v="2025-02-27T00:00:00"/>
    <d v="1899-12-30T08:55:38"/>
    <d v="2025-02-27T00:00:00"/>
    <d v="1899-12-30T08:53:48"/>
    <d v="2025-02-27T00:00:00"/>
    <d v="1899-12-30T09:27:33"/>
    <x v="0"/>
    <x v="0"/>
    <s v="7022043934"/>
    <s v="FBO"/>
    <d v="1899-12-30T00:35:35"/>
    <x v="461"/>
    <d v="1899-12-30T00:01:50"/>
    <s v="Granel"/>
    <s v="E001"/>
    <x v="2"/>
    <d v="1899-12-30T00:31:55"/>
    <d v="1899-12-30T00:33:45"/>
    <x v="3"/>
    <x v="4"/>
    <x v="1"/>
    <x v="2"/>
    <n v="0"/>
    <n v="0"/>
    <x v="0"/>
    <x v="2"/>
    <x v="1"/>
    <n v="0"/>
    <x v="5"/>
    <x v="1"/>
    <d v="1899-12-30T00:01:50"/>
    <d v="1899-12-30T00:01:50"/>
    <x v="0"/>
    <m/>
    <m/>
    <d v="1899-12-30T00:00:00"/>
    <d v="1899-12-30T00:31:55"/>
    <n v="5"/>
    <n v="-1.273148148149994E-3"/>
    <n v="31.916666666664007"/>
    <x v="3"/>
    <x v="1"/>
  </r>
  <r>
    <x v="7"/>
    <s v="2025008109"/>
    <x v="0"/>
    <x v="1100"/>
    <s v="E5260KKG"/>
    <d v="2025-02-27T00:00:00"/>
    <x v="2"/>
    <s v="3264"/>
    <x v="36"/>
    <s v="PA"/>
    <x v="1"/>
    <x v="0"/>
    <d v="2025-02-27T00:00:00"/>
    <d v="1899-12-30T09:04:14"/>
    <d v="2025-02-27T00:00:00"/>
    <d v="1899-12-30T09:02:31"/>
    <d v="2025-02-27T00:00:00"/>
    <d v="1899-12-30T09:32:20"/>
    <x v="0"/>
    <x v="0"/>
    <s v="7022043935"/>
    <s v="FBO"/>
    <d v="1899-12-30T00:31:32"/>
    <x v="428"/>
    <d v="1899-12-30T00:01:43"/>
    <s v="Granel"/>
    <s v="E001"/>
    <x v="2"/>
    <d v="1899-12-30T00:28:06"/>
    <d v="1899-12-30T00:29:49"/>
    <x v="4"/>
    <x v="4"/>
    <x v="1"/>
    <x v="2"/>
    <n v="0"/>
    <n v="0"/>
    <x v="0"/>
    <x v="2"/>
    <x v="1"/>
    <n v="0"/>
    <x v="5"/>
    <x v="1"/>
    <d v="1899-12-30T00:01:43"/>
    <d v="1899-12-30T00:01:43"/>
    <x v="0"/>
    <m/>
    <m/>
    <d v="1899-12-30T00:00:00"/>
    <d v="1899-12-30T00:28:06"/>
    <n v="5"/>
    <n v="-1.192129629620009E-3"/>
    <n v="28.100000000001593"/>
    <x v="3"/>
    <x v="1"/>
  </r>
  <r>
    <x v="7"/>
    <s v="2025008111"/>
    <x v="0"/>
    <x v="1021"/>
    <s v="E0721JRZ"/>
    <d v="2025-02-27T00:00:00"/>
    <x v="2"/>
    <s v="3264"/>
    <x v="36"/>
    <s v="PA"/>
    <x v="1"/>
    <x v="0"/>
    <d v="2025-02-27T00:00:00"/>
    <d v="1899-12-30T09:11:13"/>
    <d v="2025-02-27T00:00:00"/>
    <d v="1899-12-30T09:09:26"/>
    <d v="2025-02-27T00:00:00"/>
    <d v="1899-12-30T09:39:35"/>
    <x v="0"/>
    <x v="0"/>
    <s v="7022043936"/>
    <s v="FBO"/>
    <d v="1899-12-30T00:31:56"/>
    <x v="690"/>
    <d v="1899-12-30T00:01:47"/>
    <s v="Granel"/>
    <s v="E001"/>
    <x v="2"/>
    <d v="1899-12-30T00:28:22"/>
    <d v="1899-12-30T00:30:09"/>
    <x v="4"/>
    <x v="4"/>
    <x v="1"/>
    <x v="2"/>
    <n v="0"/>
    <n v="0"/>
    <x v="0"/>
    <x v="2"/>
    <x v="1"/>
    <n v="0"/>
    <x v="5"/>
    <x v="1"/>
    <d v="1899-12-30T00:01:47"/>
    <d v="1899-12-30T00:01:47"/>
    <x v="0"/>
    <m/>
    <m/>
    <d v="1899-12-30T00:00:00"/>
    <d v="1899-12-30T00:28:22"/>
    <n v="5"/>
    <n v="-1.2384259259199948E-3"/>
    <n v="28.366666666675204"/>
    <x v="3"/>
    <x v="1"/>
  </r>
  <r>
    <x v="7"/>
    <s v="2025008113"/>
    <x v="0"/>
    <x v="1025"/>
    <s v="E7844JTT"/>
    <d v="2025-02-27T00:00:00"/>
    <x v="2"/>
    <s v="3269"/>
    <x v="35"/>
    <s v="PA"/>
    <x v="6"/>
    <x v="0"/>
    <d v="2025-02-27T00:00:00"/>
    <d v="1899-12-30T09:15:38"/>
    <d v="2025-02-27T00:00:00"/>
    <d v="1899-12-30T09:13:48"/>
    <d v="2025-02-27T00:00:00"/>
    <d v="1899-12-30T09:41:26"/>
    <x v="0"/>
    <x v="0"/>
    <s v="7022043937"/>
    <s v="FBO"/>
    <d v="1899-12-30T00:29:28"/>
    <x v="1904"/>
    <d v="1899-12-30T00:01:50"/>
    <s v="Granel"/>
    <s v="E001"/>
    <x v="2"/>
    <d v="1899-12-30T00:25:48"/>
    <d v="1899-12-30T00:27:38"/>
    <x v="4"/>
    <x v="4"/>
    <x v="1"/>
    <x v="2"/>
    <n v="0"/>
    <n v="0"/>
    <x v="0"/>
    <x v="2"/>
    <x v="1"/>
    <n v="0"/>
    <x v="5"/>
    <x v="1"/>
    <d v="1899-12-30T00:01:50"/>
    <d v="1899-12-30T00:01:50"/>
    <x v="0"/>
    <m/>
    <m/>
    <d v="1899-12-30T00:00:00"/>
    <d v="1899-12-30T00:25:48"/>
    <n v="5"/>
    <n v="-1.273148148149994E-3"/>
    <n v="25.800000000004832"/>
    <x v="3"/>
    <x v="1"/>
  </r>
  <r>
    <x v="7"/>
    <s v="2025008117"/>
    <x v="0"/>
    <x v="1076"/>
    <s v="E0463JRH"/>
    <d v="2025-02-27T00:00:00"/>
    <x v="2"/>
    <s v="3264"/>
    <x v="36"/>
    <s v="PA"/>
    <x v="1"/>
    <x v="0"/>
    <d v="2025-02-27T00:00:00"/>
    <d v="1899-12-30T09:19:43"/>
    <d v="2025-02-27T00:00:00"/>
    <d v="1899-12-30T09:17:53"/>
    <d v="2025-02-27T00:00:00"/>
    <d v="1899-12-30T09:55:32"/>
    <x v="0"/>
    <x v="0"/>
    <s v="7022043939"/>
    <s v="FBO"/>
    <d v="1899-12-30T00:39:29"/>
    <x v="2645"/>
    <d v="1899-12-30T00:01:50"/>
    <s v="Granel"/>
    <s v="E001"/>
    <x v="2"/>
    <d v="1899-12-30T00:35:49"/>
    <d v="1899-12-30T00:37:39"/>
    <x v="4"/>
    <x v="4"/>
    <x v="1"/>
    <x v="2"/>
    <n v="0"/>
    <n v="0"/>
    <x v="0"/>
    <x v="2"/>
    <x v="1"/>
    <n v="0"/>
    <x v="5"/>
    <x v="1"/>
    <d v="1899-12-30T00:01:50"/>
    <d v="1899-12-30T00:01:50"/>
    <x v="0"/>
    <m/>
    <m/>
    <d v="1899-12-30T00:00:00"/>
    <d v="1899-12-30T00:35:49"/>
    <n v="5"/>
    <n v="-1.273148148149994E-3"/>
    <n v="35.816666666659181"/>
    <x v="3"/>
    <x v="1"/>
  </r>
  <r>
    <x v="7"/>
    <s v="2025008120"/>
    <x v="0"/>
    <x v="1018"/>
    <s v="E7812KXB"/>
    <d v="2025-02-27T00:00:00"/>
    <x v="2"/>
    <s v="3260"/>
    <x v="41"/>
    <s v="PA"/>
    <x v="20"/>
    <x v="0"/>
    <d v="2025-02-27T00:00:00"/>
    <d v="1899-12-30T09:42:28"/>
    <d v="2025-02-27T00:00:00"/>
    <d v="1899-12-30T09:40:39"/>
    <d v="2025-02-27T00:00:00"/>
    <d v="1899-12-30T10:03:25"/>
    <x v="0"/>
    <x v="0"/>
    <s v="7022043940"/>
    <s v="EXW"/>
    <d v="1899-12-30T00:24:35"/>
    <x v="2302"/>
    <d v="1899-12-30T00:01:49"/>
    <s v="Granel"/>
    <s v="E001"/>
    <x v="1"/>
    <d v="1899-12-30T00:20:57"/>
    <d v="1899-12-30T00:22:46"/>
    <x v="4"/>
    <x v="4"/>
    <x v="1"/>
    <x v="2"/>
    <n v="0"/>
    <n v="0"/>
    <x v="0"/>
    <x v="2"/>
    <x v="1"/>
    <n v="0"/>
    <x v="5"/>
    <x v="1"/>
    <d v="1899-12-30T00:01:49"/>
    <d v="1899-12-30T00:01:49"/>
    <x v="0"/>
    <m/>
    <m/>
    <d v="1899-12-30T00:00:00"/>
    <d v="1899-12-30T00:20:57"/>
    <n v="5"/>
    <n v="-1.2615740740699599E-3"/>
    <n v="20.949999999998397"/>
    <x v="4"/>
    <x v="1"/>
  </r>
  <r>
    <x v="7"/>
    <s v="2025008123"/>
    <x v="0"/>
    <x v="1174"/>
    <s v="E3975CCV"/>
    <d v="2025-02-27T00:00:00"/>
    <x v="2"/>
    <s v="200225"/>
    <x v="44"/>
    <s v="PA"/>
    <x v="21"/>
    <x v="0"/>
    <d v="2025-02-27T00:00:00"/>
    <d v="1899-12-30T09:46:49"/>
    <d v="2025-02-27T00:00:00"/>
    <d v="1899-12-30T09:45:00"/>
    <d v="2025-02-27T00:00:00"/>
    <d v="1899-12-30T10:04:04"/>
    <x v="0"/>
    <x v="0"/>
    <s v="7022043941"/>
    <s v="FBO"/>
    <d v="1899-12-30T00:20:53"/>
    <x v="2855"/>
    <d v="1899-12-30T00:01:49"/>
    <s v="Granel"/>
    <s v="E001"/>
    <x v="2"/>
    <d v="1899-12-30T00:17:15"/>
    <d v="1899-12-30T00:19:04"/>
    <x v="4"/>
    <x v="4"/>
    <x v="1"/>
    <x v="0"/>
    <n v="0"/>
    <n v="0"/>
    <x v="0"/>
    <x v="0"/>
    <x v="1"/>
    <n v="0"/>
    <x v="5"/>
    <x v="1"/>
    <d v="1899-12-30T00:01:49"/>
    <d v="1899-12-30T00:01:49"/>
    <x v="0"/>
    <m/>
    <m/>
    <d v="1899-12-30T00:00:00"/>
    <d v="1899-12-30T00:17:15"/>
    <n v="5"/>
    <n v="-1.2615740740700154E-3"/>
    <n v="17.250000000004775"/>
    <x v="4"/>
    <x v="1"/>
  </r>
  <r>
    <x v="7"/>
    <s v="2025008122"/>
    <x v="0"/>
    <x v="1126"/>
    <s v="E3470GSX"/>
    <d v="2025-02-27T00:00:00"/>
    <x v="2"/>
    <s v="3269"/>
    <x v="35"/>
    <s v="PA"/>
    <x v="6"/>
    <x v="0"/>
    <d v="2025-02-27T00:00:00"/>
    <d v="1899-12-30T09:45:49"/>
    <d v="2025-02-27T00:00:00"/>
    <d v="1899-12-30T09:44:01"/>
    <d v="2025-02-27T00:00:00"/>
    <d v="1899-12-30T10:10:41"/>
    <x v="0"/>
    <x v="0"/>
    <s v="7022043942"/>
    <s v="FBO"/>
    <d v="1899-12-30T00:28:28"/>
    <x v="2644"/>
    <d v="1899-12-30T00:01:48"/>
    <s v="Granel"/>
    <s v="E001"/>
    <x v="2"/>
    <d v="1899-12-30T00:24:52"/>
    <d v="1899-12-30T00:26:40"/>
    <x v="4"/>
    <x v="4"/>
    <x v="1"/>
    <x v="2"/>
    <n v="0"/>
    <n v="0"/>
    <x v="0"/>
    <x v="2"/>
    <x v="1"/>
    <n v="0"/>
    <x v="5"/>
    <x v="1"/>
    <d v="1899-12-30T00:01:48"/>
    <d v="1899-12-30T00:01:48"/>
    <x v="0"/>
    <m/>
    <m/>
    <d v="1899-12-30T00:00:00"/>
    <d v="1899-12-30T00:24:52"/>
    <n v="5"/>
    <n v="-1.2500000000000289E-3"/>
    <n v="24.866666666668742"/>
    <x v="4"/>
    <x v="1"/>
  </r>
  <r>
    <x v="7"/>
    <s v="2025008124"/>
    <x v="0"/>
    <x v="1015"/>
    <s v="E9043KYN"/>
    <d v="2025-02-27T00:00:00"/>
    <x v="2"/>
    <s v="3262"/>
    <x v="40"/>
    <s v="PA"/>
    <x v="0"/>
    <x v="0"/>
    <d v="2025-02-27T00:00:00"/>
    <d v="1899-12-30T09:49:39"/>
    <d v="2025-02-27T00:00:00"/>
    <d v="1899-12-30T09:47:50"/>
    <d v="2025-02-27T00:00:00"/>
    <d v="1899-12-30T10:11:22"/>
    <x v="0"/>
    <x v="0"/>
    <s v="7022043943"/>
    <s v="EXW"/>
    <d v="1899-12-30T00:25:21"/>
    <x v="2856"/>
    <d v="1899-12-30T00:01:49"/>
    <s v="Granel"/>
    <s v="E001"/>
    <x v="1"/>
    <d v="1899-12-30T00:21:43"/>
    <d v="1899-12-30T00:23:32"/>
    <x v="4"/>
    <x v="4"/>
    <x v="1"/>
    <x v="2"/>
    <n v="0"/>
    <n v="0"/>
    <x v="0"/>
    <x v="2"/>
    <x v="1"/>
    <n v="0"/>
    <x v="5"/>
    <x v="1"/>
    <d v="1899-12-30T00:01:49"/>
    <d v="1899-12-30T00:01:49"/>
    <x v="0"/>
    <m/>
    <m/>
    <d v="1899-12-30T00:00:00"/>
    <d v="1899-12-30T00:21:43"/>
    <n v="5"/>
    <n v="-1.2615740740800074E-3"/>
    <n v="21.716666666668807"/>
    <x v="4"/>
    <x v="1"/>
  </r>
  <r>
    <x v="7"/>
    <s v="2025008126"/>
    <x v="0"/>
    <x v="1180"/>
    <s v="E8946JVD"/>
    <d v="2025-02-27T00:00:00"/>
    <x v="2"/>
    <s v="200225"/>
    <x v="44"/>
    <s v="PA"/>
    <x v="21"/>
    <x v="0"/>
    <d v="2025-02-27T00:00:00"/>
    <d v="1899-12-30T09:57:52"/>
    <d v="2025-02-27T00:00:00"/>
    <d v="1899-12-30T09:56:03"/>
    <d v="2025-02-27T00:00:00"/>
    <d v="1899-12-30T10:14:17"/>
    <x v="0"/>
    <x v="0"/>
    <s v="7022043944"/>
    <s v="FBO"/>
    <d v="1899-12-30T00:20:03"/>
    <x v="2857"/>
    <d v="1899-12-30T00:01:49"/>
    <s v="Granel"/>
    <s v="E001"/>
    <x v="2"/>
    <d v="1899-12-30T00:16:25"/>
    <d v="1899-12-30T00:18:14"/>
    <x v="4"/>
    <x v="4"/>
    <x v="1"/>
    <x v="0"/>
    <n v="0"/>
    <n v="0"/>
    <x v="0"/>
    <x v="0"/>
    <x v="1"/>
    <n v="0"/>
    <x v="5"/>
    <x v="1"/>
    <d v="1899-12-30T00:01:49"/>
    <d v="1899-12-30T00:01:49"/>
    <x v="0"/>
    <m/>
    <m/>
    <d v="1899-12-30T00:00:00"/>
    <d v="1899-12-30T00:16:25"/>
    <n v="5"/>
    <n v="-1.2615740740800074E-3"/>
    <n v="16.416666666662383"/>
    <x v="4"/>
    <x v="1"/>
  </r>
  <r>
    <x v="7"/>
    <s v="2025008121"/>
    <x v="0"/>
    <x v="1150"/>
    <s v="E5824JVY"/>
    <d v="2025-02-27T00:00:00"/>
    <x v="2"/>
    <s v="3269"/>
    <x v="35"/>
    <s v="PA"/>
    <x v="6"/>
    <x v="0"/>
    <d v="2025-02-27T00:00:00"/>
    <d v="1899-12-30T09:45:17"/>
    <d v="2025-02-27T00:00:00"/>
    <d v="1899-12-30T09:43:28"/>
    <d v="2025-02-27T00:00:00"/>
    <d v="1899-12-30T10:18:38"/>
    <x v="0"/>
    <x v="0"/>
    <s v="7022043945"/>
    <s v="FBO"/>
    <d v="1899-12-30T00:36:59"/>
    <x v="204"/>
    <d v="1899-12-30T00:01:49"/>
    <s v="Granel"/>
    <s v="E001"/>
    <x v="2"/>
    <d v="1899-12-30T00:33:21"/>
    <d v="1899-12-30T00:35:10"/>
    <x v="4"/>
    <x v="4"/>
    <x v="1"/>
    <x v="2"/>
    <n v="0"/>
    <n v="0"/>
    <x v="0"/>
    <x v="2"/>
    <x v="1"/>
    <n v="0"/>
    <x v="5"/>
    <x v="1"/>
    <d v="1899-12-30T00:01:49"/>
    <d v="1899-12-30T00:01:49"/>
    <x v="0"/>
    <m/>
    <m/>
    <d v="1899-12-30T00:00:00"/>
    <d v="1899-12-30T00:33:21"/>
    <n v="5"/>
    <n v="-1.2615740740700154E-3"/>
    <n v="33.349999999996818"/>
    <x v="4"/>
    <x v="1"/>
  </r>
  <r>
    <x v="7"/>
    <s v="2025008129"/>
    <x v="0"/>
    <x v="1171"/>
    <s v="E6823FDR"/>
    <d v="2025-02-27T00:00:00"/>
    <x v="2"/>
    <s v="200225"/>
    <x v="44"/>
    <s v="PA"/>
    <x v="21"/>
    <x v="0"/>
    <d v="2025-02-27T00:00:00"/>
    <d v="1899-12-30T10:06:49"/>
    <d v="2025-02-27T00:00:00"/>
    <d v="1899-12-30T10:05:00"/>
    <d v="2025-02-27T00:00:00"/>
    <d v="1899-12-30T10:21:10"/>
    <x v="0"/>
    <x v="0"/>
    <s v="7022043946"/>
    <s v="FBO"/>
    <d v="1899-12-30T00:17:59"/>
    <x v="2858"/>
    <d v="1899-12-30T00:01:49"/>
    <s v="Granel"/>
    <s v="E001"/>
    <x v="2"/>
    <d v="1899-12-30T00:14:21"/>
    <d v="1899-12-30T00:16:10"/>
    <x v="5"/>
    <x v="4"/>
    <x v="1"/>
    <x v="0"/>
    <n v="0"/>
    <n v="0"/>
    <x v="0"/>
    <x v="0"/>
    <x v="1"/>
    <n v="0"/>
    <x v="5"/>
    <x v="1"/>
    <d v="1899-12-30T00:01:49"/>
    <d v="1899-12-30T00:01:49"/>
    <x v="0"/>
    <m/>
    <m/>
    <d v="1899-12-30T00:00:00"/>
    <d v="1899-12-30T00:14:21"/>
    <n v="5"/>
    <n v="-1.2615740740700154E-3"/>
    <n v="14.350000000003202"/>
    <x v="4"/>
    <x v="1"/>
  </r>
  <r>
    <x v="7"/>
    <s v="2025008127"/>
    <x v="0"/>
    <x v="1186"/>
    <s v="E5043DXJ"/>
    <d v="2025-02-27T00:00:00"/>
    <x v="2"/>
    <s v="3264"/>
    <x v="36"/>
    <s v="PA"/>
    <x v="1"/>
    <x v="0"/>
    <d v="2025-02-27T00:00:00"/>
    <d v="1899-12-30T10:04:46"/>
    <d v="2025-02-27T00:00:00"/>
    <d v="1899-12-30T10:02:59"/>
    <d v="2025-02-27T00:00:00"/>
    <d v="1899-12-30T10:27:25"/>
    <x v="0"/>
    <x v="0"/>
    <s v="7022043947"/>
    <s v="FBO"/>
    <d v="1899-12-30T00:26:13"/>
    <x v="1021"/>
    <d v="1899-12-30T00:01:47"/>
    <s v="Granel"/>
    <s v="E001"/>
    <x v="2"/>
    <d v="1899-12-30T00:22:39"/>
    <d v="1899-12-30T00:24:26"/>
    <x v="5"/>
    <x v="4"/>
    <x v="1"/>
    <x v="2"/>
    <n v="0"/>
    <n v="0"/>
    <x v="0"/>
    <x v="2"/>
    <x v="1"/>
    <n v="0"/>
    <x v="5"/>
    <x v="1"/>
    <d v="1899-12-30T00:01:47"/>
    <d v="1899-12-30T00:01:47"/>
    <x v="0"/>
    <m/>
    <m/>
    <d v="1899-12-30T00:00:00"/>
    <d v="1899-12-30T00:22:39"/>
    <n v="5"/>
    <n v="-1.2384259259199948E-3"/>
    <n v="22.650000000004738"/>
    <x v="4"/>
    <x v="1"/>
  </r>
  <r>
    <x v="7"/>
    <s v="2025008130"/>
    <x v="0"/>
    <x v="1173"/>
    <m/>
    <d v="2025-02-27T00:00:00"/>
    <x v="2"/>
    <s v="200225"/>
    <x v="44"/>
    <s v="PA"/>
    <x v="21"/>
    <x v="0"/>
    <d v="2025-02-27T00:00:00"/>
    <d v="1899-12-30T10:13:05"/>
    <d v="2025-02-27T00:00:00"/>
    <d v="1899-12-30T10:11:16"/>
    <d v="2025-02-27T00:00:00"/>
    <d v="1899-12-30T10:29:14"/>
    <x v="0"/>
    <x v="0"/>
    <s v="7022043948"/>
    <s v="FBO"/>
    <d v="1899-12-30T00:19:47"/>
    <x v="2859"/>
    <d v="1899-12-30T00:01:49"/>
    <s v="Granel"/>
    <s v="E001"/>
    <x v="2"/>
    <d v="1899-12-30T00:16:09"/>
    <d v="1899-12-30T00:17:58"/>
    <x v="5"/>
    <x v="4"/>
    <x v="1"/>
    <x v="0"/>
    <n v="0"/>
    <n v="0"/>
    <x v="0"/>
    <x v="0"/>
    <x v="1"/>
    <n v="0"/>
    <x v="5"/>
    <x v="1"/>
    <d v="1899-12-30T00:01:49"/>
    <d v="1899-12-30T00:01:49"/>
    <x v="0"/>
    <m/>
    <m/>
    <d v="1899-12-30T00:00:00"/>
    <d v="1899-12-30T00:16:09"/>
    <n v="5"/>
    <n v="-1.2615740740700154E-3"/>
    <n v="16.150000000003164"/>
    <x v="4"/>
    <x v="1"/>
  </r>
  <r>
    <x v="7"/>
    <s v="2025008133"/>
    <x v="0"/>
    <x v="1031"/>
    <s v="E9461JBD"/>
    <d v="2025-02-27T00:00:00"/>
    <x v="2"/>
    <s v="3264"/>
    <x v="36"/>
    <s v="PA"/>
    <x v="1"/>
    <x v="0"/>
    <d v="2025-02-27T00:00:00"/>
    <d v="1899-12-30T10:19:37"/>
    <d v="2025-02-27T00:00:00"/>
    <d v="1899-12-30T10:17:48"/>
    <d v="2025-02-27T00:00:00"/>
    <d v="1899-12-30T10:42:55"/>
    <x v="0"/>
    <x v="0"/>
    <s v="7022043949"/>
    <s v="EXW"/>
    <d v="1899-12-30T00:26:56"/>
    <x v="2320"/>
    <d v="1899-12-30T00:01:49"/>
    <s v="Granel"/>
    <s v="E001"/>
    <x v="1"/>
    <d v="1899-12-30T00:23:18"/>
    <d v="1899-12-30T00:25:07"/>
    <x v="5"/>
    <x v="4"/>
    <x v="1"/>
    <x v="2"/>
    <n v="0"/>
    <n v="0"/>
    <x v="0"/>
    <x v="2"/>
    <x v="1"/>
    <n v="0"/>
    <x v="5"/>
    <x v="1"/>
    <d v="1899-12-30T00:01:49"/>
    <d v="1899-12-30T00:01:49"/>
    <x v="0"/>
    <m/>
    <m/>
    <d v="1899-12-30T00:00:00"/>
    <d v="1899-12-30T00:23:18"/>
    <n v="5"/>
    <n v="-1.2615740740700154E-3"/>
    <n v="23.30000000000636"/>
    <x v="4"/>
    <x v="1"/>
  </r>
  <r>
    <x v="7"/>
    <s v="2025008128"/>
    <x v="0"/>
    <x v="1036"/>
    <s v="E8822FFZ"/>
    <d v="2025-02-27T00:00:00"/>
    <x v="2"/>
    <s v="3262"/>
    <x v="40"/>
    <s v="PA"/>
    <x v="0"/>
    <x v="0"/>
    <d v="2025-02-27T00:00:00"/>
    <d v="1899-12-30T10:06:10"/>
    <d v="2025-02-27T00:00:00"/>
    <d v="1899-12-30T10:04:21"/>
    <d v="2025-02-27T00:00:00"/>
    <d v="1899-12-30T10:47:15"/>
    <x v="0"/>
    <x v="0"/>
    <s v="7022043950"/>
    <s v="FBO"/>
    <d v="1899-12-30T00:44:43"/>
    <x v="1708"/>
    <d v="1899-12-30T00:01:49"/>
    <s v="Granel"/>
    <s v="E001"/>
    <x v="2"/>
    <d v="1899-12-30T00:41:05"/>
    <d v="1899-12-30T00:42:54"/>
    <x v="5"/>
    <x v="4"/>
    <x v="1"/>
    <x v="2"/>
    <n v="0"/>
    <n v="0"/>
    <x v="0"/>
    <x v="2"/>
    <x v="1"/>
    <n v="0"/>
    <x v="5"/>
    <x v="1"/>
    <d v="1899-12-30T00:01:49"/>
    <d v="1899-12-30T00:01:49"/>
    <x v="0"/>
    <m/>
    <m/>
    <d v="1899-12-30T00:00:00"/>
    <d v="1899-12-30T00:41:05"/>
    <n v="5"/>
    <n v="-1.2615740740700154E-3"/>
    <n v="41.083333333343965"/>
    <x v="4"/>
    <x v="1"/>
  </r>
  <r>
    <x v="7"/>
    <s v="2025008134"/>
    <x v="0"/>
    <x v="1052"/>
    <s v="E7977MGZ"/>
    <d v="2025-02-27T00:00:00"/>
    <x v="2"/>
    <s v="3264"/>
    <x v="36"/>
    <s v="PA"/>
    <x v="1"/>
    <x v="0"/>
    <d v="2025-02-27T00:00:00"/>
    <d v="1899-12-30T10:20:45"/>
    <d v="2025-02-27T00:00:00"/>
    <d v="1899-12-30T10:18:56"/>
    <d v="2025-02-27T00:00:00"/>
    <d v="1899-12-30T10:54:29"/>
    <x v="0"/>
    <x v="0"/>
    <s v="7022043951"/>
    <s v="FBO"/>
    <d v="1899-12-30T00:37:22"/>
    <x v="146"/>
    <d v="1899-12-30T00:01:49"/>
    <s v="Granel"/>
    <s v="E001"/>
    <x v="2"/>
    <d v="1899-12-30T00:33:44"/>
    <d v="1899-12-30T00:35:33"/>
    <x v="5"/>
    <x v="4"/>
    <x v="1"/>
    <x v="2"/>
    <n v="0"/>
    <n v="0"/>
    <x v="0"/>
    <x v="2"/>
    <x v="1"/>
    <n v="0"/>
    <x v="5"/>
    <x v="1"/>
    <d v="1899-12-30T00:01:49"/>
    <d v="1899-12-30T00:01:49"/>
    <x v="0"/>
    <m/>
    <m/>
    <d v="1899-12-30T00:00:00"/>
    <d v="1899-12-30T00:33:44"/>
    <n v="5"/>
    <n v="-1.2615740740800074E-3"/>
    <n v="33.733333333324829"/>
    <x v="4"/>
    <x v="1"/>
  </r>
  <r>
    <x v="7"/>
    <s v="2025008145"/>
    <x v="0"/>
    <x v="1068"/>
    <s v="E9533LGJ"/>
    <d v="2025-02-27T00:00:00"/>
    <x v="2"/>
    <s v="3277"/>
    <x v="45"/>
    <s v="PA"/>
    <x v="2"/>
    <x v="0"/>
    <d v="2025-02-27T00:00:00"/>
    <d v="1899-12-30T10:40:04"/>
    <d v="2025-02-27T00:00:00"/>
    <d v="1899-12-30T10:38:15"/>
    <d v="2025-02-27T00:00:00"/>
    <d v="1899-12-30T10:57:44"/>
    <x v="0"/>
    <x v="0"/>
    <s v="7022043952"/>
    <s v="FBO"/>
    <d v="1899-12-30T00:21:18"/>
    <x v="2851"/>
    <d v="1899-12-30T00:01:49"/>
    <s v="Ensacado"/>
    <s v="E002"/>
    <x v="2"/>
    <d v="1899-12-30T00:17:40"/>
    <d v="1899-12-30T00:19:29"/>
    <x v="5"/>
    <x v="4"/>
    <x v="1"/>
    <x v="1"/>
    <n v="0"/>
    <n v="0"/>
    <x v="0"/>
    <x v="1"/>
    <x v="1"/>
    <n v="0"/>
    <x v="5"/>
    <x v="1"/>
    <d v="1899-12-30T00:01:49"/>
    <d v="1899-12-30T00:01:49"/>
    <x v="0"/>
    <m/>
    <m/>
    <d v="1899-12-30T00:00:00"/>
    <d v="1899-12-30T00:17:40"/>
    <n v="5"/>
    <n v="-1.2615740740700154E-3"/>
    <n v="17.666666666668736"/>
    <x v="4"/>
    <x v="1"/>
  </r>
  <r>
    <x v="7"/>
    <s v="2025008131"/>
    <x v="0"/>
    <x v="1039"/>
    <s v="E5730JVY"/>
    <d v="2025-02-27T00:00:00"/>
    <x v="2"/>
    <s v="3262"/>
    <x v="40"/>
    <s v="PA"/>
    <x v="0"/>
    <x v="0"/>
    <d v="2025-02-27T00:00:00"/>
    <d v="1899-12-30T10:13:27"/>
    <d v="2025-02-27T00:00:00"/>
    <d v="1899-12-30T10:11:39"/>
    <d v="2025-02-27T00:00:00"/>
    <d v="1899-12-30T11:03:06"/>
    <x v="0"/>
    <x v="0"/>
    <s v="7022043953"/>
    <s v="FBO"/>
    <d v="1899-12-30T00:53:15"/>
    <x v="1853"/>
    <d v="1899-12-30T00:01:48"/>
    <s v="Granel"/>
    <s v="E001"/>
    <x v="2"/>
    <d v="1899-12-30T00:49:39"/>
    <d v="1899-12-30T00:51:27"/>
    <x v="5"/>
    <x v="4"/>
    <x v="1"/>
    <x v="2"/>
    <n v="0"/>
    <n v="0"/>
    <x v="0"/>
    <x v="2"/>
    <x v="1"/>
    <n v="0"/>
    <x v="5"/>
    <x v="0"/>
    <d v="1899-12-30T00:01:48"/>
    <d v="1899-12-30T00:01:48"/>
    <x v="0"/>
    <m/>
    <m/>
    <d v="1899-12-30T00:00:00"/>
    <d v="1899-12-30T00:49:39"/>
    <n v="5"/>
    <n v="-1.2499999999999734E-3"/>
    <n v="49.650000000004802"/>
    <x v="5"/>
    <x v="0"/>
  </r>
  <r>
    <x v="7"/>
    <s v="2025008136"/>
    <x v="0"/>
    <x v="1003"/>
    <s v="E0247JRH"/>
    <d v="2025-02-27T00:00:00"/>
    <x v="2"/>
    <s v="3264"/>
    <x v="36"/>
    <s v="PA"/>
    <x v="1"/>
    <x v="0"/>
    <d v="2025-02-27T00:00:00"/>
    <d v="1899-12-30T10:22:13"/>
    <d v="2025-02-27T00:00:00"/>
    <d v="1899-12-30T10:20:25"/>
    <d v="2025-02-27T00:00:00"/>
    <d v="1899-12-30T11:05:49"/>
    <x v="0"/>
    <x v="0"/>
    <s v="7022043954"/>
    <s v="FBO"/>
    <d v="1899-12-30T00:47:12"/>
    <x v="802"/>
    <d v="1899-12-30T00:01:48"/>
    <s v="Granel"/>
    <s v="E001"/>
    <x v="2"/>
    <d v="1899-12-30T00:43:36"/>
    <d v="1899-12-30T00:45:24"/>
    <x v="5"/>
    <x v="4"/>
    <x v="1"/>
    <x v="2"/>
    <n v="0"/>
    <n v="0"/>
    <x v="0"/>
    <x v="2"/>
    <x v="1"/>
    <n v="0"/>
    <x v="5"/>
    <x v="1"/>
    <d v="1899-12-30T00:01:48"/>
    <d v="1899-12-30T00:01:48"/>
    <x v="0"/>
    <m/>
    <m/>
    <d v="1899-12-30T00:00:00"/>
    <d v="1899-12-30T00:43:36"/>
    <n v="5"/>
    <n v="-1.2500000000000289E-3"/>
    <n v="43.600000000003135"/>
    <x v="5"/>
    <x v="1"/>
  </r>
  <r>
    <x v="7"/>
    <s v="2025008135"/>
    <x v="0"/>
    <x v="1164"/>
    <s v="E0974JKJ"/>
    <d v="2025-02-27T00:00:00"/>
    <x v="2"/>
    <s v="3269"/>
    <x v="35"/>
    <s v="PA"/>
    <x v="6"/>
    <x v="0"/>
    <d v="2025-02-27T00:00:00"/>
    <d v="1899-12-30T10:21:57"/>
    <d v="2025-02-27T00:00:00"/>
    <d v="1899-12-30T10:20:10"/>
    <d v="2025-02-27T00:00:00"/>
    <d v="1899-12-30T11:09:26"/>
    <x v="0"/>
    <x v="0"/>
    <s v="7022043955"/>
    <s v="FBO"/>
    <d v="1899-12-30T00:51:03"/>
    <x v="2655"/>
    <d v="1899-12-30T00:01:47"/>
    <s v="Granel"/>
    <s v="E001"/>
    <x v="2"/>
    <d v="1899-12-30T00:47:29"/>
    <d v="1899-12-30T00:49:16"/>
    <x v="5"/>
    <x v="4"/>
    <x v="1"/>
    <x v="2"/>
    <n v="0"/>
    <n v="0"/>
    <x v="0"/>
    <x v="2"/>
    <x v="1"/>
    <n v="0"/>
    <x v="5"/>
    <x v="0"/>
    <d v="1899-12-30T00:01:47"/>
    <d v="1899-12-30T00:01:47"/>
    <x v="0"/>
    <m/>
    <m/>
    <d v="1899-12-30T00:00:00"/>
    <d v="1899-12-30T00:47:29"/>
    <n v="5"/>
    <n v="-1.2384259259199948E-3"/>
    <n v="47.483333333337612"/>
    <x v="5"/>
    <x v="0"/>
  </r>
  <r>
    <x v="7"/>
    <s v="2025008137"/>
    <x v="0"/>
    <x v="1016"/>
    <s v="E8976JGF"/>
    <d v="2025-02-27T00:00:00"/>
    <x v="2"/>
    <s v="3264"/>
    <x v="36"/>
    <s v="PA"/>
    <x v="1"/>
    <x v="0"/>
    <d v="2025-02-27T00:00:00"/>
    <d v="1899-12-30T10:23:47"/>
    <d v="2025-02-27T00:00:00"/>
    <d v="1899-12-30T10:21:59"/>
    <d v="2025-02-27T00:00:00"/>
    <d v="1899-12-30T11:13:34"/>
    <x v="0"/>
    <x v="0"/>
    <s v="7022043956"/>
    <s v="EXW"/>
    <d v="1899-12-30T00:53:23"/>
    <x v="2860"/>
    <d v="1899-12-30T00:01:48"/>
    <s v="Granel"/>
    <s v="E001"/>
    <x v="1"/>
    <d v="1899-12-30T00:49:47"/>
    <d v="1899-12-30T00:51:35"/>
    <x v="5"/>
    <x v="4"/>
    <x v="1"/>
    <x v="2"/>
    <n v="0"/>
    <n v="0"/>
    <x v="0"/>
    <x v="2"/>
    <x v="1"/>
    <n v="0"/>
    <x v="5"/>
    <x v="0"/>
    <d v="1899-12-30T00:01:48"/>
    <d v="1899-12-30T00:01:48"/>
    <x v="0"/>
    <m/>
    <m/>
    <d v="1899-12-30T00:00:00"/>
    <d v="1899-12-30T00:49:47"/>
    <n v="5"/>
    <n v="-1.2500000000000289E-3"/>
    <n v="49.783333333334369"/>
    <x v="5"/>
    <x v="0"/>
  </r>
  <r>
    <x v="7"/>
    <s v="2025008140"/>
    <x v="0"/>
    <x v="1013"/>
    <s v="E3888GZR"/>
    <d v="2025-02-27T00:00:00"/>
    <x v="2"/>
    <s v="3269"/>
    <x v="35"/>
    <s v="PA"/>
    <x v="15"/>
    <x v="0"/>
    <d v="2025-02-27T00:00:00"/>
    <d v="1899-12-30T10:28:55"/>
    <d v="2025-02-27T00:00:00"/>
    <d v="1899-12-30T10:27:06"/>
    <d v="2025-02-27T00:00:00"/>
    <d v="1899-12-30T11:13:52"/>
    <x v="0"/>
    <x v="0"/>
    <s v="7022043957"/>
    <s v="EXW"/>
    <d v="1899-12-30T00:48:35"/>
    <x v="2861"/>
    <d v="1899-12-30T00:01:49"/>
    <s v="Granel"/>
    <s v="E001"/>
    <x v="1"/>
    <d v="1899-12-30T00:44:57"/>
    <d v="1899-12-30T00:46:46"/>
    <x v="5"/>
    <x v="4"/>
    <x v="1"/>
    <x v="2"/>
    <n v="0"/>
    <n v="0"/>
    <x v="0"/>
    <x v="2"/>
    <x v="1"/>
    <n v="0"/>
    <x v="5"/>
    <x v="1"/>
    <d v="1899-12-30T00:01:49"/>
    <d v="1899-12-30T00:01:49"/>
    <x v="0"/>
    <m/>
    <m/>
    <d v="1899-12-30T00:00:00"/>
    <d v="1899-12-30T00:44:57"/>
    <n v="5"/>
    <n v="-1.2615740740800074E-3"/>
    <n v="44.949999999988798"/>
    <x v="5"/>
    <x v="1"/>
  </r>
  <r>
    <x v="7"/>
    <s v="2025008141"/>
    <x v="0"/>
    <x v="1151"/>
    <s v="E5811MHB"/>
    <d v="2025-02-27T00:00:00"/>
    <x v="2"/>
    <s v="3269"/>
    <x v="35"/>
    <s v="PA"/>
    <x v="6"/>
    <x v="0"/>
    <d v="2025-02-27T00:00:00"/>
    <d v="1899-12-30T10:31:16"/>
    <d v="2025-02-27T00:00:00"/>
    <d v="1899-12-30T10:29:27"/>
    <d v="2025-02-27T00:00:00"/>
    <d v="1899-12-30T11:17:53"/>
    <x v="0"/>
    <x v="0"/>
    <s v="7022043958"/>
    <s v="FBO"/>
    <d v="1899-12-30T00:50:15"/>
    <x v="2862"/>
    <d v="1899-12-30T00:01:49"/>
    <s v="Granel"/>
    <s v="E001"/>
    <x v="2"/>
    <d v="1899-12-30T00:46:37"/>
    <d v="1899-12-30T00:48:26"/>
    <x v="5"/>
    <x v="4"/>
    <x v="1"/>
    <x v="2"/>
    <n v="0"/>
    <n v="0"/>
    <x v="0"/>
    <x v="2"/>
    <x v="1"/>
    <n v="0"/>
    <x v="5"/>
    <x v="0"/>
    <d v="1899-12-30T00:01:49"/>
    <d v="1899-12-30T00:01:49"/>
    <x v="0"/>
    <m/>
    <m/>
    <d v="1899-12-30T00:00:00"/>
    <d v="1899-12-30T00:46:37"/>
    <n v="5"/>
    <n v="-1.2615740740700154E-3"/>
    <n v="46.616666666659192"/>
    <x v="5"/>
    <x v="0"/>
  </r>
  <r>
    <x v="7"/>
    <s v="2025008148"/>
    <x v="0"/>
    <x v="1030"/>
    <s v="E4771KNH"/>
    <d v="2025-02-27T00:00:00"/>
    <x v="2"/>
    <s v="3264"/>
    <x v="36"/>
    <s v="PA"/>
    <x v="1"/>
    <x v="0"/>
    <d v="2025-02-27T00:00:00"/>
    <d v="1899-12-30T10:44:52"/>
    <d v="2025-02-27T00:00:00"/>
    <d v="1899-12-30T10:43:04"/>
    <d v="2025-02-27T00:00:00"/>
    <d v="1899-12-30T11:21:07"/>
    <x v="0"/>
    <x v="0"/>
    <s v="7022043959"/>
    <s v="FBO"/>
    <d v="1899-12-30T00:39:51"/>
    <x v="1790"/>
    <d v="1899-12-30T00:01:48"/>
    <s v="Granel"/>
    <s v="E001"/>
    <x v="2"/>
    <d v="1899-12-30T00:36:15"/>
    <d v="1899-12-30T00:38:03"/>
    <x v="5"/>
    <x v="4"/>
    <x v="1"/>
    <x v="2"/>
    <n v="0"/>
    <n v="0"/>
    <x v="0"/>
    <x v="2"/>
    <x v="1"/>
    <n v="0"/>
    <x v="5"/>
    <x v="1"/>
    <d v="1899-12-30T00:01:48"/>
    <d v="1899-12-30T00:01:48"/>
    <x v="0"/>
    <m/>
    <m/>
    <d v="1899-12-30T00:00:00"/>
    <d v="1899-12-30T00:36:15"/>
    <n v="5"/>
    <n v="-1.2499999999999734E-3"/>
    <n v="36.250000000012783"/>
    <x v="5"/>
    <x v="1"/>
  </r>
  <r>
    <x v="7"/>
    <s v="2025008142"/>
    <x v="0"/>
    <x v="1051"/>
    <s v="E4258HML"/>
    <d v="2025-02-27T00:00:00"/>
    <x v="2"/>
    <s v="3269"/>
    <x v="35"/>
    <s v="PA"/>
    <x v="6"/>
    <x v="0"/>
    <d v="2025-02-27T00:00:00"/>
    <d v="1899-12-30T10:33:35"/>
    <d v="2025-02-27T00:00:00"/>
    <d v="1899-12-30T10:31:46"/>
    <d v="2025-02-27T00:00:00"/>
    <d v="1899-12-30T11:22:04"/>
    <x v="0"/>
    <x v="0"/>
    <s v="7022043960"/>
    <s v="FBO"/>
    <d v="1899-12-30T00:52:07"/>
    <x v="2863"/>
    <d v="1899-12-30T00:01:49"/>
    <s v="Granel"/>
    <s v="E001"/>
    <x v="2"/>
    <d v="1899-12-30T00:48:29"/>
    <d v="1899-12-30T00:50:18"/>
    <x v="5"/>
    <x v="4"/>
    <x v="1"/>
    <x v="2"/>
    <n v="0"/>
    <n v="0"/>
    <x v="0"/>
    <x v="2"/>
    <x v="1"/>
    <n v="0"/>
    <x v="5"/>
    <x v="0"/>
    <d v="1899-12-30T00:01:49"/>
    <d v="1899-12-30T00:01:49"/>
    <x v="0"/>
    <m/>
    <m/>
    <d v="1899-12-30T00:00:00"/>
    <d v="1899-12-30T00:48:29"/>
    <n v="5"/>
    <n v="-1.2615740740800074E-3"/>
    <n v="48.48333333333121"/>
    <x v="5"/>
    <x v="0"/>
  </r>
  <r>
    <x v="7"/>
    <s v="2025008158"/>
    <x v="0"/>
    <x v="1174"/>
    <s v="E3975CCV"/>
    <d v="2025-02-27T00:00:00"/>
    <x v="2"/>
    <s v="200225"/>
    <x v="44"/>
    <s v="PA"/>
    <x v="21"/>
    <x v="0"/>
    <d v="2025-02-27T00:00:00"/>
    <d v="1899-12-30T11:10:12"/>
    <d v="2025-02-27T00:00:00"/>
    <d v="1899-12-30T11:08:22"/>
    <d v="2025-02-27T00:00:00"/>
    <d v="1899-12-30T11:28:37"/>
    <x v="0"/>
    <x v="0"/>
    <s v="7022043961"/>
    <s v="FBO"/>
    <d v="1899-12-30T00:22:05"/>
    <x v="646"/>
    <d v="1899-12-30T00:01:50"/>
    <s v="Granel"/>
    <s v="E001"/>
    <x v="2"/>
    <d v="1899-12-30T00:18:25"/>
    <d v="1899-12-30T00:20:15"/>
    <x v="9"/>
    <x v="4"/>
    <x v="1"/>
    <x v="0"/>
    <n v="0"/>
    <n v="0"/>
    <x v="0"/>
    <x v="0"/>
    <x v="1"/>
    <n v="0"/>
    <x v="5"/>
    <x v="1"/>
    <d v="1899-12-30T00:01:50"/>
    <d v="1899-12-30T00:01:50"/>
    <x v="0"/>
    <m/>
    <m/>
    <d v="1899-12-30T00:00:00"/>
    <d v="1899-12-30T00:18:25"/>
    <n v="5"/>
    <n v="-1.273148148149994E-3"/>
    <n v="18.416666666664057"/>
    <x v="5"/>
    <x v="1"/>
  </r>
  <r>
    <x v="7"/>
    <s v="2025008152"/>
    <x v="0"/>
    <x v="1023"/>
    <s v="E9297MPF"/>
    <d v="2025-02-27T00:00:00"/>
    <x v="2"/>
    <s v="3260"/>
    <x v="41"/>
    <s v="PA"/>
    <x v="20"/>
    <x v="0"/>
    <d v="2025-02-27T00:00:00"/>
    <d v="1899-12-30T10:59:00"/>
    <d v="2025-02-27T00:00:00"/>
    <d v="1899-12-30T10:57:11"/>
    <d v="2025-02-27T00:00:00"/>
    <d v="1899-12-30T11:29:10"/>
    <x v="0"/>
    <x v="0"/>
    <s v="7022043962"/>
    <s v="EXW"/>
    <d v="1899-12-30T00:33:48"/>
    <x v="486"/>
    <d v="1899-12-30T00:01:49"/>
    <s v="Granel"/>
    <s v="E001"/>
    <x v="1"/>
    <d v="1899-12-30T00:30:10"/>
    <d v="1899-12-30T00:31:59"/>
    <x v="5"/>
    <x v="4"/>
    <x v="1"/>
    <x v="2"/>
    <n v="0"/>
    <n v="0"/>
    <x v="0"/>
    <x v="2"/>
    <x v="1"/>
    <n v="0"/>
    <x v="5"/>
    <x v="1"/>
    <d v="1899-12-30T00:01:49"/>
    <d v="1899-12-30T00:01:49"/>
    <x v="0"/>
    <m/>
    <m/>
    <d v="1899-12-30T00:00:00"/>
    <d v="1899-12-30T00:30:10"/>
    <n v="5"/>
    <n v="-1.2615740740800074E-3"/>
    <n v="30.166666666660856"/>
    <x v="5"/>
    <x v="1"/>
  </r>
  <r>
    <x v="7"/>
    <s v="2025008144"/>
    <x v="0"/>
    <x v="1029"/>
    <s v="E4421MGY"/>
    <d v="2025-02-27T00:00:00"/>
    <x v="2"/>
    <s v="3269"/>
    <x v="35"/>
    <s v="PA"/>
    <x v="6"/>
    <x v="0"/>
    <d v="2025-02-27T00:00:00"/>
    <d v="1899-12-30T10:39:49"/>
    <d v="2025-02-27T00:00:00"/>
    <d v="1899-12-30T10:38:00"/>
    <d v="2025-02-27T00:00:00"/>
    <d v="1899-12-30T11:30:51"/>
    <x v="0"/>
    <x v="0"/>
    <s v="7022043963"/>
    <s v="FBO"/>
    <d v="1899-12-30T00:54:40"/>
    <x v="2829"/>
    <d v="1899-12-30T00:01:49"/>
    <s v="Granel"/>
    <s v="E001"/>
    <x v="2"/>
    <d v="1899-12-30T00:51:02"/>
    <d v="1899-12-30T00:52:51"/>
    <x v="5"/>
    <x v="4"/>
    <x v="1"/>
    <x v="2"/>
    <n v="0"/>
    <n v="0"/>
    <x v="0"/>
    <x v="2"/>
    <x v="1"/>
    <n v="0"/>
    <x v="5"/>
    <x v="0"/>
    <d v="1899-12-30T00:01:49"/>
    <d v="1899-12-30T00:01:49"/>
    <x v="0"/>
    <m/>
    <m/>
    <d v="1899-12-30T00:00:00"/>
    <d v="1899-12-30T00:51:02"/>
    <n v="5"/>
    <n v="-1.2615740740700154E-3"/>
    <n v="51.033333333326411"/>
    <x v="5"/>
    <x v="0"/>
  </r>
  <r>
    <x v="7"/>
    <s v="2025008159"/>
    <x v="0"/>
    <x v="1180"/>
    <s v="E8946JVD"/>
    <d v="2025-02-27T00:00:00"/>
    <x v="2"/>
    <s v="200225"/>
    <x v="44"/>
    <s v="PA"/>
    <x v="21"/>
    <x v="0"/>
    <d v="2025-02-27T00:00:00"/>
    <d v="1899-12-30T11:14:46"/>
    <d v="2025-02-27T00:00:00"/>
    <d v="1899-12-30T11:12:57"/>
    <d v="2025-02-27T00:00:00"/>
    <d v="1899-12-30T11:31:13"/>
    <x v="0"/>
    <x v="0"/>
    <s v="7022043964"/>
    <s v="FBO"/>
    <d v="1899-12-30T00:20:05"/>
    <x v="2591"/>
    <d v="1899-12-30T00:01:49"/>
    <s v="Granel"/>
    <s v="E001"/>
    <x v="2"/>
    <d v="1899-12-30T00:16:27"/>
    <d v="1899-12-30T00:18:16"/>
    <x v="9"/>
    <x v="4"/>
    <x v="1"/>
    <x v="0"/>
    <n v="0"/>
    <n v="0"/>
    <x v="0"/>
    <x v="0"/>
    <x v="1"/>
    <n v="0"/>
    <x v="5"/>
    <x v="1"/>
    <d v="1899-12-30T00:01:49"/>
    <d v="1899-12-30T00:01:49"/>
    <x v="0"/>
    <m/>
    <m/>
    <d v="1899-12-30T00:00:00"/>
    <d v="1899-12-30T00:16:27"/>
    <n v="5"/>
    <n v="-1.2615740740700154E-3"/>
    <n v="16.449999999998415"/>
    <x v="5"/>
    <x v="1"/>
  </r>
  <r>
    <x v="7"/>
    <s v="2025008146"/>
    <x v="0"/>
    <x v="1044"/>
    <s v="E8916KGF"/>
    <d v="2025-02-27T00:00:00"/>
    <x v="2"/>
    <s v="3269"/>
    <x v="35"/>
    <s v="PA"/>
    <x v="6"/>
    <x v="0"/>
    <d v="2025-02-27T00:00:00"/>
    <d v="1899-12-30T10:41:30"/>
    <d v="2025-02-27T00:00:00"/>
    <d v="1899-12-30T10:39:41"/>
    <d v="2025-02-27T00:00:00"/>
    <d v="1899-12-30T11:33:02"/>
    <x v="0"/>
    <x v="0"/>
    <s v="7022043965"/>
    <s v="FBO"/>
    <d v="1899-12-30T00:55:10"/>
    <x v="1440"/>
    <d v="1899-12-30T00:01:49"/>
    <s v="Granel"/>
    <s v="E001"/>
    <x v="2"/>
    <d v="1899-12-30T00:51:32"/>
    <d v="1899-12-30T00:53:21"/>
    <x v="5"/>
    <x v="4"/>
    <x v="1"/>
    <x v="2"/>
    <n v="0"/>
    <n v="0"/>
    <x v="0"/>
    <x v="2"/>
    <x v="1"/>
    <n v="0"/>
    <x v="5"/>
    <x v="0"/>
    <d v="1899-12-30T00:01:49"/>
    <d v="1899-12-30T00:01:49"/>
    <x v="0"/>
    <m/>
    <m/>
    <d v="1899-12-30T00:00:00"/>
    <d v="1899-12-30T00:51:32"/>
    <n v="5"/>
    <n v="-1.2615740740699599E-3"/>
    <n v="51.533333333337602"/>
    <x v="5"/>
    <x v="0"/>
  </r>
  <r>
    <x v="7"/>
    <s v="2025008156"/>
    <x v="0"/>
    <x v="1055"/>
    <s v="E5813KFK"/>
    <d v="2025-02-27T00:00:00"/>
    <x v="2"/>
    <s v="3264"/>
    <x v="36"/>
    <s v="PA"/>
    <x v="1"/>
    <x v="0"/>
    <d v="2025-02-27T00:00:00"/>
    <d v="1899-12-30T11:06:28"/>
    <d v="2025-02-27T00:00:00"/>
    <d v="1899-12-30T11:04:38"/>
    <d v="2025-02-27T00:00:00"/>
    <d v="1899-12-30T11:35:31"/>
    <x v="0"/>
    <x v="0"/>
    <s v="7022043966"/>
    <s v="FBO"/>
    <d v="1899-12-30T00:32:43"/>
    <x v="1025"/>
    <d v="1899-12-30T00:01:50"/>
    <s v="Granel"/>
    <s v="E001"/>
    <x v="2"/>
    <d v="1899-12-30T00:29:03"/>
    <d v="1899-12-30T00:30:53"/>
    <x v="9"/>
    <x v="4"/>
    <x v="1"/>
    <x v="2"/>
    <n v="0"/>
    <n v="0"/>
    <x v="0"/>
    <x v="2"/>
    <x v="1"/>
    <n v="0"/>
    <x v="5"/>
    <x v="1"/>
    <d v="1899-12-30T00:01:50"/>
    <d v="1899-12-30T00:01:50"/>
    <x v="0"/>
    <m/>
    <m/>
    <d v="1899-12-30T00:00:00"/>
    <d v="1899-12-30T00:29:03"/>
    <n v="5"/>
    <n v="-1.273148148140002E-3"/>
    <n v="29.050000000012773"/>
    <x v="5"/>
    <x v="1"/>
  </r>
  <r>
    <x v="7"/>
    <s v="2025008157"/>
    <x v="0"/>
    <x v="1098"/>
    <s v="E4446DBR"/>
    <d v="2025-02-27T00:00:00"/>
    <x v="2"/>
    <s v="3283"/>
    <x v="37"/>
    <s v="PA"/>
    <x v="2"/>
    <x v="0"/>
    <d v="2025-02-27T00:00:00"/>
    <d v="1899-12-30T11:08:41"/>
    <d v="2025-02-27T00:00:00"/>
    <d v="1899-12-30T11:06:51"/>
    <d v="2025-02-27T00:00:00"/>
    <d v="1899-12-30T11:39:04"/>
    <x v="0"/>
    <x v="0"/>
    <s v="7022043967"/>
    <s v="EXW"/>
    <d v="1899-12-30T00:34:03"/>
    <x v="1000"/>
    <d v="1899-12-30T00:01:50"/>
    <s v="Ensacado"/>
    <s v="E002"/>
    <x v="1"/>
    <d v="1899-12-30T00:30:23"/>
    <d v="1899-12-30T00:32:13"/>
    <x v="9"/>
    <x v="4"/>
    <x v="1"/>
    <x v="1"/>
    <n v="0"/>
    <n v="0"/>
    <x v="0"/>
    <x v="1"/>
    <x v="1"/>
    <n v="0"/>
    <x v="5"/>
    <x v="1"/>
    <d v="1899-12-30T00:01:50"/>
    <d v="1899-12-30T00:01:50"/>
    <x v="0"/>
    <m/>
    <m/>
    <d v="1899-12-30T00:00:00"/>
    <d v="1899-12-30T00:30:23"/>
    <n v="5"/>
    <n v="-1.273148148149994E-3"/>
    <n v="30.383333333323186"/>
    <x v="5"/>
    <x v="1"/>
  </r>
  <r>
    <x v="7"/>
    <s v="2025008162"/>
    <x v="0"/>
    <x v="979"/>
    <s v="E1228KBR"/>
    <d v="2025-02-27T00:00:00"/>
    <x v="2"/>
    <s v="3260"/>
    <x v="41"/>
    <s v="PA"/>
    <x v="20"/>
    <x v="0"/>
    <d v="2025-02-27T00:00:00"/>
    <d v="1899-12-30T11:21:19"/>
    <d v="2025-02-27T00:00:00"/>
    <d v="1899-12-30T11:19:30"/>
    <d v="2025-02-27T00:00:00"/>
    <d v="1899-12-30T11:43:32"/>
    <x v="0"/>
    <x v="0"/>
    <s v="7022043968"/>
    <s v="EXW"/>
    <d v="1899-12-30T00:25:51"/>
    <x v="2864"/>
    <d v="1899-12-30T00:01:49"/>
    <s v="Granel"/>
    <s v="E001"/>
    <x v="1"/>
    <d v="1899-12-30T00:22:13"/>
    <d v="1899-12-30T00:24:02"/>
    <x v="9"/>
    <x v="4"/>
    <x v="1"/>
    <x v="2"/>
    <n v="0"/>
    <n v="0"/>
    <x v="0"/>
    <x v="2"/>
    <x v="1"/>
    <n v="0"/>
    <x v="5"/>
    <x v="1"/>
    <d v="1899-12-30T00:01:49"/>
    <d v="1899-12-30T00:01:49"/>
    <x v="0"/>
    <m/>
    <m/>
    <d v="1899-12-30T00:00:00"/>
    <d v="1899-12-30T00:22:13"/>
    <n v="5"/>
    <n v="-1.2615740740700154E-3"/>
    <n v="22.21666666666561"/>
    <x v="5"/>
    <x v="1"/>
  </r>
  <r>
    <x v="7"/>
    <s v="2025008166"/>
    <x v="0"/>
    <x v="1171"/>
    <s v="E6823FDR"/>
    <d v="2025-02-27T00:00:00"/>
    <x v="2"/>
    <s v="200225"/>
    <x v="44"/>
    <s v="PA"/>
    <x v="21"/>
    <x v="0"/>
    <d v="2025-02-27T00:00:00"/>
    <d v="1899-12-30T11:30:53"/>
    <d v="2025-02-27T00:00:00"/>
    <d v="1899-12-30T11:29:04"/>
    <d v="2025-02-27T00:00:00"/>
    <d v="1899-12-30T11:45:28"/>
    <x v="0"/>
    <x v="0"/>
    <s v="7022043969"/>
    <s v="FBO"/>
    <d v="1899-12-30T00:18:13"/>
    <x v="2081"/>
    <d v="1899-12-30T00:01:49"/>
    <s v="Granel"/>
    <s v="E001"/>
    <x v="2"/>
    <d v="1899-12-30T00:14:35"/>
    <d v="1899-12-30T00:16:24"/>
    <x v="9"/>
    <x v="4"/>
    <x v="1"/>
    <x v="0"/>
    <n v="0"/>
    <n v="0"/>
    <x v="0"/>
    <x v="0"/>
    <x v="1"/>
    <n v="0"/>
    <x v="5"/>
    <x v="1"/>
    <d v="1899-12-30T00:01:49"/>
    <d v="1899-12-30T00:01:49"/>
    <x v="0"/>
    <m/>
    <m/>
    <d v="1899-12-30T00:00:00"/>
    <d v="1899-12-30T00:14:35"/>
    <n v="5"/>
    <n v="-1.2615740740700154E-3"/>
    <n v="14.583333333340782"/>
    <x v="5"/>
    <x v="1"/>
  </r>
  <r>
    <x v="7"/>
    <s v="2025008163"/>
    <x v="0"/>
    <x v="1028"/>
    <m/>
    <d v="2025-02-27T00:00:00"/>
    <x v="2"/>
    <s v="3282"/>
    <x v="42"/>
    <s v="PA"/>
    <x v="2"/>
    <x v="0"/>
    <d v="2025-02-27T00:00:00"/>
    <d v="1899-12-30T11:21:47"/>
    <d v="2025-02-27T00:00:00"/>
    <d v="1899-12-30T11:19:58"/>
    <d v="2025-02-27T00:00:00"/>
    <d v="1899-12-30T11:47:53"/>
    <x v="0"/>
    <x v="0"/>
    <s v="7022043970"/>
    <s v="FBO"/>
    <d v="1899-12-30T00:29:44"/>
    <x v="615"/>
    <d v="1899-12-30T00:01:49"/>
    <s v="Ensacado"/>
    <s v="E002"/>
    <x v="2"/>
    <d v="1899-12-30T00:26:06"/>
    <d v="1899-12-30T00:27:55"/>
    <x v="9"/>
    <x v="4"/>
    <x v="1"/>
    <x v="1"/>
    <n v="0"/>
    <n v="0"/>
    <x v="0"/>
    <x v="1"/>
    <x v="1"/>
    <n v="0"/>
    <x v="5"/>
    <x v="1"/>
    <d v="1899-12-30T00:01:49"/>
    <d v="1899-12-30T00:01:49"/>
    <x v="0"/>
    <m/>
    <m/>
    <d v="1899-12-30T00:00:00"/>
    <d v="1899-12-30T00:26:06"/>
    <n v="5"/>
    <n v="-1.2615740740799519E-3"/>
    <n v="26.1"/>
    <x v="5"/>
    <x v="1"/>
  </r>
  <r>
    <x v="7"/>
    <s v="2025008161"/>
    <x v="0"/>
    <x v="1037"/>
    <s v="E8077LMM"/>
    <d v="2025-02-27T00:00:00"/>
    <x v="2"/>
    <s v="3264"/>
    <x v="36"/>
    <s v="PA"/>
    <x v="1"/>
    <x v="0"/>
    <d v="2025-02-27T00:00:00"/>
    <d v="1899-12-30T11:16:40"/>
    <d v="2025-02-27T00:00:00"/>
    <d v="1899-12-30T11:14:51"/>
    <d v="2025-02-27T00:00:00"/>
    <d v="1899-12-30T11:54:06"/>
    <x v="0"/>
    <x v="0"/>
    <s v="7022043971"/>
    <s v="EXW"/>
    <d v="1899-12-30T00:41:04"/>
    <x v="2755"/>
    <d v="1899-12-30T00:01:49"/>
    <s v="Granel"/>
    <s v="E001"/>
    <x v="1"/>
    <d v="1899-12-30T00:37:26"/>
    <d v="1899-12-30T00:39:15"/>
    <x v="9"/>
    <x v="4"/>
    <x v="1"/>
    <x v="2"/>
    <n v="0"/>
    <n v="0"/>
    <x v="0"/>
    <x v="2"/>
    <x v="1"/>
    <n v="0"/>
    <x v="5"/>
    <x v="1"/>
    <d v="1899-12-30T00:01:49"/>
    <d v="1899-12-30T00:01:49"/>
    <x v="0"/>
    <m/>
    <m/>
    <d v="1899-12-30T00:00:00"/>
    <d v="1899-12-30T00:37:26"/>
    <n v="5"/>
    <n v="-1.2615740740800074E-3"/>
    <n v="37.43333333333284"/>
    <x v="5"/>
    <x v="1"/>
  </r>
  <r>
    <x v="7"/>
    <s v="2025008155"/>
    <x v="0"/>
    <x v="1178"/>
    <s v="E5164KRK"/>
    <d v="2025-02-27T00:00:00"/>
    <x v="2"/>
    <s v="3269"/>
    <x v="35"/>
    <s v="PA"/>
    <x v="6"/>
    <x v="0"/>
    <d v="2025-02-27T00:00:00"/>
    <d v="1899-12-30T11:05:52"/>
    <d v="2025-02-27T00:00:00"/>
    <d v="1899-12-30T11:04:33"/>
    <d v="2025-02-27T00:00:00"/>
    <d v="1899-12-30T11:57:43"/>
    <x v="227"/>
    <x v="28"/>
    <s v="7022043972"/>
    <s v="EXW"/>
    <d v="1899-12-30T00:54:29"/>
    <x v="2865"/>
    <d v="1899-12-30T00:01:19"/>
    <s v="Granel"/>
    <s v="E001"/>
    <x v="1"/>
    <d v="1899-12-30T00:51:51"/>
    <d v="1899-12-30T00:53:10"/>
    <x v="9"/>
    <x v="4"/>
    <x v="1"/>
    <x v="2"/>
    <n v="0"/>
    <n v="0"/>
    <x v="0"/>
    <x v="2"/>
    <x v="1"/>
    <n v="0"/>
    <x v="5"/>
    <x v="0"/>
    <d v="1899-12-30T00:01:19"/>
    <d v="1899-12-30T00:01:19"/>
    <x v="0"/>
    <m/>
    <m/>
    <d v="1899-12-30T00:00:00"/>
    <d v="1899-12-30T00:51:51"/>
    <n v="5"/>
    <n v="-9.1435185185001489E-4"/>
    <n v="51.849999999993635"/>
    <x v="5"/>
    <x v="0"/>
  </r>
  <r>
    <x v="7"/>
    <s v="2025008154"/>
    <x v="0"/>
    <x v="1066"/>
    <s v="E6462JZW"/>
    <d v="2025-02-27T00:00:00"/>
    <x v="2"/>
    <s v="3269"/>
    <x v="35"/>
    <s v="PA"/>
    <x v="6"/>
    <x v="0"/>
    <d v="2025-02-27T00:00:00"/>
    <d v="1899-12-30T11:03:41"/>
    <d v="2025-02-27T00:00:00"/>
    <d v="1899-12-30T11:01:52"/>
    <d v="2025-02-27T00:00:00"/>
    <d v="1899-12-30T11:59:47"/>
    <x v="0"/>
    <x v="0"/>
    <s v="7022043973"/>
    <s v="FBO"/>
    <d v="1899-12-30T00:59:44"/>
    <x v="2866"/>
    <d v="1899-12-30T00:01:49"/>
    <s v="Granel"/>
    <s v="E001"/>
    <x v="2"/>
    <d v="1899-12-30T00:56:06"/>
    <d v="1899-12-30T00:57:55"/>
    <x v="9"/>
    <x v="4"/>
    <x v="1"/>
    <x v="2"/>
    <n v="0"/>
    <n v="0"/>
    <x v="0"/>
    <x v="2"/>
    <x v="1"/>
    <n v="0"/>
    <x v="5"/>
    <x v="0"/>
    <d v="1899-12-30T00:01:49"/>
    <d v="1899-12-30T00:01:49"/>
    <x v="0"/>
    <m/>
    <m/>
    <d v="1899-12-30T00:00:00"/>
    <d v="1899-12-30T00:56:06"/>
    <n v="5"/>
    <n v="-1.2615740740700154E-3"/>
    <n v="56.100000000009565"/>
    <x v="5"/>
    <x v="0"/>
  </r>
  <r>
    <x v="7"/>
    <s v="2025008176"/>
    <x v="0"/>
    <x v="1173"/>
    <m/>
    <d v="2025-02-27T00:00:00"/>
    <x v="2"/>
    <s v="200225"/>
    <x v="44"/>
    <s v="PA"/>
    <x v="21"/>
    <x v="0"/>
    <d v="2025-02-27T00:00:00"/>
    <d v="1899-12-30T11:44:59"/>
    <d v="2025-02-27T00:00:00"/>
    <d v="1899-12-30T11:43:09"/>
    <d v="2025-02-27T00:00:00"/>
    <d v="1899-12-30T11:59:56"/>
    <x v="0"/>
    <x v="0"/>
    <s v="7022043974"/>
    <s v="FBO"/>
    <d v="1899-12-30T00:18:37"/>
    <x v="735"/>
    <d v="1899-12-30T00:01:50"/>
    <s v="Granel"/>
    <s v="E001"/>
    <x v="2"/>
    <d v="1899-12-30T00:14:57"/>
    <d v="1899-12-30T00:16:47"/>
    <x v="9"/>
    <x v="4"/>
    <x v="1"/>
    <x v="0"/>
    <n v="0"/>
    <n v="0"/>
    <x v="0"/>
    <x v="0"/>
    <x v="1"/>
    <n v="0"/>
    <x v="5"/>
    <x v="1"/>
    <d v="1899-12-30T00:01:50"/>
    <d v="1899-12-30T00:01:50"/>
    <x v="0"/>
    <m/>
    <m/>
    <d v="1899-12-30T00:00:00"/>
    <d v="1899-12-30T00:14:57"/>
    <n v="5"/>
    <n v="-1.273148148149994E-3"/>
    <n v="14.949999999993624"/>
    <x v="5"/>
    <x v="1"/>
  </r>
  <r>
    <x v="7"/>
    <s v="2025008160"/>
    <x v="0"/>
    <x v="1045"/>
    <s v="E1376KSX"/>
    <d v="2025-02-27T00:00:00"/>
    <x v="2"/>
    <s v="3264"/>
    <x v="36"/>
    <s v="PA"/>
    <x v="1"/>
    <x v="0"/>
    <d v="2025-02-27T00:00:00"/>
    <d v="1899-12-30T11:14:58"/>
    <d v="2025-02-27T00:00:00"/>
    <d v="1899-12-30T11:13:10"/>
    <d v="2025-02-27T00:00:00"/>
    <d v="1899-12-30T12:05:18"/>
    <x v="0"/>
    <x v="0"/>
    <s v="7022043975"/>
    <s v="EXW"/>
    <d v="1899-12-30T00:53:56"/>
    <x v="2867"/>
    <d v="1899-12-30T00:01:48"/>
    <s v="Granel"/>
    <s v="E001"/>
    <x v="1"/>
    <d v="1899-12-30T00:50:20"/>
    <d v="1899-12-30T00:52:08"/>
    <x v="9"/>
    <x v="4"/>
    <x v="1"/>
    <x v="2"/>
    <n v="0"/>
    <n v="0"/>
    <x v="0"/>
    <x v="2"/>
    <x v="1"/>
    <n v="0"/>
    <x v="5"/>
    <x v="0"/>
    <d v="1899-12-30T00:01:48"/>
    <d v="1899-12-30T00:01:48"/>
    <x v="0"/>
    <m/>
    <m/>
    <d v="1899-12-30T00:00:00"/>
    <d v="1899-12-30T00:50:20"/>
    <n v="5"/>
    <n v="-1.2499999999999734E-3"/>
    <n v="50.333333333342452"/>
    <x v="11"/>
    <x v="0"/>
  </r>
  <r>
    <x v="7"/>
    <s v="2025008164"/>
    <x v="0"/>
    <x v="1076"/>
    <s v="E0463JRH"/>
    <d v="2025-02-27T00:00:00"/>
    <x v="2"/>
    <s v="3264"/>
    <x v="36"/>
    <s v="PA"/>
    <x v="1"/>
    <x v="0"/>
    <d v="2025-02-27T00:00:00"/>
    <d v="1899-12-30T11:26:47"/>
    <d v="2025-02-27T00:00:00"/>
    <d v="1899-12-30T11:24:58"/>
    <d v="2025-02-27T00:00:00"/>
    <d v="1899-12-30T12:17:58"/>
    <x v="0"/>
    <x v="0"/>
    <s v="7022043977"/>
    <s v="FBO"/>
    <d v="1899-12-30T00:54:49"/>
    <x v="2868"/>
    <d v="1899-12-30T00:01:49"/>
    <s v="Granel"/>
    <s v="E001"/>
    <x v="2"/>
    <d v="1899-12-30T00:51:11"/>
    <d v="1899-12-30T00:53:00"/>
    <x v="9"/>
    <x v="4"/>
    <x v="1"/>
    <x v="2"/>
    <n v="0"/>
    <n v="0"/>
    <x v="0"/>
    <x v="2"/>
    <x v="1"/>
    <n v="0"/>
    <x v="5"/>
    <x v="0"/>
    <d v="1899-12-30T00:01:49"/>
    <d v="1899-12-30T00:01:49"/>
    <x v="0"/>
    <m/>
    <m/>
    <d v="1899-12-30T00:00:00"/>
    <d v="1899-12-30T00:51:11"/>
    <n v="5"/>
    <n v="-1.2615740740700154E-3"/>
    <n v="51.183333333331156"/>
    <x v="11"/>
    <x v="0"/>
  </r>
  <r>
    <x v="7"/>
    <s v="2025008175"/>
    <x v="0"/>
    <x v="1187"/>
    <s v="E2928MJT"/>
    <d v="2025-02-27T00:00:00"/>
    <x v="2"/>
    <s v="3283"/>
    <x v="37"/>
    <s v="PA"/>
    <x v="2"/>
    <x v="0"/>
    <d v="2025-02-27T00:00:00"/>
    <d v="1899-12-30T11:42:41"/>
    <d v="2025-02-27T00:00:00"/>
    <d v="1899-12-30T11:40:53"/>
    <d v="2025-02-27T00:00:00"/>
    <d v="1899-12-30T12:18:39"/>
    <x v="0"/>
    <x v="0"/>
    <s v="7022043978"/>
    <s v="FBO"/>
    <d v="1899-12-30T00:39:34"/>
    <x v="1300"/>
    <d v="1899-12-30T00:01:48"/>
    <s v="Ensacado"/>
    <s v="E002"/>
    <x v="2"/>
    <d v="1899-12-30T00:35:58"/>
    <d v="1899-12-30T00:37:46"/>
    <x v="9"/>
    <x v="4"/>
    <x v="1"/>
    <x v="1"/>
    <n v="0"/>
    <n v="0"/>
    <x v="0"/>
    <x v="1"/>
    <x v="1"/>
    <n v="0"/>
    <x v="5"/>
    <x v="1"/>
    <d v="1899-12-30T00:01:48"/>
    <d v="1899-12-30T00:01:48"/>
    <x v="0"/>
    <m/>
    <m/>
    <d v="1899-12-30T00:00:00"/>
    <d v="1899-12-30T00:35:58"/>
    <n v="5"/>
    <n v="-1.2500000000000289E-3"/>
    <n v="35.966666666664004"/>
    <x v="11"/>
    <x v="1"/>
  </r>
  <r>
    <x v="7"/>
    <s v="2025008172"/>
    <x v="0"/>
    <x v="1011"/>
    <s v="E4443KBP"/>
    <d v="2025-02-27T00:00:00"/>
    <x v="2"/>
    <s v="3269"/>
    <x v="35"/>
    <s v="PA"/>
    <x v="6"/>
    <x v="0"/>
    <d v="2025-02-27T00:00:00"/>
    <d v="1899-12-30T11:37:57"/>
    <d v="2025-02-27T00:00:00"/>
    <d v="1899-12-30T11:36:07"/>
    <d v="2025-02-27T00:00:00"/>
    <d v="1899-12-30T12:19:57"/>
    <x v="0"/>
    <x v="0"/>
    <s v="7022043979"/>
    <s v="FBO"/>
    <d v="1899-12-30T00:45:40"/>
    <x v="2869"/>
    <d v="1899-12-30T00:01:50"/>
    <s v="Granel"/>
    <s v="E001"/>
    <x v="2"/>
    <d v="1899-12-30T00:42:00"/>
    <d v="1899-12-30T00:43:50"/>
    <x v="9"/>
    <x v="4"/>
    <x v="1"/>
    <x v="2"/>
    <n v="0"/>
    <n v="0"/>
    <x v="0"/>
    <x v="2"/>
    <x v="1"/>
    <n v="0"/>
    <x v="5"/>
    <x v="1"/>
    <d v="1899-12-30T00:01:50"/>
    <d v="1899-12-30T00:01:50"/>
    <x v="0"/>
    <m/>
    <m/>
    <d v="1899-12-30T00:00:00"/>
    <d v="1899-12-30T00:42:00"/>
    <n v="5"/>
    <n v="-1.273148148149994E-3"/>
    <n v="42.000000000004889"/>
    <x v="11"/>
    <x v="1"/>
  </r>
  <r>
    <x v="7"/>
    <s v="2025008167"/>
    <x v="0"/>
    <x v="1040"/>
    <s v="E7318LYM"/>
    <d v="2025-02-27T00:00:00"/>
    <x v="2"/>
    <s v="3264"/>
    <x v="36"/>
    <s v="PA"/>
    <x v="1"/>
    <x v="0"/>
    <d v="2025-02-27T00:00:00"/>
    <d v="1899-12-30T11:33:27"/>
    <d v="2025-02-27T00:00:00"/>
    <d v="1899-12-30T11:31:38"/>
    <d v="2025-02-27T00:00:00"/>
    <d v="1899-12-30T12:22:00"/>
    <x v="0"/>
    <x v="0"/>
    <s v="7022043980"/>
    <s v="FBO"/>
    <d v="1899-12-30T00:52:11"/>
    <x v="2870"/>
    <d v="1899-12-30T00:01:49"/>
    <s v="Granel"/>
    <s v="E001"/>
    <x v="2"/>
    <d v="1899-12-30T00:48:33"/>
    <d v="1899-12-30T00:50:22"/>
    <x v="9"/>
    <x v="4"/>
    <x v="1"/>
    <x v="2"/>
    <n v="0"/>
    <n v="0"/>
    <x v="0"/>
    <x v="2"/>
    <x v="1"/>
    <n v="0"/>
    <x v="5"/>
    <x v="0"/>
    <d v="1899-12-30T00:01:49"/>
    <d v="1899-12-30T00:01:49"/>
    <x v="0"/>
    <m/>
    <m/>
    <d v="1899-12-30T00:00:00"/>
    <d v="1899-12-30T00:48:33"/>
    <n v="5"/>
    <n v="-1.2615740740700154E-3"/>
    <n v="48.550000000003273"/>
    <x v="11"/>
    <x v="0"/>
  </r>
  <r>
    <x v="7"/>
    <s v="2025008184"/>
    <x v="0"/>
    <x v="1188"/>
    <s v="E6906LRC"/>
    <d v="2025-02-27T00:00:00"/>
    <x v="2"/>
    <s v="200225"/>
    <x v="44"/>
    <s v="PA"/>
    <x v="21"/>
    <x v="0"/>
    <d v="2025-02-27T00:00:00"/>
    <d v="1899-12-30T12:07:05"/>
    <d v="2025-02-27T00:00:00"/>
    <d v="1899-12-30T12:05:17"/>
    <d v="2025-02-27T00:00:00"/>
    <d v="1899-12-30T12:24:36"/>
    <x v="0"/>
    <x v="0"/>
    <s v="7022043981"/>
    <s v="FBO"/>
    <d v="1899-12-30T00:21:07"/>
    <x v="713"/>
    <d v="1899-12-30T00:01:48"/>
    <s v="Granel"/>
    <s v="E001"/>
    <x v="2"/>
    <d v="1899-12-30T00:17:31"/>
    <d v="1899-12-30T00:19:19"/>
    <x v="13"/>
    <x v="4"/>
    <x v="1"/>
    <x v="0"/>
    <n v="0"/>
    <n v="0"/>
    <x v="0"/>
    <x v="0"/>
    <x v="1"/>
    <n v="0"/>
    <x v="5"/>
    <x v="1"/>
    <d v="1899-12-30T00:01:48"/>
    <d v="1899-12-30T00:01:48"/>
    <x v="0"/>
    <m/>
    <m/>
    <d v="1899-12-30T00:00:00"/>
    <d v="1899-12-30T00:17:31"/>
    <n v="5"/>
    <n v="-1.2499999999999734E-3"/>
    <n v="17.516666666664076"/>
    <x v="11"/>
    <x v="1"/>
  </r>
  <r>
    <x v="7"/>
    <s v="2025008181"/>
    <x v="0"/>
    <x v="1032"/>
    <s v="E4941MFZ"/>
    <d v="2025-02-27T00:00:00"/>
    <x v="2"/>
    <s v="3263"/>
    <x v="43"/>
    <s v="PA"/>
    <x v="5"/>
    <x v="0"/>
    <d v="2025-02-27T00:00:00"/>
    <d v="1899-12-30T12:00:21"/>
    <d v="2025-02-27T00:00:00"/>
    <d v="1899-12-30T11:58:32"/>
    <d v="2025-02-27T00:00:00"/>
    <d v="1899-12-30T12:27:44"/>
    <x v="0"/>
    <x v="0"/>
    <s v="7022043982"/>
    <s v="EXW"/>
    <d v="1899-12-30T00:31:01"/>
    <x v="944"/>
    <d v="1899-12-30T00:01:49"/>
    <s v="Granel"/>
    <s v="E001"/>
    <x v="1"/>
    <d v="1899-12-30T00:27:23"/>
    <d v="1899-12-30T00:29:12"/>
    <x v="13"/>
    <x v="4"/>
    <x v="1"/>
    <x v="2"/>
    <n v="0"/>
    <n v="0"/>
    <x v="0"/>
    <x v="2"/>
    <x v="1"/>
    <n v="0"/>
    <x v="5"/>
    <x v="1"/>
    <d v="1899-12-30T00:01:49"/>
    <d v="1899-12-30T00:01:49"/>
    <x v="0"/>
    <m/>
    <m/>
    <d v="1899-12-30T00:00:00"/>
    <d v="1899-12-30T00:27:23"/>
    <n v="5"/>
    <n v="-1.2615740740800074E-3"/>
    <n v="27.383333333327915"/>
    <x v="11"/>
    <x v="1"/>
  </r>
  <r>
    <x v="7"/>
    <s v="2025008179"/>
    <x v="0"/>
    <x v="1102"/>
    <s v="E8228JWJ"/>
    <d v="2025-02-27T00:00:00"/>
    <x v="2"/>
    <s v="3264"/>
    <x v="36"/>
    <s v="PA"/>
    <x v="1"/>
    <x v="0"/>
    <d v="2025-02-27T00:00:00"/>
    <d v="1899-12-30T11:53:01"/>
    <d v="2025-02-27T00:00:00"/>
    <d v="1899-12-30T11:51:11"/>
    <d v="2025-02-27T00:00:00"/>
    <d v="1899-12-30T12:30:57"/>
    <x v="0"/>
    <x v="0"/>
    <s v="7022043983"/>
    <s v="FBO"/>
    <d v="1899-12-30T00:41:36"/>
    <x v="1793"/>
    <d v="1899-12-30T00:01:50"/>
    <s v="Granel"/>
    <s v="E001"/>
    <x v="2"/>
    <d v="1899-12-30T00:37:56"/>
    <d v="1899-12-30T00:39:46"/>
    <x v="9"/>
    <x v="4"/>
    <x v="1"/>
    <x v="2"/>
    <n v="0"/>
    <n v="0"/>
    <x v="0"/>
    <x v="2"/>
    <x v="1"/>
    <n v="0"/>
    <x v="5"/>
    <x v="1"/>
    <d v="1899-12-30T00:01:50"/>
    <d v="1899-12-30T00:01:50"/>
    <x v="0"/>
    <m/>
    <m/>
    <d v="1899-12-30T00:00:00"/>
    <d v="1899-12-30T00:37:56"/>
    <n v="5"/>
    <n v="-1.273148148149994E-3"/>
    <n v="37.933333333344031"/>
    <x v="11"/>
    <x v="1"/>
  </r>
  <r>
    <x v="7"/>
    <s v="2025008191"/>
    <x v="0"/>
    <x v="1180"/>
    <s v="E8946JVD"/>
    <d v="2025-02-27T00:00:00"/>
    <x v="2"/>
    <s v="200225"/>
    <x v="44"/>
    <s v="PA"/>
    <x v="21"/>
    <x v="0"/>
    <d v="2025-02-27T00:00:00"/>
    <d v="1899-12-30T12:32:50"/>
    <d v="2025-02-27T00:00:00"/>
    <d v="1899-12-30T12:31:00"/>
    <d v="2025-02-27T00:00:00"/>
    <d v="1899-12-30T12:48:42"/>
    <x v="0"/>
    <x v="0"/>
    <s v="7022043987"/>
    <s v="FBO"/>
    <d v="1899-12-30T00:19:32"/>
    <x v="2105"/>
    <d v="1899-12-30T00:01:50"/>
    <s v="Granel"/>
    <s v="E001"/>
    <x v="2"/>
    <d v="1899-12-30T00:15:52"/>
    <d v="1899-12-30T00:17:42"/>
    <x v="13"/>
    <x v="4"/>
    <x v="1"/>
    <x v="0"/>
    <n v="0"/>
    <n v="0"/>
    <x v="0"/>
    <x v="0"/>
    <x v="1"/>
    <n v="0"/>
    <x v="5"/>
    <x v="1"/>
    <d v="1899-12-30T00:01:50"/>
    <d v="1899-12-30T00:01:50"/>
    <x v="0"/>
    <m/>
    <m/>
    <d v="1899-12-30T00:00:00"/>
    <d v="1899-12-30T00:15:52"/>
    <n v="5"/>
    <n v="-1.2731481481499385E-3"/>
    <n v="15.866666666654385"/>
    <x v="11"/>
    <x v="1"/>
  </r>
  <r>
    <x v="7"/>
    <s v="2025008187"/>
    <x v="0"/>
    <x v="1031"/>
    <s v="E9461JBD"/>
    <d v="2025-02-27T00:00:00"/>
    <x v="2"/>
    <s v="3264"/>
    <x v="36"/>
    <s v="PA"/>
    <x v="1"/>
    <x v="0"/>
    <d v="2025-02-27T00:00:00"/>
    <d v="1899-12-30T12:26:40"/>
    <d v="2025-02-27T00:00:00"/>
    <d v="1899-12-30T12:24:55"/>
    <d v="2025-02-27T00:00:00"/>
    <d v="1899-12-30T12:51:49"/>
    <x v="0"/>
    <x v="0"/>
    <s v="7022043988"/>
    <s v="EXW"/>
    <d v="1899-12-30T00:28:39"/>
    <x v="1667"/>
    <d v="1899-12-30T00:01:45"/>
    <s v="Granel"/>
    <s v="E001"/>
    <x v="1"/>
    <d v="1899-12-30T00:25:09"/>
    <d v="1899-12-30T00:26:54"/>
    <x v="13"/>
    <x v="4"/>
    <x v="1"/>
    <x v="2"/>
    <n v="0"/>
    <n v="0"/>
    <x v="0"/>
    <x v="2"/>
    <x v="1"/>
    <n v="0"/>
    <x v="5"/>
    <x v="1"/>
    <d v="1899-12-30T00:01:45"/>
    <d v="1899-12-30T00:01:45"/>
    <x v="0"/>
    <m/>
    <m/>
    <d v="1899-12-30T00:00:00"/>
    <d v="1899-12-30T00:25:09"/>
    <n v="5"/>
    <n v="-1.2152777777800772E-3"/>
    <n v="25.150000000003132"/>
    <x v="11"/>
    <x v="1"/>
  </r>
  <r>
    <x v="7"/>
    <s v="2025008186"/>
    <x v="0"/>
    <x v="1189"/>
    <s v="E8928KBN"/>
    <d v="2025-02-27T00:00:00"/>
    <x v="2"/>
    <s v="3283"/>
    <x v="37"/>
    <s v="PA"/>
    <x v="2"/>
    <x v="0"/>
    <d v="2025-02-27T00:00:00"/>
    <d v="1899-12-30T12:22:03"/>
    <d v="2025-02-27T00:00:00"/>
    <d v="1899-12-30T12:20:15"/>
    <d v="2025-02-27T00:00:00"/>
    <d v="1899-12-30T12:52:58"/>
    <x v="0"/>
    <x v="0"/>
    <s v="7022043989"/>
    <s v="EXW"/>
    <d v="1899-12-30T00:34:31"/>
    <x v="2871"/>
    <d v="1899-12-30T00:01:48"/>
    <s v="Ensacado"/>
    <s v="E002"/>
    <x v="1"/>
    <d v="1899-12-30T00:30:55"/>
    <d v="1899-12-30T00:32:43"/>
    <x v="13"/>
    <x v="4"/>
    <x v="1"/>
    <x v="1"/>
    <n v="0"/>
    <n v="0"/>
    <x v="0"/>
    <x v="1"/>
    <x v="1"/>
    <n v="0"/>
    <x v="5"/>
    <x v="1"/>
    <d v="1899-12-30T00:01:48"/>
    <d v="1899-12-30T00:01:48"/>
    <x v="0"/>
    <m/>
    <m/>
    <d v="1899-12-30T00:00:00"/>
    <d v="1899-12-30T00:30:55"/>
    <n v="5"/>
    <n v="-1.2499999999999734E-3"/>
    <n v="30.916666666670487"/>
    <x v="11"/>
    <x v="1"/>
  </r>
  <r>
    <x v="7"/>
    <s v="2025008185"/>
    <x v="0"/>
    <x v="1179"/>
    <s v="E4954KGF"/>
    <d v="2025-02-27T00:00:00"/>
    <x v="2"/>
    <s v="3264"/>
    <x v="36"/>
    <s v="PA"/>
    <x v="1"/>
    <x v="0"/>
    <d v="2025-02-27T00:00:00"/>
    <d v="1899-12-30T12:07:07"/>
    <d v="2025-02-27T00:00:00"/>
    <d v="1899-12-30T12:05:20"/>
    <d v="2025-02-27T00:00:00"/>
    <d v="1899-12-30T12:54:36"/>
    <x v="0"/>
    <x v="0"/>
    <s v="7022043990"/>
    <s v="FBO"/>
    <d v="1899-12-30T00:51:03"/>
    <x v="2655"/>
    <d v="1899-12-30T00:01:47"/>
    <s v="Granel"/>
    <s v="E001"/>
    <x v="2"/>
    <d v="1899-12-30T00:47:29"/>
    <d v="1899-12-30T00:49:16"/>
    <x v="13"/>
    <x v="4"/>
    <x v="1"/>
    <x v="2"/>
    <n v="0"/>
    <n v="0"/>
    <x v="0"/>
    <x v="2"/>
    <x v="1"/>
    <n v="0"/>
    <x v="5"/>
    <x v="0"/>
    <d v="1899-12-30T00:01:47"/>
    <d v="1899-12-30T00:01:47"/>
    <x v="0"/>
    <m/>
    <m/>
    <d v="1899-12-30T00:00:00"/>
    <d v="1899-12-30T00:47:29"/>
    <n v="5"/>
    <n v="-1.2384259259300423E-3"/>
    <n v="47.483333333337612"/>
    <x v="11"/>
    <x v="0"/>
  </r>
  <r>
    <x v="7"/>
    <s v="2025008188"/>
    <x v="0"/>
    <x v="1021"/>
    <s v="E0721JRZ"/>
    <d v="2025-02-27T00:00:00"/>
    <x v="2"/>
    <s v="3264"/>
    <x v="36"/>
    <s v="PA"/>
    <x v="1"/>
    <x v="0"/>
    <d v="2025-02-27T00:00:00"/>
    <d v="1899-12-30T12:27:36"/>
    <d v="2025-02-27T00:00:00"/>
    <d v="1899-12-30T12:25:47"/>
    <d v="2025-02-27T00:00:00"/>
    <d v="1899-12-30T13:03:49"/>
    <x v="0"/>
    <x v="0"/>
    <s v="7022043991"/>
    <s v="FBO"/>
    <d v="1899-12-30T00:39:51"/>
    <x v="1692"/>
    <d v="1899-12-30T00:01:49"/>
    <s v="Granel"/>
    <s v="E001"/>
    <x v="2"/>
    <d v="1899-12-30T00:36:13"/>
    <d v="1899-12-30T00:38:02"/>
    <x v="13"/>
    <x v="4"/>
    <x v="1"/>
    <x v="2"/>
    <n v="0"/>
    <n v="0"/>
    <x v="0"/>
    <x v="2"/>
    <x v="1"/>
    <n v="0"/>
    <x v="5"/>
    <x v="1"/>
    <d v="1899-12-30T00:01:49"/>
    <d v="1899-12-30T00:01:49"/>
    <x v="0"/>
    <m/>
    <m/>
    <d v="1899-12-30T00:00:00"/>
    <d v="1899-12-30T00:36:13"/>
    <n v="5"/>
    <n v="-1.2615740740800074E-3"/>
    <n v="36.216666666662363"/>
    <x v="6"/>
    <x v="1"/>
  </r>
  <r>
    <x v="7"/>
    <s v="2025008192"/>
    <x v="0"/>
    <x v="980"/>
    <s v="E0472MWT"/>
    <d v="2025-02-27T00:00:00"/>
    <x v="2"/>
    <s v="3262"/>
    <x v="40"/>
    <s v="PA"/>
    <x v="0"/>
    <x v="0"/>
    <d v="2025-02-27T00:00:00"/>
    <d v="1899-12-30T12:41:45"/>
    <d v="2025-02-27T00:00:00"/>
    <d v="1899-12-30T12:39:56"/>
    <d v="2025-02-27T00:00:00"/>
    <d v="1899-12-30T13:12:42"/>
    <x v="0"/>
    <x v="0"/>
    <s v="7022043992"/>
    <s v="EXW"/>
    <d v="1899-12-30T00:34:35"/>
    <x v="942"/>
    <d v="1899-12-30T00:01:49"/>
    <s v="Granel"/>
    <s v="E001"/>
    <x v="1"/>
    <d v="1899-12-30T00:30:57"/>
    <d v="1899-12-30T00:32:46"/>
    <x v="13"/>
    <x v="4"/>
    <x v="1"/>
    <x v="2"/>
    <n v="0"/>
    <n v="0"/>
    <x v="0"/>
    <x v="2"/>
    <x v="1"/>
    <n v="0"/>
    <x v="5"/>
    <x v="1"/>
    <d v="1899-12-30T00:01:49"/>
    <d v="1899-12-30T00:01:49"/>
    <x v="0"/>
    <m/>
    <m/>
    <d v="1899-12-30T00:00:00"/>
    <d v="1899-12-30T00:30:57"/>
    <n v="5"/>
    <n v="-1.2615740740800074E-3"/>
    <n v="30.949999999992048"/>
    <x v="6"/>
    <x v="1"/>
  </r>
  <r>
    <x v="7"/>
    <s v="2025008190"/>
    <x v="0"/>
    <x v="1065"/>
    <s v="E0680JVK"/>
    <d v="2025-02-27T00:00:00"/>
    <x v="2"/>
    <s v="3264"/>
    <x v="36"/>
    <s v="PA"/>
    <x v="1"/>
    <x v="0"/>
    <d v="2025-02-27T00:00:00"/>
    <d v="1899-12-30T12:32:03"/>
    <d v="2025-02-27T00:00:00"/>
    <d v="1899-12-30T12:30:15"/>
    <d v="2025-02-27T00:00:00"/>
    <d v="1899-12-30T13:18:18"/>
    <x v="0"/>
    <x v="0"/>
    <s v="7022043993"/>
    <s v="FBO"/>
    <d v="1899-12-30T00:49:51"/>
    <x v="2872"/>
    <d v="1899-12-30T00:01:48"/>
    <s v="Granel"/>
    <s v="E001"/>
    <x v="2"/>
    <d v="1899-12-30T00:46:15"/>
    <d v="1899-12-30T00:48:03"/>
    <x v="13"/>
    <x v="4"/>
    <x v="1"/>
    <x v="2"/>
    <n v="0"/>
    <n v="0"/>
    <x v="0"/>
    <x v="2"/>
    <x v="1"/>
    <n v="0"/>
    <x v="5"/>
    <x v="0"/>
    <d v="1899-12-30T00:01:48"/>
    <d v="1899-12-30T00:01:48"/>
    <x v="0"/>
    <m/>
    <m/>
    <d v="1899-12-30T00:00:00"/>
    <d v="1899-12-30T00:46:15"/>
    <n v="5"/>
    <n v="-1.2500000000000844E-3"/>
    <n v="46.250000000006267"/>
    <x v="6"/>
    <x v="0"/>
  </r>
  <r>
    <x v="7"/>
    <s v="2025008194"/>
    <x v="0"/>
    <x v="1123"/>
    <s v="E9619HBS"/>
    <d v="2025-02-27T00:00:00"/>
    <x v="2"/>
    <s v="3283"/>
    <x v="37"/>
    <s v="PA"/>
    <x v="2"/>
    <x v="0"/>
    <d v="2025-02-27T00:00:00"/>
    <d v="1899-12-30T12:42:40"/>
    <d v="2025-02-27T00:00:00"/>
    <d v="1899-12-30T12:40:51"/>
    <d v="2025-02-27T00:00:00"/>
    <d v="1899-12-30T13:19:17"/>
    <x v="0"/>
    <x v="0"/>
    <s v="7022043994"/>
    <s v="FBO"/>
    <d v="1899-12-30T00:40:15"/>
    <x v="987"/>
    <d v="1899-12-30T00:01:49"/>
    <s v="Ensacado"/>
    <s v="E002"/>
    <x v="2"/>
    <d v="1899-12-30T00:36:37"/>
    <d v="1899-12-30T00:38:26"/>
    <x v="13"/>
    <x v="4"/>
    <x v="1"/>
    <x v="1"/>
    <n v="0"/>
    <n v="0"/>
    <x v="0"/>
    <x v="1"/>
    <x v="1"/>
    <n v="0"/>
    <x v="5"/>
    <x v="1"/>
    <d v="1899-12-30T00:01:49"/>
    <d v="1899-12-30T00:01:49"/>
    <x v="0"/>
    <m/>
    <m/>
    <d v="1899-12-30T00:00:00"/>
    <d v="1899-12-30T00:36:37"/>
    <n v="5"/>
    <n v="-1.2615740740700154E-3"/>
    <n v="36.616666666665623"/>
    <x v="6"/>
    <x v="1"/>
  </r>
  <r>
    <x v="7"/>
    <s v="2025008196"/>
    <x v="0"/>
    <x v="1150"/>
    <s v="E5824JVY"/>
    <d v="2025-02-27T00:00:00"/>
    <x v="2"/>
    <s v="3269"/>
    <x v="35"/>
    <s v="PA"/>
    <x v="6"/>
    <x v="0"/>
    <d v="2025-02-27T00:00:00"/>
    <d v="1899-12-30T12:49:57"/>
    <d v="2025-02-27T00:00:00"/>
    <d v="1899-12-30T12:48:08"/>
    <d v="2025-02-27T00:00:00"/>
    <d v="1899-12-30T13:20:34"/>
    <x v="0"/>
    <x v="0"/>
    <s v="7022043995"/>
    <s v="FBO"/>
    <d v="1899-12-30T00:34:15"/>
    <x v="1125"/>
    <d v="1899-12-30T00:01:49"/>
    <s v="Granel"/>
    <s v="E001"/>
    <x v="2"/>
    <d v="1899-12-30T00:30:37"/>
    <d v="1899-12-30T00:32:26"/>
    <x v="13"/>
    <x v="4"/>
    <x v="1"/>
    <x v="2"/>
    <n v="0"/>
    <n v="0"/>
    <x v="0"/>
    <x v="2"/>
    <x v="1"/>
    <n v="0"/>
    <x v="5"/>
    <x v="1"/>
    <d v="1899-12-30T00:01:49"/>
    <d v="1899-12-30T00:01:49"/>
    <x v="0"/>
    <m/>
    <m/>
    <d v="1899-12-30T00:00:00"/>
    <d v="1899-12-30T00:30:37"/>
    <n v="5"/>
    <n v="-1.2615740740700154E-3"/>
    <n v="30.616666666660848"/>
    <x v="6"/>
    <x v="1"/>
  </r>
  <r>
    <x v="7"/>
    <s v="2025008193"/>
    <x v="0"/>
    <x v="1174"/>
    <s v="E3975CCV"/>
    <d v="2025-02-27T00:00:00"/>
    <x v="2"/>
    <s v="200225"/>
    <x v="44"/>
    <s v="PA"/>
    <x v="21"/>
    <x v="0"/>
    <d v="2025-02-27T00:00:00"/>
    <d v="1899-12-30T12:42:09"/>
    <d v="2025-02-27T00:00:00"/>
    <d v="1899-12-30T12:40:20"/>
    <d v="2025-02-27T00:00:00"/>
    <d v="1899-12-30T13:27:53"/>
    <x v="0"/>
    <x v="0"/>
    <s v="7022043996"/>
    <s v="FBO"/>
    <d v="1899-12-30T00:49:22"/>
    <x v="2873"/>
    <d v="1899-12-30T00:01:49"/>
    <s v="Granel"/>
    <s v="E001"/>
    <x v="2"/>
    <d v="1899-12-30T00:45:44"/>
    <d v="1899-12-30T00:47:33"/>
    <x v="13"/>
    <x v="4"/>
    <x v="1"/>
    <x v="0"/>
    <n v="0"/>
    <n v="0"/>
    <x v="0"/>
    <x v="0"/>
    <x v="1"/>
    <n v="0"/>
    <x v="5"/>
    <x v="0"/>
    <d v="1899-12-30T00:01:49"/>
    <d v="1899-12-30T00:01:49"/>
    <x v="0"/>
    <m/>
    <m/>
    <d v="1899-12-30T00:00:00"/>
    <d v="1899-12-30T00:45:44"/>
    <n v="5"/>
    <n v="-1.2615740740700154E-3"/>
    <n v="45.733333333334301"/>
    <x v="6"/>
    <x v="0"/>
  </r>
  <r>
    <x v="7"/>
    <s v="2025008195"/>
    <x v="0"/>
    <x v="1171"/>
    <s v="E6823FDR"/>
    <d v="2025-02-27T00:00:00"/>
    <x v="2"/>
    <s v="200225"/>
    <x v="44"/>
    <s v="PA"/>
    <x v="21"/>
    <x v="0"/>
    <d v="2025-02-27T00:00:00"/>
    <d v="1899-12-30T12:43:06"/>
    <d v="2025-02-27T00:00:00"/>
    <d v="1899-12-30T12:41:17"/>
    <d v="2025-02-27T00:00:00"/>
    <d v="1899-12-30T13:28:38"/>
    <x v="0"/>
    <x v="0"/>
    <s v="7022043997"/>
    <s v="FBO"/>
    <d v="1899-12-30T00:49:10"/>
    <x v="1342"/>
    <d v="1899-12-30T00:01:49"/>
    <s v="Granel"/>
    <s v="E001"/>
    <x v="2"/>
    <d v="1899-12-30T00:45:32"/>
    <d v="1899-12-30T00:47:21"/>
    <x v="13"/>
    <x v="4"/>
    <x v="1"/>
    <x v="0"/>
    <n v="0"/>
    <n v="0"/>
    <x v="0"/>
    <x v="0"/>
    <x v="1"/>
    <n v="0"/>
    <x v="5"/>
    <x v="0"/>
    <d v="1899-12-30T00:01:49"/>
    <d v="1899-12-30T00:01:49"/>
    <x v="0"/>
    <m/>
    <m/>
    <d v="1899-12-30T00:00:00"/>
    <d v="1899-12-30T00:45:32"/>
    <n v="5"/>
    <n v="-1.2615740740800074E-3"/>
    <n v="45.533333333332827"/>
    <x v="6"/>
    <x v="0"/>
  </r>
  <r>
    <x v="7"/>
    <s v="2025008199"/>
    <x v="0"/>
    <x v="1016"/>
    <s v="E8976JGF"/>
    <d v="2025-02-27T00:00:00"/>
    <x v="2"/>
    <s v="3264"/>
    <x v="36"/>
    <s v="PA"/>
    <x v="1"/>
    <x v="0"/>
    <d v="2025-02-27T00:00:00"/>
    <d v="1899-12-30T12:56:01"/>
    <d v="2025-02-27T00:00:00"/>
    <d v="1899-12-30T12:54:11"/>
    <d v="2025-02-27T00:00:00"/>
    <d v="1899-12-30T13:30:34"/>
    <x v="0"/>
    <x v="0"/>
    <s v="7022043998"/>
    <s v="EXW"/>
    <d v="1899-12-30T00:38:13"/>
    <x v="2874"/>
    <d v="1899-12-30T00:01:50"/>
    <s v="Granel"/>
    <s v="E001"/>
    <x v="1"/>
    <d v="1899-12-30T00:34:33"/>
    <d v="1899-12-30T00:36:23"/>
    <x v="13"/>
    <x v="4"/>
    <x v="1"/>
    <x v="2"/>
    <n v="0"/>
    <n v="0"/>
    <x v="0"/>
    <x v="2"/>
    <x v="1"/>
    <n v="0"/>
    <x v="5"/>
    <x v="1"/>
    <d v="1899-12-30T00:01:50"/>
    <d v="1899-12-30T00:01:50"/>
    <x v="0"/>
    <m/>
    <m/>
    <d v="1899-12-30T00:00:00"/>
    <d v="1899-12-30T00:34:33"/>
    <n v="5"/>
    <n v="-1.2731481481500495E-3"/>
    <n v="34.550000000006357"/>
    <x v="6"/>
    <x v="1"/>
  </r>
  <r>
    <x v="7"/>
    <s v="2025008200"/>
    <x v="0"/>
    <x v="1173"/>
    <m/>
    <d v="2025-02-27T00:00:00"/>
    <x v="2"/>
    <s v="200225"/>
    <x v="44"/>
    <s v="PA"/>
    <x v="21"/>
    <x v="0"/>
    <d v="2025-02-27T00:00:00"/>
    <d v="1899-12-30T13:03:45"/>
    <d v="2025-02-27T00:00:00"/>
    <d v="1899-12-30T13:01:56"/>
    <d v="2025-02-27T00:00:00"/>
    <d v="1899-12-30T13:38:04"/>
    <x v="0"/>
    <x v="0"/>
    <s v="7022043999"/>
    <s v="FBO"/>
    <d v="1899-12-30T00:37:57"/>
    <x v="1118"/>
    <d v="1899-12-30T00:01:49"/>
    <s v="Granel"/>
    <s v="E001"/>
    <x v="2"/>
    <d v="1899-12-30T00:34:19"/>
    <d v="1899-12-30T00:36:08"/>
    <x v="6"/>
    <x v="4"/>
    <x v="1"/>
    <x v="0"/>
    <n v="0"/>
    <n v="0"/>
    <x v="0"/>
    <x v="0"/>
    <x v="1"/>
    <n v="0"/>
    <x v="5"/>
    <x v="1"/>
    <d v="1899-12-30T00:01:49"/>
    <d v="1899-12-30T00:01:49"/>
    <x v="0"/>
    <m/>
    <m/>
    <d v="1899-12-30T00:00:00"/>
    <d v="1899-12-30T00:34:19"/>
    <n v="5"/>
    <n v="-1.2615740740700154E-3"/>
    <n v="34.31666666666878"/>
    <x v="6"/>
    <x v="1"/>
  </r>
  <r>
    <x v="7"/>
    <s v="2025008198"/>
    <x v="0"/>
    <x v="1164"/>
    <s v="E0974JKJ"/>
    <d v="2025-02-27T00:00:00"/>
    <x v="2"/>
    <s v="3269"/>
    <x v="35"/>
    <s v="PA"/>
    <x v="6"/>
    <x v="0"/>
    <d v="2025-02-27T00:00:00"/>
    <d v="1899-12-30T12:55:46"/>
    <d v="2025-02-27T00:00:00"/>
    <d v="1899-12-30T12:53:57"/>
    <d v="2025-02-27T00:00:00"/>
    <d v="1899-12-30T13:38:43"/>
    <x v="0"/>
    <x v="0"/>
    <s v="7022044000"/>
    <s v="FBO"/>
    <d v="1899-12-30T00:46:35"/>
    <x v="2875"/>
    <d v="1899-12-30T00:01:49"/>
    <s v="Granel"/>
    <s v="E001"/>
    <x v="2"/>
    <d v="1899-12-30T00:42:57"/>
    <d v="1899-12-30T00:44:46"/>
    <x v="13"/>
    <x v="4"/>
    <x v="1"/>
    <x v="2"/>
    <n v="0"/>
    <n v="0"/>
    <x v="0"/>
    <x v="2"/>
    <x v="1"/>
    <n v="0"/>
    <x v="5"/>
    <x v="1"/>
    <d v="1899-12-30T00:01:49"/>
    <d v="1899-12-30T00:01:49"/>
    <x v="0"/>
    <m/>
    <m/>
    <d v="1899-12-30T00:00:00"/>
    <d v="1899-12-30T00:42:57"/>
    <n v="5"/>
    <n v="-1.2615740740700154E-3"/>
    <n v="42.950000000001594"/>
    <x v="6"/>
    <x v="1"/>
  </r>
  <r>
    <x v="7"/>
    <s v="2025008202"/>
    <x v="0"/>
    <x v="1077"/>
    <s v="E3209LFN"/>
    <d v="2025-02-27T00:00:00"/>
    <x v="2"/>
    <s v="3283"/>
    <x v="37"/>
    <s v="PA"/>
    <x v="2"/>
    <x v="0"/>
    <d v="2025-02-27T00:00:00"/>
    <d v="1899-12-30T13:19:09"/>
    <d v="2025-02-27T00:00:00"/>
    <d v="1899-12-30T13:17:20"/>
    <d v="2025-02-27T00:00:00"/>
    <d v="1899-12-30T13:43:05"/>
    <x v="0"/>
    <x v="0"/>
    <s v="7022044001"/>
    <s v="EXW"/>
    <d v="1899-12-30T00:27:34"/>
    <x v="2165"/>
    <d v="1899-12-30T00:01:49"/>
    <s v="Ensacado"/>
    <s v="E002"/>
    <x v="1"/>
    <d v="1899-12-30T00:23:56"/>
    <d v="1899-12-30T00:25:45"/>
    <x v="6"/>
    <x v="4"/>
    <x v="1"/>
    <x v="1"/>
    <n v="0"/>
    <n v="0"/>
    <x v="0"/>
    <x v="1"/>
    <x v="1"/>
    <n v="0"/>
    <x v="5"/>
    <x v="1"/>
    <d v="1899-12-30T00:01:49"/>
    <d v="1899-12-30T00:01:49"/>
    <x v="0"/>
    <m/>
    <m/>
    <d v="1899-12-30T00:00:00"/>
    <d v="1899-12-30T00:23:56"/>
    <n v="5"/>
    <n v="-1.2615740740800074E-3"/>
    <n v="23.933333333332811"/>
    <x v="6"/>
    <x v="1"/>
  </r>
  <r>
    <x v="7"/>
    <s v="2025008203"/>
    <x v="0"/>
    <x v="1190"/>
    <s v="E1895JLZ"/>
    <d v="2025-02-27T00:00:00"/>
    <x v="2"/>
    <s v="3283"/>
    <x v="37"/>
    <s v="PA"/>
    <x v="2"/>
    <x v="0"/>
    <d v="2025-02-27T00:00:00"/>
    <d v="1899-12-30T13:21:11"/>
    <d v="2025-02-27T00:00:00"/>
    <d v="1899-12-30T13:19:21"/>
    <d v="2025-02-27T00:00:00"/>
    <d v="1899-12-30T13:51:54"/>
    <x v="0"/>
    <x v="0"/>
    <s v="7022044003"/>
    <s v="EXW"/>
    <d v="1899-12-30T00:34:23"/>
    <x v="1848"/>
    <d v="1899-12-30T00:01:50"/>
    <s v="Ensacado"/>
    <s v="E002"/>
    <x v="1"/>
    <d v="1899-12-30T00:30:43"/>
    <d v="1899-12-30T00:32:33"/>
    <x v="6"/>
    <x v="4"/>
    <x v="1"/>
    <x v="1"/>
    <n v="0"/>
    <n v="0"/>
    <x v="0"/>
    <x v="1"/>
    <x v="1"/>
    <n v="0"/>
    <x v="5"/>
    <x v="1"/>
    <d v="1899-12-30T00:01:50"/>
    <d v="1899-12-30T00:01:50"/>
    <x v="0"/>
    <m/>
    <m/>
    <d v="1899-12-30T00:00:00"/>
    <d v="1899-12-30T00:30:43"/>
    <n v="5"/>
    <n v="-1.2731481481400575E-3"/>
    <n v="30.716666666668857"/>
    <x v="6"/>
    <x v="1"/>
  </r>
  <r>
    <x v="7"/>
    <s v="2025008207"/>
    <x v="0"/>
    <x v="1039"/>
    <s v="E5730JVY"/>
    <d v="2025-02-27T00:00:00"/>
    <x v="2"/>
    <s v="3264"/>
    <x v="36"/>
    <s v="PA"/>
    <x v="1"/>
    <x v="0"/>
    <d v="2025-02-27T00:00:00"/>
    <d v="1899-12-30T13:42:40"/>
    <d v="2025-02-27T00:00:00"/>
    <d v="1899-12-30T13:40:50"/>
    <d v="2025-02-27T00:00:00"/>
    <d v="1899-12-30T14:06:47"/>
    <x v="0"/>
    <x v="0"/>
    <s v="7022044004"/>
    <s v="FBO"/>
    <d v="1899-12-30T00:27:47"/>
    <x v="1063"/>
    <d v="1899-12-30T00:01:50"/>
    <s v="Granel"/>
    <s v="E001"/>
    <x v="2"/>
    <d v="1899-12-30T00:24:07"/>
    <d v="1899-12-30T00:25:57"/>
    <x v="6"/>
    <x v="4"/>
    <x v="1"/>
    <x v="2"/>
    <n v="0"/>
    <n v="0"/>
    <x v="0"/>
    <x v="2"/>
    <x v="1"/>
    <n v="0"/>
    <x v="5"/>
    <x v="1"/>
    <d v="1899-12-30T00:01:50"/>
    <d v="1899-12-30T00:01:50"/>
    <x v="0"/>
    <m/>
    <m/>
    <d v="1899-12-30T00:00:00"/>
    <d v="1899-12-30T00:24:07"/>
    <n v="5"/>
    <n v="-1.2731481481499385E-3"/>
    <n v="24.116666666659192"/>
    <x v="7"/>
    <x v="1"/>
  </r>
  <r>
    <x v="7"/>
    <s v="2025008204"/>
    <x v="0"/>
    <x v="1056"/>
    <s v="E4428JRN"/>
    <d v="2025-02-27T00:00:00"/>
    <x v="2"/>
    <s v="3262"/>
    <x v="40"/>
    <s v="PA"/>
    <x v="0"/>
    <x v="0"/>
    <d v="2025-02-27T00:00:00"/>
    <d v="1899-12-30T13:31:36"/>
    <d v="2025-02-27T00:00:00"/>
    <d v="1899-12-30T13:29:46"/>
    <d v="2025-02-27T00:00:00"/>
    <d v="1899-12-30T14:11:35"/>
    <x v="0"/>
    <x v="0"/>
    <s v="7022044005"/>
    <s v="FBO"/>
    <d v="1899-12-30T00:43:39"/>
    <x v="2685"/>
    <d v="1899-12-30T00:01:50"/>
    <s v="Granel"/>
    <s v="E001"/>
    <x v="2"/>
    <d v="1899-12-30T00:39:59"/>
    <d v="1899-12-30T00:41:49"/>
    <x v="6"/>
    <x v="4"/>
    <x v="1"/>
    <x v="2"/>
    <n v="0"/>
    <n v="0"/>
    <x v="0"/>
    <x v="2"/>
    <x v="1"/>
    <n v="0"/>
    <x v="5"/>
    <x v="1"/>
    <d v="1899-12-30T00:01:50"/>
    <d v="1899-12-30T00:01:50"/>
    <x v="0"/>
    <m/>
    <m/>
    <d v="1899-12-30T00:00:00"/>
    <d v="1899-12-30T00:39:59"/>
    <n v="5"/>
    <n v="-1.2731481481499385E-3"/>
    <n v="39.983333333328126"/>
    <x v="7"/>
    <x v="1"/>
  </r>
  <r>
    <x v="7"/>
    <s v="2025008205"/>
    <x v="0"/>
    <x v="1159"/>
    <s v="E0235DVV"/>
    <d v="2025-02-27T00:00:00"/>
    <x v="2"/>
    <s v="3283"/>
    <x v="37"/>
    <s v="PA"/>
    <x v="3"/>
    <x v="0"/>
    <d v="2025-02-27T00:00:00"/>
    <d v="1899-12-30T13:32:04"/>
    <d v="2025-02-27T00:00:00"/>
    <d v="1899-12-30T18:31:59"/>
    <d v="2025-02-27T00:00:00"/>
    <d v="1899-12-30T14:15:34"/>
    <x v="228"/>
    <x v="27"/>
    <s v="7022044006"/>
    <s v="EXW"/>
    <d v="1899-12-30T09:16:20"/>
    <x v="2876"/>
    <d v="1899-12-30T04:59:55"/>
    <s v="Ensacado"/>
    <s v="E002"/>
    <x v="1"/>
    <d v="1899-12-30T00:43:30"/>
    <n v="-0.17806712962963001"/>
    <x v="6"/>
    <x v="4"/>
    <x v="1"/>
    <x v="1"/>
    <n v="0"/>
    <n v="0"/>
    <x v="0"/>
    <x v="1"/>
    <x v="1"/>
    <n v="0"/>
    <x v="5"/>
    <x v="1"/>
    <d v="1899-12-30T04:59:55"/>
    <d v="1899-12-30T04:01:55"/>
    <x v="1"/>
    <m/>
    <m/>
    <d v="1899-12-30T00:00:00"/>
    <d v="1899-12-30T00:43:30"/>
    <n v="5"/>
    <d v="1899-12-30T04:59:55"/>
    <n v="43.499999999995126"/>
    <x v="7"/>
    <x v="1"/>
  </r>
  <r>
    <x v="7"/>
    <s v="2025008209"/>
    <x v="0"/>
    <x v="1186"/>
    <s v="E5043DXJ"/>
    <d v="2025-02-27T00:00:00"/>
    <x v="2"/>
    <s v="3264"/>
    <x v="36"/>
    <s v="PA"/>
    <x v="1"/>
    <x v="0"/>
    <d v="2025-02-27T00:00:00"/>
    <d v="1899-12-30T13:51:48"/>
    <d v="2025-02-27T00:00:00"/>
    <d v="1899-12-30T13:49:59"/>
    <d v="2025-02-27T00:00:00"/>
    <d v="1899-12-30T14:17:31"/>
    <x v="0"/>
    <x v="0"/>
    <s v="7022044007"/>
    <s v="FBO"/>
    <d v="1899-12-30T00:29:21"/>
    <x v="1917"/>
    <d v="1899-12-30T00:01:49"/>
    <s v="Granel"/>
    <s v="E001"/>
    <x v="2"/>
    <d v="1899-12-30T00:25:43"/>
    <d v="1899-12-30T00:27:32"/>
    <x v="6"/>
    <x v="4"/>
    <x v="1"/>
    <x v="2"/>
    <n v="0"/>
    <n v="0"/>
    <x v="0"/>
    <x v="2"/>
    <x v="1"/>
    <n v="0"/>
    <x v="5"/>
    <x v="1"/>
    <d v="1899-12-30T00:01:49"/>
    <d v="1899-12-30T00:01:49"/>
    <x v="0"/>
    <m/>
    <m/>
    <d v="1899-12-30T00:00:00"/>
    <d v="1899-12-30T00:25:43"/>
    <n v="5"/>
    <n v="-1.2615740740800074E-3"/>
    <n v="25.716666666671912"/>
    <x v="7"/>
    <x v="1"/>
  </r>
  <r>
    <x v="7"/>
    <s v="2025008210"/>
    <x v="0"/>
    <x v="1033"/>
    <s v="E4768KNH"/>
    <d v="2025-02-27T00:00:00"/>
    <x v="2"/>
    <s v="3269"/>
    <x v="35"/>
    <s v="PA"/>
    <x v="6"/>
    <x v="0"/>
    <d v="2025-02-27T00:00:00"/>
    <d v="1899-12-30T13:56:15"/>
    <d v="2025-02-27T00:00:00"/>
    <d v="1899-12-30T13:54:26"/>
    <d v="2025-02-27T00:00:00"/>
    <d v="1899-12-30T14:24:59"/>
    <x v="0"/>
    <x v="0"/>
    <s v="7022044009"/>
    <s v="FBO"/>
    <d v="1899-12-30T00:32:22"/>
    <x v="1083"/>
    <d v="1899-12-30T00:01:49"/>
    <s v="Granel"/>
    <s v="E001"/>
    <x v="2"/>
    <d v="1899-12-30T00:28:44"/>
    <d v="1899-12-30T00:30:33"/>
    <x v="6"/>
    <x v="4"/>
    <x v="1"/>
    <x v="2"/>
    <n v="0"/>
    <n v="0"/>
    <x v="0"/>
    <x v="2"/>
    <x v="1"/>
    <n v="0"/>
    <x v="5"/>
    <x v="1"/>
    <d v="1899-12-30T00:01:49"/>
    <d v="1899-12-30T00:01:49"/>
    <x v="0"/>
    <m/>
    <m/>
    <d v="1899-12-30T00:00:00"/>
    <d v="1899-12-30T00:28:44"/>
    <n v="5"/>
    <n v="-1.2615740740800074E-3"/>
    <n v="28.733333333328126"/>
    <x v="7"/>
    <x v="1"/>
  </r>
  <r>
    <x v="7"/>
    <s v="2025008211"/>
    <x v="0"/>
    <x v="1055"/>
    <s v="E5813KFK"/>
    <d v="2025-02-27T00:00:00"/>
    <x v="2"/>
    <s v="3264"/>
    <x v="36"/>
    <s v="PA"/>
    <x v="1"/>
    <x v="0"/>
    <d v="2025-02-27T00:00:00"/>
    <d v="1899-12-30T13:59:19"/>
    <d v="2025-02-27T00:00:00"/>
    <d v="1899-12-30T13:57:30"/>
    <d v="2025-02-27T00:00:00"/>
    <d v="1899-12-30T14:30:44"/>
    <x v="0"/>
    <x v="0"/>
    <s v="7022044010"/>
    <s v="FBO"/>
    <d v="1899-12-30T00:35:03"/>
    <x v="875"/>
    <d v="1899-12-30T00:01:49"/>
    <s v="Granel"/>
    <s v="E001"/>
    <x v="2"/>
    <d v="1899-12-30T00:31:25"/>
    <d v="1899-12-30T00:33:14"/>
    <x v="6"/>
    <x v="4"/>
    <x v="1"/>
    <x v="2"/>
    <n v="0"/>
    <n v="0"/>
    <x v="0"/>
    <x v="2"/>
    <x v="1"/>
    <n v="0"/>
    <x v="5"/>
    <x v="1"/>
    <d v="1899-12-30T00:01:49"/>
    <d v="1899-12-30T00:01:49"/>
    <x v="0"/>
    <m/>
    <m/>
    <d v="1899-12-30T00:00:00"/>
    <d v="1899-12-30T00:31:25"/>
    <n v="5"/>
    <n v="-1.2615740740800074E-3"/>
    <n v="31.416666666667208"/>
    <x v="7"/>
    <x v="1"/>
  </r>
  <r>
    <x v="7"/>
    <s v="2025008219"/>
    <x v="0"/>
    <x v="1180"/>
    <s v="E8946JVD"/>
    <d v="2025-02-27T00:00:00"/>
    <x v="2"/>
    <s v="200225"/>
    <x v="44"/>
    <s v="PA"/>
    <x v="21"/>
    <x v="0"/>
    <d v="2025-02-27T00:00:00"/>
    <d v="1899-12-30T14:19:36"/>
    <d v="2025-02-27T00:00:00"/>
    <d v="1899-12-30T14:17:47"/>
    <d v="2025-02-27T00:00:00"/>
    <d v="1899-12-30T14:35:04"/>
    <x v="0"/>
    <x v="0"/>
    <s v="7022044011"/>
    <s v="FBO"/>
    <d v="1899-12-30T00:19:06"/>
    <x v="1778"/>
    <d v="1899-12-30T00:01:49"/>
    <s v="Granel"/>
    <s v="E001"/>
    <x v="2"/>
    <d v="1899-12-30T00:15:28"/>
    <d v="1899-12-30T00:17:17"/>
    <x v="14"/>
    <x v="4"/>
    <x v="1"/>
    <x v="0"/>
    <n v="0"/>
    <n v="0"/>
    <x v="0"/>
    <x v="0"/>
    <x v="1"/>
    <n v="0"/>
    <x v="5"/>
    <x v="1"/>
    <d v="1899-12-30T00:01:49"/>
    <d v="1899-12-30T00:01:49"/>
    <x v="0"/>
    <m/>
    <m/>
    <d v="1899-12-30T00:00:00"/>
    <d v="1899-12-30T00:15:28"/>
    <n v="5"/>
    <n v="-1.2615740740699044E-3"/>
    <n v="15.466666666680062"/>
    <x v="7"/>
    <x v="1"/>
  </r>
  <r>
    <x v="7"/>
    <s v="2025008220"/>
    <x v="0"/>
    <x v="1170"/>
    <s v="E0019FGD"/>
    <d v="2025-02-27T00:00:00"/>
    <x v="2"/>
    <s v="200225"/>
    <x v="44"/>
    <s v="PA"/>
    <x v="21"/>
    <x v="0"/>
    <d v="2025-02-27T00:00:00"/>
    <d v="1899-12-30T14:20:29"/>
    <d v="2025-02-27T00:00:00"/>
    <d v="1899-12-30T14:18:40"/>
    <d v="2025-02-27T00:00:00"/>
    <d v="1899-12-30T14:37:30"/>
    <x v="0"/>
    <x v="0"/>
    <s v="7022044012"/>
    <s v="FBO"/>
    <d v="1899-12-30T00:20:39"/>
    <x v="1960"/>
    <d v="1899-12-30T00:01:49"/>
    <s v="Granel"/>
    <s v="E001"/>
    <x v="2"/>
    <d v="1899-12-30T00:17:01"/>
    <d v="1899-12-30T00:18:50"/>
    <x v="14"/>
    <x v="4"/>
    <x v="1"/>
    <x v="0"/>
    <n v="0"/>
    <n v="0"/>
    <x v="0"/>
    <x v="0"/>
    <x v="1"/>
    <n v="0"/>
    <x v="5"/>
    <x v="1"/>
    <d v="1899-12-30T00:01:49"/>
    <d v="1899-12-30T00:01:49"/>
    <x v="0"/>
    <m/>
    <m/>
    <d v="1899-12-30T00:00:00"/>
    <d v="1899-12-30T00:17:01"/>
    <n v="5"/>
    <n v="-1.2615740740700154E-3"/>
    <n v="17.016666666667195"/>
    <x v="7"/>
    <x v="1"/>
  </r>
  <r>
    <x v="7"/>
    <s v="2025008216"/>
    <x v="0"/>
    <x v="1178"/>
    <s v="E5164KRK"/>
    <d v="2025-02-27T00:00:00"/>
    <x v="2"/>
    <s v="3269"/>
    <x v="35"/>
    <s v="PA"/>
    <x v="6"/>
    <x v="0"/>
    <d v="2025-02-27T00:00:00"/>
    <d v="1899-12-30T14:05:04"/>
    <d v="2025-02-27T00:00:00"/>
    <d v="1899-12-30T14:03:31"/>
    <d v="2025-02-27T00:00:00"/>
    <d v="1899-12-30T14:40:24"/>
    <x v="227"/>
    <x v="28"/>
    <s v="7022044013"/>
    <s v="EXW"/>
    <d v="1899-12-30T00:38:26"/>
    <x v="2726"/>
    <d v="1899-12-30T00:01:33"/>
    <s v="Granel"/>
    <s v="E001"/>
    <x v="1"/>
    <d v="1899-12-30T00:35:20"/>
    <d v="1899-12-30T00:36:53"/>
    <x v="14"/>
    <x v="4"/>
    <x v="1"/>
    <x v="2"/>
    <n v="0"/>
    <n v="0"/>
    <x v="0"/>
    <x v="2"/>
    <x v="1"/>
    <n v="0"/>
    <x v="5"/>
    <x v="1"/>
    <d v="1899-12-30T00:01:33"/>
    <d v="1899-12-30T00:01:33"/>
    <x v="0"/>
    <m/>
    <m/>
    <d v="1899-12-30T00:00:00"/>
    <d v="1899-12-30T00:35:20"/>
    <n v="5"/>
    <n v="-1.0763888888899453E-3"/>
    <n v="35.333333333337627"/>
    <x v="7"/>
    <x v="1"/>
  </r>
  <r>
    <x v="7"/>
    <s v="2025008228"/>
    <x v="0"/>
    <x v="1171"/>
    <s v="E6823FDR"/>
    <d v="2025-02-27T00:00:00"/>
    <x v="2"/>
    <s v="200225"/>
    <x v="44"/>
    <s v="PA"/>
    <x v="21"/>
    <x v="0"/>
    <d v="2025-02-27T00:00:00"/>
    <d v="1899-12-30T14:29:13"/>
    <d v="2025-02-27T00:00:00"/>
    <d v="1899-12-30T14:27:25"/>
    <d v="2025-02-27T00:00:00"/>
    <d v="1899-12-30T14:45:49"/>
    <x v="0"/>
    <x v="0"/>
    <s v="7022044014"/>
    <s v="FBO"/>
    <d v="1899-12-30T00:20:12"/>
    <x v="2877"/>
    <d v="1899-12-30T00:01:48"/>
    <s v="Granel"/>
    <s v="E001"/>
    <x v="2"/>
    <d v="1899-12-30T00:16:36"/>
    <d v="1899-12-30T00:18:24"/>
    <x v="14"/>
    <x v="4"/>
    <x v="1"/>
    <x v="0"/>
    <n v="0"/>
    <n v="0"/>
    <x v="0"/>
    <x v="0"/>
    <x v="1"/>
    <n v="0"/>
    <x v="5"/>
    <x v="1"/>
    <d v="1899-12-30T00:01:48"/>
    <d v="1899-12-30T00:01:48"/>
    <x v="0"/>
    <m/>
    <m/>
    <d v="1899-12-30T00:00:00"/>
    <d v="1899-12-30T00:16:36"/>
    <n v="5"/>
    <n v="-1.2499999999999734E-3"/>
    <n v="16.599999999988846"/>
    <x v="7"/>
    <x v="1"/>
  </r>
  <r>
    <x v="7"/>
    <s v="2025008214"/>
    <x v="0"/>
    <x v="1051"/>
    <s v="E4258HML"/>
    <d v="2025-02-27T00:00:00"/>
    <x v="2"/>
    <s v="3264"/>
    <x v="36"/>
    <s v="PA"/>
    <x v="1"/>
    <x v="0"/>
    <d v="2025-02-27T00:00:00"/>
    <d v="1899-12-30T14:00:04"/>
    <d v="2025-02-27T00:00:00"/>
    <d v="1899-12-30T13:58:15"/>
    <d v="2025-02-27T00:00:00"/>
    <d v="1899-12-30T14:48:08"/>
    <x v="0"/>
    <x v="0"/>
    <s v="7022044015"/>
    <s v="FBO"/>
    <d v="1899-12-30T00:51:42"/>
    <x v="1282"/>
    <d v="1899-12-30T00:01:49"/>
    <s v="Granel"/>
    <s v="E001"/>
    <x v="2"/>
    <d v="1899-12-30T00:48:04"/>
    <d v="1899-12-30T00:49:53"/>
    <x v="14"/>
    <x v="4"/>
    <x v="1"/>
    <x v="2"/>
    <n v="0"/>
    <n v="0"/>
    <x v="0"/>
    <x v="2"/>
    <x v="1"/>
    <n v="0"/>
    <x v="5"/>
    <x v="0"/>
    <d v="1899-12-30T00:01:49"/>
    <d v="1899-12-30T00:01:49"/>
    <x v="0"/>
    <m/>
    <m/>
    <d v="1899-12-30T00:00:00"/>
    <d v="1899-12-30T00:48:04"/>
    <n v="5"/>
    <n v="-1.2615740740700154E-3"/>
    <n v="48.066666666667253"/>
    <x v="7"/>
    <x v="0"/>
  </r>
  <r>
    <x v="7"/>
    <s v="2025008213"/>
    <x v="0"/>
    <x v="1014"/>
    <s v="E7970JYD"/>
    <d v="2025-02-27T00:00:00"/>
    <x v="2"/>
    <s v="3264"/>
    <x v="36"/>
    <s v="PA"/>
    <x v="1"/>
    <x v="0"/>
    <d v="2025-02-27T00:00:00"/>
    <d v="1899-12-30T13:59:43"/>
    <d v="2025-02-27T00:00:00"/>
    <d v="1899-12-30T13:57:54"/>
    <d v="2025-02-27T00:00:00"/>
    <d v="1899-12-30T14:50:22"/>
    <x v="0"/>
    <x v="0"/>
    <s v="7022044016"/>
    <s v="EXW"/>
    <d v="1899-12-30T00:54:17"/>
    <x v="2878"/>
    <d v="1899-12-30T00:01:49"/>
    <s v="Granel"/>
    <s v="E001"/>
    <x v="1"/>
    <d v="1899-12-30T00:50:39"/>
    <d v="1899-12-30T00:52:28"/>
    <x v="6"/>
    <x v="4"/>
    <x v="1"/>
    <x v="2"/>
    <n v="0"/>
    <n v="0"/>
    <x v="0"/>
    <x v="2"/>
    <x v="1"/>
    <n v="0"/>
    <x v="5"/>
    <x v="0"/>
    <d v="1899-12-30T00:01:49"/>
    <d v="1899-12-30T00:01:49"/>
    <x v="0"/>
    <m/>
    <m/>
    <d v="1899-12-30T00:00:00"/>
    <d v="1899-12-30T00:50:39"/>
    <n v="5"/>
    <n v="-1.2615740740700154E-3"/>
    <n v="50.65000000001271"/>
    <x v="7"/>
    <x v="0"/>
  </r>
  <r>
    <x v="7"/>
    <s v="2025008218"/>
    <x v="0"/>
    <x v="1071"/>
    <s v="E2254MLP"/>
    <d v="2025-02-27T00:00:00"/>
    <x v="2"/>
    <s v="3269"/>
    <x v="35"/>
    <s v="PA"/>
    <x v="6"/>
    <x v="0"/>
    <d v="2025-02-27T00:00:00"/>
    <d v="1899-12-30T14:18:53"/>
    <d v="2025-02-27T00:00:00"/>
    <d v="1899-12-30T14:17:04"/>
    <d v="2025-02-27T00:00:00"/>
    <d v="1899-12-30T14:52:39"/>
    <x v="0"/>
    <x v="0"/>
    <s v="7022044017"/>
    <s v="FBO"/>
    <d v="1899-12-30T00:37:24"/>
    <x v="2879"/>
    <d v="1899-12-30T00:01:49"/>
    <s v="Granel"/>
    <s v="E001"/>
    <x v="2"/>
    <d v="1899-12-30T00:33:46"/>
    <d v="1899-12-30T00:35:35"/>
    <x v="14"/>
    <x v="4"/>
    <x v="1"/>
    <x v="2"/>
    <n v="0"/>
    <n v="0"/>
    <x v="0"/>
    <x v="2"/>
    <x v="1"/>
    <n v="0"/>
    <x v="5"/>
    <x v="1"/>
    <d v="1899-12-30T00:01:49"/>
    <d v="1899-12-30T00:01:49"/>
    <x v="0"/>
    <m/>
    <m/>
    <d v="1899-12-30T00:00:00"/>
    <d v="1899-12-30T00:33:46"/>
    <n v="5"/>
    <n v="-1.2615740740700154E-3"/>
    <n v="33.766666666660697"/>
    <x v="7"/>
    <x v="1"/>
  </r>
  <r>
    <x v="7"/>
    <s v="2025008231"/>
    <x v="0"/>
    <x v="1174"/>
    <s v="E3975CCV"/>
    <d v="2025-02-27T00:00:00"/>
    <x v="2"/>
    <s v="200225"/>
    <x v="44"/>
    <s v="PA"/>
    <x v="21"/>
    <x v="0"/>
    <d v="2025-02-27T00:00:00"/>
    <d v="1899-12-30T14:35:57"/>
    <d v="2025-02-27T00:00:00"/>
    <d v="1899-12-30T14:34:08"/>
    <d v="2025-02-27T00:00:00"/>
    <d v="1899-12-30T14:58:26"/>
    <x v="0"/>
    <x v="0"/>
    <s v="7022044019"/>
    <s v="FBO"/>
    <d v="1899-12-30T00:26:07"/>
    <x v="2880"/>
    <d v="1899-12-30T00:01:49"/>
    <s v="Granel"/>
    <s v="E001"/>
    <x v="2"/>
    <d v="1899-12-30T00:22:29"/>
    <d v="1899-12-30T00:24:18"/>
    <x v="14"/>
    <x v="4"/>
    <x v="1"/>
    <x v="0"/>
    <n v="0"/>
    <n v="0"/>
    <x v="0"/>
    <x v="0"/>
    <x v="1"/>
    <n v="0"/>
    <x v="5"/>
    <x v="1"/>
    <d v="1899-12-30T00:01:49"/>
    <d v="1899-12-30T00:01:49"/>
    <x v="0"/>
    <m/>
    <m/>
    <d v="1899-12-30T00:00:00"/>
    <d v="1899-12-30T00:22:29"/>
    <n v="5"/>
    <n v="-1.2615740740700154E-3"/>
    <n v="22.483333333339139"/>
    <x v="7"/>
    <x v="1"/>
  </r>
  <r>
    <x v="7"/>
    <s v="2025008229"/>
    <x v="0"/>
    <x v="1191"/>
    <s v="E9247MGL"/>
    <d v="2025-02-27T00:00:00"/>
    <x v="2"/>
    <s v="3283"/>
    <x v="37"/>
    <s v="PA"/>
    <x v="2"/>
    <x v="0"/>
    <d v="2025-02-27T00:00:00"/>
    <d v="1899-12-30T14:29:53"/>
    <d v="2025-02-27T00:00:00"/>
    <d v="1899-12-30T14:28:04"/>
    <d v="2025-02-27T00:00:00"/>
    <d v="1899-12-30T15:01:50"/>
    <x v="0"/>
    <x v="0"/>
    <s v="7022044020"/>
    <s v="FBO"/>
    <d v="1899-12-30T00:35:35"/>
    <x v="1809"/>
    <d v="1899-12-30T00:01:49"/>
    <s v="Ensacado"/>
    <s v="E002"/>
    <x v="2"/>
    <d v="1899-12-30T00:31:57"/>
    <d v="1899-12-30T00:33:46"/>
    <x v="14"/>
    <x v="4"/>
    <x v="1"/>
    <x v="1"/>
    <n v="0"/>
    <n v="0"/>
    <x v="0"/>
    <x v="1"/>
    <x v="1"/>
    <n v="0"/>
    <x v="5"/>
    <x v="1"/>
    <d v="1899-12-30T00:01:49"/>
    <d v="1899-12-30T00:01:49"/>
    <x v="0"/>
    <m/>
    <m/>
    <d v="1899-12-30T00:00:00"/>
    <d v="1899-12-30T00:31:57"/>
    <n v="5"/>
    <n v="-1.2615740740800074E-3"/>
    <n v="31.950000000000038"/>
    <x v="14"/>
    <x v="1"/>
  </r>
  <r>
    <x v="7"/>
    <s v="2025008223"/>
    <x v="0"/>
    <x v="1192"/>
    <s v="E1409KFR"/>
    <d v="2025-02-27T00:00:00"/>
    <x v="2"/>
    <s v="3283"/>
    <x v="37"/>
    <s v="PA"/>
    <x v="2"/>
    <x v="0"/>
    <d v="2025-02-27T00:00:00"/>
    <d v="1899-12-30T14:26:24"/>
    <d v="2025-02-27T00:00:00"/>
    <d v="1899-12-30T14:24:35"/>
    <d v="2025-02-27T00:00:00"/>
    <d v="1899-12-30T15:13:25"/>
    <x v="0"/>
    <x v="0"/>
    <s v="7022044021"/>
    <s v="EXW"/>
    <d v="1899-12-30T00:50:39"/>
    <x v="2881"/>
    <d v="1899-12-30T00:01:49"/>
    <s v="Ensacado"/>
    <s v="E002"/>
    <x v="1"/>
    <d v="1899-12-30T00:47:01"/>
    <d v="1899-12-30T00:48:50"/>
    <x v="14"/>
    <x v="4"/>
    <x v="1"/>
    <x v="1"/>
    <n v="0"/>
    <n v="0"/>
    <x v="0"/>
    <x v="1"/>
    <x v="1"/>
    <n v="0"/>
    <x v="5"/>
    <x v="0"/>
    <d v="1899-12-30T00:01:49"/>
    <d v="1899-12-30T00:01:49"/>
    <x v="0"/>
    <m/>
    <m/>
    <d v="1899-12-30T00:00:00"/>
    <d v="1899-12-30T00:47:01"/>
    <n v="5"/>
    <n v="-1.2615740740800074E-3"/>
    <n v="47.016666666662452"/>
    <x v="14"/>
    <x v="0"/>
  </r>
  <r>
    <x v="7"/>
    <s v="2025008217"/>
    <x v="0"/>
    <x v="1025"/>
    <s v="E7844JTT"/>
    <d v="2025-02-27T00:00:00"/>
    <x v="2"/>
    <s v="3264"/>
    <x v="36"/>
    <s v="PA"/>
    <x v="1"/>
    <x v="0"/>
    <d v="2025-02-27T00:00:00"/>
    <d v="1899-12-30T14:10:17"/>
    <d v="2025-02-27T00:00:00"/>
    <d v="1899-12-30T14:08:29"/>
    <d v="2025-02-27T00:00:00"/>
    <d v="1899-12-30T15:17:01"/>
    <x v="0"/>
    <x v="0"/>
    <s v="7022044022"/>
    <s v="FBO"/>
    <d v="1899-12-30T01:10:20"/>
    <x v="2882"/>
    <d v="1899-12-30T00:01:48"/>
    <s v="Granel"/>
    <s v="E001"/>
    <x v="2"/>
    <d v="1899-12-30T01:06:44"/>
    <d v="1899-12-30T01:08:32"/>
    <x v="14"/>
    <x v="4"/>
    <x v="1"/>
    <x v="2"/>
    <n v="0"/>
    <n v="0"/>
    <x v="0"/>
    <x v="2"/>
    <x v="1"/>
    <n v="0"/>
    <x v="5"/>
    <x v="0"/>
    <d v="1899-12-30T00:01:48"/>
    <d v="1899-12-30T00:01:48"/>
    <x v="0"/>
    <m/>
    <m/>
    <d v="1899-12-30T00:00:00"/>
    <d v="1899-12-30T01:06:44"/>
    <n v="5"/>
    <n v="-1.2499999999999734E-3"/>
    <n v="66.733333333329583"/>
    <x v="14"/>
    <x v="0"/>
  </r>
  <r>
    <x v="7"/>
    <s v="2025008230"/>
    <x v="0"/>
    <x v="1036"/>
    <s v="E8822FFZ"/>
    <d v="2025-02-27T00:00:00"/>
    <x v="2"/>
    <s v="3264"/>
    <x v="36"/>
    <s v="PA"/>
    <x v="1"/>
    <x v="0"/>
    <d v="2025-02-27T00:00:00"/>
    <d v="1899-12-30T14:35:34"/>
    <d v="2025-02-27T00:00:00"/>
    <d v="1899-12-30T14:33:45"/>
    <d v="2025-02-27T00:00:00"/>
    <d v="1899-12-30T15:27:48"/>
    <x v="0"/>
    <x v="0"/>
    <s v="7022044023"/>
    <s v="FBO"/>
    <d v="1899-12-30T00:55:52"/>
    <x v="2883"/>
    <d v="1899-12-30T00:01:49"/>
    <s v="Granel"/>
    <s v="E001"/>
    <x v="2"/>
    <d v="1899-12-30T00:52:14"/>
    <d v="1899-12-30T00:54:03"/>
    <x v="14"/>
    <x v="4"/>
    <x v="1"/>
    <x v="2"/>
    <n v="0"/>
    <n v="0"/>
    <x v="0"/>
    <x v="2"/>
    <x v="1"/>
    <n v="0"/>
    <x v="5"/>
    <x v="0"/>
    <d v="1899-12-30T00:01:49"/>
    <d v="1899-12-30T00:01:49"/>
    <x v="0"/>
    <m/>
    <m/>
    <d v="1899-12-30T00:00:00"/>
    <d v="1899-12-30T00:52:14"/>
    <n v="5"/>
    <n v="-1.2615740740800074E-3"/>
    <n v="52.233333333335956"/>
    <x v="14"/>
    <x v="0"/>
  </r>
  <r>
    <x v="7"/>
    <s v="2025008232"/>
    <x v="0"/>
    <x v="1031"/>
    <s v="E9461JBD"/>
    <d v="2025-02-27T00:00:00"/>
    <x v="2"/>
    <s v="3264"/>
    <x v="36"/>
    <s v="PA"/>
    <x v="1"/>
    <x v="0"/>
    <d v="2025-02-27T00:00:00"/>
    <d v="1899-12-30T14:40:59"/>
    <d v="2025-02-27T00:00:00"/>
    <d v="1899-12-30T14:39:10"/>
    <d v="2025-02-27T00:00:00"/>
    <d v="1899-12-30T15:32:08"/>
    <x v="0"/>
    <x v="0"/>
    <s v="7022044024"/>
    <s v="EXW"/>
    <d v="1899-12-30T00:54:47"/>
    <x v="2884"/>
    <d v="1899-12-30T00:01:49"/>
    <s v="Granel"/>
    <s v="E001"/>
    <x v="1"/>
    <d v="1899-12-30T00:51:09"/>
    <d v="1899-12-30T00:52:58"/>
    <x v="14"/>
    <x v="4"/>
    <x v="1"/>
    <x v="2"/>
    <n v="0"/>
    <n v="0"/>
    <x v="0"/>
    <x v="2"/>
    <x v="1"/>
    <n v="0"/>
    <x v="5"/>
    <x v="0"/>
    <d v="1899-12-30T00:01:49"/>
    <d v="1899-12-30T00:01:49"/>
    <x v="0"/>
    <m/>
    <m/>
    <d v="1899-12-30T00:00:00"/>
    <d v="1899-12-30T00:51:09"/>
    <n v="5"/>
    <n v="-1.2615740740700154E-3"/>
    <n v="51.149999999995202"/>
    <x v="14"/>
    <x v="0"/>
  </r>
  <r>
    <x v="7"/>
    <s v="2025008238"/>
    <x v="0"/>
    <x v="1068"/>
    <s v="E9533LGJ"/>
    <d v="2025-02-27T00:00:00"/>
    <x v="2"/>
    <s v="3283"/>
    <x v="37"/>
    <s v="PA"/>
    <x v="2"/>
    <x v="0"/>
    <d v="2025-02-27T00:00:00"/>
    <d v="1899-12-30T15:22:27"/>
    <d v="2025-02-27T00:00:00"/>
    <d v="1899-12-30T15:20:38"/>
    <d v="2025-02-27T00:00:00"/>
    <d v="1899-12-30T15:36:50"/>
    <x v="0"/>
    <x v="0"/>
    <s v="7022044025"/>
    <s v="FBO"/>
    <d v="1899-12-30T00:18:01"/>
    <x v="404"/>
    <d v="1899-12-30T00:01:49"/>
    <s v="Ensacado"/>
    <s v="E002"/>
    <x v="2"/>
    <d v="1899-12-30T00:14:23"/>
    <d v="1899-12-30T00:16:12"/>
    <x v="10"/>
    <x v="4"/>
    <x v="1"/>
    <x v="1"/>
    <n v="0"/>
    <n v="0"/>
    <x v="0"/>
    <x v="1"/>
    <x v="1"/>
    <n v="0"/>
    <x v="5"/>
    <x v="1"/>
    <d v="1899-12-30T00:01:49"/>
    <d v="1899-12-30T00:01:49"/>
    <x v="0"/>
    <m/>
    <m/>
    <d v="1899-12-30T00:00:00"/>
    <d v="1899-12-30T00:14:23"/>
    <n v="5"/>
    <n v="-1.2615740740800074E-3"/>
    <n v="14.383333333324764"/>
    <x v="14"/>
    <x v="1"/>
  </r>
  <r>
    <x v="7"/>
    <s v="2025008233"/>
    <x v="0"/>
    <x v="1063"/>
    <s v="E2363KTK"/>
    <d v="2025-02-27T00:00:00"/>
    <x v="2"/>
    <s v="3269"/>
    <x v="35"/>
    <s v="PA"/>
    <x v="6"/>
    <x v="0"/>
    <d v="2025-02-27T00:00:00"/>
    <d v="1899-12-30T14:42:12"/>
    <d v="2025-02-27T00:00:00"/>
    <d v="1899-12-30T14:40:22"/>
    <d v="2025-02-27T00:00:00"/>
    <d v="1899-12-30T15:38:46"/>
    <x v="0"/>
    <x v="0"/>
    <s v="7022044026"/>
    <s v="FBO"/>
    <d v="1899-12-30T01:00:14"/>
    <x v="2885"/>
    <d v="1899-12-30T00:01:50"/>
    <s v="Granel"/>
    <s v="E001"/>
    <x v="2"/>
    <d v="1899-12-30T00:56:34"/>
    <d v="1899-12-30T00:58:24"/>
    <x v="14"/>
    <x v="4"/>
    <x v="1"/>
    <x v="2"/>
    <n v="0"/>
    <n v="0"/>
    <x v="0"/>
    <x v="2"/>
    <x v="1"/>
    <n v="0"/>
    <x v="5"/>
    <x v="0"/>
    <d v="1899-12-30T00:01:50"/>
    <d v="1899-12-30T00:01:50"/>
    <x v="0"/>
    <m/>
    <m/>
    <d v="1899-12-30T00:00:00"/>
    <d v="1899-12-30T00:56:34"/>
    <n v="5"/>
    <n v="-1.2731481481499385E-3"/>
    <n v="56.5666666666705"/>
    <x v="14"/>
    <x v="0"/>
  </r>
  <r>
    <x v="7"/>
    <s v="2025008240"/>
    <x v="0"/>
    <x v="1173"/>
    <m/>
    <d v="2025-02-27T00:00:00"/>
    <x v="2"/>
    <s v="200225"/>
    <x v="44"/>
    <s v="PA"/>
    <x v="21"/>
    <x v="0"/>
    <d v="2025-02-27T00:00:00"/>
    <d v="1899-12-30T15:28:25"/>
    <d v="2025-02-27T00:00:00"/>
    <d v="1899-12-30T15:26:35"/>
    <d v="2025-02-27T00:00:00"/>
    <d v="1899-12-30T15:45:20"/>
    <x v="0"/>
    <x v="0"/>
    <s v="7022044027"/>
    <s v="FBO"/>
    <d v="1899-12-30T00:20:35"/>
    <x v="1273"/>
    <d v="1899-12-30T00:01:50"/>
    <s v="Granel"/>
    <s v="E001"/>
    <x v="2"/>
    <d v="1899-12-30T00:16:55"/>
    <d v="1899-12-30T00:18:45"/>
    <x v="10"/>
    <x v="4"/>
    <x v="1"/>
    <x v="0"/>
    <n v="0"/>
    <n v="0"/>
    <x v="0"/>
    <x v="0"/>
    <x v="1"/>
    <n v="0"/>
    <x v="5"/>
    <x v="1"/>
    <d v="1899-12-30T00:01:50"/>
    <d v="1899-12-30T00:01:50"/>
    <x v="0"/>
    <m/>
    <m/>
    <d v="1899-12-30T00:00:00"/>
    <d v="1899-12-30T00:16:55"/>
    <n v="5"/>
    <n v="-1.2731481481500495E-3"/>
    <n v="16.916666666659186"/>
    <x v="14"/>
    <x v="1"/>
  </r>
  <r>
    <x v="7"/>
    <s v="2025008237"/>
    <x v="0"/>
    <x v="1052"/>
    <s v="E7977MGZ"/>
    <d v="2025-02-27T00:00:00"/>
    <x v="2"/>
    <s v="3268"/>
    <x v="25"/>
    <s v="PA"/>
    <x v="6"/>
    <x v="0"/>
    <d v="2025-02-27T00:00:00"/>
    <d v="1899-12-30T15:14:06"/>
    <d v="2025-02-27T00:00:00"/>
    <d v="1899-12-30T15:12:16"/>
    <d v="2025-02-27T00:00:00"/>
    <d v="1899-12-30T15:46:50"/>
    <x v="0"/>
    <x v="0"/>
    <s v="7022044028"/>
    <s v="FBO"/>
    <d v="1899-12-30T00:36:24"/>
    <x v="2886"/>
    <d v="1899-12-30T00:01:50"/>
    <s v="Granel"/>
    <s v="E001"/>
    <x v="2"/>
    <d v="1899-12-30T00:32:44"/>
    <d v="1899-12-30T00:34:34"/>
    <x v="10"/>
    <x v="4"/>
    <x v="1"/>
    <x v="2"/>
    <n v="0"/>
    <n v="0"/>
    <x v="0"/>
    <x v="2"/>
    <x v="1"/>
    <n v="0"/>
    <x v="5"/>
    <x v="1"/>
    <d v="1899-12-30T00:01:50"/>
    <d v="1899-12-30T00:01:50"/>
    <x v="0"/>
    <m/>
    <m/>
    <d v="1899-12-30T00:00:00"/>
    <d v="1899-12-30T00:32:44"/>
    <n v="5"/>
    <n v="-1.2731481481499385E-3"/>
    <n v="32.733333333331309"/>
    <x v="14"/>
    <x v="1"/>
  </r>
  <r>
    <x v="7"/>
    <s v="2025008244"/>
    <x v="0"/>
    <x v="1068"/>
    <s v="E9533LGJ"/>
    <d v="2025-02-27T00:00:00"/>
    <x v="2"/>
    <s v="3283"/>
    <x v="37"/>
    <s v="PA"/>
    <x v="2"/>
    <x v="0"/>
    <d v="2025-02-27T00:00:00"/>
    <d v="1899-12-30T15:39:50"/>
    <d v="2025-02-27T00:00:00"/>
    <d v="1899-12-30T15:38:01"/>
    <d v="2025-02-27T00:00:00"/>
    <d v="1899-12-30T15:51:56"/>
    <x v="0"/>
    <x v="0"/>
    <s v="7022044029"/>
    <s v="FBO"/>
    <d v="1899-12-30T00:15:44"/>
    <x v="399"/>
    <d v="1899-12-30T00:01:49"/>
    <s v="Ensacado"/>
    <s v="E002"/>
    <x v="2"/>
    <d v="1899-12-30T00:12:06"/>
    <d v="1899-12-30T00:13:55"/>
    <x v="10"/>
    <x v="4"/>
    <x v="1"/>
    <x v="1"/>
    <n v="0"/>
    <n v="0"/>
    <x v="0"/>
    <x v="1"/>
    <x v="1"/>
    <n v="0"/>
    <x v="5"/>
    <x v="1"/>
    <d v="1899-12-30T00:01:49"/>
    <d v="1899-12-30T00:01:49"/>
    <x v="0"/>
    <m/>
    <m/>
    <d v="1899-12-30T00:00:00"/>
    <d v="1899-12-30T00:12:06"/>
    <n v="5"/>
    <n v="-1.2615740740800074E-3"/>
    <n v="12.099999999988942"/>
    <x v="14"/>
    <x v="1"/>
  </r>
  <r>
    <x v="7"/>
    <s v="2025008239"/>
    <x v="0"/>
    <x v="1164"/>
    <s v="E0974JKJ"/>
    <d v="2025-02-27T00:00:00"/>
    <x v="2"/>
    <s v="3269"/>
    <x v="35"/>
    <s v="PA"/>
    <x v="6"/>
    <x v="0"/>
    <d v="2025-02-27T00:00:00"/>
    <d v="1899-12-30T15:24:40"/>
    <d v="2025-02-27T00:00:00"/>
    <d v="1899-12-30T15:22:51"/>
    <d v="2025-02-27T00:00:00"/>
    <d v="1899-12-30T15:54:48"/>
    <x v="0"/>
    <x v="0"/>
    <s v="7022044030"/>
    <s v="FBO"/>
    <d v="1899-12-30T00:33:46"/>
    <x v="34"/>
    <d v="1899-12-30T00:01:49"/>
    <s v="Granel"/>
    <s v="E001"/>
    <x v="2"/>
    <d v="1899-12-30T00:30:08"/>
    <d v="1899-12-30T00:31:57"/>
    <x v="10"/>
    <x v="4"/>
    <x v="1"/>
    <x v="2"/>
    <n v="0"/>
    <n v="0"/>
    <x v="0"/>
    <x v="2"/>
    <x v="1"/>
    <n v="0"/>
    <x v="5"/>
    <x v="1"/>
    <d v="1899-12-30T00:01:49"/>
    <d v="1899-12-30T00:01:49"/>
    <x v="0"/>
    <m/>
    <m/>
    <d v="1899-12-30T00:00:00"/>
    <d v="1899-12-30T00:30:08"/>
    <n v="5"/>
    <n v="-1.2615740740700154E-3"/>
    <n v="30.133333333339056"/>
    <x v="14"/>
    <x v="1"/>
  </r>
  <r>
    <x v="7"/>
    <s v="2025008246"/>
    <x v="0"/>
    <x v="1171"/>
    <s v="E6823FDR"/>
    <d v="2025-02-27T00:00:00"/>
    <x v="2"/>
    <s v="200225"/>
    <x v="44"/>
    <s v="PA"/>
    <x v="21"/>
    <x v="0"/>
    <d v="2025-02-27T00:00:00"/>
    <d v="1899-12-30T15:42:17"/>
    <d v="2025-02-27T00:00:00"/>
    <d v="1899-12-30T15:40:27"/>
    <d v="2025-02-27T00:00:00"/>
    <d v="1899-12-30T15:59:06"/>
    <x v="0"/>
    <x v="0"/>
    <s v="7022044031"/>
    <s v="FBO"/>
    <d v="1899-12-30T00:20:29"/>
    <x v="2202"/>
    <d v="1899-12-30T00:01:50"/>
    <s v="Granel"/>
    <s v="E001"/>
    <x v="2"/>
    <d v="1899-12-30T00:16:49"/>
    <d v="1899-12-30T00:18:39"/>
    <x v="10"/>
    <x v="4"/>
    <x v="1"/>
    <x v="0"/>
    <n v="0"/>
    <n v="0"/>
    <x v="0"/>
    <x v="0"/>
    <x v="1"/>
    <n v="0"/>
    <x v="5"/>
    <x v="1"/>
    <d v="1899-12-30T00:01:50"/>
    <d v="1899-12-30T00:01:50"/>
    <x v="0"/>
    <m/>
    <m/>
    <d v="1899-12-30T00:00:00"/>
    <d v="1899-12-30T00:16:49"/>
    <n v="5"/>
    <n v="-1.2731481481500495E-3"/>
    <n v="16.816666666665565"/>
    <x v="14"/>
    <x v="1"/>
  </r>
  <r>
    <x v="7"/>
    <s v="2025008243"/>
    <x v="0"/>
    <x v="1180"/>
    <s v="E8946JVD"/>
    <d v="2025-02-27T00:00:00"/>
    <x v="2"/>
    <s v="200225"/>
    <x v="44"/>
    <s v="PA"/>
    <x v="21"/>
    <x v="0"/>
    <d v="2025-02-27T00:00:00"/>
    <d v="1899-12-30T15:34:43"/>
    <d v="2025-02-27T00:00:00"/>
    <d v="1899-12-30T15:32:54"/>
    <d v="2025-02-27T00:00:00"/>
    <d v="1899-12-30T16:02:24"/>
    <x v="0"/>
    <x v="0"/>
    <s v="7022044032"/>
    <s v="FBO"/>
    <d v="1899-12-30T00:31:19"/>
    <x v="2792"/>
    <d v="1899-12-30T00:01:49"/>
    <s v="Granel"/>
    <s v="E001"/>
    <x v="2"/>
    <d v="1899-12-30T00:27:41"/>
    <d v="1899-12-30T00:29:30"/>
    <x v="10"/>
    <x v="4"/>
    <x v="1"/>
    <x v="0"/>
    <n v="0"/>
    <n v="0"/>
    <x v="0"/>
    <x v="0"/>
    <x v="1"/>
    <n v="0"/>
    <x v="5"/>
    <x v="1"/>
    <d v="1899-12-30T00:01:49"/>
    <d v="1899-12-30T00:01:49"/>
    <x v="0"/>
    <m/>
    <m/>
    <d v="1899-12-30T00:00:00"/>
    <d v="1899-12-30T00:27:41"/>
    <n v="5"/>
    <n v="-1.2615740740800074E-3"/>
    <n v="27.683333333323166"/>
    <x v="8"/>
    <x v="1"/>
  </r>
  <r>
    <x v="7"/>
    <s v="2025008249"/>
    <x v="0"/>
    <x v="1041"/>
    <s v="E8669MSV"/>
    <d v="2025-02-27T00:00:00"/>
    <x v="2"/>
    <s v="3262"/>
    <x v="40"/>
    <s v="PA"/>
    <x v="0"/>
    <x v="0"/>
    <d v="2025-02-27T00:00:00"/>
    <d v="1899-12-30T15:50:13"/>
    <d v="2025-02-27T00:00:00"/>
    <d v="1899-12-30T15:48:22"/>
    <d v="2025-02-27T00:00:00"/>
    <d v="1899-12-30T16:05:55"/>
    <x v="0"/>
    <x v="0"/>
    <s v="7022044033"/>
    <s v="FBO"/>
    <d v="1899-12-30T00:19:24"/>
    <x v="1294"/>
    <d v="1899-12-30T00:01:51"/>
    <s v="Granel"/>
    <s v="E001"/>
    <x v="2"/>
    <d v="1899-12-30T00:15:42"/>
    <d v="1899-12-30T00:17:33"/>
    <x v="10"/>
    <x v="4"/>
    <x v="1"/>
    <x v="2"/>
    <n v="0"/>
    <n v="0"/>
    <x v="0"/>
    <x v="2"/>
    <x v="1"/>
    <n v="0"/>
    <x v="5"/>
    <x v="1"/>
    <d v="1899-12-30T00:01:51"/>
    <d v="1899-12-30T00:01:51"/>
    <x v="0"/>
    <m/>
    <m/>
    <d v="1899-12-30T00:00:00"/>
    <d v="1899-12-30T00:15:42"/>
    <n v="5"/>
    <n v="-1.2847222222300836E-3"/>
    <n v="15.699999999988705"/>
    <x v="8"/>
    <x v="1"/>
  </r>
  <r>
    <x v="7"/>
    <s v="2025008245"/>
    <x v="0"/>
    <x v="1160"/>
    <s v="E8094GLY"/>
    <d v="2025-02-27T00:00:00"/>
    <x v="2"/>
    <s v="3269"/>
    <x v="35"/>
    <s v="PA"/>
    <x v="6"/>
    <x v="0"/>
    <d v="2025-02-27T00:00:00"/>
    <d v="1899-12-30T15:40:38"/>
    <d v="2025-02-27T00:00:00"/>
    <d v="1899-12-30T15:38:48"/>
    <d v="2025-02-27T00:00:00"/>
    <d v="1899-12-30T16:09:34"/>
    <x v="0"/>
    <x v="0"/>
    <s v="7022044034"/>
    <s v="FBO"/>
    <d v="1899-12-30T00:32:36"/>
    <x v="2887"/>
    <d v="1899-12-30T00:01:50"/>
    <s v="Granel"/>
    <s v="E001"/>
    <x v="2"/>
    <d v="1899-12-30T00:28:56"/>
    <d v="1899-12-30T00:30:46"/>
    <x v="10"/>
    <x v="4"/>
    <x v="1"/>
    <x v="2"/>
    <n v="0"/>
    <n v="0"/>
    <x v="0"/>
    <x v="2"/>
    <x v="1"/>
    <n v="0"/>
    <x v="5"/>
    <x v="1"/>
    <d v="1899-12-30T00:01:50"/>
    <d v="1899-12-30T00:01:50"/>
    <x v="0"/>
    <m/>
    <m/>
    <d v="1899-12-30T00:00:00"/>
    <d v="1899-12-30T00:28:56"/>
    <n v="5"/>
    <n v="-1.2731481481500495E-3"/>
    <n v="28.933333333343985"/>
    <x v="8"/>
    <x v="1"/>
  </r>
  <r>
    <x v="7"/>
    <s v="2025008252"/>
    <x v="0"/>
    <x v="1174"/>
    <s v="E3975CCV"/>
    <d v="2025-02-27T00:00:00"/>
    <x v="2"/>
    <s v="200225"/>
    <x v="44"/>
    <s v="PA"/>
    <x v="21"/>
    <x v="0"/>
    <d v="2025-02-27T00:00:00"/>
    <d v="1899-12-30T15:57:54"/>
    <d v="2025-02-27T00:00:00"/>
    <d v="1899-12-30T15:56:04"/>
    <d v="2025-02-27T00:00:00"/>
    <d v="1899-12-30T16:15:55"/>
    <x v="0"/>
    <x v="0"/>
    <s v="7022044035"/>
    <s v="FBO"/>
    <d v="1899-12-30T00:21:41"/>
    <x v="2888"/>
    <d v="1899-12-30T00:01:50"/>
    <s v="Granel"/>
    <s v="E001"/>
    <x v="2"/>
    <d v="1899-12-30T00:18:01"/>
    <d v="1899-12-30T00:19:51"/>
    <x v="10"/>
    <x v="4"/>
    <x v="1"/>
    <x v="0"/>
    <n v="0"/>
    <n v="0"/>
    <x v="0"/>
    <x v="0"/>
    <x v="1"/>
    <n v="0"/>
    <x v="5"/>
    <x v="1"/>
    <d v="1899-12-30T00:01:50"/>
    <d v="1899-12-30T00:01:50"/>
    <x v="0"/>
    <m/>
    <m/>
    <d v="1899-12-30T00:00:00"/>
    <d v="1899-12-30T00:18:01"/>
    <n v="5"/>
    <n v="-1.2731481481399465E-3"/>
    <n v="18.016666666675185"/>
    <x v="8"/>
    <x v="1"/>
  </r>
  <r>
    <x v="7"/>
    <s v="2025008256"/>
    <x v="0"/>
    <x v="1170"/>
    <s v="E0019FGD"/>
    <d v="2025-02-27T00:00:00"/>
    <x v="2"/>
    <s v="200225"/>
    <x v="44"/>
    <s v="PA"/>
    <x v="21"/>
    <x v="0"/>
    <d v="2025-02-27T00:00:00"/>
    <d v="1899-12-30T16:10:52"/>
    <d v="2025-02-27T00:00:00"/>
    <d v="1899-12-30T16:09:04"/>
    <d v="2025-02-27T00:00:00"/>
    <d v="1899-12-30T16:30:10"/>
    <x v="0"/>
    <x v="0"/>
    <s v="7022044036"/>
    <s v="FBO"/>
    <d v="1899-12-30T00:22:54"/>
    <x v="1"/>
    <d v="1899-12-30T00:01:48"/>
    <s v="Granel"/>
    <s v="E001"/>
    <x v="2"/>
    <d v="1899-12-30T00:19:18"/>
    <d v="1899-12-30T00:21:06"/>
    <x v="7"/>
    <x v="4"/>
    <x v="1"/>
    <x v="0"/>
    <n v="0"/>
    <n v="0"/>
    <x v="0"/>
    <x v="0"/>
    <x v="1"/>
    <n v="0"/>
    <x v="5"/>
    <x v="1"/>
    <d v="1899-12-30T00:01:48"/>
    <d v="1899-12-30T00:01:48"/>
    <x v="0"/>
    <m/>
    <m/>
    <d v="1899-12-30T00:00:00"/>
    <d v="1899-12-30T00:19:18"/>
    <n v="5"/>
    <n v="-1.2499999999999734E-3"/>
    <n v="19.300000000003177"/>
    <x v="8"/>
    <x v="1"/>
  </r>
  <r>
    <x v="7"/>
    <s v="2025008257"/>
    <x v="0"/>
    <x v="1037"/>
    <s v="E8077LMM"/>
    <d v="2025-02-27T00:00:00"/>
    <x v="2"/>
    <s v="3264"/>
    <x v="36"/>
    <s v="PA"/>
    <x v="1"/>
    <x v="0"/>
    <d v="2025-02-27T00:00:00"/>
    <d v="1899-12-30T16:13:20"/>
    <d v="2025-02-27T00:00:00"/>
    <d v="1899-12-30T16:11:31"/>
    <d v="2025-02-27T00:00:00"/>
    <d v="1899-12-30T16:52:35"/>
    <x v="0"/>
    <x v="0"/>
    <s v="7022044037"/>
    <s v="EXW"/>
    <d v="1899-12-30T00:42:53"/>
    <x v="885"/>
    <d v="1899-12-30T00:01:49"/>
    <s v="Granel"/>
    <s v="E001"/>
    <x v="1"/>
    <d v="1899-12-30T00:39:15"/>
    <d v="1899-12-30T00:41:04"/>
    <x v="7"/>
    <x v="4"/>
    <x v="1"/>
    <x v="2"/>
    <n v="0"/>
    <n v="0"/>
    <x v="0"/>
    <x v="2"/>
    <x v="1"/>
    <n v="0"/>
    <x v="5"/>
    <x v="1"/>
    <d v="1899-12-30T00:01:49"/>
    <d v="1899-12-30T00:01:49"/>
    <x v="0"/>
    <m/>
    <m/>
    <d v="1899-12-30T00:00:00"/>
    <d v="1899-12-30T00:39:15"/>
    <n v="5"/>
    <n v="-1.2615740740800074E-3"/>
    <n v="39.249999999993506"/>
    <x v="8"/>
    <x v="1"/>
  </r>
  <r>
    <x v="7"/>
    <s v="2025008255"/>
    <x v="0"/>
    <x v="1030"/>
    <s v="E4771KNH"/>
    <d v="2025-02-27T00:00:00"/>
    <x v="2"/>
    <s v="3264"/>
    <x v="36"/>
    <s v="PA"/>
    <x v="1"/>
    <x v="0"/>
    <d v="2025-02-27T00:00:00"/>
    <d v="1899-12-30T16:07:58"/>
    <d v="2025-02-27T00:00:00"/>
    <d v="1899-12-30T16:06:10"/>
    <d v="2025-02-27T00:00:00"/>
    <d v="1899-12-30T16:54:50"/>
    <x v="0"/>
    <x v="0"/>
    <s v="7022044038"/>
    <s v="FBO"/>
    <d v="1899-12-30T00:50:28"/>
    <x v="1712"/>
    <d v="1899-12-30T00:01:48"/>
    <s v="Granel"/>
    <s v="E001"/>
    <x v="2"/>
    <d v="1899-12-30T00:46:52"/>
    <d v="1899-12-30T00:48:40"/>
    <x v="7"/>
    <x v="4"/>
    <x v="1"/>
    <x v="2"/>
    <n v="0"/>
    <n v="0"/>
    <x v="0"/>
    <x v="2"/>
    <x v="1"/>
    <n v="0"/>
    <x v="5"/>
    <x v="0"/>
    <d v="1899-12-30T00:01:48"/>
    <d v="1899-12-30T00:01:48"/>
    <x v="0"/>
    <m/>
    <m/>
    <d v="1899-12-30T00:00:00"/>
    <d v="1899-12-30T00:46:52"/>
    <n v="5"/>
    <n v="-1.2499999999999734E-3"/>
    <n v="46.866666666672018"/>
    <x v="8"/>
    <x v="0"/>
  </r>
  <r>
    <x v="7"/>
    <s v="2025008259"/>
    <x v="0"/>
    <x v="1132"/>
    <s v="E4496HYR"/>
    <d v="2025-02-27T00:00:00"/>
    <x v="2"/>
    <s v="3277"/>
    <x v="45"/>
    <s v="PA"/>
    <x v="2"/>
    <x v="0"/>
    <d v="2025-02-27T00:00:00"/>
    <d v="1899-12-30T16:28:04"/>
    <d v="2025-02-27T00:00:00"/>
    <d v="1899-12-30T16:26:17"/>
    <d v="2025-02-27T00:00:00"/>
    <d v="1899-12-30T16:59:18"/>
    <x v="0"/>
    <x v="0"/>
    <s v="7022044039"/>
    <s v="FBO"/>
    <d v="1899-12-30T00:34:48"/>
    <x v="958"/>
    <d v="1899-12-30T00:01:47"/>
    <s v="Ensacado"/>
    <s v="E002"/>
    <x v="2"/>
    <d v="1899-12-30T00:31:14"/>
    <d v="1899-12-30T00:33:01"/>
    <x v="7"/>
    <x v="4"/>
    <x v="1"/>
    <x v="1"/>
    <n v="0"/>
    <n v="0"/>
    <x v="0"/>
    <x v="1"/>
    <x v="1"/>
    <n v="0"/>
    <x v="5"/>
    <x v="1"/>
    <d v="1899-12-30T00:01:47"/>
    <d v="1899-12-30T00:01:47"/>
    <x v="0"/>
    <m/>
    <m/>
    <d v="1899-12-30T00:00:00"/>
    <d v="1899-12-30T00:31:14"/>
    <n v="5"/>
    <n v="-1.2384259259300423E-3"/>
    <n v="31.233333333326279"/>
    <x v="8"/>
    <x v="1"/>
  </r>
  <r>
    <x v="7"/>
    <s v="2025008261"/>
    <x v="0"/>
    <x v="1173"/>
    <m/>
    <d v="2025-02-27T00:00:00"/>
    <x v="2"/>
    <s v="200225"/>
    <x v="44"/>
    <s v="PA"/>
    <x v="21"/>
    <x v="0"/>
    <d v="2025-02-27T00:00:00"/>
    <d v="1899-12-30T16:46:54"/>
    <d v="2025-02-27T00:00:00"/>
    <d v="1899-12-30T16:45:05"/>
    <d v="2025-02-27T00:00:00"/>
    <d v="1899-12-30T17:03:00"/>
    <x v="0"/>
    <x v="0"/>
    <s v="7022044040"/>
    <s v="FBO"/>
    <d v="1899-12-30T00:19:44"/>
    <x v="2599"/>
    <d v="1899-12-30T00:01:49"/>
    <s v="Granel"/>
    <s v="E001"/>
    <x v="2"/>
    <d v="1899-12-30T00:16:06"/>
    <d v="1899-12-30T00:17:55"/>
    <x v="7"/>
    <x v="4"/>
    <x v="1"/>
    <x v="0"/>
    <n v="0"/>
    <n v="0"/>
    <x v="0"/>
    <x v="0"/>
    <x v="1"/>
    <n v="0"/>
    <x v="5"/>
    <x v="1"/>
    <d v="1899-12-30T00:01:49"/>
    <d v="1899-12-30T00:01:49"/>
    <x v="0"/>
    <m/>
    <m/>
    <d v="1899-12-30T00:00:00"/>
    <d v="1899-12-30T00:16:06"/>
    <n v="5"/>
    <n v="-1.2615740740699044E-3"/>
    <n v="16.100000000006514"/>
    <x v="12"/>
    <x v="1"/>
  </r>
  <r>
    <x v="7"/>
    <s v="2025008262"/>
    <x v="0"/>
    <x v="1084"/>
    <s v="E0262CVL"/>
    <d v="2025-02-27T00:00:00"/>
    <x v="2"/>
    <s v="3269"/>
    <x v="35"/>
    <s v="PA"/>
    <x v="6"/>
    <x v="0"/>
    <d v="2025-02-27T00:00:00"/>
    <d v="1899-12-30T16:59:11"/>
    <d v="2025-02-27T00:00:00"/>
    <d v="1899-12-30T16:57:22"/>
    <d v="2025-02-27T00:00:00"/>
    <d v="1899-12-30T17:20:52"/>
    <x v="0"/>
    <x v="0"/>
    <s v="7022044042"/>
    <s v="EXW"/>
    <d v="1899-12-30T00:25:19"/>
    <x v="2889"/>
    <d v="1899-12-30T00:01:49"/>
    <s v="Granel"/>
    <s v="E001"/>
    <x v="1"/>
    <d v="1899-12-30T00:21:41"/>
    <d v="1899-12-30T00:23:30"/>
    <x v="7"/>
    <x v="4"/>
    <x v="1"/>
    <x v="2"/>
    <n v="0"/>
    <n v="0"/>
    <x v="0"/>
    <x v="2"/>
    <x v="1"/>
    <n v="0"/>
    <x v="5"/>
    <x v="1"/>
    <d v="1899-12-30T00:01:49"/>
    <d v="1899-12-30T00:01:49"/>
    <x v="0"/>
    <m/>
    <m/>
    <d v="1899-12-30T00:00:00"/>
    <d v="1899-12-30T00:21:41"/>
    <n v="5"/>
    <n v="-1.2615740740700154E-3"/>
    <n v="21.683333333332779"/>
    <x v="12"/>
    <x v="1"/>
  </r>
  <r>
    <x v="7"/>
    <s v="2025008266"/>
    <x v="0"/>
    <x v="1174"/>
    <s v="E3975CCV"/>
    <d v="2025-02-27T00:00:00"/>
    <x v="2"/>
    <s v="200225"/>
    <x v="44"/>
    <s v="PA"/>
    <x v="21"/>
    <x v="0"/>
    <d v="2025-02-27T00:00:00"/>
    <d v="1899-12-30T17:14:22"/>
    <d v="2025-02-27T00:00:00"/>
    <d v="1899-12-30T17:12:34"/>
    <d v="2025-02-27T00:00:00"/>
    <d v="1899-12-30T17:27:31"/>
    <x v="0"/>
    <x v="0"/>
    <s v="7022044043"/>
    <s v="FBO"/>
    <d v="1899-12-30T00:16:45"/>
    <x v="1943"/>
    <d v="1899-12-30T00:01:48"/>
    <s v="Granel"/>
    <s v="E001"/>
    <x v="2"/>
    <d v="1899-12-30T00:13:09"/>
    <d v="1899-12-30T00:14:57"/>
    <x v="11"/>
    <x v="4"/>
    <x v="1"/>
    <x v="0"/>
    <n v="0"/>
    <n v="0"/>
    <x v="0"/>
    <x v="0"/>
    <x v="1"/>
    <n v="0"/>
    <x v="5"/>
    <x v="1"/>
    <d v="1899-12-30T00:01:48"/>
    <d v="1899-12-30T00:01:48"/>
    <x v="0"/>
    <m/>
    <m/>
    <d v="1899-12-30T00:00:00"/>
    <d v="1899-12-30T00:13:09"/>
    <n v="5"/>
    <n v="-1.2499999999999734E-3"/>
    <n v="13.149999999993582"/>
    <x v="12"/>
    <x v="1"/>
  </r>
  <r>
    <x v="7"/>
    <s v="2025008264"/>
    <x v="0"/>
    <x v="1181"/>
    <s v="E0214MCD"/>
    <d v="2025-02-27T00:00:00"/>
    <x v="2"/>
    <s v="3283"/>
    <x v="37"/>
    <s v="PA"/>
    <x v="2"/>
    <x v="0"/>
    <d v="2025-02-27T00:00:00"/>
    <d v="1899-12-30T17:07:37"/>
    <d v="2025-02-27T00:00:00"/>
    <d v="1899-12-30T17:05:50"/>
    <d v="2025-02-27T00:00:00"/>
    <d v="1899-12-30T17:29:26"/>
    <x v="0"/>
    <x v="0"/>
    <s v="7022044044"/>
    <s v="EXW"/>
    <d v="1899-12-30T00:25:23"/>
    <x v="74"/>
    <d v="1899-12-30T00:01:47"/>
    <s v="Ensacado"/>
    <s v="E002"/>
    <x v="1"/>
    <d v="1899-12-30T00:21:49"/>
    <d v="1899-12-30T00:23:36"/>
    <x v="11"/>
    <x v="4"/>
    <x v="1"/>
    <x v="1"/>
    <n v="0"/>
    <n v="0"/>
    <x v="0"/>
    <x v="1"/>
    <x v="1"/>
    <n v="0"/>
    <x v="5"/>
    <x v="1"/>
    <d v="1899-12-30T00:01:47"/>
    <d v="1899-12-30T00:01:47"/>
    <x v="0"/>
    <m/>
    <m/>
    <d v="1899-12-30T00:00:00"/>
    <d v="1899-12-30T00:21:49"/>
    <n v="5"/>
    <n v="-1.2384259259300423E-3"/>
    <n v="21.81666666666235"/>
    <x v="12"/>
    <x v="1"/>
  </r>
  <r>
    <x v="7"/>
    <s v="2025008277"/>
    <x v="0"/>
    <x v="1193"/>
    <m/>
    <d v="2025-02-27T00:00:00"/>
    <x v="2"/>
    <s v="3283"/>
    <x v="37"/>
    <s v="PA"/>
    <x v="2"/>
    <x v="0"/>
    <d v="2025-02-27T00:00:00"/>
    <d v="1899-12-30T18:44:18"/>
    <d v="2025-02-27T00:00:00"/>
    <d v="1899-12-30T18:42:28"/>
    <d v="2025-02-27T00:00:00"/>
    <d v="1899-12-30T18:55:46"/>
    <x v="0"/>
    <x v="0"/>
    <s v="7022044048"/>
    <s v="EXW"/>
    <d v="1899-12-30T00:15:08"/>
    <x v="2130"/>
    <d v="1899-12-30T00:01:50"/>
    <s v="Ensacado"/>
    <s v="E002"/>
    <x v="1"/>
    <d v="1899-12-30T00:11:28"/>
    <d v="1899-12-30T00:13:18"/>
    <x v="8"/>
    <x v="4"/>
    <x v="1"/>
    <x v="1"/>
    <n v="0"/>
    <n v="0"/>
    <x v="0"/>
    <x v="1"/>
    <x v="1"/>
    <n v="0"/>
    <x v="5"/>
    <x v="1"/>
    <d v="1899-12-30T00:01:50"/>
    <d v="1899-12-30T00:01:50"/>
    <x v="0"/>
    <m/>
    <m/>
    <d v="1899-12-30T00:00:00"/>
    <d v="1899-12-30T00:11:28"/>
    <n v="5"/>
    <n v="-1.2731481481500495E-3"/>
    <n v="11.466666666662331"/>
    <x v="9"/>
    <x v="1"/>
  </r>
  <r>
    <x v="7"/>
    <s v="2025008279"/>
    <x v="0"/>
    <x v="1194"/>
    <s v="E2982LRP"/>
    <d v="2025-02-27T00:00:00"/>
    <x v="2"/>
    <s v="3283"/>
    <x v="37"/>
    <s v="PA"/>
    <x v="2"/>
    <x v="0"/>
    <d v="2025-02-27T00:00:00"/>
    <d v="1899-12-30T19:11:37"/>
    <d v="2025-02-27T00:00:00"/>
    <d v="1899-12-30T19:09:48"/>
    <d v="2025-02-27T00:00:00"/>
    <d v="1899-12-30T19:55:44"/>
    <x v="0"/>
    <x v="0"/>
    <s v="7022044049"/>
    <s v="FBO"/>
    <d v="1899-12-30T00:47:45"/>
    <x v="2890"/>
    <d v="1899-12-30T00:01:49"/>
    <s v="Ensacado"/>
    <s v="E002"/>
    <x v="2"/>
    <d v="1899-12-30T00:44:07"/>
    <d v="1899-12-30T00:45:56"/>
    <x v="12"/>
    <x v="4"/>
    <x v="1"/>
    <x v="1"/>
    <n v="0"/>
    <n v="0"/>
    <x v="0"/>
    <x v="1"/>
    <x v="1"/>
    <n v="0"/>
    <x v="5"/>
    <x v="1"/>
    <d v="1899-12-30T00:01:49"/>
    <d v="1899-12-30T00:01:49"/>
    <x v="0"/>
    <m/>
    <m/>
    <d v="1899-12-30T00:00:00"/>
    <d v="1899-12-30T00:44:07"/>
    <n v="5"/>
    <n v="-1.2615740740800074E-3"/>
    <n v="44.11666666666072"/>
    <x v="10"/>
    <x v="1"/>
  </r>
  <r>
    <x v="7"/>
    <s v="2025008309"/>
    <x v="0"/>
    <x v="1151"/>
    <s v="E5811MHB"/>
    <d v="2025-02-28T00:00:00"/>
    <x v="2"/>
    <s v="3264"/>
    <x v="36"/>
    <s v="PA"/>
    <x v="1"/>
    <x v="0"/>
    <d v="2025-02-28T00:00:00"/>
    <d v="1899-12-30T13:50:15"/>
    <d v="2025-02-28T00:00:00"/>
    <d v="1899-12-30T13:48:27"/>
    <d v="2025-02-28T00:00:00"/>
    <d v="1899-12-30T14:20:05"/>
    <x v="0"/>
    <x v="0"/>
    <s v="7022044050"/>
    <s v="FBO"/>
    <d v="1899-12-30T00:33:26"/>
    <x v="929"/>
    <d v="1899-12-30T00:01:48"/>
    <s v="Granel"/>
    <s v="E001"/>
    <x v="2"/>
    <d v="1899-12-30T00:29:50"/>
    <d v="1899-12-30T00:31:38"/>
    <x v="6"/>
    <x v="5"/>
    <x v="1"/>
    <x v="2"/>
    <n v="0"/>
    <n v="0"/>
    <x v="0"/>
    <x v="2"/>
    <x v="1"/>
    <n v="0"/>
    <x v="5"/>
    <x v="1"/>
    <d v="1899-12-30T00:01:48"/>
    <d v="1899-12-30T00:01:48"/>
    <x v="0"/>
    <m/>
    <m/>
    <d v="1899-12-30T00:00:00"/>
    <d v="1899-12-30T00:29:50"/>
    <n v="6"/>
    <n v="-1.2499999999999734E-3"/>
    <n v="29.833333333329577"/>
    <x v="7"/>
    <x v="1"/>
  </r>
  <r>
    <x v="7"/>
    <s v="2025008312"/>
    <x v="0"/>
    <x v="1054"/>
    <s v="E8120GLY"/>
    <d v="2025-02-28T00:00:00"/>
    <x v="2"/>
    <s v="3269"/>
    <x v="35"/>
    <s v="PA"/>
    <x v="6"/>
    <x v="0"/>
    <d v="2025-02-28T00:00:00"/>
    <d v="1899-12-30T13:55:06"/>
    <d v="2025-02-28T00:00:00"/>
    <d v="1899-12-30T13:53:18"/>
    <d v="2025-02-28T00:00:00"/>
    <d v="1899-12-30T14:23:16"/>
    <x v="0"/>
    <x v="0"/>
    <s v="7022044051"/>
    <s v="FBO"/>
    <d v="1899-12-30T00:31:46"/>
    <x v="1178"/>
    <d v="1899-12-30T00:01:48"/>
    <s v="Granel"/>
    <s v="E001"/>
    <x v="2"/>
    <d v="1899-12-30T00:28:10"/>
    <d v="1899-12-30T00:29:58"/>
    <x v="6"/>
    <x v="5"/>
    <x v="1"/>
    <x v="2"/>
    <n v="0"/>
    <n v="0"/>
    <x v="0"/>
    <x v="2"/>
    <x v="1"/>
    <n v="0"/>
    <x v="5"/>
    <x v="1"/>
    <d v="1899-12-30T00:01:48"/>
    <d v="1899-12-30T00:01:48"/>
    <x v="0"/>
    <m/>
    <m/>
    <d v="1899-12-30T00:00:00"/>
    <d v="1899-12-30T00:28:10"/>
    <n v="6"/>
    <n v="-1.2499999999999734E-3"/>
    <n v="28.166666666659346"/>
    <x v="7"/>
    <x v="1"/>
  </r>
  <r>
    <x v="7"/>
    <s v="2025008313"/>
    <x v="0"/>
    <x v="1017"/>
    <s v="E8306MSJ"/>
    <d v="2025-02-28T00:00:00"/>
    <x v="2"/>
    <s v="3262"/>
    <x v="40"/>
    <s v="PA"/>
    <x v="0"/>
    <x v="0"/>
    <d v="2025-02-28T00:00:00"/>
    <d v="1899-12-30T14:56:47"/>
    <d v="2025-02-28T00:00:00"/>
    <d v="1899-12-30T14:54:59"/>
    <d v="2025-02-28T00:00:00"/>
    <d v="1899-12-30T15:14:58"/>
    <x v="0"/>
    <x v="0"/>
    <s v="7022044052"/>
    <s v="FBO"/>
    <d v="1899-12-30T00:21:47"/>
    <x v="1127"/>
    <d v="1899-12-30T00:01:48"/>
    <s v="Granel"/>
    <s v="E001"/>
    <x v="2"/>
    <d v="1899-12-30T00:18:11"/>
    <d v="1899-12-30T00:19:59"/>
    <x v="14"/>
    <x v="5"/>
    <x v="1"/>
    <x v="2"/>
    <n v="0"/>
    <n v="0"/>
    <x v="0"/>
    <x v="2"/>
    <x v="1"/>
    <n v="0"/>
    <x v="5"/>
    <x v="1"/>
    <d v="1899-12-30T00:01:48"/>
    <d v="1899-12-30T00:01:48"/>
    <x v="0"/>
    <m/>
    <m/>
    <d v="1899-12-30T00:00:00"/>
    <d v="1899-12-30T00:18:11"/>
    <n v="6"/>
    <n v="-1.2499999999999734E-3"/>
    <n v="18.183333333340865"/>
    <x v="14"/>
    <x v="1"/>
  </r>
  <r>
    <x v="7"/>
    <s v="2025008317"/>
    <x v="0"/>
    <x v="1013"/>
    <s v="E3888GZR"/>
    <d v="2025-03-03T00:00:00"/>
    <x v="2"/>
    <s v="3269"/>
    <x v="35"/>
    <s v="PA"/>
    <x v="6"/>
    <x v="0"/>
    <d v="2025-03-03T00:00:00"/>
    <d v="1899-12-30T05:05:06"/>
    <d v="2025-03-03T00:00:00"/>
    <d v="1899-12-30T05:03:28"/>
    <d v="2025-03-03T00:00:00"/>
    <d v="1899-12-30T05:32:42"/>
    <x v="0"/>
    <x v="0"/>
    <s v="7022044053"/>
    <s v="EXW"/>
    <d v="1899-12-30T00:30:52"/>
    <x v="1175"/>
    <d v="1899-12-30T00:01:38"/>
    <s v="Granel"/>
    <s v="E001"/>
    <x v="1"/>
    <d v="1899-12-30T00:27:36"/>
    <d v="1899-12-30T00:29:14"/>
    <x v="0"/>
    <x v="6"/>
    <x v="2"/>
    <x v="2"/>
    <n v="0"/>
    <n v="0"/>
    <x v="0"/>
    <x v="2"/>
    <x v="2"/>
    <n v="0"/>
    <x v="5"/>
    <x v="1"/>
    <d v="1899-12-30T00:01:38"/>
    <d v="1899-12-30T00:01:38"/>
    <x v="0"/>
    <m/>
    <m/>
    <d v="1899-12-30T00:00:00"/>
    <d v="1899-12-30T00:27:36"/>
    <n v="2"/>
    <n v="-1.1342592592600009E-3"/>
    <n v="27.600000000004794"/>
    <x v="17"/>
    <x v="1"/>
  </r>
  <r>
    <x v="7"/>
    <s v="2025008318"/>
    <x v="0"/>
    <x v="979"/>
    <s v="E1228KBR"/>
    <d v="2025-03-03T00:00:00"/>
    <x v="2"/>
    <s v="3260"/>
    <x v="41"/>
    <s v="PA"/>
    <x v="20"/>
    <x v="0"/>
    <d v="2025-03-03T00:00:00"/>
    <d v="1899-12-30T05:06:16"/>
    <d v="2025-03-03T00:00:00"/>
    <d v="1899-12-30T05:04:33"/>
    <d v="2025-03-03T00:00:00"/>
    <d v="1899-12-30T05:32:57"/>
    <x v="0"/>
    <x v="0"/>
    <s v="7022044054"/>
    <s v="EXW"/>
    <d v="1899-12-30T00:30:07"/>
    <x v="1005"/>
    <d v="1899-12-30T00:01:43"/>
    <s v="Granel"/>
    <s v="E001"/>
    <x v="1"/>
    <d v="1899-12-30T00:26:41"/>
    <d v="1899-12-30T00:28:24"/>
    <x v="0"/>
    <x v="6"/>
    <x v="2"/>
    <x v="2"/>
    <n v="0"/>
    <n v="0"/>
    <x v="0"/>
    <x v="2"/>
    <x v="2"/>
    <n v="0"/>
    <x v="5"/>
    <x v="1"/>
    <d v="1899-12-30T00:01:43"/>
    <d v="1899-12-30T00:01:43"/>
    <x v="0"/>
    <m/>
    <m/>
    <d v="1899-12-30T00:00:00"/>
    <d v="1899-12-30T00:26:41"/>
    <n v="2"/>
    <n v="-1.192129629630001E-3"/>
    <n v="26.683333333329603"/>
    <x v="17"/>
    <x v="1"/>
  </r>
  <r>
    <x v="7"/>
    <s v="2025008316"/>
    <x v="0"/>
    <x v="1015"/>
    <s v="E9043KYN"/>
    <d v="2025-03-03T00:00:00"/>
    <x v="2"/>
    <s v="3268"/>
    <x v="25"/>
    <s v="PA"/>
    <x v="6"/>
    <x v="0"/>
    <d v="2025-03-03T00:00:00"/>
    <d v="1899-12-30T05:04:59"/>
    <d v="2025-03-03T00:00:00"/>
    <d v="1899-12-30T05:03:22"/>
    <d v="2025-03-03T00:00:00"/>
    <d v="1899-12-30T05:37:04"/>
    <x v="0"/>
    <x v="0"/>
    <s v="7022044055"/>
    <s v="EXW"/>
    <d v="1899-12-30T00:35:19"/>
    <x v="1062"/>
    <d v="1899-12-30T00:01:37"/>
    <s v="Granel"/>
    <s v="E001"/>
    <x v="1"/>
    <d v="1899-12-30T00:32:05"/>
    <d v="1899-12-30T00:33:42"/>
    <x v="0"/>
    <x v="6"/>
    <x v="2"/>
    <x v="2"/>
    <n v="0"/>
    <n v="0"/>
    <x v="0"/>
    <x v="2"/>
    <x v="2"/>
    <n v="0"/>
    <x v="5"/>
    <x v="1"/>
    <d v="1899-12-30T00:01:37"/>
    <d v="1899-12-30T00:01:37"/>
    <x v="0"/>
    <m/>
    <m/>
    <d v="1899-12-30T00:00:00"/>
    <d v="1899-12-30T00:32:05"/>
    <n v="2"/>
    <n v="-1.1226851851799946E-3"/>
    <n v="32.083333333329605"/>
    <x v="17"/>
    <x v="1"/>
  </r>
  <r>
    <x v="7"/>
    <s v="2025008319"/>
    <x v="0"/>
    <x v="1178"/>
    <s v="E5164KRK"/>
    <d v="2025-03-03T00:00:00"/>
    <x v="2"/>
    <s v="3269"/>
    <x v="35"/>
    <s v="PA"/>
    <x v="6"/>
    <x v="0"/>
    <d v="2025-03-03T00:00:00"/>
    <d v="1899-12-30T05:07:29"/>
    <d v="2025-03-03T00:00:00"/>
    <d v="1899-12-30T05:06:17"/>
    <d v="2025-03-03T00:00:00"/>
    <d v="1899-12-30T05:45:23"/>
    <x v="227"/>
    <x v="28"/>
    <s v="7022044056"/>
    <s v="EXW"/>
    <d v="1899-12-30T00:40:18"/>
    <x v="829"/>
    <d v="1899-12-30T00:01:12"/>
    <s v="Granel"/>
    <s v="E001"/>
    <x v="1"/>
    <d v="1899-12-30T00:37:54"/>
    <d v="1899-12-30T00:39:06"/>
    <x v="0"/>
    <x v="6"/>
    <x v="2"/>
    <x v="2"/>
    <n v="0"/>
    <n v="0"/>
    <x v="0"/>
    <x v="2"/>
    <x v="2"/>
    <n v="0"/>
    <x v="5"/>
    <x v="1"/>
    <d v="1899-12-30T00:01:12"/>
    <d v="1899-12-30T00:01:12"/>
    <x v="0"/>
    <m/>
    <m/>
    <d v="1899-12-30T00:00:00"/>
    <d v="1899-12-30T00:37:54"/>
    <n v="2"/>
    <n v="-8.3333333333002191E-4"/>
    <n v="37.900000000007999"/>
    <x v="17"/>
    <x v="1"/>
  </r>
  <r>
    <x v="7"/>
    <s v="2025008324"/>
    <x v="0"/>
    <x v="1174"/>
    <s v="E3975CCV"/>
    <d v="2025-03-03T00:00:00"/>
    <x v="2"/>
    <s v="200225"/>
    <x v="44"/>
    <s v="PA"/>
    <x v="21"/>
    <x v="0"/>
    <d v="2025-03-03T00:00:00"/>
    <d v="1899-12-30T05:23:06"/>
    <d v="2025-03-03T00:00:00"/>
    <d v="1899-12-30T05:21:22"/>
    <d v="2025-03-03T00:00:00"/>
    <d v="1899-12-30T05:45:52"/>
    <x v="0"/>
    <x v="0"/>
    <s v="7022044057"/>
    <s v="FBO"/>
    <d v="1899-12-30T00:26:14"/>
    <x v="1088"/>
    <d v="1899-12-30T00:01:44"/>
    <s v="Granel"/>
    <s v="E001"/>
    <x v="2"/>
    <d v="1899-12-30T00:22:46"/>
    <d v="1899-12-30T00:24:30"/>
    <x v="0"/>
    <x v="6"/>
    <x v="2"/>
    <x v="0"/>
    <n v="0"/>
    <n v="0"/>
    <x v="0"/>
    <x v="0"/>
    <x v="2"/>
    <n v="0"/>
    <x v="5"/>
    <x v="1"/>
    <d v="1899-12-30T00:01:44"/>
    <d v="1899-12-30T00:01:44"/>
    <x v="0"/>
    <m/>
    <m/>
    <d v="1899-12-30T00:00:00"/>
    <d v="1899-12-30T00:22:46"/>
    <n v="2"/>
    <n v="-1.2037037036999876E-3"/>
    <n v="22.766666666673608"/>
    <x v="17"/>
    <x v="1"/>
  </r>
  <r>
    <x v="7"/>
    <s v="2025008321"/>
    <x v="0"/>
    <x v="1016"/>
    <s v="E8976JGF"/>
    <d v="2025-03-03T00:00:00"/>
    <x v="2"/>
    <s v="3264"/>
    <x v="36"/>
    <s v="PA"/>
    <x v="1"/>
    <x v="0"/>
    <d v="2025-03-03T00:00:00"/>
    <d v="1899-12-30T05:11:49"/>
    <d v="2025-03-03T00:00:00"/>
    <d v="1899-12-30T05:10:05"/>
    <d v="2025-03-03T00:00:00"/>
    <d v="1899-12-30T05:50:57"/>
    <x v="0"/>
    <x v="0"/>
    <s v="7022044058"/>
    <s v="EXW"/>
    <d v="1899-12-30T00:42:36"/>
    <x v="625"/>
    <d v="1899-12-30T00:01:44"/>
    <s v="Granel"/>
    <s v="E001"/>
    <x v="1"/>
    <d v="1899-12-30T00:39:08"/>
    <d v="1899-12-30T00:40:52"/>
    <x v="0"/>
    <x v="6"/>
    <x v="2"/>
    <x v="2"/>
    <n v="0"/>
    <n v="0"/>
    <x v="0"/>
    <x v="2"/>
    <x v="2"/>
    <n v="0"/>
    <x v="5"/>
    <x v="1"/>
    <d v="1899-12-30T00:01:44"/>
    <d v="1899-12-30T00:01:44"/>
    <x v="0"/>
    <m/>
    <m/>
    <d v="1899-12-30T00:00:00"/>
    <d v="1899-12-30T00:39:08"/>
    <n v="2"/>
    <n v="-1.2037037036999876E-3"/>
    <n v="39.133333333339181"/>
    <x v="17"/>
    <x v="1"/>
  </r>
  <r>
    <x v="7"/>
    <s v="2025008320"/>
    <x v="0"/>
    <x v="1195"/>
    <s v="E8631GGR"/>
    <d v="2025-03-03T00:00:00"/>
    <x v="2"/>
    <s v="3264"/>
    <x v="36"/>
    <s v="PA"/>
    <x v="1"/>
    <x v="0"/>
    <d v="2025-03-03T00:00:00"/>
    <d v="1899-12-30T05:11:35"/>
    <d v="2025-03-03T00:00:00"/>
    <d v="1899-12-30T05:09:52"/>
    <d v="2025-03-03T00:00:00"/>
    <d v="1899-12-30T05:57:33"/>
    <x v="0"/>
    <x v="0"/>
    <s v="7022044059"/>
    <s v="FBO"/>
    <d v="1899-12-30T00:49:24"/>
    <x v="2891"/>
    <d v="1899-12-30T00:01:43"/>
    <s v="Granel"/>
    <s v="E001"/>
    <x v="2"/>
    <d v="1899-12-30T00:45:58"/>
    <d v="1899-12-30T00:47:41"/>
    <x v="0"/>
    <x v="6"/>
    <x v="2"/>
    <x v="2"/>
    <n v="0"/>
    <n v="0"/>
    <x v="0"/>
    <x v="2"/>
    <x v="2"/>
    <n v="0"/>
    <x v="5"/>
    <x v="0"/>
    <d v="1899-12-30T00:01:43"/>
    <d v="1899-12-30T00:01:43"/>
    <x v="0"/>
    <m/>
    <m/>
    <d v="1899-12-30T00:00:00"/>
    <d v="1899-12-30T00:45:58"/>
    <n v="2"/>
    <n v="-1.192129629620009E-3"/>
    <n v="45.966666666671998"/>
    <x v="17"/>
    <x v="0"/>
  </r>
  <r>
    <x v="7"/>
    <s v="2025008322"/>
    <x v="0"/>
    <x v="980"/>
    <s v="E0472MWT"/>
    <d v="2025-03-03T00:00:00"/>
    <x v="2"/>
    <s v="3264"/>
    <x v="36"/>
    <s v="PA"/>
    <x v="1"/>
    <x v="0"/>
    <d v="2025-03-03T00:00:00"/>
    <d v="1899-12-30T05:15:36"/>
    <d v="2025-03-03T00:00:00"/>
    <d v="1899-12-30T05:13:53"/>
    <d v="2025-03-03T00:00:00"/>
    <d v="1899-12-30T06:04:35"/>
    <x v="0"/>
    <x v="0"/>
    <s v="7022044060"/>
    <s v="EXW"/>
    <d v="1899-12-30T00:52:25"/>
    <x v="2892"/>
    <d v="1899-12-30T00:01:43"/>
    <s v="Granel"/>
    <s v="E001"/>
    <x v="1"/>
    <d v="1899-12-30T00:48:59"/>
    <d v="1899-12-30T00:50:42"/>
    <x v="0"/>
    <x v="6"/>
    <x v="2"/>
    <x v="2"/>
    <n v="0"/>
    <n v="0"/>
    <x v="0"/>
    <x v="2"/>
    <x v="2"/>
    <n v="0"/>
    <x v="5"/>
    <x v="0"/>
    <d v="1899-12-30T00:01:43"/>
    <d v="1899-12-30T00:01:43"/>
    <x v="0"/>
    <m/>
    <m/>
    <d v="1899-12-30T00:00:00"/>
    <d v="1899-12-30T00:48:59"/>
    <n v="2"/>
    <n v="-1.192129629630001E-3"/>
    <n v="48.983333333328012"/>
    <x v="0"/>
    <x v="0"/>
  </r>
  <r>
    <x v="7"/>
    <s v="2025008328"/>
    <x v="0"/>
    <x v="1123"/>
    <s v="E9619HBS"/>
    <d v="2025-03-03T00:00:00"/>
    <x v="2"/>
    <s v="3283"/>
    <x v="37"/>
    <s v="PA"/>
    <x v="2"/>
    <x v="0"/>
    <d v="2025-03-03T00:00:00"/>
    <d v="1899-12-30T05:54:46"/>
    <d v="2025-03-03T00:00:00"/>
    <d v="1899-12-30T05:53:03"/>
    <d v="2025-03-03T00:00:00"/>
    <d v="1899-12-30T06:16:09"/>
    <x v="0"/>
    <x v="0"/>
    <s v="7022044061"/>
    <s v="FBO"/>
    <d v="1899-12-30T00:24:49"/>
    <x v="1426"/>
    <d v="1899-12-30T00:01:43"/>
    <s v="Ensacado"/>
    <s v="E002"/>
    <x v="2"/>
    <d v="1899-12-30T00:21:23"/>
    <d v="1899-12-30T00:23:06"/>
    <x v="0"/>
    <x v="6"/>
    <x v="2"/>
    <x v="1"/>
    <n v="0"/>
    <n v="0"/>
    <x v="0"/>
    <x v="1"/>
    <x v="2"/>
    <n v="0"/>
    <x v="5"/>
    <x v="1"/>
    <d v="1899-12-30T00:01:43"/>
    <d v="1899-12-30T00:01:43"/>
    <x v="0"/>
    <m/>
    <m/>
    <d v="1899-12-30T00:00:00"/>
    <d v="1899-12-30T00:21:23"/>
    <n v="2"/>
    <n v="-1.192129629630001E-3"/>
    <n v="21.383333333337568"/>
    <x v="0"/>
    <x v="1"/>
  </r>
  <r>
    <x v="7"/>
    <s v="2025008323"/>
    <x v="0"/>
    <x v="1018"/>
    <s v="E7812KXB"/>
    <d v="2025-03-03T00:00:00"/>
    <x v="2"/>
    <s v="3264"/>
    <x v="36"/>
    <s v="PA"/>
    <x v="1"/>
    <x v="0"/>
    <d v="2025-03-03T00:00:00"/>
    <d v="1899-12-30T05:18:50"/>
    <d v="2025-03-03T00:00:00"/>
    <d v="1899-12-30T05:17:07"/>
    <d v="2025-03-03T00:00:00"/>
    <d v="1899-12-30T06:20:01"/>
    <x v="0"/>
    <x v="0"/>
    <s v="7022044062"/>
    <s v="EXW"/>
    <d v="1899-12-30T01:04:37"/>
    <x v="2893"/>
    <d v="1899-12-30T00:01:43"/>
    <s v="Granel"/>
    <s v="E001"/>
    <x v="1"/>
    <d v="1899-12-30T01:01:11"/>
    <d v="1899-12-30T01:02:54"/>
    <x v="0"/>
    <x v="6"/>
    <x v="2"/>
    <x v="2"/>
    <n v="0"/>
    <n v="0"/>
    <x v="0"/>
    <x v="2"/>
    <x v="2"/>
    <n v="0"/>
    <x v="5"/>
    <x v="0"/>
    <d v="1899-12-30T00:01:43"/>
    <d v="1899-12-30T00:01:43"/>
    <x v="0"/>
    <m/>
    <m/>
    <d v="1899-12-30T00:00:00"/>
    <d v="1899-12-30T01:01:11"/>
    <n v="2"/>
    <n v="-1.192129629630001E-3"/>
    <n v="61.183333333324804"/>
    <x v="0"/>
    <x v="0"/>
  </r>
  <r>
    <x v="7"/>
    <s v="2025008325"/>
    <x v="0"/>
    <x v="1056"/>
    <s v="E4428JRN"/>
    <d v="2025-03-03T00:00:00"/>
    <x v="2"/>
    <s v="3269"/>
    <x v="35"/>
    <s v="PA"/>
    <x v="6"/>
    <x v="0"/>
    <d v="2025-03-03T00:00:00"/>
    <d v="1899-12-30T05:30:55"/>
    <d v="2025-03-03T00:00:00"/>
    <d v="1899-12-30T05:29:12"/>
    <d v="2025-03-03T00:00:00"/>
    <d v="1899-12-30T06:20:22"/>
    <x v="0"/>
    <x v="0"/>
    <s v="7022044063"/>
    <s v="FBO"/>
    <d v="1899-12-30T00:52:53"/>
    <x v="751"/>
    <d v="1899-12-30T00:01:43"/>
    <s v="Granel"/>
    <s v="E001"/>
    <x v="2"/>
    <d v="1899-12-30T00:49:27"/>
    <d v="1899-12-30T00:51:10"/>
    <x v="0"/>
    <x v="6"/>
    <x v="2"/>
    <x v="2"/>
    <n v="0"/>
    <n v="0"/>
    <x v="0"/>
    <x v="2"/>
    <x v="2"/>
    <n v="0"/>
    <x v="5"/>
    <x v="0"/>
    <d v="1899-12-30T00:01:43"/>
    <d v="1899-12-30T00:01:43"/>
    <x v="0"/>
    <m/>
    <m/>
    <d v="1899-12-30T00:00:00"/>
    <d v="1899-12-30T00:49:27"/>
    <n v="2"/>
    <n v="-1.192129629630001E-3"/>
    <n v="49.45000000000325"/>
    <x v="0"/>
    <x v="0"/>
  </r>
  <r>
    <x v="7"/>
    <s v="2025008329"/>
    <x v="0"/>
    <x v="1020"/>
    <s v="E6688FFY"/>
    <d v="2025-03-03T00:00:00"/>
    <x v="2"/>
    <s v="3283"/>
    <x v="37"/>
    <s v="PA"/>
    <x v="2"/>
    <x v="0"/>
    <d v="2025-03-03T00:00:00"/>
    <d v="1899-12-30T05:55:24"/>
    <d v="2025-03-03T00:00:00"/>
    <d v="1899-12-30T05:53:40"/>
    <d v="2025-03-03T00:00:00"/>
    <d v="1899-12-30T06:24:32"/>
    <x v="0"/>
    <x v="0"/>
    <s v="7022044065"/>
    <s v="FBO"/>
    <d v="1899-12-30T00:32:36"/>
    <x v="417"/>
    <d v="1899-12-30T00:01:44"/>
    <s v="Ensacado"/>
    <s v="E002"/>
    <x v="2"/>
    <d v="1899-12-30T00:29:08"/>
    <d v="1899-12-30T00:30:52"/>
    <x v="0"/>
    <x v="6"/>
    <x v="2"/>
    <x v="1"/>
    <n v="0"/>
    <n v="0"/>
    <x v="0"/>
    <x v="1"/>
    <x v="2"/>
    <n v="0"/>
    <x v="5"/>
    <x v="1"/>
    <d v="1899-12-30T00:01:44"/>
    <d v="1899-12-30T00:01:44"/>
    <x v="0"/>
    <m/>
    <m/>
    <d v="1899-12-30T00:00:00"/>
    <d v="1899-12-30T00:29:08"/>
    <n v="2"/>
    <n v="-1.2037037037100073E-3"/>
    <n v="29.133333333331226"/>
    <x v="0"/>
    <x v="1"/>
  </r>
  <r>
    <x v="7"/>
    <s v="2025008326"/>
    <x v="0"/>
    <x v="1150"/>
    <s v="E5824JVY"/>
    <d v="2025-03-03T00:00:00"/>
    <x v="2"/>
    <s v="3269"/>
    <x v="35"/>
    <s v="PA"/>
    <x v="6"/>
    <x v="0"/>
    <d v="2025-03-03T00:00:00"/>
    <d v="1899-12-30T05:45:18"/>
    <d v="2025-03-03T00:00:00"/>
    <d v="1899-12-30T05:43:35"/>
    <d v="2025-03-03T00:00:00"/>
    <d v="1899-12-30T06:38:48"/>
    <x v="0"/>
    <x v="0"/>
    <s v="7022044067"/>
    <s v="FBO"/>
    <d v="1899-12-30T00:56:56"/>
    <x v="1322"/>
    <d v="1899-12-30T00:01:43"/>
    <s v="Granel"/>
    <s v="E001"/>
    <x v="2"/>
    <d v="1899-12-30T00:53:30"/>
    <d v="1899-12-30T00:55:13"/>
    <x v="0"/>
    <x v="6"/>
    <x v="2"/>
    <x v="2"/>
    <n v="0"/>
    <n v="0"/>
    <x v="0"/>
    <x v="2"/>
    <x v="2"/>
    <n v="0"/>
    <x v="5"/>
    <x v="0"/>
    <d v="1899-12-30T00:01:43"/>
    <d v="1899-12-30T00:01:43"/>
    <x v="0"/>
    <m/>
    <m/>
    <d v="1899-12-30T00:00:00"/>
    <d v="1899-12-30T00:53:30"/>
    <n v="2"/>
    <n v="-1.192129629630001E-3"/>
    <n v="53.499999999988773"/>
    <x v="0"/>
    <x v="0"/>
  </r>
  <r>
    <x v="7"/>
    <s v="2025008327"/>
    <x v="0"/>
    <x v="1021"/>
    <s v="E0721JRZ"/>
    <d v="2025-03-03T00:00:00"/>
    <x v="2"/>
    <s v="3264"/>
    <x v="36"/>
    <s v="PA"/>
    <x v="1"/>
    <x v="0"/>
    <d v="2025-03-03T00:00:00"/>
    <d v="1899-12-30T05:50:39"/>
    <d v="2025-03-03T00:00:00"/>
    <d v="1899-12-30T05:48:55"/>
    <d v="2025-03-03T00:00:00"/>
    <d v="1899-12-30T06:43:18"/>
    <x v="0"/>
    <x v="0"/>
    <s v="7022044068"/>
    <s v="FBO"/>
    <d v="1899-12-30T00:56:07"/>
    <x v="2894"/>
    <d v="1899-12-30T00:01:44"/>
    <s v="Granel"/>
    <s v="E001"/>
    <x v="2"/>
    <d v="1899-12-30T00:52:39"/>
    <d v="1899-12-30T00:54:23"/>
    <x v="0"/>
    <x v="6"/>
    <x v="2"/>
    <x v="2"/>
    <n v="0"/>
    <n v="0"/>
    <x v="0"/>
    <x v="2"/>
    <x v="2"/>
    <n v="0"/>
    <x v="5"/>
    <x v="0"/>
    <d v="1899-12-30T00:01:44"/>
    <d v="1899-12-30T00:01:44"/>
    <x v="0"/>
    <m/>
    <m/>
    <d v="1899-12-30T00:00:00"/>
    <d v="1899-12-30T00:52:39"/>
    <n v="2"/>
    <n v="-1.2037037036999876E-3"/>
    <n v="52.649999999999991"/>
    <x v="0"/>
    <x v="0"/>
  </r>
  <r>
    <x v="7"/>
    <s v="2025008333"/>
    <x v="0"/>
    <x v="1014"/>
    <s v="E7970JYD"/>
    <d v="2025-03-03T00:00:00"/>
    <x v="2"/>
    <s v="3264"/>
    <x v="36"/>
    <s v="PA"/>
    <x v="1"/>
    <x v="0"/>
    <d v="2025-03-03T00:00:00"/>
    <d v="1899-12-30T06:25:04"/>
    <d v="2025-03-03T00:00:00"/>
    <d v="1899-12-30T06:23:21"/>
    <d v="2025-03-03T00:00:00"/>
    <d v="1899-12-30T06:46:33"/>
    <x v="0"/>
    <x v="0"/>
    <s v="7022044069"/>
    <s v="EXW"/>
    <d v="1899-12-30T00:24:55"/>
    <x v="2895"/>
    <d v="1899-12-30T00:01:43"/>
    <s v="Granel"/>
    <s v="E001"/>
    <x v="1"/>
    <d v="1899-12-30T00:21:29"/>
    <d v="1899-12-30T00:23:12"/>
    <x v="1"/>
    <x v="6"/>
    <x v="2"/>
    <x v="2"/>
    <n v="0"/>
    <n v="0"/>
    <x v="0"/>
    <x v="2"/>
    <x v="2"/>
    <n v="0"/>
    <x v="5"/>
    <x v="1"/>
    <d v="1899-12-30T00:01:43"/>
    <d v="1899-12-30T00:01:43"/>
    <x v="0"/>
    <m/>
    <m/>
    <d v="1899-12-30T00:00:00"/>
    <d v="1899-12-30T00:21:29"/>
    <n v="2"/>
    <n v="-1.192129629630001E-3"/>
    <n v="21.483333333331228"/>
    <x v="0"/>
    <x v="1"/>
  </r>
  <r>
    <x v="7"/>
    <s v="2025008337"/>
    <x v="0"/>
    <x v="1173"/>
    <m/>
    <d v="2025-03-03T00:00:00"/>
    <x v="2"/>
    <s v="200225"/>
    <x v="44"/>
    <s v="PA"/>
    <x v="21"/>
    <x v="0"/>
    <d v="2025-03-03T00:00:00"/>
    <d v="1899-12-30T06:34:13"/>
    <d v="2025-03-03T00:00:00"/>
    <d v="1899-12-30T06:32:30"/>
    <d v="2025-03-03T00:00:00"/>
    <d v="1899-12-30T06:50:48"/>
    <x v="0"/>
    <x v="0"/>
    <s v="7022044070"/>
    <s v="FBO"/>
    <d v="1899-12-30T00:20:01"/>
    <x v="2239"/>
    <d v="1899-12-30T00:01:43"/>
    <s v="Granel"/>
    <s v="E001"/>
    <x v="2"/>
    <d v="1899-12-30T00:16:35"/>
    <d v="1899-12-30T00:18:18"/>
    <x v="1"/>
    <x v="6"/>
    <x v="2"/>
    <x v="0"/>
    <n v="0"/>
    <n v="0"/>
    <x v="0"/>
    <x v="0"/>
    <x v="2"/>
    <n v="0"/>
    <x v="5"/>
    <x v="1"/>
    <d v="1899-12-30T00:01:43"/>
    <d v="1899-12-30T00:01:43"/>
    <x v="0"/>
    <m/>
    <m/>
    <d v="1899-12-30T00:00:00"/>
    <d v="1899-12-30T00:16:35"/>
    <n v="2"/>
    <n v="-1.192129629630001E-3"/>
    <n v="16.583333333342452"/>
    <x v="0"/>
    <x v="1"/>
  </r>
  <r>
    <x v="7"/>
    <s v="2025008332"/>
    <x v="0"/>
    <x v="1029"/>
    <s v="E4421MGY"/>
    <d v="2025-03-03T00:00:00"/>
    <x v="2"/>
    <s v="3269"/>
    <x v="35"/>
    <s v="PA"/>
    <x v="6"/>
    <x v="0"/>
    <d v="2025-03-03T00:00:00"/>
    <d v="1899-12-30T06:24:12"/>
    <d v="2025-03-03T00:00:00"/>
    <d v="1899-12-30T06:22:29"/>
    <d v="2025-03-03T00:00:00"/>
    <d v="1899-12-30T06:53:24"/>
    <x v="0"/>
    <x v="0"/>
    <s v="7022044071"/>
    <s v="FBO"/>
    <d v="1899-12-30T00:32:38"/>
    <x v="1012"/>
    <d v="1899-12-30T00:01:43"/>
    <s v="Granel"/>
    <s v="E001"/>
    <x v="2"/>
    <d v="1899-12-30T00:29:12"/>
    <d v="1899-12-30T00:30:55"/>
    <x v="1"/>
    <x v="6"/>
    <x v="2"/>
    <x v="2"/>
    <n v="0"/>
    <n v="0"/>
    <x v="0"/>
    <x v="2"/>
    <x v="2"/>
    <n v="0"/>
    <x v="5"/>
    <x v="1"/>
    <d v="1899-12-30T00:01:43"/>
    <d v="1899-12-30T00:01:43"/>
    <x v="0"/>
    <m/>
    <m/>
    <d v="1899-12-30T00:00:00"/>
    <d v="1899-12-30T00:29:12"/>
    <n v="2"/>
    <n v="-1.192129629630001E-3"/>
    <n v="29.199999999988815"/>
    <x v="0"/>
    <x v="1"/>
  </r>
  <r>
    <x v="7"/>
    <s v="2025008335"/>
    <x v="0"/>
    <x v="1024"/>
    <s v="E2348KGX"/>
    <d v="2025-03-03T00:00:00"/>
    <x v="2"/>
    <s v="3264"/>
    <x v="36"/>
    <s v="PA"/>
    <x v="1"/>
    <x v="0"/>
    <d v="2025-03-03T00:00:00"/>
    <d v="1899-12-30T06:29:14"/>
    <d v="2025-03-03T00:00:00"/>
    <d v="1899-12-30T06:27:31"/>
    <d v="2025-03-03T00:00:00"/>
    <d v="1899-12-30T06:58:17"/>
    <x v="0"/>
    <x v="0"/>
    <s v="7022044072"/>
    <s v="FBO"/>
    <d v="1899-12-30T00:32:29"/>
    <x v="2887"/>
    <d v="1899-12-30T00:01:43"/>
    <s v="Granel"/>
    <s v="E001"/>
    <x v="2"/>
    <d v="1899-12-30T00:29:03"/>
    <d v="1899-12-30T00:30:46"/>
    <x v="1"/>
    <x v="6"/>
    <x v="2"/>
    <x v="2"/>
    <n v="0"/>
    <n v="0"/>
    <x v="0"/>
    <x v="2"/>
    <x v="2"/>
    <n v="0"/>
    <x v="5"/>
    <x v="1"/>
    <d v="1899-12-30T00:01:43"/>
    <d v="1899-12-30T00:01:43"/>
    <x v="0"/>
    <m/>
    <m/>
    <d v="1899-12-30T00:00:00"/>
    <d v="1899-12-30T00:29:03"/>
    <n v="2"/>
    <n v="-1.192129629630001E-3"/>
    <n v="29.049999999998384"/>
    <x v="0"/>
    <x v="1"/>
  </r>
  <r>
    <x v="7"/>
    <s v="2025008336"/>
    <x v="0"/>
    <x v="1172"/>
    <s v="E4291FWJ"/>
    <d v="2025-03-03T00:00:00"/>
    <x v="2"/>
    <s v="3264"/>
    <x v="36"/>
    <s v="PA"/>
    <x v="1"/>
    <x v="0"/>
    <d v="2025-03-03T00:00:00"/>
    <d v="1899-12-30T06:33:06"/>
    <d v="2025-03-03T00:00:00"/>
    <d v="1899-12-30T06:31:23"/>
    <d v="2025-03-03T00:00:00"/>
    <d v="1899-12-30T07:04:01"/>
    <x v="0"/>
    <x v="0"/>
    <s v="7022044073"/>
    <s v="FBO"/>
    <d v="1899-12-30T00:34:21"/>
    <x v="812"/>
    <d v="1899-12-30T00:01:43"/>
    <s v="Granel"/>
    <s v="E001"/>
    <x v="2"/>
    <d v="1899-12-30T00:30:55"/>
    <d v="1899-12-30T00:32:38"/>
    <x v="1"/>
    <x v="6"/>
    <x v="2"/>
    <x v="2"/>
    <n v="0"/>
    <n v="0"/>
    <x v="0"/>
    <x v="2"/>
    <x v="2"/>
    <n v="0"/>
    <x v="5"/>
    <x v="1"/>
    <d v="1899-12-30T00:01:43"/>
    <d v="1899-12-30T00:01:43"/>
    <x v="0"/>
    <m/>
    <m/>
    <d v="1899-12-30T00:00:00"/>
    <d v="1899-12-30T00:30:55"/>
    <n v="2"/>
    <n v="-1.192129629630001E-3"/>
    <n v="30.916666666670405"/>
    <x v="1"/>
    <x v="1"/>
  </r>
  <r>
    <x v="7"/>
    <s v="2025008341"/>
    <x v="0"/>
    <x v="1174"/>
    <s v="E3975CCV"/>
    <d v="2025-03-03T00:00:00"/>
    <x v="2"/>
    <s v="200225"/>
    <x v="44"/>
    <s v="PA"/>
    <x v="21"/>
    <x v="0"/>
    <d v="2025-03-03T00:00:00"/>
    <d v="1899-12-30T06:47:45"/>
    <d v="2025-03-03T00:00:00"/>
    <d v="1899-12-30T06:46:02"/>
    <d v="2025-03-03T00:00:00"/>
    <d v="1899-12-30T07:05:28"/>
    <x v="0"/>
    <x v="0"/>
    <s v="7022044074"/>
    <s v="FBO"/>
    <d v="1899-12-30T00:21:09"/>
    <x v="2896"/>
    <d v="1899-12-30T00:01:43"/>
    <s v="Granel"/>
    <s v="E001"/>
    <x v="2"/>
    <d v="1899-12-30T00:17:43"/>
    <d v="1899-12-30T00:19:26"/>
    <x v="1"/>
    <x v="6"/>
    <x v="2"/>
    <x v="0"/>
    <n v="0"/>
    <n v="0"/>
    <x v="0"/>
    <x v="0"/>
    <x v="2"/>
    <n v="0"/>
    <x v="5"/>
    <x v="1"/>
    <d v="1899-12-30T00:01:43"/>
    <d v="1899-12-30T00:01:43"/>
    <x v="0"/>
    <m/>
    <m/>
    <d v="1899-12-30T00:00:00"/>
    <d v="1899-12-30T00:17:43"/>
    <n v="2"/>
    <n v="-1.192129629630001E-3"/>
    <n v="17.716666666665546"/>
    <x v="1"/>
    <x v="1"/>
  </r>
  <r>
    <x v="7"/>
    <s v="2025008339"/>
    <x v="0"/>
    <x v="1153"/>
    <s v="E1617MGZ"/>
    <d v="2025-03-03T00:00:00"/>
    <x v="2"/>
    <s v="3262"/>
    <x v="40"/>
    <s v="PA"/>
    <x v="0"/>
    <x v="0"/>
    <d v="2025-03-03T00:00:00"/>
    <d v="1899-12-30T06:41:24"/>
    <d v="2025-03-03T00:00:00"/>
    <d v="1899-12-30T06:39:40"/>
    <d v="2025-03-03T00:00:00"/>
    <d v="1899-12-30T07:15:58"/>
    <x v="0"/>
    <x v="0"/>
    <s v="7022044075"/>
    <s v="FBO"/>
    <d v="1899-12-30T00:38:02"/>
    <x v="1111"/>
    <d v="1899-12-30T00:01:44"/>
    <s v="Granel"/>
    <s v="E001"/>
    <x v="2"/>
    <d v="1899-12-30T00:34:34"/>
    <d v="1899-12-30T00:36:18"/>
    <x v="1"/>
    <x v="6"/>
    <x v="2"/>
    <x v="2"/>
    <n v="0"/>
    <n v="0"/>
    <x v="0"/>
    <x v="2"/>
    <x v="2"/>
    <n v="0"/>
    <x v="5"/>
    <x v="1"/>
    <d v="1899-12-30T00:01:44"/>
    <d v="1899-12-30T00:01:44"/>
    <x v="0"/>
    <m/>
    <m/>
    <d v="1899-12-30T00:00:00"/>
    <d v="1899-12-30T00:34:34"/>
    <n v="2"/>
    <n v="-1.2037037036999876E-3"/>
    <n v="34.566666666667217"/>
    <x v="1"/>
    <x v="1"/>
  </r>
  <r>
    <x v="7"/>
    <s v="2025008338"/>
    <x v="0"/>
    <x v="1085"/>
    <s v="E2589JTB"/>
    <d v="2025-03-03T00:00:00"/>
    <x v="2"/>
    <s v="3264"/>
    <x v="36"/>
    <s v="PA"/>
    <x v="1"/>
    <x v="0"/>
    <d v="2025-03-03T00:00:00"/>
    <d v="1899-12-30T06:34:42"/>
    <d v="2025-03-03T00:00:00"/>
    <d v="1899-12-30T06:32:59"/>
    <d v="2025-03-03T00:00:00"/>
    <d v="1899-12-30T07:16:25"/>
    <x v="0"/>
    <x v="0"/>
    <s v="7022044076"/>
    <s v="FBO"/>
    <d v="1899-12-30T00:45:09"/>
    <x v="983"/>
    <d v="1899-12-30T00:01:43"/>
    <s v="Granel"/>
    <s v="E001"/>
    <x v="2"/>
    <d v="1899-12-30T00:41:43"/>
    <d v="1899-12-30T00:43:26"/>
    <x v="1"/>
    <x v="6"/>
    <x v="2"/>
    <x v="2"/>
    <n v="0"/>
    <n v="0"/>
    <x v="0"/>
    <x v="2"/>
    <x v="2"/>
    <n v="0"/>
    <x v="5"/>
    <x v="1"/>
    <d v="1899-12-30T00:01:43"/>
    <d v="1899-12-30T00:01:43"/>
    <x v="0"/>
    <m/>
    <m/>
    <d v="1899-12-30T00:00:00"/>
    <d v="1899-12-30T00:41:43"/>
    <n v="2"/>
    <n v="-1.192129629630001E-3"/>
    <n v="41.716666666670413"/>
    <x v="1"/>
    <x v="1"/>
  </r>
  <r>
    <x v="7"/>
    <s v="2025008343"/>
    <x v="0"/>
    <x v="978"/>
    <s v="E3178LFN"/>
    <d v="2025-03-03T00:00:00"/>
    <x v="2"/>
    <s v="3260"/>
    <x v="41"/>
    <s v="PA"/>
    <x v="20"/>
    <x v="0"/>
    <d v="2025-03-03T00:00:00"/>
    <d v="1899-12-30T06:54:21"/>
    <d v="2025-03-03T00:00:00"/>
    <d v="1899-12-30T06:52:38"/>
    <d v="2025-03-03T00:00:00"/>
    <d v="1899-12-30T07:20:22"/>
    <x v="0"/>
    <x v="0"/>
    <s v="7022044077"/>
    <s v="EXW"/>
    <d v="1899-12-30T00:29:27"/>
    <x v="2897"/>
    <d v="1899-12-30T00:01:43"/>
    <s v="Granel"/>
    <s v="E001"/>
    <x v="1"/>
    <d v="1899-12-30T00:26:01"/>
    <d v="1899-12-30T00:27:44"/>
    <x v="1"/>
    <x v="6"/>
    <x v="2"/>
    <x v="2"/>
    <n v="0"/>
    <n v="0"/>
    <x v="0"/>
    <x v="2"/>
    <x v="2"/>
    <n v="0"/>
    <x v="5"/>
    <x v="1"/>
    <d v="1899-12-30T00:01:43"/>
    <d v="1899-12-30T00:01:43"/>
    <x v="0"/>
    <m/>
    <m/>
    <d v="1899-12-30T00:00:00"/>
    <d v="1899-12-30T00:26:01"/>
    <n v="2"/>
    <n v="-1.192129629630001E-3"/>
    <n v="26.016666666667163"/>
    <x v="1"/>
    <x v="1"/>
  </r>
  <r>
    <x v="7"/>
    <s v="2025008340"/>
    <x v="0"/>
    <x v="1179"/>
    <s v="E4954KGF"/>
    <d v="2025-03-03T00:00:00"/>
    <x v="2"/>
    <s v="3269"/>
    <x v="35"/>
    <s v="PA"/>
    <x v="6"/>
    <x v="0"/>
    <d v="2025-03-03T00:00:00"/>
    <d v="1899-12-30T06:46:05"/>
    <d v="2025-03-03T00:00:00"/>
    <d v="1899-12-30T06:44:21"/>
    <d v="2025-03-03T00:00:00"/>
    <d v="1899-12-30T07:26:26"/>
    <x v="0"/>
    <x v="0"/>
    <s v="7022044078"/>
    <s v="FBO"/>
    <d v="1899-12-30T00:43:49"/>
    <x v="1619"/>
    <d v="1899-12-30T00:01:44"/>
    <s v="Granel"/>
    <s v="E001"/>
    <x v="2"/>
    <d v="1899-12-30T00:40:21"/>
    <d v="1899-12-30T00:42:05"/>
    <x v="1"/>
    <x v="6"/>
    <x v="2"/>
    <x v="2"/>
    <n v="0"/>
    <n v="0"/>
    <x v="0"/>
    <x v="2"/>
    <x v="2"/>
    <n v="0"/>
    <x v="5"/>
    <x v="1"/>
    <d v="1899-12-30T00:01:44"/>
    <d v="1899-12-30T00:01:44"/>
    <x v="0"/>
    <m/>
    <m/>
    <d v="1899-12-30T00:00:00"/>
    <d v="1899-12-30T00:40:21"/>
    <n v="2"/>
    <n v="-1.2037037036999876E-3"/>
    <n v="40.350000000009665"/>
    <x v="1"/>
    <x v="1"/>
  </r>
  <r>
    <x v="7"/>
    <s v="2025008344"/>
    <x v="0"/>
    <x v="1044"/>
    <s v="E8916KGF"/>
    <d v="2025-03-03T00:00:00"/>
    <x v="2"/>
    <s v="3264"/>
    <x v="36"/>
    <s v="PA"/>
    <x v="1"/>
    <x v="0"/>
    <d v="2025-03-03T00:00:00"/>
    <d v="1899-12-30T06:55:30"/>
    <d v="2025-03-03T00:00:00"/>
    <d v="1899-12-30T06:53:47"/>
    <d v="2025-03-03T00:00:00"/>
    <d v="1899-12-30T07:29:17"/>
    <x v="0"/>
    <x v="0"/>
    <s v="7022044079"/>
    <s v="FBO"/>
    <d v="1899-12-30T00:37:13"/>
    <x v="2898"/>
    <d v="1899-12-30T00:01:43"/>
    <s v="Granel"/>
    <s v="E001"/>
    <x v="2"/>
    <d v="1899-12-30T00:33:47"/>
    <d v="1899-12-30T00:35:30"/>
    <x v="1"/>
    <x v="6"/>
    <x v="2"/>
    <x v="2"/>
    <n v="0"/>
    <n v="0"/>
    <x v="0"/>
    <x v="2"/>
    <x v="2"/>
    <n v="0"/>
    <x v="5"/>
    <x v="1"/>
    <d v="1899-12-30T00:01:43"/>
    <d v="1899-12-30T00:01:43"/>
    <x v="0"/>
    <m/>
    <m/>
    <d v="1899-12-30T00:00:00"/>
    <d v="1899-12-30T00:33:47"/>
    <n v="2"/>
    <n v="-1.192129629630001E-3"/>
    <n v="33.783333333321558"/>
    <x v="1"/>
    <x v="1"/>
  </r>
  <r>
    <x v="7"/>
    <s v="2025008334"/>
    <x v="0"/>
    <x v="1132"/>
    <s v="E4496HYR"/>
    <d v="2025-03-03T00:00:00"/>
    <x v="2"/>
    <s v="3277"/>
    <x v="45"/>
    <s v="PA"/>
    <x v="3"/>
    <x v="0"/>
    <d v="2025-03-03T00:00:00"/>
    <d v="1899-12-30T06:28:37"/>
    <d v="2025-03-03T00:00:00"/>
    <d v="1899-12-30T04:07:01"/>
    <d v="2025-03-03T00:00:00"/>
    <d v="1899-12-30T07:29:28"/>
    <x v="229"/>
    <x v="28"/>
    <s v="7022044080"/>
    <s v="FBO"/>
    <d v="1899-12-30T05:44:03"/>
    <x v="2899"/>
    <d v="1899-12-30T02:21:36"/>
    <s v="Ensacado"/>
    <s v="E002"/>
    <x v="2"/>
    <d v="1899-12-30T01:00:51"/>
    <d v="1899-12-30T03:22:27"/>
    <x v="1"/>
    <x v="6"/>
    <x v="2"/>
    <x v="1"/>
    <n v="0"/>
    <n v="0"/>
    <x v="0"/>
    <x v="1"/>
    <x v="2"/>
    <n v="0"/>
    <x v="5"/>
    <x v="0"/>
    <d v="1899-12-30T02:21:36"/>
    <d v="1899-12-30T01:23:36"/>
    <x v="1"/>
    <m/>
    <m/>
    <d v="1899-12-30T00:00:00"/>
    <d v="1899-12-30T01:00:51"/>
    <n v="2"/>
    <n v="-9.8333333333339962E-2"/>
    <n v="60.849999999993599"/>
    <x v="1"/>
    <x v="0"/>
  </r>
  <r>
    <x v="7"/>
    <s v="2025008345"/>
    <x v="0"/>
    <x v="1071"/>
    <s v="E2254MLP"/>
    <d v="2025-03-03T00:00:00"/>
    <x v="2"/>
    <s v="3269"/>
    <x v="35"/>
    <s v="PA"/>
    <x v="6"/>
    <x v="0"/>
    <d v="2025-03-03T00:00:00"/>
    <d v="1899-12-30T07:01:04"/>
    <d v="2025-03-03T00:00:00"/>
    <d v="1899-12-30T06:59:21"/>
    <d v="2025-03-03T00:00:00"/>
    <d v="1899-12-30T07:31:37"/>
    <x v="0"/>
    <x v="0"/>
    <s v="7022044081"/>
    <s v="FBO"/>
    <d v="1899-12-30T00:33:59"/>
    <x v="2795"/>
    <d v="1899-12-30T00:01:43"/>
    <s v="Granel"/>
    <s v="E001"/>
    <x v="2"/>
    <d v="1899-12-30T00:30:33"/>
    <d v="1899-12-30T00:32:16"/>
    <x v="2"/>
    <x v="6"/>
    <x v="2"/>
    <x v="2"/>
    <n v="0"/>
    <n v="0"/>
    <x v="0"/>
    <x v="2"/>
    <x v="2"/>
    <n v="0"/>
    <x v="5"/>
    <x v="1"/>
    <d v="1899-12-30T00:01:43"/>
    <d v="1899-12-30T00:01:43"/>
    <x v="0"/>
    <m/>
    <m/>
    <d v="1899-12-30T00:00:00"/>
    <d v="1899-12-30T00:30:33"/>
    <n v="2"/>
    <n v="-1.192129629630001E-3"/>
    <n v="30.550000000003177"/>
    <x v="1"/>
    <x v="1"/>
  </r>
  <r>
    <x v="7"/>
    <s v="2025008347"/>
    <x v="0"/>
    <x v="1015"/>
    <s v="E9043KYN"/>
    <d v="2025-03-03T00:00:00"/>
    <x v="2"/>
    <s v="3268"/>
    <x v="25"/>
    <s v="PA"/>
    <x v="6"/>
    <x v="0"/>
    <d v="2025-03-03T00:00:00"/>
    <d v="1899-12-30T07:10:18"/>
    <d v="2025-03-03T00:00:00"/>
    <d v="1899-12-30T07:08:34"/>
    <d v="2025-03-03T00:00:00"/>
    <d v="1899-12-30T07:38:44"/>
    <x v="0"/>
    <x v="0"/>
    <s v="7022044082"/>
    <s v="EXW"/>
    <d v="1899-12-30T00:31:54"/>
    <x v="452"/>
    <d v="1899-12-30T00:01:44"/>
    <s v="Granel"/>
    <s v="E001"/>
    <x v="1"/>
    <d v="1899-12-30T00:28:26"/>
    <d v="1899-12-30T00:30:10"/>
    <x v="2"/>
    <x v="6"/>
    <x v="2"/>
    <x v="2"/>
    <n v="0"/>
    <n v="0"/>
    <x v="0"/>
    <x v="2"/>
    <x v="2"/>
    <n v="0"/>
    <x v="5"/>
    <x v="1"/>
    <d v="1899-12-30T00:01:44"/>
    <d v="1899-12-30T00:01:44"/>
    <x v="0"/>
    <m/>
    <m/>
    <d v="1899-12-30T00:00:00"/>
    <d v="1899-12-30T00:28:26"/>
    <n v="2"/>
    <n v="-1.2037037036999876E-3"/>
    <n v="28.433333333332875"/>
    <x v="1"/>
    <x v="1"/>
  </r>
  <r>
    <x v="7"/>
    <s v="2025008351"/>
    <x v="0"/>
    <x v="1032"/>
    <s v="E4941MFZ"/>
    <d v="2025-03-03T00:00:00"/>
    <x v="2"/>
    <s v="3263"/>
    <x v="43"/>
    <s v="PA"/>
    <x v="5"/>
    <x v="0"/>
    <d v="2025-03-03T00:00:00"/>
    <d v="1899-12-30T07:13:48"/>
    <d v="2025-03-03T00:00:00"/>
    <d v="1899-12-30T07:12:05"/>
    <d v="2025-03-03T00:00:00"/>
    <d v="1899-12-30T07:40:16"/>
    <x v="0"/>
    <x v="0"/>
    <s v="7022044083"/>
    <s v="EXW"/>
    <d v="1899-12-30T00:29:54"/>
    <x v="997"/>
    <d v="1899-12-30T00:01:43"/>
    <s v="Granel"/>
    <s v="E001"/>
    <x v="1"/>
    <d v="1899-12-30T00:26:28"/>
    <d v="1899-12-30T00:28:11"/>
    <x v="2"/>
    <x v="6"/>
    <x v="2"/>
    <x v="2"/>
    <n v="0"/>
    <n v="0"/>
    <x v="0"/>
    <x v="2"/>
    <x v="2"/>
    <n v="0"/>
    <x v="5"/>
    <x v="1"/>
    <d v="1899-12-30T00:01:43"/>
    <d v="1899-12-30T00:01:43"/>
    <x v="0"/>
    <m/>
    <m/>
    <d v="1899-12-30T00:00:00"/>
    <d v="1899-12-30T00:26:28"/>
    <n v="2"/>
    <n v="-1.192129629630001E-3"/>
    <n v="26.466666666667152"/>
    <x v="1"/>
    <x v="1"/>
  </r>
  <r>
    <x v="7"/>
    <s v="2025008346"/>
    <x v="0"/>
    <x v="1039"/>
    <s v="E5730JVY"/>
    <d v="2025-03-03T00:00:00"/>
    <x v="2"/>
    <s v="3264"/>
    <x v="36"/>
    <s v="PA"/>
    <x v="1"/>
    <x v="0"/>
    <d v="2025-03-03T00:00:00"/>
    <d v="1899-12-30T07:06:43"/>
    <d v="2025-03-03T00:00:00"/>
    <d v="1899-12-30T07:05:00"/>
    <d v="2025-03-03T00:00:00"/>
    <d v="1899-12-30T07:42:56"/>
    <x v="0"/>
    <x v="0"/>
    <s v="7022044084"/>
    <s v="FBO"/>
    <d v="1899-12-30T00:39:39"/>
    <x v="2590"/>
    <d v="1899-12-30T00:01:43"/>
    <s v="Granel"/>
    <s v="E001"/>
    <x v="2"/>
    <d v="1899-12-30T00:36:13"/>
    <d v="1899-12-30T00:37:56"/>
    <x v="2"/>
    <x v="6"/>
    <x v="2"/>
    <x v="2"/>
    <n v="0"/>
    <n v="0"/>
    <x v="0"/>
    <x v="2"/>
    <x v="2"/>
    <n v="0"/>
    <x v="5"/>
    <x v="1"/>
    <d v="1899-12-30T00:01:43"/>
    <d v="1899-12-30T00:01:43"/>
    <x v="0"/>
    <m/>
    <m/>
    <d v="1899-12-30T00:00:00"/>
    <d v="1899-12-30T00:36:13"/>
    <n v="2"/>
    <n v="-1.192129629630001E-3"/>
    <n v="36.216666666662363"/>
    <x v="1"/>
    <x v="1"/>
  </r>
  <r>
    <x v="7"/>
    <s v="2025008349"/>
    <x v="0"/>
    <x v="1033"/>
    <s v="E4768KNH"/>
    <d v="2025-03-03T00:00:00"/>
    <x v="2"/>
    <s v="3269"/>
    <x v="35"/>
    <s v="PA"/>
    <x v="6"/>
    <x v="0"/>
    <d v="2025-03-03T00:00:00"/>
    <d v="1899-12-30T07:11:38"/>
    <d v="2025-03-03T00:00:00"/>
    <d v="1899-12-30T07:09:55"/>
    <d v="2025-03-03T00:00:00"/>
    <d v="1899-12-30T07:45:51"/>
    <x v="0"/>
    <x v="0"/>
    <s v="7022044085"/>
    <s v="FBO"/>
    <d v="1899-12-30T00:37:39"/>
    <x v="1047"/>
    <d v="1899-12-30T00:01:43"/>
    <s v="Granel"/>
    <s v="E001"/>
    <x v="2"/>
    <d v="1899-12-30T00:34:13"/>
    <d v="1899-12-30T00:35:56"/>
    <x v="2"/>
    <x v="6"/>
    <x v="2"/>
    <x v="2"/>
    <n v="0"/>
    <n v="0"/>
    <x v="0"/>
    <x v="2"/>
    <x v="2"/>
    <n v="0"/>
    <x v="5"/>
    <x v="1"/>
    <d v="1899-12-30T00:01:43"/>
    <d v="1899-12-30T00:01:43"/>
    <x v="0"/>
    <m/>
    <m/>
    <d v="1899-12-30T00:00:00"/>
    <d v="1899-12-30T00:34:13"/>
    <n v="2"/>
    <n v="-1.192129629630001E-3"/>
    <n v="34.216666666660771"/>
    <x v="1"/>
    <x v="1"/>
  </r>
  <r>
    <x v="7"/>
    <s v="2025008348"/>
    <x v="0"/>
    <x v="1100"/>
    <s v="E5260KKG"/>
    <d v="2025-03-03T00:00:00"/>
    <x v="2"/>
    <s v="3264"/>
    <x v="36"/>
    <s v="PA"/>
    <x v="1"/>
    <x v="0"/>
    <d v="2025-03-03T00:00:00"/>
    <d v="1899-12-30T07:11:31"/>
    <d v="2025-03-03T00:00:00"/>
    <d v="1899-12-30T07:09:47"/>
    <d v="2025-03-03T00:00:00"/>
    <d v="1899-12-30T07:46:20"/>
    <x v="0"/>
    <x v="0"/>
    <s v="7022044086"/>
    <s v="FBO"/>
    <d v="1899-12-30T00:38:17"/>
    <x v="2658"/>
    <d v="1899-12-30T00:01:44"/>
    <s v="Granel"/>
    <s v="E001"/>
    <x v="2"/>
    <d v="1899-12-30T00:34:49"/>
    <d v="1899-12-30T00:36:33"/>
    <x v="2"/>
    <x v="6"/>
    <x v="2"/>
    <x v="2"/>
    <n v="0"/>
    <n v="0"/>
    <x v="0"/>
    <x v="2"/>
    <x v="2"/>
    <n v="0"/>
    <x v="5"/>
    <x v="1"/>
    <d v="1899-12-30T00:01:44"/>
    <d v="1899-12-30T00:01:44"/>
    <x v="0"/>
    <m/>
    <m/>
    <d v="1899-12-30T00:00:00"/>
    <d v="1899-12-30T00:34:49"/>
    <n v="2"/>
    <n v="-1.2037037036999876E-3"/>
    <n v="34.816666666665661"/>
    <x v="1"/>
    <x v="1"/>
  </r>
  <r>
    <x v="7"/>
    <s v="2025008350"/>
    <x v="0"/>
    <x v="1126"/>
    <s v="E3470GSX"/>
    <d v="2025-03-03T00:00:00"/>
    <x v="2"/>
    <s v="3264"/>
    <x v="36"/>
    <s v="PA"/>
    <x v="1"/>
    <x v="0"/>
    <d v="2025-03-03T00:00:00"/>
    <d v="1899-12-30T07:12:10"/>
    <d v="2025-03-03T00:00:00"/>
    <d v="1899-12-30T07:10:27"/>
    <d v="2025-03-03T00:00:00"/>
    <d v="1899-12-30T07:51:32"/>
    <x v="0"/>
    <x v="0"/>
    <s v="7022044087"/>
    <s v="FBO"/>
    <d v="1899-12-30T00:42:48"/>
    <x v="2688"/>
    <d v="1899-12-30T00:01:43"/>
    <s v="Granel"/>
    <s v="E001"/>
    <x v="2"/>
    <d v="1899-12-30T00:39:22"/>
    <d v="1899-12-30T00:41:05"/>
    <x v="2"/>
    <x v="6"/>
    <x v="2"/>
    <x v="2"/>
    <n v="0"/>
    <n v="0"/>
    <x v="0"/>
    <x v="2"/>
    <x v="2"/>
    <n v="0"/>
    <x v="5"/>
    <x v="1"/>
    <d v="1899-12-30T00:01:43"/>
    <d v="1899-12-30T00:01:43"/>
    <x v="0"/>
    <m/>
    <m/>
    <d v="1899-12-30T00:00:00"/>
    <d v="1899-12-30T00:39:22"/>
    <n v="2"/>
    <n v="-1.192129629630001E-3"/>
    <n v="39.366666666662454"/>
    <x v="1"/>
    <x v="1"/>
  </r>
  <r>
    <x v="7"/>
    <s v="2025008355"/>
    <x v="0"/>
    <x v="1037"/>
    <s v="E8077LMM"/>
    <d v="2025-03-03T00:00:00"/>
    <x v="2"/>
    <s v="3269"/>
    <x v="35"/>
    <s v="PA"/>
    <x v="6"/>
    <x v="0"/>
    <d v="2025-03-03T00:00:00"/>
    <d v="1899-12-30T07:25:16"/>
    <d v="2025-03-03T00:00:00"/>
    <d v="1899-12-30T07:23:33"/>
    <d v="2025-03-03T00:00:00"/>
    <d v="1899-12-30T07:58:52"/>
    <x v="0"/>
    <x v="0"/>
    <s v="7022044089"/>
    <s v="FBO"/>
    <d v="1899-12-30T00:37:02"/>
    <x v="749"/>
    <d v="1899-12-30T00:01:43"/>
    <s v="Granel"/>
    <s v="E001"/>
    <x v="2"/>
    <d v="1899-12-30T00:33:36"/>
    <d v="1899-12-30T00:35:19"/>
    <x v="2"/>
    <x v="6"/>
    <x v="2"/>
    <x v="2"/>
    <n v="0"/>
    <n v="0"/>
    <x v="0"/>
    <x v="2"/>
    <x v="2"/>
    <n v="0"/>
    <x v="5"/>
    <x v="1"/>
    <d v="1899-12-30T00:01:43"/>
    <d v="1899-12-30T00:01:43"/>
    <x v="0"/>
    <m/>
    <m/>
    <d v="1899-12-30T00:00:00"/>
    <d v="1899-12-30T00:33:36"/>
    <n v="2"/>
    <n v="-1.192129629630001E-3"/>
    <n v="33.600000000009565"/>
    <x v="1"/>
    <x v="1"/>
  </r>
  <r>
    <x v="7"/>
    <s v="2025008368"/>
    <x v="0"/>
    <x v="1171"/>
    <s v="E6823FDR"/>
    <d v="2025-03-03T00:00:00"/>
    <x v="2"/>
    <s v="200225"/>
    <x v="44"/>
    <s v="PA"/>
    <x v="21"/>
    <x v="0"/>
    <d v="2025-03-03T00:00:00"/>
    <d v="1899-12-30T07:47:57"/>
    <d v="2025-03-03T00:00:00"/>
    <d v="1899-12-30T07:46:12"/>
    <d v="2025-03-03T00:00:00"/>
    <d v="1899-12-30T08:04:03"/>
    <x v="0"/>
    <x v="0"/>
    <s v="7022044090"/>
    <s v="FBO"/>
    <d v="1899-12-30T00:19:36"/>
    <x v="1910"/>
    <d v="1899-12-30T00:01:45"/>
    <s v="Granel"/>
    <s v="E001"/>
    <x v="2"/>
    <d v="1899-12-30T00:16:06"/>
    <d v="1899-12-30T00:17:51"/>
    <x v="2"/>
    <x v="6"/>
    <x v="2"/>
    <x v="0"/>
    <n v="0"/>
    <n v="0"/>
    <x v="0"/>
    <x v="0"/>
    <x v="2"/>
    <n v="0"/>
    <x v="5"/>
    <x v="1"/>
    <d v="1899-12-30T00:01:45"/>
    <d v="1899-12-30T00:01:45"/>
    <x v="0"/>
    <m/>
    <m/>
    <d v="1899-12-30T00:00:00"/>
    <d v="1899-12-30T00:16:06"/>
    <n v="2"/>
    <n v="-1.2152777777800217E-3"/>
    <n v="16.099999999991965"/>
    <x v="2"/>
    <x v="1"/>
  </r>
  <r>
    <x v="7"/>
    <s v="2025008363"/>
    <x v="0"/>
    <x v="1023"/>
    <s v="E9297MPF"/>
    <d v="2025-03-03T00:00:00"/>
    <x v="2"/>
    <s v="3260"/>
    <x v="41"/>
    <s v="PA"/>
    <x v="20"/>
    <x v="0"/>
    <d v="2025-03-03T00:00:00"/>
    <d v="1899-12-30T07:34:13"/>
    <d v="2025-03-03T00:00:00"/>
    <d v="1899-12-30T07:32:29"/>
    <d v="2025-03-03T00:00:00"/>
    <d v="1899-12-30T08:04:10"/>
    <x v="0"/>
    <x v="0"/>
    <s v="7022044091"/>
    <s v="EXW"/>
    <d v="1899-12-30T00:33:25"/>
    <x v="1900"/>
    <d v="1899-12-30T00:01:44"/>
    <s v="Granel"/>
    <s v="E001"/>
    <x v="1"/>
    <d v="1899-12-30T00:29:57"/>
    <d v="1899-12-30T00:31:41"/>
    <x v="2"/>
    <x v="6"/>
    <x v="2"/>
    <x v="2"/>
    <n v="0"/>
    <n v="0"/>
    <x v="0"/>
    <x v="2"/>
    <x v="2"/>
    <n v="0"/>
    <x v="5"/>
    <x v="1"/>
    <d v="1899-12-30T00:01:44"/>
    <d v="1899-12-30T00:01:44"/>
    <x v="0"/>
    <m/>
    <m/>
    <d v="1899-12-30T00:00:00"/>
    <d v="1899-12-30T00:29:57"/>
    <n v="2"/>
    <n v="-1.2037037036999876E-3"/>
    <n v="29.949999999998365"/>
    <x v="2"/>
    <x v="1"/>
  </r>
  <r>
    <x v="7"/>
    <s v="2025008370"/>
    <x v="0"/>
    <x v="1170"/>
    <s v="E0019FGD"/>
    <d v="2025-03-03T00:00:00"/>
    <x v="2"/>
    <s v="200225"/>
    <x v="44"/>
    <s v="PA"/>
    <x v="21"/>
    <x v="0"/>
    <d v="2025-03-03T00:00:00"/>
    <d v="1899-12-30T07:49:15"/>
    <d v="2025-03-03T00:00:00"/>
    <d v="1899-12-30T07:47:31"/>
    <d v="2025-03-03T00:00:00"/>
    <d v="1899-12-30T08:06:39"/>
    <x v="0"/>
    <x v="0"/>
    <s v="7022044092"/>
    <s v="FBO"/>
    <d v="1899-12-30T00:20:52"/>
    <x v="2595"/>
    <d v="1899-12-30T00:01:44"/>
    <s v="Granel"/>
    <s v="E001"/>
    <x v="2"/>
    <d v="1899-12-30T00:17:24"/>
    <d v="1899-12-30T00:19:08"/>
    <x v="2"/>
    <x v="6"/>
    <x v="2"/>
    <x v="0"/>
    <n v="0"/>
    <n v="0"/>
    <x v="0"/>
    <x v="0"/>
    <x v="2"/>
    <n v="0"/>
    <x v="5"/>
    <x v="1"/>
    <d v="1899-12-30T00:01:44"/>
    <d v="1899-12-30T00:01:44"/>
    <x v="0"/>
    <m/>
    <m/>
    <d v="1899-12-30T00:00:00"/>
    <d v="1899-12-30T00:17:24"/>
    <n v="2"/>
    <n v="-1.2037037037099796E-3"/>
    <n v="17.399999999995206"/>
    <x v="2"/>
    <x v="1"/>
  </r>
  <r>
    <x v="7"/>
    <s v="2025008364"/>
    <x v="0"/>
    <x v="1196"/>
    <m/>
    <d v="2025-03-03T00:00:00"/>
    <x v="2"/>
    <s v="3282"/>
    <x v="42"/>
    <s v="PA"/>
    <x v="2"/>
    <x v="0"/>
    <d v="2025-03-03T00:00:00"/>
    <d v="1899-12-30T07:40:24"/>
    <d v="2025-03-03T00:00:00"/>
    <d v="1899-12-30T07:38:39"/>
    <d v="2025-03-03T00:00:00"/>
    <d v="1899-12-30T08:11:00"/>
    <x v="0"/>
    <x v="0"/>
    <s v="7022044093"/>
    <s v="FBO"/>
    <d v="1899-12-30T00:34:06"/>
    <x v="2328"/>
    <d v="1899-12-30T00:01:45"/>
    <s v="Ensacado"/>
    <s v="E002"/>
    <x v="2"/>
    <d v="1899-12-30T00:30:36"/>
    <d v="1899-12-30T00:32:21"/>
    <x v="2"/>
    <x v="6"/>
    <x v="2"/>
    <x v="1"/>
    <n v="0"/>
    <n v="0"/>
    <x v="0"/>
    <x v="1"/>
    <x v="2"/>
    <n v="0"/>
    <x v="5"/>
    <x v="1"/>
    <d v="1899-12-30T00:01:45"/>
    <d v="1899-12-30T00:01:45"/>
    <x v="0"/>
    <m/>
    <m/>
    <d v="1899-12-30T00:00:00"/>
    <d v="1899-12-30T00:30:36"/>
    <n v="2"/>
    <n v="-1.2152777777800217E-3"/>
    <n v="30.599999999999987"/>
    <x v="2"/>
    <x v="1"/>
  </r>
  <r>
    <x v="7"/>
    <s v="2025008353"/>
    <x v="0"/>
    <x v="1031"/>
    <s v="E9461JBD"/>
    <d v="2025-03-03T00:00:00"/>
    <x v="2"/>
    <s v="3264"/>
    <x v="36"/>
    <s v="PA"/>
    <x v="1"/>
    <x v="0"/>
    <d v="2025-03-03T00:00:00"/>
    <d v="1899-12-30T07:16:23"/>
    <d v="2025-03-03T00:00:00"/>
    <d v="1899-12-30T07:14:40"/>
    <d v="2025-03-03T00:00:00"/>
    <d v="1899-12-30T08:11:06"/>
    <x v="0"/>
    <x v="0"/>
    <s v="7022044094"/>
    <s v="EXW"/>
    <d v="1899-12-30T00:58:09"/>
    <x v="2900"/>
    <d v="1899-12-30T00:01:43"/>
    <s v="Granel"/>
    <s v="E001"/>
    <x v="1"/>
    <d v="1899-12-30T00:54:43"/>
    <d v="1899-12-30T00:56:26"/>
    <x v="2"/>
    <x v="6"/>
    <x v="2"/>
    <x v="2"/>
    <n v="0"/>
    <n v="0"/>
    <x v="0"/>
    <x v="2"/>
    <x v="2"/>
    <n v="0"/>
    <x v="5"/>
    <x v="0"/>
    <d v="1899-12-30T00:01:43"/>
    <d v="1899-12-30T00:01:43"/>
    <x v="0"/>
    <m/>
    <m/>
    <d v="1899-12-30T00:00:00"/>
    <d v="1899-12-30T00:54:43"/>
    <n v="2"/>
    <n v="-1.192129629630001E-3"/>
    <n v="54.716666666673646"/>
    <x v="2"/>
    <x v="0"/>
  </r>
  <r>
    <x v="7"/>
    <s v="2025008365"/>
    <x v="0"/>
    <x v="1045"/>
    <s v="E1376KSX"/>
    <d v="2025-03-03T00:00:00"/>
    <x v="2"/>
    <s v="3262"/>
    <x v="40"/>
    <s v="PA"/>
    <x v="0"/>
    <x v="0"/>
    <d v="2025-03-03T00:00:00"/>
    <d v="1899-12-30T07:44:22"/>
    <d v="2025-03-03T00:00:00"/>
    <d v="1899-12-30T07:42:38"/>
    <d v="2025-03-03T00:00:00"/>
    <d v="1899-12-30T08:13:55"/>
    <x v="0"/>
    <x v="0"/>
    <s v="7022044095"/>
    <s v="EXW"/>
    <d v="1899-12-30T00:33:01"/>
    <x v="1145"/>
    <d v="1899-12-30T00:01:44"/>
    <s v="Granel"/>
    <s v="E001"/>
    <x v="1"/>
    <d v="1899-12-30T00:29:33"/>
    <d v="1899-12-30T00:31:17"/>
    <x v="2"/>
    <x v="6"/>
    <x v="2"/>
    <x v="2"/>
    <n v="0"/>
    <n v="0"/>
    <x v="0"/>
    <x v="2"/>
    <x v="2"/>
    <n v="0"/>
    <x v="5"/>
    <x v="1"/>
    <d v="1899-12-30T00:01:44"/>
    <d v="1899-12-30T00:01:44"/>
    <x v="0"/>
    <m/>
    <m/>
    <d v="1899-12-30T00:00:00"/>
    <d v="1899-12-30T00:29:33"/>
    <n v="2"/>
    <n v="-1.2037037036999876E-3"/>
    <n v="29.550000000009653"/>
    <x v="2"/>
    <x v="1"/>
  </r>
  <r>
    <x v="7"/>
    <s v="2025008372"/>
    <x v="0"/>
    <x v="1173"/>
    <m/>
    <d v="2025-03-03T00:00:00"/>
    <x v="2"/>
    <s v="200225"/>
    <x v="44"/>
    <s v="PA"/>
    <x v="21"/>
    <x v="0"/>
    <d v="2025-03-03T00:00:00"/>
    <d v="1899-12-30T07:52:03"/>
    <d v="2025-03-03T00:00:00"/>
    <d v="1899-12-30T07:50:19"/>
    <d v="2025-03-03T00:00:00"/>
    <d v="1899-12-30T08:16:50"/>
    <x v="0"/>
    <x v="0"/>
    <s v="7022044096"/>
    <s v="FBO"/>
    <d v="1899-12-30T00:28:15"/>
    <x v="1834"/>
    <d v="1899-12-30T00:01:44"/>
    <s v="Granel"/>
    <s v="E001"/>
    <x v="2"/>
    <d v="1899-12-30T00:24:47"/>
    <d v="1899-12-30T00:26:31"/>
    <x v="2"/>
    <x v="6"/>
    <x v="2"/>
    <x v="0"/>
    <n v="0"/>
    <n v="0"/>
    <x v="0"/>
    <x v="0"/>
    <x v="2"/>
    <n v="0"/>
    <x v="5"/>
    <x v="1"/>
    <d v="1899-12-30T00:01:44"/>
    <d v="1899-12-30T00:01:44"/>
    <x v="0"/>
    <m/>
    <m/>
    <d v="1899-12-30T00:00:00"/>
    <d v="1899-12-30T00:24:47"/>
    <n v="2"/>
    <n v="-1.2037037036999876E-3"/>
    <n v="24.783333333335982"/>
    <x v="2"/>
    <x v="1"/>
  </r>
  <r>
    <x v="7"/>
    <s v="2025008354"/>
    <x v="0"/>
    <x v="1025"/>
    <s v="E7844JTT"/>
    <d v="2025-03-03T00:00:00"/>
    <x v="2"/>
    <s v="3264"/>
    <x v="36"/>
    <s v="PA"/>
    <x v="1"/>
    <x v="0"/>
    <d v="2025-03-03T00:00:00"/>
    <d v="1899-12-30T07:21:57"/>
    <d v="2025-03-03T00:00:00"/>
    <d v="1899-12-30T07:20:21"/>
    <d v="2025-03-03T00:00:00"/>
    <d v="1899-12-30T08:17:53"/>
    <x v="0"/>
    <x v="0"/>
    <s v="7022044097"/>
    <s v="FBO"/>
    <d v="1899-12-30T00:59:08"/>
    <x v="2901"/>
    <d v="1899-12-30T00:01:36"/>
    <s v="Granel"/>
    <s v="E001"/>
    <x v="2"/>
    <d v="1899-12-30T00:55:56"/>
    <d v="1899-12-30T00:57:32"/>
    <x v="2"/>
    <x v="6"/>
    <x v="2"/>
    <x v="2"/>
    <n v="0"/>
    <n v="0"/>
    <x v="0"/>
    <x v="2"/>
    <x v="2"/>
    <n v="0"/>
    <x v="5"/>
    <x v="0"/>
    <d v="1899-12-30T00:01:36"/>
    <d v="1899-12-30T00:01:36"/>
    <x v="0"/>
    <m/>
    <m/>
    <d v="1899-12-30T00:00:00"/>
    <d v="1899-12-30T00:55:56"/>
    <n v="2"/>
    <n v="-1.111111111110008E-3"/>
    <n v="55.933333333329578"/>
    <x v="2"/>
    <x v="0"/>
  </r>
  <r>
    <x v="7"/>
    <s v="2025008371"/>
    <x v="0"/>
    <x v="1066"/>
    <s v="E6462JZW"/>
    <d v="2025-03-03T00:00:00"/>
    <x v="2"/>
    <s v="3269"/>
    <x v="35"/>
    <s v="PA"/>
    <x v="6"/>
    <x v="0"/>
    <d v="2025-03-03T00:00:00"/>
    <d v="1899-12-30T07:50:43"/>
    <d v="2025-03-03T00:00:00"/>
    <d v="1899-12-30T07:49:00"/>
    <d v="2025-03-03T00:00:00"/>
    <d v="1899-12-30T08:19:35"/>
    <x v="0"/>
    <x v="0"/>
    <s v="7022044098"/>
    <s v="FBO"/>
    <d v="1899-12-30T00:32:18"/>
    <x v="2129"/>
    <d v="1899-12-30T00:01:43"/>
    <s v="Granel"/>
    <s v="E001"/>
    <x v="2"/>
    <d v="1899-12-30T00:28:52"/>
    <d v="1899-12-30T00:30:35"/>
    <x v="2"/>
    <x v="6"/>
    <x v="2"/>
    <x v="2"/>
    <n v="0"/>
    <n v="0"/>
    <x v="0"/>
    <x v="2"/>
    <x v="2"/>
    <n v="0"/>
    <x v="5"/>
    <x v="1"/>
    <d v="1899-12-30T00:01:43"/>
    <d v="1899-12-30T00:01:43"/>
    <x v="0"/>
    <m/>
    <m/>
    <d v="1899-12-30T00:00:00"/>
    <d v="1899-12-30T00:28:52"/>
    <n v="2"/>
    <n v="-1.192129629630001E-3"/>
    <n v="28.866666666672003"/>
    <x v="2"/>
    <x v="1"/>
  </r>
  <r>
    <x v="7"/>
    <s v="2025008374"/>
    <x v="0"/>
    <x v="1174"/>
    <s v="E3975CCV"/>
    <d v="2025-03-03T00:00:00"/>
    <x v="2"/>
    <s v="200225"/>
    <x v="44"/>
    <s v="PA"/>
    <x v="21"/>
    <x v="0"/>
    <d v="2025-03-03T00:00:00"/>
    <d v="1899-12-30T08:10:20"/>
    <d v="2025-03-03T00:00:00"/>
    <d v="1899-12-30T08:08:36"/>
    <d v="2025-03-03T00:00:00"/>
    <d v="1899-12-30T08:29:46"/>
    <x v="0"/>
    <x v="0"/>
    <s v="7022044099"/>
    <s v="FBO"/>
    <d v="1899-12-30T00:22:54"/>
    <x v="1435"/>
    <d v="1899-12-30T00:01:44"/>
    <s v="Granel"/>
    <s v="E001"/>
    <x v="2"/>
    <d v="1899-12-30T00:19:26"/>
    <d v="1899-12-30T00:21:10"/>
    <x v="3"/>
    <x v="6"/>
    <x v="2"/>
    <x v="0"/>
    <n v="0"/>
    <n v="0"/>
    <x v="0"/>
    <x v="0"/>
    <x v="2"/>
    <n v="0"/>
    <x v="5"/>
    <x v="1"/>
    <d v="1899-12-30T00:01:44"/>
    <d v="1899-12-30T00:01:44"/>
    <x v="0"/>
    <m/>
    <m/>
    <d v="1899-12-30T00:00:00"/>
    <d v="1899-12-30T00:19:26"/>
    <n v="2"/>
    <n v="-1.2037037036999876E-3"/>
    <n v="19.433333333332747"/>
    <x v="2"/>
    <x v="1"/>
  </r>
  <r>
    <x v="7"/>
    <s v="2025008373"/>
    <x v="0"/>
    <x v="1021"/>
    <s v="E0721JRZ"/>
    <d v="2025-03-03T00:00:00"/>
    <x v="2"/>
    <s v="3264"/>
    <x v="36"/>
    <s v="PA"/>
    <x v="1"/>
    <x v="0"/>
    <d v="2025-03-03T00:00:00"/>
    <d v="1899-12-30T08:07:17"/>
    <d v="2025-03-03T00:00:00"/>
    <d v="1899-12-30T08:05:41"/>
    <d v="2025-03-03T00:00:00"/>
    <d v="1899-12-30T08:31:43"/>
    <x v="0"/>
    <x v="0"/>
    <s v="7022044100"/>
    <s v="FBO"/>
    <d v="1899-12-30T00:27:38"/>
    <x v="2093"/>
    <d v="1899-12-30T00:01:36"/>
    <s v="Granel"/>
    <s v="E001"/>
    <x v="2"/>
    <d v="1899-12-30T00:24:26"/>
    <d v="1899-12-30T00:26:02"/>
    <x v="3"/>
    <x v="6"/>
    <x v="2"/>
    <x v="2"/>
    <n v="0"/>
    <n v="0"/>
    <x v="0"/>
    <x v="2"/>
    <x v="2"/>
    <n v="0"/>
    <x v="5"/>
    <x v="1"/>
    <d v="1899-12-30T00:01:36"/>
    <d v="1899-12-30T00:01:36"/>
    <x v="0"/>
    <m/>
    <m/>
    <d v="1899-12-30T00:00:00"/>
    <d v="1899-12-30T00:24:26"/>
    <n v="2"/>
    <n v="-1.111111111110008E-3"/>
    <n v="24.433333333343999"/>
    <x v="2"/>
    <x v="1"/>
  </r>
  <r>
    <x v="7"/>
    <s v="2025008375"/>
    <x v="0"/>
    <x v="1013"/>
    <s v="E3888GZR"/>
    <d v="2025-03-03T00:00:00"/>
    <x v="2"/>
    <s v="3269"/>
    <x v="35"/>
    <s v="PA"/>
    <x v="6"/>
    <x v="0"/>
    <d v="2025-03-03T00:00:00"/>
    <d v="1899-12-30T08:17:56"/>
    <d v="2025-03-03T00:00:00"/>
    <d v="1899-12-30T08:16:13"/>
    <d v="2025-03-03T00:00:00"/>
    <d v="1899-12-30T08:38:38"/>
    <x v="0"/>
    <x v="0"/>
    <s v="7022044101"/>
    <s v="EXW"/>
    <d v="1899-12-30T00:24:08"/>
    <x v="131"/>
    <d v="1899-12-30T00:01:43"/>
    <s v="Granel"/>
    <s v="E001"/>
    <x v="1"/>
    <d v="1899-12-30T00:20:42"/>
    <d v="1899-12-30T00:22:25"/>
    <x v="3"/>
    <x v="6"/>
    <x v="2"/>
    <x v="2"/>
    <n v="0"/>
    <n v="0"/>
    <x v="0"/>
    <x v="2"/>
    <x v="2"/>
    <n v="0"/>
    <x v="5"/>
    <x v="1"/>
    <d v="1899-12-30T00:01:43"/>
    <d v="1899-12-30T00:01:43"/>
    <x v="0"/>
    <m/>
    <m/>
    <d v="1899-12-30T00:00:00"/>
    <d v="1899-12-30T00:20:42"/>
    <n v="2"/>
    <n v="-1.192129629630001E-3"/>
    <n v="20.699999999999957"/>
    <x v="2"/>
    <x v="1"/>
  </r>
  <r>
    <x v="7"/>
    <s v="2025008376"/>
    <x v="0"/>
    <x v="1197"/>
    <s v="E6099JTB"/>
    <d v="2025-03-03T00:00:00"/>
    <x v="2"/>
    <s v="3283"/>
    <x v="37"/>
    <s v="PA"/>
    <x v="2"/>
    <x v="0"/>
    <d v="2025-03-03T00:00:00"/>
    <d v="1899-12-30T08:21:01"/>
    <d v="2025-03-03T00:00:00"/>
    <d v="1899-12-30T08:19:18"/>
    <d v="2025-03-03T00:00:00"/>
    <d v="1899-12-30T08:51:21"/>
    <x v="0"/>
    <x v="0"/>
    <s v="7022044102"/>
    <s v="EXW"/>
    <d v="1899-12-30T00:33:46"/>
    <x v="1676"/>
    <d v="1899-12-30T00:01:43"/>
    <s v="Ensacado"/>
    <s v="E002"/>
    <x v="1"/>
    <d v="1899-12-30T00:30:20"/>
    <d v="1899-12-30T00:32:03"/>
    <x v="3"/>
    <x v="6"/>
    <x v="2"/>
    <x v="1"/>
    <n v="0"/>
    <n v="0"/>
    <x v="0"/>
    <x v="1"/>
    <x v="2"/>
    <n v="0"/>
    <x v="5"/>
    <x v="1"/>
    <d v="1899-12-30T00:01:43"/>
    <d v="1899-12-30T00:01:43"/>
    <x v="0"/>
    <m/>
    <m/>
    <d v="1899-12-30T00:00:00"/>
    <d v="1899-12-30T00:30:20"/>
    <n v="2"/>
    <n v="-1.192129629630001E-3"/>
    <n v="30.333333333340764"/>
    <x v="2"/>
    <x v="1"/>
  </r>
  <r>
    <x v="7"/>
    <s v="2025008377"/>
    <x v="0"/>
    <x v="1198"/>
    <s v="E1457BRF"/>
    <d v="2025-03-03T00:00:00"/>
    <x v="2"/>
    <s v="3283"/>
    <x v="37"/>
    <s v="PA"/>
    <x v="2"/>
    <x v="0"/>
    <d v="2025-03-03T00:00:00"/>
    <d v="1899-12-30T08:26:42"/>
    <d v="2025-03-03T00:00:00"/>
    <d v="1899-12-30T08:24:58"/>
    <d v="2025-03-03T00:00:00"/>
    <d v="1899-12-30T09:06:23"/>
    <x v="0"/>
    <x v="0"/>
    <s v="7022044103"/>
    <s v="EXW"/>
    <d v="1899-12-30T00:43:09"/>
    <x v="1525"/>
    <d v="1899-12-30T00:01:44"/>
    <s v="Ensacado"/>
    <s v="E002"/>
    <x v="1"/>
    <d v="1899-12-30T00:39:41"/>
    <d v="1899-12-30T00:41:25"/>
    <x v="3"/>
    <x v="6"/>
    <x v="2"/>
    <x v="1"/>
    <n v="0"/>
    <n v="0"/>
    <x v="0"/>
    <x v="1"/>
    <x v="2"/>
    <n v="0"/>
    <x v="5"/>
    <x v="1"/>
    <d v="1899-12-30T00:01:44"/>
    <d v="1899-12-30T00:01:44"/>
    <x v="0"/>
    <m/>
    <m/>
    <d v="1899-12-30T00:00:00"/>
    <d v="1899-12-30T00:39:41"/>
    <n v="2"/>
    <n v="-1.2037037036999876E-3"/>
    <n v="39.683333333332797"/>
    <x v="3"/>
    <x v="1"/>
  </r>
  <r>
    <x v="7"/>
    <s v="2025008382"/>
    <x v="0"/>
    <x v="1178"/>
    <s v="E5164KRK"/>
    <d v="2025-03-03T00:00:00"/>
    <x v="2"/>
    <s v="3264"/>
    <x v="36"/>
    <s v="PA"/>
    <x v="1"/>
    <x v="0"/>
    <d v="2025-03-03T00:00:00"/>
    <d v="1899-12-30T08:54:51"/>
    <d v="2025-03-03T00:00:00"/>
    <d v="1899-12-30T08:53:55"/>
    <d v="2025-03-03T00:00:00"/>
    <d v="1899-12-30T09:21:56"/>
    <x v="230"/>
    <x v="28"/>
    <s v="7022044104"/>
    <s v="FBO"/>
    <d v="1899-12-30T00:28:57"/>
    <x v="127"/>
    <d v="1899-12-30T00:00:56"/>
    <s v="Granel"/>
    <s v="E001"/>
    <x v="2"/>
    <d v="1899-12-30T00:27:05"/>
    <d v="1899-12-30T00:28:01"/>
    <x v="3"/>
    <x v="6"/>
    <x v="2"/>
    <x v="2"/>
    <n v="0"/>
    <n v="0"/>
    <x v="0"/>
    <x v="2"/>
    <x v="2"/>
    <n v="0"/>
    <x v="5"/>
    <x v="1"/>
    <d v="1899-12-30T00:00:56"/>
    <d v="1899-12-30T00:00:56"/>
    <x v="0"/>
    <m/>
    <m/>
    <d v="1899-12-30T00:00:00"/>
    <d v="1899-12-30T00:27:05"/>
    <n v="2"/>
    <n v="-6.4814814815000732E-4"/>
    <n v="27.083333333332824"/>
    <x v="3"/>
    <x v="1"/>
  </r>
  <r>
    <x v="7"/>
    <s v="2025008391"/>
    <x v="0"/>
    <x v="1171"/>
    <s v="E6823FDR"/>
    <d v="2025-03-03T00:00:00"/>
    <x v="2"/>
    <s v="200225"/>
    <x v="44"/>
    <s v="PA"/>
    <x v="21"/>
    <x v="0"/>
    <d v="2025-03-03T00:00:00"/>
    <d v="1899-12-30T09:09:17"/>
    <d v="2025-03-03T00:00:00"/>
    <d v="1899-12-30T09:07:35"/>
    <d v="2025-03-03T00:00:00"/>
    <d v="1899-12-30T09:23:03"/>
    <x v="0"/>
    <x v="0"/>
    <s v="7022044105"/>
    <s v="FBO"/>
    <d v="1899-12-30T00:17:10"/>
    <x v="1882"/>
    <d v="1899-12-30T00:01:42"/>
    <s v="Granel"/>
    <s v="E001"/>
    <x v="2"/>
    <d v="1899-12-30T00:13:46"/>
    <d v="1899-12-30T00:15:28"/>
    <x v="4"/>
    <x v="6"/>
    <x v="2"/>
    <x v="0"/>
    <n v="0"/>
    <n v="0"/>
    <x v="0"/>
    <x v="0"/>
    <x v="2"/>
    <n v="0"/>
    <x v="5"/>
    <x v="1"/>
    <d v="1899-12-30T00:01:42"/>
    <d v="1899-12-30T00:01:42"/>
    <x v="0"/>
    <m/>
    <m/>
    <d v="1899-12-30T00:00:00"/>
    <d v="1899-12-30T00:13:46"/>
    <n v="2"/>
    <n v="-1.1805555555600145E-3"/>
    <n v="13.766666666659173"/>
    <x v="3"/>
    <x v="1"/>
  </r>
  <r>
    <x v="7"/>
    <s v="2025008384"/>
    <x v="0"/>
    <x v="1016"/>
    <s v="E8976JGF"/>
    <d v="2025-03-03T00:00:00"/>
    <x v="2"/>
    <s v="3264"/>
    <x v="36"/>
    <s v="PA"/>
    <x v="1"/>
    <x v="0"/>
    <d v="2025-03-03T00:00:00"/>
    <d v="1899-12-30T08:56:05"/>
    <d v="2025-03-03T00:00:00"/>
    <d v="1899-12-30T08:54:20"/>
    <d v="2025-03-03T00:00:00"/>
    <d v="1899-12-30T09:25:04"/>
    <x v="0"/>
    <x v="0"/>
    <s v="7022044106"/>
    <s v="EXW"/>
    <d v="1899-12-30T00:32:29"/>
    <x v="1200"/>
    <d v="1899-12-30T00:01:45"/>
    <s v="Granel"/>
    <s v="E001"/>
    <x v="1"/>
    <d v="1899-12-30T00:28:59"/>
    <d v="1899-12-30T00:30:44"/>
    <x v="3"/>
    <x v="6"/>
    <x v="2"/>
    <x v="2"/>
    <n v="0"/>
    <n v="0"/>
    <x v="0"/>
    <x v="2"/>
    <x v="2"/>
    <n v="0"/>
    <x v="5"/>
    <x v="1"/>
    <d v="1899-12-30T00:01:45"/>
    <d v="1899-12-30T00:01:45"/>
    <x v="0"/>
    <m/>
    <m/>
    <d v="1899-12-30T00:00:00"/>
    <d v="1899-12-30T00:28:59"/>
    <n v="2"/>
    <n v="-1.2152777777799662E-3"/>
    <n v="28.983333333340795"/>
    <x v="3"/>
    <x v="1"/>
  </r>
  <r>
    <x v="7"/>
    <s v="2025008388"/>
    <x v="0"/>
    <x v="1020"/>
    <s v="E6688FFY"/>
    <d v="2025-03-03T00:00:00"/>
    <x v="2"/>
    <s v="3283"/>
    <x v="37"/>
    <s v="PA"/>
    <x v="2"/>
    <x v="0"/>
    <d v="2025-03-03T00:00:00"/>
    <d v="1899-12-30T09:03:29"/>
    <d v="2025-03-03T00:00:00"/>
    <d v="1899-12-30T09:01:47"/>
    <d v="2025-03-03T00:00:00"/>
    <d v="1899-12-30T09:26:03"/>
    <x v="0"/>
    <x v="0"/>
    <s v="7022044107"/>
    <s v="FBO"/>
    <d v="1899-12-30T00:25:58"/>
    <x v="487"/>
    <d v="1899-12-30T00:01:42"/>
    <s v="Ensacado"/>
    <s v="E002"/>
    <x v="2"/>
    <d v="1899-12-30T00:22:34"/>
    <d v="1899-12-30T00:24:16"/>
    <x v="4"/>
    <x v="6"/>
    <x v="2"/>
    <x v="1"/>
    <n v="0"/>
    <n v="0"/>
    <x v="0"/>
    <x v="1"/>
    <x v="2"/>
    <n v="0"/>
    <x v="5"/>
    <x v="1"/>
    <d v="1899-12-30T00:01:42"/>
    <d v="1899-12-30T00:01:42"/>
    <x v="0"/>
    <m/>
    <m/>
    <d v="1899-12-30T00:00:00"/>
    <d v="1899-12-30T00:22:34"/>
    <n v="2"/>
    <n v="-1.1805555555500225E-3"/>
    <n v="22.566666666671978"/>
    <x v="3"/>
    <x v="1"/>
  </r>
  <r>
    <x v="7"/>
    <s v="2025008393"/>
    <x v="0"/>
    <x v="1170"/>
    <s v="E0019FGD"/>
    <d v="2025-03-03T00:00:00"/>
    <x v="2"/>
    <s v="200225"/>
    <x v="44"/>
    <s v="PA"/>
    <x v="21"/>
    <x v="0"/>
    <d v="2025-03-03T00:00:00"/>
    <d v="1899-12-30T09:11:38"/>
    <d v="2025-03-03T00:00:00"/>
    <d v="1899-12-30T09:09:55"/>
    <d v="2025-03-03T00:00:00"/>
    <d v="1899-12-30T09:29:48"/>
    <x v="0"/>
    <x v="0"/>
    <s v="7022044109"/>
    <s v="FBO"/>
    <d v="1899-12-30T00:21:36"/>
    <x v="2902"/>
    <d v="1899-12-30T00:01:43"/>
    <s v="Granel"/>
    <s v="E001"/>
    <x v="2"/>
    <d v="1899-12-30T00:18:10"/>
    <d v="1899-12-30T00:19:53"/>
    <x v="4"/>
    <x v="6"/>
    <x v="2"/>
    <x v="0"/>
    <n v="0"/>
    <n v="0"/>
    <x v="0"/>
    <x v="0"/>
    <x v="2"/>
    <n v="0"/>
    <x v="5"/>
    <x v="1"/>
    <d v="1899-12-30T00:01:43"/>
    <d v="1899-12-30T00:01:43"/>
    <x v="0"/>
    <m/>
    <m/>
    <d v="1899-12-30T00:00:00"/>
    <d v="1899-12-30T00:18:10"/>
    <n v="2"/>
    <n v="-1.192129629630001E-3"/>
    <n v="18.166666666665616"/>
    <x v="3"/>
    <x v="1"/>
  </r>
  <r>
    <x v="7"/>
    <s v="2025008387"/>
    <x v="0"/>
    <x v="1043"/>
    <s v="E9884JZD"/>
    <d v="2025-03-03T00:00:00"/>
    <x v="2"/>
    <s v="3269"/>
    <x v="35"/>
    <s v="PA"/>
    <x v="6"/>
    <x v="0"/>
    <d v="2025-03-03T00:00:00"/>
    <d v="1899-12-30T08:59:30"/>
    <d v="2025-03-03T00:00:00"/>
    <d v="1899-12-30T08:58:17"/>
    <d v="2025-03-03T00:00:00"/>
    <d v="1899-12-30T09:32:44"/>
    <x v="196"/>
    <x v="28"/>
    <s v="7022044110"/>
    <s v="FBO"/>
    <d v="1899-12-30T00:35:40"/>
    <x v="1670"/>
    <d v="1899-12-30T00:01:13"/>
    <s v="Granel"/>
    <s v="E001"/>
    <x v="2"/>
    <d v="1899-12-30T00:33:14"/>
    <d v="1899-12-30T00:34:27"/>
    <x v="3"/>
    <x v="6"/>
    <x v="2"/>
    <x v="2"/>
    <n v="0"/>
    <n v="0"/>
    <x v="0"/>
    <x v="2"/>
    <x v="2"/>
    <n v="0"/>
    <x v="5"/>
    <x v="1"/>
    <d v="1899-12-30T00:01:13"/>
    <d v="1899-12-30T00:01:13"/>
    <x v="0"/>
    <m/>
    <m/>
    <d v="1899-12-30T00:00:00"/>
    <d v="1899-12-30T00:33:14"/>
    <n v="2"/>
    <n v="-8.4490740741000048E-4"/>
    <n v="33.233333333328027"/>
    <x v="3"/>
    <x v="1"/>
  </r>
  <r>
    <x v="7"/>
    <s v="2025008396"/>
    <x v="0"/>
    <x v="1151"/>
    <s v="E5811MHB"/>
    <d v="2025-03-03T00:00:00"/>
    <x v="2"/>
    <s v="3264"/>
    <x v="36"/>
    <s v="PA"/>
    <x v="1"/>
    <x v="0"/>
    <d v="2025-03-03T00:00:00"/>
    <d v="1899-12-30T09:13:28"/>
    <d v="2025-03-03T00:00:00"/>
    <d v="1899-12-30T09:11:45"/>
    <d v="2025-03-03T00:00:00"/>
    <d v="1899-12-30T09:45:19"/>
    <x v="0"/>
    <x v="0"/>
    <s v="7022044111"/>
    <s v="FBO"/>
    <d v="1899-12-30T00:35:17"/>
    <x v="349"/>
    <d v="1899-12-30T00:01:43"/>
    <s v="Granel"/>
    <s v="E001"/>
    <x v="2"/>
    <d v="1899-12-30T00:31:51"/>
    <d v="1899-12-30T00:33:34"/>
    <x v="4"/>
    <x v="6"/>
    <x v="2"/>
    <x v="2"/>
    <n v="0"/>
    <n v="0"/>
    <x v="0"/>
    <x v="2"/>
    <x v="2"/>
    <n v="0"/>
    <x v="5"/>
    <x v="1"/>
    <d v="1899-12-30T00:01:43"/>
    <d v="1899-12-30T00:01:43"/>
    <x v="0"/>
    <m/>
    <m/>
    <d v="1899-12-30T00:00:00"/>
    <d v="1899-12-30T00:31:51"/>
    <n v="2"/>
    <n v="-1.192129629630001E-3"/>
    <n v="31.850000000006418"/>
    <x v="3"/>
    <x v="1"/>
  </r>
  <r>
    <x v="7"/>
    <s v="2025008397"/>
    <x v="0"/>
    <x v="1022"/>
    <s v="E1632JZF"/>
    <d v="2025-03-03T00:00:00"/>
    <x v="2"/>
    <s v="3269"/>
    <x v="35"/>
    <s v="PA"/>
    <x v="6"/>
    <x v="0"/>
    <d v="2025-03-03T00:00:00"/>
    <d v="1899-12-30T09:15:11"/>
    <d v="2025-03-03T00:00:00"/>
    <d v="1899-12-30T09:13:29"/>
    <d v="2025-03-03T00:00:00"/>
    <d v="1899-12-30T09:48:38"/>
    <x v="0"/>
    <x v="0"/>
    <s v="7022044112"/>
    <s v="FBO"/>
    <d v="1899-12-30T00:36:51"/>
    <x v="750"/>
    <d v="1899-12-30T00:01:42"/>
    <s v="Granel"/>
    <s v="E001"/>
    <x v="2"/>
    <d v="1899-12-30T00:33:27"/>
    <d v="1899-12-30T00:35:09"/>
    <x v="4"/>
    <x v="6"/>
    <x v="2"/>
    <x v="2"/>
    <n v="0"/>
    <n v="0"/>
    <x v="0"/>
    <x v="2"/>
    <x v="2"/>
    <n v="0"/>
    <x v="5"/>
    <x v="1"/>
    <d v="1899-12-30T00:01:42"/>
    <d v="1899-12-30T00:01:42"/>
    <x v="0"/>
    <m/>
    <m/>
    <d v="1899-12-30T00:00:00"/>
    <d v="1899-12-30T00:33:27"/>
    <n v="2"/>
    <n v="-1.1805555555500225E-3"/>
    <n v="33.450000000004827"/>
    <x v="3"/>
    <x v="1"/>
  </r>
  <r>
    <x v="7"/>
    <s v="2025008404"/>
    <x v="0"/>
    <x v="1173"/>
    <m/>
    <d v="2025-03-03T00:00:00"/>
    <x v="2"/>
    <s v="200225"/>
    <x v="44"/>
    <s v="PA"/>
    <x v="21"/>
    <x v="0"/>
    <d v="2025-03-03T00:00:00"/>
    <d v="1899-12-30T09:26:34"/>
    <d v="2025-03-03T00:00:00"/>
    <d v="1899-12-30T09:24:52"/>
    <d v="2025-03-03T00:00:00"/>
    <d v="1899-12-30T09:47:57"/>
    <x v="0"/>
    <x v="0"/>
    <s v="7022044113"/>
    <s v="FBO"/>
    <d v="1899-12-30T00:24:47"/>
    <x v="1308"/>
    <d v="1899-12-30T00:01:42"/>
    <s v="Granel"/>
    <s v="E001"/>
    <x v="2"/>
    <d v="1899-12-30T00:21:23"/>
    <d v="1899-12-30T00:23:05"/>
    <x v="4"/>
    <x v="6"/>
    <x v="2"/>
    <x v="0"/>
    <n v="0"/>
    <n v="0"/>
    <x v="0"/>
    <x v="0"/>
    <x v="2"/>
    <n v="0"/>
    <x v="5"/>
    <x v="1"/>
    <d v="1899-12-30T00:01:42"/>
    <d v="1899-12-30T00:01:42"/>
    <x v="0"/>
    <m/>
    <m/>
    <d v="1899-12-30T00:00:00"/>
    <d v="1899-12-30T00:21:23"/>
    <n v="2"/>
    <n v="-1.1805555555499669E-3"/>
    <n v="21.383333333337607"/>
    <x v="3"/>
    <x v="1"/>
  </r>
  <r>
    <x v="7"/>
    <s v="2025008392"/>
    <x v="0"/>
    <x v="1052"/>
    <s v="E7977MGZ"/>
    <d v="2025-03-03T00:00:00"/>
    <x v="2"/>
    <s v="3262"/>
    <x v="40"/>
    <s v="PA"/>
    <x v="0"/>
    <x v="0"/>
    <d v="2025-03-03T00:00:00"/>
    <d v="1899-12-30T09:11:18"/>
    <d v="2025-03-03T00:00:00"/>
    <d v="1899-12-30T09:09:36"/>
    <d v="2025-03-03T00:00:00"/>
    <d v="1899-12-30T09:55:37"/>
    <x v="0"/>
    <x v="0"/>
    <s v="7022044115"/>
    <s v="FBO"/>
    <d v="1899-12-30T00:47:43"/>
    <x v="2136"/>
    <d v="1899-12-30T00:01:42"/>
    <s v="Granel"/>
    <s v="E001"/>
    <x v="2"/>
    <d v="1899-12-30T00:44:19"/>
    <d v="1899-12-30T00:46:01"/>
    <x v="4"/>
    <x v="6"/>
    <x v="2"/>
    <x v="2"/>
    <n v="0"/>
    <n v="0"/>
    <x v="0"/>
    <x v="2"/>
    <x v="2"/>
    <n v="0"/>
    <x v="5"/>
    <x v="1"/>
    <d v="1899-12-30T00:01:42"/>
    <d v="1899-12-30T00:01:42"/>
    <x v="0"/>
    <m/>
    <m/>
    <d v="1899-12-30T00:00:00"/>
    <d v="1899-12-30T00:44:19"/>
    <n v="2"/>
    <n v="-1.1805555555500225E-3"/>
    <n v="44.316666666676817"/>
    <x v="3"/>
    <x v="1"/>
  </r>
  <r>
    <x v="7"/>
    <s v="2025008398"/>
    <x v="0"/>
    <x v="1014"/>
    <s v="E7970JYD"/>
    <d v="2025-03-03T00:00:00"/>
    <x v="2"/>
    <s v="3264"/>
    <x v="36"/>
    <s v="PA"/>
    <x v="1"/>
    <x v="0"/>
    <d v="2025-03-03T00:00:00"/>
    <d v="1899-12-30T09:17:42"/>
    <d v="2025-03-03T00:00:00"/>
    <d v="1899-12-30T09:16:01"/>
    <d v="2025-03-03T00:00:00"/>
    <d v="1899-12-30T09:56:07"/>
    <x v="0"/>
    <x v="0"/>
    <s v="7022044116"/>
    <s v="EXW"/>
    <d v="1899-12-30T00:41:47"/>
    <x v="2903"/>
    <d v="1899-12-30T00:01:41"/>
    <s v="Granel"/>
    <s v="E001"/>
    <x v="1"/>
    <d v="1899-12-30T00:38:25"/>
    <d v="1899-12-30T00:40:06"/>
    <x v="4"/>
    <x v="6"/>
    <x v="2"/>
    <x v="2"/>
    <n v="0"/>
    <n v="0"/>
    <x v="0"/>
    <x v="2"/>
    <x v="2"/>
    <n v="0"/>
    <x v="5"/>
    <x v="1"/>
    <d v="1899-12-30T00:01:41"/>
    <d v="1899-12-30T00:01:41"/>
    <x v="0"/>
    <m/>
    <m/>
    <d v="1899-12-30T00:00:00"/>
    <d v="1899-12-30T00:38:25"/>
    <n v="2"/>
    <n v="-1.1689814814799804E-3"/>
    <n v="38.416666666665662"/>
    <x v="3"/>
    <x v="1"/>
  </r>
  <r>
    <x v="7"/>
    <s v="2025008402"/>
    <x v="0"/>
    <x v="979"/>
    <s v="E1228KBR"/>
    <d v="2025-03-03T00:00:00"/>
    <x v="2"/>
    <s v="3260"/>
    <x v="41"/>
    <s v="PA"/>
    <x v="20"/>
    <x v="0"/>
    <d v="2025-03-03T00:00:00"/>
    <d v="1899-12-30T09:24:31"/>
    <d v="2025-03-03T00:00:00"/>
    <d v="1899-12-30T09:22:49"/>
    <d v="2025-03-03T00:00:00"/>
    <d v="1899-12-30T09:58:59"/>
    <x v="0"/>
    <x v="0"/>
    <s v="7022044117"/>
    <s v="EXW"/>
    <d v="1899-12-30T00:37:52"/>
    <x v="969"/>
    <d v="1899-12-30T00:01:42"/>
    <s v="Granel"/>
    <s v="E001"/>
    <x v="1"/>
    <d v="1899-12-30T00:34:28"/>
    <d v="1899-12-30T00:36:10"/>
    <x v="4"/>
    <x v="6"/>
    <x v="2"/>
    <x v="2"/>
    <n v="0"/>
    <n v="0"/>
    <x v="0"/>
    <x v="2"/>
    <x v="2"/>
    <n v="0"/>
    <x v="5"/>
    <x v="1"/>
    <d v="1899-12-30T00:01:42"/>
    <d v="1899-12-30T00:01:42"/>
    <x v="0"/>
    <m/>
    <m/>
    <d v="1899-12-30T00:00:00"/>
    <d v="1899-12-30T00:34:28"/>
    <n v="2"/>
    <n v="-1.1805555555499669E-3"/>
    <n v="34.466666666673596"/>
    <x v="3"/>
    <x v="1"/>
  </r>
  <r>
    <x v="7"/>
    <s v="2025008400"/>
    <x v="0"/>
    <x v="1172"/>
    <s v="E4291FWJ"/>
    <d v="2025-03-03T00:00:00"/>
    <x v="2"/>
    <s v="3264"/>
    <x v="36"/>
    <s v="PA"/>
    <x v="1"/>
    <x v="0"/>
    <d v="2025-03-03T00:00:00"/>
    <d v="1899-12-30T09:21:23"/>
    <d v="2025-03-03T00:00:00"/>
    <d v="1899-12-30T09:19:40"/>
    <d v="2025-03-03T00:00:00"/>
    <d v="1899-12-30T09:59:01"/>
    <x v="0"/>
    <x v="0"/>
    <s v="7022044118"/>
    <s v="FBO"/>
    <d v="1899-12-30T00:41:04"/>
    <x v="0"/>
    <d v="1899-12-30T00:01:43"/>
    <s v="Granel"/>
    <s v="E001"/>
    <x v="2"/>
    <d v="1899-12-30T00:37:38"/>
    <d v="1899-12-30T00:39:21"/>
    <x v="4"/>
    <x v="6"/>
    <x v="2"/>
    <x v="2"/>
    <n v="0"/>
    <n v="0"/>
    <x v="0"/>
    <x v="2"/>
    <x v="2"/>
    <n v="0"/>
    <x v="5"/>
    <x v="1"/>
    <d v="1899-12-30T00:01:43"/>
    <d v="1899-12-30T00:01:43"/>
    <x v="0"/>
    <m/>
    <m/>
    <d v="1899-12-30T00:00:00"/>
    <d v="1899-12-30T00:37:38"/>
    <n v="2"/>
    <n v="-1.192129629630001E-3"/>
    <n v="37.633333333334392"/>
    <x v="3"/>
    <x v="1"/>
  </r>
  <r>
    <x v="7"/>
    <s v="2025008399"/>
    <x v="0"/>
    <x v="1071"/>
    <s v="E2254MLP"/>
    <d v="2025-03-03T00:00:00"/>
    <x v="2"/>
    <s v="3269"/>
    <x v="35"/>
    <s v="PA"/>
    <x v="6"/>
    <x v="0"/>
    <d v="2025-03-03T00:00:00"/>
    <d v="1899-12-30T09:20:21"/>
    <d v="2025-03-03T00:00:00"/>
    <d v="1899-12-30T09:18:39"/>
    <d v="2025-03-03T00:00:00"/>
    <d v="1899-12-30T10:01:50"/>
    <x v="0"/>
    <x v="0"/>
    <s v="7022044119"/>
    <s v="FBO"/>
    <d v="1899-12-30T00:44:53"/>
    <x v="1333"/>
    <d v="1899-12-30T00:01:42"/>
    <s v="Granel"/>
    <s v="E001"/>
    <x v="2"/>
    <d v="1899-12-30T00:41:29"/>
    <d v="1899-12-30T00:43:11"/>
    <x v="4"/>
    <x v="6"/>
    <x v="2"/>
    <x v="2"/>
    <n v="0"/>
    <n v="0"/>
    <x v="0"/>
    <x v="2"/>
    <x v="2"/>
    <n v="0"/>
    <x v="5"/>
    <x v="1"/>
    <d v="1899-12-30T00:01:42"/>
    <d v="1899-12-30T00:01:42"/>
    <x v="0"/>
    <m/>
    <m/>
    <d v="1899-12-30T00:00:00"/>
    <d v="1899-12-30T00:41:29"/>
    <n v="2"/>
    <n v="-1.1805555555499669E-3"/>
    <n v="41.483333333332837"/>
    <x v="4"/>
    <x v="1"/>
  </r>
  <r>
    <x v="7"/>
    <s v="2025008409"/>
    <x v="0"/>
    <x v="1174"/>
    <s v="E3975CCV"/>
    <d v="2025-03-03T00:00:00"/>
    <x v="2"/>
    <s v="200225"/>
    <x v="44"/>
    <s v="PA"/>
    <x v="21"/>
    <x v="0"/>
    <d v="2025-03-03T00:00:00"/>
    <d v="1899-12-30T09:45:06"/>
    <d v="2025-03-03T00:00:00"/>
    <d v="1899-12-30T09:43:23"/>
    <d v="2025-03-03T00:00:00"/>
    <d v="1899-12-30T10:03:25"/>
    <x v="0"/>
    <x v="0"/>
    <s v="7022044120"/>
    <s v="FBO"/>
    <d v="1899-12-30T00:21:45"/>
    <x v="2177"/>
    <d v="1899-12-30T00:01:43"/>
    <s v="Granel"/>
    <s v="E001"/>
    <x v="2"/>
    <d v="1899-12-30T00:18:19"/>
    <d v="1899-12-30T00:20:02"/>
    <x v="4"/>
    <x v="6"/>
    <x v="2"/>
    <x v="0"/>
    <n v="0"/>
    <n v="0"/>
    <x v="0"/>
    <x v="0"/>
    <x v="2"/>
    <n v="0"/>
    <x v="5"/>
    <x v="1"/>
    <d v="1899-12-30T00:01:43"/>
    <d v="1899-12-30T00:01:43"/>
    <x v="0"/>
    <m/>
    <m/>
    <d v="1899-12-30T00:00:00"/>
    <d v="1899-12-30T00:18:19"/>
    <n v="2"/>
    <n v="-1.192129629630001E-3"/>
    <n v="18.316666666670354"/>
    <x v="4"/>
    <x v="1"/>
  </r>
  <r>
    <x v="7"/>
    <s v="2025008401"/>
    <x v="0"/>
    <x v="1015"/>
    <s v="E9043KYN"/>
    <d v="2025-03-03T00:00:00"/>
    <x v="2"/>
    <s v="3268"/>
    <x v="25"/>
    <s v="PA"/>
    <x v="6"/>
    <x v="0"/>
    <d v="2025-03-03T00:00:00"/>
    <d v="1899-12-30T09:21:53"/>
    <d v="2025-03-03T00:00:00"/>
    <d v="1899-12-30T09:20:11"/>
    <d v="2025-03-03T00:00:00"/>
    <d v="1899-12-30T10:04:34"/>
    <x v="0"/>
    <x v="0"/>
    <s v="7022044121"/>
    <s v="EXW"/>
    <d v="1899-12-30T00:46:05"/>
    <x v="2687"/>
    <d v="1899-12-30T00:01:42"/>
    <s v="Granel"/>
    <s v="E001"/>
    <x v="1"/>
    <d v="1899-12-30T00:42:41"/>
    <d v="1899-12-30T00:44:23"/>
    <x v="4"/>
    <x v="6"/>
    <x v="2"/>
    <x v="2"/>
    <n v="0"/>
    <n v="0"/>
    <x v="0"/>
    <x v="2"/>
    <x v="2"/>
    <n v="0"/>
    <x v="5"/>
    <x v="1"/>
    <d v="1899-12-30T00:01:42"/>
    <d v="1899-12-30T00:01:42"/>
    <x v="0"/>
    <m/>
    <m/>
    <d v="1899-12-30T00:00:00"/>
    <d v="1899-12-30T00:42:41"/>
    <n v="2"/>
    <n v="-1.1805555555600145E-3"/>
    <n v="42.683333333327987"/>
    <x v="4"/>
    <x v="1"/>
  </r>
  <r>
    <x v="7"/>
    <s v="2025008408"/>
    <x v="0"/>
    <x v="1163"/>
    <s v="E7812KXB"/>
    <d v="2025-03-03T00:00:00"/>
    <x v="2"/>
    <s v="3264"/>
    <x v="36"/>
    <s v="PA"/>
    <x v="1"/>
    <x v="0"/>
    <d v="2025-03-03T00:00:00"/>
    <d v="1899-12-30T09:36:34"/>
    <d v="2025-03-03T00:00:00"/>
    <d v="1899-12-30T09:34:51"/>
    <d v="2025-03-03T00:00:00"/>
    <d v="1899-12-30T10:08:10"/>
    <x v="0"/>
    <x v="0"/>
    <s v="7022044122"/>
    <s v="EXW"/>
    <d v="1899-12-30T00:35:02"/>
    <x v="856"/>
    <d v="1899-12-30T00:01:43"/>
    <s v="Granel"/>
    <s v="E001"/>
    <x v="1"/>
    <d v="1899-12-30T00:31:36"/>
    <d v="1899-12-30T00:33:19"/>
    <x v="4"/>
    <x v="6"/>
    <x v="2"/>
    <x v="2"/>
    <n v="0"/>
    <n v="0"/>
    <x v="0"/>
    <x v="2"/>
    <x v="2"/>
    <n v="0"/>
    <x v="5"/>
    <x v="1"/>
    <d v="1899-12-30T00:01:43"/>
    <d v="1899-12-30T00:01:43"/>
    <x v="0"/>
    <m/>
    <m/>
    <d v="1899-12-30T00:00:00"/>
    <d v="1899-12-30T00:31:36"/>
    <n v="2"/>
    <n v="-1.192129629630001E-3"/>
    <n v="31.599999999993589"/>
    <x v="4"/>
    <x v="1"/>
  </r>
  <r>
    <x v="7"/>
    <s v="2025008411"/>
    <x v="0"/>
    <x v="1031"/>
    <s v="E9461JBD"/>
    <d v="2025-03-03T00:00:00"/>
    <x v="2"/>
    <s v="3264"/>
    <x v="36"/>
    <s v="PA"/>
    <x v="1"/>
    <x v="0"/>
    <d v="2025-03-03T00:00:00"/>
    <d v="1899-12-30T09:48:08"/>
    <d v="2025-03-03T00:00:00"/>
    <d v="1899-12-30T09:46:25"/>
    <d v="2025-03-03T00:00:00"/>
    <d v="1899-12-30T10:09:35"/>
    <x v="0"/>
    <x v="0"/>
    <s v="7022044123"/>
    <s v="EXW"/>
    <d v="1899-12-30T00:24:53"/>
    <x v="2273"/>
    <d v="1899-12-30T00:01:43"/>
    <s v="Granel"/>
    <s v="E001"/>
    <x v="1"/>
    <d v="1899-12-30T00:21:27"/>
    <d v="1899-12-30T00:23:10"/>
    <x v="4"/>
    <x v="6"/>
    <x v="2"/>
    <x v="2"/>
    <n v="0"/>
    <n v="0"/>
    <x v="0"/>
    <x v="2"/>
    <x v="2"/>
    <n v="0"/>
    <x v="5"/>
    <x v="1"/>
    <d v="1899-12-30T00:01:43"/>
    <d v="1899-12-30T00:01:43"/>
    <x v="0"/>
    <m/>
    <m/>
    <d v="1899-12-30T00:00:00"/>
    <d v="1899-12-30T00:21:27"/>
    <n v="2"/>
    <n v="-1.192129629630001E-3"/>
    <n v="21.4499999999952"/>
    <x v="4"/>
    <x v="1"/>
  </r>
  <r>
    <x v="7"/>
    <s v="2025008403"/>
    <x v="0"/>
    <x v="1199"/>
    <s v="E5326MYM"/>
    <d v="2025-03-03T00:00:00"/>
    <x v="2"/>
    <s v="3269"/>
    <x v="35"/>
    <s v="PA"/>
    <x v="6"/>
    <x v="0"/>
    <d v="2025-03-03T00:00:00"/>
    <d v="1899-12-30T09:24:59"/>
    <d v="2025-03-03T00:00:00"/>
    <d v="1899-12-30T09:23:16"/>
    <d v="2025-03-03T00:00:00"/>
    <d v="1899-12-30T10:21:01"/>
    <x v="0"/>
    <x v="0"/>
    <s v="7022044124"/>
    <s v="FBO"/>
    <d v="1899-12-30T00:59:28"/>
    <x v="23"/>
    <d v="1899-12-30T00:01:43"/>
    <s v="Granel"/>
    <s v="E001"/>
    <x v="2"/>
    <d v="1899-12-30T00:56:02"/>
    <d v="1899-12-30T00:57:45"/>
    <x v="4"/>
    <x v="6"/>
    <x v="2"/>
    <x v="2"/>
    <n v="0"/>
    <n v="0"/>
    <x v="0"/>
    <x v="2"/>
    <x v="2"/>
    <n v="0"/>
    <x v="5"/>
    <x v="0"/>
    <d v="1899-12-30T00:01:43"/>
    <d v="1899-12-30T00:01:43"/>
    <x v="0"/>
    <m/>
    <m/>
    <d v="1899-12-30T00:00:00"/>
    <d v="1899-12-30T00:56:02"/>
    <n v="2"/>
    <n v="-1.192129629630001E-3"/>
    <n v="56.033333333323199"/>
    <x v="4"/>
    <x v="0"/>
  </r>
  <r>
    <x v="7"/>
    <s v="2025008417"/>
    <x v="0"/>
    <x v="1171"/>
    <s v="E6823FDR"/>
    <d v="2025-03-03T00:00:00"/>
    <x v="2"/>
    <s v="200225"/>
    <x v="44"/>
    <s v="PA"/>
    <x v="21"/>
    <x v="0"/>
    <d v="2025-03-03T00:00:00"/>
    <d v="1899-12-30T10:16:39"/>
    <d v="2025-03-03T00:00:00"/>
    <d v="1899-12-30T10:14:55"/>
    <d v="2025-03-03T00:00:00"/>
    <d v="1899-12-30T10:30:30"/>
    <x v="0"/>
    <x v="0"/>
    <s v="7022044125"/>
    <s v="FBO"/>
    <d v="1899-12-30T00:17:19"/>
    <x v="1263"/>
    <d v="1899-12-30T00:01:44"/>
    <s v="Granel"/>
    <s v="E001"/>
    <x v="2"/>
    <d v="1899-12-30T00:13:51"/>
    <d v="1899-12-30T00:15:35"/>
    <x v="5"/>
    <x v="6"/>
    <x v="2"/>
    <x v="0"/>
    <n v="0"/>
    <n v="0"/>
    <x v="0"/>
    <x v="0"/>
    <x v="2"/>
    <n v="0"/>
    <x v="5"/>
    <x v="1"/>
    <d v="1899-12-30T00:01:44"/>
    <d v="1899-12-30T00:01:44"/>
    <x v="0"/>
    <m/>
    <m/>
    <d v="1899-12-30T00:00:00"/>
    <d v="1899-12-30T00:13:51"/>
    <n v="2"/>
    <n v="-1.2037037037099796E-3"/>
    <n v="13.849999999992013"/>
    <x v="4"/>
    <x v="1"/>
  </r>
  <r>
    <x v="7"/>
    <s v="2025008412"/>
    <x v="0"/>
    <x v="1024"/>
    <s v="E2348KGX"/>
    <d v="2025-03-03T00:00:00"/>
    <x v="2"/>
    <s v="3269"/>
    <x v="35"/>
    <s v="PA"/>
    <x v="6"/>
    <x v="0"/>
    <d v="2025-03-03T00:00:00"/>
    <d v="1899-12-30T09:59:42"/>
    <d v="2025-03-03T00:00:00"/>
    <d v="1899-12-30T09:57:58"/>
    <d v="2025-03-03T00:00:00"/>
    <d v="1899-12-30T10:31:12"/>
    <x v="0"/>
    <x v="0"/>
    <s v="7022044126"/>
    <s v="FBO"/>
    <d v="1899-12-30T00:34:58"/>
    <x v="875"/>
    <d v="1899-12-30T00:01:44"/>
    <s v="Granel"/>
    <s v="E001"/>
    <x v="2"/>
    <d v="1899-12-30T00:31:30"/>
    <d v="1899-12-30T00:33:14"/>
    <x v="4"/>
    <x v="6"/>
    <x v="2"/>
    <x v="2"/>
    <n v="0"/>
    <n v="0"/>
    <x v="0"/>
    <x v="2"/>
    <x v="2"/>
    <n v="0"/>
    <x v="5"/>
    <x v="1"/>
    <d v="1899-12-30T00:01:44"/>
    <d v="1899-12-30T00:01:44"/>
    <x v="0"/>
    <m/>
    <m/>
    <d v="1899-12-30T00:00:00"/>
    <d v="1899-12-30T00:31:30"/>
    <n v="2"/>
    <n v="-1.2037037036999876E-3"/>
    <n v="31.500000000000046"/>
    <x v="4"/>
    <x v="1"/>
  </r>
  <r>
    <x v="7"/>
    <s v="2025008415"/>
    <x v="0"/>
    <x v="1021"/>
    <s v="E0721JRZ"/>
    <d v="2025-03-03T00:00:00"/>
    <x v="2"/>
    <s v="3269"/>
    <x v="35"/>
    <s v="PA"/>
    <x v="6"/>
    <x v="0"/>
    <d v="2025-03-03T00:00:00"/>
    <d v="1899-12-30T10:05:39"/>
    <d v="2025-03-03T00:00:00"/>
    <d v="1899-12-30T10:03:55"/>
    <d v="2025-03-03T00:00:00"/>
    <d v="1899-12-30T10:32:57"/>
    <x v="0"/>
    <x v="0"/>
    <s v="7022044127"/>
    <s v="FBO"/>
    <d v="1899-12-30T00:30:46"/>
    <x v="1225"/>
    <d v="1899-12-30T00:01:44"/>
    <s v="Granel"/>
    <s v="E001"/>
    <x v="2"/>
    <d v="1899-12-30T00:27:18"/>
    <d v="1899-12-30T00:29:02"/>
    <x v="5"/>
    <x v="6"/>
    <x v="2"/>
    <x v="2"/>
    <n v="0"/>
    <n v="0"/>
    <x v="0"/>
    <x v="2"/>
    <x v="2"/>
    <n v="0"/>
    <x v="5"/>
    <x v="1"/>
    <d v="1899-12-30T00:01:44"/>
    <d v="1899-12-30T00:01:44"/>
    <x v="0"/>
    <m/>
    <m/>
    <d v="1899-12-30T00:00:00"/>
    <d v="1899-12-30T00:27:18"/>
    <n v="2"/>
    <n v="-1.2037037037100351E-3"/>
    <n v="27.299999999995155"/>
    <x v="4"/>
    <x v="1"/>
  </r>
  <r>
    <x v="7"/>
    <s v="2025008418"/>
    <x v="0"/>
    <x v="980"/>
    <s v="E0472MWT"/>
    <d v="2025-03-03T00:00:00"/>
    <x v="2"/>
    <s v="3262"/>
    <x v="40"/>
    <s v="PA"/>
    <x v="0"/>
    <x v="0"/>
    <d v="2025-03-03T00:00:00"/>
    <d v="1899-12-30T10:19:27"/>
    <d v="2025-03-03T00:00:00"/>
    <d v="1899-12-30T10:17:43"/>
    <d v="2025-03-03T00:00:00"/>
    <d v="1899-12-30T10:40:32"/>
    <x v="0"/>
    <x v="0"/>
    <s v="7022044128"/>
    <s v="EXW"/>
    <d v="1899-12-30T00:24:33"/>
    <x v="2467"/>
    <d v="1899-12-30T00:01:44"/>
    <s v="Granel"/>
    <s v="E001"/>
    <x v="1"/>
    <d v="1899-12-30T00:21:05"/>
    <d v="1899-12-30T00:22:49"/>
    <x v="5"/>
    <x v="6"/>
    <x v="2"/>
    <x v="2"/>
    <n v="0"/>
    <n v="0"/>
    <x v="0"/>
    <x v="2"/>
    <x v="2"/>
    <n v="0"/>
    <x v="5"/>
    <x v="1"/>
    <d v="1899-12-30T00:01:44"/>
    <d v="1899-12-30T00:01:44"/>
    <x v="0"/>
    <m/>
    <m/>
    <d v="1899-12-30T00:00:00"/>
    <d v="1899-12-30T00:21:05"/>
    <n v="2"/>
    <n v="-1.2037037037000431E-3"/>
    <n v="21.083333333327968"/>
    <x v="4"/>
    <x v="1"/>
  </r>
  <r>
    <x v="7"/>
    <s v="2025008414"/>
    <x v="0"/>
    <x v="1123"/>
    <s v="E9619HBS"/>
    <d v="2025-03-03T00:00:00"/>
    <x v="2"/>
    <s v="3295"/>
    <x v="15"/>
    <s v="PA"/>
    <x v="2"/>
    <x v="0"/>
    <d v="2025-03-03T00:00:00"/>
    <d v="1899-12-30T10:03:12"/>
    <d v="2025-03-03T00:00:00"/>
    <d v="1899-12-30T10:01:28"/>
    <d v="2025-03-03T00:00:00"/>
    <d v="1899-12-30T10:41:22"/>
    <x v="0"/>
    <x v="0"/>
    <s v="7022044129"/>
    <s v="FBO"/>
    <d v="1899-12-30T00:41:38"/>
    <x v="2825"/>
    <d v="1899-12-30T00:01:44"/>
    <s v="Ensacado"/>
    <s v="E002"/>
    <x v="2"/>
    <d v="1899-12-30T00:38:10"/>
    <d v="1899-12-30T00:39:54"/>
    <x v="5"/>
    <x v="6"/>
    <x v="2"/>
    <x v="1"/>
    <n v="0"/>
    <n v="0"/>
    <x v="0"/>
    <x v="1"/>
    <x v="2"/>
    <n v="0"/>
    <x v="5"/>
    <x v="1"/>
    <d v="1899-12-30T00:01:44"/>
    <d v="1899-12-30T00:01:44"/>
    <x v="0"/>
    <m/>
    <m/>
    <d v="1899-12-30T00:00:00"/>
    <d v="1899-12-30T00:38:10"/>
    <n v="2"/>
    <n v="-1.2037037036999876E-3"/>
    <n v="38.166666666667226"/>
    <x v="4"/>
    <x v="1"/>
  </r>
  <r>
    <x v="7"/>
    <s v="2025008419"/>
    <x v="0"/>
    <x v="1200"/>
    <s v="E7574KJX"/>
    <d v="2025-03-03T00:00:00"/>
    <x v="2"/>
    <s v="3264"/>
    <x v="36"/>
    <s v="PA"/>
    <x v="1"/>
    <x v="0"/>
    <d v="2025-03-03T00:00:00"/>
    <d v="1899-12-30T10:22:14"/>
    <d v="2025-03-03T00:00:00"/>
    <d v="1899-12-30T10:20:31"/>
    <d v="2025-03-03T00:00:00"/>
    <d v="1899-12-30T10:46:24"/>
    <x v="0"/>
    <x v="0"/>
    <s v="7022044131"/>
    <s v="FBO"/>
    <d v="1899-12-30T00:27:36"/>
    <x v="837"/>
    <d v="1899-12-30T00:01:43"/>
    <s v="Granel"/>
    <s v="E001"/>
    <x v="2"/>
    <d v="1899-12-30T00:24:10"/>
    <d v="1899-12-30T00:25:53"/>
    <x v="5"/>
    <x v="6"/>
    <x v="2"/>
    <x v="2"/>
    <n v="0"/>
    <n v="0"/>
    <x v="0"/>
    <x v="2"/>
    <x v="2"/>
    <n v="0"/>
    <x v="5"/>
    <x v="1"/>
    <d v="1899-12-30T00:01:43"/>
    <d v="1899-12-30T00:01:43"/>
    <x v="0"/>
    <m/>
    <m/>
    <d v="1899-12-30T00:00:00"/>
    <d v="1899-12-30T00:24:10"/>
    <n v="2"/>
    <n v="-1.192129629630001E-3"/>
    <n v="24.166666666670391"/>
    <x v="4"/>
    <x v="1"/>
  </r>
  <r>
    <x v="7"/>
    <s v="2025008428"/>
    <x v="0"/>
    <x v="1170"/>
    <s v="E0019FGD"/>
    <d v="2025-03-03T00:00:00"/>
    <x v="2"/>
    <s v="200225"/>
    <x v="44"/>
    <s v="PA"/>
    <x v="21"/>
    <x v="0"/>
    <d v="2025-03-03T00:00:00"/>
    <d v="1899-12-30T10:31:33"/>
    <d v="2025-03-03T00:00:00"/>
    <d v="1899-12-30T10:29:50"/>
    <d v="2025-03-03T00:00:00"/>
    <d v="1899-12-30T10:48:02"/>
    <x v="0"/>
    <x v="0"/>
    <s v="7022044132"/>
    <s v="FBO"/>
    <d v="1899-12-30T00:19:55"/>
    <x v="397"/>
    <d v="1899-12-30T00:01:43"/>
    <s v="Granel"/>
    <s v="E001"/>
    <x v="2"/>
    <d v="1899-12-30T00:16:29"/>
    <d v="1899-12-30T00:18:12"/>
    <x v="5"/>
    <x v="6"/>
    <x v="2"/>
    <x v="0"/>
    <n v="0"/>
    <n v="0"/>
    <x v="0"/>
    <x v="0"/>
    <x v="2"/>
    <n v="0"/>
    <x v="5"/>
    <x v="1"/>
    <d v="1899-12-30T00:01:43"/>
    <d v="1899-12-30T00:01:43"/>
    <x v="0"/>
    <m/>
    <m/>
    <d v="1899-12-30T00:00:00"/>
    <d v="1899-12-30T00:16:29"/>
    <n v="2"/>
    <n v="-1.192129629630001E-3"/>
    <n v="16.483333333334365"/>
    <x v="4"/>
    <x v="1"/>
  </r>
  <r>
    <x v="7"/>
    <s v="2025008416"/>
    <x v="0"/>
    <x v="1184"/>
    <s v="E4456KDL"/>
    <d v="2025-03-03T00:00:00"/>
    <x v="2"/>
    <s v="3283"/>
    <x v="37"/>
    <s v="PA"/>
    <x v="2"/>
    <x v="0"/>
    <d v="2025-03-03T00:00:00"/>
    <d v="1899-12-30T10:08:46"/>
    <d v="2025-03-03T00:00:00"/>
    <d v="1899-12-30T10:07:03"/>
    <d v="2025-03-03T00:00:00"/>
    <d v="1899-12-30T10:50:38"/>
    <x v="0"/>
    <x v="0"/>
    <s v="7022044133"/>
    <s v="EXW"/>
    <d v="1899-12-30T00:45:18"/>
    <x v="20"/>
    <d v="1899-12-30T00:01:43"/>
    <s v="Ensacado"/>
    <s v="E002"/>
    <x v="1"/>
    <d v="1899-12-30T00:41:52"/>
    <d v="1899-12-30T00:43:35"/>
    <x v="5"/>
    <x v="6"/>
    <x v="2"/>
    <x v="1"/>
    <n v="0"/>
    <n v="0"/>
    <x v="0"/>
    <x v="1"/>
    <x v="2"/>
    <n v="0"/>
    <x v="5"/>
    <x v="1"/>
    <d v="1899-12-30T00:01:43"/>
    <d v="1899-12-30T00:01:43"/>
    <x v="0"/>
    <m/>
    <m/>
    <d v="1899-12-30T00:00:00"/>
    <d v="1899-12-30T00:41:52"/>
    <n v="2"/>
    <n v="-1.192129629630001E-3"/>
    <n v="41.86666666666077"/>
    <x v="4"/>
    <x v="1"/>
  </r>
  <r>
    <x v="7"/>
    <s v="2025008426"/>
    <x v="0"/>
    <x v="1066"/>
    <s v="E6462JZW"/>
    <d v="2025-03-03T00:00:00"/>
    <x v="2"/>
    <s v="3269"/>
    <x v="35"/>
    <s v="PA"/>
    <x v="6"/>
    <x v="0"/>
    <d v="2025-03-03T00:00:00"/>
    <d v="1899-12-30T10:28:50"/>
    <d v="2025-03-03T00:00:00"/>
    <d v="1899-12-30T10:27:07"/>
    <d v="2025-03-03T00:00:00"/>
    <d v="1899-12-30T10:56:33"/>
    <x v="0"/>
    <x v="0"/>
    <s v="7022044134"/>
    <s v="FBO"/>
    <d v="1899-12-30T00:31:09"/>
    <x v="560"/>
    <d v="1899-12-30T00:01:43"/>
    <s v="Granel"/>
    <s v="E001"/>
    <x v="2"/>
    <d v="1899-12-30T00:27:43"/>
    <d v="1899-12-30T00:29:26"/>
    <x v="5"/>
    <x v="6"/>
    <x v="2"/>
    <x v="2"/>
    <n v="0"/>
    <n v="0"/>
    <x v="0"/>
    <x v="2"/>
    <x v="2"/>
    <n v="0"/>
    <x v="5"/>
    <x v="1"/>
    <d v="1899-12-30T00:01:43"/>
    <d v="1899-12-30T00:01:43"/>
    <x v="0"/>
    <m/>
    <m/>
    <d v="1899-12-30T00:00:00"/>
    <d v="1899-12-30T00:27:43"/>
    <n v="2"/>
    <n v="-1.192129629620009E-3"/>
    <n v="27.716666666673582"/>
    <x v="4"/>
    <x v="1"/>
  </r>
  <r>
    <x v="7"/>
    <s v="2025008427"/>
    <x v="0"/>
    <x v="1030"/>
    <s v="E4771KNH"/>
    <d v="2025-03-03T00:00:00"/>
    <x v="2"/>
    <s v="3264"/>
    <x v="36"/>
    <s v="PA"/>
    <x v="1"/>
    <x v="0"/>
    <d v="2025-03-03T00:00:00"/>
    <d v="1899-12-30T10:30:07"/>
    <d v="2025-03-03T00:00:00"/>
    <d v="1899-12-30T10:28:24"/>
    <d v="2025-03-03T00:00:00"/>
    <d v="1899-12-30T11:06:31"/>
    <x v="0"/>
    <x v="0"/>
    <s v="7022044135"/>
    <s v="FBO"/>
    <d v="1899-12-30T00:39:50"/>
    <x v="852"/>
    <d v="1899-12-30T00:01:43"/>
    <s v="Granel"/>
    <s v="E001"/>
    <x v="2"/>
    <d v="1899-12-30T00:36:24"/>
    <d v="1899-12-30T00:38:07"/>
    <x v="5"/>
    <x v="6"/>
    <x v="2"/>
    <x v="2"/>
    <n v="0"/>
    <n v="0"/>
    <x v="0"/>
    <x v="2"/>
    <x v="2"/>
    <n v="0"/>
    <x v="5"/>
    <x v="1"/>
    <d v="1899-12-30T00:01:43"/>
    <d v="1899-12-30T00:01:43"/>
    <x v="0"/>
    <m/>
    <m/>
    <d v="1899-12-30T00:00:00"/>
    <d v="1899-12-30T00:36:24"/>
    <n v="2"/>
    <n v="-1.192129629630001E-3"/>
    <n v="36.40000000000321"/>
    <x v="5"/>
    <x v="1"/>
  </r>
  <r>
    <x v="7"/>
    <s v="2025008433"/>
    <x v="0"/>
    <x v="1173"/>
    <m/>
    <d v="2025-03-03T00:00:00"/>
    <x v="2"/>
    <s v="200225"/>
    <x v="44"/>
    <s v="PA"/>
    <x v="21"/>
    <x v="0"/>
    <d v="2025-03-03T00:00:00"/>
    <d v="1899-12-30T10:51:51"/>
    <d v="2025-03-03T00:00:00"/>
    <d v="1899-12-30T19:01:01"/>
    <d v="2025-03-03T00:00:00"/>
    <d v="1899-12-30T11:09:13"/>
    <x v="231"/>
    <x v="0"/>
    <s v="7022044136"/>
    <s v="FBO"/>
    <d v="1899-12-30T16:00:58"/>
    <x v="2904"/>
    <d v="1899-12-30T08:09:10"/>
    <s v="Granel"/>
    <s v="E001"/>
    <x v="2"/>
    <d v="1899-12-30T00:17:22"/>
    <n v="-0.32763888888888998"/>
    <x v="5"/>
    <x v="6"/>
    <x v="2"/>
    <x v="0"/>
    <n v="0"/>
    <n v="0"/>
    <x v="0"/>
    <x v="0"/>
    <x v="2"/>
    <n v="0"/>
    <x v="5"/>
    <x v="1"/>
    <d v="1899-12-30T08:09:10"/>
    <d v="1899-12-30T07:11:10"/>
    <x v="1"/>
    <m/>
    <m/>
    <d v="1899-12-30T00:00:00"/>
    <d v="1899-12-30T00:17:22"/>
    <n v="2"/>
    <d v="1899-12-30T08:09:10"/>
    <n v="17.366666666673645"/>
    <x v="5"/>
    <x v="1"/>
  </r>
  <r>
    <x v="7"/>
    <s v="2025008431"/>
    <x v="0"/>
    <x v="1201"/>
    <s v="E7407LJJ"/>
    <d v="2025-03-03T00:00:00"/>
    <x v="2"/>
    <s v="3283"/>
    <x v="37"/>
    <s v="PA"/>
    <x v="2"/>
    <x v="0"/>
    <d v="2025-03-03T00:00:00"/>
    <d v="1899-12-30T10:48:22"/>
    <d v="2025-03-03T00:00:00"/>
    <d v="1899-12-30T10:46:39"/>
    <d v="2025-03-03T00:00:00"/>
    <d v="1899-12-30T11:13:46"/>
    <x v="0"/>
    <x v="0"/>
    <s v="7022044137"/>
    <s v="FBO"/>
    <d v="1899-12-30T00:28:50"/>
    <x v="363"/>
    <d v="1899-12-30T00:01:43"/>
    <s v="Ensacado"/>
    <s v="E002"/>
    <x v="2"/>
    <d v="1899-12-30T00:25:24"/>
    <d v="1899-12-30T00:27:07"/>
    <x v="5"/>
    <x v="6"/>
    <x v="2"/>
    <x v="1"/>
    <n v="0"/>
    <n v="0"/>
    <x v="0"/>
    <x v="1"/>
    <x v="2"/>
    <n v="0"/>
    <x v="5"/>
    <x v="1"/>
    <d v="1899-12-30T00:01:43"/>
    <d v="1899-12-30T00:01:43"/>
    <x v="0"/>
    <m/>
    <m/>
    <d v="1899-12-30T00:00:00"/>
    <d v="1899-12-30T00:25:24"/>
    <n v="2"/>
    <n v="-1.192129629630001E-3"/>
    <n v="25.400000000001651"/>
    <x v="5"/>
    <x v="1"/>
  </r>
  <r>
    <x v="7"/>
    <s v="2025008429"/>
    <x v="0"/>
    <x v="1013"/>
    <s v="E3888GZR"/>
    <d v="2025-03-03T00:00:00"/>
    <x v="2"/>
    <s v="3269"/>
    <x v="35"/>
    <s v="PA"/>
    <x v="6"/>
    <x v="0"/>
    <d v="2025-03-03T00:00:00"/>
    <d v="1899-12-30T10:46:31"/>
    <d v="2025-03-03T00:00:00"/>
    <d v="1899-12-30T10:44:50"/>
    <d v="2025-03-03T00:00:00"/>
    <d v="1899-12-30T11:17:03"/>
    <x v="0"/>
    <x v="0"/>
    <s v="7022044138"/>
    <s v="EXW"/>
    <d v="1899-12-30T00:33:54"/>
    <x v="1000"/>
    <d v="1899-12-30T00:01:41"/>
    <s v="Granel"/>
    <s v="E001"/>
    <x v="1"/>
    <d v="1899-12-30T00:30:32"/>
    <d v="1899-12-30T00:32:13"/>
    <x v="5"/>
    <x v="6"/>
    <x v="2"/>
    <x v="2"/>
    <n v="0"/>
    <n v="0"/>
    <x v="0"/>
    <x v="2"/>
    <x v="2"/>
    <n v="0"/>
    <x v="5"/>
    <x v="1"/>
    <d v="1899-12-30T00:01:41"/>
    <d v="1899-12-30T00:01:41"/>
    <x v="0"/>
    <m/>
    <m/>
    <d v="1899-12-30T00:00:00"/>
    <d v="1899-12-30T00:30:32"/>
    <n v="2"/>
    <n v="-1.1689814814799804E-3"/>
    <n v="30.533333333328006"/>
    <x v="5"/>
    <x v="1"/>
  </r>
  <r>
    <x v="7"/>
    <s v="2025008451"/>
    <x v="0"/>
    <x v="1174"/>
    <s v="E3975CCV"/>
    <d v="2025-03-03T00:00:00"/>
    <x v="2"/>
    <s v="200225"/>
    <x v="44"/>
    <s v="PA"/>
    <x v="21"/>
    <x v="0"/>
    <d v="2025-03-03T00:00:00"/>
    <d v="1899-12-30T11:08:09"/>
    <d v="2025-03-03T00:00:00"/>
    <d v="1899-12-30T11:06:29"/>
    <d v="2025-03-03T00:00:00"/>
    <d v="1899-12-30T11:25:40"/>
    <x v="0"/>
    <x v="0"/>
    <s v="7022044139"/>
    <s v="FBO"/>
    <d v="1899-12-30T00:20:51"/>
    <x v="256"/>
    <d v="1899-12-30T00:01:40"/>
    <s v="Granel"/>
    <s v="E001"/>
    <x v="2"/>
    <d v="1899-12-30T00:17:31"/>
    <d v="1899-12-30T00:19:11"/>
    <x v="9"/>
    <x v="6"/>
    <x v="2"/>
    <x v="0"/>
    <n v="0"/>
    <n v="0"/>
    <x v="0"/>
    <x v="0"/>
    <x v="2"/>
    <n v="0"/>
    <x v="5"/>
    <x v="1"/>
    <d v="1899-12-30T00:01:40"/>
    <d v="1899-12-30T00:01:40"/>
    <x v="0"/>
    <m/>
    <m/>
    <d v="1899-12-30T00:00:00"/>
    <d v="1899-12-30T00:17:31"/>
    <n v="2"/>
    <n v="-1.1574074074099938E-3"/>
    <n v="17.516666666664076"/>
    <x v="5"/>
    <x v="1"/>
  </r>
  <r>
    <x v="7"/>
    <s v="2025008445"/>
    <x v="0"/>
    <x v="1150"/>
    <s v="E5824JVY"/>
    <d v="2025-03-03T00:00:00"/>
    <x v="2"/>
    <s v="3264"/>
    <x v="36"/>
    <s v="PA"/>
    <x v="1"/>
    <x v="0"/>
    <d v="2025-03-03T00:00:00"/>
    <d v="1899-12-30T11:01:33"/>
    <d v="2025-03-03T00:00:00"/>
    <d v="1899-12-30T10:59:50"/>
    <d v="2025-03-03T00:00:00"/>
    <d v="1899-12-30T11:32:19"/>
    <x v="0"/>
    <x v="0"/>
    <s v="7022044140"/>
    <s v="FBO"/>
    <d v="1899-12-30T00:34:12"/>
    <x v="2077"/>
    <d v="1899-12-30T00:01:43"/>
    <s v="Granel"/>
    <s v="E001"/>
    <x v="2"/>
    <d v="1899-12-30T00:30:46"/>
    <d v="1899-12-30T00:32:29"/>
    <x v="9"/>
    <x v="6"/>
    <x v="2"/>
    <x v="2"/>
    <n v="0"/>
    <n v="0"/>
    <x v="0"/>
    <x v="2"/>
    <x v="2"/>
    <n v="0"/>
    <x v="5"/>
    <x v="1"/>
    <d v="1899-12-30T00:01:43"/>
    <d v="1899-12-30T00:01:43"/>
    <x v="0"/>
    <m/>
    <m/>
    <d v="1899-12-30T00:00:00"/>
    <d v="1899-12-30T00:30:46"/>
    <n v="2"/>
    <n v="-1.192129629630001E-3"/>
    <n v="30.766666666665586"/>
    <x v="5"/>
    <x v="1"/>
  </r>
  <r>
    <x v="7"/>
    <s v="2025008449"/>
    <x v="0"/>
    <x v="1202"/>
    <m/>
    <d v="2025-03-03T00:00:00"/>
    <x v="2"/>
    <s v="3283"/>
    <x v="37"/>
    <s v="PA"/>
    <x v="2"/>
    <x v="0"/>
    <d v="2025-03-03T00:00:00"/>
    <d v="1899-12-30T11:03:49"/>
    <d v="2025-03-03T00:00:00"/>
    <d v="1899-12-30T11:02:05"/>
    <d v="2025-03-03T00:00:00"/>
    <d v="1899-12-30T11:43:26"/>
    <x v="0"/>
    <x v="0"/>
    <s v="7022044141"/>
    <s v="EXW"/>
    <d v="1899-12-30T00:43:05"/>
    <x v="499"/>
    <d v="1899-12-30T00:01:44"/>
    <s v="Ensacado"/>
    <s v="E002"/>
    <x v="1"/>
    <d v="1899-12-30T00:39:37"/>
    <d v="1899-12-30T00:41:21"/>
    <x v="9"/>
    <x v="6"/>
    <x v="2"/>
    <x v="1"/>
    <n v="0"/>
    <n v="0"/>
    <x v="0"/>
    <x v="1"/>
    <x v="2"/>
    <n v="0"/>
    <x v="5"/>
    <x v="1"/>
    <d v="1899-12-30T00:01:44"/>
    <d v="1899-12-30T00:01:44"/>
    <x v="0"/>
    <m/>
    <m/>
    <d v="1899-12-30T00:00:00"/>
    <d v="1899-12-30T00:39:37"/>
    <n v="2"/>
    <n v="-1.2037037037099796E-3"/>
    <n v="39.616666666660812"/>
    <x v="5"/>
    <x v="1"/>
  </r>
  <r>
    <x v="7"/>
    <s v=""/>
    <x v="0"/>
    <x v="1174"/>
    <s v="E3975CCV"/>
    <d v="2025-03-03T00:00:00"/>
    <x v="2"/>
    <s v="200225"/>
    <x v="44"/>
    <s v="PA"/>
    <x v="2"/>
    <x v="0"/>
    <d v="2025-03-03T00:00:00"/>
    <d v="1899-12-30T11:46:23"/>
    <d v="2025-03-03T00:00:00"/>
    <d v="1899-12-30T11:49:47"/>
    <d v="2025-03-03T00:00:00"/>
    <d v="1899-12-30T11:50:20"/>
    <x v="231"/>
    <x v="30"/>
    <s v="7022044142"/>
    <s v="FBO"/>
    <d v="1899-12-30T00:03:57"/>
    <x v="2439"/>
    <d v="1899-12-30T00:03:24"/>
    <s v="Granel"/>
    <s v="E001"/>
    <x v="2"/>
    <d v="1899-12-30T00:03:57"/>
    <d v="1899-12-30T00:00:33"/>
    <x v="9"/>
    <x v="6"/>
    <x v="2"/>
    <x v="0"/>
    <n v="1"/>
    <n v="0"/>
    <x v="1"/>
    <x v="0"/>
    <x v="2"/>
    <n v="1"/>
    <x v="5"/>
    <x v="1"/>
    <d v="1899-12-30T00:03:24"/>
    <d v="1899-12-30T00:03:24"/>
    <x v="0"/>
    <m/>
    <m/>
    <d v="1899-12-30T00:00:00"/>
    <d v="1899-12-30T00:03:57"/>
    <n v="2"/>
    <d v="1899-12-30T00:03:24"/>
    <n v="3.9500000000064528"/>
    <x v="5"/>
    <x v="1"/>
  </r>
  <r>
    <x v="7"/>
    <s v="2025008450"/>
    <x v="0"/>
    <x v="1179"/>
    <s v="E4954KGF"/>
    <d v="2025-03-03T00:00:00"/>
    <x v="2"/>
    <s v="3269"/>
    <x v="35"/>
    <s v="PA"/>
    <x v="6"/>
    <x v="0"/>
    <d v="2025-03-03T00:00:00"/>
    <d v="1899-12-30T11:04:46"/>
    <d v="2025-03-03T00:00:00"/>
    <d v="1899-12-30T11:03:03"/>
    <d v="2025-03-03T00:00:00"/>
    <d v="1899-12-30T11:54:40"/>
    <x v="0"/>
    <x v="0"/>
    <s v="7022044143"/>
    <s v="FBO"/>
    <d v="1899-12-30T00:53:20"/>
    <x v="359"/>
    <d v="1899-12-30T00:01:43"/>
    <s v="Granel"/>
    <s v="E001"/>
    <x v="2"/>
    <d v="1899-12-30T00:49:54"/>
    <d v="1899-12-30T00:51:37"/>
    <x v="9"/>
    <x v="6"/>
    <x v="2"/>
    <x v="2"/>
    <n v="0"/>
    <n v="0"/>
    <x v="0"/>
    <x v="2"/>
    <x v="2"/>
    <n v="0"/>
    <x v="5"/>
    <x v="0"/>
    <d v="1899-12-30T00:01:43"/>
    <d v="1899-12-30T00:01:43"/>
    <x v="0"/>
    <m/>
    <m/>
    <d v="1899-12-30T00:00:00"/>
    <d v="1899-12-30T00:49:54"/>
    <n v="2"/>
    <n v="-1.192129629630001E-3"/>
    <n v="49.900000000003239"/>
    <x v="5"/>
    <x v="0"/>
  </r>
  <r>
    <x v="7"/>
    <s v="2025008463"/>
    <x v="0"/>
    <x v="1171"/>
    <s v="E6823FDR"/>
    <d v="2025-03-03T00:00:00"/>
    <x v="2"/>
    <s v="200225"/>
    <x v="44"/>
    <s v="PA"/>
    <x v="21"/>
    <x v="0"/>
    <d v="2025-03-03T00:00:00"/>
    <d v="1899-12-30T11:28:06"/>
    <d v="2025-03-03T00:00:00"/>
    <d v="1899-12-30T11:26:22"/>
    <d v="2025-03-03T00:00:00"/>
    <d v="1899-12-30T11:57:17"/>
    <x v="0"/>
    <x v="0"/>
    <s v="7022044144"/>
    <s v="FBO"/>
    <d v="1899-12-30T00:32:39"/>
    <x v="1012"/>
    <d v="1899-12-30T00:01:44"/>
    <s v="Granel"/>
    <s v="E001"/>
    <x v="2"/>
    <d v="1899-12-30T00:29:11"/>
    <d v="1899-12-30T00:30:55"/>
    <x v="9"/>
    <x v="6"/>
    <x v="2"/>
    <x v="0"/>
    <n v="0"/>
    <n v="0"/>
    <x v="0"/>
    <x v="0"/>
    <x v="2"/>
    <n v="0"/>
    <x v="5"/>
    <x v="1"/>
    <d v="1899-12-30T00:01:44"/>
    <d v="1899-12-30T00:01:44"/>
    <x v="0"/>
    <m/>
    <m/>
    <d v="1899-12-30T00:00:00"/>
    <d v="1899-12-30T00:29:11"/>
    <n v="2"/>
    <n v="-1.2037037036999876E-3"/>
    <n v="29.183333333342425"/>
    <x v="5"/>
    <x v="1"/>
  </r>
  <r>
    <x v="7"/>
    <s v="2025008470"/>
    <x v="0"/>
    <x v="1020"/>
    <s v="E6688FFY"/>
    <d v="2025-03-03T00:00:00"/>
    <x v="2"/>
    <s v="3283"/>
    <x v="37"/>
    <s v="PA"/>
    <x v="2"/>
    <x v="0"/>
    <d v="2025-03-03T00:00:00"/>
    <d v="1899-12-30T11:40:20"/>
    <d v="2025-03-03T00:00:00"/>
    <d v="1899-12-30T11:38:37"/>
    <d v="2025-03-03T00:00:00"/>
    <d v="1899-12-30T12:00:51"/>
    <x v="0"/>
    <x v="0"/>
    <s v="7022044145"/>
    <s v="FBO"/>
    <d v="1899-12-30T00:23:57"/>
    <x v="2757"/>
    <d v="1899-12-30T00:01:43"/>
    <s v="Ensacado"/>
    <s v="E002"/>
    <x v="2"/>
    <d v="1899-12-30T00:20:31"/>
    <d v="1899-12-30T00:22:14"/>
    <x v="9"/>
    <x v="6"/>
    <x v="2"/>
    <x v="1"/>
    <n v="0"/>
    <n v="0"/>
    <x v="0"/>
    <x v="1"/>
    <x v="2"/>
    <n v="0"/>
    <x v="5"/>
    <x v="1"/>
    <d v="1899-12-30T00:01:43"/>
    <d v="1899-12-30T00:01:43"/>
    <x v="0"/>
    <m/>
    <m/>
    <d v="1899-12-30T00:00:00"/>
    <d v="1899-12-30T00:20:31"/>
    <n v="2"/>
    <n v="-1.192129629630001E-3"/>
    <n v="20.516666666673576"/>
    <x v="11"/>
    <x v="1"/>
  </r>
  <r>
    <x v="7"/>
    <s v="2025008475"/>
    <x v="0"/>
    <x v="1170"/>
    <s v="E0019FGD"/>
    <d v="2025-03-03T00:00:00"/>
    <x v="2"/>
    <s v="200225"/>
    <x v="44"/>
    <s v="PA"/>
    <x v="21"/>
    <x v="0"/>
    <d v="2025-03-03T00:00:00"/>
    <d v="1899-12-30T11:48:18"/>
    <d v="2025-03-03T00:00:00"/>
    <d v="1899-12-30T11:46:35"/>
    <d v="2025-03-03T00:00:00"/>
    <d v="1899-12-30T12:08:08"/>
    <x v="0"/>
    <x v="0"/>
    <s v="7022044146"/>
    <s v="FBO"/>
    <d v="1899-12-30T00:23:16"/>
    <x v="224"/>
    <d v="1899-12-30T00:01:43"/>
    <s v="Granel"/>
    <s v="E001"/>
    <x v="2"/>
    <d v="1899-12-30T00:19:50"/>
    <d v="1899-12-30T00:21:33"/>
    <x v="9"/>
    <x v="6"/>
    <x v="2"/>
    <x v="0"/>
    <n v="0"/>
    <n v="0"/>
    <x v="0"/>
    <x v="0"/>
    <x v="2"/>
    <n v="0"/>
    <x v="5"/>
    <x v="1"/>
    <d v="1899-12-30T00:01:43"/>
    <d v="1899-12-30T00:01:43"/>
    <x v="0"/>
    <m/>
    <m/>
    <d v="1899-12-30T00:00:00"/>
    <d v="1899-12-30T00:19:50"/>
    <n v="2"/>
    <n v="-1.192129629630001E-3"/>
    <n v="19.833333333335926"/>
    <x v="11"/>
    <x v="1"/>
  </r>
  <r>
    <x v="7"/>
    <s v="2025008471"/>
    <x v="0"/>
    <x v="1068"/>
    <s v="E9533LGJ"/>
    <d v="2025-03-03T00:00:00"/>
    <x v="2"/>
    <s v="3283"/>
    <x v="37"/>
    <s v="PA"/>
    <x v="2"/>
    <x v="0"/>
    <d v="2025-03-03T00:00:00"/>
    <d v="1899-12-30T11:43:03"/>
    <d v="2025-03-03T00:00:00"/>
    <d v="1899-12-30T11:41:21"/>
    <d v="2025-03-03T00:00:00"/>
    <d v="1899-12-30T12:11:35"/>
    <x v="0"/>
    <x v="0"/>
    <s v="7022044148"/>
    <s v="FBO"/>
    <d v="1899-12-30T00:31:56"/>
    <x v="949"/>
    <d v="1899-12-30T00:01:42"/>
    <s v="Ensacado"/>
    <s v="E002"/>
    <x v="2"/>
    <d v="1899-12-30T00:28:32"/>
    <d v="1899-12-30T00:30:14"/>
    <x v="9"/>
    <x v="6"/>
    <x v="2"/>
    <x v="1"/>
    <n v="0"/>
    <n v="0"/>
    <x v="0"/>
    <x v="1"/>
    <x v="2"/>
    <n v="0"/>
    <x v="5"/>
    <x v="1"/>
    <d v="1899-12-30T00:01:42"/>
    <d v="1899-12-30T00:01:42"/>
    <x v="0"/>
    <m/>
    <m/>
    <d v="1899-12-30T00:00:00"/>
    <d v="1899-12-30T00:28:32"/>
    <n v="2"/>
    <n v="-1.1805555555600145E-3"/>
    <n v="28.533333333326414"/>
    <x v="11"/>
    <x v="1"/>
  </r>
  <r>
    <x v="7"/>
    <s v="2025008460"/>
    <x v="0"/>
    <x v="1203"/>
    <s v="E0634KFH"/>
    <d v="2025-03-03T00:00:00"/>
    <x v="2"/>
    <s v="3269"/>
    <x v="35"/>
    <s v="PA"/>
    <x v="6"/>
    <x v="0"/>
    <d v="2025-03-03T00:00:00"/>
    <d v="1899-12-30T11:17:30"/>
    <d v="2025-03-03T00:00:00"/>
    <d v="1899-12-30T11:15:47"/>
    <d v="2025-03-03T00:00:00"/>
    <d v="1899-12-30T12:11:46"/>
    <x v="0"/>
    <x v="0"/>
    <s v="7022044149"/>
    <s v="FBO"/>
    <d v="1899-12-30T00:57:42"/>
    <x v="1742"/>
    <d v="1899-12-30T00:01:43"/>
    <s v="Granel"/>
    <s v="E001"/>
    <x v="2"/>
    <d v="1899-12-30T00:54:16"/>
    <d v="1899-12-30T00:55:59"/>
    <x v="9"/>
    <x v="6"/>
    <x v="2"/>
    <x v="2"/>
    <n v="0"/>
    <n v="0"/>
    <x v="0"/>
    <x v="2"/>
    <x v="2"/>
    <n v="0"/>
    <x v="5"/>
    <x v="0"/>
    <d v="1899-12-30T00:01:43"/>
    <d v="1899-12-30T00:01:43"/>
    <x v="0"/>
    <m/>
    <m/>
    <d v="1899-12-30T00:00:00"/>
    <d v="1899-12-30T00:54:16"/>
    <n v="2"/>
    <n v="-1.192129629630001E-3"/>
    <n v="54.266666666673572"/>
    <x v="11"/>
    <x v="0"/>
  </r>
  <r>
    <x v="7"/>
    <s v="2025008486"/>
    <x v="0"/>
    <x v="1188"/>
    <s v="E6906LRC"/>
    <d v="2025-03-03T00:00:00"/>
    <x v="2"/>
    <s v="200225"/>
    <x v="44"/>
    <s v="PA"/>
    <x v="21"/>
    <x v="0"/>
    <d v="2025-03-03T00:00:00"/>
    <d v="1899-12-30T12:00:13"/>
    <d v="2025-03-03T00:00:00"/>
    <d v="1899-12-30T11:58:30"/>
    <d v="2025-03-03T00:00:00"/>
    <d v="1899-12-30T12:18:05"/>
    <x v="0"/>
    <x v="0"/>
    <s v="7022044150"/>
    <s v="FBO"/>
    <d v="1899-12-30T00:21:18"/>
    <x v="2905"/>
    <d v="1899-12-30T00:01:43"/>
    <s v="Granel"/>
    <s v="E001"/>
    <x v="2"/>
    <d v="1899-12-30T00:17:52"/>
    <d v="1899-12-30T00:19:35"/>
    <x v="13"/>
    <x v="6"/>
    <x v="2"/>
    <x v="0"/>
    <n v="0"/>
    <n v="0"/>
    <x v="0"/>
    <x v="0"/>
    <x v="2"/>
    <n v="0"/>
    <x v="5"/>
    <x v="1"/>
    <d v="1899-12-30T00:01:43"/>
    <d v="1899-12-30T00:01:43"/>
    <x v="0"/>
    <m/>
    <m/>
    <d v="1899-12-30T00:00:00"/>
    <d v="1899-12-30T00:17:52"/>
    <n v="2"/>
    <n v="-1.1921296296299455E-3"/>
    <n v="17.866666666670525"/>
    <x v="11"/>
    <x v="1"/>
  </r>
  <r>
    <x v="7"/>
    <s v="2025008466"/>
    <x v="0"/>
    <x v="1204"/>
    <s v="E0353LYB"/>
    <d v="2025-03-03T00:00:00"/>
    <x v="2"/>
    <s v="3264"/>
    <x v="36"/>
    <s v="PA"/>
    <x v="1"/>
    <x v="0"/>
    <d v="2025-03-03T00:00:00"/>
    <d v="1899-12-30T11:33:13"/>
    <d v="2025-03-03T00:00:00"/>
    <d v="1899-12-30T11:31:29"/>
    <d v="2025-03-03T00:00:00"/>
    <d v="1899-12-30T12:19:55"/>
    <x v="0"/>
    <x v="0"/>
    <s v="7022044151"/>
    <s v="FBO"/>
    <d v="1899-12-30T00:50:10"/>
    <x v="2862"/>
    <d v="1899-12-30T00:01:44"/>
    <s v="Granel"/>
    <s v="E001"/>
    <x v="2"/>
    <d v="1899-12-30T00:46:42"/>
    <d v="1899-12-30T00:48:26"/>
    <x v="9"/>
    <x v="6"/>
    <x v="2"/>
    <x v="2"/>
    <n v="0"/>
    <n v="0"/>
    <x v="0"/>
    <x v="2"/>
    <x v="2"/>
    <n v="0"/>
    <x v="5"/>
    <x v="0"/>
    <d v="1899-12-30T00:01:44"/>
    <d v="1899-12-30T00:01:44"/>
    <x v="0"/>
    <m/>
    <m/>
    <d v="1899-12-30T00:00:00"/>
    <d v="1899-12-30T00:46:42"/>
    <n v="2"/>
    <n v="-1.2037037037000431E-3"/>
    <n v="46.700000000006341"/>
    <x v="11"/>
    <x v="0"/>
  </r>
  <r>
    <x v="7"/>
    <s v="2025008476"/>
    <x v="0"/>
    <x v="1023"/>
    <s v="E9297MPF"/>
    <d v="2025-03-03T00:00:00"/>
    <x v="2"/>
    <s v="3262"/>
    <x v="40"/>
    <s v="PA"/>
    <x v="0"/>
    <x v="0"/>
    <d v="2025-03-03T00:00:00"/>
    <d v="1899-12-30T11:49:28"/>
    <d v="2025-03-03T00:00:00"/>
    <d v="1899-12-30T11:47:45"/>
    <d v="2025-03-03T00:00:00"/>
    <d v="1899-12-30T12:26:14"/>
    <x v="0"/>
    <x v="0"/>
    <s v="7022044152"/>
    <s v="EXW"/>
    <d v="1899-12-30T00:40:12"/>
    <x v="194"/>
    <d v="1899-12-30T00:01:43"/>
    <s v="Granel"/>
    <s v="E001"/>
    <x v="1"/>
    <d v="1899-12-30T00:36:46"/>
    <d v="1899-12-30T00:38:29"/>
    <x v="9"/>
    <x v="6"/>
    <x v="2"/>
    <x v="2"/>
    <n v="0"/>
    <n v="0"/>
    <x v="0"/>
    <x v="2"/>
    <x v="2"/>
    <n v="0"/>
    <x v="5"/>
    <x v="1"/>
    <d v="1899-12-30T00:01:43"/>
    <d v="1899-12-30T00:01:43"/>
    <x v="0"/>
    <m/>
    <m/>
    <d v="1899-12-30T00:00:00"/>
    <d v="1899-12-30T00:36:46"/>
    <n v="2"/>
    <n v="-1.192129629630001E-3"/>
    <n v="36.76666666665605"/>
    <x v="11"/>
    <x v="1"/>
  </r>
  <r>
    <x v="7"/>
    <s v="2025008493"/>
    <x v="0"/>
    <x v="1173"/>
    <m/>
    <d v="2025-03-03T00:00:00"/>
    <x v="2"/>
    <s v="200225"/>
    <x v="44"/>
    <s v="PA"/>
    <x v="21"/>
    <x v="0"/>
    <d v="2025-03-03T00:00:00"/>
    <d v="1899-12-30T12:08:33"/>
    <d v="2025-03-03T00:00:00"/>
    <d v="1899-12-30T12:06:52"/>
    <d v="2025-03-03T00:00:00"/>
    <d v="1899-12-30T12:30:03"/>
    <x v="0"/>
    <x v="0"/>
    <s v="7022044153"/>
    <s v="FBO"/>
    <d v="1899-12-30T00:24:52"/>
    <x v="219"/>
    <d v="1899-12-30T00:01:41"/>
    <s v="Granel"/>
    <s v="E001"/>
    <x v="2"/>
    <d v="1899-12-30T00:21:30"/>
    <d v="1899-12-30T00:23:11"/>
    <x v="13"/>
    <x v="6"/>
    <x v="2"/>
    <x v="0"/>
    <n v="0"/>
    <n v="0"/>
    <x v="0"/>
    <x v="0"/>
    <x v="2"/>
    <n v="0"/>
    <x v="5"/>
    <x v="1"/>
    <d v="1899-12-30T00:01:41"/>
    <d v="1899-12-30T00:01:41"/>
    <x v="0"/>
    <m/>
    <m/>
    <d v="1899-12-30T00:00:00"/>
    <d v="1899-12-30T00:21:30"/>
    <n v="2"/>
    <n v="-1.1689814814800359E-3"/>
    <n v="21.500000000006398"/>
    <x v="11"/>
    <x v="1"/>
  </r>
  <r>
    <x v="7"/>
    <s v=""/>
    <x v="0"/>
    <x v="1174"/>
    <s v="E3975CCV"/>
    <d v="2025-03-03T00:00:00"/>
    <x v="2"/>
    <s v="200225"/>
    <x v="44"/>
    <s v="PA"/>
    <x v="2"/>
    <x v="0"/>
    <d v="2025-03-03T00:00:00"/>
    <d v="1899-12-30T12:27:48"/>
    <d v="2025-03-03T00:00:00"/>
    <d v="1899-12-30T12:29:25"/>
    <d v="2025-03-03T00:00:00"/>
    <d v="1899-12-30T12:29:53"/>
    <x v="231"/>
    <x v="30"/>
    <s v="7022044154"/>
    <s v="FBO"/>
    <d v="1899-12-30T00:02:05"/>
    <x v="2464"/>
    <d v="1899-12-30T00:01:37"/>
    <s v="Granel"/>
    <s v="E001"/>
    <x v="2"/>
    <d v="1899-12-30T00:02:05"/>
    <d v="1899-12-30T00:00:28"/>
    <x v="13"/>
    <x v="6"/>
    <x v="2"/>
    <x v="0"/>
    <n v="1"/>
    <n v="0"/>
    <x v="1"/>
    <x v="0"/>
    <x v="2"/>
    <n v="1"/>
    <x v="5"/>
    <x v="1"/>
    <d v="1899-12-30T00:01:37"/>
    <d v="1899-12-30T00:01:37"/>
    <x v="0"/>
    <m/>
    <m/>
    <d v="1899-12-30T00:00:00"/>
    <d v="1899-12-30T00:02:05"/>
    <n v="2"/>
    <d v="1899-12-30T00:01:37"/>
    <n v="2.0833333333199633"/>
    <x v="11"/>
    <x v="1"/>
  </r>
  <r>
    <x v="7"/>
    <s v="2025008465"/>
    <x v="0"/>
    <x v="1043"/>
    <s v="E9884JZD"/>
    <d v="2025-03-03T00:00:00"/>
    <x v="2"/>
    <s v="3269"/>
    <x v="35"/>
    <s v="PA"/>
    <x v="6"/>
    <x v="0"/>
    <d v="2025-03-03T00:00:00"/>
    <d v="1899-12-30T11:31:00"/>
    <d v="2025-03-03T00:00:00"/>
    <d v="1899-12-30T11:30:27"/>
    <d v="2025-03-03T00:00:00"/>
    <d v="1899-12-30T12:33:20"/>
    <x v="198"/>
    <x v="28"/>
    <s v="7022044155"/>
    <s v="FBO"/>
    <d v="1899-12-30T01:03:26"/>
    <x v="734"/>
    <d v="1899-12-30T00:00:33"/>
    <s v="Granel"/>
    <s v="E001"/>
    <x v="2"/>
    <d v="1899-12-30T01:02:20"/>
    <d v="1899-12-30T01:02:53"/>
    <x v="9"/>
    <x v="6"/>
    <x v="2"/>
    <x v="2"/>
    <n v="0"/>
    <n v="0"/>
    <x v="0"/>
    <x v="2"/>
    <x v="2"/>
    <n v="0"/>
    <x v="5"/>
    <x v="0"/>
    <d v="1899-12-30T00:00:33"/>
    <d v="1899-12-30T00:00:33"/>
    <x v="0"/>
    <m/>
    <m/>
    <d v="1899-12-30T00:00:00"/>
    <d v="1899-12-30T01:02:20"/>
    <n v="2"/>
    <n v="-3.8194444444000775E-4"/>
    <n v="62.333333333337613"/>
    <x v="11"/>
    <x v="0"/>
  </r>
  <r>
    <x v="7"/>
    <s v="2025008469"/>
    <x v="0"/>
    <x v="1025"/>
    <s v="E7844JTT"/>
    <d v="2025-03-03T00:00:00"/>
    <x v="2"/>
    <s v="3264"/>
    <x v="36"/>
    <s v="PA"/>
    <x v="1"/>
    <x v="0"/>
    <d v="2025-03-03T00:00:00"/>
    <d v="1899-12-30T11:39:52"/>
    <d v="2025-03-03T00:00:00"/>
    <d v="1899-12-30T11:38:10"/>
    <d v="2025-03-03T00:00:00"/>
    <d v="1899-12-30T12:36:01"/>
    <x v="0"/>
    <x v="0"/>
    <s v="7022044156"/>
    <s v="FBO"/>
    <d v="1899-12-30T00:59:33"/>
    <x v="2906"/>
    <d v="1899-12-30T00:01:42"/>
    <s v="Granel"/>
    <s v="E001"/>
    <x v="2"/>
    <d v="1899-12-30T00:56:09"/>
    <d v="1899-12-30T00:57:51"/>
    <x v="9"/>
    <x v="6"/>
    <x v="2"/>
    <x v="2"/>
    <n v="0"/>
    <n v="0"/>
    <x v="0"/>
    <x v="2"/>
    <x v="2"/>
    <n v="0"/>
    <x v="5"/>
    <x v="0"/>
    <d v="1899-12-30T00:01:42"/>
    <d v="1899-12-30T00:01:42"/>
    <x v="0"/>
    <m/>
    <m/>
    <d v="1899-12-30T00:00:00"/>
    <d v="1899-12-30T00:56:09"/>
    <n v="2"/>
    <n v="-1.1805555555600145E-3"/>
    <n v="56.149999999991905"/>
    <x v="11"/>
    <x v="0"/>
  </r>
  <r>
    <x v="7"/>
    <s v=""/>
    <x v="0"/>
    <x v="1205"/>
    <m/>
    <d v="2025-03-03T00:00:00"/>
    <x v="2"/>
    <s v="200225"/>
    <x v="44"/>
    <s v="PA"/>
    <x v="2"/>
    <x v="0"/>
    <d v="2025-03-03T00:00:00"/>
    <d v="1899-12-30T12:35:11"/>
    <d v="2025-03-03T00:00:00"/>
    <d v="1899-12-30T12:35:51"/>
    <d v="2025-03-03T00:00:00"/>
    <d v="1899-12-30T12:36:22"/>
    <x v="231"/>
    <x v="30"/>
    <s v="7022044157"/>
    <s v="FBO"/>
    <d v="1899-12-30T00:01:11"/>
    <x v="2391"/>
    <d v="1899-12-30T00:00:40"/>
    <s v="Granel"/>
    <s v="E001"/>
    <x v="2"/>
    <d v="1899-12-30T00:01:11"/>
    <d v="1899-12-30T00:00:31"/>
    <x v="13"/>
    <x v="6"/>
    <x v="2"/>
    <x v="0"/>
    <n v="1"/>
    <n v="0"/>
    <x v="1"/>
    <x v="0"/>
    <x v="2"/>
    <n v="1"/>
    <x v="5"/>
    <x v="1"/>
    <d v="1899-12-30T00:00:40"/>
    <d v="1899-12-30T00:00:40"/>
    <x v="0"/>
    <m/>
    <m/>
    <d v="1899-12-30T00:00:00"/>
    <d v="1899-12-30T00:01:11"/>
    <n v="2"/>
    <d v="1899-12-30T00:00:40"/>
    <n v="1.183333333334371"/>
    <x v="11"/>
    <x v="1"/>
  </r>
  <r>
    <x v="7"/>
    <s v="2025008494"/>
    <x v="0"/>
    <x v="1032"/>
    <s v="E4941MFZ"/>
    <d v="2025-03-03T00:00:00"/>
    <x v="2"/>
    <s v="3263"/>
    <x v="43"/>
    <s v="PA"/>
    <x v="5"/>
    <x v="0"/>
    <d v="2025-03-03T00:00:00"/>
    <d v="1899-12-30T12:09:45"/>
    <d v="2025-03-03T00:00:00"/>
    <d v="1899-12-30T12:08:04"/>
    <d v="2025-03-03T00:00:00"/>
    <d v="1899-12-30T12:38:09"/>
    <x v="0"/>
    <x v="0"/>
    <s v="7022044158"/>
    <s v="EXW"/>
    <d v="1899-12-30T00:31:46"/>
    <x v="1128"/>
    <d v="1899-12-30T00:01:41"/>
    <s v="Granel"/>
    <s v="E001"/>
    <x v="1"/>
    <d v="1899-12-30T00:28:24"/>
    <d v="1899-12-30T00:30:05"/>
    <x v="13"/>
    <x v="6"/>
    <x v="2"/>
    <x v="2"/>
    <n v="0"/>
    <n v="0"/>
    <x v="0"/>
    <x v="2"/>
    <x v="2"/>
    <n v="0"/>
    <x v="5"/>
    <x v="1"/>
    <d v="1899-12-30T00:01:41"/>
    <d v="1899-12-30T00:01:41"/>
    <x v="0"/>
    <m/>
    <m/>
    <d v="1899-12-30T00:00:00"/>
    <d v="1899-12-30T00:28:24"/>
    <n v="2"/>
    <n v="-1.1689814814799249E-3"/>
    <n v="28.400000000011314"/>
    <x v="11"/>
    <x v="1"/>
  </r>
  <r>
    <x v="7"/>
    <s v="2025008496"/>
    <x v="0"/>
    <x v="1064"/>
    <s v="E3861LZF"/>
    <d v="2025-03-03T00:00:00"/>
    <x v="2"/>
    <s v="3260"/>
    <x v="41"/>
    <s v="PA"/>
    <x v="20"/>
    <x v="0"/>
    <d v="2025-03-03T00:00:00"/>
    <d v="1899-12-30T12:15:04"/>
    <d v="2025-03-03T00:00:00"/>
    <d v="1899-12-30T12:13:21"/>
    <d v="2025-03-03T00:00:00"/>
    <d v="1899-12-30T12:40:39"/>
    <x v="0"/>
    <x v="0"/>
    <s v="7022044159"/>
    <s v="FBO"/>
    <d v="1899-12-30T00:29:01"/>
    <x v="1783"/>
    <d v="1899-12-30T00:01:43"/>
    <s v="Granel"/>
    <s v="E001"/>
    <x v="2"/>
    <d v="1899-12-30T00:25:35"/>
    <d v="1899-12-30T00:27:18"/>
    <x v="13"/>
    <x v="6"/>
    <x v="2"/>
    <x v="2"/>
    <n v="0"/>
    <n v="0"/>
    <x v="0"/>
    <x v="2"/>
    <x v="2"/>
    <n v="0"/>
    <x v="5"/>
    <x v="1"/>
    <d v="1899-12-30T00:01:43"/>
    <d v="1899-12-30T00:01:43"/>
    <x v="0"/>
    <m/>
    <m/>
    <d v="1899-12-30T00:00:00"/>
    <d v="1899-12-30T00:25:35"/>
    <n v="2"/>
    <n v="-1.192129629630001E-3"/>
    <n v="25.583333333342342"/>
    <x v="11"/>
    <x v="1"/>
  </r>
  <r>
    <x v="7"/>
    <s v=""/>
    <x v="0"/>
    <x v="1171"/>
    <s v="E6823FDR"/>
    <d v="2025-03-03T00:00:00"/>
    <x v="2"/>
    <s v="200225"/>
    <x v="44"/>
    <s v="PA"/>
    <x v="2"/>
    <x v="0"/>
    <d v="2025-03-03T00:00:00"/>
    <d v="1899-12-30T12:39:23"/>
    <d v="2025-03-03T00:00:00"/>
    <d v="1899-12-30T12:40:09"/>
    <d v="2025-03-03T00:00:00"/>
    <d v="1899-12-30T12:40:42"/>
    <x v="231"/>
    <x v="30"/>
    <s v="7022044160"/>
    <s v="FBO"/>
    <d v="1899-12-30T00:01:19"/>
    <x v="2439"/>
    <d v="1899-12-30T00:00:46"/>
    <s v="Granel"/>
    <s v="E001"/>
    <x v="2"/>
    <d v="1899-12-30T00:01:19"/>
    <d v="1899-12-30T00:00:33"/>
    <x v="13"/>
    <x v="6"/>
    <x v="2"/>
    <x v="0"/>
    <n v="1"/>
    <n v="0"/>
    <x v="1"/>
    <x v="0"/>
    <x v="2"/>
    <n v="1"/>
    <x v="5"/>
    <x v="1"/>
    <d v="1899-12-30T00:00:46"/>
    <d v="1899-12-30T00:00:46"/>
    <x v="0"/>
    <m/>
    <m/>
    <d v="1899-12-30T00:00:00"/>
    <d v="1899-12-30T00:01:19"/>
    <n v="2"/>
    <d v="1899-12-30T00:00:46"/>
    <n v="1.3166666666639415"/>
    <x v="11"/>
    <x v="1"/>
  </r>
  <r>
    <x v="7"/>
    <s v="2025008472"/>
    <x v="0"/>
    <x v="1015"/>
    <s v="E9043KYN"/>
    <d v="2025-03-03T00:00:00"/>
    <x v="2"/>
    <s v="3264"/>
    <x v="36"/>
    <s v="PA"/>
    <x v="1"/>
    <x v="0"/>
    <d v="2025-03-03T00:00:00"/>
    <d v="1899-12-30T11:43:32"/>
    <d v="2025-03-03T00:00:00"/>
    <d v="1899-12-30T11:41:49"/>
    <d v="2025-03-03T00:00:00"/>
    <d v="1899-12-30T12:44:45"/>
    <x v="0"/>
    <x v="0"/>
    <s v="7022044162"/>
    <s v="EXW"/>
    <d v="1899-12-30T01:04:39"/>
    <x v="66"/>
    <d v="1899-12-30T00:01:43"/>
    <s v="Granel"/>
    <s v="E001"/>
    <x v="1"/>
    <d v="1899-12-30T01:01:13"/>
    <d v="1899-12-30T01:02:56"/>
    <x v="9"/>
    <x v="6"/>
    <x v="2"/>
    <x v="2"/>
    <n v="0"/>
    <n v="0"/>
    <x v="0"/>
    <x v="2"/>
    <x v="2"/>
    <n v="0"/>
    <x v="5"/>
    <x v="0"/>
    <d v="1899-12-30T00:01:43"/>
    <d v="1899-12-30T00:01:43"/>
    <x v="0"/>
    <m/>
    <m/>
    <d v="1899-12-30T00:00:00"/>
    <d v="1899-12-30T01:01:13"/>
    <n v="2"/>
    <n v="-1.192129629620009E-3"/>
    <n v="61.216666666675138"/>
    <x v="11"/>
    <x v="0"/>
  </r>
  <r>
    <x v="7"/>
    <s v=""/>
    <x v="0"/>
    <x v="1170"/>
    <s v="E0019FGD"/>
    <d v="2025-03-03T00:00:00"/>
    <x v="2"/>
    <s v="200225"/>
    <x v="44"/>
    <s v="PA"/>
    <x v="2"/>
    <x v="0"/>
    <d v="2025-03-03T00:00:00"/>
    <d v="1899-12-30T12:44:19"/>
    <d v="2025-03-03T00:00:00"/>
    <d v="1899-12-30T12:44:48"/>
    <d v="2025-03-03T00:00:00"/>
    <d v="1899-12-30T12:45:16"/>
    <x v="231"/>
    <x v="30"/>
    <s v="7022044163"/>
    <s v="FBO"/>
    <d v="1899-12-30T00:00:57"/>
    <x v="2464"/>
    <d v="1899-12-30T00:00:29"/>
    <s v="Granel"/>
    <s v="E001"/>
    <x v="2"/>
    <d v="1899-12-30T00:00:57"/>
    <d v="1899-12-30T00:00:28"/>
    <x v="13"/>
    <x v="6"/>
    <x v="2"/>
    <x v="0"/>
    <n v="1"/>
    <n v="0"/>
    <x v="1"/>
    <x v="0"/>
    <x v="2"/>
    <n v="1"/>
    <x v="5"/>
    <x v="1"/>
    <d v="1899-12-30T00:00:29"/>
    <d v="1899-12-30T00:00:29"/>
    <x v="0"/>
    <m/>
    <m/>
    <d v="1899-12-30T00:00:00"/>
    <d v="1899-12-30T00:00:57"/>
    <n v="2"/>
    <d v="1899-12-30T00:00:29"/>
    <n v="0.95000000001117968"/>
    <x v="11"/>
    <x v="1"/>
  </r>
  <r>
    <x v="7"/>
    <s v="2025008490"/>
    <x v="0"/>
    <x v="1206"/>
    <s v="E4379JKC"/>
    <d v="2025-03-03T00:00:00"/>
    <x v="2"/>
    <s v="3283"/>
    <x v="37"/>
    <s v="PA"/>
    <x v="2"/>
    <x v="0"/>
    <d v="2025-03-03T00:00:00"/>
    <d v="1899-12-30T12:06:31"/>
    <d v="2025-03-03T00:00:00"/>
    <d v="1899-12-30T12:04:48"/>
    <d v="2025-03-03T00:00:00"/>
    <d v="1899-12-30T12:47:35"/>
    <x v="0"/>
    <x v="0"/>
    <s v="7022044164"/>
    <s v="FBO"/>
    <d v="1899-12-30T00:44:30"/>
    <x v="800"/>
    <d v="1899-12-30T00:01:43"/>
    <s v="Ensacado"/>
    <s v="E002"/>
    <x v="2"/>
    <d v="1899-12-30T00:41:04"/>
    <d v="1899-12-30T00:42:47"/>
    <x v="13"/>
    <x v="6"/>
    <x v="2"/>
    <x v="1"/>
    <n v="0"/>
    <n v="0"/>
    <x v="0"/>
    <x v="1"/>
    <x v="2"/>
    <n v="0"/>
    <x v="5"/>
    <x v="1"/>
    <d v="1899-12-30T00:01:43"/>
    <d v="1899-12-30T00:01:43"/>
    <x v="0"/>
    <m/>
    <m/>
    <d v="1899-12-30T00:00:00"/>
    <d v="1899-12-30T00:41:04"/>
    <n v="2"/>
    <n v="-1.192129629630001E-3"/>
    <n v="41.066666666668873"/>
    <x v="11"/>
    <x v="1"/>
  </r>
  <r>
    <x v="7"/>
    <s v="2025008467"/>
    <x v="0"/>
    <x v="1007"/>
    <s v="E9449KGB"/>
    <d v="2025-03-03T00:00:00"/>
    <x v="2"/>
    <s v="3268"/>
    <x v="25"/>
    <s v="PA"/>
    <x v="6"/>
    <x v="0"/>
    <d v="2025-03-03T00:00:00"/>
    <d v="1899-12-30T11:34:43"/>
    <d v="2025-03-03T00:00:00"/>
    <d v="1899-12-30T11:33:01"/>
    <d v="2025-03-03T00:00:00"/>
    <d v="1899-12-30T12:50:38"/>
    <x v="0"/>
    <x v="0"/>
    <s v="7022044165"/>
    <s v="FBO"/>
    <d v="1899-12-30T01:19:19"/>
    <x v="2907"/>
    <d v="1899-12-30T00:01:42"/>
    <s v="Granel"/>
    <s v="E001"/>
    <x v="2"/>
    <d v="1899-12-30T01:15:55"/>
    <d v="1899-12-30T01:17:37"/>
    <x v="9"/>
    <x v="6"/>
    <x v="2"/>
    <x v="2"/>
    <n v="0"/>
    <n v="0"/>
    <x v="0"/>
    <x v="2"/>
    <x v="2"/>
    <n v="0"/>
    <x v="5"/>
    <x v="0"/>
    <d v="1899-12-30T00:01:42"/>
    <d v="1899-12-30T00:01:42"/>
    <x v="0"/>
    <m/>
    <m/>
    <d v="1899-12-30T00:00:00"/>
    <d v="1899-12-30T01:15:55"/>
    <n v="2"/>
    <n v="-1.1805555555600145E-3"/>
    <n v="75.916666666670409"/>
    <x v="11"/>
    <x v="0"/>
  </r>
  <r>
    <x v="7"/>
    <s v=""/>
    <x v="0"/>
    <x v="1205"/>
    <m/>
    <d v="2025-03-03T00:00:00"/>
    <x v="2"/>
    <s v="200225"/>
    <x v="44"/>
    <s v="PA"/>
    <x v="2"/>
    <x v="0"/>
    <d v="2025-03-03T00:00:00"/>
    <d v="1899-12-30T12:47:58"/>
    <d v="2025-03-03T00:00:00"/>
    <d v="1899-12-30T12:48:35"/>
    <d v="2025-03-03T00:00:00"/>
    <d v="1899-12-30T12:49:06"/>
    <x v="231"/>
    <x v="30"/>
    <s v="7022044166"/>
    <s v="FBO"/>
    <d v="1899-12-30T00:01:08"/>
    <x v="2391"/>
    <d v="1899-12-30T00:00:37"/>
    <s v="Granel"/>
    <s v="E001"/>
    <x v="2"/>
    <d v="1899-12-30T00:01:08"/>
    <d v="1899-12-30T00:00:31"/>
    <x v="13"/>
    <x v="6"/>
    <x v="2"/>
    <x v="0"/>
    <n v="1"/>
    <n v="0"/>
    <x v="1"/>
    <x v="0"/>
    <x v="2"/>
    <n v="1"/>
    <x v="5"/>
    <x v="1"/>
    <d v="1899-12-30T00:00:37"/>
    <d v="1899-12-30T00:00:37"/>
    <x v="0"/>
    <m/>
    <m/>
    <d v="1899-12-30T00:00:00"/>
    <d v="1899-12-30T00:01:08"/>
    <n v="2"/>
    <d v="1899-12-30T00:00:37"/>
    <n v="1.1333333333231721"/>
    <x v="11"/>
    <x v="1"/>
  </r>
  <r>
    <x v="7"/>
    <s v="2025008497"/>
    <x v="0"/>
    <x v="1062"/>
    <s v="E9561JJR"/>
    <d v="2025-03-03T00:00:00"/>
    <x v="2"/>
    <s v="3282"/>
    <x v="42"/>
    <s v="PA"/>
    <x v="2"/>
    <x v="0"/>
    <d v="2025-03-03T00:00:00"/>
    <d v="1899-12-30T12:17:26"/>
    <d v="2025-03-03T00:00:00"/>
    <d v="1899-12-30T12:15:44"/>
    <d v="2025-03-03T00:00:00"/>
    <d v="1899-12-30T12:55:00"/>
    <x v="0"/>
    <x v="0"/>
    <s v="7022044168"/>
    <s v="EXW"/>
    <d v="1899-12-30T00:40:58"/>
    <x v="2908"/>
    <d v="1899-12-30T00:01:42"/>
    <s v="Ensacado"/>
    <s v="E002"/>
    <x v="1"/>
    <d v="1899-12-30T00:37:34"/>
    <d v="1899-12-30T00:39:16"/>
    <x v="13"/>
    <x v="6"/>
    <x v="2"/>
    <x v="1"/>
    <n v="0"/>
    <n v="0"/>
    <x v="0"/>
    <x v="1"/>
    <x v="2"/>
    <n v="0"/>
    <x v="5"/>
    <x v="1"/>
    <d v="1899-12-30T00:01:42"/>
    <d v="1899-12-30T00:01:42"/>
    <x v="0"/>
    <m/>
    <m/>
    <d v="1899-12-30T00:00:00"/>
    <d v="1899-12-30T00:37:34"/>
    <n v="2"/>
    <n v="-1.1805555555499669E-3"/>
    <n v="37.566666666662414"/>
    <x v="11"/>
    <x v="1"/>
  </r>
  <r>
    <x v="7"/>
    <s v="2025008478"/>
    <x v="0"/>
    <x v="1207"/>
    <s v="E2384GKZ"/>
    <d v="2025-03-03T00:00:00"/>
    <x v="2"/>
    <s v="3269"/>
    <x v="35"/>
    <s v="PA"/>
    <x v="6"/>
    <x v="0"/>
    <d v="2025-03-03T00:00:00"/>
    <d v="1899-12-30T11:53:13"/>
    <d v="2025-03-03T00:00:00"/>
    <d v="1899-12-30T11:51:30"/>
    <d v="2025-03-03T00:00:00"/>
    <d v="1899-12-30T12:55:38"/>
    <x v="0"/>
    <x v="0"/>
    <s v="7022044169"/>
    <s v="FBO"/>
    <d v="1899-12-30T01:05:51"/>
    <x v="2909"/>
    <d v="1899-12-30T00:01:43"/>
    <s v="Granel"/>
    <s v="E001"/>
    <x v="2"/>
    <d v="1899-12-30T01:02:25"/>
    <d v="1899-12-30T01:04:08"/>
    <x v="9"/>
    <x v="6"/>
    <x v="2"/>
    <x v="2"/>
    <n v="0"/>
    <n v="0"/>
    <x v="0"/>
    <x v="2"/>
    <x v="2"/>
    <n v="0"/>
    <x v="5"/>
    <x v="0"/>
    <d v="1899-12-30T00:01:43"/>
    <d v="1899-12-30T00:01:43"/>
    <x v="0"/>
    <m/>
    <m/>
    <d v="1899-12-30T00:00:00"/>
    <d v="1899-12-30T01:02:25"/>
    <n v="2"/>
    <n v="-1.192129629630001E-3"/>
    <n v="62.416666666670373"/>
    <x v="11"/>
    <x v="0"/>
  </r>
  <r>
    <x v="7"/>
    <s v=""/>
    <x v="0"/>
    <x v="1170"/>
    <s v="E0019FGD"/>
    <d v="2025-03-03T00:00:00"/>
    <x v="2"/>
    <s v="200225"/>
    <x v="44"/>
    <s v="PA"/>
    <x v="2"/>
    <x v="0"/>
    <d v="2025-03-03T00:00:00"/>
    <d v="1899-12-30T12:54:05"/>
    <d v="2025-03-03T00:00:00"/>
    <d v="1899-12-30T12:54:33"/>
    <d v="2025-03-03T00:00:00"/>
    <d v="1899-12-30T12:54:59"/>
    <x v="231"/>
    <x v="30"/>
    <s v="7022044170"/>
    <s v="FBO"/>
    <d v="1899-12-30T00:00:54"/>
    <x v="827"/>
    <d v="1899-12-30T00:00:28"/>
    <s v="Granel"/>
    <s v="E001"/>
    <x v="2"/>
    <d v="1899-12-30T00:00:54"/>
    <d v="1899-12-30T00:00:26"/>
    <x v="13"/>
    <x v="6"/>
    <x v="2"/>
    <x v="0"/>
    <n v="1"/>
    <n v="0"/>
    <x v="1"/>
    <x v="0"/>
    <x v="2"/>
    <n v="1"/>
    <x v="5"/>
    <x v="1"/>
    <d v="1899-12-30T00:00:28"/>
    <d v="1899-12-30T00:00:28"/>
    <x v="0"/>
    <m/>
    <m/>
    <d v="1899-12-30T00:00:00"/>
    <d v="1899-12-30T00:00:54"/>
    <n v="2"/>
    <d v="1899-12-30T00:00:28"/>
    <n v="0.90000000000014069"/>
    <x v="11"/>
    <x v="1"/>
  </r>
  <r>
    <x v="7"/>
    <s v="2025008507"/>
    <x v="0"/>
    <x v="1174"/>
    <s v="E3975CCV"/>
    <d v="2025-03-03T00:00:00"/>
    <x v="2"/>
    <s v="200225"/>
    <x v="44"/>
    <s v="PA"/>
    <x v="21"/>
    <x v="0"/>
    <d v="2025-03-03T00:00:00"/>
    <d v="1899-12-30T12:39:57"/>
    <d v="2025-03-03T00:00:00"/>
    <d v="1899-12-30T12:38:14"/>
    <d v="2025-03-03T00:00:00"/>
    <d v="1899-12-30T12:57:27"/>
    <x v="0"/>
    <x v="0"/>
    <s v="7022044171"/>
    <s v="FBO"/>
    <d v="1899-12-30T00:20:56"/>
    <x v="2910"/>
    <d v="1899-12-30T00:01:43"/>
    <s v="Granel"/>
    <s v="E001"/>
    <x v="2"/>
    <d v="1899-12-30T00:17:30"/>
    <d v="1899-12-30T00:19:13"/>
    <x v="13"/>
    <x v="6"/>
    <x v="2"/>
    <x v="0"/>
    <n v="0"/>
    <n v="0"/>
    <x v="0"/>
    <x v="0"/>
    <x v="2"/>
    <n v="0"/>
    <x v="5"/>
    <x v="1"/>
    <d v="1899-12-30T00:01:43"/>
    <d v="1899-12-30T00:01:43"/>
    <x v="0"/>
    <m/>
    <m/>
    <d v="1899-12-30T00:00:00"/>
    <d v="1899-12-30T00:17:30"/>
    <n v="2"/>
    <n v="-1.192129629630001E-3"/>
    <n v="17.499999999988827"/>
    <x v="11"/>
    <x v="1"/>
  </r>
  <r>
    <x v="7"/>
    <s v=""/>
    <x v="0"/>
    <x v="1205"/>
    <m/>
    <d v="2025-03-03T00:00:00"/>
    <x v="2"/>
    <s v="200225"/>
    <x v="44"/>
    <s v="PA"/>
    <x v="2"/>
    <x v="0"/>
    <d v="2025-03-03T00:00:00"/>
    <d v="1899-12-30T12:59:00"/>
    <d v="2025-03-03T00:00:00"/>
    <d v="1899-12-30T12:59:29"/>
    <d v="2025-03-03T00:00:00"/>
    <d v="1899-12-30T12:59:58"/>
    <x v="231"/>
    <x v="30"/>
    <s v="7022044172"/>
    <s v="FBO"/>
    <d v="1899-12-30T00:00:58"/>
    <x v="881"/>
    <d v="1899-12-30T00:00:29"/>
    <s v="Granel"/>
    <s v="E001"/>
    <x v="2"/>
    <d v="1899-12-30T00:00:58"/>
    <d v="1899-12-30T00:00:29"/>
    <x v="13"/>
    <x v="6"/>
    <x v="2"/>
    <x v="0"/>
    <n v="1"/>
    <n v="0"/>
    <x v="1"/>
    <x v="0"/>
    <x v="2"/>
    <n v="1"/>
    <x v="5"/>
    <x v="1"/>
    <d v="1899-12-30T00:00:29"/>
    <d v="1899-12-30T00:00:29"/>
    <x v="0"/>
    <m/>
    <m/>
    <d v="1899-12-30T00:00:00"/>
    <d v="1899-12-30T00:00:58"/>
    <n v="2"/>
    <d v="1899-12-30T00:00:29"/>
    <n v="0.96666666667204026"/>
    <x v="11"/>
    <x v="1"/>
  </r>
  <r>
    <x v="7"/>
    <s v="2025008474"/>
    <x v="0"/>
    <x v="1039"/>
    <s v="E5730JVY"/>
    <d v="2025-03-03T00:00:00"/>
    <x v="2"/>
    <s v="3264"/>
    <x v="36"/>
    <s v="PA"/>
    <x v="1"/>
    <x v="0"/>
    <d v="2025-03-03T00:00:00"/>
    <d v="1899-12-30T11:46:49"/>
    <d v="2025-03-03T00:00:00"/>
    <d v="1899-12-30T11:45:07"/>
    <d v="2025-03-03T00:00:00"/>
    <d v="1899-12-30T13:04:14"/>
    <x v="0"/>
    <x v="0"/>
    <s v="7022044173"/>
    <s v="FBO"/>
    <d v="1899-12-30T01:20:49"/>
    <x v="2911"/>
    <d v="1899-12-30T00:01:42"/>
    <s v="Granel"/>
    <s v="E001"/>
    <x v="2"/>
    <d v="1899-12-30T01:17:25"/>
    <d v="1899-12-30T01:19:07"/>
    <x v="9"/>
    <x v="6"/>
    <x v="2"/>
    <x v="2"/>
    <n v="0"/>
    <n v="0"/>
    <x v="0"/>
    <x v="2"/>
    <x v="2"/>
    <n v="0"/>
    <x v="5"/>
    <x v="0"/>
    <d v="1899-12-30T00:01:42"/>
    <d v="1899-12-30T00:01:42"/>
    <x v="0"/>
    <m/>
    <m/>
    <d v="1899-12-30T00:00:00"/>
    <d v="1899-12-30T01:17:25"/>
    <n v="2"/>
    <n v="-1.1805555555600145E-3"/>
    <n v="77.416666666660888"/>
    <x v="6"/>
    <x v="0"/>
  </r>
  <r>
    <x v="7"/>
    <s v=""/>
    <x v="0"/>
    <x v="1174"/>
    <s v="E3975CCV"/>
    <d v="2025-03-03T00:00:00"/>
    <x v="2"/>
    <s v="200225"/>
    <x v="44"/>
    <s v="PA"/>
    <x v="2"/>
    <x v="0"/>
    <d v="2025-03-03T00:00:00"/>
    <d v="1899-12-30T13:06:22"/>
    <d v="2025-03-03T00:00:00"/>
    <d v="1899-12-30T13:07:01"/>
    <d v="2025-03-03T00:00:00"/>
    <d v="1899-12-30T13:07:35"/>
    <x v="231"/>
    <x v="30"/>
    <s v="7022044174"/>
    <s v="FBO"/>
    <d v="1899-12-30T00:01:13"/>
    <x v="2173"/>
    <d v="1899-12-30T00:00:39"/>
    <s v="Granel"/>
    <s v="E001"/>
    <x v="2"/>
    <d v="1899-12-30T00:01:13"/>
    <d v="1899-12-30T00:00:34"/>
    <x v="6"/>
    <x v="6"/>
    <x v="2"/>
    <x v="0"/>
    <n v="1"/>
    <n v="0"/>
    <x v="1"/>
    <x v="0"/>
    <x v="2"/>
    <n v="1"/>
    <x v="5"/>
    <x v="1"/>
    <d v="1899-12-30T00:00:39"/>
    <d v="1899-12-30T00:00:39"/>
    <x v="0"/>
    <m/>
    <m/>
    <d v="1899-12-30T00:00:00"/>
    <d v="1899-12-30T00:01:13"/>
    <n v="2"/>
    <d v="1899-12-30T00:00:39"/>
    <n v="1.2166666666703208"/>
    <x v="6"/>
    <x v="1"/>
  </r>
  <r>
    <x v="7"/>
    <s v="2025008502"/>
    <x v="0"/>
    <x v="1208"/>
    <s v="E0806MGZ"/>
    <d v="2025-03-03T00:00:00"/>
    <x v="2"/>
    <s v="3283"/>
    <x v="37"/>
    <s v="PA"/>
    <x v="2"/>
    <x v="0"/>
    <d v="2025-03-03T00:00:00"/>
    <d v="1899-12-30T12:30:57"/>
    <d v="2025-03-03T00:00:00"/>
    <d v="1899-12-30T12:29:19"/>
    <d v="2025-03-03T00:00:00"/>
    <d v="1899-12-30T13:11:50"/>
    <x v="0"/>
    <x v="0"/>
    <s v="7022044175"/>
    <s v="FBO"/>
    <d v="1899-12-30T00:44:09"/>
    <x v="1013"/>
    <d v="1899-12-30T00:01:38"/>
    <s v="Ensacado"/>
    <s v="E002"/>
    <x v="2"/>
    <d v="1899-12-30T00:40:53"/>
    <d v="1899-12-30T00:42:31"/>
    <x v="13"/>
    <x v="6"/>
    <x v="2"/>
    <x v="1"/>
    <n v="0"/>
    <n v="0"/>
    <x v="0"/>
    <x v="1"/>
    <x v="2"/>
    <n v="0"/>
    <x v="5"/>
    <x v="1"/>
    <d v="1899-12-30T00:01:38"/>
    <d v="1899-12-30T00:01:38"/>
    <x v="0"/>
    <m/>
    <m/>
    <d v="1899-12-30T00:00:00"/>
    <d v="1899-12-30T00:40:53"/>
    <n v="2"/>
    <n v="-1.1342592592600287E-3"/>
    <n v="40.883333333327947"/>
    <x v="6"/>
    <x v="1"/>
  </r>
  <r>
    <x v="7"/>
    <s v=""/>
    <x v="0"/>
    <x v="1174"/>
    <s v="E3975CCV"/>
    <d v="2025-03-03T00:00:00"/>
    <x v="2"/>
    <s v="200225"/>
    <x v="44"/>
    <s v="PA"/>
    <x v="2"/>
    <x v="0"/>
    <d v="2025-03-03T00:00:00"/>
    <d v="1899-12-30T13:12:18"/>
    <d v="2025-03-03T00:00:00"/>
    <d v="1899-12-30T13:12:42"/>
    <d v="2025-03-03T00:00:00"/>
    <d v="1899-12-30T13:13:18"/>
    <x v="231"/>
    <x v="30"/>
    <s v="7022044176"/>
    <s v="FBO"/>
    <d v="1899-12-30T00:01:00"/>
    <x v="2912"/>
    <d v="1899-12-30T00:00:24"/>
    <s v="Granel"/>
    <s v="E001"/>
    <x v="2"/>
    <d v="1899-12-30T00:01:00"/>
    <d v="1899-12-30T00:00:36"/>
    <x v="6"/>
    <x v="6"/>
    <x v="2"/>
    <x v="0"/>
    <n v="1"/>
    <n v="0"/>
    <x v="1"/>
    <x v="0"/>
    <x v="2"/>
    <n v="1"/>
    <x v="5"/>
    <x v="1"/>
    <d v="1899-12-30T00:00:24"/>
    <d v="1899-12-30T00:00:24"/>
    <x v="0"/>
    <m/>
    <m/>
    <d v="1899-12-30T00:00:00"/>
    <d v="1899-12-30T00:01:00"/>
    <n v="2"/>
    <d v="1899-12-30T00:00:24"/>
    <n v="1.0000000000079901"/>
    <x v="6"/>
    <x v="1"/>
  </r>
  <r>
    <x v="7"/>
    <s v="2025008510"/>
    <x v="0"/>
    <x v="1171"/>
    <s v="E6823FDR"/>
    <d v="2025-03-03T00:00:00"/>
    <x v="2"/>
    <s v="200225"/>
    <x v="44"/>
    <s v="PA"/>
    <x v="21"/>
    <x v="0"/>
    <d v="2025-03-03T00:00:00"/>
    <d v="1899-12-30T12:52:45"/>
    <d v="2025-03-03T00:00:00"/>
    <d v="1899-12-30T12:51:03"/>
    <d v="2025-03-03T00:00:00"/>
    <d v="1899-12-30T13:16:00"/>
    <x v="0"/>
    <x v="0"/>
    <s v="7022044177"/>
    <s v="FBO"/>
    <d v="1899-12-30T00:26:39"/>
    <x v="2913"/>
    <d v="1899-12-30T00:01:42"/>
    <s v="Granel"/>
    <s v="E001"/>
    <x v="2"/>
    <d v="1899-12-30T00:23:15"/>
    <d v="1899-12-30T00:24:57"/>
    <x v="13"/>
    <x v="6"/>
    <x v="2"/>
    <x v="0"/>
    <n v="0"/>
    <n v="0"/>
    <x v="0"/>
    <x v="0"/>
    <x v="2"/>
    <n v="0"/>
    <x v="5"/>
    <x v="1"/>
    <d v="1899-12-30T00:01:42"/>
    <d v="1899-12-30T00:01:42"/>
    <x v="0"/>
    <m/>
    <m/>
    <d v="1899-12-30T00:00:00"/>
    <d v="1899-12-30T00:23:15"/>
    <n v="2"/>
    <n v="-1.1805555555499669E-3"/>
    <n v="23.25000000000971"/>
    <x v="6"/>
    <x v="1"/>
  </r>
  <r>
    <x v="7"/>
    <s v=""/>
    <x v="0"/>
    <x v="1171"/>
    <s v="E6823FDR"/>
    <d v="2025-03-03T00:00:00"/>
    <x v="2"/>
    <s v="200225"/>
    <x v="44"/>
    <s v="PA"/>
    <x v="2"/>
    <x v="0"/>
    <d v="2025-03-03T00:00:00"/>
    <d v="1899-12-30T13:19:26"/>
    <d v="2025-03-03T00:00:00"/>
    <d v="1899-12-30T13:19:57"/>
    <d v="2025-03-03T00:00:00"/>
    <d v="1899-12-30T13:20:35"/>
    <x v="231"/>
    <x v="30"/>
    <s v="7022044178"/>
    <s v="FBO"/>
    <d v="1899-12-30T00:01:09"/>
    <x v="2580"/>
    <d v="1899-12-30T00:00:31"/>
    <s v="Granel"/>
    <s v="E001"/>
    <x v="2"/>
    <d v="1899-12-30T00:01:09"/>
    <d v="1899-12-30T00:00:38"/>
    <x v="6"/>
    <x v="6"/>
    <x v="2"/>
    <x v="0"/>
    <n v="1"/>
    <n v="0"/>
    <x v="1"/>
    <x v="0"/>
    <x v="2"/>
    <n v="1"/>
    <x v="5"/>
    <x v="1"/>
    <d v="1899-12-30T00:00:31"/>
    <d v="1899-12-30T00:00:31"/>
    <x v="0"/>
    <m/>
    <m/>
    <d v="1899-12-30T00:00:00"/>
    <d v="1899-12-30T00:01:09"/>
    <n v="2"/>
    <d v="1899-12-30T00:00:31"/>
    <n v="1.1499999999984212"/>
    <x v="6"/>
    <x v="1"/>
  </r>
  <r>
    <x v="7"/>
    <s v=""/>
    <x v="0"/>
    <x v="1171"/>
    <s v="E6823FDR"/>
    <d v="2025-03-03T00:00:00"/>
    <x v="2"/>
    <s v="200225"/>
    <x v="44"/>
    <s v="PA"/>
    <x v="2"/>
    <x v="0"/>
    <d v="2025-03-03T00:00:00"/>
    <d v="1899-12-30T13:23:13"/>
    <d v="2025-03-03T00:00:00"/>
    <d v="1899-12-30T13:24:33"/>
    <d v="2025-03-03T00:00:00"/>
    <d v="1899-12-30T13:25:17"/>
    <x v="231"/>
    <x v="30"/>
    <s v="7022044179"/>
    <s v="FBO"/>
    <d v="1899-12-30T00:02:04"/>
    <x v="2914"/>
    <d v="1899-12-30T00:01:20"/>
    <s v="Granel"/>
    <s v="E001"/>
    <x v="2"/>
    <d v="1899-12-30T00:02:04"/>
    <d v="1899-12-30T00:00:44"/>
    <x v="6"/>
    <x v="6"/>
    <x v="2"/>
    <x v="0"/>
    <n v="1"/>
    <n v="0"/>
    <x v="1"/>
    <x v="0"/>
    <x v="2"/>
    <n v="1"/>
    <x v="5"/>
    <x v="1"/>
    <d v="1899-12-30T00:01:20"/>
    <d v="1899-12-30T00:01:20"/>
    <x v="0"/>
    <m/>
    <m/>
    <d v="1899-12-30T00:00:00"/>
    <d v="1899-12-30T00:02:04"/>
    <n v="2"/>
    <d v="1899-12-30T00:01:20"/>
    <n v="2.0666666666736511"/>
    <x v="6"/>
    <x v="1"/>
  </r>
  <r>
    <x v="7"/>
    <s v="2025008511"/>
    <x v="0"/>
    <x v="1209"/>
    <m/>
    <d v="2025-03-03T00:00:00"/>
    <x v="2"/>
    <s v="3283"/>
    <x v="37"/>
    <s v="PA"/>
    <x v="2"/>
    <x v="0"/>
    <d v="2025-03-03T00:00:00"/>
    <d v="1899-12-30T12:53:03"/>
    <d v="2025-03-03T00:00:00"/>
    <d v="1899-12-30T12:51:21"/>
    <d v="2025-03-03T00:00:00"/>
    <d v="1899-12-30T13:28:01"/>
    <x v="0"/>
    <x v="0"/>
    <s v="7022044180"/>
    <s v="EXW"/>
    <d v="1899-12-30T00:38:22"/>
    <x v="2629"/>
    <d v="1899-12-30T00:01:42"/>
    <s v="Ensacado"/>
    <s v="E002"/>
    <x v="1"/>
    <d v="1899-12-30T00:34:58"/>
    <d v="1899-12-30T00:36:40"/>
    <x v="13"/>
    <x v="6"/>
    <x v="2"/>
    <x v="1"/>
    <n v="0"/>
    <n v="0"/>
    <x v="0"/>
    <x v="1"/>
    <x v="2"/>
    <n v="0"/>
    <x v="5"/>
    <x v="1"/>
    <d v="1899-12-30T00:01:42"/>
    <d v="1899-12-30T00:01:42"/>
    <x v="0"/>
    <m/>
    <m/>
    <d v="1899-12-30T00:00:00"/>
    <d v="1899-12-30T00:34:58"/>
    <n v="2"/>
    <n v="-1.1805555555599589E-3"/>
    <n v="34.966666666670477"/>
    <x v="6"/>
    <x v="1"/>
  </r>
  <r>
    <x v="7"/>
    <s v="2025008488"/>
    <x v="0"/>
    <x v="1031"/>
    <s v="E9461JBD"/>
    <d v="2025-03-03T00:00:00"/>
    <x v="2"/>
    <s v="3264"/>
    <x v="36"/>
    <s v="PA"/>
    <x v="1"/>
    <x v="0"/>
    <d v="2025-03-03T00:00:00"/>
    <d v="1899-12-30T12:03:04"/>
    <d v="2025-03-03T00:00:00"/>
    <d v="1899-12-30T12:01:35"/>
    <d v="2025-03-03T00:00:00"/>
    <d v="1899-12-30T13:32:10"/>
    <x v="0"/>
    <x v="0"/>
    <s v="7022044181"/>
    <s v="EXW"/>
    <d v="1899-12-30T01:32:04"/>
    <x v="2915"/>
    <d v="1899-12-30T00:01:29"/>
    <s v="Granel"/>
    <s v="E001"/>
    <x v="1"/>
    <d v="1899-12-30T01:29:06"/>
    <d v="1899-12-30T01:30:35"/>
    <x v="13"/>
    <x v="6"/>
    <x v="2"/>
    <x v="2"/>
    <n v="0"/>
    <n v="0"/>
    <x v="0"/>
    <x v="2"/>
    <x v="2"/>
    <n v="0"/>
    <x v="5"/>
    <x v="0"/>
    <d v="1899-12-30T00:01:29"/>
    <d v="1899-12-30T00:01:29"/>
    <x v="0"/>
    <m/>
    <m/>
    <d v="1899-12-30T00:00:00"/>
    <d v="1899-12-30T01:29:06"/>
    <n v="2"/>
    <n v="-1.0300925925900151E-3"/>
    <n v="89.100000000000023"/>
    <x v="6"/>
    <x v="0"/>
  </r>
  <r>
    <x v="7"/>
    <s v="2025008508"/>
    <x v="0"/>
    <x v="1210"/>
    <s v="E6372MGC"/>
    <d v="2025-03-03T00:00:00"/>
    <x v="2"/>
    <s v="3283"/>
    <x v="37"/>
    <s v="PA"/>
    <x v="2"/>
    <x v="0"/>
    <d v="2025-03-03T00:00:00"/>
    <d v="1899-12-30T12:41:16"/>
    <d v="2025-03-03T00:00:00"/>
    <d v="1899-12-30T12:39:33"/>
    <d v="2025-03-03T00:00:00"/>
    <d v="1899-12-30T13:33:19"/>
    <x v="0"/>
    <x v="0"/>
    <s v="7022044182"/>
    <s v="EXW"/>
    <d v="1899-12-30T00:55:29"/>
    <x v="2649"/>
    <d v="1899-12-30T00:01:43"/>
    <s v="Ensacado"/>
    <s v="E002"/>
    <x v="1"/>
    <d v="1899-12-30T00:52:03"/>
    <d v="1899-12-30T00:53:46"/>
    <x v="13"/>
    <x v="6"/>
    <x v="2"/>
    <x v="1"/>
    <n v="0"/>
    <n v="0"/>
    <x v="0"/>
    <x v="1"/>
    <x v="2"/>
    <n v="0"/>
    <x v="5"/>
    <x v="0"/>
    <d v="1899-12-30T00:01:43"/>
    <d v="1899-12-30T00:01:43"/>
    <x v="0"/>
    <m/>
    <m/>
    <d v="1899-12-30T00:00:00"/>
    <d v="1899-12-30T00:52:03"/>
    <n v="2"/>
    <n v="-1.192129629630001E-3"/>
    <n v="52.049999999995187"/>
    <x v="6"/>
    <x v="0"/>
  </r>
  <r>
    <x v="7"/>
    <s v="2025008492"/>
    <x v="0"/>
    <x v="1172"/>
    <s v="E4291FWJ"/>
    <d v="2025-03-03T00:00:00"/>
    <x v="2"/>
    <s v="3268"/>
    <x v="25"/>
    <s v="PA"/>
    <x v="6"/>
    <x v="0"/>
    <d v="2025-03-03T00:00:00"/>
    <d v="1899-12-30T12:07:37"/>
    <d v="2025-03-03T00:00:00"/>
    <d v="1899-12-30T12:05:59"/>
    <d v="2025-03-03T00:00:00"/>
    <d v="1899-12-30T13:34:16"/>
    <x v="0"/>
    <x v="0"/>
    <s v="7022044183"/>
    <s v="FBO"/>
    <d v="1899-12-30T01:29:55"/>
    <x v="2916"/>
    <d v="1899-12-30T00:01:38"/>
    <s v="Granel"/>
    <s v="E001"/>
    <x v="2"/>
    <d v="1899-12-30T01:26:39"/>
    <d v="1899-12-30T01:28:17"/>
    <x v="13"/>
    <x v="6"/>
    <x v="2"/>
    <x v="2"/>
    <n v="0"/>
    <n v="0"/>
    <x v="0"/>
    <x v="2"/>
    <x v="2"/>
    <n v="0"/>
    <x v="5"/>
    <x v="0"/>
    <d v="1899-12-30T00:01:38"/>
    <d v="1899-12-30T00:01:38"/>
    <x v="0"/>
    <m/>
    <m/>
    <d v="1899-12-30T00:00:00"/>
    <d v="1899-12-30T01:26:39"/>
    <n v="2"/>
    <n v="-1.1342592592600287E-3"/>
    <n v="86.649999999998357"/>
    <x v="6"/>
    <x v="0"/>
  </r>
  <r>
    <x v="7"/>
    <s v="2025008495"/>
    <x v="0"/>
    <x v="1014"/>
    <s v="E7970JYD"/>
    <d v="2025-03-03T00:00:00"/>
    <x v="2"/>
    <s v="3264"/>
    <x v="36"/>
    <s v="PA"/>
    <x v="1"/>
    <x v="0"/>
    <d v="2025-03-03T00:00:00"/>
    <d v="1899-12-30T12:10:36"/>
    <d v="2025-03-03T00:00:00"/>
    <d v="1899-12-30T12:08:54"/>
    <d v="2025-03-03T00:00:00"/>
    <d v="1899-12-30T13:36:26"/>
    <x v="0"/>
    <x v="0"/>
    <s v="7022044184"/>
    <s v="EXW"/>
    <d v="1899-12-30T01:29:14"/>
    <x v="2917"/>
    <d v="1899-12-30T00:01:42"/>
    <s v="Granel"/>
    <s v="E001"/>
    <x v="1"/>
    <d v="1899-12-30T01:25:50"/>
    <d v="1899-12-30T01:27:32"/>
    <x v="13"/>
    <x v="6"/>
    <x v="2"/>
    <x v="2"/>
    <n v="0"/>
    <n v="0"/>
    <x v="0"/>
    <x v="2"/>
    <x v="2"/>
    <n v="0"/>
    <x v="5"/>
    <x v="0"/>
    <d v="1899-12-30T00:01:42"/>
    <d v="1899-12-30T00:01:42"/>
    <x v="0"/>
    <m/>
    <m/>
    <d v="1899-12-30T00:00:00"/>
    <d v="1899-12-30T01:25:50"/>
    <n v="2"/>
    <n v="-1.180555555550078E-3"/>
    <n v="85.83333333333114"/>
    <x v="6"/>
    <x v="0"/>
  </r>
  <r>
    <x v="7"/>
    <s v="2025008503"/>
    <x v="0"/>
    <x v="1022"/>
    <s v="E1632JZF"/>
    <d v="2025-03-03T00:00:00"/>
    <x v="2"/>
    <s v="3269"/>
    <x v="35"/>
    <s v="PA"/>
    <x v="6"/>
    <x v="0"/>
    <d v="2025-03-03T00:00:00"/>
    <d v="1899-12-30T12:36:14"/>
    <d v="2025-03-03T00:00:00"/>
    <d v="1899-12-30T12:34:32"/>
    <d v="2025-03-03T00:00:00"/>
    <d v="1899-12-30T13:38:12"/>
    <x v="0"/>
    <x v="0"/>
    <s v="7022044186"/>
    <s v="FBO"/>
    <d v="1899-12-30T01:05:22"/>
    <x v="2918"/>
    <d v="1899-12-30T00:01:42"/>
    <s v="Granel"/>
    <s v="E001"/>
    <x v="2"/>
    <d v="1899-12-30T01:01:58"/>
    <d v="1899-12-30T01:03:40"/>
    <x v="13"/>
    <x v="6"/>
    <x v="2"/>
    <x v="2"/>
    <n v="0"/>
    <n v="0"/>
    <x v="0"/>
    <x v="2"/>
    <x v="2"/>
    <n v="0"/>
    <x v="5"/>
    <x v="0"/>
    <d v="1899-12-30T00:01:42"/>
    <d v="1899-12-30T00:01:42"/>
    <x v="0"/>
    <m/>
    <m/>
    <d v="1899-12-30T00:00:00"/>
    <d v="1899-12-30T01:01:58"/>
    <n v="2"/>
    <n v="-1.1805555555599589E-3"/>
    <n v="61.966666666655996"/>
    <x v="6"/>
    <x v="0"/>
  </r>
  <r>
    <x v="7"/>
    <s v="2025008516"/>
    <x v="0"/>
    <x v="1170"/>
    <s v="E0019FGD"/>
    <d v="2025-03-03T00:00:00"/>
    <x v="2"/>
    <s v="200225"/>
    <x v="44"/>
    <s v="PA"/>
    <x v="21"/>
    <x v="0"/>
    <d v="2025-03-03T00:00:00"/>
    <d v="1899-12-30T13:08:46"/>
    <d v="2025-03-03T00:00:00"/>
    <d v="1899-12-30T13:07:07"/>
    <d v="2025-03-03T00:00:00"/>
    <d v="1899-12-30T13:39:56"/>
    <x v="0"/>
    <x v="0"/>
    <s v="7022044187"/>
    <s v="FBO"/>
    <d v="1899-12-30T00:34:28"/>
    <x v="1729"/>
    <d v="1899-12-30T00:01:39"/>
    <s v="Granel"/>
    <s v="E001"/>
    <x v="2"/>
    <d v="1899-12-30T00:31:10"/>
    <d v="1899-12-30T00:32:49"/>
    <x v="6"/>
    <x v="6"/>
    <x v="2"/>
    <x v="0"/>
    <n v="0"/>
    <n v="0"/>
    <x v="0"/>
    <x v="0"/>
    <x v="2"/>
    <n v="0"/>
    <x v="5"/>
    <x v="1"/>
    <d v="1899-12-30T00:01:39"/>
    <d v="1899-12-30T00:01:39"/>
    <x v="0"/>
    <m/>
    <m/>
    <d v="1899-12-30T00:00:00"/>
    <d v="1899-12-30T00:31:10"/>
    <n v="2"/>
    <n v="-1.1458333333299597E-3"/>
    <n v="31.166666666668927"/>
    <x v="6"/>
    <x v="1"/>
  </r>
  <r>
    <x v="7"/>
    <s v="2025008519"/>
    <x v="0"/>
    <x v="1188"/>
    <s v="E6906LRC"/>
    <d v="2025-03-03T00:00:00"/>
    <x v="2"/>
    <s v="200225"/>
    <x v="44"/>
    <s v="PA"/>
    <x v="21"/>
    <x v="0"/>
    <d v="2025-03-03T00:00:00"/>
    <d v="1899-12-30T13:12:52"/>
    <d v="2025-03-03T00:00:00"/>
    <d v="1899-12-30T13:11:10"/>
    <d v="2025-03-03T00:00:00"/>
    <d v="1899-12-30T13:42:05"/>
    <x v="0"/>
    <x v="0"/>
    <s v="7022044188"/>
    <s v="FBO"/>
    <d v="1899-12-30T00:32:37"/>
    <x v="1012"/>
    <d v="1899-12-30T00:01:42"/>
    <s v="Granel"/>
    <s v="E001"/>
    <x v="2"/>
    <d v="1899-12-30T00:29:13"/>
    <d v="1899-12-30T00:30:55"/>
    <x v="6"/>
    <x v="6"/>
    <x v="2"/>
    <x v="0"/>
    <n v="0"/>
    <n v="0"/>
    <x v="0"/>
    <x v="0"/>
    <x v="2"/>
    <n v="0"/>
    <x v="5"/>
    <x v="1"/>
    <d v="1899-12-30T00:01:42"/>
    <d v="1899-12-30T00:01:42"/>
    <x v="0"/>
    <m/>
    <m/>
    <d v="1899-12-30T00:00:00"/>
    <d v="1899-12-30T00:29:13"/>
    <n v="2"/>
    <n v="-1.1805555555499669E-3"/>
    <n v="29.216666666663986"/>
    <x v="6"/>
    <x v="1"/>
  </r>
  <r>
    <x v="7"/>
    <s v="2025008499"/>
    <x v="0"/>
    <x v="1016"/>
    <s v="E8976JGF"/>
    <d v="2025-03-03T00:00:00"/>
    <x v="2"/>
    <s v="3264"/>
    <x v="36"/>
    <s v="PA"/>
    <x v="1"/>
    <x v="0"/>
    <d v="2025-03-03T00:00:00"/>
    <d v="1899-12-30T12:20:02"/>
    <d v="2025-03-03T00:00:00"/>
    <d v="1899-12-30T12:18:19"/>
    <d v="2025-03-03T00:00:00"/>
    <d v="1899-12-30T13:44:38"/>
    <x v="0"/>
    <x v="0"/>
    <s v="7022044189"/>
    <s v="EXW"/>
    <d v="1899-12-30T01:28:02"/>
    <x v="2919"/>
    <d v="1899-12-30T00:01:43"/>
    <s v="Granel"/>
    <s v="E001"/>
    <x v="1"/>
    <d v="1899-12-30T01:24:36"/>
    <d v="1899-12-30T01:26:19"/>
    <x v="13"/>
    <x v="6"/>
    <x v="2"/>
    <x v="2"/>
    <n v="0"/>
    <n v="0"/>
    <x v="0"/>
    <x v="2"/>
    <x v="2"/>
    <n v="0"/>
    <x v="5"/>
    <x v="0"/>
    <d v="1899-12-30T00:01:43"/>
    <d v="1899-12-30T00:01:43"/>
    <x v="0"/>
    <m/>
    <m/>
    <d v="1899-12-30T00:00:00"/>
    <d v="1899-12-30T01:24:36"/>
    <n v="2"/>
    <n v="-1.192129629630001E-3"/>
    <n v="84.599999999999952"/>
    <x v="6"/>
    <x v="0"/>
  </r>
  <r>
    <x v="7"/>
    <s v="2025008524"/>
    <x v="0"/>
    <x v="1045"/>
    <s v="E1376KSX"/>
    <d v="2025-03-03T00:00:00"/>
    <x v="2"/>
    <s v="3262"/>
    <x v="40"/>
    <s v="PA"/>
    <x v="0"/>
    <x v="0"/>
    <d v="2025-03-03T00:00:00"/>
    <d v="1899-12-30T13:21:56"/>
    <d v="2025-03-03T00:00:00"/>
    <d v="1899-12-30T13:20:16"/>
    <d v="2025-03-03T00:00:00"/>
    <d v="1899-12-30T13:51:25"/>
    <x v="0"/>
    <x v="0"/>
    <s v="7022044190"/>
    <s v="EXW"/>
    <d v="1899-12-30T00:32:49"/>
    <x v="1004"/>
    <d v="1899-12-30T00:01:40"/>
    <s v="Granel"/>
    <s v="E001"/>
    <x v="1"/>
    <d v="1899-12-30T00:29:29"/>
    <d v="1899-12-30T00:31:09"/>
    <x v="6"/>
    <x v="6"/>
    <x v="2"/>
    <x v="2"/>
    <n v="0"/>
    <n v="0"/>
    <x v="0"/>
    <x v="2"/>
    <x v="2"/>
    <n v="0"/>
    <x v="5"/>
    <x v="1"/>
    <d v="1899-12-30T00:01:40"/>
    <d v="1899-12-30T00:01:40"/>
    <x v="0"/>
    <m/>
    <m/>
    <d v="1899-12-30T00:00:00"/>
    <d v="1899-12-30T00:29:29"/>
    <n v="2"/>
    <n v="-1.1574074074099938E-3"/>
    <n v="29.483333333337676"/>
    <x v="6"/>
    <x v="1"/>
  </r>
  <r>
    <x v="7"/>
    <s v="2025008506"/>
    <x v="0"/>
    <x v="1037"/>
    <s v="E8077LMM"/>
    <d v="2025-03-03T00:00:00"/>
    <x v="2"/>
    <s v="3264"/>
    <x v="36"/>
    <s v="PA"/>
    <x v="1"/>
    <x v="0"/>
    <d v="2025-03-03T00:00:00"/>
    <d v="1899-12-30T12:39:12"/>
    <d v="2025-03-03T00:00:00"/>
    <d v="1899-12-30T12:37:29"/>
    <d v="2025-03-03T00:00:00"/>
    <d v="1899-12-30T13:53:26"/>
    <x v="0"/>
    <x v="0"/>
    <s v="7022044191"/>
    <s v="EXW"/>
    <d v="1899-12-30T01:17:40"/>
    <x v="2920"/>
    <d v="1899-12-30T00:01:43"/>
    <s v="Granel"/>
    <s v="E001"/>
    <x v="1"/>
    <d v="1899-12-30T01:14:14"/>
    <d v="1899-12-30T01:15:57"/>
    <x v="13"/>
    <x v="6"/>
    <x v="2"/>
    <x v="2"/>
    <n v="0"/>
    <n v="0"/>
    <x v="0"/>
    <x v="2"/>
    <x v="2"/>
    <n v="0"/>
    <x v="5"/>
    <x v="0"/>
    <d v="1899-12-30T00:01:43"/>
    <d v="1899-12-30T00:01:43"/>
    <x v="0"/>
    <m/>
    <m/>
    <d v="1899-12-30T00:00:00"/>
    <d v="1899-12-30T01:14:14"/>
    <n v="2"/>
    <n v="-1.192129629630001E-3"/>
    <n v="74.233333333339075"/>
    <x v="6"/>
    <x v="0"/>
  </r>
  <r>
    <x v="7"/>
    <s v="2025008525"/>
    <x v="0"/>
    <x v="1169"/>
    <s v="E0561JXG"/>
    <d v="2025-03-03T00:00:00"/>
    <x v="2"/>
    <s v="3262"/>
    <x v="40"/>
    <s v="PA"/>
    <x v="0"/>
    <x v="0"/>
    <d v="2025-03-03T00:00:00"/>
    <d v="1899-12-30T13:23:55"/>
    <d v="2025-03-03T00:00:00"/>
    <d v="1899-12-30T13:22:17"/>
    <d v="2025-03-03T00:00:00"/>
    <d v="1899-12-30T14:04:50"/>
    <x v="0"/>
    <x v="0"/>
    <s v="7022044192"/>
    <s v="FBO"/>
    <d v="1899-12-30T00:44:11"/>
    <x v="962"/>
    <d v="1899-12-30T00:01:38"/>
    <s v="Granel"/>
    <s v="E001"/>
    <x v="2"/>
    <d v="1899-12-30T00:40:55"/>
    <d v="1899-12-30T00:42:33"/>
    <x v="6"/>
    <x v="6"/>
    <x v="2"/>
    <x v="2"/>
    <n v="0"/>
    <n v="0"/>
    <x v="0"/>
    <x v="2"/>
    <x v="2"/>
    <n v="0"/>
    <x v="5"/>
    <x v="1"/>
    <d v="1899-12-30T00:01:38"/>
    <d v="1899-12-30T00:01:38"/>
    <x v="0"/>
    <m/>
    <m/>
    <d v="1899-12-30T00:00:00"/>
    <d v="1899-12-30T00:40:55"/>
    <n v="2"/>
    <n v="-1.1342592592600287E-3"/>
    <n v="40.916666666663893"/>
    <x v="7"/>
    <x v="1"/>
  </r>
  <r>
    <x v="7"/>
    <s v="2025008532"/>
    <x v="0"/>
    <x v="1196"/>
    <m/>
    <d v="2025-03-03T00:00:00"/>
    <x v="2"/>
    <s v="3282"/>
    <x v="42"/>
    <s v="PA"/>
    <x v="2"/>
    <x v="0"/>
    <d v="2025-03-03T00:00:00"/>
    <d v="1899-12-30T13:33:23"/>
    <d v="2025-03-03T00:00:00"/>
    <d v="1899-12-30T13:31:41"/>
    <d v="2025-03-03T00:00:00"/>
    <d v="1899-12-30T14:14:00"/>
    <x v="0"/>
    <x v="0"/>
    <s v="7022044193"/>
    <s v="FBO"/>
    <d v="1899-12-30T00:44:01"/>
    <x v="2921"/>
    <d v="1899-12-30T00:01:42"/>
    <s v="Ensacado"/>
    <s v="E002"/>
    <x v="2"/>
    <d v="1899-12-30T00:40:37"/>
    <d v="1899-12-30T00:42:19"/>
    <x v="6"/>
    <x v="6"/>
    <x v="2"/>
    <x v="1"/>
    <n v="0"/>
    <n v="0"/>
    <x v="0"/>
    <x v="1"/>
    <x v="2"/>
    <n v="0"/>
    <x v="5"/>
    <x v="1"/>
    <d v="1899-12-30T00:01:42"/>
    <d v="1899-12-30T00:01:42"/>
    <x v="0"/>
    <m/>
    <m/>
    <d v="1899-12-30T00:00:00"/>
    <d v="1899-12-30T00:40:37"/>
    <n v="2"/>
    <n v="-1.1805555555599589E-3"/>
    <n v="40.616666666668806"/>
    <x v="7"/>
    <x v="1"/>
  </r>
  <r>
    <x v="7"/>
    <s v="2025008520"/>
    <x v="0"/>
    <x v="1151"/>
    <s v="E5811MHB"/>
    <d v="2025-03-03T00:00:00"/>
    <x v="2"/>
    <s v="3264"/>
    <x v="36"/>
    <s v="PA"/>
    <x v="1"/>
    <x v="0"/>
    <d v="2025-03-03T00:00:00"/>
    <d v="1899-12-30T13:13:45"/>
    <d v="2025-03-03T00:00:00"/>
    <d v="1899-12-30T13:12:03"/>
    <d v="2025-03-03T00:00:00"/>
    <d v="1899-12-30T14:14:50"/>
    <x v="0"/>
    <x v="0"/>
    <s v="7022044194"/>
    <s v="FBO"/>
    <d v="1899-12-30T01:04:29"/>
    <x v="899"/>
    <d v="1899-12-30T00:01:42"/>
    <s v="Granel"/>
    <s v="E001"/>
    <x v="2"/>
    <d v="1899-12-30T01:01:05"/>
    <d v="1899-12-30T01:02:47"/>
    <x v="6"/>
    <x v="6"/>
    <x v="2"/>
    <x v="2"/>
    <n v="0"/>
    <n v="0"/>
    <x v="0"/>
    <x v="2"/>
    <x v="2"/>
    <n v="0"/>
    <x v="5"/>
    <x v="0"/>
    <d v="1899-12-30T00:01:42"/>
    <d v="1899-12-30T00:01:42"/>
    <x v="0"/>
    <m/>
    <m/>
    <d v="1899-12-30T00:00:00"/>
    <d v="1899-12-30T01:01:05"/>
    <n v="2"/>
    <n v="-1.1805555555599589E-3"/>
    <n v="61.083333333331261"/>
    <x v="7"/>
    <x v="0"/>
  </r>
  <r>
    <x v="7"/>
    <s v="2025008550"/>
    <x v="0"/>
    <x v="1174"/>
    <s v="E3975CCV"/>
    <d v="2025-03-03T00:00:00"/>
    <x v="2"/>
    <s v="200225"/>
    <x v="44"/>
    <s v="PA"/>
    <x v="21"/>
    <x v="0"/>
    <d v="2025-03-03T00:00:00"/>
    <d v="1899-12-30T14:02:55"/>
    <d v="2025-03-03T00:00:00"/>
    <d v="1899-12-30T14:01:11"/>
    <d v="2025-03-03T00:00:00"/>
    <d v="1899-12-30T14:22:58"/>
    <x v="0"/>
    <x v="0"/>
    <s v="7022044195"/>
    <s v="FBO"/>
    <d v="1899-12-30T00:23:31"/>
    <x v="321"/>
    <d v="1899-12-30T00:01:44"/>
    <s v="Granel"/>
    <s v="E001"/>
    <x v="2"/>
    <d v="1899-12-30T00:20:03"/>
    <d v="1899-12-30T00:21:47"/>
    <x v="14"/>
    <x v="6"/>
    <x v="2"/>
    <x v="0"/>
    <n v="0"/>
    <n v="0"/>
    <x v="0"/>
    <x v="0"/>
    <x v="2"/>
    <n v="0"/>
    <x v="5"/>
    <x v="1"/>
    <d v="1899-12-30T00:01:44"/>
    <d v="1899-12-30T00:01:44"/>
    <x v="0"/>
    <m/>
    <m/>
    <d v="1899-12-30T00:00:00"/>
    <d v="1899-12-30T00:20:03"/>
    <n v="2"/>
    <n v="-1.2037037037100351E-3"/>
    <n v="20.049999999998338"/>
    <x v="7"/>
    <x v="1"/>
  </r>
  <r>
    <x v="7"/>
    <s v="2025008539"/>
    <x v="0"/>
    <x v="1211"/>
    <s v="E0224LYB"/>
    <d v="2025-03-03T00:00:00"/>
    <x v="2"/>
    <s v="3262"/>
    <x v="40"/>
    <s v="PA"/>
    <x v="0"/>
    <x v="0"/>
    <d v="2025-03-03T00:00:00"/>
    <d v="1899-12-30T13:41:17"/>
    <d v="2025-03-03T00:00:00"/>
    <d v="1899-12-30T13:39:34"/>
    <d v="2025-03-03T00:00:00"/>
    <d v="1899-12-30T14:24:04"/>
    <x v="0"/>
    <x v="0"/>
    <s v="7022044196"/>
    <s v="FBO"/>
    <d v="1899-12-30T00:46:13"/>
    <x v="471"/>
    <d v="1899-12-30T00:01:43"/>
    <s v="Granel"/>
    <s v="E001"/>
    <x v="2"/>
    <d v="1899-12-30T00:42:47"/>
    <d v="1899-12-30T00:44:30"/>
    <x v="6"/>
    <x v="6"/>
    <x v="2"/>
    <x v="2"/>
    <n v="0"/>
    <n v="0"/>
    <x v="0"/>
    <x v="2"/>
    <x v="2"/>
    <n v="0"/>
    <x v="5"/>
    <x v="1"/>
    <d v="1899-12-30T00:01:43"/>
    <d v="1899-12-30T00:01:43"/>
    <x v="0"/>
    <m/>
    <m/>
    <d v="1899-12-30T00:00:00"/>
    <d v="1899-12-30T00:42:47"/>
    <n v="2"/>
    <n v="-1.192129629630001E-3"/>
    <n v="42.783333333336074"/>
    <x v="7"/>
    <x v="1"/>
  </r>
  <r>
    <x v="7"/>
    <s v="2025008523"/>
    <x v="0"/>
    <x v="1100"/>
    <s v="E5260KKG"/>
    <d v="2025-03-03T00:00:00"/>
    <x v="2"/>
    <s v="3264"/>
    <x v="36"/>
    <s v="PA"/>
    <x v="1"/>
    <x v="0"/>
    <d v="2025-03-03T00:00:00"/>
    <d v="1899-12-30T13:21:23"/>
    <d v="2025-03-03T00:00:00"/>
    <d v="1899-12-30T13:19:41"/>
    <d v="2025-03-03T00:00:00"/>
    <d v="1899-12-30T14:26:35"/>
    <x v="0"/>
    <x v="0"/>
    <s v="7022044197"/>
    <s v="FBO"/>
    <d v="1899-12-30T01:08:36"/>
    <x v="2922"/>
    <d v="1899-12-30T00:01:42"/>
    <s v="Granel"/>
    <s v="E001"/>
    <x v="2"/>
    <d v="1899-12-30T01:05:12"/>
    <d v="1899-12-30T01:06:54"/>
    <x v="6"/>
    <x v="6"/>
    <x v="2"/>
    <x v="2"/>
    <n v="0"/>
    <n v="0"/>
    <x v="0"/>
    <x v="2"/>
    <x v="2"/>
    <n v="0"/>
    <x v="5"/>
    <x v="0"/>
    <d v="1899-12-30T00:01:42"/>
    <d v="1899-12-30T00:01:42"/>
    <x v="0"/>
    <m/>
    <m/>
    <d v="1899-12-30T00:00:00"/>
    <d v="1899-12-30T01:05:12"/>
    <n v="2"/>
    <n v="-1.180555555550078E-3"/>
    <n v="65.200000000003158"/>
    <x v="7"/>
    <x v="0"/>
  </r>
  <r>
    <x v="7"/>
    <s v="2025008540"/>
    <x v="0"/>
    <x v="1090"/>
    <s v="E8263KDM"/>
    <d v="2025-03-03T00:00:00"/>
    <x v="2"/>
    <s v="3264"/>
    <x v="36"/>
    <s v="PA"/>
    <x v="1"/>
    <x v="0"/>
    <d v="2025-03-03T00:00:00"/>
    <d v="1899-12-30T13:41:50"/>
    <d v="2025-03-03T00:00:00"/>
    <d v="1899-12-30T13:40:09"/>
    <d v="2025-03-03T00:00:00"/>
    <d v="1899-12-30T14:33:05"/>
    <x v="0"/>
    <x v="0"/>
    <s v="7022044198"/>
    <s v="FBO"/>
    <d v="1899-12-30T00:54:37"/>
    <x v="2923"/>
    <d v="1899-12-30T00:01:41"/>
    <s v="Granel"/>
    <s v="E001"/>
    <x v="2"/>
    <d v="1899-12-30T00:51:15"/>
    <d v="1899-12-30T00:52:56"/>
    <x v="6"/>
    <x v="6"/>
    <x v="2"/>
    <x v="2"/>
    <n v="0"/>
    <n v="0"/>
    <x v="0"/>
    <x v="2"/>
    <x v="2"/>
    <n v="0"/>
    <x v="5"/>
    <x v="0"/>
    <d v="1899-12-30T00:01:41"/>
    <d v="1899-12-30T00:01:41"/>
    <x v="0"/>
    <m/>
    <m/>
    <d v="1899-12-30T00:00:00"/>
    <d v="1899-12-30T00:51:15"/>
    <n v="2"/>
    <n v="-1.1689814814800359E-3"/>
    <n v="51.250000000003212"/>
    <x v="7"/>
    <x v="0"/>
  </r>
  <r>
    <x v="7"/>
    <s v="2025008543"/>
    <x v="0"/>
    <x v="1197"/>
    <s v="E6099JTB"/>
    <d v="2025-03-03T00:00:00"/>
    <x v="2"/>
    <s v="3283"/>
    <x v="37"/>
    <s v="PA"/>
    <x v="2"/>
    <x v="0"/>
    <d v="2025-03-03T00:00:00"/>
    <d v="1899-12-30T13:43:52"/>
    <d v="2025-03-03T00:00:00"/>
    <d v="1899-12-30T13:42:10"/>
    <d v="2025-03-03T00:00:00"/>
    <d v="1899-12-30T14:33:46"/>
    <x v="0"/>
    <x v="0"/>
    <s v="7022044199"/>
    <s v="EXW"/>
    <d v="1899-12-30T00:53:18"/>
    <x v="2924"/>
    <d v="1899-12-30T00:01:42"/>
    <s v="Ensacado"/>
    <s v="E002"/>
    <x v="1"/>
    <d v="1899-12-30T00:49:54"/>
    <d v="1899-12-30T00:51:36"/>
    <x v="6"/>
    <x v="6"/>
    <x v="2"/>
    <x v="1"/>
    <n v="0"/>
    <n v="0"/>
    <x v="0"/>
    <x v="1"/>
    <x v="2"/>
    <n v="0"/>
    <x v="5"/>
    <x v="0"/>
    <d v="1899-12-30T00:01:42"/>
    <d v="1899-12-30T00:01:42"/>
    <x v="0"/>
    <m/>
    <m/>
    <d v="1899-12-30T00:00:00"/>
    <d v="1899-12-30T00:49:54"/>
    <n v="2"/>
    <n v="-1.1805555555599589E-3"/>
    <n v="49.90000000000316"/>
    <x v="7"/>
    <x v="0"/>
  </r>
  <r>
    <x v="7"/>
    <s v="2025008555"/>
    <x v="0"/>
    <x v="1173"/>
    <m/>
    <d v="2025-03-03T00:00:00"/>
    <x v="2"/>
    <s v="200225"/>
    <x v="44"/>
    <s v="PA"/>
    <x v="21"/>
    <x v="0"/>
    <d v="2025-03-03T00:00:00"/>
    <d v="1899-12-30T14:19:16"/>
    <d v="2025-03-03T00:00:00"/>
    <d v="1899-12-30T14:17:34"/>
    <d v="2025-03-03T00:00:00"/>
    <d v="1899-12-30T14:35:55"/>
    <x v="0"/>
    <x v="0"/>
    <s v="7022044200"/>
    <s v="FBO"/>
    <d v="1899-12-30T00:20:03"/>
    <x v="2925"/>
    <d v="1899-12-30T00:01:42"/>
    <s v="Granel"/>
    <s v="E001"/>
    <x v="2"/>
    <d v="1899-12-30T00:16:39"/>
    <d v="1899-12-30T00:18:21"/>
    <x v="14"/>
    <x v="6"/>
    <x v="2"/>
    <x v="0"/>
    <n v="0"/>
    <n v="0"/>
    <x v="0"/>
    <x v="0"/>
    <x v="2"/>
    <n v="0"/>
    <x v="5"/>
    <x v="1"/>
    <d v="1899-12-30T00:01:42"/>
    <d v="1899-12-30T00:01:42"/>
    <x v="0"/>
    <m/>
    <m/>
    <d v="1899-12-30T00:00:00"/>
    <d v="1899-12-30T00:16:39"/>
    <n v="2"/>
    <n v="-1.1805555555499669E-3"/>
    <n v="16.650000000000045"/>
    <x v="7"/>
    <x v="1"/>
  </r>
  <r>
    <x v="7"/>
    <s v="2025008553"/>
    <x v="0"/>
    <x v="1153"/>
    <s v="E1617MGZ"/>
    <d v="2025-03-03T00:00:00"/>
    <x v="2"/>
    <s v="3269"/>
    <x v="35"/>
    <s v="PA"/>
    <x v="6"/>
    <x v="0"/>
    <d v="2025-03-03T00:00:00"/>
    <d v="1899-12-30T14:13:07"/>
    <d v="2025-03-03T00:00:00"/>
    <d v="1899-12-30T14:11:25"/>
    <d v="2025-03-03T00:00:00"/>
    <d v="1899-12-30T14:51:41"/>
    <x v="0"/>
    <x v="0"/>
    <s v="7022044201"/>
    <s v="FBO"/>
    <d v="1899-12-30T00:41:58"/>
    <x v="2926"/>
    <d v="1899-12-30T00:01:42"/>
    <s v="Granel"/>
    <s v="E001"/>
    <x v="2"/>
    <d v="1899-12-30T00:38:34"/>
    <d v="1899-12-30T00:40:16"/>
    <x v="14"/>
    <x v="6"/>
    <x v="2"/>
    <x v="2"/>
    <n v="0"/>
    <n v="0"/>
    <x v="0"/>
    <x v="2"/>
    <x v="2"/>
    <n v="0"/>
    <x v="5"/>
    <x v="1"/>
    <d v="1899-12-30T00:01:42"/>
    <d v="1899-12-30T00:01:42"/>
    <x v="0"/>
    <m/>
    <m/>
    <d v="1899-12-30T00:00:00"/>
    <d v="1899-12-30T00:38:34"/>
    <n v="2"/>
    <n v="-1.18055555556007E-3"/>
    <n v="38.566666666670244"/>
    <x v="7"/>
    <x v="1"/>
  </r>
  <r>
    <x v="7"/>
    <s v="2025008559"/>
    <x v="0"/>
    <x v="1170"/>
    <s v="E0019FGD"/>
    <d v="2025-03-03T00:00:00"/>
    <x v="2"/>
    <s v="200225"/>
    <x v="44"/>
    <s v="PA"/>
    <x v="21"/>
    <x v="0"/>
    <d v="2025-03-03T00:00:00"/>
    <d v="1899-12-30T14:38:17"/>
    <d v="2025-03-03T00:00:00"/>
    <d v="1899-12-30T14:36:35"/>
    <d v="2025-03-03T00:00:00"/>
    <d v="1899-12-30T14:54:22"/>
    <x v="0"/>
    <x v="0"/>
    <s v="7022044202"/>
    <s v="FBO"/>
    <d v="1899-12-30T00:19:29"/>
    <x v="644"/>
    <d v="1899-12-30T00:01:42"/>
    <s v="Granel"/>
    <s v="E001"/>
    <x v="2"/>
    <d v="1899-12-30T00:16:05"/>
    <d v="1899-12-30T00:17:47"/>
    <x v="14"/>
    <x v="6"/>
    <x v="2"/>
    <x v="0"/>
    <n v="0"/>
    <n v="0"/>
    <x v="0"/>
    <x v="0"/>
    <x v="2"/>
    <n v="0"/>
    <x v="5"/>
    <x v="1"/>
    <d v="1899-12-30T00:01:42"/>
    <d v="1899-12-30T00:01:42"/>
    <x v="0"/>
    <m/>
    <m/>
    <d v="1899-12-30T00:00:00"/>
    <d v="1899-12-30T00:16:05"/>
    <n v="2"/>
    <n v="-1.180555555550078E-3"/>
    <n v="16.083333333331105"/>
    <x v="7"/>
    <x v="1"/>
  </r>
  <r>
    <x v="7"/>
    <s v="2025008556"/>
    <x v="0"/>
    <x v="1186"/>
    <s v="E5043DXJ"/>
    <d v="2025-03-03T00:00:00"/>
    <x v="2"/>
    <s v="3269"/>
    <x v="35"/>
    <s v="PA"/>
    <x v="6"/>
    <x v="0"/>
    <d v="2025-03-03T00:00:00"/>
    <d v="1899-12-30T14:19:24"/>
    <d v="2025-03-03T00:00:00"/>
    <d v="1899-12-30T14:17:42"/>
    <d v="2025-03-03T00:00:00"/>
    <d v="1899-12-30T14:59:26"/>
    <x v="0"/>
    <x v="0"/>
    <s v="7022044203"/>
    <s v="FBO"/>
    <d v="1899-12-30T00:43:26"/>
    <x v="2727"/>
    <d v="1899-12-30T00:01:42"/>
    <s v="Granel"/>
    <s v="E001"/>
    <x v="2"/>
    <d v="1899-12-30T00:40:02"/>
    <d v="1899-12-30T00:41:44"/>
    <x v="14"/>
    <x v="6"/>
    <x v="2"/>
    <x v="2"/>
    <n v="0"/>
    <n v="0"/>
    <x v="0"/>
    <x v="2"/>
    <x v="2"/>
    <n v="0"/>
    <x v="5"/>
    <x v="1"/>
    <d v="1899-12-30T00:01:42"/>
    <d v="1899-12-30T00:01:42"/>
    <x v="0"/>
    <m/>
    <m/>
    <d v="1899-12-30T00:00:00"/>
    <d v="1899-12-30T00:40:02"/>
    <n v="2"/>
    <n v="-1.18055555556007E-3"/>
    <n v="40.033333333324777"/>
    <x v="7"/>
    <x v="1"/>
  </r>
  <r>
    <x v="7"/>
    <s v="2025008558"/>
    <x v="0"/>
    <x v="1062"/>
    <s v="E9561JJR"/>
    <d v="2025-03-03T00:00:00"/>
    <x v="2"/>
    <s v="3282"/>
    <x v="42"/>
    <s v="PA"/>
    <x v="3"/>
    <x v="0"/>
    <d v="2025-03-03T00:00:00"/>
    <d v="1899-12-30T14:37:51"/>
    <d v="2025-03-03T00:00:00"/>
    <d v="1899-12-30T19:06:00"/>
    <d v="2025-03-03T00:00:00"/>
    <d v="1899-12-30T15:05:06"/>
    <x v="199"/>
    <x v="26"/>
    <s v="7022044204"/>
    <s v="EXW"/>
    <d v="1899-12-30T08:29:03"/>
    <x v="2927"/>
    <d v="1899-12-30T04:28:09"/>
    <s v="Ensacado"/>
    <s v="E002"/>
    <x v="1"/>
    <d v="1899-12-30T00:27:15"/>
    <n v="-0.16729166666665995"/>
    <x v="14"/>
    <x v="6"/>
    <x v="2"/>
    <x v="1"/>
    <n v="0"/>
    <n v="0"/>
    <x v="0"/>
    <x v="1"/>
    <x v="2"/>
    <n v="0"/>
    <x v="5"/>
    <x v="1"/>
    <d v="1899-12-30T04:28:09"/>
    <d v="1899-12-30T03:30:09"/>
    <x v="1"/>
    <m/>
    <m/>
    <d v="1899-12-30T00:00:00"/>
    <d v="1899-12-30T00:27:15"/>
    <n v="2"/>
    <d v="1899-12-30T04:28:09"/>
    <n v="27.249999999998344"/>
    <x v="14"/>
    <x v="1"/>
  </r>
  <r>
    <x v="7"/>
    <s v="2025008544"/>
    <x v="0"/>
    <x v="1085"/>
    <s v="E2589JTB"/>
    <d v="2025-03-03T00:00:00"/>
    <x v="2"/>
    <s v="3264"/>
    <x v="36"/>
    <s v="PA"/>
    <x v="1"/>
    <x v="0"/>
    <d v="2025-03-03T00:00:00"/>
    <d v="1899-12-30T13:46:41"/>
    <d v="2025-03-03T00:00:00"/>
    <d v="1899-12-30T13:44:58"/>
    <d v="2025-03-03T00:00:00"/>
    <d v="1899-12-30T15:10:28"/>
    <x v="0"/>
    <x v="0"/>
    <s v="7022044205"/>
    <s v="FBO"/>
    <d v="1899-12-30T01:27:13"/>
    <x v="2928"/>
    <d v="1899-12-30T00:01:43"/>
    <s v="Granel"/>
    <s v="E001"/>
    <x v="2"/>
    <d v="1899-12-30T01:23:47"/>
    <d v="1899-12-30T01:25:30"/>
    <x v="6"/>
    <x v="6"/>
    <x v="2"/>
    <x v="2"/>
    <n v="0"/>
    <n v="0"/>
    <x v="0"/>
    <x v="2"/>
    <x v="2"/>
    <n v="0"/>
    <x v="5"/>
    <x v="0"/>
    <d v="1899-12-30T00:01:43"/>
    <d v="1899-12-30T00:01:43"/>
    <x v="0"/>
    <m/>
    <m/>
    <d v="1899-12-30T00:00:00"/>
    <d v="1899-12-30T01:23:47"/>
    <n v="2"/>
    <n v="-1.192129629630001E-3"/>
    <n v="83.783333333332735"/>
    <x v="14"/>
    <x v="0"/>
  </r>
  <r>
    <x v="7"/>
    <s v="2025008567"/>
    <x v="0"/>
    <x v="1171"/>
    <s v="E6823FDR"/>
    <d v="2025-03-03T00:00:00"/>
    <x v="2"/>
    <s v="200225"/>
    <x v="44"/>
    <s v="PA"/>
    <x v="21"/>
    <x v="0"/>
    <d v="2025-03-03T00:00:00"/>
    <d v="1899-12-30T15:00:49"/>
    <d v="2025-03-03T00:00:00"/>
    <d v="1899-12-30T14:59:06"/>
    <d v="2025-03-03T00:00:00"/>
    <d v="1899-12-30T15:16:56"/>
    <x v="0"/>
    <x v="0"/>
    <s v="7022044206"/>
    <s v="FBO"/>
    <d v="1899-12-30T00:19:33"/>
    <x v="2929"/>
    <d v="1899-12-30T00:01:43"/>
    <s v="Granel"/>
    <s v="E001"/>
    <x v="2"/>
    <d v="1899-12-30T00:16:07"/>
    <d v="1899-12-30T00:17:50"/>
    <x v="10"/>
    <x v="6"/>
    <x v="2"/>
    <x v="0"/>
    <n v="0"/>
    <n v="0"/>
    <x v="0"/>
    <x v="0"/>
    <x v="2"/>
    <n v="0"/>
    <x v="5"/>
    <x v="1"/>
    <d v="1899-12-30T00:01:43"/>
    <d v="1899-12-30T00:01:43"/>
    <x v="0"/>
    <m/>
    <m/>
    <d v="1899-12-30T00:00:00"/>
    <d v="1899-12-30T00:16:07"/>
    <n v="2"/>
    <n v="-1.192129629630001E-3"/>
    <n v="16.116666666667214"/>
    <x v="14"/>
    <x v="1"/>
  </r>
  <r>
    <x v="7"/>
    <s v="2025008561"/>
    <x v="0"/>
    <x v="1156"/>
    <s v="E1459JJZ"/>
    <d v="2025-03-03T00:00:00"/>
    <x v="2"/>
    <s v="3269"/>
    <x v="35"/>
    <s v="PA"/>
    <x v="6"/>
    <x v="0"/>
    <d v="2025-03-03T00:00:00"/>
    <d v="1899-12-30T14:43:17"/>
    <d v="2025-03-03T00:00:00"/>
    <d v="1899-12-30T14:41:35"/>
    <d v="2025-03-03T00:00:00"/>
    <d v="1899-12-30T15:18:57"/>
    <x v="0"/>
    <x v="0"/>
    <s v="7022044207"/>
    <s v="FBO"/>
    <d v="1899-12-30T00:39:04"/>
    <x v="2930"/>
    <d v="1899-12-30T00:01:42"/>
    <s v="Granel"/>
    <s v="E001"/>
    <x v="2"/>
    <d v="1899-12-30T00:35:40"/>
    <d v="1899-12-30T00:37:22"/>
    <x v="14"/>
    <x v="6"/>
    <x v="2"/>
    <x v="2"/>
    <n v="0"/>
    <n v="0"/>
    <x v="0"/>
    <x v="2"/>
    <x v="2"/>
    <n v="0"/>
    <x v="5"/>
    <x v="1"/>
    <d v="1899-12-30T00:01:42"/>
    <d v="1899-12-30T00:01:42"/>
    <x v="0"/>
    <m/>
    <m/>
    <d v="1899-12-30T00:00:00"/>
    <d v="1899-12-30T00:35:40"/>
    <n v="2"/>
    <n v="-1.180555555550078E-3"/>
    <n v="35.666666666668668"/>
    <x v="14"/>
    <x v="1"/>
  </r>
  <r>
    <x v="7"/>
    <s v="2025008560"/>
    <x v="0"/>
    <x v="1177"/>
    <s v="E0699MTL"/>
    <d v="2025-03-03T00:00:00"/>
    <x v="2"/>
    <s v="3283"/>
    <x v="37"/>
    <s v="PA"/>
    <x v="2"/>
    <x v="0"/>
    <d v="2025-03-03T00:00:00"/>
    <d v="1899-12-30T14:41:59"/>
    <d v="2025-03-03T00:00:00"/>
    <d v="1899-12-30T14:40:19"/>
    <d v="2025-03-03T00:00:00"/>
    <d v="1899-12-30T15:22:30"/>
    <x v="0"/>
    <x v="0"/>
    <s v="7022044208"/>
    <s v="EXW"/>
    <d v="1899-12-30T00:43:51"/>
    <x v="1812"/>
    <d v="1899-12-30T00:01:40"/>
    <s v="Ensacado"/>
    <s v="E002"/>
    <x v="1"/>
    <d v="1899-12-30T00:40:31"/>
    <d v="1899-12-30T00:42:11"/>
    <x v="14"/>
    <x v="6"/>
    <x v="2"/>
    <x v="1"/>
    <n v="0"/>
    <n v="0"/>
    <x v="0"/>
    <x v="1"/>
    <x v="2"/>
    <n v="0"/>
    <x v="5"/>
    <x v="1"/>
    <d v="1899-12-30T00:01:40"/>
    <d v="1899-12-30T00:01:40"/>
    <x v="0"/>
    <m/>
    <m/>
    <d v="1899-12-30T00:00:00"/>
    <d v="1899-12-30T00:40:31"/>
    <n v="2"/>
    <n v="-1.1574074074099938E-3"/>
    <n v="40.516666666660797"/>
    <x v="14"/>
    <x v="1"/>
  </r>
  <r>
    <x v="7"/>
    <s v="2025008568"/>
    <x v="0"/>
    <x v="1021"/>
    <s v="E0721JRZ"/>
    <d v="2025-03-03T00:00:00"/>
    <x v="2"/>
    <s v="3269"/>
    <x v="35"/>
    <s v="PA"/>
    <x v="6"/>
    <x v="0"/>
    <d v="2025-03-03T00:00:00"/>
    <d v="1899-12-30T15:01:15"/>
    <d v="2025-03-03T00:00:00"/>
    <d v="1899-12-30T14:59:31"/>
    <d v="2025-03-03T00:00:00"/>
    <d v="1899-12-30T15:32:47"/>
    <x v="0"/>
    <x v="0"/>
    <s v="7022044209"/>
    <s v="EXW"/>
    <d v="1899-12-30T00:35:00"/>
    <x v="480"/>
    <d v="1899-12-30T00:01:44"/>
    <s v="Granel"/>
    <s v="E001"/>
    <x v="1"/>
    <d v="1899-12-30T00:31:32"/>
    <d v="1899-12-30T00:33:16"/>
    <x v="10"/>
    <x v="6"/>
    <x v="2"/>
    <x v="2"/>
    <n v="0"/>
    <n v="0"/>
    <x v="0"/>
    <x v="2"/>
    <x v="2"/>
    <n v="0"/>
    <x v="5"/>
    <x v="1"/>
    <d v="1899-12-30T00:01:44"/>
    <d v="1899-12-30T00:01:44"/>
    <x v="0"/>
    <m/>
    <m/>
    <d v="1899-12-30T00:00:00"/>
    <d v="1899-12-30T00:31:32"/>
    <n v="2"/>
    <n v="-1.2037037037100351E-3"/>
    <n v="31.533333333321529"/>
    <x v="14"/>
    <x v="1"/>
  </r>
  <r>
    <x v="7"/>
    <s v="2025008564"/>
    <x v="0"/>
    <x v="1212"/>
    <s v="E7845JWW"/>
    <d v="2025-03-03T00:00:00"/>
    <x v="2"/>
    <s v="3283"/>
    <x v="37"/>
    <s v="PA"/>
    <x v="2"/>
    <x v="0"/>
    <d v="2025-03-03T00:00:00"/>
    <d v="1899-12-30T14:51:18"/>
    <d v="2025-03-03T00:00:00"/>
    <d v="1899-12-30T14:49:35"/>
    <d v="2025-03-03T00:00:00"/>
    <d v="1899-12-30T15:35:23"/>
    <x v="0"/>
    <x v="0"/>
    <s v="7022044210"/>
    <s v="FBO"/>
    <d v="1899-12-30T00:47:31"/>
    <x v="334"/>
    <d v="1899-12-30T00:01:43"/>
    <s v="Ensacado"/>
    <s v="E002"/>
    <x v="2"/>
    <d v="1899-12-30T00:44:05"/>
    <d v="1899-12-30T00:45:48"/>
    <x v="14"/>
    <x v="6"/>
    <x v="2"/>
    <x v="1"/>
    <n v="0"/>
    <n v="0"/>
    <x v="0"/>
    <x v="1"/>
    <x v="2"/>
    <n v="0"/>
    <x v="5"/>
    <x v="1"/>
    <d v="1899-12-30T00:01:43"/>
    <d v="1899-12-30T00:01:43"/>
    <x v="0"/>
    <m/>
    <m/>
    <d v="1899-12-30T00:00:00"/>
    <d v="1899-12-30T00:44:05"/>
    <n v="2"/>
    <n v="-1.192129629630001E-3"/>
    <n v="44.083333333339318"/>
    <x v="14"/>
    <x v="1"/>
  </r>
  <r>
    <x v="7"/>
    <s v="2025008569"/>
    <x v="0"/>
    <x v="1055"/>
    <s v="E5813KFK"/>
    <d v="2025-03-03T00:00:00"/>
    <x v="2"/>
    <s v="3264"/>
    <x v="36"/>
    <s v="PA"/>
    <x v="1"/>
    <x v="0"/>
    <d v="2025-03-03T00:00:00"/>
    <d v="1899-12-30T15:06:00"/>
    <d v="2025-03-03T00:00:00"/>
    <d v="1899-12-30T15:04:22"/>
    <d v="2025-03-03T00:00:00"/>
    <d v="1899-12-30T15:38:34"/>
    <x v="0"/>
    <x v="0"/>
    <s v="7022044211"/>
    <s v="FBO"/>
    <d v="1899-12-30T00:35:50"/>
    <x v="90"/>
    <d v="1899-12-30T00:01:38"/>
    <s v="Granel"/>
    <s v="E001"/>
    <x v="2"/>
    <d v="1899-12-30T00:32:34"/>
    <d v="1899-12-30T00:34:12"/>
    <x v="10"/>
    <x v="6"/>
    <x v="2"/>
    <x v="2"/>
    <n v="0"/>
    <n v="0"/>
    <x v="0"/>
    <x v="2"/>
    <x v="2"/>
    <n v="0"/>
    <x v="5"/>
    <x v="1"/>
    <d v="1899-12-30T00:01:38"/>
    <d v="1899-12-30T00:01:38"/>
    <x v="0"/>
    <m/>
    <m/>
    <d v="1899-12-30T00:00:00"/>
    <d v="1899-12-30T00:32:34"/>
    <n v="2"/>
    <n v="-1.1342592592600287E-3"/>
    <n v="32.566666666665625"/>
    <x v="14"/>
    <x v="1"/>
  </r>
  <r>
    <x v="7"/>
    <s v="2025008566"/>
    <x v="0"/>
    <x v="1020"/>
    <s v="E6688FFY"/>
    <d v="2025-03-03T00:00:00"/>
    <x v="2"/>
    <s v="3282"/>
    <x v="42"/>
    <s v="PA"/>
    <x v="2"/>
    <x v="0"/>
    <d v="2025-03-03T00:00:00"/>
    <d v="1899-12-30T14:57:46"/>
    <d v="2025-03-03T00:00:00"/>
    <d v="1899-12-30T14:56:04"/>
    <d v="2025-03-03T00:00:00"/>
    <d v="1899-12-30T15:39:14"/>
    <x v="0"/>
    <x v="0"/>
    <s v="7022044212"/>
    <s v="FBO"/>
    <d v="1899-12-30T00:44:52"/>
    <x v="1116"/>
    <d v="1899-12-30T00:01:42"/>
    <s v="Ensacado"/>
    <s v="E002"/>
    <x v="2"/>
    <d v="1899-12-30T00:41:28"/>
    <d v="1899-12-30T00:43:10"/>
    <x v="14"/>
    <x v="6"/>
    <x v="2"/>
    <x v="1"/>
    <n v="0"/>
    <n v="0"/>
    <x v="0"/>
    <x v="1"/>
    <x v="2"/>
    <n v="0"/>
    <x v="5"/>
    <x v="1"/>
    <d v="1899-12-30T00:01:42"/>
    <d v="1899-12-30T00:01:42"/>
    <x v="0"/>
    <m/>
    <m/>
    <d v="1899-12-30T00:00:00"/>
    <d v="1899-12-30T00:41:28"/>
    <n v="2"/>
    <n v="-1.1805555555499669E-3"/>
    <n v="41.466666666671976"/>
    <x v="14"/>
    <x v="1"/>
  </r>
  <r>
    <x v="7"/>
    <s v="2025008571"/>
    <x v="0"/>
    <x v="1031"/>
    <s v="E9461JBD"/>
    <d v="2025-03-03T00:00:00"/>
    <x v="2"/>
    <s v="3264"/>
    <x v="36"/>
    <s v="PA"/>
    <x v="1"/>
    <x v="0"/>
    <d v="2025-03-03T00:00:00"/>
    <d v="1899-12-30T15:07:54"/>
    <d v="2025-03-03T00:00:00"/>
    <d v="1899-12-30T15:06:12"/>
    <d v="2025-03-03T00:00:00"/>
    <d v="1899-12-30T15:45:57"/>
    <x v="0"/>
    <x v="0"/>
    <s v="7022044213"/>
    <s v="EXW"/>
    <d v="1899-12-30T00:41:27"/>
    <x v="2931"/>
    <d v="1899-12-30T00:01:42"/>
    <s v="Granel"/>
    <s v="E001"/>
    <x v="1"/>
    <d v="1899-12-30T00:38:03"/>
    <d v="1899-12-30T00:39:45"/>
    <x v="10"/>
    <x v="6"/>
    <x v="2"/>
    <x v="2"/>
    <n v="0"/>
    <n v="0"/>
    <x v="0"/>
    <x v="2"/>
    <x v="2"/>
    <n v="0"/>
    <x v="5"/>
    <x v="1"/>
    <d v="1899-12-30T00:01:42"/>
    <d v="1899-12-30T00:01:42"/>
    <x v="0"/>
    <m/>
    <m/>
    <d v="1899-12-30T00:00:00"/>
    <d v="1899-12-30T00:38:03"/>
    <n v="2"/>
    <n v="-1.1805555555499669E-3"/>
    <n v="38.049999999998434"/>
    <x v="14"/>
    <x v="1"/>
  </r>
  <r>
    <x v="7"/>
    <s v="2025008572"/>
    <x v="0"/>
    <x v="1062"/>
    <s v="E9561JJR"/>
    <d v="2025-03-03T00:00:00"/>
    <x v="2"/>
    <s v="3282"/>
    <x v="42"/>
    <s v="PA"/>
    <x v="2"/>
    <x v="0"/>
    <d v="2025-03-03T00:00:00"/>
    <d v="1899-12-30T15:12:08"/>
    <d v="2025-03-03T00:00:00"/>
    <d v="1899-12-30T15:10:26"/>
    <d v="2025-03-03T00:00:00"/>
    <d v="1899-12-30T15:51:05"/>
    <x v="0"/>
    <x v="0"/>
    <s v="7022044214"/>
    <s v="EXW"/>
    <d v="1899-12-30T00:42:21"/>
    <x v="1691"/>
    <d v="1899-12-30T00:01:42"/>
    <s v="Ensacado"/>
    <s v="E002"/>
    <x v="1"/>
    <d v="1899-12-30T00:38:57"/>
    <d v="1899-12-30T00:40:39"/>
    <x v="10"/>
    <x v="6"/>
    <x v="2"/>
    <x v="1"/>
    <n v="0"/>
    <n v="0"/>
    <x v="0"/>
    <x v="1"/>
    <x v="2"/>
    <n v="0"/>
    <x v="5"/>
    <x v="1"/>
    <d v="1899-12-30T00:01:42"/>
    <d v="1899-12-30T00:01:42"/>
    <x v="0"/>
    <m/>
    <m/>
    <d v="1899-12-30T00:00:00"/>
    <d v="1899-12-30T00:38:57"/>
    <n v="2"/>
    <n v="-1.1805555555599589E-3"/>
    <n v="38.949999999998411"/>
    <x v="14"/>
    <x v="1"/>
  </r>
  <r>
    <x v="7"/>
    <s v="2025008578"/>
    <x v="0"/>
    <x v="1174"/>
    <s v="E3975CCV"/>
    <d v="2025-03-03T00:00:00"/>
    <x v="2"/>
    <s v="200225"/>
    <x v="44"/>
    <s v="PA"/>
    <x v="21"/>
    <x v="0"/>
    <d v="2025-03-03T00:00:00"/>
    <d v="1899-12-30T15:35:28"/>
    <d v="2025-03-03T00:00:00"/>
    <d v="1899-12-30T15:33:45"/>
    <d v="2025-03-03T00:00:00"/>
    <d v="1899-12-30T15:51:42"/>
    <x v="0"/>
    <x v="0"/>
    <s v="7022044215"/>
    <s v="FBO"/>
    <d v="1899-12-30T00:19:40"/>
    <x v="2024"/>
    <d v="1899-12-30T00:01:43"/>
    <s v="Granel"/>
    <s v="E001"/>
    <x v="2"/>
    <d v="1899-12-30T00:16:14"/>
    <d v="1899-12-30T00:17:57"/>
    <x v="10"/>
    <x v="6"/>
    <x v="2"/>
    <x v="0"/>
    <n v="0"/>
    <n v="0"/>
    <x v="0"/>
    <x v="0"/>
    <x v="2"/>
    <n v="0"/>
    <x v="5"/>
    <x v="1"/>
    <d v="1899-12-30T00:01:43"/>
    <d v="1899-12-30T00:01:43"/>
    <x v="0"/>
    <m/>
    <m/>
    <d v="1899-12-30T00:00:00"/>
    <d v="1899-12-30T00:16:14"/>
    <n v="2"/>
    <n v="-1.192129629630001E-3"/>
    <n v="16.233333333335924"/>
    <x v="14"/>
    <x v="1"/>
  </r>
  <r>
    <x v="7"/>
    <s v="2025008575"/>
    <x v="0"/>
    <x v="1044"/>
    <s v="E8916KGF"/>
    <d v="2025-03-03T00:00:00"/>
    <x v="2"/>
    <s v="3264"/>
    <x v="36"/>
    <s v="PA"/>
    <x v="1"/>
    <x v="0"/>
    <d v="2025-03-03T00:00:00"/>
    <d v="1899-12-30T15:29:42"/>
    <d v="2025-03-03T00:00:00"/>
    <d v="1899-12-30T15:27:59"/>
    <d v="2025-03-03T00:00:00"/>
    <d v="1899-12-30T15:58:01"/>
    <x v="0"/>
    <x v="0"/>
    <s v="7022044216"/>
    <s v="FBO"/>
    <d v="1899-12-30T00:31:45"/>
    <x v="1749"/>
    <d v="1899-12-30T00:01:43"/>
    <s v="Granel"/>
    <s v="E001"/>
    <x v="2"/>
    <d v="1899-12-30T00:28:19"/>
    <d v="1899-12-30T00:30:02"/>
    <x v="10"/>
    <x v="6"/>
    <x v="2"/>
    <x v="2"/>
    <n v="0"/>
    <n v="0"/>
    <x v="0"/>
    <x v="2"/>
    <x v="2"/>
    <n v="0"/>
    <x v="5"/>
    <x v="1"/>
    <d v="1899-12-30T00:01:43"/>
    <d v="1899-12-30T00:01:43"/>
    <x v="0"/>
    <m/>
    <m/>
    <d v="1899-12-30T00:00:00"/>
    <d v="1899-12-30T00:28:19"/>
    <n v="2"/>
    <n v="-1.192129629630001E-3"/>
    <n v="28.316666666664005"/>
    <x v="14"/>
    <x v="1"/>
  </r>
  <r>
    <x v="7"/>
    <s v="2025008576"/>
    <x v="0"/>
    <x v="1029"/>
    <s v="E4421MGY"/>
    <d v="2025-03-03T00:00:00"/>
    <x v="2"/>
    <s v="3264"/>
    <x v="36"/>
    <s v="PA"/>
    <x v="1"/>
    <x v="0"/>
    <d v="2025-03-03T00:00:00"/>
    <d v="1899-12-30T15:30:02"/>
    <d v="2025-03-03T00:00:00"/>
    <d v="1899-12-30T15:28:20"/>
    <d v="2025-03-03T00:00:00"/>
    <d v="1899-12-30T15:58:37"/>
    <x v="0"/>
    <x v="0"/>
    <s v="7022044217"/>
    <s v="FBO"/>
    <d v="1899-12-30T00:31:59"/>
    <x v="14"/>
    <d v="1899-12-30T00:01:42"/>
    <s v="Granel"/>
    <s v="E001"/>
    <x v="2"/>
    <d v="1899-12-30T00:28:35"/>
    <d v="1899-12-30T00:30:17"/>
    <x v="10"/>
    <x v="6"/>
    <x v="2"/>
    <x v="2"/>
    <n v="0"/>
    <n v="0"/>
    <x v="0"/>
    <x v="2"/>
    <x v="2"/>
    <n v="0"/>
    <x v="5"/>
    <x v="1"/>
    <d v="1899-12-30T00:01:42"/>
    <d v="1899-12-30T00:01:42"/>
    <x v="0"/>
    <m/>
    <m/>
    <d v="1899-12-30T00:00:00"/>
    <d v="1899-12-30T00:28:35"/>
    <n v="2"/>
    <n v="-1.1805555555499669E-3"/>
    <n v="28.583333333337535"/>
    <x v="14"/>
    <x v="1"/>
  </r>
  <r>
    <x v="7"/>
    <s v="2025008577"/>
    <x v="0"/>
    <x v="1051"/>
    <s v="E4258HML"/>
    <d v="2025-03-03T00:00:00"/>
    <x v="2"/>
    <s v="3269"/>
    <x v="35"/>
    <s v="PA"/>
    <x v="6"/>
    <x v="0"/>
    <d v="2025-03-03T00:00:00"/>
    <d v="1899-12-30T15:33:00"/>
    <d v="2025-03-03T00:00:00"/>
    <d v="1899-12-30T15:31:18"/>
    <d v="2025-03-03T00:00:00"/>
    <d v="1899-12-30T16:02:41"/>
    <x v="0"/>
    <x v="0"/>
    <s v="7022044218"/>
    <s v="FBO"/>
    <d v="1899-12-30T00:33:05"/>
    <x v="1114"/>
    <d v="1899-12-30T00:01:42"/>
    <s v="Granel"/>
    <s v="E001"/>
    <x v="2"/>
    <d v="1899-12-30T00:29:41"/>
    <d v="1899-12-30T00:31:23"/>
    <x v="10"/>
    <x v="6"/>
    <x v="2"/>
    <x v="2"/>
    <n v="0"/>
    <n v="0"/>
    <x v="0"/>
    <x v="2"/>
    <x v="2"/>
    <n v="0"/>
    <x v="5"/>
    <x v="1"/>
    <d v="1899-12-30T00:01:42"/>
    <d v="1899-12-30T00:01:42"/>
    <x v="0"/>
    <m/>
    <m/>
    <d v="1899-12-30T00:00:00"/>
    <d v="1899-12-30T00:29:41"/>
    <n v="2"/>
    <n v="-1.18055555556007E-3"/>
    <n v="29.683333333324757"/>
    <x v="8"/>
    <x v="1"/>
  </r>
  <r>
    <x v="7"/>
    <s v="2025008580"/>
    <x v="0"/>
    <x v="1173"/>
    <m/>
    <d v="2025-03-03T00:00:00"/>
    <x v="2"/>
    <s v="200225"/>
    <x v="44"/>
    <s v="PA"/>
    <x v="21"/>
    <x v="0"/>
    <d v="2025-03-03T00:00:00"/>
    <d v="1899-12-30T15:36:47"/>
    <d v="2025-03-03T00:00:00"/>
    <d v="1899-12-30T15:35:05"/>
    <d v="2025-03-03T00:00:00"/>
    <d v="1899-12-30T16:05:06"/>
    <x v="0"/>
    <x v="0"/>
    <s v="7022044219"/>
    <s v="FBO"/>
    <d v="1899-12-30T00:31:43"/>
    <x v="1678"/>
    <d v="1899-12-30T00:01:42"/>
    <s v="Granel"/>
    <s v="E001"/>
    <x v="2"/>
    <d v="1899-12-30T00:28:19"/>
    <d v="1899-12-30T00:30:01"/>
    <x v="10"/>
    <x v="6"/>
    <x v="2"/>
    <x v="0"/>
    <n v="0"/>
    <n v="0"/>
    <x v="0"/>
    <x v="0"/>
    <x v="2"/>
    <n v="0"/>
    <x v="5"/>
    <x v="1"/>
    <d v="1899-12-30T00:01:42"/>
    <d v="1899-12-30T00:01:42"/>
    <x v="0"/>
    <m/>
    <m/>
    <d v="1899-12-30T00:00:00"/>
    <d v="1899-12-30T00:28:19"/>
    <n v="2"/>
    <n v="-1.1805555555499669E-3"/>
    <n v="28.316666666664005"/>
    <x v="8"/>
    <x v="1"/>
  </r>
  <r>
    <x v="7"/>
    <s v="2025008579"/>
    <x v="0"/>
    <x v="1179"/>
    <s v="E4954KGF"/>
    <d v="2025-03-03T00:00:00"/>
    <x v="2"/>
    <s v="3269"/>
    <x v="35"/>
    <s v="PA"/>
    <x v="6"/>
    <x v="0"/>
    <d v="2025-03-03T00:00:00"/>
    <d v="1899-12-30T15:35:42"/>
    <d v="2025-03-03T00:00:00"/>
    <d v="1899-12-30T15:33:58"/>
    <d v="2025-03-03T00:00:00"/>
    <d v="1899-12-30T16:07:19"/>
    <x v="0"/>
    <x v="0"/>
    <s v="7022044220"/>
    <s v="FBO"/>
    <d v="1899-12-30T00:35:05"/>
    <x v="1988"/>
    <d v="1899-12-30T00:01:44"/>
    <s v="Granel"/>
    <s v="E001"/>
    <x v="2"/>
    <d v="1899-12-30T00:31:37"/>
    <d v="1899-12-30T00:33:21"/>
    <x v="10"/>
    <x v="6"/>
    <x v="2"/>
    <x v="2"/>
    <n v="0"/>
    <n v="0"/>
    <x v="0"/>
    <x v="2"/>
    <x v="2"/>
    <n v="0"/>
    <x v="5"/>
    <x v="1"/>
    <d v="1899-12-30T00:01:44"/>
    <d v="1899-12-30T00:01:44"/>
    <x v="0"/>
    <m/>
    <m/>
    <d v="1899-12-30T00:00:00"/>
    <d v="1899-12-30T00:31:37"/>
    <n v="2"/>
    <n v="-1.2037037037100351E-3"/>
    <n v="31.616666666668838"/>
    <x v="8"/>
    <x v="1"/>
  </r>
  <r>
    <x v="7"/>
    <s v="2025008584"/>
    <x v="0"/>
    <x v="1170"/>
    <s v="E0019FGD"/>
    <d v="2025-03-03T00:00:00"/>
    <x v="2"/>
    <s v="200225"/>
    <x v="44"/>
    <s v="PA"/>
    <x v="21"/>
    <x v="0"/>
    <d v="2025-03-03T00:00:00"/>
    <d v="1899-12-30T16:00:41"/>
    <d v="2025-03-03T00:00:00"/>
    <d v="1899-12-30T15:58:58"/>
    <d v="2025-03-03T00:00:00"/>
    <d v="1899-12-30T16:16:37"/>
    <x v="0"/>
    <x v="0"/>
    <s v="7022044221"/>
    <s v="FBO"/>
    <d v="1899-12-30T00:19:22"/>
    <x v="2838"/>
    <d v="1899-12-30T00:01:43"/>
    <s v="Granel"/>
    <s v="E001"/>
    <x v="2"/>
    <d v="1899-12-30T00:15:56"/>
    <d v="1899-12-30T00:17:39"/>
    <x v="7"/>
    <x v="6"/>
    <x v="2"/>
    <x v="0"/>
    <n v="0"/>
    <n v="0"/>
    <x v="0"/>
    <x v="0"/>
    <x v="2"/>
    <n v="0"/>
    <x v="5"/>
    <x v="1"/>
    <d v="1899-12-30T00:01:43"/>
    <d v="1899-12-30T00:01:43"/>
    <x v="0"/>
    <m/>
    <m/>
    <d v="1899-12-30T00:00:00"/>
    <d v="1899-12-30T00:15:56"/>
    <n v="2"/>
    <n v="-1.192129629630001E-3"/>
    <n v="15.933333333340833"/>
    <x v="8"/>
    <x v="1"/>
  </r>
  <r>
    <x v="7"/>
    <s v="2025008583"/>
    <x v="0"/>
    <x v="1030"/>
    <s v="E4771KNH"/>
    <d v="2025-03-03T00:00:00"/>
    <x v="2"/>
    <s v="3269"/>
    <x v="35"/>
    <s v="PA"/>
    <x v="6"/>
    <x v="0"/>
    <d v="2025-03-03T00:00:00"/>
    <d v="1899-12-30T15:56:45"/>
    <d v="2025-03-03T00:00:00"/>
    <d v="1899-12-30T15:55:02"/>
    <d v="2025-03-03T00:00:00"/>
    <d v="1899-12-30T16:21:15"/>
    <x v="0"/>
    <x v="0"/>
    <s v="7022044222"/>
    <s v="FBO"/>
    <d v="1899-12-30T00:27:56"/>
    <x v="1445"/>
    <d v="1899-12-30T00:01:43"/>
    <s v="Granel"/>
    <s v="E001"/>
    <x v="2"/>
    <d v="1899-12-30T00:24:30"/>
    <d v="1899-12-30T00:26:13"/>
    <x v="10"/>
    <x v="6"/>
    <x v="2"/>
    <x v="2"/>
    <n v="0"/>
    <n v="0"/>
    <x v="0"/>
    <x v="2"/>
    <x v="2"/>
    <n v="0"/>
    <x v="5"/>
    <x v="1"/>
    <d v="1899-12-30T00:01:43"/>
    <d v="1899-12-30T00:01:43"/>
    <x v="0"/>
    <m/>
    <m/>
    <d v="1899-12-30T00:00:00"/>
    <d v="1899-12-30T00:24:30"/>
    <n v="2"/>
    <n v="-1.19212962962989E-3"/>
    <n v="24.500000000001751"/>
    <x v="8"/>
    <x v="1"/>
  </r>
  <r>
    <x v="7"/>
    <s v="2025008581"/>
    <x v="0"/>
    <x v="1059"/>
    <s v="E5477KKG"/>
    <d v="2025-03-03T00:00:00"/>
    <x v="2"/>
    <s v="3269"/>
    <x v="35"/>
    <s v="PA"/>
    <x v="6"/>
    <x v="0"/>
    <d v="2025-03-03T00:00:00"/>
    <d v="1899-12-30T15:38:11"/>
    <d v="2025-03-03T00:00:00"/>
    <d v="1899-12-30T15:36:28"/>
    <d v="2025-03-03T00:00:00"/>
    <d v="1899-12-30T16:24:49"/>
    <x v="0"/>
    <x v="0"/>
    <s v="7022044223"/>
    <s v="FBO"/>
    <d v="1899-12-30T00:50:04"/>
    <x v="947"/>
    <d v="1899-12-30T00:01:43"/>
    <s v="Granel"/>
    <s v="E001"/>
    <x v="2"/>
    <d v="1899-12-30T00:46:38"/>
    <d v="1899-12-30T00:48:21"/>
    <x v="10"/>
    <x v="6"/>
    <x v="2"/>
    <x v="2"/>
    <n v="0"/>
    <n v="0"/>
    <x v="0"/>
    <x v="2"/>
    <x v="2"/>
    <n v="0"/>
    <x v="5"/>
    <x v="0"/>
    <d v="1899-12-30T00:01:43"/>
    <d v="1899-12-30T00:01:43"/>
    <x v="0"/>
    <m/>
    <m/>
    <d v="1899-12-30T00:00:00"/>
    <d v="1899-12-30T00:46:38"/>
    <n v="2"/>
    <n v="-1.192129629630001E-3"/>
    <n v="46.633333333334441"/>
    <x v="8"/>
    <x v="0"/>
  </r>
  <r>
    <x v="7"/>
    <s v="2025008582"/>
    <x v="0"/>
    <x v="1213"/>
    <s v="E5832JVY"/>
    <d v="2025-03-03T00:00:00"/>
    <x v="2"/>
    <s v="3262"/>
    <x v="40"/>
    <s v="PA"/>
    <x v="0"/>
    <x v="0"/>
    <d v="2025-03-03T00:00:00"/>
    <d v="1899-12-30T15:53:25"/>
    <d v="2025-03-03T00:00:00"/>
    <d v="1899-12-30T15:51:41"/>
    <d v="2025-03-03T00:00:00"/>
    <d v="1899-12-30T16:33:01"/>
    <x v="0"/>
    <x v="0"/>
    <s v="7022044224"/>
    <s v="FBO"/>
    <d v="1899-12-30T00:43:04"/>
    <x v="2932"/>
    <d v="1899-12-30T00:01:44"/>
    <s v="Granel"/>
    <s v="E001"/>
    <x v="2"/>
    <d v="1899-12-30T00:39:36"/>
    <d v="1899-12-30T00:41:20"/>
    <x v="10"/>
    <x v="6"/>
    <x v="2"/>
    <x v="2"/>
    <n v="0"/>
    <n v="0"/>
    <x v="0"/>
    <x v="2"/>
    <x v="2"/>
    <n v="0"/>
    <x v="5"/>
    <x v="1"/>
    <d v="1899-12-30T00:01:44"/>
    <d v="1899-12-30T00:01:44"/>
    <x v="0"/>
    <m/>
    <m/>
    <d v="1899-12-30T00:00:00"/>
    <d v="1899-12-30T00:39:36"/>
    <n v="2"/>
    <n v="-1.2037037037099241E-3"/>
    <n v="39.600000000000115"/>
    <x v="8"/>
    <x v="1"/>
  </r>
  <r>
    <x v="7"/>
    <s v=""/>
    <x v="0"/>
    <x v="1170"/>
    <s v="E0019FGD"/>
    <d v="2025-03-03T00:00:00"/>
    <x v="2"/>
    <s v="200225"/>
    <x v="44"/>
    <s v="PA"/>
    <x v="2"/>
    <x v="0"/>
    <d v="2025-03-03T00:00:00"/>
    <d v="1899-12-30T16:56:43"/>
    <d v="2025-03-03T00:00:00"/>
    <d v="1899-12-30T16:57:31"/>
    <d v="2025-03-03T00:00:00"/>
    <d v="1899-12-30T16:58:43"/>
    <x v="231"/>
    <x v="30"/>
    <s v="7022044225"/>
    <s v="FBO"/>
    <d v="1899-12-30T00:02:00"/>
    <x v="2933"/>
    <d v="1899-12-30T00:00:48"/>
    <s v="Granel"/>
    <s v="E001"/>
    <x v="2"/>
    <d v="1899-12-30T00:02:00"/>
    <d v="1899-12-30T00:01:12"/>
    <x v="7"/>
    <x v="6"/>
    <x v="2"/>
    <x v="0"/>
    <n v="1"/>
    <n v="0"/>
    <x v="1"/>
    <x v="0"/>
    <x v="2"/>
    <n v="1"/>
    <x v="5"/>
    <x v="1"/>
    <d v="1899-12-30T00:00:48"/>
    <d v="1899-12-30T00:00:48"/>
    <x v="0"/>
    <m/>
    <m/>
    <d v="1899-12-30T00:00:00"/>
    <d v="1899-12-30T00:02:00"/>
    <n v="2"/>
    <d v="1899-12-30T00:00:48"/>
    <n v="2.0000000000015916"/>
    <x v="8"/>
    <x v="1"/>
  </r>
  <r>
    <x v="7"/>
    <s v="2025008588"/>
    <x v="0"/>
    <x v="1214"/>
    <s v="E7341JMF"/>
    <d v="2025-03-03T00:00:00"/>
    <x v="2"/>
    <s v="3283"/>
    <x v="37"/>
    <s v="PA"/>
    <x v="2"/>
    <x v="0"/>
    <d v="2025-03-03T00:00:00"/>
    <d v="1899-12-30T16:09:44"/>
    <d v="2025-03-03T00:00:00"/>
    <d v="1899-12-30T16:08:03"/>
    <d v="2025-03-03T00:00:00"/>
    <d v="1899-12-30T17:04:29"/>
    <x v="0"/>
    <x v="0"/>
    <s v="7022044226"/>
    <s v="FBO"/>
    <d v="1899-12-30T00:58:07"/>
    <x v="2900"/>
    <d v="1899-12-30T00:01:41"/>
    <s v="Ensacado"/>
    <s v="E002"/>
    <x v="2"/>
    <d v="1899-12-30T00:54:45"/>
    <d v="1899-12-30T00:56:26"/>
    <x v="7"/>
    <x v="6"/>
    <x v="2"/>
    <x v="1"/>
    <n v="0"/>
    <n v="0"/>
    <x v="0"/>
    <x v="1"/>
    <x v="2"/>
    <n v="0"/>
    <x v="5"/>
    <x v="0"/>
    <d v="1899-12-30T00:01:41"/>
    <d v="1899-12-30T00:01:41"/>
    <x v="0"/>
    <m/>
    <m/>
    <d v="1899-12-30T00:00:00"/>
    <d v="1899-12-30T00:54:45"/>
    <n v="2"/>
    <n v="-1.1689814814900279E-3"/>
    <n v="54.749999999995289"/>
    <x v="12"/>
    <x v="0"/>
  </r>
  <r>
    <x v="7"/>
    <s v="2025008592"/>
    <x v="0"/>
    <x v="1172"/>
    <s v="E4291FWJ"/>
    <d v="2025-03-03T00:00:00"/>
    <x v="2"/>
    <s v="3264"/>
    <x v="36"/>
    <s v="PA"/>
    <x v="1"/>
    <x v="0"/>
    <d v="2025-03-03T00:00:00"/>
    <d v="1899-12-30T16:37:06"/>
    <d v="2025-03-03T00:00:00"/>
    <d v="1899-12-30T16:35:23"/>
    <d v="2025-03-03T00:00:00"/>
    <d v="1899-12-30T17:11:06"/>
    <x v="0"/>
    <x v="0"/>
    <s v="7022044227"/>
    <s v="FBO"/>
    <d v="1899-12-30T00:37:26"/>
    <x v="1694"/>
    <d v="1899-12-30T00:01:43"/>
    <s v="Granel"/>
    <s v="E001"/>
    <x v="2"/>
    <d v="1899-12-30T00:34:00"/>
    <d v="1899-12-30T00:35:43"/>
    <x v="7"/>
    <x v="6"/>
    <x v="2"/>
    <x v="2"/>
    <n v="0"/>
    <n v="0"/>
    <x v="0"/>
    <x v="2"/>
    <x v="2"/>
    <n v="0"/>
    <x v="5"/>
    <x v="1"/>
    <d v="1899-12-30T00:01:43"/>
    <d v="1899-12-30T00:01:43"/>
    <x v="0"/>
    <m/>
    <m/>
    <d v="1899-12-30T00:00:00"/>
    <d v="1899-12-30T00:34:00"/>
    <n v="2"/>
    <n v="-1.192129629630001E-3"/>
    <n v="33.999999999998437"/>
    <x v="12"/>
    <x v="1"/>
  </r>
  <r>
    <x v="7"/>
    <s v="2025008594"/>
    <x v="0"/>
    <x v="1174"/>
    <s v="E3975CCV"/>
    <d v="2025-03-03T00:00:00"/>
    <x v="2"/>
    <s v="200225"/>
    <x v="44"/>
    <s v="PA"/>
    <x v="21"/>
    <x v="0"/>
    <d v="2025-03-03T00:00:00"/>
    <d v="1899-12-30T16:55:16"/>
    <d v="2025-03-03T00:00:00"/>
    <d v="1899-12-30T16:53:32"/>
    <d v="2025-03-03T00:00:00"/>
    <d v="1899-12-30T17:11:58"/>
    <x v="0"/>
    <x v="0"/>
    <s v="7022044228"/>
    <s v="FBO"/>
    <d v="1899-12-30T00:20:10"/>
    <x v="1864"/>
    <d v="1899-12-30T00:01:44"/>
    <s v="Granel"/>
    <s v="E001"/>
    <x v="2"/>
    <d v="1899-12-30T00:16:42"/>
    <d v="1899-12-30T00:18:26"/>
    <x v="7"/>
    <x v="6"/>
    <x v="2"/>
    <x v="0"/>
    <n v="0"/>
    <n v="0"/>
    <x v="0"/>
    <x v="0"/>
    <x v="2"/>
    <n v="0"/>
    <x v="5"/>
    <x v="1"/>
    <d v="1899-12-30T00:01:44"/>
    <d v="1899-12-30T00:01:44"/>
    <x v="0"/>
    <m/>
    <m/>
    <d v="1899-12-30T00:00:00"/>
    <d v="1899-12-30T00:16:42"/>
    <n v="2"/>
    <n v="-1.2037037037100351E-3"/>
    <n v="16.699999999996855"/>
    <x v="12"/>
    <x v="1"/>
  </r>
  <r>
    <x v="7"/>
    <s v=""/>
    <x v="0"/>
    <x v="1174"/>
    <s v="E3975CCV"/>
    <d v="2025-03-03T00:00:00"/>
    <x v="2"/>
    <s v="200225"/>
    <x v="44"/>
    <s v="PA"/>
    <x v="2"/>
    <x v="0"/>
    <d v="2025-03-03T00:00:00"/>
    <d v="1899-12-30T17:12:13"/>
    <d v="2025-03-03T00:00:00"/>
    <d v="1899-12-30T17:12:43"/>
    <d v="2025-03-03T00:00:00"/>
    <d v="1899-12-30T17:13:10"/>
    <x v="231"/>
    <x v="30"/>
    <s v="7022044229"/>
    <s v="FBO"/>
    <d v="1899-12-30T00:00:57"/>
    <x v="1631"/>
    <d v="1899-12-30T00:00:30"/>
    <s v="Granel"/>
    <s v="E001"/>
    <x v="2"/>
    <d v="1899-12-30T00:00:57"/>
    <d v="1899-12-30T00:00:27"/>
    <x v="11"/>
    <x v="6"/>
    <x v="2"/>
    <x v="0"/>
    <n v="1"/>
    <n v="0"/>
    <x v="1"/>
    <x v="0"/>
    <x v="2"/>
    <n v="1"/>
    <x v="5"/>
    <x v="1"/>
    <d v="1899-12-30T00:00:30"/>
    <d v="1899-12-30T00:00:30"/>
    <x v="0"/>
    <m/>
    <m/>
    <d v="1899-12-30T00:00:00"/>
    <d v="1899-12-30T00:00:57"/>
    <n v="2"/>
    <d v="1899-12-30T00:00:30"/>
    <n v="0.94999999999679119"/>
    <x v="12"/>
    <x v="1"/>
  </r>
  <r>
    <x v="7"/>
    <s v="2025008595"/>
    <x v="0"/>
    <x v="1072"/>
    <s v="E2375MVP"/>
    <d v="2025-03-03T00:00:00"/>
    <x v="2"/>
    <s v="3264"/>
    <x v="36"/>
    <s v="PA"/>
    <x v="1"/>
    <x v="0"/>
    <d v="2025-03-03T00:00:00"/>
    <d v="1899-12-30T16:59:44"/>
    <d v="2025-03-03T00:00:00"/>
    <d v="1899-12-30T16:58:02"/>
    <d v="2025-03-03T00:00:00"/>
    <d v="1899-12-30T17:26:20"/>
    <x v="0"/>
    <x v="0"/>
    <s v="7022044230"/>
    <s v="FBO"/>
    <d v="1899-12-30T00:30:00"/>
    <x v="1001"/>
    <d v="1899-12-30T00:01:42"/>
    <s v="Granel"/>
    <s v="E001"/>
    <x v="2"/>
    <d v="1899-12-30T00:26:36"/>
    <d v="1899-12-30T00:28:18"/>
    <x v="7"/>
    <x v="6"/>
    <x v="2"/>
    <x v="2"/>
    <n v="0"/>
    <n v="0"/>
    <x v="0"/>
    <x v="2"/>
    <x v="2"/>
    <n v="0"/>
    <x v="5"/>
    <x v="1"/>
    <d v="1899-12-30T00:01:42"/>
    <d v="1899-12-30T00:01:42"/>
    <x v="0"/>
    <m/>
    <m/>
    <d v="1899-12-30T00:00:00"/>
    <d v="1899-12-30T00:26:36"/>
    <n v="2"/>
    <n v="-1.1805555555599589E-3"/>
    <n v="26.599999999996804"/>
    <x v="12"/>
    <x v="1"/>
  </r>
  <r>
    <x v="7"/>
    <s v="2025008596"/>
    <x v="0"/>
    <x v="1151"/>
    <s v="E5811MHB"/>
    <d v="2025-03-03T00:00:00"/>
    <x v="2"/>
    <s v="3264"/>
    <x v="36"/>
    <s v="PA"/>
    <x v="1"/>
    <x v="0"/>
    <d v="2025-03-03T00:00:00"/>
    <d v="1899-12-30T16:59:48"/>
    <d v="2025-03-03T00:00:00"/>
    <d v="1899-12-30T16:58:05"/>
    <d v="2025-03-03T00:00:00"/>
    <d v="1899-12-30T17:27:18"/>
    <x v="0"/>
    <x v="0"/>
    <s v="7022044231"/>
    <s v="FBO"/>
    <d v="1899-12-30T00:30:56"/>
    <x v="1192"/>
    <d v="1899-12-30T00:01:43"/>
    <s v="Granel"/>
    <s v="E001"/>
    <x v="2"/>
    <d v="1899-12-30T00:27:30"/>
    <d v="1899-12-30T00:29:13"/>
    <x v="7"/>
    <x v="6"/>
    <x v="2"/>
    <x v="2"/>
    <n v="0"/>
    <n v="0"/>
    <x v="0"/>
    <x v="2"/>
    <x v="2"/>
    <n v="0"/>
    <x v="5"/>
    <x v="1"/>
    <d v="1899-12-30T00:01:43"/>
    <d v="1899-12-30T00:01:43"/>
    <x v="0"/>
    <m/>
    <m/>
    <d v="1899-12-30T00:00:00"/>
    <d v="1899-12-30T00:27:30"/>
    <n v="2"/>
    <n v="-1.192129629630001E-3"/>
    <n v="27.500000000011173"/>
    <x v="12"/>
    <x v="1"/>
  </r>
  <r>
    <x v="7"/>
    <s v="2025008599"/>
    <x v="0"/>
    <x v="1176"/>
    <s v="E7114MWG"/>
    <d v="2025-03-03T00:00:00"/>
    <x v="2"/>
    <s v="3277"/>
    <x v="45"/>
    <s v="PA"/>
    <x v="2"/>
    <x v="0"/>
    <d v="2025-03-03T00:00:00"/>
    <d v="1899-12-30T17:13:29"/>
    <d v="2025-03-03T00:00:00"/>
    <d v="1899-12-30T17:11:47"/>
    <d v="2025-03-03T00:00:00"/>
    <d v="1899-12-30T17:39:10"/>
    <x v="0"/>
    <x v="0"/>
    <s v="7022044232"/>
    <s v="FBO"/>
    <d v="1899-12-30T00:29:05"/>
    <x v="2934"/>
    <d v="1899-12-30T00:01:42"/>
    <s v="Ensacado"/>
    <s v="E002"/>
    <x v="2"/>
    <d v="1899-12-30T00:25:41"/>
    <d v="1899-12-30T00:27:23"/>
    <x v="11"/>
    <x v="6"/>
    <x v="2"/>
    <x v="1"/>
    <n v="0"/>
    <n v="0"/>
    <x v="0"/>
    <x v="1"/>
    <x v="2"/>
    <n v="0"/>
    <x v="5"/>
    <x v="1"/>
    <d v="1899-12-30T00:01:42"/>
    <d v="1899-12-30T00:01:42"/>
    <x v="0"/>
    <m/>
    <m/>
    <d v="1899-12-30T00:00:00"/>
    <d v="1899-12-30T00:25:41"/>
    <n v="2"/>
    <n v="-1.18055555556007E-3"/>
    <n v="25.683333333335963"/>
    <x v="12"/>
    <x v="1"/>
  </r>
  <r>
    <x v="7"/>
    <s v="2025008600"/>
    <x v="0"/>
    <x v="1075"/>
    <s v="E0509JJH"/>
    <d v="2025-03-03T00:00:00"/>
    <x v="2"/>
    <s v="3269"/>
    <x v="35"/>
    <s v="PA"/>
    <x v="6"/>
    <x v="0"/>
    <d v="2025-03-03T00:00:00"/>
    <d v="1899-12-30T17:14:35"/>
    <d v="2025-03-03T00:00:00"/>
    <d v="1899-12-30T17:12:52"/>
    <d v="2025-03-03T00:00:00"/>
    <d v="1899-12-30T17:44:18"/>
    <x v="0"/>
    <x v="0"/>
    <s v="7022044233"/>
    <s v="FBO"/>
    <d v="1899-12-30T00:33:09"/>
    <x v="999"/>
    <d v="1899-12-30T00:01:43"/>
    <s v="Granel"/>
    <s v="E001"/>
    <x v="2"/>
    <d v="1899-12-30T00:29:43"/>
    <d v="1899-12-30T00:31:26"/>
    <x v="11"/>
    <x v="6"/>
    <x v="2"/>
    <x v="2"/>
    <n v="0"/>
    <n v="0"/>
    <x v="0"/>
    <x v="2"/>
    <x v="2"/>
    <n v="0"/>
    <x v="5"/>
    <x v="1"/>
    <d v="1899-12-30T00:01:43"/>
    <d v="1899-12-30T00:01:43"/>
    <x v="0"/>
    <m/>
    <m/>
    <d v="1899-12-30T00:00:00"/>
    <d v="1899-12-30T00:29:43"/>
    <n v="2"/>
    <n v="-1.192129629630001E-3"/>
    <n v="29.716666666660707"/>
    <x v="12"/>
    <x v="1"/>
  </r>
  <r>
    <x v="7"/>
    <s v="2025008601"/>
    <x v="0"/>
    <x v="1068"/>
    <s v="E9533LGJ"/>
    <d v="2025-03-03T00:00:00"/>
    <x v="2"/>
    <s v="3282"/>
    <x v="42"/>
    <s v="PA"/>
    <x v="3"/>
    <x v="0"/>
    <d v="2025-03-03T00:00:00"/>
    <d v="1899-12-30T17:17:56"/>
    <d v="2025-03-03T00:00:00"/>
    <d v="1899-12-30T17:16:14"/>
    <d v="2025-03-03T00:00:00"/>
    <d v="1899-12-30T17:51:06"/>
    <x v="232"/>
    <x v="26"/>
    <s v="7022044234"/>
    <s v="FBO"/>
    <d v="1899-12-30T00:36:34"/>
    <x v="1159"/>
    <d v="1899-12-30T00:01:42"/>
    <s v="Ensacado"/>
    <s v="E002"/>
    <x v="2"/>
    <d v="1899-12-30T00:33:10"/>
    <d v="1899-12-30T00:34:52"/>
    <x v="11"/>
    <x v="6"/>
    <x v="2"/>
    <x v="1"/>
    <n v="0"/>
    <n v="0"/>
    <x v="0"/>
    <x v="1"/>
    <x v="2"/>
    <n v="0"/>
    <x v="5"/>
    <x v="1"/>
    <d v="1899-12-30T00:01:42"/>
    <d v="1899-12-30T00:01:42"/>
    <x v="0"/>
    <m/>
    <m/>
    <d v="1899-12-30T00:00:00"/>
    <d v="1899-12-30T00:33:10"/>
    <n v="2"/>
    <n v="-1.1805555555599589E-3"/>
    <n v="33.166666666656127"/>
    <x v="12"/>
    <x v="1"/>
  </r>
  <r>
    <x v="7"/>
    <s v="2025008603"/>
    <x v="0"/>
    <x v="1020"/>
    <s v="E6688FFY"/>
    <d v="2025-03-03T00:00:00"/>
    <x v="2"/>
    <s v="3282"/>
    <x v="42"/>
    <s v="PA"/>
    <x v="2"/>
    <x v="0"/>
    <d v="2025-03-03T00:00:00"/>
    <d v="1899-12-30T17:44:25"/>
    <d v="2025-03-03T00:00:00"/>
    <d v="1899-12-30T17:42:41"/>
    <d v="2025-03-03T00:00:00"/>
    <d v="1899-12-30T18:02:01"/>
    <x v="0"/>
    <x v="0"/>
    <s v="7022044235"/>
    <s v="FBO"/>
    <d v="1899-12-30T00:21:04"/>
    <x v="2528"/>
    <d v="1899-12-30T00:01:44"/>
    <s v="Ensacado"/>
    <s v="E002"/>
    <x v="2"/>
    <d v="1899-12-30T00:17:36"/>
    <d v="1899-12-30T00:19:20"/>
    <x v="11"/>
    <x v="6"/>
    <x v="2"/>
    <x v="1"/>
    <n v="0"/>
    <n v="0"/>
    <x v="0"/>
    <x v="1"/>
    <x v="2"/>
    <n v="0"/>
    <x v="5"/>
    <x v="1"/>
    <d v="1899-12-30T00:01:44"/>
    <d v="1899-12-30T00:01:44"/>
    <x v="0"/>
    <m/>
    <m/>
    <d v="1899-12-30T00:00:00"/>
    <d v="1899-12-30T00:17:36"/>
    <n v="2"/>
    <n v="-1.2037037037000431E-3"/>
    <n v="17.599999999996836"/>
    <x v="9"/>
    <x v="1"/>
  </r>
  <r>
    <x v="7"/>
    <s v="2025008609"/>
    <x v="0"/>
    <x v="1062"/>
    <s v="E9561JJR"/>
    <d v="2025-03-03T00:00:00"/>
    <x v="2"/>
    <s v="3283"/>
    <x v="37"/>
    <s v="PA"/>
    <x v="2"/>
    <x v="0"/>
    <d v="2025-03-03T00:00:00"/>
    <d v="1899-12-30T18:02:06"/>
    <d v="2025-03-03T00:00:00"/>
    <d v="1899-12-30T18:00:23"/>
    <d v="2025-03-03T00:00:00"/>
    <d v="1899-12-30T18:22:47"/>
    <x v="0"/>
    <x v="0"/>
    <s v="7022044236"/>
    <s v="EXW"/>
    <d v="1899-12-30T00:24:07"/>
    <x v="77"/>
    <d v="1899-12-30T00:01:43"/>
    <s v="Ensacado"/>
    <s v="E002"/>
    <x v="1"/>
    <d v="1899-12-30T00:20:41"/>
    <d v="1899-12-30T00:22:24"/>
    <x v="8"/>
    <x v="6"/>
    <x v="2"/>
    <x v="1"/>
    <n v="0"/>
    <n v="0"/>
    <x v="0"/>
    <x v="1"/>
    <x v="2"/>
    <n v="0"/>
    <x v="5"/>
    <x v="1"/>
    <d v="1899-12-30T00:01:43"/>
    <d v="1899-12-30T00:01:43"/>
    <x v="0"/>
    <m/>
    <m/>
    <d v="1899-12-30T00:00:00"/>
    <d v="1899-12-30T00:20:41"/>
    <n v="2"/>
    <n v="-1.192129629630001E-3"/>
    <n v="20.683333333339178"/>
    <x v="9"/>
    <x v="1"/>
  </r>
  <r>
    <x v="7"/>
    <s v="2025008610"/>
    <x v="0"/>
    <x v="1065"/>
    <s v="E0680JVK"/>
    <d v="2025-03-03T00:00:00"/>
    <x v="2"/>
    <s v="3264"/>
    <x v="36"/>
    <s v="PA"/>
    <x v="1"/>
    <x v="0"/>
    <d v="2025-03-03T00:00:00"/>
    <d v="1899-12-30T18:06:33"/>
    <d v="2025-03-03T00:00:00"/>
    <d v="1899-12-30T18:04:54"/>
    <d v="2025-03-03T00:00:00"/>
    <d v="1899-12-30T18:39:20"/>
    <x v="0"/>
    <x v="0"/>
    <s v="7022044237"/>
    <s v="FBO"/>
    <d v="1899-12-30T00:36:05"/>
    <x v="1151"/>
    <d v="1899-12-30T00:01:39"/>
    <s v="Granel"/>
    <s v="E001"/>
    <x v="2"/>
    <d v="1899-12-30T00:32:47"/>
    <d v="1899-12-30T00:34:26"/>
    <x v="8"/>
    <x v="6"/>
    <x v="2"/>
    <x v="2"/>
    <n v="0"/>
    <n v="0"/>
    <x v="0"/>
    <x v="2"/>
    <x v="2"/>
    <n v="0"/>
    <x v="5"/>
    <x v="1"/>
    <d v="1899-12-30T00:01:39"/>
    <d v="1899-12-30T00:01:39"/>
    <x v="0"/>
    <m/>
    <m/>
    <d v="1899-12-30T00:00:00"/>
    <d v="1899-12-30T00:32:47"/>
    <n v="2"/>
    <n v="-1.1458333333300708E-3"/>
    <n v="32.78333333332796"/>
    <x v="9"/>
    <x v="1"/>
  </r>
  <r>
    <x v="7"/>
    <s v="2025008612"/>
    <x v="0"/>
    <x v="1177"/>
    <s v="E0699MTL"/>
    <d v="2025-03-03T00:00:00"/>
    <x v="2"/>
    <s v="3283"/>
    <x v="37"/>
    <s v="PA"/>
    <x v="2"/>
    <x v="0"/>
    <d v="2025-03-03T00:00:00"/>
    <d v="1899-12-30T19:35:28"/>
    <d v="2025-03-03T00:00:00"/>
    <d v="1899-12-30T19:33:45"/>
    <d v="2025-03-03T00:00:00"/>
    <d v="1899-12-30T20:03:46"/>
    <x v="0"/>
    <x v="0"/>
    <s v="7022044240"/>
    <s v="EXW"/>
    <d v="1899-12-30T00:31:44"/>
    <x v="1678"/>
    <d v="1899-12-30T00:01:43"/>
    <s v="Ensacado"/>
    <s v="E002"/>
    <x v="1"/>
    <d v="1899-12-30T00:28:18"/>
    <d v="1899-12-30T00:30:01"/>
    <x v="12"/>
    <x v="6"/>
    <x v="2"/>
    <x v="1"/>
    <n v="0"/>
    <n v="0"/>
    <x v="0"/>
    <x v="1"/>
    <x v="2"/>
    <n v="0"/>
    <x v="5"/>
    <x v="1"/>
    <d v="1899-12-30T00:01:43"/>
    <d v="1899-12-30T00:01:43"/>
    <x v="0"/>
    <m/>
    <m/>
    <d v="1899-12-30T00:00:00"/>
    <d v="1899-12-30T00:28:18"/>
    <n v="2"/>
    <n v="-1.192129629630001E-3"/>
    <n v="28.299999999988916"/>
    <x v="13"/>
    <x v="1"/>
  </r>
  <r>
    <x v="7"/>
    <s v=""/>
    <x v="0"/>
    <x v="1103"/>
    <s v="ER1962BDRR2633BBZ"/>
    <d v="2025-03-03T00:00:00"/>
    <x v="2"/>
    <s v="3269"/>
    <x v="35"/>
    <s v="PA"/>
    <x v="2"/>
    <x v="0"/>
    <d v="2025-03-03T00:00:00"/>
    <d v="1899-12-30T19:32:10"/>
    <d v="2025-03-03T00:00:00"/>
    <d v="1899-12-30T19:32:31"/>
    <d v="2025-03-03T00:00:00"/>
    <d v="1899-12-30T20:21:18"/>
    <x v="194"/>
    <x v="26"/>
    <s v="7022044241"/>
    <s v="FBO"/>
    <d v="1899-12-30T00:49:08"/>
    <x v="2935"/>
    <d v="1899-12-30T00:00:21"/>
    <s v="Granel"/>
    <s v="E001"/>
    <x v="2"/>
    <d v="1899-12-30T00:49:08"/>
    <d v="1899-12-30T00:48:47"/>
    <x v="12"/>
    <x v="6"/>
    <x v="2"/>
    <x v="2"/>
    <n v="0"/>
    <n v="0"/>
    <x v="0"/>
    <x v="2"/>
    <x v="2"/>
    <n v="0"/>
    <x v="5"/>
    <x v="0"/>
    <d v="1899-12-30T00:00:21"/>
    <d v="1899-12-30T00:00:21"/>
    <x v="0"/>
    <m/>
    <m/>
    <d v="1899-12-30T00:00:00"/>
    <d v="1899-12-30T00:49:08"/>
    <n v="2"/>
    <d v="1899-12-30T00:00:21"/>
    <n v="49.13333333333275"/>
    <x v="13"/>
    <x v="0"/>
  </r>
  <r>
    <x v="7"/>
    <s v="2025008613"/>
    <x v="0"/>
    <x v="1196"/>
    <m/>
    <d v="2025-03-03T00:00:00"/>
    <x v="2"/>
    <s v="3282"/>
    <x v="42"/>
    <s v="PA"/>
    <x v="2"/>
    <x v="0"/>
    <d v="2025-03-03T00:00:00"/>
    <d v="1899-12-30T20:17:34"/>
    <d v="2025-03-03T00:00:00"/>
    <d v="1899-12-30T20:15:51"/>
    <d v="2025-03-03T00:00:00"/>
    <d v="1899-12-30T20:39:36"/>
    <x v="0"/>
    <x v="0"/>
    <s v="7022044242"/>
    <s v="FBO"/>
    <d v="1899-12-30T00:25:28"/>
    <x v="845"/>
    <d v="1899-12-30T00:01:43"/>
    <s v="Ensacado"/>
    <s v="E002"/>
    <x v="2"/>
    <d v="1899-12-30T00:22:02"/>
    <d v="1899-12-30T00:23:45"/>
    <x v="15"/>
    <x v="6"/>
    <x v="2"/>
    <x v="1"/>
    <n v="0"/>
    <n v="0"/>
    <x v="0"/>
    <x v="1"/>
    <x v="2"/>
    <n v="0"/>
    <x v="5"/>
    <x v="1"/>
    <d v="1899-12-30T00:01:43"/>
    <d v="1899-12-30T00:01:43"/>
    <x v="0"/>
    <m/>
    <m/>
    <d v="1899-12-30T00:00:00"/>
    <d v="1899-12-30T00:22:02"/>
    <n v="2"/>
    <n v="-1.192129629630001E-3"/>
    <n v="22.03333333332484"/>
    <x v="13"/>
    <x v="1"/>
  </r>
  <r>
    <x v="7"/>
    <s v="2025008615"/>
    <x v="0"/>
    <x v="1013"/>
    <s v="E3888GZR"/>
    <d v="2025-03-04T00:00:00"/>
    <x v="2"/>
    <s v="3269"/>
    <x v="35"/>
    <s v="PA"/>
    <x v="6"/>
    <x v="0"/>
    <d v="2025-03-04T00:00:00"/>
    <d v="1899-12-30T05:04:03"/>
    <d v="2025-03-04T00:00:00"/>
    <d v="1899-12-30T05:02:24"/>
    <d v="2025-03-04T00:00:00"/>
    <d v="1899-12-30T05:23:25"/>
    <x v="0"/>
    <x v="0"/>
    <s v="7022044243"/>
    <s v="EXW"/>
    <d v="1899-12-30T00:22:40"/>
    <x v="1427"/>
    <d v="1899-12-30T00:01:39"/>
    <s v="Granel"/>
    <s v="E001"/>
    <x v="1"/>
    <d v="1899-12-30T00:19:22"/>
    <d v="1899-12-30T00:21:01"/>
    <x v="0"/>
    <x v="7"/>
    <x v="2"/>
    <x v="2"/>
    <n v="0"/>
    <n v="0"/>
    <x v="0"/>
    <x v="2"/>
    <x v="2"/>
    <n v="0"/>
    <x v="5"/>
    <x v="1"/>
    <d v="1899-12-30T00:01:39"/>
    <d v="1899-12-30T00:01:39"/>
    <x v="0"/>
    <m/>
    <m/>
    <d v="1899-12-30T00:00:00"/>
    <d v="1899-12-30T00:19:22"/>
    <n v="3"/>
    <n v="-1.1458333333300152E-3"/>
    <n v="19.366666666675197"/>
    <x v="17"/>
    <x v="1"/>
  </r>
  <r>
    <x v="7"/>
    <s v="2025008614"/>
    <x v="0"/>
    <x v="1014"/>
    <s v="E7970JYD"/>
    <d v="2025-03-04T00:00:00"/>
    <x v="2"/>
    <s v="3264"/>
    <x v="36"/>
    <s v="PA"/>
    <x v="1"/>
    <x v="0"/>
    <d v="2025-03-04T00:00:00"/>
    <d v="1899-12-30T05:03:49"/>
    <d v="2025-03-04T00:00:00"/>
    <d v="1899-12-30T05:02:20"/>
    <d v="2025-03-04T00:00:00"/>
    <d v="1899-12-30T05:25:59"/>
    <x v="0"/>
    <x v="0"/>
    <s v="7022044244"/>
    <s v="EXW"/>
    <d v="1899-12-30T00:25:08"/>
    <x v="137"/>
    <d v="1899-12-30T00:01:29"/>
    <s v="Granel"/>
    <s v="E001"/>
    <x v="1"/>
    <d v="1899-12-30T00:22:10"/>
    <d v="1899-12-30T00:23:39"/>
    <x v="0"/>
    <x v="7"/>
    <x v="2"/>
    <x v="2"/>
    <n v="0"/>
    <n v="0"/>
    <x v="0"/>
    <x v="2"/>
    <x v="2"/>
    <n v="0"/>
    <x v="5"/>
    <x v="1"/>
    <d v="1899-12-30T00:01:29"/>
    <d v="1899-12-30T00:01:29"/>
    <x v="0"/>
    <m/>
    <m/>
    <d v="1899-12-30T00:00:00"/>
    <d v="1899-12-30T00:22:10"/>
    <n v="3"/>
    <n v="-1.0300925926000071E-3"/>
    <n v="22.166666666654372"/>
    <x v="17"/>
    <x v="1"/>
  </r>
  <r>
    <x v="7"/>
    <s v="2025008619"/>
    <x v="0"/>
    <x v="1174"/>
    <s v="E3975CCV"/>
    <d v="2025-03-04T00:00:00"/>
    <x v="2"/>
    <s v="200225"/>
    <x v="44"/>
    <s v="PA"/>
    <x v="21"/>
    <x v="0"/>
    <d v="2025-03-04T00:00:00"/>
    <d v="1899-12-30T05:09:22"/>
    <d v="2025-03-04T00:00:00"/>
    <d v="1899-12-30T05:07:41"/>
    <d v="2025-03-04T00:00:00"/>
    <d v="1899-12-30T05:26:53"/>
    <x v="0"/>
    <x v="0"/>
    <s v="7022044245"/>
    <s v="FBO"/>
    <d v="1899-12-30T00:20:53"/>
    <x v="2619"/>
    <d v="1899-12-30T00:01:41"/>
    <s v="Granel"/>
    <s v="E001"/>
    <x v="2"/>
    <d v="1899-12-30T00:17:31"/>
    <d v="1899-12-30T00:19:12"/>
    <x v="0"/>
    <x v="7"/>
    <x v="2"/>
    <x v="0"/>
    <n v="0"/>
    <n v="0"/>
    <x v="0"/>
    <x v="0"/>
    <x v="2"/>
    <n v="0"/>
    <x v="5"/>
    <x v="1"/>
    <d v="1899-12-30T00:01:41"/>
    <d v="1899-12-30T00:01:41"/>
    <x v="0"/>
    <m/>
    <m/>
    <d v="1899-12-30T00:00:00"/>
    <d v="1899-12-30T00:17:31"/>
    <n v="3"/>
    <n v="-1.1689814814800081E-3"/>
    <n v="17.516666666663994"/>
    <x v="17"/>
    <x v="1"/>
  </r>
  <r>
    <x v="7"/>
    <s v="2025008616"/>
    <x v="0"/>
    <x v="1015"/>
    <s v="E9043KYN"/>
    <d v="2025-03-04T00:00:00"/>
    <x v="2"/>
    <s v="3264"/>
    <x v="36"/>
    <s v="PA"/>
    <x v="1"/>
    <x v="0"/>
    <d v="2025-03-04T00:00:00"/>
    <d v="1899-12-30T05:04:30"/>
    <d v="2025-03-04T00:00:00"/>
    <d v="1899-12-30T05:02:48"/>
    <d v="2025-03-04T00:00:00"/>
    <d v="1899-12-30T05:28:05"/>
    <x v="0"/>
    <x v="0"/>
    <s v="7022044246"/>
    <s v="EXW"/>
    <d v="1899-12-30T00:26:59"/>
    <x v="106"/>
    <d v="1899-12-30T00:01:42"/>
    <s v="Granel"/>
    <s v="E001"/>
    <x v="1"/>
    <d v="1899-12-30T00:23:35"/>
    <d v="1899-12-30T00:25:17"/>
    <x v="0"/>
    <x v="7"/>
    <x v="2"/>
    <x v="2"/>
    <n v="0"/>
    <n v="0"/>
    <x v="0"/>
    <x v="2"/>
    <x v="2"/>
    <n v="0"/>
    <x v="5"/>
    <x v="1"/>
    <d v="1899-12-30T00:01:42"/>
    <d v="1899-12-30T00:01:42"/>
    <x v="0"/>
    <m/>
    <m/>
    <d v="1899-12-30T00:00:00"/>
    <d v="1899-12-30T00:23:35"/>
    <n v="3"/>
    <n v="-1.1805555555499947E-3"/>
    <n v="23.583333333340789"/>
    <x v="17"/>
    <x v="1"/>
  </r>
  <r>
    <x v="7"/>
    <s v="2025008617"/>
    <x v="0"/>
    <x v="979"/>
    <s v="E1228KBR"/>
    <d v="2025-03-04T00:00:00"/>
    <x v="2"/>
    <s v="3260"/>
    <x v="41"/>
    <s v="PA"/>
    <x v="20"/>
    <x v="0"/>
    <d v="2025-03-04T00:00:00"/>
    <d v="1899-12-30T05:05:14"/>
    <d v="2025-03-04T00:00:00"/>
    <d v="1899-12-30T05:03:32"/>
    <d v="2025-03-04T00:00:00"/>
    <d v="1899-12-30T05:32:57"/>
    <x v="0"/>
    <x v="0"/>
    <s v="7022044247"/>
    <s v="EXW"/>
    <d v="1899-12-30T00:31:07"/>
    <x v="1174"/>
    <d v="1899-12-30T00:01:42"/>
    <s v="Granel"/>
    <s v="E001"/>
    <x v="1"/>
    <d v="1899-12-30T00:27:43"/>
    <d v="1899-12-30T00:29:25"/>
    <x v="0"/>
    <x v="7"/>
    <x v="2"/>
    <x v="2"/>
    <n v="0"/>
    <n v="0"/>
    <x v="0"/>
    <x v="2"/>
    <x v="2"/>
    <n v="0"/>
    <x v="5"/>
    <x v="1"/>
    <d v="1899-12-30T00:01:42"/>
    <d v="1899-12-30T00:01:42"/>
    <x v="0"/>
    <m/>
    <m/>
    <d v="1899-12-30T00:00:00"/>
    <d v="1899-12-30T00:27:43"/>
    <n v="3"/>
    <n v="-1.1805555555499947E-3"/>
    <n v="27.716666666673621"/>
    <x v="17"/>
    <x v="1"/>
  </r>
  <r>
    <x v="7"/>
    <s v="2025008618"/>
    <x v="0"/>
    <x v="1016"/>
    <s v="E8976JGF"/>
    <d v="2025-03-04T00:00:00"/>
    <x v="2"/>
    <s v="3264"/>
    <x v="36"/>
    <s v="PA"/>
    <x v="1"/>
    <x v="0"/>
    <d v="2025-03-04T00:00:00"/>
    <d v="1899-12-30T05:05:27"/>
    <d v="2025-03-04T00:00:00"/>
    <d v="1899-12-30T05:03:47"/>
    <d v="2025-03-04T00:00:00"/>
    <d v="1899-12-30T05:39:11"/>
    <x v="0"/>
    <x v="0"/>
    <s v="7022044248"/>
    <s v="EXW"/>
    <d v="1899-12-30T00:37:04"/>
    <x v="522"/>
    <d v="1899-12-30T00:01:40"/>
    <s v="Granel"/>
    <s v="E001"/>
    <x v="1"/>
    <d v="1899-12-30T00:33:44"/>
    <d v="1899-12-30T00:35:24"/>
    <x v="0"/>
    <x v="7"/>
    <x v="2"/>
    <x v="2"/>
    <n v="0"/>
    <n v="0"/>
    <x v="0"/>
    <x v="2"/>
    <x v="2"/>
    <n v="0"/>
    <x v="5"/>
    <x v="1"/>
    <d v="1899-12-30T00:01:40"/>
    <d v="1899-12-30T00:01:40"/>
    <x v="0"/>
    <m/>
    <m/>
    <d v="1899-12-30T00:00:00"/>
    <d v="1899-12-30T00:33:44"/>
    <n v="3"/>
    <n v="-1.1574074074099938E-3"/>
    <n v="33.733333333324829"/>
    <x v="17"/>
    <x v="1"/>
  </r>
  <r>
    <x v="7"/>
    <s v="2025008620"/>
    <x v="0"/>
    <x v="1178"/>
    <s v="E5164KRK"/>
    <d v="2025-03-04T00:00:00"/>
    <x v="2"/>
    <s v="3269"/>
    <x v="35"/>
    <s v="PA"/>
    <x v="6"/>
    <x v="0"/>
    <d v="2025-03-04T00:00:00"/>
    <d v="1899-12-30T05:14:04"/>
    <d v="2025-03-04T00:00:00"/>
    <d v="1899-12-30T05:13:18"/>
    <d v="2025-03-04T00:00:00"/>
    <d v="1899-12-30T05:42:30"/>
    <x v="227"/>
    <x v="28"/>
    <s v="7022044249"/>
    <s v="EXW"/>
    <d v="1899-12-30T00:29:58"/>
    <x v="944"/>
    <d v="1899-12-30T00:00:46"/>
    <s v="Granel"/>
    <s v="E001"/>
    <x v="1"/>
    <d v="1899-12-30T00:28:26"/>
    <d v="1899-12-30T00:29:12"/>
    <x v="0"/>
    <x v="7"/>
    <x v="2"/>
    <x v="2"/>
    <n v="0"/>
    <n v="0"/>
    <x v="0"/>
    <x v="2"/>
    <x v="2"/>
    <n v="0"/>
    <x v="5"/>
    <x v="1"/>
    <d v="1899-12-30T00:00:46"/>
    <d v="1899-12-30T00:00:46"/>
    <x v="0"/>
    <m/>
    <m/>
    <d v="1899-12-30T00:00:00"/>
    <d v="1899-12-30T00:28:26"/>
    <n v="3"/>
    <n v="-5.3240740740997938E-4"/>
    <n v="28.433333333332794"/>
    <x v="17"/>
    <x v="1"/>
  </r>
  <r>
    <x v="7"/>
    <s v="2025008622"/>
    <x v="0"/>
    <x v="980"/>
    <s v="E0472MWT"/>
    <d v="2025-03-04T00:00:00"/>
    <x v="2"/>
    <s v="3260"/>
    <x v="41"/>
    <s v="PA"/>
    <x v="20"/>
    <x v="0"/>
    <d v="2025-03-04T00:00:00"/>
    <d v="1899-12-30T05:32:05"/>
    <d v="2025-03-04T00:00:00"/>
    <d v="1899-12-30T05:30:23"/>
    <d v="2025-03-04T00:00:00"/>
    <d v="1899-12-30T06:53:56"/>
    <x v="0"/>
    <x v="0"/>
    <s v="7022044250"/>
    <s v="EXW"/>
    <d v="1899-12-30T01:25:15"/>
    <x v="2936"/>
    <d v="1899-12-30T00:01:42"/>
    <s v="Granel"/>
    <s v="E001"/>
    <x v="1"/>
    <d v="1899-12-30T01:21:51"/>
    <d v="1899-12-30T01:23:33"/>
    <x v="0"/>
    <x v="7"/>
    <x v="2"/>
    <x v="2"/>
    <n v="0"/>
    <n v="0"/>
    <x v="0"/>
    <x v="2"/>
    <x v="2"/>
    <n v="0"/>
    <x v="5"/>
    <x v="0"/>
    <d v="1899-12-30T00:01:42"/>
    <d v="1899-12-30T00:01:42"/>
    <x v="0"/>
    <m/>
    <m/>
    <d v="1899-12-30T00:00:00"/>
    <d v="1899-12-30T01:21:51"/>
    <n v="3"/>
    <n v="-1.1805555555600145E-3"/>
    <n v="81.849999999988768"/>
    <x v="0"/>
    <x v="0"/>
  </r>
  <r>
    <x v="7"/>
    <s v="2025008634"/>
    <x v="0"/>
    <x v="1039"/>
    <s v="E5730JVY"/>
    <d v="2025-03-04T00:00:00"/>
    <x v="2"/>
    <s v="3262"/>
    <x v="40"/>
    <s v="PA"/>
    <x v="0"/>
    <x v="0"/>
    <d v="2025-03-04T00:00:00"/>
    <d v="1899-12-30T06:28:17"/>
    <d v="2025-03-04T00:00:00"/>
    <d v="1899-12-30T06:26:35"/>
    <d v="2025-03-04T00:00:00"/>
    <d v="1899-12-30T07:06:49"/>
    <x v="0"/>
    <x v="0"/>
    <s v="7022044251"/>
    <s v="FBO"/>
    <d v="1899-12-30T00:41:56"/>
    <x v="2937"/>
    <d v="1899-12-30T00:01:42"/>
    <s v="Granel"/>
    <s v="E001"/>
    <x v="2"/>
    <d v="1899-12-30T00:38:32"/>
    <d v="1899-12-30T00:40:14"/>
    <x v="1"/>
    <x v="7"/>
    <x v="2"/>
    <x v="2"/>
    <n v="0"/>
    <n v="0"/>
    <x v="0"/>
    <x v="2"/>
    <x v="2"/>
    <n v="0"/>
    <x v="5"/>
    <x v="1"/>
    <d v="1899-12-30T00:01:42"/>
    <d v="1899-12-30T00:01:42"/>
    <x v="0"/>
    <m/>
    <m/>
    <d v="1899-12-30T00:00:00"/>
    <d v="1899-12-30T00:38:32"/>
    <n v="3"/>
    <n v="-1.1805555555499669E-3"/>
    <n v="38.533333333334454"/>
    <x v="1"/>
    <x v="1"/>
  </r>
  <r>
    <x v="7"/>
    <s v="2025008635"/>
    <x v="0"/>
    <x v="1022"/>
    <s v="E1632JZF"/>
    <d v="2025-03-04T00:00:00"/>
    <x v="2"/>
    <s v="3269"/>
    <x v="35"/>
    <s v="PA"/>
    <x v="6"/>
    <x v="0"/>
    <d v="2025-03-04T00:00:00"/>
    <d v="1899-12-30T06:35:21"/>
    <d v="2025-03-04T00:00:00"/>
    <d v="1899-12-30T06:33:39"/>
    <d v="2025-03-04T00:00:00"/>
    <d v="1899-12-30T07:19:30"/>
    <x v="0"/>
    <x v="0"/>
    <s v="7022044252"/>
    <s v="FBO"/>
    <d v="1899-12-30T00:47:33"/>
    <x v="2938"/>
    <d v="1899-12-30T00:01:42"/>
    <s v="Granel"/>
    <s v="E001"/>
    <x v="2"/>
    <d v="1899-12-30T00:44:09"/>
    <d v="1899-12-30T00:45:51"/>
    <x v="1"/>
    <x v="7"/>
    <x v="2"/>
    <x v="2"/>
    <n v="0"/>
    <n v="0"/>
    <x v="0"/>
    <x v="2"/>
    <x v="2"/>
    <n v="0"/>
    <x v="5"/>
    <x v="1"/>
    <d v="1899-12-30T00:01:42"/>
    <d v="1899-12-30T00:01:42"/>
    <x v="0"/>
    <m/>
    <m/>
    <d v="1899-12-30T00:00:00"/>
    <d v="1899-12-30T00:44:09"/>
    <n v="3"/>
    <n v="-1.1805555555500225E-3"/>
    <n v="44.149999999996751"/>
    <x v="1"/>
    <x v="1"/>
  </r>
  <r>
    <x v="7"/>
    <s v="2025008644"/>
    <x v="0"/>
    <x v="1032"/>
    <s v="E4941MFZ"/>
    <d v="2025-03-04T00:00:00"/>
    <x v="2"/>
    <s v="3263"/>
    <x v="43"/>
    <s v="PA"/>
    <x v="5"/>
    <x v="0"/>
    <d v="2025-03-04T00:00:00"/>
    <d v="1899-12-30T07:11:09"/>
    <d v="2025-03-04T00:00:00"/>
    <d v="1899-12-30T07:09:28"/>
    <d v="2025-03-04T00:00:00"/>
    <d v="1899-12-30T07:37:47"/>
    <x v="0"/>
    <x v="0"/>
    <s v="7022044253"/>
    <s v="EXW"/>
    <d v="1899-12-30T00:30:00"/>
    <x v="2672"/>
    <d v="1899-12-30T00:01:41"/>
    <s v="Granel"/>
    <s v="E001"/>
    <x v="1"/>
    <d v="1899-12-30T00:26:38"/>
    <d v="1899-12-30T00:28:19"/>
    <x v="2"/>
    <x v="7"/>
    <x v="2"/>
    <x v="2"/>
    <n v="0"/>
    <n v="0"/>
    <x v="0"/>
    <x v="2"/>
    <x v="2"/>
    <n v="0"/>
    <x v="5"/>
    <x v="1"/>
    <d v="1899-12-30T00:01:41"/>
    <d v="1899-12-30T00:01:41"/>
    <x v="0"/>
    <m/>
    <m/>
    <d v="1899-12-30T00:00:00"/>
    <d v="1899-12-30T00:26:38"/>
    <n v="3"/>
    <n v="-1.1689814814800359E-3"/>
    <n v="26.633333333332754"/>
    <x v="1"/>
    <x v="1"/>
  </r>
  <r>
    <x v="7"/>
    <s v="2025008645"/>
    <x v="0"/>
    <x v="1007"/>
    <s v="E9449KGB"/>
    <d v="2025-03-04T00:00:00"/>
    <x v="2"/>
    <s v="3269"/>
    <x v="35"/>
    <s v="PA"/>
    <x v="6"/>
    <x v="0"/>
    <d v="2025-03-04T00:00:00"/>
    <d v="1899-12-30T07:16:03"/>
    <d v="2025-03-04T00:00:00"/>
    <d v="1899-12-30T07:14:21"/>
    <d v="2025-03-04T00:00:00"/>
    <d v="1899-12-30T07:49:33"/>
    <x v="0"/>
    <x v="0"/>
    <s v="7022044254"/>
    <s v="FBO"/>
    <d v="1899-12-30T00:36:54"/>
    <x v="2939"/>
    <d v="1899-12-30T00:01:42"/>
    <s v="Granel"/>
    <s v="E001"/>
    <x v="2"/>
    <d v="1899-12-30T00:33:30"/>
    <d v="1899-12-30T00:35:12"/>
    <x v="2"/>
    <x v="7"/>
    <x v="2"/>
    <x v="2"/>
    <n v="0"/>
    <n v="0"/>
    <x v="0"/>
    <x v="2"/>
    <x v="2"/>
    <n v="0"/>
    <x v="5"/>
    <x v="1"/>
    <d v="1899-12-30T00:01:42"/>
    <d v="1899-12-30T00:01:42"/>
    <x v="0"/>
    <m/>
    <m/>
    <d v="1899-12-30T00:00:00"/>
    <d v="1899-12-30T00:33:30"/>
    <n v="3"/>
    <n v="-1.1805555555599589E-3"/>
    <n v="33.500000000001641"/>
    <x v="1"/>
    <x v="1"/>
  </r>
  <r>
    <x v="7"/>
    <s v="2025008649"/>
    <x v="0"/>
    <x v="1071"/>
    <s v="E2254MLP"/>
    <d v="2025-03-04T00:00:00"/>
    <x v="2"/>
    <s v="3269"/>
    <x v="35"/>
    <s v="PA"/>
    <x v="6"/>
    <x v="0"/>
    <d v="2025-03-04T00:00:00"/>
    <d v="1899-12-30T07:37:50"/>
    <d v="2025-03-04T00:00:00"/>
    <d v="1899-12-30T07:36:09"/>
    <d v="2025-03-04T00:00:00"/>
    <d v="1899-12-30T08:20:53"/>
    <x v="0"/>
    <x v="0"/>
    <s v="7022044255"/>
    <s v="FBO"/>
    <d v="1899-12-30T00:46:25"/>
    <x v="2435"/>
    <d v="1899-12-30T00:01:41"/>
    <s v="Granel"/>
    <s v="E001"/>
    <x v="2"/>
    <d v="1899-12-30T00:43:03"/>
    <d v="1899-12-30T00:44:44"/>
    <x v="2"/>
    <x v="7"/>
    <x v="2"/>
    <x v="2"/>
    <n v="0"/>
    <n v="0"/>
    <x v="0"/>
    <x v="2"/>
    <x v="2"/>
    <n v="0"/>
    <x v="5"/>
    <x v="1"/>
    <d v="1899-12-30T00:01:41"/>
    <d v="1899-12-30T00:01:41"/>
    <x v="0"/>
    <m/>
    <m/>
    <d v="1899-12-30T00:00:00"/>
    <d v="1899-12-30T00:43:03"/>
    <n v="3"/>
    <n v="-1.1689814814799804E-3"/>
    <n v="43.050000000009604"/>
    <x v="2"/>
    <x v="1"/>
  </r>
  <r>
    <x v="7"/>
    <s v="2025008648"/>
    <x v="0"/>
    <x v="1066"/>
    <s v="E6462JZW"/>
    <d v="2025-03-04T00:00:00"/>
    <x v="2"/>
    <s v="3268"/>
    <x v="25"/>
    <s v="PA"/>
    <x v="6"/>
    <x v="0"/>
    <d v="2025-03-04T00:00:00"/>
    <d v="1899-12-30T07:32:54"/>
    <d v="2025-03-04T00:00:00"/>
    <d v="1899-12-30T07:31:13"/>
    <d v="2025-03-04T00:00:00"/>
    <d v="1899-12-30T08:21:13"/>
    <x v="0"/>
    <x v="0"/>
    <s v="7022044256"/>
    <s v="FBO"/>
    <d v="1899-12-30T00:51:41"/>
    <x v="2940"/>
    <d v="1899-12-30T00:01:41"/>
    <s v="Granel"/>
    <s v="E001"/>
    <x v="2"/>
    <d v="1899-12-30T00:48:19"/>
    <d v="1899-12-30T00:50:00"/>
    <x v="2"/>
    <x v="7"/>
    <x v="2"/>
    <x v="2"/>
    <n v="0"/>
    <n v="0"/>
    <x v="0"/>
    <x v="2"/>
    <x v="2"/>
    <n v="0"/>
    <x v="5"/>
    <x v="0"/>
    <d v="1899-12-30T00:01:41"/>
    <d v="1899-12-30T00:01:41"/>
    <x v="0"/>
    <m/>
    <m/>
    <d v="1899-12-30T00:00:00"/>
    <d v="1899-12-30T00:48:19"/>
    <n v="3"/>
    <n v="-1.1689814814799804E-3"/>
    <n v="48.316666666665611"/>
    <x v="2"/>
    <x v="0"/>
  </r>
  <r>
    <x v="7"/>
    <s v="2025008654"/>
    <x v="0"/>
    <x v="1031"/>
    <s v="E9461JBD"/>
    <d v="2025-03-04T00:00:00"/>
    <x v="2"/>
    <s v="3260"/>
    <x v="41"/>
    <s v="PA"/>
    <x v="20"/>
    <x v="0"/>
    <d v="2025-03-04T00:00:00"/>
    <d v="1899-12-30T08:08:15"/>
    <d v="2025-03-04T00:00:00"/>
    <d v="1899-12-30T08:06:35"/>
    <d v="2025-03-04T00:00:00"/>
    <d v="1899-12-30T08:30:31"/>
    <x v="0"/>
    <x v="0"/>
    <s v="7022044257"/>
    <s v="EXW"/>
    <d v="1899-12-30T00:25:36"/>
    <x v="1321"/>
    <d v="1899-12-30T00:01:40"/>
    <s v="Granel"/>
    <s v="E001"/>
    <x v="1"/>
    <d v="1899-12-30T00:22:16"/>
    <d v="1899-12-30T00:23:56"/>
    <x v="3"/>
    <x v="7"/>
    <x v="2"/>
    <x v="2"/>
    <n v="0"/>
    <n v="0"/>
    <x v="0"/>
    <x v="2"/>
    <x v="2"/>
    <n v="0"/>
    <x v="5"/>
    <x v="1"/>
    <d v="1899-12-30T00:01:40"/>
    <d v="1899-12-30T00:01:40"/>
    <x v="0"/>
    <m/>
    <m/>
    <d v="1899-12-30T00:00:00"/>
    <d v="1899-12-30T00:22:16"/>
    <n v="3"/>
    <n v="-1.1574074074099938E-3"/>
    <n v="22.26666666666242"/>
    <x v="2"/>
    <x v="1"/>
  </r>
  <r>
    <x v="7"/>
    <s v="2025008621"/>
    <x v="0"/>
    <x v="1018"/>
    <s v="E7812KXB"/>
    <d v="2025-03-04T00:00:00"/>
    <x v="2"/>
    <s v="3264"/>
    <x v="36"/>
    <s v="PA"/>
    <x v="1"/>
    <x v="0"/>
    <d v="2025-03-04T00:00:00"/>
    <d v="1899-12-30T05:15:34"/>
    <d v="2025-03-04T00:00:00"/>
    <d v="1899-12-30T05:13:52"/>
    <d v="2025-03-04T00:00:00"/>
    <d v="1899-12-30T08:44:23"/>
    <x v="0"/>
    <x v="0"/>
    <s v="7022044258"/>
    <s v="EXW"/>
    <d v="1899-12-30T03:32:13"/>
    <x v="2941"/>
    <d v="1899-12-30T00:01:42"/>
    <s v="Granel"/>
    <s v="E001"/>
    <x v="1"/>
    <d v="1899-12-30T03:28:49"/>
    <d v="1899-12-30T03:30:31"/>
    <x v="0"/>
    <x v="7"/>
    <x v="2"/>
    <x v="2"/>
    <n v="0"/>
    <n v="0"/>
    <x v="0"/>
    <x v="2"/>
    <x v="2"/>
    <n v="0"/>
    <x v="5"/>
    <x v="2"/>
    <d v="1899-12-30T00:01:42"/>
    <d v="1899-12-30T00:01:42"/>
    <x v="0"/>
    <m/>
    <m/>
    <d v="1899-12-30T00:00:00"/>
    <d v="1899-12-30T03:28:49"/>
    <n v="3"/>
    <n v="-1.1805555555599867E-3"/>
    <n v="208.81666666666081"/>
    <x v="2"/>
    <x v="0"/>
  </r>
  <r>
    <x v="7"/>
    <s v="2025008653"/>
    <x v="0"/>
    <x v="1016"/>
    <s v="E8976JGF"/>
    <d v="2025-03-04T00:00:00"/>
    <x v="2"/>
    <s v="3268"/>
    <x v="25"/>
    <s v="PA"/>
    <x v="6"/>
    <x v="0"/>
    <d v="2025-03-04T00:00:00"/>
    <d v="1899-12-30T08:05:12"/>
    <d v="2025-03-04T00:00:00"/>
    <d v="1899-12-30T08:03:30"/>
    <d v="2025-03-04T00:00:00"/>
    <d v="1899-12-30T08:45:13"/>
    <x v="0"/>
    <x v="0"/>
    <s v="7022044259"/>
    <s v="EXW"/>
    <d v="1899-12-30T00:43:25"/>
    <x v="609"/>
    <d v="1899-12-30T00:01:42"/>
    <s v="Granel"/>
    <s v="E001"/>
    <x v="1"/>
    <d v="1899-12-30T00:40:01"/>
    <d v="1899-12-30T00:41:43"/>
    <x v="3"/>
    <x v="7"/>
    <x v="2"/>
    <x v="2"/>
    <n v="0"/>
    <n v="0"/>
    <x v="0"/>
    <x v="2"/>
    <x v="2"/>
    <n v="0"/>
    <x v="5"/>
    <x v="1"/>
    <d v="1899-12-30T00:01:42"/>
    <d v="1899-12-30T00:01:42"/>
    <x v="0"/>
    <m/>
    <m/>
    <d v="1899-12-30T00:00:00"/>
    <d v="1899-12-30T00:40:01"/>
    <n v="3"/>
    <n v="-1.1805555555499669E-3"/>
    <n v="40.016666666678383"/>
    <x v="2"/>
    <x v="1"/>
  </r>
  <r>
    <x v="7"/>
    <s v="2025008630"/>
    <x v="0"/>
    <x v="1021"/>
    <s v="E0721JRZ"/>
    <d v="2025-03-04T00:00:00"/>
    <x v="2"/>
    <s v="3264"/>
    <x v="36"/>
    <s v="PA"/>
    <x v="1"/>
    <x v="0"/>
    <d v="2025-03-04T00:00:00"/>
    <d v="1899-12-30T06:11:32"/>
    <d v="2025-03-04T00:00:00"/>
    <d v="1899-12-30T06:09:50"/>
    <d v="2025-03-04T00:00:00"/>
    <d v="1899-12-30T08:53:45"/>
    <x v="0"/>
    <x v="0"/>
    <s v="7022044260"/>
    <s v="FBO"/>
    <d v="1899-12-30T02:45:37"/>
    <x v="2942"/>
    <d v="1899-12-30T00:01:42"/>
    <s v="Granel"/>
    <s v="E001"/>
    <x v="2"/>
    <d v="1899-12-30T02:42:13"/>
    <d v="1899-12-30T02:43:55"/>
    <x v="1"/>
    <x v="7"/>
    <x v="2"/>
    <x v="2"/>
    <n v="0"/>
    <n v="0"/>
    <x v="0"/>
    <x v="2"/>
    <x v="2"/>
    <n v="0"/>
    <x v="5"/>
    <x v="2"/>
    <d v="1899-12-30T00:01:42"/>
    <d v="1899-12-30T00:01:42"/>
    <x v="0"/>
    <m/>
    <m/>
    <d v="1899-12-30T00:00:00"/>
    <d v="1899-12-30T02:42:13"/>
    <n v="3"/>
    <n v="-1.1805555555600145E-3"/>
    <n v="162.21666666666238"/>
    <x v="2"/>
    <x v="0"/>
  </r>
  <r>
    <x v="7"/>
    <s v="2025008656"/>
    <x v="0"/>
    <x v="1013"/>
    <s v="E3888GZR"/>
    <d v="2025-03-04T00:00:00"/>
    <x v="2"/>
    <s v="3269"/>
    <x v="35"/>
    <s v="PA"/>
    <x v="6"/>
    <x v="0"/>
    <d v="2025-03-04T00:00:00"/>
    <d v="1899-12-30T08:14:31"/>
    <d v="2025-03-04T00:00:00"/>
    <d v="1899-12-30T08:12:49"/>
    <d v="2025-03-04T00:00:00"/>
    <d v="1899-12-30T08:55:29"/>
    <x v="0"/>
    <x v="0"/>
    <s v="7022044261"/>
    <s v="EXW"/>
    <d v="1899-12-30T00:44:22"/>
    <x v="2943"/>
    <d v="1899-12-30T00:01:42"/>
    <s v="Granel"/>
    <s v="E001"/>
    <x v="1"/>
    <d v="1899-12-30T00:40:58"/>
    <d v="1899-12-30T00:42:40"/>
    <x v="3"/>
    <x v="7"/>
    <x v="2"/>
    <x v="2"/>
    <n v="0"/>
    <n v="0"/>
    <x v="0"/>
    <x v="2"/>
    <x v="2"/>
    <n v="0"/>
    <x v="5"/>
    <x v="1"/>
    <d v="1899-12-30T00:01:42"/>
    <d v="1899-12-30T00:01:42"/>
    <x v="0"/>
    <m/>
    <m/>
    <d v="1899-12-30T00:00:00"/>
    <d v="1899-12-30T00:40:58"/>
    <n v="3"/>
    <n v="-1.1805555555499669E-3"/>
    <n v="40.966666666675252"/>
    <x v="2"/>
    <x v="1"/>
  </r>
  <r>
    <x v="7"/>
    <s v="2025008655"/>
    <x v="0"/>
    <x v="1197"/>
    <s v="E6099JTB"/>
    <d v="2025-03-04T00:00:00"/>
    <x v="2"/>
    <s v="3283"/>
    <x v="37"/>
    <s v="PA"/>
    <x v="3"/>
    <x v="0"/>
    <d v="2025-03-04T00:00:00"/>
    <d v="1899-12-30T08:13:51"/>
    <d v="2025-03-04T00:00:00"/>
    <d v="1899-12-30T07:36:00"/>
    <d v="2025-03-04T00:00:00"/>
    <d v="1899-12-30T09:07:27"/>
    <x v="233"/>
    <x v="28"/>
    <s v="7022044262"/>
    <s v="EXW"/>
    <d v="1899-12-30T02:09:18"/>
    <x v="2944"/>
    <d v="1899-12-30T00:37:51"/>
    <s v="Ensacado"/>
    <s v="E002"/>
    <x v="1"/>
    <d v="1899-12-30T00:53:36"/>
    <d v="1899-12-30T01:31:27"/>
    <x v="3"/>
    <x v="7"/>
    <x v="2"/>
    <x v="1"/>
    <n v="0"/>
    <n v="0"/>
    <x v="0"/>
    <x v="1"/>
    <x v="2"/>
    <n v="0"/>
    <x v="5"/>
    <x v="0"/>
    <d v="1899-12-30T00:37:51"/>
    <d v="1899-12-30T00:37:51"/>
    <x v="0"/>
    <m/>
    <m/>
    <d v="1899-12-30T00:00:00"/>
    <d v="1899-12-30T00:53:36"/>
    <n v="3"/>
    <n v="-2.6284722222220003E-2"/>
    <n v="53.599999999996783"/>
    <x v="3"/>
    <x v="0"/>
  </r>
  <r>
    <x v="7"/>
    <s v="2025008636"/>
    <x v="0"/>
    <x v="1054"/>
    <s v="E8120GLY"/>
    <d v="2025-03-04T00:00:00"/>
    <x v="2"/>
    <s v="3264"/>
    <x v="36"/>
    <s v="PA"/>
    <x v="1"/>
    <x v="0"/>
    <d v="2025-03-04T00:00:00"/>
    <d v="1899-12-30T06:38:59"/>
    <d v="2025-03-04T00:00:00"/>
    <d v="1899-12-30T06:37:17"/>
    <d v="2025-03-04T00:00:00"/>
    <d v="1899-12-30T09:32:09"/>
    <x v="0"/>
    <x v="0"/>
    <s v="7022044263"/>
    <s v="FBO"/>
    <d v="1899-12-30T02:56:34"/>
    <x v="2945"/>
    <d v="1899-12-30T00:01:42"/>
    <s v="Granel"/>
    <s v="E001"/>
    <x v="2"/>
    <d v="1899-12-30T02:53:10"/>
    <d v="1899-12-30T02:54:52"/>
    <x v="1"/>
    <x v="7"/>
    <x v="2"/>
    <x v="2"/>
    <n v="0"/>
    <n v="0"/>
    <x v="0"/>
    <x v="2"/>
    <x v="2"/>
    <n v="0"/>
    <x v="5"/>
    <x v="2"/>
    <d v="1899-12-30T00:01:42"/>
    <d v="1899-12-30T00:01:42"/>
    <x v="0"/>
    <m/>
    <m/>
    <d v="1899-12-30T00:00:00"/>
    <d v="1899-12-30T02:53:10"/>
    <n v="3"/>
    <n v="-1.1805555555599589E-3"/>
    <n v="173.16666666666723"/>
    <x v="3"/>
    <x v="0"/>
  </r>
  <r>
    <x v="7"/>
    <s v="2025008679"/>
    <x v="0"/>
    <x v="1181"/>
    <s v="E6333MGV"/>
    <d v="2025-03-04T00:00:00"/>
    <x v="2"/>
    <s v="3283"/>
    <x v="37"/>
    <s v="PA"/>
    <x v="2"/>
    <x v="0"/>
    <d v="2025-03-04T00:00:00"/>
    <d v="1899-12-30T09:10:33"/>
    <d v="2025-03-04T00:00:00"/>
    <d v="1899-12-30T09:08:55"/>
    <d v="2025-03-04T00:00:00"/>
    <d v="1899-12-30T09:39:05"/>
    <x v="0"/>
    <x v="0"/>
    <s v="7022044264"/>
    <s v="EXW"/>
    <d v="1899-12-30T00:31:48"/>
    <x v="452"/>
    <d v="1899-12-30T00:01:38"/>
    <s v="Ensacado"/>
    <s v="E002"/>
    <x v="1"/>
    <d v="1899-12-30T00:28:32"/>
    <d v="1899-12-30T00:30:10"/>
    <x v="4"/>
    <x v="7"/>
    <x v="2"/>
    <x v="1"/>
    <n v="0"/>
    <n v="0"/>
    <x v="0"/>
    <x v="1"/>
    <x v="2"/>
    <n v="0"/>
    <x v="5"/>
    <x v="1"/>
    <d v="1899-12-30T00:01:38"/>
    <d v="1899-12-30T00:01:38"/>
    <x v="0"/>
    <m/>
    <m/>
    <d v="1899-12-30T00:00:00"/>
    <d v="1899-12-30T00:28:32"/>
    <n v="3"/>
    <n v="-1.1342592592599732E-3"/>
    <n v="28.533333333326414"/>
    <x v="3"/>
    <x v="1"/>
  </r>
  <r>
    <x v="7"/>
    <s v="2025008638"/>
    <x v="0"/>
    <x v="1017"/>
    <s v="E8306MSJ"/>
    <d v="2025-03-04T00:00:00"/>
    <x v="2"/>
    <s v="3264"/>
    <x v="36"/>
    <s v="PA"/>
    <x v="1"/>
    <x v="0"/>
    <d v="2025-03-04T00:00:00"/>
    <d v="1899-12-30T06:47:19"/>
    <d v="2025-03-04T00:00:00"/>
    <d v="1899-12-30T06:45:37"/>
    <d v="2025-03-04T00:00:00"/>
    <d v="1899-12-30T09:39:53"/>
    <x v="0"/>
    <x v="0"/>
    <s v="7022044265"/>
    <s v="FBO"/>
    <d v="1899-12-30T02:55:58"/>
    <x v="2946"/>
    <d v="1899-12-30T00:01:42"/>
    <s v="Granel"/>
    <s v="E001"/>
    <x v="2"/>
    <d v="1899-12-30T02:52:34"/>
    <d v="1899-12-30T02:54:16"/>
    <x v="1"/>
    <x v="7"/>
    <x v="2"/>
    <x v="2"/>
    <n v="0"/>
    <n v="0"/>
    <x v="0"/>
    <x v="2"/>
    <x v="2"/>
    <n v="0"/>
    <x v="5"/>
    <x v="2"/>
    <d v="1899-12-30T00:01:42"/>
    <d v="1899-12-30T00:01:42"/>
    <x v="0"/>
    <m/>
    <m/>
    <d v="1899-12-30T00:00:00"/>
    <d v="1899-12-30T02:52:34"/>
    <n v="3"/>
    <n v="-1.1805555555600145E-3"/>
    <n v="172.5666666666624"/>
    <x v="3"/>
    <x v="0"/>
  </r>
  <r>
    <x v="7"/>
    <s v="2025008665"/>
    <x v="0"/>
    <x v="1064"/>
    <s v="E3861LZF"/>
    <d v="2025-03-04T00:00:00"/>
    <x v="2"/>
    <s v="3269"/>
    <x v="35"/>
    <s v="PA"/>
    <x v="6"/>
    <x v="0"/>
    <d v="2025-03-04T00:00:00"/>
    <d v="1899-12-30T08:52:07"/>
    <d v="2025-03-04T00:00:00"/>
    <d v="1899-12-30T08:50:26"/>
    <d v="2025-03-04T00:00:00"/>
    <d v="1899-12-30T09:43:08"/>
    <x v="0"/>
    <x v="0"/>
    <s v="7022044266"/>
    <s v="FBO"/>
    <d v="1899-12-30T00:54:23"/>
    <x v="2947"/>
    <d v="1899-12-30T00:01:41"/>
    <s v="Granel"/>
    <s v="E001"/>
    <x v="2"/>
    <d v="1899-12-30T00:51:01"/>
    <d v="1899-12-30T00:52:42"/>
    <x v="3"/>
    <x v="7"/>
    <x v="2"/>
    <x v="2"/>
    <n v="0"/>
    <n v="0"/>
    <x v="0"/>
    <x v="2"/>
    <x v="2"/>
    <n v="0"/>
    <x v="5"/>
    <x v="0"/>
    <d v="1899-12-30T00:01:41"/>
    <d v="1899-12-30T00:01:41"/>
    <x v="0"/>
    <m/>
    <m/>
    <d v="1899-12-30T00:00:00"/>
    <d v="1899-12-30T00:51:01"/>
    <n v="3"/>
    <n v="-1.1689814814800359E-3"/>
    <n v="51.01666666666555"/>
    <x v="3"/>
    <x v="0"/>
  </r>
  <r>
    <x v="7"/>
    <s v="2025008680"/>
    <x v="0"/>
    <x v="1123"/>
    <s v="E5164KRK"/>
    <d v="2025-03-04T00:00:00"/>
    <x v="2"/>
    <s v="3283"/>
    <x v="37"/>
    <s v="PA"/>
    <x v="2"/>
    <x v="0"/>
    <d v="2025-03-04T00:00:00"/>
    <d v="1899-12-30T09:11:47"/>
    <d v="2025-03-04T00:00:00"/>
    <d v="1899-12-30T09:10:06"/>
    <d v="2025-03-04T00:00:00"/>
    <d v="1899-12-30T09:48:30"/>
    <x v="0"/>
    <x v="0"/>
    <s v="7022044267"/>
    <s v="FBO"/>
    <d v="1899-12-30T00:40:05"/>
    <x v="206"/>
    <d v="1899-12-30T00:01:41"/>
    <s v="Ensacado"/>
    <s v="E002"/>
    <x v="2"/>
    <d v="1899-12-30T00:36:43"/>
    <d v="1899-12-30T00:38:24"/>
    <x v="4"/>
    <x v="7"/>
    <x v="2"/>
    <x v="1"/>
    <n v="0"/>
    <n v="0"/>
    <x v="0"/>
    <x v="1"/>
    <x v="2"/>
    <n v="0"/>
    <x v="5"/>
    <x v="1"/>
    <d v="1899-12-30T00:01:41"/>
    <d v="1899-12-30T00:01:41"/>
    <x v="0"/>
    <m/>
    <m/>
    <d v="1899-12-30T00:00:00"/>
    <d v="1899-12-30T00:36:43"/>
    <n v="3"/>
    <n v="-1.1689814814800359E-3"/>
    <n v="36.716666666673554"/>
    <x v="3"/>
    <x v="1"/>
  </r>
  <r>
    <x v="7"/>
    <s v="2025008639"/>
    <x v="0"/>
    <x v="1179"/>
    <s v="E4954KGF"/>
    <d v="2025-03-04T00:00:00"/>
    <x v="2"/>
    <s v="3264"/>
    <x v="36"/>
    <s v="PA"/>
    <x v="1"/>
    <x v="0"/>
    <d v="2025-03-04T00:00:00"/>
    <d v="1899-12-30T06:49:37"/>
    <d v="2025-03-04T00:00:00"/>
    <d v="1899-12-30T06:47:55"/>
    <d v="2025-03-04T00:00:00"/>
    <d v="1899-12-30T09:48:52"/>
    <x v="0"/>
    <x v="0"/>
    <s v="7022044268"/>
    <s v="FBO"/>
    <d v="1899-12-30T03:02:39"/>
    <x v="2948"/>
    <d v="1899-12-30T00:01:42"/>
    <s v="Granel"/>
    <s v="E001"/>
    <x v="2"/>
    <d v="1899-12-30T02:59:15"/>
    <d v="1899-12-30T03:00:57"/>
    <x v="1"/>
    <x v="7"/>
    <x v="2"/>
    <x v="2"/>
    <n v="0"/>
    <n v="0"/>
    <x v="0"/>
    <x v="2"/>
    <x v="2"/>
    <n v="0"/>
    <x v="5"/>
    <x v="2"/>
    <d v="1899-12-30T00:01:42"/>
    <d v="1899-12-30T00:01:42"/>
    <x v="0"/>
    <m/>
    <m/>
    <d v="1899-12-30T00:00:00"/>
    <d v="1899-12-30T02:59:15"/>
    <n v="3"/>
    <n v="-1.1805555555599589E-3"/>
    <n v="179.25000000000483"/>
    <x v="3"/>
    <x v="0"/>
  </r>
  <r>
    <x v="7"/>
    <s v="2025008642"/>
    <x v="0"/>
    <x v="1019"/>
    <s v="E2340KGX"/>
    <d v="2025-03-04T00:00:00"/>
    <x v="2"/>
    <s v="3264"/>
    <x v="36"/>
    <s v="PA"/>
    <x v="1"/>
    <x v="0"/>
    <d v="2025-03-04T00:00:00"/>
    <d v="1899-12-30T06:55:06"/>
    <d v="2025-03-04T00:00:00"/>
    <d v="1899-12-30T06:53:24"/>
    <d v="2025-03-04T00:00:00"/>
    <d v="1899-12-30T09:51:22"/>
    <x v="0"/>
    <x v="0"/>
    <s v="7022044269"/>
    <s v="FBO"/>
    <d v="1899-12-30T02:59:40"/>
    <x v="2949"/>
    <d v="1899-12-30T00:01:42"/>
    <s v="Granel"/>
    <s v="E001"/>
    <x v="2"/>
    <d v="1899-12-30T02:56:16"/>
    <d v="1899-12-30T02:57:58"/>
    <x v="1"/>
    <x v="7"/>
    <x v="2"/>
    <x v="2"/>
    <n v="0"/>
    <n v="0"/>
    <x v="0"/>
    <x v="2"/>
    <x v="2"/>
    <n v="0"/>
    <x v="5"/>
    <x v="2"/>
    <d v="1899-12-30T00:01:42"/>
    <d v="1899-12-30T00:01:42"/>
    <x v="0"/>
    <m/>
    <m/>
    <d v="1899-12-30T00:00:00"/>
    <d v="1899-12-30T02:56:16"/>
    <n v="3"/>
    <n v="-1.1805555555599589E-3"/>
    <n v="176.26666666667043"/>
    <x v="3"/>
    <x v="0"/>
  </r>
  <r>
    <x v="7"/>
    <s v="2025008677"/>
    <x v="0"/>
    <x v="1076"/>
    <s v="E0463JRH"/>
    <d v="2025-03-04T00:00:00"/>
    <x v="2"/>
    <s v="3269"/>
    <x v="35"/>
    <s v="PA"/>
    <x v="6"/>
    <x v="0"/>
    <d v="2025-03-04T00:00:00"/>
    <d v="1899-12-30T09:09:08"/>
    <d v="2025-03-04T00:00:00"/>
    <d v="1899-12-30T09:07:27"/>
    <d v="2025-03-04T00:00:00"/>
    <d v="1899-12-30T09:56:55"/>
    <x v="0"/>
    <x v="0"/>
    <s v="7022044270"/>
    <s v="FBO"/>
    <d v="1899-12-30T00:51:09"/>
    <x v="329"/>
    <d v="1899-12-30T00:01:41"/>
    <s v="Granel"/>
    <s v="E001"/>
    <x v="2"/>
    <d v="1899-12-30T00:47:47"/>
    <d v="1899-12-30T00:49:28"/>
    <x v="4"/>
    <x v="7"/>
    <x v="2"/>
    <x v="2"/>
    <n v="0"/>
    <n v="0"/>
    <x v="0"/>
    <x v="2"/>
    <x v="2"/>
    <n v="0"/>
    <x v="5"/>
    <x v="0"/>
    <d v="1899-12-30T00:01:41"/>
    <d v="1899-12-30T00:01:41"/>
    <x v="0"/>
    <m/>
    <m/>
    <d v="1899-12-30T00:00:00"/>
    <d v="1899-12-30T00:47:47"/>
    <n v="3"/>
    <n v="-1.1689814814800359E-3"/>
    <n v="47.783333333332777"/>
    <x v="3"/>
    <x v="0"/>
  </r>
  <r>
    <x v="7"/>
    <s v="2025008661"/>
    <x v="0"/>
    <x v="1036"/>
    <s v="E8822FFZ"/>
    <d v="2025-03-04T00:00:00"/>
    <x v="2"/>
    <s v="3264"/>
    <x v="36"/>
    <s v="PA"/>
    <x v="1"/>
    <x v="0"/>
    <d v="2025-03-04T00:00:00"/>
    <d v="1899-12-30T08:38:36"/>
    <d v="2025-03-04T00:00:00"/>
    <d v="1899-12-30T08:36:54"/>
    <d v="2025-03-04T00:00:00"/>
    <d v="1899-12-30T09:59:31"/>
    <x v="0"/>
    <x v="0"/>
    <s v="7022044271"/>
    <s v="FBO"/>
    <d v="1899-12-30T01:24:19"/>
    <x v="2950"/>
    <d v="1899-12-30T00:01:42"/>
    <s v="Granel"/>
    <s v="E001"/>
    <x v="2"/>
    <d v="1899-12-30T01:20:55"/>
    <d v="1899-12-30T01:22:37"/>
    <x v="3"/>
    <x v="7"/>
    <x v="2"/>
    <x v="2"/>
    <n v="0"/>
    <n v="0"/>
    <x v="0"/>
    <x v="2"/>
    <x v="2"/>
    <n v="0"/>
    <x v="5"/>
    <x v="0"/>
    <d v="1899-12-30T00:01:42"/>
    <d v="1899-12-30T00:01:42"/>
    <x v="0"/>
    <m/>
    <m/>
    <d v="1899-12-30T00:00:00"/>
    <d v="1899-12-30T01:20:55"/>
    <n v="3"/>
    <n v="-1.1805555555600145E-3"/>
    <n v="80.916666666667183"/>
    <x v="3"/>
    <x v="0"/>
  </r>
  <r>
    <x v="7"/>
    <s v="2025008691"/>
    <x v="0"/>
    <x v="1020"/>
    <s v="E6688FFY"/>
    <d v="2025-03-04T00:00:00"/>
    <x v="2"/>
    <s v="3283"/>
    <x v="37"/>
    <s v="PA"/>
    <x v="2"/>
    <x v="0"/>
    <d v="2025-03-04T00:00:00"/>
    <d v="1899-12-30T09:55:42"/>
    <d v="2025-03-04T00:00:00"/>
    <d v="1899-12-30T09:54:01"/>
    <d v="2025-03-04T00:00:00"/>
    <d v="1899-12-30T10:20:41"/>
    <x v="0"/>
    <x v="0"/>
    <s v="7022044273"/>
    <s v="FBO"/>
    <d v="1899-12-30T00:28:21"/>
    <x v="2644"/>
    <d v="1899-12-30T00:01:41"/>
    <s v="Ensacado"/>
    <s v="E002"/>
    <x v="2"/>
    <d v="1899-12-30T00:24:59"/>
    <d v="1899-12-30T00:26:40"/>
    <x v="4"/>
    <x v="7"/>
    <x v="2"/>
    <x v="1"/>
    <n v="0"/>
    <n v="0"/>
    <x v="0"/>
    <x v="1"/>
    <x v="2"/>
    <n v="0"/>
    <x v="5"/>
    <x v="1"/>
    <d v="1899-12-30T00:01:41"/>
    <d v="1899-12-30T00:01:41"/>
    <x v="0"/>
    <m/>
    <m/>
    <d v="1899-12-30T00:00:00"/>
    <d v="1899-12-30T00:24:59"/>
    <n v="3"/>
    <n v="-1.1689814814899724E-3"/>
    <n v="24.983333333323223"/>
    <x v="4"/>
    <x v="1"/>
  </r>
  <r>
    <x v="7"/>
    <s v="2025008682"/>
    <x v="0"/>
    <x v="1022"/>
    <s v="E1632JZF"/>
    <d v="2025-03-04T00:00:00"/>
    <x v="2"/>
    <s v="3269"/>
    <x v="35"/>
    <s v="PA"/>
    <x v="6"/>
    <x v="0"/>
    <d v="2025-03-04T00:00:00"/>
    <d v="1899-12-30T09:20:35"/>
    <d v="2025-03-04T00:00:00"/>
    <d v="1899-12-30T09:18:53"/>
    <d v="2025-03-04T00:00:00"/>
    <d v="1899-12-30T10:27:28"/>
    <x v="0"/>
    <x v="0"/>
    <s v="7022044275"/>
    <s v="FBO"/>
    <d v="1899-12-30T01:10:17"/>
    <x v="2951"/>
    <d v="1899-12-30T00:01:42"/>
    <s v="Granel"/>
    <s v="E001"/>
    <x v="2"/>
    <d v="1899-12-30T01:06:53"/>
    <d v="1899-12-30T01:08:35"/>
    <x v="4"/>
    <x v="7"/>
    <x v="2"/>
    <x v="2"/>
    <n v="0"/>
    <n v="0"/>
    <x v="0"/>
    <x v="2"/>
    <x v="2"/>
    <n v="0"/>
    <x v="5"/>
    <x v="0"/>
    <d v="1899-12-30T00:01:42"/>
    <d v="1899-12-30T00:01:42"/>
    <x v="0"/>
    <m/>
    <m/>
    <d v="1899-12-30T00:00:00"/>
    <d v="1899-12-30T01:06:53"/>
    <n v="3"/>
    <n v="-1.1805555555499669E-3"/>
    <n v="66.883333333334406"/>
    <x v="4"/>
    <x v="0"/>
  </r>
  <r>
    <x v="7"/>
    <s v="2025008672"/>
    <x v="0"/>
    <x v="1160"/>
    <s v="E8094GLY"/>
    <d v="2025-03-04T00:00:00"/>
    <x v="2"/>
    <s v="3264"/>
    <x v="36"/>
    <s v="PA"/>
    <x v="1"/>
    <x v="0"/>
    <d v="2025-03-04T00:00:00"/>
    <d v="1899-12-30T09:02:45"/>
    <d v="2025-03-04T00:00:00"/>
    <d v="1899-12-30T09:01:05"/>
    <d v="2025-03-04T00:00:00"/>
    <d v="1899-12-30T10:33:01"/>
    <x v="0"/>
    <x v="0"/>
    <s v="7022044276"/>
    <s v="FBO"/>
    <d v="1899-12-30T01:33:36"/>
    <x v="2952"/>
    <d v="1899-12-30T00:01:40"/>
    <s v="Granel"/>
    <s v="E001"/>
    <x v="2"/>
    <d v="1899-12-30T01:30:16"/>
    <d v="1899-12-30T01:31:56"/>
    <x v="4"/>
    <x v="7"/>
    <x v="2"/>
    <x v="2"/>
    <n v="0"/>
    <n v="0"/>
    <x v="0"/>
    <x v="2"/>
    <x v="2"/>
    <n v="0"/>
    <x v="5"/>
    <x v="2"/>
    <d v="1899-12-30T00:01:40"/>
    <d v="1899-12-30T00:01:40"/>
    <x v="0"/>
    <m/>
    <m/>
    <d v="1899-12-30T00:00:00"/>
    <d v="1899-12-30T01:30:16"/>
    <n v="3"/>
    <n v="-1.1574074074100493E-3"/>
    <n v="90.26666666667353"/>
    <x v="4"/>
    <x v="0"/>
  </r>
  <r>
    <x v="7"/>
    <s v="2025008689"/>
    <x v="0"/>
    <x v="1044"/>
    <s v="E8916KGF"/>
    <d v="2025-03-04T00:00:00"/>
    <x v="2"/>
    <s v="3264"/>
    <x v="36"/>
    <s v="PA"/>
    <x v="1"/>
    <x v="0"/>
    <d v="2025-03-04T00:00:00"/>
    <d v="1899-12-30T09:44:29"/>
    <d v="2025-03-04T00:00:00"/>
    <d v="1899-12-30T09:42:47"/>
    <d v="2025-03-04T00:00:00"/>
    <d v="1899-12-30T10:36:35"/>
    <x v="0"/>
    <x v="0"/>
    <s v="7022044277"/>
    <s v="FBO"/>
    <d v="1899-12-30T00:55:30"/>
    <x v="2953"/>
    <d v="1899-12-30T00:01:42"/>
    <s v="Granel"/>
    <s v="E001"/>
    <x v="2"/>
    <d v="1899-12-30T00:52:06"/>
    <d v="1899-12-30T00:53:48"/>
    <x v="4"/>
    <x v="7"/>
    <x v="2"/>
    <x v="2"/>
    <n v="0"/>
    <n v="0"/>
    <x v="0"/>
    <x v="2"/>
    <x v="2"/>
    <n v="0"/>
    <x v="5"/>
    <x v="0"/>
    <d v="1899-12-30T00:01:42"/>
    <d v="1899-12-30T00:01:42"/>
    <x v="0"/>
    <m/>
    <m/>
    <d v="1899-12-30T00:00:00"/>
    <d v="1899-12-30T00:52:06"/>
    <n v="3"/>
    <n v="-1.1805555555500225E-3"/>
    <n v="52.100000000006382"/>
    <x v="4"/>
    <x v="0"/>
  </r>
  <r>
    <x v="7"/>
    <s v="2025008696"/>
    <x v="0"/>
    <x v="1024"/>
    <s v="E2348KGX"/>
    <d v="2025-03-04T00:00:00"/>
    <x v="2"/>
    <s v="3262"/>
    <x v="40"/>
    <s v="PA"/>
    <x v="0"/>
    <x v="0"/>
    <d v="2025-03-04T00:00:00"/>
    <d v="1899-12-30T10:10:31"/>
    <d v="2025-03-04T00:00:00"/>
    <d v="1899-12-30T10:08:49"/>
    <d v="2025-03-04T00:00:00"/>
    <d v="1899-12-30T10:38:39"/>
    <x v="0"/>
    <x v="0"/>
    <s v="7022044278"/>
    <s v="FBO"/>
    <d v="1899-12-30T00:31:32"/>
    <x v="965"/>
    <d v="1899-12-30T00:01:42"/>
    <s v="Granel"/>
    <s v="E001"/>
    <x v="2"/>
    <d v="1899-12-30T00:28:08"/>
    <d v="1899-12-30T00:29:50"/>
    <x v="5"/>
    <x v="7"/>
    <x v="2"/>
    <x v="2"/>
    <n v="0"/>
    <n v="0"/>
    <x v="0"/>
    <x v="2"/>
    <x v="2"/>
    <n v="0"/>
    <x v="5"/>
    <x v="1"/>
    <d v="1899-12-30T00:01:42"/>
    <d v="1899-12-30T00:01:42"/>
    <x v="0"/>
    <m/>
    <m/>
    <d v="1899-12-30T00:00:00"/>
    <d v="1899-12-30T00:28:08"/>
    <n v="3"/>
    <n v="-1.1805555555599589E-3"/>
    <n v="28.133333333323236"/>
    <x v="4"/>
    <x v="1"/>
  </r>
  <r>
    <x v="7"/>
    <s v="2025008687"/>
    <x v="0"/>
    <x v="1172"/>
    <s v="E4291FWJ"/>
    <d v="2025-03-04T00:00:00"/>
    <x v="2"/>
    <s v="3264"/>
    <x v="36"/>
    <s v="PA"/>
    <x v="1"/>
    <x v="0"/>
    <d v="2025-03-04T00:00:00"/>
    <d v="1899-12-30T09:35:20"/>
    <d v="2025-03-04T00:00:00"/>
    <d v="1899-12-30T09:33:38"/>
    <d v="2025-03-04T00:00:00"/>
    <d v="1899-12-30T10:39:34"/>
    <x v="0"/>
    <x v="0"/>
    <s v="7022044279"/>
    <s v="FBO"/>
    <d v="1899-12-30T01:07:38"/>
    <x v="2954"/>
    <d v="1899-12-30T00:01:42"/>
    <s v="Granel"/>
    <s v="E001"/>
    <x v="2"/>
    <d v="1899-12-30T01:04:14"/>
    <d v="1899-12-30T01:05:56"/>
    <x v="4"/>
    <x v="7"/>
    <x v="2"/>
    <x v="2"/>
    <n v="0"/>
    <n v="0"/>
    <x v="0"/>
    <x v="2"/>
    <x v="2"/>
    <n v="0"/>
    <x v="5"/>
    <x v="0"/>
    <d v="1899-12-30T00:01:42"/>
    <d v="1899-12-30T00:01:42"/>
    <x v="0"/>
    <m/>
    <m/>
    <d v="1899-12-30T00:00:00"/>
    <d v="1899-12-30T01:04:14"/>
    <n v="3"/>
    <n v="-1.1805555555600145E-3"/>
    <n v="64.233333333331188"/>
    <x v="4"/>
    <x v="0"/>
  </r>
  <r>
    <x v="7"/>
    <s v="2025008686"/>
    <x v="0"/>
    <x v="1055"/>
    <s v="E5813KFK"/>
    <d v="2025-03-04T00:00:00"/>
    <x v="2"/>
    <s v="3269"/>
    <x v="35"/>
    <s v="PA"/>
    <x v="6"/>
    <x v="0"/>
    <d v="2025-03-04T00:00:00"/>
    <d v="1899-12-30T09:29:31"/>
    <d v="2025-03-04T00:00:00"/>
    <d v="1899-12-30T09:27:49"/>
    <d v="2025-03-04T00:00:00"/>
    <d v="1899-12-30T10:45:17"/>
    <x v="0"/>
    <x v="0"/>
    <s v="7022044280"/>
    <s v="FBO"/>
    <d v="1899-12-30T01:19:10"/>
    <x v="2955"/>
    <d v="1899-12-30T00:01:42"/>
    <s v="Granel"/>
    <s v="E001"/>
    <x v="2"/>
    <d v="1899-12-30T01:15:46"/>
    <d v="1899-12-30T01:17:28"/>
    <x v="4"/>
    <x v="7"/>
    <x v="2"/>
    <x v="2"/>
    <n v="0"/>
    <n v="0"/>
    <x v="0"/>
    <x v="2"/>
    <x v="2"/>
    <n v="0"/>
    <x v="5"/>
    <x v="0"/>
    <d v="1899-12-30T00:01:42"/>
    <d v="1899-12-30T00:01:42"/>
    <x v="0"/>
    <m/>
    <m/>
    <d v="1899-12-30T00:00:00"/>
    <d v="1899-12-30T01:15:46"/>
    <n v="3"/>
    <n v="-1.1805555555600145E-3"/>
    <n v="75.766666666665586"/>
    <x v="4"/>
    <x v="0"/>
  </r>
  <r>
    <x v="7"/>
    <s v="2025008692"/>
    <x v="0"/>
    <x v="1166"/>
    <s v="E6541KPH"/>
    <d v="2025-03-04T00:00:00"/>
    <x v="2"/>
    <s v="3264"/>
    <x v="36"/>
    <s v="PA"/>
    <x v="1"/>
    <x v="0"/>
    <d v="2025-03-04T00:00:00"/>
    <d v="1899-12-30T09:59:59"/>
    <d v="2025-03-04T00:00:00"/>
    <d v="1899-12-30T09:58:17"/>
    <d v="2025-03-04T00:00:00"/>
    <d v="1899-12-30T10:49:16"/>
    <x v="0"/>
    <x v="0"/>
    <s v="7022044281"/>
    <s v="EXW"/>
    <d v="1899-12-30T00:52:41"/>
    <x v="2956"/>
    <d v="1899-12-30T00:01:42"/>
    <s v="Granel"/>
    <s v="E001"/>
    <x v="1"/>
    <d v="1899-12-30T00:49:17"/>
    <d v="1899-12-30T00:50:59"/>
    <x v="4"/>
    <x v="7"/>
    <x v="2"/>
    <x v="2"/>
    <n v="0"/>
    <n v="0"/>
    <x v="0"/>
    <x v="2"/>
    <x v="2"/>
    <n v="0"/>
    <x v="5"/>
    <x v="0"/>
    <d v="1899-12-30T00:01:42"/>
    <d v="1899-12-30T00:01:42"/>
    <x v="0"/>
    <m/>
    <m/>
    <d v="1899-12-30T00:00:00"/>
    <d v="1899-12-30T00:49:17"/>
    <n v="3"/>
    <n v="-1.1805555555499669E-3"/>
    <n v="49.283333333337652"/>
    <x v="4"/>
    <x v="0"/>
  </r>
  <r>
    <x v="7"/>
    <s v="2025008694"/>
    <x v="0"/>
    <x v="1031"/>
    <s v="E9461JBD"/>
    <d v="2025-03-04T00:00:00"/>
    <x v="2"/>
    <s v="3264"/>
    <x v="36"/>
    <s v="PA"/>
    <x v="1"/>
    <x v="0"/>
    <d v="2025-03-04T00:00:00"/>
    <d v="1899-12-30T10:03:10"/>
    <d v="2025-03-04T00:00:00"/>
    <d v="1899-12-30T10:01:31"/>
    <d v="2025-03-04T00:00:00"/>
    <d v="1899-12-30T10:50:09"/>
    <x v="0"/>
    <x v="0"/>
    <s v="7022044282"/>
    <s v="EXW"/>
    <d v="1899-12-30T00:50:17"/>
    <x v="1753"/>
    <d v="1899-12-30T00:01:39"/>
    <s v="Granel"/>
    <s v="E001"/>
    <x v="1"/>
    <d v="1899-12-30T00:46:59"/>
    <d v="1899-12-30T00:48:38"/>
    <x v="5"/>
    <x v="7"/>
    <x v="2"/>
    <x v="2"/>
    <n v="0"/>
    <n v="0"/>
    <x v="0"/>
    <x v="2"/>
    <x v="2"/>
    <n v="0"/>
    <x v="5"/>
    <x v="0"/>
    <d v="1899-12-30T00:01:39"/>
    <d v="1899-12-30T00:01:39"/>
    <x v="0"/>
    <m/>
    <m/>
    <d v="1899-12-30T00:00:00"/>
    <d v="1899-12-30T00:46:59"/>
    <n v="3"/>
    <n v="-1.1458333333300152E-3"/>
    <n v="46.983333333340809"/>
    <x v="4"/>
    <x v="0"/>
  </r>
  <r>
    <x v="7"/>
    <s v="2025008699"/>
    <x v="0"/>
    <x v="1110"/>
    <s v="E4536MXR"/>
    <d v="2025-03-04T00:00:00"/>
    <x v="2"/>
    <s v="3283"/>
    <x v="37"/>
    <s v="PA"/>
    <x v="2"/>
    <x v="0"/>
    <d v="2025-03-04T00:00:00"/>
    <d v="1899-12-30T10:28:32"/>
    <d v="2025-03-04T00:00:00"/>
    <d v="1899-12-30T10:26:51"/>
    <d v="2025-03-04T00:00:00"/>
    <d v="1899-12-30T10:53:21"/>
    <x v="0"/>
    <x v="0"/>
    <s v="7022044283"/>
    <s v="FBO"/>
    <d v="1899-12-30T00:28:11"/>
    <x v="1994"/>
    <d v="1899-12-30T00:01:41"/>
    <s v="Ensacado"/>
    <s v="E002"/>
    <x v="2"/>
    <d v="1899-12-30T00:24:49"/>
    <d v="1899-12-30T00:26:30"/>
    <x v="5"/>
    <x v="7"/>
    <x v="2"/>
    <x v="1"/>
    <n v="0"/>
    <n v="0"/>
    <x v="0"/>
    <x v="1"/>
    <x v="2"/>
    <n v="0"/>
    <x v="5"/>
    <x v="1"/>
    <d v="1899-12-30T00:01:41"/>
    <d v="1899-12-30T00:01:41"/>
    <x v="0"/>
    <m/>
    <m/>
    <d v="1899-12-30T00:00:00"/>
    <d v="1899-12-30T00:24:49"/>
    <n v="3"/>
    <n v="-1.1689814814800359E-3"/>
    <n v="24.816666666671932"/>
    <x v="4"/>
    <x v="1"/>
  </r>
  <r>
    <x v="7"/>
    <s v="2025008676"/>
    <x v="0"/>
    <x v="1164"/>
    <s v="E0974JKJ"/>
    <d v="2025-03-04T00:00:00"/>
    <x v="2"/>
    <s v="3269"/>
    <x v="35"/>
    <s v="PA"/>
    <x v="6"/>
    <x v="0"/>
    <d v="2025-03-04T00:00:00"/>
    <d v="1899-12-30T09:09:00"/>
    <d v="2025-03-04T00:00:00"/>
    <d v="1899-12-30T09:07:19"/>
    <d v="2025-03-04T00:00:00"/>
    <d v="1899-12-30T10:56:30"/>
    <x v="0"/>
    <x v="0"/>
    <s v="7022044284"/>
    <s v="FBO"/>
    <d v="1899-12-30T01:50:52"/>
    <x v="2957"/>
    <d v="1899-12-30T00:01:41"/>
    <s v="Granel"/>
    <s v="E001"/>
    <x v="2"/>
    <d v="1899-12-30T01:47:30"/>
    <d v="1899-12-30T01:49:11"/>
    <x v="4"/>
    <x v="7"/>
    <x v="2"/>
    <x v="2"/>
    <n v="0"/>
    <n v="0"/>
    <x v="0"/>
    <x v="2"/>
    <x v="2"/>
    <n v="0"/>
    <x v="5"/>
    <x v="2"/>
    <d v="1899-12-30T00:01:41"/>
    <d v="1899-12-30T00:01:41"/>
    <x v="0"/>
    <m/>
    <m/>
    <d v="1899-12-30T00:00:00"/>
    <d v="1899-12-30T01:47:30"/>
    <n v="3"/>
    <n v="-1.1689814814799804E-3"/>
    <n v="107.50000000000321"/>
    <x v="4"/>
    <x v="0"/>
  </r>
  <r>
    <x v="7"/>
    <s v="2025008695"/>
    <x v="0"/>
    <x v="1215"/>
    <s v="E8631GGR"/>
    <d v="2025-03-04T00:00:00"/>
    <x v="2"/>
    <s v="3264"/>
    <x v="36"/>
    <s v="PA"/>
    <x v="1"/>
    <x v="0"/>
    <d v="2025-03-04T00:00:00"/>
    <d v="1899-12-30T10:05:31"/>
    <d v="2025-03-04T00:00:00"/>
    <d v="1899-12-30T10:03:50"/>
    <d v="2025-03-04T00:00:00"/>
    <d v="1899-12-30T10:56:54"/>
    <x v="0"/>
    <x v="0"/>
    <s v="7022044285"/>
    <s v="FBO"/>
    <d v="1899-12-30T00:54:45"/>
    <x v="2958"/>
    <d v="1899-12-30T00:01:41"/>
    <s v="Granel"/>
    <s v="E001"/>
    <x v="2"/>
    <d v="1899-12-30T00:51:23"/>
    <d v="1899-12-30T00:53:04"/>
    <x v="5"/>
    <x v="7"/>
    <x v="2"/>
    <x v="2"/>
    <n v="0"/>
    <n v="0"/>
    <x v="0"/>
    <x v="2"/>
    <x v="2"/>
    <n v="0"/>
    <x v="5"/>
    <x v="0"/>
    <d v="1899-12-30T00:01:41"/>
    <d v="1899-12-30T00:01:41"/>
    <x v="0"/>
    <m/>
    <m/>
    <d v="1899-12-30T00:00:00"/>
    <d v="1899-12-30T00:51:23"/>
    <n v="3"/>
    <n v="-1.1689814814899724E-3"/>
    <n v="51.383333333332786"/>
    <x v="4"/>
    <x v="0"/>
  </r>
  <r>
    <x v="7"/>
    <s v="2025008697"/>
    <x v="0"/>
    <x v="1039"/>
    <s v="E5730JVY"/>
    <d v="2025-03-04T00:00:00"/>
    <x v="2"/>
    <s v="3262"/>
    <x v="40"/>
    <s v="PA"/>
    <x v="0"/>
    <x v="0"/>
    <d v="2025-03-04T00:00:00"/>
    <d v="1899-12-30T10:18:09"/>
    <d v="2025-03-04T00:00:00"/>
    <d v="1899-12-30T10:16:28"/>
    <d v="2025-03-04T00:00:00"/>
    <d v="1899-12-30T10:59:34"/>
    <x v="0"/>
    <x v="0"/>
    <s v="7022044286"/>
    <s v="FBO"/>
    <d v="1899-12-30T00:44:47"/>
    <x v="2959"/>
    <d v="1899-12-30T00:01:41"/>
    <s v="Granel"/>
    <s v="E001"/>
    <x v="2"/>
    <d v="1899-12-30T00:41:25"/>
    <d v="1899-12-30T00:43:06"/>
    <x v="5"/>
    <x v="7"/>
    <x v="2"/>
    <x v="2"/>
    <n v="0"/>
    <n v="0"/>
    <x v="0"/>
    <x v="2"/>
    <x v="2"/>
    <n v="0"/>
    <x v="5"/>
    <x v="1"/>
    <d v="1899-12-30T00:01:41"/>
    <d v="1899-12-30T00:01:41"/>
    <x v="0"/>
    <m/>
    <m/>
    <d v="1899-12-30T00:00:00"/>
    <d v="1899-12-30T00:41:25"/>
    <n v="3"/>
    <n v="-1.1689814814799804E-3"/>
    <n v="41.416666666675248"/>
    <x v="4"/>
    <x v="1"/>
  </r>
  <r>
    <x v="7"/>
    <s v="2025008678"/>
    <x v="0"/>
    <x v="1052"/>
    <s v="E7977MGZ"/>
    <d v="2025-03-04T00:00:00"/>
    <x v="2"/>
    <s v="3269"/>
    <x v="35"/>
    <s v="PA"/>
    <x v="15"/>
    <x v="0"/>
    <d v="2025-03-04T00:00:00"/>
    <d v="1899-12-30T09:10:32"/>
    <d v="2025-03-04T00:00:00"/>
    <d v="1899-12-30T09:08:50"/>
    <d v="2025-03-04T00:00:00"/>
    <d v="1899-12-30T11:04:15"/>
    <x v="0"/>
    <x v="0"/>
    <s v="7022044287"/>
    <s v="FBO"/>
    <d v="1899-12-30T01:57:07"/>
    <x v="2960"/>
    <d v="1899-12-30T00:01:42"/>
    <s v="Granel"/>
    <s v="E001"/>
    <x v="2"/>
    <d v="1899-12-30T01:53:43"/>
    <d v="1899-12-30T01:55:25"/>
    <x v="4"/>
    <x v="7"/>
    <x v="2"/>
    <x v="2"/>
    <n v="0"/>
    <n v="0"/>
    <x v="0"/>
    <x v="2"/>
    <x v="2"/>
    <n v="0"/>
    <x v="5"/>
    <x v="2"/>
    <d v="1899-12-30T00:01:42"/>
    <d v="1899-12-30T00:01:42"/>
    <x v="0"/>
    <m/>
    <m/>
    <d v="1899-12-30T00:00:00"/>
    <d v="1899-12-30T01:53:43"/>
    <n v="3"/>
    <n v="-1.1805555555500225E-3"/>
    <n v="113.71666666667039"/>
    <x v="5"/>
    <x v="0"/>
  </r>
  <r>
    <x v="7"/>
    <s v="2025008700"/>
    <x v="0"/>
    <x v="1016"/>
    <s v="E8976JGF"/>
    <d v="2025-03-04T00:00:00"/>
    <x v="2"/>
    <s v="3264"/>
    <x v="36"/>
    <s v="PA"/>
    <x v="1"/>
    <x v="0"/>
    <d v="2025-03-04T00:00:00"/>
    <d v="1899-12-30T10:36:28"/>
    <d v="2025-03-04T00:00:00"/>
    <d v="1899-12-30T10:34:47"/>
    <d v="2025-03-04T00:00:00"/>
    <d v="1899-12-30T11:09:57"/>
    <x v="0"/>
    <x v="0"/>
    <s v="7022044288"/>
    <s v="EXW"/>
    <d v="1899-12-30T00:36:51"/>
    <x v="204"/>
    <d v="1899-12-30T00:01:41"/>
    <s v="Granel"/>
    <s v="E001"/>
    <x v="1"/>
    <d v="1899-12-30T00:33:29"/>
    <d v="1899-12-30T00:35:10"/>
    <x v="5"/>
    <x v="7"/>
    <x v="2"/>
    <x v="2"/>
    <n v="0"/>
    <n v="0"/>
    <x v="0"/>
    <x v="2"/>
    <x v="2"/>
    <n v="0"/>
    <x v="5"/>
    <x v="1"/>
    <d v="1899-12-30T00:01:41"/>
    <d v="1899-12-30T00:01:41"/>
    <x v="0"/>
    <m/>
    <m/>
    <d v="1899-12-30T00:00:00"/>
    <d v="1899-12-30T00:33:29"/>
    <n v="3"/>
    <n v="-1.1689814814800359E-3"/>
    <n v="33.483333333340781"/>
    <x v="5"/>
    <x v="1"/>
  </r>
  <r>
    <x v="7"/>
    <s v="2025008705"/>
    <x v="0"/>
    <x v="1216"/>
    <s v="E1213JRC"/>
    <d v="2025-03-04T00:00:00"/>
    <x v="2"/>
    <s v="3283"/>
    <x v="37"/>
    <s v="PA"/>
    <x v="2"/>
    <x v="0"/>
    <d v="2025-03-04T00:00:00"/>
    <d v="1899-12-30T10:48:49"/>
    <d v="2025-03-04T00:00:00"/>
    <d v="1899-12-30T10:47:08"/>
    <d v="2025-03-04T00:00:00"/>
    <d v="1899-12-30T11:14:53"/>
    <x v="0"/>
    <x v="0"/>
    <s v="7022044289"/>
    <s v="FBO"/>
    <d v="1899-12-30T00:29:26"/>
    <x v="514"/>
    <d v="1899-12-30T00:01:41"/>
    <s v="Ensacado"/>
    <s v="E002"/>
    <x v="2"/>
    <d v="1899-12-30T00:26:04"/>
    <d v="1899-12-30T00:27:45"/>
    <x v="5"/>
    <x v="7"/>
    <x v="2"/>
    <x v="1"/>
    <n v="0"/>
    <n v="0"/>
    <x v="0"/>
    <x v="1"/>
    <x v="2"/>
    <n v="0"/>
    <x v="5"/>
    <x v="1"/>
    <d v="1899-12-30T00:01:41"/>
    <d v="1899-12-30T00:01:41"/>
    <x v="0"/>
    <m/>
    <m/>
    <d v="1899-12-30T00:00:00"/>
    <d v="1899-12-30T00:26:04"/>
    <n v="3"/>
    <n v="-1.1689814814800359E-3"/>
    <n v="26.066666666663973"/>
    <x v="5"/>
    <x v="1"/>
  </r>
  <r>
    <x v="7"/>
    <s v="2025008693"/>
    <x v="0"/>
    <x v="1071"/>
    <s v="E2254MLP"/>
    <d v="2025-03-04T00:00:00"/>
    <x v="2"/>
    <s v="3269"/>
    <x v="35"/>
    <s v="PA"/>
    <x v="15"/>
    <x v="0"/>
    <d v="2025-03-04T00:00:00"/>
    <d v="1899-12-30T10:01:16"/>
    <d v="2025-03-04T00:00:00"/>
    <d v="1899-12-30T09:59:34"/>
    <d v="2025-03-04T00:00:00"/>
    <d v="1899-12-30T11:18:59"/>
    <x v="0"/>
    <x v="0"/>
    <s v="7022044290"/>
    <s v="FBO"/>
    <d v="1899-12-30T01:21:07"/>
    <x v="2961"/>
    <d v="1899-12-30T00:01:42"/>
    <s v="Granel"/>
    <s v="E001"/>
    <x v="2"/>
    <d v="1899-12-30T01:17:43"/>
    <d v="1899-12-30T01:19:25"/>
    <x v="5"/>
    <x v="7"/>
    <x v="2"/>
    <x v="2"/>
    <n v="0"/>
    <n v="0"/>
    <x v="0"/>
    <x v="2"/>
    <x v="2"/>
    <n v="0"/>
    <x v="5"/>
    <x v="0"/>
    <d v="1899-12-30T00:01:42"/>
    <d v="1899-12-30T00:01:42"/>
    <x v="0"/>
    <m/>
    <m/>
    <d v="1899-12-30T00:00:00"/>
    <d v="1899-12-30T01:17:43"/>
    <n v="3"/>
    <n v="-1.1805555555600145E-3"/>
    <n v="77.716666666655982"/>
    <x v="5"/>
    <x v="0"/>
  </r>
  <r>
    <x v="7"/>
    <s v="2025008702"/>
    <x v="0"/>
    <x v="1085"/>
    <s v="E2589JTB"/>
    <d v="2025-03-04T00:00:00"/>
    <x v="2"/>
    <s v="3264"/>
    <x v="36"/>
    <s v="PA"/>
    <x v="1"/>
    <x v="0"/>
    <d v="2025-03-04T00:00:00"/>
    <d v="1899-12-30T10:42:38"/>
    <d v="2025-03-04T00:00:00"/>
    <d v="1899-12-30T10:40:58"/>
    <d v="2025-03-04T00:00:00"/>
    <d v="1899-12-30T11:22:48"/>
    <x v="0"/>
    <x v="0"/>
    <s v="7022044291"/>
    <s v="FBO"/>
    <d v="1899-12-30T00:43:30"/>
    <x v="2962"/>
    <d v="1899-12-30T00:01:40"/>
    <s v="Granel"/>
    <s v="E001"/>
    <x v="2"/>
    <d v="1899-12-30T00:40:10"/>
    <d v="1899-12-30T00:41:50"/>
    <x v="5"/>
    <x v="7"/>
    <x v="2"/>
    <x v="2"/>
    <n v="0"/>
    <n v="0"/>
    <x v="0"/>
    <x v="2"/>
    <x v="2"/>
    <n v="0"/>
    <x v="5"/>
    <x v="1"/>
    <d v="1899-12-30T00:01:40"/>
    <d v="1899-12-30T00:01:40"/>
    <x v="0"/>
    <m/>
    <m/>
    <d v="1899-12-30T00:00:00"/>
    <d v="1899-12-30T00:40:10"/>
    <n v="3"/>
    <n v="-1.1574074074099938E-3"/>
    <n v="40.166666666668817"/>
    <x v="5"/>
    <x v="1"/>
  </r>
  <r>
    <x v="7"/>
    <s v="2025008707"/>
    <x v="0"/>
    <x v="1181"/>
    <s v="E6333MGV"/>
    <d v="2025-03-04T00:00:00"/>
    <x v="2"/>
    <s v="3283"/>
    <x v="37"/>
    <s v="PA"/>
    <x v="2"/>
    <x v="0"/>
    <d v="2025-03-04T00:00:00"/>
    <d v="1899-12-30T10:55:48"/>
    <d v="2025-03-04T00:00:00"/>
    <d v="1899-12-30T10:54:06"/>
    <d v="2025-03-04T00:00:00"/>
    <d v="1899-12-30T11:25:00"/>
    <x v="0"/>
    <x v="0"/>
    <s v="7022044292"/>
    <s v="EXW"/>
    <d v="1899-12-30T00:32:36"/>
    <x v="1297"/>
    <d v="1899-12-30T00:01:42"/>
    <s v="Ensacado"/>
    <s v="E002"/>
    <x v="1"/>
    <d v="1899-12-30T00:29:12"/>
    <d v="1899-12-30T00:30:54"/>
    <x v="5"/>
    <x v="7"/>
    <x v="2"/>
    <x v="1"/>
    <n v="0"/>
    <n v="0"/>
    <x v="0"/>
    <x v="1"/>
    <x v="2"/>
    <n v="0"/>
    <x v="5"/>
    <x v="1"/>
    <d v="1899-12-30T00:01:42"/>
    <d v="1899-12-30T00:01:42"/>
    <x v="0"/>
    <m/>
    <m/>
    <d v="1899-12-30T00:00:00"/>
    <d v="1899-12-30T00:29:12"/>
    <n v="3"/>
    <n v="-1.1805555555600145E-3"/>
    <n v="29.199999999988737"/>
    <x v="5"/>
    <x v="1"/>
  </r>
  <r>
    <x v="7"/>
    <s v="2025008710"/>
    <x v="0"/>
    <x v="1217"/>
    <m/>
    <d v="2025-03-04T00:00:00"/>
    <x v="2"/>
    <s v="3283"/>
    <x v="37"/>
    <s v="PA"/>
    <x v="2"/>
    <x v="0"/>
    <d v="2025-03-04T00:00:00"/>
    <d v="1899-12-30T11:05:30"/>
    <d v="2025-03-04T00:00:00"/>
    <d v="1899-12-30T11:03:49"/>
    <d v="2025-03-04T00:00:00"/>
    <d v="1899-12-30T11:27:14"/>
    <x v="0"/>
    <x v="0"/>
    <s v="7022044293"/>
    <s v="EXW"/>
    <d v="1899-12-30T00:25:06"/>
    <x v="1964"/>
    <d v="1899-12-30T00:01:41"/>
    <s v="Ensacado"/>
    <s v="E002"/>
    <x v="1"/>
    <d v="1899-12-30T00:21:44"/>
    <d v="1899-12-30T00:23:25"/>
    <x v="9"/>
    <x v="7"/>
    <x v="2"/>
    <x v="1"/>
    <n v="0"/>
    <n v="0"/>
    <x v="0"/>
    <x v="1"/>
    <x v="2"/>
    <n v="0"/>
    <x v="5"/>
    <x v="1"/>
    <d v="1899-12-30T00:01:41"/>
    <d v="1899-12-30T00:01:41"/>
    <x v="0"/>
    <m/>
    <m/>
    <d v="1899-12-30T00:00:00"/>
    <d v="1899-12-30T00:21:44"/>
    <n v="3"/>
    <n v="-1.1689814814800359E-3"/>
    <n v="21.73333333332959"/>
    <x v="5"/>
    <x v="1"/>
  </r>
  <r>
    <x v="7"/>
    <s v="2025008703"/>
    <x v="0"/>
    <x v="1066"/>
    <s v="E6462JZW"/>
    <d v="2025-03-04T00:00:00"/>
    <x v="2"/>
    <s v="3264"/>
    <x v="36"/>
    <s v="PA"/>
    <x v="1"/>
    <x v="0"/>
    <d v="2025-03-04T00:00:00"/>
    <d v="1899-12-30T10:43:44"/>
    <d v="2025-03-04T00:00:00"/>
    <d v="1899-12-30T10:42:03"/>
    <d v="2025-03-04T00:00:00"/>
    <d v="1899-12-30T11:29:50"/>
    <x v="0"/>
    <x v="0"/>
    <s v="7022044294"/>
    <s v="FBO"/>
    <d v="1899-12-30T00:49:28"/>
    <x v="2963"/>
    <d v="1899-12-30T00:01:41"/>
    <s v="Granel"/>
    <s v="E001"/>
    <x v="2"/>
    <d v="1899-12-30T00:46:06"/>
    <d v="1899-12-30T00:47:47"/>
    <x v="5"/>
    <x v="7"/>
    <x v="2"/>
    <x v="2"/>
    <n v="0"/>
    <n v="0"/>
    <x v="0"/>
    <x v="2"/>
    <x v="2"/>
    <n v="0"/>
    <x v="5"/>
    <x v="0"/>
    <d v="1899-12-30T00:01:41"/>
    <d v="1899-12-30T00:01:41"/>
    <x v="0"/>
    <m/>
    <m/>
    <d v="1899-12-30T00:00:00"/>
    <d v="1899-12-30T00:46:06"/>
    <n v="3"/>
    <n v="-1.1689814814800359E-3"/>
    <n v="46.100000000001607"/>
    <x v="5"/>
    <x v="0"/>
  </r>
  <r>
    <x v="7"/>
    <s v="2025008662"/>
    <x v="0"/>
    <x v="1015"/>
    <s v="E9043KYN"/>
    <d v="2025-03-04T00:00:00"/>
    <x v="2"/>
    <s v="3264"/>
    <x v="36"/>
    <s v="PA"/>
    <x v="1"/>
    <x v="0"/>
    <d v="2025-03-04T00:00:00"/>
    <d v="1899-12-30T08:39:17"/>
    <d v="2025-03-04T00:00:00"/>
    <d v="1899-12-30T08:37:36"/>
    <d v="2025-03-04T00:00:00"/>
    <d v="1899-12-30T11:33:12"/>
    <x v="0"/>
    <x v="0"/>
    <s v="7022044295"/>
    <s v="EXW"/>
    <d v="1899-12-30T02:57:17"/>
    <x v="2964"/>
    <d v="1899-12-30T00:01:41"/>
    <s v="Granel"/>
    <s v="E001"/>
    <x v="1"/>
    <d v="1899-12-30T02:53:55"/>
    <d v="1899-12-30T02:55:36"/>
    <x v="3"/>
    <x v="7"/>
    <x v="2"/>
    <x v="2"/>
    <n v="0"/>
    <n v="0"/>
    <x v="0"/>
    <x v="2"/>
    <x v="2"/>
    <n v="0"/>
    <x v="5"/>
    <x v="2"/>
    <d v="1899-12-30T00:01:41"/>
    <d v="1899-12-30T00:01:41"/>
    <x v="0"/>
    <m/>
    <m/>
    <d v="1899-12-30T00:00:00"/>
    <d v="1899-12-30T02:53:55"/>
    <n v="3"/>
    <n v="-1.1689814814899724E-3"/>
    <n v="173.91666666666237"/>
    <x v="5"/>
    <x v="0"/>
  </r>
  <r>
    <x v="7"/>
    <s v="2025008706"/>
    <x v="0"/>
    <x v="1013"/>
    <s v="E3888GZR"/>
    <d v="2025-03-04T00:00:00"/>
    <x v="2"/>
    <s v="3269"/>
    <x v="35"/>
    <s v="PA"/>
    <x v="6"/>
    <x v="0"/>
    <d v="2025-03-04T00:00:00"/>
    <d v="1899-12-30T10:55:29"/>
    <d v="2025-03-04T00:00:00"/>
    <d v="1899-12-30T10:53:48"/>
    <d v="2025-03-04T00:00:00"/>
    <d v="1899-12-30T11:39:48"/>
    <x v="0"/>
    <x v="0"/>
    <s v="7022044296"/>
    <s v="EXW"/>
    <d v="1899-12-30T00:47:41"/>
    <x v="738"/>
    <d v="1899-12-30T00:01:41"/>
    <s v="Granel"/>
    <s v="E001"/>
    <x v="1"/>
    <d v="1899-12-30T00:44:19"/>
    <d v="1899-12-30T00:46:00"/>
    <x v="5"/>
    <x v="7"/>
    <x v="2"/>
    <x v="2"/>
    <n v="0"/>
    <n v="0"/>
    <x v="0"/>
    <x v="2"/>
    <x v="2"/>
    <n v="0"/>
    <x v="5"/>
    <x v="1"/>
    <d v="1899-12-30T00:01:41"/>
    <d v="1899-12-30T00:01:41"/>
    <x v="0"/>
    <m/>
    <m/>
    <d v="1899-12-30T00:00:00"/>
    <d v="1899-12-30T00:44:19"/>
    <n v="3"/>
    <n v="-1.1689814814800359E-3"/>
    <n v="44.31666666666235"/>
    <x v="5"/>
    <x v="1"/>
  </r>
  <r>
    <x v="7"/>
    <s v="2025008713"/>
    <x v="0"/>
    <x v="980"/>
    <s v="E0472MWT"/>
    <d v="2025-03-04T00:00:00"/>
    <x v="2"/>
    <s v="3260"/>
    <x v="41"/>
    <s v="PA"/>
    <x v="20"/>
    <x v="0"/>
    <d v="2025-03-04T00:00:00"/>
    <d v="1899-12-30T11:19:58"/>
    <d v="2025-03-04T00:00:00"/>
    <d v="1899-12-30T11:18:18"/>
    <d v="2025-03-04T00:00:00"/>
    <d v="1899-12-30T11:41:38"/>
    <x v="0"/>
    <x v="0"/>
    <s v="7022044297"/>
    <s v="EXW"/>
    <d v="1899-12-30T00:25:00"/>
    <x v="1130"/>
    <d v="1899-12-30T00:01:40"/>
    <s v="Granel"/>
    <s v="E001"/>
    <x v="1"/>
    <d v="1899-12-30T00:21:40"/>
    <d v="1899-12-30T00:23:20"/>
    <x v="9"/>
    <x v="7"/>
    <x v="2"/>
    <x v="2"/>
    <n v="0"/>
    <n v="0"/>
    <x v="0"/>
    <x v="2"/>
    <x v="2"/>
    <n v="0"/>
    <x v="5"/>
    <x v="1"/>
    <d v="1899-12-30T00:01:40"/>
    <d v="1899-12-30T00:01:40"/>
    <x v="0"/>
    <m/>
    <m/>
    <d v="1899-12-30T00:00:00"/>
    <d v="1899-12-30T00:21:40"/>
    <n v="3"/>
    <n v="-1.1574074074000018E-3"/>
    <n v="21.666666666671997"/>
    <x v="5"/>
    <x v="1"/>
  </r>
  <r>
    <x v="7"/>
    <s v="2025008711"/>
    <x v="0"/>
    <x v="993"/>
    <s v="E4483KKV"/>
    <d v="2025-03-04T00:00:00"/>
    <x v="2"/>
    <s v="3269"/>
    <x v="35"/>
    <s v="PA"/>
    <x v="6"/>
    <x v="0"/>
    <d v="2025-03-04T00:00:00"/>
    <d v="1899-12-30T11:11:13"/>
    <d v="2025-03-04T00:00:00"/>
    <d v="1899-12-30T11:09:31"/>
    <d v="2025-03-04T00:00:00"/>
    <d v="1899-12-30T11:42:39"/>
    <x v="0"/>
    <x v="0"/>
    <s v="7022044298"/>
    <s v="FBO"/>
    <d v="1899-12-30T00:34:50"/>
    <x v="1257"/>
    <d v="1899-12-30T00:01:42"/>
    <s v="Granel"/>
    <s v="E001"/>
    <x v="2"/>
    <d v="1899-12-30T00:31:26"/>
    <d v="1899-12-30T00:33:08"/>
    <x v="9"/>
    <x v="7"/>
    <x v="2"/>
    <x v="2"/>
    <n v="0"/>
    <n v="0"/>
    <x v="0"/>
    <x v="2"/>
    <x v="2"/>
    <n v="0"/>
    <x v="5"/>
    <x v="1"/>
    <d v="1899-12-30T00:01:42"/>
    <d v="1899-12-30T00:01:42"/>
    <x v="0"/>
    <m/>
    <m/>
    <d v="1899-12-30T00:00:00"/>
    <d v="1899-12-30T00:31:26"/>
    <n v="3"/>
    <n v="-1.1805555555600145E-3"/>
    <n v="31.433333333327987"/>
    <x v="5"/>
    <x v="1"/>
  </r>
  <r>
    <x v="7"/>
    <s v="2025008663"/>
    <x v="0"/>
    <x v="1014"/>
    <s v="E7970JYD"/>
    <d v="2025-03-04T00:00:00"/>
    <x v="2"/>
    <s v="3264"/>
    <x v="36"/>
    <s v="PA"/>
    <x v="1"/>
    <x v="0"/>
    <d v="2025-03-04T00:00:00"/>
    <d v="1899-12-30T08:39:21"/>
    <d v="2025-03-04T00:00:00"/>
    <d v="1899-12-30T08:37:41"/>
    <d v="2025-03-04T00:00:00"/>
    <d v="1899-12-30T11:50:36"/>
    <x v="0"/>
    <x v="0"/>
    <s v="7022044299"/>
    <s v="EXW"/>
    <d v="1899-12-30T03:14:35"/>
    <x v="2965"/>
    <d v="1899-12-30T00:01:40"/>
    <s v="Granel"/>
    <s v="E001"/>
    <x v="1"/>
    <d v="1899-12-30T03:11:15"/>
    <d v="1899-12-30T03:12:55"/>
    <x v="3"/>
    <x v="7"/>
    <x v="2"/>
    <x v="2"/>
    <n v="0"/>
    <n v="0"/>
    <x v="0"/>
    <x v="2"/>
    <x v="2"/>
    <n v="0"/>
    <x v="5"/>
    <x v="2"/>
    <d v="1899-12-30T00:01:40"/>
    <d v="1899-12-30T00:01:40"/>
    <x v="0"/>
    <m/>
    <m/>
    <d v="1899-12-30T00:00:00"/>
    <d v="1899-12-30T03:11:15"/>
    <n v="3"/>
    <n v="-1.1574074074099938E-3"/>
    <n v="191.25"/>
    <x v="5"/>
    <x v="0"/>
  </r>
  <r>
    <x v="7"/>
    <s v="2025008715"/>
    <x v="0"/>
    <x v="1218"/>
    <s v="E5794MPL"/>
    <d v="2025-03-04T00:00:00"/>
    <x v="2"/>
    <s v="3282"/>
    <x v="42"/>
    <s v="PA"/>
    <x v="2"/>
    <x v="0"/>
    <d v="2025-03-04T00:00:00"/>
    <d v="1899-12-30T11:26:48"/>
    <d v="2025-03-04T00:00:00"/>
    <d v="1899-12-30T11:25:08"/>
    <d v="2025-03-04T00:00:00"/>
    <d v="1899-12-30T11:57:15"/>
    <x v="0"/>
    <x v="0"/>
    <s v="7022044300"/>
    <s v="FBO"/>
    <d v="1899-12-30T00:33:47"/>
    <x v="12"/>
    <d v="1899-12-30T00:01:40"/>
    <s v="Ensacado"/>
    <s v="E002"/>
    <x v="2"/>
    <d v="1899-12-30T00:30:27"/>
    <d v="1899-12-30T00:32:07"/>
    <x v="9"/>
    <x v="7"/>
    <x v="2"/>
    <x v="1"/>
    <n v="0"/>
    <n v="0"/>
    <x v="0"/>
    <x v="1"/>
    <x v="2"/>
    <n v="0"/>
    <x v="5"/>
    <x v="1"/>
    <d v="1899-12-30T00:01:40"/>
    <d v="1899-12-30T00:01:40"/>
    <x v="0"/>
    <m/>
    <m/>
    <d v="1899-12-30T00:00:00"/>
    <d v="1899-12-30T00:30:27"/>
    <n v="3"/>
    <n v="-1.1574074074000018E-3"/>
    <n v="30.450000000009556"/>
    <x v="5"/>
    <x v="1"/>
  </r>
  <r>
    <x v="7"/>
    <s v="2025008730"/>
    <x v="0"/>
    <x v="1219"/>
    <m/>
    <d v="2025-03-04T00:00:00"/>
    <x v="2"/>
    <s v="3283"/>
    <x v="37"/>
    <s v="PA"/>
    <x v="2"/>
    <x v="0"/>
    <d v="2025-03-04T00:00:00"/>
    <d v="1899-12-30T11:45:03"/>
    <d v="2025-03-04T00:00:00"/>
    <d v="1899-12-30T11:43:22"/>
    <d v="2025-03-04T00:00:00"/>
    <d v="1899-12-30T11:59:00"/>
    <x v="0"/>
    <x v="0"/>
    <s v="7022044301"/>
    <s v="EXW"/>
    <d v="1899-12-30T00:17:19"/>
    <x v="1579"/>
    <d v="1899-12-30T00:01:41"/>
    <s v="Ensacado"/>
    <s v="E002"/>
    <x v="1"/>
    <d v="1899-12-30T00:13:57"/>
    <d v="1899-12-30T00:15:38"/>
    <x v="9"/>
    <x v="7"/>
    <x v="2"/>
    <x v="1"/>
    <n v="0"/>
    <n v="0"/>
    <x v="0"/>
    <x v="1"/>
    <x v="2"/>
    <n v="0"/>
    <x v="5"/>
    <x v="1"/>
    <d v="1899-12-30T00:01:41"/>
    <d v="1899-12-30T00:01:41"/>
    <x v="0"/>
    <m/>
    <m/>
    <d v="1899-12-30T00:00:00"/>
    <d v="1899-12-30T00:13:57"/>
    <n v="3"/>
    <n v="-1.1689814814899724E-3"/>
    <n v="13.950000000000022"/>
    <x v="5"/>
    <x v="1"/>
  </r>
  <r>
    <x v="7"/>
    <s v="2025008737"/>
    <x v="0"/>
    <x v="1032"/>
    <s v="E4941MFZ"/>
    <d v="2025-03-04T00:00:00"/>
    <x v="2"/>
    <s v="3263"/>
    <x v="43"/>
    <s v="PA"/>
    <x v="5"/>
    <x v="0"/>
    <d v="2025-03-04T00:00:00"/>
    <d v="1899-12-30T12:07:41"/>
    <d v="2025-03-04T00:00:00"/>
    <d v="1899-12-30T12:06:00"/>
    <d v="2025-03-04T00:00:00"/>
    <d v="1899-12-30T12:35:05"/>
    <x v="0"/>
    <x v="0"/>
    <s v="7022044303"/>
    <s v="EXW"/>
    <d v="1899-12-30T00:30:46"/>
    <x v="1029"/>
    <d v="1899-12-30T00:01:41"/>
    <s v="Granel"/>
    <s v="E001"/>
    <x v="1"/>
    <d v="1899-12-30T00:27:24"/>
    <d v="1899-12-30T00:29:05"/>
    <x v="13"/>
    <x v="7"/>
    <x v="2"/>
    <x v="2"/>
    <n v="0"/>
    <n v="0"/>
    <x v="0"/>
    <x v="2"/>
    <x v="2"/>
    <n v="0"/>
    <x v="5"/>
    <x v="1"/>
    <d v="1899-12-30T00:01:41"/>
    <d v="1899-12-30T00:01:41"/>
    <x v="0"/>
    <m/>
    <m/>
    <d v="1899-12-30T00:00:00"/>
    <d v="1899-12-30T00:27:24"/>
    <n v="3"/>
    <n v="-1.1689814814800359E-3"/>
    <n v="27.400000000003164"/>
    <x v="11"/>
    <x v="1"/>
  </r>
  <r>
    <x v="7"/>
    <s v="2025008734"/>
    <x v="0"/>
    <x v="1021"/>
    <s v="E0721JRZ"/>
    <d v="2025-03-04T00:00:00"/>
    <x v="2"/>
    <s v="3269"/>
    <x v="35"/>
    <s v="PA"/>
    <x v="6"/>
    <x v="0"/>
    <d v="2025-03-04T00:00:00"/>
    <d v="1899-12-30T11:52:12"/>
    <d v="2025-03-04T00:00:00"/>
    <d v="1899-12-30T11:50:30"/>
    <d v="2025-03-04T00:00:00"/>
    <d v="1899-12-30T12:37:46"/>
    <x v="0"/>
    <x v="0"/>
    <s v="7022044304"/>
    <s v="EXW"/>
    <d v="1899-12-30T00:48:58"/>
    <x v="2966"/>
    <d v="1899-12-30T00:01:42"/>
    <s v="Granel"/>
    <s v="E001"/>
    <x v="1"/>
    <d v="1899-12-30T00:45:34"/>
    <d v="1899-12-30T00:47:16"/>
    <x v="9"/>
    <x v="7"/>
    <x v="2"/>
    <x v="2"/>
    <n v="0"/>
    <n v="0"/>
    <x v="0"/>
    <x v="2"/>
    <x v="2"/>
    <n v="0"/>
    <x v="5"/>
    <x v="0"/>
    <d v="1899-12-30T00:01:42"/>
    <d v="1899-12-30T00:01:42"/>
    <x v="0"/>
    <m/>
    <m/>
    <d v="1899-12-30T00:00:00"/>
    <d v="1899-12-30T00:45:34"/>
    <n v="3"/>
    <n v="-1.1805555555499669E-3"/>
    <n v="45.566666666668858"/>
    <x v="11"/>
    <x v="0"/>
  </r>
  <r>
    <x v="7"/>
    <s v="2025008733"/>
    <x v="0"/>
    <x v="1064"/>
    <s v="E3861LZF"/>
    <d v="2025-03-04T00:00:00"/>
    <x v="2"/>
    <s v="3269"/>
    <x v="35"/>
    <s v="PA"/>
    <x v="6"/>
    <x v="0"/>
    <d v="2025-03-04T00:00:00"/>
    <d v="1899-12-30T11:49:12"/>
    <d v="2025-03-04T00:00:00"/>
    <d v="1899-12-30T11:47:34"/>
    <d v="2025-03-04T00:00:00"/>
    <d v="1899-12-30T12:45:10"/>
    <x v="0"/>
    <x v="0"/>
    <s v="7022044305"/>
    <s v="FBO"/>
    <d v="1899-12-30T00:59:14"/>
    <x v="2967"/>
    <d v="1899-12-30T00:01:38"/>
    <s v="Granel"/>
    <s v="E001"/>
    <x v="2"/>
    <d v="1899-12-30T00:55:58"/>
    <d v="1899-12-30T00:57:36"/>
    <x v="9"/>
    <x v="7"/>
    <x v="2"/>
    <x v="2"/>
    <n v="0"/>
    <n v="0"/>
    <x v="0"/>
    <x v="2"/>
    <x v="2"/>
    <n v="0"/>
    <x v="5"/>
    <x v="0"/>
    <d v="1899-12-30T00:01:38"/>
    <d v="1899-12-30T00:01:38"/>
    <x v="0"/>
    <m/>
    <m/>
    <d v="1899-12-30T00:00:00"/>
    <d v="1899-12-30T00:55:58"/>
    <n v="3"/>
    <n v="-1.1342592592599732E-3"/>
    <n v="55.966666666665525"/>
    <x v="11"/>
    <x v="0"/>
  </r>
  <r>
    <x v="7"/>
    <s v="2025008745"/>
    <x v="0"/>
    <x v="979"/>
    <s v="E1228KBR"/>
    <d v="2025-03-04T00:00:00"/>
    <x v="2"/>
    <s v="3260"/>
    <x v="41"/>
    <s v="PA"/>
    <x v="20"/>
    <x v="0"/>
    <d v="2025-03-04T00:00:00"/>
    <d v="1899-12-30T12:17:31"/>
    <d v="2025-03-04T00:00:00"/>
    <d v="1899-12-30T12:15:50"/>
    <d v="2025-03-04T00:00:00"/>
    <d v="1899-12-30T12:50:16"/>
    <x v="0"/>
    <x v="0"/>
    <s v="7022044306"/>
    <s v="EXW"/>
    <d v="1899-12-30T00:36:07"/>
    <x v="1151"/>
    <d v="1899-12-30T00:01:41"/>
    <s v="Granel"/>
    <s v="E001"/>
    <x v="1"/>
    <d v="1899-12-30T00:32:45"/>
    <d v="1899-12-30T00:34:26"/>
    <x v="13"/>
    <x v="7"/>
    <x v="2"/>
    <x v="2"/>
    <n v="0"/>
    <n v="0"/>
    <x v="0"/>
    <x v="2"/>
    <x v="2"/>
    <n v="0"/>
    <x v="5"/>
    <x v="1"/>
    <d v="1899-12-30T00:01:41"/>
    <d v="1899-12-30T00:01:41"/>
    <x v="0"/>
    <m/>
    <m/>
    <d v="1899-12-30T00:00:00"/>
    <d v="1899-12-30T00:32:45"/>
    <n v="3"/>
    <n v="-1.1689814814800359E-3"/>
    <n v="32.750000000006395"/>
    <x v="11"/>
    <x v="1"/>
  </r>
  <r>
    <x v="7"/>
    <s v="2025008748"/>
    <x v="0"/>
    <x v="1051"/>
    <s v="E4258HML"/>
    <d v="2025-03-04T00:00:00"/>
    <x v="2"/>
    <s v="3262"/>
    <x v="40"/>
    <s v="PA"/>
    <x v="0"/>
    <x v="0"/>
    <d v="2025-03-04T00:00:00"/>
    <d v="1899-12-30T12:19:07"/>
    <d v="2025-03-04T00:00:00"/>
    <d v="1899-12-30T12:17:26"/>
    <d v="2025-03-04T00:00:00"/>
    <d v="1899-12-30T12:54:41"/>
    <x v="0"/>
    <x v="0"/>
    <s v="7022044307"/>
    <s v="FBO"/>
    <d v="1899-12-30T00:38:56"/>
    <x v="1636"/>
    <d v="1899-12-30T00:01:41"/>
    <s v="Granel"/>
    <s v="E001"/>
    <x v="2"/>
    <d v="1899-12-30T00:35:34"/>
    <d v="1899-12-30T00:37:15"/>
    <x v="13"/>
    <x v="7"/>
    <x v="2"/>
    <x v="2"/>
    <n v="0"/>
    <n v="0"/>
    <x v="0"/>
    <x v="2"/>
    <x v="2"/>
    <n v="0"/>
    <x v="5"/>
    <x v="1"/>
    <d v="1899-12-30T00:01:41"/>
    <d v="1899-12-30T00:01:41"/>
    <x v="0"/>
    <m/>
    <m/>
    <d v="1899-12-30T00:00:00"/>
    <d v="1899-12-30T00:35:34"/>
    <n v="3"/>
    <n v="-1.1689814814800359E-3"/>
    <n v="35.566666666675211"/>
    <x v="11"/>
    <x v="1"/>
  </r>
  <r>
    <x v="7"/>
    <s v="2025008755"/>
    <x v="0"/>
    <x v="986"/>
    <s v="E3178LFN"/>
    <d v="2025-03-04T00:00:00"/>
    <x v="2"/>
    <s v="3283"/>
    <x v="37"/>
    <s v="PA"/>
    <x v="2"/>
    <x v="0"/>
    <d v="2025-03-04T00:00:00"/>
    <d v="1899-12-30T12:36:51"/>
    <d v="2025-03-04T00:00:00"/>
    <d v="1899-12-30T12:35:19"/>
    <d v="2025-03-04T00:00:00"/>
    <d v="1899-12-30T12:58:01"/>
    <x v="0"/>
    <x v="0"/>
    <s v="7022044308"/>
    <s v="EXW"/>
    <d v="1899-12-30T00:24:14"/>
    <x v="133"/>
    <d v="1899-12-30T00:01:32"/>
    <s v="Ensacado"/>
    <s v="E002"/>
    <x v="1"/>
    <d v="1899-12-30T00:21:10"/>
    <d v="1899-12-30T00:22:42"/>
    <x v="13"/>
    <x v="7"/>
    <x v="2"/>
    <x v="1"/>
    <n v="0"/>
    <n v="0"/>
    <x v="0"/>
    <x v="1"/>
    <x v="2"/>
    <n v="0"/>
    <x v="5"/>
    <x v="1"/>
    <d v="1899-12-30T00:01:32"/>
    <d v="1899-12-30T00:01:32"/>
    <x v="0"/>
    <m/>
    <m/>
    <d v="1899-12-30T00:00:00"/>
    <d v="1899-12-30T00:21:10"/>
    <n v="3"/>
    <n v="-1.0648148148200143E-3"/>
    <n v="21.166666666660809"/>
    <x v="11"/>
    <x v="1"/>
  </r>
  <r>
    <x v="7"/>
    <s v="2025008736"/>
    <x v="0"/>
    <x v="1220"/>
    <s v="E2148MBG"/>
    <d v="2025-03-04T00:00:00"/>
    <x v="2"/>
    <s v="3264"/>
    <x v="36"/>
    <s v="PA"/>
    <x v="1"/>
    <x v="0"/>
    <d v="2025-03-04T00:00:00"/>
    <d v="1899-12-30T12:05:42"/>
    <d v="2025-03-04T00:00:00"/>
    <d v="1899-12-30T12:04:03"/>
    <d v="2025-03-04T00:00:00"/>
    <d v="1899-12-30T13:00:08"/>
    <x v="0"/>
    <x v="0"/>
    <s v="7022044309"/>
    <s v="FBO"/>
    <d v="1899-12-30T00:57:44"/>
    <x v="2968"/>
    <d v="1899-12-30T00:01:39"/>
    <s v="Granel"/>
    <s v="E001"/>
    <x v="2"/>
    <d v="1899-12-30T00:54:26"/>
    <d v="1899-12-30T00:56:05"/>
    <x v="13"/>
    <x v="7"/>
    <x v="2"/>
    <x v="2"/>
    <n v="0"/>
    <n v="0"/>
    <x v="0"/>
    <x v="2"/>
    <x v="2"/>
    <n v="0"/>
    <x v="5"/>
    <x v="0"/>
    <d v="1899-12-30T00:01:39"/>
    <d v="1899-12-30T00:01:39"/>
    <x v="0"/>
    <m/>
    <m/>
    <d v="1899-12-30T00:00:00"/>
    <d v="1899-12-30T00:54:26"/>
    <n v="3"/>
    <n v="-1.1458333333299597E-3"/>
    <n v="54.433333333339334"/>
    <x v="6"/>
    <x v="0"/>
  </r>
  <r>
    <x v="7"/>
    <s v="2025008757"/>
    <x v="0"/>
    <x v="1188"/>
    <s v="E6906LRC"/>
    <d v="2025-03-04T00:00:00"/>
    <x v="2"/>
    <s v="200225"/>
    <x v="44"/>
    <s v="PA"/>
    <x v="21"/>
    <x v="0"/>
    <d v="2025-03-04T00:00:00"/>
    <d v="1899-12-30T12:42:30"/>
    <d v="2025-03-04T00:00:00"/>
    <d v="1899-12-30T12:40:50"/>
    <d v="2025-03-04T00:00:00"/>
    <d v="1899-12-30T13:01:29"/>
    <x v="0"/>
    <x v="0"/>
    <s v="7022044310"/>
    <s v="FBO"/>
    <d v="1899-12-30T00:22:19"/>
    <x v="295"/>
    <d v="1899-12-30T00:01:40"/>
    <s v="Granel"/>
    <s v="E001"/>
    <x v="2"/>
    <d v="1899-12-30T00:18:59"/>
    <d v="1899-12-30T00:20:39"/>
    <x v="13"/>
    <x v="7"/>
    <x v="2"/>
    <x v="0"/>
    <n v="0"/>
    <n v="0"/>
    <x v="0"/>
    <x v="0"/>
    <x v="2"/>
    <n v="0"/>
    <x v="5"/>
    <x v="1"/>
    <d v="1899-12-30T00:01:40"/>
    <d v="1899-12-30T00:01:40"/>
    <x v="0"/>
    <m/>
    <m/>
    <d v="1899-12-30T00:00:00"/>
    <d v="1899-12-30T00:18:59"/>
    <n v="3"/>
    <n v="-1.1574074074099938E-3"/>
    <n v="18.983333333332837"/>
    <x v="6"/>
    <x v="1"/>
  </r>
  <r>
    <x v="7"/>
    <s v="2025008747"/>
    <x v="0"/>
    <x v="1031"/>
    <s v="E9461JBD"/>
    <d v="2025-03-04T00:00:00"/>
    <x v="2"/>
    <s v="3264"/>
    <x v="36"/>
    <s v="PA"/>
    <x v="1"/>
    <x v="0"/>
    <d v="2025-03-04T00:00:00"/>
    <d v="1899-12-30T12:19:01"/>
    <d v="2025-03-04T00:00:00"/>
    <d v="1899-12-30T12:17:21"/>
    <d v="2025-03-04T00:00:00"/>
    <d v="1899-12-30T13:07:09"/>
    <x v="0"/>
    <x v="0"/>
    <s v="7022044311"/>
    <s v="EXW"/>
    <d v="1899-12-30T00:51:28"/>
    <x v="1720"/>
    <d v="1899-12-30T00:01:40"/>
    <s v="Granel"/>
    <s v="E001"/>
    <x v="1"/>
    <d v="1899-12-30T00:48:08"/>
    <d v="1899-12-30T00:49:48"/>
    <x v="13"/>
    <x v="7"/>
    <x v="2"/>
    <x v="2"/>
    <n v="0"/>
    <n v="0"/>
    <x v="0"/>
    <x v="2"/>
    <x v="2"/>
    <n v="0"/>
    <x v="5"/>
    <x v="0"/>
    <d v="1899-12-30T00:01:40"/>
    <d v="1899-12-30T00:01:40"/>
    <x v="0"/>
    <m/>
    <m/>
    <d v="1899-12-30T00:00:00"/>
    <d v="1899-12-30T00:48:08"/>
    <n v="3"/>
    <n v="-1.1574074074099938E-3"/>
    <n v="48.133333333324764"/>
    <x v="6"/>
    <x v="0"/>
  </r>
  <r>
    <x v="7"/>
    <s v="2025008760"/>
    <x v="0"/>
    <x v="1197"/>
    <s v="E6099JTB"/>
    <d v="2025-03-04T00:00:00"/>
    <x v="2"/>
    <s v="3283"/>
    <x v="37"/>
    <s v="PA"/>
    <x v="2"/>
    <x v="0"/>
    <d v="2025-03-04T00:00:00"/>
    <d v="1899-12-30T12:49:13"/>
    <d v="2025-03-04T00:00:00"/>
    <d v="1899-12-30T12:47:33"/>
    <d v="2025-03-04T00:00:00"/>
    <d v="1899-12-30T13:24:29"/>
    <x v="0"/>
    <x v="0"/>
    <s v="7022044312"/>
    <s v="EXW"/>
    <d v="1899-12-30T00:38:36"/>
    <x v="891"/>
    <d v="1899-12-30T00:01:40"/>
    <s v="Ensacado"/>
    <s v="E002"/>
    <x v="1"/>
    <d v="1899-12-30T00:35:16"/>
    <d v="1899-12-30T00:36:56"/>
    <x v="13"/>
    <x v="7"/>
    <x v="2"/>
    <x v="1"/>
    <n v="0"/>
    <n v="0"/>
    <x v="0"/>
    <x v="1"/>
    <x v="2"/>
    <n v="0"/>
    <x v="5"/>
    <x v="1"/>
    <d v="1899-12-30T00:01:40"/>
    <d v="1899-12-30T00:01:40"/>
    <x v="0"/>
    <m/>
    <m/>
    <d v="1899-12-30T00:00:00"/>
    <d v="1899-12-30T00:35:16"/>
    <n v="3"/>
    <n v="-1.1574074074101048E-3"/>
    <n v="35.266666666665571"/>
    <x v="6"/>
    <x v="1"/>
  </r>
  <r>
    <x v="7"/>
    <s v="2025008753"/>
    <x v="0"/>
    <x v="1018"/>
    <s v="E7812KXB"/>
    <d v="2025-03-04T00:00:00"/>
    <x v="2"/>
    <s v="3264"/>
    <x v="36"/>
    <s v="PA"/>
    <x v="1"/>
    <x v="0"/>
    <d v="2025-03-04T00:00:00"/>
    <d v="1899-12-30T12:35:27"/>
    <d v="2025-03-04T00:00:00"/>
    <d v="1899-12-30T12:33:45"/>
    <d v="2025-03-04T00:00:00"/>
    <d v="1899-12-30T13:36:13"/>
    <x v="0"/>
    <x v="0"/>
    <s v="7022044313"/>
    <s v="EXW"/>
    <d v="1899-12-30T01:04:10"/>
    <x v="2478"/>
    <d v="1899-12-30T00:01:42"/>
    <s v="Granel"/>
    <s v="E001"/>
    <x v="1"/>
    <d v="1899-12-30T01:00:46"/>
    <d v="1899-12-30T01:02:28"/>
    <x v="13"/>
    <x v="7"/>
    <x v="2"/>
    <x v="2"/>
    <n v="0"/>
    <n v="0"/>
    <x v="0"/>
    <x v="2"/>
    <x v="2"/>
    <n v="0"/>
    <x v="5"/>
    <x v="0"/>
    <d v="1899-12-30T00:01:42"/>
    <d v="1899-12-30T00:01:42"/>
    <x v="0"/>
    <m/>
    <m/>
    <d v="1899-12-30T00:00:00"/>
    <d v="1899-12-30T01:00:46"/>
    <n v="3"/>
    <n v="-1.1805555555599589E-3"/>
    <n v="60.766666666660925"/>
    <x v="6"/>
    <x v="0"/>
  </r>
  <r>
    <x v="7"/>
    <s v="2025008762"/>
    <x v="0"/>
    <x v="1123"/>
    <s v="E5164KRK"/>
    <d v="2025-03-04T00:00:00"/>
    <x v="2"/>
    <s v="3283"/>
    <x v="37"/>
    <s v="PA"/>
    <x v="2"/>
    <x v="0"/>
    <d v="2025-03-04T00:00:00"/>
    <d v="1899-12-30T13:05:16"/>
    <d v="2025-03-04T00:00:00"/>
    <d v="1899-12-30T13:03:37"/>
    <d v="2025-03-04T00:00:00"/>
    <d v="1899-12-30T13:36:31"/>
    <x v="0"/>
    <x v="0"/>
    <s v="7022044314"/>
    <s v="FBO"/>
    <d v="1899-12-30T00:34:33"/>
    <x v="278"/>
    <d v="1899-12-30T00:01:39"/>
    <s v="Ensacado"/>
    <s v="E002"/>
    <x v="2"/>
    <d v="1899-12-30T00:31:15"/>
    <d v="1899-12-30T00:32:54"/>
    <x v="6"/>
    <x v="7"/>
    <x v="2"/>
    <x v="1"/>
    <n v="0"/>
    <n v="0"/>
    <x v="0"/>
    <x v="1"/>
    <x v="2"/>
    <n v="0"/>
    <x v="5"/>
    <x v="1"/>
    <d v="1899-12-30T00:01:39"/>
    <d v="1899-12-30T00:01:39"/>
    <x v="0"/>
    <m/>
    <m/>
    <d v="1899-12-30T00:00:00"/>
    <d v="1899-12-30T00:31:15"/>
    <n v="3"/>
    <n v="-1.1458333333300708E-3"/>
    <n v="31.250000000001528"/>
    <x v="6"/>
    <x v="1"/>
  </r>
  <r>
    <x v="7"/>
    <s v="2025008759"/>
    <x v="0"/>
    <x v="1022"/>
    <s v="E1632JZF"/>
    <d v="2025-03-04T00:00:00"/>
    <x v="2"/>
    <s v="3269"/>
    <x v="35"/>
    <s v="PA"/>
    <x v="6"/>
    <x v="0"/>
    <d v="2025-03-04T00:00:00"/>
    <d v="1899-12-30T12:44:45"/>
    <d v="2025-03-04T00:00:00"/>
    <d v="1899-12-30T12:43:07"/>
    <d v="2025-03-04T00:00:00"/>
    <d v="1899-12-30T13:45:53"/>
    <x v="0"/>
    <x v="0"/>
    <s v="7022044315"/>
    <s v="FBO"/>
    <d v="1899-12-30T01:04:24"/>
    <x v="2969"/>
    <d v="1899-12-30T00:01:38"/>
    <s v="Granel"/>
    <s v="E001"/>
    <x v="2"/>
    <d v="1899-12-30T01:01:08"/>
    <d v="1899-12-30T01:02:46"/>
    <x v="13"/>
    <x v="7"/>
    <x v="2"/>
    <x v="2"/>
    <n v="0"/>
    <n v="0"/>
    <x v="0"/>
    <x v="2"/>
    <x v="2"/>
    <n v="0"/>
    <x v="5"/>
    <x v="0"/>
    <d v="1899-12-30T00:01:38"/>
    <d v="1899-12-30T00:01:38"/>
    <x v="0"/>
    <m/>
    <m/>
    <d v="1899-12-30T00:00:00"/>
    <d v="1899-12-30T01:01:08"/>
    <n v="3"/>
    <n v="-1.1342592592599177E-3"/>
    <n v="61.133333333328075"/>
    <x v="6"/>
    <x v="0"/>
  </r>
  <r>
    <x v="7"/>
    <s v="2025008767"/>
    <x v="0"/>
    <x v="1020"/>
    <s v="E6688FFY"/>
    <d v="2025-03-04T00:00:00"/>
    <x v="2"/>
    <s v="3283"/>
    <x v="37"/>
    <s v="PA"/>
    <x v="2"/>
    <x v="0"/>
    <d v="2025-03-04T00:00:00"/>
    <d v="1899-12-30T13:13:07"/>
    <d v="2025-03-04T00:00:00"/>
    <d v="1899-12-30T13:11:25"/>
    <d v="2025-03-04T00:00:00"/>
    <d v="1899-12-30T13:51:15"/>
    <x v="0"/>
    <x v="0"/>
    <s v="7022044316"/>
    <s v="FBO"/>
    <d v="1899-12-30T00:41:32"/>
    <x v="2970"/>
    <d v="1899-12-30T00:01:42"/>
    <s v="Ensacado"/>
    <s v="E002"/>
    <x v="2"/>
    <d v="1899-12-30T00:38:08"/>
    <d v="1899-12-30T00:39:50"/>
    <x v="6"/>
    <x v="7"/>
    <x v="2"/>
    <x v="1"/>
    <n v="0"/>
    <n v="0"/>
    <x v="0"/>
    <x v="1"/>
    <x v="2"/>
    <n v="0"/>
    <x v="5"/>
    <x v="1"/>
    <d v="1899-12-30T00:01:42"/>
    <d v="1899-12-30T00:01:42"/>
    <x v="0"/>
    <m/>
    <m/>
    <d v="1899-12-30T00:00:00"/>
    <d v="1899-12-30T00:38:08"/>
    <n v="3"/>
    <n v="-1.1805555555499669E-3"/>
    <n v="38.133333333331194"/>
    <x v="6"/>
    <x v="1"/>
  </r>
  <r>
    <x v="7"/>
    <s v="2025008763"/>
    <x v="0"/>
    <x v="1016"/>
    <s v="E8976JGF"/>
    <d v="2025-03-04T00:00:00"/>
    <x v="2"/>
    <s v="3264"/>
    <x v="36"/>
    <s v="PA"/>
    <x v="1"/>
    <x v="0"/>
    <d v="2025-03-04T00:00:00"/>
    <d v="1899-12-30T13:05:32"/>
    <d v="2025-03-04T00:00:00"/>
    <d v="1899-12-30T13:03:50"/>
    <d v="2025-03-04T00:00:00"/>
    <d v="1899-12-30T13:59:41"/>
    <x v="0"/>
    <x v="0"/>
    <s v="7022044318"/>
    <s v="EXW"/>
    <d v="1899-12-30T00:57:33"/>
    <x v="2971"/>
    <d v="1899-12-30T00:01:42"/>
    <s v="Granel"/>
    <s v="E001"/>
    <x v="1"/>
    <d v="1899-12-30T00:54:09"/>
    <d v="1899-12-30T00:55:51"/>
    <x v="6"/>
    <x v="7"/>
    <x v="2"/>
    <x v="2"/>
    <n v="0"/>
    <n v="0"/>
    <x v="0"/>
    <x v="2"/>
    <x v="2"/>
    <n v="0"/>
    <x v="5"/>
    <x v="0"/>
    <d v="1899-12-30T00:01:42"/>
    <d v="1899-12-30T00:01:42"/>
    <x v="0"/>
    <m/>
    <m/>
    <d v="1899-12-30T00:00:00"/>
    <d v="1899-12-30T00:54:09"/>
    <n v="3"/>
    <n v="-1.1805555555599589E-3"/>
    <n v="54.150000000004788"/>
    <x v="6"/>
    <x v="0"/>
  </r>
  <r>
    <x v="7"/>
    <s v="2025008768"/>
    <x v="0"/>
    <x v="1068"/>
    <s v="E9533LGJ"/>
    <d v="2025-03-04T00:00:00"/>
    <x v="2"/>
    <s v="3283"/>
    <x v="37"/>
    <s v="PA"/>
    <x v="2"/>
    <x v="0"/>
    <d v="2025-03-04T00:00:00"/>
    <d v="1899-12-30T13:13:14"/>
    <d v="2025-03-04T00:00:00"/>
    <d v="1899-12-30T13:11:33"/>
    <d v="2025-03-04T00:00:00"/>
    <d v="1899-12-30T14:01:16"/>
    <x v="0"/>
    <x v="0"/>
    <s v="7022044319"/>
    <s v="FBO"/>
    <d v="1899-12-30T00:51:24"/>
    <x v="301"/>
    <d v="1899-12-30T00:01:41"/>
    <s v="Ensacado"/>
    <s v="E002"/>
    <x v="2"/>
    <d v="1899-12-30T00:48:02"/>
    <d v="1899-12-30T00:49:43"/>
    <x v="6"/>
    <x v="7"/>
    <x v="2"/>
    <x v="1"/>
    <n v="0"/>
    <n v="0"/>
    <x v="0"/>
    <x v="1"/>
    <x v="2"/>
    <n v="0"/>
    <x v="5"/>
    <x v="0"/>
    <d v="1899-12-30T00:01:41"/>
    <d v="1899-12-30T00:01:41"/>
    <x v="0"/>
    <m/>
    <m/>
    <d v="1899-12-30T00:00:00"/>
    <d v="1899-12-30T00:48:02"/>
    <n v="3"/>
    <n v="-1.1689814814800359E-3"/>
    <n v="48.033333333331143"/>
    <x v="7"/>
    <x v="0"/>
  </r>
  <r>
    <x v="7"/>
    <s v="2025008770"/>
    <x v="0"/>
    <x v="1071"/>
    <s v="E2254MLP"/>
    <d v="2025-03-04T00:00:00"/>
    <x v="2"/>
    <s v="3269"/>
    <x v="35"/>
    <s v="PA"/>
    <x v="6"/>
    <x v="0"/>
    <d v="2025-03-04T00:00:00"/>
    <d v="1899-12-30T13:18:03"/>
    <d v="2025-03-04T00:00:00"/>
    <d v="1899-12-30T13:16:21"/>
    <d v="2025-03-04T00:00:00"/>
    <d v="1899-12-30T14:01:31"/>
    <x v="0"/>
    <x v="0"/>
    <s v="7022044320"/>
    <s v="FBO"/>
    <d v="1899-12-30T00:46:52"/>
    <x v="2972"/>
    <d v="1899-12-30T00:01:42"/>
    <s v="Granel"/>
    <s v="E001"/>
    <x v="2"/>
    <d v="1899-12-30T00:43:28"/>
    <d v="1899-12-30T00:45:10"/>
    <x v="6"/>
    <x v="7"/>
    <x v="2"/>
    <x v="2"/>
    <n v="0"/>
    <n v="0"/>
    <x v="0"/>
    <x v="2"/>
    <x v="2"/>
    <n v="0"/>
    <x v="5"/>
    <x v="1"/>
    <d v="1899-12-30T00:01:42"/>
    <d v="1899-12-30T00:01:42"/>
    <x v="0"/>
    <m/>
    <m/>
    <d v="1899-12-30T00:00:00"/>
    <d v="1899-12-30T00:43:28"/>
    <n v="3"/>
    <n v="-1.18055555556007E-3"/>
    <n v="43.466666666659179"/>
    <x v="7"/>
    <x v="1"/>
  </r>
  <r>
    <x v="7"/>
    <s v="2025008776"/>
    <x v="0"/>
    <x v="1039"/>
    <s v="E5730JVY"/>
    <d v="2025-03-04T00:00:00"/>
    <x v="2"/>
    <s v="3263"/>
    <x v="43"/>
    <s v="PA"/>
    <x v="5"/>
    <x v="0"/>
    <d v="2025-03-04T00:00:00"/>
    <d v="1899-12-30T13:43:47"/>
    <d v="2025-03-04T00:00:00"/>
    <d v="1899-12-30T13:42:06"/>
    <d v="2025-03-04T00:00:00"/>
    <d v="1899-12-30T14:12:17"/>
    <x v="0"/>
    <x v="0"/>
    <s v="7022044322"/>
    <s v="FBO"/>
    <d v="1899-12-30T00:31:52"/>
    <x v="1028"/>
    <d v="1899-12-30T00:01:41"/>
    <s v="Granel"/>
    <s v="E001"/>
    <x v="2"/>
    <d v="1899-12-30T00:28:30"/>
    <d v="1899-12-30T00:30:11"/>
    <x v="6"/>
    <x v="7"/>
    <x v="2"/>
    <x v="2"/>
    <n v="0"/>
    <n v="0"/>
    <x v="0"/>
    <x v="2"/>
    <x v="2"/>
    <n v="0"/>
    <x v="5"/>
    <x v="1"/>
    <d v="1899-12-30T00:01:41"/>
    <d v="1899-12-30T00:01:41"/>
    <x v="0"/>
    <m/>
    <m/>
    <d v="1899-12-30T00:00:00"/>
    <d v="1899-12-30T00:28:30"/>
    <n v="3"/>
    <n v="-1.1689814814800359E-3"/>
    <n v="28.500000000004775"/>
    <x v="7"/>
    <x v="1"/>
  </r>
  <r>
    <x v="7"/>
    <s v="2025008764"/>
    <x v="0"/>
    <x v="1172"/>
    <s v="E4291FWJ"/>
    <d v="2025-03-04T00:00:00"/>
    <x v="2"/>
    <s v="3264"/>
    <x v="36"/>
    <s v="PA"/>
    <x v="1"/>
    <x v="0"/>
    <d v="2025-03-04T00:00:00"/>
    <d v="1899-12-30T13:07:41"/>
    <d v="2025-03-04T00:00:00"/>
    <d v="1899-12-30T13:06:00"/>
    <d v="2025-03-04T00:00:00"/>
    <d v="1899-12-30T14:14:58"/>
    <x v="0"/>
    <x v="0"/>
    <s v="7022044323"/>
    <s v="FBO"/>
    <d v="1899-12-30T01:10:39"/>
    <x v="632"/>
    <d v="1899-12-30T00:01:41"/>
    <s v="Granel"/>
    <s v="E001"/>
    <x v="2"/>
    <d v="1899-12-30T01:07:17"/>
    <d v="1899-12-30T01:08:58"/>
    <x v="6"/>
    <x v="7"/>
    <x v="2"/>
    <x v="2"/>
    <n v="0"/>
    <n v="0"/>
    <x v="0"/>
    <x v="2"/>
    <x v="2"/>
    <n v="0"/>
    <x v="5"/>
    <x v="0"/>
    <d v="1899-12-30T00:01:41"/>
    <d v="1899-12-30T00:01:41"/>
    <x v="0"/>
    <m/>
    <m/>
    <d v="1899-12-30T00:00:00"/>
    <d v="1899-12-30T01:07:17"/>
    <n v="3"/>
    <n v="-1.1689814814800359E-3"/>
    <n v="67.283333333337666"/>
    <x v="7"/>
    <x v="0"/>
  </r>
  <r>
    <x v="7"/>
    <s v="2025008765"/>
    <x v="0"/>
    <x v="1090"/>
    <s v="E8263KDM"/>
    <d v="2025-03-04T00:00:00"/>
    <x v="2"/>
    <s v="3264"/>
    <x v="36"/>
    <s v="PA"/>
    <x v="1"/>
    <x v="0"/>
    <d v="2025-03-04T00:00:00"/>
    <d v="1899-12-30T13:08:33"/>
    <d v="2025-03-04T00:00:00"/>
    <d v="1899-12-30T13:06:52"/>
    <d v="2025-03-04T00:00:00"/>
    <d v="1899-12-30T14:17:07"/>
    <x v="0"/>
    <x v="0"/>
    <s v="7022044324"/>
    <s v="FBO"/>
    <d v="1899-12-30T01:11:56"/>
    <x v="2973"/>
    <d v="1899-12-30T00:01:41"/>
    <s v="Granel"/>
    <s v="E001"/>
    <x v="2"/>
    <d v="1899-12-30T01:08:34"/>
    <d v="1899-12-30T01:10:15"/>
    <x v="6"/>
    <x v="7"/>
    <x v="2"/>
    <x v="2"/>
    <n v="0"/>
    <n v="0"/>
    <x v="0"/>
    <x v="2"/>
    <x v="2"/>
    <n v="0"/>
    <x v="5"/>
    <x v="0"/>
    <d v="1899-12-30T00:01:41"/>
    <d v="1899-12-30T00:01:41"/>
    <x v="0"/>
    <m/>
    <m/>
    <d v="1899-12-30T00:00:00"/>
    <d v="1899-12-30T01:08:34"/>
    <n v="3"/>
    <n v="-1.1689814814800359E-3"/>
    <n v="68.566666666665654"/>
    <x v="7"/>
    <x v="0"/>
  </r>
  <r>
    <x v="7"/>
    <s v="2025008775"/>
    <x v="0"/>
    <x v="1075"/>
    <s v="E0509JJH"/>
    <d v="2025-03-04T00:00:00"/>
    <x v="2"/>
    <s v="3269"/>
    <x v="35"/>
    <s v="PA"/>
    <x v="6"/>
    <x v="0"/>
    <d v="2025-03-04T00:00:00"/>
    <d v="1899-12-30T13:43:22"/>
    <d v="2025-03-04T00:00:00"/>
    <d v="1899-12-30T13:41:41"/>
    <d v="2025-03-04T00:00:00"/>
    <d v="1899-12-30T14:18:39"/>
    <x v="0"/>
    <x v="0"/>
    <s v="7022044325"/>
    <s v="FBO"/>
    <d v="1899-12-30T00:38:39"/>
    <x v="2974"/>
    <d v="1899-12-30T00:01:41"/>
    <s v="Granel"/>
    <s v="E001"/>
    <x v="2"/>
    <d v="1899-12-30T00:35:17"/>
    <d v="1899-12-30T00:36:58"/>
    <x v="6"/>
    <x v="7"/>
    <x v="2"/>
    <x v="2"/>
    <n v="0"/>
    <n v="0"/>
    <x v="0"/>
    <x v="2"/>
    <x v="2"/>
    <n v="0"/>
    <x v="5"/>
    <x v="1"/>
    <d v="1899-12-30T00:01:41"/>
    <d v="1899-12-30T00:01:41"/>
    <x v="0"/>
    <m/>
    <m/>
    <d v="1899-12-30T00:00:00"/>
    <d v="1899-12-30T00:35:17"/>
    <n v="3"/>
    <n v="-1.1689814814800359E-3"/>
    <n v="35.283333333326269"/>
    <x v="7"/>
    <x v="1"/>
  </r>
  <r>
    <x v="7"/>
    <s v="2025008772"/>
    <x v="0"/>
    <x v="1196"/>
    <m/>
    <d v="2025-03-04T00:00:00"/>
    <x v="2"/>
    <s v="3282"/>
    <x v="42"/>
    <s v="PA"/>
    <x v="2"/>
    <x v="0"/>
    <d v="2025-03-04T00:00:00"/>
    <d v="1899-12-30T13:27:28"/>
    <d v="2025-03-04T00:00:00"/>
    <d v="1899-12-30T13:25:47"/>
    <d v="2025-03-04T00:00:00"/>
    <d v="1899-12-30T14:21:02"/>
    <x v="0"/>
    <x v="0"/>
    <s v="7022044326"/>
    <s v="FBO"/>
    <d v="1899-12-30T00:56:56"/>
    <x v="2975"/>
    <d v="1899-12-30T00:01:41"/>
    <s v="Ensacado"/>
    <s v="E002"/>
    <x v="2"/>
    <d v="1899-12-30T00:53:34"/>
    <d v="1899-12-30T00:55:15"/>
    <x v="6"/>
    <x v="7"/>
    <x v="2"/>
    <x v="1"/>
    <n v="0"/>
    <n v="0"/>
    <x v="0"/>
    <x v="1"/>
    <x v="2"/>
    <n v="0"/>
    <x v="5"/>
    <x v="0"/>
    <d v="1899-12-30T00:01:41"/>
    <d v="1899-12-30T00:01:41"/>
    <x v="0"/>
    <m/>
    <m/>
    <d v="1899-12-30T00:00:00"/>
    <d v="1899-12-30T00:53:34"/>
    <n v="3"/>
    <n v="-1.1689814814800359E-3"/>
    <n v="53.566666666660758"/>
    <x v="7"/>
    <x v="0"/>
  </r>
  <r>
    <x v="7"/>
    <s v="2025008766"/>
    <x v="0"/>
    <x v="1221"/>
    <s v="E8822FFZ"/>
    <d v="2025-03-04T00:00:00"/>
    <x v="2"/>
    <s v="3264"/>
    <x v="36"/>
    <s v="PA"/>
    <x v="1"/>
    <x v="0"/>
    <d v="2025-03-04T00:00:00"/>
    <d v="1899-12-30T13:11:33"/>
    <d v="2025-03-04T00:00:00"/>
    <d v="1899-12-30T13:09:51"/>
    <d v="2025-03-04T00:00:00"/>
    <d v="1899-12-30T14:27:52"/>
    <x v="0"/>
    <x v="0"/>
    <s v="7022044327"/>
    <s v="FBO"/>
    <d v="1899-12-30T01:19:43"/>
    <x v="2976"/>
    <d v="1899-12-30T00:01:42"/>
    <s v="Granel"/>
    <s v="E001"/>
    <x v="2"/>
    <d v="1899-12-30T01:16:19"/>
    <d v="1899-12-30T01:18:01"/>
    <x v="6"/>
    <x v="7"/>
    <x v="2"/>
    <x v="2"/>
    <n v="0"/>
    <n v="0"/>
    <x v="0"/>
    <x v="2"/>
    <x v="2"/>
    <n v="0"/>
    <x v="5"/>
    <x v="0"/>
    <d v="1899-12-30T00:01:42"/>
    <d v="1899-12-30T00:01:42"/>
    <x v="0"/>
    <m/>
    <m/>
    <d v="1899-12-30T00:00:00"/>
    <d v="1899-12-30T01:16:19"/>
    <n v="3"/>
    <n v="-1.1805555555599589E-3"/>
    <n v="76.316666666673584"/>
    <x v="7"/>
    <x v="0"/>
  </r>
  <r>
    <x v="7"/>
    <s v="2025008778"/>
    <x v="0"/>
    <x v="1181"/>
    <s v="E0214MCD"/>
    <d v="2025-03-04T00:00:00"/>
    <x v="2"/>
    <s v="3283"/>
    <x v="37"/>
    <s v="PA"/>
    <x v="2"/>
    <x v="0"/>
    <d v="2025-03-04T00:00:00"/>
    <d v="1899-12-30T13:51:26"/>
    <d v="2025-03-04T00:00:00"/>
    <d v="1899-12-30T13:49:45"/>
    <d v="2025-03-04T00:00:00"/>
    <d v="1899-12-30T14:30:40"/>
    <x v="0"/>
    <x v="0"/>
    <s v="7022044328"/>
    <s v="EXW"/>
    <d v="1899-12-30T00:42:36"/>
    <x v="2977"/>
    <d v="1899-12-30T00:01:41"/>
    <s v="Ensacado"/>
    <s v="E002"/>
    <x v="1"/>
    <d v="1899-12-30T00:39:14"/>
    <d v="1899-12-30T00:40:55"/>
    <x v="6"/>
    <x v="7"/>
    <x v="2"/>
    <x v="1"/>
    <n v="0"/>
    <n v="0"/>
    <x v="0"/>
    <x v="1"/>
    <x v="2"/>
    <n v="0"/>
    <x v="5"/>
    <x v="1"/>
    <d v="1899-12-30T00:01:41"/>
    <d v="1899-12-30T00:01:41"/>
    <x v="0"/>
    <m/>
    <m/>
    <d v="1899-12-30T00:00:00"/>
    <d v="1899-12-30T00:39:14"/>
    <n v="3"/>
    <n v="-1.1689814814799249E-3"/>
    <n v="39.233333333332801"/>
    <x v="7"/>
    <x v="1"/>
  </r>
  <r>
    <x v="7"/>
    <s v="2025008782"/>
    <x v="0"/>
    <x v="1042"/>
    <s v="E8745MLM"/>
    <d v="2025-03-04T00:00:00"/>
    <x v="2"/>
    <s v="3269"/>
    <x v="35"/>
    <s v="PA"/>
    <x v="6"/>
    <x v="0"/>
    <d v="2025-03-04T00:00:00"/>
    <d v="1899-12-30T14:16:19"/>
    <d v="2025-03-04T00:00:00"/>
    <d v="1899-12-30T14:14:37"/>
    <d v="2025-03-04T00:00:00"/>
    <d v="1899-12-30T14:51:26"/>
    <x v="0"/>
    <x v="0"/>
    <s v="7022044329"/>
    <s v="FBO"/>
    <d v="1899-12-30T00:38:31"/>
    <x v="2636"/>
    <d v="1899-12-30T00:01:42"/>
    <s v="Granel"/>
    <s v="E001"/>
    <x v="2"/>
    <d v="1899-12-30T00:35:07"/>
    <d v="1899-12-30T00:36:49"/>
    <x v="14"/>
    <x v="7"/>
    <x v="2"/>
    <x v="2"/>
    <n v="0"/>
    <n v="0"/>
    <x v="0"/>
    <x v="2"/>
    <x v="2"/>
    <n v="0"/>
    <x v="5"/>
    <x v="1"/>
    <d v="1899-12-30T00:01:42"/>
    <d v="1899-12-30T00:01:42"/>
    <x v="0"/>
    <m/>
    <m/>
    <d v="1899-12-30T00:00:00"/>
    <d v="1899-12-30T00:35:07"/>
    <n v="3"/>
    <n v="-1.1805555555499669E-3"/>
    <n v="35.1166666666753"/>
    <x v="7"/>
    <x v="1"/>
  </r>
  <r>
    <x v="7"/>
    <s v="2025008781"/>
    <x v="0"/>
    <x v="1160"/>
    <s v="E8094GLY"/>
    <d v="2025-03-04T00:00:00"/>
    <x v="2"/>
    <s v="3269"/>
    <x v="35"/>
    <s v="PA"/>
    <x v="6"/>
    <x v="0"/>
    <d v="2025-03-04T00:00:00"/>
    <d v="1899-12-30T14:00:00"/>
    <d v="2025-03-04T00:00:00"/>
    <d v="1899-12-30T13:58:19"/>
    <d v="2025-03-04T00:00:00"/>
    <d v="1899-12-30T14:53:06"/>
    <x v="0"/>
    <x v="0"/>
    <s v="7022044330"/>
    <s v="FBO"/>
    <d v="1899-12-30T00:56:28"/>
    <x v="2978"/>
    <d v="1899-12-30T00:01:41"/>
    <s v="Granel"/>
    <s v="E001"/>
    <x v="2"/>
    <d v="1899-12-30T00:53:06"/>
    <d v="1899-12-30T00:54:47"/>
    <x v="14"/>
    <x v="7"/>
    <x v="2"/>
    <x v="2"/>
    <n v="0"/>
    <n v="0"/>
    <x v="0"/>
    <x v="2"/>
    <x v="2"/>
    <n v="0"/>
    <x v="5"/>
    <x v="0"/>
    <d v="1899-12-30T00:01:41"/>
    <d v="1899-12-30T00:01:41"/>
    <x v="0"/>
    <m/>
    <m/>
    <d v="1899-12-30T00:00:00"/>
    <d v="1899-12-30T00:53:06"/>
    <n v="3"/>
    <n v="-1.1689814814800359E-3"/>
    <n v="53.099999999999987"/>
    <x v="7"/>
    <x v="0"/>
  </r>
  <r>
    <x v="7"/>
    <s v="2025008784"/>
    <x v="0"/>
    <x v="1044"/>
    <s v="E8916KGF"/>
    <d v="2025-03-04T00:00:00"/>
    <x v="2"/>
    <s v="3264"/>
    <x v="36"/>
    <s v="PA"/>
    <x v="1"/>
    <x v="0"/>
    <d v="2025-03-04T00:00:00"/>
    <d v="1899-12-30T14:27:08"/>
    <d v="2025-03-04T00:00:00"/>
    <d v="1899-12-30T14:25:26"/>
    <d v="2025-03-04T00:00:00"/>
    <d v="1899-12-30T14:57:11"/>
    <x v="0"/>
    <x v="0"/>
    <s v="7022044331"/>
    <s v="FBO"/>
    <d v="1899-12-30T00:33:27"/>
    <x v="1058"/>
    <d v="1899-12-30T00:01:42"/>
    <s v="Granel"/>
    <s v="E001"/>
    <x v="2"/>
    <d v="1899-12-30T00:30:03"/>
    <d v="1899-12-30T00:31:45"/>
    <x v="14"/>
    <x v="7"/>
    <x v="2"/>
    <x v="2"/>
    <n v="0"/>
    <n v="0"/>
    <x v="0"/>
    <x v="2"/>
    <x v="2"/>
    <n v="0"/>
    <x v="5"/>
    <x v="1"/>
    <d v="1899-12-30T00:01:42"/>
    <d v="1899-12-30T00:01:42"/>
    <x v="0"/>
    <m/>
    <m/>
    <d v="1899-12-30T00:00:00"/>
    <d v="1899-12-30T00:30:03"/>
    <n v="3"/>
    <n v="-1.1805555555599589E-3"/>
    <n v="30.049999999992068"/>
    <x v="7"/>
    <x v="1"/>
  </r>
  <r>
    <x v="7"/>
    <s v="2025008786"/>
    <x v="0"/>
    <x v="1031"/>
    <s v="E9461JBD"/>
    <d v="2025-03-04T00:00:00"/>
    <x v="2"/>
    <s v="3264"/>
    <x v="36"/>
    <s v="PA"/>
    <x v="1"/>
    <x v="0"/>
    <d v="2025-03-04T00:00:00"/>
    <d v="1899-12-30T14:46:16"/>
    <d v="2025-03-04T00:00:00"/>
    <d v="1899-12-30T14:44:36"/>
    <d v="2025-03-04T00:00:00"/>
    <d v="1899-12-30T15:07:39"/>
    <x v="0"/>
    <x v="0"/>
    <s v="7022044332"/>
    <s v="EXW"/>
    <d v="1899-12-30T00:24:43"/>
    <x v="792"/>
    <d v="1899-12-30T00:01:40"/>
    <s v="Granel"/>
    <s v="E001"/>
    <x v="1"/>
    <d v="1899-12-30T00:21:23"/>
    <d v="1899-12-30T00:23:03"/>
    <x v="14"/>
    <x v="7"/>
    <x v="2"/>
    <x v="2"/>
    <n v="0"/>
    <n v="0"/>
    <x v="0"/>
    <x v="2"/>
    <x v="2"/>
    <n v="0"/>
    <x v="5"/>
    <x v="1"/>
    <d v="1899-12-30T00:01:40"/>
    <d v="1899-12-30T00:01:40"/>
    <x v="0"/>
    <m/>
    <m/>
    <d v="1899-12-30T00:00:00"/>
    <d v="1899-12-30T00:21:23"/>
    <n v="3"/>
    <n v="-1.1574074074000018E-3"/>
    <n v="21.383333333337688"/>
    <x v="14"/>
    <x v="1"/>
  </r>
  <r>
    <x v="7"/>
    <s v="2025008788"/>
    <x v="0"/>
    <x v="1054"/>
    <s v="E8120GLY"/>
    <d v="2025-03-04T00:00:00"/>
    <x v="2"/>
    <s v="3264"/>
    <x v="36"/>
    <s v="PA"/>
    <x v="1"/>
    <x v="0"/>
    <d v="2025-03-04T00:00:00"/>
    <d v="1899-12-30T14:48:40"/>
    <d v="2025-03-04T00:00:00"/>
    <d v="1899-12-30T14:47:00"/>
    <d v="2025-03-04T00:00:00"/>
    <d v="1899-12-30T15:13:00"/>
    <x v="0"/>
    <x v="0"/>
    <s v="7022044333"/>
    <s v="FBO"/>
    <d v="1899-12-30T00:27:40"/>
    <x v="1055"/>
    <d v="1899-12-30T00:01:40"/>
    <s v="Granel"/>
    <s v="E001"/>
    <x v="2"/>
    <d v="1899-12-30T00:24:20"/>
    <d v="1899-12-30T00:26:00"/>
    <x v="14"/>
    <x v="7"/>
    <x v="2"/>
    <x v="2"/>
    <n v="0"/>
    <n v="0"/>
    <x v="0"/>
    <x v="2"/>
    <x v="2"/>
    <n v="0"/>
    <x v="5"/>
    <x v="1"/>
    <d v="1899-12-30T00:01:40"/>
    <d v="1899-12-30T00:01:40"/>
    <x v="0"/>
    <m/>
    <m/>
    <d v="1899-12-30T00:00:00"/>
    <d v="1899-12-30T00:24:20"/>
    <n v="3"/>
    <n v="-1.1574074074099938E-3"/>
    <n v="24.333333333335911"/>
    <x v="14"/>
    <x v="1"/>
  </r>
  <r>
    <x v="7"/>
    <s v="2025008785"/>
    <x v="0"/>
    <x v="1066"/>
    <s v="E6462JZW"/>
    <d v="2025-03-04T00:00:00"/>
    <x v="2"/>
    <s v="3269"/>
    <x v="35"/>
    <s v="PA"/>
    <x v="6"/>
    <x v="0"/>
    <d v="2025-03-04T00:00:00"/>
    <d v="1899-12-30T14:43:48"/>
    <d v="2025-03-04T00:00:00"/>
    <d v="1899-12-30T14:42:07"/>
    <d v="2025-03-04T00:00:00"/>
    <d v="1899-12-30T15:13:41"/>
    <x v="0"/>
    <x v="0"/>
    <s v="7022044334"/>
    <s v="FBO"/>
    <d v="1899-12-30T00:33:15"/>
    <x v="2802"/>
    <d v="1899-12-30T00:01:41"/>
    <s v="Granel"/>
    <s v="E001"/>
    <x v="2"/>
    <d v="1899-12-30T00:29:53"/>
    <d v="1899-12-30T00:31:34"/>
    <x v="14"/>
    <x v="7"/>
    <x v="2"/>
    <x v="2"/>
    <n v="0"/>
    <n v="0"/>
    <x v="0"/>
    <x v="2"/>
    <x v="2"/>
    <n v="0"/>
    <x v="5"/>
    <x v="1"/>
    <d v="1899-12-30T00:01:41"/>
    <d v="1899-12-30T00:01:41"/>
    <x v="0"/>
    <m/>
    <m/>
    <d v="1899-12-30T00:00:00"/>
    <d v="1899-12-30T00:29:53"/>
    <n v="3"/>
    <n v="-1.1689814814800359E-3"/>
    <n v="29.883333333326387"/>
    <x v="14"/>
    <x v="1"/>
  </r>
  <r>
    <x v="7"/>
    <s v="2025008787"/>
    <x v="0"/>
    <x v="1151"/>
    <s v="E5811MHB"/>
    <d v="2025-03-04T00:00:00"/>
    <x v="2"/>
    <s v="3264"/>
    <x v="36"/>
    <s v="PA"/>
    <x v="1"/>
    <x v="0"/>
    <d v="2025-03-04T00:00:00"/>
    <d v="1899-12-30T14:48:39"/>
    <d v="2025-03-04T00:00:00"/>
    <d v="1899-12-30T14:46:58"/>
    <d v="2025-03-04T00:00:00"/>
    <d v="1899-12-30T15:29:50"/>
    <x v="0"/>
    <x v="0"/>
    <s v="7022044335"/>
    <s v="FBO"/>
    <d v="1899-12-30T00:44:33"/>
    <x v="38"/>
    <d v="1899-12-30T00:01:41"/>
    <s v="Granel"/>
    <s v="E001"/>
    <x v="2"/>
    <d v="1899-12-30T00:41:11"/>
    <d v="1899-12-30T00:42:52"/>
    <x v="14"/>
    <x v="7"/>
    <x v="2"/>
    <x v="2"/>
    <n v="0"/>
    <n v="0"/>
    <x v="0"/>
    <x v="2"/>
    <x v="2"/>
    <n v="0"/>
    <x v="5"/>
    <x v="1"/>
    <d v="1899-12-30T00:01:41"/>
    <d v="1899-12-30T00:01:41"/>
    <x v="0"/>
    <m/>
    <m/>
    <d v="1899-12-30T00:00:00"/>
    <d v="1899-12-30T00:41:11"/>
    <n v="3"/>
    <n v="-1.1689814814900279E-3"/>
    <n v="41.183333333323198"/>
    <x v="14"/>
    <x v="1"/>
  </r>
  <r>
    <x v="7"/>
    <s v="2025008795"/>
    <x v="0"/>
    <x v="1003"/>
    <s v="E0247JRH"/>
    <d v="2025-03-04T00:00:00"/>
    <x v="2"/>
    <s v="3260"/>
    <x v="41"/>
    <s v="PA"/>
    <x v="20"/>
    <x v="0"/>
    <d v="2025-03-04T00:00:00"/>
    <d v="1899-12-30T15:05:39"/>
    <d v="2025-03-04T00:00:00"/>
    <d v="1899-12-30T15:03:57"/>
    <d v="2025-03-04T00:00:00"/>
    <d v="1899-12-30T15:31:41"/>
    <x v="0"/>
    <x v="0"/>
    <s v="7022044336"/>
    <s v="EXW"/>
    <d v="1899-12-30T00:29:26"/>
    <x v="2897"/>
    <d v="1899-12-30T00:01:42"/>
    <s v="Granel"/>
    <s v="E001"/>
    <x v="1"/>
    <d v="1899-12-30T00:26:02"/>
    <d v="1899-12-30T00:27:44"/>
    <x v="10"/>
    <x v="7"/>
    <x v="2"/>
    <x v="2"/>
    <n v="0"/>
    <n v="0"/>
    <x v="0"/>
    <x v="2"/>
    <x v="2"/>
    <n v="0"/>
    <x v="5"/>
    <x v="1"/>
    <d v="1899-12-30T00:01:42"/>
    <d v="1899-12-30T00:01:42"/>
    <x v="0"/>
    <m/>
    <m/>
    <d v="1899-12-30T00:00:00"/>
    <d v="1899-12-30T00:26:02"/>
    <n v="3"/>
    <n v="-1.1805555555499669E-3"/>
    <n v="26.033333333328024"/>
    <x v="14"/>
    <x v="1"/>
  </r>
  <r>
    <x v="7"/>
    <s v="2025008791"/>
    <x v="0"/>
    <x v="1153"/>
    <s v="E1617MGZ"/>
    <d v="2025-03-04T00:00:00"/>
    <x v="2"/>
    <s v="3269"/>
    <x v="35"/>
    <s v="PA"/>
    <x v="6"/>
    <x v="0"/>
    <d v="2025-03-04T00:00:00"/>
    <d v="1899-12-30T14:58:50"/>
    <d v="2025-03-04T00:00:00"/>
    <d v="1899-12-30T14:57:09"/>
    <d v="2025-03-04T00:00:00"/>
    <d v="1899-12-30T15:34:13"/>
    <x v="0"/>
    <x v="0"/>
    <s v="7022044337"/>
    <s v="FBO"/>
    <d v="1899-12-30T00:38:45"/>
    <x v="2979"/>
    <d v="1899-12-30T00:01:41"/>
    <s v="Granel"/>
    <s v="E001"/>
    <x v="2"/>
    <d v="1899-12-30T00:35:23"/>
    <d v="1899-12-30T00:37:04"/>
    <x v="14"/>
    <x v="7"/>
    <x v="2"/>
    <x v="2"/>
    <n v="0"/>
    <n v="0"/>
    <x v="0"/>
    <x v="2"/>
    <x v="2"/>
    <n v="0"/>
    <x v="5"/>
    <x v="1"/>
    <d v="1899-12-30T00:01:41"/>
    <d v="1899-12-30T00:01:41"/>
    <x v="0"/>
    <m/>
    <m/>
    <d v="1899-12-30T00:00:00"/>
    <d v="1899-12-30T00:35:23"/>
    <n v="3"/>
    <n v="-1.1689814814799249E-3"/>
    <n v="35.383333333334441"/>
    <x v="14"/>
    <x v="1"/>
  </r>
  <r>
    <x v="7"/>
    <s v="2025008789"/>
    <x v="0"/>
    <x v="1052"/>
    <s v="E7977MGZ"/>
    <d v="2025-03-04T00:00:00"/>
    <x v="2"/>
    <s v="3269"/>
    <x v="35"/>
    <s v="PA"/>
    <x v="6"/>
    <x v="0"/>
    <d v="2025-03-04T00:00:00"/>
    <d v="1899-12-30T14:56:47"/>
    <d v="2025-03-04T00:00:00"/>
    <d v="1899-12-30T14:55:07"/>
    <d v="2025-03-04T00:00:00"/>
    <d v="1899-12-30T15:37:45"/>
    <x v="0"/>
    <x v="0"/>
    <s v="7022044338"/>
    <s v="FBO"/>
    <d v="1899-12-30T00:44:18"/>
    <x v="2980"/>
    <d v="1899-12-30T00:01:40"/>
    <s v="Granel"/>
    <s v="E001"/>
    <x v="2"/>
    <d v="1899-12-30T00:40:58"/>
    <d v="1899-12-30T00:42:38"/>
    <x v="14"/>
    <x v="7"/>
    <x v="2"/>
    <x v="2"/>
    <n v="0"/>
    <n v="0"/>
    <x v="0"/>
    <x v="2"/>
    <x v="2"/>
    <n v="0"/>
    <x v="5"/>
    <x v="1"/>
    <d v="1899-12-30T00:01:40"/>
    <d v="1899-12-30T00:01:40"/>
    <x v="0"/>
    <m/>
    <m/>
    <d v="1899-12-30T00:00:00"/>
    <d v="1899-12-30T00:40:58"/>
    <n v="3"/>
    <n v="-1.1574074074000018E-3"/>
    <n v="40.966666666675252"/>
    <x v="14"/>
    <x v="1"/>
  </r>
  <r>
    <x v="7"/>
    <s v="2025008796"/>
    <x v="0"/>
    <x v="1166"/>
    <s v="E6541KPH"/>
    <d v="2025-03-04T00:00:00"/>
    <x v="2"/>
    <s v="3264"/>
    <x v="36"/>
    <s v="PA"/>
    <x v="1"/>
    <x v="0"/>
    <d v="2025-03-04T00:00:00"/>
    <d v="1899-12-30T15:07:38"/>
    <d v="2025-03-04T00:00:00"/>
    <d v="1899-12-30T15:05:56"/>
    <d v="2025-03-04T00:00:00"/>
    <d v="1899-12-30T15:49:04"/>
    <x v="0"/>
    <x v="0"/>
    <s v="7022044339"/>
    <s v="EXW"/>
    <d v="1899-12-30T00:44:50"/>
    <x v="230"/>
    <d v="1899-12-30T00:01:42"/>
    <s v="Granel"/>
    <s v="E001"/>
    <x v="1"/>
    <d v="1899-12-30T00:41:26"/>
    <d v="1899-12-30T00:43:08"/>
    <x v="10"/>
    <x v="7"/>
    <x v="2"/>
    <x v="2"/>
    <n v="0"/>
    <n v="0"/>
    <x v="0"/>
    <x v="2"/>
    <x v="2"/>
    <n v="0"/>
    <x v="5"/>
    <x v="1"/>
    <d v="1899-12-30T00:01:42"/>
    <d v="1899-12-30T00:01:42"/>
    <x v="0"/>
    <m/>
    <m/>
    <d v="1899-12-30T00:00:00"/>
    <d v="1899-12-30T00:41:26"/>
    <n v="3"/>
    <n v="-1.1805555555599589E-3"/>
    <n v="41.433333333321634"/>
    <x v="14"/>
    <x v="1"/>
  </r>
  <r>
    <x v="7"/>
    <s v="2025008800"/>
    <x v="0"/>
    <x v="1150"/>
    <s v="E5824JVY"/>
    <d v="2025-03-04T00:00:00"/>
    <x v="2"/>
    <s v="3264"/>
    <x v="36"/>
    <s v="PA"/>
    <x v="1"/>
    <x v="0"/>
    <d v="2025-03-04T00:00:00"/>
    <d v="1899-12-30T15:19:23"/>
    <d v="2025-03-04T00:00:00"/>
    <d v="1899-12-30T15:17:41"/>
    <d v="2025-03-04T00:00:00"/>
    <d v="1899-12-30T15:55:03"/>
    <x v="0"/>
    <x v="0"/>
    <s v="7022044340"/>
    <s v="FBO"/>
    <d v="1899-12-30T00:39:04"/>
    <x v="2930"/>
    <d v="1899-12-30T00:01:42"/>
    <s v="Granel"/>
    <s v="E001"/>
    <x v="2"/>
    <d v="1899-12-30T00:35:40"/>
    <d v="1899-12-30T00:37:22"/>
    <x v="10"/>
    <x v="7"/>
    <x v="2"/>
    <x v="2"/>
    <n v="0"/>
    <n v="0"/>
    <x v="0"/>
    <x v="2"/>
    <x v="2"/>
    <n v="0"/>
    <x v="5"/>
    <x v="1"/>
    <d v="1899-12-30T00:01:42"/>
    <d v="1899-12-30T00:01:42"/>
    <x v="0"/>
    <m/>
    <m/>
    <d v="1899-12-30T00:00:00"/>
    <d v="1899-12-30T00:35:40"/>
    <n v="3"/>
    <n v="-1.1805555555599589E-3"/>
    <n v="35.666666666668831"/>
    <x v="14"/>
    <x v="1"/>
  </r>
  <r>
    <x v="7"/>
    <s v="2025008790"/>
    <x v="0"/>
    <x v="1203"/>
    <s v="E0634KFH"/>
    <d v="2025-03-04T00:00:00"/>
    <x v="2"/>
    <s v="3269"/>
    <x v="35"/>
    <s v="PA"/>
    <x v="6"/>
    <x v="0"/>
    <d v="2025-03-04T00:00:00"/>
    <d v="1899-12-30T14:57:14"/>
    <d v="2025-03-04T00:00:00"/>
    <d v="1899-12-30T14:55:33"/>
    <d v="2025-03-04T00:00:00"/>
    <d v="1899-12-30T15:59:41"/>
    <x v="0"/>
    <x v="0"/>
    <s v="7022044342"/>
    <s v="FBO"/>
    <d v="1899-12-30T01:05:49"/>
    <x v="2909"/>
    <d v="1899-12-30T00:01:41"/>
    <s v="Granel"/>
    <s v="E001"/>
    <x v="2"/>
    <d v="1899-12-30T01:02:27"/>
    <d v="1899-12-30T01:04:08"/>
    <x v="14"/>
    <x v="7"/>
    <x v="2"/>
    <x v="2"/>
    <n v="0"/>
    <n v="0"/>
    <x v="0"/>
    <x v="2"/>
    <x v="2"/>
    <n v="0"/>
    <x v="5"/>
    <x v="0"/>
    <d v="1899-12-30T00:01:41"/>
    <d v="1899-12-30T00:01:41"/>
    <x v="0"/>
    <m/>
    <m/>
    <d v="1899-12-30T00:00:00"/>
    <d v="1899-12-30T01:02:27"/>
    <n v="3"/>
    <n v="-1.1689814814800359E-3"/>
    <n v="62.450000000006405"/>
    <x v="14"/>
    <x v="0"/>
  </r>
  <r>
    <x v="7"/>
    <s v="2025008803"/>
    <x v="0"/>
    <x v="1025"/>
    <s v="E7844JTT"/>
    <d v="2025-03-04T00:00:00"/>
    <x v="2"/>
    <s v="3264"/>
    <x v="36"/>
    <s v="PA"/>
    <x v="1"/>
    <x v="0"/>
    <d v="2025-03-04T00:00:00"/>
    <d v="1899-12-30T15:39:33"/>
    <d v="2025-03-04T00:00:00"/>
    <d v="1899-12-30T15:37:54"/>
    <d v="2025-03-04T00:00:00"/>
    <d v="1899-12-30T16:07:48"/>
    <x v="0"/>
    <x v="0"/>
    <s v="7022044343"/>
    <s v="FBO"/>
    <d v="1899-12-30T00:31:33"/>
    <x v="2981"/>
    <d v="1899-12-30T00:01:39"/>
    <s v="Granel"/>
    <s v="E001"/>
    <x v="2"/>
    <d v="1899-12-30T00:28:15"/>
    <d v="1899-12-30T00:29:54"/>
    <x v="10"/>
    <x v="7"/>
    <x v="2"/>
    <x v="2"/>
    <n v="0"/>
    <n v="0"/>
    <x v="0"/>
    <x v="2"/>
    <x v="2"/>
    <n v="0"/>
    <x v="5"/>
    <x v="1"/>
    <d v="1899-12-30T00:01:39"/>
    <d v="1899-12-30T00:01:39"/>
    <x v="0"/>
    <m/>
    <m/>
    <d v="1899-12-30T00:00:00"/>
    <d v="1899-12-30T00:28:15"/>
    <n v="3"/>
    <n v="-1.1458333333399517E-3"/>
    <n v="28.249999999992106"/>
    <x v="8"/>
    <x v="1"/>
  </r>
  <r>
    <x v="7"/>
    <s v="2025008802"/>
    <x v="0"/>
    <x v="1022"/>
    <s v="E1632JZF"/>
    <d v="2025-03-04T00:00:00"/>
    <x v="2"/>
    <s v="3269"/>
    <x v="35"/>
    <s v="PA"/>
    <x v="6"/>
    <x v="0"/>
    <d v="2025-03-04T00:00:00"/>
    <d v="1899-12-30T15:34:37"/>
    <d v="2025-03-04T00:00:00"/>
    <d v="1899-12-30T15:32:56"/>
    <d v="2025-03-04T00:00:00"/>
    <d v="1899-12-30T16:12:11"/>
    <x v="0"/>
    <x v="0"/>
    <s v="7022044344"/>
    <s v="FBO"/>
    <d v="1899-12-30T00:40:56"/>
    <x v="2755"/>
    <d v="1899-12-30T00:01:41"/>
    <s v="Granel"/>
    <s v="E001"/>
    <x v="2"/>
    <d v="1899-12-30T00:37:34"/>
    <d v="1899-12-30T00:39:15"/>
    <x v="10"/>
    <x v="7"/>
    <x v="2"/>
    <x v="2"/>
    <n v="0"/>
    <n v="0"/>
    <x v="0"/>
    <x v="2"/>
    <x v="2"/>
    <n v="0"/>
    <x v="5"/>
    <x v="1"/>
    <d v="1899-12-30T00:01:41"/>
    <d v="1899-12-30T00:01:41"/>
    <x v="0"/>
    <m/>
    <m/>
    <d v="1899-12-30T00:00:00"/>
    <d v="1899-12-30T00:37:34"/>
    <n v="3"/>
    <n v="-1.1689814814800359E-3"/>
    <n v="37.566666666662414"/>
    <x v="8"/>
    <x v="1"/>
  </r>
  <r>
    <x v="7"/>
    <s v="2025008804"/>
    <x v="0"/>
    <x v="1164"/>
    <s v="E0974JKJ"/>
    <d v="2025-03-04T00:00:00"/>
    <x v="2"/>
    <s v="3264"/>
    <x v="36"/>
    <s v="PA"/>
    <x v="1"/>
    <x v="0"/>
    <d v="2025-03-04T00:00:00"/>
    <d v="1899-12-30T15:41:42"/>
    <d v="2025-03-04T00:00:00"/>
    <d v="1899-12-30T15:40:01"/>
    <d v="2025-03-04T00:00:00"/>
    <d v="1899-12-30T16:20:49"/>
    <x v="0"/>
    <x v="0"/>
    <s v="7022044345"/>
    <s v="FBO"/>
    <d v="1899-12-30T00:42:29"/>
    <x v="1808"/>
    <d v="1899-12-30T00:01:41"/>
    <s v="Granel"/>
    <s v="E001"/>
    <x v="2"/>
    <d v="1899-12-30T00:39:07"/>
    <d v="1899-12-30T00:40:48"/>
    <x v="10"/>
    <x v="7"/>
    <x v="2"/>
    <x v="2"/>
    <n v="0"/>
    <n v="0"/>
    <x v="0"/>
    <x v="2"/>
    <x v="2"/>
    <n v="0"/>
    <x v="5"/>
    <x v="1"/>
    <d v="1899-12-30T00:01:41"/>
    <d v="1899-12-30T00:01:41"/>
    <x v="0"/>
    <m/>
    <m/>
    <d v="1899-12-30T00:00:00"/>
    <d v="1899-12-30T00:39:07"/>
    <n v="3"/>
    <n v="-1.1689814814799249E-3"/>
    <n v="39.116666666678483"/>
    <x v="8"/>
    <x v="1"/>
  </r>
  <r>
    <x v="7"/>
    <s v="2025008807"/>
    <x v="0"/>
    <x v="1017"/>
    <s v="E8306MSJ"/>
    <d v="2025-03-04T00:00:00"/>
    <x v="2"/>
    <s v="3264"/>
    <x v="36"/>
    <s v="PA"/>
    <x v="1"/>
    <x v="0"/>
    <d v="2025-03-04T00:00:00"/>
    <d v="1899-12-30T15:45:40"/>
    <d v="2025-03-04T00:00:00"/>
    <d v="1899-12-30T15:44:00"/>
    <d v="2025-03-04T00:00:00"/>
    <d v="1899-12-30T16:28:30"/>
    <x v="0"/>
    <x v="0"/>
    <s v="7022044346"/>
    <s v="FBO"/>
    <d v="1899-12-30T00:46:10"/>
    <x v="471"/>
    <d v="1899-12-30T00:01:40"/>
    <s v="Granel"/>
    <s v="E001"/>
    <x v="2"/>
    <d v="1899-12-30T00:42:50"/>
    <d v="1899-12-30T00:44:30"/>
    <x v="10"/>
    <x v="7"/>
    <x v="2"/>
    <x v="2"/>
    <n v="0"/>
    <n v="0"/>
    <x v="0"/>
    <x v="2"/>
    <x v="2"/>
    <n v="0"/>
    <x v="5"/>
    <x v="1"/>
    <d v="1899-12-30T00:01:40"/>
    <d v="1899-12-30T00:01:40"/>
    <x v="0"/>
    <m/>
    <m/>
    <d v="1899-12-30T00:00:00"/>
    <d v="1899-12-30T00:42:50"/>
    <n v="3"/>
    <n v="-1.1574074074000018E-3"/>
    <n v="42.833333333332725"/>
    <x v="8"/>
    <x v="1"/>
  </r>
  <r>
    <x v="7"/>
    <s v="2025008810"/>
    <x v="0"/>
    <x v="1051"/>
    <s v="E4258HML"/>
    <d v="2025-03-04T00:00:00"/>
    <x v="2"/>
    <s v="3269"/>
    <x v="35"/>
    <s v="PA"/>
    <x v="6"/>
    <x v="0"/>
    <d v="2025-03-04T00:00:00"/>
    <d v="1899-12-30T15:53:12"/>
    <d v="2025-03-04T00:00:00"/>
    <d v="1899-12-30T15:51:31"/>
    <d v="2025-03-04T00:00:00"/>
    <d v="1899-12-30T16:32:06"/>
    <x v="0"/>
    <x v="0"/>
    <s v="7022044347"/>
    <s v="FBO"/>
    <d v="1899-12-30T00:42:16"/>
    <x v="520"/>
    <d v="1899-12-30T00:01:41"/>
    <s v="Granel"/>
    <s v="E001"/>
    <x v="2"/>
    <d v="1899-12-30T00:38:54"/>
    <d v="1899-12-30T00:40:35"/>
    <x v="10"/>
    <x v="7"/>
    <x v="2"/>
    <x v="2"/>
    <n v="0"/>
    <n v="0"/>
    <x v="0"/>
    <x v="2"/>
    <x v="2"/>
    <n v="0"/>
    <x v="5"/>
    <x v="1"/>
    <d v="1899-12-30T00:01:41"/>
    <d v="1899-12-30T00:01:41"/>
    <x v="0"/>
    <m/>
    <m/>
    <d v="1899-12-30T00:00:00"/>
    <d v="1899-12-30T00:38:54"/>
    <n v="3"/>
    <n v="-1.1689814814800359E-3"/>
    <n v="38.900000000001604"/>
    <x v="8"/>
    <x v="1"/>
  </r>
  <r>
    <x v="7"/>
    <s v="2025008811"/>
    <x v="0"/>
    <x v="1029"/>
    <s v="E4421MGY"/>
    <d v="2025-03-04T00:00:00"/>
    <x v="2"/>
    <s v="3262"/>
    <x v="40"/>
    <s v="PA"/>
    <x v="0"/>
    <x v="0"/>
    <d v="2025-03-04T00:00:00"/>
    <d v="1899-12-30T16:07:32"/>
    <d v="2025-03-04T00:00:00"/>
    <d v="1899-12-30T16:06:01"/>
    <d v="2025-03-04T00:00:00"/>
    <d v="1899-12-30T16:34:12"/>
    <x v="0"/>
    <x v="0"/>
    <s v="7022044348"/>
    <s v="FBO"/>
    <d v="1899-12-30T00:29:42"/>
    <x v="997"/>
    <d v="1899-12-30T00:01:31"/>
    <s v="Granel"/>
    <s v="E001"/>
    <x v="2"/>
    <d v="1899-12-30T00:26:40"/>
    <d v="1899-12-30T00:28:11"/>
    <x v="7"/>
    <x v="7"/>
    <x v="2"/>
    <x v="2"/>
    <n v="0"/>
    <n v="0"/>
    <x v="0"/>
    <x v="2"/>
    <x v="2"/>
    <n v="0"/>
    <x v="5"/>
    <x v="1"/>
    <d v="1899-12-30T00:01:31"/>
    <d v="1899-12-30T00:01:31"/>
    <x v="0"/>
    <m/>
    <m/>
    <d v="1899-12-30T00:00:00"/>
    <d v="1899-12-30T00:26:40"/>
    <n v="3"/>
    <n v="-1.0532407407399802E-3"/>
    <n v="26.666666666668863"/>
    <x v="8"/>
    <x v="1"/>
  </r>
  <r>
    <x v="7"/>
    <s v="2025008814"/>
    <x v="0"/>
    <x v="1123"/>
    <s v="E5164KRK"/>
    <d v="2025-03-04T00:00:00"/>
    <x v="2"/>
    <s v="3295"/>
    <x v="15"/>
    <s v="PA"/>
    <x v="2"/>
    <x v="0"/>
    <d v="2025-03-04T00:00:00"/>
    <d v="1899-12-30T16:12:02"/>
    <d v="2025-03-04T00:00:00"/>
    <d v="1899-12-30T16:10:20"/>
    <d v="2025-03-04T00:00:00"/>
    <d v="1899-12-30T16:43:16"/>
    <x v="0"/>
    <x v="0"/>
    <s v="7022044349"/>
    <s v="FBO"/>
    <d v="1899-12-30T00:34:38"/>
    <x v="500"/>
    <d v="1899-12-30T00:01:42"/>
    <s v="Ensacado"/>
    <s v="E002"/>
    <x v="2"/>
    <d v="1899-12-30T00:31:14"/>
    <d v="1899-12-30T00:32:56"/>
    <x v="7"/>
    <x v="7"/>
    <x v="2"/>
    <x v="1"/>
    <n v="0"/>
    <n v="0"/>
    <x v="0"/>
    <x v="1"/>
    <x v="2"/>
    <n v="0"/>
    <x v="5"/>
    <x v="1"/>
    <d v="1899-12-30T00:01:42"/>
    <d v="1899-12-30T00:01:42"/>
    <x v="0"/>
    <m/>
    <m/>
    <d v="1899-12-30T00:00:00"/>
    <d v="1899-12-30T00:31:14"/>
    <n v="3"/>
    <n v="-1.1805555555599589E-3"/>
    <n v="31.233333333326438"/>
    <x v="8"/>
    <x v="1"/>
  </r>
  <r>
    <x v="7"/>
    <s v="2025008809"/>
    <x v="0"/>
    <x v="1113"/>
    <s v="E8228JWJ"/>
    <d v="2025-03-04T00:00:00"/>
    <x v="2"/>
    <s v="3264"/>
    <x v="36"/>
    <s v="PA"/>
    <x v="1"/>
    <x v="0"/>
    <d v="2025-03-04T00:00:00"/>
    <d v="1899-12-30T15:45:57"/>
    <d v="2025-03-04T00:00:00"/>
    <d v="1899-12-30T15:44:17"/>
    <d v="2025-03-04T00:00:00"/>
    <d v="1899-12-30T16:43:24"/>
    <x v="0"/>
    <x v="0"/>
    <s v="7022044350"/>
    <s v="FBO"/>
    <d v="1899-12-30T01:00:47"/>
    <x v="2982"/>
    <d v="1899-12-30T00:01:40"/>
    <s v="Granel"/>
    <s v="E001"/>
    <x v="2"/>
    <d v="1899-12-30T00:57:27"/>
    <d v="1899-12-30T00:59:07"/>
    <x v="10"/>
    <x v="7"/>
    <x v="2"/>
    <x v="2"/>
    <n v="0"/>
    <n v="0"/>
    <x v="0"/>
    <x v="2"/>
    <x v="2"/>
    <n v="0"/>
    <x v="5"/>
    <x v="0"/>
    <d v="1899-12-30T00:01:40"/>
    <d v="1899-12-30T00:01:40"/>
    <x v="0"/>
    <m/>
    <m/>
    <d v="1899-12-30T00:00:00"/>
    <d v="1899-12-30T00:57:27"/>
    <n v="3"/>
    <n v="-1.1574074074099938E-3"/>
    <n v="57.450000000009616"/>
    <x v="8"/>
    <x v="0"/>
  </r>
  <r>
    <x v="7"/>
    <s v="2025008812"/>
    <x v="0"/>
    <x v="1033"/>
    <s v="E4768KNH"/>
    <d v="2025-03-04T00:00:00"/>
    <x v="2"/>
    <s v="3264"/>
    <x v="36"/>
    <s v="PA"/>
    <x v="1"/>
    <x v="0"/>
    <d v="2025-03-04T00:00:00"/>
    <d v="1899-12-30T16:09:48"/>
    <d v="2025-03-04T00:00:00"/>
    <d v="1899-12-30T16:08:06"/>
    <d v="2025-03-04T00:00:00"/>
    <d v="1899-12-30T16:47:28"/>
    <x v="0"/>
    <x v="0"/>
    <s v="7022044351"/>
    <s v="FBO"/>
    <d v="1899-12-30T00:41:04"/>
    <x v="2597"/>
    <d v="1899-12-30T00:01:42"/>
    <s v="Granel"/>
    <s v="E001"/>
    <x v="2"/>
    <d v="1899-12-30T00:37:40"/>
    <d v="1899-12-30T00:39:22"/>
    <x v="7"/>
    <x v="7"/>
    <x v="2"/>
    <x v="2"/>
    <n v="0"/>
    <n v="0"/>
    <x v="0"/>
    <x v="2"/>
    <x v="2"/>
    <n v="0"/>
    <x v="5"/>
    <x v="1"/>
    <d v="1899-12-30T00:01:42"/>
    <d v="1899-12-30T00:01:42"/>
    <x v="0"/>
    <m/>
    <m/>
    <d v="1899-12-30T00:00:00"/>
    <d v="1899-12-30T00:37:40"/>
    <n v="3"/>
    <n v="-1.180555555550078E-3"/>
    <n v="37.666666666670423"/>
    <x v="8"/>
    <x v="1"/>
  </r>
  <r>
    <x v="7"/>
    <s v="2025008815"/>
    <x v="0"/>
    <x v="1071"/>
    <s v="E2254MLP"/>
    <d v="2025-03-04T00:00:00"/>
    <x v="2"/>
    <s v="3269"/>
    <x v="35"/>
    <s v="PA"/>
    <x v="6"/>
    <x v="0"/>
    <d v="2025-03-04T00:00:00"/>
    <d v="1899-12-30T16:21:09"/>
    <d v="2025-03-04T00:00:00"/>
    <d v="1899-12-30T16:19:26"/>
    <d v="2025-03-04T00:00:00"/>
    <d v="1899-12-30T16:51:25"/>
    <x v="0"/>
    <x v="0"/>
    <s v="7022044353"/>
    <s v="FBO"/>
    <d v="1899-12-30T00:33:42"/>
    <x v="486"/>
    <d v="1899-12-30T00:01:43"/>
    <s v="Granel"/>
    <s v="E001"/>
    <x v="2"/>
    <d v="1899-12-30T00:30:16"/>
    <d v="1899-12-30T00:31:59"/>
    <x v="7"/>
    <x v="7"/>
    <x v="2"/>
    <x v="2"/>
    <n v="0"/>
    <n v="0"/>
    <x v="0"/>
    <x v="2"/>
    <x v="2"/>
    <n v="0"/>
    <x v="5"/>
    <x v="1"/>
    <d v="1899-12-30T00:01:43"/>
    <d v="1899-12-30T00:01:43"/>
    <x v="0"/>
    <m/>
    <m/>
    <d v="1899-12-30T00:00:00"/>
    <d v="1899-12-30T00:30:16"/>
    <n v="3"/>
    <n v="-1.192129629630001E-3"/>
    <n v="30.266666666668787"/>
    <x v="8"/>
    <x v="1"/>
  </r>
  <r>
    <x v="7"/>
    <s v="2025008813"/>
    <x v="0"/>
    <x v="1165"/>
    <s v="E7307LYM"/>
    <d v="2025-03-04T00:00:00"/>
    <x v="2"/>
    <s v="3262"/>
    <x v="40"/>
    <s v="PA"/>
    <x v="0"/>
    <x v="0"/>
    <d v="2025-03-04T00:00:00"/>
    <d v="1899-12-30T16:10:48"/>
    <d v="2025-03-04T00:00:00"/>
    <d v="1899-12-30T16:09:06"/>
    <d v="2025-03-04T00:00:00"/>
    <d v="1899-12-30T16:54:08"/>
    <x v="0"/>
    <x v="0"/>
    <s v="7022044354"/>
    <s v="FBO"/>
    <d v="1899-12-30T00:46:44"/>
    <x v="2650"/>
    <d v="1899-12-30T00:01:42"/>
    <s v="Granel"/>
    <s v="E001"/>
    <x v="2"/>
    <d v="1899-12-30T00:43:20"/>
    <d v="1899-12-30T00:45:02"/>
    <x v="7"/>
    <x v="7"/>
    <x v="2"/>
    <x v="2"/>
    <n v="0"/>
    <n v="0"/>
    <x v="0"/>
    <x v="2"/>
    <x v="2"/>
    <n v="0"/>
    <x v="5"/>
    <x v="1"/>
    <d v="1899-12-30T00:01:42"/>
    <d v="1899-12-30T00:01:42"/>
    <x v="0"/>
    <m/>
    <m/>
    <d v="1899-12-30T00:00:00"/>
    <d v="1899-12-30T00:43:20"/>
    <n v="3"/>
    <n v="-1.18055555556007E-3"/>
    <n v="43.333333333329605"/>
    <x v="8"/>
    <x v="1"/>
  </r>
  <r>
    <x v="7"/>
    <s v="2025008817"/>
    <x v="0"/>
    <x v="1158"/>
    <s v="E8662MSV"/>
    <d v="2025-03-04T00:00:00"/>
    <x v="2"/>
    <s v="3269"/>
    <x v="35"/>
    <s v="PA"/>
    <x v="6"/>
    <x v="0"/>
    <d v="2025-03-04T00:00:00"/>
    <d v="1899-12-30T16:33:23"/>
    <d v="2025-03-04T00:00:00"/>
    <d v="1899-12-30T16:31:42"/>
    <d v="2025-03-04T00:00:00"/>
    <d v="1899-12-30T17:05:23"/>
    <x v="0"/>
    <x v="0"/>
    <s v="7022044355"/>
    <s v="FBO"/>
    <d v="1899-12-30T00:35:22"/>
    <x v="48"/>
    <d v="1899-12-30T00:01:41"/>
    <s v="Granel"/>
    <s v="E001"/>
    <x v="2"/>
    <d v="1899-12-30T00:32:00"/>
    <d v="1899-12-30T00:33:41"/>
    <x v="7"/>
    <x v="7"/>
    <x v="2"/>
    <x v="2"/>
    <n v="0"/>
    <n v="0"/>
    <x v="0"/>
    <x v="2"/>
    <x v="2"/>
    <n v="0"/>
    <x v="5"/>
    <x v="1"/>
    <d v="1899-12-30T00:01:41"/>
    <d v="1899-12-30T00:01:41"/>
    <x v="0"/>
    <m/>
    <m/>
    <d v="1899-12-30T00:00:00"/>
    <d v="1899-12-30T00:32:00"/>
    <n v="3"/>
    <n v="-1.1689814814800359E-3"/>
    <n v="31.999999999996849"/>
    <x v="12"/>
    <x v="1"/>
  </r>
  <r>
    <x v="7"/>
    <s v="2025008816"/>
    <x v="0"/>
    <x v="1197"/>
    <s v="E6099JTB"/>
    <d v="2025-03-04T00:00:00"/>
    <x v="2"/>
    <s v="3283"/>
    <x v="37"/>
    <s v="PA"/>
    <x v="2"/>
    <x v="0"/>
    <d v="2025-03-04T00:00:00"/>
    <d v="1899-12-30T16:26:52"/>
    <d v="2025-03-04T00:00:00"/>
    <d v="1899-12-30T16:25:10"/>
    <d v="2025-03-04T00:00:00"/>
    <d v="1899-12-30T17:10:31"/>
    <x v="0"/>
    <x v="0"/>
    <s v="7022044356"/>
    <s v="EXW"/>
    <d v="1899-12-30T00:47:03"/>
    <x v="288"/>
    <d v="1899-12-30T00:01:42"/>
    <s v="Ensacado"/>
    <s v="E002"/>
    <x v="1"/>
    <d v="1899-12-30T00:43:39"/>
    <d v="1899-12-30T00:45:21"/>
    <x v="7"/>
    <x v="7"/>
    <x v="2"/>
    <x v="1"/>
    <n v="0"/>
    <n v="0"/>
    <x v="0"/>
    <x v="1"/>
    <x v="2"/>
    <n v="0"/>
    <x v="5"/>
    <x v="1"/>
    <d v="1899-12-30T00:01:42"/>
    <d v="1899-12-30T00:01:42"/>
    <x v="0"/>
    <m/>
    <m/>
    <d v="1899-12-30T00:00:00"/>
    <d v="1899-12-30T00:43:39"/>
    <n v="3"/>
    <n v="-1.180555555550078E-3"/>
    <n v="43.649999999999949"/>
    <x v="12"/>
    <x v="1"/>
  </r>
  <r>
    <x v="7"/>
    <s v="2025008805"/>
    <x v="0"/>
    <x v="1100"/>
    <s v="E5260KKG"/>
    <d v="2025-03-04T00:00:00"/>
    <x v="2"/>
    <s v="3264"/>
    <x v="36"/>
    <s v="PA"/>
    <x v="1"/>
    <x v="0"/>
    <d v="2025-03-04T00:00:00"/>
    <d v="1899-12-30T15:42:20"/>
    <d v="2025-03-04T00:00:00"/>
    <d v="1899-12-30T15:40:39"/>
    <d v="2025-03-04T00:00:00"/>
    <d v="1899-12-30T17:10:57"/>
    <x v="0"/>
    <x v="0"/>
    <s v="7022044357"/>
    <s v="FBO"/>
    <d v="1899-12-30T01:31:59"/>
    <x v="2983"/>
    <d v="1899-12-30T00:01:41"/>
    <s v="Granel"/>
    <s v="E001"/>
    <x v="2"/>
    <d v="1899-12-30T01:28:37"/>
    <d v="1899-12-30T01:30:18"/>
    <x v="10"/>
    <x v="7"/>
    <x v="2"/>
    <x v="2"/>
    <n v="0"/>
    <n v="0"/>
    <x v="0"/>
    <x v="2"/>
    <x v="2"/>
    <n v="0"/>
    <x v="5"/>
    <x v="0"/>
    <d v="1899-12-30T00:01:41"/>
    <d v="1899-12-30T00:01:41"/>
    <x v="0"/>
    <m/>
    <m/>
    <d v="1899-12-30T00:00:00"/>
    <d v="1899-12-30T01:28:37"/>
    <n v="3"/>
    <n v="-1.1689814814800359E-3"/>
    <n v="88.616666666664003"/>
    <x v="12"/>
    <x v="0"/>
  </r>
  <r>
    <x v="7"/>
    <s v="2025008823"/>
    <x v="0"/>
    <x v="1157"/>
    <m/>
    <d v="2025-03-04T00:00:00"/>
    <x v="2"/>
    <s v="3282"/>
    <x v="42"/>
    <s v="PA"/>
    <x v="2"/>
    <x v="0"/>
    <d v="2025-03-04T00:00:00"/>
    <d v="1899-12-30T17:13:30"/>
    <d v="2025-03-04T00:00:00"/>
    <d v="1899-12-30T17:11:50"/>
    <d v="2025-03-04T00:00:00"/>
    <d v="1899-12-30T17:35:40"/>
    <x v="0"/>
    <x v="0"/>
    <s v="7022044358"/>
    <s v="EXW"/>
    <d v="1899-12-30T00:25:30"/>
    <x v="32"/>
    <d v="1899-12-30T00:01:40"/>
    <s v="Ensacado"/>
    <s v="E002"/>
    <x v="1"/>
    <d v="1899-12-30T00:22:10"/>
    <d v="1899-12-30T00:23:50"/>
    <x v="11"/>
    <x v="7"/>
    <x v="2"/>
    <x v="1"/>
    <n v="0"/>
    <n v="0"/>
    <x v="0"/>
    <x v="1"/>
    <x v="2"/>
    <n v="0"/>
    <x v="5"/>
    <x v="1"/>
    <d v="1899-12-30T00:01:40"/>
    <d v="1899-12-30T00:01:40"/>
    <x v="0"/>
    <m/>
    <m/>
    <d v="1899-12-30T00:00:00"/>
    <d v="1899-12-30T00:22:10"/>
    <n v="3"/>
    <n v="-1.1574074074000018E-3"/>
    <n v="22.166666666668799"/>
    <x v="12"/>
    <x v="1"/>
  </r>
  <r>
    <x v="7"/>
    <s v="2025008824"/>
    <x v="0"/>
    <x v="1081"/>
    <s v="E7439MTL"/>
    <d v="2025-03-04T00:00:00"/>
    <x v="2"/>
    <s v="3283"/>
    <x v="37"/>
    <s v="PA"/>
    <x v="2"/>
    <x v="0"/>
    <d v="2025-03-04T00:00:00"/>
    <d v="1899-12-30T17:15:18"/>
    <d v="2025-03-04T00:00:00"/>
    <d v="1899-12-30T17:13:37"/>
    <d v="2025-03-04T00:00:00"/>
    <d v="1899-12-30T17:52:54"/>
    <x v="0"/>
    <x v="0"/>
    <s v="7022044359"/>
    <s v="FBO"/>
    <d v="1899-12-30T00:40:58"/>
    <x v="960"/>
    <d v="1899-12-30T00:01:41"/>
    <s v="Ensacado"/>
    <s v="E002"/>
    <x v="2"/>
    <d v="1899-12-30T00:37:36"/>
    <d v="1899-12-30T00:39:17"/>
    <x v="11"/>
    <x v="7"/>
    <x v="2"/>
    <x v="1"/>
    <n v="0"/>
    <n v="0"/>
    <x v="0"/>
    <x v="1"/>
    <x v="2"/>
    <n v="0"/>
    <x v="5"/>
    <x v="1"/>
    <d v="1899-12-30T00:01:41"/>
    <d v="1899-12-30T00:01:41"/>
    <x v="0"/>
    <m/>
    <m/>
    <d v="1899-12-30T00:00:00"/>
    <d v="1899-12-30T00:37:36"/>
    <n v="3"/>
    <n v="-1.1689814814800359E-3"/>
    <n v="37.59999999999836"/>
    <x v="12"/>
    <x v="1"/>
  </r>
  <r>
    <x v="7"/>
    <s v="2025008827"/>
    <x v="0"/>
    <x v="1045"/>
    <s v="E1376KSX"/>
    <d v="2025-03-04T00:00:00"/>
    <x v="2"/>
    <s v="3264"/>
    <x v="36"/>
    <s v="PA"/>
    <x v="1"/>
    <x v="0"/>
    <d v="2025-03-04T00:00:00"/>
    <d v="1899-12-30T17:51:07"/>
    <d v="2025-03-04T00:00:00"/>
    <d v="1899-12-30T17:49:25"/>
    <d v="2025-03-04T00:00:00"/>
    <d v="1899-12-30T18:16:54"/>
    <x v="0"/>
    <x v="0"/>
    <s v="7022044360"/>
    <s v="EXW"/>
    <d v="1899-12-30T00:29:11"/>
    <x v="637"/>
    <d v="1899-12-30T00:01:42"/>
    <s v="Granel"/>
    <s v="E001"/>
    <x v="1"/>
    <d v="1899-12-30T00:25:47"/>
    <d v="1899-12-30T00:27:29"/>
    <x v="11"/>
    <x v="7"/>
    <x v="2"/>
    <x v="2"/>
    <n v="0"/>
    <n v="0"/>
    <x v="0"/>
    <x v="2"/>
    <x v="2"/>
    <n v="0"/>
    <x v="5"/>
    <x v="1"/>
    <d v="1899-12-30T00:01:42"/>
    <d v="1899-12-30T00:01:42"/>
    <x v="0"/>
    <m/>
    <m/>
    <d v="1899-12-30T00:00:00"/>
    <d v="1899-12-30T00:25:47"/>
    <n v="3"/>
    <n v="-1.1805555555599589E-3"/>
    <n v="25.783333333329583"/>
    <x v="9"/>
    <x v="1"/>
  </r>
  <r>
    <x v="7"/>
    <s v="2025008820"/>
    <x v="0"/>
    <x v="1211"/>
    <s v="E0224LYB"/>
    <d v="2025-03-04T00:00:00"/>
    <x v="2"/>
    <s v="3264"/>
    <x v="36"/>
    <s v="PA"/>
    <x v="1"/>
    <x v="0"/>
    <d v="2025-03-04T00:00:00"/>
    <d v="1899-12-30T17:04:43"/>
    <d v="2025-03-04T00:00:00"/>
    <d v="1899-12-30T17:03:03"/>
    <d v="2025-03-04T00:00:00"/>
    <d v="1899-12-30T18:37:10"/>
    <x v="0"/>
    <x v="0"/>
    <s v="7022044361"/>
    <s v="FBO"/>
    <d v="1899-12-30T01:35:47"/>
    <x v="2984"/>
    <d v="1899-12-30T00:01:40"/>
    <s v="Granel"/>
    <s v="E001"/>
    <x v="2"/>
    <d v="1899-12-30T01:32:27"/>
    <d v="1899-12-30T01:34:07"/>
    <x v="11"/>
    <x v="7"/>
    <x v="2"/>
    <x v="2"/>
    <n v="0"/>
    <n v="0"/>
    <x v="0"/>
    <x v="2"/>
    <x v="2"/>
    <n v="0"/>
    <x v="5"/>
    <x v="2"/>
    <d v="1899-12-30T00:01:40"/>
    <d v="1899-12-30T00:01:40"/>
    <x v="0"/>
    <m/>
    <m/>
    <d v="1899-12-30T00:00:00"/>
    <d v="1899-12-30T01:32:27"/>
    <n v="3"/>
    <n v="-1.1574074074099938E-3"/>
    <n v="92.450000000001495"/>
    <x v="9"/>
    <x v="0"/>
  </r>
  <r>
    <x v="7"/>
    <s v="2025008828"/>
    <x v="0"/>
    <x v="1174"/>
    <s v="E3975CCV"/>
    <d v="2025-03-04T00:00:00"/>
    <x v="2"/>
    <s v="200225"/>
    <x v="44"/>
    <s v="PA"/>
    <x v="21"/>
    <x v="0"/>
    <d v="2025-03-04T00:00:00"/>
    <d v="1899-12-30T18:20:50"/>
    <d v="2025-03-04T00:00:00"/>
    <d v="1899-12-30T18:19:10"/>
    <d v="2025-03-04T00:00:00"/>
    <d v="1899-12-30T18:37:47"/>
    <x v="0"/>
    <x v="0"/>
    <s v="7022044362"/>
    <s v="FBO"/>
    <d v="1899-12-30T00:20:17"/>
    <x v="45"/>
    <d v="1899-12-30T00:01:40"/>
    <s v="Granel"/>
    <s v="E001"/>
    <x v="2"/>
    <d v="1899-12-30T00:16:57"/>
    <d v="1899-12-30T00:18:37"/>
    <x v="8"/>
    <x v="7"/>
    <x v="2"/>
    <x v="0"/>
    <n v="0"/>
    <n v="0"/>
    <x v="0"/>
    <x v="0"/>
    <x v="2"/>
    <n v="0"/>
    <x v="5"/>
    <x v="1"/>
    <d v="1899-12-30T00:01:40"/>
    <d v="1899-12-30T00:01:40"/>
    <x v="0"/>
    <m/>
    <m/>
    <d v="1899-12-30T00:00:00"/>
    <d v="1899-12-30T00:16:57"/>
    <n v="3"/>
    <n v="-1.1574074074000018E-3"/>
    <n v="16.950000000009524"/>
    <x v="9"/>
    <x v="1"/>
  </r>
  <r>
    <x v="7"/>
    <s v="2025008829"/>
    <x v="0"/>
    <x v="1177"/>
    <s v="E0699MTL"/>
    <d v="2025-03-04T00:00:00"/>
    <x v="2"/>
    <s v="3283"/>
    <x v="37"/>
    <s v="PA"/>
    <x v="2"/>
    <x v="0"/>
    <d v="2025-03-04T00:00:00"/>
    <d v="1899-12-30T18:30:12"/>
    <d v="2025-03-04T00:00:00"/>
    <d v="1899-12-30T18:28:31"/>
    <d v="2025-03-04T00:00:00"/>
    <d v="1899-12-30T19:04:15"/>
    <x v="0"/>
    <x v="0"/>
    <s v="7022044363"/>
    <s v="EXW"/>
    <d v="1899-12-30T00:37:25"/>
    <x v="279"/>
    <d v="1899-12-30T00:01:41"/>
    <s v="Ensacado"/>
    <s v="E002"/>
    <x v="1"/>
    <d v="1899-12-30T00:34:03"/>
    <d v="1899-12-30T00:35:44"/>
    <x v="8"/>
    <x v="7"/>
    <x v="2"/>
    <x v="1"/>
    <n v="0"/>
    <n v="0"/>
    <x v="0"/>
    <x v="1"/>
    <x v="2"/>
    <n v="0"/>
    <x v="5"/>
    <x v="1"/>
    <d v="1899-12-30T00:01:41"/>
    <d v="1899-12-30T00:01:41"/>
    <x v="0"/>
    <m/>
    <m/>
    <d v="1899-12-30T00:00:00"/>
    <d v="1899-12-30T00:34:03"/>
    <n v="3"/>
    <n v="-1.1689814814799249E-3"/>
    <n v="34.050000000009639"/>
    <x v="10"/>
    <x v="1"/>
  </r>
  <r>
    <x v="7"/>
    <s v="2025008836"/>
    <x v="0"/>
    <x v="1014"/>
    <s v="E8998KYN"/>
    <d v="2025-03-05T00:00:00"/>
    <x v="2"/>
    <s v="3264"/>
    <x v="36"/>
    <s v="PA"/>
    <x v="1"/>
    <x v="0"/>
    <d v="2025-03-05T00:00:00"/>
    <d v="1899-12-30T05:02:30"/>
    <d v="2025-03-05T00:00:00"/>
    <d v="1899-12-30T05:00:51"/>
    <d v="2025-03-05T00:00:00"/>
    <d v="1899-12-30T05:22:41"/>
    <x v="0"/>
    <x v="0"/>
    <s v="7022044364"/>
    <s v="EXW"/>
    <d v="1899-12-30T00:23:29"/>
    <x v="824"/>
    <d v="1899-12-30T00:01:39"/>
    <s v="Granel"/>
    <s v="E001"/>
    <x v="1"/>
    <d v="1899-12-30T00:20:11"/>
    <d v="1899-12-30T00:21:50"/>
    <x v="0"/>
    <x v="8"/>
    <x v="2"/>
    <x v="2"/>
    <n v="0"/>
    <n v="0"/>
    <x v="0"/>
    <x v="2"/>
    <x v="2"/>
    <n v="0"/>
    <x v="5"/>
    <x v="1"/>
    <d v="1899-12-30T00:01:39"/>
    <d v="1899-12-30T00:01:39"/>
    <x v="0"/>
    <m/>
    <m/>
    <d v="1899-12-30T00:00:00"/>
    <d v="1899-12-30T00:20:11"/>
    <n v="4"/>
    <n v="-1.1458333333300152E-3"/>
    <n v="20.183333333342375"/>
    <x v="17"/>
    <x v="1"/>
  </r>
  <r>
    <x v="7"/>
    <s v="2025008837"/>
    <x v="0"/>
    <x v="1015"/>
    <s v="E9043KYN"/>
    <d v="2025-03-05T00:00:00"/>
    <x v="2"/>
    <s v="3262"/>
    <x v="40"/>
    <s v="PA"/>
    <x v="0"/>
    <x v="0"/>
    <d v="2025-03-05T00:00:00"/>
    <d v="1899-12-30T05:02:41"/>
    <d v="2025-03-05T00:00:00"/>
    <d v="1899-12-30T05:01:03"/>
    <d v="2025-03-05T00:00:00"/>
    <d v="1899-12-30T05:24:41"/>
    <x v="0"/>
    <x v="0"/>
    <s v="7022044365"/>
    <s v="EXW"/>
    <d v="1899-12-30T00:25:16"/>
    <x v="1780"/>
    <d v="1899-12-30T00:01:38"/>
    <s v="Granel"/>
    <s v="E001"/>
    <x v="1"/>
    <d v="1899-12-30T00:22:00"/>
    <d v="1899-12-30T00:23:38"/>
    <x v="0"/>
    <x v="8"/>
    <x v="2"/>
    <x v="2"/>
    <n v="0"/>
    <n v="0"/>
    <x v="0"/>
    <x v="2"/>
    <x v="2"/>
    <n v="0"/>
    <x v="5"/>
    <x v="1"/>
    <d v="1899-12-30T00:01:38"/>
    <d v="1899-12-30T00:01:38"/>
    <x v="0"/>
    <m/>
    <m/>
    <d v="1899-12-30T00:00:00"/>
    <d v="1899-12-30T00:22:00"/>
    <n v="4"/>
    <n v="-1.1342592592600009E-3"/>
    <n v="22.000000000003197"/>
    <x v="17"/>
    <x v="1"/>
  </r>
  <r>
    <x v="7"/>
    <s v="2025008835"/>
    <x v="0"/>
    <x v="1013"/>
    <s v="E3888GZR"/>
    <d v="2025-03-05T00:00:00"/>
    <x v="2"/>
    <s v="3269"/>
    <x v="35"/>
    <s v="PA"/>
    <x v="6"/>
    <x v="0"/>
    <d v="2025-03-05T00:00:00"/>
    <d v="1899-12-30T05:02:10"/>
    <d v="2025-03-05T00:00:00"/>
    <d v="1899-12-30T05:00:35"/>
    <d v="2025-03-05T00:00:00"/>
    <d v="1899-12-30T05:27:47"/>
    <x v="0"/>
    <x v="0"/>
    <s v="7022044366"/>
    <s v="EXW"/>
    <d v="1899-12-30T00:28:47"/>
    <x v="2985"/>
    <d v="1899-12-30T00:01:35"/>
    <s v="Granel"/>
    <s v="E001"/>
    <x v="1"/>
    <d v="1899-12-30T00:25:37"/>
    <d v="1899-12-30T00:27:12"/>
    <x v="0"/>
    <x v="8"/>
    <x v="2"/>
    <x v="2"/>
    <n v="0"/>
    <n v="0"/>
    <x v="0"/>
    <x v="2"/>
    <x v="2"/>
    <n v="0"/>
    <x v="5"/>
    <x v="1"/>
    <d v="1899-12-30T00:01:35"/>
    <d v="1899-12-30T00:01:35"/>
    <x v="0"/>
    <m/>
    <m/>
    <d v="1899-12-30T00:00:00"/>
    <d v="1899-12-30T00:25:37"/>
    <n v="4"/>
    <n v="-1.0995370370300017E-3"/>
    <n v="25.616666666663981"/>
    <x v="17"/>
    <x v="1"/>
  </r>
  <r>
    <x v="7"/>
    <s v="2025008838"/>
    <x v="0"/>
    <x v="1018"/>
    <s v="E7812KXB"/>
    <d v="2025-03-05T00:00:00"/>
    <x v="2"/>
    <s v="3264"/>
    <x v="36"/>
    <s v="PA"/>
    <x v="1"/>
    <x v="0"/>
    <d v="2025-03-05T00:00:00"/>
    <d v="1899-12-30T05:05:33"/>
    <d v="2025-03-05T00:00:00"/>
    <d v="1899-12-30T05:03:52"/>
    <d v="2025-03-05T00:00:00"/>
    <d v="1899-12-30T05:30:41"/>
    <x v="0"/>
    <x v="0"/>
    <s v="7022044367"/>
    <s v="EXW"/>
    <d v="1899-12-30T00:28:30"/>
    <x v="479"/>
    <d v="1899-12-30T00:01:41"/>
    <s v="Granel"/>
    <s v="E001"/>
    <x v="1"/>
    <d v="1899-12-30T00:25:08"/>
    <d v="1899-12-30T00:26:49"/>
    <x v="0"/>
    <x v="8"/>
    <x v="2"/>
    <x v="2"/>
    <n v="0"/>
    <n v="0"/>
    <x v="0"/>
    <x v="2"/>
    <x v="2"/>
    <n v="0"/>
    <x v="5"/>
    <x v="1"/>
    <d v="1899-12-30T00:01:41"/>
    <d v="1899-12-30T00:01:41"/>
    <x v="0"/>
    <m/>
    <m/>
    <d v="1899-12-30T00:00:00"/>
    <d v="1899-12-30T00:25:08"/>
    <n v="4"/>
    <n v="-1.1689814814800081E-3"/>
    <n v="25.133333333328"/>
    <x v="17"/>
    <x v="1"/>
  </r>
  <r>
    <x v="7"/>
    <s v="2025008839"/>
    <x v="0"/>
    <x v="980"/>
    <s v="E0472MWT"/>
    <d v="2025-03-05T00:00:00"/>
    <x v="2"/>
    <s v="3260"/>
    <x v="41"/>
    <s v="PA"/>
    <x v="20"/>
    <x v="0"/>
    <d v="2025-03-05T00:00:00"/>
    <d v="1899-12-30T05:11:16"/>
    <d v="2025-03-05T00:00:00"/>
    <d v="1899-12-30T05:09:34"/>
    <d v="2025-03-05T00:00:00"/>
    <d v="1899-12-30T05:33:55"/>
    <x v="0"/>
    <x v="0"/>
    <s v="7022044368"/>
    <s v="EXW"/>
    <d v="1899-12-30T00:26:03"/>
    <x v="1154"/>
    <d v="1899-12-30T00:01:42"/>
    <s v="Granel"/>
    <s v="E001"/>
    <x v="1"/>
    <d v="1899-12-30T00:22:39"/>
    <d v="1899-12-30T00:24:21"/>
    <x v="0"/>
    <x v="8"/>
    <x v="2"/>
    <x v="2"/>
    <n v="0"/>
    <n v="0"/>
    <x v="0"/>
    <x v="2"/>
    <x v="2"/>
    <n v="0"/>
    <x v="5"/>
    <x v="1"/>
    <d v="1899-12-30T00:01:42"/>
    <d v="1899-12-30T00:01:42"/>
    <x v="0"/>
    <m/>
    <m/>
    <d v="1899-12-30T00:00:00"/>
    <d v="1899-12-30T00:22:39"/>
    <n v="4"/>
    <n v="-1.1805555555599867E-3"/>
    <n v="22.649999999990431"/>
    <x v="17"/>
    <x v="1"/>
  </r>
  <r>
    <x v="7"/>
    <s v="2025008840"/>
    <x v="0"/>
    <x v="1016"/>
    <s v="E8976JGF"/>
    <d v="2025-03-05T00:00:00"/>
    <x v="2"/>
    <s v="3268"/>
    <x v="25"/>
    <s v="PA"/>
    <x v="6"/>
    <x v="0"/>
    <d v="2025-03-05T00:00:00"/>
    <d v="1899-12-30T05:11:48"/>
    <d v="2025-03-05T00:00:00"/>
    <d v="1899-12-30T05:10:07"/>
    <d v="2025-03-05T00:00:00"/>
    <d v="1899-12-30T05:39:03"/>
    <x v="0"/>
    <x v="0"/>
    <s v="7022044369"/>
    <s v="EXW"/>
    <d v="1899-12-30T00:30:37"/>
    <x v="1066"/>
    <d v="1899-12-30T00:01:41"/>
    <s v="Granel"/>
    <s v="E001"/>
    <x v="1"/>
    <d v="1899-12-30T00:27:15"/>
    <d v="1899-12-30T00:28:56"/>
    <x v="0"/>
    <x v="8"/>
    <x v="2"/>
    <x v="2"/>
    <n v="0"/>
    <n v="0"/>
    <x v="0"/>
    <x v="2"/>
    <x v="2"/>
    <n v="0"/>
    <x v="5"/>
    <x v="1"/>
    <d v="1899-12-30T00:01:41"/>
    <d v="1899-12-30T00:01:41"/>
    <x v="0"/>
    <m/>
    <m/>
    <d v="1899-12-30T00:00:00"/>
    <d v="1899-12-30T00:27:15"/>
    <n v="4"/>
    <n v="-1.1689814814800081E-3"/>
    <n v="27.249999999998384"/>
    <x v="17"/>
    <x v="1"/>
  </r>
  <r>
    <x v="7"/>
    <s v="2025008841"/>
    <x v="0"/>
    <x v="1174"/>
    <s v="E3975CCV"/>
    <d v="2025-03-05T00:00:00"/>
    <x v="2"/>
    <s v="200225"/>
    <x v="44"/>
    <s v="PA"/>
    <x v="21"/>
    <x v="0"/>
    <d v="2025-03-05T00:00:00"/>
    <d v="1899-12-30T05:27:31"/>
    <d v="2025-03-05T00:00:00"/>
    <d v="1899-12-30T05:25:51"/>
    <d v="2025-03-05T00:00:00"/>
    <d v="1899-12-30T05:42:12"/>
    <x v="0"/>
    <x v="0"/>
    <s v="7022044370"/>
    <s v="FBO"/>
    <d v="1899-12-30T00:18:01"/>
    <x v="771"/>
    <d v="1899-12-30T00:01:40"/>
    <s v="Granel"/>
    <s v="E001"/>
    <x v="2"/>
    <d v="1899-12-30T00:14:41"/>
    <d v="1899-12-30T00:16:21"/>
    <x v="0"/>
    <x v="8"/>
    <x v="2"/>
    <x v="0"/>
    <n v="0"/>
    <n v="0"/>
    <x v="0"/>
    <x v="0"/>
    <x v="2"/>
    <n v="0"/>
    <x v="5"/>
    <x v="1"/>
    <d v="1899-12-30T00:01:40"/>
    <d v="1899-12-30T00:01:40"/>
    <x v="0"/>
    <m/>
    <m/>
    <d v="1899-12-30T00:00:00"/>
    <d v="1899-12-30T00:14:41"/>
    <n v="4"/>
    <n v="-1.1574074074099938E-3"/>
    <n v="14.683333333334403"/>
    <x v="17"/>
    <x v="1"/>
  </r>
  <r>
    <x v="7"/>
    <s v="2025008842"/>
    <x v="0"/>
    <x v="1222"/>
    <s v="E0721JRZ"/>
    <d v="2025-03-05T00:00:00"/>
    <x v="2"/>
    <s v="3264"/>
    <x v="36"/>
    <s v="PA"/>
    <x v="1"/>
    <x v="0"/>
    <d v="2025-03-05T00:00:00"/>
    <d v="1899-12-30T05:47:01"/>
    <d v="2025-03-05T00:00:00"/>
    <d v="1899-12-30T05:45:21"/>
    <d v="2025-03-05T00:00:00"/>
    <d v="1899-12-30T06:18:52"/>
    <x v="0"/>
    <x v="0"/>
    <s v="7022044371"/>
    <s v="FBO"/>
    <d v="1899-12-30T00:35:11"/>
    <x v="1169"/>
    <d v="1899-12-30T00:01:40"/>
    <s v="Granel"/>
    <s v="E001"/>
    <x v="2"/>
    <d v="1899-12-30T00:31:51"/>
    <d v="1899-12-30T00:33:31"/>
    <x v="0"/>
    <x v="8"/>
    <x v="2"/>
    <x v="2"/>
    <n v="0"/>
    <n v="0"/>
    <x v="0"/>
    <x v="2"/>
    <x v="2"/>
    <n v="0"/>
    <x v="5"/>
    <x v="1"/>
    <d v="1899-12-30T00:01:40"/>
    <d v="1899-12-30T00:01:40"/>
    <x v="0"/>
    <m/>
    <m/>
    <d v="1899-12-30T00:00:00"/>
    <d v="1899-12-30T00:31:51"/>
    <n v="4"/>
    <n v="-1.1574074074100216E-3"/>
    <n v="31.849999999991947"/>
    <x v="0"/>
    <x v="1"/>
  </r>
  <r>
    <x v="7"/>
    <s v="2025008843"/>
    <x v="0"/>
    <x v="1020"/>
    <s v="E6688FFY"/>
    <d v="2025-03-05T00:00:00"/>
    <x v="2"/>
    <s v="3283"/>
    <x v="37"/>
    <s v="PA"/>
    <x v="2"/>
    <x v="0"/>
    <d v="2025-03-05T00:00:00"/>
    <d v="1899-12-30T05:50:02"/>
    <d v="2025-03-05T00:00:00"/>
    <d v="1899-12-30T05:48:22"/>
    <d v="2025-03-05T00:00:00"/>
    <d v="1899-12-30T06:30:34"/>
    <x v="0"/>
    <x v="0"/>
    <s v="7022044372"/>
    <s v="FBO"/>
    <d v="1899-12-30T00:43:52"/>
    <x v="2986"/>
    <d v="1899-12-30T00:01:40"/>
    <s v="Ensacado"/>
    <s v="E002"/>
    <x v="2"/>
    <d v="1899-12-30T00:40:32"/>
    <d v="1899-12-30T00:42:12"/>
    <x v="0"/>
    <x v="8"/>
    <x v="2"/>
    <x v="1"/>
    <n v="0"/>
    <n v="0"/>
    <x v="0"/>
    <x v="1"/>
    <x v="2"/>
    <n v="0"/>
    <x v="5"/>
    <x v="1"/>
    <d v="1899-12-30T00:01:40"/>
    <d v="1899-12-30T00:01:40"/>
    <x v="0"/>
    <m/>
    <m/>
    <d v="1899-12-30T00:00:00"/>
    <d v="1899-12-30T00:40:32"/>
    <n v="4"/>
    <n v="-1.1574074074000018E-3"/>
    <n v="40.533333333336046"/>
    <x v="0"/>
    <x v="1"/>
  </r>
  <r>
    <x v="7"/>
    <s v="2025008845"/>
    <x v="0"/>
    <x v="1056"/>
    <s v="E4428JRN"/>
    <d v="2025-03-05T00:00:00"/>
    <x v="2"/>
    <s v="3264"/>
    <x v="36"/>
    <s v="PA"/>
    <x v="1"/>
    <x v="0"/>
    <d v="2025-03-05T00:00:00"/>
    <d v="1899-12-30T06:21:10"/>
    <d v="2025-03-05T00:00:00"/>
    <d v="1899-12-30T06:19:30"/>
    <d v="2025-03-05T00:00:00"/>
    <d v="1899-12-30T06:52:36"/>
    <x v="0"/>
    <x v="0"/>
    <s v="7022044373"/>
    <s v="FBO"/>
    <d v="1899-12-30T00:34:46"/>
    <x v="1045"/>
    <d v="1899-12-30T00:01:40"/>
    <s v="Granel"/>
    <s v="E001"/>
    <x v="2"/>
    <d v="1899-12-30T00:31:26"/>
    <d v="1899-12-30T00:33:06"/>
    <x v="1"/>
    <x v="8"/>
    <x v="2"/>
    <x v="2"/>
    <n v="0"/>
    <n v="0"/>
    <x v="0"/>
    <x v="2"/>
    <x v="2"/>
    <n v="0"/>
    <x v="5"/>
    <x v="1"/>
    <d v="1899-12-30T00:01:40"/>
    <d v="1899-12-30T00:01:40"/>
    <x v="0"/>
    <m/>
    <m/>
    <d v="1899-12-30T00:00:00"/>
    <d v="1899-12-30T00:31:26"/>
    <n v="4"/>
    <n v="-1.1574074074000018E-3"/>
    <n v="31.433333333342375"/>
    <x v="0"/>
    <x v="1"/>
  </r>
  <r>
    <x v="7"/>
    <s v="2025008846"/>
    <x v="0"/>
    <x v="1022"/>
    <s v="E1632JZF"/>
    <d v="2025-03-05T00:00:00"/>
    <x v="2"/>
    <s v="3269"/>
    <x v="35"/>
    <s v="PA"/>
    <x v="6"/>
    <x v="0"/>
    <d v="2025-03-05T00:00:00"/>
    <d v="1899-12-30T06:27:30"/>
    <d v="2025-03-05T00:00:00"/>
    <d v="1899-12-30T06:25:50"/>
    <d v="2025-03-05T00:00:00"/>
    <d v="1899-12-30T06:56:30"/>
    <x v="0"/>
    <x v="0"/>
    <s v="7022044374"/>
    <s v="FBO"/>
    <d v="1899-12-30T00:32:20"/>
    <x v="1731"/>
    <d v="1899-12-30T00:01:40"/>
    <s v="Granel"/>
    <s v="E001"/>
    <x v="2"/>
    <d v="1899-12-30T00:29:00"/>
    <d v="1899-12-30T00:30:40"/>
    <x v="1"/>
    <x v="8"/>
    <x v="2"/>
    <x v="2"/>
    <n v="0"/>
    <n v="0"/>
    <x v="0"/>
    <x v="2"/>
    <x v="2"/>
    <n v="0"/>
    <x v="5"/>
    <x v="1"/>
    <d v="1899-12-30T00:01:40"/>
    <d v="1899-12-30T00:01:40"/>
    <x v="0"/>
    <m/>
    <m/>
    <d v="1899-12-30T00:00:00"/>
    <d v="1899-12-30T00:29:00"/>
    <n v="4"/>
    <n v="-1.1574074074099938E-3"/>
    <n v="29.000000000001574"/>
    <x v="0"/>
    <x v="1"/>
  </r>
  <r>
    <x v="7"/>
    <s v="2025008847"/>
    <x v="0"/>
    <x v="1023"/>
    <s v="E9297MPF"/>
    <d v="2025-03-05T00:00:00"/>
    <x v="2"/>
    <s v="3260"/>
    <x v="41"/>
    <s v="PA"/>
    <x v="20"/>
    <x v="0"/>
    <d v="2025-03-05T00:00:00"/>
    <d v="1899-12-30T06:29:09"/>
    <d v="2025-03-05T00:00:00"/>
    <d v="1899-12-30T06:27:29"/>
    <d v="2025-03-05T00:00:00"/>
    <d v="1899-12-30T07:02:59"/>
    <x v="0"/>
    <x v="0"/>
    <s v="7022044375"/>
    <s v="EXW"/>
    <d v="1899-12-30T00:37:10"/>
    <x v="2898"/>
    <d v="1899-12-30T00:01:40"/>
    <s v="Granel"/>
    <s v="E001"/>
    <x v="1"/>
    <d v="1899-12-30T00:33:50"/>
    <d v="1899-12-30T00:35:30"/>
    <x v="1"/>
    <x v="8"/>
    <x v="2"/>
    <x v="2"/>
    <n v="0"/>
    <n v="0"/>
    <x v="0"/>
    <x v="2"/>
    <x v="2"/>
    <n v="0"/>
    <x v="5"/>
    <x v="1"/>
    <d v="1899-12-30T00:01:40"/>
    <d v="1899-12-30T00:01:40"/>
    <x v="0"/>
    <m/>
    <m/>
    <d v="1899-12-30T00:00:00"/>
    <d v="1899-12-30T00:33:50"/>
    <n v="4"/>
    <n v="-1.1574074074099938E-3"/>
    <n v="33.833333333332838"/>
    <x v="1"/>
    <x v="1"/>
  </r>
  <r>
    <x v="7"/>
    <s v="2025008849"/>
    <x v="0"/>
    <x v="1035"/>
    <s v="E2345KGX"/>
    <d v="2025-03-05T00:00:00"/>
    <x v="2"/>
    <s v="3264"/>
    <x v="36"/>
    <s v="PA"/>
    <x v="1"/>
    <x v="0"/>
    <d v="2025-03-05T00:00:00"/>
    <d v="1899-12-30T06:40:04"/>
    <d v="2025-03-05T00:00:00"/>
    <d v="1899-12-30T06:38:24"/>
    <d v="2025-03-05T00:00:00"/>
    <d v="1899-12-30T07:06:58"/>
    <x v="0"/>
    <x v="0"/>
    <s v="7022044376"/>
    <s v="FBO"/>
    <d v="1899-12-30T00:30:14"/>
    <x v="1205"/>
    <d v="1899-12-30T00:01:40"/>
    <s v="Granel"/>
    <s v="E001"/>
    <x v="2"/>
    <d v="1899-12-30T00:26:54"/>
    <d v="1899-12-30T00:28:34"/>
    <x v="1"/>
    <x v="8"/>
    <x v="2"/>
    <x v="2"/>
    <n v="0"/>
    <n v="0"/>
    <x v="0"/>
    <x v="2"/>
    <x v="2"/>
    <n v="0"/>
    <x v="5"/>
    <x v="1"/>
    <d v="1899-12-30T00:01:40"/>
    <d v="1899-12-30T00:01:40"/>
    <x v="0"/>
    <m/>
    <m/>
    <d v="1899-12-30T00:00:00"/>
    <d v="1899-12-30T00:26:54"/>
    <n v="4"/>
    <n v="-1.1574074074000018E-3"/>
    <n v="26.900000000006361"/>
    <x v="1"/>
    <x v="1"/>
  </r>
  <r>
    <x v="7"/>
    <s v="2025008848"/>
    <x v="0"/>
    <x v="1085"/>
    <s v="E2589JTB"/>
    <d v="2025-03-05T00:00:00"/>
    <x v="2"/>
    <s v="3264"/>
    <x v="36"/>
    <s v="PA"/>
    <x v="1"/>
    <x v="0"/>
    <d v="2025-03-05T00:00:00"/>
    <d v="1899-12-30T06:36:44"/>
    <d v="2025-03-05T00:00:00"/>
    <d v="1899-12-30T06:35:04"/>
    <d v="2025-03-05T00:00:00"/>
    <d v="1899-12-30T07:10:40"/>
    <x v="0"/>
    <x v="0"/>
    <s v="7022044377"/>
    <s v="FBO"/>
    <d v="1899-12-30T00:37:16"/>
    <x v="1777"/>
    <d v="1899-12-30T00:01:40"/>
    <s v="Granel"/>
    <s v="E001"/>
    <x v="2"/>
    <d v="1899-12-30T00:33:56"/>
    <d v="1899-12-30T00:35:36"/>
    <x v="1"/>
    <x v="8"/>
    <x v="2"/>
    <x v="2"/>
    <n v="0"/>
    <n v="0"/>
    <x v="0"/>
    <x v="2"/>
    <x v="2"/>
    <n v="0"/>
    <x v="5"/>
    <x v="1"/>
    <d v="1899-12-30T00:01:40"/>
    <d v="1899-12-30T00:01:40"/>
    <x v="0"/>
    <m/>
    <m/>
    <d v="1899-12-30T00:00:00"/>
    <d v="1899-12-30T00:33:56"/>
    <n v="4"/>
    <n v="-1.1574074074099938E-3"/>
    <n v="33.933333333326381"/>
    <x v="1"/>
    <x v="1"/>
  </r>
  <r>
    <x v="7"/>
    <s v="2025008850"/>
    <x v="0"/>
    <x v="1221"/>
    <s v="E8822FFZ"/>
    <d v="2025-03-05T00:00:00"/>
    <x v="2"/>
    <s v="3264"/>
    <x v="36"/>
    <s v="PA"/>
    <x v="1"/>
    <x v="0"/>
    <d v="2025-03-05T00:00:00"/>
    <d v="1899-12-30T06:45:46"/>
    <d v="2025-03-05T00:00:00"/>
    <d v="1899-12-30T06:44:06"/>
    <d v="2025-03-05T00:00:00"/>
    <d v="1899-12-30T07:17:13"/>
    <x v="0"/>
    <x v="0"/>
    <s v="7022044378"/>
    <s v="FBO"/>
    <d v="1899-12-30T00:34:47"/>
    <x v="2609"/>
    <d v="1899-12-30T00:01:40"/>
    <s v="Granel"/>
    <s v="E001"/>
    <x v="2"/>
    <d v="1899-12-30T00:31:27"/>
    <d v="1899-12-30T00:33:07"/>
    <x v="1"/>
    <x v="8"/>
    <x v="2"/>
    <x v="2"/>
    <n v="0"/>
    <n v="0"/>
    <x v="0"/>
    <x v="2"/>
    <x v="2"/>
    <n v="0"/>
    <x v="5"/>
    <x v="1"/>
    <d v="1899-12-30T00:01:40"/>
    <d v="1899-12-30T00:01:40"/>
    <x v="0"/>
    <m/>
    <m/>
    <d v="1899-12-30T00:00:00"/>
    <d v="1899-12-30T00:31:27"/>
    <n v="4"/>
    <n v="-1.1574074074099938E-3"/>
    <n v="31.450000000003158"/>
    <x v="1"/>
    <x v="1"/>
  </r>
  <r>
    <x v="7"/>
    <s v="2025008855"/>
    <x v="0"/>
    <x v="1196"/>
    <m/>
    <d v="2025-03-05T00:00:00"/>
    <x v="2"/>
    <s v="3282"/>
    <x v="42"/>
    <s v="PA"/>
    <x v="2"/>
    <x v="0"/>
    <d v="2025-03-05T00:00:00"/>
    <d v="1899-12-30T07:04:06"/>
    <d v="2025-03-05T00:00:00"/>
    <d v="1899-12-30T07:02:25"/>
    <d v="2025-03-05T00:00:00"/>
    <d v="1899-12-30T07:24:00"/>
    <x v="0"/>
    <x v="0"/>
    <s v="7022044379"/>
    <s v="FBO"/>
    <d v="1899-12-30T00:23:16"/>
    <x v="2987"/>
    <d v="1899-12-30T00:01:41"/>
    <s v="Ensacado"/>
    <s v="E002"/>
    <x v="2"/>
    <d v="1899-12-30T00:19:54"/>
    <d v="1899-12-30T00:21:35"/>
    <x v="2"/>
    <x v="8"/>
    <x v="2"/>
    <x v="1"/>
    <n v="0"/>
    <n v="0"/>
    <x v="0"/>
    <x v="1"/>
    <x v="2"/>
    <n v="0"/>
    <x v="5"/>
    <x v="1"/>
    <d v="1899-12-30T00:01:41"/>
    <d v="1899-12-30T00:01:41"/>
    <x v="0"/>
    <m/>
    <m/>
    <d v="1899-12-30T00:00:00"/>
    <d v="1899-12-30T00:19:54"/>
    <n v="4"/>
    <n v="-1.1689814814800359E-3"/>
    <n v="19.899999999993597"/>
    <x v="1"/>
    <x v="1"/>
  </r>
  <r>
    <x v="7"/>
    <s v="2025008851"/>
    <x v="0"/>
    <x v="1065"/>
    <s v="E0680JVK"/>
    <d v="2025-03-05T00:00:00"/>
    <x v="2"/>
    <s v="3264"/>
    <x v="36"/>
    <s v="PA"/>
    <x v="1"/>
    <x v="0"/>
    <d v="2025-03-05T00:00:00"/>
    <d v="1899-12-30T06:50:50"/>
    <d v="2025-03-05T00:00:00"/>
    <d v="1899-12-30T06:49:10"/>
    <d v="2025-03-05T00:00:00"/>
    <d v="1899-12-30T07:26:39"/>
    <x v="0"/>
    <x v="0"/>
    <s v="7022044380"/>
    <s v="FBO"/>
    <d v="1899-12-30T00:39:09"/>
    <x v="2491"/>
    <d v="1899-12-30T00:01:40"/>
    <s v="Granel"/>
    <s v="E001"/>
    <x v="2"/>
    <d v="1899-12-30T00:35:49"/>
    <d v="1899-12-30T00:37:29"/>
    <x v="1"/>
    <x v="8"/>
    <x v="2"/>
    <x v="2"/>
    <n v="0"/>
    <n v="0"/>
    <x v="0"/>
    <x v="2"/>
    <x v="2"/>
    <n v="0"/>
    <x v="5"/>
    <x v="1"/>
    <d v="1899-12-30T00:01:40"/>
    <d v="1899-12-30T00:01:40"/>
    <x v="0"/>
    <m/>
    <m/>
    <d v="1899-12-30T00:00:00"/>
    <d v="1899-12-30T00:35:49"/>
    <n v="4"/>
    <n v="-1.1574074074099938E-3"/>
    <n v="35.816666666659259"/>
    <x v="1"/>
    <x v="1"/>
  </r>
  <r>
    <x v="7"/>
    <s v="2025008854"/>
    <x v="0"/>
    <x v="1068"/>
    <s v="E9533LGJ"/>
    <d v="2025-03-05T00:00:00"/>
    <x v="2"/>
    <s v="3283"/>
    <x v="37"/>
    <s v="PA"/>
    <x v="2"/>
    <x v="0"/>
    <d v="2025-03-05T00:00:00"/>
    <d v="1899-12-30T07:03:36"/>
    <d v="2025-03-05T00:00:00"/>
    <d v="1899-12-30T07:01:54"/>
    <d v="2025-03-05T00:00:00"/>
    <d v="1899-12-30T07:30:26"/>
    <x v="0"/>
    <x v="0"/>
    <s v="7022044381"/>
    <s v="FBO"/>
    <d v="1899-12-30T00:30:14"/>
    <x v="1095"/>
    <d v="1899-12-30T00:01:42"/>
    <s v="Ensacado"/>
    <s v="E002"/>
    <x v="2"/>
    <d v="1899-12-30T00:26:50"/>
    <d v="1899-12-30T00:28:32"/>
    <x v="2"/>
    <x v="8"/>
    <x v="2"/>
    <x v="1"/>
    <n v="0"/>
    <n v="0"/>
    <x v="0"/>
    <x v="1"/>
    <x v="2"/>
    <n v="0"/>
    <x v="5"/>
    <x v="1"/>
    <d v="1899-12-30T00:01:42"/>
    <d v="1899-12-30T00:01:42"/>
    <x v="0"/>
    <m/>
    <m/>
    <d v="1899-12-30T00:00:00"/>
    <d v="1899-12-30T00:26:50"/>
    <n v="4"/>
    <n v="-1.1805555555600145E-3"/>
    <n v="26.833333333334384"/>
    <x v="1"/>
    <x v="1"/>
  </r>
  <r>
    <x v="7"/>
    <s v="2025008852"/>
    <x v="0"/>
    <x v="1076"/>
    <s v="E0463JRH"/>
    <d v="2025-03-05T00:00:00"/>
    <x v="2"/>
    <s v="3264"/>
    <x v="36"/>
    <s v="PA"/>
    <x v="1"/>
    <x v="0"/>
    <d v="2025-03-05T00:00:00"/>
    <d v="1899-12-30T06:54:03"/>
    <d v="2025-03-05T00:00:00"/>
    <d v="1899-12-30T06:52:23"/>
    <d v="2025-03-05T00:00:00"/>
    <d v="1899-12-30T07:31:54"/>
    <x v="0"/>
    <x v="0"/>
    <s v="7022044382"/>
    <s v="FBO"/>
    <d v="1899-12-30T00:41:11"/>
    <x v="1954"/>
    <d v="1899-12-30T00:01:40"/>
    <s v="Granel"/>
    <s v="E001"/>
    <x v="2"/>
    <d v="1899-12-30T00:37:51"/>
    <d v="1899-12-30T00:39:31"/>
    <x v="1"/>
    <x v="8"/>
    <x v="2"/>
    <x v="2"/>
    <n v="0"/>
    <n v="0"/>
    <x v="0"/>
    <x v="2"/>
    <x v="2"/>
    <n v="0"/>
    <x v="5"/>
    <x v="1"/>
    <d v="1899-12-30T00:01:40"/>
    <d v="1899-12-30T00:01:40"/>
    <x v="0"/>
    <m/>
    <m/>
    <d v="1899-12-30T00:00:00"/>
    <d v="1899-12-30T00:37:51"/>
    <n v="4"/>
    <n v="-1.1574074074099938E-3"/>
    <n v="37.849999999996804"/>
    <x v="1"/>
    <x v="1"/>
  </r>
  <r>
    <x v="7"/>
    <s v="2025008861"/>
    <x v="0"/>
    <x v="1180"/>
    <s v="E8946JVD"/>
    <d v="2025-03-05T00:00:00"/>
    <x v="2"/>
    <s v="200225"/>
    <x v="44"/>
    <s v="PA"/>
    <x v="21"/>
    <x v="0"/>
    <d v="2025-03-05T00:00:00"/>
    <d v="1899-12-30T07:15:35"/>
    <d v="2025-03-05T00:00:00"/>
    <d v="1899-12-30T07:13:54"/>
    <d v="2025-03-05T00:00:00"/>
    <d v="1899-12-30T07:33:58"/>
    <x v="0"/>
    <x v="0"/>
    <s v="7022044384"/>
    <s v="FBO"/>
    <d v="1899-12-30T00:21:45"/>
    <x v="2046"/>
    <d v="1899-12-30T00:01:41"/>
    <s v="Granel"/>
    <s v="E001"/>
    <x v="2"/>
    <d v="1899-12-30T00:18:23"/>
    <d v="1899-12-30T00:20:04"/>
    <x v="2"/>
    <x v="8"/>
    <x v="2"/>
    <x v="0"/>
    <n v="0"/>
    <n v="0"/>
    <x v="0"/>
    <x v="0"/>
    <x v="2"/>
    <n v="0"/>
    <x v="5"/>
    <x v="1"/>
    <d v="1899-12-30T00:01:41"/>
    <d v="1899-12-30T00:01:41"/>
    <x v="0"/>
    <m/>
    <m/>
    <d v="1899-12-30T00:00:00"/>
    <d v="1899-12-30T00:18:23"/>
    <n v="4"/>
    <n v="-1.1689814814900279E-3"/>
    <n v="18.383333333328025"/>
    <x v="1"/>
    <x v="1"/>
  </r>
  <r>
    <x v="7"/>
    <s v="2025008857"/>
    <x v="0"/>
    <x v="1032"/>
    <s v="E4941MFZ"/>
    <d v="2025-03-05T00:00:00"/>
    <x v="2"/>
    <s v="3263"/>
    <x v="43"/>
    <s v="PA"/>
    <x v="5"/>
    <x v="0"/>
    <d v="2025-03-05T00:00:00"/>
    <d v="1899-12-30T07:08:11"/>
    <d v="2025-03-05T00:00:00"/>
    <d v="1899-12-30T07:06:30"/>
    <d v="2025-03-05T00:00:00"/>
    <d v="1899-12-30T07:35:24"/>
    <x v="0"/>
    <x v="0"/>
    <s v="7022044386"/>
    <s v="EXW"/>
    <d v="1899-12-30T00:30:35"/>
    <x v="1705"/>
    <d v="1899-12-30T00:01:41"/>
    <s v="Granel"/>
    <s v="E001"/>
    <x v="1"/>
    <d v="1899-12-30T00:27:13"/>
    <d v="1899-12-30T00:28:54"/>
    <x v="2"/>
    <x v="8"/>
    <x v="2"/>
    <x v="2"/>
    <n v="0"/>
    <n v="0"/>
    <x v="0"/>
    <x v="2"/>
    <x v="2"/>
    <n v="0"/>
    <x v="5"/>
    <x v="1"/>
    <d v="1899-12-30T00:01:41"/>
    <d v="1899-12-30T00:01:41"/>
    <x v="0"/>
    <m/>
    <m/>
    <d v="1899-12-30T00:00:00"/>
    <d v="1899-12-30T00:27:13"/>
    <n v="4"/>
    <n v="-1.1689814814799804E-3"/>
    <n v="27.216666666662395"/>
    <x v="1"/>
    <x v="1"/>
  </r>
  <r>
    <x v="7"/>
    <s v="2025008856"/>
    <x v="0"/>
    <x v="1031"/>
    <s v="E9461JBD"/>
    <d v="2025-03-05T00:00:00"/>
    <x v="2"/>
    <s v="3264"/>
    <x v="36"/>
    <s v="PA"/>
    <x v="1"/>
    <x v="0"/>
    <d v="2025-03-05T00:00:00"/>
    <d v="1899-12-30T07:04:46"/>
    <d v="2025-03-05T00:00:00"/>
    <d v="1899-12-30T07:03:05"/>
    <d v="2025-03-05T00:00:00"/>
    <d v="1899-12-30T07:44:32"/>
    <x v="0"/>
    <x v="0"/>
    <s v="7022044387"/>
    <s v="EXW"/>
    <d v="1899-12-30T00:43:08"/>
    <x v="2988"/>
    <d v="1899-12-30T00:01:41"/>
    <s v="Granel"/>
    <s v="E001"/>
    <x v="1"/>
    <d v="1899-12-30T00:39:46"/>
    <d v="1899-12-30T00:41:27"/>
    <x v="2"/>
    <x v="8"/>
    <x v="2"/>
    <x v="2"/>
    <n v="0"/>
    <n v="0"/>
    <x v="0"/>
    <x v="2"/>
    <x v="2"/>
    <n v="0"/>
    <x v="5"/>
    <x v="1"/>
    <d v="1899-12-30T00:01:41"/>
    <d v="1899-12-30T00:01:41"/>
    <x v="0"/>
    <m/>
    <m/>
    <d v="1899-12-30T00:00:00"/>
    <d v="1899-12-30T00:39:46"/>
    <n v="4"/>
    <n v="-1.1689814814800359E-3"/>
    <n v="39.766666666665557"/>
    <x v="1"/>
    <x v="1"/>
  </r>
  <r>
    <x v="7"/>
    <s v="2025008860"/>
    <x v="0"/>
    <x v="1083"/>
    <s v="E8474FTB"/>
    <d v="2025-03-05T00:00:00"/>
    <x v="2"/>
    <s v="3269"/>
    <x v="35"/>
    <s v="PA"/>
    <x v="6"/>
    <x v="0"/>
    <d v="2025-03-05T00:00:00"/>
    <d v="1899-12-30T07:14:33"/>
    <d v="2025-03-05T00:00:00"/>
    <d v="1899-12-30T07:12:52"/>
    <d v="2025-03-05T00:00:00"/>
    <d v="1899-12-30T07:49:25"/>
    <x v="0"/>
    <x v="0"/>
    <s v="7022044388"/>
    <s v="FBO"/>
    <d v="1899-12-30T00:38:14"/>
    <x v="2658"/>
    <d v="1899-12-30T00:01:41"/>
    <s v="Granel"/>
    <s v="E001"/>
    <x v="2"/>
    <d v="1899-12-30T00:34:52"/>
    <d v="1899-12-30T00:36:33"/>
    <x v="2"/>
    <x v="8"/>
    <x v="2"/>
    <x v="2"/>
    <n v="0"/>
    <n v="0"/>
    <x v="0"/>
    <x v="2"/>
    <x v="2"/>
    <n v="0"/>
    <x v="5"/>
    <x v="1"/>
    <d v="1899-12-30T00:01:41"/>
    <d v="1899-12-30T00:01:41"/>
    <x v="0"/>
    <m/>
    <m/>
    <d v="1899-12-30T00:00:00"/>
    <d v="1899-12-30T00:34:52"/>
    <n v="4"/>
    <n v="-1.1689814814799804E-3"/>
    <n v="34.866666666676778"/>
    <x v="1"/>
    <x v="1"/>
  </r>
  <r>
    <x v="7"/>
    <s v="2025008862"/>
    <x v="0"/>
    <x v="1126"/>
    <s v="E3470GSX"/>
    <d v="2025-03-05T00:00:00"/>
    <x v="2"/>
    <s v="3264"/>
    <x v="36"/>
    <s v="PA"/>
    <x v="1"/>
    <x v="0"/>
    <d v="2025-03-05T00:00:00"/>
    <d v="1899-12-30T07:25:13"/>
    <d v="2025-03-05T00:00:00"/>
    <d v="1899-12-30T07:23:32"/>
    <d v="2025-03-05T00:00:00"/>
    <d v="1899-12-30T07:58:02"/>
    <x v="0"/>
    <x v="0"/>
    <s v="7022044389"/>
    <s v="FBO"/>
    <d v="1899-12-30T00:36:11"/>
    <x v="1745"/>
    <d v="1899-12-30T00:01:41"/>
    <s v="Granel"/>
    <s v="E001"/>
    <x v="2"/>
    <d v="1899-12-30T00:32:49"/>
    <d v="1899-12-30T00:34:30"/>
    <x v="2"/>
    <x v="8"/>
    <x v="2"/>
    <x v="2"/>
    <n v="0"/>
    <n v="0"/>
    <x v="0"/>
    <x v="2"/>
    <x v="2"/>
    <n v="0"/>
    <x v="5"/>
    <x v="1"/>
    <d v="1899-12-30T00:01:41"/>
    <d v="1899-12-30T00:01:41"/>
    <x v="0"/>
    <m/>
    <m/>
    <d v="1899-12-30T00:00:00"/>
    <d v="1899-12-30T00:32:49"/>
    <n v="4"/>
    <n v="-1.1689814814800359E-3"/>
    <n v="32.816666666663991"/>
    <x v="1"/>
    <x v="1"/>
  </r>
  <r>
    <x v="7"/>
    <s v="2025008864"/>
    <x v="0"/>
    <x v="1045"/>
    <s v="E1376KSX"/>
    <d v="2025-03-05T00:00:00"/>
    <x v="2"/>
    <s v="3264"/>
    <x v="36"/>
    <s v="PA"/>
    <x v="1"/>
    <x v="0"/>
    <d v="2025-03-05T00:00:00"/>
    <d v="1899-12-30T07:27:48"/>
    <d v="2025-03-05T00:00:00"/>
    <d v="1899-12-30T07:26:06"/>
    <d v="2025-03-05T00:00:00"/>
    <d v="1899-12-30T08:04:02"/>
    <x v="0"/>
    <x v="0"/>
    <s v="7022044390"/>
    <s v="EXW"/>
    <d v="1899-12-30T00:39:38"/>
    <x v="2590"/>
    <d v="1899-12-30T00:01:42"/>
    <s v="Granel"/>
    <s v="E001"/>
    <x v="1"/>
    <d v="1899-12-30T00:36:14"/>
    <d v="1899-12-30T00:37:56"/>
    <x v="2"/>
    <x v="8"/>
    <x v="2"/>
    <x v="2"/>
    <n v="0"/>
    <n v="0"/>
    <x v="0"/>
    <x v="2"/>
    <x v="2"/>
    <n v="0"/>
    <x v="5"/>
    <x v="1"/>
    <d v="1899-12-30T00:01:42"/>
    <d v="1899-12-30T00:01:42"/>
    <x v="0"/>
    <m/>
    <m/>
    <d v="1899-12-30T00:00:00"/>
    <d v="1899-12-30T00:36:14"/>
    <n v="4"/>
    <n v="-1.1805555555499669E-3"/>
    <n v="36.233333333337612"/>
    <x v="2"/>
    <x v="1"/>
  </r>
  <r>
    <x v="7"/>
    <s v="2025008863"/>
    <x v="0"/>
    <x v="1016"/>
    <s v="E8976JGF"/>
    <d v="2025-03-05T00:00:00"/>
    <x v="2"/>
    <s v="3264"/>
    <x v="36"/>
    <s v="PA"/>
    <x v="1"/>
    <x v="0"/>
    <d v="2025-03-05T00:00:00"/>
    <d v="1899-12-30T07:27:31"/>
    <d v="2025-03-05T00:00:00"/>
    <d v="1899-12-30T07:25:50"/>
    <d v="2025-03-05T00:00:00"/>
    <d v="1899-12-30T08:10:38"/>
    <x v="0"/>
    <x v="0"/>
    <s v="7022044391"/>
    <s v="EXW"/>
    <d v="1899-12-30T00:46:29"/>
    <x v="2989"/>
    <d v="1899-12-30T00:01:41"/>
    <s v="Granel"/>
    <s v="E001"/>
    <x v="1"/>
    <d v="1899-12-30T00:43:07"/>
    <d v="1899-12-30T00:44:48"/>
    <x v="2"/>
    <x v="8"/>
    <x v="2"/>
    <x v="2"/>
    <n v="0"/>
    <n v="0"/>
    <x v="0"/>
    <x v="2"/>
    <x v="2"/>
    <n v="0"/>
    <x v="5"/>
    <x v="1"/>
    <d v="1899-12-30T00:01:41"/>
    <d v="1899-12-30T00:01:41"/>
    <x v="0"/>
    <m/>
    <m/>
    <d v="1899-12-30T00:00:00"/>
    <d v="1899-12-30T00:43:07"/>
    <n v="4"/>
    <n v="-1.1689814814799804E-3"/>
    <n v="43.1166666666672"/>
    <x v="2"/>
    <x v="1"/>
  </r>
  <r>
    <x v="7"/>
    <s v="2025008867"/>
    <x v="0"/>
    <x v="1200"/>
    <s v="E7574KJX"/>
    <d v="2025-03-05T00:00:00"/>
    <x v="2"/>
    <s v="3269"/>
    <x v="35"/>
    <s v="PA"/>
    <x v="6"/>
    <x v="0"/>
    <d v="2025-03-05T00:00:00"/>
    <d v="1899-12-30T07:45:38"/>
    <d v="2025-03-05T00:00:00"/>
    <d v="1899-12-30T07:43:57"/>
    <d v="2025-03-05T00:00:00"/>
    <d v="1899-12-30T08:15:09"/>
    <x v="0"/>
    <x v="0"/>
    <s v="7022044392"/>
    <s v="FBO"/>
    <d v="1899-12-30T00:32:53"/>
    <x v="2790"/>
    <d v="1899-12-30T00:01:41"/>
    <s v="Granel"/>
    <s v="E001"/>
    <x v="2"/>
    <d v="1899-12-30T00:29:31"/>
    <d v="1899-12-30T00:31:12"/>
    <x v="2"/>
    <x v="8"/>
    <x v="2"/>
    <x v="2"/>
    <n v="0"/>
    <n v="0"/>
    <x v="0"/>
    <x v="2"/>
    <x v="2"/>
    <n v="0"/>
    <x v="5"/>
    <x v="1"/>
    <d v="1899-12-30T00:01:41"/>
    <d v="1899-12-30T00:01:41"/>
    <x v="0"/>
    <m/>
    <m/>
    <d v="1899-12-30T00:00:00"/>
    <d v="1899-12-30T00:29:31"/>
    <n v="4"/>
    <n v="-1.1689814814799804E-3"/>
    <n v="29.516666666673625"/>
    <x v="2"/>
    <x v="1"/>
  </r>
  <r>
    <x v="7"/>
    <s v="2025008866"/>
    <x v="0"/>
    <x v="1014"/>
    <s v="E8998KYN"/>
    <d v="2025-03-05T00:00:00"/>
    <x v="2"/>
    <s v="3264"/>
    <x v="36"/>
    <s v="PA"/>
    <x v="1"/>
    <x v="0"/>
    <d v="2025-03-05T00:00:00"/>
    <d v="1899-12-30T07:35:20"/>
    <d v="2025-03-05T00:00:00"/>
    <d v="1899-12-30T07:33:38"/>
    <d v="2025-03-05T00:00:00"/>
    <d v="1899-12-30T08:19:38"/>
    <x v="0"/>
    <x v="0"/>
    <s v="7022044393"/>
    <s v="EXW"/>
    <d v="1899-12-30T00:47:42"/>
    <x v="738"/>
    <d v="1899-12-30T00:01:42"/>
    <s v="Granel"/>
    <s v="E001"/>
    <x v="1"/>
    <d v="1899-12-30T00:44:18"/>
    <d v="1899-12-30T00:46:00"/>
    <x v="2"/>
    <x v="8"/>
    <x v="2"/>
    <x v="2"/>
    <n v="0"/>
    <n v="0"/>
    <x v="0"/>
    <x v="2"/>
    <x v="2"/>
    <n v="0"/>
    <x v="5"/>
    <x v="1"/>
    <d v="1899-12-30T00:01:42"/>
    <d v="1899-12-30T00:01:42"/>
    <x v="0"/>
    <m/>
    <m/>
    <d v="1899-12-30T00:00:00"/>
    <d v="1899-12-30T00:44:18"/>
    <n v="4"/>
    <n v="-1.1805555555499669E-3"/>
    <n v="44.300000000001646"/>
    <x v="2"/>
    <x v="1"/>
  </r>
  <r>
    <x v="7"/>
    <s v="2025008869"/>
    <x v="0"/>
    <x v="1013"/>
    <s v="E3888GZR"/>
    <d v="2025-03-05T00:00:00"/>
    <x v="2"/>
    <s v="3269"/>
    <x v="35"/>
    <s v="PA"/>
    <x v="6"/>
    <x v="0"/>
    <d v="2025-03-05T00:00:00"/>
    <d v="1899-12-30T08:07:07"/>
    <d v="2025-03-05T00:00:00"/>
    <d v="1899-12-30T08:05:27"/>
    <d v="2025-03-05T00:00:00"/>
    <d v="1899-12-30T08:29:10"/>
    <x v="0"/>
    <x v="0"/>
    <s v="7022044394"/>
    <s v="EXW"/>
    <d v="1899-12-30T00:25:23"/>
    <x v="257"/>
    <d v="1899-12-30T00:01:40"/>
    <s v="Granel"/>
    <s v="E001"/>
    <x v="1"/>
    <d v="1899-12-30T00:22:03"/>
    <d v="1899-12-30T00:23:43"/>
    <x v="3"/>
    <x v="8"/>
    <x v="2"/>
    <x v="2"/>
    <n v="0"/>
    <n v="0"/>
    <x v="0"/>
    <x v="2"/>
    <x v="2"/>
    <n v="0"/>
    <x v="5"/>
    <x v="1"/>
    <d v="1899-12-30T00:01:40"/>
    <d v="1899-12-30T00:01:40"/>
    <x v="0"/>
    <m/>
    <m/>
    <d v="1899-12-30T00:00:00"/>
    <d v="1899-12-30T00:22:03"/>
    <n v="4"/>
    <n v="-1.1574074074000018E-3"/>
    <n v="22.050000000000008"/>
    <x v="2"/>
    <x v="1"/>
  </r>
  <r>
    <x v="7"/>
    <s v="2025008870"/>
    <x v="0"/>
    <x v="1071"/>
    <s v="E2254MLP"/>
    <d v="2025-03-05T00:00:00"/>
    <x v="2"/>
    <s v="3269"/>
    <x v="35"/>
    <s v="PA"/>
    <x v="6"/>
    <x v="0"/>
    <d v="2025-03-05T00:00:00"/>
    <d v="1899-12-30T08:12:05"/>
    <d v="2025-03-05T00:00:00"/>
    <d v="1899-12-30T08:10:25"/>
    <d v="2025-03-05T00:00:00"/>
    <d v="1899-12-30T08:39:00"/>
    <x v="0"/>
    <x v="0"/>
    <s v="7022044395"/>
    <s v="FBO"/>
    <d v="1899-12-30T00:30:15"/>
    <x v="1226"/>
    <d v="1899-12-30T00:01:40"/>
    <s v="Granel"/>
    <s v="E001"/>
    <x v="2"/>
    <d v="1899-12-30T00:26:55"/>
    <d v="1899-12-30T00:28:35"/>
    <x v="3"/>
    <x v="8"/>
    <x v="2"/>
    <x v="2"/>
    <n v="0"/>
    <n v="0"/>
    <x v="0"/>
    <x v="2"/>
    <x v="2"/>
    <n v="0"/>
    <x v="5"/>
    <x v="1"/>
    <d v="1899-12-30T00:01:40"/>
    <d v="1899-12-30T00:01:40"/>
    <x v="0"/>
    <m/>
    <m/>
    <d v="1899-12-30T00:00:00"/>
    <d v="1899-12-30T00:26:55"/>
    <n v="4"/>
    <n v="-1.1574074074099938E-3"/>
    <n v="26.916666666667222"/>
    <x v="2"/>
    <x v="1"/>
  </r>
  <r>
    <x v="7"/>
    <s v="2025008871"/>
    <x v="0"/>
    <x v="1079"/>
    <s v="E7926JMH"/>
    <d v="2025-03-05T00:00:00"/>
    <x v="2"/>
    <s v="3264"/>
    <x v="36"/>
    <s v="PA"/>
    <x v="1"/>
    <x v="0"/>
    <d v="2025-03-05T00:00:00"/>
    <d v="1899-12-30T08:24:56"/>
    <d v="2025-03-05T00:00:00"/>
    <d v="1899-12-30T08:23:16"/>
    <d v="2025-03-05T00:00:00"/>
    <d v="1899-12-30T08:51:14"/>
    <x v="0"/>
    <x v="0"/>
    <s v="7022044396"/>
    <s v="FBO"/>
    <d v="1899-12-30T00:29:38"/>
    <x v="249"/>
    <d v="1899-12-30T00:01:40"/>
    <s v="Granel"/>
    <s v="E001"/>
    <x v="2"/>
    <d v="1899-12-30T00:26:18"/>
    <d v="1899-12-30T00:27:58"/>
    <x v="3"/>
    <x v="8"/>
    <x v="2"/>
    <x v="2"/>
    <n v="0"/>
    <n v="0"/>
    <x v="0"/>
    <x v="2"/>
    <x v="2"/>
    <n v="0"/>
    <x v="5"/>
    <x v="1"/>
    <d v="1899-12-30T00:01:40"/>
    <d v="1899-12-30T00:01:40"/>
    <x v="0"/>
    <m/>
    <m/>
    <d v="1899-12-30T00:00:00"/>
    <d v="1899-12-30T00:26:18"/>
    <n v="4"/>
    <n v="-1.1574074074099938E-3"/>
    <n v="26.300000000001631"/>
    <x v="2"/>
    <x v="1"/>
  </r>
  <r>
    <x v="7"/>
    <s v="2025008874"/>
    <x v="0"/>
    <x v="1018"/>
    <s v="E7812KXB"/>
    <d v="2025-03-05T00:00:00"/>
    <x v="2"/>
    <s v="3260"/>
    <x v="41"/>
    <s v="PA"/>
    <x v="20"/>
    <x v="0"/>
    <d v="2025-03-05T00:00:00"/>
    <d v="1899-12-30T08:38:58"/>
    <d v="2025-03-05T00:00:00"/>
    <d v="1899-12-30T08:37:19"/>
    <d v="2025-03-05T00:00:00"/>
    <d v="1899-12-30T09:03:38"/>
    <x v="0"/>
    <x v="0"/>
    <s v="7022044397"/>
    <s v="EXW"/>
    <d v="1899-12-30T00:27:58"/>
    <x v="1344"/>
    <d v="1899-12-30T00:01:39"/>
    <s v="Granel"/>
    <s v="E001"/>
    <x v="1"/>
    <d v="1899-12-30T00:24:40"/>
    <d v="1899-12-30T00:26:19"/>
    <x v="3"/>
    <x v="8"/>
    <x v="2"/>
    <x v="2"/>
    <n v="0"/>
    <n v="0"/>
    <x v="0"/>
    <x v="2"/>
    <x v="2"/>
    <n v="0"/>
    <x v="5"/>
    <x v="1"/>
    <d v="1899-12-30T00:01:39"/>
    <d v="1899-12-30T00:01:39"/>
    <x v="0"/>
    <m/>
    <m/>
    <d v="1899-12-30T00:00:00"/>
    <d v="1899-12-30T00:24:40"/>
    <n v="4"/>
    <n v="-1.1458333333299597E-3"/>
    <n v="24.666666666667272"/>
    <x v="3"/>
    <x v="1"/>
  </r>
  <r>
    <x v="7"/>
    <s v="2025008880"/>
    <x v="0"/>
    <x v="1223"/>
    <s v="E6766MJV"/>
    <d v="2025-03-05T00:00:00"/>
    <x v="2"/>
    <s v="3283"/>
    <x v="37"/>
    <s v="PA"/>
    <x v="2"/>
    <x v="0"/>
    <d v="2025-03-05T00:00:00"/>
    <d v="1899-12-30T08:45:15"/>
    <d v="2025-03-05T00:00:00"/>
    <d v="1899-12-30T08:43:35"/>
    <d v="2025-03-05T00:00:00"/>
    <d v="1899-12-30T09:07:02"/>
    <x v="0"/>
    <x v="0"/>
    <s v="7022044398"/>
    <s v="EXW"/>
    <d v="1899-12-30T00:25:07"/>
    <x v="512"/>
    <d v="1899-12-30T00:01:40"/>
    <s v="Ensacado"/>
    <s v="E002"/>
    <x v="1"/>
    <d v="1899-12-30T00:21:47"/>
    <d v="1899-12-30T00:23:27"/>
    <x v="3"/>
    <x v="8"/>
    <x v="2"/>
    <x v="1"/>
    <n v="0"/>
    <n v="0"/>
    <x v="0"/>
    <x v="1"/>
    <x v="2"/>
    <n v="0"/>
    <x v="5"/>
    <x v="1"/>
    <d v="1899-12-30T00:01:40"/>
    <d v="1899-12-30T00:01:40"/>
    <x v="0"/>
    <m/>
    <m/>
    <d v="1899-12-30T00:00:00"/>
    <d v="1899-12-30T00:21:47"/>
    <n v="4"/>
    <n v="-1.1574074074000018E-3"/>
    <n v="21.783333333340789"/>
    <x v="3"/>
    <x v="1"/>
  </r>
  <r>
    <x v="7"/>
    <s v="2025008883"/>
    <x v="0"/>
    <x v="1025"/>
    <s v="E7844JTT"/>
    <d v="2025-03-05T00:00:00"/>
    <x v="2"/>
    <s v="3269"/>
    <x v="35"/>
    <s v="PA"/>
    <x v="6"/>
    <x v="0"/>
    <d v="2025-03-05T00:00:00"/>
    <d v="1899-12-30T09:00:00"/>
    <d v="2025-03-05T00:00:00"/>
    <d v="1899-12-30T08:58:20"/>
    <d v="2025-03-05T00:00:00"/>
    <d v="1899-12-30T09:31:41"/>
    <x v="0"/>
    <x v="0"/>
    <s v="7022044399"/>
    <s v="FBO"/>
    <d v="1899-12-30T00:35:01"/>
    <x v="1988"/>
    <d v="1899-12-30T00:01:40"/>
    <s v="Granel"/>
    <s v="E001"/>
    <x v="2"/>
    <d v="1899-12-30T00:31:41"/>
    <d v="1899-12-30T00:33:21"/>
    <x v="4"/>
    <x v="8"/>
    <x v="2"/>
    <x v="2"/>
    <n v="0"/>
    <n v="0"/>
    <x v="0"/>
    <x v="2"/>
    <x v="2"/>
    <n v="0"/>
    <x v="5"/>
    <x v="1"/>
    <d v="1899-12-30T00:01:40"/>
    <d v="1899-12-30T00:01:40"/>
    <x v="0"/>
    <m/>
    <m/>
    <d v="1899-12-30T00:00:00"/>
    <d v="1899-12-30T00:31:41"/>
    <n v="4"/>
    <n v="-1.1574074074099938E-3"/>
    <n v="31.683333333326427"/>
    <x v="3"/>
    <x v="1"/>
  </r>
  <r>
    <x v="7"/>
    <s v="2025008882"/>
    <x v="0"/>
    <x v="1020"/>
    <s v="E6688FFY"/>
    <d v="2025-03-05T00:00:00"/>
    <x v="2"/>
    <s v="3282"/>
    <x v="42"/>
    <s v="PA"/>
    <x v="2"/>
    <x v="0"/>
    <d v="2025-03-05T00:00:00"/>
    <d v="1899-12-30T08:55:00"/>
    <d v="2025-03-05T00:00:00"/>
    <d v="1899-12-30T08:53:20"/>
    <d v="2025-03-05T00:00:00"/>
    <d v="1899-12-30T09:37:19"/>
    <x v="0"/>
    <x v="0"/>
    <s v="7022044400"/>
    <s v="FBO"/>
    <d v="1899-12-30T00:45:39"/>
    <x v="1262"/>
    <d v="1899-12-30T00:01:40"/>
    <s v="Ensacado"/>
    <s v="E002"/>
    <x v="2"/>
    <d v="1899-12-30T00:42:19"/>
    <d v="1899-12-30T00:43:59"/>
    <x v="3"/>
    <x v="8"/>
    <x v="2"/>
    <x v="1"/>
    <n v="0"/>
    <n v="0"/>
    <x v="0"/>
    <x v="1"/>
    <x v="2"/>
    <n v="0"/>
    <x v="5"/>
    <x v="1"/>
    <d v="1899-12-30T00:01:40"/>
    <d v="1899-12-30T00:01:40"/>
    <x v="0"/>
    <m/>
    <m/>
    <d v="1899-12-30T00:00:00"/>
    <d v="1899-12-30T00:42:19"/>
    <n v="4"/>
    <n v="-1.1574074074099938E-3"/>
    <n v="42.316666666660758"/>
    <x v="3"/>
    <x v="1"/>
  </r>
  <r>
    <x v="7"/>
    <s v="2025008887"/>
    <x v="0"/>
    <x v="1221"/>
    <s v="E8822FFZ"/>
    <d v="2025-03-05T00:00:00"/>
    <x v="2"/>
    <s v="3264"/>
    <x v="36"/>
    <s v="PA"/>
    <x v="1"/>
    <x v="0"/>
    <d v="2025-03-05T00:00:00"/>
    <d v="1899-12-30T09:12:44"/>
    <d v="2025-03-05T00:00:00"/>
    <d v="1899-12-30T09:11:04"/>
    <d v="2025-03-05T00:00:00"/>
    <d v="1899-12-30T09:41:52"/>
    <x v="0"/>
    <x v="0"/>
    <s v="7022044401"/>
    <s v="FBO"/>
    <d v="1899-12-30T00:32:28"/>
    <x v="1057"/>
    <d v="1899-12-30T00:01:40"/>
    <s v="Granel"/>
    <s v="E001"/>
    <x v="2"/>
    <d v="1899-12-30T00:29:08"/>
    <d v="1899-12-30T00:30:48"/>
    <x v="4"/>
    <x v="8"/>
    <x v="2"/>
    <x v="2"/>
    <n v="0"/>
    <n v="0"/>
    <x v="0"/>
    <x v="2"/>
    <x v="2"/>
    <n v="0"/>
    <x v="5"/>
    <x v="1"/>
    <d v="1899-12-30T00:01:40"/>
    <d v="1899-12-30T00:01:40"/>
    <x v="0"/>
    <m/>
    <m/>
    <d v="1899-12-30T00:00:00"/>
    <d v="1899-12-30T00:29:08"/>
    <n v="4"/>
    <n v="-1.1574074074000018E-3"/>
    <n v="29.133333333331144"/>
    <x v="3"/>
    <x v="1"/>
  </r>
  <r>
    <x v="7"/>
    <s v="2025008890"/>
    <x v="0"/>
    <x v="1153"/>
    <s v="E1617MGZ"/>
    <d v="2025-03-05T00:00:00"/>
    <x v="2"/>
    <s v="3264"/>
    <x v="36"/>
    <s v="PA"/>
    <x v="1"/>
    <x v="0"/>
    <d v="2025-03-05T00:00:00"/>
    <d v="1899-12-30T09:19:16"/>
    <d v="2025-03-05T00:00:00"/>
    <d v="1899-12-30T09:17:34"/>
    <d v="2025-03-05T00:00:00"/>
    <d v="1899-12-30T09:47:06"/>
    <x v="0"/>
    <x v="0"/>
    <s v="7022044403"/>
    <s v="FBO"/>
    <d v="1899-12-30T00:31:14"/>
    <x v="323"/>
    <d v="1899-12-30T00:01:42"/>
    <s v="Granel"/>
    <s v="E001"/>
    <x v="2"/>
    <d v="1899-12-30T00:27:50"/>
    <d v="1899-12-30T00:29:32"/>
    <x v="4"/>
    <x v="8"/>
    <x v="2"/>
    <x v="2"/>
    <n v="0"/>
    <n v="0"/>
    <x v="0"/>
    <x v="2"/>
    <x v="2"/>
    <n v="0"/>
    <x v="5"/>
    <x v="1"/>
    <d v="1899-12-30T00:01:42"/>
    <d v="1899-12-30T00:01:42"/>
    <x v="0"/>
    <m/>
    <m/>
    <d v="1899-12-30T00:00:00"/>
    <d v="1899-12-30T00:27:50"/>
    <n v="4"/>
    <n v="-1.1805555555600145E-3"/>
    <n v="27.833333333327985"/>
    <x v="3"/>
    <x v="1"/>
  </r>
  <r>
    <x v="7"/>
    <s v="2025008889"/>
    <x v="0"/>
    <x v="1022"/>
    <s v="E1632JZF"/>
    <d v="2025-03-05T00:00:00"/>
    <x v="2"/>
    <s v="3269"/>
    <x v="35"/>
    <s v="PA"/>
    <x v="6"/>
    <x v="0"/>
    <d v="2025-03-05T00:00:00"/>
    <d v="1899-12-30T09:17:22"/>
    <d v="2025-03-05T00:00:00"/>
    <d v="1899-12-30T09:15:41"/>
    <d v="2025-03-05T00:00:00"/>
    <d v="1899-12-30T09:49:35"/>
    <x v="0"/>
    <x v="0"/>
    <s v="7022044404"/>
    <s v="FBO"/>
    <d v="1899-12-30T00:35:35"/>
    <x v="221"/>
    <d v="1899-12-30T00:01:41"/>
    <s v="Granel"/>
    <s v="E001"/>
    <x v="2"/>
    <d v="1899-12-30T00:32:13"/>
    <d v="1899-12-30T00:33:54"/>
    <x v="4"/>
    <x v="8"/>
    <x v="2"/>
    <x v="2"/>
    <n v="0"/>
    <n v="0"/>
    <x v="0"/>
    <x v="2"/>
    <x v="2"/>
    <n v="0"/>
    <x v="5"/>
    <x v="1"/>
    <d v="1899-12-30T00:01:41"/>
    <d v="1899-12-30T00:01:41"/>
    <x v="0"/>
    <m/>
    <m/>
    <d v="1899-12-30T00:00:00"/>
    <d v="1899-12-30T00:32:13"/>
    <n v="4"/>
    <n v="-1.1689814814899724E-3"/>
    <n v="32.216666666659258"/>
    <x v="3"/>
    <x v="1"/>
  </r>
  <r>
    <x v="7"/>
    <s v="2025008891"/>
    <x v="0"/>
    <x v="1015"/>
    <s v="E9043KYN"/>
    <d v="2025-03-05T00:00:00"/>
    <x v="2"/>
    <s v="3264"/>
    <x v="36"/>
    <s v="PA"/>
    <x v="1"/>
    <x v="0"/>
    <d v="2025-03-05T00:00:00"/>
    <d v="1899-12-30T09:23:16"/>
    <d v="2025-03-05T00:00:00"/>
    <d v="1899-12-30T09:21:36"/>
    <d v="2025-03-05T00:00:00"/>
    <d v="1899-12-30T09:57:01"/>
    <x v="0"/>
    <x v="0"/>
    <s v="7022044406"/>
    <s v="EXW"/>
    <d v="1899-12-30T00:37:05"/>
    <x v="964"/>
    <d v="1899-12-30T00:01:40"/>
    <s v="Granel"/>
    <s v="E001"/>
    <x v="1"/>
    <d v="1899-12-30T00:33:45"/>
    <d v="1899-12-30T00:35:25"/>
    <x v="4"/>
    <x v="8"/>
    <x v="2"/>
    <x v="2"/>
    <n v="0"/>
    <n v="0"/>
    <x v="0"/>
    <x v="2"/>
    <x v="2"/>
    <n v="0"/>
    <x v="5"/>
    <x v="1"/>
    <d v="1899-12-30T00:01:40"/>
    <d v="1899-12-30T00:01:40"/>
    <x v="0"/>
    <m/>
    <m/>
    <d v="1899-12-30T00:00:00"/>
    <d v="1899-12-30T00:33:45"/>
    <n v="4"/>
    <n v="-1.1574074074099938E-3"/>
    <n v="33.75"/>
    <x v="3"/>
    <x v="1"/>
  </r>
  <r>
    <x v="7"/>
    <s v="2025008892"/>
    <x v="0"/>
    <x v="1031"/>
    <s v="E9461JBD"/>
    <d v="2025-03-05T00:00:00"/>
    <x v="2"/>
    <s v="3264"/>
    <x v="36"/>
    <s v="PA"/>
    <x v="1"/>
    <x v="0"/>
    <d v="2025-03-05T00:00:00"/>
    <d v="1899-12-30T09:26:02"/>
    <d v="2025-03-05T00:00:00"/>
    <d v="1899-12-30T09:24:21"/>
    <d v="2025-03-05T00:00:00"/>
    <d v="1899-12-30T10:16:35"/>
    <x v="0"/>
    <x v="0"/>
    <s v="7022044408"/>
    <s v="EXW"/>
    <d v="1899-12-30T00:53:55"/>
    <x v="658"/>
    <d v="1899-12-30T00:01:41"/>
    <s v="Granel"/>
    <s v="E001"/>
    <x v="1"/>
    <d v="1899-12-30T00:50:33"/>
    <d v="1899-12-30T00:52:14"/>
    <x v="4"/>
    <x v="8"/>
    <x v="2"/>
    <x v="2"/>
    <n v="0"/>
    <n v="0"/>
    <x v="0"/>
    <x v="2"/>
    <x v="2"/>
    <n v="0"/>
    <x v="5"/>
    <x v="0"/>
    <d v="1899-12-30T00:01:41"/>
    <d v="1899-12-30T00:01:41"/>
    <x v="0"/>
    <m/>
    <m/>
    <d v="1899-12-30T00:00:00"/>
    <d v="1899-12-30T00:50:33"/>
    <n v="4"/>
    <n v="-1.1689814814800359E-3"/>
    <n v="50.550000000004779"/>
    <x v="4"/>
    <x v="0"/>
  </r>
  <r>
    <x v="7"/>
    <s v="2025008893"/>
    <x v="0"/>
    <x v="1222"/>
    <s v="E0721JRZ"/>
    <d v="2025-03-05T00:00:00"/>
    <x v="2"/>
    <s v="3264"/>
    <x v="36"/>
    <s v="PA"/>
    <x v="1"/>
    <x v="0"/>
    <d v="2025-03-05T00:00:00"/>
    <d v="1899-12-30T09:28:18"/>
    <d v="2025-03-05T00:00:00"/>
    <d v="1899-12-30T09:26:38"/>
    <d v="2025-03-05T00:00:00"/>
    <d v="1899-12-30T10:26:17"/>
    <x v="0"/>
    <x v="0"/>
    <s v="7022044409"/>
    <s v="FBO"/>
    <d v="1899-12-30T01:01:19"/>
    <x v="2990"/>
    <d v="1899-12-30T00:01:40"/>
    <s v="Granel"/>
    <s v="E001"/>
    <x v="2"/>
    <d v="1899-12-30T00:57:59"/>
    <d v="1899-12-30T00:59:39"/>
    <x v="4"/>
    <x v="8"/>
    <x v="2"/>
    <x v="2"/>
    <n v="0"/>
    <n v="0"/>
    <x v="0"/>
    <x v="2"/>
    <x v="2"/>
    <n v="0"/>
    <x v="5"/>
    <x v="0"/>
    <d v="1899-12-30T00:01:40"/>
    <d v="1899-12-30T00:01:40"/>
    <x v="0"/>
    <m/>
    <m/>
    <d v="1899-12-30T00:00:00"/>
    <d v="1899-12-30T00:57:59"/>
    <n v="4"/>
    <n v="-1.1574074074099938E-3"/>
    <n v="57.983333333327977"/>
    <x v="4"/>
    <x v="0"/>
  </r>
  <r>
    <x v="7"/>
    <s v="2025008906"/>
    <x v="0"/>
    <x v="1199"/>
    <s v="E5326MYM"/>
    <d v="2025-03-05T00:00:00"/>
    <x v="2"/>
    <s v="3269"/>
    <x v="35"/>
    <s v="PA"/>
    <x v="6"/>
    <x v="0"/>
    <d v="2025-03-05T00:00:00"/>
    <d v="1899-12-30T09:51:22"/>
    <d v="2025-03-05T00:00:00"/>
    <d v="1899-12-30T09:49:42"/>
    <d v="2025-03-05T00:00:00"/>
    <d v="1899-12-30T10:28:04"/>
    <x v="0"/>
    <x v="0"/>
    <s v="7022044410"/>
    <s v="FBO"/>
    <d v="1899-12-30T00:40:02"/>
    <x v="526"/>
    <d v="1899-12-30T00:01:40"/>
    <s v="Granel"/>
    <s v="E001"/>
    <x v="2"/>
    <d v="1899-12-30T00:36:42"/>
    <d v="1899-12-30T00:38:22"/>
    <x v="4"/>
    <x v="8"/>
    <x v="2"/>
    <x v="2"/>
    <n v="0"/>
    <n v="0"/>
    <x v="0"/>
    <x v="2"/>
    <x v="2"/>
    <n v="0"/>
    <x v="5"/>
    <x v="1"/>
    <d v="1899-12-30T00:01:40"/>
    <d v="1899-12-30T00:01:40"/>
    <x v="0"/>
    <m/>
    <m/>
    <d v="1899-12-30T00:00:00"/>
    <d v="1899-12-30T00:36:42"/>
    <n v="4"/>
    <n v="-1.1574074074099938E-3"/>
    <n v="36.699999999998383"/>
    <x v="4"/>
    <x v="1"/>
  </r>
  <r>
    <x v="7"/>
    <s v="2025008905"/>
    <x v="0"/>
    <x v="1039"/>
    <s v="E5730JVY"/>
    <d v="2025-03-05T00:00:00"/>
    <x v="2"/>
    <s v="3262"/>
    <x v="40"/>
    <s v="PA"/>
    <x v="0"/>
    <x v="0"/>
    <d v="2025-03-05T00:00:00"/>
    <d v="1899-12-30T09:45:35"/>
    <d v="2025-03-05T00:00:00"/>
    <d v="1899-12-30T09:43:57"/>
    <d v="2025-03-05T00:00:00"/>
    <d v="1899-12-30T10:28:57"/>
    <x v="0"/>
    <x v="0"/>
    <s v="7022044411"/>
    <s v="FBO"/>
    <d v="1899-12-30T00:46:38"/>
    <x v="1773"/>
    <d v="1899-12-30T00:01:38"/>
    <s v="Granel"/>
    <s v="E001"/>
    <x v="2"/>
    <d v="1899-12-30T00:43:22"/>
    <d v="1899-12-30T00:45:00"/>
    <x v="4"/>
    <x v="8"/>
    <x v="2"/>
    <x v="2"/>
    <n v="0"/>
    <n v="0"/>
    <x v="0"/>
    <x v="2"/>
    <x v="2"/>
    <n v="0"/>
    <x v="5"/>
    <x v="1"/>
    <d v="1899-12-30T00:01:38"/>
    <d v="1899-12-30T00:01:38"/>
    <x v="0"/>
    <m/>
    <m/>
    <d v="1899-12-30T00:00:00"/>
    <d v="1899-12-30T00:43:22"/>
    <n v="4"/>
    <n v="-1.1342592592599732E-3"/>
    <n v="43.366666666665637"/>
    <x v="4"/>
    <x v="1"/>
  </r>
  <r>
    <x v="7"/>
    <s v="2025008910"/>
    <x v="0"/>
    <x v="1047"/>
    <s v="E4598JCD"/>
    <d v="2025-03-05T00:00:00"/>
    <x v="2"/>
    <s v="3269"/>
    <x v="35"/>
    <s v="PA"/>
    <x v="6"/>
    <x v="0"/>
    <d v="2025-03-05T00:00:00"/>
    <d v="1899-12-30T09:53:31"/>
    <d v="2025-03-05T00:00:00"/>
    <d v="1899-12-30T09:51:52"/>
    <d v="2025-03-05T00:00:00"/>
    <d v="1899-12-30T10:32:52"/>
    <x v="0"/>
    <x v="0"/>
    <s v="7022044412"/>
    <s v="FBO"/>
    <d v="1899-12-30T00:42:39"/>
    <x v="356"/>
    <d v="1899-12-30T00:01:39"/>
    <s v="Granel"/>
    <s v="E001"/>
    <x v="2"/>
    <d v="1899-12-30T00:39:21"/>
    <d v="1899-12-30T00:41:00"/>
    <x v="4"/>
    <x v="8"/>
    <x v="2"/>
    <x v="2"/>
    <n v="0"/>
    <n v="0"/>
    <x v="0"/>
    <x v="2"/>
    <x v="2"/>
    <n v="0"/>
    <x v="5"/>
    <x v="1"/>
    <d v="1899-12-30T00:01:39"/>
    <d v="1899-12-30T00:01:39"/>
    <x v="0"/>
    <m/>
    <m/>
    <d v="1899-12-30T00:00:00"/>
    <d v="1899-12-30T00:39:21"/>
    <n v="4"/>
    <n v="-1.1458333333300152E-3"/>
    <n v="39.350000000001593"/>
    <x v="4"/>
    <x v="1"/>
  </r>
  <r>
    <x v="7"/>
    <s v="2025008913"/>
    <x v="0"/>
    <x v="1003"/>
    <s v="E0247JRH"/>
    <d v="2025-03-05T00:00:00"/>
    <x v="2"/>
    <s v="3264"/>
    <x v="36"/>
    <s v="PA"/>
    <x v="1"/>
    <x v="0"/>
    <d v="2025-03-05T00:00:00"/>
    <d v="1899-12-30T10:10:07"/>
    <d v="2025-03-05T00:00:00"/>
    <d v="1899-12-30T10:08:27"/>
    <d v="2025-03-05T00:00:00"/>
    <d v="1899-12-30T10:40:38"/>
    <x v="0"/>
    <x v="0"/>
    <s v="7022044413"/>
    <s v="EXW"/>
    <d v="1899-12-30T00:33:51"/>
    <x v="1023"/>
    <d v="1899-12-30T00:01:40"/>
    <s v="Granel"/>
    <s v="E001"/>
    <x v="1"/>
    <d v="1899-12-30T00:30:31"/>
    <d v="1899-12-30T00:32:11"/>
    <x v="5"/>
    <x v="8"/>
    <x v="2"/>
    <x v="2"/>
    <n v="0"/>
    <n v="0"/>
    <x v="0"/>
    <x v="2"/>
    <x v="2"/>
    <n v="0"/>
    <x v="5"/>
    <x v="1"/>
    <d v="1899-12-30T00:01:40"/>
    <d v="1899-12-30T00:01:40"/>
    <x v="0"/>
    <m/>
    <m/>
    <d v="1899-12-30T00:00:00"/>
    <d v="1899-12-30T00:30:31"/>
    <n v="4"/>
    <n v="-1.1574074074099938E-3"/>
    <n v="30.516666666667227"/>
    <x v="4"/>
    <x v="1"/>
  </r>
  <r>
    <x v="7"/>
    <s v="2025008915"/>
    <x v="0"/>
    <x v="1059"/>
    <s v="E5477KKG"/>
    <d v="2025-03-05T00:00:00"/>
    <x v="2"/>
    <s v="3269"/>
    <x v="35"/>
    <s v="PA"/>
    <x v="6"/>
    <x v="0"/>
    <d v="2025-03-05T00:00:00"/>
    <d v="1899-12-30T10:12:34"/>
    <d v="2025-03-05T00:00:00"/>
    <d v="1899-12-30T10:10:54"/>
    <d v="2025-03-05T00:00:00"/>
    <d v="1899-12-30T10:44:33"/>
    <x v="0"/>
    <x v="0"/>
    <s v="7022044414"/>
    <s v="FBO"/>
    <d v="1899-12-30T00:35:19"/>
    <x v="971"/>
    <d v="1899-12-30T00:01:40"/>
    <s v="Granel"/>
    <s v="E001"/>
    <x v="2"/>
    <d v="1899-12-30T00:31:59"/>
    <d v="1899-12-30T00:33:39"/>
    <x v="5"/>
    <x v="8"/>
    <x v="2"/>
    <x v="2"/>
    <n v="0"/>
    <n v="0"/>
    <x v="0"/>
    <x v="2"/>
    <x v="2"/>
    <n v="0"/>
    <x v="5"/>
    <x v="1"/>
    <d v="1899-12-30T00:01:40"/>
    <d v="1899-12-30T00:01:40"/>
    <x v="0"/>
    <m/>
    <m/>
    <d v="1899-12-30T00:00:00"/>
    <d v="1899-12-30T00:31:59"/>
    <n v="4"/>
    <n v="-1.1574074074099938E-3"/>
    <n v="31.983333333336066"/>
    <x v="4"/>
    <x v="1"/>
  </r>
  <r>
    <x v="7"/>
    <s v="2025008912"/>
    <x v="0"/>
    <x v="1016"/>
    <s v="E8976JGF"/>
    <d v="2025-03-05T00:00:00"/>
    <x v="2"/>
    <s v="3264"/>
    <x v="36"/>
    <s v="PA"/>
    <x v="1"/>
    <x v="0"/>
    <d v="2025-03-05T00:00:00"/>
    <d v="1899-12-30T10:05:27"/>
    <d v="2025-03-05T00:00:00"/>
    <d v="1899-12-30T10:03:46"/>
    <d v="2025-03-05T00:00:00"/>
    <d v="1899-12-30T10:46:46"/>
    <x v="0"/>
    <x v="0"/>
    <s v="7022044415"/>
    <s v="EXW"/>
    <d v="1899-12-30T00:44:41"/>
    <x v="1627"/>
    <d v="1899-12-30T00:01:41"/>
    <s v="Granel"/>
    <s v="E001"/>
    <x v="1"/>
    <d v="1899-12-30T00:41:19"/>
    <d v="1899-12-30T00:43:00"/>
    <x v="5"/>
    <x v="8"/>
    <x v="2"/>
    <x v="2"/>
    <n v="0"/>
    <n v="0"/>
    <x v="0"/>
    <x v="2"/>
    <x v="2"/>
    <n v="0"/>
    <x v="5"/>
    <x v="1"/>
    <d v="1899-12-30T00:01:41"/>
    <d v="1899-12-30T00:01:41"/>
    <x v="0"/>
    <m/>
    <m/>
    <d v="1899-12-30T00:00:00"/>
    <d v="1899-12-30T00:41:19"/>
    <n v="4"/>
    <n v="-1.1689814814799804E-3"/>
    <n v="41.316666666667238"/>
    <x v="4"/>
    <x v="1"/>
  </r>
  <r>
    <x v="7"/>
    <s v="2025008914"/>
    <x v="0"/>
    <x v="1035"/>
    <s v="E2345KGX"/>
    <d v="2025-03-05T00:00:00"/>
    <x v="2"/>
    <s v="3264"/>
    <x v="36"/>
    <s v="PA"/>
    <x v="1"/>
    <x v="0"/>
    <d v="2025-03-05T00:00:00"/>
    <d v="1899-12-30T10:10:49"/>
    <d v="2025-03-05T00:00:00"/>
    <d v="1899-12-30T10:09:10"/>
    <d v="2025-03-05T00:00:00"/>
    <d v="1899-12-30T10:55:35"/>
    <x v="0"/>
    <x v="0"/>
    <s v="7022044416"/>
    <s v="FBO"/>
    <d v="1899-12-30T00:48:04"/>
    <x v="2991"/>
    <d v="1899-12-30T00:01:39"/>
    <s v="Granel"/>
    <s v="E001"/>
    <x v="2"/>
    <d v="1899-12-30T00:44:46"/>
    <d v="1899-12-30T00:46:25"/>
    <x v="5"/>
    <x v="8"/>
    <x v="2"/>
    <x v="2"/>
    <n v="0"/>
    <n v="0"/>
    <x v="0"/>
    <x v="2"/>
    <x v="2"/>
    <n v="0"/>
    <x v="5"/>
    <x v="1"/>
    <d v="1899-12-30T00:01:39"/>
    <d v="1899-12-30T00:01:39"/>
    <x v="0"/>
    <m/>
    <m/>
    <d v="1899-12-30T00:00:00"/>
    <d v="1899-12-30T00:44:46"/>
    <n v="4"/>
    <n v="-1.1458333333300152E-3"/>
    <n v="44.766666666662417"/>
    <x v="4"/>
    <x v="1"/>
  </r>
  <r>
    <x v="7"/>
    <s v="2025008919"/>
    <x v="0"/>
    <x v="1013"/>
    <s v="E3888GZR"/>
    <d v="2025-03-05T00:00:00"/>
    <x v="2"/>
    <s v="3269"/>
    <x v="35"/>
    <s v="PA"/>
    <x v="6"/>
    <x v="0"/>
    <d v="2025-03-05T00:00:00"/>
    <d v="1899-12-30T10:35:05"/>
    <d v="2025-03-05T00:00:00"/>
    <d v="1899-12-30T10:33:25"/>
    <d v="2025-03-05T00:00:00"/>
    <d v="1899-12-30T10:56:35"/>
    <x v="0"/>
    <x v="0"/>
    <s v="7022044417"/>
    <s v="EXW"/>
    <d v="1899-12-30T00:24:50"/>
    <x v="2273"/>
    <d v="1899-12-30T00:01:40"/>
    <s v="Granel"/>
    <s v="E001"/>
    <x v="1"/>
    <d v="1899-12-30T00:21:30"/>
    <d v="1899-12-30T00:23:10"/>
    <x v="5"/>
    <x v="8"/>
    <x v="2"/>
    <x v="2"/>
    <n v="0"/>
    <n v="0"/>
    <x v="0"/>
    <x v="2"/>
    <x v="2"/>
    <n v="0"/>
    <x v="5"/>
    <x v="1"/>
    <d v="1899-12-30T00:01:40"/>
    <d v="1899-12-30T00:01:40"/>
    <x v="0"/>
    <m/>
    <m/>
    <d v="1899-12-30T00:00:00"/>
    <d v="1899-12-30T00:21:30"/>
    <n v="4"/>
    <n v="-1.1574074074000018E-3"/>
    <n v="21.500000000006398"/>
    <x v="4"/>
    <x v="1"/>
  </r>
  <r>
    <x v="7"/>
    <s v="2025008917"/>
    <x v="0"/>
    <x v="1055"/>
    <s v="E5813KFK"/>
    <d v="2025-03-05T00:00:00"/>
    <x v="2"/>
    <s v="3268"/>
    <x v="25"/>
    <s v="PA"/>
    <x v="6"/>
    <x v="0"/>
    <d v="2025-03-05T00:00:00"/>
    <d v="1899-12-30T10:28:46"/>
    <d v="2025-03-05T00:00:00"/>
    <d v="1899-12-30T10:27:07"/>
    <d v="2025-03-05T00:00:00"/>
    <d v="1899-12-30T10:57:29"/>
    <x v="0"/>
    <x v="0"/>
    <s v="7022044418"/>
    <s v="FBO"/>
    <d v="1899-12-30T00:32:01"/>
    <x v="1144"/>
    <d v="1899-12-30T00:01:39"/>
    <s v="Granel"/>
    <s v="E001"/>
    <x v="2"/>
    <d v="1899-12-30T00:28:43"/>
    <d v="1899-12-30T00:30:22"/>
    <x v="5"/>
    <x v="8"/>
    <x v="2"/>
    <x v="2"/>
    <n v="0"/>
    <n v="0"/>
    <x v="0"/>
    <x v="2"/>
    <x v="2"/>
    <n v="0"/>
    <x v="5"/>
    <x v="1"/>
    <d v="1899-12-30T00:01:39"/>
    <d v="1899-12-30T00:01:39"/>
    <x v="0"/>
    <m/>
    <m/>
    <d v="1899-12-30T00:00:00"/>
    <d v="1899-12-30T00:28:43"/>
    <n v="4"/>
    <n v="-1.1458333333300152E-3"/>
    <n v="28.716666666667184"/>
    <x v="4"/>
    <x v="1"/>
  </r>
  <r>
    <x v="7"/>
    <s v="2025008918"/>
    <x v="0"/>
    <x v="1184"/>
    <s v="E0851KHC"/>
    <d v="2025-03-05T00:00:00"/>
    <x v="2"/>
    <s v="3283"/>
    <x v="37"/>
    <s v="PA"/>
    <x v="2"/>
    <x v="0"/>
    <d v="2025-03-05T00:00:00"/>
    <d v="1899-12-30T10:29:21"/>
    <d v="2025-03-05T00:00:00"/>
    <d v="1899-12-30T10:27:42"/>
    <d v="2025-03-05T00:00:00"/>
    <d v="1899-12-30T11:00:32"/>
    <x v="0"/>
    <x v="0"/>
    <s v="7022044419"/>
    <s v="EXW"/>
    <d v="1899-12-30T00:34:29"/>
    <x v="1071"/>
    <d v="1899-12-30T00:01:39"/>
    <s v="Ensacado"/>
    <s v="E002"/>
    <x v="1"/>
    <d v="1899-12-30T00:31:11"/>
    <d v="1899-12-30T00:32:50"/>
    <x v="5"/>
    <x v="8"/>
    <x v="2"/>
    <x v="1"/>
    <n v="0"/>
    <n v="0"/>
    <x v="0"/>
    <x v="1"/>
    <x v="2"/>
    <n v="0"/>
    <x v="5"/>
    <x v="1"/>
    <d v="1899-12-30T00:01:39"/>
    <d v="1899-12-30T00:01:39"/>
    <x v="0"/>
    <m/>
    <m/>
    <d v="1899-12-30T00:00:00"/>
    <d v="1899-12-30T00:31:11"/>
    <n v="4"/>
    <n v="-1.1458333333299597E-3"/>
    <n v="31.183333333329628"/>
    <x v="5"/>
    <x v="1"/>
  </r>
  <r>
    <x v="7"/>
    <s v="2025008920"/>
    <x v="0"/>
    <x v="1224"/>
    <s v="E5086KXC"/>
    <d v="2025-03-05T00:00:00"/>
    <x v="2"/>
    <s v="3264"/>
    <x v="36"/>
    <s v="PA"/>
    <x v="1"/>
    <x v="0"/>
    <d v="2025-03-05T00:00:00"/>
    <d v="1899-12-30T10:47:15"/>
    <d v="2025-03-05T00:00:00"/>
    <d v="1899-12-30T10:45:35"/>
    <d v="2025-03-05T00:00:00"/>
    <d v="1899-12-30T11:12:34"/>
    <x v="0"/>
    <x v="0"/>
    <s v="7022044421"/>
    <s v="EXW"/>
    <d v="1899-12-30T00:28:39"/>
    <x v="1959"/>
    <d v="1899-12-30T00:01:40"/>
    <s v="Granel"/>
    <s v="E001"/>
    <x v="1"/>
    <d v="1899-12-30T00:25:19"/>
    <d v="1899-12-30T00:26:59"/>
    <x v="5"/>
    <x v="8"/>
    <x v="2"/>
    <x v="2"/>
    <n v="0"/>
    <n v="0"/>
    <x v="0"/>
    <x v="2"/>
    <x v="2"/>
    <n v="0"/>
    <x v="5"/>
    <x v="1"/>
    <d v="1899-12-30T00:01:40"/>
    <d v="1899-12-30T00:01:40"/>
    <x v="0"/>
    <m/>
    <m/>
    <d v="1899-12-30T00:00:00"/>
    <d v="1899-12-30T00:25:19"/>
    <n v="4"/>
    <n v="-1.1574074074099938E-3"/>
    <n v="25.316666666668812"/>
    <x v="5"/>
    <x v="1"/>
  </r>
  <r>
    <x v="7"/>
    <s v="2025008922"/>
    <x v="0"/>
    <x v="1014"/>
    <s v="E8998KYN"/>
    <d v="2025-03-05T00:00:00"/>
    <x v="2"/>
    <s v="3264"/>
    <x v="36"/>
    <s v="PA"/>
    <x v="1"/>
    <x v="0"/>
    <d v="2025-03-05T00:00:00"/>
    <d v="1899-12-30T10:56:17"/>
    <d v="2025-03-05T00:00:00"/>
    <d v="1899-12-30T10:54:37"/>
    <d v="2025-03-05T00:00:00"/>
    <d v="1899-12-30T11:20:03"/>
    <x v="0"/>
    <x v="0"/>
    <s v="7022044422"/>
    <s v="EXW"/>
    <d v="1899-12-30T00:27:06"/>
    <x v="458"/>
    <d v="1899-12-30T00:01:40"/>
    <s v="Granel"/>
    <s v="E001"/>
    <x v="1"/>
    <d v="1899-12-30T00:23:46"/>
    <d v="1899-12-30T00:25:26"/>
    <x v="5"/>
    <x v="8"/>
    <x v="2"/>
    <x v="2"/>
    <n v="0"/>
    <n v="0"/>
    <x v="0"/>
    <x v="2"/>
    <x v="2"/>
    <n v="0"/>
    <x v="5"/>
    <x v="1"/>
    <d v="1899-12-30T00:01:40"/>
    <d v="1899-12-30T00:01:40"/>
    <x v="0"/>
    <m/>
    <m/>
    <d v="1899-12-30T00:00:00"/>
    <d v="1899-12-30T00:23:46"/>
    <n v="4"/>
    <n v="-1.1574074074000018E-3"/>
    <n v="23.766666666667209"/>
    <x v="5"/>
    <x v="1"/>
  </r>
  <r>
    <x v="7"/>
    <s v="2025008923"/>
    <x v="0"/>
    <x v="1071"/>
    <s v="E2254MLP"/>
    <d v="2025-03-05T00:00:00"/>
    <x v="2"/>
    <s v="3269"/>
    <x v="35"/>
    <s v="PA"/>
    <x v="6"/>
    <x v="0"/>
    <d v="2025-03-05T00:00:00"/>
    <d v="1899-12-30T10:56:26"/>
    <d v="2025-03-05T00:00:00"/>
    <d v="1899-12-30T10:54:45"/>
    <d v="2025-03-05T00:00:00"/>
    <d v="1899-12-30T11:22:08"/>
    <x v="0"/>
    <x v="0"/>
    <s v="7022044423"/>
    <s v="FBO"/>
    <d v="1899-12-30T00:29:04"/>
    <x v="2934"/>
    <d v="1899-12-30T00:01:41"/>
    <s v="Granel"/>
    <s v="E001"/>
    <x v="2"/>
    <d v="1899-12-30T00:25:42"/>
    <d v="1899-12-30T00:27:23"/>
    <x v="5"/>
    <x v="8"/>
    <x v="2"/>
    <x v="2"/>
    <n v="0"/>
    <n v="0"/>
    <x v="0"/>
    <x v="2"/>
    <x v="2"/>
    <n v="0"/>
    <x v="5"/>
    <x v="1"/>
    <d v="1899-12-30T00:01:41"/>
    <d v="1899-12-30T00:01:41"/>
    <x v="0"/>
    <m/>
    <m/>
    <d v="1899-12-30T00:00:00"/>
    <d v="1899-12-30T00:25:42"/>
    <n v="4"/>
    <n v="-1.1689814814799804E-3"/>
    <n v="25.699999999996823"/>
    <x v="5"/>
    <x v="1"/>
  </r>
  <r>
    <x v="7"/>
    <s v="2025008921"/>
    <x v="0"/>
    <x v="1066"/>
    <s v="E6462JZW"/>
    <d v="2025-03-05T00:00:00"/>
    <x v="2"/>
    <s v="3262"/>
    <x v="40"/>
    <s v="PA"/>
    <x v="0"/>
    <x v="0"/>
    <d v="2025-03-05T00:00:00"/>
    <d v="1899-12-30T10:49:38"/>
    <d v="2025-03-05T00:00:00"/>
    <d v="1899-12-30T10:47:57"/>
    <d v="2025-03-05T00:00:00"/>
    <d v="1899-12-30T11:22:51"/>
    <x v="0"/>
    <x v="0"/>
    <s v="7022044424"/>
    <s v="FBO"/>
    <d v="1899-12-30T00:36:35"/>
    <x v="1164"/>
    <d v="1899-12-30T00:01:41"/>
    <s v="Granel"/>
    <s v="E001"/>
    <x v="2"/>
    <d v="1899-12-30T00:33:13"/>
    <d v="1899-12-30T00:34:54"/>
    <x v="5"/>
    <x v="8"/>
    <x v="2"/>
    <x v="2"/>
    <n v="0"/>
    <n v="0"/>
    <x v="0"/>
    <x v="2"/>
    <x v="2"/>
    <n v="0"/>
    <x v="5"/>
    <x v="1"/>
    <d v="1899-12-30T00:01:41"/>
    <d v="1899-12-30T00:01:41"/>
    <x v="0"/>
    <m/>
    <m/>
    <d v="1899-12-30T00:00:00"/>
    <d v="1899-12-30T00:33:13"/>
    <n v="4"/>
    <n v="-1.1689814814799804E-3"/>
    <n v="33.216666666667251"/>
    <x v="5"/>
    <x v="1"/>
  </r>
  <r>
    <x v="7"/>
    <s v="2025008928"/>
    <x v="0"/>
    <x v="1076"/>
    <s v="E0463JRH"/>
    <d v="2025-03-05T00:00:00"/>
    <x v="2"/>
    <s v="3264"/>
    <x v="36"/>
    <s v="PA"/>
    <x v="1"/>
    <x v="0"/>
    <d v="2025-03-05T00:00:00"/>
    <d v="1899-12-30T11:07:56"/>
    <d v="2025-03-05T00:00:00"/>
    <d v="1899-12-30T11:06:17"/>
    <d v="2025-03-05T00:00:00"/>
    <d v="1899-12-30T11:32:56"/>
    <x v="0"/>
    <x v="0"/>
    <s v="7022044425"/>
    <s v="FBO"/>
    <d v="1899-12-30T00:28:18"/>
    <x v="1756"/>
    <d v="1899-12-30T00:01:39"/>
    <s v="Granel"/>
    <s v="E001"/>
    <x v="2"/>
    <d v="1899-12-30T00:25:00"/>
    <d v="1899-12-30T00:26:39"/>
    <x v="9"/>
    <x v="8"/>
    <x v="2"/>
    <x v="2"/>
    <n v="0"/>
    <n v="0"/>
    <x v="0"/>
    <x v="2"/>
    <x v="2"/>
    <n v="0"/>
    <x v="5"/>
    <x v="1"/>
    <d v="1899-12-30T00:01:39"/>
    <d v="1899-12-30T00:01:39"/>
    <x v="0"/>
    <m/>
    <m/>
    <d v="1899-12-30T00:00:00"/>
    <d v="1899-12-30T00:25:00"/>
    <n v="4"/>
    <n v="-1.1458333333299597E-3"/>
    <n v="24.999999999998472"/>
    <x v="5"/>
    <x v="1"/>
  </r>
  <r>
    <x v="7"/>
    <s v="2025008931"/>
    <x v="0"/>
    <x v="1079"/>
    <s v="E7926JMH"/>
    <d v="2025-03-05T00:00:00"/>
    <x v="2"/>
    <s v="3269"/>
    <x v="35"/>
    <s v="PA"/>
    <x v="6"/>
    <x v="0"/>
    <d v="2025-03-05T00:00:00"/>
    <d v="1899-12-30T11:11:26"/>
    <d v="2025-03-05T00:00:00"/>
    <d v="1899-12-30T11:09:45"/>
    <d v="2025-03-05T00:00:00"/>
    <d v="1899-12-30T11:37:46"/>
    <x v="0"/>
    <x v="0"/>
    <s v="7022044426"/>
    <s v="FBO"/>
    <d v="1899-12-30T00:29:42"/>
    <x v="127"/>
    <d v="1899-12-30T00:01:41"/>
    <s v="Granel"/>
    <s v="E001"/>
    <x v="2"/>
    <d v="1899-12-30T00:26:20"/>
    <d v="1899-12-30T00:28:01"/>
    <x v="9"/>
    <x v="8"/>
    <x v="2"/>
    <x v="2"/>
    <n v="0"/>
    <n v="0"/>
    <x v="0"/>
    <x v="2"/>
    <x v="2"/>
    <n v="0"/>
    <x v="5"/>
    <x v="1"/>
    <d v="1899-12-30T00:01:41"/>
    <d v="1899-12-30T00:01:41"/>
    <x v="0"/>
    <m/>
    <m/>
    <d v="1899-12-30T00:00:00"/>
    <d v="1899-12-30T00:26:20"/>
    <n v="4"/>
    <n v="-1.1689814814800359E-3"/>
    <n v="26.333333333337581"/>
    <x v="5"/>
    <x v="1"/>
  </r>
  <r>
    <x v="7"/>
    <s v="2025008927"/>
    <x v="0"/>
    <x v="1094"/>
    <s v="E4741HBW"/>
    <d v="2025-03-05T00:00:00"/>
    <x v="2"/>
    <s v="3269"/>
    <x v="35"/>
    <s v="PA"/>
    <x v="6"/>
    <x v="0"/>
    <d v="2025-03-05T00:00:00"/>
    <d v="1899-12-30T11:04:10"/>
    <d v="2025-03-05T00:00:00"/>
    <d v="1899-12-30T11:02:31"/>
    <d v="2025-03-05T00:00:00"/>
    <d v="1899-12-30T11:39:21"/>
    <x v="0"/>
    <x v="0"/>
    <s v="7022044427"/>
    <s v="FBO"/>
    <d v="1899-12-30T00:38:29"/>
    <x v="2492"/>
    <d v="1899-12-30T00:01:39"/>
    <s v="Granel"/>
    <s v="E001"/>
    <x v="2"/>
    <d v="1899-12-30T00:35:11"/>
    <d v="1899-12-30T00:36:50"/>
    <x v="9"/>
    <x v="8"/>
    <x v="2"/>
    <x v="2"/>
    <n v="0"/>
    <n v="0"/>
    <x v="0"/>
    <x v="2"/>
    <x v="2"/>
    <n v="0"/>
    <x v="5"/>
    <x v="1"/>
    <d v="1899-12-30T00:01:39"/>
    <d v="1899-12-30T00:01:39"/>
    <x v="0"/>
    <m/>
    <m/>
    <d v="1899-12-30T00:00:00"/>
    <d v="1899-12-30T00:35:11"/>
    <n v="4"/>
    <n v="-1.1458333333299597E-3"/>
    <n v="35.183333333332811"/>
    <x v="5"/>
    <x v="1"/>
  </r>
  <r>
    <x v="7"/>
    <s v="2025008930"/>
    <x v="0"/>
    <x v="1023"/>
    <s v="E9297MPF"/>
    <d v="2025-03-05T00:00:00"/>
    <x v="2"/>
    <s v="3260"/>
    <x v="41"/>
    <s v="PA"/>
    <x v="20"/>
    <x v="0"/>
    <d v="2025-03-05T00:00:00"/>
    <d v="1899-12-30T11:11:07"/>
    <d v="2025-03-05T00:00:00"/>
    <d v="1899-12-30T11:09:27"/>
    <d v="2025-03-05T00:00:00"/>
    <d v="1899-12-30T11:42:45"/>
    <x v="0"/>
    <x v="0"/>
    <s v="7022044428"/>
    <s v="EXW"/>
    <d v="1899-12-30T00:34:58"/>
    <x v="1072"/>
    <d v="1899-12-30T00:01:40"/>
    <s v="Granel"/>
    <s v="E001"/>
    <x v="1"/>
    <d v="1899-12-30T00:31:38"/>
    <d v="1899-12-30T00:33:18"/>
    <x v="9"/>
    <x v="8"/>
    <x v="2"/>
    <x v="2"/>
    <n v="0"/>
    <n v="0"/>
    <x v="0"/>
    <x v="2"/>
    <x v="2"/>
    <n v="0"/>
    <x v="5"/>
    <x v="1"/>
    <d v="1899-12-30T00:01:40"/>
    <d v="1899-12-30T00:01:40"/>
    <x v="0"/>
    <m/>
    <m/>
    <d v="1899-12-30T00:00:00"/>
    <d v="1899-12-30T00:31:38"/>
    <n v="4"/>
    <n v="-1.1574074074099938E-3"/>
    <n v="31.633333333329617"/>
    <x v="5"/>
    <x v="1"/>
  </r>
  <r>
    <x v="7"/>
    <s v="2025008925"/>
    <x v="0"/>
    <x v="1181"/>
    <s v="E6333MGV"/>
    <d v="2025-03-05T00:00:00"/>
    <x v="2"/>
    <s v="3283"/>
    <x v="37"/>
    <s v="PA"/>
    <x v="3"/>
    <x v="0"/>
    <d v="2025-03-05T00:00:00"/>
    <d v="1899-12-30T11:02:07"/>
    <d v="2025-03-05T00:00:00"/>
    <d v="1899-12-30T07:34:01"/>
    <d v="2025-03-05T00:00:00"/>
    <d v="1899-12-30T11:43:34"/>
    <x v="234"/>
    <x v="28"/>
    <s v="7022044429"/>
    <s v="EXW"/>
    <d v="1899-12-30T07:37:39"/>
    <x v="2992"/>
    <d v="1899-12-30T03:28:06"/>
    <s v="Ensacado"/>
    <s v="E002"/>
    <x v="1"/>
    <d v="1899-12-30T00:41:27"/>
    <d v="1899-12-30T04:09:33"/>
    <x v="9"/>
    <x v="8"/>
    <x v="2"/>
    <x v="1"/>
    <n v="0"/>
    <n v="0"/>
    <x v="0"/>
    <x v="1"/>
    <x v="2"/>
    <n v="0"/>
    <x v="5"/>
    <x v="1"/>
    <d v="1899-12-30T03:28:06"/>
    <d v="1899-12-30T02:30:06"/>
    <x v="1"/>
    <m/>
    <m/>
    <d v="1899-12-30T00:00:00"/>
    <d v="1899-12-30T00:41:27"/>
    <n v="4"/>
    <n v="-0.14451388888889005"/>
    <n v="41.449999999996727"/>
    <x v="5"/>
    <x v="1"/>
  </r>
  <r>
    <x v="7"/>
    <s v="2025008934"/>
    <x v="0"/>
    <x v="1045"/>
    <s v="E1376KSX"/>
    <d v="2025-03-05T00:00:00"/>
    <x v="2"/>
    <s v="3264"/>
    <x v="36"/>
    <s v="PA"/>
    <x v="1"/>
    <x v="0"/>
    <d v="2025-03-05T00:00:00"/>
    <d v="1899-12-30T11:29:22"/>
    <d v="2025-03-05T00:00:00"/>
    <d v="1899-12-30T11:27:43"/>
    <d v="2025-03-05T00:00:00"/>
    <d v="1899-12-30T11:52:33"/>
    <x v="0"/>
    <x v="0"/>
    <s v="7022044430"/>
    <s v="EXW"/>
    <d v="1899-12-30T00:26:29"/>
    <x v="1219"/>
    <d v="1899-12-30T00:01:39"/>
    <s v="Granel"/>
    <s v="E001"/>
    <x v="1"/>
    <d v="1899-12-30T00:23:11"/>
    <d v="1899-12-30T00:24:50"/>
    <x v="9"/>
    <x v="8"/>
    <x v="2"/>
    <x v="2"/>
    <n v="0"/>
    <n v="0"/>
    <x v="0"/>
    <x v="2"/>
    <x v="2"/>
    <n v="0"/>
    <x v="5"/>
    <x v="1"/>
    <d v="1899-12-30T00:01:39"/>
    <d v="1899-12-30T00:01:39"/>
    <x v="0"/>
    <m/>
    <m/>
    <d v="1899-12-30T00:00:00"/>
    <d v="1899-12-30T00:23:11"/>
    <n v="4"/>
    <n v="-1.1458333333300152E-3"/>
    <n v="23.18333333333765"/>
    <x v="5"/>
    <x v="1"/>
  </r>
  <r>
    <x v="7"/>
    <s v="2025008932"/>
    <x v="0"/>
    <x v="1033"/>
    <s v="E4768KNH"/>
    <d v="2025-03-05T00:00:00"/>
    <x v="2"/>
    <s v="3264"/>
    <x v="36"/>
    <s v="PA"/>
    <x v="1"/>
    <x v="0"/>
    <d v="2025-03-05T00:00:00"/>
    <d v="1899-12-30T11:21:21"/>
    <d v="2025-03-05T00:00:00"/>
    <d v="1899-12-30T11:19:40"/>
    <d v="2025-03-05T00:00:00"/>
    <d v="1899-12-30T11:55:06"/>
    <x v="0"/>
    <x v="0"/>
    <s v="7022044431"/>
    <s v="FBO"/>
    <d v="1899-12-30T00:37:07"/>
    <x v="1172"/>
    <d v="1899-12-30T00:01:41"/>
    <s v="Granel"/>
    <s v="E001"/>
    <x v="2"/>
    <d v="1899-12-30T00:33:45"/>
    <d v="1899-12-30T00:35:26"/>
    <x v="9"/>
    <x v="8"/>
    <x v="2"/>
    <x v="2"/>
    <n v="0"/>
    <n v="0"/>
    <x v="0"/>
    <x v="2"/>
    <x v="2"/>
    <n v="0"/>
    <x v="5"/>
    <x v="1"/>
    <d v="1899-12-30T00:01:41"/>
    <d v="1899-12-30T00:01:41"/>
    <x v="0"/>
    <m/>
    <m/>
    <d v="1899-12-30T00:00:00"/>
    <d v="1899-12-30T00:33:45"/>
    <n v="4"/>
    <n v="-1.1689814814800359E-3"/>
    <n v="33.75"/>
    <x v="5"/>
    <x v="1"/>
  </r>
  <r>
    <x v="7"/>
    <s v="2025008933"/>
    <x v="0"/>
    <x v="1221"/>
    <s v="E8822FFZ"/>
    <d v="2025-03-05T00:00:00"/>
    <x v="2"/>
    <s v="3269"/>
    <x v="35"/>
    <s v="PA"/>
    <x v="6"/>
    <x v="0"/>
    <d v="2025-03-05T00:00:00"/>
    <d v="1899-12-30T11:27:56"/>
    <d v="2025-03-05T00:00:00"/>
    <d v="1899-12-30T11:26:14"/>
    <d v="2025-03-05T00:00:00"/>
    <d v="1899-12-30T11:58:01"/>
    <x v="0"/>
    <x v="0"/>
    <s v="7022044432"/>
    <s v="FBO"/>
    <d v="1899-12-30T00:33:29"/>
    <x v="1998"/>
    <d v="1899-12-30T00:01:42"/>
    <s v="Granel"/>
    <s v="E001"/>
    <x v="2"/>
    <d v="1899-12-30T00:30:05"/>
    <d v="1899-12-30T00:31:47"/>
    <x v="9"/>
    <x v="8"/>
    <x v="2"/>
    <x v="2"/>
    <n v="0"/>
    <n v="0"/>
    <x v="0"/>
    <x v="2"/>
    <x v="2"/>
    <n v="0"/>
    <x v="5"/>
    <x v="1"/>
    <d v="1899-12-30T00:01:42"/>
    <d v="1899-12-30T00:01:42"/>
    <x v="0"/>
    <m/>
    <m/>
    <d v="1899-12-30T00:00:00"/>
    <d v="1899-12-30T00:30:05"/>
    <n v="4"/>
    <n v="-1.1805555555499669E-3"/>
    <n v="30.083333333342406"/>
    <x v="5"/>
    <x v="1"/>
  </r>
  <r>
    <x v="7"/>
    <s v="2025008926"/>
    <x v="0"/>
    <x v="1225"/>
    <s v="E1392LTN"/>
    <d v="2025-03-05T00:00:00"/>
    <x v="2"/>
    <s v="3283"/>
    <x v="37"/>
    <s v="PA"/>
    <x v="2"/>
    <x v="0"/>
    <d v="2025-03-05T00:00:00"/>
    <d v="1899-12-30T11:03:34"/>
    <d v="2025-03-05T00:00:00"/>
    <d v="1899-12-30T11:01:55"/>
    <d v="2025-03-05T00:00:00"/>
    <d v="1899-12-30T12:01:02"/>
    <x v="0"/>
    <x v="0"/>
    <s v="7022044433"/>
    <s v="FBO"/>
    <d v="1899-12-30T01:00:46"/>
    <x v="2982"/>
    <d v="1899-12-30T00:01:39"/>
    <s v="Ensacado"/>
    <s v="E002"/>
    <x v="2"/>
    <d v="1899-12-30T00:57:28"/>
    <d v="1899-12-30T00:59:07"/>
    <x v="9"/>
    <x v="8"/>
    <x v="2"/>
    <x v="1"/>
    <n v="0"/>
    <n v="0"/>
    <x v="0"/>
    <x v="1"/>
    <x v="2"/>
    <n v="0"/>
    <x v="5"/>
    <x v="0"/>
    <d v="1899-12-30T00:01:39"/>
    <d v="1899-12-30T00:01:39"/>
    <x v="0"/>
    <m/>
    <m/>
    <d v="1899-12-30T00:00:00"/>
    <d v="1899-12-30T00:57:28"/>
    <n v="4"/>
    <n v="-1.1458333333400073E-3"/>
    <n v="57.466666666655932"/>
    <x v="11"/>
    <x v="0"/>
  </r>
  <r>
    <x v="7"/>
    <s v="2025008941"/>
    <x v="0"/>
    <x v="1020"/>
    <s v="E6688FFY"/>
    <d v="2025-03-05T00:00:00"/>
    <x v="2"/>
    <s v="3282"/>
    <x v="42"/>
    <s v="PA"/>
    <x v="3"/>
    <x v="0"/>
    <d v="2025-03-05T00:00:00"/>
    <d v="1899-12-30T11:46:46"/>
    <d v="2025-03-05T00:00:00"/>
    <d v="1899-12-30T19:06:00"/>
    <d v="2025-03-05T00:00:00"/>
    <d v="1899-12-30T12:07:43"/>
    <x v="199"/>
    <x v="28"/>
    <s v="7022044434"/>
    <s v="FBO"/>
    <d v="1899-12-30T14:17:31"/>
    <x v="2993"/>
    <d v="1899-12-30T07:19:14"/>
    <s v="Ensacado"/>
    <s v="E002"/>
    <x v="2"/>
    <d v="1899-12-30T00:20:57"/>
    <n v="-0.29047453703702997"/>
    <x v="9"/>
    <x v="8"/>
    <x v="2"/>
    <x v="1"/>
    <n v="0"/>
    <n v="0"/>
    <x v="0"/>
    <x v="1"/>
    <x v="2"/>
    <n v="0"/>
    <x v="5"/>
    <x v="1"/>
    <d v="1899-12-30T07:19:14"/>
    <d v="1899-12-30T06:21:14"/>
    <x v="1"/>
    <m/>
    <m/>
    <d v="1899-12-30T00:00:00"/>
    <d v="1899-12-30T00:20:57"/>
    <n v="4"/>
    <d v="1899-12-30T07:19:14"/>
    <n v="20.949999999998397"/>
    <x v="11"/>
    <x v="1"/>
  </r>
  <r>
    <x v="7"/>
    <s v="2025008936"/>
    <x v="0"/>
    <x v="1085"/>
    <s v="E2589JTB"/>
    <d v="2025-03-05T00:00:00"/>
    <x v="2"/>
    <s v="3264"/>
    <x v="36"/>
    <s v="PA"/>
    <x v="1"/>
    <x v="0"/>
    <d v="2025-03-05T00:00:00"/>
    <d v="1899-12-30T11:33:04"/>
    <d v="2025-03-05T00:00:00"/>
    <d v="1899-12-30T11:31:23"/>
    <d v="2025-03-05T00:00:00"/>
    <d v="1899-12-30T12:11:10"/>
    <x v="0"/>
    <x v="0"/>
    <s v="7022044435"/>
    <s v="FBO"/>
    <d v="1899-12-30T00:41:28"/>
    <x v="2523"/>
    <d v="1899-12-30T00:01:41"/>
    <s v="Granel"/>
    <s v="E001"/>
    <x v="2"/>
    <d v="1899-12-30T00:38:06"/>
    <d v="1899-12-30T00:39:47"/>
    <x v="9"/>
    <x v="8"/>
    <x v="2"/>
    <x v="2"/>
    <n v="0"/>
    <n v="0"/>
    <x v="0"/>
    <x v="2"/>
    <x v="2"/>
    <n v="0"/>
    <x v="5"/>
    <x v="1"/>
    <d v="1899-12-30T00:01:41"/>
    <d v="1899-12-30T00:01:41"/>
    <x v="0"/>
    <m/>
    <m/>
    <d v="1899-12-30T00:00:00"/>
    <d v="1899-12-30T00:38:06"/>
    <n v="4"/>
    <n v="-1.1689814814899724E-3"/>
    <n v="38.099999999995241"/>
    <x v="11"/>
    <x v="1"/>
  </r>
  <r>
    <x v="7"/>
    <s v="2025008935"/>
    <x v="0"/>
    <x v="1164"/>
    <s v="E0974JKJ"/>
    <d v="2025-03-05T00:00:00"/>
    <x v="2"/>
    <s v="3264"/>
    <x v="36"/>
    <s v="PA"/>
    <x v="1"/>
    <x v="0"/>
    <d v="2025-03-05T00:00:00"/>
    <d v="1899-12-30T11:32:50"/>
    <d v="2025-03-05T00:00:00"/>
    <d v="1899-12-30T11:31:09"/>
    <d v="2025-03-05T00:00:00"/>
    <d v="1899-12-30T12:14:42"/>
    <x v="0"/>
    <x v="0"/>
    <s v="7022044436"/>
    <s v="FBO"/>
    <d v="1899-12-30T00:45:14"/>
    <x v="2628"/>
    <d v="1899-12-30T00:01:41"/>
    <s v="Granel"/>
    <s v="E001"/>
    <x v="2"/>
    <d v="1899-12-30T00:41:52"/>
    <d v="1899-12-30T00:43:33"/>
    <x v="9"/>
    <x v="8"/>
    <x v="2"/>
    <x v="2"/>
    <n v="0"/>
    <n v="0"/>
    <x v="0"/>
    <x v="2"/>
    <x v="2"/>
    <n v="0"/>
    <x v="5"/>
    <x v="1"/>
    <d v="1899-12-30T00:01:41"/>
    <d v="1899-12-30T00:01:41"/>
    <x v="0"/>
    <m/>
    <m/>
    <d v="1899-12-30T00:00:00"/>
    <d v="1899-12-30T00:41:52"/>
    <n v="4"/>
    <n v="-1.1689814814800359E-3"/>
    <n v="41.866666666660848"/>
    <x v="11"/>
    <x v="1"/>
  </r>
  <r>
    <x v="7"/>
    <s v="2025008942"/>
    <x v="0"/>
    <x v="1156"/>
    <s v="E1459JJZ"/>
    <d v="2025-03-05T00:00:00"/>
    <x v="2"/>
    <s v="3269"/>
    <x v="35"/>
    <s v="PA"/>
    <x v="6"/>
    <x v="0"/>
    <d v="2025-03-05T00:00:00"/>
    <d v="1899-12-30T11:47:47"/>
    <d v="2025-03-05T00:00:00"/>
    <d v="1899-12-30T11:46:09"/>
    <d v="2025-03-05T00:00:00"/>
    <d v="1899-12-30T12:17:53"/>
    <x v="0"/>
    <x v="0"/>
    <s v="7022044437"/>
    <s v="FBO"/>
    <d v="1899-12-30T00:33:22"/>
    <x v="504"/>
    <d v="1899-12-30T00:01:38"/>
    <s v="Granel"/>
    <s v="E001"/>
    <x v="2"/>
    <d v="1899-12-30T00:30:06"/>
    <d v="1899-12-30T00:31:44"/>
    <x v="9"/>
    <x v="8"/>
    <x v="2"/>
    <x v="2"/>
    <n v="0"/>
    <n v="0"/>
    <x v="0"/>
    <x v="2"/>
    <x v="2"/>
    <n v="0"/>
    <x v="5"/>
    <x v="1"/>
    <d v="1899-12-30T00:01:38"/>
    <d v="1899-12-30T00:01:38"/>
    <x v="0"/>
    <m/>
    <m/>
    <d v="1899-12-30T00:00:00"/>
    <d v="1899-12-30T00:30:06"/>
    <n v="4"/>
    <n v="-1.1342592592600287E-3"/>
    <n v="30.100000000003185"/>
    <x v="11"/>
    <x v="1"/>
  </r>
  <r>
    <x v="7"/>
    <s v="2025008939"/>
    <x v="0"/>
    <x v="1052"/>
    <s v="E7977MGZ"/>
    <d v="2025-03-05T00:00:00"/>
    <x v="2"/>
    <s v="3269"/>
    <x v="35"/>
    <s v="PA"/>
    <x v="6"/>
    <x v="0"/>
    <d v="2025-03-05T00:00:00"/>
    <d v="1899-12-30T11:45:17"/>
    <d v="2025-03-05T00:00:00"/>
    <d v="1899-12-30T11:43:40"/>
    <d v="2025-03-05T00:00:00"/>
    <d v="1899-12-30T12:22:01"/>
    <x v="0"/>
    <x v="0"/>
    <s v="7022044438"/>
    <s v="FBO"/>
    <d v="1899-12-30T00:39:58"/>
    <x v="274"/>
    <d v="1899-12-30T00:01:37"/>
    <s v="Granel"/>
    <s v="E001"/>
    <x v="2"/>
    <d v="1899-12-30T00:36:44"/>
    <d v="1899-12-30T00:38:21"/>
    <x v="9"/>
    <x v="8"/>
    <x v="2"/>
    <x v="2"/>
    <n v="0"/>
    <n v="0"/>
    <x v="0"/>
    <x v="2"/>
    <x v="2"/>
    <n v="0"/>
    <x v="5"/>
    <x v="1"/>
    <d v="1899-12-30T00:01:37"/>
    <d v="1899-12-30T00:01:37"/>
    <x v="0"/>
    <m/>
    <m/>
    <d v="1899-12-30T00:00:00"/>
    <d v="1899-12-30T00:36:44"/>
    <n v="4"/>
    <n v="-1.1226851851799946E-3"/>
    <n v="36.733333333334414"/>
    <x v="11"/>
    <x v="1"/>
  </r>
  <r>
    <x v="7"/>
    <s v="2025008940"/>
    <x v="0"/>
    <x v="1226"/>
    <s v="E0502LWN"/>
    <d v="2025-03-05T00:00:00"/>
    <x v="2"/>
    <s v="3283"/>
    <x v="37"/>
    <s v="PA"/>
    <x v="2"/>
    <x v="0"/>
    <d v="2025-03-05T00:00:00"/>
    <d v="1899-12-30T11:45:22"/>
    <d v="2025-03-05T00:00:00"/>
    <d v="1899-12-30T11:43:44"/>
    <d v="2025-03-05T00:00:00"/>
    <d v="1899-12-30T12:25:10"/>
    <x v="0"/>
    <x v="0"/>
    <s v="7022044439"/>
    <s v="FBO"/>
    <d v="1899-12-30T00:43:04"/>
    <x v="2994"/>
    <d v="1899-12-30T00:01:38"/>
    <s v="Ensacado"/>
    <s v="E002"/>
    <x v="2"/>
    <d v="1899-12-30T00:39:48"/>
    <d v="1899-12-30T00:41:26"/>
    <x v="9"/>
    <x v="8"/>
    <x v="2"/>
    <x v="1"/>
    <n v="0"/>
    <n v="0"/>
    <x v="0"/>
    <x v="1"/>
    <x v="2"/>
    <n v="0"/>
    <x v="5"/>
    <x v="1"/>
    <d v="1899-12-30T00:01:38"/>
    <d v="1899-12-30T00:01:38"/>
    <x v="0"/>
    <m/>
    <m/>
    <d v="1899-12-30T00:00:00"/>
    <d v="1899-12-30T00:39:48"/>
    <n v="4"/>
    <n v="-1.1342592592600287E-3"/>
    <n v="39.800000000001582"/>
    <x v="11"/>
    <x v="1"/>
  </r>
  <r>
    <x v="7"/>
    <s v="2025008947"/>
    <x v="0"/>
    <x v="1032"/>
    <s v="E4941MFZ"/>
    <d v="2025-03-05T00:00:00"/>
    <x v="2"/>
    <s v="3263"/>
    <x v="43"/>
    <s v="PA"/>
    <x v="5"/>
    <x v="0"/>
    <d v="2025-03-05T00:00:00"/>
    <d v="1899-12-30T12:01:29"/>
    <d v="2025-03-05T00:00:00"/>
    <d v="1899-12-30T11:59:53"/>
    <d v="2025-03-05T00:00:00"/>
    <d v="1899-12-30T12:26:44"/>
    <x v="0"/>
    <x v="0"/>
    <s v="7022044440"/>
    <s v="EXW"/>
    <d v="1899-12-30T00:28:27"/>
    <x v="29"/>
    <d v="1899-12-30T00:01:36"/>
    <s v="Granel"/>
    <s v="E001"/>
    <x v="1"/>
    <d v="1899-12-30T00:25:15"/>
    <d v="1899-12-30T00:26:51"/>
    <x v="13"/>
    <x v="8"/>
    <x v="2"/>
    <x v="2"/>
    <n v="0"/>
    <n v="0"/>
    <x v="0"/>
    <x v="2"/>
    <x v="2"/>
    <n v="0"/>
    <x v="5"/>
    <x v="1"/>
    <d v="1899-12-30T00:01:36"/>
    <d v="1899-12-30T00:01:36"/>
    <x v="0"/>
    <m/>
    <m/>
    <d v="1899-12-30T00:00:00"/>
    <d v="1899-12-30T00:25:15"/>
    <n v="4"/>
    <n v="-1.111111111110008E-3"/>
    <n v="25.249999999996753"/>
    <x v="11"/>
    <x v="1"/>
  </r>
  <r>
    <x v="7"/>
    <s v="2025008951"/>
    <x v="0"/>
    <x v="1227"/>
    <s v="E9325JBL"/>
    <d v="2025-03-05T00:00:00"/>
    <x v="2"/>
    <s v="200225"/>
    <x v="44"/>
    <s v="PA"/>
    <x v="21"/>
    <x v="0"/>
    <d v="2025-03-05T00:00:00"/>
    <d v="1899-12-30T12:13:35"/>
    <d v="2025-03-05T00:00:00"/>
    <d v="1899-12-30T12:11:56"/>
    <d v="2025-03-05T00:00:00"/>
    <d v="1899-12-30T12:28:38"/>
    <x v="0"/>
    <x v="0"/>
    <s v="7022044441"/>
    <s v="FBO"/>
    <d v="1899-12-30T00:18:21"/>
    <x v="320"/>
    <d v="1899-12-30T00:01:39"/>
    <s v="Granel"/>
    <s v="E001"/>
    <x v="2"/>
    <d v="1899-12-30T00:15:03"/>
    <d v="1899-12-30T00:16:42"/>
    <x v="13"/>
    <x v="8"/>
    <x v="2"/>
    <x v="0"/>
    <n v="0"/>
    <n v="0"/>
    <x v="0"/>
    <x v="0"/>
    <x v="2"/>
    <n v="0"/>
    <x v="5"/>
    <x v="1"/>
    <d v="1899-12-30T00:01:39"/>
    <d v="1899-12-30T00:01:39"/>
    <x v="0"/>
    <m/>
    <m/>
    <d v="1899-12-30T00:00:00"/>
    <d v="1899-12-30T00:15:03"/>
    <n v="4"/>
    <n v="-1.1458333333299597E-3"/>
    <n v="15.050000000001553"/>
    <x v="11"/>
    <x v="1"/>
  </r>
  <r>
    <x v="7"/>
    <s v="2025008944"/>
    <x v="0"/>
    <x v="1022"/>
    <s v="E1632JZF"/>
    <d v="2025-03-05T00:00:00"/>
    <x v="2"/>
    <s v="3269"/>
    <x v="35"/>
    <s v="PA"/>
    <x v="6"/>
    <x v="0"/>
    <d v="2025-03-05T00:00:00"/>
    <d v="1899-12-30T11:54:02"/>
    <d v="2025-03-05T00:00:00"/>
    <d v="1899-12-30T11:52:23"/>
    <d v="2025-03-05T00:00:00"/>
    <d v="1899-12-30T12:34:44"/>
    <x v="0"/>
    <x v="0"/>
    <s v="7022044442"/>
    <s v="FBO"/>
    <d v="1899-12-30T00:44:00"/>
    <x v="2995"/>
    <d v="1899-12-30T00:01:39"/>
    <s v="Granel"/>
    <s v="E001"/>
    <x v="2"/>
    <d v="1899-12-30T00:40:42"/>
    <d v="1899-12-30T00:42:21"/>
    <x v="9"/>
    <x v="8"/>
    <x v="2"/>
    <x v="2"/>
    <n v="0"/>
    <n v="0"/>
    <x v="0"/>
    <x v="2"/>
    <x v="2"/>
    <n v="0"/>
    <x v="5"/>
    <x v="1"/>
    <d v="1899-12-30T00:01:39"/>
    <d v="1899-12-30T00:01:39"/>
    <x v="0"/>
    <m/>
    <m/>
    <d v="1899-12-30T00:00:00"/>
    <d v="1899-12-30T00:40:42"/>
    <n v="4"/>
    <n v="-1.1458333333299597E-3"/>
    <n v="40.700000000001566"/>
    <x v="11"/>
    <x v="1"/>
  </r>
  <r>
    <x v="7"/>
    <s v="2025008948"/>
    <x v="0"/>
    <x v="1192"/>
    <s v="E1409KFR"/>
    <d v="2025-03-05T00:00:00"/>
    <x v="2"/>
    <s v="3283"/>
    <x v="37"/>
    <s v="PA"/>
    <x v="2"/>
    <x v="0"/>
    <d v="2025-03-05T00:00:00"/>
    <d v="1899-12-30T12:01:35"/>
    <d v="2025-03-05T00:00:00"/>
    <d v="1899-12-30T11:59:58"/>
    <d v="2025-03-05T00:00:00"/>
    <d v="1899-12-30T12:37:12"/>
    <x v="0"/>
    <x v="0"/>
    <s v="7022044443"/>
    <s v="EXW"/>
    <d v="1899-12-30T00:38:51"/>
    <x v="2996"/>
    <d v="1899-12-30T00:01:37"/>
    <s v="Ensacado"/>
    <s v="E002"/>
    <x v="1"/>
    <d v="1899-12-30T00:35:37"/>
    <d v="1899-12-30T00:37:14"/>
    <x v="13"/>
    <x v="8"/>
    <x v="2"/>
    <x v="1"/>
    <n v="0"/>
    <n v="0"/>
    <x v="0"/>
    <x v="1"/>
    <x v="2"/>
    <n v="0"/>
    <x v="5"/>
    <x v="1"/>
    <d v="1899-12-30T00:01:37"/>
    <d v="1899-12-30T00:01:37"/>
    <x v="0"/>
    <m/>
    <m/>
    <d v="1899-12-30T00:00:00"/>
    <d v="1899-12-30T00:35:37"/>
    <n v="4"/>
    <n v="-1.1226851851900421E-3"/>
    <n v="35.616666666657629"/>
    <x v="11"/>
    <x v="1"/>
  </r>
  <r>
    <x v="7"/>
    <s v="2025008955"/>
    <x v="0"/>
    <x v="1188"/>
    <s v="E6906LRC"/>
    <d v="2025-03-05T00:00:00"/>
    <x v="2"/>
    <s v="200225"/>
    <x v="44"/>
    <s v="PA"/>
    <x v="21"/>
    <x v="0"/>
    <d v="2025-03-05T00:00:00"/>
    <d v="1899-12-30T12:20:00"/>
    <d v="2025-03-05T00:00:00"/>
    <d v="1899-12-30T12:18:23"/>
    <d v="2025-03-05T00:00:00"/>
    <d v="1899-12-30T12:40:43"/>
    <x v="0"/>
    <x v="0"/>
    <s v="7022044444"/>
    <s v="FBO"/>
    <d v="1899-12-30T00:23:57"/>
    <x v="1031"/>
    <d v="1899-12-30T00:01:37"/>
    <s v="Granel"/>
    <s v="E001"/>
    <x v="2"/>
    <d v="1899-12-30T00:20:43"/>
    <d v="1899-12-30T00:22:20"/>
    <x v="13"/>
    <x v="8"/>
    <x v="2"/>
    <x v="0"/>
    <n v="0"/>
    <n v="0"/>
    <x v="0"/>
    <x v="0"/>
    <x v="2"/>
    <n v="0"/>
    <x v="5"/>
    <x v="1"/>
    <d v="1899-12-30T00:01:37"/>
    <d v="1899-12-30T00:01:37"/>
    <x v="0"/>
    <m/>
    <m/>
    <d v="1899-12-30T00:00:00"/>
    <d v="1899-12-30T00:20:43"/>
    <n v="4"/>
    <n v="-1.1226851851899866E-3"/>
    <n v="20.716666666660899"/>
    <x v="11"/>
    <x v="1"/>
  </r>
  <r>
    <x v="7"/>
    <s v="2025008943"/>
    <x v="0"/>
    <x v="1046"/>
    <s v="E0631LTH"/>
    <d v="2025-03-05T00:00:00"/>
    <x v="2"/>
    <s v="3264"/>
    <x v="36"/>
    <s v="PA"/>
    <x v="1"/>
    <x v="0"/>
    <d v="2025-03-05T00:00:00"/>
    <d v="1899-12-30T11:50:16"/>
    <d v="2025-03-05T00:00:00"/>
    <d v="1899-12-30T11:48:37"/>
    <d v="2025-03-05T00:00:00"/>
    <d v="1899-12-30T12:47:25"/>
    <x v="0"/>
    <x v="0"/>
    <s v="7022044445"/>
    <s v="FBO"/>
    <d v="1899-12-30T01:00:27"/>
    <x v="313"/>
    <d v="1899-12-30T00:01:39"/>
    <s v="Granel"/>
    <s v="E001"/>
    <x v="2"/>
    <d v="1899-12-30T00:57:09"/>
    <d v="1899-12-30T00:58:48"/>
    <x v="9"/>
    <x v="8"/>
    <x v="2"/>
    <x v="2"/>
    <n v="0"/>
    <n v="0"/>
    <x v="0"/>
    <x v="2"/>
    <x v="2"/>
    <n v="0"/>
    <x v="5"/>
    <x v="0"/>
    <d v="1899-12-30T00:01:39"/>
    <d v="1899-12-30T00:01:39"/>
    <x v="0"/>
    <m/>
    <m/>
    <d v="1899-12-30T00:00:00"/>
    <d v="1899-12-30T00:57:09"/>
    <n v="4"/>
    <n v="-1.1458333333299597E-3"/>
    <n v="57.149999999999977"/>
    <x v="11"/>
    <x v="0"/>
  </r>
  <r>
    <x v="7"/>
    <s v="2025008945"/>
    <x v="0"/>
    <x v="1090"/>
    <s v="E8263KDM"/>
    <d v="2025-03-05T00:00:00"/>
    <x v="2"/>
    <s v="3262"/>
    <x v="40"/>
    <s v="PA"/>
    <x v="0"/>
    <x v="0"/>
    <d v="2025-03-05T00:00:00"/>
    <d v="1899-12-30T11:57:44"/>
    <d v="2025-03-05T00:00:00"/>
    <d v="1899-12-30T11:56:07"/>
    <d v="2025-03-05T00:00:00"/>
    <d v="1899-12-30T12:47:49"/>
    <x v="0"/>
    <x v="0"/>
    <s v="7022044446"/>
    <s v="FBO"/>
    <d v="1899-12-30T00:53:19"/>
    <x v="2997"/>
    <d v="1899-12-30T00:01:37"/>
    <s v="Granel"/>
    <s v="E001"/>
    <x v="2"/>
    <d v="1899-12-30T00:50:05"/>
    <d v="1899-12-30T00:51:42"/>
    <x v="9"/>
    <x v="8"/>
    <x v="2"/>
    <x v="2"/>
    <n v="0"/>
    <n v="0"/>
    <x v="0"/>
    <x v="2"/>
    <x v="2"/>
    <n v="0"/>
    <x v="5"/>
    <x v="0"/>
    <d v="1899-12-30T00:01:37"/>
    <d v="1899-12-30T00:01:37"/>
    <x v="0"/>
    <m/>
    <m/>
    <d v="1899-12-30T00:00:00"/>
    <d v="1899-12-30T00:50:05"/>
    <n v="4"/>
    <n v="-1.1226851851899866E-3"/>
    <n v="50.08333333332962"/>
    <x v="11"/>
    <x v="0"/>
  </r>
  <r>
    <x v="7"/>
    <s v="2025008952"/>
    <x v="0"/>
    <x v="1123"/>
    <s v="E5164KRK"/>
    <d v="2025-03-05T00:00:00"/>
    <x v="2"/>
    <s v="3283"/>
    <x v="37"/>
    <s v="PA"/>
    <x v="2"/>
    <x v="0"/>
    <d v="2025-03-05T00:00:00"/>
    <d v="1899-12-30T12:15:16"/>
    <d v="2025-03-05T00:00:00"/>
    <d v="1899-12-30T12:13:38"/>
    <d v="2025-03-05T00:00:00"/>
    <d v="1899-12-30T12:53:03"/>
    <x v="0"/>
    <x v="0"/>
    <s v="7022044447"/>
    <s v="FBO"/>
    <d v="1899-12-30T00:41:03"/>
    <x v="2827"/>
    <d v="1899-12-30T00:01:38"/>
    <s v="Ensacado"/>
    <s v="E002"/>
    <x v="2"/>
    <d v="1899-12-30T00:37:47"/>
    <d v="1899-12-30T00:39:25"/>
    <x v="13"/>
    <x v="8"/>
    <x v="2"/>
    <x v="1"/>
    <n v="0"/>
    <n v="0"/>
    <x v="0"/>
    <x v="1"/>
    <x v="2"/>
    <n v="0"/>
    <x v="5"/>
    <x v="1"/>
    <d v="1899-12-30T00:01:38"/>
    <d v="1899-12-30T00:01:38"/>
    <x v="0"/>
    <m/>
    <m/>
    <d v="1899-12-30T00:00:00"/>
    <d v="1899-12-30T00:37:47"/>
    <n v="4"/>
    <n v="-1.1342592592600287E-3"/>
    <n v="37.783333333339129"/>
    <x v="11"/>
    <x v="1"/>
  </r>
  <r>
    <x v="7"/>
    <s v="2025008964"/>
    <x v="0"/>
    <x v="1205"/>
    <m/>
    <d v="2025-03-05T00:00:00"/>
    <x v="2"/>
    <s v="200225"/>
    <x v="44"/>
    <s v="PA"/>
    <x v="21"/>
    <x v="0"/>
    <d v="2025-03-05T00:00:00"/>
    <d v="1899-12-30T12:37:45"/>
    <d v="2025-03-05T00:00:00"/>
    <d v="1899-12-30T12:36:07"/>
    <d v="2025-03-05T00:00:00"/>
    <d v="1899-12-30T12:58:01"/>
    <x v="0"/>
    <x v="0"/>
    <s v="7022044449"/>
    <s v="FBO"/>
    <d v="1899-12-30T00:23:32"/>
    <x v="162"/>
    <d v="1899-12-30T00:01:38"/>
    <s v="Granel"/>
    <s v="E001"/>
    <x v="2"/>
    <d v="1899-12-30T00:20:16"/>
    <d v="1899-12-30T00:21:54"/>
    <x v="13"/>
    <x v="8"/>
    <x v="2"/>
    <x v="0"/>
    <n v="0"/>
    <n v="0"/>
    <x v="0"/>
    <x v="0"/>
    <x v="2"/>
    <n v="0"/>
    <x v="5"/>
    <x v="1"/>
    <d v="1899-12-30T00:01:38"/>
    <d v="1899-12-30T00:01:38"/>
    <x v="0"/>
    <m/>
    <m/>
    <d v="1899-12-30T00:00:00"/>
    <d v="1899-12-30T00:20:16"/>
    <n v="4"/>
    <n v="-1.1342592592600287E-3"/>
    <n v="20.266666666660829"/>
    <x v="11"/>
    <x v="1"/>
  </r>
  <r>
    <x v="7"/>
    <s v="2025008956"/>
    <x v="0"/>
    <x v="1031"/>
    <s v="E9461JBD"/>
    <d v="2025-03-05T00:00:00"/>
    <x v="2"/>
    <s v="3264"/>
    <x v="36"/>
    <s v="PA"/>
    <x v="1"/>
    <x v="0"/>
    <d v="2025-03-05T00:00:00"/>
    <d v="1899-12-30T12:25:01"/>
    <d v="2025-03-05T00:00:00"/>
    <d v="1899-12-30T12:23:29"/>
    <d v="2025-03-05T00:00:00"/>
    <d v="1899-12-30T12:58:28"/>
    <x v="0"/>
    <x v="0"/>
    <s v="7022044450"/>
    <s v="EXW"/>
    <d v="1899-12-30T00:36:31"/>
    <x v="954"/>
    <d v="1899-12-30T00:01:32"/>
    <s v="Granel"/>
    <s v="E001"/>
    <x v="1"/>
    <d v="1899-12-30T00:33:27"/>
    <d v="1899-12-30T00:34:59"/>
    <x v="13"/>
    <x v="8"/>
    <x v="2"/>
    <x v="2"/>
    <n v="0"/>
    <n v="0"/>
    <x v="0"/>
    <x v="2"/>
    <x v="2"/>
    <n v="0"/>
    <x v="5"/>
    <x v="1"/>
    <d v="1899-12-30T00:01:32"/>
    <d v="1899-12-30T00:01:32"/>
    <x v="0"/>
    <m/>
    <m/>
    <d v="1899-12-30T00:00:00"/>
    <d v="1899-12-30T00:33:27"/>
    <n v="4"/>
    <n v="-1.0648148148200143E-3"/>
    <n v="33.449999999990361"/>
    <x v="11"/>
    <x v="1"/>
  </r>
  <r>
    <x v="7"/>
    <s v="2025008953"/>
    <x v="0"/>
    <x v="1020"/>
    <s v="E6688FFY"/>
    <d v="2025-03-05T00:00:00"/>
    <x v="2"/>
    <s v="3282"/>
    <x v="42"/>
    <s v="PA"/>
    <x v="2"/>
    <x v="0"/>
    <d v="2025-03-05T00:00:00"/>
    <d v="1899-12-30T12:15:55"/>
    <d v="2025-03-05T00:00:00"/>
    <d v="1899-12-30T12:14:16"/>
    <d v="2025-03-05T00:00:00"/>
    <d v="1899-12-30T13:00:43"/>
    <x v="0"/>
    <x v="0"/>
    <s v="7022044451"/>
    <s v="FBO"/>
    <d v="1899-12-30T00:48:06"/>
    <x v="2998"/>
    <d v="1899-12-30T00:01:39"/>
    <s v="Ensacado"/>
    <s v="E002"/>
    <x v="2"/>
    <d v="1899-12-30T00:44:48"/>
    <d v="1899-12-30T00:46:27"/>
    <x v="13"/>
    <x v="8"/>
    <x v="2"/>
    <x v="1"/>
    <n v="0"/>
    <n v="0"/>
    <x v="0"/>
    <x v="1"/>
    <x v="2"/>
    <n v="0"/>
    <x v="5"/>
    <x v="1"/>
    <d v="1899-12-30T00:01:39"/>
    <d v="1899-12-30T00:01:39"/>
    <x v="0"/>
    <m/>
    <m/>
    <d v="1899-12-30T00:00:00"/>
    <d v="1899-12-30T00:44:48"/>
    <n v="4"/>
    <n v="-1.1458333333299597E-3"/>
    <n v="44.79999999999837"/>
    <x v="6"/>
    <x v="1"/>
  </r>
  <r>
    <x v="7"/>
    <s v="2025008960"/>
    <x v="0"/>
    <x v="1228"/>
    <m/>
    <d v="2025-03-05T00:00:00"/>
    <x v="2"/>
    <s v="3282"/>
    <x v="42"/>
    <s v="PA"/>
    <x v="3"/>
    <x v="0"/>
    <d v="2025-03-05T00:00:00"/>
    <d v="1899-12-30T12:32:52"/>
    <d v="2025-03-05T00:00:00"/>
    <d v="1899-12-30T19:06:00"/>
    <d v="2025-03-05T00:00:00"/>
    <d v="1899-12-30T13:21:08"/>
    <x v="235"/>
    <x v="26"/>
    <s v="7022044452"/>
    <s v="EXW"/>
    <d v="1899-12-30T12:18:00"/>
    <x v="2999"/>
    <d v="1899-12-30T06:33:08"/>
    <s v="Ensacado"/>
    <s v="E002"/>
    <x v="1"/>
    <d v="1899-12-30T00:48:16"/>
    <n v="-0.23949074074073995"/>
    <x v="13"/>
    <x v="8"/>
    <x v="2"/>
    <x v="1"/>
    <n v="0"/>
    <n v="0"/>
    <x v="0"/>
    <x v="1"/>
    <x v="2"/>
    <n v="0"/>
    <x v="5"/>
    <x v="0"/>
    <d v="1899-12-30T06:33:08"/>
    <d v="1899-12-30T05:35:08"/>
    <x v="1"/>
    <m/>
    <m/>
    <d v="1899-12-30T00:00:00"/>
    <d v="1899-12-30T00:48:16"/>
    <n v="4"/>
    <d v="1899-12-30T06:33:08"/>
    <n v="48.266666666668719"/>
    <x v="6"/>
    <x v="0"/>
  </r>
  <r>
    <x v="7"/>
    <s v="2025008970"/>
    <x v="0"/>
    <x v="1174"/>
    <s v="E3975CCV"/>
    <d v="2025-03-05T00:00:00"/>
    <x v="2"/>
    <s v="200225"/>
    <x v="44"/>
    <s v="PA"/>
    <x v="21"/>
    <x v="0"/>
    <d v="2025-03-05T00:00:00"/>
    <d v="1899-12-30T12:57:26"/>
    <d v="2025-03-05T00:00:00"/>
    <d v="1899-12-30T12:55:47"/>
    <d v="2025-03-05T00:00:00"/>
    <d v="1899-12-30T13:25:02"/>
    <x v="0"/>
    <x v="0"/>
    <s v="7022044453"/>
    <s v="FBO"/>
    <d v="1899-12-30T00:30:54"/>
    <x v="884"/>
    <d v="1899-12-30T00:01:39"/>
    <s v="Granel"/>
    <s v="E001"/>
    <x v="2"/>
    <d v="1899-12-30T00:27:36"/>
    <d v="1899-12-30T00:29:15"/>
    <x v="13"/>
    <x v="8"/>
    <x v="2"/>
    <x v="0"/>
    <n v="0"/>
    <n v="0"/>
    <x v="0"/>
    <x v="0"/>
    <x v="2"/>
    <n v="0"/>
    <x v="5"/>
    <x v="1"/>
    <d v="1899-12-30T00:01:39"/>
    <d v="1899-12-30T00:01:39"/>
    <x v="0"/>
    <m/>
    <m/>
    <d v="1899-12-30T00:00:00"/>
    <d v="1899-12-30T00:27:36"/>
    <n v="4"/>
    <n v="-1.1458333333299597E-3"/>
    <n v="27.600000000004794"/>
    <x v="6"/>
    <x v="1"/>
  </r>
  <r>
    <x v="7"/>
    <s v="2025008973"/>
    <x v="0"/>
    <x v="1180"/>
    <s v="E8946JVD"/>
    <d v="2025-03-05T00:00:00"/>
    <x v="2"/>
    <s v="200225"/>
    <x v="44"/>
    <s v="PA"/>
    <x v="21"/>
    <x v="0"/>
    <d v="2025-03-05T00:00:00"/>
    <d v="1899-12-30T13:03:55"/>
    <d v="2025-03-05T00:00:00"/>
    <d v="1899-12-30T13:02:19"/>
    <d v="2025-03-05T00:00:00"/>
    <d v="1899-12-30T13:28:50"/>
    <x v="0"/>
    <x v="0"/>
    <s v="7022044454"/>
    <s v="FBO"/>
    <d v="1899-12-30T00:28:07"/>
    <x v="1834"/>
    <d v="1899-12-30T00:01:36"/>
    <s v="Granel"/>
    <s v="E001"/>
    <x v="2"/>
    <d v="1899-12-30T00:24:55"/>
    <d v="1899-12-30T00:26:31"/>
    <x v="6"/>
    <x v="8"/>
    <x v="2"/>
    <x v="0"/>
    <n v="0"/>
    <n v="0"/>
    <x v="0"/>
    <x v="0"/>
    <x v="2"/>
    <n v="0"/>
    <x v="5"/>
    <x v="1"/>
    <d v="1899-12-30T00:01:36"/>
    <d v="1899-12-30T00:01:36"/>
    <x v="0"/>
    <m/>
    <m/>
    <d v="1899-12-30T00:00:00"/>
    <d v="1899-12-30T00:24:55"/>
    <n v="4"/>
    <n v="-1.1111111111099525E-3"/>
    <n v="24.916666666665552"/>
    <x v="6"/>
    <x v="1"/>
  </r>
  <r>
    <x v="7"/>
    <s v="2025008967"/>
    <x v="0"/>
    <x v="1229"/>
    <s v="E7392JWB"/>
    <d v="2025-03-05T00:00:00"/>
    <x v="2"/>
    <s v="3283"/>
    <x v="37"/>
    <s v="PA"/>
    <x v="2"/>
    <x v="0"/>
    <d v="2025-03-05T00:00:00"/>
    <d v="1899-12-30T12:51:53"/>
    <d v="2025-03-05T00:00:00"/>
    <d v="1899-12-30T12:50:21"/>
    <d v="2025-03-05T00:00:00"/>
    <d v="1899-12-30T13:33:26"/>
    <x v="0"/>
    <x v="0"/>
    <s v="7022044455"/>
    <s v="FBO"/>
    <d v="1899-12-30T00:44:37"/>
    <x v="1228"/>
    <d v="1899-12-30T00:01:32"/>
    <s v="Ensacado"/>
    <s v="E002"/>
    <x v="2"/>
    <d v="1899-12-30T00:41:33"/>
    <d v="1899-12-30T00:43:05"/>
    <x v="13"/>
    <x v="8"/>
    <x v="2"/>
    <x v="1"/>
    <n v="0"/>
    <n v="0"/>
    <x v="0"/>
    <x v="1"/>
    <x v="2"/>
    <n v="0"/>
    <x v="5"/>
    <x v="1"/>
    <d v="1899-12-30T00:01:32"/>
    <d v="1899-12-30T00:01:32"/>
    <x v="0"/>
    <m/>
    <m/>
    <d v="1899-12-30T00:00:00"/>
    <d v="1899-12-30T00:41:33"/>
    <n v="4"/>
    <n v="-1.0648148148100223E-3"/>
    <n v="41.550000000004736"/>
    <x v="6"/>
    <x v="1"/>
  </r>
  <r>
    <x v="7"/>
    <s v="2025008969"/>
    <x v="0"/>
    <x v="1029"/>
    <s v="E4421MGY"/>
    <d v="2025-03-05T00:00:00"/>
    <x v="2"/>
    <s v="3264"/>
    <x v="36"/>
    <s v="PA"/>
    <x v="1"/>
    <x v="0"/>
    <d v="2025-03-05T00:00:00"/>
    <d v="1899-12-30T12:56:32"/>
    <d v="2025-03-05T00:00:00"/>
    <d v="1899-12-30T12:54:52"/>
    <d v="2025-03-05T00:00:00"/>
    <d v="1899-12-30T13:33:56"/>
    <x v="0"/>
    <x v="0"/>
    <s v="7022044456"/>
    <s v="FBO"/>
    <d v="1899-12-30T00:40:44"/>
    <x v="3000"/>
    <d v="1899-12-30T00:01:40"/>
    <s v="Granel"/>
    <s v="E001"/>
    <x v="2"/>
    <d v="1899-12-30T00:37:24"/>
    <d v="1899-12-30T00:39:04"/>
    <x v="13"/>
    <x v="8"/>
    <x v="2"/>
    <x v="2"/>
    <n v="0"/>
    <n v="0"/>
    <x v="0"/>
    <x v="2"/>
    <x v="2"/>
    <n v="0"/>
    <x v="5"/>
    <x v="1"/>
    <d v="1899-12-30T00:01:40"/>
    <d v="1899-12-30T00:01:40"/>
    <x v="0"/>
    <m/>
    <m/>
    <d v="1899-12-30T00:00:00"/>
    <d v="1899-12-30T00:37:24"/>
    <n v="4"/>
    <n v="-1.1574074074099938E-3"/>
    <n v="37.39999999999673"/>
    <x v="6"/>
    <x v="1"/>
  </r>
  <r>
    <x v="7"/>
    <s v="2025008965"/>
    <x v="0"/>
    <x v="1016"/>
    <s v="E8976JGF"/>
    <d v="2025-03-05T00:00:00"/>
    <x v="2"/>
    <s v="3264"/>
    <x v="36"/>
    <s v="PA"/>
    <x v="1"/>
    <x v="0"/>
    <d v="2025-03-05T00:00:00"/>
    <d v="1899-12-30T12:43:37"/>
    <d v="2025-03-05T00:00:00"/>
    <d v="1899-12-30T12:42:00"/>
    <d v="2025-03-05T00:00:00"/>
    <d v="1899-12-30T13:36:43"/>
    <x v="0"/>
    <x v="0"/>
    <s v="7022044457"/>
    <s v="EXW"/>
    <d v="1899-12-30T00:56:20"/>
    <x v="3001"/>
    <d v="1899-12-30T00:01:37"/>
    <s v="Granel"/>
    <s v="E001"/>
    <x v="1"/>
    <d v="1899-12-30T00:53:06"/>
    <d v="1899-12-30T00:54:43"/>
    <x v="13"/>
    <x v="8"/>
    <x v="2"/>
    <x v="2"/>
    <n v="0"/>
    <n v="0"/>
    <x v="0"/>
    <x v="2"/>
    <x v="2"/>
    <n v="0"/>
    <x v="5"/>
    <x v="0"/>
    <d v="1899-12-30T00:01:37"/>
    <d v="1899-12-30T00:01:37"/>
    <x v="0"/>
    <m/>
    <m/>
    <d v="1899-12-30T00:00:00"/>
    <d v="1899-12-30T00:53:06"/>
    <n v="4"/>
    <n v="-1.1226851851799946E-3"/>
    <n v="53.099999999999987"/>
    <x v="6"/>
    <x v="0"/>
  </r>
  <r>
    <x v="7"/>
    <s v="2025008972"/>
    <x v="0"/>
    <x v="1196"/>
    <m/>
    <d v="2025-03-05T00:00:00"/>
    <x v="2"/>
    <s v="3282"/>
    <x v="42"/>
    <s v="PA"/>
    <x v="2"/>
    <x v="0"/>
    <d v="2025-03-05T00:00:00"/>
    <d v="1899-12-30T13:03:19"/>
    <d v="2025-03-05T00:00:00"/>
    <d v="1899-12-30T13:01:41"/>
    <d v="2025-03-05T00:00:00"/>
    <d v="1899-12-30T13:37:09"/>
    <x v="0"/>
    <x v="0"/>
    <s v="7022044458"/>
    <s v="FBO"/>
    <d v="1899-12-30T00:37:06"/>
    <x v="2630"/>
    <d v="1899-12-30T00:01:38"/>
    <s v="Ensacado"/>
    <s v="E002"/>
    <x v="2"/>
    <d v="1899-12-30T00:33:50"/>
    <d v="1899-12-30T00:35:28"/>
    <x v="6"/>
    <x v="8"/>
    <x v="2"/>
    <x v="1"/>
    <n v="0"/>
    <n v="0"/>
    <x v="0"/>
    <x v="1"/>
    <x v="2"/>
    <n v="0"/>
    <x v="5"/>
    <x v="1"/>
    <d v="1899-12-30T00:01:38"/>
    <d v="1899-12-30T00:01:38"/>
    <x v="0"/>
    <m/>
    <m/>
    <d v="1899-12-30T00:00:00"/>
    <d v="1899-12-30T00:33:50"/>
    <n v="4"/>
    <n v="-1.1342592592600287E-3"/>
    <n v="33.83333333333276"/>
    <x v="6"/>
    <x v="1"/>
  </r>
  <r>
    <x v="7"/>
    <s v="2025008977"/>
    <x v="0"/>
    <x v="1069"/>
    <s v="E1394HHV"/>
    <d v="2025-03-05T00:00:00"/>
    <x v="2"/>
    <s v="3269"/>
    <x v="35"/>
    <s v="PA"/>
    <x v="6"/>
    <x v="0"/>
    <d v="2025-03-05T00:00:00"/>
    <d v="1899-12-30T13:21:03"/>
    <d v="2025-03-05T00:00:00"/>
    <d v="1899-12-30T13:19:27"/>
    <d v="2025-03-05T00:00:00"/>
    <d v="1899-12-30T13:51:44"/>
    <x v="0"/>
    <x v="0"/>
    <s v="7022044459"/>
    <s v="FBO"/>
    <d v="1899-12-30T00:33:53"/>
    <x v="2810"/>
    <d v="1899-12-30T00:01:36"/>
    <s v="Granel"/>
    <s v="E001"/>
    <x v="2"/>
    <d v="1899-12-30T00:30:41"/>
    <d v="1899-12-30T00:32:17"/>
    <x v="6"/>
    <x v="8"/>
    <x v="2"/>
    <x v="2"/>
    <n v="0"/>
    <n v="0"/>
    <x v="0"/>
    <x v="2"/>
    <x v="2"/>
    <n v="0"/>
    <x v="5"/>
    <x v="1"/>
    <d v="1899-12-30T00:01:36"/>
    <d v="1899-12-30T00:01:36"/>
    <x v="0"/>
    <m/>
    <m/>
    <d v="1899-12-30T00:00:00"/>
    <d v="1899-12-30T00:30:41"/>
    <n v="4"/>
    <n v="-1.1111111111100636E-3"/>
    <n v="30.683333333332747"/>
    <x v="6"/>
    <x v="1"/>
  </r>
  <r>
    <x v="7"/>
    <s v="2025008979"/>
    <x v="0"/>
    <x v="1222"/>
    <s v="E0721JRZ"/>
    <d v="2025-03-05T00:00:00"/>
    <x v="2"/>
    <s v="3269"/>
    <x v="35"/>
    <s v="PA"/>
    <x v="6"/>
    <x v="0"/>
    <d v="2025-03-05T00:00:00"/>
    <d v="1899-12-30T13:24:25"/>
    <d v="2025-03-05T00:00:00"/>
    <d v="1899-12-30T13:22:49"/>
    <d v="2025-03-05T00:00:00"/>
    <d v="1899-12-30T13:54:37"/>
    <x v="0"/>
    <x v="0"/>
    <s v="7022044460"/>
    <s v="EXW"/>
    <d v="1899-12-30T00:33:24"/>
    <x v="2801"/>
    <d v="1899-12-30T00:01:36"/>
    <s v="Granel"/>
    <s v="E001"/>
    <x v="1"/>
    <d v="1899-12-30T00:30:12"/>
    <d v="1899-12-30T00:31:48"/>
    <x v="6"/>
    <x v="8"/>
    <x v="2"/>
    <x v="2"/>
    <n v="0"/>
    <n v="0"/>
    <x v="0"/>
    <x v="2"/>
    <x v="2"/>
    <n v="0"/>
    <x v="5"/>
    <x v="1"/>
    <d v="1899-12-30T00:01:36"/>
    <d v="1899-12-30T00:01:36"/>
    <x v="0"/>
    <m/>
    <m/>
    <d v="1899-12-30T00:00:00"/>
    <d v="1899-12-30T00:30:12"/>
    <n v="4"/>
    <n v="-1.1111111111199445E-3"/>
    <n v="30.199999999996887"/>
    <x v="6"/>
    <x v="1"/>
  </r>
  <r>
    <x v="7"/>
    <s v="2025008968"/>
    <x v="0"/>
    <x v="1163"/>
    <s v="E7812KXB"/>
    <d v="2025-03-05T00:00:00"/>
    <x v="2"/>
    <s v="3264"/>
    <x v="36"/>
    <s v="PA"/>
    <x v="1"/>
    <x v="0"/>
    <d v="2025-03-05T00:00:00"/>
    <d v="1899-12-30T12:55:24"/>
    <d v="2025-03-05T00:00:00"/>
    <d v="1899-12-30T12:53:45"/>
    <d v="2025-03-05T00:00:00"/>
    <d v="1899-12-30T13:54:50"/>
    <x v="0"/>
    <x v="0"/>
    <s v="7022044461"/>
    <s v="EXW"/>
    <d v="1899-12-30T01:02:44"/>
    <x v="474"/>
    <d v="1899-12-30T00:01:39"/>
    <s v="Granel"/>
    <s v="E001"/>
    <x v="1"/>
    <d v="1899-12-30T00:59:26"/>
    <d v="1899-12-30T01:01:05"/>
    <x v="13"/>
    <x v="8"/>
    <x v="2"/>
    <x v="2"/>
    <n v="0"/>
    <n v="0"/>
    <x v="0"/>
    <x v="2"/>
    <x v="2"/>
    <n v="0"/>
    <x v="5"/>
    <x v="0"/>
    <d v="1899-12-30T00:01:39"/>
    <d v="1899-12-30T00:01:39"/>
    <x v="0"/>
    <m/>
    <m/>
    <d v="1899-12-30T00:00:00"/>
    <d v="1899-12-30T00:59:26"/>
    <n v="4"/>
    <n v="-1.1458333333300708E-3"/>
    <n v="59.433333333335959"/>
    <x v="6"/>
    <x v="0"/>
  </r>
  <r>
    <x v="7"/>
    <s v="2025008989"/>
    <x v="0"/>
    <x v="980"/>
    <s v="E0472MWT"/>
    <d v="2025-03-05T00:00:00"/>
    <x v="2"/>
    <s v="3262"/>
    <x v="40"/>
    <s v="PA"/>
    <x v="0"/>
    <x v="0"/>
    <d v="2025-03-05T00:00:00"/>
    <d v="1899-12-30T13:40:12"/>
    <d v="2025-03-05T00:00:00"/>
    <d v="1899-12-30T13:38:32"/>
    <d v="2025-03-05T00:00:00"/>
    <d v="1899-12-30T14:08:32"/>
    <x v="0"/>
    <x v="0"/>
    <s v="7022044462"/>
    <s v="EXW"/>
    <d v="1899-12-30T00:31:40"/>
    <x v="2728"/>
    <d v="1899-12-30T00:01:40"/>
    <s v="Granel"/>
    <s v="E001"/>
    <x v="1"/>
    <d v="1899-12-30T00:28:20"/>
    <d v="1899-12-30T00:30:00"/>
    <x v="6"/>
    <x v="8"/>
    <x v="2"/>
    <x v="2"/>
    <n v="0"/>
    <n v="0"/>
    <x v="0"/>
    <x v="2"/>
    <x v="2"/>
    <n v="0"/>
    <x v="5"/>
    <x v="1"/>
    <d v="1899-12-30T00:01:40"/>
    <d v="1899-12-30T00:01:40"/>
    <x v="0"/>
    <m/>
    <m/>
    <d v="1899-12-30T00:00:00"/>
    <d v="1899-12-30T00:28:20"/>
    <n v="4"/>
    <n v="-1.1574074074000018E-3"/>
    <n v="28.333333333339255"/>
    <x v="7"/>
    <x v="1"/>
  </r>
  <r>
    <x v="7"/>
    <s v="2025008987"/>
    <x v="0"/>
    <x v="1230"/>
    <s v="E2447KRK"/>
    <d v="2025-03-05T00:00:00"/>
    <x v="2"/>
    <s v="3264"/>
    <x v="36"/>
    <s v="PA"/>
    <x v="1"/>
    <x v="0"/>
    <d v="2025-03-05T00:00:00"/>
    <d v="1899-12-30T13:35:55"/>
    <d v="2025-03-05T00:00:00"/>
    <d v="1899-12-30T13:34:16"/>
    <d v="2025-03-05T00:00:00"/>
    <d v="1899-12-30T14:12:57"/>
    <x v="0"/>
    <x v="0"/>
    <s v="7022044463"/>
    <s v="FBO"/>
    <d v="1899-12-30T00:40:20"/>
    <x v="1585"/>
    <d v="1899-12-30T00:01:39"/>
    <s v="Granel"/>
    <s v="E001"/>
    <x v="2"/>
    <d v="1899-12-30T00:37:02"/>
    <d v="1899-12-30T00:38:41"/>
    <x v="6"/>
    <x v="8"/>
    <x v="2"/>
    <x v="2"/>
    <n v="0"/>
    <n v="0"/>
    <x v="0"/>
    <x v="2"/>
    <x v="2"/>
    <n v="0"/>
    <x v="5"/>
    <x v="1"/>
    <d v="1899-12-30T00:01:39"/>
    <d v="1899-12-30T00:01:39"/>
    <x v="0"/>
    <m/>
    <m/>
    <d v="1899-12-30T00:00:00"/>
    <d v="1899-12-30T00:37:02"/>
    <n v="4"/>
    <n v="-1.1458333333400628E-3"/>
    <n v="37.03333333332958"/>
    <x v="7"/>
    <x v="1"/>
  </r>
  <r>
    <x v="7"/>
    <s v="2025008983"/>
    <x v="0"/>
    <x v="1039"/>
    <s v="E5730JVY"/>
    <d v="2025-03-05T00:00:00"/>
    <x v="2"/>
    <s v="3268"/>
    <x v="25"/>
    <s v="PA"/>
    <x v="6"/>
    <x v="0"/>
    <d v="2025-03-05T00:00:00"/>
    <d v="1899-12-30T13:27:15"/>
    <d v="2025-03-05T00:00:00"/>
    <d v="1899-12-30T13:25:35"/>
    <d v="2025-03-05T00:00:00"/>
    <d v="1899-12-30T14:17:16"/>
    <x v="0"/>
    <x v="0"/>
    <s v="7022044464"/>
    <s v="FBO"/>
    <d v="1899-12-30T00:53:21"/>
    <x v="272"/>
    <d v="1899-12-30T00:01:40"/>
    <s v="Granel"/>
    <s v="E001"/>
    <x v="2"/>
    <d v="1899-12-30T00:50:01"/>
    <d v="1899-12-30T00:51:41"/>
    <x v="6"/>
    <x v="8"/>
    <x v="2"/>
    <x v="2"/>
    <n v="0"/>
    <n v="0"/>
    <x v="0"/>
    <x v="2"/>
    <x v="2"/>
    <n v="0"/>
    <x v="5"/>
    <x v="0"/>
    <d v="1899-12-30T00:01:40"/>
    <d v="1899-12-30T00:01:40"/>
    <x v="0"/>
    <m/>
    <m/>
    <d v="1899-12-30T00:00:00"/>
    <d v="1899-12-30T00:50:01"/>
    <n v="4"/>
    <n v="-1.1574074074099938E-3"/>
    <n v="50.016666666657486"/>
    <x v="7"/>
    <x v="0"/>
  </r>
  <r>
    <x v="7"/>
    <s v="2025008988"/>
    <x v="0"/>
    <x v="1227"/>
    <s v="E9325JBL"/>
    <d v="2025-03-05T00:00:00"/>
    <x v="2"/>
    <s v="200225"/>
    <x v="44"/>
    <s v="PA"/>
    <x v="21"/>
    <x v="0"/>
    <d v="2025-03-05T00:00:00"/>
    <d v="1899-12-30T13:38:24"/>
    <d v="2025-03-05T00:00:00"/>
    <d v="1899-12-30T13:36:44"/>
    <d v="2025-03-05T00:00:00"/>
    <d v="1899-12-30T14:17:29"/>
    <x v="0"/>
    <x v="0"/>
    <s v="7022044465"/>
    <s v="FBO"/>
    <d v="1899-12-30T00:42:25"/>
    <x v="2659"/>
    <d v="1899-12-30T00:01:40"/>
    <s v="Granel"/>
    <s v="E001"/>
    <x v="2"/>
    <d v="1899-12-30T00:39:05"/>
    <d v="1899-12-30T00:40:45"/>
    <x v="6"/>
    <x v="8"/>
    <x v="2"/>
    <x v="0"/>
    <n v="0"/>
    <n v="0"/>
    <x v="0"/>
    <x v="0"/>
    <x v="2"/>
    <n v="0"/>
    <x v="5"/>
    <x v="1"/>
    <d v="1899-12-30T00:01:40"/>
    <d v="1899-12-30T00:01:40"/>
    <x v="0"/>
    <m/>
    <m/>
    <d v="1899-12-30T00:00:00"/>
    <d v="1899-12-30T00:39:05"/>
    <n v="4"/>
    <n v="-1.1574074074000018E-3"/>
    <n v="39.083333333342374"/>
    <x v="7"/>
    <x v="1"/>
  </r>
  <r>
    <x v="7"/>
    <s v=""/>
    <x v="0"/>
    <x v="1109"/>
    <s v="ER1963BDRR8610BDH"/>
    <d v="2025-03-05T00:00:00"/>
    <x v="2"/>
    <s v="3269"/>
    <x v="35"/>
    <s v="PA"/>
    <x v="2"/>
    <x v="0"/>
    <d v="2025-03-05T00:00:00"/>
    <d v="1899-12-30T13:20:26"/>
    <d v="2025-03-05T00:00:00"/>
    <d v="1899-12-30T13:21:32"/>
    <d v="2025-03-05T00:00:00"/>
    <d v="1899-12-30T14:25:52"/>
    <x v="194"/>
    <x v="26"/>
    <s v="7022044466"/>
    <s v="FBO"/>
    <d v="1899-12-30T01:05:26"/>
    <x v="3002"/>
    <d v="1899-12-30T00:01:06"/>
    <s v="Granel"/>
    <s v="E001"/>
    <x v="2"/>
    <d v="1899-12-30T01:05:26"/>
    <d v="1899-12-30T01:04:20"/>
    <x v="6"/>
    <x v="8"/>
    <x v="2"/>
    <x v="2"/>
    <n v="0"/>
    <n v="0"/>
    <x v="0"/>
    <x v="2"/>
    <x v="2"/>
    <n v="0"/>
    <x v="5"/>
    <x v="0"/>
    <d v="1899-12-30T00:01:06"/>
    <d v="1899-12-30T00:01:06"/>
    <x v="0"/>
    <m/>
    <m/>
    <d v="1899-12-30T00:00:00"/>
    <d v="1899-12-30T01:05:26"/>
    <n v="4"/>
    <d v="1899-12-30T00:01:06"/>
    <n v="65.433333333340741"/>
    <x v="7"/>
    <x v="0"/>
  </r>
  <r>
    <x v="7"/>
    <s v="2025008991"/>
    <x v="0"/>
    <x v="1003"/>
    <s v="E0247JRH"/>
    <d v="2025-03-05T00:00:00"/>
    <x v="2"/>
    <s v="3264"/>
    <x v="36"/>
    <s v="PA"/>
    <x v="1"/>
    <x v="0"/>
    <d v="2025-03-05T00:00:00"/>
    <d v="1899-12-30T13:50:07"/>
    <d v="2025-03-05T00:00:00"/>
    <d v="1899-12-30T13:48:27"/>
    <d v="2025-03-05T00:00:00"/>
    <d v="1899-12-30T14:29:01"/>
    <x v="0"/>
    <x v="0"/>
    <s v="7022044467"/>
    <s v="FBO"/>
    <d v="1899-12-30T00:42:14"/>
    <x v="585"/>
    <d v="1899-12-30T00:01:40"/>
    <s v="Granel"/>
    <s v="E001"/>
    <x v="2"/>
    <d v="1899-12-30T00:38:54"/>
    <d v="1899-12-30T00:40:34"/>
    <x v="6"/>
    <x v="8"/>
    <x v="2"/>
    <x v="2"/>
    <n v="0"/>
    <n v="0"/>
    <x v="0"/>
    <x v="2"/>
    <x v="2"/>
    <n v="0"/>
    <x v="5"/>
    <x v="1"/>
    <d v="1899-12-30T00:01:40"/>
    <d v="1899-12-30T00:01:40"/>
    <x v="0"/>
    <m/>
    <m/>
    <d v="1899-12-30T00:00:00"/>
    <d v="1899-12-30T00:38:54"/>
    <n v="4"/>
    <n v="-1.1574074074099938E-3"/>
    <n v="38.900000000001604"/>
    <x v="7"/>
    <x v="1"/>
  </r>
  <r>
    <x v="7"/>
    <s v="2025008995"/>
    <x v="0"/>
    <x v="1015"/>
    <s v="E9043KYN"/>
    <d v="2025-03-05T00:00:00"/>
    <x v="2"/>
    <s v="3264"/>
    <x v="36"/>
    <s v="PA"/>
    <x v="1"/>
    <x v="0"/>
    <d v="2025-03-05T00:00:00"/>
    <d v="1899-12-30T14:03:17"/>
    <d v="2025-03-05T00:00:00"/>
    <d v="1899-12-30T14:01:37"/>
    <d v="2025-03-05T00:00:00"/>
    <d v="1899-12-30T14:29:48"/>
    <x v="0"/>
    <x v="0"/>
    <s v="7022044468"/>
    <s v="EXW"/>
    <d v="1899-12-30T00:29:51"/>
    <x v="997"/>
    <d v="1899-12-30T00:01:40"/>
    <s v="Granel"/>
    <s v="E001"/>
    <x v="1"/>
    <d v="1899-12-30T00:26:31"/>
    <d v="1899-12-30T00:28:11"/>
    <x v="14"/>
    <x v="8"/>
    <x v="2"/>
    <x v="2"/>
    <n v="0"/>
    <n v="0"/>
    <x v="0"/>
    <x v="2"/>
    <x v="2"/>
    <n v="0"/>
    <x v="5"/>
    <x v="1"/>
    <d v="1899-12-30T00:01:40"/>
    <d v="1899-12-30T00:01:40"/>
    <x v="0"/>
    <m/>
    <m/>
    <d v="1899-12-30T00:00:00"/>
    <d v="1899-12-30T00:26:31"/>
    <n v="4"/>
    <n v="-1.1574074074099938E-3"/>
    <n v="26.516666666664044"/>
    <x v="7"/>
    <x v="1"/>
  </r>
  <r>
    <x v="7"/>
    <s v="2025008994"/>
    <x v="0"/>
    <x v="1170"/>
    <s v="E0019FGD"/>
    <d v="2025-03-05T00:00:00"/>
    <x v="2"/>
    <s v="200225"/>
    <x v="44"/>
    <s v="PA"/>
    <x v="21"/>
    <x v="0"/>
    <d v="2025-03-05T00:00:00"/>
    <d v="1899-12-30T14:03:01"/>
    <d v="2025-03-05T00:00:00"/>
    <d v="1899-12-30T14:01:22"/>
    <d v="2025-03-05T00:00:00"/>
    <d v="1899-12-30T14:57:43"/>
    <x v="0"/>
    <x v="0"/>
    <s v="7022044471"/>
    <s v="FBO"/>
    <d v="1899-12-30T00:58:00"/>
    <x v="1288"/>
    <d v="1899-12-30T00:01:39"/>
    <s v="Granel"/>
    <s v="E001"/>
    <x v="2"/>
    <d v="1899-12-30T00:54:42"/>
    <d v="1899-12-30T00:56:21"/>
    <x v="14"/>
    <x v="8"/>
    <x v="2"/>
    <x v="0"/>
    <n v="0"/>
    <n v="0"/>
    <x v="0"/>
    <x v="0"/>
    <x v="2"/>
    <n v="0"/>
    <x v="5"/>
    <x v="0"/>
    <d v="1899-12-30T00:01:39"/>
    <d v="1899-12-30T00:01:39"/>
    <x v="0"/>
    <m/>
    <m/>
    <d v="1899-12-30T00:00:00"/>
    <d v="1899-12-30T00:54:42"/>
    <n v="4"/>
    <n v="-1.1458333333299597E-3"/>
    <n v="54.699999999998475"/>
    <x v="7"/>
    <x v="0"/>
  </r>
  <r>
    <x v="7"/>
    <s v="2025009001"/>
    <x v="0"/>
    <x v="1174"/>
    <s v="E3975CCV"/>
    <d v="2025-03-05T00:00:00"/>
    <x v="2"/>
    <s v="200225"/>
    <x v="44"/>
    <s v="PA"/>
    <x v="21"/>
    <x v="0"/>
    <d v="2025-03-05T00:00:00"/>
    <d v="1899-12-30T14:28:58"/>
    <d v="2025-03-05T00:00:00"/>
    <d v="1899-12-30T14:27:19"/>
    <d v="2025-03-05T00:00:00"/>
    <d v="1899-12-30T14:59:27"/>
    <x v="0"/>
    <x v="0"/>
    <s v="7022044472"/>
    <s v="FBO"/>
    <d v="1899-12-30T00:33:47"/>
    <x v="2000"/>
    <d v="1899-12-30T00:01:39"/>
    <s v="Granel"/>
    <s v="E001"/>
    <x v="2"/>
    <d v="1899-12-30T00:30:29"/>
    <d v="1899-12-30T00:32:08"/>
    <x v="14"/>
    <x v="8"/>
    <x v="2"/>
    <x v="0"/>
    <n v="0"/>
    <n v="0"/>
    <x v="0"/>
    <x v="0"/>
    <x v="2"/>
    <n v="0"/>
    <x v="5"/>
    <x v="1"/>
    <d v="1899-12-30T00:01:39"/>
    <d v="1899-12-30T00:01:39"/>
    <x v="0"/>
    <m/>
    <m/>
    <d v="1899-12-30T00:00:00"/>
    <d v="1899-12-30T00:30:29"/>
    <n v="4"/>
    <n v="-1.1458333333299597E-3"/>
    <n v="30.483333333345666"/>
    <x v="7"/>
    <x v="1"/>
  </r>
  <r>
    <x v="7"/>
    <s v="2025008998"/>
    <x v="0"/>
    <x v="1132"/>
    <s v="E4496HYR"/>
    <d v="2025-03-05T00:00:00"/>
    <x v="2"/>
    <s v="3283"/>
    <x v="37"/>
    <s v="PA"/>
    <x v="2"/>
    <x v="0"/>
    <d v="2025-03-05T00:00:00"/>
    <d v="1899-12-30T14:20:06"/>
    <d v="2025-03-05T00:00:00"/>
    <d v="1899-12-30T14:18:27"/>
    <d v="2025-03-05T00:00:00"/>
    <d v="1899-12-30T15:03:51"/>
    <x v="0"/>
    <x v="0"/>
    <s v="7022044473"/>
    <s v="FBO"/>
    <d v="1899-12-30T00:47:03"/>
    <x v="802"/>
    <d v="1899-12-30T00:01:39"/>
    <s v="Ensacado"/>
    <s v="E002"/>
    <x v="2"/>
    <d v="1899-12-30T00:43:45"/>
    <d v="1899-12-30T00:45:24"/>
    <x v="14"/>
    <x v="8"/>
    <x v="2"/>
    <x v="1"/>
    <n v="0"/>
    <n v="0"/>
    <x v="0"/>
    <x v="1"/>
    <x v="2"/>
    <n v="0"/>
    <x v="5"/>
    <x v="1"/>
    <d v="1899-12-30T00:01:39"/>
    <d v="1899-12-30T00:01:39"/>
    <x v="0"/>
    <m/>
    <m/>
    <d v="1899-12-30T00:00:00"/>
    <d v="1899-12-30T00:43:45"/>
    <n v="4"/>
    <n v="-1.1458333333399517E-3"/>
    <n v="43.74999999999357"/>
    <x v="14"/>
    <x v="1"/>
  </r>
  <r>
    <x v="7"/>
    <s v="2025009004"/>
    <x v="0"/>
    <x v="1205"/>
    <m/>
    <d v="2025-03-05T00:00:00"/>
    <x v="2"/>
    <s v="200225"/>
    <x v="44"/>
    <s v="PA"/>
    <x v="21"/>
    <x v="0"/>
    <d v="2025-03-05T00:00:00"/>
    <d v="1899-12-30T14:42:49"/>
    <d v="2025-03-05T00:00:00"/>
    <d v="1899-12-30T14:41:09"/>
    <d v="2025-03-05T00:00:00"/>
    <d v="1899-12-30T15:11:01"/>
    <x v="0"/>
    <x v="0"/>
    <s v="7022044476"/>
    <s v="FBO"/>
    <d v="1899-12-30T00:31:32"/>
    <x v="1161"/>
    <d v="1899-12-30T00:01:40"/>
    <s v="Granel"/>
    <s v="E001"/>
    <x v="2"/>
    <d v="1899-12-30T00:28:12"/>
    <d v="1899-12-30T00:29:52"/>
    <x v="14"/>
    <x v="8"/>
    <x v="2"/>
    <x v="0"/>
    <n v="0"/>
    <n v="0"/>
    <x v="0"/>
    <x v="0"/>
    <x v="2"/>
    <n v="0"/>
    <x v="5"/>
    <x v="1"/>
    <d v="1899-12-30T00:01:40"/>
    <d v="1899-12-30T00:01:40"/>
    <x v="0"/>
    <m/>
    <m/>
    <d v="1899-12-30T00:00:00"/>
    <d v="1899-12-30T00:28:12"/>
    <n v="4"/>
    <n v="-1.1574074074099938E-3"/>
    <n v="28.199999999995295"/>
    <x v="14"/>
    <x v="1"/>
  </r>
  <r>
    <x v="7"/>
    <s v="2025009000"/>
    <x v="0"/>
    <x v="1231"/>
    <s v="E6612MNG"/>
    <d v="2025-03-05T00:00:00"/>
    <x v="2"/>
    <s v="3283"/>
    <x v="37"/>
    <s v="PA"/>
    <x v="2"/>
    <x v="0"/>
    <d v="2025-03-05T00:00:00"/>
    <d v="1899-12-30T14:27:56"/>
    <d v="2025-03-05T00:00:00"/>
    <d v="1899-12-30T14:26:18"/>
    <d v="2025-03-05T00:00:00"/>
    <d v="1899-12-30T15:16:32"/>
    <x v="0"/>
    <x v="0"/>
    <s v="7022044478"/>
    <s v="EXW"/>
    <d v="1899-12-30T00:51:52"/>
    <x v="1529"/>
    <d v="1899-12-30T00:01:38"/>
    <s v="Ensacado"/>
    <s v="E002"/>
    <x v="1"/>
    <d v="1899-12-30T00:48:36"/>
    <d v="1899-12-30T00:50:14"/>
    <x v="14"/>
    <x v="8"/>
    <x v="2"/>
    <x v="1"/>
    <n v="0"/>
    <n v="0"/>
    <x v="0"/>
    <x v="1"/>
    <x v="2"/>
    <n v="0"/>
    <x v="5"/>
    <x v="0"/>
    <d v="1899-12-30T00:01:38"/>
    <d v="1899-12-30T00:01:38"/>
    <x v="0"/>
    <m/>
    <m/>
    <d v="1899-12-30T00:00:00"/>
    <d v="1899-12-30T00:48:36"/>
    <n v="4"/>
    <n v="-1.1342592592600287E-3"/>
    <n v="48.599999999999923"/>
    <x v="14"/>
    <x v="0"/>
  </r>
  <r>
    <x v="7"/>
    <s v="2025009006"/>
    <x v="0"/>
    <x v="1022"/>
    <s v="E1632JZF"/>
    <d v="2025-03-05T00:00:00"/>
    <x v="2"/>
    <s v="3269"/>
    <x v="35"/>
    <s v="PA"/>
    <x v="6"/>
    <x v="0"/>
    <d v="2025-03-05T00:00:00"/>
    <d v="1899-12-30T14:51:31"/>
    <d v="2025-03-05T00:00:00"/>
    <d v="1899-12-30T14:49:50"/>
    <d v="2025-03-05T00:00:00"/>
    <d v="1899-12-30T15:24:37"/>
    <x v="0"/>
    <x v="0"/>
    <s v="7022044479"/>
    <s v="FBO"/>
    <d v="1899-12-30T00:36:28"/>
    <x v="1767"/>
    <d v="1899-12-30T00:01:41"/>
    <s v="Granel"/>
    <s v="E001"/>
    <x v="2"/>
    <d v="1899-12-30T00:33:06"/>
    <d v="1899-12-30T00:34:47"/>
    <x v="14"/>
    <x v="8"/>
    <x v="2"/>
    <x v="2"/>
    <n v="0"/>
    <n v="0"/>
    <x v="0"/>
    <x v="2"/>
    <x v="2"/>
    <n v="0"/>
    <x v="5"/>
    <x v="1"/>
    <d v="1899-12-30T00:01:41"/>
    <d v="1899-12-30T00:01:41"/>
    <x v="0"/>
    <m/>
    <m/>
    <d v="1899-12-30T00:00:00"/>
    <d v="1899-12-30T00:33:06"/>
    <n v="4"/>
    <n v="-1.1689814814900279E-3"/>
    <n v="33.09999999999846"/>
    <x v="14"/>
    <x v="1"/>
  </r>
  <r>
    <x v="7"/>
    <s v="2025009003"/>
    <x v="0"/>
    <x v="1020"/>
    <s v="E6688FFY"/>
    <d v="2025-03-05T00:00:00"/>
    <x v="2"/>
    <s v="3283"/>
    <x v="37"/>
    <s v="PA"/>
    <x v="3"/>
    <x v="0"/>
    <d v="2025-03-05T00:00:00"/>
    <d v="1899-12-30T14:42:18"/>
    <d v="2025-03-05T00:00:00"/>
    <d v="1899-12-30T19:22:59"/>
    <d v="2025-03-05T00:00:00"/>
    <d v="1899-12-30T15:27:55"/>
    <x v="236"/>
    <x v="2"/>
    <s v="7022044480"/>
    <s v="EXW"/>
    <d v="1899-12-30T08:35:45"/>
    <x v="3003"/>
    <d v="1899-12-30T04:40:41"/>
    <s v="Ensacado"/>
    <s v="E002"/>
    <x v="1"/>
    <d v="1899-12-30T00:45:37"/>
    <n v="-0.16324074074074002"/>
    <x v="14"/>
    <x v="8"/>
    <x v="2"/>
    <x v="1"/>
    <n v="0"/>
    <n v="0"/>
    <x v="0"/>
    <x v="1"/>
    <x v="2"/>
    <n v="0"/>
    <x v="5"/>
    <x v="0"/>
    <d v="1899-12-30T04:40:41"/>
    <d v="1899-12-30T03:42:41"/>
    <x v="1"/>
    <m/>
    <m/>
    <d v="1899-12-30T00:00:00"/>
    <d v="1899-12-30T00:45:37"/>
    <n v="4"/>
    <d v="1899-12-30T04:40:41"/>
    <n v="45.616666666665587"/>
    <x v="14"/>
    <x v="0"/>
  </r>
  <r>
    <x v="7"/>
    <s v="2025009008"/>
    <x v="0"/>
    <x v="1059"/>
    <s v="E5477KKG"/>
    <d v="2025-03-05T00:00:00"/>
    <x v="2"/>
    <s v="3264"/>
    <x v="36"/>
    <s v="PA"/>
    <x v="1"/>
    <x v="0"/>
    <d v="2025-03-05T00:00:00"/>
    <d v="1899-12-30T14:53:07"/>
    <d v="2025-03-05T00:00:00"/>
    <d v="1899-12-30T14:51:27"/>
    <d v="2025-03-05T00:00:00"/>
    <d v="1899-12-30T15:37:43"/>
    <x v="0"/>
    <x v="0"/>
    <s v="7022044482"/>
    <s v="FBO"/>
    <d v="1899-12-30T00:47:56"/>
    <x v="3004"/>
    <d v="1899-12-30T00:01:40"/>
    <s v="Granel"/>
    <s v="E001"/>
    <x v="2"/>
    <d v="1899-12-30T00:44:36"/>
    <d v="1899-12-30T00:46:16"/>
    <x v="14"/>
    <x v="8"/>
    <x v="2"/>
    <x v="2"/>
    <n v="0"/>
    <n v="0"/>
    <x v="0"/>
    <x v="2"/>
    <x v="2"/>
    <n v="0"/>
    <x v="5"/>
    <x v="1"/>
    <d v="1899-12-30T00:01:40"/>
    <d v="1899-12-30T00:01:40"/>
    <x v="0"/>
    <m/>
    <m/>
    <d v="1899-12-30T00:00:00"/>
    <d v="1899-12-30T00:44:36"/>
    <n v="4"/>
    <n v="-1.1574074074099938E-3"/>
    <n v="44.599999999996896"/>
    <x v="14"/>
    <x v="1"/>
  </r>
  <r>
    <x v="7"/>
    <s v="2025009011"/>
    <x v="0"/>
    <x v="1232"/>
    <s v="E3901KPK"/>
    <d v="2025-03-05T00:00:00"/>
    <x v="2"/>
    <s v="3283"/>
    <x v="37"/>
    <s v="PA"/>
    <x v="2"/>
    <x v="0"/>
    <d v="2025-03-05T00:00:00"/>
    <d v="1899-12-30T14:57:03"/>
    <d v="2025-03-05T00:00:00"/>
    <d v="1899-12-30T14:55:23"/>
    <d v="2025-03-05T00:00:00"/>
    <d v="1899-12-30T15:41:23"/>
    <x v="0"/>
    <x v="0"/>
    <s v="7022044483"/>
    <s v="FBO"/>
    <d v="1899-12-30T00:47:40"/>
    <x v="738"/>
    <d v="1899-12-30T00:01:40"/>
    <s v="Ensacado"/>
    <s v="E002"/>
    <x v="2"/>
    <d v="1899-12-30T00:44:20"/>
    <d v="1899-12-30T00:46:00"/>
    <x v="14"/>
    <x v="8"/>
    <x v="2"/>
    <x v="1"/>
    <n v="0"/>
    <n v="0"/>
    <x v="0"/>
    <x v="1"/>
    <x v="2"/>
    <n v="0"/>
    <x v="5"/>
    <x v="1"/>
    <d v="1899-12-30T00:01:40"/>
    <d v="1899-12-30T00:01:40"/>
    <x v="0"/>
    <m/>
    <m/>
    <d v="1899-12-30T00:00:00"/>
    <d v="1899-12-30T00:44:20"/>
    <n v="4"/>
    <n v="-1.1574074074099938E-3"/>
    <n v="44.333333333337599"/>
    <x v="14"/>
    <x v="1"/>
  </r>
  <r>
    <x v="7"/>
    <s v="2025009020"/>
    <x v="0"/>
    <x v="1079"/>
    <s v="E7926JMH"/>
    <d v="2025-03-05T00:00:00"/>
    <x v="2"/>
    <s v="3264"/>
    <x v="36"/>
    <s v="PA"/>
    <x v="1"/>
    <x v="0"/>
    <d v="2025-03-05T00:00:00"/>
    <d v="1899-12-30T15:30:52"/>
    <d v="2025-03-05T00:00:00"/>
    <d v="1899-12-30T15:29:11"/>
    <d v="2025-03-05T00:00:00"/>
    <d v="1899-12-30T16:11:09"/>
    <x v="0"/>
    <x v="0"/>
    <s v="7022044487"/>
    <s v="FBO"/>
    <d v="1899-12-30T00:43:39"/>
    <x v="3005"/>
    <d v="1899-12-30T00:01:41"/>
    <s v="Granel"/>
    <s v="E001"/>
    <x v="2"/>
    <d v="1899-12-30T00:40:17"/>
    <d v="1899-12-30T00:41:58"/>
    <x v="10"/>
    <x v="8"/>
    <x v="2"/>
    <x v="2"/>
    <n v="0"/>
    <n v="0"/>
    <x v="0"/>
    <x v="2"/>
    <x v="2"/>
    <n v="0"/>
    <x v="5"/>
    <x v="1"/>
    <d v="1899-12-30T00:01:41"/>
    <d v="1899-12-30T00:01:41"/>
    <x v="0"/>
    <m/>
    <m/>
    <d v="1899-12-30T00:00:00"/>
    <d v="1899-12-30T00:40:17"/>
    <n v="4"/>
    <n v="-1.1689814814900279E-3"/>
    <n v="40.283333333323057"/>
    <x v="8"/>
    <x v="1"/>
  </r>
  <r>
    <x v="7"/>
    <s v="2025009024"/>
    <x v="0"/>
    <x v="1180"/>
    <s v="E8946JVD"/>
    <d v="2025-03-05T00:00:00"/>
    <x v="2"/>
    <s v="200225"/>
    <x v="44"/>
    <s v="PA"/>
    <x v="21"/>
    <x v="0"/>
    <d v="2025-03-05T00:00:00"/>
    <d v="1899-12-30T15:52:42"/>
    <d v="2025-03-05T00:00:00"/>
    <d v="1899-12-30T15:51:04"/>
    <d v="2025-03-05T00:00:00"/>
    <d v="1899-12-30T16:17:09"/>
    <x v="0"/>
    <x v="0"/>
    <s v="7022044489"/>
    <s v="FBO"/>
    <d v="1899-12-30T00:27:43"/>
    <x v="2680"/>
    <d v="1899-12-30T00:01:38"/>
    <s v="Granel"/>
    <s v="E001"/>
    <x v="2"/>
    <d v="1899-12-30T00:24:27"/>
    <d v="1899-12-30T00:26:05"/>
    <x v="10"/>
    <x v="8"/>
    <x v="2"/>
    <x v="0"/>
    <n v="0"/>
    <n v="0"/>
    <x v="0"/>
    <x v="0"/>
    <x v="2"/>
    <n v="0"/>
    <x v="5"/>
    <x v="1"/>
    <d v="1899-12-30T00:01:38"/>
    <d v="1899-12-30T00:01:38"/>
    <x v="0"/>
    <m/>
    <m/>
    <d v="1899-12-30T00:00:00"/>
    <d v="1899-12-30T00:24:27"/>
    <n v="4"/>
    <n v="-1.1342592592599177E-3"/>
    <n v="24.450000000004941"/>
    <x v="8"/>
    <x v="1"/>
  </r>
  <r>
    <x v="7"/>
    <s v="2025009027"/>
    <x v="0"/>
    <x v="1170"/>
    <s v="E0019FGD"/>
    <d v="2025-03-05T00:00:00"/>
    <x v="2"/>
    <s v="200225"/>
    <x v="44"/>
    <s v="PA"/>
    <x v="21"/>
    <x v="0"/>
    <d v="2025-03-05T00:00:00"/>
    <d v="1899-12-30T15:59:36"/>
    <d v="2025-03-05T00:00:00"/>
    <d v="1899-12-30T15:57:56"/>
    <d v="2025-03-05T00:00:00"/>
    <d v="1899-12-30T16:19:48"/>
    <x v="0"/>
    <x v="0"/>
    <s v="7022044491"/>
    <s v="FBO"/>
    <d v="1899-12-30T00:23:32"/>
    <x v="2840"/>
    <d v="1899-12-30T00:01:40"/>
    <s v="Granel"/>
    <s v="E001"/>
    <x v="2"/>
    <d v="1899-12-30T00:20:12"/>
    <d v="1899-12-30T00:21:52"/>
    <x v="10"/>
    <x v="8"/>
    <x v="2"/>
    <x v="0"/>
    <n v="0"/>
    <n v="0"/>
    <x v="0"/>
    <x v="0"/>
    <x v="2"/>
    <n v="0"/>
    <x v="5"/>
    <x v="1"/>
    <d v="1899-12-30T00:01:40"/>
    <d v="1899-12-30T00:01:40"/>
    <x v="0"/>
    <m/>
    <m/>
    <d v="1899-12-30T00:00:00"/>
    <d v="1899-12-30T00:20:12"/>
    <n v="4"/>
    <n v="-1.1574074074099938E-3"/>
    <n v="20.200000000003158"/>
    <x v="8"/>
    <x v="1"/>
  </r>
  <r>
    <x v="7"/>
    <s v="2025009025"/>
    <x v="0"/>
    <x v="1045"/>
    <s v="E1376KSX"/>
    <d v="2025-03-05T00:00:00"/>
    <x v="2"/>
    <s v="3264"/>
    <x v="36"/>
    <s v="PA"/>
    <x v="1"/>
    <x v="0"/>
    <d v="2025-03-05T00:00:00"/>
    <d v="1899-12-30T15:57:39"/>
    <d v="2025-03-05T00:00:00"/>
    <d v="1899-12-30T15:56:00"/>
    <d v="2025-03-05T00:00:00"/>
    <d v="1899-12-30T16:21:29"/>
    <x v="0"/>
    <x v="0"/>
    <s v="7022044492"/>
    <s v="EXW"/>
    <d v="1899-12-30T00:27:08"/>
    <x v="651"/>
    <d v="1899-12-30T00:01:39"/>
    <s v="Granel"/>
    <s v="E001"/>
    <x v="1"/>
    <d v="1899-12-30T00:23:50"/>
    <d v="1899-12-30T00:25:29"/>
    <x v="10"/>
    <x v="8"/>
    <x v="2"/>
    <x v="2"/>
    <n v="0"/>
    <n v="0"/>
    <x v="0"/>
    <x v="2"/>
    <x v="2"/>
    <n v="0"/>
    <x v="5"/>
    <x v="1"/>
    <d v="1899-12-30T00:01:39"/>
    <d v="1899-12-30T00:01:39"/>
    <x v="0"/>
    <m/>
    <m/>
    <d v="1899-12-30T00:00:00"/>
    <d v="1899-12-30T00:23:50"/>
    <n v="4"/>
    <n v="-1.1458333333300708E-3"/>
    <n v="23.833333333339191"/>
    <x v="8"/>
    <x v="1"/>
  </r>
  <r>
    <x v="7"/>
    <s v="2025009028"/>
    <x v="0"/>
    <x v="1224"/>
    <s v="E5086KXC"/>
    <d v="2025-03-05T00:00:00"/>
    <x v="2"/>
    <s v="3264"/>
    <x v="36"/>
    <s v="PA"/>
    <x v="1"/>
    <x v="0"/>
    <d v="2025-03-05T00:00:00"/>
    <d v="1899-12-30T16:00:19"/>
    <d v="2025-03-05T00:00:00"/>
    <d v="1899-12-30T15:58:40"/>
    <d v="2025-03-05T00:00:00"/>
    <d v="1899-12-30T16:26:50"/>
    <x v="0"/>
    <x v="0"/>
    <s v="7022044493"/>
    <s v="EXW"/>
    <d v="1899-12-30T00:29:49"/>
    <x v="3006"/>
    <d v="1899-12-30T00:01:39"/>
    <s v="Granel"/>
    <s v="E001"/>
    <x v="1"/>
    <d v="1899-12-30T00:26:31"/>
    <d v="1899-12-30T00:28:10"/>
    <x v="7"/>
    <x v="8"/>
    <x v="2"/>
    <x v="2"/>
    <n v="0"/>
    <n v="0"/>
    <x v="0"/>
    <x v="2"/>
    <x v="2"/>
    <n v="0"/>
    <x v="5"/>
    <x v="1"/>
    <d v="1899-12-30T00:01:39"/>
    <d v="1899-12-30T00:01:39"/>
    <x v="0"/>
    <m/>
    <m/>
    <d v="1899-12-30T00:00:00"/>
    <d v="1899-12-30T00:26:31"/>
    <n v="4"/>
    <n v="-1.1458333333300708E-3"/>
    <n v="26.516666666678272"/>
    <x v="8"/>
    <x v="1"/>
  </r>
  <r>
    <x v="7"/>
    <s v="2025009030"/>
    <x v="0"/>
    <x v="1227"/>
    <s v="E9325JBL"/>
    <d v="2025-03-05T00:00:00"/>
    <x v="2"/>
    <s v="200225"/>
    <x v="44"/>
    <s v="PA"/>
    <x v="21"/>
    <x v="0"/>
    <d v="2025-03-05T00:00:00"/>
    <d v="1899-12-30T16:03:54"/>
    <d v="2025-03-05T00:00:00"/>
    <d v="1899-12-30T16:02:16"/>
    <d v="2025-03-05T00:00:00"/>
    <d v="1899-12-30T16:28:16"/>
    <x v="0"/>
    <x v="0"/>
    <s v="7022044494"/>
    <s v="FBO"/>
    <d v="1899-12-30T00:27:38"/>
    <x v="1055"/>
    <d v="1899-12-30T00:01:38"/>
    <s v="Granel"/>
    <s v="E001"/>
    <x v="2"/>
    <d v="1899-12-30T00:24:22"/>
    <d v="1899-12-30T00:26:00"/>
    <x v="7"/>
    <x v="8"/>
    <x v="2"/>
    <x v="0"/>
    <n v="0"/>
    <n v="0"/>
    <x v="0"/>
    <x v="0"/>
    <x v="2"/>
    <n v="0"/>
    <x v="5"/>
    <x v="1"/>
    <d v="1899-12-30T00:01:38"/>
    <d v="1899-12-30T00:01:38"/>
    <x v="0"/>
    <m/>
    <m/>
    <d v="1899-12-30T00:00:00"/>
    <d v="1899-12-30T00:24:22"/>
    <n v="4"/>
    <n v="-1.1342592592600287E-3"/>
    <n v="24.366666666671861"/>
    <x v="8"/>
    <x v="1"/>
  </r>
  <r>
    <x v="7"/>
    <s v="2025009037"/>
    <x v="0"/>
    <x v="1233"/>
    <m/>
    <d v="2025-03-05T00:00:00"/>
    <x v="2"/>
    <s v="3283"/>
    <x v="37"/>
    <s v="PA"/>
    <x v="2"/>
    <x v="0"/>
    <d v="2025-03-05T00:00:00"/>
    <d v="1899-12-30T16:19:46"/>
    <d v="2025-03-05T00:00:00"/>
    <d v="1899-12-30T16:18:06"/>
    <d v="2025-03-05T00:00:00"/>
    <d v="1899-12-30T16:38:05"/>
    <x v="0"/>
    <x v="0"/>
    <s v="7022044497"/>
    <s v="EXW"/>
    <d v="1899-12-30T00:21:39"/>
    <x v="1127"/>
    <d v="1899-12-30T00:01:40"/>
    <s v="Ensacado"/>
    <s v="E002"/>
    <x v="1"/>
    <d v="1899-12-30T00:18:19"/>
    <d v="1899-12-30T00:19:59"/>
    <x v="7"/>
    <x v="8"/>
    <x v="2"/>
    <x v="1"/>
    <n v="0"/>
    <n v="0"/>
    <x v="0"/>
    <x v="1"/>
    <x v="2"/>
    <n v="0"/>
    <x v="5"/>
    <x v="1"/>
    <d v="1899-12-30T00:01:40"/>
    <d v="1899-12-30T00:01:40"/>
    <x v="0"/>
    <m/>
    <m/>
    <d v="1899-12-30T00:00:00"/>
    <d v="1899-12-30T00:18:19"/>
    <n v="4"/>
    <n v="-1.1574074074099938E-3"/>
    <n v="18.316666666670276"/>
    <x v="8"/>
    <x v="1"/>
  </r>
  <r>
    <x v="7"/>
    <s v="2025009034"/>
    <x v="0"/>
    <x v="1174"/>
    <s v="E3975CCV"/>
    <d v="2025-03-05T00:00:00"/>
    <x v="2"/>
    <s v="200225"/>
    <x v="44"/>
    <s v="PA"/>
    <x v="21"/>
    <x v="0"/>
    <d v="2025-03-05T00:00:00"/>
    <d v="1899-12-30T16:15:54"/>
    <d v="2025-03-05T00:00:00"/>
    <d v="1899-12-30T16:14:14"/>
    <d v="2025-03-05T00:00:00"/>
    <d v="1899-12-30T16:41:00"/>
    <x v="0"/>
    <x v="0"/>
    <s v="7022044498"/>
    <s v="FBO"/>
    <d v="1899-12-30T00:28:26"/>
    <x v="1258"/>
    <d v="1899-12-30T00:01:40"/>
    <s v="Granel"/>
    <s v="E001"/>
    <x v="2"/>
    <d v="1899-12-30T00:25:06"/>
    <d v="1899-12-30T00:26:46"/>
    <x v="7"/>
    <x v="8"/>
    <x v="2"/>
    <x v="0"/>
    <n v="0"/>
    <n v="0"/>
    <x v="0"/>
    <x v="0"/>
    <x v="2"/>
    <n v="0"/>
    <x v="5"/>
    <x v="1"/>
    <d v="1899-12-30T00:01:40"/>
    <d v="1899-12-30T00:01:40"/>
    <x v="0"/>
    <m/>
    <m/>
    <d v="1899-12-30T00:00:00"/>
    <d v="1899-12-30T00:25:06"/>
    <n v="4"/>
    <n v="-1.1574074074000018E-3"/>
    <n v="25.100000000006322"/>
    <x v="8"/>
    <x v="1"/>
  </r>
  <r>
    <x v="7"/>
    <s v="2025009039"/>
    <x v="0"/>
    <x v="1205"/>
    <m/>
    <d v="2025-03-05T00:00:00"/>
    <x v="2"/>
    <s v="200225"/>
    <x v="44"/>
    <s v="PA"/>
    <x v="21"/>
    <x v="0"/>
    <d v="2025-03-05T00:00:00"/>
    <d v="1899-12-30T16:20:58"/>
    <d v="2025-03-05T00:00:00"/>
    <d v="1899-12-30T16:19:17"/>
    <d v="2025-03-05T00:00:00"/>
    <d v="1899-12-30T16:41:04"/>
    <x v="0"/>
    <x v="0"/>
    <s v="7022044499"/>
    <s v="FBO"/>
    <d v="1899-12-30T00:23:28"/>
    <x v="321"/>
    <d v="1899-12-30T00:01:41"/>
    <s v="Granel"/>
    <s v="E001"/>
    <x v="2"/>
    <d v="1899-12-30T00:20:06"/>
    <d v="1899-12-30T00:21:47"/>
    <x v="7"/>
    <x v="8"/>
    <x v="2"/>
    <x v="0"/>
    <n v="0"/>
    <n v="0"/>
    <x v="0"/>
    <x v="0"/>
    <x v="2"/>
    <n v="0"/>
    <x v="5"/>
    <x v="1"/>
    <d v="1899-12-30T00:01:41"/>
    <d v="1899-12-30T00:01:41"/>
    <x v="0"/>
    <m/>
    <m/>
    <d v="1899-12-30T00:00:00"/>
    <d v="1899-12-30T00:20:06"/>
    <n v="4"/>
    <n v="-1.1689814814799249E-3"/>
    <n v="20.100000000009697"/>
    <x v="8"/>
    <x v="1"/>
  </r>
  <r>
    <x v="7"/>
    <s v="2025009041"/>
    <x v="0"/>
    <x v="1234"/>
    <s v="E5768BBS"/>
    <d v="2025-03-05T00:00:00"/>
    <x v="2"/>
    <s v="3283"/>
    <x v="37"/>
    <s v="PA"/>
    <x v="2"/>
    <x v="0"/>
    <d v="2025-03-05T00:00:00"/>
    <d v="1899-12-30T16:30:43"/>
    <d v="2025-03-05T00:00:00"/>
    <d v="1899-12-30T16:29:04"/>
    <d v="2025-03-05T00:00:00"/>
    <d v="1899-12-30T17:16:03"/>
    <x v="0"/>
    <x v="0"/>
    <s v="7022044505"/>
    <s v="FBO"/>
    <d v="1899-12-30T00:48:38"/>
    <x v="768"/>
    <d v="1899-12-30T00:01:39"/>
    <s v="Ensacado"/>
    <s v="E002"/>
    <x v="2"/>
    <d v="1899-12-30T00:45:20"/>
    <d v="1899-12-30T00:46:59"/>
    <x v="7"/>
    <x v="8"/>
    <x v="2"/>
    <x v="1"/>
    <n v="0"/>
    <n v="0"/>
    <x v="0"/>
    <x v="1"/>
    <x v="2"/>
    <n v="0"/>
    <x v="5"/>
    <x v="0"/>
    <d v="1899-12-30T00:01:39"/>
    <d v="1899-12-30T00:01:39"/>
    <x v="0"/>
    <m/>
    <m/>
    <d v="1899-12-30T00:00:00"/>
    <d v="1899-12-30T00:45:20"/>
    <n v="4"/>
    <n v="-1.1458333333399517E-3"/>
    <n v="45.333333333331197"/>
    <x v="12"/>
    <x v="0"/>
  </r>
  <r>
    <x v="7"/>
    <s v="2025009045"/>
    <x v="0"/>
    <x v="1170"/>
    <s v="E0019FGD"/>
    <d v="2025-03-05T00:00:00"/>
    <x v="2"/>
    <s v="200225"/>
    <x v="44"/>
    <s v="PA"/>
    <x v="21"/>
    <x v="0"/>
    <d v="2025-03-05T00:00:00"/>
    <d v="1899-12-30T17:12:57"/>
    <d v="2025-03-05T00:00:00"/>
    <d v="1899-12-30T17:11:18"/>
    <d v="2025-03-05T00:00:00"/>
    <d v="1899-12-30T17:26:36"/>
    <x v="0"/>
    <x v="0"/>
    <s v="7022044506"/>
    <s v="FBO"/>
    <d v="1899-12-30T00:16:57"/>
    <x v="3007"/>
    <d v="1899-12-30T00:01:39"/>
    <s v="Granel"/>
    <s v="E001"/>
    <x v="2"/>
    <d v="1899-12-30T00:13:39"/>
    <d v="1899-12-30T00:15:18"/>
    <x v="11"/>
    <x v="8"/>
    <x v="2"/>
    <x v="0"/>
    <n v="0"/>
    <n v="0"/>
    <x v="0"/>
    <x v="0"/>
    <x v="2"/>
    <n v="0"/>
    <x v="5"/>
    <x v="1"/>
    <d v="1899-12-30T00:01:39"/>
    <d v="1899-12-30T00:01:39"/>
    <x v="0"/>
    <m/>
    <m/>
    <d v="1899-12-30T00:00:00"/>
    <d v="1899-12-30T00:13:39"/>
    <n v="4"/>
    <n v="-1.1458333333299597E-3"/>
    <n v="13.650000000004852"/>
    <x v="12"/>
    <x v="1"/>
  </r>
  <r>
    <x v="7"/>
    <s v="2025009051"/>
    <x v="0"/>
    <x v="1174"/>
    <s v="E3975CCV"/>
    <d v="2025-03-05T00:00:00"/>
    <x v="2"/>
    <s v="200225"/>
    <x v="44"/>
    <s v="PA"/>
    <x v="21"/>
    <x v="0"/>
    <d v="2025-03-05T00:00:00"/>
    <d v="1899-12-30T17:48:14"/>
    <d v="2025-03-05T00:00:00"/>
    <d v="1899-12-30T17:46:33"/>
    <d v="2025-03-05T00:00:00"/>
    <d v="1899-12-30T18:09:14"/>
    <x v="0"/>
    <x v="0"/>
    <s v="7022044507"/>
    <s v="FBO"/>
    <d v="1899-12-30T00:24:22"/>
    <x v="352"/>
    <d v="1899-12-30T00:01:41"/>
    <s v="Granel"/>
    <s v="E001"/>
    <x v="2"/>
    <d v="1899-12-30T00:21:00"/>
    <d v="1899-12-30T00:22:41"/>
    <x v="11"/>
    <x v="8"/>
    <x v="2"/>
    <x v="0"/>
    <n v="0"/>
    <n v="0"/>
    <x v="0"/>
    <x v="0"/>
    <x v="2"/>
    <n v="0"/>
    <x v="5"/>
    <x v="1"/>
    <d v="1899-12-30T00:01:41"/>
    <d v="1899-12-30T00:01:41"/>
    <x v="0"/>
    <m/>
    <m/>
    <d v="1899-12-30T00:00:00"/>
    <d v="1899-12-30T00:21:00"/>
    <n v="4"/>
    <n v="-1.1689814814800359E-3"/>
    <n v="21.000000000009518"/>
    <x v="9"/>
    <x v="1"/>
  </r>
  <r>
    <x v="7"/>
    <s v="2025009050"/>
    <x v="0"/>
    <x v="1235"/>
    <s v="E3936GKJ"/>
    <d v="2025-03-05T00:00:00"/>
    <x v="2"/>
    <s v="3277"/>
    <x v="45"/>
    <s v="PA"/>
    <x v="2"/>
    <x v="0"/>
    <d v="2025-03-05T00:00:00"/>
    <d v="1899-12-30T17:45:40"/>
    <d v="2025-03-05T00:00:00"/>
    <d v="1899-12-30T17:43:59"/>
    <d v="2025-03-05T00:00:00"/>
    <d v="1899-12-30T18:18:28"/>
    <x v="0"/>
    <x v="0"/>
    <s v="7022044509"/>
    <s v="FBO"/>
    <d v="1899-12-30T00:36:10"/>
    <x v="1751"/>
    <d v="1899-12-30T00:01:41"/>
    <s v="Ensacado"/>
    <s v="E002"/>
    <x v="2"/>
    <d v="1899-12-30T00:32:48"/>
    <d v="1899-12-30T00:34:29"/>
    <x v="11"/>
    <x v="8"/>
    <x v="2"/>
    <x v="1"/>
    <n v="0"/>
    <n v="0"/>
    <x v="0"/>
    <x v="1"/>
    <x v="2"/>
    <n v="0"/>
    <x v="5"/>
    <x v="1"/>
    <d v="1899-12-30T00:01:41"/>
    <d v="1899-12-30T00:01:41"/>
    <x v="0"/>
    <m/>
    <m/>
    <d v="1899-12-30T00:00:00"/>
    <d v="1899-12-30T00:32:48"/>
    <n v="4"/>
    <n v="-1.1689814814900279E-3"/>
    <n v="32.79999999998882"/>
    <x v="9"/>
    <x v="1"/>
  </r>
  <r>
    <x v="7"/>
    <s v="2025009057"/>
    <x v="0"/>
    <x v="1013"/>
    <s v="E3888GZR"/>
    <d v="2025-03-06T00:00:00"/>
    <x v="2"/>
    <s v="3269"/>
    <x v="35"/>
    <s v="PA"/>
    <x v="6"/>
    <x v="0"/>
    <d v="2025-03-06T00:00:00"/>
    <d v="1899-12-30T05:02:45"/>
    <d v="2025-03-06T00:00:00"/>
    <d v="1899-12-30T05:01:19"/>
    <d v="2025-03-06T00:00:00"/>
    <d v="1899-12-30T05:21:33"/>
    <x v="0"/>
    <x v="0"/>
    <s v="7022044510"/>
    <s v="EXW"/>
    <d v="1899-12-30T00:21:40"/>
    <x v="2062"/>
    <d v="1899-12-30T00:01:26"/>
    <s v="Granel"/>
    <s v="E001"/>
    <x v="1"/>
    <d v="1899-12-30T00:18:48"/>
    <d v="1899-12-30T00:20:14"/>
    <x v="0"/>
    <x v="9"/>
    <x v="2"/>
    <x v="2"/>
    <n v="0"/>
    <n v="0"/>
    <x v="0"/>
    <x v="2"/>
    <x v="2"/>
    <n v="0"/>
    <x v="5"/>
    <x v="1"/>
    <d v="1899-12-30T00:01:26"/>
    <d v="1899-12-30T00:01:26"/>
    <x v="0"/>
    <m/>
    <m/>
    <d v="1899-12-30T00:00:00"/>
    <d v="1899-12-30T00:18:48"/>
    <n v="5"/>
    <n v="-9.9537037037000786E-4"/>
    <n v="18.799999999991986"/>
    <x v="17"/>
    <x v="1"/>
  </r>
  <r>
    <x v="7"/>
    <s v="2025009058"/>
    <x v="0"/>
    <x v="1014"/>
    <s v="E8998KYN"/>
    <d v="2025-03-06T00:00:00"/>
    <x v="2"/>
    <s v="3264"/>
    <x v="36"/>
    <s v="PA"/>
    <x v="1"/>
    <x v="0"/>
    <d v="2025-03-06T00:00:00"/>
    <d v="1899-12-30T05:02:52"/>
    <d v="2025-03-06T00:00:00"/>
    <d v="1899-12-30T05:01:15"/>
    <d v="2025-03-06T00:00:00"/>
    <d v="1899-12-30T05:22:05"/>
    <x v="0"/>
    <x v="0"/>
    <s v="7022044511"/>
    <s v="EXW"/>
    <d v="1899-12-30T00:22:27"/>
    <x v="2260"/>
    <d v="1899-12-30T00:01:37"/>
    <s v="Granel"/>
    <s v="E001"/>
    <x v="1"/>
    <d v="1899-12-30T00:19:13"/>
    <d v="1899-12-30T00:20:50"/>
    <x v="0"/>
    <x v="9"/>
    <x v="2"/>
    <x v="2"/>
    <n v="0"/>
    <n v="0"/>
    <x v="0"/>
    <x v="2"/>
    <x v="2"/>
    <n v="0"/>
    <x v="5"/>
    <x v="1"/>
    <d v="1899-12-30T00:01:37"/>
    <d v="1899-12-30T00:01:37"/>
    <x v="0"/>
    <m/>
    <m/>
    <d v="1899-12-30T00:00:00"/>
    <d v="1899-12-30T00:19:13"/>
    <n v="5"/>
    <n v="-1.1226851851799946E-3"/>
    <n v="19.216666666670417"/>
    <x v="17"/>
    <x v="1"/>
  </r>
  <r>
    <x v="7"/>
    <s v="2025009059"/>
    <x v="0"/>
    <x v="1016"/>
    <s v="E8976JGF"/>
    <d v="2025-03-06T00:00:00"/>
    <x v="2"/>
    <s v="3264"/>
    <x v="36"/>
    <s v="PA"/>
    <x v="1"/>
    <x v="0"/>
    <d v="2025-03-06T00:00:00"/>
    <d v="1899-12-30T05:05:52"/>
    <d v="2025-03-06T00:00:00"/>
    <d v="1899-12-30T05:04:13"/>
    <d v="2025-03-06T00:00:00"/>
    <d v="1899-12-30T05:27:54"/>
    <x v="0"/>
    <x v="0"/>
    <s v="7022044512"/>
    <s v="EXW"/>
    <d v="1899-12-30T00:25:20"/>
    <x v="225"/>
    <d v="1899-12-30T00:01:39"/>
    <s v="Granel"/>
    <s v="E001"/>
    <x v="1"/>
    <d v="1899-12-30T00:22:02"/>
    <d v="1899-12-30T00:23:41"/>
    <x v="0"/>
    <x v="9"/>
    <x v="2"/>
    <x v="2"/>
    <n v="0"/>
    <n v="0"/>
    <x v="0"/>
    <x v="2"/>
    <x v="2"/>
    <n v="0"/>
    <x v="5"/>
    <x v="1"/>
    <d v="1899-12-30T00:01:39"/>
    <d v="1899-12-30T00:01:39"/>
    <x v="0"/>
    <m/>
    <m/>
    <d v="1899-12-30T00:00:00"/>
    <d v="1899-12-30T00:22:02"/>
    <n v="5"/>
    <n v="-1.1458333333399795E-3"/>
    <n v="22.033333333324801"/>
    <x v="17"/>
    <x v="1"/>
  </r>
  <r>
    <x v="7"/>
    <s v="2025009064"/>
    <x v="0"/>
    <x v="980"/>
    <s v="E0472MWT"/>
    <d v="2025-03-06T00:00:00"/>
    <x v="2"/>
    <s v="3262"/>
    <x v="40"/>
    <s v="PA"/>
    <x v="0"/>
    <x v="0"/>
    <d v="2025-03-06T00:00:00"/>
    <d v="1899-12-30T05:51:07"/>
    <d v="2025-03-06T00:00:00"/>
    <d v="1899-12-30T05:49:29"/>
    <d v="2025-03-06T00:00:00"/>
    <d v="1899-12-30T06:25:51"/>
    <x v="0"/>
    <x v="0"/>
    <s v="7022044516"/>
    <s v="EXW"/>
    <d v="1899-12-30T00:38:00"/>
    <x v="3008"/>
    <d v="1899-12-30T00:01:38"/>
    <s v="Granel"/>
    <s v="E001"/>
    <x v="1"/>
    <d v="1899-12-30T00:34:44"/>
    <d v="1899-12-30T00:36:22"/>
    <x v="0"/>
    <x v="9"/>
    <x v="2"/>
    <x v="2"/>
    <n v="0"/>
    <n v="0"/>
    <x v="0"/>
    <x v="2"/>
    <x v="2"/>
    <n v="0"/>
    <x v="5"/>
    <x v="1"/>
    <d v="1899-12-30T00:01:38"/>
    <d v="1899-12-30T00:01:38"/>
    <x v="0"/>
    <m/>
    <m/>
    <d v="1899-12-30T00:00:00"/>
    <d v="1899-12-30T00:34:44"/>
    <n v="5"/>
    <n v="-1.1342592592600009E-3"/>
    <n v="34.73333333333278"/>
    <x v="0"/>
    <x v="1"/>
  </r>
  <r>
    <x v="7"/>
    <s v="2025009074"/>
    <x v="0"/>
    <x v="1070"/>
    <s v="E3410KWV"/>
    <d v="2025-03-06T00:00:00"/>
    <x v="2"/>
    <s v="3282"/>
    <x v="42"/>
    <s v="PA"/>
    <x v="2"/>
    <x v="0"/>
    <d v="2025-03-06T00:00:00"/>
    <d v="1899-12-30T06:36:01"/>
    <d v="2025-03-06T00:00:00"/>
    <d v="1899-12-30T06:34:23"/>
    <d v="2025-03-06T00:00:00"/>
    <d v="1899-12-30T07:00:12"/>
    <x v="0"/>
    <x v="0"/>
    <s v="7022044522"/>
    <s v="EXW"/>
    <d v="1899-12-30T00:27:27"/>
    <x v="1649"/>
    <d v="1899-12-30T00:01:38"/>
    <s v="Ensacado"/>
    <s v="E002"/>
    <x v="1"/>
    <d v="1899-12-30T00:24:11"/>
    <d v="1899-12-30T00:25:49"/>
    <x v="1"/>
    <x v="9"/>
    <x v="2"/>
    <x v="1"/>
    <n v="0"/>
    <n v="0"/>
    <x v="0"/>
    <x v="1"/>
    <x v="2"/>
    <n v="0"/>
    <x v="5"/>
    <x v="1"/>
    <d v="1899-12-30T00:01:38"/>
    <d v="1899-12-30T00:01:38"/>
    <x v="0"/>
    <m/>
    <m/>
    <d v="1899-12-30T00:00:00"/>
    <d v="1899-12-30T00:24:11"/>
    <n v="5"/>
    <n v="-1.1342592592600287E-3"/>
    <n v="24.183333333345558"/>
    <x v="1"/>
    <x v="1"/>
  </r>
  <r>
    <x v="7"/>
    <s v="2025009078"/>
    <x v="0"/>
    <x v="1039"/>
    <s v="E5730JVY"/>
    <d v="2025-03-06T00:00:00"/>
    <x v="2"/>
    <s v="3262"/>
    <x v="40"/>
    <s v="PA"/>
    <x v="0"/>
    <x v="0"/>
    <d v="2025-03-06T00:00:00"/>
    <d v="1899-12-30T06:39:29"/>
    <d v="2025-03-06T00:00:00"/>
    <d v="1899-12-30T06:37:50"/>
    <d v="2025-03-06T00:00:00"/>
    <d v="1899-12-30T07:07:52"/>
    <x v="0"/>
    <x v="0"/>
    <s v="7022044524"/>
    <s v="FBO"/>
    <d v="1899-12-30T00:31:41"/>
    <x v="1749"/>
    <d v="1899-12-30T00:01:39"/>
    <s v="Granel"/>
    <s v="E001"/>
    <x v="2"/>
    <d v="1899-12-30T00:28:23"/>
    <d v="1899-12-30T00:30:02"/>
    <x v="1"/>
    <x v="9"/>
    <x v="2"/>
    <x v="2"/>
    <n v="0"/>
    <n v="0"/>
    <x v="0"/>
    <x v="2"/>
    <x v="2"/>
    <n v="0"/>
    <x v="5"/>
    <x v="1"/>
    <d v="1899-12-30T00:01:39"/>
    <d v="1899-12-30T00:01:39"/>
    <x v="0"/>
    <m/>
    <m/>
    <d v="1899-12-30T00:00:00"/>
    <d v="1899-12-30T00:28:23"/>
    <n v="5"/>
    <n v="-1.1458333333299597E-3"/>
    <n v="28.383333333336065"/>
    <x v="1"/>
    <x v="1"/>
  </r>
  <r>
    <x v="7"/>
    <s v="2025009075"/>
    <x v="0"/>
    <x v="1150"/>
    <s v="E5824JVY"/>
    <d v="2025-03-06T00:00:00"/>
    <x v="2"/>
    <s v="3264"/>
    <x v="36"/>
    <s v="PA"/>
    <x v="1"/>
    <x v="0"/>
    <d v="2025-03-06T00:00:00"/>
    <d v="1899-12-30T06:36:09"/>
    <d v="2025-03-06T00:00:00"/>
    <d v="1899-12-30T06:34:30"/>
    <d v="2025-03-06T00:00:00"/>
    <d v="1899-12-30T07:11:19"/>
    <x v="0"/>
    <x v="0"/>
    <s v="7022044526"/>
    <s v="FBO"/>
    <d v="1899-12-30T00:38:28"/>
    <x v="2636"/>
    <d v="1899-12-30T00:01:39"/>
    <s v="Granel"/>
    <s v="E001"/>
    <x v="2"/>
    <d v="1899-12-30T00:35:10"/>
    <d v="1899-12-30T00:36:49"/>
    <x v="1"/>
    <x v="9"/>
    <x v="2"/>
    <x v="2"/>
    <n v="0"/>
    <n v="0"/>
    <x v="0"/>
    <x v="2"/>
    <x v="2"/>
    <n v="0"/>
    <x v="5"/>
    <x v="1"/>
    <d v="1899-12-30T00:01:39"/>
    <d v="1899-12-30T00:01:39"/>
    <x v="0"/>
    <m/>
    <m/>
    <d v="1899-12-30T00:00:00"/>
    <d v="1899-12-30T00:35:10"/>
    <n v="5"/>
    <n v="-1.1458333333400073E-3"/>
    <n v="35.16666666665764"/>
    <x v="1"/>
    <x v="1"/>
  </r>
  <r>
    <x v="7"/>
    <s v="2025009085"/>
    <x v="0"/>
    <x v="1020"/>
    <s v="E6688FFY"/>
    <d v="2025-03-06T00:00:00"/>
    <x v="2"/>
    <s v="3283"/>
    <x v="37"/>
    <s v="PA"/>
    <x v="2"/>
    <x v="0"/>
    <d v="2025-03-06T00:00:00"/>
    <d v="1899-12-30T06:47:25"/>
    <d v="2025-03-06T00:00:00"/>
    <d v="1899-12-30T06:45:47"/>
    <d v="2025-03-06T00:00:00"/>
    <d v="1899-12-30T07:22:03"/>
    <x v="0"/>
    <x v="0"/>
    <s v="7022044530"/>
    <s v="FBO"/>
    <d v="1899-12-30T00:37:54"/>
    <x v="1862"/>
    <d v="1899-12-30T00:01:38"/>
    <s v="Ensacado"/>
    <s v="E002"/>
    <x v="2"/>
    <d v="1899-12-30T00:34:38"/>
    <d v="1899-12-30T00:36:16"/>
    <x v="1"/>
    <x v="9"/>
    <x v="2"/>
    <x v="1"/>
    <n v="0"/>
    <n v="0"/>
    <x v="0"/>
    <x v="1"/>
    <x v="2"/>
    <n v="0"/>
    <x v="5"/>
    <x v="1"/>
    <d v="1899-12-30T00:01:38"/>
    <d v="1899-12-30T00:01:38"/>
    <x v="0"/>
    <m/>
    <m/>
    <d v="1899-12-30T00:00:00"/>
    <d v="1899-12-30T00:34:38"/>
    <n v="5"/>
    <n v="-1.1342592592600287E-3"/>
    <n v="34.633333333339202"/>
    <x v="1"/>
    <x v="1"/>
  </r>
  <r>
    <x v="7"/>
    <s v="2025009090"/>
    <x v="0"/>
    <x v="1032"/>
    <s v="E4941MFZ"/>
    <d v="2025-03-06T00:00:00"/>
    <x v="2"/>
    <s v="3263"/>
    <x v="43"/>
    <s v="PA"/>
    <x v="5"/>
    <x v="0"/>
    <d v="2025-03-06T00:00:00"/>
    <d v="1899-12-30T07:05:08"/>
    <d v="2025-03-06T00:00:00"/>
    <d v="1899-12-30T07:03:30"/>
    <d v="2025-03-06T00:00:00"/>
    <d v="1899-12-30T07:29:24"/>
    <x v="0"/>
    <x v="0"/>
    <s v="7022044531"/>
    <s v="EXW"/>
    <d v="1899-12-30T00:27:32"/>
    <x v="879"/>
    <d v="1899-12-30T00:01:38"/>
    <s v="Granel"/>
    <s v="E001"/>
    <x v="1"/>
    <d v="1899-12-30T00:24:16"/>
    <d v="1899-12-30T00:25:54"/>
    <x v="2"/>
    <x v="9"/>
    <x v="2"/>
    <x v="2"/>
    <n v="0"/>
    <n v="0"/>
    <x v="0"/>
    <x v="2"/>
    <x v="2"/>
    <n v="0"/>
    <x v="5"/>
    <x v="1"/>
    <d v="1899-12-30T00:01:38"/>
    <d v="1899-12-30T00:01:38"/>
    <x v="0"/>
    <m/>
    <m/>
    <d v="1899-12-30T00:00:00"/>
    <d v="1899-12-30T00:24:16"/>
    <n v="5"/>
    <n v="-1.1342592592599732E-3"/>
    <n v="24.266666666664012"/>
    <x v="1"/>
    <x v="1"/>
  </r>
  <r>
    <x v="7"/>
    <s v="2025009088"/>
    <x v="0"/>
    <x v="1007"/>
    <s v="E9449KGB"/>
    <d v="2025-03-06T00:00:00"/>
    <x v="2"/>
    <s v="3269"/>
    <x v="35"/>
    <s v="PA"/>
    <x v="6"/>
    <x v="0"/>
    <d v="2025-03-06T00:00:00"/>
    <d v="1899-12-30T06:56:26"/>
    <d v="2025-03-06T00:00:00"/>
    <d v="1899-12-30T06:54:47"/>
    <d v="2025-03-06T00:00:00"/>
    <d v="1899-12-30T07:32:21"/>
    <x v="0"/>
    <x v="0"/>
    <s v="7022044532"/>
    <s v="FBO"/>
    <d v="1899-12-30T00:39:13"/>
    <x v="2438"/>
    <d v="1899-12-30T00:01:39"/>
    <s v="Granel"/>
    <s v="E001"/>
    <x v="2"/>
    <d v="1899-12-30T00:35:55"/>
    <d v="1899-12-30T00:37:34"/>
    <x v="1"/>
    <x v="9"/>
    <x v="2"/>
    <x v="2"/>
    <n v="0"/>
    <n v="0"/>
    <x v="0"/>
    <x v="2"/>
    <x v="2"/>
    <n v="0"/>
    <x v="5"/>
    <x v="1"/>
    <d v="1899-12-30T00:01:39"/>
    <d v="1899-12-30T00:01:39"/>
    <x v="0"/>
    <m/>
    <m/>
    <d v="1899-12-30T00:00:00"/>
    <d v="1899-12-30T00:35:55"/>
    <n v="5"/>
    <n v="-1.1458333333299597E-3"/>
    <n v="35.91666666666719"/>
    <x v="1"/>
    <x v="1"/>
  </r>
  <r>
    <x v="7"/>
    <s v="2025009095"/>
    <x v="0"/>
    <x v="1174"/>
    <s v="E3975CCV"/>
    <d v="2025-03-06T00:00:00"/>
    <x v="2"/>
    <s v="200225"/>
    <x v="44"/>
    <s v="PA"/>
    <x v="21"/>
    <x v="0"/>
    <d v="2025-03-06T00:00:00"/>
    <d v="1899-12-30T07:18:59"/>
    <d v="2025-03-06T00:00:00"/>
    <d v="1899-12-30T07:17:21"/>
    <d v="2025-03-06T00:00:00"/>
    <d v="1899-12-30T07:38:15"/>
    <x v="0"/>
    <x v="0"/>
    <s v="7022044534"/>
    <s v="FBO"/>
    <d v="1899-12-30T00:22:32"/>
    <x v="3009"/>
    <d v="1899-12-30T00:01:38"/>
    <s v="Granel"/>
    <s v="E001"/>
    <x v="2"/>
    <d v="1899-12-30T00:19:16"/>
    <d v="1899-12-30T00:20:54"/>
    <x v="2"/>
    <x v="9"/>
    <x v="2"/>
    <x v="0"/>
    <n v="0"/>
    <n v="0"/>
    <x v="0"/>
    <x v="0"/>
    <x v="2"/>
    <n v="0"/>
    <x v="5"/>
    <x v="1"/>
    <d v="1899-12-30T00:01:38"/>
    <d v="1899-12-30T00:01:38"/>
    <x v="0"/>
    <m/>
    <m/>
    <d v="1899-12-30T00:00:00"/>
    <d v="1899-12-30T00:19:16"/>
    <n v="5"/>
    <n v="-1.1342592592599732E-3"/>
    <n v="19.266666666667227"/>
    <x v="1"/>
    <x v="1"/>
  </r>
  <r>
    <x v="7"/>
    <s v="2025009096"/>
    <x v="0"/>
    <x v="1223"/>
    <s v="E6766MJV"/>
    <d v="2025-03-06T00:00:00"/>
    <x v="2"/>
    <s v="3283"/>
    <x v="37"/>
    <s v="PA"/>
    <x v="2"/>
    <x v="0"/>
    <d v="2025-03-06T00:00:00"/>
    <d v="1899-12-30T07:20:36"/>
    <d v="2025-03-06T00:00:00"/>
    <d v="1899-12-30T07:18:57"/>
    <d v="2025-03-06T00:00:00"/>
    <d v="1899-12-30T07:44:55"/>
    <x v="0"/>
    <x v="0"/>
    <s v="7022044535"/>
    <s v="EXW"/>
    <d v="1899-12-30T00:27:37"/>
    <x v="1298"/>
    <d v="1899-12-30T00:01:39"/>
    <s v="Ensacado"/>
    <s v="E002"/>
    <x v="1"/>
    <d v="1899-12-30T00:24:19"/>
    <d v="1899-12-30T00:25:58"/>
    <x v="2"/>
    <x v="9"/>
    <x v="2"/>
    <x v="1"/>
    <n v="0"/>
    <n v="0"/>
    <x v="0"/>
    <x v="1"/>
    <x v="2"/>
    <n v="0"/>
    <x v="5"/>
    <x v="1"/>
    <d v="1899-12-30T00:01:39"/>
    <d v="1899-12-30T00:01:39"/>
    <x v="0"/>
    <m/>
    <m/>
    <d v="1899-12-30T00:00:00"/>
    <d v="1899-12-30T00:24:19"/>
    <n v="5"/>
    <n v="-1.1458333333299597E-3"/>
    <n v="24.316666666675211"/>
    <x v="1"/>
    <x v="1"/>
  </r>
  <r>
    <x v="7"/>
    <s v="2025009087"/>
    <x v="0"/>
    <x v="1014"/>
    <s v="E8998KYN"/>
    <d v="2025-03-06T00:00:00"/>
    <x v="2"/>
    <s v="3264"/>
    <x v="36"/>
    <s v="PA"/>
    <x v="1"/>
    <x v="0"/>
    <d v="2025-03-06T00:00:00"/>
    <d v="1899-12-30T06:55:20"/>
    <d v="2025-03-06T00:00:00"/>
    <d v="1899-12-30T06:53:42"/>
    <d v="2025-03-06T00:00:00"/>
    <d v="1899-12-30T07:48:08"/>
    <x v="0"/>
    <x v="0"/>
    <s v="7022044536"/>
    <s v="EXW"/>
    <d v="1899-12-30T00:56:04"/>
    <x v="3010"/>
    <d v="1899-12-30T00:01:38"/>
    <s v="Granel"/>
    <s v="E001"/>
    <x v="1"/>
    <d v="1899-12-30T00:52:48"/>
    <d v="1899-12-30T00:54:26"/>
    <x v="1"/>
    <x v="9"/>
    <x v="2"/>
    <x v="2"/>
    <n v="0"/>
    <n v="0"/>
    <x v="0"/>
    <x v="2"/>
    <x v="2"/>
    <n v="0"/>
    <x v="5"/>
    <x v="0"/>
    <d v="1899-12-30T00:01:38"/>
    <d v="1899-12-30T00:01:38"/>
    <x v="0"/>
    <m/>
    <m/>
    <d v="1899-12-30T00:00:00"/>
    <d v="1899-12-30T00:52:48"/>
    <n v="5"/>
    <n v="-1.1342592592600287E-3"/>
    <n v="52.799999999990348"/>
    <x v="1"/>
    <x v="0"/>
  </r>
  <r>
    <x v="7"/>
    <s v="2025009086"/>
    <x v="0"/>
    <x v="1065"/>
    <s v="E0680JVK"/>
    <d v="2025-03-06T00:00:00"/>
    <x v="2"/>
    <s v="3264"/>
    <x v="36"/>
    <s v="PA"/>
    <x v="1"/>
    <x v="0"/>
    <d v="2025-03-06T00:00:00"/>
    <d v="1899-12-30T06:49:00"/>
    <d v="2025-03-06T00:00:00"/>
    <d v="1899-12-30T06:47:21"/>
    <d v="2025-03-06T00:00:00"/>
    <d v="1899-12-30T07:53:31"/>
    <x v="0"/>
    <x v="0"/>
    <s v="7022044537"/>
    <s v="FBO"/>
    <d v="1899-12-30T01:07:49"/>
    <x v="3011"/>
    <d v="1899-12-30T00:01:39"/>
    <s v="Granel"/>
    <s v="E001"/>
    <x v="2"/>
    <d v="1899-12-30T01:04:31"/>
    <d v="1899-12-30T01:06:10"/>
    <x v="1"/>
    <x v="9"/>
    <x v="2"/>
    <x v="2"/>
    <n v="0"/>
    <n v="0"/>
    <x v="0"/>
    <x v="2"/>
    <x v="2"/>
    <n v="0"/>
    <x v="5"/>
    <x v="0"/>
    <d v="1899-12-30T00:01:39"/>
    <d v="1899-12-30T00:01:39"/>
    <x v="0"/>
    <m/>
    <m/>
    <d v="1899-12-30T00:00:00"/>
    <d v="1899-12-30T01:04:31"/>
    <n v="5"/>
    <n v="-1.1458333333400073E-3"/>
    <n v="64.516666666665586"/>
    <x v="1"/>
    <x v="0"/>
  </r>
  <r>
    <x v="7"/>
    <s v="2025009101"/>
    <x v="0"/>
    <x v="1227"/>
    <s v="E9325JBL"/>
    <d v="2025-03-06T00:00:00"/>
    <x v="2"/>
    <s v="200225"/>
    <x v="44"/>
    <s v="PA"/>
    <x v="21"/>
    <x v="0"/>
    <d v="2025-03-06T00:00:00"/>
    <d v="1899-12-30T07:48:02"/>
    <d v="2025-03-06T00:00:00"/>
    <d v="1899-12-30T07:46:24"/>
    <d v="2025-03-06T00:00:00"/>
    <d v="1899-12-30T08:08:58"/>
    <x v="0"/>
    <x v="0"/>
    <s v="7022044540"/>
    <s v="FBO"/>
    <d v="1899-12-30T00:24:12"/>
    <x v="207"/>
    <d v="1899-12-30T00:01:38"/>
    <s v="Granel"/>
    <s v="E001"/>
    <x v="2"/>
    <d v="1899-12-30T00:20:56"/>
    <d v="1899-12-30T00:22:34"/>
    <x v="2"/>
    <x v="9"/>
    <x v="2"/>
    <x v="0"/>
    <n v="0"/>
    <n v="0"/>
    <x v="0"/>
    <x v="0"/>
    <x v="2"/>
    <n v="0"/>
    <x v="5"/>
    <x v="1"/>
    <d v="1899-12-30T00:01:38"/>
    <d v="1899-12-30T00:01:38"/>
    <x v="0"/>
    <m/>
    <m/>
    <d v="1899-12-30T00:00:00"/>
    <d v="1899-12-30T00:20:56"/>
    <n v="5"/>
    <n v="-1.1342592592599732E-3"/>
    <n v="20.933333333337618"/>
    <x v="2"/>
    <x v="1"/>
  </r>
  <r>
    <x v="7"/>
    <s v="2025009089"/>
    <x v="0"/>
    <x v="1085"/>
    <s v="E2589JTB"/>
    <d v="2025-03-06T00:00:00"/>
    <x v="2"/>
    <s v="3264"/>
    <x v="36"/>
    <s v="PA"/>
    <x v="1"/>
    <x v="0"/>
    <d v="2025-03-06T00:00:00"/>
    <d v="1899-12-30T07:03:44"/>
    <d v="2025-03-06T00:00:00"/>
    <d v="1899-12-30T07:02:07"/>
    <d v="2025-03-06T00:00:00"/>
    <d v="1899-12-30T08:17:31"/>
    <x v="0"/>
    <x v="0"/>
    <s v="7022044541"/>
    <s v="FBO"/>
    <d v="1899-12-30T01:17:01"/>
    <x v="3012"/>
    <d v="1899-12-30T00:01:37"/>
    <s v="Granel"/>
    <s v="E001"/>
    <x v="2"/>
    <d v="1899-12-30T01:13:47"/>
    <d v="1899-12-30T01:15:24"/>
    <x v="2"/>
    <x v="9"/>
    <x v="2"/>
    <x v="2"/>
    <n v="0"/>
    <n v="0"/>
    <x v="0"/>
    <x v="2"/>
    <x v="2"/>
    <n v="0"/>
    <x v="5"/>
    <x v="0"/>
    <d v="1899-12-30T00:01:37"/>
    <d v="1899-12-30T00:01:37"/>
    <x v="0"/>
    <m/>
    <m/>
    <d v="1899-12-30T00:00:00"/>
    <d v="1899-12-30T01:13:47"/>
    <n v="5"/>
    <n v="-1.1226851851899866E-3"/>
    <n v="73.783333333339158"/>
    <x v="2"/>
    <x v="0"/>
  </r>
  <r>
    <x v="7"/>
    <s v="2025009104"/>
    <x v="0"/>
    <x v="1013"/>
    <s v="E3888GZR"/>
    <d v="2025-03-06T00:00:00"/>
    <x v="2"/>
    <s v="3269"/>
    <x v="35"/>
    <s v="PA"/>
    <x v="6"/>
    <x v="0"/>
    <d v="2025-03-06T00:00:00"/>
    <d v="1899-12-30T08:00:21"/>
    <d v="2025-03-06T00:00:00"/>
    <d v="1899-12-30T07:58:42"/>
    <d v="2025-03-06T00:00:00"/>
    <d v="1899-12-30T08:28:08"/>
    <x v="0"/>
    <x v="0"/>
    <s v="7022044545"/>
    <s v="EXW"/>
    <d v="1899-12-30T00:31:05"/>
    <x v="560"/>
    <d v="1899-12-30T00:01:39"/>
    <s v="Granel"/>
    <s v="E001"/>
    <x v="1"/>
    <d v="1899-12-30T00:27:47"/>
    <d v="1899-12-30T00:29:26"/>
    <x v="3"/>
    <x v="9"/>
    <x v="2"/>
    <x v="2"/>
    <n v="0"/>
    <n v="0"/>
    <x v="0"/>
    <x v="2"/>
    <x v="2"/>
    <n v="0"/>
    <x v="5"/>
    <x v="1"/>
    <d v="1899-12-30T00:01:39"/>
    <d v="1899-12-30T00:01:39"/>
    <x v="0"/>
    <m/>
    <m/>
    <d v="1899-12-30T00:00:00"/>
    <d v="1899-12-30T00:27:47"/>
    <n v="5"/>
    <n v="-1.1458333333300152E-3"/>
    <n v="27.783333333331175"/>
    <x v="2"/>
    <x v="1"/>
  </r>
  <r>
    <x v="7"/>
    <s v="2025009102"/>
    <x v="0"/>
    <x v="1045"/>
    <s v="E1376KSX"/>
    <d v="2025-03-06T00:00:00"/>
    <x v="2"/>
    <s v="3264"/>
    <x v="36"/>
    <s v="PA"/>
    <x v="1"/>
    <x v="0"/>
    <d v="2025-03-06T00:00:00"/>
    <d v="1899-12-30T07:54:11"/>
    <d v="2025-03-06T00:00:00"/>
    <d v="1899-12-30T07:52:33"/>
    <d v="2025-03-06T00:00:00"/>
    <d v="1899-12-30T08:32:30"/>
    <x v="0"/>
    <x v="0"/>
    <s v="7022044547"/>
    <s v="EXW"/>
    <d v="1899-12-30T00:41:35"/>
    <x v="267"/>
    <d v="1899-12-30T00:01:38"/>
    <s v="Granel"/>
    <s v="E001"/>
    <x v="1"/>
    <d v="1899-12-30T00:38:19"/>
    <d v="1899-12-30T00:39:57"/>
    <x v="2"/>
    <x v="9"/>
    <x v="2"/>
    <x v="2"/>
    <n v="0"/>
    <n v="0"/>
    <x v="0"/>
    <x v="2"/>
    <x v="2"/>
    <n v="0"/>
    <x v="5"/>
    <x v="1"/>
    <d v="1899-12-30T00:01:38"/>
    <d v="1899-12-30T00:01:38"/>
    <x v="0"/>
    <m/>
    <m/>
    <d v="1899-12-30T00:00:00"/>
    <d v="1899-12-30T00:38:19"/>
    <n v="5"/>
    <n v="-1.1342592592599732E-3"/>
    <n v="38.316666666672042"/>
    <x v="2"/>
    <x v="1"/>
  </r>
  <r>
    <x v="7"/>
    <s v="2025009111"/>
    <x v="0"/>
    <x v="1170"/>
    <s v="E0019FGD"/>
    <d v="2025-03-06T00:00:00"/>
    <x v="2"/>
    <s v="200225"/>
    <x v="44"/>
    <s v="PA"/>
    <x v="21"/>
    <x v="0"/>
    <d v="2025-03-06T00:00:00"/>
    <d v="1899-12-30T08:23:04"/>
    <d v="2025-03-06T00:00:00"/>
    <d v="1899-12-30T08:21:26"/>
    <d v="2025-03-06T00:00:00"/>
    <d v="1899-12-30T08:38:31"/>
    <x v="0"/>
    <x v="0"/>
    <s v="7022044548"/>
    <s v="FBO"/>
    <d v="1899-12-30T00:18:43"/>
    <x v="3013"/>
    <d v="1899-12-30T00:01:38"/>
    <s v="Granel"/>
    <s v="E001"/>
    <x v="2"/>
    <d v="1899-12-30T00:15:27"/>
    <d v="1899-12-30T00:17:05"/>
    <x v="3"/>
    <x v="9"/>
    <x v="2"/>
    <x v="0"/>
    <n v="0"/>
    <n v="0"/>
    <x v="0"/>
    <x v="0"/>
    <x v="2"/>
    <n v="0"/>
    <x v="5"/>
    <x v="1"/>
    <d v="1899-12-30T00:01:38"/>
    <d v="1899-12-30T00:01:38"/>
    <x v="0"/>
    <m/>
    <m/>
    <d v="1899-12-30T00:00:00"/>
    <d v="1899-12-30T00:15:27"/>
    <n v="5"/>
    <n v="-1.1342592592600287E-3"/>
    <n v="15.450000000004733"/>
    <x v="2"/>
    <x v="1"/>
  </r>
  <r>
    <x v="7"/>
    <s v="2025009106"/>
    <x v="0"/>
    <x v="1015"/>
    <s v="E9043KYN"/>
    <d v="2025-03-06T00:00:00"/>
    <x v="2"/>
    <s v="3264"/>
    <x v="36"/>
    <s v="PA"/>
    <x v="1"/>
    <x v="0"/>
    <d v="2025-03-06T00:00:00"/>
    <d v="1899-12-30T08:01:39"/>
    <d v="2025-03-06T00:00:00"/>
    <d v="1899-12-30T08:00:06"/>
    <d v="2025-03-06T00:00:00"/>
    <d v="1899-12-30T08:41:47"/>
    <x v="0"/>
    <x v="0"/>
    <s v="7022044549"/>
    <s v="EXW"/>
    <d v="1899-12-30T00:43:14"/>
    <x v="2669"/>
    <d v="1899-12-30T00:01:33"/>
    <s v="Granel"/>
    <s v="E001"/>
    <x v="1"/>
    <d v="1899-12-30T00:40:08"/>
    <d v="1899-12-30T00:41:41"/>
    <x v="3"/>
    <x v="9"/>
    <x v="2"/>
    <x v="2"/>
    <n v="0"/>
    <n v="0"/>
    <x v="0"/>
    <x v="2"/>
    <x v="2"/>
    <n v="0"/>
    <x v="5"/>
    <x v="1"/>
    <d v="1899-12-30T00:01:33"/>
    <d v="1899-12-30T00:01:33"/>
    <x v="0"/>
    <m/>
    <m/>
    <d v="1899-12-30T00:00:00"/>
    <d v="1899-12-30T00:40:08"/>
    <n v="5"/>
    <n v="-1.0763888888900008E-3"/>
    <n v="40.133333333332786"/>
    <x v="2"/>
    <x v="1"/>
  </r>
  <r>
    <x v="7"/>
    <s v="2025009120"/>
    <x v="0"/>
    <x v="1174"/>
    <s v="E3975CCV"/>
    <d v="2025-03-06T00:00:00"/>
    <x v="2"/>
    <s v="200225"/>
    <x v="44"/>
    <s v="PA"/>
    <x v="21"/>
    <x v="0"/>
    <d v="2025-03-06T00:00:00"/>
    <d v="1899-12-30T08:53:26"/>
    <d v="2025-03-06T00:00:00"/>
    <d v="1899-12-30T08:51:47"/>
    <d v="2025-03-06T00:00:00"/>
    <d v="1899-12-30T09:10:28"/>
    <x v="0"/>
    <x v="0"/>
    <s v="7022044551"/>
    <s v="FBO"/>
    <d v="1899-12-30T00:20:20"/>
    <x v="2253"/>
    <d v="1899-12-30T00:01:39"/>
    <s v="Granel"/>
    <s v="E001"/>
    <x v="2"/>
    <d v="1899-12-30T00:17:02"/>
    <d v="1899-12-30T00:18:41"/>
    <x v="3"/>
    <x v="9"/>
    <x v="2"/>
    <x v="0"/>
    <n v="0"/>
    <n v="0"/>
    <x v="0"/>
    <x v="0"/>
    <x v="2"/>
    <n v="0"/>
    <x v="5"/>
    <x v="1"/>
    <d v="1899-12-30T00:01:39"/>
    <d v="1899-12-30T00:01:39"/>
    <x v="0"/>
    <m/>
    <m/>
    <d v="1899-12-30T00:00:00"/>
    <d v="1899-12-30T00:17:02"/>
    <n v="5"/>
    <n v="-1.1458333333299597E-3"/>
    <n v="17.033333333342444"/>
    <x v="3"/>
    <x v="1"/>
  </r>
  <r>
    <x v="7"/>
    <s v="2025009122"/>
    <x v="0"/>
    <x v="1020"/>
    <s v="E6688FFY"/>
    <d v="2025-03-06T00:00:00"/>
    <x v="2"/>
    <s v="3282"/>
    <x v="42"/>
    <s v="PA"/>
    <x v="2"/>
    <x v="0"/>
    <d v="2025-03-06T00:00:00"/>
    <d v="1899-12-30T08:55:04"/>
    <d v="2025-03-06T00:00:00"/>
    <d v="1899-12-30T08:53:25"/>
    <d v="2025-03-06T00:00:00"/>
    <d v="1899-12-30T09:21:34"/>
    <x v="0"/>
    <x v="0"/>
    <s v="7022044553"/>
    <s v="FBO"/>
    <d v="1899-12-30T00:29:48"/>
    <x v="3014"/>
    <d v="1899-12-30T00:01:39"/>
    <s v="Ensacado"/>
    <s v="E002"/>
    <x v="2"/>
    <d v="1899-12-30T00:26:30"/>
    <d v="1899-12-30T00:28:09"/>
    <x v="3"/>
    <x v="9"/>
    <x v="2"/>
    <x v="1"/>
    <n v="0"/>
    <n v="0"/>
    <x v="0"/>
    <x v="1"/>
    <x v="2"/>
    <n v="0"/>
    <x v="5"/>
    <x v="1"/>
    <d v="1899-12-30T00:01:39"/>
    <d v="1899-12-30T00:01:39"/>
    <x v="0"/>
    <m/>
    <m/>
    <d v="1899-12-30T00:00:00"/>
    <d v="1899-12-30T00:26:30"/>
    <n v="5"/>
    <n v="-1.1458333333300152E-3"/>
    <n v="26.500000000003183"/>
    <x v="3"/>
    <x v="1"/>
  </r>
  <r>
    <x v="7"/>
    <s v="2025009118"/>
    <x v="0"/>
    <x v="1125"/>
    <s v="E2291HBT"/>
    <d v="2025-03-06T00:00:00"/>
    <x v="2"/>
    <s v="3269"/>
    <x v="35"/>
    <s v="PA"/>
    <x v="6"/>
    <x v="0"/>
    <d v="2025-03-06T00:00:00"/>
    <d v="1899-12-30T08:45:02"/>
    <d v="2025-03-06T00:00:00"/>
    <d v="1899-12-30T08:43:23"/>
    <d v="2025-03-06T00:00:00"/>
    <d v="1899-12-30T09:25:09"/>
    <x v="0"/>
    <x v="0"/>
    <s v="7022044554"/>
    <s v="FBO"/>
    <d v="1899-12-30T00:43:25"/>
    <x v="3015"/>
    <d v="1899-12-30T00:01:39"/>
    <s v="Granel"/>
    <s v="E001"/>
    <x v="2"/>
    <d v="1899-12-30T00:40:07"/>
    <d v="1899-12-30T00:41:46"/>
    <x v="3"/>
    <x v="9"/>
    <x v="2"/>
    <x v="2"/>
    <n v="0"/>
    <n v="0"/>
    <x v="0"/>
    <x v="2"/>
    <x v="2"/>
    <n v="0"/>
    <x v="5"/>
    <x v="1"/>
    <d v="1899-12-30T00:01:39"/>
    <d v="1899-12-30T00:01:39"/>
    <x v="0"/>
    <m/>
    <m/>
    <d v="1899-12-30T00:00:00"/>
    <d v="1899-12-30T00:40:07"/>
    <n v="5"/>
    <n v="-1.1458333333300152E-3"/>
    <n v="40.116666666672003"/>
    <x v="3"/>
    <x v="1"/>
  </r>
  <r>
    <x v="7"/>
    <s v="2025009127"/>
    <x v="0"/>
    <x v="1205"/>
    <m/>
    <d v="2025-03-06T00:00:00"/>
    <x v="2"/>
    <s v="200225"/>
    <x v="44"/>
    <s v="PA"/>
    <x v="21"/>
    <x v="0"/>
    <d v="2025-03-06T00:00:00"/>
    <d v="1899-12-30T09:05:57"/>
    <d v="2025-03-06T00:00:00"/>
    <d v="1899-12-30T09:04:21"/>
    <d v="2025-03-06T00:00:00"/>
    <d v="1899-12-30T09:27:44"/>
    <x v="0"/>
    <x v="0"/>
    <s v="7022044555"/>
    <s v="FBO"/>
    <d v="1899-12-30T00:24:59"/>
    <x v="3016"/>
    <d v="1899-12-30T00:01:36"/>
    <s v="Granel"/>
    <s v="E001"/>
    <x v="2"/>
    <d v="1899-12-30T00:21:47"/>
    <d v="1899-12-30T00:23:23"/>
    <x v="4"/>
    <x v="9"/>
    <x v="2"/>
    <x v="0"/>
    <n v="0"/>
    <n v="0"/>
    <x v="0"/>
    <x v="0"/>
    <x v="2"/>
    <n v="0"/>
    <x v="5"/>
    <x v="1"/>
    <d v="1899-12-30T00:01:36"/>
    <d v="1899-12-30T00:01:36"/>
    <x v="0"/>
    <m/>
    <m/>
    <d v="1899-12-30T00:00:00"/>
    <d v="1899-12-30T00:21:47"/>
    <n v="5"/>
    <n v="-1.111111111110008E-3"/>
    <n v="21.783333333340789"/>
    <x v="3"/>
    <x v="1"/>
  </r>
  <r>
    <x v="7"/>
    <s v="2025009128"/>
    <x v="0"/>
    <x v="1227"/>
    <s v="E9325JBL"/>
    <d v="2025-03-06T00:00:00"/>
    <x v="2"/>
    <s v="200225"/>
    <x v="44"/>
    <s v="PA"/>
    <x v="21"/>
    <x v="0"/>
    <d v="2025-03-06T00:00:00"/>
    <d v="1899-12-30T09:14:30"/>
    <d v="2025-03-06T00:00:00"/>
    <d v="1899-12-30T09:12:55"/>
    <d v="2025-03-06T00:00:00"/>
    <d v="1899-12-30T09:27:54"/>
    <x v="0"/>
    <x v="0"/>
    <s v="7022044556"/>
    <s v="FBO"/>
    <d v="1899-12-30T00:16:34"/>
    <x v="3017"/>
    <d v="1899-12-30T00:01:35"/>
    <s v="Granel"/>
    <s v="E001"/>
    <x v="2"/>
    <d v="1899-12-30T00:13:24"/>
    <d v="1899-12-30T00:14:59"/>
    <x v="4"/>
    <x v="9"/>
    <x v="2"/>
    <x v="0"/>
    <n v="0"/>
    <n v="0"/>
    <x v="0"/>
    <x v="0"/>
    <x v="2"/>
    <n v="0"/>
    <x v="5"/>
    <x v="1"/>
    <d v="1899-12-30T00:01:35"/>
    <d v="1899-12-30T00:01:35"/>
    <x v="0"/>
    <m/>
    <m/>
    <d v="1899-12-30T00:00:00"/>
    <d v="1899-12-30T00:13:24"/>
    <n v="5"/>
    <n v="-1.0995370370300295E-3"/>
    <n v="13.400000000006331"/>
    <x v="3"/>
    <x v="1"/>
  </r>
  <r>
    <x v="7"/>
    <s v="2025009147"/>
    <x v="0"/>
    <x v="1170"/>
    <s v="E0019FGD"/>
    <d v="2025-03-06T00:00:00"/>
    <x v="2"/>
    <s v="200225"/>
    <x v="44"/>
    <s v="PA"/>
    <x v="21"/>
    <x v="0"/>
    <d v="2025-03-06T00:00:00"/>
    <d v="1899-12-30T09:43:37"/>
    <d v="2025-03-06T00:00:00"/>
    <d v="1899-12-30T09:41:58"/>
    <d v="2025-03-06T00:00:00"/>
    <d v="1899-12-30T09:58:16"/>
    <x v="0"/>
    <x v="0"/>
    <s v="7022044563"/>
    <s v="FBO"/>
    <d v="1899-12-30T00:17:57"/>
    <x v="1475"/>
    <d v="1899-12-30T00:01:39"/>
    <s v="Granel"/>
    <s v="E001"/>
    <x v="2"/>
    <d v="1899-12-30T00:14:39"/>
    <d v="1899-12-30T00:16:18"/>
    <x v="4"/>
    <x v="9"/>
    <x v="2"/>
    <x v="0"/>
    <n v="0"/>
    <n v="0"/>
    <x v="0"/>
    <x v="0"/>
    <x v="2"/>
    <n v="0"/>
    <x v="5"/>
    <x v="1"/>
    <d v="1899-12-30T00:01:39"/>
    <d v="1899-12-30T00:01:39"/>
    <x v="0"/>
    <m/>
    <m/>
    <d v="1899-12-30T00:00:00"/>
    <d v="1899-12-30T00:14:39"/>
    <n v="5"/>
    <n v="-1.1458333333300152E-3"/>
    <n v="14.649999999998373"/>
    <x v="3"/>
    <x v="1"/>
  </r>
  <r>
    <x v="7"/>
    <s v="2025009151"/>
    <x v="0"/>
    <x v="1016"/>
    <s v="E8976JGF"/>
    <d v="2025-03-06T00:00:00"/>
    <x v="2"/>
    <s v="3262"/>
    <x v="40"/>
    <s v="PA"/>
    <x v="0"/>
    <x v="0"/>
    <d v="2025-03-06T00:00:00"/>
    <d v="1899-12-30T09:55:59"/>
    <d v="2025-03-06T00:00:00"/>
    <d v="1899-12-30T09:54:20"/>
    <d v="2025-03-06T00:00:00"/>
    <d v="1899-12-30T10:23:35"/>
    <x v="0"/>
    <x v="0"/>
    <s v="7022044568"/>
    <s v="EXW"/>
    <d v="1899-12-30T00:30:54"/>
    <x v="884"/>
    <d v="1899-12-30T00:01:39"/>
    <s v="Granel"/>
    <s v="E001"/>
    <x v="1"/>
    <d v="1899-12-30T00:27:36"/>
    <d v="1899-12-30T00:29:15"/>
    <x v="4"/>
    <x v="9"/>
    <x v="2"/>
    <x v="2"/>
    <n v="0"/>
    <n v="0"/>
    <x v="0"/>
    <x v="2"/>
    <x v="2"/>
    <n v="0"/>
    <x v="5"/>
    <x v="1"/>
    <d v="1899-12-30T00:01:39"/>
    <d v="1899-12-30T00:01:39"/>
    <x v="0"/>
    <m/>
    <m/>
    <d v="1899-12-30T00:00:00"/>
    <d v="1899-12-30T00:27:36"/>
    <n v="5"/>
    <n v="-1.1458333333300152E-3"/>
    <n v="27.600000000004794"/>
    <x v="4"/>
    <x v="1"/>
  </r>
  <r>
    <x v="7"/>
    <s v="2025009156"/>
    <x v="0"/>
    <x v="1236"/>
    <s v="E6695HMV"/>
    <d v="2025-03-06T00:00:00"/>
    <x v="2"/>
    <s v="200225"/>
    <x v="44"/>
    <s v="PA"/>
    <x v="21"/>
    <x v="0"/>
    <d v="2025-03-06T00:00:00"/>
    <d v="1899-12-30T10:09:24"/>
    <d v="2025-03-06T00:00:00"/>
    <d v="1899-12-30T10:07:46"/>
    <d v="2025-03-06T00:00:00"/>
    <d v="1899-12-30T10:26:26"/>
    <x v="0"/>
    <x v="0"/>
    <s v="7022044569"/>
    <s v="FBO"/>
    <d v="1899-12-30T00:20:18"/>
    <x v="451"/>
    <d v="1899-12-30T00:01:38"/>
    <s v="Granel"/>
    <s v="E001"/>
    <x v="2"/>
    <d v="1899-12-30T00:17:02"/>
    <d v="1899-12-30T00:18:40"/>
    <x v="5"/>
    <x v="9"/>
    <x v="2"/>
    <x v="0"/>
    <n v="0"/>
    <n v="0"/>
    <x v="0"/>
    <x v="0"/>
    <x v="2"/>
    <n v="0"/>
    <x v="5"/>
    <x v="1"/>
    <d v="1899-12-30T00:01:38"/>
    <d v="1899-12-30T00:01:38"/>
    <x v="0"/>
    <m/>
    <m/>
    <d v="1899-12-30T00:00:00"/>
    <d v="1899-12-30T00:17:02"/>
    <n v="5"/>
    <n v="-1.1342592592499812E-3"/>
    <n v="17.033333333342444"/>
    <x v="4"/>
    <x v="1"/>
  </r>
  <r>
    <x v="7"/>
    <s v="2025009143"/>
    <x v="0"/>
    <x v="1014"/>
    <s v="E8998KYN"/>
    <d v="2025-03-06T00:00:00"/>
    <x v="2"/>
    <s v="3268"/>
    <x v="25"/>
    <s v="PA"/>
    <x v="6"/>
    <x v="0"/>
    <d v="2025-03-06T00:00:00"/>
    <d v="1899-12-30T09:31:38"/>
    <d v="2025-03-06T00:00:00"/>
    <d v="1899-12-30T09:29:59"/>
    <d v="2025-03-06T00:00:00"/>
    <d v="1899-12-30T10:29:26"/>
    <x v="0"/>
    <x v="0"/>
    <s v="7022044570"/>
    <s v="EXW"/>
    <d v="1899-12-30T01:01:06"/>
    <x v="3018"/>
    <d v="1899-12-30T00:01:39"/>
    <s v="Granel"/>
    <s v="E001"/>
    <x v="1"/>
    <d v="1899-12-30T00:57:48"/>
    <d v="1899-12-30T00:59:27"/>
    <x v="4"/>
    <x v="9"/>
    <x v="2"/>
    <x v="2"/>
    <n v="0"/>
    <n v="0"/>
    <x v="0"/>
    <x v="2"/>
    <x v="2"/>
    <n v="0"/>
    <x v="5"/>
    <x v="0"/>
    <d v="1899-12-30T00:01:39"/>
    <d v="1899-12-30T00:01:39"/>
    <x v="0"/>
    <m/>
    <m/>
    <d v="1899-12-30T00:00:00"/>
    <d v="1899-12-30T00:57:48"/>
    <n v="5"/>
    <n v="-1.1458333333300152E-3"/>
    <n v="57.800000000001596"/>
    <x v="4"/>
    <x v="0"/>
  </r>
  <r>
    <x v="7"/>
    <s v="2025009154"/>
    <x v="0"/>
    <x v="1052"/>
    <s v="E7977MGZ"/>
    <d v="2025-03-06T00:00:00"/>
    <x v="2"/>
    <s v="3264"/>
    <x v="36"/>
    <s v="PA"/>
    <x v="1"/>
    <x v="0"/>
    <d v="2025-03-06T00:00:00"/>
    <d v="1899-12-30T09:57:51"/>
    <d v="2025-03-06T00:00:00"/>
    <d v="1899-12-30T09:56:12"/>
    <d v="2025-03-06T00:00:00"/>
    <d v="1899-12-30T10:37:16"/>
    <x v="0"/>
    <x v="0"/>
    <s v="7022044572"/>
    <s v="FBO"/>
    <d v="1899-12-30T00:42:43"/>
    <x v="885"/>
    <d v="1899-12-30T00:01:39"/>
    <s v="Granel"/>
    <s v="E001"/>
    <x v="2"/>
    <d v="1899-12-30T00:39:25"/>
    <d v="1899-12-30T00:41:04"/>
    <x v="4"/>
    <x v="9"/>
    <x v="2"/>
    <x v="2"/>
    <n v="0"/>
    <n v="0"/>
    <x v="0"/>
    <x v="2"/>
    <x v="2"/>
    <n v="0"/>
    <x v="5"/>
    <x v="1"/>
    <d v="1899-12-30T00:01:39"/>
    <d v="1899-12-30T00:01:39"/>
    <x v="0"/>
    <m/>
    <m/>
    <d v="1899-12-30T00:00:00"/>
    <d v="1899-12-30T00:39:25"/>
    <n v="5"/>
    <n v="-1.1458333333300152E-3"/>
    <n v="39.416666666673571"/>
    <x v="4"/>
    <x v="1"/>
  </r>
  <r>
    <x v="7"/>
    <s v="2025009163"/>
    <x v="0"/>
    <x v="1174"/>
    <s v="E3975CCV"/>
    <d v="2025-03-06T00:00:00"/>
    <x v="2"/>
    <s v="200225"/>
    <x v="44"/>
    <s v="PA"/>
    <x v="21"/>
    <x v="0"/>
    <d v="2025-03-06T00:00:00"/>
    <d v="1899-12-30T10:26:53"/>
    <d v="2025-03-06T00:00:00"/>
    <d v="1899-12-30T10:25:15"/>
    <d v="2025-03-06T00:00:00"/>
    <d v="1899-12-30T10:43:32"/>
    <x v="0"/>
    <x v="0"/>
    <s v="7022044573"/>
    <s v="FBO"/>
    <d v="1899-12-30T00:19:55"/>
    <x v="424"/>
    <d v="1899-12-30T00:01:38"/>
    <s v="Granel"/>
    <s v="E001"/>
    <x v="2"/>
    <d v="1899-12-30T00:16:39"/>
    <d v="1899-12-30T00:18:17"/>
    <x v="5"/>
    <x v="9"/>
    <x v="2"/>
    <x v="0"/>
    <n v="0"/>
    <n v="0"/>
    <x v="0"/>
    <x v="0"/>
    <x v="2"/>
    <n v="0"/>
    <x v="5"/>
    <x v="1"/>
    <d v="1899-12-30T00:01:38"/>
    <d v="1899-12-30T00:01:38"/>
    <x v="0"/>
    <m/>
    <m/>
    <d v="1899-12-30T00:00:00"/>
    <d v="1899-12-30T00:16:39"/>
    <n v="5"/>
    <n v="-1.1342592592600287E-3"/>
    <n v="16.649999999999963"/>
    <x v="4"/>
    <x v="1"/>
  </r>
  <r>
    <x v="7"/>
    <s v="2025009164"/>
    <x v="0"/>
    <x v="1205"/>
    <m/>
    <d v="2025-03-06T00:00:00"/>
    <x v="2"/>
    <s v="200225"/>
    <x v="44"/>
    <s v="PA"/>
    <x v="21"/>
    <x v="0"/>
    <d v="2025-03-06T00:00:00"/>
    <d v="1899-12-30T10:27:59"/>
    <d v="2025-03-06T00:00:00"/>
    <d v="1899-12-30T10:26:20"/>
    <d v="2025-03-06T00:00:00"/>
    <d v="1899-12-30T10:45:52"/>
    <x v="0"/>
    <x v="0"/>
    <s v="7022044575"/>
    <s v="FBO"/>
    <d v="1899-12-30T00:21:11"/>
    <x v="579"/>
    <d v="1899-12-30T00:01:39"/>
    <s v="Granel"/>
    <s v="E001"/>
    <x v="2"/>
    <d v="1899-12-30T00:17:53"/>
    <d v="1899-12-30T00:19:32"/>
    <x v="5"/>
    <x v="9"/>
    <x v="2"/>
    <x v="0"/>
    <n v="0"/>
    <n v="0"/>
    <x v="0"/>
    <x v="0"/>
    <x v="2"/>
    <n v="0"/>
    <x v="5"/>
    <x v="1"/>
    <d v="1899-12-30T00:01:39"/>
    <d v="1899-12-30T00:01:39"/>
    <x v="0"/>
    <m/>
    <m/>
    <d v="1899-12-30T00:00:00"/>
    <d v="1899-12-30T00:17:53"/>
    <n v="5"/>
    <n v="-1.1458333333400073E-3"/>
    <n v="17.883333333331144"/>
    <x v="4"/>
    <x v="1"/>
  </r>
  <r>
    <x v="7"/>
    <s v="2025009170"/>
    <x v="0"/>
    <x v="1227"/>
    <s v="E9325JBL"/>
    <d v="2025-03-06T00:00:00"/>
    <x v="2"/>
    <s v="200225"/>
    <x v="44"/>
    <s v="PA"/>
    <x v="21"/>
    <x v="0"/>
    <d v="2025-03-06T00:00:00"/>
    <d v="1899-12-30T10:32:01"/>
    <d v="2025-03-06T00:00:00"/>
    <d v="1899-12-30T10:30:22"/>
    <d v="2025-03-06T00:00:00"/>
    <d v="1899-12-30T10:55:07"/>
    <x v="0"/>
    <x v="0"/>
    <s v="7022044578"/>
    <s v="FBO"/>
    <d v="1899-12-30T00:26:24"/>
    <x v="119"/>
    <d v="1899-12-30T00:01:39"/>
    <s v="Granel"/>
    <s v="E001"/>
    <x v="2"/>
    <d v="1899-12-30T00:23:06"/>
    <d v="1899-12-30T00:24:45"/>
    <x v="5"/>
    <x v="9"/>
    <x v="2"/>
    <x v="0"/>
    <n v="0"/>
    <n v="0"/>
    <x v="0"/>
    <x v="0"/>
    <x v="2"/>
    <n v="0"/>
    <x v="5"/>
    <x v="1"/>
    <d v="1899-12-30T00:01:39"/>
    <d v="1899-12-30T00:01:39"/>
    <x v="0"/>
    <m/>
    <m/>
    <d v="1899-12-30T00:00:00"/>
    <d v="1899-12-30T00:23:06"/>
    <n v="5"/>
    <n v="-1.1458333333299597E-3"/>
    <n v="23.100000000004808"/>
    <x v="4"/>
    <x v="1"/>
  </r>
  <r>
    <x v="7"/>
    <s v="2025009180"/>
    <x v="0"/>
    <x v="1170"/>
    <s v="E0019FGD"/>
    <d v="2025-03-06T00:00:00"/>
    <x v="2"/>
    <s v="200225"/>
    <x v="44"/>
    <s v="PA"/>
    <x v="21"/>
    <x v="0"/>
    <d v="2025-03-06T00:00:00"/>
    <d v="1899-12-30T10:53:34"/>
    <d v="2025-03-06T00:00:00"/>
    <d v="1899-12-30T10:51:56"/>
    <d v="2025-03-06T00:00:00"/>
    <d v="1899-12-30T11:11:48"/>
    <x v="0"/>
    <x v="0"/>
    <s v="7022044581"/>
    <s v="FBO"/>
    <d v="1899-12-30T00:21:30"/>
    <x v="866"/>
    <d v="1899-12-30T00:01:38"/>
    <s v="Granel"/>
    <s v="E001"/>
    <x v="2"/>
    <d v="1899-12-30T00:18:14"/>
    <d v="1899-12-30T00:19:52"/>
    <x v="5"/>
    <x v="9"/>
    <x v="2"/>
    <x v="0"/>
    <n v="0"/>
    <n v="0"/>
    <x v="0"/>
    <x v="0"/>
    <x v="2"/>
    <n v="0"/>
    <x v="5"/>
    <x v="1"/>
    <d v="1899-12-30T00:01:38"/>
    <d v="1899-12-30T00:01:38"/>
    <x v="0"/>
    <m/>
    <m/>
    <d v="1899-12-30T00:00:00"/>
    <d v="1899-12-30T00:18:14"/>
    <n v="5"/>
    <n v="-1.1342592592599732E-3"/>
    <n v="18.233333333337594"/>
    <x v="5"/>
    <x v="1"/>
  </r>
  <r>
    <x v="7"/>
    <s v="2025009171"/>
    <x v="0"/>
    <x v="1013"/>
    <s v="E3888GZR"/>
    <d v="2025-03-06T00:00:00"/>
    <x v="2"/>
    <s v="3269"/>
    <x v="35"/>
    <s v="PA"/>
    <x v="6"/>
    <x v="0"/>
    <d v="2025-03-06T00:00:00"/>
    <d v="1899-12-30T10:32:18"/>
    <d v="2025-03-06T00:00:00"/>
    <d v="1899-12-30T10:30:38"/>
    <d v="2025-03-06T00:00:00"/>
    <d v="1899-12-30T11:15:45"/>
    <x v="0"/>
    <x v="0"/>
    <s v="7022044582"/>
    <s v="EXW"/>
    <d v="1899-12-30T00:46:47"/>
    <x v="1690"/>
    <d v="1899-12-30T00:01:40"/>
    <s v="Granel"/>
    <s v="E001"/>
    <x v="1"/>
    <d v="1899-12-30T00:43:27"/>
    <d v="1899-12-30T00:45:07"/>
    <x v="5"/>
    <x v="9"/>
    <x v="2"/>
    <x v="2"/>
    <n v="0"/>
    <n v="0"/>
    <x v="0"/>
    <x v="2"/>
    <x v="2"/>
    <n v="0"/>
    <x v="5"/>
    <x v="1"/>
    <d v="1899-12-30T00:01:40"/>
    <d v="1899-12-30T00:01:40"/>
    <x v="0"/>
    <m/>
    <m/>
    <d v="1899-12-30T00:00:00"/>
    <d v="1899-12-30T00:43:27"/>
    <n v="5"/>
    <n v="-1.1574074074099938E-3"/>
    <n v="43.449999999998397"/>
    <x v="5"/>
    <x v="1"/>
  </r>
  <r>
    <x v="7"/>
    <s v="2025009176"/>
    <x v="0"/>
    <x v="1237"/>
    <s v="E6433KGZ"/>
    <d v="2025-03-06T00:00:00"/>
    <x v="2"/>
    <s v="3283"/>
    <x v="37"/>
    <s v="PA"/>
    <x v="2"/>
    <x v="0"/>
    <d v="2025-03-06T00:00:00"/>
    <d v="1899-12-30T10:50:14"/>
    <d v="2025-03-06T00:00:00"/>
    <d v="1899-12-30T10:48:36"/>
    <d v="2025-03-06T00:00:00"/>
    <d v="1899-12-30T11:19:53"/>
    <x v="0"/>
    <x v="0"/>
    <s v="7022044583"/>
    <s v="FBO"/>
    <d v="1899-12-30T00:32:55"/>
    <x v="1145"/>
    <d v="1899-12-30T00:01:38"/>
    <s v="Ensacado"/>
    <s v="E002"/>
    <x v="2"/>
    <d v="1899-12-30T00:29:39"/>
    <d v="1899-12-30T00:31:17"/>
    <x v="5"/>
    <x v="9"/>
    <x v="2"/>
    <x v="1"/>
    <n v="0"/>
    <n v="0"/>
    <x v="0"/>
    <x v="1"/>
    <x v="2"/>
    <n v="0"/>
    <x v="5"/>
    <x v="1"/>
    <d v="1899-12-30T00:01:38"/>
    <d v="1899-12-30T00:01:38"/>
    <x v="0"/>
    <m/>
    <m/>
    <d v="1899-12-30T00:00:00"/>
    <d v="1899-12-30T00:29:39"/>
    <n v="5"/>
    <n v="-1.1342592592599732E-3"/>
    <n v="29.649999999988808"/>
    <x v="5"/>
    <x v="1"/>
  </r>
  <r>
    <x v="7"/>
    <s v="2025009160"/>
    <x v="0"/>
    <x v="1039"/>
    <s v="E5730JVY"/>
    <d v="2025-03-06T00:00:00"/>
    <x v="2"/>
    <s v="3262"/>
    <x v="40"/>
    <s v="PA"/>
    <x v="0"/>
    <x v="0"/>
    <d v="2025-03-06T00:00:00"/>
    <d v="1899-12-30T10:19:03"/>
    <d v="2025-03-06T00:00:00"/>
    <d v="1899-12-30T10:17:25"/>
    <d v="2025-03-06T00:00:00"/>
    <d v="1899-12-30T11:24:15"/>
    <x v="0"/>
    <x v="0"/>
    <s v="7022044584"/>
    <s v="FBO"/>
    <d v="1899-12-30T01:08:28"/>
    <x v="1825"/>
    <d v="1899-12-30T00:01:38"/>
    <s v="Granel"/>
    <s v="E001"/>
    <x v="2"/>
    <d v="1899-12-30T01:05:12"/>
    <d v="1899-12-30T01:06:50"/>
    <x v="5"/>
    <x v="9"/>
    <x v="2"/>
    <x v="2"/>
    <n v="0"/>
    <n v="0"/>
    <x v="0"/>
    <x v="2"/>
    <x v="2"/>
    <n v="0"/>
    <x v="5"/>
    <x v="0"/>
    <d v="1899-12-30T00:01:38"/>
    <d v="1899-12-30T00:01:38"/>
    <x v="0"/>
    <m/>
    <m/>
    <d v="1899-12-30T00:00:00"/>
    <d v="1899-12-30T01:05:12"/>
    <n v="5"/>
    <n v="-1.1342592592599732E-3"/>
    <n v="65.200000000003229"/>
    <x v="5"/>
    <x v="0"/>
  </r>
  <r>
    <x v="7"/>
    <s v="2025009181"/>
    <x v="0"/>
    <x v="980"/>
    <s v="E0472MWT"/>
    <d v="2025-03-06T00:00:00"/>
    <x v="2"/>
    <s v="3262"/>
    <x v="40"/>
    <s v="PA"/>
    <x v="0"/>
    <x v="0"/>
    <d v="2025-03-06T00:00:00"/>
    <d v="1899-12-30T10:54:41"/>
    <d v="2025-03-06T00:00:00"/>
    <d v="1899-12-30T10:53:03"/>
    <d v="2025-03-06T00:00:00"/>
    <d v="1899-12-30T11:31:10"/>
    <x v="0"/>
    <x v="0"/>
    <s v="7022044586"/>
    <s v="EXW"/>
    <d v="1899-12-30T00:39:45"/>
    <x v="852"/>
    <d v="1899-12-30T00:01:38"/>
    <s v="Granel"/>
    <s v="E001"/>
    <x v="1"/>
    <d v="1899-12-30T00:36:29"/>
    <d v="1899-12-30T00:38:07"/>
    <x v="5"/>
    <x v="9"/>
    <x v="2"/>
    <x v="2"/>
    <n v="0"/>
    <n v="0"/>
    <x v="0"/>
    <x v="2"/>
    <x v="2"/>
    <n v="0"/>
    <x v="5"/>
    <x v="1"/>
    <d v="1899-12-30T00:01:38"/>
    <d v="1899-12-30T00:01:38"/>
    <x v="0"/>
    <m/>
    <m/>
    <d v="1899-12-30T00:00:00"/>
    <d v="1899-12-30T00:36:29"/>
    <n v="5"/>
    <n v="-1.1342592592599732E-3"/>
    <n v="36.483333333336049"/>
    <x v="5"/>
    <x v="1"/>
  </r>
  <r>
    <x v="7"/>
    <s v="2025009188"/>
    <x v="0"/>
    <x v="1015"/>
    <s v="E9043KYN"/>
    <d v="2025-03-06T00:00:00"/>
    <x v="2"/>
    <s v="3264"/>
    <x v="36"/>
    <s v="PA"/>
    <x v="1"/>
    <x v="0"/>
    <d v="2025-03-06T00:00:00"/>
    <d v="1899-12-30T11:27:57"/>
    <d v="2025-03-06T00:00:00"/>
    <d v="1899-12-30T11:26:18"/>
    <d v="2025-03-06T00:00:00"/>
    <d v="1899-12-30T11:49:19"/>
    <x v="0"/>
    <x v="0"/>
    <s v="7022044588"/>
    <s v="EXW"/>
    <d v="1899-12-30T00:24:40"/>
    <x v="558"/>
    <d v="1899-12-30T00:01:39"/>
    <s v="Granel"/>
    <s v="E001"/>
    <x v="1"/>
    <d v="1899-12-30T00:21:22"/>
    <d v="1899-12-30T00:23:01"/>
    <x v="9"/>
    <x v="9"/>
    <x v="2"/>
    <x v="2"/>
    <n v="0"/>
    <n v="0"/>
    <x v="0"/>
    <x v="2"/>
    <x v="2"/>
    <n v="0"/>
    <x v="5"/>
    <x v="1"/>
    <d v="1899-12-30T00:01:39"/>
    <d v="1899-12-30T00:01:39"/>
    <x v="0"/>
    <m/>
    <m/>
    <d v="1899-12-30T00:00:00"/>
    <d v="1899-12-30T00:21:22"/>
    <n v="5"/>
    <n v="-1.1458333333400073E-3"/>
    <n v="21.366666666662358"/>
    <x v="5"/>
    <x v="1"/>
  </r>
  <r>
    <x v="7"/>
    <s v="2025009202"/>
    <x v="0"/>
    <x v="1205"/>
    <m/>
    <d v="2025-03-06T00:00:00"/>
    <x v="2"/>
    <s v="200225"/>
    <x v="44"/>
    <s v="PA"/>
    <x v="21"/>
    <x v="0"/>
    <d v="2025-03-06T00:00:00"/>
    <d v="1899-12-30T11:55:24"/>
    <d v="2025-03-06T00:00:00"/>
    <d v="1899-12-30T11:53:45"/>
    <d v="2025-03-06T00:00:00"/>
    <d v="1899-12-30T12:15:03"/>
    <x v="0"/>
    <x v="0"/>
    <s v="7022044593"/>
    <s v="FBO"/>
    <d v="1899-12-30T00:22:57"/>
    <x v="584"/>
    <d v="1899-12-30T00:01:39"/>
    <s v="Granel"/>
    <s v="E001"/>
    <x v="2"/>
    <d v="1899-12-30T00:19:39"/>
    <d v="1899-12-30T00:21:18"/>
    <x v="9"/>
    <x v="9"/>
    <x v="2"/>
    <x v="0"/>
    <n v="0"/>
    <n v="0"/>
    <x v="0"/>
    <x v="0"/>
    <x v="2"/>
    <n v="0"/>
    <x v="5"/>
    <x v="1"/>
    <d v="1899-12-30T00:01:39"/>
    <d v="1899-12-30T00:01:39"/>
    <x v="0"/>
    <m/>
    <m/>
    <d v="1899-12-30T00:00:00"/>
    <d v="1899-12-30T00:19:39"/>
    <n v="5"/>
    <n v="-1.1458333333400073E-3"/>
    <n v="19.649999999995156"/>
    <x v="11"/>
    <x v="1"/>
  </r>
  <r>
    <x v="7"/>
    <s v="2025009204"/>
    <x v="0"/>
    <x v="1174"/>
    <s v="E3975CCV"/>
    <d v="2025-03-06T00:00:00"/>
    <x v="2"/>
    <s v="200225"/>
    <x v="44"/>
    <s v="PA"/>
    <x v="21"/>
    <x v="0"/>
    <d v="2025-03-06T00:00:00"/>
    <d v="1899-12-30T11:56:45"/>
    <d v="2025-03-06T00:00:00"/>
    <d v="1899-12-30T11:55:06"/>
    <d v="2025-03-06T00:00:00"/>
    <d v="1899-12-30T12:16:42"/>
    <x v="0"/>
    <x v="0"/>
    <s v="7022044594"/>
    <s v="FBO"/>
    <d v="1899-12-30T00:23:15"/>
    <x v="332"/>
    <d v="1899-12-30T00:01:39"/>
    <s v="Granel"/>
    <s v="E001"/>
    <x v="2"/>
    <d v="1899-12-30T00:19:57"/>
    <d v="1899-12-30T00:21:36"/>
    <x v="9"/>
    <x v="9"/>
    <x v="2"/>
    <x v="0"/>
    <n v="0"/>
    <n v="0"/>
    <x v="0"/>
    <x v="0"/>
    <x v="2"/>
    <n v="0"/>
    <x v="5"/>
    <x v="1"/>
    <d v="1899-12-30T00:01:39"/>
    <d v="1899-12-30T00:01:39"/>
    <x v="0"/>
    <m/>
    <m/>
    <d v="1899-12-30T00:00:00"/>
    <d v="1899-12-30T00:19:57"/>
    <n v="5"/>
    <n v="-1.1458333333399517E-3"/>
    <n v="19.949999999990489"/>
    <x v="11"/>
    <x v="1"/>
  </r>
  <r>
    <x v="7"/>
    <s v="2025009205"/>
    <x v="0"/>
    <x v="1075"/>
    <s v="E0509JJH"/>
    <d v="2025-03-06T00:00:00"/>
    <x v="2"/>
    <s v="3269"/>
    <x v="35"/>
    <s v="PA"/>
    <x v="6"/>
    <x v="0"/>
    <d v="2025-03-06T00:00:00"/>
    <d v="1899-12-30T11:58:50"/>
    <d v="2025-03-06T00:00:00"/>
    <d v="1899-12-30T11:57:11"/>
    <d v="2025-03-06T00:00:00"/>
    <d v="1899-12-30T12:24:56"/>
    <x v="0"/>
    <x v="0"/>
    <s v="7022044595"/>
    <s v="EXW"/>
    <d v="1899-12-30T00:29:24"/>
    <x v="514"/>
    <d v="1899-12-30T00:01:39"/>
    <s v="Granel"/>
    <s v="E001"/>
    <x v="1"/>
    <d v="1899-12-30T00:26:06"/>
    <d v="1899-12-30T00:27:45"/>
    <x v="9"/>
    <x v="9"/>
    <x v="2"/>
    <x v="2"/>
    <n v="0"/>
    <n v="0"/>
    <x v="0"/>
    <x v="2"/>
    <x v="2"/>
    <n v="0"/>
    <x v="5"/>
    <x v="1"/>
    <d v="1899-12-30T00:01:39"/>
    <d v="1899-12-30T00:01:39"/>
    <x v="0"/>
    <m/>
    <m/>
    <d v="1899-12-30T00:00:00"/>
    <d v="1899-12-30T00:26:06"/>
    <n v="5"/>
    <n v="-1.1458333333300152E-3"/>
    <n v="26.1"/>
    <x v="11"/>
    <x v="1"/>
  </r>
  <r>
    <x v="7"/>
    <s v="2025009209"/>
    <x v="0"/>
    <x v="1227"/>
    <s v="E9325JBL"/>
    <d v="2025-03-06T00:00:00"/>
    <x v="2"/>
    <s v="200225"/>
    <x v="44"/>
    <s v="PA"/>
    <x v="21"/>
    <x v="0"/>
    <d v="2025-03-06T00:00:00"/>
    <d v="1899-12-30T12:03:12"/>
    <d v="2025-03-06T00:00:00"/>
    <d v="1899-12-30T12:01:34"/>
    <d v="2025-03-06T00:00:00"/>
    <d v="1899-12-30T12:28:08"/>
    <x v="0"/>
    <x v="0"/>
    <s v="7022044597"/>
    <s v="FBO"/>
    <d v="1899-12-30T00:28:12"/>
    <x v="285"/>
    <d v="1899-12-30T00:01:38"/>
    <s v="Granel"/>
    <s v="E001"/>
    <x v="2"/>
    <d v="1899-12-30T00:24:56"/>
    <d v="1899-12-30T00:26:34"/>
    <x v="13"/>
    <x v="9"/>
    <x v="2"/>
    <x v="0"/>
    <n v="0"/>
    <n v="0"/>
    <x v="0"/>
    <x v="0"/>
    <x v="2"/>
    <n v="0"/>
    <x v="5"/>
    <x v="1"/>
    <d v="1899-12-30T00:01:38"/>
    <d v="1899-12-30T00:01:38"/>
    <x v="0"/>
    <m/>
    <m/>
    <d v="1899-12-30T00:00:00"/>
    <d v="1899-12-30T00:24:56"/>
    <n v="5"/>
    <n v="-1.1342592592600287E-3"/>
    <n v="24.933333333340801"/>
    <x v="11"/>
    <x v="1"/>
  </r>
  <r>
    <x v="7"/>
    <s v="2025009213"/>
    <x v="0"/>
    <x v="1170"/>
    <s v="E0019FGD"/>
    <d v="2025-03-06T00:00:00"/>
    <x v="2"/>
    <s v="200225"/>
    <x v="44"/>
    <s v="PA"/>
    <x v="21"/>
    <x v="0"/>
    <d v="2025-03-06T00:00:00"/>
    <d v="1899-12-30T12:08:59"/>
    <d v="2025-03-06T00:00:00"/>
    <d v="1899-12-30T12:07:20"/>
    <d v="2025-03-06T00:00:00"/>
    <d v="1899-12-30T12:30:22"/>
    <x v="0"/>
    <x v="0"/>
    <s v="7022044598"/>
    <s v="FBO"/>
    <d v="1899-12-30T00:24:41"/>
    <x v="184"/>
    <d v="1899-12-30T00:01:39"/>
    <s v="Granel"/>
    <s v="E001"/>
    <x v="2"/>
    <d v="1899-12-30T00:21:23"/>
    <d v="1899-12-30T00:23:02"/>
    <x v="13"/>
    <x v="9"/>
    <x v="2"/>
    <x v="0"/>
    <n v="0"/>
    <n v="0"/>
    <x v="0"/>
    <x v="0"/>
    <x v="2"/>
    <n v="0"/>
    <x v="5"/>
    <x v="1"/>
    <d v="1899-12-30T00:01:39"/>
    <d v="1899-12-30T00:01:39"/>
    <x v="0"/>
    <m/>
    <m/>
    <d v="1899-12-30T00:00:00"/>
    <d v="1899-12-30T00:21:23"/>
    <n v="5"/>
    <n v="-1.1458333333400628E-3"/>
    <n v="21.38333333332314"/>
    <x v="11"/>
    <x v="1"/>
  </r>
  <r>
    <x v="7"/>
    <s v="2025009211"/>
    <x v="0"/>
    <x v="1014"/>
    <s v="E8998KYN"/>
    <d v="2025-03-06T00:00:00"/>
    <x v="2"/>
    <s v="3264"/>
    <x v="36"/>
    <s v="PA"/>
    <x v="1"/>
    <x v="0"/>
    <d v="2025-03-06T00:00:00"/>
    <d v="1899-12-30T12:04:14"/>
    <d v="2025-03-06T00:00:00"/>
    <d v="1899-12-30T12:02:34"/>
    <d v="2025-03-06T00:00:00"/>
    <d v="1899-12-30T12:37:09"/>
    <x v="0"/>
    <x v="0"/>
    <s v="7022044600"/>
    <s v="EXW"/>
    <d v="1899-12-30T00:36:15"/>
    <x v="1653"/>
    <d v="1899-12-30T00:01:40"/>
    <s v="Granel"/>
    <s v="E001"/>
    <x v="1"/>
    <d v="1899-12-30T00:32:55"/>
    <d v="1899-12-30T00:34:35"/>
    <x v="13"/>
    <x v="9"/>
    <x v="2"/>
    <x v="2"/>
    <n v="0"/>
    <n v="0"/>
    <x v="0"/>
    <x v="2"/>
    <x v="2"/>
    <n v="0"/>
    <x v="5"/>
    <x v="1"/>
    <d v="1899-12-30T00:01:40"/>
    <d v="1899-12-30T00:01:40"/>
    <x v="0"/>
    <m/>
    <m/>
    <d v="1899-12-30T00:00:00"/>
    <d v="1899-12-30T00:32:55"/>
    <n v="5"/>
    <n v="-1.1574074074000018E-3"/>
    <n v="32.916666666672079"/>
    <x v="11"/>
    <x v="1"/>
  </r>
  <r>
    <x v="7"/>
    <s v="2025009225"/>
    <x v="0"/>
    <x v="1196"/>
    <m/>
    <d v="2025-03-06T00:00:00"/>
    <x v="2"/>
    <s v="3282"/>
    <x v="42"/>
    <s v="PA"/>
    <x v="2"/>
    <x v="0"/>
    <d v="2025-03-06T00:00:00"/>
    <d v="1899-12-30T12:57:25"/>
    <d v="2025-03-06T00:00:00"/>
    <d v="1899-12-30T12:55:47"/>
    <d v="2025-03-06T00:00:00"/>
    <d v="1899-12-30T13:14:42"/>
    <x v="0"/>
    <x v="0"/>
    <s v="7022044607"/>
    <s v="FBO"/>
    <d v="1899-12-30T00:20:33"/>
    <x v="1987"/>
    <d v="1899-12-30T00:01:38"/>
    <s v="Ensacado"/>
    <s v="E002"/>
    <x v="2"/>
    <d v="1899-12-30T00:17:17"/>
    <d v="1899-12-30T00:18:55"/>
    <x v="13"/>
    <x v="9"/>
    <x v="2"/>
    <x v="1"/>
    <n v="0"/>
    <n v="0"/>
    <x v="0"/>
    <x v="1"/>
    <x v="2"/>
    <n v="0"/>
    <x v="5"/>
    <x v="1"/>
    <d v="1899-12-30T00:01:38"/>
    <d v="1899-12-30T00:01:38"/>
    <x v="0"/>
    <m/>
    <m/>
    <d v="1899-12-30T00:00:00"/>
    <d v="1899-12-30T00:17:17"/>
    <n v="5"/>
    <n v="-1.1342592592600287E-3"/>
    <n v="17.283333333326336"/>
    <x v="6"/>
    <x v="1"/>
  </r>
  <r>
    <x v="7"/>
    <s v="2025009222"/>
    <x v="0"/>
    <x v="1065"/>
    <s v="E0680JVK"/>
    <d v="2025-03-06T00:00:00"/>
    <x v="2"/>
    <s v="3264"/>
    <x v="36"/>
    <s v="PA"/>
    <x v="1"/>
    <x v="0"/>
    <d v="2025-03-06T00:00:00"/>
    <d v="1899-12-30T12:50:13"/>
    <d v="2025-03-06T00:00:00"/>
    <d v="1899-12-30T12:48:38"/>
    <d v="2025-03-06T00:00:00"/>
    <d v="1899-12-30T13:28:09"/>
    <x v="0"/>
    <x v="0"/>
    <s v="7022044609"/>
    <s v="FBO"/>
    <d v="1899-12-30T00:41:06"/>
    <x v="1954"/>
    <d v="1899-12-30T00:01:35"/>
    <s v="Granel"/>
    <s v="E001"/>
    <x v="2"/>
    <d v="1899-12-30T00:37:56"/>
    <d v="1899-12-30T00:39:31"/>
    <x v="13"/>
    <x v="9"/>
    <x v="2"/>
    <x v="2"/>
    <n v="0"/>
    <n v="0"/>
    <x v="0"/>
    <x v="2"/>
    <x v="2"/>
    <n v="0"/>
    <x v="5"/>
    <x v="1"/>
    <d v="1899-12-30T00:01:35"/>
    <d v="1899-12-30T00:01:35"/>
    <x v="0"/>
    <m/>
    <m/>
    <d v="1899-12-30T00:00:00"/>
    <d v="1899-12-30T00:37:56"/>
    <n v="5"/>
    <n v="-1.0995370370400215E-3"/>
    <n v="37.933333333329564"/>
    <x v="6"/>
    <x v="1"/>
  </r>
  <r>
    <x v="7"/>
    <s v="2025009231"/>
    <x v="0"/>
    <x v="1205"/>
    <m/>
    <d v="2025-03-06T00:00:00"/>
    <x v="2"/>
    <s v="200225"/>
    <x v="44"/>
    <s v="PA"/>
    <x v="21"/>
    <x v="0"/>
    <d v="2025-03-06T00:00:00"/>
    <d v="1899-12-30T13:13:16"/>
    <d v="2025-03-06T00:00:00"/>
    <d v="1899-12-30T13:11:38"/>
    <d v="2025-03-06T00:00:00"/>
    <d v="1899-12-30T13:29:55"/>
    <x v="0"/>
    <x v="0"/>
    <s v="7022044610"/>
    <s v="FBO"/>
    <d v="1899-12-30T00:19:55"/>
    <x v="424"/>
    <d v="1899-12-30T00:01:38"/>
    <s v="Granel"/>
    <s v="E001"/>
    <x v="2"/>
    <d v="1899-12-30T00:16:39"/>
    <d v="1899-12-30T00:18:17"/>
    <x v="6"/>
    <x v="9"/>
    <x v="2"/>
    <x v="0"/>
    <n v="0"/>
    <n v="0"/>
    <x v="0"/>
    <x v="0"/>
    <x v="2"/>
    <n v="0"/>
    <x v="5"/>
    <x v="1"/>
    <d v="1899-12-30T00:01:38"/>
    <d v="1899-12-30T00:01:38"/>
    <x v="0"/>
    <m/>
    <m/>
    <d v="1899-12-30T00:00:00"/>
    <d v="1899-12-30T00:16:39"/>
    <n v="5"/>
    <n v="-1.1342592592600287E-3"/>
    <n v="16.650000000000045"/>
    <x v="6"/>
    <x v="1"/>
  </r>
  <r>
    <x v="7"/>
    <s v="2025009234"/>
    <x v="0"/>
    <x v="1174"/>
    <s v="E3975CCV"/>
    <d v="2025-03-06T00:00:00"/>
    <x v="2"/>
    <s v="200225"/>
    <x v="44"/>
    <s v="PA"/>
    <x v="21"/>
    <x v="0"/>
    <d v="2025-03-06T00:00:00"/>
    <d v="1899-12-30T13:22:13"/>
    <d v="2025-03-06T00:00:00"/>
    <d v="1899-12-30T13:20:34"/>
    <d v="2025-03-06T00:00:00"/>
    <d v="1899-12-30T13:47:04"/>
    <x v="0"/>
    <x v="0"/>
    <s v="7022044612"/>
    <s v="FBO"/>
    <d v="1899-12-30T00:28:09"/>
    <x v="1994"/>
    <d v="1899-12-30T00:01:39"/>
    <s v="Granel"/>
    <s v="E001"/>
    <x v="2"/>
    <d v="1899-12-30T00:24:51"/>
    <d v="1899-12-30T00:26:30"/>
    <x v="6"/>
    <x v="9"/>
    <x v="2"/>
    <x v="0"/>
    <n v="0"/>
    <n v="0"/>
    <x v="0"/>
    <x v="0"/>
    <x v="2"/>
    <n v="0"/>
    <x v="5"/>
    <x v="1"/>
    <d v="1899-12-30T00:01:39"/>
    <d v="1899-12-30T00:01:39"/>
    <x v="0"/>
    <m/>
    <m/>
    <d v="1899-12-30T00:00:00"/>
    <d v="1899-12-30T00:24:51"/>
    <n v="5"/>
    <n v="-1.1458333333399517E-3"/>
    <n v="24.849999999993653"/>
    <x v="6"/>
    <x v="1"/>
  </r>
  <r>
    <x v="7"/>
    <s v="2025009232"/>
    <x v="0"/>
    <x v="1046"/>
    <s v="E0631LTH"/>
    <d v="2025-03-06T00:00:00"/>
    <x v="2"/>
    <s v="3264"/>
    <x v="36"/>
    <s v="PA"/>
    <x v="1"/>
    <x v="0"/>
    <d v="2025-03-06T00:00:00"/>
    <d v="1899-12-30T13:20:29"/>
    <d v="2025-03-06T00:00:00"/>
    <d v="1899-12-30T13:18:49"/>
    <d v="2025-03-06T00:00:00"/>
    <d v="1899-12-30T13:48:05"/>
    <x v="0"/>
    <x v="0"/>
    <s v="7022044613"/>
    <s v="FBO"/>
    <d v="1899-12-30T00:30:56"/>
    <x v="455"/>
    <d v="1899-12-30T00:01:40"/>
    <s v="Granel"/>
    <s v="E001"/>
    <x v="2"/>
    <d v="1899-12-30T00:27:36"/>
    <d v="1899-12-30T00:29:16"/>
    <x v="6"/>
    <x v="9"/>
    <x v="2"/>
    <x v="2"/>
    <n v="0"/>
    <n v="0"/>
    <x v="0"/>
    <x v="2"/>
    <x v="2"/>
    <n v="0"/>
    <x v="5"/>
    <x v="1"/>
    <d v="1899-12-30T00:01:40"/>
    <d v="1899-12-30T00:01:40"/>
    <x v="0"/>
    <m/>
    <m/>
    <d v="1899-12-30T00:00:00"/>
    <d v="1899-12-30T00:27:36"/>
    <n v="5"/>
    <n v="-1.1574074074000018E-3"/>
    <n v="27.600000000004794"/>
    <x v="6"/>
    <x v="1"/>
  </r>
  <r>
    <x v="7"/>
    <s v="2025009237"/>
    <x v="0"/>
    <x v="1170"/>
    <s v="E0019FGD"/>
    <d v="2025-03-06T00:00:00"/>
    <x v="2"/>
    <s v="200225"/>
    <x v="44"/>
    <s v="PA"/>
    <x v="21"/>
    <x v="0"/>
    <d v="2025-03-06T00:00:00"/>
    <d v="1899-12-30T13:34:12"/>
    <d v="2025-03-06T00:00:00"/>
    <d v="1899-12-30T13:32:34"/>
    <d v="2025-03-06T00:00:00"/>
    <d v="1899-12-30T13:49:30"/>
    <x v="0"/>
    <x v="0"/>
    <s v="7022044614"/>
    <s v="FBO"/>
    <d v="1899-12-30T00:18:34"/>
    <x v="2270"/>
    <d v="1899-12-30T00:01:38"/>
    <s v="Granel"/>
    <s v="E001"/>
    <x v="2"/>
    <d v="1899-12-30T00:15:18"/>
    <d v="1899-12-30T00:16:56"/>
    <x v="6"/>
    <x v="9"/>
    <x v="2"/>
    <x v="0"/>
    <n v="0"/>
    <n v="0"/>
    <x v="0"/>
    <x v="0"/>
    <x v="2"/>
    <n v="0"/>
    <x v="5"/>
    <x v="1"/>
    <d v="1899-12-30T00:01:38"/>
    <d v="1899-12-30T00:01:38"/>
    <x v="0"/>
    <m/>
    <m/>
    <d v="1899-12-30T00:00:00"/>
    <d v="1899-12-30T00:15:18"/>
    <n v="5"/>
    <n v="-1.1342592592600287E-3"/>
    <n v="15.299999999999994"/>
    <x v="6"/>
    <x v="1"/>
  </r>
  <r>
    <x v="7"/>
    <s v="2025009258"/>
    <x v="0"/>
    <x v="1170"/>
    <s v="E0019FGD"/>
    <d v="2025-03-06T00:00:00"/>
    <x v="2"/>
    <s v="200225"/>
    <x v="44"/>
    <s v="PA"/>
    <x v="21"/>
    <x v="0"/>
    <d v="2025-03-06T00:00:00"/>
    <d v="1899-12-30T14:45:22"/>
    <d v="2025-03-06T00:00:00"/>
    <d v="1899-12-30T14:43:45"/>
    <d v="2025-03-06T00:00:00"/>
    <d v="1899-12-30T15:02:11"/>
    <x v="0"/>
    <x v="0"/>
    <s v="7022044623"/>
    <s v="FBO"/>
    <d v="1899-12-30T00:20:03"/>
    <x v="1864"/>
    <d v="1899-12-30T00:01:37"/>
    <s v="Granel"/>
    <s v="E001"/>
    <x v="2"/>
    <d v="1899-12-30T00:16:49"/>
    <d v="1899-12-30T00:18:26"/>
    <x v="14"/>
    <x v="9"/>
    <x v="2"/>
    <x v="0"/>
    <n v="0"/>
    <n v="0"/>
    <x v="0"/>
    <x v="0"/>
    <x v="2"/>
    <n v="0"/>
    <x v="5"/>
    <x v="1"/>
    <d v="1899-12-30T00:01:37"/>
    <d v="1899-12-30T00:01:37"/>
    <x v="0"/>
    <m/>
    <m/>
    <d v="1899-12-30T00:00:00"/>
    <d v="1899-12-30T00:16:49"/>
    <n v="5"/>
    <n v="-1.1226851851799946E-3"/>
    <n v="16.816666666665565"/>
    <x v="14"/>
    <x v="1"/>
  </r>
  <r>
    <x v="7"/>
    <s v="2025009254"/>
    <x v="0"/>
    <x v="1238"/>
    <s v="E1227KZF"/>
    <d v="2025-03-06T00:00:00"/>
    <x v="2"/>
    <s v="200225"/>
    <x v="44"/>
    <s v="PA"/>
    <x v="21"/>
    <x v="0"/>
    <d v="2025-03-06T00:00:00"/>
    <d v="1899-12-30T14:37:29"/>
    <d v="2025-03-06T00:00:00"/>
    <d v="1899-12-30T14:35:51"/>
    <d v="2025-03-06T00:00:00"/>
    <d v="1899-12-30T15:02:49"/>
    <x v="0"/>
    <x v="0"/>
    <s v="7022044624"/>
    <s v="FBO"/>
    <d v="1899-12-30T00:28:36"/>
    <x v="1305"/>
    <d v="1899-12-30T00:01:38"/>
    <s v="Granel"/>
    <s v="E001"/>
    <x v="2"/>
    <d v="1899-12-30T00:25:20"/>
    <d v="1899-12-30T00:26:58"/>
    <x v="14"/>
    <x v="9"/>
    <x v="2"/>
    <x v="0"/>
    <n v="0"/>
    <n v="0"/>
    <x v="0"/>
    <x v="0"/>
    <x v="2"/>
    <n v="0"/>
    <x v="5"/>
    <x v="1"/>
    <d v="1899-12-30T00:01:38"/>
    <d v="1899-12-30T00:01:38"/>
    <x v="0"/>
    <m/>
    <m/>
    <d v="1899-12-30T00:00:00"/>
    <d v="1899-12-30T00:25:20"/>
    <n v="5"/>
    <n v="-1.1342592592599177E-3"/>
    <n v="25.333333333329673"/>
    <x v="14"/>
    <x v="1"/>
  </r>
  <r>
    <x v="7"/>
    <s v="2025009255"/>
    <x v="0"/>
    <x v="1239"/>
    <s v="E4112LFZ"/>
    <d v="2025-03-06T00:00:00"/>
    <x v="2"/>
    <s v="200225"/>
    <x v="44"/>
    <s v="PA"/>
    <x v="21"/>
    <x v="0"/>
    <d v="2025-03-06T00:00:00"/>
    <d v="1899-12-30T14:37:35"/>
    <d v="2025-03-06T00:00:00"/>
    <d v="1899-12-30T14:36:15"/>
    <d v="2025-03-06T00:00:00"/>
    <d v="1899-12-30T15:16:49"/>
    <x v="0"/>
    <x v="0"/>
    <s v="7022044626"/>
    <s v="FBO"/>
    <d v="1899-12-30T00:41:54"/>
    <x v="585"/>
    <d v="1899-12-30T00:01:20"/>
    <s v="Granel"/>
    <s v="E001"/>
    <x v="2"/>
    <d v="1899-12-30T00:39:14"/>
    <d v="1899-12-30T00:40:34"/>
    <x v="14"/>
    <x v="9"/>
    <x v="2"/>
    <x v="0"/>
    <n v="0"/>
    <n v="0"/>
    <x v="0"/>
    <x v="0"/>
    <x v="2"/>
    <n v="0"/>
    <x v="5"/>
    <x v="1"/>
    <d v="1899-12-30T00:01:20"/>
    <d v="1899-12-30T00:01:20"/>
    <x v="0"/>
    <m/>
    <m/>
    <d v="1899-12-30T00:00:00"/>
    <d v="1899-12-30T00:39:14"/>
    <n v="5"/>
    <n v="-9.2592592592999345E-4"/>
    <n v="39.233333333332801"/>
    <x v="14"/>
    <x v="1"/>
  </r>
  <r>
    <x v="7"/>
    <s v="2025009271"/>
    <x v="0"/>
    <x v="1205"/>
    <m/>
    <d v="2025-03-06T00:00:00"/>
    <x v="2"/>
    <s v="200225"/>
    <x v="44"/>
    <s v="PA"/>
    <x v="21"/>
    <x v="0"/>
    <d v="2025-03-06T00:00:00"/>
    <d v="1899-12-30T15:42:53"/>
    <d v="2025-03-06T00:00:00"/>
    <d v="1899-12-30T15:41:15"/>
    <d v="2025-03-06T00:00:00"/>
    <d v="1899-12-30T15:59:45"/>
    <x v="0"/>
    <x v="0"/>
    <s v="7022044633"/>
    <s v="FBO"/>
    <d v="1899-12-30T00:20:08"/>
    <x v="788"/>
    <d v="1899-12-30T00:01:38"/>
    <s v="Granel"/>
    <s v="E001"/>
    <x v="2"/>
    <d v="1899-12-30T00:16:52"/>
    <d v="1899-12-30T00:18:30"/>
    <x v="10"/>
    <x v="9"/>
    <x v="2"/>
    <x v="0"/>
    <n v="0"/>
    <n v="0"/>
    <x v="0"/>
    <x v="0"/>
    <x v="2"/>
    <n v="0"/>
    <x v="5"/>
    <x v="1"/>
    <d v="1899-12-30T00:01:38"/>
    <d v="1899-12-30T00:01:38"/>
    <x v="0"/>
    <m/>
    <m/>
    <d v="1899-12-30T00:00:00"/>
    <d v="1899-12-30T00:16:52"/>
    <n v="5"/>
    <n v="-1.1342592592599177E-3"/>
    <n v="16.866666666676924"/>
    <x v="14"/>
    <x v="1"/>
  </r>
  <r>
    <x v="7"/>
    <s v="2025009272"/>
    <x v="0"/>
    <x v="1044"/>
    <s v="E8916KGF"/>
    <d v="2025-03-06T00:00:00"/>
    <x v="2"/>
    <s v="3264"/>
    <x v="36"/>
    <s v="PA"/>
    <x v="1"/>
    <x v="0"/>
    <d v="2025-03-06T00:00:00"/>
    <d v="1899-12-30T15:48:22"/>
    <d v="2025-03-06T00:00:00"/>
    <d v="1899-12-30T15:46:43"/>
    <d v="2025-03-06T00:00:00"/>
    <d v="1899-12-30T16:13:02"/>
    <x v="0"/>
    <x v="0"/>
    <s v="7022044635"/>
    <s v="FBO"/>
    <d v="1899-12-30T00:27:58"/>
    <x v="1344"/>
    <d v="1899-12-30T00:01:39"/>
    <s v="Granel"/>
    <s v="E001"/>
    <x v="2"/>
    <d v="1899-12-30T00:24:40"/>
    <d v="1899-12-30T00:26:19"/>
    <x v="10"/>
    <x v="9"/>
    <x v="2"/>
    <x v="2"/>
    <n v="0"/>
    <n v="0"/>
    <x v="0"/>
    <x v="2"/>
    <x v="2"/>
    <n v="0"/>
    <x v="5"/>
    <x v="1"/>
    <d v="1899-12-30T00:01:39"/>
    <d v="1899-12-30T00:01:39"/>
    <x v="0"/>
    <m/>
    <m/>
    <d v="1899-12-30T00:00:00"/>
    <d v="1899-12-30T00:24:40"/>
    <n v="5"/>
    <n v="-1.1458333333299597E-3"/>
    <n v="24.666666666667272"/>
    <x v="8"/>
    <x v="1"/>
  </r>
  <r>
    <x v="7"/>
    <s v="2025009278"/>
    <x v="0"/>
    <x v="1170"/>
    <s v="E0019FGD"/>
    <d v="2025-03-06T00:00:00"/>
    <x v="2"/>
    <s v="200225"/>
    <x v="44"/>
    <s v="PA"/>
    <x v="21"/>
    <x v="0"/>
    <d v="2025-03-06T00:00:00"/>
    <d v="1899-12-30T16:04:28"/>
    <d v="2025-03-06T00:00:00"/>
    <d v="1899-12-30T16:02:54"/>
    <d v="2025-03-06T00:00:00"/>
    <d v="1899-12-30T16:33:15"/>
    <x v="0"/>
    <x v="0"/>
    <s v="7022044638"/>
    <s v="FBO"/>
    <d v="1899-12-30T00:31:55"/>
    <x v="2107"/>
    <d v="1899-12-30T00:01:34"/>
    <s v="Granel"/>
    <s v="E001"/>
    <x v="2"/>
    <d v="1899-12-30T00:28:47"/>
    <d v="1899-12-30T00:30:21"/>
    <x v="7"/>
    <x v="9"/>
    <x v="2"/>
    <x v="0"/>
    <n v="0"/>
    <n v="0"/>
    <x v="0"/>
    <x v="0"/>
    <x v="2"/>
    <n v="0"/>
    <x v="5"/>
    <x v="1"/>
    <d v="1899-12-30T00:01:34"/>
    <d v="1899-12-30T00:01:34"/>
    <x v="0"/>
    <m/>
    <m/>
    <d v="1899-12-30T00:00:00"/>
    <d v="1899-12-30T00:28:47"/>
    <n v="5"/>
    <n v="-1.0879629629599874E-3"/>
    <n v="28.783333333324777"/>
    <x v="8"/>
    <x v="1"/>
  </r>
  <r>
    <x v="7"/>
    <s v="2025009317"/>
    <x v="0"/>
    <x v="1205"/>
    <m/>
    <d v="2025-03-07T00:00:00"/>
    <x v="2"/>
    <s v="200225"/>
    <x v="44"/>
    <s v="PA"/>
    <x v="21"/>
    <x v="0"/>
    <d v="2025-03-07T00:00:00"/>
    <d v="1899-12-30T06:16:41"/>
    <d v="2025-03-07T00:00:00"/>
    <d v="1899-12-30T06:14:23"/>
    <d v="2025-03-07T00:00:00"/>
    <d v="1899-12-30T06:32:41"/>
    <x v="0"/>
    <x v="0"/>
    <s v="7022044657"/>
    <s v="FBO"/>
    <d v="1899-12-30T00:20:36"/>
    <x v="2239"/>
    <d v="1899-12-30T00:02:18"/>
    <s v="Granel"/>
    <s v="E001"/>
    <x v="2"/>
    <d v="1899-12-30T00:16:00"/>
    <d v="1899-12-30T00:18:18"/>
    <x v="1"/>
    <x v="10"/>
    <x v="2"/>
    <x v="0"/>
    <n v="0"/>
    <n v="0"/>
    <x v="0"/>
    <x v="0"/>
    <x v="2"/>
    <n v="0"/>
    <x v="5"/>
    <x v="1"/>
    <d v="1899-12-30T00:02:18"/>
    <d v="1899-12-30T00:02:18"/>
    <x v="0"/>
    <m/>
    <m/>
    <d v="1899-12-30T00:00:00"/>
    <d v="1899-12-30T00:16:00"/>
    <n v="6"/>
    <n v="-1.5972222222199739E-3"/>
    <n v="15.999999999998424"/>
    <x v="0"/>
    <x v="1"/>
  </r>
  <r>
    <x v="7"/>
    <s v="2025009326"/>
    <x v="0"/>
    <x v="1070"/>
    <s v="E3410KWV"/>
    <d v="2025-03-07T00:00:00"/>
    <x v="2"/>
    <s v="3282"/>
    <x v="42"/>
    <s v="PA"/>
    <x v="2"/>
    <x v="0"/>
    <d v="2025-03-07T00:00:00"/>
    <d v="1899-12-30T06:52:24"/>
    <d v="2025-03-07T00:00:00"/>
    <d v="1899-12-30T06:50:07"/>
    <d v="2025-03-07T00:00:00"/>
    <d v="1899-12-30T07:20:16"/>
    <x v="0"/>
    <x v="0"/>
    <s v="7022044666"/>
    <s v="EXW"/>
    <d v="1899-12-30T00:32:26"/>
    <x v="690"/>
    <d v="1899-12-30T00:02:17"/>
    <s v="Ensacado"/>
    <s v="E002"/>
    <x v="1"/>
    <d v="1899-12-30T00:27:52"/>
    <d v="1899-12-30T00:30:09"/>
    <x v="1"/>
    <x v="10"/>
    <x v="2"/>
    <x v="1"/>
    <n v="0"/>
    <n v="0"/>
    <x v="0"/>
    <x v="1"/>
    <x v="2"/>
    <n v="0"/>
    <x v="5"/>
    <x v="1"/>
    <d v="1899-12-30T00:02:17"/>
    <d v="1899-12-30T00:02:17"/>
    <x v="0"/>
    <m/>
    <m/>
    <d v="1899-12-30T00:00:00"/>
    <d v="1899-12-30T00:27:52"/>
    <n v="6"/>
    <n v="-1.5856481481500428E-3"/>
    <n v="27.866666666663935"/>
    <x v="1"/>
    <x v="1"/>
  </r>
  <r>
    <x v="7"/>
    <s v="2025009339"/>
    <x v="0"/>
    <x v="1205"/>
    <m/>
    <d v="2025-03-07T00:00:00"/>
    <x v="2"/>
    <s v="200225"/>
    <x v="44"/>
    <s v="PA"/>
    <x v="21"/>
    <x v="0"/>
    <d v="2025-03-07T00:00:00"/>
    <d v="1899-12-30T07:33:19"/>
    <d v="2025-03-07T00:00:00"/>
    <d v="1899-12-30T07:31:01"/>
    <d v="2025-03-07T00:00:00"/>
    <d v="1899-12-30T07:49:51"/>
    <x v="0"/>
    <x v="0"/>
    <s v="7022044674"/>
    <s v="FBO"/>
    <d v="1899-12-30T00:21:08"/>
    <x v="1960"/>
    <d v="1899-12-30T00:02:18"/>
    <s v="Granel"/>
    <s v="E001"/>
    <x v="2"/>
    <d v="1899-12-30T00:16:32"/>
    <d v="1899-12-30T00:18:50"/>
    <x v="2"/>
    <x v="10"/>
    <x v="2"/>
    <x v="0"/>
    <n v="0"/>
    <n v="0"/>
    <x v="0"/>
    <x v="0"/>
    <x v="2"/>
    <n v="0"/>
    <x v="5"/>
    <x v="1"/>
    <d v="1899-12-30T00:02:18"/>
    <d v="1899-12-30T00:02:18"/>
    <x v="0"/>
    <m/>
    <m/>
    <d v="1899-12-30T00:00:00"/>
    <d v="1899-12-30T00:16:32"/>
    <n v="6"/>
    <n v="-1.5972222222200294E-3"/>
    <n v="16.533333333331175"/>
    <x v="1"/>
    <x v="1"/>
  </r>
  <r>
    <x v="7"/>
    <s v="2025009345"/>
    <x v="0"/>
    <x v="1170"/>
    <s v="E0019FGD"/>
    <d v="2025-03-07T00:00:00"/>
    <x v="2"/>
    <s v="200225"/>
    <x v="44"/>
    <s v="PA"/>
    <x v="21"/>
    <x v="0"/>
    <d v="2025-03-07T00:00:00"/>
    <d v="1899-12-30T07:48:40"/>
    <d v="2025-03-07T00:00:00"/>
    <d v="1899-12-30T07:46:21"/>
    <d v="2025-03-07T00:00:00"/>
    <d v="1899-12-30T08:05:57"/>
    <x v="0"/>
    <x v="0"/>
    <s v="7022044677"/>
    <s v="FBO"/>
    <d v="1899-12-30T00:21:55"/>
    <x v="1546"/>
    <d v="1899-12-30T00:02:19"/>
    <s v="Granel"/>
    <s v="E001"/>
    <x v="2"/>
    <d v="1899-12-30T00:17:17"/>
    <d v="1899-12-30T00:19:36"/>
    <x v="2"/>
    <x v="10"/>
    <x v="2"/>
    <x v="0"/>
    <n v="0"/>
    <n v="0"/>
    <x v="0"/>
    <x v="0"/>
    <x v="2"/>
    <n v="0"/>
    <x v="5"/>
    <x v="1"/>
    <d v="1899-12-30T00:02:19"/>
    <d v="1899-12-30T00:02:19"/>
    <x v="0"/>
    <m/>
    <m/>
    <d v="1899-12-30T00:00:00"/>
    <d v="1899-12-30T00:17:17"/>
    <n v="6"/>
    <n v="-1.608796296290016E-3"/>
    <n v="17.283333333340803"/>
    <x v="2"/>
    <x v="1"/>
  </r>
  <r>
    <x v="7"/>
    <s v="2025009346"/>
    <x v="0"/>
    <x v="1171"/>
    <s v="E6823FDR"/>
    <d v="2025-03-07T00:00:00"/>
    <x v="2"/>
    <s v="200225"/>
    <x v="44"/>
    <s v="PA"/>
    <x v="21"/>
    <x v="0"/>
    <d v="2025-03-07T00:00:00"/>
    <d v="1899-12-30T07:50:07"/>
    <d v="2025-03-07T00:00:00"/>
    <d v="1899-12-30T07:47:48"/>
    <d v="2025-03-07T00:00:00"/>
    <d v="1899-12-30T08:07:28"/>
    <x v="0"/>
    <x v="0"/>
    <s v="7022044678"/>
    <s v="FBO"/>
    <d v="1899-12-30T00:21:59"/>
    <x v="372"/>
    <d v="1899-12-30T00:02:19"/>
    <s v="Granel"/>
    <s v="E001"/>
    <x v="2"/>
    <d v="1899-12-30T00:17:21"/>
    <d v="1899-12-30T00:19:40"/>
    <x v="2"/>
    <x v="10"/>
    <x v="2"/>
    <x v="0"/>
    <n v="0"/>
    <n v="0"/>
    <x v="0"/>
    <x v="0"/>
    <x v="2"/>
    <n v="0"/>
    <x v="5"/>
    <x v="1"/>
    <d v="1899-12-30T00:02:19"/>
    <d v="1899-12-30T00:02:19"/>
    <x v="0"/>
    <m/>
    <m/>
    <d v="1899-12-30T00:00:00"/>
    <d v="1899-12-30T00:17:21"/>
    <n v="6"/>
    <n v="-1.608796296300008E-3"/>
    <n v="17.349999999998396"/>
    <x v="2"/>
    <x v="1"/>
  </r>
  <r>
    <x v="7"/>
    <s v="2025009376"/>
    <x v="0"/>
    <x v="1205"/>
    <m/>
    <d v="2025-03-07T00:00:00"/>
    <x v="2"/>
    <s v="200225"/>
    <x v="44"/>
    <s v="PA"/>
    <x v="21"/>
    <x v="0"/>
    <d v="2025-03-07T00:00:00"/>
    <d v="1899-12-30T08:55:01"/>
    <d v="2025-03-07T00:00:00"/>
    <d v="1899-12-30T08:52:43"/>
    <d v="2025-03-07T00:00:00"/>
    <d v="1899-12-30T09:17:46"/>
    <x v="0"/>
    <x v="0"/>
    <s v="7022044682"/>
    <s v="FBO"/>
    <d v="1899-12-30T00:27:21"/>
    <x v="957"/>
    <d v="1899-12-30T00:02:18"/>
    <s v="Granel"/>
    <s v="E001"/>
    <x v="2"/>
    <d v="1899-12-30T00:22:45"/>
    <d v="1899-12-30T00:25:03"/>
    <x v="3"/>
    <x v="10"/>
    <x v="2"/>
    <x v="0"/>
    <n v="0"/>
    <n v="0"/>
    <x v="0"/>
    <x v="0"/>
    <x v="2"/>
    <n v="0"/>
    <x v="5"/>
    <x v="1"/>
    <d v="1899-12-30T00:02:18"/>
    <d v="1899-12-30T00:02:18"/>
    <x v="0"/>
    <m/>
    <m/>
    <d v="1899-12-30T00:00:00"/>
    <d v="1899-12-30T00:22:45"/>
    <n v="6"/>
    <n v="-1.5972222222199739E-3"/>
    <n v="22.74999999999844"/>
    <x v="3"/>
    <x v="1"/>
  </r>
  <r>
    <x v="7"/>
    <s v="2025009389"/>
    <x v="0"/>
    <x v="1171"/>
    <s v="E6823FDR"/>
    <d v="2025-03-07T00:00:00"/>
    <x v="2"/>
    <s v="200225"/>
    <x v="44"/>
    <s v="PA"/>
    <x v="21"/>
    <x v="0"/>
    <d v="2025-03-07T00:00:00"/>
    <d v="1899-12-30T09:08:54"/>
    <d v="2025-03-07T00:00:00"/>
    <d v="1899-12-30T09:06:40"/>
    <d v="2025-03-07T00:00:00"/>
    <d v="1899-12-30T09:26:11"/>
    <x v="0"/>
    <x v="0"/>
    <s v="7022044684"/>
    <s v="FBO"/>
    <d v="1899-12-30T00:21:45"/>
    <x v="1500"/>
    <d v="1899-12-30T00:02:14"/>
    <s v="Granel"/>
    <s v="E001"/>
    <x v="2"/>
    <d v="1899-12-30T00:17:17"/>
    <d v="1899-12-30T00:19:31"/>
    <x v="4"/>
    <x v="10"/>
    <x v="2"/>
    <x v="0"/>
    <n v="0"/>
    <n v="0"/>
    <x v="0"/>
    <x v="0"/>
    <x v="2"/>
    <n v="0"/>
    <x v="5"/>
    <x v="1"/>
    <d v="1899-12-30T00:02:14"/>
    <d v="1899-12-30T00:02:14"/>
    <x v="0"/>
    <m/>
    <m/>
    <d v="1899-12-30T00:00:00"/>
    <d v="1899-12-30T00:17:17"/>
    <n v="6"/>
    <n v="-1.5509259259300356E-3"/>
    <n v="17.283333333326336"/>
    <x v="3"/>
    <x v="1"/>
  </r>
  <r>
    <x v="7"/>
    <s v="2025009390"/>
    <x v="0"/>
    <x v="1170"/>
    <s v="E0019FGD"/>
    <d v="2025-03-07T00:00:00"/>
    <x v="2"/>
    <s v="200225"/>
    <x v="44"/>
    <s v="PA"/>
    <x v="21"/>
    <x v="0"/>
    <d v="2025-03-07T00:00:00"/>
    <d v="1899-12-30T09:12:55"/>
    <d v="2025-03-07T00:00:00"/>
    <d v="1899-12-30T09:10:38"/>
    <d v="2025-03-07T00:00:00"/>
    <d v="1899-12-30T09:30:37"/>
    <x v="0"/>
    <x v="0"/>
    <s v="7022044685"/>
    <s v="FBO"/>
    <d v="1899-12-30T00:22:16"/>
    <x v="1127"/>
    <d v="1899-12-30T00:02:17"/>
    <s v="Granel"/>
    <s v="E001"/>
    <x v="2"/>
    <d v="1899-12-30T00:17:42"/>
    <d v="1899-12-30T00:19:59"/>
    <x v="4"/>
    <x v="10"/>
    <x v="2"/>
    <x v="0"/>
    <n v="0"/>
    <n v="0"/>
    <x v="0"/>
    <x v="0"/>
    <x v="2"/>
    <n v="0"/>
    <x v="5"/>
    <x v="1"/>
    <d v="1899-12-30T00:02:17"/>
    <d v="1899-12-30T00:02:17"/>
    <x v="0"/>
    <m/>
    <m/>
    <d v="1899-12-30T00:00:00"/>
    <d v="1899-12-30T00:17:42"/>
    <n v="6"/>
    <n v="-1.5856481481499873E-3"/>
    <n v="17.699999999990375"/>
    <x v="3"/>
    <x v="1"/>
  </r>
  <r>
    <x v="7"/>
    <s v="2025009414"/>
    <x v="0"/>
    <x v="1205"/>
    <m/>
    <d v="2025-03-07T00:00:00"/>
    <x v="2"/>
    <s v="200225"/>
    <x v="44"/>
    <s v="PA"/>
    <x v="21"/>
    <x v="0"/>
    <d v="2025-03-07T00:00:00"/>
    <d v="1899-12-30T10:15:40"/>
    <d v="2025-03-07T00:00:00"/>
    <d v="1899-12-30T10:13:21"/>
    <d v="2025-03-07T00:00:00"/>
    <d v="1899-12-30T10:31:11"/>
    <x v="0"/>
    <x v="0"/>
    <s v="7022044699"/>
    <s v="FBO"/>
    <d v="1899-12-30T00:20:09"/>
    <x v="2929"/>
    <d v="1899-12-30T00:02:19"/>
    <s v="Granel"/>
    <s v="E001"/>
    <x v="2"/>
    <d v="1899-12-30T00:15:31"/>
    <d v="1899-12-30T00:17:50"/>
    <x v="5"/>
    <x v="10"/>
    <x v="2"/>
    <x v="0"/>
    <n v="0"/>
    <n v="0"/>
    <x v="0"/>
    <x v="0"/>
    <x v="2"/>
    <n v="0"/>
    <x v="5"/>
    <x v="1"/>
    <d v="1899-12-30T00:02:19"/>
    <d v="1899-12-30T00:02:19"/>
    <x v="0"/>
    <m/>
    <m/>
    <d v="1899-12-30T00:00:00"/>
    <d v="1899-12-30T00:15:31"/>
    <n v="6"/>
    <n v="-1.6087962962999525E-3"/>
    <n v="15.516666666662404"/>
    <x v="4"/>
    <x v="1"/>
  </r>
  <r>
    <x v="7"/>
    <s v="2025009417"/>
    <x v="0"/>
    <x v="1171"/>
    <s v="E6823FDR"/>
    <d v="2025-03-07T00:00:00"/>
    <x v="2"/>
    <s v="200225"/>
    <x v="44"/>
    <s v="PA"/>
    <x v="21"/>
    <x v="0"/>
    <d v="2025-03-07T00:00:00"/>
    <d v="1899-12-30T10:22:29"/>
    <d v="2025-03-07T00:00:00"/>
    <d v="1899-12-30T10:20:13"/>
    <d v="2025-03-07T00:00:00"/>
    <d v="1899-12-30T10:41:37"/>
    <x v="0"/>
    <x v="0"/>
    <s v="7022044703"/>
    <s v="FBO"/>
    <d v="1899-12-30T00:23:40"/>
    <x v="1695"/>
    <d v="1899-12-30T00:02:16"/>
    <s v="Granel"/>
    <s v="E001"/>
    <x v="2"/>
    <d v="1899-12-30T00:19:08"/>
    <d v="1899-12-30T00:21:24"/>
    <x v="5"/>
    <x v="10"/>
    <x v="2"/>
    <x v="0"/>
    <n v="0"/>
    <n v="0"/>
    <x v="0"/>
    <x v="0"/>
    <x v="2"/>
    <n v="0"/>
    <x v="5"/>
    <x v="1"/>
    <d v="1899-12-30T00:02:16"/>
    <d v="1899-12-30T00:02:16"/>
    <x v="0"/>
    <m/>
    <m/>
    <d v="1899-12-30T00:00:00"/>
    <d v="1899-12-30T00:19:08"/>
    <n v="6"/>
    <n v="-1.5740740740700088E-3"/>
    <n v="19.133333333337657"/>
    <x v="4"/>
    <x v="1"/>
  </r>
  <r>
    <x v="7"/>
    <s v="2025009420"/>
    <x v="0"/>
    <x v="1170"/>
    <s v="E0019FGD"/>
    <d v="2025-03-07T00:00:00"/>
    <x v="2"/>
    <s v="200225"/>
    <x v="44"/>
    <s v="PA"/>
    <x v="21"/>
    <x v="0"/>
    <d v="2025-03-07T00:00:00"/>
    <d v="1899-12-30T10:28:16"/>
    <d v="2025-03-07T00:00:00"/>
    <d v="1899-12-30T10:25:56"/>
    <d v="2025-03-07T00:00:00"/>
    <d v="1899-12-30T10:55:05"/>
    <x v="0"/>
    <x v="0"/>
    <s v="7022044705"/>
    <s v="FBO"/>
    <d v="1899-12-30T00:31:29"/>
    <x v="1206"/>
    <d v="1899-12-30T00:02:20"/>
    <s v="Granel"/>
    <s v="E001"/>
    <x v="2"/>
    <d v="1899-12-30T00:26:49"/>
    <d v="1899-12-30T00:29:09"/>
    <x v="5"/>
    <x v="10"/>
    <x v="2"/>
    <x v="0"/>
    <n v="0"/>
    <n v="0"/>
    <x v="0"/>
    <x v="0"/>
    <x v="2"/>
    <n v="0"/>
    <x v="5"/>
    <x v="1"/>
    <d v="1899-12-30T00:02:20"/>
    <d v="1899-12-30T00:02:20"/>
    <x v="0"/>
    <m/>
    <m/>
    <d v="1899-12-30T00:00:00"/>
    <d v="1899-12-30T00:26:49"/>
    <n v="6"/>
    <n v="-1.6203703703699945E-3"/>
    <n v="26.816666666659213"/>
    <x v="4"/>
    <x v="1"/>
  </r>
  <r>
    <x v="7"/>
    <s v="2025009416"/>
    <x v="0"/>
    <x v="1068"/>
    <s v="E0262CVL"/>
    <d v="2025-03-07T00:00:00"/>
    <x v="2"/>
    <s v="3283"/>
    <x v="37"/>
    <s v="PA"/>
    <x v="2"/>
    <x v="0"/>
    <d v="2025-03-07T00:00:00"/>
    <d v="1899-12-30T10:19:16"/>
    <d v="2025-03-07T00:00:00"/>
    <d v="1899-12-30T10:16:57"/>
    <d v="2025-03-07T00:00:00"/>
    <d v="1899-12-30T10:57:38"/>
    <x v="0"/>
    <x v="0"/>
    <s v="7022044707"/>
    <s v="FBO"/>
    <d v="1899-12-30T00:43:00"/>
    <x v="1194"/>
    <d v="1899-12-30T00:02:19"/>
    <s v="Ensacado"/>
    <s v="E002"/>
    <x v="2"/>
    <d v="1899-12-30T00:38:22"/>
    <d v="1899-12-30T00:40:41"/>
    <x v="5"/>
    <x v="10"/>
    <x v="2"/>
    <x v="1"/>
    <n v="0"/>
    <n v="0"/>
    <x v="0"/>
    <x v="1"/>
    <x v="2"/>
    <n v="0"/>
    <x v="5"/>
    <x v="1"/>
    <d v="1899-12-30T00:02:19"/>
    <d v="1899-12-30T00:02:19"/>
    <x v="0"/>
    <m/>
    <m/>
    <d v="1899-12-30T00:00:00"/>
    <d v="1899-12-30T00:38:22"/>
    <n v="6"/>
    <n v="-1.6087962962999525E-3"/>
    <n v="38.366666666654467"/>
    <x v="4"/>
    <x v="1"/>
  </r>
  <r>
    <x v="7"/>
    <s v="2025009439"/>
    <x v="0"/>
    <x v="1205"/>
    <m/>
    <d v="2025-03-07T00:00:00"/>
    <x v="2"/>
    <s v="200225"/>
    <x v="44"/>
    <s v="PA"/>
    <x v="21"/>
    <x v="0"/>
    <d v="2025-03-07T00:00:00"/>
    <d v="1899-12-30T11:28:20"/>
    <d v="2025-03-07T00:00:00"/>
    <d v="1899-12-30T11:26:03"/>
    <d v="2025-03-07T00:00:00"/>
    <d v="1899-12-30T11:51:31"/>
    <x v="0"/>
    <x v="0"/>
    <s v="7022044719"/>
    <s v="FBO"/>
    <d v="1899-12-30T00:27:45"/>
    <x v="426"/>
    <d v="1899-12-30T00:02:17"/>
    <s v="Granel"/>
    <s v="E001"/>
    <x v="2"/>
    <d v="1899-12-30T00:23:11"/>
    <d v="1899-12-30T00:25:28"/>
    <x v="9"/>
    <x v="10"/>
    <x v="2"/>
    <x v="0"/>
    <n v="0"/>
    <n v="0"/>
    <x v="0"/>
    <x v="0"/>
    <x v="2"/>
    <n v="0"/>
    <x v="5"/>
    <x v="1"/>
    <d v="1899-12-30T00:02:17"/>
    <d v="1899-12-30T00:02:17"/>
    <x v="0"/>
    <m/>
    <m/>
    <d v="1899-12-30T00:00:00"/>
    <d v="1899-12-30T00:23:11"/>
    <n v="6"/>
    <n v="-1.5856481481500428E-3"/>
    <n v="23.183333333337568"/>
    <x v="5"/>
    <x v="1"/>
  </r>
  <r>
    <x v="7"/>
    <s v="2025009444"/>
    <x v="0"/>
    <x v="1171"/>
    <s v="E6823FDR"/>
    <d v="2025-03-07T00:00:00"/>
    <x v="2"/>
    <s v="200225"/>
    <x v="44"/>
    <s v="PA"/>
    <x v="21"/>
    <x v="0"/>
    <d v="2025-03-07T00:00:00"/>
    <d v="1899-12-30T11:39:14"/>
    <d v="2025-03-07T00:00:00"/>
    <d v="1899-12-30T11:36:55"/>
    <d v="2025-03-07T00:00:00"/>
    <d v="1899-12-30T12:02:20"/>
    <x v="0"/>
    <x v="0"/>
    <s v="7022044721"/>
    <s v="FBO"/>
    <d v="1899-12-30T00:27:44"/>
    <x v="1264"/>
    <d v="1899-12-30T00:02:19"/>
    <s v="Granel"/>
    <s v="E001"/>
    <x v="2"/>
    <d v="1899-12-30T00:23:06"/>
    <d v="1899-12-30T00:25:25"/>
    <x v="9"/>
    <x v="10"/>
    <x v="2"/>
    <x v="0"/>
    <n v="0"/>
    <n v="0"/>
    <x v="0"/>
    <x v="0"/>
    <x v="2"/>
    <n v="0"/>
    <x v="5"/>
    <x v="1"/>
    <d v="1899-12-30T00:02:19"/>
    <d v="1899-12-30T00:02:19"/>
    <x v="0"/>
    <m/>
    <m/>
    <d v="1899-12-30T00:00:00"/>
    <d v="1899-12-30T00:23:06"/>
    <n v="6"/>
    <n v="-1.6087962962899605E-3"/>
    <n v="23.100000000004808"/>
    <x v="11"/>
    <x v="1"/>
  </r>
  <r>
    <x v="7"/>
    <s v="2025009445"/>
    <x v="0"/>
    <x v="1075"/>
    <s v="E0509JJH"/>
    <d v="2025-03-07T00:00:00"/>
    <x v="2"/>
    <s v="3269"/>
    <x v="35"/>
    <s v="PA"/>
    <x v="6"/>
    <x v="0"/>
    <d v="2025-03-07T00:00:00"/>
    <d v="1899-12-30T11:39:29"/>
    <d v="2025-03-07T00:00:00"/>
    <d v="1899-12-30T11:37:10"/>
    <d v="2025-03-07T00:00:00"/>
    <d v="1899-12-30T12:05:55"/>
    <x v="0"/>
    <x v="0"/>
    <s v="7022044722"/>
    <s v="EXW"/>
    <d v="1899-12-30T00:31:04"/>
    <x v="1079"/>
    <d v="1899-12-30T00:02:19"/>
    <s v="Granel"/>
    <s v="E001"/>
    <x v="1"/>
    <d v="1899-12-30T00:26:26"/>
    <d v="1899-12-30T00:28:45"/>
    <x v="9"/>
    <x v="10"/>
    <x v="2"/>
    <x v="2"/>
    <n v="0"/>
    <n v="0"/>
    <x v="0"/>
    <x v="2"/>
    <x v="2"/>
    <n v="0"/>
    <x v="5"/>
    <x v="1"/>
    <d v="1899-12-30T00:02:19"/>
    <d v="1899-12-30T00:02:19"/>
    <x v="0"/>
    <m/>
    <m/>
    <d v="1899-12-30T00:00:00"/>
    <d v="1899-12-30T00:26:26"/>
    <n v="6"/>
    <n v="-1.608796296290016E-3"/>
    <n v="26.43333333334559"/>
    <x v="11"/>
    <x v="1"/>
  </r>
  <r>
    <x v="7"/>
    <s v="2025009450"/>
    <x v="0"/>
    <x v="1170"/>
    <s v="E0019FGD"/>
    <d v="2025-03-07T00:00:00"/>
    <x v="2"/>
    <s v="200225"/>
    <x v="44"/>
    <s v="PA"/>
    <x v="21"/>
    <x v="0"/>
    <d v="2025-03-07T00:00:00"/>
    <d v="1899-12-30T11:50:07"/>
    <d v="2025-03-07T00:00:00"/>
    <d v="1899-12-30T11:47:49"/>
    <d v="2025-03-07T00:00:00"/>
    <d v="1899-12-30T12:06:16"/>
    <x v="0"/>
    <x v="0"/>
    <s v="7022044723"/>
    <s v="FBO"/>
    <d v="1899-12-30T00:20:45"/>
    <x v="95"/>
    <d v="1899-12-30T00:02:18"/>
    <s v="Granel"/>
    <s v="E001"/>
    <x v="2"/>
    <d v="1899-12-30T00:16:09"/>
    <d v="1899-12-30T00:18:27"/>
    <x v="9"/>
    <x v="10"/>
    <x v="2"/>
    <x v="0"/>
    <n v="0"/>
    <n v="0"/>
    <x v="0"/>
    <x v="0"/>
    <x v="2"/>
    <n v="0"/>
    <x v="5"/>
    <x v="1"/>
    <d v="1899-12-30T00:02:18"/>
    <d v="1899-12-30T00:02:18"/>
    <x v="0"/>
    <m/>
    <m/>
    <d v="1899-12-30T00:00:00"/>
    <d v="1899-12-30T00:16:09"/>
    <n v="6"/>
    <n v="-1.5972222222200294E-3"/>
    <n v="16.150000000003242"/>
    <x v="11"/>
    <x v="1"/>
  </r>
  <r>
    <x v="7"/>
    <s v="2025009461"/>
    <x v="0"/>
    <x v="1188"/>
    <s v="E6906LRC"/>
    <d v="2025-03-07T00:00:00"/>
    <x v="2"/>
    <s v="200225"/>
    <x v="44"/>
    <s v="PA"/>
    <x v="21"/>
    <x v="0"/>
    <d v="2025-03-07T00:00:00"/>
    <d v="1899-12-30T12:25:08"/>
    <d v="2025-03-07T00:00:00"/>
    <d v="1899-12-30T12:22:50"/>
    <d v="2025-03-07T00:00:00"/>
    <d v="1899-12-30T12:40:33"/>
    <x v="0"/>
    <x v="0"/>
    <s v="7022044731"/>
    <s v="FBO"/>
    <d v="1899-12-30T00:20:01"/>
    <x v="2340"/>
    <d v="1899-12-30T00:02:18"/>
    <s v="Granel"/>
    <s v="E001"/>
    <x v="2"/>
    <d v="1899-12-30T00:15:25"/>
    <d v="1899-12-30T00:17:43"/>
    <x v="13"/>
    <x v="10"/>
    <x v="2"/>
    <x v="0"/>
    <n v="0"/>
    <n v="0"/>
    <x v="0"/>
    <x v="0"/>
    <x v="2"/>
    <n v="0"/>
    <x v="5"/>
    <x v="1"/>
    <d v="1899-12-30T00:02:18"/>
    <d v="1899-12-30T00:02:18"/>
    <x v="0"/>
    <m/>
    <m/>
    <d v="1899-12-30T00:00:00"/>
    <d v="1899-12-30T00:15:25"/>
    <n v="6"/>
    <n v="-1.5972222222200294E-3"/>
    <n v="15.416666666668704"/>
    <x v="11"/>
    <x v="1"/>
  </r>
  <r>
    <x v="7"/>
    <s v="2025009478"/>
    <x v="0"/>
    <x v="1170"/>
    <s v="E0019FGD"/>
    <d v="2025-03-07T00:00:00"/>
    <x v="2"/>
    <s v="200225"/>
    <x v="44"/>
    <s v="PA"/>
    <x v="21"/>
    <x v="0"/>
    <d v="2025-03-07T00:00:00"/>
    <d v="1899-12-30T13:03:21"/>
    <d v="2025-03-07T00:00:00"/>
    <d v="1899-12-30T13:01:08"/>
    <d v="2025-03-07T00:00:00"/>
    <d v="1899-12-30T13:23:19"/>
    <x v="0"/>
    <x v="0"/>
    <s v="7022044740"/>
    <s v="FBO"/>
    <d v="1899-12-30T00:24:24"/>
    <x v="3019"/>
    <d v="1899-12-30T00:02:13"/>
    <s v="Granel"/>
    <s v="E001"/>
    <x v="2"/>
    <d v="1899-12-30T00:19:58"/>
    <d v="1899-12-30T00:22:11"/>
    <x v="6"/>
    <x v="10"/>
    <x v="2"/>
    <x v="0"/>
    <n v="0"/>
    <n v="0"/>
    <x v="0"/>
    <x v="0"/>
    <x v="2"/>
    <n v="0"/>
    <x v="5"/>
    <x v="1"/>
    <d v="1899-12-30T00:02:13"/>
    <d v="1899-12-30T00:02:13"/>
    <x v="0"/>
    <m/>
    <m/>
    <d v="1899-12-30T00:00:00"/>
    <d v="1899-12-30T00:19:58"/>
    <n v="6"/>
    <n v="-1.5393518518599381E-3"/>
    <n v="19.966666666665578"/>
    <x v="6"/>
    <x v="1"/>
  </r>
  <r>
    <x v="7"/>
    <s v="2025009472"/>
    <x v="0"/>
    <x v="1205"/>
    <m/>
    <d v="2025-03-07T00:00:00"/>
    <x v="2"/>
    <s v="200225"/>
    <x v="44"/>
    <s v="PA"/>
    <x v="21"/>
    <x v="0"/>
    <d v="2025-03-07T00:00:00"/>
    <d v="1899-12-30T12:48:49"/>
    <d v="2025-03-07T00:00:00"/>
    <d v="1899-12-30T12:46:31"/>
    <d v="2025-03-07T00:00:00"/>
    <d v="1899-12-30T13:28:40"/>
    <x v="0"/>
    <x v="0"/>
    <s v="7022044742"/>
    <s v="FBO"/>
    <d v="1899-12-30T00:44:27"/>
    <x v="1323"/>
    <d v="1899-12-30T00:02:18"/>
    <s v="Granel"/>
    <s v="E001"/>
    <x v="2"/>
    <d v="1899-12-30T00:39:51"/>
    <d v="1899-12-30T00:42:09"/>
    <x v="13"/>
    <x v="10"/>
    <x v="2"/>
    <x v="0"/>
    <n v="0"/>
    <n v="0"/>
    <x v="0"/>
    <x v="0"/>
    <x v="2"/>
    <n v="0"/>
    <x v="5"/>
    <x v="1"/>
    <d v="1899-12-30T00:02:18"/>
    <d v="1899-12-30T00:02:18"/>
    <x v="0"/>
    <m/>
    <m/>
    <d v="1899-12-30T00:00:00"/>
    <d v="1899-12-30T00:39:51"/>
    <n v="6"/>
    <n v="-1.5972222222200294E-3"/>
    <n v="39.849999999998396"/>
    <x v="6"/>
    <x v="1"/>
  </r>
  <r>
    <x v="7"/>
    <s v="2025009491"/>
    <x v="0"/>
    <x v="1197"/>
    <s v="E6099JTB"/>
    <d v="2025-03-07T00:00:00"/>
    <x v="2"/>
    <s v="3283"/>
    <x v="37"/>
    <s v="PA"/>
    <x v="3"/>
    <x v="0"/>
    <d v="2025-03-07T00:00:00"/>
    <d v="1899-12-30T13:46:40"/>
    <d v="2025-03-07T00:00:00"/>
    <d v="1899-12-30T12:36:00"/>
    <d v="2025-03-07T00:00:00"/>
    <d v="1899-12-30T14:24:15"/>
    <x v="233"/>
    <x v="26"/>
    <s v="7022044744"/>
    <s v="EXW"/>
    <d v="1899-12-30T02:58:55"/>
    <x v="3020"/>
    <d v="1899-12-30T01:10:40"/>
    <s v="Ensacado"/>
    <s v="E002"/>
    <x v="1"/>
    <d v="1899-12-30T00:37:35"/>
    <d v="1899-12-30T01:48:15"/>
    <x v="6"/>
    <x v="10"/>
    <x v="2"/>
    <x v="1"/>
    <n v="0"/>
    <n v="0"/>
    <x v="0"/>
    <x v="1"/>
    <x v="2"/>
    <n v="0"/>
    <x v="5"/>
    <x v="1"/>
    <d v="1899-12-30T01:10:40"/>
    <d v="1899-12-30T00:12:40"/>
    <x v="1"/>
    <m/>
    <m/>
    <d v="1899-12-30T00:00:00"/>
    <d v="1899-12-30T00:37:35"/>
    <n v="6"/>
    <n v="-4.907407407406994E-2"/>
    <n v="37.583333333337663"/>
    <x v="7"/>
    <x v="1"/>
  </r>
  <r>
    <x v="7"/>
    <s v="2025009507"/>
    <x v="0"/>
    <x v="1170"/>
    <s v="E0019FGD"/>
    <d v="2025-03-07T00:00:00"/>
    <x v="2"/>
    <s v="200225"/>
    <x v="44"/>
    <s v="PA"/>
    <x v="21"/>
    <x v="0"/>
    <d v="2025-03-07T00:00:00"/>
    <d v="1899-12-30T14:18:39"/>
    <d v="2025-03-07T00:00:00"/>
    <d v="1899-12-30T14:16:20"/>
    <d v="2025-03-07T00:00:00"/>
    <d v="1899-12-30T15:21:48"/>
    <x v="0"/>
    <x v="0"/>
    <s v="7022044753"/>
    <s v="FBO"/>
    <d v="1899-12-30T01:07:47"/>
    <x v="3021"/>
    <d v="1899-12-30T00:02:19"/>
    <s v="Granel"/>
    <s v="E001"/>
    <x v="2"/>
    <d v="1899-12-30T01:03:09"/>
    <d v="1899-12-30T01:05:28"/>
    <x v="14"/>
    <x v="10"/>
    <x v="2"/>
    <x v="0"/>
    <n v="0"/>
    <n v="0"/>
    <x v="0"/>
    <x v="0"/>
    <x v="2"/>
    <n v="0"/>
    <x v="5"/>
    <x v="0"/>
    <d v="1899-12-30T00:02:19"/>
    <d v="1899-12-30T00:02:19"/>
    <x v="0"/>
    <m/>
    <m/>
    <d v="1899-12-30T00:00:00"/>
    <d v="1899-12-30T01:03:09"/>
    <n v="6"/>
    <n v="-1.6087962962899605E-3"/>
    <n v="63.150000000004916"/>
    <x v="14"/>
    <x v="0"/>
  </r>
  <r>
    <x v="7"/>
    <s v="2025009512"/>
    <x v="0"/>
    <x v="1171"/>
    <s v="E6823FDR"/>
    <d v="2025-03-07T00:00:00"/>
    <x v="2"/>
    <s v="200225"/>
    <x v="44"/>
    <s v="PA"/>
    <x v="21"/>
    <x v="0"/>
    <d v="2025-03-07T00:00:00"/>
    <d v="1899-12-30T14:38:11"/>
    <d v="2025-03-07T00:00:00"/>
    <d v="1899-12-30T14:35:53"/>
    <d v="2025-03-07T00:00:00"/>
    <d v="1899-12-30T15:27:42"/>
    <x v="0"/>
    <x v="0"/>
    <s v="7022044757"/>
    <s v="FBO"/>
    <d v="1899-12-30T00:54:07"/>
    <x v="3022"/>
    <d v="1899-12-30T00:02:18"/>
    <s v="Granel"/>
    <s v="E001"/>
    <x v="2"/>
    <d v="1899-12-30T00:49:31"/>
    <d v="1899-12-30T00:51:49"/>
    <x v="14"/>
    <x v="10"/>
    <x v="2"/>
    <x v="0"/>
    <n v="0"/>
    <n v="0"/>
    <x v="0"/>
    <x v="0"/>
    <x v="2"/>
    <n v="0"/>
    <x v="5"/>
    <x v="0"/>
    <d v="1899-12-30T00:02:18"/>
    <d v="1899-12-30T00:02:18"/>
    <x v="0"/>
    <m/>
    <m/>
    <d v="1899-12-30T00:00:00"/>
    <d v="1899-12-30T00:49:31"/>
    <n v="6"/>
    <n v="-1.5972222222300214E-3"/>
    <n v="49.516666666660761"/>
    <x v="14"/>
    <x v="0"/>
  </r>
  <r>
    <x v="7"/>
    <s v="2025009581"/>
    <x v="0"/>
    <x v="1205"/>
    <m/>
    <d v="2025-03-10T00:00:00"/>
    <x v="2"/>
    <s v="200225"/>
    <x v="44"/>
    <s v="PA"/>
    <x v="21"/>
    <x v="0"/>
    <d v="2025-03-10T00:00:00"/>
    <d v="1899-12-30T07:18:12"/>
    <d v="2025-03-10T00:00:00"/>
    <d v="1899-12-30T07:15:52"/>
    <d v="2025-03-10T00:00:00"/>
    <d v="1899-12-30T07:38:41"/>
    <x v="0"/>
    <x v="0"/>
    <s v="7022044788"/>
    <s v="FBO"/>
    <d v="1899-12-30T00:25:09"/>
    <x v="2467"/>
    <d v="1899-12-30T00:02:20"/>
    <s v="Granel"/>
    <s v="E001"/>
    <x v="2"/>
    <d v="1899-12-30T00:20:29"/>
    <d v="1899-12-30T00:22:49"/>
    <x v="2"/>
    <x v="11"/>
    <x v="3"/>
    <x v="0"/>
    <n v="0"/>
    <n v="0"/>
    <x v="0"/>
    <x v="0"/>
    <x v="2"/>
    <n v="0"/>
    <x v="5"/>
    <x v="1"/>
    <d v="1899-12-30T00:02:20"/>
    <d v="1899-12-30T00:02:20"/>
    <x v="0"/>
    <m/>
    <m/>
    <d v="1899-12-30T00:00:00"/>
    <d v="1899-12-30T00:20:29"/>
    <n v="2"/>
    <n v="-1.6203703703699945E-3"/>
    <n v="20.483333333323237"/>
    <x v="1"/>
    <x v="1"/>
  </r>
  <r>
    <x v="7"/>
    <s v="2025009595"/>
    <x v="0"/>
    <x v="1170"/>
    <s v="E0019FGD"/>
    <d v="2025-03-10T00:00:00"/>
    <x v="2"/>
    <s v="200225"/>
    <x v="44"/>
    <s v="PA"/>
    <x v="21"/>
    <x v="0"/>
    <d v="2025-03-10T00:00:00"/>
    <d v="1899-12-30T08:17:12"/>
    <d v="2025-03-10T00:00:00"/>
    <d v="1899-12-30T08:14:49"/>
    <d v="2025-03-10T00:00:00"/>
    <d v="1899-12-30T08:46:33"/>
    <x v="0"/>
    <x v="0"/>
    <s v="7022044796"/>
    <s v="FBO"/>
    <d v="1899-12-30T00:34:07"/>
    <x v="504"/>
    <d v="1899-12-30T00:02:23"/>
    <s v="Granel"/>
    <s v="E001"/>
    <x v="2"/>
    <d v="1899-12-30T00:29:21"/>
    <d v="1899-12-30T00:31:44"/>
    <x v="3"/>
    <x v="11"/>
    <x v="3"/>
    <x v="0"/>
    <n v="0"/>
    <n v="0"/>
    <x v="0"/>
    <x v="0"/>
    <x v="2"/>
    <n v="0"/>
    <x v="5"/>
    <x v="1"/>
    <d v="1899-12-30T00:02:23"/>
    <d v="1899-12-30T00:02:23"/>
    <x v="0"/>
    <m/>
    <m/>
    <d v="1899-12-30T00:00:00"/>
    <d v="1899-12-30T00:29:21"/>
    <n v="2"/>
    <n v="-1.6550925925900017E-3"/>
    <n v="29.349999999993557"/>
    <x v="2"/>
    <x v="1"/>
  </r>
  <r>
    <x v="7"/>
    <s v="2025009608"/>
    <x v="0"/>
    <x v="1205"/>
    <m/>
    <d v="2025-03-10T00:00:00"/>
    <x v="2"/>
    <s v="200225"/>
    <x v="44"/>
    <s v="PA"/>
    <x v="21"/>
    <x v="0"/>
    <d v="2025-03-10T00:00:00"/>
    <d v="1899-12-30T08:54:19"/>
    <d v="2025-03-10T00:00:00"/>
    <d v="1899-12-30T08:51:56"/>
    <d v="2025-03-10T00:00:00"/>
    <d v="1899-12-30T09:13:35"/>
    <x v="0"/>
    <x v="0"/>
    <s v="7022044802"/>
    <s v="FBO"/>
    <d v="1899-12-30T00:24:02"/>
    <x v="9"/>
    <d v="1899-12-30T00:02:23"/>
    <s v="Granel"/>
    <s v="E001"/>
    <x v="2"/>
    <d v="1899-12-30T00:19:16"/>
    <d v="1899-12-30T00:21:39"/>
    <x v="3"/>
    <x v="11"/>
    <x v="3"/>
    <x v="0"/>
    <n v="0"/>
    <n v="0"/>
    <x v="0"/>
    <x v="0"/>
    <x v="2"/>
    <n v="0"/>
    <x v="5"/>
    <x v="1"/>
    <d v="1899-12-30T00:02:23"/>
    <d v="1899-12-30T00:02:23"/>
    <x v="0"/>
    <m/>
    <m/>
    <d v="1899-12-30T00:00:00"/>
    <d v="1899-12-30T00:19:16"/>
    <n v="2"/>
    <n v="-1.6550925925900017E-3"/>
    <n v="19.266666666667227"/>
    <x v="3"/>
    <x v="1"/>
  </r>
  <r>
    <x v="7"/>
    <s v="2025009621"/>
    <x v="0"/>
    <x v="1170"/>
    <s v="E0019FGD"/>
    <d v="2025-03-10T00:00:00"/>
    <x v="2"/>
    <s v="200225"/>
    <x v="44"/>
    <s v="PA"/>
    <x v="21"/>
    <x v="0"/>
    <d v="2025-03-10T00:00:00"/>
    <d v="1899-12-30T09:55:02"/>
    <d v="2025-03-10T00:00:00"/>
    <d v="1899-12-30T09:52:38"/>
    <d v="2025-03-10T00:00:00"/>
    <d v="1899-12-30T10:10:15"/>
    <x v="0"/>
    <x v="0"/>
    <s v="7022044810"/>
    <s v="FBO"/>
    <d v="1899-12-30T00:20:01"/>
    <x v="791"/>
    <d v="1899-12-30T00:02:24"/>
    <s v="Granel"/>
    <s v="E001"/>
    <x v="2"/>
    <d v="1899-12-30T00:15:13"/>
    <d v="1899-12-30T00:17:37"/>
    <x v="4"/>
    <x v="11"/>
    <x v="3"/>
    <x v="0"/>
    <n v="0"/>
    <n v="0"/>
    <x v="0"/>
    <x v="0"/>
    <x v="2"/>
    <n v="0"/>
    <x v="5"/>
    <x v="1"/>
    <d v="1899-12-30T00:02:24"/>
    <d v="1899-12-30T00:02:24"/>
    <x v="0"/>
    <m/>
    <m/>
    <d v="1899-12-30T00:00:00"/>
    <d v="1899-12-30T00:15:13"/>
    <n v="2"/>
    <n v="-1.6666666666599883E-3"/>
    <n v="15.216666666667233"/>
    <x v="4"/>
    <x v="1"/>
  </r>
  <r>
    <x v="7"/>
    <s v="2025009640"/>
    <x v="0"/>
    <x v="1205"/>
    <m/>
    <d v="2025-03-10T00:00:00"/>
    <x v="2"/>
    <s v="200225"/>
    <x v="44"/>
    <s v="PA"/>
    <x v="21"/>
    <x v="0"/>
    <d v="2025-03-10T00:00:00"/>
    <d v="1899-12-30T10:27:39"/>
    <d v="2025-03-10T00:00:00"/>
    <d v="1899-12-30T10:25:18"/>
    <d v="2025-03-10T00:00:00"/>
    <d v="1899-12-30T10:45:44"/>
    <x v="0"/>
    <x v="0"/>
    <s v="7022044815"/>
    <s v="FBO"/>
    <d v="1899-12-30T00:22:47"/>
    <x v="3023"/>
    <d v="1899-12-30T00:02:21"/>
    <s v="Granel"/>
    <s v="E001"/>
    <x v="2"/>
    <d v="1899-12-30T00:18:05"/>
    <d v="1899-12-30T00:20:26"/>
    <x v="5"/>
    <x v="11"/>
    <x v="3"/>
    <x v="0"/>
    <n v="0"/>
    <n v="0"/>
    <x v="0"/>
    <x v="0"/>
    <x v="2"/>
    <n v="0"/>
    <x v="5"/>
    <x v="1"/>
    <d v="1899-12-30T00:02:21"/>
    <d v="1899-12-30T00:02:21"/>
    <x v="0"/>
    <m/>
    <m/>
    <d v="1899-12-30T00:00:00"/>
    <d v="1899-12-30T00:18:05"/>
    <n v="2"/>
    <n v="-1.6319444444500286E-3"/>
    <n v="18.083333333332774"/>
    <x v="4"/>
    <x v="1"/>
  </r>
  <r>
    <x v="7"/>
    <s v="2025009672"/>
    <x v="0"/>
    <x v="1170"/>
    <s v="E0019FGD"/>
    <d v="2025-03-10T00:00:00"/>
    <x v="2"/>
    <s v="200225"/>
    <x v="44"/>
    <s v="PA"/>
    <x v="21"/>
    <x v="0"/>
    <d v="2025-03-10T00:00:00"/>
    <d v="1899-12-30T11:08:51"/>
    <d v="2025-03-10T00:00:00"/>
    <d v="1899-12-30T11:06:31"/>
    <d v="2025-03-10T00:00:00"/>
    <d v="1899-12-30T11:23:35"/>
    <x v="0"/>
    <x v="0"/>
    <s v="7022044821"/>
    <s v="FBO"/>
    <d v="1899-12-30T00:19:24"/>
    <x v="656"/>
    <d v="1899-12-30T00:02:20"/>
    <s v="Granel"/>
    <s v="E001"/>
    <x v="2"/>
    <d v="1899-12-30T00:14:44"/>
    <d v="1899-12-30T00:17:04"/>
    <x v="9"/>
    <x v="11"/>
    <x v="3"/>
    <x v="0"/>
    <n v="0"/>
    <n v="0"/>
    <x v="0"/>
    <x v="0"/>
    <x v="2"/>
    <n v="0"/>
    <x v="5"/>
    <x v="1"/>
    <d v="1899-12-30T00:02:20"/>
    <d v="1899-12-30T00:02:20"/>
    <x v="0"/>
    <m/>
    <m/>
    <d v="1899-12-30T00:00:00"/>
    <d v="1899-12-30T00:14:44"/>
    <n v="2"/>
    <n v="-1.6203703703699945E-3"/>
    <n v="14.733333333331213"/>
    <x v="5"/>
    <x v="1"/>
  </r>
  <r>
    <x v="7"/>
    <s v="2025009689"/>
    <x v="0"/>
    <x v="1205"/>
    <m/>
    <d v="2025-03-10T00:00:00"/>
    <x v="2"/>
    <s v="200225"/>
    <x v="44"/>
    <s v="PA"/>
    <x v="21"/>
    <x v="0"/>
    <d v="2025-03-10T00:00:00"/>
    <d v="1899-12-30T11:45:22"/>
    <d v="2025-03-10T00:00:00"/>
    <d v="1899-12-30T11:43:00"/>
    <d v="2025-03-10T00:00:00"/>
    <d v="1899-12-30T12:01:59"/>
    <x v="0"/>
    <x v="0"/>
    <s v="7022044828"/>
    <s v="FBO"/>
    <d v="1899-12-30T00:21:21"/>
    <x v="361"/>
    <d v="1899-12-30T00:02:22"/>
    <s v="Granel"/>
    <s v="E001"/>
    <x v="2"/>
    <d v="1899-12-30T00:16:37"/>
    <d v="1899-12-30T00:18:59"/>
    <x v="9"/>
    <x v="11"/>
    <x v="3"/>
    <x v="0"/>
    <n v="0"/>
    <n v="0"/>
    <x v="0"/>
    <x v="0"/>
    <x v="2"/>
    <n v="0"/>
    <x v="5"/>
    <x v="1"/>
    <d v="1899-12-30T00:02:22"/>
    <d v="1899-12-30T00:02:22"/>
    <x v="0"/>
    <m/>
    <m/>
    <d v="1899-12-30T00:00:00"/>
    <d v="1899-12-30T00:16:37"/>
    <n v="2"/>
    <n v="-1.6435185185200152E-3"/>
    <n v="16.616666666663935"/>
    <x v="11"/>
    <x v="1"/>
  </r>
  <r>
    <x v="7"/>
    <s v="2025009703"/>
    <x v="0"/>
    <x v="1020"/>
    <s v="E6688FFY"/>
    <d v="2025-03-10T00:00:00"/>
    <x v="2"/>
    <s v="3283"/>
    <x v="37"/>
    <s v="PA"/>
    <x v="2"/>
    <x v="0"/>
    <d v="2025-03-10T00:00:00"/>
    <d v="1899-12-30T12:23:13"/>
    <d v="2025-03-10T00:00:00"/>
    <d v="1899-12-30T12:20:50"/>
    <d v="2025-03-10T00:00:00"/>
    <d v="1899-12-30T12:44:39"/>
    <x v="0"/>
    <x v="0"/>
    <s v="7022044837"/>
    <s v="FBO"/>
    <d v="1899-12-30T00:26:12"/>
    <x v="3024"/>
    <d v="1899-12-30T00:02:23"/>
    <s v="Ensacado"/>
    <s v="E002"/>
    <x v="2"/>
    <d v="1899-12-30T00:21:26"/>
    <d v="1899-12-30T00:23:49"/>
    <x v="13"/>
    <x v="11"/>
    <x v="3"/>
    <x v="1"/>
    <n v="0"/>
    <n v="0"/>
    <x v="0"/>
    <x v="1"/>
    <x v="2"/>
    <n v="0"/>
    <x v="5"/>
    <x v="1"/>
    <d v="1899-12-30T00:02:23"/>
    <d v="1899-12-30T00:02:23"/>
    <x v="0"/>
    <m/>
    <m/>
    <d v="1899-12-30T00:00:00"/>
    <d v="1899-12-30T00:21:26"/>
    <n v="2"/>
    <n v="-1.6550925925999938E-3"/>
    <n v="21.43333333331995"/>
    <x v="11"/>
    <x v="1"/>
  </r>
  <r>
    <x v="7"/>
    <s v="2025009702"/>
    <x v="0"/>
    <x v="1170"/>
    <s v="E0019FGD"/>
    <d v="2025-03-10T00:00:00"/>
    <x v="2"/>
    <s v="200225"/>
    <x v="44"/>
    <s v="PA"/>
    <x v="21"/>
    <x v="0"/>
    <d v="2025-03-10T00:00:00"/>
    <d v="1899-12-30T12:18:33"/>
    <d v="2025-03-10T00:00:00"/>
    <d v="1899-12-30T12:16:09"/>
    <d v="2025-03-10T00:00:00"/>
    <d v="1899-12-30T12:51:31"/>
    <x v="0"/>
    <x v="0"/>
    <s v="7022044839"/>
    <s v="FBO"/>
    <d v="1899-12-30T00:37:46"/>
    <x v="1082"/>
    <d v="1899-12-30T00:02:24"/>
    <s v="Granel"/>
    <s v="E001"/>
    <x v="2"/>
    <d v="1899-12-30T00:32:58"/>
    <d v="1899-12-30T00:35:22"/>
    <x v="13"/>
    <x v="11"/>
    <x v="3"/>
    <x v="0"/>
    <n v="0"/>
    <n v="0"/>
    <x v="0"/>
    <x v="0"/>
    <x v="2"/>
    <n v="0"/>
    <x v="5"/>
    <x v="1"/>
    <d v="1899-12-30T00:02:24"/>
    <d v="1899-12-30T00:02:24"/>
    <x v="0"/>
    <m/>
    <m/>
    <d v="1899-12-30T00:00:00"/>
    <d v="1899-12-30T00:32:58"/>
    <n v="2"/>
    <n v="-1.6666666666600438E-3"/>
    <n v="32.966666666668729"/>
    <x v="11"/>
    <x v="1"/>
  </r>
  <r>
    <x v="7"/>
    <s v="2025009706"/>
    <x v="0"/>
    <x v="1188"/>
    <s v="E6906LRC"/>
    <d v="2025-03-10T00:00:00"/>
    <x v="2"/>
    <s v="200225"/>
    <x v="44"/>
    <s v="PA"/>
    <x v="21"/>
    <x v="0"/>
    <d v="2025-03-10T00:00:00"/>
    <d v="1899-12-30T12:39:27"/>
    <d v="2025-03-10T00:00:00"/>
    <d v="1899-12-30T12:37:04"/>
    <d v="2025-03-10T00:00:00"/>
    <d v="1899-12-30T13:14:51"/>
    <x v="0"/>
    <x v="0"/>
    <s v="7022044842"/>
    <s v="FBO"/>
    <d v="1899-12-30T00:40:10"/>
    <x v="1681"/>
    <d v="1899-12-30T00:02:23"/>
    <s v="Granel"/>
    <s v="E001"/>
    <x v="2"/>
    <d v="1899-12-30T00:35:24"/>
    <d v="1899-12-30T00:37:47"/>
    <x v="13"/>
    <x v="11"/>
    <x v="3"/>
    <x v="0"/>
    <n v="0"/>
    <n v="0"/>
    <x v="0"/>
    <x v="0"/>
    <x v="2"/>
    <n v="0"/>
    <x v="5"/>
    <x v="1"/>
    <d v="1899-12-30T00:02:23"/>
    <d v="1899-12-30T00:02:23"/>
    <x v="0"/>
    <m/>
    <m/>
    <d v="1899-12-30T00:00:00"/>
    <d v="1899-12-30T00:35:24"/>
    <n v="2"/>
    <n v="-1.6550925925900017E-3"/>
    <n v="35.40000000000969"/>
    <x v="6"/>
    <x v="1"/>
  </r>
  <r>
    <x v="7"/>
    <s v="2025009711"/>
    <x v="0"/>
    <x v="1205"/>
    <m/>
    <d v="2025-03-10T00:00:00"/>
    <x v="2"/>
    <s v="200225"/>
    <x v="44"/>
    <s v="PA"/>
    <x v="21"/>
    <x v="0"/>
    <d v="2025-03-10T00:00:00"/>
    <d v="1899-12-30T13:00:33"/>
    <d v="2025-03-10T00:00:00"/>
    <d v="1899-12-30T12:58:11"/>
    <d v="2025-03-10T00:00:00"/>
    <d v="1899-12-30T13:30:41"/>
    <x v="0"/>
    <x v="0"/>
    <s v="7022044846"/>
    <s v="FBO"/>
    <d v="1899-12-30T00:34:52"/>
    <x v="1198"/>
    <d v="1899-12-30T00:02:22"/>
    <s v="Granel"/>
    <s v="E001"/>
    <x v="2"/>
    <d v="1899-12-30T00:30:08"/>
    <d v="1899-12-30T00:32:30"/>
    <x v="6"/>
    <x v="11"/>
    <x v="3"/>
    <x v="0"/>
    <n v="0"/>
    <n v="0"/>
    <x v="0"/>
    <x v="0"/>
    <x v="2"/>
    <n v="0"/>
    <x v="5"/>
    <x v="1"/>
    <d v="1899-12-30T00:02:22"/>
    <d v="1899-12-30T00:02:22"/>
    <x v="0"/>
    <m/>
    <m/>
    <d v="1899-12-30T00:00:00"/>
    <d v="1899-12-30T00:30:08"/>
    <n v="2"/>
    <n v="-1.6435185185200707E-3"/>
    <n v="30.133333333339216"/>
    <x v="6"/>
    <x v="1"/>
  </r>
  <r>
    <x v="7"/>
    <s v="2025009728"/>
    <x v="0"/>
    <x v="1170"/>
    <s v="E0019FGD"/>
    <d v="2025-03-10T00:00:00"/>
    <x v="2"/>
    <s v="200225"/>
    <x v="44"/>
    <s v="PA"/>
    <x v="21"/>
    <x v="0"/>
    <d v="2025-03-10T00:00:00"/>
    <d v="1899-12-30T13:47:08"/>
    <d v="2025-03-10T00:00:00"/>
    <d v="1899-12-30T13:44:46"/>
    <d v="2025-03-10T00:00:00"/>
    <d v="1899-12-30T14:17:34"/>
    <x v="0"/>
    <x v="0"/>
    <s v="7022044851"/>
    <s v="FBO"/>
    <d v="1899-12-30T00:35:10"/>
    <x v="1942"/>
    <d v="1899-12-30T00:02:22"/>
    <s v="Granel"/>
    <s v="E001"/>
    <x v="2"/>
    <d v="1899-12-30T00:30:26"/>
    <d v="1899-12-30T00:32:48"/>
    <x v="6"/>
    <x v="11"/>
    <x v="3"/>
    <x v="0"/>
    <n v="0"/>
    <n v="0"/>
    <x v="0"/>
    <x v="0"/>
    <x v="2"/>
    <n v="0"/>
    <x v="5"/>
    <x v="1"/>
    <d v="1899-12-30T00:02:22"/>
    <d v="1899-12-30T00:02:22"/>
    <x v="0"/>
    <m/>
    <m/>
    <d v="1899-12-30T00:00:00"/>
    <d v="1899-12-30T00:30:26"/>
    <n v="2"/>
    <n v="-1.6435185185200707E-3"/>
    <n v="30.433333333334307"/>
    <x v="7"/>
    <x v="1"/>
  </r>
  <r>
    <x v="7"/>
    <s v="2025009758"/>
    <x v="0"/>
    <x v="1170"/>
    <s v="E0019FGD"/>
    <d v="2025-03-10T00:00:00"/>
    <x v="2"/>
    <s v="200225"/>
    <x v="44"/>
    <s v="PA"/>
    <x v="21"/>
    <x v="0"/>
    <d v="2025-03-10T00:00:00"/>
    <d v="1899-12-30T15:15:08"/>
    <d v="2025-03-10T00:00:00"/>
    <d v="1899-12-30T15:12:45"/>
    <d v="2025-03-10T00:00:00"/>
    <d v="1899-12-30T15:37:45"/>
    <x v="0"/>
    <x v="0"/>
    <s v="7022044864"/>
    <s v="FBO"/>
    <d v="1899-12-30T00:27:23"/>
    <x v="154"/>
    <d v="1899-12-30T00:02:23"/>
    <s v="Granel"/>
    <s v="E001"/>
    <x v="2"/>
    <d v="1899-12-30T00:22:37"/>
    <d v="1899-12-30T00:25:00"/>
    <x v="10"/>
    <x v="11"/>
    <x v="3"/>
    <x v="0"/>
    <n v="0"/>
    <n v="0"/>
    <x v="0"/>
    <x v="0"/>
    <x v="2"/>
    <n v="0"/>
    <x v="5"/>
    <x v="1"/>
    <d v="1899-12-30T00:02:23"/>
    <d v="1899-12-30T00:02:23"/>
    <x v="0"/>
    <m/>
    <m/>
    <d v="1899-12-30T00:00:00"/>
    <d v="1899-12-30T00:22:37"/>
    <n v="2"/>
    <n v="-1.6550925925900017E-3"/>
    <n v="22.61666666666871"/>
    <x v="14"/>
    <x v="1"/>
  </r>
  <r>
    <x v="7"/>
    <s v="2025009761"/>
    <x v="0"/>
    <x v="1205"/>
    <m/>
    <d v="2025-03-10T00:00:00"/>
    <x v="2"/>
    <s v="200225"/>
    <x v="44"/>
    <s v="PA"/>
    <x v="21"/>
    <x v="0"/>
    <d v="2025-03-10T00:00:00"/>
    <d v="1899-12-30T15:24:51"/>
    <d v="2025-03-10T00:00:00"/>
    <d v="1899-12-30T15:22:28"/>
    <d v="2025-03-10T00:00:00"/>
    <d v="1899-12-30T15:41:43"/>
    <x v="0"/>
    <x v="0"/>
    <s v="7022044865"/>
    <s v="FBO"/>
    <d v="1899-12-30T00:21:38"/>
    <x v="492"/>
    <d v="1899-12-30T00:02:23"/>
    <s v="Granel"/>
    <s v="E001"/>
    <x v="2"/>
    <d v="1899-12-30T00:16:52"/>
    <d v="1899-12-30T00:19:15"/>
    <x v="10"/>
    <x v="11"/>
    <x v="3"/>
    <x v="0"/>
    <n v="0"/>
    <n v="0"/>
    <x v="0"/>
    <x v="0"/>
    <x v="2"/>
    <n v="0"/>
    <x v="5"/>
    <x v="1"/>
    <d v="1899-12-30T00:02:23"/>
    <d v="1899-12-30T00:02:23"/>
    <x v="0"/>
    <m/>
    <m/>
    <d v="1899-12-30T00:00:00"/>
    <d v="1899-12-30T00:16:52"/>
    <n v="2"/>
    <n v="-1.6550925925900017E-3"/>
    <n v="16.866666666676764"/>
    <x v="14"/>
    <x v="1"/>
  </r>
  <r>
    <x v="7"/>
    <s v="2025009772"/>
    <x v="0"/>
    <x v="1240"/>
    <s v="E8523KHH"/>
    <d v="2025-03-10T00:00:00"/>
    <x v="2"/>
    <s v="200225"/>
    <x v="44"/>
    <s v="PA"/>
    <x v="21"/>
    <x v="0"/>
    <d v="2025-03-10T00:00:00"/>
    <d v="1899-12-30T16:06:12"/>
    <d v="2025-03-10T00:00:00"/>
    <d v="1899-12-30T16:03:49"/>
    <d v="2025-03-10T00:00:00"/>
    <d v="1899-12-30T16:22:04"/>
    <x v="0"/>
    <x v="0"/>
    <s v="7022044870"/>
    <s v="FBO"/>
    <d v="1899-12-30T00:20:38"/>
    <x v="2615"/>
    <d v="1899-12-30T00:02:23"/>
    <s v="Granel"/>
    <s v="E001"/>
    <x v="2"/>
    <d v="1899-12-30T00:15:52"/>
    <d v="1899-12-30T00:18:15"/>
    <x v="7"/>
    <x v="11"/>
    <x v="3"/>
    <x v="0"/>
    <n v="0"/>
    <n v="0"/>
    <x v="0"/>
    <x v="0"/>
    <x v="2"/>
    <n v="0"/>
    <x v="5"/>
    <x v="1"/>
    <d v="1899-12-30T00:02:23"/>
    <d v="1899-12-30T00:02:23"/>
    <x v="0"/>
    <m/>
    <m/>
    <d v="1899-12-30T00:00:00"/>
    <d v="1899-12-30T00:15:52"/>
    <n v="2"/>
    <n v="-1.6550925925900017E-3"/>
    <n v="15.866666666668774"/>
    <x v="8"/>
    <x v="1"/>
  </r>
  <r>
    <x v="7"/>
    <s v="2025009771"/>
    <x v="0"/>
    <x v="1241"/>
    <s v="E9394MXH"/>
    <d v="2025-03-10T00:00:00"/>
    <x v="2"/>
    <s v="200225"/>
    <x v="44"/>
    <s v="PA"/>
    <x v="21"/>
    <x v="0"/>
    <d v="2025-03-10T00:00:00"/>
    <d v="1899-12-30T16:05:39"/>
    <d v="2025-03-10T00:00:00"/>
    <d v="1899-12-30T16:03:19"/>
    <d v="2025-03-10T00:00:00"/>
    <d v="1899-12-30T16:24:42"/>
    <x v="0"/>
    <x v="0"/>
    <s v="7022044871"/>
    <s v="FBO"/>
    <d v="1899-12-30T00:23:43"/>
    <x v="1211"/>
    <d v="1899-12-30T00:02:20"/>
    <s v="Granel"/>
    <s v="E001"/>
    <x v="2"/>
    <d v="1899-12-30T00:19:03"/>
    <d v="1899-12-30T00:21:23"/>
    <x v="7"/>
    <x v="11"/>
    <x v="3"/>
    <x v="0"/>
    <n v="0"/>
    <n v="0"/>
    <x v="0"/>
    <x v="0"/>
    <x v="2"/>
    <n v="0"/>
    <x v="5"/>
    <x v="1"/>
    <d v="1899-12-30T00:02:20"/>
    <d v="1899-12-30T00:02:20"/>
    <x v="0"/>
    <m/>
    <m/>
    <d v="1899-12-30T00:00:00"/>
    <d v="1899-12-30T00:19:03"/>
    <n v="2"/>
    <n v="-1.6203703703699945E-3"/>
    <n v="19.049999999990348"/>
    <x v="8"/>
    <x v="1"/>
  </r>
  <r>
    <x v="7"/>
    <s v="2025009781"/>
    <x v="0"/>
    <x v="1170"/>
    <s v="E0019FGD"/>
    <d v="2025-03-10T00:00:00"/>
    <x v="2"/>
    <s v="200225"/>
    <x v="44"/>
    <s v="PA"/>
    <x v="21"/>
    <x v="0"/>
    <d v="2025-03-10T00:00:00"/>
    <d v="1899-12-30T16:34:03"/>
    <d v="2025-03-10T00:00:00"/>
    <d v="1899-12-30T16:31:40"/>
    <d v="2025-03-10T00:00:00"/>
    <d v="1899-12-30T16:49:16"/>
    <x v="0"/>
    <x v="0"/>
    <s v="7022044877"/>
    <s v="FBO"/>
    <d v="1899-12-30T00:19:59"/>
    <x v="611"/>
    <d v="1899-12-30T00:02:23"/>
    <s v="Granel"/>
    <s v="E001"/>
    <x v="2"/>
    <d v="1899-12-30T00:15:13"/>
    <d v="1899-12-30T00:17:36"/>
    <x v="7"/>
    <x v="11"/>
    <x v="3"/>
    <x v="0"/>
    <n v="0"/>
    <n v="0"/>
    <x v="0"/>
    <x v="0"/>
    <x v="2"/>
    <n v="0"/>
    <x v="5"/>
    <x v="1"/>
    <d v="1899-12-30T00:02:23"/>
    <d v="1899-12-30T00:02:23"/>
    <x v="0"/>
    <m/>
    <m/>
    <d v="1899-12-30T00:00:00"/>
    <d v="1899-12-30T00:15:13"/>
    <n v="2"/>
    <n v="-1.6550925925900017E-3"/>
    <n v="15.216666666667233"/>
    <x v="8"/>
    <x v="1"/>
  </r>
  <r>
    <x v="7"/>
    <s v="2025009783"/>
    <x v="0"/>
    <x v="1205"/>
    <m/>
    <d v="2025-03-10T00:00:00"/>
    <x v="2"/>
    <s v="200225"/>
    <x v="44"/>
    <s v="PA"/>
    <x v="21"/>
    <x v="0"/>
    <d v="2025-03-10T00:00:00"/>
    <d v="1899-12-30T16:38:55"/>
    <d v="2025-03-10T00:00:00"/>
    <d v="1899-12-30T16:36:32"/>
    <d v="2025-03-10T00:00:00"/>
    <d v="1899-12-30T16:53:57"/>
    <x v="0"/>
    <x v="0"/>
    <s v="7022044879"/>
    <s v="FBO"/>
    <d v="1899-12-30T00:19:48"/>
    <x v="3025"/>
    <d v="1899-12-30T00:02:23"/>
    <s v="Granel"/>
    <s v="E001"/>
    <x v="2"/>
    <d v="1899-12-30T00:15:02"/>
    <d v="1899-12-30T00:17:25"/>
    <x v="7"/>
    <x v="11"/>
    <x v="3"/>
    <x v="0"/>
    <n v="0"/>
    <n v="0"/>
    <x v="0"/>
    <x v="0"/>
    <x v="2"/>
    <n v="0"/>
    <x v="5"/>
    <x v="1"/>
    <d v="1899-12-30T00:02:23"/>
    <d v="1899-12-30T00:02:23"/>
    <x v="0"/>
    <m/>
    <m/>
    <d v="1899-12-30T00:00:00"/>
    <d v="1899-12-30T00:15:02"/>
    <n v="2"/>
    <n v="-1.6550925925900017E-3"/>
    <n v="15.033333333326464"/>
    <x v="8"/>
    <x v="1"/>
  </r>
  <r>
    <x v="7"/>
    <s v="2025009797"/>
    <x v="0"/>
    <x v="1123"/>
    <s v="E5164KRK"/>
    <d v="2025-03-11T00:00:00"/>
    <x v="2"/>
    <s v="3295"/>
    <x v="15"/>
    <s v="PA"/>
    <x v="2"/>
    <x v="0"/>
    <d v="2025-03-11T00:00:00"/>
    <d v="1899-12-30T05:57:34"/>
    <d v="2025-03-11T00:00:00"/>
    <d v="1899-12-30T05:55:12"/>
    <d v="2025-03-11T00:00:00"/>
    <d v="1899-12-30T06:33:20"/>
    <x v="0"/>
    <x v="0"/>
    <s v="7022044890"/>
    <s v="FBO"/>
    <d v="1899-12-30T00:40:30"/>
    <x v="2748"/>
    <d v="1899-12-30T00:02:22"/>
    <s v="Ensacado"/>
    <s v="E002"/>
    <x v="2"/>
    <d v="1899-12-30T00:35:46"/>
    <d v="1899-12-30T00:38:08"/>
    <x v="0"/>
    <x v="12"/>
    <x v="3"/>
    <x v="1"/>
    <n v="0"/>
    <n v="0"/>
    <x v="0"/>
    <x v="1"/>
    <x v="2"/>
    <n v="0"/>
    <x v="5"/>
    <x v="1"/>
    <d v="1899-12-30T00:02:22"/>
    <d v="1899-12-30T00:02:22"/>
    <x v="0"/>
    <m/>
    <m/>
    <d v="1899-12-30T00:00:00"/>
    <d v="1899-12-30T00:35:46"/>
    <n v="3"/>
    <n v="-1.6435185185199874E-3"/>
    <n v="35.766666666662452"/>
    <x v="0"/>
    <x v="1"/>
  </r>
  <r>
    <x v="7"/>
    <s v="2025009800"/>
    <x v="0"/>
    <x v="1205"/>
    <m/>
    <d v="2025-03-11T00:00:00"/>
    <x v="2"/>
    <s v="200225"/>
    <x v="44"/>
    <s v="PA"/>
    <x v="21"/>
    <x v="0"/>
    <d v="2025-03-11T00:00:00"/>
    <d v="1899-12-30T06:07:02"/>
    <d v="2025-03-11T00:00:00"/>
    <d v="1899-12-30T06:04:42"/>
    <d v="2025-03-11T00:00:00"/>
    <d v="1899-12-30T06:42:44"/>
    <x v="0"/>
    <x v="0"/>
    <s v="7022044891"/>
    <s v="FBO"/>
    <d v="1899-12-30T00:40:22"/>
    <x v="1692"/>
    <d v="1899-12-30T00:02:20"/>
    <s v="Granel"/>
    <s v="E001"/>
    <x v="2"/>
    <d v="1899-12-30T00:35:42"/>
    <d v="1899-12-30T00:38:02"/>
    <x v="1"/>
    <x v="12"/>
    <x v="3"/>
    <x v="0"/>
    <n v="0"/>
    <n v="0"/>
    <x v="0"/>
    <x v="0"/>
    <x v="2"/>
    <n v="0"/>
    <x v="5"/>
    <x v="1"/>
    <d v="1899-12-30T00:02:20"/>
    <d v="1899-12-30T00:02:20"/>
    <x v="0"/>
    <m/>
    <m/>
    <d v="1899-12-30T00:00:00"/>
    <d v="1899-12-30T00:35:42"/>
    <n v="3"/>
    <n v="-1.6203703703699945E-3"/>
    <n v="35.700000000004778"/>
    <x v="0"/>
    <x v="1"/>
  </r>
  <r>
    <x v="7"/>
    <s v="2025009820"/>
    <x v="0"/>
    <x v="1205"/>
    <m/>
    <d v="2025-03-11T00:00:00"/>
    <x v="2"/>
    <s v="200225"/>
    <x v="44"/>
    <s v="PA"/>
    <x v="21"/>
    <x v="0"/>
    <d v="2025-03-11T00:00:00"/>
    <d v="1899-12-30T07:46:23"/>
    <d v="2025-03-11T00:00:00"/>
    <d v="1899-12-30T07:43:59"/>
    <d v="2025-03-11T00:00:00"/>
    <d v="1899-12-30T08:02:56"/>
    <x v="0"/>
    <x v="0"/>
    <s v="7022044899"/>
    <s v="FBO"/>
    <d v="1899-12-30T00:21:21"/>
    <x v="2137"/>
    <d v="1899-12-30T00:02:24"/>
    <s v="Granel"/>
    <s v="E001"/>
    <x v="2"/>
    <d v="1899-12-30T00:16:33"/>
    <d v="1899-12-30T00:18:57"/>
    <x v="2"/>
    <x v="12"/>
    <x v="3"/>
    <x v="0"/>
    <n v="0"/>
    <n v="0"/>
    <x v="0"/>
    <x v="0"/>
    <x v="2"/>
    <n v="0"/>
    <x v="5"/>
    <x v="1"/>
    <d v="1899-12-30T00:02:24"/>
    <d v="1899-12-30T00:02:24"/>
    <x v="0"/>
    <m/>
    <m/>
    <d v="1899-12-30T00:00:00"/>
    <d v="1899-12-30T00:16:33"/>
    <n v="3"/>
    <n v="-1.6666666666600438E-3"/>
    <n v="16.550000000006342"/>
    <x v="2"/>
    <x v="1"/>
  </r>
  <r>
    <x v="7"/>
    <s v="2025009846"/>
    <x v="0"/>
    <x v="1205"/>
    <m/>
    <d v="2025-03-11T00:00:00"/>
    <x v="2"/>
    <s v="200225"/>
    <x v="44"/>
    <s v="PA"/>
    <x v="21"/>
    <x v="0"/>
    <d v="2025-03-11T00:00:00"/>
    <d v="1899-12-30T09:20:23"/>
    <d v="2025-03-11T00:00:00"/>
    <d v="1899-12-30T09:17:58"/>
    <d v="2025-03-11T00:00:00"/>
    <d v="1899-12-30T09:41:38"/>
    <x v="0"/>
    <x v="0"/>
    <s v="7022044909"/>
    <s v="FBO"/>
    <d v="1899-12-30T00:26:05"/>
    <x v="472"/>
    <d v="1899-12-30T00:02:25"/>
    <s v="Granel"/>
    <s v="E001"/>
    <x v="2"/>
    <d v="1899-12-30T00:21:15"/>
    <d v="1899-12-30T00:23:40"/>
    <x v="4"/>
    <x v="12"/>
    <x v="3"/>
    <x v="0"/>
    <n v="0"/>
    <n v="0"/>
    <x v="0"/>
    <x v="0"/>
    <x v="2"/>
    <n v="0"/>
    <x v="5"/>
    <x v="1"/>
    <d v="1899-12-30T00:02:25"/>
    <d v="1899-12-30T00:02:25"/>
    <x v="0"/>
    <m/>
    <m/>
    <d v="1899-12-30T00:00:00"/>
    <d v="1899-12-30T00:21:15"/>
    <n v="3"/>
    <n v="-1.6782407407400224E-3"/>
    <n v="21.250000000007958"/>
    <x v="3"/>
    <x v="1"/>
  </r>
  <r>
    <x v="7"/>
    <s v="2025009870"/>
    <x v="0"/>
    <x v="1205"/>
    <m/>
    <d v="2025-03-11T00:00:00"/>
    <x v="2"/>
    <s v="200225"/>
    <x v="44"/>
    <s v="PA"/>
    <x v="21"/>
    <x v="0"/>
    <d v="2025-03-11T00:00:00"/>
    <d v="1899-12-30T10:45:40"/>
    <d v="2025-03-11T00:00:00"/>
    <d v="1899-12-30T10:43:15"/>
    <d v="2025-03-11T00:00:00"/>
    <d v="1899-12-30T11:01:19"/>
    <x v="0"/>
    <x v="0"/>
    <s v="7022044917"/>
    <s v="FBO"/>
    <d v="1899-12-30T00:20:29"/>
    <x v="281"/>
    <d v="1899-12-30T00:02:25"/>
    <s v="Granel"/>
    <s v="E001"/>
    <x v="2"/>
    <d v="1899-12-30T00:15:39"/>
    <d v="1899-12-30T00:18:04"/>
    <x v="5"/>
    <x v="12"/>
    <x v="3"/>
    <x v="0"/>
    <n v="0"/>
    <n v="0"/>
    <x v="0"/>
    <x v="0"/>
    <x v="2"/>
    <n v="0"/>
    <x v="5"/>
    <x v="1"/>
    <d v="1899-12-30T00:02:25"/>
    <d v="1899-12-30T00:02:25"/>
    <x v="0"/>
    <m/>
    <m/>
    <d v="1899-12-30T00:00:00"/>
    <d v="1899-12-30T00:15:39"/>
    <n v="3"/>
    <n v="-1.6782407407400224E-3"/>
    <n v="15.650000000006363"/>
    <x v="5"/>
    <x v="1"/>
  </r>
  <r>
    <x v="7"/>
    <s v="2025009898"/>
    <x v="0"/>
    <x v="1242"/>
    <s v="E6823FDR"/>
    <d v="2025-03-11T00:00:00"/>
    <x v="2"/>
    <s v="200225"/>
    <x v="44"/>
    <s v="PA"/>
    <x v="21"/>
    <x v="0"/>
    <d v="2025-03-11T00:00:00"/>
    <d v="1899-12-30T11:48:45"/>
    <d v="2025-03-11T00:00:00"/>
    <d v="1899-12-30T11:46:20"/>
    <d v="2025-03-11T00:00:00"/>
    <d v="1899-12-30T12:04:05"/>
    <x v="0"/>
    <x v="0"/>
    <s v="7022044929"/>
    <s v="FBO"/>
    <d v="1899-12-30T00:20:10"/>
    <x v="608"/>
    <d v="1899-12-30T00:02:25"/>
    <s v="Granel"/>
    <s v="E001"/>
    <x v="2"/>
    <d v="1899-12-30T00:15:20"/>
    <d v="1899-12-30T00:17:45"/>
    <x v="9"/>
    <x v="12"/>
    <x v="3"/>
    <x v="0"/>
    <n v="0"/>
    <n v="0"/>
    <x v="0"/>
    <x v="0"/>
    <x v="2"/>
    <n v="0"/>
    <x v="5"/>
    <x v="1"/>
    <d v="1899-12-30T00:02:25"/>
    <d v="1899-12-30T00:02:25"/>
    <x v="0"/>
    <m/>
    <m/>
    <d v="1899-12-30T00:00:00"/>
    <d v="1899-12-30T00:15:20"/>
    <n v="3"/>
    <n v="-1.6782407407400224E-3"/>
    <n v="15.333333333335943"/>
    <x v="11"/>
    <x v="1"/>
  </r>
  <r>
    <x v="7"/>
    <s v="2025009901"/>
    <x v="0"/>
    <x v="1205"/>
    <m/>
    <d v="2025-03-11T00:00:00"/>
    <x v="2"/>
    <s v="200225"/>
    <x v="44"/>
    <s v="PA"/>
    <x v="21"/>
    <x v="0"/>
    <d v="2025-03-11T00:00:00"/>
    <d v="1899-12-30T11:59:29"/>
    <d v="2025-03-11T00:00:00"/>
    <d v="1899-12-30T11:57:05"/>
    <d v="2025-03-11T00:00:00"/>
    <d v="1899-12-30T12:16:44"/>
    <x v="0"/>
    <x v="0"/>
    <s v="7022044930"/>
    <s v="FBO"/>
    <d v="1899-12-30T00:22:03"/>
    <x v="2244"/>
    <d v="1899-12-30T00:02:24"/>
    <s v="Granel"/>
    <s v="E001"/>
    <x v="2"/>
    <d v="1899-12-30T00:17:15"/>
    <d v="1899-12-30T00:19:39"/>
    <x v="9"/>
    <x v="12"/>
    <x v="3"/>
    <x v="0"/>
    <n v="0"/>
    <n v="0"/>
    <x v="0"/>
    <x v="0"/>
    <x v="2"/>
    <n v="0"/>
    <x v="5"/>
    <x v="1"/>
    <d v="1899-12-30T00:02:24"/>
    <d v="1899-12-30T00:02:24"/>
    <x v="0"/>
    <m/>
    <m/>
    <d v="1899-12-30T00:00:00"/>
    <d v="1899-12-30T00:17:15"/>
    <n v="3"/>
    <n v="-1.6666666666600438E-3"/>
    <n v="17.250000000004775"/>
    <x v="11"/>
    <x v="1"/>
  </r>
  <r>
    <x v="7"/>
    <s v="2025009916"/>
    <x v="0"/>
    <x v="1188"/>
    <s v="E6906LRC"/>
    <d v="2025-03-11T00:00:00"/>
    <x v="2"/>
    <s v="200225"/>
    <x v="44"/>
    <s v="PA"/>
    <x v="21"/>
    <x v="0"/>
    <d v="2025-03-11T00:00:00"/>
    <d v="1899-12-30T12:17:36"/>
    <d v="2025-03-11T00:00:00"/>
    <d v="1899-12-30T12:15:11"/>
    <d v="2025-03-11T00:00:00"/>
    <d v="1899-12-30T12:46:59"/>
    <x v="0"/>
    <x v="0"/>
    <s v="7022044933"/>
    <s v="FBO"/>
    <d v="1899-12-30T00:34:13"/>
    <x v="2801"/>
    <d v="1899-12-30T00:02:25"/>
    <s v="Granel"/>
    <s v="E001"/>
    <x v="2"/>
    <d v="1899-12-30T00:29:23"/>
    <d v="1899-12-30T00:31:48"/>
    <x v="13"/>
    <x v="12"/>
    <x v="3"/>
    <x v="0"/>
    <n v="0"/>
    <n v="0"/>
    <x v="0"/>
    <x v="0"/>
    <x v="2"/>
    <n v="0"/>
    <x v="5"/>
    <x v="1"/>
    <d v="1899-12-30T00:02:25"/>
    <d v="1899-12-30T00:02:25"/>
    <x v="0"/>
    <m/>
    <m/>
    <d v="1899-12-30T00:00:00"/>
    <d v="1899-12-30T00:29:23"/>
    <n v="3"/>
    <n v="-1.6782407407400779E-3"/>
    <n v="29.383333333329507"/>
    <x v="11"/>
    <x v="1"/>
  </r>
  <r>
    <x v="7"/>
    <s v="2025009934"/>
    <x v="0"/>
    <x v="1171"/>
    <s v="E6823FDR"/>
    <d v="2025-03-11T00:00:00"/>
    <x v="2"/>
    <s v="200225"/>
    <x v="44"/>
    <s v="PA"/>
    <x v="21"/>
    <x v="0"/>
    <d v="2025-03-11T00:00:00"/>
    <d v="1899-12-30T13:29:39"/>
    <d v="2025-03-11T00:00:00"/>
    <d v="1899-12-30T13:27:15"/>
    <d v="2025-03-11T00:00:00"/>
    <d v="1899-12-30T14:14:27"/>
    <x v="0"/>
    <x v="0"/>
    <s v="7022044940"/>
    <s v="FBO"/>
    <d v="1899-12-30T00:49:36"/>
    <x v="2341"/>
    <d v="1899-12-30T00:02:24"/>
    <s v="Granel"/>
    <s v="E001"/>
    <x v="2"/>
    <d v="1899-12-30T00:44:48"/>
    <d v="1899-12-30T00:47:12"/>
    <x v="6"/>
    <x v="12"/>
    <x v="3"/>
    <x v="0"/>
    <n v="0"/>
    <n v="0"/>
    <x v="0"/>
    <x v="0"/>
    <x v="2"/>
    <n v="0"/>
    <x v="5"/>
    <x v="1"/>
    <d v="1899-12-30T00:02:24"/>
    <d v="1899-12-30T00:02:24"/>
    <x v="0"/>
    <m/>
    <m/>
    <d v="1899-12-30T00:00:00"/>
    <d v="1899-12-30T00:44:48"/>
    <n v="3"/>
    <n v="-1.6666666666599328E-3"/>
    <n v="44.800000000012915"/>
    <x v="7"/>
    <x v="1"/>
  </r>
  <r>
    <x v="7"/>
    <s v="2025009961"/>
    <x v="0"/>
    <x v="1205"/>
    <m/>
    <d v="2025-03-11T00:00:00"/>
    <x v="2"/>
    <s v="200225"/>
    <x v="44"/>
    <s v="PA"/>
    <x v="21"/>
    <x v="0"/>
    <d v="2025-03-11T00:00:00"/>
    <d v="1899-12-30T14:49:58"/>
    <d v="2025-03-11T00:00:00"/>
    <d v="1899-12-30T14:47:33"/>
    <d v="2025-03-11T00:00:00"/>
    <d v="1899-12-30T15:06:48"/>
    <x v="0"/>
    <x v="0"/>
    <s v="7022044950"/>
    <s v="FBO"/>
    <d v="1899-12-30T00:21:40"/>
    <x v="492"/>
    <d v="1899-12-30T00:02:25"/>
    <s v="Granel"/>
    <s v="E001"/>
    <x v="2"/>
    <d v="1899-12-30T00:16:50"/>
    <d v="1899-12-30T00:19:15"/>
    <x v="14"/>
    <x v="12"/>
    <x v="3"/>
    <x v="0"/>
    <n v="0"/>
    <n v="0"/>
    <x v="0"/>
    <x v="0"/>
    <x v="2"/>
    <n v="0"/>
    <x v="5"/>
    <x v="1"/>
    <d v="1899-12-30T00:02:25"/>
    <d v="1899-12-30T00:02:25"/>
    <x v="0"/>
    <m/>
    <m/>
    <d v="1899-12-30T00:00:00"/>
    <d v="1899-12-30T00:16:50"/>
    <n v="3"/>
    <n v="-1.6782407407399669E-3"/>
    <n v="16.833333333326426"/>
    <x v="14"/>
    <x v="1"/>
  </r>
  <r>
    <x v="7"/>
    <s v="2025009967"/>
    <x v="0"/>
    <x v="1171"/>
    <s v="E6823FDR"/>
    <d v="2025-03-11T00:00:00"/>
    <x v="2"/>
    <s v="200225"/>
    <x v="44"/>
    <s v="PA"/>
    <x v="21"/>
    <x v="0"/>
    <d v="2025-03-11T00:00:00"/>
    <d v="1899-12-30T15:14:09"/>
    <d v="2025-03-11T00:00:00"/>
    <d v="1899-12-30T15:11:45"/>
    <d v="2025-03-11T00:00:00"/>
    <d v="1899-12-30T15:42:14"/>
    <x v="0"/>
    <x v="0"/>
    <s v="7022044955"/>
    <s v="FBO"/>
    <d v="1899-12-30T00:32:53"/>
    <x v="1119"/>
    <d v="1899-12-30T00:02:24"/>
    <s v="Granel"/>
    <s v="E001"/>
    <x v="2"/>
    <d v="1899-12-30T00:28:05"/>
    <d v="1899-12-30T00:30:29"/>
    <x v="10"/>
    <x v="12"/>
    <x v="3"/>
    <x v="0"/>
    <n v="0"/>
    <n v="0"/>
    <x v="0"/>
    <x v="0"/>
    <x v="2"/>
    <n v="0"/>
    <x v="5"/>
    <x v="1"/>
    <d v="1899-12-30T00:02:24"/>
    <d v="1899-12-30T00:02:24"/>
    <x v="0"/>
    <m/>
    <m/>
    <d v="1899-12-30T00:00:00"/>
    <d v="1899-12-30T00:28:05"/>
    <n v="3"/>
    <n v="-1.6666666666700358E-3"/>
    <n v="28.083333333326426"/>
    <x v="14"/>
    <x v="1"/>
  </r>
  <r>
    <x v="7"/>
    <s v="2025009981"/>
    <x v="0"/>
    <x v="1205"/>
    <m/>
    <d v="2025-03-11T00:00:00"/>
    <x v="2"/>
    <s v="200225"/>
    <x v="44"/>
    <s v="PA"/>
    <x v="21"/>
    <x v="0"/>
    <d v="2025-03-11T00:00:00"/>
    <d v="1899-12-30T16:06:42"/>
    <d v="2025-03-11T00:00:00"/>
    <d v="1899-12-30T16:04:17"/>
    <d v="2025-03-11T00:00:00"/>
    <d v="1899-12-30T16:59:21"/>
    <x v="0"/>
    <x v="0"/>
    <s v="7022044967"/>
    <s v="FBO"/>
    <d v="1899-12-30T00:57:29"/>
    <x v="3026"/>
    <d v="1899-12-30T00:02:25"/>
    <s v="Granel"/>
    <s v="E001"/>
    <x v="2"/>
    <d v="1899-12-30T00:52:39"/>
    <d v="1899-12-30T00:55:04"/>
    <x v="7"/>
    <x v="12"/>
    <x v="3"/>
    <x v="0"/>
    <n v="0"/>
    <n v="0"/>
    <x v="0"/>
    <x v="0"/>
    <x v="2"/>
    <n v="0"/>
    <x v="5"/>
    <x v="0"/>
    <d v="1899-12-30T00:02:25"/>
    <d v="1899-12-30T00:02:25"/>
    <x v="0"/>
    <m/>
    <m/>
    <d v="1899-12-30T00:00:00"/>
    <d v="1899-12-30T00:52:39"/>
    <n v="3"/>
    <n v="-1.6782407407400779E-3"/>
    <n v="52.649999999999913"/>
    <x v="8"/>
    <x v="0"/>
  </r>
  <r>
    <x v="7"/>
    <s v="2025009982"/>
    <x v="0"/>
    <x v="1239"/>
    <s v="E4112LFZ"/>
    <d v="2025-03-11T00:00:00"/>
    <x v="2"/>
    <s v="200225"/>
    <x v="44"/>
    <s v="PA"/>
    <x v="21"/>
    <x v="0"/>
    <d v="2025-03-11T00:00:00"/>
    <d v="1899-12-30T16:08:42"/>
    <d v="2025-03-11T00:00:00"/>
    <d v="1899-12-30T16:06:19"/>
    <d v="2025-03-11T00:00:00"/>
    <d v="1899-12-30T17:08:48"/>
    <x v="0"/>
    <x v="0"/>
    <s v="7022044968"/>
    <s v="FBO"/>
    <d v="1899-12-30T01:04:52"/>
    <x v="1018"/>
    <d v="1899-12-30T00:02:23"/>
    <s v="Granel"/>
    <s v="E001"/>
    <x v="2"/>
    <d v="1899-12-30T01:00:06"/>
    <d v="1899-12-30T01:02:29"/>
    <x v="7"/>
    <x v="12"/>
    <x v="3"/>
    <x v="0"/>
    <n v="0"/>
    <n v="0"/>
    <x v="0"/>
    <x v="0"/>
    <x v="2"/>
    <n v="0"/>
    <x v="5"/>
    <x v="0"/>
    <d v="1899-12-30T00:02:23"/>
    <d v="1899-12-30T00:02:23"/>
    <x v="0"/>
    <m/>
    <m/>
    <d v="1899-12-30T00:00:00"/>
    <d v="1899-12-30T01:00:06"/>
    <n v="3"/>
    <n v="-1.6550925925900017E-3"/>
    <n v="60.09999999999836"/>
    <x v="12"/>
    <x v="0"/>
  </r>
  <r>
    <x v="7"/>
    <s v="2025009984"/>
    <x v="0"/>
    <x v="1243"/>
    <s v="E6241LGB"/>
    <d v="2025-03-11T00:00:00"/>
    <x v="2"/>
    <s v="200225"/>
    <x v="44"/>
    <s v="PA"/>
    <x v="21"/>
    <x v="0"/>
    <d v="2025-03-11T00:00:00"/>
    <d v="1899-12-30T16:14:26"/>
    <d v="2025-03-11T00:00:00"/>
    <d v="1899-12-30T16:12:01"/>
    <d v="2025-03-11T00:00:00"/>
    <d v="1899-12-30T17:23:27"/>
    <x v="0"/>
    <x v="0"/>
    <s v="7022044974"/>
    <s v="FBO"/>
    <d v="1899-12-30T01:13:51"/>
    <x v="3027"/>
    <d v="1899-12-30T00:02:25"/>
    <s v="Granel"/>
    <s v="E001"/>
    <x v="2"/>
    <d v="1899-12-30T01:09:01"/>
    <d v="1899-12-30T01:11:26"/>
    <x v="7"/>
    <x v="12"/>
    <x v="3"/>
    <x v="0"/>
    <n v="0"/>
    <n v="0"/>
    <x v="0"/>
    <x v="0"/>
    <x v="2"/>
    <n v="0"/>
    <x v="5"/>
    <x v="0"/>
    <d v="1899-12-30T00:02:25"/>
    <d v="1899-12-30T00:02:25"/>
    <x v="0"/>
    <m/>
    <m/>
    <d v="1899-12-30T00:00:00"/>
    <d v="1899-12-30T01:09:01"/>
    <n v="3"/>
    <n v="-1.6782407407400779E-3"/>
    <n v="69.016666666679953"/>
    <x v="12"/>
    <x v="0"/>
  </r>
  <r>
    <x v="7"/>
    <s v="2025009994"/>
    <x v="0"/>
    <x v="1171"/>
    <s v="E6823FDR"/>
    <d v="2025-03-11T00:00:00"/>
    <x v="2"/>
    <s v="200225"/>
    <x v="44"/>
    <s v="PA"/>
    <x v="21"/>
    <x v="0"/>
    <d v="2025-03-11T00:00:00"/>
    <d v="1899-12-30T16:44:43"/>
    <d v="2025-03-11T00:00:00"/>
    <d v="1899-12-30T16:42:18"/>
    <d v="2025-03-11T00:00:00"/>
    <d v="1899-12-30T17:31:37"/>
    <x v="0"/>
    <x v="0"/>
    <s v="7022044977"/>
    <s v="FBO"/>
    <d v="1899-12-30T00:51:44"/>
    <x v="3028"/>
    <d v="1899-12-30T00:02:25"/>
    <s v="Granel"/>
    <s v="E001"/>
    <x v="2"/>
    <d v="1899-12-30T00:46:54"/>
    <d v="1899-12-30T00:49:19"/>
    <x v="7"/>
    <x v="12"/>
    <x v="3"/>
    <x v="0"/>
    <n v="0"/>
    <n v="0"/>
    <x v="0"/>
    <x v="0"/>
    <x v="2"/>
    <n v="0"/>
    <x v="5"/>
    <x v="0"/>
    <d v="1899-12-30T00:02:25"/>
    <d v="1899-12-30T00:02:25"/>
    <x v="0"/>
    <m/>
    <m/>
    <d v="1899-12-30T00:00:00"/>
    <d v="1899-12-30T00:46:54"/>
    <n v="3"/>
    <n v="-1.6782407407399669E-3"/>
    <n v="46.899999999993582"/>
    <x v="12"/>
    <x v="0"/>
  </r>
  <r>
    <x v="7"/>
    <s v="2025010023"/>
    <x v="0"/>
    <x v="1205"/>
    <m/>
    <d v="2025-03-12T00:00:00"/>
    <x v="2"/>
    <s v="200225"/>
    <x v="44"/>
    <s v="PA"/>
    <x v="21"/>
    <x v="0"/>
    <d v="2025-03-12T00:00:00"/>
    <d v="1899-12-30T06:21:38"/>
    <d v="2025-03-12T00:00:00"/>
    <d v="1899-12-30T06:19:15"/>
    <d v="2025-03-12T00:00:00"/>
    <d v="1899-12-30T06:40:06"/>
    <x v="0"/>
    <x v="0"/>
    <s v="7022044991"/>
    <s v="FBO"/>
    <d v="1899-12-30T00:23:14"/>
    <x v="96"/>
    <d v="1899-12-30T00:02:23"/>
    <s v="Granel"/>
    <s v="E001"/>
    <x v="2"/>
    <d v="1899-12-30T00:18:28"/>
    <d v="1899-12-30T00:20:51"/>
    <x v="1"/>
    <x v="13"/>
    <x v="3"/>
    <x v="0"/>
    <n v="0"/>
    <n v="0"/>
    <x v="0"/>
    <x v="0"/>
    <x v="2"/>
    <n v="0"/>
    <x v="5"/>
    <x v="1"/>
    <d v="1899-12-30T00:02:23"/>
    <d v="1899-12-30T00:02:23"/>
    <x v="0"/>
    <m/>
    <m/>
    <d v="1899-12-30T00:00:00"/>
    <d v="1899-12-30T00:18:28"/>
    <n v="4"/>
    <n v="-1.6550925925900017E-3"/>
    <n v="18.466666666660867"/>
    <x v="0"/>
    <x v="1"/>
  </r>
  <r>
    <x v="7"/>
    <s v="2025010040"/>
    <x v="0"/>
    <x v="1205"/>
    <m/>
    <d v="2025-03-12T00:00:00"/>
    <x v="2"/>
    <s v="200225"/>
    <x v="44"/>
    <s v="PA"/>
    <x v="21"/>
    <x v="0"/>
    <d v="2025-03-12T00:00:00"/>
    <d v="1899-12-30T07:38:12"/>
    <d v="2025-03-12T00:00:00"/>
    <d v="1899-12-30T07:35:48"/>
    <d v="2025-03-12T00:00:00"/>
    <d v="1899-12-30T07:53:22"/>
    <x v="0"/>
    <x v="0"/>
    <s v="7022045006"/>
    <s v="FBO"/>
    <d v="1899-12-30T00:19:58"/>
    <x v="2296"/>
    <d v="1899-12-30T00:02:24"/>
    <s v="Granel"/>
    <s v="E001"/>
    <x v="2"/>
    <d v="1899-12-30T00:15:10"/>
    <d v="1899-12-30T00:17:34"/>
    <x v="2"/>
    <x v="13"/>
    <x v="3"/>
    <x v="0"/>
    <n v="0"/>
    <n v="0"/>
    <x v="0"/>
    <x v="0"/>
    <x v="2"/>
    <n v="0"/>
    <x v="5"/>
    <x v="1"/>
    <d v="1899-12-30T00:02:24"/>
    <d v="1899-12-30T00:02:24"/>
    <x v="0"/>
    <m/>
    <m/>
    <d v="1899-12-30T00:00:00"/>
    <d v="1899-12-30T00:15:10"/>
    <n v="4"/>
    <n v="-1.6666666666599883E-3"/>
    <n v="15.166666666670423"/>
    <x v="1"/>
    <x v="1"/>
  </r>
  <r>
    <x v="7"/>
    <s v="2025010063"/>
    <x v="0"/>
    <x v="1205"/>
    <m/>
    <d v="2025-03-12T00:00:00"/>
    <x v="2"/>
    <s v="200225"/>
    <x v="44"/>
    <s v="PA"/>
    <x v="21"/>
    <x v="0"/>
    <d v="2025-03-12T00:00:00"/>
    <d v="1899-12-30T09:00:51"/>
    <d v="2025-03-12T00:00:00"/>
    <d v="1899-12-30T08:58:25"/>
    <d v="2025-03-12T00:00:00"/>
    <d v="1899-12-30T09:16:21"/>
    <x v="0"/>
    <x v="0"/>
    <s v="7022045017"/>
    <s v="FBO"/>
    <d v="1899-12-30T00:20:22"/>
    <x v="2430"/>
    <d v="1899-12-30T00:02:26"/>
    <s v="Granel"/>
    <s v="E001"/>
    <x v="2"/>
    <d v="1899-12-30T00:15:30"/>
    <d v="1899-12-30T00:17:56"/>
    <x v="4"/>
    <x v="13"/>
    <x v="3"/>
    <x v="0"/>
    <n v="0"/>
    <n v="0"/>
    <x v="0"/>
    <x v="0"/>
    <x v="2"/>
    <n v="0"/>
    <x v="5"/>
    <x v="1"/>
    <d v="1899-12-30T00:02:26"/>
    <d v="1899-12-30T00:02:26"/>
    <x v="0"/>
    <m/>
    <m/>
    <d v="1899-12-30T00:00:00"/>
    <d v="1899-12-30T00:15:30"/>
    <n v="4"/>
    <n v="-1.689814814820001E-3"/>
    <n v="15.500000000001624"/>
    <x v="3"/>
    <x v="1"/>
  </r>
  <r>
    <x v="7"/>
    <s v="2025010089"/>
    <x v="0"/>
    <x v="1123"/>
    <s v="E5164KRK"/>
    <d v="2025-03-12T00:00:00"/>
    <x v="2"/>
    <s v="3283"/>
    <x v="37"/>
    <s v="PA"/>
    <x v="2"/>
    <x v="0"/>
    <d v="2025-03-12T00:00:00"/>
    <d v="1899-12-30T10:41:21"/>
    <d v="2025-03-12T00:00:00"/>
    <d v="1899-12-30T10:38:55"/>
    <d v="2025-03-12T00:00:00"/>
    <d v="1899-12-30T11:03:11"/>
    <x v="0"/>
    <x v="0"/>
    <s v="7022045034"/>
    <s v="FBO"/>
    <d v="1899-12-30T00:26:42"/>
    <x v="487"/>
    <d v="1899-12-30T00:02:26"/>
    <s v="Ensacado"/>
    <s v="E002"/>
    <x v="2"/>
    <d v="1899-12-30T00:21:50"/>
    <d v="1899-12-30T00:24:16"/>
    <x v="5"/>
    <x v="13"/>
    <x v="3"/>
    <x v="1"/>
    <n v="0"/>
    <n v="0"/>
    <x v="0"/>
    <x v="1"/>
    <x v="2"/>
    <n v="0"/>
    <x v="5"/>
    <x v="1"/>
    <d v="1899-12-30T00:02:26"/>
    <d v="1899-12-30T00:02:26"/>
    <x v="0"/>
    <m/>
    <m/>
    <d v="1899-12-30T00:00:00"/>
    <d v="1899-12-30T00:21:50"/>
    <n v="4"/>
    <n v="-1.6898148148100089E-3"/>
    <n v="21.833333333337599"/>
    <x v="5"/>
    <x v="1"/>
  </r>
  <r>
    <x v="7"/>
    <s v="2025010083"/>
    <x v="0"/>
    <x v="1205"/>
    <m/>
    <d v="2025-03-12T00:00:00"/>
    <x v="2"/>
    <s v="200225"/>
    <x v="44"/>
    <s v="PA"/>
    <x v="21"/>
    <x v="0"/>
    <d v="2025-03-12T00:00:00"/>
    <d v="1899-12-30T10:23:22"/>
    <d v="2025-03-12T00:00:00"/>
    <d v="1899-12-30T10:20:57"/>
    <d v="2025-03-12T00:00:00"/>
    <d v="1899-12-30T11:06:10"/>
    <x v="0"/>
    <x v="0"/>
    <s v="7022045036"/>
    <s v="FBO"/>
    <d v="1899-12-30T00:47:38"/>
    <x v="2691"/>
    <d v="1899-12-30T00:02:25"/>
    <s v="Granel"/>
    <s v="E001"/>
    <x v="2"/>
    <d v="1899-12-30T00:42:48"/>
    <d v="1899-12-30T00:45:13"/>
    <x v="5"/>
    <x v="13"/>
    <x v="3"/>
    <x v="0"/>
    <n v="0"/>
    <n v="0"/>
    <x v="0"/>
    <x v="0"/>
    <x v="2"/>
    <n v="0"/>
    <x v="5"/>
    <x v="1"/>
    <d v="1899-12-30T00:02:25"/>
    <d v="1899-12-30T00:02:25"/>
    <x v="0"/>
    <m/>
    <m/>
    <d v="1899-12-30T00:00:00"/>
    <d v="1899-12-30T00:42:48"/>
    <n v="4"/>
    <n v="-1.6782407407399669E-3"/>
    <n v="42.799999999996857"/>
    <x v="5"/>
    <x v="1"/>
  </r>
  <r>
    <x v="7"/>
    <s v="2025010121"/>
    <x v="0"/>
    <x v="1205"/>
    <m/>
    <d v="2025-03-12T00:00:00"/>
    <x v="2"/>
    <s v="200225"/>
    <x v="44"/>
    <s v="PA"/>
    <x v="21"/>
    <x v="0"/>
    <d v="2025-03-12T00:00:00"/>
    <d v="1899-12-30T12:10:37"/>
    <d v="2025-03-12T00:00:00"/>
    <d v="1899-12-30T12:08:14"/>
    <d v="2025-03-12T00:00:00"/>
    <d v="1899-12-30T12:26:10"/>
    <x v="0"/>
    <x v="0"/>
    <s v="7022045054"/>
    <s v="FBO"/>
    <d v="1899-12-30T00:20:19"/>
    <x v="2430"/>
    <d v="1899-12-30T00:02:23"/>
    <s v="Granel"/>
    <s v="E001"/>
    <x v="2"/>
    <d v="1899-12-30T00:15:33"/>
    <d v="1899-12-30T00:17:56"/>
    <x v="13"/>
    <x v="13"/>
    <x v="3"/>
    <x v="0"/>
    <n v="0"/>
    <n v="0"/>
    <x v="0"/>
    <x v="0"/>
    <x v="2"/>
    <n v="0"/>
    <x v="5"/>
    <x v="1"/>
    <d v="1899-12-30T00:02:23"/>
    <d v="1899-12-30T00:02:23"/>
    <x v="0"/>
    <m/>
    <m/>
    <d v="1899-12-30T00:00:00"/>
    <d v="1899-12-30T00:15:33"/>
    <n v="4"/>
    <n v="-1.6550925925999938E-3"/>
    <n v="15.549999999998434"/>
    <x v="11"/>
    <x v="1"/>
  </r>
  <r>
    <x v="7"/>
    <s v="2025010118"/>
    <x v="0"/>
    <x v="1244"/>
    <s v="E0821LZR"/>
    <d v="2025-03-12T00:00:00"/>
    <x v="2"/>
    <s v="3283"/>
    <x v="37"/>
    <s v="PA"/>
    <x v="2"/>
    <x v="0"/>
    <d v="2025-03-12T00:00:00"/>
    <d v="1899-12-30T12:08:23"/>
    <d v="2025-03-12T00:00:00"/>
    <d v="1899-12-30T12:05:59"/>
    <d v="2025-03-12T00:00:00"/>
    <d v="1899-12-30T12:37:19"/>
    <x v="0"/>
    <x v="0"/>
    <s v="7022045056"/>
    <s v="FBO"/>
    <d v="1899-12-30T00:33:44"/>
    <x v="2557"/>
    <d v="1899-12-30T00:02:24"/>
    <s v="Ensacado"/>
    <s v="E002"/>
    <x v="2"/>
    <d v="1899-12-30T00:28:56"/>
    <d v="1899-12-30T00:31:20"/>
    <x v="13"/>
    <x v="13"/>
    <x v="3"/>
    <x v="1"/>
    <n v="0"/>
    <n v="0"/>
    <x v="0"/>
    <x v="1"/>
    <x v="2"/>
    <n v="0"/>
    <x v="5"/>
    <x v="1"/>
    <d v="1899-12-30T00:02:24"/>
    <d v="1899-12-30T00:02:24"/>
    <x v="0"/>
    <m/>
    <m/>
    <d v="1899-12-30T00:00:00"/>
    <d v="1899-12-30T00:28:56"/>
    <n v="4"/>
    <n v="-1.6666666666700358E-3"/>
    <n v="28.933333333329596"/>
    <x v="11"/>
    <x v="1"/>
  </r>
  <r>
    <x v="7"/>
    <s v="2025010125"/>
    <x v="0"/>
    <x v="1188"/>
    <s v="E6906LRC"/>
    <d v="2025-03-12T00:00:00"/>
    <x v="2"/>
    <s v="200225"/>
    <x v="44"/>
    <s v="PA"/>
    <x v="21"/>
    <x v="0"/>
    <d v="2025-03-12T00:00:00"/>
    <d v="1899-12-30T12:31:15"/>
    <d v="2025-03-12T00:00:00"/>
    <d v="1899-12-30T12:28:49"/>
    <d v="2025-03-12T00:00:00"/>
    <d v="1899-12-30T12:46:43"/>
    <x v="0"/>
    <x v="0"/>
    <s v="7022045058"/>
    <s v="FBO"/>
    <d v="1899-12-30T00:20:20"/>
    <x v="330"/>
    <d v="1899-12-30T00:02:26"/>
    <s v="Granel"/>
    <s v="E001"/>
    <x v="2"/>
    <d v="1899-12-30T00:15:28"/>
    <d v="1899-12-30T00:17:54"/>
    <x v="13"/>
    <x v="13"/>
    <x v="3"/>
    <x v="0"/>
    <n v="0"/>
    <n v="0"/>
    <x v="0"/>
    <x v="0"/>
    <x v="2"/>
    <n v="0"/>
    <x v="5"/>
    <x v="1"/>
    <d v="1899-12-30T00:02:26"/>
    <d v="1899-12-30T00:02:26"/>
    <x v="0"/>
    <m/>
    <m/>
    <d v="1899-12-30T00:00:00"/>
    <d v="1899-12-30T00:15:28"/>
    <n v="4"/>
    <n v="-1.689814814820001E-3"/>
    <n v="15.466666666665674"/>
    <x v="11"/>
    <x v="1"/>
  </r>
  <r>
    <x v="7"/>
    <s v="2025010137"/>
    <x v="0"/>
    <x v="1021"/>
    <s v="E0721JRZ"/>
    <d v="2025-03-12T00:00:00"/>
    <x v="2"/>
    <s v="3269"/>
    <x v="35"/>
    <s v="PA"/>
    <x v="6"/>
    <x v="0"/>
    <d v="2025-03-12T00:00:00"/>
    <d v="1899-12-30T13:06:45"/>
    <d v="2025-03-12T00:00:00"/>
    <d v="1899-12-30T13:04:24"/>
    <d v="2025-03-12T00:00:00"/>
    <d v="1899-12-30T13:30:22"/>
    <x v="0"/>
    <x v="0"/>
    <s v="7022045069"/>
    <s v="EXW"/>
    <d v="1899-12-30T00:28:19"/>
    <x v="1298"/>
    <d v="1899-12-30T00:02:21"/>
    <s v="Granel"/>
    <s v="E001"/>
    <x v="1"/>
    <d v="1899-12-30T00:23:37"/>
    <d v="1899-12-30T00:25:58"/>
    <x v="6"/>
    <x v="13"/>
    <x v="3"/>
    <x v="2"/>
    <n v="0"/>
    <n v="0"/>
    <x v="0"/>
    <x v="2"/>
    <x v="2"/>
    <n v="0"/>
    <x v="5"/>
    <x v="1"/>
    <d v="1899-12-30T00:02:21"/>
    <d v="1899-12-30T00:02:21"/>
    <x v="0"/>
    <m/>
    <m/>
    <d v="1899-12-30T00:00:00"/>
    <d v="1899-12-30T00:23:37"/>
    <n v="4"/>
    <n v="-1.6319444444500286E-3"/>
    <n v="23.616666666662312"/>
    <x v="6"/>
    <x v="1"/>
  </r>
  <r>
    <x v="7"/>
    <s v="2025010163"/>
    <x v="0"/>
    <x v="1205"/>
    <m/>
    <d v="2025-03-12T00:00:00"/>
    <x v="2"/>
    <s v="200225"/>
    <x v="44"/>
    <s v="PA"/>
    <x v="21"/>
    <x v="0"/>
    <d v="2025-03-12T00:00:00"/>
    <d v="1899-12-30T14:47:12"/>
    <d v="2025-03-12T00:00:00"/>
    <d v="1899-12-30T14:44:47"/>
    <d v="2025-03-12T00:00:00"/>
    <d v="1899-12-30T15:02:35"/>
    <x v="0"/>
    <x v="0"/>
    <s v="7022045080"/>
    <s v="FBO"/>
    <d v="1899-12-30T00:20:13"/>
    <x v="3029"/>
    <d v="1899-12-30T00:02:25"/>
    <s v="Granel"/>
    <s v="E001"/>
    <x v="2"/>
    <d v="1899-12-30T00:15:23"/>
    <d v="1899-12-30T00:17:48"/>
    <x v="14"/>
    <x v="13"/>
    <x v="3"/>
    <x v="0"/>
    <n v="0"/>
    <n v="0"/>
    <x v="0"/>
    <x v="0"/>
    <x v="2"/>
    <n v="0"/>
    <x v="5"/>
    <x v="1"/>
    <d v="1899-12-30T00:02:25"/>
    <d v="1899-12-30T00:02:25"/>
    <x v="0"/>
    <m/>
    <m/>
    <d v="1899-12-30T00:00:00"/>
    <d v="1899-12-30T00:15:23"/>
    <n v="4"/>
    <n v="-1.6782407407400779E-3"/>
    <n v="15.383333333332754"/>
    <x v="14"/>
    <x v="1"/>
  </r>
  <r>
    <x v="7"/>
    <s v="2025010164"/>
    <x v="0"/>
    <x v="1238"/>
    <s v="E1227KZF"/>
    <d v="2025-03-12T00:00:00"/>
    <x v="2"/>
    <s v="200225"/>
    <x v="44"/>
    <s v="PA"/>
    <x v="21"/>
    <x v="0"/>
    <d v="2025-03-12T00:00:00"/>
    <d v="1899-12-30T14:51:02"/>
    <d v="2025-03-12T00:00:00"/>
    <d v="1899-12-30T14:48:38"/>
    <d v="2025-03-12T00:00:00"/>
    <d v="1899-12-30T15:06:26"/>
    <x v="0"/>
    <x v="0"/>
    <s v="7022045081"/>
    <s v="FBO"/>
    <d v="1899-12-30T00:20:12"/>
    <x v="3029"/>
    <d v="1899-12-30T00:02:24"/>
    <s v="Granel"/>
    <s v="E001"/>
    <x v="2"/>
    <d v="1899-12-30T00:15:24"/>
    <d v="1899-12-30T00:17:48"/>
    <x v="14"/>
    <x v="13"/>
    <x v="3"/>
    <x v="0"/>
    <n v="0"/>
    <n v="0"/>
    <x v="0"/>
    <x v="0"/>
    <x v="2"/>
    <n v="0"/>
    <x v="5"/>
    <x v="1"/>
    <d v="1899-12-30T00:02:24"/>
    <d v="1899-12-30T00:02:24"/>
    <x v="0"/>
    <m/>
    <m/>
    <d v="1899-12-30T00:00:00"/>
    <d v="1899-12-30T00:15:24"/>
    <n v="4"/>
    <n v="-1.6666666666700358E-3"/>
    <n v="15.399999999993614"/>
    <x v="14"/>
    <x v="1"/>
  </r>
  <r>
    <x v="7"/>
    <s v="2025010167"/>
    <x v="0"/>
    <x v="1245"/>
    <s v="E0557LFT"/>
    <d v="2025-03-12T00:00:00"/>
    <x v="2"/>
    <s v="200225"/>
    <x v="44"/>
    <s v="PA"/>
    <x v="21"/>
    <x v="0"/>
    <d v="2025-03-12T00:00:00"/>
    <d v="1899-12-30T14:59:33"/>
    <d v="2025-03-12T00:00:00"/>
    <d v="1899-12-30T14:57:10"/>
    <d v="2025-03-12T00:00:00"/>
    <d v="1899-12-30T15:15:19"/>
    <x v="0"/>
    <x v="0"/>
    <s v="7022045083"/>
    <s v="FBO"/>
    <d v="1899-12-30T00:20:32"/>
    <x v="2139"/>
    <d v="1899-12-30T00:02:23"/>
    <s v="Granel"/>
    <s v="E001"/>
    <x v="2"/>
    <d v="1899-12-30T00:15:46"/>
    <d v="1899-12-30T00:18:09"/>
    <x v="14"/>
    <x v="13"/>
    <x v="3"/>
    <x v="0"/>
    <n v="0"/>
    <n v="0"/>
    <x v="0"/>
    <x v="0"/>
    <x v="2"/>
    <n v="0"/>
    <x v="5"/>
    <x v="1"/>
    <d v="1899-12-30T00:02:23"/>
    <d v="1899-12-30T00:02:23"/>
    <x v="0"/>
    <m/>
    <m/>
    <d v="1899-12-30T00:00:00"/>
    <d v="1899-12-30T00:15:46"/>
    <n v="4"/>
    <n v="-1.6550925925900017E-3"/>
    <n v="15.766666666660925"/>
    <x v="14"/>
    <x v="1"/>
  </r>
  <r>
    <x v="7"/>
    <s v="2025010186"/>
    <x v="0"/>
    <x v="1205"/>
    <m/>
    <d v="2025-03-12T00:00:00"/>
    <x v="2"/>
    <s v="200225"/>
    <x v="44"/>
    <s v="PA"/>
    <x v="21"/>
    <x v="0"/>
    <d v="2025-03-12T00:00:00"/>
    <d v="1899-12-30T16:05:10"/>
    <d v="2025-03-12T00:00:00"/>
    <d v="1899-12-30T16:02:48"/>
    <d v="2025-03-12T00:00:00"/>
    <d v="1899-12-30T16:22:26"/>
    <x v="0"/>
    <x v="0"/>
    <s v="7022045093"/>
    <s v="FBO"/>
    <d v="1899-12-30T00:22:00"/>
    <x v="2134"/>
    <d v="1899-12-30T00:02:22"/>
    <s v="Granel"/>
    <s v="E001"/>
    <x v="2"/>
    <d v="1899-12-30T00:17:16"/>
    <d v="1899-12-30T00:19:38"/>
    <x v="7"/>
    <x v="13"/>
    <x v="3"/>
    <x v="0"/>
    <n v="0"/>
    <n v="0"/>
    <x v="0"/>
    <x v="0"/>
    <x v="2"/>
    <n v="0"/>
    <x v="5"/>
    <x v="1"/>
    <d v="1899-12-30T00:02:22"/>
    <d v="1899-12-30T00:02:22"/>
    <x v="0"/>
    <m/>
    <m/>
    <d v="1899-12-30T00:00:00"/>
    <d v="1899-12-30T00:17:16"/>
    <n v="4"/>
    <n v="-1.6435185185199597E-3"/>
    <n v="17.266666666665635"/>
    <x v="8"/>
    <x v="1"/>
  </r>
  <r>
    <x v="7"/>
    <s v="2025010217"/>
    <x v="0"/>
    <x v="1205"/>
    <m/>
    <d v="2025-03-13T00:00:00"/>
    <x v="2"/>
    <s v="200225"/>
    <x v="44"/>
    <s v="PA"/>
    <x v="21"/>
    <x v="0"/>
    <d v="2025-03-13T00:00:00"/>
    <d v="1899-12-30T06:30:29"/>
    <d v="2025-03-13T00:00:00"/>
    <d v="1899-12-30T06:28:05"/>
    <d v="2025-03-13T00:00:00"/>
    <d v="1899-12-30T06:51:22"/>
    <x v="0"/>
    <x v="0"/>
    <s v="7022045114"/>
    <s v="FBO"/>
    <d v="1899-12-30T00:25:41"/>
    <x v="3030"/>
    <d v="1899-12-30T00:02:24"/>
    <s v="Granel"/>
    <s v="E001"/>
    <x v="2"/>
    <d v="1899-12-30T00:20:53"/>
    <d v="1899-12-30T00:23:17"/>
    <x v="1"/>
    <x v="14"/>
    <x v="3"/>
    <x v="0"/>
    <n v="0"/>
    <n v="0"/>
    <x v="0"/>
    <x v="0"/>
    <x v="2"/>
    <n v="0"/>
    <x v="5"/>
    <x v="1"/>
    <d v="1899-12-30T00:02:24"/>
    <d v="1899-12-30T00:02:24"/>
    <x v="0"/>
    <m/>
    <m/>
    <d v="1899-12-30T00:00:00"/>
    <d v="1899-12-30T00:20:53"/>
    <n v="5"/>
    <n v="-1.6666666666699803E-3"/>
    <n v="20.883333333340808"/>
    <x v="0"/>
    <x v="1"/>
  </r>
  <r>
    <x v="7"/>
    <s v="2025010242"/>
    <x v="0"/>
    <x v="1205"/>
    <m/>
    <d v="2025-03-13T00:00:00"/>
    <x v="2"/>
    <s v="200225"/>
    <x v="44"/>
    <s v="PA"/>
    <x v="21"/>
    <x v="0"/>
    <d v="2025-03-13T00:00:00"/>
    <d v="1899-12-30T07:57:41"/>
    <d v="2025-03-13T00:00:00"/>
    <d v="1899-12-30T07:55:18"/>
    <d v="2025-03-13T00:00:00"/>
    <d v="1899-12-30T08:51:50"/>
    <x v="0"/>
    <x v="0"/>
    <s v="7022045130"/>
    <s v="FBO"/>
    <d v="1899-12-30T00:58:55"/>
    <x v="3031"/>
    <d v="1899-12-30T00:02:23"/>
    <s v="Granel"/>
    <s v="E001"/>
    <x v="2"/>
    <d v="1899-12-30T00:54:09"/>
    <d v="1899-12-30T00:56:32"/>
    <x v="2"/>
    <x v="14"/>
    <x v="3"/>
    <x v="0"/>
    <n v="0"/>
    <n v="0"/>
    <x v="0"/>
    <x v="0"/>
    <x v="2"/>
    <n v="0"/>
    <x v="5"/>
    <x v="0"/>
    <d v="1899-12-30T00:02:23"/>
    <d v="1899-12-30T00:02:23"/>
    <x v="0"/>
    <m/>
    <m/>
    <d v="1899-12-30T00:00:00"/>
    <d v="1899-12-30T00:54:09"/>
    <n v="5"/>
    <n v="-1.6550925926000493E-3"/>
    <n v="54.149999999990399"/>
    <x v="2"/>
    <x v="0"/>
  </r>
  <r>
    <x v="7"/>
    <s v="2025010243"/>
    <x v="0"/>
    <x v="1170"/>
    <s v="E0019FGD"/>
    <d v="2025-03-13T00:00:00"/>
    <x v="2"/>
    <s v="200225"/>
    <x v="44"/>
    <s v="PA"/>
    <x v="21"/>
    <x v="0"/>
    <d v="2025-03-13T00:00:00"/>
    <d v="1899-12-30T08:02:02"/>
    <d v="2025-03-13T00:00:00"/>
    <d v="1899-12-30T07:59:38"/>
    <d v="2025-03-13T00:00:00"/>
    <d v="1899-12-30T08:53:36"/>
    <x v="0"/>
    <x v="0"/>
    <s v="7022045131"/>
    <s v="FBO"/>
    <d v="1899-12-30T00:56:22"/>
    <x v="3032"/>
    <d v="1899-12-30T00:02:24"/>
    <s v="Granel"/>
    <s v="E001"/>
    <x v="2"/>
    <d v="1899-12-30T00:51:34"/>
    <d v="1899-12-30T00:53:58"/>
    <x v="3"/>
    <x v="14"/>
    <x v="3"/>
    <x v="0"/>
    <n v="0"/>
    <n v="0"/>
    <x v="0"/>
    <x v="0"/>
    <x v="2"/>
    <n v="0"/>
    <x v="5"/>
    <x v="0"/>
    <d v="1899-12-30T00:02:24"/>
    <d v="1899-12-30T00:02:24"/>
    <x v="0"/>
    <m/>
    <m/>
    <d v="1899-12-30T00:00:00"/>
    <d v="1899-12-30T00:51:34"/>
    <n v="5"/>
    <n v="-1.6666666666699803E-3"/>
    <n v="51.566666666673633"/>
    <x v="2"/>
    <x v="0"/>
  </r>
  <r>
    <x v="7"/>
    <s v="2025010255"/>
    <x v="0"/>
    <x v="1242"/>
    <s v="E6823FDR"/>
    <d v="2025-03-13T00:00:00"/>
    <x v="2"/>
    <s v="200225"/>
    <x v="44"/>
    <s v="PA"/>
    <x v="21"/>
    <x v="0"/>
    <d v="2025-03-13T00:00:00"/>
    <d v="1899-12-30T08:29:05"/>
    <d v="2025-03-13T00:00:00"/>
    <d v="1899-12-30T08:26:41"/>
    <d v="2025-03-13T00:00:00"/>
    <d v="1899-12-30T09:10:58"/>
    <x v="0"/>
    <x v="0"/>
    <s v="7022045133"/>
    <s v="FBO"/>
    <d v="1899-12-30T00:46:41"/>
    <x v="2276"/>
    <d v="1899-12-30T00:02:24"/>
    <s v="Granel"/>
    <s v="E001"/>
    <x v="2"/>
    <d v="1899-12-30T00:41:53"/>
    <d v="1899-12-30T00:44:17"/>
    <x v="3"/>
    <x v="14"/>
    <x v="3"/>
    <x v="0"/>
    <n v="0"/>
    <n v="0"/>
    <x v="0"/>
    <x v="0"/>
    <x v="2"/>
    <n v="0"/>
    <x v="5"/>
    <x v="1"/>
    <d v="1899-12-30T00:02:24"/>
    <d v="1899-12-30T00:02:24"/>
    <x v="0"/>
    <m/>
    <m/>
    <d v="1899-12-30T00:00:00"/>
    <d v="1899-12-30T00:41:53"/>
    <n v="5"/>
    <n v="-1.6666666666599883E-3"/>
    <n v="41.883333333336019"/>
    <x v="3"/>
    <x v="1"/>
  </r>
  <r>
    <x v="7"/>
    <s v="2025010276"/>
    <x v="0"/>
    <x v="1180"/>
    <s v="E8946JVD"/>
    <d v="2025-03-13T00:00:00"/>
    <x v="2"/>
    <s v="200225"/>
    <x v="44"/>
    <s v="PA"/>
    <x v="21"/>
    <x v="0"/>
    <d v="2025-03-13T00:00:00"/>
    <d v="1899-12-30T09:13:54"/>
    <d v="2025-03-13T00:00:00"/>
    <d v="1899-12-30T09:11:32"/>
    <d v="2025-03-13T00:00:00"/>
    <d v="1899-12-30T09:32:19"/>
    <x v="0"/>
    <x v="0"/>
    <s v="7022045138"/>
    <s v="FBO"/>
    <d v="1899-12-30T00:23:09"/>
    <x v="2822"/>
    <d v="1899-12-30T00:02:22"/>
    <s v="Granel"/>
    <s v="E001"/>
    <x v="2"/>
    <d v="1899-12-30T00:18:25"/>
    <d v="1899-12-30T00:20:47"/>
    <x v="4"/>
    <x v="14"/>
    <x v="3"/>
    <x v="0"/>
    <n v="0"/>
    <n v="0"/>
    <x v="0"/>
    <x v="0"/>
    <x v="2"/>
    <n v="0"/>
    <x v="5"/>
    <x v="1"/>
    <d v="1899-12-30T00:02:22"/>
    <d v="1899-12-30T00:02:22"/>
    <x v="0"/>
    <m/>
    <m/>
    <d v="1899-12-30T00:00:00"/>
    <d v="1899-12-30T00:18:25"/>
    <n v="5"/>
    <n v="-1.6435185185200152E-3"/>
    <n v="18.416666666663975"/>
    <x v="3"/>
    <x v="1"/>
  </r>
  <r>
    <x v="7"/>
    <s v="2025010297"/>
    <x v="0"/>
    <x v="1205"/>
    <m/>
    <d v="2025-03-13T00:00:00"/>
    <x v="2"/>
    <s v="200225"/>
    <x v="44"/>
    <s v="PA"/>
    <x v="21"/>
    <x v="0"/>
    <d v="2025-03-13T00:00:00"/>
    <d v="1899-12-30T10:03:37"/>
    <d v="2025-03-13T00:00:00"/>
    <d v="1899-12-30T10:01:14"/>
    <d v="2025-03-13T00:00:00"/>
    <d v="1899-12-30T10:22:06"/>
    <x v="0"/>
    <x v="0"/>
    <s v="7022045144"/>
    <s v="FBO"/>
    <d v="1899-12-30T00:23:15"/>
    <x v="2621"/>
    <d v="1899-12-30T00:02:23"/>
    <s v="Granel"/>
    <s v="E001"/>
    <x v="2"/>
    <d v="1899-12-30T00:18:29"/>
    <d v="1899-12-30T00:20:52"/>
    <x v="5"/>
    <x v="14"/>
    <x v="3"/>
    <x v="0"/>
    <n v="0"/>
    <n v="0"/>
    <x v="0"/>
    <x v="0"/>
    <x v="2"/>
    <n v="0"/>
    <x v="5"/>
    <x v="1"/>
    <d v="1899-12-30T00:02:23"/>
    <d v="1899-12-30T00:02:23"/>
    <x v="0"/>
    <m/>
    <m/>
    <d v="1899-12-30T00:00:00"/>
    <d v="1899-12-30T00:18:29"/>
    <n v="5"/>
    <n v="-1.6550925925900017E-3"/>
    <n v="18.483333333335956"/>
    <x v="4"/>
    <x v="1"/>
  </r>
  <r>
    <x v="7"/>
    <s v="2025010302"/>
    <x v="0"/>
    <x v="1242"/>
    <s v="E6823FDR"/>
    <d v="2025-03-13T00:00:00"/>
    <x v="2"/>
    <s v="200225"/>
    <x v="44"/>
    <s v="PA"/>
    <x v="21"/>
    <x v="0"/>
    <d v="2025-03-13T00:00:00"/>
    <d v="1899-12-30T10:12:29"/>
    <d v="2025-03-13T00:00:00"/>
    <d v="1899-12-30T10:10:05"/>
    <d v="2025-03-13T00:00:00"/>
    <d v="1899-12-30T10:27:42"/>
    <x v="0"/>
    <x v="0"/>
    <s v="7022045146"/>
    <s v="FBO"/>
    <d v="1899-12-30T00:20:01"/>
    <x v="791"/>
    <d v="1899-12-30T00:02:24"/>
    <s v="Granel"/>
    <s v="E001"/>
    <x v="2"/>
    <d v="1899-12-30T00:15:13"/>
    <d v="1899-12-30T00:17:37"/>
    <x v="5"/>
    <x v="14"/>
    <x v="3"/>
    <x v="0"/>
    <n v="0"/>
    <n v="0"/>
    <x v="0"/>
    <x v="0"/>
    <x v="2"/>
    <n v="0"/>
    <x v="5"/>
    <x v="1"/>
    <d v="1899-12-30T00:02:24"/>
    <d v="1899-12-30T00:02:24"/>
    <x v="0"/>
    <m/>
    <m/>
    <d v="1899-12-30T00:00:00"/>
    <d v="1899-12-30T00:15:13"/>
    <n v="5"/>
    <n v="-1.6666666666699803E-3"/>
    <n v="15.216666666667233"/>
    <x v="4"/>
    <x v="1"/>
  </r>
  <r>
    <x v="7"/>
    <s v="2025010326"/>
    <x v="0"/>
    <x v="1205"/>
    <m/>
    <d v="2025-03-13T00:00:00"/>
    <x v="2"/>
    <s v="200225"/>
    <x v="44"/>
    <s v="PA"/>
    <x v="21"/>
    <x v="0"/>
    <d v="2025-03-13T00:00:00"/>
    <d v="1899-12-30T11:21:55"/>
    <d v="2025-03-13T00:00:00"/>
    <d v="1899-12-30T11:19:33"/>
    <d v="2025-03-13T00:00:00"/>
    <d v="1899-12-30T11:39:30"/>
    <x v="0"/>
    <x v="0"/>
    <s v="7022045154"/>
    <s v="FBO"/>
    <d v="1899-12-30T00:22:19"/>
    <x v="1253"/>
    <d v="1899-12-30T00:02:22"/>
    <s v="Granel"/>
    <s v="E001"/>
    <x v="2"/>
    <d v="1899-12-30T00:17:35"/>
    <d v="1899-12-30T00:19:57"/>
    <x v="9"/>
    <x v="14"/>
    <x v="3"/>
    <x v="0"/>
    <n v="0"/>
    <n v="0"/>
    <x v="0"/>
    <x v="0"/>
    <x v="2"/>
    <n v="0"/>
    <x v="5"/>
    <x v="1"/>
    <d v="1899-12-30T00:02:22"/>
    <d v="1899-12-30T00:02:22"/>
    <x v="0"/>
    <m/>
    <m/>
    <d v="1899-12-30T00:00:00"/>
    <d v="1899-12-30T00:17:35"/>
    <n v="5"/>
    <n v="-1.6435185185200152E-3"/>
    <n v="17.583333333335975"/>
    <x v="5"/>
    <x v="1"/>
  </r>
  <r>
    <x v="7"/>
    <s v="2025010329"/>
    <x v="0"/>
    <x v="1242"/>
    <s v="E6823FDR"/>
    <d v="2025-03-13T00:00:00"/>
    <x v="2"/>
    <s v="200225"/>
    <x v="44"/>
    <s v="PA"/>
    <x v="21"/>
    <x v="0"/>
    <d v="2025-03-13T00:00:00"/>
    <d v="1899-12-30T11:27:05"/>
    <d v="2025-03-13T00:00:00"/>
    <d v="1899-12-30T11:24:41"/>
    <d v="2025-03-13T00:00:00"/>
    <d v="1899-12-30T11:58:53"/>
    <x v="0"/>
    <x v="0"/>
    <s v="7022045159"/>
    <s v="FBO"/>
    <d v="1899-12-30T00:36:36"/>
    <x v="90"/>
    <d v="1899-12-30T00:02:24"/>
    <s v="Granel"/>
    <s v="E001"/>
    <x v="2"/>
    <d v="1899-12-30T00:31:48"/>
    <d v="1899-12-30T00:34:12"/>
    <x v="9"/>
    <x v="14"/>
    <x v="3"/>
    <x v="0"/>
    <n v="0"/>
    <n v="0"/>
    <x v="0"/>
    <x v="0"/>
    <x v="2"/>
    <n v="0"/>
    <x v="5"/>
    <x v="1"/>
    <d v="1899-12-30T00:02:24"/>
    <d v="1899-12-30T00:02:24"/>
    <x v="0"/>
    <m/>
    <m/>
    <d v="1899-12-30T00:00:00"/>
    <d v="1899-12-30T00:31:48"/>
    <n v="5"/>
    <n v="-1.6666666666599883E-3"/>
    <n v="31.800000000009607"/>
    <x v="5"/>
    <x v="1"/>
  </r>
  <r>
    <x v="7"/>
    <s v="2025010350"/>
    <x v="0"/>
    <x v="1205"/>
    <m/>
    <d v="2025-03-13T00:00:00"/>
    <x v="2"/>
    <s v="200225"/>
    <x v="44"/>
    <s v="PA"/>
    <x v="21"/>
    <x v="0"/>
    <d v="2025-03-13T00:00:00"/>
    <d v="1899-12-30T12:39:24"/>
    <d v="2025-03-13T00:00:00"/>
    <d v="1899-12-30T12:37:01"/>
    <d v="2025-03-13T00:00:00"/>
    <d v="1899-12-30T12:54:00"/>
    <x v="0"/>
    <x v="0"/>
    <s v="7022045171"/>
    <s v="FBO"/>
    <d v="1899-12-30T00:19:22"/>
    <x v="3033"/>
    <d v="1899-12-30T00:02:23"/>
    <s v="Granel"/>
    <s v="E001"/>
    <x v="2"/>
    <d v="1899-12-30T00:14:36"/>
    <d v="1899-12-30T00:16:59"/>
    <x v="13"/>
    <x v="14"/>
    <x v="3"/>
    <x v="0"/>
    <n v="0"/>
    <n v="0"/>
    <x v="0"/>
    <x v="0"/>
    <x v="2"/>
    <n v="0"/>
    <x v="5"/>
    <x v="1"/>
    <d v="1899-12-30T00:02:23"/>
    <d v="1899-12-30T00:02:23"/>
    <x v="0"/>
    <m/>
    <m/>
    <d v="1899-12-30T00:00:00"/>
    <d v="1899-12-30T00:14:36"/>
    <n v="5"/>
    <n v="-1.6550925925900017E-3"/>
    <n v="14.600000000001643"/>
    <x v="11"/>
    <x v="1"/>
  </r>
  <r>
    <x v="7"/>
    <s v="2025010351"/>
    <x v="0"/>
    <x v="1188"/>
    <s v="E6906LRC"/>
    <d v="2025-03-13T00:00:00"/>
    <x v="2"/>
    <s v="200225"/>
    <x v="44"/>
    <s v="PA"/>
    <x v="21"/>
    <x v="0"/>
    <d v="2025-03-13T00:00:00"/>
    <d v="1899-12-30T12:40:00"/>
    <d v="2025-03-13T00:00:00"/>
    <d v="1899-12-30T12:37:36"/>
    <d v="2025-03-13T00:00:00"/>
    <d v="1899-12-30T13:07:04"/>
    <x v="0"/>
    <x v="0"/>
    <s v="7022045173"/>
    <s v="FBO"/>
    <d v="1899-12-30T00:31:52"/>
    <x v="990"/>
    <d v="1899-12-30T00:02:24"/>
    <s v="Granel"/>
    <s v="E001"/>
    <x v="2"/>
    <d v="1899-12-30T00:27:04"/>
    <d v="1899-12-30T00:29:28"/>
    <x v="13"/>
    <x v="14"/>
    <x v="3"/>
    <x v="0"/>
    <n v="0"/>
    <n v="0"/>
    <x v="0"/>
    <x v="0"/>
    <x v="2"/>
    <n v="0"/>
    <x v="5"/>
    <x v="1"/>
    <d v="1899-12-30T00:02:24"/>
    <d v="1899-12-30T00:02:24"/>
    <x v="0"/>
    <m/>
    <m/>
    <d v="1899-12-30T00:00:00"/>
    <d v="1899-12-30T00:27:04"/>
    <n v="5"/>
    <n v="-1.6666666666700358E-3"/>
    <n v="27.066666666657575"/>
    <x v="6"/>
    <x v="1"/>
  </r>
  <r>
    <x v="7"/>
    <s v="2025010386"/>
    <x v="0"/>
    <x v="1241"/>
    <s v="E9394MXH"/>
    <d v="2025-03-13T00:00:00"/>
    <x v="2"/>
    <s v="200225"/>
    <x v="44"/>
    <s v="PA"/>
    <x v="21"/>
    <x v="0"/>
    <d v="2025-03-13T00:00:00"/>
    <d v="1899-12-30T14:46:50"/>
    <d v="2025-03-13T00:00:00"/>
    <d v="1899-12-30T14:44:27"/>
    <d v="2025-03-13T00:00:00"/>
    <d v="1899-12-30T15:02:05"/>
    <x v="0"/>
    <x v="0"/>
    <s v="7022045186"/>
    <s v="FBO"/>
    <d v="1899-12-30T00:20:01"/>
    <x v="789"/>
    <d v="1899-12-30T00:02:23"/>
    <s v="Granel"/>
    <s v="E001"/>
    <x v="2"/>
    <d v="1899-12-30T00:15:15"/>
    <d v="1899-12-30T00:17:38"/>
    <x v="14"/>
    <x v="14"/>
    <x v="3"/>
    <x v="0"/>
    <n v="0"/>
    <n v="0"/>
    <x v="0"/>
    <x v="0"/>
    <x v="2"/>
    <n v="0"/>
    <x v="5"/>
    <x v="1"/>
    <d v="1899-12-30T00:02:23"/>
    <d v="1899-12-30T00:02:23"/>
    <x v="0"/>
    <m/>
    <m/>
    <d v="1899-12-30T00:00:00"/>
    <d v="1899-12-30T00:15:15"/>
    <n v="5"/>
    <n v="-1.6550925925900017E-3"/>
    <n v="15.250000000003183"/>
    <x v="14"/>
    <x v="1"/>
  </r>
  <r>
    <x v="7"/>
    <s v="2025010387"/>
    <x v="0"/>
    <x v="1240"/>
    <s v="E8523KHH"/>
    <d v="2025-03-13T00:00:00"/>
    <x v="2"/>
    <s v="200225"/>
    <x v="44"/>
    <s v="PA"/>
    <x v="21"/>
    <x v="0"/>
    <d v="2025-03-13T00:00:00"/>
    <d v="1899-12-30T14:50:34"/>
    <d v="2025-03-13T00:00:00"/>
    <d v="1899-12-30T14:48:10"/>
    <d v="2025-03-13T00:00:00"/>
    <d v="1899-12-30T15:04:48"/>
    <x v="0"/>
    <x v="0"/>
    <s v="7022045187"/>
    <s v="FBO"/>
    <d v="1899-12-30T00:19:02"/>
    <x v="652"/>
    <d v="1899-12-30T00:02:24"/>
    <s v="Granel"/>
    <s v="E001"/>
    <x v="2"/>
    <d v="1899-12-30T00:14:14"/>
    <d v="1899-12-30T00:16:38"/>
    <x v="14"/>
    <x v="14"/>
    <x v="3"/>
    <x v="0"/>
    <n v="0"/>
    <n v="0"/>
    <x v="0"/>
    <x v="0"/>
    <x v="2"/>
    <n v="0"/>
    <x v="5"/>
    <x v="1"/>
    <d v="1899-12-30T00:02:24"/>
    <d v="1899-12-30T00:02:24"/>
    <x v="0"/>
    <m/>
    <m/>
    <d v="1899-12-30T00:00:00"/>
    <d v="1899-12-30T00:14:14"/>
    <n v="5"/>
    <n v="-1.6666666666600438E-3"/>
    <n v="14.233333333334333"/>
    <x v="14"/>
    <x v="1"/>
  </r>
  <r>
    <x v="7"/>
    <s v="2025010378"/>
    <x v="0"/>
    <x v="1021"/>
    <s v="E0721JRZ"/>
    <d v="2025-03-13T00:00:00"/>
    <x v="2"/>
    <s v="3269"/>
    <x v="35"/>
    <s v="PA"/>
    <x v="6"/>
    <x v="0"/>
    <d v="2025-03-13T00:00:00"/>
    <d v="1899-12-30T14:25:40"/>
    <d v="2025-03-13T00:00:00"/>
    <d v="1899-12-30T14:23:16"/>
    <d v="2025-03-13T00:00:00"/>
    <d v="1899-12-30T15:08:09"/>
    <x v="0"/>
    <x v="0"/>
    <s v="7022045188"/>
    <s v="EXW"/>
    <d v="1899-12-30T00:47:17"/>
    <x v="2494"/>
    <d v="1899-12-30T00:02:24"/>
    <s v="Granel"/>
    <s v="E001"/>
    <x v="1"/>
    <d v="1899-12-30T00:42:29"/>
    <d v="1899-12-30T00:44:53"/>
    <x v="14"/>
    <x v="14"/>
    <x v="3"/>
    <x v="2"/>
    <n v="0"/>
    <n v="0"/>
    <x v="0"/>
    <x v="2"/>
    <x v="2"/>
    <n v="0"/>
    <x v="5"/>
    <x v="1"/>
    <d v="1899-12-30T00:02:24"/>
    <d v="1899-12-30T00:02:24"/>
    <x v="0"/>
    <m/>
    <m/>
    <d v="1899-12-30T00:00:00"/>
    <d v="1899-12-30T00:42:29"/>
    <n v="5"/>
    <n v="-1.6666666666699248E-3"/>
    <n v="42.483333333326435"/>
    <x v="14"/>
    <x v="1"/>
  </r>
  <r>
    <x v="7"/>
    <s v="2025010388"/>
    <x v="0"/>
    <x v="1205"/>
    <m/>
    <d v="2025-03-13T00:00:00"/>
    <x v="2"/>
    <s v="200225"/>
    <x v="44"/>
    <s v="PA"/>
    <x v="21"/>
    <x v="0"/>
    <d v="2025-03-13T00:00:00"/>
    <d v="1899-12-30T14:55:56"/>
    <d v="2025-03-13T00:00:00"/>
    <d v="1899-12-30T14:53:33"/>
    <d v="2025-03-13T00:00:00"/>
    <d v="1899-12-30T15:22:28"/>
    <x v="0"/>
    <x v="0"/>
    <s v="7022045190"/>
    <s v="FBO"/>
    <d v="1899-12-30T00:31:18"/>
    <x v="2182"/>
    <d v="1899-12-30T00:02:23"/>
    <s v="Granel"/>
    <s v="E001"/>
    <x v="2"/>
    <d v="1899-12-30T00:26:32"/>
    <d v="1899-12-30T00:28:55"/>
    <x v="14"/>
    <x v="14"/>
    <x v="3"/>
    <x v="0"/>
    <n v="0"/>
    <n v="0"/>
    <x v="0"/>
    <x v="0"/>
    <x v="2"/>
    <n v="0"/>
    <x v="5"/>
    <x v="1"/>
    <d v="1899-12-30T00:02:23"/>
    <d v="1899-12-30T00:02:23"/>
    <x v="0"/>
    <m/>
    <m/>
    <d v="1899-12-30T00:00:00"/>
    <d v="1899-12-30T00:26:32"/>
    <n v="5"/>
    <n v="-1.6550925925999938E-3"/>
    <n v="26.533333333324904"/>
    <x v="14"/>
    <x v="1"/>
  </r>
  <r>
    <x v="7"/>
    <s v="2025010406"/>
    <x v="0"/>
    <x v="1205"/>
    <m/>
    <d v="2025-03-13T00:00:00"/>
    <x v="2"/>
    <s v="200225"/>
    <x v="44"/>
    <s v="PA"/>
    <x v="21"/>
    <x v="0"/>
    <d v="2025-03-13T00:00:00"/>
    <d v="1899-12-30T16:25:25"/>
    <d v="2025-03-13T00:00:00"/>
    <d v="1899-12-30T16:23:02"/>
    <d v="2025-03-13T00:00:00"/>
    <d v="1899-12-30T16:45:09"/>
    <x v="0"/>
    <x v="0"/>
    <s v="7022045199"/>
    <s v="FBO"/>
    <d v="1899-12-30T00:24:30"/>
    <x v="76"/>
    <d v="1899-12-30T00:02:23"/>
    <s v="Granel"/>
    <s v="E001"/>
    <x v="2"/>
    <d v="1899-12-30T00:19:44"/>
    <d v="1899-12-30T00:22:07"/>
    <x v="7"/>
    <x v="14"/>
    <x v="3"/>
    <x v="0"/>
    <n v="0"/>
    <n v="0"/>
    <x v="0"/>
    <x v="0"/>
    <x v="2"/>
    <n v="0"/>
    <x v="5"/>
    <x v="1"/>
    <d v="1899-12-30T00:02:23"/>
    <d v="1899-12-30T00:02:23"/>
    <x v="0"/>
    <m/>
    <m/>
    <d v="1899-12-30T00:00:00"/>
    <d v="1899-12-30T00:19:44"/>
    <n v="5"/>
    <n v="-1.6550925925900017E-3"/>
    <n v="19.733333333327998"/>
    <x v="8"/>
    <x v="1"/>
  </r>
  <r>
    <x v="7"/>
    <s v="2025010433"/>
    <x v="0"/>
    <x v="1205"/>
    <m/>
    <d v="2025-03-14T00:00:00"/>
    <x v="2"/>
    <s v="200225"/>
    <x v="44"/>
    <s v="PA"/>
    <x v="21"/>
    <x v="0"/>
    <d v="2025-03-14T00:00:00"/>
    <d v="1899-12-30T06:22:32"/>
    <d v="2025-03-14T00:00:00"/>
    <d v="1899-12-30T06:20:07"/>
    <d v="2025-03-14T00:00:00"/>
    <d v="1899-12-30T06:44:17"/>
    <x v="0"/>
    <x v="0"/>
    <s v="7022045210"/>
    <s v="FBO"/>
    <d v="1899-12-30T00:26:35"/>
    <x v="769"/>
    <d v="1899-12-30T00:02:25"/>
    <s v="Granel"/>
    <s v="E001"/>
    <x v="2"/>
    <d v="1899-12-30T00:21:45"/>
    <d v="1899-12-30T00:24:10"/>
    <x v="1"/>
    <x v="15"/>
    <x v="3"/>
    <x v="0"/>
    <n v="0"/>
    <n v="0"/>
    <x v="0"/>
    <x v="0"/>
    <x v="2"/>
    <n v="0"/>
    <x v="5"/>
    <x v="1"/>
    <d v="1899-12-30T00:02:25"/>
    <d v="1899-12-30T00:02:25"/>
    <x v="0"/>
    <m/>
    <m/>
    <d v="1899-12-30T00:00:00"/>
    <d v="1899-12-30T00:21:45"/>
    <n v="6"/>
    <n v="-1.6782407407400224E-3"/>
    <n v="21.749999999990369"/>
    <x v="0"/>
    <x v="1"/>
  </r>
  <r>
    <x v="7"/>
    <s v="2025010463"/>
    <x v="0"/>
    <x v="1205"/>
    <m/>
    <d v="2025-03-14T00:00:00"/>
    <x v="2"/>
    <s v="200225"/>
    <x v="44"/>
    <s v="PA"/>
    <x v="21"/>
    <x v="0"/>
    <d v="2025-03-14T00:00:00"/>
    <d v="1899-12-30T07:54:24"/>
    <d v="2025-03-14T00:00:00"/>
    <d v="1899-12-30T07:51:58"/>
    <d v="2025-03-14T00:00:00"/>
    <d v="1899-12-30T08:13:16"/>
    <x v="0"/>
    <x v="0"/>
    <s v="7022045227"/>
    <s v="FBO"/>
    <d v="1899-12-30T00:23:44"/>
    <x v="584"/>
    <d v="1899-12-30T00:02:26"/>
    <s v="Granel"/>
    <s v="E001"/>
    <x v="2"/>
    <d v="1899-12-30T00:18:52"/>
    <d v="1899-12-30T00:21:18"/>
    <x v="2"/>
    <x v="15"/>
    <x v="3"/>
    <x v="0"/>
    <n v="0"/>
    <n v="0"/>
    <x v="0"/>
    <x v="0"/>
    <x v="2"/>
    <n v="0"/>
    <x v="5"/>
    <x v="1"/>
    <d v="1899-12-30T00:02:26"/>
    <d v="1899-12-30T00:02:26"/>
    <x v="0"/>
    <m/>
    <m/>
    <d v="1899-12-30T00:00:00"/>
    <d v="1899-12-30T00:18:52"/>
    <n v="6"/>
    <n v="-1.6898148148100089E-3"/>
    <n v="18.866666666678434"/>
    <x v="2"/>
    <x v="1"/>
  </r>
  <r>
    <x v="7"/>
    <s v="2025010505"/>
    <x v="0"/>
    <x v="1205"/>
    <m/>
    <d v="2025-03-14T00:00:00"/>
    <x v="2"/>
    <s v="200225"/>
    <x v="44"/>
    <s v="PA"/>
    <x v="21"/>
    <x v="0"/>
    <d v="2025-03-14T00:00:00"/>
    <d v="1899-12-30T09:27:39"/>
    <d v="2025-03-14T00:00:00"/>
    <d v="1899-12-30T09:25:12"/>
    <d v="2025-03-14T00:00:00"/>
    <d v="1899-12-30T09:45:55"/>
    <x v="0"/>
    <x v="0"/>
    <s v="7022045237"/>
    <s v="FBO"/>
    <d v="1899-12-30T00:23:10"/>
    <x v="3034"/>
    <d v="1899-12-30T00:02:27"/>
    <s v="Granel"/>
    <s v="E001"/>
    <x v="2"/>
    <d v="1899-12-30T00:18:16"/>
    <d v="1899-12-30T00:20:43"/>
    <x v="4"/>
    <x v="15"/>
    <x v="3"/>
    <x v="0"/>
    <n v="0"/>
    <n v="0"/>
    <x v="0"/>
    <x v="0"/>
    <x v="2"/>
    <n v="0"/>
    <x v="5"/>
    <x v="1"/>
    <d v="1899-12-30T00:02:27"/>
    <d v="1899-12-30T00:02:27"/>
    <x v="0"/>
    <m/>
    <m/>
    <d v="1899-12-30T00:00:00"/>
    <d v="1899-12-30T00:18:16"/>
    <n v="6"/>
    <n v="-1.7013888888899875E-3"/>
    <n v="18.266666666659155"/>
    <x v="3"/>
    <x v="1"/>
  </r>
  <r>
    <x v="7"/>
    <s v="2025010529"/>
    <x v="0"/>
    <x v="1236"/>
    <s v="E6695HMV"/>
    <d v="2025-03-14T00:00:00"/>
    <x v="2"/>
    <s v="200225"/>
    <x v="44"/>
    <s v="PA"/>
    <x v="21"/>
    <x v="0"/>
    <d v="2025-03-14T00:00:00"/>
    <d v="1899-12-30T10:36:22"/>
    <d v="2025-03-14T00:00:00"/>
    <d v="1899-12-30T10:33:55"/>
    <d v="2025-03-14T00:00:00"/>
    <d v="1899-12-30T10:56:56"/>
    <x v="0"/>
    <x v="0"/>
    <s v="7022045245"/>
    <s v="FBO"/>
    <d v="1899-12-30T00:25:28"/>
    <x v="558"/>
    <d v="1899-12-30T00:02:27"/>
    <s v="Granel"/>
    <s v="E001"/>
    <x v="2"/>
    <d v="1899-12-30T00:20:34"/>
    <d v="1899-12-30T00:23:01"/>
    <x v="5"/>
    <x v="15"/>
    <x v="3"/>
    <x v="0"/>
    <n v="0"/>
    <n v="0"/>
    <x v="0"/>
    <x v="0"/>
    <x v="2"/>
    <n v="0"/>
    <x v="5"/>
    <x v="1"/>
    <d v="1899-12-30T00:02:27"/>
    <d v="1899-12-30T00:02:27"/>
    <x v="0"/>
    <m/>
    <m/>
    <d v="1899-12-30T00:00:00"/>
    <d v="1899-12-30T00:20:34"/>
    <n v="6"/>
    <n v="-1.7013888888899875E-3"/>
    <n v="20.566666666655998"/>
    <x v="4"/>
    <x v="1"/>
  </r>
  <r>
    <x v="7"/>
    <s v="2025010553"/>
    <x v="0"/>
    <x v="1171"/>
    <s v="E6823FDR"/>
    <d v="2025-03-14T00:00:00"/>
    <x v="2"/>
    <s v="200225"/>
    <x v="44"/>
    <s v="PA"/>
    <x v="21"/>
    <x v="0"/>
    <d v="2025-03-14T00:00:00"/>
    <d v="1899-12-30T12:39:43"/>
    <d v="2025-03-14T00:00:00"/>
    <d v="1899-12-30T12:37:16"/>
    <d v="2025-03-14T00:00:00"/>
    <d v="1899-12-30T12:53:41"/>
    <x v="0"/>
    <x v="0"/>
    <s v="7022045258"/>
    <s v="FBO"/>
    <d v="1899-12-30T00:18:52"/>
    <x v="3035"/>
    <d v="1899-12-30T00:02:27"/>
    <s v="Granel"/>
    <s v="E001"/>
    <x v="2"/>
    <d v="1899-12-30T00:13:58"/>
    <d v="1899-12-30T00:16:25"/>
    <x v="13"/>
    <x v="15"/>
    <x v="3"/>
    <x v="0"/>
    <n v="0"/>
    <n v="0"/>
    <x v="0"/>
    <x v="0"/>
    <x v="2"/>
    <n v="0"/>
    <x v="5"/>
    <x v="1"/>
    <d v="1899-12-30T00:02:27"/>
    <d v="1899-12-30T00:02:27"/>
    <x v="0"/>
    <m/>
    <m/>
    <d v="1899-12-30T00:00:00"/>
    <d v="1899-12-30T00:13:58"/>
    <n v="6"/>
    <n v="-1.701388888890043E-3"/>
    <n v="13.966666666660803"/>
    <x v="11"/>
    <x v="1"/>
  </r>
  <r>
    <x v="7"/>
    <s v="2025010579"/>
    <x v="0"/>
    <x v="1205"/>
    <m/>
    <d v="2025-03-14T00:00:00"/>
    <x v="2"/>
    <s v="200225"/>
    <x v="44"/>
    <s v="PA"/>
    <x v="21"/>
    <x v="0"/>
    <d v="2025-03-14T00:00:00"/>
    <d v="1899-12-30T15:31:40"/>
    <d v="2025-03-14T00:00:00"/>
    <d v="1899-12-30T15:29:13"/>
    <d v="2025-03-14T00:00:00"/>
    <d v="1899-12-30T15:52:36"/>
    <x v="0"/>
    <x v="0"/>
    <s v="7022045274"/>
    <s v="FBO"/>
    <d v="1899-12-30T00:25:50"/>
    <x v="3016"/>
    <d v="1899-12-30T00:02:27"/>
    <s v="Granel"/>
    <s v="E001"/>
    <x v="2"/>
    <d v="1899-12-30T00:20:56"/>
    <d v="1899-12-30T00:23:23"/>
    <x v="10"/>
    <x v="15"/>
    <x v="3"/>
    <x v="0"/>
    <n v="0"/>
    <n v="0"/>
    <x v="0"/>
    <x v="0"/>
    <x v="2"/>
    <n v="0"/>
    <x v="5"/>
    <x v="1"/>
    <d v="1899-12-30T00:02:27"/>
    <d v="1899-12-30T00:02:27"/>
    <x v="0"/>
    <m/>
    <m/>
    <d v="1899-12-30T00:00:00"/>
    <d v="1899-12-30T00:20:56"/>
    <n v="6"/>
    <n v="-1.701388888890043E-3"/>
    <n v="20.933333333337618"/>
    <x v="14"/>
    <x v="1"/>
  </r>
  <r>
    <x v="7"/>
    <s v="2025010587"/>
    <x v="0"/>
    <x v="1171"/>
    <s v="E6823FDR"/>
    <d v="2025-03-14T00:00:00"/>
    <x v="2"/>
    <s v="200225"/>
    <x v="44"/>
    <s v="PA"/>
    <x v="21"/>
    <x v="0"/>
    <d v="2025-03-14T00:00:00"/>
    <d v="1899-12-30T16:20:03"/>
    <d v="2025-03-14T00:00:00"/>
    <d v="1899-12-30T16:17:37"/>
    <d v="2025-03-14T00:00:00"/>
    <d v="1899-12-30T16:37:22"/>
    <x v="0"/>
    <x v="0"/>
    <s v="7022045275"/>
    <s v="FBO"/>
    <d v="1899-12-30T00:22:11"/>
    <x v="164"/>
    <d v="1899-12-30T00:02:26"/>
    <s v="Granel"/>
    <s v="E001"/>
    <x v="2"/>
    <d v="1899-12-30T00:17:19"/>
    <d v="1899-12-30T00:19:45"/>
    <x v="7"/>
    <x v="15"/>
    <x v="3"/>
    <x v="0"/>
    <n v="0"/>
    <n v="0"/>
    <x v="0"/>
    <x v="0"/>
    <x v="2"/>
    <n v="0"/>
    <x v="5"/>
    <x v="1"/>
    <d v="1899-12-30T00:02:26"/>
    <d v="1899-12-30T00:02:26"/>
    <x v="0"/>
    <m/>
    <m/>
    <d v="1899-12-30T00:00:00"/>
    <d v="1899-12-30T00:17:19"/>
    <n v="6"/>
    <n v="-1.689814814820001E-3"/>
    <n v="17.316666666662286"/>
    <x v="8"/>
    <x v="1"/>
  </r>
  <r>
    <x v="7"/>
    <s v="2025010591"/>
    <x v="0"/>
    <x v="1205"/>
    <m/>
    <d v="2025-03-14T00:00:00"/>
    <x v="2"/>
    <s v="200225"/>
    <x v="44"/>
    <s v="PA"/>
    <x v="21"/>
    <x v="0"/>
    <d v="2025-03-14T00:00:00"/>
    <d v="1899-12-30T16:53:42"/>
    <d v="2025-03-14T00:00:00"/>
    <d v="1899-12-30T16:51:16"/>
    <d v="2025-03-14T00:00:00"/>
    <d v="1899-12-30T17:09:48"/>
    <x v="0"/>
    <x v="0"/>
    <s v="7022045278"/>
    <s v="FBO"/>
    <d v="1899-12-30T00:20:58"/>
    <x v="1950"/>
    <d v="1899-12-30T00:02:26"/>
    <s v="Granel"/>
    <s v="E001"/>
    <x v="2"/>
    <d v="1899-12-30T00:16:06"/>
    <d v="1899-12-30T00:18:32"/>
    <x v="7"/>
    <x v="15"/>
    <x v="3"/>
    <x v="0"/>
    <n v="0"/>
    <n v="0"/>
    <x v="0"/>
    <x v="0"/>
    <x v="2"/>
    <n v="0"/>
    <x v="5"/>
    <x v="1"/>
    <d v="1899-12-30T00:02:26"/>
    <d v="1899-12-30T00:02:26"/>
    <x v="0"/>
    <m/>
    <m/>
    <d v="1899-12-30T00:00:00"/>
    <d v="1899-12-30T00:16:06"/>
    <n v="6"/>
    <n v="-1.6898148148100089E-3"/>
    <n v="16.100000000006354"/>
    <x v="12"/>
    <x v="1"/>
  </r>
  <r>
    <x v="7"/>
    <s v="2025010611"/>
    <x v="0"/>
    <x v="1205"/>
    <m/>
    <d v="2025-03-17T00:00:00"/>
    <x v="2"/>
    <s v="200225"/>
    <x v="44"/>
    <s v="PA"/>
    <x v="21"/>
    <x v="0"/>
    <d v="2025-03-17T00:00:00"/>
    <d v="1899-12-30T06:14:38"/>
    <d v="2025-03-17T00:00:00"/>
    <d v="1899-12-30T06:12:06"/>
    <d v="2025-03-17T00:00:00"/>
    <d v="1899-12-30T06:33:45"/>
    <x v="0"/>
    <x v="0"/>
    <s v="7022045288"/>
    <s v="FBO"/>
    <d v="1899-12-30T00:24:11"/>
    <x v="9"/>
    <d v="1899-12-30T00:02:32"/>
    <s v="Granel"/>
    <s v="E001"/>
    <x v="2"/>
    <d v="1899-12-30T00:19:07"/>
    <d v="1899-12-30T00:21:39"/>
    <x v="1"/>
    <x v="16"/>
    <x v="4"/>
    <x v="0"/>
    <n v="0"/>
    <n v="0"/>
    <x v="0"/>
    <x v="0"/>
    <x v="2"/>
    <n v="0"/>
    <x v="5"/>
    <x v="1"/>
    <d v="1899-12-30T00:02:32"/>
    <d v="1899-12-30T00:02:32"/>
    <x v="0"/>
    <m/>
    <m/>
    <d v="1899-12-30T00:00:00"/>
    <d v="1899-12-30T00:19:07"/>
    <n v="2"/>
    <n v="-1.7592592592600154E-3"/>
    <n v="19.116666666662407"/>
    <x v="0"/>
    <x v="1"/>
  </r>
  <r>
    <x v="7"/>
    <s v="2025010630"/>
    <x v="0"/>
    <x v="1171"/>
    <s v="E6823FDR"/>
    <d v="2025-03-17T00:00:00"/>
    <x v="2"/>
    <s v="200225"/>
    <x v="44"/>
    <s v="PA"/>
    <x v="21"/>
    <x v="0"/>
    <d v="2025-03-17T00:00:00"/>
    <d v="1899-12-30T07:42:11"/>
    <d v="2025-03-17T00:00:00"/>
    <d v="1899-12-30T07:39:39"/>
    <d v="2025-03-17T00:00:00"/>
    <d v="1899-12-30T07:58:55"/>
    <x v="0"/>
    <x v="0"/>
    <s v="7022045301"/>
    <s v="FBO"/>
    <d v="1899-12-30T00:21:48"/>
    <x v="3036"/>
    <d v="1899-12-30T00:02:32"/>
    <s v="Granel"/>
    <s v="E001"/>
    <x v="2"/>
    <d v="1899-12-30T00:16:44"/>
    <d v="1899-12-30T00:19:16"/>
    <x v="2"/>
    <x v="16"/>
    <x v="4"/>
    <x v="0"/>
    <n v="0"/>
    <n v="0"/>
    <x v="0"/>
    <x v="0"/>
    <x v="2"/>
    <n v="0"/>
    <x v="5"/>
    <x v="1"/>
    <d v="1899-12-30T00:02:32"/>
    <d v="1899-12-30T00:02:32"/>
    <x v="0"/>
    <m/>
    <m/>
    <d v="1899-12-30T00:00:00"/>
    <d v="1899-12-30T00:16:44"/>
    <n v="2"/>
    <n v="-1.7592592592600154E-3"/>
    <n v="16.733333333332805"/>
    <x v="1"/>
    <x v="1"/>
  </r>
  <r>
    <x v="7"/>
    <s v="2025010631"/>
    <x v="0"/>
    <x v="1170"/>
    <s v="E0019FGD"/>
    <d v="2025-03-17T00:00:00"/>
    <x v="2"/>
    <s v="200225"/>
    <x v="44"/>
    <s v="PA"/>
    <x v="21"/>
    <x v="0"/>
    <d v="2025-03-17T00:00:00"/>
    <d v="1899-12-30T07:42:48"/>
    <d v="2025-03-17T00:00:00"/>
    <d v="1899-12-30T07:40:16"/>
    <d v="2025-03-17T00:00:00"/>
    <d v="1899-12-30T08:02:16"/>
    <x v="0"/>
    <x v="0"/>
    <s v="7022045302"/>
    <s v="FBO"/>
    <d v="1899-12-30T00:24:32"/>
    <x v="2496"/>
    <d v="1899-12-30T00:02:32"/>
    <s v="Granel"/>
    <s v="E001"/>
    <x v="2"/>
    <d v="1899-12-30T00:19:28"/>
    <d v="1899-12-30T00:22:00"/>
    <x v="2"/>
    <x v="16"/>
    <x v="4"/>
    <x v="0"/>
    <n v="0"/>
    <n v="0"/>
    <x v="0"/>
    <x v="0"/>
    <x v="2"/>
    <n v="0"/>
    <x v="5"/>
    <x v="1"/>
    <d v="1899-12-30T00:02:32"/>
    <d v="1899-12-30T00:02:32"/>
    <x v="0"/>
    <m/>
    <m/>
    <d v="1899-12-30T00:00:00"/>
    <d v="1899-12-30T00:19:28"/>
    <n v="2"/>
    <n v="-1.7592592592600154E-3"/>
    <n v="19.466666666668775"/>
    <x v="2"/>
    <x v="1"/>
  </r>
  <r>
    <x v="7"/>
    <s v="2025010632"/>
    <x v="0"/>
    <x v="1205"/>
    <m/>
    <d v="2025-03-17T00:00:00"/>
    <x v="2"/>
    <s v="200225"/>
    <x v="44"/>
    <s v="PA"/>
    <x v="21"/>
    <x v="0"/>
    <d v="2025-03-17T00:00:00"/>
    <d v="1899-12-30T07:44:51"/>
    <d v="2025-03-17T00:00:00"/>
    <d v="1899-12-30T07:42:18"/>
    <d v="2025-03-17T00:00:00"/>
    <d v="1899-12-30T08:11:12"/>
    <x v="0"/>
    <x v="0"/>
    <s v="7022045304"/>
    <s v="FBO"/>
    <d v="1899-12-30T00:31:27"/>
    <x v="1705"/>
    <d v="1899-12-30T00:02:33"/>
    <s v="Granel"/>
    <s v="E001"/>
    <x v="2"/>
    <d v="1899-12-30T00:26:21"/>
    <d v="1899-12-30T00:28:54"/>
    <x v="2"/>
    <x v="16"/>
    <x v="4"/>
    <x v="0"/>
    <n v="0"/>
    <n v="0"/>
    <x v="0"/>
    <x v="0"/>
    <x v="2"/>
    <n v="0"/>
    <x v="5"/>
    <x v="1"/>
    <d v="1899-12-30T00:02:33"/>
    <d v="1899-12-30T00:02:33"/>
    <x v="0"/>
    <m/>
    <m/>
    <d v="1899-12-30T00:00:00"/>
    <d v="1899-12-30T00:26:21"/>
    <n v="2"/>
    <n v="-1.7708333333300019E-3"/>
    <n v="26.349999999998364"/>
    <x v="2"/>
    <x v="1"/>
  </r>
  <r>
    <x v="7"/>
    <s v="2025010650"/>
    <x v="0"/>
    <x v="1171"/>
    <s v="E6823FDR"/>
    <d v="2025-03-17T00:00:00"/>
    <x v="2"/>
    <s v="200225"/>
    <x v="44"/>
    <s v="PA"/>
    <x v="21"/>
    <x v="0"/>
    <d v="2025-03-17T00:00:00"/>
    <d v="1899-12-30T09:01:59"/>
    <d v="2025-03-17T00:00:00"/>
    <d v="1899-12-30T08:59:27"/>
    <d v="2025-03-17T00:00:00"/>
    <d v="1899-12-30T09:15:59"/>
    <x v="0"/>
    <x v="0"/>
    <s v="7022045312"/>
    <s v="FBO"/>
    <d v="1899-12-30T00:19:04"/>
    <x v="3037"/>
    <d v="1899-12-30T00:02:32"/>
    <s v="Granel"/>
    <s v="E001"/>
    <x v="2"/>
    <d v="1899-12-30T00:14:00"/>
    <d v="1899-12-30T00:16:32"/>
    <x v="4"/>
    <x v="16"/>
    <x v="4"/>
    <x v="0"/>
    <n v="0"/>
    <n v="0"/>
    <x v="0"/>
    <x v="0"/>
    <x v="2"/>
    <n v="0"/>
    <x v="5"/>
    <x v="1"/>
    <d v="1899-12-30T00:02:32"/>
    <d v="1899-12-30T00:02:32"/>
    <x v="0"/>
    <m/>
    <m/>
    <d v="1899-12-30T00:00:00"/>
    <d v="1899-12-30T00:14:00"/>
    <n v="2"/>
    <n v="-1.7592592592500234E-3"/>
    <n v="14.000000000011141"/>
    <x v="3"/>
    <x v="1"/>
  </r>
  <r>
    <x v="7"/>
    <s v="2025010653"/>
    <x v="0"/>
    <x v="1170"/>
    <s v="E0019FGD"/>
    <d v="2025-03-17T00:00:00"/>
    <x v="2"/>
    <s v="200225"/>
    <x v="44"/>
    <s v="PA"/>
    <x v="21"/>
    <x v="0"/>
    <d v="2025-03-17T00:00:00"/>
    <d v="1899-12-30T09:06:23"/>
    <d v="2025-03-17T00:00:00"/>
    <d v="1899-12-30T09:04:10"/>
    <d v="2025-03-17T00:00:00"/>
    <d v="1899-12-30T09:21:04"/>
    <x v="0"/>
    <x v="0"/>
    <s v="7022045314"/>
    <s v="FBO"/>
    <d v="1899-12-30T00:19:07"/>
    <x v="3038"/>
    <d v="1899-12-30T00:02:13"/>
    <s v="Granel"/>
    <s v="E001"/>
    <x v="2"/>
    <d v="1899-12-30T00:14:41"/>
    <d v="1899-12-30T00:16:54"/>
    <x v="4"/>
    <x v="16"/>
    <x v="4"/>
    <x v="0"/>
    <n v="0"/>
    <n v="0"/>
    <x v="0"/>
    <x v="0"/>
    <x v="2"/>
    <n v="0"/>
    <x v="5"/>
    <x v="1"/>
    <d v="1899-12-30T00:02:13"/>
    <d v="1899-12-30T00:02:13"/>
    <x v="0"/>
    <m/>
    <m/>
    <d v="1899-12-30T00:00:00"/>
    <d v="1899-12-30T00:14:41"/>
    <n v="2"/>
    <n v="-1.5393518518500016E-3"/>
    <n v="14.683333333334403"/>
    <x v="3"/>
    <x v="1"/>
  </r>
  <r>
    <x v="7"/>
    <s v="2025010659"/>
    <x v="0"/>
    <x v="1205"/>
    <m/>
    <d v="2025-03-17T00:00:00"/>
    <x v="2"/>
    <s v="200225"/>
    <x v="44"/>
    <s v="PA"/>
    <x v="21"/>
    <x v="0"/>
    <d v="2025-03-17T00:00:00"/>
    <d v="1899-12-30T09:18:47"/>
    <d v="2025-03-17T00:00:00"/>
    <d v="1899-12-30T09:16:16"/>
    <d v="2025-03-17T00:00:00"/>
    <d v="1899-12-30T09:36:24"/>
    <x v="0"/>
    <x v="0"/>
    <s v="7022045315"/>
    <s v="FBO"/>
    <d v="1899-12-30T00:22:39"/>
    <x v="1555"/>
    <d v="1899-12-30T00:02:31"/>
    <s v="Granel"/>
    <s v="E001"/>
    <x v="2"/>
    <d v="1899-12-30T00:17:37"/>
    <d v="1899-12-30T00:20:08"/>
    <x v="4"/>
    <x v="16"/>
    <x v="4"/>
    <x v="0"/>
    <n v="0"/>
    <n v="0"/>
    <x v="0"/>
    <x v="0"/>
    <x v="2"/>
    <n v="0"/>
    <x v="5"/>
    <x v="1"/>
    <d v="1899-12-30T00:02:31"/>
    <d v="1899-12-30T00:02:31"/>
    <x v="0"/>
    <m/>
    <m/>
    <d v="1899-12-30T00:00:00"/>
    <d v="1899-12-30T00:17:37"/>
    <n v="2"/>
    <n v="-1.7476851851799813E-3"/>
    <n v="17.616666666672003"/>
    <x v="3"/>
    <x v="1"/>
  </r>
  <r>
    <x v="7"/>
    <s v="2025010682"/>
    <x v="0"/>
    <x v="1171"/>
    <s v="E6823FDR"/>
    <d v="2025-03-17T00:00:00"/>
    <x v="2"/>
    <s v="200225"/>
    <x v="44"/>
    <s v="PA"/>
    <x v="21"/>
    <x v="0"/>
    <d v="2025-03-17T00:00:00"/>
    <d v="1899-12-30T10:14:53"/>
    <d v="2025-03-17T00:00:00"/>
    <d v="1899-12-30T10:12:22"/>
    <d v="2025-03-17T00:00:00"/>
    <d v="1899-12-30T10:35:12"/>
    <x v="0"/>
    <x v="0"/>
    <s v="7022045324"/>
    <s v="FBO"/>
    <d v="1899-12-30T00:25:21"/>
    <x v="3039"/>
    <d v="1899-12-30T00:02:31"/>
    <s v="Granel"/>
    <s v="E001"/>
    <x v="2"/>
    <d v="1899-12-30T00:20:19"/>
    <d v="1899-12-30T00:22:50"/>
    <x v="5"/>
    <x v="16"/>
    <x v="4"/>
    <x v="0"/>
    <n v="0"/>
    <n v="0"/>
    <x v="0"/>
    <x v="0"/>
    <x v="2"/>
    <n v="0"/>
    <x v="5"/>
    <x v="1"/>
    <d v="1899-12-30T00:02:31"/>
    <d v="1899-12-30T00:02:31"/>
    <x v="0"/>
    <m/>
    <m/>
    <d v="1899-12-30T00:00:00"/>
    <d v="1899-12-30T00:20:19"/>
    <n v="2"/>
    <n v="-1.7476851851799813E-3"/>
    <n v="20.316666666672027"/>
    <x v="4"/>
    <x v="1"/>
  </r>
  <r>
    <x v="7"/>
    <s v="2025010688"/>
    <x v="0"/>
    <x v="1170"/>
    <s v="E0019FGD"/>
    <d v="2025-03-17T00:00:00"/>
    <x v="2"/>
    <s v="200225"/>
    <x v="44"/>
    <s v="PA"/>
    <x v="21"/>
    <x v="0"/>
    <d v="2025-03-17T00:00:00"/>
    <d v="1899-12-30T10:25:53"/>
    <d v="2025-03-17T00:00:00"/>
    <d v="1899-12-30T10:23:22"/>
    <d v="2025-03-17T00:00:00"/>
    <d v="1899-12-30T10:48:14"/>
    <x v="0"/>
    <x v="0"/>
    <s v="7022045328"/>
    <s v="FBO"/>
    <d v="1899-12-30T00:27:23"/>
    <x v="3040"/>
    <d v="1899-12-30T00:02:31"/>
    <s v="Granel"/>
    <s v="E001"/>
    <x v="2"/>
    <d v="1899-12-30T00:22:21"/>
    <d v="1899-12-30T00:24:52"/>
    <x v="5"/>
    <x v="16"/>
    <x v="4"/>
    <x v="0"/>
    <n v="0"/>
    <n v="0"/>
    <x v="0"/>
    <x v="0"/>
    <x v="2"/>
    <n v="0"/>
    <x v="5"/>
    <x v="1"/>
    <d v="1899-12-30T00:02:31"/>
    <d v="1899-12-30T00:02:31"/>
    <x v="0"/>
    <m/>
    <m/>
    <d v="1899-12-30T00:00:00"/>
    <d v="1899-12-30T00:22:21"/>
    <n v="2"/>
    <n v="-1.7476851851800368E-3"/>
    <n v="22.350000000009569"/>
    <x v="4"/>
    <x v="1"/>
  </r>
  <r>
    <x v="7"/>
    <s v="2025010706"/>
    <x v="0"/>
    <x v="1171"/>
    <s v="E6823FDR"/>
    <d v="2025-03-17T00:00:00"/>
    <x v="2"/>
    <s v="200225"/>
    <x v="44"/>
    <s v="PA"/>
    <x v="21"/>
    <x v="0"/>
    <d v="2025-03-17T00:00:00"/>
    <d v="1899-12-30T11:34:09"/>
    <d v="2025-03-17T00:00:00"/>
    <d v="1899-12-30T11:31:38"/>
    <d v="2025-03-17T00:00:00"/>
    <d v="1899-12-30T11:49:16"/>
    <x v="0"/>
    <x v="0"/>
    <s v="7022045336"/>
    <s v="FBO"/>
    <d v="1899-12-30T00:20:09"/>
    <x v="789"/>
    <d v="1899-12-30T00:02:31"/>
    <s v="Granel"/>
    <s v="E001"/>
    <x v="2"/>
    <d v="1899-12-30T00:15:07"/>
    <d v="1899-12-30T00:17:38"/>
    <x v="9"/>
    <x v="16"/>
    <x v="4"/>
    <x v="0"/>
    <n v="0"/>
    <n v="0"/>
    <x v="0"/>
    <x v="0"/>
    <x v="2"/>
    <n v="0"/>
    <x v="5"/>
    <x v="1"/>
    <d v="1899-12-30T00:02:31"/>
    <d v="1899-12-30T00:02:31"/>
    <x v="0"/>
    <m/>
    <m/>
    <d v="1899-12-30T00:00:00"/>
    <d v="1899-12-30T00:15:07"/>
    <n v="2"/>
    <n v="-1.7476851851800368E-3"/>
    <n v="15.116666666673533"/>
    <x v="5"/>
    <x v="1"/>
  </r>
  <r>
    <x v="7"/>
    <s v="2025010710"/>
    <x v="0"/>
    <x v="1170"/>
    <s v="E0019FGD"/>
    <d v="2025-03-17T00:00:00"/>
    <x v="2"/>
    <s v="200225"/>
    <x v="44"/>
    <s v="PA"/>
    <x v="21"/>
    <x v="0"/>
    <d v="2025-03-17T00:00:00"/>
    <d v="1899-12-30T11:52:27"/>
    <d v="2025-03-17T00:00:00"/>
    <d v="1899-12-30T11:49:55"/>
    <d v="2025-03-17T00:00:00"/>
    <d v="1899-12-30T12:10:31"/>
    <x v="0"/>
    <x v="0"/>
    <s v="7022045339"/>
    <s v="FBO"/>
    <d v="1899-12-30T00:23:08"/>
    <x v="2600"/>
    <d v="1899-12-30T00:02:32"/>
    <s v="Granel"/>
    <s v="E001"/>
    <x v="2"/>
    <d v="1899-12-30T00:18:04"/>
    <d v="1899-12-30T00:20:36"/>
    <x v="9"/>
    <x v="16"/>
    <x v="4"/>
    <x v="0"/>
    <n v="0"/>
    <n v="0"/>
    <x v="0"/>
    <x v="0"/>
    <x v="2"/>
    <n v="0"/>
    <x v="5"/>
    <x v="1"/>
    <d v="1899-12-30T00:02:32"/>
    <d v="1899-12-30T00:02:32"/>
    <x v="0"/>
    <m/>
    <m/>
    <d v="1899-12-30T00:00:00"/>
    <d v="1899-12-30T00:18:04"/>
    <n v="2"/>
    <n v="-1.7592592592500234E-3"/>
    <n v="18.066666666671914"/>
    <x v="11"/>
    <x v="1"/>
  </r>
  <r>
    <x v="7"/>
    <s v="2025010719"/>
    <x v="0"/>
    <x v="1188"/>
    <s v="E6906LRC"/>
    <d v="2025-03-17T00:00:00"/>
    <x v="2"/>
    <s v="200225"/>
    <x v="44"/>
    <s v="PA"/>
    <x v="21"/>
    <x v="0"/>
    <d v="2025-03-17T00:00:00"/>
    <d v="1899-12-30T12:26:57"/>
    <d v="2025-03-17T00:00:00"/>
    <d v="1899-12-30T12:24:26"/>
    <d v="2025-03-17T00:00:00"/>
    <d v="1899-12-30T12:46:32"/>
    <x v="0"/>
    <x v="0"/>
    <s v="7022045344"/>
    <s v="FBO"/>
    <d v="1899-12-30T00:24:37"/>
    <x v="1687"/>
    <d v="1899-12-30T00:02:31"/>
    <s v="Granel"/>
    <s v="E001"/>
    <x v="2"/>
    <d v="1899-12-30T00:19:35"/>
    <d v="1899-12-30T00:22:06"/>
    <x v="13"/>
    <x v="16"/>
    <x v="4"/>
    <x v="0"/>
    <n v="0"/>
    <n v="0"/>
    <x v="0"/>
    <x v="0"/>
    <x v="2"/>
    <n v="0"/>
    <x v="5"/>
    <x v="1"/>
    <d v="1899-12-30T00:02:31"/>
    <d v="1899-12-30T00:02:31"/>
    <x v="0"/>
    <m/>
    <m/>
    <d v="1899-12-30T00:00:00"/>
    <d v="1899-12-30T00:19:35"/>
    <n v="2"/>
    <n v="-1.7476851851900843E-3"/>
    <n v="19.583333333323178"/>
    <x v="11"/>
    <x v="1"/>
  </r>
  <r>
    <x v="7"/>
    <s v="2025010730"/>
    <x v="0"/>
    <x v="1171"/>
    <s v="E6823FDR"/>
    <d v="2025-03-17T00:00:00"/>
    <x v="2"/>
    <s v="200225"/>
    <x v="44"/>
    <s v="PA"/>
    <x v="21"/>
    <x v="0"/>
    <d v="2025-03-17T00:00:00"/>
    <d v="1899-12-30T12:49:48"/>
    <d v="2025-03-17T00:00:00"/>
    <d v="1899-12-30T12:47:18"/>
    <d v="2025-03-17T00:00:00"/>
    <d v="1899-12-30T13:20:35"/>
    <x v="0"/>
    <x v="0"/>
    <s v="7022045350"/>
    <s v="FBO"/>
    <d v="1899-12-30T00:35:47"/>
    <x v="2163"/>
    <d v="1899-12-30T00:02:30"/>
    <s v="Granel"/>
    <s v="E001"/>
    <x v="2"/>
    <d v="1899-12-30T00:30:47"/>
    <d v="1899-12-30T00:33:17"/>
    <x v="13"/>
    <x v="16"/>
    <x v="4"/>
    <x v="0"/>
    <n v="0"/>
    <n v="0"/>
    <x v="0"/>
    <x v="0"/>
    <x v="2"/>
    <n v="0"/>
    <x v="5"/>
    <x v="1"/>
    <d v="1899-12-30T00:02:30"/>
    <d v="1899-12-30T00:02:30"/>
    <x v="0"/>
    <m/>
    <m/>
    <d v="1899-12-30T00:00:00"/>
    <d v="1899-12-30T00:30:47"/>
    <n v="2"/>
    <n v="-1.7361111111099392E-3"/>
    <n v="30.783333333340916"/>
    <x v="6"/>
    <x v="1"/>
  </r>
  <r>
    <x v="7"/>
    <s v="2025010739"/>
    <x v="0"/>
    <x v="1170"/>
    <s v="E0019FGD"/>
    <d v="2025-03-17T00:00:00"/>
    <x v="2"/>
    <s v="200225"/>
    <x v="44"/>
    <s v="PA"/>
    <x v="21"/>
    <x v="0"/>
    <d v="2025-03-17T00:00:00"/>
    <d v="1899-12-30T13:20:23"/>
    <d v="2025-03-17T00:00:00"/>
    <d v="1899-12-30T13:17:51"/>
    <d v="2025-03-17T00:00:00"/>
    <d v="1899-12-30T13:41:16"/>
    <x v="0"/>
    <x v="0"/>
    <s v="7022045353"/>
    <s v="FBO"/>
    <d v="1899-12-30T00:25:57"/>
    <x v="1964"/>
    <d v="1899-12-30T00:02:32"/>
    <s v="Granel"/>
    <s v="E001"/>
    <x v="2"/>
    <d v="1899-12-30T00:20:53"/>
    <d v="1899-12-30T00:23:25"/>
    <x v="6"/>
    <x v="16"/>
    <x v="4"/>
    <x v="0"/>
    <n v="0"/>
    <n v="0"/>
    <x v="0"/>
    <x v="0"/>
    <x v="2"/>
    <n v="0"/>
    <x v="5"/>
    <x v="1"/>
    <d v="1899-12-30T00:02:32"/>
    <d v="1899-12-30T00:02:32"/>
    <x v="0"/>
    <m/>
    <m/>
    <d v="1899-12-30T00:00:00"/>
    <d v="1899-12-30T00:20:53"/>
    <n v="2"/>
    <n v="-1.7592592592600154E-3"/>
    <n v="20.883333333326419"/>
    <x v="6"/>
    <x v="1"/>
  </r>
  <r>
    <x v="7"/>
    <s v="2025010758"/>
    <x v="0"/>
    <x v="1171"/>
    <s v="E6823FDR"/>
    <d v="2025-03-17T00:00:00"/>
    <x v="2"/>
    <s v="200225"/>
    <x v="44"/>
    <s v="PA"/>
    <x v="21"/>
    <x v="0"/>
    <d v="2025-03-17T00:00:00"/>
    <d v="1899-12-30T14:22:58"/>
    <d v="2025-03-17T00:00:00"/>
    <d v="1899-12-30T14:20:27"/>
    <d v="2025-03-17T00:00:00"/>
    <d v="1899-12-30T14:39:24"/>
    <x v="0"/>
    <x v="0"/>
    <s v="7022045358"/>
    <s v="FBO"/>
    <d v="1899-12-30T00:21:28"/>
    <x v="2137"/>
    <d v="1899-12-30T00:02:31"/>
    <s v="Granel"/>
    <s v="E001"/>
    <x v="2"/>
    <d v="1899-12-30T00:16:26"/>
    <d v="1899-12-30T00:18:57"/>
    <x v="14"/>
    <x v="16"/>
    <x v="4"/>
    <x v="0"/>
    <n v="0"/>
    <n v="0"/>
    <x v="0"/>
    <x v="0"/>
    <x v="2"/>
    <n v="0"/>
    <x v="5"/>
    <x v="1"/>
    <d v="1899-12-30T00:02:31"/>
    <d v="1899-12-30T00:02:31"/>
    <x v="0"/>
    <m/>
    <m/>
    <d v="1899-12-30T00:00:00"/>
    <d v="1899-12-30T00:16:26"/>
    <n v="2"/>
    <n v="-1.7476851851899733E-3"/>
    <n v="16.433333333323166"/>
    <x v="7"/>
    <x v="1"/>
  </r>
  <r>
    <x v="7"/>
    <s v="2025010767"/>
    <x v="0"/>
    <x v="1170"/>
    <s v="E0019FGD"/>
    <d v="2025-03-17T00:00:00"/>
    <x v="2"/>
    <s v="200225"/>
    <x v="44"/>
    <s v="PA"/>
    <x v="21"/>
    <x v="0"/>
    <d v="2025-03-17T00:00:00"/>
    <d v="1899-12-30T14:45:47"/>
    <d v="2025-03-17T00:00:00"/>
    <d v="1899-12-30T14:43:16"/>
    <d v="2025-03-17T00:00:00"/>
    <d v="1899-12-30T15:04:35"/>
    <x v="0"/>
    <x v="0"/>
    <s v="7022045360"/>
    <s v="FBO"/>
    <d v="1899-12-30T00:23:50"/>
    <x v="2154"/>
    <d v="1899-12-30T00:02:31"/>
    <s v="Granel"/>
    <s v="E001"/>
    <x v="2"/>
    <d v="1899-12-30T00:18:48"/>
    <d v="1899-12-30T00:21:19"/>
    <x v="14"/>
    <x v="16"/>
    <x v="4"/>
    <x v="0"/>
    <n v="0"/>
    <n v="0"/>
    <x v="0"/>
    <x v="0"/>
    <x v="2"/>
    <n v="0"/>
    <x v="5"/>
    <x v="1"/>
    <d v="1899-12-30T00:02:31"/>
    <d v="1899-12-30T00:02:31"/>
    <x v="0"/>
    <m/>
    <m/>
    <d v="1899-12-30T00:00:00"/>
    <d v="1899-12-30T00:18:48"/>
    <n v="2"/>
    <n v="-1.7476851851799813E-3"/>
    <n v="18.800000000006456"/>
    <x v="14"/>
    <x v="1"/>
  </r>
  <r>
    <x v="7"/>
    <s v="2025010769"/>
    <x v="0"/>
    <x v="1245"/>
    <s v="E0557LFT"/>
    <d v="2025-03-17T00:00:00"/>
    <x v="2"/>
    <s v="200225"/>
    <x v="44"/>
    <s v="PA"/>
    <x v="21"/>
    <x v="0"/>
    <d v="2025-03-17T00:00:00"/>
    <d v="1899-12-30T14:49:41"/>
    <d v="2025-03-17T00:00:00"/>
    <d v="1899-12-30T14:47:10"/>
    <d v="2025-03-17T00:00:00"/>
    <d v="1899-12-30T15:07:00"/>
    <x v="0"/>
    <x v="0"/>
    <s v="7022045361"/>
    <s v="FBO"/>
    <d v="1899-12-30T00:22:21"/>
    <x v="747"/>
    <d v="1899-12-30T00:02:31"/>
    <s v="Granel"/>
    <s v="E001"/>
    <x v="2"/>
    <d v="1899-12-30T00:17:19"/>
    <d v="1899-12-30T00:19:50"/>
    <x v="14"/>
    <x v="16"/>
    <x v="4"/>
    <x v="0"/>
    <n v="0"/>
    <n v="0"/>
    <x v="0"/>
    <x v="0"/>
    <x v="2"/>
    <n v="0"/>
    <x v="5"/>
    <x v="1"/>
    <d v="1899-12-30T00:02:31"/>
    <d v="1899-12-30T00:02:31"/>
    <x v="0"/>
    <m/>
    <m/>
    <d v="1899-12-30T00:00:00"/>
    <d v="1899-12-30T00:17:19"/>
    <n v="2"/>
    <n v="-1.7476851851899733E-3"/>
    <n v="17.316666666662446"/>
    <x v="14"/>
    <x v="1"/>
  </r>
  <r>
    <x v="7"/>
    <s v="2025010781"/>
    <x v="0"/>
    <x v="1171"/>
    <s v="E6823FDR"/>
    <d v="2025-03-17T00:00:00"/>
    <x v="2"/>
    <s v="200225"/>
    <x v="44"/>
    <s v="PA"/>
    <x v="21"/>
    <x v="0"/>
    <d v="2025-03-17T00:00:00"/>
    <d v="1899-12-30T15:52:56"/>
    <d v="2025-03-17T00:00:00"/>
    <d v="1899-12-30T15:50:25"/>
    <d v="2025-03-17T00:00:00"/>
    <d v="1899-12-30T16:16:14"/>
    <x v="0"/>
    <x v="0"/>
    <s v="7022045370"/>
    <s v="FBO"/>
    <d v="1899-12-30T00:28:20"/>
    <x v="1649"/>
    <d v="1899-12-30T00:02:31"/>
    <s v="Granel"/>
    <s v="E001"/>
    <x v="2"/>
    <d v="1899-12-30T00:23:18"/>
    <d v="1899-12-30T00:25:49"/>
    <x v="10"/>
    <x v="16"/>
    <x v="4"/>
    <x v="0"/>
    <n v="0"/>
    <n v="0"/>
    <x v="0"/>
    <x v="0"/>
    <x v="2"/>
    <n v="0"/>
    <x v="5"/>
    <x v="1"/>
    <d v="1899-12-30T00:02:31"/>
    <d v="1899-12-30T00:02:31"/>
    <x v="0"/>
    <m/>
    <m/>
    <d v="1899-12-30T00:00:00"/>
    <d v="1899-12-30T00:23:18"/>
    <n v="2"/>
    <n v="-1.7476851851900843E-3"/>
    <n v="23.299999999991972"/>
    <x v="8"/>
    <x v="1"/>
  </r>
  <r>
    <x v="7"/>
    <s v="2025010784"/>
    <x v="0"/>
    <x v="1245"/>
    <s v="E0557LFT"/>
    <d v="2025-03-17T00:00:00"/>
    <x v="2"/>
    <s v="200225"/>
    <x v="44"/>
    <s v="PA"/>
    <x v="21"/>
    <x v="0"/>
    <d v="2025-03-17T00:00:00"/>
    <d v="1899-12-30T16:05:07"/>
    <d v="2025-03-17T00:00:00"/>
    <d v="1899-12-30T16:02:36"/>
    <d v="2025-03-17T00:00:00"/>
    <d v="1899-12-30T16:21:55"/>
    <x v="0"/>
    <x v="0"/>
    <s v="7022045372"/>
    <s v="FBO"/>
    <d v="1899-12-30T00:21:50"/>
    <x v="713"/>
    <d v="1899-12-30T00:02:31"/>
    <s v="Granel"/>
    <s v="E001"/>
    <x v="2"/>
    <d v="1899-12-30T00:16:48"/>
    <d v="1899-12-30T00:19:19"/>
    <x v="7"/>
    <x v="16"/>
    <x v="4"/>
    <x v="0"/>
    <n v="0"/>
    <n v="0"/>
    <x v="0"/>
    <x v="0"/>
    <x v="2"/>
    <n v="0"/>
    <x v="5"/>
    <x v="1"/>
    <d v="1899-12-30T00:02:31"/>
    <d v="1899-12-30T00:02:31"/>
    <x v="0"/>
    <m/>
    <m/>
    <d v="1899-12-30T00:00:00"/>
    <d v="1899-12-30T00:16:48"/>
    <n v="2"/>
    <n v="-1.7476851851899733E-3"/>
    <n v="16.799999999990476"/>
    <x v="8"/>
    <x v="1"/>
  </r>
  <r>
    <x v="7"/>
    <s v="2025010786"/>
    <x v="0"/>
    <x v="1170"/>
    <s v="E0019FGD"/>
    <d v="2025-03-17T00:00:00"/>
    <x v="2"/>
    <s v="200225"/>
    <x v="44"/>
    <s v="PA"/>
    <x v="21"/>
    <x v="0"/>
    <d v="2025-03-17T00:00:00"/>
    <d v="1899-12-30T16:12:01"/>
    <d v="2025-03-17T00:00:00"/>
    <d v="1899-12-30T16:09:30"/>
    <d v="2025-03-17T00:00:00"/>
    <d v="1899-12-30T16:29:30"/>
    <x v="0"/>
    <x v="0"/>
    <s v="7022045374"/>
    <s v="FBO"/>
    <d v="1899-12-30T00:22:31"/>
    <x v="746"/>
    <d v="1899-12-30T00:02:31"/>
    <s v="Granel"/>
    <s v="E001"/>
    <x v="2"/>
    <d v="1899-12-30T00:17:29"/>
    <d v="1899-12-30T00:20:00"/>
    <x v="7"/>
    <x v="16"/>
    <x v="4"/>
    <x v="0"/>
    <n v="0"/>
    <n v="0"/>
    <x v="0"/>
    <x v="0"/>
    <x v="2"/>
    <n v="0"/>
    <x v="5"/>
    <x v="1"/>
    <d v="1899-12-30T00:02:31"/>
    <d v="1899-12-30T00:02:31"/>
    <x v="0"/>
    <m/>
    <m/>
    <d v="1899-12-30T00:00:00"/>
    <d v="1899-12-30T00:17:29"/>
    <n v="2"/>
    <n v="-1.7476851851799813E-3"/>
    <n v="17.483333333342514"/>
    <x v="8"/>
    <x v="1"/>
  </r>
  <r>
    <x v="7"/>
    <s v="2025011014"/>
    <x v="0"/>
    <x v="1205"/>
    <m/>
    <d v="2025-03-19T00:00:00"/>
    <x v="2"/>
    <s v="200225"/>
    <x v="44"/>
    <s v="PA"/>
    <x v="21"/>
    <x v="0"/>
    <d v="2025-03-19T00:00:00"/>
    <d v="1899-12-30T07:33:31"/>
    <d v="2025-03-19T00:00:00"/>
    <d v="1899-12-30T07:31:03"/>
    <d v="2025-03-19T00:00:00"/>
    <d v="1899-12-30T07:51:31"/>
    <x v="0"/>
    <x v="0"/>
    <s v="7022045480"/>
    <s v="FBO"/>
    <d v="1899-12-30T00:00:00"/>
    <x v="782"/>
    <d v="1899-12-30T00:00:00"/>
    <s v="Granel"/>
    <s v="E001"/>
    <x v="2"/>
    <d v="1899-12-30T00:18:00"/>
    <d v="1899-12-30T00:20:28"/>
    <x v="2"/>
    <x v="18"/>
    <x v="4"/>
    <x v="0"/>
    <n v="0"/>
    <n v="0"/>
    <x v="0"/>
    <x v="0"/>
    <x v="2"/>
    <n v="0"/>
    <x v="5"/>
    <x v="1"/>
    <d v="1899-12-30T00:00:00"/>
    <d v="1899-12-30T00:00:00"/>
    <x v="0"/>
    <m/>
    <m/>
    <d v="1899-12-30T00:00:00"/>
    <d v="1899-12-30T00:18:00"/>
    <n v="4"/>
    <n v="-1.7129629629599741E-3"/>
    <n v="18.000000000000014"/>
    <x v="1"/>
    <x v="1"/>
  </r>
  <r>
    <x v="7"/>
    <s v="2025011013"/>
    <x v="0"/>
    <x v="1093"/>
    <s v="E0504LWN"/>
    <d v="2025-03-19T00:00:00"/>
    <x v="2"/>
    <s v="3283"/>
    <x v="37"/>
    <s v="PA"/>
    <x v="2"/>
    <x v="0"/>
    <d v="2025-03-19T00:00:00"/>
    <d v="1899-12-30T07:32:39"/>
    <d v="2025-03-19T00:00:00"/>
    <d v="1899-12-30T07:30:11"/>
    <d v="2025-03-19T00:00:00"/>
    <d v="1899-12-30T07:57:43"/>
    <x v="0"/>
    <x v="0"/>
    <s v="7022045481"/>
    <s v="FBO"/>
    <d v="1899-12-30T00:00:00"/>
    <x v="782"/>
    <d v="1899-12-30T00:00:00"/>
    <s v="Ensacado"/>
    <s v="E002"/>
    <x v="2"/>
    <d v="1899-12-30T00:25:04"/>
    <d v="1899-12-30T00:27:32"/>
    <x v="2"/>
    <x v="18"/>
    <x v="4"/>
    <x v="1"/>
    <n v="0"/>
    <n v="0"/>
    <x v="0"/>
    <x v="1"/>
    <x v="2"/>
    <n v="0"/>
    <x v="5"/>
    <x v="1"/>
    <d v="1899-12-30T00:00:00"/>
    <d v="1899-12-30T00:00:00"/>
    <x v="0"/>
    <m/>
    <m/>
    <d v="1899-12-30T00:00:00"/>
    <d v="1899-12-30T00:25:04"/>
    <n v="4"/>
    <n v="-1.7129629629700216E-3"/>
    <n v="25.066666666670372"/>
    <x v="1"/>
    <x v="1"/>
  </r>
  <r>
    <x v="7"/>
    <s v="2025011083"/>
    <x v="0"/>
    <x v="1205"/>
    <m/>
    <d v="2025-03-19T00:00:00"/>
    <x v="2"/>
    <s v="200225"/>
    <x v="44"/>
    <s v="PA"/>
    <x v="21"/>
    <x v="0"/>
    <d v="2025-03-19T00:00:00"/>
    <d v="1899-12-30T10:59:55"/>
    <d v="2025-03-19T00:00:00"/>
    <d v="1899-12-30T10:57:26"/>
    <d v="2025-03-19T00:00:00"/>
    <d v="1899-12-30T11:20:05"/>
    <x v="0"/>
    <x v="0"/>
    <s v="7022045509"/>
    <s v="FBO"/>
    <d v="1899-12-30T00:00:00"/>
    <x v="782"/>
    <d v="1899-12-30T00:00:00"/>
    <s v="Granel"/>
    <s v="E001"/>
    <x v="2"/>
    <d v="1899-12-30T00:20:10"/>
    <d v="1899-12-30T00:22:39"/>
    <x v="5"/>
    <x v="18"/>
    <x v="4"/>
    <x v="0"/>
    <n v="0"/>
    <n v="0"/>
    <x v="0"/>
    <x v="0"/>
    <x v="2"/>
    <n v="0"/>
    <x v="5"/>
    <x v="1"/>
    <d v="1899-12-30T00:00:00"/>
    <d v="1899-12-30T00:00:00"/>
    <x v="0"/>
    <m/>
    <m/>
    <d v="1899-12-30T00:00:00"/>
    <d v="1899-12-30T00:20:10"/>
    <n v="4"/>
    <n v="-1.7245370370300162E-3"/>
    <n v="20.166666666667208"/>
    <x v="5"/>
    <x v="1"/>
  </r>
  <r>
    <x v="7"/>
    <s v="2025011104"/>
    <x v="0"/>
    <x v="1205"/>
    <m/>
    <d v="2025-03-19T00:00:00"/>
    <x v="2"/>
    <s v="200225"/>
    <x v="44"/>
    <s v="PA"/>
    <x v="21"/>
    <x v="0"/>
    <d v="2025-03-19T00:00:00"/>
    <d v="1899-12-30T12:27:18"/>
    <d v="2025-03-19T00:00:00"/>
    <d v="1899-12-30T12:24:50"/>
    <d v="2025-03-19T00:00:00"/>
    <d v="1899-12-30T12:40:07"/>
    <x v="0"/>
    <x v="0"/>
    <s v="7022045524"/>
    <s v="FBO"/>
    <d v="1899-12-30T00:00:00"/>
    <x v="782"/>
    <d v="1899-12-30T00:00:00"/>
    <s v="Granel"/>
    <s v="E001"/>
    <x v="2"/>
    <d v="1899-12-30T00:12:49"/>
    <d v="1899-12-30T00:15:17"/>
    <x v="13"/>
    <x v="18"/>
    <x v="4"/>
    <x v="0"/>
    <n v="0"/>
    <n v="0"/>
    <x v="0"/>
    <x v="0"/>
    <x v="2"/>
    <n v="0"/>
    <x v="5"/>
    <x v="1"/>
    <d v="1899-12-30T00:00:00"/>
    <d v="1899-12-30T00:00:00"/>
    <x v="0"/>
    <m/>
    <m/>
    <d v="1899-12-30T00:00:00"/>
    <d v="1899-12-30T00:12:49"/>
    <n v="4"/>
    <n v="-1.7129629629599741E-3"/>
    <n v="12.81666666667677"/>
    <x v="11"/>
    <x v="1"/>
  </r>
  <r>
    <x v="7"/>
    <s v="2025011121"/>
    <x v="0"/>
    <x v="1205"/>
    <m/>
    <d v="2025-03-19T00:00:00"/>
    <x v="2"/>
    <s v="200225"/>
    <x v="44"/>
    <s v="PA"/>
    <x v="21"/>
    <x v="0"/>
    <d v="2025-03-19T00:00:00"/>
    <d v="1899-12-30T13:41:32"/>
    <d v="2025-03-19T00:00:00"/>
    <d v="1899-12-30T13:39:03"/>
    <d v="2025-03-19T00:00:00"/>
    <d v="1899-12-30T14:06:27"/>
    <x v="0"/>
    <x v="0"/>
    <s v="7022045530"/>
    <s v="FBO"/>
    <d v="1899-12-30T00:00:00"/>
    <x v="782"/>
    <d v="1899-12-30T00:00:00"/>
    <s v="Granel"/>
    <s v="E001"/>
    <x v="2"/>
    <d v="1899-12-30T00:24:55"/>
    <d v="1899-12-30T00:27:24"/>
    <x v="6"/>
    <x v="18"/>
    <x v="4"/>
    <x v="0"/>
    <n v="0"/>
    <n v="0"/>
    <x v="0"/>
    <x v="0"/>
    <x v="2"/>
    <n v="0"/>
    <x v="5"/>
    <x v="1"/>
    <d v="1899-12-30T00:00:00"/>
    <d v="1899-12-30T00:00:00"/>
    <x v="0"/>
    <m/>
    <m/>
    <d v="1899-12-30T00:00:00"/>
    <d v="1899-12-30T00:24:55"/>
    <n v="4"/>
    <n v="-1.7245370370400082E-3"/>
    <n v="24.916666666665552"/>
    <x v="7"/>
    <x v="1"/>
  </r>
  <r>
    <x v="7"/>
    <s v="2025011159"/>
    <x v="0"/>
    <x v="1205"/>
    <m/>
    <d v="2025-03-19T00:00:00"/>
    <x v="2"/>
    <s v="200225"/>
    <x v="44"/>
    <s v="PA"/>
    <x v="21"/>
    <x v="0"/>
    <d v="2025-03-19T00:00:00"/>
    <d v="1899-12-30T16:17:24"/>
    <d v="2025-03-19T00:00:00"/>
    <d v="1899-12-30T16:14:56"/>
    <d v="2025-03-19T00:00:00"/>
    <d v="1899-12-30T16:34:44"/>
    <x v="0"/>
    <x v="0"/>
    <s v="7022045556"/>
    <s v="FBO"/>
    <d v="1899-12-30T00:00:00"/>
    <x v="782"/>
    <d v="1899-12-30T00:00:00"/>
    <s v="Granel"/>
    <s v="E001"/>
    <x v="2"/>
    <d v="1899-12-30T00:17:20"/>
    <d v="1899-12-30T00:19:48"/>
    <x v="7"/>
    <x v="18"/>
    <x v="4"/>
    <x v="0"/>
    <n v="0"/>
    <n v="0"/>
    <x v="0"/>
    <x v="0"/>
    <x v="2"/>
    <n v="0"/>
    <x v="5"/>
    <x v="1"/>
    <d v="1899-12-30T00:00:00"/>
    <d v="1899-12-30T00:00:00"/>
    <x v="0"/>
    <m/>
    <m/>
    <d v="1899-12-30T00:00:00"/>
    <d v="1899-12-30T00:17:20"/>
    <n v="4"/>
    <n v="-1.7129629629599741E-3"/>
    <n v="17.333333333337695"/>
    <x v="8"/>
    <x v="1"/>
  </r>
  <r>
    <x v="7"/>
    <s v="2025011164"/>
    <x v="0"/>
    <x v="1171"/>
    <s v="E6823FDR"/>
    <d v="2025-03-19T00:00:00"/>
    <x v="2"/>
    <s v="200225"/>
    <x v="44"/>
    <s v="PA"/>
    <x v="21"/>
    <x v="0"/>
    <d v="2025-03-19T00:00:00"/>
    <d v="1899-12-30T17:23:00"/>
    <d v="2025-03-19T00:00:00"/>
    <d v="1899-12-30T17:20:33"/>
    <d v="2025-03-19T00:00:00"/>
    <d v="1899-12-30T17:35:46"/>
    <x v="0"/>
    <x v="0"/>
    <s v="7022045559"/>
    <s v="FBO"/>
    <d v="1899-12-30T00:00:00"/>
    <x v="782"/>
    <d v="1899-12-30T00:00:00"/>
    <s v="Granel"/>
    <s v="E001"/>
    <x v="2"/>
    <d v="1899-12-30T00:12:46"/>
    <d v="1899-12-30T00:15:13"/>
    <x v="11"/>
    <x v="18"/>
    <x v="4"/>
    <x v="0"/>
    <n v="0"/>
    <n v="0"/>
    <x v="0"/>
    <x v="0"/>
    <x v="2"/>
    <n v="0"/>
    <x v="5"/>
    <x v="1"/>
    <d v="1899-12-30T00:00:00"/>
    <d v="1899-12-30T00:00:00"/>
    <x v="0"/>
    <m/>
    <m/>
    <d v="1899-12-30T00:00:00"/>
    <d v="1899-12-30T00:12:46"/>
    <n v="4"/>
    <n v="-1.701388888889932E-3"/>
    <n v="12.766666666665571"/>
    <x v="12"/>
    <x v="1"/>
  </r>
  <r>
    <x v="7"/>
    <s v="2025011548"/>
    <x v="0"/>
    <x v="1171"/>
    <s v="E6823FDR"/>
    <d v="2025-03-21T00:00:00"/>
    <x v="2"/>
    <s v="200225"/>
    <x v="44"/>
    <s v="PA"/>
    <x v="21"/>
    <x v="0"/>
    <d v="2025-03-21T00:00:00"/>
    <d v="1899-12-30T15:21:53"/>
    <d v="2025-03-21T00:00:00"/>
    <d v="1899-12-30T15:19:20"/>
    <d v="2025-03-21T00:00:00"/>
    <d v="1899-12-30T15:38:24"/>
    <x v="0"/>
    <x v="0"/>
    <s v="7022045769"/>
    <s v="FBO"/>
    <d v="1899-12-30T00:21:37"/>
    <x v="2855"/>
    <d v="1899-12-30T00:02:33"/>
    <s v="Granel"/>
    <s v="E001"/>
    <x v="2"/>
    <d v="1899-12-30T00:16:31"/>
    <d v="1899-12-30T00:19:04"/>
    <x v="10"/>
    <x v="20"/>
    <x v="4"/>
    <x v="0"/>
    <n v="0"/>
    <n v="0"/>
    <x v="0"/>
    <x v="0"/>
    <x v="2"/>
    <n v="0"/>
    <x v="5"/>
    <x v="1"/>
    <d v="1899-12-30T00:02:33"/>
    <d v="1899-12-30T00:02:33"/>
    <x v="0"/>
    <m/>
    <m/>
    <d v="1899-12-30T00:00:00"/>
    <d v="1899-12-30T00:16:31"/>
    <n v="6"/>
    <n v="-1.7708333333300574E-3"/>
    <n v="16.516666666670314"/>
    <x v="14"/>
    <x v="1"/>
  </r>
  <r>
    <x v="7"/>
    <s v="2025011554"/>
    <x v="0"/>
    <x v="1170"/>
    <s v="E0019FGD"/>
    <d v="2025-03-21T00:00:00"/>
    <x v="2"/>
    <s v="200225"/>
    <x v="44"/>
    <s v="PA"/>
    <x v="21"/>
    <x v="0"/>
    <d v="2025-03-21T00:00:00"/>
    <d v="1899-12-30T15:34:38"/>
    <d v="2025-03-21T00:00:00"/>
    <d v="1899-12-30T15:32:05"/>
    <d v="2025-03-21T00:00:00"/>
    <d v="1899-12-30T15:49:57"/>
    <x v="0"/>
    <x v="0"/>
    <s v="7022045772"/>
    <s v="FBO"/>
    <d v="1899-12-30T00:20:25"/>
    <x v="666"/>
    <d v="1899-12-30T00:02:33"/>
    <s v="Granel"/>
    <s v="E001"/>
    <x v="2"/>
    <d v="1899-12-30T00:15:19"/>
    <d v="1899-12-30T00:17:52"/>
    <x v="10"/>
    <x v="20"/>
    <x v="4"/>
    <x v="0"/>
    <n v="0"/>
    <n v="0"/>
    <x v="0"/>
    <x v="0"/>
    <x v="2"/>
    <n v="0"/>
    <x v="5"/>
    <x v="1"/>
    <d v="1899-12-30T00:02:33"/>
    <d v="1899-12-30T00:02:33"/>
    <x v="0"/>
    <m/>
    <m/>
    <d v="1899-12-30T00:00:00"/>
    <d v="1899-12-30T00:15:19"/>
    <n v="6"/>
    <n v="-1.7708333333399384E-3"/>
    <n v="15.316666666660854"/>
    <x v="14"/>
    <x v="1"/>
  </r>
  <r>
    <x v="7"/>
    <s v="2025011573"/>
    <x v="0"/>
    <x v="1170"/>
    <s v="E0019FGD"/>
    <d v="2025-03-21T00:00:00"/>
    <x v="2"/>
    <s v="200225"/>
    <x v="44"/>
    <s v="PA"/>
    <x v="21"/>
    <x v="0"/>
    <d v="2025-03-21T00:00:00"/>
    <d v="1899-12-30T16:49:03"/>
    <d v="2025-03-21T00:00:00"/>
    <d v="1899-12-30T16:46:29"/>
    <d v="2025-03-21T00:00:00"/>
    <d v="1899-12-30T17:12:57"/>
    <x v="0"/>
    <x v="0"/>
    <s v="7022045783"/>
    <s v="FBO"/>
    <d v="1899-12-30T00:29:02"/>
    <x v="465"/>
    <d v="1899-12-30T00:02:34"/>
    <s v="Granel"/>
    <s v="E001"/>
    <x v="2"/>
    <d v="1899-12-30T00:23:54"/>
    <d v="1899-12-30T00:26:28"/>
    <x v="7"/>
    <x v="20"/>
    <x v="4"/>
    <x v="0"/>
    <n v="0"/>
    <n v="0"/>
    <x v="0"/>
    <x v="0"/>
    <x v="2"/>
    <n v="0"/>
    <x v="5"/>
    <x v="1"/>
    <d v="1899-12-30T00:02:34"/>
    <d v="1899-12-30T00:02:34"/>
    <x v="0"/>
    <m/>
    <m/>
    <d v="1899-12-30T00:00:00"/>
    <d v="1899-12-30T00:23:54"/>
    <n v="6"/>
    <n v="-1.7824074074099805E-3"/>
    <n v="23.899999999996862"/>
    <x v="12"/>
    <x v="1"/>
  </r>
  <r>
    <x v="7"/>
    <s v="2025008996"/>
    <x v="0"/>
    <x v="1169"/>
    <s v="E0561JXG"/>
    <d v="2025-03-05T00:00:00"/>
    <x v="2"/>
    <s v="3269"/>
    <x v="35"/>
    <s v="PA"/>
    <x v="6"/>
    <x v="0"/>
    <d v="2025-03-05T00:00:00"/>
    <d v="1899-12-30T14:04:09"/>
    <d v="2025-03-05T00:00:00"/>
    <d v="1899-12-30T14:02:29"/>
    <d v="2025-03-05T00:00:00"/>
    <d v="1899-12-30T14:35:35"/>
    <x v="0"/>
    <x v="0"/>
    <s v="7022044469"/>
    <s v="FBO"/>
    <d v="1899-12-30T00:34:46"/>
    <x v="1045"/>
    <d v="1899-12-30T00:01:40"/>
    <s v="Granel"/>
    <s v="E001"/>
    <x v="2"/>
    <d v="1899-12-30T00:31:26"/>
    <d v="1899-12-30T00:33:06"/>
    <x v="14"/>
    <x v="8"/>
    <x v="2"/>
    <x v="2"/>
    <n v="0"/>
    <n v="0"/>
    <x v="0"/>
    <x v="2"/>
    <x v="2"/>
    <n v="0"/>
    <x v="5"/>
    <x v="1"/>
    <d v="1899-12-30T00:01:40"/>
    <d v="1899-12-30T00:01:40"/>
    <x v="0"/>
    <m/>
    <m/>
    <d v="1899-12-30T00:00:00"/>
    <d v="1899-12-30T00:31:26"/>
    <n v="4"/>
    <n v="-1.1574074074099938E-3"/>
    <n v="31.433333333327909"/>
    <x v="7"/>
    <x v="1"/>
  </r>
  <r>
    <x v="7"/>
    <s v="2025008997"/>
    <x v="0"/>
    <x v="1072"/>
    <s v="E2375MVP"/>
    <d v="2025-03-05T00:00:00"/>
    <x v="2"/>
    <s v="3269"/>
    <x v="35"/>
    <s v="PA"/>
    <x v="6"/>
    <x v="0"/>
    <d v="2025-03-05T00:00:00"/>
    <d v="1899-12-30T14:07:03"/>
    <d v="2025-03-05T00:00:00"/>
    <d v="1899-12-30T14:05:23"/>
    <d v="2025-03-05T00:00:00"/>
    <d v="1899-12-30T14:41:29"/>
    <x v="0"/>
    <x v="0"/>
    <s v="7022044470"/>
    <s v="FBO"/>
    <d v="1899-12-30T00:37:46"/>
    <x v="1100"/>
    <d v="1899-12-30T00:01:40"/>
    <s v="Granel"/>
    <s v="E001"/>
    <x v="2"/>
    <d v="1899-12-30T00:34:26"/>
    <d v="1899-12-30T00:36:06"/>
    <x v="14"/>
    <x v="8"/>
    <x v="2"/>
    <x v="2"/>
    <n v="0"/>
    <n v="0"/>
    <x v="0"/>
    <x v="2"/>
    <x v="2"/>
    <n v="0"/>
    <x v="5"/>
    <x v="1"/>
    <d v="1899-12-30T00:01:40"/>
    <d v="1899-12-30T00:01:40"/>
    <x v="0"/>
    <m/>
    <m/>
    <d v="1899-12-30T00:00:00"/>
    <d v="1899-12-30T00:34:26"/>
    <n v="4"/>
    <n v="-1.1574074074099938E-3"/>
    <n v="34.433333333323098"/>
    <x v="7"/>
    <x v="1"/>
  </r>
  <r>
    <x v="7"/>
    <s v="2025009005"/>
    <x v="0"/>
    <x v="1066"/>
    <s v="E6462JZW"/>
    <d v="2025-03-05T00:00:00"/>
    <x v="2"/>
    <s v="3269"/>
    <x v="35"/>
    <s v="PA"/>
    <x v="6"/>
    <x v="0"/>
    <d v="2025-03-05T00:00:00"/>
    <d v="1899-12-30T14:43:26"/>
    <d v="2025-03-05T00:00:00"/>
    <d v="1899-12-30T14:41:46"/>
    <d v="2025-03-05T00:00:00"/>
    <d v="1899-12-30T15:10:53"/>
    <x v="0"/>
    <x v="0"/>
    <s v="7022044475"/>
    <s v="FBO"/>
    <d v="1899-12-30T00:30:47"/>
    <x v="1711"/>
    <d v="1899-12-30T00:01:40"/>
    <s v="Granel"/>
    <s v="E001"/>
    <x v="2"/>
    <d v="1899-12-30T00:27:27"/>
    <d v="1899-12-30T00:29:07"/>
    <x v="14"/>
    <x v="8"/>
    <x v="2"/>
    <x v="2"/>
    <n v="0"/>
    <n v="0"/>
    <x v="0"/>
    <x v="2"/>
    <x v="2"/>
    <n v="0"/>
    <x v="5"/>
    <x v="1"/>
    <d v="1899-12-30T00:01:40"/>
    <d v="1899-12-30T00:01:40"/>
    <x v="0"/>
    <m/>
    <m/>
    <d v="1899-12-30T00:00:00"/>
    <d v="1899-12-30T00:27:27"/>
    <n v="4"/>
    <n v="-1.1574074074101048E-3"/>
    <n v="27.449999999999974"/>
    <x v="14"/>
    <x v="1"/>
  </r>
  <r>
    <x v="7"/>
    <s v="2025009007"/>
    <x v="0"/>
    <x v="1221"/>
    <s v="E8822FFZ"/>
    <d v="2025-03-05T00:00:00"/>
    <x v="2"/>
    <s v="3269"/>
    <x v="35"/>
    <s v="PA"/>
    <x v="6"/>
    <x v="0"/>
    <d v="2025-03-05T00:00:00"/>
    <d v="1899-12-30T14:52:17"/>
    <d v="2025-03-05T00:00:00"/>
    <d v="1899-12-30T14:50:36"/>
    <d v="2025-03-05T00:00:00"/>
    <d v="1899-12-30T15:15:08"/>
    <x v="0"/>
    <x v="0"/>
    <s v="7022044477"/>
    <s v="FBO"/>
    <d v="1899-12-30T00:26:13"/>
    <x v="351"/>
    <d v="1899-12-30T00:01:41"/>
    <s v="Granel"/>
    <s v="E001"/>
    <x v="2"/>
    <d v="1899-12-30T00:22:51"/>
    <d v="1899-12-30T00:24:32"/>
    <x v="14"/>
    <x v="8"/>
    <x v="2"/>
    <x v="2"/>
    <n v="0"/>
    <n v="0"/>
    <x v="0"/>
    <x v="2"/>
    <x v="2"/>
    <n v="0"/>
    <x v="5"/>
    <x v="1"/>
    <d v="1899-12-30T00:01:41"/>
    <d v="1899-12-30T00:01:41"/>
    <x v="0"/>
    <m/>
    <m/>
    <d v="1899-12-30T00:00:00"/>
    <d v="1899-12-30T00:22:51"/>
    <n v="4"/>
    <n v="-1.1689814814800359E-3"/>
    <n v="22.85000000000645"/>
    <x v="14"/>
    <x v="1"/>
  </r>
  <r>
    <x v="7"/>
    <s v="2025009014"/>
    <x v="0"/>
    <x v="1246"/>
    <s v="E0543KYY"/>
    <d v="2025-03-05T00:00:00"/>
    <x v="2"/>
    <s v="3269"/>
    <x v="35"/>
    <s v="PA"/>
    <x v="6"/>
    <x v="0"/>
    <d v="2025-03-05T00:00:00"/>
    <d v="1899-12-30T15:06:21"/>
    <d v="2025-03-05T00:00:00"/>
    <d v="1899-12-30T15:04:41"/>
    <d v="2025-03-05T00:00:00"/>
    <d v="1899-12-30T15:34:45"/>
    <x v="0"/>
    <x v="0"/>
    <s v="7022044481"/>
    <s v="FBO"/>
    <d v="1899-12-30T00:31:44"/>
    <x v="1448"/>
    <d v="1899-12-30T00:01:40"/>
    <s v="Granel"/>
    <s v="E001"/>
    <x v="2"/>
    <d v="1899-12-30T00:28:24"/>
    <d v="1899-12-30T00:30:04"/>
    <x v="10"/>
    <x v="8"/>
    <x v="2"/>
    <x v="2"/>
    <n v="0"/>
    <n v="0"/>
    <x v="0"/>
    <x v="2"/>
    <x v="2"/>
    <n v="0"/>
    <x v="5"/>
    <x v="1"/>
    <d v="1899-12-30T00:01:40"/>
    <d v="1899-12-30T00:01:40"/>
    <x v="0"/>
    <m/>
    <m/>
    <d v="1899-12-30T00:00:00"/>
    <d v="1899-12-30T00:28:24"/>
    <n v="4"/>
    <n v="-1.1574074074099938E-3"/>
    <n v="28.399999999996766"/>
    <x v="14"/>
    <x v="1"/>
  </r>
  <r>
    <x v="7"/>
    <s v="2025009009"/>
    <x v="0"/>
    <x v="1031"/>
    <s v="E9461JBD"/>
    <d v="2025-03-05T00:00:00"/>
    <x v="2"/>
    <s v="3264"/>
    <x v="36"/>
    <s v="PA"/>
    <x v="1"/>
    <x v="0"/>
    <d v="2025-03-05T00:00:00"/>
    <d v="1899-12-30T14:53:44"/>
    <d v="2025-03-05T00:00:00"/>
    <d v="1899-12-30T14:52:04"/>
    <d v="2025-03-05T00:00:00"/>
    <d v="1899-12-30T15:44:21"/>
    <x v="0"/>
    <x v="0"/>
    <s v="7022044484"/>
    <s v="EXW"/>
    <d v="1899-12-30T00:53:57"/>
    <x v="3041"/>
    <d v="1899-12-30T00:01:40"/>
    <s v="Granel"/>
    <s v="E001"/>
    <x v="1"/>
    <d v="1899-12-30T00:50:37"/>
    <d v="1899-12-30T00:52:17"/>
    <x v="14"/>
    <x v="8"/>
    <x v="2"/>
    <x v="2"/>
    <n v="0"/>
    <n v="0"/>
    <x v="0"/>
    <x v="2"/>
    <x v="2"/>
    <n v="0"/>
    <x v="5"/>
    <x v="0"/>
    <d v="1899-12-30T00:01:40"/>
    <d v="1899-12-30T00:01:40"/>
    <x v="0"/>
    <m/>
    <m/>
    <d v="1899-12-30T00:00:00"/>
    <d v="1899-12-30T00:50:37"/>
    <n v="4"/>
    <n v="-1.1574074074099938E-3"/>
    <n v="50.616666666662532"/>
    <x v="14"/>
    <x v="0"/>
  </r>
  <r>
    <x v="7"/>
    <s v="2025009015"/>
    <x v="0"/>
    <x v="1055"/>
    <s v="E5813KFK"/>
    <d v="2025-03-05T00:00:00"/>
    <x v="2"/>
    <s v="3264"/>
    <x v="36"/>
    <s v="PA"/>
    <x v="1"/>
    <x v="0"/>
    <d v="2025-03-05T00:00:00"/>
    <d v="1899-12-30T15:07:52"/>
    <d v="2025-03-05T00:00:00"/>
    <d v="1899-12-30T15:06:13"/>
    <d v="2025-03-05T00:00:00"/>
    <d v="1899-12-30T15:47:41"/>
    <x v="0"/>
    <x v="0"/>
    <s v="7022044485"/>
    <s v="FBO"/>
    <d v="1899-12-30T00:43:07"/>
    <x v="610"/>
    <d v="1899-12-30T00:01:39"/>
    <s v="Granel"/>
    <s v="E001"/>
    <x v="2"/>
    <d v="1899-12-30T00:39:49"/>
    <d v="1899-12-30T00:41:28"/>
    <x v="10"/>
    <x v="8"/>
    <x v="2"/>
    <x v="2"/>
    <n v="0"/>
    <n v="0"/>
    <x v="0"/>
    <x v="2"/>
    <x v="2"/>
    <n v="0"/>
    <x v="5"/>
    <x v="1"/>
    <d v="1899-12-30T00:01:39"/>
    <d v="1899-12-30T00:01:39"/>
    <x v="0"/>
    <m/>
    <m/>
    <d v="1899-12-30T00:00:00"/>
    <d v="1899-12-30T00:39:49"/>
    <n v="4"/>
    <n v="-1.1458333333299597E-3"/>
    <n v="39.816666666676831"/>
    <x v="14"/>
    <x v="1"/>
  </r>
  <r>
    <x v="7"/>
    <s v="2025009018"/>
    <x v="0"/>
    <x v="1048"/>
    <s v="E1303MMC"/>
    <d v="2025-03-05T00:00:00"/>
    <x v="2"/>
    <s v="3269"/>
    <x v="35"/>
    <s v="PA"/>
    <x v="6"/>
    <x v="0"/>
    <d v="2025-03-05T00:00:00"/>
    <d v="1899-12-30T15:17:53"/>
    <d v="2025-03-05T00:00:00"/>
    <d v="1899-12-30T15:16:12"/>
    <d v="2025-03-05T00:00:00"/>
    <d v="1899-12-30T15:49:11"/>
    <x v="0"/>
    <x v="0"/>
    <s v="7022044486"/>
    <s v="FBO"/>
    <d v="1899-12-30T00:34:40"/>
    <x v="298"/>
    <d v="1899-12-30T00:01:41"/>
    <s v="Granel"/>
    <s v="E001"/>
    <x v="2"/>
    <d v="1899-12-30T00:31:18"/>
    <d v="1899-12-30T00:32:59"/>
    <x v="10"/>
    <x v="8"/>
    <x v="2"/>
    <x v="2"/>
    <n v="0"/>
    <n v="0"/>
    <x v="0"/>
    <x v="2"/>
    <x v="2"/>
    <n v="0"/>
    <x v="5"/>
    <x v="1"/>
    <d v="1899-12-30T00:01:41"/>
    <d v="1899-12-30T00:01:41"/>
    <x v="0"/>
    <m/>
    <m/>
    <d v="1899-12-30T00:00:00"/>
    <d v="1899-12-30T00:31:18"/>
    <n v="4"/>
    <n v="-1.1689814814800359E-3"/>
    <n v="31.299999999998338"/>
    <x v="14"/>
    <x v="1"/>
  </r>
  <r>
    <x v="7"/>
    <s v="2025009021"/>
    <x v="0"/>
    <x v="1029"/>
    <s v="E4421MGY"/>
    <d v="2025-03-05T00:00:00"/>
    <x v="2"/>
    <s v="3264"/>
    <x v="36"/>
    <s v="PA"/>
    <x v="1"/>
    <x v="0"/>
    <d v="2025-03-05T00:00:00"/>
    <d v="1899-12-30T15:44:09"/>
    <d v="2025-03-05T00:00:00"/>
    <d v="1899-12-30T15:42:29"/>
    <d v="2025-03-05T00:00:00"/>
    <d v="1899-12-30T16:12:01"/>
    <x v="0"/>
    <x v="0"/>
    <s v="7022044488"/>
    <s v="FBO"/>
    <d v="1899-12-30T00:31:12"/>
    <x v="323"/>
    <d v="1899-12-30T00:01:40"/>
    <s v="Granel"/>
    <s v="E001"/>
    <x v="2"/>
    <d v="1899-12-30T00:27:52"/>
    <d v="1899-12-30T00:29:32"/>
    <x v="10"/>
    <x v="8"/>
    <x v="2"/>
    <x v="2"/>
    <n v="0"/>
    <n v="0"/>
    <x v="0"/>
    <x v="2"/>
    <x v="2"/>
    <n v="0"/>
    <x v="5"/>
    <x v="1"/>
    <d v="1899-12-30T00:01:40"/>
    <d v="1899-12-30T00:01:40"/>
    <x v="0"/>
    <m/>
    <m/>
    <d v="1899-12-30T00:00:00"/>
    <d v="1899-12-30T00:27:52"/>
    <n v="4"/>
    <n v="-1.1574074074099938E-3"/>
    <n v="27.866666666663935"/>
    <x v="8"/>
    <x v="1"/>
  </r>
  <r>
    <x v="7"/>
    <s v="2025009023"/>
    <x v="0"/>
    <x v="1063"/>
    <s v="E2363KTK"/>
    <d v="2025-03-05T00:00:00"/>
    <x v="2"/>
    <s v="3264"/>
    <x v="36"/>
    <s v="PA"/>
    <x v="1"/>
    <x v="0"/>
    <d v="2025-03-05T00:00:00"/>
    <d v="1899-12-30T15:50:28"/>
    <d v="2025-03-05T00:00:00"/>
    <d v="1899-12-30T15:48:49"/>
    <d v="2025-03-05T00:00:00"/>
    <d v="1899-12-30T16:18:42"/>
    <x v="0"/>
    <x v="0"/>
    <s v="7022044490"/>
    <s v="FBO"/>
    <d v="1899-12-30T00:31:32"/>
    <x v="2789"/>
    <d v="1899-12-30T00:01:39"/>
    <s v="Granel"/>
    <s v="E001"/>
    <x v="2"/>
    <d v="1899-12-30T00:28:14"/>
    <d v="1899-12-30T00:29:53"/>
    <x v="10"/>
    <x v="8"/>
    <x v="2"/>
    <x v="2"/>
    <n v="0"/>
    <n v="0"/>
    <x v="0"/>
    <x v="2"/>
    <x v="2"/>
    <n v="0"/>
    <x v="5"/>
    <x v="1"/>
    <d v="1899-12-30T00:01:39"/>
    <d v="1899-12-30T00:01:39"/>
    <x v="0"/>
    <m/>
    <m/>
    <d v="1899-12-30T00:00:00"/>
    <d v="1899-12-30T00:28:14"/>
    <n v="4"/>
    <n v="-1.1458333333399517E-3"/>
    <n v="28.233333333331245"/>
    <x v="8"/>
    <x v="1"/>
  </r>
  <r>
    <x v="7"/>
    <s v="2025009032"/>
    <x v="0"/>
    <x v="1247"/>
    <s v="E1784KKZ"/>
    <d v="2025-03-05T00:00:00"/>
    <x v="2"/>
    <s v="3283"/>
    <x v="37"/>
    <s v="PA"/>
    <x v="2"/>
    <x v="0"/>
    <d v="2025-03-05T00:00:00"/>
    <d v="1899-12-30T16:10:06"/>
    <d v="2025-03-05T00:00:00"/>
    <d v="1899-12-30T16:08:26"/>
    <d v="2025-03-05T00:00:00"/>
    <d v="1899-12-30T16:28:43"/>
    <x v="0"/>
    <x v="0"/>
    <s v="7022044495"/>
    <s v="EXW"/>
    <d v="1899-12-30T00:21:57"/>
    <x v="1934"/>
    <d v="1899-12-30T00:01:40"/>
    <s v="Ensacado"/>
    <s v="E002"/>
    <x v="1"/>
    <d v="1899-12-30T00:18:37"/>
    <d v="1899-12-30T00:20:17"/>
    <x v="7"/>
    <x v="8"/>
    <x v="2"/>
    <x v="1"/>
    <n v="0"/>
    <n v="0"/>
    <x v="0"/>
    <x v="1"/>
    <x v="2"/>
    <n v="0"/>
    <x v="5"/>
    <x v="1"/>
    <d v="1899-12-30T00:01:40"/>
    <d v="1899-12-30T00:01:40"/>
    <x v="0"/>
    <m/>
    <m/>
    <d v="1899-12-30T00:00:00"/>
    <d v="1899-12-30T00:18:37"/>
    <n v="4"/>
    <n v="-1.1574074074099938E-3"/>
    <n v="18.616666666665687"/>
    <x v="8"/>
    <x v="1"/>
  </r>
  <r>
    <x v="7"/>
    <s v="2025009026"/>
    <x v="0"/>
    <x v="1052"/>
    <s v="E7977MGZ"/>
    <d v="2025-03-05T00:00:00"/>
    <x v="2"/>
    <s v="3269"/>
    <x v="35"/>
    <s v="PA"/>
    <x v="6"/>
    <x v="0"/>
    <d v="2025-03-05T00:00:00"/>
    <d v="1899-12-30T15:58:23"/>
    <d v="2025-03-05T00:00:00"/>
    <d v="1899-12-30T15:56:44"/>
    <d v="2025-03-05T00:00:00"/>
    <d v="1899-12-30T16:30:33"/>
    <x v="0"/>
    <x v="0"/>
    <s v="7022044496"/>
    <s v="FBO"/>
    <d v="1899-12-30T00:35:28"/>
    <x v="1531"/>
    <d v="1899-12-30T00:01:39"/>
    <s v="Granel"/>
    <s v="E001"/>
    <x v="2"/>
    <d v="1899-12-30T00:32:10"/>
    <d v="1899-12-30T00:33:49"/>
    <x v="10"/>
    <x v="8"/>
    <x v="2"/>
    <x v="2"/>
    <n v="0"/>
    <n v="0"/>
    <x v="0"/>
    <x v="2"/>
    <x v="2"/>
    <n v="0"/>
    <x v="5"/>
    <x v="1"/>
    <d v="1899-12-30T00:01:39"/>
    <d v="1899-12-30T00:01:39"/>
    <x v="0"/>
    <m/>
    <m/>
    <d v="1899-12-30T00:00:00"/>
    <d v="1899-12-30T00:32:10"/>
    <n v="4"/>
    <n v="-1.1458333333299597E-3"/>
    <n v="32.166666666662366"/>
    <x v="8"/>
    <x v="1"/>
  </r>
  <r>
    <x v="7"/>
    <s v="2025009033"/>
    <x v="0"/>
    <x v="1164"/>
    <s v="E0974JKJ"/>
    <d v="2025-03-05T00:00:00"/>
    <x v="2"/>
    <s v="3264"/>
    <x v="36"/>
    <s v="PA"/>
    <x v="1"/>
    <x v="0"/>
    <d v="2025-03-05T00:00:00"/>
    <d v="1899-12-30T16:10:43"/>
    <d v="2025-03-05T00:00:00"/>
    <d v="1899-12-30T16:09:03"/>
    <d v="2025-03-05T00:00:00"/>
    <d v="1899-12-30T16:44:46"/>
    <x v="0"/>
    <x v="0"/>
    <s v="7022044500"/>
    <s v="FBO"/>
    <d v="1899-12-30T00:37:23"/>
    <x v="1694"/>
    <d v="1899-12-30T00:01:40"/>
    <s v="Granel"/>
    <s v="E001"/>
    <x v="2"/>
    <d v="1899-12-30T00:34:03"/>
    <d v="1899-12-30T00:35:43"/>
    <x v="7"/>
    <x v="8"/>
    <x v="2"/>
    <x v="2"/>
    <n v="0"/>
    <n v="0"/>
    <x v="0"/>
    <x v="2"/>
    <x v="2"/>
    <n v="0"/>
    <x v="5"/>
    <x v="1"/>
    <d v="1899-12-30T00:01:40"/>
    <d v="1899-12-30T00:01:40"/>
    <x v="0"/>
    <m/>
    <m/>
    <d v="1899-12-30T00:00:00"/>
    <d v="1899-12-30T00:34:03"/>
    <n v="4"/>
    <n v="-1.1574074074101048E-3"/>
    <n v="34.049999999995087"/>
    <x v="8"/>
    <x v="1"/>
  </r>
  <r>
    <x v="7"/>
    <s v="2025009038"/>
    <x v="0"/>
    <x v="1068"/>
    <s v="E0262CVL"/>
    <d v="2025-03-05T00:00:00"/>
    <x v="2"/>
    <s v="3283"/>
    <x v="37"/>
    <s v="PA"/>
    <x v="2"/>
    <x v="0"/>
    <d v="2025-03-05T00:00:00"/>
    <d v="1899-12-30T16:19:51"/>
    <d v="2025-03-05T00:00:00"/>
    <d v="1899-12-30T16:18:11"/>
    <d v="2025-03-05T00:00:00"/>
    <d v="1899-12-30T16:48:03"/>
    <x v="0"/>
    <x v="0"/>
    <s v="7022044501"/>
    <s v="FBO"/>
    <d v="1899-12-30T00:31:32"/>
    <x v="1161"/>
    <d v="1899-12-30T00:01:40"/>
    <s v="Ensacado"/>
    <s v="E002"/>
    <x v="2"/>
    <d v="1899-12-30T00:28:12"/>
    <d v="1899-12-30T00:29:52"/>
    <x v="7"/>
    <x v="8"/>
    <x v="2"/>
    <x v="1"/>
    <n v="0"/>
    <n v="0"/>
    <x v="0"/>
    <x v="1"/>
    <x v="2"/>
    <n v="0"/>
    <x v="5"/>
    <x v="1"/>
    <d v="1899-12-30T00:01:40"/>
    <d v="1899-12-30T00:01:40"/>
    <x v="0"/>
    <m/>
    <m/>
    <d v="1899-12-30T00:00:00"/>
    <d v="1899-12-30T00:28:12"/>
    <n v="4"/>
    <n v="-1.1574074074099938E-3"/>
    <n v="28.199999999995136"/>
    <x v="8"/>
    <x v="1"/>
  </r>
  <r>
    <x v="7"/>
    <s v="2025008903"/>
    <x v="0"/>
    <x v="1183"/>
    <s v="E8293MCV"/>
    <d v="2025-03-05T00:00:00"/>
    <x v="2"/>
    <s v="3283"/>
    <x v="37"/>
    <s v="PA"/>
    <x v="2"/>
    <x v="0"/>
    <d v="2025-03-05T00:00:00"/>
    <d v="1899-12-30T09:37:23"/>
    <d v="2025-03-05T00:00:00"/>
    <d v="1899-12-30T09:41:38"/>
    <d v="2025-03-05T00:00:00"/>
    <d v="1899-12-30T10:19:55"/>
    <x v="0"/>
    <x v="0"/>
    <s v="7022044503"/>
    <s v="FBO"/>
    <d v="1899-12-30T00:42:32"/>
    <x v="3042"/>
    <d v="1899-12-30T00:04:15"/>
    <s v="Ensacado"/>
    <s v="E002"/>
    <x v="2"/>
    <d v="1899-12-30T00:42:32"/>
    <d v="1899-12-30T00:38:17"/>
    <x v="4"/>
    <x v="8"/>
    <x v="2"/>
    <x v="1"/>
    <n v="0"/>
    <n v="0"/>
    <x v="0"/>
    <x v="1"/>
    <x v="2"/>
    <n v="0"/>
    <x v="5"/>
    <x v="1"/>
    <d v="1899-12-30T00:04:15"/>
    <d v="1899-12-30T00:04:15"/>
    <x v="0"/>
    <m/>
    <m/>
    <d v="1899-12-30T00:00:00"/>
    <d v="1899-12-30T00:42:32"/>
    <n v="4"/>
    <d v="1899-12-30T00:04:15"/>
    <n v="42.533333333337559"/>
    <x v="4"/>
    <x v="1"/>
  </r>
  <r>
    <x v="7"/>
    <s v="2025009042"/>
    <x v="0"/>
    <x v="1075"/>
    <s v="E0509JJH"/>
    <d v="2025-03-05T00:00:00"/>
    <x v="2"/>
    <s v="3269"/>
    <x v="35"/>
    <s v="PA"/>
    <x v="6"/>
    <x v="0"/>
    <d v="2025-03-05T00:00:00"/>
    <d v="1899-12-30T16:33:49"/>
    <d v="2025-03-05T00:00:00"/>
    <d v="1899-12-30T16:32:10"/>
    <d v="2025-03-05T00:00:00"/>
    <d v="1899-12-30T16:59:31"/>
    <x v="0"/>
    <x v="0"/>
    <s v="7022044504"/>
    <s v="FBO"/>
    <d v="1899-12-30T00:29:00"/>
    <x v="1202"/>
    <d v="1899-12-30T00:01:39"/>
    <s v="Granel"/>
    <s v="E001"/>
    <x v="2"/>
    <d v="1899-12-30T00:25:42"/>
    <d v="1899-12-30T00:27:21"/>
    <x v="7"/>
    <x v="8"/>
    <x v="2"/>
    <x v="2"/>
    <n v="0"/>
    <n v="0"/>
    <x v="0"/>
    <x v="2"/>
    <x v="2"/>
    <n v="0"/>
    <x v="5"/>
    <x v="1"/>
    <d v="1899-12-30T00:01:39"/>
    <d v="1899-12-30T00:01:39"/>
    <x v="0"/>
    <m/>
    <m/>
    <d v="1899-12-30T00:00:00"/>
    <d v="1899-12-30T00:25:42"/>
    <n v="4"/>
    <n v="-1.1458333333299597E-3"/>
    <n v="25.700000000011212"/>
    <x v="8"/>
    <x v="1"/>
  </r>
  <r>
    <x v="7"/>
    <s v="2025009052"/>
    <x v="0"/>
    <x v="1186"/>
    <s v="E5043DXJ"/>
    <d v="2025-03-05T00:00:00"/>
    <x v="2"/>
    <s v="3263"/>
    <x v="43"/>
    <s v="PA"/>
    <x v="5"/>
    <x v="0"/>
    <d v="2025-03-05T00:00:00"/>
    <d v="1899-12-30T17:51:02"/>
    <d v="2025-03-05T00:00:00"/>
    <d v="1899-12-30T17:49:21"/>
    <d v="2025-03-05T00:00:00"/>
    <d v="1899-12-30T18:14:32"/>
    <x v="0"/>
    <x v="0"/>
    <s v="7022044508"/>
    <s v="FBO"/>
    <d v="1899-12-30T00:26:52"/>
    <x v="1792"/>
    <d v="1899-12-30T00:01:41"/>
    <s v="Granel"/>
    <s v="E001"/>
    <x v="2"/>
    <d v="1899-12-30T00:23:30"/>
    <d v="1899-12-30T00:25:11"/>
    <x v="11"/>
    <x v="8"/>
    <x v="2"/>
    <x v="2"/>
    <n v="0"/>
    <n v="0"/>
    <x v="0"/>
    <x v="2"/>
    <x v="2"/>
    <n v="0"/>
    <x v="5"/>
    <x v="1"/>
    <d v="1899-12-30T00:01:41"/>
    <d v="1899-12-30T00:01:41"/>
    <x v="0"/>
    <m/>
    <m/>
    <d v="1899-12-30T00:00:00"/>
    <d v="1899-12-30T00:23:30"/>
    <n v="4"/>
    <n v="-1.1689814814800359E-3"/>
    <n v="23.499999999993602"/>
    <x v="9"/>
    <x v="1"/>
  </r>
  <r>
    <x v="7"/>
    <s v="2025009060"/>
    <x v="0"/>
    <x v="1018"/>
    <s v="E7812KXB"/>
    <d v="2025-03-06T00:00:00"/>
    <x v="2"/>
    <s v="3260"/>
    <x v="41"/>
    <s v="PA"/>
    <x v="20"/>
    <x v="0"/>
    <d v="2025-03-06T00:00:00"/>
    <d v="1899-12-30T05:07:40"/>
    <d v="2025-03-06T00:00:00"/>
    <d v="1899-12-30T05:06:02"/>
    <d v="2025-03-06T00:00:00"/>
    <d v="1899-12-30T05:28:23"/>
    <x v="0"/>
    <x v="0"/>
    <s v="7022044513"/>
    <s v="EXW"/>
    <d v="1899-12-30T00:23:59"/>
    <x v="3043"/>
    <d v="1899-12-30T00:01:38"/>
    <s v="Granel"/>
    <s v="E001"/>
    <x v="1"/>
    <d v="1899-12-30T00:20:43"/>
    <d v="1899-12-30T00:22:21"/>
    <x v="0"/>
    <x v="9"/>
    <x v="2"/>
    <x v="2"/>
    <n v="0"/>
    <n v="0"/>
    <x v="0"/>
    <x v="2"/>
    <x v="2"/>
    <n v="0"/>
    <x v="5"/>
    <x v="1"/>
    <d v="1899-12-30T00:01:38"/>
    <d v="1899-12-30T00:01:38"/>
    <x v="0"/>
    <m/>
    <m/>
    <d v="1899-12-30T00:00:00"/>
    <d v="1899-12-30T00:20:43"/>
    <n v="5"/>
    <n v="-1.1342592592600009E-3"/>
    <n v="20.716666666660817"/>
    <x v="17"/>
    <x v="1"/>
  </r>
  <r>
    <x v="7"/>
    <s v="2025009061"/>
    <x v="0"/>
    <x v="1222"/>
    <s v="E0721JRZ"/>
    <d v="2025-03-06T00:00:00"/>
    <x v="2"/>
    <s v="3268"/>
    <x v="25"/>
    <s v="PA"/>
    <x v="6"/>
    <x v="0"/>
    <d v="2025-03-06T00:00:00"/>
    <d v="1899-12-30T05:36:33"/>
    <d v="2025-03-06T00:00:00"/>
    <d v="1899-12-30T05:34:54"/>
    <d v="2025-03-06T00:00:00"/>
    <d v="1899-12-30T06:05:37"/>
    <x v="0"/>
    <x v="0"/>
    <s v="7022044514"/>
    <s v="FBO"/>
    <d v="1899-12-30T00:32:22"/>
    <x v="1150"/>
    <d v="1899-12-30T00:01:39"/>
    <s v="Granel"/>
    <s v="E001"/>
    <x v="2"/>
    <d v="1899-12-30T00:29:04"/>
    <d v="1899-12-30T00:30:43"/>
    <x v="0"/>
    <x v="9"/>
    <x v="2"/>
    <x v="2"/>
    <n v="0"/>
    <n v="0"/>
    <x v="0"/>
    <x v="2"/>
    <x v="2"/>
    <n v="0"/>
    <x v="5"/>
    <x v="1"/>
    <d v="1899-12-30T00:01:39"/>
    <d v="1899-12-30T00:01:39"/>
    <x v="0"/>
    <m/>
    <m/>
    <d v="1899-12-30T00:00:00"/>
    <d v="1899-12-30T00:29:04"/>
    <n v="5"/>
    <n v="-1.1458333333400073E-3"/>
    <n v="29.066666666659167"/>
    <x v="0"/>
    <x v="1"/>
  </r>
  <r>
    <x v="7"/>
    <s v="2025009063"/>
    <x v="0"/>
    <x v="1003"/>
    <s v="E0247JRH"/>
    <d v="2025-03-06T00:00:00"/>
    <x v="2"/>
    <s v="3260"/>
    <x v="41"/>
    <s v="PA"/>
    <x v="20"/>
    <x v="0"/>
    <d v="2025-03-06T00:00:00"/>
    <d v="1899-12-30T05:46:35"/>
    <d v="2025-03-06T00:00:00"/>
    <d v="1899-12-30T05:44:56"/>
    <d v="2025-03-06T00:00:00"/>
    <d v="1899-12-30T06:11:33"/>
    <x v="0"/>
    <x v="0"/>
    <s v="7022044515"/>
    <s v="EXW"/>
    <d v="1899-12-30T00:28:16"/>
    <x v="43"/>
    <d v="1899-12-30T00:01:39"/>
    <s v="Granel"/>
    <s v="E001"/>
    <x v="1"/>
    <d v="1899-12-30T00:24:58"/>
    <d v="1899-12-30T00:26:37"/>
    <x v="0"/>
    <x v="9"/>
    <x v="2"/>
    <x v="2"/>
    <n v="0"/>
    <n v="0"/>
    <x v="0"/>
    <x v="2"/>
    <x v="2"/>
    <n v="0"/>
    <x v="5"/>
    <x v="1"/>
    <d v="1899-12-30T00:01:39"/>
    <d v="1899-12-30T00:01:39"/>
    <x v="0"/>
    <m/>
    <m/>
    <d v="1899-12-30T00:00:00"/>
    <d v="1899-12-30T00:24:58"/>
    <n v="5"/>
    <n v="-1.1458333333300152E-3"/>
    <n v="24.966666666662363"/>
    <x v="0"/>
    <x v="1"/>
  </r>
  <r>
    <x v="7"/>
    <s v="2025009066"/>
    <x v="0"/>
    <x v="1248"/>
    <s v="E8631GGR"/>
    <d v="2025-03-06T00:00:00"/>
    <x v="2"/>
    <s v="3264"/>
    <x v="36"/>
    <s v="PA"/>
    <x v="1"/>
    <x v="0"/>
    <d v="2025-03-06T00:00:00"/>
    <d v="1899-12-30T06:05:09"/>
    <d v="2025-03-06T00:00:00"/>
    <d v="1899-12-30T06:03:33"/>
    <d v="2025-03-06T00:00:00"/>
    <d v="1899-12-30T06:29:26"/>
    <x v="0"/>
    <x v="0"/>
    <s v="7022044517"/>
    <s v="FBO"/>
    <d v="1899-12-30T00:27:29"/>
    <x v="837"/>
    <d v="1899-12-30T00:01:36"/>
    <s v="Granel"/>
    <s v="E001"/>
    <x v="2"/>
    <d v="1899-12-30T00:24:17"/>
    <d v="1899-12-30T00:25:53"/>
    <x v="1"/>
    <x v="9"/>
    <x v="2"/>
    <x v="2"/>
    <n v="0"/>
    <n v="0"/>
    <x v="0"/>
    <x v="2"/>
    <x v="2"/>
    <n v="0"/>
    <x v="5"/>
    <x v="1"/>
    <d v="1899-12-30T00:01:36"/>
    <d v="1899-12-30T00:01:36"/>
    <x v="0"/>
    <m/>
    <m/>
    <d v="1899-12-30T00:00:00"/>
    <d v="1899-12-30T00:24:17"/>
    <n v="5"/>
    <n v="-1.111111111110008E-3"/>
    <n v="24.283333333324791"/>
    <x v="0"/>
    <x v="1"/>
  </r>
  <r>
    <x v="7"/>
    <s v="2025009067"/>
    <x v="0"/>
    <x v="1023"/>
    <s v="E9297MPF"/>
    <d v="2025-03-06T00:00:00"/>
    <x v="2"/>
    <s v="3260"/>
    <x v="41"/>
    <s v="PA"/>
    <x v="20"/>
    <x v="0"/>
    <d v="2025-03-06T00:00:00"/>
    <d v="1899-12-30T06:09:00"/>
    <d v="2025-03-06T00:00:00"/>
    <d v="1899-12-30T06:07:22"/>
    <d v="2025-03-06T00:00:00"/>
    <d v="1899-12-30T06:31:22"/>
    <x v="0"/>
    <x v="0"/>
    <s v="7022044518"/>
    <s v="EXW"/>
    <d v="1899-12-30T00:25:38"/>
    <x v="2004"/>
    <d v="1899-12-30T00:01:38"/>
    <s v="Granel"/>
    <s v="E001"/>
    <x v="1"/>
    <d v="1899-12-30T00:22:22"/>
    <d v="1899-12-30T00:24:00"/>
    <x v="1"/>
    <x v="9"/>
    <x v="2"/>
    <x v="2"/>
    <n v="0"/>
    <n v="0"/>
    <x v="0"/>
    <x v="2"/>
    <x v="2"/>
    <n v="0"/>
    <x v="5"/>
    <x v="1"/>
    <d v="1899-12-30T00:01:38"/>
    <d v="1899-12-30T00:01:38"/>
    <x v="0"/>
    <m/>
    <m/>
    <d v="1899-12-30T00:00:00"/>
    <d v="1899-12-30T00:22:22"/>
    <n v="5"/>
    <n v="-1.1342592592599732E-3"/>
    <n v="22.366666666670429"/>
    <x v="0"/>
    <x v="1"/>
  </r>
  <r>
    <x v="7"/>
    <s v="2025009069"/>
    <x v="0"/>
    <x v="1046"/>
    <s v="E0631LTH"/>
    <d v="2025-03-06T00:00:00"/>
    <x v="2"/>
    <s v="3264"/>
    <x v="36"/>
    <s v="PA"/>
    <x v="1"/>
    <x v="0"/>
    <d v="2025-03-06T00:00:00"/>
    <d v="1899-12-30T06:17:13"/>
    <d v="2025-03-06T00:00:00"/>
    <d v="1899-12-30T06:15:35"/>
    <d v="2025-03-06T00:00:00"/>
    <d v="1899-12-30T06:40:54"/>
    <x v="0"/>
    <x v="0"/>
    <s v="7022044519"/>
    <s v="FBO"/>
    <d v="1899-12-30T00:26:57"/>
    <x v="2747"/>
    <d v="1899-12-30T00:01:38"/>
    <s v="Granel"/>
    <s v="E001"/>
    <x v="2"/>
    <d v="1899-12-30T00:23:41"/>
    <d v="1899-12-30T00:25:19"/>
    <x v="1"/>
    <x v="9"/>
    <x v="2"/>
    <x v="2"/>
    <n v="0"/>
    <n v="0"/>
    <x v="0"/>
    <x v="2"/>
    <x v="2"/>
    <n v="0"/>
    <x v="5"/>
    <x v="1"/>
    <d v="1899-12-30T00:01:38"/>
    <d v="1899-12-30T00:01:38"/>
    <x v="0"/>
    <m/>
    <m/>
    <d v="1899-12-30T00:00:00"/>
    <d v="1899-12-30T00:23:41"/>
    <n v="5"/>
    <n v="-1.1342592592600287E-3"/>
    <n v="23.683333333334371"/>
    <x v="0"/>
    <x v="1"/>
  </r>
  <r>
    <x v="7"/>
    <s v="2025009071"/>
    <x v="0"/>
    <x v="1044"/>
    <s v="E8916KGF"/>
    <d v="2025-03-06T00:00:00"/>
    <x v="2"/>
    <s v="3269"/>
    <x v="35"/>
    <s v="PA"/>
    <x v="6"/>
    <x v="0"/>
    <d v="2025-03-06T00:00:00"/>
    <d v="1899-12-30T06:28:05"/>
    <d v="2025-03-06T00:00:00"/>
    <d v="1899-12-30T06:26:27"/>
    <d v="2025-03-06T00:00:00"/>
    <d v="1899-12-30T06:57:11"/>
    <x v="0"/>
    <x v="0"/>
    <s v="7022044520"/>
    <s v="FBO"/>
    <d v="1899-12-30T00:32:22"/>
    <x v="1200"/>
    <d v="1899-12-30T00:01:38"/>
    <s v="Granel"/>
    <s v="E001"/>
    <x v="2"/>
    <d v="1899-12-30T00:29:06"/>
    <d v="1899-12-30T00:30:44"/>
    <x v="1"/>
    <x v="9"/>
    <x v="2"/>
    <x v="2"/>
    <n v="0"/>
    <n v="0"/>
    <x v="0"/>
    <x v="2"/>
    <x v="2"/>
    <n v="0"/>
    <x v="5"/>
    <x v="1"/>
    <d v="1899-12-30T00:01:38"/>
    <d v="1899-12-30T00:01:38"/>
    <x v="0"/>
    <m/>
    <m/>
    <d v="1899-12-30T00:00:00"/>
    <d v="1899-12-30T00:29:06"/>
    <n v="5"/>
    <n v="-1.1342592592500367E-3"/>
    <n v="29.100000000009583"/>
    <x v="0"/>
    <x v="1"/>
  </r>
  <r>
    <x v="7"/>
    <s v="2025009072"/>
    <x v="0"/>
    <x v="1033"/>
    <s v="E4768KNH"/>
    <d v="2025-03-06T00:00:00"/>
    <x v="2"/>
    <s v="3268"/>
    <x v="25"/>
    <s v="PA"/>
    <x v="6"/>
    <x v="0"/>
    <d v="2025-03-06T00:00:00"/>
    <d v="1899-12-30T06:31:26"/>
    <d v="2025-03-06T00:00:00"/>
    <d v="1899-12-30T06:29:52"/>
    <d v="2025-03-06T00:00:00"/>
    <d v="1899-12-30T06:57:35"/>
    <x v="0"/>
    <x v="0"/>
    <s v="7022044521"/>
    <s v="FBO"/>
    <d v="1899-12-30T00:29:17"/>
    <x v="907"/>
    <d v="1899-12-30T00:01:34"/>
    <s v="Granel"/>
    <s v="E001"/>
    <x v="2"/>
    <d v="1899-12-30T00:26:09"/>
    <d v="1899-12-30T00:27:43"/>
    <x v="1"/>
    <x v="9"/>
    <x v="2"/>
    <x v="2"/>
    <n v="0"/>
    <n v="0"/>
    <x v="0"/>
    <x v="2"/>
    <x v="2"/>
    <n v="0"/>
    <x v="5"/>
    <x v="1"/>
    <d v="1899-12-30T00:01:34"/>
    <d v="1899-12-30T00:01:34"/>
    <x v="0"/>
    <m/>
    <m/>
    <d v="1899-12-30T00:00:00"/>
    <d v="1899-12-30T00:26:09"/>
    <n v="5"/>
    <n v="-1.0879629629599874E-3"/>
    <n v="26.1500000000112"/>
    <x v="0"/>
    <x v="1"/>
  </r>
  <r>
    <x v="7"/>
    <s v="2025009073"/>
    <x v="0"/>
    <x v="1151"/>
    <s v="E5811MHB"/>
    <d v="2025-03-06T00:00:00"/>
    <x v="2"/>
    <s v="3260"/>
    <x v="41"/>
    <s v="PA"/>
    <x v="20"/>
    <x v="0"/>
    <d v="2025-03-06T00:00:00"/>
    <d v="1899-12-30T06:32:59"/>
    <d v="2025-03-06T00:00:00"/>
    <d v="1899-12-30T06:31:20"/>
    <d v="2025-03-06T00:00:00"/>
    <d v="1899-12-30T07:01:55"/>
    <x v="0"/>
    <x v="0"/>
    <s v="7022044523"/>
    <s v="FBO"/>
    <d v="1899-12-30T00:32:14"/>
    <x v="2129"/>
    <d v="1899-12-30T00:01:39"/>
    <s v="Granel"/>
    <s v="E001"/>
    <x v="2"/>
    <d v="1899-12-30T00:28:56"/>
    <d v="1899-12-30T00:30:35"/>
    <x v="1"/>
    <x v="9"/>
    <x v="2"/>
    <x v="2"/>
    <n v="0"/>
    <n v="0"/>
    <x v="0"/>
    <x v="2"/>
    <x v="2"/>
    <n v="0"/>
    <x v="5"/>
    <x v="1"/>
    <d v="1899-12-30T00:01:39"/>
    <d v="1899-12-30T00:01:39"/>
    <x v="0"/>
    <m/>
    <m/>
    <d v="1899-12-30T00:00:00"/>
    <d v="1899-12-30T00:28:56"/>
    <n v="5"/>
    <n v="-1.1458333333300152E-3"/>
    <n v="28.933333333343985"/>
    <x v="1"/>
    <x v="1"/>
  </r>
  <r>
    <x v="7"/>
    <s v="2025009076"/>
    <x v="0"/>
    <x v="1181"/>
    <s v="E6333MGV"/>
    <d v="2025-03-06T00:00:00"/>
    <x v="2"/>
    <s v="3283"/>
    <x v="37"/>
    <s v="PA"/>
    <x v="2"/>
    <x v="0"/>
    <d v="2025-03-06T00:00:00"/>
    <d v="1899-12-30T06:37:29"/>
    <d v="2025-03-06T00:00:00"/>
    <d v="1899-12-30T06:35:50"/>
    <d v="2025-03-06T00:00:00"/>
    <d v="1899-12-30T07:11:17"/>
    <x v="0"/>
    <x v="0"/>
    <s v="7022044525"/>
    <s v="EXW"/>
    <d v="1899-12-30T00:37:06"/>
    <x v="3"/>
    <d v="1899-12-30T00:01:39"/>
    <s v="Ensacado"/>
    <s v="E002"/>
    <x v="1"/>
    <d v="1899-12-30T00:33:48"/>
    <d v="1899-12-30T00:35:27"/>
    <x v="1"/>
    <x v="9"/>
    <x v="2"/>
    <x v="1"/>
    <n v="0"/>
    <n v="0"/>
    <x v="0"/>
    <x v="1"/>
    <x v="2"/>
    <n v="0"/>
    <x v="5"/>
    <x v="1"/>
    <d v="1899-12-30T00:01:39"/>
    <d v="1899-12-30T00:01:39"/>
    <x v="0"/>
    <m/>
    <m/>
    <d v="1899-12-30T00:00:00"/>
    <d v="1899-12-30T00:33:48"/>
    <n v="5"/>
    <n v="-1.1458333333299597E-3"/>
    <n v="33.799999999996807"/>
    <x v="1"/>
    <x v="1"/>
  </r>
  <r>
    <x v="7"/>
    <s v="2025009077"/>
    <x v="0"/>
    <x v="1076"/>
    <s v="E0463JRH"/>
    <d v="2025-03-06T00:00:00"/>
    <x v="2"/>
    <s v="3269"/>
    <x v="35"/>
    <s v="PA"/>
    <x v="6"/>
    <x v="0"/>
    <d v="2025-03-06T00:00:00"/>
    <d v="1899-12-30T06:38:47"/>
    <d v="2025-03-06T00:00:00"/>
    <d v="1899-12-30T06:37:09"/>
    <d v="2025-03-06T00:00:00"/>
    <d v="1899-12-30T07:15:58"/>
    <x v="0"/>
    <x v="0"/>
    <s v="7022044527"/>
    <s v="FBO"/>
    <d v="1899-12-30T00:40:27"/>
    <x v="463"/>
    <d v="1899-12-30T00:01:38"/>
    <s v="Granel"/>
    <s v="E001"/>
    <x v="2"/>
    <d v="1899-12-30T00:37:11"/>
    <d v="1899-12-30T00:38:49"/>
    <x v="1"/>
    <x v="9"/>
    <x v="2"/>
    <x v="2"/>
    <n v="0"/>
    <n v="0"/>
    <x v="0"/>
    <x v="2"/>
    <x v="2"/>
    <n v="0"/>
    <x v="5"/>
    <x v="1"/>
    <d v="1899-12-30T00:01:38"/>
    <d v="1899-12-30T00:01:38"/>
    <x v="0"/>
    <m/>
    <m/>
    <d v="1899-12-30T00:00:00"/>
    <d v="1899-12-30T00:37:11"/>
    <n v="5"/>
    <n v="-1.1342592592600287E-3"/>
    <n v="37.183333333334403"/>
    <x v="1"/>
    <x v="1"/>
  </r>
  <r>
    <x v="7"/>
    <s v="2025009081"/>
    <x v="0"/>
    <x v="978"/>
    <s v="E3178LFN"/>
    <d v="2025-03-06T00:00:00"/>
    <x v="2"/>
    <s v="3262"/>
    <x v="40"/>
    <s v="PA"/>
    <x v="0"/>
    <x v="0"/>
    <d v="2025-03-06T00:00:00"/>
    <d v="1899-12-30T06:40:51"/>
    <d v="2025-03-06T00:00:00"/>
    <d v="1899-12-30T06:39:12"/>
    <d v="2025-03-06T00:00:00"/>
    <d v="1899-12-30T07:16:30"/>
    <x v="0"/>
    <x v="0"/>
    <s v="7022044528"/>
    <s v="EXW"/>
    <d v="1899-12-30T00:38:57"/>
    <x v="1261"/>
    <d v="1899-12-30T00:01:39"/>
    <s v="Granel"/>
    <s v="E001"/>
    <x v="1"/>
    <d v="1899-12-30T00:35:39"/>
    <d v="1899-12-30T00:37:18"/>
    <x v="1"/>
    <x v="9"/>
    <x v="2"/>
    <x v="2"/>
    <n v="0"/>
    <n v="0"/>
    <x v="0"/>
    <x v="2"/>
    <x v="2"/>
    <n v="0"/>
    <x v="5"/>
    <x v="1"/>
    <d v="1899-12-30T00:01:39"/>
    <d v="1899-12-30T00:01:39"/>
    <x v="0"/>
    <m/>
    <m/>
    <d v="1899-12-30T00:00:00"/>
    <d v="1899-12-30T00:35:39"/>
    <n v="5"/>
    <n v="-1.1458333333400073E-3"/>
    <n v="35.649999999993582"/>
    <x v="1"/>
    <x v="1"/>
  </r>
  <r>
    <x v="7"/>
    <s v="2025009083"/>
    <x v="0"/>
    <x v="1022"/>
    <s v="E1632JZF"/>
    <d v="2025-03-06T00:00:00"/>
    <x v="2"/>
    <s v="3269"/>
    <x v="35"/>
    <s v="PA"/>
    <x v="6"/>
    <x v="0"/>
    <d v="2025-03-06T00:00:00"/>
    <d v="1899-12-30T06:42:27"/>
    <d v="2025-03-06T00:00:00"/>
    <d v="1899-12-30T06:40:49"/>
    <d v="2025-03-06T00:00:00"/>
    <d v="1899-12-30T07:21:35"/>
    <x v="0"/>
    <x v="0"/>
    <s v="7022044529"/>
    <s v="FBO"/>
    <d v="1899-12-30T00:42:24"/>
    <x v="2643"/>
    <d v="1899-12-30T00:01:38"/>
    <s v="Granel"/>
    <s v="E001"/>
    <x v="2"/>
    <d v="1899-12-30T00:39:08"/>
    <d v="1899-12-30T00:40:46"/>
    <x v="1"/>
    <x v="9"/>
    <x v="2"/>
    <x v="2"/>
    <n v="0"/>
    <n v="0"/>
    <x v="0"/>
    <x v="2"/>
    <x v="2"/>
    <n v="0"/>
    <x v="5"/>
    <x v="1"/>
    <d v="1899-12-30T00:01:38"/>
    <d v="1899-12-30T00:01:38"/>
    <x v="0"/>
    <m/>
    <m/>
    <d v="1899-12-30T00:00:00"/>
    <d v="1899-12-30T00:39:08"/>
    <n v="5"/>
    <n v="-1.1342592592599732E-3"/>
    <n v="39.133333333324792"/>
    <x v="1"/>
    <x v="1"/>
  </r>
  <r>
    <x v="7"/>
    <s v="2025009094"/>
    <x v="0"/>
    <x v="1196"/>
    <m/>
    <d v="2025-03-06T00:00:00"/>
    <x v="2"/>
    <s v="3282"/>
    <x v="42"/>
    <s v="PA"/>
    <x v="2"/>
    <x v="0"/>
    <d v="2025-03-06T00:00:00"/>
    <d v="1899-12-30T07:18:29"/>
    <d v="2025-03-06T00:00:00"/>
    <d v="1899-12-30T07:16:50"/>
    <d v="2025-03-06T00:00:00"/>
    <d v="1899-12-30T07:34:07"/>
    <x v="0"/>
    <x v="0"/>
    <s v="7022044533"/>
    <s v="FBO"/>
    <d v="1899-12-30T00:18:56"/>
    <x v="1778"/>
    <d v="1899-12-30T00:01:39"/>
    <s v="Ensacado"/>
    <s v="E002"/>
    <x v="2"/>
    <d v="1899-12-30T00:15:38"/>
    <d v="1899-12-30T00:17:17"/>
    <x v="2"/>
    <x v="9"/>
    <x v="2"/>
    <x v="1"/>
    <n v="0"/>
    <n v="0"/>
    <x v="0"/>
    <x v="1"/>
    <x v="2"/>
    <n v="0"/>
    <x v="5"/>
    <x v="1"/>
    <d v="1899-12-30T00:01:39"/>
    <d v="1899-12-30T00:01:39"/>
    <x v="0"/>
    <m/>
    <m/>
    <d v="1899-12-30T00:00:00"/>
    <d v="1899-12-30T00:15:38"/>
    <n v="5"/>
    <n v="-1.1458333333300152E-3"/>
    <n v="15.633333333345583"/>
    <x v="1"/>
    <x v="1"/>
  </r>
  <r>
    <x v="7"/>
    <s v="2025009093"/>
    <x v="0"/>
    <x v="1025"/>
    <s v="E7844JTT"/>
    <d v="2025-03-06T00:00:00"/>
    <x v="2"/>
    <s v="3269"/>
    <x v="35"/>
    <s v="PA"/>
    <x v="6"/>
    <x v="0"/>
    <d v="2025-03-06T00:00:00"/>
    <d v="1899-12-30T07:17:34"/>
    <d v="2025-03-06T00:00:00"/>
    <d v="1899-12-30T07:15:55"/>
    <d v="2025-03-06T00:00:00"/>
    <d v="1899-12-30T07:54:05"/>
    <x v="0"/>
    <x v="0"/>
    <s v="7022044538"/>
    <s v="FBO"/>
    <d v="1899-12-30T00:39:49"/>
    <x v="2735"/>
    <d v="1899-12-30T00:01:39"/>
    <s v="Granel"/>
    <s v="E001"/>
    <x v="2"/>
    <d v="1899-12-30T00:36:31"/>
    <d v="1899-12-30T00:38:10"/>
    <x v="2"/>
    <x v="9"/>
    <x v="2"/>
    <x v="2"/>
    <n v="0"/>
    <n v="0"/>
    <x v="0"/>
    <x v="2"/>
    <x v="2"/>
    <n v="0"/>
    <x v="5"/>
    <x v="1"/>
    <d v="1899-12-30T00:01:39"/>
    <d v="1899-12-30T00:01:39"/>
    <x v="0"/>
    <m/>
    <m/>
    <d v="1899-12-30T00:00:00"/>
    <d v="1899-12-30T00:36:31"/>
    <n v="5"/>
    <n v="-1.1458333333300152E-3"/>
    <n v="36.516666666672002"/>
    <x v="1"/>
    <x v="1"/>
  </r>
  <r>
    <x v="7"/>
    <s v="2025009091"/>
    <x v="0"/>
    <x v="1031"/>
    <s v="E9461JBD"/>
    <d v="2025-03-06T00:00:00"/>
    <x v="2"/>
    <s v="3264"/>
    <x v="36"/>
    <s v="PA"/>
    <x v="1"/>
    <x v="0"/>
    <d v="2025-03-06T00:00:00"/>
    <d v="1899-12-30T07:09:36"/>
    <d v="2025-03-06T00:00:00"/>
    <d v="1899-12-30T07:07:57"/>
    <d v="2025-03-06T00:00:00"/>
    <d v="1899-12-30T08:08:25"/>
    <x v="0"/>
    <x v="0"/>
    <s v="7022044539"/>
    <s v="EXW"/>
    <d v="1899-12-30T01:02:07"/>
    <x v="3044"/>
    <d v="1899-12-30T00:01:39"/>
    <s v="Granel"/>
    <s v="E001"/>
    <x v="1"/>
    <d v="1899-12-30T00:58:49"/>
    <d v="1899-12-30T01:00:28"/>
    <x v="2"/>
    <x v="9"/>
    <x v="2"/>
    <x v="2"/>
    <n v="0"/>
    <n v="0"/>
    <x v="0"/>
    <x v="2"/>
    <x v="2"/>
    <n v="0"/>
    <x v="5"/>
    <x v="0"/>
    <d v="1899-12-30T00:01:39"/>
    <d v="1899-12-30T00:01:39"/>
    <x v="0"/>
    <m/>
    <m/>
    <d v="1899-12-30T00:00:00"/>
    <d v="1899-12-30T00:58:49"/>
    <n v="5"/>
    <n v="-1.1458333333300152E-3"/>
    <n v="58.816666666670372"/>
    <x v="2"/>
    <x v="0"/>
  </r>
  <r>
    <x v="7"/>
    <s v="2025009100"/>
    <x v="0"/>
    <x v="1249"/>
    <s v="E4703JLS"/>
    <d v="2025-03-06T00:00:00"/>
    <x v="2"/>
    <s v="3283"/>
    <x v="37"/>
    <s v="PA"/>
    <x v="2"/>
    <x v="0"/>
    <d v="2025-03-06T00:00:00"/>
    <d v="1899-12-30T07:47:08"/>
    <d v="2025-03-06T00:00:00"/>
    <d v="1899-12-30T07:45:29"/>
    <d v="2025-03-06T00:00:00"/>
    <d v="1899-12-30T08:20:37"/>
    <x v="0"/>
    <x v="0"/>
    <s v="7022044543"/>
    <s v="FBO"/>
    <d v="1899-12-30T00:36:47"/>
    <x v="1804"/>
    <d v="1899-12-30T00:01:39"/>
    <s v="Ensacado"/>
    <s v="E002"/>
    <x v="2"/>
    <d v="1899-12-30T00:33:29"/>
    <d v="1899-12-30T00:35:08"/>
    <x v="2"/>
    <x v="9"/>
    <x v="2"/>
    <x v="1"/>
    <n v="0"/>
    <n v="0"/>
    <x v="0"/>
    <x v="1"/>
    <x v="2"/>
    <n v="0"/>
    <x v="5"/>
    <x v="1"/>
    <d v="1899-12-30T00:01:39"/>
    <d v="1899-12-30T00:01:39"/>
    <x v="0"/>
    <m/>
    <m/>
    <d v="1899-12-30T00:00:00"/>
    <d v="1899-12-30T00:33:29"/>
    <n v="5"/>
    <n v="-1.1458333333400073E-3"/>
    <n v="33.483333333326392"/>
    <x v="2"/>
    <x v="1"/>
  </r>
  <r>
    <x v="7"/>
    <s v="2025009097"/>
    <x v="0"/>
    <x v="1073"/>
    <s v="E8831LZK"/>
    <d v="2025-03-06T00:00:00"/>
    <x v="2"/>
    <s v="3264"/>
    <x v="36"/>
    <s v="PA"/>
    <x v="1"/>
    <x v="0"/>
    <d v="2025-03-06T00:00:00"/>
    <d v="1899-12-30T07:28:28"/>
    <d v="2025-03-06T00:00:00"/>
    <d v="1899-12-30T07:26:50"/>
    <d v="2025-03-06T00:00:00"/>
    <d v="1899-12-30T08:21:34"/>
    <x v="0"/>
    <x v="0"/>
    <s v="7022044544"/>
    <s v="FBO"/>
    <d v="1899-12-30T00:56:22"/>
    <x v="5"/>
    <d v="1899-12-30T00:01:38"/>
    <s v="Granel"/>
    <s v="E001"/>
    <x v="2"/>
    <d v="1899-12-30T00:53:06"/>
    <d v="1899-12-30T00:54:44"/>
    <x v="2"/>
    <x v="9"/>
    <x v="2"/>
    <x v="2"/>
    <n v="0"/>
    <n v="0"/>
    <x v="0"/>
    <x v="2"/>
    <x v="2"/>
    <n v="0"/>
    <x v="5"/>
    <x v="0"/>
    <d v="1899-12-30T00:01:38"/>
    <d v="1899-12-30T00:01:38"/>
    <x v="0"/>
    <m/>
    <m/>
    <d v="1899-12-30T00:00:00"/>
    <d v="1899-12-30T00:53:06"/>
    <n v="5"/>
    <n v="-1.1342592592599732E-3"/>
    <n v="53.100000000000065"/>
    <x v="2"/>
    <x v="0"/>
  </r>
  <r>
    <x v="7"/>
    <s v="2025009103"/>
    <x v="0"/>
    <x v="1030"/>
    <s v="E4771KNH"/>
    <d v="2025-03-06T00:00:00"/>
    <x v="2"/>
    <s v="3269"/>
    <x v="35"/>
    <s v="PA"/>
    <x v="6"/>
    <x v="0"/>
    <d v="2025-03-06T00:00:00"/>
    <d v="1899-12-30T07:58:25"/>
    <d v="2025-03-06T00:00:00"/>
    <d v="1899-12-30T07:56:46"/>
    <d v="2025-03-06T00:00:00"/>
    <d v="1899-12-30T08:30:29"/>
    <x v="0"/>
    <x v="0"/>
    <s v="7022044546"/>
    <s v="FBO"/>
    <d v="1899-12-30T00:35:22"/>
    <x v="2040"/>
    <d v="1899-12-30T00:01:39"/>
    <s v="Granel"/>
    <s v="E001"/>
    <x v="2"/>
    <d v="1899-12-30T00:32:04"/>
    <d v="1899-12-30T00:33:43"/>
    <x v="2"/>
    <x v="9"/>
    <x v="2"/>
    <x v="2"/>
    <n v="0"/>
    <n v="0"/>
    <x v="0"/>
    <x v="2"/>
    <x v="2"/>
    <n v="0"/>
    <x v="5"/>
    <x v="1"/>
    <d v="1899-12-30T00:01:39"/>
    <d v="1899-12-30T00:01:39"/>
    <x v="0"/>
    <m/>
    <m/>
    <d v="1899-12-30T00:00:00"/>
    <d v="1899-12-30T00:32:04"/>
    <n v="5"/>
    <n v="-1.1458333333400073E-3"/>
    <n v="32.066666666654356"/>
    <x v="2"/>
    <x v="1"/>
  </r>
  <r>
    <x v="7"/>
    <s v="2025009105"/>
    <x v="0"/>
    <x v="1071"/>
    <s v="E2254MLP"/>
    <d v="2025-03-06T00:00:00"/>
    <x v="2"/>
    <s v="3269"/>
    <x v="35"/>
    <s v="PA"/>
    <x v="6"/>
    <x v="0"/>
    <d v="2025-03-06T00:00:00"/>
    <d v="1899-12-30T08:01:20"/>
    <d v="2025-03-06T00:00:00"/>
    <d v="1899-12-30T07:59:42"/>
    <d v="2025-03-06T00:00:00"/>
    <d v="1899-12-30T08:47:09"/>
    <x v="0"/>
    <x v="0"/>
    <s v="7022044550"/>
    <s v="FBO"/>
    <d v="1899-12-30T00:49:05"/>
    <x v="3045"/>
    <d v="1899-12-30T00:01:38"/>
    <s v="Granel"/>
    <s v="E001"/>
    <x v="2"/>
    <d v="1899-12-30T00:45:49"/>
    <d v="1899-12-30T00:47:27"/>
    <x v="3"/>
    <x v="9"/>
    <x v="2"/>
    <x v="2"/>
    <n v="0"/>
    <n v="0"/>
    <x v="0"/>
    <x v="2"/>
    <x v="2"/>
    <n v="0"/>
    <x v="5"/>
    <x v="0"/>
    <d v="1899-12-30T00:01:38"/>
    <d v="1899-12-30T00:01:38"/>
    <x v="0"/>
    <m/>
    <m/>
    <d v="1899-12-30T00:00:00"/>
    <d v="1899-12-30T00:45:49"/>
    <n v="5"/>
    <n v="-1.1342592592599732E-3"/>
    <n v="45.816666666667217"/>
    <x v="2"/>
    <x v="0"/>
  </r>
  <r>
    <x v="7"/>
    <s v="2025009113"/>
    <x v="0"/>
    <x v="1043"/>
    <s v="E9884JZD"/>
    <d v="2025-03-06T00:00:00"/>
    <x v="2"/>
    <s v="3269"/>
    <x v="35"/>
    <s v="PA"/>
    <x v="6"/>
    <x v="0"/>
    <d v="2025-03-06T00:00:00"/>
    <d v="1899-12-30T08:23:47"/>
    <d v="2025-03-06T00:00:00"/>
    <d v="1899-12-30T08:22:27"/>
    <d v="2025-03-06T00:00:00"/>
    <d v="1899-12-30T09:17:23"/>
    <x v="198"/>
    <x v="26"/>
    <s v="7022044552"/>
    <s v="FBO"/>
    <d v="1899-12-30T00:56:16"/>
    <x v="1663"/>
    <d v="1899-12-30T00:01:20"/>
    <s v="Granel"/>
    <s v="E001"/>
    <x v="2"/>
    <d v="1899-12-30T00:53:36"/>
    <d v="1899-12-30T00:54:56"/>
    <x v="3"/>
    <x v="9"/>
    <x v="2"/>
    <x v="2"/>
    <n v="0"/>
    <n v="0"/>
    <x v="0"/>
    <x v="2"/>
    <x v="2"/>
    <n v="0"/>
    <x v="5"/>
    <x v="0"/>
    <d v="1899-12-30T00:01:20"/>
    <d v="1899-12-30T00:01:20"/>
    <x v="0"/>
    <m/>
    <m/>
    <d v="1899-12-30T00:00:00"/>
    <d v="1899-12-30T00:53:36"/>
    <n v="5"/>
    <n v="-9.2592592593004897E-4"/>
    <n v="53.599999999996783"/>
    <x v="3"/>
    <x v="0"/>
  </r>
  <r>
    <x v="7"/>
    <s v="2025009124"/>
    <x v="0"/>
    <x v="1064"/>
    <s v="E3861LZF"/>
    <d v="2025-03-06T00:00:00"/>
    <x v="2"/>
    <s v="3269"/>
    <x v="35"/>
    <s v="PA"/>
    <x v="6"/>
    <x v="0"/>
    <d v="2025-03-06T00:00:00"/>
    <d v="1899-12-30T09:01:09"/>
    <d v="2025-03-06T00:00:00"/>
    <d v="1899-12-30T08:59:29"/>
    <d v="2025-03-06T00:00:00"/>
    <d v="1899-12-30T09:33:01"/>
    <x v="0"/>
    <x v="0"/>
    <s v="7022044557"/>
    <s v="FBO"/>
    <d v="1899-12-30T00:35:12"/>
    <x v="1131"/>
    <d v="1899-12-30T00:01:40"/>
    <s v="Granel"/>
    <s v="E001"/>
    <x v="2"/>
    <d v="1899-12-30T00:31:52"/>
    <d v="1899-12-30T00:33:32"/>
    <x v="4"/>
    <x v="9"/>
    <x v="2"/>
    <x v="2"/>
    <n v="0"/>
    <n v="0"/>
    <x v="0"/>
    <x v="2"/>
    <x v="2"/>
    <n v="0"/>
    <x v="5"/>
    <x v="1"/>
    <d v="1899-12-30T00:01:40"/>
    <d v="1899-12-30T00:01:40"/>
    <x v="0"/>
    <m/>
    <m/>
    <d v="1899-12-30T00:00:00"/>
    <d v="1899-12-30T00:31:52"/>
    <n v="5"/>
    <n v="-1.1574074074099938E-3"/>
    <n v="31.866666666667196"/>
    <x v="3"/>
    <x v="1"/>
  </r>
  <r>
    <x v="7"/>
    <s v="2025009125"/>
    <x v="0"/>
    <x v="1250"/>
    <s v="E5165JCK"/>
    <d v="2025-03-06T00:00:00"/>
    <x v="2"/>
    <s v="3283"/>
    <x v="37"/>
    <s v="PA"/>
    <x v="2"/>
    <x v="0"/>
    <d v="2025-03-06T00:00:00"/>
    <d v="1899-12-30T09:03:01"/>
    <d v="2025-03-06T00:00:00"/>
    <d v="1899-12-30T09:01:24"/>
    <d v="2025-03-06T00:00:00"/>
    <d v="1899-12-30T09:35:37"/>
    <x v="0"/>
    <x v="0"/>
    <s v="7022044558"/>
    <s v="EXW"/>
    <d v="1899-12-30T00:35:50"/>
    <x v="880"/>
    <d v="1899-12-30T00:01:37"/>
    <s v="Ensacado"/>
    <s v="E002"/>
    <x v="1"/>
    <d v="1899-12-30T00:32:36"/>
    <d v="1899-12-30T00:34:13"/>
    <x v="4"/>
    <x v="9"/>
    <x v="2"/>
    <x v="1"/>
    <n v="0"/>
    <n v="0"/>
    <x v="0"/>
    <x v="1"/>
    <x v="2"/>
    <n v="0"/>
    <x v="5"/>
    <x v="1"/>
    <d v="1899-12-30T00:01:37"/>
    <d v="1899-12-30T00:01:37"/>
    <x v="0"/>
    <m/>
    <m/>
    <d v="1899-12-30T00:00:00"/>
    <d v="1899-12-30T00:32:36"/>
    <n v="5"/>
    <n v="-1.1226851851899866E-3"/>
    <n v="32.600000000001657"/>
    <x v="3"/>
    <x v="1"/>
  </r>
  <r>
    <x v="7"/>
    <s v="2025009121"/>
    <x v="0"/>
    <x v="1165"/>
    <s v="E7307LYM"/>
    <d v="2025-03-06T00:00:00"/>
    <x v="2"/>
    <s v="3269"/>
    <x v="35"/>
    <s v="PA"/>
    <x v="6"/>
    <x v="0"/>
    <d v="2025-03-06T00:00:00"/>
    <d v="1899-12-30T08:54:19"/>
    <d v="2025-03-06T00:00:00"/>
    <d v="1899-12-30T08:52:40"/>
    <d v="2025-03-06T00:00:00"/>
    <d v="1899-12-30T09:41:56"/>
    <x v="0"/>
    <x v="0"/>
    <s v="7022044560"/>
    <s v="FBO"/>
    <d v="1899-12-30T00:50:55"/>
    <x v="2655"/>
    <d v="1899-12-30T00:01:39"/>
    <s v="Granel"/>
    <s v="E001"/>
    <x v="2"/>
    <d v="1899-12-30T00:47:37"/>
    <d v="1899-12-30T00:49:16"/>
    <x v="3"/>
    <x v="9"/>
    <x v="2"/>
    <x v="2"/>
    <n v="0"/>
    <n v="0"/>
    <x v="0"/>
    <x v="2"/>
    <x v="2"/>
    <n v="0"/>
    <x v="5"/>
    <x v="0"/>
    <d v="1899-12-30T00:01:39"/>
    <d v="1899-12-30T00:01:39"/>
    <x v="0"/>
    <m/>
    <m/>
    <d v="1899-12-30T00:00:00"/>
    <d v="1899-12-30T00:47:37"/>
    <n v="5"/>
    <n v="-1.1458333333299597E-3"/>
    <n v="47.616666666667257"/>
    <x v="3"/>
    <x v="0"/>
  </r>
  <r>
    <x v="7"/>
    <s v="2025009123"/>
    <x v="0"/>
    <x v="1164"/>
    <s v="E0974JKJ"/>
    <d v="2025-03-06T00:00:00"/>
    <x v="2"/>
    <s v="3264"/>
    <x v="36"/>
    <s v="PA"/>
    <x v="1"/>
    <x v="0"/>
    <d v="2025-03-06T00:00:00"/>
    <d v="1899-12-30T08:58:11"/>
    <d v="2025-03-06T00:00:00"/>
    <d v="1899-12-30T08:56:32"/>
    <d v="2025-03-06T00:00:00"/>
    <d v="1899-12-30T09:43:30"/>
    <x v="0"/>
    <x v="0"/>
    <s v="7022044561"/>
    <s v="FBO"/>
    <d v="1899-12-30T00:48:37"/>
    <x v="3046"/>
    <d v="1899-12-30T00:01:39"/>
    <s v="Granel"/>
    <s v="E001"/>
    <x v="2"/>
    <d v="1899-12-30T00:45:19"/>
    <d v="1899-12-30T00:46:58"/>
    <x v="3"/>
    <x v="9"/>
    <x v="2"/>
    <x v="2"/>
    <n v="0"/>
    <n v="0"/>
    <x v="0"/>
    <x v="2"/>
    <x v="2"/>
    <n v="0"/>
    <x v="5"/>
    <x v="0"/>
    <d v="1899-12-30T00:01:39"/>
    <d v="1899-12-30T00:01:39"/>
    <x v="0"/>
    <m/>
    <m/>
    <d v="1899-12-30T00:00:00"/>
    <d v="1899-12-30T00:45:19"/>
    <n v="5"/>
    <n v="-1.1458333333400073E-3"/>
    <n v="45.316666666656033"/>
    <x v="3"/>
    <x v="0"/>
  </r>
  <r>
    <x v="7"/>
    <s v="2025009135"/>
    <x v="0"/>
    <x v="1018"/>
    <s v="E7812KXB"/>
    <d v="2025-03-06T00:00:00"/>
    <x v="2"/>
    <s v="3260"/>
    <x v="41"/>
    <s v="PA"/>
    <x v="20"/>
    <x v="0"/>
    <d v="2025-03-06T00:00:00"/>
    <d v="1899-12-30T09:22:50"/>
    <d v="2025-03-06T00:00:00"/>
    <d v="1899-12-30T09:21:12"/>
    <d v="2025-03-06T00:00:00"/>
    <d v="1899-12-30T09:51:47"/>
    <x v="0"/>
    <x v="0"/>
    <s v="7022044562"/>
    <s v="EXW"/>
    <d v="1899-12-30T00:32:13"/>
    <x v="2129"/>
    <d v="1899-12-30T00:01:38"/>
    <s v="Granel"/>
    <s v="E001"/>
    <x v="1"/>
    <d v="1899-12-30T00:28:57"/>
    <d v="1899-12-30T00:30:35"/>
    <x v="4"/>
    <x v="9"/>
    <x v="2"/>
    <x v="2"/>
    <n v="0"/>
    <n v="0"/>
    <x v="0"/>
    <x v="2"/>
    <x v="2"/>
    <n v="0"/>
    <x v="5"/>
    <x v="1"/>
    <d v="1899-12-30T00:01:38"/>
    <d v="1899-12-30T00:01:38"/>
    <x v="0"/>
    <m/>
    <m/>
    <d v="1899-12-30T00:00:00"/>
    <d v="1899-12-30T00:28:57"/>
    <n v="5"/>
    <n v="-1.1342592592599732E-3"/>
    <n v="28.950000000004763"/>
    <x v="3"/>
    <x v="1"/>
  </r>
  <r>
    <x v="7"/>
    <s v="2025009148"/>
    <x v="0"/>
    <x v="1222"/>
    <s v="E0721JRZ"/>
    <d v="2025-03-06T00:00:00"/>
    <x v="2"/>
    <s v="3264"/>
    <x v="36"/>
    <s v="PA"/>
    <x v="1"/>
    <x v="0"/>
    <d v="2025-03-06T00:00:00"/>
    <d v="1899-12-30T09:45:09"/>
    <d v="2025-03-06T00:00:00"/>
    <d v="1899-12-30T09:43:30"/>
    <d v="2025-03-06T00:00:00"/>
    <d v="1899-12-30T10:13:53"/>
    <x v="0"/>
    <x v="0"/>
    <s v="7022044565"/>
    <s v="FBO"/>
    <d v="1899-12-30T00:32:02"/>
    <x v="1607"/>
    <d v="1899-12-30T00:01:39"/>
    <s v="Granel"/>
    <s v="E001"/>
    <x v="2"/>
    <d v="1899-12-30T00:28:44"/>
    <d v="1899-12-30T00:30:23"/>
    <x v="4"/>
    <x v="9"/>
    <x v="2"/>
    <x v="2"/>
    <n v="0"/>
    <n v="0"/>
    <x v="0"/>
    <x v="2"/>
    <x v="2"/>
    <n v="0"/>
    <x v="5"/>
    <x v="1"/>
    <d v="1899-12-30T00:01:39"/>
    <d v="1899-12-30T00:01:39"/>
    <x v="0"/>
    <m/>
    <m/>
    <d v="1899-12-30T00:00:00"/>
    <d v="1899-12-30T00:28:44"/>
    <n v="5"/>
    <n v="-1.1458333333400073E-3"/>
    <n v="28.733333333327966"/>
    <x v="4"/>
    <x v="1"/>
  </r>
  <r>
    <x v="7"/>
    <s v="2025009140"/>
    <x v="0"/>
    <x v="1044"/>
    <s v="E8916KGF"/>
    <d v="2025-03-06T00:00:00"/>
    <x v="2"/>
    <s v="3269"/>
    <x v="35"/>
    <s v="PA"/>
    <x v="6"/>
    <x v="0"/>
    <d v="2025-03-06T00:00:00"/>
    <d v="1899-12-30T09:28:53"/>
    <d v="2025-03-06T00:00:00"/>
    <d v="1899-12-30T09:27:14"/>
    <d v="2025-03-06T00:00:00"/>
    <d v="1899-12-30T10:14:47"/>
    <x v="0"/>
    <x v="0"/>
    <s v="7022044566"/>
    <s v="FBO"/>
    <d v="1899-12-30T00:49:12"/>
    <x v="2873"/>
    <d v="1899-12-30T00:01:39"/>
    <s v="Granel"/>
    <s v="E001"/>
    <x v="2"/>
    <d v="1899-12-30T00:45:54"/>
    <d v="1899-12-30T00:47:33"/>
    <x v="4"/>
    <x v="9"/>
    <x v="2"/>
    <x v="2"/>
    <n v="0"/>
    <n v="0"/>
    <x v="0"/>
    <x v="2"/>
    <x v="2"/>
    <n v="0"/>
    <x v="5"/>
    <x v="0"/>
    <d v="1899-12-30T00:01:39"/>
    <d v="1899-12-30T00:01:39"/>
    <x v="0"/>
    <m/>
    <m/>
    <d v="1899-12-30T00:00:00"/>
    <d v="1899-12-30T00:45:54"/>
    <n v="5"/>
    <n v="-1.1458333333300152E-3"/>
    <n v="45.899999999999977"/>
    <x v="4"/>
    <x v="0"/>
  </r>
  <r>
    <x v="7"/>
    <s v="2025009150"/>
    <x v="0"/>
    <x v="1023"/>
    <s v="E9297MPF"/>
    <d v="2025-03-06T00:00:00"/>
    <x v="2"/>
    <s v="3260"/>
    <x v="41"/>
    <s v="PA"/>
    <x v="20"/>
    <x v="0"/>
    <d v="2025-03-06T00:00:00"/>
    <d v="1899-12-30T09:55:02"/>
    <d v="2025-03-06T00:00:00"/>
    <d v="1899-12-30T09:53:24"/>
    <d v="2025-03-06T00:00:00"/>
    <d v="1899-12-30T10:19:15"/>
    <x v="0"/>
    <x v="0"/>
    <s v="7022044567"/>
    <s v="EXW"/>
    <d v="1899-12-30T00:27:29"/>
    <x v="1320"/>
    <d v="1899-12-30T00:01:38"/>
    <s v="Granel"/>
    <s v="E001"/>
    <x v="1"/>
    <d v="1899-12-30T00:24:13"/>
    <d v="1899-12-30T00:25:51"/>
    <x v="4"/>
    <x v="9"/>
    <x v="2"/>
    <x v="2"/>
    <n v="0"/>
    <n v="0"/>
    <x v="0"/>
    <x v="2"/>
    <x v="2"/>
    <n v="0"/>
    <x v="5"/>
    <x v="1"/>
    <d v="1899-12-30T00:01:38"/>
    <d v="1899-12-30T00:01:38"/>
    <x v="0"/>
    <m/>
    <m/>
    <d v="1899-12-30T00:00:00"/>
    <d v="1899-12-30T00:24:13"/>
    <n v="5"/>
    <n v="-1.1342592592599732E-3"/>
    <n v="24.216666666667201"/>
    <x v="4"/>
    <x v="1"/>
  </r>
  <r>
    <x v="7"/>
    <s v="2025009145"/>
    <x v="0"/>
    <x v="1079"/>
    <s v="E7926JMH"/>
    <d v="2025-03-06T00:00:00"/>
    <x v="2"/>
    <s v="3269"/>
    <x v="35"/>
    <s v="PA"/>
    <x v="6"/>
    <x v="0"/>
    <d v="2025-03-06T00:00:00"/>
    <d v="1899-12-30T09:39:32"/>
    <d v="2025-03-06T00:00:00"/>
    <d v="1899-12-30T09:37:53"/>
    <d v="2025-03-06T00:00:00"/>
    <d v="1899-12-30T10:32:36"/>
    <x v="0"/>
    <x v="0"/>
    <s v="7022044571"/>
    <s v="FBO"/>
    <d v="1899-12-30T00:56:22"/>
    <x v="3001"/>
    <d v="1899-12-30T00:01:39"/>
    <s v="Granel"/>
    <s v="E001"/>
    <x v="2"/>
    <d v="1899-12-30T00:53:04"/>
    <d v="1899-12-30T00:54:43"/>
    <x v="4"/>
    <x v="9"/>
    <x v="2"/>
    <x v="2"/>
    <n v="0"/>
    <n v="0"/>
    <x v="0"/>
    <x v="2"/>
    <x v="2"/>
    <n v="0"/>
    <x v="5"/>
    <x v="0"/>
    <d v="1899-12-30T00:01:39"/>
    <d v="1899-12-30T00:01:39"/>
    <x v="0"/>
    <m/>
    <m/>
    <d v="1899-12-30T00:00:00"/>
    <d v="1899-12-30T00:53:04"/>
    <n v="5"/>
    <n v="-1.1458333333299597E-3"/>
    <n v="53.066666666678422"/>
    <x v="4"/>
    <x v="0"/>
  </r>
  <r>
    <x v="7"/>
    <s v="2025009155"/>
    <x v="0"/>
    <x v="1031"/>
    <s v="E9461JBD"/>
    <d v="2025-03-06T00:00:00"/>
    <x v="2"/>
    <s v="3264"/>
    <x v="36"/>
    <s v="PA"/>
    <x v="1"/>
    <x v="0"/>
    <d v="2025-03-06T00:00:00"/>
    <d v="1899-12-30T10:04:14"/>
    <d v="2025-03-06T00:00:00"/>
    <d v="1899-12-30T10:02:38"/>
    <d v="2025-03-06T00:00:00"/>
    <d v="1899-12-30T10:44:20"/>
    <x v="0"/>
    <x v="0"/>
    <s v="7022044574"/>
    <s v="EXW"/>
    <d v="1899-12-30T00:43:18"/>
    <x v="3047"/>
    <d v="1899-12-30T00:01:36"/>
    <s v="Granel"/>
    <s v="E001"/>
    <x v="1"/>
    <d v="1899-12-30T00:40:06"/>
    <d v="1899-12-30T00:41:42"/>
    <x v="5"/>
    <x v="9"/>
    <x v="2"/>
    <x v="2"/>
    <n v="0"/>
    <n v="0"/>
    <x v="0"/>
    <x v="2"/>
    <x v="2"/>
    <n v="0"/>
    <x v="5"/>
    <x v="1"/>
    <d v="1899-12-30T00:01:36"/>
    <d v="1899-12-30T00:01:36"/>
    <x v="0"/>
    <m/>
    <m/>
    <d v="1899-12-30T00:00:00"/>
    <d v="1899-12-30T00:40:06"/>
    <n v="5"/>
    <n v="-1.111111111110008E-3"/>
    <n v="40.099999999996832"/>
    <x v="4"/>
    <x v="1"/>
  </r>
  <r>
    <x v="7"/>
    <s v="2025009161"/>
    <x v="0"/>
    <x v="1047"/>
    <s v="E4598JCD"/>
    <d v="2025-03-06T00:00:00"/>
    <x v="2"/>
    <s v="3269"/>
    <x v="35"/>
    <s v="PA"/>
    <x v="6"/>
    <x v="0"/>
    <d v="2025-03-06T00:00:00"/>
    <d v="1899-12-30T10:23:08"/>
    <d v="2025-03-06T00:00:00"/>
    <d v="1899-12-30T10:21:29"/>
    <d v="2025-03-06T00:00:00"/>
    <d v="1899-12-30T10:49:19"/>
    <x v="0"/>
    <x v="0"/>
    <s v="7022044576"/>
    <s v="FBO"/>
    <d v="1899-12-30T00:29:29"/>
    <x v="930"/>
    <d v="1899-12-30T00:01:39"/>
    <s v="Granel"/>
    <s v="E001"/>
    <x v="2"/>
    <d v="1899-12-30T00:26:11"/>
    <d v="1899-12-30T00:27:50"/>
    <x v="5"/>
    <x v="9"/>
    <x v="2"/>
    <x v="2"/>
    <n v="0"/>
    <n v="0"/>
    <x v="0"/>
    <x v="2"/>
    <x v="2"/>
    <n v="0"/>
    <x v="5"/>
    <x v="1"/>
    <d v="1899-12-30T00:01:39"/>
    <d v="1899-12-30T00:01:39"/>
    <x v="0"/>
    <m/>
    <m/>
    <d v="1899-12-30T00:00:00"/>
    <d v="1899-12-30T00:26:11"/>
    <n v="5"/>
    <n v="-1.1458333333300152E-3"/>
    <n v="26.183333333332843"/>
    <x v="4"/>
    <x v="1"/>
  </r>
  <r>
    <x v="7"/>
    <s v="2025009157"/>
    <x v="0"/>
    <x v="1094"/>
    <s v="E4741HBW"/>
    <d v="2025-03-06T00:00:00"/>
    <x v="2"/>
    <s v="3269"/>
    <x v="35"/>
    <s v="PA"/>
    <x v="6"/>
    <x v="0"/>
    <d v="2025-03-06T00:00:00"/>
    <d v="1899-12-30T10:10:21"/>
    <d v="2025-03-06T00:00:00"/>
    <d v="1899-12-30T10:08:43"/>
    <d v="2025-03-06T00:00:00"/>
    <d v="1899-12-30T10:51:43"/>
    <x v="0"/>
    <x v="0"/>
    <s v="7022044577"/>
    <s v="FBO"/>
    <d v="1899-12-30T00:44:38"/>
    <x v="1627"/>
    <d v="1899-12-30T00:01:38"/>
    <s v="Granel"/>
    <s v="E001"/>
    <x v="2"/>
    <d v="1899-12-30T00:41:22"/>
    <d v="1899-12-30T00:43:00"/>
    <x v="5"/>
    <x v="9"/>
    <x v="2"/>
    <x v="2"/>
    <n v="0"/>
    <n v="0"/>
    <x v="0"/>
    <x v="2"/>
    <x v="2"/>
    <n v="0"/>
    <x v="5"/>
    <x v="1"/>
    <d v="1899-12-30T00:01:38"/>
    <d v="1899-12-30T00:01:38"/>
    <x v="0"/>
    <m/>
    <m/>
    <d v="1899-12-30T00:00:00"/>
    <d v="1899-12-30T00:41:22"/>
    <n v="5"/>
    <n v="-1.1342592592599732E-3"/>
    <n v="41.366666666664045"/>
    <x v="4"/>
    <x v="1"/>
  </r>
  <r>
    <x v="7"/>
    <s v="2025009175"/>
    <x v="0"/>
    <x v="1003"/>
    <s v="E0247JRH"/>
    <d v="2025-03-06T00:00:00"/>
    <x v="2"/>
    <s v="3260"/>
    <x v="41"/>
    <s v="PA"/>
    <x v="20"/>
    <x v="0"/>
    <d v="2025-03-06T00:00:00"/>
    <d v="1899-12-30T10:40:48"/>
    <d v="2025-03-06T00:00:00"/>
    <d v="1899-12-30T10:39:11"/>
    <d v="2025-03-06T00:00:00"/>
    <d v="1899-12-30T11:05:09"/>
    <x v="0"/>
    <x v="0"/>
    <s v="7022044579"/>
    <s v="EXW"/>
    <d v="1899-12-30T00:27:35"/>
    <x v="1298"/>
    <d v="1899-12-30T00:01:37"/>
    <s v="Granel"/>
    <s v="E001"/>
    <x v="1"/>
    <d v="1899-12-30T00:24:21"/>
    <d v="1899-12-30T00:25:58"/>
    <x v="5"/>
    <x v="9"/>
    <x v="2"/>
    <x v="2"/>
    <n v="0"/>
    <n v="0"/>
    <x v="0"/>
    <x v="2"/>
    <x v="2"/>
    <n v="0"/>
    <x v="5"/>
    <x v="1"/>
    <d v="1899-12-30T00:01:37"/>
    <d v="1899-12-30T00:01:37"/>
    <x v="0"/>
    <m/>
    <m/>
    <d v="1899-12-30T00:00:00"/>
    <d v="1899-12-30T00:24:21"/>
    <n v="5"/>
    <n v="-1.1226851851899866E-3"/>
    <n v="24.349999999996772"/>
    <x v="5"/>
    <x v="1"/>
  </r>
  <r>
    <x v="7"/>
    <s v="2025009182"/>
    <x v="0"/>
    <x v="1224"/>
    <s v="E5086KXC"/>
    <d v="2025-03-06T00:00:00"/>
    <x v="2"/>
    <s v="3264"/>
    <x v="36"/>
    <s v="PA"/>
    <x v="1"/>
    <x v="0"/>
    <d v="2025-03-06T00:00:00"/>
    <d v="1899-12-30T10:56:07"/>
    <d v="2025-03-06T00:00:00"/>
    <d v="1899-12-30T10:54:29"/>
    <d v="2025-03-06T00:00:00"/>
    <d v="1899-12-30T11:29:57"/>
    <x v="0"/>
    <x v="0"/>
    <s v="7022044585"/>
    <s v="EXW"/>
    <d v="1899-12-30T00:37:06"/>
    <x v="2630"/>
    <d v="1899-12-30T00:01:38"/>
    <s v="Granel"/>
    <s v="E001"/>
    <x v="1"/>
    <d v="1899-12-30T00:33:50"/>
    <d v="1899-12-30T00:35:28"/>
    <x v="5"/>
    <x v="9"/>
    <x v="2"/>
    <x v="2"/>
    <n v="0"/>
    <n v="0"/>
    <x v="0"/>
    <x v="2"/>
    <x v="2"/>
    <n v="0"/>
    <x v="5"/>
    <x v="1"/>
    <d v="1899-12-30T00:01:38"/>
    <d v="1899-12-30T00:01:38"/>
    <x v="0"/>
    <m/>
    <m/>
    <d v="1899-12-30T00:00:00"/>
    <d v="1899-12-30T00:33:50"/>
    <n v="5"/>
    <n v="-1.1342592592599732E-3"/>
    <n v="33.833333333332838"/>
    <x v="5"/>
    <x v="1"/>
  </r>
  <r>
    <x v="7"/>
    <s v="2025009183"/>
    <x v="0"/>
    <x v="1066"/>
    <s v="E6462JZW"/>
    <d v="2025-03-06T00:00:00"/>
    <x v="2"/>
    <s v="3269"/>
    <x v="35"/>
    <s v="PA"/>
    <x v="6"/>
    <x v="0"/>
    <d v="2025-03-06T00:00:00"/>
    <d v="1899-12-30T11:16:31"/>
    <d v="2025-03-06T00:00:00"/>
    <d v="1899-12-30T11:14:54"/>
    <d v="2025-03-06T00:00:00"/>
    <d v="1899-12-30T11:47:50"/>
    <x v="0"/>
    <x v="0"/>
    <s v="7022044587"/>
    <s v="FBO"/>
    <d v="1899-12-30T00:34:33"/>
    <x v="500"/>
    <d v="1899-12-30T00:01:37"/>
    <s v="Granel"/>
    <s v="E001"/>
    <x v="2"/>
    <d v="1899-12-30T00:31:19"/>
    <d v="1899-12-30T00:32:56"/>
    <x v="9"/>
    <x v="9"/>
    <x v="2"/>
    <x v="2"/>
    <n v="0"/>
    <n v="0"/>
    <x v="0"/>
    <x v="2"/>
    <x v="2"/>
    <n v="0"/>
    <x v="5"/>
    <x v="1"/>
    <d v="1899-12-30T00:01:37"/>
    <d v="1899-12-30T00:01:37"/>
    <x v="0"/>
    <m/>
    <m/>
    <d v="1899-12-30T00:00:00"/>
    <d v="1899-12-30T00:31:19"/>
    <n v="5"/>
    <n v="-1.1226851851799946E-3"/>
    <n v="31.316666666673665"/>
    <x v="5"/>
    <x v="1"/>
  </r>
  <r>
    <x v="7"/>
    <s v="2025009189"/>
    <x v="0"/>
    <x v="978"/>
    <s v="E3178LFN"/>
    <d v="2025-03-06T00:00:00"/>
    <x v="2"/>
    <s v="3260"/>
    <x v="41"/>
    <s v="PA"/>
    <x v="20"/>
    <x v="0"/>
    <d v="2025-03-06T00:00:00"/>
    <d v="1899-12-30T11:28:19"/>
    <d v="2025-03-06T00:00:00"/>
    <d v="1899-12-30T11:26:39"/>
    <d v="2025-03-06T00:00:00"/>
    <d v="1899-12-30T11:50:46"/>
    <x v="0"/>
    <x v="0"/>
    <s v="7022044589"/>
    <s v="EXW"/>
    <d v="1899-12-30T00:25:47"/>
    <x v="3048"/>
    <d v="1899-12-30T00:01:40"/>
    <s v="Granel"/>
    <s v="E001"/>
    <x v="1"/>
    <d v="1899-12-30T00:22:27"/>
    <d v="1899-12-30T00:24:07"/>
    <x v="9"/>
    <x v="9"/>
    <x v="2"/>
    <x v="2"/>
    <n v="0"/>
    <n v="0"/>
    <x v="0"/>
    <x v="2"/>
    <x v="2"/>
    <n v="0"/>
    <x v="5"/>
    <x v="1"/>
    <d v="1899-12-30T00:01:40"/>
    <d v="1899-12-30T00:01:40"/>
    <x v="0"/>
    <m/>
    <m/>
    <d v="1899-12-30T00:00:00"/>
    <d v="1899-12-30T00:22:27"/>
    <n v="5"/>
    <n v="-1.1574074074099938E-3"/>
    <n v="22.449999999988801"/>
    <x v="5"/>
    <x v="1"/>
  </r>
  <r>
    <x v="7"/>
    <s v="2025009187"/>
    <x v="0"/>
    <x v="1071"/>
    <s v="E2254MLP"/>
    <d v="2025-03-06T00:00:00"/>
    <x v="2"/>
    <s v="3269"/>
    <x v="35"/>
    <s v="PA"/>
    <x v="6"/>
    <x v="0"/>
    <d v="2025-03-06T00:00:00"/>
    <d v="1899-12-30T11:24:45"/>
    <d v="2025-03-06T00:00:00"/>
    <d v="1899-12-30T11:23:07"/>
    <d v="2025-03-06T00:00:00"/>
    <d v="1899-12-30T11:52:02"/>
    <x v="0"/>
    <x v="0"/>
    <s v="7022044590"/>
    <s v="FBO"/>
    <d v="1899-12-30T00:30:33"/>
    <x v="2182"/>
    <d v="1899-12-30T00:01:38"/>
    <s v="Granel"/>
    <s v="E001"/>
    <x v="2"/>
    <d v="1899-12-30T00:27:17"/>
    <d v="1899-12-30T00:28:55"/>
    <x v="9"/>
    <x v="9"/>
    <x v="2"/>
    <x v="2"/>
    <n v="0"/>
    <n v="0"/>
    <x v="0"/>
    <x v="2"/>
    <x v="2"/>
    <n v="0"/>
    <x v="5"/>
    <x v="1"/>
    <d v="1899-12-30T00:01:38"/>
    <d v="1899-12-30T00:01:38"/>
    <x v="0"/>
    <m/>
    <m/>
    <d v="1899-12-30T00:00:00"/>
    <d v="1899-12-30T00:27:17"/>
    <n v="5"/>
    <n v="-1.1342592592600287E-3"/>
    <n v="27.283333333334372"/>
    <x v="5"/>
    <x v="1"/>
  </r>
  <r>
    <x v="7"/>
    <s v="2025009190"/>
    <x v="0"/>
    <x v="1064"/>
    <s v="E3861LZF"/>
    <d v="2025-03-06T00:00:00"/>
    <x v="2"/>
    <s v="3269"/>
    <x v="35"/>
    <s v="PA"/>
    <x v="6"/>
    <x v="0"/>
    <d v="2025-03-06T00:00:00"/>
    <d v="1899-12-30T11:29:21"/>
    <d v="2025-03-06T00:00:00"/>
    <d v="1899-12-30T11:27:42"/>
    <d v="2025-03-06T00:00:00"/>
    <d v="1899-12-30T12:05:52"/>
    <x v="0"/>
    <x v="0"/>
    <s v="7022044591"/>
    <s v="FBO"/>
    <d v="1899-12-30T00:39:49"/>
    <x v="2735"/>
    <d v="1899-12-30T00:01:39"/>
    <s v="Granel"/>
    <s v="E001"/>
    <x v="2"/>
    <d v="1899-12-30T00:36:31"/>
    <d v="1899-12-30T00:38:10"/>
    <x v="9"/>
    <x v="9"/>
    <x v="2"/>
    <x v="2"/>
    <n v="0"/>
    <n v="0"/>
    <x v="0"/>
    <x v="2"/>
    <x v="2"/>
    <n v="0"/>
    <x v="5"/>
    <x v="1"/>
    <d v="1899-12-30T00:01:39"/>
    <d v="1899-12-30T00:01:39"/>
    <x v="0"/>
    <m/>
    <m/>
    <d v="1899-12-30T00:00:00"/>
    <d v="1899-12-30T00:36:31"/>
    <n v="5"/>
    <n v="-1.1458333333400073E-3"/>
    <n v="36.516666666657613"/>
    <x v="11"/>
    <x v="1"/>
  </r>
  <r>
    <x v="7"/>
    <s v="2025009185"/>
    <x v="0"/>
    <x v="1251"/>
    <s v="E2032LJK"/>
    <d v="2025-03-06T00:00:00"/>
    <x v="2"/>
    <s v="3283"/>
    <x v="37"/>
    <s v="PA"/>
    <x v="2"/>
    <x v="0"/>
    <d v="2025-03-06T00:00:00"/>
    <d v="1899-12-30T11:16:58"/>
    <d v="2025-03-06T00:00:00"/>
    <d v="1899-12-30T11:15:22"/>
    <d v="2025-03-06T00:00:00"/>
    <d v="1899-12-30T12:14:13"/>
    <x v="0"/>
    <x v="0"/>
    <s v="7022044592"/>
    <s v="EXW"/>
    <d v="1899-12-30T01:00:27"/>
    <x v="3049"/>
    <d v="1899-12-30T00:01:36"/>
    <s v="Ensacado"/>
    <s v="E002"/>
    <x v="1"/>
    <d v="1899-12-30T00:57:15"/>
    <d v="1899-12-30T00:58:51"/>
    <x v="9"/>
    <x v="9"/>
    <x v="2"/>
    <x v="1"/>
    <n v="0"/>
    <n v="0"/>
    <x v="0"/>
    <x v="1"/>
    <x v="2"/>
    <n v="0"/>
    <x v="5"/>
    <x v="0"/>
    <d v="1899-12-30T00:01:36"/>
    <d v="1899-12-30T00:01:36"/>
    <x v="0"/>
    <m/>
    <m/>
    <d v="1899-12-30T00:00:00"/>
    <d v="1899-12-30T00:57:15"/>
    <n v="5"/>
    <n v="-1.1111111111099525E-3"/>
    <n v="57.250000000008065"/>
    <x v="11"/>
    <x v="0"/>
  </r>
  <r>
    <x v="7"/>
    <s v="2025009200"/>
    <x v="0"/>
    <x v="1068"/>
    <s v="E0262CVL"/>
    <d v="2025-03-06T00:00:00"/>
    <x v="2"/>
    <s v="3295"/>
    <x v="15"/>
    <s v="PA"/>
    <x v="2"/>
    <x v="0"/>
    <d v="2025-03-06T00:00:00"/>
    <d v="1899-12-30T11:41:29"/>
    <d v="2025-03-06T00:00:00"/>
    <d v="1899-12-30T11:39:50"/>
    <d v="2025-03-06T00:00:00"/>
    <d v="1899-12-30T12:26:14"/>
    <x v="0"/>
    <x v="0"/>
    <s v="7022044596"/>
    <s v="FBO"/>
    <d v="1899-12-30T00:48:03"/>
    <x v="1478"/>
    <d v="1899-12-30T00:01:39"/>
    <s v="Ensacado"/>
    <s v="E002"/>
    <x v="2"/>
    <d v="1899-12-30T00:44:45"/>
    <d v="1899-12-30T00:46:24"/>
    <x v="9"/>
    <x v="9"/>
    <x v="2"/>
    <x v="1"/>
    <n v="0"/>
    <n v="0"/>
    <x v="0"/>
    <x v="1"/>
    <x v="2"/>
    <n v="0"/>
    <x v="5"/>
    <x v="1"/>
    <d v="1899-12-30T00:01:39"/>
    <d v="1899-12-30T00:01:39"/>
    <x v="0"/>
    <m/>
    <m/>
    <d v="1899-12-30T00:00:00"/>
    <d v="1899-12-30T00:44:45"/>
    <n v="5"/>
    <n v="-1.1458333333300152E-3"/>
    <n v="44.750000000001641"/>
    <x v="11"/>
    <x v="1"/>
  </r>
  <r>
    <x v="7"/>
    <s v="2025009208"/>
    <x v="0"/>
    <x v="1032"/>
    <s v="E4941MFZ"/>
    <d v="2025-03-06T00:00:00"/>
    <x v="2"/>
    <s v="3263"/>
    <x v="43"/>
    <s v="PA"/>
    <x v="5"/>
    <x v="0"/>
    <d v="2025-03-06T00:00:00"/>
    <d v="1899-12-30T12:02:17"/>
    <d v="2025-03-06T00:00:00"/>
    <d v="1899-12-30T12:00:42"/>
    <d v="2025-03-06T00:00:00"/>
    <d v="1899-12-30T12:32:30"/>
    <x v="0"/>
    <x v="0"/>
    <s v="7022044599"/>
    <s v="EXW"/>
    <d v="1899-12-30T00:33:23"/>
    <x v="2801"/>
    <d v="1899-12-30T00:01:35"/>
    <s v="Granel"/>
    <s v="E001"/>
    <x v="1"/>
    <d v="1899-12-30T00:30:13"/>
    <d v="1899-12-30T00:31:48"/>
    <x v="13"/>
    <x v="9"/>
    <x v="2"/>
    <x v="2"/>
    <n v="0"/>
    <n v="0"/>
    <x v="0"/>
    <x v="2"/>
    <x v="2"/>
    <n v="0"/>
    <x v="5"/>
    <x v="1"/>
    <d v="1899-12-30T00:01:35"/>
    <d v="1899-12-30T00:01:35"/>
    <x v="0"/>
    <m/>
    <m/>
    <d v="1899-12-30T00:00:00"/>
    <d v="1899-12-30T00:30:13"/>
    <n v="5"/>
    <n v="-1.0995370370400215E-3"/>
    <n v="30.216666666657588"/>
    <x v="11"/>
    <x v="1"/>
  </r>
  <r>
    <x v="7"/>
    <s v="2025009215"/>
    <x v="0"/>
    <x v="1090"/>
    <s v="E8263KDM"/>
    <d v="2025-03-06T00:00:00"/>
    <x v="2"/>
    <s v="3269"/>
    <x v="35"/>
    <s v="PA"/>
    <x v="6"/>
    <x v="0"/>
    <d v="2025-03-06T00:00:00"/>
    <d v="1899-12-30T12:15:22"/>
    <d v="2025-03-06T00:00:00"/>
    <d v="1899-12-30T12:13:42"/>
    <d v="2025-03-06T00:00:00"/>
    <d v="1899-12-30T12:41:31"/>
    <x v="0"/>
    <x v="0"/>
    <s v="7022044601"/>
    <s v="FBO"/>
    <d v="1899-12-30T00:29:29"/>
    <x v="3050"/>
    <d v="1899-12-30T00:01:40"/>
    <s v="Granel"/>
    <s v="E001"/>
    <x v="2"/>
    <d v="1899-12-30T00:26:09"/>
    <d v="1899-12-30T00:27:49"/>
    <x v="13"/>
    <x v="9"/>
    <x v="2"/>
    <x v="2"/>
    <n v="0"/>
    <n v="0"/>
    <x v="0"/>
    <x v="2"/>
    <x v="2"/>
    <n v="0"/>
    <x v="5"/>
    <x v="1"/>
    <d v="1899-12-30T00:01:40"/>
    <d v="1899-12-30T00:01:40"/>
    <x v="0"/>
    <m/>
    <m/>
    <d v="1899-12-30T00:00:00"/>
    <d v="1899-12-30T00:26:09"/>
    <n v="5"/>
    <n v="-1.1574074074099938E-3"/>
    <n v="26.149999999996734"/>
    <x v="11"/>
    <x v="1"/>
  </r>
  <r>
    <x v="7"/>
    <s v="2025009214"/>
    <x v="0"/>
    <x v="1181"/>
    <s v="E6333MGV"/>
    <d v="2025-03-06T00:00:00"/>
    <x v="2"/>
    <s v="3283"/>
    <x v="37"/>
    <s v="PA"/>
    <x v="2"/>
    <x v="0"/>
    <d v="2025-03-06T00:00:00"/>
    <d v="1899-12-30T12:10:07"/>
    <d v="2025-03-06T00:00:00"/>
    <d v="1899-12-30T12:08:29"/>
    <d v="2025-03-06T00:00:00"/>
    <d v="1899-12-30T12:49:45"/>
    <x v="0"/>
    <x v="0"/>
    <s v="7022044603"/>
    <s v="EXW"/>
    <d v="1899-12-30T00:42:54"/>
    <x v="157"/>
    <d v="1899-12-30T00:01:38"/>
    <s v="Ensacado"/>
    <s v="E002"/>
    <x v="1"/>
    <d v="1899-12-30T00:39:38"/>
    <d v="1899-12-30T00:41:16"/>
    <x v="13"/>
    <x v="9"/>
    <x v="2"/>
    <x v="1"/>
    <n v="0"/>
    <n v="0"/>
    <x v="0"/>
    <x v="1"/>
    <x v="2"/>
    <n v="0"/>
    <x v="5"/>
    <x v="1"/>
    <d v="1899-12-30T00:01:38"/>
    <d v="1899-12-30T00:01:38"/>
    <x v="0"/>
    <m/>
    <m/>
    <d v="1899-12-30T00:00:00"/>
    <d v="1899-12-30T00:39:38"/>
    <n v="5"/>
    <n v="-1.1342592592600287E-3"/>
    <n v="39.633333333335905"/>
    <x v="11"/>
    <x v="1"/>
  </r>
  <r>
    <x v="7"/>
    <s v="2025009210"/>
    <x v="0"/>
    <x v="1252"/>
    <s v="E1166JXS"/>
    <d v="2025-03-06T00:00:00"/>
    <x v="2"/>
    <s v="3264"/>
    <x v="36"/>
    <s v="PA"/>
    <x v="1"/>
    <x v="0"/>
    <d v="2025-03-06T00:00:00"/>
    <d v="1899-12-30T12:03:30"/>
    <d v="2025-03-06T00:00:00"/>
    <d v="1899-12-30T12:01:52"/>
    <d v="2025-03-06T00:00:00"/>
    <d v="1899-12-30T12:53:10"/>
    <x v="0"/>
    <x v="0"/>
    <s v="7022044604"/>
    <s v="FBO"/>
    <d v="1899-12-30T00:52:56"/>
    <x v="3051"/>
    <d v="1899-12-30T00:01:38"/>
    <s v="Granel"/>
    <s v="E001"/>
    <x v="2"/>
    <d v="1899-12-30T00:49:40"/>
    <d v="1899-12-30T00:51:18"/>
    <x v="13"/>
    <x v="9"/>
    <x v="2"/>
    <x v="2"/>
    <n v="0"/>
    <n v="0"/>
    <x v="0"/>
    <x v="2"/>
    <x v="2"/>
    <n v="0"/>
    <x v="5"/>
    <x v="0"/>
    <d v="1899-12-30T00:01:38"/>
    <d v="1899-12-30T00:01:38"/>
    <x v="0"/>
    <m/>
    <m/>
    <d v="1899-12-30T00:00:00"/>
    <d v="1899-12-30T00:49:40"/>
    <n v="5"/>
    <n v="-1.1342592592600287E-3"/>
    <n v="49.666666666665584"/>
    <x v="11"/>
    <x v="0"/>
  </r>
  <r>
    <x v="7"/>
    <s v="2025009218"/>
    <x v="0"/>
    <x v="1177"/>
    <s v="E0699MTL"/>
    <d v="2025-03-06T00:00:00"/>
    <x v="2"/>
    <s v="3283"/>
    <x v="37"/>
    <s v="PA"/>
    <x v="2"/>
    <x v="0"/>
    <d v="2025-03-06T00:00:00"/>
    <d v="1899-12-30T12:28:41"/>
    <d v="2025-03-06T00:00:00"/>
    <d v="1899-12-30T12:27:02"/>
    <d v="2025-03-06T00:00:00"/>
    <d v="1899-12-30T13:02:56"/>
    <x v="0"/>
    <x v="0"/>
    <s v="7022044605"/>
    <s v="EXW"/>
    <d v="1899-12-30T00:37:33"/>
    <x v="838"/>
    <d v="1899-12-30T00:01:39"/>
    <s v="Ensacado"/>
    <s v="E002"/>
    <x v="1"/>
    <d v="1899-12-30T00:34:15"/>
    <d v="1899-12-30T00:35:54"/>
    <x v="13"/>
    <x v="9"/>
    <x v="2"/>
    <x v="1"/>
    <n v="0"/>
    <n v="0"/>
    <x v="0"/>
    <x v="1"/>
    <x v="2"/>
    <n v="0"/>
    <x v="5"/>
    <x v="1"/>
    <d v="1899-12-30T00:01:39"/>
    <d v="1899-12-30T00:01:39"/>
    <x v="0"/>
    <m/>
    <m/>
    <d v="1899-12-30T00:00:00"/>
    <d v="1899-12-30T00:34:15"/>
    <n v="5"/>
    <n v="-1.1458333333299597E-3"/>
    <n v="34.249999999996881"/>
    <x v="6"/>
    <x v="1"/>
  </r>
  <r>
    <x v="7"/>
    <s v="2025009221"/>
    <x v="0"/>
    <x v="1031"/>
    <s v="E9461JBD"/>
    <d v="2025-03-06T00:00:00"/>
    <x v="2"/>
    <s v="3264"/>
    <x v="36"/>
    <s v="PA"/>
    <x v="1"/>
    <x v="0"/>
    <d v="2025-03-06T00:00:00"/>
    <d v="1899-12-30T12:39:20"/>
    <d v="2025-03-06T00:00:00"/>
    <d v="1899-12-30T12:37:43"/>
    <d v="2025-03-06T00:00:00"/>
    <d v="1899-12-30T13:10:39"/>
    <x v="0"/>
    <x v="0"/>
    <s v="7022044606"/>
    <s v="EXW"/>
    <d v="1899-12-30T00:34:33"/>
    <x v="500"/>
    <d v="1899-12-30T00:01:37"/>
    <s v="Granel"/>
    <s v="E001"/>
    <x v="1"/>
    <d v="1899-12-30T00:31:19"/>
    <d v="1899-12-30T00:32:56"/>
    <x v="13"/>
    <x v="9"/>
    <x v="2"/>
    <x v="2"/>
    <n v="0"/>
    <n v="0"/>
    <x v="0"/>
    <x v="2"/>
    <x v="2"/>
    <n v="0"/>
    <x v="5"/>
    <x v="1"/>
    <d v="1899-12-30T00:01:37"/>
    <d v="1899-12-30T00:01:37"/>
    <x v="0"/>
    <m/>
    <m/>
    <d v="1899-12-30T00:00:00"/>
    <d v="1899-12-30T00:31:19"/>
    <n v="5"/>
    <n v="-1.1226851851799946E-3"/>
    <n v="31.316666666673587"/>
    <x v="6"/>
    <x v="1"/>
  </r>
  <r>
    <x v="7"/>
    <s v="2025009220"/>
    <x v="0"/>
    <x v="1085"/>
    <s v="E2589JTB"/>
    <d v="2025-03-06T00:00:00"/>
    <x v="2"/>
    <s v="3264"/>
    <x v="36"/>
    <s v="PA"/>
    <x v="1"/>
    <x v="0"/>
    <d v="2025-03-06T00:00:00"/>
    <d v="1899-12-30T12:34:30"/>
    <d v="2025-03-06T00:00:00"/>
    <d v="1899-12-30T12:32:53"/>
    <d v="2025-03-06T00:00:00"/>
    <d v="1899-12-30T13:17:08"/>
    <x v="0"/>
    <x v="0"/>
    <s v="7022044608"/>
    <s v="FBO"/>
    <d v="1899-12-30T00:45:52"/>
    <x v="3052"/>
    <d v="1899-12-30T00:01:37"/>
    <s v="Granel"/>
    <s v="E001"/>
    <x v="2"/>
    <d v="1899-12-30T00:42:38"/>
    <d v="1899-12-30T00:44:15"/>
    <x v="13"/>
    <x v="9"/>
    <x v="2"/>
    <x v="2"/>
    <n v="0"/>
    <n v="0"/>
    <x v="0"/>
    <x v="2"/>
    <x v="2"/>
    <n v="0"/>
    <x v="5"/>
    <x v="1"/>
    <d v="1899-12-30T00:01:37"/>
    <d v="1899-12-30T00:01:37"/>
    <x v="0"/>
    <m/>
    <m/>
    <d v="1899-12-30T00:00:00"/>
    <d v="1899-12-30T00:42:38"/>
    <n v="5"/>
    <n v="-1.1226851851799946E-3"/>
    <n v="42.633333333331258"/>
    <x v="6"/>
    <x v="1"/>
  </r>
  <r>
    <x v="7"/>
    <s v="2025009226"/>
    <x v="0"/>
    <x v="1207"/>
    <s v="E2384GKZ"/>
    <d v="2025-03-06T00:00:00"/>
    <x v="2"/>
    <s v="3269"/>
    <x v="35"/>
    <s v="PA"/>
    <x v="6"/>
    <x v="0"/>
    <d v="2025-03-06T00:00:00"/>
    <d v="1899-12-30T12:57:59"/>
    <d v="2025-03-06T00:00:00"/>
    <d v="1899-12-30T12:56:20"/>
    <d v="2025-03-06T00:00:00"/>
    <d v="1899-12-30T13:35:12"/>
    <x v="0"/>
    <x v="0"/>
    <s v="7022044611"/>
    <s v="FBO"/>
    <d v="1899-12-30T00:40:31"/>
    <x v="3053"/>
    <d v="1899-12-30T00:01:39"/>
    <s v="Granel"/>
    <s v="E001"/>
    <x v="2"/>
    <d v="1899-12-30T00:37:13"/>
    <d v="1899-12-30T00:38:52"/>
    <x v="13"/>
    <x v="9"/>
    <x v="2"/>
    <x v="2"/>
    <n v="0"/>
    <n v="0"/>
    <x v="0"/>
    <x v="2"/>
    <x v="2"/>
    <n v="0"/>
    <x v="5"/>
    <x v="1"/>
    <d v="1899-12-30T00:01:39"/>
    <d v="1899-12-30T00:01:39"/>
    <x v="0"/>
    <m/>
    <m/>
    <d v="1899-12-30T00:00:00"/>
    <d v="1899-12-30T00:37:13"/>
    <n v="5"/>
    <n v="-1.1458333333300708E-3"/>
    <n v="37.216666666670349"/>
    <x v="6"/>
    <x v="1"/>
  </r>
  <r>
    <x v="7"/>
    <s v="2025009238"/>
    <x v="0"/>
    <x v="1163"/>
    <s v="E7812KXB"/>
    <d v="2025-03-06T00:00:00"/>
    <x v="2"/>
    <s v="3260"/>
    <x v="41"/>
    <s v="PA"/>
    <x v="20"/>
    <x v="0"/>
    <d v="2025-03-06T00:00:00"/>
    <d v="1899-12-30T13:36:43"/>
    <d v="2025-03-06T00:00:00"/>
    <d v="1899-12-30T13:35:06"/>
    <d v="2025-03-06T00:00:00"/>
    <d v="1899-12-30T13:57:49"/>
    <x v="0"/>
    <x v="0"/>
    <s v="7022044615"/>
    <s v="EXW"/>
    <d v="1899-12-30T00:24:20"/>
    <x v="1214"/>
    <d v="1899-12-30T00:01:37"/>
    <s v="Granel"/>
    <s v="E001"/>
    <x v="1"/>
    <d v="1899-12-30T00:21:06"/>
    <d v="1899-12-30T00:22:43"/>
    <x v="6"/>
    <x v="9"/>
    <x v="2"/>
    <x v="2"/>
    <n v="0"/>
    <n v="0"/>
    <x v="0"/>
    <x v="2"/>
    <x v="2"/>
    <n v="0"/>
    <x v="5"/>
    <x v="1"/>
    <d v="1899-12-30T00:01:37"/>
    <d v="1899-12-30T00:01:37"/>
    <x v="0"/>
    <m/>
    <m/>
    <d v="1899-12-30T00:00:00"/>
    <d v="1899-12-30T00:21:06"/>
    <n v="5"/>
    <n v="-1.1226851851799946E-3"/>
    <n v="21.100000000003138"/>
    <x v="6"/>
    <x v="1"/>
  </r>
  <r>
    <x v="7"/>
    <s v="2025009239"/>
    <x v="0"/>
    <x v="1212"/>
    <s v="E7845JWW"/>
    <d v="2025-03-06T00:00:00"/>
    <x v="2"/>
    <s v="3283"/>
    <x v="37"/>
    <s v="PA"/>
    <x v="2"/>
    <x v="0"/>
    <d v="2025-03-06T00:00:00"/>
    <d v="1899-12-30T13:45:29"/>
    <d v="2025-03-06T00:00:00"/>
    <d v="1899-12-30T13:43:50"/>
    <d v="2025-03-06T00:00:00"/>
    <d v="1899-12-30T14:14:22"/>
    <x v="0"/>
    <x v="0"/>
    <s v="7022044616"/>
    <s v="FBO"/>
    <d v="1899-12-30T00:32:11"/>
    <x v="1249"/>
    <d v="1899-12-30T00:01:39"/>
    <s v="Ensacado"/>
    <s v="E002"/>
    <x v="2"/>
    <d v="1899-12-30T00:28:53"/>
    <d v="1899-12-30T00:30:32"/>
    <x v="6"/>
    <x v="9"/>
    <x v="2"/>
    <x v="1"/>
    <n v="0"/>
    <n v="0"/>
    <x v="0"/>
    <x v="1"/>
    <x v="2"/>
    <n v="0"/>
    <x v="5"/>
    <x v="1"/>
    <d v="1899-12-30T00:01:39"/>
    <d v="1899-12-30T00:01:39"/>
    <x v="0"/>
    <m/>
    <m/>
    <d v="1899-12-30T00:00:00"/>
    <d v="1899-12-30T00:28:53"/>
    <n v="5"/>
    <n v="-1.1458333333299597E-3"/>
    <n v="28.883333333347174"/>
    <x v="7"/>
    <x v="1"/>
  </r>
  <r>
    <x v="7"/>
    <s v="2025009243"/>
    <x v="0"/>
    <x v="1086"/>
    <s v="E3093FMF"/>
    <d v="2025-03-06T00:00:00"/>
    <x v="2"/>
    <s v="3269"/>
    <x v="35"/>
    <s v="PA"/>
    <x v="6"/>
    <x v="0"/>
    <d v="2025-03-06T00:00:00"/>
    <d v="1899-12-30T14:01:28"/>
    <d v="2025-03-06T00:00:00"/>
    <d v="1899-12-30T13:59:50"/>
    <d v="2025-03-06T00:00:00"/>
    <d v="1899-12-30T14:28:19"/>
    <x v="0"/>
    <x v="0"/>
    <s v="7022044617"/>
    <s v="FBO"/>
    <d v="1899-12-30T00:30:07"/>
    <x v="1851"/>
    <d v="1899-12-30T00:01:38"/>
    <s v="Granel"/>
    <s v="E001"/>
    <x v="2"/>
    <d v="1899-12-30T00:26:51"/>
    <d v="1899-12-30T00:28:29"/>
    <x v="14"/>
    <x v="9"/>
    <x v="2"/>
    <x v="2"/>
    <n v="0"/>
    <n v="0"/>
    <x v="0"/>
    <x v="2"/>
    <x v="2"/>
    <n v="0"/>
    <x v="5"/>
    <x v="1"/>
    <d v="1899-12-30T00:01:38"/>
    <d v="1899-12-30T00:01:38"/>
    <x v="0"/>
    <m/>
    <m/>
    <d v="1899-12-30T00:00:00"/>
    <d v="1899-12-30T00:26:51"/>
    <n v="5"/>
    <n v="-1.1342592592600287E-3"/>
    <n v="26.850000000009633"/>
    <x v="7"/>
    <x v="1"/>
  </r>
  <r>
    <x v="7"/>
    <s v="2025009244"/>
    <x v="0"/>
    <x v="1022"/>
    <s v="E1632JZF"/>
    <d v="2025-03-06T00:00:00"/>
    <x v="2"/>
    <s v="3269"/>
    <x v="35"/>
    <s v="PA"/>
    <x v="6"/>
    <x v="0"/>
    <d v="2025-03-06T00:00:00"/>
    <d v="1899-12-30T14:01:52"/>
    <d v="2025-03-06T00:00:00"/>
    <d v="1899-12-30T14:00:15"/>
    <d v="2025-03-06T00:00:00"/>
    <d v="1899-12-30T14:32:34"/>
    <x v="0"/>
    <x v="0"/>
    <s v="7022044618"/>
    <s v="FBO"/>
    <d v="1899-12-30T00:33:56"/>
    <x v="1309"/>
    <d v="1899-12-30T00:01:37"/>
    <s v="Granel"/>
    <s v="E001"/>
    <x v="2"/>
    <d v="1899-12-30T00:30:42"/>
    <d v="1899-12-30T00:32:19"/>
    <x v="14"/>
    <x v="9"/>
    <x v="2"/>
    <x v="2"/>
    <n v="0"/>
    <n v="0"/>
    <x v="0"/>
    <x v="2"/>
    <x v="2"/>
    <n v="0"/>
    <x v="5"/>
    <x v="1"/>
    <d v="1899-12-30T00:01:37"/>
    <d v="1899-12-30T00:01:37"/>
    <x v="0"/>
    <m/>
    <m/>
    <d v="1899-12-30T00:00:00"/>
    <d v="1899-12-30T00:30:42"/>
    <n v="5"/>
    <n v="-1.1226851851900976E-3"/>
    <n v="30.699999999993448"/>
    <x v="7"/>
    <x v="1"/>
  </r>
  <r>
    <x v="7"/>
    <s v="2025009249"/>
    <x v="0"/>
    <x v="1253"/>
    <s v="E4823KWH"/>
    <d v="2025-03-06T00:00:00"/>
    <x v="2"/>
    <s v="3283"/>
    <x v="37"/>
    <s v="PA"/>
    <x v="2"/>
    <x v="0"/>
    <d v="2025-03-06T00:00:00"/>
    <d v="1899-12-30T14:11:00"/>
    <d v="2025-03-06T00:00:00"/>
    <d v="1899-12-30T14:09:21"/>
    <d v="2025-03-06T00:00:00"/>
    <d v="1899-12-30T14:38:40"/>
    <x v="0"/>
    <x v="0"/>
    <s v="7022044619"/>
    <s v="EXW"/>
    <d v="1899-12-30T00:30:58"/>
    <x v="1926"/>
    <d v="1899-12-30T00:01:39"/>
    <s v="Ensacado"/>
    <s v="E002"/>
    <x v="1"/>
    <d v="1899-12-30T00:27:40"/>
    <d v="1899-12-30T00:29:19"/>
    <x v="14"/>
    <x v="9"/>
    <x v="2"/>
    <x v="1"/>
    <n v="0"/>
    <n v="0"/>
    <x v="0"/>
    <x v="1"/>
    <x v="2"/>
    <n v="0"/>
    <x v="5"/>
    <x v="1"/>
    <d v="1899-12-30T00:01:39"/>
    <d v="1899-12-30T00:01:39"/>
    <x v="0"/>
    <m/>
    <m/>
    <d v="1899-12-30T00:00:00"/>
    <d v="1899-12-30T00:27:40"/>
    <n v="5"/>
    <n v="-1.1458333333299597E-3"/>
    <n v="27.666666666676853"/>
    <x v="7"/>
    <x v="1"/>
  </r>
  <r>
    <x v="7"/>
    <s v="2025009245"/>
    <x v="0"/>
    <x v="1063"/>
    <s v="E2363KTK"/>
    <d v="2025-03-06T00:00:00"/>
    <x v="2"/>
    <s v="3269"/>
    <x v="35"/>
    <s v="PA"/>
    <x v="6"/>
    <x v="0"/>
    <d v="2025-03-06T00:00:00"/>
    <d v="1899-12-30T14:07:20"/>
    <d v="2025-03-06T00:00:00"/>
    <d v="1899-12-30T14:05:43"/>
    <d v="2025-03-06T00:00:00"/>
    <d v="1899-12-30T14:43:43"/>
    <x v="0"/>
    <x v="0"/>
    <s v="7022044620"/>
    <s v="FBO"/>
    <d v="1899-12-30T00:39:37"/>
    <x v="616"/>
    <d v="1899-12-30T00:01:37"/>
    <s v="Granel"/>
    <s v="E001"/>
    <x v="2"/>
    <d v="1899-12-30T00:36:23"/>
    <d v="1899-12-30T00:38:00"/>
    <x v="14"/>
    <x v="9"/>
    <x v="2"/>
    <x v="2"/>
    <n v="0"/>
    <n v="0"/>
    <x v="0"/>
    <x v="2"/>
    <x v="2"/>
    <n v="0"/>
    <x v="5"/>
    <x v="1"/>
    <d v="1899-12-30T00:01:37"/>
    <d v="1899-12-30T00:01:37"/>
    <x v="0"/>
    <m/>
    <m/>
    <d v="1899-12-30T00:00:00"/>
    <d v="1899-12-30T00:36:23"/>
    <n v="5"/>
    <n v="-1.1226851851899866E-3"/>
    <n v="36.383333333328039"/>
    <x v="7"/>
    <x v="1"/>
  </r>
  <r>
    <x v="7"/>
    <s v="2025009248"/>
    <x v="0"/>
    <x v="1043"/>
    <s v="E9884JZD"/>
    <d v="2025-03-06T00:00:00"/>
    <x v="2"/>
    <s v="3269"/>
    <x v="35"/>
    <s v="PA"/>
    <x v="6"/>
    <x v="0"/>
    <d v="2025-03-06T00:00:00"/>
    <d v="1899-12-30T14:10:17"/>
    <d v="2025-03-06T00:00:00"/>
    <d v="1899-12-30T14:09:09"/>
    <d v="2025-03-06T00:00:00"/>
    <d v="1899-12-30T14:50:28"/>
    <x v="237"/>
    <x v="31"/>
    <s v="7022044621"/>
    <s v="FBO"/>
    <d v="1899-12-30T00:42:27"/>
    <x v="894"/>
    <d v="1899-12-30T00:01:08"/>
    <s v="Granel"/>
    <s v="E001"/>
    <x v="2"/>
    <d v="1899-12-30T00:40:11"/>
    <d v="1899-12-30T00:41:19"/>
    <x v="14"/>
    <x v="9"/>
    <x v="2"/>
    <x v="2"/>
    <n v="0"/>
    <n v="0"/>
    <x v="0"/>
    <x v="2"/>
    <x v="2"/>
    <n v="0"/>
    <x v="5"/>
    <x v="1"/>
    <d v="1899-12-30T00:01:08"/>
    <d v="1899-12-30T00:01:08"/>
    <x v="0"/>
    <m/>
    <m/>
    <d v="1899-12-30T00:00:00"/>
    <d v="1899-12-30T00:40:11"/>
    <n v="5"/>
    <n v="-7.8703703703997263E-4"/>
    <n v="40.183333333329593"/>
    <x v="7"/>
    <x v="1"/>
  </r>
  <r>
    <x v="7"/>
    <s v="2025009252"/>
    <x v="0"/>
    <x v="1039"/>
    <s v="E5730JVY"/>
    <d v="2025-03-06T00:00:00"/>
    <x v="2"/>
    <s v="3262"/>
    <x v="40"/>
    <s v="PA"/>
    <x v="0"/>
    <x v="0"/>
    <d v="2025-03-06T00:00:00"/>
    <d v="1899-12-30T14:21:12"/>
    <d v="2025-03-06T00:00:00"/>
    <d v="1899-12-30T14:19:33"/>
    <d v="2025-03-06T00:00:00"/>
    <d v="1899-12-30T14:54:52"/>
    <x v="0"/>
    <x v="0"/>
    <s v="7022044622"/>
    <s v="FBO"/>
    <d v="1899-12-30T00:36:58"/>
    <x v="749"/>
    <d v="1899-12-30T00:01:39"/>
    <s v="Granel"/>
    <s v="E001"/>
    <x v="2"/>
    <d v="1899-12-30T00:33:40"/>
    <d v="1899-12-30T00:35:19"/>
    <x v="14"/>
    <x v="9"/>
    <x v="2"/>
    <x v="2"/>
    <n v="0"/>
    <n v="0"/>
    <x v="0"/>
    <x v="2"/>
    <x v="2"/>
    <n v="0"/>
    <x v="5"/>
    <x v="1"/>
    <d v="1899-12-30T00:01:39"/>
    <d v="1899-12-30T00:01:39"/>
    <x v="0"/>
    <m/>
    <m/>
    <d v="1899-12-30T00:00:00"/>
    <d v="1899-12-30T00:33:40"/>
    <n v="5"/>
    <n v="-1.1458333333399517E-3"/>
    <n v="33.66666666666724"/>
    <x v="7"/>
    <x v="1"/>
  </r>
  <r>
    <x v="7"/>
    <s v="2025009253"/>
    <x v="0"/>
    <x v="1164"/>
    <s v="E0974JKJ"/>
    <d v="2025-03-06T00:00:00"/>
    <x v="2"/>
    <s v="3269"/>
    <x v="35"/>
    <s v="PA"/>
    <x v="6"/>
    <x v="0"/>
    <d v="2025-03-06T00:00:00"/>
    <d v="1899-12-30T14:30:01"/>
    <d v="2025-03-06T00:00:00"/>
    <d v="1899-12-30T14:28:22"/>
    <d v="2025-03-06T00:00:00"/>
    <d v="1899-12-30T15:05:44"/>
    <x v="0"/>
    <x v="0"/>
    <s v="7022044625"/>
    <s v="FBO"/>
    <d v="1899-12-30T00:39:01"/>
    <x v="2930"/>
    <d v="1899-12-30T00:01:39"/>
    <s v="Granel"/>
    <s v="E001"/>
    <x v="2"/>
    <d v="1899-12-30T00:35:43"/>
    <d v="1899-12-30T00:37:22"/>
    <x v="14"/>
    <x v="9"/>
    <x v="2"/>
    <x v="2"/>
    <n v="0"/>
    <n v="0"/>
    <x v="0"/>
    <x v="2"/>
    <x v="2"/>
    <n v="0"/>
    <x v="5"/>
    <x v="1"/>
    <d v="1899-12-30T00:01:39"/>
    <d v="1899-12-30T00:01:39"/>
    <x v="0"/>
    <m/>
    <m/>
    <d v="1899-12-30T00:00:00"/>
    <d v="1899-12-30T00:35:43"/>
    <n v="5"/>
    <n v="-1.1458333333299597E-3"/>
    <n v="35.716666666665638"/>
    <x v="14"/>
    <x v="1"/>
  </r>
  <r>
    <x v="7"/>
    <s v="2025009256"/>
    <x v="0"/>
    <x v="1221"/>
    <s v="E8822FFZ"/>
    <d v="2025-03-06T00:00:00"/>
    <x v="2"/>
    <s v="3264"/>
    <x v="36"/>
    <s v="PA"/>
    <x v="1"/>
    <x v="0"/>
    <d v="2025-03-06T00:00:00"/>
    <d v="1899-12-30T14:39:45"/>
    <d v="2025-03-06T00:00:00"/>
    <d v="1899-12-30T14:38:08"/>
    <d v="2025-03-06T00:00:00"/>
    <d v="1899-12-30T15:20:20"/>
    <x v="0"/>
    <x v="0"/>
    <s v="7022044627"/>
    <s v="FBO"/>
    <d v="1899-12-30T00:43:49"/>
    <x v="2986"/>
    <d v="1899-12-30T00:01:37"/>
    <s v="Granel"/>
    <s v="E001"/>
    <x v="2"/>
    <d v="1899-12-30T00:40:35"/>
    <d v="1899-12-30T00:42:12"/>
    <x v="14"/>
    <x v="9"/>
    <x v="2"/>
    <x v="2"/>
    <n v="0"/>
    <n v="0"/>
    <x v="0"/>
    <x v="2"/>
    <x v="2"/>
    <n v="0"/>
    <x v="5"/>
    <x v="1"/>
    <d v="1899-12-30T00:01:37"/>
    <d v="1899-12-30T00:01:37"/>
    <x v="0"/>
    <m/>
    <m/>
    <d v="1899-12-30T00:00:00"/>
    <d v="1899-12-30T00:40:35"/>
    <n v="5"/>
    <n v="-1.1226851851899866E-3"/>
    <n v="40.583333333332696"/>
    <x v="14"/>
    <x v="1"/>
  </r>
  <r>
    <x v="7"/>
    <s v="2025009257"/>
    <x v="0"/>
    <x v="1031"/>
    <s v="E9461JBD"/>
    <d v="2025-03-06T00:00:00"/>
    <x v="2"/>
    <s v="3264"/>
    <x v="36"/>
    <s v="PA"/>
    <x v="1"/>
    <x v="0"/>
    <d v="2025-03-06T00:00:00"/>
    <d v="1899-12-30T14:41:40"/>
    <d v="2025-03-06T00:00:00"/>
    <d v="1899-12-30T14:40:04"/>
    <d v="2025-03-06T00:00:00"/>
    <d v="1899-12-30T15:22:36"/>
    <x v="0"/>
    <x v="0"/>
    <s v="7022044628"/>
    <s v="EXW"/>
    <d v="1899-12-30T00:44:08"/>
    <x v="2635"/>
    <d v="1899-12-30T00:01:36"/>
    <s v="Granel"/>
    <s v="E001"/>
    <x v="1"/>
    <d v="1899-12-30T00:40:56"/>
    <d v="1899-12-30T00:42:32"/>
    <x v="14"/>
    <x v="9"/>
    <x v="2"/>
    <x v="2"/>
    <n v="0"/>
    <n v="0"/>
    <x v="0"/>
    <x v="2"/>
    <x v="2"/>
    <n v="0"/>
    <x v="5"/>
    <x v="1"/>
    <d v="1899-12-30T00:01:36"/>
    <d v="1899-12-30T00:01:36"/>
    <x v="0"/>
    <m/>
    <m/>
    <d v="1899-12-30T00:00:00"/>
    <d v="1899-12-30T00:40:56"/>
    <n v="5"/>
    <n v="-1.1111111111100636E-3"/>
    <n v="40.933333333324754"/>
    <x v="14"/>
    <x v="1"/>
  </r>
  <r>
    <x v="7"/>
    <s v="2025009260"/>
    <x v="0"/>
    <x v="1153"/>
    <s v="E1617MGZ"/>
    <d v="2025-03-06T00:00:00"/>
    <x v="2"/>
    <s v="3269"/>
    <x v="35"/>
    <s v="PA"/>
    <x v="6"/>
    <x v="0"/>
    <d v="2025-03-06T00:00:00"/>
    <d v="1899-12-30T15:03:59"/>
    <d v="2025-03-06T00:00:00"/>
    <d v="1899-12-30T15:02:20"/>
    <d v="2025-03-06T00:00:00"/>
    <d v="1899-12-30T15:33:35"/>
    <x v="0"/>
    <x v="0"/>
    <s v="7022044629"/>
    <s v="FBO"/>
    <d v="1899-12-30T00:32:54"/>
    <x v="1618"/>
    <d v="1899-12-30T00:01:39"/>
    <s v="Granel"/>
    <s v="E001"/>
    <x v="2"/>
    <d v="1899-12-30T00:29:36"/>
    <d v="1899-12-30T00:31:15"/>
    <x v="10"/>
    <x v="9"/>
    <x v="2"/>
    <x v="2"/>
    <n v="0"/>
    <n v="0"/>
    <x v="0"/>
    <x v="2"/>
    <x v="2"/>
    <n v="0"/>
    <x v="5"/>
    <x v="1"/>
    <d v="1899-12-30T00:01:39"/>
    <d v="1899-12-30T00:01:39"/>
    <x v="0"/>
    <m/>
    <m/>
    <d v="1899-12-30T00:00:00"/>
    <d v="1899-12-30T00:29:36"/>
    <n v="5"/>
    <n v="-1.1458333333299597E-3"/>
    <n v="29.600000000006546"/>
    <x v="14"/>
    <x v="1"/>
  </r>
  <r>
    <x v="7"/>
    <s v="2025009262"/>
    <x v="0"/>
    <x v="1224"/>
    <s v="E5086KXC"/>
    <d v="2025-03-06T00:00:00"/>
    <x v="2"/>
    <s v="3264"/>
    <x v="36"/>
    <s v="PA"/>
    <x v="1"/>
    <x v="0"/>
    <d v="2025-03-06T00:00:00"/>
    <d v="1899-12-30T15:12:40"/>
    <d v="2025-03-06T00:00:00"/>
    <d v="1899-12-30T15:11:03"/>
    <d v="2025-03-06T00:00:00"/>
    <d v="1899-12-30T15:39:15"/>
    <x v="0"/>
    <x v="0"/>
    <s v="7022044630"/>
    <s v="EXW"/>
    <d v="1899-12-30T00:29:49"/>
    <x v="379"/>
    <d v="1899-12-30T00:01:37"/>
    <s v="Granel"/>
    <s v="E001"/>
    <x v="1"/>
    <d v="1899-12-30T00:26:35"/>
    <d v="1899-12-30T00:28:12"/>
    <x v="10"/>
    <x v="9"/>
    <x v="2"/>
    <x v="2"/>
    <n v="0"/>
    <n v="0"/>
    <x v="0"/>
    <x v="2"/>
    <x v="2"/>
    <n v="0"/>
    <x v="5"/>
    <x v="1"/>
    <d v="1899-12-30T00:01:37"/>
    <d v="1899-12-30T00:01:37"/>
    <x v="0"/>
    <m/>
    <m/>
    <d v="1899-12-30T00:00:00"/>
    <d v="1899-12-30T00:26:35"/>
    <n v="5"/>
    <n v="-1.1226851851899866E-3"/>
    <n v="26.583333333321715"/>
    <x v="14"/>
    <x v="1"/>
  </r>
  <r>
    <x v="7"/>
    <s v="2025009266"/>
    <x v="0"/>
    <x v="1151"/>
    <s v="E5811MHB"/>
    <d v="2025-03-06T00:00:00"/>
    <x v="2"/>
    <s v="3269"/>
    <x v="35"/>
    <s v="PA"/>
    <x v="6"/>
    <x v="0"/>
    <d v="2025-03-06T00:00:00"/>
    <d v="1899-12-30T15:23:43"/>
    <d v="2025-03-06T00:00:00"/>
    <d v="1899-12-30T15:22:04"/>
    <d v="2025-03-06T00:00:00"/>
    <d v="1899-12-30T15:50:07"/>
    <x v="0"/>
    <x v="0"/>
    <s v="7022044631"/>
    <s v="FBO"/>
    <d v="1899-12-30T00:29:42"/>
    <x v="622"/>
    <d v="1899-12-30T00:01:39"/>
    <s v="Granel"/>
    <s v="E001"/>
    <x v="2"/>
    <d v="1899-12-30T00:26:24"/>
    <d v="1899-12-30T00:28:03"/>
    <x v="10"/>
    <x v="9"/>
    <x v="2"/>
    <x v="2"/>
    <n v="0"/>
    <n v="0"/>
    <x v="0"/>
    <x v="2"/>
    <x v="2"/>
    <n v="0"/>
    <x v="5"/>
    <x v="1"/>
    <d v="1899-12-30T00:01:39"/>
    <d v="1899-12-30T00:01:39"/>
    <x v="0"/>
    <m/>
    <m/>
    <d v="1899-12-30T00:00:00"/>
    <d v="1899-12-30T00:26:24"/>
    <n v="5"/>
    <n v="-1.1458333333399517E-3"/>
    <n v="26.399999999995334"/>
    <x v="14"/>
    <x v="1"/>
  </r>
  <r>
    <x v="7"/>
    <s v="2025009268"/>
    <x v="0"/>
    <x v="1020"/>
    <s v="E6688FFY"/>
    <d v="2025-03-06T00:00:00"/>
    <x v="2"/>
    <s v="3283"/>
    <x v="37"/>
    <s v="PA"/>
    <x v="2"/>
    <x v="0"/>
    <d v="2025-03-06T00:00:00"/>
    <d v="1899-12-30T15:36:41"/>
    <d v="2025-03-06T00:00:00"/>
    <d v="1899-12-30T15:35:02"/>
    <d v="2025-03-06T00:00:00"/>
    <d v="1899-12-30T15:58:16"/>
    <x v="0"/>
    <x v="0"/>
    <s v="7022044632"/>
    <s v="FBO"/>
    <d v="1899-12-30T00:24:53"/>
    <x v="1310"/>
    <d v="1899-12-30T00:01:39"/>
    <s v="Ensacado"/>
    <s v="E002"/>
    <x v="2"/>
    <d v="1899-12-30T00:21:35"/>
    <d v="1899-12-30T00:23:14"/>
    <x v="10"/>
    <x v="9"/>
    <x v="2"/>
    <x v="1"/>
    <n v="0"/>
    <n v="0"/>
    <x v="0"/>
    <x v="1"/>
    <x v="2"/>
    <n v="0"/>
    <x v="5"/>
    <x v="1"/>
    <d v="1899-12-30T00:01:39"/>
    <d v="1899-12-30T00:01:39"/>
    <x v="0"/>
    <m/>
    <m/>
    <d v="1899-12-30T00:00:00"/>
    <d v="1899-12-30T00:21:35"/>
    <n v="5"/>
    <n v="-1.1458333333399517E-3"/>
    <n v="21.58333333332493"/>
    <x v="14"/>
    <x v="1"/>
  </r>
  <r>
    <x v="7"/>
    <s v="2025009267"/>
    <x v="0"/>
    <x v="1079"/>
    <s v="E7926JMH"/>
    <d v="2025-03-06T00:00:00"/>
    <x v="2"/>
    <s v="3269"/>
    <x v="35"/>
    <s v="PA"/>
    <x v="6"/>
    <x v="0"/>
    <d v="2025-03-06T00:00:00"/>
    <d v="1899-12-30T15:31:29"/>
    <d v="2025-03-06T00:00:00"/>
    <d v="1899-12-30T15:29:50"/>
    <d v="2025-03-06T00:00:00"/>
    <d v="1899-12-30T16:07:47"/>
    <x v="0"/>
    <x v="0"/>
    <s v="7022044634"/>
    <s v="FBO"/>
    <d v="1899-12-30T00:39:36"/>
    <x v="2689"/>
    <d v="1899-12-30T00:01:39"/>
    <s v="Granel"/>
    <s v="E001"/>
    <x v="2"/>
    <d v="1899-12-30T00:36:18"/>
    <d v="1899-12-30T00:37:57"/>
    <x v="10"/>
    <x v="9"/>
    <x v="2"/>
    <x v="2"/>
    <n v="0"/>
    <n v="0"/>
    <x v="0"/>
    <x v="2"/>
    <x v="2"/>
    <n v="0"/>
    <x v="5"/>
    <x v="1"/>
    <d v="1899-12-30T00:01:39"/>
    <d v="1899-12-30T00:01:39"/>
    <x v="0"/>
    <m/>
    <m/>
    <d v="1899-12-30T00:00:00"/>
    <d v="1899-12-30T00:36:18"/>
    <n v="5"/>
    <n v="-1.1458333333400628E-3"/>
    <n v="36.299999999995123"/>
    <x v="8"/>
    <x v="1"/>
  </r>
  <r>
    <x v="7"/>
    <s v="2025009274"/>
    <x v="0"/>
    <x v="987"/>
    <s v="E0350HNY"/>
    <d v="2025-03-06T00:00:00"/>
    <x v="2"/>
    <s v="3269"/>
    <x v="35"/>
    <s v="PA"/>
    <x v="6"/>
    <x v="0"/>
    <d v="2025-03-06T00:00:00"/>
    <d v="1899-12-30T15:55:18"/>
    <d v="2025-03-06T00:00:00"/>
    <d v="1899-12-30T15:53:39"/>
    <d v="2025-03-06T00:00:00"/>
    <d v="1899-12-30T16:20:23"/>
    <x v="0"/>
    <x v="0"/>
    <s v="7022044636"/>
    <s v="FBO"/>
    <d v="1899-12-30T00:28:23"/>
    <x v="401"/>
    <d v="1899-12-30T00:01:39"/>
    <s v="Granel"/>
    <s v="E001"/>
    <x v="2"/>
    <d v="1899-12-30T00:25:05"/>
    <d v="1899-12-30T00:26:44"/>
    <x v="10"/>
    <x v="9"/>
    <x v="2"/>
    <x v="2"/>
    <n v="0"/>
    <n v="0"/>
    <x v="0"/>
    <x v="2"/>
    <x v="2"/>
    <n v="0"/>
    <x v="5"/>
    <x v="1"/>
    <d v="1899-12-30T00:01:39"/>
    <d v="1899-12-30T00:01:39"/>
    <x v="0"/>
    <m/>
    <m/>
    <d v="1899-12-30T00:00:00"/>
    <d v="1899-12-30T00:25:05"/>
    <n v="5"/>
    <n v="-1.1458333333399517E-3"/>
    <n v="25.083333333331232"/>
    <x v="8"/>
    <x v="1"/>
  </r>
  <r>
    <x v="7"/>
    <s v="2025009273"/>
    <x v="0"/>
    <x v="1045"/>
    <s v="E1376KSX"/>
    <d v="2025-03-06T00:00:00"/>
    <x v="2"/>
    <s v="3264"/>
    <x v="36"/>
    <s v="PA"/>
    <x v="1"/>
    <x v="0"/>
    <d v="2025-03-06T00:00:00"/>
    <d v="1899-12-30T15:50:49"/>
    <d v="2025-03-06T00:00:00"/>
    <d v="1899-12-30T15:49:10"/>
    <d v="2025-03-06T00:00:00"/>
    <d v="1899-12-30T16:31:39"/>
    <x v="0"/>
    <x v="0"/>
    <s v="7022044637"/>
    <s v="EXW"/>
    <d v="1899-12-30T00:44:08"/>
    <x v="1621"/>
    <d v="1899-12-30T00:01:39"/>
    <s v="Granel"/>
    <s v="E001"/>
    <x v="1"/>
    <d v="1899-12-30T00:40:50"/>
    <d v="1899-12-30T00:42:29"/>
    <x v="10"/>
    <x v="9"/>
    <x v="2"/>
    <x v="2"/>
    <n v="0"/>
    <n v="0"/>
    <x v="0"/>
    <x v="2"/>
    <x v="2"/>
    <n v="0"/>
    <x v="5"/>
    <x v="1"/>
    <d v="1899-12-30T00:01:39"/>
    <d v="1899-12-30T00:01:39"/>
    <x v="0"/>
    <m/>
    <m/>
    <d v="1899-12-30T00:00:00"/>
    <d v="1899-12-30T00:40:50"/>
    <n v="5"/>
    <n v="-1.1458333333299597E-3"/>
    <n v="40.833333333331133"/>
    <x v="8"/>
    <x v="1"/>
  </r>
  <r>
    <x v="7"/>
    <s v="2025009277"/>
    <x v="0"/>
    <x v="1025"/>
    <s v="E7844JTT"/>
    <d v="2025-03-06T00:00:00"/>
    <x v="2"/>
    <s v="3269"/>
    <x v="35"/>
    <s v="PA"/>
    <x v="6"/>
    <x v="0"/>
    <d v="2025-03-06T00:00:00"/>
    <d v="1899-12-30T16:00:23"/>
    <d v="2025-03-06T00:00:00"/>
    <d v="1899-12-30T15:58:44"/>
    <d v="2025-03-06T00:00:00"/>
    <d v="1899-12-30T16:34:22"/>
    <x v="0"/>
    <x v="0"/>
    <s v="7022044639"/>
    <s v="FBO"/>
    <d v="1899-12-30T00:37:17"/>
    <x v="215"/>
    <d v="1899-12-30T00:01:39"/>
    <s v="Granel"/>
    <s v="E001"/>
    <x v="2"/>
    <d v="1899-12-30T00:33:59"/>
    <d v="1899-12-30T00:35:38"/>
    <x v="7"/>
    <x v="9"/>
    <x v="2"/>
    <x v="2"/>
    <n v="0"/>
    <n v="0"/>
    <x v="0"/>
    <x v="2"/>
    <x v="2"/>
    <n v="0"/>
    <x v="5"/>
    <x v="1"/>
    <d v="1899-12-30T00:01:39"/>
    <d v="1899-12-30T00:01:39"/>
    <x v="0"/>
    <m/>
    <m/>
    <d v="1899-12-30T00:00:00"/>
    <d v="1899-12-30T00:33:59"/>
    <n v="5"/>
    <n v="-1.1458333333299597E-3"/>
    <n v="33.983333333337576"/>
    <x v="8"/>
    <x v="1"/>
  </r>
  <r>
    <x v="7"/>
    <s v="2025009276"/>
    <x v="0"/>
    <x v="1051"/>
    <s v="E4258HML"/>
    <d v="2025-03-06T00:00:00"/>
    <x v="2"/>
    <s v="3269"/>
    <x v="35"/>
    <s v="PA"/>
    <x v="6"/>
    <x v="0"/>
    <d v="2025-03-06T00:00:00"/>
    <d v="1899-12-30T15:56:35"/>
    <d v="2025-03-06T00:00:00"/>
    <d v="1899-12-30T15:54:56"/>
    <d v="2025-03-06T00:00:00"/>
    <d v="1899-12-30T16:36:47"/>
    <x v="0"/>
    <x v="0"/>
    <s v="7022044640"/>
    <s v="FBO"/>
    <d v="1899-12-30T00:43:30"/>
    <x v="3054"/>
    <d v="1899-12-30T00:01:39"/>
    <s v="Granel"/>
    <s v="E001"/>
    <x v="2"/>
    <d v="1899-12-30T00:40:12"/>
    <d v="1899-12-30T00:41:51"/>
    <x v="10"/>
    <x v="9"/>
    <x v="2"/>
    <x v="2"/>
    <n v="0"/>
    <n v="0"/>
    <x v="0"/>
    <x v="2"/>
    <x v="2"/>
    <n v="0"/>
    <x v="5"/>
    <x v="1"/>
    <d v="1899-12-30T00:01:39"/>
    <d v="1899-12-30T00:01:39"/>
    <x v="0"/>
    <m/>
    <m/>
    <d v="1899-12-30T00:00:00"/>
    <d v="1899-12-30T00:40:12"/>
    <n v="5"/>
    <n v="-1.1458333333299597E-3"/>
    <n v="40.200000000004842"/>
    <x v="8"/>
    <x v="1"/>
  </r>
  <r>
    <x v="7"/>
    <s v="2025009284"/>
    <x v="0"/>
    <x v="1073"/>
    <s v="E8831LZK"/>
    <d v="2025-03-06T00:00:00"/>
    <x v="2"/>
    <s v="3271"/>
    <x v="46"/>
    <s v="PA"/>
    <x v="7"/>
    <x v="0"/>
    <d v="2025-03-06T00:00:00"/>
    <d v="1899-12-30T16:50:42"/>
    <d v="2025-03-06T00:00:00"/>
    <d v="1899-12-30T16:49:04"/>
    <d v="2025-03-06T00:00:00"/>
    <d v="1899-12-30T17:33:08"/>
    <x v="0"/>
    <x v="0"/>
    <s v="7022044642"/>
    <s v="FBO"/>
    <d v="1899-12-30T00:45:42"/>
    <x v="3055"/>
    <d v="1899-12-30T00:01:38"/>
    <s v="Granel"/>
    <s v="E001"/>
    <x v="2"/>
    <d v="1899-12-30T00:42:26"/>
    <d v="1899-12-30T00:44:04"/>
    <x v="7"/>
    <x v="9"/>
    <x v="2"/>
    <x v="2"/>
    <n v="0"/>
    <n v="0"/>
    <x v="0"/>
    <x v="2"/>
    <x v="2"/>
    <n v="0"/>
    <x v="5"/>
    <x v="1"/>
    <d v="1899-12-30T00:01:38"/>
    <d v="1899-12-30T00:01:38"/>
    <x v="0"/>
    <m/>
    <m/>
    <d v="1899-12-30T00:00:00"/>
    <d v="1899-12-30T00:42:26"/>
    <n v="5"/>
    <n v="-1.1342592592600287E-3"/>
    <n v="42.433333333329628"/>
    <x v="12"/>
    <x v="1"/>
  </r>
  <r>
    <x v="7"/>
    <s v="2025009289"/>
    <x v="0"/>
    <x v="1048"/>
    <s v="E1303MMC"/>
    <d v="2025-03-06T00:00:00"/>
    <x v="2"/>
    <s v="3262"/>
    <x v="40"/>
    <s v="PA"/>
    <x v="0"/>
    <x v="0"/>
    <d v="2025-03-06T00:00:00"/>
    <d v="1899-12-30T17:19:06"/>
    <d v="2025-03-06T00:00:00"/>
    <d v="1899-12-30T17:17:29"/>
    <d v="2025-03-06T00:00:00"/>
    <d v="1899-12-30T17:40:14"/>
    <x v="0"/>
    <x v="0"/>
    <s v="7022044643"/>
    <s v="FBO"/>
    <d v="1899-12-30T00:24:22"/>
    <x v="2019"/>
    <d v="1899-12-30T00:01:37"/>
    <s v="Granel"/>
    <s v="E001"/>
    <x v="2"/>
    <d v="1899-12-30T00:21:08"/>
    <d v="1899-12-30T00:22:45"/>
    <x v="11"/>
    <x v="9"/>
    <x v="2"/>
    <x v="2"/>
    <n v="0"/>
    <n v="0"/>
    <x v="0"/>
    <x v="2"/>
    <x v="2"/>
    <n v="0"/>
    <x v="5"/>
    <x v="1"/>
    <d v="1899-12-30T00:01:37"/>
    <d v="1899-12-30T00:01:37"/>
    <x v="0"/>
    <m/>
    <m/>
    <d v="1899-12-30T00:00:00"/>
    <d v="1899-12-30T00:21:08"/>
    <n v="5"/>
    <n v="-1.1226851851799946E-3"/>
    <n v="21.133333333339248"/>
    <x v="12"/>
    <x v="1"/>
  </r>
  <r>
    <x v="7"/>
    <s v="2025009290"/>
    <x v="0"/>
    <x v="1254"/>
    <s v="E0719JMM"/>
    <d v="2025-03-06T00:00:00"/>
    <x v="2"/>
    <s v="3283"/>
    <x v="37"/>
    <s v="PA"/>
    <x v="2"/>
    <x v="0"/>
    <d v="2025-03-06T00:00:00"/>
    <d v="1899-12-30T17:44:50"/>
    <d v="2025-03-06T00:00:00"/>
    <d v="1899-12-30T17:43:12"/>
    <d v="2025-03-06T00:00:00"/>
    <d v="1899-12-30T18:09:33"/>
    <x v="0"/>
    <x v="0"/>
    <s v="7022044644"/>
    <s v="EXW"/>
    <d v="1899-12-30T00:27:59"/>
    <x v="1875"/>
    <d v="1899-12-30T00:01:38"/>
    <s v="Ensacado"/>
    <s v="E002"/>
    <x v="1"/>
    <d v="1899-12-30T00:24:43"/>
    <d v="1899-12-30T00:26:21"/>
    <x v="11"/>
    <x v="9"/>
    <x v="2"/>
    <x v="1"/>
    <n v="0"/>
    <n v="0"/>
    <x v="0"/>
    <x v="1"/>
    <x v="2"/>
    <n v="0"/>
    <x v="5"/>
    <x v="1"/>
    <d v="1899-12-30T00:01:38"/>
    <d v="1899-12-30T00:01:38"/>
    <x v="0"/>
    <m/>
    <m/>
    <d v="1899-12-30T00:00:00"/>
    <d v="1899-12-30T00:24:43"/>
    <n v="5"/>
    <n v="-1.1342592592600287E-3"/>
    <n v="24.716666666664082"/>
    <x v="9"/>
    <x v="1"/>
  </r>
  <r>
    <x v="7"/>
    <s v="2025009295"/>
    <x v="0"/>
    <x v="1186"/>
    <s v="E5043DXJ"/>
    <d v="2025-03-06T00:00:00"/>
    <x v="2"/>
    <s v="3269"/>
    <x v="35"/>
    <s v="PA"/>
    <x v="6"/>
    <x v="0"/>
    <d v="2025-03-06T00:00:00"/>
    <d v="1899-12-30T18:05:08"/>
    <d v="2025-03-06T00:00:00"/>
    <d v="1899-12-30T18:03:30"/>
    <d v="2025-03-06T00:00:00"/>
    <d v="1899-12-30T18:41:07"/>
    <x v="0"/>
    <x v="0"/>
    <s v="7022044645"/>
    <s v="FBO"/>
    <d v="1899-12-30T00:39:15"/>
    <x v="1771"/>
    <d v="1899-12-30T00:01:38"/>
    <s v="Granel"/>
    <s v="E001"/>
    <x v="2"/>
    <d v="1899-12-30T00:35:59"/>
    <d v="1899-12-30T00:37:37"/>
    <x v="8"/>
    <x v="9"/>
    <x v="2"/>
    <x v="2"/>
    <n v="0"/>
    <n v="0"/>
    <x v="0"/>
    <x v="2"/>
    <x v="2"/>
    <n v="0"/>
    <x v="5"/>
    <x v="1"/>
    <d v="1899-12-30T00:01:38"/>
    <d v="1899-12-30T00:01:38"/>
    <x v="0"/>
    <m/>
    <m/>
    <d v="1899-12-30T00:00:00"/>
    <d v="1899-12-30T00:35:59"/>
    <n v="5"/>
    <n v="-1.1342592592499257E-3"/>
    <n v="35.983333333339168"/>
    <x v="9"/>
    <x v="1"/>
  </r>
  <r>
    <x v="7"/>
    <s v="2025009299"/>
    <x v="0"/>
    <x v="1177"/>
    <s v="E0699MTL"/>
    <d v="2025-03-06T00:00:00"/>
    <x v="2"/>
    <s v="3283"/>
    <x v="37"/>
    <s v="PA"/>
    <x v="2"/>
    <x v="0"/>
    <d v="2025-03-06T00:00:00"/>
    <d v="1899-12-30T19:28:59"/>
    <d v="2025-03-06T00:00:00"/>
    <d v="1899-12-30T19:27:25"/>
    <d v="2025-03-06T00:00:00"/>
    <d v="1899-12-30T19:49:42"/>
    <x v="0"/>
    <x v="0"/>
    <s v="7022044646"/>
    <s v="EXW"/>
    <d v="1899-12-30T00:23:51"/>
    <x v="1179"/>
    <d v="1899-12-30T00:01:34"/>
    <s v="Ensacado"/>
    <s v="E002"/>
    <x v="1"/>
    <d v="1899-12-30T00:20:43"/>
    <d v="1899-12-30T00:22:17"/>
    <x v="12"/>
    <x v="9"/>
    <x v="2"/>
    <x v="1"/>
    <n v="0"/>
    <n v="0"/>
    <x v="0"/>
    <x v="1"/>
    <x v="2"/>
    <n v="0"/>
    <x v="5"/>
    <x v="1"/>
    <d v="1899-12-30T00:01:34"/>
    <d v="1899-12-30T00:01:34"/>
    <x v="0"/>
    <m/>
    <m/>
    <d v="1899-12-30T00:00:00"/>
    <d v="1899-12-30T00:20:43"/>
    <n v="5"/>
    <n v="-1.0879629629599874E-3"/>
    <n v="20.716666666675287"/>
    <x v="10"/>
    <x v="1"/>
  </r>
  <r>
    <x v="7"/>
    <s v="2025009304"/>
    <x v="0"/>
    <x v="1014"/>
    <s v="E8998KYN"/>
    <d v="2025-03-07T00:00:00"/>
    <x v="2"/>
    <s v="3262"/>
    <x v="40"/>
    <s v="PA"/>
    <x v="0"/>
    <x v="0"/>
    <d v="2025-03-07T00:00:00"/>
    <d v="1899-12-30T05:13:03"/>
    <d v="2025-03-07T00:00:00"/>
    <d v="1899-12-30T05:10:45"/>
    <d v="2025-03-07T00:00:00"/>
    <d v="1899-12-30T05:34:03"/>
    <x v="0"/>
    <x v="0"/>
    <s v="7022044647"/>
    <s v="EXW"/>
    <d v="1899-12-30T00:25:36"/>
    <x v="1389"/>
    <d v="1899-12-30T00:02:18"/>
    <s v="Granel"/>
    <s v="E001"/>
    <x v="1"/>
    <d v="1899-12-30T00:21:00"/>
    <d v="1899-12-30T00:23:18"/>
    <x v="0"/>
    <x v="10"/>
    <x v="2"/>
    <x v="2"/>
    <n v="0"/>
    <n v="0"/>
    <x v="0"/>
    <x v="2"/>
    <x v="2"/>
    <n v="0"/>
    <x v="5"/>
    <x v="1"/>
    <d v="1899-12-30T00:02:18"/>
    <d v="1899-12-30T00:02:18"/>
    <x v="0"/>
    <m/>
    <m/>
    <d v="1899-12-30T00:00:00"/>
    <d v="1899-12-30T00:21:00"/>
    <n v="6"/>
    <n v="-1.5972222222200017E-3"/>
    <n v="21.000000000009596"/>
    <x v="17"/>
    <x v="1"/>
  </r>
  <r>
    <x v="7"/>
    <s v="2025009301"/>
    <x v="0"/>
    <x v="1013"/>
    <s v="E3888GZR"/>
    <d v="2025-03-07T00:00:00"/>
    <x v="2"/>
    <s v="3269"/>
    <x v="35"/>
    <s v="PA"/>
    <x v="6"/>
    <x v="0"/>
    <d v="2025-03-07T00:00:00"/>
    <d v="1899-12-30T05:10:20"/>
    <d v="2025-03-07T00:00:00"/>
    <d v="1899-12-30T05:08:03"/>
    <d v="2025-03-07T00:00:00"/>
    <d v="1899-12-30T05:47:46"/>
    <x v="0"/>
    <x v="0"/>
    <s v="7022044648"/>
    <s v="EXW"/>
    <d v="1899-12-30T00:42:00"/>
    <x v="1180"/>
    <d v="1899-12-30T00:02:17"/>
    <s v="Granel"/>
    <s v="E001"/>
    <x v="1"/>
    <d v="1899-12-30T00:37:26"/>
    <d v="1899-12-30T00:39:43"/>
    <x v="0"/>
    <x v="10"/>
    <x v="2"/>
    <x v="2"/>
    <n v="0"/>
    <n v="0"/>
    <x v="0"/>
    <x v="2"/>
    <x v="2"/>
    <n v="0"/>
    <x v="5"/>
    <x v="1"/>
    <d v="1899-12-30T00:02:17"/>
    <d v="1899-12-30T00:02:17"/>
    <x v="0"/>
    <m/>
    <m/>
    <d v="1899-12-30T00:00:00"/>
    <d v="1899-12-30T00:37:26"/>
    <n v="6"/>
    <n v="-1.5856481481500151E-3"/>
    <n v="37.433333333332804"/>
    <x v="17"/>
    <x v="1"/>
  </r>
  <r>
    <x v="7"/>
    <s v="2025009308"/>
    <x v="0"/>
    <x v="979"/>
    <s v="E1228KBR"/>
    <d v="2025-03-07T00:00:00"/>
    <x v="2"/>
    <s v="3260"/>
    <x v="41"/>
    <s v="PA"/>
    <x v="20"/>
    <x v="0"/>
    <d v="2025-03-07T00:00:00"/>
    <d v="1899-12-30T05:23:28"/>
    <d v="2025-03-07T00:00:00"/>
    <d v="1899-12-30T05:21:11"/>
    <d v="2025-03-07T00:00:00"/>
    <d v="1899-12-30T05:50:40"/>
    <x v="0"/>
    <x v="0"/>
    <s v="7022044649"/>
    <s v="EXW"/>
    <d v="1899-12-30T00:31:46"/>
    <x v="1106"/>
    <d v="1899-12-30T00:02:17"/>
    <s v="Granel"/>
    <s v="E001"/>
    <x v="1"/>
    <d v="1899-12-30T00:27:12"/>
    <d v="1899-12-30T00:29:29"/>
    <x v="0"/>
    <x v="10"/>
    <x v="2"/>
    <x v="2"/>
    <n v="0"/>
    <n v="0"/>
    <x v="0"/>
    <x v="2"/>
    <x v="2"/>
    <n v="0"/>
    <x v="5"/>
    <x v="1"/>
    <d v="1899-12-30T00:02:17"/>
    <d v="1899-12-30T00:02:17"/>
    <x v="0"/>
    <m/>
    <m/>
    <d v="1899-12-30T00:00:00"/>
    <d v="1899-12-30T00:27:12"/>
    <n v="6"/>
    <n v="-1.5856481481500151E-3"/>
    <n v="27.200000000001573"/>
    <x v="17"/>
    <x v="1"/>
  </r>
  <r>
    <x v="7"/>
    <s v="2025009310"/>
    <x v="0"/>
    <x v="980"/>
    <s v="E0472MWT"/>
    <d v="2025-03-07T00:00:00"/>
    <x v="2"/>
    <s v="3260"/>
    <x v="41"/>
    <s v="PA"/>
    <x v="20"/>
    <x v="0"/>
    <d v="2025-03-07T00:00:00"/>
    <d v="1899-12-30T05:35:46"/>
    <d v="2025-03-07T00:00:00"/>
    <d v="1899-12-30T05:33:28"/>
    <d v="2025-03-07T00:00:00"/>
    <d v="1899-12-30T05:55:22"/>
    <x v="0"/>
    <x v="0"/>
    <s v="7022044650"/>
    <s v="EXW"/>
    <d v="1899-12-30T00:24:12"/>
    <x v="162"/>
    <d v="1899-12-30T00:02:18"/>
    <s v="Granel"/>
    <s v="E001"/>
    <x v="1"/>
    <d v="1899-12-30T00:19:36"/>
    <d v="1899-12-30T00:21:54"/>
    <x v="0"/>
    <x v="10"/>
    <x v="2"/>
    <x v="2"/>
    <n v="0"/>
    <n v="0"/>
    <x v="0"/>
    <x v="2"/>
    <x v="2"/>
    <n v="0"/>
    <x v="5"/>
    <x v="1"/>
    <d v="1899-12-30T00:02:18"/>
    <d v="1899-12-30T00:02:18"/>
    <x v="0"/>
    <m/>
    <m/>
    <d v="1899-12-30T00:00:00"/>
    <d v="1899-12-30T00:19:36"/>
    <n v="6"/>
    <n v="-1.5972222222300214E-3"/>
    <n v="19.599999999998388"/>
    <x v="17"/>
    <x v="1"/>
  </r>
  <r>
    <x v="7"/>
    <s v="2025009300"/>
    <x v="0"/>
    <x v="1015"/>
    <s v="E9043KYN"/>
    <d v="2025-03-07T00:00:00"/>
    <x v="2"/>
    <s v="3268"/>
    <x v="25"/>
    <s v="PA"/>
    <x v="6"/>
    <x v="0"/>
    <d v="2025-03-07T00:00:00"/>
    <d v="1899-12-30T05:10:17"/>
    <d v="2025-03-07T00:00:00"/>
    <d v="1899-12-30T05:08:00"/>
    <d v="2025-03-07T00:00:00"/>
    <d v="1899-12-30T05:58:47"/>
    <x v="0"/>
    <x v="0"/>
    <s v="7022044651"/>
    <s v="EXW"/>
    <d v="1899-12-30T00:53:04"/>
    <x v="3056"/>
    <d v="1899-12-30T00:02:17"/>
    <s v="Granel"/>
    <s v="E001"/>
    <x v="1"/>
    <d v="1899-12-30T00:48:30"/>
    <d v="1899-12-30T00:50:47"/>
    <x v="0"/>
    <x v="10"/>
    <x v="2"/>
    <x v="2"/>
    <n v="0"/>
    <n v="0"/>
    <x v="0"/>
    <x v="2"/>
    <x v="2"/>
    <n v="0"/>
    <x v="5"/>
    <x v="0"/>
    <d v="1899-12-30T00:02:17"/>
    <d v="1899-12-30T00:02:17"/>
    <x v="0"/>
    <m/>
    <m/>
    <d v="1899-12-30T00:00:00"/>
    <d v="1899-12-30T00:48:30"/>
    <n v="6"/>
    <n v="-1.5856481481500151E-3"/>
    <n v="48.499999999991992"/>
    <x v="17"/>
    <x v="0"/>
  </r>
  <r>
    <x v="7"/>
    <s v="2025009305"/>
    <x v="0"/>
    <x v="1122"/>
    <s v="E5714JWS"/>
    <d v="2025-03-07T00:00:00"/>
    <x v="2"/>
    <s v="3264"/>
    <x v="36"/>
    <s v="PA"/>
    <x v="1"/>
    <x v="0"/>
    <d v="2025-03-07T00:00:00"/>
    <d v="1899-12-30T05:14:38"/>
    <d v="2025-03-07T00:00:00"/>
    <d v="1899-12-30T05:12:20"/>
    <d v="2025-03-07T00:00:00"/>
    <d v="1899-12-30T05:59:58"/>
    <x v="0"/>
    <x v="0"/>
    <s v="7022044652"/>
    <s v="FBO"/>
    <d v="1899-12-30T00:49:56"/>
    <x v="3057"/>
    <d v="1899-12-30T00:02:18"/>
    <s v="Granel"/>
    <s v="E001"/>
    <x v="2"/>
    <d v="1899-12-30T00:45:20"/>
    <d v="1899-12-30T00:47:38"/>
    <x v="0"/>
    <x v="10"/>
    <x v="2"/>
    <x v="2"/>
    <n v="0"/>
    <n v="0"/>
    <x v="0"/>
    <x v="2"/>
    <x v="2"/>
    <n v="0"/>
    <x v="5"/>
    <x v="0"/>
    <d v="1899-12-30T00:02:18"/>
    <d v="1899-12-30T00:02:18"/>
    <x v="0"/>
    <m/>
    <m/>
    <d v="1899-12-30T00:00:00"/>
    <d v="1899-12-30T00:45:20"/>
    <n v="6"/>
    <n v="-1.5972222222200017E-3"/>
    <n v="45.333333333331197"/>
    <x v="17"/>
    <x v="0"/>
  </r>
  <r>
    <x v="7"/>
    <s v="2025009306"/>
    <x v="0"/>
    <x v="1016"/>
    <s v="E8976JGF"/>
    <d v="2025-03-07T00:00:00"/>
    <x v="2"/>
    <s v="3264"/>
    <x v="36"/>
    <s v="PA"/>
    <x v="1"/>
    <x v="0"/>
    <d v="2025-03-07T00:00:00"/>
    <d v="1899-12-30T05:14:52"/>
    <d v="2025-03-07T00:00:00"/>
    <d v="1899-12-30T05:12:34"/>
    <d v="2025-03-07T00:00:00"/>
    <d v="1899-12-30T06:02:29"/>
    <x v="0"/>
    <x v="0"/>
    <s v="7022044653"/>
    <s v="EXW"/>
    <d v="1899-12-30T00:52:13"/>
    <x v="3058"/>
    <d v="1899-12-30T00:02:18"/>
    <s v="Granel"/>
    <s v="E001"/>
    <x v="1"/>
    <d v="1899-12-30T00:47:37"/>
    <d v="1899-12-30T00:49:55"/>
    <x v="0"/>
    <x v="10"/>
    <x v="2"/>
    <x v="2"/>
    <n v="0"/>
    <n v="0"/>
    <x v="0"/>
    <x v="2"/>
    <x v="2"/>
    <n v="0"/>
    <x v="5"/>
    <x v="0"/>
    <d v="1899-12-30T00:02:18"/>
    <d v="1899-12-30T00:02:18"/>
    <x v="0"/>
    <m/>
    <m/>
    <d v="1899-12-30T00:00:00"/>
    <d v="1899-12-30T00:47:37"/>
    <n v="6"/>
    <n v="-1.5972222222200017E-3"/>
    <n v="47.616666666667221"/>
    <x v="0"/>
    <x v="0"/>
  </r>
  <r>
    <x v="7"/>
    <s v="2025009307"/>
    <x v="0"/>
    <x v="1018"/>
    <s v="E7812KXB"/>
    <d v="2025-03-07T00:00:00"/>
    <x v="2"/>
    <s v="3264"/>
    <x v="36"/>
    <s v="PA"/>
    <x v="1"/>
    <x v="0"/>
    <d v="2025-03-07T00:00:00"/>
    <d v="1899-12-30T05:17:14"/>
    <d v="2025-03-07T00:00:00"/>
    <d v="1899-12-30T05:14:56"/>
    <d v="2025-03-07T00:00:00"/>
    <d v="1899-12-30T06:11:19"/>
    <x v="0"/>
    <x v="0"/>
    <s v="7022044654"/>
    <s v="EXW"/>
    <d v="1899-12-30T00:58:41"/>
    <x v="1184"/>
    <d v="1899-12-30T00:02:18"/>
    <s v="Granel"/>
    <s v="E001"/>
    <x v="1"/>
    <d v="1899-12-30T00:54:05"/>
    <d v="1899-12-30T00:56:23"/>
    <x v="0"/>
    <x v="10"/>
    <x v="2"/>
    <x v="2"/>
    <n v="0"/>
    <n v="0"/>
    <x v="0"/>
    <x v="2"/>
    <x v="2"/>
    <n v="0"/>
    <x v="5"/>
    <x v="0"/>
    <d v="1899-12-30T00:02:18"/>
    <d v="1899-12-30T00:02:18"/>
    <x v="0"/>
    <m/>
    <m/>
    <d v="1899-12-30T00:00:00"/>
    <d v="1899-12-30T00:54:05"/>
    <n v="6"/>
    <n v="-1.5972222222300214E-3"/>
    <n v="54.083333333332767"/>
    <x v="0"/>
    <x v="0"/>
  </r>
  <r>
    <x v="7"/>
    <s v="2025009311"/>
    <x v="0"/>
    <x v="1021"/>
    <s v="E0721JRZ"/>
    <d v="2025-03-07T00:00:00"/>
    <x v="2"/>
    <s v="3264"/>
    <x v="36"/>
    <s v="PA"/>
    <x v="1"/>
    <x v="0"/>
    <d v="2025-03-07T00:00:00"/>
    <d v="1899-12-30T05:43:28"/>
    <d v="2025-03-07T00:00:00"/>
    <d v="1899-12-30T05:41:10"/>
    <d v="2025-03-07T00:00:00"/>
    <d v="1899-12-30T06:21:43"/>
    <x v="0"/>
    <x v="0"/>
    <s v="7022044655"/>
    <s v="FBO"/>
    <d v="1899-12-30T00:42:51"/>
    <x v="1176"/>
    <d v="1899-12-30T00:02:18"/>
    <s v="Granel"/>
    <s v="E001"/>
    <x v="2"/>
    <d v="1899-12-30T00:38:15"/>
    <d v="1899-12-30T00:40:33"/>
    <x v="0"/>
    <x v="10"/>
    <x v="2"/>
    <x v="2"/>
    <n v="0"/>
    <n v="0"/>
    <x v="0"/>
    <x v="2"/>
    <x v="2"/>
    <n v="0"/>
    <x v="5"/>
    <x v="1"/>
    <d v="1899-12-30T00:02:18"/>
    <d v="1899-12-30T00:02:18"/>
    <x v="0"/>
    <m/>
    <m/>
    <d v="1899-12-30T00:00:00"/>
    <d v="1899-12-30T00:38:15"/>
    <n v="6"/>
    <n v="-1.5972222222200017E-3"/>
    <n v="38.250000000000021"/>
    <x v="0"/>
    <x v="1"/>
  </r>
  <r>
    <x v="7"/>
    <s v="2025009313"/>
    <x v="0"/>
    <x v="1123"/>
    <s v="E5164KRK"/>
    <d v="2025-03-07T00:00:00"/>
    <x v="2"/>
    <s v="3283"/>
    <x v="37"/>
    <s v="PA"/>
    <x v="2"/>
    <x v="0"/>
    <d v="2025-03-07T00:00:00"/>
    <d v="1899-12-30T05:58:07"/>
    <d v="2025-03-07T00:00:00"/>
    <d v="1899-12-30T05:55:48"/>
    <d v="2025-03-07T00:00:00"/>
    <d v="1899-12-30T06:26:38"/>
    <x v="0"/>
    <x v="0"/>
    <s v="7022044656"/>
    <s v="FBO"/>
    <d v="1899-12-30T00:33:09"/>
    <x v="2602"/>
    <d v="1899-12-30T00:02:19"/>
    <s v="Ensacado"/>
    <s v="E002"/>
    <x v="2"/>
    <d v="1899-12-30T00:28:31"/>
    <d v="1899-12-30T00:30:50"/>
    <x v="0"/>
    <x v="10"/>
    <x v="2"/>
    <x v="1"/>
    <n v="0"/>
    <n v="0"/>
    <x v="0"/>
    <x v="1"/>
    <x v="2"/>
    <n v="0"/>
    <x v="5"/>
    <x v="1"/>
    <d v="1899-12-30T00:02:19"/>
    <d v="1899-12-30T00:02:19"/>
    <x v="0"/>
    <m/>
    <m/>
    <d v="1899-12-30T00:00:00"/>
    <d v="1899-12-30T00:28:31"/>
    <n v="6"/>
    <n v="-1.608796296300008E-3"/>
    <n v="28.516666666665635"/>
    <x v="0"/>
    <x v="1"/>
  </r>
  <r>
    <x v="7"/>
    <s v="2025009315"/>
    <x v="0"/>
    <x v="1083"/>
    <s v="E8474FTB"/>
    <d v="2025-03-07T00:00:00"/>
    <x v="2"/>
    <s v="3264"/>
    <x v="36"/>
    <s v="PA"/>
    <x v="1"/>
    <x v="0"/>
    <d v="2025-03-07T00:00:00"/>
    <d v="1899-12-30T06:09:21"/>
    <d v="2025-03-07T00:00:00"/>
    <d v="1899-12-30T06:07:04"/>
    <d v="2025-03-07T00:00:00"/>
    <d v="1899-12-30T06:33:33"/>
    <x v="0"/>
    <x v="0"/>
    <s v="7022044658"/>
    <s v="FBO"/>
    <d v="1899-12-30T00:28:46"/>
    <x v="1167"/>
    <d v="1899-12-30T00:02:17"/>
    <s v="Granel"/>
    <s v="E001"/>
    <x v="2"/>
    <d v="1899-12-30T00:24:12"/>
    <d v="1899-12-30T00:26:29"/>
    <x v="1"/>
    <x v="10"/>
    <x v="2"/>
    <x v="2"/>
    <n v="0"/>
    <n v="0"/>
    <x v="0"/>
    <x v="2"/>
    <x v="2"/>
    <n v="0"/>
    <x v="5"/>
    <x v="1"/>
    <d v="1899-12-30T00:02:17"/>
    <d v="1899-12-30T00:02:17"/>
    <x v="0"/>
    <m/>
    <m/>
    <d v="1899-12-30T00:00:00"/>
    <d v="1899-12-30T00:24:12"/>
    <n v="6"/>
    <n v="-1.5856481481499873E-3"/>
    <n v="24.199999999991952"/>
    <x v="0"/>
    <x v="1"/>
  </r>
  <r>
    <x v="7"/>
    <s v="2025009316"/>
    <x v="0"/>
    <x v="1075"/>
    <s v="E0509JJH"/>
    <d v="2025-03-07T00:00:00"/>
    <x v="2"/>
    <s v="3264"/>
    <x v="36"/>
    <s v="PA"/>
    <x v="1"/>
    <x v="0"/>
    <d v="2025-03-07T00:00:00"/>
    <d v="1899-12-30T06:10:20"/>
    <d v="2025-03-07T00:00:00"/>
    <d v="1899-12-30T06:08:03"/>
    <d v="2025-03-07T00:00:00"/>
    <d v="1899-12-30T06:37:18"/>
    <x v="0"/>
    <x v="0"/>
    <s v="7022044659"/>
    <s v="FBO"/>
    <d v="1899-12-30T00:31:32"/>
    <x v="884"/>
    <d v="1899-12-30T00:02:17"/>
    <s v="Granel"/>
    <s v="E001"/>
    <x v="2"/>
    <d v="1899-12-30T00:26:58"/>
    <d v="1899-12-30T00:29:15"/>
    <x v="1"/>
    <x v="10"/>
    <x v="2"/>
    <x v="2"/>
    <n v="0"/>
    <n v="0"/>
    <x v="0"/>
    <x v="2"/>
    <x v="2"/>
    <n v="0"/>
    <x v="5"/>
    <x v="1"/>
    <d v="1899-12-30T00:02:17"/>
    <d v="1899-12-30T00:02:17"/>
    <x v="0"/>
    <m/>
    <m/>
    <d v="1899-12-30T00:00:00"/>
    <d v="1899-12-30T00:26:58"/>
    <n v="6"/>
    <n v="-1.5856481481500428E-3"/>
    <n v="26.966666666663954"/>
    <x v="0"/>
    <x v="1"/>
  </r>
  <r>
    <x v="7"/>
    <s v="2025009321"/>
    <x v="0"/>
    <x v="978"/>
    <s v="E3178LFN"/>
    <d v="2025-03-07T00:00:00"/>
    <x v="2"/>
    <s v="3260"/>
    <x v="41"/>
    <s v="PA"/>
    <x v="20"/>
    <x v="0"/>
    <d v="2025-03-07T00:00:00"/>
    <d v="1899-12-30T06:28:30"/>
    <d v="2025-03-07T00:00:00"/>
    <d v="1899-12-30T06:26:12"/>
    <d v="2025-03-07T00:00:00"/>
    <d v="1899-12-30T06:50:52"/>
    <x v="0"/>
    <x v="0"/>
    <s v="7022044660"/>
    <s v="EXW"/>
    <d v="1899-12-30T00:26:58"/>
    <x v="883"/>
    <d v="1899-12-30T00:02:18"/>
    <s v="Granel"/>
    <s v="E001"/>
    <x v="1"/>
    <d v="1899-12-30T00:22:22"/>
    <d v="1899-12-30T00:24:40"/>
    <x v="1"/>
    <x v="10"/>
    <x v="2"/>
    <x v="2"/>
    <n v="0"/>
    <n v="0"/>
    <x v="0"/>
    <x v="2"/>
    <x v="2"/>
    <n v="0"/>
    <x v="5"/>
    <x v="1"/>
    <d v="1899-12-30T00:02:18"/>
    <d v="1899-12-30T00:02:18"/>
    <x v="0"/>
    <m/>
    <m/>
    <d v="1899-12-30T00:00:00"/>
    <d v="1899-12-30T00:22:22"/>
    <n v="6"/>
    <n v="-1.5972222222299659E-3"/>
    <n v="22.366666666656041"/>
    <x v="0"/>
    <x v="1"/>
  </r>
  <r>
    <x v="7"/>
    <s v="2025009319"/>
    <x v="0"/>
    <x v="1022"/>
    <s v="E1632JZF"/>
    <d v="2025-03-07T00:00:00"/>
    <x v="2"/>
    <s v="3269"/>
    <x v="35"/>
    <s v="PA"/>
    <x v="6"/>
    <x v="0"/>
    <d v="2025-03-07T00:00:00"/>
    <d v="1899-12-30T06:22:11"/>
    <d v="2025-03-07T00:00:00"/>
    <d v="1899-12-30T06:19:52"/>
    <d v="2025-03-07T00:00:00"/>
    <d v="1899-12-30T06:59:30"/>
    <x v="0"/>
    <x v="0"/>
    <s v="7022044662"/>
    <s v="FBO"/>
    <d v="1899-12-30T00:41:57"/>
    <x v="2519"/>
    <d v="1899-12-30T00:02:19"/>
    <s v="Granel"/>
    <s v="E001"/>
    <x v="2"/>
    <d v="1899-12-30T00:37:19"/>
    <d v="1899-12-30T00:39:38"/>
    <x v="1"/>
    <x v="10"/>
    <x v="2"/>
    <x v="2"/>
    <n v="0"/>
    <n v="0"/>
    <x v="0"/>
    <x v="2"/>
    <x v="2"/>
    <n v="0"/>
    <x v="5"/>
    <x v="1"/>
    <d v="1899-12-30T00:02:19"/>
    <d v="1899-12-30T00:02:19"/>
    <x v="0"/>
    <m/>
    <m/>
    <d v="1899-12-30T00:00:00"/>
    <d v="1899-12-30T00:37:19"/>
    <n v="6"/>
    <n v="-1.6087962962899605E-3"/>
    <n v="37.316666666664055"/>
    <x v="0"/>
    <x v="1"/>
  </r>
  <r>
    <x v="7"/>
    <s v="2025009322"/>
    <x v="0"/>
    <x v="1224"/>
    <s v="E5086KXC"/>
    <d v="2025-03-07T00:00:00"/>
    <x v="2"/>
    <s v="3269"/>
    <x v="35"/>
    <s v="PA"/>
    <x v="6"/>
    <x v="0"/>
    <d v="2025-03-07T00:00:00"/>
    <d v="1899-12-30T06:37:33"/>
    <d v="2025-03-07T00:00:00"/>
    <d v="1899-12-30T06:35:15"/>
    <d v="2025-03-07T00:00:00"/>
    <d v="1899-12-30T07:02:40"/>
    <x v="0"/>
    <x v="0"/>
    <s v="7022044663"/>
    <s v="FBO"/>
    <d v="1899-12-30T00:29:43"/>
    <x v="684"/>
    <d v="1899-12-30T00:02:18"/>
    <s v="Granel"/>
    <s v="E001"/>
    <x v="2"/>
    <d v="1899-12-30T00:25:07"/>
    <d v="1899-12-30T00:27:25"/>
    <x v="1"/>
    <x v="10"/>
    <x v="2"/>
    <x v="2"/>
    <n v="0"/>
    <n v="0"/>
    <x v="0"/>
    <x v="2"/>
    <x v="2"/>
    <n v="0"/>
    <x v="5"/>
    <x v="1"/>
    <d v="1899-12-30T00:02:18"/>
    <d v="1899-12-30T00:02:18"/>
    <x v="0"/>
    <m/>
    <m/>
    <d v="1899-12-30T00:00:00"/>
    <d v="1899-12-30T00:25:07"/>
    <n v="6"/>
    <n v="-1.5972222222200294E-3"/>
    <n v="25.116666666667182"/>
    <x v="1"/>
    <x v="1"/>
  </r>
  <r>
    <x v="7"/>
    <s v="2025009320"/>
    <x v="0"/>
    <x v="1029"/>
    <s v="E4421MGY"/>
    <d v="2025-03-07T00:00:00"/>
    <x v="2"/>
    <s v="3264"/>
    <x v="36"/>
    <s v="PA"/>
    <x v="1"/>
    <x v="0"/>
    <d v="2025-03-07T00:00:00"/>
    <d v="1899-12-30T06:23:12"/>
    <d v="2025-03-07T00:00:00"/>
    <d v="1899-12-30T06:20:53"/>
    <d v="2025-03-07T00:00:00"/>
    <d v="1899-12-30T07:02:58"/>
    <x v="0"/>
    <x v="0"/>
    <s v="7022044664"/>
    <s v="FBO"/>
    <d v="1899-12-30T00:44:24"/>
    <x v="1619"/>
    <d v="1899-12-30T00:02:19"/>
    <s v="Granel"/>
    <s v="E001"/>
    <x v="2"/>
    <d v="1899-12-30T00:39:46"/>
    <d v="1899-12-30T00:42:05"/>
    <x v="1"/>
    <x v="10"/>
    <x v="2"/>
    <x v="2"/>
    <n v="0"/>
    <n v="0"/>
    <x v="0"/>
    <x v="2"/>
    <x v="2"/>
    <n v="0"/>
    <x v="5"/>
    <x v="1"/>
    <d v="1899-12-30T00:02:19"/>
    <d v="1899-12-30T00:02:19"/>
    <x v="0"/>
    <m/>
    <m/>
    <d v="1899-12-30T00:00:00"/>
    <d v="1899-12-30T00:39:46"/>
    <n v="6"/>
    <n v="-1.608796296300008E-3"/>
    <n v="39.766666666665557"/>
    <x v="1"/>
    <x v="1"/>
  </r>
  <r>
    <x v="7"/>
    <s v="2025009323"/>
    <x v="0"/>
    <x v="1076"/>
    <s v="E0463JRH"/>
    <d v="2025-03-07T00:00:00"/>
    <x v="2"/>
    <s v="3264"/>
    <x v="36"/>
    <s v="PA"/>
    <x v="1"/>
    <x v="0"/>
    <d v="2025-03-07T00:00:00"/>
    <d v="1899-12-30T06:37:35"/>
    <d v="2025-03-07T00:00:00"/>
    <d v="1899-12-30T06:35:17"/>
    <d v="2025-03-07T00:00:00"/>
    <d v="1899-12-30T07:15:42"/>
    <x v="0"/>
    <x v="0"/>
    <s v="7022044665"/>
    <s v="FBO"/>
    <d v="1899-12-30T00:42:43"/>
    <x v="3059"/>
    <d v="1899-12-30T00:02:18"/>
    <s v="Granel"/>
    <s v="E001"/>
    <x v="2"/>
    <d v="1899-12-30T00:38:07"/>
    <d v="1899-12-30T00:40:25"/>
    <x v="1"/>
    <x v="10"/>
    <x v="2"/>
    <x v="2"/>
    <n v="0"/>
    <n v="0"/>
    <x v="0"/>
    <x v="2"/>
    <x v="2"/>
    <n v="0"/>
    <x v="5"/>
    <x v="1"/>
    <d v="1899-12-30T00:02:18"/>
    <d v="1899-12-30T00:02:18"/>
    <x v="0"/>
    <m/>
    <m/>
    <d v="1899-12-30T00:00:00"/>
    <d v="1899-12-30T00:38:07"/>
    <n v="6"/>
    <n v="-1.5972222222299659E-3"/>
    <n v="38.116666666656023"/>
    <x v="1"/>
    <x v="1"/>
  </r>
  <r>
    <x v="7"/>
    <s v="2025009324"/>
    <x v="0"/>
    <x v="1059"/>
    <s v="E5477KKG"/>
    <d v="2025-03-07T00:00:00"/>
    <x v="2"/>
    <s v="3264"/>
    <x v="36"/>
    <s v="PA"/>
    <x v="1"/>
    <x v="0"/>
    <d v="2025-03-07T00:00:00"/>
    <d v="1899-12-30T06:38:34"/>
    <d v="2025-03-07T00:00:00"/>
    <d v="1899-12-30T06:36:16"/>
    <d v="2025-03-07T00:00:00"/>
    <d v="1899-12-30T07:23:26"/>
    <x v="0"/>
    <x v="0"/>
    <s v="7022044667"/>
    <s v="FBO"/>
    <d v="1899-12-30T00:49:28"/>
    <x v="814"/>
    <d v="1899-12-30T00:02:18"/>
    <s v="Granel"/>
    <s v="E001"/>
    <x v="2"/>
    <d v="1899-12-30T00:44:52"/>
    <d v="1899-12-30T00:47:10"/>
    <x v="1"/>
    <x v="10"/>
    <x v="2"/>
    <x v="2"/>
    <n v="0"/>
    <n v="0"/>
    <x v="0"/>
    <x v="2"/>
    <x v="2"/>
    <n v="0"/>
    <x v="5"/>
    <x v="1"/>
    <d v="1899-12-30T00:02:18"/>
    <d v="1899-12-30T00:02:18"/>
    <x v="0"/>
    <m/>
    <m/>
    <d v="1899-12-30T00:00:00"/>
    <d v="1899-12-30T00:44:52"/>
    <n v="6"/>
    <n v="-1.5972222222200294E-3"/>
    <n v="44.866666666655959"/>
    <x v="1"/>
    <x v="1"/>
  </r>
  <r>
    <x v="7"/>
    <s v="2025009329"/>
    <x v="0"/>
    <x v="1031"/>
    <s v="E9461JBD"/>
    <d v="2025-03-07T00:00:00"/>
    <x v="2"/>
    <s v="3264"/>
    <x v="36"/>
    <s v="PA"/>
    <x v="1"/>
    <x v="0"/>
    <d v="2025-03-07T00:00:00"/>
    <d v="1899-12-30T07:09:09"/>
    <d v="2025-03-07T00:00:00"/>
    <d v="1899-12-30T07:06:51"/>
    <d v="2025-03-07T00:00:00"/>
    <d v="1899-12-30T07:27:42"/>
    <x v="0"/>
    <x v="0"/>
    <s v="7022044668"/>
    <s v="EXW"/>
    <d v="1899-12-30T00:23:09"/>
    <x v="96"/>
    <d v="1899-12-30T00:02:18"/>
    <s v="Granel"/>
    <s v="E001"/>
    <x v="1"/>
    <d v="1899-12-30T00:18:33"/>
    <d v="1899-12-30T00:20:51"/>
    <x v="2"/>
    <x v="10"/>
    <x v="2"/>
    <x v="2"/>
    <n v="0"/>
    <n v="0"/>
    <x v="0"/>
    <x v="2"/>
    <x v="2"/>
    <n v="0"/>
    <x v="5"/>
    <x v="1"/>
    <d v="1899-12-30T00:02:18"/>
    <d v="1899-12-30T00:02:18"/>
    <x v="0"/>
    <m/>
    <m/>
    <d v="1899-12-30T00:00:00"/>
    <d v="1899-12-30T00:18:33"/>
    <n v="6"/>
    <n v="-1.5972222222200294E-3"/>
    <n v="18.550000000008016"/>
    <x v="1"/>
    <x v="1"/>
  </r>
  <r>
    <x v="7"/>
    <s v="2025009327"/>
    <x v="0"/>
    <x v="1039"/>
    <s v="E5730JVY"/>
    <d v="2025-03-07T00:00:00"/>
    <x v="2"/>
    <s v="3262"/>
    <x v="40"/>
    <s v="PA"/>
    <x v="0"/>
    <x v="0"/>
    <d v="2025-03-07T00:00:00"/>
    <d v="1899-12-30T07:01:13"/>
    <d v="2025-03-07T00:00:00"/>
    <d v="1899-12-30T06:58:59"/>
    <d v="2025-03-07T00:00:00"/>
    <d v="1899-12-30T07:27:46"/>
    <x v="0"/>
    <x v="0"/>
    <s v="7022044669"/>
    <s v="FBO"/>
    <d v="1899-12-30T00:31:01"/>
    <x v="187"/>
    <d v="1899-12-30T00:02:14"/>
    <s v="Granel"/>
    <s v="E001"/>
    <x v="2"/>
    <d v="1899-12-30T00:26:33"/>
    <d v="1899-12-30T00:28:47"/>
    <x v="2"/>
    <x v="10"/>
    <x v="2"/>
    <x v="2"/>
    <n v="0"/>
    <n v="0"/>
    <x v="0"/>
    <x v="2"/>
    <x v="2"/>
    <n v="0"/>
    <x v="5"/>
    <x v="1"/>
    <d v="1899-12-30T00:02:14"/>
    <d v="1899-12-30T00:02:14"/>
    <x v="0"/>
    <m/>
    <m/>
    <d v="1899-12-30T00:00:00"/>
    <d v="1899-12-30T00:26:33"/>
    <n v="6"/>
    <n v="-1.5509259259200436E-3"/>
    <n v="26.549999999999994"/>
    <x v="1"/>
    <x v="1"/>
  </r>
  <r>
    <x v="7"/>
    <s v="2025009328"/>
    <x v="0"/>
    <x v="1023"/>
    <s v="E9297MPF"/>
    <d v="2025-03-07T00:00:00"/>
    <x v="2"/>
    <s v="3260"/>
    <x v="41"/>
    <s v="PA"/>
    <x v="20"/>
    <x v="0"/>
    <d v="2025-03-07T00:00:00"/>
    <d v="1899-12-30T07:08:45"/>
    <d v="2025-03-07T00:00:00"/>
    <d v="1899-12-30T07:06:27"/>
    <d v="2025-03-07T00:00:00"/>
    <d v="1899-12-30T07:38:09"/>
    <x v="0"/>
    <x v="0"/>
    <s v="7022044670"/>
    <s v="EXW"/>
    <d v="1899-12-30T00:34:00"/>
    <x v="3060"/>
    <d v="1899-12-30T00:02:18"/>
    <s v="Granel"/>
    <s v="E001"/>
    <x v="1"/>
    <d v="1899-12-30T00:29:24"/>
    <d v="1899-12-30T00:31:42"/>
    <x v="2"/>
    <x v="10"/>
    <x v="2"/>
    <x v="2"/>
    <n v="0"/>
    <n v="0"/>
    <x v="0"/>
    <x v="2"/>
    <x v="2"/>
    <n v="0"/>
    <x v="5"/>
    <x v="1"/>
    <d v="1899-12-30T00:02:18"/>
    <d v="1899-12-30T00:02:18"/>
    <x v="0"/>
    <m/>
    <m/>
    <d v="1899-12-30T00:00:00"/>
    <d v="1899-12-30T00:29:24"/>
    <n v="6"/>
    <n v="-1.5972222222300214E-3"/>
    <n v="29.399999999990367"/>
    <x v="1"/>
    <x v="1"/>
  </r>
  <r>
    <x v="7"/>
    <s v="2025009331"/>
    <x v="0"/>
    <x v="1032"/>
    <s v="E4941MFZ"/>
    <d v="2025-03-07T00:00:00"/>
    <x v="2"/>
    <s v="3263"/>
    <x v="43"/>
    <s v="PA"/>
    <x v="5"/>
    <x v="0"/>
    <d v="2025-03-07T00:00:00"/>
    <d v="1899-12-30T07:13:36"/>
    <d v="2025-03-07T00:00:00"/>
    <d v="1899-12-30T07:11:19"/>
    <d v="2025-03-07T00:00:00"/>
    <d v="1899-12-30T07:39:15"/>
    <x v="0"/>
    <x v="0"/>
    <s v="7022044671"/>
    <s v="EXW"/>
    <d v="1899-12-30T00:30:13"/>
    <x v="1689"/>
    <d v="1899-12-30T00:02:17"/>
    <s v="Granel"/>
    <s v="E001"/>
    <x v="1"/>
    <d v="1899-12-30T00:25:39"/>
    <d v="1899-12-30T00:27:56"/>
    <x v="2"/>
    <x v="10"/>
    <x v="2"/>
    <x v="2"/>
    <n v="0"/>
    <n v="0"/>
    <x v="0"/>
    <x v="2"/>
    <x v="2"/>
    <n v="0"/>
    <x v="5"/>
    <x v="1"/>
    <d v="1899-12-30T00:02:17"/>
    <d v="1899-12-30T00:02:17"/>
    <x v="0"/>
    <m/>
    <m/>
    <d v="1899-12-30T00:00:00"/>
    <d v="1899-12-30T00:25:39"/>
    <n v="6"/>
    <n v="-1.5856481481499873E-3"/>
    <n v="25.650000000000013"/>
    <x v="1"/>
    <x v="1"/>
  </r>
  <r>
    <x v="7"/>
    <s v="2025009334"/>
    <x v="0"/>
    <x v="1196"/>
    <m/>
    <d v="2025-03-07T00:00:00"/>
    <x v="2"/>
    <s v="3282"/>
    <x v="42"/>
    <s v="PA"/>
    <x v="2"/>
    <x v="0"/>
    <d v="2025-03-07T00:00:00"/>
    <d v="1899-12-30T07:25:08"/>
    <d v="2025-03-07T00:00:00"/>
    <d v="1899-12-30T07:22:49"/>
    <d v="2025-03-07T00:00:00"/>
    <d v="1899-12-30T07:44:53"/>
    <x v="0"/>
    <x v="0"/>
    <s v="7022044672"/>
    <s v="FBO"/>
    <d v="1899-12-30T00:24:23"/>
    <x v="3061"/>
    <d v="1899-12-30T00:02:19"/>
    <s v="Ensacado"/>
    <s v="E002"/>
    <x v="2"/>
    <d v="1899-12-30T00:19:45"/>
    <d v="1899-12-30T00:22:04"/>
    <x v="2"/>
    <x v="10"/>
    <x v="2"/>
    <x v="1"/>
    <n v="0"/>
    <n v="0"/>
    <x v="0"/>
    <x v="1"/>
    <x v="2"/>
    <n v="0"/>
    <x v="5"/>
    <x v="1"/>
    <d v="1899-12-30T00:02:19"/>
    <d v="1899-12-30T00:02:19"/>
    <x v="0"/>
    <m/>
    <m/>
    <d v="1899-12-30T00:00:00"/>
    <d v="1899-12-30T00:19:45"/>
    <n v="6"/>
    <n v="-1.608796296300008E-3"/>
    <n v="19.750000000003247"/>
    <x v="1"/>
    <x v="1"/>
  </r>
  <r>
    <x v="7"/>
    <s v="2025009332"/>
    <x v="0"/>
    <x v="1055"/>
    <s v="E5813KFK"/>
    <d v="2025-03-07T00:00:00"/>
    <x v="2"/>
    <s v="3269"/>
    <x v="35"/>
    <s v="PA"/>
    <x v="6"/>
    <x v="0"/>
    <d v="2025-03-07T00:00:00"/>
    <d v="1899-12-30T07:20:06"/>
    <d v="2025-03-07T00:00:00"/>
    <d v="1899-12-30T07:17:48"/>
    <d v="2025-03-07T00:00:00"/>
    <d v="1899-12-30T07:48:00"/>
    <x v="0"/>
    <x v="0"/>
    <s v="7022044673"/>
    <s v="FBO"/>
    <d v="1899-12-30T00:32:30"/>
    <x v="1437"/>
    <d v="1899-12-30T00:02:18"/>
    <s v="Granel"/>
    <s v="E001"/>
    <x v="2"/>
    <d v="1899-12-30T00:27:54"/>
    <d v="1899-12-30T00:30:12"/>
    <x v="2"/>
    <x v="10"/>
    <x v="2"/>
    <x v="2"/>
    <n v="0"/>
    <n v="0"/>
    <x v="0"/>
    <x v="2"/>
    <x v="2"/>
    <n v="0"/>
    <x v="5"/>
    <x v="1"/>
    <d v="1899-12-30T00:02:18"/>
    <d v="1899-12-30T00:02:18"/>
    <x v="0"/>
    <m/>
    <m/>
    <d v="1899-12-30T00:00:00"/>
    <d v="1899-12-30T00:27:54"/>
    <n v="6"/>
    <n v="-1.5972222222199739E-3"/>
    <n v="27.900000000000045"/>
    <x v="1"/>
    <x v="1"/>
  </r>
  <r>
    <x v="7"/>
    <s v="2025009338"/>
    <x v="0"/>
    <x v="1015"/>
    <s v="E9043KYN"/>
    <d v="2025-03-07T00:00:00"/>
    <x v="2"/>
    <s v="3264"/>
    <x v="36"/>
    <s v="PA"/>
    <x v="1"/>
    <x v="0"/>
    <d v="2025-03-07T00:00:00"/>
    <d v="1899-12-30T07:32:17"/>
    <d v="2025-03-07T00:00:00"/>
    <d v="1899-12-30T07:29:59"/>
    <d v="2025-03-07T00:00:00"/>
    <d v="1899-12-30T07:56:02"/>
    <x v="0"/>
    <x v="0"/>
    <s v="7022044675"/>
    <s v="EXW"/>
    <d v="1899-12-30T00:28:21"/>
    <x v="937"/>
    <d v="1899-12-30T00:02:18"/>
    <s v="Granel"/>
    <s v="E001"/>
    <x v="1"/>
    <d v="1899-12-30T00:23:45"/>
    <d v="1899-12-30T00:26:03"/>
    <x v="2"/>
    <x v="10"/>
    <x v="2"/>
    <x v="2"/>
    <n v="0"/>
    <n v="0"/>
    <x v="0"/>
    <x v="2"/>
    <x v="2"/>
    <n v="0"/>
    <x v="5"/>
    <x v="1"/>
    <d v="1899-12-30T00:02:18"/>
    <d v="1899-12-30T00:02:18"/>
    <x v="0"/>
    <m/>
    <m/>
    <d v="1899-12-30T00:00:00"/>
    <d v="1899-12-30T00:23:45"/>
    <n v="6"/>
    <n v="-1.5972222222199739E-3"/>
    <n v="23.749999999992042"/>
    <x v="1"/>
    <x v="1"/>
  </r>
  <r>
    <x v="7"/>
    <s v="2025009341"/>
    <x v="0"/>
    <x v="1100"/>
    <s v="E5260KKG"/>
    <d v="2025-03-07T00:00:00"/>
    <x v="2"/>
    <s v="3264"/>
    <x v="36"/>
    <s v="PA"/>
    <x v="1"/>
    <x v="0"/>
    <d v="2025-03-07T00:00:00"/>
    <d v="1899-12-30T07:34:58"/>
    <d v="2025-03-07T00:00:00"/>
    <d v="1899-12-30T07:32:40"/>
    <d v="2025-03-07T00:00:00"/>
    <d v="1899-12-30T08:03:11"/>
    <x v="0"/>
    <x v="0"/>
    <s v="7022044676"/>
    <s v="FBO"/>
    <d v="1899-12-30T00:32:49"/>
    <x v="494"/>
    <d v="1899-12-30T00:02:18"/>
    <s v="Granel"/>
    <s v="E001"/>
    <x v="2"/>
    <d v="1899-12-30T00:28:13"/>
    <d v="1899-12-30T00:30:31"/>
    <x v="2"/>
    <x v="10"/>
    <x v="2"/>
    <x v="2"/>
    <n v="0"/>
    <n v="0"/>
    <x v="0"/>
    <x v="2"/>
    <x v="2"/>
    <n v="0"/>
    <x v="5"/>
    <x v="1"/>
    <d v="1899-12-30T00:02:18"/>
    <d v="1899-12-30T00:02:18"/>
    <x v="0"/>
    <m/>
    <m/>
    <d v="1899-12-30T00:00:00"/>
    <d v="1899-12-30T00:28:13"/>
    <n v="6"/>
    <n v="-1.5972222222200294E-3"/>
    <n v="28.216666666670385"/>
    <x v="2"/>
    <x v="1"/>
  </r>
  <r>
    <x v="7"/>
    <s v="2025009350"/>
    <x v="0"/>
    <x v="1098"/>
    <s v="E4446DBR"/>
    <d v="2025-03-07T00:00:00"/>
    <x v="2"/>
    <s v="3283"/>
    <x v="37"/>
    <s v="PA"/>
    <x v="3"/>
    <x v="0"/>
    <d v="2025-03-07T00:00:00"/>
    <d v="1899-12-30T07:56:42"/>
    <d v="2025-03-07T00:00:00"/>
    <d v="1899-12-30T07:54:24"/>
    <d v="2025-03-07T00:00:00"/>
    <d v="1899-12-30T08:31:11"/>
    <x v="200"/>
    <x v="28"/>
    <s v="7022044679"/>
    <s v="EXW"/>
    <d v="1899-12-30T00:39:05"/>
    <x v="3062"/>
    <d v="1899-12-30T00:02:18"/>
    <s v="Ensacado"/>
    <s v="E002"/>
    <x v="1"/>
    <d v="1899-12-30T00:34:29"/>
    <d v="1899-12-30T00:36:47"/>
    <x v="2"/>
    <x v="10"/>
    <x v="2"/>
    <x v="1"/>
    <n v="0"/>
    <n v="0"/>
    <x v="0"/>
    <x v="1"/>
    <x v="2"/>
    <n v="0"/>
    <x v="5"/>
    <x v="1"/>
    <d v="1899-12-30T00:02:18"/>
    <d v="1899-12-30T00:02:18"/>
    <x v="0"/>
    <m/>
    <m/>
    <d v="1899-12-30T00:00:00"/>
    <d v="1899-12-30T00:34:29"/>
    <n v="6"/>
    <n v="-1.5972222222300214E-3"/>
    <n v="34.483333333334379"/>
    <x v="2"/>
    <x v="1"/>
  </r>
  <r>
    <x v="7"/>
    <s v="2025009352"/>
    <x v="0"/>
    <x v="1071"/>
    <s v="E2254MLP"/>
    <d v="2025-03-07T00:00:00"/>
    <x v="2"/>
    <s v="3260"/>
    <x v="41"/>
    <s v="PA"/>
    <x v="20"/>
    <x v="0"/>
    <d v="2025-03-07T00:00:00"/>
    <d v="1899-12-30T08:05:44"/>
    <d v="2025-03-07T00:00:00"/>
    <d v="1899-12-30T08:03:28"/>
    <d v="2025-03-07T00:00:00"/>
    <d v="1899-12-30T08:35:49"/>
    <x v="0"/>
    <x v="0"/>
    <s v="7022044680"/>
    <s v="FBO"/>
    <d v="1899-12-30T00:34:37"/>
    <x v="2328"/>
    <d v="1899-12-30T00:02:16"/>
    <s v="Granel"/>
    <s v="E001"/>
    <x v="2"/>
    <d v="1899-12-30T00:30:05"/>
    <d v="1899-12-30T00:32:21"/>
    <x v="3"/>
    <x v="10"/>
    <x v="2"/>
    <x v="2"/>
    <n v="0"/>
    <n v="0"/>
    <x v="0"/>
    <x v="2"/>
    <x v="2"/>
    <n v="0"/>
    <x v="5"/>
    <x v="1"/>
    <d v="1899-12-30T00:02:16"/>
    <d v="1899-12-30T00:02:16"/>
    <x v="0"/>
    <m/>
    <m/>
    <d v="1899-12-30T00:00:00"/>
    <d v="1899-12-30T00:30:05"/>
    <n v="6"/>
    <n v="-1.5740740740700088E-3"/>
    <n v="30.083333333342406"/>
    <x v="2"/>
    <x v="1"/>
  </r>
  <r>
    <x v="7"/>
    <s v="2025009367"/>
    <x v="0"/>
    <x v="1013"/>
    <s v="E3888GZR"/>
    <d v="2025-03-07T00:00:00"/>
    <x v="2"/>
    <s v="3269"/>
    <x v="35"/>
    <s v="PA"/>
    <x v="6"/>
    <x v="0"/>
    <d v="2025-03-07T00:00:00"/>
    <d v="1899-12-30T08:37:36"/>
    <d v="2025-03-07T00:00:00"/>
    <d v="1899-12-30T08:35:19"/>
    <d v="2025-03-07T00:00:00"/>
    <d v="1899-12-30T09:01:25"/>
    <x v="0"/>
    <x v="0"/>
    <s v="7022044681"/>
    <s v="EXW"/>
    <d v="1899-12-30T00:28:23"/>
    <x v="1991"/>
    <d v="1899-12-30T00:02:17"/>
    <s v="Granel"/>
    <s v="E001"/>
    <x v="1"/>
    <d v="1899-12-30T00:23:49"/>
    <d v="1899-12-30T00:26:06"/>
    <x v="3"/>
    <x v="10"/>
    <x v="2"/>
    <x v="2"/>
    <n v="0"/>
    <n v="0"/>
    <x v="0"/>
    <x v="2"/>
    <x v="2"/>
    <n v="0"/>
    <x v="5"/>
    <x v="1"/>
    <d v="1899-12-30T00:02:17"/>
    <d v="1899-12-30T00:02:17"/>
    <x v="0"/>
    <m/>
    <m/>
    <d v="1899-12-30T00:00:00"/>
    <d v="1899-12-30T00:23:49"/>
    <n v="6"/>
    <n v="-1.5856481481399953E-3"/>
    <n v="23.816666666678408"/>
    <x v="3"/>
    <x v="1"/>
  </r>
  <r>
    <x v="7"/>
    <s v="2025009374"/>
    <x v="0"/>
    <x v="1156"/>
    <s v="E1459JJZ"/>
    <d v="2025-03-07T00:00:00"/>
    <x v="2"/>
    <s v="3269"/>
    <x v="35"/>
    <s v="PA"/>
    <x v="6"/>
    <x v="0"/>
    <d v="2025-03-07T00:00:00"/>
    <d v="1899-12-30T08:52:33"/>
    <d v="2025-03-07T00:00:00"/>
    <d v="1899-12-30T08:50:16"/>
    <d v="2025-03-07T00:00:00"/>
    <d v="1899-12-30T09:20:50"/>
    <x v="0"/>
    <x v="0"/>
    <s v="7022044683"/>
    <s v="FBO"/>
    <d v="1899-12-30T00:32:51"/>
    <x v="431"/>
    <d v="1899-12-30T00:02:17"/>
    <s v="Granel"/>
    <s v="E001"/>
    <x v="2"/>
    <d v="1899-12-30T00:28:17"/>
    <d v="1899-12-30T00:30:34"/>
    <x v="3"/>
    <x v="10"/>
    <x v="2"/>
    <x v="2"/>
    <n v="0"/>
    <n v="0"/>
    <x v="0"/>
    <x v="2"/>
    <x v="2"/>
    <n v="0"/>
    <x v="5"/>
    <x v="1"/>
    <d v="1899-12-30T00:02:17"/>
    <d v="1899-12-30T00:02:17"/>
    <x v="0"/>
    <m/>
    <m/>
    <d v="1899-12-30T00:00:00"/>
    <d v="1899-12-30T00:28:17"/>
    <n v="6"/>
    <n v="-1.5856481481500428E-3"/>
    <n v="28.283333333327974"/>
    <x v="3"/>
    <x v="1"/>
  </r>
  <r>
    <x v="7"/>
    <s v="2025009375"/>
    <x v="0"/>
    <x v="1029"/>
    <s v="E4421MGY"/>
    <d v="2025-03-07T00:00:00"/>
    <x v="2"/>
    <s v="3269"/>
    <x v="35"/>
    <s v="PA"/>
    <x v="6"/>
    <x v="0"/>
    <d v="2025-03-07T00:00:00"/>
    <d v="1899-12-30T08:54:54"/>
    <d v="2025-03-07T00:00:00"/>
    <d v="1899-12-30T08:52:36"/>
    <d v="2025-03-07T00:00:00"/>
    <d v="1899-12-30T09:41:16"/>
    <x v="0"/>
    <x v="0"/>
    <s v="7022044686"/>
    <s v="FBO"/>
    <d v="1899-12-30T00:50:58"/>
    <x v="1712"/>
    <d v="1899-12-30T00:02:18"/>
    <s v="Granel"/>
    <s v="E001"/>
    <x v="2"/>
    <d v="1899-12-30T00:46:22"/>
    <d v="1899-12-30T00:48:40"/>
    <x v="3"/>
    <x v="10"/>
    <x v="2"/>
    <x v="2"/>
    <n v="0"/>
    <n v="0"/>
    <x v="0"/>
    <x v="2"/>
    <x v="2"/>
    <n v="0"/>
    <x v="5"/>
    <x v="0"/>
    <d v="1899-12-30T00:02:18"/>
    <d v="1899-12-30T00:02:18"/>
    <x v="0"/>
    <m/>
    <m/>
    <d v="1899-12-30T00:00:00"/>
    <d v="1899-12-30T00:46:22"/>
    <n v="6"/>
    <n v="-1.5972222222200294E-3"/>
    <n v="46.366666666675222"/>
    <x v="3"/>
    <x v="0"/>
  </r>
  <r>
    <x v="7"/>
    <s v="2025009373"/>
    <x v="0"/>
    <x v="1043"/>
    <s v="E9884JZD"/>
    <d v="2025-03-07T00:00:00"/>
    <x v="2"/>
    <s v="3269"/>
    <x v="35"/>
    <s v="PA"/>
    <x v="6"/>
    <x v="0"/>
    <d v="2025-03-07T00:00:00"/>
    <d v="1899-12-30T08:42:35"/>
    <d v="2025-03-07T00:00:00"/>
    <d v="1899-12-30T08:40:53"/>
    <d v="2025-03-07T00:00:00"/>
    <d v="1899-12-30T09:45:20"/>
    <x v="238"/>
    <x v="28"/>
    <s v="7022044687"/>
    <s v="FBO"/>
    <d v="1899-12-30T01:06:09"/>
    <x v="3063"/>
    <d v="1899-12-30T00:01:42"/>
    <s v="Granel"/>
    <s v="E001"/>
    <x v="2"/>
    <d v="1899-12-30T01:02:45"/>
    <d v="1899-12-30T01:04:27"/>
    <x v="3"/>
    <x v="10"/>
    <x v="2"/>
    <x v="2"/>
    <n v="0"/>
    <n v="0"/>
    <x v="0"/>
    <x v="2"/>
    <x v="2"/>
    <n v="0"/>
    <x v="5"/>
    <x v="0"/>
    <d v="1899-12-30T00:01:42"/>
    <d v="1899-12-30T00:01:42"/>
    <x v="0"/>
    <m/>
    <m/>
    <d v="1899-12-30T00:00:00"/>
    <d v="1899-12-30T01:02:45"/>
    <n v="6"/>
    <n v="-1.1805555555500225E-3"/>
    <n v="62.75000000000157"/>
    <x v="3"/>
    <x v="0"/>
  </r>
  <r>
    <x v="7"/>
    <s v="2025009392"/>
    <x v="0"/>
    <x v="1020"/>
    <s v="E6688FFY"/>
    <d v="2025-03-07T00:00:00"/>
    <x v="2"/>
    <s v="3283"/>
    <x v="37"/>
    <s v="PA"/>
    <x v="2"/>
    <x v="0"/>
    <d v="2025-03-07T00:00:00"/>
    <d v="1899-12-30T09:18:39"/>
    <d v="2025-03-07T00:00:00"/>
    <d v="1899-12-30T09:16:22"/>
    <d v="2025-03-07T00:00:00"/>
    <d v="1899-12-30T09:48:57"/>
    <x v="0"/>
    <x v="0"/>
    <s v="7022044688"/>
    <s v="FBO"/>
    <d v="1899-12-30T00:34:52"/>
    <x v="3064"/>
    <d v="1899-12-30T00:02:17"/>
    <s v="Ensacado"/>
    <s v="E002"/>
    <x v="2"/>
    <d v="1899-12-30T00:30:18"/>
    <d v="1899-12-30T00:32:35"/>
    <x v="4"/>
    <x v="10"/>
    <x v="2"/>
    <x v="1"/>
    <n v="0"/>
    <n v="0"/>
    <x v="0"/>
    <x v="1"/>
    <x v="2"/>
    <n v="0"/>
    <x v="5"/>
    <x v="1"/>
    <d v="1899-12-30T00:02:17"/>
    <d v="1899-12-30T00:02:17"/>
    <x v="0"/>
    <m/>
    <m/>
    <d v="1899-12-30T00:00:00"/>
    <d v="1899-12-30T00:30:18"/>
    <n v="6"/>
    <n v="-1.5856481481500428E-3"/>
    <n v="30.300000000004736"/>
    <x v="3"/>
    <x v="1"/>
  </r>
  <r>
    <x v="7"/>
    <s v="2025009388"/>
    <x v="0"/>
    <x v="1031"/>
    <s v="E9461JBD"/>
    <d v="2025-03-07T00:00:00"/>
    <x v="2"/>
    <s v="3264"/>
    <x v="36"/>
    <s v="PA"/>
    <x v="1"/>
    <x v="0"/>
    <d v="2025-03-07T00:00:00"/>
    <d v="1899-12-30T09:08:11"/>
    <d v="2025-03-07T00:00:00"/>
    <d v="1899-12-30T09:05:53"/>
    <d v="2025-03-07T00:00:00"/>
    <d v="1899-12-30T09:53:45"/>
    <x v="0"/>
    <x v="0"/>
    <s v="7022044689"/>
    <s v="EXW"/>
    <d v="1899-12-30T00:50:10"/>
    <x v="161"/>
    <d v="1899-12-30T00:02:18"/>
    <s v="Granel"/>
    <s v="E001"/>
    <x v="1"/>
    <d v="1899-12-30T00:45:34"/>
    <d v="1899-12-30T00:47:52"/>
    <x v="4"/>
    <x v="10"/>
    <x v="2"/>
    <x v="2"/>
    <n v="0"/>
    <n v="0"/>
    <x v="0"/>
    <x v="2"/>
    <x v="2"/>
    <n v="0"/>
    <x v="5"/>
    <x v="0"/>
    <d v="1899-12-30T00:02:18"/>
    <d v="1899-12-30T00:02:18"/>
    <x v="0"/>
    <m/>
    <m/>
    <d v="1899-12-30T00:00:00"/>
    <d v="1899-12-30T00:45:34"/>
    <n v="6"/>
    <n v="-1.5972222222200294E-3"/>
    <n v="45.56666666666878"/>
    <x v="3"/>
    <x v="0"/>
  </r>
  <r>
    <x v="7"/>
    <s v="2025009383"/>
    <x v="0"/>
    <x v="1016"/>
    <s v="E8976JGF"/>
    <d v="2025-03-07T00:00:00"/>
    <x v="2"/>
    <s v="3264"/>
    <x v="36"/>
    <s v="PA"/>
    <x v="1"/>
    <x v="0"/>
    <d v="2025-03-07T00:00:00"/>
    <d v="1899-12-30T09:03:10"/>
    <d v="2025-03-07T00:00:00"/>
    <d v="1899-12-30T09:00:54"/>
    <d v="2025-03-07T00:00:00"/>
    <d v="1899-12-30T09:54:24"/>
    <x v="0"/>
    <x v="0"/>
    <s v="7022044690"/>
    <s v="EXW"/>
    <d v="1899-12-30T00:55:46"/>
    <x v="3065"/>
    <d v="1899-12-30T00:02:16"/>
    <s v="Granel"/>
    <s v="E001"/>
    <x v="1"/>
    <d v="1899-12-30T00:51:14"/>
    <d v="1899-12-30T00:53:30"/>
    <x v="4"/>
    <x v="10"/>
    <x v="2"/>
    <x v="2"/>
    <n v="0"/>
    <n v="0"/>
    <x v="0"/>
    <x v="2"/>
    <x v="2"/>
    <n v="0"/>
    <x v="5"/>
    <x v="0"/>
    <d v="1899-12-30T00:02:16"/>
    <d v="1899-12-30T00:02:16"/>
    <x v="0"/>
    <m/>
    <m/>
    <d v="1899-12-30T00:00:00"/>
    <d v="1899-12-30T00:51:14"/>
    <n v="6"/>
    <n v="-1.5740740740700088E-3"/>
    <n v="51.233333333342429"/>
    <x v="3"/>
    <x v="0"/>
  </r>
  <r>
    <x v="7"/>
    <s v="2025009378"/>
    <x v="0"/>
    <x v="1044"/>
    <s v="E8916KGF"/>
    <d v="2025-03-07T00:00:00"/>
    <x v="2"/>
    <s v="3269"/>
    <x v="35"/>
    <s v="PA"/>
    <x v="6"/>
    <x v="0"/>
    <d v="2025-03-07T00:00:00"/>
    <d v="1899-12-30T08:56:15"/>
    <d v="2025-03-07T00:00:00"/>
    <d v="1899-12-30T08:53:58"/>
    <d v="2025-03-07T00:00:00"/>
    <d v="1899-12-30T09:57:45"/>
    <x v="0"/>
    <x v="0"/>
    <s v="7022044692"/>
    <s v="FBO"/>
    <d v="1899-12-30T01:06:04"/>
    <x v="3066"/>
    <d v="1899-12-30T00:02:17"/>
    <s v="Granel"/>
    <s v="E001"/>
    <x v="2"/>
    <d v="1899-12-30T01:01:30"/>
    <d v="1899-12-30T01:03:47"/>
    <x v="3"/>
    <x v="10"/>
    <x v="2"/>
    <x v="2"/>
    <n v="0"/>
    <n v="0"/>
    <x v="0"/>
    <x v="2"/>
    <x v="2"/>
    <n v="0"/>
    <x v="5"/>
    <x v="0"/>
    <d v="1899-12-30T00:02:17"/>
    <d v="1899-12-30T00:02:17"/>
    <x v="0"/>
    <m/>
    <m/>
    <d v="1899-12-30T00:00:00"/>
    <d v="1899-12-30T01:01:30"/>
    <n v="6"/>
    <n v="-1.5856481481399953E-3"/>
    <n v="61.500000000009614"/>
    <x v="3"/>
    <x v="0"/>
  </r>
  <r>
    <x v="7"/>
    <s v="2025009397"/>
    <x v="0"/>
    <x v="1211"/>
    <s v="E0224LYB"/>
    <d v="2025-03-07T00:00:00"/>
    <x v="2"/>
    <s v="3262"/>
    <x v="40"/>
    <s v="PA"/>
    <x v="0"/>
    <x v="0"/>
    <d v="2025-03-07T00:00:00"/>
    <d v="1899-12-30T09:40:48"/>
    <d v="2025-03-07T00:00:00"/>
    <d v="1899-12-30T09:38:29"/>
    <d v="2025-03-07T00:00:00"/>
    <d v="1899-12-30T10:09:17"/>
    <x v="0"/>
    <x v="0"/>
    <s v="7022044693"/>
    <s v="FBO"/>
    <d v="1899-12-30T00:33:07"/>
    <x v="1057"/>
    <d v="1899-12-30T00:02:19"/>
    <s v="Granel"/>
    <s v="E001"/>
    <x v="2"/>
    <d v="1899-12-30T00:28:29"/>
    <d v="1899-12-30T00:30:48"/>
    <x v="4"/>
    <x v="10"/>
    <x v="2"/>
    <x v="2"/>
    <n v="0"/>
    <n v="0"/>
    <x v="0"/>
    <x v="2"/>
    <x v="2"/>
    <n v="0"/>
    <x v="5"/>
    <x v="1"/>
    <d v="1899-12-30T00:02:19"/>
    <d v="1899-12-30T00:02:19"/>
    <x v="0"/>
    <m/>
    <m/>
    <d v="1899-12-30T00:00:00"/>
    <d v="1899-12-30T00:28:29"/>
    <n v="6"/>
    <n v="-1.608796296290016E-3"/>
    <n v="28.483333333343992"/>
    <x v="4"/>
    <x v="1"/>
  </r>
  <r>
    <x v="7"/>
    <s v="2025009384"/>
    <x v="0"/>
    <x v="1022"/>
    <s v="E1632JZF"/>
    <d v="2025-03-07T00:00:00"/>
    <x v="2"/>
    <s v="3269"/>
    <x v="35"/>
    <s v="PA"/>
    <x v="6"/>
    <x v="0"/>
    <d v="2025-03-07T00:00:00"/>
    <d v="1899-12-30T09:05:59"/>
    <d v="2025-03-07T00:00:00"/>
    <d v="1899-12-30T09:03:42"/>
    <d v="2025-03-07T00:00:00"/>
    <d v="1899-12-30T10:12:17"/>
    <x v="0"/>
    <x v="0"/>
    <s v="7022044694"/>
    <s v="FBO"/>
    <d v="1899-12-30T01:10:52"/>
    <x v="2951"/>
    <d v="1899-12-30T00:02:17"/>
    <s v="Granel"/>
    <s v="E001"/>
    <x v="2"/>
    <d v="1899-12-30T01:06:18"/>
    <d v="1899-12-30T01:08:35"/>
    <x v="4"/>
    <x v="10"/>
    <x v="2"/>
    <x v="2"/>
    <n v="0"/>
    <n v="0"/>
    <x v="0"/>
    <x v="2"/>
    <x v="2"/>
    <n v="0"/>
    <x v="5"/>
    <x v="0"/>
    <d v="1899-12-30T00:02:17"/>
    <d v="1899-12-30T00:02:17"/>
    <x v="0"/>
    <m/>
    <m/>
    <d v="1899-12-30T00:00:00"/>
    <d v="1899-12-30T01:06:18"/>
    <n v="6"/>
    <n v="-1.5856481481499873E-3"/>
    <n v="66.300000000004772"/>
    <x v="4"/>
    <x v="0"/>
  </r>
  <r>
    <x v="7"/>
    <s v="2025009401"/>
    <x v="0"/>
    <x v="1255"/>
    <s v="E4921JDD"/>
    <d v="2025-03-07T00:00:00"/>
    <x v="2"/>
    <s v="3277"/>
    <x v="45"/>
    <s v="PA"/>
    <x v="2"/>
    <x v="0"/>
    <d v="2025-03-07T00:00:00"/>
    <d v="1899-12-30T09:50:45"/>
    <d v="2025-03-07T00:00:00"/>
    <d v="1899-12-30T09:48:27"/>
    <d v="2025-03-07T00:00:00"/>
    <d v="1899-12-30T10:19:42"/>
    <x v="0"/>
    <x v="0"/>
    <s v="7022044695"/>
    <s v="FBO"/>
    <d v="1899-12-30T00:33:33"/>
    <x v="1618"/>
    <d v="1899-12-30T00:02:18"/>
    <s v="Ensacado"/>
    <s v="E002"/>
    <x v="2"/>
    <d v="1899-12-30T00:28:57"/>
    <d v="1899-12-30T00:31:15"/>
    <x v="4"/>
    <x v="10"/>
    <x v="2"/>
    <x v="1"/>
    <n v="0"/>
    <n v="0"/>
    <x v="0"/>
    <x v="1"/>
    <x v="2"/>
    <n v="0"/>
    <x v="5"/>
    <x v="1"/>
    <d v="1899-12-30T00:02:18"/>
    <d v="1899-12-30T00:02:18"/>
    <x v="0"/>
    <m/>
    <m/>
    <d v="1899-12-30T00:00:00"/>
    <d v="1899-12-30T00:28:57"/>
    <n v="6"/>
    <n v="-1.5972222222300214E-3"/>
    <n v="28.949999999990375"/>
    <x v="4"/>
    <x v="1"/>
  </r>
  <r>
    <x v="7"/>
    <s v="2025009400"/>
    <x v="0"/>
    <x v="1052"/>
    <s v="E7977MGZ"/>
    <d v="2025-03-07T00:00:00"/>
    <x v="2"/>
    <s v="3264"/>
    <x v="36"/>
    <s v="PA"/>
    <x v="1"/>
    <x v="0"/>
    <d v="2025-03-07T00:00:00"/>
    <d v="1899-12-30T09:48:19"/>
    <d v="2025-03-07T00:00:00"/>
    <d v="1899-12-30T09:46:17"/>
    <d v="2025-03-07T00:00:00"/>
    <d v="1899-12-30T10:23:08"/>
    <x v="0"/>
    <x v="0"/>
    <s v="7022044696"/>
    <s v="FBO"/>
    <d v="1899-12-30T00:38:53"/>
    <x v="2668"/>
    <d v="1899-12-30T00:02:02"/>
    <s v="Granel"/>
    <s v="E001"/>
    <x v="2"/>
    <d v="1899-12-30T00:34:49"/>
    <d v="1899-12-30T00:36:51"/>
    <x v="4"/>
    <x v="10"/>
    <x v="2"/>
    <x v="2"/>
    <n v="0"/>
    <n v="0"/>
    <x v="0"/>
    <x v="2"/>
    <x v="2"/>
    <n v="0"/>
    <x v="5"/>
    <x v="1"/>
    <d v="1899-12-30T00:02:02"/>
    <d v="1899-12-30T00:02:02"/>
    <x v="0"/>
    <m/>
    <m/>
    <d v="1899-12-30T00:00:00"/>
    <d v="1899-12-30T00:34:49"/>
    <n v="6"/>
    <n v="-1.4120370370400148E-3"/>
    <n v="34.816666666665583"/>
    <x v="4"/>
    <x v="1"/>
  </r>
  <r>
    <x v="7"/>
    <s v="2025009391"/>
    <x v="0"/>
    <x v="1007"/>
    <s v="E9449KGB"/>
    <d v="2025-03-07T00:00:00"/>
    <x v="2"/>
    <s v="3269"/>
    <x v="35"/>
    <s v="PA"/>
    <x v="6"/>
    <x v="0"/>
    <d v="2025-03-07T00:00:00"/>
    <d v="1899-12-30T09:13:58"/>
    <d v="2025-03-07T00:00:00"/>
    <d v="1899-12-30T09:11:39"/>
    <d v="2025-03-07T00:00:00"/>
    <d v="1899-12-30T10:25:09"/>
    <x v="0"/>
    <x v="0"/>
    <s v="7022044697"/>
    <s v="FBO"/>
    <d v="1899-12-30T01:15:49"/>
    <x v="3067"/>
    <d v="1899-12-30T00:02:19"/>
    <s v="Granel"/>
    <s v="E001"/>
    <x v="2"/>
    <d v="1899-12-30T01:11:11"/>
    <d v="1899-12-30T01:13:30"/>
    <x v="4"/>
    <x v="10"/>
    <x v="2"/>
    <x v="2"/>
    <n v="0"/>
    <n v="0"/>
    <x v="0"/>
    <x v="2"/>
    <x v="2"/>
    <n v="0"/>
    <x v="5"/>
    <x v="0"/>
    <d v="1899-12-30T00:02:19"/>
    <d v="1899-12-30T00:02:19"/>
    <x v="0"/>
    <m/>
    <m/>
    <d v="1899-12-30T00:00:00"/>
    <d v="1899-12-30T01:11:11"/>
    <n v="6"/>
    <n v="-1.608796296290016E-3"/>
    <n v="71.183333333332754"/>
    <x v="4"/>
    <x v="0"/>
  </r>
  <r>
    <x v="7"/>
    <s v="2025009393"/>
    <x v="0"/>
    <x v="1124"/>
    <s v="E7698LMM"/>
    <d v="2025-03-07T00:00:00"/>
    <x v="2"/>
    <s v="3269"/>
    <x v="35"/>
    <s v="PA"/>
    <x v="6"/>
    <x v="0"/>
    <d v="2025-03-07T00:00:00"/>
    <d v="1899-12-30T09:28:40"/>
    <d v="2025-03-07T00:00:00"/>
    <d v="1899-12-30T09:26:22"/>
    <d v="2025-03-07T00:00:00"/>
    <d v="1899-12-30T10:27:14"/>
    <x v="0"/>
    <x v="0"/>
    <s v="7022044698"/>
    <s v="FBO"/>
    <d v="1899-12-30T01:03:10"/>
    <x v="3068"/>
    <d v="1899-12-30T00:02:18"/>
    <s v="Granel"/>
    <s v="E001"/>
    <x v="2"/>
    <d v="1899-12-30T00:58:34"/>
    <d v="1899-12-30T01:00:52"/>
    <x v="4"/>
    <x v="10"/>
    <x v="2"/>
    <x v="2"/>
    <n v="0"/>
    <n v="0"/>
    <x v="0"/>
    <x v="2"/>
    <x v="2"/>
    <n v="0"/>
    <x v="5"/>
    <x v="0"/>
    <d v="1899-12-30T00:02:18"/>
    <d v="1899-12-30T00:02:18"/>
    <x v="0"/>
    <m/>
    <m/>
    <d v="1899-12-30T00:00:00"/>
    <d v="1899-12-30T00:58:34"/>
    <n v="6"/>
    <n v="-1.5972222222199739E-3"/>
    <n v="58.566666666657618"/>
    <x v="4"/>
    <x v="0"/>
  </r>
  <r>
    <x v="7"/>
    <s v="2025009413"/>
    <x v="0"/>
    <x v="1147"/>
    <m/>
    <d v="2025-03-07T00:00:00"/>
    <x v="2"/>
    <s v="3282"/>
    <x v="42"/>
    <s v="PA"/>
    <x v="2"/>
    <x v="0"/>
    <d v="2025-03-07T00:00:00"/>
    <d v="1899-12-30T10:12:44"/>
    <d v="2025-03-07T00:00:00"/>
    <d v="1899-12-30T10:10:25"/>
    <d v="2025-03-07T00:00:00"/>
    <d v="1899-12-30T10:31:54"/>
    <x v="0"/>
    <x v="0"/>
    <s v="7022044700"/>
    <s v="EXW"/>
    <d v="1899-12-30T00:23:48"/>
    <x v="1974"/>
    <d v="1899-12-30T00:02:19"/>
    <s v="Ensacado"/>
    <s v="E002"/>
    <x v="1"/>
    <d v="1899-12-30T00:19:10"/>
    <d v="1899-12-30T00:21:29"/>
    <x v="5"/>
    <x v="10"/>
    <x v="2"/>
    <x v="1"/>
    <n v="0"/>
    <n v="0"/>
    <x v="0"/>
    <x v="1"/>
    <x v="2"/>
    <n v="0"/>
    <x v="5"/>
    <x v="1"/>
    <d v="1899-12-30T00:02:19"/>
    <d v="1899-12-30T00:02:19"/>
    <x v="0"/>
    <m/>
    <m/>
    <d v="1899-12-30T00:00:00"/>
    <d v="1899-12-30T00:19:10"/>
    <n v="6"/>
    <n v="-1.6087962962999525E-3"/>
    <n v="19.166666666659218"/>
    <x v="4"/>
    <x v="1"/>
  </r>
  <r>
    <x v="7"/>
    <s v="2025009402"/>
    <x v="0"/>
    <x v="1041"/>
    <s v="E8669MSV"/>
    <d v="2025-03-07T00:00:00"/>
    <x v="2"/>
    <s v="3269"/>
    <x v="35"/>
    <s v="PA"/>
    <x v="6"/>
    <x v="0"/>
    <d v="2025-03-07T00:00:00"/>
    <d v="1899-12-30T09:53:15"/>
    <d v="2025-03-07T00:00:00"/>
    <d v="1899-12-30T09:50:56"/>
    <d v="2025-03-07T00:00:00"/>
    <d v="1899-12-30T10:38:28"/>
    <x v="0"/>
    <x v="0"/>
    <s v="7022044701"/>
    <s v="FBO"/>
    <d v="1899-12-30T00:49:51"/>
    <x v="643"/>
    <d v="1899-12-30T00:02:19"/>
    <s v="Granel"/>
    <s v="E001"/>
    <x v="2"/>
    <d v="1899-12-30T00:45:13"/>
    <d v="1899-12-30T00:47:32"/>
    <x v="4"/>
    <x v="10"/>
    <x v="2"/>
    <x v="2"/>
    <n v="0"/>
    <n v="0"/>
    <x v="0"/>
    <x v="2"/>
    <x v="2"/>
    <n v="0"/>
    <x v="5"/>
    <x v="0"/>
    <d v="1899-12-30T00:02:19"/>
    <d v="1899-12-30T00:02:19"/>
    <x v="0"/>
    <m/>
    <m/>
    <d v="1899-12-30T00:00:00"/>
    <d v="1899-12-30T00:45:13"/>
    <n v="6"/>
    <n v="-1.608796296300008E-3"/>
    <n v="45.216666666662412"/>
    <x v="4"/>
    <x v="0"/>
  </r>
  <r>
    <x v="7"/>
    <s v="2025009409"/>
    <x v="0"/>
    <x v="1014"/>
    <s v="E8998KYN"/>
    <d v="2025-03-07T00:00:00"/>
    <x v="2"/>
    <s v="3262"/>
    <x v="40"/>
    <s v="PA"/>
    <x v="0"/>
    <x v="0"/>
    <d v="2025-03-07T00:00:00"/>
    <d v="1899-12-30T10:07:56"/>
    <d v="2025-03-07T00:00:00"/>
    <d v="1899-12-30T10:05:39"/>
    <d v="2025-03-07T00:00:00"/>
    <d v="1899-12-30T10:39:08"/>
    <x v="0"/>
    <x v="0"/>
    <s v="7022044702"/>
    <s v="EXW"/>
    <d v="1899-12-30T00:35:46"/>
    <x v="89"/>
    <d v="1899-12-30T00:02:17"/>
    <s v="Granel"/>
    <s v="E001"/>
    <x v="1"/>
    <d v="1899-12-30T00:31:12"/>
    <d v="1899-12-30T00:33:29"/>
    <x v="5"/>
    <x v="10"/>
    <x v="2"/>
    <x v="2"/>
    <n v="0"/>
    <n v="0"/>
    <x v="0"/>
    <x v="2"/>
    <x v="2"/>
    <n v="0"/>
    <x v="5"/>
    <x v="1"/>
    <d v="1899-12-30T00:02:17"/>
    <d v="1899-12-30T00:02:17"/>
    <x v="0"/>
    <m/>
    <m/>
    <d v="1899-12-30T00:00:00"/>
    <d v="1899-12-30T00:31:12"/>
    <n v="6"/>
    <n v="-1.5856481481499873E-3"/>
    <n v="31.199999999990407"/>
    <x v="4"/>
    <x v="1"/>
  </r>
  <r>
    <x v="7"/>
    <s v="2025009418"/>
    <x v="0"/>
    <x v="980"/>
    <s v="E0472MWT"/>
    <d v="2025-03-07T00:00:00"/>
    <x v="2"/>
    <s v="3260"/>
    <x v="41"/>
    <s v="PA"/>
    <x v="20"/>
    <x v="0"/>
    <d v="2025-03-07T00:00:00"/>
    <d v="1899-12-30T10:24:31"/>
    <d v="2025-03-07T00:00:00"/>
    <d v="1899-12-30T10:22:12"/>
    <d v="2025-03-07T00:00:00"/>
    <d v="1899-12-30T10:51:55"/>
    <x v="0"/>
    <x v="0"/>
    <s v="7022044704"/>
    <s v="EXW"/>
    <d v="1899-12-30T00:32:02"/>
    <x v="1350"/>
    <d v="1899-12-30T00:02:19"/>
    <s v="Granel"/>
    <s v="E001"/>
    <x v="1"/>
    <d v="1899-12-30T00:27:24"/>
    <d v="1899-12-30T00:29:43"/>
    <x v="5"/>
    <x v="10"/>
    <x v="2"/>
    <x v="2"/>
    <n v="0"/>
    <n v="0"/>
    <x v="0"/>
    <x v="2"/>
    <x v="2"/>
    <n v="0"/>
    <x v="5"/>
    <x v="1"/>
    <d v="1899-12-30T00:02:19"/>
    <d v="1899-12-30T00:02:19"/>
    <x v="0"/>
    <m/>
    <m/>
    <d v="1899-12-30T00:00:00"/>
    <d v="1899-12-30T00:27:24"/>
    <n v="6"/>
    <n v="-1.608796296300008E-3"/>
    <n v="27.400000000003242"/>
    <x v="4"/>
    <x v="1"/>
  </r>
  <r>
    <x v="7"/>
    <s v="2025009411"/>
    <x v="0"/>
    <x v="1083"/>
    <s v="E8474FTB"/>
    <d v="2025-03-07T00:00:00"/>
    <x v="2"/>
    <s v="3264"/>
    <x v="36"/>
    <s v="PA"/>
    <x v="1"/>
    <x v="0"/>
    <d v="2025-03-07T00:00:00"/>
    <d v="1899-12-30T10:11:52"/>
    <d v="2025-03-07T00:00:00"/>
    <d v="1899-12-30T10:09:33"/>
    <d v="2025-03-07T00:00:00"/>
    <d v="1899-12-30T10:57:26"/>
    <x v="0"/>
    <x v="0"/>
    <s v="7022044706"/>
    <s v="FBO"/>
    <d v="1899-12-30T00:50:12"/>
    <x v="3069"/>
    <d v="1899-12-30T00:02:19"/>
    <s v="Granel"/>
    <s v="E001"/>
    <x v="2"/>
    <d v="1899-12-30T00:45:34"/>
    <d v="1899-12-30T00:47:53"/>
    <x v="5"/>
    <x v="10"/>
    <x v="2"/>
    <x v="2"/>
    <n v="0"/>
    <n v="0"/>
    <x v="0"/>
    <x v="2"/>
    <x v="2"/>
    <n v="0"/>
    <x v="5"/>
    <x v="0"/>
    <d v="1899-12-30T00:02:19"/>
    <d v="1899-12-30T00:02:19"/>
    <x v="0"/>
    <m/>
    <m/>
    <d v="1899-12-30T00:00:00"/>
    <d v="1899-12-30T00:45:34"/>
    <n v="6"/>
    <n v="-1.608796296300008E-3"/>
    <n v="45.56666666666878"/>
    <x v="4"/>
    <x v="0"/>
  </r>
  <r>
    <x v="7"/>
    <s v="2025009406"/>
    <x v="0"/>
    <x v="1057"/>
    <s v="E6372HZN"/>
    <d v="2025-03-07T00:00:00"/>
    <x v="2"/>
    <s v="3269"/>
    <x v="35"/>
    <s v="PA"/>
    <x v="6"/>
    <x v="0"/>
    <d v="2025-03-07T00:00:00"/>
    <d v="1899-12-30T10:03:13"/>
    <d v="2025-03-07T00:00:00"/>
    <d v="1899-12-30T10:00:56"/>
    <d v="2025-03-07T00:00:00"/>
    <d v="1899-12-30T11:00:40"/>
    <x v="0"/>
    <x v="0"/>
    <s v="7022044709"/>
    <s v="FBO"/>
    <d v="1899-12-30T01:02:01"/>
    <x v="2006"/>
    <d v="1899-12-30T00:02:17"/>
    <s v="Granel"/>
    <s v="E001"/>
    <x v="2"/>
    <d v="1899-12-30T00:57:27"/>
    <d v="1899-12-30T00:59:44"/>
    <x v="5"/>
    <x v="10"/>
    <x v="2"/>
    <x v="2"/>
    <n v="0"/>
    <n v="0"/>
    <x v="0"/>
    <x v="2"/>
    <x v="2"/>
    <n v="0"/>
    <x v="5"/>
    <x v="0"/>
    <d v="1899-12-30T00:02:17"/>
    <d v="1899-12-30T00:02:17"/>
    <x v="0"/>
    <m/>
    <m/>
    <d v="1899-12-30T00:00:00"/>
    <d v="1899-12-30T00:57:27"/>
    <n v="6"/>
    <n v="-1.5856481481500428E-3"/>
    <n v="57.450000000009538"/>
    <x v="5"/>
    <x v="0"/>
  </r>
  <r>
    <x v="7"/>
    <s v="2025009408"/>
    <x v="0"/>
    <x v="1021"/>
    <s v="E0721JRZ"/>
    <d v="2025-03-07T00:00:00"/>
    <x v="2"/>
    <s v="3269"/>
    <x v="35"/>
    <s v="PA"/>
    <x v="6"/>
    <x v="0"/>
    <d v="2025-03-07T00:00:00"/>
    <d v="1899-12-30T10:03:59"/>
    <d v="2025-03-07T00:00:00"/>
    <d v="1899-12-30T10:01:40"/>
    <d v="2025-03-07T00:00:00"/>
    <d v="1899-12-30T11:01:59"/>
    <x v="0"/>
    <x v="0"/>
    <s v="7022044710"/>
    <s v="FBO"/>
    <d v="1899-12-30T01:02:38"/>
    <x v="3070"/>
    <d v="1899-12-30T00:02:19"/>
    <s v="Granel"/>
    <s v="E001"/>
    <x v="2"/>
    <d v="1899-12-30T00:58:00"/>
    <d v="1899-12-30T01:00:19"/>
    <x v="5"/>
    <x v="10"/>
    <x v="2"/>
    <x v="2"/>
    <n v="0"/>
    <n v="0"/>
    <x v="0"/>
    <x v="2"/>
    <x v="2"/>
    <n v="0"/>
    <x v="5"/>
    <x v="0"/>
    <d v="1899-12-30T00:02:19"/>
    <d v="1899-12-30T00:02:19"/>
    <x v="0"/>
    <m/>
    <m/>
    <d v="1899-12-30T00:00:00"/>
    <d v="1899-12-30T00:58:00"/>
    <n v="6"/>
    <n v="-1.608796296300008E-3"/>
    <n v="58.000000000003148"/>
    <x v="5"/>
    <x v="0"/>
  </r>
  <r>
    <x v="7"/>
    <s v="2025009412"/>
    <x v="0"/>
    <x v="1018"/>
    <s v="E7812KXB"/>
    <d v="2025-03-07T00:00:00"/>
    <x v="2"/>
    <s v="3264"/>
    <x v="36"/>
    <s v="PA"/>
    <x v="1"/>
    <x v="0"/>
    <d v="2025-03-07T00:00:00"/>
    <d v="1899-12-30T10:12:24"/>
    <d v="2025-03-07T00:00:00"/>
    <d v="1899-12-30T10:10:05"/>
    <d v="2025-03-07T00:00:00"/>
    <d v="1899-12-30T11:08:10"/>
    <x v="0"/>
    <x v="0"/>
    <s v="7022044711"/>
    <s v="EXW"/>
    <d v="1899-12-30T01:00:24"/>
    <x v="3071"/>
    <d v="1899-12-30T00:02:19"/>
    <s v="Granel"/>
    <s v="E001"/>
    <x v="1"/>
    <d v="1899-12-30T00:55:46"/>
    <d v="1899-12-30T00:58:05"/>
    <x v="5"/>
    <x v="10"/>
    <x v="2"/>
    <x v="2"/>
    <n v="0"/>
    <n v="0"/>
    <x v="0"/>
    <x v="2"/>
    <x v="2"/>
    <n v="0"/>
    <x v="5"/>
    <x v="0"/>
    <d v="1899-12-30T00:02:19"/>
    <d v="1899-12-30T00:02:19"/>
    <x v="0"/>
    <m/>
    <m/>
    <d v="1899-12-30T00:00:00"/>
    <d v="1899-12-30T00:55:46"/>
    <n v="6"/>
    <n v="-1.6087962962999525E-3"/>
    <n v="55.766666666664058"/>
    <x v="5"/>
    <x v="0"/>
  </r>
  <r>
    <x v="7"/>
    <s v="2025009419"/>
    <x v="0"/>
    <x v="1047"/>
    <s v="E4598JCD"/>
    <d v="2025-03-07T00:00:00"/>
    <x v="2"/>
    <s v="3269"/>
    <x v="35"/>
    <s v="PA"/>
    <x v="6"/>
    <x v="0"/>
    <d v="2025-03-07T00:00:00"/>
    <d v="1899-12-30T10:25:41"/>
    <d v="2025-03-07T00:00:00"/>
    <d v="1899-12-30T10:23:22"/>
    <d v="2025-03-07T00:00:00"/>
    <d v="1899-12-30T11:10:52"/>
    <x v="0"/>
    <x v="0"/>
    <s v="7022044712"/>
    <s v="FBO"/>
    <d v="1899-12-30T00:49:49"/>
    <x v="3072"/>
    <d v="1899-12-30T00:02:19"/>
    <s v="Granel"/>
    <s v="E001"/>
    <x v="2"/>
    <d v="1899-12-30T00:45:11"/>
    <d v="1899-12-30T00:47:30"/>
    <x v="5"/>
    <x v="10"/>
    <x v="2"/>
    <x v="2"/>
    <n v="0"/>
    <n v="0"/>
    <x v="0"/>
    <x v="2"/>
    <x v="2"/>
    <n v="0"/>
    <x v="5"/>
    <x v="0"/>
    <d v="1899-12-30T00:02:19"/>
    <d v="1899-12-30T00:02:19"/>
    <x v="0"/>
    <m/>
    <m/>
    <d v="1899-12-30T00:00:00"/>
    <d v="1899-12-30T00:45:11"/>
    <n v="6"/>
    <n v="-1.608796296290016E-3"/>
    <n v="45.183333333340769"/>
    <x v="5"/>
    <x v="0"/>
  </r>
  <r>
    <x v="7"/>
    <s v="2025009415"/>
    <x v="0"/>
    <x v="1015"/>
    <s v="E9043KYN"/>
    <d v="2025-03-07T00:00:00"/>
    <x v="2"/>
    <s v="3264"/>
    <x v="36"/>
    <s v="PA"/>
    <x v="1"/>
    <x v="0"/>
    <d v="2025-03-07T00:00:00"/>
    <d v="1899-12-30T10:16:11"/>
    <d v="2025-03-07T00:00:00"/>
    <d v="1899-12-30T10:13:52"/>
    <d v="2025-03-07T00:00:00"/>
    <d v="1899-12-30T11:14:23"/>
    <x v="0"/>
    <x v="0"/>
    <s v="7022044713"/>
    <s v="EXW"/>
    <d v="1899-12-30T01:02:50"/>
    <x v="3073"/>
    <d v="1899-12-30T00:02:19"/>
    <s v="Granel"/>
    <s v="E001"/>
    <x v="1"/>
    <d v="1899-12-30T00:58:12"/>
    <d v="1899-12-30T01:00:31"/>
    <x v="5"/>
    <x v="10"/>
    <x v="2"/>
    <x v="2"/>
    <n v="0"/>
    <n v="0"/>
    <x v="0"/>
    <x v="2"/>
    <x v="2"/>
    <n v="0"/>
    <x v="5"/>
    <x v="0"/>
    <d v="1899-12-30T00:02:19"/>
    <d v="1899-12-30T00:02:19"/>
    <x v="0"/>
    <m/>
    <m/>
    <d v="1899-12-30T00:00:00"/>
    <d v="1899-12-30T00:58:12"/>
    <n v="6"/>
    <n v="-1.608796296290016E-3"/>
    <n v="58.200000000004778"/>
    <x v="5"/>
    <x v="0"/>
  </r>
  <r>
    <x v="7"/>
    <s v="2025009425"/>
    <x v="0"/>
    <x v="978"/>
    <s v="E3178LFN"/>
    <d v="2025-03-07T00:00:00"/>
    <x v="2"/>
    <s v="3260"/>
    <x v="41"/>
    <s v="PA"/>
    <x v="20"/>
    <x v="0"/>
    <d v="2025-03-07T00:00:00"/>
    <d v="1899-12-30T10:50:50"/>
    <d v="2025-03-07T00:00:00"/>
    <d v="1899-12-30T10:48:31"/>
    <d v="2025-03-07T00:00:00"/>
    <d v="1899-12-30T11:17:01"/>
    <x v="0"/>
    <x v="0"/>
    <s v="7022044714"/>
    <s v="EXW"/>
    <d v="1899-12-30T00:30:49"/>
    <x v="1932"/>
    <d v="1899-12-30T00:02:19"/>
    <s v="Granel"/>
    <s v="E001"/>
    <x v="1"/>
    <d v="1899-12-30T00:26:11"/>
    <d v="1899-12-30T00:28:30"/>
    <x v="5"/>
    <x v="10"/>
    <x v="2"/>
    <x v="2"/>
    <n v="0"/>
    <n v="0"/>
    <x v="0"/>
    <x v="2"/>
    <x v="2"/>
    <n v="0"/>
    <x v="5"/>
    <x v="1"/>
    <d v="1899-12-30T00:02:19"/>
    <d v="1899-12-30T00:02:19"/>
    <x v="0"/>
    <m/>
    <m/>
    <d v="1899-12-30T00:00:00"/>
    <d v="1899-12-30T00:26:11"/>
    <n v="6"/>
    <n v="-1.608796296290016E-3"/>
    <n v="26.183333333332762"/>
    <x v="5"/>
    <x v="1"/>
  </r>
  <r>
    <x v="7"/>
    <s v="2025009422"/>
    <x v="0"/>
    <x v="1039"/>
    <s v="E5730JVY"/>
    <d v="2025-03-07T00:00:00"/>
    <x v="2"/>
    <s v="3262"/>
    <x v="40"/>
    <s v="PA"/>
    <x v="0"/>
    <x v="0"/>
    <d v="2025-03-07T00:00:00"/>
    <d v="1899-12-30T10:35:47"/>
    <d v="2025-03-07T00:00:00"/>
    <d v="1899-12-30T10:33:28"/>
    <d v="2025-03-07T00:00:00"/>
    <d v="1899-12-30T11:17:14"/>
    <x v="0"/>
    <x v="0"/>
    <s v="7022044715"/>
    <s v="FBO"/>
    <d v="1899-12-30T00:46:05"/>
    <x v="1758"/>
    <d v="1899-12-30T00:02:19"/>
    <s v="Granel"/>
    <s v="E001"/>
    <x v="2"/>
    <d v="1899-12-30T00:41:27"/>
    <d v="1899-12-30T00:43:46"/>
    <x v="5"/>
    <x v="10"/>
    <x v="2"/>
    <x v="2"/>
    <n v="0"/>
    <n v="0"/>
    <x v="0"/>
    <x v="2"/>
    <x v="2"/>
    <n v="0"/>
    <x v="5"/>
    <x v="1"/>
    <d v="1899-12-30T00:02:19"/>
    <d v="1899-12-30T00:02:19"/>
    <x v="0"/>
    <m/>
    <m/>
    <d v="1899-12-30T00:00:00"/>
    <d v="1899-12-30T00:41:27"/>
    <n v="6"/>
    <n v="-1.6087962962899605E-3"/>
    <n v="41.450000000011194"/>
    <x v="5"/>
    <x v="1"/>
  </r>
  <r>
    <x v="7"/>
    <s v="2025009426"/>
    <x v="0"/>
    <x v="1085"/>
    <s v="E2589JTB"/>
    <d v="2025-03-07T00:00:00"/>
    <x v="2"/>
    <s v="3269"/>
    <x v="35"/>
    <s v="PA"/>
    <x v="6"/>
    <x v="0"/>
    <d v="2025-03-07T00:00:00"/>
    <d v="1899-12-30T10:52:14"/>
    <d v="2025-03-07T00:00:00"/>
    <d v="1899-12-30T10:49:55"/>
    <d v="2025-03-07T00:00:00"/>
    <d v="1899-12-30T11:25:01"/>
    <x v="0"/>
    <x v="0"/>
    <s v="7022044716"/>
    <s v="FBO"/>
    <d v="1899-12-30T00:37:25"/>
    <x v="1217"/>
    <d v="1899-12-30T00:02:19"/>
    <s v="Granel"/>
    <s v="E001"/>
    <x v="2"/>
    <d v="1899-12-30T00:32:47"/>
    <d v="1899-12-30T00:35:06"/>
    <x v="5"/>
    <x v="10"/>
    <x v="2"/>
    <x v="2"/>
    <n v="0"/>
    <n v="0"/>
    <x v="0"/>
    <x v="2"/>
    <x v="2"/>
    <n v="0"/>
    <x v="5"/>
    <x v="1"/>
    <d v="1899-12-30T00:02:19"/>
    <d v="1899-12-30T00:02:19"/>
    <x v="0"/>
    <m/>
    <m/>
    <d v="1899-12-30T00:00:00"/>
    <d v="1899-12-30T00:32:47"/>
    <n v="6"/>
    <n v="-1.608796296290016E-3"/>
    <n v="32.783333333342426"/>
    <x v="5"/>
    <x v="1"/>
  </r>
  <r>
    <x v="7"/>
    <s v="2025009436"/>
    <x v="0"/>
    <x v="1147"/>
    <m/>
    <d v="2025-03-07T00:00:00"/>
    <x v="2"/>
    <s v="3282"/>
    <x v="42"/>
    <s v="PA"/>
    <x v="2"/>
    <x v="0"/>
    <d v="2025-03-07T00:00:00"/>
    <d v="1899-12-30T11:21:07"/>
    <d v="2025-03-07T00:00:00"/>
    <d v="1899-12-30T11:18:49"/>
    <d v="2025-03-07T00:00:00"/>
    <d v="1899-12-30T11:48:19"/>
    <x v="0"/>
    <x v="0"/>
    <s v="7022044717"/>
    <s v="EXW"/>
    <d v="1899-12-30T00:31:48"/>
    <x v="2792"/>
    <d v="1899-12-30T00:02:18"/>
    <s v="Ensacado"/>
    <s v="E002"/>
    <x v="1"/>
    <d v="1899-12-30T00:27:12"/>
    <d v="1899-12-30T00:29:30"/>
    <x v="9"/>
    <x v="10"/>
    <x v="2"/>
    <x v="1"/>
    <n v="0"/>
    <n v="0"/>
    <x v="0"/>
    <x v="1"/>
    <x v="2"/>
    <n v="0"/>
    <x v="5"/>
    <x v="1"/>
    <d v="1899-12-30T00:02:18"/>
    <d v="1899-12-30T00:02:18"/>
    <x v="0"/>
    <m/>
    <m/>
    <d v="1899-12-30T00:00:00"/>
    <d v="1899-12-30T00:27:12"/>
    <n v="6"/>
    <n v="-1.5972222222299659E-3"/>
    <n v="27.199999999987224"/>
    <x v="5"/>
    <x v="1"/>
  </r>
  <r>
    <x v="7"/>
    <s v="2025009433"/>
    <x v="0"/>
    <x v="1013"/>
    <s v="E3888GZR"/>
    <d v="2025-03-07T00:00:00"/>
    <x v="2"/>
    <s v="3269"/>
    <x v="35"/>
    <s v="PA"/>
    <x v="6"/>
    <x v="0"/>
    <d v="2025-03-07T00:00:00"/>
    <d v="1899-12-30T11:17:07"/>
    <d v="2025-03-07T00:00:00"/>
    <d v="1899-12-30T11:14:49"/>
    <d v="2025-03-07T00:00:00"/>
    <d v="1899-12-30T11:49:12"/>
    <x v="0"/>
    <x v="0"/>
    <s v="7022044718"/>
    <s v="EXW"/>
    <d v="1899-12-30T00:36:41"/>
    <x v="1935"/>
    <d v="1899-12-30T00:02:18"/>
    <s v="Granel"/>
    <s v="E001"/>
    <x v="1"/>
    <d v="1899-12-30T00:32:05"/>
    <d v="1899-12-30T00:34:23"/>
    <x v="9"/>
    <x v="10"/>
    <x v="2"/>
    <x v="2"/>
    <n v="0"/>
    <n v="0"/>
    <x v="0"/>
    <x v="2"/>
    <x v="2"/>
    <n v="0"/>
    <x v="5"/>
    <x v="1"/>
    <d v="1899-12-30T00:02:18"/>
    <d v="1899-12-30T00:02:18"/>
    <x v="0"/>
    <m/>
    <m/>
    <d v="1899-12-30T00:00:00"/>
    <d v="1899-12-30T00:32:05"/>
    <n v="6"/>
    <n v="-1.5972222222199739E-3"/>
    <n v="32.083333333329605"/>
    <x v="5"/>
    <x v="1"/>
  </r>
  <r>
    <x v="7"/>
    <s v="2025009438"/>
    <x v="0"/>
    <x v="1073"/>
    <s v="E8831LZK"/>
    <d v="2025-03-07T00:00:00"/>
    <x v="2"/>
    <s v="3264"/>
    <x v="36"/>
    <s v="PA"/>
    <x v="1"/>
    <x v="0"/>
    <d v="2025-03-07T00:00:00"/>
    <d v="1899-12-30T11:27:24"/>
    <d v="2025-03-07T00:00:00"/>
    <d v="1899-12-30T11:25:07"/>
    <d v="2025-03-07T00:00:00"/>
    <d v="1899-12-30T12:01:29"/>
    <x v="0"/>
    <x v="0"/>
    <s v="7022044720"/>
    <s v="FBO"/>
    <d v="1899-12-30T00:38:39"/>
    <x v="3008"/>
    <d v="1899-12-30T00:02:17"/>
    <s v="Granel"/>
    <s v="E001"/>
    <x v="2"/>
    <d v="1899-12-30T00:34:05"/>
    <d v="1899-12-30T00:36:22"/>
    <x v="9"/>
    <x v="10"/>
    <x v="2"/>
    <x v="2"/>
    <n v="0"/>
    <n v="0"/>
    <x v="0"/>
    <x v="2"/>
    <x v="2"/>
    <n v="0"/>
    <x v="5"/>
    <x v="1"/>
    <d v="1899-12-30T00:02:17"/>
    <d v="1899-12-30T00:02:17"/>
    <x v="0"/>
    <m/>
    <m/>
    <d v="1899-12-30T00:00:00"/>
    <d v="1899-12-30T00:34:05"/>
    <n v="6"/>
    <n v="-1.5856481481499873E-3"/>
    <n v="34.083333333331197"/>
    <x v="11"/>
    <x v="1"/>
  </r>
  <r>
    <x v="7"/>
    <s v="2025009440"/>
    <x v="0"/>
    <x v="1059"/>
    <s v="E5477KKG"/>
    <d v="2025-03-07T00:00:00"/>
    <x v="2"/>
    <s v="3264"/>
    <x v="36"/>
    <s v="PA"/>
    <x v="1"/>
    <x v="0"/>
    <d v="2025-03-07T00:00:00"/>
    <d v="1899-12-30T11:29:16"/>
    <d v="2025-03-07T00:00:00"/>
    <d v="1899-12-30T11:26:59"/>
    <d v="2025-03-07T00:00:00"/>
    <d v="1899-12-30T12:09:24"/>
    <x v="0"/>
    <x v="0"/>
    <s v="7022044724"/>
    <s v="FBO"/>
    <d v="1899-12-30T00:44:42"/>
    <x v="1064"/>
    <d v="1899-12-30T00:02:17"/>
    <s v="Granel"/>
    <s v="E001"/>
    <x v="2"/>
    <d v="1899-12-30T00:40:08"/>
    <d v="1899-12-30T00:42:25"/>
    <x v="9"/>
    <x v="10"/>
    <x v="2"/>
    <x v="2"/>
    <n v="0"/>
    <n v="0"/>
    <x v="0"/>
    <x v="2"/>
    <x v="2"/>
    <n v="0"/>
    <x v="5"/>
    <x v="1"/>
    <d v="1899-12-30T00:02:17"/>
    <d v="1899-12-30T00:02:17"/>
    <x v="0"/>
    <m/>
    <m/>
    <d v="1899-12-30T00:00:00"/>
    <d v="1899-12-30T00:40:08"/>
    <n v="6"/>
    <n v="-1.5856481481499873E-3"/>
    <n v="40.133333333332864"/>
    <x v="11"/>
    <x v="1"/>
  </r>
  <r>
    <x v="7"/>
    <s v="2025009448"/>
    <x v="0"/>
    <x v="1031"/>
    <s v="E9461JBD"/>
    <d v="2025-03-07T00:00:00"/>
    <x v="2"/>
    <s v="3264"/>
    <x v="36"/>
    <s v="PA"/>
    <x v="1"/>
    <x v="0"/>
    <d v="2025-03-07T00:00:00"/>
    <d v="1899-12-30T11:48:02"/>
    <d v="2025-03-07T00:00:00"/>
    <d v="1899-12-30T11:45:43"/>
    <d v="2025-03-07T00:00:00"/>
    <d v="1899-12-30T12:15:36"/>
    <x v="0"/>
    <x v="0"/>
    <s v="7022044725"/>
    <s v="EXW"/>
    <d v="1899-12-30T00:32:12"/>
    <x v="2789"/>
    <d v="1899-12-30T00:02:19"/>
    <s v="Granel"/>
    <s v="E001"/>
    <x v="1"/>
    <d v="1899-12-30T00:27:34"/>
    <d v="1899-12-30T00:29:53"/>
    <x v="9"/>
    <x v="10"/>
    <x v="2"/>
    <x v="2"/>
    <n v="0"/>
    <n v="0"/>
    <x v="0"/>
    <x v="2"/>
    <x v="2"/>
    <n v="0"/>
    <x v="5"/>
    <x v="1"/>
    <d v="1899-12-30T00:02:19"/>
    <d v="1899-12-30T00:02:19"/>
    <x v="0"/>
    <m/>
    <m/>
    <d v="1899-12-30T00:00:00"/>
    <d v="1899-12-30T00:27:34"/>
    <n v="6"/>
    <n v="-1.608796296290016E-3"/>
    <n v="27.566666666668844"/>
    <x v="11"/>
    <x v="1"/>
  </r>
  <r>
    <x v="7"/>
    <s v="2025009446"/>
    <x v="0"/>
    <x v="1076"/>
    <s v="E0463JRH"/>
    <d v="2025-03-07T00:00:00"/>
    <x v="2"/>
    <s v="3268"/>
    <x v="25"/>
    <s v="PA"/>
    <x v="6"/>
    <x v="0"/>
    <d v="2025-03-07T00:00:00"/>
    <d v="1899-12-30T11:41:13"/>
    <d v="2025-03-07T00:00:00"/>
    <d v="1899-12-30T11:38:54"/>
    <d v="2025-03-07T00:00:00"/>
    <d v="1899-12-30T12:20:03"/>
    <x v="0"/>
    <x v="0"/>
    <s v="7022044726"/>
    <s v="FBO"/>
    <d v="1899-12-30T00:43:28"/>
    <x v="1852"/>
    <d v="1899-12-30T00:02:19"/>
    <s v="Granel"/>
    <s v="E001"/>
    <x v="2"/>
    <d v="1899-12-30T00:38:50"/>
    <d v="1899-12-30T00:41:09"/>
    <x v="9"/>
    <x v="10"/>
    <x v="2"/>
    <x v="2"/>
    <n v="0"/>
    <n v="0"/>
    <x v="0"/>
    <x v="2"/>
    <x v="2"/>
    <n v="0"/>
    <x v="5"/>
    <x v="1"/>
    <d v="1899-12-30T00:02:19"/>
    <d v="1899-12-30T00:02:19"/>
    <x v="0"/>
    <m/>
    <m/>
    <d v="1899-12-30T00:00:00"/>
    <d v="1899-12-30T00:38:50"/>
    <n v="6"/>
    <n v="-1.608796296300008E-3"/>
    <n v="38.833333333329541"/>
    <x v="11"/>
    <x v="1"/>
  </r>
  <r>
    <x v="7"/>
    <s v="2025009451"/>
    <x v="0"/>
    <x v="1079"/>
    <s v="E7926JMH"/>
    <d v="2025-03-07T00:00:00"/>
    <x v="2"/>
    <s v="3269"/>
    <x v="35"/>
    <s v="PA"/>
    <x v="6"/>
    <x v="0"/>
    <d v="2025-03-07T00:00:00"/>
    <d v="1899-12-30T11:52:48"/>
    <d v="2025-03-07T00:00:00"/>
    <d v="1899-12-30T11:50:29"/>
    <d v="2025-03-07T00:00:00"/>
    <d v="1899-12-30T12:22:05"/>
    <x v="0"/>
    <x v="0"/>
    <s v="7022044727"/>
    <s v="FBO"/>
    <d v="1899-12-30T00:33:55"/>
    <x v="3074"/>
    <d v="1899-12-30T00:02:19"/>
    <s v="Granel"/>
    <s v="E001"/>
    <x v="2"/>
    <d v="1899-12-30T00:29:17"/>
    <d v="1899-12-30T00:31:36"/>
    <x v="9"/>
    <x v="10"/>
    <x v="2"/>
    <x v="2"/>
    <n v="0"/>
    <n v="0"/>
    <x v="0"/>
    <x v="2"/>
    <x v="2"/>
    <n v="0"/>
    <x v="5"/>
    <x v="1"/>
    <d v="1899-12-30T00:02:19"/>
    <d v="1899-12-30T00:02:19"/>
    <x v="0"/>
    <m/>
    <m/>
    <d v="1899-12-30T00:00:00"/>
    <d v="1899-12-30T00:29:17"/>
    <n v="6"/>
    <n v="-1.608796296300008E-3"/>
    <n v="29.283333333336046"/>
    <x v="11"/>
    <x v="1"/>
  </r>
  <r>
    <x v="7"/>
    <s v="2025009447"/>
    <x v="0"/>
    <x v="1256"/>
    <s v="E3028JRG"/>
    <d v="2025-03-07T00:00:00"/>
    <x v="2"/>
    <s v="3283"/>
    <x v="37"/>
    <s v="PA"/>
    <x v="2"/>
    <x v="0"/>
    <d v="2025-03-07T00:00:00"/>
    <d v="1899-12-30T11:47:14"/>
    <d v="2025-03-07T00:00:00"/>
    <d v="1899-12-30T11:44:55"/>
    <d v="2025-03-07T00:00:00"/>
    <d v="1899-12-30T12:25:25"/>
    <x v="0"/>
    <x v="0"/>
    <s v="7022044728"/>
    <s v="EXW"/>
    <d v="1899-12-30T00:42:49"/>
    <x v="1254"/>
    <d v="1899-12-30T00:02:19"/>
    <s v="Ensacado"/>
    <s v="E002"/>
    <x v="1"/>
    <d v="1899-12-30T00:38:11"/>
    <d v="1899-12-30T00:40:30"/>
    <x v="9"/>
    <x v="10"/>
    <x v="2"/>
    <x v="1"/>
    <n v="0"/>
    <n v="0"/>
    <x v="0"/>
    <x v="1"/>
    <x v="2"/>
    <n v="0"/>
    <x v="5"/>
    <x v="1"/>
    <d v="1899-12-30T00:02:19"/>
    <d v="1899-12-30T00:02:19"/>
    <x v="0"/>
    <m/>
    <m/>
    <d v="1899-12-30T00:00:00"/>
    <d v="1899-12-30T00:38:11"/>
    <n v="6"/>
    <n v="-1.608796296300008E-3"/>
    <n v="38.183333333328001"/>
    <x v="11"/>
    <x v="1"/>
  </r>
  <r>
    <x v="7"/>
    <s v="2025009452"/>
    <x v="0"/>
    <x v="975"/>
    <s v="E2277MGP"/>
    <d v="2025-03-07T00:00:00"/>
    <x v="2"/>
    <s v="3263"/>
    <x v="43"/>
    <s v="PA"/>
    <x v="5"/>
    <x v="0"/>
    <d v="2025-03-07T00:00:00"/>
    <d v="1899-12-30T11:58:16"/>
    <d v="2025-03-07T00:00:00"/>
    <d v="1899-12-30T11:55:57"/>
    <d v="2025-03-07T00:00:00"/>
    <d v="1899-12-30T12:31:37"/>
    <x v="0"/>
    <x v="0"/>
    <s v="7022044729"/>
    <s v="EXW"/>
    <d v="1899-12-30T00:37:59"/>
    <x v="638"/>
    <d v="1899-12-30T00:02:19"/>
    <s v="Granel"/>
    <s v="E001"/>
    <x v="1"/>
    <d v="1899-12-30T00:33:21"/>
    <d v="1899-12-30T00:35:40"/>
    <x v="9"/>
    <x v="10"/>
    <x v="2"/>
    <x v="2"/>
    <n v="0"/>
    <n v="0"/>
    <x v="0"/>
    <x v="2"/>
    <x v="2"/>
    <n v="0"/>
    <x v="5"/>
    <x v="1"/>
    <d v="1899-12-30T00:02:19"/>
    <d v="1899-12-30T00:02:19"/>
    <x v="0"/>
    <m/>
    <m/>
    <d v="1899-12-30T00:00:00"/>
    <d v="1899-12-30T00:33:21"/>
    <n v="6"/>
    <n v="-1.608796296300008E-3"/>
    <n v="33.349999999996818"/>
    <x v="11"/>
    <x v="1"/>
  </r>
  <r>
    <x v="7"/>
    <s v="2025009454"/>
    <x v="0"/>
    <x v="1032"/>
    <s v="E4941MFZ"/>
    <d v="2025-03-07T00:00:00"/>
    <x v="2"/>
    <s v="3263"/>
    <x v="43"/>
    <s v="PA"/>
    <x v="5"/>
    <x v="0"/>
    <d v="2025-03-07T00:00:00"/>
    <d v="1899-12-30T12:08:34"/>
    <d v="2025-03-07T00:00:00"/>
    <d v="1899-12-30T12:06:18"/>
    <d v="2025-03-07T00:00:00"/>
    <d v="1899-12-30T12:37:50"/>
    <x v="0"/>
    <x v="0"/>
    <s v="7022044730"/>
    <s v="EXW"/>
    <d v="1899-12-30T00:33:48"/>
    <x v="41"/>
    <d v="1899-12-30T00:02:16"/>
    <s v="Granel"/>
    <s v="E001"/>
    <x v="1"/>
    <d v="1899-12-30T00:29:16"/>
    <d v="1899-12-30T00:31:32"/>
    <x v="13"/>
    <x v="10"/>
    <x v="2"/>
    <x v="2"/>
    <n v="0"/>
    <n v="0"/>
    <x v="0"/>
    <x v="2"/>
    <x v="2"/>
    <n v="0"/>
    <x v="5"/>
    <x v="1"/>
    <d v="1899-12-30T00:02:16"/>
    <d v="1899-12-30T00:02:16"/>
    <x v="0"/>
    <m/>
    <m/>
    <d v="1899-12-30T00:00:00"/>
    <d v="1899-12-30T00:29:16"/>
    <n v="6"/>
    <n v="-1.5740740740699533E-3"/>
    <n v="29.266666666675185"/>
    <x v="11"/>
    <x v="1"/>
  </r>
  <r>
    <x v="7"/>
    <s v="2025009463"/>
    <x v="0"/>
    <x v="1147"/>
    <m/>
    <d v="2025-03-07T00:00:00"/>
    <x v="2"/>
    <s v="3282"/>
    <x v="42"/>
    <s v="PA"/>
    <x v="2"/>
    <x v="0"/>
    <d v="2025-03-07T00:00:00"/>
    <d v="1899-12-30T12:28:31"/>
    <d v="2025-03-07T00:00:00"/>
    <d v="1899-12-30T12:26:15"/>
    <d v="2025-03-07T00:00:00"/>
    <d v="1899-12-30T12:43:05"/>
    <x v="0"/>
    <x v="0"/>
    <s v="7022044732"/>
    <s v="EXW"/>
    <d v="1899-12-30T00:19:06"/>
    <x v="3075"/>
    <d v="1899-12-30T00:02:16"/>
    <s v="Ensacado"/>
    <s v="E002"/>
    <x v="1"/>
    <d v="1899-12-30T00:14:34"/>
    <d v="1899-12-30T00:16:50"/>
    <x v="13"/>
    <x v="10"/>
    <x v="2"/>
    <x v="1"/>
    <n v="0"/>
    <n v="0"/>
    <x v="0"/>
    <x v="1"/>
    <x v="2"/>
    <n v="0"/>
    <x v="5"/>
    <x v="1"/>
    <d v="1899-12-30T00:02:16"/>
    <d v="1899-12-30T00:02:16"/>
    <x v="0"/>
    <m/>
    <m/>
    <d v="1899-12-30T00:00:00"/>
    <d v="1899-12-30T00:14:34"/>
    <n v="6"/>
    <n v="-1.5740740740700643E-3"/>
    <n v="14.566666666665533"/>
    <x v="11"/>
    <x v="1"/>
  </r>
  <r>
    <x v="7"/>
    <s v="2025009456"/>
    <x v="0"/>
    <x v="1093"/>
    <s v="E0504LWN"/>
    <d v="2025-03-07T00:00:00"/>
    <x v="2"/>
    <s v="3283"/>
    <x v="37"/>
    <s v="PA"/>
    <x v="2"/>
    <x v="0"/>
    <d v="2025-03-07T00:00:00"/>
    <d v="1899-12-30T12:15:07"/>
    <d v="2025-03-07T00:00:00"/>
    <d v="1899-12-30T12:12:49"/>
    <d v="2025-03-07T00:00:00"/>
    <d v="1899-12-30T12:43:15"/>
    <x v="0"/>
    <x v="0"/>
    <s v="7022044733"/>
    <s v="FBO"/>
    <d v="1899-12-30T00:32:44"/>
    <x v="1984"/>
    <d v="1899-12-30T00:02:18"/>
    <s v="Ensacado"/>
    <s v="E002"/>
    <x v="2"/>
    <d v="1899-12-30T00:28:08"/>
    <d v="1899-12-30T00:30:26"/>
    <x v="13"/>
    <x v="10"/>
    <x v="2"/>
    <x v="1"/>
    <n v="0"/>
    <n v="0"/>
    <x v="0"/>
    <x v="1"/>
    <x v="2"/>
    <n v="0"/>
    <x v="5"/>
    <x v="1"/>
    <d v="1899-12-30T00:02:18"/>
    <d v="1899-12-30T00:02:18"/>
    <x v="0"/>
    <m/>
    <m/>
    <d v="1899-12-30T00:00:00"/>
    <d v="1899-12-30T00:28:08"/>
    <n v="6"/>
    <n v="-1.5972222222300214E-3"/>
    <n v="28.133333333323236"/>
    <x v="11"/>
    <x v="1"/>
  </r>
  <r>
    <x v="7"/>
    <s v="2025009459"/>
    <x v="0"/>
    <x v="1022"/>
    <s v="E1632JZF"/>
    <d v="2025-03-07T00:00:00"/>
    <x v="2"/>
    <s v="3269"/>
    <x v="35"/>
    <s v="PA"/>
    <x v="6"/>
    <x v="0"/>
    <d v="2025-03-07T00:00:00"/>
    <d v="1899-12-30T12:20:02"/>
    <d v="2025-03-07T00:00:00"/>
    <d v="1899-12-30T12:17:45"/>
    <d v="2025-03-07T00:00:00"/>
    <d v="1899-12-30T12:48:06"/>
    <x v="0"/>
    <x v="0"/>
    <s v="7022044734"/>
    <s v="FBO"/>
    <d v="1899-12-30T00:32:38"/>
    <x v="2107"/>
    <d v="1899-12-30T00:02:17"/>
    <s v="Granel"/>
    <s v="E001"/>
    <x v="2"/>
    <d v="1899-12-30T00:28:04"/>
    <d v="1899-12-30T00:30:21"/>
    <x v="13"/>
    <x v="10"/>
    <x v="2"/>
    <x v="2"/>
    <n v="0"/>
    <n v="0"/>
    <x v="0"/>
    <x v="2"/>
    <x v="2"/>
    <n v="0"/>
    <x v="5"/>
    <x v="1"/>
    <d v="1899-12-30T00:02:17"/>
    <d v="1899-12-30T00:02:17"/>
    <x v="0"/>
    <m/>
    <m/>
    <d v="1899-12-30T00:00:00"/>
    <d v="1899-12-30T00:28:04"/>
    <n v="6"/>
    <n v="-1.5856481481499873E-3"/>
    <n v="28.066666666665565"/>
    <x v="11"/>
    <x v="1"/>
  </r>
  <r>
    <x v="7"/>
    <s v="2025009462"/>
    <x v="0"/>
    <x v="1224"/>
    <s v="E5086KXC"/>
    <d v="2025-03-07T00:00:00"/>
    <x v="2"/>
    <s v="3264"/>
    <x v="36"/>
    <s v="PA"/>
    <x v="1"/>
    <x v="0"/>
    <d v="2025-03-07T00:00:00"/>
    <d v="1899-12-30T12:27:41"/>
    <d v="2025-03-07T00:00:00"/>
    <d v="1899-12-30T12:25:23"/>
    <d v="2025-03-07T00:00:00"/>
    <d v="1899-12-30T12:54:28"/>
    <x v="0"/>
    <x v="0"/>
    <s v="7022044735"/>
    <s v="EXW"/>
    <d v="1899-12-30T00:31:23"/>
    <x v="1029"/>
    <d v="1899-12-30T00:02:18"/>
    <s v="Granel"/>
    <s v="E001"/>
    <x v="1"/>
    <d v="1899-12-30T00:26:47"/>
    <d v="1899-12-30T00:29:05"/>
    <x v="13"/>
    <x v="10"/>
    <x v="2"/>
    <x v="2"/>
    <n v="0"/>
    <n v="0"/>
    <x v="0"/>
    <x v="2"/>
    <x v="2"/>
    <n v="0"/>
    <x v="5"/>
    <x v="1"/>
    <d v="1899-12-30T00:02:18"/>
    <d v="1899-12-30T00:02:18"/>
    <x v="0"/>
    <m/>
    <m/>
    <d v="1899-12-30T00:00:00"/>
    <d v="1899-12-30T00:26:47"/>
    <n v="6"/>
    <n v="-1.5972222222300214E-3"/>
    <n v="26.783333333323185"/>
    <x v="11"/>
    <x v="1"/>
  </r>
  <r>
    <x v="7"/>
    <s v="2025009465"/>
    <x v="0"/>
    <x v="1043"/>
    <s v="E9884JZD"/>
    <d v="2025-03-07T00:00:00"/>
    <x v="2"/>
    <s v="3269"/>
    <x v="35"/>
    <s v="PA"/>
    <x v="6"/>
    <x v="0"/>
    <d v="2025-03-07T00:00:00"/>
    <d v="1899-12-30T12:32:13"/>
    <d v="2025-03-07T00:00:00"/>
    <d v="1899-12-30T12:30:33"/>
    <d v="2025-03-07T00:00:00"/>
    <d v="1899-12-30T13:00:56"/>
    <x v="198"/>
    <x v="31"/>
    <s v="7022044736"/>
    <s v="FBO"/>
    <d v="1899-12-30T00:32:03"/>
    <x v="1607"/>
    <d v="1899-12-30T00:01:40"/>
    <s v="Granel"/>
    <s v="E001"/>
    <x v="2"/>
    <d v="1899-12-30T00:28:43"/>
    <d v="1899-12-30T00:30:23"/>
    <x v="13"/>
    <x v="10"/>
    <x v="2"/>
    <x v="2"/>
    <n v="0"/>
    <n v="0"/>
    <x v="0"/>
    <x v="2"/>
    <x v="2"/>
    <n v="0"/>
    <x v="5"/>
    <x v="1"/>
    <d v="1899-12-30T00:01:40"/>
    <d v="1899-12-30T00:01:40"/>
    <x v="0"/>
    <m/>
    <m/>
    <d v="1899-12-30T00:00:00"/>
    <d v="1899-12-30T00:28:43"/>
    <n v="6"/>
    <n v="-1.1574074074099938E-3"/>
    <n v="28.716666666652877"/>
    <x v="6"/>
    <x v="1"/>
  </r>
  <r>
    <x v="7"/>
    <s v="2025009468"/>
    <x v="0"/>
    <x v="1030"/>
    <s v="E4771KNH"/>
    <d v="2025-03-07T00:00:00"/>
    <x v="2"/>
    <s v="3264"/>
    <x v="36"/>
    <s v="PA"/>
    <x v="1"/>
    <x v="0"/>
    <d v="2025-03-07T00:00:00"/>
    <d v="1899-12-30T12:41:41"/>
    <d v="2025-03-07T00:00:00"/>
    <d v="1899-12-30T12:39:23"/>
    <d v="2025-03-07T00:00:00"/>
    <d v="1899-12-30T13:13:26"/>
    <x v="0"/>
    <x v="0"/>
    <s v="7022044737"/>
    <s v="FBO"/>
    <d v="1899-12-30T00:36:21"/>
    <x v="2681"/>
    <d v="1899-12-30T00:02:18"/>
    <s v="Granel"/>
    <s v="E001"/>
    <x v="2"/>
    <d v="1899-12-30T00:31:45"/>
    <d v="1899-12-30T00:34:03"/>
    <x v="13"/>
    <x v="10"/>
    <x v="2"/>
    <x v="2"/>
    <n v="0"/>
    <n v="0"/>
    <x v="0"/>
    <x v="2"/>
    <x v="2"/>
    <n v="0"/>
    <x v="5"/>
    <x v="1"/>
    <d v="1899-12-30T00:02:18"/>
    <d v="1899-12-30T00:02:18"/>
    <x v="0"/>
    <m/>
    <m/>
    <d v="1899-12-30T00:00:00"/>
    <d v="1899-12-30T00:31:45"/>
    <n v="6"/>
    <n v="-1.5972222222200294E-3"/>
    <n v="31.749999999998408"/>
    <x v="6"/>
    <x v="1"/>
  </r>
  <r>
    <x v="7"/>
    <s v="2025009469"/>
    <x v="0"/>
    <x v="1017"/>
    <s v="E8306MSJ"/>
    <d v="2025-03-07T00:00:00"/>
    <x v="2"/>
    <s v="3264"/>
    <x v="36"/>
    <s v="PA"/>
    <x v="1"/>
    <x v="0"/>
    <d v="2025-03-07T00:00:00"/>
    <d v="1899-12-30T12:42:19"/>
    <d v="2025-03-07T00:00:00"/>
    <d v="1899-12-30T12:40:02"/>
    <d v="2025-03-07T00:00:00"/>
    <d v="1899-12-30T13:16:33"/>
    <x v="0"/>
    <x v="0"/>
    <s v="7022044738"/>
    <s v="FBO"/>
    <d v="1899-12-30T00:38:48"/>
    <x v="1139"/>
    <d v="1899-12-30T00:02:17"/>
    <s v="Granel"/>
    <s v="E001"/>
    <x v="2"/>
    <d v="1899-12-30T00:34:14"/>
    <d v="1899-12-30T00:36:31"/>
    <x v="13"/>
    <x v="10"/>
    <x v="2"/>
    <x v="2"/>
    <n v="0"/>
    <n v="0"/>
    <x v="0"/>
    <x v="2"/>
    <x v="2"/>
    <n v="0"/>
    <x v="5"/>
    <x v="1"/>
    <d v="1899-12-30T00:02:17"/>
    <d v="1899-12-30T00:02:17"/>
    <x v="0"/>
    <m/>
    <m/>
    <d v="1899-12-30T00:00:00"/>
    <d v="1899-12-30T00:34:14"/>
    <n v="6"/>
    <n v="-1.5856481481399953E-3"/>
    <n v="34.23333333333602"/>
    <x v="6"/>
    <x v="1"/>
  </r>
  <r>
    <x v="7"/>
    <s v="2025009477"/>
    <x v="0"/>
    <x v="1055"/>
    <s v="E5813KFK"/>
    <d v="2025-03-07T00:00:00"/>
    <x v="2"/>
    <s v="3262"/>
    <x v="40"/>
    <s v="PA"/>
    <x v="0"/>
    <x v="0"/>
    <d v="2025-03-07T00:00:00"/>
    <d v="1899-12-30T13:00:30"/>
    <d v="2025-03-07T00:00:00"/>
    <d v="1899-12-30T12:58:12"/>
    <d v="2025-03-07T00:00:00"/>
    <d v="1899-12-30T13:23:00"/>
    <x v="0"/>
    <x v="0"/>
    <s v="7022044739"/>
    <s v="FBO"/>
    <d v="1899-12-30T00:27:06"/>
    <x v="1610"/>
    <d v="1899-12-30T00:02:18"/>
    <s v="Granel"/>
    <s v="E001"/>
    <x v="2"/>
    <d v="1899-12-30T00:22:30"/>
    <d v="1899-12-30T00:24:48"/>
    <x v="6"/>
    <x v="10"/>
    <x v="2"/>
    <x v="2"/>
    <n v="0"/>
    <n v="0"/>
    <x v="0"/>
    <x v="2"/>
    <x v="2"/>
    <n v="0"/>
    <x v="5"/>
    <x v="1"/>
    <d v="1899-12-30T00:02:18"/>
    <d v="1899-12-30T00:02:18"/>
    <x v="0"/>
    <m/>
    <m/>
    <d v="1899-12-30T00:00:00"/>
    <d v="1899-12-30T00:22:30"/>
    <n v="6"/>
    <n v="-1.5972222222200294E-3"/>
    <n v="22.5"/>
    <x v="6"/>
    <x v="1"/>
  </r>
  <r>
    <x v="7"/>
    <s v="2025009470"/>
    <x v="0"/>
    <x v="1016"/>
    <s v="E8976JGF"/>
    <d v="2025-03-07T00:00:00"/>
    <x v="2"/>
    <s v="3264"/>
    <x v="36"/>
    <s v="PA"/>
    <x v="1"/>
    <x v="0"/>
    <d v="2025-03-07T00:00:00"/>
    <d v="1899-12-30T12:45:21"/>
    <d v="2025-03-07T00:00:00"/>
    <d v="1899-12-30T12:43:03"/>
    <d v="2025-03-07T00:00:00"/>
    <d v="1899-12-30T13:27:07"/>
    <x v="0"/>
    <x v="0"/>
    <s v="7022044741"/>
    <s v="EXW"/>
    <d v="1899-12-30T00:46:22"/>
    <x v="3055"/>
    <d v="1899-12-30T00:02:18"/>
    <s v="Granel"/>
    <s v="E001"/>
    <x v="1"/>
    <d v="1899-12-30T00:41:46"/>
    <d v="1899-12-30T00:44:04"/>
    <x v="13"/>
    <x v="10"/>
    <x v="2"/>
    <x v="2"/>
    <n v="0"/>
    <n v="0"/>
    <x v="0"/>
    <x v="2"/>
    <x v="2"/>
    <n v="0"/>
    <x v="5"/>
    <x v="1"/>
    <d v="1899-12-30T00:02:18"/>
    <d v="1899-12-30T00:02:18"/>
    <x v="0"/>
    <m/>
    <m/>
    <d v="1899-12-30T00:00:00"/>
    <d v="1899-12-30T00:41:46"/>
    <n v="6"/>
    <n v="-1.5972222222300214E-3"/>
    <n v="41.766666666667227"/>
    <x v="6"/>
    <x v="1"/>
  </r>
  <r>
    <x v="7"/>
    <s v="2025009488"/>
    <x v="0"/>
    <x v="1015"/>
    <s v="E9043KYN"/>
    <d v="2025-03-07T00:00:00"/>
    <x v="2"/>
    <s v="3264"/>
    <x v="36"/>
    <s v="PA"/>
    <x v="1"/>
    <x v="0"/>
    <d v="2025-03-07T00:00:00"/>
    <d v="1899-12-30T13:30:47"/>
    <d v="2025-03-07T00:00:00"/>
    <d v="1899-12-30T13:28:32"/>
    <d v="2025-03-07T00:00:00"/>
    <d v="1899-12-30T13:52:32"/>
    <x v="0"/>
    <x v="0"/>
    <s v="7022044743"/>
    <s v="EXW"/>
    <d v="1899-12-30T00:26:15"/>
    <x v="2004"/>
    <d v="1899-12-30T00:02:15"/>
    <s v="Granel"/>
    <s v="E001"/>
    <x v="1"/>
    <d v="1899-12-30T00:21:45"/>
    <d v="1899-12-30T00:24:00"/>
    <x v="6"/>
    <x v="10"/>
    <x v="2"/>
    <x v="2"/>
    <n v="0"/>
    <n v="0"/>
    <x v="0"/>
    <x v="2"/>
    <x v="2"/>
    <n v="0"/>
    <x v="5"/>
    <x v="1"/>
    <d v="1899-12-30T00:02:15"/>
    <d v="1899-12-30T00:02:15"/>
    <x v="0"/>
    <m/>
    <m/>
    <d v="1899-12-30T00:00:00"/>
    <d v="1899-12-30T00:21:45"/>
    <n v="6"/>
    <n v="-1.5625000000000222E-3"/>
    <n v="21.750000000004679"/>
    <x v="6"/>
    <x v="1"/>
  </r>
  <r>
    <x v="7"/>
    <s v="2025009499"/>
    <x v="0"/>
    <x v="1150"/>
    <s v="E5824JVY"/>
    <d v="2025-03-07T00:00:00"/>
    <x v="2"/>
    <s v="3264"/>
    <x v="36"/>
    <s v="PA"/>
    <x v="1"/>
    <x v="0"/>
    <d v="2025-03-07T00:00:00"/>
    <d v="1899-12-30T14:12:32"/>
    <d v="2025-03-07T00:00:00"/>
    <d v="1899-12-30T14:10:13"/>
    <d v="2025-03-07T00:00:00"/>
    <d v="1899-12-30T14:38:15"/>
    <x v="0"/>
    <x v="0"/>
    <s v="7022044745"/>
    <s v="FBO"/>
    <d v="1899-12-30T00:30:21"/>
    <x v="214"/>
    <d v="1899-12-30T00:02:19"/>
    <s v="Granel"/>
    <s v="E001"/>
    <x v="2"/>
    <d v="1899-12-30T00:25:43"/>
    <d v="1899-12-30T00:28:02"/>
    <x v="14"/>
    <x v="10"/>
    <x v="2"/>
    <x v="2"/>
    <n v="0"/>
    <n v="0"/>
    <x v="0"/>
    <x v="2"/>
    <x v="2"/>
    <n v="0"/>
    <x v="5"/>
    <x v="1"/>
    <d v="1899-12-30T00:02:19"/>
    <d v="1899-12-30T00:02:19"/>
    <x v="0"/>
    <m/>
    <m/>
    <d v="1899-12-30T00:00:00"/>
    <d v="1899-12-30T00:25:43"/>
    <n v="6"/>
    <n v="-1.6087962963000635E-3"/>
    <n v="25.716666666657524"/>
    <x v="7"/>
    <x v="1"/>
  </r>
  <r>
    <x v="7"/>
    <s v="2025009498"/>
    <x v="0"/>
    <x v="1165"/>
    <s v="E7307LYM"/>
    <d v="2025-03-07T00:00:00"/>
    <x v="2"/>
    <s v="3269"/>
    <x v="35"/>
    <s v="PA"/>
    <x v="6"/>
    <x v="0"/>
    <d v="2025-03-07T00:00:00"/>
    <d v="1899-12-30T14:11:59"/>
    <d v="2025-03-07T00:00:00"/>
    <d v="1899-12-30T14:09:42"/>
    <d v="2025-03-07T00:00:00"/>
    <d v="1899-12-30T14:41:24"/>
    <x v="0"/>
    <x v="0"/>
    <s v="7022044746"/>
    <s v="FBO"/>
    <d v="1899-12-30T00:33:59"/>
    <x v="3060"/>
    <d v="1899-12-30T00:02:17"/>
    <s v="Granel"/>
    <s v="E001"/>
    <x v="2"/>
    <d v="1899-12-30T00:29:25"/>
    <d v="1899-12-30T00:31:42"/>
    <x v="14"/>
    <x v="10"/>
    <x v="2"/>
    <x v="2"/>
    <n v="0"/>
    <n v="0"/>
    <x v="0"/>
    <x v="2"/>
    <x v="2"/>
    <n v="0"/>
    <x v="5"/>
    <x v="1"/>
    <d v="1899-12-30T00:02:17"/>
    <d v="1899-12-30T00:02:17"/>
    <x v="0"/>
    <m/>
    <m/>
    <d v="1899-12-30T00:00:00"/>
    <d v="1899-12-30T00:29:25"/>
    <n v="6"/>
    <n v="-1.5856481481499873E-3"/>
    <n v="29.416666666665616"/>
    <x v="7"/>
    <x v="1"/>
  </r>
  <r>
    <x v="7"/>
    <s v="2025009509"/>
    <x v="0"/>
    <x v="1075"/>
    <s v="E0509JJH"/>
    <d v="2025-03-07T00:00:00"/>
    <x v="2"/>
    <s v="3269"/>
    <x v="35"/>
    <s v="PA"/>
    <x v="6"/>
    <x v="0"/>
    <d v="2025-03-07T00:00:00"/>
    <d v="1899-12-30T14:23:00"/>
    <d v="2025-03-07T00:00:00"/>
    <d v="1899-12-30T14:20:42"/>
    <d v="2025-03-07T00:00:00"/>
    <d v="1899-12-30T14:56:20"/>
    <x v="0"/>
    <x v="0"/>
    <s v="7022044747"/>
    <s v="FBO"/>
    <d v="1899-12-30T00:37:56"/>
    <x v="215"/>
    <d v="1899-12-30T00:02:18"/>
    <s v="Granel"/>
    <s v="E001"/>
    <x v="2"/>
    <d v="1899-12-30T00:33:20"/>
    <d v="1899-12-30T00:35:38"/>
    <x v="14"/>
    <x v="10"/>
    <x v="2"/>
    <x v="2"/>
    <n v="0"/>
    <n v="0"/>
    <x v="0"/>
    <x v="2"/>
    <x v="2"/>
    <n v="0"/>
    <x v="5"/>
    <x v="1"/>
    <d v="1899-12-30T00:02:18"/>
    <d v="1899-12-30T00:02:18"/>
    <x v="0"/>
    <m/>
    <m/>
    <d v="1899-12-30T00:00:00"/>
    <d v="1899-12-30T00:33:20"/>
    <n v="6"/>
    <n v="-1.5972222222300214E-3"/>
    <n v="33.333333333321647"/>
    <x v="7"/>
    <x v="1"/>
  </r>
  <r>
    <x v="7"/>
    <s v="2025009500"/>
    <x v="0"/>
    <x v="1031"/>
    <s v="E9461JBD"/>
    <d v="2025-03-07T00:00:00"/>
    <x v="2"/>
    <s v="3264"/>
    <x v="36"/>
    <s v="PA"/>
    <x v="1"/>
    <x v="0"/>
    <d v="2025-03-07T00:00:00"/>
    <d v="1899-12-30T14:14:24"/>
    <d v="2025-03-07T00:00:00"/>
    <d v="1899-12-30T14:12:06"/>
    <d v="2025-03-07T00:00:00"/>
    <d v="1899-12-30T14:59:19"/>
    <x v="0"/>
    <x v="0"/>
    <s v="7022044748"/>
    <s v="EXW"/>
    <d v="1899-12-30T00:49:31"/>
    <x v="3076"/>
    <d v="1899-12-30T00:02:18"/>
    <s v="Granel"/>
    <s v="E001"/>
    <x v="1"/>
    <d v="1899-12-30T00:44:55"/>
    <d v="1899-12-30T00:47:13"/>
    <x v="14"/>
    <x v="10"/>
    <x v="2"/>
    <x v="2"/>
    <n v="0"/>
    <n v="0"/>
    <x v="0"/>
    <x v="2"/>
    <x v="2"/>
    <n v="0"/>
    <x v="5"/>
    <x v="1"/>
    <d v="1899-12-30T00:02:18"/>
    <d v="1899-12-30T00:02:18"/>
    <x v="0"/>
    <m/>
    <m/>
    <d v="1899-12-30T00:00:00"/>
    <d v="1899-12-30T00:44:55"/>
    <n v="6"/>
    <n v="-1.5972222222200294E-3"/>
    <n v="44.916666666667076"/>
    <x v="7"/>
    <x v="1"/>
  </r>
  <r>
    <x v="7"/>
    <s v="2025009511"/>
    <x v="0"/>
    <x v="1022"/>
    <s v="E1632JZF"/>
    <d v="2025-03-07T00:00:00"/>
    <x v="2"/>
    <s v="3269"/>
    <x v="35"/>
    <s v="PA"/>
    <x v="6"/>
    <x v="0"/>
    <d v="2025-03-07T00:00:00"/>
    <d v="1899-12-30T14:31:12"/>
    <d v="2025-03-07T00:00:00"/>
    <d v="1899-12-30T14:28:54"/>
    <d v="2025-03-07T00:00:00"/>
    <d v="1899-12-30T15:01:31"/>
    <x v="0"/>
    <x v="0"/>
    <s v="7022044749"/>
    <s v="FBO"/>
    <d v="1899-12-30T00:34:55"/>
    <x v="141"/>
    <d v="1899-12-30T00:02:18"/>
    <s v="Granel"/>
    <s v="E001"/>
    <x v="2"/>
    <d v="1899-12-30T00:30:19"/>
    <d v="1899-12-30T00:32:37"/>
    <x v="14"/>
    <x v="10"/>
    <x v="2"/>
    <x v="2"/>
    <n v="0"/>
    <n v="0"/>
    <x v="0"/>
    <x v="2"/>
    <x v="2"/>
    <n v="0"/>
    <x v="5"/>
    <x v="1"/>
    <d v="1899-12-30T00:02:18"/>
    <d v="1899-12-30T00:02:18"/>
    <x v="0"/>
    <m/>
    <m/>
    <d v="1899-12-30T00:00:00"/>
    <d v="1899-12-30T00:30:19"/>
    <n v="6"/>
    <n v="-1.5972222222200294E-3"/>
    <n v="30.316666666665597"/>
    <x v="14"/>
    <x v="1"/>
  </r>
  <r>
    <x v="7"/>
    <s v="2025009502"/>
    <x v="0"/>
    <x v="1025"/>
    <s v="E7844JTT"/>
    <d v="2025-03-07T00:00:00"/>
    <x v="2"/>
    <s v="3264"/>
    <x v="36"/>
    <s v="PA"/>
    <x v="1"/>
    <x v="0"/>
    <d v="2025-03-07T00:00:00"/>
    <d v="1899-12-30T14:14:50"/>
    <d v="2025-03-07T00:00:00"/>
    <d v="1899-12-30T14:12:31"/>
    <d v="2025-03-07T00:00:00"/>
    <d v="1899-12-30T15:05:27"/>
    <x v="0"/>
    <x v="0"/>
    <s v="7022044750"/>
    <s v="FBO"/>
    <d v="1899-12-30T00:55:15"/>
    <x v="2923"/>
    <d v="1899-12-30T00:02:19"/>
    <s v="Granel"/>
    <s v="E001"/>
    <x v="2"/>
    <d v="1899-12-30T00:50:37"/>
    <d v="1899-12-30T00:52:56"/>
    <x v="14"/>
    <x v="10"/>
    <x v="2"/>
    <x v="2"/>
    <n v="0"/>
    <n v="0"/>
    <x v="0"/>
    <x v="2"/>
    <x v="2"/>
    <n v="0"/>
    <x v="5"/>
    <x v="0"/>
    <d v="1899-12-30T00:02:19"/>
    <d v="1899-12-30T00:02:19"/>
    <x v="0"/>
    <m/>
    <m/>
    <d v="1899-12-30T00:00:00"/>
    <d v="1899-12-30T00:50:37"/>
    <n v="6"/>
    <n v="-1.6087962963000635E-3"/>
    <n v="50.616666666662375"/>
    <x v="14"/>
    <x v="0"/>
  </r>
  <r>
    <x v="7"/>
    <s v="2025009514"/>
    <x v="0"/>
    <x v="1044"/>
    <s v="E8916KGF"/>
    <d v="2025-03-07T00:00:00"/>
    <x v="2"/>
    <s v="3264"/>
    <x v="36"/>
    <s v="PA"/>
    <x v="1"/>
    <x v="0"/>
    <d v="2025-03-07T00:00:00"/>
    <d v="1899-12-30T14:39:39"/>
    <d v="2025-03-07T00:00:00"/>
    <d v="1899-12-30T14:37:21"/>
    <d v="2025-03-07T00:00:00"/>
    <d v="1899-12-30T15:16:11"/>
    <x v="0"/>
    <x v="0"/>
    <s v="7022044751"/>
    <s v="FBO"/>
    <d v="1899-12-30T00:41:08"/>
    <x v="1641"/>
    <d v="1899-12-30T00:02:18"/>
    <s v="Granel"/>
    <s v="E001"/>
    <x v="2"/>
    <d v="1899-12-30T00:36:32"/>
    <d v="1899-12-30T00:38:50"/>
    <x v="14"/>
    <x v="10"/>
    <x v="2"/>
    <x v="2"/>
    <n v="0"/>
    <n v="0"/>
    <x v="0"/>
    <x v="2"/>
    <x v="2"/>
    <n v="0"/>
    <x v="5"/>
    <x v="1"/>
    <d v="1899-12-30T00:02:18"/>
    <d v="1899-12-30T00:02:18"/>
    <x v="0"/>
    <m/>
    <m/>
    <d v="1899-12-30T00:00:00"/>
    <d v="1899-12-30T00:36:32"/>
    <n v="6"/>
    <n v="-1.5972222222300214E-3"/>
    <n v="36.533333333332862"/>
    <x v="14"/>
    <x v="1"/>
  </r>
  <r>
    <x v="7"/>
    <s v="2025009524"/>
    <x v="0"/>
    <x v="1066"/>
    <s v="E6462JZW"/>
    <d v="2025-03-07T00:00:00"/>
    <x v="2"/>
    <s v="3269"/>
    <x v="35"/>
    <s v="PA"/>
    <x v="6"/>
    <x v="0"/>
    <d v="2025-03-07T00:00:00"/>
    <d v="1899-12-30T14:52:10"/>
    <d v="2025-03-07T00:00:00"/>
    <d v="1899-12-30T14:49:53"/>
    <d v="2025-03-07T00:00:00"/>
    <d v="1899-12-30T15:16:39"/>
    <x v="0"/>
    <x v="0"/>
    <s v="7022044752"/>
    <s v="FBO"/>
    <d v="1899-12-30T00:29:03"/>
    <x v="1258"/>
    <d v="1899-12-30T00:02:17"/>
    <s v="Granel"/>
    <s v="E001"/>
    <x v="2"/>
    <d v="1899-12-30T00:24:29"/>
    <d v="1899-12-30T00:26:46"/>
    <x v="14"/>
    <x v="10"/>
    <x v="2"/>
    <x v="2"/>
    <n v="0"/>
    <n v="0"/>
    <x v="0"/>
    <x v="2"/>
    <x v="2"/>
    <n v="0"/>
    <x v="5"/>
    <x v="1"/>
    <d v="1899-12-30T00:02:17"/>
    <d v="1899-12-30T00:02:17"/>
    <x v="0"/>
    <m/>
    <m/>
    <d v="1899-12-30T00:00:00"/>
    <d v="1899-12-30T00:24:29"/>
    <n v="6"/>
    <n v="-1.5856481481499873E-3"/>
    <n v="24.483333333326502"/>
    <x v="14"/>
    <x v="1"/>
  </r>
  <r>
    <x v="7"/>
    <s v="2025009510"/>
    <x v="0"/>
    <x v="1257"/>
    <s v="E1340GGV"/>
    <d v="2025-03-07T00:00:00"/>
    <x v="2"/>
    <s v="3277"/>
    <x v="45"/>
    <s v="PA"/>
    <x v="2"/>
    <x v="0"/>
    <d v="2025-03-07T00:00:00"/>
    <d v="1899-12-30T14:25:35"/>
    <d v="2025-03-07T00:00:00"/>
    <d v="1899-12-30T14:23:17"/>
    <d v="2025-03-07T00:00:00"/>
    <d v="1899-12-30T15:24:26"/>
    <x v="0"/>
    <x v="0"/>
    <s v="7022044754"/>
    <s v="FBO"/>
    <d v="1899-12-30T01:03:27"/>
    <x v="3077"/>
    <d v="1899-12-30T00:02:18"/>
    <s v="Ensacado"/>
    <s v="E002"/>
    <x v="2"/>
    <d v="1899-12-30T00:58:51"/>
    <d v="1899-12-30T01:01:09"/>
    <x v="14"/>
    <x v="10"/>
    <x v="2"/>
    <x v="1"/>
    <n v="0"/>
    <n v="0"/>
    <x v="0"/>
    <x v="1"/>
    <x v="2"/>
    <n v="0"/>
    <x v="5"/>
    <x v="0"/>
    <d v="1899-12-30T00:02:18"/>
    <d v="1899-12-30T00:02:18"/>
    <x v="0"/>
    <m/>
    <m/>
    <d v="1899-12-30T00:00:00"/>
    <d v="1899-12-30T00:58:51"/>
    <n v="6"/>
    <n v="-1.5972222222300214E-3"/>
    <n v="58.84999999999193"/>
    <x v="14"/>
    <x v="0"/>
  </r>
  <r>
    <x v="7"/>
    <s v="2025009518"/>
    <x v="0"/>
    <x v="1153"/>
    <s v="E1617MGZ"/>
    <d v="2025-03-07T00:00:00"/>
    <x v="2"/>
    <s v="3264"/>
    <x v="36"/>
    <s v="PA"/>
    <x v="1"/>
    <x v="0"/>
    <d v="2025-03-07T00:00:00"/>
    <d v="1899-12-30T14:42:39"/>
    <d v="2025-03-07T00:00:00"/>
    <d v="1899-12-30T14:40:22"/>
    <d v="2025-03-07T00:00:00"/>
    <d v="1899-12-30T15:25:05"/>
    <x v="0"/>
    <x v="0"/>
    <s v="7022044755"/>
    <s v="FBO"/>
    <d v="1899-12-30T00:47:00"/>
    <x v="1060"/>
    <d v="1899-12-30T00:02:17"/>
    <s v="Granel"/>
    <s v="E001"/>
    <x v="2"/>
    <d v="1899-12-30T00:42:26"/>
    <d v="1899-12-30T00:44:43"/>
    <x v="14"/>
    <x v="10"/>
    <x v="2"/>
    <x v="2"/>
    <n v="0"/>
    <n v="0"/>
    <x v="0"/>
    <x v="2"/>
    <x v="2"/>
    <n v="0"/>
    <x v="5"/>
    <x v="1"/>
    <d v="1899-12-30T00:02:17"/>
    <d v="1899-12-30T00:02:17"/>
    <x v="0"/>
    <m/>
    <m/>
    <d v="1899-12-30T00:00:00"/>
    <d v="1899-12-30T00:42:26"/>
    <n v="6"/>
    <n v="-1.5856481481499873E-3"/>
    <n v="42.433333333329628"/>
    <x v="14"/>
    <x v="1"/>
  </r>
  <r>
    <x v="7"/>
    <s v="2025009525"/>
    <x v="0"/>
    <x v="1200"/>
    <s v="E7574KJX"/>
    <d v="2025-03-07T00:00:00"/>
    <x v="2"/>
    <s v="3269"/>
    <x v="35"/>
    <s v="PA"/>
    <x v="6"/>
    <x v="0"/>
    <d v="2025-03-07T00:00:00"/>
    <d v="1899-12-30T15:01:42"/>
    <d v="2025-03-07T00:00:00"/>
    <d v="1899-12-30T14:59:24"/>
    <d v="2025-03-07T00:00:00"/>
    <d v="1899-12-30T15:27:22"/>
    <x v="0"/>
    <x v="0"/>
    <s v="7022044756"/>
    <s v="FBO"/>
    <d v="1899-12-30T00:30:16"/>
    <x v="249"/>
    <d v="1899-12-30T00:02:18"/>
    <s v="Granel"/>
    <s v="E001"/>
    <x v="2"/>
    <d v="1899-12-30T00:25:40"/>
    <d v="1899-12-30T00:27:58"/>
    <x v="10"/>
    <x v="10"/>
    <x v="2"/>
    <x v="2"/>
    <n v="0"/>
    <n v="0"/>
    <x v="0"/>
    <x v="2"/>
    <x v="2"/>
    <n v="0"/>
    <x v="5"/>
    <x v="1"/>
    <d v="1899-12-30T00:02:18"/>
    <d v="1899-12-30T00:02:18"/>
    <x v="0"/>
    <m/>
    <m/>
    <d v="1899-12-30T00:00:00"/>
    <d v="1899-12-30T00:25:40"/>
    <n v="6"/>
    <n v="-1.5972222222299104E-3"/>
    <n v="25.666666666660873"/>
    <x v="14"/>
    <x v="1"/>
  </r>
  <r>
    <x v="7"/>
    <s v="2025009516"/>
    <x v="0"/>
    <x v="1214"/>
    <s v="E7341JMF"/>
    <d v="2025-03-07T00:00:00"/>
    <x v="2"/>
    <s v="3283"/>
    <x v="37"/>
    <s v="PA"/>
    <x v="2"/>
    <x v="0"/>
    <d v="2025-03-07T00:00:00"/>
    <d v="1899-12-30T14:41:21"/>
    <d v="2025-03-07T00:00:00"/>
    <d v="1899-12-30T14:39:03"/>
    <d v="2025-03-07T00:00:00"/>
    <d v="1899-12-30T15:37:50"/>
    <x v="0"/>
    <x v="0"/>
    <s v="7022044758"/>
    <s v="FBO"/>
    <d v="1899-12-30T01:01:05"/>
    <x v="3078"/>
    <d v="1899-12-30T00:02:18"/>
    <s v="Ensacado"/>
    <s v="E002"/>
    <x v="2"/>
    <d v="1899-12-30T00:56:29"/>
    <d v="1899-12-30T00:58:47"/>
    <x v="14"/>
    <x v="10"/>
    <x v="2"/>
    <x v="1"/>
    <n v="0"/>
    <n v="0"/>
    <x v="0"/>
    <x v="1"/>
    <x v="2"/>
    <n v="0"/>
    <x v="5"/>
    <x v="0"/>
    <d v="1899-12-30T00:02:18"/>
    <d v="1899-12-30T00:02:18"/>
    <x v="0"/>
    <m/>
    <m/>
    <d v="1899-12-30T00:00:00"/>
    <d v="1899-12-30T00:56:29"/>
    <n v="6"/>
    <n v="-1.5972222222200294E-3"/>
    <n v="56.483333333337576"/>
    <x v="14"/>
    <x v="0"/>
  </r>
  <r>
    <x v="7"/>
    <s v="2025009272"/>
    <x v="0"/>
    <x v="1044"/>
    <s v="E8916KGF"/>
    <d v="2025-03-06T00:00:00"/>
    <x v="2"/>
    <s v="3264"/>
    <x v="36"/>
    <s v="PA"/>
    <x v="1"/>
    <x v="0"/>
    <d v="2025-03-06T00:00:00"/>
    <d v="1899-12-30T15:48:22"/>
    <d v="2025-03-06T00:00:00"/>
    <d v="1899-12-30T15:46:43"/>
    <d v="2025-03-06T00:00:00"/>
    <d v="1899-12-30T16:13:02"/>
    <x v="239"/>
    <x v="0"/>
    <s v="7022044759"/>
    <s v="FBO"/>
    <d v="1899-12-30T00:27:58"/>
    <x v="1344"/>
    <d v="1899-12-30T00:01:39"/>
    <s v="Granel"/>
    <s v="E001"/>
    <x v="2"/>
    <d v="1899-12-30T00:24:40"/>
    <d v="1899-12-30T00:26:19"/>
    <x v="10"/>
    <x v="9"/>
    <x v="2"/>
    <x v="2"/>
    <n v="0"/>
    <n v="0"/>
    <x v="0"/>
    <x v="2"/>
    <x v="2"/>
    <n v="0"/>
    <x v="5"/>
    <x v="1"/>
    <d v="1899-12-30T00:01:39"/>
    <d v="1899-12-30T00:01:39"/>
    <x v="0"/>
    <m/>
    <m/>
    <d v="1899-12-30T00:00:00"/>
    <d v="1899-12-30T00:24:40"/>
    <n v="5"/>
    <n v="-1.1458333333299597E-3"/>
    <n v="24.666666666667272"/>
    <x v="8"/>
    <x v="1"/>
  </r>
  <r>
    <x v="7"/>
    <s v="2025009526"/>
    <x v="0"/>
    <x v="1071"/>
    <s v="E2254MLP"/>
    <d v="2025-03-07T00:00:00"/>
    <x v="2"/>
    <s v="3269"/>
    <x v="35"/>
    <s v="PA"/>
    <x v="6"/>
    <x v="0"/>
    <d v="2025-03-07T00:00:00"/>
    <d v="1899-12-30T15:05:40"/>
    <d v="2025-03-07T00:00:00"/>
    <d v="1899-12-30T15:03:26"/>
    <d v="2025-03-07T00:00:00"/>
    <d v="1899-12-30T15:39:27"/>
    <x v="0"/>
    <x v="0"/>
    <s v="7022044760"/>
    <s v="FBO"/>
    <d v="1899-12-30T00:38:15"/>
    <x v="1716"/>
    <d v="1899-12-30T00:02:14"/>
    <s v="Granel"/>
    <s v="E001"/>
    <x v="2"/>
    <d v="1899-12-30T00:33:47"/>
    <d v="1899-12-30T00:36:01"/>
    <x v="10"/>
    <x v="10"/>
    <x v="2"/>
    <x v="2"/>
    <n v="0"/>
    <n v="0"/>
    <x v="0"/>
    <x v="2"/>
    <x v="2"/>
    <n v="0"/>
    <x v="5"/>
    <x v="1"/>
    <d v="1899-12-30T00:02:14"/>
    <d v="1899-12-30T00:02:14"/>
    <x v="0"/>
    <m/>
    <m/>
    <d v="1899-12-30T00:00:00"/>
    <d v="1899-12-30T00:33:47"/>
    <n v="6"/>
    <n v="-1.5509259259299801E-3"/>
    <n v="33.783333333321558"/>
    <x v="14"/>
    <x v="1"/>
  </r>
  <r>
    <x v="7"/>
    <s v="2025009515"/>
    <x v="0"/>
    <x v="1206"/>
    <s v="E4379JKC"/>
    <d v="2025-03-07T00:00:00"/>
    <x v="2"/>
    <s v="3283"/>
    <x v="37"/>
    <s v="PA"/>
    <x v="3"/>
    <x v="0"/>
    <d v="2025-03-07T00:00:00"/>
    <d v="1899-12-30T14:40:58"/>
    <d v="2025-03-07T00:00:00"/>
    <d v="1899-12-30T07:43:59"/>
    <d v="2025-03-07T00:00:00"/>
    <d v="1899-12-30T15:42:43"/>
    <x v="240"/>
    <x v="26"/>
    <s v="7022044761"/>
    <s v="FBO"/>
    <d v="1899-12-30T14:55:43"/>
    <x v="3079"/>
    <d v="1899-12-30T06:56:59"/>
    <s v="Ensacado"/>
    <s v="E002"/>
    <x v="2"/>
    <d v="1899-12-30T01:01:45"/>
    <d v="1899-12-30T07:58:44"/>
    <x v="14"/>
    <x v="10"/>
    <x v="2"/>
    <x v="1"/>
    <n v="0"/>
    <n v="0"/>
    <x v="0"/>
    <x v="1"/>
    <x v="2"/>
    <n v="0"/>
    <x v="5"/>
    <x v="0"/>
    <d v="1899-12-30T06:56:59"/>
    <d v="1899-12-30T05:58:59"/>
    <x v="1"/>
    <m/>
    <m/>
    <d v="1899-12-30T00:00:00"/>
    <d v="1899-12-30T01:01:45"/>
    <n v="6"/>
    <n v="-0.28957175925925999"/>
    <n v="61.749999999993662"/>
    <x v="14"/>
    <x v="0"/>
  </r>
  <r>
    <x v="7"/>
    <s v="2025009528"/>
    <x v="0"/>
    <x v="1064"/>
    <s v="E3861LZF"/>
    <d v="2025-03-07T00:00:00"/>
    <x v="2"/>
    <s v="3269"/>
    <x v="35"/>
    <s v="PA"/>
    <x v="6"/>
    <x v="0"/>
    <d v="2025-03-07T00:00:00"/>
    <d v="1899-12-30T15:11:56"/>
    <d v="2025-03-07T00:00:00"/>
    <d v="1899-12-30T15:09:39"/>
    <d v="2025-03-07T00:00:00"/>
    <d v="1899-12-30T15:53:05"/>
    <x v="0"/>
    <x v="0"/>
    <s v="7022044762"/>
    <s v="FBO"/>
    <d v="1899-12-30T00:45:43"/>
    <x v="983"/>
    <d v="1899-12-30T00:02:17"/>
    <s v="Granel"/>
    <s v="E001"/>
    <x v="2"/>
    <d v="1899-12-30T00:41:09"/>
    <d v="1899-12-30T00:43:26"/>
    <x v="10"/>
    <x v="10"/>
    <x v="2"/>
    <x v="2"/>
    <n v="0"/>
    <n v="0"/>
    <x v="0"/>
    <x v="2"/>
    <x v="2"/>
    <n v="0"/>
    <x v="5"/>
    <x v="1"/>
    <d v="1899-12-30T00:02:17"/>
    <d v="1899-12-30T00:02:17"/>
    <x v="0"/>
    <m/>
    <m/>
    <d v="1899-12-30T00:00:00"/>
    <d v="1899-12-30T00:41:09"/>
    <n v="6"/>
    <n v="-1.5856481481499873E-3"/>
    <n v="41.150000000001477"/>
    <x v="14"/>
    <x v="1"/>
  </r>
  <r>
    <x v="7"/>
    <s v="2025009533"/>
    <x v="0"/>
    <x v="1124"/>
    <s v="E7698LMM"/>
    <d v="2025-03-07T00:00:00"/>
    <x v="2"/>
    <s v="3264"/>
    <x v="36"/>
    <s v="PA"/>
    <x v="1"/>
    <x v="0"/>
    <d v="2025-03-07T00:00:00"/>
    <d v="1899-12-30T15:33:37"/>
    <d v="2025-03-07T00:00:00"/>
    <d v="1899-12-30T15:31:19"/>
    <d v="2025-03-07T00:00:00"/>
    <d v="1899-12-30T15:58:04"/>
    <x v="0"/>
    <x v="0"/>
    <s v="7022044763"/>
    <s v="EXW"/>
    <d v="1899-12-30T00:29:03"/>
    <x v="160"/>
    <d v="1899-12-30T00:02:18"/>
    <s v="Granel"/>
    <s v="E001"/>
    <x v="1"/>
    <d v="1899-12-30T00:24:27"/>
    <d v="1899-12-30T00:26:45"/>
    <x v="10"/>
    <x v="10"/>
    <x v="2"/>
    <x v="2"/>
    <n v="0"/>
    <n v="0"/>
    <x v="0"/>
    <x v="2"/>
    <x v="2"/>
    <n v="0"/>
    <x v="5"/>
    <x v="1"/>
    <d v="1899-12-30T00:02:18"/>
    <d v="1899-12-30T00:02:18"/>
    <x v="0"/>
    <m/>
    <m/>
    <d v="1899-12-30T00:00:00"/>
    <d v="1899-12-30T00:24:27"/>
    <n v="6"/>
    <n v="-1.5972222222200294E-3"/>
    <n v="24.449999999990393"/>
    <x v="14"/>
    <x v="1"/>
  </r>
  <r>
    <x v="7"/>
    <s v="2025009537"/>
    <x v="0"/>
    <x v="1045"/>
    <s v="E1376KSX"/>
    <d v="2025-03-07T00:00:00"/>
    <x v="2"/>
    <s v="3262"/>
    <x v="40"/>
    <s v="PA"/>
    <x v="0"/>
    <x v="0"/>
    <d v="2025-03-07T00:00:00"/>
    <d v="1899-12-30T15:49:44"/>
    <d v="2025-03-07T00:00:00"/>
    <d v="1899-12-30T15:47:25"/>
    <d v="2025-03-07T00:00:00"/>
    <d v="1899-12-30T16:13:57"/>
    <x v="0"/>
    <x v="0"/>
    <s v="7022044764"/>
    <s v="EXW"/>
    <d v="1899-12-30T00:28:51"/>
    <x v="1197"/>
    <d v="1899-12-30T00:02:19"/>
    <s v="Granel"/>
    <s v="E001"/>
    <x v="1"/>
    <d v="1899-12-30T00:24:13"/>
    <d v="1899-12-30T00:26:32"/>
    <x v="10"/>
    <x v="10"/>
    <x v="2"/>
    <x v="2"/>
    <n v="0"/>
    <n v="0"/>
    <x v="0"/>
    <x v="2"/>
    <x v="2"/>
    <n v="0"/>
    <x v="5"/>
    <x v="1"/>
    <d v="1899-12-30T00:02:19"/>
    <d v="1899-12-30T00:02:19"/>
    <x v="0"/>
    <m/>
    <m/>
    <d v="1899-12-30T00:00:00"/>
    <d v="1899-12-30T00:24:13"/>
    <n v="6"/>
    <n v="-1.6087962963000635E-3"/>
    <n v="24.216666666667201"/>
    <x v="8"/>
    <x v="1"/>
  </r>
  <r>
    <x v="7"/>
    <s v="2025009536"/>
    <x v="0"/>
    <x v="1079"/>
    <s v="E7926JMH"/>
    <d v="2025-03-07T00:00:00"/>
    <x v="2"/>
    <s v="3264"/>
    <x v="36"/>
    <s v="PA"/>
    <x v="1"/>
    <x v="0"/>
    <d v="2025-03-07T00:00:00"/>
    <d v="1899-12-30T15:41:00"/>
    <d v="2025-03-07T00:00:00"/>
    <d v="1899-12-30T15:38:42"/>
    <d v="2025-03-07T00:00:00"/>
    <d v="1899-12-30T16:14:21"/>
    <x v="0"/>
    <x v="0"/>
    <s v="7022044765"/>
    <s v="FBO"/>
    <d v="1899-12-30T00:37:57"/>
    <x v="2013"/>
    <d v="1899-12-30T00:02:18"/>
    <s v="Granel"/>
    <s v="E001"/>
    <x v="2"/>
    <d v="1899-12-30T00:33:21"/>
    <d v="1899-12-30T00:35:39"/>
    <x v="10"/>
    <x v="10"/>
    <x v="2"/>
    <x v="2"/>
    <n v="0"/>
    <n v="0"/>
    <x v="0"/>
    <x v="2"/>
    <x v="2"/>
    <n v="0"/>
    <x v="5"/>
    <x v="1"/>
    <d v="1899-12-30T00:02:18"/>
    <d v="1899-12-30T00:02:18"/>
    <x v="0"/>
    <m/>
    <m/>
    <d v="1899-12-30T00:00:00"/>
    <d v="1899-12-30T00:33:21"/>
    <n v="6"/>
    <n v="-1.5972222222200294E-3"/>
    <n v="33.34999999999674"/>
    <x v="8"/>
    <x v="1"/>
  </r>
  <r>
    <x v="7"/>
    <s v="2025009539"/>
    <x v="0"/>
    <x v="1085"/>
    <s v="E2589JTB"/>
    <d v="2025-03-07T00:00:00"/>
    <x v="2"/>
    <s v="3264"/>
    <x v="36"/>
    <s v="PA"/>
    <x v="1"/>
    <x v="0"/>
    <d v="2025-03-07T00:00:00"/>
    <d v="1899-12-30T15:56:29"/>
    <d v="2025-03-07T00:00:00"/>
    <d v="1899-12-30T15:54:12"/>
    <d v="2025-03-07T00:00:00"/>
    <d v="1899-12-30T17:10:48"/>
    <x v="0"/>
    <x v="0"/>
    <s v="7022044766"/>
    <s v="FBO"/>
    <d v="1899-12-30T01:18:53"/>
    <x v="271"/>
    <d v="1899-12-30T00:02:17"/>
    <s v="Granel"/>
    <s v="E001"/>
    <x v="2"/>
    <d v="1899-12-30T01:14:19"/>
    <d v="1899-12-30T01:16:36"/>
    <x v="10"/>
    <x v="10"/>
    <x v="2"/>
    <x v="2"/>
    <n v="0"/>
    <n v="0"/>
    <x v="0"/>
    <x v="2"/>
    <x v="2"/>
    <n v="0"/>
    <x v="5"/>
    <x v="0"/>
    <d v="1899-12-30T00:02:17"/>
    <d v="1899-12-30T00:02:17"/>
    <x v="0"/>
    <m/>
    <m/>
    <d v="1899-12-30T00:00:00"/>
    <d v="1899-12-30T01:14:19"/>
    <n v="6"/>
    <n v="-1.5856481481499873E-3"/>
    <n v="74.316666666657611"/>
    <x v="12"/>
    <x v="0"/>
  </r>
  <r>
    <x v="7"/>
    <s v="2025009547"/>
    <x v="0"/>
    <x v="1224"/>
    <s v="E5086KXC"/>
    <d v="2025-03-07T00:00:00"/>
    <x v="2"/>
    <s v="3269"/>
    <x v="35"/>
    <s v="PA"/>
    <x v="6"/>
    <x v="0"/>
    <d v="2025-03-07T00:00:00"/>
    <d v="1899-12-30T17:30:36"/>
    <d v="2025-03-07T00:00:00"/>
    <d v="1899-12-30T17:28:18"/>
    <d v="2025-03-07T00:00:00"/>
    <d v="1899-12-30T18:02:47"/>
    <x v="0"/>
    <x v="0"/>
    <s v="7022044767"/>
    <s v="FBO"/>
    <d v="1899-12-30T00:36:47"/>
    <x v="1751"/>
    <d v="1899-12-30T00:02:18"/>
    <s v="Granel"/>
    <s v="E001"/>
    <x v="2"/>
    <d v="1899-12-30T00:32:11"/>
    <d v="1899-12-30T00:34:29"/>
    <x v="11"/>
    <x v="10"/>
    <x v="2"/>
    <x v="2"/>
    <n v="0"/>
    <n v="0"/>
    <x v="0"/>
    <x v="2"/>
    <x v="2"/>
    <n v="0"/>
    <x v="5"/>
    <x v="1"/>
    <d v="1899-12-30T00:02:18"/>
    <d v="1899-12-30T00:02:18"/>
    <x v="0"/>
    <m/>
    <m/>
    <d v="1899-12-30T00:00:00"/>
    <d v="1899-12-30T00:32:11"/>
    <n v="6"/>
    <n v="-1.5972222222200294E-3"/>
    <n v="32.183333333337615"/>
    <x v="9"/>
    <x v="1"/>
  </r>
  <r>
    <x v="7"/>
    <s v="2025009548"/>
    <x v="0"/>
    <x v="1161"/>
    <s v="E8745MLM"/>
    <d v="2025-03-07T00:00:00"/>
    <x v="2"/>
    <s v="3264"/>
    <x v="36"/>
    <s v="PA"/>
    <x v="1"/>
    <x v="0"/>
    <d v="2025-03-07T00:00:00"/>
    <d v="1899-12-30T17:36:29"/>
    <d v="2025-03-07T00:00:00"/>
    <d v="1899-12-30T17:34:12"/>
    <d v="2025-03-07T00:00:00"/>
    <d v="1899-12-30T18:05:47"/>
    <x v="0"/>
    <x v="0"/>
    <s v="7022044768"/>
    <s v="FBO"/>
    <d v="1899-12-30T00:33:52"/>
    <x v="1675"/>
    <d v="1899-12-30T00:02:17"/>
    <s v="Granel"/>
    <s v="E001"/>
    <x v="2"/>
    <d v="1899-12-30T00:29:18"/>
    <d v="1899-12-30T00:31:35"/>
    <x v="11"/>
    <x v="10"/>
    <x v="2"/>
    <x v="2"/>
    <n v="0"/>
    <n v="0"/>
    <x v="0"/>
    <x v="2"/>
    <x v="2"/>
    <n v="0"/>
    <x v="5"/>
    <x v="1"/>
    <d v="1899-12-30T00:02:17"/>
    <d v="1899-12-30T00:02:17"/>
    <x v="0"/>
    <m/>
    <m/>
    <d v="1899-12-30T00:00:00"/>
    <d v="1899-12-30T00:29:18"/>
    <n v="6"/>
    <n v="-1.5856481481499873E-3"/>
    <n v="29.299999999996906"/>
    <x v="9"/>
    <x v="1"/>
  </r>
  <r>
    <x v="7"/>
    <s v="2025009552"/>
    <x v="0"/>
    <x v="1015"/>
    <s v="E9043KYN"/>
    <d v="2025-03-10T00:00:00"/>
    <x v="2"/>
    <s v="3264"/>
    <x v="36"/>
    <s v="PA"/>
    <x v="1"/>
    <x v="0"/>
    <d v="2025-03-10T00:00:00"/>
    <d v="1899-12-30T05:05:06"/>
    <d v="2025-03-10T00:00:00"/>
    <d v="1899-12-30T05:02:43"/>
    <d v="2025-03-10T00:00:00"/>
    <d v="1899-12-30T05:27:48"/>
    <x v="0"/>
    <x v="0"/>
    <s v="7022044769"/>
    <s v="EXW"/>
    <d v="1899-12-30T00:27:28"/>
    <x v="1595"/>
    <d v="1899-12-30T00:02:23"/>
    <s v="Granel"/>
    <s v="E001"/>
    <x v="1"/>
    <d v="1899-12-30T00:22:42"/>
    <d v="1899-12-30T00:25:05"/>
    <x v="0"/>
    <x v="11"/>
    <x v="3"/>
    <x v="2"/>
    <n v="0"/>
    <n v="0"/>
    <x v="0"/>
    <x v="2"/>
    <x v="2"/>
    <n v="0"/>
    <x v="5"/>
    <x v="1"/>
    <d v="1899-12-30T00:02:23"/>
    <d v="1899-12-30T00:02:23"/>
    <x v="0"/>
    <m/>
    <m/>
    <d v="1899-12-30T00:00:00"/>
    <d v="1899-12-30T00:22:42"/>
    <n v="2"/>
    <n v="-1.6550925925900017E-3"/>
    <n v="22.700000000001591"/>
    <x v="17"/>
    <x v="1"/>
  </r>
  <r>
    <x v="7"/>
    <s v="2025009553"/>
    <x v="0"/>
    <x v="1013"/>
    <s v="E3888GZR"/>
    <d v="2025-03-10T00:00:00"/>
    <x v="2"/>
    <s v="3269"/>
    <x v="35"/>
    <s v="PA"/>
    <x v="6"/>
    <x v="0"/>
    <d v="2025-03-10T00:00:00"/>
    <d v="1899-12-30T05:13:23"/>
    <d v="2025-03-10T00:00:00"/>
    <d v="1899-12-30T05:11:03"/>
    <d v="2025-03-10T00:00:00"/>
    <d v="1899-12-30T05:29:37"/>
    <x v="0"/>
    <x v="0"/>
    <s v="7022044770"/>
    <s v="EXW"/>
    <d v="1899-12-30T00:20:54"/>
    <x v="1594"/>
    <d v="1899-12-30T00:02:20"/>
    <s v="Granel"/>
    <s v="E001"/>
    <x v="1"/>
    <d v="1899-12-30T00:16:14"/>
    <d v="1899-12-30T00:18:34"/>
    <x v="0"/>
    <x v="11"/>
    <x v="3"/>
    <x v="2"/>
    <n v="0"/>
    <n v="0"/>
    <x v="0"/>
    <x v="2"/>
    <x v="2"/>
    <n v="0"/>
    <x v="5"/>
    <x v="1"/>
    <d v="1899-12-30T00:02:20"/>
    <d v="1899-12-30T00:02:20"/>
    <x v="0"/>
    <m/>
    <m/>
    <d v="1899-12-30T00:00:00"/>
    <d v="1899-12-30T00:16:14"/>
    <n v="2"/>
    <n v="-1.6203703703700223E-3"/>
    <n v="16.233333333335963"/>
    <x v="17"/>
    <x v="1"/>
  </r>
  <r>
    <x v="7"/>
    <s v="2025009554"/>
    <x v="0"/>
    <x v="1016"/>
    <s v="E8976JGF"/>
    <d v="2025-03-10T00:00:00"/>
    <x v="2"/>
    <s v="3268"/>
    <x v="25"/>
    <s v="PA"/>
    <x v="6"/>
    <x v="0"/>
    <d v="2025-03-10T00:00:00"/>
    <d v="1899-12-30T05:21:24"/>
    <d v="2025-03-10T00:00:00"/>
    <d v="1899-12-30T05:19:01"/>
    <d v="2025-03-10T00:00:00"/>
    <d v="1899-12-30T05:49:20"/>
    <x v="0"/>
    <x v="0"/>
    <s v="7022044771"/>
    <s v="EXW"/>
    <d v="1899-12-30T00:32:42"/>
    <x v="1559"/>
    <d v="1899-12-30T00:02:23"/>
    <s v="Granel"/>
    <s v="E001"/>
    <x v="1"/>
    <d v="1899-12-30T00:27:56"/>
    <d v="1899-12-30T00:30:19"/>
    <x v="0"/>
    <x v="11"/>
    <x v="3"/>
    <x v="2"/>
    <n v="0"/>
    <n v="0"/>
    <x v="0"/>
    <x v="2"/>
    <x v="2"/>
    <n v="0"/>
    <x v="5"/>
    <x v="1"/>
    <d v="1899-12-30T00:02:23"/>
    <d v="1899-12-30T00:02:23"/>
    <x v="0"/>
    <m/>
    <m/>
    <d v="1899-12-30T00:00:00"/>
    <d v="1899-12-30T00:27:56"/>
    <n v="2"/>
    <n v="-1.6550925925900017E-3"/>
    <n v="27.933333333335995"/>
    <x v="17"/>
    <x v="1"/>
  </r>
  <r>
    <x v="7"/>
    <s v="2025009556"/>
    <x v="0"/>
    <x v="1029"/>
    <s v="E4421MGY"/>
    <d v="2025-03-10T00:00:00"/>
    <x v="2"/>
    <s v="3264"/>
    <x v="36"/>
    <s v="PA"/>
    <x v="1"/>
    <x v="0"/>
    <d v="2025-03-10T00:00:00"/>
    <d v="1899-12-30T05:37:49"/>
    <d v="2025-03-10T00:00:00"/>
    <d v="1899-12-30T05:35:26"/>
    <d v="2025-03-10T00:00:00"/>
    <d v="1899-12-30T06:02:37"/>
    <x v="0"/>
    <x v="0"/>
    <s v="7022044772"/>
    <s v="FBO"/>
    <d v="1899-12-30T00:29:34"/>
    <x v="2832"/>
    <d v="1899-12-30T00:02:23"/>
    <s v="Granel"/>
    <s v="E001"/>
    <x v="2"/>
    <d v="1899-12-30T00:24:48"/>
    <d v="1899-12-30T00:27:11"/>
    <x v="0"/>
    <x v="11"/>
    <x v="3"/>
    <x v="2"/>
    <n v="0"/>
    <n v="0"/>
    <x v="0"/>
    <x v="2"/>
    <x v="2"/>
    <n v="0"/>
    <x v="5"/>
    <x v="1"/>
    <d v="1899-12-30T00:02:23"/>
    <d v="1899-12-30T00:02:23"/>
    <x v="0"/>
    <m/>
    <m/>
    <d v="1899-12-30T00:00:00"/>
    <d v="1899-12-30T00:24:48"/>
    <n v="2"/>
    <n v="-1.6550925926000215E-3"/>
    <n v="24.799999999996761"/>
    <x v="0"/>
    <x v="1"/>
  </r>
  <r>
    <x v="7"/>
    <s v="2025009555"/>
    <x v="0"/>
    <x v="1122"/>
    <s v="E5714JWS"/>
    <d v="2025-03-10T00:00:00"/>
    <x v="2"/>
    <s v="3271"/>
    <x v="46"/>
    <s v="PA"/>
    <x v="7"/>
    <x v="0"/>
    <d v="2025-03-10T00:00:00"/>
    <d v="1899-12-30T05:28:18"/>
    <d v="2025-03-10T00:00:00"/>
    <d v="1899-12-30T05:25:56"/>
    <d v="2025-03-10T00:00:00"/>
    <d v="1899-12-30T06:06:39"/>
    <x v="0"/>
    <x v="0"/>
    <s v="7022044773"/>
    <s v="FBO"/>
    <d v="1899-12-30T00:43:05"/>
    <x v="941"/>
    <d v="1899-12-30T00:02:22"/>
    <s v="Granel"/>
    <s v="E001"/>
    <x v="2"/>
    <d v="1899-12-30T00:38:21"/>
    <d v="1899-12-30T00:40:43"/>
    <x v="0"/>
    <x v="11"/>
    <x v="3"/>
    <x v="2"/>
    <n v="0"/>
    <n v="0"/>
    <x v="0"/>
    <x v="2"/>
    <x v="2"/>
    <n v="0"/>
    <x v="5"/>
    <x v="1"/>
    <d v="1899-12-30T00:02:22"/>
    <d v="1899-12-30T00:02:22"/>
    <x v="0"/>
    <m/>
    <m/>
    <d v="1899-12-30T00:00:00"/>
    <d v="1899-12-30T00:38:21"/>
    <n v="2"/>
    <n v="-1.6435185185200152E-3"/>
    <n v="38.350000000007995"/>
    <x v="0"/>
    <x v="1"/>
  </r>
  <r>
    <x v="7"/>
    <s v="2025009557"/>
    <x v="0"/>
    <x v="1018"/>
    <s v="E7812KXB"/>
    <d v="2025-03-10T00:00:00"/>
    <x v="2"/>
    <s v="3262"/>
    <x v="40"/>
    <s v="PA"/>
    <x v="0"/>
    <x v="0"/>
    <d v="2025-03-10T00:00:00"/>
    <d v="1899-12-30T05:39:28"/>
    <d v="2025-03-10T00:00:00"/>
    <d v="1899-12-30T05:37:04"/>
    <d v="2025-03-10T00:00:00"/>
    <d v="1899-12-30T06:06:53"/>
    <x v="0"/>
    <x v="0"/>
    <s v="7022044774"/>
    <s v="EXW"/>
    <d v="1899-12-30T00:32:13"/>
    <x v="428"/>
    <d v="1899-12-30T00:02:24"/>
    <s v="Granel"/>
    <s v="E001"/>
    <x v="1"/>
    <d v="1899-12-30T00:27:25"/>
    <d v="1899-12-30T00:29:49"/>
    <x v="0"/>
    <x v="11"/>
    <x v="3"/>
    <x v="2"/>
    <n v="0"/>
    <n v="0"/>
    <x v="0"/>
    <x v="2"/>
    <x v="2"/>
    <n v="0"/>
    <x v="5"/>
    <x v="1"/>
    <d v="1899-12-30T00:02:24"/>
    <d v="1899-12-30T00:02:24"/>
    <x v="0"/>
    <m/>
    <m/>
    <d v="1899-12-30T00:00:00"/>
    <d v="1899-12-30T00:27:25"/>
    <n v="2"/>
    <n v="-1.6666666666700081E-3"/>
    <n v="27.416666666663982"/>
    <x v="0"/>
    <x v="1"/>
  </r>
  <r>
    <x v="7"/>
    <s v="2025009558"/>
    <x v="0"/>
    <x v="1003"/>
    <s v="E0247JRH"/>
    <d v="2025-03-10T00:00:00"/>
    <x v="2"/>
    <s v="3260"/>
    <x v="41"/>
    <s v="PA"/>
    <x v="20"/>
    <x v="0"/>
    <d v="2025-03-10T00:00:00"/>
    <d v="1899-12-30T05:40:21"/>
    <d v="2025-03-10T00:00:00"/>
    <d v="1899-12-30T05:37:57"/>
    <d v="2025-03-10T00:00:00"/>
    <d v="1899-12-30T06:08:41"/>
    <x v="0"/>
    <x v="0"/>
    <s v="7022044775"/>
    <s v="EXW"/>
    <d v="1899-12-30T00:33:08"/>
    <x v="1200"/>
    <d v="1899-12-30T00:02:24"/>
    <s v="Granel"/>
    <s v="E001"/>
    <x v="1"/>
    <d v="1899-12-30T00:28:20"/>
    <d v="1899-12-30T00:30:44"/>
    <x v="0"/>
    <x v="11"/>
    <x v="3"/>
    <x v="2"/>
    <n v="0"/>
    <n v="0"/>
    <x v="0"/>
    <x v="2"/>
    <x v="2"/>
    <n v="0"/>
    <x v="5"/>
    <x v="1"/>
    <d v="1899-12-30T00:02:24"/>
    <d v="1899-12-30T00:02:24"/>
    <x v="0"/>
    <m/>
    <m/>
    <d v="1899-12-30T00:00:00"/>
    <d v="1899-12-30T00:28:20"/>
    <n v="2"/>
    <n v="-1.6666666666700081E-3"/>
    <n v="28.333333333324823"/>
    <x v="0"/>
    <x v="1"/>
  </r>
  <r>
    <x v="7"/>
    <s v="2025009559"/>
    <x v="0"/>
    <x v="1113"/>
    <s v="E8228JWJ"/>
    <d v="2025-03-10T00:00:00"/>
    <x v="2"/>
    <s v="3269"/>
    <x v="35"/>
    <s v="PA"/>
    <x v="6"/>
    <x v="0"/>
    <d v="2025-03-10T00:00:00"/>
    <d v="1899-12-30T05:43:00"/>
    <d v="2025-03-10T00:00:00"/>
    <d v="1899-12-30T05:40:36"/>
    <d v="2025-03-10T00:00:00"/>
    <d v="1899-12-30T06:09:56"/>
    <x v="0"/>
    <x v="0"/>
    <s v="7022044776"/>
    <s v="FBO"/>
    <d v="1899-12-30T00:31:44"/>
    <x v="1134"/>
    <d v="1899-12-30T00:02:24"/>
    <s v="Granel"/>
    <s v="E001"/>
    <x v="2"/>
    <d v="1899-12-30T00:26:56"/>
    <d v="1899-12-30T00:29:20"/>
    <x v="0"/>
    <x v="11"/>
    <x v="3"/>
    <x v="2"/>
    <n v="0"/>
    <n v="0"/>
    <x v="0"/>
    <x v="2"/>
    <x v="2"/>
    <n v="0"/>
    <x v="5"/>
    <x v="1"/>
    <d v="1899-12-30T00:02:24"/>
    <d v="1899-12-30T00:02:24"/>
    <x v="0"/>
    <m/>
    <m/>
    <d v="1899-12-30T00:00:00"/>
    <d v="1899-12-30T00:26:56"/>
    <n v="2"/>
    <n v="-1.6666666666599883E-3"/>
    <n v="26.933333333342393"/>
    <x v="0"/>
    <x v="1"/>
  </r>
  <r>
    <x v="7"/>
    <s v="2025009560"/>
    <x v="0"/>
    <x v="1068"/>
    <s v="E9533LGJ"/>
    <d v="2025-03-10T00:00:00"/>
    <x v="2"/>
    <s v="3282"/>
    <x v="42"/>
    <s v="PA"/>
    <x v="3"/>
    <x v="0"/>
    <d v="2025-03-10T00:00:00"/>
    <d v="1899-12-30T05:59:45"/>
    <d v="2025-03-10T00:00:00"/>
    <d v="1899-12-30T10:19:01"/>
    <d v="2025-03-10T00:00:00"/>
    <d v="1899-12-30T06:38:35"/>
    <x v="241"/>
    <x v="31"/>
    <s v="7022044777"/>
    <s v="FBO"/>
    <d v="1899-12-30T07:59:42"/>
    <x v="3080"/>
    <d v="1899-12-30T04:19:16"/>
    <s v="Ensacado"/>
    <s v="E002"/>
    <x v="2"/>
    <d v="1899-12-30T00:38:50"/>
    <n v="-0.15307870370371002"/>
    <x v="0"/>
    <x v="11"/>
    <x v="3"/>
    <x v="1"/>
    <n v="0"/>
    <n v="0"/>
    <x v="0"/>
    <x v="1"/>
    <x v="2"/>
    <n v="0"/>
    <x v="5"/>
    <x v="1"/>
    <d v="1899-12-30T04:19:16"/>
    <d v="1899-12-30T03:21:16"/>
    <x v="1"/>
    <m/>
    <m/>
    <d v="1899-12-30T00:00:00"/>
    <d v="1899-12-30T00:38:50"/>
    <n v="2"/>
    <d v="1899-12-30T04:19:16"/>
    <n v="38.833333333329584"/>
    <x v="0"/>
    <x v="1"/>
  </r>
  <r>
    <x v="7"/>
    <s v="2025009563"/>
    <x v="0"/>
    <x v="1020"/>
    <s v="E6688FFY"/>
    <d v="2025-03-10T00:00:00"/>
    <x v="2"/>
    <s v="3282"/>
    <x v="42"/>
    <s v="PA"/>
    <x v="3"/>
    <x v="0"/>
    <d v="2025-03-10T00:00:00"/>
    <d v="1899-12-30T06:08:06"/>
    <d v="2025-03-10T00:00:00"/>
    <d v="1899-12-30T09:00:00"/>
    <d v="2025-03-10T00:00:00"/>
    <d v="1899-12-30T06:53:28"/>
    <x v="242"/>
    <x v="31"/>
    <s v="7022044779"/>
    <s v="FBO"/>
    <d v="1899-12-30T04:58:26"/>
    <x v="3081"/>
    <d v="1899-12-30T02:51:54"/>
    <s v="Ensacado"/>
    <s v="E002"/>
    <x v="2"/>
    <d v="1899-12-30T00:45:22"/>
    <n v="-8.7870370370369988E-2"/>
    <x v="1"/>
    <x v="11"/>
    <x v="3"/>
    <x v="1"/>
    <n v="0"/>
    <n v="0"/>
    <x v="0"/>
    <x v="1"/>
    <x v="2"/>
    <n v="0"/>
    <x v="5"/>
    <x v="0"/>
    <d v="1899-12-30T02:51:54"/>
    <d v="1899-12-30T01:53:54"/>
    <x v="1"/>
    <m/>
    <m/>
    <d v="1899-12-30T00:00:00"/>
    <d v="1899-12-30T00:45:22"/>
    <n v="2"/>
    <d v="1899-12-30T02:51:54"/>
    <n v="45.366666666667228"/>
    <x v="0"/>
    <x v="0"/>
  </r>
  <r>
    <x v="7"/>
    <s v="2025009565"/>
    <x v="0"/>
    <x v="1021"/>
    <s v="E0721JRZ"/>
    <d v="2025-03-10T00:00:00"/>
    <x v="2"/>
    <s v="3264"/>
    <x v="36"/>
    <s v="PA"/>
    <x v="1"/>
    <x v="0"/>
    <d v="2025-03-10T00:00:00"/>
    <d v="1899-12-30T06:27:23"/>
    <d v="2025-03-10T00:00:00"/>
    <d v="1899-12-30T06:25:01"/>
    <d v="2025-03-10T00:00:00"/>
    <d v="1899-12-30T06:58:11"/>
    <x v="0"/>
    <x v="0"/>
    <s v="7022044780"/>
    <s v="FBO"/>
    <d v="1899-12-30T00:35:32"/>
    <x v="31"/>
    <d v="1899-12-30T00:02:22"/>
    <s v="Granel"/>
    <s v="E001"/>
    <x v="2"/>
    <d v="1899-12-30T00:30:48"/>
    <d v="1899-12-30T00:33:10"/>
    <x v="1"/>
    <x v="11"/>
    <x v="3"/>
    <x v="2"/>
    <n v="0"/>
    <n v="0"/>
    <x v="0"/>
    <x v="2"/>
    <x v="2"/>
    <n v="0"/>
    <x v="5"/>
    <x v="1"/>
    <d v="1899-12-30T00:02:22"/>
    <d v="1899-12-30T00:02:22"/>
    <x v="0"/>
    <m/>
    <m/>
    <d v="1899-12-30T00:00:00"/>
    <d v="1899-12-30T00:30:48"/>
    <n v="2"/>
    <n v="-1.6435185185100232E-3"/>
    <n v="30.800000000001617"/>
    <x v="0"/>
    <x v="1"/>
  </r>
  <r>
    <x v="7"/>
    <s v="2025009568"/>
    <x v="0"/>
    <x v="1022"/>
    <s v="E1632JZF"/>
    <d v="2025-03-10T00:00:00"/>
    <x v="2"/>
    <s v="3269"/>
    <x v="35"/>
    <s v="PA"/>
    <x v="6"/>
    <x v="0"/>
    <d v="2025-03-10T00:00:00"/>
    <d v="1899-12-30T06:32:12"/>
    <d v="2025-03-10T00:00:00"/>
    <d v="1899-12-30T06:29:49"/>
    <d v="2025-03-10T00:00:00"/>
    <d v="1899-12-30T07:02:02"/>
    <x v="0"/>
    <x v="0"/>
    <s v="7022044782"/>
    <s v="FBO"/>
    <d v="1899-12-30T00:34:36"/>
    <x v="1000"/>
    <d v="1899-12-30T00:02:23"/>
    <s v="Granel"/>
    <s v="E001"/>
    <x v="2"/>
    <d v="1899-12-30T00:29:50"/>
    <d v="1899-12-30T00:32:13"/>
    <x v="1"/>
    <x v="11"/>
    <x v="3"/>
    <x v="2"/>
    <n v="0"/>
    <n v="0"/>
    <x v="0"/>
    <x v="2"/>
    <x v="2"/>
    <n v="0"/>
    <x v="5"/>
    <x v="1"/>
    <d v="1899-12-30T00:02:23"/>
    <d v="1899-12-30T00:02:23"/>
    <x v="0"/>
    <m/>
    <m/>
    <d v="1899-12-30T00:00:00"/>
    <d v="1899-12-30T00:29:50"/>
    <n v="2"/>
    <n v="-1.6550925925900017E-3"/>
    <n v="29.833333333329577"/>
    <x v="1"/>
    <x v="1"/>
  </r>
  <r>
    <x v="7"/>
    <s v="2025009573"/>
    <x v="0"/>
    <x v="1039"/>
    <s v="E5730JVY"/>
    <d v="2025-03-10T00:00:00"/>
    <x v="2"/>
    <s v="3262"/>
    <x v="40"/>
    <s v="PA"/>
    <x v="0"/>
    <x v="0"/>
    <d v="2025-03-10T00:00:00"/>
    <d v="1899-12-30T06:50:20"/>
    <d v="2025-03-10T00:00:00"/>
    <d v="1899-12-30T06:47:56"/>
    <d v="2025-03-10T00:00:00"/>
    <d v="1899-12-30T07:25:51"/>
    <x v="0"/>
    <x v="0"/>
    <s v="7022044783"/>
    <s v="FBO"/>
    <d v="1899-12-30T00:40:19"/>
    <x v="2142"/>
    <d v="1899-12-30T00:02:24"/>
    <s v="Granel"/>
    <s v="E001"/>
    <x v="2"/>
    <d v="1899-12-30T00:35:31"/>
    <d v="1899-12-30T00:37:55"/>
    <x v="1"/>
    <x v="11"/>
    <x v="3"/>
    <x v="2"/>
    <n v="0"/>
    <n v="0"/>
    <x v="0"/>
    <x v="2"/>
    <x v="2"/>
    <n v="0"/>
    <x v="5"/>
    <x v="1"/>
    <d v="1899-12-30T00:02:24"/>
    <d v="1899-12-30T00:02:24"/>
    <x v="0"/>
    <m/>
    <m/>
    <d v="1899-12-30T00:00:00"/>
    <d v="1899-12-30T00:35:31"/>
    <n v="2"/>
    <n v="-1.6666666666599883E-3"/>
    <n v="35.516666666678397"/>
    <x v="1"/>
    <x v="1"/>
  </r>
  <r>
    <x v="7"/>
    <s v="2025009570"/>
    <x v="0"/>
    <x v="1007"/>
    <s v="E9449KGB"/>
    <d v="2025-03-10T00:00:00"/>
    <x v="2"/>
    <s v="3264"/>
    <x v="36"/>
    <s v="PA"/>
    <x v="1"/>
    <x v="0"/>
    <d v="2025-03-10T00:00:00"/>
    <d v="1899-12-30T06:43:31"/>
    <d v="2025-03-10T00:00:00"/>
    <d v="1899-12-30T06:41:07"/>
    <d v="2025-03-10T00:00:00"/>
    <d v="1899-12-30T07:33:26"/>
    <x v="0"/>
    <x v="0"/>
    <s v="7022044784"/>
    <s v="FBO"/>
    <d v="1899-12-30T00:54:43"/>
    <x v="1287"/>
    <d v="1899-12-30T00:02:24"/>
    <s v="Granel"/>
    <s v="E001"/>
    <x v="2"/>
    <d v="1899-12-30T00:49:55"/>
    <d v="1899-12-30T00:52:19"/>
    <x v="1"/>
    <x v="11"/>
    <x v="3"/>
    <x v="2"/>
    <n v="0"/>
    <n v="0"/>
    <x v="0"/>
    <x v="2"/>
    <x v="2"/>
    <n v="0"/>
    <x v="5"/>
    <x v="0"/>
    <d v="1899-12-30T00:02:24"/>
    <d v="1899-12-30T00:02:24"/>
    <x v="0"/>
    <m/>
    <m/>
    <d v="1899-12-30T00:00:00"/>
    <d v="1899-12-30T00:49:55"/>
    <n v="2"/>
    <n v="-1.6666666666699803E-3"/>
    <n v="49.916666666664021"/>
    <x v="1"/>
    <x v="0"/>
  </r>
  <r>
    <x v="7"/>
    <s v="2025009579"/>
    <x v="0"/>
    <x v="1032"/>
    <s v="E4941MFZ"/>
    <d v="2025-03-10T00:00:00"/>
    <x v="2"/>
    <s v="3263"/>
    <x v="43"/>
    <s v="PA"/>
    <x v="5"/>
    <x v="0"/>
    <d v="2025-03-10T00:00:00"/>
    <d v="1899-12-30T07:12:47"/>
    <d v="2025-03-10T00:00:00"/>
    <d v="1899-12-30T07:10:25"/>
    <d v="2025-03-10T00:00:00"/>
    <d v="1899-12-30T07:35:41"/>
    <x v="0"/>
    <x v="0"/>
    <s v="7022044785"/>
    <s v="EXW"/>
    <d v="1899-12-30T00:27:38"/>
    <x v="92"/>
    <d v="1899-12-30T00:02:22"/>
    <s v="Granel"/>
    <s v="E001"/>
    <x v="1"/>
    <d v="1899-12-30T00:22:54"/>
    <d v="1899-12-30T00:25:16"/>
    <x v="2"/>
    <x v="11"/>
    <x v="3"/>
    <x v="2"/>
    <n v="0"/>
    <n v="0"/>
    <x v="0"/>
    <x v="2"/>
    <x v="2"/>
    <n v="0"/>
    <x v="5"/>
    <x v="1"/>
    <d v="1899-12-30T00:02:22"/>
    <d v="1899-12-30T00:02:22"/>
    <x v="0"/>
    <m/>
    <m/>
    <d v="1899-12-30T00:00:00"/>
    <d v="1899-12-30T00:22:54"/>
    <n v="2"/>
    <n v="-1.6435185185199597E-3"/>
    <n v="22.90000000000326"/>
    <x v="1"/>
    <x v="1"/>
  </r>
  <r>
    <x v="7"/>
    <s v="2025009574"/>
    <x v="0"/>
    <x v="1151"/>
    <s v="E5811MHB"/>
    <d v="2025-03-10T00:00:00"/>
    <x v="2"/>
    <s v="3269"/>
    <x v="35"/>
    <s v="PA"/>
    <x v="6"/>
    <x v="0"/>
    <d v="2025-03-10T00:00:00"/>
    <d v="1899-12-30T06:57:06"/>
    <d v="2025-03-10T00:00:00"/>
    <d v="1899-12-30T06:54:42"/>
    <d v="2025-03-10T00:00:00"/>
    <d v="1899-12-30T07:36:01"/>
    <x v="0"/>
    <x v="0"/>
    <s v="7022044786"/>
    <s v="FBO"/>
    <d v="1899-12-30T00:43:43"/>
    <x v="894"/>
    <d v="1899-12-30T00:02:24"/>
    <s v="Granel"/>
    <s v="E001"/>
    <x v="2"/>
    <d v="1899-12-30T00:38:55"/>
    <d v="1899-12-30T00:41:19"/>
    <x v="1"/>
    <x v="11"/>
    <x v="3"/>
    <x v="2"/>
    <n v="0"/>
    <n v="0"/>
    <x v="0"/>
    <x v="2"/>
    <x v="2"/>
    <n v="0"/>
    <x v="5"/>
    <x v="1"/>
    <d v="1899-12-30T00:02:24"/>
    <d v="1899-12-30T00:02:24"/>
    <x v="0"/>
    <m/>
    <m/>
    <d v="1899-12-30T00:00:00"/>
    <d v="1899-12-30T00:38:55"/>
    <n v="2"/>
    <n v="-1.6666666666699803E-3"/>
    <n v="38.916666666662465"/>
    <x v="1"/>
    <x v="1"/>
  </r>
  <r>
    <x v="7"/>
    <s v="2025009571"/>
    <x v="0"/>
    <x v="1059"/>
    <s v="E5477KKG"/>
    <d v="2025-03-10T00:00:00"/>
    <x v="2"/>
    <s v="3264"/>
    <x v="36"/>
    <s v="PA"/>
    <x v="1"/>
    <x v="0"/>
    <d v="2025-03-10T00:00:00"/>
    <d v="1899-12-30T06:44:28"/>
    <d v="2025-03-10T00:00:00"/>
    <d v="1899-12-30T06:42:04"/>
    <d v="2025-03-10T00:00:00"/>
    <d v="1899-12-30T07:37:52"/>
    <x v="0"/>
    <x v="0"/>
    <s v="7022044787"/>
    <s v="FBO"/>
    <d v="1899-12-30T00:58:12"/>
    <x v="914"/>
    <d v="1899-12-30T00:02:24"/>
    <s v="Granel"/>
    <s v="E001"/>
    <x v="2"/>
    <d v="1899-12-30T00:53:24"/>
    <d v="1899-12-30T00:55:48"/>
    <x v="1"/>
    <x v="11"/>
    <x v="3"/>
    <x v="2"/>
    <n v="0"/>
    <n v="0"/>
    <x v="0"/>
    <x v="2"/>
    <x v="2"/>
    <n v="0"/>
    <x v="5"/>
    <x v="0"/>
    <d v="1899-12-30T00:02:24"/>
    <d v="1899-12-30T00:02:24"/>
    <x v="0"/>
    <m/>
    <m/>
    <d v="1899-12-30T00:00:00"/>
    <d v="1899-12-30T00:53:24"/>
    <n v="2"/>
    <n v="-1.6666666666699803E-3"/>
    <n v="53.399999999995238"/>
    <x v="1"/>
    <x v="0"/>
  </r>
  <r>
    <x v="7"/>
    <s v="2025009576"/>
    <x v="0"/>
    <x v="1258"/>
    <s v="E1228KBR"/>
    <d v="2025-03-10T00:00:00"/>
    <x v="2"/>
    <s v="3260"/>
    <x v="41"/>
    <s v="PA"/>
    <x v="20"/>
    <x v="0"/>
    <d v="2025-03-10T00:00:00"/>
    <d v="1899-12-30T07:07:36"/>
    <d v="2025-03-10T00:00:00"/>
    <d v="1899-12-30T07:05:13"/>
    <d v="2025-03-10T00:00:00"/>
    <d v="1899-12-30T07:44:52"/>
    <x v="0"/>
    <x v="0"/>
    <s v="7022044789"/>
    <s v="EXW"/>
    <d v="1899-12-30T00:42:02"/>
    <x v="2440"/>
    <d v="1899-12-30T00:02:23"/>
    <s v="Granel"/>
    <s v="E001"/>
    <x v="1"/>
    <d v="1899-12-30T00:37:16"/>
    <d v="1899-12-30T00:39:39"/>
    <x v="2"/>
    <x v="11"/>
    <x v="3"/>
    <x v="2"/>
    <n v="0"/>
    <n v="0"/>
    <x v="0"/>
    <x v="2"/>
    <x v="2"/>
    <n v="0"/>
    <x v="5"/>
    <x v="1"/>
    <d v="1899-12-30T00:02:23"/>
    <d v="1899-12-30T00:02:23"/>
    <x v="0"/>
    <m/>
    <m/>
    <d v="1899-12-30T00:00:00"/>
    <d v="1899-12-30T00:37:16"/>
    <n v="2"/>
    <n v="-1.6550925925900017E-3"/>
    <n v="37.266666666667163"/>
    <x v="1"/>
    <x v="1"/>
  </r>
  <r>
    <x v="7"/>
    <s v="2025009572"/>
    <x v="0"/>
    <x v="1100"/>
    <s v="E5260KKG"/>
    <d v="2025-03-10T00:00:00"/>
    <x v="2"/>
    <s v="3264"/>
    <x v="36"/>
    <s v="PA"/>
    <x v="1"/>
    <x v="0"/>
    <d v="2025-03-10T00:00:00"/>
    <d v="1899-12-30T06:47:19"/>
    <d v="2025-03-10T00:00:00"/>
    <d v="1899-12-30T06:44:55"/>
    <d v="2025-03-10T00:00:00"/>
    <d v="1899-12-30T07:44:57"/>
    <x v="0"/>
    <x v="0"/>
    <s v="7022044790"/>
    <s v="FBO"/>
    <d v="1899-12-30T01:02:26"/>
    <x v="1696"/>
    <d v="1899-12-30T00:02:24"/>
    <s v="Granel"/>
    <s v="E001"/>
    <x v="2"/>
    <d v="1899-12-30T00:57:38"/>
    <d v="1899-12-30T01:00:02"/>
    <x v="1"/>
    <x v="11"/>
    <x v="3"/>
    <x v="2"/>
    <n v="0"/>
    <n v="0"/>
    <x v="0"/>
    <x v="2"/>
    <x v="2"/>
    <n v="0"/>
    <x v="5"/>
    <x v="0"/>
    <d v="1899-12-30T00:02:24"/>
    <d v="1899-12-30T00:02:24"/>
    <x v="0"/>
    <m/>
    <m/>
    <d v="1899-12-30T00:00:00"/>
    <d v="1899-12-30T00:57:38"/>
    <n v="2"/>
    <n v="-1.6666666666699803E-3"/>
    <n v="57.633333333321609"/>
    <x v="1"/>
    <x v="0"/>
  </r>
  <r>
    <x v="7"/>
    <s v="2025009582"/>
    <x v="0"/>
    <x v="1076"/>
    <s v="E0463JRH"/>
    <d v="2025-03-10T00:00:00"/>
    <x v="2"/>
    <s v="3269"/>
    <x v="35"/>
    <s v="PA"/>
    <x v="6"/>
    <x v="0"/>
    <d v="2025-03-10T00:00:00"/>
    <d v="1899-12-30T07:22:10"/>
    <d v="2025-03-10T00:00:00"/>
    <d v="1899-12-30T07:19:46"/>
    <d v="2025-03-10T00:00:00"/>
    <d v="1899-12-30T08:08:02"/>
    <x v="0"/>
    <x v="0"/>
    <s v="7022044791"/>
    <s v="FBO"/>
    <d v="1899-12-30T00:50:40"/>
    <x v="3082"/>
    <d v="1899-12-30T00:02:24"/>
    <s v="Granel"/>
    <s v="E001"/>
    <x v="2"/>
    <d v="1899-12-30T00:45:52"/>
    <d v="1899-12-30T00:48:16"/>
    <x v="2"/>
    <x v="11"/>
    <x v="3"/>
    <x v="2"/>
    <n v="0"/>
    <n v="0"/>
    <x v="0"/>
    <x v="2"/>
    <x v="2"/>
    <n v="0"/>
    <x v="5"/>
    <x v="0"/>
    <d v="1899-12-30T00:02:24"/>
    <d v="1899-12-30T00:02:24"/>
    <x v="0"/>
    <m/>
    <m/>
    <d v="1899-12-30T00:00:00"/>
    <d v="1899-12-30T00:45:52"/>
    <n v="2"/>
    <n v="-1.6666666666700358E-3"/>
    <n v="45.866666666663953"/>
    <x v="2"/>
    <x v="0"/>
  </r>
  <r>
    <x v="7"/>
    <s v="2025009578"/>
    <x v="0"/>
    <x v="1031"/>
    <s v="E9461JBD"/>
    <d v="2025-03-10T00:00:00"/>
    <x v="2"/>
    <s v="3264"/>
    <x v="36"/>
    <s v="PA"/>
    <x v="1"/>
    <x v="0"/>
    <d v="2025-03-10T00:00:00"/>
    <d v="1899-12-30T07:09:27"/>
    <d v="2025-03-10T00:00:00"/>
    <d v="1899-12-30T07:07:05"/>
    <d v="2025-03-10T00:00:00"/>
    <d v="1899-12-30T08:19:37"/>
    <x v="0"/>
    <x v="0"/>
    <s v="7022044792"/>
    <s v="EXW"/>
    <d v="1899-12-30T01:14:54"/>
    <x v="3083"/>
    <d v="1899-12-30T00:02:22"/>
    <s v="Granel"/>
    <s v="E001"/>
    <x v="1"/>
    <d v="1899-12-30T01:10:10"/>
    <d v="1899-12-30T01:12:32"/>
    <x v="2"/>
    <x v="11"/>
    <x v="3"/>
    <x v="2"/>
    <n v="0"/>
    <n v="0"/>
    <x v="0"/>
    <x v="2"/>
    <x v="2"/>
    <n v="0"/>
    <x v="5"/>
    <x v="0"/>
    <d v="1899-12-30T00:02:22"/>
    <d v="1899-12-30T00:02:22"/>
    <x v="0"/>
    <m/>
    <m/>
    <d v="1899-12-30T00:00:00"/>
    <d v="1899-12-30T01:10:10"/>
    <n v="2"/>
    <n v="-1.6435185185199597E-3"/>
    <n v="70.166666666663986"/>
    <x v="2"/>
    <x v="0"/>
  </r>
  <r>
    <x v="7"/>
    <s v="2025009584"/>
    <x v="0"/>
    <x v="1037"/>
    <s v="E8077LMM"/>
    <d v="2025-03-10T00:00:00"/>
    <x v="2"/>
    <s v="3268"/>
    <x v="25"/>
    <s v="PA"/>
    <x v="6"/>
    <x v="0"/>
    <d v="2025-03-10T00:00:00"/>
    <d v="1899-12-30T07:31:14"/>
    <d v="2025-03-10T00:00:00"/>
    <d v="1899-12-30T07:28:50"/>
    <d v="2025-03-10T00:00:00"/>
    <d v="1899-12-30T08:23:06"/>
    <x v="0"/>
    <x v="0"/>
    <s v="7022044793"/>
    <s v="FBO"/>
    <d v="1899-12-30T00:56:40"/>
    <x v="3084"/>
    <d v="1899-12-30T00:02:24"/>
    <s v="Granel"/>
    <s v="E001"/>
    <x v="2"/>
    <d v="1899-12-30T00:51:52"/>
    <d v="1899-12-30T00:54:16"/>
    <x v="2"/>
    <x v="11"/>
    <x v="3"/>
    <x v="2"/>
    <n v="0"/>
    <n v="0"/>
    <x v="0"/>
    <x v="2"/>
    <x v="2"/>
    <n v="0"/>
    <x v="5"/>
    <x v="0"/>
    <d v="1899-12-30T00:02:24"/>
    <d v="1899-12-30T00:02:24"/>
    <x v="0"/>
    <m/>
    <m/>
    <d v="1899-12-30T00:00:00"/>
    <d v="1899-12-30T00:51:52"/>
    <n v="2"/>
    <n v="-1.6666666666699803E-3"/>
    <n v="51.866666666668806"/>
    <x v="2"/>
    <x v="0"/>
  </r>
  <r>
    <x v="7"/>
    <s v=""/>
    <x v="0"/>
    <x v="1027"/>
    <s v="ER6668BDPR8609BDH"/>
    <d v="2025-03-10T00:00:00"/>
    <x v="2"/>
    <s v="3269"/>
    <x v="35"/>
    <s v="PA"/>
    <x v="2"/>
    <x v="0"/>
    <d v="2025-03-10T00:00:00"/>
    <d v="1899-12-30T07:12:47"/>
    <d v="2025-03-10T00:00:00"/>
    <d v="1899-12-30T07:13:09"/>
    <d v="2025-03-10T00:00:00"/>
    <d v="1899-12-30T08:22:15"/>
    <x v="194"/>
    <x v="31"/>
    <s v="7022044794"/>
    <s v="FBO"/>
    <d v="1899-12-30T01:09:28"/>
    <x v="3085"/>
    <d v="1899-12-30T00:00:22"/>
    <s v="Granel"/>
    <s v="E001"/>
    <x v="2"/>
    <d v="1899-12-30T01:09:28"/>
    <d v="1899-12-30T01:09:06"/>
    <x v="2"/>
    <x v="11"/>
    <x v="3"/>
    <x v="2"/>
    <n v="0"/>
    <n v="0"/>
    <x v="0"/>
    <x v="2"/>
    <x v="2"/>
    <n v="0"/>
    <x v="5"/>
    <x v="0"/>
    <d v="1899-12-30T00:00:22"/>
    <d v="1899-12-30T00:00:22"/>
    <x v="0"/>
    <m/>
    <m/>
    <d v="1899-12-30T00:00:00"/>
    <d v="1899-12-30T01:09:28"/>
    <n v="2"/>
    <d v="1899-12-30T00:00:22"/>
    <n v="69.466666666665645"/>
    <x v="2"/>
    <x v="0"/>
  </r>
  <r>
    <x v="7"/>
    <s v="2025009586"/>
    <x v="0"/>
    <x v="1015"/>
    <s v="E9043KYN"/>
    <d v="2025-03-10T00:00:00"/>
    <x v="2"/>
    <s v="3264"/>
    <x v="36"/>
    <s v="PA"/>
    <x v="1"/>
    <x v="0"/>
    <d v="2025-03-10T00:00:00"/>
    <d v="1899-12-30T07:48:02"/>
    <d v="2025-03-10T00:00:00"/>
    <d v="1899-12-30T07:45:40"/>
    <d v="2025-03-10T00:00:00"/>
    <d v="1899-12-30T08:38:48"/>
    <x v="0"/>
    <x v="0"/>
    <s v="7022044795"/>
    <s v="EXW"/>
    <d v="1899-12-30T00:55:30"/>
    <x v="2660"/>
    <d v="1899-12-30T00:02:22"/>
    <s v="Granel"/>
    <s v="E001"/>
    <x v="1"/>
    <d v="1899-12-30T00:50:46"/>
    <d v="1899-12-30T00:53:08"/>
    <x v="2"/>
    <x v="11"/>
    <x v="3"/>
    <x v="2"/>
    <n v="0"/>
    <n v="0"/>
    <x v="0"/>
    <x v="2"/>
    <x v="2"/>
    <n v="0"/>
    <x v="5"/>
    <x v="0"/>
    <d v="1899-12-30T00:02:22"/>
    <d v="1899-12-30T00:02:22"/>
    <x v="0"/>
    <m/>
    <m/>
    <d v="1899-12-30T00:00:00"/>
    <d v="1899-12-30T00:50:46"/>
    <n v="2"/>
    <n v="-1.6435185185199597E-3"/>
    <n v="50.766666666667192"/>
    <x v="2"/>
    <x v="0"/>
  </r>
  <r>
    <x v="7"/>
    <s v="2025009590"/>
    <x v="0"/>
    <x v="1124"/>
    <s v="E7698LMM"/>
    <d v="2025-03-10T00:00:00"/>
    <x v="2"/>
    <s v="3269"/>
    <x v="35"/>
    <s v="PA"/>
    <x v="6"/>
    <x v="0"/>
    <d v="2025-03-10T00:00:00"/>
    <d v="1899-12-30T07:56:16"/>
    <d v="2025-03-10T00:00:00"/>
    <d v="1899-12-30T07:53:53"/>
    <d v="2025-03-10T00:00:00"/>
    <d v="1899-12-30T08:48:00"/>
    <x v="0"/>
    <x v="0"/>
    <s v="7022044797"/>
    <s v="FBO"/>
    <d v="1899-12-30T00:56:30"/>
    <x v="3086"/>
    <d v="1899-12-30T00:02:23"/>
    <s v="Granel"/>
    <s v="E001"/>
    <x v="2"/>
    <d v="1899-12-30T00:51:44"/>
    <d v="1899-12-30T00:54:07"/>
    <x v="2"/>
    <x v="11"/>
    <x v="3"/>
    <x v="2"/>
    <n v="0"/>
    <n v="0"/>
    <x v="0"/>
    <x v="2"/>
    <x v="2"/>
    <n v="0"/>
    <x v="5"/>
    <x v="0"/>
    <d v="1899-12-30T00:02:23"/>
    <d v="1899-12-30T00:02:23"/>
    <x v="0"/>
    <m/>
    <m/>
    <d v="1899-12-30T00:00:00"/>
    <d v="1899-12-30T00:51:44"/>
    <n v="2"/>
    <n v="-1.6550925925900017E-3"/>
    <n v="51.733333333339232"/>
    <x v="2"/>
    <x v="0"/>
  </r>
  <r>
    <x v="7"/>
    <s v="2025009587"/>
    <x v="0"/>
    <x v="1016"/>
    <s v="E8976JGF"/>
    <d v="2025-03-10T00:00:00"/>
    <x v="2"/>
    <s v="3264"/>
    <x v="36"/>
    <s v="PA"/>
    <x v="1"/>
    <x v="0"/>
    <d v="2025-03-10T00:00:00"/>
    <d v="1899-12-30T07:49:18"/>
    <d v="2025-03-10T00:00:00"/>
    <d v="1899-12-30T07:46:55"/>
    <d v="2025-03-10T00:00:00"/>
    <d v="1899-12-30T08:50:17"/>
    <x v="0"/>
    <x v="0"/>
    <s v="7022044798"/>
    <s v="EXW"/>
    <d v="1899-12-30T01:05:45"/>
    <x v="3087"/>
    <d v="1899-12-30T00:02:23"/>
    <s v="Granel"/>
    <s v="E001"/>
    <x v="1"/>
    <d v="1899-12-30T01:00:59"/>
    <d v="1899-12-30T01:03:22"/>
    <x v="2"/>
    <x v="11"/>
    <x v="3"/>
    <x v="2"/>
    <n v="0"/>
    <n v="0"/>
    <x v="0"/>
    <x v="2"/>
    <x v="2"/>
    <n v="0"/>
    <x v="5"/>
    <x v="0"/>
    <d v="1899-12-30T00:02:23"/>
    <d v="1899-12-30T00:02:23"/>
    <x v="0"/>
    <m/>
    <m/>
    <d v="1899-12-30T00:00:00"/>
    <d v="1899-12-30T01:00:59"/>
    <n v="2"/>
    <n v="-1.6550925925900017E-3"/>
    <n v="60.983333333323252"/>
    <x v="2"/>
    <x v="0"/>
  </r>
  <r>
    <x v="7"/>
    <s v="2025009597"/>
    <x v="0"/>
    <x v="1199"/>
    <s v="E5326MYM"/>
    <d v="2025-03-10T00:00:00"/>
    <x v="2"/>
    <s v="3269"/>
    <x v="35"/>
    <s v="PA"/>
    <x v="6"/>
    <x v="0"/>
    <d v="2025-03-10T00:00:00"/>
    <d v="1899-12-30T08:24:34"/>
    <d v="2025-03-10T00:00:00"/>
    <d v="1899-12-30T08:22:10"/>
    <d v="2025-03-10T00:00:00"/>
    <d v="1899-12-30T08:59:24"/>
    <x v="0"/>
    <x v="0"/>
    <s v="7022044799"/>
    <s v="FBO"/>
    <d v="1899-12-30T00:39:38"/>
    <x v="2996"/>
    <d v="1899-12-30T00:02:24"/>
    <s v="Granel"/>
    <s v="E001"/>
    <x v="2"/>
    <d v="1899-12-30T00:34:50"/>
    <d v="1899-12-30T00:37:14"/>
    <x v="3"/>
    <x v="11"/>
    <x v="3"/>
    <x v="2"/>
    <n v="0"/>
    <n v="0"/>
    <x v="0"/>
    <x v="2"/>
    <x v="2"/>
    <n v="0"/>
    <x v="5"/>
    <x v="1"/>
    <d v="1899-12-30T00:02:24"/>
    <d v="1899-12-30T00:02:24"/>
    <x v="0"/>
    <m/>
    <m/>
    <d v="1899-12-30T00:00:00"/>
    <d v="1899-12-30T00:34:50"/>
    <n v="2"/>
    <n v="-1.6666666666700358E-3"/>
    <n v="34.833333333326358"/>
    <x v="2"/>
    <x v="1"/>
  </r>
  <r>
    <x v="7"/>
    <s v="2025009594"/>
    <x v="0"/>
    <x v="1052"/>
    <s v="E7977MGZ"/>
    <d v="2025-03-10T00:00:00"/>
    <x v="2"/>
    <s v="3264"/>
    <x v="36"/>
    <s v="PA"/>
    <x v="1"/>
    <x v="0"/>
    <d v="2025-03-10T00:00:00"/>
    <d v="1899-12-30T08:15:44"/>
    <d v="2025-03-10T00:00:00"/>
    <d v="1899-12-30T08:13:22"/>
    <d v="2025-03-10T00:00:00"/>
    <d v="1899-12-30T09:01:25"/>
    <x v="0"/>
    <x v="0"/>
    <s v="7022044800"/>
    <s v="FBO"/>
    <d v="1899-12-30T00:50:25"/>
    <x v="2872"/>
    <d v="1899-12-30T00:02:22"/>
    <s v="Granel"/>
    <s v="E001"/>
    <x v="2"/>
    <d v="1899-12-30T00:45:41"/>
    <d v="1899-12-30T00:48:03"/>
    <x v="3"/>
    <x v="11"/>
    <x v="3"/>
    <x v="2"/>
    <n v="0"/>
    <n v="0"/>
    <x v="0"/>
    <x v="2"/>
    <x v="2"/>
    <n v="0"/>
    <x v="5"/>
    <x v="0"/>
    <d v="1899-12-30T00:02:22"/>
    <d v="1899-12-30T00:02:22"/>
    <x v="0"/>
    <m/>
    <m/>
    <d v="1899-12-30T00:00:00"/>
    <d v="1899-12-30T00:45:41"/>
    <n v="2"/>
    <n v="-1.6435185185199597E-3"/>
    <n v="45.68333333333765"/>
    <x v="3"/>
    <x v="0"/>
  </r>
  <r>
    <x v="7"/>
    <s v="2025009599"/>
    <x v="0"/>
    <x v="1013"/>
    <s v="E3888GZR"/>
    <d v="2025-03-10T00:00:00"/>
    <x v="2"/>
    <s v="3269"/>
    <x v="35"/>
    <s v="PA"/>
    <x v="6"/>
    <x v="0"/>
    <d v="2025-03-10T00:00:00"/>
    <d v="1899-12-30T08:30:27"/>
    <d v="2025-03-10T00:00:00"/>
    <d v="1899-12-30T08:28:03"/>
    <d v="2025-03-10T00:00:00"/>
    <d v="1899-12-30T09:02:14"/>
    <x v="0"/>
    <x v="0"/>
    <s v="7022044801"/>
    <s v="EXW"/>
    <d v="1899-12-30T00:36:35"/>
    <x v="2791"/>
    <d v="1899-12-30T00:02:24"/>
    <s v="Granel"/>
    <s v="E001"/>
    <x v="1"/>
    <d v="1899-12-30T00:31:47"/>
    <d v="1899-12-30T00:34:11"/>
    <x v="3"/>
    <x v="11"/>
    <x v="3"/>
    <x v="2"/>
    <n v="0"/>
    <n v="0"/>
    <x v="0"/>
    <x v="2"/>
    <x v="2"/>
    <n v="0"/>
    <x v="5"/>
    <x v="1"/>
    <d v="1899-12-30T00:02:24"/>
    <d v="1899-12-30T00:02:24"/>
    <x v="0"/>
    <m/>
    <m/>
    <d v="1899-12-30T00:00:00"/>
    <d v="1899-12-30T00:31:47"/>
    <n v="2"/>
    <n v="-1.6666666666700358E-3"/>
    <n v="31.783333333334358"/>
    <x v="3"/>
    <x v="1"/>
  </r>
  <r>
    <x v="7"/>
    <s v="2025009598"/>
    <x v="0"/>
    <x v="1071"/>
    <s v="E2254MLP"/>
    <d v="2025-03-10T00:00:00"/>
    <x v="2"/>
    <s v="3269"/>
    <x v="35"/>
    <s v="PA"/>
    <x v="6"/>
    <x v="0"/>
    <d v="2025-03-10T00:00:00"/>
    <d v="1899-12-30T08:27:18"/>
    <d v="2025-03-10T00:00:00"/>
    <d v="1899-12-30T08:24:54"/>
    <d v="2025-03-10T00:00:00"/>
    <d v="1899-12-30T09:13:42"/>
    <x v="0"/>
    <x v="0"/>
    <s v="7022044803"/>
    <s v="FBO"/>
    <d v="1899-12-30T00:51:12"/>
    <x v="915"/>
    <d v="1899-12-30T00:02:24"/>
    <s v="Granel"/>
    <s v="E001"/>
    <x v="2"/>
    <d v="1899-12-30T00:46:24"/>
    <d v="1899-12-30T00:48:48"/>
    <x v="3"/>
    <x v="11"/>
    <x v="3"/>
    <x v="2"/>
    <n v="0"/>
    <n v="0"/>
    <x v="0"/>
    <x v="2"/>
    <x v="2"/>
    <n v="0"/>
    <x v="5"/>
    <x v="0"/>
    <d v="1899-12-30T00:02:24"/>
    <d v="1899-12-30T00:02:24"/>
    <x v="0"/>
    <m/>
    <m/>
    <d v="1899-12-30T00:00:00"/>
    <d v="1899-12-30T00:46:24"/>
    <n v="2"/>
    <n v="-1.6666666666699803E-3"/>
    <n v="46.39999999999678"/>
    <x v="3"/>
    <x v="0"/>
  </r>
  <r>
    <x v="7"/>
    <s v="2025009602"/>
    <x v="0"/>
    <x v="1021"/>
    <s v="E0721JRZ"/>
    <d v="2025-03-10T00:00:00"/>
    <x v="2"/>
    <s v="3264"/>
    <x v="36"/>
    <s v="PA"/>
    <x v="1"/>
    <x v="0"/>
    <d v="2025-03-10T00:00:00"/>
    <d v="1899-12-30T08:34:42"/>
    <d v="2025-03-10T00:00:00"/>
    <d v="1899-12-30T09:18:00"/>
    <d v="2025-03-10T00:00:00"/>
    <d v="1899-12-30T09:19:06"/>
    <x v="243"/>
    <x v="0"/>
    <s v="7022044804"/>
    <s v="FBO"/>
    <d v="1899-12-30T00:44:24"/>
    <x v="3088"/>
    <d v="1899-12-30T00:43:18"/>
    <s v="Granel"/>
    <s v="E001"/>
    <x v="2"/>
    <d v="1899-12-30T00:44:24"/>
    <d v="1899-12-30T00:01:06"/>
    <x v="3"/>
    <x v="11"/>
    <x v="3"/>
    <x v="2"/>
    <n v="0"/>
    <n v="0"/>
    <x v="0"/>
    <x v="2"/>
    <x v="2"/>
    <n v="0"/>
    <x v="5"/>
    <x v="1"/>
    <d v="1899-12-30T00:43:18"/>
    <d v="1899-12-30T00:43:18"/>
    <x v="0"/>
    <m/>
    <m/>
    <d v="1899-12-30T00:00:00"/>
    <d v="1899-12-30T00:44:24"/>
    <n v="2"/>
    <d v="1899-12-30T00:43:18"/>
    <n v="44.399999999995188"/>
    <x v="3"/>
    <x v="1"/>
  </r>
  <r>
    <x v="7"/>
    <s v="2025009582"/>
    <x v="0"/>
    <x v="1076"/>
    <s v="E0463JRH"/>
    <d v="2025-03-10T00:00:00"/>
    <x v="2"/>
    <s v="3269"/>
    <x v="35"/>
    <s v="PA"/>
    <x v="6"/>
    <x v="0"/>
    <d v="2025-03-10T00:00:00"/>
    <d v="1899-12-30T07:22:10"/>
    <d v="2025-03-10T00:00:00"/>
    <d v="1899-12-30T07:19:46"/>
    <d v="2025-03-10T00:00:00"/>
    <d v="1899-12-30T08:08:02"/>
    <x v="244"/>
    <x v="0"/>
    <s v="7022044805"/>
    <s v="FBO"/>
    <d v="1899-12-30T00:50:40"/>
    <x v="3082"/>
    <d v="1899-12-30T00:02:24"/>
    <s v="Granel"/>
    <s v="E001"/>
    <x v="2"/>
    <d v="1899-12-30T00:45:52"/>
    <d v="1899-12-30T00:48:16"/>
    <x v="2"/>
    <x v="11"/>
    <x v="3"/>
    <x v="2"/>
    <n v="0"/>
    <n v="0"/>
    <x v="0"/>
    <x v="2"/>
    <x v="2"/>
    <n v="0"/>
    <x v="5"/>
    <x v="0"/>
    <d v="1899-12-30T00:02:24"/>
    <d v="1899-12-30T00:02:24"/>
    <x v="0"/>
    <m/>
    <m/>
    <d v="1899-12-30T00:00:00"/>
    <d v="1899-12-30T00:45:52"/>
    <n v="2"/>
    <n v="-1.6666666666700358E-3"/>
    <n v="45.866666666663953"/>
    <x v="2"/>
    <x v="0"/>
  </r>
  <r>
    <x v="7"/>
    <s v="2025009614"/>
    <x v="0"/>
    <x v="1020"/>
    <s v="E6688FFY"/>
    <d v="2025-03-10T00:00:00"/>
    <x v="2"/>
    <s v="3283"/>
    <x v="37"/>
    <s v="PA"/>
    <x v="2"/>
    <x v="0"/>
    <d v="2025-03-10T00:00:00"/>
    <d v="1899-12-30T09:26:54"/>
    <d v="2025-03-10T00:00:00"/>
    <d v="1899-12-30T09:24:38"/>
    <d v="2025-03-10T00:00:00"/>
    <d v="1899-12-30T09:45:48"/>
    <x v="0"/>
    <x v="0"/>
    <s v="7022044807"/>
    <s v="FBO"/>
    <d v="1899-12-30T00:23:26"/>
    <x v="1435"/>
    <d v="1899-12-30T00:02:16"/>
    <s v="Ensacado"/>
    <s v="E002"/>
    <x v="2"/>
    <d v="1899-12-30T00:18:54"/>
    <d v="1899-12-30T00:21:10"/>
    <x v="4"/>
    <x v="11"/>
    <x v="3"/>
    <x v="1"/>
    <n v="0"/>
    <n v="0"/>
    <x v="0"/>
    <x v="1"/>
    <x v="2"/>
    <n v="0"/>
    <x v="5"/>
    <x v="1"/>
    <d v="1899-12-30T00:02:16"/>
    <d v="1899-12-30T00:02:16"/>
    <x v="0"/>
    <m/>
    <m/>
    <d v="1899-12-30T00:00:00"/>
    <d v="1899-12-30T00:18:54"/>
    <n v="2"/>
    <n v="-1.5740740740800008E-3"/>
    <n v="18.899999999999995"/>
    <x v="3"/>
    <x v="1"/>
  </r>
  <r>
    <x v="7"/>
    <s v="2025009611"/>
    <x v="0"/>
    <x v="1064"/>
    <s v="E3861LZF"/>
    <d v="2025-03-10T00:00:00"/>
    <x v="2"/>
    <s v="3269"/>
    <x v="35"/>
    <s v="PA"/>
    <x v="6"/>
    <x v="0"/>
    <d v="2025-03-10T00:00:00"/>
    <d v="1899-12-30T08:59:28"/>
    <d v="2025-03-10T00:00:00"/>
    <d v="1899-12-30T08:57:06"/>
    <d v="2025-03-10T00:00:00"/>
    <d v="1899-12-30T09:51:46"/>
    <x v="0"/>
    <x v="0"/>
    <s v="7022044808"/>
    <s v="FBO"/>
    <d v="1899-12-30T00:57:02"/>
    <x v="3089"/>
    <d v="1899-12-30T00:02:22"/>
    <s v="Granel"/>
    <s v="E001"/>
    <x v="2"/>
    <d v="1899-12-30T00:52:18"/>
    <d v="1899-12-30T00:54:40"/>
    <x v="3"/>
    <x v="11"/>
    <x v="3"/>
    <x v="2"/>
    <n v="0"/>
    <n v="0"/>
    <x v="0"/>
    <x v="2"/>
    <x v="2"/>
    <n v="0"/>
    <x v="5"/>
    <x v="0"/>
    <d v="1899-12-30T00:02:22"/>
    <d v="1899-12-30T00:02:22"/>
    <x v="0"/>
    <m/>
    <m/>
    <d v="1899-12-30T00:00:00"/>
    <d v="1899-12-30T00:52:18"/>
    <n v="2"/>
    <n v="-1.6435185185199597E-3"/>
    <n v="52.299999999993624"/>
    <x v="3"/>
    <x v="0"/>
  </r>
  <r>
    <x v="7"/>
    <s v="2025009612"/>
    <x v="0"/>
    <x v="1022"/>
    <s v="E1632JZF"/>
    <d v="2025-03-10T00:00:00"/>
    <x v="2"/>
    <s v="3269"/>
    <x v="35"/>
    <s v="PA"/>
    <x v="6"/>
    <x v="0"/>
    <d v="2025-03-10T00:00:00"/>
    <d v="1899-12-30T09:18:59"/>
    <d v="2025-03-10T00:00:00"/>
    <d v="1899-12-30T09:16:36"/>
    <d v="2025-03-10T00:00:00"/>
    <d v="1899-12-30T10:08:10"/>
    <x v="0"/>
    <x v="0"/>
    <s v="7022044809"/>
    <s v="FBO"/>
    <d v="1899-12-30T00:53:57"/>
    <x v="3090"/>
    <d v="1899-12-30T00:02:23"/>
    <s v="Granel"/>
    <s v="E001"/>
    <x v="2"/>
    <d v="1899-12-30T00:49:11"/>
    <d v="1899-12-30T00:51:34"/>
    <x v="4"/>
    <x v="11"/>
    <x v="3"/>
    <x v="2"/>
    <n v="0"/>
    <n v="0"/>
    <x v="0"/>
    <x v="2"/>
    <x v="2"/>
    <n v="0"/>
    <x v="5"/>
    <x v="0"/>
    <d v="1899-12-30T00:02:23"/>
    <d v="1899-12-30T00:02:23"/>
    <x v="0"/>
    <m/>
    <m/>
    <d v="1899-12-30T00:00:00"/>
    <d v="1899-12-30T00:49:11"/>
    <n v="2"/>
    <n v="-1.6550925925900017E-3"/>
    <n v="49.183333333329564"/>
    <x v="4"/>
    <x v="0"/>
  </r>
  <r>
    <x v="7"/>
    <s v="2025009618"/>
    <x v="0"/>
    <x v="1043"/>
    <s v="E9884JZD"/>
    <d v="2025-03-10T00:00:00"/>
    <x v="2"/>
    <s v="3269"/>
    <x v="35"/>
    <s v="PA"/>
    <x v="6"/>
    <x v="0"/>
    <d v="2025-03-10T00:00:00"/>
    <d v="1899-12-30T09:42:28"/>
    <d v="2025-03-10T00:00:00"/>
    <d v="1899-12-30T09:40:36"/>
    <d v="2025-03-10T00:00:00"/>
    <d v="1899-12-30T10:17:57"/>
    <x v="237"/>
    <x v="32"/>
    <s v="7022044811"/>
    <s v="FBO"/>
    <d v="1899-12-30T00:39:13"/>
    <x v="3091"/>
    <d v="1899-12-30T00:01:52"/>
    <s v="Granel"/>
    <s v="E001"/>
    <x v="2"/>
    <d v="1899-12-30T00:35:29"/>
    <d v="1899-12-30T00:37:21"/>
    <x v="4"/>
    <x v="11"/>
    <x v="3"/>
    <x v="2"/>
    <n v="0"/>
    <n v="0"/>
    <x v="0"/>
    <x v="2"/>
    <x v="2"/>
    <n v="0"/>
    <x v="5"/>
    <x v="1"/>
    <d v="1899-12-30T00:01:52"/>
    <d v="1899-12-30T00:01:52"/>
    <x v="0"/>
    <m/>
    <m/>
    <d v="1899-12-30T00:00:00"/>
    <d v="1899-12-30T00:35:29"/>
    <n v="2"/>
    <n v="-1.2962962962999591E-3"/>
    <n v="35.483333333328062"/>
    <x v="4"/>
    <x v="1"/>
  </r>
  <r>
    <x v="7"/>
    <s v="2025009622"/>
    <x v="0"/>
    <x v="1030"/>
    <s v="E4771KNH"/>
    <d v="2025-03-10T00:00:00"/>
    <x v="2"/>
    <s v="3264"/>
    <x v="36"/>
    <s v="PA"/>
    <x v="1"/>
    <x v="0"/>
    <d v="2025-03-10T00:00:00"/>
    <d v="1899-12-30T10:00:46"/>
    <d v="2025-03-10T00:00:00"/>
    <d v="1899-12-30T09:58:23"/>
    <d v="2025-03-10T00:00:00"/>
    <d v="1899-12-30T10:27:36"/>
    <x v="0"/>
    <x v="0"/>
    <s v="7022044812"/>
    <s v="FBO"/>
    <d v="1899-12-30T00:31:36"/>
    <x v="1192"/>
    <d v="1899-12-30T00:02:23"/>
    <s v="Granel"/>
    <s v="E001"/>
    <x v="2"/>
    <d v="1899-12-30T00:26:50"/>
    <d v="1899-12-30T00:29:13"/>
    <x v="5"/>
    <x v="11"/>
    <x v="3"/>
    <x v="2"/>
    <n v="0"/>
    <n v="0"/>
    <x v="0"/>
    <x v="2"/>
    <x v="2"/>
    <n v="0"/>
    <x v="5"/>
    <x v="1"/>
    <d v="1899-12-30T00:02:23"/>
    <d v="1899-12-30T00:02:23"/>
    <x v="0"/>
    <m/>
    <m/>
    <d v="1899-12-30T00:00:00"/>
    <d v="1899-12-30T00:26:50"/>
    <n v="2"/>
    <n v="-1.6550925925900017E-3"/>
    <n v="26.833333333334462"/>
    <x v="4"/>
    <x v="1"/>
  </r>
  <r>
    <x v="7"/>
    <s v="2025009617"/>
    <x v="0"/>
    <x v="1259"/>
    <s v="E2800MPR"/>
    <d v="2025-03-10T00:00:00"/>
    <x v="2"/>
    <s v="3283"/>
    <x v="37"/>
    <s v="PA"/>
    <x v="2"/>
    <x v="0"/>
    <d v="2025-03-10T00:00:00"/>
    <d v="1899-12-30T09:40:52"/>
    <d v="2025-03-10T00:00:00"/>
    <d v="1899-12-30T09:38:29"/>
    <d v="2025-03-10T00:00:00"/>
    <d v="1899-12-30T10:40:09"/>
    <x v="0"/>
    <x v="0"/>
    <s v="7022044813"/>
    <s v="FBO"/>
    <d v="1899-12-30T01:04:03"/>
    <x v="3092"/>
    <d v="1899-12-30T00:02:23"/>
    <s v="Ensacado"/>
    <s v="E002"/>
    <x v="2"/>
    <d v="1899-12-30T00:59:17"/>
    <d v="1899-12-30T01:01:40"/>
    <x v="4"/>
    <x v="11"/>
    <x v="3"/>
    <x v="1"/>
    <n v="0"/>
    <n v="0"/>
    <x v="0"/>
    <x v="1"/>
    <x v="2"/>
    <n v="0"/>
    <x v="5"/>
    <x v="0"/>
    <d v="1899-12-30T00:02:23"/>
    <d v="1899-12-30T00:02:23"/>
    <x v="0"/>
    <m/>
    <m/>
    <d v="1899-12-30T00:00:00"/>
    <d v="1899-12-30T00:59:17"/>
    <n v="2"/>
    <n v="-1.6550925925900017E-3"/>
    <n v="59.283333333331221"/>
    <x v="4"/>
    <x v="0"/>
  </r>
  <r>
    <x v="7"/>
    <s v="2025009624"/>
    <x v="0"/>
    <x v="1083"/>
    <s v="E8474FTB"/>
    <d v="2025-03-10T00:00:00"/>
    <x v="2"/>
    <s v="3264"/>
    <x v="36"/>
    <s v="PA"/>
    <x v="1"/>
    <x v="0"/>
    <d v="2025-03-10T00:00:00"/>
    <d v="1899-12-30T10:02:32"/>
    <d v="2025-03-10T00:00:00"/>
    <d v="1899-12-30T10:00:10"/>
    <d v="2025-03-10T00:00:00"/>
    <d v="1899-12-30T10:42:29"/>
    <x v="0"/>
    <x v="0"/>
    <s v="7022044814"/>
    <s v="FBO"/>
    <d v="1899-12-30T00:44:41"/>
    <x v="2921"/>
    <d v="1899-12-30T00:02:22"/>
    <s v="Granel"/>
    <s v="E001"/>
    <x v="2"/>
    <d v="1899-12-30T00:39:57"/>
    <d v="1899-12-30T00:42:19"/>
    <x v="5"/>
    <x v="11"/>
    <x v="3"/>
    <x v="2"/>
    <n v="0"/>
    <n v="0"/>
    <x v="0"/>
    <x v="2"/>
    <x v="2"/>
    <n v="0"/>
    <x v="5"/>
    <x v="1"/>
    <d v="1899-12-30T00:02:22"/>
    <d v="1899-12-30T00:02:22"/>
    <x v="0"/>
    <m/>
    <m/>
    <d v="1899-12-30T00:00:00"/>
    <d v="1899-12-30T00:39:57"/>
    <n v="2"/>
    <n v="-1.6435185185199597E-3"/>
    <n v="39.949999999992016"/>
    <x v="4"/>
    <x v="1"/>
  </r>
  <r>
    <x v="7"/>
    <s v="2025009630"/>
    <x v="0"/>
    <x v="1150"/>
    <s v="E5824JVY"/>
    <d v="2025-03-10T00:00:00"/>
    <x v="2"/>
    <s v="3262"/>
    <x v="40"/>
    <s v="PA"/>
    <x v="0"/>
    <x v="0"/>
    <d v="2025-03-10T00:00:00"/>
    <d v="1899-12-30T10:20:06"/>
    <d v="2025-03-10T00:00:00"/>
    <d v="1899-12-30T10:17:43"/>
    <d v="2025-03-10T00:00:00"/>
    <d v="1899-12-30T10:53:32"/>
    <x v="0"/>
    <x v="0"/>
    <s v="7022044816"/>
    <s v="FBO"/>
    <d v="1899-12-30T00:38:12"/>
    <x v="3093"/>
    <d v="1899-12-30T00:02:23"/>
    <s v="Granel"/>
    <s v="E001"/>
    <x v="2"/>
    <d v="1899-12-30T00:33:26"/>
    <d v="1899-12-30T00:35:49"/>
    <x v="5"/>
    <x v="11"/>
    <x v="3"/>
    <x v="2"/>
    <n v="0"/>
    <n v="0"/>
    <x v="0"/>
    <x v="2"/>
    <x v="2"/>
    <n v="0"/>
    <x v="5"/>
    <x v="1"/>
    <d v="1899-12-30T00:02:23"/>
    <d v="1899-12-30T00:02:23"/>
    <x v="0"/>
    <m/>
    <m/>
    <d v="1899-12-30T00:00:00"/>
    <d v="1899-12-30T00:33:26"/>
    <n v="2"/>
    <n v="-1.6550925925900017E-3"/>
    <n v="33.433333333329657"/>
    <x v="4"/>
    <x v="1"/>
  </r>
  <r>
    <x v="7"/>
    <s v="2025009625"/>
    <x v="0"/>
    <x v="1068"/>
    <s v="E9533LGJ"/>
    <d v="2025-03-10T00:00:00"/>
    <x v="2"/>
    <s v="3283"/>
    <x v="37"/>
    <s v="PA"/>
    <x v="2"/>
    <x v="0"/>
    <d v="2025-03-10T00:00:00"/>
    <d v="1899-12-30T10:02:47"/>
    <d v="2025-03-10T00:00:00"/>
    <d v="1899-12-30T10:00:25"/>
    <d v="2025-03-10T00:00:00"/>
    <d v="1899-12-30T10:56:07"/>
    <x v="0"/>
    <x v="0"/>
    <s v="7022044817"/>
    <s v="FBO"/>
    <d v="1899-12-30T00:58:04"/>
    <x v="3094"/>
    <d v="1899-12-30T00:02:22"/>
    <s v="Ensacado"/>
    <s v="E002"/>
    <x v="2"/>
    <d v="1899-12-30T00:53:20"/>
    <d v="1899-12-30T00:55:42"/>
    <x v="5"/>
    <x v="11"/>
    <x v="3"/>
    <x v="1"/>
    <n v="0"/>
    <n v="0"/>
    <x v="0"/>
    <x v="1"/>
    <x v="2"/>
    <n v="0"/>
    <x v="5"/>
    <x v="0"/>
    <d v="1899-12-30T00:02:22"/>
    <d v="1899-12-30T00:02:22"/>
    <x v="0"/>
    <m/>
    <m/>
    <d v="1899-12-30T00:00:00"/>
    <d v="1899-12-30T00:53:20"/>
    <n v="2"/>
    <n v="-1.6435185185200152E-3"/>
    <n v="53.333333333323175"/>
    <x v="4"/>
    <x v="0"/>
  </r>
  <r>
    <x v="7"/>
    <s v="2025009641"/>
    <x v="0"/>
    <x v="1018"/>
    <s v="E7812KXB"/>
    <d v="2025-03-10T00:00:00"/>
    <x v="2"/>
    <s v="3262"/>
    <x v="40"/>
    <s v="PA"/>
    <x v="0"/>
    <x v="0"/>
    <d v="2025-03-10T00:00:00"/>
    <d v="1899-12-30T10:28:14"/>
    <d v="2025-03-10T00:00:00"/>
    <d v="1899-12-30T10:25:54"/>
    <d v="2025-03-10T00:00:00"/>
    <d v="1899-12-30T11:04:10"/>
    <x v="0"/>
    <x v="0"/>
    <s v="7022044818"/>
    <s v="EXW"/>
    <d v="1899-12-30T00:40:36"/>
    <x v="1572"/>
    <d v="1899-12-30T00:02:20"/>
    <s v="Granel"/>
    <s v="E001"/>
    <x v="1"/>
    <d v="1899-12-30T00:35:56"/>
    <d v="1899-12-30T00:38:16"/>
    <x v="5"/>
    <x v="11"/>
    <x v="3"/>
    <x v="2"/>
    <n v="0"/>
    <n v="0"/>
    <x v="0"/>
    <x v="2"/>
    <x v="2"/>
    <n v="0"/>
    <x v="5"/>
    <x v="1"/>
    <d v="1899-12-30T00:02:20"/>
    <d v="1899-12-30T00:02:20"/>
    <x v="0"/>
    <m/>
    <m/>
    <d v="1899-12-30T00:00:00"/>
    <d v="1899-12-30T00:35:56"/>
    <n v="2"/>
    <n v="-1.6203703703699945E-3"/>
    <n v="35.933333333327973"/>
    <x v="5"/>
    <x v="1"/>
  </r>
  <r>
    <x v="7"/>
    <s v="2025009631"/>
    <x v="0"/>
    <x v="1031"/>
    <s v="E9461JBD"/>
    <d v="2025-03-10T00:00:00"/>
    <x v="2"/>
    <s v="3264"/>
    <x v="36"/>
    <s v="PA"/>
    <x v="1"/>
    <x v="0"/>
    <d v="2025-03-10T00:00:00"/>
    <d v="1899-12-30T10:20:44"/>
    <d v="2025-03-10T00:00:00"/>
    <d v="1899-12-30T10:18:21"/>
    <d v="2025-03-10T00:00:00"/>
    <d v="1899-12-30T11:04:30"/>
    <x v="0"/>
    <x v="0"/>
    <s v="7022044819"/>
    <s v="EXW"/>
    <d v="1899-12-30T00:48:32"/>
    <x v="501"/>
    <d v="1899-12-30T00:02:23"/>
    <s v="Granel"/>
    <s v="E001"/>
    <x v="1"/>
    <d v="1899-12-30T00:43:46"/>
    <d v="1899-12-30T00:46:09"/>
    <x v="5"/>
    <x v="11"/>
    <x v="3"/>
    <x v="2"/>
    <n v="0"/>
    <n v="0"/>
    <x v="0"/>
    <x v="2"/>
    <x v="2"/>
    <n v="0"/>
    <x v="5"/>
    <x v="1"/>
    <d v="1899-12-30T00:02:23"/>
    <d v="1899-12-30T00:02:23"/>
    <x v="0"/>
    <m/>
    <m/>
    <d v="1899-12-30T00:00:00"/>
    <d v="1899-12-30T00:43:46"/>
    <n v="2"/>
    <n v="-1.6550925925900017E-3"/>
    <n v="43.766666666668741"/>
    <x v="5"/>
    <x v="1"/>
  </r>
  <r>
    <x v="7"/>
    <s v="2025009650"/>
    <x v="0"/>
    <x v="1260"/>
    <s v="E2982LRP"/>
    <d v="2025-03-10T00:00:00"/>
    <x v="2"/>
    <s v="3283"/>
    <x v="37"/>
    <s v="PA"/>
    <x v="2"/>
    <x v="0"/>
    <d v="2025-03-10T00:00:00"/>
    <d v="1899-12-30T10:35:54"/>
    <d v="2025-03-10T00:00:00"/>
    <d v="1899-12-30T10:33:32"/>
    <d v="2025-03-10T00:00:00"/>
    <d v="1899-12-30T11:23:05"/>
    <x v="0"/>
    <x v="0"/>
    <s v="7022044820"/>
    <s v="FBO"/>
    <d v="1899-12-30T00:51:55"/>
    <x v="3095"/>
    <d v="1899-12-30T00:02:22"/>
    <s v="Ensacado"/>
    <s v="E002"/>
    <x v="2"/>
    <d v="1899-12-30T00:47:11"/>
    <d v="1899-12-30T00:49:33"/>
    <x v="5"/>
    <x v="11"/>
    <x v="3"/>
    <x v="1"/>
    <n v="0"/>
    <n v="0"/>
    <x v="0"/>
    <x v="1"/>
    <x v="2"/>
    <n v="0"/>
    <x v="5"/>
    <x v="0"/>
    <d v="1899-12-30T00:02:22"/>
    <d v="1899-12-30T00:02:22"/>
    <x v="0"/>
    <m/>
    <m/>
    <d v="1899-12-30T00:00:00"/>
    <d v="1899-12-30T00:47:11"/>
    <n v="2"/>
    <n v="-1.6435185185199597E-3"/>
    <n v="47.183333333342439"/>
    <x v="5"/>
    <x v="0"/>
  </r>
  <r>
    <x v="7"/>
    <s v="2025009668"/>
    <x v="0"/>
    <x v="1261"/>
    <s v="E7729JDD"/>
    <d v="2025-03-10T00:00:00"/>
    <x v="2"/>
    <s v="3283"/>
    <x v="37"/>
    <s v="PA"/>
    <x v="2"/>
    <x v="0"/>
    <d v="2025-03-10T00:00:00"/>
    <d v="1899-12-30T10:58:19"/>
    <d v="2025-03-10T00:00:00"/>
    <d v="1899-12-30T10:55:57"/>
    <d v="2025-03-10T00:00:00"/>
    <d v="1899-12-30T11:26:36"/>
    <x v="0"/>
    <x v="0"/>
    <s v="7022044822"/>
    <s v="FBO"/>
    <d v="1899-12-30T00:33:01"/>
    <x v="936"/>
    <d v="1899-12-30T00:02:22"/>
    <s v="Ensacado"/>
    <s v="E002"/>
    <x v="2"/>
    <d v="1899-12-30T00:28:17"/>
    <d v="1899-12-30T00:30:39"/>
    <x v="5"/>
    <x v="11"/>
    <x v="3"/>
    <x v="1"/>
    <n v="0"/>
    <n v="0"/>
    <x v="0"/>
    <x v="1"/>
    <x v="2"/>
    <n v="0"/>
    <x v="5"/>
    <x v="1"/>
    <d v="1899-12-30T00:02:22"/>
    <d v="1899-12-30T00:02:22"/>
    <x v="0"/>
    <m/>
    <m/>
    <d v="1899-12-30T00:00:00"/>
    <d v="1899-12-30T00:28:17"/>
    <n v="2"/>
    <n v="-1.6435185185200152E-3"/>
    <n v="28.283333333342362"/>
    <x v="5"/>
    <x v="1"/>
  </r>
  <r>
    <x v="7"/>
    <s v="2025009665"/>
    <x v="0"/>
    <x v="1066"/>
    <s v="E6462JZW"/>
    <d v="2025-03-10T00:00:00"/>
    <x v="2"/>
    <s v="3269"/>
    <x v="35"/>
    <s v="PA"/>
    <x v="6"/>
    <x v="0"/>
    <d v="2025-03-10T00:00:00"/>
    <d v="1899-12-30T10:52:37"/>
    <d v="2025-03-10T00:00:00"/>
    <d v="1899-12-30T10:50:14"/>
    <d v="2025-03-10T00:00:00"/>
    <d v="1899-12-30T11:30:26"/>
    <x v="0"/>
    <x v="0"/>
    <s v="7022044823"/>
    <s v="FBO"/>
    <d v="1899-12-30T00:42:35"/>
    <x v="1101"/>
    <d v="1899-12-30T00:02:23"/>
    <s v="Granel"/>
    <s v="E001"/>
    <x v="2"/>
    <d v="1899-12-30T00:37:49"/>
    <d v="1899-12-30T00:40:12"/>
    <x v="5"/>
    <x v="11"/>
    <x v="3"/>
    <x v="2"/>
    <n v="0"/>
    <n v="0"/>
    <x v="0"/>
    <x v="2"/>
    <x v="2"/>
    <n v="0"/>
    <x v="5"/>
    <x v="1"/>
    <d v="1899-12-30T00:02:23"/>
    <d v="1899-12-30T00:02:23"/>
    <x v="0"/>
    <m/>
    <m/>
    <d v="1899-12-30T00:00:00"/>
    <d v="1899-12-30T00:37:49"/>
    <n v="2"/>
    <n v="-1.6550925925900017E-3"/>
    <n v="37.816666666660772"/>
    <x v="5"/>
    <x v="1"/>
  </r>
  <r>
    <x v="7"/>
    <s v="2025009667"/>
    <x v="0"/>
    <x v="1224"/>
    <s v="E5086KXC"/>
    <d v="2025-03-10T00:00:00"/>
    <x v="2"/>
    <s v="3269"/>
    <x v="35"/>
    <s v="PA"/>
    <x v="6"/>
    <x v="0"/>
    <d v="2025-03-10T00:00:00"/>
    <d v="1899-12-30T10:57:43"/>
    <d v="2025-03-10T00:00:00"/>
    <d v="1899-12-30T10:55:20"/>
    <d v="2025-03-10T00:00:00"/>
    <d v="1899-12-30T11:44:31"/>
    <x v="0"/>
    <x v="0"/>
    <s v="7022044824"/>
    <s v="FBO"/>
    <d v="1899-12-30T00:51:34"/>
    <x v="3096"/>
    <d v="1899-12-30T00:02:23"/>
    <s v="Granel"/>
    <s v="E001"/>
    <x v="2"/>
    <d v="1899-12-30T00:46:48"/>
    <d v="1899-12-30T00:49:11"/>
    <x v="5"/>
    <x v="11"/>
    <x v="3"/>
    <x v="2"/>
    <n v="0"/>
    <n v="0"/>
    <x v="0"/>
    <x v="2"/>
    <x v="2"/>
    <n v="0"/>
    <x v="5"/>
    <x v="0"/>
    <d v="1899-12-30T00:02:23"/>
    <d v="1899-12-30T00:02:23"/>
    <x v="0"/>
    <m/>
    <m/>
    <d v="1899-12-30T00:00:00"/>
    <d v="1899-12-30T00:46:48"/>
    <n v="2"/>
    <n v="-1.6550925925999938E-3"/>
    <n v="46.80000000000004"/>
    <x v="5"/>
    <x v="0"/>
  </r>
  <r>
    <x v="7"/>
    <s v="2025009652"/>
    <x v="0"/>
    <x v="1100"/>
    <s v="E5260KKG"/>
    <d v="2025-03-10T00:00:00"/>
    <x v="2"/>
    <s v="3264"/>
    <x v="36"/>
    <s v="PA"/>
    <x v="1"/>
    <x v="0"/>
    <d v="2025-03-10T00:00:00"/>
    <d v="1899-12-30T10:37:41"/>
    <d v="2025-03-10T00:00:00"/>
    <d v="1899-12-30T10:35:18"/>
    <d v="2025-03-10T00:00:00"/>
    <d v="1899-12-30T11:49:18"/>
    <x v="0"/>
    <x v="0"/>
    <s v="7022044825"/>
    <s v="FBO"/>
    <d v="1899-12-30T01:16:23"/>
    <x v="3097"/>
    <d v="1899-12-30T00:02:23"/>
    <s v="Granel"/>
    <s v="E001"/>
    <x v="2"/>
    <d v="1899-12-30T01:11:37"/>
    <d v="1899-12-30T01:14:00"/>
    <x v="5"/>
    <x v="11"/>
    <x v="3"/>
    <x v="2"/>
    <n v="0"/>
    <n v="0"/>
    <x v="0"/>
    <x v="2"/>
    <x v="2"/>
    <n v="0"/>
    <x v="5"/>
    <x v="0"/>
    <d v="1899-12-30T00:02:23"/>
    <d v="1899-12-30T00:02:23"/>
    <x v="0"/>
    <m/>
    <m/>
    <d v="1899-12-30T00:00:00"/>
    <d v="1899-12-30T01:11:37"/>
    <n v="2"/>
    <n v="-1.6550925925900017E-3"/>
    <n v="71.616666666657579"/>
    <x v="5"/>
    <x v="0"/>
  </r>
  <r>
    <x v="7"/>
    <s v="2025009656"/>
    <x v="0"/>
    <x v="1085"/>
    <s v="E2589JTB"/>
    <d v="2025-03-10T00:00:00"/>
    <x v="2"/>
    <s v="3264"/>
    <x v="36"/>
    <s v="PA"/>
    <x v="1"/>
    <x v="0"/>
    <d v="2025-03-10T00:00:00"/>
    <d v="1899-12-30T10:40:19"/>
    <d v="2025-03-10T00:00:00"/>
    <d v="1899-12-30T10:37:57"/>
    <d v="2025-03-10T00:00:00"/>
    <d v="1899-12-30T11:55:16"/>
    <x v="0"/>
    <x v="0"/>
    <s v="7022044826"/>
    <s v="FBO"/>
    <d v="1899-12-30T01:19:41"/>
    <x v="3098"/>
    <d v="1899-12-30T00:02:22"/>
    <s v="Granel"/>
    <s v="E001"/>
    <x v="2"/>
    <d v="1899-12-30T01:14:57"/>
    <d v="1899-12-30T01:17:19"/>
    <x v="5"/>
    <x v="11"/>
    <x v="3"/>
    <x v="2"/>
    <n v="0"/>
    <n v="0"/>
    <x v="0"/>
    <x v="2"/>
    <x v="2"/>
    <n v="0"/>
    <x v="5"/>
    <x v="0"/>
    <d v="1899-12-30T00:02:22"/>
    <d v="1899-12-30T00:02:22"/>
    <x v="0"/>
    <m/>
    <m/>
    <d v="1899-12-30T00:00:00"/>
    <d v="1899-12-30T01:14:57"/>
    <n v="2"/>
    <n v="-1.6435185185200152E-3"/>
    <n v="74.94999999999844"/>
    <x v="5"/>
    <x v="0"/>
  </r>
  <r>
    <x v="7"/>
    <s v="2025009679"/>
    <x v="0"/>
    <x v="1262"/>
    <s v="E2744JWL"/>
    <d v="2025-03-10T00:00:00"/>
    <x v="2"/>
    <s v="3295"/>
    <x v="15"/>
    <s v="PA"/>
    <x v="2"/>
    <x v="0"/>
    <d v="2025-03-10T00:00:00"/>
    <d v="1899-12-30T11:21:35"/>
    <d v="2025-03-10T00:00:00"/>
    <d v="1899-12-30T11:19:13"/>
    <d v="2025-03-10T00:00:00"/>
    <d v="1899-12-30T12:01:27"/>
    <x v="0"/>
    <x v="0"/>
    <s v="7022044827"/>
    <s v="FBO"/>
    <d v="1899-12-30T00:44:36"/>
    <x v="617"/>
    <d v="1899-12-30T00:02:22"/>
    <s v="Ensacado"/>
    <s v="E002"/>
    <x v="2"/>
    <d v="1899-12-30T00:39:52"/>
    <d v="1899-12-30T00:42:14"/>
    <x v="9"/>
    <x v="11"/>
    <x v="3"/>
    <x v="1"/>
    <n v="0"/>
    <n v="0"/>
    <x v="0"/>
    <x v="1"/>
    <x v="2"/>
    <n v="0"/>
    <x v="5"/>
    <x v="1"/>
    <d v="1899-12-30T00:02:22"/>
    <d v="1899-12-30T00:02:22"/>
    <x v="0"/>
    <m/>
    <m/>
    <d v="1899-12-30T00:00:00"/>
    <d v="1899-12-30T00:39:52"/>
    <n v="2"/>
    <n v="-1.6435185185200152E-3"/>
    <n v="39.866666666659256"/>
    <x v="11"/>
    <x v="1"/>
  </r>
  <r>
    <x v="7"/>
    <s v="2025009682"/>
    <x v="0"/>
    <x v="1040"/>
    <s v="E7318LYM"/>
    <d v="2025-03-10T00:00:00"/>
    <x v="2"/>
    <s v="3262"/>
    <x v="40"/>
    <s v="PA"/>
    <x v="0"/>
    <x v="0"/>
    <d v="2025-03-10T00:00:00"/>
    <d v="1899-12-30T11:26:18"/>
    <d v="2025-03-10T00:00:00"/>
    <d v="1899-12-30T11:23:56"/>
    <d v="2025-03-10T00:00:00"/>
    <d v="1899-12-30T12:03:56"/>
    <x v="0"/>
    <x v="0"/>
    <s v="7022044830"/>
    <s v="FBO"/>
    <d v="1899-12-30T00:42:22"/>
    <x v="353"/>
    <d v="1899-12-30T00:02:22"/>
    <s v="Granel"/>
    <s v="E001"/>
    <x v="2"/>
    <d v="1899-12-30T00:37:38"/>
    <d v="1899-12-30T00:40:00"/>
    <x v="9"/>
    <x v="11"/>
    <x v="3"/>
    <x v="2"/>
    <n v="0"/>
    <n v="0"/>
    <x v="0"/>
    <x v="2"/>
    <x v="2"/>
    <n v="0"/>
    <x v="5"/>
    <x v="1"/>
    <d v="1899-12-30T00:02:22"/>
    <d v="1899-12-30T00:02:22"/>
    <x v="0"/>
    <m/>
    <m/>
    <d v="1899-12-30T00:00:00"/>
    <d v="1899-12-30T00:37:38"/>
    <n v="2"/>
    <n v="-1.6435185185200152E-3"/>
    <n v="37.633333333334313"/>
    <x v="11"/>
    <x v="1"/>
  </r>
  <r>
    <x v="7"/>
    <s v="2025009662"/>
    <x v="0"/>
    <x v="1211"/>
    <s v="E0224LYB"/>
    <d v="2025-03-10T00:00:00"/>
    <x v="2"/>
    <s v="3264"/>
    <x v="36"/>
    <s v="PA"/>
    <x v="1"/>
    <x v="0"/>
    <d v="2025-03-10T00:00:00"/>
    <d v="1899-12-30T10:45:03"/>
    <d v="2025-03-10T00:00:00"/>
    <d v="1899-12-30T10:42:41"/>
    <d v="2025-03-10T00:00:00"/>
    <d v="1899-12-30T12:09:55"/>
    <x v="0"/>
    <x v="0"/>
    <s v="7022044831"/>
    <s v="FBO"/>
    <d v="1899-12-30T01:29:36"/>
    <x v="3099"/>
    <d v="1899-12-30T00:02:22"/>
    <s v="Granel"/>
    <s v="E001"/>
    <x v="2"/>
    <d v="1899-12-30T01:24:52"/>
    <d v="1899-12-30T01:27:14"/>
    <x v="5"/>
    <x v="11"/>
    <x v="3"/>
    <x v="2"/>
    <n v="0"/>
    <n v="0"/>
    <x v="0"/>
    <x v="2"/>
    <x v="2"/>
    <n v="0"/>
    <x v="5"/>
    <x v="0"/>
    <d v="1899-12-30T00:02:22"/>
    <d v="1899-12-30T00:02:22"/>
    <x v="0"/>
    <m/>
    <m/>
    <d v="1899-12-30T00:00:00"/>
    <d v="1899-12-30T01:24:52"/>
    <n v="2"/>
    <n v="-1.6435185185200152E-3"/>
    <n v="84.866666666659171"/>
    <x v="11"/>
    <x v="0"/>
  </r>
  <r>
    <x v="7"/>
    <s v="2025009658"/>
    <x v="0"/>
    <x v="1039"/>
    <s v="E5730JVY"/>
    <d v="2025-03-10T00:00:00"/>
    <x v="2"/>
    <s v="3264"/>
    <x v="36"/>
    <s v="PA"/>
    <x v="1"/>
    <x v="0"/>
    <d v="2025-03-10T00:00:00"/>
    <d v="1899-12-30T10:40:55"/>
    <d v="2025-03-10T00:00:00"/>
    <d v="1899-12-30T11:06:00"/>
    <d v="2025-03-10T00:00:00"/>
    <d v="1899-12-30T12:07:04"/>
    <x v="245"/>
    <x v="0"/>
    <s v="7022044832"/>
    <s v="FBO"/>
    <d v="1899-12-30T01:26:09"/>
    <x v="3100"/>
    <d v="1899-12-30T00:25:05"/>
    <s v="Granel"/>
    <s v="E001"/>
    <x v="2"/>
    <d v="1899-12-30T01:26:09"/>
    <d v="1899-12-30T01:01:04"/>
    <x v="5"/>
    <x v="11"/>
    <x v="3"/>
    <x v="2"/>
    <n v="0"/>
    <n v="0"/>
    <x v="0"/>
    <x v="2"/>
    <x v="2"/>
    <n v="0"/>
    <x v="5"/>
    <x v="0"/>
    <d v="1899-12-30T00:25:05"/>
    <d v="1899-12-30T00:25:05"/>
    <x v="0"/>
    <m/>
    <m/>
    <d v="1899-12-30T00:00:00"/>
    <d v="1899-12-30T01:26:09"/>
    <n v="2"/>
    <d v="1899-12-30T00:25:05"/>
    <n v="86.15000000000164"/>
    <x v="11"/>
    <x v="0"/>
  </r>
  <r>
    <x v="7"/>
    <s v="2025009685"/>
    <x v="0"/>
    <x v="1175"/>
    <s v="E1716CRH"/>
    <d v="2025-03-10T00:00:00"/>
    <x v="2"/>
    <s v="3283"/>
    <x v="37"/>
    <s v="PA"/>
    <x v="2"/>
    <x v="0"/>
    <d v="2025-03-10T00:00:00"/>
    <d v="1899-12-30T11:37:57"/>
    <d v="2025-03-10T00:00:00"/>
    <d v="1899-12-30T11:35:34"/>
    <d v="2025-03-10T00:00:00"/>
    <d v="1899-12-30T12:15:05"/>
    <x v="0"/>
    <x v="0"/>
    <s v="7022044833"/>
    <s v="EXW"/>
    <d v="1899-12-30T00:41:54"/>
    <x v="1954"/>
    <d v="1899-12-30T00:02:23"/>
    <s v="Ensacado"/>
    <s v="E002"/>
    <x v="1"/>
    <d v="1899-12-30T00:37:08"/>
    <d v="1899-12-30T00:39:31"/>
    <x v="9"/>
    <x v="11"/>
    <x v="3"/>
    <x v="1"/>
    <n v="0"/>
    <n v="0"/>
    <x v="0"/>
    <x v="1"/>
    <x v="2"/>
    <n v="0"/>
    <x v="5"/>
    <x v="1"/>
    <d v="1899-12-30T00:02:23"/>
    <d v="1899-12-30T00:02:23"/>
    <x v="0"/>
    <m/>
    <m/>
    <d v="1899-12-30T00:00:00"/>
    <d v="1899-12-30T00:37:08"/>
    <n v="2"/>
    <n v="-1.6550925925900017E-3"/>
    <n v="37.133333333337674"/>
    <x v="11"/>
    <x v="1"/>
  </r>
  <r>
    <x v="7"/>
    <s v="2025009691"/>
    <x v="0"/>
    <x v="1032"/>
    <s v="E4941MFZ"/>
    <d v="2025-03-10T00:00:00"/>
    <x v="2"/>
    <s v="3263"/>
    <x v="43"/>
    <s v="PA"/>
    <x v="5"/>
    <x v="0"/>
    <d v="2025-03-10T00:00:00"/>
    <d v="1899-12-30T11:49:41"/>
    <d v="2025-03-10T00:00:00"/>
    <d v="1899-12-30T11:47:18"/>
    <d v="2025-03-10T00:00:00"/>
    <d v="1899-12-30T12:15:34"/>
    <x v="0"/>
    <x v="0"/>
    <s v="7022044834"/>
    <s v="EXW"/>
    <d v="1899-12-30T00:30:39"/>
    <x v="794"/>
    <d v="1899-12-30T00:02:23"/>
    <s v="Granel"/>
    <s v="E001"/>
    <x v="1"/>
    <d v="1899-12-30T00:25:53"/>
    <d v="1899-12-30T00:28:16"/>
    <x v="9"/>
    <x v="11"/>
    <x v="3"/>
    <x v="2"/>
    <n v="0"/>
    <n v="0"/>
    <x v="0"/>
    <x v="2"/>
    <x v="2"/>
    <n v="0"/>
    <x v="5"/>
    <x v="1"/>
    <d v="1899-12-30T00:02:23"/>
    <d v="1899-12-30T00:02:23"/>
    <x v="0"/>
    <m/>
    <m/>
    <d v="1899-12-30T00:00:00"/>
    <d v="1899-12-30T00:25:53"/>
    <n v="2"/>
    <n v="-1.6550925925900017E-3"/>
    <n v="25.883333333337511"/>
    <x v="11"/>
    <x v="1"/>
  </r>
  <r>
    <x v="7"/>
    <s v="2025009674"/>
    <x v="0"/>
    <x v="1016"/>
    <s v="E8976JGF"/>
    <d v="2025-03-10T00:00:00"/>
    <x v="2"/>
    <s v="3264"/>
    <x v="36"/>
    <s v="PA"/>
    <x v="1"/>
    <x v="0"/>
    <d v="2025-03-10T00:00:00"/>
    <d v="1899-12-30T11:14:01"/>
    <d v="2025-03-10T00:00:00"/>
    <d v="1899-12-30T11:11:39"/>
    <d v="2025-03-10T00:00:00"/>
    <d v="1899-12-30T12:28:41"/>
    <x v="0"/>
    <x v="0"/>
    <s v="7022044835"/>
    <s v="EXW"/>
    <d v="1899-12-30T01:19:24"/>
    <x v="3101"/>
    <d v="1899-12-30T00:02:22"/>
    <s v="Granel"/>
    <s v="E001"/>
    <x v="1"/>
    <d v="1899-12-30T01:14:40"/>
    <d v="1899-12-30T01:17:02"/>
    <x v="9"/>
    <x v="11"/>
    <x v="3"/>
    <x v="2"/>
    <n v="0"/>
    <n v="0"/>
    <x v="0"/>
    <x v="2"/>
    <x v="2"/>
    <n v="0"/>
    <x v="5"/>
    <x v="0"/>
    <d v="1899-12-30T00:02:22"/>
    <d v="1899-12-30T00:02:22"/>
    <x v="0"/>
    <m/>
    <m/>
    <d v="1899-12-30T00:00:00"/>
    <d v="1899-12-30T01:14:40"/>
    <n v="2"/>
    <n v="-1.6435185185199597E-3"/>
    <n v="74.666666666663971"/>
    <x v="11"/>
    <x v="0"/>
  </r>
  <r>
    <x v="7"/>
    <s v="2025009700"/>
    <x v="0"/>
    <x v="1263"/>
    <s v="E3885KYS"/>
    <d v="2025-03-10T00:00:00"/>
    <x v="2"/>
    <s v="3283"/>
    <x v="37"/>
    <s v="PA"/>
    <x v="2"/>
    <x v="0"/>
    <d v="2025-03-10T00:00:00"/>
    <d v="1899-12-30T12:14:42"/>
    <d v="2025-03-10T00:00:00"/>
    <d v="1899-12-30T12:12:19"/>
    <d v="2025-03-10T00:00:00"/>
    <d v="1899-12-30T12:34:36"/>
    <x v="0"/>
    <x v="0"/>
    <s v="7022044836"/>
    <s v="EXW"/>
    <d v="1899-12-30T00:24:40"/>
    <x v="1179"/>
    <d v="1899-12-30T00:02:23"/>
    <s v="Ensacado"/>
    <s v="E002"/>
    <x v="1"/>
    <d v="1899-12-30T00:19:54"/>
    <d v="1899-12-30T00:22:17"/>
    <x v="13"/>
    <x v="11"/>
    <x v="3"/>
    <x v="1"/>
    <n v="0"/>
    <n v="0"/>
    <x v="0"/>
    <x v="1"/>
    <x v="2"/>
    <n v="0"/>
    <x v="5"/>
    <x v="1"/>
    <d v="1899-12-30T00:02:23"/>
    <d v="1899-12-30T00:02:23"/>
    <x v="0"/>
    <m/>
    <m/>
    <d v="1899-12-30T00:00:00"/>
    <d v="1899-12-30T00:19:54"/>
    <n v="2"/>
    <n v="-1.6550925925900017E-3"/>
    <n v="19.900000000007907"/>
    <x v="11"/>
    <x v="1"/>
  </r>
  <r>
    <x v="7"/>
    <s v="2025009693"/>
    <x v="0"/>
    <x v="1071"/>
    <s v="E2254MLP"/>
    <d v="2025-03-10T00:00:00"/>
    <x v="2"/>
    <s v="3269"/>
    <x v="35"/>
    <s v="PA"/>
    <x v="6"/>
    <x v="0"/>
    <d v="2025-03-10T00:00:00"/>
    <d v="1899-12-30T11:56:01"/>
    <d v="2025-03-10T00:00:00"/>
    <d v="1899-12-30T11:53:38"/>
    <d v="2025-03-10T00:00:00"/>
    <d v="1899-12-30T12:46:56"/>
    <x v="0"/>
    <x v="0"/>
    <s v="7022044838"/>
    <s v="FBO"/>
    <d v="1899-12-30T00:55:41"/>
    <x v="3102"/>
    <d v="1899-12-30T00:02:23"/>
    <s v="Granel"/>
    <s v="E001"/>
    <x v="2"/>
    <d v="1899-12-30T00:50:55"/>
    <d v="1899-12-30T00:53:18"/>
    <x v="9"/>
    <x v="11"/>
    <x v="3"/>
    <x v="2"/>
    <n v="0"/>
    <n v="0"/>
    <x v="0"/>
    <x v="2"/>
    <x v="2"/>
    <n v="0"/>
    <x v="5"/>
    <x v="0"/>
    <d v="1899-12-30T00:02:23"/>
    <d v="1899-12-30T00:02:23"/>
    <x v="0"/>
    <m/>
    <m/>
    <d v="1899-12-30T00:00:00"/>
    <d v="1899-12-30T00:50:55"/>
    <n v="2"/>
    <n v="-1.6550925925999938E-3"/>
    <n v="50.916666666657541"/>
    <x v="11"/>
    <x v="0"/>
  </r>
  <r>
    <x v="7"/>
    <s v="2025009695"/>
    <x v="0"/>
    <x v="1064"/>
    <s v="E3861LZF"/>
    <d v="2025-03-10T00:00:00"/>
    <x v="2"/>
    <s v="3269"/>
    <x v="35"/>
    <s v="PA"/>
    <x v="15"/>
    <x v="0"/>
    <d v="2025-03-10T00:00:00"/>
    <d v="1899-12-30T12:05:56"/>
    <d v="2025-03-10T00:00:00"/>
    <d v="1899-12-30T12:03:39"/>
    <d v="2025-03-10T00:00:00"/>
    <d v="1899-12-30T13:05:10"/>
    <x v="0"/>
    <x v="0"/>
    <s v="7022044840"/>
    <s v="FBO"/>
    <d v="1899-12-30T01:03:48"/>
    <x v="413"/>
    <d v="1899-12-30T00:02:17"/>
    <s v="Granel"/>
    <s v="E001"/>
    <x v="2"/>
    <d v="1899-12-30T00:59:14"/>
    <d v="1899-12-30T01:01:31"/>
    <x v="13"/>
    <x v="11"/>
    <x v="3"/>
    <x v="2"/>
    <n v="0"/>
    <n v="0"/>
    <x v="0"/>
    <x v="2"/>
    <x v="2"/>
    <n v="0"/>
    <x v="5"/>
    <x v="0"/>
    <d v="1899-12-30T00:02:17"/>
    <d v="1899-12-30T00:02:17"/>
    <x v="0"/>
    <m/>
    <m/>
    <d v="1899-12-30T00:00:00"/>
    <d v="1899-12-30T00:59:14"/>
    <n v="2"/>
    <n v="-1.5856481481500984E-3"/>
    <n v="59.233333333334329"/>
    <x v="6"/>
    <x v="0"/>
  </r>
  <r>
    <x v="7"/>
    <s v="2025009707"/>
    <x v="0"/>
    <x v="1070"/>
    <s v="E3410KWV"/>
    <d v="2025-03-10T00:00:00"/>
    <x v="2"/>
    <s v="3283"/>
    <x v="37"/>
    <s v="PA"/>
    <x v="2"/>
    <x v="0"/>
    <d v="2025-03-10T00:00:00"/>
    <d v="1899-12-30T12:41:00"/>
    <d v="2025-03-10T00:00:00"/>
    <d v="1899-12-30T12:38:37"/>
    <d v="2025-03-10T00:00:00"/>
    <d v="1899-12-30T13:07:24"/>
    <x v="0"/>
    <x v="0"/>
    <s v="7022044841"/>
    <s v="EXW"/>
    <d v="1899-12-30T00:31:10"/>
    <x v="187"/>
    <d v="1899-12-30T00:02:23"/>
    <s v="Ensacado"/>
    <s v="E002"/>
    <x v="1"/>
    <d v="1899-12-30T00:26:24"/>
    <d v="1899-12-30T00:28:47"/>
    <x v="13"/>
    <x v="11"/>
    <x v="3"/>
    <x v="1"/>
    <n v="0"/>
    <n v="0"/>
    <x v="0"/>
    <x v="1"/>
    <x v="2"/>
    <n v="0"/>
    <x v="5"/>
    <x v="1"/>
    <d v="1899-12-30T00:02:23"/>
    <d v="1899-12-30T00:02:23"/>
    <x v="0"/>
    <m/>
    <m/>
    <d v="1899-12-30T00:00:00"/>
    <d v="1899-12-30T00:26:24"/>
    <n v="2"/>
    <n v="-1.6550925925900017E-3"/>
    <n v="26.400000000009562"/>
    <x v="6"/>
    <x v="1"/>
  </r>
  <r>
    <x v="7"/>
    <s v="2025009699"/>
    <x v="0"/>
    <x v="1022"/>
    <s v="E1632JZF"/>
    <d v="2025-03-10T00:00:00"/>
    <x v="2"/>
    <s v="3269"/>
    <x v="35"/>
    <s v="PA"/>
    <x v="15"/>
    <x v="0"/>
    <d v="2025-03-10T00:00:00"/>
    <d v="1899-12-30T12:10:02"/>
    <d v="2025-03-10T00:00:00"/>
    <d v="1899-12-30T12:07:47"/>
    <d v="2025-03-10T00:00:00"/>
    <d v="1899-12-30T13:19:36"/>
    <x v="0"/>
    <x v="0"/>
    <s v="7022044843"/>
    <s v="FBO"/>
    <d v="1899-12-30T01:14:04"/>
    <x v="3103"/>
    <d v="1899-12-30T00:02:15"/>
    <s v="Granel"/>
    <s v="E001"/>
    <x v="2"/>
    <d v="1899-12-30T01:09:34"/>
    <d v="1899-12-30T01:11:49"/>
    <x v="13"/>
    <x v="11"/>
    <x v="3"/>
    <x v="2"/>
    <n v="0"/>
    <n v="0"/>
    <x v="0"/>
    <x v="2"/>
    <x v="2"/>
    <n v="0"/>
    <x v="5"/>
    <x v="0"/>
    <d v="1899-12-30T00:02:15"/>
    <d v="1899-12-30T00:02:15"/>
    <x v="0"/>
    <m/>
    <m/>
    <d v="1899-12-30T00:00:00"/>
    <d v="1899-12-30T01:09:34"/>
    <n v="2"/>
    <n v="-1.5625000000000222E-3"/>
    <n v="69.566666666673484"/>
    <x v="6"/>
    <x v="0"/>
  </r>
  <r>
    <x v="7"/>
    <s v="2025009686"/>
    <x v="0"/>
    <x v="1007"/>
    <s v="E9449KGB"/>
    <d v="2025-03-10T00:00:00"/>
    <x v="2"/>
    <s v="3264"/>
    <x v="36"/>
    <s v="PA"/>
    <x v="1"/>
    <x v="0"/>
    <d v="2025-03-10T00:00:00"/>
    <d v="1899-12-30T11:40:01"/>
    <d v="2025-03-10T00:00:00"/>
    <d v="1899-12-30T11:37:37"/>
    <d v="2025-03-10T00:00:00"/>
    <d v="1899-12-30T13:20:20"/>
    <x v="0"/>
    <x v="0"/>
    <s v="7022044844"/>
    <s v="FBO"/>
    <d v="1899-12-30T01:45:07"/>
    <x v="116"/>
    <d v="1899-12-30T00:02:24"/>
    <s v="Granel"/>
    <s v="E001"/>
    <x v="2"/>
    <d v="1899-12-30T01:40:19"/>
    <d v="1899-12-30T01:42:43"/>
    <x v="9"/>
    <x v="11"/>
    <x v="3"/>
    <x v="2"/>
    <n v="0"/>
    <n v="0"/>
    <x v="0"/>
    <x v="2"/>
    <x v="2"/>
    <n v="0"/>
    <x v="5"/>
    <x v="2"/>
    <d v="1899-12-30T00:02:24"/>
    <d v="1899-12-30T00:02:24"/>
    <x v="0"/>
    <m/>
    <m/>
    <d v="1899-12-30T00:00:00"/>
    <d v="1899-12-30T01:40:19"/>
    <n v="2"/>
    <n v="-1.6666666666699803E-3"/>
    <n v="100.31666666666406"/>
    <x v="6"/>
    <x v="0"/>
  </r>
  <r>
    <x v="7"/>
    <s v="2025009688"/>
    <x v="0"/>
    <x v="1073"/>
    <s v="E8831LZK"/>
    <d v="2025-03-10T00:00:00"/>
    <x v="2"/>
    <s v="3264"/>
    <x v="36"/>
    <s v="PA"/>
    <x v="1"/>
    <x v="0"/>
    <d v="2025-03-10T00:00:00"/>
    <d v="1899-12-30T11:43:52"/>
    <d v="2025-03-10T00:00:00"/>
    <d v="1899-12-30T11:41:29"/>
    <d v="2025-03-10T00:00:00"/>
    <d v="1899-12-30T13:27:32"/>
    <x v="0"/>
    <x v="0"/>
    <s v="7022044845"/>
    <s v="FBO"/>
    <d v="1899-12-30T01:48:26"/>
    <x v="3104"/>
    <d v="1899-12-30T00:02:23"/>
    <s v="Granel"/>
    <s v="E001"/>
    <x v="2"/>
    <d v="1899-12-30T01:43:40"/>
    <d v="1899-12-30T01:46:03"/>
    <x v="9"/>
    <x v="11"/>
    <x v="3"/>
    <x v="2"/>
    <n v="0"/>
    <n v="0"/>
    <x v="0"/>
    <x v="2"/>
    <x v="2"/>
    <n v="0"/>
    <x v="5"/>
    <x v="2"/>
    <d v="1899-12-30T00:02:23"/>
    <d v="1899-12-30T00:02:23"/>
    <x v="0"/>
    <m/>
    <m/>
    <d v="1899-12-30T00:00:00"/>
    <d v="1899-12-30T01:43:40"/>
    <n v="2"/>
    <n v="-1.6550925925999938E-3"/>
    <n v="103.66666666666563"/>
    <x v="6"/>
    <x v="0"/>
  </r>
  <r>
    <x v="7"/>
    <s v="2025009713"/>
    <x v="0"/>
    <x v="1077"/>
    <s v="E3209LFN"/>
    <d v="2025-03-10T00:00:00"/>
    <x v="2"/>
    <s v="3283"/>
    <x v="37"/>
    <s v="PA"/>
    <x v="2"/>
    <x v="0"/>
    <d v="2025-03-10T00:00:00"/>
    <d v="1899-12-30T13:03:09"/>
    <d v="2025-03-10T00:00:00"/>
    <d v="1899-12-30T13:00:47"/>
    <d v="2025-03-10T00:00:00"/>
    <d v="1899-12-30T13:36:58"/>
    <x v="0"/>
    <x v="0"/>
    <s v="7022044847"/>
    <s v="EXW"/>
    <d v="1899-12-30T00:38:33"/>
    <x v="1186"/>
    <d v="1899-12-30T00:02:22"/>
    <s v="Ensacado"/>
    <s v="E002"/>
    <x v="1"/>
    <d v="1899-12-30T00:33:49"/>
    <d v="1899-12-30T00:36:11"/>
    <x v="6"/>
    <x v="11"/>
    <x v="3"/>
    <x v="1"/>
    <n v="0"/>
    <n v="0"/>
    <x v="0"/>
    <x v="1"/>
    <x v="2"/>
    <n v="0"/>
    <x v="5"/>
    <x v="1"/>
    <d v="1899-12-30T00:02:22"/>
    <d v="1899-12-30T00:02:22"/>
    <x v="0"/>
    <m/>
    <m/>
    <d v="1899-12-30T00:00:00"/>
    <d v="1899-12-30T00:33:49"/>
    <n v="2"/>
    <n v="-1.6435185185199597E-3"/>
    <n v="33.816666666657667"/>
    <x v="6"/>
    <x v="1"/>
  </r>
  <r>
    <x v="7"/>
    <s v="2025009696"/>
    <x v="0"/>
    <x v="974"/>
    <s v="E1243MJV"/>
    <d v="2025-03-10T00:00:00"/>
    <x v="2"/>
    <s v="3268"/>
    <x v="25"/>
    <s v="PA"/>
    <x v="6"/>
    <x v="0"/>
    <d v="2025-03-10T00:00:00"/>
    <d v="1899-12-30T12:06:10"/>
    <d v="2025-03-10T00:00:00"/>
    <d v="1899-12-30T12:03:49"/>
    <d v="2025-03-10T00:00:00"/>
    <d v="1899-12-30T13:42:06"/>
    <x v="0"/>
    <x v="0"/>
    <s v="7022044848"/>
    <s v="EXW"/>
    <d v="1899-12-30T01:40:38"/>
    <x v="3105"/>
    <d v="1899-12-30T00:02:21"/>
    <s v="Granel"/>
    <s v="E001"/>
    <x v="1"/>
    <d v="1899-12-30T01:35:56"/>
    <d v="1899-12-30T01:38:17"/>
    <x v="13"/>
    <x v="11"/>
    <x v="3"/>
    <x v="2"/>
    <n v="0"/>
    <n v="0"/>
    <x v="0"/>
    <x v="2"/>
    <x v="2"/>
    <n v="0"/>
    <x v="5"/>
    <x v="2"/>
    <d v="1899-12-30T00:02:21"/>
    <d v="1899-12-30T00:02:21"/>
    <x v="0"/>
    <m/>
    <m/>
    <d v="1899-12-30T00:00:00"/>
    <d v="1899-12-30T01:35:56"/>
    <n v="2"/>
    <n v="-1.6319444444500286E-3"/>
    <n v="95.933333333332712"/>
    <x v="6"/>
    <x v="0"/>
  </r>
  <r>
    <x v="7"/>
    <s v="2025009714"/>
    <x v="0"/>
    <x v="1264"/>
    <s v="E2198KLY"/>
    <d v="2025-03-10T00:00:00"/>
    <x v="2"/>
    <s v="3283"/>
    <x v="37"/>
    <s v="PA"/>
    <x v="2"/>
    <x v="0"/>
    <d v="2025-03-10T00:00:00"/>
    <d v="1899-12-30T13:08:03"/>
    <d v="2025-03-10T00:00:00"/>
    <d v="1899-12-30T13:05:43"/>
    <d v="2025-03-10T00:00:00"/>
    <d v="1899-12-30T13:47:35"/>
    <x v="0"/>
    <x v="0"/>
    <s v="7022044849"/>
    <s v="EXW"/>
    <d v="1899-12-30T00:44:12"/>
    <x v="1260"/>
    <d v="1899-12-30T00:02:20"/>
    <s v="Ensacado"/>
    <s v="E002"/>
    <x v="1"/>
    <d v="1899-12-30T00:39:32"/>
    <d v="1899-12-30T00:41:52"/>
    <x v="6"/>
    <x v="11"/>
    <x v="3"/>
    <x v="1"/>
    <n v="0"/>
    <n v="0"/>
    <x v="0"/>
    <x v="1"/>
    <x v="2"/>
    <n v="0"/>
    <x v="5"/>
    <x v="1"/>
    <d v="1899-12-30T00:02:20"/>
    <d v="1899-12-30T00:02:20"/>
    <x v="0"/>
    <m/>
    <m/>
    <d v="1899-12-30T00:00:00"/>
    <d v="1899-12-30T00:39:32"/>
    <n v="2"/>
    <n v="-1.6203703703699945E-3"/>
    <n v="39.533333333342441"/>
    <x v="6"/>
    <x v="1"/>
  </r>
  <r>
    <x v="7"/>
    <s v="2025009725"/>
    <x v="0"/>
    <x v="1072"/>
    <s v="E2375MVP"/>
    <d v="2025-03-10T00:00:00"/>
    <x v="2"/>
    <s v="3269"/>
    <x v="35"/>
    <s v="PA"/>
    <x v="6"/>
    <x v="0"/>
    <d v="2025-03-10T00:00:00"/>
    <d v="1899-12-30T13:34:07"/>
    <d v="2025-03-10T00:00:00"/>
    <d v="1899-12-30T13:31:46"/>
    <d v="2025-03-10T00:00:00"/>
    <d v="1899-12-30T14:07:57"/>
    <x v="0"/>
    <x v="0"/>
    <s v="7022044850"/>
    <s v="FBO"/>
    <d v="1899-12-30T00:38:32"/>
    <x v="1186"/>
    <d v="1899-12-30T00:02:21"/>
    <s v="Granel"/>
    <s v="E001"/>
    <x v="2"/>
    <d v="1899-12-30T00:33:50"/>
    <d v="1899-12-30T00:36:11"/>
    <x v="6"/>
    <x v="11"/>
    <x v="3"/>
    <x v="2"/>
    <n v="0"/>
    <n v="0"/>
    <x v="0"/>
    <x v="2"/>
    <x v="2"/>
    <n v="0"/>
    <x v="5"/>
    <x v="1"/>
    <d v="1899-12-30T00:02:21"/>
    <d v="1899-12-30T00:02:21"/>
    <x v="0"/>
    <m/>
    <m/>
    <d v="1899-12-30T00:00:00"/>
    <d v="1899-12-30T00:33:50"/>
    <n v="2"/>
    <n v="-1.6319444444500286E-3"/>
    <n v="33.83333333333276"/>
    <x v="7"/>
    <x v="1"/>
  </r>
  <r>
    <x v="7"/>
    <s v="2025009720"/>
    <x v="0"/>
    <x v="1229"/>
    <s v="E7392JWB"/>
    <d v="2025-03-10T00:00:00"/>
    <x v="2"/>
    <s v="3283"/>
    <x v="37"/>
    <s v="PA"/>
    <x v="2"/>
    <x v="0"/>
    <d v="2025-03-10T00:00:00"/>
    <d v="1899-12-30T13:29:19"/>
    <d v="2025-03-10T00:00:00"/>
    <d v="1899-12-30T13:26:57"/>
    <d v="2025-03-10T00:00:00"/>
    <d v="1899-12-30T14:21:42"/>
    <x v="0"/>
    <x v="0"/>
    <s v="7022044852"/>
    <s v="FBO"/>
    <d v="1899-12-30T00:57:07"/>
    <x v="3106"/>
    <d v="1899-12-30T00:02:22"/>
    <s v="Ensacado"/>
    <s v="E002"/>
    <x v="2"/>
    <d v="1899-12-30T00:52:23"/>
    <d v="1899-12-30T00:54:45"/>
    <x v="6"/>
    <x v="11"/>
    <x v="3"/>
    <x v="1"/>
    <n v="0"/>
    <n v="0"/>
    <x v="0"/>
    <x v="1"/>
    <x v="2"/>
    <n v="0"/>
    <x v="5"/>
    <x v="0"/>
    <d v="1899-12-30T00:02:22"/>
    <d v="1899-12-30T00:02:22"/>
    <x v="0"/>
    <m/>
    <m/>
    <d v="1899-12-30T00:00:00"/>
    <d v="1899-12-30T00:52:23"/>
    <n v="2"/>
    <n v="-1.6435185185199597E-3"/>
    <n v="52.383333333340772"/>
    <x v="7"/>
    <x v="0"/>
  </r>
  <r>
    <x v="7"/>
    <s v="2025009726"/>
    <x v="0"/>
    <x v="1039"/>
    <s v="E5730JVY"/>
    <d v="2025-03-10T00:00:00"/>
    <x v="2"/>
    <s v="3262"/>
    <x v="40"/>
    <s v="PA"/>
    <x v="0"/>
    <x v="0"/>
    <d v="2025-03-10T00:00:00"/>
    <d v="1899-12-30T13:41:23"/>
    <d v="2025-03-10T00:00:00"/>
    <d v="1899-12-30T13:39:00"/>
    <d v="2025-03-10T00:00:00"/>
    <d v="1899-12-30T14:23:30"/>
    <x v="0"/>
    <x v="0"/>
    <s v="7022044853"/>
    <s v="FBO"/>
    <d v="1899-12-30T00:46:53"/>
    <x v="471"/>
    <d v="1899-12-30T00:02:23"/>
    <s v="Granel"/>
    <s v="E001"/>
    <x v="2"/>
    <d v="1899-12-30T00:42:07"/>
    <d v="1899-12-30T00:44:30"/>
    <x v="6"/>
    <x v="11"/>
    <x v="3"/>
    <x v="2"/>
    <n v="0"/>
    <n v="0"/>
    <x v="0"/>
    <x v="2"/>
    <x v="2"/>
    <n v="0"/>
    <x v="5"/>
    <x v="1"/>
    <d v="1899-12-30T00:02:23"/>
    <d v="1899-12-30T00:02:23"/>
    <x v="0"/>
    <m/>
    <m/>
    <d v="1899-12-30T00:00:00"/>
    <d v="1899-12-30T00:42:07"/>
    <n v="2"/>
    <n v="-1.6550925925900017E-3"/>
    <n v="42.116666666673673"/>
    <x v="7"/>
    <x v="1"/>
  </r>
  <r>
    <x v="7"/>
    <s v="2025009710"/>
    <x v="0"/>
    <x v="1031"/>
    <s v="E9461JBD"/>
    <d v="2025-03-10T00:00:00"/>
    <x v="2"/>
    <s v="3264"/>
    <x v="36"/>
    <s v="PA"/>
    <x v="1"/>
    <x v="0"/>
    <d v="2025-03-10T00:00:00"/>
    <d v="1899-12-30T12:53:52"/>
    <d v="2025-03-10T00:00:00"/>
    <d v="1899-12-30T12:51:30"/>
    <d v="2025-03-10T00:00:00"/>
    <d v="1899-12-30T14:28:21"/>
    <x v="0"/>
    <x v="0"/>
    <s v="7022044854"/>
    <s v="EXW"/>
    <d v="1899-12-30T01:39:13"/>
    <x v="3107"/>
    <d v="1899-12-30T00:02:22"/>
    <s v="Granel"/>
    <s v="E001"/>
    <x v="1"/>
    <d v="1899-12-30T01:34:29"/>
    <d v="1899-12-30T01:36:51"/>
    <x v="13"/>
    <x v="11"/>
    <x v="3"/>
    <x v="2"/>
    <n v="0"/>
    <n v="0"/>
    <x v="0"/>
    <x v="2"/>
    <x v="2"/>
    <n v="0"/>
    <x v="5"/>
    <x v="2"/>
    <d v="1899-12-30T00:02:22"/>
    <d v="1899-12-30T00:02:22"/>
    <x v="0"/>
    <m/>
    <m/>
    <d v="1899-12-30T00:00:00"/>
    <d v="1899-12-30T01:34:29"/>
    <n v="2"/>
    <n v="-1.6435185185199597E-3"/>
    <n v="94.483333333324808"/>
    <x v="7"/>
    <x v="0"/>
  </r>
  <r>
    <x v="7"/>
    <s v="2025009735"/>
    <x v="0"/>
    <x v="1003"/>
    <s v="E0247JRH"/>
    <d v="2025-03-10T00:00:00"/>
    <x v="2"/>
    <s v="3260"/>
    <x v="41"/>
    <s v="PA"/>
    <x v="20"/>
    <x v="0"/>
    <d v="2025-03-10T00:00:00"/>
    <d v="1899-12-30T14:08:22"/>
    <d v="2025-03-10T00:00:00"/>
    <d v="1899-12-30T14:06:01"/>
    <d v="2025-03-10T00:00:00"/>
    <d v="1899-12-30T14:30:24"/>
    <x v="0"/>
    <x v="0"/>
    <s v="7022044855"/>
    <s v="EXW"/>
    <d v="1899-12-30T00:26:44"/>
    <x v="292"/>
    <d v="1899-12-30T00:02:21"/>
    <s v="Granel"/>
    <s v="E001"/>
    <x v="1"/>
    <d v="1899-12-30T00:22:02"/>
    <d v="1899-12-30T00:24:23"/>
    <x v="14"/>
    <x v="11"/>
    <x v="3"/>
    <x v="2"/>
    <n v="0"/>
    <n v="0"/>
    <x v="0"/>
    <x v="2"/>
    <x v="2"/>
    <n v="0"/>
    <x v="5"/>
    <x v="1"/>
    <d v="1899-12-30T00:02:21"/>
    <d v="1899-12-30T00:02:21"/>
    <x v="0"/>
    <m/>
    <m/>
    <d v="1899-12-30T00:00:00"/>
    <d v="1899-12-30T00:22:02"/>
    <n v="2"/>
    <n v="-1.6319444444500286E-3"/>
    <n v="22.03333333332484"/>
    <x v="7"/>
    <x v="1"/>
  </r>
  <r>
    <x v="7"/>
    <s v="2025009734"/>
    <x v="0"/>
    <x v="1086"/>
    <s v="E3093FMF"/>
    <d v="2025-03-10T00:00:00"/>
    <x v="2"/>
    <s v="3262"/>
    <x v="40"/>
    <s v="PA"/>
    <x v="0"/>
    <x v="0"/>
    <d v="2025-03-10T00:00:00"/>
    <d v="1899-12-30T14:07:09"/>
    <d v="2025-03-10T00:00:00"/>
    <d v="1899-12-30T14:04:47"/>
    <d v="2025-03-10T00:00:00"/>
    <d v="1899-12-30T14:33:07"/>
    <x v="0"/>
    <x v="0"/>
    <s v="7022044857"/>
    <s v="FBO"/>
    <d v="1899-12-30T00:30:42"/>
    <x v="943"/>
    <d v="1899-12-30T00:02:22"/>
    <s v="Granel"/>
    <s v="E001"/>
    <x v="2"/>
    <d v="1899-12-30T00:25:58"/>
    <d v="1899-12-30T00:28:20"/>
    <x v="14"/>
    <x v="11"/>
    <x v="3"/>
    <x v="2"/>
    <n v="0"/>
    <n v="0"/>
    <x v="0"/>
    <x v="2"/>
    <x v="2"/>
    <n v="0"/>
    <x v="5"/>
    <x v="1"/>
    <d v="1899-12-30T00:02:22"/>
    <d v="1899-12-30T00:02:22"/>
    <x v="0"/>
    <m/>
    <m/>
    <d v="1899-12-30T00:00:00"/>
    <d v="1899-12-30T00:25:58"/>
    <n v="2"/>
    <n v="-1.6435185185200707E-3"/>
    <n v="25.966666666670353"/>
    <x v="7"/>
    <x v="1"/>
  </r>
  <r>
    <x v="7"/>
    <s v="2025009739"/>
    <x v="0"/>
    <x v="1020"/>
    <s v="E6688FFY"/>
    <d v="2025-03-10T00:00:00"/>
    <x v="2"/>
    <s v="3283"/>
    <x v="37"/>
    <s v="PA"/>
    <x v="2"/>
    <x v="0"/>
    <d v="2025-03-10T00:00:00"/>
    <d v="1899-12-30T14:20:41"/>
    <d v="2025-03-10T00:00:00"/>
    <d v="1899-12-30T14:18:18"/>
    <d v="2025-03-10T00:00:00"/>
    <d v="1899-12-30T14:43:17"/>
    <x v="0"/>
    <x v="0"/>
    <s v="7022044858"/>
    <s v="FBO"/>
    <d v="1899-12-30T00:27:22"/>
    <x v="1750"/>
    <d v="1899-12-30T00:02:23"/>
    <s v="Ensacado"/>
    <s v="E002"/>
    <x v="2"/>
    <d v="1899-12-30T00:22:36"/>
    <d v="1899-12-30T00:24:59"/>
    <x v="14"/>
    <x v="11"/>
    <x v="3"/>
    <x v="1"/>
    <n v="0"/>
    <n v="0"/>
    <x v="0"/>
    <x v="1"/>
    <x v="2"/>
    <n v="0"/>
    <x v="5"/>
    <x v="1"/>
    <d v="1899-12-30T00:02:23"/>
    <d v="1899-12-30T00:02:23"/>
    <x v="0"/>
    <m/>
    <m/>
    <d v="1899-12-30T00:00:00"/>
    <d v="1899-12-30T00:22:36"/>
    <n v="2"/>
    <n v="-1.6550925925900017E-3"/>
    <n v="22.599999999993621"/>
    <x v="7"/>
    <x v="1"/>
  </r>
  <r>
    <x v="7"/>
    <s v="2025009732"/>
    <x v="0"/>
    <x v="1124"/>
    <s v="E7698LMM"/>
    <d v="2025-03-10T00:00:00"/>
    <x v="2"/>
    <s v="3264"/>
    <x v="36"/>
    <s v="PA"/>
    <x v="1"/>
    <x v="0"/>
    <d v="2025-03-10T00:00:00"/>
    <d v="1899-12-30T13:59:34"/>
    <d v="2025-03-10T00:00:00"/>
    <d v="1899-12-30T13:57:12"/>
    <d v="2025-03-10T00:00:00"/>
    <d v="1899-12-30T14:47:59"/>
    <x v="0"/>
    <x v="0"/>
    <s v="7022044859"/>
    <s v="EXW"/>
    <d v="1899-12-30T00:53:09"/>
    <x v="3056"/>
    <d v="1899-12-30T00:02:22"/>
    <s v="Granel"/>
    <s v="E001"/>
    <x v="1"/>
    <d v="1899-12-30T00:48:25"/>
    <d v="1899-12-30T00:50:47"/>
    <x v="6"/>
    <x v="11"/>
    <x v="3"/>
    <x v="2"/>
    <n v="0"/>
    <n v="0"/>
    <x v="0"/>
    <x v="2"/>
    <x v="2"/>
    <n v="0"/>
    <x v="5"/>
    <x v="0"/>
    <d v="1899-12-30T00:02:22"/>
    <d v="1899-12-30T00:02:22"/>
    <x v="0"/>
    <m/>
    <m/>
    <d v="1899-12-30T00:00:00"/>
    <d v="1899-12-30T00:48:25"/>
    <n v="2"/>
    <n v="-1.6435185185200707E-3"/>
    <n v="48.416666666659154"/>
    <x v="7"/>
    <x v="0"/>
  </r>
  <r>
    <x v="7"/>
    <s v="2025009733"/>
    <x v="0"/>
    <x v="1063"/>
    <s v="E2363KTK"/>
    <d v="2025-03-10T00:00:00"/>
    <x v="2"/>
    <s v="3269"/>
    <x v="35"/>
    <s v="PA"/>
    <x v="6"/>
    <x v="0"/>
    <d v="2025-03-10T00:00:00"/>
    <d v="1899-12-30T14:06:41"/>
    <d v="2025-03-10T00:00:00"/>
    <d v="1899-12-30T14:04:18"/>
    <d v="2025-03-10T00:00:00"/>
    <d v="1899-12-30T14:50:25"/>
    <x v="0"/>
    <x v="0"/>
    <s v="7022044860"/>
    <s v="FBO"/>
    <d v="1899-12-30T00:48:30"/>
    <x v="857"/>
    <d v="1899-12-30T00:02:23"/>
    <s v="Granel"/>
    <s v="E001"/>
    <x v="2"/>
    <d v="1899-12-30T00:43:44"/>
    <d v="1899-12-30T00:46:07"/>
    <x v="14"/>
    <x v="11"/>
    <x v="3"/>
    <x v="2"/>
    <n v="0"/>
    <n v="0"/>
    <x v="0"/>
    <x v="2"/>
    <x v="2"/>
    <n v="0"/>
    <x v="5"/>
    <x v="1"/>
    <d v="1899-12-30T00:02:23"/>
    <d v="1899-12-30T00:02:23"/>
    <x v="0"/>
    <m/>
    <m/>
    <d v="1899-12-30T00:00:00"/>
    <d v="1899-12-30T00:43:44"/>
    <n v="2"/>
    <n v="-1.6550925925999938E-3"/>
    <n v="43.733333333332865"/>
    <x v="7"/>
    <x v="1"/>
  </r>
  <r>
    <x v="7"/>
    <s v="2025009736"/>
    <x v="0"/>
    <x v="1016"/>
    <s v="E8976JGF"/>
    <d v="2025-03-10T00:00:00"/>
    <x v="2"/>
    <s v="3268"/>
    <x v="25"/>
    <s v="PA"/>
    <x v="6"/>
    <x v="0"/>
    <d v="2025-03-10T00:00:00"/>
    <d v="1899-12-30T14:11:43"/>
    <d v="2025-03-10T00:00:00"/>
    <d v="1899-12-30T14:09:21"/>
    <d v="2025-03-10T00:00:00"/>
    <d v="1899-12-30T14:53:22"/>
    <x v="0"/>
    <x v="0"/>
    <s v="7022044861"/>
    <s v="EXW"/>
    <d v="1899-12-30T00:46:23"/>
    <x v="3108"/>
    <d v="1899-12-30T00:02:22"/>
    <s v="Granel"/>
    <s v="E001"/>
    <x v="1"/>
    <d v="1899-12-30T00:41:39"/>
    <d v="1899-12-30T00:44:01"/>
    <x v="14"/>
    <x v="11"/>
    <x v="3"/>
    <x v="2"/>
    <n v="0"/>
    <n v="0"/>
    <x v="0"/>
    <x v="2"/>
    <x v="2"/>
    <n v="0"/>
    <x v="5"/>
    <x v="1"/>
    <d v="1899-12-30T00:02:22"/>
    <d v="1899-12-30T00:02:22"/>
    <x v="0"/>
    <m/>
    <m/>
    <d v="1899-12-30T00:00:00"/>
    <d v="1899-12-30T00:41:39"/>
    <n v="2"/>
    <n v="-1.6435185185199597E-3"/>
    <n v="41.649999999998357"/>
    <x v="7"/>
    <x v="1"/>
  </r>
  <r>
    <x v="7"/>
    <s v="2025009738"/>
    <x v="0"/>
    <x v="1150"/>
    <s v="E5824JVY"/>
    <d v="2025-03-10T00:00:00"/>
    <x v="2"/>
    <s v="3264"/>
    <x v="36"/>
    <s v="PA"/>
    <x v="1"/>
    <x v="0"/>
    <d v="2025-03-10T00:00:00"/>
    <d v="1899-12-30T14:18:25"/>
    <d v="2025-03-10T00:00:00"/>
    <d v="1899-12-30T14:16:02"/>
    <d v="2025-03-10T00:00:00"/>
    <d v="1899-12-30T14:58:17"/>
    <x v="0"/>
    <x v="0"/>
    <s v="7022044862"/>
    <s v="FBO"/>
    <d v="1899-12-30T00:44:38"/>
    <x v="1212"/>
    <d v="1899-12-30T00:02:23"/>
    <s v="Granel"/>
    <s v="E001"/>
    <x v="2"/>
    <d v="1899-12-30T00:39:52"/>
    <d v="1899-12-30T00:42:15"/>
    <x v="14"/>
    <x v="11"/>
    <x v="3"/>
    <x v="2"/>
    <n v="0"/>
    <n v="0"/>
    <x v="0"/>
    <x v="2"/>
    <x v="2"/>
    <n v="0"/>
    <x v="5"/>
    <x v="1"/>
    <d v="1899-12-30T00:02:23"/>
    <d v="1899-12-30T00:02:23"/>
    <x v="0"/>
    <m/>
    <m/>
    <d v="1899-12-30T00:00:00"/>
    <d v="1899-12-30T00:39:52"/>
    <n v="2"/>
    <n v="-1.6550925925999938E-3"/>
    <n v="39.866666666659256"/>
    <x v="7"/>
    <x v="1"/>
  </r>
  <r>
    <x v="7"/>
    <s v="2025009754"/>
    <x v="0"/>
    <x v="1043"/>
    <s v="E9884JZD"/>
    <d v="2025-03-10T00:00:00"/>
    <x v="2"/>
    <s v="3269"/>
    <x v="35"/>
    <s v="PA"/>
    <x v="6"/>
    <x v="0"/>
    <d v="2025-03-10T00:00:00"/>
    <d v="1899-12-30T14:54:40"/>
    <d v="2025-03-10T00:00:00"/>
    <d v="1899-12-30T14:52:47"/>
    <d v="2025-03-10T00:00:00"/>
    <d v="1899-12-30T15:33:02"/>
    <x v="237"/>
    <x v="32"/>
    <s v="7022044863"/>
    <s v="FBO"/>
    <d v="1899-12-30T00:42:08"/>
    <x v="2632"/>
    <d v="1899-12-30T00:01:53"/>
    <s v="Granel"/>
    <s v="E001"/>
    <x v="2"/>
    <d v="1899-12-30T00:38:22"/>
    <d v="1899-12-30T00:40:15"/>
    <x v="14"/>
    <x v="11"/>
    <x v="3"/>
    <x v="2"/>
    <n v="0"/>
    <n v="0"/>
    <x v="0"/>
    <x v="2"/>
    <x v="2"/>
    <n v="0"/>
    <x v="5"/>
    <x v="1"/>
    <d v="1899-12-30T00:01:53"/>
    <d v="1899-12-30T00:01:53"/>
    <x v="0"/>
    <m/>
    <m/>
    <d v="1899-12-30T00:00:00"/>
    <d v="1899-12-30T00:38:22"/>
    <n v="2"/>
    <n v="-1.3078703703700567E-3"/>
    <n v="38.366666666654382"/>
    <x v="14"/>
    <x v="1"/>
  </r>
  <r>
    <x v="7"/>
    <s v="2025009759"/>
    <x v="0"/>
    <x v="1090"/>
    <s v="E8263KDM"/>
    <d v="2025-03-10T00:00:00"/>
    <x v="2"/>
    <s v="3264"/>
    <x v="36"/>
    <s v="PA"/>
    <x v="1"/>
    <x v="0"/>
    <d v="2025-03-10T00:00:00"/>
    <d v="1899-12-30T15:17:32"/>
    <d v="2025-03-10T00:00:00"/>
    <d v="1899-12-30T15:15:10"/>
    <d v="2025-03-10T00:00:00"/>
    <d v="1899-12-30T15:43:03"/>
    <x v="0"/>
    <x v="0"/>
    <s v="7022044866"/>
    <s v="FBO"/>
    <d v="1899-12-30T00:30:15"/>
    <x v="557"/>
    <d v="1899-12-30T00:02:22"/>
    <s v="Granel"/>
    <s v="E001"/>
    <x v="2"/>
    <d v="1899-12-30T00:25:31"/>
    <d v="1899-12-30T00:27:53"/>
    <x v="10"/>
    <x v="11"/>
    <x v="3"/>
    <x v="2"/>
    <n v="0"/>
    <n v="0"/>
    <x v="0"/>
    <x v="2"/>
    <x v="2"/>
    <n v="0"/>
    <x v="5"/>
    <x v="1"/>
    <d v="1899-12-30T00:02:22"/>
    <d v="1899-12-30T00:02:22"/>
    <x v="0"/>
    <m/>
    <m/>
    <d v="1899-12-30T00:00:00"/>
    <d v="1899-12-30T00:25:31"/>
    <n v="2"/>
    <n v="-1.6435185185199597E-3"/>
    <n v="25.516666666656054"/>
    <x v="14"/>
    <x v="1"/>
  </r>
  <r>
    <x v="7"/>
    <s v="2025009760"/>
    <x v="0"/>
    <x v="1051"/>
    <s v="E4258HML"/>
    <d v="2025-03-10T00:00:00"/>
    <x v="2"/>
    <s v="3269"/>
    <x v="35"/>
    <s v="PA"/>
    <x v="6"/>
    <x v="0"/>
    <d v="2025-03-10T00:00:00"/>
    <d v="1899-12-30T15:22:16"/>
    <d v="2025-03-10T00:00:00"/>
    <d v="1899-12-30T15:19:52"/>
    <d v="2025-03-10T00:00:00"/>
    <d v="1899-12-30T15:45:50"/>
    <x v="0"/>
    <x v="0"/>
    <s v="7022044867"/>
    <s v="FBO"/>
    <d v="1899-12-30T00:28:22"/>
    <x v="1298"/>
    <d v="1899-12-30T00:02:24"/>
    <s v="Granel"/>
    <s v="E001"/>
    <x v="2"/>
    <d v="1899-12-30T00:23:34"/>
    <d v="1899-12-30T00:25:58"/>
    <x v="10"/>
    <x v="11"/>
    <x v="3"/>
    <x v="2"/>
    <n v="0"/>
    <n v="0"/>
    <x v="0"/>
    <x v="2"/>
    <x v="2"/>
    <n v="0"/>
    <x v="5"/>
    <x v="1"/>
    <d v="1899-12-30T00:02:24"/>
    <d v="1899-12-30T00:02:24"/>
    <x v="0"/>
    <m/>
    <m/>
    <d v="1899-12-30T00:00:00"/>
    <d v="1899-12-30T00:23:34"/>
    <n v="2"/>
    <n v="-1.6666666666600438E-3"/>
    <n v="23.566666666665501"/>
    <x v="14"/>
    <x v="1"/>
  </r>
  <r>
    <x v="7"/>
    <s v="2025009757"/>
    <x v="0"/>
    <x v="1085"/>
    <s v="E2589JTB"/>
    <d v="2025-03-10T00:00:00"/>
    <x v="2"/>
    <s v="3264"/>
    <x v="36"/>
    <s v="PA"/>
    <x v="1"/>
    <x v="0"/>
    <d v="2025-03-10T00:00:00"/>
    <d v="1899-12-30T15:13:41"/>
    <d v="2025-03-10T00:00:00"/>
    <d v="1899-12-30T15:11:20"/>
    <d v="2025-03-10T00:00:00"/>
    <d v="1899-12-30T15:52:59"/>
    <x v="0"/>
    <x v="0"/>
    <s v="7022044868"/>
    <s v="FBO"/>
    <d v="1899-12-30T00:44:00"/>
    <x v="276"/>
    <d v="1899-12-30T00:02:21"/>
    <s v="Granel"/>
    <s v="E001"/>
    <x v="2"/>
    <d v="1899-12-30T00:39:18"/>
    <d v="1899-12-30T00:41:39"/>
    <x v="10"/>
    <x v="11"/>
    <x v="3"/>
    <x v="2"/>
    <n v="0"/>
    <n v="0"/>
    <x v="0"/>
    <x v="2"/>
    <x v="2"/>
    <n v="0"/>
    <x v="5"/>
    <x v="1"/>
    <d v="1899-12-30T00:02:21"/>
    <d v="1899-12-30T00:02:21"/>
    <x v="0"/>
    <m/>
    <m/>
    <d v="1899-12-30T00:00:00"/>
    <d v="1899-12-30T00:39:18"/>
    <n v="2"/>
    <n v="-1.6319444444400366E-3"/>
    <n v="39.300000000004864"/>
    <x v="14"/>
    <x v="1"/>
  </r>
  <r>
    <x v="7"/>
    <s v="2025009762"/>
    <x v="0"/>
    <x v="1029"/>
    <s v="E4421MGY"/>
    <d v="2025-03-10T00:00:00"/>
    <x v="2"/>
    <s v="3264"/>
    <x v="36"/>
    <s v="PA"/>
    <x v="1"/>
    <x v="0"/>
    <d v="2025-03-10T00:00:00"/>
    <d v="1899-12-30T15:25:41"/>
    <d v="2025-03-10T00:00:00"/>
    <d v="1899-12-30T15:23:17"/>
    <d v="2025-03-10T00:00:00"/>
    <d v="1899-12-30T16:10:16"/>
    <x v="0"/>
    <x v="0"/>
    <s v="7022044869"/>
    <s v="FBO"/>
    <d v="1899-12-30T00:49:23"/>
    <x v="768"/>
    <d v="1899-12-30T00:02:24"/>
    <s v="Granel"/>
    <s v="E001"/>
    <x v="2"/>
    <d v="1899-12-30T00:44:35"/>
    <d v="1899-12-30T00:46:59"/>
    <x v="10"/>
    <x v="11"/>
    <x v="3"/>
    <x v="2"/>
    <n v="0"/>
    <n v="0"/>
    <x v="0"/>
    <x v="2"/>
    <x v="2"/>
    <n v="0"/>
    <x v="5"/>
    <x v="1"/>
    <d v="1899-12-30T00:02:24"/>
    <d v="1899-12-30T00:02:24"/>
    <x v="0"/>
    <m/>
    <m/>
    <d v="1899-12-30T00:00:00"/>
    <d v="1899-12-30T00:44:35"/>
    <n v="2"/>
    <n v="-1.6666666666699248E-3"/>
    <n v="44.583333333336036"/>
    <x v="8"/>
    <x v="1"/>
  </r>
  <r>
    <x v="7"/>
    <s v="2025009764"/>
    <x v="0"/>
    <x v="1211"/>
    <s v="E0224LYB"/>
    <d v="2025-03-10T00:00:00"/>
    <x v="2"/>
    <s v="3264"/>
    <x v="36"/>
    <s v="PA"/>
    <x v="1"/>
    <x v="0"/>
    <d v="2025-03-10T00:00:00"/>
    <d v="1899-12-30T15:33:18"/>
    <d v="2025-03-10T00:00:00"/>
    <d v="1899-12-30T15:30:55"/>
    <d v="2025-03-10T00:00:00"/>
    <d v="1899-12-30T16:25:18"/>
    <x v="0"/>
    <x v="0"/>
    <s v="7022044872"/>
    <s v="FBO"/>
    <d v="1899-12-30T00:56:46"/>
    <x v="2894"/>
    <d v="1899-12-30T00:02:23"/>
    <s v="Granel"/>
    <s v="E001"/>
    <x v="2"/>
    <d v="1899-12-30T00:52:00"/>
    <d v="1899-12-30T00:54:23"/>
    <x v="10"/>
    <x v="11"/>
    <x v="3"/>
    <x v="2"/>
    <n v="0"/>
    <n v="0"/>
    <x v="0"/>
    <x v="2"/>
    <x v="2"/>
    <n v="0"/>
    <x v="5"/>
    <x v="0"/>
    <d v="1899-12-30T00:02:23"/>
    <d v="1899-12-30T00:02:23"/>
    <x v="0"/>
    <m/>
    <m/>
    <d v="1899-12-30T00:00:00"/>
    <d v="1899-12-30T00:52:00"/>
    <n v="2"/>
    <n v="-1.6550925925900017E-3"/>
    <n v="51.999999999998536"/>
    <x v="8"/>
    <x v="0"/>
  </r>
  <r>
    <x v="7"/>
    <s v="2025009773"/>
    <x v="0"/>
    <x v="1046"/>
    <s v="E0631LTH"/>
    <d v="2025-03-10T00:00:00"/>
    <x v="2"/>
    <s v="3264"/>
    <x v="36"/>
    <s v="PA"/>
    <x v="1"/>
    <x v="0"/>
    <d v="2025-03-10T00:00:00"/>
    <d v="1899-12-30T16:06:13"/>
    <d v="2025-03-10T00:00:00"/>
    <d v="1899-12-30T16:03:51"/>
    <d v="2025-03-10T00:00:00"/>
    <d v="1899-12-30T16:35:18"/>
    <x v="0"/>
    <x v="0"/>
    <s v="7022044873"/>
    <s v="FBO"/>
    <d v="1899-12-30T00:33:49"/>
    <x v="892"/>
    <d v="1899-12-30T00:02:22"/>
    <s v="Granel"/>
    <s v="E001"/>
    <x v="2"/>
    <d v="1899-12-30T00:29:05"/>
    <d v="1899-12-30T00:31:27"/>
    <x v="7"/>
    <x v="11"/>
    <x v="3"/>
    <x v="2"/>
    <n v="0"/>
    <n v="0"/>
    <x v="0"/>
    <x v="2"/>
    <x v="2"/>
    <n v="0"/>
    <x v="5"/>
    <x v="1"/>
    <d v="1899-12-30T00:02:22"/>
    <d v="1899-12-30T00:02:22"/>
    <x v="0"/>
    <m/>
    <m/>
    <d v="1899-12-30T00:00:00"/>
    <d v="1899-12-30T00:29:05"/>
    <n v="2"/>
    <n v="-1.6435185185199597E-3"/>
    <n v="29.083333333334416"/>
    <x v="8"/>
    <x v="1"/>
  </r>
  <r>
    <x v="7"/>
    <s v="2025009770"/>
    <x v="0"/>
    <x v="1213"/>
    <s v="E5832JVY"/>
    <d v="2025-03-10T00:00:00"/>
    <x v="2"/>
    <s v="3264"/>
    <x v="36"/>
    <s v="PA"/>
    <x v="1"/>
    <x v="0"/>
    <d v="2025-03-10T00:00:00"/>
    <d v="1899-12-30T16:00:43"/>
    <d v="2025-03-10T00:00:00"/>
    <d v="1899-12-30T15:58:20"/>
    <d v="2025-03-10T00:00:00"/>
    <d v="1899-12-30T16:45:55"/>
    <x v="0"/>
    <x v="0"/>
    <s v="7022044875"/>
    <s v="FBO"/>
    <d v="1899-12-30T00:49:58"/>
    <x v="3109"/>
    <d v="1899-12-30T00:02:23"/>
    <s v="Granel"/>
    <s v="E001"/>
    <x v="2"/>
    <d v="1899-12-30T00:45:12"/>
    <d v="1899-12-30T00:47:35"/>
    <x v="7"/>
    <x v="11"/>
    <x v="3"/>
    <x v="2"/>
    <n v="0"/>
    <n v="0"/>
    <x v="0"/>
    <x v="2"/>
    <x v="2"/>
    <n v="0"/>
    <x v="5"/>
    <x v="0"/>
    <d v="1899-12-30T00:02:23"/>
    <d v="1899-12-30T00:02:23"/>
    <x v="0"/>
    <m/>
    <m/>
    <d v="1899-12-30T00:00:00"/>
    <d v="1899-12-30T00:45:12"/>
    <n v="2"/>
    <n v="-1.6550925925900017E-3"/>
    <n v="45.20000000000163"/>
    <x v="8"/>
    <x v="0"/>
  </r>
  <r>
    <x v="7"/>
    <s v="2025009774"/>
    <x v="0"/>
    <x v="1031"/>
    <s v="E9461JBD"/>
    <d v="2025-03-10T00:00:00"/>
    <x v="2"/>
    <s v="3264"/>
    <x v="36"/>
    <s v="PA"/>
    <x v="1"/>
    <x v="0"/>
    <d v="2025-03-10T00:00:00"/>
    <d v="1899-12-30T16:08:24"/>
    <d v="2025-03-10T00:00:00"/>
    <d v="1899-12-30T16:06:04"/>
    <d v="2025-03-10T00:00:00"/>
    <d v="1899-12-30T16:48:00"/>
    <x v="0"/>
    <x v="0"/>
    <s v="7022044876"/>
    <s v="EXW"/>
    <d v="1899-12-30T00:44:16"/>
    <x v="3110"/>
    <d v="1899-12-30T00:02:20"/>
    <s v="Granel"/>
    <s v="E001"/>
    <x v="1"/>
    <d v="1899-12-30T00:39:36"/>
    <d v="1899-12-30T00:41:56"/>
    <x v="7"/>
    <x v="11"/>
    <x v="3"/>
    <x v="2"/>
    <n v="0"/>
    <n v="0"/>
    <x v="0"/>
    <x v="2"/>
    <x v="2"/>
    <n v="0"/>
    <x v="5"/>
    <x v="1"/>
    <d v="1899-12-30T00:02:20"/>
    <d v="1899-12-30T00:02:20"/>
    <x v="0"/>
    <m/>
    <m/>
    <d v="1899-12-30T00:00:00"/>
    <d v="1899-12-30T00:39:36"/>
    <n v="2"/>
    <n v="-1.6203703703699945E-3"/>
    <n v="39.599999999999952"/>
    <x v="8"/>
    <x v="1"/>
  </r>
  <r>
    <x v="7"/>
    <s v="2025009778"/>
    <x v="0"/>
    <x v="1025"/>
    <s v="E7844JTT"/>
    <d v="2025-03-10T00:00:00"/>
    <x v="2"/>
    <s v="3264"/>
    <x v="36"/>
    <s v="PA"/>
    <x v="1"/>
    <x v="0"/>
    <d v="2025-03-10T00:00:00"/>
    <d v="1899-12-30T16:25:39"/>
    <d v="2025-03-10T00:00:00"/>
    <d v="1899-12-30T16:23:17"/>
    <d v="2025-03-10T00:00:00"/>
    <d v="1899-12-30T16:51:57"/>
    <x v="0"/>
    <x v="0"/>
    <s v="7022044878"/>
    <s v="FBO"/>
    <d v="1899-12-30T00:31:02"/>
    <x v="3111"/>
    <d v="1899-12-30T00:02:22"/>
    <s v="Granel"/>
    <s v="E001"/>
    <x v="2"/>
    <d v="1899-12-30T00:26:18"/>
    <d v="1899-12-30T00:28:40"/>
    <x v="7"/>
    <x v="11"/>
    <x v="3"/>
    <x v="2"/>
    <n v="0"/>
    <n v="0"/>
    <x v="0"/>
    <x v="2"/>
    <x v="2"/>
    <n v="0"/>
    <x v="5"/>
    <x v="1"/>
    <d v="1899-12-30T00:02:22"/>
    <d v="1899-12-30T00:02:22"/>
    <x v="0"/>
    <m/>
    <m/>
    <d v="1899-12-30T00:00:00"/>
    <d v="1899-12-30T00:26:18"/>
    <n v="2"/>
    <n v="-1.6435185185199597E-3"/>
    <n v="26.300000000001713"/>
    <x v="8"/>
    <x v="1"/>
  </r>
  <r>
    <x v="7"/>
    <s v="2025009782"/>
    <x v="0"/>
    <x v="1041"/>
    <s v="E8669MSV"/>
    <d v="2025-03-10T00:00:00"/>
    <x v="2"/>
    <s v="3269"/>
    <x v="35"/>
    <s v="PA"/>
    <x v="6"/>
    <x v="0"/>
    <d v="2025-03-10T00:00:00"/>
    <d v="1899-12-30T16:34:13"/>
    <d v="2025-03-10T00:00:00"/>
    <d v="1899-12-30T16:31:50"/>
    <d v="2025-03-10T00:00:00"/>
    <d v="1899-12-30T16:57:59"/>
    <x v="0"/>
    <x v="0"/>
    <s v="7022044880"/>
    <s v="FBO"/>
    <d v="1899-12-30T00:28:32"/>
    <x v="1741"/>
    <d v="1899-12-30T00:02:23"/>
    <s v="Granel"/>
    <s v="E001"/>
    <x v="2"/>
    <d v="1899-12-30T00:23:46"/>
    <d v="1899-12-30T00:26:09"/>
    <x v="7"/>
    <x v="11"/>
    <x v="3"/>
    <x v="2"/>
    <n v="0"/>
    <n v="0"/>
    <x v="0"/>
    <x v="2"/>
    <x v="2"/>
    <n v="0"/>
    <x v="5"/>
    <x v="1"/>
    <d v="1899-12-30T00:02:23"/>
    <d v="1899-12-30T00:02:23"/>
    <x v="0"/>
    <m/>
    <m/>
    <d v="1899-12-30T00:00:00"/>
    <d v="1899-12-30T00:23:46"/>
    <n v="2"/>
    <n v="-1.6550925925900017E-3"/>
    <n v="23.766666666667131"/>
    <x v="8"/>
    <x v="1"/>
  </r>
  <r>
    <x v="7"/>
    <s v="2025009777"/>
    <x v="0"/>
    <x v="1153"/>
    <s v="E1617MGZ"/>
    <d v="2025-03-10T00:00:00"/>
    <x v="2"/>
    <s v="3262"/>
    <x v="40"/>
    <s v="PA"/>
    <x v="0"/>
    <x v="0"/>
    <d v="2025-03-10T00:00:00"/>
    <d v="1899-12-30T16:25:38"/>
    <d v="2025-03-10T00:00:00"/>
    <d v="1899-12-30T16:23:15"/>
    <d v="2025-03-10T00:00:00"/>
    <d v="1899-12-30T17:01:01"/>
    <x v="0"/>
    <x v="0"/>
    <s v="7022044881"/>
    <s v="FBO"/>
    <d v="1899-12-30T00:40:09"/>
    <x v="1300"/>
    <d v="1899-12-30T00:02:23"/>
    <s v="Granel"/>
    <s v="E001"/>
    <x v="2"/>
    <d v="1899-12-30T00:35:23"/>
    <d v="1899-12-30T00:37:46"/>
    <x v="7"/>
    <x v="11"/>
    <x v="3"/>
    <x v="2"/>
    <n v="0"/>
    <n v="0"/>
    <x v="0"/>
    <x v="2"/>
    <x v="2"/>
    <n v="0"/>
    <x v="5"/>
    <x v="1"/>
    <d v="1899-12-30T00:02:23"/>
    <d v="1899-12-30T00:02:23"/>
    <x v="0"/>
    <m/>
    <m/>
    <d v="1899-12-30T00:00:00"/>
    <d v="1899-12-30T00:35:23"/>
    <n v="2"/>
    <n v="-1.6550925925900017E-3"/>
    <n v="35.383333333334278"/>
    <x v="12"/>
    <x v="1"/>
  </r>
  <r>
    <x v="7"/>
    <s v="2025009779"/>
    <x v="0"/>
    <x v="1015"/>
    <s v="E9043KYN"/>
    <d v="2025-03-10T00:00:00"/>
    <x v="2"/>
    <s v="3264"/>
    <x v="36"/>
    <s v="PA"/>
    <x v="1"/>
    <x v="0"/>
    <d v="2025-03-10T00:00:00"/>
    <d v="1899-12-30T16:31:13"/>
    <d v="2025-03-10T00:00:00"/>
    <d v="1899-12-30T16:28:50"/>
    <d v="2025-03-10T00:00:00"/>
    <d v="1899-12-30T17:05:24"/>
    <x v="0"/>
    <x v="0"/>
    <s v="7022044882"/>
    <s v="EXW"/>
    <d v="1899-12-30T00:38:57"/>
    <x v="3112"/>
    <d v="1899-12-30T00:02:23"/>
    <s v="Granel"/>
    <s v="E001"/>
    <x v="1"/>
    <d v="1899-12-30T00:34:11"/>
    <d v="1899-12-30T00:36:34"/>
    <x v="7"/>
    <x v="11"/>
    <x v="3"/>
    <x v="2"/>
    <n v="0"/>
    <n v="0"/>
    <x v="0"/>
    <x v="2"/>
    <x v="2"/>
    <n v="0"/>
    <x v="5"/>
    <x v="1"/>
    <d v="1899-12-30T00:02:23"/>
    <d v="1899-12-30T00:02:23"/>
    <x v="0"/>
    <m/>
    <m/>
    <d v="1899-12-30T00:00:00"/>
    <d v="1899-12-30T00:34:11"/>
    <n v="2"/>
    <n v="-1.6550925925999938E-3"/>
    <n v="34.183333333324818"/>
    <x v="12"/>
    <x v="1"/>
  </r>
  <r>
    <x v="7"/>
    <s v="2025009786"/>
    <x v="0"/>
    <x v="1158"/>
    <s v="E8662MSV"/>
    <d v="2025-03-10T00:00:00"/>
    <x v="2"/>
    <s v="3269"/>
    <x v="35"/>
    <s v="PA"/>
    <x v="6"/>
    <x v="0"/>
    <d v="2025-03-10T00:00:00"/>
    <d v="1899-12-30T16:52:49"/>
    <d v="2025-03-10T00:00:00"/>
    <d v="1899-12-30T16:50:25"/>
    <d v="2025-03-10T00:00:00"/>
    <d v="1899-12-30T17:17:32"/>
    <x v="0"/>
    <x v="0"/>
    <s v="7022044883"/>
    <s v="FBO"/>
    <d v="1899-12-30T00:29:31"/>
    <x v="363"/>
    <d v="1899-12-30T00:02:24"/>
    <s v="Granel"/>
    <s v="E001"/>
    <x v="2"/>
    <d v="1899-12-30T00:24:43"/>
    <d v="1899-12-30T00:27:07"/>
    <x v="7"/>
    <x v="11"/>
    <x v="3"/>
    <x v="2"/>
    <n v="0"/>
    <n v="0"/>
    <x v="0"/>
    <x v="2"/>
    <x v="2"/>
    <n v="0"/>
    <x v="5"/>
    <x v="1"/>
    <d v="1899-12-30T00:02:24"/>
    <d v="1899-12-30T00:02:24"/>
    <x v="0"/>
    <m/>
    <m/>
    <d v="1899-12-30T00:00:00"/>
    <d v="1899-12-30T00:24:43"/>
    <n v="2"/>
    <n v="-1.6666666666699248E-3"/>
    <n v="24.716666666664082"/>
    <x v="12"/>
    <x v="1"/>
  </r>
  <r>
    <x v="7"/>
    <s v="2025009788"/>
    <x v="0"/>
    <x v="1224"/>
    <s v="E5086KXC"/>
    <d v="2025-03-10T00:00:00"/>
    <x v="2"/>
    <s v="3264"/>
    <x v="36"/>
    <s v="PA"/>
    <x v="1"/>
    <x v="0"/>
    <d v="2025-03-10T00:00:00"/>
    <d v="1899-12-30T17:06:29"/>
    <d v="2025-03-10T00:00:00"/>
    <d v="1899-12-30T17:04:08"/>
    <d v="2025-03-10T00:00:00"/>
    <d v="1899-12-30T17:35:00"/>
    <x v="0"/>
    <x v="0"/>
    <s v="7022044884"/>
    <s v="EXW"/>
    <d v="1899-12-30T00:33:13"/>
    <x v="417"/>
    <d v="1899-12-30T00:02:21"/>
    <s v="Granel"/>
    <s v="E001"/>
    <x v="1"/>
    <d v="1899-12-30T00:28:31"/>
    <d v="1899-12-30T00:30:52"/>
    <x v="11"/>
    <x v="11"/>
    <x v="3"/>
    <x v="2"/>
    <n v="0"/>
    <n v="0"/>
    <x v="0"/>
    <x v="2"/>
    <x v="2"/>
    <n v="0"/>
    <x v="5"/>
    <x v="1"/>
    <d v="1899-12-30T00:02:21"/>
    <d v="1899-12-30T00:02:21"/>
    <x v="0"/>
    <m/>
    <m/>
    <d v="1899-12-30T00:00:00"/>
    <d v="1899-12-30T00:28:31"/>
    <n v="2"/>
    <n v="-1.6319444444500286E-3"/>
    <n v="28.516666666665476"/>
    <x v="12"/>
    <x v="1"/>
  </r>
  <r>
    <x v="7"/>
    <s v="2025009790"/>
    <x v="0"/>
    <x v="1015"/>
    <s v="E9043KYN"/>
    <d v="2025-03-10T00:00:00"/>
    <x v="2"/>
    <s v="3264"/>
    <x v="36"/>
    <s v="PA"/>
    <x v="1"/>
    <x v="0"/>
    <d v="2025-03-10T00:00:00"/>
    <d v="1899-12-30T18:53:49"/>
    <d v="2025-03-10T00:00:00"/>
    <d v="1899-12-30T18:51:27"/>
    <d v="2025-03-10T00:00:00"/>
    <d v="1899-12-30T19:24:54"/>
    <x v="0"/>
    <x v="0"/>
    <s v="7022044885"/>
    <s v="EXW"/>
    <d v="1899-12-30T00:35:49"/>
    <x v="589"/>
    <d v="1899-12-30T00:02:22"/>
    <s v="Granel"/>
    <s v="E001"/>
    <x v="1"/>
    <d v="1899-12-30T00:31:05"/>
    <d v="1899-12-30T00:33:27"/>
    <x v="8"/>
    <x v="11"/>
    <x v="3"/>
    <x v="2"/>
    <n v="0"/>
    <n v="0"/>
    <x v="0"/>
    <x v="2"/>
    <x v="2"/>
    <n v="0"/>
    <x v="5"/>
    <x v="1"/>
    <d v="1899-12-30T00:02:22"/>
    <d v="1899-12-30T00:02:22"/>
    <x v="0"/>
    <m/>
    <m/>
    <d v="1899-12-30T00:00:00"/>
    <d v="1899-12-30T00:31:05"/>
    <n v="2"/>
    <n v="-1.6435185185199597E-3"/>
    <n v="31.083333333321619"/>
    <x v="10"/>
    <x v="1"/>
  </r>
  <r>
    <x v="7"/>
    <s v="2025009792"/>
    <x v="0"/>
    <x v="1013"/>
    <s v="E3888GZR"/>
    <d v="2025-03-11T00:00:00"/>
    <x v="2"/>
    <s v="3269"/>
    <x v="35"/>
    <s v="PA"/>
    <x v="6"/>
    <x v="0"/>
    <d v="2025-03-11T00:00:00"/>
    <d v="1899-12-30T05:01:26"/>
    <d v="2025-03-11T00:00:00"/>
    <d v="1899-12-30T04:59:07"/>
    <d v="2025-03-11T00:00:00"/>
    <d v="1899-12-30T05:22:58"/>
    <x v="0"/>
    <x v="0"/>
    <s v="7022044886"/>
    <s v="EXW"/>
    <d v="1899-12-30T00:26:10"/>
    <x v="386"/>
    <d v="1899-12-30T00:02:19"/>
    <s v="Granel"/>
    <s v="E001"/>
    <x v="1"/>
    <d v="1899-12-30T00:21:32"/>
    <d v="1899-12-30T00:23:51"/>
    <x v="0"/>
    <x v="12"/>
    <x v="3"/>
    <x v="2"/>
    <n v="0"/>
    <n v="0"/>
    <x v="0"/>
    <x v="2"/>
    <x v="2"/>
    <n v="0"/>
    <x v="5"/>
    <x v="1"/>
    <d v="1899-12-30T00:02:19"/>
    <d v="1899-12-30T00:02:19"/>
    <x v="0"/>
    <m/>
    <m/>
    <d v="1899-12-30T00:00:00"/>
    <d v="1899-12-30T00:21:32"/>
    <n v="3"/>
    <n v="-1.6087962962899882E-3"/>
    <n v="21.533333333342426"/>
    <x v="17"/>
    <x v="1"/>
  </r>
  <r>
    <x v="7"/>
    <s v="2025009795"/>
    <x v="0"/>
    <x v="1113"/>
    <s v="E8228JWJ"/>
    <d v="2025-03-11T00:00:00"/>
    <x v="2"/>
    <s v="3264"/>
    <x v="36"/>
    <s v="PA"/>
    <x v="1"/>
    <x v="0"/>
    <d v="2025-03-11T00:00:00"/>
    <d v="1899-12-30T05:41:38"/>
    <d v="2025-03-11T00:00:00"/>
    <d v="1899-12-30T05:39:16"/>
    <d v="2025-03-11T00:00:00"/>
    <d v="1899-12-30T06:06:59"/>
    <x v="0"/>
    <x v="0"/>
    <s v="7022044887"/>
    <s v="FBO"/>
    <d v="1899-12-30T00:30:05"/>
    <x v="907"/>
    <d v="1899-12-30T00:02:22"/>
    <s v="Granel"/>
    <s v="E001"/>
    <x v="2"/>
    <d v="1899-12-30T00:25:21"/>
    <d v="1899-12-30T00:27:43"/>
    <x v="0"/>
    <x v="12"/>
    <x v="3"/>
    <x v="2"/>
    <n v="0"/>
    <n v="0"/>
    <x v="0"/>
    <x v="2"/>
    <x v="2"/>
    <n v="0"/>
    <x v="5"/>
    <x v="1"/>
    <d v="1899-12-30T00:02:22"/>
    <d v="1899-12-30T00:02:22"/>
    <x v="0"/>
    <m/>
    <m/>
    <d v="1899-12-30T00:00:00"/>
    <d v="1899-12-30T00:25:21"/>
    <n v="3"/>
    <n v="-1.6435185185199874E-3"/>
    <n v="25.350000000004801"/>
    <x v="0"/>
    <x v="1"/>
  </r>
  <r>
    <x v="7"/>
    <s v="2025009794"/>
    <x v="0"/>
    <x v="980"/>
    <s v="E0472MWT"/>
    <d v="2025-03-11T00:00:00"/>
    <x v="2"/>
    <s v="3260"/>
    <x v="41"/>
    <s v="PA"/>
    <x v="20"/>
    <x v="0"/>
    <d v="2025-03-11T00:00:00"/>
    <d v="1899-12-30T05:40:31"/>
    <d v="2025-03-11T00:00:00"/>
    <d v="1899-12-30T05:38:10"/>
    <d v="2025-03-11T00:00:00"/>
    <d v="1899-12-30T06:08:17"/>
    <x v="0"/>
    <x v="0"/>
    <s v="7022044888"/>
    <s v="EXW"/>
    <d v="1899-12-30T00:32:28"/>
    <x v="47"/>
    <d v="1899-12-30T00:02:21"/>
    <s v="Granel"/>
    <s v="E001"/>
    <x v="1"/>
    <d v="1899-12-30T00:27:46"/>
    <d v="1899-12-30T00:30:07"/>
    <x v="0"/>
    <x v="12"/>
    <x v="3"/>
    <x v="2"/>
    <n v="0"/>
    <n v="0"/>
    <x v="0"/>
    <x v="2"/>
    <x v="2"/>
    <n v="0"/>
    <x v="5"/>
    <x v="1"/>
    <d v="1899-12-30T00:02:21"/>
    <d v="1899-12-30T00:02:21"/>
    <x v="0"/>
    <m/>
    <m/>
    <d v="1899-12-30T00:00:00"/>
    <d v="1899-12-30T00:27:46"/>
    <n v="3"/>
    <n v="-1.6319444444500009E-3"/>
    <n v="27.766666666655965"/>
    <x v="0"/>
    <x v="1"/>
  </r>
  <r>
    <x v="7"/>
    <s v="2025009796"/>
    <x v="0"/>
    <x v="1068"/>
    <s v="E9533LGJ"/>
    <d v="2025-03-11T00:00:00"/>
    <x v="2"/>
    <s v="3283"/>
    <x v="37"/>
    <s v="PA"/>
    <x v="2"/>
    <x v="0"/>
    <d v="2025-03-11T00:00:00"/>
    <d v="1899-12-30T05:56:55"/>
    <d v="2025-03-11T00:00:00"/>
    <d v="1899-12-30T05:54:34"/>
    <d v="2025-03-11T00:00:00"/>
    <d v="1899-12-30T06:20:28"/>
    <x v="0"/>
    <x v="0"/>
    <s v="7022044889"/>
    <s v="FBO"/>
    <d v="1899-12-30T00:28:15"/>
    <x v="879"/>
    <d v="1899-12-30T00:02:21"/>
    <s v="Ensacado"/>
    <s v="E002"/>
    <x v="2"/>
    <d v="1899-12-30T00:23:33"/>
    <d v="1899-12-30T00:25:54"/>
    <x v="0"/>
    <x v="12"/>
    <x v="3"/>
    <x v="1"/>
    <n v="0"/>
    <n v="0"/>
    <x v="0"/>
    <x v="1"/>
    <x v="2"/>
    <n v="0"/>
    <x v="5"/>
    <x v="1"/>
    <d v="1899-12-30T00:02:21"/>
    <d v="1899-12-30T00:02:21"/>
    <x v="0"/>
    <m/>
    <m/>
    <d v="1899-12-30T00:00:00"/>
    <d v="1899-12-30T00:23:33"/>
    <n v="3"/>
    <n v="-1.6319444444500009E-3"/>
    <n v="23.549999999990369"/>
    <x v="0"/>
    <x v="1"/>
  </r>
  <r>
    <x v="7"/>
    <s v="2025009798"/>
    <x v="0"/>
    <x v="1020"/>
    <s v="E6688FFY"/>
    <d v="2025-03-11T00:00:00"/>
    <x v="2"/>
    <s v="3282"/>
    <x v="42"/>
    <s v="PA"/>
    <x v="2"/>
    <x v="0"/>
    <d v="2025-03-11T00:00:00"/>
    <d v="1899-12-30T05:59:03"/>
    <d v="2025-03-11T00:00:00"/>
    <d v="1899-12-30T05:56:42"/>
    <d v="2025-03-11T00:00:00"/>
    <d v="1899-12-30T06:46:33"/>
    <x v="0"/>
    <x v="0"/>
    <s v="7022044892"/>
    <s v="FBO"/>
    <d v="1899-12-30T00:52:12"/>
    <x v="3113"/>
    <d v="1899-12-30T00:02:21"/>
    <s v="Ensacado"/>
    <s v="E002"/>
    <x v="2"/>
    <d v="1899-12-30T00:47:30"/>
    <d v="1899-12-30T00:49:51"/>
    <x v="0"/>
    <x v="12"/>
    <x v="3"/>
    <x v="1"/>
    <n v="0"/>
    <n v="0"/>
    <x v="0"/>
    <x v="1"/>
    <x v="2"/>
    <n v="0"/>
    <x v="5"/>
    <x v="0"/>
    <d v="1899-12-30T00:02:21"/>
    <d v="1899-12-30T00:02:21"/>
    <x v="0"/>
    <m/>
    <m/>
    <d v="1899-12-30T00:00:00"/>
    <d v="1899-12-30T00:47:30"/>
    <n v="3"/>
    <n v="-1.6319444444500009E-3"/>
    <n v="47.499999999998387"/>
    <x v="0"/>
    <x v="0"/>
  </r>
  <r>
    <x v="7"/>
    <s v="2025009803"/>
    <x v="0"/>
    <x v="1258"/>
    <s v="E1228KBR"/>
    <d v="2025-03-11T00:00:00"/>
    <x v="2"/>
    <s v="3260"/>
    <x v="41"/>
    <s v="PA"/>
    <x v="20"/>
    <x v="0"/>
    <d v="2025-03-11T00:00:00"/>
    <d v="1899-12-30T06:21:59"/>
    <d v="2025-03-11T00:00:00"/>
    <d v="1899-12-30T06:19:37"/>
    <d v="2025-03-11T00:00:00"/>
    <d v="1899-12-30T06:50:07"/>
    <x v="0"/>
    <x v="0"/>
    <s v="7022044893"/>
    <s v="EXW"/>
    <d v="1899-12-30T00:32:52"/>
    <x v="1089"/>
    <d v="1899-12-30T00:02:22"/>
    <s v="Granel"/>
    <s v="E001"/>
    <x v="1"/>
    <d v="1899-12-30T00:28:08"/>
    <d v="1899-12-30T00:30:30"/>
    <x v="1"/>
    <x v="12"/>
    <x v="3"/>
    <x v="2"/>
    <n v="0"/>
    <n v="0"/>
    <x v="0"/>
    <x v="2"/>
    <x v="2"/>
    <n v="0"/>
    <x v="5"/>
    <x v="1"/>
    <d v="1899-12-30T00:02:22"/>
    <d v="1899-12-30T00:02:22"/>
    <x v="0"/>
    <m/>
    <m/>
    <d v="1899-12-30T00:00:00"/>
    <d v="1899-12-30T00:28:08"/>
    <n v="3"/>
    <n v="-1.6435185185100232E-3"/>
    <n v="28.133333333337543"/>
    <x v="0"/>
    <x v="1"/>
  </r>
  <r>
    <x v="7"/>
    <s v="2025009807"/>
    <x v="0"/>
    <x v="1065"/>
    <s v="E0680JVK"/>
    <d v="2025-03-11T00:00:00"/>
    <x v="2"/>
    <s v="3264"/>
    <x v="36"/>
    <s v="PA"/>
    <x v="1"/>
    <x v="0"/>
    <d v="2025-03-11T00:00:00"/>
    <d v="1899-12-30T06:44:41"/>
    <d v="2025-03-11T00:00:00"/>
    <d v="1899-12-30T06:42:19"/>
    <d v="2025-03-11T00:00:00"/>
    <d v="1899-12-30T07:17:04"/>
    <x v="0"/>
    <x v="0"/>
    <s v="7022044894"/>
    <s v="FBO"/>
    <d v="1899-12-30T00:37:07"/>
    <x v="3114"/>
    <d v="1899-12-30T00:02:22"/>
    <s v="Granel"/>
    <s v="E001"/>
    <x v="2"/>
    <d v="1899-12-30T00:32:23"/>
    <d v="1899-12-30T00:34:45"/>
    <x v="1"/>
    <x v="12"/>
    <x v="3"/>
    <x v="2"/>
    <n v="0"/>
    <n v="0"/>
    <x v="0"/>
    <x v="2"/>
    <x v="2"/>
    <n v="0"/>
    <x v="5"/>
    <x v="1"/>
    <d v="1899-12-30T00:02:22"/>
    <d v="1899-12-30T00:02:22"/>
    <x v="0"/>
    <m/>
    <m/>
    <d v="1899-12-30T00:00:00"/>
    <d v="1899-12-30T00:32:23"/>
    <n v="3"/>
    <n v="-1.6435185185199597E-3"/>
    <n v="32.383333333339245"/>
    <x v="1"/>
    <x v="1"/>
  </r>
  <r>
    <x v="7"/>
    <s v="2025009805"/>
    <x v="0"/>
    <x v="1198"/>
    <s v="E0235DVV"/>
    <d v="2025-03-11T00:00:00"/>
    <x v="2"/>
    <s v="3283"/>
    <x v="37"/>
    <s v="PA"/>
    <x v="2"/>
    <x v="0"/>
    <d v="2025-03-11T00:00:00"/>
    <d v="1899-12-30T06:32:23"/>
    <d v="2025-03-11T00:00:00"/>
    <d v="1899-12-30T06:30:02"/>
    <d v="2025-03-11T00:00:00"/>
    <d v="1899-12-30T07:18:42"/>
    <x v="0"/>
    <x v="0"/>
    <s v="7022044895"/>
    <s v="EXW"/>
    <d v="1899-12-30T00:51:01"/>
    <x v="1712"/>
    <d v="1899-12-30T00:02:21"/>
    <s v="Ensacado"/>
    <s v="E002"/>
    <x v="1"/>
    <d v="1899-12-30T00:46:19"/>
    <d v="1899-12-30T00:48:40"/>
    <x v="1"/>
    <x v="12"/>
    <x v="3"/>
    <x v="1"/>
    <n v="0"/>
    <n v="0"/>
    <x v="0"/>
    <x v="1"/>
    <x v="2"/>
    <n v="0"/>
    <x v="5"/>
    <x v="0"/>
    <d v="1899-12-30T00:02:21"/>
    <d v="1899-12-30T00:02:21"/>
    <x v="0"/>
    <m/>
    <m/>
    <d v="1899-12-30T00:00:00"/>
    <d v="1899-12-30T00:46:19"/>
    <n v="3"/>
    <n v="-1.6319444444499731E-3"/>
    <n v="46.31666666666402"/>
    <x v="1"/>
    <x v="0"/>
  </r>
  <r>
    <x v="7"/>
    <s v="2025009808"/>
    <x v="0"/>
    <x v="1059"/>
    <s v="E5477KKG"/>
    <d v="2025-03-11T00:00:00"/>
    <x v="2"/>
    <s v="3264"/>
    <x v="36"/>
    <s v="PA"/>
    <x v="1"/>
    <x v="0"/>
    <d v="2025-03-11T00:00:00"/>
    <d v="1899-12-30T06:46:10"/>
    <d v="2025-03-11T00:00:00"/>
    <d v="1899-12-30T06:43:45"/>
    <d v="2025-03-11T00:00:00"/>
    <d v="1899-12-30T07:25:29"/>
    <x v="0"/>
    <x v="0"/>
    <s v="7022044896"/>
    <s v="FBO"/>
    <d v="1899-12-30T00:44:09"/>
    <x v="2727"/>
    <d v="1899-12-30T00:02:25"/>
    <s v="Granel"/>
    <s v="E001"/>
    <x v="2"/>
    <d v="1899-12-30T00:39:19"/>
    <d v="1899-12-30T00:41:44"/>
    <x v="1"/>
    <x v="12"/>
    <x v="3"/>
    <x v="2"/>
    <n v="0"/>
    <n v="0"/>
    <x v="0"/>
    <x v="2"/>
    <x v="2"/>
    <n v="0"/>
    <x v="5"/>
    <x v="1"/>
    <d v="1899-12-30T00:02:25"/>
    <d v="1899-12-30T00:02:25"/>
    <x v="0"/>
    <m/>
    <m/>
    <d v="1899-12-30T00:00:00"/>
    <d v="1899-12-30T00:39:19"/>
    <n v="3"/>
    <n v="-1.6782407407500144E-3"/>
    <n v="39.316666666665647"/>
    <x v="1"/>
    <x v="1"/>
  </r>
  <r>
    <x v="7"/>
    <s v="2025009809"/>
    <x v="0"/>
    <x v="1036"/>
    <s v="E8822FFZ"/>
    <d v="2025-03-11T00:00:00"/>
    <x v="2"/>
    <s v="3264"/>
    <x v="36"/>
    <s v="PA"/>
    <x v="1"/>
    <x v="0"/>
    <d v="2025-03-11T00:00:00"/>
    <d v="1899-12-30T06:50:05"/>
    <d v="2025-03-11T00:00:00"/>
    <d v="1899-12-30T06:47:40"/>
    <d v="2025-03-11T00:00:00"/>
    <d v="1899-12-30T07:41:49"/>
    <x v="0"/>
    <x v="0"/>
    <s v="7022044897"/>
    <s v="FBO"/>
    <d v="1899-12-30T00:56:34"/>
    <x v="1338"/>
    <d v="1899-12-30T00:02:25"/>
    <s v="Granel"/>
    <s v="E001"/>
    <x v="2"/>
    <d v="1899-12-30T00:51:44"/>
    <d v="1899-12-30T00:54:09"/>
    <x v="1"/>
    <x v="12"/>
    <x v="3"/>
    <x v="2"/>
    <n v="0"/>
    <n v="0"/>
    <x v="0"/>
    <x v="2"/>
    <x v="2"/>
    <n v="0"/>
    <x v="5"/>
    <x v="0"/>
    <d v="1899-12-30T00:02:25"/>
    <d v="1899-12-30T00:02:25"/>
    <x v="0"/>
    <m/>
    <m/>
    <d v="1899-12-30T00:00:00"/>
    <d v="1899-12-30T00:51:44"/>
    <n v="3"/>
    <n v="-1.6782407407400224E-3"/>
    <n v="51.733333333339154"/>
    <x v="1"/>
    <x v="0"/>
  </r>
  <r>
    <x v="7"/>
    <s v="2025009818"/>
    <x v="0"/>
    <x v="1197"/>
    <s v="E6099JTB"/>
    <d v="2025-03-11T00:00:00"/>
    <x v="2"/>
    <s v="3283"/>
    <x v="37"/>
    <s v="PA"/>
    <x v="2"/>
    <x v="0"/>
    <d v="2025-03-11T00:00:00"/>
    <d v="1899-12-30T07:38:24"/>
    <d v="2025-03-11T00:00:00"/>
    <d v="1899-12-30T07:35:59"/>
    <d v="2025-03-11T00:00:00"/>
    <d v="1899-12-30T08:11:25"/>
    <x v="0"/>
    <x v="0"/>
    <s v="7022044900"/>
    <s v="EXW"/>
    <d v="1899-12-30T00:37:51"/>
    <x v="1172"/>
    <d v="1899-12-30T00:02:25"/>
    <s v="Ensacado"/>
    <s v="E002"/>
    <x v="1"/>
    <d v="1899-12-30T00:33:01"/>
    <d v="1899-12-30T00:35:26"/>
    <x v="2"/>
    <x v="12"/>
    <x v="3"/>
    <x v="1"/>
    <n v="0"/>
    <n v="0"/>
    <x v="0"/>
    <x v="1"/>
    <x v="2"/>
    <n v="0"/>
    <x v="5"/>
    <x v="1"/>
    <d v="1899-12-30T00:02:25"/>
    <d v="1899-12-30T00:02:25"/>
    <x v="0"/>
    <m/>
    <m/>
    <d v="1899-12-30T00:00:00"/>
    <d v="1899-12-30T00:33:01"/>
    <n v="3"/>
    <n v="-1.6782407407400224E-3"/>
    <n v="33.016666666665536"/>
    <x v="2"/>
    <x v="1"/>
  </r>
  <r>
    <x v="7"/>
    <s v="2025009823"/>
    <x v="0"/>
    <x v="1124"/>
    <s v="E7698LMM"/>
    <d v="2025-03-11T00:00:00"/>
    <x v="2"/>
    <s v="3262"/>
    <x v="40"/>
    <s v="PA"/>
    <x v="0"/>
    <x v="0"/>
    <d v="2025-03-11T00:00:00"/>
    <d v="1899-12-30T08:05:16"/>
    <d v="2025-03-11T00:00:00"/>
    <d v="1899-12-30T08:02:52"/>
    <d v="2025-03-11T00:00:00"/>
    <d v="1899-12-30T08:35:19"/>
    <x v="0"/>
    <x v="0"/>
    <s v="7022044901"/>
    <s v="FBO"/>
    <d v="1899-12-30T00:34:51"/>
    <x v="2692"/>
    <d v="1899-12-30T00:02:24"/>
    <s v="Granel"/>
    <s v="E001"/>
    <x v="2"/>
    <d v="1899-12-30T00:30:03"/>
    <d v="1899-12-30T00:32:27"/>
    <x v="3"/>
    <x v="12"/>
    <x v="3"/>
    <x v="2"/>
    <n v="0"/>
    <n v="0"/>
    <x v="0"/>
    <x v="2"/>
    <x v="2"/>
    <n v="0"/>
    <x v="5"/>
    <x v="1"/>
    <d v="1899-12-30T00:02:24"/>
    <d v="1899-12-30T00:02:24"/>
    <x v="0"/>
    <m/>
    <m/>
    <d v="1899-12-30T00:00:00"/>
    <d v="1899-12-30T00:30:03"/>
    <n v="3"/>
    <n v="-1.6666666666699803E-3"/>
    <n v="30.050000000006456"/>
    <x v="2"/>
    <x v="1"/>
  </r>
  <r>
    <x v="7"/>
    <s v="2025009825"/>
    <x v="0"/>
    <x v="1013"/>
    <s v="E3888GZR"/>
    <d v="2025-03-11T00:00:00"/>
    <x v="2"/>
    <s v="3269"/>
    <x v="35"/>
    <s v="PA"/>
    <x v="6"/>
    <x v="0"/>
    <d v="2025-03-11T00:00:00"/>
    <d v="1899-12-30T08:14:04"/>
    <d v="2025-03-11T00:00:00"/>
    <d v="1899-12-30T08:11:40"/>
    <d v="2025-03-11T00:00:00"/>
    <d v="1899-12-30T08:47:56"/>
    <x v="0"/>
    <x v="0"/>
    <s v="7022044902"/>
    <s v="EXW"/>
    <d v="1899-12-30T00:38:40"/>
    <x v="1862"/>
    <d v="1899-12-30T00:02:24"/>
    <s v="Granel"/>
    <s v="E001"/>
    <x v="1"/>
    <d v="1899-12-30T00:33:52"/>
    <d v="1899-12-30T00:36:16"/>
    <x v="3"/>
    <x v="12"/>
    <x v="3"/>
    <x v="2"/>
    <n v="0"/>
    <n v="0"/>
    <x v="0"/>
    <x v="2"/>
    <x v="2"/>
    <n v="0"/>
    <x v="5"/>
    <x v="1"/>
    <d v="1899-12-30T00:02:24"/>
    <d v="1899-12-30T00:02:24"/>
    <x v="0"/>
    <m/>
    <m/>
    <d v="1899-12-30T00:00:00"/>
    <d v="1899-12-30T00:33:52"/>
    <n v="3"/>
    <n v="-1.6666666666599883E-3"/>
    <n v="33.866666666668792"/>
    <x v="2"/>
    <x v="1"/>
  </r>
  <r>
    <x v="7"/>
    <s v="2025009832"/>
    <x v="0"/>
    <x v="1052"/>
    <s v="E7977MGZ"/>
    <d v="2025-03-11T00:00:00"/>
    <x v="2"/>
    <s v="3264"/>
    <x v="36"/>
    <s v="PA"/>
    <x v="1"/>
    <x v="0"/>
    <d v="2025-03-11T00:00:00"/>
    <d v="1899-12-30T08:33:39"/>
    <d v="2025-03-11T00:00:00"/>
    <d v="1899-12-30T08:31:15"/>
    <d v="2025-03-11T00:00:00"/>
    <d v="1899-12-30T09:04:23"/>
    <x v="0"/>
    <x v="0"/>
    <s v="7022044903"/>
    <s v="FBO"/>
    <d v="1899-12-30T00:35:32"/>
    <x v="1257"/>
    <d v="1899-12-30T00:02:24"/>
    <s v="Granel"/>
    <s v="E001"/>
    <x v="2"/>
    <d v="1899-12-30T00:30:44"/>
    <d v="1899-12-30T00:33:08"/>
    <x v="3"/>
    <x v="12"/>
    <x v="3"/>
    <x v="2"/>
    <n v="0"/>
    <n v="0"/>
    <x v="0"/>
    <x v="2"/>
    <x v="2"/>
    <n v="0"/>
    <x v="5"/>
    <x v="1"/>
    <d v="1899-12-30T00:02:24"/>
    <d v="1899-12-30T00:02:24"/>
    <x v="0"/>
    <m/>
    <m/>
    <d v="1899-12-30T00:00:00"/>
    <d v="1899-12-30T00:30:44"/>
    <n v="3"/>
    <n v="-1.6666666666700358E-3"/>
    <n v="30.733333333329558"/>
    <x v="3"/>
    <x v="1"/>
  </r>
  <r>
    <x v="7"/>
    <s v="2025009833"/>
    <x v="0"/>
    <x v="1043"/>
    <s v="E9884JZD"/>
    <d v="2025-03-11T00:00:00"/>
    <x v="2"/>
    <s v="3269"/>
    <x v="35"/>
    <s v="PA"/>
    <x v="6"/>
    <x v="0"/>
    <d v="2025-03-11T00:00:00"/>
    <d v="1899-12-30T08:34:04"/>
    <d v="2025-03-11T00:00:00"/>
    <d v="1899-12-30T08:31:54"/>
    <d v="2025-03-11T00:00:00"/>
    <d v="1899-12-30T09:09:03"/>
    <x v="198"/>
    <x v="31"/>
    <s v="7022044904"/>
    <s v="FBO"/>
    <d v="1899-12-30T00:39:19"/>
    <x v="3115"/>
    <d v="1899-12-30T00:02:10"/>
    <s v="Granel"/>
    <s v="E001"/>
    <x v="2"/>
    <d v="1899-12-30T00:34:59"/>
    <d v="1899-12-30T00:37:09"/>
    <x v="3"/>
    <x v="12"/>
    <x v="3"/>
    <x v="2"/>
    <n v="0"/>
    <n v="0"/>
    <x v="0"/>
    <x v="2"/>
    <x v="2"/>
    <n v="0"/>
    <x v="5"/>
    <x v="1"/>
    <d v="1899-12-30T00:02:10"/>
    <d v="1899-12-30T00:02:10"/>
    <x v="0"/>
    <m/>
    <m/>
    <d v="1899-12-30T00:00:00"/>
    <d v="1899-12-30T00:34:59"/>
    <n v="3"/>
    <n v="-1.5046296296299944E-3"/>
    <n v="34.983333333331181"/>
    <x v="3"/>
    <x v="1"/>
  </r>
  <r>
    <x v="7"/>
    <s v="2025009834"/>
    <x v="0"/>
    <x v="1064"/>
    <s v="E3861LZF"/>
    <d v="2025-03-11T00:00:00"/>
    <x v="2"/>
    <s v="3269"/>
    <x v="35"/>
    <s v="PA"/>
    <x v="6"/>
    <x v="0"/>
    <d v="2025-03-11T00:00:00"/>
    <d v="1899-12-30T08:43:34"/>
    <d v="2025-03-11T00:00:00"/>
    <d v="1899-12-30T08:41:09"/>
    <d v="2025-03-11T00:00:00"/>
    <d v="1899-12-30T09:13:27"/>
    <x v="0"/>
    <x v="0"/>
    <s v="7022044905"/>
    <s v="FBO"/>
    <d v="1899-12-30T00:34:43"/>
    <x v="874"/>
    <d v="1899-12-30T00:02:25"/>
    <s v="Granel"/>
    <s v="E001"/>
    <x v="2"/>
    <d v="1899-12-30T00:29:53"/>
    <d v="1899-12-30T00:32:18"/>
    <x v="3"/>
    <x v="12"/>
    <x v="3"/>
    <x v="2"/>
    <n v="0"/>
    <n v="0"/>
    <x v="0"/>
    <x v="2"/>
    <x v="2"/>
    <n v="0"/>
    <x v="5"/>
    <x v="1"/>
    <d v="1899-12-30T00:02:25"/>
    <d v="1899-12-30T00:02:25"/>
    <x v="0"/>
    <m/>
    <m/>
    <d v="1899-12-30T00:00:00"/>
    <d v="1899-12-30T00:29:53"/>
    <n v="3"/>
    <n v="-1.6782407407399669E-3"/>
    <n v="29.883333333340854"/>
    <x v="3"/>
    <x v="1"/>
  </r>
  <r>
    <x v="7"/>
    <s v="2025009835"/>
    <x v="0"/>
    <x v="1051"/>
    <s v="E4258HML"/>
    <d v="2025-03-11T00:00:00"/>
    <x v="2"/>
    <s v="3264"/>
    <x v="36"/>
    <s v="PA"/>
    <x v="1"/>
    <x v="0"/>
    <d v="2025-03-11T00:00:00"/>
    <d v="1899-12-30T08:58:53"/>
    <d v="2025-03-11T00:00:00"/>
    <d v="1899-12-30T08:56:28"/>
    <d v="2025-03-11T00:00:00"/>
    <d v="1899-12-30T09:34:19"/>
    <x v="0"/>
    <x v="0"/>
    <s v="7022044906"/>
    <s v="FBO"/>
    <d v="1899-12-30T00:40:16"/>
    <x v="614"/>
    <d v="1899-12-30T00:02:25"/>
    <s v="Granel"/>
    <s v="E001"/>
    <x v="2"/>
    <d v="1899-12-30T00:35:26"/>
    <d v="1899-12-30T00:37:51"/>
    <x v="3"/>
    <x v="12"/>
    <x v="3"/>
    <x v="2"/>
    <n v="0"/>
    <n v="0"/>
    <x v="0"/>
    <x v="2"/>
    <x v="2"/>
    <n v="0"/>
    <x v="5"/>
    <x v="1"/>
    <d v="1899-12-30T00:02:25"/>
    <d v="1899-12-30T00:02:25"/>
    <x v="0"/>
    <m/>
    <m/>
    <d v="1899-12-30T00:00:00"/>
    <d v="1899-12-30T00:35:26"/>
    <n v="3"/>
    <n v="-1.6782407407400224E-3"/>
    <n v="35.43333333333117"/>
    <x v="3"/>
    <x v="1"/>
  </r>
  <r>
    <x v="7"/>
    <s v="2025009843"/>
    <x v="0"/>
    <x v="1022"/>
    <s v="E1632JZF"/>
    <d v="2025-03-11T00:00:00"/>
    <x v="2"/>
    <s v="3269"/>
    <x v="35"/>
    <s v="PA"/>
    <x v="6"/>
    <x v="0"/>
    <d v="2025-03-11T00:00:00"/>
    <d v="1899-12-30T09:17:25"/>
    <d v="2025-03-11T00:00:00"/>
    <d v="1899-12-30T09:15:00"/>
    <d v="2025-03-11T00:00:00"/>
    <d v="1899-12-30T09:38:11"/>
    <x v="0"/>
    <x v="0"/>
    <s v="7022044907"/>
    <s v="FBO"/>
    <d v="1899-12-30T00:25:36"/>
    <x v="219"/>
    <d v="1899-12-30T00:02:25"/>
    <s v="Granel"/>
    <s v="E001"/>
    <x v="2"/>
    <d v="1899-12-30T00:20:46"/>
    <d v="1899-12-30T00:23:11"/>
    <x v="4"/>
    <x v="12"/>
    <x v="3"/>
    <x v="2"/>
    <n v="0"/>
    <n v="0"/>
    <x v="0"/>
    <x v="2"/>
    <x v="2"/>
    <n v="0"/>
    <x v="5"/>
    <x v="1"/>
    <d v="1899-12-30T00:02:25"/>
    <d v="1899-12-30T00:02:25"/>
    <x v="0"/>
    <m/>
    <m/>
    <d v="1899-12-30T00:00:00"/>
    <d v="1899-12-30T00:20:46"/>
    <n v="3"/>
    <n v="-1.6782407407399669E-3"/>
    <n v="20.766666666657628"/>
    <x v="3"/>
    <x v="1"/>
  </r>
  <r>
    <x v="7"/>
    <s v="2025009841"/>
    <x v="0"/>
    <x v="1090"/>
    <s v="E8263KDM"/>
    <d v="2025-03-11T00:00:00"/>
    <x v="2"/>
    <s v="3264"/>
    <x v="36"/>
    <s v="PA"/>
    <x v="1"/>
    <x v="0"/>
    <d v="2025-03-11T00:00:00"/>
    <d v="1899-12-30T09:15:46"/>
    <d v="2025-03-11T00:00:00"/>
    <d v="1899-12-30T09:13:22"/>
    <d v="2025-03-11T00:00:00"/>
    <d v="1899-12-30T09:40:19"/>
    <x v="0"/>
    <x v="0"/>
    <s v="7022044908"/>
    <s v="FBO"/>
    <d v="1899-12-30T00:29:21"/>
    <x v="1517"/>
    <d v="1899-12-30T00:02:24"/>
    <s v="Granel"/>
    <s v="E001"/>
    <x v="2"/>
    <d v="1899-12-30T00:24:33"/>
    <d v="1899-12-30T00:26:57"/>
    <x v="4"/>
    <x v="12"/>
    <x v="3"/>
    <x v="2"/>
    <n v="0"/>
    <n v="0"/>
    <x v="0"/>
    <x v="2"/>
    <x v="2"/>
    <n v="0"/>
    <x v="5"/>
    <x v="1"/>
    <d v="1899-12-30T00:02:24"/>
    <d v="1899-12-30T00:02:24"/>
    <x v="0"/>
    <m/>
    <m/>
    <d v="1899-12-30T00:00:00"/>
    <d v="1899-12-30T00:24:33"/>
    <n v="3"/>
    <n v="-1.6666666666599883E-3"/>
    <n v="24.550000000012869"/>
    <x v="3"/>
    <x v="1"/>
  </r>
  <r>
    <x v="7"/>
    <s v="2025009842"/>
    <x v="0"/>
    <x v="1031"/>
    <s v="E9461JBD"/>
    <d v="2025-03-11T00:00:00"/>
    <x v="2"/>
    <s v="3264"/>
    <x v="36"/>
    <s v="PA"/>
    <x v="1"/>
    <x v="0"/>
    <d v="2025-03-11T00:00:00"/>
    <d v="1899-12-30T09:15:50"/>
    <d v="2025-03-11T00:00:00"/>
    <d v="1899-12-30T09:13:25"/>
    <d v="2025-03-11T00:00:00"/>
    <d v="1899-12-30T09:43:57"/>
    <x v="0"/>
    <x v="0"/>
    <s v="7022044910"/>
    <s v="EXW"/>
    <d v="1899-12-30T00:32:57"/>
    <x v="1249"/>
    <d v="1899-12-30T00:02:25"/>
    <s v="Granel"/>
    <s v="E001"/>
    <x v="1"/>
    <d v="1899-12-30T00:28:07"/>
    <d v="1899-12-30T00:30:32"/>
    <x v="4"/>
    <x v="12"/>
    <x v="3"/>
    <x v="2"/>
    <n v="0"/>
    <n v="0"/>
    <x v="0"/>
    <x v="2"/>
    <x v="2"/>
    <n v="0"/>
    <x v="5"/>
    <x v="1"/>
    <d v="1899-12-30T00:02:25"/>
    <d v="1899-12-30T00:02:25"/>
    <x v="0"/>
    <m/>
    <m/>
    <d v="1899-12-30T00:00:00"/>
    <d v="1899-12-30T00:28:07"/>
    <n v="3"/>
    <n v="-1.6782407407400224E-3"/>
    <n v="28.116666666662375"/>
    <x v="3"/>
    <x v="1"/>
  </r>
  <r>
    <x v="7"/>
    <s v="2025009847"/>
    <x v="0"/>
    <x v="1036"/>
    <s v="E8822FFZ"/>
    <d v="2025-03-11T00:00:00"/>
    <x v="2"/>
    <s v="3264"/>
    <x v="36"/>
    <s v="PA"/>
    <x v="1"/>
    <x v="0"/>
    <d v="2025-03-11T00:00:00"/>
    <d v="1899-12-30T09:33:10"/>
    <d v="2025-03-11T00:00:00"/>
    <d v="1899-12-30T09:30:45"/>
    <d v="2025-03-11T00:00:00"/>
    <d v="1899-12-30T10:01:37"/>
    <x v="0"/>
    <x v="0"/>
    <s v="7022044911"/>
    <s v="FBO"/>
    <d v="1899-12-30T00:33:17"/>
    <x v="417"/>
    <d v="1899-12-30T00:02:25"/>
    <s v="Granel"/>
    <s v="E001"/>
    <x v="2"/>
    <d v="1899-12-30T00:28:27"/>
    <d v="1899-12-30T00:30:52"/>
    <x v="4"/>
    <x v="12"/>
    <x v="3"/>
    <x v="2"/>
    <n v="0"/>
    <n v="0"/>
    <x v="0"/>
    <x v="2"/>
    <x v="2"/>
    <n v="0"/>
    <x v="5"/>
    <x v="1"/>
    <d v="1899-12-30T00:02:25"/>
    <d v="1899-12-30T00:02:25"/>
    <x v="0"/>
    <m/>
    <m/>
    <d v="1899-12-30T00:00:00"/>
    <d v="1899-12-30T00:28:27"/>
    <n v="3"/>
    <n v="-1.6782407407400224E-3"/>
    <n v="28.449999999993576"/>
    <x v="4"/>
    <x v="1"/>
  </r>
  <r>
    <x v="7"/>
    <s v="2025009850"/>
    <x v="0"/>
    <x v="1164"/>
    <s v="E0974JKJ"/>
    <d v="2025-03-11T00:00:00"/>
    <x v="2"/>
    <s v="3264"/>
    <x v="36"/>
    <s v="PA"/>
    <x v="1"/>
    <x v="0"/>
    <d v="2025-03-11T00:00:00"/>
    <d v="1899-12-30T09:48:57"/>
    <d v="2025-03-11T00:00:00"/>
    <d v="1899-12-30T09:46:32"/>
    <d v="2025-03-11T00:00:00"/>
    <d v="1899-12-30T10:17:44"/>
    <x v="0"/>
    <x v="0"/>
    <s v="7022044912"/>
    <s v="FBO"/>
    <d v="1899-12-30T00:33:37"/>
    <x v="2790"/>
    <d v="1899-12-30T00:02:25"/>
    <s v="Granel"/>
    <s v="E001"/>
    <x v="2"/>
    <d v="1899-12-30T00:28:47"/>
    <d v="1899-12-30T00:31:12"/>
    <x v="4"/>
    <x v="12"/>
    <x v="3"/>
    <x v="2"/>
    <n v="0"/>
    <n v="0"/>
    <x v="0"/>
    <x v="2"/>
    <x v="2"/>
    <n v="0"/>
    <x v="5"/>
    <x v="1"/>
    <d v="1899-12-30T00:02:25"/>
    <d v="1899-12-30T00:02:25"/>
    <x v="0"/>
    <m/>
    <m/>
    <d v="1899-12-30T00:00:00"/>
    <d v="1899-12-30T00:28:47"/>
    <n v="3"/>
    <n v="-1.6782407407499589E-3"/>
    <n v="28.783333333324855"/>
    <x v="4"/>
    <x v="1"/>
  </r>
  <r>
    <x v="7"/>
    <s v="2025009856"/>
    <x v="0"/>
    <x v="1020"/>
    <s v="E6688FFY"/>
    <d v="2025-03-11T00:00:00"/>
    <x v="2"/>
    <s v="3283"/>
    <x v="37"/>
    <s v="PA"/>
    <x v="2"/>
    <x v="0"/>
    <d v="2025-03-11T00:00:00"/>
    <d v="1899-12-30T10:16:15"/>
    <d v="2025-03-11T00:00:00"/>
    <d v="1899-12-30T10:13:51"/>
    <d v="2025-03-11T00:00:00"/>
    <d v="1899-12-30T10:36:44"/>
    <x v="0"/>
    <x v="0"/>
    <s v="7022044913"/>
    <s v="FBO"/>
    <d v="1899-12-30T00:25:17"/>
    <x v="398"/>
    <d v="1899-12-30T00:02:24"/>
    <s v="Ensacado"/>
    <s v="E002"/>
    <x v="2"/>
    <d v="1899-12-30T00:20:29"/>
    <d v="1899-12-30T00:22:53"/>
    <x v="5"/>
    <x v="12"/>
    <x v="3"/>
    <x v="1"/>
    <n v="0"/>
    <n v="0"/>
    <x v="0"/>
    <x v="1"/>
    <x v="2"/>
    <n v="0"/>
    <x v="5"/>
    <x v="1"/>
    <d v="1899-12-30T00:02:24"/>
    <d v="1899-12-30T00:02:24"/>
    <x v="0"/>
    <m/>
    <m/>
    <d v="1899-12-30T00:00:00"/>
    <d v="1899-12-30T00:20:29"/>
    <n v="3"/>
    <n v="-1.6666666666699803E-3"/>
    <n v="20.483333333337626"/>
    <x v="4"/>
    <x v="1"/>
  </r>
  <r>
    <x v="7"/>
    <s v="2025009857"/>
    <x v="0"/>
    <x v="1003"/>
    <s v="E0247JRH"/>
    <d v="2025-03-11T00:00:00"/>
    <x v="2"/>
    <s v="3264"/>
    <x v="36"/>
    <s v="PA"/>
    <x v="1"/>
    <x v="0"/>
    <d v="2025-03-11T00:00:00"/>
    <d v="1899-12-30T10:16:27"/>
    <d v="2025-03-11T00:00:00"/>
    <d v="1899-12-30T10:14:03"/>
    <d v="2025-03-11T00:00:00"/>
    <d v="1899-12-30T10:41:56"/>
    <x v="0"/>
    <x v="0"/>
    <s v="7022044914"/>
    <s v="EXW"/>
    <d v="1899-12-30T00:30:17"/>
    <x v="557"/>
    <d v="1899-12-30T00:02:24"/>
    <s v="Granel"/>
    <s v="E001"/>
    <x v="1"/>
    <d v="1899-12-30T00:25:29"/>
    <d v="1899-12-30T00:27:53"/>
    <x v="5"/>
    <x v="12"/>
    <x v="3"/>
    <x v="2"/>
    <n v="0"/>
    <n v="0"/>
    <x v="0"/>
    <x v="2"/>
    <x v="2"/>
    <n v="0"/>
    <x v="5"/>
    <x v="1"/>
    <d v="1899-12-30T00:02:24"/>
    <d v="1899-12-30T00:02:24"/>
    <x v="0"/>
    <m/>
    <m/>
    <d v="1899-12-30T00:00:00"/>
    <d v="1899-12-30T00:25:29"/>
    <n v="3"/>
    <n v="-1.6666666666700358E-3"/>
    <n v="25.483333333334333"/>
    <x v="4"/>
    <x v="1"/>
  </r>
  <r>
    <x v="7"/>
    <s v="2025009858"/>
    <x v="0"/>
    <x v="1265"/>
    <s v="E4261CDZ"/>
    <d v="2025-03-11T00:00:00"/>
    <x v="2"/>
    <s v="3269"/>
    <x v="35"/>
    <s v="PA"/>
    <x v="6"/>
    <x v="0"/>
    <d v="2025-03-11T00:00:00"/>
    <d v="1899-12-30T10:18:22"/>
    <d v="2025-03-11T00:00:00"/>
    <d v="1899-12-30T10:15:57"/>
    <d v="2025-03-11T00:00:00"/>
    <d v="1899-12-30T10:52:35"/>
    <x v="0"/>
    <x v="0"/>
    <s v="7022044915"/>
    <s v="EXW"/>
    <d v="1899-12-30T00:39:03"/>
    <x v="1129"/>
    <d v="1899-12-30T00:02:25"/>
    <s v="Granel"/>
    <s v="E001"/>
    <x v="1"/>
    <d v="1899-12-30T00:34:13"/>
    <d v="1899-12-30T00:36:38"/>
    <x v="5"/>
    <x v="12"/>
    <x v="3"/>
    <x v="2"/>
    <n v="0"/>
    <n v="0"/>
    <x v="0"/>
    <x v="2"/>
    <x v="2"/>
    <n v="0"/>
    <x v="5"/>
    <x v="1"/>
    <d v="1899-12-30T00:02:25"/>
    <d v="1899-12-30T00:02:25"/>
    <x v="0"/>
    <m/>
    <m/>
    <d v="1899-12-30T00:00:00"/>
    <d v="1899-12-30T00:34:13"/>
    <n v="3"/>
    <n v="-1.6782407407399669E-3"/>
    <n v="34.216666666660771"/>
    <x v="4"/>
    <x v="1"/>
  </r>
  <r>
    <x v="7"/>
    <s v="2025009859"/>
    <x v="0"/>
    <x v="1113"/>
    <s v="E8228JWJ"/>
    <d v="2025-03-11T00:00:00"/>
    <x v="2"/>
    <s v="3264"/>
    <x v="36"/>
    <s v="PA"/>
    <x v="1"/>
    <x v="0"/>
    <d v="2025-03-11T00:00:00"/>
    <d v="1899-12-30T10:21:01"/>
    <d v="2025-03-11T00:00:00"/>
    <d v="1899-12-30T10:18:36"/>
    <d v="2025-03-11T00:00:00"/>
    <d v="1899-12-30T10:57:47"/>
    <x v="0"/>
    <x v="0"/>
    <s v="7022044916"/>
    <s v="FBO"/>
    <d v="1899-12-30T00:41:36"/>
    <x v="532"/>
    <d v="1899-12-30T00:02:25"/>
    <s v="Granel"/>
    <s v="E001"/>
    <x v="2"/>
    <d v="1899-12-30T00:36:46"/>
    <d v="1899-12-30T00:39:11"/>
    <x v="5"/>
    <x v="12"/>
    <x v="3"/>
    <x v="2"/>
    <n v="0"/>
    <n v="0"/>
    <x v="0"/>
    <x v="2"/>
    <x v="2"/>
    <n v="0"/>
    <x v="5"/>
    <x v="1"/>
    <d v="1899-12-30T00:02:25"/>
    <d v="1899-12-30T00:02:25"/>
    <x v="0"/>
    <m/>
    <m/>
    <d v="1899-12-30T00:00:00"/>
    <d v="1899-12-30T00:36:46"/>
    <n v="3"/>
    <n v="-1.6782407407400224E-3"/>
    <n v="36.766666666670361"/>
    <x v="4"/>
    <x v="1"/>
  </r>
  <r>
    <x v="7"/>
    <s v="2025009862"/>
    <x v="0"/>
    <x v="1055"/>
    <s v="E5813KFK"/>
    <d v="2025-03-11T00:00:00"/>
    <x v="2"/>
    <s v="3264"/>
    <x v="36"/>
    <s v="PA"/>
    <x v="1"/>
    <x v="0"/>
    <d v="2025-03-11T00:00:00"/>
    <d v="1899-12-30T10:28:41"/>
    <d v="2025-03-11T00:00:00"/>
    <d v="1899-12-30T10:26:15"/>
    <d v="2025-03-11T00:00:00"/>
    <d v="1899-12-30T11:07:44"/>
    <x v="0"/>
    <x v="0"/>
    <s v="7022044918"/>
    <s v="FBO"/>
    <d v="1899-12-30T00:43:55"/>
    <x v="411"/>
    <d v="1899-12-30T00:02:26"/>
    <s v="Granel"/>
    <s v="E001"/>
    <x v="2"/>
    <d v="1899-12-30T00:39:03"/>
    <d v="1899-12-30T00:41:29"/>
    <x v="5"/>
    <x v="12"/>
    <x v="3"/>
    <x v="2"/>
    <n v="0"/>
    <n v="0"/>
    <x v="0"/>
    <x v="2"/>
    <x v="2"/>
    <n v="0"/>
    <x v="5"/>
    <x v="1"/>
    <d v="1899-12-30T00:02:26"/>
    <d v="1899-12-30T00:02:26"/>
    <x v="0"/>
    <m/>
    <m/>
    <d v="1899-12-30T00:00:00"/>
    <d v="1899-12-30T00:39:03"/>
    <n v="3"/>
    <n v="-1.689814814820001E-3"/>
    <n v="39.049999999992032"/>
    <x v="5"/>
    <x v="1"/>
  </r>
  <r>
    <x v="7"/>
    <s v="2025009861"/>
    <x v="0"/>
    <x v="1093"/>
    <s v="E0504LWN"/>
    <d v="2025-03-11T00:00:00"/>
    <x v="2"/>
    <s v="3283"/>
    <x v="37"/>
    <s v="PA"/>
    <x v="2"/>
    <x v="0"/>
    <d v="2025-03-11T00:00:00"/>
    <d v="1899-12-30T10:26:46"/>
    <d v="2025-03-11T00:00:00"/>
    <d v="1899-12-30T10:24:21"/>
    <d v="2025-03-11T00:00:00"/>
    <d v="1899-12-30T11:07:41"/>
    <x v="0"/>
    <x v="0"/>
    <s v="7022044919"/>
    <s v="FBO"/>
    <d v="1899-12-30T00:45:45"/>
    <x v="742"/>
    <d v="1899-12-30T00:02:25"/>
    <s v="Ensacado"/>
    <s v="E002"/>
    <x v="2"/>
    <d v="1899-12-30T00:40:55"/>
    <d v="1899-12-30T00:43:20"/>
    <x v="5"/>
    <x v="12"/>
    <x v="3"/>
    <x v="1"/>
    <n v="0"/>
    <n v="0"/>
    <x v="0"/>
    <x v="1"/>
    <x v="2"/>
    <n v="0"/>
    <x v="5"/>
    <x v="1"/>
    <d v="1899-12-30T00:02:25"/>
    <d v="1899-12-30T00:02:25"/>
    <x v="0"/>
    <m/>
    <m/>
    <d v="1899-12-30T00:00:00"/>
    <d v="1899-12-30T00:40:55"/>
    <n v="3"/>
    <n v="-1.6782407407400224E-3"/>
    <n v="40.916666666663978"/>
    <x v="5"/>
    <x v="1"/>
  </r>
  <r>
    <x v="7"/>
    <s v="2025009860"/>
    <x v="0"/>
    <x v="1021"/>
    <s v="E0721JRZ"/>
    <d v="2025-03-11T00:00:00"/>
    <x v="2"/>
    <s v="3264"/>
    <x v="36"/>
    <s v="PA"/>
    <x v="1"/>
    <x v="0"/>
    <d v="2025-03-11T00:00:00"/>
    <d v="1899-12-30T10:22:49"/>
    <d v="2025-03-11T00:00:00"/>
    <d v="1899-12-30T10:20:25"/>
    <d v="2025-03-11T00:00:00"/>
    <d v="1899-12-30T11:10:33"/>
    <x v="0"/>
    <x v="0"/>
    <s v="7022044920"/>
    <s v="FBO"/>
    <d v="1899-12-30T00:52:32"/>
    <x v="3116"/>
    <d v="1899-12-30T00:02:24"/>
    <s v="Granel"/>
    <s v="E001"/>
    <x v="2"/>
    <d v="1899-12-30T00:47:44"/>
    <d v="1899-12-30T00:50:08"/>
    <x v="5"/>
    <x v="12"/>
    <x v="3"/>
    <x v="2"/>
    <n v="0"/>
    <n v="0"/>
    <x v="0"/>
    <x v="2"/>
    <x v="2"/>
    <n v="0"/>
    <x v="5"/>
    <x v="0"/>
    <d v="1899-12-30T00:02:24"/>
    <d v="1899-12-30T00:02:24"/>
    <x v="0"/>
    <m/>
    <m/>
    <d v="1899-12-30T00:00:00"/>
    <d v="1899-12-30T00:47:44"/>
    <n v="3"/>
    <n v="-1.6666666666599883E-3"/>
    <n v="47.733333333336049"/>
    <x v="5"/>
    <x v="0"/>
  </r>
  <r>
    <x v="7"/>
    <s v="2025009863"/>
    <x v="0"/>
    <x v="1094"/>
    <s v="E4741HBW"/>
    <d v="2025-03-11T00:00:00"/>
    <x v="2"/>
    <s v="3269"/>
    <x v="35"/>
    <s v="PA"/>
    <x v="6"/>
    <x v="0"/>
    <d v="2025-03-11T00:00:00"/>
    <d v="1899-12-30T10:32:15"/>
    <d v="2025-03-11T00:00:00"/>
    <d v="1899-12-30T10:29:50"/>
    <d v="2025-03-11T00:00:00"/>
    <d v="1899-12-30T11:12:38"/>
    <x v="0"/>
    <x v="0"/>
    <s v="7022044921"/>
    <s v="FBO"/>
    <d v="1899-12-30T00:45:13"/>
    <x v="3117"/>
    <d v="1899-12-30T00:02:25"/>
    <s v="Granel"/>
    <s v="E001"/>
    <x v="2"/>
    <d v="1899-12-30T00:40:23"/>
    <d v="1899-12-30T00:42:48"/>
    <x v="5"/>
    <x v="12"/>
    <x v="3"/>
    <x v="2"/>
    <n v="0"/>
    <n v="0"/>
    <x v="0"/>
    <x v="2"/>
    <x v="2"/>
    <n v="0"/>
    <x v="5"/>
    <x v="1"/>
    <d v="1899-12-30T00:02:25"/>
    <d v="1899-12-30T00:02:25"/>
    <x v="0"/>
    <m/>
    <m/>
    <d v="1899-12-30T00:00:00"/>
    <d v="1899-12-30T00:40:23"/>
    <n v="3"/>
    <n v="-1.6782407407400224E-3"/>
    <n v="40.383333333331144"/>
    <x v="5"/>
    <x v="1"/>
  </r>
  <r>
    <x v="7"/>
    <s v="2025009871"/>
    <x v="0"/>
    <x v="980"/>
    <s v="E0472MWT"/>
    <d v="2025-03-11T00:00:00"/>
    <x v="2"/>
    <s v="3262"/>
    <x v="40"/>
    <s v="PA"/>
    <x v="0"/>
    <x v="0"/>
    <d v="2025-03-11T00:00:00"/>
    <d v="1899-12-30T10:47:39"/>
    <d v="2025-03-11T00:00:00"/>
    <d v="1899-12-30T10:45:14"/>
    <d v="2025-03-11T00:00:00"/>
    <d v="1899-12-30T11:20:11"/>
    <x v="0"/>
    <x v="0"/>
    <s v="7022044922"/>
    <s v="EXW"/>
    <d v="1899-12-30T00:37:22"/>
    <x v="1103"/>
    <d v="1899-12-30T00:02:25"/>
    <s v="Granel"/>
    <s v="E001"/>
    <x v="1"/>
    <d v="1899-12-30T00:32:32"/>
    <d v="1899-12-30T00:34:57"/>
    <x v="5"/>
    <x v="12"/>
    <x v="3"/>
    <x v="2"/>
    <n v="0"/>
    <n v="0"/>
    <x v="0"/>
    <x v="2"/>
    <x v="2"/>
    <n v="0"/>
    <x v="5"/>
    <x v="1"/>
    <d v="1899-12-30T00:02:25"/>
    <d v="1899-12-30T00:02:25"/>
    <x v="0"/>
    <m/>
    <m/>
    <d v="1899-12-30T00:00:00"/>
    <d v="1899-12-30T00:32:32"/>
    <n v="3"/>
    <n v="-1.6782407407399669E-3"/>
    <n v="32.533333333344068"/>
    <x v="5"/>
    <x v="1"/>
  </r>
  <r>
    <x v="7"/>
    <s v="2025009872"/>
    <x v="0"/>
    <x v="1224"/>
    <s v="E5086KXC"/>
    <d v="2025-03-11T00:00:00"/>
    <x v="2"/>
    <s v="3264"/>
    <x v="36"/>
    <s v="PA"/>
    <x v="1"/>
    <x v="0"/>
    <d v="2025-03-11T00:00:00"/>
    <d v="1899-12-30T10:50:32"/>
    <d v="2025-03-11T00:00:00"/>
    <d v="1899-12-30T10:48:07"/>
    <d v="2025-03-11T00:00:00"/>
    <d v="1899-12-30T11:21:16"/>
    <x v="0"/>
    <x v="0"/>
    <s v="7022044923"/>
    <s v="EXW"/>
    <d v="1899-12-30T00:35:34"/>
    <x v="1727"/>
    <d v="1899-12-30T00:02:25"/>
    <s v="Granel"/>
    <s v="E001"/>
    <x v="1"/>
    <d v="1899-12-30T00:30:44"/>
    <d v="1899-12-30T00:33:09"/>
    <x v="5"/>
    <x v="12"/>
    <x v="3"/>
    <x v="2"/>
    <n v="0"/>
    <n v="0"/>
    <x v="0"/>
    <x v="2"/>
    <x v="2"/>
    <n v="0"/>
    <x v="5"/>
    <x v="1"/>
    <d v="1899-12-30T00:02:25"/>
    <d v="1899-12-30T00:02:25"/>
    <x v="0"/>
    <m/>
    <m/>
    <d v="1899-12-30T00:00:00"/>
    <d v="1899-12-30T00:30:44"/>
    <n v="3"/>
    <n v="-1.6782407407400224E-3"/>
    <n v="30.733333333329558"/>
    <x v="5"/>
    <x v="1"/>
  </r>
  <r>
    <x v="7"/>
    <s v="2025009880"/>
    <x v="0"/>
    <x v="986"/>
    <s v="E9297MPF"/>
    <d v="2025-03-11T00:00:00"/>
    <x v="2"/>
    <s v="3283"/>
    <x v="37"/>
    <s v="PA"/>
    <x v="2"/>
    <x v="0"/>
    <d v="2025-03-11T00:00:00"/>
    <d v="1899-12-30T11:02:42"/>
    <d v="2025-03-11T00:00:00"/>
    <d v="1899-12-30T11:00:19"/>
    <d v="2025-03-11T00:00:00"/>
    <d v="1899-12-30T11:26:29"/>
    <x v="0"/>
    <x v="0"/>
    <s v="7022044924"/>
    <s v="EXW"/>
    <d v="1899-12-30T00:28:33"/>
    <x v="2140"/>
    <d v="1899-12-30T00:02:23"/>
    <s v="Ensacado"/>
    <s v="E002"/>
    <x v="1"/>
    <d v="1899-12-30T00:23:47"/>
    <d v="1899-12-30T00:26:10"/>
    <x v="9"/>
    <x v="12"/>
    <x v="3"/>
    <x v="1"/>
    <n v="0"/>
    <n v="0"/>
    <x v="0"/>
    <x v="1"/>
    <x v="2"/>
    <n v="0"/>
    <x v="5"/>
    <x v="1"/>
    <d v="1899-12-30T00:02:23"/>
    <d v="1899-12-30T00:02:23"/>
    <x v="0"/>
    <m/>
    <m/>
    <d v="1899-12-30T00:00:00"/>
    <d v="1899-12-30T00:23:47"/>
    <n v="3"/>
    <n v="-1.6550925925900017E-3"/>
    <n v="23.78333333334238"/>
    <x v="5"/>
    <x v="1"/>
  </r>
  <r>
    <x v="7"/>
    <s v="2025009873"/>
    <x v="0"/>
    <x v="1046"/>
    <s v="E0631LTH"/>
    <d v="2025-03-11T00:00:00"/>
    <x v="2"/>
    <s v="3264"/>
    <x v="36"/>
    <s v="PA"/>
    <x v="1"/>
    <x v="0"/>
    <d v="2025-03-11T00:00:00"/>
    <d v="1899-12-30T10:55:09"/>
    <d v="2025-03-11T00:00:00"/>
    <d v="1899-12-30T10:52:43"/>
    <d v="2025-03-11T00:00:00"/>
    <d v="1899-12-30T11:28:38"/>
    <x v="0"/>
    <x v="0"/>
    <s v="7022044925"/>
    <s v="FBO"/>
    <d v="1899-12-30T00:38:21"/>
    <x v="1276"/>
    <d v="1899-12-30T00:02:26"/>
    <s v="Granel"/>
    <s v="E001"/>
    <x v="2"/>
    <d v="1899-12-30T00:33:29"/>
    <d v="1899-12-30T00:35:55"/>
    <x v="5"/>
    <x v="12"/>
    <x v="3"/>
    <x v="2"/>
    <n v="0"/>
    <n v="0"/>
    <x v="0"/>
    <x v="2"/>
    <x v="2"/>
    <n v="0"/>
    <x v="5"/>
    <x v="1"/>
    <d v="1899-12-30T00:02:26"/>
    <d v="1899-12-30T00:02:26"/>
    <x v="0"/>
    <m/>
    <m/>
    <d v="1899-12-30T00:00:00"/>
    <d v="1899-12-30T00:33:29"/>
    <n v="3"/>
    <n v="-1.689814814820001E-3"/>
    <n v="33.483333333326392"/>
    <x v="5"/>
    <x v="1"/>
  </r>
  <r>
    <x v="7"/>
    <s v="2025009884"/>
    <x v="0"/>
    <x v="1013"/>
    <s v="E3888GZR"/>
    <d v="2025-03-11T00:00:00"/>
    <x v="2"/>
    <s v="3269"/>
    <x v="35"/>
    <s v="PA"/>
    <x v="6"/>
    <x v="0"/>
    <d v="2025-03-11T00:00:00"/>
    <d v="1899-12-30T11:06:36"/>
    <d v="2025-03-11T00:00:00"/>
    <d v="1899-12-30T11:04:12"/>
    <d v="2025-03-11T00:00:00"/>
    <d v="1899-12-30T11:31:07"/>
    <x v="0"/>
    <x v="0"/>
    <s v="7022044926"/>
    <s v="EXW"/>
    <d v="1899-12-30T00:29:19"/>
    <x v="1651"/>
    <d v="1899-12-30T00:02:24"/>
    <s v="Granel"/>
    <s v="E001"/>
    <x v="1"/>
    <d v="1899-12-30T00:24:31"/>
    <d v="1899-12-30T00:26:55"/>
    <x v="9"/>
    <x v="12"/>
    <x v="3"/>
    <x v="2"/>
    <n v="0"/>
    <n v="0"/>
    <x v="0"/>
    <x v="2"/>
    <x v="2"/>
    <n v="0"/>
    <x v="5"/>
    <x v="1"/>
    <d v="1899-12-30T00:02:24"/>
    <d v="1899-12-30T00:02:24"/>
    <x v="0"/>
    <m/>
    <m/>
    <d v="1899-12-30T00:00:00"/>
    <d v="1899-12-30T00:24:31"/>
    <n v="3"/>
    <n v="-1.6666666666699803E-3"/>
    <n v="24.516666666662452"/>
    <x v="5"/>
    <x v="1"/>
  </r>
  <r>
    <x v="7"/>
    <s v="2025009896"/>
    <x v="0"/>
    <x v="1031"/>
    <s v="E9461JBD"/>
    <d v="2025-03-11T00:00:00"/>
    <x v="2"/>
    <s v="3264"/>
    <x v="36"/>
    <s v="PA"/>
    <x v="1"/>
    <x v="0"/>
    <d v="2025-03-11T00:00:00"/>
    <d v="1899-12-30T11:37:37"/>
    <d v="2025-03-11T00:00:00"/>
    <d v="1899-12-30T11:35:15"/>
    <d v="2025-03-11T00:00:00"/>
    <d v="1899-12-30T11:59:19"/>
    <x v="0"/>
    <x v="0"/>
    <s v="7022044927"/>
    <s v="EXW"/>
    <d v="1899-12-30T00:26:26"/>
    <x v="1941"/>
    <d v="1899-12-30T00:02:22"/>
    <s v="Granel"/>
    <s v="E001"/>
    <x v="1"/>
    <d v="1899-12-30T00:21:42"/>
    <d v="1899-12-30T00:24:04"/>
    <x v="9"/>
    <x v="12"/>
    <x v="3"/>
    <x v="2"/>
    <n v="0"/>
    <n v="0"/>
    <x v="0"/>
    <x v="2"/>
    <x v="2"/>
    <n v="0"/>
    <x v="5"/>
    <x v="1"/>
    <d v="1899-12-30T00:02:22"/>
    <d v="1899-12-30T00:02:22"/>
    <x v="0"/>
    <m/>
    <m/>
    <d v="1899-12-30T00:00:00"/>
    <d v="1899-12-30T00:21:42"/>
    <n v="3"/>
    <n v="-1.6435185185200152E-3"/>
    <n v="21.69999999999364"/>
    <x v="5"/>
    <x v="1"/>
  </r>
  <r>
    <x v="7"/>
    <s v="2025009895"/>
    <x v="0"/>
    <x v="1068"/>
    <s v="E9533LGJ"/>
    <d v="2025-03-11T00:00:00"/>
    <x v="2"/>
    <s v="3282"/>
    <x v="42"/>
    <s v="PA"/>
    <x v="2"/>
    <x v="0"/>
    <d v="2025-03-11T00:00:00"/>
    <d v="1899-12-30T11:37:14"/>
    <d v="2025-03-11T00:00:00"/>
    <d v="1899-12-30T11:34:50"/>
    <d v="2025-03-11T00:00:00"/>
    <d v="1899-12-30T12:01:27"/>
    <x v="0"/>
    <x v="0"/>
    <s v="7022044928"/>
    <s v="FBO"/>
    <d v="1899-12-30T00:29:01"/>
    <x v="43"/>
    <d v="1899-12-30T00:02:24"/>
    <s v="Ensacado"/>
    <s v="E002"/>
    <x v="2"/>
    <d v="1899-12-30T00:24:13"/>
    <d v="1899-12-30T00:26:37"/>
    <x v="9"/>
    <x v="12"/>
    <x v="3"/>
    <x v="1"/>
    <n v="0"/>
    <n v="0"/>
    <x v="0"/>
    <x v="1"/>
    <x v="2"/>
    <n v="0"/>
    <x v="5"/>
    <x v="1"/>
    <d v="1899-12-30T00:02:24"/>
    <d v="1899-12-30T00:02:24"/>
    <x v="0"/>
    <m/>
    <m/>
    <d v="1899-12-30T00:00:00"/>
    <d v="1899-12-30T00:24:13"/>
    <n v="3"/>
    <n v="-1.6666666666599883E-3"/>
    <n v="24.21666666666728"/>
    <x v="11"/>
    <x v="1"/>
  </r>
  <r>
    <x v="7"/>
    <s v="2025009911"/>
    <x v="0"/>
    <x v="1091"/>
    <s v="E9689JRL"/>
    <d v="2025-03-11T00:00:00"/>
    <x v="2"/>
    <s v="3269"/>
    <x v="35"/>
    <s v="PA"/>
    <x v="6"/>
    <x v="0"/>
    <d v="2025-03-11T00:00:00"/>
    <d v="1899-12-30T12:08:18"/>
    <d v="2025-03-11T00:00:00"/>
    <d v="1899-12-30T12:05:54"/>
    <d v="2025-03-11T00:00:00"/>
    <d v="1899-12-30T12:38:34"/>
    <x v="0"/>
    <x v="0"/>
    <s v="7022044931"/>
    <s v="FBO"/>
    <d v="1899-12-30T00:35:04"/>
    <x v="3118"/>
    <d v="1899-12-30T00:02:24"/>
    <s v="Granel"/>
    <s v="E001"/>
    <x v="2"/>
    <d v="1899-12-30T00:30:16"/>
    <d v="1899-12-30T00:32:40"/>
    <x v="13"/>
    <x v="12"/>
    <x v="3"/>
    <x v="2"/>
    <n v="0"/>
    <n v="0"/>
    <x v="0"/>
    <x v="2"/>
    <x v="2"/>
    <n v="0"/>
    <x v="5"/>
    <x v="1"/>
    <d v="1899-12-30T00:02:24"/>
    <d v="1899-12-30T00:02:24"/>
    <x v="0"/>
    <m/>
    <m/>
    <d v="1899-12-30T00:00:00"/>
    <d v="1899-12-30T00:30:16"/>
    <n v="3"/>
    <n v="-1.6666666666700358E-3"/>
    <n v="30.266666666668787"/>
    <x v="11"/>
    <x v="1"/>
  </r>
  <r>
    <x v="7"/>
    <s v="2025009912"/>
    <x v="0"/>
    <x v="1039"/>
    <s v="E5730JVY"/>
    <d v="2025-03-11T00:00:00"/>
    <x v="2"/>
    <s v="3262"/>
    <x v="40"/>
    <s v="PA"/>
    <x v="0"/>
    <x v="0"/>
    <d v="2025-03-11T00:00:00"/>
    <d v="1899-12-30T12:10:43"/>
    <d v="2025-03-11T00:00:00"/>
    <d v="1899-12-30T12:08:19"/>
    <d v="2025-03-11T00:00:00"/>
    <d v="1899-12-30T12:46:01"/>
    <x v="0"/>
    <x v="0"/>
    <s v="7022044932"/>
    <s v="FBO"/>
    <d v="1899-12-30T00:40:06"/>
    <x v="2676"/>
    <d v="1899-12-30T00:02:24"/>
    <s v="Granel"/>
    <s v="E001"/>
    <x v="2"/>
    <d v="1899-12-30T00:35:18"/>
    <d v="1899-12-30T00:37:42"/>
    <x v="13"/>
    <x v="12"/>
    <x v="3"/>
    <x v="2"/>
    <n v="0"/>
    <n v="0"/>
    <x v="0"/>
    <x v="2"/>
    <x v="2"/>
    <n v="0"/>
    <x v="5"/>
    <x v="1"/>
    <d v="1899-12-30T00:02:24"/>
    <d v="1899-12-30T00:02:24"/>
    <x v="0"/>
    <m/>
    <m/>
    <d v="1899-12-30T00:00:00"/>
    <d v="1899-12-30T00:35:18"/>
    <n v="3"/>
    <n v="-1.6666666666699248E-3"/>
    <n v="35.300000000001681"/>
    <x v="11"/>
    <x v="1"/>
  </r>
  <r>
    <x v="7"/>
    <s v="2025009923"/>
    <x v="0"/>
    <x v="1065"/>
    <s v="E0680JVK"/>
    <d v="2025-03-11T00:00:00"/>
    <x v="2"/>
    <s v="3264"/>
    <x v="36"/>
    <s v="PA"/>
    <x v="1"/>
    <x v="0"/>
    <d v="2025-03-11T00:00:00"/>
    <d v="1899-12-30T12:41:06"/>
    <d v="2025-03-11T00:00:00"/>
    <d v="1899-12-30T12:38:41"/>
    <d v="2025-03-11T00:00:00"/>
    <d v="1899-12-30T13:12:21"/>
    <x v="0"/>
    <x v="0"/>
    <s v="7022044935"/>
    <s v="FBO"/>
    <d v="1899-12-30T00:36:05"/>
    <x v="498"/>
    <d v="1899-12-30T00:02:25"/>
    <s v="Granel"/>
    <s v="E001"/>
    <x v="2"/>
    <d v="1899-12-30T00:31:15"/>
    <d v="1899-12-30T00:33:40"/>
    <x v="13"/>
    <x v="12"/>
    <x v="3"/>
    <x v="2"/>
    <n v="0"/>
    <n v="0"/>
    <x v="0"/>
    <x v="2"/>
    <x v="2"/>
    <n v="0"/>
    <x v="5"/>
    <x v="1"/>
    <d v="1899-12-30T00:02:25"/>
    <d v="1899-12-30T00:02:25"/>
    <x v="0"/>
    <m/>
    <m/>
    <d v="1899-12-30T00:00:00"/>
    <d v="1899-12-30T00:31:15"/>
    <n v="3"/>
    <n v="-1.6782407407399669E-3"/>
    <n v="31.250000000001528"/>
    <x v="6"/>
    <x v="1"/>
  </r>
  <r>
    <x v="7"/>
    <s v="2025009937"/>
    <x v="0"/>
    <x v="1003"/>
    <s v="E0247JRH"/>
    <d v="2025-03-11T00:00:00"/>
    <x v="2"/>
    <s v="3260"/>
    <x v="41"/>
    <s v="PA"/>
    <x v="20"/>
    <x v="0"/>
    <d v="2025-03-11T00:00:00"/>
    <d v="1899-12-30T13:33:47"/>
    <d v="2025-03-11T00:00:00"/>
    <d v="1899-12-30T13:31:23"/>
    <d v="2025-03-11T00:00:00"/>
    <d v="1899-12-30T13:57:24"/>
    <x v="0"/>
    <x v="0"/>
    <s v="7022044936"/>
    <s v="EXW"/>
    <d v="1899-12-30T00:28:25"/>
    <x v="1252"/>
    <d v="1899-12-30T00:02:24"/>
    <s v="Granel"/>
    <s v="E001"/>
    <x v="1"/>
    <d v="1899-12-30T00:23:37"/>
    <d v="1899-12-30T00:26:01"/>
    <x v="6"/>
    <x v="12"/>
    <x v="3"/>
    <x v="2"/>
    <n v="0"/>
    <n v="0"/>
    <x v="0"/>
    <x v="2"/>
    <x v="2"/>
    <n v="0"/>
    <x v="5"/>
    <x v="1"/>
    <d v="1899-12-30T00:02:24"/>
    <d v="1899-12-30T00:02:24"/>
    <x v="0"/>
    <m/>
    <m/>
    <d v="1899-12-30T00:00:00"/>
    <d v="1899-12-30T00:23:37"/>
    <n v="3"/>
    <n v="-1.6666666666600438E-3"/>
    <n v="23.6166666666767"/>
    <x v="6"/>
    <x v="1"/>
  </r>
  <r>
    <x v="7"/>
    <s v="2025009933"/>
    <x v="0"/>
    <x v="1045"/>
    <s v="E1376KSX"/>
    <d v="2025-03-11T00:00:00"/>
    <x v="2"/>
    <s v="3268"/>
    <x v="25"/>
    <s v="PA"/>
    <x v="6"/>
    <x v="0"/>
    <d v="2025-03-11T00:00:00"/>
    <d v="1899-12-30T13:26:45"/>
    <d v="2025-03-11T00:00:00"/>
    <d v="1899-12-30T13:24:21"/>
    <d v="2025-03-11T00:00:00"/>
    <d v="1899-12-30T14:09:31"/>
    <x v="0"/>
    <x v="0"/>
    <s v="7022044937"/>
    <s v="EXW"/>
    <d v="1899-12-30T00:47:34"/>
    <x v="2972"/>
    <d v="1899-12-30T00:02:24"/>
    <s v="Granel"/>
    <s v="E001"/>
    <x v="1"/>
    <d v="1899-12-30T00:42:46"/>
    <d v="1899-12-30T00:45:10"/>
    <x v="6"/>
    <x v="12"/>
    <x v="3"/>
    <x v="2"/>
    <n v="0"/>
    <n v="0"/>
    <x v="0"/>
    <x v="2"/>
    <x v="2"/>
    <n v="0"/>
    <x v="5"/>
    <x v="1"/>
    <d v="1899-12-30T00:02:24"/>
    <d v="1899-12-30T00:02:24"/>
    <x v="0"/>
    <m/>
    <m/>
    <d v="1899-12-30T00:00:00"/>
    <d v="1899-12-30T00:42:46"/>
    <n v="3"/>
    <n v="-1.6666666666699248E-3"/>
    <n v="42.766666666660825"/>
    <x v="7"/>
    <x v="1"/>
  </r>
  <r>
    <x v="7"/>
    <s v="2025009928"/>
    <x v="0"/>
    <x v="1100"/>
    <s v="E5260KKG"/>
    <d v="2025-03-11T00:00:00"/>
    <x v="2"/>
    <s v="3264"/>
    <x v="36"/>
    <s v="PA"/>
    <x v="1"/>
    <x v="0"/>
    <d v="2025-03-11T00:00:00"/>
    <d v="1899-12-30T13:13:28"/>
    <d v="2025-03-11T00:00:00"/>
    <d v="1899-12-30T13:11:05"/>
    <d v="2025-03-11T00:00:00"/>
    <d v="1899-12-30T14:11:58"/>
    <x v="0"/>
    <x v="0"/>
    <s v="7022044938"/>
    <s v="FBO"/>
    <d v="1899-12-30T01:03:16"/>
    <x v="3119"/>
    <d v="1899-12-30T00:02:23"/>
    <s v="Granel"/>
    <s v="E001"/>
    <x v="2"/>
    <d v="1899-12-30T00:58:30"/>
    <d v="1899-12-30T01:00:53"/>
    <x v="6"/>
    <x v="12"/>
    <x v="3"/>
    <x v="2"/>
    <n v="0"/>
    <n v="0"/>
    <x v="0"/>
    <x v="2"/>
    <x v="2"/>
    <n v="0"/>
    <x v="5"/>
    <x v="0"/>
    <d v="1899-12-30T00:02:23"/>
    <d v="1899-12-30T00:02:23"/>
    <x v="0"/>
    <m/>
    <m/>
    <d v="1899-12-30T00:00:00"/>
    <d v="1899-12-30T00:58:30"/>
    <n v="3"/>
    <n v="-1.6550925925900017E-3"/>
    <n v="58.500000000000028"/>
    <x v="7"/>
    <x v="0"/>
  </r>
  <r>
    <x v="7"/>
    <s v="2025009942"/>
    <x v="0"/>
    <x v="1017"/>
    <s v="E8306MSJ"/>
    <d v="2025-03-11T00:00:00"/>
    <x v="2"/>
    <s v="3269"/>
    <x v="35"/>
    <s v="PA"/>
    <x v="6"/>
    <x v="0"/>
    <d v="2025-03-11T00:00:00"/>
    <d v="1899-12-30T13:43:21"/>
    <d v="2025-03-11T00:00:00"/>
    <d v="1899-12-30T13:40:57"/>
    <d v="2025-03-11T00:00:00"/>
    <d v="1899-12-30T14:12:04"/>
    <x v="0"/>
    <x v="0"/>
    <s v="7022044939"/>
    <s v="FBO"/>
    <d v="1899-12-30T00:33:31"/>
    <x v="1102"/>
    <d v="1899-12-30T00:02:24"/>
    <s v="Granel"/>
    <s v="E001"/>
    <x v="2"/>
    <d v="1899-12-30T00:28:43"/>
    <d v="1899-12-30T00:31:07"/>
    <x v="6"/>
    <x v="12"/>
    <x v="3"/>
    <x v="2"/>
    <n v="0"/>
    <n v="0"/>
    <x v="0"/>
    <x v="2"/>
    <x v="2"/>
    <n v="0"/>
    <x v="5"/>
    <x v="1"/>
    <d v="1899-12-30T00:02:24"/>
    <d v="1899-12-30T00:02:24"/>
    <x v="0"/>
    <m/>
    <m/>
    <d v="1899-12-30T00:00:00"/>
    <d v="1899-12-30T00:28:43"/>
    <n v="3"/>
    <n v="-1.6666666666600438E-3"/>
    <n v="28.716666666667265"/>
    <x v="7"/>
    <x v="1"/>
  </r>
  <r>
    <x v="7"/>
    <s v="2025009943"/>
    <x v="0"/>
    <x v="1072"/>
    <s v="E2375MVP"/>
    <d v="2025-03-11T00:00:00"/>
    <x v="2"/>
    <s v="3269"/>
    <x v="35"/>
    <s v="PA"/>
    <x v="6"/>
    <x v="0"/>
    <d v="2025-03-11T00:00:00"/>
    <d v="1899-12-30T13:44:13"/>
    <d v="2025-03-11T00:00:00"/>
    <d v="1899-12-30T13:41:48"/>
    <d v="2025-03-11T00:00:00"/>
    <d v="1899-12-30T14:17:08"/>
    <x v="0"/>
    <x v="0"/>
    <s v="7022044941"/>
    <s v="FBO"/>
    <d v="1899-12-30T00:37:45"/>
    <x v="462"/>
    <d v="1899-12-30T00:02:25"/>
    <s v="Granel"/>
    <s v="E001"/>
    <x v="2"/>
    <d v="1899-12-30T00:32:55"/>
    <d v="1899-12-30T00:35:20"/>
    <x v="6"/>
    <x v="12"/>
    <x v="3"/>
    <x v="2"/>
    <n v="0"/>
    <n v="0"/>
    <x v="0"/>
    <x v="2"/>
    <x v="2"/>
    <n v="0"/>
    <x v="5"/>
    <x v="1"/>
    <d v="1899-12-30T00:02:25"/>
    <d v="1899-12-30T00:02:25"/>
    <x v="0"/>
    <m/>
    <m/>
    <d v="1899-12-30T00:00:00"/>
    <d v="1899-12-30T00:32:55"/>
    <n v="3"/>
    <n v="-1.6782407407500699E-3"/>
    <n v="32.916666666657527"/>
    <x v="7"/>
    <x v="1"/>
  </r>
  <r>
    <x v="7"/>
    <s v="2025009941"/>
    <x v="0"/>
    <x v="1266"/>
    <s v="E3259LJG"/>
    <d v="2025-03-11T00:00:00"/>
    <x v="2"/>
    <s v="3295"/>
    <x v="15"/>
    <s v="PA"/>
    <x v="2"/>
    <x v="0"/>
    <d v="2025-03-11T00:00:00"/>
    <d v="1899-12-30T13:42:37"/>
    <d v="2025-03-11T00:00:00"/>
    <d v="1899-12-30T13:40:13"/>
    <d v="2025-03-11T00:00:00"/>
    <d v="1899-12-30T14:22:56"/>
    <x v="0"/>
    <x v="0"/>
    <s v="7022044942"/>
    <s v="FBO"/>
    <d v="1899-12-30T00:45:07"/>
    <x v="39"/>
    <d v="1899-12-30T00:02:24"/>
    <s v="Ensacado"/>
    <s v="E002"/>
    <x v="2"/>
    <d v="1899-12-30T00:40:19"/>
    <d v="1899-12-30T00:42:43"/>
    <x v="6"/>
    <x v="12"/>
    <x v="3"/>
    <x v="1"/>
    <n v="0"/>
    <n v="0"/>
    <x v="0"/>
    <x v="1"/>
    <x v="2"/>
    <n v="0"/>
    <x v="5"/>
    <x v="1"/>
    <d v="1899-12-30T00:02:24"/>
    <d v="1899-12-30T00:02:24"/>
    <x v="0"/>
    <m/>
    <m/>
    <d v="1899-12-30T00:00:00"/>
    <d v="1899-12-30T00:40:19"/>
    <n v="3"/>
    <n v="-1.6666666666599328E-3"/>
    <n v="40.316666666673711"/>
    <x v="7"/>
    <x v="1"/>
  </r>
  <r>
    <x v="7"/>
    <s v="2025009950"/>
    <x v="0"/>
    <x v="1031"/>
    <s v="E9461JBD"/>
    <d v="2025-03-11T00:00:00"/>
    <x v="2"/>
    <s v="3264"/>
    <x v="36"/>
    <s v="PA"/>
    <x v="1"/>
    <x v="0"/>
    <d v="2025-03-11T00:00:00"/>
    <d v="1899-12-30T13:57:31"/>
    <d v="2025-03-11T00:00:00"/>
    <d v="1899-12-30T13:55:07"/>
    <d v="2025-03-11T00:00:00"/>
    <d v="1899-12-30T14:23:06"/>
    <x v="0"/>
    <x v="0"/>
    <s v="7022044943"/>
    <s v="EXW"/>
    <d v="1899-12-30T00:30:23"/>
    <x v="1143"/>
    <d v="1899-12-30T00:02:24"/>
    <s v="Granel"/>
    <s v="E001"/>
    <x v="1"/>
    <d v="1899-12-30T00:25:35"/>
    <d v="1899-12-30T00:27:59"/>
    <x v="6"/>
    <x v="12"/>
    <x v="3"/>
    <x v="2"/>
    <n v="0"/>
    <n v="0"/>
    <x v="0"/>
    <x v="2"/>
    <x v="2"/>
    <n v="0"/>
    <x v="5"/>
    <x v="1"/>
    <d v="1899-12-30T00:02:24"/>
    <d v="1899-12-30T00:02:24"/>
    <x v="0"/>
    <m/>
    <m/>
    <d v="1899-12-30T00:00:00"/>
    <d v="1899-12-30T00:25:35"/>
    <n v="3"/>
    <n v="-1.6666666666700358E-3"/>
    <n v="25.583333333327953"/>
    <x v="7"/>
    <x v="1"/>
  </r>
  <r>
    <x v="7"/>
    <s v="2025009926"/>
    <x v="0"/>
    <x v="1211"/>
    <s v="E0224LYB"/>
    <d v="2025-03-11T00:00:00"/>
    <x v="2"/>
    <s v="3264"/>
    <x v="36"/>
    <s v="PA"/>
    <x v="1"/>
    <x v="0"/>
    <d v="2025-03-11T00:00:00"/>
    <d v="1899-12-30T13:05:51"/>
    <d v="2025-03-11T00:00:00"/>
    <d v="1899-12-30T13:03:26"/>
    <d v="2025-03-11T00:00:00"/>
    <d v="1899-12-30T14:25:15"/>
    <x v="0"/>
    <x v="0"/>
    <s v="7022044944"/>
    <s v="FBO"/>
    <d v="1899-12-30T01:24:14"/>
    <x v="3120"/>
    <d v="1899-12-30T00:02:25"/>
    <s v="Granel"/>
    <s v="E001"/>
    <x v="2"/>
    <d v="1899-12-30T01:19:24"/>
    <d v="1899-12-30T01:21:49"/>
    <x v="6"/>
    <x v="12"/>
    <x v="3"/>
    <x v="2"/>
    <n v="0"/>
    <n v="0"/>
    <x v="0"/>
    <x v="2"/>
    <x v="2"/>
    <n v="0"/>
    <x v="5"/>
    <x v="0"/>
    <d v="1899-12-30T00:02:25"/>
    <d v="1899-12-30T00:02:25"/>
    <x v="0"/>
    <m/>
    <m/>
    <d v="1899-12-30T00:00:00"/>
    <d v="1899-12-30T01:19:24"/>
    <n v="3"/>
    <n v="-1.6782407407400779E-3"/>
    <n v="79.40000000000154"/>
    <x v="7"/>
    <x v="0"/>
  </r>
  <r>
    <x v="7"/>
    <s v="2025009949"/>
    <x v="0"/>
    <x v="1199"/>
    <s v="E5326MYM"/>
    <d v="2025-03-11T00:00:00"/>
    <x v="2"/>
    <s v="3269"/>
    <x v="35"/>
    <s v="PA"/>
    <x v="6"/>
    <x v="0"/>
    <d v="2025-03-11T00:00:00"/>
    <d v="1899-12-30T13:48:45"/>
    <d v="2025-03-11T00:00:00"/>
    <d v="1899-12-30T13:46:20"/>
    <d v="2025-03-11T00:00:00"/>
    <d v="1899-12-30T14:29:03"/>
    <x v="0"/>
    <x v="0"/>
    <s v="7022044945"/>
    <s v="FBO"/>
    <d v="1899-12-30T00:45:08"/>
    <x v="39"/>
    <d v="1899-12-30T00:02:25"/>
    <s v="Granel"/>
    <s v="E001"/>
    <x v="2"/>
    <d v="1899-12-30T00:40:18"/>
    <d v="1899-12-30T00:42:43"/>
    <x v="6"/>
    <x v="12"/>
    <x v="3"/>
    <x v="2"/>
    <n v="0"/>
    <n v="0"/>
    <x v="0"/>
    <x v="2"/>
    <x v="2"/>
    <n v="0"/>
    <x v="5"/>
    <x v="1"/>
    <d v="1899-12-30T00:02:25"/>
    <d v="1899-12-30T00:02:25"/>
    <x v="0"/>
    <m/>
    <m/>
    <d v="1899-12-30T00:00:00"/>
    <d v="1899-12-30T00:40:18"/>
    <n v="3"/>
    <n v="-1.6782407407400779E-3"/>
    <n v="40.299999999998306"/>
    <x v="7"/>
    <x v="1"/>
  </r>
  <r>
    <x v="7"/>
    <s v="2025009945"/>
    <x v="0"/>
    <x v="1169"/>
    <s v="E0561JXG"/>
    <d v="2025-03-11T00:00:00"/>
    <x v="2"/>
    <s v="3269"/>
    <x v="35"/>
    <s v="PA"/>
    <x v="6"/>
    <x v="0"/>
    <d v="2025-03-11T00:00:00"/>
    <d v="1899-12-30T13:45:12"/>
    <d v="2025-03-11T00:00:00"/>
    <d v="1899-12-30T13:42:47"/>
    <d v="2025-03-11T00:00:00"/>
    <d v="1899-12-30T14:29:49"/>
    <x v="0"/>
    <x v="0"/>
    <s v="7022044946"/>
    <s v="FBO"/>
    <d v="1899-12-30T00:49:27"/>
    <x v="3121"/>
    <d v="1899-12-30T00:02:25"/>
    <s v="Granel"/>
    <s v="E001"/>
    <x v="2"/>
    <d v="1899-12-30T00:44:37"/>
    <d v="1899-12-30T00:47:02"/>
    <x v="6"/>
    <x v="12"/>
    <x v="3"/>
    <x v="2"/>
    <n v="0"/>
    <n v="0"/>
    <x v="0"/>
    <x v="2"/>
    <x v="2"/>
    <n v="0"/>
    <x v="5"/>
    <x v="1"/>
    <d v="1899-12-30T00:02:25"/>
    <d v="1899-12-30T00:02:25"/>
    <x v="0"/>
    <m/>
    <m/>
    <d v="1899-12-30T00:00:00"/>
    <d v="1899-12-30T00:44:37"/>
    <n v="3"/>
    <n v="-1.6782407407499589E-3"/>
    <n v="44.616666666657601"/>
    <x v="7"/>
    <x v="1"/>
  </r>
  <r>
    <x v="7"/>
    <s v="2025009953"/>
    <x v="0"/>
    <x v="1123"/>
    <s v="E5164KRK"/>
    <d v="2025-03-11T00:00:00"/>
    <x v="2"/>
    <s v="3283"/>
    <x v="37"/>
    <s v="PA"/>
    <x v="2"/>
    <x v="0"/>
    <d v="2025-03-11T00:00:00"/>
    <d v="1899-12-30T14:09:18"/>
    <d v="2025-03-11T00:00:00"/>
    <d v="1899-12-30T14:06:55"/>
    <d v="2025-03-11T00:00:00"/>
    <d v="1899-12-30T14:34:53"/>
    <x v="0"/>
    <x v="0"/>
    <s v="7022044947"/>
    <s v="FBO"/>
    <d v="1899-12-30T00:30:21"/>
    <x v="249"/>
    <d v="1899-12-30T00:02:23"/>
    <s v="Ensacado"/>
    <s v="E002"/>
    <x v="2"/>
    <d v="1899-12-30T00:25:35"/>
    <d v="1899-12-30T00:27:58"/>
    <x v="14"/>
    <x v="12"/>
    <x v="3"/>
    <x v="1"/>
    <n v="0"/>
    <n v="0"/>
    <x v="0"/>
    <x v="1"/>
    <x v="2"/>
    <n v="0"/>
    <x v="5"/>
    <x v="1"/>
    <d v="1899-12-30T00:02:23"/>
    <d v="1899-12-30T00:02:23"/>
    <x v="0"/>
    <m/>
    <m/>
    <d v="1899-12-30T00:00:00"/>
    <d v="1899-12-30T00:25:35"/>
    <n v="3"/>
    <n v="-1.6550925925999938E-3"/>
    <n v="25.583333333327953"/>
    <x v="7"/>
    <x v="1"/>
  </r>
  <r>
    <x v="7"/>
    <s v="2025009954"/>
    <x v="0"/>
    <x v="1177"/>
    <s v="E0699MTL"/>
    <d v="2025-03-11T00:00:00"/>
    <x v="2"/>
    <s v="3283"/>
    <x v="37"/>
    <s v="PA"/>
    <x v="2"/>
    <x v="0"/>
    <d v="2025-03-11T00:00:00"/>
    <d v="1899-12-30T14:11:35"/>
    <d v="2025-03-11T00:00:00"/>
    <d v="1899-12-30T14:09:10"/>
    <d v="2025-03-11T00:00:00"/>
    <d v="1899-12-30T14:48:03"/>
    <x v="0"/>
    <x v="0"/>
    <s v="7022044948"/>
    <s v="EXW"/>
    <d v="1899-12-30T00:41:18"/>
    <x v="3122"/>
    <d v="1899-12-30T00:02:25"/>
    <s v="Ensacado"/>
    <s v="E002"/>
    <x v="1"/>
    <d v="1899-12-30T00:36:28"/>
    <d v="1899-12-30T00:38:53"/>
    <x v="14"/>
    <x v="12"/>
    <x v="3"/>
    <x v="1"/>
    <n v="0"/>
    <n v="0"/>
    <x v="0"/>
    <x v="1"/>
    <x v="2"/>
    <n v="0"/>
    <x v="5"/>
    <x v="1"/>
    <d v="1899-12-30T00:02:25"/>
    <d v="1899-12-30T00:02:25"/>
    <x v="0"/>
    <m/>
    <m/>
    <d v="1899-12-30T00:00:00"/>
    <d v="1899-12-30T00:36:28"/>
    <n v="3"/>
    <n v="-1.6782407407400779E-3"/>
    <n v="36.466666666675188"/>
    <x v="7"/>
    <x v="1"/>
  </r>
  <r>
    <x v="7"/>
    <s v="2025009957"/>
    <x v="0"/>
    <x v="1267"/>
    <s v="E1928LCD"/>
    <d v="2025-03-11T00:00:00"/>
    <x v="2"/>
    <s v="3282"/>
    <x v="42"/>
    <s v="PA"/>
    <x v="2"/>
    <x v="0"/>
    <d v="2025-03-11T00:00:00"/>
    <d v="1899-12-30T14:21:00"/>
    <d v="2025-03-11T00:00:00"/>
    <d v="1899-12-30T14:18:36"/>
    <d v="2025-03-11T00:00:00"/>
    <d v="1899-12-30T15:00:54"/>
    <x v="0"/>
    <x v="0"/>
    <s v="7022044949"/>
    <s v="EXW"/>
    <d v="1899-12-30T00:44:42"/>
    <x v="3123"/>
    <d v="1899-12-30T00:02:24"/>
    <s v="Ensacado"/>
    <s v="E002"/>
    <x v="1"/>
    <d v="1899-12-30T00:39:54"/>
    <d v="1899-12-30T00:42:18"/>
    <x v="14"/>
    <x v="12"/>
    <x v="3"/>
    <x v="1"/>
    <n v="0"/>
    <n v="0"/>
    <x v="0"/>
    <x v="1"/>
    <x v="2"/>
    <n v="0"/>
    <x v="5"/>
    <x v="1"/>
    <d v="1899-12-30T00:02:24"/>
    <d v="1899-12-30T00:02:24"/>
    <x v="0"/>
    <m/>
    <m/>
    <d v="1899-12-30T00:00:00"/>
    <d v="1899-12-30T00:39:54"/>
    <n v="3"/>
    <n v="-1.6666666666700358E-3"/>
    <n v="39.899999999995202"/>
    <x v="14"/>
    <x v="1"/>
  </r>
  <r>
    <x v="7"/>
    <s v="2025009959"/>
    <x v="0"/>
    <x v="1075"/>
    <s v="E0509JJH"/>
    <d v="2025-03-11T00:00:00"/>
    <x v="2"/>
    <s v="3269"/>
    <x v="35"/>
    <s v="PA"/>
    <x v="6"/>
    <x v="0"/>
    <d v="2025-03-11T00:00:00"/>
    <d v="1899-12-30T14:45:49"/>
    <d v="2025-03-11T00:00:00"/>
    <d v="1899-12-30T14:43:24"/>
    <d v="2025-03-11T00:00:00"/>
    <d v="1899-12-30T15:16:25"/>
    <x v="0"/>
    <x v="0"/>
    <s v="7022044951"/>
    <s v="FBO"/>
    <d v="1899-12-30T00:35:26"/>
    <x v="958"/>
    <d v="1899-12-30T00:02:25"/>
    <s v="Granel"/>
    <s v="E001"/>
    <x v="2"/>
    <d v="1899-12-30T00:30:36"/>
    <d v="1899-12-30T00:33:01"/>
    <x v="14"/>
    <x v="12"/>
    <x v="3"/>
    <x v="2"/>
    <n v="0"/>
    <n v="0"/>
    <x v="0"/>
    <x v="2"/>
    <x v="2"/>
    <n v="0"/>
    <x v="5"/>
    <x v="1"/>
    <d v="1899-12-30T00:02:25"/>
    <d v="1899-12-30T00:02:25"/>
    <x v="0"/>
    <m/>
    <m/>
    <d v="1899-12-30T00:00:00"/>
    <d v="1899-12-30T00:30:36"/>
    <n v="3"/>
    <n v="-1.6782407407400779E-3"/>
    <n v="30.599999999999987"/>
    <x v="14"/>
    <x v="1"/>
  </r>
  <r>
    <x v="7"/>
    <s v="2025009960"/>
    <x v="0"/>
    <x v="1052"/>
    <s v="E7977MGZ"/>
    <d v="2025-03-11T00:00:00"/>
    <x v="2"/>
    <s v="3264"/>
    <x v="36"/>
    <s v="PA"/>
    <x v="1"/>
    <x v="0"/>
    <d v="2025-03-11T00:00:00"/>
    <d v="1899-12-30T14:48:37"/>
    <d v="2025-03-11T00:00:00"/>
    <d v="1899-12-30T14:46:13"/>
    <d v="2025-03-11T00:00:00"/>
    <d v="1899-12-30T15:24:41"/>
    <x v="0"/>
    <x v="0"/>
    <s v="7022044952"/>
    <s v="FBO"/>
    <d v="1899-12-30T00:40:52"/>
    <x v="995"/>
    <d v="1899-12-30T00:02:24"/>
    <s v="Granel"/>
    <s v="E001"/>
    <x v="2"/>
    <d v="1899-12-30T00:36:04"/>
    <d v="1899-12-30T00:38:28"/>
    <x v="14"/>
    <x v="12"/>
    <x v="3"/>
    <x v="2"/>
    <n v="0"/>
    <n v="0"/>
    <x v="0"/>
    <x v="2"/>
    <x v="2"/>
    <n v="0"/>
    <x v="5"/>
    <x v="1"/>
    <d v="1899-12-30T00:02:24"/>
    <d v="1899-12-30T00:02:24"/>
    <x v="0"/>
    <m/>
    <m/>
    <d v="1899-12-30T00:00:00"/>
    <d v="1899-12-30T00:36:04"/>
    <n v="3"/>
    <n v="-1.6666666666700358E-3"/>
    <n v="36.06666666665754"/>
    <x v="14"/>
    <x v="1"/>
  </r>
  <r>
    <x v="7"/>
    <s v="2025009964"/>
    <x v="0"/>
    <x v="1206"/>
    <s v="E4379JKC"/>
    <d v="2025-03-11T00:00:00"/>
    <x v="2"/>
    <s v="3283"/>
    <x v="37"/>
    <s v="PA"/>
    <x v="2"/>
    <x v="0"/>
    <d v="2025-03-11T00:00:00"/>
    <d v="1899-12-30T15:06:41"/>
    <d v="2025-03-11T00:00:00"/>
    <d v="1899-12-30T15:04:20"/>
    <d v="2025-03-11T00:00:00"/>
    <d v="1899-12-30T15:36:09"/>
    <x v="0"/>
    <x v="0"/>
    <s v="7022044953"/>
    <s v="FBO"/>
    <d v="1899-12-30T00:34:10"/>
    <x v="266"/>
    <d v="1899-12-30T00:02:21"/>
    <s v="Ensacado"/>
    <s v="E002"/>
    <x v="2"/>
    <d v="1899-12-30T00:29:28"/>
    <d v="1899-12-30T00:31:49"/>
    <x v="10"/>
    <x v="12"/>
    <x v="3"/>
    <x v="1"/>
    <n v="0"/>
    <n v="0"/>
    <x v="0"/>
    <x v="1"/>
    <x v="2"/>
    <n v="0"/>
    <x v="5"/>
    <x v="1"/>
    <d v="1899-12-30T00:02:21"/>
    <d v="1899-12-30T00:02:21"/>
    <x v="0"/>
    <m/>
    <m/>
    <d v="1899-12-30T00:00:00"/>
    <d v="1899-12-30T00:29:28"/>
    <n v="3"/>
    <n v="-1.6319444444400366E-3"/>
    <n v="29.466666666676815"/>
    <x v="14"/>
    <x v="1"/>
  </r>
  <r>
    <x v="7"/>
    <s v="2025009966"/>
    <x v="0"/>
    <x v="1151"/>
    <s v="E5811MHB"/>
    <d v="2025-03-11T00:00:00"/>
    <x v="2"/>
    <s v="3264"/>
    <x v="36"/>
    <s v="PA"/>
    <x v="1"/>
    <x v="0"/>
    <d v="2025-03-11T00:00:00"/>
    <d v="1899-12-30T15:11:57"/>
    <d v="2025-03-11T00:00:00"/>
    <d v="1899-12-30T15:09:33"/>
    <d v="2025-03-11T00:00:00"/>
    <d v="1899-12-30T15:39:31"/>
    <x v="0"/>
    <x v="0"/>
    <s v="7022044954"/>
    <s v="FBO"/>
    <d v="1899-12-30T00:32:22"/>
    <x v="1178"/>
    <d v="1899-12-30T00:02:24"/>
    <s v="Granel"/>
    <s v="E001"/>
    <x v="2"/>
    <d v="1899-12-30T00:27:34"/>
    <d v="1899-12-30T00:29:58"/>
    <x v="10"/>
    <x v="12"/>
    <x v="3"/>
    <x v="2"/>
    <n v="0"/>
    <n v="0"/>
    <x v="0"/>
    <x v="2"/>
    <x v="2"/>
    <n v="0"/>
    <x v="5"/>
    <x v="1"/>
    <d v="1899-12-30T00:02:24"/>
    <d v="1899-12-30T00:02:24"/>
    <x v="0"/>
    <m/>
    <m/>
    <d v="1899-12-30T00:00:00"/>
    <d v="1899-12-30T00:27:34"/>
    <n v="3"/>
    <n v="-1.6666666666699248E-3"/>
    <n v="27.566666666668844"/>
    <x v="14"/>
    <x v="1"/>
  </r>
  <r>
    <x v="7"/>
    <s v="2025009968"/>
    <x v="0"/>
    <x v="1038"/>
    <s v="E2274KKH"/>
    <d v="2025-03-11T00:00:00"/>
    <x v="2"/>
    <s v="3264"/>
    <x v="36"/>
    <s v="PA"/>
    <x v="1"/>
    <x v="0"/>
    <d v="2025-03-11T00:00:00"/>
    <d v="1899-12-30T15:15:18"/>
    <d v="2025-03-11T00:00:00"/>
    <d v="1899-12-30T15:12:54"/>
    <d v="2025-03-11T00:00:00"/>
    <d v="1899-12-30T15:45:39"/>
    <x v="0"/>
    <x v="0"/>
    <s v="7022044956"/>
    <s v="FBO"/>
    <d v="1899-12-30T00:35:09"/>
    <x v="938"/>
    <d v="1899-12-30T00:02:24"/>
    <s v="Granel"/>
    <s v="E001"/>
    <x v="2"/>
    <d v="1899-12-30T00:30:21"/>
    <d v="1899-12-30T00:32:45"/>
    <x v="10"/>
    <x v="12"/>
    <x v="3"/>
    <x v="2"/>
    <n v="0"/>
    <n v="0"/>
    <x v="0"/>
    <x v="2"/>
    <x v="2"/>
    <n v="0"/>
    <x v="5"/>
    <x v="1"/>
    <d v="1899-12-30T00:02:24"/>
    <d v="1899-12-30T00:02:24"/>
    <x v="0"/>
    <m/>
    <m/>
    <d v="1899-12-30T00:00:00"/>
    <d v="1899-12-30T00:30:21"/>
    <n v="3"/>
    <n v="-1.6666666666700358E-3"/>
    <n v="30.350000000001547"/>
    <x v="14"/>
    <x v="1"/>
  </r>
  <r>
    <x v="7"/>
    <s v="2025009972"/>
    <x v="0"/>
    <x v="1051"/>
    <s v="E4258HML"/>
    <d v="2025-03-11T00:00:00"/>
    <x v="2"/>
    <s v="3269"/>
    <x v="35"/>
    <s v="PA"/>
    <x v="6"/>
    <x v="0"/>
    <d v="2025-03-11T00:00:00"/>
    <d v="1899-12-30T15:24:43"/>
    <d v="2025-03-11T00:00:00"/>
    <d v="1899-12-30T15:22:20"/>
    <d v="2025-03-11T00:00:00"/>
    <d v="1899-12-30T15:55:30"/>
    <x v="0"/>
    <x v="0"/>
    <s v="7022044957"/>
    <s v="FBO"/>
    <d v="1899-12-30T00:35:33"/>
    <x v="31"/>
    <d v="1899-12-30T00:02:23"/>
    <s v="Granel"/>
    <s v="E001"/>
    <x v="2"/>
    <d v="1899-12-30T00:30:47"/>
    <d v="1899-12-30T00:33:10"/>
    <x v="10"/>
    <x v="12"/>
    <x v="3"/>
    <x v="2"/>
    <n v="0"/>
    <n v="0"/>
    <x v="0"/>
    <x v="2"/>
    <x v="2"/>
    <n v="0"/>
    <x v="5"/>
    <x v="1"/>
    <d v="1899-12-30T00:02:23"/>
    <d v="1899-12-30T00:02:23"/>
    <x v="0"/>
    <m/>
    <m/>
    <d v="1899-12-30T00:00:00"/>
    <d v="1899-12-30T00:30:47"/>
    <n v="3"/>
    <n v="-1.6550925925898907E-3"/>
    <n v="30.783333333340916"/>
    <x v="14"/>
    <x v="1"/>
  </r>
  <r>
    <x v="7"/>
    <s v="2025009974"/>
    <x v="0"/>
    <x v="1123"/>
    <s v="E5164KRK"/>
    <d v="2025-03-11T00:00:00"/>
    <x v="2"/>
    <s v="3283"/>
    <x v="37"/>
    <s v="PA"/>
    <x v="3"/>
    <x v="0"/>
    <d v="2025-03-11T00:00:00"/>
    <d v="1899-12-30T15:30:44"/>
    <d v="2025-03-11T00:00:00"/>
    <d v="1899-12-30T06:06:00"/>
    <d v="2025-03-11T00:00:00"/>
    <d v="1899-12-30T16:00:23"/>
    <x v="246"/>
    <x v="27"/>
    <s v="7022044958"/>
    <s v="FBO"/>
    <d v="1899-12-30T19:19:07"/>
    <x v="3124"/>
    <d v="1899-12-30T09:24:44"/>
    <s v="Ensacado"/>
    <s v="E002"/>
    <x v="2"/>
    <d v="1899-12-30T00:29:39"/>
    <d v="1899-12-30T09:54:23"/>
    <x v="10"/>
    <x v="12"/>
    <x v="3"/>
    <x v="1"/>
    <n v="0"/>
    <n v="0"/>
    <x v="0"/>
    <x v="1"/>
    <x v="2"/>
    <n v="0"/>
    <x v="5"/>
    <x v="1"/>
    <d v="1899-12-30T09:24:44"/>
    <d v="1899-12-30T08:26:44"/>
    <x v="1"/>
    <m/>
    <m/>
    <d v="1899-12-30T00:00:00"/>
    <d v="1899-12-30T00:29:39"/>
    <n v="3"/>
    <n v="-0.39217592592591999"/>
    <n v="29.650000000003196"/>
    <x v="8"/>
    <x v="1"/>
  </r>
  <r>
    <x v="7"/>
    <s v="2025009971"/>
    <x v="0"/>
    <x v="1033"/>
    <s v="E4768KNH"/>
    <d v="2025-03-11T00:00:00"/>
    <x v="2"/>
    <s v="3269"/>
    <x v="35"/>
    <s v="PA"/>
    <x v="6"/>
    <x v="0"/>
    <d v="2025-03-11T00:00:00"/>
    <d v="1899-12-30T15:23:43"/>
    <d v="2025-03-11T00:00:00"/>
    <d v="1899-12-30T15:21:19"/>
    <d v="2025-03-11T00:00:00"/>
    <d v="1899-12-30T16:10:14"/>
    <x v="0"/>
    <x v="0"/>
    <s v="7022044959"/>
    <s v="FBO"/>
    <d v="1899-12-30T00:51:19"/>
    <x v="3125"/>
    <d v="1899-12-30T00:02:24"/>
    <s v="Granel"/>
    <s v="E001"/>
    <x v="2"/>
    <d v="1899-12-30T00:46:31"/>
    <d v="1899-12-30T00:48:55"/>
    <x v="10"/>
    <x v="12"/>
    <x v="3"/>
    <x v="2"/>
    <n v="0"/>
    <n v="0"/>
    <x v="0"/>
    <x v="2"/>
    <x v="2"/>
    <n v="0"/>
    <x v="5"/>
    <x v="0"/>
    <d v="1899-12-30T00:02:24"/>
    <d v="1899-12-30T00:02:24"/>
    <x v="0"/>
    <m/>
    <m/>
    <d v="1899-12-30T00:00:00"/>
    <d v="1899-12-30T00:46:31"/>
    <n v="3"/>
    <n v="-1.6666666666699248E-3"/>
    <n v="46.516666666665728"/>
    <x v="8"/>
    <x v="0"/>
  </r>
  <r>
    <x v="7"/>
    <s v="2025009980"/>
    <x v="0"/>
    <x v="1055"/>
    <s v="E5813KFK"/>
    <d v="2025-03-11T00:00:00"/>
    <x v="2"/>
    <s v="3264"/>
    <x v="36"/>
    <s v="PA"/>
    <x v="1"/>
    <x v="0"/>
    <d v="2025-03-11T00:00:00"/>
    <d v="1899-12-30T15:44:38"/>
    <d v="2025-03-11T00:00:00"/>
    <d v="1899-12-30T15:42:13"/>
    <d v="2025-03-11T00:00:00"/>
    <d v="1899-12-30T16:21:31"/>
    <x v="0"/>
    <x v="0"/>
    <s v="7022044961"/>
    <s v="FBO"/>
    <d v="1899-12-30T00:41:43"/>
    <x v="3126"/>
    <d v="1899-12-30T00:02:25"/>
    <s v="Granel"/>
    <s v="E001"/>
    <x v="2"/>
    <d v="1899-12-30T00:36:53"/>
    <d v="1899-12-30T00:39:18"/>
    <x v="10"/>
    <x v="12"/>
    <x v="3"/>
    <x v="2"/>
    <n v="0"/>
    <n v="0"/>
    <x v="0"/>
    <x v="2"/>
    <x v="2"/>
    <n v="0"/>
    <x v="5"/>
    <x v="1"/>
    <d v="1899-12-30T00:02:25"/>
    <d v="1899-12-30T00:02:25"/>
    <x v="0"/>
    <m/>
    <m/>
    <d v="1899-12-30T00:00:00"/>
    <d v="1899-12-30T00:36:53"/>
    <n v="3"/>
    <n v="-1.6782407407400779E-3"/>
    <n v="36.883333333339152"/>
    <x v="8"/>
    <x v="1"/>
  </r>
  <r>
    <x v="7"/>
    <s v="2025009975"/>
    <x v="0"/>
    <x v="1030"/>
    <s v="E4771KNH"/>
    <d v="2025-03-11T00:00:00"/>
    <x v="2"/>
    <s v="3269"/>
    <x v="35"/>
    <s v="PA"/>
    <x v="6"/>
    <x v="0"/>
    <d v="2025-03-11T00:00:00"/>
    <d v="1899-12-30T15:32:21"/>
    <d v="2025-03-11T00:00:00"/>
    <d v="1899-12-30T15:29:57"/>
    <d v="2025-03-11T00:00:00"/>
    <d v="1899-12-30T16:27:24"/>
    <x v="0"/>
    <x v="0"/>
    <s v="7022044962"/>
    <s v="FBO"/>
    <d v="1899-12-30T00:59:51"/>
    <x v="3127"/>
    <d v="1899-12-30T00:02:24"/>
    <s v="Granel"/>
    <s v="E001"/>
    <x v="2"/>
    <d v="1899-12-30T00:55:03"/>
    <d v="1899-12-30T00:57:27"/>
    <x v="10"/>
    <x v="12"/>
    <x v="3"/>
    <x v="2"/>
    <n v="0"/>
    <n v="0"/>
    <x v="0"/>
    <x v="2"/>
    <x v="2"/>
    <n v="0"/>
    <x v="5"/>
    <x v="0"/>
    <d v="1899-12-30T00:02:24"/>
    <d v="1899-12-30T00:02:24"/>
    <x v="0"/>
    <m/>
    <m/>
    <d v="1899-12-30T00:00:00"/>
    <d v="1899-12-30T00:55:03"/>
    <n v="3"/>
    <n v="-1.6666666666699248E-3"/>
    <n v="55.04999999999054"/>
    <x v="8"/>
    <x v="0"/>
  </r>
  <r>
    <x v="7"/>
    <s v="2025009986"/>
    <x v="0"/>
    <x v="1224"/>
    <s v="E5086KXC"/>
    <d v="2025-03-11T00:00:00"/>
    <x v="2"/>
    <s v="3262"/>
    <x v="40"/>
    <s v="PA"/>
    <x v="0"/>
    <x v="0"/>
    <d v="2025-03-11T00:00:00"/>
    <d v="1899-12-30T16:15:34"/>
    <d v="2025-03-11T00:00:00"/>
    <d v="1899-12-30T16:13:09"/>
    <d v="2025-03-11T00:00:00"/>
    <d v="1899-12-30T16:53:44"/>
    <x v="0"/>
    <x v="0"/>
    <s v="7022044965"/>
    <s v="FBO"/>
    <d v="1899-12-30T00:43:00"/>
    <x v="520"/>
    <d v="1899-12-30T00:02:25"/>
    <s v="Granel"/>
    <s v="E001"/>
    <x v="2"/>
    <d v="1899-12-30T00:38:10"/>
    <d v="1899-12-30T00:40:35"/>
    <x v="7"/>
    <x v="12"/>
    <x v="3"/>
    <x v="2"/>
    <n v="0"/>
    <n v="0"/>
    <x v="0"/>
    <x v="2"/>
    <x v="2"/>
    <n v="0"/>
    <x v="5"/>
    <x v="1"/>
    <d v="1899-12-30T00:02:25"/>
    <d v="1899-12-30T00:02:25"/>
    <x v="0"/>
    <m/>
    <m/>
    <d v="1899-12-30T00:00:00"/>
    <d v="1899-12-30T00:38:10"/>
    <n v="3"/>
    <n v="-1.6782407407400779E-3"/>
    <n v="38.16666666666714"/>
    <x v="8"/>
    <x v="1"/>
  </r>
  <r>
    <x v="7"/>
    <s v="2025009992"/>
    <x v="0"/>
    <x v="1268"/>
    <m/>
    <d v="2025-03-11T00:00:00"/>
    <x v="2"/>
    <s v="3283"/>
    <x v="37"/>
    <s v="PA"/>
    <x v="2"/>
    <x v="0"/>
    <d v="2025-03-11T00:00:00"/>
    <d v="1899-12-30T16:35:33"/>
    <d v="2025-03-11T00:00:00"/>
    <d v="1899-12-30T16:33:09"/>
    <d v="2025-03-11T00:00:00"/>
    <d v="1899-12-30T16:56:18"/>
    <x v="0"/>
    <x v="0"/>
    <s v="7022044966"/>
    <s v="EXW"/>
    <d v="1899-12-30T00:25:33"/>
    <x v="1728"/>
    <d v="1899-12-30T00:02:24"/>
    <s v="Ensacado"/>
    <s v="E002"/>
    <x v="1"/>
    <d v="1899-12-30T00:20:45"/>
    <d v="1899-12-30T00:23:09"/>
    <x v="7"/>
    <x v="12"/>
    <x v="3"/>
    <x v="1"/>
    <n v="0"/>
    <n v="0"/>
    <x v="0"/>
    <x v="1"/>
    <x v="2"/>
    <n v="0"/>
    <x v="5"/>
    <x v="1"/>
    <d v="1899-12-30T00:02:24"/>
    <d v="1899-12-30T00:02:24"/>
    <x v="0"/>
    <m/>
    <m/>
    <d v="1899-12-30T00:00:00"/>
    <d v="1899-12-30T00:20:45"/>
    <n v="3"/>
    <n v="-1.6666666666700358E-3"/>
    <n v="20.749999999996689"/>
    <x v="8"/>
    <x v="1"/>
  </r>
  <r>
    <x v="7"/>
    <s v="2025009993"/>
    <x v="0"/>
    <x v="1036"/>
    <s v="E8822FFZ"/>
    <d v="2025-03-11T00:00:00"/>
    <x v="2"/>
    <s v="3264"/>
    <x v="36"/>
    <s v="PA"/>
    <x v="1"/>
    <x v="0"/>
    <d v="2025-03-11T00:00:00"/>
    <d v="1899-12-30T16:42:19"/>
    <d v="2025-03-11T00:00:00"/>
    <d v="1899-12-30T16:39:54"/>
    <d v="2025-03-11T00:00:00"/>
    <d v="1899-12-30T17:11:07"/>
    <x v="0"/>
    <x v="0"/>
    <s v="7022044969"/>
    <s v="FBO"/>
    <d v="1899-12-30T00:33:38"/>
    <x v="3128"/>
    <d v="1899-12-30T00:02:25"/>
    <s v="Granel"/>
    <s v="E001"/>
    <x v="2"/>
    <d v="1899-12-30T00:28:48"/>
    <d v="1899-12-30T00:31:13"/>
    <x v="7"/>
    <x v="12"/>
    <x v="3"/>
    <x v="2"/>
    <n v="0"/>
    <n v="0"/>
    <x v="0"/>
    <x v="2"/>
    <x v="2"/>
    <n v="0"/>
    <x v="5"/>
    <x v="1"/>
    <d v="1899-12-30T00:02:25"/>
    <d v="1899-12-30T00:02:25"/>
    <x v="0"/>
    <m/>
    <m/>
    <d v="1899-12-30T00:00:00"/>
    <d v="1899-12-30T00:28:48"/>
    <n v="3"/>
    <n v="-1.6782407407400779E-3"/>
    <n v="28.799999999999866"/>
    <x v="12"/>
    <x v="1"/>
  </r>
  <r>
    <x v="7"/>
    <s v="2025009991"/>
    <x v="0"/>
    <x v="1198"/>
    <s v="E0235DVV"/>
    <d v="2025-03-11T00:00:00"/>
    <x v="2"/>
    <s v="3283"/>
    <x v="37"/>
    <s v="PA"/>
    <x v="2"/>
    <x v="0"/>
    <d v="2025-03-11T00:00:00"/>
    <d v="1899-12-30T16:35:11"/>
    <d v="2025-03-11T00:00:00"/>
    <d v="1899-12-30T16:32:46"/>
    <d v="2025-03-11T00:00:00"/>
    <d v="1899-12-30T17:12:58"/>
    <x v="0"/>
    <x v="0"/>
    <s v="7022044970"/>
    <s v="EXW"/>
    <d v="1899-12-30T00:42:37"/>
    <x v="1101"/>
    <d v="1899-12-30T00:02:25"/>
    <s v="Ensacado"/>
    <s v="E002"/>
    <x v="1"/>
    <d v="1899-12-30T00:37:47"/>
    <d v="1899-12-30T00:40:12"/>
    <x v="7"/>
    <x v="12"/>
    <x v="3"/>
    <x v="1"/>
    <n v="0"/>
    <n v="0"/>
    <x v="0"/>
    <x v="1"/>
    <x v="2"/>
    <n v="0"/>
    <x v="5"/>
    <x v="1"/>
    <d v="1899-12-30T00:02:25"/>
    <d v="1899-12-30T00:02:25"/>
    <x v="0"/>
    <m/>
    <m/>
    <d v="1899-12-30T00:00:00"/>
    <d v="1899-12-30T00:37:47"/>
    <n v="3"/>
    <n v="-1.6782407407399669E-3"/>
    <n v="37.783333333324904"/>
    <x v="12"/>
    <x v="1"/>
  </r>
  <r>
    <x v="7"/>
    <s v="2025009995"/>
    <x v="0"/>
    <x v="1079"/>
    <s v="E7926JMH"/>
    <d v="2025-03-11T00:00:00"/>
    <x v="2"/>
    <s v="3264"/>
    <x v="36"/>
    <s v="PA"/>
    <x v="1"/>
    <x v="0"/>
    <d v="2025-03-11T00:00:00"/>
    <d v="1899-12-30T16:49:12"/>
    <d v="2025-03-11T00:00:00"/>
    <d v="1899-12-30T16:46:47"/>
    <d v="2025-03-11T00:00:00"/>
    <d v="1899-12-30T17:16:06"/>
    <x v="0"/>
    <x v="0"/>
    <s v="7022044971"/>
    <s v="FBO"/>
    <d v="1899-12-30T00:31:44"/>
    <x v="1926"/>
    <d v="1899-12-30T00:02:25"/>
    <s v="Granel"/>
    <s v="E001"/>
    <x v="2"/>
    <d v="1899-12-30T00:26:54"/>
    <d v="1899-12-30T00:29:19"/>
    <x v="7"/>
    <x v="12"/>
    <x v="3"/>
    <x v="2"/>
    <n v="0"/>
    <n v="0"/>
    <x v="0"/>
    <x v="2"/>
    <x v="2"/>
    <n v="0"/>
    <x v="5"/>
    <x v="1"/>
    <d v="1899-12-30T00:02:25"/>
    <d v="1899-12-30T00:02:25"/>
    <x v="0"/>
    <m/>
    <m/>
    <d v="1899-12-30T00:00:00"/>
    <d v="1899-12-30T00:26:54"/>
    <n v="3"/>
    <n v="-1.6782407407399669E-3"/>
    <n v="26.900000000006443"/>
    <x v="12"/>
    <x v="1"/>
  </r>
  <r>
    <x v="7"/>
    <s v="2025009997"/>
    <x v="0"/>
    <x v="1160"/>
    <s v="E8094GLY"/>
    <d v="2025-03-11T00:00:00"/>
    <x v="2"/>
    <s v="3269"/>
    <x v="35"/>
    <s v="PA"/>
    <x v="6"/>
    <x v="0"/>
    <d v="2025-03-11T00:00:00"/>
    <d v="1899-12-30T16:56:03"/>
    <d v="2025-03-11T00:00:00"/>
    <d v="1899-12-30T16:53:37"/>
    <d v="2025-03-11T00:00:00"/>
    <d v="1899-12-30T17:21:34"/>
    <x v="0"/>
    <x v="0"/>
    <s v="7022044973"/>
    <s v="FBO"/>
    <d v="1899-12-30T00:30:23"/>
    <x v="2620"/>
    <d v="1899-12-30T00:02:26"/>
    <s v="Granel"/>
    <s v="E001"/>
    <x v="2"/>
    <d v="1899-12-30T00:25:31"/>
    <d v="1899-12-30T00:27:57"/>
    <x v="7"/>
    <x v="12"/>
    <x v="3"/>
    <x v="2"/>
    <n v="0"/>
    <n v="0"/>
    <x v="0"/>
    <x v="2"/>
    <x v="2"/>
    <n v="0"/>
    <x v="5"/>
    <x v="1"/>
    <d v="1899-12-30T00:02:26"/>
    <d v="1899-12-30T00:02:26"/>
    <x v="0"/>
    <m/>
    <m/>
    <d v="1899-12-30T00:00:00"/>
    <d v="1899-12-30T00:25:31"/>
    <n v="3"/>
    <n v="-1.689814814820001E-3"/>
    <n v="25.516666666670282"/>
    <x v="12"/>
    <x v="1"/>
  </r>
  <r>
    <x v="7"/>
    <s v="2025009998"/>
    <x v="0"/>
    <x v="1172"/>
    <s v="E4291FWJ"/>
    <d v="2025-03-11T00:00:00"/>
    <x v="2"/>
    <s v="3269"/>
    <x v="35"/>
    <s v="PA"/>
    <x v="6"/>
    <x v="0"/>
    <d v="2025-03-11T00:00:00"/>
    <d v="1899-12-30T16:59:05"/>
    <d v="2025-03-11T00:00:00"/>
    <d v="1899-12-30T16:56:41"/>
    <d v="2025-03-11T00:00:00"/>
    <d v="1899-12-30T17:24:02"/>
    <x v="0"/>
    <x v="0"/>
    <s v="7022044975"/>
    <s v="FBO"/>
    <d v="1899-12-30T00:29:45"/>
    <x v="1202"/>
    <d v="1899-12-30T00:02:24"/>
    <s v="Granel"/>
    <s v="E001"/>
    <x v="2"/>
    <d v="1899-12-30T00:24:57"/>
    <d v="1899-12-30T00:27:21"/>
    <x v="7"/>
    <x v="12"/>
    <x v="3"/>
    <x v="2"/>
    <n v="0"/>
    <n v="0"/>
    <x v="0"/>
    <x v="2"/>
    <x v="2"/>
    <n v="0"/>
    <x v="5"/>
    <x v="1"/>
    <d v="1899-12-30T00:02:24"/>
    <d v="1899-12-30T00:02:24"/>
    <x v="0"/>
    <m/>
    <m/>
    <d v="1899-12-30T00:00:00"/>
    <d v="1899-12-30T00:24:57"/>
    <n v="3"/>
    <n v="-1.6666666666700358E-3"/>
    <n v="24.950000000001662"/>
    <x v="12"/>
    <x v="1"/>
  </r>
  <r>
    <x v="7"/>
    <s v="2025009996"/>
    <x v="0"/>
    <x v="1045"/>
    <s v="E1376KSX"/>
    <d v="2025-03-11T00:00:00"/>
    <x v="2"/>
    <s v="3262"/>
    <x v="40"/>
    <s v="PA"/>
    <x v="0"/>
    <x v="0"/>
    <d v="2025-03-11T00:00:00"/>
    <d v="1899-12-30T16:52:41"/>
    <d v="2025-03-11T00:00:00"/>
    <d v="1899-12-30T16:50:17"/>
    <d v="2025-03-11T00:00:00"/>
    <d v="1899-12-30T17:26:44"/>
    <x v="0"/>
    <x v="0"/>
    <s v="7022044976"/>
    <s v="EXW"/>
    <d v="1899-12-30T00:38:51"/>
    <x v="1221"/>
    <d v="1899-12-30T00:02:24"/>
    <s v="Granel"/>
    <s v="E001"/>
    <x v="1"/>
    <d v="1899-12-30T00:34:03"/>
    <d v="1899-12-30T00:36:27"/>
    <x v="7"/>
    <x v="12"/>
    <x v="3"/>
    <x v="2"/>
    <n v="0"/>
    <n v="0"/>
    <x v="0"/>
    <x v="2"/>
    <x v="2"/>
    <n v="0"/>
    <x v="5"/>
    <x v="1"/>
    <d v="1899-12-30T00:02:24"/>
    <d v="1899-12-30T00:02:24"/>
    <x v="0"/>
    <m/>
    <m/>
    <d v="1899-12-30T00:00:00"/>
    <d v="1899-12-30T00:34:03"/>
    <n v="3"/>
    <n v="-1.6666666666599328E-3"/>
    <n v="34.050000000009639"/>
    <x v="12"/>
    <x v="1"/>
  </r>
  <r>
    <x v="7"/>
    <s v="2025010001"/>
    <x v="0"/>
    <x v="1070"/>
    <s v="E3410KWV"/>
    <d v="2025-03-11T00:00:00"/>
    <x v="2"/>
    <s v="3283"/>
    <x v="37"/>
    <s v="PA"/>
    <x v="2"/>
    <x v="0"/>
    <d v="2025-03-11T00:00:00"/>
    <d v="1899-12-30T17:30:46"/>
    <d v="2025-03-11T00:00:00"/>
    <d v="1899-12-30T17:28:22"/>
    <d v="2025-03-11T00:00:00"/>
    <d v="1899-12-30T17:52:13"/>
    <x v="0"/>
    <x v="0"/>
    <s v="7022044978"/>
    <s v="EXW"/>
    <d v="1899-12-30T00:26:15"/>
    <x v="386"/>
    <d v="1899-12-30T00:02:24"/>
    <s v="Ensacado"/>
    <s v="E002"/>
    <x v="1"/>
    <d v="1899-12-30T00:21:27"/>
    <d v="1899-12-30T00:23:51"/>
    <x v="11"/>
    <x v="12"/>
    <x v="3"/>
    <x v="1"/>
    <n v="0"/>
    <n v="0"/>
    <x v="0"/>
    <x v="1"/>
    <x v="2"/>
    <n v="0"/>
    <x v="5"/>
    <x v="1"/>
    <d v="1899-12-30T00:02:24"/>
    <d v="1899-12-30T00:02:24"/>
    <x v="0"/>
    <m/>
    <m/>
    <d v="1899-12-30T00:00:00"/>
    <d v="1899-12-30T00:21:27"/>
    <n v="3"/>
    <n v="-1.6666666666599328E-3"/>
    <n v="21.450000000009588"/>
    <x v="12"/>
    <x v="1"/>
  </r>
  <r>
    <x v="7"/>
    <s v="2025010004"/>
    <x v="0"/>
    <x v="1029"/>
    <s v="E4421MGY"/>
    <d v="2025-03-11T00:00:00"/>
    <x v="2"/>
    <s v="3260"/>
    <x v="41"/>
    <s v="PA"/>
    <x v="20"/>
    <x v="0"/>
    <d v="2025-03-11T00:00:00"/>
    <d v="1899-12-30T17:36:18"/>
    <d v="2025-03-11T00:00:00"/>
    <d v="1899-12-30T17:33:53"/>
    <d v="2025-03-11T00:00:00"/>
    <d v="1899-12-30T17:58:40"/>
    <x v="0"/>
    <x v="0"/>
    <s v="7022044979"/>
    <s v="FBO"/>
    <d v="1899-12-30T00:27:12"/>
    <x v="3129"/>
    <d v="1899-12-30T00:02:25"/>
    <s v="Granel"/>
    <s v="E001"/>
    <x v="2"/>
    <d v="1899-12-30T00:22:22"/>
    <d v="1899-12-30T00:24:47"/>
    <x v="11"/>
    <x v="12"/>
    <x v="3"/>
    <x v="2"/>
    <n v="0"/>
    <n v="0"/>
    <x v="0"/>
    <x v="2"/>
    <x v="2"/>
    <n v="0"/>
    <x v="5"/>
    <x v="1"/>
    <d v="1899-12-30T00:02:25"/>
    <d v="1899-12-30T00:02:25"/>
    <x v="0"/>
    <m/>
    <m/>
    <d v="1899-12-30T00:00:00"/>
    <d v="1899-12-30T00:22:22"/>
    <n v="3"/>
    <n v="-1.6782407407399669E-3"/>
    <n v="22.366666666656041"/>
    <x v="12"/>
    <x v="1"/>
  </r>
  <r>
    <x v="7"/>
    <s v="2025010007"/>
    <x v="0"/>
    <x v="1177"/>
    <s v="E0699MTL"/>
    <d v="2025-03-11T00:00:00"/>
    <x v="2"/>
    <s v="3283"/>
    <x v="37"/>
    <s v="PA"/>
    <x v="2"/>
    <x v="0"/>
    <d v="2025-03-11T00:00:00"/>
    <d v="1899-12-30T19:01:24"/>
    <d v="2025-03-11T00:00:00"/>
    <d v="1899-12-30T18:59:01"/>
    <d v="2025-03-11T00:00:00"/>
    <d v="1899-12-30T19:31:38"/>
    <x v="0"/>
    <x v="0"/>
    <s v="7022044980"/>
    <s v="EXW"/>
    <d v="1899-12-30T00:35:00"/>
    <x v="141"/>
    <d v="1899-12-30T00:02:23"/>
    <s v="Ensacado"/>
    <s v="E002"/>
    <x v="1"/>
    <d v="1899-12-30T00:30:14"/>
    <d v="1899-12-30T00:32:37"/>
    <x v="12"/>
    <x v="12"/>
    <x v="3"/>
    <x v="1"/>
    <n v="0"/>
    <n v="0"/>
    <x v="0"/>
    <x v="1"/>
    <x v="2"/>
    <n v="0"/>
    <x v="5"/>
    <x v="1"/>
    <d v="1899-12-30T00:02:23"/>
    <d v="1899-12-30T00:02:23"/>
    <x v="0"/>
    <m/>
    <m/>
    <d v="1899-12-30T00:00:00"/>
    <d v="1899-12-30T00:30:14"/>
    <n v="3"/>
    <n v="-1.6550925925900017E-3"/>
    <n v="30.233333333332837"/>
    <x v="10"/>
    <x v="1"/>
  </r>
  <r>
    <x v="7"/>
    <s v="2025010009"/>
    <x v="0"/>
    <x v="1013"/>
    <s v="E3888GZR"/>
    <d v="2025-03-12T00:00:00"/>
    <x v="2"/>
    <s v="3269"/>
    <x v="35"/>
    <s v="PA"/>
    <x v="6"/>
    <x v="0"/>
    <d v="2025-03-12T00:00:00"/>
    <d v="1899-12-30T05:01:46"/>
    <d v="2025-03-12T00:00:00"/>
    <d v="1899-12-30T04:59:25"/>
    <d v="2025-03-12T00:00:00"/>
    <d v="1899-12-30T05:21:15"/>
    <x v="0"/>
    <x v="0"/>
    <s v="7022044981"/>
    <s v="EXW"/>
    <d v="1899-12-30T00:24:11"/>
    <x v="824"/>
    <d v="1899-12-30T00:02:21"/>
    <s v="Granel"/>
    <s v="E001"/>
    <x v="1"/>
    <d v="1899-12-30T00:19:29"/>
    <d v="1899-12-30T00:21:50"/>
    <x v="0"/>
    <x v="13"/>
    <x v="3"/>
    <x v="2"/>
    <n v="0"/>
    <n v="0"/>
    <x v="0"/>
    <x v="2"/>
    <x v="2"/>
    <n v="0"/>
    <x v="5"/>
    <x v="1"/>
    <d v="1899-12-30T00:02:21"/>
    <d v="1899-12-30T00:02:21"/>
    <x v="0"/>
    <m/>
    <m/>
    <d v="1899-12-30T00:00:00"/>
    <d v="1899-12-30T00:19:29"/>
    <n v="4"/>
    <n v="-1.6319444444500009E-3"/>
    <n v="19.483333333329597"/>
    <x v="17"/>
    <x v="1"/>
  </r>
  <r>
    <x v="7"/>
    <s v="2025010008"/>
    <x v="0"/>
    <x v="1014"/>
    <s v="E8998KYN"/>
    <d v="2025-03-12T00:00:00"/>
    <x v="2"/>
    <s v="3264"/>
    <x v="36"/>
    <s v="PA"/>
    <x v="1"/>
    <x v="0"/>
    <d v="2025-03-12T00:00:00"/>
    <d v="1899-12-30T05:01:42"/>
    <d v="2025-03-12T00:00:00"/>
    <d v="1899-12-30T04:59:28"/>
    <d v="2025-03-12T00:00:00"/>
    <d v="1899-12-30T05:21:46"/>
    <x v="0"/>
    <x v="0"/>
    <s v="7022044982"/>
    <s v="EXW"/>
    <d v="1899-12-30T00:24:32"/>
    <x v="94"/>
    <d v="1899-12-30T00:02:14"/>
    <s v="Granel"/>
    <s v="E001"/>
    <x v="1"/>
    <d v="1899-12-30T00:20:04"/>
    <d v="1899-12-30T00:22:18"/>
    <x v="0"/>
    <x v="13"/>
    <x v="3"/>
    <x v="2"/>
    <n v="0"/>
    <n v="0"/>
    <x v="0"/>
    <x v="2"/>
    <x v="2"/>
    <n v="0"/>
    <x v="5"/>
    <x v="1"/>
    <d v="1899-12-30T00:02:14"/>
    <d v="1899-12-30T00:02:14"/>
    <x v="0"/>
    <m/>
    <m/>
    <d v="1899-12-30T00:00:00"/>
    <d v="1899-12-30T00:20:04"/>
    <n v="4"/>
    <n v="-1.5509259259300079E-3"/>
    <n v="20.066666666659199"/>
    <x v="17"/>
    <x v="1"/>
  </r>
  <r>
    <x v="7"/>
    <s v="2025010010"/>
    <x v="0"/>
    <x v="1122"/>
    <s v="E5714JWS"/>
    <d v="2025-03-12T00:00:00"/>
    <x v="2"/>
    <s v="3262"/>
    <x v="40"/>
    <s v="PA"/>
    <x v="0"/>
    <x v="0"/>
    <d v="2025-03-12T00:00:00"/>
    <d v="1899-12-30T05:19:59"/>
    <d v="2025-03-12T00:00:00"/>
    <d v="1899-12-30T05:17:37"/>
    <d v="2025-03-12T00:00:00"/>
    <d v="1899-12-30T05:48:50"/>
    <x v="0"/>
    <x v="0"/>
    <s v="7022044983"/>
    <s v="FBO"/>
    <d v="1899-12-30T00:33:35"/>
    <x v="3128"/>
    <d v="1899-12-30T00:02:22"/>
    <s v="Granel"/>
    <s v="E001"/>
    <x v="2"/>
    <d v="1899-12-30T00:28:51"/>
    <d v="1899-12-30T00:31:13"/>
    <x v="0"/>
    <x v="13"/>
    <x v="3"/>
    <x v="2"/>
    <n v="0"/>
    <n v="0"/>
    <x v="0"/>
    <x v="2"/>
    <x v="2"/>
    <n v="0"/>
    <x v="5"/>
    <x v="1"/>
    <d v="1899-12-30T00:02:22"/>
    <d v="1899-12-30T00:02:22"/>
    <x v="0"/>
    <m/>
    <m/>
    <d v="1899-12-30T00:00:00"/>
    <d v="1899-12-30T00:28:51"/>
    <n v="4"/>
    <n v="-1.6435185185200152E-3"/>
    <n v="28.849999999996793"/>
    <x v="17"/>
    <x v="1"/>
  </r>
  <r>
    <x v="7"/>
    <s v="2025010011"/>
    <x v="0"/>
    <x v="1258"/>
    <s v="E1228KBR"/>
    <d v="2025-03-12T00:00:00"/>
    <x v="2"/>
    <s v="3262"/>
    <x v="40"/>
    <s v="PA"/>
    <x v="0"/>
    <x v="0"/>
    <d v="2025-03-12T00:00:00"/>
    <d v="1899-12-30T05:35:37"/>
    <d v="2025-03-12T00:00:00"/>
    <d v="1899-12-30T05:33:14"/>
    <d v="2025-03-12T00:00:00"/>
    <d v="1899-12-30T06:05:02"/>
    <x v="0"/>
    <x v="0"/>
    <s v="7022044984"/>
    <s v="EXW"/>
    <d v="1899-12-30T00:34:11"/>
    <x v="2801"/>
    <d v="1899-12-30T00:02:23"/>
    <s v="Granel"/>
    <s v="E001"/>
    <x v="1"/>
    <d v="1899-12-30T00:29:25"/>
    <d v="1899-12-30T00:31:48"/>
    <x v="0"/>
    <x v="13"/>
    <x v="3"/>
    <x v="2"/>
    <n v="0"/>
    <n v="0"/>
    <x v="0"/>
    <x v="2"/>
    <x v="2"/>
    <n v="0"/>
    <x v="5"/>
    <x v="1"/>
    <d v="1899-12-30T00:02:23"/>
    <d v="1899-12-30T00:02:23"/>
    <x v="0"/>
    <m/>
    <m/>
    <d v="1899-12-30T00:00:00"/>
    <d v="1899-12-30T00:29:25"/>
    <n v="4"/>
    <n v="-1.6550925925900017E-3"/>
    <n v="29.416666666665616"/>
    <x v="0"/>
    <x v="1"/>
  </r>
  <r>
    <x v="7"/>
    <s v="2025010013"/>
    <x v="0"/>
    <x v="1016"/>
    <s v="E8976JGF"/>
    <d v="2025-03-12T00:00:00"/>
    <x v="2"/>
    <s v="3264"/>
    <x v="36"/>
    <s v="PA"/>
    <x v="1"/>
    <x v="0"/>
    <d v="2025-03-12T00:00:00"/>
    <d v="1899-12-30T05:42:33"/>
    <d v="2025-03-12T00:00:00"/>
    <d v="1899-12-30T05:40:10"/>
    <d v="2025-03-12T00:00:00"/>
    <d v="1899-12-30T06:07:20"/>
    <x v="0"/>
    <x v="0"/>
    <s v="7022044985"/>
    <s v="EXW"/>
    <d v="1899-12-30T00:29:33"/>
    <x v="2700"/>
    <d v="1899-12-30T00:02:23"/>
    <s v="Granel"/>
    <s v="E001"/>
    <x v="1"/>
    <d v="1899-12-30T00:24:47"/>
    <d v="1899-12-30T00:27:10"/>
    <x v="0"/>
    <x v="13"/>
    <x v="3"/>
    <x v="2"/>
    <n v="0"/>
    <n v="0"/>
    <x v="0"/>
    <x v="2"/>
    <x v="2"/>
    <n v="0"/>
    <x v="5"/>
    <x v="1"/>
    <d v="1899-12-30T00:02:23"/>
    <d v="1899-12-30T00:02:23"/>
    <x v="0"/>
    <m/>
    <m/>
    <d v="1899-12-30T00:00:00"/>
    <d v="1899-12-30T00:24:47"/>
    <n v="4"/>
    <n v="-1.6550925925900017E-3"/>
    <n v="24.783333333335982"/>
    <x v="0"/>
    <x v="1"/>
  </r>
  <r>
    <x v="7"/>
    <s v="2025010014"/>
    <x v="0"/>
    <x v="1020"/>
    <s v="E6688FFY"/>
    <d v="2025-03-12T00:00:00"/>
    <x v="2"/>
    <s v="3283"/>
    <x v="37"/>
    <s v="PA"/>
    <x v="2"/>
    <x v="0"/>
    <d v="2025-03-12T00:00:00"/>
    <d v="1899-12-30T05:56:17"/>
    <d v="2025-03-12T00:00:00"/>
    <d v="1899-12-30T05:53:54"/>
    <d v="2025-03-12T00:00:00"/>
    <d v="1899-12-30T06:17:13"/>
    <x v="0"/>
    <x v="0"/>
    <s v="7022044986"/>
    <s v="FBO"/>
    <d v="1899-12-30T00:25:42"/>
    <x v="555"/>
    <d v="1899-12-30T00:02:23"/>
    <s v="Ensacado"/>
    <s v="E002"/>
    <x v="2"/>
    <d v="1899-12-30T00:20:56"/>
    <d v="1899-12-30T00:23:19"/>
    <x v="0"/>
    <x v="13"/>
    <x v="3"/>
    <x v="1"/>
    <n v="0"/>
    <n v="0"/>
    <x v="0"/>
    <x v="1"/>
    <x v="2"/>
    <n v="0"/>
    <x v="5"/>
    <x v="1"/>
    <d v="1899-12-30T00:02:23"/>
    <d v="1899-12-30T00:02:23"/>
    <x v="0"/>
    <m/>
    <m/>
    <d v="1899-12-30T00:00:00"/>
    <d v="1899-12-30T00:20:56"/>
    <n v="4"/>
    <n v="-1.6550925925900017E-3"/>
    <n v="20.933333333337618"/>
    <x v="0"/>
    <x v="1"/>
  </r>
  <r>
    <x v="7"/>
    <s v="2025010016"/>
    <x v="0"/>
    <x v="1015"/>
    <s v="E9043KYN"/>
    <d v="2025-03-12T00:00:00"/>
    <x v="2"/>
    <s v="3264"/>
    <x v="36"/>
    <s v="PA"/>
    <x v="1"/>
    <x v="0"/>
    <d v="2025-03-12T00:00:00"/>
    <d v="1899-12-30T05:58:12"/>
    <d v="2025-03-12T00:00:00"/>
    <d v="1899-12-30T05:55:50"/>
    <d v="2025-03-12T00:00:00"/>
    <d v="1899-12-30T06:24:21"/>
    <x v="0"/>
    <x v="0"/>
    <s v="7022044987"/>
    <s v="EXW"/>
    <d v="1899-12-30T00:30:53"/>
    <x v="1545"/>
    <d v="1899-12-30T00:02:22"/>
    <s v="Granel"/>
    <s v="E001"/>
    <x v="1"/>
    <d v="1899-12-30T00:26:09"/>
    <d v="1899-12-30T00:28:31"/>
    <x v="0"/>
    <x v="13"/>
    <x v="3"/>
    <x v="2"/>
    <n v="0"/>
    <n v="0"/>
    <x v="0"/>
    <x v="2"/>
    <x v="2"/>
    <n v="0"/>
    <x v="5"/>
    <x v="1"/>
    <d v="1899-12-30T00:02:22"/>
    <d v="1899-12-30T00:02:22"/>
    <x v="0"/>
    <m/>
    <m/>
    <d v="1899-12-30T00:00:00"/>
    <d v="1899-12-30T00:26:09"/>
    <n v="4"/>
    <n v="-1.6435185185199874E-3"/>
    <n v="26.149999999996773"/>
    <x v="0"/>
    <x v="1"/>
  </r>
  <r>
    <x v="7"/>
    <s v="2025010017"/>
    <x v="0"/>
    <x v="1021"/>
    <s v="E0721JRZ"/>
    <d v="2025-03-12T00:00:00"/>
    <x v="2"/>
    <s v="3264"/>
    <x v="36"/>
    <s v="PA"/>
    <x v="1"/>
    <x v="0"/>
    <d v="2025-03-12T00:00:00"/>
    <d v="1899-12-30T06:01:48"/>
    <d v="2025-03-12T00:00:00"/>
    <d v="1899-12-30T05:59:25"/>
    <d v="2025-03-12T00:00:00"/>
    <d v="1899-12-30T06:29:40"/>
    <x v="0"/>
    <x v="0"/>
    <s v="7022044988"/>
    <s v="FBO"/>
    <d v="1899-12-30T00:32:38"/>
    <x v="1002"/>
    <d v="1899-12-30T00:02:23"/>
    <s v="Granel"/>
    <s v="E001"/>
    <x v="2"/>
    <d v="1899-12-30T00:27:52"/>
    <d v="1899-12-30T00:30:15"/>
    <x v="1"/>
    <x v="13"/>
    <x v="3"/>
    <x v="2"/>
    <n v="0"/>
    <n v="0"/>
    <x v="0"/>
    <x v="2"/>
    <x v="2"/>
    <n v="0"/>
    <x v="5"/>
    <x v="1"/>
    <d v="1899-12-30T00:02:23"/>
    <d v="1899-12-30T00:02:23"/>
    <x v="0"/>
    <m/>
    <m/>
    <d v="1899-12-30T00:00:00"/>
    <d v="1899-12-30T00:27:52"/>
    <n v="4"/>
    <n v="-1.655092592589974E-3"/>
    <n v="27.866666666664013"/>
    <x v="0"/>
    <x v="1"/>
  </r>
  <r>
    <x v="7"/>
    <s v="2025010015"/>
    <x v="0"/>
    <x v="1068"/>
    <s v="E9533LGJ"/>
    <d v="2025-03-12T00:00:00"/>
    <x v="2"/>
    <s v="3283"/>
    <x v="37"/>
    <s v="PA"/>
    <x v="2"/>
    <x v="0"/>
    <d v="2025-03-12T00:00:00"/>
    <d v="1899-12-30T05:56:30"/>
    <d v="2025-03-12T00:00:00"/>
    <d v="1899-12-30T05:54:08"/>
    <d v="2025-03-12T00:00:00"/>
    <d v="1899-12-30T06:30:22"/>
    <x v="0"/>
    <x v="0"/>
    <s v="7022044989"/>
    <s v="FBO"/>
    <d v="1899-12-30T00:38:36"/>
    <x v="476"/>
    <d v="1899-12-30T00:02:22"/>
    <s v="Ensacado"/>
    <s v="E002"/>
    <x v="2"/>
    <d v="1899-12-30T00:33:52"/>
    <d v="1899-12-30T00:36:14"/>
    <x v="0"/>
    <x v="13"/>
    <x v="3"/>
    <x v="1"/>
    <n v="0"/>
    <n v="0"/>
    <x v="0"/>
    <x v="1"/>
    <x v="2"/>
    <n v="0"/>
    <x v="5"/>
    <x v="1"/>
    <d v="1899-12-30T00:02:22"/>
    <d v="1899-12-30T00:02:22"/>
    <x v="0"/>
    <m/>
    <m/>
    <d v="1899-12-30T00:00:00"/>
    <d v="1899-12-30T00:33:52"/>
    <n v="4"/>
    <n v="-1.6435185185100232E-3"/>
    <n v="33.866666666668792"/>
    <x v="0"/>
    <x v="1"/>
  </r>
  <r>
    <x v="7"/>
    <s v="2025010019"/>
    <x v="0"/>
    <x v="1032"/>
    <s v="E4941MFZ"/>
    <d v="2025-03-12T00:00:00"/>
    <x v="2"/>
    <s v="3263"/>
    <x v="43"/>
    <s v="PA"/>
    <x v="5"/>
    <x v="0"/>
    <d v="2025-03-12T00:00:00"/>
    <d v="1899-12-30T06:07:51"/>
    <d v="2025-03-12T00:00:00"/>
    <d v="1899-12-30T06:05:29"/>
    <d v="2025-03-12T00:00:00"/>
    <d v="1899-12-30T06:34:46"/>
    <x v="0"/>
    <x v="0"/>
    <s v="7022044990"/>
    <s v="EXW"/>
    <d v="1899-12-30T00:31:39"/>
    <x v="1726"/>
    <d v="1899-12-30T00:02:22"/>
    <s v="Granel"/>
    <s v="E001"/>
    <x v="1"/>
    <d v="1899-12-30T00:26:55"/>
    <d v="1899-12-30T00:29:17"/>
    <x v="1"/>
    <x v="13"/>
    <x v="3"/>
    <x v="2"/>
    <n v="0"/>
    <n v="0"/>
    <x v="0"/>
    <x v="2"/>
    <x v="2"/>
    <n v="0"/>
    <x v="5"/>
    <x v="1"/>
    <d v="1899-12-30T00:02:22"/>
    <d v="1899-12-30T00:02:22"/>
    <x v="0"/>
    <m/>
    <m/>
    <d v="1899-12-30T00:00:00"/>
    <d v="1899-12-30T00:26:55"/>
    <n v="4"/>
    <n v="-1.6435185185200152E-3"/>
    <n v="26.916666666667144"/>
    <x v="0"/>
    <x v="1"/>
  </r>
  <r>
    <x v="7"/>
    <s v="2025010021"/>
    <x v="0"/>
    <x v="1046"/>
    <s v="E0631LTH"/>
    <d v="2025-03-12T00:00:00"/>
    <x v="2"/>
    <s v="3264"/>
    <x v="36"/>
    <s v="PA"/>
    <x v="1"/>
    <x v="0"/>
    <d v="2025-03-12T00:00:00"/>
    <d v="1899-12-30T06:20:19"/>
    <d v="2025-03-12T00:00:00"/>
    <d v="1899-12-30T06:17:55"/>
    <d v="2025-03-12T00:00:00"/>
    <d v="1899-12-30T06:44:37"/>
    <x v="0"/>
    <x v="0"/>
    <s v="7022044992"/>
    <s v="FBO"/>
    <d v="1899-12-30T00:29:06"/>
    <x v="1231"/>
    <d v="1899-12-30T00:02:24"/>
    <s v="Granel"/>
    <s v="E001"/>
    <x v="2"/>
    <d v="1899-12-30T00:24:18"/>
    <d v="1899-12-30T00:26:42"/>
    <x v="1"/>
    <x v="13"/>
    <x v="3"/>
    <x v="2"/>
    <n v="0"/>
    <n v="0"/>
    <x v="0"/>
    <x v="2"/>
    <x v="2"/>
    <n v="0"/>
    <x v="5"/>
    <x v="1"/>
    <d v="1899-12-30T00:02:24"/>
    <d v="1899-12-30T00:02:24"/>
    <x v="0"/>
    <m/>
    <m/>
    <d v="1899-12-30T00:00:00"/>
    <d v="1899-12-30T00:24:18"/>
    <n v="4"/>
    <n v="-1.6666666666700358E-3"/>
    <n v="24.299999999999962"/>
    <x v="0"/>
    <x v="1"/>
  </r>
  <r>
    <x v="7"/>
    <s v="2025010020"/>
    <x v="0"/>
    <x v="1022"/>
    <s v="E1632JZF"/>
    <d v="2025-03-12T00:00:00"/>
    <x v="2"/>
    <s v="3269"/>
    <x v="35"/>
    <s v="PA"/>
    <x v="6"/>
    <x v="0"/>
    <d v="2025-03-12T00:00:00"/>
    <d v="1899-12-30T06:18:59"/>
    <d v="2025-03-12T00:00:00"/>
    <d v="1899-12-30T06:16:36"/>
    <d v="2025-03-12T00:00:00"/>
    <d v="1899-12-30T06:47:22"/>
    <x v="0"/>
    <x v="0"/>
    <s v="7022044993"/>
    <s v="FBO"/>
    <d v="1899-12-30T00:33:09"/>
    <x v="2887"/>
    <d v="1899-12-30T00:02:23"/>
    <s v="Granel"/>
    <s v="E001"/>
    <x v="2"/>
    <d v="1899-12-30T00:28:23"/>
    <d v="1899-12-30T00:30:46"/>
    <x v="1"/>
    <x v="13"/>
    <x v="3"/>
    <x v="2"/>
    <n v="0"/>
    <n v="0"/>
    <x v="0"/>
    <x v="2"/>
    <x v="2"/>
    <n v="0"/>
    <x v="5"/>
    <x v="1"/>
    <d v="1899-12-30T00:02:23"/>
    <d v="1899-12-30T00:02:23"/>
    <x v="0"/>
    <m/>
    <m/>
    <d v="1899-12-30T00:00:00"/>
    <d v="1899-12-30T00:28:23"/>
    <n v="4"/>
    <n v="-1.6550925925900017E-3"/>
    <n v="28.383333333335983"/>
    <x v="0"/>
    <x v="1"/>
  </r>
  <r>
    <x v="7"/>
    <s v="2025010022"/>
    <x v="0"/>
    <x v="1090"/>
    <s v="E8263KDM"/>
    <d v="2025-03-12T00:00:00"/>
    <x v="2"/>
    <s v="3263"/>
    <x v="43"/>
    <s v="PA"/>
    <x v="5"/>
    <x v="0"/>
    <d v="2025-03-12T00:00:00"/>
    <d v="1899-12-30T06:20:37"/>
    <d v="2025-03-12T00:00:00"/>
    <d v="1899-12-30T06:18:14"/>
    <d v="2025-03-12T00:00:00"/>
    <d v="1899-12-30T06:49:16"/>
    <x v="0"/>
    <x v="0"/>
    <s v="7022044994"/>
    <s v="FBO"/>
    <d v="1899-12-30T00:33:25"/>
    <x v="2750"/>
    <d v="1899-12-30T00:02:23"/>
    <s v="Granel"/>
    <s v="E001"/>
    <x v="2"/>
    <d v="1899-12-30T00:28:39"/>
    <d v="1899-12-30T00:31:02"/>
    <x v="1"/>
    <x v="13"/>
    <x v="3"/>
    <x v="2"/>
    <n v="0"/>
    <n v="0"/>
    <x v="0"/>
    <x v="2"/>
    <x v="2"/>
    <n v="0"/>
    <x v="5"/>
    <x v="1"/>
    <d v="1899-12-30T00:02:23"/>
    <d v="1899-12-30T00:02:23"/>
    <x v="0"/>
    <m/>
    <m/>
    <d v="1899-12-30T00:00:00"/>
    <d v="1899-12-30T00:28:39"/>
    <n v="4"/>
    <n v="-1.6550925925900017E-3"/>
    <n v="28.649999999995206"/>
    <x v="0"/>
    <x v="1"/>
  </r>
  <r>
    <x v="7"/>
    <s v="2025010024"/>
    <x v="0"/>
    <x v="1041"/>
    <s v="E8669MSV"/>
    <d v="2025-03-12T00:00:00"/>
    <x v="2"/>
    <s v="3269"/>
    <x v="35"/>
    <s v="PA"/>
    <x v="6"/>
    <x v="0"/>
    <d v="2025-03-12T00:00:00"/>
    <d v="1899-12-30T06:36:45"/>
    <d v="2025-03-12T00:00:00"/>
    <d v="1899-12-30T06:34:22"/>
    <d v="2025-03-12T00:00:00"/>
    <d v="1899-12-30T07:00:30"/>
    <x v="0"/>
    <x v="0"/>
    <s v="7022044995"/>
    <s v="FBO"/>
    <d v="1899-12-30T00:28:31"/>
    <x v="529"/>
    <d v="1899-12-30T00:02:23"/>
    <s v="Granel"/>
    <s v="E001"/>
    <x v="2"/>
    <d v="1899-12-30T00:23:45"/>
    <d v="1899-12-30T00:26:08"/>
    <x v="1"/>
    <x v="13"/>
    <x v="3"/>
    <x v="2"/>
    <n v="0"/>
    <n v="0"/>
    <x v="0"/>
    <x v="2"/>
    <x v="2"/>
    <n v="0"/>
    <x v="5"/>
    <x v="1"/>
    <d v="1899-12-30T00:02:23"/>
    <d v="1899-12-30T00:02:23"/>
    <x v="0"/>
    <m/>
    <m/>
    <d v="1899-12-30T00:00:00"/>
    <d v="1899-12-30T00:23:45"/>
    <n v="4"/>
    <n v="-1.6550925925900017E-3"/>
    <n v="23.75000000000643"/>
    <x v="1"/>
    <x v="1"/>
  </r>
  <r>
    <x v="7"/>
    <s v="2025010025"/>
    <x v="0"/>
    <x v="1044"/>
    <s v="E8916KGF"/>
    <d v="2025-03-12T00:00:00"/>
    <x v="2"/>
    <s v="3262"/>
    <x v="40"/>
    <s v="PA"/>
    <x v="0"/>
    <x v="0"/>
    <d v="2025-03-12T00:00:00"/>
    <d v="1899-12-30T06:39:40"/>
    <d v="2025-03-12T00:00:00"/>
    <d v="1899-12-30T06:37:16"/>
    <d v="2025-03-12T00:00:00"/>
    <d v="1899-12-30T07:01:59"/>
    <x v="0"/>
    <x v="0"/>
    <s v="7022044996"/>
    <s v="FBO"/>
    <d v="1899-12-30T00:27:07"/>
    <x v="2633"/>
    <d v="1899-12-30T00:02:24"/>
    <s v="Granel"/>
    <s v="E001"/>
    <x v="2"/>
    <d v="1899-12-30T00:22:19"/>
    <d v="1899-12-30T00:24:43"/>
    <x v="1"/>
    <x v="13"/>
    <x v="3"/>
    <x v="2"/>
    <n v="0"/>
    <n v="0"/>
    <x v="0"/>
    <x v="2"/>
    <x v="2"/>
    <n v="0"/>
    <x v="5"/>
    <x v="1"/>
    <d v="1899-12-30T00:02:24"/>
    <d v="1899-12-30T00:02:24"/>
    <x v="0"/>
    <m/>
    <m/>
    <d v="1899-12-30T00:00:00"/>
    <d v="1899-12-30T00:22:19"/>
    <n v="4"/>
    <n v="-1.6666666666700358E-3"/>
    <n v="22.316666666659149"/>
    <x v="1"/>
    <x v="1"/>
  </r>
  <r>
    <x v="7"/>
    <s v="2025010028"/>
    <x v="0"/>
    <x v="1003"/>
    <s v="E0247JRH"/>
    <d v="2025-03-12T00:00:00"/>
    <x v="2"/>
    <s v="3269"/>
    <x v="35"/>
    <s v="PA"/>
    <x v="6"/>
    <x v="0"/>
    <d v="2025-03-12T00:00:00"/>
    <d v="1899-12-30T06:45:02"/>
    <d v="2025-03-12T00:00:00"/>
    <d v="1899-12-30T06:42:39"/>
    <d v="2025-03-12T00:00:00"/>
    <d v="1899-12-30T07:13:27"/>
    <x v="0"/>
    <x v="0"/>
    <s v="7022044997"/>
    <s v="FBO"/>
    <d v="1899-12-30T00:33:11"/>
    <x v="1057"/>
    <d v="1899-12-30T00:02:23"/>
    <s v="Granel"/>
    <s v="E001"/>
    <x v="2"/>
    <d v="1899-12-30T00:28:25"/>
    <d v="1899-12-30T00:30:48"/>
    <x v="1"/>
    <x v="13"/>
    <x v="3"/>
    <x v="2"/>
    <n v="0"/>
    <n v="0"/>
    <x v="0"/>
    <x v="2"/>
    <x v="2"/>
    <n v="0"/>
    <x v="5"/>
    <x v="1"/>
    <d v="1899-12-30T00:02:23"/>
    <d v="1899-12-30T00:02:23"/>
    <x v="0"/>
    <m/>
    <m/>
    <d v="1899-12-30T00:00:00"/>
    <d v="1899-12-30T00:28:25"/>
    <n v="4"/>
    <n v="-1.6550925925900017E-3"/>
    <n v="28.416666666657544"/>
    <x v="1"/>
    <x v="1"/>
  </r>
  <r>
    <x v="7"/>
    <s v="2025010027"/>
    <x v="0"/>
    <x v="1039"/>
    <s v="E5730JVY"/>
    <d v="2025-03-12T00:00:00"/>
    <x v="2"/>
    <s v="3262"/>
    <x v="40"/>
    <s v="PA"/>
    <x v="0"/>
    <x v="0"/>
    <d v="2025-03-12T00:00:00"/>
    <d v="1899-12-30T06:41:38"/>
    <d v="2025-03-12T00:00:00"/>
    <d v="1899-12-30T06:39:15"/>
    <d v="2025-03-12T00:00:00"/>
    <d v="1899-12-30T07:17:11"/>
    <x v="0"/>
    <x v="0"/>
    <s v="7022044998"/>
    <s v="FBO"/>
    <d v="1899-12-30T00:40:19"/>
    <x v="2590"/>
    <d v="1899-12-30T00:02:23"/>
    <s v="Granel"/>
    <s v="E001"/>
    <x v="2"/>
    <d v="1899-12-30T00:35:33"/>
    <d v="1899-12-30T00:37:56"/>
    <x v="1"/>
    <x v="13"/>
    <x v="3"/>
    <x v="2"/>
    <n v="0"/>
    <n v="0"/>
    <x v="0"/>
    <x v="2"/>
    <x v="2"/>
    <n v="0"/>
    <x v="5"/>
    <x v="1"/>
    <d v="1899-12-30T00:02:23"/>
    <d v="1899-12-30T00:02:23"/>
    <x v="0"/>
    <m/>
    <m/>
    <d v="1899-12-30T00:00:00"/>
    <d v="1899-12-30T00:35:33"/>
    <n v="4"/>
    <n v="-1.6550925925999938E-3"/>
    <n v="35.55000000000004"/>
    <x v="1"/>
    <x v="1"/>
  </r>
  <r>
    <x v="7"/>
    <s v="2025010031"/>
    <x v="0"/>
    <x v="1164"/>
    <s v="E0974JKJ"/>
    <d v="2025-03-12T00:00:00"/>
    <x v="2"/>
    <s v="3264"/>
    <x v="36"/>
    <s v="PA"/>
    <x v="1"/>
    <x v="0"/>
    <d v="2025-03-12T00:00:00"/>
    <d v="1899-12-30T06:53:15"/>
    <d v="2025-03-12T00:00:00"/>
    <d v="1899-12-30T06:50:52"/>
    <d v="2025-03-12T00:00:00"/>
    <d v="1899-12-30T07:28:59"/>
    <x v="0"/>
    <x v="0"/>
    <s v="7022044999"/>
    <s v="FBO"/>
    <d v="1899-12-30T00:40:30"/>
    <x v="852"/>
    <d v="1899-12-30T00:02:23"/>
    <s v="Granel"/>
    <s v="E001"/>
    <x v="2"/>
    <d v="1899-12-30T00:35:44"/>
    <d v="1899-12-30T00:38:07"/>
    <x v="1"/>
    <x v="13"/>
    <x v="3"/>
    <x v="2"/>
    <n v="0"/>
    <n v="0"/>
    <x v="0"/>
    <x v="2"/>
    <x v="2"/>
    <n v="0"/>
    <x v="5"/>
    <x v="1"/>
    <d v="1899-12-30T00:02:23"/>
    <d v="1899-12-30T00:02:23"/>
    <x v="0"/>
    <m/>
    <m/>
    <d v="1899-12-30T00:00:00"/>
    <d v="1899-12-30T00:35:44"/>
    <n v="4"/>
    <n v="-1.6550925925999938E-3"/>
    <n v="35.733333333326421"/>
    <x v="1"/>
    <x v="1"/>
  </r>
  <r>
    <x v="7"/>
    <s v="2025010030"/>
    <x v="0"/>
    <x v="1196"/>
    <m/>
    <d v="2025-03-12T00:00:00"/>
    <x v="2"/>
    <s v="3282"/>
    <x v="42"/>
    <s v="PA"/>
    <x v="2"/>
    <x v="0"/>
    <d v="2025-03-12T00:00:00"/>
    <d v="1899-12-30T06:52:49"/>
    <d v="2025-03-12T00:00:00"/>
    <d v="1899-12-30T06:50:26"/>
    <d v="2025-03-12T00:00:00"/>
    <d v="1899-12-30T07:32:06"/>
    <x v="0"/>
    <x v="0"/>
    <s v="7022045000"/>
    <s v="FBO"/>
    <d v="1899-12-30T00:44:03"/>
    <x v="1591"/>
    <d v="1899-12-30T00:02:23"/>
    <s v="Ensacado"/>
    <s v="E002"/>
    <x v="2"/>
    <d v="1899-12-30T00:39:17"/>
    <d v="1899-12-30T00:41:40"/>
    <x v="1"/>
    <x v="13"/>
    <x v="3"/>
    <x v="1"/>
    <n v="0"/>
    <n v="0"/>
    <x v="0"/>
    <x v="1"/>
    <x v="2"/>
    <n v="0"/>
    <x v="5"/>
    <x v="1"/>
    <d v="1899-12-30T00:02:23"/>
    <d v="1899-12-30T00:02:23"/>
    <x v="0"/>
    <m/>
    <m/>
    <d v="1899-12-30T00:00:00"/>
    <d v="1899-12-30T00:39:17"/>
    <n v="4"/>
    <n v="-1.6550925925900017E-3"/>
    <n v="39.283333333329615"/>
    <x v="1"/>
    <x v="1"/>
  </r>
  <r>
    <x v="7"/>
    <s v="2025010033"/>
    <x v="0"/>
    <x v="1085"/>
    <s v="E2589JTB"/>
    <d v="2025-03-12T00:00:00"/>
    <x v="2"/>
    <s v="3264"/>
    <x v="36"/>
    <s v="PA"/>
    <x v="1"/>
    <x v="0"/>
    <d v="2025-03-12T00:00:00"/>
    <d v="1899-12-30T07:01:03"/>
    <d v="2025-03-12T00:00:00"/>
    <d v="1899-12-30T06:58:40"/>
    <d v="2025-03-12T00:00:00"/>
    <d v="1899-12-30T07:38:49"/>
    <x v="0"/>
    <x v="0"/>
    <s v="7022045002"/>
    <s v="FBO"/>
    <d v="1899-12-30T00:42:32"/>
    <x v="3130"/>
    <d v="1899-12-30T00:02:23"/>
    <s v="Granel"/>
    <s v="E001"/>
    <x v="2"/>
    <d v="1899-12-30T00:37:46"/>
    <d v="1899-12-30T00:40:09"/>
    <x v="2"/>
    <x v="13"/>
    <x v="3"/>
    <x v="2"/>
    <n v="0"/>
    <n v="0"/>
    <x v="0"/>
    <x v="2"/>
    <x v="2"/>
    <n v="0"/>
    <x v="5"/>
    <x v="1"/>
    <d v="1899-12-30T00:02:23"/>
    <d v="1899-12-30T00:02:23"/>
    <x v="0"/>
    <m/>
    <m/>
    <d v="1899-12-30T00:00:00"/>
    <d v="1899-12-30T00:37:46"/>
    <n v="4"/>
    <n v="-1.6550925925900017E-3"/>
    <n v="37.766666666678354"/>
    <x v="1"/>
    <x v="1"/>
  </r>
  <r>
    <x v="7"/>
    <s v="2025010036"/>
    <x v="0"/>
    <x v="1123"/>
    <s v="E5164KRK"/>
    <d v="2025-03-12T00:00:00"/>
    <x v="2"/>
    <s v="3283"/>
    <x v="37"/>
    <s v="PA"/>
    <x v="2"/>
    <x v="0"/>
    <d v="2025-03-12T00:00:00"/>
    <d v="1899-12-30T07:10:22"/>
    <d v="2025-03-12T00:00:00"/>
    <d v="1899-12-30T07:08:00"/>
    <d v="2025-03-12T00:00:00"/>
    <d v="1899-12-30T07:41:55"/>
    <x v="0"/>
    <x v="0"/>
    <s v="7022045003"/>
    <s v="FBO"/>
    <d v="1899-12-30T00:36:17"/>
    <x v="2092"/>
    <d v="1899-12-30T00:02:22"/>
    <s v="Ensacado"/>
    <s v="E002"/>
    <x v="2"/>
    <d v="1899-12-30T00:31:33"/>
    <d v="1899-12-30T00:33:55"/>
    <x v="2"/>
    <x v="13"/>
    <x v="3"/>
    <x v="1"/>
    <n v="0"/>
    <n v="0"/>
    <x v="0"/>
    <x v="1"/>
    <x v="2"/>
    <n v="0"/>
    <x v="5"/>
    <x v="1"/>
    <d v="1899-12-30T00:02:22"/>
    <d v="1899-12-30T00:02:22"/>
    <x v="0"/>
    <m/>
    <m/>
    <d v="1899-12-30T00:00:00"/>
    <d v="1899-12-30T00:31:33"/>
    <n v="4"/>
    <n v="-1.6435185185200152E-3"/>
    <n v="31.549999999996778"/>
    <x v="1"/>
    <x v="1"/>
  </r>
  <r>
    <x v="7"/>
    <s v="2025010029"/>
    <x v="0"/>
    <x v="978"/>
    <s v="E3178LFN"/>
    <d v="2025-03-12T00:00:00"/>
    <x v="2"/>
    <s v="3262"/>
    <x v="40"/>
    <s v="PA"/>
    <x v="0"/>
    <x v="0"/>
    <d v="2025-03-12T00:00:00"/>
    <d v="1899-12-30T06:52:28"/>
    <d v="2025-03-12T00:00:00"/>
    <d v="1899-12-30T06:50:06"/>
    <d v="2025-03-12T00:00:00"/>
    <d v="1899-12-30T07:43:45"/>
    <x v="0"/>
    <x v="0"/>
    <s v="7022045004"/>
    <s v="EXW"/>
    <d v="1899-12-30T00:56:01"/>
    <x v="3131"/>
    <d v="1899-12-30T00:02:22"/>
    <s v="Granel"/>
    <s v="E001"/>
    <x v="1"/>
    <d v="1899-12-30T00:51:17"/>
    <d v="1899-12-30T00:53:39"/>
    <x v="1"/>
    <x v="13"/>
    <x v="3"/>
    <x v="2"/>
    <n v="0"/>
    <n v="0"/>
    <x v="0"/>
    <x v="2"/>
    <x v="2"/>
    <n v="0"/>
    <x v="5"/>
    <x v="0"/>
    <d v="1899-12-30T00:02:22"/>
    <d v="1899-12-30T00:02:22"/>
    <x v="0"/>
    <m/>
    <m/>
    <d v="1899-12-30T00:00:00"/>
    <d v="1899-12-30T00:51:17"/>
    <n v="4"/>
    <n v="-1.6435185185200152E-3"/>
    <n v="51.283333333324777"/>
    <x v="1"/>
    <x v="0"/>
  </r>
  <r>
    <x v="7"/>
    <s v="2025010037"/>
    <x v="0"/>
    <x v="1031"/>
    <s v="E9461JBD"/>
    <d v="2025-03-12T00:00:00"/>
    <x v="2"/>
    <s v="3264"/>
    <x v="36"/>
    <s v="PA"/>
    <x v="1"/>
    <x v="0"/>
    <d v="2025-03-12T00:00:00"/>
    <d v="1899-12-30T07:11:49"/>
    <d v="2025-03-12T00:00:00"/>
    <d v="1899-12-30T07:09:26"/>
    <d v="2025-03-12T00:00:00"/>
    <d v="1899-12-30T07:50:01"/>
    <x v="0"/>
    <x v="0"/>
    <s v="7022045005"/>
    <s v="EXW"/>
    <d v="1899-12-30T00:42:58"/>
    <x v="520"/>
    <d v="1899-12-30T00:02:23"/>
    <s v="Granel"/>
    <s v="E001"/>
    <x v="1"/>
    <d v="1899-12-30T00:38:12"/>
    <d v="1899-12-30T00:40:35"/>
    <x v="2"/>
    <x v="13"/>
    <x v="3"/>
    <x v="2"/>
    <n v="0"/>
    <n v="0"/>
    <x v="0"/>
    <x v="2"/>
    <x v="2"/>
    <n v="0"/>
    <x v="5"/>
    <x v="1"/>
    <d v="1899-12-30T00:02:23"/>
    <d v="1899-12-30T00:02:23"/>
    <x v="0"/>
    <m/>
    <m/>
    <d v="1899-12-30T00:00:00"/>
    <d v="1899-12-30T00:38:12"/>
    <n v="4"/>
    <n v="-1.6550925925999938E-3"/>
    <n v="38.199999999988783"/>
    <x v="1"/>
    <x v="1"/>
  </r>
  <r>
    <x v="7"/>
    <s v="2025010039"/>
    <x v="0"/>
    <x v="1059"/>
    <s v="E5477KKG"/>
    <d v="2025-03-12T00:00:00"/>
    <x v="2"/>
    <s v="3264"/>
    <x v="36"/>
    <s v="PA"/>
    <x v="1"/>
    <x v="0"/>
    <d v="2025-03-12T00:00:00"/>
    <d v="1899-12-30T07:29:18"/>
    <d v="2025-03-12T00:00:00"/>
    <d v="1899-12-30T07:26:56"/>
    <d v="2025-03-12T00:00:00"/>
    <d v="1899-12-30T07:55:47"/>
    <x v="0"/>
    <x v="0"/>
    <s v="7022045007"/>
    <s v="FBO"/>
    <d v="1899-12-30T00:31:13"/>
    <x v="2732"/>
    <d v="1899-12-30T00:02:22"/>
    <s v="Granel"/>
    <s v="E001"/>
    <x v="2"/>
    <d v="1899-12-30T00:26:29"/>
    <d v="1899-12-30T00:28:51"/>
    <x v="2"/>
    <x v="13"/>
    <x v="3"/>
    <x v="2"/>
    <n v="0"/>
    <n v="0"/>
    <x v="0"/>
    <x v="2"/>
    <x v="2"/>
    <n v="0"/>
    <x v="5"/>
    <x v="1"/>
    <d v="1899-12-30T00:02:22"/>
    <d v="1899-12-30T00:02:22"/>
    <x v="0"/>
    <m/>
    <m/>
    <d v="1899-12-30T00:00:00"/>
    <d v="1899-12-30T00:26:29"/>
    <n v="4"/>
    <n v="-1.6435185185199597E-3"/>
    <n v="26.483333333328012"/>
    <x v="1"/>
    <x v="1"/>
  </r>
  <r>
    <x v="7"/>
    <s v="2025010041"/>
    <x v="0"/>
    <x v="1014"/>
    <s v="E8998KYN"/>
    <d v="2025-03-12T00:00:00"/>
    <x v="2"/>
    <s v="3264"/>
    <x v="36"/>
    <s v="PA"/>
    <x v="1"/>
    <x v="0"/>
    <d v="2025-03-12T00:00:00"/>
    <d v="1899-12-30T07:40:19"/>
    <d v="2025-03-12T00:00:00"/>
    <d v="1899-12-30T07:37:55"/>
    <d v="2025-03-12T00:00:00"/>
    <d v="1899-12-30T08:22:19"/>
    <x v="0"/>
    <x v="0"/>
    <s v="7022045008"/>
    <s v="EXW"/>
    <d v="1899-12-30T00:46:48"/>
    <x v="1244"/>
    <d v="1899-12-30T00:02:24"/>
    <s v="Granel"/>
    <s v="E001"/>
    <x v="1"/>
    <d v="1899-12-30T00:42:00"/>
    <d v="1899-12-30T00:44:24"/>
    <x v="2"/>
    <x v="13"/>
    <x v="3"/>
    <x v="2"/>
    <n v="0"/>
    <n v="0"/>
    <x v="0"/>
    <x v="2"/>
    <x v="2"/>
    <n v="0"/>
    <x v="5"/>
    <x v="1"/>
    <d v="1899-12-30T00:02:24"/>
    <d v="1899-12-30T00:02:24"/>
    <x v="0"/>
    <m/>
    <m/>
    <d v="1899-12-30T00:00:00"/>
    <d v="1899-12-30T00:42:00"/>
    <n v="4"/>
    <n v="-1.6666666666599883E-3"/>
    <n v="42.000000000004803"/>
    <x v="2"/>
    <x v="1"/>
  </r>
  <r>
    <x v="7"/>
    <s v="2025010042"/>
    <x v="0"/>
    <x v="1013"/>
    <s v="E3888GZR"/>
    <d v="2025-03-12T00:00:00"/>
    <x v="2"/>
    <s v="3269"/>
    <x v="35"/>
    <s v="PA"/>
    <x v="6"/>
    <x v="0"/>
    <d v="2025-03-12T00:00:00"/>
    <d v="1899-12-30T08:20:22"/>
    <d v="2025-03-12T00:00:00"/>
    <d v="1899-12-30T08:17:58"/>
    <d v="2025-03-12T00:00:00"/>
    <d v="1899-12-30T08:45:36"/>
    <x v="0"/>
    <x v="0"/>
    <s v="7022045009"/>
    <s v="EXW"/>
    <d v="1899-12-30T00:30:02"/>
    <x v="1904"/>
    <d v="1899-12-30T00:02:24"/>
    <s v="Granel"/>
    <s v="E001"/>
    <x v="1"/>
    <d v="1899-12-30T00:25:14"/>
    <d v="1899-12-30T00:27:38"/>
    <x v="3"/>
    <x v="13"/>
    <x v="3"/>
    <x v="2"/>
    <n v="0"/>
    <n v="0"/>
    <x v="0"/>
    <x v="2"/>
    <x v="2"/>
    <n v="0"/>
    <x v="5"/>
    <x v="1"/>
    <d v="1899-12-30T00:02:24"/>
    <d v="1899-12-30T00:02:24"/>
    <x v="0"/>
    <m/>
    <m/>
    <d v="1899-12-30T00:00:00"/>
    <d v="1899-12-30T00:25:14"/>
    <n v="4"/>
    <n v="-1.6666666666599883E-3"/>
    <n v="25.23333333333597"/>
    <x v="2"/>
    <x v="1"/>
  </r>
  <r>
    <x v="7"/>
    <s v="2025010045"/>
    <x v="0"/>
    <x v="1034"/>
    <s v="E9161DGH"/>
    <d v="2025-03-12T00:00:00"/>
    <x v="2"/>
    <s v="3283"/>
    <x v="37"/>
    <s v="PA"/>
    <x v="2"/>
    <x v="0"/>
    <d v="2025-03-12T00:00:00"/>
    <d v="1899-12-30T08:21:51"/>
    <d v="2025-03-12T00:00:00"/>
    <d v="1899-12-30T08:19:25"/>
    <d v="2025-03-12T00:00:00"/>
    <d v="1899-12-30T08:48:06"/>
    <x v="0"/>
    <x v="0"/>
    <s v="7022045010"/>
    <s v="EXW"/>
    <d v="1899-12-30T00:31:07"/>
    <x v="1442"/>
    <d v="1899-12-30T00:02:26"/>
    <s v="Ensacado"/>
    <s v="E002"/>
    <x v="1"/>
    <d v="1899-12-30T00:26:15"/>
    <d v="1899-12-30T00:28:41"/>
    <x v="3"/>
    <x v="13"/>
    <x v="3"/>
    <x v="1"/>
    <n v="0"/>
    <n v="0"/>
    <x v="0"/>
    <x v="1"/>
    <x v="2"/>
    <n v="0"/>
    <x v="5"/>
    <x v="1"/>
    <d v="1899-12-30T00:02:26"/>
    <d v="1899-12-30T00:02:26"/>
    <x v="0"/>
    <m/>
    <m/>
    <d v="1899-12-30T00:00:00"/>
    <d v="1899-12-30T00:26:15"/>
    <n v="4"/>
    <n v="-1.6898148148100089E-3"/>
    <n v="26.250000000004743"/>
    <x v="2"/>
    <x v="1"/>
  </r>
  <r>
    <x v="7"/>
    <s v="2025010043"/>
    <x v="0"/>
    <x v="1076"/>
    <s v="E0463JRH"/>
    <d v="2025-03-12T00:00:00"/>
    <x v="2"/>
    <s v="3269"/>
    <x v="35"/>
    <s v="PA"/>
    <x v="6"/>
    <x v="0"/>
    <d v="2025-03-12T00:00:00"/>
    <d v="1899-12-30T08:21:00"/>
    <d v="2025-03-12T00:00:00"/>
    <d v="1899-12-30T08:18:34"/>
    <d v="2025-03-12T00:00:00"/>
    <d v="1899-12-30T08:50:41"/>
    <x v="0"/>
    <x v="0"/>
    <s v="7022045011"/>
    <s v="FBO"/>
    <d v="1899-12-30T00:34:33"/>
    <x v="12"/>
    <d v="1899-12-30T00:02:26"/>
    <s v="Granel"/>
    <s v="E001"/>
    <x v="2"/>
    <d v="1899-12-30T00:29:41"/>
    <d v="1899-12-30T00:32:07"/>
    <x v="3"/>
    <x v="13"/>
    <x v="3"/>
    <x v="2"/>
    <n v="0"/>
    <n v="0"/>
    <x v="0"/>
    <x v="2"/>
    <x v="2"/>
    <n v="0"/>
    <x v="5"/>
    <x v="1"/>
    <d v="1899-12-30T00:02:26"/>
    <d v="1899-12-30T00:02:26"/>
    <x v="0"/>
    <m/>
    <m/>
    <d v="1899-12-30T00:00:00"/>
    <d v="1899-12-30T00:29:41"/>
    <n v="4"/>
    <n v="-1.689814814820001E-3"/>
    <n v="29.683333333324835"/>
    <x v="2"/>
    <x v="1"/>
  </r>
  <r>
    <x v="7"/>
    <s v="2025010044"/>
    <x v="0"/>
    <x v="1112"/>
    <s v="E7890HZN"/>
    <d v="2025-03-12T00:00:00"/>
    <x v="2"/>
    <s v="3264"/>
    <x v="36"/>
    <s v="PA"/>
    <x v="1"/>
    <x v="0"/>
    <d v="2025-03-12T00:00:00"/>
    <d v="1899-12-30T08:21:20"/>
    <d v="2025-03-12T00:00:00"/>
    <d v="1899-12-30T08:18:55"/>
    <d v="2025-03-12T00:00:00"/>
    <d v="1899-12-30T08:57:34"/>
    <x v="0"/>
    <x v="0"/>
    <s v="7022045012"/>
    <s v="FBO"/>
    <d v="1899-12-30T00:41:04"/>
    <x v="3132"/>
    <d v="1899-12-30T00:02:25"/>
    <s v="Granel"/>
    <s v="E001"/>
    <x v="2"/>
    <d v="1899-12-30T00:36:14"/>
    <d v="1899-12-30T00:38:39"/>
    <x v="3"/>
    <x v="13"/>
    <x v="3"/>
    <x v="2"/>
    <n v="0"/>
    <n v="0"/>
    <x v="0"/>
    <x v="2"/>
    <x v="2"/>
    <n v="0"/>
    <x v="5"/>
    <x v="1"/>
    <d v="1899-12-30T00:02:25"/>
    <d v="1899-12-30T00:02:25"/>
    <x v="0"/>
    <m/>
    <m/>
    <d v="1899-12-30T00:00:00"/>
    <d v="1899-12-30T00:36:14"/>
    <n v="4"/>
    <n v="-1.6782407407399669E-3"/>
    <n v="36.233333333337612"/>
    <x v="2"/>
    <x v="1"/>
  </r>
  <r>
    <x v="7"/>
    <s v="2025010047"/>
    <x v="0"/>
    <x v="1016"/>
    <s v="E8976JGF"/>
    <d v="2025-03-12T00:00:00"/>
    <x v="2"/>
    <s v="3264"/>
    <x v="36"/>
    <s v="PA"/>
    <x v="1"/>
    <x v="0"/>
    <d v="2025-03-12T00:00:00"/>
    <d v="1899-12-30T08:22:33"/>
    <d v="2025-03-12T00:00:00"/>
    <d v="1899-12-30T08:20:10"/>
    <d v="2025-03-12T00:00:00"/>
    <d v="1899-12-30T09:02:10"/>
    <x v="0"/>
    <x v="0"/>
    <s v="7022045013"/>
    <s v="EXW"/>
    <d v="1899-12-30T00:44:23"/>
    <x v="3133"/>
    <d v="1899-12-30T00:02:23"/>
    <s v="Granel"/>
    <s v="E001"/>
    <x v="1"/>
    <d v="1899-12-30T00:39:37"/>
    <d v="1899-12-30T00:42:00"/>
    <x v="3"/>
    <x v="13"/>
    <x v="3"/>
    <x v="2"/>
    <n v="0"/>
    <n v="0"/>
    <x v="0"/>
    <x v="2"/>
    <x v="2"/>
    <n v="0"/>
    <x v="5"/>
    <x v="1"/>
    <d v="1899-12-30T00:02:23"/>
    <d v="1899-12-30T00:02:23"/>
    <x v="0"/>
    <m/>
    <m/>
    <d v="1899-12-30T00:00:00"/>
    <d v="1899-12-30T00:39:37"/>
    <n v="4"/>
    <n v="-1.6550925925999938E-3"/>
    <n v="39.616666666660812"/>
    <x v="3"/>
    <x v="1"/>
  </r>
  <r>
    <x v="7"/>
    <s v="2025010050"/>
    <x v="0"/>
    <x v="1079"/>
    <s v="E7926JMH"/>
    <d v="2025-03-12T00:00:00"/>
    <x v="2"/>
    <s v="3264"/>
    <x v="36"/>
    <s v="PA"/>
    <x v="1"/>
    <x v="0"/>
    <d v="2025-03-12T00:00:00"/>
    <d v="1899-12-30T08:28:42"/>
    <d v="2025-03-12T00:00:00"/>
    <d v="1899-12-30T08:26:17"/>
    <d v="2025-03-12T00:00:00"/>
    <d v="1899-12-30T09:07:39"/>
    <x v="0"/>
    <x v="0"/>
    <s v="7022045014"/>
    <s v="FBO"/>
    <d v="1899-12-30T00:43:47"/>
    <x v="3134"/>
    <d v="1899-12-30T00:02:25"/>
    <s v="Granel"/>
    <s v="E001"/>
    <x v="2"/>
    <d v="1899-12-30T00:38:57"/>
    <d v="1899-12-30T00:41:22"/>
    <x v="3"/>
    <x v="13"/>
    <x v="3"/>
    <x v="2"/>
    <n v="0"/>
    <n v="0"/>
    <x v="0"/>
    <x v="2"/>
    <x v="2"/>
    <n v="0"/>
    <x v="5"/>
    <x v="1"/>
    <d v="1899-12-30T00:02:25"/>
    <d v="1899-12-30T00:02:25"/>
    <x v="0"/>
    <m/>
    <m/>
    <d v="1899-12-30T00:00:00"/>
    <d v="1899-12-30T00:38:57"/>
    <n v="4"/>
    <n v="-1.6782407407399669E-3"/>
    <n v="38.949999999998411"/>
    <x v="3"/>
    <x v="1"/>
  </r>
  <r>
    <x v="7"/>
    <s v="2025010057"/>
    <x v="0"/>
    <x v="1066"/>
    <s v="E6462JZW"/>
    <d v="2025-03-12T00:00:00"/>
    <x v="2"/>
    <s v="3269"/>
    <x v="35"/>
    <s v="PA"/>
    <x v="6"/>
    <x v="0"/>
    <d v="2025-03-12T00:00:00"/>
    <d v="1899-12-30T08:36:41"/>
    <d v="2025-03-12T00:00:00"/>
    <d v="1899-12-30T08:34:16"/>
    <d v="2025-03-12T00:00:00"/>
    <d v="1899-12-30T09:08:03"/>
    <x v="0"/>
    <x v="0"/>
    <s v="7022045015"/>
    <s v="FBO"/>
    <d v="1899-12-30T00:36:12"/>
    <x v="1076"/>
    <d v="1899-12-30T00:02:25"/>
    <s v="Granel"/>
    <s v="E001"/>
    <x v="2"/>
    <d v="1899-12-30T00:31:22"/>
    <d v="1899-12-30T00:33:47"/>
    <x v="3"/>
    <x v="13"/>
    <x v="3"/>
    <x v="2"/>
    <n v="0"/>
    <n v="0"/>
    <x v="0"/>
    <x v="2"/>
    <x v="2"/>
    <n v="0"/>
    <x v="5"/>
    <x v="1"/>
    <d v="1899-12-30T00:02:25"/>
    <d v="1899-12-30T00:02:25"/>
    <x v="0"/>
    <m/>
    <m/>
    <d v="1899-12-30T00:00:00"/>
    <d v="1899-12-30T00:31:22"/>
    <n v="4"/>
    <n v="-1.6782407407399669E-3"/>
    <n v="31.366666666670397"/>
    <x v="3"/>
    <x v="1"/>
  </r>
  <r>
    <x v="7"/>
    <s v="2025010056"/>
    <x v="0"/>
    <x v="980"/>
    <s v="E0472MWT"/>
    <d v="2025-03-12T00:00:00"/>
    <x v="2"/>
    <s v="3260"/>
    <x v="41"/>
    <s v="PA"/>
    <x v="20"/>
    <x v="0"/>
    <d v="2025-03-12T00:00:00"/>
    <d v="1899-12-30T08:36:38"/>
    <d v="2025-03-12T00:00:00"/>
    <d v="1899-12-30T08:34:14"/>
    <d v="2025-03-12T00:00:00"/>
    <d v="1899-12-30T09:10:11"/>
    <x v="0"/>
    <x v="0"/>
    <s v="7022045016"/>
    <s v="EXW"/>
    <d v="1899-12-30T00:38:21"/>
    <x v="30"/>
    <d v="1899-12-30T00:02:24"/>
    <s v="Granel"/>
    <s v="E001"/>
    <x v="1"/>
    <d v="1899-12-30T00:33:33"/>
    <d v="1899-12-30T00:35:57"/>
    <x v="3"/>
    <x v="13"/>
    <x v="3"/>
    <x v="2"/>
    <n v="0"/>
    <n v="0"/>
    <x v="0"/>
    <x v="2"/>
    <x v="2"/>
    <n v="0"/>
    <x v="5"/>
    <x v="1"/>
    <d v="1899-12-30T00:02:24"/>
    <d v="1899-12-30T00:02:24"/>
    <x v="0"/>
    <m/>
    <m/>
    <d v="1899-12-30T00:00:00"/>
    <d v="1899-12-30T00:33:33"/>
    <n v="4"/>
    <n v="-1.6666666666699803E-3"/>
    <n v="33.549999999998448"/>
    <x v="3"/>
    <x v="1"/>
  </r>
  <r>
    <x v="7"/>
    <s v="2025010062"/>
    <x v="0"/>
    <x v="1198"/>
    <s v="E0235DVV"/>
    <d v="2025-03-12T00:00:00"/>
    <x v="2"/>
    <s v="3283"/>
    <x v="37"/>
    <s v="PA"/>
    <x v="2"/>
    <x v="0"/>
    <d v="2025-03-12T00:00:00"/>
    <d v="1899-12-30T08:59:52"/>
    <d v="2025-03-12T00:00:00"/>
    <d v="1899-12-30T08:57:26"/>
    <d v="2025-03-12T00:00:00"/>
    <d v="1899-12-30T09:27:29"/>
    <x v="0"/>
    <x v="0"/>
    <s v="7022045018"/>
    <s v="EXW"/>
    <d v="1899-12-30T00:32:29"/>
    <x v="994"/>
    <d v="1899-12-30T00:02:26"/>
    <s v="Ensacado"/>
    <s v="E002"/>
    <x v="1"/>
    <d v="1899-12-30T00:27:37"/>
    <d v="1899-12-30T00:30:03"/>
    <x v="3"/>
    <x v="13"/>
    <x v="3"/>
    <x v="1"/>
    <n v="0"/>
    <n v="0"/>
    <x v="0"/>
    <x v="1"/>
    <x v="2"/>
    <n v="0"/>
    <x v="5"/>
    <x v="1"/>
    <d v="1899-12-30T00:02:26"/>
    <d v="1899-12-30T00:02:26"/>
    <x v="0"/>
    <m/>
    <m/>
    <d v="1899-12-30T00:00:00"/>
    <d v="1899-12-30T00:27:37"/>
    <n v="4"/>
    <n v="-1.689814814820001E-3"/>
    <n v="27.616666666665573"/>
    <x v="3"/>
    <x v="1"/>
  </r>
  <r>
    <x v="7"/>
    <s v="2025010060"/>
    <x v="0"/>
    <x v="1183"/>
    <s v="E8293MCV"/>
    <d v="2025-03-12T00:00:00"/>
    <x v="2"/>
    <s v="3283"/>
    <x v="37"/>
    <s v="PA"/>
    <x v="2"/>
    <x v="0"/>
    <d v="2025-03-12T00:00:00"/>
    <d v="1899-12-30T08:51:44"/>
    <d v="2025-03-12T00:00:00"/>
    <d v="1899-12-30T08:49:19"/>
    <d v="2025-03-12T00:00:00"/>
    <d v="1899-12-30T09:29:47"/>
    <x v="0"/>
    <x v="0"/>
    <s v="7022045019"/>
    <s v="FBO"/>
    <d v="1899-12-30T00:42:53"/>
    <x v="3135"/>
    <d v="1899-12-30T00:02:25"/>
    <s v="Ensacado"/>
    <s v="E002"/>
    <x v="2"/>
    <d v="1899-12-30T00:38:03"/>
    <d v="1899-12-30T00:40:28"/>
    <x v="3"/>
    <x v="13"/>
    <x v="3"/>
    <x v="1"/>
    <n v="0"/>
    <n v="0"/>
    <x v="0"/>
    <x v="1"/>
    <x v="2"/>
    <n v="0"/>
    <x v="5"/>
    <x v="1"/>
    <d v="1899-12-30T00:02:25"/>
    <d v="1899-12-30T00:02:25"/>
    <x v="0"/>
    <m/>
    <m/>
    <d v="1899-12-30T00:00:00"/>
    <d v="1899-12-30T00:38:03"/>
    <n v="4"/>
    <n v="-1.6782407407400224E-3"/>
    <n v="38.049999999998356"/>
    <x v="3"/>
    <x v="1"/>
  </r>
  <r>
    <x v="7"/>
    <s v="2025010058"/>
    <x v="0"/>
    <x v="1172"/>
    <s v="E4291FWJ"/>
    <d v="2025-03-12T00:00:00"/>
    <x v="2"/>
    <s v="3269"/>
    <x v="35"/>
    <s v="PA"/>
    <x v="6"/>
    <x v="0"/>
    <d v="2025-03-12T00:00:00"/>
    <d v="1899-12-30T08:44:40"/>
    <d v="2025-03-12T00:00:00"/>
    <d v="1899-12-30T08:42:15"/>
    <d v="2025-03-12T00:00:00"/>
    <d v="1899-12-30T09:38:44"/>
    <x v="0"/>
    <x v="0"/>
    <s v="7022045020"/>
    <s v="FBO"/>
    <d v="1899-12-30T00:58:54"/>
    <x v="3136"/>
    <d v="1899-12-30T00:02:25"/>
    <s v="Granel"/>
    <s v="E001"/>
    <x v="2"/>
    <d v="1899-12-30T00:54:04"/>
    <d v="1899-12-30T00:56:29"/>
    <x v="3"/>
    <x v="13"/>
    <x v="3"/>
    <x v="2"/>
    <n v="0"/>
    <n v="0"/>
    <x v="0"/>
    <x v="2"/>
    <x v="2"/>
    <n v="0"/>
    <x v="5"/>
    <x v="0"/>
    <d v="1899-12-30T00:02:25"/>
    <d v="1899-12-30T00:02:25"/>
    <x v="0"/>
    <m/>
    <m/>
    <d v="1899-12-30T00:00:00"/>
    <d v="1899-12-30T00:54:04"/>
    <n v="4"/>
    <n v="-1.6782407407399669E-3"/>
    <n v="54.066666666672027"/>
    <x v="3"/>
    <x v="0"/>
  </r>
  <r>
    <x v="7"/>
    <s v="2025010064"/>
    <x v="0"/>
    <x v="1022"/>
    <s v="E1632JZF"/>
    <d v="2025-03-12T00:00:00"/>
    <x v="2"/>
    <s v="3269"/>
    <x v="35"/>
    <s v="PA"/>
    <x v="6"/>
    <x v="0"/>
    <d v="2025-03-12T00:00:00"/>
    <d v="1899-12-30T09:03:02"/>
    <d v="2025-03-12T00:00:00"/>
    <d v="1899-12-30T09:00:37"/>
    <d v="2025-03-12T00:00:00"/>
    <d v="1899-12-30T09:50:55"/>
    <x v="0"/>
    <x v="0"/>
    <s v="7022045021"/>
    <s v="FBO"/>
    <d v="1899-12-30T00:52:43"/>
    <x v="2863"/>
    <d v="1899-12-30T00:02:25"/>
    <s v="Granel"/>
    <s v="E001"/>
    <x v="2"/>
    <d v="1899-12-30T00:47:53"/>
    <d v="1899-12-30T00:50:18"/>
    <x v="4"/>
    <x v="13"/>
    <x v="3"/>
    <x v="2"/>
    <n v="0"/>
    <n v="0"/>
    <x v="0"/>
    <x v="2"/>
    <x v="2"/>
    <n v="0"/>
    <x v="5"/>
    <x v="0"/>
    <d v="1899-12-30T00:02:25"/>
    <d v="1899-12-30T00:02:25"/>
    <x v="0"/>
    <m/>
    <m/>
    <d v="1899-12-30T00:00:00"/>
    <d v="1899-12-30T00:47:53"/>
    <n v="4"/>
    <n v="-1.6782407407400224E-3"/>
    <n v="47.883333333340786"/>
    <x v="3"/>
    <x v="0"/>
  </r>
  <r>
    <x v="7"/>
    <s v="2025010068"/>
    <x v="0"/>
    <x v="975"/>
    <s v="E2277MGP"/>
    <d v="2025-03-12T00:00:00"/>
    <x v="2"/>
    <s v="3269"/>
    <x v="35"/>
    <s v="PA"/>
    <x v="6"/>
    <x v="0"/>
    <d v="2025-03-12T00:00:00"/>
    <d v="1899-12-30T09:30:23"/>
    <d v="2025-03-12T00:00:00"/>
    <d v="1899-12-30T09:27:58"/>
    <d v="2025-03-12T00:00:00"/>
    <d v="1899-12-30T10:07:13"/>
    <x v="0"/>
    <x v="0"/>
    <s v="7022045023"/>
    <s v="EXW"/>
    <d v="1899-12-30T00:41:40"/>
    <x v="2755"/>
    <d v="1899-12-30T00:02:25"/>
    <s v="Granel"/>
    <s v="E001"/>
    <x v="1"/>
    <d v="1899-12-30T00:36:50"/>
    <d v="1899-12-30T00:39:15"/>
    <x v="4"/>
    <x v="13"/>
    <x v="3"/>
    <x v="2"/>
    <n v="0"/>
    <n v="0"/>
    <x v="0"/>
    <x v="2"/>
    <x v="2"/>
    <n v="0"/>
    <x v="5"/>
    <x v="1"/>
    <d v="1899-12-30T00:02:25"/>
    <d v="1899-12-30T00:02:25"/>
    <x v="0"/>
    <m/>
    <m/>
    <d v="1899-12-30T00:00:00"/>
    <d v="1899-12-30T00:36:50"/>
    <n v="4"/>
    <n v="-1.6782407407399669E-3"/>
    <n v="36.833333333328035"/>
    <x v="4"/>
    <x v="1"/>
  </r>
  <r>
    <x v="7"/>
    <s v="2025010069"/>
    <x v="0"/>
    <x v="1015"/>
    <s v="E9043KYN"/>
    <d v="2025-03-12T00:00:00"/>
    <x v="2"/>
    <s v="3264"/>
    <x v="36"/>
    <s v="PA"/>
    <x v="1"/>
    <x v="0"/>
    <d v="2025-03-12T00:00:00"/>
    <d v="1899-12-30T09:36:01"/>
    <d v="2025-03-12T00:00:00"/>
    <d v="1899-12-30T09:33:35"/>
    <d v="2025-03-12T00:00:00"/>
    <d v="1899-12-30T10:09:21"/>
    <x v="0"/>
    <x v="0"/>
    <s v="7022045024"/>
    <s v="EXW"/>
    <d v="1899-12-30T00:38:12"/>
    <x v="2796"/>
    <d v="1899-12-30T00:02:26"/>
    <s v="Granel"/>
    <s v="E001"/>
    <x v="1"/>
    <d v="1899-12-30T00:33:20"/>
    <d v="1899-12-30T00:35:46"/>
    <x v="4"/>
    <x v="13"/>
    <x v="3"/>
    <x v="2"/>
    <n v="0"/>
    <n v="0"/>
    <x v="0"/>
    <x v="2"/>
    <x v="2"/>
    <n v="0"/>
    <x v="5"/>
    <x v="1"/>
    <d v="1899-12-30T00:02:26"/>
    <d v="1899-12-30T00:02:26"/>
    <x v="0"/>
    <m/>
    <m/>
    <d v="1899-12-30T00:00:00"/>
    <d v="1899-12-30T00:33:20"/>
    <n v="4"/>
    <n v="-1.6898148148100089E-3"/>
    <n v="33.333333333335958"/>
    <x v="4"/>
    <x v="1"/>
  </r>
  <r>
    <x v="7"/>
    <s v="2025010073"/>
    <x v="0"/>
    <x v="1269"/>
    <s v="E2530MGC"/>
    <d v="2025-03-12T00:00:00"/>
    <x v="2"/>
    <s v="3283"/>
    <x v="37"/>
    <s v="PA"/>
    <x v="2"/>
    <x v="0"/>
    <d v="2025-03-12T00:00:00"/>
    <d v="1899-12-30T09:51:33"/>
    <d v="2025-03-12T00:00:00"/>
    <d v="1899-12-30T09:49:08"/>
    <d v="2025-03-12T00:00:00"/>
    <d v="1899-12-30T10:20:47"/>
    <x v="0"/>
    <x v="0"/>
    <s v="7022045025"/>
    <s v="EXW"/>
    <d v="1899-12-30T00:34:04"/>
    <x v="1138"/>
    <d v="1899-12-30T00:02:25"/>
    <s v="Ensacado"/>
    <s v="E002"/>
    <x v="1"/>
    <d v="1899-12-30T00:29:14"/>
    <d v="1899-12-30T00:31:39"/>
    <x v="4"/>
    <x v="13"/>
    <x v="3"/>
    <x v="1"/>
    <n v="0"/>
    <n v="0"/>
    <x v="0"/>
    <x v="1"/>
    <x v="2"/>
    <n v="0"/>
    <x v="5"/>
    <x v="1"/>
    <d v="1899-12-30T00:02:25"/>
    <d v="1899-12-30T00:02:25"/>
    <x v="0"/>
    <m/>
    <m/>
    <d v="1899-12-30T00:00:00"/>
    <d v="1899-12-30T00:29:14"/>
    <n v="4"/>
    <n v="-1.6782407407399669E-3"/>
    <n v="29.233333333339235"/>
    <x v="4"/>
    <x v="1"/>
  </r>
  <r>
    <x v="7"/>
    <s v="2025010075"/>
    <x v="0"/>
    <x v="1044"/>
    <s v="E8916KGF"/>
    <d v="2025-03-12T00:00:00"/>
    <x v="2"/>
    <s v="3269"/>
    <x v="35"/>
    <s v="PA"/>
    <x v="6"/>
    <x v="0"/>
    <d v="2025-03-12T00:00:00"/>
    <d v="1899-12-30T09:59:39"/>
    <d v="2025-03-12T00:00:00"/>
    <d v="1899-12-30T09:57:13"/>
    <d v="2025-03-12T00:00:00"/>
    <d v="1899-12-30T10:25:06"/>
    <x v="0"/>
    <x v="0"/>
    <s v="7022045026"/>
    <s v="FBO"/>
    <d v="1899-12-30T00:30:19"/>
    <x v="557"/>
    <d v="1899-12-30T00:02:26"/>
    <s v="Granel"/>
    <s v="E001"/>
    <x v="2"/>
    <d v="1899-12-30T00:25:27"/>
    <d v="1899-12-30T00:27:53"/>
    <x v="4"/>
    <x v="13"/>
    <x v="3"/>
    <x v="2"/>
    <n v="0"/>
    <n v="0"/>
    <x v="0"/>
    <x v="2"/>
    <x v="2"/>
    <n v="0"/>
    <x v="5"/>
    <x v="1"/>
    <d v="1899-12-30T00:02:26"/>
    <d v="1899-12-30T00:02:26"/>
    <x v="0"/>
    <m/>
    <m/>
    <d v="1899-12-30T00:00:00"/>
    <d v="1899-12-30T00:25:27"/>
    <n v="4"/>
    <n v="-1.6898148148100089E-3"/>
    <n v="25.449999999998461"/>
    <x v="4"/>
    <x v="1"/>
  </r>
  <r>
    <x v="7"/>
    <s v="2025010072"/>
    <x v="0"/>
    <x v="1054"/>
    <s v="E8120GLY"/>
    <d v="2025-03-12T00:00:00"/>
    <x v="2"/>
    <s v="3264"/>
    <x v="36"/>
    <s v="PA"/>
    <x v="1"/>
    <x v="0"/>
    <d v="2025-03-12T00:00:00"/>
    <d v="1899-12-30T09:49:15"/>
    <d v="2025-03-12T00:00:00"/>
    <d v="1899-12-30T09:46:50"/>
    <d v="2025-03-12T00:00:00"/>
    <d v="1899-12-30T10:25:33"/>
    <x v="0"/>
    <x v="0"/>
    <s v="7022045027"/>
    <s v="FBO"/>
    <d v="1899-12-30T00:41:08"/>
    <x v="3137"/>
    <d v="1899-12-30T00:02:25"/>
    <s v="Granel"/>
    <s v="E001"/>
    <x v="2"/>
    <d v="1899-12-30T00:36:18"/>
    <d v="1899-12-30T00:38:43"/>
    <x v="4"/>
    <x v="13"/>
    <x v="3"/>
    <x v="2"/>
    <n v="0"/>
    <n v="0"/>
    <x v="0"/>
    <x v="2"/>
    <x v="2"/>
    <n v="0"/>
    <x v="5"/>
    <x v="1"/>
    <d v="1899-12-30T00:02:25"/>
    <d v="1899-12-30T00:02:25"/>
    <x v="0"/>
    <m/>
    <m/>
    <d v="1899-12-30T00:00:00"/>
    <d v="1899-12-30T00:36:18"/>
    <n v="4"/>
    <n v="-1.6782407407400224E-3"/>
    <n v="36.299999999995201"/>
    <x v="4"/>
    <x v="1"/>
  </r>
  <r>
    <x v="7"/>
    <s v="2025010077"/>
    <x v="0"/>
    <x v="1048"/>
    <s v="E1303MMC"/>
    <d v="2025-03-12T00:00:00"/>
    <x v="2"/>
    <s v="3269"/>
    <x v="35"/>
    <s v="PA"/>
    <x v="6"/>
    <x v="0"/>
    <d v="2025-03-12T00:00:00"/>
    <d v="1899-12-30T10:03:27"/>
    <d v="2025-03-12T00:00:00"/>
    <d v="1899-12-30T10:01:02"/>
    <d v="2025-03-12T00:00:00"/>
    <d v="1899-12-30T10:26:51"/>
    <x v="0"/>
    <x v="0"/>
    <s v="7022045028"/>
    <s v="FBO"/>
    <d v="1899-12-30T00:28:14"/>
    <x v="1649"/>
    <d v="1899-12-30T00:02:25"/>
    <s v="Granel"/>
    <s v="E001"/>
    <x v="2"/>
    <d v="1899-12-30T00:23:24"/>
    <d v="1899-12-30T00:25:49"/>
    <x v="5"/>
    <x v="13"/>
    <x v="3"/>
    <x v="2"/>
    <n v="0"/>
    <n v="0"/>
    <x v="0"/>
    <x v="2"/>
    <x v="2"/>
    <n v="0"/>
    <x v="5"/>
    <x v="1"/>
    <d v="1899-12-30T00:02:25"/>
    <d v="1899-12-30T00:02:25"/>
    <x v="0"/>
    <m/>
    <m/>
    <d v="1899-12-30T00:00:00"/>
    <d v="1899-12-30T00:23:24"/>
    <n v="4"/>
    <n v="-1.6782407407400224E-3"/>
    <n v="23.399999999999981"/>
    <x v="4"/>
    <x v="1"/>
  </r>
  <r>
    <x v="7"/>
    <s v="2025010074"/>
    <x v="0"/>
    <x v="1270"/>
    <s v="E0717JGV"/>
    <d v="2025-03-12T00:00:00"/>
    <x v="2"/>
    <s v="3283"/>
    <x v="37"/>
    <s v="PA"/>
    <x v="2"/>
    <x v="0"/>
    <d v="2025-03-12T00:00:00"/>
    <d v="1899-12-30T09:53:35"/>
    <d v="2025-03-12T00:00:00"/>
    <d v="1899-12-30T09:51:09"/>
    <d v="2025-03-12T00:00:00"/>
    <d v="1899-12-30T10:33:21"/>
    <x v="0"/>
    <x v="0"/>
    <s v="7022045029"/>
    <s v="FBO"/>
    <d v="1899-12-30T00:44:38"/>
    <x v="2986"/>
    <d v="1899-12-30T00:02:26"/>
    <s v="Ensacado"/>
    <s v="E002"/>
    <x v="2"/>
    <d v="1899-12-30T00:39:46"/>
    <d v="1899-12-30T00:42:12"/>
    <x v="4"/>
    <x v="13"/>
    <x v="3"/>
    <x v="1"/>
    <n v="0"/>
    <n v="0"/>
    <x v="0"/>
    <x v="1"/>
    <x v="2"/>
    <n v="0"/>
    <x v="5"/>
    <x v="1"/>
    <d v="1899-12-30T00:02:26"/>
    <d v="1899-12-30T00:02:26"/>
    <x v="0"/>
    <m/>
    <m/>
    <d v="1899-12-30T00:00:00"/>
    <d v="1899-12-30T00:39:46"/>
    <n v="4"/>
    <n v="-1.689814814820001E-3"/>
    <n v="39.766666666665557"/>
    <x v="4"/>
    <x v="1"/>
  </r>
  <r>
    <x v="7"/>
    <s v="2025010078"/>
    <x v="0"/>
    <x v="1036"/>
    <s v="E8822FFZ"/>
    <d v="2025-03-12T00:00:00"/>
    <x v="2"/>
    <s v="3264"/>
    <x v="36"/>
    <s v="PA"/>
    <x v="1"/>
    <x v="0"/>
    <d v="2025-03-12T00:00:00"/>
    <d v="1899-12-30T10:11:12"/>
    <d v="2025-03-12T00:00:00"/>
    <d v="1899-12-30T10:08:48"/>
    <d v="2025-03-12T00:00:00"/>
    <d v="1899-12-30T10:38:00"/>
    <x v="0"/>
    <x v="0"/>
    <s v="7022045030"/>
    <s v="FBO"/>
    <d v="1899-12-30T00:31:36"/>
    <x v="944"/>
    <d v="1899-12-30T00:02:24"/>
    <s v="Granel"/>
    <s v="E001"/>
    <x v="2"/>
    <d v="1899-12-30T00:26:48"/>
    <d v="1899-12-30T00:29:12"/>
    <x v="5"/>
    <x v="13"/>
    <x v="3"/>
    <x v="2"/>
    <n v="0"/>
    <n v="0"/>
    <x v="0"/>
    <x v="2"/>
    <x v="2"/>
    <n v="0"/>
    <x v="5"/>
    <x v="1"/>
    <d v="1899-12-30T00:02:24"/>
    <d v="1899-12-30T00:02:24"/>
    <x v="0"/>
    <m/>
    <m/>
    <d v="1899-12-30T00:00:00"/>
    <d v="1899-12-30T00:26:48"/>
    <n v="4"/>
    <n v="-1.6666666666600438E-3"/>
    <n v="26.800000000012741"/>
    <x v="4"/>
    <x v="1"/>
  </r>
  <r>
    <x v="7"/>
    <s v="2025010081"/>
    <x v="0"/>
    <x v="1068"/>
    <s v="E9533LGJ"/>
    <d v="2025-03-12T00:00:00"/>
    <x v="2"/>
    <s v="3283"/>
    <x v="37"/>
    <s v="PA"/>
    <x v="2"/>
    <x v="0"/>
    <d v="2025-03-12T00:00:00"/>
    <d v="1899-12-30T10:16:33"/>
    <d v="2025-03-12T00:00:00"/>
    <d v="1899-12-30T10:14:08"/>
    <d v="2025-03-12T00:00:00"/>
    <d v="1899-12-30T10:41:54"/>
    <x v="0"/>
    <x v="0"/>
    <s v="7022045031"/>
    <s v="FBO"/>
    <d v="1899-12-30T00:30:11"/>
    <x v="689"/>
    <d v="1899-12-30T00:02:25"/>
    <s v="Ensacado"/>
    <s v="E002"/>
    <x v="2"/>
    <d v="1899-12-30T00:25:21"/>
    <d v="1899-12-30T00:27:46"/>
    <x v="5"/>
    <x v="13"/>
    <x v="3"/>
    <x v="1"/>
    <n v="0"/>
    <n v="0"/>
    <x v="0"/>
    <x v="1"/>
    <x v="2"/>
    <n v="0"/>
    <x v="5"/>
    <x v="1"/>
    <d v="1899-12-30T00:02:25"/>
    <d v="1899-12-30T00:02:25"/>
    <x v="0"/>
    <m/>
    <m/>
    <d v="1899-12-30T00:00:00"/>
    <d v="1899-12-30T00:25:21"/>
    <n v="4"/>
    <n v="-1.6782407407399669E-3"/>
    <n v="25.35000000000484"/>
    <x v="4"/>
    <x v="1"/>
  </r>
  <r>
    <x v="7"/>
    <s v="2025010085"/>
    <x v="0"/>
    <x v="1039"/>
    <s v="E5730JVY"/>
    <d v="2025-03-12T00:00:00"/>
    <x v="2"/>
    <s v="3263"/>
    <x v="43"/>
    <s v="PA"/>
    <x v="5"/>
    <x v="0"/>
    <d v="2025-03-12T00:00:00"/>
    <d v="1899-12-30T10:28:49"/>
    <d v="2025-03-12T00:00:00"/>
    <d v="1899-12-30T10:26:25"/>
    <d v="2025-03-12T00:00:00"/>
    <d v="1899-12-30T10:58:13"/>
    <x v="0"/>
    <x v="0"/>
    <s v="7022045032"/>
    <s v="FBO"/>
    <d v="1899-12-30T00:34:12"/>
    <x v="2801"/>
    <d v="1899-12-30T00:02:24"/>
    <s v="Granel"/>
    <s v="E001"/>
    <x v="2"/>
    <d v="1899-12-30T00:29:24"/>
    <d v="1899-12-30T00:31:48"/>
    <x v="5"/>
    <x v="13"/>
    <x v="3"/>
    <x v="2"/>
    <n v="0"/>
    <n v="0"/>
    <x v="0"/>
    <x v="2"/>
    <x v="2"/>
    <n v="0"/>
    <x v="5"/>
    <x v="1"/>
    <d v="1899-12-30T00:02:24"/>
    <d v="1899-12-30T00:02:24"/>
    <x v="0"/>
    <m/>
    <m/>
    <d v="1899-12-30T00:00:00"/>
    <d v="1899-12-30T00:29:24"/>
    <n v="4"/>
    <n v="-1.6666666666700358E-3"/>
    <n v="29.400000000004756"/>
    <x v="4"/>
    <x v="1"/>
  </r>
  <r>
    <x v="7"/>
    <s v="2025010086"/>
    <x v="0"/>
    <x v="1051"/>
    <s v="E4258HML"/>
    <d v="2025-03-12T00:00:00"/>
    <x v="2"/>
    <s v="3269"/>
    <x v="35"/>
    <s v="PA"/>
    <x v="6"/>
    <x v="0"/>
    <d v="2025-03-12T00:00:00"/>
    <d v="1899-12-30T10:28:54"/>
    <d v="2025-03-12T00:00:00"/>
    <d v="1899-12-30T10:26:29"/>
    <d v="2025-03-12T00:00:00"/>
    <d v="1899-12-30T10:59:17"/>
    <x v="0"/>
    <x v="0"/>
    <s v="7022045033"/>
    <s v="FBO"/>
    <d v="1899-12-30T00:35:13"/>
    <x v="1942"/>
    <d v="1899-12-30T00:02:25"/>
    <s v="Granel"/>
    <s v="E001"/>
    <x v="2"/>
    <d v="1899-12-30T00:30:23"/>
    <d v="1899-12-30T00:32:48"/>
    <x v="5"/>
    <x v="13"/>
    <x v="3"/>
    <x v="2"/>
    <n v="0"/>
    <n v="0"/>
    <x v="0"/>
    <x v="2"/>
    <x v="2"/>
    <n v="0"/>
    <x v="5"/>
    <x v="1"/>
    <d v="1899-12-30T00:02:25"/>
    <d v="1899-12-30T00:02:25"/>
    <x v="0"/>
    <m/>
    <m/>
    <d v="1899-12-30T00:00:00"/>
    <d v="1899-12-30T00:30:23"/>
    <n v="4"/>
    <n v="-1.6782407407399669E-3"/>
    <n v="30.383333333337575"/>
    <x v="4"/>
    <x v="1"/>
  </r>
  <r>
    <x v="7"/>
    <s v="2025010084"/>
    <x v="0"/>
    <x v="1153"/>
    <s v="E1617MGZ"/>
    <d v="2025-03-12T00:00:00"/>
    <x v="2"/>
    <s v="3269"/>
    <x v="35"/>
    <s v="PA"/>
    <x v="6"/>
    <x v="0"/>
    <d v="2025-03-12T00:00:00"/>
    <d v="1899-12-30T10:27:19"/>
    <d v="2025-03-12T00:00:00"/>
    <d v="1899-12-30T10:24:53"/>
    <d v="2025-03-12T00:00:00"/>
    <d v="1899-12-30T11:03:21"/>
    <x v="0"/>
    <x v="0"/>
    <s v="7022045035"/>
    <s v="FBO"/>
    <d v="1899-12-30T00:40:54"/>
    <x v="995"/>
    <d v="1899-12-30T00:02:26"/>
    <s v="Granel"/>
    <s v="E001"/>
    <x v="2"/>
    <d v="1899-12-30T00:36:02"/>
    <d v="1899-12-30T00:38:28"/>
    <x v="5"/>
    <x v="13"/>
    <x v="3"/>
    <x v="2"/>
    <n v="0"/>
    <n v="0"/>
    <x v="0"/>
    <x v="2"/>
    <x v="2"/>
    <n v="0"/>
    <x v="5"/>
    <x v="1"/>
    <d v="1899-12-30T00:02:26"/>
    <d v="1899-12-30T00:02:26"/>
    <x v="0"/>
    <m/>
    <m/>
    <d v="1899-12-30T00:00:00"/>
    <d v="1899-12-30T00:36:02"/>
    <n v="4"/>
    <n v="-1.6898148148100089E-3"/>
    <n v="36.033333333335982"/>
    <x v="5"/>
    <x v="1"/>
  </r>
  <r>
    <x v="7"/>
    <s v="2025010082"/>
    <x v="0"/>
    <x v="1052"/>
    <s v="E7977MGZ"/>
    <d v="2025-03-12T00:00:00"/>
    <x v="2"/>
    <s v="3260"/>
    <x v="41"/>
    <s v="PA"/>
    <x v="20"/>
    <x v="0"/>
    <d v="2025-03-12T00:00:00"/>
    <d v="1899-12-30T10:21:44"/>
    <d v="2025-03-12T00:00:00"/>
    <d v="1899-12-30T10:19:19"/>
    <d v="2025-03-12T00:00:00"/>
    <d v="1899-12-30T11:13:26"/>
    <x v="0"/>
    <x v="0"/>
    <s v="7022045039"/>
    <s v="FBO"/>
    <d v="1899-12-30T00:56:32"/>
    <x v="3086"/>
    <d v="1899-12-30T00:02:25"/>
    <s v="Granel"/>
    <s v="E001"/>
    <x v="2"/>
    <d v="1899-12-30T00:51:42"/>
    <d v="1899-12-30T00:54:07"/>
    <x v="5"/>
    <x v="13"/>
    <x v="3"/>
    <x v="2"/>
    <n v="0"/>
    <n v="0"/>
    <x v="0"/>
    <x v="2"/>
    <x v="2"/>
    <n v="0"/>
    <x v="5"/>
    <x v="0"/>
    <d v="1899-12-30T00:02:25"/>
    <d v="1899-12-30T00:02:25"/>
    <x v="0"/>
    <m/>
    <m/>
    <d v="1899-12-30T00:00:00"/>
    <d v="1899-12-30T00:51:42"/>
    <n v="4"/>
    <n v="-1.6782407407400224E-3"/>
    <n v="51.7000000000032"/>
    <x v="5"/>
    <x v="0"/>
  </r>
  <r>
    <x v="7"/>
    <s v="2025010096"/>
    <x v="0"/>
    <x v="1013"/>
    <s v="E3888GZR"/>
    <d v="2025-03-12T00:00:00"/>
    <x v="2"/>
    <s v="3269"/>
    <x v="35"/>
    <s v="PA"/>
    <x v="6"/>
    <x v="0"/>
    <d v="2025-03-12T00:00:00"/>
    <d v="1899-12-30T10:55:17"/>
    <d v="2025-03-12T00:00:00"/>
    <d v="1899-12-30T10:52:51"/>
    <d v="2025-03-12T00:00:00"/>
    <d v="1899-12-30T11:15:58"/>
    <x v="0"/>
    <x v="0"/>
    <s v="7022045041"/>
    <s v="EXW"/>
    <d v="1899-12-30T00:25:33"/>
    <x v="1041"/>
    <d v="1899-12-30T00:02:26"/>
    <s v="Granel"/>
    <s v="E001"/>
    <x v="1"/>
    <d v="1899-12-30T00:20:41"/>
    <d v="1899-12-30T00:23:07"/>
    <x v="5"/>
    <x v="13"/>
    <x v="3"/>
    <x v="2"/>
    <n v="0"/>
    <n v="0"/>
    <x v="0"/>
    <x v="2"/>
    <x v="2"/>
    <n v="0"/>
    <x v="5"/>
    <x v="1"/>
    <d v="1899-12-30T00:02:26"/>
    <d v="1899-12-30T00:02:26"/>
    <x v="0"/>
    <m/>
    <m/>
    <d v="1899-12-30T00:00:00"/>
    <d v="1899-12-30T00:20:41"/>
    <n v="4"/>
    <n v="-1.6898148148100089E-3"/>
    <n v="20.683333333339178"/>
    <x v="5"/>
    <x v="1"/>
  </r>
  <r>
    <x v="7"/>
    <s v="2025010091"/>
    <x v="0"/>
    <x v="1098"/>
    <s v="E4446DBR"/>
    <d v="2025-03-12T00:00:00"/>
    <x v="2"/>
    <s v="3283"/>
    <x v="37"/>
    <s v="PA"/>
    <x v="2"/>
    <x v="0"/>
    <d v="2025-03-12T00:00:00"/>
    <d v="1899-12-30T10:49:13"/>
    <d v="2025-03-12T00:00:00"/>
    <d v="1899-12-30T10:46:47"/>
    <d v="2025-03-12T00:00:00"/>
    <d v="1899-12-30T11:17:40"/>
    <x v="0"/>
    <x v="0"/>
    <s v="7022045042"/>
    <s v="EXW"/>
    <d v="1899-12-30T00:33:19"/>
    <x v="1025"/>
    <d v="1899-12-30T00:02:26"/>
    <s v="Ensacado"/>
    <s v="E002"/>
    <x v="1"/>
    <d v="1899-12-30T00:28:27"/>
    <d v="1899-12-30T00:30:53"/>
    <x v="5"/>
    <x v="13"/>
    <x v="3"/>
    <x v="1"/>
    <n v="0"/>
    <n v="0"/>
    <x v="0"/>
    <x v="1"/>
    <x v="2"/>
    <n v="0"/>
    <x v="5"/>
    <x v="1"/>
    <d v="1899-12-30T00:02:26"/>
    <d v="1899-12-30T00:02:26"/>
    <x v="0"/>
    <m/>
    <m/>
    <d v="1899-12-30T00:00:00"/>
    <d v="1899-12-30T00:28:27"/>
    <n v="4"/>
    <n v="-1.689814814820001E-3"/>
    <n v="28.449999999993576"/>
    <x v="5"/>
    <x v="1"/>
  </r>
  <r>
    <x v="7"/>
    <s v="2025010087"/>
    <x v="0"/>
    <x v="1164"/>
    <s v="E0974JKJ"/>
    <d v="2025-03-12T00:00:00"/>
    <x v="2"/>
    <s v="3264"/>
    <x v="36"/>
    <s v="PA"/>
    <x v="1"/>
    <x v="0"/>
    <d v="2025-03-12T00:00:00"/>
    <d v="1899-12-30T10:32:35"/>
    <d v="2025-03-12T00:00:00"/>
    <d v="1899-12-30T10:30:10"/>
    <d v="2025-03-12T00:00:00"/>
    <d v="1899-12-30T11:18:46"/>
    <x v="0"/>
    <x v="0"/>
    <s v="7022045043"/>
    <s v="FBO"/>
    <d v="1899-12-30T00:51:01"/>
    <x v="3138"/>
    <d v="1899-12-30T00:02:25"/>
    <s v="Granel"/>
    <s v="E001"/>
    <x v="2"/>
    <d v="1899-12-30T00:46:11"/>
    <d v="1899-12-30T00:48:36"/>
    <x v="5"/>
    <x v="13"/>
    <x v="3"/>
    <x v="2"/>
    <n v="0"/>
    <n v="0"/>
    <x v="0"/>
    <x v="2"/>
    <x v="2"/>
    <n v="0"/>
    <x v="5"/>
    <x v="0"/>
    <d v="1899-12-30T00:02:25"/>
    <d v="1899-12-30T00:02:25"/>
    <x v="0"/>
    <m/>
    <m/>
    <d v="1899-12-30T00:00:00"/>
    <d v="1899-12-30T00:46:11"/>
    <n v="4"/>
    <n v="-1.6782407407400224E-3"/>
    <n v="46.183333333334367"/>
    <x v="5"/>
    <x v="0"/>
  </r>
  <r>
    <x v="7"/>
    <s v="2025010095"/>
    <x v="0"/>
    <x v="1045"/>
    <s v="E1376KSX"/>
    <d v="2025-03-12T00:00:00"/>
    <x v="2"/>
    <s v="3262"/>
    <x v="40"/>
    <s v="PA"/>
    <x v="0"/>
    <x v="0"/>
    <d v="2025-03-12T00:00:00"/>
    <d v="1899-12-30T10:54:45"/>
    <d v="2025-03-12T00:00:00"/>
    <d v="1899-12-30T10:52:19"/>
    <d v="2025-03-12T00:00:00"/>
    <d v="1899-12-30T11:20:42"/>
    <x v="0"/>
    <x v="0"/>
    <s v="7022045044"/>
    <s v="EXW"/>
    <d v="1899-12-30T00:30:49"/>
    <x v="1207"/>
    <d v="1899-12-30T00:02:26"/>
    <s v="Granel"/>
    <s v="E001"/>
    <x v="1"/>
    <d v="1899-12-30T00:25:57"/>
    <d v="1899-12-30T00:28:23"/>
    <x v="5"/>
    <x v="13"/>
    <x v="3"/>
    <x v="2"/>
    <n v="0"/>
    <n v="0"/>
    <x v="0"/>
    <x v="2"/>
    <x v="2"/>
    <n v="0"/>
    <x v="5"/>
    <x v="1"/>
    <d v="1899-12-30T00:02:26"/>
    <d v="1899-12-30T00:02:26"/>
    <x v="0"/>
    <m/>
    <m/>
    <d v="1899-12-30T00:00:00"/>
    <d v="1899-12-30T00:25:57"/>
    <n v="4"/>
    <n v="-1.6898148148100089E-3"/>
    <n v="25.949999999995182"/>
    <x v="5"/>
    <x v="1"/>
  </r>
  <r>
    <x v="7"/>
    <s v="2025010093"/>
    <x v="0"/>
    <x v="1016"/>
    <s v="E8976JGF"/>
    <d v="2025-03-12T00:00:00"/>
    <x v="2"/>
    <s v="3264"/>
    <x v="36"/>
    <s v="PA"/>
    <x v="1"/>
    <x v="0"/>
    <d v="2025-03-12T00:00:00"/>
    <d v="1899-12-30T10:53:54"/>
    <d v="2025-03-12T00:00:00"/>
    <d v="1899-12-30T10:51:28"/>
    <d v="2025-03-12T00:00:00"/>
    <d v="1899-12-30T11:27:18"/>
    <x v="0"/>
    <x v="0"/>
    <s v="7022045045"/>
    <s v="EXW"/>
    <d v="1899-12-30T00:38:16"/>
    <x v="3139"/>
    <d v="1899-12-30T00:02:26"/>
    <s v="Granel"/>
    <s v="E001"/>
    <x v="1"/>
    <d v="1899-12-30T00:33:24"/>
    <d v="1899-12-30T00:35:50"/>
    <x v="5"/>
    <x v="13"/>
    <x v="3"/>
    <x v="2"/>
    <n v="0"/>
    <n v="0"/>
    <x v="0"/>
    <x v="2"/>
    <x v="2"/>
    <n v="0"/>
    <x v="5"/>
    <x v="1"/>
    <d v="1899-12-30T00:02:26"/>
    <d v="1899-12-30T00:02:26"/>
    <x v="0"/>
    <m/>
    <m/>
    <d v="1899-12-30T00:00:00"/>
    <d v="1899-12-30T00:33:24"/>
    <n v="4"/>
    <n v="-1.6898148148100089E-3"/>
    <n v="33.400000000008021"/>
    <x v="5"/>
    <x v="1"/>
  </r>
  <r>
    <x v="7"/>
    <s v="2025010100"/>
    <x v="0"/>
    <x v="1033"/>
    <s v="E4768KNH"/>
    <d v="2025-03-12T00:00:00"/>
    <x v="2"/>
    <s v="3269"/>
    <x v="35"/>
    <s v="PA"/>
    <x v="6"/>
    <x v="0"/>
    <d v="2025-03-12T00:00:00"/>
    <d v="1899-12-30T11:01:42"/>
    <d v="2025-03-12T00:00:00"/>
    <d v="1899-12-30T10:59:16"/>
    <d v="2025-03-12T00:00:00"/>
    <d v="1899-12-30T11:28:17"/>
    <x v="0"/>
    <x v="0"/>
    <s v="7022045046"/>
    <s v="FBO"/>
    <d v="1899-12-30T00:31:27"/>
    <x v="516"/>
    <d v="1899-12-30T00:02:26"/>
    <s v="Granel"/>
    <s v="E001"/>
    <x v="2"/>
    <d v="1899-12-30T00:26:35"/>
    <d v="1899-12-30T00:29:01"/>
    <x v="9"/>
    <x v="13"/>
    <x v="3"/>
    <x v="2"/>
    <n v="0"/>
    <n v="0"/>
    <x v="0"/>
    <x v="2"/>
    <x v="2"/>
    <n v="0"/>
    <x v="5"/>
    <x v="1"/>
    <d v="1899-12-30T00:02:26"/>
    <d v="1899-12-30T00:02:26"/>
    <x v="0"/>
    <m/>
    <m/>
    <d v="1899-12-30T00:00:00"/>
    <d v="1899-12-30T00:26:35"/>
    <n v="4"/>
    <n v="-1.689814814820001E-3"/>
    <n v="26.583333333336022"/>
    <x v="5"/>
    <x v="1"/>
  </r>
  <r>
    <x v="7"/>
    <s v="2025010098"/>
    <x v="0"/>
    <x v="1032"/>
    <s v="E4941MFZ"/>
    <d v="2025-03-12T00:00:00"/>
    <x v="2"/>
    <s v="3263"/>
    <x v="43"/>
    <s v="PA"/>
    <x v="5"/>
    <x v="0"/>
    <d v="2025-03-12T00:00:00"/>
    <d v="1899-12-30T10:59:08"/>
    <d v="2025-03-12T00:00:00"/>
    <d v="1899-12-30T10:56:44"/>
    <d v="2025-03-12T00:00:00"/>
    <d v="1899-12-30T11:29:32"/>
    <x v="0"/>
    <x v="0"/>
    <s v="7022045047"/>
    <s v="EXW"/>
    <d v="1899-12-30T00:35:12"/>
    <x v="1942"/>
    <d v="1899-12-30T00:02:24"/>
    <s v="Granel"/>
    <s v="E001"/>
    <x v="1"/>
    <d v="1899-12-30T00:30:24"/>
    <d v="1899-12-30T00:32:48"/>
    <x v="5"/>
    <x v="13"/>
    <x v="3"/>
    <x v="2"/>
    <n v="0"/>
    <n v="0"/>
    <x v="0"/>
    <x v="2"/>
    <x v="2"/>
    <n v="0"/>
    <x v="5"/>
    <x v="1"/>
    <d v="1899-12-30T00:02:24"/>
    <d v="1899-12-30T00:02:24"/>
    <x v="0"/>
    <m/>
    <m/>
    <d v="1899-12-30T00:00:00"/>
    <d v="1899-12-30T00:30:24"/>
    <n v="4"/>
    <n v="-1.6666666666700358E-3"/>
    <n v="30.399999999998357"/>
    <x v="5"/>
    <x v="1"/>
  </r>
  <r>
    <x v="7"/>
    <s v="2025010102"/>
    <x v="0"/>
    <x v="1216"/>
    <s v="E1213JRC"/>
    <d v="2025-03-12T00:00:00"/>
    <x v="2"/>
    <s v="3283"/>
    <x v="37"/>
    <s v="PA"/>
    <x v="2"/>
    <x v="0"/>
    <d v="2025-03-12T00:00:00"/>
    <d v="1899-12-30T11:04:10"/>
    <d v="2025-03-12T00:00:00"/>
    <d v="1899-12-30T11:01:46"/>
    <d v="2025-03-12T00:00:00"/>
    <d v="1899-12-30T11:32:54"/>
    <x v="0"/>
    <x v="0"/>
    <s v="7022045048"/>
    <s v="FBO"/>
    <d v="1899-12-30T00:33:32"/>
    <x v="1275"/>
    <d v="1899-12-30T00:02:24"/>
    <s v="Ensacado"/>
    <s v="E002"/>
    <x v="2"/>
    <d v="1899-12-30T00:28:44"/>
    <d v="1899-12-30T00:31:08"/>
    <x v="9"/>
    <x v="13"/>
    <x v="3"/>
    <x v="1"/>
    <n v="0"/>
    <n v="0"/>
    <x v="0"/>
    <x v="1"/>
    <x v="2"/>
    <n v="0"/>
    <x v="5"/>
    <x v="1"/>
    <d v="1899-12-30T00:02:24"/>
    <d v="1899-12-30T00:02:24"/>
    <x v="0"/>
    <m/>
    <m/>
    <d v="1899-12-30T00:00:00"/>
    <d v="1899-12-30T00:28:44"/>
    <n v="4"/>
    <n v="-1.6666666666599883E-3"/>
    <n v="28.733333333342433"/>
    <x v="5"/>
    <x v="1"/>
  </r>
  <r>
    <x v="7"/>
    <s v="2025010099"/>
    <x v="0"/>
    <x v="1021"/>
    <s v="E0721JRZ"/>
    <d v="2025-03-12T00:00:00"/>
    <x v="2"/>
    <s v="3264"/>
    <x v="36"/>
    <s v="PA"/>
    <x v="1"/>
    <x v="0"/>
    <d v="2025-03-12T00:00:00"/>
    <d v="1899-12-30T10:59:33"/>
    <d v="2025-03-12T00:00:00"/>
    <d v="1899-12-30T10:57:08"/>
    <d v="2025-03-12T00:00:00"/>
    <d v="1899-12-30T11:35:04"/>
    <x v="0"/>
    <x v="0"/>
    <s v="7022045049"/>
    <s v="FBO"/>
    <d v="1899-12-30T00:40:21"/>
    <x v="2590"/>
    <d v="1899-12-30T00:02:25"/>
    <s v="Granel"/>
    <s v="E001"/>
    <x v="2"/>
    <d v="1899-12-30T00:35:31"/>
    <d v="1899-12-30T00:37:56"/>
    <x v="5"/>
    <x v="13"/>
    <x v="3"/>
    <x v="2"/>
    <n v="0"/>
    <n v="0"/>
    <x v="0"/>
    <x v="2"/>
    <x v="2"/>
    <n v="0"/>
    <x v="5"/>
    <x v="1"/>
    <d v="1899-12-30T00:02:25"/>
    <d v="1899-12-30T00:02:25"/>
    <x v="0"/>
    <m/>
    <m/>
    <d v="1899-12-30T00:00:00"/>
    <d v="1899-12-30T00:35:31"/>
    <n v="4"/>
    <n v="-1.6782407407399669E-3"/>
    <n v="35.516666666678397"/>
    <x v="5"/>
    <x v="1"/>
  </r>
  <r>
    <x v="7"/>
    <s v="2025010101"/>
    <x v="0"/>
    <x v="1271"/>
    <s v="E9025LJD"/>
    <d v="2025-03-12T00:00:00"/>
    <x v="2"/>
    <s v="3269"/>
    <x v="35"/>
    <s v="PA"/>
    <x v="6"/>
    <x v="0"/>
    <d v="2025-03-12T00:00:00"/>
    <d v="1899-12-30T11:02:40"/>
    <d v="2025-03-12T00:00:00"/>
    <d v="1899-12-30T11:00:16"/>
    <d v="2025-03-12T00:00:00"/>
    <d v="1899-12-30T11:42:35"/>
    <x v="0"/>
    <x v="0"/>
    <s v="7022045050"/>
    <s v="FBO"/>
    <d v="1899-12-30T00:44:43"/>
    <x v="2921"/>
    <d v="1899-12-30T00:02:24"/>
    <s v="Granel"/>
    <s v="E001"/>
    <x v="2"/>
    <d v="1899-12-30T00:39:55"/>
    <d v="1899-12-30T00:42:19"/>
    <x v="9"/>
    <x v="13"/>
    <x v="3"/>
    <x v="2"/>
    <n v="0"/>
    <n v="0"/>
    <x v="0"/>
    <x v="2"/>
    <x v="2"/>
    <n v="0"/>
    <x v="5"/>
    <x v="1"/>
    <d v="1899-12-30T00:02:24"/>
    <d v="1899-12-30T00:02:24"/>
    <x v="0"/>
    <m/>
    <m/>
    <d v="1899-12-30T00:00:00"/>
    <d v="1899-12-30T00:39:55"/>
    <n v="4"/>
    <n v="-1.6666666666700358E-3"/>
    <n v="39.916666666655985"/>
    <x v="5"/>
    <x v="1"/>
  </r>
  <r>
    <x v="7"/>
    <s v="2025010103"/>
    <x v="0"/>
    <x v="1065"/>
    <s v="E0680JVK"/>
    <d v="2025-03-12T00:00:00"/>
    <x v="2"/>
    <s v="3262"/>
    <x v="40"/>
    <s v="PA"/>
    <x v="0"/>
    <x v="0"/>
    <d v="2025-03-12T00:00:00"/>
    <d v="1899-12-30T11:07:44"/>
    <d v="2025-03-12T00:00:00"/>
    <d v="1899-12-30T11:05:19"/>
    <d v="2025-03-12T00:00:00"/>
    <d v="1899-12-30T11:44:52"/>
    <x v="0"/>
    <x v="0"/>
    <s v="7022045051"/>
    <s v="FBO"/>
    <d v="1899-12-30T00:41:58"/>
    <x v="2803"/>
    <d v="1899-12-30T00:02:25"/>
    <s v="Granel"/>
    <s v="E001"/>
    <x v="2"/>
    <d v="1899-12-30T00:37:08"/>
    <d v="1899-12-30T00:39:33"/>
    <x v="9"/>
    <x v="13"/>
    <x v="3"/>
    <x v="2"/>
    <n v="0"/>
    <n v="0"/>
    <x v="0"/>
    <x v="2"/>
    <x v="2"/>
    <n v="0"/>
    <x v="5"/>
    <x v="1"/>
    <d v="1899-12-30T00:02:25"/>
    <d v="1899-12-30T00:02:25"/>
    <x v="0"/>
    <m/>
    <m/>
    <d v="1899-12-30T00:00:00"/>
    <d v="1899-12-30T00:37:08"/>
    <n v="4"/>
    <n v="-1.6782407407400224E-3"/>
    <n v="37.133333333337589"/>
    <x v="5"/>
    <x v="1"/>
  </r>
  <r>
    <x v="7"/>
    <s v="2025010104"/>
    <x v="0"/>
    <x v="1055"/>
    <s v="E5813KFK"/>
    <d v="2025-03-12T00:00:00"/>
    <x v="2"/>
    <s v="3264"/>
    <x v="36"/>
    <s v="PA"/>
    <x v="1"/>
    <x v="0"/>
    <d v="2025-03-12T00:00:00"/>
    <d v="1899-12-30T11:21:23"/>
    <d v="2025-03-12T00:00:00"/>
    <d v="1899-12-30T11:18:57"/>
    <d v="2025-03-12T00:00:00"/>
    <d v="1899-12-30T11:51:47"/>
    <x v="0"/>
    <x v="0"/>
    <s v="7022045052"/>
    <s v="FBO"/>
    <d v="1899-12-30T00:35:16"/>
    <x v="1071"/>
    <d v="1899-12-30T00:02:26"/>
    <s v="Granel"/>
    <s v="E001"/>
    <x v="2"/>
    <d v="1899-12-30T00:30:24"/>
    <d v="1899-12-30T00:32:50"/>
    <x v="9"/>
    <x v="13"/>
    <x v="3"/>
    <x v="2"/>
    <n v="0"/>
    <n v="0"/>
    <x v="0"/>
    <x v="2"/>
    <x v="2"/>
    <n v="0"/>
    <x v="5"/>
    <x v="1"/>
    <d v="1899-12-30T00:02:26"/>
    <d v="1899-12-30T00:02:26"/>
    <x v="0"/>
    <m/>
    <m/>
    <d v="1899-12-30T00:00:00"/>
    <d v="1899-12-30T00:30:24"/>
    <n v="4"/>
    <n v="-1.6898148148100089E-3"/>
    <n v="30.399999999998435"/>
    <x v="5"/>
    <x v="1"/>
  </r>
  <r>
    <x v="7"/>
    <s v="2025010106"/>
    <x v="0"/>
    <x v="1022"/>
    <s v="E1632JZF"/>
    <d v="2025-03-12T00:00:00"/>
    <x v="2"/>
    <s v="3269"/>
    <x v="35"/>
    <s v="PA"/>
    <x v="6"/>
    <x v="0"/>
    <d v="2025-03-12T00:00:00"/>
    <d v="1899-12-30T11:40:23"/>
    <d v="2025-03-12T00:00:00"/>
    <d v="1899-12-30T11:37:58"/>
    <d v="2025-03-12T00:00:00"/>
    <d v="1899-12-30T12:04:32"/>
    <x v="0"/>
    <x v="0"/>
    <s v="7022045053"/>
    <s v="FBO"/>
    <d v="1899-12-30T00:28:59"/>
    <x v="285"/>
    <d v="1899-12-30T00:02:25"/>
    <s v="Granel"/>
    <s v="E001"/>
    <x v="2"/>
    <d v="1899-12-30T00:24:09"/>
    <d v="1899-12-30T00:26:34"/>
    <x v="9"/>
    <x v="13"/>
    <x v="3"/>
    <x v="2"/>
    <n v="0"/>
    <n v="0"/>
    <x v="0"/>
    <x v="2"/>
    <x v="2"/>
    <n v="0"/>
    <x v="5"/>
    <x v="1"/>
    <d v="1899-12-30T00:02:25"/>
    <d v="1899-12-30T00:02:25"/>
    <x v="0"/>
    <m/>
    <m/>
    <d v="1899-12-30T00:00:00"/>
    <d v="1899-12-30T00:24:09"/>
    <n v="4"/>
    <n v="-1.6782407407400224E-3"/>
    <n v="24.150000000009609"/>
    <x v="11"/>
    <x v="1"/>
  </r>
  <r>
    <x v="7"/>
    <s v="2025010117"/>
    <x v="0"/>
    <x v="1199"/>
    <s v="E5326MYM"/>
    <d v="2025-03-12T00:00:00"/>
    <x v="2"/>
    <s v="3269"/>
    <x v="35"/>
    <s v="PA"/>
    <x v="6"/>
    <x v="0"/>
    <d v="2025-03-12T00:00:00"/>
    <d v="1899-12-30T12:04:24"/>
    <d v="2025-03-12T00:00:00"/>
    <d v="1899-12-30T12:02:04"/>
    <d v="2025-03-12T00:00:00"/>
    <d v="1899-12-30T12:30:16"/>
    <x v="0"/>
    <x v="0"/>
    <s v="7022045055"/>
    <s v="FBO"/>
    <d v="1899-12-30T00:30:32"/>
    <x v="379"/>
    <d v="1899-12-30T00:02:20"/>
    <s v="Granel"/>
    <s v="E001"/>
    <x v="2"/>
    <d v="1899-12-30T00:25:52"/>
    <d v="1899-12-30T00:28:12"/>
    <x v="13"/>
    <x v="13"/>
    <x v="3"/>
    <x v="2"/>
    <n v="0"/>
    <n v="0"/>
    <x v="0"/>
    <x v="2"/>
    <x v="2"/>
    <n v="0"/>
    <x v="5"/>
    <x v="1"/>
    <d v="1899-12-30T00:02:20"/>
    <d v="1899-12-30T00:02:20"/>
    <x v="0"/>
    <m/>
    <m/>
    <d v="1899-12-30T00:00:00"/>
    <d v="1899-12-30T00:25:52"/>
    <n v="4"/>
    <n v="-1.6203703703699945E-3"/>
    <n v="25.866666666662343"/>
    <x v="11"/>
    <x v="1"/>
  </r>
  <r>
    <x v="7"/>
    <s v="2025010122"/>
    <x v="0"/>
    <x v="1224"/>
    <s v="E5086KXC"/>
    <d v="2025-03-12T00:00:00"/>
    <x v="2"/>
    <s v="3264"/>
    <x v="36"/>
    <s v="PA"/>
    <x v="1"/>
    <x v="0"/>
    <d v="2025-03-12T00:00:00"/>
    <d v="1899-12-30T12:12:53"/>
    <d v="2025-03-12T00:00:00"/>
    <d v="1899-12-30T12:10:28"/>
    <d v="2025-03-12T00:00:00"/>
    <d v="1899-12-30T12:41:58"/>
    <x v="0"/>
    <x v="0"/>
    <s v="7022045057"/>
    <s v="EXW"/>
    <d v="1899-12-30T00:33:55"/>
    <x v="1153"/>
    <d v="1899-12-30T00:02:25"/>
    <s v="Granel"/>
    <s v="E001"/>
    <x v="1"/>
    <d v="1899-12-30T00:29:05"/>
    <d v="1899-12-30T00:31:30"/>
    <x v="13"/>
    <x v="13"/>
    <x v="3"/>
    <x v="2"/>
    <n v="0"/>
    <n v="0"/>
    <x v="0"/>
    <x v="2"/>
    <x v="2"/>
    <n v="0"/>
    <x v="5"/>
    <x v="1"/>
    <d v="1899-12-30T00:02:25"/>
    <d v="1899-12-30T00:02:25"/>
    <x v="0"/>
    <m/>
    <m/>
    <d v="1899-12-30T00:00:00"/>
    <d v="1899-12-30T00:29:05"/>
    <n v="4"/>
    <n v="-1.6782407407400779E-3"/>
    <n v="29.083333333334416"/>
    <x v="11"/>
    <x v="1"/>
  </r>
  <r>
    <x v="7"/>
    <s v="2025010123"/>
    <x v="0"/>
    <x v="1036"/>
    <s v="E8822FFZ"/>
    <d v="2025-03-12T00:00:00"/>
    <x v="2"/>
    <s v="3264"/>
    <x v="36"/>
    <s v="PA"/>
    <x v="1"/>
    <x v="0"/>
    <d v="2025-03-12T00:00:00"/>
    <d v="1899-12-30T12:16:01"/>
    <d v="2025-03-12T00:00:00"/>
    <d v="1899-12-30T12:13:35"/>
    <d v="2025-03-12T00:00:00"/>
    <d v="1899-12-30T12:49:16"/>
    <x v="0"/>
    <x v="0"/>
    <s v="7022045059"/>
    <s v="FBO"/>
    <d v="1899-12-30T00:38:07"/>
    <x v="3140"/>
    <d v="1899-12-30T00:02:26"/>
    <s v="Granel"/>
    <s v="E001"/>
    <x v="2"/>
    <d v="1899-12-30T00:33:15"/>
    <d v="1899-12-30T00:35:41"/>
    <x v="13"/>
    <x v="13"/>
    <x v="3"/>
    <x v="2"/>
    <n v="0"/>
    <n v="0"/>
    <x v="0"/>
    <x v="2"/>
    <x v="2"/>
    <n v="0"/>
    <x v="5"/>
    <x v="1"/>
    <d v="1899-12-30T00:02:26"/>
    <d v="1899-12-30T00:02:26"/>
    <x v="0"/>
    <m/>
    <m/>
    <d v="1899-12-30T00:00:00"/>
    <d v="1899-12-30T00:33:15"/>
    <n v="4"/>
    <n v="-1.689814814820001E-3"/>
    <n v="33.249999999988731"/>
    <x v="11"/>
    <x v="1"/>
  </r>
  <r>
    <x v="7"/>
    <s v="2025010127"/>
    <x v="0"/>
    <x v="1123"/>
    <s v="E5164KRK"/>
    <d v="2025-03-12T00:00:00"/>
    <x v="2"/>
    <s v="3283"/>
    <x v="37"/>
    <s v="PA"/>
    <x v="2"/>
    <x v="0"/>
    <d v="2025-03-12T00:00:00"/>
    <d v="1899-12-30T12:36:02"/>
    <d v="2025-03-12T00:00:00"/>
    <d v="1899-12-30T12:33:37"/>
    <d v="2025-03-12T00:00:00"/>
    <d v="1899-12-30T12:58:25"/>
    <x v="0"/>
    <x v="0"/>
    <s v="7022045060"/>
    <s v="FBO"/>
    <d v="1899-12-30T00:27:13"/>
    <x v="1610"/>
    <d v="1899-12-30T00:02:25"/>
    <s v="Ensacado"/>
    <s v="E002"/>
    <x v="2"/>
    <d v="1899-12-30T00:22:23"/>
    <d v="1899-12-30T00:24:48"/>
    <x v="13"/>
    <x v="13"/>
    <x v="3"/>
    <x v="1"/>
    <n v="0"/>
    <n v="0"/>
    <x v="0"/>
    <x v="1"/>
    <x v="2"/>
    <n v="0"/>
    <x v="5"/>
    <x v="1"/>
    <d v="1899-12-30T00:02:25"/>
    <d v="1899-12-30T00:02:25"/>
    <x v="0"/>
    <m/>
    <m/>
    <d v="1899-12-30T00:00:00"/>
    <d v="1899-12-30T00:22:23"/>
    <n v="4"/>
    <n v="-1.6782407407399669E-3"/>
    <n v="22.38333333333129"/>
    <x v="11"/>
    <x v="1"/>
  </r>
  <r>
    <x v="7"/>
    <s v="2025010124"/>
    <x v="0"/>
    <x v="1094"/>
    <s v="E4741HBW"/>
    <d v="2025-03-12T00:00:00"/>
    <x v="2"/>
    <s v="3269"/>
    <x v="35"/>
    <s v="PA"/>
    <x v="6"/>
    <x v="0"/>
    <d v="2025-03-12T00:00:00"/>
    <d v="1899-12-30T12:29:14"/>
    <d v="2025-03-12T00:00:00"/>
    <d v="1899-12-30T12:26:48"/>
    <d v="2025-03-12T00:00:00"/>
    <d v="1899-12-30T12:58:28"/>
    <x v="0"/>
    <x v="0"/>
    <s v="7022045061"/>
    <s v="FBO"/>
    <d v="1899-12-30T00:34:06"/>
    <x v="1137"/>
    <d v="1899-12-30T00:02:26"/>
    <s v="Granel"/>
    <s v="E001"/>
    <x v="2"/>
    <d v="1899-12-30T00:29:14"/>
    <d v="1899-12-30T00:31:40"/>
    <x v="13"/>
    <x v="13"/>
    <x v="3"/>
    <x v="2"/>
    <n v="0"/>
    <n v="0"/>
    <x v="0"/>
    <x v="2"/>
    <x v="2"/>
    <n v="0"/>
    <x v="5"/>
    <x v="1"/>
    <d v="1899-12-30T00:02:26"/>
    <d v="1899-12-30T00:02:26"/>
    <x v="0"/>
    <m/>
    <m/>
    <d v="1899-12-30T00:00:00"/>
    <d v="1899-12-30T00:29:14"/>
    <n v="4"/>
    <n v="-1.689814814820001E-3"/>
    <n v="29.233333333324687"/>
    <x v="11"/>
    <x v="1"/>
  </r>
  <r>
    <x v="7"/>
    <s v="2025010126"/>
    <x v="0"/>
    <x v="1014"/>
    <s v="E8998KYN"/>
    <d v="2025-03-12T00:00:00"/>
    <x v="2"/>
    <s v="3268"/>
    <x v="25"/>
    <s v="PA"/>
    <x v="6"/>
    <x v="0"/>
    <d v="2025-03-12T00:00:00"/>
    <d v="1899-12-30T12:35:50"/>
    <d v="2025-03-12T00:00:00"/>
    <d v="1899-12-30T12:33:26"/>
    <d v="2025-03-12T00:00:00"/>
    <d v="1899-12-30T13:04:46"/>
    <x v="0"/>
    <x v="0"/>
    <s v="7022045062"/>
    <s v="EXW"/>
    <d v="1899-12-30T00:33:44"/>
    <x v="2557"/>
    <d v="1899-12-30T00:02:24"/>
    <s v="Granel"/>
    <s v="E001"/>
    <x v="1"/>
    <d v="1899-12-30T00:28:56"/>
    <d v="1899-12-30T00:31:20"/>
    <x v="13"/>
    <x v="13"/>
    <x v="3"/>
    <x v="2"/>
    <n v="0"/>
    <n v="0"/>
    <x v="0"/>
    <x v="2"/>
    <x v="2"/>
    <n v="0"/>
    <x v="5"/>
    <x v="1"/>
    <d v="1899-12-30T00:02:24"/>
    <d v="1899-12-30T00:02:24"/>
    <x v="0"/>
    <m/>
    <m/>
    <d v="1899-12-30T00:00:00"/>
    <d v="1899-12-30T00:28:56"/>
    <n v="4"/>
    <n v="-1.6666666666699248E-3"/>
    <n v="28.933333333329596"/>
    <x v="6"/>
    <x v="1"/>
  </r>
  <r>
    <x v="7"/>
    <s v="2025010129"/>
    <x v="0"/>
    <x v="1078"/>
    <s v="E0806FFY"/>
    <d v="2025-03-12T00:00:00"/>
    <x v="2"/>
    <s v="3283"/>
    <x v="37"/>
    <s v="PA"/>
    <x v="2"/>
    <x v="0"/>
    <d v="2025-03-12T00:00:00"/>
    <d v="1899-12-30T12:46:12"/>
    <d v="2025-03-12T00:00:00"/>
    <d v="1899-12-30T12:43:48"/>
    <d v="2025-03-12T00:00:00"/>
    <d v="1899-12-30T13:06:47"/>
    <x v="0"/>
    <x v="0"/>
    <s v="7022045063"/>
    <s v="EXW"/>
    <d v="1899-12-30T00:25:23"/>
    <x v="2798"/>
    <d v="1899-12-30T00:02:24"/>
    <s v="Ensacado"/>
    <s v="E002"/>
    <x v="1"/>
    <d v="1899-12-30T00:20:35"/>
    <d v="1899-12-30T00:22:59"/>
    <x v="13"/>
    <x v="13"/>
    <x v="3"/>
    <x v="1"/>
    <n v="0"/>
    <n v="0"/>
    <x v="0"/>
    <x v="1"/>
    <x v="2"/>
    <n v="0"/>
    <x v="5"/>
    <x v="1"/>
    <d v="1899-12-30T00:02:24"/>
    <d v="1899-12-30T00:02:24"/>
    <x v="0"/>
    <m/>
    <m/>
    <d v="1899-12-30T00:00:00"/>
    <d v="1899-12-30T00:20:35"/>
    <n v="4"/>
    <n v="-1.6666666666600438E-3"/>
    <n v="20.583333333331169"/>
    <x v="6"/>
    <x v="1"/>
  </r>
  <r>
    <x v="7"/>
    <s v="2025010130"/>
    <x v="0"/>
    <x v="1015"/>
    <s v="E9043KYN"/>
    <d v="2025-03-12T00:00:00"/>
    <x v="2"/>
    <s v="3268"/>
    <x v="25"/>
    <s v="PA"/>
    <x v="6"/>
    <x v="0"/>
    <d v="2025-03-12T00:00:00"/>
    <d v="1899-12-30T12:48:32"/>
    <d v="2025-03-12T00:00:00"/>
    <d v="1899-12-30T12:46:08"/>
    <d v="2025-03-12T00:00:00"/>
    <d v="1899-12-30T13:17:52"/>
    <x v="0"/>
    <x v="0"/>
    <s v="7022045064"/>
    <s v="EXW"/>
    <d v="1899-12-30T00:34:08"/>
    <x v="504"/>
    <d v="1899-12-30T00:02:24"/>
    <s v="Granel"/>
    <s v="E001"/>
    <x v="1"/>
    <d v="1899-12-30T00:29:20"/>
    <d v="1899-12-30T00:31:44"/>
    <x v="13"/>
    <x v="13"/>
    <x v="3"/>
    <x v="2"/>
    <n v="0"/>
    <n v="0"/>
    <x v="0"/>
    <x v="2"/>
    <x v="2"/>
    <n v="0"/>
    <x v="5"/>
    <x v="1"/>
    <d v="1899-12-30T00:02:24"/>
    <d v="1899-12-30T00:02:24"/>
    <x v="0"/>
    <m/>
    <m/>
    <d v="1899-12-30T00:00:00"/>
    <d v="1899-12-30T00:29:20"/>
    <n v="4"/>
    <n v="-1.6666666666600438E-3"/>
    <n v="29.333333333332856"/>
    <x v="6"/>
    <x v="1"/>
  </r>
  <r>
    <x v="7"/>
    <s v="2025010133"/>
    <x v="0"/>
    <x v="1172"/>
    <s v="E4291FWJ"/>
    <d v="2025-03-12T00:00:00"/>
    <x v="2"/>
    <s v="3269"/>
    <x v="35"/>
    <s v="PA"/>
    <x v="6"/>
    <x v="0"/>
    <d v="2025-03-12T00:00:00"/>
    <d v="1899-12-30T12:54:10"/>
    <d v="2025-03-12T00:00:00"/>
    <d v="1899-12-30T12:51:45"/>
    <d v="2025-03-12T00:00:00"/>
    <d v="1899-12-30T13:19:57"/>
    <x v="0"/>
    <x v="0"/>
    <s v="7022045065"/>
    <s v="FBO"/>
    <d v="1899-12-30T00:30:37"/>
    <x v="379"/>
    <d v="1899-12-30T00:02:25"/>
    <s v="Granel"/>
    <s v="E001"/>
    <x v="2"/>
    <d v="1899-12-30T00:25:47"/>
    <d v="1899-12-30T00:28:12"/>
    <x v="13"/>
    <x v="13"/>
    <x v="3"/>
    <x v="2"/>
    <n v="0"/>
    <n v="0"/>
    <x v="0"/>
    <x v="2"/>
    <x v="2"/>
    <n v="0"/>
    <x v="5"/>
    <x v="1"/>
    <d v="1899-12-30T00:02:25"/>
    <d v="1899-12-30T00:02:25"/>
    <x v="0"/>
    <m/>
    <m/>
    <d v="1899-12-30T00:00:00"/>
    <d v="1899-12-30T00:25:47"/>
    <n v="4"/>
    <n v="-1.6782407407400779E-3"/>
    <n v="25.783333333329583"/>
    <x v="6"/>
    <x v="1"/>
  </r>
  <r>
    <x v="7"/>
    <s v="2025010131"/>
    <x v="0"/>
    <x v="1020"/>
    <s v="E6688FFY"/>
    <d v="2025-03-12T00:00:00"/>
    <x v="2"/>
    <s v="3283"/>
    <x v="37"/>
    <s v="PA"/>
    <x v="2"/>
    <x v="0"/>
    <d v="2025-03-12T00:00:00"/>
    <d v="1899-12-30T12:49:55"/>
    <d v="2025-03-12T00:00:00"/>
    <d v="1899-12-30T12:47:31"/>
    <d v="2025-03-12T00:00:00"/>
    <d v="1899-12-30T13:21:42"/>
    <x v="0"/>
    <x v="0"/>
    <s v="7022045066"/>
    <s v="FBO"/>
    <d v="1899-12-30T00:36:35"/>
    <x v="2791"/>
    <d v="1899-12-30T00:02:24"/>
    <s v="Ensacado"/>
    <s v="E002"/>
    <x v="2"/>
    <d v="1899-12-30T00:31:47"/>
    <d v="1899-12-30T00:34:11"/>
    <x v="13"/>
    <x v="13"/>
    <x v="3"/>
    <x v="1"/>
    <n v="0"/>
    <n v="0"/>
    <x v="0"/>
    <x v="1"/>
    <x v="2"/>
    <n v="0"/>
    <x v="5"/>
    <x v="1"/>
    <d v="1899-12-30T00:02:24"/>
    <d v="1899-12-30T00:02:24"/>
    <x v="0"/>
    <m/>
    <m/>
    <d v="1899-12-30T00:00:00"/>
    <d v="1899-12-30T00:31:47"/>
    <n v="4"/>
    <n v="-1.6666666666600438E-3"/>
    <n v="31.783333333334358"/>
    <x v="6"/>
    <x v="1"/>
  </r>
  <r>
    <x v="7"/>
    <s v="2025010135"/>
    <x v="0"/>
    <x v="1196"/>
    <m/>
    <d v="2025-03-12T00:00:00"/>
    <x v="2"/>
    <s v="3282"/>
    <x v="42"/>
    <s v="PA"/>
    <x v="2"/>
    <x v="0"/>
    <d v="2025-03-12T00:00:00"/>
    <d v="1899-12-30T13:00:32"/>
    <d v="2025-03-12T00:00:00"/>
    <d v="1899-12-30T12:58:08"/>
    <d v="2025-03-12T00:00:00"/>
    <d v="1899-12-30T13:27:09"/>
    <x v="0"/>
    <x v="0"/>
    <s v="7022045067"/>
    <s v="FBO"/>
    <d v="1899-12-30T00:31:25"/>
    <x v="516"/>
    <d v="1899-12-30T00:02:24"/>
    <s v="Ensacado"/>
    <s v="E002"/>
    <x v="2"/>
    <d v="1899-12-30T00:26:37"/>
    <d v="1899-12-30T00:29:01"/>
    <x v="6"/>
    <x v="13"/>
    <x v="3"/>
    <x v="1"/>
    <n v="0"/>
    <n v="0"/>
    <x v="0"/>
    <x v="1"/>
    <x v="2"/>
    <n v="0"/>
    <x v="5"/>
    <x v="1"/>
    <d v="1899-12-30T00:02:24"/>
    <d v="1899-12-30T00:02:24"/>
    <x v="0"/>
    <m/>
    <m/>
    <d v="1899-12-30T00:00:00"/>
    <d v="1899-12-30T00:26:37"/>
    <n v="4"/>
    <n v="-1.6666666666700358E-3"/>
    <n v="26.616666666657665"/>
    <x v="6"/>
    <x v="1"/>
  </r>
  <r>
    <x v="7"/>
    <s v="2025010134"/>
    <x v="0"/>
    <x v="1100"/>
    <s v="E5260KKG"/>
    <d v="2025-03-12T00:00:00"/>
    <x v="2"/>
    <s v="3264"/>
    <x v="36"/>
    <s v="PA"/>
    <x v="1"/>
    <x v="0"/>
    <d v="2025-03-12T00:00:00"/>
    <d v="1899-12-30T12:59:16"/>
    <d v="2025-03-12T00:00:00"/>
    <d v="1899-12-30T12:56:51"/>
    <d v="2025-03-12T00:00:00"/>
    <d v="1899-12-30T13:27:44"/>
    <x v="0"/>
    <x v="0"/>
    <s v="7022045068"/>
    <s v="FBO"/>
    <d v="1899-12-30T00:33:18"/>
    <x v="1025"/>
    <d v="1899-12-30T00:02:25"/>
    <s v="Granel"/>
    <s v="E001"/>
    <x v="2"/>
    <d v="1899-12-30T00:28:28"/>
    <d v="1899-12-30T00:30:53"/>
    <x v="13"/>
    <x v="13"/>
    <x v="3"/>
    <x v="2"/>
    <n v="0"/>
    <n v="0"/>
    <x v="0"/>
    <x v="2"/>
    <x v="2"/>
    <n v="0"/>
    <x v="5"/>
    <x v="1"/>
    <d v="1899-12-30T00:02:25"/>
    <d v="1899-12-30T00:02:25"/>
    <x v="0"/>
    <m/>
    <m/>
    <d v="1899-12-30T00:00:00"/>
    <d v="1899-12-30T00:28:28"/>
    <n v="4"/>
    <n v="-1.6782407407400779E-3"/>
    <n v="28.466666666668825"/>
    <x v="6"/>
    <x v="1"/>
  </r>
  <r>
    <x v="7"/>
    <s v="2025010139"/>
    <x v="0"/>
    <x v="1030"/>
    <s v="E4771KNH"/>
    <d v="2025-03-12T00:00:00"/>
    <x v="2"/>
    <s v="3269"/>
    <x v="35"/>
    <s v="PA"/>
    <x v="6"/>
    <x v="0"/>
    <d v="2025-03-12T00:00:00"/>
    <d v="1899-12-30T13:14:05"/>
    <d v="2025-03-12T00:00:00"/>
    <d v="1899-12-30T13:11:41"/>
    <d v="2025-03-12T00:00:00"/>
    <d v="1899-12-30T13:49:33"/>
    <x v="0"/>
    <x v="0"/>
    <s v="7022045071"/>
    <s v="FBO"/>
    <d v="1899-12-30T00:40:16"/>
    <x v="3141"/>
    <d v="1899-12-30T00:02:24"/>
    <s v="Granel"/>
    <s v="E001"/>
    <x v="2"/>
    <d v="1899-12-30T00:35:28"/>
    <d v="1899-12-30T00:37:52"/>
    <x v="6"/>
    <x v="13"/>
    <x v="3"/>
    <x v="2"/>
    <n v="0"/>
    <n v="0"/>
    <x v="0"/>
    <x v="2"/>
    <x v="2"/>
    <n v="0"/>
    <x v="5"/>
    <x v="1"/>
    <d v="1899-12-30T00:02:24"/>
    <d v="1899-12-30T00:02:24"/>
    <x v="0"/>
    <m/>
    <m/>
    <d v="1899-12-30T00:00:00"/>
    <d v="1899-12-30T00:35:28"/>
    <n v="4"/>
    <n v="-1.6666666666700358E-3"/>
    <n v="35.466666666667201"/>
    <x v="6"/>
    <x v="1"/>
  </r>
  <r>
    <x v="7"/>
    <s v="2025010140"/>
    <x v="0"/>
    <x v="1269"/>
    <s v="E2530MGC"/>
    <d v="2025-03-12T00:00:00"/>
    <x v="2"/>
    <s v="3283"/>
    <x v="37"/>
    <s v="PA"/>
    <x v="2"/>
    <x v="0"/>
    <d v="2025-03-12T00:00:00"/>
    <d v="1899-12-30T13:22:44"/>
    <d v="2025-03-12T00:00:00"/>
    <d v="1899-12-30T13:20:19"/>
    <d v="2025-03-12T00:00:00"/>
    <d v="1899-12-30T13:53:16"/>
    <x v="0"/>
    <x v="0"/>
    <s v="7022045072"/>
    <s v="EXW"/>
    <d v="1899-12-30T00:35:22"/>
    <x v="406"/>
    <d v="1899-12-30T00:02:25"/>
    <s v="Ensacado"/>
    <s v="E002"/>
    <x v="1"/>
    <d v="1899-12-30T00:30:32"/>
    <d v="1899-12-30T00:32:57"/>
    <x v="6"/>
    <x v="13"/>
    <x v="3"/>
    <x v="1"/>
    <n v="0"/>
    <n v="0"/>
    <x v="0"/>
    <x v="1"/>
    <x v="2"/>
    <n v="0"/>
    <x v="5"/>
    <x v="1"/>
    <d v="1899-12-30T00:02:25"/>
    <d v="1899-12-30T00:02:25"/>
    <x v="0"/>
    <m/>
    <m/>
    <d v="1899-12-30T00:00:00"/>
    <d v="1899-12-30T00:30:32"/>
    <n v="4"/>
    <n v="-1.6782407407399669E-3"/>
    <n v="30.533333333342476"/>
    <x v="6"/>
    <x v="1"/>
  </r>
  <r>
    <x v="7"/>
    <s v="2025010138"/>
    <x v="0"/>
    <x v="1047"/>
    <s v="E4598JCD"/>
    <d v="2025-03-12T00:00:00"/>
    <x v="2"/>
    <s v="3269"/>
    <x v="35"/>
    <s v="PA"/>
    <x v="6"/>
    <x v="0"/>
    <d v="2025-03-12T00:00:00"/>
    <d v="1899-12-30T13:08:32"/>
    <d v="2025-03-12T00:00:00"/>
    <d v="1899-12-30T13:06:08"/>
    <d v="2025-03-12T00:00:00"/>
    <d v="1899-12-30T13:54:23"/>
    <x v="0"/>
    <x v="0"/>
    <s v="7022045073"/>
    <s v="FBO"/>
    <d v="1899-12-30T00:50:39"/>
    <x v="2682"/>
    <d v="1899-12-30T00:02:24"/>
    <s v="Granel"/>
    <s v="E001"/>
    <x v="2"/>
    <d v="1899-12-30T00:45:51"/>
    <d v="1899-12-30T00:48:15"/>
    <x v="6"/>
    <x v="13"/>
    <x v="3"/>
    <x v="2"/>
    <n v="0"/>
    <n v="0"/>
    <x v="0"/>
    <x v="2"/>
    <x v="2"/>
    <n v="0"/>
    <x v="5"/>
    <x v="0"/>
    <d v="1899-12-30T00:02:24"/>
    <d v="1899-12-30T00:02:24"/>
    <x v="0"/>
    <m/>
    <m/>
    <d v="1899-12-30T00:00:00"/>
    <d v="1899-12-30T00:45:51"/>
    <n v="4"/>
    <n v="-1.6666666666599328E-3"/>
    <n v="45.85000000000317"/>
    <x v="6"/>
    <x v="0"/>
  </r>
  <r>
    <x v="7"/>
    <s v="2025010141"/>
    <x v="0"/>
    <x v="1272"/>
    <s v="E7241HLN"/>
    <d v="2025-03-12T00:00:00"/>
    <x v="2"/>
    <s v="3283"/>
    <x v="37"/>
    <s v="PA"/>
    <x v="2"/>
    <x v="0"/>
    <d v="2025-03-12T00:00:00"/>
    <d v="1899-12-30T13:27:02"/>
    <d v="2025-03-12T00:00:00"/>
    <d v="1899-12-30T13:24:38"/>
    <d v="2025-03-12T00:00:00"/>
    <d v="1899-12-30T14:07:04"/>
    <x v="0"/>
    <x v="0"/>
    <s v="7022045074"/>
    <s v="EXW"/>
    <d v="1899-12-30T00:44:50"/>
    <x v="3142"/>
    <d v="1899-12-30T00:02:24"/>
    <s v="Ensacado"/>
    <s v="E002"/>
    <x v="1"/>
    <d v="1899-12-30T00:40:02"/>
    <d v="1899-12-30T00:42:26"/>
    <x v="6"/>
    <x v="13"/>
    <x v="3"/>
    <x v="1"/>
    <n v="0"/>
    <n v="0"/>
    <x v="0"/>
    <x v="1"/>
    <x v="2"/>
    <n v="0"/>
    <x v="5"/>
    <x v="1"/>
    <d v="1899-12-30T00:02:24"/>
    <d v="1899-12-30T00:02:24"/>
    <x v="0"/>
    <m/>
    <m/>
    <d v="1899-12-30T00:00:00"/>
    <d v="1899-12-30T00:40:02"/>
    <n v="4"/>
    <n v="-1.6666666666599328E-3"/>
    <n v="40.033333333339165"/>
    <x v="7"/>
    <x v="1"/>
  </r>
  <r>
    <x v="7"/>
    <s v="2025010151"/>
    <x v="0"/>
    <x v="1039"/>
    <s v="E5730JVY"/>
    <d v="2025-03-12T00:00:00"/>
    <x v="2"/>
    <s v="3262"/>
    <x v="40"/>
    <s v="PA"/>
    <x v="0"/>
    <x v="0"/>
    <d v="2025-03-12T00:00:00"/>
    <d v="1899-12-30T13:42:38"/>
    <d v="2025-03-12T00:00:00"/>
    <d v="1899-12-30T13:40:14"/>
    <d v="2025-03-12T00:00:00"/>
    <d v="1899-12-30T14:18:19"/>
    <x v="0"/>
    <x v="0"/>
    <s v="7022045075"/>
    <s v="FBO"/>
    <d v="1899-12-30T00:40:29"/>
    <x v="989"/>
    <d v="1899-12-30T00:02:24"/>
    <s v="Granel"/>
    <s v="E001"/>
    <x v="2"/>
    <d v="1899-12-30T00:35:41"/>
    <d v="1899-12-30T00:38:05"/>
    <x v="6"/>
    <x v="13"/>
    <x v="3"/>
    <x v="2"/>
    <n v="0"/>
    <n v="0"/>
    <x v="0"/>
    <x v="2"/>
    <x v="2"/>
    <n v="0"/>
    <x v="5"/>
    <x v="1"/>
    <d v="1899-12-30T00:02:24"/>
    <d v="1899-12-30T00:02:24"/>
    <x v="0"/>
    <m/>
    <m/>
    <d v="1899-12-30T00:00:00"/>
    <d v="1899-12-30T00:35:41"/>
    <n v="4"/>
    <n v="-1.6666666666700358E-3"/>
    <n v="35.683333333329529"/>
    <x v="7"/>
    <x v="1"/>
  </r>
  <r>
    <x v="7"/>
    <s v="2025010146"/>
    <x v="0"/>
    <x v="1273"/>
    <s v="E6327MGK"/>
    <d v="2025-03-12T00:00:00"/>
    <x v="2"/>
    <s v="3283"/>
    <x v="37"/>
    <s v="PA"/>
    <x v="2"/>
    <x v="0"/>
    <d v="2025-03-12T00:00:00"/>
    <d v="1899-12-30T13:33:38"/>
    <d v="2025-03-12T00:00:00"/>
    <d v="1899-12-30T13:31:13"/>
    <d v="2025-03-12T00:00:00"/>
    <d v="1899-12-30T14:22:38"/>
    <x v="0"/>
    <x v="0"/>
    <s v="7022045076"/>
    <s v="FBO"/>
    <d v="1899-12-30T00:53:50"/>
    <x v="1328"/>
    <d v="1899-12-30T00:02:25"/>
    <s v="Ensacado"/>
    <s v="E002"/>
    <x v="2"/>
    <d v="1899-12-30T00:49:00"/>
    <d v="1899-12-30T00:51:25"/>
    <x v="6"/>
    <x v="13"/>
    <x v="3"/>
    <x v="1"/>
    <n v="0"/>
    <n v="0"/>
    <x v="0"/>
    <x v="1"/>
    <x v="2"/>
    <n v="0"/>
    <x v="5"/>
    <x v="0"/>
    <d v="1899-12-30T00:02:25"/>
    <d v="1899-12-30T00:02:25"/>
    <x v="0"/>
    <m/>
    <m/>
    <d v="1899-12-30T00:00:00"/>
    <d v="1899-12-30T00:49:00"/>
    <n v="4"/>
    <n v="-1.6782407407400779E-3"/>
    <n v="49.000000000003183"/>
    <x v="7"/>
    <x v="0"/>
  </r>
  <r>
    <x v="7"/>
    <s v="2025010150"/>
    <x v="0"/>
    <x v="1068"/>
    <s v="E9533LGJ"/>
    <d v="2025-03-12T00:00:00"/>
    <x v="2"/>
    <s v="3295"/>
    <x v="15"/>
    <s v="PA"/>
    <x v="2"/>
    <x v="0"/>
    <d v="2025-03-12T00:00:00"/>
    <d v="1899-12-30T13:39:35"/>
    <d v="2025-03-12T00:00:00"/>
    <d v="1899-12-30T13:37:11"/>
    <d v="2025-03-12T00:00:00"/>
    <d v="1899-12-30T14:37:32"/>
    <x v="0"/>
    <x v="0"/>
    <s v="7022045077"/>
    <s v="FBO"/>
    <d v="1899-12-30T01:02:45"/>
    <x v="3143"/>
    <d v="1899-12-30T00:02:24"/>
    <s v="Ensacado"/>
    <s v="E002"/>
    <x v="2"/>
    <d v="1899-12-30T00:57:57"/>
    <d v="1899-12-30T01:00:21"/>
    <x v="6"/>
    <x v="13"/>
    <x v="3"/>
    <x v="1"/>
    <n v="0"/>
    <n v="0"/>
    <x v="0"/>
    <x v="1"/>
    <x v="2"/>
    <n v="0"/>
    <x v="5"/>
    <x v="0"/>
    <d v="1899-12-30T00:02:24"/>
    <d v="1899-12-30T00:02:24"/>
    <x v="0"/>
    <m/>
    <m/>
    <d v="1899-12-30T00:00:00"/>
    <d v="1899-12-30T00:57:57"/>
    <n v="4"/>
    <n v="-1.6666666666600438E-3"/>
    <n v="57.950000000006341"/>
    <x v="7"/>
    <x v="0"/>
  </r>
  <r>
    <x v="7"/>
    <s v="2025010152"/>
    <x v="0"/>
    <x v="1020"/>
    <s v="E6688FFY"/>
    <d v="2025-03-12T00:00:00"/>
    <x v="2"/>
    <s v="3283"/>
    <x v="37"/>
    <s v="PA"/>
    <x v="2"/>
    <x v="0"/>
    <d v="2025-03-12T00:00:00"/>
    <d v="1899-12-30T13:54:33"/>
    <d v="2025-03-12T00:00:00"/>
    <d v="1899-12-30T13:52:08"/>
    <d v="2025-03-12T00:00:00"/>
    <d v="1899-12-30T14:45:27"/>
    <x v="0"/>
    <x v="0"/>
    <s v="7022045078"/>
    <s v="FBO"/>
    <d v="1899-12-30T00:55:44"/>
    <x v="3144"/>
    <d v="1899-12-30T00:02:25"/>
    <s v="Ensacado"/>
    <s v="E002"/>
    <x v="2"/>
    <d v="1899-12-30T00:50:54"/>
    <d v="1899-12-30T00:53:19"/>
    <x v="6"/>
    <x v="13"/>
    <x v="3"/>
    <x v="1"/>
    <n v="0"/>
    <n v="0"/>
    <x v="0"/>
    <x v="1"/>
    <x v="2"/>
    <n v="0"/>
    <x v="5"/>
    <x v="0"/>
    <d v="1899-12-30T00:02:25"/>
    <d v="1899-12-30T00:02:25"/>
    <x v="0"/>
    <m/>
    <m/>
    <d v="1899-12-30T00:00:00"/>
    <d v="1899-12-30T00:50:54"/>
    <n v="4"/>
    <n v="-1.6782407407399669E-3"/>
    <n v="50.899999999996766"/>
    <x v="7"/>
    <x v="0"/>
  </r>
  <r>
    <x v="7"/>
    <s v="2025010156"/>
    <x v="0"/>
    <x v="1022"/>
    <s v="E1632JZF"/>
    <d v="2025-03-12T00:00:00"/>
    <x v="2"/>
    <s v="3269"/>
    <x v="35"/>
    <s v="PA"/>
    <x v="6"/>
    <x v="0"/>
    <d v="2025-03-12T00:00:00"/>
    <d v="1899-12-30T14:24:42"/>
    <d v="2025-03-12T00:00:00"/>
    <d v="1899-12-30T14:22:15"/>
    <d v="2025-03-12T00:00:00"/>
    <d v="1899-12-30T14:49:10"/>
    <x v="0"/>
    <x v="0"/>
    <s v="7022045079"/>
    <s v="FBO"/>
    <d v="1899-12-30T00:29:22"/>
    <x v="1651"/>
    <d v="1899-12-30T00:02:27"/>
    <s v="Granel"/>
    <s v="E001"/>
    <x v="2"/>
    <d v="1899-12-30T00:24:28"/>
    <d v="1899-12-30T00:26:55"/>
    <x v="14"/>
    <x v="13"/>
    <x v="3"/>
    <x v="2"/>
    <n v="0"/>
    <n v="0"/>
    <x v="0"/>
    <x v="2"/>
    <x v="2"/>
    <n v="0"/>
    <x v="5"/>
    <x v="1"/>
    <d v="1899-12-30T00:02:27"/>
    <d v="1899-12-30T00:02:27"/>
    <x v="0"/>
    <m/>
    <m/>
    <d v="1899-12-30T00:00:00"/>
    <d v="1899-12-30T00:24:28"/>
    <n v="4"/>
    <n v="-1.701388888890043E-3"/>
    <n v="24.466666666665482"/>
    <x v="7"/>
    <x v="1"/>
  </r>
  <r>
    <x v="7"/>
    <s v="2025010162"/>
    <x v="0"/>
    <x v="1040"/>
    <s v="E7318LYM"/>
    <d v="2025-03-12T00:00:00"/>
    <x v="2"/>
    <s v="3262"/>
    <x v="40"/>
    <s v="PA"/>
    <x v="0"/>
    <x v="0"/>
    <d v="2025-03-12T00:00:00"/>
    <d v="1899-12-30T14:46:07"/>
    <d v="2025-03-12T00:00:00"/>
    <d v="1899-12-30T14:43:42"/>
    <d v="2025-03-12T00:00:00"/>
    <d v="1899-12-30T15:13:01"/>
    <x v="0"/>
    <x v="0"/>
    <s v="7022045082"/>
    <s v="FBO"/>
    <d v="1899-12-30T00:31:44"/>
    <x v="1926"/>
    <d v="1899-12-30T00:02:25"/>
    <s v="Granel"/>
    <s v="E001"/>
    <x v="2"/>
    <d v="1899-12-30T00:26:54"/>
    <d v="1899-12-30T00:29:19"/>
    <x v="14"/>
    <x v="13"/>
    <x v="3"/>
    <x v="2"/>
    <n v="0"/>
    <n v="0"/>
    <x v="0"/>
    <x v="2"/>
    <x v="2"/>
    <n v="0"/>
    <x v="5"/>
    <x v="1"/>
    <d v="1899-12-30T00:02:25"/>
    <d v="1899-12-30T00:02:25"/>
    <x v="0"/>
    <m/>
    <m/>
    <d v="1899-12-30T00:00:00"/>
    <d v="1899-12-30T00:26:54"/>
    <n v="4"/>
    <n v="-1.6782407407399669E-3"/>
    <n v="26.899999999992055"/>
    <x v="14"/>
    <x v="1"/>
  </r>
  <r>
    <x v="7"/>
    <s v="2025010166"/>
    <x v="0"/>
    <x v="1052"/>
    <s v="E7977MGZ"/>
    <d v="2025-03-12T00:00:00"/>
    <x v="2"/>
    <s v="3264"/>
    <x v="36"/>
    <s v="PA"/>
    <x v="1"/>
    <x v="0"/>
    <d v="2025-03-12T00:00:00"/>
    <d v="1899-12-30T14:55:18"/>
    <d v="2025-03-12T00:00:00"/>
    <d v="1899-12-30T14:52:53"/>
    <d v="2025-03-12T00:00:00"/>
    <d v="1899-12-30T15:35:56"/>
    <x v="0"/>
    <x v="0"/>
    <s v="7022045084"/>
    <s v="FBO"/>
    <d v="1899-12-30T00:45:28"/>
    <x v="2831"/>
    <d v="1899-12-30T00:02:25"/>
    <s v="Granel"/>
    <s v="E001"/>
    <x v="2"/>
    <d v="1899-12-30T00:40:38"/>
    <d v="1899-12-30T00:43:03"/>
    <x v="14"/>
    <x v="13"/>
    <x v="3"/>
    <x v="2"/>
    <n v="0"/>
    <n v="0"/>
    <x v="0"/>
    <x v="2"/>
    <x v="2"/>
    <n v="0"/>
    <x v="5"/>
    <x v="1"/>
    <d v="1899-12-30T00:02:25"/>
    <d v="1899-12-30T00:02:25"/>
    <x v="0"/>
    <m/>
    <m/>
    <d v="1899-12-30T00:00:00"/>
    <d v="1899-12-30T00:40:38"/>
    <n v="4"/>
    <n v="-1.6782407407400779E-3"/>
    <n v="40.633333333329503"/>
    <x v="14"/>
    <x v="1"/>
  </r>
  <r>
    <x v="7"/>
    <s v="2025010173"/>
    <x v="0"/>
    <x v="1051"/>
    <s v="E4258HML"/>
    <d v="2025-03-12T00:00:00"/>
    <x v="2"/>
    <s v="3262"/>
    <x v="40"/>
    <s v="PA"/>
    <x v="0"/>
    <x v="0"/>
    <d v="2025-03-12T00:00:00"/>
    <d v="1899-12-30T15:11:37"/>
    <d v="2025-03-12T00:00:00"/>
    <d v="1899-12-30T15:09:12"/>
    <d v="2025-03-12T00:00:00"/>
    <d v="1899-12-30T15:51:06"/>
    <x v="0"/>
    <x v="0"/>
    <s v="7022045086"/>
    <s v="FBO"/>
    <d v="1899-12-30T00:44:19"/>
    <x v="1122"/>
    <d v="1899-12-30T00:02:25"/>
    <s v="Granel"/>
    <s v="E001"/>
    <x v="2"/>
    <d v="1899-12-30T00:39:29"/>
    <d v="1899-12-30T00:41:54"/>
    <x v="10"/>
    <x v="13"/>
    <x v="3"/>
    <x v="2"/>
    <n v="0"/>
    <n v="0"/>
    <x v="0"/>
    <x v="2"/>
    <x v="2"/>
    <n v="0"/>
    <x v="5"/>
    <x v="1"/>
    <d v="1899-12-30T00:02:25"/>
    <d v="1899-12-30T00:02:25"/>
    <x v="0"/>
    <m/>
    <m/>
    <d v="1899-12-30T00:00:00"/>
    <d v="1899-12-30T00:39:29"/>
    <n v="4"/>
    <n v="-1.6782407407399669E-3"/>
    <n v="39.483333333331245"/>
    <x v="14"/>
    <x v="1"/>
  </r>
  <r>
    <x v="7"/>
    <s v="2025010176"/>
    <x v="0"/>
    <x v="978"/>
    <s v="E3178LFN"/>
    <d v="2025-03-12T00:00:00"/>
    <x v="2"/>
    <s v="3260"/>
    <x v="41"/>
    <s v="PA"/>
    <x v="20"/>
    <x v="0"/>
    <d v="2025-03-12T00:00:00"/>
    <d v="1899-12-30T15:23:03"/>
    <d v="2025-03-12T00:00:00"/>
    <d v="1899-12-30T15:20:38"/>
    <d v="2025-03-12T00:00:00"/>
    <d v="1899-12-30T15:53:37"/>
    <x v="0"/>
    <x v="0"/>
    <s v="7022045087"/>
    <s v="EXW"/>
    <d v="1899-12-30T00:35:24"/>
    <x v="298"/>
    <d v="1899-12-30T00:02:25"/>
    <s v="Granel"/>
    <s v="E001"/>
    <x v="1"/>
    <d v="1899-12-30T00:30:34"/>
    <d v="1899-12-30T00:32:59"/>
    <x v="10"/>
    <x v="13"/>
    <x v="3"/>
    <x v="2"/>
    <n v="0"/>
    <n v="0"/>
    <x v="0"/>
    <x v="2"/>
    <x v="2"/>
    <n v="0"/>
    <x v="5"/>
    <x v="1"/>
    <d v="1899-12-30T00:02:25"/>
    <d v="1899-12-30T00:02:25"/>
    <x v="0"/>
    <m/>
    <m/>
    <d v="1899-12-30T00:00:00"/>
    <d v="1899-12-30T00:30:34"/>
    <n v="4"/>
    <n v="-1.6782407407399669E-3"/>
    <n v="30.566666666678426"/>
    <x v="14"/>
    <x v="1"/>
  </r>
  <r>
    <x v="7"/>
    <s v="2025010178"/>
    <x v="0"/>
    <x v="1044"/>
    <s v="E8916KGF"/>
    <d v="2025-03-12T00:00:00"/>
    <x v="2"/>
    <s v="3264"/>
    <x v="36"/>
    <s v="PA"/>
    <x v="1"/>
    <x v="0"/>
    <d v="2025-03-12T00:00:00"/>
    <d v="1899-12-30T15:37:30"/>
    <d v="2025-03-12T00:00:00"/>
    <d v="1899-12-30T15:35:04"/>
    <d v="2025-03-12T00:00:00"/>
    <d v="1899-12-30T16:09:36"/>
    <x v="0"/>
    <x v="0"/>
    <s v="7022045089"/>
    <s v="FBO"/>
    <d v="1899-12-30T00:36:58"/>
    <x v="3145"/>
    <d v="1899-12-30T00:02:26"/>
    <s v="Granel"/>
    <s v="E001"/>
    <x v="2"/>
    <d v="1899-12-30T00:32:06"/>
    <d v="1899-12-30T00:34:32"/>
    <x v="10"/>
    <x v="13"/>
    <x v="3"/>
    <x v="2"/>
    <n v="0"/>
    <n v="0"/>
    <x v="0"/>
    <x v="2"/>
    <x v="2"/>
    <n v="0"/>
    <x v="5"/>
    <x v="1"/>
    <d v="1899-12-30T00:02:26"/>
    <d v="1899-12-30T00:02:26"/>
    <x v="0"/>
    <m/>
    <m/>
    <d v="1899-12-30T00:00:00"/>
    <d v="1899-12-30T00:32:06"/>
    <n v="4"/>
    <n v="-1.689814814820001E-3"/>
    <n v="32.099999999990466"/>
    <x v="8"/>
    <x v="1"/>
  </r>
  <r>
    <x v="7"/>
    <s v="2025010172"/>
    <x v="0"/>
    <x v="1172"/>
    <s v="E4291FWJ"/>
    <d v="2025-03-12T00:00:00"/>
    <x v="2"/>
    <s v="3269"/>
    <x v="35"/>
    <s v="PA"/>
    <x v="15"/>
    <x v="0"/>
    <d v="2025-03-12T00:00:00"/>
    <d v="1899-12-30T15:11:31"/>
    <d v="2025-03-12T00:00:00"/>
    <d v="1899-12-30T15:09:07"/>
    <d v="2025-03-12T00:00:00"/>
    <d v="1899-12-30T16:11:22"/>
    <x v="0"/>
    <x v="0"/>
    <s v="7022045090"/>
    <s v="FBO"/>
    <d v="1899-12-30T01:04:39"/>
    <x v="3146"/>
    <d v="1899-12-30T00:02:24"/>
    <s v="Granel"/>
    <s v="E001"/>
    <x v="2"/>
    <d v="1899-12-30T00:59:51"/>
    <d v="1899-12-30T01:02:15"/>
    <x v="10"/>
    <x v="13"/>
    <x v="3"/>
    <x v="2"/>
    <n v="0"/>
    <n v="0"/>
    <x v="0"/>
    <x v="2"/>
    <x v="2"/>
    <n v="0"/>
    <x v="5"/>
    <x v="0"/>
    <d v="1899-12-30T00:02:24"/>
    <d v="1899-12-30T00:02:24"/>
    <x v="0"/>
    <m/>
    <m/>
    <d v="1899-12-30T00:00:00"/>
    <d v="1899-12-30T00:59:51"/>
    <n v="4"/>
    <n v="-1.6666666666699248E-3"/>
    <n v="59.85000000000008"/>
    <x v="8"/>
    <x v="0"/>
  </r>
  <r>
    <x v="7"/>
    <s v="2025010180"/>
    <x v="0"/>
    <x v="1150"/>
    <s v="E5824JVY"/>
    <d v="2025-03-12T00:00:00"/>
    <x v="2"/>
    <s v="3264"/>
    <x v="36"/>
    <s v="PA"/>
    <x v="1"/>
    <x v="0"/>
    <d v="2025-03-12T00:00:00"/>
    <d v="1899-12-30T15:44:29"/>
    <d v="2025-03-12T00:00:00"/>
    <d v="1899-12-30T15:42:04"/>
    <d v="2025-03-12T00:00:00"/>
    <d v="1899-12-30T16:15:46"/>
    <x v="0"/>
    <x v="0"/>
    <s v="7022045091"/>
    <s v="FBO"/>
    <d v="1899-12-30T00:36:07"/>
    <x v="1062"/>
    <d v="1899-12-30T00:02:25"/>
    <s v="Granel"/>
    <s v="E001"/>
    <x v="2"/>
    <d v="1899-12-30T00:31:17"/>
    <d v="1899-12-30T00:33:42"/>
    <x v="10"/>
    <x v="13"/>
    <x v="3"/>
    <x v="2"/>
    <n v="0"/>
    <n v="0"/>
    <x v="0"/>
    <x v="2"/>
    <x v="2"/>
    <n v="0"/>
    <x v="5"/>
    <x v="1"/>
    <d v="1899-12-30T00:02:25"/>
    <d v="1899-12-30T00:02:25"/>
    <x v="0"/>
    <m/>
    <m/>
    <d v="1899-12-30T00:00:00"/>
    <d v="1899-12-30T00:31:17"/>
    <n v="4"/>
    <n v="-1.6782407407399669E-3"/>
    <n v="31.283333333337637"/>
    <x v="8"/>
    <x v="1"/>
  </r>
  <r>
    <x v="7"/>
    <s v="2025010181"/>
    <x v="0"/>
    <x v="1229"/>
    <s v="E7392JWB"/>
    <d v="2025-03-12T00:00:00"/>
    <x v="2"/>
    <s v="3283"/>
    <x v="37"/>
    <s v="PA"/>
    <x v="2"/>
    <x v="0"/>
    <d v="2025-03-12T00:00:00"/>
    <d v="1899-12-30T15:51:12"/>
    <d v="2025-03-12T00:00:00"/>
    <d v="1899-12-30T15:48:48"/>
    <d v="2025-03-12T00:00:00"/>
    <d v="1899-12-30T16:19:55"/>
    <x v="0"/>
    <x v="0"/>
    <s v="7022045092"/>
    <s v="FBO"/>
    <d v="1899-12-30T00:33:31"/>
    <x v="1102"/>
    <d v="1899-12-30T00:02:24"/>
    <s v="Ensacado"/>
    <s v="E002"/>
    <x v="2"/>
    <d v="1899-12-30T00:28:43"/>
    <d v="1899-12-30T00:31:07"/>
    <x v="10"/>
    <x v="13"/>
    <x v="3"/>
    <x v="1"/>
    <n v="0"/>
    <n v="0"/>
    <x v="0"/>
    <x v="1"/>
    <x v="2"/>
    <n v="0"/>
    <x v="5"/>
    <x v="1"/>
    <d v="1899-12-30T00:02:24"/>
    <d v="1899-12-30T00:02:24"/>
    <x v="0"/>
    <m/>
    <m/>
    <d v="1899-12-30T00:00:00"/>
    <d v="1899-12-30T00:28:43"/>
    <n v="4"/>
    <n v="-1.6666666666700358E-3"/>
    <n v="28.716666666667265"/>
    <x v="8"/>
    <x v="1"/>
  </r>
  <r>
    <x v="7"/>
    <s v="2025010183"/>
    <x v="0"/>
    <x v="1164"/>
    <s v="E0974JKJ"/>
    <d v="2025-03-12T00:00:00"/>
    <x v="2"/>
    <s v="3264"/>
    <x v="36"/>
    <s v="PA"/>
    <x v="1"/>
    <x v="0"/>
    <d v="2025-03-12T00:00:00"/>
    <d v="1899-12-30T15:54:38"/>
    <d v="2025-03-12T00:00:00"/>
    <d v="1899-12-30T15:52:13"/>
    <d v="2025-03-12T00:00:00"/>
    <d v="1899-12-30T16:26:59"/>
    <x v="0"/>
    <x v="0"/>
    <s v="7022045094"/>
    <s v="FBO"/>
    <d v="1899-12-30T00:37:11"/>
    <x v="974"/>
    <d v="1899-12-30T00:02:25"/>
    <s v="Granel"/>
    <s v="E001"/>
    <x v="2"/>
    <d v="1899-12-30T00:32:21"/>
    <d v="1899-12-30T00:34:46"/>
    <x v="10"/>
    <x v="13"/>
    <x v="3"/>
    <x v="2"/>
    <n v="0"/>
    <n v="0"/>
    <x v="0"/>
    <x v="2"/>
    <x v="2"/>
    <n v="0"/>
    <x v="5"/>
    <x v="1"/>
    <d v="1899-12-30T00:02:25"/>
    <d v="1899-12-30T00:02:25"/>
    <x v="0"/>
    <m/>
    <m/>
    <d v="1899-12-30T00:00:00"/>
    <d v="1899-12-30T00:32:21"/>
    <n v="4"/>
    <n v="-1.6782407407399669E-3"/>
    <n v="32.350000000003135"/>
    <x v="8"/>
    <x v="1"/>
  </r>
  <r>
    <x v="7"/>
    <s v="2025010174"/>
    <x v="0"/>
    <x v="1179"/>
    <s v="E4954KGF"/>
    <d v="2025-03-12T00:00:00"/>
    <x v="2"/>
    <s v="3269"/>
    <x v="35"/>
    <s v="PA"/>
    <x v="15"/>
    <x v="0"/>
    <d v="2025-03-12T00:00:00"/>
    <d v="1899-12-30T15:14:14"/>
    <d v="2025-03-12T00:00:00"/>
    <d v="1899-12-30T15:11:48"/>
    <d v="2025-03-12T00:00:00"/>
    <d v="1899-12-30T16:28:47"/>
    <x v="0"/>
    <x v="0"/>
    <s v="7022045095"/>
    <s v="FBO"/>
    <d v="1899-12-30T01:19:25"/>
    <x v="3147"/>
    <d v="1899-12-30T00:02:26"/>
    <s v="Granel"/>
    <s v="E001"/>
    <x v="2"/>
    <d v="1899-12-30T01:14:33"/>
    <d v="1899-12-30T01:16:59"/>
    <x v="10"/>
    <x v="13"/>
    <x v="3"/>
    <x v="2"/>
    <n v="0"/>
    <n v="0"/>
    <x v="0"/>
    <x v="2"/>
    <x v="2"/>
    <n v="0"/>
    <x v="5"/>
    <x v="0"/>
    <d v="1899-12-30T00:02:26"/>
    <d v="1899-12-30T00:02:26"/>
    <x v="0"/>
    <m/>
    <m/>
    <d v="1899-12-30T00:00:00"/>
    <d v="1899-12-30T01:14:33"/>
    <n v="4"/>
    <n v="-1.689814814820001E-3"/>
    <n v="74.54999999999535"/>
    <x v="8"/>
    <x v="0"/>
  </r>
  <r>
    <x v="7"/>
    <s v="2025010184"/>
    <x v="0"/>
    <x v="1031"/>
    <s v="E9461JBD"/>
    <d v="2025-03-12T00:00:00"/>
    <x v="2"/>
    <s v="3264"/>
    <x v="36"/>
    <s v="PA"/>
    <x v="1"/>
    <x v="0"/>
    <d v="2025-03-12T00:00:00"/>
    <d v="1899-12-30T15:56:51"/>
    <d v="2025-03-12T00:00:00"/>
    <d v="1899-12-30T15:54:25"/>
    <d v="2025-03-12T00:00:00"/>
    <d v="1899-12-30T16:29:48"/>
    <x v="0"/>
    <x v="0"/>
    <s v="7022045096"/>
    <s v="EXW"/>
    <d v="1899-12-30T00:37:49"/>
    <x v="1590"/>
    <d v="1899-12-30T00:02:26"/>
    <s v="Granel"/>
    <s v="E001"/>
    <x v="1"/>
    <d v="1899-12-30T00:32:57"/>
    <d v="1899-12-30T00:35:23"/>
    <x v="10"/>
    <x v="13"/>
    <x v="3"/>
    <x v="2"/>
    <n v="0"/>
    <n v="0"/>
    <x v="0"/>
    <x v="2"/>
    <x v="2"/>
    <n v="0"/>
    <x v="5"/>
    <x v="1"/>
    <d v="1899-12-30T00:02:26"/>
    <d v="1899-12-30T00:02:26"/>
    <x v="0"/>
    <m/>
    <m/>
    <d v="1899-12-30T00:00:00"/>
    <d v="1899-12-30T00:32:57"/>
    <n v="4"/>
    <n v="-1.689814814820001E-3"/>
    <n v="32.949999999993636"/>
    <x v="8"/>
    <x v="1"/>
  </r>
  <r>
    <x v="7"/>
    <s v="2025010187"/>
    <x v="0"/>
    <x v="1029"/>
    <s v="E4421MGY"/>
    <d v="2025-03-12T00:00:00"/>
    <x v="2"/>
    <s v="3264"/>
    <x v="36"/>
    <s v="PA"/>
    <x v="1"/>
    <x v="0"/>
    <d v="2025-03-12T00:00:00"/>
    <d v="1899-12-30T16:06:22"/>
    <d v="2025-03-12T00:00:00"/>
    <d v="1899-12-30T16:03:57"/>
    <d v="2025-03-12T00:00:00"/>
    <d v="1899-12-30T16:41:38"/>
    <x v="0"/>
    <x v="0"/>
    <s v="7022045097"/>
    <s v="FBO"/>
    <d v="1899-12-30T00:40:06"/>
    <x v="1816"/>
    <d v="1899-12-30T00:02:25"/>
    <s v="Granel"/>
    <s v="E001"/>
    <x v="2"/>
    <d v="1899-12-30T00:35:16"/>
    <d v="1899-12-30T00:37:41"/>
    <x v="7"/>
    <x v="13"/>
    <x v="3"/>
    <x v="2"/>
    <n v="0"/>
    <n v="0"/>
    <x v="0"/>
    <x v="2"/>
    <x v="2"/>
    <n v="0"/>
    <x v="5"/>
    <x v="1"/>
    <d v="1899-12-30T00:02:25"/>
    <d v="1899-12-30T00:02:25"/>
    <x v="0"/>
    <m/>
    <m/>
    <d v="1899-12-30T00:00:00"/>
    <d v="1899-12-30T00:35:16"/>
    <n v="4"/>
    <n v="-1.6782407407400779E-3"/>
    <n v="35.266666666665571"/>
    <x v="8"/>
    <x v="1"/>
  </r>
  <r>
    <x v="7"/>
    <s v="2025010188"/>
    <x v="0"/>
    <x v="1160"/>
    <s v="E8094GLY"/>
    <d v="2025-03-12T00:00:00"/>
    <x v="2"/>
    <s v="3269"/>
    <x v="35"/>
    <s v="PA"/>
    <x v="15"/>
    <x v="0"/>
    <d v="2025-03-12T00:00:00"/>
    <d v="1899-12-30T16:16:10"/>
    <d v="2025-03-12T00:00:00"/>
    <d v="1899-12-30T16:13:45"/>
    <d v="2025-03-12T00:00:00"/>
    <d v="1899-12-30T16:42:55"/>
    <x v="0"/>
    <x v="0"/>
    <s v="7022045098"/>
    <s v="FBO"/>
    <d v="1899-12-30T00:31:35"/>
    <x v="1094"/>
    <d v="1899-12-30T00:02:25"/>
    <s v="Granel"/>
    <s v="E001"/>
    <x v="2"/>
    <d v="1899-12-30T00:26:45"/>
    <d v="1899-12-30T00:29:10"/>
    <x v="7"/>
    <x v="13"/>
    <x v="3"/>
    <x v="2"/>
    <n v="0"/>
    <n v="0"/>
    <x v="0"/>
    <x v="2"/>
    <x v="2"/>
    <n v="0"/>
    <x v="5"/>
    <x v="1"/>
    <d v="1899-12-30T00:02:25"/>
    <d v="1899-12-30T00:02:25"/>
    <x v="0"/>
    <m/>
    <m/>
    <d v="1899-12-30T00:00:00"/>
    <d v="1899-12-30T00:26:45"/>
    <n v="4"/>
    <n v="-1.6782407407399669E-3"/>
    <n v="26.750000000001624"/>
    <x v="8"/>
    <x v="1"/>
  </r>
  <r>
    <x v="7"/>
    <s v="2025010189"/>
    <x v="0"/>
    <x v="1211"/>
    <s v="E0224LYB"/>
    <d v="2025-03-12T00:00:00"/>
    <x v="2"/>
    <s v="3264"/>
    <x v="36"/>
    <s v="PA"/>
    <x v="1"/>
    <x v="0"/>
    <d v="2025-03-12T00:00:00"/>
    <d v="1899-12-30T16:16:16"/>
    <d v="2025-03-12T00:00:00"/>
    <d v="1899-12-30T16:13:51"/>
    <d v="2025-03-12T00:00:00"/>
    <d v="1899-12-30T16:46:54"/>
    <x v="0"/>
    <x v="0"/>
    <s v="7022045099"/>
    <s v="FBO"/>
    <d v="1899-12-30T00:35:28"/>
    <x v="2608"/>
    <d v="1899-12-30T00:02:25"/>
    <s v="Granel"/>
    <s v="E001"/>
    <x v="2"/>
    <d v="1899-12-30T00:30:38"/>
    <d v="1899-12-30T00:33:03"/>
    <x v="7"/>
    <x v="13"/>
    <x v="3"/>
    <x v="2"/>
    <n v="0"/>
    <n v="0"/>
    <x v="0"/>
    <x v="2"/>
    <x v="2"/>
    <n v="0"/>
    <x v="5"/>
    <x v="1"/>
    <d v="1899-12-30T00:02:25"/>
    <d v="1899-12-30T00:02:25"/>
    <x v="0"/>
    <m/>
    <m/>
    <d v="1899-12-30T00:00:00"/>
    <d v="1899-12-30T00:30:38"/>
    <n v="4"/>
    <n v="-1.6782407407399669E-3"/>
    <n v="30.633333333335937"/>
    <x v="8"/>
    <x v="1"/>
  </r>
  <r>
    <x v="7"/>
    <s v="2025010195"/>
    <x v="0"/>
    <x v="1113"/>
    <s v="E8228JWJ"/>
    <d v="2025-03-12T00:00:00"/>
    <x v="2"/>
    <s v="3263"/>
    <x v="43"/>
    <s v="PA"/>
    <x v="5"/>
    <x v="0"/>
    <d v="2025-03-12T00:00:00"/>
    <d v="1899-12-30T16:43:49"/>
    <d v="2025-03-12T00:00:00"/>
    <d v="1899-12-30T16:41:24"/>
    <d v="2025-03-12T00:00:00"/>
    <d v="1899-12-30T17:13:50"/>
    <x v="0"/>
    <x v="0"/>
    <s v="7022045100"/>
    <s v="FBO"/>
    <d v="1899-12-30T00:34:51"/>
    <x v="1125"/>
    <d v="1899-12-30T00:02:25"/>
    <s v="Granel"/>
    <s v="E001"/>
    <x v="2"/>
    <d v="1899-12-30T00:30:01"/>
    <d v="1899-12-30T00:32:26"/>
    <x v="7"/>
    <x v="13"/>
    <x v="3"/>
    <x v="2"/>
    <n v="0"/>
    <n v="0"/>
    <x v="0"/>
    <x v="2"/>
    <x v="2"/>
    <n v="0"/>
    <x v="5"/>
    <x v="1"/>
    <d v="1899-12-30T00:02:25"/>
    <d v="1899-12-30T00:02:25"/>
    <x v="0"/>
    <m/>
    <m/>
    <d v="1899-12-30T00:00:00"/>
    <d v="1899-12-30T00:30:01"/>
    <n v="4"/>
    <n v="-1.6782407407399669E-3"/>
    <n v="30.016666666655958"/>
    <x v="12"/>
    <x v="1"/>
  </r>
  <r>
    <x v="7"/>
    <s v="2025010197"/>
    <x v="0"/>
    <x v="1075"/>
    <s v="E0509JJH"/>
    <d v="2025-03-12T00:00:00"/>
    <x v="2"/>
    <s v="3269"/>
    <x v="35"/>
    <s v="PA"/>
    <x v="15"/>
    <x v="0"/>
    <d v="2025-03-12T00:00:00"/>
    <d v="1899-12-30T16:55:48"/>
    <d v="2025-03-12T00:00:00"/>
    <d v="1899-12-30T16:53:23"/>
    <d v="2025-03-12T00:00:00"/>
    <d v="1899-12-30T17:22:40"/>
    <x v="0"/>
    <x v="0"/>
    <s v="7022045101"/>
    <s v="FBO"/>
    <d v="1899-12-30T00:31:42"/>
    <x v="1726"/>
    <d v="1899-12-30T00:02:25"/>
    <s v="Granel"/>
    <s v="E001"/>
    <x v="2"/>
    <d v="1899-12-30T00:26:52"/>
    <d v="1899-12-30T00:29:17"/>
    <x v="7"/>
    <x v="13"/>
    <x v="3"/>
    <x v="2"/>
    <n v="0"/>
    <n v="0"/>
    <x v="0"/>
    <x v="2"/>
    <x v="2"/>
    <n v="0"/>
    <x v="5"/>
    <x v="1"/>
    <d v="1899-12-30T00:02:25"/>
    <d v="1899-12-30T00:02:25"/>
    <x v="0"/>
    <m/>
    <m/>
    <d v="1899-12-30T00:00:00"/>
    <d v="1899-12-30T00:26:52"/>
    <n v="4"/>
    <n v="-1.6782407407400779E-3"/>
    <n v="26.866666666655945"/>
    <x v="12"/>
    <x v="1"/>
  </r>
  <r>
    <x v="7"/>
    <s v="2025010196"/>
    <x v="0"/>
    <x v="1065"/>
    <s v="E0680JVK"/>
    <d v="2025-03-12T00:00:00"/>
    <x v="2"/>
    <s v="3264"/>
    <x v="36"/>
    <s v="PA"/>
    <x v="1"/>
    <x v="0"/>
    <d v="2025-03-12T00:00:00"/>
    <d v="1899-12-30T16:51:30"/>
    <d v="2025-03-12T00:00:00"/>
    <d v="1899-12-30T16:49:05"/>
    <d v="2025-03-12T00:00:00"/>
    <d v="1899-12-30T17:25:58"/>
    <x v="0"/>
    <x v="0"/>
    <s v="7022045102"/>
    <s v="FBO"/>
    <d v="1899-12-30T00:39:18"/>
    <x v="2726"/>
    <d v="1899-12-30T00:02:25"/>
    <s v="Granel"/>
    <s v="E001"/>
    <x v="2"/>
    <d v="1899-12-30T00:34:28"/>
    <d v="1899-12-30T00:36:53"/>
    <x v="7"/>
    <x v="13"/>
    <x v="3"/>
    <x v="2"/>
    <n v="0"/>
    <n v="0"/>
    <x v="0"/>
    <x v="2"/>
    <x v="2"/>
    <n v="0"/>
    <x v="5"/>
    <x v="1"/>
    <d v="1899-12-30T00:02:25"/>
    <d v="1899-12-30T00:02:25"/>
    <x v="0"/>
    <m/>
    <m/>
    <d v="1899-12-30T00:00:00"/>
    <d v="1899-12-30T00:34:28"/>
    <n v="4"/>
    <n v="-1.6782407407499589E-3"/>
    <n v="34.466666666659208"/>
    <x v="12"/>
    <x v="1"/>
  </r>
  <r>
    <x v="7"/>
    <s v="2025010199"/>
    <x v="0"/>
    <x v="1045"/>
    <s v="E1376KSX"/>
    <d v="2025-03-12T00:00:00"/>
    <x v="2"/>
    <s v="3264"/>
    <x v="36"/>
    <s v="PA"/>
    <x v="1"/>
    <x v="0"/>
    <d v="2025-03-12T00:00:00"/>
    <d v="1899-12-30T17:18:26"/>
    <d v="2025-03-12T00:00:00"/>
    <d v="1899-12-30T17:16:02"/>
    <d v="2025-03-12T00:00:00"/>
    <d v="1899-12-30T17:47:58"/>
    <x v="0"/>
    <x v="0"/>
    <s v="7022045103"/>
    <s v="EXW"/>
    <d v="1899-12-30T00:34:20"/>
    <x v="135"/>
    <d v="1899-12-30T00:02:24"/>
    <s v="Granel"/>
    <s v="E001"/>
    <x v="1"/>
    <d v="1899-12-30T00:29:32"/>
    <d v="1899-12-30T00:31:56"/>
    <x v="11"/>
    <x v="13"/>
    <x v="3"/>
    <x v="2"/>
    <n v="0"/>
    <n v="0"/>
    <x v="0"/>
    <x v="2"/>
    <x v="2"/>
    <n v="0"/>
    <x v="5"/>
    <x v="1"/>
    <d v="1899-12-30T00:02:24"/>
    <d v="1899-12-30T00:02:24"/>
    <x v="0"/>
    <m/>
    <m/>
    <d v="1899-12-30T00:00:00"/>
    <d v="1899-12-30T00:29:32"/>
    <n v="4"/>
    <n v="-1.6666666666700358E-3"/>
    <n v="29.533333333334326"/>
    <x v="12"/>
    <x v="1"/>
  </r>
  <r>
    <x v="7"/>
    <s v="2025010200"/>
    <x v="0"/>
    <x v="1224"/>
    <s v="E5086KXC"/>
    <d v="2025-03-12T00:00:00"/>
    <x v="2"/>
    <s v="3264"/>
    <x v="36"/>
    <s v="PA"/>
    <x v="1"/>
    <x v="0"/>
    <d v="2025-03-12T00:00:00"/>
    <d v="1899-12-30T17:35:37"/>
    <d v="2025-03-12T00:00:00"/>
    <d v="1899-12-30T17:33:11"/>
    <d v="2025-03-12T00:00:00"/>
    <d v="1899-12-30T18:04:18"/>
    <x v="0"/>
    <x v="0"/>
    <s v="7022045104"/>
    <s v="EXW"/>
    <d v="1899-12-30T00:33:33"/>
    <x v="1102"/>
    <d v="1899-12-30T00:02:26"/>
    <s v="Granel"/>
    <s v="E001"/>
    <x v="1"/>
    <d v="1899-12-30T00:28:41"/>
    <d v="1899-12-30T00:31:07"/>
    <x v="11"/>
    <x v="13"/>
    <x v="3"/>
    <x v="2"/>
    <n v="0"/>
    <n v="0"/>
    <x v="0"/>
    <x v="2"/>
    <x v="2"/>
    <n v="0"/>
    <x v="5"/>
    <x v="1"/>
    <d v="1899-12-30T00:02:26"/>
    <d v="1899-12-30T00:02:26"/>
    <x v="0"/>
    <m/>
    <m/>
    <d v="1899-12-30T00:00:00"/>
    <d v="1899-12-30T00:28:41"/>
    <n v="4"/>
    <n v="-1.689814814820001E-3"/>
    <n v="28.683333333331156"/>
    <x v="9"/>
    <x v="1"/>
  </r>
  <r>
    <x v="7"/>
    <s v="2025010206"/>
    <x v="0"/>
    <x v="1054"/>
    <s v="E8120GLY"/>
    <d v="2025-03-12T00:00:00"/>
    <x v="2"/>
    <s v="3264"/>
    <x v="36"/>
    <s v="PA"/>
    <x v="1"/>
    <x v="0"/>
    <d v="2025-03-12T00:00:00"/>
    <d v="1899-12-30T18:36:55"/>
    <d v="2025-03-12T00:00:00"/>
    <d v="1899-12-30T18:34:30"/>
    <d v="2025-03-12T00:00:00"/>
    <d v="1899-12-30T18:58:48"/>
    <x v="0"/>
    <x v="0"/>
    <s v="7022045105"/>
    <s v="FBO"/>
    <d v="1899-12-30T00:26:43"/>
    <x v="2880"/>
    <d v="1899-12-30T00:02:25"/>
    <s v="Granel"/>
    <s v="E001"/>
    <x v="2"/>
    <d v="1899-12-30T00:21:53"/>
    <d v="1899-12-30T00:24:18"/>
    <x v="8"/>
    <x v="13"/>
    <x v="3"/>
    <x v="2"/>
    <n v="0"/>
    <n v="0"/>
    <x v="0"/>
    <x v="2"/>
    <x v="2"/>
    <n v="0"/>
    <x v="5"/>
    <x v="1"/>
    <d v="1899-12-30T00:02:25"/>
    <d v="1899-12-30T00:02:25"/>
    <x v="0"/>
    <m/>
    <m/>
    <d v="1899-12-30T00:00:00"/>
    <d v="1899-12-30T00:21:53"/>
    <n v="4"/>
    <n v="-1.6782407407400779E-3"/>
    <n v="21.883333333334249"/>
    <x v="9"/>
    <x v="1"/>
  </r>
  <r>
    <x v="7"/>
    <s v="2025010207"/>
    <x v="0"/>
    <x v="1124"/>
    <s v="E7698LMM"/>
    <d v="2025-03-12T00:00:00"/>
    <x v="2"/>
    <s v="3269"/>
    <x v="35"/>
    <s v="PA"/>
    <x v="15"/>
    <x v="0"/>
    <d v="2025-03-12T00:00:00"/>
    <d v="1899-12-30T19:25:21"/>
    <d v="2025-03-12T00:00:00"/>
    <d v="1899-12-30T19:22:58"/>
    <d v="2025-03-12T00:00:00"/>
    <d v="1899-12-30T19:44:30"/>
    <x v="0"/>
    <x v="0"/>
    <s v="7022045106"/>
    <s v="FBO"/>
    <d v="1899-12-30T00:23:55"/>
    <x v="283"/>
    <d v="1899-12-30T00:02:23"/>
    <s v="Granel"/>
    <s v="E001"/>
    <x v="2"/>
    <d v="1899-12-30T00:19:09"/>
    <d v="1899-12-30T00:21:32"/>
    <x v="12"/>
    <x v="13"/>
    <x v="3"/>
    <x v="2"/>
    <n v="0"/>
    <n v="0"/>
    <x v="0"/>
    <x v="2"/>
    <x v="2"/>
    <n v="0"/>
    <x v="5"/>
    <x v="1"/>
    <d v="1899-12-30T00:02:23"/>
    <d v="1899-12-30T00:02:23"/>
    <x v="0"/>
    <m/>
    <m/>
    <d v="1899-12-30T00:00:00"/>
    <d v="1899-12-30T00:19:09"/>
    <n v="4"/>
    <n v="-1.6550925925900017E-3"/>
    <n v="19.149999999998357"/>
    <x v="10"/>
    <x v="1"/>
  </r>
  <r>
    <x v="7"/>
    <s v="2025010209"/>
    <x v="0"/>
    <x v="1013"/>
    <s v="E3888GZR"/>
    <d v="2025-03-13T00:00:00"/>
    <x v="2"/>
    <s v="3269"/>
    <x v="35"/>
    <s v="PA"/>
    <x v="6"/>
    <x v="0"/>
    <d v="2025-03-13T00:00:00"/>
    <d v="1899-12-30T05:05:30"/>
    <d v="2025-03-13T00:00:00"/>
    <d v="1899-12-30T05:03:06"/>
    <d v="2025-03-13T00:00:00"/>
    <d v="1899-12-30T05:26:10"/>
    <x v="0"/>
    <x v="0"/>
    <s v="7022045107"/>
    <s v="EXW"/>
    <d v="1899-12-30T00:25:28"/>
    <x v="1899"/>
    <d v="1899-12-30T00:02:24"/>
    <s v="Granel"/>
    <s v="E001"/>
    <x v="1"/>
    <d v="1899-12-30T00:20:40"/>
    <d v="1899-12-30T00:23:04"/>
    <x v="0"/>
    <x v="14"/>
    <x v="3"/>
    <x v="2"/>
    <n v="0"/>
    <n v="0"/>
    <x v="0"/>
    <x v="2"/>
    <x v="2"/>
    <n v="0"/>
    <x v="5"/>
    <x v="1"/>
    <d v="1899-12-30T00:02:24"/>
    <d v="1899-12-30T00:02:24"/>
    <x v="0"/>
    <m/>
    <m/>
    <d v="1899-12-30T00:00:00"/>
    <d v="1899-12-30T00:20:40"/>
    <n v="5"/>
    <n v="-1.6666666666699803E-3"/>
    <n v="20.666666666664007"/>
    <x v="17"/>
    <x v="1"/>
  </r>
  <r>
    <x v="7"/>
    <s v="2025010208"/>
    <x v="0"/>
    <x v="1014"/>
    <s v="E8998KYN"/>
    <d v="2025-03-13T00:00:00"/>
    <x v="2"/>
    <s v="3262"/>
    <x v="40"/>
    <s v="PA"/>
    <x v="0"/>
    <x v="0"/>
    <d v="2025-03-13T00:00:00"/>
    <d v="1899-12-30T05:05:26"/>
    <d v="2025-03-13T00:00:00"/>
    <d v="1899-12-30T05:03:02"/>
    <d v="2025-03-13T00:00:00"/>
    <d v="1899-12-30T05:34:59"/>
    <x v="0"/>
    <x v="0"/>
    <s v="7022045108"/>
    <s v="EXW"/>
    <d v="1899-12-30T00:34:21"/>
    <x v="34"/>
    <d v="1899-12-30T00:02:24"/>
    <s v="Granel"/>
    <s v="E001"/>
    <x v="1"/>
    <d v="1899-12-30T00:29:33"/>
    <d v="1899-12-30T00:31:57"/>
    <x v="0"/>
    <x v="14"/>
    <x v="3"/>
    <x v="2"/>
    <n v="0"/>
    <n v="0"/>
    <x v="0"/>
    <x v="2"/>
    <x v="2"/>
    <n v="0"/>
    <x v="5"/>
    <x v="1"/>
    <d v="1899-12-30T00:02:24"/>
    <d v="1899-12-30T00:02:24"/>
    <x v="0"/>
    <m/>
    <m/>
    <d v="1899-12-30T00:00:00"/>
    <d v="1899-12-30T00:29:33"/>
    <n v="5"/>
    <n v="-1.6666666666700081E-3"/>
    <n v="29.549999999995187"/>
    <x v="17"/>
    <x v="1"/>
  </r>
  <r>
    <x v="7"/>
    <s v="2025010210"/>
    <x v="0"/>
    <x v="1016"/>
    <s v="E8976JGF"/>
    <d v="2025-03-13T00:00:00"/>
    <x v="2"/>
    <s v="3264"/>
    <x v="36"/>
    <s v="PA"/>
    <x v="1"/>
    <x v="0"/>
    <d v="2025-03-13T00:00:00"/>
    <d v="1899-12-30T05:07:37"/>
    <d v="2025-03-13T00:00:00"/>
    <d v="1899-12-30T05:05:14"/>
    <d v="2025-03-13T00:00:00"/>
    <d v="1899-12-30T05:44:03"/>
    <x v="0"/>
    <x v="0"/>
    <s v="7022045109"/>
    <s v="EXW"/>
    <d v="1899-12-30T00:41:12"/>
    <x v="463"/>
    <d v="1899-12-30T00:02:23"/>
    <s v="Granel"/>
    <s v="E001"/>
    <x v="1"/>
    <d v="1899-12-30T00:36:26"/>
    <d v="1899-12-30T00:38:49"/>
    <x v="0"/>
    <x v="14"/>
    <x v="3"/>
    <x v="2"/>
    <n v="0"/>
    <n v="0"/>
    <x v="0"/>
    <x v="2"/>
    <x v="2"/>
    <n v="0"/>
    <x v="5"/>
    <x v="1"/>
    <d v="1899-12-30T00:02:23"/>
    <d v="1899-12-30T00:02:23"/>
    <x v="0"/>
    <m/>
    <m/>
    <d v="1899-12-30T00:00:00"/>
    <d v="1899-12-30T00:36:26"/>
    <n v="5"/>
    <n v="-1.6550925926000215E-3"/>
    <n v="36.433333333324775"/>
    <x v="17"/>
    <x v="1"/>
  </r>
  <r>
    <x v="7"/>
    <s v="2025010211"/>
    <x v="0"/>
    <x v="1003"/>
    <s v="E0247JRH"/>
    <d v="2025-03-13T00:00:00"/>
    <x v="2"/>
    <s v="3260"/>
    <x v="41"/>
    <s v="PA"/>
    <x v="20"/>
    <x v="0"/>
    <d v="2025-03-13T00:00:00"/>
    <d v="1899-12-30T05:16:36"/>
    <d v="2025-03-13T00:00:00"/>
    <d v="1899-12-30T05:14:11"/>
    <d v="2025-03-13T00:00:00"/>
    <d v="1899-12-30T05:46:57"/>
    <x v="0"/>
    <x v="0"/>
    <s v="7022045110"/>
    <s v="EXW"/>
    <d v="1899-12-30T00:35:11"/>
    <x v="942"/>
    <d v="1899-12-30T00:02:25"/>
    <s v="Granel"/>
    <s v="E001"/>
    <x v="1"/>
    <d v="1899-12-30T00:30:21"/>
    <d v="1899-12-30T00:32:46"/>
    <x v="0"/>
    <x v="14"/>
    <x v="3"/>
    <x v="2"/>
    <n v="0"/>
    <n v="0"/>
    <x v="0"/>
    <x v="2"/>
    <x v="2"/>
    <n v="0"/>
    <x v="5"/>
    <x v="1"/>
    <d v="1899-12-30T00:02:25"/>
    <d v="1899-12-30T00:02:25"/>
    <x v="0"/>
    <m/>
    <m/>
    <d v="1899-12-30T00:00:00"/>
    <d v="1899-12-30T00:30:21"/>
    <n v="5"/>
    <n v="-1.6782407407399946E-3"/>
    <n v="30.350000000001586"/>
    <x v="17"/>
    <x v="1"/>
  </r>
  <r>
    <x v="7"/>
    <s v="2025010212"/>
    <x v="0"/>
    <x v="1021"/>
    <s v="E0721JRZ"/>
    <d v="2025-03-13T00:00:00"/>
    <x v="2"/>
    <s v="3264"/>
    <x v="36"/>
    <s v="PA"/>
    <x v="1"/>
    <x v="0"/>
    <d v="2025-03-13T00:00:00"/>
    <d v="1899-12-30T05:46:47"/>
    <d v="2025-03-13T00:00:00"/>
    <d v="1899-12-30T05:44:23"/>
    <d v="2025-03-13T00:00:00"/>
    <d v="1899-12-30T06:11:20"/>
    <x v="0"/>
    <x v="0"/>
    <s v="7022045111"/>
    <s v="FBO"/>
    <d v="1899-12-30T00:29:21"/>
    <x v="1517"/>
    <d v="1899-12-30T00:02:24"/>
    <s v="Granel"/>
    <s v="E001"/>
    <x v="2"/>
    <d v="1899-12-30T00:24:33"/>
    <d v="1899-12-30T00:26:57"/>
    <x v="0"/>
    <x v="14"/>
    <x v="3"/>
    <x v="2"/>
    <n v="0"/>
    <n v="0"/>
    <x v="0"/>
    <x v="2"/>
    <x v="2"/>
    <n v="0"/>
    <x v="5"/>
    <x v="1"/>
    <d v="1899-12-30T00:02:24"/>
    <d v="1899-12-30T00:02:24"/>
    <x v="0"/>
    <m/>
    <m/>
    <d v="1899-12-30T00:00:00"/>
    <d v="1899-12-30T00:24:33"/>
    <n v="5"/>
    <n v="-1.6666666666700081E-3"/>
    <n v="24.549999999998359"/>
    <x v="0"/>
    <x v="1"/>
  </r>
  <r>
    <x v="7"/>
    <s v="2025010213"/>
    <x v="0"/>
    <x v="1090"/>
    <s v="E8263KDM"/>
    <d v="2025-03-13T00:00:00"/>
    <x v="2"/>
    <s v="3264"/>
    <x v="36"/>
    <s v="PA"/>
    <x v="1"/>
    <x v="0"/>
    <d v="2025-03-13T00:00:00"/>
    <d v="1899-12-30T05:56:47"/>
    <d v="2025-03-13T00:00:00"/>
    <d v="1899-12-30T05:54:23"/>
    <d v="2025-03-13T00:00:00"/>
    <d v="1899-12-30T06:29:52"/>
    <x v="0"/>
    <x v="0"/>
    <s v="7022045112"/>
    <s v="FBO"/>
    <d v="1899-12-30T00:37:53"/>
    <x v="1770"/>
    <d v="1899-12-30T00:02:24"/>
    <s v="Granel"/>
    <s v="E001"/>
    <x v="2"/>
    <d v="1899-12-30T00:33:05"/>
    <d v="1899-12-30T00:35:29"/>
    <x v="0"/>
    <x v="14"/>
    <x v="3"/>
    <x v="2"/>
    <n v="0"/>
    <n v="0"/>
    <x v="0"/>
    <x v="2"/>
    <x v="2"/>
    <n v="0"/>
    <x v="5"/>
    <x v="1"/>
    <d v="1899-12-30T00:02:24"/>
    <d v="1899-12-30T00:02:24"/>
    <x v="0"/>
    <m/>
    <m/>
    <d v="1899-12-30T00:00:00"/>
    <d v="1899-12-30T00:33:05"/>
    <n v="5"/>
    <n v="-1.6666666666600161E-3"/>
    <n v="33.083333333337599"/>
    <x v="0"/>
    <x v="1"/>
  </r>
  <r>
    <x v="7"/>
    <s v="2025010214"/>
    <x v="0"/>
    <x v="1221"/>
    <s v="E3824GTP"/>
    <d v="2025-03-13T00:00:00"/>
    <x v="2"/>
    <s v="3269"/>
    <x v="35"/>
    <s v="PA"/>
    <x v="6"/>
    <x v="0"/>
    <d v="2025-03-13T00:00:00"/>
    <d v="1899-12-30T06:07:32"/>
    <d v="2025-03-13T00:00:00"/>
    <d v="1899-12-30T06:05:10"/>
    <d v="2025-03-13T00:00:00"/>
    <d v="1899-12-30T06:30:01"/>
    <x v="0"/>
    <x v="0"/>
    <s v="7022045113"/>
    <s v="FBO"/>
    <d v="1899-12-30T00:27:13"/>
    <x v="2018"/>
    <d v="1899-12-30T00:02:22"/>
    <s v="Granel"/>
    <s v="E001"/>
    <x v="2"/>
    <d v="1899-12-30T00:22:29"/>
    <d v="1899-12-30T00:24:51"/>
    <x v="1"/>
    <x v="14"/>
    <x v="3"/>
    <x v="2"/>
    <n v="0"/>
    <n v="0"/>
    <x v="0"/>
    <x v="2"/>
    <x v="2"/>
    <n v="0"/>
    <x v="5"/>
    <x v="1"/>
    <d v="1899-12-30T00:02:22"/>
    <d v="1899-12-30T00:02:22"/>
    <x v="0"/>
    <m/>
    <m/>
    <d v="1899-12-30T00:00:00"/>
    <d v="1899-12-30T00:22:29"/>
    <n v="5"/>
    <n v="-1.6435185185200152E-3"/>
    <n v="22.483333333339218"/>
    <x v="0"/>
    <x v="1"/>
  </r>
  <r>
    <x v="7"/>
    <s v="2025010218"/>
    <x v="0"/>
    <x v="980"/>
    <s v="E0472MWT"/>
    <d v="2025-03-13T00:00:00"/>
    <x v="2"/>
    <s v="3260"/>
    <x v="41"/>
    <s v="PA"/>
    <x v="20"/>
    <x v="0"/>
    <d v="2025-03-13T00:00:00"/>
    <d v="1899-12-30T06:31:17"/>
    <d v="2025-03-13T00:00:00"/>
    <d v="1899-12-30T06:28:54"/>
    <d v="2025-03-13T00:00:00"/>
    <d v="1899-12-30T07:03:20"/>
    <x v="0"/>
    <x v="0"/>
    <s v="7022045115"/>
    <s v="EXW"/>
    <d v="1899-12-30T00:36:49"/>
    <x v="1151"/>
    <d v="1899-12-30T00:02:23"/>
    <s v="Granel"/>
    <s v="E001"/>
    <x v="1"/>
    <d v="1899-12-30T00:32:03"/>
    <d v="1899-12-30T00:34:26"/>
    <x v="1"/>
    <x v="14"/>
    <x v="3"/>
    <x v="2"/>
    <n v="0"/>
    <n v="0"/>
    <x v="0"/>
    <x v="2"/>
    <x v="2"/>
    <n v="0"/>
    <x v="5"/>
    <x v="1"/>
    <d v="1899-12-30T00:02:23"/>
    <d v="1899-12-30T00:02:23"/>
    <x v="0"/>
    <m/>
    <m/>
    <d v="1899-12-30T00:00:00"/>
    <d v="1899-12-30T00:32:03"/>
    <n v="5"/>
    <n v="-1.6550925926000493E-3"/>
    <n v="32.049999999993581"/>
    <x v="1"/>
    <x v="1"/>
  </r>
  <r>
    <x v="7"/>
    <s v="2025010219"/>
    <x v="0"/>
    <x v="1165"/>
    <s v="E7307LYM"/>
    <d v="2025-03-13T00:00:00"/>
    <x v="2"/>
    <s v="3269"/>
    <x v="35"/>
    <s v="PA"/>
    <x v="6"/>
    <x v="0"/>
    <d v="2025-03-13T00:00:00"/>
    <d v="1899-12-30T06:36:13"/>
    <d v="2025-03-13T00:00:00"/>
    <d v="1899-12-30T06:33:49"/>
    <d v="2025-03-13T00:00:00"/>
    <d v="1899-12-30T07:05:31"/>
    <x v="0"/>
    <x v="0"/>
    <s v="7022045116"/>
    <s v="FBO"/>
    <d v="1899-12-30T00:34:06"/>
    <x v="3060"/>
    <d v="1899-12-30T00:02:24"/>
    <s v="Granel"/>
    <s v="E001"/>
    <x v="2"/>
    <d v="1899-12-30T00:29:18"/>
    <d v="1899-12-30T00:31:42"/>
    <x v="1"/>
    <x v="14"/>
    <x v="3"/>
    <x v="2"/>
    <n v="0"/>
    <n v="0"/>
    <x v="0"/>
    <x v="2"/>
    <x v="2"/>
    <n v="0"/>
    <x v="5"/>
    <x v="1"/>
    <d v="1899-12-30T00:02:24"/>
    <d v="1899-12-30T00:02:24"/>
    <x v="0"/>
    <m/>
    <m/>
    <d v="1899-12-30T00:00:00"/>
    <d v="1899-12-30T00:29:18"/>
    <n v="5"/>
    <n v="-1.6666666666599883E-3"/>
    <n v="29.300000000011213"/>
    <x v="1"/>
    <x v="1"/>
  </r>
  <r>
    <x v="7"/>
    <s v="2025010220"/>
    <x v="0"/>
    <x v="1022"/>
    <s v="E1632JZF"/>
    <d v="2025-03-13T00:00:00"/>
    <x v="2"/>
    <s v="3269"/>
    <x v="35"/>
    <s v="PA"/>
    <x v="6"/>
    <x v="0"/>
    <d v="2025-03-13T00:00:00"/>
    <d v="1899-12-30T06:46:28"/>
    <d v="2025-03-13T00:00:00"/>
    <d v="1899-12-30T06:44:05"/>
    <d v="2025-03-13T00:00:00"/>
    <d v="1899-12-30T07:13:41"/>
    <x v="0"/>
    <x v="0"/>
    <s v="7022045117"/>
    <s v="FBO"/>
    <d v="1899-12-30T00:31:59"/>
    <x v="1171"/>
    <d v="1899-12-30T00:02:23"/>
    <s v="Granel"/>
    <s v="E001"/>
    <x v="2"/>
    <d v="1899-12-30T00:27:13"/>
    <d v="1899-12-30T00:29:36"/>
    <x v="1"/>
    <x v="14"/>
    <x v="3"/>
    <x v="2"/>
    <n v="0"/>
    <n v="0"/>
    <x v="0"/>
    <x v="2"/>
    <x v="2"/>
    <n v="0"/>
    <x v="5"/>
    <x v="1"/>
    <d v="1899-12-30T00:02:23"/>
    <d v="1899-12-30T00:02:23"/>
    <x v="0"/>
    <m/>
    <m/>
    <d v="1899-12-30T00:00:00"/>
    <d v="1899-12-30T00:27:13"/>
    <n v="5"/>
    <n v="-1.6550925925899462E-3"/>
    <n v="27.216666666662473"/>
    <x v="1"/>
    <x v="1"/>
  </r>
  <r>
    <x v="7"/>
    <s v="2025010223"/>
    <x v="0"/>
    <x v="1015"/>
    <s v="E9043KYN"/>
    <d v="2025-03-13T00:00:00"/>
    <x v="2"/>
    <s v="3264"/>
    <x v="36"/>
    <s v="PA"/>
    <x v="1"/>
    <x v="0"/>
    <d v="2025-03-13T00:00:00"/>
    <d v="1899-12-30T06:54:26"/>
    <d v="2025-03-13T00:00:00"/>
    <d v="1899-12-30T06:52:02"/>
    <d v="2025-03-13T00:00:00"/>
    <d v="1899-12-30T07:14:42"/>
    <x v="0"/>
    <x v="0"/>
    <s v="7022045118"/>
    <s v="EXW"/>
    <d v="1899-12-30T00:25:04"/>
    <x v="2545"/>
    <d v="1899-12-30T00:02:24"/>
    <s v="Granel"/>
    <s v="E001"/>
    <x v="1"/>
    <d v="1899-12-30T00:20:16"/>
    <d v="1899-12-30T00:22:40"/>
    <x v="1"/>
    <x v="14"/>
    <x v="3"/>
    <x v="2"/>
    <n v="0"/>
    <n v="0"/>
    <x v="0"/>
    <x v="2"/>
    <x v="2"/>
    <n v="0"/>
    <x v="5"/>
    <x v="1"/>
    <d v="1899-12-30T00:02:24"/>
    <d v="1899-12-30T00:02:24"/>
    <x v="0"/>
    <m/>
    <m/>
    <d v="1899-12-30T00:00:00"/>
    <d v="1899-12-30T00:20:16"/>
    <n v="5"/>
    <n v="-1.6666666666699803E-3"/>
    <n v="20.266666666660829"/>
    <x v="1"/>
    <x v="1"/>
  </r>
  <r>
    <x v="7"/>
    <s v="2025010226"/>
    <x v="0"/>
    <x v="1032"/>
    <s v="E4941MFZ"/>
    <d v="2025-03-13T00:00:00"/>
    <x v="2"/>
    <s v="3263"/>
    <x v="43"/>
    <s v="PA"/>
    <x v="5"/>
    <x v="0"/>
    <d v="2025-03-13T00:00:00"/>
    <d v="1899-12-30T07:04:53"/>
    <d v="2025-03-13T00:00:00"/>
    <d v="1899-12-30T07:02:30"/>
    <d v="2025-03-13T00:00:00"/>
    <d v="1899-12-30T07:27:19"/>
    <x v="0"/>
    <x v="0"/>
    <s v="7022045119"/>
    <s v="EXW"/>
    <d v="1899-12-30T00:27:12"/>
    <x v="210"/>
    <d v="1899-12-30T00:02:23"/>
    <s v="Granel"/>
    <s v="E001"/>
    <x v="1"/>
    <d v="1899-12-30T00:22:26"/>
    <d v="1899-12-30T00:24:49"/>
    <x v="2"/>
    <x v="14"/>
    <x v="3"/>
    <x v="2"/>
    <n v="0"/>
    <n v="0"/>
    <x v="0"/>
    <x v="2"/>
    <x v="2"/>
    <n v="0"/>
    <x v="5"/>
    <x v="1"/>
    <d v="1899-12-30T00:02:23"/>
    <d v="1899-12-30T00:02:23"/>
    <x v="0"/>
    <m/>
    <m/>
    <d v="1899-12-30T00:00:00"/>
    <d v="1899-12-30T00:22:26"/>
    <n v="5"/>
    <n v="-1.6550925925900017E-3"/>
    <n v="22.433333333328019"/>
    <x v="1"/>
    <x v="1"/>
  </r>
  <r>
    <x v="7"/>
    <s v="2025010224"/>
    <x v="0"/>
    <x v="1020"/>
    <s v="E6688FFY"/>
    <d v="2025-03-13T00:00:00"/>
    <x v="2"/>
    <s v="3283"/>
    <x v="37"/>
    <s v="PA"/>
    <x v="2"/>
    <x v="0"/>
    <d v="2025-03-13T00:00:00"/>
    <d v="1899-12-30T06:57:09"/>
    <d v="2025-03-13T00:00:00"/>
    <d v="1899-12-30T06:54:45"/>
    <d v="2025-03-13T00:00:00"/>
    <d v="1899-12-30T07:37:20"/>
    <x v="0"/>
    <x v="0"/>
    <s v="7022045120"/>
    <s v="FBO"/>
    <d v="1899-12-30T00:44:59"/>
    <x v="3148"/>
    <d v="1899-12-30T00:02:24"/>
    <s v="Ensacado"/>
    <s v="E002"/>
    <x v="2"/>
    <d v="1899-12-30T00:40:11"/>
    <d v="1899-12-30T00:42:35"/>
    <x v="1"/>
    <x v="14"/>
    <x v="3"/>
    <x v="1"/>
    <n v="0"/>
    <n v="0"/>
    <x v="0"/>
    <x v="1"/>
    <x v="2"/>
    <n v="0"/>
    <x v="5"/>
    <x v="1"/>
    <d v="1899-12-30T00:02:24"/>
    <d v="1899-12-30T00:02:24"/>
    <x v="0"/>
    <m/>
    <m/>
    <d v="1899-12-30T00:00:00"/>
    <d v="1899-12-30T00:40:11"/>
    <n v="5"/>
    <n v="-1.6666666666699803E-3"/>
    <n v="40.183333333329593"/>
    <x v="1"/>
    <x v="1"/>
  </r>
  <r>
    <x v="7"/>
    <s v="2025010228"/>
    <x v="0"/>
    <x v="1196"/>
    <m/>
    <d v="2025-03-13T00:00:00"/>
    <x v="2"/>
    <s v="3282"/>
    <x v="42"/>
    <s v="PA"/>
    <x v="2"/>
    <x v="0"/>
    <d v="2025-03-13T00:00:00"/>
    <d v="1899-12-30T07:07:39"/>
    <d v="2025-03-13T00:00:00"/>
    <d v="1899-12-30T07:05:18"/>
    <d v="2025-03-13T00:00:00"/>
    <d v="1899-12-30T07:45:10"/>
    <x v="0"/>
    <x v="0"/>
    <s v="7022045122"/>
    <s v="FBO"/>
    <d v="1899-12-30T00:42:13"/>
    <x v="2695"/>
    <d v="1899-12-30T00:02:21"/>
    <s v="Ensacado"/>
    <s v="E002"/>
    <x v="2"/>
    <d v="1899-12-30T00:37:31"/>
    <d v="1899-12-30T00:39:52"/>
    <x v="2"/>
    <x v="14"/>
    <x v="3"/>
    <x v="1"/>
    <n v="0"/>
    <n v="0"/>
    <x v="0"/>
    <x v="1"/>
    <x v="2"/>
    <n v="0"/>
    <x v="5"/>
    <x v="1"/>
    <d v="1899-12-30T00:02:21"/>
    <d v="1899-12-30T00:02:21"/>
    <x v="0"/>
    <m/>
    <m/>
    <d v="1899-12-30T00:00:00"/>
    <d v="1899-12-30T00:37:31"/>
    <n v="5"/>
    <n v="-1.6319444444500286E-3"/>
    <n v="37.5166666666656"/>
    <x v="1"/>
    <x v="1"/>
  </r>
  <r>
    <x v="7"/>
    <s v="2025010234"/>
    <x v="0"/>
    <x v="1038"/>
    <s v="E2274KKH"/>
    <d v="2025-03-13T00:00:00"/>
    <x v="2"/>
    <s v="3264"/>
    <x v="36"/>
    <s v="PA"/>
    <x v="1"/>
    <x v="0"/>
    <d v="2025-03-13T00:00:00"/>
    <d v="1899-12-30T07:24:28"/>
    <d v="2025-03-13T00:00:00"/>
    <d v="1899-12-30T07:22:04"/>
    <d v="2025-03-13T00:00:00"/>
    <d v="1899-12-30T07:52:14"/>
    <x v="0"/>
    <x v="0"/>
    <s v="7022045124"/>
    <s v="FBO"/>
    <d v="1899-12-30T00:32:34"/>
    <x v="452"/>
    <d v="1899-12-30T00:02:24"/>
    <s v="Granel"/>
    <s v="E001"/>
    <x v="2"/>
    <d v="1899-12-30T00:27:46"/>
    <d v="1899-12-30T00:30:10"/>
    <x v="2"/>
    <x v="14"/>
    <x v="3"/>
    <x v="2"/>
    <n v="0"/>
    <n v="0"/>
    <x v="0"/>
    <x v="2"/>
    <x v="2"/>
    <n v="0"/>
    <x v="5"/>
    <x v="1"/>
    <d v="1899-12-30T00:02:24"/>
    <d v="1899-12-30T00:02:24"/>
    <x v="0"/>
    <m/>
    <m/>
    <d v="1899-12-30T00:00:00"/>
    <d v="1899-12-30T00:27:46"/>
    <n v="5"/>
    <n v="-1.6666666666699803E-3"/>
    <n v="27.766666666656004"/>
    <x v="1"/>
    <x v="1"/>
  </r>
  <r>
    <x v="7"/>
    <s v="2025010232"/>
    <x v="0"/>
    <x v="1039"/>
    <s v="E5730JVY"/>
    <d v="2025-03-13T00:00:00"/>
    <x v="2"/>
    <s v="3262"/>
    <x v="40"/>
    <s v="PA"/>
    <x v="0"/>
    <x v="0"/>
    <d v="2025-03-13T00:00:00"/>
    <d v="1899-12-30T07:19:31"/>
    <d v="2025-03-13T00:00:00"/>
    <d v="1899-12-30T07:17:09"/>
    <d v="2025-03-13T00:00:00"/>
    <d v="1899-12-30T07:55:17"/>
    <x v="0"/>
    <x v="0"/>
    <s v="7022045125"/>
    <s v="FBO"/>
    <d v="1899-12-30T00:40:30"/>
    <x v="2748"/>
    <d v="1899-12-30T00:02:22"/>
    <s v="Granel"/>
    <s v="E001"/>
    <x v="2"/>
    <d v="1899-12-30T00:35:46"/>
    <d v="1899-12-30T00:38:08"/>
    <x v="2"/>
    <x v="14"/>
    <x v="3"/>
    <x v="2"/>
    <n v="0"/>
    <n v="0"/>
    <x v="0"/>
    <x v="2"/>
    <x v="2"/>
    <n v="0"/>
    <x v="5"/>
    <x v="1"/>
    <d v="1899-12-30T00:02:22"/>
    <d v="1899-12-30T00:02:22"/>
    <x v="0"/>
    <m/>
    <m/>
    <d v="1899-12-30T00:00:00"/>
    <d v="1899-12-30T00:35:46"/>
    <n v="5"/>
    <n v="-1.6435185185200152E-3"/>
    <n v="35.766666666662374"/>
    <x v="1"/>
    <x v="1"/>
  </r>
  <r>
    <x v="7"/>
    <s v="2025010235"/>
    <x v="0"/>
    <x v="1030"/>
    <s v="E4771KNH"/>
    <d v="2025-03-13T00:00:00"/>
    <x v="2"/>
    <s v="3269"/>
    <x v="35"/>
    <s v="PA"/>
    <x v="6"/>
    <x v="0"/>
    <d v="2025-03-13T00:00:00"/>
    <d v="1899-12-30T07:27:29"/>
    <d v="2025-03-13T00:00:00"/>
    <d v="1899-12-30T07:25:06"/>
    <d v="2025-03-13T00:00:00"/>
    <d v="1899-12-30T07:58:05"/>
    <x v="0"/>
    <x v="0"/>
    <s v="7022045126"/>
    <s v="FBO"/>
    <d v="1899-12-30T00:35:22"/>
    <x v="298"/>
    <d v="1899-12-30T00:02:23"/>
    <s v="Granel"/>
    <s v="E001"/>
    <x v="2"/>
    <d v="1899-12-30T00:30:36"/>
    <d v="1899-12-30T00:32:59"/>
    <x v="2"/>
    <x v="14"/>
    <x v="3"/>
    <x v="2"/>
    <n v="0"/>
    <n v="0"/>
    <x v="0"/>
    <x v="2"/>
    <x v="2"/>
    <n v="0"/>
    <x v="5"/>
    <x v="1"/>
    <d v="1899-12-30T00:02:23"/>
    <d v="1899-12-30T00:02:23"/>
    <x v="0"/>
    <m/>
    <m/>
    <d v="1899-12-30T00:00:00"/>
    <d v="1899-12-30T00:30:36"/>
    <n v="5"/>
    <n v="-1.6550925925900017E-3"/>
    <n v="30.599999999999987"/>
    <x v="1"/>
    <x v="1"/>
  </r>
  <r>
    <x v="7"/>
    <s v="2025010238"/>
    <x v="0"/>
    <x v="1020"/>
    <s v="E6688FFY"/>
    <d v="2025-03-13T00:00:00"/>
    <x v="2"/>
    <s v="3283"/>
    <x v="37"/>
    <s v="PA"/>
    <x v="2"/>
    <x v="0"/>
    <d v="2025-03-13T00:00:00"/>
    <d v="1899-12-30T07:41:19"/>
    <d v="2025-03-13T00:00:00"/>
    <d v="1899-12-30T07:38:55"/>
    <d v="2025-03-13T00:00:00"/>
    <d v="1899-12-30T08:16:27"/>
    <x v="0"/>
    <x v="0"/>
    <s v="7022045127"/>
    <s v="FBO"/>
    <d v="1899-12-30T00:39:56"/>
    <x v="350"/>
    <d v="1899-12-30T00:02:24"/>
    <s v="Ensacado"/>
    <s v="E002"/>
    <x v="2"/>
    <d v="1899-12-30T00:35:08"/>
    <d v="1899-12-30T00:37:32"/>
    <x v="2"/>
    <x v="14"/>
    <x v="3"/>
    <x v="1"/>
    <n v="0"/>
    <n v="0"/>
    <x v="0"/>
    <x v="1"/>
    <x v="2"/>
    <n v="0"/>
    <x v="5"/>
    <x v="1"/>
    <d v="1899-12-30T00:02:24"/>
    <d v="1899-12-30T00:02:24"/>
    <x v="0"/>
    <m/>
    <m/>
    <d v="1899-12-30T00:00:00"/>
    <d v="1899-12-30T00:35:08"/>
    <n v="5"/>
    <n v="-1.6666666666699803E-3"/>
    <n v="35.133333333321609"/>
    <x v="2"/>
    <x v="1"/>
  </r>
  <r>
    <x v="7"/>
    <s v="2025010237"/>
    <x v="0"/>
    <x v="1266"/>
    <s v="E3259LJG"/>
    <d v="2025-03-13T00:00:00"/>
    <x v="2"/>
    <s v="3277"/>
    <x v="45"/>
    <s v="PA"/>
    <x v="2"/>
    <x v="0"/>
    <d v="2025-03-13T00:00:00"/>
    <d v="1899-12-30T07:40:39"/>
    <d v="2025-03-13T00:00:00"/>
    <d v="1899-12-30T07:38:16"/>
    <d v="2025-03-13T00:00:00"/>
    <d v="1899-12-30T08:21:38"/>
    <x v="0"/>
    <x v="0"/>
    <s v="7022045128"/>
    <s v="FBO"/>
    <d v="1899-12-30T00:45:45"/>
    <x v="3149"/>
    <d v="1899-12-30T00:02:23"/>
    <s v="Ensacado"/>
    <s v="E002"/>
    <x v="2"/>
    <d v="1899-12-30T00:40:59"/>
    <d v="1899-12-30T00:43:22"/>
    <x v="2"/>
    <x v="14"/>
    <x v="3"/>
    <x v="1"/>
    <n v="0"/>
    <n v="0"/>
    <x v="0"/>
    <x v="1"/>
    <x v="2"/>
    <n v="0"/>
    <x v="5"/>
    <x v="1"/>
    <d v="1899-12-30T00:02:23"/>
    <d v="1899-12-30T00:02:23"/>
    <x v="0"/>
    <m/>
    <m/>
    <d v="1899-12-30T00:00:00"/>
    <d v="1899-12-30T00:40:59"/>
    <n v="5"/>
    <n v="-1.6550925925900017E-3"/>
    <n v="40.983333333336034"/>
    <x v="2"/>
    <x v="1"/>
  </r>
  <r>
    <x v="7"/>
    <s v="2025010245"/>
    <x v="0"/>
    <x v="1016"/>
    <s v="E8976JGF"/>
    <d v="2025-03-13T00:00:00"/>
    <x v="2"/>
    <s v="3264"/>
    <x v="36"/>
    <s v="PA"/>
    <x v="1"/>
    <x v="0"/>
    <d v="2025-03-13T00:00:00"/>
    <d v="1899-12-30T08:12:08"/>
    <d v="2025-03-13T00:00:00"/>
    <d v="1899-12-30T08:09:46"/>
    <d v="2025-03-13T00:00:00"/>
    <d v="1899-12-30T08:46:33"/>
    <x v="0"/>
    <x v="0"/>
    <s v="7022045129"/>
    <s v="EXW"/>
    <d v="1899-12-30T00:39:09"/>
    <x v="3062"/>
    <d v="1899-12-30T00:02:22"/>
    <s v="Granel"/>
    <s v="E001"/>
    <x v="1"/>
    <d v="1899-12-30T00:34:25"/>
    <d v="1899-12-30T00:36:47"/>
    <x v="3"/>
    <x v="14"/>
    <x v="3"/>
    <x v="2"/>
    <n v="0"/>
    <n v="0"/>
    <x v="0"/>
    <x v="2"/>
    <x v="2"/>
    <n v="0"/>
    <x v="5"/>
    <x v="1"/>
    <d v="1899-12-30T00:02:22"/>
    <d v="1899-12-30T00:02:22"/>
    <x v="0"/>
    <m/>
    <m/>
    <d v="1899-12-30T00:00:00"/>
    <d v="1899-12-30T00:34:25"/>
    <n v="5"/>
    <n v="-1.6435185185199597E-3"/>
    <n v="34.416666666662401"/>
    <x v="2"/>
    <x v="1"/>
  </r>
  <r>
    <x v="7"/>
    <s v="2025010257"/>
    <x v="0"/>
    <x v="1013"/>
    <s v="E3888GZR"/>
    <d v="2025-03-13T00:00:00"/>
    <x v="2"/>
    <s v="3269"/>
    <x v="35"/>
    <s v="PA"/>
    <x v="6"/>
    <x v="0"/>
    <d v="2025-03-13T00:00:00"/>
    <d v="1899-12-30T08:30:50"/>
    <d v="2025-03-13T00:00:00"/>
    <d v="1899-12-30T08:28:27"/>
    <d v="2025-03-13T00:00:00"/>
    <d v="1899-12-30T08:58:35"/>
    <x v="0"/>
    <x v="0"/>
    <s v="7022045132"/>
    <s v="EXW"/>
    <d v="1899-12-30T00:32:31"/>
    <x v="1614"/>
    <d v="1899-12-30T00:02:23"/>
    <s v="Granel"/>
    <s v="E001"/>
    <x v="1"/>
    <d v="1899-12-30T00:27:45"/>
    <d v="1899-12-30T00:30:08"/>
    <x v="3"/>
    <x v="14"/>
    <x v="3"/>
    <x v="2"/>
    <n v="0"/>
    <n v="0"/>
    <x v="0"/>
    <x v="2"/>
    <x v="2"/>
    <n v="0"/>
    <x v="5"/>
    <x v="1"/>
    <d v="1899-12-30T00:02:23"/>
    <d v="1899-12-30T00:02:23"/>
    <x v="0"/>
    <m/>
    <m/>
    <d v="1899-12-30T00:00:00"/>
    <d v="1899-12-30T00:27:45"/>
    <n v="5"/>
    <n v="-1.6550925925900017E-3"/>
    <n v="27.749999999995143"/>
    <x v="2"/>
    <x v="1"/>
  </r>
  <r>
    <x v="7"/>
    <s v="2025010269"/>
    <x v="0"/>
    <x v="1041"/>
    <s v="E8669MSV"/>
    <d v="2025-03-13T00:00:00"/>
    <x v="2"/>
    <s v="3269"/>
    <x v="35"/>
    <s v="PA"/>
    <x v="6"/>
    <x v="0"/>
    <d v="2025-03-13T00:00:00"/>
    <d v="1899-12-30T08:59:35"/>
    <d v="2025-03-13T00:00:00"/>
    <d v="1899-12-30T08:57:11"/>
    <d v="2025-03-13T00:00:00"/>
    <d v="1899-12-30T09:21:13"/>
    <x v="0"/>
    <x v="0"/>
    <s v="7022045134"/>
    <s v="FBO"/>
    <d v="1899-12-30T00:26:26"/>
    <x v="2864"/>
    <d v="1899-12-30T00:02:24"/>
    <s v="Granel"/>
    <s v="E001"/>
    <x v="2"/>
    <d v="1899-12-30T00:21:38"/>
    <d v="1899-12-30T00:24:02"/>
    <x v="3"/>
    <x v="14"/>
    <x v="3"/>
    <x v="2"/>
    <n v="0"/>
    <n v="0"/>
    <x v="0"/>
    <x v="2"/>
    <x v="2"/>
    <n v="0"/>
    <x v="5"/>
    <x v="1"/>
    <d v="1899-12-30T00:02:24"/>
    <d v="1899-12-30T00:02:24"/>
    <x v="0"/>
    <m/>
    <m/>
    <d v="1899-12-30T00:00:00"/>
    <d v="1899-12-30T00:21:38"/>
    <n v="5"/>
    <n v="-1.6666666666700358E-3"/>
    <n v="21.633333333335969"/>
    <x v="3"/>
    <x v="1"/>
  </r>
  <r>
    <x v="7"/>
    <s v="2025010259"/>
    <x v="0"/>
    <x v="1031"/>
    <s v="E9461JBD"/>
    <d v="2025-03-13T00:00:00"/>
    <x v="2"/>
    <s v="3264"/>
    <x v="36"/>
    <s v="PA"/>
    <x v="1"/>
    <x v="0"/>
    <d v="2025-03-13T00:00:00"/>
    <d v="1899-12-30T08:40:12"/>
    <d v="2025-03-13T00:00:00"/>
    <d v="1899-12-30T08:37:48"/>
    <d v="2025-03-13T00:00:00"/>
    <d v="1899-12-30T09:23:44"/>
    <x v="0"/>
    <x v="0"/>
    <s v="7022045135"/>
    <s v="EXW"/>
    <d v="1899-12-30T00:48:20"/>
    <x v="2890"/>
    <d v="1899-12-30T00:02:24"/>
    <s v="Granel"/>
    <s v="E001"/>
    <x v="1"/>
    <d v="1899-12-30T00:43:32"/>
    <d v="1899-12-30T00:45:56"/>
    <x v="3"/>
    <x v="14"/>
    <x v="3"/>
    <x v="2"/>
    <n v="0"/>
    <n v="0"/>
    <x v="0"/>
    <x v="2"/>
    <x v="2"/>
    <n v="0"/>
    <x v="5"/>
    <x v="1"/>
    <d v="1899-12-30T00:02:24"/>
    <d v="1899-12-30T00:02:24"/>
    <x v="0"/>
    <m/>
    <m/>
    <d v="1899-12-30T00:00:00"/>
    <d v="1899-12-30T00:43:32"/>
    <n v="5"/>
    <n v="-1.6666666666700358E-3"/>
    <n v="43.533333333331157"/>
    <x v="3"/>
    <x v="1"/>
  </r>
  <r>
    <x v="7"/>
    <s v="2025010262"/>
    <x v="0"/>
    <x v="1082"/>
    <s v="E6280JGH"/>
    <d v="2025-03-13T00:00:00"/>
    <x v="2"/>
    <s v="3283"/>
    <x v="37"/>
    <s v="PA"/>
    <x v="2"/>
    <x v="0"/>
    <d v="2025-03-13T00:00:00"/>
    <d v="1899-12-30T08:52:16"/>
    <d v="2025-03-13T00:00:00"/>
    <d v="1899-12-30T08:49:53"/>
    <d v="2025-03-13T00:00:00"/>
    <d v="1899-12-30T09:24:39"/>
    <x v="0"/>
    <x v="0"/>
    <s v="7022045136"/>
    <s v="EXW"/>
    <d v="1899-12-30T00:37:09"/>
    <x v="974"/>
    <d v="1899-12-30T00:02:23"/>
    <s v="Ensacado"/>
    <s v="E002"/>
    <x v="1"/>
    <d v="1899-12-30T00:32:23"/>
    <d v="1899-12-30T00:34:46"/>
    <x v="3"/>
    <x v="14"/>
    <x v="3"/>
    <x v="1"/>
    <n v="0"/>
    <n v="0"/>
    <x v="0"/>
    <x v="1"/>
    <x v="2"/>
    <n v="0"/>
    <x v="5"/>
    <x v="1"/>
    <d v="1899-12-30T00:02:23"/>
    <d v="1899-12-30T00:02:23"/>
    <x v="0"/>
    <m/>
    <m/>
    <d v="1899-12-30T00:00:00"/>
    <d v="1899-12-30T00:32:23"/>
    <n v="5"/>
    <n v="-1.6550925925900017E-3"/>
    <n v="32.383333333339245"/>
    <x v="3"/>
    <x v="1"/>
  </r>
  <r>
    <x v="7"/>
    <s v="2025010266"/>
    <x v="0"/>
    <x v="1015"/>
    <s v="E9043KYN"/>
    <d v="2025-03-13T00:00:00"/>
    <x v="2"/>
    <s v="3264"/>
    <x v="36"/>
    <s v="PA"/>
    <x v="1"/>
    <x v="0"/>
    <d v="2025-03-13T00:00:00"/>
    <d v="1899-12-30T08:56:50"/>
    <d v="2025-03-13T00:00:00"/>
    <d v="1899-12-30T08:54:26"/>
    <d v="2025-03-13T00:00:00"/>
    <d v="1899-12-30T09:30:01"/>
    <x v="0"/>
    <x v="0"/>
    <s v="7022045137"/>
    <s v="EXW"/>
    <d v="1899-12-30T00:37:59"/>
    <x v="2879"/>
    <d v="1899-12-30T00:02:24"/>
    <s v="Granel"/>
    <s v="E001"/>
    <x v="1"/>
    <d v="1899-12-30T00:33:11"/>
    <d v="1899-12-30T00:35:35"/>
    <x v="3"/>
    <x v="14"/>
    <x v="3"/>
    <x v="2"/>
    <n v="0"/>
    <n v="0"/>
    <x v="0"/>
    <x v="2"/>
    <x v="2"/>
    <n v="0"/>
    <x v="5"/>
    <x v="1"/>
    <d v="1899-12-30T00:02:24"/>
    <d v="1899-12-30T00:02:24"/>
    <x v="0"/>
    <m/>
    <m/>
    <d v="1899-12-30T00:00:00"/>
    <d v="1899-12-30T00:33:11"/>
    <n v="5"/>
    <n v="-1.6666666666699803E-3"/>
    <n v="33.18333333333122"/>
    <x v="3"/>
    <x v="1"/>
  </r>
  <r>
    <x v="7"/>
    <s v="2025010278"/>
    <x v="0"/>
    <x v="1184"/>
    <s v="E4456KDL"/>
    <d v="2025-03-13T00:00:00"/>
    <x v="2"/>
    <s v="3283"/>
    <x v="37"/>
    <s v="PA"/>
    <x v="2"/>
    <x v="0"/>
    <d v="2025-03-13T00:00:00"/>
    <d v="1899-12-30T09:18:40"/>
    <d v="2025-03-13T00:00:00"/>
    <d v="1899-12-30T09:16:16"/>
    <d v="2025-03-13T00:00:00"/>
    <d v="1899-12-30T09:50:01"/>
    <x v="0"/>
    <x v="0"/>
    <s v="7022045139"/>
    <s v="EXW"/>
    <d v="1899-12-30T00:36:09"/>
    <x v="461"/>
    <d v="1899-12-30T00:02:24"/>
    <s v="Ensacado"/>
    <s v="E002"/>
    <x v="1"/>
    <d v="1899-12-30T00:31:21"/>
    <d v="1899-12-30T00:33:45"/>
    <x v="4"/>
    <x v="14"/>
    <x v="3"/>
    <x v="1"/>
    <n v="0"/>
    <n v="0"/>
    <x v="0"/>
    <x v="1"/>
    <x v="2"/>
    <n v="0"/>
    <x v="5"/>
    <x v="1"/>
    <d v="1899-12-30T00:02:24"/>
    <d v="1899-12-30T00:02:24"/>
    <x v="0"/>
    <m/>
    <m/>
    <d v="1899-12-30T00:00:00"/>
    <d v="1899-12-30T00:31:21"/>
    <n v="5"/>
    <n v="-1.6666666666599883E-3"/>
    <n v="31.350000000009615"/>
    <x v="3"/>
    <x v="1"/>
  </r>
  <r>
    <x v="7"/>
    <s v="2025010279"/>
    <x v="0"/>
    <x v="1164"/>
    <s v="E0974JKJ"/>
    <d v="2025-03-13T00:00:00"/>
    <x v="2"/>
    <s v="3264"/>
    <x v="36"/>
    <s v="PA"/>
    <x v="1"/>
    <x v="0"/>
    <d v="2025-03-13T00:00:00"/>
    <d v="1899-12-30T09:19:47"/>
    <d v="2025-03-13T00:00:00"/>
    <d v="1899-12-30T09:17:24"/>
    <d v="2025-03-13T00:00:00"/>
    <d v="1899-12-30T09:56:23"/>
    <x v="0"/>
    <x v="0"/>
    <s v="7022045140"/>
    <s v="FBO"/>
    <d v="1899-12-30T00:41:22"/>
    <x v="2733"/>
    <d v="1899-12-30T00:02:23"/>
    <s v="Granel"/>
    <s v="E001"/>
    <x v="2"/>
    <d v="1899-12-30T00:36:36"/>
    <d v="1899-12-30T00:38:59"/>
    <x v="4"/>
    <x v="14"/>
    <x v="3"/>
    <x v="2"/>
    <n v="0"/>
    <n v="0"/>
    <x v="0"/>
    <x v="2"/>
    <x v="2"/>
    <n v="0"/>
    <x v="5"/>
    <x v="1"/>
    <d v="1899-12-30T00:02:23"/>
    <d v="1899-12-30T00:02:23"/>
    <x v="0"/>
    <m/>
    <m/>
    <d v="1899-12-30T00:00:00"/>
    <d v="1899-12-30T00:36:36"/>
    <n v="5"/>
    <n v="-1.6550925925999938E-3"/>
    <n v="36.599999999990374"/>
    <x v="3"/>
    <x v="1"/>
  </r>
  <r>
    <x v="7"/>
    <s v="2025010285"/>
    <x v="0"/>
    <x v="1003"/>
    <s v="E0247JRH"/>
    <d v="2025-03-13T00:00:00"/>
    <x v="2"/>
    <s v="3260"/>
    <x v="41"/>
    <s v="PA"/>
    <x v="20"/>
    <x v="0"/>
    <d v="2025-03-13T00:00:00"/>
    <d v="1899-12-30T09:39:14"/>
    <d v="2025-03-13T00:00:00"/>
    <d v="1899-12-30T09:36:50"/>
    <d v="2025-03-13T00:00:00"/>
    <d v="1899-12-30T10:04:49"/>
    <x v="0"/>
    <x v="0"/>
    <s v="7022045141"/>
    <s v="EXW"/>
    <d v="1899-12-30T00:30:23"/>
    <x v="1143"/>
    <d v="1899-12-30T00:02:24"/>
    <s v="Granel"/>
    <s v="E001"/>
    <x v="1"/>
    <d v="1899-12-30T00:25:35"/>
    <d v="1899-12-30T00:27:59"/>
    <x v="4"/>
    <x v="14"/>
    <x v="3"/>
    <x v="2"/>
    <n v="0"/>
    <n v="0"/>
    <x v="0"/>
    <x v="2"/>
    <x v="2"/>
    <n v="0"/>
    <x v="5"/>
    <x v="1"/>
    <d v="1899-12-30T00:02:24"/>
    <d v="1899-12-30T00:02:24"/>
    <x v="0"/>
    <m/>
    <m/>
    <d v="1899-12-30T00:00:00"/>
    <d v="1899-12-30T00:25:35"/>
    <n v="5"/>
    <n v="-1.6666666666699803E-3"/>
    <n v="25.583333333328032"/>
    <x v="4"/>
    <x v="1"/>
  </r>
  <r>
    <x v="7"/>
    <s v="2025010283"/>
    <x v="0"/>
    <x v="1036"/>
    <s v="E8822FFZ"/>
    <d v="2025-03-13T00:00:00"/>
    <x v="2"/>
    <s v="3269"/>
    <x v="35"/>
    <s v="PA"/>
    <x v="6"/>
    <x v="0"/>
    <d v="2025-03-13T00:00:00"/>
    <d v="1899-12-30T09:38:07"/>
    <d v="2025-03-13T00:00:00"/>
    <d v="1899-12-30T09:35:43"/>
    <d v="2025-03-13T00:00:00"/>
    <d v="1899-12-30T10:13:18"/>
    <x v="0"/>
    <x v="0"/>
    <s v="7022045142"/>
    <s v="FBO"/>
    <d v="1899-12-30T00:39:59"/>
    <x v="244"/>
    <d v="1899-12-30T00:02:24"/>
    <s v="Granel"/>
    <s v="E001"/>
    <x v="2"/>
    <d v="1899-12-30T00:35:11"/>
    <d v="1899-12-30T00:37:35"/>
    <x v="4"/>
    <x v="14"/>
    <x v="3"/>
    <x v="2"/>
    <n v="0"/>
    <n v="0"/>
    <x v="0"/>
    <x v="2"/>
    <x v="2"/>
    <n v="0"/>
    <x v="5"/>
    <x v="1"/>
    <d v="1899-12-30T00:02:24"/>
    <d v="1899-12-30T00:02:24"/>
    <x v="0"/>
    <m/>
    <m/>
    <d v="1899-12-30T00:00:00"/>
    <d v="1899-12-30T00:35:11"/>
    <n v="5"/>
    <n v="-1.6666666666700358E-3"/>
    <n v="35.183333333332811"/>
    <x v="4"/>
    <x v="1"/>
  </r>
  <r>
    <x v="7"/>
    <s v="2025010287"/>
    <x v="0"/>
    <x v="1045"/>
    <s v="E1376KSX"/>
    <d v="2025-03-13T00:00:00"/>
    <x v="2"/>
    <s v="3262"/>
    <x v="40"/>
    <s v="PA"/>
    <x v="0"/>
    <x v="0"/>
    <d v="2025-03-13T00:00:00"/>
    <d v="1899-12-30T09:47:01"/>
    <d v="2025-03-13T00:00:00"/>
    <d v="1899-12-30T09:44:37"/>
    <d v="2025-03-13T00:00:00"/>
    <d v="1899-12-30T10:19:19"/>
    <x v="0"/>
    <x v="0"/>
    <s v="7022045143"/>
    <s v="EXW"/>
    <d v="1899-12-30T00:37:06"/>
    <x v="11"/>
    <d v="1899-12-30T00:02:24"/>
    <s v="Granel"/>
    <s v="E001"/>
    <x v="1"/>
    <d v="1899-12-30T00:32:18"/>
    <d v="1899-12-30T00:34:42"/>
    <x v="4"/>
    <x v="14"/>
    <x v="3"/>
    <x v="2"/>
    <n v="0"/>
    <n v="0"/>
    <x v="0"/>
    <x v="2"/>
    <x v="2"/>
    <n v="0"/>
    <x v="5"/>
    <x v="1"/>
    <d v="1899-12-30T00:02:24"/>
    <d v="1899-12-30T00:02:24"/>
    <x v="0"/>
    <m/>
    <m/>
    <d v="1899-12-30T00:00:00"/>
    <d v="1899-12-30T00:32:18"/>
    <n v="5"/>
    <n v="-1.6666666666599883E-3"/>
    <n v="32.300000000006406"/>
    <x v="4"/>
    <x v="1"/>
  </r>
  <r>
    <x v="7"/>
    <s v="2025010286"/>
    <x v="0"/>
    <x v="1022"/>
    <s v="E1632JZF"/>
    <d v="2025-03-13T00:00:00"/>
    <x v="2"/>
    <s v="3269"/>
    <x v="35"/>
    <s v="PA"/>
    <x v="6"/>
    <x v="0"/>
    <d v="2025-03-13T00:00:00"/>
    <d v="1899-12-30T09:40:19"/>
    <d v="2025-03-13T00:00:00"/>
    <d v="1899-12-30T09:37:55"/>
    <d v="2025-03-13T00:00:00"/>
    <d v="1899-12-30T10:22:46"/>
    <x v="0"/>
    <x v="0"/>
    <s v="7022045145"/>
    <s v="FBO"/>
    <d v="1899-12-30T00:47:15"/>
    <x v="1449"/>
    <d v="1899-12-30T00:02:24"/>
    <s v="Granel"/>
    <s v="E001"/>
    <x v="2"/>
    <d v="1899-12-30T00:42:27"/>
    <d v="1899-12-30T00:44:51"/>
    <x v="4"/>
    <x v="14"/>
    <x v="3"/>
    <x v="2"/>
    <n v="0"/>
    <n v="0"/>
    <x v="0"/>
    <x v="2"/>
    <x v="2"/>
    <n v="0"/>
    <x v="5"/>
    <x v="1"/>
    <d v="1899-12-30T00:02:24"/>
    <d v="1899-12-30T00:02:24"/>
    <x v="0"/>
    <m/>
    <m/>
    <d v="1899-12-30T00:00:00"/>
    <d v="1899-12-30T00:42:27"/>
    <n v="5"/>
    <n v="-1.6666666666700358E-3"/>
    <n v="42.449999999990325"/>
    <x v="4"/>
    <x v="1"/>
  </r>
  <r>
    <x v="7"/>
    <s v="2025010290"/>
    <x v="0"/>
    <x v="1021"/>
    <s v="E0721JRZ"/>
    <d v="2025-03-13T00:00:00"/>
    <x v="2"/>
    <s v="3264"/>
    <x v="36"/>
    <s v="PA"/>
    <x v="1"/>
    <x v="0"/>
    <d v="2025-03-13T00:00:00"/>
    <d v="1899-12-30T09:51:11"/>
    <d v="2025-03-13T00:00:00"/>
    <d v="1899-12-30T09:48:48"/>
    <d v="2025-03-13T00:00:00"/>
    <d v="1899-12-30T10:30:20"/>
    <x v="0"/>
    <x v="0"/>
    <s v="7022045147"/>
    <s v="FBO"/>
    <d v="1899-12-30T00:43:55"/>
    <x v="1748"/>
    <d v="1899-12-30T00:02:23"/>
    <s v="Granel"/>
    <s v="E001"/>
    <x v="2"/>
    <d v="1899-12-30T00:39:09"/>
    <d v="1899-12-30T00:41:32"/>
    <x v="4"/>
    <x v="14"/>
    <x v="3"/>
    <x v="2"/>
    <n v="0"/>
    <n v="0"/>
    <x v="0"/>
    <x v="2"/>
    <x v="2"/>
    <n v="0"/>
    <x v="5"/>
    <x v="1"/>
    <d v="1899-12-30T00:02:23"/>
    <d v="1899-12-30T00:02:23"/>
    <x v="0"/>
    <m/>
    <m/>
    <d v="1899-12-30T00:00:00"/>
    <d v="1899-12-30T00:39:09"/>
    <n v="5"/>
    <n v="-1.6550925925900017E-3"/>
    <n v="39.149999999999963"/>
    <x v="4"/>
    <x v="1"/>
  </r>
  <r>
    <x v="7"/>
    <s v="2025010288"/>
    <x v="0"/>
    <x v="1179"/>
    <s v="E4954KGF"/>
    <d v="2025-03-13T00:00:00"/>
    <x v="2"/>
    <s v="3269"/>
    <x v="35"/>
    <s v="PA"/>
    <x v="6"/>
    <x v="0"/>
    <d v="2025-03-13T00:00:00"/>
    <d v="1899-12-30T09:47:34"/>
    <d v="2025-03-13T00:00:00"/>
    <d v="1899-12-30T09:45:10"/>
    <d v="2025-03-13T00:00:00"/>
    <d v="1899-12-30T10:31:43"/>
    <x v="0"/>
    <x v="0"/>
    <s v="7022045148"/>
    <s v="FBO"/>
    <d v="1899-12-30T00:48:57"/>
    <x v="3150"/>
    <d v="1899-12-30T00:02:24"/>
    <s v="Granel"/>
    <s v="E001"/>
    <x v="2"/>
    <d v="1899-12-30T00:44:09"/>
    <d v="1899-12-30T00:46:33"/>
    <x v="4"/>
    <x v="14"/>
    <x v="3"/>
    <x v="2"/>
    <n v="0"/>
    <n v="0"/>
    <x v="0"/>
    <x v="2"/>
    <x v="2"/>
    <n v="0"/>
    <x v="5"/>
    <x v="1"/>
    <d v="1899-12-30T00:02:24"/>
    <d v="1899-12-30T00:02:24"/>
    <x v="0"/>
    <m/>
    <m/>
    <d v="1899-12-30T00:00:00"/>
    <d v="1899-12-30T00:44:09"/>
    <n v="5"/>
    <n v="-1.6666666666699803E-3"/>
    <n v="44.14999999999683"/>
    <x v="4"/>
    <x v="1"/>
  </r>
  <r>
    <x v="7"/>
    <s v="2025010298"/>
    <x v="0"/>
    <x v="1014"/>
    <s v="E8998KYN"/>
    <d v="2025-03-13T00:00:00"/>
    <x v="2"/>
    <s v="3264"/>
    <x v="36"/>
    <s v="PA"/>
    <x v="1"/>
    <x v="0"/>
    <d v="2025-03-13T00:00:00"/>
    <d v="1899-12-30T10:04:32"/>
    <d v="2025-03-13T00:00:00"/>
    <d v="1899-12-30T10:02:09"/>
    <d v="2025-03-13T00:00:00"/>
    <d v="1899-12-30T10:53:58"/>
    <x v="0"/>
    <x v="0"/>
    <s v="7022045149"/>
    <s v="EXW"/>
    <d v="1899-12-30T00:54:12"/>
    <x v="3022"/>
    <d v="1899-12-30T00:02:23"/>
    <s v="Granel"/>
    <s v="E001"/>
    <x v="1"/>
    <d v="1899-12-30T00:49:26"/>
    <d v="1899-12-30T00:51:49"/>
    <x v="5"/>
    <x v="14"/>
    <x v="3"/>
    <x v="2"/>
    <n v="0"/>
    <n v="0"/>
    <x v="0"/>
    <x v="2"/>
    <x v="2"/>
    <n v="0"/>
    <x v="5"/>
    <x v="0"/>
    <d v="1899-12-30T00:02:23"/>
    <d v="1899-12-30T00:02:23"/>
    <x v="0"/>
    <m/>
    <m/>
    <d v="1899-12-30T00:00:00"/>
    <d v="1899-12-30T00:49:26"/>
    <n v="5"/>
    <n v="-1.6550925925900017E-3"/>
    <n v="49.433333333342389"/>
    <x v="4"/>
    <x v="0"/>
  </r>
  <r>
    <x v="7"/>
    <s v="2025010304"/>
    <x v="0"/>
    <x v="1052"/>
    <s v="E7977MGZ"/>
    <d v="2025-03-13T00:00:00"/>
    <x v="2"/>
    <s v="3264"/>
    <x v="36"/>
    <s v="PA"/>
    <x v="1"/>
    <x v="0"/>
    <d v="2025-03-13T00:00:00"/>
    <d v="1899-12-30T10:15:06"/>
    <d v="2025-03-13T00:00:00"/>
    <d v="1899-12-30T10:12:42"/>
    <d v="2025-03-13T00:00:00"/>
    <d v="1899-12-30T11:11:23"/>
    <x v="0"/>
    <x v="0"/>
    <s v="7022045150"/>
    <s v="FBO"/>
    <d v="1899-12-30T01:01:05"/>
    <x v="3151"/>
    <d v="1899-12-30T00:02:24"/>
    <s v="Granel"/>
    <s v="E001"/>
    <x v="2"/>
    <d v="1899-12-30T00:56:17"/>
    <d v="1899-12-30T00:58:41"/>
    <x v="5"/>
    <x v="14"/>
    <x v="3"/>
    <x v="2"/>
    <n v="0"/>
    <n v="0"/>
    <x v="0"/>
    <x v="2"/>
    <x v="2"/>
    <n v="0"/>
    <x v="5"/>
    <x v="0"/>
    <d v="1899-12-30T00:02:24"/>
    <d v="1899-12-30T00:02:24"/>
    <x v="0"/>
    <m/>
    <m/>
    <d v="1899-12-30T00:00:00"/>
    <d v="1899-12-30T00:56:17"/>
    <n v="5"/>
    <n v="-1.6666666666699803E-3"/>
    <n v="56.283333333336024"/>
    <x v="5"/>
    <x v="0"/>
  </r>
  <r>
    <x v="7"/>
    <s v="2025010313"/>
    <x v="0"/>
    <x v="1274"/>
    <s v="E5974JZT"/>
    <d v="2025-03-13T00:00:00"/>
    <x v="2"/>
    <s v="3283"/>
    <x v="37"/>
    <s v="PA"/>
    <x v="2"/>
    <x v="0"/>
    <d v="2025-03-13T00:00:00"/>
    <d v="1899-12-30T10:47:39"/>
    <d v="2025-03-13T00:00:00"/>
    <d v="1899-12-30T10:45:16"/>
    <d v="2025-03-13T00:00:00"/>
    <d v="1899-12-30T11:35:27"/>
    <x v="0"/>
    <x v="0"/>
    <s v="7022045151"/>
    <s v="FBO"/>
    <d v="1899-12-30T00:52:34"/>
    <x v="3152"/>
    <d v="1899-12-30T00:02:23"/>
    <s v="Ensacado"/>
    <s v="E002"/>
    <x v="2"/>
    <d v="1899-12-30T00:47:48"/>
    <d v="1899-12-30T00:50:11"/>
    <x v="5"/>
    <x v="14"/>
    <x v="3"/>
    <x v="1"/>
    <n v="0"/>
    <n v="0"/>
    <x v="0"/>
    <x v="1"/>
    <x v="2"/>
    <n v="0"/>
    <x v="5"/>
    <x v="0"/>
    <d v="1899-12-30T00:02:23"/>
    <d v="1899-12-30T00:02:23"/>
    <x v="0"/>
    <m/>
    <m/>
    <d v="1899-12-30T00:00:00"/>
    <d v="1899-12-30T00:47:48"/>
    <n v="5"/>
    <n v="-1.6550925925900017E-3"/>
    <n v="47.800000000008026"/>
    <x v="5"/>
    <x v="0"/>
  </r>
  <r>
    <x v="7"/>
    <s v="2025010317"/>
    <x v="0"/>
    <x v="1124"/>
    <s v="E7698LMM"/>
    <d v="2025-03-13T00:00:00"/>
    <x v="2"/>
    <s v="3269"/>
    <x v="35"/>
    <s v="PA"/>
    <x v="6"/>
    <x v="0"/>
    <d v="2025-03-13T00:00:00"/>
    <d v="1899-12-30T10:59:36"/>
    <d v="2025-03-13T00:00:00"/>
    <d v="1899-12-30T10:57:15"/>
    <d v="2025-03-13T00:00:00"/>
    <d v="1899-12-30T11:37:13"/>
    <x v="0"/>
    <x v="0"/>
    <s v="7022045152"/>
    <s v="FBO"/>
    <d v="1899-12-30T00:42:19"/>
    <x v="1600"/>
    <d v="1899-12-30T00:02:21"/>
    <s v="Granel"/>
    <s v="E001"/>
    <x v="2"/>
    <d v="1899-12-30T00:37:37"/>
    <d v="1899-12-30T00:39:58"/>
    <x v="5"/>
    <x v="14"/>
    <x v="3"/>
    <x v="2"/>
    <n v="0"/>
    <n v="0"/>
    <x v="0"/>
    <x v="2"/>
    <x v="2"/>
    <n v="0"/>
    <x v="5"/>
    <x v="1"/>
    <d v="1899-12-30T00:02:21"/>
    <d v="1899-12-30T00:02:21"/>
    <x v="0"/>
    <m/>
    <m/>
    <d v="1899-12-30T00:00:00"/>
    <d v="1899-12-30T00:37:37"/>
    <n v="5"/>
    <n v="-1.6319444444499731E-3"/>
    <n v="37.616666666659221"/>
    <x v="5"/>
    <x v="1"/>
  </r>
  <r>
    <x v="7"/>
    <s v="2025010320"/>
    <x v="0"/>
    <x v="1068"/>
    <s v="E9533LGJ"/>
    <d v="2025-03-13T00:00:00"/>
    <x v="2"/>
    <s v="3283"/>
    <x v="37"/>
    <s v="PA"/>
    <x v="2"/>
    <x v="0"/>
    <d v="2025-03-13T00:00:00"/>
    <d v="1899-12-30T11:06:31"/>
    <d v="2025-03-13T00:00:00"/>
    <d v="1899-12-30T11:04:17"/>
    <d v="2025-03-13T00:00:00"/>
    <d v="1899-12-30T11:38:12"/>
    <x v="0"/>
    <x v="0"/>
    <s v="7022045153"/>
    <s v="FBO"/>
    <d v="1899-12-30T00:36:09"/>
    <x v="2092"/>
    <d v="1899-12-30T00:02:14"/>
    <s v="Ensacado"/>
    <s v="E002"/>
    <x v="2"/>
    <d v="1899-12-30T00:31:41"/>
    <d v="1899-12-30T00:33:55"/>
    <x v="9"/>
    <x v="14"/>
    <x v="3"/>
    <x v="1"/>
    <n v="0"/>
    <n v="0"/>
    <x v="0"/>
    <x v="1"/>
    <x v="2"/>
    <n v="0"/>
    <x v="5"/>
    <x v="1"/>
    <d v="1899-12-30T00:02:14"/>
    <d v="1899-12-30T00:02:14"/>
    <x v="0"/>
    <m/>
    <m/>
    <d v="1899-12-30T00:00:00"/>
    <d v="1899-12-30T00:31:41"/>
    <n v="5"/>
    <n v="-1.5509259259299801E-3"/>
    <n v="31.683333333326427"/>
    <x v="5"/>
    <x v="1"/>
  </r>
  <r>
    <x v="7"/>
    <s v="2025010322"/>
    <x v="0"/>
    <x v="1015"/>
    <s v="E9043KYN"/>
    <d v="2025-03-13T00:00:00"/>
    <x v="2"/>
    <s v="3268"/>
    <x v="25"/>
    <s v="PA"/>
    <x v="6"/>
    <x v="0"/>
    <d v="2025-03-13T00:00:00"/>
    <d v="1899-12-30T11:11:18"/>
    <d v="2025-03-13T00:00:00"/>
    <d v="1899-12-30T11:08:56"/>
    <d v="2025-03-13T00:00:00"/>
    <d v="1899-12-30T11:41:40"/>
    <x v="0"/>
    <x v="0"/>
    <s v="7022045155"/>
    <s v="EXW"/>
    <d v="1899-12-30T00:35:06"/>
    <x v="521"/>
    <d v="1899-12-30T00:02:22"/>
    <s v="Granel"/>
    <s v="E001"/>
    <x v="1"/>
    <d v="1899-12-30T00:30:22"/>
    <d v="1899-12-30T00:32:44"/>
    <x v="9"/>
    <x v="14"/>
    <x v="3"/>
    <x v="2"/>
    <n v="0"/>
    <n v="0"/>
    <x v="0"/>
    <x v="2"/>
    <x v="2"/>
    <n v="0"/>
    <x v="5"/>
    <x v="1"/>
    <d v="1899-12-30T00:02:22"/>
    <d v="1899-12-30T00:02:22"/>
    <x v="0"/>
    <m/>
    <m/>
    <d v="1899-12-30T00:00:00"/>
    <d v="1899-12-30T00:30:22"/>
    <n v="5"/>
    <n v="-1.6435185185199597E-3"/>
    <n v="30.366666666662407"/>
    <x v="5"/>
    <x v="1"/>
  </r>
  <r>
    <x v="7"/>
    <s v="2025010321"/>
    <x v="0"/>
    <x v="1031"/>
    <s v="E9461JBD"/>
    <d v="2025-03-13T00:00:00"/>
    <x v="2"/>
    <s v="3264"/>
    <x v="36"/>
    <s v="PA"/>
    <x v="1"/>
    <x v="0"/>
    <d v="2025-03-13T00:00:00"/>
    <d v="1899-12-30T11:07:30"/>
    <d v="2025-03-13T00:00:00"/>
    <d v="1899-12-30T11:05:13"/>
    <d v="2025-03-13T00:00:00"/>
    <d v="1899-12-30T11:45:36"/>
    <x v="0"/>
    <x v="0"/>
    <s v="7022045156"/>
    <s v="EXW"/>
    <d v="1899-12-30T00:42:40"/>
    <x v="1428"/>
    <d v="1899-12-30T00:02:17"/>
    <s v="Granel"/>
    <s v="E001"/>
    <x v="1"/>
    <d v="1899-12-30T00:38:06"/>
    <d v="1899-12-30T00:40:23"/>
    <x v="9"/>
    <x v="14"/>
    <x v="3"/>
    <x v="2"/>
    <n v="0"/>
    <n v="0"/>
    <x v="0"/>
    <x v="2"/>
    <x v="2"/>
    <n v="0"/>
    <x v="5"/>
    <x v="1"/>
    <d v="1899-12-30T00:02:17"/>
    <d v="1899-12-30T00:02:17"/>
    <x v="0"/>
    <m/>
    <m/>
    <d v="1899-12-30T00:00:00"/>
    <d v="1899-12-30T00:38:06"/>
    <n v="5"/>
    <n v="-1.5856481481500428E-3"/>
    <n v="38.099999999995163"/>
    <x v="5"/>
    <x v="1"/>
  </r>
  <r>
    <x v="7"/>
    <s v="2025010324"/>
    <x v="0"/>
    <x v="1123"/>
    <s v="E5164KRK"/>
    <d v="2025-03-13T00:00:00"/>
    <x v="2"/>
    <s v="3283"/>
    <x v="37"/>
    <s v="PA"/>
    <x v="2"/>
    <x v="0"/>
    <d v="2025-03-13T00:00:00"/>
    <d v="1899-12-30T11:20:10"/>
    <d v="2025-03-13T00:00:00"/>
    <d v="1899-12-30T11:17:46"/>
    <d v="2025-03-13T00:00:00"/>
    <d v="1899-12-30T11:50:53"/>
    <x v="0"/>
    <x v="0"/>
    <s v="7022045157"/>
    <s v="FBO"/>
    <d v="1899-12-30T00:35:31"/>
    <x v="2609"/>
    <d v="1899-12-30T00:02:24"/>
    <s v="Ensacado"/>
    <s v="E002"/>
    <x v="2"/>
    <d v="1899-12-30T00:30:43"/>
    <d v="1899-12-30T00:33:07"/>
    <x v="9"/>
    <x v="14"/>
    <x v="3"/>
    <x v="1"/>
    <n v="0"/>
    <n v="0"/>
    <x v="0"/>
    <x v="1"/>
    <x v="2"/>
    <n v="0"/>
    <x v="5"/>
    <x v="1"/>
    <d v="1899-12-30T00:02:24"/>
    <d v="1899-12-30T00:02:24"/>
    <x v="0"/>
    <m/>
    <m/>
    <d v="1899-12-30T00:00:00"/>
    <d v="1899-12-30T00:30:43"/>
    <n v="5"/>
    <n v="-1.6666666666599883E-3"/>
    <n v="30.716666666668775"/>
    <x v="5"/>
    <x v="1"/>
  </r>
  <r>
    <x v="7"/>
    <s v="2025010330"/>
    <x v="0"/>
    <x v="1196"/>
    <m/>
    <d v="2025-03-13T00:00:00"/>
    <x v="2"/>
    <s v="3282"/>
    <x v="42"/>
    <s v="PA"/>
    <x v="2"/>
    <x v="0"/>
    <d v="2025-03-13T00:00:00"/>
    <d v="1899-12-30T11:36:22"/>
    <d v="2025-03-13T00:00:00"/>
    <d v="1899-12-30T11:33:59"/>
    <d v="2025-03-13T00:00:00"/>
    <d v="1899-12-30T12:01:48"/>
    <x v="0"/>
    <x v="0"/>
    <s v="7022045160"/>
    <s v="FBO"/>
    <d v="1899-12-30T00:30:12"/>
    <x v="3050"/>
    <d v="1899-12-30T00:02:23"/>
    <s v="Ensacado"/>
    <s v="E002"/>
    <x v="2"/>
    <d v="1899-12-30T00:25:26"/>
    <d v="1899-12-30T00:27:49"/>
    <x v="9"/>
    <x v="14"/>
    <x v="3"/>
    <x v="1"/>
    <n v="0"/>
    <n v="0"/>
    <x v="0"/>
    <x v="1"/>
    <x v="2"/>
    <n v="0"/>
    <x v="5"/>
    <x v="1"/>
    <d v="1899-12-30T00:02:23"/>
    <d v="1899-12-30T00:02:23"/>
    <x v="0"/>
    <m/>
    <m/>
    <d v="1899-12-30T00:00:00"/>
    <d v="1899-12-30T00:25:26"/>
    <n v="5"/>
    <n v="-1.6550925925900017E-3"/>
    <n v="25.433333333337522"/>
    <x v="11"/>
    <x v="1"/>
  </r>
  <r>
    <x v="7"/>
    <s v="2025010332"/>
    <x v="0"/>
    <x v="1016"/>
    <s v="E8976JGF"/>
    <d v="2025-03-13T00:00:00"/>
    <x v="2"/>
    <s v="3264"/>
    <x v="36"/>
    <s v="PA"/>
    <x v="1"/>
    <x v="0"/>
    <d v="2025-03-13T00:00:00"/>
    <d v="1899-12-30T11:41:26"/>
    <d v="2025-03-13T00:00:00"/>
    <d v="1899-12-30T11:39:03"/>
    <d v="2025-03-13T00:00:00"/>
    <d v="1899-12-30T12:09:04"/>
    <x v="0"/>
    <x v="0"/>
    <s v="7022045162"/>
    <s v="EXW"/>
    <d v="1899-12-30T00:32:24"/>
    <x v="1678"/>
    <d v="1899-12-30T00:02:23"/>
    <s v="Granel"/>
    <s v="E001"/>
    <x v="1"/>
    <d v="1899-12-30T00:27:38"/>
    <d v="1899-12-30T00:30:01"/>
    <x v="9"/>
    <x v="14"/>
    <x v="3"/>
    <x v="2"/>
    <n v="0"/>
    <n v="0"/>
    <x v="0"/>
    <x v="2"/>
    <x v="2"/>
    <n v="0"/>
    <x v="5"/>
    <x v="1"/>
    <d v="1899-12-30T00:02:23"/>
    <d v="1899-12-30T00:02:23"/>
    <x v="0"/>
    <m/>
    <m/>
    <d v="1899-12-30T00:00:00"/>
    <d v="1899-12-30T00:27:38"/>
    <n v="5"/>
    <n v="-1.6550925925900017E-3"/>
    <n v="27.633333333340822"/>
    <x v="11"/>
    <x v="1"/>
  </r>
  <r>
    <x v="7"/>
    <s v="2025010333"/>
    <x v="0"/>
    <x v="1221"/>
    <s v="E3824GTP"/>
    <d v="2025-03-13T00:00:00"/>
    <x v="2"/>
    <s v="3264"/>
    <x v="36"/>
    <s v="PA"/>
    <x v="1"/>
    <x v="0"/>
    <d v="2025-03-13T00:00:00"/>
    <d v="1899-12-30T11:47:23"/>
    <d v="2025-03-13T00:00:00"/>
    <d v="1899-12-30T11:45:00"/>
    <d v="2025-03-13T00:00:00"/>
    <d v="1899-12-30T12:09:37"/>
    <x v="0"/>
    <x v="0"/>
    <s v="7022045163"/>
    <s v="FBO"/>
    <d v="1899-12-30T00:27:00"/>
    <x v="2115"/>
    <d v="1899-12-30T00:02:23"/>
    <s v="Granel"/>
    <s v="E001"/>
    <x v="2"/>
    <d v="1899-12-30T00:22:14"/>
    <d v="1899-12-30T00:24:37"/>
    <x v="9"/>
    <x v="14"/>
    <x v="3"/>
    <x v="2"/>
    <n v="0"/>
    <n v="0"/>
    <x v="0"/>
    <x v="2"/>
    <x v="2"/>
    <n v="0"/>
    <x v="5"/>
    <x v="1"/>
    <d v="1899-12-30T00:02:23"/>
    <d v="1899-12-30T00:02:23"/>
    <x v="0"/>
    <m/>
    <m/>
    <d v="1899-12-30T00:00:00"/>
    <d v="1899-12-30T00:22:14"/>
    <n v="5"/>
    <n v="-1.6550925925999938E-3"/>
    <n v="22.233333333326389"/>
    <x v="11"/>
    <x v="1"/>
  </r>
  <r>
    <x v="7"/>
    <s v="2025010331"/>
    <x v="0"/>
    <x v="1184"/>
    <s v="E4456KDL"/>
    <d v="2025-03-13T00:00:00"/>
    <x v="2"/>
    <s v="3283"/>
    <x v="37"/>
    <s v="PA"/>
    <x v="2"/>
    <x v="0"/>
    <d v="2025-03-13T00:00:00"/>
    <d v="1899-12-30T11:40:55"/>
    <d v="2025-03-13T00:00:00"/>
    <d v="1899-12-30T11:38:33"/>
    <d v="2025-03-13T00:00:00"/>
    <d v="1899-12-30T12:14:24"/>
    <x v="0"/>
    <x v="0"/>
    <s v="7022045164"/>
    <s v="EXW"/>
    <d v="1899-12-30T00:38:13"/>
    <x v="3153"/>
    <d v="1899-12-30T00:02:22"/>
    <s v="Ensacado"/>
    <s v="E002"/>
    <x v="1"/>
    <d v="1899-12-30T00:33:29"/>
    <d v="1899-12-30T00:35:51"/>
    <x v="9"/>
    <x v="14"/>
    <x v="3"/>
    <x v="1"/>
    <n v="0"/>
    <n v="0"/>
    <x v="0"/>
    <x v="1"/>
    <x v="2"/>
    <n v="0"/>
    <x v="5"/>
    <x v="1"/>
    <d v="1899-12-30T00:02:22"/>
    <d v="1899-12-30T00:02:22"/>
    <x v="0"/>
    <m/>
    <m/>
    <d v="1899-12-30T00:00:00"/>
    <d v="1899-12-30T00:33:29"/>
    <n v="5"/>
    <n v="-1.6435185185200152E-3"/>
    <n v="33.483333333326392"/>
    <x v="11"/>
    <x v="1"/>
  </r>
  <r>
    <x v="7"/>
    <s v="2025010337"/>
    <x v="0"/>
    <x v="1032"/>
    <s v="E4941MFZ"/>
    <d v="2025-03-13T00:00:00"/>
    <x v="2"/>
    <s v="3263"/>
    <x v="43"/>
    <s v="PA"/>
    <x v="5"/>
    <x v="0"/>
    <d v="2025-03-13T00:00:00"/>
    <d v="1899-12-30T11:58:38"/>
    <d v="2025-03-13T00:00:00"/>
    <d v="1899-12-30T11:56:15"/>
    <d v="2025-03-13T00:00:00"/>
    <d v="1899-12-30T12:23:40"/>
    <x v="0"/>
    <x v="0"/>
    <s v="7022045165"/>
    <s v="EXW"/>
    <d v="1899-12-30T00:29:48"/>
    <x v="684"/>
    <d v="1899-12-30T00:02:23"/>
    <s v="Granel"/>
    <s v="E001"/>
    <x v="1"/>
    <d v="1899-12-30T00:25:02"/>
    <d v="1899-12-30T00:27:25"/>
    <x v="9"/>
    <x v="14"/>
    <x v="3"/>
    <x v="2"/>
    <n v="0"/>
    <n v="0"/>
    <x v="0"/>
    <x v="2"/>
    <x v="2"/>
    <n v="0"/>
    <x v="5"/>
    <x v="1"/>
    <d v="1899-12-30T00:02:23"/>
    <d v="1899-12-30T00:02:23"/>
    <x v="0"/>
    <m/>
    <m/>
    <d v="1899-12-30T00:00:00"/>
    <d v="1899-12-30T00:25:02"/>
    <n v="5"/>
    <n v="-1.6550925925999938E-3"/>
    <n v="25.0333333333345"/>
    <x v="11"/>
    <x v="1"/>
  </r>
  <r>
    <x v="7"/>
    <s v="2025010336"/>
    <x v="0"/>
    <x v="1062"/>
    <s v="E9561JJR"/>
    <d v="2025-03-13T00:00:00"/>
    <x v="2"/>
    <s v="3282"/>
    <x v="42"/>
    <s v="PA"/>
    <x v="2"/>
    <x v="0"/>
    <d v="2025-03-13T00:00:00"/>
    <d v="1899-12-30T11:51:36"/>
    <d v="2025-03-13T00:00:00"/>
    <d v="1899-12-30T11:49:13"/>
    <d v="2025-03-13T00:00:00"/>
    <d v="1899-12-30T12:32:52"/>
    <x v="0"/>
    <x v="0"/>
    <s v="7022045166"/>
    <s v="EXW"/>
    <d v="1899-12-30T00:46:02"/>
    <x v="1639"/>
    <d v="1899-12-30T00:02:23"/>
    <s v="Ensacado"/>
    <s v="E002"/>
    <x v="1"/>
    <d v="1899-12-30T00:41:16"/>
    <d v="1899-12-30T00:43:39"/>
    <x v="9"/>
    <x v="14"/>
    <x v="3"/>
    <x v="1"/>
    <n v="0"/>
    <n v="0"/>
    <x v="0"/>
    <x v="1"/>
    <x v="2"/>
    <n v="0"/>
    <x v="5"/>
    <x v="1"/>
    <d v="1899-12-30T00:02:23"/>
    <d v="1899-12-30T00:02:23"/>
    <x v="0"/>
    <m/>
    <m/>
    <d v="1899-12-30T00:00:00"/>
    <d v="1899-12-30T00:41:16"/>
    <n v="5"/>
    <n v="-1.6550925925999938E-3"/>
    <n v="41.266666666656114"/>
    <x v="11"/>
    <x v="1"/>
  </r>
  <r>
    <x v="7"/>
    <s v="2025010340"/>
    <x v="0"/>
    <x v="1164"/>
    <s v="E0974JKJ"/>
    <d v="2025-03-13T00:00:00"/>
    <x v="2"/>
    <s v="3264"/>
    <x v="36"/>
    <s v="PA"/>
    <x v="1"/>
    <x v="0"/>
    <d v="2025-03-13T00:00:00"/>
    <d v="1899-12-30T12:05:05"/>
    <d v="2025-03-13T00:00:00"/>
    <d v="1899-12-30T12:02:42"/>
    <d v="2025-03-13T00:00:00"/>
    <d v="1899-12-30T12:33:36"/>
    <x v="0"/>
    <x v="0"/>
    <s v="7022045167"/>
    <s v="FBO"/>
    <d v="1899-12-30T00:33:17"/>
    <x v="1297"/>
    <d v="1899-12-30T00:02:23"/>
    <s v="Granel"/>
    <s v="E001"/>
    <x v="2"/>
    <d v="1899-12-30T00:28:31"/>
    <d v="1899-12-30T00:30:54"/>
    <x v="13"/>
    <x v="14"/>
    <x v="3"/>
    <x v="2"/>
    <n v="0"/>
    <n v="0"/>
    <x v="0"/>
    <x v="2"/>
    <x v="2"/>
    <n v="0"/>
    <x v="5"/>
    <x v="1"/>
    <d v="1899-12-30T00:02:23"/>
    <d v="1899-12-30T00:02:23"/>
    <x v="0"/>
    <m/>
    <m/>
    <d v="1899-12-30T00:00:00"/>
    <d v="1899-12-30T00:28:31"/>
    <n v="5"/>
    <n v="-1.6550925925900017E-3"/>
    <n v="28.516666666665635"/>
    <x v="11"/>
    <x v="1"/>
  </r>
  <r>
    <x v="7"/>
    <s v="2025010344"/>
    <x v="0"/>
    <x v="1022"/>
    <s v="E1632JZF"/>
    <d v="2025-03-13T00:00:00"/>
    <x v="2"/>
    <s v="3269"/>
    <x v="35"/>
    <s v="PA"/>
    <x v="6"/>
    <x v="0"/>
    <d v="2025-03-13T00:00:00"/>
    <d v="1899-12-30T12:17:01"/>
    <d v="2025-03-13T00:00:00"/>
    <d v="1899-12-30T12:14:39"/>
    <d v="2025-03-13T00:00:00"/>
    <d v="1899-12-30T12:42:00"/>
    <x v="0"/>
    <x v="0"/>
    <s v="7022045168"/>
    <s v="FBO"/>
    <d v="1899-12-30T00:29:43"/>
    <x v="1202"/>
    <d v="1899-12-30T00:02:22"/>
    <s v="Granel"/>
    <s v="E001"/>
    <x v="2"/>
    <d v="1899-12-30T00:24:59"/>
    <d v="1899-12-30T00:27:21"/>
    <x v="13"/>
    <x v="14"/>
    <x v="3"/>
    <x v="2"/>
    <n v="0"/>
    <n v="0"/>
    <x v="0"/>
    <x v="2"/>
    <x v="2"/>
    <n v="0"/>
    <x v="5"/>
    <x v="1"/>
    <d v="1899-12-30T00:02:22"/>
    <d v="1899-12-30T00:02:22"/>
    <x v="0"/>
    <m/>
    <m/>
    <d v="1899-12-30T00:00:00"/>
    <d v="1899-12-30T00:24:59"/>
    <n v="5"/>
    <n v="-1.6435185185199597E-3"/>
    <n v="24.983333333337612"/>
    <x v="11"/>
    <x v="1"/>
  </r>
  <r>
    <x v="7"/>
    <s v="2025010345"/>
    <x v="0"/>
    <x v="1070"/>
    <s v="E6280JGH"/>
    <d v="2025-03-13T00:00:00"/>
    <x v="2"/>
    <s v="3283"/>
    <x v="37"/>
    <s v="PA"/>
    <x v="2"/>
    <x v="0"/>
    <d v="2025-03-13T00:00:00"/>
    <d v="1899-12-30T12:17:19"/>
    <d v="2025-03-13T00:00:00"/>
    <d v="1899-12-30T12:14:56"/>
    <d v="2025-03-13T00:00:00"/>
    <d v="1899-12-30T12:42:54"/>
    <x v="0"/>
    <x v="0"/>
    <s v="7022045169"/>
    <s v="EXW"/>
    <d v="1899-12-30T00:30:21"/>
    <x v="249"/>
    <d v="1899-12-30T00:02:23"/>
    <s v="Ensacado"/>
    <s v="E002"/>
    <x v="1"/>
    <d v="1899-12-30T00:25:35"/>
    <d v="1899-12-30T00:27:58"/>
    <x v="13"/>
    <x v="14"/>
    <x v="3"/>
    <x v="1"/>
    <n v="0"/>
    <n v="0"/>
    <x v="0"/>
    <x v="1"/>
    <x v="2"/>
    <n v="0"/>
    <x v="5"/>
    <x v="1"/>
    <d v="1899-12-30T00:02:23"/>
    <d v="1899-12-30T00:02:23"/>
    <x v="0"/>
    <m/>
    <m/>
    <d v="1899-12-30T00:00:00"/>
    <d v="1899-12-30T00:25:35"/>
    <n v="5"/>
    <n v="-1.6550925925900017E-3"/>
    <n v="25.583333333342342"/>
    <x v="11"/>
    <x v="1"/>
  </r>
  <r>
    <x v="7"/>
    <s v="2025010342"/>
    <x v="0"/>
    <x v="1065"/>
    <s v="E0680JVK"/>
    <d v="2025-03-13T00:00:00"/>
    <x v="2"/>
    <s v="3269"/>
    <x v="35"/>
    <s v="PA"/>
    <x v="6"/>
    <x v="0"/>
    <d v="2025-03-13T00:00:00"/>
    <d v="1899-12-30T12:15:44"/>
    <d v="2025-03-13T00:00:00"/>
    <d v="1899-12-30T12:13:21"/>
    <d v="2025-03-13T00:00:00"/>
    <d v="1899-12-30T12:45:09"/>
    <x v="0"/>
    <x v="0"/>
    <s v="7022045170"/>
    <s v="FBO"/>
    <d v="1899-12-30T00:34:11"/>
    <x v="2801"/>
    <d v="1899-12-30T00:02:23"/>
    <s v="Granel"/>
    <s v="E001"/>
    <x v="2"/>
    <d v="1899-12-30T00:29:25"/>
    <d v="1899-12-30T00:31:48"/>
    <x v="13"/>
    <x v="14"/>
    <x v="3"/>
    <x v="2"/>
    <n v="0"/>
    <n v="0"/>
    <x v="0"/>
    <x v="2"/>
    <x v="2"/>
    <n v="0"/>
    <x v="5"/>
    <x v="1"/>
    <d v="1899-12-30T00:02:23"/>
    <d v="1899-12-30T00:02:23"/>
    <x v="0"/>
    <m/>
    <m/>
    <d v="1899-12-30T00:00:00"/>
    <d v="1899-12-30T00:29:25"/>
    <n v="5"/>
    <n v="-1.6550925925999938E-3"/>
    <n v="29.416666666665616"/>
    <x v="11"/>
    <x v="1"/>
  </r>
  <r>
    <x v="7"/>
    <s v="2025010347"/>
    <x v="0"/>
    <x v="1046"/>
    <s v="E0631LTH"/>
    <d v="2025-03-13T00:00:00"/>
    <x v="2"/>
    <s v="3264"/>
    <x v="36"/>
    <s v="PA"/>
    <x v="1"/>
    <x v="0"/>
    <d v="2025-03-13T00:00:00"/>
    <d v="1899-12-30T12:25:35"/>
    <d v="2025-03-13T00:00:00"/>
    <d v="1899-12-30T12:23:12"/>
    <d v="2025-03-13T00:00:00"/>
    <d v="1899-12-30T12:56:14"/>
    <x v="0"/>
    <x v="0"/>
    <s v="7022045172"/>
    <s v="FBO"/>
    <d v="1899-12-30T00:35:25"/>
    <x v="3154"/>
    <d v="1899-12-30T00:02:23"/>
    <s v="Granel"/>
    <s v="E001"/>
    <x v="2"/>
    <d v="1899-12-30T00:30:39"/>
    <d v="1899-12-30T00:33:02"/>
    <x v="13"/>
    <x v="14"/>
    <x v="3"/>
    <x v="2"/>
    <n v="0"/>
    <n v="0"/>
    <x v="0"/>
    <x v="2"/>
    <x v="2"/>
    <n v="0"/>
    <x v="5"/>
    <x v="1"/>
    <d v="1899-12-30T00:02:23"/>
    <d v="1899-12-30T00:02:23"/>
    <x v="0"/>
    <m/>
    <m/>
    <d v="1899-12-30T00:00:00"/>
    <d v="1899-12-30T00:30:39"/>
    <n v="5"/>
    <n v="-1.6550925925900017E-3"/>
    <n v="30.650000000011186"/>
    <x v="11"/>
    <x v="1"/>
  </r>
  <r>
    <x v="7"/>
    <s v="2025010355"/>
    <x v="0"/>
    <x v="978"/>
    <s v="E3178LFN"/>
    <d v="2025-03-13T00:00:00"/>
    <x v="2"/>
    <s v="3260"/>
    <x v="41"/>
    <s v="PA"/>
    <x v="20"/>
    <x v="0"/>
    <d v="2025-03-13T00:00:00"/>
    <d v="1899-12-30T12:58:39"/>
    <d v="2025-03-13T00:00:00"/>
    <d v="1899-12-30T12:56:16"/>
    <d v="2025-03-13T00:00:00"/>
    <d v="1899-12-30T13:24:30"/>
    <x v="0"/>
    <x v="0"/>
    <s v="7022045174"/>
    <s v="EXW"/>
    <d v="1899-12-30T00:30:37"/>
    <x v="1052"/>
    <d v="1899-12-30T00:02:23"/>
    <s v="Granel"/>
    <s v="E001"/>
    <x v="1"/>
    <d v="1899-12-30T00:25:51"/>
    <d v="1899-12-30T00:28:14"/>
    <x v="13"/>
    <x v="14"/>
    <x v="3"/>
    <x v="2"/>
    <n v="0"/>
    <n v="0"/>
    <x v="0"/>
    <x v="2"/>
    <x v="2"/>
    <n v="0"/>
    <x v="5"/>
    <x v="1"/>
    <d v="1899-12-30T00:02:23"/>
    <d v="1899-12-30T00:02:23"/>
    <x v="0"/>
    <m/>
    <m/>
    <d v="1899-12-30T00:00:00"/>
    <d v="1899-12-30T00:25:51"/>
    <n v="5"/>
    <n v="-1.6550925925999938E-3"/>
    <n v="25.850000000001483"/>
    <x v="6"/>
    <x v="1"/>
  </r>
  <r>
    <x v="7"/>
    <s v="2025010354"/>
    <x v="0"/>
    <x v="1064"/>
    <s v="E3861LZF"/>
    <d v="2025-03-13T00:00:00"/>
    <x v="2"/>
    <s v="3264"/>
    <x v="36"/>
    <s v="PA"/>
    <x v="1"/>
    <x v="0"/>
    <d v="2025-03-13T00:00:00"/>
    <d v="1899-12-30T12:54:34"/>
    <d v="2025-03-13T00:00:00"/>
    <d v="1899-12-30T12:52:12"/>
    <d v="2025-03-13T00:00:00"/>
    <d v="1899-12-30T13:28:35"/>
    <x v="0"/>
    <x v="0"/>
    <s v="7022045175"/>
    <s v="FBO"/>
    <d v="1899-12-30T00:38:45"/>
    <x v="2874"/>
    <d v="1899-12-30T00:02:22"/>
    <s v="Granel"/>
    <s v="E001"/>
    <x v="2"/>
    <d v="1899-12-30T00:34:01"/>
    <d v="1899-12-30T00:36:23"/>
    <x v="13"/>
    <x v="14"/>
    <x v="3"/>
    <x v="2"/>
    <n v="0"/>
    <n v="0"/>
    <x v="0"/>
    <x v="2"/>
    <x v="2"/>
    <n v="0"/>
    <x v="5"/>
    <x v="1"/>
    <d v="1899-12-30T00:02:22"/>
    <d v="1899-12-30T00:02:22"/>
    <x v="0"/>
    <m/>
    <m/>
    <d v="1899-12-30T00:00:00"/>
    <d v="1899-12-30T00:34:01"/>
    <n v="5"/>
    <n v="-1.6435185185199597E-3"/>
    <n v="34.016666666659297"/>
    <x v="6"/>
    <x v="1"/>
  </r>
  <r>
    <x v="7"/>
    <s v="2025010356"/>
    <x v="0"/>
    <x v="1156"/>
    <s v="E1459JJZ"/>
    <d v="2025-03-13T00:00:00"/>
    <x v="2"/>
    <s v="3269"/>
    <x v="35"/>
    <s v="PA"/>
    <x v="15"/>
    <x v="0"/>
    <d v="2025-03-13T00:00:00"/>
    <d v="1899-12-30T13:07:52"/>
    <d v="2025-03-13T00:00:00"/>
    <d v="1899-12-30T13:05:32"/>
    <d v="2025-03-13T00:00:00"/>
    <d v="1899-12-30T13:36:17"/>
    <x v="0"/>
    <x v="0"/>
    <s v="7022045176"/>
    <s v="FBO"/>
    <d v="1899-12-30T00:33:05"/>
    <x v="1141"/>
    <d v="1899-12-30T00:02:20"/>
    <s v="Granel"/>
    <s v="E001"/>
    <x v="2"/>
    <d v="1899-12-30T00:28:25"/>
    <d v="1899-12-30T00:30:45"/>
    <x v="6"/>
    <x v="14"/>
    <x v="3"/>
    <x v="2"/>
    <n v="0"/>
    <n v="0"/>
    <x v="0"/>
    <x v="2"/>
    <x v="2"/>
    <n v="0"/>
    <x v="5"/>
    <x v="1"/>
    <d v="1899-12-30T00:02:20"/>
    <d v="1899-12-30T00:02:20"/>
    <x v="0"/>
    <m/>
    <m/>
    <d v="1899-12-30T00:00:00"/>
    <d v="1899-12-30T00:28:25"/>
    <n v="5"/>
    <n v="-1.6203703703699945E-3"/>
    <n v="28.416666666672015"/>
    <x v="6"/>
    <x v="1"/>
  </r>
  <r>
    <x v="7"/>
    <s v="2025010363"/>
    <x v="0"/>
    <x v="1031"/>
    <s v="E9461JBD"/>
    <d v="2025-03-13T00:00:00"/>
    <x v="2"/>
    <s v="3264"/>
    <x v="36"/>
    <s v="PA"/>
    <x v="1"/>
    <x v="0"/>
    <d v="2025-03-13T00:00:00"/>
    <d v="1899-12-30T13:31:34"/>
    <d v="2025-03-13T00:00:00"/>
    <d v="1899-12-30T13:29:11"/>
    <d v="2025-03-13T00:00:00"/>
    <d v="1899-12-30T13:55:16"/>
    <x v="0"/>
    <x v="0"/>
    <s v="7022045177"/>
    <s v="EXW"/>
    <d v="1899-12-30T00:28:28"/>
    <x v="2680"/>
    <d v="1899-12-30T00:02:23"/>
    <s v="Granel"/>
    <s v="E001"/>
    <x v="1"/>
    <d v="1899-12-30T00:23:42"/>
    <d v="1899-12-30T00:26:05"/>
    <x v="6"/>
    <x v="14"/>
    <x v="3"/>
    <x v="2"/>
    <n v="0"/>
    <n v="0"/>
    <x v="0"/>
    <x v="2"/>
    <x v="2"/>
    <n v="0"/>
    <x v="5"/>
    <x v="1"/>
    <d v="1899-12-30T00:02:23"/>
    <d v="1899-12-30T00:02:23"/>
    <x v="0"/>
    <m/>
    <m/>
    <d v="1899-12-30T00:00:00"/>
    <d v="1899-12-30T00:23:42"/>
    <n v="5"/>
    <n v="-1.6550925925900017E-3"/>
    <n v="23.70000000000962"/>
    <x v="6"/>
    <x v="1"/>
  </r>
  <r>
    <x v="7"/>
    <s v="2025010364"/>
    <x v="0"/>
    <x v="1051"/>
    <s v="E4258HML"/>
    <d v="2025-03-13T00:00:00"/>
    <x v="2"/>
    <s v="3269"/>
    <x v="35"/>
    <s v="PA"/>
    <x v="6"/>
    <x v="0"/>
    <d v="2025-03-13T00:00:00"/>
    <d v="1899-12-30T13:42:45"/>
    <d v="2025-03-13T00:00:00"/>
    <d v="1899-12-30T13:40:22"/>
    <d v="2025-03-13T00:00:00"/>
    <d v="1899-12-30T14:13:51"/>
    <x v="0"/>
    <x v="0"/>
    <s v="7022045178"/>
    <s v="FBO"/>
    <d v="1899-12-30T00:35:52"/>
    <x v="89"/>
    <d v="1899-12-30T00:02:23"/>
    <s v="Granel"/>
    <s v="E001"/>
    <x v="2"/>
    <d v="1899-12-30T00:31:06"/>
    <d v="1899-12-30T00:33:29"/>
    <x v="6"/>
    <x v="14"/>
    <x v="3"/>
    <x v="2"/>
    <n v="0"/>
    <n v="0"/>
    <x v="0"/>
    <x v="2"/>
    <x v="2"/>
    <n v="0"/>
    <x v="5"/>
    <x v="1"/>
    <d v="1899-12-30T00:02:23"/>
    <d v="1899-12-30T00:02:23"/>
    <x v="0"/>
    <m/>
    <m/>
    <d v="1899-12-30T00:00:00"/>
    <d v="1899-12-30T00:31:06"/>
    <n v="5"/>
    <n v="-1.6550925925999938E-3"/>
    <n v="31.099999999996708"/>
    <x v="7"/>
    <x v="1"/>
  </r>
  <r>
    <x v="7"/>
    <s v="2025010369"/>
    <x v="0"/>
    <x v="1020"/>
    <s v="E6688FFY"/>
    <d v="2025-03-13T00:00:00"/>
    <x v="2"/>
    <s v="3295"/>
    <x v="15"/>
    <s v="PA"/>
    <x v="2"/>
    <x v="0"/>
    <d v="2025-03-13T00:00:00"/>
    <d v="1899-12-30T13:58:57"/>
    <d v="2025-03-13T00:00:00"/>
    <d v="1899-12-30T13:56:33"/>
    <d v="2025-03-13T00:00:00"/>
    <d v="1899-12-30T14:25:09"/>
    <x v="0"/>
    <x v="0"/>
    <s v="7022045179"/>
    <s v="FBO"/>
    <d v="1899-12-30T00:31:00"/>
    <x v="1140"/>
    <d v="1899-12-30T00:02:24"/>
    <s v="Ensacado"/>
    <s v="E002"/>
    <x v="2"/>
    <d v="1899-12-30T00:26:12"/>
    <d v="1899-12-30T00:28:36"/>
    <x v="6"/>
    <x v="14"/>
    <x v="3"/>
    <x v="1"/>
    <n v="0"/>
    <n v="0"/>
    <x v="0"/>
    <x v="1"/>
    <x v="2"/>
    <n v="0"/>
    <x v="5"/>
    <x v="1"/>
    <d v="1899-12-30T00:02:24"/>
    <d v="1899-12-30T00:02:24"/>
    <x v="0"/>
    <m/>
    <m/>
    <d v="1899-12-30T00:00:00"/>
    <d v="1899-12-30T00:26:12"/>
    <n v="5"/>
    <n v="-1.6666666666700358E-3"/>
    <n v="26.199999999993544"/>
    <x v="7"/>
    <x v="1"/>
  </r>
  <r>
    <x v="7"/>
    <s v="2025010368"/>
    <x v="0"/>
    <x v="1071"/>
    <s v="E2254MLP"/>
    <d v="2025-03-13T00:00:00"/>
    <x v="2"/>
    <s v="3269"/>
    <x v="35"/>
    <s v="PA"/>
    <x v="6"/>
    <x v="0"/>
    <d v="2025-03-13T00:00:00"/>
    <d v="1899-12-30T13:51:00"/>
    <d v="2025-03-13T00:00:00"/>
    <d v="1899-12-30T13:48:37"/>
    <d v="2025-03-13T00:00:00"/>
    <d v="1899-12-30T14:26:44"/>
    <x v="0"/>
    <x v="0"/>
    <s v="7022045180"/>
    <s v="FBO"/>
    <d v="1899-12-30T00:40:30"/>
    <x v="852"/>
    <d v="1899-12-30T00:02:23"/>
    <s v="Granel"/>
    <s v="E001"/>
    <x v="2"/>
    <d v="1899-12-30T00:35:44"/>
    <d v="1899-12-30T00:38:07"/>
    <x v="6"/>
    <x v="14"/>
    <x v="3"/>
    <x v="2"/>
    <n v="0"/>
    <n v="0"/>
    <x v="0"/>
    <x v="2"/>
    <x v="2"/>
    <n v="0"/>
    <x v="5"/>
    <x v="1"/>
    <d v="1899-12-30T00:02:23"/>
    <d v="1899-12-30T00:02:23"/>
    <x v="0"/>
    <m/>
    <m/>
    <d v="1899-12-30T00:00:00"/>
    <d v="1899-12-30T00:35:44"/>
    <n v="5"/>
    <n v="-1.6550925925900017E-3"/>
    <n v="35.733333333340887"/>
    <x v="7"/>
    <x v="1"/>
  </r>
  <r>
    <x v="7"/>
    <s v="2025010365"/>
    <x v="0"/>
    <x v="1169"/>
    <s v="E0561JXG"/>
    <d v="2025-03-13T00:00:00"/>
    <x v="2"/>
    <s v="3264"/>
    <x v="36"/>
    <s v="PA"/>
    <x v="1"/>
    <x v="0"/>
    <d v="2025-03-13T00:00:00"/>
    <d v="1899-12-30T13:48:28"/>
    <d v="2025-03-13T00:00:00"/>
    <d v="1899-12-30T13:46:05"/>
    <d v="2025-03-13T00:00:00"/>
    <d v="1899-12-30T14:28:04"/>
    <x v="0"/>
    <x v="0"/>
    <s v="7022045181"/>
    <s v="FBO"/>
    <d v="1899-12-30T00:44:22"/>
    <x v="3155"/>
    <d v="1899-12-30T00:02:23"/>
    <s v="Granel"/>
    <s v="E001"/>
    <x v="2"/>
    <d v="1899-12-30T00:39:36"/>
    <d v="1899-12-30T00:41:59"/>
    <x v="6"/>
    <x v="14"/>
    <x v="3"/>
    <x v="2"/>
    <n v="0"/>
    <n v="0"/>
    <x v="0"/>
    <x v="2"/>
    <x v="2"/>
    <n v="0"/>
    <x v="5"/>
    <x v="1"/>
    <d v="1899-12-30T00:02:23"/>
    <d v="1899-12-30T00:02:23"/>
    <x v="0"/>
    <m/>
    <m/>
    <d v="1899-12-30T00:00:00"/>
    <d v="1899-12-30T00:39:36"/>
    <n v="5"/>
    <n v="-1.6550925925900017E-3"/>
    <n v="39.599999999999952"/>
    <x v="7"/>
    <x v="1"/>
  </r>
  <r>
    <x v="7"/>
    <s v="2025010366"/>
    <x v="0"/>
    <x v="1085"/>
    <s v="E2589JTB"/>
    <d v="2025-03-13T00:00:00"/>
    <x v="2"/>
    <s v="3264"/>
    <x v="36"/>
    <s v="PA"/>
    <x v="1"/>
    <x v="0"/>
    <d v="2025-03-13T00:00:00"/>
    <d v="1899-12-30T13:50:14"/>
    <d v="2025-03-13T00:00:00"/>
    <d v="1899-12-30T13:47:51"/>
    <d v="2025-03-13T00:00:00"/>
    <d v="1899-12-30T14:35:26"/>
    <x v="0"/>
    <x v="0"/>
    <s v="7022045183"/>
    <s v="FBO"/>
    <d v="1899-12-30T00:49:58"/>
    <x v="3109"/>
    <d v="1899-12-30T00:02:23"/>
    <s v="Granel"/>
    <s v="E001"/>
    <x v="2"/>
    <d v="1899-12-30T00:45:12"/>
    <d v="1899-12-30T00:47:35"/>
    <x v="6"/>
    <x v="14"/>
    <x v="3"/>
    <x v="2"/>
    <n v="0"/>
    <n v="0"/>
    <x v="0"/>
    <x v="2"/>
    <x v="2"/>
    <n v="0"/>
    <x v="5"/>
    <x v="0"/>
    <d v="1899-12-30T00:02:23"/>
    <d v="1899-12-30T00:02:23"/>
    <x v="0"/>
    <m/>
    <m/>
    <d v="1899-12-30T00:00:00"/>
    <d v="1899-12-30T00:45:12"/>
    <n v="5"/>
    <n v="-1.6550925925999938E-3"/>
    <n v="45.199999999987078"/>
    <x v="7"/>
    <x v="0"/>
  </r>
  <r>
    <x v="7"/>
    <s v="2025010379"/>
    <x v="0"/>
    <x v="1062"/>
    <s v="E9561JJR"/>
    <d v="2025-03-13T00:00:00"/>
    <x v="2"/>
    <s v="3282"/>
    <x v="42"/>
    <s v="PA"/>
    <x v="2"/>
    <x v="0"/>
    <d v="2025-03-13T00:00:00"/>
    <d v="1899-12-30T14:26:03"/>
    <d v="2025-03-13T00:00:00"/>
    <d v="1899-12-30T14:23:38"/>
    <d v="2025-03-13T00:00:00"/>
    <d v="1899-12-30T14:51:05"/>
    <x v="0"/>
    <x v="0"/>
    <s v="7022045184"/>
    <s v="EXW"/>
    <d v="1899-12-30T00:29:52"/>
    <x v="1133"/>
    <d v="1899-12-30T00:02:25"/>
    <s v="Ensacado"/>
    <s v="E002"/>
    <x v="1"/>
    <d v="1899-12-30T00:25:02"/>
    <d v="1899-12-30T00:27:27"/>
    <x v="14"/>
    <x v="14"/>
    <x v="3"/>
    <x v="1"/>
    <n v="0"/>
    <n v="0"/>
    <x v="0"/>
    <x v="1"/>
    <x v="2"/>
    <n v="0"/>
    <x v="5"/>
    <x v="1"/>
    <d v="1899-12-30T00:02:25"/>
    <d v="1899-12-30T00:02:25"/>
    <x v="0"/>
    <m/>
    <m/>
    <d v="1899-12-30T00:00:00"/>
    <d v="1899-12-30T00:25:02"/>
    <n v="5"/>
    <n v="-1.6782407407399669E-3"/>
    <n v="25.033333333334422"/>
    <x v="7"/>
    <x v="1"/>
  </r>
  <r>
    <x v="7"/>
    <s v="2025010375"/>
    <x v="0"/>
    <x v="1044"/>
    <s v="E8916KGF"/>
    <d v="2025-03-13T00:00:00"/>
    <x v="2"/>
    <s v="3269"/>
    <x v="35"/>
    <s v="PA"/>
    <x v="6"/>
    <x v="0"/>
    <d v="2025-03-13T00:00:00"/>
    <d v="1899-12-30T14:23:27"/>
    <d v="2025-03-13T00:00:00"/>
    <d v="1899-12-30T14:21:04"/>
    <d v="2025-03-13T00:00:00"/>
    <d v="1899-12-30T14:52:50"/>
    <x v="0"/>
    <x v="0"/>
    <s v="7022045185"/>
    <s v="FBO"/>
    <d v="1899-12-30T00:34:09"/>
    <x v="284"/>
    <d v="1899-12-30T00:02:23"/>
    <s v="Granel"/>
    <s v="E001"/>
    <x v="2"/>
    <d v="1899-12-30T00:29:23"/>
    <d v="1899-12-30T00:31:46"/>
    <x v="14"/>
    <x v="14"/>
    <x v="3"/>
    <x v="2"/>
    <n v="0"/>
    <n v="0"/>
    <x v="0"/>
    <x v="2"/>
    <x v="2"/>
    <n v="0"/>
    <x v="5"/>
    <x v="1"/>
    <d v="1899-12-30T00:02:23"/>
    <d v="1899-12-30T00:02:23"/>
    <x v="0"/>
    <m/>
    <m/>
    <d v="1899-12-30T00:00:00"/>
    <d v="1899-12-30T00:29:23"/>
    <n v="5"/>
    <n v="-1.6550925925999938E-3"/>
    <n v="29.383333333329507"/>
    <x v="7"/>
    <x v="1"/>
  </r>
  <r>
    <x v="7"/>
    <s v="2025010385"/>
    <x v="0"/>
    <x v="1022"/>
    <s v="E1632JZF"/>
    <d v="2025-03-13T00:00:00"/>
    <x v="2"/>
    <s v="3269"/>
    <x v="35"/>
    <s v="PA"/>
    <x v="6"/>
    <x v="0"/>
    <d v="2025-03-13T00:00:00"/>
    <d v="1899-12-30T14:43:01"/>
    <d v="2025-03-13T00:00:00"/>
    <d v="1899-12-30T14:40:39"/>
    <d v="2025-03-13T00:00:00"/>
    <d v="1899-12-30T15:14:14"/>
    <x v="0"/>
    <x v="0"/>
    <s v="7022045189"/>
    <s v="FBO"/>
    <d v="1899-12-30T00:35:57"/>
    <x v="402"/>
    <d v="1899-12-30T00:02:22"/>
    <s v="Granel"/>
    <s v="E001"/>
    <x v="2"/>
    <d v="1899-12-30T00:31:13"/>
    <d v="1899-12-30T00:33:35"/>
    <x v="14"/>
    <x v="14"/>
    <x v="3"/>
    <x v="2"/>
    <n v="0"/>
    <n v="0"/>
    <x v="0"/>
    <x v="2"/>
    <x v="2"/>
    <n v="0"/>
    <x v="5"/>
    <x v="1"/>
    <d v="1899-12-30T00:02:22"/>
    <d v="1899-12-30T00:02:22"/>
    <x v="0"/>
    <m/>
    <m/>
    <d v="1899-12-30T00:00:00"/>
    <d v="1899-12-30T00:31:13"/>
    <n v="5"/>
    <n v="-1.6435185185199597E-3"/>
    <n v="31.216666666665578"/>
    <x v="14"/>
    <x v="1"/>
  </r>
  <r>
    <x v="7"/>
    <s v="2025010389"/>
    <x v="0"/>
    <x v="1025"/>
    <s v="E7844JTT"/>
    <d v="2025-03-13T00:00:00"/>
    <x v="2"/>
    <s v="3264"/>
    <x v="36"/>
    <s v="PA"/>
    <x v="1"/>
    <x v="0"/>
    <d v="2025-03-13T00:00:00"/>
    <d v="1899-12-30T14:59:03"/>
    <d v="2025-03-13T00:00:00"/>
    <d v="1899-12-30T14:56:40"/>
    <d v="2025-03-13T00:00:00"/>
    <d v="1899-12-30T15:30:06"/>
    <x v="0"/>
    <x v="0"/>
    <s v="7022045191"/>
    <s v="FBO"/>
    <d v="1899-12-30T00:35:49"/>
    <x v="2788"/>
    <d v="1899-12-30T00:02:23"/>
    <s v="Granel"/>
    <s v="E001"/>
    <x v="2"/>
    <d v="1899-12-30T00:31:03"/>
    <d v="1899-12-30T00:33:26"/>
    <x v="14"/>
    <x v="14"/>
    <x v="3"/>
    <x v="2"/>
    <n v="0"/>
    <n v="0"/>
    <x v="0"/>
    <x v="2"/>
    <x v="2"/>
    <n v="0"/>
    <x v="5"/>
    <x v="1"/>
    <d v="1899-12-30T00:02:23"/>
    <d v="1899-12-30T00:02:23"/>
    <x v="0"/>
    <m/>
    <m/>
    <d v="1899-12-30T00:00:00"/>
    <d v="1899-12-30T00:31:03"/>
    <n v="5"/>
    <n v="-1.6550925925900017E-3"/>
    <n v="31.050000000000058"/>
    <x v="14"/>
    <x v="1"/>
  </r>
  <r>
    <x v="7"/>
    <s v="2025010390"/>
    <x v="0"/>
    <x v="1172"/>
    <s v="E4291FWJ"/>
    <d v="2025-03-13T00:00:00"/>
    <x v="2"/>
    <s v="3269"/>
    <x v="35"/>
    <s v="PA"/>
    <x v="6"/>
    <x v="0"/>
    <d v="2025-03-13T00:00:00"/>
    <d v="1899-12-30T15:18:40"/>
    <d v="2025-03-13T00:00:00"/>
    <d v="1899-12-30T15:16:19"/>
    <d v="2025-03-13T00:00:00"/>
    <d v="1899-12-30T15:42:15"/>
    <x v="0"/>
    <x v="0"/>
    <s v="7022045192"/>
    <s v="FBO"/>
    <d v="1899-12-30T00:28:17"/>
    <x v="1645"/>
    <d v="1899-12-30T00:02:21"/>
    <s v="Granel"/>
    <s v="E001"/>
    <x v="2"/>
    <d v="1899-12-30T00:23:35"/>
    <d v="1899-12-30T00:25:56"/>
    <x v="10"/>
    <x v="14"/>
    <x v="3"/>
    <x v="2"/>
    <n v="0"/>
    <n v="0"/>
    <x v="0"/>
    <x v="2"/>
    <x v="2"/>
    <n v="0"/>
    <x v="5"/>
    <x v="1"/>
    <d v="1899-12-30T00:02:21"/>
    <d v="1899-12-30T00:02:21"/>
    <x v="0"/>
    <m/>
    <m/>
    <d v="1899-12-30T00:00:00"/>
    <d v="1899-12-30T00:23:35"/>
    <n v="5"/>
    <n v="-1.6319444444399256E-3"/>
    <n v="23.58333333334091"/>
    <x v="14"/>
    <x v="1"/>
  </r>
  <r>
    <x v="7"/>
    <s v="2025010392"/>
    <x v="0"/>
    <x v="1076"/>
    <s v="E0463JRH"/>
    <d v="2025-03-13T00:00:00"/>
    <x v="2"/>
    <s v="3264"/>
    <x v="36"/>
    <s v="PA"/>
    <x v="1"/>
    <x v="0"/>
    <d v="2025-03-13T00:00:00"/>
    <d v="1899-12-30T15:29:01"/>
    <d v="2025-03-13T00:00:00"/>
    <d v="1899-12-30T15:26:38"/>
    <d v="2025-03-13T00:00:00"/>
    <d v="1899-12-30T16:02:56"/>
    <x v="0"/>
    <x v="0"/>
    <s v="7022045193"/>
    <s v="FBO"/>
    <d v="1899-12-30T00:38:41"/>
    <x v="1111"/>
    <d v="1899-12-30T00:02:23"/>
    <s v="Granel"/>
    <s v="E001"/>
    <x v="2"/>
    <d v="1899-12-30T00:33:55"/>
    <d v="1899-12-30T00:36:18"/>
    <x v="10"/>
    <x v="14"/>
    <x v="3"/>
    <x v="2"/>
    <n v="0"/>
    <n v="0"/>
    <x v="0"/>
    <x v="2"/>
    <x v="2"/>
    <n v="0"/>
    <x v="5"/>
    <x v="1"/>
    <d v="1899-12-30T00:02:23"/>
    <d v="1899-12-30T00:02:23"/>
    <x v="0"/>
    <m/>
    <m/>
    <d v="1899-12-30T00:00:00"/>
    <d v="1899-12-30T00:33:55"/>
    <n v="5"/>
    <n v="-1.6550925925900017E-3"/>
    <n v="33.916666666665677"/>
    <x v="8"/>
    <x v="1"/>
  </r>
  <r>
    <x v="7"/>
    <s v="2025010394"/>
    <x v="0"/>
    <x v="1164"/>
    <s v="E0974JKJ"/>
    <d v="2025-03-13T00:00:00"/>
    <x v="2"/>
    <s v="3264"/>
    <x v="36"/>
    <s v="PA"/>
    <x v="1"/>
    <x v="0"/>
    <d v="2025-03-13T00:00:00"/>
    <d v="1899-12-30T15:38:54"/>
    <d v="2025-03-13T00:00:00"/>
    <d v="1899-12-30T15:36:30"/>
    <d v="2025-03-13T00:00:00"/>
    <d v="1899-12-30T16:09:14"/>
    <x v="0"/>
    <x v="0"/>
    <s v="7022045194"/>
    <s v="FBO"/>
    <d v="1899-12-30T00:35:08"/>
    <x v="521"/>
    <d v="1899-12-30T00:02:24"/>
    <s v="Granel"/>
    <s v="E001"/>
    <x v="2"/>
    <d v="1899-12-30T00:30:20"/>
    <d v="1899-12-30T00:32:44"/>
    <x v="10"/>
    <x v="14"/>
    <x v="3"/>
    <x v="2"/>
    <n v="0"/>
    <n v="0"/>
    <x v="0"/>
    <x v="2"/>
    <x v="2"/>
    <n v="0"/>
    <x v="5"/>
    <x v="1"/>
    <d v="1899-12-30T00:02:24"/>
    <d v="1899-12-30T00:02:24"/>
    <x v="0"/>
    <m/>
    <m/>
    <d v="1899-12-30T00:00:00"/>
    <d v="1899-12-30T00:30:20"/>
    <n v="5"/>
    <n v="-1.6666666666700358E-3"/>
    <n v="30.333333333326458"/>
    <x v="8"/>
    <x v="1"/>
  </r>
  <r>
    <x v="7"/>
    <s v="2025010396"/>
    <x v="0"/>
    <x v="1275"/>
    <s v="E4443KBP"/>
    <d v="2025-03-13T00:00:00"/>
    <x v="2"/>
    <s v="3283"/>
    <x v="37"/>
    <s v="PA"/>
    <x v="3"/>
    <x v="0"/>
    <d v="2025-03-13T00:00:00"/>
    <d v="1899-12-30T15:46:57"/>
    <d v="2025-03-13T00:00:00"/>
    <d v="1899-12-30T16:43:01"/>
    <d v="2025-03-13T00:00:00"/>
    <d v="1899-12-30T16:34:25"/>
    <x v="247"/>
    <x v="27"/>
    <s v="7022045196"/>
    <s v="FBO"/>
    <d v="1899-12-30T01:04:40"/>
    <x v="3156"/>
    <d v="1899-12-30T00:56:04"/>
    <s v="Ensacado"/>
    <s v="E002"/>
    <x v="2"/>
    <d v="1899-12-30T00:47:28"/>
    <n v="-5.9722222222200472E-3"/>
    <x v="10"/>
    <x v="14"/>
    <x v="3"/>
    <x v="1"/>
    <n v="0"/>
    <n v="0"/>
    <x v="0"/>
    <x v="1"/>
    <x v="2"/>
    <n v="0"/>
    <x v="5"/>
    <x v="0"/>
    <d v="1899-12-30T00:56:04"/>
    <d v="1899-12-30T00:11:04"/>
    <x v="1"/>
    <m/>
    <m/>
    <d v="1899-12-30T00:00:00"/>
    <d v="1899-12-30T00:47:28"/>
    <n v="5"/>
    <d v="1899-12-30T00:56:04"/>
    <n v="47.466666666662363"/>
    <x v="8"/>
    <x v="0"/>
  </r>
  <r>
    <x v="7"/>
    <s v="2025010399"/>
    <x v="0"/>
    <x v="1077"/>
    <s v="E3209LFN"/>
    <d v="2025-03-13T00:00:00"/>
    <x v="2"/>
    <s v="3283"/>
    <x v="37"/>
    <s v="PA"/>
    <x v="2"/>
    <x v="0"/>
    <d v="2025-03-13T00:00:00"/>
    <d v="1899-12-30T15:55:47"/>
    <d v="2025-03-13T00:00:00"/>
    <d v="1899-12-30T15:53:24"/>
    <d v="2025-03-13T00:00:00"/>
    <d v="1899-12-30T16:41:28"/>
    <x v="0"/>
    <x v="0"/>
    <s v="7022045197"/>
    <s v="EXW"/>
    <d v="1899-12-30T00:50:27"/>
    <x v="3157"/>
    <d v="1899-12-30T00:02:23"/>
    <s v="Ensacado"/>
    <s v="E002"/>
    <x v="1"/>
    <d v="1899-12-30T00:45:41"/>
    <d v="1899-12-30T00:48:04"/>
    <x v="10"/>
    <x v="14"/>
    <x v="3"/>
    <x v="1"/>
    <n v="0"/>
    <n v="0"/>
    <x v="0"/>
    <x v="1"/>
    <x v="2"/>
    <n v="0"/>
    <x v="5"/>
    <x v="0"/>
    <d v="1899-12-30T00:02:23"/>
    <d v="1899-12-30T00:02:23"/>
    <x v="0"/>
    <m/>
    <m/>
    <d v="1899-12-30T00:00:00"/>
    <d v="1899-12-30T00:45:41"/>
    <n v="5"/>
    <n v="-1.6550925925999938E-3"/>
    <n v="45.683333333323098"/>
    <x v="8"/>
    <x v="0"/>
  </r>
  <r>
    <x v="7"/>
    <s v="2025010405"/>
    <x v="0"/>
    <x v="1045"/>
    <s v="E1376KSX"/>
    <d v="2025-03-13T00:00:00"/>
    <x v="2"/>
    <s v="3262"/>
    <x v="40"/>
    <s v="PA"/>
    <x v="0"/>
    <x v="0"/>
    <d v="2025-03-13T00:00:00"/>
    <d v="1899-12-30T16:21:12"/>
    <d v="2025-03-13T00:00:00"/>
    <d v="1899-12-30T16:18:49"/>
    <d v="2025-03-13T00:00:00"/>
    <d v="1899-12-30T16:54:26"/>
    <x v="0"/>
    <x v="0"/>
    <s v="7022045200"/>
    <s v="EXW"/>
    <d v="1899-12-30T00:38:00"/>
    <x v="3158"/>
    <d v="1899-12-30T00:02:23"/>
    <s v="Granel"/>
    <s v="E001"/>
    <x v="1"/>
    <d v="1899-12-30T00:33:14"/>
    <d v="1899-12-30T00:35:37"/>
    <x v="7"/>
    <x v="14"/>
    <x v="3"/>
    <x v="2"/>
    <n v="0"/>
    <n v="0"/>
    <x v="0"/>
    <x v="2"/>
    <x v="2"/>
    <n v="0"/>
    <x v="5"/>
    <x v="1"/>
    <d v="1899-12-30T00:02:23"/>
    <d v="1899-12-30T00:02:23"/>
    <x v="0"/>
    <m/>
    <m/>
    <d v="1899-12-30T00:00:00"/>
    <d v="1899-12-30T00:33:14"/>
    <n v="5"/>
    <n v="-1.6550925925900017E-3"/>
    <n v="33.23333333332787"/>
    <x v="8"/>
    <x v="1"/>
  </r>
  <r>
    <x v="7"/>
    <s v="2025010416"/>
    <x v="0"/>
    <x v="1073"/>
    <s v="E8831LZK"/>
    <d v="2025-03-13T00:00:00"/>
    <x v="2"/>
    <s v="3264"/>
    <x v="36"/>
    <s v="PA"/>
    <x v="1"/>
    <x v="0"/>
    <d v="2025-03-13T00:00:00"/>
    <d v="1899-12-30T18:34:38"/>
    <d v="2025-03-13T00:00:00"/>
    <d v="1899-12-30T18:32:15"/>
    <d v="2025-03-13T00:00:00"/>
    <d v="1899-12-30T19:01:27"/>
    <x v="0"/>
    <x v="0"/>
    <s v="7022045202"/>
    <s v="FBO"/>
    <d v="1899-12-30T00:31:35"/>
    <x v="944"/>
    <d v="1899-12-30T00:02:23"/>
    <s v="Granel"/>
    <s v="E001"/>
    <x v="2"/>
    <d v="1899-12-30T00:26:49"/>
    <d v="1899-12-30T00:29:12"/>
    <x v="8"/>
    <x v="14"/>
    <x v="3"/>
    <x v="2"/>
    <n v="0"/>
    <n v="0"/>
    <x v="0"/>
    <x v="2"/>
    <x v="2"/>
    <n v="0"/>
    <x v="5"/>
    <x v="1"/>
    <d v="1899-12-30T00:02:23"/>
    <d v="1899-12-30T00:02:23"/>
    <x v="0"/>
    <m/>
    <m/>
    <d v="1899-12-30T00:00:00"/>
    <d v="1899-12-30T00:26:49"/>
    <n v="5"/>
    <n v="-1.6550925925999938E-3"/>
    <n v="26.816666666659295"/>
    <x v="10"/>
    <x v="1"/>
  </r>
  <r>
    <x v="7"/>
    <s v="2025010420"/>
    <x v="0"/>
    <x v="1015"/>
    <s v="E9043KYN"/>
    <d v="2025-03-14T00:00:00"/>
    <x v="2"/>
    <s v="3264"/>
    <x v="36"/>
    <s v="PA"/>
    <x v="1"/>
    <x v="0"/>
    <d v="2025-03-14T00:00:00"/>
    <d v="1899-12-30T05:14:47"/>
    <d v="2025-03-14T00:00:00"/>
    <d v="1899-12-30T05:12:20"/>
    <d v="2025-03-14T00:00:00"/>
    <d v="1899-12-30T05:39:26"/>
    <x v="0"/>
    <x v="0"/>
    <s v="7022045203"/>
    <s v="EXW"/>
    <d v="1899-12-30T00:29:33"/>
    <x v="1117"/>
    <d v="1899-12-30T00:02:27"/>
    <s v="Granel"/>
    <s v="E001"/>
    <x v="1"/>
    <d v="1899-12-30T00:24:39"/>
    <d v="1899-12-30T00:27:06"/>
    <x v="0"/>
    <x v="15"/>
    <x v="3"/>
    <x v="2"/>
    <n v="0"/>
    <n v="0"/>
    <x v="0"/>
    <x v="2"/>
    <x v="2"/>
    <n v="0"/>
    <x v="5"/>
    <x v="1"/>
    <d v="1899-12-30T00:02:27"/>
    <d v="1899-12-30T00:02:27"/>
    <x v="0"/>
    <m/>
    <m/>
    <d v="1899-12-30T00:00:00"/>
    <d v="1899-12-30T00:24:39"/>
    <n v="6"/>
    <n v="-1.7013888888899875E-3"/>
    <n v="24.649999999992023"/>
    <x v="17"/>
    <x v="1"/>
  </r>
  <r>
    <x v="7"/>
    <s v="2025010424"/>
    <x v="0"/>
    <x v="1013"/>
    <s v="E3888GZR"/>
    <d v="2025-03-14T00:00:00"/>
    <x v="2"/>
    <s v="3269"/>
    <x v="35"/>
    <s v="PA"/>
    <x v="6"/>
    <x v="0"/>
    <d v="2025-03-14T00:00:00"/>
    <d v="1899-12-30T05:22:35"/>
    <d v="2025-03-14T00:00:00"/>
    <d v="1899-12-30T05:20:08"/>
    <d v="2025-03-14T00:00:00"/>
    <d v="1899-12-30T05:43:09"/>
    <x v="0"/>
    <x v="0"/>
    <s v="7022045204"/>
    <s v="EXW"/>
    <d v="1899-12-30T00:25:28"/>
    <x v="558"/>
    <d v="1899-12-30T00:02:27"/>
    <s v="Granel"/>
    <s v="E001"/>
    <x v="1"/>
    <d v="1899-12-30T00:20:34"/>
    <d v="1899-12-30T00:23:01"/>
    <x v="0"/>
    <x v="15"/>
    <x v="3"/>
    <x v="2"/>
    <n v="0"/>
    <n v="0"/>
    <x v="0"/>
    <x v="2"/>
    <x v="2"/>
    <n v="0"/>
    <x v="5"/>
    <x v="1"/>
    <d v="1899-12-30T00:02:27"/>
    <d v="1899-12-30T00:02:27"/>
    <x v="0"/>
    <m/>
    <m/>
    <d v="1899-12-30T00:00:00"/>
    <d v="1899-12-30T00:20:34"/>
    <n v="6"/>
    <n v="-1.7013888888900153E-3"/>
    <n v="20.566666666670386"/>
    <x v="17"/>
    <x v="1"/>
  </r>
  <r>
    <x v="7"/>
    <s v="2025010421"/>
    <x v="0"/>
    <x v="1003"/>
    <s v="E0247JRH"/>
    <d v="2025-03-14T00:00:00"/>
    <x v="2"/>
    <s v="3260"/>
    <x v="41"/>
    <s v="PA"/>
    <x v="20"/>
    <x v="0"/>
    <d v="2025-03-14T00:00:00"/>
    <d v="1899-12-30T05:15:25"/>
    <d v="2025-03-14T00:00:00"/>
    <d v="1899-12-30T05:12:58"/>
    <d v="2025-03-14T00:00:00"/>
    <d v="1899-12-30T05:47:37"/>
    <x v="0"/>
    <x v="0"/>
    <s v="7022045205"/>
    <s v="EXW"/>
    <d v="1899-12-30T00:37:06"/>
    <x v="2841"/>
    <d v="1899-12-30T00:02:27"/>
    <s v="Granel"/>
    <s v="E001"/>
    <x v="1"/>
    <d v="1899-12-30T00:32:12"/>
    <d v="1899-12-30T00:34:39"/>
    <x v="0"/>
    <x v="15"/>
    <x v="3"/>
    <x v="2"/>
    <n v="0"/>
    <n v="0"/>
    <x v="0"/>
    <x v="2"/>
    <x v="2"/>
    <n v="0"/>
    <x v="5"/>
    <x v="1"/>
    <d v="1899-12-30T00:02:27"/>
    <d v="1899-12-30T00:02:27"/>
    <x v="0"/>
    <m/>
    <m/>
    <d v="1899-12-30T00:00:00"/>
    <d v="1899-12-30T00:32:12"/>
    <n v="6"/>
    <n v="-1.7013888888899875E-3"/>
    <n v="32.199999999998397"/>
    <x v="17"/>
    <x v="1"/>
  </r>
  <r>
    <x v="7"/>
    <s v="2025010423"/>
    <x v="0"/>
    <x v="1121"/>
    <s v="E0520MWJ"/>
    <d v="2025-03-14T00:00:00"/>
    <x v="2"/>
    <s v="3269"/>
    <x v="35"/>
    <s v="PA"/>
    <x v="6"/>
    <x v="0"/>
    <d v="2025-03-14T00:00:00"/>
    <d v="1899-12-30T05:18:58"/>
    <d v="2025-03-14T00:00:00"/>
    <d v="1899-12-30T05:16:31"/>
    <d v="2025-03-14T00:00:00"/>
    <d v="1899-12-30T05:48:48"/>
    <x v="0"/>
    <x v="0"/>
    <s v="7022045206"/>
    <s v="FBO"/>
    <d v="1899-12-30T00:34:44"/>
    <x v="2810"/>
    <d v="1899-12-30T00:02:27"/>
    <s v="Granel"/>
    <s v="E001"/>
    <x v="2"/>
    <d v="1899-12-30T00:29:50"/>
    <d v="1899-12-30T00:32:17"/>
    <x v="0"/>
    <x v="15"/>
    <x v="3"/>
    <x v="2"/>
    <n v="0"/>
    <n v="0"/>
    <x v="0"/>
    <x v="2"/>
    <x v="2"/>
    <n v="0"/>
    <x v="5"/>
    <x v="1"/>
    <d v="1899-12-30T00:02:27"/>
    <d v="1899-12-30T00:02:27"/>
    <x v="0"/>
    <m/>
    <m/>
    <d v="1899-12-30T00:00:00"/>
    <d v="1899-12-30T00:29:50"/>
    <n v="6"/>
    <n v="-1.7013888888899875E-3"/>
    <n v="29.833333333329616"/>
    <x v="17"/>
    <x v="1"/>
  </r>
  <r>
    <x v="7"/>
    <s v="2025010425"/>
    <x v="0"/>
    <x v="1258"/>
    <s v="E1228KBR"/>
    <d v="2025-03-14T00:00:00"/>
    <x v="2"/>
    <s v="3262"/>
    <x v="40"/>
    <s v="PA"/>
    <x v="0"/>
    <x v="0"/>
    <d v="2025-03-14T00:00:00"/>
    <d v="1899-12-30T05:24:09"/>
    <d v="2025-03-14T00:00:00"/>
    <d v="1899-12-30T05:21:41"/>
    <d v="2025-03-14T00:00:00"/>
    <d v="1899-12-30T05:50:04"/>
    <x v="0"/>
    <x v="0"/>
    <s v="7022045207"/>
    <s v="EXW"/>
    <d v="1899-12-30T00:30:51"/>
    <x v="1207"/>
    <d v="1899-12-30T00:02:28"/>
    <s v="Granel"/>
    <s v="E001"/>
    <x v="1"/>
    <d v="1899-12-30T00:25:55"/>
    <d v="1899-12-30T00:28:23"/>
    <x v="0"/>
    <x v="15"/>
    <x v="3"/>
    <x v="2"/>
    <n v="0"/>
    <n v="0"/>
    <x v="0"/>
    <x v="2"/>
    <x v="2"/>
    <n v="0"/>
    <x v="5"/>
    <x v="1"/>
    <d v="1899-12-30T00:02:28"/>
    <d v="1899-12-30T00:02:28"/>
    <x v="0"/>
    <m/>
    <m/>
    <d v="1899-12-30T00:00:00"/>
    <d v="1899-12-30T00:25:55"/>
    <n v="6"/>
    <n v="-1.7129629629699938E-3"/>
    <n v="25.916666666659193"/>
    <x v="17"/>
    <x v="1"/>
  </r>
  <r>
    <x v="7"/>
    <s v="2025010422"/>
    <x v="0"/>
    <x v="1016"/>
    <s v="E8976JGF"/>
    <d v="2025-03-14T00:00:00"/>
    <x v="2"/>
    <s v="3264"/>
    <x v="36"/>
    <s v="PA"/>
    <x v="1"/>
    <x v="0"/>
    <d v="2025-03-14T00:00:00"/>
    <d v="1899-12-30T05:15:32"/>
    <d v="2025-03-14T00:00:00"/>
    <d v="1899-12-30T05:13:22"/>
    <d v="2025-03-14T00:00:00"/>
    <d v="1899-12-30T06:00:16"/>
    <x v="0"/>
    <x v="0"/>
    <s v="7022045208"/>
    <s v="EXW"/>
    <d v="1899-12-30T00:49:04"/>
    <x v="3159"/>
    <d v="1899-12-30T00:02:10"/>
    <s v="Granel"/>
    <s v="E001"/>
    <x v="1"/>
    <d v="1899-12-30T00:44:44"/>
    <d v="1899-12-30T00:46:54"/>
    <x v="0"/>
    <x v="15"/>
    <x v="3"/>
    <x v="2"/>
    <n v="0"/>
    <n v="0"/>
    <x v="0"/>
    <x v="2"/>
    <x v="2"/>
    <n v="0"/>
    <x v="5"/>
    <x v="1"/>
    <d v="1899-12-30T00:02:10"/>
    <d v="1899-12-30T00:02:10"/>
    <x v="0"/>
    <m/>
    <m/>
    <d v="1899-12-30T00:00:00"/>
    <d v="1899-12-30T00:44:44"/>
    <n v="6"/>
    <n v="-1.5046296296299944E-3"/>
    <n v="44.733333333340816"/>
    <x v="0"/>
    <x v="1"/>
  </r>
  <r>
    <x v="7"/>
    <s v="2025010428"/>
    <x v="0"/>
    <x v="1068"/>
    <s v="E9533LGJ"/>
    <d v="2025-03-14T00:00:00"/>
    <x v="2"/>
    <s v="3283"/>
    <x v="37"/>
    <s v="PA"/>
    <x v="3"/>
    <x v="0"/>
    <d v="2025-03-14T00:00:00"/>
    <d v="1899-12-30T05:58:15"/>
    <d v="2025-03-14T00:00:00"/>
    <d v="1899-12-30T06:06:00"/>
    <d v="2025-03-14T00:00:00"/>
    <d v="1899-12-30T06:20:02"/>
    <x v="248"/>
    <x v="27"/>
    <s v="7022045209"/>
    <s v="FBO"/>
    <d v="1899-12-30T00:21:47"/>
    <x v="2282"/>
    <d v="1899-12-30T00:07:45"/>
    <s v="Ensacado"/>
    <s v="E002"/>
    <x v="2"/>
    <d v="1899-12-30T00:21:47"/>
    <d v="1899-12-30T00:14:02"/>
    <x v="0"/>
    <x v="15"/>
    <x v="3"/>
    <x v="1"/>
    <n v="0"/>
    <n v="0"/>
    <x v="0"/>
    <x v="1"/>
    <x v="2"/>
    <n v="0"/>
    <x v="5"/>
    <x v="1"/>
    <d v="1899-12-30T00:07:45"/>
    <d v="1899-12-30T00:07:45"/>
    <x v="0"/>
    <m/>
    <m/>
    <d v="1899-12-30T00:00:00"/>
    <d v="1899-12-30T00:21:47"/>
    <n v="6"/>
    <d v="1899-12-30T00:07:45"/>
    <n v="21.783333333340828"/>
    <x v="0"/>
    <x v="1"/>
  </r>
  <r>
    <x v="7"/>
    <s v="2025010431"/>
    <x v="0"/>
    <x v="1090"/>
    <s v="E8263KDM"/>
    <d v="2025-03-14T00:00:00"/>
    <x v="2"/>
    <s v="3264"/>
    <x v="36"/>
    <s v="PA"/>
    <x v="1"/>
    <x v="0"/>
    <d v="2025-03-14T00:00:00"/>
    <d v="1899-12-30T06:18:00"/>
    <d v="2025-03-14T00:00:00"/>
    <d v="1899-12-30T06:15:33"/>
    <d v="2025-03-14T00:00:00"/>
    <d v="1899-12-30T06:47:10"/>
    <x v="0"/>
    <x v="0"/>
    <s v="7022045211"/>
    <s v="FBO"/>
    <d v="1899-12-30T00:34:04"/>
    <x v="2724"/>
    <d v="1899-12-30T00:02:27"/>
    <s v="Granel"/>
    <s v="E001"/>
    <x v="2"/>
    <d v="1899-12-30T00:29:10"/>
    <d v="1899-12-30T00:31:37"/>
    <x v="1"/>
    <x v="15"/>
    <x v="3"/>
    <x v="2"/>
    <n v="0"/>
    <n v="0"/>
    <x v="0"/>
    <x v="2"/>
    <x v="2"/>
    <n v="0"/>
    <x v="5"/>
    <x v="1"/>
    <d v="1899-12-30T00:02:27"/>
    <d v="1899-12-30T00:02:27"/>
    <x v="0"/>
    <m/>
    <m/>
    <d v="1899-12-30T00:00:00"/>
    <d v="1899-12-30T00:29:10"/>
    <n v="6"/>
    <n v="-1.7013888888899875E-3"/>
    <n v="29.166666666667176"/>
    <x v="0"/>
    <x v="1"/>
  </r>
  <r>
    <x v="7"/>
    <s v="2025010436"/>
    <x v="0"/>
    <x v="1022"/>
    <s v="E1632JZF"/>
    <d v="2025-03-14T00:00:00"/>
    <x v="2"/>
    <s v="3269"/>
    <x v="35"/>
    <s v="PA"/>
    <x v="6"/>
    <x v="0"/>
    <d v="2025-03-14T00:00:00"/>
    <d v="1899-12-30T06:30:19"/>
    <d v="2025-03-14T00:00:00"/>
    <d v="1899-12-30T06:27:52"/>
    <d v="2025-03-14T00:00:00"/>
    <d v="1899-12-30T06:57:53"/>
    <x v="0"/>
    <x v="0"/>
    <s v="7022045212"/>
    <s v="FBO"/>
    <d v="1899-12-30T00:32:28"/>
    <x v="1678"/>
    <d v="1899-12-30T00:02:27"/>
    <s v="Granel"/>
    <s v="E001"/>
    <x v="2"/>
    <d v="1899-12-30T00:27:34"/>
    <d v="1899-12-30T00:30:01"/>
    <x v="1"/>
    <x v="15"/>
    <x v="3"/>
    <x v="2"/>
    <n v="0"/>
    <n v="0"/>
    <x v="0"/>
    <x v="2"/>
    <x v="2"/>
    <n v="0"/>
    <x v="5"/>
    <x v="1"/>
    <d v="1899-12-30T00:02:27"/>
    <d v="1899-12-30T00:02:27"/>
    <x v="0"/>
    <m/>
    <m/>
    <d v="1899-12-30T00:00:00"/>
    <d v="1899-12-30T00:27:34"/>
    <n v="6"/>
    <n v="-1.7013888888899875E-3"/>
    <n v="27.566666666668763"/>
    <x v="0"/>
    <x v="1"/>
  </r>
  <r>
    <x v="7"/>
    <s v="2025010435"/>
    <x v="0"/>
    <x v="978"/>
    <s v="E3178LFN"/>
    <d v="2025-03-14T00:00:00"/>
    <x v="2"/>
    <s v="3262"/>
    <x v="40"/>
    <s v="PA"/>
    <x v="0"/>
    <x v="0"/>
    <d v="2025-03-14T00:00:00"/>
    <d v="1899-12-30T06:28:13"/>
    <d v="2025-03-14T00:00:00"/>
    <d v="1899-12-30T06:25:46"/>
    <d v="2025-03-14T00:00:00"/>
    <d v="1899-12-30T07:00:53"/>
    <x v="0"/>
    <x v="0"/>
    <s v="7022045213"/>
    <s v="EXW"/>
    <d v="1899-12-30T00:37:34"/>
    <x v="1070"/>
    <d v="1899-12-30T00:02:27"/>
    <s v="Granel"/>
    <s v="E001"/>
    <x v="1"/>
    <d v="1899-12-30T00:32:40"/>
    <d v="1899-12-30T00:35:07"/>
    <x v="1"/>
    <x v="15"/>
    <x v="3"/>
    <x v="2"/>
    <n v="0"/>
    <n v="0"/>
    <x v="0"/>
    <x v="2"/>
    <x v="2"/>
    <n v="0"/>
    <x v="5"/>
    <x v="1"/>
    <d v="1899-12-30T00:02:27"/>
    <d v="1899-12-30T00:02:27"/>
    <x v="0"/>
    <m/>
    <m/>
    <d v="1899-12-30T00:00:00"/>
    <d v="1899-12-30T00:32:40"/>
    <n v="6"/>
    <n v="-1.7013888888899875E-3"/>
    <n v="32.666666666659246"/>
    <x v="1"/>
    <x v="1"/>
  </r>
  <r>
    <x v="7"/>
    <s v="2025010434"/>
    <x v="0"/>
    <x v="1196"/>
    <m/>
    <d v="2025-03-14T00:00:00"/>
    <x v="2"/>
    <s v="3282"/>
    <x v="42"/>
    <s v="PA"/>
    <x v="2"/>
    <x v="0"/>
    <d v="2025-03-14T00:00:00"/>
    <d v="1899-12-30T06:22:55"/>
    <d v="2025-03-14T00:00:00"/>
    <d v="1899-12-30T06:20:28"/>
    <d v="2025-03-14T00:00:00"/>
    <d v="1899-12-30T07:05:03"/>
    <x v="0"/>
    <x v="0"/>
    <s v="7022045214"/>
    <s v="FBO"/>
    <d v="1899-12-30T00:47:02"/>
    <x v="707"/>
    <d v="1899-12-30T00:02:27"/>
    <s v="Ensacado"/>
    <s v="E002"/>
    <x v="2"/>
    <d v="1899-12-30T00:42:08"/>
    <d v="1899-12-30T00:44:35"/>
    <x v="1"/>
    <x v="15"/>
    <x v="3"/>
    <x v="1"/>
    <n v="0"/>
    <n v="0"/>
    <x v="0"/>
    <x v="1"/>
    <x v="2"/>
    <n v="0"/>
    <x v="5"/>
    <x v="1"/>
    <d v="1899-12-30T00:02:27"/>
    <d v="1899-12-30T00:02:27"/>
    <x v="0"/>
    <m/>
    <m/>
    <d v="1899-12-30T00:00:00"/>
    <d v="1899-12-30T00:42:08"/>
    <n v="6"/>
    <n v="-1.7013888888899875E-3"/>
    <n v="42.133333333334456"/>
    <x v="1"/>
    <x v="1"/>
  </r>
  <r>
    <x v="7"/>
    <s v="2025010430"/>
    <x v="0"/>
    <x v="1152"/>
    <s v="E8631GGR"/>
    <d v="2025-03-14T00:00:00"/>
    <x v="2"/>
    <s v="3264"/>
    <x v="36"/>
    <s v="PA"/>
    <x v="1"/>
    <x v="0"/>
    <d v="2025-03-14T00:00:00"/>
    <d v="1899-12-30T06:05:14"/>
    <d v="2025-03-14T00:00:00"/>
    <d v="1899-12-30T06:02:47"/>
    <d v="2025-03-14T00:00:00"/>
    <d v="1899-12-30T07:35:51"/>
    <x v="0"/>
    <x v="0"/>
    <s v="7022045217"/>
    <s v="FBO"/>
    <d v="1899-12-30T01:35:31"/>
    <x v="3160"/>
    <d v="1899-12-30T00:02:27"/>
    <s v="Granel"/>
    <s v="E001"/>
    <x v="2"/>
    <d v="1899-12-30T01:30:37"/>
    <d v="1899-12-30T01:33:04"/>
    <x v="1"/>
    <x v="15"/>
    <x v="3"/>
    <x v="2"/>
    <n v="0"/>
    <n v="0"/>
    <x v="0"/>
    <x v="2"/>
    <x v="2"/>
    <n v="0"/>
    <x v="5"/>
    <x v="2"/>
    <d v="1899-12-30T00:02:27"/>
    <d v="1899-12-30T00:02:27"/>
    <x v="0"/>
    <m/>
    <m/>
    <d v="1899-12-30T00:00:00"/>
    <d v="1899-12-30T01:30:37"/>
    <n v="6"/>
    <n v="-1.7013888888899875E-3"/>
    <n v="90.616666666665665"/>
    <x v="1"/>
    <x v="0"/>
  </r>
  <r>
    <x v="7"/>
    <s v="2025010456"/>
    <x v="0"/>
    <x v="1068"/>
    <s v="E9533LGJ"/>
    <d v="2025-03-14T00:00:00"/>
    <x v="2"/>
    <s v="3283"/>
    <x v="37"/>
    <s v="PA"/>
    <x v="2"/>
    <x v="0"/>
    <d v="2025-03-14T00:00:00"/>
    <d v="1899-12-30T07:22:03"/>
    <d v="2025-03-14T00:00:00"/>
    <d v="1899-12-30T07:19:36"/>
    <d v="2025-03-14T00:00:00"/>
    <d v="1899-12-30T07:39:21"/>
    <x v="0"/>
    <x v="0"/>
    <s v="7022045218"/>
    <s v="FBO"/>
    <d v="1899-12-30T00:22:12"/>
    <x v="164"/>
    <d v="1899-12-30T00:02:27"/>
    <s v="Ensacado"/>
    <s v="E002"/>
    <x v="2"/>
    <d v="1899-12-30T00:17:18"/>
    <d v="1899-12-30T00:19:45"/>
    <x v="2"/>
    <x v="15"/>
    <x v="3"/>
    <x v="1"/>
    <n v="0"/>
    <n v="0"/>
    <x v="0"/>
    <x v="1"/>
    <x v="2"/>
    <n v="0"/>
    <x v="5"/>
    <x v="1"/>
    <d v="1899-12-30T00:02:27"/>
    <d v="1899-12-30T00:02:27"/>
    <x v="0"/>
    <m/>
    <m/>
    <d v="1899-12-30T00:00:00"/>
    <d v="1899-12-30T00:17:18"/>
    <n v="6"/>
    <n v="-1.701388888890043E-3"/>
    <n v="17.300000000001585"/>
    <x v="1"/>
    <x v="1"/>
  </r>
  <r>
    <x v="7"/>
    <s v="2025010450"/>
    <x v="0"/>
    <x v="1029"/>
    <s v="E4421MGY"/>
    <d v="2025-03-14T00:00:00"/>
    <x v="2"/>
    <s v="3269"/>
    <x v="35"/>
    <s v="PA"/>
    <x v="15"/>
    <x v="0"/>
    <d v="2025-03-14T00:00:00"/>
    <d v="1899-12-30T07:02:19"/>
    <d v="2025-03-14T00:00:00"/>
    <d v="1899-12-30T06:59:53"/>
    <d v="2025-03-14T00:00:00"/>
    <d v="1899-12-30T07:41:35"/>
    <x v="0"/>
    <x v="0"/>
    <s v="7022045219"/>
    <s v="FBO"/>
    <d v="1899-12-30T00:44:08"/>
    <x v="3047"/>
    <d v="1899-12-30T00:02:26"/>
    <s v="Granel"/>
    <s v="E001"/>
    <x v="2"/>
    <d v="1899-12-30T00:39:16"/>
    <d v="1899-12-30T00:41:42"/>
    <x v="2"/>
    <x v="15"/>
    <x v="3"/>
    <x v="2"/>
    <n v="0"/>
    <n v="0"/>
    <x v="0"/>
    <x v="2"/>
    <x v="2"/>
    <n v="0"/>
    <x v="5"/>
    <x v="1"/>
    <d v="1899-12-30T00:02:26"/>
    <d v="1899-12-30T00:02:26"/>
    <x v="0"/>
    <m/>
    <m/>
    <d v="1899-12-30T00:00:00"/>
    <d v="1899-12-30T00:39:16"/>
    <n v="6"/>
    <n v="-1.6898148148099534E-3"/>
    <n v="39.266666666668833"/>
    <x v="1"/>
    <x v="1"/>
  </r>
  <r>
    <x v="7"/>
    <s v="2025010451"/>
    <x v="0"/>
    <x v="1150"/>
    <s v="E5824JVY"/>
    <d v="2025-03-14T00:00:00"/>
    <x v="2"/>
    <s v="3262"/>
    <x v="40"/>
    <s v="PA"/>
    <x v="0"/>
    <x v="0"/>
    <d v="2025-03-14T00:00:00"/>
    <d v="1899-12-30T07:07:18"/>
    <d v="2025-03-14T00:00:00"/>
    <d v="1899-12-30T07:04:53"/>
    <d v="2025-03-14T00:00:00"/>
    <d v="1899-12-30T07:45:53"/>
    <x v="0"/>
    <x v="0"/>
    <s v="7022045220"/>
    <s v="FBO"/>
    <d v="1899-12-30T00:43:25"/>
    <x v="356"/>
    <d v="1899-12-30T00:02:25"/>
    <s v="Granel"/>
    <s v="E001"/>
    <x v="2"/>
    <d v="1899-12-30T00:38:35"/>
    <d v="1899-12-30T00:41:00"/>
    <x v="2"/>
    <x v="15"/>
    <x v="3"/>
    <x v="2"/>
    <n v="0"/>
    <n v="0"/>
    <x v="0"/>
    <x v="2"/>
    <x v="2"/>
    <n v="0"/>
    <x v="5"/>
    <x v="1"/>
    <d v="1899-12-30T00:02:25"/>
    <d v="1899-12-30T00:02:25"/>
    <x v="0"/>
    <m/>
    <m/>
    <d v="1899-12-30T00:00:00"/>
    <d v="1899-12-30T00:38:35"/>
    <n v="6"/>
    <n v="-1.6782407407399669E-3"/>
    <n v="38.583333333331261"/>
    <x v="1"/>
    <x v="1"/>
  </r>
  <r>
    <x v="7"/>
    <s v="2025010445"/>
    <x v="0"/>
    <x v="1039"/>
    <s v="E5730JVY"/>
    <d v="2025-03-14T00:00:00"/>
    <x v="2"/>
    <s v="3268"/>
    <x v="25"/>
    <s v="PA"/>
    <x v="6"/>
    <x v="0"/>
    <d v="2025-03-14T00:00:00"/>
    <d v="1899-12-30T06:52:58"/>
    <d v="2025-03-14T00:00:00"/>
    <d v="1899-12-30T06:50:31"/>
    <d v="2025-03-14T00:00:00"/>
    <d v="1899-12-30T07:54:12"/>
    <x v="0"/>
    <x v="0"/>
    <s v="7022045221"/>
    <s v="FBO"/>
    <d v="1899-12-30T01:06:08"/>
    <x v="318"/>
    <d v="1899-12-30T00:02:27"/>
    <s v="Granel"/>
    <s v="E001"/>
    <x v="2"/>
    <d v="1899-12-30T01:01:14"/>
    <d v="1899-12-30T01:03:41"/>
    <x v="1"/>
    <x v="15"/>
    <x v="3"/>
    <x v="2"/>
    <n v="0"/>
    <n v="0"/>
    <x v="0"/>
    <x v="2"/>
    <x v="2"/>
    <n v="0"/>
    <x v="5"/>
    <x v="0"/>
    <d v="1899-12-30T00:02:27"/>
    <d v="1899-12-30T00:02:27"/>
    <x v="0"/>
    <m/>
    <m/>
    <d v="1899-12-30T00:00:00"/>
    <d v="1899-12-30T01:01:14"/>
    <n v="6"/>
    <n v="-1.7013888888899875E-3"/>
    <n v="61.233333333335999"/>
    <x v="1"/>
    <x v="0"/>
  </r>
  <r>
    <x v="7"/>
    <s v="2025010446"/>
    <x v="0"/>
    <x v="988"/>
    <s v="E7437MTL"/>
    <d v="2025-03-14T00:00:00"/>
    <x v="2"/>
    <s v="3269"/>
    <x v="35"/>
    <s v="PA"/>
    <x v="6"/>
    <x v="0"/>
    <d v="2025-03-14T00:00:00"/>
    <d v="1899-12-30T06:53:55"/>
    <d v="2025-03-14T00:00:00"/>
    <d v="1899-12-30T06:51:28"/>
    <d v="2025-03-14T00:00:00"/>
    <d v="1899-12-30T07:58:48"/>
    <x v="0"/>
    <x v="0"/>
    <s v="7022045222"/>
    <s v="FBO"/>
    <d v="1899-12-30T01:09:47"/>
    <x v="3161"/>
    <d v="1899-12-30T00:02:27"/>
    <s v="Granel"/>
    <s v="E001"/>
    <x v="2"/>
    <d v="1899-12-30T01:04:53"/>
    <d v="1899-12-30T01:07:20"/>
    <x v="1"/>
    <x v="15"/>
    <x v="3"/>
    <x v="2"/>
    <n v="0"/>
    <n v="0"/>
    <x v="0"/>
    <x v="2"/>
    <x v="2"/>
    <n v="0"/>
    <x v="5"/>
    <x v="0"/>
    <d v="1899-12-30T00:02:27"/>
    <d v="1899-12-30T00:02:27"/>
    <x v="0"/>
    <m/>
    <m/>
    <d v="1899-12-30T00:00:00"/>
    <d v="1899-12-30T01:04:53"/>
    <n v="6"/>
    <n v="-1.7013888888899875E-3"/>
    <n v="64.883333333332814"/>
    <x v="1"/>
    <x v="0"/>
  </r>
  <r>
    <x v="7"/>
    <s v="2025010454"/>
    <x v="0"/>
    <x v="1211"/>
    <s v="E0224LYB"/>
    <d v="2025-03-14T00:00:00"/>
    <x v="2"/>
    <s v="3262"/>
    <x v="40"/>
    <s v="PA"/>
    <x v="0"/>
    <x v="0"/>
    <d v="2025-03-14T00:00:00"/>
    <d v="1899-12-30T07:16:16"/>
    <d v="2025-03-14T00:00:00"/>
    <d v="1899-12-30T07:13:50"/>
    <d v="2025-03-14T00:00:00"/>
    <d v="1899-12-30T08:01:32"/>
    <x v="0"/>
    <x v="0"/>
    <s v="7022045223"/>
    <s v="FBO"/>
    <d v="1899-12-30T00:50:08"/>
    <x v="887"/>
    <d v="1899-12-30T00:02:26"/>
    <s v="Granel"/>
    <s v="E001"/>
    <x v="2"/>
    <d v="1899-12-30T00:45:16"/>
    <d v="1899-12-30T00:47:42"/>
    <x v="2"/>
    <x v="15"/>
    <x v="3"/>
    <x v="2"/>
    <n v="0"/>
    <n v="0"/>
    <x v="0"/>
    <x v="2"/>
    <x v="2"/>
    <n v="0"/>
    <x v="5"/>
    <x v="0"/>
    <d v="1899-12-30T00:02:26"/>
    <d v="1899-12-30T00:02:26"/>
    <x v="0"/>
    <m/>
    <m/>
    <d v="1899-12-30T00:00:00"/>
    <d v="1899-12-30T00:45:16"/>
    <n v="6"/>
    <n v="-1.6898148148100089E-3"/>
    <n v="45.266666666673608"/>
    <x v="2"/>
    <x v="0"/>
  </r>
  <r>
    <x v="7"/>
    <s v="2025010444"/>
    <x v="0"/>
    <x v="986"/>
    <s v="E9297MPF"/>
    <d v="2025-03-14T00:00:00"/>
    <x v="2"/>
    <s v="3283"/>
    <x v="37"/>
    <s v="PA"/>
    <x v="3"/>
    <x v="0"/>
    <d v="2025-03-14T00:00:00"/>
    <d v="1899-12-30T06:50:47"/>
    <d v="2025-03-14T00:00:00"/>
    <d v="1899-12-30T17:18:00"/>
    <d v="2025-03-14T00:00:00"/>
    <d v="1899-12-30T07:59:18"/>
    <x v="249"/>
    <x v="27"/>
    <s v="7022045224"/>
    <s v="EXW"/>
    <d v="1899-12-30T19:45:55"/>
    <x v="3162"/>
    <d v="1899-12-30T10:27:13"/>
    <s v="Ensacado"/>
    <s v="E002"/>
    <x v="1"/>
    <d v="1899-12-30T01:08:31"/>
    <n v="-0.38798611111110998"/>
    <x v="1"/>
    <x v="15"/>
    <x v="3"/>
    <x v="1"/>
    <n v="0"/>
    <n v="0"/>
    <x v="0"/>
    <x v="1"/>
    <x v="2"/>
    <n v="0"/>
    <x v="5"/>
    <x v="0"/>
    <d v="1899-12-30T10:27:13"/>
    <d v="1899-12-30T09:29:13"/>
    <x v="1"/>
    <m/>
    <m/>
    <d v="1899-12-30T00:00:00"/>
    <d v="1899-12-30T01:08:31"/>
    <n v="6"/>
    <d v="1899-12-30T10:27:13"/>
    <n v="68.516666666668854"/>
    <x v="1"/>
    <x v="0"/>
  </r>
  <r>
    <x v="7"/>
    <s v="2025010452"/>
    <x v="0"/>
    <x v="1015"/>
    <s v="E9043KYN"/>
    <d v="2025-03-14T00:00:00"/>
    <x v="2"/>
    <s v="3264"/>
    <x v="36"/>
    <s v="PA"/>
    <x v="1"/>
    <x v="0"/>
    <d v="2025-03-14T00:00:00"/>
    <d v="1899-12-30T07:10:34"/>
    <d v="2025-03-14T00:00:00"/>
    <d v="1899-12-30T07:08:07"/>
    <d v="2025-03-14T00:00:00"/>
    <d v="1899-12-30T08:03:32"/>
    <x v="0"/>
    <x v="0"/>
    <s v="7022045225"/>
    <s v="EXW"/>
    <d v="1899-12-30T00:57:52"/>
    <x v="3163"/>
    <d v="1899-12-30T00:02:27"/>
    <s v="Granel"/>
    <s v="E001"/>
    <x v="1"/>
    <d v="1899-12-30T00:52:58"/>
    <d v="1899-12-30T00:55:25"/>
    <x v="2"/>
    <x v="15"/>
    <x v="3"/>
    <x v="2"/>
    <n v="0"/>
    <n v="0"/>
    <x v="0"/>
    <x v="2"/>
    <x v="2"/>
    <n v="0"/>
    <x v="5"/>
    <x v="0"/>
    <d v="1899-12-30T00:02:27"/>
    <d v="1899-12-30T00:02:27"/>
    <x v="0"/>
    <m/>
    <m/>
    <d v="1899-12-30T00:00:00"/>
    <d v="1899-12-30T00:52:58"/>
    <n v="6"/>
    <n v="-1.7013888888899875E-3"/>
    <n v="52.966666666670413"/>
    <x v="2"/>
    <x v="0"/>
  </r>
  <r>
    <x v="7"/>
    <s v="2025010449"/>
    <x v="0"/>
    <x v="1075"/>
    <s v="E0509JJH"/>
    <d v="2025-03-14T00:00:00"/>
    <x v="2"/>
    <s v="3269"/>
    <x v="35"/>
    <s v="PA"/>
    <x v="6"/>
    <x v="0"/>
    <d v="2025-03-14T00:00:00"/>
    <d v="1899-12-30T06:57:49"/>
    <d v="2025-03-14T00:00:00"/>
    <d v="1899-12-30T06:55:22"/>
    <d v="2025-03-14T00:00:00"/>
    <d v="1899-12-30T08:03:55"/>
    <x v="0"/>
    <x v="0"/>
    <s v="7022045226"/>
    <s v="FBO"/>
    <d v="1899-12-30T01:11:00"/>
    <x v="3164"/>
    <d v="1899-12-30T00:02:27"/>
    <s v="Granel"/>
    <s v="E001"/>
    <x v="2"/>
    <d v="1899-12-30T01:06:06"/>
    <d v="1899-12-30T01:08:33"/>
    <x v="1"/>
    <x v="15"/>
    <x v="3"/>
    <x v="2"/>
    <n v="0"/>
    <n v="0"/>
    <x v="0"/>
    <x v="2"/>
    <x v="2"/>
    <n v="0"/>
    <x v="5"/>
    <x v="0"/>
    <d v="1899-12-30T00:02:27"/>
    <d v="1899-12-30T00:02:27"/>
    <x v="0"/>
    <m/>
    <m/>
    <d v="1899-12-30T00:00:00"/>
    <d v="1899-12-30T01:06:06"/>
    <n v="6"/>
    <n v="-1.7013888888899875E-3"/>
    <n v="66.10000000000322"/>
    <x v="2"/>
    <x v="0"/>
  </r>
  <r>
    <x v="7"/>
    <s v="2025010455"/>
    <x v="0"/>
    <x v="1100"/>
    <s v="E5260KKG"/>
    <d v="2025-03-14T00:00:00"/>
    <x v="2"/>
    <s v="3264"/>
    <x v="36"/>
    <s v="PA"/>
    <x v="1"/>
    <x v="0"/>
    <d v="2025-03-14T00:00:00"/>
    <d v="1899-12-30T07:17:23"/>
    <d v="2025-03-14T00:00:00"/>
    <d v="1899-12-30T07:14:56"/>
    <d v="2025-03-14T00:00:00"/>
    <d v="1899-12-30T08:17:21"/>
    <x v="0"/>
    <x v="0"/>
    <s v="7022045228"/>
    <s v="FBO"/>
    <d v="1899-12-30T01:04:52"/>
    <x v="3165"/>
    <d v="1899-12-30T00:02:27"/>
    <s v="Granel"/>
    <s v="E001"/>
    <x v="2"/>
    <d v="1899-12-30T00:59:58"/>
    <d v="1899-12-30T01:02:25"/>
    <x v="2"/>
    <x v="15"/>
    <x v="3"/>
    <x v="2"/>
    <n v="0"/>
    <n v="0"/>
    <x v="0"/>
    <x v="2"/>
    <x v="2"/>
    <n v="0"/>
    <x v="5"/>
    <x v="0"/>
    <d v="1899-12-30T00:02:27"/>
    <d v="1899-12-30T00:02:27"/>
    <x v="0"/>
    <m/>
    <m/>
    <d v="1899-12-30T00:00:00"/>
    <d v="1899-12-30T00:59:58"/>
    <n v="6"/>
    <n v="-1.7013888888899875E-3"/>
    <n v="59.966666666654405"/>
    <x v="2"/>
    <x v="0"/>
  </r>
  <r>
    <x v="7"/>
    <s v="2025010464"/>
    <x v="0"/>
    <x v="1034"/>
    <s v="E9161DGH"/>
    <d v="2025-03-14T00:00:00"/>
    <x v="2"/>
    <s v="3283"/>
    <x v="37"/>
    <s v="PA"/>
    <x v="2"/>
    <x v="0"/>
    <d v="2025-03-14T00:00:00"/>
    <d v="1899-12-30T07:56:03"/>
    <d v="2025-03-14T00:00:00"/>
    <d v="1899-12-30T07:53:36"/>
    <d v="2025-03-14T00:00:00"/>
    <d v="1899-12-30T08:20:17"/>
    <x v="0"/>
    <x v="0"/>
    <s v="7022045229"/>
    <s v="EXW"/>
    <d v="1899-12-30T00:29:08"/>
    <x v="2104"/>
    <d v="1899-12-30T00:02:27"/>
    <s v="Ensacado"/>
    <s v="E002"/>
    <x v="1"/>
    <d v="1899-12-30T00:24:14"/>
    <d v="1899-12-30T00:26:41"/>
    <x v="2"/>
    <x v="15"/>
    <x v="3"/>
    <x v="1"/>
    <n v="0"/>
    <n v="0"/>
    <x v="0"/>
    <x v="1"/>
    <x v="2"/>
    <n v="0"/>
    <x v="5"/>
    <x v="1"/>
    <d v="1899-12-30T00:02:27"/>
    <d v="1899-12-30T00:02:27"/>
    <x v="0"/>
    <m/>
    <m/>
    <d v="1899-12-30T00:00:00"/>
    <d v="1899-12-30T00:24:14"/>
    <n v="6"/>
    <n v="-1.7013888888899875E-3"/>
    <n v="24.23333333332798"/>
    <x v="2"/>
    <x v="1"/>
  </r>
  <r>
    <x v="7"/>
    <s v="2025010466"/>
    <x v="0"/>
    <x v="1071"/>
    <s v="E2254MLP"/>
    <d v="2025-03-14T00:00:00"/>
    <x v="2"/>
    <s v="3269"/>
    <x v="35"/>
    <s v="PA"/>
    <x v="6"/>
    <x v="0"/>
    <d v="2025-03-14T00:00:00"/>
    <d v="1899-12-30T08:08:18"/>
    <d v="2025-03-14T00:00:00"/>
    <d v="1899-12-30T08:05:51"/>
    <d v="2025-03-14T00:00:00"/>
    <d v="1899-12-30T08:33:04"/>
    <x v="0"/>
    <x v="0"/>
    <s v="7022045230"/>
    <s v="FBO"/>
    <d v="1899-12-30T00:29:40"/>
    <x v="1136"/>
    <d v="1899-12-30T00:02:27"/>
    <s v="Granel"/>
    <s v="E001"/>
    <x v="2"/>
    <d v="1899-12-30T00:24:46"/>
    <d v="1899-12-30T00:27:13"/>
    <x v="3"/>
    <x v="15"/>
    <x v="3"/>
    <x v="2"/>
    <n v="0"/>
    <n v="0"/>
    <x v="0"/>
    <x v="2"/>
    <x v="2"/>
    <n v="0"/>
    <x v="5"/>
    <x v="1"/>
    <d v="1899-12-30T00:02:27"/>
    <d v="1899-12-30T00:02:27"/>
    <x v="0"/>
    <m/>
    <m/>
    <d v="1899-12-30T00:00:00"/>
    <d v="1899-12-30T00:24:46"/>
    <n v="6"/>
    <n v="-1.7013888888899875E-3"/>
    <n v="24.766666666675199"/>
    <x v="2"/>
    <x v="1"/>
  </r>
  <r>
    <x v="7"/>
    <s v="2025010457"/>
    <x v="0"/>
    <x v="980"/>
    <s v="E0472MWT"/>
    <d v="2025-03-14T00:00:00"/>
    <x v="2"/>
    <s v="3264"/>
    <x v="36"/>
    <s v="PA"/>
    <x v="1"/>
    <x v="0"/>
    <d v="2025-03-14T00:00:00"/>
    <d v="1899-12-30T07:23:38"/>
    <d v="2025-03-14T00:00:00"/>
    <d v="1899-12-30T07:21:11"/>
    <d v="2025-03-14T00:00:00"/>
    <d v="1899-12-30T08:42:03"/>
    <x v="0"/>
    <x v="0"/>
    <s v="7022045231"/>
    <s v="EXW"/>
    <d v="1899-12-30T01:23:19"/>
    <x v="3166"/>
    <d v="1899-12-30T00:02:27"/>
    <s v="Granel"/>
    <s v="E001"/>
    <x v="1"/>
    <d v="1899-12-30T01:18:25"/>
    <d v="1899-12-30T01:20:52"/>
    <x v="2"/>
    <x v="15"/>
    <x v="3"/>
    <x v="2"/>
    <n v="0"/>
    <n v="0"/>
    <x v="0"/>
    <x v="2"/>
    <x v="2"/>
    <n v="0"/>
    <x v="5"/>
    <x v="0"/>
    <d v="1899-12-30T00:02:27"/>
    <d v="1899-12-30T00:02:27"/>
    <x v="0"/>
    <m/>
    <m/>
    <d v="1899-12-30T00:00:00"/>
    <d v="1899-12-30T01:18:25"/>
    <n v="6"/>
    <n v="-1.7013888888899875E-3"/>
    <n v="78.416666666668803"/>
    <x v="2"/>
    <x v="0"/>
  </r>
  <r>
    <x v="7"/>
    <s v="2025010468"/>
    <x v="0"/>
    <x v="1016"/>
    <s v="E8976JGF"/>
    <d v="2025-03-14T00:00:00"/>
    <x v="2"/>
    <s v="3268"/>
    <x v="25"/>
    <s v="PA"/>
    <x v="6"/>
    <x v="0"/>
    <d v="2025-03-14T00:00:00"/>
    <d v="1899-12-30T08:21:06"/>
    <d v="2025-03-14T00:00:00"/>
    <d v="1899-12-30T08:18:39"/>
    <d v="2025-03-14T00:00:00"/>
    <d v="1899-12-30T08:46:19"/>
    <x v="0"/>
    <x v="0"/>
    <s v="7022045232"/>
    <s v="EXW"/>
    <d v="1899-12-30T00:30:07"/>
    <x v="1034"/>
    <d v="1899-12-30T00:02:27"/>
    <s v="Granel"/>
    <s v="E001"/>
    <x v="1"/>
    <d v="1899-12-30T00:25:13"/>
    <d v="1899-12-30T00:27:40"/>
    <x v="3"/>
    <x v="15"/>
    <x v="3"/>
    <x v="2"/>
    <n v="0"/>
    <n v="0"/>
    <x v="0"/>
    <x v="2"/>
    <x v="2"/>
    <n v="0"/>
    <x v="5"/>
    <x v="1"/>
    <d v="1899-12-30T00:02:27"/>
    <d v="1899-12-30T00:02:27"/>
    <x v="0"/>
    <m/>
    <m/>
    <d v="1899-12-30T00:00:00"/>
    <d v="1899-12-30T00:25:13"/>
    <n v="6"/>
    <n v="-1.7013888888899875E-3"/>
    <n v="25.216666666675192"/>
    <x v="2"/>
    <x v="1"/>
  </r>
  <r>
    <x v="7"/>
    <s v="2025010471"/>
    <x v="0"/>
    <x v="1013"/>
    <s v="E3888GZR"/>
    <d v="2025-03-14T00:00:00"/>
    <x v="2"/>
    <s v="3269"/>
    <x v="35"/>
    <s v="PA"/>
    <x v="6"/>
    <x v="0"/>
    <d v="2025-03-14T00:00:00"/>
    <d v="1899-12-30T08:27:24"/>
    <d v="2025-03-14T00:00:00"/>
    <d v="1899-12-30T08:24:57"/>
    <d v="2025-03-14T00:00:00"/>
    <d v="1899-12-30T08:50:52"/>
    <x v="0"/>
    <x v="0"/>
    <s v="7022045233"/>
    <s v="EXW"/>
    <d v="1899-12-30T00:28:22"/>
    <x v="1033"/>
    <d v="1899-12-30T00:02:27"/>
    <s v="Granel"/>
    <s v="E001"/>
    <x v="1"/>
    <d v="1899-12-30T00:23:28"/>
    <d v="1899-12-30T00:25:55"/>
    <x v="3"/>
    <x v="15"/>
    <x v="3"/>
    <x v="2"/>
    <n v="0"/>
    <n v="0"/>
    <x v="0"/>
    <x v="2"/>
    <x v="2"/>
    <n v="0"/>
    <x v="5"/>
    <x v="1"/>
    <d v="1899-12-30T00:02:27"/>
    <d v="1899-12-30T00:02:27"/>
    <x v="0"/>
    <m/>
    <m/>
    <d v="1899-12-30T00:00:00"/>
    <d v="1899-12-30T00:23:28"/>
    <n v="6"/>
    <n v="-1.7013888888899875E-3"/>
    <n v="23.466666666671959"/>
    <x v="2"/>
    <x v="1"/>
  </r>
  <r>
    <x v="7"/>
    <s v="2025010473"/>
    <x v="0"/>
    <x v="1160"/>
    <s v="E8094GLY"/>
    <d v="2025-03-14T00:00:00"/>
    <x v="2"/>
    <s v="3269"/>
    <x v="35"/>
    <s v="PA"/>
    <x v="6"/>
    <x v="0"/>
    <d v="2025-03-14T00:00:00"/>
    <d v="1899-12-30T08:33:31"/>
    <d v="2025-03-14T00:00:00"/>
    <d v="1899-12-30T08:31:05"/>
    <d v="2025-03-14T00:00:00"/>
    <d v="1899-12-30T09:14:42"/>
    <x v="0"/>
    <x v="0"/>
    <s v="7022045234"/>
    <s v="FBO"/>
    <d v="1899-12-30T00:46:03"/>
    <x v="259"/>
    <d v="1899-12-30T00:02:26"/>
    <s v="Granel"/>
    <s v="E001"/>
    <x v="2"/>
    <d v="1899-12-30T00:41:11"/>
    <d v="1899-12-30T00:43:37"/>
    <x v="3"/>
    <x v="15"/>
    <x v="3"/>
    <x v="2"/>
    <n v="0"/>
    <n v="0"/>
    <x v="0"/>
    <x v="2"/>
    <x v="2"/>
    <n v="0"/>
    <x v="5"/>
    <x v="1"/>
    <d v="1899-12-30T00:02:26"/>
    <d v="1899-12-30T00:02:26"/>
    <x v="0"/>
    <m/>
    <m/>
    <d v="1899-12-30T00:00:00"/>
    <d v="1899-12-30T00:41:11"/>
    <n v="6"/>
    <n v="-1.689814814820001E-3"/>
    <n v="41.183333333323198"/>
    <x v="3"/>
    <x v="1"/>
  </r>
  <r>
    <x v="7"/>
    <s v="2025010492"/>
    <x v="0"/>
    <x v="1276"/>
    <s v="E3380FXG"/>
    <d v="2025-03-14T00:00:00"/>
    <x v="2"/>
    <s v="3283"/>
    <x v="37"/>
    <s v="PA"/>
    <x v="2"/>
    <x v="0"/>
    <d v="2025-03-14T00:00:00"/>
    <d v="1899-12-30T08:48:45"/>
    <d v="2025-03-14T00:00:00"/>
    <d v="1899-12-30T08:46:18"/>
    <d v="2025-03-14T00:00:00"/>
    <d v="1899-12-30T09:23:55"/>
    <x v="0"/>
    <x v="0"/>
    <s v="7022045235"/>
    <s v="EXW"/>
    <d v="1899-12-30T00:40:04"/>
    <x v="1771"/>
    <d v="1899-12-30T00:02:27"/>
    <s v="Ensacado"/>
    <s v="E002"/>
    <x v="1"/>
    <d v="1899-12-30T00:35:10"/>
    <d v="1899-12-30T00:37:37"/>
    <x v="3"/>
    <x v="15"/>
    <x v="3"/>
    <x v="1"/>
    <n v="0"/>
    <n v="0"/>
    <x v="0"/>
    <x v="1"/>
    <x v="2"/>
    <n v="0"/>
    <x v="5"/>
    <x v="1"/>
    <d v="1899-12-30T00:02:27"/>
    <d v="1899-12-30T00:02:27"/>
    <x v="0"/>
    <m/>
    <m/>
    <d v="1899-12-30T00:00:00"/>
    <d v="1899-12-30T00:35:10"/>
    <n v="6"/>
    <n v="-1.7013888888899875E-3"/>
    <n v="35.166666666672029"/>
    <x v="3"/>
    <x v="1"/>
  </r>
  <r>
    <x v="7"/>
    <s v="2025010498"/>
    <x v="0"/>
    <x v="1043"/>
    <s v="E9884JZD"/>
    <d v="2025-03-14T00:00:00"/>
    <x v="2"/>
    <s v="3269"/>
    <x v="35"/>
    <s v="PA"/>
    <x v="6"/>
    <x v="0"/>
    <d v="2025-03-14T00:00:00"/>
    <d v="1899-12-30T09:05:49"/>
    <d v="2025-03-14T00:00:00"/>
    <d v="1899-12-30T09:03:36"/>
    <d v="2025-03-14T00:00:00"/>
    <d v="1899-12-30T09:42:01"/>
    <x v="237"/>
    <x v="31"/>
    <s v="7022045236"/>
    <s v="FBO"/>
    <d v="1899-12-30T00:40:38"/>
    <x v="1269"/>
    <d v="1899-12-30T00:02:13"/>
    <s v="Granel"/>
    <s v="E001"/>
    <x v="2"/>
    <d v="1899-12-30T00:36:12"/>
    <d v="1899-12-30T00:38:25"/>
    <x v="4"/>
    <x v="15"/>
    <x v="3"/>
    <x v="2"/>
    <n v="0"/>
    <n v="0"/>
    <x v="0"/>
    <x v="2"/>
    <x v="2"/>
    <n v="0"/>
    <x v="5"/>
    <x v="1"/>
    <d v="1899-12-30T00:02:13"/>
    <d v="1899-12-30T00:02:13"/>
    <x v="0"/>
    <m/>
    <m/>
    <d v="1899-12-30T00:00:00"/>
    <d v="1899-12-30T00:36:12"/>
    <n v="6"/>
    <n v="-1.5393518518500016E-3"/>
    <n v="36.20000000000158"/>
    <x v="3"/>
    <x v="1"/>
  </r>
  <r>
    <x v="7"/>
    <s v="2025010501"/>
    <x v="0"/>
    <x v="1079"/>
    <s v="E7926JMH"/>
    <d v="2025-03-14T00:00:00"/>
    <x v="2"/>
    <s v="3262"/>
    <x v="40"/>
    <s v="PA"/>
    <x v="0"/>
    <x v="0"/>
    <d v="2025-03-14T00:00:00"/>
    <d v="1899-12-30T09:22:42"/>
    <d v="2025-03-14T00:00:00"/>
    <d v="1899-12-30T09:20:15"/>
    <d v="2025-03-14T00:00:00"/>
    <d v="1899-12-30T09:57:53"/>
    <x v="0"/>
    <x v="0"/>
    <s v="7022045238"/>
    <s v="FBO"/>
    <d v="1899-12-30T00:40:05"/>
    <x v="457"/>
    <d v="1899-12-30T00:02:27"/>
    <s v="Granel"/>
    <s v="E001"/>
    <x v="2"/>
    <d v="1899-12-30T00:35:11"/>
    <d v="1899-12-30T00:37:38"/>
    <x v="4"/>
    <x v="15"/>
    <x v="3"/>
    <x v="2"/>
    <n v="0"/>
    <n v="0"/>
    <x v="0"/>
    <x v="2"/>
    <x v="2"/>
    <n v="0"/>
    <x v="5"/>
    <x v="1"/>
    <d v="1899-12-30T00:02:27"/>
    <d v="1899-12-30T00:02:27"/>
    <x v="0"/>
    <m/>
    <m/>
    <d v="1899-12-30T00:00:00"/>
    <d v="1899-12-30T00:35:11"/>
    <n v="6"/>
    <n v="-1.701388888890043E-3"/>
    <n v="35.183333333332733"/>
    <x v="3"/>
    <x v="1"/>
  </r>
  <r>
    <x v="7"/>
    <s v="2025010511"/>
    <x v="0"/>
    <x v="1068"/>
    <s v="E9533LGJ"/>
    <d v="2025-03-14T00:00:00"/>
    <x v="2"/>
    <s v="3282"/>
    <x v="42"/>
    <s v="PA"/>
    <x v="2"/>
    <x v="0"/>
    <d v="2025-03-14T00:00:00"/>
    <d v="1899-12-30T09:55:58"/>
    <d v="2025-03-14T00:00:00"/>
    <d v="1899-12-30T09:53:31"/>
    <d v="2025-03-14T00:00:00"/>
    <d v="1899-12-30T10:18:07"/>
    <x v="0"/>
    <x v="0"/>
    <s v="7022045239"/>
    <s v="FBO"/>
    <d v="1899-12-30T00:27:03"/>
    <x v="3167"/>
    <d v="1899-12-30T00:02:27"/>
    <s v="Ensacado"/>
    <s v="E002"/>
    <x v="2"/>
    <d v="1899-12-30T00:22:09"/>
    <d v="1899-12-30T00:24:36"/>
    <x v="4"/>
    <x v="15"/>
    <x v="3"/>
    <x v="1"/>
    <n v="0"/>
    <n v="0"/>
    <x v="0"/>
    <x v="1"/>
    <x v="2"/>
    <n v="0"/>
    <x v="5"/>
    <x v="1"/>
    <d v="1899-12-30T00:02:27"/>
    <d v="1899-12-30T00:02:27"/>
    <x v="0"/>
    <m/>
    <m/>
    <d v="1899-12-30T00:00:00"/>
    <d v="1899-12-30T00:22:09"/>
    <n v="6"/>
    <n v="-1.7013888888899875E-3"/>
    <n v="22.150000000008017"/>
    <x v="4"/>
    <x v="1"/>
  </r>
  <r>
    <x v="7"/>
    <s v="2025010507"/>
    <x v="0"/>
    <x v="1055"/>
    <s v="E5813KFK"/>
    <d v="2025-03-14T00:00:00"/>
    <x v="2"/>
    <s v="3264"/>
    <x v="36"/>
    <s v="PA"/>
    <x v="1"/>
    <x v="0"/>
    <d v="2025-03-14T00:00:00"/>
    <d v="1899-12-30T09:47:10"/>
    <d v="2025-03-14T00:00:00"/>
    <d v="1899-12-30T09:44:44"/>
    <d v="2025-03-14T00:00:00"/>
    <d v="1899-12-30T10:20:37"/>
    <x v="0"/>
    <x v="0"/>
    <s v="7022045240"/>
    <s v="FBO"/>
    <d v="1899-12-30T00:38:19"/>
    <x v="1081"/>
    <d v="1899-12-30T00:02:26"/>
    <s v="Granel"/>
    <s v="E001"/>
    <x v="2"/>
    <d v="1899-12-30T00:33:27"/>
    <d v="1899-12-30T00:35:53"/>
    <x v="4"/>
    <x v="15"/>
    <x v="3"/>
    <x v="2"/>
    <n v="0"/>
    <n v="0"/>
    <x v="0"/>
    <x v="2"/>
    <x v="2"/>
    <n v="0"/>
    <x v="5"/>
    <x v="1"/>
    <d v="1899-12-30T00:02:26"/>
    <d v="1899-12-30T00:02:26"/>
    <x v="0"/>
    <m/>
    <m/>
    <d v="1899-12-30T00:00:00"/>
    <d v="1899-12-30T00:33:27"/>
    <n v="6"/>
    <n v="-1.689814814820001E-3"/>
    <n v="33.450000000004827"/>
    <x v="4"/>
    <x v="1"/>
  </r>
  <r>
    <x v="7"/>
    <s v="2025010512"/>
    <x v="0"/>
    <x v="1221"/>
    <s v="E3824GTP"/>
    <d v="2025-03-14T00:00:00"/>
    <x v="2"/>
    <s v="3264"/>
    <x v="36"/>
    <s v="PA"/>
    <x v="1"/>
    <x v="0"/>
    <d v="2025-03-14T00:00:00"/>
    <d v="1899-12-30T09:57:16"/>
    <d v="2025-03-14T00:00:00"/>
    <d v="1899-12-30T09:54:50"/>
    <d v="2025-03-14T00:00:00"/>
    <d v="1899-12-30T10:25:59"/>
    <x v="0"/>
    <x v="0"/>
    <s v="7022045242"/>
    <s v="FBO"/>
    <d v="1899-12-30T00:33:35"/>
    <x v="1004"/>
    <d v="1899-12-30T00:02:26"/>
    <s v="Granel"/>
    <s v="E001"/>
    <x v="2"/>
    <d v="1899-12-30T00:28:43"/>
    <d v="1899-12-30T00:31:09"/>
    <x v="4"/>
    <x v="15"/>
    <x v="3"/>
    <x v="2"/>
    <n v="0"/>
    <n v="0"/>
    <x v="0"/>
    <x v="2"/>
    <x v="2"/>
    <n v="0"/>
    <x v="5"/>
    <x v="1"/>
    <d v="1899-12-30T00:02:26"/>
    <d v="1899-12-30T00:02:26"/>
    <x v="0"/>
    <m/>
    <m/>
    <d v="1899-12-30T00:00:00"/>
    <d v="1899-12-30T00:28:43"/>
    <n v="6"/>
    <n v="-1.689814814820001E-3"/>
    <n v="28.716666666667265"/>
    <x v="4"/>
    <x v="1"/>
  </r>
  <r>
    <x v="7"/>
    <s v="2025010509"/>
    <x v="0"/>
    <x v="1039"/>
    <s v="E5730JVY"/>
    <d v="2025-03-14T00:00:00"/>
    <x v="2"/>
    <s v="3262"/>
    <x v="40"/>
    <s v="PA"/>
    <x v="0"/>
    <x v="0"/>
    <d v="2025-03-14T00:00:00"/>
    <d v="1899-12-30T09:52:43"/>
    <d v="2025-03-14T00:00:00"/>
    <d v="1899-12-30T09:50:16"/>
    <d v="2025-03-14T00:00:00"/>
    <d v="1899-12-30T10:27:25"/>
    <x v="0"/>
    <x v="0"/>
    <s v="7022045243"/>
    <s v="FBO"/>
    <d v="1899-12-30T00:39:36"/>
    <x v="3115"/>
    <d v="1899-12-30T00:02:27"/>
    <s v="Granel"/>
    <s v="E001"/>
    <x v="2"/>
    <d v="1899-12-30T00:34:42"/>
    <d v="1899-12-30T00:37:09"/>
    <x v="4"/>
    <x v="15"/>
    <x v="3"/>
    <x v="2"/>
    <n v="0"/>
    <n v="0"/>
    <x v="0"/>
    <x v="2"/>
    <x v="2"/>
    <n v="0"/>
    <x v="5"/>
    <x v="1"/>
    <d v="1899-12-30T00:02:27"/>
    <d v="1899-12-30T00:02:27"/>
    <x v="0"/>
    <m/>
    <m/>
    <d v="1899-12-30T00:00:00"/>
    <d v="1899-12-30T00:34:42"/>
    <n v="6"/>
    <n v="-1.7013888888899875E-3"/>
    <n v="34.699999999996791"/>
    <x v="4"/>
    <x v="1"/>
  </r>
  <r>
    <x v="7"/>
    <s v="2025010515"/>
    <x v="0"/>
    <x v="1003"/>
    <s v="E0247JRH"/>
    <d v="2025-03-14T00:00:00"/>
    <x v="2"/>
    <s v="3260"/>
    <x v="41"/>
    <s v="PA"/>
    <x v="20"/>
    <x v="0"/>
    <d v="2025-03-14T00:00:00"/>
    <d v="1899-12-30T10:17:00"/>
    <d v="2025-03-14T00:00:00"/>
    <d v="1899-12-30T10:14:34"/>
    <d v="2025-03-14T00:00:00"/>
    <d v="1899-12-30T10:42:24"/>
    <x v="0"/>
    <x v="0"/>
    <s v="7022045244"/>
    <s v="EXW"/>
    <d v="1899-12-30T00:30:16"/>
    <x v="930"/>
    <d v="1899-12-30T00:02:26"/>
    <s v="Granel"/>
    <s v="E001"/>
    <x v="1"/>
    <d v="1899-12-30T00:25:24"/>
    <d v="1899-12-30T00:27:50"/>
    <x v="5"/>
    <x v="15"/>
    <x v="3"/>
    <x v="2"/>
    <n v="0"/>
    <n v="0"/>
    <x v="0"/>
    <x v="2"/>
    <x v="2"/>
    <n v="0"/>
    <x v="5"/>
    <x v="1"/>
    <d v="1899-12-30T00:02:26"/>
    <d v="1899-12-30T00:02:26"/>
    <x v="0"/>
    <m/>
    <m/>
    <d v="1899-12-30T00:00:00"/>
    <d v="1899-12-30T00:25:24"/>
    <n v="6"/>
    <n v="-1.6898148148099534E-3"/>
    <n v="25.400000000001651"/>
    <x v="4"/>
    <x v="1"/>
  </r>
  <r>
    <x v="7"/>
    <s v="2025010528"/>
    <x v="0"/>
    <x v="1216"/>
    <s v="E1213JRC"/>
    <d v="2025-03-14T00:00:00"/>
    <x v="2"/>
    <s v="3283"/>
    <x v="37"/>
    <s v="PA"/>
    <x v="2"/>
    <x v="0"/>
    <d v="2025-03-14T00:00:00"/>
    <d v="1899-12-30T10:36:18"/>
    <d v="2025-03-14T00:00:00"/>
    <d v="1899-12-30T10:33:50"/>
    <d v="2025-03-14T00:00:00"/>
    <d v="1899-12-30T11:03:39"/>
    <x v="0"/>
    <x v="0"/>
    <s v="7022045246"/>
    <s v="FBO"/>
    <d v="1899-12-30T00:32:17"/>
    <x v="428"/>
    <d v="1899-12-30T00:02:28"/>
    <s v="Ensacado"/>
    <s v="E002"/>
    <x v="2"/>
    <d v="1899-12-30T00:27:21"/>
    <d v="1899-12-30T00:29:49"/>
    <x v="5"/>
    <x v="15"/>
    <x v="3"/>
    <x v="1"/>
    <n v="0"/>
    <n v="0"/>
    <x v="0"/>
    <x v="1"/>
    <x v="2"/>
    <n v="0"/>
    <x v="5"/>
    <x v="1"/>
    <d v="1899-12-30T00:02:28"/>
    <d v="1899-12-30T00:02:28"/>
    <x v="0"/>
    <m/>
    <m/>
    <d v="1899-12-30T00:00:00"/>
    <d v="1899-12-30T00:27:21"/>
    <n v="6"/>
    <n v="-1.7129629629600296E-3"/>
    <n v="27.350000000006354"/>
    <x v="5"/>
    <x v="1"/>
  </r>
  <r>
    <x v="7"/>
    <s v="2025010522"/>
    <x v="0"/>
    <x v="1045"/>
    <s v="E1376KSX"/>
    <d v="2025-03-14T00:00:00"/>
    <x v="2"/>
    <s v="3262"/>
    <x v="40"/>
    <s v="PA"/>
    <x v="0"/>
    <x v="0"/>
    <d v="2025-03-14T00:00:00"/>
    <d v="1899-12-30T10:29:18"/>
    <d v="2025-03-14T00:00:00"/>
    <d v="1899-12-30T10:26:51"/>
    <d v="2025-03-14T00:00:00"/>
    <d v="1899-12-30T11:09:48"/>
    <x v="0"/>
    <x v="0"/>
    <s v="7022045247"/>
    <s v="EXW"/>
    <d v="1899-12-30T00:45:24"/>
    <x v="1822"/>
    <d v="1899-12-30T00:02:27"/>
    <s v="Granel"/>
    <s v="E001"/>
    <x v="1"/>
    <d v="1899-12-30T00:40:30"/>
    <d v="1899-12-30T00:42:57"/>
    <x v="5"/>
    <x v="15"/>
    <x v="3"/>
    <x v="2"/>
    <n v="0"/>
    <n v="0"/>
    <x v="0"/>
    <x v="2"/>
    <x v="2"/>
    <n v="0"/>
    <x v="5"/>
    <x v="1"/>
    <d v="1899-12-30T00:02:27"/>
    <d v="1899-12-30T00:02:27"/>
    <x v="0"/>
    <m/>
    <m/>
    <d v="1899-12-30T00:00:00"/>
    <d v="1899-12-30T00:40:30"/>
    <n v="6"/>
    <n v="-1.7013888888899875E-3"/>
    <n v="40.500000000000014"/>
    <x v="5"/>
    <x v="1"/>
  </r>
  <r>
    <x v="7"/>
    <s v="2025010527"/>
    <x v="0"/>
    <x v="1015"/>
    <s v="E9043KYN"/>
    <d v="2025-03-14T00:00:00"/>
    <x v="2"/>
    <s v="3264"/>
    <x v="36"/>
    <s v="PA"/>
    <x v="1"/>
    <x v="0"/>
    <d v="2025-03-14T00:00:00"/>
    <d v="1899-12-30T10:32:46"/>
    <d v="2025-03-14T00:00:00"/>
    <d v="1899-12-30T10:30:19"/>
    <d v="2025-03-14T00:00:00"/>
    <d v="1899-12-30T11:13:02"/>
    <x v="0"/>
    <x v="0"/>
    <s v="7022045248"/>
    <s v="EXW"/>
    <d v="1899-12-30T00:45:10"/>
    <x v="39"/>
    <d v="1899-12-30T00:02:27"/>
    <s v="Granel"/>
    <s v="E001"/>
    <x v="1"/>
    <d v="1899-12-30T00:40:16"/>
    <d v="1899-12-30T00:42:43"/>
    <x v="5"/>
    <x v="15"/>
    <x v="3"/>
    <x v="2"/>
    <n v="0"/>
    <n v="0"/>
    <x v="0"/>
    <x v="2"/>
    <x v="2"/>
    <n v="0"/>
    <x v="5"/>
    <x v="1"/>
    <d v="1899-12-30T00:02:27"/>
    <d v="1899-12-30T00:02:27"/>
    <x v="0"/>
    <m/>
    <m/>
    <d v="1899-12-30T00:00:00"/>
    <d v="1899-12-30T00:40:16"/>
    <n v="6"/>
    <n v="-1.7013888888899875E-3"/>
    <n v="40.266666666662438"/>
    <x v="5"/>
    <x v="1"/>
  </r>
  <r>
    <x v="7"/>
    <s v="2025010534"/>
    <x v="0"/>
    <x v="1013"/>
    <s v="E3888GZR"/>
    <d v="2025-03-14T00:00:00"/>
    <x v="2"/>
    <s v="3269"/>
    <x v="35"/>
    <s v="PA"/>
    <x v="6"/>
    <x v="0"/>
    <d v="2025-03-14T00:00:00"/>
    <d v="1899-12-30T10:51:48"/>
    <d v="2025-03-14T00:00:00"/>
    <d v="1899-12-30T10:49:21"/>
    <d v="2025-03-14T00:00:00"/>
    <d v="1899-12-30T11:24:58"/>
    <x v="0"/>
    <x v="0"/>
    <s v="7022045249"/>
    <s v="EXW"/>
    <d v="1899-12-30T00:38:04"/>
    <x v="3158"/>
    <d v="1899-12-30T00:02:27"/>
    <s v="Granel"/>
    <s v="E001"/>
    <x v="1"/>
    <d v="1899-12-30T00:33:10"/>
    <d v="1899-12-30T00:35:37"/>
    <x v="5"/>
    <x v="15"/>
    <x v="3"/>
    <x v="2"/>
    <n v="0"/>
    <n v="0"/>
    <x v="0"/>
    <x v="2"/>
    <x v="2"/>
    <n v="0"/>
    <x v="5"/>
    <x v="1"/>
    <d v="1899-12-30T00:02:27"/>
    <d v="1899-12-30T00:02:27"/>
    <x v="0"/>
    <m/>
    <m/>
    <d v="1899-12-30T00:00:00"/>
    <d v="1899-12-30T00:33:10"/>
    <n v="6"/>
    <n v="-1.7013888888899875E-3"/>
    <n v="33.166666666670437"/>
    <x v="5"/>
    <x v="1"/>
  </r>
  <r>
    <x v="7"/>
    <s v="2025010531"/>
    <x v="0"/>
    <x v="1071"/>
    <s v="E2254MLP"/>
    <d v="2025-03-14T00:00:00"/>
    <x v="2"/>
    <s v="3269"/>
    <x v="35"/>
    <s v="PA"/>
    <x v="6"/>
    <x v="0"/>
    <d v="2025-03-14T00:00:00"/>
    <d v="1899-12-30T10:39:37"/>
    <d v="2025-03-14T00:00:00"/>
    <d v="1899-12-30T10:37:10"/>
    <d v="2025-03-14T00:00:00"/>
    <d v="1899-12-30T11:26:46"/>
    <x v="0"/>
    <x v="0"/>
    <s v="7022045250"/>
    <s v="FBO"/>
    <d v="1899-12-30T00:52:03"/>
    <x v="1204"/>
    <d v="1899-12-30T00:02:27"/>
    <s v="Granel"/>
    <s v="E001"/>
    <x v="2"/>
    <d v="1899-12-30T00:47:09"/>
    <d v="1899-12-30T00:49:36"/>
    <x v="5"/>
    <x v="15"/>
    <x v="3"/>
    <x v="2"/>
    <n v="0"/>
    <n v="0"/>
    <x v="0"/>
    <x v="2"/>
    <x v="2"/>
    <n v="0"/>
    <x v="5"/>
    <x v="0"/>
    <d v="1899-12-30T00:02:27"/>
    <d v="1899-12-30T00:02:27"/>
    <x v="0"/>
    <m/>
    <m/>
    <d v="1899-12-30T00:00:00"/>
    <d v="1899-12-30T00:47:09"/>
    <n v="6"/>
    <n v="-1.701388888890043E-3"/>
    <n v="47.15000000000633"/>
    <x v="5"/>
    <x v="0"/>
  </r>
  <r>
    <x v="7"/>
    <s v="2025010532"/>
    <x v="0"/>
    <x v="1277"/>
    <s v="E5872LKM"/>
    <d v="2025-03-14T00:00:00"/>
    <x v="2"/>
    <s v="3283"/>
    <x v="37"/>
    <s v="PA"/>
    <x v="2"/>
    <x v="0"/>
    <d v="2025-03-14T00:00:00"/>
    <d v="1899-12-30T10:45:08"/>
    <d v="2025-03-14T00:00:00"/>
    <d v="1899-12-30T10:42:40"/>
    <d v="2025-03-14T00:00:00"/>
    <d v="1899-12-30T11:27:14"/>
    <x v="0"/>
    <x v="0"/>
    <s v="7022045251"/>
    <s v="EXW"/>
    <d v="1899-12-30T00:47:02"/>
    <x v="1259"/>
    <d v="1899-12-30T00:02:28"/>
    <s v="Ensacado"/>
    <s v="E002"/>
    <x v="1"/>
    <d v="1899-12-30T00:42:06"/>
    <d v="1899-12-30T00:44:34"/>
    <x v="5"/>
    <x v="15"/>
    <x v="3"/>
    <x v="1"/>
    <n v="0"/>
    <n v="0"/>
    <x v="0"/>
    <x v="1"/>
    <x v="2"/>
    <n v="0"/>
    <x v="5"/>
    <x v="1"/>
    <d v="1899-12-30T00:02:28"/>
    <d v="1899-12-30T00:02:28"/>
    <x v="0"/>
    <m/>
    <m/>
    <d v="1899-12-30T00:00:00"/>
    <d v="1899-12-30T00:42:06"/>
    <n v="6"/>
    <n v="-1.7129629629599741E-3"/>
    <n v="42.099999999998424"/>
    <x v="5"/>
    <x v="1"/>
  </r>
  <r>
    <x v="7"/>
    <s v="2025010536"/>
    <x v="0"/>
    <x v="978"/>
    <s v="E3178LFN"/>
    <d v="2025-03-14T00:00:00"/>
    <x v="2"/>
    <s v="3260"/>
    <x v="41"/>
    <s v="PA"/>
    <x v="20"/>
    <x v="0"/>
    <d v="2025-03-14T00:00:00"/>
    <d v="1899-12-30T11:02:30"/>
    <d v="2025-03-14T00:00:00"/>
    <d v="1899-12-30T11:00:04"/>
    <d v="2025-03-14T00:00:00"/>
    <d v="1899-12-30T11:30:44"/>
    <x v="0"/>
    <x v="0"/>
    <s v="7022045252"/>
    <s v="EXW"/>
    <d v="1899-12-30T00:33:06"/>
    <x v="1731"/>
    <d v="1899-12-30T00:02:26"/>
    <s v="Granel"/>
    <s v="E001"/>
    <x v="1"/>
    <d v="1899-12-30T00:28:14"/>
    <d v="1899-12-30T00:30:40"/>
    <x v="9"/>
    <x v="15"/>
    <x v="3"/>
    <x v="2"/>
    <n v="0"/>
    <n v="0"/>
    <x v="0"/>
    <x v="2"/>
    <x v="2"/>
    <n v="0"/>
    <x v="5"/>
    <x v="1"/>
    <d v="1899-12-30T00:02:26"/>
    <d v="1899-12-30T00:02:26"/>
    <x v="0"/>
    <m/>
    <m/>
    <d v="1899-12-30T00:00:00"/>
    <d v="1899-12-30T00:28:14"/>
    <n v="6"/>
    <n v="-1.6898148148099534E-3"/>
    <n v="28.233333333345634"/>
    <x v="5"/>
    <x v="1"/>
  </r>
  <r>
    <x v="7"/>
    <s v="2025010535"/>
    <x v="0"/>
    <x v="1016"/>
    <s v="E8976JGF"/>
    <d v="2025-03-14T00:00:00"/>
    <x v="2"/>
    <s v="3264"/>
    <x v="36"/>
    <s v="PA"/>
    <x v="1"/>
    <x v="0"/>
    <d v="2025-03-14T00:00:00"/>
    <d v="1899-12-30T10:55:48"/>
    <d v="2025-03-14T00:00:00"/>
    <d v="1899-12-30T10:53:21"/>
    <d v="2025-03-14T00:00:00"/>
    <d v="1899-12-30T11:39:22"/>
    <x v="0"/>
    <x v="0"/>
    <s v="7022045253"/>
    <s v="EXW"/>
    <d v="1899-12-30T00:48:28"/>
    <x v="2136"/>
    <d v="1899-12-30T00:02:27"/>
    <s v="Granel"/>
    <s v="E001"/>
    <x v="1"/>
    <d v="1899-12-30T00:43:34"/>
    <d v="1899-12-30T00:46:01"/>
    <x v="5"/>
    <x v="15"/>
    <x v="3"/>
    <x v="2"/>
    <n v="0"/>
    <n v="0"/>
    <x v="0"/>
    <x v="2"/>
    <x v="2"/>
    <n v="0"/>
    <x v="5"/>
    <x v="1"/>
    <d v="1899-12-30T00:02:27"/>
    <d v="1899-12-30T00:02:27"/>
    <x v="0"/>
    <m/>
    <m/>
    <d v="1899-12-30T00:00:00"/>
    <d v="1899-12-30T00:43:34"/>
    <n v="6"/>
    <n v="-1.701388888890043E-3"/>
    <n v="43.566666666667189"/>
    <x v="5"/>
    <x v="1"/>
  </r>
  <r>
    <x v="7"/>
    <s v="2025010540"/>
    <x v="0"/>
    <x v="1177"/>
    <s v="E0699MTL"/>
    <d v="2025-03-14T00:00:00"/>
    <x v="2"/>
    <s v="3283"/>
    <x v="37"/>
    <s v="PA"/>
    <x v="2"/>
    <x v="0"/>
    <d v="2025-03-14T00:00:00"/>
    <d v="1899-12-30T11:23:34"/>
    <d v="2025-03-14T00:00:00"/>
    <d v="1899-12-30T11:21:09"/>
    <d v="2025-03-14T00:00:00"/>
    <d v="1899-12-30T11:45:44"/>
    <x v="0"/>
    <x v="0"/>
    <s v="7022045254"/>
    <s v="EXW"/>
    <d v="1899-12-30T00:27:00"/>
    <x v="696"/>
    <d v="1899-12-30T00:02:25"/>
    <s v="Ensacado"/>
    <s v="E002"/>
    <x v="1"/>
    <d v="1899-12-30T00:22:10"/>
    <d v="1899-12-30T00:24:35"/>
    <x v="9"/>
    <x v="15"/>
    <x v="3"/>
    <x v="1"/>
    <n v="0"/>
    <n v="0"/>
    <x v="0"/>
    <x v="1"/>
    <x v="2"/>
    <n v="0"/>
    <x v="5"/>
    <x v="1"/>
    <d v="1899-12-30T00:02:25"/>
    <d v="1899-12-30T00:02:25"/>
    <x v="0"/>
    <m/>
    <m/>
    <d v="1899-12-30T00:00:00"/>
    <d v="1899-12-30T00:22:10"/>
    <n v="6"/>
    <n v="-1.6782407407400224E-3"/>
    <n v="22.166666666668799"/>
    <x v="5"/>
    <x v="1"/>
  </r>
  <r>
    <x v="7"/>
    <s v="2025010542"/>
    <x v="0"/>
    <x v="1164"/>
    <s v="E0974JKJ"/>
    <d v="2025-03-14T00:00:00"/>
    <x v="2"/>
    <s v="3264"/>
    <x v="36"/>
    <s v="PA"/>
    <x v="1"/>
    <x v="0"/>
    <d v="2025-03-14T00:00:00"/>
    <d v="1899-12-30T11:28:01"/>
    <d v="2025-03-14T00:00:00"/>
    <d v="1899-12-30T11:25:35"/>
    <d v="2025-03-14T00:00:00"/>
    <d v="1899-12-30T11:56:53"/>
    <x v="0"/>
    <x v="0"/>
    <s v="7022045255"/>
    <s v="FBO"/>
    <d v="1899-12-30T00:33:44"/>
    <x v="1203"/>
    <d v="1899-12-30T00:02:26"/>
    <s v="Granel"/>
    <s v="E001"/>
    <x v="2"/>
    <d v="1899-12-30T00:28:52"/>
    <d v="1899-12-30T00:31:18"/>
    <x v="9"/>
    <x v="15"/>
    <x v="3"/>
    <x v="2"/>
    <n v="0"/>
    <n v="0"/>
    <x v="0"/>
    <x v="2"/>
    <x v="2"/>
    <n v="0"/>
    <x v="5"/>
    <x v="1"/>
    <d v="1899-12-30T00:02:26"/>
    <d v="1899-12-30T00:02:26"/>
    <x v="0"/>
    <m/>
    <m/>
    <d v="1899-12-30T00:00:00"/>
    <d v="1899-12-30T00:28:52"/>
    <n v="6"/>
    <n v="-1.6898148148100089E-3"/>
    <n v="28.866666666672003"/>
    <x v="5"/>
    <x v="1"/>
  </r>
  <r>
    <x v="7"/>
    <s v="2025010541"/>
    <x v="0"/>
    <x v="1192"/>
    <s v="E1409KFR"/>
    <d v="2025-03-14T00:00:00"/>
    <x v="2"/>
    <s v="3283"/>
    <x v="37"/>
    <s v="PA"/>
    <x v="2"/>
    <x v="0"/>
    <d v="2025-03-14T00:00:00"/>
    <d v="1899-12-30T11:27:29"/>
    <d v="2025-03-14T00:00:00"/>
    <d v="1899-12-30T11:25:06"/>
    <d v="2025-03-14T00:00:00"/>
    <d v="1899-12-30T12:07:40"/>
    <x v="0"/>
    <x v="0"/>
    <s v="7022045256"/>
    <s v="EXW"/>
    <d v="1899-12-30T00:44:57"/>
    <x v="3168"/>
    <d v="1899-12-30T00:02:23"/>
    <s v="Ensacado"/>
    <s v="E002"/>
    <x v="1"/>
    <d v="1899-12-30T00:40:11"/>
    <d v="1899-12-30T00:42:34"/>
    <x v="9"/>
    <x v="15"/>
    <x v="3"/>
    <x v="1"/>
    <n v="0"/>
    <n v="0"/>
    <x v="0"/>
    <x v="1"/>
    <x v="2"/>
    <n v="0"/>
    <x v="5"/>
    <x v="1"/>
    <d v="1899-12-30T00:02:23"/>
    <d v="1899-12-30T00:02:23"/>
    <x v="0"/>
    <m/>
    <m/>
    <d v="1899-12-30T00:00:00"/>
    <d v="1899-12-30T00:40:11"/>
    <n v="6"/>
    <n v="-1.6550925925900017E-3"/>
    <n v="40.183333333329593"/>
    <x v="11"/>
    <x v="1"/>
  </r>
  <r>
    <x v="7"/>
    <s v="2025010551"/>
    <x v="0"/>
    <x v="980"/>
    <s v="E0472MWT"/>
    <d v="2025-03-14T00:00:00"/>
    <x v="2"/>
    <s v="3262"/>
    <x v="40"/>
    <s v="PA"/>
    <x v="0"/>
    <x v="0"/>
    <d v="2025-03-14T00:00:00"/>
    <d v="1899-12-30T12:25:49"/>
    <d v="2025-03-14T00:00:00"/>
    <d v="1899-12-30T12:23:23"/>
    <d v="2025-03-14T00:00:00"/>
    <d v="1899-12-30T12:52:06"/>
    <x v="0"/>
    <x v="0"/>
    <s v="7022045257"/>
    <s v="EXW"/>
    <d v="1899-12-30T00:31:09"/>
    <x v="1490"/>
    <d v="1899-12-30T00:02:26"/>
    <s v="Granel"/>
    <s v="E001"/>
    <x v="1"/>
    <d v="1899-12-30T00:26:17"/>
    <d v="1899-12-30T00:28:43"/>
    <x v="13"/>
    <x v="15"/>
    <x v="3"/>
    <x v="2"/>
    <n v="0"/>
    <n v="0"/>
    <x v="0"/>
    <x v="2"/>
    <x v="2"/>
    <n v="0"/>
    <x v="5"/>
    <x v="1"/>
    <d v="1899-12-30T00:02:26"/>
    <d v="1899-12-30T00:02:26"/>
    <x v="0"/>
    <m/>
    <m/>
    <d v="1899-12-30T00:00:00"/>
    <d v="1899-12-30T00:26:17"/>
    <n v="6"/>
    <n v="-1.6898148148100089E-3"/>
    <n v="26.283333333340853"/>
    <x v="11"/>
    <x v="1"/>
  </r>
  <r>
    <x v="7"/>
    <s v="2025010548"/>
    <x v="0"/>
    <x v="1189"/>
    <s v="E8928KBN"/>
    <d v="2025-03-14T00:00:00"/>
    <x v="2"/>
    <s v="3283"/>
    <x v="37"/>
    <s v="PA"/>
    <x v="2"/>
    <x v="0"/>
    <d v="2025-03-14T00:00:00"/>
    <d v="1899-12-30T12:13:00"/>
    <d v="2025-03-14T00:00:00"/>
    <d v="1899-12-30T12:10:34"/>
    <d v="2025-03-14T00:00:00"/>
    <d v="1899-12-30T12:56:58"/>
    <x v="0"/>
    <x v="0"/>
    <s v="7022045259"/>
    <s v="EXW"/>
    <d v="1899-12-30T00:48:50"/>
    <x v="1478"/>
    <d v="1899-12-30T00:02:26"/>
    <s v="Ensacado"/>
    <s v="E002"/>
    <x v="1"/>
    <d v="1899-12-30T00:43:58"/>
    <d v="1899-12-30T00:46:24"/>
    <x v="13"/>
    <x v="15"/>
    <x v="3"/>
    <x v="1"/>
    <n v="0"/>
    <n v="0"/>
    <x v="0"/>
    <x v="1"/>
    <x v="2"/>
    <n v="0"/>
    <x v="5"/>
    <x v="1"/>
    <d v="1899-12-30T00:02:26"/>
    <d v="1899-12-30T00:02:26"/>
    <x v="0"/>
    <m/>
    <m/>
    <d v="1899-12-30T00:00:00"/>
    <d v="1899-12-30T00:43:58"/>
    <n v="6"/>
    <n v="-1.689814814820001E-3"/>
    <n v="43.966666666670449"/>
    <x v="11"/>
    <x v="1"/>
  </r>
  <r>
    <x v="7"/>
    <s v="2025010552"/>
    <x v="0"/>
    <x v="1064"/>
    <s v="E3861LZF"/>
    <d v="2025-03-14T00:00:00"/>
    <x v="2"/>
    <s v="3269"/>
    <x v="35"/>
    <s v="PA"/>
    <x v="6"/>
    <x v="0"/>
    <d v="2025-03-14T00:00:00"/>
    <d v="1899-12-30T12:36:28"/>
    <d v="2025-03-14T00:00:00"/>
    <d v="1899-12-30T12:34:02"/>
    <d v="2025-03-14T00:00:00"/>
    <d v="1899-12-30T13:04:03"/>
    <x v="0"/>
    <x v="0"/>
    <s v="7022045260"/>
    <s v="FBO"/>
    <d v="1899-12-30T00:32:27"/>
    <x v="1678"/>
    <d v="1899-12-30T00:02:26"/>
    <s v="Granel"/>
    <s v="E001"/>
    <x v="2"/>
    <d v="1899-12-30T00:27:35"/>
    <d v="1899-12-30T00:30:01"/>
    <x v="13"/>
    <x v="15"/>
    <x v="3"/>
    <x v="2"/>
    <n v="0"/>
    <n v="0"/>
    <x v="0"/>
    <x v="2"/>
    <x v="2"/>
    <n v="0"/>
    <x v="5"/>
    <x v="1"/>
    <d v="1899-12-30T00:02:26"/>
    <d v="1899-12-30T00:02:26"/>
    <x v="0"/>
    <m/>
    <m/>
    <d v="1899-12-30T00:00:00"/>
    <d v="1899-12-30T00:27:35"/>
    <n v="6"/>
    <n v="-1.6898148148100089E-3"/>
    <n v="27.583333333343933"/>
    <x v="6"/>
    <x v="1"/>
  </r>
  <r>
    <x v="7"/>
    <s v="2025010556"/>
    <x v="0"/>
    <x v="1020"/>
    <s v="E6688FFY"/>
    <d v="2025-03-14T00:00:00"/>
    <x v="2"/>
    <s v="3283"/>
    <x v="37"/>
    <s v="PA"/>
    <x v="2"/>
    <x v="0"/>
    <d v="2025-03-14T00:00:00"/>
    <d v="1899-12-30T12:48:45"/>
    <d v="2025-03-14T00:00:00"/>
    <d v="1899-12-30T12:46:19"/>
    <d v="2025-03-14T00:00:00"/>
    <d v="1899-12-30T13:10:30"/>
    <x v="0"/>
    <x v="0"/>
    <s v="7022045261"/>
    <s v="FBO"/>
    <d v="1899-12-30T00:26:37"/>
    <x v="1488"/>
    <d v="1899-12-30T00:02:26"/>
    <s v="Ensacado"/>
    <s v="E002"/>
    <x v="2"/>
    <d v="1899-12-30T00:21:45"/>
    <d v="1899-12-30T00:24:11"/>
    <x v="13"/>
    <x v="15"/>
    <x v="3"/>
    <x v="1"/>
    <n v="0"/>
    <n v="0"/>
    <x v="0"/>
    <x v="1"/>
    <x v="2"/>
    <n v="0"/>
    <x v="5"/>
    <x v="1"/>
    <d v="1899-12-30T00:02:26"/>
    <d v="1899-12-30T00:02:26"/>
    <x v="0"/>
    <m/>
    <m/>
    <d v="1899-12-30T00:00:00"/>
    <d v="1899-12-30T00:21:45"/>
    <n v="6"/>
    <n v="-1.689814814820001E-3"/>
    <n v="21.74999999999045"/>
    <x v="6"/>
    <x v="1"/>
  </r>
  <r>
    <x v="7"/>
    <s v="2025010554"/>
    <x v="0"/>
    <x v="1258"/>
    <s v="E1228KBR"/>
    <d v="2025-03-14T00:00:00"/>
    <x v="2"/>
    <s v="3260"/>
    <x v="41"/>
    <s v="PA"/>
    <x v="20"/>
    <x v="0"/>
    <d v="2025-03-14T00:00:00"/>
    <d v="1899-12-30T12:47:30"/>
    <d v="2025-03-14T00:00:00"/>
    <d v="1899-12-30T12:45:04"/>
    <d v="2025-03-14T00:00:00"/>
    <d v="1899-12-30T13:13:15"/>
    <x v="0"/>
    <x v="0"/>
    <s v="7022045262"/>
    <s v="EXW"/>
    <d v="1899-12-30T00:30:37"/>
    <x v="997"/>
    <d v="1899-12-30T00:02:26"/>
    <s v="Granel"/>
    <s v="E001"/>
    <x v="1"/>
    <d v="1899-12-30T00:25:45"/>
    <d v="1899-12-30T00:28:11"/>
    <x v="13"/>
    <x v="15"/>
    <x v="3"/>
    <x v="2"/>
    <n v="0"/>
    <n v="0"/>
    <x v="0"/>
    <x v="2"/>
    <x v="2"/>
    <n v="0"/>
    <x v="5"/>
    <x v="1"/>
    <d v="1899-12-30T00:02:26"/>
    <d v="1899-12-30T00:02:26"/>
    <x v="0"/>
    <m/>
    <m/>
    <d v="1899-12-30T00:00:00"/>
    <d v="1899-12-30T00:25:45"/>
    <n v="6"/>
    <n v="-1.6898148148100089E-3"/>
    <n v="25.750000000007862"/>
    <x v="6"/>
    <x v="1"/>
  </r>
  <r>
    <x v="7"/>
    <s v="2025010559"/>
    <x v="0"/>
    <x v="1044"/>
    <s v="E8916KGF"/>
    <d v="2025-03-14T00:00:00"/>
    <x v="2"/>
    <s v="3264"/>
    <x v="36"/>
    <s v="PA"/>
    <x v="1"/>
    <x v="0"/>
    <d v="2025-03-14T00:00:00"/>
    <d v="1899-12-30T13:19:20"/>
    <d v="2025-03-14T00:00:00"/>
    <d v="1899-12-30T13:16:52"/>
    <d v="2025-03-14T00:00:00"/>
    <d v="1899-12-30T13:40:28"/>
    <x v="0"/>
    <x v="0"/>
    <s v="7022045263"/>
    <s v="FBO"/>
    <d v="1899-12-30T00:26:04"/>
    <x v="74"/>
    <d v="1899-12-30T00:02:28"/>
    <s v="Granel"/>
    <s v="E001"/>
    <x v="2"/>
    <d v="1899-12-30T00:21:08"/>
    <d v="1899-12-30T00:23:36"/>
    <x v="6"/>
    <x v="15"/>
    <x v="3"/>
    <x v="2"/>
    <n v="0"/>
    <n v="0"/>
    <x v="0"/>
    <x v="2"/>
    <x v="2"/>
    <n v="0"/>
    <x v="5"/>
    <x v="1"/>
    <d v="1899-12-30T00:02:28"/>
    <d v="1899-12-30T00:02:28"/>
    <x v="0"/>
    <m/>
    <m/>
    <d v="1899-12-30T00:00:00"/>
    <d v="1899-12-30T00:21:08"/>
    <n v="6"/>
    <n v="-1.7129629629599741E-3"/>
    <n v="21.133333333339088"/>
    <x v="6"/>
    <x v="1"/>
  </r>
  <r>
    <x v="7"/>
    <s v="2025010557"/>
    <x v="0"/>
    <x v="1022"/>
    <s v="E1632JZF"/>
    <d v="2025-03-14T00:00:00"/>
    <x v="2"/>
    <s v="3269"/>
    <x v="35"/>
    <s v="PA"/>
    <x v="6"/>
    <x v="0"/>
    <d v="2025-03-14T00:00:00"/>
    <d v="1899-12-30T13:07:14"/>
    <d v="2025-03-14T00:00:00"/>
    <d v="1899-12-30T13:04:47"/>
    <d v="2025-03-14T00:00:00"/>
    <d v="1899-12-30T13:48:07"/>
    <x v="0"/>
    <x v="0"/>
    <s v="7022045264"/>
    <s v="FBO"/>
    <d v="1899-12-30T00:45:47"/>
    <x v="742"/>
    <d v="1899-12-30T00:02:27"/>
    <s v="Granel"/>
    <s v="E001"/>
    <x v="2"/>
    <d v="1899-12-30T00:40:53"/>
    <d v="1899-12-30T00:43:20"/>
    <x v="6"/>
    <x v="15"/>
    <x v="3"/>
    <x v="2"/>
    <n v="0"/>
    <n v="0"/>
    <x v="0"/>
    <x v="2"/>
    <x v="2"/>
    <n v="0"/>
    <x v="5"/>
    <x v="1"/>
    <d v="1899-12-30T00:02:27"/>
    <d v="1899-12-30T00:02:27"/>
    <x v="0"/>
    <m/>
    <m/>
    <d v="1899-12-30T00:00:00"/>
    <d v="1899-12-30T00:40:53"/>
    <n v="6"/>
    <n v="-1.701388888880051E-3"/>
    <n v="40.883333333342335"/>
    <x v="6"/>
    <x v="1"/>
  </r>
  <r>
    <x v="7"/>
    <s v="2025010560"/>
    <x v="0"/>
    <x v="1164"/>
    <s v="E0974JKJ"/>
    <d v="2025-03-14T00:00:00"/>
    <x v="2"/>
    <s v="3264"/>
    <x v="36"/>
    <s v="PA"/>
    <x v="1"/>
    <x v="0"/>
    <d v="2025-03-14T00:00:00"/>
    <d v="1899-12-30T13:34:23"/>
    <d v="2025-03-14T00:00:00"/>
    <d v="1899-12-30T13:31:56"/>
    <d v="2025-03-14T00:00:00"/>
    <d v="1899-12-30T14:03:49"/>
    <x v="0"/>
    <x v="0"/>
    <s v="7022045265"/>
    <s v="FBO"/>
    <d v="1899-12-30T00:34:20"/>
    <x v="1874"/>
    <d v="1899-12-30T00:02:27"/>
    <s v="Granel"/>
    <s v="E001"/>
    <x v="2"/>
    <d v="1899-12-30T00:29:26"/>
    <d v="1899-12-30T00:31:53"/>
    <x v="6"/>
    <x v="15"/>
    <x v="3"/>
    <x v="2"/>
    <n v="0"/>
    <n v="0"/>
    <x v="0"/>
    <x v="2"/>
    <x v="2"/>
    <n v="0"/>
    <x v="5"/>
    <x v="1"/>
    <d v="1899-12-30T00:02:27"/>
    <d v="1899-12-30T00:02:27"/>
    <x v="0"/>
    <m/>
    <m/>
    <d v="1899-12-30T00:00:00"/>
    <d v="1899-12-30T00:29:26"/>
    <n v="6"/>
    <n v="-1.701388888890043E-3"/>
    <n v="29.433333333340865"/>
    <x v="7"/>
    <x v="1"/>
  </r>
  <r>
    <x v="7"/>
    <s v="2025010563"/>
    <x v="0"/>
    <x v="1046"/>
    <s v="E0631LTH"/>
    <d v="2025-03-14T00:00:00"/>
    <x v="2"/>
    <s v="3264"/>
    <x v="36"/>
    <s v="PA"/>
    <x v="1"/>
    <x v="0"/>
    <d v="2025-03-14T00:00:00"/>
    <d v="1899-12-30T13:49:20"/>
    <d v="2025-03-14T00:00:00"/>
    <d v="1899-12-30T13:46:53"/>
    <d v="2025-03-14T00:00:00"/>
    <d v="1899-12-30T14:12:23"/>
    <x v="0"/>
    <x v="0"/>
    <s v="7022045266"/>
    <s v="FBO"/>
    <d v="1899-12-30T00:27:57"/>
    <x v="518"/>
    <d v="1899-12-30T00:02:27"/>
    <s v="Granel"/>
    <s v="E001"/>
    <x v="2"/>
    <d v="1899-12-30T00:23:03"/>
    <d v="1899-12-30T00:25:30"/>
    <x v="6"/>
    <x v="15"/>
    <x v="3"/>
    <x v="2"/>
    <n v="0"/>
    <n v="0"/>
    <x v="0"/>
    <x v="2"/>
    <x v="2"/>
    <n v="0"/>
    <x v="5"/>
    <x v="1"/>
    <d v="1899-12-30T00:02:27"/>
    <d v="1899-12-30T00:02:27"/>
    <x v="0"/>
    <m/>
    <m/>
    <d v="1899-12-30T00:00:00"/>
    <d v="1899-12-30T00:23:03"/>
    <n v="6"/>
    <n v="-1.701388888889932E-3"/>
    <n v="23.049999999993691"/>
    <x v="7"/>
    <x v="1"/>
  </r>
  <r>
    <x v="7"/>
    <s v=""/>
    <x v="0"/>
    <x v="1113"/>
    <s v="E8228JWJ"/>
    <d v="2025-03-14T00:00:00"/>
    <x v="2"/>
    <s v="3263"/>
    <x v="43"/>
    <s v="PA"/>
    <x v="2"/>
    <x v="0"/>
    <d v="2025-03-13T00:00:00"/>
    <d v="1899-12-30T12:11:04"/>
    <d v="2025-03-13T00:00:00"/>
    <d v="1899-12-30T12:11:57"/>
    <d v="2025-03-13T00:00:00"/>
    <d v="1899-12-30T12:13:31"/>
    <x v="250"/>
    <x v="30"/>
    <s v="7022045267"/>
    <s v="FBO"/>
    <d v="1899-12-30T00:02:27"/>
    <x v="3169"/>
    <d v="1899-12-30T00:00:53"/>
    <s v="Granel"/>
    <s v="E001"/>
    <x v="2"/>
    <d v="1899-12-30T00:02:27"/>
    <d v="1899-12-30T00:01:34"/>
    <x v="13"/>
    <x v="14"/>
    <x v="3"/>
    <x v="2"/>
    <n v="1"/>
    <n v="0"/>
    <x v="1"/>
    <x v="2"/>
    <x v="2"/>
    <n v="1"/>
    <x v="5"/>
    <x v="1"/>
    <d v="1899-12-30T00:00:53"/>
    <d v="1899-12-30T00:00:53"/>
    <x v="0"/>
    <m/>
    <m/>
    <d v="1899-12-30T00:00:00"/>
    <d v="1899-12-30T00:02:27"/>
    <n v="5"/>
    <d v="1899-12-30T00:00:53"/>
    <n v="2.4499999999871136"/>
    <x v="11"/>
    <x v="1"/>
  </r>
  <r>
    <x v="7"/>
    <s v="2025010565"/>
    <x v="0"/>
    <x v="1063"/>
    <s v="E2363KTK"/>
    <d v="2025-03-14T00:00:00"/>
    <x v="2"/>
    <s v="3262"/>
    <x v="40"/>
    <s v="PA"/>
    <x v="0"/>
    <x v="0"/>
    <d v="2025-03-14T00:00:00"/>
    <d v="1899-12-30T13:54:55"/>
    <d v="2025-03-14T00:00:00"/>
    <d v="1899-12-30T13:52:27"/>
    <d v="2025-03-14T00:00:00"/>
    <d v="1899-12-30T14:39:24"/>
    <x v="0"/>
    <x v="0"/>
    <s v="7022045268"/>
    <s v="FBO"/>
    <d v="1899-12-30T00:49:25"/>
    <x v="2749"/>
    <d v="1899-12-30T00:02:28"/>
    <s v="Granel"/>
    <s v="E001"/>
    <x v="2"/>
    <d v="1899-12-30T00:44:29"/>
    <d v="1899-12-30T00:46:57"/>
    <x v="6"/>
    <x v="15"/>
    <x v="3"/>
    <x v="2"/>
    <n v="0"/>
    <n v="0"/>
    <x v="0"/>
    <x v="2"/>
    <x v="2"/>
    <n v="0"/>
    <x v="5"/>
    <x v="1"/>
    <d v="1899-12-30T00:02:28"/>
    <d v="1899-12-30T00:02:28"/>
    <x v="0"/>
    <m/>
    <m/>
    <d v="1899-12-30T00:00:00"/>
    <d v="1899-12-30T00:44:29"/>
    <n v="6"/>
    <n v="-1.7129629629599741E-3"/>
    <n v="44.483333333328027"/>
    <x v="7"/>
    <x v="1"/>
  </r>
  <r>
    <x v="7"/>
    <s v="2025010566"/>
    <x v="0"/>
    <x v="1039"/>
    <s v="E5730JVY"/>
    <d v="2025-03-14T00:00:00"/>
    <x v="2"/>
    <s v="3262"/>
    <x v="40"/>
    <s v="PA"/>
    <x v="0"/>
    <x v="0"/>
    <d v="2025-03-14T00:00:00"/>
    <d v="1899-12-30T13:59:07"/>
    <d v="2025-03-14T00:00:00"/>
    <d v="1899-12-30T13:56:40"/>
    <d v="2025-03-14T00:00:00"/>
    <d v="1899-12-30T14:53:07"/>
    <x v="0"/>
    <x v="0"/>
    <s v="7022045269"/>
    <s v="FBO"/>
    <d v="1899-12-30T00:58:54"/>
    <x v="3170"/>
    <d v="1899-12-30T00:02:27"/>
    <s v="Granel"/>
    <s v="E001"/>
    <x v="2"/>
    <d v="1899-12-30T00:54:00"/>
    <d v="1899-12-30T00:56:27"/>
    <x v="6"/>
    <x v="15"/>
    <x v="3"/>
    <x v="2"/>
    <n v="0"/>
    <n v="0"/>
    <x v="0"/>
    <x v="2"/>
    <x v="2"/>
    <n v="0"/>
    <x v="5"/>
    <x v="0"/>
    <d v="1899-12-30T00:02:27"/>
    <d v="1899-12-30T00:02:27"/>
    <x v="0"/>
    <m/>
    <m/>
    <d v="1899-12-30T00:00:00"/>
    <d v="1899-12-30T00:54:00"/>
    <n v="6"/>
    <n v="-1.701388888889932E-3"/>
    <n v="53.999999999999964"/>
    <x v="7"/>
    <x v="0"/>
  </r>
  <r>
    <x v="7"/>
    <s v="2025010570"/>
    <x v="0"/>
    <x v="1029"/>
    <s v="E4421MGY"/>
    <d v="2025-03-14T00:00:00"/>
    <x v="2"/>
    <s v="3269"/>
    <x v="35"/>
    <s v="PA"/>
    <x v="6"/>
    <x v="0"/>
    <d v="2025-03-14T00:00:00"/>
    <d v="1899-12-30T14:45:15"/>
    <d v="2025-03-14T00:00:00"/>
    <d v="1899-12-30T14:42:48"/>
    <d v="2025-03-14T00:00:00"/>
    <d v="1899-12-30T15:16:11"/>
    <x v="0"/>
    <x v="0"/>
    <s v="7022045270"/>
    <s v="FBO"/>
    <d v="1899-12-30T00:35:50"/>
    <x v="3171"/>
    <d v="1899-12-30T00:02:27"/>
    <s v="Granel"/>
    <s v="E001"/>
    <x v="2"/>
    <d v="1899-12-30T00:30:56"/>
    <d v="1899-12-30T00:33:23"/>
    <x v="14"/>
    <x v="15"/>
    <x v="3"/>
    <x v="2"/>
    <n v="0"/>
    <n v="0"/>
    <x v="0"/>
    <x v="2"/>
    <x v="2"/>
    <n v="0"/>
    <x v="5"/>
    <x v="1"/>
    <d v="1899-12-30T00:02:27"/>
    <d v="1899-12-30T00:02:27"/>
    <x v="0"/>
    <m/>
    <m/>
    <d v="1899-12-30T00:00:00"/>
    <d v="1899-12-30T00:30:56"/>
    <n v="6"/>
    <n v="-1.70138888887994E-3"/>
    <n v="30.933333333345736"/>
    <x v="14"/>
    <x v="1"/>
  </r>
  <r>
    <x v="7"/>
    <s v="2025010572"/>
    <x v="0"/>
    <x v="1052"/>
    <s v="E7977MGZ"/>
    <d v="2025-03-14T00:00:00"/>
    <x v="2"/>
    <s v="3264"/>
    <x v="36"/>
    <s v="PA"/>
    <x v="1"/>
    <x v="0"/>
    <d v="2025-03-14T00:00:00"/>
    <d v="1899-12-30T14:55:52"/>
    <d v="2025-03-14T00:00:00"/>
    <d v="1899-12-30T14:53:25"/>
    <d v="2025-03-14T00:00:00"/>
    <d v="1899-12-30T15:36:56"/>
    <x v="0"/>
    <x v="0"/>
    <s v="7022045272"/>
    <s v="FBO"/>
    <d v="1899-12-30T00:45:58"/>
    <x v="1650"/>
    <d v="1899-12-30T00:02:27"/>
    <s v="Granel"/>
    <s v="E001"/>
    <x v="2"/>
    <d v="1899-12-30T00:41:04"/>
    <d v="1899-12-30T00:43:31"/>
    <x v="14"/>
    <x v="15"/>
    <x v="3"/>
    <x v="2"/>
    <n v="0"/>
    <n v="0"/>
    <x v="0"/>
    <x v="2"/>
    <x v="2"/>
    <n v="0"/>
    <x v="5"/>
    <x v="1"/>
    <d v="1899-12-30T00:02:27"/>
    <d v="1899-12-30T00:02:27"/>
    <x v="0"/>
    <m/>
    <m/>
    <d v="1899-12-30T00:00:00"/>
    <d v="1899-12-30T00:41:04"/>
    <n v="6"/>
    <n v="-1.701388888890043E-3"/>
    <n v="41.066666666668716"/>
    <x v="14"/>
    <x v="1"/>
  </r>
  <r>
    <x v="7"/>
    <s v="2025010576"/>
    <x v="0"/>
    <x v="1051"/>
    <s v="E4258HML"/>
    <d v="2025-03-14T00:00:00"/>
    <x v="2"/>
    <s v="3269"/>
    <x v="35"/>
    <s v="PA"/>
    <x v="6"/>
    <x v="0"/>
    <d v="2025-03-14T00:00:00"/>
    <d v="1899-12-30T15:15:33"/>
    <d v="2025-03-14T00:00:00"/>
    <d v="1899-12-30T15:13:06"/>
    <d v="2025-03-14T00:00:00"/>
    <d v="1899-12-30T15:44:54"/>
    <x v="0"/>
    <x v="0"/>
    <s v="7022045273"/>
    <s v="FBO"/>
    <d v="1899-12-30T00:34:15"/>
    <x v="2801"/>
    <d v="1899-12-30T00:02:27"/>
    <s v="Granel"/>
    <s v="E001"/>
    <x v="2"/>
    <d v="1899-12-30T00:29:21"/>
    <d v="1899-12-30T00:31:48"/>
    <x v="10"/>
    <x v="15"/>
    <x v="3"/>
    <x v="2"/>
    <n v="0"/>
    <n v="0"/>
    <x v="0"/>
    <x v="2"/>
    <x v="2"/>
    <n v="0"/>
    <x v="5"/>
    <x v="1"/>
    <d v="1899-12-30T00:02:27"/>
    <d v="1899-12-30T00:02:27"/>
    <x v="0"/>
    <m/>
    <m/>
    <d v="1899-12-30T00:00:00"/>
    <d v="1899-12-30T00:29:21"/>
    <n v="6"/>
    <n v="-1.701388888890043E-3"/>
    <n v="29.350000000007945"/>
    <x v="14"/>
    <x v="1"/>
  </r>
  <r>
    <x v="7"/>
    <s v="2025010586"/>
    <x v="0"/>
    <x v="1036"/>
    <s v="E8822FFZ"/>
    <d v="2025-03-14T00:00:00"/>
    <x v="2"/>
    <s v="3264"/>
    <x v="36"/>
    <s v="PA"/>
    <x v="1"/>
    <x v="0"/>
    <d v="2025-03-14T00:00:00"/>
    <d v="1899-12-30T16:14:22"/>
    <d v="2025-03-14T00:00:00"/>
    <d v="1899-12-30T16:11:55"/>
    <d v="2025-03-14T00:00:00"/>
    <d v="1899-12-30T16:40:24"/>
    <x v="0"/>
    <x v="0"/>
    <s v="7022045276"/>
    <s v="FBO"/>
    <d v="1899-12-30T00:30:56"/>
    <x v="1851"/>
    <d v="1899-12-30T00:02:27"/>
    <s v="Granel"/>
    <s v="E001"/>
    <x v="2"/>
    <d v="1899-12-30T00:26:02"/>
    <d v="1899-12-30T00:28:29"/>
    <x v="7"/>
    <x v="15"/>
    <x v="3"/>
    <x v="2"/>
    <n v="0"/>
    <n v="0"/>
    <x v="0"/>
    <x v="2"/>
    <x v="2"/>
    <n v="0"/>
    <x v="5"/>
    <x v="1"/>
    <d v="1899-12-30T00:02:27"/>
    <d v="1899-12-30T00:02:27"/>
    <x v="0"/>
    <m/>
    <m/>
    <d v="1899-12-30T00:00:00"/>
    <d v="1899-12-30T00:26:02"/>
    <n v="6"/>
    <n v="-1.701388888890043E-3"/>
    <n v="26.033333333328024"/>
    <x v="8"/>
    <x v="1"/>
  </r>
  <r>
    <x v="7"/>
    <s v="2025010588"/>
    <x v="0"/>
    <x v="1054"/>
    <s v="E8120GLY"/>
    <d v="2025-03-14T00:00:00"/>
    <x v="2"/>
    <s v="3264"/>
    <x v="36"/>
    <s v="PA"/>
    <x v="1"/>
    <x v="0"/>
    <d v="2025-03-14T00:00:00"/>
    <d v="1899-12-30T16:21:48"/>
    <d v="2025-03-14T00:00:00"/>
    <d v="1899-12-30T16:19:21"/>
    <d v="2025-03-14T00:00:00"/>
    <d v="1899-12-30T16:51:12"/>
    <x v="0"/>
    <x v="0"/>
    <s v="7022045277"/>
    <s v="FBO"/>
    <d v="1899-12-30T00:34:18"/>
    <x v="1024"/>
    <d v="1899-12-30T00:02:27"/>
    <s v="Granel"/>
    <s v="E001"/>
    <x v="2"/>
    <d v="1899-12-30T00:29:24"/>
    <d v="1899-12-30T00:31:51"/>
    <x v="7"/>
    <x v="15"/>
    <x v="3"/>
    <x v="2"/>
    <n v="0"/>
    <n v="0"/>
    <x v="0"/>
    <x v="2"/>
    <x v="2"/>
    <n v="0"/>
    <x v="5"/>
    <x v="1"/>
    <d v="1899-12-30T00:02:27"/>
    <d v="1899-12-30T00:02:27"/>
    <x v="0"/>
    <m/>
    <m/>
    <d v="1899-12-30T00:00:00"/>
    <d v="1899-12-30T00:29:24"/>
    <n v="6"/>
    <n v="-1.701388888890043E-3"/>
    <n v="29.399999999990367"/>
    <x v="8"/>
    <x v="1"/>
  </r>
  <r>
    <x v="7"/>
    <s v="2025010594"/>
    <x v="0"/>
    <x v="1124"/>
    <s v="E7698LMM"/>
    <d v="2025-03-14T00:00:00"/>
    <x v="2"/>
    <s v="3268"/>
    <x v="25"/>
    <s v="PA"/>
    <x v="6"/>
    <x v="0"/>
    <d v="2025-03-14T00:00:00"/>
    <d v="1899-12-30T17:22:48"/>
    <d v="2025-03-14T00:00:00"/>
    <d v="1899-12-30T17:20:22"/>
    <d v="2025-03-14T00:00:00"/>
    <d v="1899-12-30T17:42:53"/>
    <x v="0"/>
    <x v="0"/>
    <s v="7022045279"/>
    <s v="FBO"/>
    <d v="1899-12-30T00:24:57"/>
    <x v="3172"/>
    <d v="1899-12-30T00:02:26"/>
    <s v="Granel"/>
    <s v="E001"/>
    <x v="2"/>
    <d v="1899-12-30T00:20:05"/>
    <d v="1899-12-30T00:22:31"/>
    <x v="11"/>
    <x v="15"/>
    <x v="3"/>
    <x v="2"/>
    <n v="0"/>
    <n v="0"/>
    <x v="0"/>
    <x v="2"/>
    <x v="2"/>
    <n v="0"/>
    <x v="5"/>
    <x v="1"/>
    <d v="1899-12-30T00:02:26"/>
    <d v="1899-12-30T00:02:26"/>
    <x v="0"/>
    <m/>
    <m/>
    <d v="1899-12-30T00:00:00"/>
    <d v="1899-12-30T00:20:05"/>
    <n v="6"/>
    <n v="-1.689814814820001E-3"/>
    <n v="20.083333333334448"/>
    <x v="12"/>
    <x v="1"/>
  </r>
  <r>
    <x v="7"/>
    <s v="2025010595"/>
    <x v="0"/>
    <x v="1224"/>
    <s v="E5086KXC"/>
    <d v="2025-03-14T00:00:00"/>
    <x v="2"/>
    <s v="3264"/>
    <x v="36"/>
    <s v="PA"/>
    <x v="1"/>
    <x v="0"/>
    <d v="2025-03-14T00:00:00"/>
    <d v="1899-12-30T17:26:30"/>
    <d v="2025-03-14T00:00:00"/>
    <d v="1899-12-30T17:24:02"/>
    <d v="2025-03-14T00:00:00"/>
    <d v="1899-12-30T17:54:07"/>
    <x v="0"/>
    <x v="0"/>
    <s v="7022045280"/>
    <s v="EXW"/>
    <d v="1899-12-30T00:32:33"/>
    <x v="1128"/>
    <d v="1899-12-30T00:02:28"/>
    <s v="Granel"/>
    <s v="E001"/>
    <x v="1"/>
    <d v="1899-12-30T00:27:37"/>
    <d v="1899-12-30T00:30:05"/>
    <x v="11"/>
    <x v="15"/>
    <x v="3"/>
    <x v="2"/>
    <n v="0"/>
    <n v="0"/>
    <x v="0"/>
    <x v="2"/>
    <x v="2"/>
    <n v="0"/>
    <x v="5"/>
    <x v="1"/>
    <d v="1899-12-30T00:02:28"/>
    <d v="1899-12-30T00:02:28"/>
    <x v="0"/>
    <m/>
    <m/>
    <d v="1899-12-30T00:00:00"/>
    <d v="1899-12-30T00:27:37"/>
    <n v="6"/>
    <n v="-1.7129629629599741E-3"/>
    <n v="27.616666666665495"/>
    <x v="12"/>
    <x v="1"/>
  </r>
  <r>
    <x v="7"/>
    <s v="2025010598"/>
    <x v="0"/>
    <x v="1206"/>
    <s v="E4379JKC"/>
    <d v="2025-03-14T00:00:00"/>
    <x v="2"/>
    <s v="3283"/>
    <x v="37"/>
    <s v="PA"/>
    <x v="2"/>
    <x v="0"/>
    <d v="2025-03-14T00:00:00"/>
    <d v="1899-12-30T18:15:50"/>
    <d v="2025-03-14T00:00:00"/>
    <d v="1899-12-30T18:13:24"/>
    <d v="2025-03-14T00:00:00"/>
    <d v="1899-12-30T19:01:51"/>
    <x v="0"/>
    <x v="0"/>
    <s v="7022045281"/>
    <s v="FBO"/>
    <d v="1899-12-30T00:50:53"/>
    <x v="3173"/>
    <d v="1899-12-30T00:02:26"/>
    <s v="Ensacado"/>
    <s v="E002"/>
    <x v="2"/>
    <d v="1899-12-30T00:46:01"/>
    <d v="1899-12-30T00:48:27"/>
    <x v="8"/>
    <x v="15"/>
    <x v="3"/>
    <x v="1"/>
    <n v="0"/>
    <n v="0"/>
    <x v="0"/>
    <x v="1"/>
    <x v="2"/>
    <n v="0"/>
    <x v="5"/>
    <x v="0"/>
    <d v="1899-12-30T00:02:26"/>
    <d v="1899-12-30T00:02:26"/>
    <x v="0"/>
    <m/>
    <m/>
    <d v="1899-12-30T00:00:00"/>
    <d v="1899-12-30T00:46:01"/>
    <n v="6"/>
    <n v="-1.6898148148100089E-3"/>
    <n v="46.016666666668847"/>
    <x v="10"/>
    <x v="0"/>
  </r>
  <r>
    <x v="7"/>
    <s v="2025010599"/>
    <x v="0"/>
    <x v="1212"/>
    <s v="E7845JWW"/>
    <d v="2025-03-14T00:00:00"/>
    <x v="2"/>
    <s v="3283"/>
    <x v="37"/>
    <s v="PA"/>
    <x v="2"/>
    <x v="0"/>
    <d v="2025-03-14T00:00:00"/>
    <d v="1899-12-30T18:30:19"/>
    <d v="2025-03-14T00:00:00"/>
    <d v="1899-12-30T18:27:53"/>
    <d v="2025-03-14T00:00:00"/>
    <d v="1899-12-30T19:08:21"/>
    <x v="0"/>
    <x v="0"/>
    <s v="7022045282"/>
    <s v="FBO"/>
    <d v="1899-12-30T00:42:54"/>
    <x v="3135"/>
    <d v="1899-12-30T00:02:26"/>
    <s v="Ensacado"/>
    <s v="E002"/>
    <x v="2"/>
    <d v="1899-12-30T00:38:02"/>
    <d v="1899-12-30T00:40:28"/>
    <x v="8"/>
    <x v="15"/>
    <x v="3"/>
    <x v="1"/>
    <n v="0"/>
    <n v="0"/>
    <x v="0"/>
    <x v="1"/>
    <x v="2"/>
    <n v="0"/>
    <x v="5"/>
    <x v="1"/>
    <d v="1899-12-30T00:02:26"/>
    <d v="1899-12-30T00:02:26"/>
    <x v="0"/>
    <m/>
    <m/>
    <d v="1899-12-30T00:00:00"/>
    <d v="1899-12-30T00:38:02"/>
    <n v="6"/>
    <n v="-1.6898148148100089E-3"/>
    <n v="38.033333333337573"/>
    <x v="10"/>
    <x v="1"/>
  </r>
  <r>
    <x v="7"/>
    <s v="2025010601"/>
    <x v="0"/>
    <x v="1013"/>
    <s v="E3888GZR"/>
    <d v="2025-03-17T00:00:00"/>
    <x v="2"/>
    <s v="3269"/>
    <x v="35"/>
    <s v="PA"/>
    <x v="6"/>
    <x v="0"/>
    <d v="2025-03-17T00:00:00"/>
    <d v="1899-12-30T05:10:13"/>
    <d v="2025-03-17T00:00:00"/>
    <d v="1899-12-30T05:07:48"/>
    <d v="2025-03-17T00:00:00"/>
    <d v="1899-12-30T05:30:21"/>
    <x v="0"/>
    <x v="0"/>
    <s v="7022045283"/>
    <s v="EXW"/>
    <d v="1899-12-30T00:24:58"/>
    <x v="216"/>
    <d v="1899-12-30T00:02:25"/>
    <s v="Granel"/>
    <s v="E001"/>
    <x v="1"/>
    <d v="1899-12-30T00:20:08"/>
    <d v="1899-12-30T00:22:33"/>
    <x v="0"/>
    <x v="16"/>
    <x v="4"/>
    <x v="2"/>
    <n v="0"/>
    <n v="0"/>
    <x v="0"/>
    <x v="2"/>
    <x v="2"/>
    <n v="0"/>
    <x v="5"/>
    <x v="1"/>
    <d v="1899-12-30T00:02:25"/>
    <d v="1899-12-30T00:02:25"/>
    <x v="0"/>
    <m/>
    <m/>
    <d v="1899-12-30T00:00:00"/>
    <d v="1899-12-30T00:20:08"/>
    <n v="2"/>
    <n v="-1.6782407407399946E-3"/>
    <n v="20.133333333331219"/>
    <x v="17"/>
    <x v="1"/>
  </r>
  <r>
    <x v="7"/>
    <s v="2025010600"/>
    <x v="0"/>
    <x v="1014"/>
    <s v="E8998KYN"/>
    <d v="2025-03-17T00:00:00"/>
    <x v="2"/>
    <s v="3262"/>
    <x v="40"/>
    <s v="PA"/>
    <x v="0"/>
    <x v="0"/>
    <d v="2025-03-17T00:00:00"/>
    <d v="1899-12-30T05:10:03"/>
    <d v="2025-03-17T00:00:00"/>
    <d v="1899-12-30T05:07:43"/>
    <d v="2025-03-17T00:00:00"/>
    <d v="1899-12-30T05:38:17"/>
    <x v="0"/>
    <x v="0"/>
    <s v="7022045284"/>
    <s v="EXW"/>
    <d v="1899-12-30T00:32:54"/>
    <x v="431"/>
    <d v="1899-12-30T00:02:20"/>
    <s v="Granel"/>
    <s v="E001"/>
    <x v="1"/>
    <d v="1899-12-30T00:28:14"/>
    <d v="1899-12-30T00:30:34"/>
    <x v="0"/>
    <x v="16"/>
    <x v="4"/>
    <x v="2"/>
    <n v="0"/>
    <n v="0"/>
    <x v="0"/>
    <x v="2"/>
    <x v="2"/>
    <n v="0"/>
    <x v="5"/>
    <x v="1"/>
    <d v="1899-12-30T00:02:20"/>
    <d v="1899-12-30T00:02:20"/>
    <x v="0"/>
    <m/>
    <m/>
    <d v="1899-12-30T00:00:00"/>
    <d v="1899-12-30T00:28:14"/>
    <n v="2"/>
    <n v="-1.6203703703699945E-3"/>
    <n v="28.233333333331203"/>
    <x v="17"/>
    <x v="1"/>
  </r>
  <r>
    <x v="7"/>
    <s v="2025010603"/>
    <x v="0"/>
    <x v="1068"/>
    <s v="E9533LGJ"/>
    <d v="2025-03-17T00:00:00"/>
    <x v="2"/>
    <s v="3283"/>
    <x v="37"/>
    <s v="PA"/>
    <x v="2"/>
    <x v="0"/>
    <d v="2025-03-17T00:00:00"/>
    <d v="1899-12-30T05:54:38"/>
    <d v="2025-03-17T00:00:00"/>
    <d v="1899-12-30T05:52:06"/>
    <d v="2025-03-17T00:00:00"/>
    <d v="1899-12-30T06:22:50"/>
    <x v="0"/>
    <x v="0"/>
    <s v="7022045285"/>
    <s v="FBO"/>
    <d v="1899-12-30T00:33:16"/>
    <x v="1200"/>
    <d v="1899-12-30T00:02:32"/>
    <s v="Ensacado"/>
    <s v="E002"/>
    <x v="2"/>
    <d v="1899-12-30T00:28:12"/>
    <d v="1899-12-30T00:30:44"/>
    <x v="0"/>
    <x v="16"/>
    <x v="4"/>
    <x v="1"/>
    <n v="0"/>
    <n v="0"/>
    <x v="0"/>
    <x v="1"/>
    <x v="2"/>
    <n v="0"/>
    <x v="5"/>
    <x v="1"/>
    <d v="1899-12-30T00:02:32"/>
    <d v="1899-12-30T00:02:32"/>
    <x v="0"/>
    <m/>
    <m/>
    <d v="1899-12-30T00:00:00"/>
    <d v="1899-12-30T00:28:12"/>
    <n v="2"/>
    <n v="-1.7592592592599876E-3"/>
    <n v="28.199999999995214"/>
    <x v="0"/>
    <x v="1"/>
  </r>
  <r>
    <x v="7"/>
    <s v="2025010602"/>
    <x v="0"/>
    <x v="1021"/>
    <s v="E0721JRZ"/>
    <d v="2025-03-17T00:00:00"/>
    <x v="2"/>
    <s v="3264"/>
    <x v="36"/>
    <s v="PA"/>
    <x v="1"/>
    <x v="0"/>
    <d v="2025-03-17T00:00:00"/>
    <d v="1899-12-30T05:53:58"/>
    <d v="2025-03-17T00:00:00"/>
    <d v="1899-12-30T05:51:26"/>
    <d v="2025-03-17T00:00:00"/>
    <d v="1899-12-30T06:27:31"/>
    <x v="0"/>
    <x v="0"/>
    <s v="7022045286"/>
    <s v="FBO"/>
    <d v="1899-12-30T00:38:37"/>
    <x v="211"/>
    <d v="1899-12-30T00:02:32"/>
    <s v="Granel"/>
    <s v="E001"/>
    <x v="2"/>
    <d v="1899-12-30T00:33:33"/>
    <d v="1899-12-30T00:36:05"/>
    <x v="0"/>
    <x v="16"/>
    <x v="4"/>
    <x v="2"/>
    <n v="0"/>
    <n v="0"/>
    <x v="0"/>
    <x v="2"/>
    <x v="2"/>
    <n v="0"/>
    <x v="5"/>
    <x v="1"/>
    <d v="1899-12-30T00:02:32"/>
    <d v="1899-12-30T00:02:32"/>
    <x v="0"/>
    <m/>
    <m/>
    <d v="1899-12-30T00:00:00"/>
    <d v="1899-12-30T00:33:33"/>
    <n v="2"/>
    <n v="-1.7592592592599876E-3"/>
    <n v="33.549999999998448"/>
    <x v="0"/>
    <x v="1"/>
  </r>
  <r>
    <x v="7"/>
    <s v="2025010605"/>
    <x v="0"/>
    <x v="1122"/>
    <s v="E5714JWS"/>
    <d v="2025-03-17T00:00:00"/>
    <x v="2"/>
    <s v="3264"/>
    <x v="36"/>
    <s v="PA"/>
    <x v="1"/>
    <x v="0"/>
    <d v="2025-03-17T00:00:00"/>
    <d v="1899-12-30T05:58:42"/>
    <d v="2025-03-17T00:00:00"/>
    <d v="1899-12-30T05:56:10"/>
    <d v="2025-03-17T00:00:00"/>
    <d v="1899-12-30T06:31:49"/>
    <x v="0"/>
    <x v="0"/>
    <s v="7022045287"/>
    <s v="FBO"/>
    <d v="1899-12-30T00:38:11"/>
    <x v="2013"/>
    <d v="1899-12-30T00:02:32"/>
    <s v="Granel"/>
    <s v="E001"/>
    <x v="2"/>
    <d v="1899-12-30T00:33:07"/>
    <d v="1899-12-30T00:35:39"/>
    <x v="0"/>
    <x v="16"/>
    <x v="4"/>
    <x v="2"/>
    <n v="0"/>
    <n v="0"/>
    <x v="0"/>
    <x v="2"/>
    <x v="2"/>
    <n v="0"/>
    <x v="5"/>
    <x v="1"/>
    <d v="1899-12-30T00:02:32"/>
    <d v="1899-12-30T00:02:32"/>
    <x v="0"/>
    <m/>
    <m/>
    <d v="1899-12-30T00:00:00"/>
    <d v="1899-12-30T00:33:07"/>
    <n v="2"/>
    <n v="-1.7592592592599876E-3"/>
    <n v="33.116666666673588"/>
    <x v="0"/>
    <x v="1"/>
  </r>
  <r>
    <x v="7"/>
    <s v="2025010608"/>
    <x v="0"/>
    <x v="1015"/>
    <s v="E9043KYN"/>
    <d v="2025-03-17T00:00:00"/>
    <x v="2"/>
    <s v="3268"/>
    <x v="25"/>
    <s v="PA"/>
    <x v="6"/>
    <x v="0"/>
    <d v="2025-03-17T00:00:00"/>
    <d v="1899-12-30T06:06:08"/>
    <d v="2025-03-17T00:00:00"/>
    <d v="1899-12-30T06:03:36"/>
    <d v="2025-03-17T00:00:00"/>
    <d v="1899-12-30T06:37:00"/>
    <x v="0"/>
    <x v="0"/>
    <s v="7022045289"/>
    <s v="EXW"/>
    <d v="1899-12-30T00:35:56"/>
    <x v="3174"/>
    <d v="1899-12-30T00:02:32"/>
    <s v="Granel"/>
    <s v="E001"/>
    <x v="1"/>
    <d v="1899-12-30T00:30:52"/>
    <d v="1899-12-30T00:33:24"/>
    <x v="1"/>
    <x v="16"/>
    <x v="4"/>
    <x v="2"/>
    <n v="0"/>
    <n v="0"/>
    <x v="0"/>
    <x v="2"/>
    <x v="2"/>
    <n v="0"/>
    <x v="5"/>
    <x v="1"/>
    <d v="1899-12-30T00:02:32"/>
    <d v="1899-12-30T00:02:32"/>
    <x v="0"/>
    <m/>
    <m/>
    <d v="1899-12-30T00:00:00"/>
    <d v="1899-12-30T00:30:52"/>
    <n v="2"/>
    <n v="-1.7592592592600154E-3"/>
    <n v="30.866666666659206"/>
    <x v="0"/>
    <x v="1"/>
  </r>
  <r>
    <x v="7"/>
    <s v="2025010610"/>
    <x v="0"/>
    <x v="1003"/>
    <s v="E0247JRH"/>
    <d v="2025-03-17T00:00:00"/>
    <x v="2"/>
    <s v="3260"/>
    <x v="41"/>
    <s v="PA"/>
    <x v="20"/>
    <x v="0"/>
    <d v="2025-03-17T00:00:00"/>
    <d v="1899-12-30T06:12:24"/>
    <d v="2025-03-17T00:00:00"/>
    <d v="1899-12-30T06:09:53"/>
    <d v="2025-03-17T00:00:00"/>
    <d v="1899-12-30T06:42:58"/>
    <x v="0"/>
    <x v="0"/>
    <s v="7022045290"/>
    <s v="EXW"/>
    <d v="1899-12-30T00:35:36"/>
    <x v="1299"/>
    <d v="1899-12-30T00:02:31"/>
    <s v="Granel"/>
    <s v="E001"/>
    <x v="1"/>
    <d v="1899-12-30T00:30:34"/>
    <d v="1899-12-30T00:33:05"/>
    <x v="1"/>
    <x v="16"/>
    <x v="4"/>
    <x v="2"/>
    <n v="0"/>
    <n v="0"/>
    <x v="0"/>
    <x v="2"/>
    <x v="2"/>
    <n v="0"/>
    <x v="5"/>
    <x v="1"/>
    <d v="1899-12-30T00:02:31"/>
    <d v="1899-12-30T00:02:31"/>
    <x v="0"/>
    <m/>
    <m/>
    <d v="1899-12-30T00:00:00"/>
    <d v="1899-12-30T00:30:34"/>
    <n v="2"/>
    <n v="-1.7476851851800368E-3"/>
    <n v="30.566666666663956"/>
    <x v="0"/>
    <x v="1"/>
  </r>
  <r>
    <x v="7"/>
    <s v="2025010612"/>
    <x v="0"/>
    <x v="1022"/>
    <s v="E1632JZF"/>
    <d v="2025-03-17T00:00:00"/>
    <x v="2"/>
    <s v="3269"/>
    <x v="35"/>
    <s v="PA"/>
    <x v="6"/>
    <x v="0"/>
    <d v="2025-03-17T00:00:00"/>
    <d v="1899-12-30T06:19:36"/>
    <d v="2025-03-17T00:00:00"/>
    <d v="1899-12-30T06:17:05"/>
    <d v="2025-03-17T00:00:00"/>
    <d v="1899-12-30T06:58:02"/>
    <x v="0"/>
    <x v="0"/>
    <s v="7022045291"/>
    <s v="FBO"/>
    <d v="1899-12-30T00:43:28"/>
    <x v="3175"/>
    <d v="1899-12-30T00:02:31"/>
    <s v="Granel"/>
    <s v="E001"/>
    <x v="2"/>
    <d v="1899-12-30T00:38:26"/>
    <d v="1899-12-30T00:40:57"/>
    <x v="1"/>
    <x v="16"/>
    <x v="4"/>
    <x v="2"/>
    <n v="0"/>
    <n v="0"/>
    <x v="0"/>
    <x v="2"/>
    <x v="2"/>
    <n v="0"/>
    <x v="5"/>
    <x v="1"/>
    <d v="1899-12-30T00:02:31"/>
    <d v="1899-12-30T00:02:31"/>
    <x v="0"/>
    <m/>
    <m/>
    <d v="1899-12-30T00:00:00"/>
    <d v="1899-12-30T00:38:26"/>
    <n v="2"/>
    <n v="-1.7476851851800368E-3"/>
    <n v="38.433333333340755"/>
    <x v="0"/>
    <x v="1"/>
  </r>
  <r>
    <x v="7"/>
    <s v="2025010614"/>
    <x v="0"/>
    <x v="1197"/>
    <s v="E3410KWV"/>
    <d v="2025-03-17T00:00:00"/>
    <x v="2"/>
    <s v="3283"/>
    <x v="37"/>
    <s v="PA"/>
    <x v="2"/>
    <x v="0"/>
    <d v="2025-03-17T00:00:00"/>
    <d v="1899-12-30T06:37:02"/>
    <d v="2025-03-17T00:00:00"/>
    <d v="1899-12-30T06:34:30"/>
    <d v="2025-03-17T00:00:00"/>
    <d v="1899-12-30T07:03:07"/>
    <x v="0"/>
    <x v="0"/>
    <s v="7022045293"/>
    <s v="EXW"/>
    <d v="1899-12-30T00:31:09"/>
    <x v="1957"/>
    <d v="1899-12-30T00:02:32"/>
    <s v="Ensacado"/>
    <s v="E002"/>
    <x v="1"/>
    <d v="1899-12-30T00:26:05"/>
    <d v="1899-12-30T00:28:37"/>
    <x v="1"/>
    <x v="16"/>
    <x v="4"/>
    <x v="1"/>
    <n v="0"/>
    <n v="0"/>
    <x v="0"/>
    <x v="1"/>
    <x v="2"/>
    <n v="0"/>
    <x v="5"/>
    <x v="1"/>
    <d v="1899-12-30T00:02:32"/>
    <d v="1899-12-30T00:02:32"/>
    <x v="0"/>
    <m/>
    <m/>
    <d v="1899-12-30T00:00:00"/>
    <d v="1899-12-30T00:26:05"/>
    <n v="2"/>
    <n v="-1.7592592592600154E-3"/>
    <n v="26.083333333339223"/>
    <x v="1"/>
    <x v="1"/>
  </r>
  <r>
    <x v="7"/>
    <s v="2025010616"/>
    <x v="0"/>
    <x v="1059"/>
    <s v="E5477KKG"/>
    <d v="2025-03-17T00:00:00"/>
    <x v="2"/>
    <s v="3264"/>
    <x v="36"/>
    <s v="PA"/>
    <x v="1"/>
    <x v="0"/>
    <d v="2025-03-17T00:00:00"/>
    <d v="1899-12-30T06:41:45"/>
    <d v="2025-03-17T00:00:00"/>
    <d v="1899-12-30T06:39:14"/>
    <d v="2025-03-17T00:00:00"/>
    <d v="1899-12-30T07:17:41"/>
    <x v="0"/>
    <x v="0"/>
    <s v="7022045294"/>
    <s v="FBO"/>
    <d v="1899-12-30T00:40:58"/>
    <x v="889"/>
    <d v="1899-12-30T00:02:31"/>
    <s v="Granel"/>
    <s v="E001"/>
    <x v="2"/>
    <d v="1899-12-30T00:35:56"/>
    <d v="1899-12-30T00:38:27"/>
    <x v="1"/>
    <x v="16"/>
    <x v="4"/>
    <x v="2"/>
    <n v="0"/>
    <n v="0"/>
    <x v="0"/>
    <x v="2"/>
    <x v="2"/>
    <n v="0"/>
    <x v="5"/>
    <x v="1"/>
    <d v="1899-12-30T00:02:31"/>
    <d v="1899-12-30T00:02:31"/>
    <x v="0"/>
    <m/>
    <m/>
    <d v="1899-12-30T00:00:00"/>
    <d v="1899-12-30T00:35:56"/>
    <n v="2"/>
    <n v="-1.7476851851899733E-3"/>
    <n v="35.933333333328051"/>
    <x v="1"/>
    <x v="1"/>
  </r>
  <r>
    <x v="7"/>
    <s v="2025010613"/>
    <x v="0"/>
    <x v="1164"/>
    <s v="E0974JKJ"/>
    <d v="2025-03-17T00:00:00"/>
    <x v="2"/>
    <s v="3264"/>
    <x v="36"/>
    <s v="PA"/>
    <x v="1"/>
    <x v="0"/>
    <d v="2025-03-17T00:00:00"/>
    <d v="1899-12-30T06:34:47"/>
    <d v="2025-03-17T00:00:00"/>
    <d v="1899-12-30T06:32:16"/>
    <d v="2025-03-17T00:00:00"/>
    <d v="1899-12-30T07:25:39"/>
    <x v="0"/>
    <x v="0"/>
    <s v="7022045295"/>
    <s v="FBO"/>
    <d v="1899-12-30T00:55:54"/>
    <x v="3176"/>
    <d v="1899-12-30T00:02:31"/>
    <s v="Granel"/>
    <s v="E001"/>
    <x v="2"/>
    <d v="1899-12-30T00:50:52"/>
    <d v="1899-12-30T00:53:23"/>
    <x v="1"/>
    <x v="16"/>
    <x v="4"/>
    <x v="2"/>
    <n v="0"/>
    <n v="0"/>
    <x v="0"/>
    <x v="2"/>
    <x v="2"/>
    <n v="0"/>
    <x v="5"/>
    <x v="0"/>
    <d v="1899-12-30T00:02:31"/>
    <d v="1899-12-30T00:02:31"/>
    <x v="0"/>
    <m/>
    <m/>
    <d v="1899-12-30T00:00:00"/>
    <d v="1899-12-30T00:50:52"/>
    <n v="2"/>
    <n v="-1.7476851851800368E-3"/>
    <n v="50.866666666675201"/>
    <x v="1"/>
    <x v="0"/>
  </r>
  <r>
    <x v="7"/>
    <s v="2025010617"/>
    <x v="0"/>
    <x v="1085"/>
    <s v="E2589JTB"/>
    <d v="2025-03-17T00:00:00"/>
    <x v="2"/>
    <s v="3264"/>
    <x v="36"/>
    <s v="PA"/>
    <x v="1"/>
    <x v="0"/>
    <d v="2025-03-17T00:00:00"/>
    <d v="1899-12-30T06:44:27"/>
    <d v="2025-03-17T00:00:00"/>
    <d v="1899-12-30T06:41:55"/>
    <d v="2025-03-17T00:00:00"/>
    <d v="1899-12-30T07:37:20"/>
    <x v="0"/>
    <x v="0"/>
    <s v="7022045296"/>
    <s v="FBO"/>
    <d v="1899-12-30T00:57:57"/>
    <x v="3163"/>
    <d v="1899-12-30T00:02:32"/>
    <s v="Granel"/>
    <s v="E001"/>
    <x v="2"/>
    <d v="1899-12-30T00:52:53"/>
    <d v="1899-12-30T00:55:25"/>
    <x v="1"/>
    <x v="16"/>
    <x v="4"/>
    <x v="2"/>
    <n v="0"/>
    <n v="0"/>
    <x v="0"/>
    <x v="2"/>
    <x v="2"/>
    <n v="0"/>
    <x v="5"/>
    <x v="0"/>
    <d v="1899-12-30T00:02:32"/>
    <d v="1899-12-30T00:02:32"/>
    <x v="0"/>
    <m/>
    <m/>
    <d v="1899-12-30T00:00:00"/>
    <d v="1899-12-30T00:52:53"/>
    <n v="2"/>
    <n v="-1.7592592592600154E-3"/>
    <n v="52.883333333323186"/>
    <x v="1"/>
    <x v="0"/>
  </r>
  <r>
    <x v="7"/>
    <s v="2025010618"/>
    <x v="0"/>
    <x v="1016"/>
    <s v="E8976JGF"/>
    <d v="2025-03-17T00:00:00"/>
    <x v="2"/>
    <s v="3264"/>
    <x v="36"/>
    <s v="PA"/>
    <x v="1"/>
    <x v="0"/>
    <d v="2025-03-17T00:00:00"/>
    <d v="1899-12-30T06:45:01"/>
    <d v="2025-03-17T00:00:00"/>
    <d v="1899-12-30T06:42:30"/>
    <d v="2025-03-17T00:00:00"/>
    <d v="1899-12-30T07:38:54"/>
    <x v="0"/>
    <x v="0"/>
    <s v="7022045297"/>
    <s v="EXW"/>
    <d v="1899-12-30T00:58:55"/>
    <x v="3177"/>
    <d v="1899-12-30T00:02:31"/>
    <s v="Granel"/>
    <s v="E001"/>
    <x v="1"/>
    <d v="1899-12-30T00:53:53"/>
    <d v="1899-12-30T00:56:24"/>
    <x v="1"/>
    <x v="16"/>
    <x v="4"/>
    <x v="2"/>
    <n v="0"/>
    <n v="0"/>
    <x v="0"/>
    <x v="2"/>
    <x v="2"/>
    <n v="0"/>
    <x v="5"/>
    <x v="0"/>
    <d v="1899-12-30T00:02:31"/>
    <d v="1899-12-30T00:02:31"/>
    <x v="0"/>
    <m/>
    <m/>
    <d v="1899-12-30T00:00:00"/>
    <d v="1899-12-30T00:53:53"/>
    <n v="2"/>
    <n v="-1.7476851851799813E-3"/>
    <n v="53.883333333345647"/>
    <x v="1"/>
    <x v="0"/>
  </r>
  <r>
    <x v="7"/>
    <s v="2025010623"/>
    <x v="0"/>
    <x v="1032"/>
    <s v="E4941MFZ"/>
    <d v="2025-03-17T00:00:00"/>
    <x v="2"/>
    <s v="3263"/>
    <x v="43"/>
    <s v="PA"/>
    <x v="5"/>
    <x v="0"/>
    <d v="2025-03-17T00:00:00"/>
    <d v="1899-12-30T07:08:59"/>
    <d v="2025-03-17T00:00:00"/>
    <d v="1899-12-30T07:06:28"/>
    <d v="2025-03-17T00:00:00"/>
    <d v="1899-12-30T07:39:48"/>
    <x v="0"/>
    <x v="0"/>
    <s v="7022045298"/>
    <s v="EXW"/>
    <d v="1899-12-30T00:35:51"/>
    <x v="1170"/>
    <d v="1899-12-30T00:02:31"/>
    <s v="Granel"/>
    <s v="E001"/>
    <x v="1"/>
    <d v="1899-12-30T00:30:49"/>
    <d v="1899-12-30T00:33:20"/>
    <x v="2"/>
    <x v="16"/>
    <x v="4"/>
    <x v="2"/>
    <n v="0"/>
    <n v="0"/>
    <x v="0"/>
    <x v="2"/>
    <x v="2"/>
    <n v="0"/>
    <x v="5"/>
    <x v="1"/>
    <d v="1899-12-30T00:02:31"/>
    <d v="1899-12-30T00:02:31"/>
    <x v="0"/>
    <m/>
    <m/>
    <d v="1899-12-30T00:00:00"/>
    <d v="1899-12-30T00:30:49"/>
    <n v="2"/>
    <n v="-1.7476851851800368E-3"/>
    <n v="30.816666666676785"/>
    <x v="1"/>
    <x v="1"/>
  </r>
  <r>
    <x v="7"/>
    <s v="2025010619"/>
    <x v="0"/>
    <x v="1221"/>
    <s v="E3936LXW"/>
    <d v="2025-03-17T00:00:00"/>
    <x v="2"/>
    <s v="3264"/>
    <x v="36"/>
    <s v="PA"/>
    <x v="1"/>
    <x v="0"/>
    <d v="2025-03-17T00:00:00"/>
    <d v="1899-12-30T06:46:20"/>
    <d v="2025-03-17T00:00:00"/>
    <d v="1899-12-30T06:43:49"/>
    <d v="2025-03-17T00:00:00"/>
    <d v="1899-12-30T07:49:15"/>
    <x v="0"/>
    <x v="0"/>
    <s v="7022045299"/>
    <s v="FBO"/>
    <d v="1899-12-30T01:07:57"/>
    <x v="3178"/>
    <d v="1899-12-30T00:02:31"/>
    <s v="Granel"/>
    <s v="E001"/>
    <x v="2"/>
    <d v="1899-12-30T01:02:55"/>
    <d v="1899-12-30T01:05:26"/>
    <x v="1"/>
    <x v="16"/>
    <x v="4"/>
    <x v="2"/>
    <n v="0"/>
    <n v="0"/>
    <x v="0"/>
    <x v="2"/>
    <x v="2"/>
    <n v="0"/>
    <x v="5"/>
    <x v="0"/>
    <d v="1899-12-30T00:02:31"/>
    <d v="1899-12-30T00:02:31"/>
    <x v="0"/>
    <m/>
    <m/>
    <d v="1899-12-30T00:00:00"/>
    <d v="1899-12-30T01:02:55"/>
    <n v="2"/>
    <n v="-1.7476851851899733E-3"/>
    <n v="62.916666666667176"/>
    <x v="1"/>
    <x v="0"/>
  </r>
  <r>
    <x v="7"/>
    <s v="2025010622"/>
    <x v="0"/>
    <x v="1065"/>
    <s v="E0680JVK"/>
    <d v="2025-03-17T00:00:00"/>
    <x v="2"/>
    <s v="3264"/>
    <x v="36"/>
    <s v="PA"/>
    <x v="1"/>
    <x v="0"/>
    <d v="2025-03-17T00:00:00"/>
    <d v="1899-12-30T07:06:21"/>
    <d v="2025-03-17T00:00:00"/>
    <d v="1899-12-30T07:03:51"/>
    <d v="2025-03-17T00:00:00"/>
    <d v="1899-12-30T07:54:38"/>
    <x v="0"/>
    <x v="0"/>
    <s v="7022045300"/>
    <s v="FBO"/>
    <d v="1899-12-30T00:53:17"/>
    <x v="3056"/>
    <d v="1899-12-30T00:02:30"/>
    <s v="Granel"/>
    <s v="E001"/>
    <x v="2"/>
    <d v="1899-12-30T00:48:17"/>
    <d v="1899-12-30T00:50:47"/>
    <x v="2"/>
    <x v="16"/>
    <x v="4"/>
    <x v="2"/>
    <n v="0"/>
    <n v="0"/>
    <x v="0"/>
    <x v="2"/>
    <x v="2"/>
    <n v="0"/>
    <x v="5"/>
    <x v="0"/>
    <d v="1899-12-30T00:02:30"/>
    <d v="1899-12-30T00:02:30"/>
    <x v="0"/>
    <m/>
    <m/>
    <d v="1899-12-30T00:00:00"/>
    <d v="1899-12-30T00:48:17"/>
    <n v="2"/>
    <n v="-1.7361111111099947E-3"/>
    <n v="48.28333333332958"/>
    <x v="1"/>
    <x v="0"/>
  </r>
  <r>
    <x v="7"/>
    <s v="2025010624"/>
    <x v="0"/>
    <x v="1019"/>
    <s v="E2340KGX"/>
    <d v="2025-03-17T00:00:00"/>
    <x v="2"/>
    <s v="3264"/>
    <x v="36"/>
    <s v="PA"/>
    <x v="1"/>
    <x v="0"/>
    <d v="2025-03-17T00:00:00"/>
    <d v="1899-12-30T07:13:32"/>
    <d v="2025-03-17T00:00:00"/>
    <d v="1899-12-30T07:11:01"/>
    <d v="2025-03-17T00:00:00"/>
    <d v="1899-12-30T08:08:38"/>
    <x v="0"/>
    <x v="0"/>
    <s v="7022045303"/>
    <s v="FBO"/>
    <d v="1899-12-30T01:00:08"/>
    <x v="2756"/>
    <d v="1899-12-30T00:02:31"/>
    <s v="Granel"/>
    <s v="E001"/>
    <x v="2"/>
    <d v="1899-12-30T00:55:06"/>
    <d v="1899-12-30T00:57:37"/>
    <x v="2"/>
    <x v="16"/>
    <x v="4"/>
    <x v="2"/>
    <n v="0"/>
    <n v="0"/>
    <x v="0"/>
    <x v="2"/>
    <x v="2"/>
    <n v="0"/>
    <x v="5"/>
    <x v="0"/>
    <d v="1899-12-30T00:02:31"/>
    <d v="1899-12-30T00:02:31"/>
    <x v="0"/>
    <m/>
    <m/>
    <d v="1899-12-30T00:00:00"/>
    <d v="1899-12-30T00:55:06"/>
    <n v="2"/>
    <n v="-1.7476851851800368E-3"/>
    <n v="55.100000000001579"/>
    <x v="2"/>
    <x v="0"/>
  </r>
  <r>
    <x v="7"/>
    <s v="2025010625"/>
    <x v="0"/>
    <x v="1031"/>
    <s v="E9461JBD"/>
    <d v="2025-03-17T00:00:00"/>
    <x v="2"/>
    <s v="3264"/>
    <x v="36"/>
    <s v="PA"/>
    <x v="1"/>
    <x v="0"/>
    <d v="2025-03-17T00:00:00"/>
    <d v="1899-12-30T07:14:38"/>
    <d v="2025-03-17T00:00:00"/>
    <d v="1899-12-30T07:12:06"/>
    <d v="2025-03-17T00:00:00"/>
    <d v="1899-12-30T08:23:36"/>
    <x v="0"/>
    <x v="0"/>
    <s v="7022045305"/>
    <s v="EXW"/>
    <d v="1899-12-30T01:14:02"/>
    <x v="2761"/>
    <d v="1899-12-30T00:02:32"/>
    <s v="Granel"/>
    <s v="E001"/>
    <x v="1"/>
    <d v="1899-12-30T01:08:58"/>
    <d v="1899-12-30T01:11:30"/>
    <x v="2"/>
    <x v="16"/>
    <x v="4"/>
    <x v="2"/>
    <n v="0"/>
    <n v="0"/>
    <x v="0"/>
    <x v="2"/>
    <x v="2"/>
    <n v="0"/>
    <x v="5"/>
    <x v="0"/>
    <d v="1899-12-30T00:02:32"/>
    <d v="1899-12-30T00:02:32"/>
    <x v="0"/>
    <m/>
    <m/>
    <d v="1899-12-30T00:00:00"/>
    <d v="1899-12-30T01:08:58"/>
    <n v="2"/>
    <n v="-1.7592592592600154E-3"/>
    <n v="68.966666666668758"/>
    <x v="2"/>
    <x v="0"/>
  </r>
  <r>
    <x v="7"/>
    <s v="2025010634"/>
    <x v="0"/>
    <x v="1073"/>
    <s v="E8831LZK"/>
    <d v="2025-03-17T00:00:00"/>
    <x v="2"/>
    <s v="3264"/>
    <x v="36"/>
    <s v="PA"/>
    <x v="1"/>
    <x v="0"/>
    <d v="2025-03-17T00:00:00"/>
    <d v="1899-12-30T07:46:52"/>
    <d v="2025-03-17T00:00:00"/>
    <d v="1899-12-30T07:44:19"/>
    <d v="2025-03-17T00:00:00"/>
    <d v="1899-12-30T08:30:49"/>
    <x v="0"/>
    <x v="0"/>
    <s v="7022045306"/>
    <s v="FBO"/>
    <d v="1899-12-30T00:49:03"/>
    <x v="3179"/>
    <d v="1899-12-30T00:02:33"/>
    <s v="Granel"/>
    <s v="E001"/>
    <x v="2"/>
    <d v="1899-12-30T00:43:57"/>
    <d v="1899-12-30T00:46:30"/>
    <x v="2"/>
    <x v="16"/>
    <x v="4"/>
    <x v="2"/>
    <n v="0"/>
    <n v="0"/>
    <x v="0"/>
    <x v="2"/>
    <x v="2"/>
    <n v="0"/>
    <x v="5"/>
    <x v="1"/>
    <d v="1899-12-30T00:02:33"/>
    <d v="1899-12-30T00:02:33"/>
    <x v="0"/>
    <m/>
    <m/>
    <d v="1899-12-30T00:00:00"/>
    <d v="1899-12-30T00:43:57"/>
    <n v="2"/>
    <n v="-1.7708333333300019E-3"/>
    <n v="43.950000000009588"/>
    <x v="2"/>
    <x v="1"/>
  </r>
  <r>
    <x v="7"/>
    <s v="2025010637"/>
    <x v="0"/>
    <x v="1071"/>
    <s v="E2254MLP"/>
    <d v="2025-03-17T00:00:00"/>
    <x v="2"/>
    <s v="3269"/>
    <x v="35"/>
    <s v="PA"/>
    <x v="6"/>
    <x v="0"/>
    <d v="2025-03-17T00:00:00"/>
    <d v="1899-12-30T08:00:55"/>
    <d v="2025-03-17T00:00:00"/>
    <d v="1899-12-30T07:58:22"/>
    <d v="2025-03-17T00:00:00"/>
    <d v="1899-12-30T08:36:07"/>
    <x v="0"/>
    <x v="0"/>
    <s v="7022045307"/>
    <s v="FBO"/>
    <d v="1899-12-30T00:40:18"/>
    <x v="3180"/>
    <d v="1899-12-30T00:02:33"/>
    <s v="Granel"/>
    <s v="E001"/>
    <x v="2"/>
    <d v="1899-12-30T00:35:12"/>
    <d v="1899-12-30T00:37:45"/>
    <x v="3"/>
    <x v="16"/>
    <x v="4"/>
    <x v="2"/>
    <n v="0"/>
    <n v="0"/>
    <x v="0"/>
    <x v="2"/>
    <x v="2"/>
    <n v="0"/>
    <x v="5"/>
    <x v="1"/>
    <d v="1899-12-30T00:02:33"/>
    <d v="1899-12-30T00:02:33"/>
    <x v="0"/>
    <m/>
    <m/>
    <d v="1899-12-30T00:00:00"/>
    <d v="1899-12-30T00:35:12"/>
    <n v="2"/>
    <n v="-1.7708333333399939E-3"/>
    <n v="35.199999999993594"/>
    <x v="2"/>
    <x v="1"/>
  </r>
  <r>
    <x v="7"/>
    <s v="2025010639"/>
    <x v="0"/>
    <x v="978"/>
    <s v="E3178LFN"/>
    <d v="2025-03-17T00:00:00"/>
    <x v="2"/>
    <s v="3262"/>
    <x v="40"/>
    <s v="PA"/>
    <x v="0"/>
    <x v="0"/>
    <d v="2025-03-17T00:00:00"/>
    <d v="1899-12-30T08:10:25"/>
    <d v="2025-03-17T00:00:00"/>
    <d v="1899-12-30T08:07:53"/>
    <d v="2025-03-17T00:00:00"/>
    <d v="1899-12-30T08:40:27"/>
    <x v="0"/>
    <x v="0"/>
    <s v="7022045308"/>
    <s v="EXW"/>
    <d v="1899-12-30T00:35:06"/>
    <x v="946"/>
    <d v="1899-12-30T00:02:32"/>
    <s v="Granel"/>
    <s v="E001"/>
    <x v="1"/>
    <d v="1899-12-30T00:30:02"/>
    <d v="1899-12-30T00:32:34"/>
    <x v="3"/>
    <x v="16"/>
    <x v="4"/>
    <x v="2"/>
    <n v="0"/>
    <n v="0"/>
    <x v="0"/>
    <x v="2"/>
    <x v="2"/>
    <n v="0"/>
    <x v="5"/>
    <x v="1"/>
    <d v="1899-12-30T00:02:32"/>
    <d v="1899-12-30T00:02:32"/>
    <x v="0"/>
    <m/>
    <m/>
    <d v="1899-12-30T00:00:00"/>
    <d v="1899-12-30T00:30:02"/>
    <n v="2"/>
    <n v="-1.7592592592599599E-3"/>
    <n v="30.033333333331207"/>
    <x v="2"/>
    <x v="1"/>
  </r>
  <r>
    <x v="7"/>
    <s v="2025010638"/>
    <x v="0"/>
    <x v="1021"/>
    <s v="E0721JRZ"/>
    <d v="2025-03-17T00:00:00"/>
    <x v="2"/>
    <s v="3269"/>
    <x v="35"/>
    <s v="PA"/>
    <x v="6"/>
    <x v="0"/>
    <d v="2025-03-17T00:00:00"/>
    <d v="1899-12-30T08:06:50"/>
    <d v="2025-03-17T00:00:00"/>
    <d v="1899-12-30T08:04:18"/>
    <d v="2025-03-17T00:00:00"/>
    <d v="1899-12-30T08:50:55"/>
    <x v="0"/>
    <x v="0"/>
    <s v="7022045309"/>
    <s v="FBO"/>
    <d v="1899-12-30T00:49:09"/>
    <x v="3181"/>
    <d v="1899-12-30T00:02:32"/>
    <s v="Granel"/>
    <s v="E001"/>
    <x v="2"/>
    <d v="1899-12-30T00:44:05"/>
    <d v="1899-12-30T00:46:37"/>
    <x v="3"/>
    <x v="16"/>
    <x v="4"/>
    <x v="2"/>
    <n v="0"/>
    <n v="0"/>
    <x v="0"/>
    <x v="2"/>
    <x v="2"/>
    <n v="0"/>
    <x v="5"/>
    <x v="1"/>
    <d v="1899-12-30T00:02:32"/>
    <d v="1899-12-30T00:02:32"/>
    <x v="0"/>
    <m/>
    <m/>
    <d v="1899-12-30T00:00:00"/>
    <d v="1899-12-30T00:44:05"/>
    <n v="2"/>
    <n v="-1.7592592592600154E-3"/>
    <n v="44.083333333339155"/>
    <x v="2"/>
    <x v="1"/>
  </r>
  <r>
    <x v="7"/>
    <s v="2025010641"/>
    <x v="0"/>
    <x v="1015"/>
    <s v="E9043KYN"/>
    <d v="2025-03-17T00:00:00"/>
    <x v="2"/>
    <s v="3264"/>
    <x v="36"/>
    <s v="PA"/>
    <x v="1"/>
    <x v="0"/>
    <d v="2025-03-17T00:00:00"/>
    <d v="1899-12-30T08:26:02"/>
    <d v="2025-03-17T00:00:00"/>
    <d v="1899-12-30T08:23:30"/>
    <d v="2025-03-17T00:00:00"/>
    <d v="1899-12-30T08:51:24"/>
    <x v="0"/>
    <x v="0"/>
    <s v="7022045310"/>
    <s v="EXW"/>
    <d v="1899-12-30T00:30:26"/>
    <x v="1104"/>
    <d v="1899-12-30T00:02:32"/>
    <s v="Granel"/>
    <s v="E001"/>
    <x v="1"/>
    <d v="1899-12-30T00:25:22"/>
    <d v="1899-12-30T00:27:54"/>
    <x v="3"/>
    <x v="16"/>
    <x v="4"/>
    <x v="2"/>
    <n v="0"/>
    <n v="0"/>
    <x v="0"/>
    <x v="2"/>
    <x v="2"/>
    <n v="0"/>
    <x v="5"/>
    <x v="1"/>
    <d v="1899-12-30T00:02:32"/>
    <d v="1899-12-30T00:02:32"/>
    <x v="0"/>
    <m/>
    <m/>
    <d v="1899-12-30T00:00:00"/>
    <d v="1899-12-30T00:25:22"/>
    <n v="2"/>
    <n v="-1.7592592592600154E-3"/>
    <n v="25.366666666665623"/>
    <x v="2"/>
    <x v="1"/>
  </r>
  <r>
    <x v="7"/>
    <s v="2025010644"/>
    <x v="0"/>
    <x v="1013"/>
    <s v="E3888GZR"/>
    <d v="2025-03-17T00:00:00"/>
    <x v="2"/>
    <s v="3268"/>
    <x v="25"/>
    <s v="PA"/>
    <x v="6"/>
    <x v="0"/>
    <d v="2025-03-17T00:00:00"/>
    <d v="1899-12-30T08:31:28"/>
    <d v="2025-03-17T00:00:00"/>
    <d v="1899-12-30T08:28:56"/>
    <d v="2025-03-17T00:00:00"/>
    <d v="1899-12-30T08:57:25"/>
    <x v="0"/>
    <x v="0"/>
    <s v="7022045311"/>
    <s v="EXW"/>
    <d v="1899-12-30T00:31:01"/>
    <x v="1851"/>
    <d v="1899-12-30T00:02:32"/>
    <s v="Granel"/>
    <s v="E001"/>
    <x v="1"/>
    <d v="1899-12-30T00:25:57"/>
    <d v="1899-12-30T00:28:29"/>
    <x v="3"/>
    <x v="16"/>
    <x v="4"/>
    <x v="2"/>
    <n v="0"/>
    <n v="0"/>
    <x v="0"/>
    <x v="2"/>
    <x v="2"/>
    <n v="0"/>
    <x v="5"/>
    <x v="1"/>
    <d v="1899-12-30T00:02:32"/>
    <d v="1899-12-30T00:02:32"/>
    <x v="0"/>
    <m/>
    <m/>
    <d v="1899-12-30T00:00:00"/>
    <d v="1899-12-30T00:25:57"/>
    <n v="2"/>
    <n v="-1.7592592592600154E-3"/>
    <n v="25.949999999995182"/>
    <x v="2"/>
    <x v="1"/>
  </r>
  <r>
    <x v="7"/>
    <s v="2025010648"/>
    <x v="0"/>
    <x v="980"/>
    <s v="E0472MWT"/>
    <d v="2025-03-17T00:00:00"/>
    <x v="2"/>
    <s v="3264"/>
    <x v="36"/>
    <s v="PA"/>
    <x v="1"/>
    <x v="0"/>
    <d v="2025-03-17T00:00:00"/>
    <d v="1899-12-30T08:45:26"/>
    <d v="2025-03-17T00:00:00"/>
    <d v="1899-12-30T08:42:54"/>
    <d v="2025-03-17T00:00:00"/>
    <d v="1899-12-30T09:18:25"/>
    <x v="0"/>
    <x v="0"/>
    <s v="7022045313"/>
    <s v="EXW"/>
    <d v="1899-12-30T00:38:03"/>
    <x v="1120"/>
    <d v="1899-12-30T00:02:32"/>
    <s v="Granel"/>
    <s v="E001"/>
    <x v="1"/>
    <d v="1899-12-30T00:32:59"/>
    <d v="1899-12-30T00:35:31"/>
    <x v="3"/>
    <x v="16"/>
    <x v="4"/>
    <x v="2"/>
    <n v="0"/>
    <n v="0"/>
    <x v="0"/>
    <x v="2"/>
    <x v="2"/>
    <n v="0"/>
    <x v="5"/>
    <x v="1"/>
    <d v="1899-12-30T00:02:32"/>
    <d v="1899-12-30T00:02:32"/>
    <x v="0"/>
    <m/>
    <m/>
    <d v="1899-12-30T00:00:00"/>
    <d v="1899-12-30T00:32:59"/>
    <n v="2"/>
    <n v="-1.7592592592600154E-3"/>
    <n v="32.98333333332959"/>
    <x v="3"/>
    <x v="1"/>
  </r>
  <r>
    <x v="7"/>
    <s v="2025010655"/>
    <x v="0"/>
    <x v="1024"/>
    <s v="E2348KGX"/>
    <d v="2025-03-17T00:00:00"/>
    <x v="2"/>
    <s v="3263"/>
    <x v="43"/>
    <s v="PA"/>
    <x v="5"/>
    <x v="0"/>
    <d v="2025-03-17T00:00:00"/>
    <d v="1899-12-30T09:07:34"/>
    <d v="2025-03-17T00:00:00"/>
    <d v="1899-12-30T09:05:03"/>
    <d v="2025-03-17T00:00:00"/>
    <d v="1899-12-30T09:49:33"/>
    <x v="0"/>
    <x v="0"/>
    <s v="7022045316"/>
    <s v="FBO"/>
    <d v="1899-12-30T00:47:01"/>
    <x v="471"/>
    <d v="1899-12-30T00:02:31"/>
    <s v="Granel"/>
    <s v="E001"/>
    <x v="2"/>
    <d v="1899-12-30T00:41:59"/>
    <d v="1899-12-30T00:44:30"/>
    <x v="4"/>
    <x v="16"/>
    <x v="4"/>
    <x v="2"/>
    <n v="0"/>
    <n v="0"/>
    <x v="0"/>
    <x v="2"/>
    <x v="2"/>
    <n v="0"/>
    <x v="5"/>
    <x v="1"/>
    <d v="1899-12-30T00:02:31"/>
    <d v="1899-12-30T00:02:31"/>
    <x v="0"/>
    <m/>
    <m/>
    <d v="1899-12-30T00:00:00"/>
    <d v="1899-12-30T00:41:59"/>
    <n v="2"/>
    <n v="-1.7476851851900288E-3"/>
    <n v="41.983333333329554"/>
    <x v="3"/>
    <x v="1"/>
  </r>
  <r>
    <x v="7"/>
    <s v="2025010657"/>
    <x v="0"/>
    <x v="1160"/>
    <s v="E8094GLY"/>
    <d v="2025-03-17T00:00:00"/>
    <x v="2"/>
    <s v="3269"/>
    <x v="35"/>
    <s v="PA"/>
    <x v="6"/>
    <x v="0"/>
    <d v="2025-03-17T00:00:00"/>
    <d v="1899-12-30T09:09:19"/>
    <d v="2025-03-17T00:00:00"/>
    <d v="1899-12-30T09:06:48"/>
    <d v="2025-03-17T00:00:00"/>
    <d v="1899-12-30T09:51:28"/>
    <x v="0"/>
    <x v="0"/>
    <s v="7022045317"/>
    <s v="FBO"/>
    <d v="1899-12-30T00:47:11"/>
    <x v="3182"/>
    <d v="1899-12-30T00:02:31"/>
    <s v="Granel"/>
    <s v="E001"/>
    <x v="2"/>
    <d v="1899-12-30T00:42:09"/>
    <d v="1899-12-30T00:44:40"/>
    <x v="4"/>
    <x v="16"/>
    <x v="4"/>
    <x v="2"/>
    <n v="0"/>
    <n v="0"/>
    <x v="0"/>
    <x v="2"/>
    <x v="2"/>
    <n v="0"/>
    <x v="5"/>
    <x v="1"/>
    <d v="1899-12-30T00:02:31"/>
    <d v="1899-12-30T00:02:31"/>
    <x v="0"/>
    <m/>
    <m/>
    <d v="1899-12-30T00:00:00"/>
    <d v="1899-12-30T00:42:09"/>
    <n v="2"/>
    <n v="-1.7476851851899733E-3"/>
    <n v="42.149999999995238"/>
    <x v="3"/>
    <x v="1"/>
  </r>
  <r>
    <x v="7"/>
    <s v="2025010662"/>
    <x v="0"/>
    <x v="1022"/>
    <s v="E1632JZF"/>
    <d v="2025-03-17T00:00:00"/>
    <x v="2"/>
    <s v="3269"/>
    <x v="35"/>
    <s v="PA"/>
    <x v="6"/>
    <x v="0"/>
    <d v="2025-03-17T00:00:00"/>
    <d v="1899-12-30T09:24:31"/>
    <d v="2025-03-17T00:00:00"/>
    <d v="1899-12-30T09:22:00"/>
    <d v="2025-03-17T00:00:00"/>
    <d v="1899-12-30T10:00:41"/>
    <x v="0"/>
    <x v="0"/>
    <s v="7022045318"/>
    <s v="FBO"/>
    <d v="1899-12-30T00:41:12"/>
    <x v="1585"/>
    <d v="1899-12-30T00:02:31"/>
    <s v="Granel"/>
    <s v="E001"/>
    <x v="2"/>
    <d v="1899-12-30T00:36:10"/>
    <d v="1899-12-30T00:38:41"/>
    <x v="4"/>
    <x v="16"/>
    <x v="4"/>
    <x v="2"/>
    <n v="0"/>
    <n v="0"/>
    <x v="0"/>
    <x v="2"/>
    <x v="2"/>
    <n v="0"/>
    <x v="5"/>
    <x v="1"/>
    <d v="1899-12-30T00:02:31"/>
    <d v="1899-12-30T00:02:31"/>
    <x v="0"/>
    <m/>
    <m/>
    <d v="1899-12-30T00:00:00"/>
    <d v="1899-12-30T00:36:10"/>
    <n v="2"/>
    <n v="-1.7476851851799813E-3"/>
    <n v="36.166666666665634"/>
    <x v="4"/>
    <x v="1"/>
  </r>
  <r>
    <x v="7"/>
    <s v="2025010669"/>
    <x v="0"/>
    <x v="1221"/>
    <s v="E3936LXW"/>
    <d v="2025-03-17T00:00:00"/>
    <x v="2"/>
    <s v="3263"/>
    <x v="43"/>
    <s v="PA"/>
    <x v="5"/>
    <x v="0"/>
    <d v="2025-03-17T00:00:00"/>
    <d v="1899-12-30T09:35:53"/>
    <d v="2025-03-17T00:00:00"/>
    <d v="1899-12-30T09:33:21"/>
    <d v="2025-03-17T00:00:00"/>
    <d v="1899-12-30T10:02:44"/>
    <x v="0"/>
    <x v="0"/>
    <s v="7022045319"/>
    <s v="FBO"/>
    <d v="1899-12-30T00:31:55"/>
    <x v="3183"/>
    <d v="1899-12-30T00:02:32"/>
    <s v="Granel"/>
    <s v="E001"/>
    <x v="2"/>
    <d v="1899-12-30T00:26:51"/>
    <d v="1899-12-30T00:29:23"/>
    <x v="4"/>
    <x v="16"/>
    <x v="4"/>
    <x v="2"/>
    <n v="0"/>
    <n v="0"/>
    <x v="0"/>
    <x v="2"/>
    <x v="2"/>
    <n v="0"/>
    <x v="5"/>
    <x v="1"/>
    <d v="1899-12-30T00:02:32"/>
    <d v="1899-12-30T00:02:32"/>
    <x v="0"/>
    <m/>
    <m/>
    <d v="1899-12-30T00:00:00"/>
    <d v="1899-12-30T00:26:51"/>
    <n v="2"/>
    <n v="-1.7592592592599599E-3"/>
    <n v="26.849999999995244"/>
    <x v="4"/>
    <x v="1"/>
  </r>
  <r>
    <x v="7"/>
    <s v="2025010667"/>
    <x v="0"/>
    <x v="1014"/>
    <s v="E8998KYN"/>
    <d v="2025-03-17T00:00:00"/>
    <x v="2"/>
    <s v="3264"/>
    <x v="36"/>
    <s v="PA"/>
    <x v="1"/>
    <x v="0"/>
    <d v="2025-03-17T00:00:00"/>
    <d v="1899-12-30T09:33:51"/>
    <d v="2025-03-17T00:00:00"/>
    <d v="1899-12-30T09:31:19"/>
    <d v="2025-03-17T00:00:00"/>
    <d v="1899-12-30T10:03:14"/>
    <x v="0"/>
    <x v="0"/>
    <s v="7022045320"/>
    <s v="EXW"/>
    <d v="1899-12-30T00:34:27"/>
    <x v="1146"/>
    <d v="1899-12-30T00:02:32"/>
    <s v="Granel"/>
    <s v="E001"/>
    <x v="1"/>
    <d v="1899-12-30T00:29:23"/>
    <d v="1899-12-30T00:31:55"/>
    <x v="4"/>
    <x v="16"/>
    <x v="4"/>
    <x v="2"/>
    <n v="0"/>
    <n v="0"/>
    <x v="0"/>
    <x v="2"/>
    <x v="2"/>
    <n v="0"/>
    <x v="5"/>
    <x v="1"/>
    <d v="1899-12-30T00:02:32"/>
    <d v="1899-12-30T00:02:32"/>
    <x v="0"/>
    <m/>
    <m/>
    <d v="1899-12-30T00:00:00"/>
    <d v="1899-12-30T00:29:23"/>
    <n v="2"/>
    <n v="-1.7592592592500234E-3"/>
    <n v="29.383333333343973"/>
    <x v="4"/>
    <x v="1"/>
  </r>
  <r>
    <x v="7"/>
    <s v="2025010663"/>
    <x v="0"/>
    <x v="1044"/>
    <s v="E8916KGF"/>
    <d v="2025-03-17T00:00:00"/>
    <x v="2"/>
    <s v="3269"/>
    <x v="35"/>
    <s v="PA"/>
    <x v="6"/>
    <x v="0"/>
    <d v="2025-03-17T00:00:00"/>
    <d v="1899-12-30T09:24:57"/>
    <d v="2025-03-17T00:00:00"/>
    <d v="1899-12-30T09:22:25"/>
    <d v="2025-03-17T00:00:00"/>
    <d v="1899-12-30T10:05:49"/>
    <x v="0"/>
    <x v="0"/>
    <s v="7022045321"/>
    <s v="FBO"/>
    <d v="1899-12-30T00:45:56"/>
    <x v="3184"/>
    <d v="1899-12-30T00:02:32"/>
    <s v="Granel"/>
    <s v="E001"/>
    <x v="2"/>
    <d v="1899-12-30T00:40:52"/>
    <d v="1899-12-30T00:43:24"/>
    <x v="4"/>
    <x v="16"/>
    <x v="4"/>
    <x v="2"/>
    <n v="0"/>
    <n v="0"/>
    <x v="0"/>
    <x v="2"/>
    <x v="2"/>
    <n v="0"/>
    <x v="5"/>
    <x v="1"/>
    <d v="1899-12-30T00:02:32"/>
    <d v="1899-12-30T00:02:32"/>
    <x v="0"/>
    <m/>
    <m/>
    <d v="1899-12-30T00:00:00"/>
    <d v="1899-12-30T00:40:52"/>
    <n v="2"/>
    <n v="-1.7592592592599599E-3"/>
    <n v="40.866666666667243"/>
    <x v="4"/>
    <x v="1"/>
  </r>
  <r>
    <x v="7"/>
    <s v="2025010668"/>
    <x v="0"/>
    <x v="1172"/>
    <s v="E4291FWJ"/>
    <d v="2025-03-17T00:00:00"/>
    <x v="2"/>
    <s v="3269"/>
    <x v="35"/>
    <s v="PA"/>
    <x v="6"/>
    <x v="0"/>
    <d v="2025-03-17T00:00:00"/>
    <d v="1899-12-30T09:35:30"/>
    <d v="2025-03-17T00:00:00"/>
    <d v="1899-12-30T09:32:58"/>
    <d v="2025-03-17T00:00:00"/>
    <d v="1899-12-30T10:20:46"/>
    <x v="0"/>
    <x v="0"/>
    <s v="7022045322"/>
    <s v="FBO"/>
    <d v="1899-12-30T00:50:20"/>
    <x v="3185"/>
    <d v="1899-12-30T00:02:32"/>
    <s v="Granel"/>
    <s v="E001"/>
    <x v="2"/>
    <d v="1899-12-30T00:45:16"/>
    <d v="1899-12-30T00:47:48"/>
    <x v="4"/>
    <x v="16"/>
    <x v="4"/>
    <x v="2"/>
    <n v="0"/>
    <n v="0"/>
    <x v="0"/>
    <x v="2"/>
    <x v="2"/>
    <n v="0"/>
    <x v="5"/>
    <x v="0"/>
    <d v="1899-12-30T00:02:32"/>
    <d v="1899-12-30T00:02:32"/>
    <x v="0"/>
    <m/>
    <m/>
    <d v="1899-12-30T00:00:00"/>
    <d v="1899-12-30T00:45:16"/>
    <n v="2"/>
    <n v="-1.7592592592600154E-3"/>
    <n v="45.266666666659141"/>
    <x v="4"/>
    <x v="0"/>
  </r>
  <r>
    <x v="7"/>
    <s v="2025010677"/>
    <x v="0"/>
    <x v="1039"/>
    <s v="E5730JVY"/>
    <d v="2025-03-17T00:00:00"/>
    <x v="2"/>
    <s v="3262"/>
    <x v="40"/>
    <s v="PA"/>
    <x v="0"/>
    <x v="0"/>
    <d v="2025-03-17T00:00:00"/>
    <d v="1899-12-30T10:00:19"/>
    <d v="2025-03-17T00:00:00"/>
    <d v="1899-12-30T09:57:47"/>
    <d v="2025-03-17T00:00:00"/>
    <d v="1899-12-30T10:34:39"/>
    <x v="0"/>
    <x v="0"/>
    <s v="7022045323"/>
    <s v="FBO"/>
    <d v="1899-12-30T00:39:24"/>
    <x v="3186"/>
    <d v="1899-12-30T00:02:32"/>
    <s v="Granel"/>
    <s v="E001"/>
    <x v="2"/>
    <d v="1899-12-30T00:34:20"/>
    <d v="1899-12-30T00:36:52"/>
    <x v="5"/>
    <x v="16"/>
    <x v="4"/>
    <x v="2"/>
    <n v="0"/>
    <n v="0"/>
    <x v="0"/>
    <x v="2"/>
    <x v="2"/>
    <n v="0"/>
    <x v="5"/>
    <x v="1"/>
    <d v="1899-12-30T00:02:32"/>
    <d v="1899-12-30T00:02:32"/>
    <x v="0"/>
    <m/>
    <m/>
    <d v="1899-12-30T00:00:00"/>
    <d v="1899-12-30T00:34:20"/>
    <n v="2"/>
    <n v="-1.7592592592599599E-3"/>
    <n v="34.333333333344029"/>
    <x v="4"/>
    <x v="1"/>
  </r>
  <r>
    <x v="7"/>
    <s v="2025010681"/>
    <x v="0"/>
    <x v="1031"/>
    <s v="E9461JBD"/>
    <d v="2025-03-17T00:00:00"/>
    <x v="2"/>
    <s v="3264"/>
    <x v="36"/>
    <s v="PA"/>
    <x v="1"/>
    <x v="0"/>
    <d v="2025-03-17T00:00:00"/>
    <d v="1899-12-30T10:10:27"/>
    <d v="2025-03-17T00:00:00"/>
    <d v="1899-12-30T10:07:55"/>
    <d v="2025-03-17T00:00:00"/>
    <d v="1899-12-30T10:36:47"/>
    <x v="0"/>
    <x v="0"/>
    <s v="7022045325"/>
    <s v="EXW"/>
    <d v="1899-12-30T00:31:24"/>
    <x v="475"/>
    <d v="1899-12-30T00:02:32"/>
    <s v="Granel"/>
    <s v="E001"/>
    <x v="1"/>
    <d v="1899-12-30T00:26:20"/>
    <d v="1899-12-30T00:28:52"/>
    <x v="5"/>
    <x v="16"/>
    <x v="4"/>
    <x v="2"/>
    <n v="0"/>
    <n v="0"/>
    <x v="0"/>
    <x v="2"/>
    <x v="2"/>
    <n v="0"/>
    <x v="5"/>
    <x v="1"/>
    <d v="1899-12-30T00:02:32"/>
    <d v="1899-12-30T00:02:32"/>
    <x v="0"/>
    <m/>
    <m/>
    <d v="1899-12-30T00:00:00"/>
    <d v="1899-12-30T00:26:20"/>
    <n v="2"/>
    <n v="-1.7592592592600154E-3"/>
    <n v="26.333333333337581"/>
    <x v="4"/>
    <x v="1"/>
  </r>
  <r>
    <x v="7"/>
    <s v="2025010680"/>
    <x v="0"/>
    <x v="1011"/>
    <s v="E4443KBP"/>
    <d v="2025-03-17T00:00:00"/>
    <x v="2"/>
    <s v="3269"/>
    <x v="35"/>
    <s v="PA"/>
    <x v="6"/>
    <x v="0"/>
    <d v="2025-03-17T00:00:00"/>
    <d v="1899-12-30T10:10:20"/>
    <d v="2025-03-17T00:00:00"/>
    <d v="1899-12-30T10:07:51"/>
    <d v="2025-03-17T00:00:00"/>
    <d v="1899-12-30T10:39:25"/>
    <x v="0"/>
    <x v="0"/>
    <s v="7022045326"/>
    <s v="FBO"/>
    <d v="1899-12-30T00:34:03"/>
    <x v="2802"/>
    <d v="1899-12-30T00:02:29"/>
    <s v="Granel"/>
    <s v="E001"/>
    <x v="2"/>
    <d v="1899-12-30T00:29:05"/>
    <d v="1899-12-30T00:31:34"/>
    <x v="5"/>
    <x v="16"/>
    <x v="4"/>
    <x v="2"/>
    <n v="0"/>
    <n v="0"/>
    <x v="0"/>
    <x v="2"/>
    <x v="2"/>
    <n v="0"/>
    <x v="5"/>
    <x v="1"/>
    <d v="1899-12-30T00:02:29"/>
    <d v="1899-12-30T00:02:29"/>
    <x v="0"/>
    <m/>
    <m/>
    <d v="1899-12-30T00:00:00"/>
    <d v="1899-12-30T00:29:05"/>
    <n v="2"/>
    <n v="-1.7245370370300162E-3"/>
    <n v="29.083333333334416"/>
    <x v="4"/>
    <x v="1"/>
  </r>
  <r>
    <x v="7"/>
    <s v="2025010683"/>
    <x v="0"/>
    <x v="1278"/>
    <s v="E7890MYD"/>
    <d v="2025-03-17T00:00:00"/>
    <x v="2"/>
    <s v="3283"/>
    <x v="37"/>
    <s v="PA"/>
    <x v="2"/>
    <x v="0"/>
    <d v="2025-03-17T00:00:00"/>
    <d v="1899-12-30T10:17:36"/>
    <d v="2025-03-17T00:00:00"/>
    <d v="1899-12-30T10:15:05"/>
    <d v="2025-03-17T00:00:00"/>
    <d v="1899-12-30T10:41:40"/>
    <x v="0"/>
    <x v="0"/>
    <s v="7022045327"/>
    <s v="EXW"/>
    <d v="1899-12-30T00:29:06"/>
    <x v="1121"/>
    <d v="1899-12-30T00:02:31"/>
    <s v="Ensacado"/>
    <s v="E002"/>
    <x v="1"/>
    <d v="1899-12-30T00:24:04"/>
    <d v="1899-12-30T00:26:35"/>
    <x v="5"/>
    <x v="16"/>
    <x v="4"/>
    <x v="1"/>
    <n v="0"/>
    <n v="0"/>
    <x v="0"/>
    <x v="1"/>
    <x v="2"/>
    <n v="0"/>
    <x v="5"/>
    <x v="1"/>
    <d v="1899-12-30T00:02:31"/>
    <d v="1899-12-30T00:02:31"/>
    <x v="0"/>
    <m/>
    <m/>
    <d v="1899-12-30T00:00:00"/>
    <d v="1899-12-30T00:24:04"/>
    <n v="2"/>
    <n v="-1.7476851851899733E-3"/>
    <n v="24.066666666662382"/>
    <x v="4"/>
    <x v="1"/>
  </r>
  <r>
    <x v="7"/>
    <s v="2025010690"/>
    <x v="0"/>
    <x v="1224"/>
    <s v="E5086KXC"/>
    <d v="2025-03-17T00:00:00"/>
    <x v="2"/>
    <s v="3264"/>
    <x v="36"/>
    <s v="PA"/>
    <x v="1"/>
    <x v="0"/>
    <d v="2025-03-17T00:00:00"/>
    <d v="1899-12-30T10:29:01"/>
    <d v="2025-03-17T00:00:00"/>
    <d v="1899-12-30T10:26:30"/>
    <d v="2025-03-17T00:00:00"/>
    <d v="1899-12-30T11:02:28"/>
    <x v="0"/>
    <x v="0"/>
    <s v="7022045329"/>
    <s v="EXW"/>
    <d v="1899-12-30T00:38:29"/>
    <x v="183"/>
    <d v="1899-12-30T00:02:31"/>
    <s v="Granel"/>
    <s v="E001"/>
    <x v="1"/>
    <d v="1899-12-30T00:33:27"/>
    <d v="1899-12-30T00:35:58"/>
    <x v="5"/>
    <x v="16"/>
    <x v="4"/>
    <x v="2"/>
    <n v="0"/>
    <n v="0"/>
    <x v="0"/>
    <x v="2"/>
    <x v="2"/>
    <n v="0"/>
    <x v="5"/>
    <x v="1"/>
    <d v="1899-12-30T00:02:31"/>
    <d v="1899-12-30T00:02:31"/>
    <x v="0"/>
    <m/>
    <m/>
    <d v="1899-12-30T00:00:00"/>
    <d v="1899-12-30T00:33:27"/>
    <n v="2"/>
    <n v="-1.7476851851899733E-3"/>
    <n v="33.450000000004827"/>
    <x v="5"/>
    <x v="1"/>
  </r>
  <r>
    <x v="7"/>
    <s v="2025010692"/>
    <x v="0"/>
    <x v="1197"/>
    <s v="E3410KWV"/>
    <d v="2025-03-17T00:00:00"/>
    <x v="2"/>
    <s v="3282"/>
    <x v="42"/>
    <s v="PA"/>
    <x v="3"/>
    <x v="0"/>
    <d v="2025-03-17T00:00:00"/>
    <d v="1899-12-30T10:36:05"/>
    <d v="2025-03-17T00:00:00"/>
    <d v="1899-12-30T15:36:00"/>
    <d v="2025-03-17T00:00:00"/>
    <d v="1899-12-30T11:11:07"/>
    <x v="251"/>
    <x v="26"/>
    <s v="7022045330"/>
    <s v="EXW"/>
    <d v="1899-12-30T09:24:48"/>
    <x v="3187"/>
    <d v="1899-12-30T04:59:55"/>
    <s v="Ensacado"/>
    <s v="E002"/>
    <x v="1"/>
    <d v="1899-12-30T00:35:02"/>
    <n v="-0.18394675925926002"/>
    <x v="5"/>
    <x v="16"/>
    <x v="4"/>
    <x v="1"/>
    <n v="0"/>
    <n v="0"/>
    <x v="0"/>
    <x v="1"/>
    <x v="2"/>
    <n v="0"/>
    <x v="5"/>
    <x v="1"/>
    <d v="1899-12-30T04:59:55"/>
    <d v="1899-12-30T04:01:55"/>
    <x v="1"/>
    <m/>
    <m/>
    <d v="1899-12-30T00:00:00"/>
    <d v="1899-12-30T00:35:02"/>
    <n v="2"/>
    <d v="1899-12-30T04:59:55"/>
    <n v="35.033333333327988"/>
    <x v="5"/>
    <x v="1"/>
  </r>
  <r>
    <x v="7"/>
    <s v="2025010691"/>
    <x v="0"/>
    <x v="1090"/>
    <s v="E8263KDM"/>
    <d v="2025-03-17T00:00:00"/>
    <x v="2"/>
    <s v="3264"/>
    <x v="36"/>
    <s v="PA"/>
    <x v="1"/>
    <x v="0"/>
    <d v="2025-03-17T00:00:00"/>
    <d v="1899-12-30T10:35:55"/>
    <d v="2025-03-17T00:00:00"/>
    <d v="1899-12-30T10:33:23"/>
    <d v="2025-03-17T00:00:00"/>
    <d v="1899-12-30T11:16:45"/>
    <x v="0"/>
    <x v="0"/>
    <s v="7022045331"/>
    <s v="FBO"/>
    <d v="1899-12-30T00:45:54"/>
    <x v="3149"/>
    <d v="1899-12-30T00:02:32"/>
    <s v="Granel"/>
    <s v="E001"/>
    <x v="2"/>
    <d v="1899-12-30T00:40:50"/>
    <d v="1899-12-30T00:43:22"/>
    <x v="5"/>
    <x v="16"/>
    <x v="4"/>
    <x v="2"/>
    <n v="0"/>
    <n v="0"/>
    <x v="0"/>
    <x v="2"/>
    <x v="2"/>
    <n v="0"/>
    <x v="5"/>
    <x v="1"/>
    <d v="1899-12-30T00:02:32"/>
    <d v="1899-12-30T00:02:32"/>
    <x v="0"/>
    <m/>
    <m/>
    <d v="1899-12-30T00:00:00"/>
    <d v="1899-12-30T00:40:50"/>
    <n v="2"/>
    <n v="-1.7592592592600154E-3"/>
    <n v="40.833333333331218"/>
    <x v="5"/>
    <x v="1"/>
  </r>
  <r>
    <x v="7"/>
    <s v="2025010694"/>
    <x v="0"/>
    <x v="1068"/>
    <s v="E9533LGJ"/>
    <d v="2025-03-17T00:00:00"/>
    <x v="2"/>
    <s v="3283"/>
    <x v="37"/>
    <s v="PA"/>
    <x v="2"/>
    <x v="0"/>
    <d v="2025-03-17T00:00:00"/>
    <d v="1899-12-30T10:38:20"/>
    <d v="2025-03-17T00:00:00"/>
    <d v="1899-12-30T10:35:49"/>
    <d v="2025-03-17T00:00:00"/>
    <d v="1899-12-30T11:17:35"/>
    <x v="0"/>
    <x v="0"/>
    <s v="7022045332"/>
    <s v="FBO"/>
    <d v="1899-12-30T00:44:17"/>
    <x v="3015"/>
    <d v="1899-12-30T00:02:31"/>
    <s v="Ensacado"/>
    <s v="E002"/>
    <x v="2"/>
    <d v="1899-12-30T00:39:15"/>
    <d v="1899-12-30T00:41:46"/>
    <x v="5"/>
    <x v="16"/>
    <x v="4"/>
    <x v="1"/>
    <n v="0"/>
    <n v="0"/>
    <x v="0"/>
    <x v="1"/>
    <x v="2"/>
    <n v="0"/>
    <x v="5"/>
    <x v="1"/>
    <d v="1899-12-30T00:02:31"/>
    <d v="1899-12-30T00:02:31"/>
    <x v="0"/>
    <m/>
    <m/>
    <d v="1899-12-30T00:00:00"/>
    <d v="1899-12-30T00:39:15"/>
    <n v="2"/>
    <n v="-1.7476851851899733E-3"/>
    <n v="39.249999999993662"/>
    <x v="5"/>
    <x v="1"/>
  </r>
  <r>
    <x v="7"/>
    <s v="2025010696"/>
    <x v="0"/>
    <x v="1016"/>
    <s v="E8976JGF"/>
    <d v="2025-03-17T00:00:00"/>
    <x v="2"/>
    <s v="3264"/>
    <x v="36"/>
    <s v="PA"/>
    <x v="1"/>
    <x v="0"/>
    <d v="2025-03-17T00:00:00"/>
    <d v="1899-12-30T10:50:36"/>
    <d v="2025-03-17T00:00:00"/>
    <d v="1899-12-30T10:48:04"/>
    <d v="2025-03-17T00:00:00"/>
    <d v="1899-12-30T11:24:43"/>
    <x v="0"/>
    <x v="0"/>
    <s v="7022045333"/>
    <s v="EXW"/>
    <d v="1899-12-30T00:39:11"/>
    <x v="2663"/>
    <d v="1899-12-30T00:02:32"/>
    <s v="Granel"/>
    <s v="E001"/>
    <x v="1"/>
    <d v="1899-12-30T00:34:07"/>
    <d v="1899-12-30T00:36:39"/>
    <x v="5"/>
    <x v="16"/>
    <x v="4"/>
    <x v="2"/>
    <n v="0"/>
    <n v="0"/>
    <x v="0"/>
    <x v="2"/>
    <x v="2"/>
    <n v="0"/>
    <x v="5"/>
    <x v="1"/>
    <d v="1899-12-30T00:02:32"/>
    <d v="1899-12-30T00:02:32"/>
    <x v="0"/>
    <m/>
    <m/>
    <d v="1899-12-30T00:00:00"/>
    <d v="1899-12-30T00:34:07"/>
    <n v="2"/>
    <n v="-1.7592592592600154E-3"/>
    <n v="34.11666666666715"/>
    <x v="5"/>
    <x v="1"/>
  </r>
  <r>
    <x v="7"/>
    <s v="2025010698"/>
    <x v="0"/>
    <x v="1013"/>
    <s v="E3888GZR"/>
    <d v="2025-03-17T00:00:00"/>
    <x v="2"/>
    <s v="3269"/>
    <x v="35"/>
    <s v="PA"/>
    <x v="6"/>
    <x v="0"/>
    <d v="2025-03-17T00:00:00"/>
    <d v="1899-12-30T11:05:49"/>
    <d v="2025-03-17T00:00:00"/>
    <d v="1899-12-30T11:03:18"/>
    <d v="2025-03-17T00:00:00"/>
    <d v="1899-12-30T11:29:58"/>
    <x v="0"/>
    <x v="0"/>
    <s v="7022045334"/>
    <s v="EXW"/>
    <d v="1899-12-30T00:29:11"/>
    <x v="2644"/>
    <d v="1899-12-30T00:02:31"/>
    <s v="Granel"/>
    <s v="E001"/>
    <x v="1"/>
    <d v="1899-12-30T00:24:09"/>
    <d v="1899-12-30T00:26:40"/>
    <x v="9"/>
    <x v="16"/>
    <x v="4"/>
    <x v="2"/>
    <n v="0"/>
    <n v="0"/>
    <x v="0"/>
    <x v="2"/>
    <x v="2"/>
    <n v="0"/>
    <x v="5"/>
    <x v="1"/>
    <d v="1899-12-30T00:02:31"/>
    <d v="1899-12-30T00:02:31"/>
    <x v="0"/>
    <m/>
    <m/>
    <d v="1899-12-30T00:00:00"/>
    <d v="1899-12-30T00:24:09"/>
    <n v="2"/>
    <n v="-1.7476851851899733E-3"/>
    <n v="24.14999999999522"/>
    <x v="5"/>
    <x v="1"/>
  </r>
  <r>
    <x v="7"/>
    <s v="2025010700"/>
    <x v="0"/>
    <x v="1029"/>
    <s v="E4421MGY"/>
    <d v="2025-03-17T00:00:00"/>
    <x v="2"/>
    <s v="3269"/>
    <x v="35"/>
    <s v="PA"/>
    <x v="6"/>
    <x v="0"/>
    <d v="2025-03-17T00:00:00"/>
    <d v="1899-12-30T11:17:06"/>
    <d v="2025-03-17T00:00:00"/>
    <d v="1899-12-30T11:14:34"/>
    <d v="2025-03-17T00:00:00"/>
    <d v="1899-12-30T11:43:46"/>
    <x v="0"/>
    <x v="0"/>
    <s v="7022045335"/>
    <s v="FBO"/>
    <d v="1899-12-30T00:31:44"/>
    <x v="944"/>
    <d v="1899-12-30T00:02:32"/>
    <s v="Granel"/>
    <s v="E001"/>
    <x v="2"/>
    <d v="1899-12-30T00:26:40"/>
    <d v="1899-12-30T00:29:12"/>
    <x v="9"/>
    <x v="16"/>
    <x v="4"/>
    <x v="2"/>
    <n v="0"/>
    <n v="0"/>
    <x v="0"/>
    <x v="2"/>
    <x v="2"/>
    <n v="0"/>
    <x v="5"/>
    <x v="1"/>
    <d v="1899-12-30T00:02:32"/>
    <d v="1899-12-30T00:02:32"/>
    <x v="0"/>
    <m/>
    <m/>
    <d v="1899-12-30T00:00:00"/>
    <d v="1899-12-30T00:26:40"/>
    <n v="2"/>
    <n v="-1.7592592592600154E-3"/>
    <n v="26.666666666668782"/>
    <x v="5"/>
    <x v="1"/>
  </r>
  <r>
    <x v="7"/>
    <s v="2025010702"/>
    <x v="0"/>
    <x v="1003"/>
    <s v="E0247JRH"/>
    <d v="2025-03-17T00:00:00"/>
    <x v="2"/>
    <s v="3260"/>
    <x v="41"/>
    <s v="PA"/>
    <x v="20"/>
    <x v="0"/>
    <d v="2025-03-17T00:00:00"/>
    <d v="1899-12-30T11:21:35"/>
    <d v="2025-03-17T00:00:00"/>
    <d v="1899-12-30T11:19:03"/>
    <d v="2025-03-17T00:00:00"/>
    <d v="1899-12-30T11:49:44"/>
    <x v="0"/>
    <x v="0"/>
    <s v="7022045337"/>
    <s v="EXW"/>
    <d v="1899-12-30T00:33:13"/>
    <x v="1109"/>
    <d v="1899-12-30T00:02:32"/>
    <s v="Granel"/>
    <s v="E001"/>
    <x v="1"/>
    <d v="1899-12-30T00:28:09"/>
    <d v="1899-12-30T00:30:41"/>
    <x v="9"/>
    <x v="16"/>
    <x v="4"/>
    <x v="2"/>
    <n v="0"/>
    <n v="0"/>
    <x v="0"/>
    <x v="2"/>
    <x v="2"/>
    <n v="0"/>
    <x v="5"/>
    <x v="1"/>
    <d v="1899-12-30T00:02:32"/>
    <d v="1899-12-30T00:02:32"/>
    <x v="0"/>
    <m/>
    <m/>
    <d v="1899-12-30T00:00:00"/>
    <d v="1899-12-30T00:28:09"/>
    <n v="2"/>
    <n v="-1.7592592592600154E-3"/>
    <n v="28.149999999998403"/>
    <x v="5"/>
    <x v="1"/>
  </r>
  <r>
    <x v="7"/>
    <s v="2025010707"/>
    <x v="0"/>
    <x v="1020"/>
    <s v="E6688FFY"/>
    <d v="2025-03-17T00:00:00"/>
    <x v="2"/>
    <s v="3282"/>
    <x v="42"/>
    <s v="PA"/>
    <x v="3"/>
    <x v="0"/>
    <d v="2025-03-17T00:00:00"/>
    <d v="1899-12-30T11:37:14"/>
    <d v="2025-03-17T00:00:00"/>
    <d v="1899-12-30T13:06:00"/>
    <d v="2025-03-17T00:00:00"/>
    <d v="1899-12-30T12:01:33"/>
    <x v="252"/>
    <x v="26"/>
    <s v="7022045338"/>
    <s v="FBO"/>
    <d v="1899-12-30T02:33:13"/>
    <x v="3063"/>
    <d v="1899-12-30T01:28:46"/>
    <s v="Ensacado"/>
    <s v="E002"/>
    <x v="2"/>
    <d v="1899-12-30T00:24:19"/>
    <n v="-4.4756944444440006E-2"/>
    <x v="9"/>
    <x v="16"/>
    <x v="4"/>
    <x v="1"/>
    <n v="0"/>
    <n v="0"/>
    <x v="0"/>
    <x v="1"/>
    <x v="2"/>
    <n v="0"/>
    <x v="5"/>
    <x v="1"/>
    <d v="1899-12-30T01:28:46"/>
    <d v="1899-12-30T00:30:46"/>
    <x v="1"/>
    <m/>
    <m/>
    <d v="1899-12-30T00:00:00"/>
    <d v="1899-12-30T00:24:19"/>
    <n v="2"/>
    <d v="1899-12-30T01:28:46"/>
    <n v="24.316666666675129"/>
    <x v="11"/>
    <x v="1"/>
  </r>
  <r>
    <x v="7"/>
    <s v="2025010709"/>
    <x v="0"/>
    <x v="1064"/>
    <s v="E3861LZF"/>
    <d v="2025-03-17T00:00:00"/>
    <x v="2"/>
    <s v="3269"/>
    <x v="35"/>
    <s v="PA"/>
    <x v="6"/>
    <x v="0"/>
    <d v="2025-03-17T00:00:00"/>
    <d v="1899-12-30T11:47:50"/>
    <d v="2025-03-17T00:00:00"/>
    <d v="1899-12-30T11:45:19"/>
    <d v="2025-03-17T00:00:00"/>
    <d v="1899-12-30T12:12:30"/>
    <x v="0"/>
    <x v="0"/>
    <s v="7022045340"/>
    <s v="FBO"/>
    <d v="1899-12-30T00:29:42"/>
    <x v="2832"/>
    <d v="1899-12-30T00:02:31"/>
    <s v="Granel"/>
    <s v="E001"/>
    <x v="2"/>
    <d v="1899-12-30T00:24:40"/>
    <d v="1899-12-30T00:27:11"/>
    <x v="9"/>
    <x v="16"/>
    <x v="4"/>
    <x v="2"/>
    <n v="0"/>
    <n v="0"/>
    <x v="0"/>
    <x v="2"/>
    <x v="2"/>
    <n v="0"/>
    <x v="5"/>
    <x v="1"/>
    <d v="1899-12-30T00:02:31"/>
    <d v="1899-12-30T00:02:31"/>
    <x v="0"/>
    <m/>
    <m/>
    <d v="1899-12-30T00:00:00"/>
    <d v="1899-12-30T00:24:40"/>
    <n v="2"/>
    <n v="-1.7476851851900288E-3"/>
    <n v="24.66666666666719"/>
    <x v="11"/>
    <x v="1"/>
  </r>
  <r>
    <x v="7"/>
    <s v="2025010712"/>
    <x v="0"/>
    <x v="1022"/>
    <s v="E1632JZF"/>
    <d v="2025-03-17T00:00:00"/>
    <x v="2"/>
    <s v="3269"/>
    <x v="35"/>
    <s v="PA"/>
    <x v="6"/>
    <x v="0"/>
    <d v="2025-03-17T00:00:00"/>
    <d v="1899-12-30T12:06:35"/>
    <d v="2025-03-17T00:00:00"/>
    <d v="1899-12-30T12:04:04"/>
    <d v="2025-03-17T00:00:00"/>
    <d v="1899-12-30T12:30:57"/>
    <x v="0"/>
    <x v="0"/>
    <s v="7022045342"/>
    <s v="FBO"/>
    <d v="1899-12-30T00:29:24"/>
    <x v="986"/>
    <d v="1899-12-30T00:02:31"/>
    <s v="Granel"/>
    <s v="E001"/>
    <x v="2"/>
    <d v="1899-12-30T00:24:22"/>
    <d v="1899-12-30T00:26:53"/>
    <x v="13"/>
    <x v="16"/>
    <x v="4"/>
    <x v="2"/>
    <n v="0"/>
    <n v="0"/>
    <x v="0"/>
    <x v="2"/>
    <x v="2"/>
    <n v="0"/>
    <x v="5"/>
    <x v="1"/>
    <d v="1899-12-30T00:02:31"/>
    <d v="1899-12-30T00:02:31"/>
    <x v="0"/>
    <m/>
    <m/>
    <d v="1899-12-30T00:00:00"/>
    <d v="1899-12-30T00:24:22"/>
    <n v="2"/>
    <n v="-1.7476851851899733E-3"/>
    <n v="24.366666666672021"/>
    <x v="11"/>
    <x v="1"/>
  </r>
  <r>
    <x v="7"/>
    <s v="2025010716"/>
    <x v="0"/>
    <x v="1279"/>
    <s v="E8406MXM"/>
    <d v="2025-03-17T00:00:00"/>
    <x v="2"/>
    <s v="3283"/>
    <x v="37"/>
    <s v="PA"/>
    <x v="2"/>
    <x v="0"/>
    <d v="2025-03-17T00:00:00"/>
    <d v="1899-12-30T12:19:45"/>
    <d v="2025-03-17T00:00:00"/>
    <d v="1899-12-30T12:17:13"/>
    <d v="2025-03-17T00:00:00"/>
    <d v="1899-12-30T12:52:20"/>
    <x v="0"/>
    <x v="0"/>
    <s v="7022045345"/>
    <s v="EXW"/>
    <d v="1899-12-30T00:37:39"/>
    <x v="1070"/>
    <d v="1899-12-30T00:02:32"/>
    <s v="Ensacado"/>
    <s v="E002"/>
    <x v="1"/>
    <d v="1899-12-30T00:32:35"/>
    <d v="1899-12-30T00:35:07"/>
    <x v="13"/>
    <x v="16"/>
    <x v="4"/>
    <x v="1"/>
    <n v="0"/>
    <n v="0"/>
    <x v="0"/>
    <x v="1"/>
    <x v="2"/>
    <n v="0"/>
    <x v="5"/>
    <x v="1"/>
    <d v="1899-12-30T00:02:32"/>
    <d v="1899-12-30T00:02:32"/>
    <x v="0"/>
    <m/>
    <m/>
    <d v="1899-12-30T00:00:00"/>
    <d v="1899-12-30T00:32:35"/>
    <n v="2"/>
    <n v="-1.7592592592600154E-3"/>
    <n v="32.58333333332633"/>
    <x v="11"/>
    <x v="1"/>
  </r>
  <r>
    <x v="7"/>
    <s v="2025010718"/>
    <x v="0"/>
    <x v="1112"/>
    <s v="E6469JZW"/>
    <d v="2025-03-17T00:00:00"/>
    <x v="2"/>
    <s v="3269"/>
    <x v="35"/>
    <s v="PA"/>
    <x v="6"/>
    <x v="0"/>
    <d v="2025-03-17T00:00:00"/>
    <d v="1899-12-30T12:23:12"/>
    <d v="2025-03-17T00:00:00"/>
    <d v="1899-12-30T12:20:41"/>
    <d v="2025-03-17T00:00:00"/>
    <d v="1899-12-30T13:03:24"/>
    <x v="0"/>
    <x v="0"/>
    <s v="7022045346"/>
    <s v="FBO"/>
    <d v="1899-12-30T00:45:14"/>
    <x v="39"/>
    <d v="1899-12-30T00:02:31"/>
    <s v="Granel"/>
    <s v="E001"/>
    <x v="2"/>
    <d v="1899-12-30T00:40:12"/>
    <d v="1899-12-30T00:42:43"/>
    <x v="13"/>
    <x v="16"/>
    <x v="4"/>
    <x v="2"/>
    <n v="0"/>
    <n v="0"/>
    <x v="0"/>
    <x v="2"/>
    <x v="2"/>
    <n v="0"/>
    <x v="5"/>
    <x v="1"/>
    <d v="1899-12-30T00:02:31"/>
    <d v="1899-12-30T00:02:31"/>
    <x v="0"/>
    <m/>
    <m/>
    <d v="1899-12-30T00:00:00"/>
    <d v="1899-12-30T00:40:12"/>
    <n v="2"/>
    <n v="-1.7476851851799813E-3"/>
    <n v="40.200000000004842"/>
    <x v="6"/>
    <x v="1"/>
  </r>
  <r>
    <x v="7"/>
    <s v="2025010724"/>
    <x v="0"/>
    <x v="1031"/>
    <s v="E9461JBD"/>
    <d v="2025-03-17T00:00:00"/>
    <x v="2"/>
    <s v="3264"/>
    <x v="36"/>
    <s v="PA"/>
    <x v="1"/>
    <x v="0"/>
    <d v="2025-03-17T00:00:00"/>
    <d v="1899-12-30T12:39:53"/>
    <d v="2025-03-17T00:00:00"/>
    <d v="1899-12-30T12:37:22"/>
    <d v="2025-03-17T00:00:00"/>
    <d v="1899-12-30T13:06:04"/>
    <x v="0"/>
    <x v="0"/>
    <s v="7022045347"/>
    <s v="EXW"/>
    <d v="1899-12-30T00:31:13"/>
    <x v="3188"/>
    <d v="1899-12-30T00:02:31"/>
    <s v="Granel"/>
    <s v="E001"/>
    <x v="1"/>
    <d v="1899-12-30T00:26:11"/>
    <d v="1899-12-30T00:28:42"/>
    <x v="13"/>
    <x v="16"/>
    <x v="4"/>
    <x v="2"/>
    <n v="0"/>
    <n v="0"/>
    <x v="0"/>
    <x v="2"/>
    <x v="2"/>
    <n v="0"/>
    <x v="5"/>
    <x v="1"/>
    <d v="1899-12-30T00:02:31"/>
    <d v="1899-12-30T00:02:31"/>
    <x v="0"/>
    <m/>
    <m/>
    <d v="1899-12-30T00:00:00"/>
    <d v="1899-12-30T00:26:11"/>
    <n v="2"/>
    <n v="-1.7476851851899733E-3"/>
    <n v="26.183333333332843"/>
    <x v="6"/>
    <x v="1"/>
  </r>
  <r>
    <x v="7"/>
    <s v="2025010723"/>
    <x v="0"/>
    <x v="1046"/>
    <s v="E0631LTH"/>
    <d v="2025-03-17T00:00:00"/>
    <x v="2"/>
    <s v="3264"/>
    <x v="36"/>
    <s v="PA"/>
    <x v="1"/>
    <x v="0"/>
    <d v="2025-03-17T00:00:00"/>
    <d v="1899-12-30T12:37:08"/>
    <d v="2025-03-17T00:00:00"/>
    <d v="1899-12-30T12:34:37"/>
    <d v="2025-03-17T00:00:00"/>
    <d v="1899-12-30T13:11:53"/>
    <x v="0"/>
    <x v="0"/>
    <s v="7022045348"/>
    <s v="FBO"/>
    <d v="1899-12-30T00:39:47"/>
    <x v="1889"/>
    <d v="1899-12-30T00:02:31"/>
    <s v="Granel"/>
    <s v="E001"/>
    <x v="2"/>
    <d v="1899-12-30T00:34:45"/>
    <d v="1899-12-30T00:37:16"/>
    <x v="13"/>
    <x v="16"/>
    <x v="4"/>
    <x v="2"/>
    <n v="0"/>
    <n v="0"/>
    <x v="0"/>
    <x v="2"/>
    <x v="2"/>
    <n v="0"/>
    <x v="5"/>
    <x v="1"/>
    <d v="1899-12-30T00:02:31"/>
    <d v="1899-12-30T00:02:31"/>
    <x v="0"/>
    <m/>
    <m/>
    <d v="1899-12-30T00:00:00"/>
    <d v="1899-12-30T00:34:45"/>
    <n v="2"/>
    <n v="-1.7476851851899733E-3"/>
    <n v="34.749999999993598"/>
    <x v="6"/>
    <x v="1"/>
  </r>
  <r>
    <x v="7"/>
    <s v="2025010731"/>
    <x v="0"/>
    <x v="1280"/>
    <s v="E1928LCD"/>
    <d v="2025-03-17T00:00:00"/>
    <x v="2"/>
    <s v="3283"/>
    <x v="37"/>
    <s v="PA"/>
    <x v="2"/>
    <x v="0"/>
    <d v="2025-03-17T00:00:00"/>
    <d v="1899-12-30T12:49:58"/>
    <d v="2025-03-17T00:00:00"/>
    <d v="1899-12-30T12:47:26"/>
    <d v="2025-03-17T00:00:00"/>
    <d v="1899-12-30T13:19:39"/>
    <x v="0"/>
    <x v="0"/>
    <s v="7022045349"/>
    <s v="EXW"/>
    <d v="1899-12-30T00:34:45"/>
    <x v="1000"/>
    <d v="1899-12-30T00:02:32"/>
    <s v="Ensacado"/>
    <s v="E002"/>
    <x v="1"/>
    <d v="1899-12-30T00:29:41"/>
    <d v="1899-12-30T00:32:13"/>
    <x v="13"/>
    <x v="16"/>
    <x v="4"/>
    <x v="1"/>
    <n v="0"/>
    <n v="0"/>
    <x v="0"/>
    <x v="1"/>
    <x v="2"/>
    <n v="0"/>
    <x v="5"/>
    <x v="1"/>
    <d v="1899-12-30T00:02:32"/>
    <d v="1899-12-30T00:02:32"/>
    <x v="0"/>
    <m/>
    <m/>
    <d v="1899-12-30T00:00:00"/>
    <d v="1899-12-30T00:29:41"/>
    <n v="2"/>
    <n v="-1.7592592592600154E-3"/>
    <n v="29.683333333339146"/>
    <x v="6"/>
    <x v="1"/>
  </r>
  <r>
    <x v="7"/>
    <s v="2025010729"/>
    <x v="0"/>
    <x v="1169"/>
    <s v="E0561JXG"/>
    <d v="2025-03-17T00:00:00"/>
    <x v="2"/>
    <s v="3264"/>
    <x v="36"/>
    <s v="PA"/>
    <x v="1"/>
    <x v="0"/>
    <d v="2025-03-17T00:00:00"/>
    <d v="1899-12-30T12:49:15"/>
    <d v="2025-03-17T00:00:00"/>
    <d v="1899-12-30T12:46:44"/>
    <d v="2025-03-17T00:00:00"/>
    <d v="1899-12-30T13:24:04"/>
    <x v="0"/>
    <x v="0"/>
    <s v="7022045351"/>
    <s v="FBO"/>
    <d v="1899-12-30T00:39:51"/>
    <x v="1059"/>
    <d v="1899-12-30T00:02:31"/>
    <s v="Granel"/>
    <s v="E001"/>
    <x v="2"/>
    <d v="1899-12-30T00:34:49"/>
    <d v="1899-12-30T00:37:20"/>
    <x v="13"/>
    <x v="16"/>
    <x v="4"/>
    <x v="2"/>
    <n v="0"/>
    <n v="0"/>
    <x v="0"/>
    <x v="2"/>
    <x v="2"/>
    <n v="0"/>
    <x v="5"/>
    <x v="1"/>
    <d v="1899-12-30T00:02:31"/>
    <d v="1899-12-30T00:02:31"/>
    <x v="0"/>
    <m/>
    <m/>
    <d v="1899-12-30T00:00:00"/>
    <d v="1899-12-30T00:34:49"/>
    <n v="2"/>
    <n v="-1.7476851851899733E-3"/>
    <n v="34.816666666665498"/>
    <x v="6"/>
    <x v="1"/>
  </r>
  <r>
    <x v="7"/>
    <s v="2025010733"/>
    <x v="0"/>
    <x v="1073"/>
    <s v="E8831LZK"/>
    <d v="2025-03-17T00:00:00"/>
    <x v="2"/>
    <s v="3264"/>
    <x v="36"/>
    <s v="PA"/>
    <x v="1"/>
    <x v="0"/>
    <d v="2025-03-17T00:00:00"/>
    <d v="1899-12-30T12:59:04"/>
    <d v="2025-03-17T00:00:00"/>
    <d v="1899-12-30T12:56:33"/>
    <d v="2025-03-17T00:00:00"/>
    <d v="1899-12-30T13:33:27"/>
    <x v="0"/>
    <x v="0"/>
    <s v="7022045352"/>
    <s v="FBO"/>
    <d v="1899-12-30T00:39:25"/>
    <x v="40"/>
    <d v="1899-12-30T00:02:31"/>
    <s v="Granel"/>
    <s v="E001"/>
    <x v="2"/>
    <d v="1899-12-30T00:34:23"/>
    <d v="1899-12-30T00:36:54"/>
    <x v="13"/>
    <x v="16"/>
    <x v="4"/>
    <x v="2"/>
    <n v="0"/>
    <n v="0"/>
    <x v="0"/>
    <x v="2"/>
    <x v="2"/>
    <n v="0"/>
    <x v="5"/>
    <x v="1"/>
    <d v="1899-12-30T00:02:31"/>
    <d v="1899-12-30T00:02:31"/>
    <x v="0"/>
    <m/>
    <m/>
    <d v="1899-12-30T00:00:00"/>
    <d v="1899-12-30T00:34:23"/>
    <n v="2"/>
    <n v="-1.7476851851899733E-3"/>
    <n v="34.383333333326448"/>
    <x v="6"/>
    <x v="1"/>
  </r>
  <r>
    <x v="7"/>
    <s v="2025010744"/>
    <x v="0"/>
    <x v="980"/>
    <s v="E0472MWT"/>
    <d v="2025-03-17T00:00:00"/>
    <x v="2"/>
    <s v="3260"/>
    <x v="41"/>
    <s v="PA"/>
    <x v="20"/>
    <x v="0"/>
    <d v="2025-03-17T00:00:00"/>
    <d v="1899-12-30T13:34:06"/>
    <d v="2025-03-17T00:00:00"/>
    <d v="1899-12-30T13:31:34"/>
    <d v="2025-03-17T00:00:00"/>
    <d v="1899-12-30T14:03:01"/>
    <x v="0"/>
    <x v="0"/>
    <s v="7022045354"/>
    <s v="EXW"/>
    <d v="1899-12-30T00:33:59"/>
    <x v="892"/>
    <d v="1899-12-30T00:02:32"/>
    <s v="Granel"/>
    <s v="E001"/>
    <x v="1"/>
    <d v="1899-12-30T00:28:55"/>
    <d v="1899-12-30T00:31:27"/>
    <x v="6"/>
    <x v="16"/>
    <x v="4"/>
    <x v="2"/>
    <n v="0"/>
    <n v="0"/>
    <x v="0"/>
    <x v="2"/>
    <x v="2"/>
    <n v="0"/>
    <x v="5"/>
    <x v="1"/>
    <d v="1899-12-30T00:02:32"/>
    <d v="1899-12-30T00:02:32"/>
    <x v="0"/>
    <m/>
    <m/>
    <d v="1899-12-30T00:00:00"/>
    <d v="1899-12-30T00:28:55"/>
    <n v="2"/>
    <n v="-1.7592592592600154E-3"/>
    <n v="28.916666666668736"/>
    <x v="7"/>
    <x v="1"/>
  </r>
  <r>
    <x v="7"/>
    <s v="2025010742"/>
    <x v="0"/>
    <x v="1100"/>
    <s v="E5260KKG"/>
    <d v="2025-03-17T00:00:00"/>
    <x v="2"/>
    <s v="3264"/>
    <x v="36"/>
    <s v="PA"/>
    <x v="1"/>
    <x v="0"/>
    <d v="2025-03-17T00:00:00"/>
    <d v="1899-12-30T13:23:30"/>
    <d v="2025-03-17T00:00:00"/>
    <d v="1899-12-30T13:20:57"/>
    <d v="2025-03-17T00:00:00"/>
    <d v="1899-12-30T14:17:30"/>
    <x v="0"/>
    <x v="0"/>
    <s v="7022045355"/>
    <s v="FBO"/>
    <d v="1899-12-30T00:59:06"/>
    <x v="3189"/>
    <d v="1899-12-30T00:02:33"/>
    <s v="Granel"/>
    <s v="E001"/>
    <x v="2"/>
    <d v="1899-12-30T00:54:00"/>
    <d v="1899-12-30T00:56:33"/>
    <x v="6"/>
    <x v="16"/>
    <x v="4"/>
    <x v="2"/>
    <n v="0"/>
    <n v="0"/>
    <x v="0"/>
    <x v="2"/>
    <x v="2"/>
    <n v="0"/>
    <x v="5"/>
    <x v="0"/>
    <d v="1899-12-30T00:02:33"/>
    <d v="1899-12-30T00:02:33"/>
    <x v="0"/>
    <m/>
    <m/>
    <d v="1899-12-30T00:00:00"/>
    <d v="1899-12-30T00:54:00"/>
    <n v="2"/>
    <n v="-1.7708333333299464E-3"/>
    <n v="54.000000000000128"/>
    <x v="7"/>
    <x v="0"/>
  </r>
  <r>
    <x v="7"/>
    <s v="2025010748"/>
    <x v="0"/>
    <x v="1039"/>
    <s v="E5730JVY"/>
    <d v="2025-03-17T00:00:00"/>
    <x v="2"/>
    <s v="3263"/>
    <x v="43"/>
    <s v="PA"/>
    <x v="5"/>
    <x v="0"/>
    <d v="2025-03-17T00:00:00"/>
    <d v="1899-12-30T13:47:10"/>
    <d v="2025-03-17T00:00:00"/>
    <d v="1899-12-30T13:44:38"/>
    <d v="2025-03-17T00:00:00"/>
    <d v="1899-12-30T14:18:45"/>
    <x v="0"/>
    <x v="0"/>
    <s v="7022045356"/>
    <s v="FBO"/>
    <d v="1899-12-30T00:36:39"/>
    <x v="2206"/>
    <d v="1899-12-30T00:02:32"/>
    <s v="Granel"/>
    <s v="E001"/>
    <x v="2"/>
    <d v="1899-12-30T00:31:35"/>
    <d v="1899-12-30T00:34:07"/>
    <x v="6"/>
    <x v="16"/>
    <x v="4"/>
    <x v="2"/>
    <n v="0"/>
    <n v="0"/>
    <x v="0"/>
    <x v="2"/>
    <x v="2"/>
    <n v="0"/>
    <x v="5"/>
    <x v="1"/>
    <d v="1899-12-30T00:02:32"/>
    <d v="1899-12-30T00:02:32"/>
    <x v="0"/>
    <m/>
    <m/>
    <d v="1899-12-30T00:00:00"/>
    <d v="1899-12-30T00:31:35"/>
    <n v="2"/>
    <n v="-1.7592592592600154E-3"/>
    <n v="31.583333333332728"/>
    <x v="7"/>
    <x v="1"/>
  </r>
  <r>
    <x v="7"/>
    <s v="2025010756"/>
    <x v="0"/>
    <x v="1032"/>
    <s v="E4941MFZ"/>
    <d v="2025-03-17T00:00:00"/>
    <x v="2"/>
    <s v="3263"/>
    <x v="43"/>
    <s v="PA"/>
    <x v="5"/>
    <x v="0"/>
    <d v="2025-03-17T00:00:00"/>
    <d v="1899-12-30T14:12:55"/>
    <d v="2025-03-17T00:00:00"/>
    <d v="1899-12-30T14:10:24"/>
    <d v="2025-03-17T00:00:00"/>
    <d v="1899-12-30T14:34:32"/>
    <x v="0"/>
    <x v="0"/>
    <s v="7022045357"/>
    <s v="EXW"/>
    <d v="1899-12-30T00:26:39"/>
    <x v="73"/>
    <d v="1899-12-30T00:02:31"/>
    <s v="Granel"/>
    <s v="E001"/>
    <x v="1"/>
    <d v="1899-12-30T00:21:37"/>
    <d v="1899-12-30T00:24:08"/>
    <x v="14"/>
    <x v="16"/>
    <x v="4"/>
    <x v="2"/>
    <n v="0"/>
    <n v="0"/>
    <x v="0"/>
    <x v="2"/>
    <x v="2"/>
    <n v="0"/>
    <x v="5"/>
    <x v="1"/>
    <d v="1899-12-30T00:02:31"/>
    <d v="1899-12-30T00:02:31"/>
    <x v="0"/>
    <m/>
    <m/>
    <d v="1899-12-30T00:00:00"/>
    <d v="1899-12-30T00:21:37"/>
    <n v="2"/>
    <n v="-1.7476851851799813E-3"/>
    <n v="21.61666666666072"/>
    <x v="7"/>
    <x v="1"/>
  </r>
  <r>
    <x v="7"/>
    <s v="2025010754"/>
    <x v="0"/>
    <x v="1281"/>
    <s v="E1562LHP"/>
    <d v="2025-03-17T00:00:00"/>
    <x v="2"/>
    <s v="3264"/>
    <x v="36"/>
    <s v="PA"/>
    <x v="1"/>
    <x v="0"/>
    <d v="2025-03-17T00:00:00"/>
    <d v="1899-12-30T14:01:28"/>
    <d v="2025-03-17T00:00:00"/>
    <d v="1899-12-30T13:58:56"/>
    <d v="2025-03-17T00:00:00"/>
    <d v="1899-12-30T14:56:23"/>
    <x v="0"/>
    <x v="0"/>
    <s v="7022045359"/>
    <s v="FBO"/>
    <d v="1899-12-30T00:59:59"/>
    <x v="3127"/>
    <d v="1899-12-30T00:02:32"/>
    <s v="Granel"/>
    <s v="E001"/>
    <x v="2"/>
    <d v="1899-12-30T00:54:55"/>
    <d v="1899-12-30T00:57:27"/>
    <x v="14"/>
    <x v="16"/>
    <x v="4"/>
    <x v="2"/>
    <n v="0"/>
    <n v="0"/>
    <x v="0"/>
    <x v="2"/>
    <x v="2"/>
    <n v="0"/>
    <x v="5"/>
    <x v="0"/>
    <d v="1899-12-30T00:02:32"/>
    <d v="1899-12-30T00:02:32"/>
    <x v="0"/>
    <m/>
    <m/>
    <d v="1899-12-30T00:00:00"/>
    <d v="1899-12-30T00:54:55"/>
    <n v="2"/>
    <n v="-1.7592592592600154E-3"/>
    <n v="54.916666666675198"/>
    <x v="7"/>
    <x v="0"/>
  </r>
  <r>
    <x v="7"/>
    <s v="2025010766"/>
    <x v="0"/>
    <x v="1022"/>
    <s v="E1632JZF"/>
    <d v="2025-03-17T00:00:00"/>
    <x v="2"/>
    <s v="3269"/>
    <x v="35"/>
    <s v="PA"/>
    <x v="6"/>
    <x v="0"/>
    <d v="2025-03-17T00:00:00"/>
    <d v="1899-12-30T14:42:34"/>
    <d v="2025-03-17T00:00:00"/>
    <d v="1899-12-30T14:40:03"/>
    <d v="2025-03-17T00:00:00"/>
    <d v="1899-12-30T15:11:02"/>
    <x v="0"/>
    <x v="0"/>
    <s v="7022045362"/>
    <s v="FBO"/>
    <d v="1899-12-30T00:33:30"/>
    <x v="1053"/>
    <d v="1899-12-30T00:02:31"/>
    <s v="Granel"/>
    <s v="E001"/>
    <x v="2"/>
    <d v="1899-12-30T00:28:28"/>
    <d v="1899-12-30T00:30:59"/>
    <x v="14"/>
    <x v="16"/>
    <x v="4"/>
    <x v="2"/>
    <n v="0"/>
    <n v="0"/>
    <x v="0"/>
    <x v="2"/>
    <x v="2"/>
    <n v="0"/>
    <x v="5"/>
    <x v="1"/>
    <d v="1899-12-30T00:02:31"/>
    <d v="1899-12-30T00:02:31"/>
    <x v="0"/>
    <m/>
    <m/>
    <d v="1899-12-30T00:00:00"/>
    <d v="1899-12-30T00:28:28"/>
    <n v="2"/>
    <n v="-1.7476851851900843E-3"/>
    <n v="28.466666666668825"/>
    <x v="14"/>
    <x v="1"/>
  </r>
  <r>
    <x v="7"/>
    <s v="2025010763"/>
    <x v="0"/>
    <x v="1033"/>
    <s v="E4768KNH"/>
    <d v="2025-03-17T00:00:00"/>
    <x v="2"/>
    <s v="3264"/>
    <x v="36"/>
    <s v="PA"/>
    <x v="1"/>
    <x v="0"/>
    <d v="2025-03-17T00:00:00"/>
    <d v="1899-12-30T14:35:19"/>
    <d v="2025-03-17T00:00:00"/>
    <d v="1899-12-30T14:32:48"/>
    <d v="2025-03-17T00:00:00"/>
    <d v="1899-12-30T15:20:57"/>
    <x v="0"/>
    <x v="0"/>
    <s v="7022045363"/>
    <s v="FBO"/>
    <d v="1899-12-30T00:50:40"/>
    <x v="1761"/>
    <d v="1899-12-30T00:02:31"/>
    <s v="Granel"/>
    <s v="E001"/>
    <x v="2"/>
    <d v="1899-12-30T00:45:38"/>
    <d v="1899-12-30T00:48:09"/>
    <x v="14"/>
    <x v="16"/>
    <x v="4"/>
    <x v="2"/>
    <n v="0"/>
    <n v="0"/>
    <x v="0"/>
    <x v="2"/>
    <x v="2"/>
    <n v="0"/>
    <x v="5"/>
    <x v="0"/>
    <d v="1899-12-30T00:02:31"/>
    <d v="1899-12-30T00:02:31"/>
    <x v="0"/>
    <m/>
    <m/>
    <d v="1899-12-30T00:00:00"/>
    <d v="1899-12-30T00:45:38"/>
    <n v="2"/>
    <n v="-1.7476851851899733E-3"/>
    <n v="45.633333333326448"/>
    <x v="14"/>
    <x v="0"/>
  </r>
  <r>
    <x v="7"/>
    <s v="2025010764"/>
    <x v="0"/>
    <x v="1031"/>
    <s v="E9461JBD"/>
    <d v="2025-03-17T00:00:00"/>
    <x v="2"/>
    <s v="3264"/>
    <x v="36"/>
    <s v="PA"/>
    <x v="1"/>
    <x v="0"/>
    <d v="2025-03-17T00:00:00"/>
    <d v="1899-12-30T14:39:51"/>
    <d v="2025-03-17T00:00:00"/>
    <d v="1899-12-30T14:37:21"/>
    <d v="2025-03-17T00:00:00"/>
    <d v="1899-12-30T15:23:50"/>
    <x v="0"/>
    <x v="0"/>
    <s v="7022045364"/>
    <s v="EXW"/>
    <d v="1899-12-30T00:48:59"/>
    <x v="60"/>
    <d v="1899-12-30T00:02:30"/>
    <s v="Granel"/>
    <s v="E001"/>
    <x v="1"/>
    <d v="1899-12-30T00:43:59"/>
    <d v="1899-12-30T00:46:29"/>
    <x v="14"/>
    <x v="16"/>
    <x v="4"/>
    <x v="2"/>
    <n v="0"/>
    <n v="0"/>
    <x v="0"/>
    <x v="2"/>
    <x v="2"/>
    <n v="0"/>
    <x v="5"/>
    <x v="1"/>
    <d v="1899-12-30T00:02:30"/>
    <d v="1899-12-30T00:02:30"/>
    <x v="0"/>
    <m/>
    <m/>
    <d v="1899-12-30T00:00:00"/>
    <d v="1899-12-30T00:43:59"/>
    <n v="2"/>
    <n v="-1.7361111111100502E-3"/>
    <n v="43.983333333345534"/>
    <x v="14"/>
    <x v="1"/>
  </r>
  <r>
    <x v="7"/>
    <s v="2025010771"/>
    <x v="0"/>
    <x v="1071"/>
    <s v="E2254MLP"/>
    <d v="2025-03-17T00:00:00"/>
    <x v="2"/>
    <s v="3269"/>
    <x v="35"/>
    <s v="PA"/>
    <x v="6"/>
    <x v="0"/>
    <d v="2025-03-17T00:00:00"/>
    <d v="1899-12-30T15:03:49"/>
    <d v="2025-03-17T00:00:00"/>
    <d v="1899-12-30T15:01:19"/>
    <d v="2025-03-17T00:00:00"/>
    <d v="1899-12-30T15:31:18"/>
    <x v="0"/>
    <x v="0"/>
    <s v="7022045365"/>
    <s v="FBO"/>
    <d v="1899-12-30T00:32:29"/>
    <x v="1386"/>
    <d v="1899-12-30T00:02:30"/>
    <s v="Granel"/>
    <s v="E001"/>
    <x v="2"/>
    <d v="1899-12-30T00:27:29"/>
    <d v="1899-12-30T00:29:59"/>
    <x v="10"/>
    <x v="16"/>
    <x v="4"/>
    <x v="2"/>
    <n v="0"/>
    <n v="0"/>
    <x v="0"/>
    <x v="2"/>
    <x v="2"/>
    <n v="0"/>
    <x v="5"/>
    <x v="1"/>
    <d v="1899-12-30T00:02:30"/>
    <d v="1899-12-30T00:02:30"/>
    <x v="0"/>
    <m/>
    <m/>
    <d v="1899-12-30T00:00:00"/>
    <d v="1899-12-30T00:27:29"/>
    <n v="2"/>
    <n v="-1.7361111111100502E-3"/>
    <n v="27.483333333335924"/>
    <x v="14"/>
    <x v="1"/>
  </r>
  <r>
    <x v="7"/>
    <s v="2025010770"/>
    <x v="0"/>
    <x v="1199"/>
    <s v="E5326MYM"/>
    <d v="2025-03-17T00:00:00"/>
    <x v="2"/>
    <s v="3269"/>
    <x v="35"/>
    <s v="PA"/>
    <x v="6"/>
    <x v="0"/>
    <d v="2025-03-17T00:00:00"/>
    <d v="1899-12-30T15:02:44"/>
    <d v="2025-03-17T00:00:00"/>
    <d v="1899-12-30T15:00:13"/>
    <d v="2025-03-17T00:00:00"/>
    <d v="1899-12-30T15:33:24"/>
    <x v="0"/>
    <x v="0"/>
    <s v="7022045366"/>
    <s v="FBO"/>
    <d v="1899-12-30T00:35:42"/>
    <x v="1035"/>
    <d v="1899-12-30T00:02:31"/>
    <s v="Granel"/>
    <s v="E001"/>
    <x v="2"/>
    <d v="1899-12-30T00:30:40"/>
    <d v="1899-12-30T00:33:11"/>
    <x v="10"/>
    <x v="16"/>
    <x v="4"/>
    <x v="2"/>
    <n v="0"/>
    <n v="0"/>
    <x v="0"/>
    <x v="2"/>
    <x v="2"/>
    <n v="0"/>
    <x v="5"/>
    <x v="1"/>
    <d v="1899-12-30T00:02:31"/>
    <d v="1899-12-30T00:02:31"/>
    <x v="0"/>
    <m/>
    <m/>
    <d v="1899-12-30T00:00:00"/>
    <d v="1899-12-30T00:30:40"/>
    <n v="2"/>
    <n v="-1.7476851851900843E-3"/>
    <n v="30.666666666657498"/>
    <x v="14"/>
    <x v="1"/>
  </r>
  <r>
    <x v="7"/>
    <s v="2025010761"/>
    <x v="0"/>
    <x v="1124"/>
    <s v="E7698LMM"/>
    <d v="2025-03-17T00:00:00"/>
    <x v="2"/>
    <s v="3264"/>
    <x v="36"/>
    <s v="PA"/>
    <x v="1"/>
    <x v="0"/>
    <d v="2025-03-17T00:00:00"/>
    <d v="1899-12-30T14:25:50"/>
    <d v="2025-03-17T00:00:00"/>
    <d v="1899-12-30T14:23:19"/>
    <d v="2025-03-17T00:00:00"/>
    <d v="1899-12-30T15:34:32"/>
    <x v="0"/>
    <x v="0"/>
    <s v="7022045367"/>
    <s v="EXW"/>
    <d v="1899-12-30T01:13:44"/>
    <x v="3190"/>
    <d v="1899-12-30T00:02:31"/>
    <s v="Granel"/>
    <s v="E001"/>
    <x v="1"/>
    <d v="1899-12-30T01:08:42"/>
    <d v="1899-12-30T01:11:13"/>
    <x v="14"/>
    <x v="16"/>
    <x v="4"/>
    <x v="2"/>
    <n v="0"/>
    <n v="0"/>
    <x v="0"/>
    <x v="2"/>
    <x v="2"/>
    <n v="0"/>
    <x v="5"/>
    <x v="0"/>
    <d v="1899-12-30T00:02:31"/>
    <d v="1899-12-30T00:02:31"/>
    <x v="0"/>
    <m/>
    <m/>
    <d v="1899-12-30T00:00:00"/>
    <d v="1899-12-30T01:08:42"/>
    <n v="2"/>
    <n v="-1.7476851851899733E-3"/>
    <n v="68.699999999995228"/>
    <x v="14"/>
    <x v="0"/>
  </r>
  <r>
    <x v="7"/>
    <s v="2025010775"/>
    <x v="0"/>
    <x v="1165"/>
    <s v="E7307LYM"/>
    <d v="2025-03-17T00:00:00"/>
    <x v="2"/>
    <s v="3264"/>
    <x v="36"/>
    <s v="PA"/>
    <x v="1"/>
    <x v="0"/>
    <d v="2025-03-17T00:00:00"/>
    <d v="1899-12-30T15:17:49"/>
    <d v="2025-03-17T00:00:00"/>
    <d v="1899-12-30T15:15:18"/>
    <d v="2025-03-17T00:00:00"/>
    <d v="1899-12-30T15:52:13"/>
    <x v="0"/>
    <x v="0"/>
    <s v="7022045368"/>
    <s v="FBO"/>
    <d v="1899-12-30T00:39:26"/>
    <x v="1285"/>
    <d v="1899-12-30T00:02:31"/>
    <s v="Granel"/>
    <s v="E001"/>
    <x v="2"/>
    <d v="1899-12-30T00:34:24"/>
    <d v="1899-12-30T00:36:55"/>
    <x v="10"/>
    <x v="16"/>
    <x v="4"/>
    <x v="2"/>
    <n v="0"/>
    <n v="0"/>
    <x v="0"/>
    <x v="2"/>
    <x v="2"/>
    <n v="0"/>
    <x v="5"/>
    <x v="1"/>
    <d v="1899-12-30T00:02:31"/>
    <d v="1899-12-30T00:02:31"/>
    <x v="0"/>
    <m/>
    <m/>
    <d v="1899-12-30T00:00:00"/>
    <d v="1899-12-30T00:34:24"/>
    <n v="2"/>
    <n v="-1.7476851851899733E-3"/>
    <n v="34.399999999987308"/>
    <x v="14"/>
    <x v="1"/>
  </r>
  <r>
    <x v="7"/>
    <s v="2025010777"/>
    <x v="0"/>
    <x v="1221"/>
    <s v="E3936LXW"/>
    <d v="2025-03-17T00:00:00"/>
    <x v="2"/>
    <s v="3264"/>
    <x v="36"/>
    <s v="PA"/>
    <x v="1"/>
    <x v="0"/>
    <d v="2025-03-17T00:00:00"/>
    <d v="1899-12-30T15:24:05"/>
    <d v="2025-03-17T00:00:00"/>
    <d v="1899-12-30T15:21:34"/>
    <d v="2025-03-17T00:00:00"/>
    <d v="1899-12-30T15:55:22"/>
    <x v="0"/>
    <x v="0"/>
    <s v="7022045369"/>
    <s v="FBO"/>
    <d v="1899-12-30T00:36:19"/>
    <x v="1958"/>
    <d v="1899-12-30T00:02:31"/>
    <s v="Granel"/>
    <s v="E001"/>
    <x v="2"/>
    <d v="1899-12-30T00:31:17"/>
    <d v="1899-12-30T00:33:48"/>
    <x v="10"/>
    <x v="16"/>
    <x v="4"/>
    <x v="2"/>
    <n v="0"/>
    <n v="0"/>
    <x v="0"/>
    <x v="2"/>
    <x v="2"/>
    <n v="0"/>
    <x v="5"/>
    <x v="1"/>
    <d v="1899-12-30T00:02:31"/>
    <d v="1899-12-30T00:02:31"/>
    <x v="0"/>
    <m/>
    <m/>
    <d v="1899-12-30T00:00:00"/>
    <d v="1899-12-30T00:31:17"/>
    <n v="2"/>
    <n v="-1.7476851851899733E-3"/>
    <n v="31.283333333323249"/>
    <x v="14"/>
    <x v="1"/>
  </r>
  <r>
    <x v="7"/>
    <s v="2025010779"/>
    <x v="0"/>
    <x v="1072"/>
    <s v="E2375MVP"/>
    <d v="2025-03-17T00:00:00"/>
    <x v="2"/>
    <s v="3269"/>
    <x v="35"/>
    <s v="PA"/>
    <x v="6"/>
    <x v="0"/>
    <d v="2025-03-17T00:00:00"/>
    <d v="1899-12-30T15:48:43"/>
    <d v="2025-03-17T00:00:00"/>
    <d v="1899-12-30T15:46:13"/>
    <d v="2025-03-17T00:00:00"/>
    <d v="1899-12-30T16:18:51"/>
    <x v="0"/>
    <x v="0"/>
    <s v="7022045371"/>
    <s v="FBO"/>
    <d v="1899-12-30T00:35:08"/>
    <x v="812"/>
    <d v="1899-12-30T00:02:30"/>
    <s v="Granel"/>
    <s v="E001"/>
    <x v="2"/>
    <d v="1899-12-30T00:30:08"/>
    <d v="1899-12-30T00:32:38"/>
    <x v="10"/>
    <x v="16"/>
    <x v="4"/>
    <x v="2"/>
    <n v="0"/>
    <n v="0"/>
    <x v="0"/>
    <x v="2"/>
    <x v="2"/>
    <n v="0"/>
    <x v="5"/>
    <x v="1"/>
    <d v="1899-12-30T00:02:30"/>
    <d v="1899-12-30T00:02:30"/>
    <x v="0"/>
    <m/>
    <m/>
    <d v="1899-12-30T00:00:00"/>
    <d v="1899-12-30T00:30:08"/>
    <n v="2"/>
    <n v="-1.7361111111100502E-3"/>
    <n v="30.133333333324828"/>
    <x v="8"/>
    <x v="1"/>
  </r>
  <r>
    <x v="7"/>
    <s v="2025010780"/>
    <x v="0"/>
    <x v="1246"/>
    <s v="E0543KYY"/>
    <d v="2025-03-17T00:00:00"/>
    <x v="2"/>
    <s v="3269"/>
    <x v="35"/>
    <s v="PA"/>
    <x v="6"/>
    <x v="0"/>
    <d v="2025-03-17T00:00:00"/>
    <d v="1899-12-30T15:50:44"/>
    <d v="2025-03-17T00:00:00"/>
    <d v="1899-12-30T15:48:13"/>
    <d v="2025-03-17T00:00:00"/>
    <d v="1899-12-30T16:27:24"/>
    <x v="0"/>
    <x v="0"/>
    <s v="7022045373"/>
    <s v="FBO"/>
    <d v="1899-12-30T00:41:42"/>
    <x v="532"/>
    <d v="1899-12-30T00:02:31"/>
    <s v="Granel"/>
    <s v="E001"/>
    <x v="2"/>
    <d v="1899-12-30T00:36:40"/>
    <d v="1899-12-30T00:39:11"/>
    <x v="10"/>
    <x v="16"/>
    <x v="4"/>
    <x v="2"/>
    <n v="0"/>
    <n v="0"/>
    <x v="0"/>
    <x v="2"/>
    <x v="2"/>
    <n v="0"/>
    <x v="5"/>
    <x v="1"/>
    <d v="1899-12-30T00:02:31"/>
    <d v="1899-12-30T00:02:31"/>
    <x v="0"/>
    <m/>
    <m/>
    <d v="1899-12-30T00:00:00"/>
    <d v="1899-12-30T00:36:40"/>
    <n v="2"/>
    <n v="-1.7476851851799813E-3"/>
    <n v="36.666666666662429"/>
    <x v="8"/>
    <x v="1"/>
  </r>
  <r>
    <x v="7"/>
    <s v="2025010778"/>
    <x v="0"/>
    <x v="1150"/>
    <s v="E5824JVY"/>
    <d v="2025-03-17T00:00:00"/>
    <x v="2"/>
    <s v="3262"/>
    <x v="40"/>
    <s v="PA"/>
    <x v="0"/>
    <x v="0"/>
    <d v="2025-03-17T00:00:00"/>
    <d v="1899-12-30T15:40:03"/>
    <d v="2025-03-17T00:00:00"/>
    <d v="1899-12-30T15:37:32"/>
    <d v="2025-03-17T00:00:00"/>
    <d v="1899-12-30T16:50:53"/>
    <x v="0"/>
    <x v="0"/>
    <s v="7022045376"/>
    <s v="FBO"/>
    <d v="1899-12-30T01:15:52"/>
    <x v="3191"/>
    <d v="1899-12-30T00:02:31"/>
    <s v="Granel"/>
    <s v="E001"/>
    <x v="2"/>
    <d v="1899-12-30T01:10:50"/>
    <d v="1899-12-30T01:13:21"/>
    <x v="10"/>
    <x v="16"/>
    <x v="4"/>
    <x v="2"/>
    <n v="0"/>
    <n v="0"/>
    <x v="0"/>
    <x v="2"/>
    <x v="2"/>
    <n v="0"/>
    <x v="5"/>
    <x v="0"/>
    <d v="1899-12-30T00:02:31"/>
    <d v="1899-12-30T00:02:31"/>
    <x v="0"/>
    <m/>
    <m/>
    <d v="1899-12-30T00:00:00"/>
    <d v="1899-12-30T01:10:50"/>
    <n v="2"/>
    <n v="-1.7476851851899733E-3"/>
    <n v="70.833333333326394"/>
    <x v="8"/>
    <x v="0"/>
  </r>
  <r>
    <x v="7"/>
    <s v="2025010729"/>
    <x v="0"/>
    <x v="1169"/>
    <s v="E0561JXG"/>
    <d v="2025-03-17T00:00:00"/>
    <x v="2"/>
    <s v="3264"/>
    <x v="36"/>
    <s v="PA"/>
    <x v="1"/>
    <x v="0"/>
    <d v="2025-03-17T00:00:00"/>
    <d v="1899-12-30T12:49:15"/>
    <d v="2025-03-17T00:00:00"/>
    <d v="1899-12-30T12:46:44"/>
    <d v="2025-03-17T00:00:00"/>
    <d v="1899-12-30T13:24:04"/>
    <x v="253"/>
    <x v="0"/>
    <s v="7022045377"/>
    <s v="FBO"/>
    <d v="1899-12-30T00:39:51"/>
    <x v="1059"/>
    <d v="1899-12-30T00:02:31"/>
    <s v="Granel"/>
    <s v="E001"/>
    <x v="2"/>
    <d v="1899-12-30T00:34:49"/>
    <d v="1899-12-30T00:37:20"/>
    <x v="13"/>
    <x v="16"/>
    <x v="4"/>
    <x v="2"/>
    <n v="0"/>
    <n v="0"/>
    <x v="0"/>
    <x v="2"/>
    <x v="2"/>
    <n v="0"/>
    <x v="5"/>
    <x v="1"/>
    <d v="1899-12-30T00:02:31"/>
    <d v="1899-12-30T00:02:31"/>
    <x v="0"/>
    <m/>
    <m/>
    <d v="1899-12-30T00:00:00"/>
    <d v="1899-12-30T00:34:49"/>
    <n v="2"/>
    <n v="-1.7476851851899733E-3"/>
    <n v="34.816666666665498"/>
    <x v="6"/>
    <x v="1"/>
  </r>
  <r>
    <x v="7"/>
    <s v="2025010791"/>
    <x v="0"/>
    <x v="1044"/>
    <s v="E8916KGF"/>
    <d v="2025-03-17T00:00:00"/>
    <x v="2"/>
    <s v="3269"/>
    <x v="35"/>
    <s v="PA"/>
    <x v="6"/>
    <x v="0"/>
    <d v="2025-03-17T00:00:00"/>
    <d v="1899-12-30T16:49:56"/>
    <d v="2025-03-17T00:00:00"/>
    <d v="1899-12-30T16:47:25"/>
    <d v="2025-03-17T00:00:00"/>
    <d v="1899-12-30T17:11:42"/>
    <x v="0"/>
    <x v="0"/>
    <s v="7022045378"/>
    <s v="FBO"/>
    <d v="1899-12-30T00:26:48"/>
    <x v="3192"/>
    <d v="1899-12-30T00:02:31"/>
    <s v="Granel"/>
    <s v="E001"/>
    <x v="2"/>
    <d v="1899-12-30T00:21:46"/>
    <d v="1899-12-30T00:24:17"/>
    <x v="7"/>
    <x v="16"/>
    <x v="4"/>
    <x v="2"/>
    <n v="0"/>
    <n v="0"/>
    <x v="0"/>
    <x v="2"/>
    <x v="2"/>
    <n v="0"/>
    <x v="5"/>
    <x v="1"/>
    <d v="1899-12-30T00:02:31"/>
    <d v="1899-12-30T00:02:31"/>
    <x v="0"/>
    <m/>
    <m/>
    <d v="1899-12-30T00:00:00"/>
    <d v="1899-12-30T00:21:46"/>
    <n v="2"/>
    <n v="-1.7476851851799813E-3"/>
    <n v="21.76666666666554"/>
    <x v="12"/>
    <x v="1"/>
  </r>
  <r>
    <x v="7"/>
    <s v="2025010795"/>
    <x v="0"/>
    <x v="1282"/>
    <s v="E5093BDK"/>
    <d v="2025-03-17T00:00:00"/>
    <x v="2"/>
    <s v="3277"/>
    <x v="45"/>
    <s v="PA"/>
    <x v="2"/>
    <x v="0"/>
    <d v="2025-03-17T00:00:00"/>
    <d v="1899-12-30T17:16:22"/>
    <d v="2025-03-17T00:00:00"/>
    <d v="1899-12-30T17:13:50"/>
    <d v="2025-03-17T00:00:00"/>
    <d v="1899-12-30T17:46:28"/>
    <x v="0"/>
    <x v="0"/>
    <s v="7022045379"/>
    <s v="FBO"/>
    <d v="1899-12-30T00:35:10"/>
    <x v="812"/>
    <d v="1899-12-30T00:02:32"/>
    <s v="Ensacado"/>
    <s v="E002"/>
    <x v="2"/>
    <d v="1899-12-30T00:30:06"/>
    <d v="1899-12-30T00:32:38"/>
    <x v="11"/>
    <x v="16"/>
    <x v="4"/>
    <x v="1"/>
    <n v="0"/>
    <n v="0"/>
    <x v="0"/>
    <x v="1"/>
    <x v="2"/>
    <n v="0"/>
    <x v="5"/>
    <x v="1"/>
    <d v="1899-12-30T00:02:32"/>
    <d v="1899-12-30T00:02:32"/>
    <x v="0"/>
    <m/>
    <m/>
    <d v="1899-12-30T00:00:00"/>
    <d v="1899-12-30T00:30:06"/>
    <n v="2"/>
    <n v="-1.7592592592600154E-3"/>
    <n v="30.100000000003266"/>
    <x v="12"/>
    <x v="1"/>
  </r>
  <r>
    <x v="7"/>
    <s v="2025010729"/>
    <x v="0"/>
    <x v="1169"/>
    <s v="E0561JXG"/>
    <d v="2025-03-17T00:00:00"/>
    <x v="2"/>
    <s v="3264"/>
    <x v="36"/>
    <s v="PA"/>
    <x v="1"/>
    <x v="0"/>
    <d v="2025-03-17T00:00:00"/>
    <d v="1899-12-30T12:49:15"/>
    <d v="2025-03-17T00:00:00"/>
    <d v="1899-12-30T12:46:44"/>
    <d v="2025-03-17T00:00:00"/>
    <d v="1899-12-30T13:24:04"/>
    <x v="254"/>
    <x v="0"/>
    <s v="7022045380"/>
    <s v="FBO"/>
    <d v="1899-12-30T00:39:51"/>
    <x v="1059"/>
    <d v="1899-12-30T00:02:31"/>
    <s v="Granel"/>
    <s v="E001"/>
    <x v="2"/>
    <d v="1899-12-30T00:34:49"/>
    <d v="1899-12-30T00:37:20"/>
    <x v="13"/>
    <x v="16"/>
    <x v="4"/>
    <x v="2"/>
    <n v="0"/>
    <n v="0"/>
    <x v="0"/>
    <x v="2"/>
    <x v="2"/>
    <n v="0"/>
    <x v="5"/>
    <x v="1"/>
    <d v="1899-12-30T00:02:31"/>
    <d v="1899-12-30T00:02:31"/>
    <x v="0"/>
    <m/>
    <m/>
    <d v="1899-12-30T00:00:00"/>
    <d v="1899-12-30T00:34:49"/>
    <n v="2"/>
    <n v="-1.7476851851899733E-3"/>
    <n v="34.816666666665498"/>
    <x v="6"/>
    <x v="1"/>
  </r>
  <r>
    <x v="7"/>
    <s v="2025010800"/>
    <x v="0"/>
    <x v="979"/>
    <s v="E1228KBR"/>
    <d v="2025-03-18T00:00:00"/>
    <x v="2"/>
    <s v="3269"/>
    <x v="35"/>
    <s v="PA"/>
    <x v="6"/>
    <x v="0"/>
    <d v="2025-03-18T00:00:00"/>
    <d v="1899-12-30T05:06:36"/>
    <d v="2025-03-18T00:00:00"/>
    <d v="1899-12-30T05:04:11"/>
    <d v="2025-03-18T00:00:00"/>
    <d v="1899-12-30T05:39:10"/>
    <x v="0"/>
    <x v="0"/>
    <s v="7022045381"/>
    <s v="EXW"/>
    <d v="1899-12-30T00:37:24"/>
    <x v="954"/>
    <d v="1899-12-30T00:02:25"/>
    <s v="Granel"/>
    <s v="E001"/>
    <x v="1"/>
    <d v="1899-12-30T00:32:34"/>
    <d v="1899-12-30T00:34:59"/>
    <x v="0"/>
    <x v="17"/>
    <x v="4"/>
    <x v="2"/>
    <n v="0"/>
    <n v="0"/>
    <x v="0"/>
    <x v="2"/>
    <x v="2"/>
    <n v="0"/>
    <x v="5"/>
    <x v="1"/>
    <d v="1899-12-30T00:02:25"/>
    <d v="1899-12-30T00:02:25"/>
    <x v="0"/>
    <m/>
    <m/>
    <d v="1899-12-30T00:00:00"/>
    <d v="1899-12-30T00:32:34"/>
    <n v="3"/>
    <n v="-1.6782407407399946E-3"/>
    <n v="32.56666666666559"/>
    <x v="17"/>
    <x v="1"/>
  </r>
  <r>
    <x v="7"/>
    <s v="2025010801"/>
    <x v="0"/>
    <x v="1014"/>
    <s v="E8998KYN"/>
    <d v="2025-03-18T00:00:00"/>
    <x v="2"/>
    <s v="3268"/>
    <x v="25"/>
    <s v="PA"/>
    <x v="6"/>
    <x v="0"/>
    <d v="2025-03-18T00:00:00"/>
    <d v="1899-12-30T05:06:42"/>
    <d v="2025-03-18T00:00:00"/>
    <d v="1899-12-30T05:04:15"/>
    <d v="2025-03-18T00:00:00"/>
    <d v="1899-12-30T06:00:22"/>
    <x v="0"/>
    <x v="0"/>
    <s v="7022045382"/>
    <s v="EXW"/>
    <d v="1899-12-30T00:58:34"/>
    <x v="3193"/>
    <d v="1899-12-30T00:02:27"/>
    <s v="Granel"/>
    <s v="E001"/>
    <x v="1"/>
    <d v="1899-12-30T00:53:40"/>
    <d v="1899-12-30T00:56:07"/>
    <x v="0"/>
    <x v="17"/>
    <x v="4"/>
    <x v="2"/>
    <n v="0"/>
    <n v="0"/>
    <x v="0"/>
    <x v="2"/>
    <x v="2"/>
    <n v="0"/>
    <x v="5"/>
    <x v="0"/>
    <d v="1899-12-30T00:02:27"/>
    <d v="1899-12-30T00:02:27"/>
    <x v="0"/>
    <m/>
    <m/>
    <d v="1899-12-30T00:00:00"/>
    <d v="1899-12-30T00:53:40"/>
    <n v="3"/>
    <n v="-1.7013888888899875E-3"/>
    <n v="53.666666666668846"/>
    <x v="0"/>
    <x v="0"/>
  </r>
  <r>
    <x v="7"/>
    <s v="2025010802"/>
    <x v="0"/>
    <x v="1013"/>
    <s v="E3888GZR"/>
    <d v="2025-03-18T00:00:00"/>
    <x v="2"/>
    <s v="3269"/>
    <x v="35"/>
    <s v="PA"/>
    <x v="6"/>
    <x v="0"/>
    <d v="2025-03-18T00:00:00"/>
    <d v="1899-12-30T05:08:47"/>
    <d v="2025-03-18T00:00:00"/>
    <d v="1899-12-30T05:06:18"/>
    <d v="2025-03-18T00:00:00"/>
    <d v="1899-12-30T06:05:27"/>
    <x v="0"/>
    <x v="0"/>
    <s v="7022045383"/>
    <s v="EXW"/>
    <d v="1899-12-30T01:01:38"/>
    <x v="342"/>
    <d v="1899-12-30T00:02:29"/>
    <s v="Granel"/>
    <s v="E001"/>
    <x v="1"/>
    <d v="1899-12-30T00:56:40"/>
    <d v="1899-12-30T00:59:09"/>
    <x v="0"/>
    <x v="17"/>
    <x v="4"/>
    <x v="2"/>
    <n v="0"/>
    <n v="0"/>
    <x v="0"/>
    <x v="2"/>
    <x v="2"/>
    <n v="0"/>
    <x v="5"/>
    <x v="0"/>
    <d v="1899-12-30T00:02:29"/>
    <d v="1899-12-30T00:02:29"/>
    <x v="0"/>
    <m/>
    <m/>
    <d v="1899-12-30T00:00:00"/>
    <d v="1899-12-30T00:56:40"/>
    <n v="3"/>
    <n v="-1.7245370370400082E-3"/>
    <n v="56.666666666663957"/>
    <x v="0"/>
    <x v="0"/>
  </r>
  <r>
    <x v="7"/>
    <s v="2025010804"/>
    <x v="0"/>
    <x v="1068"/>
    <s v="E9533LGJ"/>
    <d v="2025-03-18T00:00:00"/>
    <x v="2"/>
    <s v="3283"/>
    <x v="37"/>
    <s v="PA"/>
    <x v="2"/>
    <x v="0"/>
    <d v="2025-03-18T00:00:00"/>
    <d v="1899-12-30T05:51:47"/>
    <d v="2025-03-18T00:00:00"/>
    <d v="1899-12-30T05:49:17"/>
    <d v="2025-03-18T00:00:00"/>
    <d v="1899-12-30T06:19:34"/>
    <x v="0"/>
    <x v="0"/>
    <s v="7022045384"/>
    <s v="FBO"/>
    <d v="1899-12-30T00:32:47"/>
    <x v="14"/>
    <d v="1899-12-30T00:02:30"/>
    <s v="Ensacado"/>
    <s v="E002"/>
    <x v="2"/>
    <d v="1899-12-30T00:27:47"/>
    <d v="1899-12-30T00:30:17"/>
    <x v="0"/>
    <x v="17"/>
    <x v="4"/>
    <x v="1"/>
    <n v="0"/>
    <n v="0"/>
    <x v="0"/>
    <x v="1"/>
    <x v="2"/>
    <n v="0"/>
    <x v="5"/>
    <x v="1"/>
    <d v="1899-12-30T00:02:30"/>
    <d v="1899-12-30T00:02:30"/>
    <x v="0"/>
    <m/>
    <m/>
    <d v="1899-12-30T00:00:00"/>
    <d v="1899-12-30T00:27:47"/>
    <n v="3"/>
    <n v="-1.7361111111099947E-3"/>
    <n v="27.783333333331214"/>
    <x v="0"/>
    <x v="1"/>
  </r>
  <r>
    <x v="7"/>
    <s v="2025010807"/>
    <x v="0"/>
    <x v="1022"/>
    <s v="E1632JZF"/>
    <d v="2025-03-18T00:00:00"/>
    <x v="2"/>
    <s v="3269"/>
    <x v="35"/>
    <s v="PA"/>
    <x v="6"/>
    <x v="0"/>
    <d v="2025-03-18T00:00:00"/>
    <d v="1899-12-30T06:04:13"/>
    <d v="2025-03-18T00:00:00"/>
    <d v="1899-12-30T06:01:42"/>
    <d v="2025-03-18T00:00:00"/>
    <d v="1899-12-30T06:33:15"/>
    <x v="0"/>
    <x v="0"/>
    <s v="7022045385"/>
    <s v="FBO"/>
    <d v="1899-12-30T00:34:04"/>
    <x v="1996"/>
    <d v="1899-12-30T00:02:31"/>
    <s v="Granel"/>
    <s v="E001"/>
    <x v="2"/>
    <d v="1899-12-30T00:29:02"/>
    <d v="1899-12-30T00:31:33"/>
    <x v="1"/>
    <x v="17"/>
    <x v="4"/>
    <x v="2"/>
    <n v="0"/>
    <n v="0"/>
    <x v="0"/>
    <x v="2"/>
    <x v="2"/>
    <n v="0"/>
    <x v="5"/>
    <x v="1"/>
    <d v="1899-12-30T00:02:31"/>
    <d v="1899-12-30T00:02:31"/>
    <x v="0"/>
    <m/>
    <m/>
    <d v="1899-12-30T00:00:00"/>
    <d v="1899-12-30T00:29:02"/>
    <n v="3"/>
    <n v="-1.7476851851799813E-3"/>
    <n v="29.033333333337605"/>
    <x v="0"/>
    <x v="1"/>
  </r>
  <r>
    <x v="7"/>
    <s v="2025010806"/>
    <x v="0"/>
    <x v="1020"/>
    <s v="E0509JJH"/>
    <d v="2025-03-18T00:00:00"/>
    <x v="2"/>
    <s v="3295"/>
    <x v="15"/>
    <s v="PA"/>
    <x v="2"/>
    <x v="0"/>
    <d v="2025-03-18T00:00:00"/>
    <d v="1899-12-30T05:55:45"/>
    <d v="2025-03-18T00:00:00"/>
    <d v="1899-12-30T05:53:15"/>
    <d v="2025-03-18T00:00:00"/>
    <d v="1899-12-30T06:37:56"/>
    <x v="0"/>
    <x v="0"/>
    <s v="7022045386"/>
    <s v="FBO"/>
    <d v="1899-12-30T00:47:11"/>
    <x v="470"/>
    <d v="1899-12-30T00:02:30"/>
    <s v="Ensacado"/>
    <s v="E002"/>
    <x v="2"/>
    <d v="1899-12-30T00:42:11"/>
    <d v="1899-12-30T00:44:41"/>
    <x v="0"/>
    <x v="17"/>
    <x v="4"/>
    <x v="1"/>
    <n v="0"/>
    <n v="0"/>
    <x v="0"/>
    <x v="1"/>
    <x v="2"/>
    <n v="0"/>
    <x v="5"/>
    <x v="1"/>
    <d v="1899-12-30T00:02:30"/>
    <d v="1899-12-30T00:02:30"/>
    <x v="0"/>
    <m/>
    <m/>
    <d v="1899-12-30T00:00:00"/>
    <d v="1899-12-30T00:42:11"/>
    <n v="3"/>
    <n v="-1.7361111111100225E-3"/>
    <n v="42.183333333331149"/>
    <x v="0"/>
    <x v="1"/>
  </r>
  <r>
    <x v="7"/>
    <s v="2025010808"/>
    <x v="0"/>
    <x v="1122"/>
    <s v="E5714JWS"/>
    <d v="2025-03-18T00:00:00"/>
    <x v="2"/>
    <s v="3264"/>
    <x v="36"/>
    <s v="PA"/>
    <x v="1"/>
    <x v="0"/>
    <d v="2025-03-18T00:00:00"/>
    <d v="1899-12-30T06:17:28"/>
    <d v="2025-03-18T00:00:00"/>
    <d v="1899-12-30T06:14:58"/>
    <d v="2025-03-18T00:00:00"/>
    <d v="1899-12-30T06:47:48"/>
    <x v="0"/>
    <x v="0"/>
    <s v="7022045387"/>
    <s v="FBO"/>
    <d v="1899-12-30T00:35:20"/>
    <x v="1071"/>
    <d v="1899-12-30T00:02:30"/>
    <s v="Granel"/>
    <s v="E001"/>
    <x v="2"/>
    <d v="1899-12-30T00:30:20"/>
    <d v="1899-12-30T00:32:50"/>
    <x v="1"/>
    <x v="17"/>
    <x v="4"/>
    <x v="2"/>
    <n v="0"/>
    <n v="0"/>
    <x v="0"/>
    <x v="2"/>
    <x v="2"/>
    <n v="0"/>
    <x v="5"/>
    <x v="1"/>
    <d v="1899-12-30T00:02:30"/>
    <d v="1899-12-30T00:02:30"/>
    <x v="0"/>
    <m/>
    <m/>
    <d v="1899-12-30T00:00:00"/>
    <d v="1899-12-30T00:30:20"/>
    <n v="3"/>
    <n v="-1.7361111111099947E-3"/>
    <n v="30.333333333326376"/>
    <x v="0"/>
    <x v="1"/>
  </r>
  <r>
    <x v="7"/>
    <s v="2025010810"/>
    <x v="0"/>
    <x v="1197"/>
    <s v="E3410KWV"/>
    <d v="2025-03-18T00:00:00"/>
    <x v="2"/>
    <s v="3283"/>
    <x v="37"/>
    <s v="PA"/>
    <x v="2"/>
    <x v="0"/>
    <d v="2025-03-18T00:00:00"/>
    <d v="1899-12-30T06:36:41"/>
    <d v="2025-03-18T00:00:00"/>
    <d v="1899-12-30T06:34:11"/>
    <d v="2025-03-18T00:00:00"/>
    <d v="1899-12-30T07:01:06"/>
    <x v="0"/>
    <x v="0"/>
    <s v="7022045388"/>
    <s v="EXW"/>
    <d v="1899-12-30T00:29:25"/>
    <x v="1651"/>
    <d v="1899-12-30T00:02:30"/>
    <s v="Ensacado"/>
    <s v="E002"/>
    <x v="1"/>
    <d v="1899-12-30T00:24:25"/>
    <d v="1899-12-30T00:26:55"/>
    <x v="1"/>
    <x v="17"/>
    <x v="4"/>
    <x v="1"/>
    <n v="0"/>
    <n v="0"/>
    <x v="0"/>
    <x v="1"/>
    <x v="2"/>
    <n v="0"/>
    <x v="5"/>
    <x v="1"/>
    <d v="1899-12-30T00:02:30"/>
    <d v="1899-12-30T00:02:30"/>
    <x v="0"/>
    <m/>
    <m/>
    <d v="1899-12-30T00:00:00"/>
    <d v="1899-12-30T00:24:25"/>
    <n v="3"/>
    <n v="-1.7361111111099947E-3"/>
    <n v="24.416666666668831"/>
    <x v="1"/>
    <x v="1"/>
  </r>
  <r>
    <x v="7"/>
    <s v="2025010812"/>
    <x v="0"/>
    <x v="978"/>
    <s v="E3178LFN"/>
    <d v="2025-03-18T00:00:00"/>
    <x v="2"/>
    <s v="3260"/>
    <x v="41"/>
    <s v="PA"/>
    <x v="20"/>
    <x v="0"/>
    <d v="2025-03-18T00:00:00"/>
    <d v="1899-12-30T06:39:22"/>
    <d v="2025-03-18T00:00:00"/>
    <d v="1899-12-30T06:36:52"/>
    <d v="2025-03-18T00:00:00"/>
    <d v="1899-12-30T07:06:40"/>
    <x v="0"/>
    <x v="0"/>
    <s v="7022045389"/>
    <s v="EXW"/>
    <d v="1899-12-30T00:32:18"/>
    <x v="1623"/>
    <d v="1899-12-30T00:02:30"/>
    <s v="Granel"/>
    <s v="E001"/>
    <x v="1"/>
    <d v="1899-12-30T00:27:18"/>
    <d v="1899-12-30T00:29:48"/>
    <x v="1"/>
    <x v="17"/>
    <x v="4"/>
    <x v="2"/>
    <n v="0"/>
    <n v="0"/>
    <x v="0"/>
    <x v="2"/>
    <x v="2"/>
    <n v="0"/>
    <x v="5"/>
    <x v="1"/>
    <d v="1899-12-30T00:02:30"/>
    <d v="1899-12-30T00:02:30"/>
    <x v="0"/>
    <m/>
    <m/>
    <d v="1899-12-30T00:00:00"/>
    <d v="1899-12-30T00:27:18"/>
    <n v="3"/>
    <n v="-1.7361111111099947E-3"/>
    <n v="27.300000000009621"/>
    <x v="1"/>
    <x v="1"/>
  </r>
  <r>
    <x v="7"/>
    <s v="2025010815"/>
    <x v="0"/>
    <x v="980"/>
    <s v="E0598KCR"/>
    <d v="2025-03-18T00:00:00"/>
    <x v="2"/>
    <s v="3264"/>
    <x v="36"/>
    <s v="PA"/>
    <x v="1"/>
    <x v="0"/>
    <d v="2025-03-18T00:00:00"/>
    <d v="1899-12-30T06:42:37"/>
    <d v="2025-03-18T00:00:00"/>
    <d v="1899-12-30T06:40:07"/>
    <d v="2025-03-18T00:00:00"/>
    <d v="1899-12-30T07:09:23"/>
    <x v="0"/>
    <x v="0"/>
    <s v="7022045390"/>
    <s v="EXW"/>
    <d v="1899-12-30T00:31:46"/>
    <x v="455"/>
    <d v="1899-12-30T00:02:30"/>
    <s v="Granel"/>
    <s v="E001"/>
    <x v="1"/>
    <d v="1899-12-30T00:26:46"/>
    <d v="1899-12-30T00:29:16"/>
    <x v="1"/>
    <x v="17"/>
    <x v="4"/>
    <x v="2"/>
    <n v="0"/>
    <n v="0"/>
    <x v="0"/>
    <x v="2"/>
    <x v="2"/>
    <n v="0"/>
    <x v="5"/>
    <x v="1"/>
    <d v="1899-12-30T00:02:30"/>
    <d v="1899-12-30T00:02:30"/>
    <x v="0"/>
    <m/>
    <m/>
    <d v="1899-12-30T00:00:00"/>
    <d v="1899-12-30T00:26:46"/>
    <n v="3"/>
    <n v="-1.7361111111099947E-3"/>
    <n v="26.766666666662402"/>
    <x v="1"/>
    <x v="1"/>
  </r>
  <r>
    <x v="7"/>
    <s v="2025010818"/>
    <x v="0"/>
    <x v="1036"/>
    <s v="E8822FFZ"/>
    <d v="2025-03-18T00:00:00"/>
    <x v="2"/>
    <s v="3264"/>
    <x v="36"/>
    <s v="PA"/>
    <x v="1"/>
    <x v="0"/>
    <d v="2025-03-18T00:00:00"/>
    <d v="1899-12-30T06:56:08"/>
    <d v="2025-03-18T00:00:00"/>
    <d v="1899-12-30T06:53:38"/>
    <d v="2025-03-18T00:00:00"/>
    <d v="1899-12-30T07:23:23"/>
    <x v="0"/>
    <x v="0"/>
    <s v="7022045391"/>
    <s v="FBO"/>
    <d v="1899-12-30T00:32:15"/>
    <x v="2145"/>
    <d v="1899-12-30T00:02:30"/>
    <s v="Granel"/>
    <s v="E001"/>
    <x v="2"/>
    <d v="1899-12-30T00:27:15"/>
    <d v="1899-12-30T00:29:45"/>
    <x v="1"/>
    <x v="17"/>
    <x v="4"/>
    <x v="2"/>
    <n v="0"/>
    <n v="0"/>
    <x v="0"/>
    <x v="2"/>
    <x v="2"/>
    <n v="0"/>
    <x v="5"/>
    <x v="1"/>
    <d v="1899-12-30T00:02:30"/>
    <d v="1899-12-30T00:02:30"/>
    <x v="0"/>
    <m/>
    <m/>
    <d v="1899-12-30T00:00:00"/>
    <d v="1899-12-30T00:27:15"/>
    <n v="3"/>
    <n v="-1.7361111111099947E-3"/>
    <n v="27.249999999998423"/>
    <x v="1"/>
    <x v="1"/>
  </r>
  <r>
    <x v="7"/>
    <s v="2025010817"/>
    <x v="0"/>
    <x v="1024"/>
    <s v="E2348KGX"/>
    <d v="2025-03-18T00:00:00"/>
    <x v="2"/>
    <s v="3262"/>
    <x v="40"/>
    <s v="PA"/>
    <x v="0"/>
    <x v="0"/>
    <d v="2025-03-18T00:00:00"/>
    <d v="1899-12-30T06:52:14"/>
    <d v="2025-03-18T00:00:00"/>
    <d v="1899-12-30T06:49:44"/>
    <d v="2025-03-18T00:00:00"/>
    <d v="1899-12-30T07:32:53"/>
    <x v="0"/>
    <x v="0"/>
    <s v="7022045393"/>
    <s v="FBO"/>
    <d v="1899-12-30T00:45:39"/>
    <x v="765"/>
    <d v="1899-12-30T00:02:30"/>
    <s v="Granel"/>
    <s v="E001"/>
    <x v="2"/>
    <d v="1899-12-30T00:40:39"/>
    <d v="1899-12-30T00:43:09"/>
    <x v="1"/>
    <x v="17"/>
    <x v="4"/>
    <x v="2"/>
    <n v="0"/>
    <n v="0"/>
    <x v="0"/>
    <x v="2"/>
    <x v="2"/>
    <n v="0"/>
    <x v="5"/>
    <x v="1"/>
    <d v="1899-12-30T00:02:30"/>
    <d v="1899-12-30T00:02:30"/>
    <x v="0"/>
    <m/>
    <m/>
    <d v="1899-12-30T00:00:00"/>
    <d v="1899-12-30T00:40:39"/>
    <n v="3"/>
    <n v="-1.7361111111100502E-3"/>
    <n v="40.649999999990364"/>
    <x v="1"/>
    <x v="1"/>
  </r>
  <r>
    <x v="7"/>
    <s v="2025010821"/>
    <x v="0"/>
    <x v="1032"/>
    <s v="E4941MFZ"/>
    <d v="2025-03-18T00:00:00"/>
    <x v="2"/>
    <s v="3263"/>
    <x v="43"/>
    <s v="PA"/>
    <x v="5"/>
    <x v="0"/>
    <d v="2025-03-18T00:00:00"/>
    <d v="1899-12-30T07:08:44"/>
    <d v="2025-03-18T00:00:00"/>
    <d v="1899-12-30T07:06:14"/>
    <d v="2025-03-18T00:00:00"/>
    <d v="1899-12-30T07:36:54"/>
    <x v="0"/>
    <x v="0"/>
    <s v="7022045394"/>
    <s v="EXW"/>
    <d v="1899-12-30T00:33:10"/>
    <x v="1731"/>
    <d v="1899-12-30T00:02:30"/>
    <s v="Granel"/>
    <s v="E001"/>
    <x v="1"/>
    <d v="1899-12-30T00:28:10"/>
    <d v="1899-12-30T00:30:40"/>
    <x v="2"/>
    <x v="17"/>
    <x v="4"/>
    <x v="2"/>
    <n v="0"/>
    <n v="0"/>
    <x v="0"/>
    <x v="2"/>
    <x v="2"/>
    <n v="0"/>
    <x v="5"/>
    <x v="1"/>
    <d v="1899-12-30T00:02:30"/>
    <d v="1899-12-30T00:02:30"/>
    <x v="0"/>
    <m/>
    <m/>
    <d v="1899-12-30T00:00:00"/>
    <d v="1899-12-30T00:28:10"/>
    <n v="3"/>
    <n v="-1.7361111111099947E-3"/>
    <n v="28.166666666673652"/>
    <x v="1"/>
    <x v="1"/>
  </r>
  <r>
    <x v="7"/>
    <s v="2025010820"/>
    <x v="0"/>
    <x v="1029"/>
    <s v="E4421MGY"/>
    <d v="2025-03-18T00:00:00"/>
    <x v="2"/>
    <s v="3264"/>
    <x v="36"/>
    <s v="PA"/>
    <x v="1"/>
    <x v="0"/>
    <d v="2025-03-18T00:00:00"/>
    <d v="1899-12-30T07:05:06"/>
    <d v="2025-03-18T00:00:00"/>
    <d v="1899-12-30T07:02:36"/>
    <d v="2025-03-18T00:00:00"/>
    <d v="1899-12-30T07:42:55"/>
    <x v="0"/>
    <x v="0"/>
    <s v="7022045395"/>
    <s v="FBO"/>
    <d v="1899-12-30T00:42:49"/>
    <x v="539"/>
    <d v="1899-12-30T00:02:30"/>
    <s v="Granel"/>
    <s v="E001"/>
    <x v="2"/>
    <d v="1899-12-30T00:37:49"/>
    <d v="1899-12-30T00:40:19"/>
    <x v="2"/>
    <x v="17"/>
    <x v="4"/>
    <x v="2"/>
    <n v="0"/>
    <n v="0"/>
    <x v="0"/>
    <x v="2"/>
    <x v="2"/>
    <n v="0"/>
    <x v="5"/>
    <x v="1"/>
    <d v="1899-12-30T00:02:30"/>
    <d v="1899-12-30T00:02:30"/>
    <x v="0"/>
    <m/>
    <m/>
    <d v="1899-12-30T00:00:00"/>
    <d v="1899-12-30T00:37:49"/>
    <n v="3"/>
    <n v="-1.7361111111099947E-3"/>
    <n v="37.816666666675161"/>
    <x v="1"/>
    <x v="1"/>
  </r>
  <r>
    <x v="7"/>
    <s v="2025010822"/>
    <x v="0"/>
    <x v="1031"/>
    <s v="E9461JBD"/>
    <d v="2025-03-18T00:00:00"/>
    <x v="2"/>
    <s v="3264"/>
    <x v="36"/>
    <s v="PA"/>
    <x v="1"/>
    <x v="0"/>
    <d v="2025-03-18T00:00:00"/>
    <d v="1899-12-30T07:10:37"/>
    <d v="2025-03-18T00:00:00"/>
    <d v="1899-12-30T07:08:08"/>
    <d v="2025-03-18T00:00:00"/>
    <d v="1899-12-30T07:50:37"/>
    <x v="0"/>
    <x v="0"/>
    <s v="7022045396"/>
    <s v="EXW"/>
    <d v="1899-12-30T00:44:58"/>
    <x v="1621"/>
    <d v="1899-12-30T00:02:29"/>
    <s v="Granel"/>
    <s v="E001"/>
    <x v="1"/>
    <d v="1899-12-30T00:40:00"/>
    <d v="1899-12-30T00:42:29"/>
    <x v="2"/>
    <x v="17"/>
    <x v="4"/>
    <x v="2"/>
    <n v="0"/>
    <n v="0"/>
    <x v="0"/>
    <x v="2"/>
    <x v="2"/>
    <n v="0"/>
    <x v="5"/>
    <x v="1"/>
    <d v="1899-12-30T00:02:29"/>
    <d v="1899-12-30T00:02:29"/>
    <x v="0"/>
    <m/>
    <m/>
    <d v="1899-12-30T00:00:00"/>
    <d v="1899-12-30T00:40:00"/>
    <n v="3"/>
    <n v="-1.7245370370400082E-3"/>
    <n v="40.000000000003212"/>
    <x v="1"/>
    <x v="1"/>
  </r>
  <r>
    <x v="7"/>
    <s v="2025010819"/>
    <x v="0"/>
    <x v="1211"/>
    <s v="E0224LYB"/>
    <d v="2025-03-18T00:00:00"/>
    <x v="2"/>
    <s v="3264"/>
    <x v="36"/>
    <s v="PA"/>
    <x v="1"/>
    <x v="0"/>
    <d v="2025-03-18T00:00:00"/>
    <d v="1899-12-30T06:57:55"/>
    <d v="2025-03-18T00:00:00"/>
    <d v="1899-12-30T06:55:24"/>
    <d v="2025-03-18T00:00:00"/>
    <d v="1899-12-30T08:19:51"/>
    <x v="0"/>
    <x v="0"/>
    <s v="7022045397"/>
    <s v="FBO"/>
    <d v="1899-12-30T01:26:58"/>
    <x v="3194"/>
    <d v="1899-12-30T00:02:31"/>
    <s v="Granel"/>
    <s v="E001"/>
    <x v="2"/>
    <d v="1899-12-30T01:21:56"/>
    <d v="1899-12-30T01:24:27"/>
    <x v="1"/>
    <x v="17"/>
    <x v="4"/>
    <x v="2"/>
    <n v="0"/>
    <n v="0"/>
    <x v="0"/>
    <x v="2"/>
    <x v="2"/>
    <n v="0"/>
    <x v="5"/>
    <x v="0"/>
    <d v="1899-12-30T00:02:31"/>
    <d v="1899-12-30T00:02:31"/>
    <x v="0"/>
    <m/>
    <m/>
    <d v="1899-12-30T00:00:00"/>
    <d v="1899-12-30T01:21:56"/>
    <n v="3"/>
    <n v="-1.7476851851899733E-3"/>
    <n v="81.933333333336037"/>
    <x v="2"/>
    <x v="0"/>
  </r>
  <r>
    <x v="7"/>
    <s v="2025010830"/>
    <x v="0"/>
    <x v="1014"/>
    <s v="E8998KYN"/>
    <d v="2025-03-18T00:00:00"/>
    <x v="2"/>
    <s v="3264"/>
    <x v="36"/>
    <s v="PA"/>
    <x v="1"/>
    <x v="0"/>
    <d v="2025-03-18T00:00:00"/>
    <d v="1899-12-30T07:56:40"/>
    <d v="2025-03-18T00:00:00"/>
    <d v="1899-12-30T07:54:09"/>
    <d v="2025-03-18T00:00:00"/>
    <d v="1899-12-30T08:27:13"/>
    <x v="0"/>
    <x v="0"/>
    <s v="7022045398"/>
    <s v="EXW"/>
    <d v="1899-12-30T00:35:35"/>
    <x v="3195"/>
    <d v="1899-12-30T00:02:31"/>
    <s v="Granel"/>
    <s v="E001"/>
    <x v="1"/>
    <d v="1899-12-30T00:30:33"/>
    <d v="1899-12-30T00:33:04"/>
    <x v="2"/>
    <x v="17"/>
    <x v="4"/>
    <x v="2"/>
    <n v="0"/>
    <n v="0"/>
    <x v="0"/>
    <x v="2"/>
    <x v="2"/>
    <n v="0"/>
    <x v="5"/>
    <x v="1"/>
    <d v="1899-12-30T00:02:31"/>
    <d v="1899-12-30T00:02:31"/>
    <x v="0"/>
    <m/>
    <m/>
    <d v="1899-12-30T00:00:00"/>
    <d v="1899-12-30T00:30:33"/>
    <n v="3"/>
    <n v="-1.7476851851899733E-3"/>
    <n v="30.550000000003177"/>
    <x v="2"/>
    <x v="1"/>
  </r>
  <r>
    <x v="7"/>
    <s v="2025010836"/>
    <x v="0"/>
    <x v="1117"/>
    <s v="E0307HGB"/>
    <d v="2025-03-18T00:00:00"/>
    <x v="2"/>
    <s v="3283"/>
    <x v="37"/>
    <s v="PA"/>
    <x v="2"/>
    <x v="0"/>
    <d v="2025-03-18T00:00:00"/>
    <d v="1899-12-30T08:17:17"/>
    <d v="2025-03-18T00:00:00"/>
    <d v="1899-12-30T08:14:46"/>
    <d v="2025-03-18T00:00:00"/>
    <d v="1899-12-30T08:37:05"/>
    <x v="0"/>
    <x v="0"/>
    <s v="7022045399"/>
    <s v="FBO"/>
    <d v="1899-12-30T00:24:50"/>
    <x v="477"/>
    <d v="1899-12-30T00:02:31"/>
    <s v="Ensacado"/>
    <s v="E002"/>
    <x v="2"/>
    <d v="1899-12-30T00:19:48"/>
    <d v="1899-12-30T00:22:19"/>
    <x v="3"/>
    <x v="17"/>
    <x v="4"/>
    <x v="1"/>
    <n v="0"/>
    <n v="0"/>
    <x v="0"/>
    <x v="1"/>
    <x v="2"/>
    <n v="0"/>
    <x v="5"/>
    <x v="1"/>
    <d v="1899-12-30T00:02:31"/>
    <d v="1899-12-30T00:02:31"/>
    <x v="0"/>
    <m/>
    <m/>
    <d v="1899-12-30T00:00:00"/>
    <d v="1899-12-30T00:19:48"/>
    <n v="3"/>
    <n v="-1.7476851851899733E-3"/>
    <n v="19.800000000000058"/>
    <x v="2"/>
    <x v="1"/>
  </r>
  <r>
    <x v="7"/>
    <s v="2025010835"/>
    <x v="0"/>
    <x v="1071"/>
    <s v="E2254MLP"/>
    <d v="2025-03-18T00:00:00"/>
    <x v="2"/>
    <s v="3269"/>
    <x v="35"/>
    <s v="PA"/>
    <x v="6"/>
    <x v="0"/>
    <d v="2025-03-18T00:00:00"/>
    <d v="1899-12-30T08:14:17"/>
    <d v="2025-03-18T00:00:00"/>
    <d v="1899-12-30T08:11:45"/>
    <d v="2025-03-18T00:00:00"/>
    <d v="1899-12-30T08:43:05"/>
    <x v="0"/>
    <x v="0"/>
    <s v="7022045400"/>
    <s v="FBO"/>
    <d v="1899-12-30T00:33:52"/>
    <x v="2557"/>
    <d v="1899-12-30T00:02:32"/>
    <s v="Granel"/>
    <s v="E001"/>
    <x v="2"/>
    <d v="1899-12-30T00:28:48"/>
    <d v="1899-12-30T00:31:20"/>
    <x v="3"/>
    <x v="17"/>
    <x v="4"/>
    <x v="2"/>
    <n v="0"/>
    <n v="0"/>
    <x v="0"/>
    <x v="2"/>
    <x v="2"/>
    <n v="0"/>
    <x v="5"/>
    <x v="1"/>
    <d v="1899-12-30T00:02:32"/>
    <d v="1899-12-30T00:02:32"/>
    <x v="0"/>
    <m/>
    <m/>
    <d v="1899-12-30T00:00:00"/>
    <d v="1899-12-30T00:28:48"/>
    <n v="3"/>
    <n v="-1.7592592592500234E-3"/>
    <n v="28.800000000000026"/>
    <x v="2"/>
    <x v="1"/>
  </r>
  <r>
    <x v="7"/>
    <s v="2025010844"/>
    <x v="0"/>
    <x v="1028"/>
    <m/>
    <d v="2025-03-18T00:00:00"/>
    <x v="2"/>
    <s v="3282"/>
    <x v="42"/>
    <s v="PA"/>
    <x v="2"/>
    <x v="0"/>
    <d v="2025-03-18T00:00:00"/>
    <d v="1899-12-30T08:42:14"/>
    <d v="2025-03-18T00:00:00"/>
    <d v="1899-12-30T08:39:43"/>
    <d v="2025-03-18T00:00:00"/>
    <d v="1899-12-30T09:04:05"/>
    <x v="0"/>
    <x v="0"/>
    <s v="7022045401"/>
    <s v="FBO"/>
    <d v="1899-12-30T00:26:53"/>
    <x v="1302"/>
    <d v="1899-12-30T00:02:31"/>
    <s v="Ensacado"/>
    <s v="E002"/>
    <x v="2"/>
    <d v="1899-12-30T00:21:51"/>
    <d v="1899-12-30T00:24:22"/>
    <x v="3"/>
    <x v="17"/>
    <x v="4"/>
    <x v="1"/>
    <n v="0"/>
    <n v="0"/>
    <x v="0"/>
    <x v="1"/>
    <x v="2"/>
    <n v="0"/>
    <x v="5"/>
    <x v="1"/>
    <d v="1899-12-30T00:02:31"/>
    <d v="1899-12-30T00:02:31"/>
    <x v="0"/>
    <m/>
    <m/>
    <d v="1899-12-30T00:00:00"/>
    <d v="1899-12-30T00:21:51"/>
    <n v="3"/>
    <n v="-1.7476851851899733E-3"/>
    <n v="21.84999999999846"/>
    <x v="3"/>
    <x v="1"/>
  </r>
  <r>
    <x v="7"/>
    <s v="2025010845"/>
    <x v="0"/>
    <x v="1172"/>
    <s v="E4291FWJ"/>
    <d v="2025-03-18T00:00:00"/>
    <x v="2"/>
    <s v="3269"/>
    <x v="35"/>
    <s v="PA"/>
    <x v="6"/>
    <x v="0"/>
    <d v="2025-03-18T00:00:00"/>
    <d v="1899-12-30T08:43:41"/>
    <d v="2025-03-18T00:00:00"/>
    <d v="1899-12-30T08:41:09"/>
    <d v="2025-03-18T00:00:00"/>
    <d v="1899-12-30T09:10:04"/>
    <x v="0"/>
    <x v="0"/>
    <s v="7022045402"/>
    <s v="FBO"/>
    <d v="1899-12-30T00:31:27"/>
    <x v="2182"/>
    <d v="1899-12-30T00:02:32"/>
    <s v="Granel"/>
    <s v="E001"/>
    <x v="2"/>
    <d v="1899-12-30T00:26:23"/>
    <d v="1899-12-30T00:28:55"/>
    <x v="3"/>
    <x v="17"/>
    <x v="4"/>
    <x v="2"/>
    <n v="0"/>
    <n v="0"/>
    <x v="0"/>
    <x v="2"/>
    <x v="2"/>
    <n v="0"/>
    <x v="5"/>
    <x v="1"/>
    <d v="1899-12-30T00:02:32"/>
    <d v="1899-12-30T00:02:32"/>
    <x v="0"/>
    <m/>
    <m/>
    <d v="1899-12-30T00:00:00"/>
    <d v="1899-12-30T00:26:23"/>
    <n v="3"/>
    <n v="-1.7592592592600154E-3"/>
    <n v="26.383333333334392"/>
    <x v="3"/>
    <x v="1"/>
  </r>
  <r>
    <x v="7"/>
    <s v="2025010848"/>
    <x v="0"/>
    <x v="1022"/>
    <s v="E1632JZF"/>
    <d v="2025-03-18T00:00:00"/>
    <x v="2"/>
    <s v="3269"/>
    <x v="35"/>
    <s v="PA"/>
    <x v="6"/>
    <x v="0"/>
    <d v="2025-03-18T00:00:00"/>
    <d v="1899-12-30T08:52:23"/>
    <d v="2025-03-18T00:00:00"/>
    <d v="1899-12-30T08:49:53"/>
    <d v="2025-03-18T00:00:00"/>
    <d v="1899-12-30T09:23:47"/>
    <x v="0"/>
    <x v="0"/>
    <s v="7022045403"/>
    <s v="FBO"/>
    <d v="1899-12-30T00:36:24"/>
    <x v="221"/>
    <d v="1899-12-30T00:02:30"/>
    <s v="Granel"/>
    <s v="E001"/>
    <x v="2"/>
    <d v="1899-12-30T00:31:24"/>
    <d v="1899-12-30T00:33:54"/>
    <x v="3"/>
    <x v="17"/>
    <x v="4"/>
    <x v="2"/>
    <n v="0"/>
    <n v="0"/>
    <x v="0"/>
    <x v="2"/>
    <x v="2"/>
    <n v="0"/>
    <x v="5"/>
    <x v="1"/>
    <d v="1899-12-30T00:02:30"/>
    <d v="1899-12-30T00:02:30"/>
    <x v="0"/>
    <m/>
    <m/>
    <d v="1899-12-30T00:00:00"/>
    <d v="1899-12-30T00:31:24"/>
    <n v="3"/>
    <n v="-1.7361111111100502E-3"/>
    <n v="31.399999999991959"/>
    <x v="3"/>
    <x v="1"/>
  </r>
  <r>
    <x v="7"/>
    <s v="2025010852"/>
    <x v="0"/>
    <x v="1029"/>
    <s v="E4421MGY"/>
    <d v="2025-03-18T00:00:00"/>
    <x v="2"/>
    <s v="3264"/>
    <x v="36"/>
    <s v="PA"/>
    <x v="1"/>
    <x v="0"/>
    <d v="2025-03-18T00:00:00"/>
    <d v="1899-12-30T09:21:04"/>
    <d v="2025-03-18T00:00:00"/>
    <d v="1899-12-30T09:18:35"/>
    <d v="2025-03-18T00:00:00"/>
    <d v="1899-12-30T09:43:25"/>
    <x v="0"/>
    <x v="0"/>
    <s v="7022045404"/>
    <s v="FBO"/>
    <d v="1899-12-30T00:27:19"/>
    <x v="1219"/>
    <d v="1899-12-30T00:02:29"/>
    <s v="Granel"/>
    <s v="E001"/>
    <x v="2"/>
    <d v="1899-12-30T00:22:21"/>
    <d v="1899-12-30T00:24:50"/>
    <x v="4"/>
    <x v="17"/>
    <x v="4"/>
    <x v="2"/>
    <n v="0"/>
    <n v="0"/>
    <x v="0"/>
    <x v="2"/>
    <x v="2"/>
    <n v="0"/>
    <x v="5"/>
    <x v="1"/>
    <d v="1899-12-30T00:02:29"/>
    <d v="1899-12-30T00:02:29"/>
    <x v="0"/>
    <m/>
    <m/>
    <d v="1899-12-30T00:00:00"/>
    <d v="1899-12-30T00:22:21"/>
    <n v="3"/>
    <n v="-1.7245370370400082E-3"/>
    <n v="22.34999999999518"/>
    <x v="3"/>
    <x v="1"/>
  </r>
  <r>
    <x v="7"/>
    <s v="2025010858"/>
    <x v="0"/>
    <x v="1031"/>
    <s v="E9461JBD"/>
    <d v="2025-03-18T00:00:00"/>
    <x v="2"/>
    <s v="3264"/>
    <x v="36"/>
    <s v="PA"/>
    <x v="1"/>
    <x v="0"/>
    <d v="2025-03-18T00:00:00"/>
    <d v="1899-12-30T09:43:07"/>
    <d v="2025-03-18T00:00:00"/>
    <d v="1899-12-30T09:40:37"/>
    <d v="2025-03-18T00:00:00"/>
    <d v="1899-12-30T10:13:00"/>
    <x v="0"/>
    <x v="0"/>
    <s v="7022045405"/>
    <s v="EXW"/>
    <d v="1899-12-30T00:34:53"/>
    <x v="748"/>
    <d v="1899-12-30T00:02:30"/>
    <s v="Granel"/>
    <s v="E001"/>
    <x v="1"/>
    <d v="1899-12-30T00:29:53"/>
    <d v="1899-12-30T00:32:23"/>
    <x v="4"/>
    <x v="17"/>
    <x v="4"/>
    <x v="2"/>
    <n v="0"/>
    <n v="0"/>
    <x v="0"/>
    <x v="2"/>
    <x v="2"/>
    <n v="0"/>
    <x v="5"/>
    <x v="1"/>
    <d v="1899-12-30T00:02:30"/>
    <d v="1899-12-30T00:02:30"/>
    <x v="0"/>
    <m/>
    <m/>
    <d v="1899-12-30T00:00:00"/>
    <d v="1899-12-30T00:29:53"/>
    <n v="3"/>
    <n v="-1.7361111111099947E-3"/>
    <n v="29.883333333326387"/>
    <x v="4"/>
    <x v="1"/>
  </r>
  <r>
    <x v="7"/>
    <s v="2025010859"/>
    <x v="0"/>
    <x v="1283"/>
    <s v="E3567FSM"/>
    <d v="2025-03-18T00:00:00"/>
    <x v="2"/>
    <s v="3283"/>
    <x v="37"/>
    <s v="PA"/>
    <x v="2"/>
    <x v="0"/>
    <d v="2025-03-18T00:00:00"/>
    <d v="1899-12-30T09:45:38"/>
    <d v="2025-03-18T00:00:00"/>
    <d v="1899-12-30T09:43:07"/>
    <d v="2025-03-18T00:00:00"/>
    <d v="1899-12-30T10:16:46"/>
    <x v="0"/>
    <x v="0"/>
    <s v="7022045406"/>
    <s v="EXW"/>
    <d v="1899-12-30T00:36:10"/>
    <x v="971"/>
    <d v="1899-12-30T00:02:31"/>
    <s v="Ensacado"/>
    <s v="E002"/>
    <x v="1"/>
    <d v="1899-12-30T00:31:08"/>
    <d v="1899-12-30T00:33:39"/>
    <x v="4"/>
    <x v="17"/>
    <x v="4"/>
    <x v="1"/>
    <n v="0"/>
    <n v="0"/>
    <x v="0"/>
    <x v="1"/>
    <x v="2"/>
    <n v="0"/>
    <x v="5"/>
    <x v="1"/>
    <d v="1899-12-30T00:02:31"/>
    <d v="1899-12-30T00:02:31"/>
    <x v="0"/>
    <m/>
    <m/>
    <d v="1899-12-30T00:00:00"/>
    <d v="1899-12-30T00:31:08"/>
    <n v="3"/>
    <n v="-1.7476851851799813E-3"/>
    <n v="31.133333333347206"/>
    <x v="4"/>
    <x v="1"/>
  </r>
  <r>
    <x v="7"/>
    <s v="2025010862"/>
    <x v="0"/>
    <x v="1014"/>
    <s v="E8998KYN"/>
    <d v="2025-03-18T00:00:00"/>
    <x v="2"/>
    <s v="3264"/>
    <x v="36"/>
    <s v="PA"/>
    <x v="1"/>
    <x v="0"/>
    <d v="2025-03-18T00:00:00"/>
    <d v="1899-12-30T10:06:53"/>
    <d v="2025-03-18T00:00:00"/>
    <d v="1899-12-30T10:04:23"/>
    <d v="2025-03-18T00:00:00"/>
    <d v="1899-12-30T10:31:00"/>
    <x v="0"/>
    <x v="0"/>
    <s v="7022045407"/>
    <s v="EXW"/>
    <d v="1899-12-30T00:29:07"/>
    <x v="43"/>
    <d v="1899-12-30T00:02:30"/>
    <s v="Granel"/>
    <s v="E001"/>
    <x v="1"/>
    <d v="1899-12-30T00:24:07"/>
    <d v="1899-12-30T00:26:37"/>
    <x v="5"/>
    <x v="17"/>
    <x v="4"/>
    <x v="2"/>
    <n v="0"/>
    <n v="0"/>
    <x v="0"/>
    <x v="2"/>
    <x v="2"/>
    <n v="0"/>
    <x v="5"/>
    <x v="1"/>
    <d v="1899-12-30T00:02:30"/>
    <d v="1899-12-30T00:02:30"/>
    <x v="0"/>
    <m/>
    <m/>
    <d v="1899-12-30T00:00:00"/>
    <d v="1899-12-30T00:24:07"/>
    <n v="3"/>
    <n v="-1.7361111111099947E-3"/>
    <n v="24.116666666659192"/>
    <x v="4"/>
    <x v="1"/>
  </r>
  <r>
    <x v="7"/>
    <s v="2025010863"/>
    <x v="0"/>
    <x v="1013"/>
    <s v="E3888GZR"/>
    <d v="2025-03-18T00:00:00"/>
    <x v="2"/>
    <s v="3269"/>
    <x v="35"/>
    <s v="PA"/>
    <x v="6"/>
    <x v="0"/>
    <d v="2025-03-18T00:00:00"/>
    <d v="1899-12-30T10:16:10"/>
    <d v="2025-03-18T00:00:00"/>
    <d v="1899-12-30T10:13:40"/>
    <d v="2025-03-18T00:00:00"/>
    <d v="1899-12-30T10:45:28"/>
    <x v="0"/>
    <x v="0"/>
    <s v="7022045408"/>
    <s v="EXW"/>
    <d v="1899-12-30T00:34:18"/>
    <x v="2801"/>
    <d v="1899-12-30T00:02:30"/>
    <s v="Granel"/>
    <s v="E001"/>
    <x v="1"/>
    <d v="1899-12-30T00:29:18"/>
    <d v="1899-12-30T00:31:48"/>
    <x v="5"/>
    <x v="17"/>
    <x v="4"/>
    <x v="2"/>
    <n v="0"/>
    <n v="0"/>
    <x v="0"/>
    <x v="2"/>
    <x v="2"/>
    <n v="0"/>
    <x v="5"/>
    <x v="1"/>
    <d v="1899-12-30T00:02:30"/>
    <d v="1899-12-30T00:02:30"/>
    <x v="0"/>
    <m/>
    <m/>
    <d v="1899-12-30T00:00:00"/>
    <d v="1899-12-30T00:29:18"/>
    <n v="3"/>
    <n v="-1.7361111111099947E-3"/>
    <n v="29.299999999996825"/>
    <x v="4"/>
    <x v="1"/>
  </r>
  <r>
    <x v="7"/>
    <s v="2025010867"/>
    <x v="0"/>
    <x v="979"/>
    <s v="E1228KBR"/>
    <d v="2025-03-18T00:00:00"/>
    <x v="2"/>
    <s v="3260"/>
    <x v="41"/>
    <s v="PA"/>
    <x v="20"/>
    <x v="0"/>
    <d v="2025-03-18T00:00:00"/>
    <d v="1899-12-30T10:19:33"/>
    <d v="2025-03-18T00:00:00"/>
    <d v="1899-12-30T10:17:03"/>
    <d v="2025-03-18T00:00:00"/>
    <d v="1899-12-30T10:46:16"/>
    <x v="0"/>
    <x v="0"/>
    <s v="7022045409"/>
    <s v="EXW"/>
    <d v="1899-12-30T00:31:43"/>
    <x v="1192"/>
    <d v="1899-12-30T00:02:30"/>
    <s v="Granel"/>
    <s v="E001"/>
    <x v="1"/>
    <d v="1899-12-30T00:26:43"/>
    <d v="1899-12-30T00:29:13"/>
    <x v="5"/>
    <x v="17"/>
    <x v="4"/>
    <x v="2"/>
    <n v="0"/>
    <n v="0"/>
    <x v="0"/>
    <x v="2"/>
    <x v="2"/>
    <n v="0"/>
    <x v="5"/>
    <x v="1"/>
    <d v="1899-12-30T00:02:30"/>
    <d v="1899-12-30T00:02:30"/>
    <x v="0"/>
    <m/>
    <m/>
    <d v="1899-12-30T00:00:00"/>
    <d v="1899-12-30T00:26:43"/>
    <n v="3"/>
    <n v="-1.7361111111199867E-3"/>
    <n v="26.716666666665674"/>
    <x v="4"/>
    <x v="1"/>
  </r>
  <r>
    <x v="7"/>
    <s v="2025010864"/>
    <x v="0"/>
    <x v="1063"/>
    <s v="E2363KTK"/>
    <d v="2025-03-18T00:00:00"/>
    <x v="2"/>
    <s v="3264"/>
    <x v="36"/>
    <s v="PA"/>
    <x v="1"/>
    <x v="0"/>
    <d v="2025-03-18T00:00:00"/>
    <d v="1899-12-30T10:17:33"/>
    <d v="2025-03-18T00:00:00"/>
    <d v="1899-12-30T10:15:03"/>
    <d v="2025-03-18T00:00:00"/>
    <d v="1899-12-30T10:53:06"/>
    <x v="0"/>
    <x v="0"/>
    <s v="7022045410"/>
    <s v="FBO"/>
    <d v="1899-12-30T00:40:33"/>
    <x v="1790"/>
    <d v="1899-12-30T00:02:30"/>
    <s v="Granel"/>
    <s v="E001"/>
    <x v="2"/>
    <d v="1899-12-30T00:35:33"/>
    <d v="1899-12-30T00:38:03"/>
    <x v="5"/>
    <x v="17"/>
    <x v="4"/>
    <x v="2"/>
    <n v="0"/>
    <n v="0"/>
    <x v="0"/>
    <x v="2"/>
    <x v="2"/>
    <n v="0"/>
    <x v="5"/>
    <x v="1"/>
    <d v="1899-12-30T00:02:30"/>
    <d v="1899-12-30T00:02:30"/>
    <x v="0"/>
    <m/>
    <m/>
    <d v="1899-12-30T00:00:00"/>
    <d v="1899-12-30T00:35:33"/>
    <n v="3"/>
    <n v="-1.7361111111099947E-3"/>
    <n v="35.55000000000004"/>
    <x v="4"/>
    <x v="1"/>
  </r>
  <r>
    <x v="7"/>
    <s v="2025010871"/>
    <x v="0"/>
    <x v="980"/>
    <s v="E0598KCR"/>
    <d v="2025-03-18T00:00:00"/>
    <x v="2"/>
    <s v="3264"/>
    <x v="36"/>
    <s v="PA"/>
    <x v="1"/>
    <x v="0"/>
    <d v="2025-03-18T00:00:00"/>
    <d v="1899-12-30T10:33:47"/>
    <d v="2025-03-18T00:00:00"/>
    <d v="1899-12-30T10:31:17"/>
    <d v="2025-03-18T00:00:00"/>
    <d v="1899-12-30T10:59:56"/>
    <x v="0"/>
    <x v="0"/>
    <s v="7022045411"/>
    <s v="EXW"/>
    <d v="1899-12-30T00:31:09"/>
    <x v="1026"/>
    <d v="1899-12-30T00:02:30"/>
    <s v="Granel"/>
    <s v="E001"/>
    <x v="1"/>
    <d v="1899-12-30T00:26:09"/>
    <d v="1899-12-30T00:28:39"/>
    <x v="5"/>
    <x v="17"/>
    <x v="4"/>
    <x v="2"/>
    <n v="0"/>
    <n v="0"/>
    <x v="0"/>
    <x v="2"/>
    <x v="2"/>
    <n v="0"/>
    <x v="5"/>
    <x v="1"/>
    <d v="1899-12-30T00:02:30"/>
    <d v="1899-12-30T00:02:30"/>
    <x v="0"/>
    <m/>
    <m/>
    <d v="1899-12-30T00:00:00"/>
    <d v="1899-12-30T00:26:09"/>
    <n v="3"/>
    <n v="-1.7361111111099947E-3"/>
    <n v="26.1500000000112"/>
    <x v="4"/>
    <x v="1"/>
  </r>
  <r>
    <x v="7"/>
    <s v="2025010872"/>
    <x v="0"/>
    <x v="1039"/>
    <s v="E5730JVY"/>
    <d v="2025-03-18T00:00:00"/>
    <x v="2"/>
    <s v="3264"/>
    <x v="36"/>
    <s v="PA"/>
    <x v="1"/>
    <x v="0"/>
    <d v="2025-03-18T00:00:00"/>
    <d v="1899-12-30T10:40:11"/>
    <d v="2025-03-18T00:00:00"/>
    <d v="1899-12-30T10:37:45"/>
    <d v="2025-03-18T00:00:00"/>
    <d v="1899-12-30T11:14:17"/>
    <x v="0"/>
    <x v="0"/>
    <s v="7022045412"/>
    <s v="FBO"/>
    <d v="1899-12-30T00:38:58"/>
    <x v="3196"/>
    <d v="1899-12-30T00:02:26"/>
    <s v="Granel"/>
    <s v="E001"/>
    <x v="2"/>
    <d v="1899-12-30T00:34:06"/>
    <d v="1899-12-30T00:36:32"/>
    <x v="5"/>
    <x v="17"/>
    <x v="4"/>
    <x v="2"/>
    <n v="0"/>
    <n v="0"/>
    <x v="0"/>
    <x v="2"/>
    <x v="2"/>
    <n v="0"/>
    <x v="5"/>
    <x v="1"/>
    <d v="1899-12-30T00:02:26"/>
    <d v="1899-12-30T00:02:26"/>
    <x v="0"/>
    <m/>
    <m/>
    <d v="1899-12-30T00:00:00"/>
    <d v="1899-12-30T00:34:06"/>
    <n v="3"/>
    <n v="-1.689814814820001E-3"/>
    <n v="34.099999999991979"/>
    <x v="5"/>
    <x v="1"/>
  </r>
  <r>
    <x v="7"/>
    <s v="2025010876"/>
    <x v="0"/>
    <x v="1151"/>
    <s v="E5811MHB"/>
    <d v="2025-03-18T00:00:00"/>
    <x v="2"/>
    <s v="3262"/>
    <x v="40"/>
    <s v="PA"/>
    <x v="0"/>
    <x v="0"/>
    <d v="2025-03-18T00:00:00"/>
    <d v="1899-12-30T10:47:17"/>
    <d v="2025-03-18T00:00:00"/>
    <d v="1899-12-30T10:44:47"/>
    <d v="2025-03-18T00:00:00"/>
    <d v="1899-12-30T11:21:31"/>
    <x v="0"/>
    <x v="0"/>
    <s v="7022045413"/>
    <s v="FBO"/>
    <d v="1899-12-30T00:39:14"/>
    <x v="1301"/>
    <d v="1899-12-30T00:02:30"/>
    <s v="Granel"/>
    <s v="E001"/>
    <x v="2"/>
    <d v="1899-12-30T00:34:14"/>
    <d v="1899-12-30T00:36:44"/>
    <x v="5"/>
    <x v="17"/>
    <x v="4"/>
    <x v="2"/>
    <n v="0"/>
    <n v="0"/>
    <x v="0"/>
    <x v="2"/>
    <x v="2"/>
    <n v="0"/>
    <x v="5"/>
    <x v="1"/>
    <d v="1899-12-30T00:02:30"/>
    <d v="1899-12-30T00:02:30"/>
    <x v="0"/>
    <m/>
    <m/>
    <d v="1899-12-30T00:00:00"/>
    <d v="1899-12-30T00:34:14"/>
    <n v="3"/>
    <n v="-1.7361111111099947E-3"/>
    <n v="34.23333333333602"/>
    <x v="5"/>
    <x v="1"/>
  </r>
  <r>
    <x v="7"/>
    <s v="2025010874"/>
    <x v="0"/>
    <x v="1100"/>
    <s v="E5260KKG"/>
    <d v="2025-03-18T00:00:00"/>
    <x v="2"/>
    <s v="3264"/>
    <x v="36"/>
    <s v="PA"/>
    <x v="1"/>
    <x v="0"/>
    <d v="2025-03-18T00:00:00"/>
    <d v="1899-12-30T10:45:32"/>
    <d v="2025-03-18T00:00:00"/>
    <d v="1899-12-30T10:43:01"/>
    <d v="2025-03-18T00:00:00"/>
    <d v="1899-12-30T11:30:01"/>
    <x v="0"/>
    <x v="0"/>
    <s v="7022045414"/>
    <s v="FBO"/>
    <d v="1899-12-30T00:49:31"/>
    <x v="3197"/>
    <d v="1899-12-30T00:02:31"/>
    <s v="Granel"/>
    <s v="E001"/>
    <x v="2"/>
    <d v="1899-12-30T00:44:29"/>
    <d v="1899-12-30T00:47:00"/>
    <x v="5"/>
    <x v="17"/>
    <x v="4"/>
    <x v="2"/>
    <n v="0"/>
    <n v="0"/>
    <x v="0"/>
    <x v="2"/>
    <x v="2"/>
    <n v="0"/>
    <x v="5"/>
    <x v="1"/>
    <d v="1899-12-30T00:02:31"/>
    <d v="1899-12-30T00:02:31"/>
    <x v="0"/>
    <m/>
    <m/>
    <d v="1899-12-30T00:00:00"/>
    <d v="1899-12-30T00:44:29"/>
    <n v="3"/>
    <n v="-1.7476851851899733E-3"/>
    <n v="44.483333333328027"/>
    <x v="5"/>
    <x v="1"/>
  </r>
  <r>
    <x v="7"/>
    <s v="2025010881"/>
    <x v="0"/>
    <x v="1073"/>
    <s v="E8831LZK"/>
    <d v="2025-03-18T00:00:00"/>
    <x v="2"/>
    <s v="3269"/>
    <x v="35"/>
    <s v="PA"/>
    <x v="6"/>
    <x v="0"/>
    <d v="2025-03-18T00:00:00"/>
    <d v="1899-12-30T11:05:55"/>
    <d v="2025-03-18T00:00:00"/>
    <d v="1899-12-30T11:03:25"/>
    <d v="2025-03-18T00:00:00"/>
    <d v="1899-12-30T11:31:50"/>
    <x v="0"/>
    <x v="0"/>
    <s v="7022045415"/>
    <s v="FBO"/>
    <d v="1899-12-30T00:30:55"/>
    <x v="717"/>
    <d v="1899-12-30T00:02:30"/>
    <s v="Granel"/>
    <s v="E001"/>
    <x v="2"/>
    <d v="1899-12-30T00:25:55"/>
    <d v="1899-12-30T00:28:25"/>
    <x v="9"/>
    <x v="17"/>
    <x v="4"/>
    <x v="2"/>
    <n v="0"/>
    <n v="0"/>
    <x v="0"/>
    <x v="2"/>
    <x v="2"/>
    <n v="0"/>
    <x v="5"/>
    <x v="1"/>
    <d v="1899-12-30T00:02:30"/>
    <d v="1899-12-30T00:02:30"/>
    <x v="0"/>
    <m/>
    <m/>
    <d v="1899-12-30T00:00:00"/>
    <d v="1899-12-30T00:25:55"/>
    <n v="3"/>
    <n v="-1.7361111111099947E-3"/>
    <n v="25.916666666659232"/>
    <x v="5"/>
    <x v="1"/>
  </r>
  <r>
    <x v="7"/>
    <s v="2025010875"/>
    <x v="0"/>
    <x v="1221"/>
    <s v="E3936LXW"/>
    <d v="2025-03-18T00:00:00"/>
    <x v="2"/>
    <s v="3264"/>
    <x v="36"/>
    <s v="PA"/>
    <x v="1"/>
    <x v="0"/>
    <d v="2025-03-18T00:00:00"/>
    <d v="1899-12-30T10:46:33"/>
    <d v="2025-03-18T00:00:00"/>
    <d v="1899-12-30T10:44:04"/>
    <d v="2025-03-18T00:00:00"/>
    <d v="1899-12-30T11:33:31"/>
    <x v="0"/>
    <x v="0"/>
    <s v="7022045416"/>
    <s v="FBO"/>
    <d v="1899-12-30T00:51:56"/>
    <x v="3198"/>
    <d v="1899-12-30T00:02:29"/>
    <s v="Granel"/>
    <s v="E001"/>
    <x v="2"/>
    <d v="1899-12-30T00:46:58"/>
    <d v="1899-12-30T00:49:27"/>
    <x v="5"/>
    <x v="17"/>
    <x v="4"/>
    <x v="2"/>
    <n v="0"/>
    <n v="0"/>
    <x v="0"/>
    <x v="2"/>
    <x v="2"/>
    <n v="0"/>
    <x v="5"/>
    <x v="0"/>
    <d v="1899-12-30T00:02:29"/>
    <d v="1899-12-30T00:02:29"/>
    <x v="0"/>
    <m/>
    <m/>
    <d v="1899-12-30T00:00:00"/>
    <d v="1899-12-30T00:46:58"/>
    <n v="3"/>
    <n v="-1.7245370370400082E-3"/>
    <n v="46.96666666666556"/>
    <x v="5"/>
    <x v="0"/>
  </r>
  <r>
    <x v="7"/>
    <s v="2025010889"/>
    <x v="0"/>
    <x v="1068"/>
    <s v="E9533LGJ"/>
    <d v="2025-03-18T00:00:00"/>
    <x v="2"/>
    <s v="3283"/>
    <x v="37"/>
    <s v="PA"/>
    <x v="2"/>
    <x v="0"/>
    <d v="2025-03-18T00:00:00"/>
    <d v="1899-12-30T11:19:24"/>
    <d v="2025-03-18T00:00:00"/>
    <d v="1899-12-30T11:16:58"/>
    <d v="2025-03-18T00:00:00"/>
    <d v="1899-12-30T11:40:21"/>
    <x v="0"/>
    <x v="0"/>
    <s v="7022045417"/>
    <s v="FBO"/>
    <d v="1899-12-30T00:25:49"/>
    <x v="3016"/>
    <d v="1899-12-30T00:02:26"/>
    <s v="Ensacado"/>
    <s v="E002"/>
    <x v="2"/>
    <d v="1899-12-30T00:20:57"/>
    <d v="1899-12-30T00:23:23"/>
    <x v="9"/>
    <x v="17"/>
    <x v="4"/>
    <x v="1"/>
    <n v="0"/>
    <n v="0"/>
    <x v="0"/>
    <x v="1"/>
    <x v="2"/>
    <n v="0"/>
    <x v="5"/>
    <x v="1"/>
    <d v="1899-12-30T00:02:26"/>
    <d v="1899-12-30T00:02:26"/>
    <x v="0"/>
    <m/>
    <m/>
    <d v="1899-12-30T00:00:00"/>
    <d v="1899-12-30T00:20:57"/>
    <n v="3"/>
    <n v="-1.689814814820001E-3"/>
    <n v="20.949999999998397"/>
    <x v="5"/>
    <x v="1"/>
  </r>
  <r>
    <x v="7"/>
    <s v="2025010885"/>
    <x v="0"/>
    <x v="1029"/>
    <s v="E4421MGY"/>
    <d v="2025-03-18T00:00:00"/>
    <x v="2"/>
    <s v="3269"/>
    <x v="35"/>
    <s v="PA"/>
    <x v="6"/>
    <x v="0"/>
    <d v="2025-03-18T00:00:00"/>
    <d v="1899-12-30T11:14:04"/>
    <d v="2025-03-18T00:00:00"/>
    <d v="1899-12-30T11:11:34"/>
    <d v="2025-03-18T00:00:00"/>
    <d v="1899-12-30T11:44:52"/>
    <x v="0"/>
    <x v="0"/>
    <s v="7022045418"/>
    <s v="FBO"/>
    <d v="1899-12-30T00:35:48"/>
    <x v="1072"/>
    <d v="1899-12-30T00:02:30"/>
    <s v="Granel"/>
    <s v="E001"/>
    <x v="2"/>
    <d v="1899-12-30T00:30:48"/>
    <d v="1899-12-30T00:33:18"/>
    <x v="9"/>
    <x v="17"/>
    <x v="4"/>
    <x v="2"/>
    <n v="0"/>
    <n v="0"/>
    <x v="0"/>
    <x v="2"/>
    <x v="2"/>
    <n v="0"/>
    <x v="5"/>
    <x v="1"/>
    <d v="1899-12-30T00:02:30"/>
    <d v="1899-12-30T00:02:30"/>
    <x v="0"/>
    <m/>
    <m/>
    <d v="1899-12-30T00:00:00"/>
    <d v="1899-12-30T00:30:48"/>
    <n v="3"/>
    <n v="-1.7361111111099947E-3"/>
    <n v="30.800000000001617"/>
    <x v="5"/>
    <x v="1"/>
  </r>
  <r>
    <x v="7"/>
    <s v="2025010888"/>
    <x v="0"/>
    <x v="1022"/>
    <s v="E1632JZF"/>
    <d v="2025-03-18T00:00:00"/>
    <x v="2"/>
    <s v="3269"/>
    <x v="35"/>
    <s v="PA"/>
    <x v="6"/>
    <x v="0"/>
    <d v="2025-03-18T00:00:00"/>
    <d v="1899-12-30T11:19:23"/>
    <d v="2025-03-18T00:00:00"/>
    <d v="1899-12-30T11:16:53"/>
    <d v="2025-03-18T00:00:00"/>
    <d v="1899-12-30T11:54:18"/>
    <x v="0"/>
    <x v="0"/>
    <s v="7022045419"/>
    <s v="FBO"/>
    <d v="1899-12-30T00:39:55"/>
    <x v="3199"/>
    <d v="1899-12-30T00:02:30"/>
    <s v="Granel"/>
    <s v="E001"/>
    <x v="2"/>
    <d v="1899-12-30T00:34:55"/>
    <d v="1899-12-30T00:37:25"/>
    <x v="9"/>
    <x v="17"/>
    <x v="4"/>
    <x v="2"/>
    <n v="0"/>
    <n v="0"/>
    <x v="0"/>
    <x v="2"/>
    <x v="2"/>
    <n v="0"/>
    <x v="5"/>
    <x v="1"/>
    <d v="1899-12-30T00:02:30"/>
    <d v="1899-12-30T00:02:30"/>
    <x v="0"/>
    <m/>
    <m/>
    <d v="1899-12-30T00:00:00"/>
    <d v="1899-12-30T00:34:55"/>
    <n v="3"/>
    <n v="-1.7361111111099947E-3"/>
    <n v="34.916666666673592"/>
    <x v="5"/>
    <x v="1"/>
  </r>
  <r>
    <x v="7"/>
    <s v="2025010893"/>
    <x v="0"/>
    <x v="1041"/>
    <s v="E8669MSV"/>
    <d v="2025-03-18T00:00:00"/>
    <x v="2"/>
    <s v="3269"/>
    <x v="35"/>
    <s v="PA"/>
    <x v="6"/>
    <x v="0"/>
    <d v="2025-03-18T00:00:00"/>
    <d v="1899-12-30T11:28:18"/>
    <d v="2025-03-18T00:00:00"/>
    <d v="1899-12-30T11:25:48"/>
    <d v="2025-03-18T00:00:00"/>
    <d v="1899-12-30T11:57:43"/>
    <x v="0"/>
    <x v="0"/>
    <s v="7022045420"/>
    <s v="FBO"/>
    <d v="1899-12-30T00:34:25"/>
    <x v="1146"/>
    <d v="1899-12-30T00:02:30"/>
    <s v="Granel"/>
    <s v="E001"/>
    <x v="2"/>
    <d v="1899-12-30T00:29:25"/>
    <d v="1899-12-30T00:31:55"/>
    <x v="9"/>
    <x v="17"/>
    <x v="4"/>
    <x v="2"/>
    <n v="0"/>
    <n v="0"/>
    <x v="0"/>
    <x v="2"/>
    <x v="2"/>
    <n v="0"/>
    <x v="5"/>
    <x v="1"/>
    <d v="1899-12-30T00:02:30"/>
    <d v="1899-12-30T00:02:30"/>
    <x v="0"/>
    <m/>
    <m/>
    <d v="1899-12-30T00:00:00"/>
    <d v="1899-12-30T00:29:25"/>
    <n v="3"/>
    <n v="-1.7361111111099947E-3"/>
    <n v="29.416666666665616"/>
    <x v="5"/>
    <x v="1"/>
  </r>
  <r>
    <x v="7"/>
    <s v="2025010891"/>
    <x v="0"/>
    <x v="978"/>
    <s v="E3178LFN"/>
    <d v="2025-03-18T00:00:00"/>
    <x v="2"/>
    <s v="3260"/>
    <x v="41"/>
    <s v="PA"/>
    <x v="20"/>
    <x v="0"/>
    <d v="2025-03-18T00:00:00"/>
    <d v="1899-12-30T11:24:30"/>
    <d v="2025-03-18T00:00:00"/>
    <d v="1899-12-30T11:22:00"/>
    <d v="2025-03-18T00:00:00"/>
    <d v="1899-12-30T12:02:14"/>
    <x v="0"/>
    <x v="0"/>
    <s v="7022045421"/>
    <s v="EXW"/>
    <d v="1899-12-30T00:42:44"/>
    <x v="2937"/>
    <d v="1899-12-30T00:02:30"/>
    <s v="Granel"/>
    <s v="E001"/>
    <x v="1"/>
    <d v="1899-12-30T00:37:44"/>
    <d v="1899-12-30T00:40:14"/>
    <x v="9"/>
    <x v="17"/>
    <x v="4"/>
    <x v="2"/>
    <n v="0"/>
    <n v="0"/>
    <x v="0"/>
    <x v="2"/>
    <x v="2"/>
    <n v="0"/>
    <x v="5"/>
    <x v="1"/>
    <d v="1899-12-30T00:02:30"/>
    <d v="1899-12-30T00:02:30"/>
    <x v="0"/>
    <m/>
    <m/>
    <d v="1899-12-30T00:00:00"/>
    <d v="1899-12-30T00:37:44"/>
    <n v="3"/>
    <n v="-1.7361111111099947E-3"/>
    <n v="37.733333333342401"/>
    <x v="11"/>
    <x v="1"/>
  </r>
  <r>
    <x v="7"/>
    <s v="2025010901"/>
    <x v="0"/>
    <x v="1117"/>
    <s v="E0307HGB"/>
    <d v="2025-03-18T00:00:00"/>
    <x v="2"/>
    <s v="3283"/>
    <x v="37"/>
    <s v="PA"/>
    <x v="2"/>
    <x v="0"/>
    <d v="2025-03-18T00:00:00"/>
    <d v="1899-12-30T11:42:58"/>
    <d v="2025-03-18T00:00:00"/>
    <d v="1899-12-30T11:40:28"/>
    <d v="2025-03-18T00:00:00"/>
    <d v="1899-12-30T12:05:27"/>
    <x v="0"/>
    <x v="0"/>
    <s v="7022045422"/>
    <s v="FBO"/>
    <d v="1899-12-30T00:27:29"/>
    <x v="1750"/>
    <d v="1899-12-30T00:02:30"/>
    <s v="Ensacado"/>
    <s v="E002"/>
    <x v="2"/>
    <d v="1899-12-30T00:22:29"/>
    <d v="1899-12-30T00:24:59"/>
    <x v="9"/>
    <x v="17"/>
    <x v="4"/>
    <x v="1"/>
    <n v="0"/>
    <n v="0"/>
    <x v="0"/>
    <x v="1"/>
    <x v="2"/>
    <n v="0"/>
    <x v="5"/>
    <x v="1"/>
    <d v="1899-12-30T00:02:30"/>
    <d v="1899-12-30T00:02:30"/>
    <x v="0"/>
    <m/>
    <m/>
    <d v="1899-12-30T00:00:00"/>
    <d v="1899-12-30T00:22:29"/>
    <n v="3"/>
    <n v="-1.7361111111099947E-3"/>
    <n v="22.483333333324829"/>
    <x v="11"/>
    <x v="1"/>
  </r>
  <r>
    <x v="7"/>
    <s v="2025010879"/>
    <x v="0"/>
    <x v="1112"/>
    <s v="E6469JZW"/>
    <d v="2025-03-18T00:00:00"/>
    <x v="2"/>
    <s v="3262"/>
    <x v="40"/>
    <s v="PA"/>
    <x v="0"/>
    <x v="0"/>
    <d v="2025-03-18T00:00:00"/>
    <d v="1899-12-30T11:00:47"/>
    <d v="2025-03-18T00:00:00"/>
    <d v="1899-12-30T10:58:17"/>
    <d v="2025-03-18T00:00:00"/>
    <d v="1899-12-30T12:07:26"/>
    <x v="0"/>
    <x v="0"/>
    <s v="7022045423"/>
    <s v="FBO"/>
    <d v="1899-12-30T01:11:39"/>
    <x v="2707"/>
    <d v="1899-12-30T00:02:30"/>
    <s v="Granel"/>
    <s v="E001"/>
    <x v="2"/>
    <d v="1899-12-30T01:06:39"/>
    <d v="1899-12-30T01:09:09"/>
    <x v="9"/>
    <x v="17"/>
    <x v="4"/>
    <x v="2"/>
    <n v="0"/>
    <n v="0"/>
    <x v="0"/>
    <x v="2"/>
    <x v="2"/>
    <n v="0"/>
    <x v="5"/>
    <x v="0"/>
    <d v="1899-12-30T00:02:30"/>
    <d v="1899-12-30T00:02:30"/>
    <x v="0"/>
    <m/>
    <m/>
    <d v="1899-12-30T00:00:00"/>
    <d v="1899-12-30T01:06:39"/>
    <n v="3"/>
    <n v="-1.7361111111099947E-3"/>
    <n v="66.650000000011218"/>
    <x v="11"/>
    <x v="0"/>
  </r>
  <r>
    <x v="7"/>
    <s v="2025010900"/>
    <x v="0"/>
    <x v="1025"/>
    <s v="E7844JTT"/>
    <d v="2025-03-18T00:00:00"/>
    <x v="2"/>
    <s v="3264"/>
    <x v="36"/>
    <s v="PA"/>
    <x v="1"/>
    <x v="0"/>
    <d v="2025-03-18T00:00:00"/>
    <d v="1899-12-30T11:42:30"/>
    <d v="2025-03-18T00:00:00"/>
    <d v="1899-12-30T11:40:00"/>
    <d v="2025-03-18T00:00:00"/>
    <d v="1899-12-30T12:16:48"/>
    <x v="0"/>
    <x v="0"/>
    <s v="7022045424"/>
    <s v="FBO"/>
    <d v="1899-12-30T00:39:18"/>
    <x v="3200"/>
    <d v="1899-12-30T00:02:30"/>
    <s v="Granel"/>
    <s v="E001"/>
    <x v="2"/>
    <d v="1899-12-30T00:34:18"/>
    <d v="1899-12-30T00:36:48"/>
    <x v="9"/>
    <x v="17"/>
    <x v="4"/>
    <x v="2"/>
    <n v="0"/>
    <n v="0"/>
    <x v="0"/>
    <x v="2"/>
    <x v="2"/>
    <n v="0"/>
    <x v="5"/>
    <x v="1"/>
    <d v="1899-12-30T00:02:30"/>
    <d v="1899-12-30T00:02:30"/>
    <x v="0"/>
    <m/>
    <m/>
    <d v="1899-12-30T00:00:00"/>
    <d v="1899-12-30T00:34:18"/>
    <n v="3"/>
    <n v="-1.7361111111099947E-3"/>
    <n v="34.300000000008076"/>
    <x v="11"/>
    <x v="1"/>
  </r>
  <r>
    <x v="7"/>
    <s v="2025010884"/>
    <x v="0"/>
    <x v="1065"/>
    <s v="E0680JVK"/>
    <d v="2025-03-18T00:00:00"/>
    <x v="2"/>
    <s v="3264"/>
    <x v="36"/>
    <s v="PA"/>
    <x v="1"/>
    <x v="0"/>
    <d v="2025-03-18T00:00:00"/>
    <d v="1899-12-30T11:13:16"/>
    <d v="2025-03-18T00:00:00"/>
    <d v="1899-12-30T11:10:46"/>
    <d v="2025-03-18T00:00:00"/>
    <d v="1899-12-30T12:19:47"/>
    <x v="0"/>
    <x v="0"/>
    <s v="7022045425"/>
    <s v="FBO"/>
    <d v="1899-12-30T01:11:31"/>
    <x v="3201"/>
    <d v="1899-12-30T00:02:30"/>
    <s v="Granel"/>
    <s v="E001"/>
    <x v="2"/>
    <d v="1899-12-30T01:06:31"/>
    <d v="1899-12-30T01:09:01"/>
    <x v="9"/>
    <x v="17"/>
    <x v="4"/>
    <x v="2"/>
    <n v="0"/>
    <n v="0"/>
    <x v="0"/>
    <x v="2"/>
    <x v="2"/>
    <n v="0"/>
    <x v="5"/>
    <x v="0"/>
    <d v="1899-12-30T00:02:30"/>
    <d v="1899-12-30T00:02:30"/>
    <x v="0"/>
    <m/>
    <m/>
    <d v="1899-12-30T00:00:00"/>
    <d v="1899-12-30T01:06:31"/>
    <n v="3"/>
    <n v="-1.7361111111099947E-3"/>
    <n v="66.516666666667177"/>
    <x v="11"/>
    <x v="0"/>
  </r>
  <r>
    <x v="7"/>
    <s v="2025010905"/>
    <x v="0"/>
    <x v="1278"/>
    <s v="E7890MYD"/>
    <d v="2025-03-18T00:00:00"/>
    <x v="2"/>
    <s v="3283"/>
    <x v="37"/>
    <s v="PA"/>
    <x v="2"/>
    <x v="0"/>
    <d v="2025-03-18T00:00:00"/>
    <d v="1899-12-30T11:50:08"/>
    <d v="2025-03-18T00:00:00"/>
    <d v="1899-12-30T11:47:38"/>
    <d v="2025-03-18T00:00:00"/>
    <d v="1899-12-30T12:26:02"/>
    <x v="0"/>
    <x v="0"/>
    <s v="7022045426"/>
    <s v="EXW"/>
    <d v="1899-12-30T00:40:54"/>
    <x v="206"/>
    <d v="1899-12-30T00:02:30"/>
    <s v="Ensacado"/>
    <s v="E002"/>
    <x v="1"/>
    <d v="1899-12-30T00:35:54"/>
    <d v="1899-12-30T00:38:24"/>
    <x v="9"/>
    <x v="17"/>
    <x v="4"/>
    <x v="1"/>
    <n v="0"/>
    <n v="0"/>
    <x v="0"/>
    <x v="1"/>
    <x v="2"/>
    <n v="0"/>
    <x v="5"/>
    <x v="1"/>
    <d v="1899-12-30T00:02:30"/>
    <d v="1899-12-30T00:02:30"/>
    <x v="0"/>
    <m/>
    <m/>
    <d v="1899-12-30T00:00:00"/>
    <d v="1899-12-30T00:35:54"/>
    <n v="3"/>
    <n v="-1.7361111111099947E-3"/>
    <n v="35.899999999992019"/>
    <x v="11"/>
    <x v="1"/>
  </r>
  <r>
    <x v="7"/>
    <s v="2025010908"/>
    <x v="0"/>
    <x v="1031"/>
    <s v="E9461JBD"/>
    <d v="2025-03-18T00:00:00"/>
    <x v="2"/>
    <s v="3264"/>
    <x v="36"/>
    <s v="PA"/>
    <x v="1"/>
    <x v="0"/>
    <d v="2025-03-18T00:00:00"/>
    <d v="1899-12-30T12:07:17"/>
    <d v="2025-03-18T00:00:00"/>
    <d v="1899-12-30T12:04:47"/>
    <d v="2025-03-18T00:00:00"/>
    <d v="1899-12-30T12:33:37"/>
    <x v="0"/>
    <x v="0"/>
    <s v="7022045428"/>
    <s v="EXW"/>
    <d v="1899-12-30T00:31:20"/>
    <x v="1304"/>
    <d v="1899-12-30T00:02:30"/>
    <s v="Granel"/>
    <s v="E001"/>
    <x v="1"/>
    <d v="1899-12-30T00:26:20"/>
    <d v="1899-12-30T00:28:50"/>
    <x v="13"/>
    <x v="17"/>
    <x v="4"/>
    <x v="2"/>
    <n v="0"/>
    <n v="0"/>
    <x v="0"/>
    <x v="2"/>
    <x v="2"/>
    <n v="0"/>
    <x v="5"/>
    <x v="1"/>
    <d v="1899-12-30T00:02:30"/>
    <d v="1899-12-30T00:02:30"/>
    <x v="0"/>
    <m/>
    <m/>
    <d v="1899-12-30T00:00:00"/>
    <d v="1899-12-30T00:26:20"/>
    <n v="3"/>
    <n v="-1.7361111111099392E-3"/>
    <n v="26.333333333337663"/>
    <x v="11"/>
    <x v="1"/>
  </r>
  <r>
    <x v="7"/>
    <s v="2025010915"/>
    <x v="0"/>
    <x v="1032"/>
    <s v="E4941MFZ"/>
    <d v="2025-03-18T00:00:00"/>
    <x v="2"/>
    <s v="3263"/>
    <x v="43"/>
    <s v="PA"/>
    <x v="5"/>
    <x v="0"/>
    <d v="2025-03-18T00:00:00"/>
    <d v="1899-12-30T12:24:33"/>
    <d v="2025-03-18T00:00:00"/>
    <d v="1899-12-30T12:22:04"/>
    <d v="2025-03-18T00:00:00"/>
    <d v="1899-12-30T12:51:43"/>
    <x v="0"/>
    <x v="0"/>
    <s v="7022045429"/>
    <s v="EXW"/>
    <d v="1899-12-30T00:32:08"/>
    <x v="1638"/>
    <d v="1899-12-30T00:02:29"/>
    <s v="Granel"/>
    <s v="E001"/>
    <x v="1"/>
    <d v="1899-12-30T00:27:10"/>
    <d v="1899-12-30T00:29:39"/>
    <x v="13"/>
    <x v="17"/>
    <x v="4"/>
    <x v="2"/>
    <n v="0"/>
    <n v="0"/>
    <x v="0"/>
    <x v="2"/>
    <x v="2"/>
    <n v="0"/>
    <x v="5"/>
    <x v="1"/>
    <d v="1899-12-30T00:02:29"/>
    <d v="1899-12-30T00:02:29"/>
    <x v="0"/>
    <m/>
    <m/>
    <d v="1899-12-30T00:00:00"/>
    <d v="1899-12-30T00:27:10"/>
    <n v="3"/>
    <n v="-1.7245370370400082E-3"/>
    <n v="27.166666666665584"/>
    <x v="11"/>
    <x v="1"/>
  </r>
  <r>
    <x v="7"/>
    <s v="2025010910"/>
    <x v="0"/>
    <x v="1253"/>
    <s v="E4823KWH"/>
    <d v="2025-03-18T00:00:00"/>
    <x v="2"/>
    <s v="3283"/>
    <x v="37"/>
    <s v="PA"/>
    <x v="2"/>
    <x v="0"/>
    <d v="2025-03-18T00:00:00"/>
    <d v="1899-12-30T12:19:21"/>
    <d v="2025-03-18T00:00:00"/>
    <d v="1899-12-30T12:16:51"/>
    <d v="2025-03-18T00:00:00"/>
    <d v="1899-12-30T12:59:02"/>
    <x v="0"/>
    <x v="0"/>
    <s v="7022045430"/>
    <s v="EXW"/>
    <d v="1899-12-30T00:44:41"/>
    <x v="1812"/>
    <d v="1899-12-30T00:02:30"/>
    <s v="Ensacado"/>
    <s v="E002"/>
    <x v="1"/>
    <d v="1899-12-30T00:39:41"/>
    <d v="1899-12-30T00:42:11"/>
    <x v="13"/>
    <x v="17"/>
    <x v="4"/>
    <x v="1"/>
    <n v="0"/>
    <n v="0"/>
    <x v="0"/>
    <x v="1"/>
    <x v="2"/>
    <n v="0"/>
    <x v="5"/>
    <x v="1"/>
    <d v="1899-12-30T00:02:30"/>
    <d v="1899-12-30T00:02:30"/>
    <x v="0"/>
    <m/>
    <m/>
    <d v="1899-12-30T00:00:00"/>
    <d v="1899-12-30T00:39:41"/>
    <n v="3"/>
    <n v="-1.7361111111099392E-3"/>
    <n v="39.683333333332875"/>
    <x v="11"/>
    <x v="1"/>
  </r>
  <r>
    <x v="7"/>
    <s v="2025010912"/>
    <x v="0"/>
    <x v="1206"/>
    <s v="E4379JKC"/>
    <d v="2025-03-18T00:00:00"/>
    <x v="2"/>
    <s v="3283"/>
    <x v="37"/>
    <s v="PA"/>
    <x v="2"/>
    <x v="0"/>
    <d v="2025-03-18T00:00:00"/>
    <d v="1899-12-30T12:20:23"/>
    <d v="2025-03-18T00:00:00"/>
    <d v="1899-12-30T12:17:52"/>
    <d v="2025-03-18T00:00:00"/>
    <d v="1899-12-30T13:17:35"/>
    <x v="0"/>
    <x v="0"/>
    <s v="7022045431"/>
    <s v="FBO"/>
    <d v="1899-12-30T01:02:14"/>
    <x v="3202"/>
    <d v="1899-12-30T00:02:31"/>
    <s v="Ensacado"/>
    <s v="E002"/>
    <x v="2"/>
    <d v="1899-12-30T00:57:12"/>
    <d v="1899-12-30T00:59:43"/>
    <x v="13"/>
    <x v="17"/>
    <x v="4"/>
    <x v="1"/>
    <n v="0"/>
    <n v="0"/>
    <x v="0"/>
    <x v="1"/>
    <x v="2"/>
    <n v="0"/>
    <x v="5"/>
    <x v="0"/>
    <d v="1899-12-30T00:02:31"/>
    <d v="1899-12-30T00:02:31"/>
    <x v="0"/>
    <m/>
    <m/>
    <d v="1899-12-30T00:00:00"/>
    <d v="1899-12-30T00:57:12"/>
    <n v="3"/>
    <n v="-1.7476851851799813E-3"/>
    <n v="57.199999999996791"/>
    <x v="6"/>
    <x v="0"/>
  </r>
  <r>
    <x v="7"/>
    <s v="2025010914"/>
    <x v="0"/>
    <x v="1275"/>
    <s v="E4443KBP"/>
    <d v="2025-03-18T00:00:00"/>
    <x v="2"/>
    <s v="3295"/>
    <x v="15"/>
    <s v="PA"/>
    <x v="2"/>
    <x v="0"/>
    <d v="2025-03-18T00:00:00"/>
    <d v="1899-12-30T12:21:13"/>
    <d v="2025-03-18T00:00:00"/>
    <d v="1899-12-30T12:18:43"/>
    <d v="2025-03-18T00:00:00"/>
    <d v="1899-12-30T13:32:56"/>
    <x v="0"/>
    <x v="0"/>
    <s v="7022045432"/>
    <s v="FBO"/>
    <d v="1899-12-30T01:16:43"/>
    <x v="3203"/>
    <d v="1899-12-30T00:02:30"/>
    <s v="Ensacado"/>
    <s v="E002"/>
    <x v="2"/>
    <d v="1899-12-30T01:11:43"/>
    <d v="1899-12-30T01:14:13"/>
    <x v="13"/>
    <x v="17"/>
    <x v="4"/>
    <x v="1"/>
    <n v="0"/>
    <n v="0"/>
    <x v="0"/>
    <x v="1"/>
    <x v="2"/>
    <n v="0"/>
    <x v="5"/>
    <x v="0"/>
    <d v="1899-12-30T00:02:30"/>
    <d v="1899-12-30T00:02:30"/>
    <x v="0"/>
    <m/>
    <m/>
    <d v="1899-12-30T00:00:00"/>
    <d v="1899-12-30T01:11:43"/>
    <n v="3"/>
    <n v="-1.7361111111100502E-3"/>
    <n v="71.716666666665517"/>
    <x v="6"/>
    <x v="0"/>
  </r>
  <r>
    <x v="7"/>
    <s v="2025010916"/>
    <x v="0"/>
    <x v="1279"/>
    <s v="E8406MXM"/>
    <d v="2025-03-18T00:00:00"/>
    <x v="2"/>
    <s v="3283"/>
    <x v="37"/>
    <s v="PA"/>
    <x v="2"/>
    <x v="0"/>
    <d v="2025-03-18T00:00:00"/>
    <d v="1899-12-30T12:25:25"/>
    <d v="2025-03-18T00:00:00"/>
    <d v="1899-12-30T12:22:55"/>
    <d v="2025-03-18T00:00:00"/>
    <d v="1899-12-30T13:37:47"/>
    <x v="0"/>
    <x v="0"/>
    <s v="7022045433"/>
    <s v="EXW"/>
    <d v="1899-12-30T01:17:22"/>
    <x v="3204"/>
    <d v="1899-12-30T00:02:30"/>
    <s v="Ensacado"/>
    <s v="E002"/>
    <x v="1"/>
    <d v="1899-12-30T01:12:22"/>
    <d v="1899-12-30T01:14:52"/>
    <x v="13"/>
    <x v="17"/>
    <x v="4"/>
    <x v="1"/>
    <n v="0"/>
    <n v="0"/>
    <x v="0"/>
    <x v="1"/>
    <x v="2"/>
    <n v="0"/>
    <x v="5"/>
    <x v="0"/>
    <d v="1899-12-30T00:02:30"/>
    <d v="1899-12-30T00:02:30"/>
    <x v="0"/>
    <m/>
    <m/>
    <d v="1899-12-30T00:00:00"/>
    <d v="1899-12-30T01:12:22"/>
    <n v="3"/>
    <n v="-1.7361111111100502E-3"/>
    <n v="72.366666666667214"/>
    <x v="6"/>
    <x v="0"/>
  </r>
  <r>
    <x v="7"/>
    <s v="2025010919"/>
    <x v="0"/>
    <x v="1233"/>
    <m/>
    <d v="2025-03-18T00:00:00"/>
    <x v="2"/>
    <s v="3283"/>
    <x v="37"/>
    <s v="PA"/>
    <x v="2"/>
    <x v="0"/>
    <d v="2025-03-18T00:00:00"/>
    <d v="1899-12-30T12:32:59"/>
    <d v="2025-03-18T00:00:00"/>
    <d v="1899-12-30T12:30:29"/>
    <d v="2025-03-18T00:00:00"/>
    <d v="1899-12-30T13:38:36"/>
    <x v="0"/>
    <x v="0"/>
    <s v="7022045434"/>
    <s v="EXW"/>
    <d v="1899-12-30T01:10:37"/>
    <x v="3205"/>
    <d v="1899-12-30T00:02:30"/>
    <s v="Ensacado"/>
    <s v="E002"/>
    <x v="1"/>
    <d v="1899-12-30T01:05:37"/>
    <d v="1899-12-30T01:08:07"/>
    <x v="13"/>
    <x v="17"/>
    <x v="4"/>
    <x v="1"/>
    <n v="0"/>
    <n v="0"/>
    <x v="0"/>
    <x v="1"/>
    <x v="2"/>
    <n v="0"/>
    <x v="5"/>
    <x v="0"/>
    <d v="1899-12-30T00:02:30"/>
    <d v="1899-12-30T00:02:30"/>
    <x v="0"/>
    <m/>
    <m/>
    <d v="1899-12-30T00:00:00"/>
    <d v="1899-12-30T01:05:37"/>
    <n v="3"/>
    <n v="-1.7361111111099392E-3"/>
    <n v="65.616666666667271"/>
    <x v="6"/>
    <x v="0"/>
  </r>
  <r>
    <x v="7"/>
    <s v="2025010926"/>
    <x v="0"/>
    <x v="1061"/>
    <s v="E8631GGR"/>
    <d v="2025-03-18T00:00:00"/>
    <x v="2"/>
    <s v="3264"/>
    <x v="36"/>
    <s v="PA"/>
    <x v="1"/>
    <x v="0"/>
    <d v="2025-03-18T00:00:00"/>
    <d v="1899-12-30T13:01:35"/>
    <d v="2025-03-18T00:00:00"/>
    <d v="1899-12-30T12:59:05"/>
    <d v="2025-03-18T00:00:00"/>
    <d v="1899-12-30T13:43:24"/>
    <x v="0"/>
    <x v="0"/>
    <s v="7022045435"/>
    <s v="FBO"/>
    <d v="1899-12-30T00:46:49"/>
    <x v="3206"/>
    <d v="1899-12-30T00:02:30"/>
    <s v="Granel"/>
    <s v="E001"/>
    <x v="2"/>
    <d v="1899-12-30T00:41:49"/>
    <d v="1899-12-30T00:44:19"/>
    <x v="6"/>
    <x v="17"/>
    <x v="4"/>
    <x v="2"/>
    <n v="0"/>
    <n v="0"/>
    <x v="0"/>
    <x v="2"/>
    <x v="2"/>
    <n v="0"/>
    <x v="5"/>
    <x v="1"/>
    <d v="1899-12-30T00:02:30"/>
    <d v="1899-12-30T00:02:30"/>
    <x v="0"/>
    <m/>
    <m/>
    <d v="1899-12-30T00:00:00"/>
    <d v="1899-12-30T00:41:49"/>
    <n v="3"/>
    <n v="-1.7361111111099392E-3"/>
    <n v="41.816666666678422"/>
    <x v="6"/>
    <x v="1"/>
  </r>
  <r>
    <x v="7"/>
    <s v="2025010920"/>
    <x v="0"/>
    <x v="1020"/>
    <s v="E0509JJH"/>
    <d v="2025-03-18T00:00:00"/>
    <x v="2"/>
    <s v="3282"/>
    <x v="42"/>
    <s v="PA"/>
    <x v="3"/>
    <x v="0"/>
    <d v="2025-03-18T00:00:00"/>
    <d v="1899-12-30T12:35:33"/>
    <d v="2025-03-18T00:00:00"/>
    <d v="1899-12-30T05:52:59"/>
    <d v="2025-03-18T00:00:00"/>
    <d v="1899-12-30T13:53:18"/>
    <x v="255"/>
    <x v="31"/>
    <s v="7022045436"/>
    <s v="FBO"/>
    <d v="1899-12-30T14:42:53"/>
    <x v="3207"/>
    <d v="1899-12-30T06:42:34"/>
    <s v="Ensacado"/>
    <s v="E002"/>
    <x v="2"/>
    <d v="1899-12-30T01:17:45"/>
    <d v="1899-12-30T08:00:19"/>
    <x v="13"/>
    <x v="17"/>
    <x v="4"/>
    <x v="1"/>
    <n v="0"/>
    <n v="0"/>
    <x v="0"/>
    <x v="1"/>
    <x v="2"/>
    <n v="0"/>
    <x v="5"/>
    <x v="0"/>
    <d v="1899-12-30T06:42:34"/>
    <d v="1899-12-30T05:44:34"/>
    <x v="1"/>
    <m/>
    <m/>
    <d v="1899-12-30T00:00:00"/>
    <d v="1899-12-30T01:17:45"/>
    <n v="3"/>
    <n v="-0.27956018518518999"/>
    <n v="77.750000000006395"/>
    <x v="6"/>
    <x v="0"/>
  </r>
  <r>
    <x v="7"/>
    <s v="2025010922"/>
    <x v="0"/>
    <x v="1196"/>
    <m/>
    <d v="2025-03-18T00:00:00"/>
    <x v="2"/>
    <s v="3282"/>
    <x v="42"/>
    <s v="PA"/>
    <x v="2"/>
    <x v="0"/>
    <d v="2025-03-18T00:00:00"/>
    <d v="1899-12-30T12:37:26"/>
    <d v="2025-03-18T00:00:00"/>
    <d v="1899-12-30T12:34:56"/>
    <d v="2025-03-18T00:00:00"/>
    <d v="1899-12-30T14:01:07"/>
    <x v="0"/>
    <x v="0"/>
    <s v="7022045437"/>
    <s v="FBO"/>
    <d v="1899-12-30T01:28:41"/>
    <x v="3208"/>
    <d v="1899-12-30T00:02:30"/>
    <s v="Ensacado"/>
    <s v="E002"/>
    <x v="2"/>
    <d v="1899-12-30T01:23:41"/>
    <d v="1899-12-30T01:26:11"/>
    <x v="13"/>
    <x v="17"/>
    <x v="4"/>
    <x v="1"/>
    <n v="0"/>
    <n v="0"/>
    <x v="0"/>
    <x v="1"/>
    <x v="2"/>
    <n v="0"/>
    <x v="5"/>
    <x v="0"/>
    <d v="1899-12-30T00:02:30"/>
    <d v="1899-12-30T00:02:30"/>
    <x v="0"/>
    <m/>
    <m/>
    <d v="1899-12-30T00:00:00"/>
    <d v="1899-12-30T01:23:41"/>
    <n v="3"/>
    <n v="-1.7361111111100502E-3"/>
    <n v="83.683333333339107"/>
    <x v="7"/>
    <x v="0"/>
  </r>
  <r>
    <x v="7"/>
    <s v="2025010928"/>
    <x v="0"/>
    <x v="986"/>
    <s v="E9297MPF"/>
    <d v="2025-03-18T00:00:00"/>
    <x v="2"/>
    <s v="3283"/>
    <x v="37"/>
    <s v="PA"/>
    <x v="2"/>
    <x v="0"/>
    <d v="2025-03-18T00:00:00"/>
    <d v="1899-12-30T13:09:47"/>
    <d v="2025-03-18T00:00:00"/>
    <d v="1899-12-30T13:07:18"/>
    <d v="2025-03-18T00:00:00"/>
    <d v="1899-12-30T14:05:38"/>
    <x v="0"/>
    <x v="0"/>
    <s v="7022045438"/>
    <s v="EXW"/>
    <d v="1899-12-30T01:00:49"/>
    <x v="3209"/>
    <d v="1899-12-30T00:02:29"/>
    <s v="Ensacado"/>
    <s v="E002"/>
    <x v="1"/>
    <d v="1899-12-30T00:55:51"/>
    <d v="1899-12-30T00:58:20"/>
    <x v="6"/>
    <x v="17"/>
    <x v="4"/>
    <x v="1"/>
    <n v="0"/>
    <n v="0"/>
    <x v="0"/>
    <x v="1"/>
    <x v="2"/>
    <n v="0"/>
    <x v="5"/>
    <x v="0"/>
    <d v="1899-12-30T00:02:29"/>
    <d v="1899-12-30T00:02:29"/>
    <x v="0"/>
    <m/>
    <m/>
    <d v="1899-12-30T00:00:00"/>
    <d v="1899-12-30T00:55:51"/>
    <n v="3"/>
    <n v="-1.7245370370400082E-3"/>
    <n v="55.84999999999674"/>
    <x v="7"/>
    <x v="0"/>
  </r>
  <r>
    <x v="7"/>
    <s v="2025010934"/>
    <x v="0"/>
    <x v="1169"/>
    <s v="E0561JXG"/>
    <d v="2025-03-18T00:00:00"/>
    <x v="2"/>
    <s v="3269"/>
    <x v="35"/>
    <s v="PA"/>
    <x v="6"/>
    <x v="0"/>
    <d v="2025-03-18T00:00:00"/>
    <d v="1899-12-30T13:44:07"/>
    <d v="2025-03-18T00:00:00"/>
    <d v="1899-12-30T13:41:37"/>
    <d v="2025-03-18T00:00:00"/>
    <d v="1899-12-30T14:14:07"/>
    <x v="0"/>
    <x v="0"/>
    <s v="7022045439"/>
    <s v="FBO"/>
    <d v="1899-12-30T00:35:00"/>
    <x v="1198"/>
    <d v="1899-12-30T00:02:30"/>
    <s v="Granel"/>
    <s v="E001"/>
    <x v="2"/>
    <d v="1899-12-30T00:30:00"/>
    <d v="1899-12-30T00:32:30"/>
    <x v="6"/>
    <x v="17"/>
    <x v="4"/>
    <x v="2"/>
    <n v="0"/>
    <n v="0"/>
    <x v="0"/>
    <x v="2"/>
    <x v="2"/>
    <n v="0"/>
    <x v="5"/>
    <x v="1"/>
    <d v="1899-12-30T00:02:30"/>
    <d v="1899-12-30T00:02:30"/>
    <x v="0"/>
    <m/>
    <m/>
    <d v="1899-12-30T00:00:00"/>
    <d v="1899-12-30T00:30:00"/>
    <n v="3"/>
    <n v="-1.7361111111100502E-3"/>
    <n v="29.999999999995257"/>
    <x v="7"/>
    <x v="1"/>
  </r>
  <r>
    <x v="7"/>
    <s v="2025010935"/>
    <x v="0"/>
    <x v="1190"/>
    <s v="E1895JLZ"/>
    <d v="2025-03-18T00:00:00"/>
    <x v="2"/>
    <s v="3283"/>
    <x v="37"/>
    <s v="PA"/>
    <x v="2"/>
    <x v="0"/>
    <d v="2025-03-18T00:00:00"/>
    <d v="1899-12-30T13:47:38"/>
    <d v="2025-03-18T00:00:00"/>
    <d v="1899-12-30T13:45:08"/>
    <d v="2025-03-18T00:00:00"/>
    <d v="1899-12-30T14:15:29"/>
    <x v="0"/>
    <x v="0"/>
    <s v="7022045440"/>
    <s v="EXW"/>
    <d v="1899-12-30T00:32:51"/>
    <x v="2107"/>
    <d v="1899-12-30T00:02:30"/>
    <s v="Ensacado"/>
    <s v="E002"/>
    <x v="1"/>
    <d v="1899-12-30T00:27:51"/>
    <d v="1899-12-30T00:30:21"/>
    <x v="6"/>
    <x v="17"/>
    <x v="4"/>
    <x v="1"/>
    <n v="0"/>
    <n v="0"/>
    <x v="0"/>
    <x v="1"/>
    <x v="2"/>
    <n v="0"/>
    <x v="5"/>
    <x v="1"/>
    <d v="1899-12-30T00:02:30"/>
    <d v="1899-12-30T00:02:30"/>
    <x v="0"/>
    <m/>
    <m/>
    <d v="1899-12-30T00:00:00"/>
    <d v="1899-12-30T00:27:51"/>
    <n v="3"/>
    <n v="-1.7361111111099392E-3"/>
    <n v="27.850000000003234"/>
    <x v="7"/>
    <x v="1"/>
  </r>
  <r>
    <x v="7"/>
    <s v="2025010941"/>
    <x v="0"/>
    <x v="1022"/>
    <s v="E1632JZF"/>
    <d v="2025-03-18T00:00:00"/>
    <x v="2"/>
    <s v="3269"/>
    <x v="35"/>
    <s v="PA"/>
    <x v="6"/>
    <x v="0"/>
    <d v="2025-03-18T00:00:00"/>
    <d v="1899-12-30T14:20:12"/>
    <d v="2025-03-18T00:00:00"/>
    <d v="1899-12-30T14:17:42"/>
    <d v="2025-03-18T00:00:00"/>
    <d v="1899-12-30T14:52:53"/>
    <x v="0"/>
    <x v="0"/>
    <s v="7022045442"/>
    <s v="FBO"/>
    <d v="1899-12-30T00:37:41"/>
    <x v="1438"/>
    <d v="1899-12-30T00:02:30"/>
    <s v="Granel"/>
    <s v="E001"/>
    <x v="2"/>
    <d v="1899-12-30T00:32:41"/>
    <d v="1899-12-30T00:35:11"/>
    <x v="14"/>
    <x v="17"/>
    <x v="4"/>
    <x v="2"/>
    <n v="0"/>
    <n v="0"/>
    <x v="0"/>
    <x v="2"/>
    <x v="2"/>
    <n v="0"/>
    <x v="5"/>
    <x v="1"/>
    <d v="1899-12-30T00:02:30"/>
    <d v="1899-12-30T00:02:30"/>
    <x v="0"/>
    <m/>
    <m/>
    <d v="1899-12-30T00:00:00"/>
    <d v="1899-12-30T00:32:41"/>
    <n v="3"/>
    <n v="-1.7361111111100502E-3"/>
    <n v="32.683333333334339"/>
    <x v="7"/>
    <x v="1"/>
  </r>
  <r>
    <x v="7"/>
    <s v="2025010950"/>
    <x v="0"/>
    <x v="1284"/>
    <s v="E7263MPM"/>
    <d v="2025-03-18T00:00:00"/>
    <x v="2"/>
    <s v="3283"/>
    <x v="37"/>
    <s v="PA"/>
    <x v="2"/>
    <x v="0"/>
    <d v="2025-03-18T00:00:00"/>
    <d v="1899-12-30T14:35:20"/>
    <d v="2025-03-18T00:00:00"/>
    <d v="1899-12-30T14:32:50"/>
    <d v="2025-03-18T00:00:00"/>
    <d v="1899-12-30T15:11:41"/>
    <x v="0"/>
    <x v="0"/>
    <s v="7022045443"/>
    <s v="FBO"/>
    <d v="1899-12-30T00:41:21"/>
    <x v="3210"/>
    <d v="1899-12-30T00:02:30"/>
    <s v="Ensacado"/>
    <s v="E002"/>
    <x v="2"/>
    <d v="1899-12-30T00:36:21"/>
    <d v="1899-12-30T00:38:51"/>
    <x v="14"/>
    <x v="17"/>
    <x v="4"/>
    <x v="1"/>
    <n v="0"/>
    <n v="0"/>
    <x v="0"/>
    <x v="1"/>
    <x v="2"/>
    <n v="0"/>
    <x v="5"/>
    <x v="1"/>
    <d v="1899-12-30T00:02:30"/>
    <d v="1899-12-30T00:02:30"/>
    <x v="0"/>
    <m/>
    <m/>
    <d v="1899-12-30T00:00:00"/>
    <d v="1899-12-30T00:36:21"/>
    <n v="3"/>
    <n v="-1.7361111111099392E-3"/>
    <n v="36.350000000006482"/>
    <x v="14"/>
    <x v="1"/>
  </r>
  <r>
    <x v="7"/>
    <s v="2025010955"/>
    <x v="0"/>
    <x v="1021"/>
    <s v="E0721JRZ"/>
    <d v="2025-03-18T00:00:00"/>
    <x v="2"/>
    <s v="3269"/>
    <x v="35"/>
    <s v="PA"/>
    <x v="6"/>
    <x v="0"/>
    <d v="2025-03-18T00:00:00"/>
    <d v="1899-12-30T14:50:09"/>
    <d v="2025-03-18T00:00:00"/>
    <d v="1899-12-30T14:47:39"/>
    <d v="2025-03-18T00:00:00"/>
    <d v="1899-12-30T15:15:53"/>
    <x v="0"/>
    <x v="0"/>
    <s v="7022045444"/>
    <s v="EXW"/>
    <d v="1899-12-30T00:30:44"/>
    <x v="1052"/>
    <d v="1899-12-30T00:02:30"/>
    <s v="Granel"/>
    <s v="E001"/>
    <x v="1"/>
    <d v="1899-12-30T00:25:44"/>
    <d v="1899-12-30T00:28:14"/>
    <x v="14"/>
    <x v="17"/>
    <x v="4"/>
    <x v="2"/>
    <n v="0"/>
    <n v="0"/>
    <x v="0"/>
    <x v="2"/>
    <x v="2"/>
    <n v="0"/>
    <x v="5"/>
    <x v="1"/>
    <d v="1899-12-30T00:02:30"/>
    <d v="1899-12-30T00:02:30"/>
    <x v="0"/>
    <m/>
    <m/>
    <d v="1899-12-30T00:00:00"/>
    <d v="1899-12-30T00:25:44"/>
    <n v="3"/>
    <n v="-1.7361111111100502E-3"/>
    <n v="25.733333333332773"/>
    <x v="14"/>
    <x v="1"/>
  </r>
  <r>
    <x v="7"/>
    <s v="2025010957"/>
    <x v="0"/>
    <x v="1068"/>
    <s v="E9533LGJ"/>
    <d v="2025-03-18T00:00:00"/>
    <x v="2"/>
    <s v="3282"/>
    <x v="42"/>
    <s v="PA"/>
    <x v="2"/>
    <x v="0"/>
    <d v="2025-03-18T00:00:00"/>
    <d v="1899-12-30T15:04:58"/>
    <d v="2025-03-18T00:00:00"/>
    <d v="1899-12-30T15:02:28"/>
    <d v="2025-03-18T00:00:00"/>
    <d v="1899-12-30T15:25:11"/>
    <x v="0"/>
    <x v="0"/>
    <s v="7022045445"/>
    <s v="FBO"/>
    <d v="1899-12-30T00:25:13"/>
    <x v="1214"/>
    <d v="1899-12-30T00:02:30"/>
    <s v="Ensacado"/>
    <s v="E002"/>
    <x v="2"/>
    <d v="1899-12-30T00:20:13"/>
    <d v="1899-12-30T00:22:43"/>
    <x v="10"/>
    <x v="17"/>
    <x v="4"/>
    <x v="1"/>
    <n v="0"/>
    <n v="0"/>
    <x v="0"/>
    <x v="1"/>
    <x v="2"/>
    <n v="0"/>
    <x v="5"/>
    <x v="1"/>
    <d v="1899-12-30T00:02:30"/>
    <d v="1899-12-30T00:02:30"/>
    <x v="0"/>
    <m/>
    <m/>
    <d v="1899-12-30T00:00:00"/>
    <d v="1899-12-30T00:20:13"/>
    <n v="3"/>
    <n v="-1.7361111111100502E-3"/>
    <n v="20.216666666678407"/>
    <x v="14"/>
    <x v="1"/>
  </r>
  <r>
    <x v="7"/>
    <s v="2025010960"/>
    <x v="0"/>
    <x v="1044"/>
    <s v="E8916KGF"/>
    <d v="2025-03-18T00:00:00"/>
    <x v="2"/>
    <s v="3264"/>
    <x v="36"/>
    <s v="PA"/>
    <x v="1"/>
    <x v="0"/>
    <d v="2025-03-18T00:00:00"/>
    <d v="1899-12-30T15:13:11"/>
    <d v="2025-03-18T00:00:00"/>
    <d v="1899-12-30T15:10:41"/>
    <d v="2025-03-18T00:00:00"/>
    <d v="1899-12-30T15:39:32"/>
    <x v="0"/>
    <x v="0"/>
    <s v="7022045446"/>
    <s v="FBO"/>
    <d v="1899-12-30T00:31:21"/>
    <x v="2732"/>
    <d v="1899-12-30T00:02:30"/>
    <s v="Granel"/>
    <s v="E001"/>
    <x v="2"/>
    <d v="1899-12-30T00:26:21"/>
    <d v="1899-12-30T00:28:51"/>
    <x v="10"/>
    <x v="17"/>
    <x v="4"/>
    <x v="2"/>
    <n v="0"/>
    <n v="0"/>
    <x v="0"/>
    <x v="2"/>
    <x v="2"/>
    <n v="0"/>
    <x v="5"/>
    <x v="1"/>
    <d v="1899-12-30T00:02:30"/>
    <d v="1899-12-30T00:02:30"/>
    <x v="0"/>
    <m/>
    <m/>
    <d v="1899-12-30T00:00:00"/>
    <d v="1899-12-30T00:26:21"/>
    <n v="3"/>
    <n v="-1.7361111111099392E-3"/>
    <n v="26.349999999998523"/>
    <x v="14"/>
    <x v="1"/>
  </r>
  <r>
    <x v="7"/>
    <s v="2025010964"/>
    <x v="0"/>
    <x v="1068"/>
    <s v="E9533LGJ"/>
    <d v="2025-03-18T00:00:00"/>
    <x v="2"/>
    <s v="3282"/>
    <x v="42"/>
    <s v="PA"/>
    <x v="2"/>
    <x v="0"/>
    <d v="2025-03-18T00:00:00"/>
    <d v="1899-12-30T15:29:03"/>
    <d v="2025-03-18T00:00:00"/>
    <d v="1899-12-30T15:26:33"/>
    <d v="2025-03-18T00:00:00"/>
    <d v="1899-12-30T15:45:37"/>
    <x v="0"/>
    <x v="0"/>
    <s v="7022045447"/>
    <s v="FBO"/>
    <d v="1899-12-30T00:21:34"/>
    <x v="2855"/>
    <d v="1899-12-30T00:02:30"/>
    <s v="Ensacado"/>
    <s v="E002"/>
    <x v="2"/>
    <d v="1899-12-30T00:16:34"/>
    <d v="1899-12-30T00:19:04"/>
    <x v="10"/>
    <x v="17"/>
    <x v="4"/>
    <x v="1"/>
    <n v="0"/>
    <n v="0"/>
    <x v="0"/>
    <x v="1"/>
    <x v="2"/>
    <n v="0"/>
    <x v="5"/>
    <x v="1"/>
    <d v="1899-12-30T00:02:30"/>
    <d v="1899-12-30T00:02:30"/>
    <x v="0"/>
    <m/>
    <m/>
    <d v="1899-12-30T00:00:00"/>
    <d v="1899-12-30T00:16:34"/>
    <n v="3"/>
    <n v="-1.7361111111100502E-3"/>
    <n v="16.566666666667125"/>
    <x v="14"/>
    <x v="1"/>
  </r>
  <r>
    <x v="7"/>
    <s v="2025010959"/>
    <x v="0"/>
    <x v="1285"/>
    <s v="E1253FRX"/>
    <d v="2025-03-18T00:00:00"/>
    <x v="2"/>
    <s v="3264"/>
    <x v="36"/>
    <s v="PA"/>
    <x v="1"/>
    <x v="0"/>
    <d v="2025-03-18T00:00:00"/>
    <d v="1899-12-30T15:11:44"/>
    <d v="2025-03-18T00:00:00"/>
    <d v="1899-12-30T15:09:14"/>
    <d v="2025-03-18T00:00:00"/>
    <d v="1899-12-30T15:49:16"/>
    <x v="0"/>
    <x v="0"/>
    <s v="7022045448"/>
    <s v="FBO"/>
    <d v="1899-12-30T00:42:32"/>
    <x v="1787"/>
    <d v="1899-12-30T00:02:30"/>
    <s v="Granel"/>
    <s v="E001"/>
    <x v="2"/>
    <d v="1899-12-30T00:37:32"/>
    <d v="1899-12-30T00:40:02"/>
    <x v="10"/>
    <x v="17"/>
    <x v="4"/>
    <x v="2"/>
    <n v="0"/>
    <n v="0"/>
    <x v="0"/>
    <x v="2"/>
    <x v="2"/>
    <n v="0"/>
    <x v="5"/>
    <x v="1"/>
    <d v="1899-12-30T00:02:30"/>
    <d v="1899-12-30T00:02:30"/>
    <x v="0"/>
    <m/>
    <m/>
    <d v="1899-12-30T00:00:00"/>
    <d v="1899-12-30T00:37:32"/>
    <n v="3"/>
    <n v="-1.7361111111100502E-3"/>
    <n v="37.533333333326304"/>
    <x v="14"/>
    <x v="1"/>
  </r>
  <r>
    <x v="7"/>
    <s v="2025010969"/>
    <x v="0"/>
    <x v="1036"/>
    <s v="E8822FFZ"/>
    <d v="2025-03-18T00:00:00"/>
    <x v="2"/>
    <s v="3264"/>
    <x v="36"/>
    <s v="PA"/>
    <x v="1"/>
    <x v="0"/>
    <d v="2025-03-18T00:00:00"/>
    <d v="1899-12-30T15:48:57"/>
    <d v="2025-03-18T00:00:00"/>
    <d v="1899-12-30T15:46:26"/>
    <d v="2025-03-18T00:00:00"/>
    <d v="1899-12-30T16:14:32"/>
    <x v="0"/>
    <x v="0"/>
    <s v="7022045450"/>
    <s v="FBO"/>
    <d v="1899-12-30T00:30:37"/>
    <x v="607"/>
    <d v="1899-12-30T00:02:31"/>
    <s v="Granel"/>
    <s v="E001"/>
    <x v="2"/>
    <d v="1899-12-30T00:25:35"/>
    <d v="1899-12-30T00:28:06"/>
    <x v="10"/>
    <x v="17"/>
    <x v="4"/>
    <x v="2"/>
    <n v="0"/>
    <n v="0"/>
    <x v="0"/>
    <x v="2"/>
    <x v="2"/>
    <n v="0"/>
    <x v="5"/>
    <x v="1"/>
    <d v="1899-12-30T00:02:31"/>
    <d v="1899-12-30T00:02:31"/>
    <x v="0"/>
    <m/>
    <m/>
    <d v="1899-12-30T00:00:00"/>
    <d v="1899-12-30T00:25:35"/>
    <n v="3"/>
    <n v="-1.7476851851899733E-3"/>
    <n v="25.583333333327953"/>
    <x v="8"/>
    <x v="1"/>
  </r>
  <r>
    <x v="7"/>
    <s v="2025010967"/>
    <x v="0"/>
    <x v="1151"/>
    <s v="E5811MHB"/>
    <d v="2025-03-18T00:00:00"/>
    <x v="2"/>
    <s v="3264"/>
    <x v="36"/>
    <s v="PA"/>
    <x v="1"/>
    <x v="0"/>
    <d v="2025-03-18T00:00:00"/>
    <d v="1899-12-30T15:44:11"/>
    <d v="2025-03-18T00:00:00"/>
    <d v="1899-12-30T15:41:40"/>
    <d v="2025-03-18T00:00:00"/>
    <d v="1899-12-30T16:16:32"/>
    <x v="0"/>
    <x v="0"/>
    <s v="7022045451"/>
    <s v="FBO"/>
    <d v="1899-12-30T00:37:23"/>
    <x v="1159"/>
    <d v="1899-12-30T00:02:31"/>
    <s v="Granel"/>
    <s v="E001"/>
    <x v="2"/>
    <d v="1899-12-30T00:32:21"/>
    <d v="1899-12-30T00:34:52"/>
    <x v="10"/>
    <x v="17"/>
    <x v="4"/>
    <x v="2"/>
    <n v="0"/>
    <n v="0"/>
    <x v="0"/>
    <x v="2"/>
    <x v="2"/>
    <n v="0"/>
    <x v="5"/>
    <x v="1"/>
    <d v="1899-12-30T00:02:31"/>
    <d v="1899-12-30T00:02:31"/>
    <x v="0"/>
    <m/>
    <m/>
    <d v="1899-12-30T00:00:00"/>
    <d v="1899-12-30T00:32:21"/>
    <n v="3"/>
    <n v="-1.7476851851799813E-3"/>
    <n v="32.350000000003298"/>
    <x v="8"/>
    <x v="1"/>
  </r>
  <r>
    <x v="7"/>
    <s v="2025010970"/>
    <x v="0"/>
    <x v="1150"/>
    <s v="E5824JVY"/>
    <d v="2025-03-18T00:00:00"/>
    <x v="2"/>
    <s v="3264"/>
    <x v="36"/>
    <s v="PA"/>
    <x v="1"/>
    <x v="0"/>
    <d v="2025-03-18T00:00:00"/>
    <d v="1899-12-30T15:57:56"/>
    <d v="2025-03-18T00:00:00"/>
    <d v="1899-12-30T15:55:25"/>
    <d v="2025-03-18T00:00:00"/>
    <d v="1899-12-30T16:28:04"/>
    <x v="0"/>
    <x v="0"/>
    <s v="7022045452"/>
    <s v="FBO"/>
    <d v="1899-12-30T00:35:10"/>
    <x v="1485"/>
    <d v="1899-12-30T00:02:31"/>
    <s v="Granel"/>
    <s v="E001"/>
    <x v="2"/>
    <d v="1899-12-30T00:30:08"/>
    <d v="1899-12-30T00:32:39"/>
    <x v="10"/>
    <x v="17"/>
    <x v="4"/>
    <x v="2"/>
    <n v="0"/>
    <n v="0"/>
    <x v="0"/>
    <x v="2"/>
    <x v="2"/>
    <n v="0"/>
    <x v="5"/>
    <x v="1"/>
    <d v="1899-12-30T00:02:31"/>
    <d v="1899-12-30T00:02:31"/>
    <x v="0"/>
    <m/>
    <m/>
    <d v="1899-12-30T00:00:00"/>
    <d v="1899-12-30T00:30:08"/>
    <n v="3"/>
    <n v="-1.7476851851799813E-3"/>
    <n v="30.133333333339216"/>
    <x v="8"/>
    <x v="1"/>
  </r>
  <r>
    <x v="7"/>
    <s v="2025010973"/>
    <x v="0"/>
    <x v="1063"/>
    <s v="E2363KTK"/>
    <d v="2025-03-18T00:00:00"/>
    <x v="2"/>
    <s v="3269"/>
    <x v="35"/>
    <s v="PA"/>
    <x v="6"/>
    <x v="0"/>
    <d v="2025-03-18T00:00:00"/>
    <d v="1899-12-30T16:14:01"/>
    <d v="2025-03-18T00:00:00"/>
    <d v="1899-12-30T16:11:30"/>
    <d v="2025-03-18T00:00:00"/>
    <d v="1899-12-30T16:41:40"/>
    <x v="0"/>
    <x v="0"/>
    <s v="7022045453"/>
    <s v="FBO"/>
    <d v="1899-12-30T00:32:41"/>
    <x v="452"/>
    <d v="1899-12-30T00:02:31"/>
    <s v="Granel"/>
    <s v="E001"/>
    <x v="2"/>
    <d v="1899-12-30T00:27:39"/>
    <d v="1899-12-30T00:30:10"/>
    <x v="7"/>
    <x v="17"/>
    <x v="4"/>
    <x v="2"/>
    <n v="0"/>
    <n v="0"/>
    <x v="0"/>
    <x v="2"/>
    <x v="2"/>
    <n v="0"/>
    <x v="5"/>
    <x v="1"/>
    <d v="1899-12-30T00:02:31"/>
    <d v="1899-12-30T00:02:31"/>
    <x v="0"/>
    <m/>
    <m/>
    <d v="1899-12-30T00:00:00"/>
    <d v="1899-12-30T00:27:39"/>
    <n v="3"/>
    <n v="-1.7476851851799813E-3"/>
    <n v="27.650000000001604"/>
    <x v="8"/>
    <x v="1"/>
  </r>
  <r>
    <x v="7"/>
    <s v="2025010976"/>
    <x v="0"/>
    <x v="1124"/>
    <s v="E7698LMM"/>
    <d v="2025-03-18T00:00:00"/>
    <x v="2"/>
    <s v="3269"/>
    <x v="35"/>
    <s v="PA"/>
    <x v="6"/>
    <x v="0"/>
    <d v="2025-03-18T00:00:00"/>
    <d v="1899-12-30T16:28:57"/>
    <d v="2025-03-18T00:00:00"/>
    <d v="1899-12-30T16:26:26"/>
    <d v="2025-03-18T00:00:00"/>
    <d v="1899-12-30T16:51:54"/>
    <x v="0"/>
    <x v="0"/>
    <s v="7022045454"/>
    <s v="FBO"/>
    <d v="1899-12-30T00:27:59"/>
    <x v="426"/>
    <d v="1899-12-30T00:02:31"/>
    <s v="Granel"/>
    <s v="E001"/>
    <x v="2"/>
    <d v="1899-12-30T00:22:57"/>
    <d v="1899-12-30T00:25:28"/>
    <x v="7"/>
    <x v="17"/>
    <x v="4"/>
    <x v="2"/>
    <n v="0"/>
    <n v="0"/>
    <x v="0"/>
    <x v="2"/>
    <x v="2"/>
    <n v="0"/>
    <x v="5"/>
    <x v="1"/>
    <d v="1899-12-30T00:02:31"/>
    <d v="1899-12-30T00:02:31"/>
    <x v="0"/>
    <m/>
    <m/>
    <d v="1899-12-30T00:00:00"/>
    <d v="1899-12-30T00:22:57"/>
    <n v="3"/>
    <n v="-1.7476851851799813E-3"/>
    <n v="22.95000000000007"/>
    <x v="8"/>
    <x v="1"/>
  </r>
  <r>
    <x v="7"/>
    <s v="2025010977"/>
    <x v="0"/>
    <x v="1017"/>
    <s v="E8306MSJ"/>
    <d v="2025-03-18T00:00:00"/>
    <x v="2"/>
    <s v="3264"/>
    <x v="36"/>
    <s v="PA"/>
    <x v="1"/>
    <x v="0"/>
    <d v="2025-03-18T00:00:00"/>
    <d v="1899-12-30T16:42:34"/>
    <d v="2025-03-18T00:00:00"/>
    <d v="1899-12-30T16:40:03"/>
    <d v="2025-03-18T00:00:00"/>
    <d v="1899-12-30T17:03:43"/>
    <x v="0"/>
    <x v="0"/>
    <s v="7022045455"/>
    <s v="FBO"/>
    <d v="1899-12-30T00:26:11"/>
    <x v="472"/>
    <d v="1899-12-30T00:02:31"/>
    <s v="Granel"/>
    <s v="E001"/>
    <x v="2"/>
    <d v="1899-12-30T00:21:09"/>
    <d v="1899-12-30T00:23:40"/>
    <x v="7"/>
    <x v="17"/>
    <x v="4"/>
    <x v="2"/>
    <n v="0"/>
    <n v="0"/>
    <x v="0"/>
    <x v="2"/>
    <x v="2"/>
    <n v="0"/>
    <x v="5"/>
    <x v="1"/>
    <d v="1899-12-30T00:02:31"/>
    <d v="1899-12-30T00:02:31"/>
    <x v="0"/>
    <m/>
    <m/>
    <d v="1899-12-30T00:00:00"/>
    <d v="1899-12-30T00:21:09"/>
    <n v="3"/>
    <n v="-1.7476851851799813E-3"/>
    <n v="21.150000000000109"/>
    <x v="12"/>
    <x v="1"/>
  </r>
  <r>
    <x v="7"/>
    <s v="2025010975"/>
    <x v="0"/>
    <x v="1073"/>
    <s v="E8831LZK"/>
    <d v="2025-03-18T00:00:00"/>
    <x v="2"/>
    <s v="3264"/>
    <x v="36"/>
    <s v="PA"/>
    <x v="1"/>
    <x v="0"/>
    <d v="2025-03-18T00:00:00"/>
    <d v="1899-12-30T16:26:04"/>
    <d v="2025-03-18T00:00:00"/>
    <d v="1899-12-30T16:23:34"/>
    <d v="2025-03-18T00:00:00"/>
    <d v="1899-12-30T17:10:43"/>
    <x v="0"/>
    <x v="0"/>
    <s v="7022045456"/>
    <s v="FBO"/>
    <d v="1899-12-30T00:49:39"/>
    <x v="2529"/>
    <d v="1899-12-30T00:02:30"/>
    <s v="Granel"/>
    <s v="E001"/>
    <x v="2"/>
    <d v="1899-12-30T00:44:39"/>
    <d v="1899-12-30T00:47:09"/>
    <x v="7"/>
    <x v="17"/>
    <x v="4"/>
    <x v="2"/>
    <n v="0"/>
    <n v="0"/>
    <x v="0"/>
    <x v="2"/>
    <x v="2"/>
    <n v="0"/>
    <x v="5"/>
    <x v="1"/>
    <d v="1899-12-30T00:02:30"/>
    <d v="1899-12-30T00:02:30"/>
    <x v="0"/>
    <m/>
    <m/>
    <d v="1899-12-30T00:00:00"/>
    <d v="1899-12-30T00:44:39"/>
    <n v="3"/>
    <n v="-1.7361111111100502E-3"/>
    <n v="44.649999999993547"/>
    <x v="12"/>
    <x v="1"/>
  </r>
  <r>
    <x v="7"/>
    <s v="2025010978"/>
    <x v="0"/>
    <x v="1056"/>
    <s v="E6464JZW"/>
    <d v="2025-03-18T00:00:00"/>
    <x v="2"/>
    <s v="3264"/>
    <x v="36"/>
    <s v="PA"/>
    <x v="1"/>
    <x v="0"/>
    <d v="2025-03-18T00:00:00"/>
    <d v="1899-12-30T16:44:05"/>
    <d v="2025-03-18T00:00:00"/>
    <d v="1899-12-30T16:41:35"/>
    <d v="2025-03-18T00:00:00"/>
    <d v="1899-12-30T17:11:52"/>
    <x v="0"/>
    <x v="0"/>
    <s v="7022045457"/>
    <s v="FBO"/>
    <d v="1899-12-30T00:32:47"/>
    <x v="14"/>
    <d v="1899-12-30T00:02:30"/>
    <s v="Granel"/>
    <s v="E001"/>
    <x v="2"/>
    <d v="1899-12-30T00:27:47"/>
    <d v="1899-12-30T00:30:17"/>
    <x v="7"/>
    <x v="17"/>
    <x v="4"/>
    <x v="2"/>
    <n v="0"/>
    <n v="0"/>
    <x v="0"/>
    <x v="2"/>
    <x v="2"/>
    <n v="0"/>
    <x v="5"/>
    <x v="1"/>
    <d v="1899-12-30T00:02:30"/>
    <d v="1899-12-30T00:02:30"/>
    <x v="0"/>
    <m/>
    <m/>
    <d v="1899-12-30T00:00:00"/>
    <d v="1899-12-30T00:27:47"/>
    <n v="3"/>
    <n v="-1.7361111111100502E-3"/>
    <n v="27.783333333331175"/>
    <x v="12"/>
    <x v="1"/>
  </r>
  <r>
    <x v="7"/>
    <s v="2025010983"/>
    <x v="0"/>
    <x v="1071"/>
    <s v="E2254MLP"/>
    <d v="2025-03-18T00:00:00"/>
    <x v="2"/>
    <s v="3269"/>
    <x v="35"/>
    <s v="PA"/>
    <x v="6"/>
    <x v="0"/>
    <d v="2025-03-18T00:00:00"/>
    <d v="1899-12-30T17:09:38"/>
    <d v="2025-03-18T00:00:00"/>
    <d v="1899-12-30T17:07:08"/>
    <d v="2025-03-18T00:00:00"/>
    <d v="1899-12-30T17:44:21"/>
    <x v="0"/>
    <x v="0"/>
    <s v="7022045458"/>
    <s v="FBO"/>
    <d v="1899-12-30T00:39:43"/>
    <x v="355"/>
    <d v="1899-12-30T00:02:30"/>
    <s v="Granel"/>
    <s v="E001"/>
    <x v="2"/>
    <d v="1899-12-30T00:34:43"/>
    <d v="1899-12-30T00:37:13"/>
    <x v="11"/>
    <x v="17"/>
    <x v="4"/>
    <x v="2"/>
    <n v="0"/>
    <n v="0"/>
    <x v="0"/>
    <x v="2"/>
    <x v="2"/>
    <n v="0"/>
    <x v="5"/>
    <x v="1"/>
    <d v="1899-12-30T00:02:30"/>
    <d v="1899-12-30T00:02:30"/>
    <x v="0"/>
    <m/>
    <m/>
    <d v="1899-12-30T00:00:00"/>
    <d v="1899-12-30T00:34:43"/>
    <n v="3"/>
    <n v="-1.7361111111100502E-3"/>
    <n v="34.716666666657488"/>
    <x v="12"/>
    <x v="1"/>
  </r>
  <r>
    <x v="7"/>
    <s v="2025010980"/>
    <x v="0"/>
    <x v="1214"/>
    <s v="E7341JMF"/>
    <d v="2025-03-18T00:00:00"/>
    <x v="2"/>
    <s v="3283"/>
    <x v="37"/>
    <s v="PA"/>
    <x v="2"/>
    <x v="0"/>
    <d v="2025-03-18T00:00:00"/>
    <d v="1899-12-30T16:57:30"/>
    <d v="2025-03-18T00:00:00"/>
    <d v="1899-12-30T16:55:00"/>
    <d v="2025-03-18T00:00:00"/>
    <d v="1899-12-30T17:47:18"/>
    <x v="0"/>
    <x v="0"/>
    <s v="7022045459"/>
    <s v="FBO"/>
    <d v="1899-12-30T00:54:48"/>
    <x v="64"/>
    <d v="1899-12-30T00:02:30"/>
    <s v="Ensacado"/>
    <s v="E002"/>
    <x v="2"/>
    <d v="1899-12-30T00:49:48"/>
    <d v="1899-12-30T00:52:18"/>
    <x v="7"/>
    <x v="17"/>
    <x v="4"/>
    <x v="1"/>
    <n v="0"/>
    <n v="0"/>
    <x v="0"/>
    <x v="1"/>
    <x v="2"/>
    <n v="0"/>
    <x v="5"/>
    <x v="0"/>
    <d v="1899-12-30T00:02:30"/>
    <d v="1899-12-30T00:02:30"/>
    <x v="0"/>
    <m/>
    <m/>
    <d v="1899-12-30T00:00:00"/>
    <d v="1899-12-30T00:49:48"/>
    <n v="3"/>
    <n v="-1.7361111111099392E-3"/>
    <n v="49.80000000000954"/>
    <x v="12"/>
    <x v="0"/>
  </r>
  <r>
    <x v="7"/>
    <s v="2025010982"/>
    <x v="0"/>
    <x v="1286"/>
    <s v="E8375JCZ"/>
    <d v="2025-03-18T00:00:00"/>
    <x v="2"/>
    <s v="3283"/>
    <x v="37"/>
    <s v="PA"/>
    <x v="2"/>
    <x v="0"/>
    <d v="2025-03-18T00:00:00"/>
    <d v="1899-12-30T17:05:11"/>
    <d v="2025-03-18T00:00:00"/>
    <d v="1899-12-30T17:02:41"/>
    <d v="2025-03-18T00:00:00"/>
    <d v="1899-12-30T17:52:33"/>
    <x v="0"/>
    <x v="0"/>
    <s v="7022045460"/>
    <s v="FBO"/>
    <d v="1899-12-30T00:52:22"/>
    <x v="2820"/>
    <d v="1899-12-30T00:02:30"/>
    <s v="Ensacado"/>
    <s v="E002"/>
    <x v="2"/>
    <d v="1899-12-30T00:47:22"/>
    <d v="1899-12-30T00:49:52"/>
    <x v="11"/>
    <x v="17"/>
    <x v="4"/>
    <x v="1"/>
    <n v="0"/>
    <n v="0"/>
    <x v="0"/>
    <x v="1"/>
    <x v="2"/>
    <n v="0"/>
    <x v="5"/>
    <x v="0"/>
    <d v="1899-12-30T00:02:30"/>
    <d v="1899-12-30T00:02:30"/>
    <x v="0"/>
    <m/>
    <m/>
    <d v="1899-12-30T00:00:00"/>
    <d v="1899-12-30T00:47:22"/>
    <n v="3"/>
    <n v="-1.7361111111100502E-3"/>
    <n v="47.366666666668742"/>
    <x v="12"/>
    <x v="0"/>
  </r>
  <r>
    <x v="7"/>
    <s v="2025010988"/>
    <x v="0"/>
    <x v="1013"/>
    <s v="E3888GZR"/>
    <d v="2025-03-19T00:00:00"/>
    <x v="2"/>
    <s v="3269"/>
    <x v="35"/>
    <s v="PA"/>
    <x v="6"/>
    <x v="0"/>
    <d v="2025-03-19T00:00:00"/>
    <d v="1899-12-30T05:06:57"/>
    <d v="2025-03-19T00:00:00"/>
    <d v="1899-12-30T05:04:28"/>
    <d v="2025-03-19T00:00:00"/>
    <d v="1899-12-30T05:27:24"/>
    <x v="0"/>
    <x v="0"/>
    <s v="7022045461"/>
    <s v="EXW"/>
    <d v="1899-12-30T00:00:00"/>
    <x v="782"/>
    <d v="1899-12-30T00:00:00"/>
    <s v="Granel"/>
    <s v="E001"/>
    <x v="1"/>
    <d v="1899-12-30T00:20:27"/>
    <d v="1899-12-30T00:22:56"/>
    <x v="0"/>
    <x v="18"/>
    <x v="4"/>
    <x v="2"/>
    <n v="0"/>
    <n v="0"/>
    <x v="0"/>
    <x v="2"/>
    <x v="2"/>
    <n v="0"/>
    <x v="5"/>
    <x v="1"/>
    <d v="1899-12-30T00:00:00"/>
    <d v="1899-12-30T00:00:00"/>
    <x v="0"/>
    <m/>
    <m/>
    <d v="1899-12-30T00:00:00"/>
    <d v="1899-12-30T00:20:27"/>
    <n v="4"/>
    <n v="-1.7245370370299884E-3"/>
    <n v="20.450000000001598"/>
    <x v="17"/>
    <x v="1"/>
  </r>
  <r>
    <x v="7"/>
    <s v="2025010987"/>
    <x v="0"/>
    <x v="1014"/>
    <s v="E8998KYN"/>
    <d v="2025-03-19T00:00:00"/>
    <x v="2"/>
    <s v="3264"/>
    <x v="36"/>
    <s v="PA"/>
    <x v="1"/>
    <x v="0"/>
    <d v="2025-03-19T00:00:00"/>
    <d v="1899-12-30T05:06:34"/>
    <d v="2025-03-19T00:00:00"/>
    <d v="1899-12-30T05:04:09"/>
    <d v="2025-03-19T00:00:00"/>
    <d v="1899-12-30T05:27:46"/>
    <x v="0"/>
    <x v="0"/>
    <s v="7022045462"/>
    <s v="EXW"/>
    <d v="1899-12-30T00:00:00"/>
    <x v="782"/>
    <d v="1899-12-30T00:00:00"/>
    <s v="Granel"/>
    <s v="E001"/>
    <x v="1"/>
    <d v="1899-12-30T00:21:12"/>
    <d v="1899-12-30T00:23:37"/>
    <x v="0"/>
    <x v="18"/>
    <x v="4"/>
    <x v="2"/>
    <n v="0"/>
    <n v="0"/>
    <x v="0"/>
    <x v="2"/>
    <x v="2"/>
    <n v="0"/>
    <x v="5"/>
    <x v="1"/>
    <d v="1899-12-30T00:00:00"/>
    <d v="1899-12-30T00:00:00"/>
    <x v="0"/>
    <m/>
    <m/>
    <d v="1899-12-30T00:00:00"/>
    <d v="1899-12-30T00:21:12"/>
    <n v="4"/>
    <n v="-1.6782407407400224E-3"/>
    <n v="21.199999999996798"/>
    <x v="17"/>
    <x v="1"/>
  </r>
  <r>
    <x v="7"/>
    <s v="2025010989"/>
    <x v="0"/>
    <x v="1016"/>
    <s v="E8976JGF"/>
    <d v="2025-03-19T00:00:00"/>
    <x v="2"/>
    <s v="3264"/>
    <x v="36"/>
    <s v="PA"/>
    <x v="1"/>
    <x v="0"/>
    <d v="2025-03-19T00:00:00"/>
    <d v="1899-12-30T05:07:04"/>
    <d v="2025-03-19T00:00:00"/>
    <d v="1899-12-30T05:04:35"/>
    <d v="2025-03-19T00:00:00"/>
    <d v="1899-12-30T05:31:17"/>
    <x v="0"/>
    <x v="0"/>
    <s v="7022045463"/>
    <s v="EXW"/>
    <d v="1899-12-30T00:00:00"/>
    <x v="782"/>
    <d v="1899-12-30T00:00:00"/>
    <s v="Granel"/>
    <s v="E001"/>
    <x v="1"/>
    <d v="1899-12-30T00:24:13"/>
    <d v="1899-12-30T00:26:42"/>
    <x v="0"/>
    <x v="18"/>
    <x v="4"/>
    <x v="2"/>
    <n v="0"/>
    <n v="0"/>
    <x v="0"/>
    <x v="2"/>
    <x v="2"/>
    <n v="0"/>
    <x v="5"/>
    <x v="1"/>
    <d v="1899-12-30T00:00:00"/>
    <d v="1899-12-30T00:00:00"/>
    <x v="0"/>
    <m/>
    <m/>
    <d v="1899-12-30T00:00:00"/>
    <d v="1899-12-30T00:24:13"/>
    <n v="4"/>
    <n v="-1.7245370370400082E-3"/>
    <n v="24.216666666667201"/>
    <x v="17"/>
    <x v="1"/>
  </r>
  <r>
    <x v="7"/>
    <s v="2025010990"/>
    <x v="0"/>
    <x v="1015"/>
    <s v="E9043KYN"/>
    <d v="2025-03-19T00:00:00"/>
    <x v="2"/>
    <s v="3262"/>
    <x v="40"/>
    <s v="PA"/>
    <x v="0"/>
    <x v="0"/>
    <d v="2025-03-19T00:00:00"/>
    <d v="1899-12-30T05:08:07"/>
    <d v="2025-03-19T00:00:00"/>
    <d v="1899-12-30T05:05:38"/>
    <d v="2025-03-19T00:00:00"/>
    <d v="1899-12-30T05:35:47"/>
    <x v="0"/>
    <x v="0"/>
    <s v="7022045464"/>
    <s v="EXW"/>
    <d v="1899-12-30T00:00:00"/>
    <x v="782"/>
    <d v="1899-12-30T00:00:00"/>
    <s v="Granel"/>
    <s v="E001"/>
    <x v="1"/>
    <d v="1899-12-30T00:27:40"/>
    <d v="1899-12-30T00:30:09"/>
    <x v="0"/>
    <x v="18"/>
    <x v="4"/>
    <x v="2"/>
    <n v="0"/>
    <n v="0"/>
    <x v="0"/>
    <x v="2"/>
    <x v="2"/>
    <n v="0"/>
    <x v="5"/>
    <x v="1"/>
    <d v="1899-12-30T00:00:00"/>
    <d v="1899-12-30T00:00:00"/>
    <x v="0"/>
    <m/>
    <m/>
    <d v="1899-12-30T00:00:00"/>
    <d v="1899-12-30T00:27:40"/>
    <n v="4"/>
    <n v="-1.7245370370400082E-3"/>
    <n v="27.666666666662383"/>
    <x v="17"/>
    <x v="1"/>
  </r>
  <r>
    <x v="7"/>
    <s v="2025010991"/>
    <x v="0"/>
    <x v="979"/>
    <s v="E1228KBR"/>
    <d v="2025-03-19T00:00:00"/>
    <x v="2"/>
    <s v="3260"/>
    <x v="41"/>
    <s v="PA"/>
    <x v="20"/>
    <x v="0"/>
    <d v="2025-03-19T00:00:00"/>
    <d v="1899-12-30T05:10:47"/>
    <d v="2025-03-19T00:00:00"/>
    <d v="1899-12-30T05:08:18"/>
    <d v="2025-03-19T00:00:00"/>
    <d v="1899-12-30T05:39:31"/>
    <x v="0"/>
    <x v="0"/>
    <s v="7022045465"/>
    <s v="EXW"/>
    <d v="1899-12-30T00:00:00"/>
    <x v="782"/>
    <d v="1899-12-30T00:00:00"/>
    <s v="Granel"/>
    <s v="E001"/>
    <x v="1"/>
    <d v="1899-12-30T00:28:44"/>
    <d v="1899-12-30T00:31:13"/>
    <x v="0"/>
    <x v="18"/>
    <x v="4"/>
    <x v="2"/>
    <n v="0"/>
    <n v="0"/>
    <x v="0"/>
    <x v="2"/>
    <x v="2"/>
    <n v="0"/>
    <x v="5"/>
    <x v="1"/>
    <d v="1899-12-30T00:00:00"/>
    <d v="1899-12-30T00:00:00"/>
    <x v="0"/>
    <m/>
    <m/>
    <d v="1899-12-30T00:00:00"/>
    <d v="1899-12-30T00:28:44"/>
    <n v="4"/>
    <n v="-1.7245370370400082E-3"/>
    <n v="28.733333333328005"/>
    <x v="17"/>
    <x v="1"/>
  </r>
  <r>
    <x v="7"/>
    <s v="2025010992"/>
    <x v="0"/>
    <x v="1221"/>
    <s v="E3936LXW"/>
    <d v="2025-03-19T00:00:00"/>
    <x v="2"/>
    <s v="3269"/>
    <x v="35"/>
    <s v="PA"/>
    <x v="6"/>
    <x v="0"/>
    <d v="2025-03-19T00:00:00"/>
    <d v="1899-12-30T05:26:46"/>
    <d v="2025-03-19T00:00:00"/>
    <d v="1899-12-30T05:24:17"/>
    <d v="2025-03-19T00:00:00"/>
    <d v="1899-12-30T05:50:35"/>
    <x v="0"/>
    <x v="0"/>
    <s v="7022045466"/>
    <s v="FBO"/>
    <d v="1899-12-30T00:00:00"/>
    <x v="782"/>
    <d v="1899-12-30T00:00:00"/>
    <s v="Granel"/>
    <s v="E001"/>
    <x v="2"/>
    <d v="1899-12-30T00:23:49"/>
    <d v="1899-12-30T00:26:18"/>
    <x v="0"/>
    <x v="18"/>
    <x v="4"/>
    <x v="2"/>
    <n v="0"/>
    <n v="0"/>
    <x v="0"/>
    <x v="2"/>
    <x v="2"/>
    <n v="0"/>
    <x v="5"/>
    <x v="1"/>
    <d v="1899-12-30T00:00:00"/>
    <d v="1899-12-30T00:00:00"/>
    <x v="0"/>
    <m/>
    <m/>
    <d v="1899-12-30T00:00:00"/>
    <d v="1899-12-30T00:23:49"/>
    <n v="4"/>
    <n v="-1.7245370370400082E-3"/>
    <n v="23.816666666663981"/>
    <x v="17"/>
    <x v="1"/>
  </r>
  <r>
    <x v="7"/>
    <s v="2025010993"/>
    <x v="0"/>
    <x v="1003"/>
    <s v="E0247JRH"/>
    <d v="2025-03-19T00:00:00"/>
    <x v="2"/>
    <s v="3260"/>
    <x v="41"/>
    <s v="PA"/>
    <x v="20"/>
    <x v="0"/>
    <d v="2025-03-19T00:00:00"/>
    <d v="1899-12-30T05:48:52"/>
    <d v="2025-03-19T00:00:00"/>
    <d v="1899-12-30T05:46:23"/>
    <d v="2025-03-19T00:00:00"/>
    <d v="1899-12-30T06:13:22"/>
    <x v="0"/>
    <x v="0"/>
    <s v="7022045467"/>
    <s v="EXW"/>
    <d v="1899-12-30T00:00:00"/>
    <x v="782"/>
    <d v="1899-12-30T00:00:00"/>
    <s v="Granel"/>
    <s v="E001"/>
    <x v="1"/>
    <d v="1899-12-30T00:24:30"/>
    <d v="1899-12-30T00:26:59"/>
    <x v="0"/>
    <x v="18"/>
    <x v="4"/>
    <x v="2"/>
    <n v="0"/>
    <n v="0"/>
    <x v="0"/>
    <x v="2"/>
    <x v="2"/>
    <n v="0"/>
    <x v="5"/>
    <x v="1"/>
    <d v="1899-12-30T00:00:00"/>
    <d v="1899-12-30T00:00:00"/>
    <x v="0"/>
    <m/>
    <m/>
    <d v="1899-12-30T00:00:00"/>
    <d v="1899-12-30T00:24:30"/>
    <n v="4"/>
    <n v="-1.7245370370399804E-3"/>
    <n v="24.500000000001592"/>
    <x v="0"/>
    <x v="1"/>
  </r>
  <r>
    <x v="7"/>
    <s v="2025010994"/>
    <x v="0"/>
    <x v="1021"/>
    <s v="E0721JRZ"/>
    <d v="2025-03-19T00:00:00"/>
    <x v="2"/>
    <s v="3269"/>
    <x v="35"/>
    <s v="PA"/>
    <x v="6"/>
    <x v="0"/>
    <d v="2025-03-19T00:00:00"/>
    <d v="1899-12-30T06:00:12"/>
    <d v="2025-03-19T00:00:00"/>
    <d v="1899-12-30T05:57:43"/>
    <d v="2025-03-19T00:00:00"/>
    <d v="1899-12-30T06:22:59"/>
    <x v="0"/>
    <x v="0"/>
    <s v="7022045468"/>
    <s v="FBO"/>
    <d v="1899-12-30T00:00:00"/>
    <x v="782"/>
    <d v="1899-12-30T00:00:00"/>
    <s v="Granel"/>
    <s v="E001"/>
    <x v="2"/>
    <d v="1899-12-30T00:22:47"/>
    <d v="1899-12-30T00:25:16"/>
    <x v="1"/>
    <x v="18"/>
    <x v="4"/>
    <x v="2"/>
    <n v="0"/>
    <n v="0"/>
    <x v="0"/>
    <x v="2"/>
    <x v="2"/>
    <n v="0"/>
    <x v="5"/>
    <x v="1"/>
    <d v="1899-12-30T00:00:00"/>
    <d v="1899-12-30T00:00:00"/>
    <x v="0"/>
    <m/>
    <m/>
    <d v="1899-12-30T00:00:00"/>
    <d v="1899-12-30T00:22:47"/>
    <n v="4"/>
    <n v="-1.7245370370400082E-3"/>
    <n v="22.78333333333439"/>
    <x v="0"/>
    <x v="1"/>
  </r>
  <r>
    <x v="7"/>
    <s v="2025010996"/>
    <x v="0"/>
    <x v="1029"/>
    <s v="E4421MGY"/>
    <d v="2025-03-19T00:00:00"/>
    <x v="2"/>
    <s v="3264"/>
    <x v="36"/>
    <s v="PA"/>
    <x v="1"/>
    <x v="0"/>
    <d v="2025-03-19T00:00:00"/>
    <d v="1899-12-30T06:14:14"/>
    <d v="2025-03-19T00:00:00"/>
    <d v="1899-12-30T06:11:46"/>
    <d v="2025-03-19T00:00:00"/>
    <d v="1899-12-30T06:43:07"/>
    <x v="0"/>
    <x v="0"/>
    <s v="7022045469"/>
    <s v="FBO"/>
    <d v="1899-12-30T00:00:00"/>
    <x v="782"/>
    <d v="1899-12-30T00:00:00"/>
    <s v="Granel"/>
    <s v="E001"/>
    <x v="2"/>
    <d v="1899-12-30T00:28:53"/>
    <d v="1899-12-30T00:31:21"/>
    <x v="1"/>
    <x v="18"/>
    <x v="4"/>
    <x v="2"/>
    <n v="0"/>
    <n v="0"/>
    <x v="0"/>
    <x v="2"/>
    <x v="2"/>
    <n v="0"/>
    <x v="5"/>
    <x v="1"/>
    <d v="1899-12-30T00:00:00"/>
    <d v="1899-12-30T00:00:00"/>
    <x v="0"/>
    <m/>
    <m/>
    <d v="1899-12-30T00:00:00"/>
    <d v="1899-12-30T00:28:53"/>
    <n v="4"/>
    <n v="-1.7129629629600296E-3"/>
    <n v="28.883333333332786"/>
    <x v="0"/>
    <x v="1"/>
  </r>
  <r>
    <x v="7"/>
    <s v="2025010997"/>
    <x v="0"/>
    <x v="978"/>
    <s v="E3178LFN"/>
    <d v="2025-03-19T00:00:00"/>
    <x v="2"/>
    <s v="3264"/>
    <x v="36"/>
    <s v="PA"/>
    <x v="1"/>
    <x v="0"/>
    <d v="2025-03-19T00:00:00"/>
    <d v="1899-12-30T06:20:24"/>
    <d v="2025-03-19T00:00:00"/>
    <d v="1899-12-30T06:17:54"/>
    <d v="2025-03-19T00:00:00"/>
    <d v="1899-12-30T06:47:18"/>
    <x v="0"/>
    <x v="0"/>
    <s v="7022045470"/>
    <s v="EXW"/>
    <d v="1899-12-30T00:00:00"/>
    <x v="782"/>
    <d v="1899-12-30T00:00:00"/>
    <s v="Granel"/>
    <s v="E001"/>
    <x v="1"/>
    <d v="1899-12-30T00:26:54"/>
    <d v="1899-12-30T00:29:24"/>
    <x v="1"/>
    <x v="18"/>
    <x v="4"/>
    <x v="2"/>
    <n v="0"/>
    <n v="0"/>
    <x v="0"/>
    <x v="2"/>
    <x v="2"/>
    <n v="0"/>
    <x v="5"/>
    <x v="1"/>
    <d v="1899-12-30T00:00:00"/>
    <d v="1899-12-30T00:00:00"/>
    <x v="0"/>
    <m/>
    <m/>
    <d v="1899-12-30T00:00:00"/>
    <d v="1899-12-30T00:26:54"/>
    <n v="4"/>
    <n v="-1.7361111111099947E-3"/>
    <n v="26.899999999991973"/>
    <x v="0"/>
    <x v="1"/>
  </r>
  <r>
    <x v="7"/>
    <s v="2025011000"/>
    <x v="0"/>
    <x v="1025"/>
    <s v="E7844JTT"/>
    <d v="2025-03-19T00:00:00"/>
    <x v="2"/>
    <s v="3264"/>
    <x v="36"/>
    <s v="PA"/>
    <x v="1"/>
    <x v="0"/>
    <d v="2025-03-19T00:00:00"/>
    <d v="1899-12-30T06:30:50"/>
    <d v="2025-03-19T00:00:00"/>
    <d v="1899-12-30T06:28:20"/>
    <d v="2025-03-19T00:00:00"/>
    <d v="1899-12-30T06:55:34"/>
    <x v="0"/>
    <x v="0"/>
    <s v="7022045471"/>
    <s v="FBO"/>
    <d v="1899-12-30T00:00:00"/>
    <x v="782"/>
    <d v="1899-12-30T00:00:00"/>
    <s v="Granel"/>
    <s v="E001"/>
    <x v="2"/>
    <d v="1899-12-30T00:24:44"/>
    <d v="1899-12-30T00:27:14"/>
    <x v="1"/>
    <x v="18"/>
    <x v="4"/>
    <x v="2"/>
    <n v="0"/>
    <n v="0"/>
    <x v="0"/>
    <x v="2"/>
    <x v="2"/>
    <n v="0"/>
    <x v="5"/>
    <x v="1"/>
    <d v="1899-12-30T00:00:00"/>
    <d v="1899-12-30T00:00:00"/>
    <x v="0"/>
    <m/>
    <m/>
    <d v="1899-12-30T00:00:00"/>
    <d v="1899-12-30T00:24:44"/>
    <n v="4"/>
    <n v="-1.7361111111099947E-3"/>
    <n v="24.733333333324861"/>
    <x v="0"/>
    <x v="1"/>
  </r>
  <r>
    <x v="7"/>
    <s v="2025011002"/>
    <x v="0"/>
    <x v="1197"/>
    <s v="E3410KWV"/>
    <d v="2025-03-19T00:00:00"/>
    <x v="2"/>
    <s v="3283"/>
    <x v="37"/>
    <s v="PA"/>
    <x v="2"/>
    <x v="0"/>
    <d v="2025-03-19T00:00:00"/>
    <d v="1899-12-30T06:35:37"/>
    <d v="2025-03-19T00:00:00"/>
    <d v="1899-12-30T06:33:07"/>
    <d v="2025-03-19T00:00:00"/>
    <d v="1899-12-30T06:58:41"/>
    <x v="0"/>
    <x v="0"/>
    <s v="7022045472"/>
    <s v="EXW"/>
    <d v="1899-12-30T00:00:00"/>
    <x v="782"/>
    <d v="1899-12-30T00:00:00"/>
    <s v="Ensacado"/>
    <s v="E002"/>
    <x v="1"/>
    <d v="1899-12-30T00:23:04"/>
    <d v="1899-12-30T00:25:34"/>
    <x v="1"/>
    <x v="18"/>
    <x v="4"/>
    <x v="1"/>
    <n v="0"/>
    <n v="0"/>
    <x v="0"/>
    <x v="1"/>
    <x v="2"/>
    <n v="0"/>
    <x v="5"/>
    <x v="1"/>
    <d v="1899-12-30T00:00:00"/>
    <d v="1899-12-30T00:00:00"/>
    <x v="0"/>
    <m/>
    <m/>
    <d v="1899-12-30T00:00:00"/>
    <d v="1899-12-30T00:23:04"/>
    <n v="4"/>
    <n v="-1.7361111111099947E-3"/>
    <n v="23.066666666654392"/>
    <x v="0"/>
    <x v="1"/>
  </r>
  <r>
    <x v="7"/>
    <s v="2025010999"/>
    <x v="0"/>
    <x v="980"/>
    <s v="E0598KCR"/>
    <d v="2025-03-19T00:00:00"/>
    <x v="2"/>
    <s v="3260"/>
    <x v="41"/>
    <s v="PA"/>
    <x v="20"/>
    <x v="0"/>
    <d v="2025-03-19T00:00:00"/>
    <d v="1899-12-30T06:28:47"/>
    <d v="2025-03-19T00:00:00"/>
    <d v="1899-12-30T06:26:18"/>
    <d v="2025-03-19T00:00:00"/>
    <d v="1899-12-30T06:58:54"/>
    <x v="0"/>
    <x v="0"/>
    <s v="7022045473"/>
    <s v="EXW"/>
    <d v="1899-12-30T00:00:00"/>
    <x v="782"/>
    <d v="1899-12-30T00:00:00"/>
    <s v="Granel"/>
    <s v="E001"/>
    <x v="1"/>
    <d v="1899-12-30T00:30:07"/>
    <d v="1899-12-30T00:32:36"/>
    <x v="1"/>
    <x v="18"/>
    <x v="4"/>
    <x v="2"/>
    <n v="0"/>
    <n v="0"/>
    <x v="0"/>
    <x v="2"/>
    <x v="2"/>
    <n v="0"/>
    <x v="5"/>
    <x v="1"/>
    <d v="1899-12-30T00:00:00"/>
    <d v="1899-12-30T00:00:00"/>
    <x v="0"/>
    <m/>
    <m/>
    <d v="1899-12-30T00:00:00"/>
    <d v="1899-12-30T00:30:07"/>
    <n v="4"/>
    <n v="-1.7245370370399526E-3"/>
    <n v="30.116666666664045"/>
    <x v="0"/>
    <x v="1"/>
  </r>
  <r>
    <x v="7"/>
    <s v="2025011005"/>
    <x v="0"/>
    <x v="1196"/>
    <m/>
    <d v="2025-03-19T00:00:00"/>
    <x v="2"/>
    <s v="3282"/>
    <x v="42"/>
    <s v="PA"/>
    <x v="2"/>
    <x v="0"/>
    <d v="2025-03-19T00:00:00"/>
    <d v="1899-12-30T06:52:08"/>
    <d v="2025-03-19T00:00:00"/>
    <d v="1899-12-30T06:49:40"/>
    <d v="2025-03-19T00:00:00"/>
    <d v="1899-12-30T07:17:05"/>
    <x v="0"/>
    <x v="0"/>
    <s v="7022045474"/>
    <s v="FBO"/>
    <d v="1899-12-30T00:00:00"/>
    <x v="782"/>
    <d v="1899-12-30T00:00:00"/>
    <s v="Ensacado"/>
    <s v="E002"/>
    <x v="2"/>
    <d v="1899-12-30T00:24:57"/>
    <d v="1899-12-30T00:27:25"/>
    <x v="1"/>
    <x v="18"/>
    <x v="4"/>
    <x v="1"/>
    <n v="0"/>
    <n v="0"/>
    <x v="0"/>
    <x v="1"/>
    <x v="2"/>
    <n v="0"/>
    <x v="5"/>
    <x v="1"/>
    <d v="1899-12-30T00:00:00"/>
    <d v="1899-12-30T00:00:00"/>
    <x v="0"/>
    <m/>
    <m/>
    <d v="1899-12-30T00:00:00"/>
    <d v="1899-12-30T00:24:57"/>
    <n v="4"/>
    <n v="-1.7129629629600296E-3"/>
    <n v="24.95000000000158"/>
    <x v="1"/>
    <x v="1"/>
  </r>
  <r>
    <x v="7"/>
    <s v="2025011003"/>
    <x v="0"/>
    <x v="1085"/>
    <s v="E2589JTB"/>
    <d v="2025-03-19T00:00:00"/>
    <x v="2"/>
    <s v="3264"/>
    <x v="36"/>
    <s v="PA"/>
    <x v="1"/>
    <x v="0"/>
    <d v="2025-03-19T00:00:00"/>
    <d v="1899-12-30T06:45:48"/>
    <d v="2025-03-19T00:00:00"/>
    <d v="1899-12-30T06:43:19"/>
    <d v="2025-03-19T00:00:00"/>
    <d v="1899-12-30T07:21:05"/>
    <x v="0"/>
    <x v="0"/>
    <s v="7022045475"/>
    <s v="FBO"/>
    <d v="1899-12-30T00:00:00"/>
    <x v="782"/>
    <d v="1899-12-30T00:00:00"/>
    <s v="Granel"/>
    <s v="E001"/>
    <x v="2"/>
    <d v="1899-12-30T00:35:17"/>
    <d v="1899-12-30T00:37:46"/>
    <x v="1"/>
    <x v="18"/>
    <x v="4"/>
    <x v="2"/>
    <n v="0"/>
    <n v="0"/>
    <x v="0"/>
    <x v="2"/>
    <x v="2"/>
    <n v="0"/>
    <x v="5"/>
    <x v="1"/>
    <d v="1899-12-30T00:00:00"/>
    <d v="1899-12-30T00:00:00"/>
    <x v="0"/>
    <m/>
    <m/>
    <d v="1899-12-30T00:00:00"/>
    <d v="1899-12-30T00:35:17"/>
    <n v="4"/>
    <n v="-1.7245370370399526E-3"/>
    <n v="35.283333333326432"/>
    <x v="1"/>
    <x v="1"/>
  </r>
  <r>
    <x v="7"/>
    <s v="2025011009"/>
    <x v="0"/>
    <x v="1032"/>
    <s v="E4941MFZ"/>
    <d v="2025-03-19T00:00:00"/>
    <x v="2"/>
    <s v="3263"/>
    <x v="43"/>
    <s v="PA"/>
    <x v="5"/>
    <x v="0"/>
    <d v="2025-03-19T00:00:00"/>
    <d v="1899-12-30T07:04:56"/>
    <d v="2025-03-19T00:00:00"/>
    <d v="1899-12-30T07:02:27"/>
    <d v="2025-03-19T00:00:00"/>
    <d v="1899-12-30T07:34:22"/>
    <x v="0"/>
    <x v="0"/>
    <s v="7022045476"/>
    <s v="EXW"/>
    <d v="1899-12-30T00:00:00"/>
    <x v="782"/>
    <d v="1899-12-30T00:00:00"/>
    <s v="Granel"/>
    <s v="E001"/>
    <x v="1"/>
    <d v="1899-12-30T00:29:26"/>
    <d v="1899-12-30T00:31:55"/>
    <x v="2"/>
    <x v="18"/>
    <x v="4"/>
    <x v="2"/>
    <n v="0"/>
    <n v="0"/>
    <x v="0"/>
    <x v="2"/>
    <x v="2"/>
    <n v="0"/>
    <x v="5"/>
    <x v="1"/>
    <d v="1899-12-30T00:00:00"/>
    <d v="1899-12-30T00:00:00"/>
    <x v="0"/>
    <m/>
    <m/>
    <d v="1899-12-30T00:00:00"/>
    <d v="1899-12-30T00:29:26"/>
    <n v="4"/>
    <n v="-1.7245370370300162E-3"/>
    <n v="29.433333333340784"/>
    <x v="1"/>
    <x v="1"/>
  </r>
  <r>
    <x v="7"/>
    <s v="2025011006"/>
    <x v="0"/>
    <x v="1039"/>
    <s v="E5730JVY"/>
    <d v="2025-03-19T00:00:00"/>
    <x v="2"/>
    <s v="3264"/>
    <x v="36"/>
    <s v="PA"/>
    <x v="1"/>
    <x v="0"/>
    <d v="2025-03-19T00:00:00"/>
    <d v="1899-12-30T06:58:50"/>
    <d v="2025-03-19T00:00:00"/>
    <d v="1899-12-30T06:56:21"/>
    <d v="2025-03-19T00:00:00"/>
    <d v="1899-12-30T07:35:13"/>
    <x v="0"/>
    <x v="0"/>
    <s v="7022045477"/>
    <s v="FBO"/>
    <d v="1899-12-30T00:00:00"/>
    <x v="782"/>
    <d v="1899-12-30T00:00:00"/>
    <s v="Granel"/>
    <s v="E001"/>
    <x v="2"/>
    <d v="1899-12-30T00:36:23"/>
    <d v="1899-12-30T00:38:52"/>
    <x v="1"/>
    <x v="18"/>
    <x v="4"/>
    <x v="2"/>
    <n v="0"/>
    <n v="0"/>
    <x v="0"/>
    <x v="2"/>
    <x v="2"/>
    <n v="0"/>
    <x v="5"/>
    <x v="1"/>
    <d v="1899-12-30T00:00:00"/>
    <d v="1899-12-30T00:00:00"/>
    <x v="0"/>
    <m/>
    <m/>
    <d v="1899-12-30T00:00:00"/>
    <d v="1899-12-30T00:36:23"/>
    <n v="4"/>
    <n v="-1.7245370370400082E-3"/>
    <n v="36.38333333334235"/>
    <x v="1"/>
    <x v="1"/>
  </r>
  <r>
    <x v="7"/>
    <s v="2025011010"/>
    <x v="0"/>
    <x v="1059"/>
    <s v="E5477KKG"/>
    <d v="2025-03-19T00:00:00"/>
    <x v="2"/>
    <s v="3264"/>
    <x v="36"/>
    <s v="PA"/>
    <x v="1"/>
    <x v="0"/>
    <d v="2025-03-19T00:00:00"/>
    <d v="1899-12-30T07:08:42"/>
    <d v="2025-03-19T00:00:00"/>
    <d v="1899-12-30T07:06:13"/>
    <d v="2025-03-19T00:00:00"/>
    <d v="1899-12-30T07:42:59"/>
    <x v="0"/>
    <x v="0"/>
    <s v="7022045478"/>
    <s v="FBO"/>
    <d v="1899-12-30T00:00:00"/>
    <x v="782"/>
    <d v="1899-12-30T00:00:00"/>
    <s v="Granel"/>
    <s v="E001"/>
    <x v="2"/>
    <d v="1899-12-30T00:34:17"/>
    <d v="1899-12-30T00:36:46"/>
    <x v="2"/>
    <x v="18"/>
    <x v="4"/>
    <x v="2"/>
    <n v="0"/>
    <n v="0"/>
    <x v="0"/>
    <x v="2"/>
    <x v="2"/>
    <n v="0"/>
    <x v="5"/>
    <x v="1"/>
    <d v="1899-12-30T00:00:00"/>
    <d v="1899-12-30T00:00:00"/>
    <x v="0"/>
    <m/>
    <m/>
    <d v="1899-12-30T00:00:00"/>
    <d v="1899-12-30T00:34:17"/>
    <n v="4"/>
    <n v="-1.7245370370300162E-3"/>
    <n v="34.283333333332749"/>
    <x v="1"/>
    <x v="1"/>
  </r>
  <r>
    <x v="7"/>
    <s v="2025011015"/>
    <x v="0"/>
    <x v="1014"/>
    <s v="E8998KYN"/>
    <d v="2025-03-19T00:00:00"/>
    <x v="2"/>
    <s v="3268"/>
    <x v="25"/>
    <s v="PA"/>
    <x v="6"/>
    <x v="0"/>
    <d v="2025-03-19T00:00:00"/>
    <d v="1899-12-30T07:36:53"/>
    <d v="2025-03-19T00:00:00"/>
    <d v="1899-12-30T07:34:24"/>
    <d v="2025-03-19T00:00:00"/>
    <d v="1899-12-30T08:03:44"/>
    <x v="0"/>
    <x v="0"/>
    <s v="7022045482"/>
    <s v="EXW"/>
    <d v="1899-12-30T00:00:00"/>
    <x v="782"/>
    <d v="1899-12-30T00:00:00"/>
    <s v="Granel"/>
    <s v="E001"/>
    <x v="1"/>
    <d v="1899-12-30T00:26:51"/>
    <d v="1899-12-30T00:29:20"/>
    <x v="2"/>
    <x v="18"/>
    <x v="4"/>
    <x v="2"/>
    <n v="0"/>
    <n v="0"/>
    <x v="0"/>
    <x v="2"/>
    <x v="2"/>
    <n v="0"/>
    <x v="5"/>
    <x v="1"/>
    <d v="1899-12-30T00:00:00"/>
    <d v="1899-12-30T00:00:00"/>
    <x v="0"/>
    <m/>
    <m/>
    <d v="1899-12-30T00:00:00"/>
    <d v="1899-12-30T00:26:51"/>
    <n v="4"/>
    <n v="-1.7245370370300162E-3"/>
    <n v="26.850000000009633"/>
    <x v="2"/>
    <x v="1"/>
  </r>
  <r>
    <x v="7"/>
    <s v="2025011016"/>
    <x v="0"/>
    <x v="1076"/>
    <s v="E0463JRH"/>
    <d v="2025-03-19T00:00:00"/>
    <x v="2"/>
    <s v="3269"/>
    <x v="35"/>
    <s v="PA"/>
    <x v="6"/>
    <x v="0"/>
    <d v="2025-03-19T00:00:00"/>
    <d v="1899-12-30T07:40:56"/>
    <d v="2025-03-19T00:00:00"/>
    <d v="1899-12-30T07:38:27"/>
    <d v="2025-03-19T00:00:00"/>
    <d v="1899-12-30T08:12:03"/>
    <x v="0"/>
    <x v="0"/>
    <s v="7022045483"/>
    <s v="FBO"/>
    <d v="1899-12-30T00:00:00"/>
    <x v="782"/>
    <d v="1899-12-30T00:00:00"/>
    <s v="Granel"/>
    <s v="E001"/>
    <x v="2"/>
    <d v="1899-12-30T00:31:07"/>
    <d v="1899-12-30T00:33:36"/>
    <x v="2"/>
    <x v="18"/>
    <x v="4"/>
    <x v="2"/>
    <n v="0"/>
    <n v="0"/>
    <x v="0"/>
    <x v="2"/>
    <x v="2"/>
    <n v="0"/>
    <x v="5"/>
    <x v="1"/>
    <d v="1899-12-30T00:00:00"/>
    <d v="1899-12-30T00:00:00"/>
    <x v="0"/>
    <m/>
    <m/>
    <d v="1899-12-30T00:00:00"/>
    <d v="1899-12-30T00:31:07"/>
    <n v="4"/>
    <n v="-1.7245370370299606E-3"/>
    <n v="31.116666666672035"/>
    <x v="2"/>
    <x v="1"/>
  </r>
  <r>
    <x v="7"/>
    <s v="2025011004"/>
    <x v="0"/>
    <x v="1038"/>
    <s v="E2274KKH"/>
    <d v="2025-03-19T00:00:00"/>
    <x v="2"/>
    <s v="3264"/>
    <x v="36"/>
    <s v="PA"/>
    <x v="1"/>
    <x v="0"/>
    <d v="2025-03-19T00:00:00"/>
    <d v="1899-12-30T06:49:28"/>
    <d v="2025-03-19T00:00:00"/>
    <d v="1899-12-30T06:46:59"/>
    <d v="2025-03-19T00:00:00"/>
    <d v="1899-12-30T08:19:54"/>
    <x v="0"/>
    <x v="0"/>
    <s v="7022045484"/>
    <s v="FBO"/>
    <d v="1899-12-30T00:00:00"/>
    <x v="782"/>
    <d v="1899-12-30T00:00:00"/>
    <s v="Granel"/>
    <s v="E001"/>
    <x v="2"/>
    <d v="1899-12-30T01:30:26"/>
    <d v="1899-12-30T01:32:55"/>
    <x v="1"/>
    <x v="18"/>
    <x v="4"/>
    <x v="2"/>
    <n v="0"/>
    <n v="0"/>
    <x v="0"/>
    <x v="2"/>
    <x v="2"/>
    <n v="0"/>
    <x v="5"/>
    <x v="2"/>
    <d v="1899-12-30T00:00:00"/>
    <d v="1899-12-30T00:00:00"/>
    <x v="0"/>
    <m/>
    <m/>
    <d v="1899-12-30T00:00:00"/>
    <d v="1899-12-30T01:30:26"/>
    <n v="4"/>
    <n v="-1.7245370370400082E-3"/>
    <n v="90.433333333339121"/>
    <x v="2"/>
    <x v="0"/>
  </r>
  <r>
    <x v="7"/>
    <s v="2025011020"/>
    <x v="0"/>
    <x v="1036"/>
    <s v="E8822FFZ"/>
    <d v="2025-03-19T00:00:00"/>
    <x v="2"/>
    <s v="3264"/>
    <x v="36"/>
    <s v="PA"/>
    <x v="1"/>
    <x v="0"/>
    <d v="2025-03-19T00:00:00"/>
    <d v="1899-12-30T07:53:34"/>
    <d v="2025-03-19T00:00:00"/>
    <d v="1899-12-30T07:51:06"/>
    <d v="2025-03-19T00:00:00"/>
    <d v="1899-12-30T08:37:23"/>
    <x v="0"/>
    <x v="0"/>
    <s v="7022045485"/>
    <s v="FBO"/>
    <d v="1899-12-30T00:00:00"/>
    <x v="782"/>
    <d v="1899-12-30T00:00:00"/>
    <s v="Granel"/>
    <s v="E001"/>
    <x v="2"/>
    <d v="1899-12-30T00:43:49"/>
    <d v="1899-12-30T00:46:17"/>
    <x v="2"/>
    <x v="18"/>
    <x v="4"/>
    <x v="2"/>
    <n v="0"/>
    <n v="0"/>
    <x v="0"/>
    <x v="2"/>
    <x v="2"/>
    <n v="0"/>
    <x v="5"/>
    <x v="1"/>
    <d v="1899-12-30T00:00:00"/>
    <d v="1899-12-30T00:00:00"/>
    <x v="0"/>
    <m/>
    <m/>
    <d v="1899-12-30T00:00:00"/>
    <d v="1899-12-30T00:43:49"/>
    <n v="4"/>
    <n v="-1.7129629629599741E-3"/>
    <n v="43.816666666665625"/>
    <x v="2"/>
    <x v="1"/>
  </r>
  <r>
    <x v="7"/>
    <s v="2025011022"/>
    <x v="0"/>
    <x v="1079"/>
    <s v="E7926JMH"/>
    <d v="2025-03-19T00:00:00"/>
    <x v="2"/>
    <s v="3264"/>
    <x v="36"/>
    <s v="PA"/>
    <x v="1"/>
    <x v="0"/>
    <d v="2025-03-19T00:00:00"/>
    <d v="1899-12-30T08:28:14"/>
    <d v="2025-03-19T00:00:00"/>
    <d v="1899-12-30T08:25:45"/>
    <d v="2025-03-19T00:00:00"/>
    <d v="1899-12-30T08:52:24"/>
    <x v="0"/>
    <x v="0"/>
    <s v="7022045486"/>
    <s v="FBO"/>
    <d v="1899-12-30T00:00:00"/>
    <x v="782"/>
    <d v="1899-12-30T00:00:00"/>
    <s v="Granel"/>
    <s v="E001"/>
    <x v="2"/>
    <d v="1899-12-30T00:24:10"/>
    <d v="1899-12-30T00:26:39"/>
    <x v="3"/>
    <x v="18"/>
    <x v="4"/>
    <x v="2"/>
    <n v="0"/>
    <n v="0"/>
    <x v="0"/>
    <x v="2"/>
    <x v="2"/>
    <n v="0"/>
    <x v="5"/>
    <x v="1"/>
    <d v="1899-12-30T00:00:00"/>
    <d v="1899-12-30T00:00:00"/>
    <x v="0"/>
    <m/>
    <m/>
    <d v="1899-12-30T00:00:00"/>
    <d v="1899-12-30T00:24:10"/>
    <n v="4"/>
    <n v="-1.7245370370300162E-3"/>
    <n v="24.166666666670391"/>
    <x v="2"/>
    <x v="1"/>
  </r>
  <r>
    <x v="7"/>
    <s v="2025011026"/>
    <x v="0"/>
    <x v="1013"/>
    <s v="E3888GZR"/>
    <d v="2025-03-19T00:00:00"/>
    <x v="2"/>
    <s v="3269"/>
    <x v="35"/>
    <s v="PA"/>
    <x v="6"/>
    <x v="0"/>
    <d v="2025-03-19T00:00:00"/>
    <d v="1899-12-30T08:40:39"/>
    <d v="2025-03-19T00:00:00"/>
    <d v="1899-12-30T08:38:10"/>
    <d v="2025-03-19T00:00:00"/>
    <d v="1899-12-30T09:03:24"/>
    <x v="0"/>
    <x v="0"/>
    <s v="7022045487"/>
    <s v="EXW"/>
    <d v="1899-12-30T00:00:00"/>
    <x v="782"/>
    <d v="1899-12-30T00:00:00"/>
    <s v="Granel"/>
    <s v="E001"/>
    <x v="1"/>
    <d v="1899-12-30T00:22:45"/>
    <d v="1899-12-30T00:25:14"/>
    <x v="3"/>
    <x v="18"/>
    <x v="4"/>
    <x v="2"/>
    <n v="0"/>
    <n v="0"/>
    <x v="0"/>
    <x v="2"/>
    <x v="2"/>
    <n v="0"/>
    <x v="5"/>
    <x v="1"/>
    <d v="1899-12-30T00:00:00"/>
    <d v="1899-12-30T00:00:00"/>
    <x v="0"/>
    <m/>
    <m/>
    <d v="1899-12-30T00:00:00"/>
    <d v="1899-12-30T00:22:45"/>
    <n v="4"/>
    <n v="-1.7245370370400082E-3"/>
    <n v="22.749999999998359"/>
    <x v="3"/>
    <x v="1"/>
  </r>
  <r>
    <x v="7"/>
    <s v="2025011024"/>
    <x v="0"/>
    <x v="1020"/>
    <s v="E0509JJH"/>
    <d v="2025-03-19T00:00:00"/>
    <x v="2"/>
    <s v="3283"/>
    <x v="37"/>
    <s v="PA"/>
    <x v="2"/>
    <x v="0"/>
    <d v="2025-03-19T00:00:00"/>
    <d v="1899-12-30T08:36:56"/>
    <d v="2025-03-19T00:00:00"/>
    <d v="1899-12-30T08:34:28"/>
    <d v="2025-03-19T00:00:00"/>
    <d v="1899-12-30T09:07:08"/>
    <x v="0"/>
    <x v="0"/>
    <s v="7022045488"/>
    <s v="EXW"/>
    <d v="1899-12-30T00:00:00"/>
    <x v="782"/>
    <d v="1899-12-30T00:00:00"/>
    <s v="Ensacado"/>
    <s v="E002"/>
    <x v="1"/>
    <d v="1899-12-30T00:30:12"/>
    <d v="1899-12-30T00:32:40"/>
    <x v="3"/>
    <x v="18"/>
    <x v="4"/>
    <x v="1"/>
    <n v="0"/>
    <n v="0"/>
    <x v="0"/>
    <x v="1"/>
    <x v="2"/>
    <n v="0"/>
    <x v="5"/>
    <x v="1"/>
    <d v="1899-12-30T00:00:00"/>
    <d v="1899-12-30T00:00:00"/>
    <x v="0"/>
    <m/>
    <m/>
    <d v="1899-12-30T00:00:00"/>
    <d v="1899-12-30T00:30:12"/>
    <n v="4"/>
    <n v="-1.7129629629600296E-3"/>
    <n v="30.199999999996805"/>
    <x v="3"/>
    <x v="1"/>
  </r>
  <r>
    <x v="7"/>
    <s v="2025011025"/>
    <x v="0"/>
    <x v="1112"/>
    <s v="E6469JZW"/>
    <d v="2025-03-19T00:00:00"/>
    <x v="2"/>
    <s v="3264"/>
    <x v="36"/>
    <s v="PA"/>
    <x v="1"/>
    <x v="0"/>
    <d v="2025-03-19T00:00:00"/>
    <d v="1899-12-30T08:38:33"/>
    <d v="2025-03-19T00:00:00"/>
    <d v="1899-12-30T08:36:04"/>
    <d v="2025-03-19T00:00:00"/>
    <d v="1899-12-30T09:10:02"/>
    <x v="0"/>
    <x v="0"/>
    <s v="7022045489"/>
    <s v="FBO"/>
    <d v="1899-12-30T00:00:00"/>
    <x v="782"/>
    <d v="1899-12-30T00:00:00"/>
    <s v="Granel"/>
    <s v="E001"/>
    <x v="2"/>
    <d v="1899-12-30T00:31:29"/>
    <d v="1899-12-30T00:33:58"/>
    <x v="3"/>
    <x v="18"/>
    <x v="4"/>
    <x v="2"/>
    <n v="0"/>
    <n v="0"/>
    <x v="0"/>
    <x v="2"/>
    <x v="2"/>
    <n v="0"/>
    <x v="5"/>
    <x v="1"/>
    <d v="1899-12-30T00:00:00"/>
    <d v="1899-12-30T00:00:00"/>
    <x v="0"/>
    <m/>
    <m/>
    <d v="1899-12-30T00:00:00"/>
    <d v="1899-12-30T00:31:29"/>
    <n v="4"/>
    <n v="-1.7245370370400082E-3"/>
    <n v="31.483333333324797"/>
    <x v="3"/>
    <x v="1"/>
  </r>
  <r>
    <x v="7"/>
    <s v="2025011028"/>
    <x v="0"/>
    <x v="1040"/>
    <s v="E7318LYM"/>
    <d v="2025-03-19T00:00:00"/>
    <x v="2"/>
    <s v="3269"/>
    <x v="35"/>
    <s v="PA"/>
    <x v="6"/>
    <x v="0"/>
    <d v="2025-03-19T00:00:00"/>
    <d v="1899-12-30T08:57:28"/>
    <d v="2025-03-19T00:00:00"/>
    <d v="1899-12-30T08:54:59"/>
    <d v="2025-03-19T00:00:00"/>
    <d v="1899-12-30T09:28:37"/>
    <x v="0"/>
    <x v="0"/>
    <s v="7022045490"/>
    <s v="FBO"/>
    <d v="1899-12-30T00:00:00"/>
    <x v="782"/>
    <d v="1899-12-30T00:00:00"/>
    <s v="Granel"/>
    <s v="E001"/>
    <x v="2"/>
    <d v="1899-12-30T00:31:09"/>
    <d v="1899-12-30T00:33:38"/>
    <x v="3"/>
    <x v="18"/>
    <x v="4"/>
    <x v="2"/>
    <n v="0"/>
    <n v="0"/>
    <x v="0"/>
    <x v="2"/>
    <x v="2"/>
    <n v="0"/>
    <x v="5"/>
    <x v="1"/>
    <d v="1899-12-30T00:00:00"/>
    <d v="1899-12-30T00:00:00"/>
    <x v="0"/>
    <m/>
    <m/>
    <d v="1899-12-30T00:00:00"/>
    <d v="1899-12-30T00:31:09"/>
    <n v="4"/>
    <n v="-1.7245370370400082E-3"/>
    <n v="31.150000000007985"/>
    <x v="3"/>
    <x v="1"/>
  </r>
  <r>
    <x v="7"/>
    <s v="2025011030"/>
    <x v="0"/>
    <x v="1016"/>
    <s v="E8976JGF"/>
    <d v="2025-03-19T00:00:00"/>
    <x v="2"/>
    <s v="3264"/>
    <x v="36"/>
    <s v="PA"/>
    <x v="1"/>
    <x v="0"/>
    <d v="2025-03-19T00:00:00"/>
    <d v="1899-12-30T09:05:50"/>
    <d v="2025-03-19T00:00:00"/>
    <d v="1899-12-30T09:03:21"/>
    <d v="2025-03-19T00:00:00"/>
    <d v="1899-12-30T09:41:09"/>
    <x v="0"/>
    <x v="0"/>
    <s v="7022045491"/>
    <s v="EXW"/>
    <d v="1899-12-30T00:00:00"/>
    <x v="782"/>
    <d v="1899-12-30T00:00:00"/>
    <s v="Granel"/>
    <s v="E001"/>
    <x v="1"/>
    <d v="1899-12-30T00:35:19"/>
    <d v="1899-12-30T00:37:48"/>
    <x v="4"/>
    <x v="18"/>
    <x v="4"/>
    <x v="2"/>
    <n v="0"/>
    <n v="0"/>
    <x v="0"/>
    <x v="2"/>
    <x v="2"/>
    <n v="0"/>
    <x v="5"/>
    <x v="1"/>
    <d v="1899-12-30T00:00:00"/>
    <d v="1899-12-30T00:00:00"/>
    <x v="0"/>
    <m/>
    <m/>
    <d v="1899-12-30T00:00:00"/>
    <d v="1899-12-30T00:35:19"/>
    <n v="4"/>
    <n v="-1.7245370370400082E-3"/>
    <n v="35.316666666662464"/>
    <x v="3"/>
    <x v="1"/>
  </r>
  <r>
    <x v="7"/>
    <s v="2025011033"/>
    <x v="0"/>
    <x v="1054"/>
    <s v="E8120GLY"/>
    <d v="2025-03-19T00:00:00"/>
    <x v="2"/>
    <s v="3269"/>
    <x v="35"/>
    <s v="PA"/>
    <x v="6"/>
    <x v="0"/>
    <d v="2025-03-19T00:00:00"/>
    <d v="1899-12-30T09:28:54"/>
    <d v="2025-03-19T00:00:00"/>
    <d v="1899-12-30T09:26:25"/>
    <d v="2025-03-19T00:00:00"/>
    <d v="1899-12-30T09:59:36"/>
    <x v="0"/>
    <x v="0"/>
    <s v="7022045492"/>
    <s v="FBO"/>
    <d v="1899-12-30T00:00:00"/>
    <x v="782"/>
    <d v="1899-12-30T00:00:00"/>
    <s v="Granel"/>
    <s v="E001"/>
    <x v="2"/>
    <d v="1899-12-30T00:30:42"/>
    <d v="1899-12-30T00:33:11"/>
    <x v="4"/>
    <x v="18"/>
    <x v="4"/>
    <x v="2"/>
    <n v="0"/>
    <n v="0"/>
    <x v="0"/>
    <x v="2"/>
    <x v="2"/>
    <n v="0"/>
    <x v="5"/>
    <x v="1"/>
    <d v="1899-12-30T00:00:00"/>
    <d v="1899-12-30T00:00:00"/>
    <x v="0"/>
    <m/>
    <m/>
    <d v="1899-12-30T00:00:00"/>
    <d v="1899-12-30T00:30:42"/>
    <n v="4"/>
    <n v="-1.7245370370299606E-3"/>
    <n v="30.700000000007996"/>
    <x v="3"/>
    <x v="1"/>
  </r>
  <r>
    <x v="7"/>
    <s v="2025011034"/>
    <x v="0"/>
    <x v="1052"/>
    <s v="E7977MGZ"/>
    <d v="2025-03-19T00:00:00"/>
    <x v="2"/>
    <s v="3269"/>
    <x v="35"/>
    <s v="PA"/>
    <x v="6"/>
    <x v="0"/>
    <d v="2025-03-19T00:00:00"/>
    <d v="1899-12-30T09:29:18"/>
    <d v="2025-03-19T00:00:00"/>
    <d v="1899-12-30T09:26:49"/>
    <d v="2025-03-19T00:00:00"/>
    <d v="1899-12-30T10:01:23"/>
    <x v="0"/>
    <x v="0"/>
    <s v="7022045493"/>
    <s v="FBO"/>
    <d v="1899-12-30T00:00:00"/>
    <x v="782"/>
    <d v="1899-12-30T00:00:00"/>
    <s v="Granel"/>
    <s v="E001"/>
    <x v="2"/>
    <d v="1899-12-30T00:32:05"/>
    <d v="1899-12-30T00:34:34"/>
    <x v="4"/>
    <x v="18"/>
    <x v="4"/>
    <x v="2"/>
    <n v="0"/>
    <n v="0"/>
    <x v="0"/>
    <x v="2"/>
    <x v="2"/>
    <n v="0"/>
    <x v="5"/>
    <x v="1"/>
    <d v="1899-12-30T00:00:00"/>
    <d v="1899-12-30T00:00:00"/>
    <x v="0"/>
    <m/>
    <m/>
    <d v="1899-12-30T00:00:00"/>
    <d v="1899-12-30T00:32:05"/>
    <n v="4"/>
    <n v="-1.7245370370300162E-3"/>
    <n v="32.083333333329605"/>
    <x v="4"/>
    <x v="1"/>
  </r>
  <r>
    <x v="7"/>
    <s v="2025011046"/>
    <x v="0"/>
    <x v="1044"/>
    <s v="E8916KGF"/>
    <d v="2025-03-19T00:00:00"/>
    <x v="2"/>
    <s v="3262"/>
    <x v="40"/>
    <s v="PA"/>
    <x v="0"/>
    <x v="0"/>
    <d v="2025-03-19T00:00:00"/>
    <d v="1899-12-30T09:56:05"/>
    <d v="2025-03-19T00:00:00"/>
    <d v="1899-12-30T09:53:54"/>
    <d v="2025-03-19T00:00:00"/>
    <d v="1899-12-30T10:22:10"/>
    <x v="0"/>
    <x v="0"/>
    <s v="7022045495"/>
    <s v="FBO"/>
    <d v="1899-12-30T00:00:00"/>
    <x v="782"/>
    <d v="1899-12-30T00:00:00"/>
    <s v="Granel"/>
    <s v="E001"/>
    <x v="2"/>
    <d v="1899-12-30T00:26:05"/>
    <d v="1899-12-30T00:28:16"/>
    <x v="4"/>
    <x v="18"/>
    <x v="4"/>
    <x v="2"/>
    <n v="0"/>
    <n v="0"/>
    <x v="0"/>
    <x v="2"/>
    <x v="2"/>
    <n v="0"/>
    <x v="5"/>
    <x v="1"/>
    <d v="1899-12-30T00:00:00"/>
    <d v="1899-12-30T00:00:00"/>
    <x v="0"/>
    <m/>
    <m/>
    <d v="1899-12-30T00:00:00"/>
    <d v="1899-12-30T00:26:05"/>
    <n v="4"/>
    <n v="-1.5162037036999809E-3"/>
    <n v="26.083333333339223"/>
    <x v="4"/>
    <x v="1"/>
  </r>
  <r>
    <x v="7"/>
    <s v="2025011036"/>
    <x v="0"/>
    <x v="1035"/>
    <s v="E2345KGX"/>
    <d v="2025-03-19T00:00:00"/>
    <x v="2"/>
    <s v="3264"/>
    <x v="36"/>
    <s v="PA"/>
    <x v="1"/>
    <x v="0"/>
    <d v="2025-03-19T00:00:00"/>
    <d v="1899-12-30T09:35:36"/>
    <d v="2025-03-19T00:00:00"/>
    <d v="1899-12-30T09:33:08"/>
    <d v="2025-03-19T00:00:00"/>
    <d v="1899-12-30T10:24:43"/>
    <x v="0"/>
    <x v="0"/>
    <s v="7022045496"/>
    <s v="FBO"/>
    <d v="1899-12-30T00:00:00"/>
    <x v="782"/>
    <d v="1899-12-30T00:00:00"/>
    <s v="Granel"/>
    <s v="E001"/>
    <x v="2"/>
    <d v="1899-12-30T00:49:07"/>
    <d v="1899-12-30T00:51:35"/>
    <x v="4"/>
    <x v="18"/>
    <x v="4"/>
    <x v="2"/>
    <n v="0"/>
    <n v="0"/>
    <x v="0"/>
    <x v="2"/>
    <x v="2"/>
    <n v="0"/>
    <x v="5"/>
    <x v="0"/>
    <d v="1899-12-30T00:00:00"/>
    <d v="1899-12-30T00:00:00"/>
    <x v="0"/>
    <m/>
    <m/>
    <d v="1899-12-30T00:00:00"/>
    <d v="1899-12-30T00:49:07"/>
    <n v="4"/>
    <n v="-1.7129629629599741E-3"/>
    <n v="49.116666666672053"/>
    <x v="4"/>
    <x v="0"/>
  </r>
  <r>
    <x v="7"/>
    <s v="2025011040"/>
    <x v="0"/>
    <x v="993"/>
    <s v="E4483KKV"/>
    <d v="2025-03-19T00:00:00"/>
    <x v="2"/>
    <s v="3269"/>
    <x v="35"/>
    <s v="PA"/>
    <x v="6"/>
    <x v="0"/>
    <d v="2025-03-19T00:00:00"/>
    <d v="1899-12-30T09:46:36"/>
    <d v="2025-03-19T00:00:00"/>
    <d v="1899-12-30T09:44:07"/>
    <d v="2025-03-19T00:00:00"/>
    <d v="1899-12-30T10:25:00"/>
    <x v="0"/>
    <x v="0"/>
    <s v="7022045497"/>
    <s v="FBO"/>
    <d v="1899-12-30T00:00:00"/>
    <x v="782"/>
    <d v="1899-12-30T00:00:00"/>
    <s v="Granel"/>
    <s v="E001"/>
    <x v="2"/>
    <d v="1899-12-30T00:38:24"/>
    <d v="1899-12-30T00:40:53"/>
    <x v="4"/>
    <x v="18"/>
    <x v="4"/>
    <x v="2"/>
    <n v="0"/>
    <n v="0"/>
    <x v="0"/>
    <x v="2"/>
    <x v="2"/>
    <n v="0"/>
    <x v="5"/>
    <x v="1"/>
    <d v="1899-12-30T00:00:00"/>
    <d v="1899-12-30T00:00:00"/>
    <x v="0"/>
    <m/>
    <m/>
    <d v="1899-12-30T00:00:00"/>
    <d v="1899-12-30T00:38:24"/>
    <n v="4"/>
    <n v="-1.7245370370400082E-3"/>
    <n v="38.400000000004802"/>
    <x v="4"/>
    <x v="1"/>
  </r>
  <r>
    <x v="7"/>
    <s v="2025011047"/>
    <x v="0"/>
    <x v="1015"/>
    <s v="E9043KYN"/>
    <d v="2025-03-19T00:00:00"/>
    <x v="2"/>
    <s v="3264"/>
    <x v="36"/>
    <s v="PA"/>
    <x v="1"/>
    <x v="0"/>
    <d v="2025-03-19T00:00:00"/>
    <d v="1899-12-30T09:57:31"/>
    <d v="2025-03-19T00:00:00"/>
    <d v="1899-12-30T09:55:02"/>
    <d v="2025-03-19T00:00:00"/>
    <d v="1899-12-30T10:33:44"/>
    <x v="0"/>
    <x v="0"/>
    <s v="7022045498"/>
    <s v="EXW"/>
    <d v="1899-12-30T00:00:00"/>
    <x v="782"/>
    <d v="1899-12-30T00:00:00"/>
    <s v="Granel"/>
    <s v="E001"/>
    <x v="1"/>
    <d v="1899-12-30T00:36:13"/>
    <d v="1899-12-30T00:38:42"/>
    <x v="4"/>
    <x v="18"/>
    <x v="4"/>
    <x v="2"/>
    <n v="0"/>
    <n v="0"/>
    <x v="0"/>
    <x v="2"/>
    <x v="2"/>
    <n v="0"/>
    <x v="5"/>
    <x v="1"/>
    <d v="1899-12-30T00:00:00"/>
    <d v="1899-12-30T00:00:00"/>
    <x v="0"/>
    <m/>
    <m/>
    <d v="1899-12-30T00:00:00"/>
    <d v="1899-12-30T00:36:13"/>
    <n v="4"/>
    <n v="-1.7245370370400082E-3"/>
    <n v="36.216666666662363"/>
    <x v="4"/>
    <x v="1"/>
  </r>
  <r>
    <x v="7"/>
    <s v="2025011044"/>
    <x v="0"/>
    <x v="1033"/>
    <s v="E4768KNH"/>
    <d v="2025-03-19T00:00:00"/>
    <x v="2"/>
    <s v="3269"/>
    <x v="35"/>
    <s v="PA"/>
    <x v="6"/>
    <x v="0"/>
    <d v="2025-03-19T00:00:00"/>
    <d v="1899-12-30T09:55:41"/>
    <d v="2025-03-19T00:00:00"/>
    <d v="1899-12-30T09:53:13"/>
    <d v="2025-03-19T00:00:00"/>
    <d v="1899-12-30T10:36:57"/>
    <x v="0"/>
    <x v="0"/>
    <s v="7022045499"/>
    <s v="FBO"/>
    <d v="1899-12-30T00:00:00"/>
    <x v="782"/>
    <d v="1899-12-30T00:00:00"/>
    <s v="Granel"/>
    <s v="E001"/>
    <x v="2"/>
    <d v="1899-12-30T00:41:16"/>
    <d v="1899-12-30T00:43:44"/>
    <x v="4"/>
    <x v="18"/>
    <x v="4"/>
    <x v="2"/>
    <n v="0"/>
    <n v="0"/>
    <x v="0"/>
    <x v="2"/>
    <x v="2"/>
    <n v="0"/>
    <x v="5"/>
    <x v="1"/>
    <d v="1899-12-30T00:00:00"/>
    <d v="1899-12-30T00:00:00"/>
    <x v="0"/>
    <m/>
    <m/>
    <d v="1899-12-30T00:00:00"/>
    <d v="1899-12-30T00:41:16"/>
    <n v="4"/>
    <n v="-1.7129629629600296E-3"/>
    <n v="41.266666666670346"/>
    <x v="4"/>
    <x v="1"/>
  </r>
  <r>
    <x v="7"/>
    <s v="2025011037"/>
    <x v="0"/>
    <x v="1287"/>
    <s v="E8369JSD"/>
    <d v="2025-03-19T00:00:00"/>
    <x v="2"/>
    <s v="3264"/>
    <x v="36"/>
    <s v="PA"/>
    <x v="1"/>
    <x v="0"/>
    <d v="2025-03-19T00:00:00"/>
    <d v="1899-12-30T09:42:59"/>
    <d v="2025-03-19T00:00:00"/>
    <d v="1899-12-30T09:40:30"/>
    <d v="2025-03-19T00:00:00"/>
    <d v="1899-12-30T10:58:13"/>
    <x v="0"/>
    <x v="0"/>
    <s v="7022045500"/>
    <s v="EXW"/>
    <d v="1899-12-30T00:00:00"/>
    <x v="782"/>
    <d v="1899-12-30T00:00:00"/>
    <s v="Granel"/>
    <s v="E001"/>
    <x v="1"/>
    <d v="1899-12-30T01:15:14"/>
    <d v="1899-12-30T01:17:43"/>
    <x v="4"/>
    <x v="18"/>
    <x v="4"/>
    <x v="2"/>
    <n v="0"/>
    <n v="0"/>
    <x v="0"/>
    <x v="2"/>
    <x v="2"/>
    <n v="0"/>
    <x v="5"/>
    <x v="0"/>
    <d v="1899-12-30T00:00:00"/>
    <d v="1899-12-30T00:00:00"/>
    <x v="0"/>
    <m/>
    <m/>
    <d v="1899-12-30T00:00:00"/>
    <d v="1899-12-30T01:15:14"/>
    <n v="4"/>
    <n v="-1.7245370370400082E-3"/>
    <n v="75.233333333332752"/>
    <x v="4"/>
    <x v="0"/>
  </r>
  <r>
    <x v="7"/>
    <s v="2025011060"/>
    <x v="0"/>
    <x v="1020"/>
    <s v="E0509JJH"/>
    <d v="2025-03-19T00:00:00"/>
    <x v="2"/>
    <s v="3283"/>
    <x v="37"/>
    <s v="PA"/>
    <x v="3"/>
    <x v="0"/>
    <d v="2025-03-19T00:00:00"/>
    <d v="1899-12-30T10:20:23"/>
    <d v="2025-03-19T00:00:00"/>
    <d v="1899-12-30T11:06:00"/>
    <d v="2025-03-19T00:00:00"/>
    <d v="1899-12-30T10:57:59"/>
    <x v="252"/>
    <x v="26"/>
    <s v="7022045501"/>
    <s v="FBO"/>
    <d v="1899-12-30T00:00:00"/>
    <x v="782"/>
    <d v="1899-12-30T00:00:00"/>
    <s v="Ensacado"/>
    <s v="E002"/>
    <x v="2"/>
    <d v="1899-12-30T00:37:36"/>
    <n v="-5.5671296296300188E-3"/>
    <x v="5"/>
    <x v="18"/>
    <x v="4"/>
    <x v="1"/>
    <n v="0"/>
    <n v="0"/>
    <x v="0"/>
    <x v="1"/>
    <x v="2"/>
    <n v="0"/>
    <x v="5"/>
    <x v="1"/>
    <d v="1899-12-30T00:00:00"/>
    <d v="1899-12-30T00:00:00"/>
    <x v="0"/>
    <m/>
    <m/>
    <d v="1899-12-30T00:00:00"/>
    <d v="1899-12-30T00:37:36"/>
    <n v="4"/>
    <d v="1899-12-30T00:45:37"/>
    <n v="37.599999999998445"/>
    <x v="4"/>
    <x v="1"/>
  </r>
  <r>
    <x v="7"/>
    <s v="2025011058"/>
    <x v="0"/>
    <x v="1172"/>
    <s v="E4291FWJ"/>
    <d v="2025-03-19T00:00:00"/>
    <x v="2"/>
    <s v="3260"/>
    <x v="41"/>
    <s v="PA"/>
    <x v="20"/>
    <x v="0"/>
    <d v="2025-03-19T00:00:00"/>
    <d v="1899-12-30T10:19:28"/>
    <d v="2025-03-19T00:00:00"/>
    <d v="1899-12-30T10:17:01"/>
    <d v="2025-03-19T00:00:00"/>
    <d v="1899-12-30T11:01:07"/>
    <x v="0"/>
    <x v="0"/>
    <s v="7022045502"/>
    <s v="FBO"/>
    <d v="1899-12-30T00:00:00"/>
    <x v="782"/>
    <d v="1899-12-30T00:00:00"/>
    <s v="Granel"/>
    <s v="E001"/>
    <x v="2"/>
    <d v="1899-12-30T00:41:39"/>
    <d v="1899-12-30T00:44:06"/>
    <x v="5"/>
    <x v="18"/>
    <x v="4"/>
    <x v="2"/>
    <n v="0"/>
    <n v="0"/>
    <x v="0"/>
    <x v="2"/>
    <x v="2"/>
    <n v="0"/>
    <x v="5"/>
    <x v="1"/>
    <d v="1899-12-30T00:00:00"/>
    <d v="1899-12-30T00:00:00"/>
    <x v="0"/>
    <m/>
    <m/>
    <d v="1899-12-30T00:00:00"/>
    <d v="1899-12-30T00:41:39"/>
    <n v="4"/>
    <n v="-1.7013888888899875E-3"/>
    <n v="41.649999999998435"/>
    <x v="5"/>
    <x v="1"/>
  </r>
  <r>
    <x v="7"/>
    <s v="2025011061"/>
    <x v="0"/>
    <x v="1181"/>
    <s v="E6333MGV"/>
    <d v="2025-03-19T00:00:00"/>
    <x v="2"/>
    <s v="3283"/>
    <x v="37"/>
    <s v="PA"/>
    <x v="3"/>
    <x v="0"/>
    <d v="2025-03-19T00:00:00"/>
    <d v="1899-12-30T10:29:10"/>
    <d v="2025-03-19T00:00:00"/>
    <d v="1899-12-30T07:52:59"/>
    <d v="2025-03-19T00:00:00"/>
    <d v="1899-12-30T11:01:35"/>
    <x v="256"/>
    <x v="26"/>
    <s v="7022045503"/>
    <s v="EXW"/>
    <d v="1899-12-30T00:00:00"/>
    <x v="782"/>
    <d v="1899-12-30T00:00:00"/>
    <s v="Ensacado"/>
    <s v="E002"/>
    <x v="1"/>
    <d v="1899-12-30T00:32:25"/>
    <d v="1899-12-30T03:08:36"/>
    <x v="5"/>
    <x v="18"/>
    <x v="4"/>
    <x v="1"/>
    <n v="0"/>
    <n v="0"/>
    <x v="0"/>
    <x v="1"/>
    <x v="2"/>
    <n v="0"/>
    <x v="5"/>
    <x v="1"/>
    <d v="1899-12-30T00:00:00"/>
    <d v="1899-12-30T00:00:00"/>
    <x v="0"/>
    <m/>
    <m/>
    <d v="1899-12-30T00:00:00"/>
    <d v="1899-12-30T00:32:25"/>
    <n v="4"/>
    <n v="-0.10846064814814999"/>
    <n v="32.416666666660809"/>
    <x v="5"/>
    <x v="1"/>
  </r>
  <r>
    <x v="7"/>
    <s v="2025011062"/>
    <x v="0"/>
    <x v="1021"/>
    <s v="E0721JRZ"/>
    <d v="2025-03-19T00:00:00"/>
    <x v="2"/>
    <s v="3269"/>
    <x v="35"/>
    <s v="PA"/>
    <x v="6"/>
    <x v="0"/>
    <d v="2025-03-19T00:00:00"/>
    <d v="1899-12-30T10:32:21"/>
    <d v="2025-03-19T00:00:00"/>
    <d v="1899-12-30T10:29:51"/>
    <d v="2025-03-19T00:00:00"/>
    <d v="1899-12-30T11:05:31"/>
    <x v="0"/>
    <x v="0"/>
    <s v="7022045504"/>
    <s v="FBO"/>
    <d v="1899-12-30T00:00:00"/>
    <x v="782"/>
    <d v="1899-12-30T00:00:00"/>
    <s v="Granel"/>
    <s v="E001"/>
    <x v="2"/>
    <d v="1899-12-30T00:33:10"/>
    <d v="1899-12-30T00:35:40"/>
    <x v="5"/>
    <x v="18"/>
    <x v="4"/>
    <x v="2"/>
    <n v="0"/>
    <n v="0"/>
    <x v="0"/>
    <x v="2"/>
    <x v="2"/>
    <n v="0"/>
    <x v="5"/>
    <x v="1"/>
    <d v="1899-12-30T00:00:00"/>
    <d v="1899-12-30T00:00:00"/>
    <x v="0"/>
    <m/>
    <m/>
    <d v="1899-12-30T00:00:00"/>
    <d v="1899-12-30T00:33:10"/>
    <n v="4"/>
    <n v="-1.7361111111099947E-3"/>
    <n v="33.166666666670437"/>
    <x v="5"/>
    <x v="1"/>
  </r>
  <r>
    <x v="7"/>
    <s v="2025011066"/>
    <x v="0"/>
    <x v="1221"/>
    <s v="E3936LXW"/>
    <d v="2025-03-19T00:00:00"/>
    <x v="2"/>
    <s v="3262"/>
    <x v="40"/>
    <s v="PA"/>
    <x v="0"/>
    <x v="0"/>
    <d v="2025-03-19T00:00:00"/>
    <d v="1899-12-30T10:34:50"/>
    <d v="2025-03-19T00:00:00"/>
    <d v="1899-12-30T10:32:20"/>
    <d v="2025-03-19T00:00:00"/>
    <d v="1899-12-30T11:06:47"/>
    <x v="0"/>
    <x v="0"/>
    <s v="7022045505"/>
    <s v="FBO"/>
    <d v="1899-12-30T00:00:00"/>
    <x v="782"/>
    <d v="1899-12-30T00:00:00"/>
    <s v="Granel"/>
    <s v="E001"/>
    <x v="2"/>
    <d v="1899-12-30T00:31:57"/>
    <d v="1899-12-30T00:34:27"/>
    <x v="5"/>
    <x v="18"/>
    <x v="4"/>
    <x v="2"/>
    <n v="0"/>
    <n v="0"/>
    <x v="0"/>
    <x v="2"/>
    <x v="2"/>
    <n v="0"/>
    <x v="5"/>
    <x v="1"/>
    <d v="1899-12-30T00:00:00"/>
    <d v="1899-12-30T00:00:00"/>
    <x v="0"/>
    <m/>
    <m/>
    <d v="1899-12-30T00:00:00"/>
    <d v="1899-12-30T00:31:57"/>
    <n v="4"/>
    <n v="-1.7361111111099947E-3"/>
    <n v="31.950000000000038"/>
    <x v="5"/>
    <x v="1"/>
  </r>
  <r>
    <x v="7"/>
    <s v="2025011067"/>
    <x v="0"/>
    <x v="1022"/>
    <s v="E1632JZF"/>
    <d v="2025-03-19T00:00:00"/>
    <x v="2"/>
    <s v="3269"/>
    <x v="35"/>
    <s v="PA"/>
    <x v="6"/>
    <x v="0"/>
    <d v="2025-03-19T00:00:00"/>
    <d v="1899-12-30T10:36:10"/>
    <d v="2025-03-19T00:00:00"/>
    <d v="1899-12-30T10:33:40"/>
    <d v="2025-03-19T00:00:00"/>
    <d v="1899-12-30T11:08:24"/>
    <x v="0"/>
    <x v="0"/>
    <s v="7022045506"/>
    <s v="FBO"/>
    <d v="1899-12-30T00:00:00"/>
    <x v="782"/>
    <d v="1899-12-30T00:00:00"/>
    <s v="Granel"/>
    <s v="E001"/>
    <x v="2"/>
    <d v="1899-12-30T00:32:14"/>
    <d v="1899-12-30T00:34:44"/>
    <x v="5"/>
    <x v="18"/>
    <x v="4"/>
    <x v="2"/>
    <n v="0"/>
    <n v="0"/>
    <x v="0"/>
    <x v="2"/>
    <x v="2"/>
    <n v="0"/>
    <x v="5"/>
    <x v="1"/>
    <d v="1899-12-30T00:00:00"/>
    <d v="1899-12-30T00:00:00"/>
    <x v="0"/>
    <m/>
    <m/>
    <d v="1899-12-30T00:00:00"/>
    <d v="1899-12-30T00:32:14"/>
    <n v="4"/>
    <n v="-1.7361111111099947E-3"/>
    <n v="32.233333333334429"/>
    <x v="5"/>
    <x v="1"/>
  </r>
  <r>
    <x v="7"/>
    <s v="2025011074"/>
    <x v="0"/>
    <x v="1156"/>
    <s v="E1459JJZ"/>
    <d v="2025-03-19T00:00:00"/>
    <x v="2"/>
    <s v="3269"/>
    <x v="35"/>
    <s v="PA"/>
    <x v="6"/>
    <x v="0"/>
    <d v="2025-03-19T00:00:00"/>
    <d v="1899-12-30T10:51:44"/>
    <d v="2025-03-19T00:00:00"/>
    <d v="1899-12-30T10:49:16"/>
    <d v="2025-03-19T00:00:00"/>
    <d v="1899-12-30T11:13:22"/>
    <x v="0"/>
    <x v="0"/>
    <s v="7022045507"/>
    <s v="FBO"/>
    <d v="1899-12-30T00:00:00"/>
    <x v="782"/>
    <d v="1899-12-30T00:00:00"/>
    <s v="Granel"/>
    <s v="E001"/>
    <x v="2"/>
    <d v="1899-12-30T00:21:38"/>
    <d v="1899-12-30T00:24:06"/>
    <x v="5"/>
    <x v="18"/>
    <x v="4"/>
    <x v="2"/>
    <n v="0"/>
    <n v="0"/>
    <x v="0"/>
    <x v="2"/>
    <x v="2"/>
    <n v="0"/>
    <x v="5"/>
    <x v="1"/>
    <d v="1899-12-30T00:00:00"/>
    <d v="1899-12-30T00:00:00"/>
    <x v="0"/>
    <m/>
    <m/>
    <d v="1899-12-30T00:00:00"/>
    <d v="1899-12-30T00:21:38"/>
    <n v="4"/>
    <n v="-1.7129629629599741E-3"/>
    <n v="21.633333333336047"/>
    <x v="5"/>
    <x v="1"/>
  </r>
  <r>
    <x v="7"/>
    <s v="2025011069"/>
    <x v="0"/>
    <x v="1158"/>
    <s v="E8662MSV"/>
    <d v="2025-03-19T00:00:00"/>
    <x v="2"/>
    <s v="3269"/>
    <x v="35"/>
    <s v="PA"/>
    <x v="6"/>
    <x v="0"/>
    <d v="2025-03-19T00:00:00"/>
    <d v="1899-12-30T10:39:05"/>
    <d v="2025-03-19T00:00:00"/>
    <d v="1899-12-30T10:36:35"/>
    <d v="2025-03-19T00:00:00"/>
    <d v="1899-12-30T11:18:11"/>
    <x v="0"/>
    <x v="0"/>
    <s v="7022045508"/>
    <s v="FBO"/>
    <d v="1899-12-30T00:00:00"/>
    <x v="782"/>
    <d v="1899-12-30T00:00:00"/>
    <s v="Granel"/>
    <s v="E001"/>
    <x v="2"/>
    <d v="1899-12-30T00:39:06"/>
    <d v="1899-12-30T00:41:36"/>
    <x v="5"/>
    <x v="18"/>
    <x v="4"/>
    <x v="2"/>
    <n v="0"/>
    <n v="0"/>
    <x v="0"/>
    <x v="2"/>
    <x v="2"/>
    <n v="0"/>
    <x v="5"/>
    <x v="1"/>
    <d v="1899-12-30T00:00:00"/>
    <d v="1899-12-30T00:00:00"/>
    <x v="0"/>
    <m/>
    <m/>
    <d v="1899-12-30T00:00:00"/>
    <d v="1899-12-30T00:39:06"/>
    <n v="4"/>
    <n v="-1.7361111111099947E-3"/>
    <n v="39.100000000003156"/>
    <x v="5"/>
    <x v="1"/>
  </r>
  <r>
    <x v="7"/>
    <s v="2025011068"/>
    <x v="0"/>
    <x v="1288"/>
    <s v="E3209MKW"/>
    <d v="2025-03-19T00:00:00"/>
    <x v="2"/>
    <s v="3283"/>
    <x v="37"/>
    <s v="PA"/>
    <x v="2"/>
    <x v="0"/>
    <d v="2025-03-19T00:00:00"/>
    <d v="1899-12-30T10:36:31"/>
    <d v="2025-03-19T00:00:00"/>
    <d v="1899-12-30T10:34:01"/>
    <d v="2025-03-19T00:00:00"/>
    <d v="1899-12-30T11:21:54"/>
    <x v="0"/>
    <x v="0"/>
    <s v="7022045510"/>
    <s v="FBO"/>
    <d v="1899-12-30T00:00:00"/>
    <x v="782"/>
    <d v="1899-12-30T00:00:00"/>
    <s v="Ensacado"/>
    <s v="E002"/>
    <x v="2"/>
    <d v="1899-12-30T00:45:23"/>
    <d v="1899-12-30T00:47:53"/>
    <x v="5"/>
    <x v="18"/>
    <x v="4"/>
    <x v="1"/>
    <n v="0"/>
    <n v="0"/>
    <x v="0"/>
    <x v="1"/>
    <x v="2"/>
    <n v="0"/>
    <x v="5"/>
    <x v="0"/>
    <d v="1899-12-30T00:00:00"/>
    <d v="1899-12-30T00:00:00"/>
    <x v="0"/>
    <m/>
    <m/>
    <d v="1899-12-30T00:00:00"/>
    <d v="1899-12-30T00:45:23"/>
    <n v="4"/>
    <n v="-1.7361111111100502E-3"/>
    <n v="45.383333333342399"/>
    <x v="5"/>
    <x v="0"/>
  </r>
  <r>
    <x v="7"/>
    <s v="2025011079"/>
    <x v="0"/>
    <x v="1124"/>
    <s v="E7698LMM"/>
    <d v="2025-03-19T00:00:00"/>
    <x v="2"/>
    <s v="3264"/>
    <x v="36"/>
    <s v="PA"/>
    <x v="1"/>
    <x v="0"/>
    <d v="2025-03-19T00:00:00"/>
    <d v="1899-12-30T10:56:48"/>
    <d v="2025-03-19T00:00:00"/>
    <d v="1899-12-30T10:54:20"/>
    <d v="2025-03-19T00:00:00"/>
    <d v="1899-12-30T11:26:56"/>
    <x v="0"/>
    <x v="0"/>
    <s v="7022045511"/>
    <s v="EXW"/>
    <d v="1899-12-30T00:00:00"/>
    <x v="782"/>
    <d v="1899-12-30T00:00:00"/>
    <s v="Granel"/>
    <s v="E001"/>
    <x v="1"/>
    <d v="1899-12-30T00:30:08"/>
    <d v="1899-12-30T00:32:36"/>
    <x v="5"/>
    <x v="18"/>
    <x v="4"/>
    <x v="2"/>
    <n v="0"/>
    <n v="0"/>
    <x v="0"/>
    <x v="2"/>
    <x v="2"/>
    <n v="0"/>
    <x v="5"/>
    <x v="1"/>
    <d v="1899-12-30T00:00:00"/>
    <d v="1899-12-30T00:00:00"/>
    <x v="0"/>
    <m/>
    <m/>
    <d v="1899-12-30T00:00:00"/>
    <d v="1899-12-30T00:30:08"/>
    <n v="4"/>
    <n v="-1.7129629629600296E-3"/>
    <n v="30.133333333339134"/>
    <x v="5"/>
    <x v="1"/>
  </r>
  <r>
    <x v="7"/>
    <s v="2025011076"/>
    <x v="0"/>
    <x v="1064"/>
    <s v="E3861LZF"/>
    <d v="2025-03-19T00:00:00"/>
    <x v="2"/>
    <s v="3269"/>
    <x v="35"/>
    <s v="PA"/>
    <x v="15"/>
    <x v="0"/>
    <d v="2025-03-19T00:00:00"/>
    <d v="1899-12-30T10:53:38"/>
    <d v="2025-03-19T00:00:00"/>
    <d v="1899-12-30T10:51:10"/>
    <d v="2025-03-19T00:00:00"/>
    <d v="1899-12-30T11:34:52"/>
    <x v="0"/>
    <x v="0"/>
    <s v="7022045512"/>
    <s v="FBO"/>
    <d v="1899-12-30T00:00:00"/>
    <x v="782"/>
    <d v="1899-12-30T00:00:00"/>
    <s v="Granel"/>
    <s v="E001"/>
    <x v="2"/>
    <d v="1899-12-30T00:41:14"/>
    <d v="1899-12-30T00:43:42"/>
    <x v="5"/>
    <x v="18"/>
    <x v="4"/>
    <x v="2"/>
    <n v="0"/>
    <n v="0"/>
    <x v="0"/>
    <x v="2"/>
    <x v="2"/>
    <n v="0"/>
    <x v="5"/>
    <x v="1"/>
    <d v="1899-12-30T00:00:00"/>
    <d v="1899-12-30T00:00:00"/>
    <x v="0"/>
    <m/>
    <m/>
    <d v="1899-12-30T00:00:00"/>
    <d v="1899-12-30T00:41:14"/>
    <n v="4"/>
    <n v="-1.7129629629699661E-3"/>
    <n v="41.233333333334478"/>
    <x v="5"/>
    <x v="1"/>
  </r>
  <r>
    <x v="7"/>
    <s v="2025011082"/>
    <x v="0"/>
    <x v="978"/>
    <s v="E3178LFN"/>
    <d v="2025-03-19T00:00:00"/>
    <x v="2"/>
    <s v="3260"/>
    <x v="41"/>
    <s v="PA"/>
    <x v="20"/>
    <x v="0"/>
    <d v="2025-03-19T00:00:00"/>
    <d v="1899-12-30T10:59:34"/>
    <d v="2025-03-19T00:00:00"/>
    <d v="1899-12-30T10:57:05"/>
    <d v="2025-03-19T00:00:00"/>
    <d v="1899-12-30T11:36:35"/>
    <x v="0"/>
    <x v="0"/>
    <s v="7022045513"/>
    <s v="EXW"/>
    <d v="1899-12-30T00:00:00"/>
    <x v="782"/>
    <d v="1899-12-30T00:00:00"/>
    <s v="Granel"/>
    <s v="E001"/>
    <x v="1"/>
    <d v="1899-12-30T00:37:01"/>
    <d v="1899-12-30T00:39:30"/>
    <x v="5"/>
    <x v="18"/>
    <x v="4"/>
    <x v="2"/>
    <n v="0"/>
    <n v="0"/>
    <x v="0"/>
    <x v="2"/>
    <x v="2"/>
    <n v="0"/>
    <x v="5"/>
    <x v="1"/>
    <d v="1899-12-30T00:00:00"/>
    <d v="1899-12-30T00:00:00"/>
    <x v="0"/>
    <m/>
    <m/>
    <d v="1899-12-30T00:00:00"/>
    <d v="1899-12-30T00:37:01"/>
    <n v="4"/>
    <n v="-1.7245370370400082E-3"/>
    <n v="37.016666666668804"/>
    <x v="5"/>
    <x v="1"/>
  </r>
  <r>
    <x v="7"/>
    <s v="2025011086"/>
    <x v="0"/>
    <x v="1165"/>
    <s v="E7307LYM"/>
    <d v="2025-03-19T00:00:00"/>
    <x v="2"/>
    <s v="3269"/>
    <x v="35"/>
    <s v="PA"/>
    <x v="6"/>
    <x v="0"/>
    <d v="2025-03-19T00:00:00"/>
    <d v="1899-12-30T11:08:19"/>
    <d v="2025-03-19T00:00:00"/>
    <d v="1899-12-30T11:05:52"/>
    <d v="2025-03-19T00:00:00"/>
    <d v="1899-12-30T11:38:15"/>
    <x v="0"/>
    <x v="0"/>
    <s v="7022045514"/>
    <s v="FBO"/>
    <d v="1899-12-30T00:00:00"/>
    <x v="782"/>
    <d v="1899-12-30T00:00:00"/>
    <s v="Granel"/>
    <s v="E001"/>
    <x v="2"/>
    <d v="1899-12-30T00:29:56"/>
    <d v="1899-12-30T00:32:23"/>
    <x v="9"/>
    <x v="18"/>
    <x v="4"/>
    <x v="2"/>
    <n v="0"/>
    <n v="0"/>
    <x v="0"/>
    <x v="2"/>
    <x v="2"/>
    <n v="0"/>
    <x v="5"/>
    <x v="1"/>
    <d v="1899-12-30T00:00:00"/>
    <d v="1899-12-30T00:00:00"/>
    <x v="0"/>
    <m/>
    <m/>
    <d v="1899-12-30T00:00:00"/>
    <d v="1899-12-30T00:29:56"/>
    <n v="4"/>
    <n v="-1.7013888888899875E-3"/>
    <n v="29.933333333323198"/>
    <x v="5"/>
    <x v="1"/>
  </r>
  <r>
    <x v="7"/>
    <s v="2025011090"/>
    <x v="0"/>
    <x v="980"/>
    <s v="E0598KCR"/>
    <d v="2025-03-19T00:00:00"/>
    <x v="2"/>
    <s v="3264"/>
    <x v="36"/>
    <s v="PA"/>
    <x v="1"/>
    <x v="0"/>
    <d v="2025-03-19T00:00:00"/>
    <d v="1899-12-30T11:21:27"/>
    <d v="2025-03-19T00:00:00"/>
    <d v="1899-12-30T11:18:58"/>
    <d v="2025-03-19T00:00:00"/>
    <d v="1899-12-30T11:44:22"/>
    <x v="0"/>
    <x v="0"/>
    <s v="7022045515"/>
    <s v="EXW"/>
    <d v="1899-12-30T00:00:00"/>
    <x v="782"/>
    <d v="1899-12-30T00:00:00"/>
    <s v="Granel"/>
    <s v="E001"/>
    <x v="1"/>
    <d v="1899-12-30T00:22:55"/>
    <d v="1899-12-30T00:25:24"/>
    <x v="9"/>
    <x v="18"/>
    <x v="4"/>
    <x v="2"/>
    <n v="0"/>
    <n v="0"/>
    <x v="0"/>
    <x v="2"/>
    <x v="2"/>
    <n v="0"/>
    <x v="5"/>
    <x v="1"/>
    <d v="1899-12-30T00:00:00"/>
    <d v="1899-12-30T00:00:00"/>
    <x v="0"/>
    <m/>
    <m/>
    <d v="1899-12-30T00:00:00"/>
    <d v="1899-12-30T00:22:55"/>
    <n v="4"/>
    <n v="-1.7245370370399526E-3"/>
    <n v="22.916666666664039"/>
    <x v="5"/>
    <x v="1"/>
  </r>
  <r>
    <x v="7"/>
    <s v="2025011092"/>
    <x v="0"/>
    <x v="1046"/>
    <s v="E0631LTH"/>
    <d v="2025-03-19T00:00:00"/>
    <x v="2"/>
    <s v="3264"/>
    <x v="36"/>
    <s v="PA"/>
    <x v="1"/>
    <x v="0"/>
    <d v="2025-03-19T00:00:00"/>
    <d v="1899-12-30T11:24:02"/>
    <d v="2025-03-19T00:00:00"/>
    <d v="1899-12-30T11:21:34"/>
    <d v="2025-03-19T00:00:00"/>
    <d v="1899-12-30T11:55:25"/>
    <x v="0"/>
    <x v="0"/>
    <s v="7022045516"/>
    <s v="FBO"/>
    <d v="1899-12-30T00:00:00"/>
    <x v="782"/>
    <d v="1899-12-30T00:00:00"/>
    <s v="Granel"/>
    <s v="E001"/>
    <x v="2"/>
    <d v="1899-12-30T00:31:23"/>
    <d v="1899-12-30T00:33:51"/>
    <x v="9"/>
    <x v="18"/>
    <x v="4"/>
    <x v="2"/>
    <n v="0"/>
    <n v="0"/>
    <x v="0"/>
    <x v="2"/>
    <x v="2"/>
    <n v="0"/>
    <x v="5"/>
    <x v="1"/>
    <d v="1899-12-30T00:00:00"/>
    <d v="1899-12-30T00:00:00"/>
    <x v="0"/>
    <m/>
    <m/>
    <d v="1899-12-30T00:00:00"/>
    <d v="1899-12-30T00:31:23"/>
    <n v="4"/>
    <n v="-1.7129629629599741E-3"/>
    <n v="31.383333333331176"/>
    <x v="5"/>
    <x v="1"/>
  </r>
  <r>
    <x v="7"/>
    <s v="2025011093"/>
    <x v="0"/>
    <x v="1029"/>
    <s v="E4421MGY"/>
    <d v="2025-03-19T00:00:00"/>
    <x v="2"/>
    <s v="3269"/>
    <x v="35"/>
    <s v="PA"/>
    <x v="6"/>
    <x v="0"/>
    <d v="2025-03-19T00:00:00"/>
    <d v="1899-12-30T11:25:36"/>
    <d v="2025-03-19T00:00:00"/>
    <d v="1899-12-30T11:23:07"/>
    <d v="2025-03-19T00:00:00"/>
    <d v="1899-12-30T12:00:01"/>
    <x v="0"/>
    <x v="0"/>
    <s v="7022045517"/>
    <s v="FBO"/>
    <d v="1899-12-30T00:00:00"/>
    <x v="782"/>
    <d v="1899-12-30T00:00:00"/>
    <s v="Granel"/>
    <s v="E001"/>
    <x v="2"/>
    <d v="1899-12-30T00:34:25"/>
    <d v="1899-12-30T00:36:54"/>
    <x v="9"/>
    <x v="18"/>
    <x v="4"/>
    <x v="2"/>
    <n v="0"/>
    <n v="0"/>
    <x v="0"/>
    <x v="2"/>
    <x v="2"/>
    <n v="0"/>
    <x v="5"/>
    <x v="1"/>
    <d v="1899-12-30T00:00:00"/>
    <d v="1899-12-30T00:00:00"/>
    <x v="0"/>
    <m/>
    <m/>
    <d v="1899-12-30T00:00:00"/>
    <d v="1899-12-30T00:34:25"/>
    <n v="4"/>
    <n v="-1.7245370370400082E-3"/>
    <n v="34.416666666662479"/>
    <x v="11"/>
    <x v="1"/>
  </r>
  <r>
    <x v="7"/>
    <s v="2025011087"/>
    <x v="0"/>
    <x v="979"/>
    <s v="E1228KBR"/>
    <d v="2025-03-19T00:00:00"/>
    <x v="2"/>
    <s v="3260"/>
    <x v="41"/>
    <s v="PA"/>
    <x v="20"/>
    <x v="0"/>
    <d v="2025-03-19T00:00:00"/>
    <d v="1899-12-30T11:17:29"/>
    <d v="2025-03-19T00:00:00"/>
    <d v="1899-12-30T11:15:02"/>
    <d v="2025-03-19T00:00:00"/>
    <d v="1899-12-30T12:03:07"/>
    <x v="0"/>
    <x v="0"/>
    <s v="7022045518"/>
    <s v="EXW"/>
    <d v="1899-12-30T00:00:00"/>
    <x v="782"/>
    <d v="1899-12-30T00:00:00"/>
    <s v="Granel"/>
    <s v="E001"/>
    <x v="1"/>
    <d v="1899-12-30T00:45:38"/>
    <d v="1899-12-30T00:48:05"/>
    <x v="9"/>
    <x v="18"/>
    <x v="4"/>
    <x v="2"/>
    <n v="0"/>
    <n v="0"/>
    <x v="0"/>
    <x v="2"/>
    <x v="2"/>
    <n v="0"/>
    <x v="5"/>
    <x v="0"/>
    <d v="1899-12-30T00:00:00"/>
    <d v="1899-12-30T00:00:00"/>
    <x v="0"/>
    <m/>
    <m/>
    <d v="1899-12-30T00:00:00"/>
    <d v="1899-12-30T00:45:38"/>
    <n v="4"/>
    <n v="-1.7013888888899875E-3"/>
    <n v="45.633333333326448"/>
    <x v="11"/>
    <x v="0"/>
  </r>
  <r>
    <x v="7"/>
    <s v="2025011095"/>
    <x v="0"/>
    <x v="1071"/>
    <s v="E2254MLP"/>
    <d v="2025-03-19T00:00:00"/>
    <x v="2"/>
    <s v="3269"/>
    <x v="35"/>
    <s v="PA"/>
    <x v="6"/>
    <x v="0"/>
    <d v="2025-03-19T00:00:00"/>
    <d v="1899-12-30T11:27:42"/>
    <d v="2025-03-19T00:00:00"/>
    <d v="1899-12-30T11:25:14"/>
    <d v="2025-03-19T00:00:00"/>
    <d v="1899-12-30T12:03:21"/>
    <x v="0"/>
    <x v="0"/>
    <s v="7022045519"/>
    <s v="FBO"/>
    <d v="1899-12-30T00:00:00"/>
    <x v="782"/>
    <d v="1899-12-30T00:00:00"/>
    <s v="Granel"/>
    <s v="E001"/>
    <x v="2"/>
    <d v="1899-12-30T00:35:39"/>
    <d v="1899-12-30T00:38:07"/>
    <x v="9"/>
    <x v="18"/>
    <x v="4"/>
    <x v="2"/>
    <n v="0"/>
    <n v="0"/>
    <x v="0"/>
    <x v="2"/>
    <x v="2"/>
    <n v="0"/>
    <x v="5"/>
    <x v="1"/>
    <d v="1899-12-30T00:00:00"/>
    <d v="1899-12-30T00:00:00"/>
    <x v="0"/>
    <m/>
    <m/>
    <d v="1899-12-30T00:00:00"/>
    <d v="1899-12-30T00:35:39"/>
    <n v="4"/>
    <n v="-1.7129629629599741E-3"/>
    <n v="35.650000000008049"/>
    <x v="11"/>
    <x v="1"/>
  </r>
  <r>
    <x v="7"/>
    <s v="2025011097"/>
    <x v="0"/>
    <x v="1036"/>
    <s v="E8822FFZ"/>
    <d v="2025-03-19T00:00:00"/>
    <x v="2"/>
    <s v="3264"/>
    <x v="36"/>
    <s v="PA"/>
    <x v="1"/>
    <x v="0"/>
    <d v="2025-03-19T00:00:00"/>
    <d v="1899-12-30T11:44:11"/>
    <d v="2025-03-19T00:00:00"/>
    <d v="1899-12-30T11:41:41"/>
    <d v="2025-03-19T00:00:00"/>
    <d v="1899-12-30T12:13:14"/>
    <x v="0"/>
    <x v="0"/>
    <s v="7022045520"/>
    <s v="FBO"/>
    <d v="1899-12-30T00:00:00"/>
    <x v="782"/>
    <d v="1899-12-30T00:00:00"/>
    <s v="Granel"/>
    <s v="E001"/>
    <x v="2"/>
    <d v="1899-12-30T00:29:03"/>
    <d v="1899-12-30T00:31:33"/>
    <x v="9"/>
    <x v="18"/>
    <x v="4"/>
    <x v="2"/>
    <n v="0"/>
    <n v="0"/>
    <x v="0"/>
    <x v="2"/>
    <x v="2"/>
    <n v="0"/>
    <x v="5"/>
    <x v="1"/>
    <d v="1899-12-30T00:00:00"/>
    <d v="1899-12-30T00:00:00"/>
    <x v="0"/>
    <m/>
    <m/>
    <d v="1899-12-30T00:00:00"/>
    <d v="1899-12-30T00:29:03"/>
    <n v="4"/>
    <n v="-1.7361111111100502E-3"/>
    <n v="29.049999999998306"/>
    <x v="11"/>
    <x v="1"/>
  </r>
  <r>
    <x v="7"/>
    <s v="2025011098"/>
    <x v="0"/>
    <x v="1014"/>
    <s v="E8998KYN"/>
    <d v="2025-03-19T00:00:00"/>
    <x v="2"/>
    <s v="3264"/>
    <x v="36"/>
    <s v="PA"/>
    <x v="1"/>
    <x v="0"/>
    <d v="2025-03-19T00:00:00"/>
    <d v="1899-12-30T11:45:48"/>
    <d v="2025-03-19T00:00:00"/>
    <d v="1899-12-30T11:43:18"/>
    <d v="2025-03-19T00:00:00"/>
    <d v="1899-12-30T12:15:03"/>
    <x v="0"/>
    <x v="0"/>
    <s v="7022045521"/>
    <s v="EXW"/>
    <d v="1899-12-30T00:00:00"/>
    <x v="782"/>
    <d v="1899-12-30T00:00:00"/>
    <s v="Granel"/>
    <s v="E001"/>
    <x v="1"/>
    <d v="1899-12-30T00:29:15"/>
    <d v="1899-12-30T00:31:45"/>
    <x v="9"/>
    <x v="18"/>
    <x v="4"/>
    <x v="2"/>
    <n v="0"/>
    <n v="0"/>
    <x v="0"/>
    <x v="2"/>
    <x v="2"/>
    <n v="0"/>
    <x v="5"/>
    <x v="1"/>
    <d v="1899-12-30T00:00:00"/>
    <d v="1899-12-30T00:00:00"/>
    <x v="0"/>
    <m/>
    <m/>
    <d v="1899-12-30T00:00:00"/>
    <d v="1899-12-30T00:29:15"/>
    <n v="4"/>
    <n v="-1.7361111111099947E-3"/>
    <n v="29.249999999999936"/>
    <x v="11"/>
    <x v="1"/>
  </r>
  <r>
    <x v="7"/>
    <s v="2025011100"/>
    <x v="0"/>
    <x v="1175"/>
    <s v="E1716CRH"/>
    <d v="2025-03-19T00:00:00"/>
    <x v="2"/>
    <s v="3283"/>
    <x v="37"/>
    <s v="PA"/>
    <x v="2"/>
    <x v="0"/>
    <d v="2025-03-19T00:00:00"/>
    <d v="1899-12-30T11:51:40"/>
    <d v="2025-03-19T00:00:00"/>
    <d v="1899-12-30T11:49:10"/>
    <d v="2025-03-19T00:00:00"/>
    <d v="1899-12-30T12:15:20"/>
    <x v="0"/>
    <x v="0"/>
    <s v="7022045522"/>
    <s v="EXW"/>
    <d v="1899-12-30T00:00:00"/>
    <x v="782"/>
    <d v="1899-12-30T00:00:00"/>
    <s v="Ensacado"/>
    <s v="E002"/>
    <x v="1"/>
    <d v="1899-12-30T00:23:40"/>
    <d v="1899-12-30T00:26:10"/>
    <x v="9"/>
    <x v="18"/>
    <x v="4"/>
    <x v="1"/>
    <n v="0"/>
    <n v="0"/>
    <x v="0"/>
    <x v="1"/>
    <x v="2"/>
    <n v="0"/>
    <x v="5"/>
    <x v="1"/>
    <d v="1899-12-30T00:00:00"/>
    <d v="1899-12-30T00:00:00"/>
    <x v="0"/>
    <m/>
    <m/>
    <d v="1899-12-30T00:00:00"/>
    <d v="1899-12-30T00:23:40"/>
    <n v="4"/>
    <n v="-1.7361111111100502E-3"/>
    <n v="23.66666666667351"/>
    <x v="11"/>
    <x v="1"/>
  </r>
  <r>
    <x v="7"/>
    <s v="2025011091"/>
    <x v="0"/>
    <x v="1003"/>
    <s v="E0247JRH"/>
    <d v="2025-03-19T00:00:00"/>
    <x v="2"/>
    <s v="3260"/>
    <x v="41"/>
    <s v="PA"/>
    <x v="20"/>
    <x v="0"/>
    <d v="2025-03-19T00:00:00"/>
    <d v="1899-12-30T11:21:51"/>
    <d v="2025-03-19T00:00:00"/>
    <d v="1899-12-30T11:19:22"/>
    <d v="2025-03-19T00:00:00"/>
    <d v="1899-12-30T12:34:53"/>
    <x v="0"/>
    <x v="0"/>
    <s v="7022045523"/>
    <s v="EXW"/>
    <d v="1899-12-30T00:00:00"/>
    <x v="782"/>
    <d v="1899-12-30T00:00:00"/>
    <s v="Granel"/>
    <s v="E001"/>
    <x v="1"/>
    <d v="1899-12-30T01:13:02"/>
    <d v="1899-12-30T01:15:31"/>
    <x v="9"/>
    <x v="18"/>
    <x v="4"/>
    <x v="2"/>
    <n v="0"/>
    <n v="0"/>
    <x v="0"/>
    <x v="2"/>
    <x v="2"/>
    <n v="0"/>
    <x v="5"/>
    <x v="0"/>
    <d v="1899-12-30T00:00:00"/>
    <d v="1899-12-30T00:00:00"/>
    <x v="0"/>
    <m/>
    <m/>
    <d v="1899-12-30T00:00:00"/>
    <d v="1899-12-30T01:13:02"/>
    <n v="4"/>
    <n v="-1.7245370370300162E-3"/>
    <n v="73.033333333343919"/>
    <x v="11"/>
    <x v="0"/>
  </r>
  <r>
    <x v="7"/>
    <s v="2025011102"/>
    <x v="0"/>
    <x v="1197"/>
    <s v="E3410KWV"/>
    <d v="2025-03-19T00:00:00"/>
    <x v="2"/>
    <s v="3283"/>
    <x v="37"/>
    <s v="PA"/>
    <x v="2"/>
    <x v="0"/>
    <d v="2025-03-19T00:00:00"/>
    <d v="1899-12-30T12:14:37"/>
    <d v="2025-03-19T00:00:00"/>
    <d v="1899-12-30T12:12:10"/>
    <d v="2025-03-19T00:00:00"/>
    <d v="1899-12-30T13:00:17"/>
    <x v="0"/>
    <x v="0"/>
    <s v="7022045525"/>
    <s v="EXW"/>
    <d v="1899-12-30T00:00:00"/>
    <x v="782"/>
    <d v="1899-12-30T00:00:00"/>
    <s v="Ensacado"/>
    <s v="E002"/>
    <x v="1"/>
    <d v="1899-12-30T00:45:40"/>
    <d v="1899-12-30T00:48:07"/>
    <x v="13"/>
    <x v="18"/>
    <x v="4"/>
    <x v="1"/>
    <n v="0"/>
    <n v="0"/>
    <x v="0"/>
    <x v="1"/>
    <x v="2"/>
    <n v="0"/>
    <x v="5"/>
    <x v="0"/>
    <d v="1899-12-30T00:00:00"/>
    <d v="1899-12-30T00:00:00"/>
    <x v="0"/>
    <m/>
    <m/>
    <d v="1899-12-30T00:00:00"/>
    <d v="1899-12-30T00:45:40"/>
    <n v="4"/>
    <n v="-1.701388888889932E-3"/>
    <n v="45.66666666667679"/>
    <x v="6"/>
    <x v="0"/>
  </r>
  <r>
    <x v="7"/>
    <s v="2025011113"/>
    <x v="0"/>
    <x v="1034"/>
    <s v="E9161DGH"/>
    <d v="2025-03-19T00:00:00"/>
    <x v="2"/>
    <s v="3283"/>
    <x v="37"/>
    <s v="PA"/>
    <x v="2"/>
    <x v="0"/>
    <d v="2025-03-19T00:00:00"/>
    <d v="1899-12-30T13:00:43"/>
    <d v="2025-03-19T00:00:00"/>
    <d v="1899-12-30T12:58:14"/>
    <d v="2025-03-19T00:00:00"/>
    <d v="1899-12-30T13:18:52"/>
    <x v="0"/>
    <x v="0"/>
    <s v="7022045526"/>
    <s v="EXW"/>
    <d v="1899-12-30T00:00:00"/>
    <x v="782"/>
    <d v="1899-12-30T00:00:00"/>
    <s v="Ensacado"/>
    <s v="E002"/>
    <x v="1"/>
    <d v="1899-12-30T00:18:09"/>
    <d v="1899-12-30T00:20:38"/>
    <x v="6"/>
    <x v="18"/>
    <x v="4"/>
    <x v="1"/>
    <n v="0"/>
    <n v="0"/>
    <x v="0"/>
    <x v="1"/>
    <x v="2"/>
    <n v="0"/>
    <x v="5"/>
    <x v="1"/>
    <d v="1899-12-30T00:00:00"/>
    <d v="1899-12-30T00:00:00"/>
    <x v="0"/>
    <m/>
    <m/>
    <d v="1899-12-30T00:00:00"/>
    <d v="1899-12-30T00:18:09"/>
    <n v="4"/>
    <n v="-1.7245370370400082E-3"/>
    <n v="18.150000000004916"/>
    <x v="6"/>
    <x v="1"/>
  </r>
  <r>
    <x v="7"/>
    <s v="2025011112"/>
    <x v="0"/>
    <x v="1022"/>
    <s v="E1632JZF"/>
    <d v="2025-03-19T00:00:00"/>
    <x v="2"/>
    <s v="3269"/>
    <x v="35"/>
    <s v="PA"/>
    <x v="6"/>
    <x v="0"/>
    <d v="2025-03-19T00:00:00"/>
    <d v="1899-12-30T12:59:06"/>
    <d v="2025-03-19T00:00:00"/>
    <d v="1899-12-30T12:56:38"/>
    <d v="2025-03-19T00:00:00"/>
    <d v="1899-12-30T13:23:51"/>
    <x v="0"/>
    <x v="0"/>
    <s v="7022045527"/>
    <s v="FBO"/>
    <d v="1899-12-30T00:00:00"/>
    <x v="782"/>
    <d v="1899-12-30T00:00:00"/>
    <s v="Granel"/>
    <s v="E001"/>
    <x v="2"/>
    <d v="1899-12-30T00:24:45"/>
    <d v="1899-12-30T00:27:13"/>
    <x v="13"/>
    <x v="18"/>
    <x v="4"/>
    <x v="2"/>
    <n v="0"/>
    <n v="0"/>
    <x v="0"/>
    <x v="2"/>
    <x v="2"/>
    <n v="0"/>
    <x v="5"/>
    <x v="1"/>
    <d v="1899-12-30T00:00:00"/>
    <d v="1899-12-30T00:00:00"/>
    <x v="0"/>
    <m/>
    <m/>
    <d v="1899-12-30T00:00:00"/>
    <d v="1899-12-30T00:24:45"/>
    <n v="4"/>
    <n v="-1.7129629629699661E-3"/>
    <n v="24.750000000000032"/>
    <x v="6"/>
    <x v="1"/>
  </r>
  <r>
    <x v="7"/>
    <s v="2025011117"/>
    <x v="0"/>
    <x v="1100"/>
    <s v="E5260KKG"/>
    <d v="2025-03-19T00:00:00"/>
    <x v="2"/>
    <s v="3264"/>
    <x v="36"/>
    <s v="PA"/>
    <x v="1"/>
    <x v="0"/>
    <d v="2025-03-19T00:00:00"/>
    <d v="1899-12-30T13:28:22"/>
    <d v="2025-03-19T00:00:00"/>
    <d v="1899-12-30T13:25:53"/>
    <d v="2025-03-19T00:00:00"/>
    <d v="1899-12-30T13:53:25"/>
    <x v="0"/>
    <x v="0"/>
    <s v="7022045528"/>
    <s v="FBO"/>
    <d v="1899-12-30T00:00:00"/>
    <x v="782"/>
    <d v="1899-12-30T00:00:00"/>
    <s v="Granel"/>
    <s v="E001"/>
    <x v="2"/>
    <d v="1899-12-30T00:25:03"/>
    <d v="1899-12-30T00:27:32"/>
    <x v="6"/>
    <x v="18"/>
    <x v="4"/>
    <x v="2"/>
    <n v="0"/>
    <n v="0"/>
    <x v="0"/>
    <x v="2"/>
    <x v="2"/>
    <n v="0"/>
    <x v="5"/>
    <x v="1"/>
    <d v="1899-12-30T00:00:00"/>
    <d v="1899-12-30T00:00:00"/>
    <x v="0"/>
    <m/>
    <m/>
    <d v="1899-12-30T00:00:00"/>
    <d v="1899-12-30T00:25:03"/>
    <n v="4"/>
    <n v="-1.7245370370400082E-3"/>
    <n v="25.049999999995283"/>
    <x v="6"/>
    <x v="1"/>
  </r>
  <r>
    <x v="7"/>
    <s v="2025011118"/>
    <x v="0"/>
    <x v="1016"/>
    <s v="E8976JGF"/>
    <d v="2025-03-19T00:00:00"/>
    <x v="2"/>
    <s v="3268"/>
    <x v="25"/>
    <s v="PA"/>
    <x v="6"/>
    <x v="0"/>
    <d v="2025-03-19T00:00:00"/>
    <d v="1899-12-30T13:29:56"/>
    <d v="2025-03-19T00:00:00"/>
    <d v="1899-12-30T13:27:27"/>
    <d v="2025-03-19T00:00:00"/>
    <d v="1899-12-30T13:56:21"/>
    <x v="0"/>
    <x v="0"/>
    <s v="7022045529"/>
    <s v="EXW"/>
    <d v="1899-12-30T00:00:00"/>
    <x v="782"/>
    <d v="1899-12-30T00:00:00"/>
    <s v="Granel"/>
    <s v="E001"/>
    <x v="1"/>
    <d v="1899-12-30T00:26:25"/>
    <d v="1899-12-30T00:28:54"/>
    <x v="6"/>
    <x v="18"/>
    <x v="4"/>
    <x v="2"/>
    <n v="0"/>
    <n v="0"/>
    <x v="0"/>
    <x v="2"/>
    <x v="2"/>
    <n v="0"/>
    <x v="5"/>
    <x v="1"/>
    <d v="1899-12-30T00:00:00"/>
    <d v="1899-12-30T00:00:00"/>
    <x v="0"/>
    <m/>
    <m/>
    <d v="1899-12-30T00:00:00"/>
    <d v="1899-12-30T00:26:25"/>
    <n v="4"/>
    <n v="-1.7245370370299051E-3"/>
    <n v="26.416666666670423"/>
    <x v="6"/>
    <x v="1"/>
  </r>
  <r>
    <x v="7"/>
    <s v="2025011116"/>
    <x v="0"/>
    <x v="1196"/>
    <m/>
    <d v="2025-03-19T00:00:00"/>
    <x v="2"/>
    <s v="3282"/>
    <x v="42"/>
    <s v="PA"/>
    <x v="2"/>
    <x v="0"/>
    <d v="2025-03-19T00:00:00"/>
    <d v="1899-12-30T13:25:48"/>
    <d v="2025-03-19T00:00:00"/>
    <d v="1899-12-30T13:23:20"/>
    <d v="2025-03-19T00:00:00"/>
    <d v="1899-12-30T14:09:03"/>
    <x v="0"/>
    <x v="0"/>
    <s v="7022045531"/>
    <s v="FBO"/>
    <d v="1899-12-30T00:00:00"/>
    <x v="782"/>
    <d v="1899-12-30T00:00:00"/>
    <s v="Ensacado"/>
    <s v="E002"/>
    <x v="2"/>
    <d v="1899-12-30T00:43:15"/>
    <d v="1899-12-30T00:45:43"/>
    <x v="6"/>
    <x v="18"/>
    <x v="4"/>
    <x v="1"/>
    <n v="0"/>
    <n v="0"/>
    <x v="0"/>
    <x v="1"/>
    <x v="2"/>
    <n v="0"/>
    <x v="5"/>
    <x v="1"/>
    <d v="1899-12-30T00:00:00"/>
    <d v="1899-12-30T00:00:00"/>
    <x v="0"/>
    <m/>
    <m/>
    <d v="1899-12-30T00:00:00"/>
    <d v="1899-12-30T00:43:15"/>
    <n v="4"/>
    <n v="-1.7129629629599741E-3"/>
    <n v="43.250000000011234"/>
    <x v="7"/>
    <x v="1"/>
  </r>
  <r>
    <x v="7"/>
    <s v="2025011122"/>
    <x v="0"/>
    <x v="1177"/>
    <s v="E0699MTL"/>
    <d v="2025-03-19T00:00:00"/>
    <x v="2"/>
    <s v="3283"/>
    <x v="37"/>
    <s v="PA"/>
    <x v="2"/>
    <x v="0"/>
    <d v="2025-03-19T00:00:00"/>
    <d v="1899-12-30T13:41:52"/>
    <d v="2025-03-19T00:00:00"/>
    <d v="1899-12-30T13:39:23"/>
    <d v="2025-03-19T00:00:00"/>
    <d v="1899-12-30T14:16:11"/>
    <x v="0"/>
    <x v="0"/>
    <s v="7022045533"/>
    <s v="EXW"/>
    <d v="1899-12-30T00:00:00"/>
    <x v="782"/>
    <d v="1899-12-30T00:00:00"/>
    <s v="Ensacado"/>
    <s v="E002"/>
    <x v="1"/>
    <d v="1899-12-30T00:34:19"/>
    <d v="1899-12-30T00:36:48"/>
    <x v="6"/>
    <x v="18"/>
    <x v="4"/>
    <x v="1"/>
    <n v="0"/>
    <n v="0"/>
    <x v="0"/>
    <x v="1"/>
    <x v="2"/>
    <n v="0"/>
    <x v="5"/>
    <x v="1"/>
    <d v="1899-12-30T00:00:00"/>
    <d v="1899-12-30T00:00:00"/>
    <x v="0"/>
    <m/>
    <m/>
    <d v="1899-12-30T00:00:00"/>
    <d v="1899-12-30T00:34:19"/>
    <n v="4"/>
    <n v="-1.7245370370400082E-3"/>
    <n v="34.31666666666878"/>
    <x v="7"/>
    <x v="1"/>
  </r>
  <r>
    <x v="7"/>
    <s v="2025011127"/>
    <x v="0"/>
    <x v="1032"/>
    <s v="E4941MFZ"/>
    <d v="2025-03-19T00:00:00"/>
    <x v="2"/>
    <s v="3263"/>
    <x v="43"/>
    <s v="PA"/>
    <x v="5"/>
    <x v="0"/>
    <d v="2025-03-19T00:00:00"/>
    <d v="1899-12-30T14:02:09"/>
    <d v="2025-03-19T00:00:00"/>
    <d v="1899-12-30T13:59:40"/>
    <d v="2025-03-19T00:00:00"/>
    <d v="1899-12-30T14:26:00"/>
    <x v="0"/>
    <x v="0"/>
    <s v="7022045534"/>
    <s v="EXW"/>
    <d v="1899-12-30T00:00:00"/>
    <x v="782"/>
    <d v="1899-12-30T00:00:00"/>
    <s v="Granel"/>
    <s v="E001"/>
    <x v="1"/>
    <d v="1899-12-30T00:23:51"/>
    <d v="1899-12-30T00:26:20"/>
    <x v="14"/>
    <x v="18"/>
    <x v="4"/>
    <x v="2"/>
    <n v="0"/>
    <n v="0"/>
    <x v="0"/>
    <x v="2"/>
    <x v="2"/>
    <n v="0"/>
    <x v="5"/>
    <x v="1"/>
    <d v="1899-12-30T00:00:00"/>
    <d v="1899-12-30T00:00:00"/>
    <x v="0"/>
    <m/>
    <m/>
    <d v="1899-12-30T00:00:00"/>
    <d v="1899-12-30T00:23:51"/>
    <n v="4"/>
    <n v="-1.7245370370400082E-3"/>
    <n v="23.849999999999891"/>
    <x v="7"/>
    <x v="1"/>
  </r>
  <r>
    <x v="7"/>
    <s v="2025011126"/>
    <x v="0"/>
    <x v="1036"/>
    <s v="E8822FFZ"/>
    <d v="2025-03-19T00:00:00"/>
    <x v="2"/>
    <s v="3269"/>
    <x v="35"/>
    <s v="PA"/>
    <x v="6"/>
    <x v="0"/>
    <d v="2025-03-19T00:00:00"/>
    <d v="1899-12-30T13:58:28"/>
    <d v="2025-03-19T00:00:00"/>
    <d v="1899-12-30T13:56:00"/>
    <d v="2025-03-19T00:00:00"/>
    <d v="1899-12-30T14:28:52"/>
    <x v="0"/>
    <x v="0"/>
    <s v="7022045535"/>
    <s v="FBO"/>
    <d v="1899-12-30T00:00:00"/>
    <x v="782"/>
    <d v="1899-12-30T00:00:00"/>
    <s v="Granel"/>
    <s v="E001"/>
    <x v="2"/>
    <d v="1899-12-30T00:30:24"/>
    <d v="1899-12-30T00:32:52"/>
    <x v="6"/>
    <x v="18"/>
    <x v="4"/>
    <x v="2"/>
    <n v="0"/>
    <n v="0"/>
    <x v="0"/>
    <x v="2"/>
    <x v="2"/>
    <n v="0"/>
    <x v="5"/>
    <x v="1"/>
    <d v="1899-12-30T00:00:00"/>
    <d v="1899-12-30T00:00:00"/>
    <x v="0"/>
    <m/>
    <m/>
    <d v="1899-12-30T00:00:00"/>
    <d v="1899-12-30T00:30:24"/>
    <n v="4"/>
    <n v="-1.7129629629599741E-3"/>
    <n v="30.399999999998357"/>
    <x v="7"/>
    <x v="1"/>
  </r>
  <r>
    <x v="7"/>
    <s v="2025011125"/>
    <x v="0"/>
    <x v="1020"/>
    <s v="E0509JJH"/>
    <d v="2025-03-19T00:00:00"/>
    <x v="2"/>
    <s v="3283"/>
    <x v="37"/>
    <s v="PA"/>
    <x v="2"/>
    <x v="0"/>
    <d v="2025-03-19T00:00:00"/>
    <d v="1899-12-30T13:56:44"/>
    <d v="2025-03-19T00:00:00"/>
    <d v="1899-12-30T13:54:15"/>
    <d v="2025-03-19T00:00:00"/>
    <d v="1899-12-30T14:33:41"/>
    <x v="0"/>
    <x v="0"/>
    <s v="7022045536"/>
    <s v="FBO"/>
    <d v="1899-12-30T00:00:00"/>
    <x v="782"/>
    <d v="1899-12-30T00:00:00"/>
    <s v="Ensacado"/>
    <s v="E002"/>
    <x v="2"/>
    <d v="1899-12-30T00:36:57"/>
    <d v="1899-12-30T00:39:26"/>
    <x v="6"/>
    <x v="18"/>
    <x v="4"/>
    <x v="1"/>
    <n v="0"/>
    <n v="0"/>
    <x v="0"/>
    <x v="1"/>
    <x v="2"/>
    <n v="0"/>
    <x v="5"/>
    <x v="1"/>
    <d v="1899-12-30T00:00:00"/>
    <d v="1899-12-30T00:00:00"/>
    <x v="0"/>
    <m/>
    <m/>
    <d v="1899-12-30T00:00:00"/>
    <d v="1899-12-30T00:36:57"/>
    <n v="4"/>
    <n v="-1.7245370370300162E-3"/>
    <n v="36.950000000011208"/>
    <x v="7"/>
    <x v="1"/>
  </r>
  <r>
    <x v="7"/>
    <s v="2025011128"/>
    <x v="0"/>
    <x v="1211"/>
    <s v="E0224LYB"/>
    <d v="2025-03-19T00:00:00"/>
    <x v="2"/>
    <s v="3264"/>
    <x v="36"/>
    <s v="PA"/>
    <x v="1"/>
    <x v="0"/>
    <d v="2025-03-19T00:00:00"/>
    <d v="1899-12-30T14:05:27"/>
    <d v="2025-03-19T00:00:00"/>
    <d v="1899-12-30T14:02:58"/>
    <d v="2025-03-19T00:00:00"/>
    <d v="1899-12-30T14:47:03"/>
    <x v="0"/>
    <x v="0"/>
    <s v="7022045538"/>
    <s v="FBO"/>
    <d v="1899-12-30T00:00:00"/>
    <x v="782"/>
    <d v="1899-12-30T00:00:00"/>
    <s v="Granel"/>
    <s v="E001"/>
    <x v="2"/>
    <d v="1899-12-30T00:41:36"/>
    <d v="1899-12-30T00:44:05"/>
    <x v="14"/>
    <x v="18"/>
    <x v="4"/>
    <x v="2"/>
    <n v="0"/>
    <n v="0"/>
    <x v="0"/>
    <x v="2"/>
    <x v="2"/>
    <n v="0"/>
    <x v="5"/>
    <x v="1"/>
    <d v="1899-12-30T00:00:00"/>
    <d v="1899-12-30T00:00:00"/>
    <x v="0"/>
    <m/>
    <m/>
    <d v="1899-12-30T00:00:00"/>
    <d v="1899-12-30T00:41:36"/>
    <n v="4"/>
    <n v="-1.7245370370400082E-3"/>
    <n v="41.599999999987318"/>
    <x v="7"/>
    <x v="1"/>
  </r>
  <r>
    <x v="7"/>
    <s v="2025011134"/>
    <x v="0"/>
    <x v="1079"/>
    <s v="E7926JMH"/>
    <d v="2025-03-19T00:00:00"/>
    <x v="2"/>
    <s v="3269"/>
    <x v="35"/>
    <s v="PA"/>
    <x v="6"/>
    <x v="0"/>
    <d v="2025-03-19T00:00:00"/>
    <d v="1899-12-30T14:28:14"/>
    <d v="2025-03-19T00:00:00"/>
    <d v="1899-12-30T14:25:45"/>
    <d v="2025-03-19T00:00:00"/>
    <d v="1899-12-30T15:04:24"/>
    <x v="0"/>
    <x v="0"/>
    <s v="7022045539"/>
    <s v="FBO"/>
    <d v="1899-12-30T00:00:00"/>
    <x v="782"/>
    <d v="1899-12-30T00:00:00"/>
    <s v="Granel"/>
    <s v="E001"/>
    <x v="2"/>
    <d v="1899-12-30T00:36:10"/>
    <d v="1899-12-30T00:38:39"/>
    <x v="14"/>
    <x v="18"/>
    <x v="4"/>
    <x v="2"/>
    <n v="0"/>
    <n v="0"/>
    <x v="0"/>
    <x v="2"/>
    <x v="2"/>
    <n v="0"/>
    <x v="5"/>
    <x v="1"/>
    <d v="1899-12-30T00:00:00"/>
    <d v="1899-12-30T00:00:00"/>
    <x v="0"/>
    <m/>
    <m/>
    <d v="1899-12-30T00:00:00"/>
    <d v="1899-12-30T00:36:10"/>
    <n v="4"/>
    <n v="-1.7245370370299051E-3"/>
    <n v="36.166666666680101"/>
    <x v="14"/>
    <x v="1"/>
  </r>
  <r>
    <x v="7"/>
    <s v="2025011139"/>
    <x v="0"/>
    <x v="1029"/>
    <s v="E4421MGY"/>
    <d v="2025-03-19T00:00:00"/>
    <x v="2"/>
    <s v="3264"/>
    <x v="36"/>
    <s v="PA"/>
    <x v="1"/>
    <x v="0"/>
    <d v="2025-03-19T00:00:00"/>
    <d v="1899-12-30T14:39:01"/>
    <d v="2025-03-19T00:00:00"/>
    <d v="1899-12-30T14:36:32"/>
    <d v="2025-03-19T00:00:00"/>
    <d v="1899-12-30T15:05:57"/>
    <x v="0"/>
    <x v="0"/>
    <s v="7022045540"/>
    <s v="FBO"/>
    <d v="1899-12-30T00:00:00"/>
    <x v="782"/>
    <d v="1899-12-30T00:00:00"/>
    <s v="Granel"/>
    <s v="E001"/>
    <x v="2"/>
    <d v="1899-12-30T00:26:56"/>
    <d v="1899-12-30T00:29:25"/>
    <x v="14"/>
    <x v="18"/>
    <x v="4"/>
    <x v="2"/>
    <n v="0"/>
    <n v="0"/>
    <x v="0"/>
    <x v="2"/>
    <x v="2"/>
    <n v="0"/>
    <x v="5"/>
    <x v="1"/>
    <d v="1899-12-30T00:00:00"/>
    <d v="1899-12-30T00:00:00"/>
    <x v="0"/>
    <m/>
    <m/>
    <d v="1899-12-30T00:00:00"/>
    <d v="1899-12-30T00:26:56"/>
    <n v="4"/>
    <n v="-1.7245370370400082E-3"/>
    <n v="26.933333333328004"/>
    <x v="14"/>
    <x v="1"/>
  </r>
  <r>
    <x v="7"/>
    <s v="2025011140"/>
    <x v="0"/>
    <x v="1051"/>
    <s v="E4258HML"/>
    <d v="2025-03-19T00:00:00"/>
    <x v="2"/>
    <s v="3264"/>
    <x v="36"/>
    <s v="PA"/>
    <x v="1"/>
    <x v="0"/>
    <d v="2025-03-19T00:00:00"/>
    <d v="1899-12-30T14:39:33"/>
    <d v="2025-03-19T00:00:00"/>
    <d v="1899-12-30T14:37:04"/>
    <d v="2025-03-19T00:00:00"/>
    <d v="1899-12-30T15:11:14"/>
    <x v="0"/>
    <x v="0"/>
    <s v="7022045541"/>
    <s v="FBO"/>
    <d v="1899-12-30T00:00:00"/>
    <x v="782"/>
    <d v="1899-12-30T00:00:00"/>
    <s v="Granel"/>
    <s v="E001"/>
    <x v="2"/>
    <d v="1899-12-30T00:31:41"/>
    <d v="1899-12-30T00:34:10"/>
    <x v="14"/>
    <x v="18"/>
    <x v="4"/>
    <x v="2"/>
    <n v="0"/>
    <n v="0"/>
    <x v="0"/>
    <x v="2"/>
    <x v="2"/>
    <n v="0"/>
    <x v="5"/>
    <x v="1"/>
    <d v="1899-12-30T00:00:00"/>
    <d v="1899-12-30T00:00:00"/>
    <x v="0"/>
    <m/>
    <m/>
    <d v="1899-12-30T00:00:00"/>
    <d v="1899-12-30T00:31:41"/>
    <n v="4"/>
    <n v="-1.7245370370400082E-3"/>
    <n v="31.683333333340737"/>
    <x v="14"/>
    <x v="1"/>
  </r>
  <r>
    <x v="7"/>
    <s v="2025011138"/>
    <x v="0"/>
    <x v="1150"/>
    <s v="E5824JVY"/>
    <d v="2025-03-19T00:00:00"/>
    <x v="2"/>
    <s v="3269"/>
    <x v="35"/>
    <s v="PA"/>
    <x v="6"/>
    <x v="0"/>
    <d v="2025-03-19T00:00:00"/>
    <d v="1899-12-30T14:38:55"/>
    <d v="2025-03-19T00:00:00"/>
    <d v="1899-12-30T14:36:26"/>
    <d v="2025-03-19T00:00:00"/>
    <d v="1899-12-30T15:12:23"/>
    <x v="0"/>
    <x v="0"/>
    <s v="7022045542"/>
    <s v="FBO"/>
    <d v="1899-12-30T00:00:00"/>
    <x v="782"/>
    <d v="1899-12-30T00:00:00"/>
    <s v="Granel"/>
    <s v="E001"/>
    <x v="2"/>
    <d v="1899-12-30T00:33:28"/>
    <d v="1899-12-30T00:35:57"/>
    <x v="14"/>
    <x v="18"/>
    <x v="4"/>
    <x v="2"/>
    <n v="0"/>
    <n v="0"/>
    <x v="0"/>
    <x v="2"/>
    <x v="2"/>
    <n v="0"/>
    <x v="5"/>
    <x v="1"/>
    <d v="1899-12-30T00:00:00"/>
    <d v="1899-12-30T00:00:00"/>
    <x v="0"/>
    <m/>
    <m/>
    <d v="1899-12-30T00:00:00"/>
    <d v="1899-12-30T00:33:28"/>
    <n v="4"/>
    <n v="-1.7245370370400082E-3"/>
    <n v="33.46666666666561"/>
    <x v="14"/>
    <x v="1"/>
  </r>
  <r>
    <x v="7"/>
    <s v="2025011143"/>
    <x v="0"/>
    <x v="1076"/>
    <s v="E0463JRH"/>
    <d v="2025-03-19T00:00:00"/>
    <x v="2"/>
    <s v="3264"/>
    <x v="36"/>
    <s v="PA"/>
    <x v="1"/>
    <x v="0"/>
    <d v="2025-03-19T00:00:00"/>
    <d v="1899-12-30T14:50:58"/>
    <d v="2025-03-19T00:00:00"/>
    <d v="1899-12-30T14:48:30"/>
    <d v="2025-03-19T00:00:00"/>
    <d v="1899-12-30T15:22:48"/>
    <x v="0"/>
    <x v="0"/>
    <s v="7022045543"/>
    <s v="FBO"/>
    <d v="1899-12-30T00:00:00"/>
    <x v="782"/>
    <d v="1899-12-30T00:00:00"/>
    <s v="Granel"/>
    <s v="E001"/>
    <x v="2"/>
    <d v="1899-12-30T00:31:50"/>
    <d v="1899-12-30T00:34:18"/>
    <x v="14"/>
    <x v="18"/>
    <x v="4"/>
    <x v="2"/>
    <n v="0"/>
    <n v="0"/>
    <x v="0"/>
    <x v="2"/>
    <x v="2"/>
    <n v="0"/>
    <x v="5"/>
    <x v="1"/>
    <d v="1899-12-30T00:00:00"/>
    <d v="1899-12-30T00:00:00"/>
    <x v="0"/>
    <m/>
    <m/>
    <d v="1899-12-30T00:00:00"/>
    <d v="1899-12-30T00:31:50"/>
    <n v="4"/>
    <n v="-1.7129629629599741E-3"/>
    <n v="31.833333333331328"/>
    <x v="14"/>
    <x v="1"/>
  </r>
  <r>
    <x v="7"/>
    <s v="2025011144"/>
    <x v="0"/>
    <x v="1172"/>
    <s v="E4291FWJ"/>
    <d v="2025-03-19T00:00:00"/>
    <x v="2"/>
    <s v="3269"/>
    <x v="35"/>
    <s v="PA"/>
    <x v="6"/>
    <x v="0"/>
    <d v="2025-03-19T00:00:00"/>
    <d v="1899-12-30T15:00:49"/>
    <d v="2025-03-19T00:00:00"/>
    <d v="1899-12-30T14:58:21"/>
    <d v="2025-03-19T00:00:00"/>
    <d v="1899-12-30T15:33:32"/>
    <x v="0"/>
    <x v="0"/>
    <s v="7022045544"/>
    <s v="FBO"/>
    <d v="1899-12-30T00:00:00"/>
    <x v="782"/>
    <d v="1899-12-30T00:00:00"/>
    <s v="Granel"/>
    <s v="E001"/>
    <x v="2"/>
    <d v="1899-12-30T00:32:43"/>
    <d v="1899-12-30T00:35:11"/>
    <x v="10"/>
    <x v="18"/>
    <x v="4"/>
    <x v="2"/>
    <n v="0"/>
    <n v="0"/>
    <x v="0"/>
    <x v="2"/>
    <x v="2"/>
    <n v="0"/>
    <x v="5"/>
    <x v="1"/>
    <d v="1899-12-30T00:00:00"/>
    <d v="1899-12-30T00:00:00"/>
    <x v="0"/>
    <m/>
    <m/>
    <d v="1899-12-30T00:00:00"/>
    <d v="1899-12-30T00:32:43"/>
    <n v="4"/>
    <n v="-1.7129629629599741E-3"/>
    <n v="32.716666666670449"/>
    <x v="14"/>
    <x v="1"/>
  </r>
  <r>
    <x v="7"/>
    <s v="2025011142"/>
    <x v="0"/>
    <x v="1071"/>
    <s v="E2254MLP"/>
    <d v="2025-03-19T00:00:00"/>
    <x v="2"/>
    <s v="3269"/>
    <x v="35"/>
    <s v="PA"/>
    <x v="6"/>
    <x v="0"/>
    <d v="2025-03-19T00:00:00"/>
    <d v="1899-12-30T14:50:15"/>
    <d v="2025-03-19T00:00:00"/>
    <d v="1899-12-30T14:47:47"/>
    <d v="2025-03-19T00:00:00"/>
    <d v="1899-12-30T15:39:54"/>
    <x v="0"/>
    <x v="0"/>
    <s v="7022045545"/>
    <s v="FBO"/>
    <d v="1899-12-30T00:00:00"/>
    <x v="782"/>
    <d v="1899-12-30T00:00:00"/>
    <s v="Granel"/>
    <s v="E001"/>
    <x v="2"/>
    <d v="1899-12-30T00:49:39"/>
    <d v="1899-12-30T00:52:07"/>
    <x v="14"/>
    <x v="18"/>
    <x v="4"/>
    <x v="2"/>
    <n v="0"/>
    <n v="0"/>
    <x v="0"/>
    <x v="2"/>
    <x v="2"/>
    <n v="0"/>
    <x v="5"/>
    <x v="0"/>
    <d v="1899-12-30T00:00:00"/>
    <d v="1899-12-30T00:00:00"/>
    <x v="0"/>
    <m/>
    <m/>
    <d v="1899-12-30T00:00:00"/>
    <d v="1899-12-30T00:49:39"/>
    <n v="4"/>
    <n v="-1.7129629629700771E-3"/>
    <n v="49.649999999990335"/>
    <x v="14"/>
    <x v="0"/>
  </r>
  <r>
    <x v="7"/>
    <s v="2025011149"/>
    <x v="0"/>
    <x v="1181"/>
    <s v="E6333MGV"/>
    <d v="2025-03-19T00:00:00"/>
    <x v="2"/>
    <s v="3283"/>
    <x v="37"/>
    <s v="PA"/>
    <x v="2"/>
    <x v="0"/>
    <d v="2025-03-19T00:00:00"/>
    <d v="1899-12-30T15:20:21"/>
    <d v="2025-03-19T00:00:00"/>
    <d v="1899-12-30T15:17:53"/>
    <d v="2025-03-19T00:00:00"/>
    <d v="1899-12-30T15:43:41"/>
    <x v="0"/>
    <x v="0"/>
    <s v="7022045546"/>
    <s v="EXW"/>
    <d v="1899-12-30T00:00:00"/>
    <x v="782"/>
    <d v="1899-12-30T00:00:00"/>
    <s v="Ensacado"/>
    <s v="E002"/>
    <x v="1"/>
    <d v="1899-12-30T00:23:20"/>
    <d v="1899-12-30T00:25:48"/>
    <x v="10"/>
    <x v="18"/>
    <x v="4"/>
    <x v="1"/>
    <n v="0"/>
    <n v="0"/>
    <x v="0"/>
    <x v="1"/>
    <x v="2"/>
    <n v="0"/>
    <x v="5"/>
    <x v="1"/>
    <d v="1899-12-30T00:00:00"/>
    <d v="1899-12-30T00:00:00"/>
    <x v="0"/>
    <m/>
    <m/>
    <d v="1899-12-30T00:00:00"/>
    <d v="1899-12-30T00:23:20"/>
    <n v="4"/>
    <n v="-1.7129629629599741E-3"/>
    <n v="23.33333333334247"/>
    <x v="14"/>
    <x v="1"/>
  </r>
  <r>
    <x v="7"/>
    <s v="2025011148"/>
    <x v="0"/>
    <x v="1021"/>
    <s v="E0721JRZ"/>
    <d v="2025-03-19T00:00:00"/>
    <x v="2"/>
    <s v="3264"/>
    <x v="36"/>
    <s v="PA"/>
    <x v="1"/>
    <x v="0"/>
    <d v="2025-03-19T00:00:00"/>
    <d v="1899-12-30T15:17:26"/>
    <d v="2025-03-19T00:00:00"/>
    <d v="1899-12-30T15:14:57"/>
    <d v="2025-03-19T00:00:00"/>
    <d v="1899-12-30T15:45:36"/>
    <x v="0"/>
    <x v="0"/>
    <s v="7022045547"/>
    <s v="FBO"/>
    <d v="1899-12-30T00:00:00"/>
    <x v="782"/>
    <d v="1899-12-30T00:00:00"/>
    <s v="Granel"/>
    <s v="E001"/>
    <x v="2"/>
    <d v="1899-12-30T00:28:10"/>
    <d v="1899-12-30T00:30:39"/>
    <x v="10"/>
    <x v="18"/>
    <x v="4"/>
    <x v="2"/>
    <n v="0"/>
    <n v="0"/>
    <x v="0"/>
    <x v="2"/>
    <x v="2"/>
    <n v="0"/>
    <x v="5"/>
    <x v="1"/>
    <d v="1899-12-30T00:00:00"/>
    <d v="1899-12-30T00:00:00"/>
    <x v="0"/>
    <m/>
    <m/>
    <d v="1899-12-30T00:00:00"/>
    <d v="1899-12-30T00:28:10"/>
    <n v="4"/>
    <n v="-1.7245370370400082E-3"/>
    <n v="28.166666666673574"/>
    <x v="14"/>
    <x v="1"/>
  </r>
  <r>
    <x v="7"/>
    <s v="2025011150"/>
    <x v="0"/>
    <x v="1054"/>
    <s v="E8120GLY"/>
    <d v="2025-03-19T00:00:00"/>
    <x v="2"/>
    <s v="3264"/>
    <x v="36"/>
    <s v="PA"/>
    <x v="1"/>
    <x v="0"/>
    <d v="2025-03-19T00:00:00"/>
    <d v="1899-12-30T15:21:51"/>
    <d v="2025-03-19T00:00:00"/>
    <d v="1899-12-30T15:19:23"/>
    <d v="2025-03-19T00:00:00"/>
    <d v="1899-12-30T15:51:30"/>
    <x v="0"/>
    <x v="0"/>
    <s v="7022045548"/>
    <s v="FBO"/>
    <d v="1899-12-30T00:00:00"/>
    <x v="782"/>
    <d v="1899-12-30T00:00:00"/>
    <s v="Granel"/>
    <s v="E001"/>
    <x v="2"/>
    <d v="1899-12-30T00:29:39"/>
    <d v="1899-12-30T00:32:07"/>
    <x v="10"/>
    <x v="18"/>
    <x v="4"/>
    <x v="2"/>
    <n v="0"/>
    <n v="0"/>
    <x v="0"/>
    <x v="2"/>
    <x v="2"/>
    <n v="0"/>
    <x v="5"/>
    <x v="1"/>
    <d v="1899-12-30T00:00:00"/>
    <d v="1899-12-30T00:00:00"/>
    <x v="0"/>
    <m/>
    <m/>
    <d v="1899-12-30T00:00:00"/>
    <d v="1899-12-30T00:29:39"/>
    <n v="4"/>
    <n v="-1.7129629629600851E-3"/>
    <n v="29.650000000003196"/>
    <x v="14"/>
    <x v="1"/>
  </r>
  <r>
    <x v="7"/>
    <s v="2025011147"/>
    <x v="0"/>
    <x v="1044"/>
    <s v="E8916KGF"/>
    <d v="2025-03-19T00:00:00"/>
    <x v="2"/>
    <s v="3269"/>
    <x v="35"/>
    <s v="PA"/>
    <x v="6"/>
    <x v="0"/>
    <d v="2025-03-19T00:00:00"/>
    <d v="1899-12-30T15:16:50"/>
    <d v="2025-03-19T00:00:00"/>
    <d v="1899-12-30T15:14:23"/>
    <d v="2025-03-19T00:00:00"/>
    <d v="1899-12-30T15:51:37"/>
    <x v="0"/>
    <x v="0"/>
    <s v="7022045549"/>
    <s v="FBO"/>
    <d v="1899-12-30T00:00:00"/>
    <x v="782"/>
    <d v="1899-12-30T00:00:00"/>
    <s v="Granel"/>
    <s v="E001"/>
    <x v="2"/>
    <d v="1899-12-30T00:34:47"/>
    <d v="1899-12-30T00:37:14"/>
    <x v="10"/>
    <x v="18"/>
    <x v="4"/>
    <x v="2"/>
    <n v="0"/>
    <n v="0"/>
    <x v="0"/>
    <x v="2"/>
    <x v="2"/>
    <n v="0"/>
    <x v="5"/>
    <x v="1"/>
    <d v="1899-12-30T00:00:00"/>
    <d v="1899-12-30T00:00:00"/>
    <x v="0"/>
    <m/>
    <m/>
    <d v="1899-12-30T00:00:00"/>
    <d v="1899-12-30T00:34:47"/>
    <n v="4"/>
    <n v="-1.701388888880051E-3"/>
    <n v="34.78333333334394"/>
    <x v="14"/>
    <x v="1"/>
  </r>
  <r>
    <x v="7"/>
    <s v="2025011154"/>
    <x v="0"/>
    <x v="1020"/>
    <s v="E0509JJH"/>
    <d v="2025-03-19T00:00:00"/>
    <x v="2"/>
    <s v="3283"/>
    <x v="37"/>
    <s v="PA"/>
    <x v="2"/>
    <x v="0"/>
    <d v="2025-03-19T00:00:00"/>
    <d v="1899-12-30T15:36:34"/>
    <d v="2025-03-19T00:00:00"/>
    <d v="1899-12-30T15:34:05"/>
    <d v="2025-03-19T00:00:00"/>
    <d v="1899-12-30T15:56:04"/>
    <x v="0"/>
    <x v="0"/>
    <s v="7022045550"/>
    <s v="FBO"/>
    <d v="1899-12-30T00:00:00"/>
    <x v="782"/>
    <d v="1899-12-30T00:00:00"/>
    <s v="Ensacado"/>
    <s v="E002"/>
    <x v="2"/>
    <d v="1899-12-30T00:19:30"/>
    <d v="1899-12-30T00:21:59"/>
    <x v="10"/>
    <x v="18"/>
    <x v="4"/>
    <x v="1"/>
    <n v="0"/>
    <n v="0"/>
    <x v="0"/>
    <x v="1"/>
    <x v="2"/>
    <n v="0"/>
    <x v="5"/>
    <x v="1"/>
    <d v="1899-12-30T00:00:00"/>
    <d v="1899-12-30T00:00:00"/>
    <x v="0"/>
    <m/>
    <m/>
    <d v="1899-12-30T00:00:00"/>
    <d v="1899-12-30T00:19:30"/>
    <n v="4"/>
    <n v="-1.7245370370400082E-3"/>
    <n v="19.500000000004807"/>
    <x v="14"/>
    <x v="1"/>
  </r>
  <r>
    <x v="7"/>
    <s v="2025011129"/>
    <x v="0"/>
    <x v="1246"/>
    <s v="E0543KYY"/>
    <d v="2025-03-19T00:00:00"/>
    <x v="2"/>
    <s v="3262"/>
    <x v="40"/>
    <s v="PA"/>
    <x v="0"/>
    <x v="0"/>
    <d v="2025-03-19T00:00:00"/>
    <d v="1899-12-30T14:12:13"/>
    <d v="2025-03-19T00:00:00"/>
    <d v="1899-12-30T14:09:44"/>
    <d v="2025-03-19T00:00:00"/>
    <d v="1899-12-30T16:05:34"/>
    <x v="0"/>
    <x v="0"/>
    <s v="7022045552"/>
    <s v="FBO"/>
    <d v="1899-12-30T00:00:00"/>
    <x v="782"/>
    <d v="1899-12-30T00:00:00"/>
    <s v="Granel"/>
    <s v="E001"/>
    <x v="2"/>
    <d v="1899-12-30T01:53:21"/>
    <d v="1899-12-30T01:55:50"/>
    <x v="14"/>
    <x v="18"/>
    <x v="4"/>
    <x v="2"/>
    <n v="0"/>
    <n v="0"/>
    <x v="0"/>
    <x v="2"/>
    <x v="2"/>
    <n v="0"/>
    <x v="5"/>
    <x v="2"/>
    <d v="1899-12-30T00:00:00"/>
    <d v="1899-12-30T00:00:00"/>
    <x v="0"/>
    <m/>
    <m/>
    <d v="1899-12-30T00:00:00"/>
    <d v="1899-12-30T01:53:21"/>
    <n v="4"/>
    <n v="-1.7245370370400082E-3"/>
    <n v="113.35000000000332"/>
    <x v="8"/>
    <x v="0"/>
  </r>
  <r>
    <x v="7"/>
    <s v="2025011156"/>
    <x v="0"/>
    <x v="1289"/>
    <s v="E8829MRH"/>
    <d v="2025-03-19T00:00:00"/>
    <x v="2"/>
    <s v="3283"/>
    <x v="37"/>
    <s v="PA"/>
    <x v="2"/>
    <x v="0"/>
    <d v="2025-03-19T00:00:00"/>
    <d v="1899-12-30T15:50:50"/>
    <d v="2025-03-19T00:00:00"/>
    <d v="1899-12-30T15:48:22"/>
    <d v="2025-03-19T00:00:00"/>
    <d v="1899-12-30T16:23:11"/>
    <x v="0"/>
    <x v="0"/>
    <s v="7022045553"/>
    <s v="FBO"/>
    <d v="1899-12-30T00:00:00"/>
    <x v="782"/>
    <d v="1899-12-30T00:00:00"/>
    <s v="Ensacado"/>
    <s v="E002"/>
    <x v="2"/>
    <d v="1899-12-30T00:32:21"/>
    <d v="1899-12-30T00:34:49"/>
    <x v="10"/>
    <x v="18"/>
    <x v="4"/>
    <x v="1"/>
    <n v="0"/>
    <n v="0"/>
    <x v="0"/>
    <x v="1"/>
    <x v="2"/>
    <n v="0"/>
    <x v="5"/>
    <x v="1"/>
    <d v="1899-12-30T00:00:00"/>
    <d v="1899-12-30T00:00:00"/>
    <x v="0"/>
    <m/>
    <m/>
    <d v="1899-12-30T00:00:00"/>
    <d v="1899-12-30T00:32:21"/>
    <n v="4"/>
    <n v="-1.7129629629700771E-3"/>
    <n v="32.349999999988746"/>
    <x v="8"/>
    <x v="1"/>
  </r>
  <r>
    <x v="7"/>
    <s v="2025011152"/>
    <x v="0"/>
    <x v="1055"/>
    <s v="E5813KFK"/>
    <d v="2025-03-19T00:00:00"/>
    <x v="2"/>
    <s v="3264"/>
    <x v="36"/>
    <s v="PA"/>
    <x v="1"/>
    <x v="0"/>
    <d v="2025-03-19T00:00:00"/>
    <d v="1899-12-30T15:30:18"/>
    <d v="2025-03-19T00:00:00"/>
    <d v="1899-12-30T15:27:50"/>
    <d v="2025-03-19T00:00:00"/>
    <d v="1899-12-30T16:23:40"/>
    <x v="0"/>
    <x v="0"/>
    <s v="7022045554"/>
    <s v="FBO"/>
    <d v="1899-12-30T00:00:00"/>
    <x v="782"/>
    <d v="1899-12-30T00:00:00"/>
    <s v="Granel"/>
    <s v="E001"/>
    <x v="2"/>
    <d v="1899-12-30T00:53:22"/>
    <d v="1899-12-30T00:55:50"/>
    <x v="10"/>
    <x v="18"/>
    <x v="4"/>
    <x v="2"/>
    <n v="0"/>
    <n v="0"/>
    <x v="0"/>
    <x v="2"/>
    <x v="2"/>
    <n v="0"/>
    <x v="5"/>
    <x v="0"/>
    <d v="1899-12-30T00:00:00"/>
    <d v="1899-12-30T00:00:00"/>
    <x v="0"/>
    <m/>
    <m/>
    <d v="1899-12-30T00:00:00"/>
    <d v="1899-12-30T00:53:22"/>
    <n v="4"/>
    <n v="-1.7129629629699661E-3"/>
    <n v="53.366666666659285"/>
    <x v="8"/>
    <x v="0"/>
  </r>
  <r>
    <x v="7"/>
    <s v="2025011153"/>
    <x v="0"/>
    <x v="1287"/>
    <s v="E8369JSD"/>
    <d v="2025-03-19T00:00:00"/>
    <x v="2"/>
    <s v="3264"/>
    <x v="36"/>
    <s v="PA"/>
    <x v="1"/>
    <x v="0"/>
    <d v="2025-03-19T00:00:00"/>
    <d v="1899-12-30T15:34:46"/>
    <d v="2025-03-19T00:00:00"/>
    <d v="1899-12-30T15:32:17"/>
    <d v="2025-03-19T00:00:00"/>
    <d v="1899-12-30T16:30:14"/>
    <x v="0"/>
    <x v="0"/>
    <s v="7022045555"/>
    <s v="EXW"/>
    <d v="1899-12-30T00:00:00"/>
    <x v="782"/>
    <d v="1899-12-30T00:00:00"/>
    <s v="Granel"/>
    <s v="E001"/>
    <x v="1"/>
    <d v="1899-12-30T00:55:28"/>
    <d v="1899-12-30T00:57:57"/>
    <x v="10"/>
    <x v="18"/>
    <x v="4"/>
    <x v="2"/>
    <n v="0"/>
    <n v="0"/>
    <x v="0"/>
    <x v="2"/>
    <x v="2"/>
    <n v="0"/>
    <x v="5"/>
    <x v="0"/>
    <d v="1899-12-30T00:00:00"/>
    <d v="1899-12-30T00:00:00"/>
    <x v="0"/>
    <m/>
    <m/>
    <d v="1899-12-30T00:00:00"/>
    <d v="1899-12-30T00:55:28"/>
    <n v="4"/>
    <n v="-1.7245370370400082E-3"/>
    <n v="55.466666666668729"/>
    <x v="8"/>
    <x v="0"/>
  </r>
  <r>
    <x v="7"/>
    <s v="2025011158"/>
    <x v="0"/>
    <x v="1197"/>
    <s v="E3410KWV"/>
    <d v="2025-03-19T00:00:00"/>
    <x v="2"/>
    <s v="3283"/>
    <x v="37"/>
    <s v="PA"/>
    <x v="2"/>
    <x v="0"/>
    <d v="2025-03-19T00:00:00"/>
    <d v="1899-12-30T16:13:19"/>
    <d v="2025-03-19T00:00:00"/>
    <d v="1899-12-30T16:10:52"/>
    <d v="2025-03-19T00:00:00"/>
    <d v="1899-12-30T16:45:45"/>
    <x v="0"/>
    <x v="0"/>
    <s v="7022045557"/>
    <s v="EXW"/>
    <d v="1899-12-30T00:00:00"/>
    <x v="782"/>
    <d v="1899-12-30T00:00:00"/>
    <s v="Ensacado"/>
    <s v="E002"/>
    <x v="1"/>
    <d v="1899-12-30T00:32:26"/>
    <d v="1899-12-30T00:34:53"/>
    <x v="7"/>
    <x v="18"/>
    <x v="4"/>
    <x v="1"/>
    <n v="0"/>
    <n v="0"/>
    <x v="0"/>
    <x v="1"/>
    <x v="2"/>
    <n v="0"/>
    <x v="5"/>
    <x v="1"/>
    <d v="1899-12-30T00:00:00"/>
    <d v="1899-12-30T00:00:00"/>
    <x v="0"/>
    <m/>
    <m/>
    <d v="1899-12-30T00:00:00"/>
    <d v="1899-12-30T00:32:26"/>
    <n v="4"/>
    <n v="-1.701388888890043E-3"/>
    <n v="32.433333333336059"/>
    <x v="8"/>
    <x v="1"/>
  </r>
  <r>
    <x v="7"/>
    <s v="2025011161"/>
    <x v="0"/>
    <x v="1040"/>
    <s v="E7318LYM"/>
    <d v="2025-03-19T00:00:00"/>
    <x v="2"/>
    <s v="3269"/>
    <x v="35"/>
    <s v="PA"/>
    <x v="6"/>
    <x v="0"/>
    <d v="2025-03-19T00:00:00"/>
    <d v="1899-12-30T16:54:42"/>
    <d v="2025-03-19T00:00:00"/>
    <d v="1899-12-30T16:52:14"/>
    <d v="2025-03-19T00:00:00"/>
    <d v="1899-12-30T17:21:20"/>
    <x v="0"/>
    <x v="0"/>
    <s v="7022045558"/>
    <s v="FBO"/>
    <d v="1899-12-30T00:00:00"/>
    <x v="782"/>
    <d v="1899-12-30T00:00:00"/>
    <s v="Granel"/>
    <s v="E001"/>
    <x v="2"/>
    <d v="1899-12-30T00:26:38"/>
    <d v="1899-12-30T00:29:06"/>
    <x v="7"/>
    <x v="18"/>
    <x v="4"/>
    <x v="2"/>
    <n v="0"/>
    <n v="0"/>
    <x v="0"/>
    <x v="2"/>
    <x v="2"/>
    <n v="0"/>
    <x v="5"/>
    <x v="1"/>
    <d v="1899-12-30T00:00:00"/>
    <d v="1899-12-30T00:00:00"/>
    <x v="0"/>
    <m/>
    <m/>
    <d v="1899-12-30T00:00:00"/>
    <d v="1899-12-30T00:26:38"/>
    <n v="4"/>
    <n v="-1.7129629629699661E-3"/>
    <n v="26.633333333332754"/>
    <x v="12"/>
    <x v="1"/>
  </r>
  <r>
    <x v="7"/>
    <s v="2025011167"/>
    <x v="0"/>
    <x v="1065"/>
    <s v="E0680JVK"/>
    <d v="2025-03-19T00:00:00"/>
    <x v="2"/>
    <s v="3263"/>
    <x v="43"/>
    <s v="PA"/>
    <x v="5"/>
    <x v="0"/>
    <d v="2025-03-19T00:00:00"/>
    <d v="1899-12-30T17:54:31"/>
    <d v="2025-03-19T00:00:00"/>
    <d v="1899-12-30T17:52:02"/>
    <d v="2025-03-19T00:00:00"/>
    <d v="1899-12-30T18:24:14"/>
    <x v="0"/>
    <x v="0"/>
    <s v="7022045560"/>
    <s v="FBO"/>
    <d v="1899-12-30T00:00:00"/>
    <x v="782"/>
    <d v="1899-12-30T00:00:00"/>
    <s v="Granel"/>
    <s v="E001"/>
    <x v="2"/>
    <d v="1899-12-30T00:29:43"/>
    <d v="1899-12-30T00:32:12"/>
    <x v="11"/>
    <x v="18"/>
    <x v="4"/>
    <x v="2"/>
    <n v="0"/>
    <n v="0"/>
    <x v="0"/>
    <x v="2"/>
    <x v="2"/>
    <n v="0"/>
    <x v="5"/>
    <x v="1"/>
    <d v="1899-12-30T00:00:00"/>
    <d v="1899-12-30T00:00:00"/>
    <x v="0"/>
    <m/>
    <m/>
    <d v="1899-12-30T00:00:00"/>
    <d v="1899-12-30T00:29:43"/>
    <n v="4"/>
    <n v="-1.7245370370400082E-3"/>
    <n v="29.716666666660867"/>
    <x v="9"/>
    <x v="1"/>
  </r>
  <r>
    <x v="7"/>
    <s v="2025011168"/>
    <x v="0"/>
    <x v="1290"/>
    <s v="E8360LCM"/>
    <d v="2025-03-19T00:00:00"/>
    <x v="2"/>
    <s v="3277"/>
    <x v="45"/>
    <s v="PA"/>
    <x v="2"/>
    <x v="0"/>
    <d v="2025-03-19T00:00:00"/>
    <d v="1899-12-30T18:14:28"/>
    <d v="2025-03-19T00:00:00"/>
    <d v="1899-12-30T18:12:02"/>
    <d v="2025-03-19T00:00:00"/>
    <d v="1899-12-30T18:56:48"/>
    <x v="0"/>
    <x v="0"/>
    <s v="7022045561"/>
    <s v="FBO"/>
    <d v="1899-12-30T00:00:00"/>
    <x v="782"/>
    <d v="1899-12-30T00:00:00"/>
    <s v="Ensacado"/>
    <s v="E002"/>
    <x v="2"/>
    <d v="1899-12-30T00:42:20"/>
    <d v="1899-12-30T00:44:46"/>
    <x v="8"/>
    <x v="18"/>
    <x v="4"/>
    <x v="1"/>
    <n v="0"/>
    <n v="0"/>
    <x v="0"/>
    <x v="1"/>
    <x v="2"/>
    <n v="0"/>
    <x v="5"/>
    <x v="1"/>
    <d v="1899-12-30T00:00:00"/>
    <d v="1899-12-30T00:00:00"/>
    <x v="0"/>
    <m/>
    <m/>
    <d v="1899-12-30T00:00:00"/>
    <d v="1899-12-30T00:42:20"/>
    <n v="4"/>
    <n v="-1.689814814820001E-3"/>
    <n v="42.333333333321455"/>
    <x v="9"/>
    <x v="1"/>
  </r>
  <r>
    <x v="7"/>
    <s v="2025011170"/>
    <x v="0"/>
    <x v="1177"/>
    <s v="E0699MTL"/>
    <d v="2025-03-19T00:00:00"/>
    <x v="2"/>
    <s v="3283"/>
    <x v="37"/>
    <s v="PA"/>
    <x v="2"/>
    <x v="0"/>
    <d v="2025-03-19T00:00:00"/>
    <d v="1899-12-30T18:57:16"/>
    <d v="2025-03-19T00:00:00"/>
    <d v="1899-12-30T18:54:46"/>
    <d v="2025-03-19T00:00:00"/>
    <d v="1899-12-30T19:31:33"/>
    <x v="0"/>
    <x v="0"/>
    <s v="7022045562"/>
    <s v="EXW"/>
    <d v="1899-12-30T00:00:00"/>
    <x v="782"/>
    <d v="1899-12-30T00:00:00"/>
    <s v="Ensacado"/>
    <s v="E002"/>
    <x v="1"/>
    <d v="1899-12-30T00:34:17"/>
    <d v="1899-12-30T00:36:47"/>
    <x v="8"/>
    <x v="18"/>
    <x v="4"/>
    <x v="1"/>
    <n v="0"/>
    <n v="0"/>
    <x v="0"/>
    <x v="1"/>
    <x v="2"/>
    <n v="0"/>
    <x v="5"/>
    <x v="1"/>
    <d v="1899-12-30T00:00:00"/>
    <d v="1899-12-30T00:00:00"/>
    <x v="0"/>
    <m/>
    <m/>
    <d v="1899-12-30T00:00:00"/>
    <d v="1899-12-30T00:34:17"/>
    <n v="4"/>
    <n v="-1.7361111111100502E-3"/>
    <n v="34.283333333332671"/>
    <x v="10"/>
    <x v="1"/>
  </r>
  <r>
    <x v="7"/>
    <s v="2025011173"/>
    <x v="0"/>
    <x v="1013"/>
    <s v="E3888GZR"/>
    <d v="2025-03-20T00:00:00"/>
    <x v="2"/>
    <s v="3269"/>
    <x v="35"/>
    <s v="PA"/>
    <x v="6"/>
    <x v="0"/>
    <d v="2025-03-20T00:00:00"/>
    <d v="1899-12-30T05:05:49"/>
    <d v="2025-03-20T00:00:00"/>
    <d v="1899-12-30T05:03:22"/>
    <d v="2025-03-20T00:00:00"/>
    <d v="1899-12-30T05:28:22"/>
    <x v="0"/>
    <x v="0"/>
    <s v="7022045563"/>
    <s v="EXW"/>
    <d v="1899-12-30T00:27:27"/>
    <x v="154"/>
    <d v="1899-12-30T00:02:27"/>
    <s v="Granel"/>
    <s v="E001"/>
    <x v="1"/>
    <d v="1899-12-30T00:22:33"/>
    <d v="1899-12-30T00:25:00"/>
    <x v="0"/>
    <x v="19"/>
    <x v="4"/>
    <x v="2"/>
    <n v="0"/>
    <n v="0"/>
    <x v="0"/>
    <x v="2"/>
    <x v="2"/>
    <n v="0"/>
    <x v="5"/>
    <x v="1"/>
    <d v="1899-12-30T00:02:27"/>
    <d v="1899-12-30T00:02:27"/>
    <x v="0"/>
    <m/>
    <m/>
    <d v="1899-12-30T00:00:00"/>
    <d v="1899-12-30T00:22:33"/>
    <n v="5"/>
    <n v="-1.7013888888900153E-3"/>
    <n v="22.549999999996771"/>
    <x v="17"/>
    <x v="1"/>
  </r>
  <r>
    <x v="7"/>
    <s v="2025011174"/>
    <x v="0"/>
    <x v="1178"/>
    <s v="E5164KRK"/>
    <d v="2025-03-20T00:00:00"/>
    <x v="2"/>
    <s v="3269"/>
    <x v="35"/>
    <s v="PA"/>
    <x v="6"/>
    <x v="0"/>
    <d v="2025-03-20T00:00:00"/>
    <d v="1899-12-30T05:06:43"/>
    <d v="2025-03-20T00:00:00"/>
    <d v="1899-12-30T05:05:49"/>
    <d v="2025-03-20T00:00:00"/>
    <d v="1899-12-30T05:37:44"/>
    <x v="227"/>
    <x v="26"/>
    <s v="7022045564"/>
    <s v="EXW"/>
    <d v="1899-12-30T00:32:49"/>
    <x v="1146"/>
    <d v="1899-12-30T00:00:54"/>
    <s v="Granel"/>
    <s v="E001"/>
    <x v="1"/>
    <d v="1899-12-30T00:31:01"/>
    <d v="1899-12-30T00:31:55"/>
    <x v="0"/>
    <x v="19"/>
    <x v="4"/>
    <x v="2"/>
    <n v="0"/>
    <n v="0"/>
    <x v="0"/>
    <x v="2"/>
    <x v="2"/>
    <n v="0"/>
    <x v="5"/>
    <x v="1"/>
    <d v="1899-12-30T00:00:54"/>
    <d v="1899-12-30T00:00:54"/>
    <x v="0"/>
    <m/>
    <m/>
    <d v="1899-12-30T00:00:00"/>
    <d v="1899-12-30T00:31:01"/>
    <n v="5"/>
    <n v="-6.2499999999998668E-4"/>
    <n v="31.016666666664026"/>
    <x v="17"/>
    <x v="1"/>
  </r>
  <r>
    <x v="7"/>
    <s v="2025011172"/>
    <x v="0"/>
    <x v="1015"/>
    <s v="E9043KYN"/>
    <d v="2025-03-20T00:00:00"/>
    <x v="2"/>
    <s v="3264"/>
    <x v="36"/>
    <s v="PA"/>
    <x v="1"/>
    <x v="0"/>
    <d v="2025-03-20T00:00:00"/>
    <d v="1899-12-30T05:05:31"/>
    <d v="2025-03-20T00:00:00"/>
    <d v="1899-12-30T05:03:05"/>
    <d v="2025-03-20T00:00:00"/>
    <d v="1899-12-30T05:41:26"/>
    <x v="0"/>
    <x v="0"/>
    <s v="7022045565"/>
    <s v="EXW"/>
    <d v="1899-12-30T00:40:47"/>
    <x v="274"/>
    <d v="1899-12-30T00:02:26"/>
    <s v="Granel"/>
    <s v="E001"/>
    <x v="1"/>
    <d v="1899-12-30T00:35:55"/>
    <d v="1899-12-30T00:38:21"/>
    <x v="0"/>
    <x v="19"/>
    <x v="4"/>
    <x v="2"/>
    <n v="0"/>
    <n v="0"/>
    <x v="0"/>
    <x v="2"/>
    <x v="2"/>
    <n v="0"/>
    <x v="5"/>
    <x v="1"/>
    <d v="1899-12-30T00:02:26"/>
    <d v="1899-12-30T00:02:26"/>
    <x v="0"/>
    <m/>
    <m/>
    <d v="1899-12-30T00:00:00"/>
    <d v="1899-12-30T00:35:55"/>
    <n v="5"/>
    <n v="-1.6898148148100089E-3"/>
    <n v="35.91666666666719"/>
    <x v="17"/>
    <x v="1"/>
  </r>
  <r>
    <x v="7"/>
    <s v="2025011171"/>
    <x v="0"/>
    <x v="1014"/>
    <s v="E8998KYN"/>
    <d v="2025-03-20T00:00:00"/>
    <x v="2"/>
    <s v="3264"/>
    <x v="36"/>
    <s v="PA"/>
    <x v="1"/>
    <x v="0"/>
    <d v="2025-03-20T00:00:00"/>
    <d v="1899-12-30T05:05:28"/>
    <d v="2025-03-20T00:00:00"/>
    <d v="1899-12-30T05:03:02"/>
    <d v="2025-03-20T00:00:00"/>
    <d v="1899-12-30T05:43:11"/>
    <x v="0"/>
    <x v="0"/>
    <s v="7022045566"/>
    <s v="EXW"/>
    <d v="1899-12-30T00:42:35"/>
    <x v="3130"/>
    <d v="1899-12-30T00:02:26"/>
    <s v="Granel"/>
    <s v="E001"/>
    <x v="1"/>
    <d v="1899-12-30T00:37:43"/>
    <d v="1899-12-30T00:40:09"/>
    <x v="0"/>
    <x v="19"/>
    <x v="4"/>
    <x v="2"/>
    <n v="0"/>
    <n v="0"/>
    <x v="0"/>
    <x v="2"/>
    <x v="2"/>
    <n v="0"/>
    <x v="5"/>
    <x v="1"/>
    <d v="1899-12-30T00:02:26"/>
    <d v="1899-12-30T00:02:26"/>
    <x v="0"/>
    <m/>
    <m/>
    <d v="1899-12-30T00:00:00"/>
    <d v="1899-12-30T00:37:43"/>
    <n v="5"/>
    <n v="-1.689814814820001E-3"/>
    <n v="37.716666666667194"/>
    <x v="17"/>
    <x v="1"/>
  </r>
  <r>
    <x v="7"/>
    <s v="2025011175"/>
    <x v="0"/>
    <x v="979"/>
    <s v="E1228KBR"/>
    <d v="2025-03-20T00:00:00"/>
    <x v="2"/>
    <s v="3269"/>
    <x v="35"/>
    <s v="PA"/>
    <x v="6"/>
    <x v="0"/>
    <d v="2025-03-20T00:00:00"/>
    <d v="1899-12-30T05:09:58"/>
    <d v="2025-03-20T00:00:00"/>
    <d v="1899-12-30T05:07:31"/>
    <d v="2025-03-20T00:00:00"/>
    <d v="1899-12-30T05:51:20"/>
    <x v="0"/>
    <x v="0"/>
    <s v="7022045567"/>
    <s v="FBO"/>
    <d v="1899-12-30T00:46:16"/>
    <x v="3211"/>
    <d v="1899-12-30T00:02:27"/>
    <s v="Granel"/>
    <s v="E001"/>
    <x v="2"/>
    <d v="1899-12-30T00:41:22"/>
    <d v="1899-12-30T00:43:49"/>
    <x v="0"/>
    <x v="19"/>
    <x v="4"/>
    <x v="2"/>
    <n v="0"/>
    <n v="0"/>
    <x v="0"/>
    <x v="2"/>
    <x v="2"/>
    <n v="0"/>
    <x v="5"/>
    <x v="1"/>
    <d v="1899-12-30T00:02:27"/>
    <d v="1899-12-30T00:02:27"/>
    <x v="0"/>
    <m/>
    <m/>
    <d v="1899-12-30T00:00:00"/>
    <d v="1899-12-30T00:41:22"/>
    <n v="5"/>
    <n v="-1.7013888888899875E-3"/>
    <n v="41.366666666664003"/>
    <x v="17"/>
    <x v="1"/>
  </r>
  <r>
    <x v="7"/>
    <s v="2025011176"/>
    <x v="0"/>
    <x v="1016"/>
    <s v="E8976JGF"/>
    <d v="2025-03-20T00:00:00"/>
    <x v="2"/>
    <s v="3264"/>
    <x v="36"/>
    <s v="PA"/>
    <x v="1"/>
    <x v="0"/>
    <d v="2025-03-20T00:00:00"/>
    <d v="1899-12-30T05:12:40"/>
    <d v="2025-03-20T00:00:00"/>
    <d v="1899-12-30T05:10:12"/>
    <d v="2025-03-20T00:00:00"/>
    <d v="1899-12-30T05:58:49"/>
    <x v="0"/>
    <x v="0"/>
    <s v="7022045568"/>
    <s v="EXW"/>
    <d v="1899-12-30T00:51:05"/>
    <x v="882"/>
    <d v="1899-12-30T00:02:28"/>
    <s v="Granel"/>
    <s v="E001"/>
    <x v="1"/>
    <d v="1899-12-30T00:46:09"/>
    <d v="1899-12-30T00:48:37"/>
    <x v="0"/>
    <x v="19"/>
    <x v="4"/>
    <x v="2"/>
    <n v="0"/>
    <n v="0"/>
    <x v="0"/>
    <x v="2"/>
    <x v="2"/>
    <n v="0"/>
    <x v="5"/>
    <x v="0"/>
    <d v="1899-12-30T00:02:28"/>
    <d v="1899-12-30T00:02:28"/>
    <x v="0"/>
    <m/>
    <m/>
    <d v="1899-12-30T00:00:00"/>
    <d v="1899-12-30T00:46:09"/>
    <n v="5"/>
    <n v="-1.7129629629600018E-3"/>
    <n v="46.149999999998379"/>
    <x v="17"/>
    <x v="0"/>
  </r>
  <r>
    <x v="7"/>
    <s v="2025011181"/>
    <x v="0"/>
    <x v="1221"/>
    <s v="E3936LXW"/>
    <d v="2025-03-20T00:00:00"/>
    <x v="2"/>
    <s v="3264"/>
    <x v="36"/>
    <s v="PA"/>
    <x v="1"/>
    <x v="0"/>
    <d v="2025-03-20T00:00:00"/>
    <d v="1899-12-30T06:10:41"/>
    <d v="2025-03-20T00:00:00"/>
    <d v="1899-12-30T06:08:13"/>
    <d v="2025-03-20T00:00:00"/>
    <d v="1899-12-30T06:31:35"/>
    <x v="0"/>
    <x v="0"/>
    <s v="7022045569"/>
    <s v="FBO"/>
    <d v="1899-12-30T00:25:50"/>
    <x v="2836"/>
    <d v="1899-12-30T00:02:28"/>
    <s v="Granel"/>
    <s v="E001"/>
    <x v="2"/>
    <d v="1899-12-30T00:20:54"/>
    <d v="1899-12-30T00:23:22"/>
    <x v="1"/>
    <x v="19"/>
    <x v="4"/>
    <x v="2"/>
    <n v="0"/>
    <n v="0"/>
    <x v="0"/>
    <x v="2"/>
    <x v="2"/>
    <n v="0"/>
    <x v="5"/>
    <x v="1"/>
    <d v="1899-12-30T00:02:28"/>
    <d v="1899-12-30T00:02:28"/>
    <x v="0"/>
    <m/>
    <m/>
    <d v="1899-12-30T00:00:00"/>
    <d v="1899-12-30T00:20:54"/>
    <n v="5"/>
    <n v="-1.7129629629600296E-3"/>
    <n v="20.900000000001587"/>
    <x v="0"/>
    <x v="1"/>
  </r>
  <r>
    <x v="7"/>
    <s v="2025011179"/>
    <x v="0"/>
    <x v="1151"/>
    <s v="E5811MHB"/>
    <d v="2025-03-20T00:00:00"/>
    <x v="2"/>
    <s v="3264"/>
    <x v="36"/>
    <s v="PA"/>
    <x v="1"/>
    <x v="0"/>
    <d v="2025-03-20T00:00:00"/>
    <d v="1899-12-30T06:09:00"/>
    <d v="2025-03-20T00:00:00"/>
    <d v="1899-12-30T06:06:32"/>
    <d v="2025-03-20T00:00:00"/>
    <d v="1899-12-30T06:33:24"/>
    <x v="0"/>
    <x v="0"/>
    <s v="7022045570"/>
    <s v="FBO"/>
    <d v="1899-12-30T00:29:20"/>
    <x v="2146"/>
    <d v="1899-12-30T00:02:28"/>
    <s v="Granel"/>
    <s v="E001"/>
    <x v="2"/>
    <d v="1899-12-30T00:24:24"/>
    <d v="1899-12-30T00:26:52"/>
    <x v="1"/>
    <x v="19"/>
    <x v="4"/>
    <x v="2"/>
    <n v="0"/>
    <n v="0"/>
    <x v="0"/>
    <x v="2"/>
    <x v="2"/>
    <n v="0"/>
    <x v="5"/>
    <x v="1"/>
    <d v="1899-12-30T00:02:28"/>
    <d v="1899-12-30T00:02:28"/>
    <x v="0"/>
    <m/>
    <m/>
    <d v="1899-12-30T00:00:00"/>
    <d v="1899-12-30T00:24:24"/>
    <n v="5"/>
    <n v="-1.7129629629599741E-3"/>
    <n v="24.399999999993661"/>
    <x v="0"/>
    <x v="1"/>
  </r>
  <r>
    <x v="7"/>
    <s v="2025011184"/>
    <x v="0"/>
    <x v="1022"/>
    <s v="E1632JZF"/>
    <d v="2025-03-20T00:00:00"/>
    <x v="2"/>
    <s v="3269"/>
    <x v="35"/>
    <s v="PA"/>
    <x v="6"/>
    <x v="0"/>
    <d v="2025-03-20T00:00:00"/>
    <d v="1899-12-30T06:18:32"/>
    <d v="2025-03-20T00:00:00"/>
    <d v="1899-12-30T06:16:05"/>
    <d v="2025-03-20T00:00:00"/>
    <d v="1899-12-30T06:47:46"/>
    <x v="0"/>
    <x v="0"/>
    <s v="7022045571"/>
    <s v="FBO"/>
    <d v="1899-12-30T00:34:08"/>
    <x v="1900"/>
    <d v="1899-12-30T00:02:27"/>
    <s v="Granel"/>
    <s v="E001"/>
    <x v="2"/>
    <d v="1899-12-30T00:29:14"/>
    <d v="1899-12-30T00:31:41"/>
    <x v="1"/>
    <x v="19"/>
    <x v="4"/>
    <x v="2"/>
    <n v="0"/>
    <n v="0"/>
    <x v="0"/>
    <x v="2"/>
    <x v="2"/>
    <n v="0"/>
    <x v="5"/>
    <x v="1"/>
    <d v="1899-12-30T00:02:27"/>
    <d v="1899-12-30T00:02:27"/>
    <x v="0"/>
    <m/>
    <m/>
    <d v="1899-12-30T00:00:00"/>
    <d v="1899-12-30T00:29:14"/>
    <n v="5"/>
    <n v="-1.7013888888899875E-3"/>
    <n v="29.233333333339235"/>
    <x v="0"/>
    <x v="1"/>
  </r>
  <r>
    <x v="7"/>
    <s v="2025011180"/>
    <x v="0"/>
    <x v="1113"/>
    <s v="E7890HZN"/>
    <d v="2025-03-20T00:00:00"/>
    <x v="2"/>
    <s v="3269"/>
    <x v="35"/>
    <s v="PA"/>
    <x v="6"/>
    <x v="0"/>
    <d v="2025-03-20T00:00:00"/>
    <d v="1899-12-30T06:09:21"/>
    <d v="2025-03-20T00:00:00"/>
    <d v="1899-12-30T06:06:53"/>
    <d v="2025-03-20T00:00:00"/>
    <d v="1899-12-30T06:47:59"/>
    <x v="0"/>
    <x v="0"/>
    <s v="7022045572"/>
    <s v="FBO"/>
    <d v="1899-12-30T00:43:34"/>
    <x v="978"/>
    <d v="1899-12-30T00:02:28"/>
    <s v="Granel"/>
    <s v="E001"/>
    <x v="2"/>
    <d v="1899-12-30T00:38:38"/>
    <d v="1899-12-30T00:41:06"/>
    <x v="1"/>
    <x v="19"/>
    <x v="4"/>
    <x v="2"/>
    <n v="0"/>
    <n v="0"/>
    <x v="0"/>
    <x v="2"/>
    <x v="2"/>
    <n v="0"/>
    <x v="5"/>
    <x v="1"/>
    <d v="1899-12-30T00:02:28"/>
    <d v="1899-12-30T00:02:28"/>
    <x v="0"/>
    <m/>
    <m/>
    <d v="1899-12-30T00:00:00"/>
    <d v="1899-12-30T00:38:38"/>
    <n v="5"/>
    <n v="-1.7129629629700216E-3"/>
    <n v="38.633333333327997"/>
    <x v="0"/>
    <x v="1"/>
  </r>
  <r>
    <x v="7"/>
    <s v="2025011188"/>
    <x v="0"/>
    <x v="1197"/>
    <s v="E3410KWV"/>
    <d v="2025-03-20T00:00:00"/>
    <x v="2"/>
    <s v="3283"/>
    <x v="37"/>
    <s v="PA"/>
    <x v="2"/>
    <x v="0"/>
    <d v="2025-03-20T00:00:00"/>
    <d v="1899-12-30T06:32:18"/>
    <d v="2025-03-20T00:00:00"/>
    <d v="1899-12-30T06:29:51"/>
    <d v="2025-03-20T00:00:00"/>
    <d v="1899-12-30T06:55:25"/>
    <x v="0"/>
    <x v="0"/>
    <s v="7022045573"/>
    <s v="EXW"/>
    <d v="1899-12-30T00:28:01"/>
    <x v="2742"/>
    <d v="1899-12-30T00:02:27"/>
    <s v="Ensacado"/>
    <s v="E002"/>
    <x v="1"/>
    <d v="1899-12-30T00:23:07"/>
    <d v="1899-12-30T00:25:34"/>
    <x v="1"/>
    <x v="19"/>
    <x v="4"/>
    <x v="1"/>
    <n v="0"/>
    <n v="0"/>
    <x v="0"/>
    <x v="1"/>
    <x v="2"/>
    <n v="0"/>
    <x v="5"/>
    <x v="1"/>
    <d v="1899-12-30T00:02:27"/>
    <d v="1899-12-30T00:02:27"/>
    <x v="0"/>
    <m/>
    <m/>
    <d v="1899-12-30T00:00:00"/>
    <d v="1899-12-30T00:23:07"/>
    <n v="5"/>
    <n v="-1.7013888888899875E-3"/>
    <n v="23.116666666665591"/>
    <x v="0"/>
    <x v="1"/>
  </r>
  <r>
    <x v="7"/>
    <s v="2025011183"/>
    <x v="0"/>
    <x v="980"/>
    <s v="E0598KCR"/>
    <d v="2025-03-20T00:00:00"/>
    <x v="2"/>
    <s v="3260"/>
    <x v="41"/>
    <s v="PA"/>
    <x v="20"/>
    <x v="0"/>
    <d v="2025-03-20T00:00:00"/>
    <d v="1899-12-30T06:17:35"/>
    <d v="2025-03-20T00:00:00"/>
    <d v="1899-12-30T06:15:08"/>
    <d v="2025-03-20T00:00:00"/>
    <d v="1899-12-30T06:58:00"/>
    <x v="0"/>
    <x v="0"/>
    <s v="7022045574"/>
    <s v="EXW"/>
    <d v="1899-12-30T00:45:19"/>
    <x v="38"/>
    <d v="1899-12-30T00:02:27"/>
    <s v="Granel"/>
    <s v="E001"/>
    <x v="1"/>
    <d v="1899-12-30T00:40:25"/>
    <d v="1899-12-30T00:42:52"/>
    <x v="1"/>
    <x v="19"/>
    <x v="4"/>
    <x v="2"/>
    <n v="0"/>
    <n v="0"/>
    <x v="0"/>
    <x v="2"/>
    <x v="2"/>
    <n v="0"/>
    <x v="5"/>
    <x v="1"/>
    <d v="1899-12-30T00:02:27"/>
    <d v="1899-12-30T00:02:27"/>
    <x v="0"/>
    <m/>
    <m/>
    <d v="1899-12-30T00:00:00"/>
    <d v="1899-12-30T00:40:25"/>
    <n v="5"/>
    <n v="-1.7013888888899875E-3"/>
    <n v="40.416666666667254"/>
    <x v="0"/>
    <x v="1"/>
  </r>
  <r>
    <x v="7"/>
    <s v="2025011193"/>
    <x v="0"/>
    <x v="1007"/>
    <s v="E9449KGB"/>
    <d v="2025-03-20T00:00:00"/>
    <x v="2"/>
    <s v="3269"/>
    <x v="35"/>
    <s v="PA"/>
    <x v="6"/>
    <x v="0"/>
    <d v="2025-03-20T00:00:00"/>
    <d v="1899-12-30T06:46:38"/>
    <d v="2025-03-20T00:00:00"/>
    <d v="1899-12-30T06:44:11"/>
    <d v="2025-03-20T00:00:00"/>
    <d v="1899-12-30T07:08:33"/>
    <x v="0"/>
    <x v="0"/>
    <s v="7022045575"/>
    <s v="FBO"/>
    <d v="1899-12-30T00:26:49"/>
    <x v="1302"/>
    <d v="1899-12-30T00:02:27"/>
    <s v="Granel"/>
    <s v="E001"/>
    <x v="2"/>
    <d v="1899-12-30T00:21:55"/>
    <d v="1899-12-30T00:24:22"/>
    <x v="1"/>
    <x v="19"/>
    <x v="4"/>
    <x v="2"/>
    <n v="0"/>
    <n v="0"/>
    <x v="0"/>
    <x v="2"/>
    <x v="2"/>
    <n v="0"/>
    <x v="5"/>
    <x v="1"/>
    <d v="1899-12-30T00:02:27"/>
    <d v="1899-12-30T00:02:27"/>
    <x v="0"/>
    <m/>
    <m/>
    <d v="1899-12-30T00:00:00"/>
    <d v="1899-12-30T00:21:55"/>
    <n v="5"/>
    <n v="-1.7013888888899875E-3"/>
    <n v="21.916666666670437"/>
    <x v="1"/>
    <x v="1"/>
  </r>
  <r>
    <x v="7"/>
    <s v="2025011194"/>
    <x v="0"/>
    <x v="1291"/>
    <s v="E9355MGD"/>
    <d v="2025-03-20T00:00:00"/>
    <x v="2"/>
    <s v="3277"/>
    <x v="45"/>
    <s v="PA"/>
    <x v="2"/>
    <x v="0"/>
    <d v="2025-03-20T00:00:00"/>
    <d v="1899-12-30T06:48:25"/>
    <d v="2025-03-20T00:00:00"/>
    <d v="1899-12-30T06:45:57"/>
    <d v="2025-03-20T00:00:00"/>
    <d v="1899-12-30T07:18:50"/>
    <x v="0"/>
    <x v="0"/>
    <s v="7022045576"/>
    <s v="FBO"/>
    <d v="1899-12-30T00:35:21"/>
    <x v="1147"/>
    <d v="1899-12-30T00:02:28"/>
    <s v="Ensacado"/>
    <s v="E002"/>
    <x v="2"/>
    <d v="1899-12-30T00:30:25"/>
    <d v="1899-12-30T00:32:53"/>
    <x v="1"/>
    <x v="19"/>
    <x v="4"/>
    <x v="1"/>
    <n v="0"/>
    <n v="0"/>
    <x v="0"/>
    <x v="1"/>
    <x v="2"/>
    <n v="0"/>
    <x v="5"/>
    <x v="1"/>
    <d v="1899-12-30T00:02:28"/>
    <d v="1899-12-30T00:02:28"/>
    <x v="0"/>
    <m/>
    <m/>
    <d v="1899-12-30T00:00:00"/>
    <d v="1899-12-30T00:30:25"/>
    <n v="5"/>
    <n v="-1.7129629629700216E-3"/>
    <n v="30.416666666659136"/>
    <x v="1"/>
    <x v="1"/>
  </r>
  <r>
    <x v="7"/>
    <s v="2025011187"/>
    <x v="0"/>
    <x v="1003"/>
    <s v="E0247JRH"/>
    <d v="2025-03-20T00:00:00"/>
    <x v="2"/>
    <s v="3260"/>
    <x v="41"/>
    <s v="PA"/>
    <x v="20"/>
    <x v="0"/>
    <d v="2025-03-20T00:00:00"/>
    <d v="1899-12-30T06:31:07"/>
    <d v="2025-03-20T00:00:00"/>
    <d v="1899-12-30T06:28:39"/>
    <d v="2025-03-20T00:00:00"/>
    <d v="1899-12-30T07:20:35"/>
    <x v="0"/>
    <x v="0"/>
    <s v="7022045577"/>
    <s v="EXW"/>
    <d v="1899-12-30T00:54:24"/>
    <x v="1602"/>
    <d v="1899-12-30T00:02:28"/>
    <s v="Granel"/>
    <s v="E001"/>
    <x v="1"/>
    <d v="1899-12-30T00:49:28"/>
    <d v="1899-12-30T00:51:56"/>
    <x v="1"/>
    <x v="19"/>
    <x v="4"/>
    <x v="2"/>
    <n v="0"/>
    <n v="0"/>
    <x v="0"/>
    <x v="2"/>
    <x v="2"/>
    <n v="0"/>
    <x v="5"/>
    <x v="0"/>
    <d v="1899-12-30T00:02:28"/>
    <d v="1899-12-30T00:02:28"/>
    <x v="0"/>
    <m/>
    <m/>
    <d v="1899-12-30T00:00:00"/>
    <d v="1899-12-30T00:49:28"/>
    <n v="5"/>
    <n v="-1.7129629629700216E-3"/>
    <n v="49.466666666663954"/>
    <x v="1"/>
    <x v="0"/>
  </r>
  <r>
    <x v="7"/>
    <s v="2025011196"/>
    <x v="0"/>
    <x v="1032"/>
    <s v="E4941MFZ"/>
    <d v="2025-03-20T00:00:00"/>
    <x v="2"/>
    <s v="3263"/>
    <x v="43"/>
    <s v="PA"/>
    <x v="5"/>
    <x v="0"/>
    <d v="2025-03-20T00:00:00"/>
    <d v="1899-12-30T06:56:45"/>
    <d v="2025-03-20T00:00:00"/>
    <d v="1899-12-30T06:54:17"/>
    <d v="2025-03-20T00:00:00"/>
    <d v="1899-12-30T07:22:34"/>
    <x v="0"/>
    <x v="0"/>
    <s v="7022045578"/>
    <s v="EXW"/>
    <d v="1899-12-30T00:30:45"/>
    <x v="383"/>
    <d v="1899-12-30T00:02:28"/>
    <s v="Granel"/>
    <s v="E001"/>
    <x v="1"/>
    <d v="1899-12-30T00:25:49"/>
    <d v="1899-12-30T00:28:17"/>
    <x v="1"/>
    <x v="19"/>
    <x v="4"/>
    <x v="2"/>
    <n v="0"/>
    <n v="0"/>
    <x v="0"/>
    <x v="2"/>
    <x v="2"/>
    <n v="0"/>
    <x v="5"/>
    <x v="1"/>
    <d v="1899-12-30T00:02:28"/>
    <d v="1899-12-30T00:02:28"/>
    <x v="0"/>
    <m/>
    <m/>
    <d v="1899-12-30T00:00:00"/>
    <d v="1899-12-30T00:25:49"/>
    <n v="5"/>
    <n v="-1.7129629629599741E-3"/>
    <n v="25.816666666665611"/>
    <x v="1"/>
    <x v="1"/>
  </r>
  <r>
    <x v="7"/>
    <s v="2025011199"/>
    <x v="0"/>
    <x v="1031"/>
    <s v="E9461JBD"/>
    <d v="2025-03-20T00:00:00"/>
    <x v="2"/>
    <s v="3264"/>
    <x v="36"/>
    <s v="PA"/>
    <x v="1"/>
    <x v="0"/>
    <d v="2025-03-20T00:00:00"/>
    <d v="1899-12-30T07:13:41"/>
    <d v="2025-03-20T00:00:00"/>
    <d v="1899-12-30T07:11:13"/>
    <d v="2025-03-20T00:00:00"/>
    <d v="1899-12-30T07:34:23"/>
    <x v="0"/>
    <x v="0"/>
    <s v="7022045579"/>
    <s v="EXW"/>
    <d v="1899-12-30T00:25:38"/>
    <x v="2273"/>
    <d v="1899-12-30T00:02:28"/>
    <s v="Granel"/>
    <s v="E001"/>
    <x v="1"/>
    <d v="1899-12-30T00:20:42"/>
    <d v="1899-12-30T00:23:10"/>
    <x v="2"/>
    <x v="19"/>
    <x v="4"/>
    <x v="2"/>
    <n v="0"/>
    <n v="0"/>
    <x v="0"/>
    <x v="2"/>
    <x v="2"/>
    <n v="0"/>
    <x v="5"/>
    <x v="1"/>
    <d v="1899-12-30T00:02:28"/>
    <d v="1899-12-30T00:02:28"/>
    <x v="0"/>
    <m/>
    <m/>
    <d v="1899-12-30T00:00:00"/>
    <d v="1899-12-30T00:20:42"/>
    <n v="5"/>
    <n v="-1.7129629629600296E-3"/>
    <n v="20.699999999999957"/>
    <x v="1"/>
    <x v="1"/>
  </r>
  <r>
    <x v="7"/>
    <s v="2025011198"/>
    <x v="0"/>
    <x v="1076"/>
    <s v="E0463JRH"/>
    <d v="2025-03-20T00:00:00"/>
    <x v="2"/>
    <s v="3269"/>
    <x v="35"/>
    <s v="PA"/>
    <x v="6"/>
    <x v="0"/>
    <d v="2025-03-20T00:00:00"/>
    <d v="1899-12-30T07:00:06"/>
    <d v="2025-03-20T00:00:00"/>
    <d v="1899-12-30T06:57:38"/>
    <d v="2025-03-20T00:00:00"/>
    <d v="1899-12-30T07:38:25"/>
    <x v="0"/>
    <x v="0"/>
    <s v="7022045580"/>
    <s v="FBO"/>
    <d v="1899-12-30T00:43:15"/>
    <x v="122"/>
    <d v="1899-12-30T00:02:28"/>
    <s v="Granel"/>
    <s v="E001"/>
    <x v="2"/>
    <d v="1899-12-30T00:38:19"/>
    <d v="1899-12-30T00:40:47"/>
    <x v="2"/>
    <x v="19"/>
    <x v="4"/>
    <x v="2"/>
    <n v="0"/>
    <n v="0"/>
    <x v="0"/>
    <x v="2"/>
    <x v="2"/>
    <n v="0"/>
    <x v="5"/>
    <x v="1"/>
    <d v="1899-12-30T00:02:28"/>
    <d v="1899-12-30T00:02:28"/>
    <x v="0"/>
    <m/>
    <m/>
    <d v="1899-12-30T00:00:00"/>
    <d v="1899-12-30T00:38:19"/>
    <n v="5"/>
    <n v="-1.7129629629599741E-3"/>
    <n v="38.316666666672042"/>
    <x v="1"/>
    <x v="1"/>
  </r>
  <r>
    <x v="7"/>
    <s v="2025011200"/>
    <x v="0"/>
    <x v="1033"/>
    <s v="E4768KNH"/>
    <d v="2025-03-20T00:00:00"/>
    <x v="2"/>
    <s v="3269"/>
    <x v="35"/>
    <s v="PA"/>
    <x v="6"/>
    <x v="0"/>
    <d v="2025-03-20T00:00:00"/>
    <d v="1899-12-30T07:14:19"/>
    <d v="2025-03-20T00:00:00"/>
    <d v="1899-12-30T07:11:52"/>
    <d v="2025-03-20T00:00:00"/>
    <d v="1899-12-30T07:43:22"/>
    <x v="0"/>
    <x v="0"/>
    <s v="7022045581"/>
    <s v="FBO"/>
    <d v="1899-12-30T00:33:57"/>
    <x v="1153"/>
    <d v="1899-12-30T00:02:27"/>
    <s v="Granel"/>
    <s v="E001"/>
    <x v="2"/>
    <d v="1899-12-30T00:29:03"/>
    <d v="1899-12-30T00:31:30"/>
    <x v="2"/>
    <x v="19"/>
    <x v="4"/>
    <x v="2"/>
    <n v="0"/>
    <n v="0"/>
    <x v="0"/>
    <x v="2"/>
    <x v="2"/>
    <n v="0"/>
    <x v="5"/>
    <x v="1"/>
    <d v="1899-12-30T00:02:27"/>
    <d v="1899-12-30T00:02:27"/>
    <x v="0"/>
    <m/>
    <m/>
    <d v="1899-12-30T00:00:00"/>
    <d v="1899-12-30T00:29:03"/>
    <n v="5"/>
    <n v="-1.7013888888899875E-3"/>
    <n v="29.049999999998384"/>
    <x v="1"/>
    <x v="1"/>
  </r>
  <r>
    <x v="7"/>
    <s v="2025011204"/>
    <x v="0"/>
    <x v="1124"/>
    <s v="E7698LMM"/>
    <d v="2025-03-20T00:00:00"/>
    <x v="2"/>
    <s v="3269"/>
    <x v="35"/>
    <s v="PA"/>
    <x v="6"/>
    <x v="0"/>
    <d v="2025-03-20T00:00:00"/>
    <d v="1899-12-30T07:23:15"/>
    <d v="2025-03-20T00:00:00"/>
    <d v="1899-12-30T07:20:48"/>
    <d v="2025-03-20T00:00:00"/>
    <d v="1899-12-30T07:52:26"/>
    <x v="0"/>
    <x v="0"/>
    <s v="7022045582"/>
    <s v="FBO"/>
    <d v="1899-12-30T00:34:05"/>
    <x v="929"/>
    <d v="1899-12-30T00:02:27"/>
    <s v="Granel"/>
    <s v="E001"/>
    <x v="2"/>
    <d v="1899-12-30T00:29:11"/>
    <d v="1899-12-30T00:31:38"/>
    <x v="2"/>
    <x v="19"/>
    <x v="4"/>
    <x v="2"/>
    <n v="0"/>
    <n v="0"/>
    <x v="0"/>
    <x v="2"/>
    <x v="2"/>
    <n v="0"/>
    <x v="5"/>
    <x v="1"/>
    <d v="1899-12-30T00:02:27"/>
    <d v="1899-12-30T00:02:27"/>
    <x v="0"/>
    <m/>
    <m/>
    <d v="1899-12-30T00:00:00"/>
    <d v="1899-12-30T00:29:11"/>
    <n v="5"/>
    <n v="-1.7013888888899875E-3"/>
    <n v="29.183333333328036"/>
    <x v="1"/>
    <x v="1"/>
  </r>
  <r>
    <x v="7"/>
    <s v=""/>
    <x v="0"/>
    <x v="1027"/>
    <s v="ER6668BDPR8609BDH"/>
    <d v="2025-03-20T00:00:00"/>
    <x v="2"/>
    <s v="3269"/>
    <x v="35"/>
    <s v="PA"/>
    <x v="2"/>
    <x v="0"/>
    <d v="2025-03-20T00:00:00"/>
    <d v="1899-12-30T06:33:02"/>
    <d v="2025-03-20T00:00:00"/>
    <d v="1899-12-30T06:33:23"/>
    <d v="2025-03-20T00:00:00"/>
    <d v="1899-12-30T07:50:20"/>
    <x v="194"/>
    <x v="26"/>
    <s v="7022045583"/>
    <s v="FBO"/>
    <d v="1899-12-30T01:17:18"/>
    <x v="3212"/>
    <d v="1899-12-30T00:00:21"/>
    <s v="Granel"/>
    <s v="E001"/>
    <x v="2"/>
    <d v="1899-12-30T01:17:18"/>
    <d v="1899-12-30T01:16:57"/>
    <x v="1"/>
    <x v="19"/>
    <x v="4"/>
    <x v="2"/>
    <n v="0"/>
    <n v="0"/>
    <x v="0"/>
    <x v="2"/>
    <x v="2"/>
    <n v="0"/>
    <x v="5"/>
    <x v="0"/>
    <d v="1899-12-30T00:00:21"/>
    <d v="1899-12-30T00:00:21"/>
    <x v="0"/>
    <m/>
    <m/>
    <d v="1899-12-30T00:00:00"/>
    <d v="1899-12-30T01:17:18"/>
    <n v="5"/>
    <d v="1899-12-30T00:00:21"/>
    <n v="77.300000000006406"/>
    <x v="1"/>
    <x v="0"/>
  </r>
  <r>
    <x v="7"/>
    <s v="2025011202"/>
    <x v="0"/>
    <x v="1019"/>
    <s v="E2340KGX"/>
    <d v="2025-03-20T00:00:00"/>
    <x v="2"/>
    <s v="3264"/>
    <x v="36"/>
    <s v="PA"/>
    <x v="1"/>
    <x v="0"/>
    <d v="2025-03-20T00:00:00"/>
    <d v="1899-12-30T07:19:20"/>
    <d v="2025-03-20T00:00:00"/>
    <d v="1899-12-30T07:16:52"/>
    <d v="2025-03-20T00:00:00"/>
    <d v="1899-12-30T07:59:56"/>
    <x v="0"/>
    <x v="0"/>
    <s v="7022045584"/>
    <s v="FBO"/>
    <d v="1899-12-30T00:45:32"/>
    <x v="1746"/>
    <d v="1899-12-30T00:02:28"/>
    <s v="Granel"/>
    <s v="E001"/>
    <x v="2"/>
    <d v="1899-12-30T00:40:36"/>
    <d v="1899-12-30T00:43:04"/>
    <x v="2"/>
    <x v="19"/>
    <x v="4"/>
    <x v="2"/>
    <n v="0"/>
    <n v="0"/>
    <x v="0"/>
    <x v="2"/>
    <x v="2"/>
    <n v="0"/>
    <x v="5"/>
    <x v="1"/>
    <d v="1899-12-30T00:02:28"/>
    <d v="1899-12-30T00:02:28"/>
    <x v="0"/>
    <m/>
    <m/>
    <d v="1899-12-30T00:00:00"/>
    <d v="1899-12-30T00:40:36"/>
    <n v="5"/>
    <n v="-1.7129629629599741E-3"/>
    <n v="40.600000000008023"/>
    <x v="1"/>
    <x v="1"/>
  </r>
  <r>
    <x v="7"/>
    <s v="2025011197"/>
    <x v="0"/>
    <x v="1039"/>
    <s v="E5730JVY"/>
    <d v="2025-03-20T00:00:00"/>
    <x v="2"/>
    <s v="3262"/>
    <x v="40"/>
    <s v="PA"/>
    <x v="0"/>
    <x v="0"/>
    <d v="2025-03-20T00:00:00"/>
    <d v="1899-12-30T06:58:42"/>
    <d v="2025-03-20T00:00:00"/>
    <d v="1899-12-30T06:56:14"/>
    <d v="2025-03-20T00:00:00"/>
    <d v="1899-12-30T08:03:47"/>
    <x v="0"/>
    <x v="0"/>
    <s v="7022045585"/>
    <s v="FBO"/>
    <d v="1899-12-30T01:10:01"/>
    <x v="3213"/>
    <d v="1899-12-30T00:02:28"/>
    <s v="Granel"/>
    <s v="E001"/>
    <x v="2"/>
    <d v="1899-12-30T01:05:05"/>
    <d v="1899-12-30T01:07:33"/>
    <x v="1"/>
    <x v="19"/>
    <x v="4"/>
    <x v="2"/>
    <n v="0"/>
    <n v="0"/>
    <x v="0"/>
    <x v="2"/>
    <x v="2"/>
    <n v="0"/>
    <x v="5"/>
    <x v="0"/>
    <d v="1899-12-30T00:02:28"/>
    <d v="1899-12-30T00:02:28"/>
    <x v="0"/>
    <m/>
    <m/>
    <d v="1899-12-30T00:00:00"/>
    <d v="1899-12-30T01:05:05"/>
    <n v="5"/>
    <n v="-1.7129629629599741E-3"/>
    <n v="65.083333333334451"/>
    <x v="2"/>
    <x v="0"/>
  </r>
  <r>
    <x v="7"/>
    <s v="2025011205"/>
    <x v="0"/>
    <x v="1056"/>
    <s v="E6464JZW"/>
    <d v="2025-03-20T00:00:00"/>
    <x v="2"/>
    <s v="3269"/>
    <x v="35"/>
    <s v="PA"/>
    <x v="6"/>
    <x v="0"/>
    <d v="2025-03-20T00:00:00"/>
    <d v="1899-12-30T07:27:15"/>
    <d v="2025-03-20T00:00:00"/>
    <d v="1899-12-30T07:24:47"/>
    <d v="2025-03-20T00:00:00"/>
    <d v="1899-12-30T08:09:18"/>
    <x v="0"/>
    <x v="0"/>
    <s v="7022045586"/>
    <s v="FBO"/>
    <d v="1899-12-30T00:46:59"/>
    <x v="1019"/>
    <d v="1899-12-30T00:02:28"/>
    <s v="Granel"/>
    <s v="E001"/>
    <x v="2"/>
    <d v="1899-12-30T00:42:03"/>
    <d v="1899-12-30T00:44:31"/>
    <x v="2"/>
    <x v="19"/>
    <x v="4"/>
    <x v="2"/>
    <n v="0"/>
    <n v="0"/>
    <x v="0"/>
    <x v="2"/>
    <x v="2"/>
    <n v="0"/>
    <x v="5"/>
    <x v="1"/>
    <d v="1899-12-30T00:02:28"/>
    <d v="1899-12-30T00:02:28"/>
    <x v="0"/>
    <m/>
    <m/>
    <d v="1899-12-30T00:00:00"/>
    <d v="1899-12-30T00:42:03"/>
    <n v="5"/>
    <n v="-1.7129629629699661E-3"/>
    <n v="42.050000000001617"/>
    <x v="2"/>
    <x v="1"/>
  </r>
  <r>
    <x v="7"/>
    <s v="2025011209"/>
    <x v="0"/>
    <x v="1038"/>
    <s v="E2274KKH"/>
    <d v="2025-03-20T00:00:00"/>
    <x v="2"/>
    <s v="3264"/>
    <x v="36"/>
    <s v="PA"/>
    <x v="1"/>
    <x v="0"/>
    <d v="2025-03-20T00:00:00"/>
    <d v="1899-12-30T07:39:38"/>
    <d v="2025-03-20T00:00:00"/>
    <d v="1899-12-30T07:37:11"/>
    <d v="2025-03-20T00:00:00"/>
    <d v="1899-12-30T08:15:43"/>
    <x v="0"/>
    <x v="0"/>
    <s v="7022045587"/>
    <s v="FBO"/>
    <d v="1899-12-30T00:40:59"/>
    <x v="3214"/>
    <d v="1899-12-30T00:02:27"/>
    <s v="Granel"/>
    <s v="E001"/>
    <x v="2"/>
    <d v="1899-12-30T00:36:05"/>
    <d v="1899-12-30T00:38:32"/>
    <x v="2"/>
    <x v="19"/>
    <x v="4"/>
    <x v="2"/>
    <n v="0"/>
    <n v="0"/>
    <x v="0"/>
    <x v="2"/>
    <x v="2"/>
    <n v="0"/>
    <x v="5"/>
    <x v="1"/>
    <d v="1899-12-30T00:02:27"/>
    <d v="1899-12-30T00:02:27"/>
    <x v="0"/>
    <m/>
    <m/>
    <d v="1899-12-30T00:00:00"/>
    <d v="1899-12-30T00:36:05"/>
    <n v="5"/>
    <n v="-1.7013888888799955E-3"/>
    <n v="36.083333333347177"/>
    <x v="2"/>
    <x v="1"/>
  </r>
  <r>
    <x v="7"/>
    <s v="2025011206"/>
    <x v="0"/>
    <x v="1178"/>
    <s v="E5164KRK"/>
    <d v="2025-03-20T00:00:00"/>
    <x v="2"/>
    <s v="3269"/>
    <x v="35"/>
    <s v="PA"/>
    <x v="6"/>
    <x v="0"/>
    <d v="2025-03-20T00:00:00"/>
    <d v="1899-12-30T07:35:16"/>
    <d v="2025-03-20T00:00:00"/>
    <d v="1899-12-30T07:33:23"/>
    <d v="2025-03-20T00:00:00"/>
    <d v="1899-12-30T08:19:41"/>
    <x v="227"/>
    <x v="32"/>
    <s v="7022045588"/>
    <s v="EXW"/>
    <d v="1899-12-30T00:48:11"/>
    <x v="950"/>
    <d v="1899-12-30T00:01:53"/>
    <s v="Granel"/>
    <s v="E001"/>
    <x v="1"/>
    <d v="1899-12-30T00:44:25"/>
    <d v="1899-12-30T00:46:18"/>
    <x v="2"/>
    <x v="19"/>
    <x v="4"/>
    <x v="2"/>
    <n v="0"/>
    <n v="0"/>
    <x v="0"/>
    <x v="2"/>
    <x v="2"/>
    <n v="0"/>
    <x v="5"/>
    <x v="1"/>
    <d v="1899-12-30T00:01:53"/>
    <d v="1899-12-30T00:01:53"/>
    <x v="0"/>
    <m/>
    <m/>
    <d v="1899-12-30T00:00:00"/>
    <d v="1899-12-30T00:44:25"/>
    <n v="5"/>
    <n v="-1.3078703703700012E-3"/>
    <n v="44.416666666655971"/>
    <x v="2"/>
    <x v="1"/>
  </r>
  <r>
    <x v="7"/>
    <s v="2025011207"/>
    <x v="0"/>
    <x v="1179"/>
    <s v="E4954KGF"/>
    <d v="2025-03-20T00:00:00"/>
    <x v="2"/>
    <s v="3264"/>
    <x v="36"/>
    <s v="PA"/>
    <x v="1"/>
    <x v="0"/>
    <d v="2025-03-20T00:00:00"/>
    <d v="1899-12-30T07:37:53"/>
    <d v="2025-03-20T00:00:00"/>
    <d v="1899-12-30T07:35:25"/>
    <d v="2025-03-20T00:00:00"/>
    <d v="1899-12-30T08:21:28"/>
    <x v="0"/>
    <x v="0"/>
    <s v="7022045589"/>
    <s v="FBO"/>
    <d v="1899-12-30T00:48:31"/>
    <x v="709"/>
    <d v="1899-12-30T00:02:28"/>
    <s v="Granel"/>
    <s v="E001"/>
    <x v="2"/>
    <d v="1899-12-30T00:43:35"/>
    <d v="1899-12-30T00:46:03"/>
    <x v="2"/>
    <x v="19"/>
    <x v="4"/>
    <x v="2"/>
    <n v="0"/>
    <n v="0"/>
    <x v="0"/>
    <x v="2"/>
    <x v="2"/>
    <n v="0"/>
    <x v="5"/>
    <x v="1"/>
    <d v="1899-12-30T00:02:28"/>
    <d v="1899-12-30T00:02:28"/>
    <x v="0"/>
    <m/>
    <m/>
    <d v="1899-12-30T00:00:00"/>
    <d v="1899-12-30T00:43:35"/>
    <n v="5"/>
    <n v="-1.7129629629699661E-3"/>
    <n v="43.583333333328049"/>
    <x v="2"/>
    <x v="1"/>
  </r>
  <r>
    <x v="7"/>
    <s v="2025011208"/>
    <x v="0"/>
    <x v="1017"/>
    <s v="E8306MSJ"/>
    <d v="2025-03-20T00:00:00"/>
    <x v="2"/>
    <s v="3269"/>
    <x v="35"/>
    <s v="PA"/>
    <x v="6"/>
    <x v="0"/>
    <d v="2025-03-20T00:00:00"/>
    <d v="1899-12-30T07:38:00"/>
    <d v="2025-03-20T00:00:00"/>
    <d v="1899-12-30T07:35:32"/>
    <d v="2025-03-20T00:00:00"/>
    <d v="1899-12-30T08:24:25"/>
    <x v="0"/>
    <x v="0"/>
    <s v="7022045590"/>
    <s v="FBO"/>
    <d v="1899-12-30T00:51:21"/>
    <x v="3215"/>
    <d v="1899-12-30T00:02:28"/>
    <s v="Granel"/>
    <s v="E001"/>
    <x v="2"/>
    <d v="1899-12-30T00:46:25"/>
    <d v="1899-12-30T00:48:53"/>
    <x v="2"/>
    <x v="19"/>
    <x v="4"/>
    <x v="2"/>
    <n v="0"/>
    <n v="0"/>
    <x v="0"/>
    <x v="2"/>
    <x v="2"/>
    <n v="0"/>
    <x v="5"/>
    <x v="0"/>
    <d v="1899-12-30T00:02:28"/>
    <d v="1899-12-30T00:02:28"/>
    <x v="0"/>
    <m/>
    <m/>
    <d v="1899-12-30T00:00:00"/>
    <d v="1899-12-30T00:46:25"/>
    <n v="5"/>
    <n v="-1.7129629629699661E-3"/>
    <n v="46.41666666665764"/>
    <x v="2"/>
    <x v="0"/>
  </r>
  <r>
    <x v="7"/>
    <s v="2025011212"/>
    <x v="0"/>
    <x v="1287"/>
    <s v="E8369JSD"/>
    <d v="2025-03-20T00:00:00"/>
    <x v="2"/>
    <s v="3264"/>
    <x v="36"/>
    <s v="PA"/>
    <x v="1"/>
    <x v="0"/>
    <d v="2025-03-20T00:00:00"/>
    <d v="1899-12-30T07:52:24"/>
    <d v="2025-03-20T00:00:00"/>
    <d v="1899-12-30T07:49:57"/>
    <d v="2025-03-20T00:00:00"/>
    <d v="1899-12-30T08:32:53"/>
    <x v="0"/>
    <x v="0"/>
    <s v="7022045591"/>
    <s v="EXW"/>
    <d v="1899-12-30T00:45:23"/>
    <x v="3216"/>
    <d v="1899-12-30T00:02:27"/>
    <s v="Granel"/>
    <s v="E001"/>
    <x v="1"/>
    <d v="1899-12-30T00:40:29"/>
    <d v="1899-12-30T00:42:56"/>
    <x v="2"/>
    <x v="19"/>
    <x v="4"/>
    <x v="2"/>
    <n v="0"/>
    <n v="0"/>
    <x v="0"/>
    <x v="2"/>
    <x v="2"/>
    <n v="0"/>
    <x v="5"/>
    <x v="1"/>
    <d v="1899-12-30T00:02:27"/>
    <d v="1899-12-30T00:02:27"/>
    <x v="0"/>
    <m/>
    <m/>
    <d v="1899-12-30T00:00:00"/>
    <d v="1899-12-30T00:40:29"/>
    <n v="5"/>
    <n v="-1.7013888888899875E-3"/>
    <n v="40.483333333324843"/>
    <x v="2"/>
    <x v="1"/>
  </r>
  <r>
    <x v="7"/>
    <s v="2025011213"/>
    <x v="0"/>
    <x v="1013"/>
    <s v="E3888GZR"/>
    <d v="2025-03-20T00:00:00"/>
    <x v="2"/>
    <s v="3269"/>
    <x v="35"/>
    <s v="PA"/>
    <x v="6"/>
    <x v="0"/>
    <d v="2025-03-20T00:00:00"/>
    <d v="1899-12-30T08:07:11"/>
    <d v="2025-03-20T00:00:00"/>
    <d v="1899-12-30T08:04:44"/>
    <d v="2025-03-20T00:00:00"/>
    <d v="1899-12-30T08:35:27"/>
    <x v="0"/>
    <x v="0"/>
    <s v="7022045592"/>
    <s v="EXW"/>
    <d v="1899-12-30T00:33:10"/>
    <x v="1150"/>
    <d v="1899-12-30T00:02:27"/>
    <s v="Granel"/>
    <s v="E001"/>
    <x v="1"/>
    <d v="1899-12-30T00:28:16"/>
    <d v="1899-12-30T00:30:43"/>
    <x v="3"/>
    <x v="19"/>
    <x v="4"/>
    <x v="2"/>
    <n v="0"/>
    <n v="0"/>
    <x v="0"/>
    <x v="2"/>
    <x v="2"/>
    <n v="0"/>
    <x v="5"/>
    <x v="1"/>
    <d v="1899-12-30T00:02:27"/>
    <d v="1899-12-30T00:02:27"/>
    <x v="0"/>
    <m/>
    <m/>
    <d v="1899-12-30T00:00:00"/>
    <d v="1899-12-30T00:28:16"/>
    <n v="5"/>
    <n v="-1.7013888888899875E-3"/>
    <n v="28.266666666667195"/>
    <x v="2"/>
    <x v="1"/>
  </r>
  <r>
    <x v="7"/>
    <s v="2025011211"/>
    <x v="0"/>
    <x v="1052"/>
    <s v="E7977MGZ"/>
    <d v="2025-03-20T00:00:00"/>
    <x v="2"/>
    <s v="3269"/>
    <x v="35"/>
    <s v="PA"/>
    <x v="6"/>
    <x v="0"/>
    <d v="2025-03-20T00:00:00"/>
    <d v="1899-12-30T07:46:21"/>
    <d v="2025-03-20T00:00:00"/>
    <d v="1899-12-30T07:43:53"/>
    <d v="2025-03-20T00:00:00"/>
    <d v="1899-12-30T08:35:54"/>
    <x v="0"/>
    <x v="0"/>
    <s v="7022045593"/>
    <s v="FBO"/>
    <d v="1899-12-30T00:54:29"/>
    <x v="1048"/>
    <d v="1899-12-30T00:02:28"/>
    <s v="Granel"/>
    <s v="E001"/>
    <x v="2"/>
    <d v="1899-12-30T00:49:33"/>
    <d v="1899-12-30T00:52:01"/>
    <x v="2"/>
    <x v="19"/>
    <x v="4"/>
    <x v="2"/>
    <n v="0"/>
    <n v="0"/>
    <x v="0"/>
    <x v="2"/>
    <x v="2"/>
    <n v="0"/>
    <x v="5"/>
    <x v="0"/>
    <d v="1899-12-30T00:02:28"/>
    <d v="1899-12-30T00:02:28"/>
    <x v="0"/>
    <m/>
    <m/>
    <d v="1899-12-30T00:00:00"/>
    <d v="1899-12-30T00:49:33"/>
    <n v="5"/>
    <n v="-1.7129629629700216E-3"/>
    <n v="49.549999999996793"/>
    <x v="2"/>
    <x v="0"/>
  </r>
  <r>
    <x v="7"/>
    <s v="2025011216"/>
    <x v="0"/>
    <x v="1016"/>
    <s v="E8976JGF"/>
    <d v="2025-03-20T00:00:00"/>
    <x v="2"/>
    <s v="3264"/>
    <x v="36"/>
    <s v="PA"/>
    <x v="1"/>
    <x v="0"/>
    <d v="2025-03-20T00:00:00"/>
    <d v="1899-12-30T08:20:03"/>
    <d v="2025-03-20T00:00:00"/>
    <d v="1899-12-30T08:17:35"/>
    <d v="2025-03-20T00:00:00"/>
    <d v="1899-12-30T08:52:02"/>
    <x v="0"/>
    <x v="0"/>
    <s v="7022045594"/>
    <s v="EXW"/>
    <d v="1899-12-30T00:36:55"/>
    <x v="1670"/>
    <d v="1899-12-30T00:02:28"/>
    <s v="Granel"/>
    <s v="E001"/>
    <x v="1"/>
    <d v="1899-12-30T00:31:59"/>
    <d v="1899-12-30T00:34:27"/>
    <x v="3"/>
    <x v="19"/>
    <x v="4"/>
    <x v="2"/>
    <n v="0"/>
    <n v="0"/>
    <x v="0"/>
    <x v="2"/>
    <x v="2"/>
    <n v="0"/>
    <x v="5"/>
    <x v="1"/>
    <d v="1899-12-30T00:02:28"/>
    <d v="1899-12-30T00:02:28"/>
    <x v="0"/>
    <m/>
    <m/>
    <d v="1899-12-30T00:00:00"/>
    <d v="1899-12-30T00:31:59"/>
    <n v="5"/>
    <n v="-1.7129629629599741E-3"/>
    <n v="31.983333333335988"/>
    <x v="2"/>
    <x v="1"/>
  </r>
  <r>
    <x v="7"/>
    <s v="2025011215"/>
    <x v="0"/>
    <x v="1071"/>
    <s v="E2254MLP"/>
    <d v="2025-03-20T00:00:00"/>
    <x v="2"/>
    <s v="3260"/>
    <x v="41"/>
    <s v="PA"/>
    <x v="20"/>
    <x v="0"/>
    <d v="2025-03-20T00:00:00"/>
    <d v="1899-12-30T08:10:03"/>
    <d v="2025-03-20T00:00:00"/>
    <d v="1899-12-30T08:07:36"/>
    <d v="2025-03-20T00:00:00"/>
    <d v="1899-12-30T08:52:13"/>
    <x v="0"/>
    <x v="0"/>
    <s v="7022045595"/>
    <s v="FBO"/>
    <d v="1899-12-30T00:47:04"/>
    <x v="1842"/>
    <d v="1899-12-30T00:02:27"/>
    <s v="Granel"/>
    <s v="E001"/>
    <x v="2"/>
    <d v="1899-12-30T00:42:10"/>
    <d v="1899-12-30T00:44:37"/>
    <x v="3"/>
    <x v="19"/>
    <x v="4"/>
    <x v="2"/>
    <n v="0"/>
    <n v="0"/>
    <x v="0"/>
    <x v="2"/>
    <x v="2"/>
    <n v="0"/>
    <x v="5"/>
    <x v="1"/>
    <d v="1899-12-30T00:02:27"/>
    <d v="1899-12-30T00:02:27"/>
    <x v="0"/>
    <m/>
    <m/>
    <d v="1899-12-30T00:00:00"/>
    <d v="1899-12-30T00:42:10"/>
    <n v="5"/>
    <n v="-1.701388888890043E-3"/>
    <n v="42.166666666670409"/>
    <x v="2"/>
    <x v="1"/>
  </r>
  <r>
    <x v="7"/>
    <s v="2025011218"/>
    <x v="0"/>
    <x v="1015"/>
    <s v="E9043KYN"/>
    <d v="2025-03-20T00:00:00"/>
    <x v="2"/>
    <s v="3264"/>
    <x v="36"/>
    <s v="PA"/>
    <x v="1"/>
    <x v="0"/>
    <d v="2025-03-20T00:00:00"/>
    <d v="1899-12-30T08:29:47"/>
    <d v="2025-03-20T00:00:00"/>
    <d v="1899-12-30T08:27:19"/>
    <d v="2025-03-20T00:00:00"/>
    <d v="1899-12-30T08:53:48"/>
    <x v="0"/>
    <x v="0"/>
    <s v="7022045596"/>
    <s v="EXW"/>
    <d v="1899-12-30T00:28:57"/>
    <x v="1167"/>
    <d v="1899-12-30T00:02:28"/>
    <s v="Granel"/>
    <s v="E001"/>
    <x v="1"/>
    <d v="1899-12-30T00:24:01"/>
    <d v="1899-12-30T00:26:29"/>
    <x v="3"/>
    <x v="19"/>
    <x v="4"/>
    <x v="2"/>
    <n v="0"/>
    <n v="0"/>
    <x v="0"/>
    <x v="2"/>
    <x v="2"/>
    <n v="0"/>
    <x v="5"/>
    <x v="1"/>
    <d v="1899-12-30T00:02:28"/>
    <d v="1899-12-30T00:02:28"/>
    <x v="0"/>
    <m/>
    <m/>
    <d v="1899-12-30T00:00:00"/>
    <d v="1899-12-30T00:24:01"/>
    <n v="5"/>
    <n v="-1.7129629629600296E-3"/>
    <n v="24.016666666665571"/>
    <x v="2"/>
    <x v="1"/>
  </r>
  <r>
    <x v="7"/>
    <s v="2025011225"/>
    <x v="0"/>
    <x v="1292"/>
    <m/>
    <d v="2025-03-20T00:00:00"/>
    <x v="2"/>
    <s v="3283"/>
    <x v="37"/>
    <s v="PA"/>
    <x v="2"/>
    <x v="0"/>
    <d v="2025-03-20T00:00:00"/>
    <d v="1899-12-30T08:39:23"/>
    <d v="2025-03-20T00:00:00"/>
    <d v="1899-12-30T08:36:55"/>
    <d v="2025-03-20T00:00:00"/>
    <d v="1899-12-30T08:58:15"/>
    <x v="0"/>
    <x v="0"/>
    <s v="7022045597"/>
    <s v="EXW"/>
    <d v="1899-12-30T00:23:48"/>
    <x v="578"/>
    <d v="1899-12-30T00:02:28"/>
    <s v="Ensacado"/>
    <s v="E002"/>
    <x v="1"/>
    <d v="1899-12-30T00:18:52"/>
    <d v="1899-12-30T00:21:20"/>
    <x v="3"/>
    <x v="19"/>
    <x v="4"/>
    <x v="1"/>
    <n v="0"/>
    <n v="0"/>
    <x v="0"/>
    <x v="1"/>
    <x v="2"/>
    <n v="0"/>
    <x v="5"/>
    <x v="1"/>
    <d v="1899-12-30T00:02:28"/>
    <d v="1899-12-30T00:02:28"/>
    <x v="0"/>
    <m/>
    <m/>
    <d v="1899-12-30T00:00:00"/>
    <d v="1899-12-30T00:18:52"/>
    <n v="5"/>
    <n v="-1.7129629629599741E-3"/>
    <n v="18.866666666663967"/>
    <x v="2"/>
    <x v="1"/>
  </r>
  <r>
    <x v="7"/>
    <s v="2025011226"/>
    <x v="0"/>
    <x v="993"/>
    <s v="E4483KKV"/>
    <d v="2025-03-20T00:00:00"/>
    <x v="2"/>
    <s v="3264"/>
    <x v="36"/>
    <s v="PA"/>
    <x v="1"/>
    <x v="0"/>
    <d v="2025-03-20T00:00:00"/>
    <d v="1899-12-30T08:40:14"/>
    <d v="2025-03-20T00:00:00"/>
    <d v="1899-12-30T08:37:46"/>
    <d v="2025-03-20T00:00:00"/>
    <d v="1899-12-30T09:04:56"/>
    <x v="0"/>
    <x v="0"/>
    <s v="7022045599"/>
    <s v="FBO"/>
    <d v="1899-12-30T00:29:38"/>
    <x v="2700"/>
    <d v="1899-12-30T00:02:28"/>
    <s v="Granel"/>
    <s v="E001"/>
    <x v="2"/>
    <d v="1899-12-30T00:24:42"/>
    <d v="1899-12-30T00:27:10"/>
    <x v="3"/>
    <x v="19"/>
    <x v="4"/>
    <x v="2"/>
    <n v="0"/>
    <n v="0"/>
    <x v="0"/>
    <x v="2"/>
    <x v="2"/>
    <n v="0"/>
    <x v="5"/>
    <x v="1"/>
    <d v="1899-12-30T00:02:28"/>
    <d v="1899-12-30T00:02:28"/>
    <x v="0"/>
    <m/>
    <m/>
    <d v="1899-12-30T00:00:00"/>
    <d v="1899-12-30T00:24:42"/>
    <n v="5"/>
    <n v="-1.7129629629599741E-3"/>
    <n v="24.700000000003222"/>
    <x v="3"/>
    <x v="1"/>
  </r>
  <r>
    <x v="7"/>
    <s v="2025011227"/>
    <x v="0"/>
    <x v="1068"/>
    <s v="E9533LGJ"/>
    <d v="2025-03-20T00:00:00"/>
    <x v="2"/>
    <s v="3283"/>
    <x v="37"/>
    <s v="PA"/>
    <x v="2"/>
    <x v="0"/>
    <d v="2025-03-20T00:00:00"/>
    <d v="1899-12-30T08:46:28"/>
    <d v="2025-03-20T00:00:00"/>
    <d v="1899-12-30T08:44:00"/>
    <d v="2025-03-20T00:00:00"/>
    <d v="1899-12-30T09:08:46"/>
    <x v="0"/>
    <x v="0"/>
    <s v="7022045600"/>
    <s v="FBO"/>
    <d v="1899-12-30T00:27:14"/>
    <x v="628"/>
    <d v="1899-12-30T00:02:28"/>
    <s v="Ensacado"/>
    <s v="E002"/>
    <x v="2"/>
    <d v="1899-12-30T00:22:18"/>
    <d v="1899-12-30T00:24:46"/>
    <x v="3"/>
    <x v="19"/>
    <x v="4"/>
    <x v="1"/>
    <n v="0"/>
    <n v="0"/>
    <x v="0"/>
    <x v="1"/>
    <x v="2"/>
    <n v="0"/>
    <x v="5"/>
    <x v="1"/>
    <d v="1899-12-30T00:02:28"/>
    <d v="1899-12-30T00:02:28"/>
    <x v="0"/>
    <m/>
    <m/>
    <d v="1899-12-30T00:00:00"/>
    <d v="1899-12-30T00:22:18"/>
    <n v="5"/>
    <n v="-1.7129629629600296E-3"/>
    <n v="22.29999999999837"/>
    <x v="3"/>
    <x v="1"/>
  </r>
  <r>
    <x v="7"/>
    <s v="2025011228"/>
    <x v="0"/>
    <x v="1156"/>
    <s v="E1459JJZ"/>
    <d v="2025-03-20T00:00:00"/>
    <x v="2"/>
    <s v="3269"/>
    <x v="35"/>
    <s v="PA"/>
    <x v="6"/>
    <x v="0"/>
    <d v="2025-03-20T00:00:00"/>
    <d v="1899-12-30T08:49:13"/>
    <d v="2025-03-20T00:00:00"/>
    <d v="1899-12-30T08:46:45"/>
    <d v="2025-03-20T00:00:00"/>
    <d v="1899-12-30T09:12:22"/>
    <x v="0"/>
    <x v="0"/>
    <s v="7022045601"/>
    <s v="FBO"/>
    <d v="1899-12-30T00:28:05"/>
    <x v="2812"/>
    <d v="1899-12-30T00:02:28"/>
    <s v="Granel"/>
    <s v="E001"/>
    <x v="2"/>
    <d v="1899-12-30T00:23:09"/>
    <d v="1899-12-30T00:25:37"/>
    <x v="3"/>
    <x v="19"/>
    <x v="4"/>
    <x v="2"/>
    <n v="0"/>
    <n v="0"/>
    <x v="0"/>
    <x v="2"/>
    <x v="2"/>
    <n v="0"/>
    <x v="5"/>
    <x v="1"/>
    <d v="1899-12-30T00:02:28"/>
    <d v="1899-12-30T00:02:28"/>
    <x v="0"/>
    <m/>
    <m/>
    <d v="1899-12-30T00:00:00"/>
    <d v="1899-12-30T00:23:09"/>
    <n v="5"/>
    <n v="-1.7129629629599741E-3"/>
    <n v="23.150000000001619"/>
    <x v="3"/>
    <x v="1"/>
  </r>
  <r>
    <x v="7"/>
    <s v="2025011232"/>
    <x v="0"/>
    <x v="1209"/>
    <m/>
    <d v="2025-03-20T00:00:00"/>
    <x v="2"/>
    <s v="3283"/>
    <x v="37"/>
    <s v="PA"/>
    <x v="2"/>
    <x v="0"/>
    <d v="2025-03-20T00:00:00"/>
    <d v="1899-12-30T09:07:31"/>
    <d v="2025-03-20T00:00:00"/>
    <d v="1899-12-30T09:05:04"/>
    <d v="2025-03-20T00:00:00"/>
    <d v="1899-12-30T09:20:11"/>
    <x v="0"/>
    <x v="0"/>
    <s v="7022045602"/>
    <s v="EXW"/>
    <d v="1899-12-30T00:17:34"/>
    <x v="2269"/>
    <d v="1899-12-30T00:02:27"/>
    <s v="Ensacado"/>
    <s v="E002"/>
    <x v="1"/>
    <d v="1899-12-30T00:12:40"/>
    <d v="1899-12-30T00:15:07"/>
    <x v="4"/>
    <x v="19"/>
    <x v="4"/>
    <x v="1"/>
    <n v="0"/>
    <n v="0"/>
    <x v="0"/>
    <x v="1"/>
    <x v="2"/>
    <n v="0"/>
    <x v="5"/>
    <x v="1"/>
    <d v="1899-12-30T00:02:27"/>
    <d v="1899-12-30T00:02:27"/>
    <x v="0"/>
    <m/>
    <m/>
    <d v="1899-12-30T00:00:00"/>
    <d v="1899-12-30T00:12:40"/>
    <n v="5"/>
    <n v="-1.701388888890043E-3"/>
    <n v="12.666666666657562"/>
    <x v="3"/>
    <x v="1"/>
  </r>
  <r>
    <x v="7"/>
    <s v="2025011240"/>
    <x v="0"/>
    <x v="1031"/>
    <s v="E9461JBD"/>
    <d v="2025-03-20T00:00:00"/>
    <x v="2"/>
    <s v="3264"/>
    <x v="36"/>
    <s v="PA"/>
    <x v="1"/>
    <x v="0"/>
    <d v="2025-03-20T00:00:00"/>
    <d v="1899-12-30T09:24:58"/>
    <d v="2025-03-20T00:00:00"/>
    <d v="1899-12-30T09:22:30"/>
    <d v="2025-03-20T00:00:00"/>
    <d v="1899-12-30T09:49:09"/>
    <x v="0"/>
    <x v="0"/>
    <s v="7022045603"/>
    <s v="EXW"/>
    <d v="1899-12-30T00:29:07"/>
    <x v="1756"/>
    <d v="1899-12-30T00:02:28"/>
    <s v="Granel"/>
    <s v="E001"/>
    <x v="1"/>
    <d v="1899-12-30T00:24:11"/>
    <d v="1899-12-30T00:26:39"/>
    <x v="4"/>
    <x v="19"/>
    <x v="4"/>
    <x v="2"/>
    <n v="0"/>
    <n v="0"/>
    <x v="0"/>
    <x v="2"/>
    <x v="2"/>
    <n v="0"/>
    <x v="5"/>
    <x v="1"/>
    <d v="1899-12-30T00:02:28"/>
    <d v="1899-12-30T00:02:28"/>
    <x v="0"/>
    <m/>
    <m/>
    <d v="1899-12-30T00:00:00"/>
    <d v="1899-12-30T00:24:11"/>
    <n v="5"/>
    <n v="-1.7129629629599741E-3"/>
    <n v="24.183333333331252"/>
    <x v="3"/>
    <x v="1"/>
  </r>
  <r>
    <x v="7"/>
    <s v="2025011239"/>
    <x v="0"/>
    <x v="1025"/>
    <s v="E7844JTT"/>
    <d v="2025-03-20T00:00:00"/>
    <x v="2"/>
    <s v="3269"/>
    <x v="35"/>
    <s v="PA"/>
    <x v="6"/>
    <x v="0"/>
    <d v="2025-03-20T00:00:00"/>
    <d v="1899-12-30T09:24:19"/>
    <d v="2025-03-20T00:00:00"/>
    <d v="1899-12-30T09:21:51"/>
    <d v="2025-03-20T00:00:00"/>
    <d v="1899-12-30T09:55:58"/>
    <x v="0"/>
    <x v="0"/>
    <s v="7022045604"/>
    <s v="FBO"/>
    <d v="1899-12-30T00:36:35"/>
    <x v="2206"/>
    <d v="1899-12-30T00:02:28"/>
    <s v="Granel"/>
    <s v="E001"/>
    <x v="2"/>
    <d v="1899-12-30T00:31:39"/>
    <d v="1899-12-30T00:34:07"/>
    <x v="4"/>
    <x v="19"/>
    <x v="4"/>
    <x v="2"/>
    <n v="0"/>
    <n v="0"/>
    <x v="0"/>
    <x v="2"/>
    <x v="2"/>
    <n v="0"/>
    <x v="5"/>
    <x v="1"/>
    <d v="1899-12-30T00:02:28"/>
    <d v="1899-12-30T00:02:28"/>
    <x v="0"/>
    <m/>
    <m/>
    <d v="1899-12-30T00:00:00"/>
    <d v="1899-12-30T00:31:39"/>
    <n v="5"/>
    <n v="-1.7129629629600296E-3"/>
    <n v="31.650000000004788"/>
    <x v="3"/>
    <x v="1"/>
  </r>
  <r>
    <x v="7"/>
    <s v="2025011242"/>
    <x v="0"/>
    <x v="1046"/>
    <s v="E0631LTH"/>
    <d v="2025-03-20T00:00:00"/>
    <x v="2"/>
    <s v="3264"/>
    <x v="36"/>
    <s v="PA"/>
    <x v="1"/>
    <x v="0"/>
    <d v="2025-03-20T00:00:00"/>
    <d v="1899-12-30T09:25:57"/>
    <d v="2025-03-20T00:00:00"/>
    <d v="1899-12-30T09:23:28"/>
    <d v="2025-03-20T00:00:00"/>
    <d v="1899-12-30T10:02:20"/>
    <x v="0"/>
    <x v="0"/>
    <s v="7022045606"/>
    <s v="FBO"/>
    <d v="1899-12-30T00:41:21"/>
    <x v="3053"/>
    <d v="1899-12-30T00:02:29"/>
    <s v="Granel"/>
    <s v="E001"/>
    <x v="2"/>
    <d v="1899-12-30T00:36:23"/>
    <d v="1899-12-30T00:38:52"/>
    <x v="4"/>
    <x v="19"/>
    <x v="4"/>
    <x v="2"/>
    <n v="0"/>
    <n v="0"/>
    <x v="0"/>
    <x v="2"/>
    <x v="2"/>
    <n v="0"/>
    <x v="5"/>
    <x v="1"/>
    <d v="1899-12-30T00:02:29"/>
    <d v="1899-12-30T00:02:29"/>
    <x v="0"/>
    <m/>
    <m/>
    <d v="1899-12-30T00:00:00"/>
    <d v="1899-12-30T00:36:23"/>
    <n v="5"/>
    <n v="-1.7245370370300162E-3"/>
    <n v="36.383333333342428"/>
    <x v="4"/>
    <x v="1"/>
  </r>
  <r>
    <x v="7"/>
    <s v="2025011243"/>
    <x v="0"/>
    <x v="1014"/>
    <s v="E8998KYN"/>
    <d v="2025-03-20T00:00:00"/>
    <x v="2"/>
    <s v="3264"/>
    <x v="36"/>
    <s v="PA"/>
    <x v="1"/>
    <x v="0"/>
    <d v="2025-03-20T00:00:00"/>
    <d v="1899-12-30T09:41:33"/>
    <d v="2025-03-20T00:00:00"/>
    <d v="1899-12-30T09:39:04"/>
    <d v="2025-03-20T00:00:00"/>
    <d v="1899-12-30T10:05:58"/>
    <x v="0"/>
    <x v="0"/>
    <s v="7022045607"/>
    <s v="EXW"/>
    <d v="1899-12-30T00:29:23"/>
    <x v="1667"/>
    <d v="1899-12-30T00:02:29"/>
    <s v="Granel"/>
    <s v="E001"/>
    <x v="1"/>
    <d v="1899-12-30T00:24:25"/>
    <d v="1899-12-30T00:26:54"/>
    <x v="4"/>
    <x v="19"/>
    <x v="4"/>
    <x v="2"/>
    <n v="0"/>
    <n v="0"/>
    <x v="0"/>
    <x v="2"/>
    <x v="2"/>
    <n v="0"/>
    <x v="5"/>
    <x v="1"/>
    <d v="1899-12-30T00:02:29"/>
    <d v="1899-12-30T00:02:29"/>
    <x v="0"/>
    <m/>
    <m/>
    <d v="1899-12-30T00:00:00"/>
    <d v="1899-12-30T00:24:25"/>
    <n v="5"/>
    <n v="-1.7245370370400082E-3"/>
    <n v="24.41666666666875"/>
    <x v="4"/>
    <x v="1"/>
  </r>
  <r>
    <x v="7"/>
    <s v="2025011245"/>
    <x v="0"/>
    <x v="1172"/>
    <s v="E4291FWJ"/>
    <d v="2025-03-20T00:00:00"/>
    <x v="2"/>
    <s v="3269"/>
    <x v="35"/>
    <s v="PA"/>
    <x v="6"/>
    <x v="0"/>
    <d v="2025-03-20T00:00:00"/>
    <d v="1899-12-30T09:44:59"/>
    <d v="2025-03-20T00:00:00"/>
    <d v="1899-12-30T09:42:32"/>
    <d v="2025-03-20T00:00:00"/>
    <d v="1899-12-30T10:10:45"/>
    <x v="0"/>
    <x v="0"/>
    <s v="7022045608"/>
    <s v="FBO"/>
    <d v="1899-12-30T00:30:40"/>
    <x v="961"/>
    <d v="1899-12-30T00:02:27"/>
    <s v="Granel"/>
    <s v="E001"/>
    <x v="2"/>
    <d v="1899-12-30T00:25:46"/>
    <d v="1899-12-30T00:28:13"/>
    <x v="4"/>
    <x v="19"/>
    <x v="4"/>
    <x v="2"/>
    <n v="0"/>
    <n v="0"/>
    <x v="0"/>
    <x v="2"/>
    <x v="2"/>
    <n v="0"/>
    <x v="5"/>
    <x v="1"/>
    <d v="1899-12-30T00:02:27"/>
    <d v="1899-12-30T00:02:27"/>
    <x v="0"/>
    <m/>
    <m/>
    <d v="1899-12-30T00:00:00"/>
    <d v="1899-12-30T00:25:46"/>
    <n v="5"/>
    <n v="-1.7013888888899875E-3"/>
    <n v="25.766666666654412"/>
    <x v="4"/>
    <x v="1"/>
  </r>
  <r>
    <x v="7"/>
    <s v="2025011244"/>
    <x v="0"/>
    <x v="1021"/>
    <s v="E0721JRZ"/>
    <d v="2025-03-20T00:00:00"/>
    <x v="2"/>
    <s v="3264"/>
    <x v="36"/>
    <s v="PA"/>
    <x v="1"/>
    <x v="0"/>
    <d v="2025-03-20T00:00:00"/>
    <d v="1899-12-30T09:42:55"/>
    <d v="2025-03-20T00:00:00"/>
    <d v="1899-12-30T09:40:26"/>
    <d v="2025-03-20T00:00:00"/>
    <d v="1899-12-30T10:12:07"/>
    <x v="0"/>
    <x v="0"/>
    <s v="7022045609"/>
    <s v="FBO"/>
    <d v="1899-12-30T00:34:10"/>
    <x v="1900"/>
    <d v="1899-12-30T00:02:29"/>
    <s v="Granel"/>
    <s v="E001"/>
    <x v="2"/>
    <d v="1899-12-30T00:29:12"/>
    <d v="1899-12-30T00:31:41"/>
    <x v="4"/>
    <x v="19"/>
    <x v="4"/>
    <x v="2"/>
    <n v="0"/>
    <n v="0"/>
    <x v="0"/>
    <x v="2"/>
    <x v="2"/>
    <n v="0"/>
    <x v="5"/>
    <x v="1"/>
    <d v="1899-12-30T00:02:29"/>
    <d v="1899-12-30T00:02:29"/>
    <x v="0"/>
    <m/>
    <m/>
    <d v="1899-12-30T00:00:00"/>
    <d v="1899-12-30T00:29:12"/>
    <n v="5"/>
    <n v="-1.7245370370399526E-3"/>
    <n v="29.200000000003204"/>
    <x v="4"/>
    <x v="1"/>
  </r>
  <r>
    <x v="7"/>
    <s v="2025011246"/>
    <x v="0"/>
    <x v="1086"/>
    <s v="E3093FMF"/>
    <d v="2025-03-20T00:00:00"/>
    <x v="2"/>
    <s v="3269"/>
    <x v="35"/>
    <s v="PA"/>
    <x v="6"/>
    <x v="0"/>
    <d v="2025-03-20T00:00:00"/>
    <d v="1899-12-30T09:57:21"/>
    <d v="2025-03-20T00:00:00"/>
    <d v="1899-12-30T09:54:54"/>
    <d v="2025-03-20T00:00:00"/>
    <d v="1899-12-30T10:25:49"/>
    <x v="0"/>
    <x v="0"/>
    <s v="7022045612"/>
    <s v="FBO"/>
    <d v="1899-12-30T00:33:22"/>
    <x v="1012"/>
    <d v="1899-12-30T00:02:27"/>
    <s v="Granel"/>
    <s v="E001"/>
    <x v="2"/>
    <d v="1899-12-30T00:28:28"/>
    <d v="1899-12-30T00:30:55"/>
    <x v="4"/>
    <x v="19"/>
    <x v="4"/>
    <x v="2"/>
    <n v="0"/>
    <n v="0"/>
    <x v="0"/>
    <x v="2"/>
    <x v="2"/>
    <n v="0"/>
    <x v="5"/>
    <x v="1"/>
    <d v="1899-12-30T00:02:27"/>
    <d v="1899-12-30T00:02:27"/>
    <x v="0"/>
    <m/>
    <m/>
    <d v="1899-12-30T00:00:00"/>
    <d v="1899-12-30T00:28:28"/>
    <n v="5"/>
    <n v="-1.7013888888899875E-3"/>
    <n v="28.466666666668825"/>
    <x v="4"/>
    <x v="1"/>
  </r>
  <r>
    <x v="7"/>
    <s v="2025011248"/>
    <x v="0"/>
    <x v="1112"/>
    <s v="E6469JZW"/>
    <d v="2025-03-20T00:00:00"/>
    <x v="2"/>
    <s v="3269"/>
    <x v="35"/>
    <s v="PA"/>
    <x v="6"/>
    <x v="0"/>
    <d v="2025-03-20T00:00:00"/>
    <d v="1899-12-30T10:02:36"/>
    <d v="2025-03-20T00:00:00"/>
    <d v="1899-12-30T10:00:09"/>
    <d v="2025-03-20T00:00:00"/>
    <d v="1899-12-30T10:37:02"/>
    <x v="0"/>
    <x v="0"/>
    <s v="7022045613"/>
    <s v="FBO"/>
    <d v="1899-12-30T00:39:20"/>
    <x v="2726"/>
    <d v="1899-12-30T00:02:27"/>
    <s v="Granel"/>
    <s v="E001"/>
    <x v="2"/>
    <d v="1899-12-30T00:34:26"/>
    <d v="1899-12-30T00:36:53"/>
    <x v="5"/>
    <x v="19"/>
    <x v="4"/>
    <x v="2"/>
    <n v="0"/>
    <n v="0"/>
    <x v="0"/>
    <x v="2"/>
    <x v="2"/>
    <n v="0"/>
    <x v="5"/>
    <x v="1"/>
    <d v="1899-12-30T00:02:27"/>
    <d v="1899-12-30T00:02:27"/>
    <x v="0"/>
    <m/>
    <m/>
    <d v="1899-12-30T00:00:00"/>
    <d v="1899-12-30T00:34:26"/>
    <n v="5"/>
    <n v="-1.701388888890043E-3"/>
    <n v="34.433333333337572"/>
    <x v="4"/>
    <x v="1"/>
  </r>
  <r>
    <x v="7"/>
    <s v="2025011250"/>
    <x v="0"/>
    <x v="979"/>
    <s v="E1228KBR"/>
    <d v="2025-03-20T00:00:00"/>
    <x v="2"/>
    <s v="3260"/>
    <x v="41"/>
    <s v="PA"/>
    <x v="20"/>
    <x v="0"/>
    <d v="2025-03-20T00:00:00"/>
    <d v="1899-12-30T10:06:31"/>
    <d v="2025-03-20T00:00:00"/>
    <d v="1899-12-30T10:04:04"/>
    <d v="2025-03-20T00:00:00"/>
    <d v="1899-12-30T10:37:47"/>
    <x v="0"/>
    <x v="0"/>
    <s v="7022045614"/>
    <s v="EXW"/>
    <d v="1899-12-30T00:36:10"/>
    <x v="2040"/>
    <d v="1899-12-30T00:02:27"/>
    <s v="Granel"/>
    <s v="E001"/>
    <x v="1"/>
    <d v="1899-12-30T00:31:16"/>
    <d v="1899-12-30T00:33:43"/>
    <x v="5"/>
    <x v="19"/>
    <x v="4"/>
    <x v="2"/>
    <n v="0"/>
    <n v="0"/>
    <x v="0"/>
    <x v="2"/>
    <x v="2"/>
    <n v="0"/>
    <x v="5"/>
    <x v="1"/>
    <d v="1899-12-30T00:02:27"/>
    <d v="1899-12-30T00:02:27"/>
    <x v="0"/>
    <m/>
    <m/>
    <d v="1899-12-30T00:00:00"/>
    <d v="1899-12-30T00:31:16"/>
    <n v="5"/>
    <n v="-1.7013888888899875E-3"/>
    <n v="31.266666666662388"/>
    <x v="4"/>
    <x v="1"/>
  </r>
  <r>
    <x v="7"/>
    <s v="2025011247"/>
    <x v="0"/>
    <x v="1036"/>
    <s v="E8822FFZ"/>
    <d v="2025-03-20T00:00:00"/>
    <x v="2"/>
    <s v="3269"/>
    <x v="35"/>
    <s v="PA"/>
    <x v="6"/>
    <x v="0"/>
    <d v="2025-03-20T00:00:00"/>
    <d v="1899-12-30T10:02:09"/>
    <d v="2025-03-20T00:00:00"/>
    <d v="1899-12-30T09:59:42"/>
    <d v="2025-03-20T00:00:00"/>
    <d v="1899-12-30T10:42:53"/>
    <x v="0"/>
    <x v="0"/>
    <s v="7022045615"/>
    <s v="FBO"/>
    <d v="1899-12-30T00:45:38"/>
    <x v="1333"/>
    <d v="1899-12-30T00:02:27"/>
    <s v="Granel"/>
    <s v="E001"/>
    <x v="2"/>
    <d v="1899-12-30T00:40:44"/>
    <d v="1899-12-30T00:43:11"/>
    <x v="5"/>
    <x v="19"/>
    <x v="4"/>
    <x v="2"/>
    <n v="0"/>
    <n v="0"/>
    <x v="0"/>
    <x v="2"/>
    <x v="2"/>
    <n v="0"/>
    <x v="5"/>
    <x v="1"/>
    <d v="1899-12-30T00:02:27"/>
    <d v="1899-12-30T00:02:27"/>
    <x v="0"/>
    <m/>
    <m/>
    <d v="1899-12-30T00:00:00"/>
    <d v="1899-12-30T00:40:44"/>
    <n v="5"/>
    <n v="-1.7013888888899875E-3"/>
    <n v="40.733333333337598"/>
    <x v="4"/>
    <x v="1"/>
  </r>
  <r>
    <x v="7"/>
    <s v="2025011256"/>
    <x v="0"/>
    <x v="1221"/>
    <s v="E3936LXW"/>
    <d v="2025-03-20T00:00:00"/>
    <x v="2"/>
    <s v="3269"/>
    <x v="35"/>
    <s v="PA"/>
    <x v="6"/>
    <x v="0"/>
    <d v="2025-03-20T00:00:00"/>
    <d v="1899-12-30T10:20:56"/>
    <d v="2025-03-20T00:00:00"/>
    <d v="1899-12-30T10:18:28"/>
    <d v="2025-03-20T00:00:00"/>
    <d v="1899-12-30T10:44:45"/>
    <x v="0"/>
    <x v="0"/>
    <s v="7022045616"/>
    <s v="FBO"/>
    <d v="1899-12-30T00:28:45"/>
    <x v="390"/>
    <d v="1899-12-30T00:02:28"/>
    <s v="Granel"/>
    <s v="E001"/>
    <x v="2"/>
    <d v="1899-12-30T00:23:49"/>
    <d v="1899-12-30T00:26:17"/>
    <x v="5"/>
    <x v="19"/>
    <x v="4"/>
    <x v="2"/>
    <n v="0"/>
    <n v="0"/>
    <x v="0"/>
    <x v="2"/>
    <x v="2"/>
    <n v="0"/>
    <x v="5"/>
    <x v="1"/>
    <d v="1899-12-30T00:02:28"/>
    <d v="1899-12-30T00:02:28"/>
    <x v="0"/>
    <m/>
    <m/>
    <d v="1899-12-30T00:00:00"/>
    <d v="1899-12-30T00:23:49"/>
    <n v="5"/>
    <n v="-1.7129629629599741E-3"/>
    <n v="23.816666666678408"/>
    <x v="4"/>
    <x v="1"/>
  </r>
  <r>
    <x v="7"/>
    <s v="2025011253"/>
    <x v="0"/>
    <x v="1055"/>
    <s v="E5813KFK"/>
    <d v="2025-03-20T00:00:00"/>
    <x v="2"/>
    <s v="3264"/>
    <x v="36"/>
    <s v="PA"/>
    <x v="1"/>
    <x v="0"/>
    <d v="2025-03-20T00:00:00"/>
    <d v="1899-12-30T10:15:57"/>
    <d v="2025-03-20T00:00:00"/>
    <d v="1899-12-30T10:13:30"/>
    <d v="2025-03-20T00:00:00"/>
    <d v="1899-12-30T10:47:43"/>
    <x v="0"/>
    <x v="0"/>
    <s v="7022045617"/>
    <s v="FBO"/>
    <d v="1899-12-30T00:36:40"/>
    <x v="880"/>
    <d v="1899-12-30T00:02:27"/>
    <s v="Granel"/>
    <s v="E001"/>
    <x v="2"/>
    <d v="1899-12-30T00:31:46"/>
    <d v="1899-12-30T00:34:13"/>
    <x v="5"/>
    <x v="19"/>
    <x v="4"/>
    <x v="2"/>
    <n v="0"/>
    <n v="0"/>
    <x v="0"/>
    <x v="2"/>
    <x v="2"/>
    <n v="0"/>
    <x v="5"/>
    <x v="1"/>
    <d v="1899-12-30T00:02:27"/>
    <d v="1899-12-30T00:02:27"/>
    <x v="0"/>
    <m/>
    <m/>
    <d v="1899-12-30T00:00:00"/>
    <d v="1899-12-30T00:31:46"/>
    <n v="5"/>
    <n v="-1.701388888890043E-3"/>
    <n v="31.766666666659187"/>
    <x v="4"/>
    <x v="1"/>
  </r>
  <r>
    <x v="7"/>
    <s v="2025011252"/>
    <x v="0"/>
    <x v="1125"/>
    <s v="E2291HBT"/>
    <d v="2025-03-20T00:00:00"/>
    <x v="2"/>
    <s v="3264"/>
    <x v="36"/>
    <s v="PA"/>
    <x v="1"/>
    <x v="0"/>
    <d v="2025-03-20T00:00:00"/>
    <d v="1899-12-30T10:12:15"/>
    <d v="2025-03-20T00:00:00"/>
    <d v="1899-12-30T10:09:47"/>
    <d v="2025-03-20T00:00:00"/>
    <d v="1899-12-30T10:55:46"/>
    <x v="0"/>
    <x v="0"/>
    <s v="7022045618"/>
    <s v="FBO"/>
    <d v="1899-12-30T00:48:27"/>
    <x v="2799"/>
    <d v="1899-12-30T00:02:28"/>
    <s v="Granel"/>
    <s v="E001"/>
    <x v="2"/>
    <d v="1899-12-30T00:43:31"/>
    <d v="1899-12-30T00:45:59"/>
    <x v="5"/>
    <x v="19"/>
    <x v="4"/>
    <x v="2"/>
    <n v="0"/>
    <n v="0"/>
    <x v="0"/>
    <x v="2"/>
    <x v="2"/>
    <n v="0"/>
    <x v="5"/>
    <x v="1"/>
    <d v="1899-12-30T00:02:28"/>
    <d v="1899-12-30T00:02:28"/>
    <x v="0"/>
    <m/>
    <m/>
    <d v="1899-12-30T00:00:00"/>
    <d v="1899-12-30T00:43:31"/>
    <n v="5"/>
    <n v="-1.7129629629600296E-3"/>
    <n v="43.516666666670375"/>
    <x v="4"/>
    <x v="1"/>
  </r>
  <r>
    <x v="7"/>
    <s v="2025011255"/>
    <x v="0"/>
    <x v="1044"/>
    <s v="E8916KGF"/>
    <d v="2025-03-20T00:00:00"/>
    <x v="2"/>
    <s v="3264"/>
    <x v="36"/>
    <s v="PA"/>
    <x v="1"/>
    <x v="0"/>
    <d v="2025-03-20T00:00:00"/>
    <d v="1899-12-30T10:17:40"/>
    <d v="2025-03-20T00:00:00"/>
    <d v="1899-12-30T10:15:12"/>
    <d v="2025-03-20T00:00:00"/>
    <d v="1899-12-30T10:56:30"/>
    <x v="0"/>
    <x v="0"/>
    <s v="7022045619"/>
    <s v="FBO"/>
    <d v="1899-12-30T00:43:46"/>
    <x v="1327"/>
    <d v="1899-12-30T00:02:28"/>
    <s v="Granel"/>
    <s v="E001"/>
    <x v="2"/>
    <d v="1899-12-30T00:38:50"/>
    <d v="1899-12-30T00:41:18"/>
    <x v="5"/>
    <x v="19"/>
    <x v="4"/>
    <x v="2"/>
    <n v="0"/>
    <n v="0"/>
    <x v="0"/>
    <x v="2"/>
    <x v="2"/>
    <n v="0"/>
    <x v="5"/>
    <x v="1"/>
    <d v="1899-12-30T00:02:28"/>
    <d v="1899-12-30T00:02:28"/>
    <x v="0"/>
    <m/>
    <m/>
    <d v="1899-12-30T00:00:00"/>
    <d v="1899-12-30T00:38:50"/>
    <n v="5"/>
    <n v="-1.7129629629700216E-3"/>
    <n v="38.833333333329541"/>
    <x v="4"/>
    <x v="1"/>
  </r>
  <r>
    <x v="7"/>
    <s v="2025011251"/>
    <x v="0"/>
    <x v="978"/>
    <s v="E3178LFN"/>
    <d v="2025-03-20T00:00:00"/>
    <x v="2"/>
    <s v="3260"/>
    <x v="41"/>
    <s v="PA"/>
    <x v="20"/>
    <x v="0"/>
    <d v="2025-03-20T00:00:00"/>
    <d v="1899-12-30T10:10:05"/>
    <d v="2025-03-20T00:00:00"/>
    <d v="1899-12-30T10:07:37"/>
    <d v="2025-03-20T00:00:00"/>
    <d v="1899-12-30T10:58:37"/>
    <x v="0"/>
    <x v="0"/>
    <s v="7022045620"/>
    <s v="EXW"/>
    <d v="1899-12-30T00:53:28"/>
    <x v="3217"/>
    <d v="1899-12-30T00:02:28"/>
    <s v="Granel"/>
    <s v="E001"/>
    <x v="1"/>
    <d v="1899-12-30T00:48:32"/>
    <d v="1899-12-30T00:51:00"/>
    <x v="5"/>
    <x v="19"/>
    <x v="4"/>
    <x v="2"/>
    <n v="0"/>
    <n v="0"/>
    <x v="0"/>
    <x v="2"/>
    <x v="2"/>
    <n v="0"/>
    <x v="5"/>
    <x v="0"/>
    <d v="1899-12-30T00:02:28"/>
    <d v="1899-12-30T00:02:28"/>
    <x v="0"/>
    <m/>
    <m/>
    <d v="1899-12-30T00:00:00"/>
    <d v="1899-12-30T00:48:32"/>
    <n v="5"/>
    <n v="-1.7129629629600296E-3"/>
    <n v="48.533333333342327"/>
    <x v="4"/>
    <x v="0"/>
  </r>
  <r>
    <x v="7"/>
    <s v="2025011257"/>
    <x v="0"/>
    <x v="1151"/>
    <s v="E5811MHB"/>
    <d v="2025-03-20T00:00:00"/>
    <x v="2"/>
    <s v="3264"/>
    <x v="36"/>
    <s v="PA"/>
    <x v="1"/>
    <x v="0"/>
    <d v="2025-03-20T00:00:00"/>
    <d v="1899-12-30T10:21:59"/>
    <d v="2025-03-20T00:00:00"/>
    <d v="1899-12-30T10:19:31"/>
    <d v="2025-03-20T00:00:00"/>
    <d v="1899-12-30T11:02:34"/>
    <x v="0"/>
    <x v="0"/>
    <s v="7022045621"/>
    <s v="FBO"/>
    <d v="1899-12-30T00:45:31"/>
    <x v="2831"/>
    <d v="1899-12-30T00:02:28"/>
    <s v="Granel"/>
    <s v="E001"/>
    <x v="2"/>
    <d v="1899-12-30T00:40:35"/>
    <d v="1899-12-30T00:43:03"/>
    <x v="5"/>
    <x v="19"/>
    <x v="4"/>
    <x v="2"/>
    <n v="0"/>
    <n v="0"/>
    <x v="0"/>
    <x v="2"/>
    <x v="2"/>
    <n v="0"/>
    <x v="5"/>
    <x v="1"/>
    <d v="1899-12-30T00:02:28"/>
    <d v="1899-12-30T00:02:28"/>
    <x v="0"/>
    <m/>
    <m/>
    <d v="1899-12-30T00:00:00"/>
    <d v="1899-12-30T00:40:35"/>
    <n v="5"/>
    <n v="-1.7129629629599741E-3"/>
    <n v="40.583333333332853"/>
    <x v="5"/>
    <x v="1"/>
  </r>
  <r>
    <x v="7"/>
    <s v="2025011259"/>
    <x v="0"/>
    <x v="1057"/>
    <s v="E6372HZN"/>
    <d v="2025-03-20T00:00:00"/>
    <x v="2"/>
    <s v="3269"/>
    <x v="35"/>
    <s v="PA"/>
    <x v="6"/>
    <x v="0"/>
    <d v="2025-03-20T00:00:00"/>
    <d v="1899-12-30T10:38:34"/>
    <d v="2025-03-20T00:00:00"/>
    <d v="1899-12-30T10:36:06"/>
    <d v="2025-03-20T00:00:00"/>
    <d v="1899-12-30T11:07:47"/>
    <x v="0"/>
    <x v="0"/>
    <s v="7022045622"/>
    <s v="FBO"/>
    <d v="1899-12-30T00:34:09"/>
    <x v="1900"/>
    <d v="1899-12-30T00:02:28"/>
    <s v="Granel"/>
    <s v="E001"/>
    <x v="2"/>
    <d v="1899-12-30T00:29:13"/>
    <d v="1899-12-30T00:31:41"/>
    <x v="5"/>
    <x v="19"/>
    <x v="4"/>
    <x v="2"/>
    <n v="0"/>
    <n v="0"/>
    <x v="0"/>
    <x v="2"/>
    <x v="2"/>
    <n v="0"/>
    <x v="5"/>
    <x v="1"/>
    <d v="1899-12-30T00:02:28"/>
    <d v="1899-12-30T00:02:28"/>
    <x v="0"/>
    <m/>
    <m/>
    <d v="1899-12-30T00:00:00"/>
    <d v="1899-12-30T00:29:13"/>
    <n v="5"/>
    <n v="-1.7129629629600296E-3"/>
    <n v="29.216666666678375"/>
    <x v="5"/>
    <x v="1"/>
  </r>
  <r>
    <x v="7"/>
    <s v="2025011258"/>
    <x v="0"/>
    <x v="1178"/>
    <s v="E5164KRK"/>
    <d v="2025-03-20T00:00:00"/>
    <x v="2"/>
    <s v="3269"/>
    <x v="35"/>
    <s v="PA"/>
    <x v="6"/>
    <x v="0"/>
    <d v="2025-03-20T00:00:00"/>
    <d v="1899-12-30T10:38:06"/>
    <d v="2025-03-20T00:00:00"/>
    <d v="1899-12-30T10:36:08"/>
    <d v="2025-03-20T00:00:00"/>
    <d v="1899-12-30T11:10:13"/>
    <x v="227"/>
    <x v="26"/>
    <s v="7022045623"/>
    <s v="EXW"/>
    <d v="1899-12-30T00:36:03"/>
    <x v="1723"/>
    <d v="1899-12-30T00:01:58"/>
    <s v="Granel"/>
    <s v="E001"/>
    <x v="1"/>
    <d v="1899-12-30T00:32:07"/>
    <d v="1899-12-30T00:34:05"/>
    <x v="5"/>
    <x v="19"/>
    <x v="4"/>
    <x v="2"/>
    <n v="0"/>
    <n v="0"/>
    <x v="0"/>
    <x v="2"/>
    <x v="2"/>
    <n v="0"/>
    <x v="5"/>
    <x v="1"/>
    <d v="1899-12-30T00:01:58"/>
    <d v="1899-12-30T00:01:58"/>
    <x v="0"/>
    <m/>
    <m/>
    <d v="1899-12-30T00:00:00"/>
    <d v="1899-12-30T00:32:07"/>
    <n v="5"/>
    <n v="-1.3657407407399735E-3"/>
    <n v="32.116666666665637"/>
    <x v="5"/>
    <x v="1"/>
  </r>
  <r>
    <x v="7"/>
    <s v="2025011264"/>
    <x v="0"/>
    <x v="1039"/>
    <s v="E5730JVY"/>
    <d v="2025-03-20T00:00:00"/>
    <x v="2"/>
    <s v="3262"/>
    <x v="40"/>
    <s v="PA"/>
    <x v="0"/>
    <x v="0"/>
    <d v="2025-03-20T00:00:00"/>
    <d v="1899-12-30T10:46:20"/>
    <d v="2025-03-20T00:00:00"/>
    <d v="1899-12-30T10:43:52"/>
    <d v="2025-03-20T00:00:00"/>
    <d v="1899-12-30T11:15:44"/>
    <x v="0"/>
    <x v="0"/>
    <s v="7022045624"/>
    <s v="FBO"/>
    <d v="1899-12-30T00:34:20"/>
    <x v="2185"/>
    <d v="1899-12-30T00:02:28"/>
    <s v="Granel"/>
    <s v="E001"/>
    <x v="2"/>
    <d v="1899-12-30T00:29:24"/>
    <d v="1899-12-30T00:31:52"/>
    <x v="5"/>
    <x v="19"/>
    <x v="4"/>
    <x v="2"/>
    <n v="0"/>
    <n v="0"/>
    <x v="0"/>
    <x v="2"/>
    <x v="2"/>
    <n v="0"/>
    <x v="5"/>
    <x v="1"/>
    <d v="1899-12-30T00:02:28"/>
    <d v="1899-12-30T00:02:28"/>
    <x v="0"/>
    <m/>
    <m/>
    <d v="1899-12-30T00:00:00"/>
    <d v="1899-12-30T00:29:24"/>
    <n v="5"/>
    <n v="-1.7129629629600296E-3"/>
    <n v="29.400000000004756"/>
    <x v="5"/>
    <x v="1"/>
  </r>
  <r>
    <x v="7"/>
    <s v="2025011260"/>
    <x v="0"/>
    <x v="1013"/>
    <s v="E3888GZR"/>
    <d v="2025-03-20T00:00:00"/>
    <x v="2"/>
    <s v="3269"/>
    <x v="35"/>
    <s v="PA"/>
    <x v="6"/>
    <x v="0"/>
    <d v="2025-03-20T00:00:00"/>
    <d v="1899-12-30T10:39:35"/>
    <d v="2025-03-20T00:00:00"/>
    <d v="1899-12-30T10:37:07"/>
    <d v="2025-03-20T00:00:00"/>
    <d v="1899-12-30T11:19:04"/>
    <x v="0"/>
    <x v="0"/>
    <s v="7022045625"/>
    <s v="EXW"/>
    <d v="1899-12-30T00:44:25"/>
    <x v="2834"/>
    <d v="1899-12-30T00:02:28"/>
    <s v="Granel"/>
    <s v="E001"/>
    <x v="1"/>
    <d v="1899-12-30T00:39:29"/>
    <d v="1899-12-30T00:41:57"/>
    <x v="5"/>
    <x v="19"/>
    <x v="4"/>
    <x v="2"/>
    <n v="0"/>
    <n v="0"/>
    <x v="0"/>
    <x v="2"/>
    <x v="2"/>
    <n v="0"/>
    <x v="5"/>
    <x v="1"/>
    <d v="1899-12-30T00:02:28"/>
    <d v="1899-12-30T00:02:28"/>
    <x v="0"/>
    <m/>
    <m/>
    <d v="1899-12-30T00:00:00"/>
    <d v="1899-12-30T00:39:29"/>
    <n v="5"/>
    <n v="-1.7129629629600296E-3"/>
    <n v="39.483333333331167"/>
    <x v="5"/>
    <x v="1"/>
  </r>
  <r>
    <x v="7"/>
    <s v="2025011262"/>
    <x v="0"/>
    <x v="1179"/>
    <s v="E4954KGF"/>
    <d v="2025-03-20T00:00:00"/>
    <x v="2"/>
    <s v="3264"/>
    <x v="36"/>
    <s v="PA"/>
    <x v="1"/>
    <x v="0"/>
    <d v="2025-03-20T00:00:00"/>
    <d v="1899-12-30T10:44:40"/>
    <d v="2025-03-20T00:00:00"/>
    <d v="1899-12-30T10:42:12"/>
    <d v="2025-03-20T00:00:00"/>
    <d v="1899-12-30T11:25:57"/>
    <x v="0"/>
    <x v="0"/>
    <s v="7022045626"/>
    <s v="FBO"/>
    <d v="1899-12-30T00:46:13"/>
    <x v="63"/>
    <d v="1899-12-30T00:02:28"/>
    <s v="Granel"/>
    <s v="E001"/>
    <x v="2"/>
    <d v="1899-12-30T00:41:17"/>
    <d v="1899-12-30T00:43:45"/>
    <x v="5"/>
    <x v="19"/>
    <x v="4"/>
    <x v="2"/>
    <n v="0"/>
    <n v="0"/>
    <x v="0"/>
    <x v="2"/>
    <x v="2"/>
    <n v="0"/>
    <x v="5"/>
    <x v="1"/>
    <d v="1899-12-30T00:02:28"/>
    <d v="1899-12-30T00:02:28"/>
    <x v="0"/>
    <m/>
    <m/>
    <d v="1899-12-30T00:00:00"/>
    <d v="1899-12-30T00:41:17"/>
    <n v="5"/>
    <n v="-1.7129629629700216E-3"/>
    <n v="41.283333333331207"/>
    <x v="5"/>
    <x v="1"/>
  </r>
  <r>
    <x v="7"/>
    <s v="2025011266"/>
    <x v="0"/>
    <x v="1091"/>
    <s v="E9689JRL"/>
    <d v="2025-03-20T00:00:00"/>
    <x v="2"/>
    <s v="3269"/>
    <x v="35"/>
    <s v="PA"/>
    <x v="6"/>
    <x v="0"/>
    <d v="2025-03-20T00:00:00"/>
    <d v="1899-12-30T10:53:15"/>
    <d v="2025-03-20T00:00:00"/>
    <d v="1899-12-30T10:50:47"/>
    <d v="2025-03-20T00:00:00"/>
    <d v="1899-12-30T11:28:52"/>
    <x v="0"/>
    <x v="0"/>
    <s v="7022045627"/>
    <s v="FBO"/>
    <d v="1899-12-30T00:40:33"/>
    <x v="989"/>
    <d v="1899-12-30T00:02:28"/>
    <s v="Granel"/>
    <s v="E001"/>
    <x v="2"/>
    <d v="1899-12-30T00:35:37"/>
    <d v="1899-12-30T00:38:05"/>
    <x v="5"/>
    <x v="19"/>
    <x v="4"/>
    <x v="2"/>
    <n v="0"/>
    <n v="0"/>
    <x v="0"/>
    <x v="2"/>
    <x v="2"/>
    <n v="0"/>
    <x v="5"/>
    <x v="1"/>
    <d v="1899-12-30T00:02:28"/>
    <d v="1899-12-30T00:02:28"/>
    <x v="0"/>
    <m/>
    <m/>
    <d v="1899-12-30T00:00:00"/>
    <d v="1899-12-30T00:35:37"/>
    <n v="5"/>
    <n v="-1.7129629629599741E-3"/>
    <n v="35.616666666672018"/>
    <x v="5"/>
    <x v="1"/>
  </r>
  <r>
    <x v="7"/>
    <s v="2025011269"/>
    <x v="0"/>
    <x v="1150"/>
    <s v="E5824JVY"/>
    <d v="2025-03-20T00:00:00"/>
    <x v="2"/>
    <s v="3264"/>
    <x v="36"/>
    <s v="PA"/>
    <x v="1"/>
    <x v="0"/>
    <d v="2025-03-20T00:00:00"/>
    <d v="1899-12-30T10:57:52"/>
    <d v="2025-03-20T00:00:00"/>
    <d v="1899-12-30T10:55:25"/>
    <d v="2025-03-20T00:00:00"/>
    <d v="1899-12-30T11:40:50"/>
    <x v="0"/>
    <x v="0"/>
    <s v="7022045628"/>
    <s v="FBO"/>
    <d v="1899-12-30T00:47:52"/>
    <x v="2843"/>
    <d v="1899-12-30T00:02:27"/>
    <s v="Granel"/>
    <s v="E001"/>
    <x v="2"/>
    <d v="1899-12-30T00:42:58"/>
    <d v="1899-12-30T00:45:25"/>
    <x v="5"/>
    <x v="19"/>
    <x v="4"/>
    <x v="2"/>
    <n v="0"/>
    <n v="0"/>
    <x v="0"/>
    <x v="2"/>
    <x v="2"/>
    <n v="0"/>
    <x v="5"/>
    <x v="1"/>
    <d v="1899-12-30T00:02:27"/>
    <d v="1899-12-30T00:02:27"/>
    <x v="0"/>
    <m/>
    <m/>
    <d v="1899-12-30T00:00:00"/>
    <d v="1899-12-30T00:42:58"/>
    <n v="5"/>
    <n v="-1.7013888888899875E-3"/>
    <n v="42.966666666662377"/>
    <x v="5"/>
    <x v="1"/>
  </r>
  <r>
    <x v="7"/>
    <s v="2025011274"/>
    <x v="0"/>
    <x v="1022"/>
    <s v="E1632JZF"/>
    <d v="2025-03-20T00:00:00"/>
    <x v="2"/>
    <s v="3269"/>
    <x v="35"/>
    <s v="PA"/>
    <x v="6"/>
    <x v="0"/>
    <d v="2025-03-20T00:00:00"/>
    <d v="1899-12-30T11:17:01"/>
    <d v="2025-03-20T00:00:00"/>
    <d v="1899-12-30T11:14:33"/>
    <d v="2025-03-20T00:00:00"/>
    <d v="1899-12-30T11:42:18"/>
    <x v="0"/>
    <x v="0"/>
    <s v="7022045629"/>
    <s v="FBO"/>
    <d v="1899-12-30T00:30:13"/>
    <x v="514"/>
    <d v="1899-12-30T00:02:28"/>
    <s v="Granel"/>
    <s v="E001"/>
    <x v="2"/>
    <d v="1899-12-30T00:25:17"/>
    <d v="1899-12-30T00:27:45"/>
    <x v="9"/>
    <x v="19"/>
    <x v="4"/>
    <x v="2"/>
    <n v="0"/>
    <n v="0"/>
    <x v="0"/>
    <x v="2"/>
    <x v="2"/>
    <n v="0"/>
    <x v="5"/>
    <x v="1"/>
    <d v="1899-12-30T00:02:28"/>
    <d v="1899-12-30T00:02:28"/>
    <x v="0"/>
    <m/>
    <m/>
    <d v="1899-12-30T00:00:00"/>
    <d v="1899-12-30T00:25:17"/>
    <n v="5"/>
    <n v="-1.7129629629599741E-3"/>
    <n v="25.283333333332862"/>
    <x v="5"/>
    <x v="1"/>
  </r>
  <r>
    <x v="7"/>
    <s v="2025011268"/>
    <x v="0"/>
    <x v="1094"/>
    <s v="E4741HBW"/>
    <d v="2025-03-20T00:00:00"/>
    <x v="2"/>
    <s v="3269"/>
    <x v="35"/>
    <s v="PA"/>
    <x v="6"/>
    <x v="0"/>
    <d v="2025-03-20T00:00:00"/>
    <d v="1899-12-30T10:56:29"/>
    <d v="2025-03-20T00:00:00"/>
    <d v="1899-12-30T10:54:02"/>
    <d v="2025-03-20T00:00:00"/>
    <d v="1899-12-30T11:47:04"/>
    <x v="0"/>
    <x v="0"/>
    <s v="7022045630"/>
    <s v="FBO"/>
    <d v="1899-12-30T00:55:29"/>
    <x v="3218"/>
    <d v="1899-12-30T00:02:27"/>
    <s v="Granel"/>
    <s v="E001"/>
    <x v="2"/>
    <d v="1899-12-30T00:50:35"/>
    <d v="1899-12-30T00:53:02"/>
    <x v="5"/>
    <x v="19"/>
    <x v="4"/>
    <x v="2"/>
    <n v="0"/>
    <n v="0"/>
    <x v="0"/>
    <x v="2"/>
    <x v="2"/>
    <n v="0"/>
    <x v="5"/>
    <x v="0"/>
    <d v="1899-12-30T00:02:27"/>
    <d v="1899-12-30T00:02:27"/>
    <x v="0"/>
    <m/>
    <m/>
    <d v="1899-12-30T00:00:00"/>
    <d v="1899-12-30T00:50:35"/>
    <n v="5"/>
    <n v="-1.7013888888899875E-3"/>
    <n v="50.583333333340811"/>
    <x v="5"/>
    <x v="0"/>
  </r>
  <r>
    <x v="7"/>
    <s v="2025011265"/>
    <x v="0"/>
    <x v="980"/>
    <s v="E0598KCR"/>
    <d v="2025-03-20T00:00:00"/>
    <x v="2"/>
    <s v="3262"/>
    <x v="40"/>
    <s v="PA"/>
    <x v="0"/>
    <x v="0"/>
    <d v="2025-03-20T00:00:00"/>
    <d v="1899-12-30T10:48:25"/>
    <d v="2025-03-20T00:00:00"/>
    <d v="1899-12-30T10:45:58"/>
    <d v="2025-03-20T00:00:00"/>
    <d v="1899-12-30T11:51:34"/>
    <x v="0"/>
    <x v="0"/>
    <s v="7022045631"/>
    <s v="EXW"/>
    <d v="1899-12-30T01:08:03"/>
    <x v="53"/>
    <d v="1899-12-30T00:02:27"/>
    <s v="Granel"/>
    <s v="E001"/>
    <x v="1"/>
    <d v="1899-12-30T01:03:09"/>
    <d v="1899-12-30T01:05:36"/>
    <x v="5"/>
    <x v="19"/>
    <x v="4"/>
    <x v="2"/>
    <n v="0"/>
    <n v="0"/>
    <x v="0"/>
    <x v="2"/>
    <x v="2"/>
    <n v="0"/>
    <x v="5"/>
    <x v="0"/>
    <d v="1899-12-30T00:02:27"/>
    <d v="1899-12-30T00:02:27"/>
    <x v="0"/>
    <m/>
    <m/>
    <d v="1899-12-30T00:00:00"/>
    <d v="1899-12-30T01:03:09"/>
    <n v="5"/>
    <n v="-1.7013888888899875E-3"/>
    <n v="63.15000000000483"/>
    <x v="5"/>
    <x v="0"/>
  </r>
  <r>
    <x v="7"/>
    <s v="2025011273"/>
    <x v="0"/>
    <x v="1015"/>
    <s v="E9043KYN"/>
    <d v="2025-03-20T00:00:00"/>
    <x v="2"/>
    <s v="3264"/>
    <x v="36"/>
    <s v="PA"/>
    <x v="1"/>
    <x v="0"/>
    <d v="2025-03-20T00:00:00"/>
    <d v="1899-12-30T11:16:49"/>
    <d v="2025-03-20T00:00:00"/>
    <d v="1899-12-30T11:14:24"/>
    <d v="2025-03-20T00:00:00"/>
    <d v="1899-12-30T11:56:55"/>
    <x v="0"/>
    <x v="0"/>
    <s v="7022045632"/>
    <s v="EXW"/>
    <d v="1899-12-30T00:44:56"/>
    <x v="1013"/>
    <d v="1899-12-30T00:02:25"/>
    <s v="Granel"/>
    <s v="E001"/>
    <x v="1"/>
    <d v="1899-12-30T00:40:06"/>
    <d v="1899-12-30T00:42:31"/>
    <x v="9"/>
    <x v="19"/>
    <x v="4"/>
    <x v="2"/>
    <n v="0"/>
    <n v="0"/>
    <x v="0"/>
    <x v="2"/>
    <x v="2"/>
    <n v="0"/>
    <x v="5"/>
    <x v="1"/>
    <d v="1899-12-30T00:02:25"/>
    <d v="1899-12-30T00:02:25"/>
    <x v="0"/>
    <m/>
    <m/>
    <d v="1899-12-30T00:00:00"/>
    <d v="1899-12-30T00:40:06"/>
    <n v="5"/>
    <n v="-1.6782407407400224E-3"/>
    <n v="40.100000000011143"/>
    <x v="5"/>
    <x v="1"/>
  </r>
  <r>
    <x v="7"/>
    <s v="2025011279"/>
    <x v="0"/>
    <x v="1014"/>
    <s v="E8998KYN"/>
    <d v="2025-03-20T00:00:00"/>
    <x v="2"/>
    <s v="3264"/>
    <x v="36"/>
    <s v="PA"/>
    <x v="1"/>
    <x v="0"/>
    <d v="2025-03-20T00:00:00"/>
    <d v="1899-12-30T11:38:55"/>
    <d v="2025-03-20T00:00:00"/>
    <d v="1899-12-30T11:36:20"/>
    <d v="2025-03-20T00:00:00"/>
    <d v="1899-12-30T12:06:42"/>
    <x v="0"/>
    <x v="0"/>
    <s v="7022045633"/>
    <s v="EXW"/>
    <d v="1899-12-30T00:32:57"/>
    <x v="1144"/>
    <d v="1899-12-30T00:02:35"/>
    <s v="Granel"/>
    <s v="E001"/>
    <x v="1"/>
    <d v="1899-12-30T00:27:47"/>
    <d v="1899-12-30T00:30:22"/>
    <x v="9"/>
    <x v="19"/>
    <x v="4"/>
    <x v="2"/>
    <n v="0"/>
    <n v="0"/>
    <x v="0"/>
    <x v="2"/>
    <x v="2"/>
    <n v="0"/>
    <x v="5"/>
    <x v="1"/>
    <d v="1899-12-30T00:02:35"/>
    <d v="1899-12-30T00:02:35"/>
    <x v="0"/>
    <m/>
    <m/>
    <d v="1899-12-30T00:00:00"/>
    <d v="1899-12-30T00:27:47"/>
    <n v="5"/>
    <n v="-1.7939814814900146E-3"/>
    <n v="27.783333333331093"/>
    <x v="11"/>
    <x v="1"/>
  </r>
  <r>
    <x v="7"/>
    <s v="2025011278"/>
    <x v="0"/>
    <x v="1264"/>
    <s v="E2198KLY"/>
    <d v="2025-03-20T00:00:00"/>
    <x v="2"/>
    <s v="3283"/>
    <x v="37"/>
    <s v="PA"/>
    <x v="2"/>
    <x v="0"/>
    <d v="2025-03-20T00:00:00"/>
    <d v="1899-12-30T11:38:21"/>
    <d v="2025-03-20T00:00:00"/>
    <d v="1899-12-30T11:35:47"/>
    <d v="2025-03-20T00:00:00"/>
    <d v="1899-12-30T12:09:34"/>
    <x v="0"/>
    <x v="0"/>
    <s v="7022045634"/>
    <s v="EXW"/>
    <d v="1899-12-30T00:36:21"/>
    <x v="1076"/>
    <d v="1899-12-30T00:02:34"/>
    <s v="Ensacado"/>
    <s v="E002"/>
    <x v="1"/>
    <d v="1899-12-30T00:31:13"/>
    <d v="1899-12-30T00:33:47"/>
    <x v="9"/>
    <x v="19"/>
    <x v="4"/>
    <x v="1"/>
    <n v="0"/>
    <n v="0"/>
    <x v="0"/>
    <x v="1"/>
    <x v="2"/>
    <n v="0"/>
    <x v="5"/>
    <x v="1"/>
    <d v="1899-12-30T00:02:34"/>
    <d v="1899-12-30T00:02:34"/>
    <x v="0"/>
    <m/>
    <m/>
    <d v="1899-12-30T00:00:00"/>
    <d v="1899-12-30T00:31:13"/>
    <n v="5"/>
    <n v="-1.7824074074099805E-3"/>
    <n v="31.216666666665578"/>
    <x v="11"/>
    <x v="1"/>
  </r>
  <r>
    <x v="7"/>
    <s v="2025011281"/>
    <x v="0"/>
    <x v="1079"/>
    <s v="E7926JMH"/>
    <d v="2025-03-20T00:00:00"/>
    <x v="2"/>
    <s v="3264"/>
    <x v="36"/>
    <s v="PA"/>
    <x v="1"/>
    <x v="0"/>
    <d v="2025-03-20T00:00:00"/>
    <d v="1899-12-30T11:40:33"/>
    <d v="2025-03-20T00:00:00"/>
    <d v="1899-12-30T11:37:58"/>
    <d v="2025-03-20T00:00:00"/>
    <d v="1899-12-30T12:12:27"/>
    <x v="0"/>
    <x v="0"/>
    <s v="7022045635"/>
    <s v="FBO"/>
    <d v="1899-12-30T00:37:04"/>
    <x v="1751"/>
    <d v="1899-12-30T00:02:35"/>
    <s v="Granel"/>
    <s v="E001"/>
    <x v="2"/>
    <d v="1899-12-30T00:31:54"/>
    <d v="1899-12-30T00:34:29"/>
    <x v="9"/>
    <x v="19"/>
    <x v="4"/>
    <x v="2"/>
    <n v="0"/>
    <n v="0"/>
    <x v="0"/>
    <x v="2"/>
    <x v="2"/>
    <n v="0"/>
    <x v="5"/>
    <x v="1"/>
    <d v="1899-12-30T00:02:35"/>
    <d v="1899-12-30T00:02:35"/>
    <x v="0"/>
    <m/>
    <m/>
    <d v="1899-12-30T00:00:00"/>
    <d v="1899-12-30T00:31:54"/>
    <n v="5"/>
    <n v="-1.7939814814900146E-3"/>
    <n v="31.89999999998884"/>
    <x v="11"/>
    <x v="1"/>
  </r>
  <r>
    <x v="7"/>
    <s v="2025011282"/>
    <x v="0"/>
    <x v="1019"/>
    <s v="E2340KGX"/>
    <d v="2025-03-20T00:00:00"/>
    <x v="2"/>
    <s v="3262"/>
    <x v="40"/>
    <s v="PA"/>
    <x v="0"/>
    <x v="0"/>
    <d v="2025-03-20T00:00:00"/>
    <d v="1899-12-30T11:43:50"/>
    <d v="2025-03-20T00:00:00"/>
    <d v="1899-12-30T11:41:16"/>
    <d v="2025-03-20T00:00:00"/>
    <d v="1899-12-30T12:15:53"/>
    <x v="0"/>
    <x v="0"/>
    <s v="7022045636"/>
    <s v="FBO"/>
    <d v="1899-12-30T00:37:11"/>
    <x v="3219"/>
    <d v="1899-12-30T00:02:34"/>
    <s v="Granel"/>
    <s v="E001"/>
    <x v="2"/>
    <d v="1899-12-30T00:32:03"/>
    <d v="1899-12-30T00:34:37"/>
    <x v="9"/>
    <x v="19"/>
    <x v="4"/>
    <x v="2"/>
    <n v="0"/>
    <n v="0"/>
    <x v="0"/>
    <x v="2"/>
    <x v="2"/>
    <n v="0"/>
    <x v="5"/>
    <x v="1"/>
    <d v="1899-12-30T00:02:34"/>
    <d v="1899-12-30T00:02:34"/>
    <x v="0"/>
    <m/>
    <m/>
    <d v="1899-12-30T00:00:00"/>
    <d v="1899-12-30T00:32:03"/>
    <n v="5"/>
    <n v="-1.7824074074099805E-3"/>
    <n v="32.049999999993659"/>
    <x v="11"/>
    <x v="1"/>
  </r>
  <r>
    <x v="7"/>
    <s v="2025011286"/>
    <x v="0"/>
    <x v="1031"/>
    <s v="E9461JBD"/>
    <d v="2025-03-20T00:00:00"/>
    <x v="2"/>
    <s v="3264"/>
    <x v="36"/>
    <s v="PA"/>
    <x v="1"/>
    <x v="0"/>
    <d v="2025-03-20T00:00:00"/>
    <d v="1899-12-30T11:52:45"/>
    <d v="2025-03-20T00:00:00"/>
    <d v="1899-12-30T11:50:10"/>
    <d v="2025-03-20T00:00:00"/>
    <d v="1899-12-30T12:19:01"/>
    <x v="0"/>
    <x v="0"/>
    <s v="7022045637"/>
    <s v="EXW"/>
    <d v="1899-12-30T00:31:26"/>
    <x v="2732"/>
    <d v="1899-12-30T00:02:35"/>
    <s v="Granel"/>
    <s v="E001"/>
    <x v="1"/>
    <d v="1899-12-30T00:26:16"/>
    <d v="1899-12-30T00:28:51"/>
    <x v="9"/>
    <x v="19"/>
    <x v="4"/>
    <x v="2"/>
    <n v="0"/>
    <n v="0"/>
    <x v="0"/>
    <x v="2"/>
    <x v="2"/>
    <n v="0"/>
    <x v="5"/>
    <x v="1"/>
    <d v="1899-12-30T00:02:35"/>
    <d v="1899-12-30T00:02:35"/>
    <x v="0"/>
    <m/>
    <m/>
    <d v="1899-12-30T00:00:00"/>
    <d v="1899-12-30T00:26:16"/>
    <n v="5"/>
    <n v="-1.7939814814799671E-3"/>
    <n v="26.266666666665603"/>
    <x v="11"/>
    <x v="1"/>
  </r>
  <r>
    <x v="7"/>
    <s v="2025011287"/>
    <x v="0"/>
    <x v="1032"/>
    <s v="E4941MFZ"/>
    <d v="2025-03-20T00:00:00"/>
    <x v="2"/>
    <s v="3263"/>
    <x v="43"/>
    <s v="PA"/>
    <x v="5"/>
    <x v="0"/>
    <d v="2025-03-20T00:00:00"/>
    <d v="1899-12-30T11:56:00"/>
    <d v="2025-03-20T00:00:00"/>
    <d v="1899-12-30T11:53:25"/>
    <d v="2025-03-20T00:00:00"/>
    <d v="1899-12-30T12:22:29"/>
    <x v="0"/>
    <x v="0"/>
    <s v="7022045638"/>
    <s v="EXW"/>
    <d v="1899-12-30T00:31:39"/>
    <x v="3220"/>
    <d v="1899-12-30T00:02:35"/>
    <s v="Granel"/>
    <s v="E001"/>
    <x v="1"/>
    <d v="1899-12-30T00:26:29"/>
    <d v="1899-12-30T00:29:04"/>
    <x v="9"/>
    <x v="19"/>
    <x v="4"/>
    <x v="2"/>
    <n v="0"/>
    <n v="0"/>
    <x v="0"/>
    <x v="2"/>
    <x v="2"/>
    <n v="0"/>
    <x v="5"/>
    <x v="1"/>
    <d v="1899-12-30T00:02:35"/>
    <d v="1899-12-30T00:02:35"/>
    <x v="0"/>
    <m/>
    <m/>
    <d v="1899-12-30T00:00:00"/>
    <d v="1899-12-30T00:26:29"/>
    <n v="5"/>
    <n v="-1.7939814814800226E-3"/>
    <n v="26.483333333342323"/>
    <x v="11"/>
    <x v="1"/>
  </r>
  <r>
    <x v="7"/>
    <s v="2025011285"/>
    <x v="0"/>
    <x v="1016"/>
    <s v="E8976JGF"/>
    <d v="2025-03-20T00:00:00"/>
    <x v="2"/>
    <s v="3264"/>
    <x v="36"/>
    <s v="PA"/>
    <x v="1"/>
    <x v="0"/>
    <d v="2025-03-20T00:00:00"/>
    <d v="1899-12-30T11:51:40"/>
    <d v="2025-03-20T00:00:00"/>
    <d v="1899-12-30T11:49:06"/>
    <d v="2025-03-20T00:00:00"/>
    <d v="1899-12-30T12:30:23"/>
    <x v="0"/>
    <x v="0"/>
    <s v="7022045639"/>
    <s v="EXW"/>
    <d v="1899-12-30T00:43:51"/>
    <x v="1388"/>
    <d v="1899-12-30T00:02:34"/>
    <s v="Granel"/>
    <s v="E001"/>
    <x v="1"/>
    <d v="1899-12-30T00:38:43"/>
    <d v="1899-12-30T00:41:17"/>
    <x v="9"/>
    <x v="19"/>
    <x v="4"/>
    <x v="2"/>
    <n v="0"/>
    <n v="0"/>
    <x v="0"/>
    <x v="2"/>
    <x v="2"/>
    <n v="0"/>
    <x v="5"/>
    <x v="1"/>
    <d v="1899-12-30T00:02:34"/>
    <d v="1899-12-30T00:02:34"/>
    <x v="0"/>
    <m/>
    <m/>
    <d v="1899-12-30T00:00:00"/>
    <d v="1899-12-30T00:38:43"/>
    <n v="5"/>
    <n v="-1.782407407400044E-3"/>
    <n v="38.716666666675223"/>
    <x v="11"/>
    <x v="1"/>
  </r>
  <r>
    <x v="7"/>
    <s v="2025011290"/>
    <x v="0"/>
    <x v="1020"/>
    <s v="E0509JJH"/>
    <d v="2025-03-20T00:00:00"/>
    <x v="2"/>
    <s v="3283"/>
    <x v="37"/>
    <s v="PA"/>
    <x v="2"/>
    <x v="0"/>
    <d v="2025-03-20T00:00:00"/>
    <d v="1899-12-30T12:05:35"/>
    <d v="2025-03-20T00:00:00"/>
    <d v="1899-12-30T12:03:01"/>
    <d v="2025-03-20T00:00:00"/>
    <d v="1899-12-30T12:34:18"/>
    <x v="0"/>
    <x v="0"/>
    <s v="7022045640"/>
    <s v="FBO"/>
    <d v="1899-12-30T00:33:51"/>
    <x v="1145"/>
    <d v="1899-12-30T00:02:34"/>
    <s v="Ensacado"/>
    <s v="E002"/>
    <x v="2"/>
    <d v="1899-12-30T00:28:43"/>
    <d v="1899-12-30T00:31:17"/>
    <x v="13"/>
    <x v="19"/>
    <x v="4"/>
    <x v="1"/>
    <n v="0"/>
    <n v="0"/>
    <x v="0"/>
    <x v="1"/>
    <x v="2"/>
    <n v="0"/>
    <x v="5"/>
    <x v="1"/>
    <d v="1899-12-30T00:02:34"/>
    <d v="1899-12-30T00:02:34"/>
    <x v="0"/>
    <m/>
    <m/>
    <d v="1899-12-30T00:00:00"/>
    <d v="1899-12-30T00:28:43"/>
    <n v="5"/>
    <n v="-1.7824074073999885E-3"/>
    <n v="28.716666666667106"/>
    <x v="11"/>
    <x v="1"/>
  </r>
  <r>
    <x v="7"/>
    <s v="2025011291"/>
    <x v="0"/>
    <x v="1038"/>
    <s v="E2274KKH"/>
    <d v="2025-03-20T00:00:00"/>
    <x v="2"/>
    <s v="3269"/>
    <x v="35"/>
    <s v="PA"/>
    <x v="6"/>
    <x v="0"/>
    <d v="2025-03-20T00:00:00"/>
    <d v="1899-12-30T12:09:00"/>
    <d v="2025-03-20T00:00:00"/>
    <d v="1899-12-30T12:06:26"/>
    <d v="2025-03-20T00:00:00"/>
    <d v="1899-12-30T12:36:20"/>
    <x v="0"/>
    <x v="0"/>
    <s v="7022045641"/>
    <s v="FBO"/>
    <d v="1899-12-30T00:32:28"/>
    <x v="2981"/>
    <d v="1899-12-30T00:02:34"/>
    <s v="Granel"/>
    <s v="E001"/>
    <x v="2"/>
    <d v="1899-12-30T00:27:20"/>
    <d v="1899-12-30T00:29:54"/>
    <x v="13"/>
    <x v="19"/>
    <x v="4"/>
    <x v="2"/>
    <n v="0"/>
    <n v="0"/>
    <x v="0"/>
    <x v="2"/>
    <x v="2"/>
    <n v="0"/>
    <x v="5"/>
    <x v="1"/>
    <d v="1899-12-30T00:02:34"/>
    <d v="1899-12-30T00:02:34"/>
    <x v="0"/>
    <m/>
    <m/>
    <d v="1899-12-30T00:00:00"/>
    <d v="1899-12-30T00:27:20"/>
    <n v="5"/>
    <n v="-1.7824074074099805E-3"/>
    <n v="27.333333333331264"/>
    <x v="11"/>
    <x v="1"/>
  </r>
  <r>
    <x v="7"/>
    <s v="2025011288"/>
    <x v="0"/>
    <x v="1003"/>
    <s v="E0247JRH"/>
    <d v="2025-03-20T00:00:00"/>
    <x v="2"/>
    <s v="3260"/>
    <x v="41"/>
    <s v="PA"/>
    <x v="20"/>
    <x v="0"/>
    <d v="2025-03-20T00:00:00"/>
    <d v="1899-12-30T12:01:50"/>
    <d v="2025-03-20T00:00:00"/>
    <d v="1899-12-30T11:59:16"/>
    <d v="2025-03-20T00:00:00"/>
    <d v="1899-12-30T12:38:50"/>
    <x v="0"/>
    <x v="0"/>
    <s v="7022045642"/>
    <s v="EXW"/>
    <d v="1899-12-30T00:42:08"/>
    <x v="3221"/>
    <d v="1899-12-30T00:02:34"/>
    <s v="Granel"/>
    <s v="E001"/>
    <x v="1"/>
    <d v="1899-12-30T00:37:00"/>
    <d v="1899-12-30T00:39:34"/>
    <x v="13"/>
    <x v="19"/>
    <x v="4"/>
    <x v="2"/>
    <n v="0"/>
    <n v="0"/>
    <x v="0"/>
    <x v="2"/>
    <x v="2"/>
    <n v="0"/>
    <x v="5"/>
    <x v="1"/>
    <d v="1899-12-30T00:02:34"/>
    <d v="1899-12-30T00:02:34"/>
    <x v="0"/>
    <m/>
    <m/>
    <d v="1899-12-30T00:00:00"/>
    <d v="1899-12-30T00:37:00"/>
    <n v="5"/>
    <n v="-1.782407407410036E-3"/>
    <n v="36.99999999999347"/>
    <x v="11"/>
    <x v="1"/>
  </r>
  <r>
    <x v="7"/>
    <s v="2025011294"/>
    <x v="0"/>
    <x v="1293"/>
    <s v="E7974KXB"/>
    <d v="2025-03-20T00:00:00"/>
    <x v="2"/>
    <s v="3269"/>
    <x v="35"/>
    <s v="PA"/>
    <x v="6"/>
    <x v="0"/>
    <d v="2025-03-20T00:00:00"/>
    <d v="1899-12-30T12:18:32"/>
    <d v="2025-03-20T00:00:00"/>
    <d v="1899-12-30T12:15:58"/>
    <d v="2025-03-20T00:00:00"/>
    <d v="1899-12-30T12:45:38"/>
    <x v="0"/>
    <x v="0"/>
    <s v="7022045643"/>
    <s v="FBO"/>
    <d v="1899-12-30T00:32:14"/>
    <x v="427"/>
    <d v="1899-12-30T00:02:34"/>
    <s v="Granel"/>
    <s v="E001"/>
    <x v="2"/>
    <d v="1899-12-30T00:27:06"/>
    <d v="1899-12-30T00:29:40"/>
    <x v="13"/>
    <x v="19"/>
    <x v="4"/>
    <x v="2"/>
    <n v="0"/>
    <n v="0"/>
    <x v="0"/>
    <x v="2"/>
    <x v="2"/>
    <n v="0"/>
    <x v="5"/>
    <x v="1"/>
    <d v="1899-12-30T00:02:34"/>
    <d v="1899-12-30T00:02:34"/>
    <x v="0"/>
    <m/>
    <m/>
    <d v="1899-12-30T00:00:00"/>
    <d v="1899-12-30T00:27:06"/>
    <n v="5"/>
    <n v="-1.7824074074099805E-3"/>
    <n v="27.099999999993685"/>
    <x v="11"/>
    <x v="1"/>
  </r>
  <r>
    <x v="7"/>
    <s v="2025011296"/>
    <x v="0"/>
    <x v="1284"/>
    <s v="E7263MPM"/>
    <d v="2025-03-20T00:00:00"/>
    <x v="2"/>
    <s v="3283"/>
    <x v="37"/>
    <s v="PA"/>
    <x v="2"/>
    <x v="0"/>
    <d v="2025-03-20T00:00:00"/>
    <d v="1899-12-30T12:24:12"/>
    <d v="2025-03-20T00:00:00"/>
    <d v="1899-12-30T12:21:38"/>
    <d v="2025-03-20T00:00:00"/>
    <d v="1899-12-30T12:55:51"/>
    <x v="0"/>
    <x v="0"/>
    <s v="7022045644"/>
    <s v="FBO"/>
    <d v="1899-12-30T00:36:47"/>
    <x v="880"/>
    <d v="1899-12-30T00:02:34"/>
    <s v="Ensacado"/>
    <s v="E002"/>
    <x v="2"/>
    <d v="1899-12-30T00:31:39"/>
    <d v="1899-12-30T00:34:13"/>
    <x v="13"/>
    <x v="19"/>
    <x v="4"/>
    <x v="1"/>
    <n v="0"/>
    <n v="0"/>
    <x v="0"/>
    <x v="1"/>
    <x v="2"/>
    <n v="0"/>
    <x v="5"/>
    <x v="1"/>
    <d v="1899-12-30T00:02:34"/>
    <d v="1899-12-30T00:02:34"/>
    <x v="0"/>
    <m/>
    <m/>
    <d v="1899-12-30T00:00:00"/>
    <d v="1899-12-30T00:31:39"/>
    <n v="5"/>
    <n v="-1.7824074074099805E-3"/>
    <n v="31.649999999990399"/>
    <x v="11"/>
    <x v="1"/>
  </r>
  <r>
    <x v="7"/>
    <s v="2025011298"/>
    <x v="0"/>
    <x v="1169"/>
    <s v="E0561JXG"/>
    <d v="2025-03-20T00:00:00"/>
    <x v="2"/>
    <s v="3264"/>
    <x v="36"/>
    <s v="PA"/>
    <x v="1"/>
    <x v="0"/>
    <d v="2025-03-20T00:00:00"/>
    <d v="1899-12-30T12:25:18"/>
    <d v="2025-03-20T00:00:00"/>
    <d v="1899-12-30T12:22:43"/>
    <d v="2025-03-20T00:00:00"/>
    <d v="1899-12-30T13:00:03"/>
    <x v="0"/>
    <x v="0"/>
    <s v="7022045645"/>
    <s v="FBO"/>
    <d v="1899-12-30T00:39:55"/>
    <x v="1059"/>
    <d v="1899-12-30T00:02:35"/>
    <s v="Granel"/>
    <s v="E001"/>
    <x v="2"/>
    <d v="1899-12-30T00:34:45"/>
    <d v="1899-12-30T00:37:20"/>
    <x v="13"/>
    <x v="19"/>
    <x v="4"/>
    <x v="2"/>
    <n v="0"/>
    <n v="0"/>
    <x v="0"/>
    <x v="2"/>
    <x v="2"/>
    <n v="0"/>
    <x v="5"/>
    <x v="1"/>
    <d v="1899-12-30T00:02:35"/>
    <d v="1899-12-30T00:02:35"/>
    <x v="0"/>
    <m/>
    <m/>
    <d v="1899-12-30T00:00:00"/>
    <d v="1899-12-30T00:34:45"/>
    <n v="5"/>
    <n v="-1.7939814814800226E-3"/>
    <n v="34.750000000007987"/>
    <x v="6"/>
    <x v="1"/>
  </r>
  <r>
    <x v="7"/>
    <s v="2025011299"/>
    <x v="0"/>
    <x v="1064"/>
    <s v="E3861LZF"/>
    <d v="2025-03-20T00:00:00"/>
    <x v="2"/>
    <s v="3269"/>
    <x v="35"/>
    <s v="PA"/>
    <x v="6"/>
    <x v="0"/>
    <d v="2025-03-20T00:00:00"/>
    <d v="1899-12-30T12:25:31"/>
    <d v="2025-03-20T00:00:00"/>
    <d v="1899-12-30T12:22:57"/>
    <d v="2025-03-20T00:00:00"/>
    <d v="1899-12-30T13:04:36"/>
    <x v="0"/>
    <x v="0"/>
    <s v="7022045646"/>
    <s v="FBO"/>
    <d v="1899-12-30T00:44:13"/>
    <x v="276"/>
    <d v="1899-12-30T00:02:34"/>
    <s v="Granel"/>
    <s v="E001"/>
    <x v="2"/>
    <d v="1899-12-30T00:39:05"/>
    <d v="1899-12-30T00:41:39"/>
    <x v="13"/>
    <x v="19"/>
    <x v="4"/>
    <x v="2"/>
    <n v="0"/>
    <n v="0"/>
    <x v="0"/>
    <x v="2"/>
    <x v="2"/>
    <n v="0"/>
    <x v="5"/>
    <x v="1"/>
    <d v="1899-12-30T00:02:34"/>
    <d v="1899-12-30T00:02:34"/>
    <x v="0"/>
    <m/>
    <m/>
    <d v="1899-12-30T00:00:00"/>
    <d v="1899-12-30T00:39:05"/>
    <n v="5"/>
    <n v="-1.7824074074099805E-3"/>
    <n v="39.083333333327985"/>
    <x v="6"/>
    <x v="1"/>
  </r>
  <r>
    <x v="7"/>
    <s v="2025011305"/>
    <x v="0"/>
    <x v="1126"/>
    <s v="E3470GSX"/>
    <d v="2025-03-20T00:00:00"/>
    <x v="2"/>
    <s v="3264"/>
    <x v="36"/>
    <s v="PA"/>
    <x v="1"/>
    <x v="0"/>
    <d v="2025-03-20T00:00:00"/>
    <d v="1899-12-30T12:47:55"/>
    <d v="2025-03-20T00:00:00"/>
    <d v="1899-12-30T12:45:20"/>
    <d v="2025-03-20T00:00:00"/>
    <d v="1899-12-30T13:08:43"/>
    <x v="0"/>
    <x v="0"/>
    <s v="7022045647"/>
    <s v="FBO"/>
    <d v="1899-12-30T00:25:58"/>
    <x v="3016"/>
    <d v="1899-12-30T00:02:35"/>
    <s v="Granel"/>
    <s v="E001"/>
    <x v="2"/>
    <d v="1899-12-30T00:20:48"/>
    <d v="1899-12-30T00:23:23"/>
    <x v="13"/>
    <x v="19"/>
    <x v="4"/>
    <x v="2"/>
    <n v="0"/>
    <n v="0"/>
    <x v="0"/>
    <x v="2"/>
    <x v="2"/>
    <n v="0"/>
    <x v="5"/>
    <x v="1"/>
    <d v="1899-12-30T00:02:35"/>
    <d v="1899-12-30T00:02:35"/>
    <x v="0"/>
    <m/>
    <m/>
    <d v="1899-12-30T00:00:00"/>
    <d v="1899-12-30T00:20:48"/>
    <n v="5"/>
    <n v="-1.7939814814800226E-3"/>
    <n v="20.800000000007888"/>
    <x v="6"/>
    <x v="1"/>
  </r>
  <r>
    <x v="7"/>
    <s v="2025011307"/>
    <x v="0"/>
    <x v="1172"/>
    <s v="E4291FWJ"/>
    <d v="2025-03-20T00:00:00"/>
    <x v="2"/>
    <s v="3269"/>
    <x v="35"/>
    <s v="PA"/>
    <x v="6"/>
    <x v="0"/>
    <d v="2025-03-20T00:00:00"/>
    <d v="1899-12-30T12:48:42"/>
    <d v="2025-03-20T00:00:00"/>
    <d v="1899-12-30T12:46:08"/>
    <d v="2025-03-20T00:00:00"/>
    <d v="1899-12-30T13:15:27"/>
    <x v="0"/>
    <x v="0"/>
    <s v="7022045648"/>
    <s v="FBO"/>
    <d v="1899-12-30T00:31:53"/>
    <x v="1926"/>
    <d v="1899-12-30T00:02:34"/>
    <s v="Granel"/>
    <s v="E001"/>
    <x v="2"/>
    <d v="1899-12-30T00:26:45"/>
    <d v="1899-12-30T00:29:19"/>
    <x v="13"/>
    <x v="19"/>
    <x v="4"/>
    <x v="2"/>
    <n v="0"/>
    <n v="0"/>
    <x v="0"/>
    <x v="2"/>
    <x v="2"/>
    <n v="0"/>
    <x v="5"/>
    <x v="1"/>
    <d v="1899-12-30T00:02:34"/>
    <d v="1899-12-30T00:02:34"/>
    <x v="0"/>
    <m/>
    <m/>
    <d v="1899-12-30T00:00:00"/>
    <d v="1899-12-30T00:26:45"/>
    <n v="5"/>
    <n v="-1.7824074073999885E-3"/>
    <n v="26.750000000001624"/>
    <x v="6"/>
    <x v="1"/>
  </r>
  <r>
    <x v="7"/>
    <s v="2025011304"/>
    <x v="0"/>
    <x v="1062"/>
    <s v="E9561JJR"/>
    <d v="2025-03-20T00:00:00"/>
    <x v="2"/>
    <s v="3282"/>
    <x v="42"/>
    <s v="PA"/>
    <x v="2"/>
    <x v="0"/>
    <d v="2025-03-20T00:00:00"/>
    <d v="1899-12-30T12:46:10"/>
    <d v="2025-03-20T00:00:00"/>
    <d v="1899-12-30T12:43:35"/>
    <d v="2025-03-20T00:00:00"/>
    <d v="1899-12-30T13:22:46"/>
    <x v="0"/>
    <x v="0"/>
    <s v="7022045649"/>
    <s v="EXW"/>
    <d v="1899-12-30T00:41:46"/>
    <x v="532"/>
    <d v="1899-12-30T00:02:35"/>
    <s v="Ensacado"/>
    <s v="E002"/>
    <x v="1"/>
    <d v="1899-12-30T00:36:36"/>
    <d v="1899-12-30T00:39:11"/>
    <x v="13"/>
    <x v="19"/>
    <x v="4"/>
    <x v="1"/>
    <n v="0"/>
    <n v="0"/>
    <x v="0"/>
    <x v="1"/>
    <x v="2"/>
    <n v="0"/>
    <x v="5"/>
    <x v="1"/>
    <d v="1899-12-30T00:02:35"/>
    <d v="1899-12-30T00:02:35"/>
    <x v="0"/>
    <m/>
    <m/>
    <d v="1899-12-30T00:00:00"/>
    <d v="1899-12-30T00:36:36"/>
    <n v="5"/>
    <n v="-1.7939814814900146E-3"/>
    <n v="36.599999999990374"/>
    <x v="6"/>
    <x v="1"/>
  </r>
  <r>
    <x v="7"/>
    <s v="2025011310"/>
    <x v="0"/>
    <x v="1100"/>
    <s v="E5260KKG"/>
    <d v="2025-03-20T00:00:00"/>
    <x v="2"/>
    <s v="3264"/>
    <x v="36"/>
    <s v="PA"/>
    <x v="1"/>
    <x v="0"/>
    <d v="2025-03-20T00:00:00"/>
    <d v="1899-12-30T13:02:34"/>
    <d v="2025-03-20T00:00:00"/>
    <d v="1899-12-30T12:59:59"/>
    <d v="2025-03-20T00:00:00"/>
    <d v="1899-12-30T13:25:58"/>
    <x v="0"/>
    <x v="0"/>
    <s v="7022045650"/>
    <s v="FBO"/>
    <d v="1899-12-30T00:28:34"/>
    <x v="920"/>
    <d v="1899-12-30T00:02:35"/>
    <s v="Granel"/>
    <s v="E001"/>
    <x v="2"/>
    <d v="1899-12-30T00:23:24"/>
    <d v="1899-12-30T00:25:59"/>
    <x v="6"/>
    <x v="19"/>
    <x v="4"/>
    <x v="2"/>
    <n v="0"/>
    <n v="0"/>
    <x v="0"/>
    <x v="2"/>
    <x v="2"/>
    <n v="0"/>
    <x v="5"/>
    <x v="1"/>
    <d v="1899-12-30T00:02:35"/>
    <d v="1899-12-30T00:02:35"/>
    <x v="0"/>
    <m/>
    <m/>
    <d v="1899-12-30T00:00:00"/>
    <d v="1899-12-30T00:23:24"/>
    <n v="5"/>
    <n v="-1.7939814814799115E-3"/>
    <n v="23.400000000000141"/>
    <x v="6"/>
    <x v="1"/>
  </r>
  <r>
    <x v="7"/>
    <s v="2025011306"/>
    <x v="0"/>
    <x v="1068"/>
    <s v="E9533LGJ"/>
    <d v="2025-03-20T00:00:00"/>
    <x v="2"/>
    <s v="3282"/>
    <x v="42"/>
    <s v="PA"/>
    <x v="2"/>
    <x v="0"/>
    <d v="2025-03-20T00:00:00"/>
    <d v="1899-12-30T12:48:23"/>
    <d v="2025-03-20T00:00:00"/>
    <d v="1899-12-30T12:45:49"/>
    <d v="2025-03-20T00:00:00"/>
    <d v="1899-12-30T13:26:51"/>
    <x v="0"/>
    <x v="0"/>
    <s v="7022045651"/>
    <s v="FBO"/>
    <d v="1899-12-30T00:43:36"/>
    <x v="980"/>
    <d v="1899-12-30T00:02:34"/>
    <s v="Ensacado"/>
    <s v="E002"/>
    <x v="2"/>
    <d v="1899-12-30T00:38:28"/>
    <d v="1899-12-30T00:41:02"/>
    <x v="13"/>
    <x v="19"/>
    <x v="4"/>
    <x v="1"/>
    <n v="0"/>
    <n v="0"/>
    <x v="0"/>
    <x v="1"/>
    <x v="2"/>
    <n v="0"/>
    <x v="5"/>
    <x v="1"/>
    <d v="1899-12-30T00:02:34"/>
    <d v="1899-12-30T00:02:34"/>
    <x v="0"/>
    <m/>
    <m/>
    <d v="1899-12-30T00:00:00"/>
    <d v="1899-12-30T00:38:28"/>
    <n v="5"/>
    <n v="-1.7824074074099805E-3"/>
    <n v="38.466666666662391"/>
    <x v="6"/>
    <x v="1"/>
  </r>
  <r>
    <x v="7"/>
    <s v="2025011315"/>
    <x v="0"/>
    <x v="1178"/>
    <s v="E5164KRK"/>
    <d v="2025-03-20T00:00:00"/>
    <x v="2"/>
    <s v="3269"/>
    <x v="35"/>
    <s v="PA"/>
    <x v="6"/>
    <x v="0"/>
    <d v="2025-03-20T00:00:00"/>
    <d v="1899-12-30T13:19:58"/>
    <d v="2025-03-20T00:00:00"/>
    <d v="1899-12-30T13:17:55"/>
    <d v="2025-03-20T00:00:00"/>
    <d v="1899-12-30T13:43:16"/>
    <x v="227"/>
    <x v="31"/>
    <s v="7022045652"/>
    <s v="EXW"/>
    <d v="1899-12-30T00:27:24"/>
    <x v="1432"/>
    <d v="1899-12-30T00:02:03"/>
    <s v="Granel"/>
    <s v="E001"/>
    <x v="1"/>
    <d v="1899-12-30T00:23:18"/>
    <d v="1899-12-30T00:25:21"/>
    <x v="6"/>
    <x v="19"/>
    <x v="4"/>
    <x v="2"/>
    <n v="0"/>
    <n v="0"/>
    <x v="0"/>
    <x v="2"/>
    <x v="2"/>
    <n v="0"/>
    <x v="5"/>
    <x v="1"/>
    <d v="1899-12-30T00:02:03"/>
    <d v="1899-12-30T00:02:03"/>
    <x v="0"/>
    <m/>
    <m/>
    <d v="1899-12-30T00:00:00"/>
    <d v="1899-12-30T00:23:18"/>
    <n v="5"/>
    <n v="-1.4236111111098904E-3"/>
    <n v="23.299999999992131"/>
    <x v="6"/>
    <x v="1"/>
  </r>
  <r>
    <x v="7"/>
    <s v="2025011317"/>
    <x v="0"/>
    <x v="993"/>
    <s v="E4483KKV"/>
    <d v="2025-03-20T00:00:00"/>
    <x v="2"/>
    <s v="3269"/>
    <x v="35"/>
    <s v="PA"/>
    <x v="6"/>
    <x v="0"/>
    <d v="2025-03-20T00:00:00"/>
    <d v="1899-12-30T13:28:44"/>
    <d v="2025-03-20T00:00:00"/>
    <d v="1899-12-30T13:26:09"/>
    <d v="2025-03-20T00:00:00"/>
    <d v="1899-12-30T13:57:54"/>
    <x v="0"/>
    <x v="0"/>
    <s v="7022045653"/>
    <s v="FBO"/>
    <d v="1899-12-30T00:34:20"/>
    <x v="1058"/>
    <d v="1899-12-30T00:02:35"/>
    <s v="Granel"/>
    <s v="E001"/>
    <x v="2"/>
    <d v="1899-12-30T00:29:10"/>
    <d v="1899-12-30T00:31:45"/>
    <x v="6"/>
    <x v="19"/>
    <x v="4"/>
    <x v="2"/>
    <n v="0"/>
    <n v="0"/>
    <x v="0"/>
    <x v="2"/>
    <x v="2"/>
    <n v="0"/>
    <x v="5"/>
    <x v="1"/>
    <d v="1899-12-30T00:02:35"/>
    <d v="1899-12-30T00:02:35"/>
    <x v="0"/>
    <m/>
    <m/>
    <d v="1899-12-30T00:00:00"/>
    <d v="1899-12-30T00:29:10"/>
    <n v="5"/>
    <n v="-1.7939814814800226E-3"/>
    <n v="29.166666666667176"/>
    <x v="6"/>
    <x v="1"/>
  </r>
  <r>
    <x v="7"/>
    <s v="2025011316"/>
    <x v="0"/>
    <x v="1022"/>
    <s v="E1632JZF"/>
    <d v="2025-03-20T00:00:00"/>
    <x v="2"/>
    <s v="3269"/>
    <x v="35"/>
    <s v="PA"/>
    <x v="6"/>
    <x v="0"/>
    <d v="2025-03-20T00:00:00"/>
    <d v="1899-12-30T13:28:36"/>
    <d v="2025-03-20T00:00:00"/>
    <d v="1899-12-30T13:26:02"/>
    <d v="2025-03-20T00:00:00"/>
    <d v="1899-12-30T13:58:47"/>
    <x v="0"/>
    <x v="0"/>
    <s v="7022045654"/>
    <s v="FBO"/>
    <d v="1899-12-30T00:35:19"/>
    <x v="938"/>
    <d v="1899-12-30T00:02:34"/>
    <s v="Granel"/>
    <s v="E001"/>
    <x v="2"/>
    <d v="1899-12-30T00:30:11"/>
    <d v="1899-12-30T00:32:45"/>
    <x v="6"/>
    <x v="19"/>
    <x v="4"/>
    <x v="2"/>
    <n v="0"/>
    <n v="0"/>
    <x v="0"/>
    <x v="2"/>
    <x v="2"/>
    <n v="0"/>
    <x v="5"/>
    <x v="1"/>
    <d v="1899-12-30T00:02:34"/>
    <d v="1899-12-30T00:02:34"/>
    <x v="0"/>
    <m/>
    <m/>
    <d v="1899-12-30T00:00:00"/>
    <d v="1899-12-30T00:30:11"/>
    <n v="5"/>
    <n v="-1.7824074074099805E-3"/>
    <n v="30.183333333336027"/>
    <x v="6"/>
    <x v="1"/>
  </r>
  <r>
    <x v="7"/>
    <s v="2025011320"/>
    <x v="0"/>
    <x v="1014"/>
    <s v="E8998KYN"/>
    <d v="2025-03-20T00:00:00"/>
    <x v="2"/>
    <s v="3264"/>
    <x v="36"/>
    <s v="PA"/>
    <x v="1"/>
    <x v="0"/>
    <d v="2025-03-20T00:00:00"/>
    <d v="1899-12-30T13:35:11"/>
    <d v="2025-03-20T00:00:00"/>
    <d v="1899-12-30T13:32:36"/>
    <d v="2025-03-20T00:00:00"/>
    <d v="1899-12-30T14:06:20"/>
    <x v="0"/>
    <x v="0"/>
    <s v="7022045655"/>
    <s v="EXW"/>
    <d v="1899-12-30T00:36:19"/>
    <x v="781"/>
    <d v="1899-12-30T00:02:35"/>
    <s v="Granel"/>
    <s v="E001"/>
    <x v="1"/>
    <d v="1899-12-30T00:31:09"/>
    <d v="1899-12-30T00:33:44"/>
    <x v="6"/>
    <x v="19"/>
    <x v="4"/>
    <x v="2"/>
    <n v="0"/>
    <n v="0"/>
    <x v="0"/>
    <x v="2"/>
    <x v="2"/>
    <n v="0"/>
    <x v="5"/>
    <x v="1"/>
    <d v="1899-12-30T00:02:35"/>
    <d v="1899-12-30T00:02:35"/>
    <x v="0"/>
    <m/>
    <m/>
    <d v="1899-12-30T00:00:00"/>
    <d v="1899-12-30T00:31:09"/>
    <n v="5"/>
    <n v="-1.7939814814800226E-3"/>
    <n v="31.149999999993678"/>
    <x v="7"/>
    <x v="1"/>
  </r>
  <r>
    <x v="7"/>
    <s v="2025011318"/>
    <x v="0"/>
    <x v="1275"/>
    <s v="E1217KDL"/>
    <d v="2025-03-20T00:00:00"/>
    <x v="2"/>
    <s v="3283"/>
    <x v="37"/>
    <s v="PA"/>
    <x v="2"/>
    <x v="0"/>
    <d v="2025-03-20T00:00:00"/>
    <d v="1899-12-30T13:31:40"/>
    <d v="2025-03-20T00:00:00"/>
    <d v="1899-12-30T13:29:06"/>
    <d v="2025-03-20T00:00:00"/>
    <d v="1899-12-30T14:10:10"/>
    <x v="0"/>
    <x v="0"/>
    <s v="7022045656"/>
    <s v="FBO"/>
    <d v="1899-12-30T00:43:38"/>
    <x v="885"/>
    <d v="1899-12-30T00:02:34"/>
    <s v="Ensacado"/>
    <s v="E002"/>
    <x v="2"/>
    <d v="1899-12-30T00:38:30"/>
    <d v="1899-12-30T00:41:04"/>
    <x v="6"/>
    <x v="19"/>
    <x v="4"/>
    <x v="1"/>
    <n v="0"/>
    <n v="0"/>
    <x v="0"/>
    <x v="1"/>
    <x v="2"/>
    <n v="0"/>
    <x v="5"/>
    <x v="1"/>
    <d v="1899-12-30T00:02:34"/>
    <d v="1899-12-30T00:02:34"/>
    <x v="0"/>
    <m/>
    <m/>
    <d v="1899-12-30T00:00:00"/>
    <d v="1899-12-30T00:38:30"/>
    <n v="5"/>
    <n v="-1.7824074074099805E-3"/>
    <n v="38.499999999998344"/>
    <x v="7"/>
    <x v="1"/>
  </r>
  <r>
    <x v="7"/>
    <s v="2025011319"/>
    <x v="0"/>
    <x v="1021"/>
    <s v="E0721JRZ"/>
    <d v="2025-03-20T00:00:00"/>
    <x v="2"/>
    <s v="3269"/>
    <x v="35"/>
    <s v="PA"/>
    <x v="6"/>
    <x v="0"/>
    <d v="2025-03-20T00:00:00"/>
    <d v="1899-12-30T13:33:35"/>
    <d v="2025-03-20T00:00:00"/>
    <d v="1899-12-30T13:31:01"/>
    <d v="2025-03-20T00:00:00"/>
    <d v="1899-12-30T14:11:21"/>
    <x v="0"/>
    <x v="0"/>
    <s v="7022045657"/>
    <s v="EXW"/>
    <d v="1899-12-30T00:42:54"/>
    <x v="1652"/>
    <d v="1899-12-30T00:02:34"/>
    <s v="Granel"/>
    <s v="E001"/>
    <x v="1"/>
    <d v="1899-12-30T00:37:46"/>
    <d v="1899-12-30T00:40:20"/>
    <x v="6"/>
    <x v="19"/>
    <x v="4"/>
    <x v="2"/>
    <n v="0"/>
    <n v="0"/>
    <x v="0"/>
    <x v="2"/>
    <x v="2"/>
    <n v="0"/>
    <x v="5"/>
    <x v="1"/>
    <d v="1899-12-30T00:02:34"/>
    <d v="1899-12-30T00:02:34"/>
    <x v="0"/>
    <m/>
    <m/>
    <d v="1899-12-30T00:00:00"/>
    <d v="1899-12-30T00:37:46"/>
    <n v="5"/>
    <n v="-1.7824074074099805E-3"/>
    <n v="37.766666666664044"/>
    <x v="7"/>
    <x v="1"/>
  </r>
  <r>
    <x v="7"/>
    <s v="2025011324"/>
    <x v="0"/>
    <x v="1031"/>
    <s v="E9461JBD"/>
    <d v="2025-03-20T00:00:00"/>
    <x v="2"/>
    <s v="3264"/>
    <x v="36"/>
    <s v="PA"/>
    <x v="1"/>
    <x v="0"/>
    <d v="2025-03-20T00:00:00"/>
    <d v="1899-12-30T13:57:38"/>
    <d v="2025-03-20T00:00:00"/>
    <d v="1899-12-30T13:55:04"/>
    <d v="2025-03-20T00:00:00"/>
    <d v="1899-12-30T14:32:24"/>
    <x v="0"/>
    <x v="0"/>
    <s v="7022045660"/>
    <s v="EXW"/>
    <d v="1899-12-30T00:39:54"/>
    <x v="1059"/>
    <d v="1899-12-30T00:02:34"/>
    <s v="Granel"/>
    <s v="E001"/>
    <x v="1"/>
    <d v="1899-12-30T00:34:46"/>
    <d v="1899-12-30T00:37:20"/>
    <x v="6"/>
    <x v="19"/>
    <x v="4"/>
    <x v="2"/>
    <n v="0"/>
    <n v="0"/>
    <x v="0"/>
    <x v="2"/>
    <x v="2"/>
    <n v="0"/>
    <x v="5"/>
    <x v="1"/>
    <d v="1899-12-30T00:02:34"/>
    <d v="1899-12-30T00:02:34"/>
    <x v="0"/>
    <m/>
    <m/>
    <d v="1899-12-30T00:00:00"/>
    <d v="1899-12-30T00:34:46"/>
    <n v="5"/>
    <n v="-1.7824074073999885E-3"/>
    <n v="34.766666666668847"/>
    <x v="7"/>
    <x v="1"/>
  </r>
  <r>
    <x v="7"/>
    <s v="2025011325"/>
    <x v="0"/>
    <x v="1294"/>
    <s v="E5827JVY"/>
    <d v="2025-03-20T00:00:00"/>
    <x v="2"/>
    <s v="3264"/>
    <x v="36"/>
    <s v="PA"/>
    <x v="1"/>
    <x v="0"/>
    <d v="2025-03-20T00:00:00"/>
    <d v="1899-12-30T14:02:09"/>
    <d v="2025-03-20T00:00:00"/>
    <d v="1899-12-30T13:59:35"/>
    <d v="2025-03-20T00:00:00"/>
    <d v="1899-12-30T14:45:25"/>
    <x v="0"/>
    <x v="0"/>
    <s v="7022045662"/>
    <s v="FBO"/>
    <d v="1899-12-30T00:48:24"/>
    <x v="261"/>
    <d v="1899-12-30T00:02:34"/>
    <s v="Granel"/>
    <s v="E001"/>
    <x v="2"/>
    <d v="1899-12-30T00:43:16"/>
    <d v="1899-12-30T00:45:50"/>
    <x v="14"/>
    <x v="19"/>
    <x v="4"/>
    <x v="2"/>
    <n v="0"/>
    <n v="0"/>
    <x v="0"/>
    <x v="2"/>
    <x v="2"/>
    <n v="0"/>
    <x v="5"/>
    <x v="1"/>
    <d v="1899-12-30T00:02:34"/>
    <d v="1899-12-30T00:02:34"/>
    <x v="0"/>
    <m/>
    <m/>
    <d v="1899-12-30T00:00:00"/>
    <d v="1899-12-30T00:43:16"/>
    <n v="5"/>
    <n v="-1.7824074074100915E-3"/>
    <n v="43.266666666671938"/>
    <x v="7"/>
    <x v="1"/>
  </r>
  <r>
    <x v="7"/>
    <s v="2025011330"/>
    <x v="0"/>
    <x v="1039"/>
    <s v="E5730JVY"/>
    <d v="2025-03-20T00:00:00"/>
    <x v="2"/>
    <s v="3262"/>
    <x v="40"/>
    <s v="PA"/>
    <x v="0"/>
    <x v="0"/>
    <d v="2025-03-20T00:00:00"/>
    <d v="1899-12-30T14:21:24"/>
    <d v="2025-03-20T00:00:00"/>
    <d v="1899-12-30T14:18:50"/>
    <d v="2025-03-20T00:00:00"/>
    <d v="1899-12-30T14:45:29"/>
    <x v="0"/>
    <x v="0"/>
    <s v="7022045663"/>
    <s v="FBO"/>
    <d v="1899-12-30T00:29:13"/>
    <x v="1756"/>
    <d v="1899-12-30T00:02:34"/>
    <s v="Granel"/>
    <s v="E001"/>
    <x v="2"/>
    <d v="1899-12-30T00:24:05"/>
    <d v="1899-12-30T00:26:39"/>
    <x v="14"/>
    <x v="19"/>
    <x v="4"/>
    <x v="2"/>
    <n v="0"/>
    <n v="0"/>
    <x v="0"/>
    <x v="2"/>
    <x v="2"/>
    <n v="0"/>
    <x v="5"/>
    <x v="1"/>
    <d v="1899-12-30T00:02:34"/>
    <d v="1899-12-30T00:02:34"/>
    <x v="0"/>
    <m/>
    <m/>
    <d v="1899-12-30T00:00:00"/>
    <d v="1899-12-30T00:24:05"/>
    <n v="5"/>
    <n v="-1.7824074073999885E-3"/>
    <n v="24.083333333337631"/>
    <x v="7"/>
    <x v="1"/>
  </r>
  <r>
    <x v="7"/>
    <s v="2025011334"/>
    <x v="0"/>
    <x v="1264"/>
    <s v="E2198KLY"/>
    <d v="2025-03-20T00:00:00"/>
    <x v="2"/>
    <s v="3283"/>
    <x v="37"/>
    <s v="PA"/>
    <x v="2"/>
    <x v="0"/>
    <d v="2025-03-20T00:00:00"/>
    <d v="1899-12-30T14:48:33"/>
    <d v="2025-03-20T00:00:00"/>
    <d v="1899-12-30T14:45:59"/>
    <d v="2025-03-20T00:00:00"/>
    <d v="1899-12-30T15:17:31"/>
    <x v="0"/>
    <x v="0"/>
    <s v="7022045668"/>
    <s v="EXW"/>
    <d v="1899-12-30T00:34:06"/>
    <x v="41"/>
    <d v="1899-12-30T00:02:34"/>
    <s v="Ensacado"/>
    <s v="E002"/>
    <x v="1"/>
    <d v="1899-12-30T00:28:58"/>
    <d v="1899-12-30T00:31:32"/>
    <x v="14"/>
    <x v="19"/>
    <x v="4"/>
    <x v="1"/>
    <n v="0"/>
    <n v="0"/>
    <x v="0"/>
    <x v="1"/>
    <x v="2"/>
    <n v="0"/>
    <x v="5"/>
    <x v="1"/>
    <d v="1899-12-30T00:02:34"/>
    <d v="1899-12-30T00:02:34"/>
    <x v="0"/>
    <m/>
    <m/>
    <d v="1899-12-30T00:00:00"/>
    <d v="1899-12-30T00:28:58"/>
    <n v="5"/>
    <n v="-1.7824074074099805E-3"/>
    <n v="28.966666666665706"/>
    <x v="14"/>
    <x v="1"/>
  </r>
  <r>
    <x v="7"/>
    <s v="2025011335"/>
    <x v="0"/>
    <x v="1071"/>
    <s v="E2254MLP"/>
    <d v="2025-03-20T00:00:00"/>
    <x v="2"/>
    <s v="3269"/>
    <x v="35"/>
    <s v="PA"/>
    <x v="6"/>
    <x v="0"/>
    <d v="2025-03-20T00:00:00"/>
    <d v="1899-12-30T14:54:39"/>
    <d v="2025-03-20T00:00:00"/>
    <d v="1899-12-30T14:52:04"/>
    <d v="2025-03-20T00:00:00"/>
    <d v="1899-12-30T15:34:01"/>
    <x v="0"/>
    <x v="0"/>
    <s v="7022045669"/>
    <s v="FBO"/>
    <d v="1899-12-30T00:44:32"/>
    <x v="2834"/>
    <d v="1899-12-30T00:02:35"/>
    <s v="Granel"/>
    <s v="E001"/>
    <x v="2"/>
    <d v="1899-12-30T00:39:22"/>
    <d v="1899-12-30T00:41:57"/>
    <x v="14"/>
    <x v="19"/>
    <x v="4"/>
    <x v="2"/>
    <n v="0"/>
    <n v="0"/>
    <x v="0"/>
    <x v="2"/>
    <x v="2"/>
    <n v="0"/>
    <x v="5"/>
    <x v="1"/>
    <d v="1899-12-30T00:02:35"/>
    <d v="1899-12-30T00:02:35"/>
    <x v="0"/>
    <m/>
    <m/>
    <d v="1899-12-30T00:00:00"/>
    <d v="1899-12-30T00:39:22"/>
    <n v="5"/>
    <n v="-1.7939814814800226E-3"/>
    <n v="39.366666666676764"/>
    <x v="14"/>
    <x v="1"/>
  </r>
  <r>
    <x v="7"/>
    <s v="2025011342"/>
    <x v="0"/>
    <x v="1287"/>
    <s v="E8369JSD"/>
    <d v="2025-03-20T00:00:00"/>
    <x v="2"/>
    <s v="3264"/>
    <x v="36"/>
    <s v="PA"/>
    <x v="1"/>
    <x v="0"/>
    <d v="2025-03-20T00:00:00"/>
    <d v="1899-12-30T15:25:41"/>
    <d v="2025-03-20T00:00:00"/>
    <d v="1899-12-30T15:23:07"/>
    <d v="2025-03-20T00:00:00"/>
    <d v="1899-12-30T16:01:15"/>
    <x v="0"/>
    <x v="0"/>
    <s v="7022045672"/>
    <s v="EXW"/>
    <d v="1899-12-30T00:40:42"/>
    <x v="2748"/>
    <d v="1899-12-30T00:02:34"/>
    <s v="Granel"/>
    <s v="E001"/>
    <x v="1"/>
    <d v="1899-12-30T00:35:34"/>
    <d v="1899-12-30T00:38:08"/>
    <x v="10"/>
    <x v="19"/>
    <x v="4"/>
    <x v="2"/>
    <n v="0"/>
    <n v="0"/>
    <x v="0"/>
    <x v="2"/>
    <x v="2"/>
    <n v="0"/>
    <x v="5"/>
    <x v="1"/>
    <d v="1899-12-30T00:02:34"/>
    <d v="1899-12-30T00:02:34"/>
    <x v="0"/>
    <m/>
    <m/>
    <d v="1899-12-30T00:00:00"/>
    <d v="1899-12-30T00:35:34"/>
    <n v="5"/>
    <n v="-1.7824074074099805E-3"/>
    <n v="35.566666666660822"/>
    <x v="8"/>
    <x v="1"/>
  </r>
  <r>
    <x v="7"/>
    <s v="2025011348"/>
    <x v="0"/>
    <x v="1068"/>
    <s v="E9533LGJ"/>
    <d v="2025-03-20T00:00:00"/>
    <x v="2"/>
    <s v="3283"/>
    <x v="37"/>
    <s v="PA"/>
    <x v="2"/>
    <x v="0"/>
    <d v="2025-03-20T00:00:00"/>
    <d v="1899-12-30T15:58:43"/>
    <d v="2025-03-20T00:00:00"/>
    <d v="1899-12-30T15:56:09"/>
    <d v="2025-03-20T00:00:00"/>
    <d v="1899-12-30T16:21:16"/>
    <x v="0"/>
    <x v="0"/>
    <s v="7022045677"/>
    <s v="FBO"/>
    <d v="1899-12-30T00:27:41"/>
    <x v="2320"/>
    <d v="1899-12-30T00:02:34"/>
    <s v="Ensacado"/>
    <s v="E002"/>
    <x v="2"/>
    <d v="1899-12-30T00:22:33"/>
    <d v="1899-12-30T00:25:07"/>
    <x v="10"/>
    <x v="19"/>
    <x v="4"/>
    <x v="1"/>
    <n v="0"/>
    <n v="0"/>
    <x v="0"/>
    <x v="1"/>
    <x v="2"/>
    <n v="0"/>
    <x v="5"/>
    <x v="1"/>
    <d v="1899-12-30T00:02:34"/>
    <d v="1899-12-30T00:02:34"/>
    <x v="0"/>
    <m/>
    <m/>
    <d v="1899-12-30T00:00:00"/>
    <d v="1899-12-30T00:22:33"/>
    <n v="5"/>
    <n v="-1.7824074073999885E-3"/>
    <n v="22.550000000011199"/>
    <x v="8"/>
    <x v="1"/>
  </r>
  <r>
    <x v="7"/>
    <s v="2025011350"/>
    <x v="0"/>
    <x v="1031"/>
    <s v="E9461JBD"/>
    <d v="2025-03-20T00:00:00"/>
    <x v="2"/>
    <s v="3264"/>
    <x v="36"/>
    <s v="PA"/>
    <x v="1"/>
    <x v="0"/>
    <d v="2025-03-20T00:00:00"/>
    <d v="1899-12-30T16:01:18"/>
    <d v="2025-03-20T00:00:00"/>
    <d v="1899-12-30T15:58:44"/>
    <d v="2025-03-20T00:00:00"/>
    <d v="1899-12-30T16:22:24"/>
    <x v="0"/>
    <x v="0"/>
    <s v="7022045678"/>
    <s v="EXW"/>
    <d v="1899-12-30T00:26:14"/>
    <x v="472"/>
    <d v="1899-12-30T00:02:34"/>
    <s v="Granel"/>
    <s v="E001"/>
    <x v="1"/>
    <d v="1899-12-30T00:21:06"/>
    <d v="1899-12-30T00:23:40"/>
    <x v="7"/>
    <x v="19"/>
    <x v="4"/>
    <x v="2"/>
    <n v="0"/>
    <n v="0"/>
    <x v="0"/>
    <x v="2"/>
    <x v="2"/>
    <n v="0"/>
    <x v="5"/>
    <x v="1"/>
    <d v="1899-12-30T00:02:34"/>
    <d v="1899-12-30T00:02:34"/>
    <x v="0"/>
    <m/>
    <m/>
    <d v="1899-12-30T00:00:00"/>
    <d v="1899-12-30T00:21:06"/>
    <n v="5"/>
    <n v="-1.7824074073999885E-3"/>
    <n v="21.100000000003138"/>
    <x v="8"/>
    <x v="1"/>
  </r>
  <r>
    <x v="7"/>
    <s v="2025011349"/>
    <x v="0"/>
    <x v="1020"/>
    <s v="E0509JJH"/>
    <d v="2025-03-20T00:00:00"/>
    <x v="2"/>
    <s v="3283"/>
    <x v="37"/>
    <s v="PA"/>
    <x v="2"/>
    <x v="0"/>
    <d v="2025-03-20T00:00:00"/>
    <d v="1899-12-30T16:01:12"/>
    <d v="2025-03-20T00:00:00"/>
    <d v="1899-12-30T15:58:38"/>
    <d v="2025-03-20T00:00:00"/>
    <d v="1899-12-30T16:30:35"/>
    <x v="0"/>
    <x v="0"/>
    <s v="7022045680"/>
    <s v="FBO"/>
    <d v="1899-12-30T00:34:31"/>
    <x v="34"/>
    <d v="1899-12-30T00:02:34"/>
    <s v="Ensacado"/>
    <s v="E002"/>
    <x v="2"/>
    <d v="1899-12-30T00:29:23"/>
    <d v="1899-12-30T00:31:57"/>
    <x v="7"/>
    <x v="19"/>
    <x v="4"/>
    <x v="1"/>
    <n v="0"/>
    <n v="0"/>
    <x v="0"/>
    <x v="1"/>
    <x v="2"/>
    <n v="0"/>
    <x v="5"/>
    <x v="1"/>
    <d v="1899-12-30T00:02:34"/>
    <d v="1899-12-30T00:02:34"/>
    <x v="0"/>
    <m/>
    <m/>
    <d v="1899-12-30T00:00:00"/>
    <d v="1899-12-30T00:29:23"/>
    <n v="5"/>
    <n v="-1.7824074074099805E-3"/>
    <n v="29.383333333329666"/>
    <x v="8"/>
    <x v="1"/>
  </r>
  <r>
    <x v="7"/>
    <s v="2025011347"/>
    <x v="0"/>
    <x v="1022"/>
    <s v="E1632JZF"/>
    <d v="2025-03-20T00:00:00"/>
    <x v="2"/>
    <s v="3269"/>
    <x v="35"/>
    <s v="PA"/>
    <x v="6"/>
    <x v="0"/>
    <d v="2025-03-20T00:00:00"/>
    <d v="1899-12-30T15:57:55"/>
    <d v="2025-03-20T00:00:00"/>
    <d v="1899-12-30T15:55:21"/>
    <d v="2025-03-20T00:00:00"/>
    <d v="1899-12-30T16:30:53"/>
    <x v="0"/>
    <x v="0"/>
    <s v="7022045681"/>
    <s v="FBO"/>
    <d v="1899-12-30T00:38:06"/>
    <x v="3222"/>
    <d v="1899-12-30T00:02:34"/>
    <s v="Granel"/>
    <s v="E001"/>
    <x v="2"/>
    <d v="1899-12-30T00:32:58"/>
    <d v="1899-12-30T00:35:32"/>
    <x v="10"/>
    <x v="19"/>
    <x v="4"/>
    <x v="2"/>
    <n v="0"/>
    <n v="0"/>
    <x v="0"/>
    <x v="2"/>
    <x v="2"/>
    <n v="0"/>
    <x v="5"/>
    <x v="1"/>
    <d v="1899-12-30T00:02:34"/>
    <d v="1899-12-30T00:02:34"/>
    <x v="0"/>
    <m/>
    <m/>
    <d v="1899-12-30T00:00:00"/>
    <d v="1899-12-30T00:32:58"/>
    <n v="5"/>
    <n v="-1.7824074074099805E-3"/>
    <n v="32.966666666668729"/>
    <x v="8"/>
    <x v="1"/>
  </r>
  <r>
    <x v="7"/>
    <s v="2025011360"/>
    <x v="0"/>
    <x v="1014"/>
    <s v="E8998KYN"/>
    <d v="2025-03-21T00:00:00"/>
    <x v="2"/>
    <s v="3264"/>
    <x v="36"/>
    <s v="PA"/>
    <x v="1"/>
    <x v="0"/>
    <d v="2025-03-21T00:00:00"/>
    <d v="1899-12-30T05:05:34"/>
    <d v="2025-03-21T00:00:00"/>
    <d v="1899-12-30T05:03:06"/>
    <d v="2025-03-21T00:00:00"/>
    <d v="1899-12-30T05:25:05"/>
    <x v="0"/>
    <x v="0"/>
    <s v="7022045689"/>
    <s v="EXW"/>
    <d v="1899-12-30T00:24:27"/>
    <x v="138"/>
    <d v="1899-12-30T00:02:28"/>
    <s v="Granel"/>
    <s v="E001"/>
    <x v="1"/>
    <d v="1899-12-30T00:19:31"/>
    <d v="1899-12-30T00:21:59"/>
    <x v="0"/>
    <x v="20"/>
    <x v="4"/>
    <x v="2"/>
    <n v="0"/>
    <n v="0"/>
    <x v="0"/>
    <x v="2"/>
    <x v="2"/>
    <n v="0"/>
    <x v="5"/>
    <x v="1"/>
    <d v="1899-12-30T00:02:28"/>
    <d v="1899-12-30T00:02:28"/>
    <x v="0"/>
    <m/>
    <m/>
    <d v="1899-12-30T00:00:00"/>
    <d v="1899-12-30T00:19:31"/>
    <n v="6"/>
    <n v="-1.7129629629599741E-3"/>
    <n v="19.516666666665628"/>
    <x v="17"/>
    <x v="1"/>
  </r>
  <r>
    <x v="7"/>
    <s v="2025011362"/>
    <x v="0"/>
    <x v="1013"/>
    <s v="E3888GZR"/>
    <d v="2025-03-21T00:00:00"/>
    <x v="2"/>
    <s v="3269"/>
    <x v="35"/>
    <s v="PA"/>
    <x v="15"/>
    <x v="0"/>
    <d v="2025-03-21T00:00:00"/>
    <d v="1899-12-30T05:06:09"/>
    <d v="2025-03-21T00:00:00"/>
    <d v="1899-12-30T05:03:36"/>
    <d v="2025-03-21T00:00:00"/>
    <d v="1899-12-30T05:25:44"/>
    <x v="0"/>
    <x v="0"/>
    <s v="7022045690"/>
    <s v="EXW"/>
    <d v="1899-12-30T00:24:41"/>
    <x v="2598"/>
    <d v="1899-12-30T00:02:33"/>
    <s v="Granel"/>
    <s v="E001"/>
    <x v="1"/>
    <d v="1899-12-30T00:19:35"/>
    <d v="1899-12-30T00:22:08"/>
    <x v="0"/>
    <x v="20"/>
    <x v="4"/>
    <x v="2"/>
    <n v="0"/>
    <n v="0"/>
    <x v="0"/>
    <x v="2"/>
    <x v="2"/>
    <n v="0"/>
    <x v="5"/>
    <x v="1"/>
    <d v="1899-12-30T00:02:33"/>
    <d v="1899-12-30T00:02:33"/>
    <x v="0"/>
    <m/>
    <m/>
    <d v="1899-12-30T00:00:00"/>
    <d v="1899-12-30T00:19:35"/>
    <n v="6"/>
    <n v="-1.7708333333400217E-3"/>
    <n v="19.583333333323178"/>
    <x v="17"/>
    <x v="1"/>
  </r>
  <r>
    <x v="7"/>
    <s v="2025011361"/>
    <x v="0"/>
    <x v="1015"/>
    <s v="E9043KYN"/>
    <d v="2025-03-21T00:00:00"/>
    <x v="2"/>
    <s v="3264"/>
    <x v="36"/>
    <s v="PA"/>
    <x v="1"/>
    <x v="0"/>
    <d v="2025-03-21T00:00:00"/>
    <d v="1899-12-30T05:05:57"/>
    <d v="2025-03-21T00:00:00"/>
    <d v="1899-12-30T05:03:24"/>
    <d v="2025-03-21T00:00:00"/>
    <d v="1899-12-30T05:26:54"/>
    <x v="0"/>
    <x v="0"/>
    <s v="7022045691"/>
    <s v="EXW"/>
    <d v="1899-12-30T00:26:03"/>
    <x v="2889"/>
    <d v="1899-12-30T00:02:33"/>
    <s v="Granel"/>
    <s v="E001"/>
    <x v="1"/>
    <d v="1899-12-30T00:20:57"/>
    <d v="1899-12-30T00:23:30"/>
    <x v="0"/>
    <x v="20"/>
    <x v="4"/>
    <x v="2"/>
    <n v="0"/>
    <n v="0"/>
    <x v="0"/>
    <x v="2"/>
    <x v="2"/>
    <n v="0"/>
    <x v="5"/>
    <x v="1"/>
    <d v="1899-12-30T00:02:33"/>
    <d v="1899-12-30T00:02:33"/>
    <x v="0"/>
    <m/>
    <m/>
    <d v="1899-12-30T00:00:00"/>
    <d v="1899-12-30T00:20:57"/>
    <n v="6"/>
    <n v="-1.7708333333399939E-3"/>
    <n v="20.949999999998397"/>
    <x v="17"/>
    <x v="1"/>
  </r>
  <r>
    <x v="7"/>
    <s v="2025011365"/>
    <x v="0"/>
    <x v="1178"/>
    <s v="E5164KRK"/>
    <d v="2025-03-21T00:00:00"/>
    <x v="2"/>
    <s v="3269"/>
    <x v="35"/>
    <s v="PA"/>
    <x v="6"/>
    <x v="0"/>
    <d v="2025-03-21T00:00:00"/>
    <d v="1899-12-30T05:07:40"/>
    <d v="2025-03-21T00:00:00"/>
    <d v="1899-12-30T05:05:25"/>
    <d v="2025-03-21T00:00:00"/>
    <d v="1899-12-30T05:34:31"/>
    <x v="227"/>
    <x v="26"/>
    <s v="7022045692"/>
    <s v="EXW"/>
    <d v="1899-12-30T00:31:21"/>
    <x v="1719"/>
    <d v="1899-12-30T00:02:15"/>
    <s v="Granel"/>
    <s v="E001"/>
    <x v="1"/>
    <d v="1899-12-30T00:26:51"/>
    <d v="1899-12-30T00:29:06"/>
    <x v="0"/>
    <x v="20"/>
    <x v="4"/>
    <x v="2"/>
    <n v="0"/>
    <n v="0"/>
    <x v="0"/>
    <x v="2"/>
    <x v="2"/>
    <n v="0"/>
    <x v="5"/>
    <x v="1"/>
    <d v="1899-12-30T00:02:15"/>
    <d v="1899-12-30T00:02:15"/>
    <x v="0"/>
    <m/>
    <m/>
    <d v="1899-12-30T00:00:00"/>
    <d v="1899-12-30T00:26:51"/>
    <n v="6"/>
    <n v="-1.5624999999999944E-3"/>
    <n v="26.849999999995202"/>
    <x v="17"/>
    <x v="1"/>
  </r>
  <r>
    <x v="7"/>
    <s v="2025011364"/>
    <x v="0"/>
    <x v="1016"/>
    <s v="E8976JGF"/>
    <d v="2025-03-21T00:00:00"/>
    <x v="2"/>
    <s v="3264"/>
    <x v="36"/>
    <s v="PA"/>
    <x v="1"/>
    <x v="0"/>
    <d v="2025-03-21T00:00:00"/>
    <d v="1899-12-30T05:07:29"/>
    <d v="2025-03-21T00:00:00"/>
    <d v="1899-12-30T05:04:56"/>
    <d v="2025-03-21T00:00:00"/>
    <d v="1899-12-30T05:40:30"/>
    <x v="0"/>
    <x v="0"/>
    <s v="7022045693"/>
    <s v="EXW"/>
    <d v="1899-12-30T00:38:07"/>
    <x v="496"/>
    <d v="1899-12-30T00:02:33"/>
    <s v="Granel"/>
    <s v="E001"/>
    <x v="1"/>
    <d v="1899-12-30T00:33:01"/>
    <d v="1899-12-30T00:35:34"/>
    <x v="0"/>
    <x v="20"/>
    <x v="4"/>
    <x v="2"/>
    <n v="0"/>
    <n v="0"/>
    <x v="0"/>
    <x v="2"/>
    <x v="2"/>
    <n v="0"/>
    <x v="5"/>
    <x v="1"/>
    <d v="1899-12-30T00:02:33"/>
    <d v="1899-12-30T00:02:33"/>
    <x v="0"/>
    <m/>
    <m/>
    <d v="1899-12-30T00:00:00"/>
    <d v="1899-12-30T00:33:01"/>
    <n v="6"/>
    <n v="-1.7708333333300019E-3"/>
    <n v="33.016666666665579"/>
    <x v="17"/>
    <x v="1"/>
  </r>
  <r>
    <x v="7"/>
    <s v="2025011370"/>
    <x v="0"/>
    <x v="1039"/>
    <s v="E5730JVY"/>
    <d v="2025-03-21T00:00:00"/>
    <x v="2"/>
    <s v="3263"/>
    <x v="43"/>
    <s v="PA"/>
    <x v="5"/>
    <x v="0"/>
    <d v="2025-03-21T00:00:00"/>
    <d v="1899-12-30T05:56:59"/>
    <d v="2025-03-21T00:00:00"/>
    <d v="1899-12-30T05:54:25"/>
    <d v="2025-03-21T00:00:00"/>
    <d v="1899-12-30T06:27:23"/>
    <x v="0"/>
    <x v="0"/>
    <s v="7022045698"/>
    <s v="FBO"/>
    <d v="1899-12-30T00:35:32"/>
    <x v="862"/>
    <d v="1899-12-30T00:02:34"/>
    <s v="Granel"/>
    <s v="E001"/>
    <x v="2"/>
    <d v="1899-12-30T00:30:24"/>
    <d v="1899-12-30T00:32:58"/>
    <x v="0"/>
    <x v="20"/>
    <x v="4"/>
    <x v="2"/>
    <n v="0"/>
    <n v="0"/>
    <x v="0"/>
    <x v="2"/>
    <x v="2"/>
    <n v="0"/>
    <x v="5"/>
    <x v="1"/>
    <d v="1899-12-30T00:02:34"/>
    <d v="1899-12-30T00:02:34"/>
    <x v="0"/>
    <m/>
    <m/>
    <d v="1899-12-30T00:00:00"/>
    <d v="1899-12-30T00:30:24"/>
    <n v="6"/>
    <n v="-1.7824074073999885E-3"/>
    <n v="30.399999999998396"/>
    <x v="0"/>
    <x v="1"/>
  </r>
  <r>
    <x v="7"/>
    <s v="2025011380"/>
    <x v="0"/>
    <x v="1015"/>
    <s v="E9043KYN"/>
    <d v="2025-03-21T00:00:00"/>
    <x v="2"/>
    <s v="3262"/>
    <x v="40"/>
    <s v="PA"/>
    <x v="0"/>
    <x v="0"/>
    <d v="2025-03-21T00:00:00"/>
    <d v="1899-12-30T07:01:57"/>
    <d v="2025-03-21T00:00:00"/>
    <d v="1899-12-30T06:59:23"/>
    <d v="2025-03-21T00:00:00"/>
    <d v="1899-12-30T07:31:13"/>
    <x v="0"/>
    <x v="0"/>
    <s v="7022045703"/>
    <s v="EXW"/>
    <d v="1899-12-30T00:34:24"/>
    <x v="1632"/>
    <d v="1899-12-30T00:02:34"/>
    <s v="Granel"/>
    <s v="E001"/>
    <x v="1"/>
    <d v="1899-12-30T00:29:16"/>
    <d v="1899-12-30T00:31:50"/>
    <x v="2"/>
    <x v="20"/>
    <x v="4"/>
    <x v="2"/>
    <n v="0"/>
    <n v="0"/>
    <x v="0"/>
    <x v="2"/>
    <x v="2"/>
    <n v="0"/>
    <x v="5"/>
    <x v="1"/>
    <d v="1899-12-30T00:02:34"/>
    <d v="1899-12-30T00:02:34"/>
    <x v="0"/>
    <m/>
    <m/>
    <d v="1899-12-30T00:00:00"/>
    <d v="1899-12-30T00:29:16"/>
    <n v="6"/>
    <n v="-1.7824074073999885E-3"/>
    <n v="29.266666666675185"/>
    <x v="1"/>
    <x v="1"/>
  </r>
  <r>
    <x v="7"/>
    <s v="2025011382"/>
    <x v="0"/>
    <x v="1287"/>
    <s v="E8369JSD"/>
    <d v="2025-03-21T00:00:00"/>
    <x v="2"/>
    <s v="3264"/>
    <x v="36"/>
    <s v="PA"/>
    <x v="1"/>
    <x v="0"/>
    <d v="2025-03-21T00:00:00"/>
    <d v="1899-12-30T07:05:20"/>
    <d v="2025-03-21T00:00:00"/>
    <d v="1899-12-30T07:02:47"/>
    <d v="2025-03-21T00:00:00"/>
    <d v="1899-12-30T07:37:34"/>
    <x v="0"/>
    <x v="0"/>
    <s v="7022045704"/>
    <s v="EXW"/>
    <d v="1899-12-30T00:37:20"/>
    <x v="1767"/>
    <d v="1899-12-30T00:02:33"/>
    <s v="Granel"/>
    <s v="E001"/>
    <x v="1"/>
    <d v="1899-12-30T00:32:14"/>
    <d v="1899-12-30T00:34:47"/>
    <x v="2"/>
    <x v="20"/>
    <x v="4"/>
    <x v="2"/>
    <n v="0"/>
    <n v="0"/>
    <x v="0"/>
    <x v="2"/>
    <x v="2"/>
    <n v="0"/>
    <x v="5"/>
    <x v="1"/>
    <d v="1899-12-30T00:02:33"/>
    <d v="1899-12-30T00:02:33"/>
    <x v="0"/>
    <m/>
    <m/>
    <d v="1899-12-30T00:00:00"/>
    <d v="1899-12-30T00:32:14"/>
    <n v="6"/>
    <n v="-1.7708333333300019E-3"/>
    <n v="32.233333333334429"/>
    <x v="1"/>
    <x v="1"/>
  </r>
  <r>
    <x v="7"/>
    <s v="2025011386"/>
    <x v="0"/>
    <x v="1196"/>
    <m/>
    <d v="2025-03-21T00:00:00"/>
    <x v="2"/>
    <s v="3282"/>
    <x v="42"/>
    <s v="PA"/>
    <x v="2"/>
    <x v="0"/>
    <d v="2025-03-21T00:00:00"/>
    <d v="1899-12-30T07:31:51"/>
    <d v="2025-03-21T00:00:00"/>
    <d v="1899-12-30T07:29:16"/>
    <d v="2025-03-21T00:00:00"/>
    <d v="1899-12-30T07:52:20"/>
    <x v="0"/>
    <x v="0"/>
    <s v="7022045707"/>
    <s v="FBO"/>
    <d v="1899-12-30T00:25:39"/>
    <x v="1899"/>
    <d v="1899-12-30T00:02:35"/>
    <s v="Ensacado"/>
    <s v="E002"/>
    <x v="2"/>
    <d v="1899-12-30T00:20:29"/>
    <d v="1899-12-30T00:23:04"/>
    <x v="2"/>
    <x v="20"/>
    <x v="4"/>
    <x v="1"/>
    <n v="0"/>
    <n v="0"/>
    <x v="0"/>
    <x v="1"/>
    <x v="2"/>
    <n v="0"/>
    <x v="5"/>
    <x v="1"/>
    <d v="1899-12-30T00:02:35"/>
    <d v="1899-12-30T00:02:35"/>
    <x v="0"/>
    <m/>
    <m/>
    <d v="1899-12-30T00:00:00"/>
    <d v="1899-12-30T00:20:29"/>
    <n v="6"/>
    <n v="-1.7939814814799671E-3"/>
    <n v="20.483333333337626"/>
    <x v="1"/>
    <x v="1"/>
  </r>
  <r>
    <x v="7"/>
    <s v="2025011390"/>
    <x v="0"/>
    <x v="1014"/>
    <s v="E8998KYN"/>
    <d v="2025-03-21T00:00:00"/>
    <x v="2"/>
    <s v="3264"/>
    <x v="36"/>
    <s v="PA"/>
    <x v="1"/>
    <x v="0"/>
    <d v="2025-03-21T00:00:00"/>
    <d v="1899-12-30T07:34:33"/>
    <d v="2025-03-21T00:00:00"/>
    <d v="1899-12-30T07:31:59"/>
    <d v="2025-03-21T00:00:00"/>
    <d v="1899-12-30T07:57:21"/>
    <x v="0"/>
    <x v="0"/>
    <s v="7022045709"/>
    <s v="EXW"/>
    <d v="1899-12-30T00:27:56"/>
    <x v="1312"/>
    <d v="1899-12-30T00:02:34"/>
    <s v="Granel"/>
    <s v="E001"/>
    <x v="1"/>
    <d v="1899-12-30T00:22:48"/>
    <d v="1899-12-30T00:25:22"/>
    <x v="2"/>
    <x v="20"/>
    <x v="4"/>
    <x v="2"/>
    <n v="0"/>
    <n v="0"/>
    <x v="0"/>
    <x v="2"/>
    <x v="2"/>
    <n v="0"/>
    <x v="5"/>
    <x v="1"/>
    <d v="1899-12-30T00:02:34"/>
    <d v="1899-12-30T00:02:34"/>
    <x v="0"/>
    <m/>
    <m/>
    <d v="1899-12-30T00:00:00"/>
    <d v="1899-12-30T00:22:48"/>
    <n v="6"/>
    <n v="-1.7824074074099805E-3"/>
    <n v="22.800000000009639"/>
    <x v="1"/>
    <x v="1"/>
  </r>
  <r>
    <x v="7"/>
    <s v="2025011399"/>
    <x v="0"/>
    <x v="1034"/>
    <s v="E9161DGH"/>
    <d v="2025-03-21T00:00:00"/>
    <x v="2"/>
    <s v="3283"/>
    <x v="37"/>
    <s v="PA"/>
    <x v="2"/>
    <x v="0"/>
    <d v="2025-03-21T00:00:00"/>
    <d v="1899-12-30T07:59:04"/>
    <d v="2025-03-21T00:00:00"/>
    <d v="1899-12-30T07:56:31"/>
    <d v="2025-03-21T00:00:00"/>
    <d v="1899-12-30T08:19:50"/>
    <x v="0"/>
    <x v="0"/>
    <s v="7022045714"/>
    <s v="EXW"/>
    <d v="1899-12-30T00:25:52"/>
    <x v="555"/>
    <d v="1899-12-30T00:02:33"/>
    <s v="Ensacado"/>
    <s v="E002"/>
    <x v="1"/>
    <d v="1899-12-30T00:20:46"/>
    <d v="1899-12-30T00:23:19"/>
    <x v="2"/>
    <x v="20"/>
    <x v="4"/>
    <x v="1"/>
    <n v="0"/>
    <n v="0"/>
    <x v="0"/>
    <x v="1"/>
    <x v="2"/>
    <n v="0"/>
    <x v="5"/>
    <x v="1"/>
    <d v="1899-12-30T00:02:33"/>
    <d v="1899-12-30T00:02:33"/>
    <x v="0"/>
    <m/>
    <m/>
    <d v="1899-12-30T00:00:00"/>
    <d v="1899-12-30T00:20:46"/>
    <n v="6"/>
    <n v="-1.7708333333400494E-3"/>
    <n v="20.766666666657549"/>
    <x v="2"/>
    <x v="1"/>
  </r>
  <r>
    <x v="7"/>
    <s v="2025011402"/>
    <x v="0"/>
    <x v="1013"/>
    <s v="E3888GZR"/>
    <d v="2025-03-21T00:00:00"/>
    <x v="2"/>
    <s v="3269"/>
    <x v="35"/>
    <s v="PA"/>
    <x v="6"/>
    <x v="0"/>
    <d v="2025-03-21T00:00:00"/>
    <d v="1899-12-30T08:10:29"/>
    <d v="2025-03-21T00:00:00"/>
    <d v="1899-12-30T08:07:55"/>
    <d v="2025-03-21T00:00:00"/>
    <d v="1899-12-30T08:42:54"/>
    <x v="0"/>
    <x v="0"/>
    <s v="7022045716"/>
    <s v="EXW"/>
    <d v="1899-12-30T00:37:33"/>
    <x v="954"/>
    <d v="1899-12-30T00:02:34"/>
    <s v="Granel"/>
    <s v="E001"/>
    <x v="1"/>
    <d v="1899-12-30T00:32:25"/>
    <d v="1899-12-30T00:34:59"/>
    <x v="3"/>
    <x v="20"/>
    <x v="4"/>
    <x v="2"/>
    <n v="0"/>
    <n v="0"/>
    <x v="0"/>
    <x v="2"/>
    <x v="2"/>
    <n v="0"/>
    <x v="5"/>
    <x v="1"/>
    <d v="1899-12-30T00:02:34"/>
    <d v="1899-12-30T00:02:34"/>
    <x v="0"/>
    <m/>
    <m/>
    <d v="1899-12-30T00:00:00"/>
    <d v="1899-12-30T00:32:25"/>
    <n v="6"/>
    <n v="-1.782407407410036E-3"/>
    <n v="32.416666666660731"/>
    <x v="2"/>
    <x v="1"/>
  </r>
  <r>
    <x v="7"/>
    <s v="2025011405"/>
    <x v="0"/>
    <x v="993"/>
    <s v="E4483KKV"/>
    <d v="2025-03-21T00:00:00"/>
    <x v="2"/>
    <s v="3264"/>
    <x v="36"/>
    <s v="PA"/>
    <x v="1"/>
    <x v="0"/>
    <d v="2025-03-21T00:00:00"/>
    <d v="1899-12-30T08:15:12"/>
    <d v="2025-03-21T00:00:00"/>
    <d v="1899-12-30T08:12:38"/>
    <d v="2025-03-21T00:00:00"/>
    <d v="1899-12-30T08:50:51"/>
    <x v="0"/>
    <x v="0"/>
    <s v="7022045717"/>
    <s v="FBO"/>
    <d v="1899-12-30T00:40:47"/>
    <x v="1383"/>
    <d v="1899-12-30T00:02:34"/>
    <s v="Granel"/>
    <s v="E001"/>
    <x v="2"/>
    <d v="1899-12-30T00:35:39"/>
    <d v="1899-12-30T00:38:13"/>
    <x v="3"/>
    <x v="20"/>
    <x v="4"/>
    <x v="2"/>
    <n v="0"/>
    <n v="0"/>
    <x v="0"/>
    <x v="2"/>
    <x v="2"/>
    <n v="0"/>
    <x v="5"/>
    <x v="1"/>
    <d v="1899-12-30T00:02:34"/>
    <d v="1899-12-30T00:02:34"/>
    <x v="0"/>
    <m/>
    <m/>
    <d v="1899-12-30T00:00:00"/>
    <d v="1899-12-30T00:35:39"/>
    <n v="6"/>
    <n v="-1.782407407410036E-3"/>
    <n v="35.649999999993582"/>
    <x v="2"/>
    <x v="1"/>
  </r>
  <r>
    <x v="7"/>
    <s v="2025011409"/>
    <x v="0"/>
    <x v="1016"/>
    <s v="E8976JGF"/>
    <d v="2025-03-21T00:00:00"/>
    <x v="2"/>
    <s v="3268"/>
    <x v="25"/>
    <s v="PA"/>
    <x v="6"/>
    <x v="0"/>
    <d v="2025-03-21T00:00:00"/>
    <d v="1899-12-30T08:30:18"/>
    <d v="2025-03-21T00:00:00"/>
    <d v="1899-12-30T08:27:45"/>
    <d v="2025-03-21T00:00:00"/>
    <d v="1899-12-30T09:00:55"/>
    <x v="0"/>
    <x v="0"/>
    <s v="7022045721"/>
    <s v="EXW"/>
    <d v="1899-12-30T00:35:43"/>
    <x v="31"/>
    <d v="1899-12-30T00:02:33"/>
    <s v="Granel"/>
    <s v="E001"/>
    <x v="1"/>
    <d v="1899-12-30T00:30:37"/>
    <d v="1899-12-30T00:33:10"/>
    <x v="3"/>
    <x v="20"/>
    <x v="4"/>
    <x v="2"/>
    <n v="0"/>
    <n v="0"/>
    <x v="0"/>
    <x v="2"/>
    <x v="2"/>
    <n v="0"/>
    <x v="5"/>
    <x v="1"/>
    <d v="1899-12-30T00:02:33"/>
    <d v="1899-12-30T00:02:33"/>
    <x v="0"/>
    <m/>
    <m/>
    <d v="1899-12-30T00:00:00"/>
    <d v="1899-12-30T00:30:37"/>
    <n v="6"/>
    <n v="-1.7708333333300019E-3"/>
    <n v="30.616666666660766"/>
    <x v="3"/>
    <x v="1"/>
  </r>
  <r>
    <x v="7"/>
    <s v="2025011439"/>
    <x v="0"/>
    <x v="1014"/>
    <s v="E8998KYN"/>
    <d v="2025-03-21T00:00:00"/>
    <x v="2"/>
    <s v="3264"/>
    <x v="36"/>
    <s v="PA"/>
    <x v="1"/>
    <x v="0"/>
    <d v="2025-03-21T00:00:00"/>
    <d v="1899-12-30T10:18:38"/>
    <d v="2025-03-21T00:00:00"/>
    <d v="1899-12-30T10:16:06"/>
    <d v="2025-03-21T00:00:00"/>
    <d v="1899-12-30T10:43:26"/>
    <x v="0"/>
    <x v="0"/>
    <s v="7022045735"/>
    <s v="EXW"/>
    <d v="1899-12-30T00:29:52"/>
    <x v="2811"/>
    <d v="1899-12-30T00:02:32"/>
    <s v="Granel"/>
    <s v="E001"/>
    <x v="1"/>
    <d v="1899-12-30T00:24:48"/>
    <d v="1899-12-30T00:27:20"/>
    <x v="5"/>
    <x v="20"/>
    <x v="4"/>
    <x v="2"/>
    <n v="0"/>
    <n v="0"/>
    <x v="0"/>
    <x v="2"/>
    <x v="2"/>
    <n v="0"/>
    <x v="5"/>
    <x v="1"/>
    <d v="1899-12-30T00:02:32"/>
    <d v="1899-12-30T00:02:32"/>
    <x v="0"/>
    <m/>
    <m/>
    <d v="1899-12-30T00:00:00"/>
    <d v="1899-12-30T00:24:48"/>
    <n v="6"/>
    <n v="-1.7592592592600154E-3"/>
    <n v="24.799999999996761"/>
    <x v="4"/>
    <x v="1"/>
  </r>
  <r>
    <x v="7"/>
    <s v="2025011448"/>
    <x v="0"/>
    <x v="1013"/>
    <s v="E3888GZR"/>
    <d v="2025-03-21T00:00:00"/>
    <x v="2"/>
    <s v="3269"/>
    <x v="35"/>
    <s v="PA"/>
    <x v="6"/>
    <x v="0"/>
    <d v="2025-03-21T00:00:00"/>
    <d v="1899-12-30T10:48:42"/>
    <d v="2025-03-21T00:00:00"/>
    <d v="1899-12-30T10:46:08"/>
    <d v="2025-03-21T00:00:00"/>
    <d v="1899-12-30T11:19:37"/>
    <x v="0"/>
    <x v="0"/>
    <s v="7022045740"/>
    <s v="EXW"/>
    <d v="1899-12-30T00:36:03"/>
    <x v="89"/>
    <d v="1899-12-30T00:02:34"/>
    <s v="Granel"/>
    <s v="E001"/>
    <x v="1"/>
    <d v="1899-12-30T00:30:55"/>
    <d v="1899-12-30T00:33:29"/>
    <x v="5"/>
    <x v="20"/>
    <x v="4"/>
    <x v="2"/>
    <n v="0"/>
    <n v="0"/>
    <x v="0"/>
    <x v="2"/>
    <x v="2"/>
    <n v="0"/>
    <x v="5"/>
    <x v="1"/>
    <d v="1899-12-30T00:02:34"/>
    <d v="1899-12-30T00:02:34"/>
    <x v="0"/>
    <m/>
    <m/>
    <d v="1899-12-30T00:00:00"/>
    <d v="1899-12-30T00:30:55"/>
    <n v="6"/>
    <n v="-1.7824074074099805E-3"/>
    <n v="30.916666666670405"/>
    <x v="5"/>
    <x v="1"/>
  </r>
  <r>
    <x v="7"/>
    <s v="2025011446"/>
    <x v="0"/>
    <x v="1016"/>
    <s v="E8976JGF"/>
    <d v="2025-03-21T00:00:00"/>
    <x v="2"/>
    <s v="3264"/>
    <x v="36"/>
    <s v="PA"/>
    <x v="1"/>
    <x v="0"/>
    <d v="2025-03-21T00:00:00"/>
    <d v="1899-12-30T10:44:42"/>
    <d v="2025-03-21T00:00:00"/>
    <d v="1899-12-30T10:42:08"/>
    <d v="2025-03-21T00:00:00"/>
    <d v="1899-12-30T11:22:04"/>
    <x v="0"/>
    <x v="0"/>
    <s v="7022045741"/>
    <s v="EXW"/>
    <d v="1899-12-30T00:42:30"/>
    <x v="1112"/>
    <d v="1899-12-30T00:02:34"/>
    <s v="Granel"/>
    <s v="E001"/>
    <x v="1"/>
    <d v="1899-12-30T00:37:22"/>
    <d v="1899-12-30T00:39:56"/>
    <x v="5"/>
    <x v="20"/>
    <x v="4"/>
    <x v="2"/>
    <n v="0"/>
    <n v="0"/>
    <x v="0"/>
    <x v="2"/>
    <x v="2"/>
    <n v="0"/>
    <x v="5"/>
    <x v="1"/>
    <d v="1899-12-30T00:02:34"/>
    <d v="1899-12-30T00:02:34"/>
    <x v="0"/>
    <m/>
    <m/>
    <d v="1899-12-30T00:00:00"/>
    <d v="1899-12-30T00:37:22"/>
    <n v="6"/>
    <n v="-1.7824074073999885E-3"/>
    <n v="37.36666666667525"/>
    <x v="5"/>
    <x v="1"/>
  </r>
  <r>
    <x v="7"/>
    <s v="2025011447"/>
    <x v="0"/>
    <x v="1068"/>
    <s v="E9533LGJ"/>
    <d v="2025-03-21T00:00:00"/>
    <x v="2"/>
    <s v="3283"/>
    <x v="37"/>
    <s v="PA"/>
    <x v="2"/>
    <x v="0"/>
    <d v="2025-03-21T00:00:00"/>
    <d v="1899-12-30T10:47:12"/>
    <d v="2025-03-21T00:00:00"/>
    <d v="1899-12-30T10:44:38"/>
    <d v="2025-03-21T00:00:00"/>
    <d v="1899-12-30T11:24:53"/>
    <x v="0"/>
    <x v="0"/>
    <s v="7022045742"/>
    <s v="FBO"/>
    <d v="1899-12-30T00:42:49"/>
    <x v="2632"/>
    <d v="1899-12-30T00:02:34"/>
    <s v="Ensacado"/>
    <s v="E002"/>
    <x v="2"/>
    <d v="1899-12-30T00:37:41"/>
    <d v="1899-12-30T00:40:15"/>
    <x v="5"/>
    <x v="20"/>
    <x v="4"/>
    <x v="1"/>
    <n v="0"/>
    <n v="0"/>
    <x v="0"/>
    <x v="1"/>
    <x v="2"/>
    <n v="0"/>
    <x v="5"/>
    <x v="1"/>
    <d v="1899-12-30T00:02:34"/>
    <d v="1899-12-30T00:02:34"/>
    <x v="0"/>
    <m/>
    <m/>
    <d v="1899-12-30T00:00:00"/>
    <d v="1899-12-30T00:37:41"/>
    <n v="6"/>
    <n v="-1.7824074073999885E-3"/>
    <n v="37.683333333345594"/>
    <x v="5"/>
    <x v="1"/>
  </r>
  <r>
    <x v="7"/>
    <s v="2025011462"/>
    <x v="0"/>
    <x v="1287"/>
    <s v="E8369JSD"/>
    <d v="2025-03-21T00:00:00"/>
    <x v="2"/>
    <s v="3264"/>
    <x v="36"/>
    <s v="PA"/>
    <x v="1"/>
    <x v="0"/>
    <d v="2025-03-21T00:00:00"/>
    <d v="1899-12-30T11:39:46"/>
    <d v="2025-03-21T00:00:00"/>
    <d v="1899-12-30T11:37:14"/>
    <d v="2025-03-21T00:00:00"/>
    <d v="1899-12-30T12:04:56"/>
    <x v="0"/>
    <x v="0"/>
    <s v="7022045747"/>
    <s v="EXW"/>
    <d v="1899-12-30T00:30:14"/>
    <x v="559"/>
    <d v="1899-12-30T00:02:32"/>
    <s v="Granel"/>
    <s v="E001"/>
    <x v="1"/>
    <d v="1899-12-30T00:25:10"/>
    <d v="1899-12-30T00:27:42"/>
    <x v="9"/>
    <x v="20"/>
    <x v="4"/>
    <x v="2"/>
    <n v="0"/>
    <n v="0"/>
    <x v="0"/>
    <x v="2"/>
    <x v="2"/>
    <n v="0"/>
    <x v="5"/>
    <x v="1"/>
    <d v="1899-12-30T00:02:32"/>
    <d v="1899-12-30T00:02:32"/>
    <x v="0"/>
    <m/>
    <m/>
    <d v="1899-12-30T00:00:00"/>
    <d v="1899-12-30T00:25:10"/>
    <n v="6"/>
    <n v="-1.7592592592600154E-3"/>
    <n v="25.166666666678459"/>
    <x v="11"/>
    <x v="1"/>
  </r>
  <r>
    <x v="7"/>
    <s v="2025011468"/>
    <x v="0"/>
    <x v="1015"/>
    <s v="E9043KYN"/>
    <d v="2025-03-21T00:00:00"/>
    <x v="2"/>
    <s v="3264"/>
    <x v="36"/>
    <s v="PA"/>
    <x v="1"/>
    <x v="0"/>
    <d v="2025-03-21T00:00:00"/>
    <d v="1899-12-30T11:53:41"/>
    <d v="2025-03-21T00:00:00"/>
    <d v="1899-12-30T11:51:08"/>
    <d v="2025-03-21T00:00:00"/>
    <d v="1899-12-30T12:16:54"/>
    <x v="0"/>
    <x v="0"/>
    <s v="7022045749"/>
    <s v="EXW"/>
    <d v="1899-12-30T00:28:19"/>
    <x v="3223"/>
    <d v="1899-12-30T00:02:33"/>
    <s v="Granel"/>
    <s v="E001"/>
    <x v="1"/>
    <d v="1899-12-30T00:23:13"/>
    <d v="1899-12-30T00:25:46"/>
    <x v="9"/>
    <x v="20"/>
    <x v="4"/>
    <x v="2"/>
    <n v="0"/>
    <n v="0"/>
    <x v="0"/>
    <x v="2"/>
    <x v="2"/>
    <n v="0"/>
    <x v="5"/>
    <x v="1"/>
    <d v="1899-12-30T00:02:33"/>
    <d v="1899-12-30T00:02:33"/>
    <x v="0"/>
    <m/>
    <m/>
    <d v="1899-12-30T00:00:00"/>
    <d v="1899-12-30T00:23:13"/>
    <n v="6"/>
    <n v="-1.7708333333399939E-3"/>
    <n v="23.21666666665913"/>
    <x v="11"/>
    <x v="1"/>
  </r>
  <r>
    <x v="7"/>
    <s v="2025011479"/>
    <x v="0"/>
    <x v="1295"/>
    <s v="E2781DMN"/>
    <d v="2025-03-21T00:00:00"/>
    <x v="2"/>
    <s v="3283"/>
    <x v="37"/>
    <s v="PA"/>
    <x v="2"/>
    <x v="0"/>
    <d v="2025-03-21T00:00:00"/>
    <d v="1899-12-30T12:34:15"/>
    <d v="2025-03-21T00:00:00"/>
    <d v="1899-12-30T12:31:42"/>
    <d v="2025-03-21T00:00:00"/>
    <d v="1899-12-30T13:04:25"/>
    <x v="0"/>
    <x v="0"/>
    <s v="7022045751"/>
    <s v="FBO"/>
    <d v="1899-12-30T00:35:16"/>
    <x v="2871"/>
    <d v="1899-12-30T00:02:33"/>
    <s v="Ensacado"/>
    <s v="E002"/>
    <x v="2"/>
    <d v="1899-12-30T00:30:10"/>
    <d v="1899-12-30T00:32:43"/>
    <x v="13"/>
    <x v="20"/>
    <x v="4"/>
    <x v="1"/>
    <n v="0"/>
    <n v="0"/>
    <x v="0"/>
    <x v="1"/>
    <x v="2"/>
    <n v="0"/>
    <x v="5"/>
    <x v="1"/>
    <d v="1899-12-30T00:02:33"/>
    <d v="1899-12-30T00:02:33"/>
    <x v="0"/>
    <m/>
    <m/>
    <d v="1899-12-30T00:00:00"/>
    <d v="1899-12-30T00:30:10"/>
    <n v="6"/>
    <n v="-1.7708333333299464E-3"/>
    <n v="30.166666666675326"/>
    <x v="6"/>
    <x v="1"/>
  </r>
  <r>
    <x v="7"/>
    <s v="2025011498"/>
    <x v="0"/>
    <x v="1178"/>
    <s v="E5164KRK"/>
    <d v="2025-03-21T00:00:00"/>
    <x v="2"/>
    <s v="3269"/>
    <x v="35"/>
    <s v="PA"/>
    <x v="6"/>
    <x v="0"/>
    <d v="2025-03-21T00:00:00"/>
    <d v="1899-12-30T13:17:31"/>
    <d v="2025-03-21T00:00:00"/>
    <d v="1899-12-30T13:16:03"/>
    <d v="2025-03-21T00:00:00"/>
    <d v="1899-12-30T13:45:15"/>
    <x v="227"/>
    <x v="32"/>
    <s v="7022045758"/>
    <s v="EXW"/>
    <d v="1899-12-30T00:30:40"/>
    <x v="944"/>
    <d v="1899-12-30T00:01:28"/>
    <s v="Granel"/>
    <s v="E001"/>
    <x v="1"/>
    <d v="1899-12-30T00:27:44"/>
    <d v="1899-12-30T00:29:12"/>
    <x v="6"/>
    <x v="20"/>
    <x v="4"/>
    <x v="2"/>
    <n v="0"/>
    <n v="0"/>
    <x v="0"/>
    <x v="2"/>
    <x v="2"/>
    <n v="0"/>
    <x v="5"/>
    <x v="1"/>
    <d v="1899-12-30T00:01:28"/>
    <d v="1899-12-30T00:01:28"/>
    <x v="0"/>
    <m/>
    <m/>
    <d v="1899-12-30T00:00:00"/>
    <d v="1899-12-30T00:27:44"/>
    <n v="6"/>
    <n v="-1.018518518519973E-3"/>
    <n v="27.733333333334365"/>
    <x v="6"/>
    <x v="1"/>
  </r>
  <r>
    <x v="7"/>
    <s v="2025011567"/>
    <x v="0"/>
    <x v="1287"/>
    <s v="E8369JSD"/>
    <d v="2025-03-21T00:00:00"/>
    <x v="2"/>
    <s v="3264"/>
    <x v="36"/>
    <s v="PA"/>
    <x v="1"/>
    <x v="0"/>
    <d v="2025-03-21T00:00:00"/>
    <d v="1899-12-30T16:11:43"/>
    <d v="2025-03-21T00:00:00"/>
    <d v="1899-12-30T16:09:10"/>
    <d v="2025-03-21T00:00:00"/>
    <d v="1899-12-30T16:49:18"/>
    <x v="0"/>
    <x v="0"/>
    <s v="7022045778"/>
    <s v="EXW"/>
    <d v="1899-12-30T00:42:41"/>
    <x v="280"/>
    <d v="1899-12-30T00:02:33"/>
    <s v="Granel"/>
    <s v="E001"/>
    <x v="1"/>
    <d v="1899-12-30T00:37:35"/>
    <d v="1899-12-30T00:40:08"/>
    <x v="7"/>
    <x v="20"/>
    <x v="4"/>
    <x v="2"/>
    <n v="0"/>
    <n v="0"/>
    <x v="0"/>
    <x v="2"/>
    <x v="2"/>
    <n v="0"/>
    <x v="5"/>
    <x v="1"/>
    <d v="1899-12-30T00:02:33"/>
    <d v="1899-12-30T00:02:33"/>
    <x v="0"/>
    <m/>
    <m/>
    <d v="1899-12-30T00:00:00"/>
    <d v="1899-12-30T00:37:35"/>
    <n v="6"/>
    <n v="-1.7708333333300574E-3"/>
    <n v="37.583333333337499"/>
    <x v="8"/>
    <x v="1"/>
  </r>
  <r>
    <x v="9"/>
    <s v="2025003846"/>
    <x v="0"/>
    <x v="510"/>
    <s v="E6758JLK"/>
    <d v="2025-02-24T00:00:00"/>
    <x v="2"/>
    <s v="837"/>
    <x v="47"/>
    <s v="PA"/>
    <x v="0"/>
    <x v="0"/>
    <d v="2025-02-24T00:00:00"/>
    <d v="1899-12-30T06:05:05"/>
    <d v="2025-02-24T00:00:00"/>
    <d v="1899-12-30T06:05:06"/>
    <d v="2025-02-24T00:00:00"/>
    <d v="1899-12-30T06:27:27"/>
    <x v="0"/>
    <x v="0"/>
    <s v="7001183612"/>
    <s v="FBO"/>
    <d v="1899-12-30T00:22:22"/>
    <x v="3043"/>
    <d v="1899-12-30T00:00:01"/>
    <s v="Granel"/>
    <s v="E001"/>
    <x v="2"/>
    <d v="1899-12-30T00:22:22"/>
    <d v="1899-12-30T00:22:21"/>
    <x v="1"/>
    <x v="1"/>
    <x v="1"/>
    <x v="2"/>
    <n v="0"/>
    <n v="0"/>
    <x v="0"/>
    <x v="2"/>
    <x v="1"/>
    <n v="0"/>
    <x v="7"/>
    <x v="1"/>
    <d v="1899-12-30T00:00:01"/>
    <d v="1899-12-30T00:00:01"/>
    <x v="0"/>
    <m/>
    <m/>
    <d v="1899-12-30T00:00:00"/>
    <d v="1899-12-30T00:22:22"/>
    <n v="2"/>
    <d v="1899-12-30T00:00:01"/>
    <n v="22.366666666670348"/>
    <x v="0"/>
    <x v="1"/>
  </r>
  <r>
    <x v="9"/>
    <s v="2025003850"/>
    <x v="0"/>
    <x v="540"/>
    <s v="E5397JZM"/>
    <d v="2025-02-24T00:00:00"/>
    <x v="2"/>
    <s v="837"/>
    <x v="47"/>
    <s v="PA"/>
    <x v="0"/>
    <x v="0"/>
    <d v="2025-02-24T00:00:00"/>
    <d v="1899-12-30T06:28:41"/>
    <d v="2025-02-24T00:00:00"/>
    <d v="1899-12-30T06:28:42"/>
    <d v="2025-02-24T00:00:00"/>
    <d v="1899-12-30T07:02:23"/>
    <x v="0"/>
    <x v="0"/>
    <s v="7001183613"/>
    <s v="FBO"/>
    <d v="1899-12-30T00:33:42"/>
    <x v="48"/>
    <d v="1899-12-30T00:00:01"/>
    <s v="Granel"/>
    <s v="E001"/>
    <x v="2"/>
    <d v="1899-12-30T00:33:42"/>
    <d v="1899-12-30T00:33:41"/>
    <x v="1"/>
    <x v="1"/>
    <x v="1"/>
    <x v="2"/>
    <n v="0"/>
    <n v="0"/>
    <x v="0"/>
    <x v="2"/>
    <x v="1"/>
    <n v="0"/>
    <x v="7"/>
    <x v="1"/>
    <d v="1899-12-30T00:00:01"/>
    <d v="1899-12-30T00:00:01"/>
    <x v="0"/>
    <m/>
    <m/>
    <d v="1899-12-30T00:00:00"/>
    <d v="1899-12-30T00:33:42"/>
    <n v="2"/>
    <d v="1899-12-30T00:00:01"/>
    <n v="33.700000000003186"/>
    <x v="1"/>
    <x v="1"/>
  </r>
  <r>
    <x v="9"/>
    <s v="2025003852"/>
    <x v="0"/>
    <x v="1296"/>
    <s v="E7586KJW"/>
    <d v="2025-02-24T00:00:00"/>
    <x v="2"/>
    <s v="1782"/>
    <x v="48"/>
    <s v="PA"/>
    <x v="1"/>
    <x v="0"/>
    <d v="2025-02-24T00:00:00"/>
    <d v="1899-12-30T06:31:42"/>
    <d v="2025-02-24T00:00:00"/>
    <d v="1899-12-30T06:31:44"/>
    <d v="2025-02-24T00:00:00"/>
    <d v="1899-12-30T07:23:17"/>
    <x v="0"/>
    <x v="0"/>
    <s v="7001183615"/>
    <s v="FBO"/>
    <d v="1899-12-30T00:51:35"/>
    <x v="2739"/>
    <d v="1899-12-30T00:00:02"/>
    <s v="Granel"/>
    <s v="E001"/>
    <x v="2"/>
    <d v="1899-12-30T00:51:35"/>
    <d v="1899-12-30T00:51:33"/>
    <x v="1"/>
    <x v="1"/>
    <x v="1"/>
    <x v="2"/>
    <n v="0"/>
    <n v="0"/>
    <x v="0"/>
    <x v="2"/>
    <x v="1"/>
    <n v="0"/>
    <x v="7"/>
    <x v="0"/>
    <d v="1899-12-30T00:00:02"/>
    <d v="1899-12-30T00:00:02"/>
    <x v="0"/>
    <m/>
    <m/>
    <d v="1899-12-30T00:00:00"/>
    <d v="1899-12-30T00:51:35"/>
    <n v="2"/>
    <d v="1899-12-30T00:00:02"/>
    <n v="51.583333333334416"/>
    <x v="1"/>
    <x v="0"/>
  </r>
  <r>
    <x v="9"/>
    <s v="2025003851"/>
    <x v="0"/>
    <x v="530"/>
    <s v="E5940JLK"/>
    <d v="2025-02-24T00:00:00"/>
    <x v="2"/>
    <s v="3236"/>
    <x v="49"/>
    <s v="PA"/>
    <x v="6"/>
    <x v="0"/>
    <d v="2025-02-24T00:00:00"/>
    <d v="1899-12-30T06:30:31"/>
    <d v="2025-02-24T00:00:00"/>
    <d v="1899-12-30T06:30:33"/>
    <d v="2025-02-24T00:00:00"/>
    <d v="1899-12-30T07:26:33"/>
    <x v="0"/>
    <x v="0"/>
    <s v="7001183616"/>
    <s v="FBO"/>
    <d v="1899-12-30T00:56:02"/>
    <x v="3224"/>
    <d v="1899-12-30T00:00:02"/>
    <s v="Granel"/>
    <s v="E001"/>
    <x v="2"/>
    <d v="1899-12-30T00:56:02"/>
    <d v="1899-12-30T00:56:00"/>
    <x v="1"/>
    <x v="1"/>
    <x v="1"/>
    <x v="2"/>
    <n v="0"/>
    <n v="0"/>
    <x v="0"/>
    <x v="2"/>
    <x v="1"/>
    <n v="0"/>
    <x v="7"/>
    <x v="0"/>
    <d v="1899-12-30T00:00:02"/>
    <d v="1899-12-30T00:00:02"/>
    <x v="0"/>
    <m/>
    <m/>
    <d v="1899-12-30T00:00:00"/>
    <d v="1899-12-30T00:56:02"/>
    <n v="2"/>
    <d v="1899-12-30T00:00:02"/>
    <n v="56.033333333337588"/>
    <x v="1"/>
    <x v="0"/>
  </r>
  <r>
    <x v="9"/>
    <s v="2025003854"/>
    <x v="0"/>
    <x v="1297"/>
    <s v="E5825KKS"/>
    <d v="2025-02-24T00:00:00"/>
    <x v="2"/>
    <s v="837"/>
    <x v="47"/>
    <s v="PA"/>
    <x v="0"/>
    <x v="0"/>
    <d v="2025-02-24T00:00:00"/>
    <d v="1899-12-30T07:03:07"/>
    <d v="2025-02-24T00:00:00"/>
    <d v="1899-12-30T07:03:09"/>
    <d v="2025-02-24T00:00:00"/>
    <d v="1899-12-30T07:30:03"/>
    <x v="0"/>
    <x v="0"/>
    <s v="7001183617"/>
    <s v="FBO"/>
    <d v="1899-12-30T00:26:56"/>
    <x v="1667"/>
    <d v="1899-12-30T00:00:02"/>
    <s v="Granel"/>
    <s v="E001"/>
    <x v="2"/>
    <d v="1899-12-30T00:26:56"/>
    <d v="1899-12-30T00:26:54"/>
    <x v="2"/>
    <x v="1"/>
    <x v="1"/>
    <x v="2"/>
    <n v="0"/>
    <n v="0"/>
    <x v="0"/>
    <x v="2"/>
    <x v="1"/>
    <n v="0"/>
    <x v="7"/>
    <x v="1"/>
    <d v="1899-12-30T00:00:02"/>
    <d v="1899-12-30T00:00:02"/>
    <x v="0"/>
    <m/>
    <m/>
    <d v="1899-12-30T00:00:00"/>
    <d v="1899-12-30T00:26:56"/>
    <n v="2"/>
    <d v="1899-12-30T00:00:02"/>
    <n v="26.933333333328004"/>
    <x v="1"/>
    <x v="1"/>
  </r>
  <r>
    <x v="9"/>
    <s v="2025003855"/>
    <x v="0"/>
    <x v="1298"/>
    <s v="E7637JSC"/>
    <d v="2025-02-24T00:00:00"/>
    <x v="2"/>
    <s v="837"/>
    <x v="47"/>
    <s v="PA"/>
    <x v="0"/>
    <x v="0"/>
    <d v="2025-02-24T00:00:00"/>
    <d v="1899-12-30T07:09:59"/>
    <d v="2025-02-24T00:00:00"/>
    <d v="1899-12-30T07:10:01"/>
    <d v="2025-02-24T00:00:00"/>
    <d v="1899-12-30T07:43:49"/>
    <x v="0"/>
    <x v="0"/>
    <s v="7001183619"/>
    <s v="FBO"/>
    <d v="1899-12-30T00:33:50"/>
    <x v="1958"/>
    <d v="1899-12-30T00:00:02"/>
    <s v="Granel"/>
    <s v="E001"/>
    <x v="2"/>
    <d v="1899-12-30T00:33:50"/>
    <d v="1899-12-30T00:33:48"/>
    <x v="2"/>
    <x v="1"/>
    <x v="1"/>
    <x v="2"/>
    <n v="0"/>
    <n v="0"/>
    <x v="0"/>
    <x v="2"/>
    <x v="1"/>
    <n v="0"/>
    <x v="7"/>
    <x v="1"/>
    <d v="1899-12-30T00:00:02"/>
    <d v="1899-12-30T00:00:02"/>
    <x v="0"/>
    <m/>
    <m/>
    <d v="1899-12-30T00:00:00"/>
    <d v="1899-12-30T00:33:50"/>
    <n v="2"/>
    <d v="1899-12-30T00:00:02"/>
    <n v="33.83333333333276"/>
    <x v="1"/>
    <x v="1"/>
  </r>
  <r>
    <x v="9"/>
    <s v="2025003853"/>
    <x v="0"/>
    <x v="1299"/>
    <s v="E9842JGG"/>
    <d v="2025-02-24T00:00:00"/>
    <x v="2"/>
    <s v="1782"/>
    <x v="48"/>
    <s v="PA"/>
    <x v="1"/>
    <x v="0"/>
    <d v="2025-02-24T00:00:00"/>
    <d v="1899-12-30T06:51:23"/>
    <d v="2025-02-24T00:00:00"/>
    <d v="1899-12-30T06:51:25"/>
    <d v="2025-02-24T00:00:00"/>
    <d v="1899-12-30T07:46:55"/>
    <x v="0"/>
    <x v="0"/>
    <s v="7001183620"/>
    <s v="FBO"/>
    <d v="1899-12-30T00:55:32"/>
    <x v="1078"/>
    <d v="1899-12-30T00:00:02"/>
    <s v="Granel"/>
    <s v="E001"/>
    <x v="2"/>
    <d v="1899-12-30T00:55:32"/>
    <d v="1899-12-30T00:55:30"/>
    <x v="1"/>
    <x v="1"/>
    <x v="1"/>
    <x v="2"/>
    <n v="0"/>
    <n v="0"/>
    <x v="0"/>
    <x v="2"/>
    <x v="1"/>
    <n v="0"/>
    <x v="7"/>
    <x v="0"/>
    <d v="1899-12-30T00:00:02"/>
    <d v="1899-12-30T00:00:02"/>
    <x v="0"/>
    <m/>
    <m/>
    <d v="1899-12-30T00:00:00"/>
    <d v="1899-12-30T00:55:32"/>
    <n v="2"/>
    <d v="1899-12-30T00:00:02"/>
    <n v="55.533333333340785"/>
    <x v="1"/>
    <x v="0"/>
  </r>
  <r>
    <x v="9"/>
    <s v="2025003857"/>
    <x v="0"/>
    <x v="1300"/>
    <s v="E1154JWB"/>
    <d v="2025-02-24T00:00:00"/>
    <x v="2"/>
    <s v="837"/>
    <x v="47"/>
    <s v="PA"/>
    <x v="0"/>
    <x v="0"/>
    <d v="2025-02-24T00:00:00"/>
    <d v="1899-12-30T07:13:22"/>
    <d v="2025-02-24T00:00:00"/>
    <d v="1899-12-30T07:13:24"/>
    <d v="2025-02-24T00:00:00"/>
    <d v="1899-12-30T08:01:03"/>
    <x v="0"/>
    <x v="0"/>
    <s v="7001183621"/>
    <s v="FBO"/>
    <d v="1899-12-30T00:47:41"/>
    <x v="3225"/>
    <d v="1899-12-30T00:00:02"/>
    <s v="Granel"/>
    <s v="E001"/>
    <x v="2"/>
    <d v="1899-12-30T00:47:41"/>
    <d v="1899-12-30T00:47:39"/>
    <x v="2"/>
    <x v="1"/>
    <x v="1"/>
    <x v="2"/>
    <n v="0"/>
    <n v="0"/>
    <x v="0"/>
    <x v="2"/>
    <x v="1"/>
    <n v="0"/>
    <x v="7"/>
    <x v="0"/>
    <d v="1899-12-30T00:00:02"/>
    <d v="1899-12-30T00:00:02"/>
    <x v="0"/>
    <m/>
    <m/>
    <d v="1899-12-30T00:00:00"/>
    <d v="1899-12-30T00:47:41"/>
    <n v="2"/>
    <d v="1899-12-30T00:00:02"/>
    <n v="47.683333333339156"/>
    <x v="2"/>
    <x v="0"/>
  </r>
  <r>
    <x v="9"/>
    <s v="2025003859"/>
    <x v="0"/>
    <x v="1301"/>
    <s v="E9349KRP"/>
    <d v="2025-02-24T00:00:00"/>
    <x v="2"/>
    <s v="2882"/>
    <x v="50"/>
    <s v="PA"/>
    <x v="2"/>
    <x v="0"/>
    <d v="2025-02-24T00:00:00"/>
    <d v="1899-12-30T07:44:47"/>
    <d v="2025-02-24T00:00:00"/>
    <d v="1899-12-30T07:44:48"/>
    <d v="2025-02-24T00:00:00"/>
    <d v="1899-12-30T08:12:13"/>
    <x v="0"/>
    <x v="0"/>
    <s v="7001183622"/>
    <s v="EXW"/>
    <d v="1899-12-30T00:27:26"/>
    <x v="684"/>
    <d v="1899-12-30T00:00:01"/>
    <s v="Ensacado"/>
    <s v="E002"/>
    <x v="1"/>
    <d v="1899-12-30T00:27:26"/>
    <d v="1899-12-30T00:27:25"/>
    <x v="2"/>
    <x v="1"/>
    <x v="1"/>
    <x v="1"/>
    <n v="0"/>
    <n v="0"/>
    <x v="0"/>
    <x v="1"/>
    <x v="1"/>
    <n v="0"/>
    <x v="7"/>
    <x v="1"/>
    <d v="1899-12-30T00:00:01"/>
    <d v="1899-12-30T00:00:01"/>
    <x v="0"/>
    <m/>
    <m/>
    <d v="1899-12-30T00:00:00"/>
    <d v="1899-12-30T00:27:26"/>
    <n v="2"/>
    <d v="1899-12-30T00:00:01"/>
    <n v="27.433333333339192"/>
    <x v="2"/>
    <x v="1"/>
  </r>
  <r>
    <x v="9"/>
    <s v="2025003858"/>
    <x v="0"/>
    <x v="518"/>
    <s v="E4179KVF"/>
    <d v="2025-02-24T00:00:00"/>
    <x v="2"/>
    <s v="1782"/>
    <x v="48"/>
    <s v="PA"/>
    <x v="1"/>
    <x v="0"/>
    <d v="2025-02-24T00:00:00"/>
    <d v="1899-12-30T07:25:26"/>
    <d v="2025-02-24T00:00:00"/>
    <d v="1899-12-30T07:25:27"/>
    <d v="2025-02-24T00:00:00"/>
    <d v="1899-12-30T08:14:44"/>
    <x v="0"/>
    <x v="0"/>
    <s v="7001183623"/>
    <s v="FBO"/>
    <d v="1899-12-30T00:49:18"/>
    <x v="1634"/>
    <d v="1899-12-30T00:00:01"/>
    <s v="Granel"/>
    <s v="E001"/>
    <x v="2"/>
    <d v="1899-12-30T00:49:18"/>
    <d v="1899-12-30T00:49:17"/>
    <x v="2"/>
    <x v="1"/>
    <x v="1"/>
    <x v="2"/>
    <n v="0"/>
    <n v="0"/>
    <x v="0"/>
    <x v="2"/>
    <x v="1"/>
    <n v="0"/>
    <x v="7"/>
    <x v="0"/>
    <d v="1899-12-30T00:00:01"/>
    <d v="1899-12-30T00:00:01"/>
    <x v="0"/>
    <m/>
    <m/>
    <d v="1899-12-30T00:00:00"/>
    <d v="1899-12-30T00:49:18"/>
    <n v="2"/>
    <d v="1899-12-30T00:00:01"/>
    <n v="49.299999999998349"/>
    <x v="2"/>
    <x v="0"/>
  </r>
  <r>
    <x v="9"/>
    <s v="2025003860"/>
    <x v="0"/>
    <x v="1302"/>
    <s v="EBU01275R"/>
    <d v="2025-02-24T00:00:00"/>
    <x v="2"/>
    <s v="3312"/>
    <x v="51"/>
    <s v="PA"/>
    <x v="2"/>
    <x v="0"/>
    <d v="2025-02-24T00:00:00"/>
    <d v="1899-12-30T07:48:51"/>
    <d v="2025-02-24T00:00:00"/>
    <d v="1899-12-30T07:48:52"/>
    <d v="2025-02-24T00:00:00"/>
    <d v="1899-12-30T08:54:02"/>
    <x v="0"/>
    <x v="0"/>
    <s v="7001183624"/>
    <s v="EXW"/>
    <d v="1899-12-30T01:05:11"/>
    <x v="3226"/>
    <d v="1899-12-30T00:00:01"/>
    <s v="Ensacado"/>
    <s v="E002"/>
    <x v="1"/>
    <d v="1899-12-30T01:05:11"/>
    <d v="1899-12-30T01:05:10"/>
    <x v="2"/>
    <x v="1"/>
    <x v="1"/>
    <x v="1"/>
    <n v="0"/>
    <n v="0"/>
    <x v="0"/>
    <x v="1"/>
    <x v="1"/>
    <n v="0"/>
    <x v="7"/>
    <x v="0"/>
    <d v="1899-12-30T00:00:01"/>
    <d v="1899-12-30T00:00:01"/>
    <x v="0"/>
    <m/>
    <m/>
    <d v="1899-12-30T00:00:00"/>
    <d v="1899-12-30T01:05:11"/>
    <n v="2"/>
    <d v="1899-12-30T00:00:01"/>
    <n v="65.18333333332798"/>
    <x v="2"/>
    <x v="0"/>
  </r>
  <r>
    <x v="9"/>
    <s v="2025003861"/>
    <x v="0"/>
    <x v="1303"/>
    <s v="E3616JTZ"/>
    <d v="2025-02-24T00:00:00"/>
    <x v="2"/>
    <s v="1782"/>
    <x v="48"/>
    <s v="PA"/>
    <x v="1"/>
    <x v="0"/>
    <d v="2025-02-24T00:00:00"/>
    <d v="1899-12-30T08:31:28"/>
    <d v="2025-02-24T00:00:00"/>
    <d v="1899-12-30T08:31:30"/>
    <d v="2025-02-24T00:00:00"/>
    <d v="1899-12-30T08:58:57"/>
    <x v="0"/>
    <x v="0"/>
    <s v="7001183625"/>
    <s v="FBO"/>
    <d v="1899-12-30T00:27:29"/>
    <x v="1133"/>
    <d v="1899-12-30T00:00:02"/>
    <s v="Granel"/>
    <s v="E001"/>
    <x v="2"/>
    <d v="1899-12-30T00:27:29"/>
    <d v="1899-12-30T00:27:27"/>
    <x v="3"/>
    <x v="1"/>
    <x v="1"/>
    <x v="2"/>
    <n v="0"/>
    <n v="0"/>
    <x v="0"/>
    <x v="2"/>
    <x v="1"/>
    <n v="0"/>
    <x v="7"/>
    <x v="1"/>
    <d v="1899-12-30T00:00:02"/>
    <d v="1899-12-30T00:00:02"/>
    <x v="0"/>
    <m/>
    <m/>
    <d v="1899-12-30T00:00:00"/>
    <d v="1899-12-30T00:27:29"/>
    <n v="2"/>
    <d v="1899-12-30T00:00:02"/>
    <n v="27.483333333321614"/>
    <x v="2"/>
    <x v="1"/>
  </r>
  <r>
    <x v="9"/>
    <s v="2025003863"/>
    <x v="0"/>
    <x v="520"/>
    <s v="E2015JDV"/>
    <d v="2025-02-24T00:00:00"/>
    <x v="2"/>
    <s v="837"/>
    <x v="47"/>
    <s v="PA"/>
    <x v="0"/>
    <x v="0"/>
    <d v="2025-02-24T00:00:00"/>
    <d v="1899-12-30T08:36:38"/>
    <d v="2025-02-24T00:00:00"/>
    <d v="1899-12-30T08:38:15"/>
    <d v="2025-02-24T00:00:00"/>
    <d v="1899-12-30T09:03:46"/>
    <x v="257"/>
    <x v="33"/>
    <s v="7001183626"/>
    <s v="FBO"/>
    <d v="1899-12-30T00:27:08"/>
    <x v="297"/>
    <d v="1899-12-30T00:01:37"/>
    <s v="Granel"/>
    <s v="E001"/>
    <x v="2"/>
    <d v="1899-12-30T00:27:08"/>
    <d v="1899-12-30T00:25:31"/>
    <x v="3"/>
    <x v="1"/>
    <x v="1"/>
    <x v="2"/>
    <n v="0"/>
    <n v="0"/>
    <x v="0"/>
    <x v="2"/>
    <x v="1"/>
    <n v="0"/>
    <x v="7"/>
    <x v="1"/>
    <d v="1899-12-30T00:01:37"/>
    <d v="1899-12-30T00:01:37"/>
    <x v="0"/>
    <m/>
    <m/>
    <d v="1899-12-30T00:00:00"/>
    <d v="1899-12-30T00:27:08"/>
    <n v="2"/>
    <d v="1899-12-30T00:01:37"/>
    <n v="27.133333333329634"/>
    <x v="3"/>
    <x v="1"/>
  </r>
  <r>
    <x v="9"/>
    <s v="2025003864"/>
    <x v="0"/>
    <x v="1304"/>
    <s v="ER8615BBY"/>
    <d v="2025-02-24T00:00:00"/>
    <x v="2"/>
    <s v="837"/>
    <x v="47"/>
    <s v="PA"/>
    <x v="0"/>
    <x v="0"/>
    <d v="2025-02-24T00:00:00"/>
    <d v="1899-12-30T08:50:22"/>
    <d v="2025-02-24T00:00:00"/>
    <d v="1899-12-30T08:50:24"/>
    <d v="2025-02-24T00:00:00"/>
    <d v="1899-12-30T09:16:07"/>
    <x v="0"/>
    <x v="0"/>
    <s v="7001183627"/>
    <s v="EXW"/>
    <d v="1899-12-30T00:25:45"/>
    <x v="2020"/>
    <d v="1899-12-30T00:00:02"/>
    <s v="Granel"/>
    <s v="E001"/>
    <x v="1"/>
    <d v="1899-12-30T00:25:45"/>
    <d v="1899-12-30T00:25:43"/>
    <x v="3"/>
    <x v="1"/>
    <x v="1"/>
    <x v="2"/>
    <n v="0"/>
    <n v="0"/>
    <x v="0"/>
    <x v="2"/>
    <x v="1"/>
    <n v="0"/>
    <x v="7"/>
    <x v="1"/>
    <d v="1899-12-30T00:00:02"/>
    <d v="1899-12-30T00:00:02"/>
    <x v="0"/>
    <m/>
    <m/>
    <d v="1899-12-30T00:00:00"/>
    <d v="1899-12-30T00:25:45"/>
    <n v="2"/>
    <d v="1899-12-30T00:00:02"/>
    <n v="25.749999999993634"/>
    <x v="3"/>
    <x v="1"/>
  </r>
  <r>
    <x v="9"/>
    <s v="2025003865"/>
    <x v="0"/>
    <x v="1305"/>
    <s v="E4544MKW"/>
    <d v="2025-02-24T00:00:00"/>
    <x v="2"/>
    <s v="837"/>
    <x v="47"/>
    <s v="PA"/>
    <x v="0"/>
    <x v="0"/>
    <d v="2025-02-24T00:00:00"/>
    <d v="1899-12-30T08:51:58"/>
    <d v="2025-02-24T00:00:00"/>
    <d v="1899-12-30T08:52:00"/>
    <d v="2025-02-24T00:00:00"/>
    <d v="1899-12-30T09:33:03"/>
    <x v="0"/>
    <x v="0"/>
    <s v="7001183628"/>
    <s v="FBO"/>
    <d v="1899-12-30T00:41:05"/>
    <x v="4"/>
    <d v="1899-12-30T00:00:02"/>
    <s v="Granel"/>
    <s v="E001"/>
    <x v="2"/>
    <d v="1899-12-30T00:41:05"/>
    <d v="1899-12-30T00:41:03"/>
    <x v="3"/>
    <x v="1"/>
    <x v="1"/>
    <x v="2"/>
    <n v="0"/>
    <n v="0"/>
    <x v="0"/>
    <x v="2"/>
    <x v="1"/>
    <n v="0"/>
    <x v="7"/>
    <x v="1"/>
    <d v="1899-12-30T00:00:02"/>
    <d v="1899-12-30T00:00:02"/>
    <x v="0"/>
    <m/>
    <m/>
    <d v="1899-12-30T00:00:00"/>
    <d v="1899-12-30T00:41:05"/>
    <n v="2"/>
    <d v="1899-12-30T00:00:02"/>
    <n v="41.083333333329577"/>
    <x v="3"/>
    <x v="1"/>
  </r>
  <r>
    <x v="9"/>
    <s v="2025003866"/>
    <x v="0"/>
    <x v="430"/>
    <s v="E5728KFK"/>
    <d v="2025-02-24T00:00:00"/>
    <x v="2"/>
    <s v="1782"/>
    <x v="48"/>
    <s v="PA"/>
    <x v="1"/>
    <x v="0"/>
    <d v="2025-02-24T00:00:00"/>
    <d v="1899-12-30T09:00:30"/>
    <d v="2025-02-24T00:00:00"/>
    <d v="1899-12-30T09:00:32"/>
    <d v="2025-02-24T00:00:00"/>
    <d v="1899-12-30T09:40:16"/>
    <x v="0"/>
    <x v="0"/>
    <s v="7001183629"/>
    <s v="FBO"/>
    <d v="1899-12-30T00:39:46"/>
    <x v="3227"/>
    <d v="1899-12-30T00:00:02"/>
    <s v="Granel"/>
    <s v="E001"/>
    <x v="2"/>
    <d v="1899-12-30T00:39:46"/>
    <d v="1899-12-30T00:39:44"/>
    <x v="4"/>
    <x v="1"/>
    <x v="1"/>
    <x v="2"/>
    <n v="0"/>
    <n v="0"/>
    <x v="0"/>
    <x v="2"/>
    <x v="1"/>
    <n v="0"/>
    <x v="7"/>
    <x v="1"/>
    <d v="1899-12-30T00:00:02"/>
    <d v="1899-12-30T00:00:02"/>
    <x v="0"/>
    <m/>
    <m/>
    <d v="1899-12-30T00:00:00"/>
    <d v="1899-12-30T00:39:46"/>
    <n v="2"/>
    <d v="1899-12-30T00:00:02"/>
    <n v="39.766666666665635"/>
    <x v="3"/>
    <x v="1"/>
  </r>
  <r>
    <x v="9"/>
    <s v="2025003871"/>
    <x v="0"/>
    <x v="510"/>
    <s v="E6758JLK"/>
    <d v="2025-02-24T00:00:00"/>
    <x v="2"/>
    <s v="837"/>
    <x v="47"/>
    <s v="PA"/>
    <x v="0"/>
    <x v="0"/>
    <d v="2025-02-24T00:00:00"/>
    <d v="1899-12-30T09:39:09"/>
    <d v="2025-02-24T00:00:00"/>
    <d v="1899-12-30T09:39:11"/>
    <d v="2025-02-24T00:00:00"/>
    <d v="1899-12-30T10:02:38"/>
    <x v="0"/>
    <x v="0"/>
    <s v="7001183630"/>
    <s v="FBO"/>
    <d v="1899-12-30T00:23:29"/>
    <x v="512"/>
    <d v="1899-12-30T00:00:02"/>
    <s v="Granel"/>
    <s v="E001"/>
    <x v="2"/>
    <d v="1899-12-30T00:23:29"/>
    <d v="1899-12-30T00:23:27"/>
    <x v="4"/>
    <x v="1"/>
    <x v="1"/>
    <x v="2"/>
    <n v="0"/>
    <n v="0"/>
    <x v="0"/>
    <x v="2"/>
    <x v="1"/>
    <n v="0"/>
    <x v="7"/>
    <x v="1"/>
    <d v="1899-12-30T00:00:02"/>
    <d v="1899-12-30T00:00:02"/>
    <x v="0"/>
    <m/>
    <m/>
    <d v="1899-12-30T00:00:00"/>
    <d v="1899-12-30T00:23:29"/>
    <n v="2"/>
    <d v="1899-12-30T00:00:02"/>
    <n v="23.483333333332819"/>
    <x v="4"/>
    <x v="1"/>
  </r>
  <r>
    <x v="9"/>
    <s v="2025003874"/>
    <x v="0"/>
    <x v="540"/>
    <s v="E5397JZM"/>
    <d v="2025-02-24T00:00:00"/>
    <x v="2"/>
    <s v="837"/>
    <x v="47"/>
    <s v="PA"/>
    <x v="0"/>
    <x v="0"/>
    <d v="2025-02-24T00:00:00"/>
    <d v="1899-12-30T10:12:11"/>
    <d v="2025-02-24T00:00:00"/>
    <d v="1899-12-30T10:12:13"/>
    <d v="2025-02-24T00:00:00"/>
    <d v="1899-12-30T10:41:13"/>
    <x v="0"/>
    <x v="0"/>
    <s v="7001183631"/>
    <s v="FBO"/>
    <d v="1899-12-30T00:29:02"/>
    <x v="939"/>
    <d v="1899-12-30T00:00:02"/>
    <s v="Granel"/>
    <s v="E001"/>
    <x v="2"/>
    <d v="1899-12-30T00:29:02"/>
    <d v="1899-12-30T00:29:00"/>
    <x v="5"/>
    <x v="1"/>
    <x v="1"/>
    <x v="2"/>
    <n v="0"/>
    <n v="0"/>
    <x v="0"/>
    <x v="2"/>
    <x v="1"/>
    <n v="0"/>
    <x v="7"/>
    <x v="1"/>
    <d v="1899-12-30T00:00:02"/>
    <d v="1899-12-30T00:00:02"/>
    <x v="0"/>
    <m/>
    <m/>
    <d v="1899-12-30T00:00:00"/>
    <d v="1899-12-30T00:29:02"/>
    <n v="2"/>
    <d v="1899-12-30T00:00:02"/>
    <n v="29.033333333337605"/>
    <x v="4"/>
    <x v="1"/>
  </r>
  <r>
    <x v="9"/>
    <s v="2025003876"/>
    <x v="0"/>
    <x v="1306"/>
    <s v="ER7683BCC"/>
    <d v="2025-02-24T00:00:00"/>
    <x v="2"/>
    <s v="837"/>
    <x v="47"/>
    <s v="PA"/>
    <x v="0"/>
    <x v="0"/>
    <d v="2025-02-24T00:00:00"/>
    <d v="1899-12-30T10:28:23"/>
    <d v="2025-02-24T00:00:00"/>
    <d v="1899-12-30T10:29:16"/>
    <d v="2025-02-24T00:00:00"/>
    <d v="1899-12-30T11:04:41"/>
    <x v="258"/>
    <x v="33"/>
    <s v="7001183632"/>
    <s v="EXW"/>
    <d v="1899-12-30T00:36:18"/>
    <x v="964"/>
    <d v="1899-12-30T00:00:53"/>
    <s v="Granel"/>
    <s v="E001"/>
    <x v="1"/>
    <d v="1899-12-30T00:36:18"/>
    <d v="1899-12-30T00:35:25"/>
    <x v="5"/>
    <x v="1"/>
    <x v="1"/>
    <x v="2"/>
    <n v="0"/>
    <n v="0"/>
    <x v="0"/>
    <x v="2"/>
    <x v="1"/>
    <n v="0"/>
    <x v="7"/>
    <x v="1"/>
    <d v="1899-12-30T00:00:53"/>
    <d v="1899-12-30T00:00:53"/>
    <x v="0"/>
    <m/>
    <m/>
    <d v="1899-12-30T00:00:00"/>
    <d v="1899-12-30T00:36:18"/>
    <n v="2"/>
    <d v="1899-12-30T00:00:53"/>
    <n v="36.300000000009589"/>
    <x v="5"/>
    <x v="1"/>
  </r>
  <r>
    <x v="9"/>
    <s v="2025003877"/>
    <x v="0"/>
    <x v="1297"/>
    <s v="E5825KKS"/>
    <d v="2025-02-24T00:00:00"/>
    <x v="2"/>
    <s v="1782"/>
    <x v="48"/>
    <s v="PA"/>
    <x v="1"/>
    <x v="0"/>
    <d v="2025-02-24T00:00:00"/>
    <d v="1899-12-30T10:44:38"/>
    <d v="2025-02-24T00:00:00"/>
    <d v="1899-12-30T10:44:39"/>
    <d v="2025-02-24T00:00:00"/>
    <d v="1899-12-30T11:16:44"/>
    <x v="0"/>
    <x v="0"/>
    <s v="7001183633"/>
    <s v="FBO"/>
    <d v="1899-12-30T00:32:06"/>
    <x v="1358"/>
    <d v="1899-12-30T00:00:01"/>
    <s v="Granel"/>
    <s v="E001"/>
    <x v="2"/>
    <d v="1899-12-30T00:32:06"/>
    <d v="1899-12-30T00:32:05"/>
    <x v="5"/>
    <x v="1"/>
    <x v="1"/>
    <x v="2"/>
    <n v="0"/>
    <n v="0"/>
    <x v="0"/>
    <x v="2"/>
    <x v="1"/>
    <n v="0"/>
    <x v="7"/>
    <x v="1"/>
    <d v="1899-12-30T00:00:01"/>
    <d v="1899-12-30T00:00:01"/>
    <x v="0"/>
    <m/>
    <m/>
    <d v="1899-12-30T00:00:00"/>
    <d v="1899-12-30T00:32:06"/>
    <n v="2"/>
    <d v="1899-12-30T00:00:01"/>
    <n v="32.099999999990388"/>
    <x v="5"/>
    <x v="1"/>
  </r>
  <r>
    <x v="9"/>
    <s v="2025003879"/>
    <x v="0"/>
    <x v="1307"/>
    <s v="E8935JMP"/>
    <d v="2025-02-24T00:00:00"/>
    <x v="2"/>
    <s v="837"/>
    <x v="47"/>
    <s v="PA"/>
    <x v="0"/>
    <x v="0"/>
    <d v="2025-02-24T00:00:00"/>
    <d v="1899-12-30T10:53:50"/>
    <d v="2025-02-24T00:00:00"/>
    <d v="1899-12-30T10:53:51"/>
    <d v="2025-02-24T00:00:00"/>
    <d v="1899-12-30T11:23:25"/>
    <x v="0"/>
    <x v="0"/>
    <s v="7001183634"/>
    <s v="FBO"/>
    <d v="1899-12-30T00:29:35"/>
    <x v="1937"/>
    <d v="1899-12-30T00:00:01"/>
    <s v="Granel"/>
    <s v="E001"/>
    <x v="2"/>
    <d v="1899-12-30T00:29:35"/>
    <d v="1899-12-30T00:29:34"/>
    <x v="5"/>
    <x v="1"/>
    <x v="1"/>
    <x v="2"/>
    <n v="0"/>
    <n v="0"/>
    <x v="0"/>
    <x v="2"/>
    <x v="1"/>
    <n v="0"/>
    <x v="7"/>
    <x v="1"/>
    <d v="1899-12-30T00:00:01"/>
    <d v="1899-12-30T00:00:01"/>
    <x v="0"/>
    <m/>
    <m/>
    <d v="1899-12-30T00:00:00"/>
    <d v="1899-12-30T00:29:35"/>
    <n v="2"/>
    <d v="1899-12-30T00:00:01"/>
    <n v="29.583333333331215"/>
    <x v="5"/>
    <x v="1"/>
  </r>
  <r>
    <x v="9"/>
    <s v="2025003883"/>
    <x v="0"/>
    <x v="1302"/>
    <s v="EBU01275R"/>
    <d v="2025-02-24T00:00:00"/>
    <x v="2"/>
    <s v="2882"/>
    <x v="50"/>
    <s v="PA"/>
    <x v="2"/>
    <x v="0"/>
    <d v="2025-02-24T00:00:00"/>
    <d v="1899-12-30T11:08:12"/>
    <d v="2025-02-24T00:00:00"/>
    <d v="1899-12-30T11:08:14"/>
    <d v="2025-02-24T00:00:00"/>
    <d v="1899-12-30T11:52:02"/>
    <x v="0"/>
    <x v="0"/>
    <s v="7001183635"/>
    <s v="EXW"/>
    <d v="1899-12-30T00:43:50"/>
    <x v="3228"/>
    <d v="1899-12-30T00:00:02"/>
    <s v="Ensacado"/>
    <s v="E002"/>
    <x v="1"/>
    <d v="1899-12-30T00:43:50"/>
    <d v="1899-12-30T00:43:48"/>
    <x v="9"/>
    <x v="1"/>
    <x v="1"/>
    <x v="1"/>
    <n v="0"/>
    <n v="0"/>
    <x v="0"/>
    <x v="1"/>
    <x v="1"/>
    <n v="0"/>
    <x v="7"/>
    <x v="1"/>
    <d v="1899-12-30T00:00:02"/>
    <d v="1899-12-30T00:00:02"/>
    <x v="0"/>
    <m/>
    <m/>
    <d v="1899-12-30T00:00:00"/>
    <d v="1899-12-30T00:43:50"/>
    <n v="2"/>
    <d v="1899-12-30T00:00:02"/>
    <n v="43.833333333326408"/>
    <x v="5"/>
    <x v="1"/>
  </r>
  <r>
    <x v="9"/>
    <s v="2025003880"/>
    <x v="0"/>
    <x v="1308"/>
    <s v="E0897HWR"/>
    <d v="2025-02-24T00:00:00"/>
    <x v="2"/>
    <s v="1782"/>
    <x v="48"/>
    <s v="PA"/>
    <x v="1"/>
    <x v="0"/>
    <d v="2025-02-24T00:00:00"/>
    <d v="1899-12-30T10:59:25"/>
    <d v="2025-02-24T00:00:00"/>
    <d v="1899-12-30T10:59:26"/>
    <d v="2025-02-24T00:00:00"/>
    <d v="1899-12-30T11:55:03"/>
    <x v="0"/>
    <x v="0"/>
    <s v="7001183636"/>
    <s v="FBO"/>
    <d v="1899-12-30T00:55:38"/>
    <x v="3229"/>
    <d v="1899-12-30T00:00:01"/>
    <s v="Granel"/>
    <s v="E001"/>
    <x v="2"/>
    <d v="1899-12-30T00:55:38"/>
    <d v="1899-12-30T00:55:37"/>
    <x v="5"/>
    <x v="1"/>
    <x v="1"/>
    <x v="2"/>
    <n v="0"/>
    <n v="0"/>
    <x v="0"/>
    <x v="2"/>
    <x v="1"/>
    <n v="0"/>
    <x v="7"/>
    <x v="0"/>
    <d v="1899-12-30T00:00:01"/>
    <d v="1899-12-30T00:00:01"/>
    <x v="0"/>
    <m/>
    <m/>
    <d v="1899-12-30T00:00:00"/>
    <d v="1899-12-30T00:55:38"/>
    <n v="2"/>
    <d v="1899-12-30T00:00:01"/>
    <n v="55.633333333334406"/>
    <x v="5"/>
    <x v="0"/>
  </r>
  <r>
    <x v="9"/>
    <s v="2025003888"/>
    <x v="0"/>
    <x v="1309"/>
    <m/>
    <d v="2025-02-24T00:00:00"/>
    <x v="2"/>
    <s v="2955"/>
    <x v="52"/>
    <s v="PA"/>
    <x v="2"/>
    <x v="0"/>
    <d v="2025-02-24T00:00:00"/>
    <d v="1899-12-30T11:33:17"/>
    <d v="2025-02-24T00:00:00"/>
    <d v="1899-12-30T11:33:17"/>
    <d v="2025-02-24T00:00:00"/>
    <d v="1899-12-30T12:02:12"/>
    <x v="0"/>
    <x v="0"/>
    <s v="7001183637"/>
    <s v="EXW"/>
    <d v="1899-12-30T00:28:55"/>
    <x v="2182"/>
    <d v="1899-12-30T00:00:00"/>
    <s v="Ensacado"/>
    <s v="E002"/>
    <x v="1"/>
    <d v="1899-12-30T00:28:55"/>
    <d v="1899-12-30T00:28:55"/>
    <x v="9"/>
    <x v="1"/>
    <x v="1"/>
    <x v="1"/>
    <n v="0"/>
    <n v="0"/>
    <x v="0"/>
    <x v="1"/>
    <x v="1"/>
    <n v="0"/>
    <x v="7"/>
    <x v="1"/>
    <d v="1899-12-30T00:00:00"/>
    <d v="1899-12-30T00:00:00"/>
    <x v="0"/>
    <m/>
    <m/>
    <d v="1899-12-30T00:00:00"/>
    <d v="1899-12-30T00:28:55"/>
    <n v="2"/>
    <d v="1899-12-30T00:00:00"/>
    <n v="28.916666666668814"/>
    <x v="11"/>
    <x v="1"/>
  </r>
  <r>
    <x v="9"/>
    <s v="2025003886"/>
    <x v="0"/>
    <x v="1296"/>
    <s v="E7586KJW"/>
    <d v="2025-02-24T00:00:00"/>
    <x v="2"/>
    <s v="3236"/>
    <x v="49"/>
    <s v="PA"/>
    <x v="6"/>
    <x v="0"/>
    <d v="2025-02-24T00:00:00"/>
    <d v="1899-12-30T11:30:49"/>
    <d v="2025-02-24T00:00:00"/>
    <d v="1899-12-30T11:30:51"/>
    <d v="2025-02-24T00:00:00"/>
    <d v="1899-12-30T12:05:50"/>
    <x v="0"/>
    <x v="0"/>
    <s v="7001183638"/>
    <s v="FBO"/>
    <d v="1899-12-30T00:35:01"/>
    <x v="954"/>
    <d v="1899-12-30T00:00:02"/>
    <s v="Granel"/>
    <s v="E001"/>
    <x v="2"/>
    <d v="1899-12-30T00:35:01"/>
    <d v="1899-12-30T00:34:59"/>
    <x v="9"/>
    <x v="1"/>
    <x v="1"/>
    <x v="2"/>
    <n v="0"/>
    <n v="0"/>
    <x v="0"/>
    <x v="2"/>
    <x v="1"/>
    <n v="0"/>
    <x v="7"/>
    <x v="1"/>
    <d v="1899-12-30T00:00:02"/>
    <d v="1899-12-30T00:00:02"/>
    <x v="0"/>
    <m/>
    <m/>
    <d v="1899-12-30T00:00:00"/>
    <d v="1899-12-30T00:35:01"/>
    <n v="2"/>
    <d v="1899-12-30T00:00:02"/>
    <n v="35.016666666667291"/>
    <x v="11"/>
    <x v="1"/>
  </r>
  <r>
    <x v="9"/>
    <s v="OF25003827"/>
    <x v="0"/>
    <x v="530"/>
    <s v="E5940JLK"/>
    <d v="2025-02-24T00:00:00"/>
    <x v="2"/>
    <s v="1782"/>
    <x v="48"/>
    <s v="S1"/>
    <x v="3"/>
    <x v="0"/>
    <d v="2025-02-24T00:00:00"/>
    <d v="1899-12-30T08:34:00"/>
    <d v="2025-02-24T00:00:00"/>
    <d v="1899-12-30T08:39:00"/>
    <d v="2025-02-24T00:00:00"/>
    <d v="1899-12-30T08:58:00"/>
    <x v="259"/>
    <x v="34"/>
    <s v="7001183639"/>
    <s v="FBO"/>
    <d v="1899-12-30T00:24:00"/>
    <x v="2847"/>
    <d v="1899-12-30T00:05:00"/>
    <s v="Granel"/>
    <s v="E001"/>
    <x v="2"/>
    <d v="1899-12-30T00:24:00"/>
    <d v="1899-12-30T00:19:00"/>
    <x v="3"/>
    <x v="1"/>
    <x v="1"/>
    <x v="2"/>
    <n v="0"/>
    <n v="0"/>
    <x v="0"/>
    <x v="2"/>
    <x v="1"/>
    <n v="0"/>
    <x v="7"/>
    <x v="1"/>
    <d v="1899-12-30T00:05:00"/>
    <d v="1899-12-30T00:05:00"/>
    <x v="0"/>
    <m/>
    <m/>
    <d v="1899-12-30T00:00:00"/>
    <d v="1899-12-30T00:24:00"/>
    <n v="2"/>
    <d v="1899-12-30T00:05:00"/>
    <n v="24.000000000004789"/>
    <x v="2"/>
    <x v="1"/>
  </r>
  <r>
    <x v="9"/>
    <s v="2025003889"/>
    <x v="0"/>
    <x v="1310"/>
    <s v="E3960KHT"/>
    <d v="2025-02-24T00:00:00"/>
    <x v="2"/>
    <s v="837"/>
    <x v="47"/>
    <s v="PA"/>
    <x v="0"/>
    <x v="0"/>
    <d v="2025-02-24T00:00:00"/>
    <d v="1899-12-30T11:49:55"/>
    <d v="2025-02-24T00:00:00"/>
    <d v="1899-12-30T11:49:54"/>
    <d v="2025-02-24T00:00:00"/>
    <d v="1899-12-30T12:17:02"/>
    <x v="0"/>
    <x v="0"/>
    <s v="7001183640"/>
    <s v="FBO"/>
    <d v="1899-12-30T00:27:09"/>
    <x v="2109"/>
    <d v="1899-12-30T00:00:01"/>
    <s v="Granel"/>
    <s v="E001"/>
    <x v="2"/>
    <d v="1899-12-30T00:27:07"/>
    <d v="1899-12-30T00:27:08"/>
    <x v="9"/>
    <x v="1"/>
    <x v="1"/>
    <x v="2"/>
    <n v="0"/>
    <n v="0"/>
    <x v="0"/>
    <x v="2"/>
    <x v="1"/>
    <n v="0"/>
    <x v="7"/>
    <x v="1"/>
    <d v="1899-12-30T00:00:01"/>
    <d v="1899-12-30T00:00:01"/>
    <x v="0"/>
    <m/>
    <m/>
    <d v="1899-12-30T00:00:00"/>
    <d v="1899-12-30T00:27:07"/>
    <n v="2"/>
    <n v="-1.1574074079978569E-5"/>
    <n v="27.116666666654464"/>
    <x v="11"/>
    <x v="1"/>
  </r>
  <r>
    <x v="9"/>
    <s v="OF25003828"/>
    <x v="0"/>
    <x v="430"/>
    <s v="E5728KFK"/>
    <d v="2025-02-24T00:00:00"/>
    <x v="2"/>
    <s v="1782"/>
    <x v="48"/>
    <s v="S1"/>
    <x v="3"/>
    <x v="0"/>
    <d v="2025-02-24T00:00:00"/>
    <d v="1899-12-30T08:50:00"/>
    <d v="2025-02-24T00:00:00"/>
    <d v="1899-12-30T08:57:00"/>
    <d v="2025-02-24T00:00:00"/>
    <d v="1899-12-30T09:18:00"/>
    <x v="260"/>
    <x v="34"/>
    <s v="7001183641"/>
    <s v="FBO"/>
    <d v="1899-12-30T00:28:00"/>
    <x v="1760"/>
    <d v="1899-12-30T00:07:00"/>
    <s v="Granel"/>
    <s v="E001"/>
    <x v="2"/>
    <d v="1899-12-30T00:28:00"/>
    <d v="1899-12-30T00:21:00"/>
    <x v="3"/>
    <x v="1"/>
    <x v="1"/>
    <x v="2"/>
    <n v="0"/>
    <n v="0"/>
    <x v="0"/>
    <x v="2"/>
    <x v="1"/>
    <n v="0"/>
    <x v="7"/>
    <x v="1"/>
    <d v="1899-12-30T00:07:00"/>
    <d v="1899-12-30T00:07:00"/>
    <x v="0"/>
    <m/>
    <m/>
    <d v="1899-12-30T00:00:00"/>
    <d v="1899-12-30T00:28:00"/>
    <n v="2"/>
    <d v="1899-12-30T00:07:00"/>
    <n v="27.999999999993584"/>
    <x v="3"/>
    <x v="1"/>
  </r>
  <r>
    <x v="9"/>
    <s v="OF25003829"/>
    <x v="0"/>
    <x v="518"/>
    <s v="E4179KVF"/>
    <d v="2025-02-24T00:00:00"/>
    <x v="2"/>
    <s v="1782"/>
    <x v="48"/>
    <s v="S1"/>
    <x v="3"/>
    <x v="0"/>
    <d v="2025-02-24T00:00:00"/>
    <d v="1899-12-30T09:16:00"/>
    <d v="2025-02-24T00:00:00"/>
    <d v="1899-12-30T09:23:00"/>
    <d v="2025-02-24T00:00:00"/>
    <d v="1899-12-30T09:46:00"/>
    <x v="259"/>
    <x v="34"/>
    <s v="7001183642"/>
    <s v="FBO"/>
    <d v="1899-12-30T00:30:00"/>
    <x v="2254"/>
    <d v="1899-12-30T00:07:00"/>
    <s v="Granel"/>
    <s v="E001"/>
    <x v="2"/>
    <d v="1899-12-30T00:30:00"/>
    <d v="1899-12-30T00:23:00"/>
    <x v="4"/>
    <x v="1"/>
    <x v="1"/>
    <x v="2"/>
    <n v="0"/>
    <n v="0"/>
    <x v="0"/>
    <x v="2"/>
    <x v="1"/>
    <n v="0"/>
    <x v="7"/>
    <x v="1"/>
    <d v="1899-12-30T00:07:00"/>
    <d v="1899-12-30T00:07:00"/>
    <x v="0"/>
    <m/>
    <m/>
    <d v="1899-12-30T00:00:00"/>
    <d v="1899-12-30T00:30:00"/>
    <n v="2"/>
    <d v="1899-12-30T00:07:00"/>
    <n v="29.999999999995175"/>
    <x v="3"/>
    <x v="1"/>
  </r>
  <r>
    <x v="9"/>
    <s v="OF25003830"/>
    <x v="0"/>
    <x v="1311"/>
    <s v="E9402GGZ"/>
    <d v="2025-02-24T00:00:00"/>
    <x v="2"/>
    <s v="1782"/>
    <x v="48"/>
    <s v="S1"/>
    <x v="3"/>
    <x v="0"/>
    <d v="2025-02-24T00:00:00"/>
    <d v="1899-12-30T09:59:00"/>
    <d v="2025-02-24T00:00:00"/>
    <d v="1899-12-30T10:07:00"/>
    <d v="2025-02-24T00:00:00"/>
    <d v="1899-12-30T10:35:00"/>
    <x v="259"/>
    <x v="34"/>
    <s v="7001183643"/>
    <s v="FBO"/>
    <d v="1899-12-30T00:36:00"/>
    <x v="2110"/>
    <d v="1899-12-30T00:08:00"/>
    <s v="Granel"/>
    <s v="E001"/>
    <x v="2"/>
    <d v="1899-12-30T00:36:00"/>
    <d v="1899-12-30T00:28:00"/>
    <x v="4"/>
    <x v="1"/>
    <x v="1"/>
    <x v="2"/>
    <n v="0"/>
    <n v="0"/>
    <x v="0"/>
    <x v="2"/>
    <x v="1"/>
    <n v="0"/>
    <x v="7"/>
    <x v="1"/>
    <d v="1899-12-30T00:08:00"/>
    <d v="1899-12-30T00:08:00"/>
    <x v="0"/>
    <m/>
    <m/>
    <d v="1899-12-30T00:00:00"/>
    <d v="1899-12-30T00:36:00"/>
    <n v="2"/>
    <d v="1899-12-30T00:08:00"/>
    <n v="35.99999999999995"/>
    <x v="4"/>
    <x v="1"/>
  </r>
  <r>
    <x v="9"/>
    <s v="OF25003834"/>
    <x v="0"/>
    <x v="526"/>
    <s v="E4745DXW"/>
    <d v="2025-02-24T00:00:00"/>
    <x v="2"/>
    <s v="1782"/>
    <x v="48"/>
    <s v="S1"/>
    <x v="3"/>
    <x v="0"/>
    <d v="2025-02-24T00:00:00"/>
    <d v="1899-12-30T10:15:00"/>
    <d v="2025-02-24T00:00:00"/>
    <d v="1899-12-30T10:30:00"/>
    <d v="2025-02-24T00:00:00"/>
    <d v="1899-12-30T10:53:00"/>
    <x v="260"/>
    <x v="34"/>
    <s v="7001183644"/>
    <s v="FBO"/>
    <d v="1899-12-30T00:38:00"/>
    <x v="2254"/>
    <d v="1899-12-30T00:15:00"/>
    <s v="Granel"/>
    <s v="E001"/>
    <x v="2"/>
    <d v="1899-12-30T00:38:00"/>
    <d v="1899-12-30T00:23:00"/>
    <x v="5"/>
    <x v="1"/>
    <x v="1"/>
    <x v="2"/>
    <n v="0"/>
    <n v="0"/>
    <x v="0"/>
    <x v="2"/>
    <x v="1"/>
    <n v="0"/>
    <x v="7"/>
    <x v="1"/>
    <d v="1899-12-30T00:15:00"/>
    <d v="1899-12-30T00:15:00"/>
    <x v="0"/>
    <m/>
    <m/>
    <d v="1899-12-30T00:00:00"/>
    <d v="1899-12-30T00:38:00"/>
    <n v="2"/>
    <d v="1899-12-30T00:15:00"/>
    <n v="38.00000000000162"/>
    <x v="4"/>
    <x v="1"/>
  </r>
  <r>
    <x v="9"/>
    <s v="OF25003835"/>
    <x v="0"/>
    <x v="520"/>
    <s v="E2015JDV"/>
    <d v="2025-02-24T00:00:00"/>
    <x v="2"/>
    <s v="1782"/>
    <x v="48"/>
    <s v="S1"/>
    <x v="3"/>
    <x v="0"/>
    <d v="2025-02-24T00:00:00"/>
    <d v="1899-12-30T10:31:00"/>
    <d v="2025-02-24T00:00:00"/>
    <d v="1899-12-30T10:50:00"/>
    <d v="2025-02-24T00:00:00"/>
    <d v="1899-12-30T11:13:00"/>
    <x v="259"/>
    <x v="34"/>
    <s v="7001183645"/>
    <s v="FBO"/>
    <d v="1899-12-30T00:42:00"/>
    <x v="2254"/>
    <d v="1899-12-30T00:19:00"/>
    <s v="Granel"/>
    <s v="E001"/>
    <x v="2"/>
    <d v="1899-12-30T00:42:00"/>
    <d v="1899-12-30T00:23:00"/>
    <x v="5"/>
    <x v="1"/>
    <x v="1"/>
    <x v="2"/>
    <n v="0"/>
    <n v="0"/>
    <x v="0"/>
    <x v="2"/>
    <x v="1"/>
    <n v="0"/>
    <x v="7"/>
    <x v="1"/>
    <d v="1899-12-30T00:19:00"/>
    <d v="1899-12-30T00:19:00"/>
    <x v="0"/>
    <m/>
    <m/>
    <d v="1899-12-30T00:00:00"/>
    <d v="1899-12-30T00:42:00"/>
    <n v="2"/>
    <d v="1899-12-30T00:19:00"/>
    <n v="42.000000000004803"/>
    <x v="5"/>
    <x v="1"/>
  </r>
  <r>
    <x v="9"/>
    <s v=""/>
    <x v="0"/>
    <x v="530"/>
    <s v="E5940JLK"/>
    <d v="2025-02-24T00:00:00"/>
    <x v="2"/>
    <s v="1782"/>
    <x v="48"/>
    <s v="PA"/>
    <x v="2"/>
    <x v="0"/>
    <d v="2025-02-24T00:00:00"/>
    <d v="1899-12-30T12:39:14"/>
    <d v="2025-02-24T00:00:00"/>
    <d v="1899-12-30T12:49:27"/>
    <d v="2025-02-24T00:00:00"/>
    <d v="1899-12-30T12:49:54"/>
    <x v="38"/>
    <x v="33"/>
    <s v="7001183646"/>
    <s v="FBO"/>
    <d v="1899-12-30T00:10:40"/>
    <x v="1631"/>
    <d v="1899-12-30T00:10:13"/>
    <s v="Granel"/>
    <s v="E001"/>
    <x v="2"/>
    <d v="1899-12-30T00:10:40"/>
    <d v="1899-12-30T00:00:27"/>
    <x v="13"/>
    <x v="1"/>
    <x v="1"/>
    <x v="2"/>
    <n v="0"/>
    <n v="0"/>
    <x v="0"/>
    <x v="2"/>
    <x v="1"/>
    <n v="0"/>
    <x v="7"/>
    <x v="1"/>
    <d v="1899-12-30T00:10:13"/>
    <d v="1899-12-30T00:10:13"/>
    <x v="0"/>
    <m/>
    <m/>
    <d v="1899-12-30T00:00:00"/>
    <d v="1899-12-30T00:10:40"/>
    <n v="2"/>
    <d v="1899-12-30T00:10:13"/>
    <n v="10.666666666670359"/>
    <x v="11"/>
    <x v="1"/>
  </r>
  <r>
    <x v="9"/>
    <s v="2025003891"/>
    <x v="0"/>
    <x v="1299"/>
    <s v="E9842JGG"/>
    <d v="2025-02-24T00:00:00"/>
    <x v="2"/>
    <s v="837"/>
    <x v="47"/>
    <s v="PA"/>
    <x v="0"/>
    <x v="0"/>
    <d v="2025-02-24T00:00:00"/>
    <d v="1899-12-30T12:17:16"/>
    <d v="2025-02-24T00:00:00"/>
    <d v="1899-12-30T12:17:17"/>
    <d v="2025-02-24T00:00:00"/>
    <d v="1899-12-30T12:55:33"/>
    <x v="0"/>
    <x v="0"/>
    <s v="7001183647"/>
    <s v="FBO"/>
    <d v="1899-12-30T00:38:17"/>
    <x v="1572"/>
    <d v="1899-12-30T00:00:01"/>
    <s v="Granel"/>
    <s v="E001"/>
    <x v="2"/>
    <d v="1899-12-30T00:38:17"/>
    <d v="1899-12-30T00:38:16"/>
    <x v="13"/>
    <x v="1"/>
    <x v="1"/>
    <x v="2"/>
    <n v="0"/>
    <n v="0"/>
    <x v="0"/>
    <x v="2"/>
    <x v="1"/>
    <n v="0"/>
    <x v="7"/>
    <x v="1"/>
    <d v="1899-12-30T00:00:01"/>
    <d v="1899-12-30T00:00:01"/>
    <x v="0"/>
    <m/>
    <m/>
    <d v="1899-12-30T00:00:00"/>
    <d v="1899-12-30T00:38:17"/>
    <n v="2"/>
    <d v="1899-12-30T00:00:01"/>
    <n v="38.28333333333601"/>
    <x v="11"/>
    <x v="1"/>
  </r>
  <r>
    <x v="9"/>
    <s v="2025003890"/>
    <x v="0"/>
    <x v="1301"/>
    <s v="E9349KRP"/>
    <d v="2025-02-24T00:00:00"/>
    <x v="2"/>
    <s v="2882"/>
    <x v="50"/>
    <s v="PA"/>
    <x v="2"/>
    <x v="0"/>
    <d v="2025-02-24T00:00:00"/>
    <d v="1899-12-30T12:10:24"/>
    <d v="2025-02-24T00:00:00"/>
    <d v="1899-12-30T12:10:26"/>
    <d v="2025-02-24T00:00:00"/>
    <d v="1899-12-30T13:03:08"/>
    <x v="0"/>
    <x v="0"/>
    <s v="7001183648"/>
    <s v="EXW"/>
    <d v="1899-12-30T00:52:44"/>
    <x v="2947"/>
    <d v="1899-12-30T00:00:02"/>
    <s v="Ensacado"/>
    <s v="E002"/>
    <x v="1"/>
    <d v="1899-12-30T00:52:44"/>
    <d v="1899-12-30T00:52:42"/>
    <x v="13"/>
    <x v="1"/>
    <x v="1"/>
    <x v="1"/>
    <n v="0"/>
    <n v="0"/>
    <x v="0"/>
    <x v="1"/>
    <x v="1"/>
    <n v="0"/>
    <x v="7"/>
    <x v="0"/>
    <d v="1899-12-30T00:00:02"/>
    <d v="1899-12-30T00:00:02"/>
    <x v="0"/>
    <m/>
    <m/>
    <d v="1899-12-30T00:00:00"/>
    <d v="1899-12-30T00:52:44"/>
    <n v="2"/>
    <d v="1899-12-30T00:00:02"/>
    <n v="52.733333333332837"/>
    <x v="6"/>
    <x v="0"/>
  </r>
  <r>
    <x v="9"/>
    <s v="2025003885"/>
    <x v="0"/>
    <x v="1305"/>
    <s v="E4544MKW"/>
    <d v="2025-02-24T00:00:00"/>
    <x v="2"/>
    <s v="1782"/>
    <x v="48"/>
    <s v="PA"/>
    <x v="1"/>
    <x v="0"/>
    <d v="2025-02-24T00:00:00"/>
    <d v="1899-12-30T11:29:42"/>
    <d v="2025-02-24T00:00:00"/>
    <d v="1899-12-30T11:29:44"/>
    <d v="2025-02-24T00:00:00"/>
    <d v="1899-12-30T13:08:13"/>
    <x v="0"/>
    <x v="0"/>
    <s v="7001183649"/>
    <s v="FBO"/>
    <d v="1899-12-30T01:38:31"/>
    <x v="3230"/>
    <d v="1899-12-30T00:00:02"/>
    <s v="Granel"/>
    <s v="E001"/>
    <x v="2"/>
    <d v="1899-12-30T01:38:31"/>
    <d v="1899-12-30T01:38:29"/>
    <x v="9"/>
    <x v="1"/>
    <x v="1"/>
    <x v="2"/>
    <n v="0"/>
    <n v="0"/>
    <x v="0"/>
    <x v="2"/>
    <x v="1"/>
    <n v="0"/>
    <x v="7"/>
    <x v="2"/>
    <d v="1899-12-30T00:00:02"/>
    <d v="1899-12-30T00:00:02"/>
    <x v="0"/>
    <m/>
    <m/>
    <d v="1899-12-30T00:00:00"/>
    <d v="1899-12-30T01:38:31"/>
    <n v="2"/>
    <d v="1899-12-30T00:00:02"/>
    <n v="98.516666666678418"/>
    <x v="6"/>
    <x v="0"/>
  </r>
  <r>
    <x v="9"/>
    <s v="2025003898"/>
    <x v="0"/>
    <x v="1311"/>
    <s v="E9402GGZ"/>
    <d v="2025-02-24T00:00:00"/>
    <x v="2"/>
    <s v="837"/>
    <x v="47"/>
    <s v="PA"/>
    <x v="0"/>
    <x v="0"/>
    <d v="2025-02-24T00:00:00"/>
    <d v="1899-12-30T12:49:03"/>
    <d v="2025-02-24T00:00:00"/>
    <d v="1899-12-30T12:49:04"/>
    <d v="2025-02-24T00:00:00"/>
    <d v="1899-12-30T13:31:19"/>
    <x v="0"/>
    <x v="0"/>
    <s v="7001183650"/>
    <s v="FBO"/>
    <d v="1899-12-30T00:42:16"/>
    <x v="1212"/>
    <d v="1899-12-30T00:00:01"/>
    <s v="Granel"/>
    <s v="E001"/>
    <x v="2"/>
    <d v="1899-12-30T00:42:16"/>
    <d v="1899-12-30T00:42:15"/>
    <x v="13"/>
    <x v="1"/>
    <x v="1"/>
    <x v="2"/>
    <n v="0"/>
    <n v="0"/>
    <x v="0"/>
    <x v="2"/>
    <x v="1"/>
    <n v="0"/>
    <x v="7"/>
    <x v="1"/>
    <d v="1899-12-30T00:00:01"/>
    <d v="1899-12-30T00:00:01"/>
    <x v="0"/>
    <m/>
    <m/>
    <d v="1899-12-30T00:00:00"/>
    <d v="1899-12-30T00:42:16"/>
    <n v="2"/>
    <d v="1899-12-30T00:00:01"/>
    <n v="42.266666666663944"/>
    <x v="6"/>
    <x v="1"/>
  </r>
  <r>
    <x v="9"/>
    <s v="2025003902"/>
    <x v="0"/>
    <x v="518"/>
    <s v="E4179KVF"/>
    <d v="2025-02-24T00:00:00"/>
    <x v="2"/>
    <s v="1782"/>
    <x v="48"/>
    <s v="PA"/>
    <x v="1"/>
    <x v="0"/>
    <d v="2025-02-24T00:00:00"/>
    <d v="1899-12-30T13:08:19"/>
    <d v="2025-02-24T00:00:00"/>
    <d v="1899-12-30T13:09:27"/>
    <d v="2025-02-24T00:00:00"/>
    <d v="1899-12-30T13:49:01"/>
    <x v="0"/>
    <x v="0"/>
    <s v="7001183651"/>
    <s v="FBO"/>
    <d v="1899-12-30T00:40:42"/>
    <x v="3221"/>
    <d v="1899-12-30T00:01:08"/>
    <s v="Granel"/>
    <s v="E001"/>
    <x v="2"/>
    <d v="1899-12-30T00:40:42"/>
    <d v="1899-12-30T00:39:34"/>
    <x v="6"/>
    <x v="1"/>
    <x v="1"/>
    <x v="2"/>
    <n v="0"/>
    <n v="0"/>
    <x v="0"/>
    <x v="2"/>
    <x v="1"/>
    <n v="0"/>
    <x v="7"/>
    <x v="1"/>
    <d v="1899-12-30T00:01:08"/>
    <d v="1899-12-30T00:01:08"/>
    <x v="0"/>
    <m/>
    <m/>
    <d v="1899-12-30T00:00:00"/>
    <d v="1899-12-30T00:40:42"/>
    <n v="2"/>
    <d v="1899-12-30T00:01:08"/>
    <n v="40.700000000001566"/>
    <x v="6"/>
    <x v="1"/>
  </r>
  <r>
    <x v="9"/>
    <s v="2025003909"/>
    <x v="0"/>
    <x v="1312"/>
    <s v="ER0328BBM"/>
    <d v="2025-02-24T00:00:00"/>
    <x v="2"/>
    <s v="837"/>
    <x v="47"/>
    <s v="PA"/>
    <x v="0"/>
    <x v="0"/>
    <d v="2025-02-24T00:00:00"/>
    <d v="1899-12-30T13:51:26"/>
    <d v="2025-02-24T00:00:00"/>
    <d v="1899-12-30T13:51:27"/>
    <d v="2025-02-24T00:00:00"/>
    <d v="1899-12-30T14:19:07"/>
    <x v="0"/>
    <x v="0"/>
    <s v="7001183652"/>
    <s v="EXW"/>
    <d v="1899-12-30T00:27:41"/>
    <x v="1034"/>
    <d v="1899-12-30T00:00:01"/>
    <s v="Granel"/>
    <s v="E001"/>
    <x v="1"/>
    <d v="1899-12-30T00:27:41"/>
    <d v="1899-12-30T00:27:40"/>
    <x v="6"/>
    <x v="1"/>
    <x v="1"/>
    <x v="2"/>
    <n v="0"/>
    <n v="0"/>
    <x v="0"/>
    <x v="2"/>
    <x v="1"/>
    <n v="0"/>
    <x v="7"/>
    <x v="1"/>
    <d v="1899-12-30T00:00:01"/>
    <d v="1899-12-30T00:00:01"/>
    <x v="0"/>
    <m/>
    <m/>
    <d v="1899-12-30T00:00:00"/>
    <d v="1899-12-30T00:27:41"/>
    <n v="2"/>
    <d v="1899-12-30T00:00:01"/>
    <n v="27.683333333337714"/>
    <x v="7"/>
    <x v="1"/>
  </r>
  <r>
    <x v="9"/>
    <s v="2025003893"/>
    <x v="0"/>
    <x v="1304"/>
    <s v="ER8615BBY"/>
    <d v="2025-02-24T00:00:00"/>
    <x v="2"/>
    <s v="1782"/>
    <x v="48"/>
    <s v="PA"/>
    <x v="1"/>
    <x v="0"/>
    <d v="2025-02-24T00:00:00"/>
    <d v="1899-12-30T12:25:57"/>
    <d v="2025-02-24T00:00:00"/>
    <d v="1899-12-30T12:25:58"/>
    <d v="2025-02-24T00:00:00"/>
    <d v="1899-12-30T14:35:31"/>
    <x v="0"/>
    <x v="0"/>
    <s v="7001183653"/>
    <s v="EXW"/>
    <d v="1899-12-30T02:09:34"/>
    <x v="3231"/>
    <d v="1899-12-30T00:00:01"/>
    <s v="Granel"/>
    <s v="E001"/>
    <x v="1"/>
    <d v="1899-12-30T02:09:34"/>
    <d v="1899-12-30T02:09:33"/>
    <x v="13"/>
    <x v="1"/>
    <x v="1"/>
    <x v="2"/>
    <n v="0"/>
    <n v="0"/>
    <x v="0"/>
    <x v="2"/>
    <x v="1"/>
    <n v="0"/>
    <x v="7"/>
    <x v="2"/>
    <d v="1899-12-30T00:00:01"/>
    <d v="1899-12-30T00:00:01"/>
    <x v="0"/>
    <m/>
    <m/>
    <d v="1899-12-30T00:00:00"/>
    <d v="1899-12-30T02:09:34"/>
    <n v="2"/>
    <d v="1899-12-30T00:00:01"/>
    <n v="129.5666666666784"/>
    <x v="7"/>
    <x v="0"/>
  </r>
  <r>
    <x v="9"/>
    <s v="2025003919"/>
    <x v="0"/>
    <x v="1310"/>
    <s v="E3960KHT"/>
    <d v="2025-02-24T00:00:00"/>
    <x v="2"/>
    <s v="837"/>
    <x v="47"/>
    <s v="PA"/>
    <x v="0"/>
    <x v="0"/>
    <d v="2025-02-24T00:00:00"/>
    <d v="1899-12-30T14:40:57"/>
    <d v="2025-02-24T00:00:00"/>
    <d v="1899-12-30T14:41:02"/>
    <d v="2025-02-24T00:00:00"/>
    <d v="1899-12-30T15:07:32"/>
    <x v="0"/>
    <x v="0"/>
    <s v="7001183654"/>
    <s v="FBO"/>
    <d v="1899-12-30T00:26:35"/>
    <x v="1994"/>
    <d v="1899-12-30T00:00:05"/>
    <s v="Granel"/>
    <s v="E001"/>
    <x v="2"/>
    <d v="1899-12-30T00:26:35"/>
    <d v="1899-12-30T00:26:30"/>
    <x v="14"/>
    <x v="1"/>
    <x v="1"/>
    <x v="2"/>
    <n v="0"/>
    <n v="0"/>
    <x v="0"/>
    <x v="2"/>
    <x v="1"/>
    <n v="0"/>
    <x v="7"/>
    <x v="1"/>
    <d v="1899-12-30T00:00:05"/>
    <d v="1899-12-30T00:00:05"/>
    <x v="0"/>
    <m/>
    <m/>
    <d v="1899-12-30T00:00:00"/>
    <d v="1899-12-30T00:26:35"/>
    <n v="2"/>
    <d v="1899-12-30T00:00:05"/>
    <n v="26.583333333335943"/>
    <x v="14"/>
    <x v="1"/>
  </r>
  <r>
    <x v="9"/>
    <s v="2025003895"/>
    <x v="0"/>
    <x v="1298"/>
    <s v="E7637JSC"/>
    <d v="2025-02-24T00:00:00"/>
    <x v="2"/>
    <s v="1782"/>
    <x v="48"/>
    <s v="PA"/>
    <x v="1"/>
    <x v="0"/>
    <d v="2025-02-24T00:00:00"/>
    <d v="1899-12-30T12:36:14"/>
    <d v="2025-02-24T00:00:00"/>
    <d v="1899-12-30T12:36:17"/>
    <d v="2025-02-24T00:00:00"/>
    <d v="1899-12-30T15:11:12"/>
    <x v="0"/>
    <x v="0"/>
    <s v="7001183655"/>
    <s v="FBO"/>
    <d v="1899-12-30T02:34:58"/>
    <x v="3232"/>
    <d v="1899-12-30T00:00:03"/>
    <s v="Granel"/>
    <s v="E001"/>
    <x v="2"/>
    <d v="1899-12-30T02:34:58"/>
    <d v="1899-12-30T02:34:55"/>
    <x v="13"/>
    <x v="1"/>
    <x v="1"/>
    <x v="2"/>
    <n v="0"/>
    <n v="0"/>
    <x v="0"/>
    <x v="2"/>
    <x v="1"/>
    <n v="0"/>
    <x v="7"/>
    <x v="2"/>
    <d v="1899-12-30T00:00:03"/>
    <d v="1899-12-30T00:00:03"/>
    <x v="0"/>
    <m/>
    <m/>
    <d v="1899-12-30T00:00:00"/>
    <d v="1899-12-30T02:34:58"/>
    <n v="2"/>
    <d v="1899-12-30T00:00:03"/>
    <n v="154.96666666666556"/>
    <x v="14"/>
    <x v="0"/>
  </r>
  <r>
    <x v="9"/>
    <s v="2025003920"/>
    <x v="0"/>
    <x v="1308"/>
    <s v="E0897HWR"/>
    <d v="2025-02-24T00:00:00"/>
    <x v="2"/>
    <s v="837"/>
    <x v="47"/>
    <s v="PA"/>
    <x v="0"/>
    <x v="0"/>
    <d v="2025-02-24T00:00:00"/>
    <d v="1899-12-30T14:48:02"/>
    <d v="2025-02-24T00:00:00"/>
    <d v="1899-12-30T14:48:03"/>
    <d v="2025-02-24T00:00:00"/>
    <d v="1899-12-30T15:23:30"/>
    <x v="0"/>
    <x v="0"/>
    <s v="7001183657"/>
    <s v="FBO"/>
    <d v="1899-12-30T00:35:28"/>
    <x v="3"/>
    <d v="1899-12-30T00:00:01"/>
    <s v="Granel"/>
    <s v="E001"/>
    <x v="2"/>
    <d v="1899-12-30T00:35:28"/>
    <d v="1899-12-30T00:35:27"/>
    <x v="14"/>
    <x v="1"/>
    <x v="1"/>
    <x v="2"/>
    <n v="0"/>
    <n v="0"/>
    <x v="0"/>
    <x v="2"/>
    <x v="1"/>
    <n v="0"/>
    <x v="7"/>
    <x v="1"/>
    <d v="1899-12-30T00:00:01"/>
    <d v="1899-12-30T00:00:01"/>
    <x v="0"/>
    <m/>
    <m/>
    <d v="1899-12-30T00:00:00"/>
    <d v="1899-12-30T00:35:28"/>
    <n v="2"/>
    <d v="1899-12-30T00:00:01"/>
    <n v="35.466666666667201"/>
    <x v="14"/>
    <x v="1"/>
  </r>
  <r>
    <x v="9"/>
    <s v="2025003903"/>
    <x v="0"/>
    <x v="520"/>
    <s v="E2015JDV"/>
    <d v="2025-02-24T00:00:00"/>
    <x v="2"/>
    <s v="1782"/>
    <x v="48"/>
    <s v="PA"/>
    <x v="1"/>
    <x v="0"/>
    <d v="2025-02-24T00:00:00"/>
    <d v="1899-12-30T13:12:17"/>
    <d v="2025-02-24T00:00:00"/>
    <d v="1899-12-30T13:15:00"/>
    <d v="2025-02-24T00:00:00"/>
    <d v="1899-12-30T15:36:44"/>
    <x v="261"/>
    <x v="33"/>
    <s v="7001183658"/>
    <s v="FBO"/>
    <d v="1899-12-30T02:24:27"/>
    <x v="3233"/>
    <d v="1899-12-30T00:02:43"/>
    <s v="Granel"/>
    <s v="E001"/>
    <x v="2"/>
    <d v="1899-12-30T02:24:27"/>
    <d v="1899-12-30T02:21:44"/>
    <x v="6"/>
    <x v="1"/>
    <x v="1"/>
    <x v="2"/>
    <n v="0"/>
    <n v="0"/>
    <x v="0"/>
    <x v="2"/>
    <x v="1"/>
    <n v="0"/>
    <x v="7"/>
    <x v="2"/>
    <d v="1899-12-30T00:02:43"/>
    <d v="1899-12-30T00:02:43"/>
    <x v="0"/>
    <m/>
    <m/>
    <d v="1899-12-30T00:00:00"/>
    <d v="1899-12-30T02:24:27"/>
    <n v="2"/>
    <d v="1899-12-30T00:02:43"/>
    <n v="144.44999999999987"/>
    <x v="14"/>
    <x v="0"/>
  </r>
  <r>
    <x v="9"/>
    <s v="2025003916"/>
    <x v="0"/>
    <x v="539"/>
    <s v="E6028JLK"/>
    <d v="2025-02-24T00:00:00"/>
    <x v="2"/>
    <s v="1782"/>
    <x v="48"/>
    <s v="PA"/>
    <x v="1"/>
    <x v="0"/>
    <d v="2025-02-24T00:00:00"/>
    <d v="1899-12-30T14:26:29"/>
    <d v="2025-02-24T00:00:00"/>
    <d v="1899-12-30T14:26:30"/>
    <d v="2025-02-24T00:00:00"/>
    <d v="1899-12-30T16:09:38"/>
    <x v="0"/>
    <x v="0"/>
    <s v="7001183659"/>
    <s v="FBO"/>
    <d v="1899-12-30T01:43:09"/>
    <x v="3234"/>
    <d v="1899-12-30T00:00:01"/>
    <s v="Granel"/>
    <s v="E001"/>
    <x v="2"/>
    <d v="1899-12-30T01:43:09"/>
    <d v="1899-12-30T01:43:08"/>
    <x v="14"/>
    <x v="1"/>
    <x v="1"/>
    <x v="2"/>
    <n v="0"/>
    <n v="0"/>
    <x v="0"/>
    <x v="2"/>
    <x v="1"/>
    <n v="0"/>
    <x v="7"/>
    <x v="2"/>
    <d v="1899-12-30T00:00:01"/>
    <d v="1899-12-30T00:00:01"/>
    <x v="0"/>
    <m/>
    <m/>
    <d v="1899-12-30T00:00:00"/>
    <d v="1899-12-30T01:43:09"/>
    <n v="2"/>
    <d v="1899-12-30T00:00:01"/>
    <n v="103.14999999999358"/>
    <x v="8"/>
    <x v="0"/>
  </r>
  <r>
    <x v="9"/>
    <s v="2025003922"/>
    <x v="0"/>
    <x v="1306"/>
    <s v="ER7683BCC"/>
    <d v="2025-02-24T00:00:00"/>
    <x v="2"/>
    <s v="1782"/>
    <x v="48"/>
    <s v="PA"/>
    <x v="1"/>
    <x v="0"/>
    <d v="2025-02-24T00:00:00"/>
    <d v="1899-12-30T15:20:35"/>
    <d v="2025-02-24T00:00:00"/>
    <d v="1899-12-30T15:22:16"/>
    <d v="2025-02-24T00:00:00"/>
    <d v="1899-12-30T16:19:41"/>
    <x v="262"/>
    <x v="35"/>
    <s v="7001183660"/>
    <s v="EXW"/>
    <d v="1899-12-30T00:59:06"/>
    <x v="3235"/>
    <d v="1899-12-30T00:01:41"/>
    <s v="Granel"/>
    <s v="E001"/>
    <x v="1"/>
    <d v="1899-12-30T00:59:06"/>
    <d v="1899-12-30T00:57:25"/>
    <x v="10"/>
    <x v="1"/>
    <x v="1"/>
    <x v="2"/>
    <n v="0"/>
    <n v="0"/>
    <x v="0"/>
    <x v="2"/>
    <x v="1"/>
    <n v="0"/>
    <x v="7"/>
    <x v="0"/>
    <d v="1899-12-30T00:01:41"/>
    <d v="1899-12-30T00:01:41"/>
    <x v="0"/>
    <m/>
    <m/>
    <d v="1899-12-30T00:00:00"/>
    <d v="1899-12-30T00:59:06"/>
    <n v="2"/>
    <d v="1899-12-30T00:01:41"/>
    <n v="59.100000000004762"/>
    <x v="8"/>
    <x v="0"/>
  </r>
  <r>
    <x v="9"/>
    <s v="2025003907"/>
    <x v="0"/>
    <x v="430"/>
    <s v="E5728KFK"/>
    <d v="2025-02-24T00:00:00"/>
    <x v="2"/>
    <s v="1782"/>
    <x v="48"/>
    <s v="PA"/>
    <x v="1"/>
    <x v="0"/>
    <d v="2025-02-24T00:00:00"/>
    <d v="1899-12-30T13:29:54"/>
    <d v="2025-02-24T00:00:00"/>
    <d v="1899-12-30T13:29:55"/>
    <d v="2025-02-24T00:00:00"/>
    <d v="1899-12-30T16:33:06"/>
    <x v="0"/>
    <x v="0"/>
    <s v="7001183661"/>
    <s v="FBO"/>
    <d v="1899-12-30T03:03:12"/>
    <x v="3236"/>
    <d v="1899-12-30T00:00:01"/>
    <s v="Granel"/>
    <s v="E001"/>
    <x v="2"/>
    <d v="1899-12-30T03:03:12"/>
    <d v="1899-12-30T03:03:11"/>
    <x v="6"/>
    <x v="1"/>
    <x v="1"/>
    <x v="2"/>
    <n v="0"/>
    <n v="0"/>
    <x v="0"/>
    <x v="2"/>
    <x v="1"/>
    <n v="0"/>
    <x v="7"/>
    <x v="2"/>
    <d v="1899-12-30T00:00:01"/>
    <d v="1899-12-30T00:00:01"/>
    <x v="0"/>
    <m/>
    <m/>
    <d v="1899-12-30T00:00:00"/>
    <d v="1899-12-30T03:03:12"/>
    <n v="2"/>
    <d v="1899-12-30T00:00:01"/>
    <n v="183.19999999999681"/>
    <x v="8"/>
    <x v="0"/>
  </r>
  <r>
    <x v="9"/>
    <s v="2025003924"/>
    <x v="0"/>
    <x v="1301"/>
    <s v="E9349KRP"/>
    <d v="2025-02-24T00:00:00"/>
    <x v="2"/>
    <s v="2882"/>
    <x v="50"/>
    <s v="PA"/>
    <x v="2"/>
    <x v="0"/>
    <d v="2025-02-24T00:00:00"/>
    <d v="1899-12-30T16:18:55"/>
    <d v="2025-02-24T00:00:00"/>
    <d v="1899-12-30T16:18:55"/>
    <d v="2025-02-24T00:00:00"/>
    <d v="1899-12-30T16:56:55"/>
    <x v="0"/>
    <x v="0"/>
    <s v="7001183662"/>
    <s v="EXW"/>
    <d v="1899-12-30T00:38:00"/>
    <x v="616"/>
    <d v="1899-12-30T00:00:00"/>
    <s v="Ensacado"/>
    <s v="E002"/>
    <x v="1"/>
    <d v="1899-12-30T00:38:00"/>
    <d v="1899-12-30T00:38:00"/>
    <x v="7"/>
    <x v="1"/>
    <x v="1"/>
    <x v="1"/>
    <n v="0"/>
    <n v="0"/>
    <x v="0"/>
    <x v="1"/>
    <x v="1"/>
    <n v="0"/>
    <x v="7"/>
    <x v="1"/>
    <d v="1899-12-30T00:00:00"/>
    <d v="1899-12-30T00:00:00"/>
    <x v="0"/>
    <m/>
    <m/>
    <d v="1899-12-30T00:00:00"/>
    <d v="1899-12-30T00:38:00"/>
    <n v="2"/>
    <d v="1899-12-30T00:00:00"/>
    <n v="38.00000000000162"/>
    <x v="8"/>
    <x v="1"/>
  </r>
  <r>
    <x v="9"/>
    <s v="2025003925"/>
    <x v="0"/>
    <x v="530"/>
    <s v="E5940JLK"/>
    <d v="2025-02-24T00:00:00"/>
    <x v="2"/>
    <s v="837"/>
    <x v="47"/>
    <s v="PA"/>
    <x v="0"/>
    <x v="0"/>
    <d v="2025-02-24T00:00:00"/>
    <d v="1899-12-30T16:31:25"/>
    <d v="2025-02-24T00:00:00"/>
    <d v="1899-12-30T16:31:26"/>
    <d v="2025-02-24T00:00:00"/>
    <d v="1899-12-30T17:00:39"/>
    <x v="0"/>
    <x v="0"/>
    <s v="7001183663"/>
    <s v="FBO"/>
    <d v="1899-12-30T00:29:14"/>
    <x v="1192"/>
    <d v="1899-12-30T00:00:01"/>
    <s v="Granel"/>
    <s v="E001"/>
    <x v="2"/>
    <d v="1899-12-30T00:29:14"/>
    <d v="1899-12-30T00:29:13"/>
    <x v="7"/>
    <x v="1"/>
    <x v="1"/>
    <x v="2"/>
    <n v="0"/>
    <n v="0"/>
    <x v="0"/>
    <x v="2"/>
    <x v="1"/>
    <n v="0"/>
    <x v="7"/>
    <x v="1"/>
    <d v="1899-12-30T00:00:01"/>
    <d v="1899-12-30T00:00:01"/>
    <x v="0"/>
    <m/>
    <m/>
    <d v="1899-12-30T00:00:00"/>
    <d v="1899-12-30T00:29:14"/>
    <n v="2"/>
    <d v="1899-12-30T00:00:01"/>
    <n v="29.233333333324847"/>
    <x v="12"/>
    <x v="1"/>
  </r>
  <r>
    <x v="9"/>
    <s v="2025003927"/>
    <x v="0"/>
    <x v="1313"/>
    <m/>
    <d v="2025-02-24T00:00:00"/>
    <x v="2"/>
    <s v="2882"/>
    <x v="50"/>
    <s v="PA"/>
    <x v="2"/>
    <x v="0"/>
    <d v="2025-02-24T00:00:00"/>
    <d v="1899-12-30T16:34:56"/>
    <d v="2025-02-24T00:00:00"/>
    <d v="1899-12-30T16:34:59"/>
    <d v="2025-02-24T00:00:00"/>
    <d v="1899-12-30T17:11:31"/>
    <x v="0"/>
    <x v="0"/>
    <s v="7001183664"/>
    <s v="EXW"/>
    <d v="1899-12-30T00:36:35"/>
    <x v="3196"/>
    <d v="1899-12-30T00:00:03"/>
    <s v="Ensacado"/>
    <s v="E002"/>
    <x v="1"/>
    <d v="1899-12-30T00:36:35"/>
    <d v="1899-12-30T00:36:32"/>
    <x v="7"/>
    <x v="1"/>
    <x v="1"/>
    <x v="1"/>
    <n v="0"/>
    <n v="0"/>
    <x v="0"/>
    <x v="1"/>
    <x v="1"/>
    <n v="0"/>
    <x v="7"/>
    <x v="1"/>
    <d v="1899-12-30T00:00:03"/>
    <d v="1899-12-30T00:00:03"/>
    <x v="0"/>
    <m/>
    <m/>
    <d v="1899-12-30T00:00:00"/>
    <d v="1899-12-30T00:36:35"/>
    <n v="2"/>
    <d v="1899-12-30T00:00:03"/>
    <n v="36.583333333329513"/>
    <x v="12"/>
    <x v="1"/>
  </r>
  <r>
    <x v="9"/>
    <s v="2025003926"/>
    <x v="0"/>
    <x v="1297"/>
    <s v="E5825KKS"/>
    <d v="2025-02-24T00:00:00"/>
    <x v="2"/>
    <s v="837"/>
    <x v="47"/>
    <s v="PA"/>
    <x v="0"/>
    <x v="0"/>
    <d v="2025-02-24T00:00:00"/>
    <d v="1899-12-30T16:32:29"/>
    <d v="2025-02-24T00:00:00"/>
    <d v="1899-12-30T16:32:31"/>
    <d v="2025-02-24T00:00:00"/>
    <d v="1899-12-30T17:18:34"/>
    <x v="0"/>
    <x v="0"/>
    <s v="7001183665"/>
    <s v="FBO"/>
    <d v="1899-12-30T00:46:05"/>
    <x v="709"/>
    <d v="1899-12-30T00:00:02"/>
    <s v="Granel"/>
    <s v="E001"/>
    <x v="2"/>
    <d v="1899-12-30T00:46:05"/>
    <d v="1899-12-30T00:46:03"/>
    <x v="7"/>
    <x v="1"/>
    <x v="1"/>
    <x v="2"/>
    <n v="0"/>
    <n v="0"/>
    <x v="0"/>
    <x v="2"/>
    <x v="1"/>
    <n v="0"/>
    <x v="7"/>
    <x v="0"/>
    <d v="1899-12-30T00:00:02"/>
    <d v="1899-12-30T00:00:02"/>
    <x v="0"/>
    <m/>
    <m/>
    <d v="1899-12-30T00:00:00"/>
    <d v="1899-12-30T00:46:05"/>
    <n v="2"/>
    <d v="1899-12-30T00:00:02"/>
    <n v="46.083333333326358"/>
    <x v="12"/>
    <x v="0"/>
  </r>
  <r>
    <x v="9"/>
    <s v="2025003917"/>
    <x v="0"/>
    <x v="408"/>
    <s v="E2222JCW"/>
    <d v="2025-02-24T00:00:00"/>
    <x v="2"/>
    <s v="1782"/>
    <x v="48"/>
    <s v="PA"/>
    <x v="1"/>
    <x v="0"/>
    <d v="2025-02-24T00:00:00"/>
    <d v="1899-12-30T14:32:04"/>
    <d v="2025-02-24T00:00:00"/>
    <d v="1899-12-30T14:32:06"/>
    <d v="2025-02-24T00:00:00"/>
    <d v="1899-12-30T17:23:15"/>
    <x v="0"/>
    <x v="0"/>
    <s v="7001183666"/>
    <s v="FBO"/>
    <d v="1899-12-30T02:51:11"/>
    <x v="3237"/>
    <d v="1899-12-30T00:00:02"/>
    <s v="Granel"/>
    <s v="E001"/>
    <x v="2"/>
    <d v="1899-12-30T02:51:11"/>
    <d v="1899-12-30T02:51:09"/>
    <x v="14"/>
    <x v="1"/>
    <x v="1"/>
    <x v="2"/>
    <n v="0"/>
    <n v="0"/>
    <x v="0"/>
    <x v="2"/>
    <x v="1"/>
    <n v="0"/>
    <x v="7"/>
    <x v="2"/>
    <d v="1899-12-30T00:00:02"/>
    <d v="1899-12-30T00:00:02"/>
    <x v="0"/>
    <m/>
    <m/>
    <d v="1899-12-30T00:00:00"/>
    <d v="1899-12-30T02:51:11"/>
    <n v="2"/>
    <d v="1899-12-30T00:00:02"/>
    <n v="171.18333333334078"/>
    <x v="12"/>
    <x v="0"/>
  </r>
  <r>
    <x v="9"/>
    <s v="2025003929"/>
    <x v="0"/>
    <x v="1299"/>
    <s v="E9842JGG"/>
    <d v="2025-02-24T00:00:00"/>
    <x v="2"/>
    <s v="837"/>
    <x v="47"/>
    <s v="PA"/>
    <x v="0"/>
    <x v="0"/>
    <d v="2025-02-24T00:00:00"/>
    <d v="1899-12-30T16:59:35"/>
    <d v="2025-02-24T00:00:00"/>
    <d v="1899-12-30T16:59:37"/>
    <d v="2025-02-24T00:00:00"/>
    <d v="1899-12-30T17:27:12"/>
    <x v="0"/>
    <x v="0"/>
    <s v="7001183667"/>
    <s v="FBO"/>
    <d v="1899-12-30T00:27:37"/>
    <x v="2690"/>
    <d v="1899-12-30T00:00:02"/>
    <s v="Granel"/>
    <s v="E001"/>
    <x v="2"/>
    <d v="1899-12-30T00:27:37"/>
    <d v="1899-12-30T00:27:35"/>
    <x v="7"/>
    <x v="1"/>
    <x v="1"/>
    <x v="2"/>
    <n v="0"/>
    <n v="0"/>
    <x v="0"/>
    <x v="2"/>
    <x v="1"/>
    <n v="0"/>
    <x v="7"/>
    <x v="1"/>
    <d v="1899-12-30T00:00:02"/>
    <d v="1899-12-30T00:00:02"/>
    <x v="0"/>
    <m/>
    <m/>
    <d v="1899-12-30T00:00:00"/>
    <d v="1899-12-30T00:27:37"/>
    <n v="2"/>
    <d v="1899-12-30T00:00:02"/>
    <n v="27.616666666665655"/>
    <x v="12"/>
    <x v="1"/>
  </r>
  <r>
    <x v="9"/>
    <s v="2025003921"/>
    <x v="0"/>
    <x v="540"/>
    <s v="E5397JZM"/>
    <d v="2025-02-24T00:00:00"/>
    <x v="2"/>
    <s v="1782"/>
    <x v="48"/>
    <s v="PA"/>
    <x v="1"/>
    <x v="0"/>
    <d v="2025-02-24T00:00:00"/>
    <d v="1899-12-30T14:58:47"/>
    <d v="2025-02-24T00:00:00"/>
    <d v="1899-12-30T14:58:49"/>
    <d v="2025-02-24T00:00:00"/>
    <d v="1899-12-30T17:31:00"/>
    <x v="0"/>
    <x v="0"/>
    <s v="7001183668"/>
    <s v="FBO"/>
    <d v="1899-12-30T02:32:13"/>
    <x v="3238"/>
    <d v="1899-12-30T00:00:02"/>
    <s v="Granel"/>
    <s v="E001"/>
    <x v="2"/>
    <d v="1899-12-30T02:32:13"/>
    <d v="1899-12-30T02:32:11"/>
    <x v="14"/>
    <x v="1"/>
    <x v="1"/>
    <x v="2"/>
    <n v="0"/>
    <n v="0"/>
    <x v="0"/>
    <x v="2"/>
    <x v="1"/>
    <n v="0"/>
    <x v="7"/>
    <x v="2"/>
    <d v="1899-12-30T00:00:02"/>
    <d v="1899-12-30T00:00:02"/>
    <x v="0"/>
    <m/>
    <m/>
    <d v="1899-12-30T00:00:00"/>
    <d v="1899-12-30T02:32:13"/>
    <n v="2"/>
    <d v="1899-12-30T00:00:02"/>
    <n v="152.21666666666866"/>
    <x v="12"/>
    <x v="0"/>
  </r>
  <r>
    <x v="9"/>
    <s v="2025003930"/>
    <x v="0"/>
    <x v="1305"/>
    <s v="E4544MKW"/>
    <d v="2025-02-24T00:00:00"/>
    <x v="2"/>
    <s v="1782"/>
    <x v="48"/>
    <s v="PA"/>
    <x v="1"/>
    <x v="0"/>
    <d v="2025-02-24T00:00:00"/>
    <d v="1899-12-30T17:11:31"/>
    <d v="2025-02-24T00:00:00"/>
    <d v="1899-12-30T17:11:33"/>
    <d v="2025-02-24T00:00:00"/>
    <d v="1899-12-30T17:39:44"/>
    <x v="0"/>
    <x v="0"/>
    <s v="7001183669"/>
    <s v="FBO"/>
    <d v="1899-12-30T00:28:13"/>
    <x v="997"/>
    <d v="1899-12-30T00:00:02"/>
    <s v="Granel"/>
    <s v="E001"/>
    <x v="2"/>
    <d v="1899-12-30T00:28:13"/>
    <d v="1899-12-30T00:28:11"/>
    <x v="11"/>
    <x v="1"/>
    <x v="1"/>
    <x v="2"/>
    <n v="0"/>
    <n v="0"/>
    <x v="0"/>
    <x v="2"/>
    <x v="1"/>
    <n v="0"/>
    <x v="7"/>
    <x v="1"/>
    <d v="1899-12-30T00:00:02"/>
    <d v="1899-12-30T00:00:02"/>
    <x v="0"/>
    <m/>
    <m/>
    <d v="1899-12-30T00:00:00"/>
    <d v="1899-12-30T00:28:13"/>
    <n v="2"/>
    <d v="1899-12-30T00:00:02"/>
    <n v="28.216666666670385"/>
    <x v="12"/>
    <x v="1"/>
  </r>
  <r>
    <x v="9"/>
    <s v="2025003928"/>
    <x v="0"/>
    <x v="1311"/>
    <s v="E9402GGZ"/>
    <d v="2025-02-24T00:00:00"/>
    <x v="2"/>
    <s v="1782"/>
    <x v="48"/>
    <s v="PA"/>
    <x v="1"/>
    <x v="0"/>
    <d v="2025-02-24T00:00:00"/>
    <d v="1899-12-30T16:58:22"/>
    <d v="2025-02-24T00:00:00"/>
    <d v="1899-12-30T17:02:51"/>
    <d v="2025-02-24T00:00:00"/>
    <d v="1899-12-30T17:53:57"/>
    <x v="0"/>
    <x v="0"/>
    <s v="7001183670"/>
    <s v="FBO"/>
    <d v="1899-12-30T00:55:35"/>
    <x v="3239"/>
    <d v="1899-12-30T00:04:29"/>
    <s v="Granel"/>
    <s v="E001"/>
    <x v="2"/>
    <d v="1899-12-30T00:55:35"/>
    <d v="1899-12-30T00:51:06"/>
    <x v="7"/>
    <x v="1"/>
    <x v="1"/>
    <x v="2"/>
    <n v="0"/>
    <n v="0"/>
    <x v="0"/>
    <x v="2"/>
    <x v="1"/>
    <n v="0"/>
    <x v="7"/>
    <x v="0"/>
    <d v="1899-12-30T00:04:29"/>
    <d v="1899-12-30T00:04:29"/>
    <x v="0"/>
    <m/>
    <m/>
    <d v="1899-12-30T00:00:00"/>
    <d v="1899-12-30T00:55:35"/>
    <n v="2"/>
    <d v="1899-12-30T00:04:29"/>
    <n v="55.583333333337599"/>
    <x v="12"/>
    <x v="0"/>
  </r>
  <r>
    <x v="9"/>
    <s v="2025003932"/>
    <x v="0"/>
    <x v="1312"/>
    <s v="ER0328BBM"/>
    <d v="2025-02-24T00:00:00"/>
    <x v="2"/>
    <s v="1782"/>
    <x v="48"/>
    <s v="PA"/>
    <x v="1"/>
    <x v="0"/>
    <d v="2025-02-24T00:00:00"/>
    <d v="1899-12-30T17:25:06"/>
    <d v="2025-02-24T00:00:00"/>
    <d v="1899-12-30T17:25:07"/>
    <d v="2025-02-24T00:00:00"/>
    <d v="1899-12-30T18:06:29"/>
    <x v="0"/>
    <x v="0"/>
    <s v="7001183671"/>
    <s v="EXW"/>
    <d v="1899-12-30T00:41:23"/>
    <x v="3134"/>
    <d v="1899-12-30T00:00:01"/>
    <s v="Granel"/>
    <s v="E001"/>
    <x v="1"/>
    <d v="1899-12-30T00:41:23"/>
    <d v="1899-12-30T00:41:22"/>
    <x v="11"/>
    <x v="1"/>
    <x v="1"/>
    <x v="2"/>
    <n v="0"/>
    <n v="0"/>
    <x v="0"/>
    <x v="2"/>
    <x v="1"/>
    <n v="0"/>
    <x v="7"/>
    <x v="1"/>
    <d v="1899-12-30T00:00:01"/>
    <d v="1899-12-30T00:00:01"/>
    <x v="0"/>
    <m/>
    <m/>
    <d v="1899-12-30T00:00:00"/>
    <d v="1899-12-30T00:41:23"/>
    <n v="2"/>
    <d v="1899-12-30T00:00:01"/>
    <n v="41.383333333324828"/>
    <x v="9"/>
    <x v="1"/>
  </r>
  <r>
    <x v="9"/>
    <s v="2025003937"/>
    <x v="0"/>
    <x v="1296"/>
    <s v="E7586KJW"/>
    <d v="2025-02-24T00:00:00"/>
    <x v="2"/>
    <s v="837"/>
    <x v="47"/>
    <s v="PA"/>
    <x v="0"/>
    <x v="0"/>
    <d v="2025-02-24T00:00:00"/>
    <d v="1899-12-30T17:43:24"/>
    <d v="2025-02-24T00:00:00"/>
    <d v="1899-12-30T17:43:26"/>
    <d v="2025-02-24T00:00:00"/>
    <d v="1899-12-30T18:10:57"/>
    <x v="0"/>
    <x v="0"/>
    <s v="7001183672"/>
    <s v="FBO"/>
    <d v="1899-12-30T00:27:33"/>
    <x v="2837"/>
    <d v="1899-12-30T00:00:02"/>
    <s v="Granel"/>
    <s v="E001"/>
    <x v="2"/>
    <d v="1899-12-30T00:27:33"/>
    <d v="1899-12-30T00:27:31"/>
    <x v="11"/>
    <x v="1"/>
    <x v="1"/>
    <x v="2"/>
    <n v="0"/>
    <n v="0"/>
    <x v="0"/>
    <x v="2"/>
    <x v="1"/>
    <n v="0"/>
    <x v="7"/>
    <x v="1"/>
    <d v="1899-12-30T00:00:02"/>
    <d v="1899-12-30T00:00:02"/>
    <x v="0"/>
    <m/>
    <m/>
    <d v="1899-12-30T00:00:00"/>
    <d v="1899-12-30T00:27:33"/>
    <n v="2"/>
    <d v="1899-12-30T00:00:02"/>
    <n v="27.550000000007984"/>
    <x v="9"/>
    <x v="1"/>
  </r>
  <r>
    <x v="9"/>
    <s v="2025003941"/>
    <x v="0"/>
    <x v="518"/>
    <s v="E4179KVF"/>
    <d v="2025-02-24T00:00:00"/>
    <x v="2"/>
    <s v="837"/>
    <x v="47"/>
    <s v="PA"/>
    <x v="0"/>
    <x v="0"/>
    <d v="2025-02-24T00:00:00"/>
    <d v="1899-12-30T18:20:04"/>
    <d v="2025-02-24T00:00:00"/>
    <d v="1899-12-30T18:20:06"/>
    <d v="2025-02-24T00:00:00"/>
    <d v="1899-12-30T18:54:13"/>
    <x v="0"/>
    <x v="0"/>
    <s v="7001183674"/>
    <s v="FBO"/>
    <d v="1899-12-30T00:34:09"/>
    <x v="2206"/>
    <d v="1899-12-30T00:00:02"/>
    <s v="Granel"/>
    <s v="E001"/>
    <x v="2"/>
    <d v="1899-12-30T00:34:09"/>
    <d v="1899-12-30T00:34:07"/>
    <x v="8"/>
    <x v="1"/>
    <x v="1"/>
    <x v="2"/>
    <n v="0"/>
    <n v="0"/>
    <x v="0"/>
    <x v="2"/>
    <x v="1"/>
    <n v="0"/>
    <x v="7"/>
    <x v="1"/>
    <d v="1899-12-30T00:00:02"/>
    <d v="1899-12-30T00:00:02"/>
    <x v="0"/>
    <m/>
    <m/>
    <d v="1899-12-30T00:00:00"/>
    <d v="1899-12-30T00:34:09"/>
    <n v="2"/>
    <d v="1899-12-30T00:00:02"/>
    <n v="34.149999999988871"/>
    <x v="9"/>
    <x v="1"/>
  </r>
  <r>
    <x v="9"/>
    <s v="2025003946"/>
    <x v="0"/>
    <x v="1310"/>
    <s v="E3960KHT"/>
    <d v="2025-02-24T00:00:00"/>
    <x v="2"/>
    <s v="1782"/>
    <x v="48"/>
    <s v="PA"/>
    <x v="1"/>
    <x v="0"/>
    <d v="2025-02-24T00:00:00"/>
    <d v="1899-12-30T19:06:23"/>
    <d v="2025-02-24T00:00:00"/>
    <d v="1899-12-30T19:06:24"/>
    <d v="2025-02-24T00:00:00"/>
    <d v="1899-12-30T19:31:50"/>
    <x v="0"/>
    <x v="0"/>
    <s v="7001183677"/>
    <s v="FBO"/>
    <d v="1899-12-30T00:25:27"/>
    <x v="458"/>
    <d v="1899-12-30T00:00:01"/>
    <s v="Granel"/>
    <s v="E001"/>
    <x v="2"/>
    <d v="1899-12-30T00:25:27"/>
    <d v="1899-12-30T00:25:26"/>
    <x v="12"/>
    <x v="1"/>
    <x v="1"/>
    <x v="2"/>
    <n v="0"/>
    <n v="0"/>
    <x v="0"/>
    <x v="2"/>
    <x v="1"/>
    <n v="0"/>
    <x v="7"/>
    <x v="1"/>
    <d v="1899-12-30T00:00:01"/>
    <d v="1899-12-30T00:00:01"/>
    <x v="0"/>
    <m/>
    <m/>
    <d v="1899-12-30T00:00:00"/>
    <d v="1899-12-30T00:25:27"/>
    <n v="2"/>
    <d v="1899-12-30T00:00:01"/>
    <n v="25.449999999998543"/>
    <x v="10"/>
    <x v="1"/>
  </r>
  <r>
    <x v="9"/>
    <s v="2025003947"/>
    <x v="0"/>
    <x v="520"/>
    <s v="E2015JDV"/>
    <d v="2025-02-24T00:00:00"/>
    <x v="2"/>
    <s v="837"/>
    <x v="47"/>
    <s v="PA"/>
    <x v="0"/>
    <x v="0"/>
    <d v="2025-02-24T00:00:00"/>
    <d v="1899-12-30T19:07:11"/>
    <d v="2025-02-24T00:00:00"/>
    <d v="1899-12-30T19:12:04"/>
    <d v="2025-02-24T00:00:00"/>
    <d v="1899-12-30T19:35:51"/>
    <x v="263"/>
    <x v="35"/>
    <s v="7001183678"/>
    <s v="FBO"/>
    <d v="1899-12-30T00:28:40"/>
    <x v="1747"/>
    <d v="1899-12-30T00:04:53"/>
    <s v="Granel"/>
    <s v="E001"/>
    <x v="2"/>
    <d v="1899-12-30T00:28:40"/>
    <d v="1899-12-30T00:23:47"/>
    <x v="12"/>
    <x v="1"/>
    <x v="1"/>
    <x v="2"/>
    <n v="0"/>
    <n v="0"/>
    <x v="0"/>
    <x v="2"/>
    <x v="1"/>
    <n v="0"/>
    <x v="7"/>
    <x v="1"/>
    <d v="1899-12-30T00:04:53"/>
    <d v="1899-12-30T00:04:53"/>
    <x v="0"/>
    <m/>
    <m/>
    <d v="1899-12-30T00:00:00"/>
    <d v="1899-12-30T00:28:40"/>
    <n v="2"/>
    <d v="1899-12-30T00:04:53"/>
    <n v="28.666666666670295"/>
    <x v="10"/>
    <x v="1"/>
  </r>
  <r>
    <x v="9"/>
    <s v="2025003950"/>
    <x v="0"/>
    <x v="539"/>
    <s v="E6028JLK"/>
    <d v="2025-02-24T00:00:00"/>
    <x v="2"/>
    <s v="837"/>
    <x v="47"/>
    <s v="PA"/>
    <x v="0"/>
    <x v="0"/>
    <d v="2025-02-24T00:00:00"/>
    <d v="1899-12-30T19:52:01"/>
    <d v="2025-02-24T00:00:00"/>
    <d v="1899-12-30T19:52:03"/>
    <d v="2025-02-24T00:00:00"/>
    <d v="1899-12-30T20:14:50"/>
    <x v="0"/>
    <x v="0"/>
    <s v="7001183680"/>
    <s v="FBO"/>
    <d v="1899-12-30T00:22:49"/>
    <x v="3240"/>
    <d v="1899-12-30T00:00:02"/>
    <s v="Granel"/>
    <s v="E001"/>
    <x v="2"/>
    <d v="1899-12-30T00:22:49"/>
    <d v="1899-12-30T00:22:47"/>
    <x v="12"/>
    <x v="1"/>
    <x v="1"/>
    <x v="2"/>
    <n v="0"/>
    <n v="0"/>
    <x v="0"/>
    <x v="2"/>
    <x v="1"/>
    <n v="0"/>
    <x v="7"/>
    <x v="1"/>
    <d v="1899-12-30T00:00:02"/>
    <d v="1899-12-30T00:00:02"/>
    <x v="0"/>
    <m/>
    <m/>
    <d v="1899-12-30T00:00:00"/>
    <d v="1899-12-30T00:22:49"/>
    <n v="2"/>
    <d v="1899-12-30T00:00:02"/>
    <n v="22.8166666666705"/>
    <x v="13"/>
    <x v="1"/>
  </r>
  <r>
    <x v="9"/>
    <s v="2025003957"/>
    <x v="0"/>
    <x v="510"/>
    <s v="E6758JLK"/>
    <d v="2025-02-25T00:00:00"/>
    <x v="2"/>
    <s v="837"/>
    <x v="47"/>
    <s v="PA"/>
    <x v="0"/>
    <x v="0"/>
    <d v="2025-02-25T00:00:00"/>
    <d v="1899-12-30T06:08:43"/>
    <d v="2025-02-25T00:00:00"/>
    <d v="1899-12-30T06:08:43"/>
    <d v="2025-02-25T00:00:00"/>
    <d v="1899-12-30T06:32:25"/>
    <x v="0"/>
    <x v="0"/>
    <s v="7001183682"/>
    <s v="FBO"/>
    <d v="1899-12-30T00:23:42"/>
    <x v="3241"/>
    <d v="1899-12-30T00:00:00"/>
    <s v="Granel"/>
    <s v="E001"/>
    <x v="2"/>
    <d v="1899-12-30T00:23:42"/>
    <d v="1899-12-30T00:23:42"/>
    <x v="1"/>
    <x v="2"/>
    <x v="1"/>
    <x v="2"/>
    <n v="0"/>
    <n v="0"/>
    <x v="0"/>
    <x v="2"/>
    <x v="1"/>
    <n v="0"/>
    <x v="7"/>
    <x v="1"/>
    <d v="1899-12-30T00:00:00"/>
    <d v="1899-12-30T00:00:00"/>
    <x v="0"/>
    <m/>
    <m/>
    <d v="1899-12-30T00:00:00"/>
    <d v="1899-12-30T00:23:42"/>
    <n v="3"/>
    <d v="1899-12-30T00:00:00"/>
    <n v="23.699999999995232"/>
    <x v="0"/>
    <x v="1"/>
  </r>
  <r>
    <x v="9"/>
    <s v="2025003956"/>
    <x v="0"/>
    <x v="1303"/>
    <s v="E3616JTZ"/>
    <d v="2025-02-25T00:00:00"/>
    <x v="2"/>
    <s v="1782"/>
    <x v="48"/>
    <s v="PA"/>
    <x v="1"/>
    <x v="0"/>
    <d v="2025-02-25T00:00:00"/>
    <d v="1899-12-30T06:08:02"/>
    <d v="2025-02-25T00:00:00"/>
    <d v="1899-12-30T06:08:03"/>
    <d v="2025-02-25T00:00:00"/>
    <d v="1899-12-30T06:39:24"/>
    <x v="0"/>
    <x v="0"/>
    <s v="7001183683"/>
    <s v="FBO"/>
    <d v="1899-12-30T00:31:22"/>
    <x v="1340"/>
    <d v="1899-12-30T00:00:01"/>
    <s v="Granel"/>
    <s v="E001"/>
    <x v="2"/>
    <d v="1899-12-30T00:31:22"/>
    <d v="1899-12-30T00:31:21"/>
    <x v="1"/>
    <x v="2"/>
    <x v="1"/>
    <x v="2"/>
    <n v="0"/>
    <n v="0"/>
    <x v="0"/>
    <x v="2"/>
    <x v="1"/>
    <n v="0"/>
    <x v="7"/>
    <x v="1"/>
    <d v="1899-12-30T00:00:01"/>
    <d v="1899-12-30T00:00:01"/>
    <x v="0"/>
    <m/>
    <m/>
    <d v="1899-12-30T00:00:00"/>
    <d v="1899-12-30T00:31:22"/>
    <n v="3"/>
    <d v="1899-12-30T00:00:01"/>
    <n v="31.366666666670397"/>
    <x v="0"/>
    <x v="1"/>
  </r>
  <r>
    <x v="9"/>
    <s v="2025003961"/>
    <x v="0"/>
    <x v="433"/>
    <s v="E4948KGF"/>
    <d v="2025-02-25T00:00:00"/>
    <x v="2"/>
    <s v="837"/>
    <x v="47"/>
    <s v="PA"/>
    <x v="0"/>
    <x v="0"/>
    <d v="2025-02-25T00:00:00"/>
    <d v="1899-12-30T06:30:25"/>
    <d v="2025-02-25T00:00:00"/>
    <d v="1899-12-30T06:30:26"/>
    <d v="2025-02-25T00:00:00"/>
    <d v="1899-12-30T07:01:36"/>
    <x v="0"/>
    <x v="0"/>
    <s v="7001183684"/>
    <s v="FBO"/>
    <d v="1899-12-30T00:31:11"/>
    <x v="3242"/>
    <d v="1899-12-30T00:00:01"/>
    <s v="Granel"/>
    <s v="E001"/>
    <x v="2"/>
    <d v="1899-12-30T00:31:11"/>
    <d v="1899-12-30T00:31:10"/>
    <x v="1"/>
    <x v="2"/>
    <x v="1"/>
    <x v="2"/>
    <n v="0"/>
    <n v="0"/>
    <x v="0"/>
    <x v="2"/>
    <x v="1"/>
    <n v="0"/>
    <x v="7"/>
    <x v="1"/>
    <d v="1899-12-30T00:00:01"/>
    <d v="1899-12-30T00:00:01"/>
    <x v="0"/>
    <m/>
    <m/>
    <d v="1899-12-30T00:00:00"/>
    <d v="1899-12-30T00:31:11"/>
    <n v="3"/>
    <d v="1899-12-30T00:00:01"/>
    <n v="31.183333333329628"/>
    <x v="1"/>
    <x v="1"/>
  </r>
  <r>
    <x v="9"/>
    <s v="2025003964"/>
    <x v="0"/>
    <x v="1304"/>
    <s v="ER2114BBN"/>
    <d v="2025-02-25T00:00:00"/>
    <x v="2"/>
    <s v="1782"/>
    <x v="48"/>
    <s v="PA"/>
    <x v="1"/>
    <x v="0"/>
    <d v="2025-02-25T00:00:00"/>
    <d v="1899-12-30T06:39:19"/>
    <d v="2025-02-25T00:00:00"/>
    <d v="1899-12-30T06:39:20"/>
    <d v="2025-02-25T00:00:00"/>
    <d v="1899-12-30T07:09:11"/>
    <x v="0"/>
    <x v="0"/>
    <s v="7001183685"/>
    <s v="EXW"/>
    <d v="1899-12-30T00:29:52"/>
    <x v="1303"/>
    <d v="1899-12-30T00:00:01"/>
    <s v="Granel"/>
    <s v="E001"/>
    <x v="1"/>
    <d v="1899-12-30T00:29:52"/>
    <d v="1899-12-30T00:29:51"/>
    <x v="1"/>
    <x v="2"/>
    <x v="1"/>
    <x v="2"/>
    <n v="0"/>
    <n v="0"/>
    <x v="0"/>
    <x v="2"/>
    <x v="1"/>
    <n v="0"/>
    <x v="7"/>
    <x v="1"/>
    <d v="1899-12-30T00:00:01"/>
    <d v="1899-12-30T00:00:01"/>
    <x v="0"/>
    <m/>
    <m/>
    <d v="1899-12-30T00:00:00"/>
    <d v="1899-12-30T00:29:52"/>
    <n v="3"/>
    <d v="1899-12-30T00:00:01"/>
    <n v="29.866666666665605"/>
    <x v="1"/>
    <x v="1"/>
  </r>
  <r>
    <x v="9"/>
    <s v="2025003962"/>
    <x v="0"/>
    <x v="1314"/>
    <s v="E3201JTT"/>
    <d v="2025-02-25T00:00:00"/>
    <x v="2"/>
    <s v="837"/>
    <x v="47"/>
    <s v="PA"/>
    <x v="0"/>
    <x v="0"/>
    <d v="2025-02-25T00:00:00"/>
    <d v="1899-12-30T06:31:29"/>
    <d v="2025-02-25T00:00:00"/>
    <d v="1899-12-30T06:31:29"/>
    <d v="2025-02-25T00:00:00"/>
    <d v="1899-12-30T07:17:12"/>
    <x v="0"/>
    <x v="0"/>
    <s v="7001183686"/>
    <s v="FBO"/>
    <d v="1899-12-30T00:45:43"/>
    <x v="3243"/>
    <d v="1899-12-30T00:00:00"/>
    <s v="Granel"/>
    <s v="E001"/>
    <x v="2"/>
    <d v="1899-12-30T00:45:43"/>
    <d v="1899-12-30T00:45:43"/>
    <x v="1"/>
    <x v="2"/>
    <x v="1"/>
    <x v="2"/>
    <n v="0"/>
    <n v="0"/>
    <x v="0"/>
    <x v="2"/>
    <x v="1"/>
    <n v="0"/>
    <x v="7"/>
    <x v="0"/>
    <d v="1899-12-30T00:00:00"/>
    <d v="1899-12-30T00:00:00"/>
    <x v="0"/>
    <m/>
    <m/>
    <d v="1899-12-30T00:00:00"/>
    <d v="1899-12-30T00:45:43"/>
    <n v="3"/>
    <d v="1899-12-30T00:00:00"/>
    <n v="45.716666666659208"/>
    <x v="1"/>
    <x v="0"/>
  </r>
  <r>
    <x v="9"/>
    <s v="2025003963"/>
    <x v="0"/>
    <x v="1298"/>
    <s v="E7637JSC"/>
    <d v="2025-02-25T00:00:00"/>
    <x v="2"/>
    <s v="837"/>
    <x v="47"/>
    <s v="PA"/>
    <x v="0"/>
    <x v="0"/>
    <d v="2025-02-25T00:00:00"/>
    <d v="1899-12-30T06:37:26"/>
    <d v="2025-02-25T00:00:00"/>
    <d v="1899-12-30T06:37:26"/>
    <d v="2025-02-25T00:00:00"/>
    <d v="1899-12-30T07:30:36"/>
    <x v="0"/>
    <x v="0"/>
    <s v="7001183687"/>
    <s v="FBO"/>
    <d v="1899-12-30T00:53:10"/>
    <x v="2865"/>
    <d v="1899-12-30T00:00:00"/>
    <s v="Granel"/>
    <s v="E001"/>
    <x v="2"/>
    <d v="1899-12-30T00:53:10"/>
    <d v="1899-12-30T00:53:10"/>
    <x v="1"/>
    <x v="2"/>
    <x v="1"/>
    <x v="2"/>
    <n v="0"/>
    <n v="0"/>
    <x v="0"/>
    <x v="2"/>
    <x v="1"/>
    <n v="0"/>
    <x v="7"/>
    <x v="0"/>
    <d v="1899-12-30T00:00:00"/>
    <d v="1899-12-30T00:00:00"/>
    <x v="0"/>
    <m/>
    <m/>
    <d v="1899-12-30T00:00:00"/>
    <d v="1899-12-30T00:53:10"/>
    <n v="3"/>
    <d v="1899-12-30T00:00:00"/>
    <n v="53.166666666672043"/>
    <x v="1"/>
    <x v="0"/>
  </r>
  <r>
    <x v="9"/>
    <s v="2025003966"/>
    <x v="0"/>
    <x v="1301"/>
    <s v="E9349KRP"/>
    <d v="2025-02-25T00:00:00"/>
    <x v="2"/>
    <s v="3312"/>
    <x v="51"/>
    <s v="PA"/>
    <x v="2"/>
    <x v="0"/>
    <d v="2025-02-25T00:00:00"/>
    <d v="1899-12-30T07:25:52"/>
    <d v="2025-02-25T00:00:00"/>
    <d v="1899-12-30T07:25:54"/>
    <d v="2025-02-25T00:00:00"/>
    <d v="1899-12-30T08:26:32"/>
    <x v="0"/>
    <x v="0"/>
    <s v="7001183688"/>
    <s v="EXW"/>
    <d v="1899-12-30T01:00:40"/>
    <x v="3244"/>
    <d v="1899-12-30T00:00:02"/>
    <s v="Ensacado"/>
    <s v="E002"/>
    <x v="1"/>
    <d v="1899-12-30T01:00:40"/>
    <d v="1899-12-30T01:00:38"/>
    <x v="2"/>
    <x v="2"/>
    <x v="1"/>
    <x v="1"/>
    <n v="0"/>
    <n v="0"/>
    <x v="0"/>
    <x v="1"/>
    <x v="1"/>
    <n v="0"/>
    <x v="7"/>
    <x v="0"/>
    <d v="1899-12-30T00:00:02"/>
    <d v="1899-12-30T00:00:02"/>
    <x v="0"/>
    <m/>
    <m/>
    <d v="1899-12-30T00:00:00"/>
    <d v="1899-12-30T01:00:40"/>
    <n v="3"/>
    <d v="1899-12-30T00:00:02"/>
    <n v="60.666666666667219"/>
    <x v="2"/>
    <x v="0"/>
  </r>
  <r>
    <x v="9"/>
    <s v="2025003967"/>
    <x v="0"/>
    <x v="1302"/>
    <s v="EBU01275R"/>
    <d v="2025-02-25T00:00:00"/>
    <x v="2"/>
    <s v="2955"/>
    <x v="52"/>
    <s v="PA"/>
    <x v="2"/>
    <x v="0"/>
    <d v="2025-02-25T00:00:00"/>
    <d v="1899-12-30T07:41:52"/>
    <d v="2025-02-25T00:00:00"/>
    <d v="1899-12-30T07:41:54"/>
    <d v="2025-02-25T00:00:00"/>
    <d v="1899-12-30T08:56:00"/>
    <x v="0"/>
    <x v="0"/>
    <s v="7001183689"/>
    <s v="EXW"/>
    <d v="1899-12-30T01:14:08"/>
    <x v="3245"/>
    <d v="1899-12-30T00:00:02"/>
    <s v="Ensacado"/>
    <s v="E002"/>
    <x v="1"/>
    <d v="1899-12-30T01:14:08"/>
    <d v="1899-12-30T01:14:06"/>
    <x v="2"/>
    <x v="2"/>
    <x v="1"/>
    <x v="1"/>
    <n v="0"/>
    <n v="0"/>
    <x v="0"/>
    <x v="1"/>
    <x v="1"/>
    <n v="0"/>
    <x v="7"/>
    <x v="0"/>
    <d v="1899-12-30T00:00:02"/>
    <d v="1899-12-30T00:00:02"/>
    <x v="0"/>
    <m/>
    <m/>
    <d v="1899-12-30T00:00:00"/>
    <d v="1899-12-30T01:14:08"/>
    <n v="3"/>
    <d v="1899-12-30T00:00:02"/>
    <n v="74.133333333331223"/>
    <x v="2"/>
    <x v="0"/>
  </r>
  <r>
    <x v="9"/>
    <s v="2025003979"/>
    <x v="0"/>
    <x v="540"/>
    <s v="E5397JZM"/>
    <d v="2025-02-25T00:00:00"/>
    <x v="2"/>
    <s v="837"/>
    <x v="47"/>
    <s v="PA"/>
    <x v="0"/>
    <x v="0"/>
    <d v="2025-02-25T00:00:00"/>
    <d v="1899-12-30T08:51:03"/>
    <d v="2025-02-25T00:00:00"/>
    <d v="1899-12-30T08:51:05"/>
    <d v="2025-02-25T00:00:00"/>
    <d v="1899-12-30T09:20:32"/>
    <x v="0"/>
    <x v="0"/>
    <s v="7001183690"/>
    <s v="FBO"/>
    <d v="1899-12-30T00:29:29"/>
    <x v="405"/>
    <d v="1899-12-30T00:00:02"/>
    <s v="Granel"/>
    <s v="E001"/>
    <x v="2"/>
    <d v="1899-12-30T00:29:29"/>
    <d v="1899-12-30T00:29:27"/>
    <x v="3"/>
    <x v="2"/>
    <x v="1"/>
    <x v="2"/>
    <n v="0"/>
    <n v="0"/>
    <x v="0"/>
    <x v="2"/>
    <x v="1"/>
    <n v="0"/>
    <x v="7"/>
    <x v="1"/>
    <d v="1899-12-30T00:00:02"/>
    <d v="1899-12-30T00:00:02"/>
    <x v="0"/>
    <m/>
    <m/>
    <d v="1899-12-30T00:00:00"/>
    <d v="1899-12-30T00:29:29"/>
    <n v="3"/>
    <d v="1899-12-30T00:00:02"/>
    <n v="29.483333333337676"/>
    <x v="3"/>
    <x v="1"/>
  </r>
  <r>
    <x v="9"/>
    <s v="2025003981"/>
    <x v="0"/>
    <x v="1308"/>
    <s v="E0897HWR"/>
    <d v="2025-02-25T00:00:00"/>
    <x v="2"/>
    <s v="1782"/>
    <x v="48"/>
    <s v="PA"/>
    <x v="1"/>
    <x v="0"/>
    <d v="2025-02-25T00:00:00"/>
    <d v="1899-12-30T09:03:16"/>
    <d v="2025-02-25T00:00:00"/>
    <d v="1899-12-30T09:03:19"/>
    <d v="2025-02-25T00:00:00"/>
    <d v="1899-12-30T09:36:51"/>
    <x v="0"/>
    <x v="0"/>
    <s v="7001183691"/>
    <s v="FBO"/>
    <d v="1899-12-30T00:33:35"/>
    <x v="1131"/>
    <d v="1899-12-30T00:00:03"/>
    <s v="Granel"/>
    <s v="E001"/>
    <x v="2"/>
    <d v="1899-12-30T00:33:35"/>
    <d v="1899-12-30T00:33:32"/>
    <x v="4"/>
    <x v="2"/>
    <x v="1"/>
    <x v="2"/>
    <n v="0"/>
    <n v="0"/>
    <x v="0"/>
    <x v="2"/>
    <x v="1"/>
    <n v="0"/>
    <x v="7"/>
    <x v="1"/>
    <d v="1899-12-30T00:00:03"/>
    <d v="1899-12-30T00:00:03"/>
    <x v="0"/>
    <m/>
    <m/>
    <d v="1899-12-30T00:00:00"/>
    <d v="1899-12-30T00:33:35"/>
    <n v="3"/>
    <d v="1899-12-30T00:00:03"/>
    <n v="33.583333333334402"/>
    <x v="3"/>
    <x v="1"/>
  </r>
  <r>
    <x v="9"/>
    <s v="2025003985"/>
    <x v="0"/>
    <x v="430"/>
    <s v="E5728KFK"/>
    <d v="2025-02-25T00:00:00"/>
    <x v="2"/>
    <s v="837"/>
    <x v="47"/>
    <s v="PA"/>
    <x v="0"/>
    <x v="0"/>
    <d v="2025-02-25T00:00:00"/>
    <d v="1899-12-30T09:25:06"/>
    <d v="2025-02-25T00:00:00"/>
    <d v="1899-12-30T09:25:08"/>
    <d v="2025-02-25T00:00:00"/>
    <d v="1899-12-30T09:55:58"/>
    <x v="0"/>
    <x v="0"/>
    <s v="7001183692"/>
    <s v="FBO"/>
    <d v="1899-12-30T00:30:52"/>
    <x v="2602"/>
    <d v="1899-12-30T00:00:02"/>
    <s v="Granel"/>
    <s v="E001"/>
    <x v="2"/>
    <d v="1899-12-30T00:30:52"/>
    <d v="1899-12-30T00:30:50"/>
    <x v="4"/>
    <x v="2"/>
    <x v="1"/>
    <x v="2"/>
    <n v="0"/>
    <n v="0"/>
    <x v="0"/>
    <x v="2"/>
    <x v="1"/>
    <n v="0"/>
    <x v="7"/>
    <x v="1"/>
    <d v="1899-12-30T00:00:02"/>
    <d v="1899-12-30T00:00:02"/>
    <x v="0"/>
    <m/>
    <m/>
    <d v="1899-12-30T00:00:00"/>
    <d v="1899-12-30T00:30:52"/>
    <n v="3"/>
    <d v="1899-12-30T00:00:02"/>
    <n v="30.866666666659206"/>
    <x v="3"/>
    <x v="1"/>
  </r>
  <r>
    <x v="9"/>
    <s v="2025003982"/>
    <x v="0"/>
    <x v="530"/>
    <s v="E5940JLK"/>
    <d v="2025-02-25T00:00:00"/>
    <x v="2"/>
    <s v="1782"/>
    <x v="48"/>
    <s v="PA"/>
    <x v="1"/>
    <x v="0"/>
    <d v="2025-02-25T00:00:00"/>
    <d v="1899-12-30T09:15:10"/>
    <d v="2025-02-25T00:00:00"/>
    <d v="1899-12-30T09:15:12"/>
    <d v="2025-02-25T00:00:00"/>
    <d v="1899-12-30T10:08:54"/>
    <x v="0"/>
    <x v="0"/>
    <s v="7001183693"/>
    <s v="FBO"/>
    <d v="1899-12-30T00:53:44"/>
    <x v="3246"/>
    <d v="1899-12-30T00:00:02"/>
    <s v="Granel"/>
    <s v="E001"/>
    <x v="2"/>
    <d v="1899-12-30T00:53:44"/>
    <d v="1899-12-30T00:53:42"/>
    <x v="4"/>
    <x v="2"/>
    <x v="1"/>
    <x v="2"/>
    <n v="0"/>
    <n v="0"/>
    <x v="0"/>
    <x v="2"/>
    <x v="1"/>
    <n v="0"/>
    <x v="7"/>
    <x v="0"/>
    <d v="1899-12-30T00:00:02"/>
    <d v="1899-12-30T00:00:02"/>
    <x v="0"/>
    <m/>
    <m/>
    <d v="1899-12-30T00:00:00"/>
    <d v="1899-12-30T00:53:44"/>
    <n v="3"/>
    <d v="1899-12-30T00:00:02"/>
    <n v="53.733333333326357"/>
    <x v="4"/>
    <x v="0"/>
  </r>
  <r>
    <x v="9"/>
    <s v="2025003987"/>
    <x v="0"/>
    <x v="1302"/>
    <s v="ER8615BBY"/>
    <d v="2025-02-25T00:00:00"/>
    <x v="2"/>
    <s v="837"/>
    <x v="47"/>
    <s v="PA"/>
    <x v="0"/>
    <x v="0"/>
    <d v="2025-02-25T00:00:00"/>
    <d v="1899-12-30T09:52:05"/>
    <d v="2025-02-25T00:00:00"/>
    <d v="1899-12-30T09:52:07"/>
    <d v="2025-02-25T00:00:00"/>
    <d v="1899-12-30T10:15:42"/>
    <x v="0"/>
    <x v="0"/>
    <s v="7001183694"/>
    <s v="EXW"/>
    <d v="1899-12-30T00:23:37"/>
    <x v="495"/>
    <d v="1899-12-30T00:00:02"/>
    <s v="Granel"/>
    <s v="E001"/>
    <x v="1"/>
    <d v="1899-12-30T00:23:37"/>
    <d v="1899-12-30T00:23:35"/>
    <x v="4"/>
    <x v="2"/>
    <x v="1"/>
    <x v="2"/>
    <n v="0"/>
    <n v="0"/>
    <x v="0"/>
    <x v="2"/>
    <x v="1"/>
    <n v="0"/>
    <x v="7"/>
    <x v="1"/>
    <d v="1899-12-30T00:00:02"/>
    <d v="1899-12-30T00:00:02"/>
    <x v="0"/>
    <m/>
    <m/>
    <d v="1899-12-30T00:00:00"/>
    <d v="1899-12-30T00:23:37"/>
    <n v="3"/>
    <d v="1899-12-30T00:00:02"/>
    <n v="23.61666666666239"/>
    <x v="4"/>
    <x v="1"/>
  </r>
  <r>
    <x v="9"/>
    <s v="2025003986"/>
    <x v="0"/>
    <x v="1311"/>
    <s v="E9402GGZ"/>
    <d v="2025-02-25T00:00:00"/>
    <x v="2"/>
    <s v="3236"/>
    <x v="49"/>
    <s v="PA"/>
    <x v="6"/>
    <x v="0"/>
    <d v="2025-02-25T00:00:00"/>
    <d v="1899-12-30T09:42:22"/>
    <d v="2025-02-25T00:00:00"/>
    <d v="1899-12-30T09:42:23"/>
    <d v="2025-02-25T00:00:00"/>
    <d v="1899-12-30T10:24:24"/>
    <x v="0"/>
    <x v="0"/>
    <s v="7001183695"/>
    <s v="FBO"/>
    <d v="1899-12-30T00:42:02"/>
    <x v="1367"/>
    <d v="1899-12-30T00:00:01"/>
    <s v="Granel"/>
    <s v="E001"/>
    <x v="2"/>
    <d v="1899-12-30T00:42:02"/>
    <d v="1899-12-30T00:42:01"/>
    <x v="4"/>
    <x v="2"/>
    <x v="1"/>
    <x v="2"/>
    <n v="0"/>
    <n v="0"/>
    <x v="0"/>
    <x v="2"/>
    <x v="1"/>
    <n v="0"/>
    <x v="7"/>
    <x v="1"/>
    <d v="1899-12-30T00:00:01"/>
    <d v="1899-12-30T00:00:01"/>
    <x v="0"/>
    <m/>
    <m/>
    <d v="1899-12-30T00:00:00"/>
    <d v="1899-12-30T00:42:02"/>
    <n v="3"/>
    <d v="1899-12-30T00:00:01"/>
    <n v="42.033333333326368"/>
    <x v="4"/>
    <x v="1"/>
  </r>
  <r>
    <x v="9"/>
    <s v="2025003994"/>
    <x v="0"/>
    <x v="433"/>
    <s v="E4948KGF"/>
    <d v="2025-02-25T00:00:00"/>
    <x v="2"/>
    <s v="837"/>
    <x v="47"/>
    <s v="PA"/>
    <x v="0"/>
    <x v="0"/>
    <d v="2025-02-25T00:00:00"/>
    <d v="1899-12-30T10:26:05"/>
    <d v="2025-02-25T00:00:00"/>
    <d v="1899-12-30T10:26:08"/>
    <d v="2025-02-25T00:00:00"/>
    <d v="1899-12-30T10:59:51"/>
    <x v="0"/>
    <x v="0"/>
    <s v="7001183696"/>
    <s v="FBO"/>
    <d v="1899-12-30T00:33:46"/>
    <x v="2040"/>
    <d v="1899-12-30T00:00:03"/>
    <s v="Granel"/>
    <s v="E001"/>
    <x v="2"/>
    <d v="1899-12-30T00:33:46"/>
    <d v="1899-12-30T00:33:43"/>
    <x v="5"/>
    <x v="2"/>
    <x v="1"/>
    <x v="2"/>
    <n v="0"/>
    <n v="0"/>
    <x v="0"/>
    <x v="2"/>
    <x v="1"/>
    <n v="0"/>
    <x v="7"/>
    <x v="1"/>
    <d v="1899-12-30T00:00:03"/>
    <d v="1899-12-30T00:00:03"/>
    <x v="0"/>
    <m/>
    <m/>
    <d v="1899-12-30T00:00:00"/>
    <d v="1899-12-30T00:33:46"/>
    <n v="3"/>
    <d v="1899-12-30T00:00:03"/>
    <n v="33.766666666675249"/>
    <x v="4"/>
    <x v="1"/>
  </r>
  <r>
    <x v="9"/>
    <s v="2025003995"/>
    <x v="0"/>
    <x v="510"/>
    <s v="E6758JLK"/>
    <d v="2025-02-25T00:00:00"/>
    <x v="2"/>
    <s v="837"/>
    <x v="47"/>
    <s v="PA"/>
    <x v="7"/>
    <x v="0"/>
    <d v="2025-02-25T00:00:00"/>
    <d v="1899-12-30T10:30:22"/>
    <d v="2025-02-25T00:00:00"/>
    <d v="1899-12-30T10:30:25"/>
    <d v="2025-02-25T00:00:00"/>
    <d v="1899-12-30T11:05:26"/>
    <x v="0"/>
    <x v="0"/>
    <s v="7001183697"/>
    <s v="FBO"/>
    <d v="1899-12-30T00:35:04"/>
    <x v="2641"/>
    <d v="1899-12-30T00:00:03"/>
    <s v="Granel"/>
    <s v="E001"/>
    <x v="2"/>
    <d v="1899-12-30T00:35:04"/>
    <d v="1899-12-30T00:35:01"/>
    <x v="5"/>
    <x v="2"/>
    <x v="1"/>
    <x v="2"/>
    <n v="0"/>
    <n v="0"/>
    <x v="0"/>
    <x v="2"/>
    <x v="1"/>
    <n v="0"/>
    <x v="7"/>
    <x v="1"/>
    <d v="1899-12-30T00:00:03"/>
    <d v="1899-12-30T00:00:03"/>
    <x v="0"/>
    <m/>
    <m/>
    <d v="1899-12-30T00:00:00"/>
    <d v="1899-12-30T00:35:04"/>
    <n v="3"/>
    <d v="1899-12-30T00:00:03"/>
    <n v="35.066666666663941"/>
    <x v="5"/>
    <x v="1"/>
  </r>
  <r>
    <x v="9"/>
    <s v="2025003997"/>
    <x v="0"/>
    <x v="1303"/>
    <s v="E3616JTZ"/>
    <d v="2025-02-25T00:00:00"/>
    <x v="2"/>
    <s v="837"/>
    <x v="47"/>
    <s v="PA"/>
    <x v="0"/>
    <x v="0"/>
    <d v="2025-02-25T00:00:00"/>
    <d v="1899-12-30T10:39:31"/>
    <d v="2025-02-25T00:00:00"/>
    <d v="1899-12-30T10:39:33"/>
    <d v="2025-02-25T00:00:00"/>
    <d v="1899-12-30T11:16:30"/>
    <x v="0"/>
    <x v="0"/>
    <s v="7001183698"/>
    <s v="FBO"/>
    <d v="1899-12-30T00:36:59"/>
    <x v="1657"/>
    <d v="1899-12-30T00:00:02"/>
    <s v="Granel"/>
    <s v="E001"/>
    <x v="2"/>
    <d v="1899-12-30T00:36:59"/>
    <d v="1899-12-30T00:36:57"/>
    <x v="5"/>
    <x v="2"/>
    <x v="1"/>
    <x v="2"/>
    <n v="0"/>
    <n v="0"/>
    <x v="0"/>
    <x v="2"/>
    <x v="1"/>
    <n v="0"/>
    <x v="7"/>
    <x v="1"/>
    <d v="1899-12-30T00:00:02"/>
    <d v="1899-12-30T00:00:02"/>
    <x v="0"/>
    <m/>
    <m/>
    <d v="1899-12-30T00:00:00"/>
    <d v="1899-12-30T00:36:59"/>
    <n v="3"/>
    <d v="1899-12-30T00:00:02"/>
    <n v="36.983333333332773"/>
    <x v="5"/>
    <x v="1"/>
  </r>
  <r>
    <x v="9"/>
    <s v="2025003996"/>
    <x v="0"/>
    <x v="1298"/>
    <s v="E7637JSC"/>
    <d v="2025-02-25T00:00:00"/>
    <x v="2"/>
    <s v="1782"/>
    <x v="48"/>
    <s v="PA"/>
    <x v="1"/>
    <x v="0"/>
    <d v="2025-02-25T00:00:00"/>
    <d v="1899-12-30T10:38:27"/>
    <d v="2025-02-25T00:00:00"/>
    <d v="1899-12-30T10:38:28"/>
    <d v="2025-02-25T00:00:00"/>
    <d v="1899-12-30T11:24:35"/>
    <x v="0"/>
    <x v="0"/>
    <s v="7001183699"/>
    <s v="FBO"/>
    <d v="1899-12-30T00:46:08"/>
    <x v="857"/>
    <d v="1899-12-30T00:00:01"/>
    <s v="Granel"/>
    <s v="E001"/>
    <x v="2"/>
    <d v="1899-12-30T00:46:08"/>
    <d v="1899-12-30T00:46:07"/>
    <x v="5"/>
    <x v="2"/>
    <x v="1"/>
    <x v="2"/>
    <n v="0"/>
    <n v="0"/>
    <x v="0"/>
    <x v="2"/>
    <x v="1"/>
    <n v="0"/>
    <x v="7"/>
    <x v="0"/>
    <d v="1899-12-30T00:00:01"/>
    <d v="1899-12-30T00:00:01"/>
    <x v="0"/>
    <m/>
    <m/>
    <d v="1899-12-30T00:00:00"/>
    <d v="1899-12-30T00:46:08"/>
    <n v="3"/>
    <d v="1899-12-30T00:00:01"/>
    <n v="46.133333333323172"/>
    <x v="5"/>
    <x v="0"/>
  </r>
  <r>
    <x v="9"/>
    <s v="2025003999"/>
    <x v="0"/>
    <x v="1310"/>
    <s v="E3960KHT"/>
    <d v="2025-02-25T00:00:00"/>
    <x v="2"/>
    <s v="1782"/>
    <x v="48"/>
    <s v="PA"/>
    <x v="1"/>
    <x v="0"/>
    <d v="2025-02-25T00:00:00"/>
    <d v="1899-12-30T10:49:38"/>
    <d v="2025-02-25T00:00:00"/>
    <d v="1899-12-30T10:49:40"/>
    <d v="2025-02-25T00:00:00"/>
    <d v="1899-12-30T11:43:49"/>
    <x v="0"/>
    <x v="0"/>
    <s v="7001183700"/>
    <s v="FBO"/>
    <d v="1899-12-30T00:54:11"/>
    <x v="1338"/>
    <d v="1899-12-30T00:00:02"/>
    <s v="Granel"/>
    <s v="E001"/>
    <x v="2"/>
    <d v="1899-12-30T00:54:11"/>
    <d v="1899-12-30T00:54:09"/>
    <x v="5"/>
    <x v="2"/>
    <x v="1"/>
    <x v="2"/>
    <n v="0"/>
    <n v="0"/>
    <x v="0"/>
    <x v="2"/>
    <x v="1"/>
    <n v="0"/>
    <x v="7"/>
    <x v="0"/>
    <d v="1899-12-30T00:00:02"/>
    <d v="1899-12-30T00:00:02"/>
    <x v="0"/>
    <m/>
    <m/>
    <d v="1899-12-30T00:00:00"/>
    <d v="1899-12-30T00:54:11"/>
    <n v="3"/>
    <d v="1899-12-30T00:00:02"/>
    <n v="54.183333333326424"/>
    <x v="5"/>
    <x v="0"/>
  </r>
  <r>
    <x v="9"/>
    <s v="2025004008"/>
    <x v="0"/>
    <x v="539"/>
    <s v="E6028JLK"/>
    <d v="2025-02-25T00:00:00"/>
    <x v="2"/>
    <s v="837"/>
    <x v="47"/>
    <s v="PA"/>
    <x v="0"/>
    <x v="0"/>
    <d v="2025-02-25T00:00:00"/>
    <d v="1899-12-30T11:19:32"/>
    <d v="2025-02-25T00:00:00"/>
    <d v="1899-12-30T11:19:34"/>
    <d v="2025-02-25T00:00:00"/>
    <d v="1899-12-30T11:50:16"/>
    <x v="0"/>
    <x v="0"/>
    <s v="7001183701"/>
    <s v="FBO"/>
    <d v="1899-12-30T00:30:44"/>
    <x v="78"/>
    <d v="1899-12-30T00:00:02"/>
    <s v="Granel"/>
    <s v="E001"/>
    <x v="2"/>
    <d v="1899-12-30T00:30:44"/>
    <d v="1899-12-30T00:30:42"/>
    <x v="9"/>
    <x v="2"/>
    <x v="1"/>
    <x v="2"/>
    <n v="0"/>
    <n v="0"/>
    <x v="0"/>
    <x v="2"/>
    <x v="1"/>
    <n v="0"/>
    <x v="7"/>
    <x v="1"/>
    <d v="1899-12-30T00:00:02"/>
    <d v="1899-12-30T00:00:02"/>
    <x v="0"/>
    <m/>
    <m/>
    <d v="1899-12-30T00:00:00"/>
    <d v="1899-12-30T00:30:44"/>
    <n v="3"/>
    <d v="1899-12-30T00:00:02"/>
    <n v="30.733333333329558"/>
    <x v="5"/>
    <x v="1"/>
  </r>
  <r>
    <x v="9"/>
    <s v="2025004009"/>
    <x v="0"/>
    <x v="1299"/>
    <s v="E9842JGG"/>
    <d v="2025-02-25T00:00:00"/>
    <x v="2"/>
    <s v="837"/>
    <x v="47"/>
    <s v="PA"/>
    <x v="0"/>
    <x v="0"/>
    <d v="2025-02-25T00:00:00"/>
    <d v="1899-12-30T11:23:28"/>
    <d v="2025-02-25T00:00:00"/>
    <d v="1899-12-30T11:23:29"/>
    <d v="2025-02-25T00:00:00"/>
    <d v="1899-12-30T12:02:38"/>
    <x v="0"/>
    <x v="0"/>
    <s v="7001183702"/>
    <s v="FBO"/>
    <d v="1899-12-30T00:39:10"/>
    <x v="618"/>
    <d v="1899-12-30T00:00:01"/>
    <s v="Granel"/>
    <s v="E001"/>
    <x v="2"/>
    <d v="1899-12-30T00:39:10"/>
    <d v="1899-12-30T00:39:09"/>
    <x v="9"/>
    <x v="2"/>
    <x v="1"/>
    <x v="2"/>
    <n v="0"/>
    <n v="0"/>
    <x v="0"/>
    <x v="2"/>
    <x v="1"/>
    <n v="0"/>
    <x v="7"/>
    <x v="1"/>
    <d v="1899-12-30T00:00:01"/>
    <d v="1899-12-30T00:00:01"/>
    <x v="0"/>
    <m/>
    <m/>
    <d v="1899-12-30T00:00:00"/>
    <d v="1899-12-30T00:39:10"/>
    <n v="3"/>
    <d v="1899-12-30T00:00:01"/>
    <n v="39.166666666660824"/>
    <x v="11"/>
    <x v="1"/>
  </r>
  <r>
    <x v="9"/>
    <s v="2025004014"/>
    <x v="0"/>
    <x v="1304"/>
    <s v="ER2114BBN"/>
    <d v="2025-02-25T00:00:00"/>
    <x v="2"/>
    <s v="1782"/>
    <x v="48"/>
    <s v="PA"/>
    <x v="1"/>
    <x v="0"/>
    <d v="2025-02-25T00:00:00"/>
    <d v="1899-12-30T11:35:08"/>
    <d v="2025-02-25T00:00:00"/>
    <d v="1899-12-30T11:35:10"/>
    <d v="2025-02-25T00:00:00"/>
    <d v="1899-12-30T12:08:53"/>
    <x v="0"/>
    <x v="0"/>
    <s v="7001183703"/>
    <s v="EXW"/>
    <d v="1899-12-30T00:33:45"/>
    <x v="2040"/>
    <d v="1899-12-30T00:00:02"/>
    <s v="Granel"/>
    <s v="E001"/>
    <x v="1"/>
    <d v="1899-12-30T00:33:45"/>
    <d v="1899-12-30T00:33:43"/>
    <x v="9"/>
    <x v="2"/>
    <x v="1"/>
    <x v="2"/>
    <n v="0"/>
    <n v="0"/>
    <x v="0"/>
    <x v="2"/>
    <x v="1"/>
    <n v="0"/>
    <x v="7"/>
    <x v="1"/>
    <d v="1899-12-30T00:00:02"/>
    <d v="1899-12-30T00:00:02"/>
    <x v="0"/>
    <m/>
    <m/>
    <d v="1899-12-30T00:00:00"/>
    <d v="1899-12-30T00:33:45"/>
    <n v="3"/>
    <d v="1899-12-30T00:00:02"/>
    <n v="33.750000000000078"/>
    <x v="11"/>
    <x v="1"/>
  </r>
  <r>
    <x v="9"/>
    <s v="2025004015"/>
    <x v="0"/>
    <x v="1314"/>
    <s v="E3201JTT"/>
    <d v="2025-02-25T00:00:00"/>
    <x v="2"/>
    <s v="837"/>
    <x v="47"/>
    <s v="PA"/>
    <x v="0"/>
    <x v="0"/>
    <d v="2025-02-25T00:00:00"/>
    <d v="1899-12-30T11:45:05"/>
    <d v="2025-02-25T00:00:00"/>
    <d v="1899-12-30T11:45:07"/>
    <d v="2025-02-25T00:00:00"/>
    <d v="1899-12-30T12:22:26"/>
    <x v="0"/>
    <x v="0"/>
    <s v="7001183704"/>
    <s v="FBO"/>
    <d v="1899-12-30T00:37:21"/>
    <x v="3247"/>
    <d v="1899-12-30T00:00:02"/>
    <s v="Granel"/>
    <s v="E001"/>
    <x v="2"/>
    <d v="1899-12-30T00:37:21"/>
    <d v="1899-12-30T00:37:19"/>
    <x v="9"/>
    <x v="2"/>
    <x v="1"/>
    <x v="2"/>
    <n v="0"/>
    <n v="0"/>
    <x v="0"/>
    <x v="2"/>
    <x v="1"/>
    <n v="0"/>
    <x v="7"/>
    <x v="1"/>
    <d v="1899-12-30T00:00:02"/>
    <d v="1899-12-30T00:00:02"/>
    <x v="0"/>
    <m/>
    <m/>
    <d v="1899-12-30T00:00:00"/>
    <d v="1899-12-30T00:37:21"/>
    <n v="3"/>
    <d v="1899-12-30T00:00:02"/>
    <n v="37.349999999999923"/>
    <x v="11"/>
    <x v="1"/>
  </r>
  <r>
    <x v="9"/>
    <s v="2025004002"/>
    <x v="0"/>
    <x v="1301"/>
    <s v="E9349KRP"/>
    <d v="2025-02-25T00:00:00"/>
    <x v="2"/>
    <s v="2882"/>
    <x v="50"/>
    <s v="PA"/>
    <x v="2"/>
    <x v="0"/>
    <d v="2025-02-25T00:00:00"/>
    <d v="1899-12-30T10:56:54"/>
    <d v="2025-02-25T00:00:00"/>
    <d v="1899-12-30T10:56:56"/>
    <d v="2025-02-25T00:00:00"/>
    <d v="1899-12-30T12:32:16"/>
    <x v="0"/>
    <x v="0"/>
    <s v="7001183705"/>
    <s v="EXW"/>
    <d v="1899-12-30T01:35:22"/>
    <x v="3248"/>
    <d v="1899-12-30T00:00:02"/>
    <s v="Ensacado"/>
    <s v="E002"/>
    <x v="1"/>
    <d v="1899-12-30T01:35:22"/>
    <d v="1899-12-30T01:35:20"/>
    <x v="5"/>
    <x v="2"/>
    <x v="1"/>
    <x v="1"/>
    <n v="0"/>
    <n v="0"/>
    <x v="0"/>
    <x v="1"/>
    <x v="1"/>
    <n v="0"/>
    <x v="7"/>
    <x v="2"/>
    <d v="1899-12-30T00:00:02"/>
    <d v="1899-12-30T00:00:02"/>
    <x v="0"/>
    <m/>
    <m/>
    <d v="1899-12-30T00:00:00"/>
    <d v="1899-12-30T01:35:22"/>
    <n v="3"/>
    <d v="1899-12-30T00:00:02"/>
    <n v="95.366666666664017"/>
    <x v="11"/>
    <x v="0"/>
  </r>
  <r>
    <x v="9"/>
    <s v="2025004017"/>
    <x v="0"/>
    <x v="1305"/>
    <s v="E4544MKW"/>
    <d v="2025-02-25T00:00:00"/>
    <x v="2"/>
    <s v="1782"/>
    <x v="48"/>
    <s v="PA"/>
    <x v="1"/>
    <x v="0"/>
    <d v="2025-02-25T00:00:00"/>
    <d v="1899-12-30T11:51:12"/>
    <d v="2025-02-25T00:00:00"/>
    <d v="1899-12-30T11:51:14"/>
    <d v="2025-02-25T00:00:00"/>
    <d v="1899-12-30T12:34:51"/>
    <x v="0"/>
    <x v="0"/>
    <s v="7001183706"/>
    <s v="FBO"/>
    <d v="1899-12-30T00:43:39"/>
    <x v="259"/>
    <d v="1899-12-30T00:00:02"/>
    <s v="Granel"/>
    <s v="E001"/>
    <x v="2"/>
    <d v="1899-12-30T00:43:39"/>
    <d v="1899-12-30T00:43:37"/>
    <x v="9"/>
    <x v="2"/>
    <x v="1"/>
    <x v="2"/>
    <n v="0"/>
    <n v="0"/>
    <x v="0"/>
    <x v="2"/>
    <x v="1"/>
    <n v="0"/>
    <x v="7"/>
    <x v="1"/>
    <d v="1899-12-30T00:00:02"/>
    <d v="1899-12-30T00:00:02"/>
    <x v="0"/>
    <m/>
    <m/>
    <d v="1899-12-30T00:00:00"/>
    <d v="1899-12-30T00:43:39"/>
    <n v="3"/>
    <d v="1899-12-30T00:00:02"/>
    <n v="43.650000000000027"/>
    <x v="11"/>
    <x v="1"/>
  </r>
  <r>
    <x v="9"/>
    <s v="2025004003"/>
    <x v="0"/>
    <x v="1315"/>
    <m/>
    <d v="2025-02-25T00:00:00"/>
    <x v="2"/>
    <s v="2882"/>
    <x v="50"/>
    <s v="PA"/>
    <x v="2"/>
    <x v="0"/>
    <d v="2025-02-25T00:00:00"/>
    <d v="1899-12-30T11:09:51"/>
    <d v="2025-02-25T00:00:00"/>
    <d v="1899-12-30T11:09:52"/>
    <d v="2025-02-25T00:00:00"/>
    <d v="1899-12-30T12:47:08"/>
    <x v="0"/>
    <x v="0"/>
    <s v="7001183707"/>
    <s v="EXW"/>
    <d v="1899-12-30T01:37:17"/>
    <x v="3249"/>
    <d v="1899-12-30T00:00:01"/>
    <s v="Ensacado"/>
    <s v="E002"/>
    <x v="1"/>
    <d v="1899-12-30T01:37:17"/>
    <d v="1899-12-30T01:37:16"/>
    <x v="9"/>
    <x v="2"/>
    <x v="1"/>
    <x v="1"/>
    <n v="0"/>
    <n v="0"/>
    <x v="0"/>
    <x v="1"/>
    <x v="1"/>
    <n v="0"/>
    <x v="7"/>
    <x v="2"/>
    <d v="1899-12-30T00:00:01"/>
    <d v="1899-12-30T00:00:01"/>
    <x v="0"/>
    <m/>
    <m/>
    <d v="1899-12-30T00:00:00"/>
    <d v="1899-12-30T01:37:17"/>
    <n v="3"/>
    <d v="1899-12-30T00:00:01"/>
    <n v="97.283333333332763"/>
    <x v="11"/>
    <x v="0"/>
  </r>
  <r>
    <x v="9"/>
    <s v="2025004020"/>
    <x v="0"/>
    <x v="526"/>
    <s v="E2222JCW"/>
    <d v="2025-02-25T00:00:00"/>
    <x v="2"/>
    <s v="837"/>
    <x v="47"/>
    <s v="PA"/>
    <x v="0"/>
    <x v="0"/>
    <d v="2025-02-25T00:00:00"/>
    <d v="1899-12-30T12:06:30"/>
    <d v="2025-02-25T00:00:00"/>
    <d v="1899-12-30T12:06:32"/>
    <d v="2025-02-25T00:00:00"/>
    <d v="1899-12-30T12:50:07"/>
    <x v="0"/>
    <x v="0"/>
    <s v="7001183708"/>
    <s v="FBO"/>
    <d v="1899-12-30T00:43:37"/>
    <x v="20"/>
    <d v="1899-12-30T00:00:02"/>
    <s v="Granel"/>
    <s v="E001"/>
    <x v="2"/>
    <d v="1899-12-30T00:43:37"/>
    <d v="1899-12-30T00:43:35"/>
    <x v="13"/>
    <x v="2"/>
    <x v="1"/>
    <x v="2"/>
    <n v="0"/>
    <n v="0"/>
    <x v="0"/>
    <x v="2"/>
    <x v="1"/>
    <n v="0"/>
    <x v="7"/>
    <x v="1"/>
    <d v="1899-12-30T00:00:02"/>
    <d v="1899-12-30T00:00:02"/>
    <x v="0"/>
    <m/>
    <m/>
    <d v="1899-12-30T00:00:00"/>
    <d v="1899-12-30T00:43:37"/>
    <n v="3"/>
    <d v="1899-12-30T00:00:02"/>
    <n v="43.616666666663995"/>
    <x v="11"/>
    <x v="1"/>
  </r>
  <r>
    <x v="9"/>
    <s v="2025004019"/>
    <x v="0"/>
    <x v="1306"/>
    <s v="ER7683BCC"/>
    <d v="2025-02-25T00:00:00"/>
    <x v="2"/>
    <s v="1782"/>
    <x v="48"/>
    <s v="PA"/>
    <x v="1"/>
    <x v="0"/>
    <d v="2025-02-25T00:00:00"/>
    <d v="1899-12-30T11:57:40"/>
    <d v="2025-02-25T00:00:00"/>
    <d v="1899-12-30T11:58:23"/>
    <d v="2025-02-25T00:00:00"/>
    <d v="1899-12-30T12:52:53"/>
    <x v="264"/>
    <x v="33"/>
    <s v="7001183709"/>
    <s v="EXW"/>
    <d v="1899-12-30T00:55:13"/>
    <x v="3250"/>
    <d v="1899-12-30T00:00:43"/>
    <s v="Granel"/>
    <s v="E001"/>
    <x v="1"/>
    <d v="1899-12-30T00:55:13"/>
    <d v="1899-12-30T00:54:30"/>
    <x v="9"/>
    <x v="2"/>
    <x v="1"/>
    <x v="2"/>
    <n v="0"/>
    <n v="0"/>
    <x v="0"/>
    <x v="2"/>
    <x v="1"/>
    <n v="0"/>
    <x v="7"/>
    <x v="0"/>
    <d v="1899-12-30T00:00:43"/>
    <d v="1899-12-30T00:00:43"/>
    <x v="0"/>
    <m/>
    <m/>
    <d v="1899-12-30T00:00:00"/>
    <d v="1899-12-30T00:55:13"/>
    <n v="3"/>
    <d v="1899-12-30T00:00:43"/>
    <n v="55.216666666670449"/>
    <x v="11"/>
    <x v="0"/>
  </r>
  <r>
    <x v="9"/>
    <s v="2025004010"/>
    <x v="0"/>
    <x v="520"/>
    <s v="E2015JDV"/>
    <d v="2025-02-25T00:00:00"/>
    <x v="2"/>
    <s v="837"/>
    <x v="47"/>
    <s v="PA"/>
    <x v="7"/>
    <x v="0"/>
    <d v="2025-02-25T00:00:00"/>
    <d v="1899-12-30T11:24:15"/>
    <d v="2025-02-25T00:00:00"/>
    <d v="1899-12-30T11:26:05"/>
    <d v="2025-02-25T00:00:00"/>
    <d v="1899-12-30T12:55:20"/>
    <x v="265"/>
    <x v="33"/>
    <s v="7001183710"/>
    <s v="FBO"/>
    <d v="1899-12-30T01:31:05"/>
    <x v="3251"/>
    <d v="1899-12-30T00:01:50"/>
    <s v="Granel"/>
    <s v="E001"/>
    <x v="2"/>
    <d v="1899-12-30T01:31:05"/>
    <d v="1899-12-30T01:29:15"/>
    <x v="9"/>
    <x v="2"/>
    <x v="1"/>
    <x v="2"/>
    <n v="0"/>
    <n v="0"/>
    <x v="0"/>
    <x v="2"/>
    <x v="1"/>
    <n v="0"/>
    <x v="7"/>
    <x v="2"/>
    <d v="1899-12-30T00:01:50"/>
    <d v="1899-12-30T00:01:50"/>
    <x v="0"/>
    <m/>
    <m/>
    <d v="1899-12-30T00:00:00"/>
    <d v="1899-12-30T01:31:05"/>
    <n v="3"/>
    <d v="1899-12-30T00:01:50"/>
    <n v="91.083333333340747"/>
    <x v="11"/>
    <x v="0"/>
  </r>
  <r>
    <x v="9"/>
    <s v="2025004022"/>
    <x v="0"/>
    <x v="1303"/>
    <s v="E3616JTZ"/>
    <d v="2025-02-25T00:00:00"/>
    <x v="2"/>
    <s v="837"/>
    <x v="47"/>
    <s v="PA"/>
    <x v="0"/>
    <x v="0"/>
    <d v="2025-02-25T00:00:00"/>
    <d v="1899-12-30T12:30:51"/>
    <d v="2025-02-25T00:00:00"/>
    <d v="1899-12-30T12:30:53"/>
    <d v="2025-02-25T00:00:00"/>
    <d v="1899-12-30T12:57:43"/>
    <x v="0"/>
    <x v="0"/>
    <s v="7001183711"/>
    <s v="FBO"/>
    <d v="1899-12-30T00:26:52"/>
    <x v="490"/>
    <d v="1899-12-30T00:00:02"/>
    <s v="Granel"/>
    <s v="E001"/>
    <x v="2"/>
    <d v="1899-12-30T00:26:52"/>
    <d v="1899-12-30T00:26:50"/>
    <x v="13"/>
    <x v="2"/>
    <x v="1"/>
    <x v="2"/>
    <n v="0"/>
    <n v="0"/>
    <x v="0"/>
    <x v="2"/>
    <x v="1"/>
    <n v="0"/>
    <x v="7"/>
    <x v="1"/>
    <d v="1899-12-30T00:00:02"/>
    <d v="1899-12-30T00:00:02"/>
    <x v="0"/>
    <m/>
    <m/>
    <d v="1899-12-30T00:00:00"/>
    <d v="1899-12-30T00:26:52"/>
    <n v="3"/>
    <d v="1899-12-30T00:00:02"/>
    <n v="26.866666666670334"/>
    <x v="11"/>
    <x v="1"/>
  </r>
  <r>
    <x v="9"/>
    <s v="2025004024"/>
    <x v="0"/>
    <x v="163"/>
    <s v="E8272KDP"/>
    <d v="2025-02-25T00:00:00"/>
    <x v="2"/>
    <s v="837"/>
    <x v="47"/>
    <s v="PA"/>
    <x v="0"/>
    <x v="0"/>
    <d v="2025-02-25T00:00:00"/>
    <d v="1899-12-30T12:33:15"/>
    <d v="2025-02-25T00:00:00"/>
    <d v="1899-12-30T12:33:17"/>
    <d v="2025-02-25T00:00:00"/>
    <d v="1899-12-30T13:18:53"/>
    <x v="0"/>
    <x v="0"/>
    <s v="7001183713"/>
    <s v="FBO"/>
    <d v="1899-12-30T00:45:38"/>
    <x v="3252"/>
    <d v="1899-12-30T00:00:02"/>
    <s v="Granel"/>
    <s v="E001"/>
    <x v="2"/>
    <d v="1899-12-30T00:45:38"/>
    <d v="1899-12-30T00:45:36"/>
    <x v="13"/>
    <x v="2"/>
    <x v="1"/>
    <x v="2"/>
    <n v="0"/>
    <n v="0"/>
    <x v="0"/>
    <x v="2"/>
    <x v="1"/>
    <n v="0"/>
    <x v="7"/>
    <x v="0"/>
    <d v="1899-12-30T00:00:02"/>
    <d v="1899-12-30T00:00:02"/>
    <x v="0"/>
    <m/>
    <m/>
    <d v="1899-12-30T00:00:00"/>
    <d v="1899-12-30T00:45:38"/>
    <n v="3"/>
    <d v="1899-12-30T00:00:02"/>
    <n v="45.633333333326291"/>
    <x v="6"/>
    <x v="0"/>
  </r>
  <r>
    <x v="9"/>
    <s v="2025004025"/>
    <x v="0"/>
    <x v="518"/>
    <s v="E4179KVF"/>
    <d v="2025-02-25T00:00:00"/>
    <x v="2"/>
    <s v="837"/>
    <x v="47"/>
    <s v="PA"/>
    <x v="7"/>
    <x v="0"/>
    <d v="2025-02-25T00:00:00"/>
    <d v="1899-12-30T12:49:45"/>
    <d v="2025-02-25T00:00:00"/>
    <d v="1899-12-30T12:49:46"/>
    <d v="2025-02-25T00:00:00"/>
    <d v="1899-12-30T13:24:22"/>
    <x v="0"/>
    <x v="0"/>
    <s v="7001183714"/>
    <s v="FBO"/>
    <d v="1899-12-30T00:34:37"/>
    <x v="1540"/>
    <d v="1899-12-30T00:00:01"/>
    <s v="Granel"/>
    <s v="E001"/>
    <x v="2"/>
    <d v="1899-12-30T00:34:37"/>
    <d v="1899-12-30T00:34:36"/>
    <x v="13"/>
    <x v="2"/>
    <x v="1"/>
    <x v="2"/>
    <n v="0"/>
    <n v="0"/>
    <x v="0"/>
    <x v="2"/>
    <x v="1"/>
    <n v="0"/>
    <x v="7"/>
    <x v="1"/>
    <d v="1899-12-30T00:00:01"/>
    <d v="1899-12-30T00:00:01"/>
    <x v="0"/>
    <m/>
    <m/>
    <d v="1899-12-30T00:00:00"/>
    <d v="1899-12-30T00:34:37"/>
    <n v="3"/>
    <d v="1899-12-30T00:00:01"/>
    <n v="34.616666666664031"/>
    <x v="6"/>
    <x v="1"/>
  </r>
  <r>
    <x v="9"/>
    <s v="2025004027"/>
    <x v="0"/>
    <x v="540"/>
    <s v="E5397JZM"/>
    <d v="2025-02-25T00:00:00"/>
    <x v="2"/>
    <s v="1782"/>
    <x v="48"/>
    <s v="PA"/>
    <x v="1"/>
    <x v="0"/>
    <d v="2025-02-25T00:00:00"/>
    <d v="1899-12-30T13:03:45"/>
    <d v="2025-02-25T00:00:00"/>
    <d v="1899-12-30T13:03:47"/>
    <d v="2025-02-25T00:00:00"/>
    <d v="1899-12-30T13:42:40"/>
    <x v="0"/>
    <x v="0"/>
    <s v="7001183715"/>
    <s v="FBO"/>
    <d v="1899-12-30T00:38:55"/>
    <x v="3122"/>
    <d v="1899-12-30T00:00:02"/>
    <s v="Granel"/>
    <s v="E001"/>
    <x v="2"/>
    <d v="1899-12-30T00:38:55"/>
    <d v="1899-12-30T00:38:53"/>
    <x v="6"/>
    <x v="2"/>
    <x v="1"/>
    <x v="2"/>
    <n v="0"/>
    <n v="0"/>
    <x v="0"/>
    <x v="2"/>
    <x v="1"/>
    <n v="0"/>
    <x v="7"/>
    <x v="1"/>
    <d v="1899-12-30T00:00:02"/>
    <d v="1899-12-30T00:00:02"/>
    <x v="0"/>
    <m/>
    <m/>
    <d v="1899-12-30T00:00:00"/>
    <d v="1899-12-30T00:38:55"/>
    <n v="3"/>
    <d v="1899-12-30T00:00:02"/>
    <n v="38.91666666667669"/>
    <x v="6"/>
    <x v="1"/>
  </r>
  <r>
    <x v="9"/>
    <s v="2025004028"/>
    <x v="0"/>
    <x v="430"/>
    <s v="E5728KFK"/>
    <d v="2025-02-25T00:00:00"/>
    <x v="2"/>
    <s v="1782"/>
    <x v="48"/>
    <s v="PA"/>
    <x v="1"/>
    <x v="0"/>
    <d v="2025-02-25T00:00:00"/>
    <d v="1899-12-30T13:12:52"/>
    <d v="2025-02-25T00:00:00"/>
    <d v="1899-12-30T13:12:53"/>
    <d v="2025-02-25T00:00:00"/>
    <d v="1899-12-30T13:52:14"/>
    <x v="0"/>
    <x v="0"/>
    <s v="7001183717"/>
    <s v="FBO"/>
    <d v="1899-12-30T00:39:22"/>
    <x v="0"/>
    <d v="1899-12-30T00:00:01"/>
    <s v="Granel"/>
    <s v="E001"/>
    <x v="2"/>
    <d v="1899-12-30T00:39:22"/>
    <d v="1899-12-30T00:39:21"/>
    <x v="6"/>
    <x v="2"/>
    <x v="1"/>
    <x v="2"/>
    <n v="0"/>
    <n v="0"/>
    <x v="0"/>
    <x v="2"/>
    <x v="1"/>
    <n v="0"/>
    <x v="7"/>
    <x v="1"/>
    <d v="1899-12-30T00:00:01"/>
    <d v="1899-12-30T00:00:01"/>
    <x v="0"/>
    <m/>
    <m/>
    <d v="1899-12-30T00:00:00"/>
    <d v="1899-12-30T00:39:22"/>
    <n v="3"/>
    <d v="1899-12-30T00:00:01"/>
    <n v="39.366666666662532"/>
    <x v="6"/>
    <x v="1"/>
  </r>
  <r>
    <x v="9"/>
    <s v="2025004016"/>
    <x v="0"/>
    <x v="1316"/>
    <s v="E8935JMP"/>
    <d v="2025-02-25T00:00:00"/>
    <x v="2"/>
    <s v="2882"/>
    <x v="50"/>
    <s v="PA"/>
    <x v="3"/>
    <x v="0"/>
    <d v="2025-02-25T00:00:00"/>
    <d v="1899-12-30T11:49:26"/>
    <d v="2025-02-25T00:00:00"/>
    <d v="1899-12-30T19:03:00"/>
    <d v="2025-02-25T00:00:00"/>
    <d v="1899-12-30T14:11:31"/>
    <x v="266"/>
    <x v="35"/>
    <s v="7001183718"/>
    <s v="FBO"/>
    <d v="1899-12-30T12:05:03"/>
    <x v="3253"/>
    <d v="1899-12-30T07:13:34"/>
    <s v="Ensacado"/>
    <s v="E002"/>
    <x v="2"/>
    <d v="1899-12-30T02:22:05"/>
    <n v="-0.20241898148147996"/>
    <x v="9"/>
    <x v="2"/>
    <x v="1"/>
    <x v="1"/>
    <n v="0"/>
    <n v="0"/>
    <x v="0"/>
    <x v="1"/>
    <x v="1"/>
    <n v="0"/>
    <x v="7"/>
    <x v="2"/>
    <d v="1899-12-30T07:13:34"/>
    <d v="1899-12-30T06:15:34"/>
    <x v="1"/>
    <m/>
    <m/>
    <d v="1899-12-30T00:00:00"/>
    <d v="1899-12-30T02:22:05"/>
    <n v="3"/>
    <d v="1899-12-30T07:13:34"/>
    <n v="142.08333333333121"/>
    <x v="7"/>
    <x v="0"/>
  </r>
  <r>
    <x v="9"/>
    <s v="2025004029"/>
    <x v="0"/>
    <x v="1308"/>
    <s v="E0897HWR"/>
    <d v="2025-02-25T00:00:00"/>
    <x v="2"/>
    <s v="837"/>
    <x v="47"/>
    <s v="PA"/>
    <x v="0"/>
    <x v="0"/>
    <d v="2025-02-25T00:00:00"/>
    <d v="1899-12-30T13:25:47"/>
    <d v="2025-02-25T00:00:00"/>
    <d v="1899-12-30T13:25:49"/>
    <d v="2025-02-25T00:00:00"/>
    <d v="1899-12-30T14:13:57"/>
    <x v="0"/>
    <x v="0"/>
    <s v="7001183719"/>
    <s v="FBO"/>
    <d v="1899-12-30T00:48:10"/>
    <x v="191"/>
    <d v="1899-12-30T00:00:02"/>
    <s v="Granel"/>
    <s v="E001"/>
    <x v="2"/>
    <d v="1899-12-30T00:48:10"/>
    <d v="1899-12-30T00:48:08"/>
    <x v="6"/>
    <x v="2"/>
    <x v="1"/>
    <x v="2"/>
    <n v="0"/>
    <n v="0"/>
    <x v="0"/>
    <x v="2"/>
    <x v="1"/>
    <n v="0"/>
    <x v="7"/>
    <x v="0"/>
    <d v="1899-12-30T00:00:02"/>
    <d v="1899-12-30T00:00:02"/>
    <x v="0"/>
    <m/>
    <m/>
    <d v="1899-12-30T00:00:00"/>
    <d v="1899-12-30T00:48:10"/>
    <n v="3"/>
    <d v="1899-12-30T00:00:02"/>
    <n v="48.166666666660873"/>
    <x v="7"/>
    <x v="0"/>
  </r>
  <r>
    <x v="9"/>
    <s v="2025004036"/>
    <x v="0"/>
    <x v="530"/>
    <s v="E5940JLK"/>
    <d v="2025-02-25T00:00:00"/>
    <x v="2"/>
    <s v="1782"/>
    <x v="48"/>
    <s v="PA"/>
    <x v="1"/>
    <x v="0"/>
    <d v="2025-02-25T00:00:00"/>
    <d v="1899-12-30T14:07:05"/>
    <d v="2025-02-25T00:00:00"/>
    <d v="1899-12-30T14:07:08"/>
    <d v="2025-02-25T00:00:00"/>
    <d v="1899-12-30T14:34:47"/>
    <x v="0"/>
    <x v="0"/>
    <s v="7001183720"/>
    <s v="FBO"/>
    <d v="1899-12-30T00:27:42"/>
    <x v="3254"/>
    <d v="1899-12-30T00:00:03"/>
    <s v="Granel"/>
    <s v="E001"/>
    <x v="2"/>
    <d v="1899-12-30T00:27:42"/>
    <d v="1899-12-30T00:27:39"/>
    <x v="14"/>
    <x v="2"/>
    <x v="1"/>
    <x v="2"/>
    <n v="0"/>
    <n v="0"/>
    <x v="0"/>
    <x v="2"/>
    <x v="1"/>
    <n v="0"/>
    <x v="7"/>
    <x v="1"/>
    <d v="1899-12-30T00:00:03"/>
    <d v="1899-12-30T00:00:03"/>
    <x v="0"/>
    <m/>
    <m/>
    <d v="1899-12-30T00:00:00"/>
    <d v="1899-12-30T00:27:42"/>
    <n v="3"/>
    <d v="1899-12-30T00:00:03"/>
    <n v="27.700000000012803"/>
    <x v="7"/>
    <x v="1"/>
  </r>
  <r>
    <x v="9"/>
    <s v="2025004038"/>
    <x v="0"/>
    <x v="510"/>
    <s v="E6758JLK"/>
    <d v="2025-02-25T00:00:00"/>
    <x v="2"/>
    <s v="837"/>
    <x v="47"/>
    <s v="PA"/>
    <x v="0"/>
    <x v="0"/>
    <d v="2025-02-25T00:00:00"/>
    <d v="1899-12-30T14:13:35"/>
    <d v="2025-02-25T00:00:00"/>
    <d v="1899-12-30T14:13:37"/>
    <d v="2025-02-25T00:00:00"/>
    <d v="1899-12-30T14:43:21"/>
    <x v="0"/>
    <x v="0"/>
    <s v="7001183722"/>
    <s v="FBO"/>
    <d v="1899-12-30T00:29:46"/>
    <x v="1110"/>
    <d v="1899-12-30T00:00:02"/>
    <s v="Granel"/>
    <s v="E001"/>
    <x v="2"/>
    <d v="1899-12-30T00:29:46"/>
    <d v="1899-12-30T00:29:44"/>
    <x v="14"/>
    <x v="2"/>
    <x v="1"/>
    <x v="2"/>
    <n v="0"/>
    <n v="0"/>
    <x v="0"/>
    <x v="2"/>
    <x v="1"/>
    <n v="0"/>
    <x v="7"/>
    <x v="1"/>
    <d v="1899-12-30T00:00:02"/>
    <d v="1899-12-30T00:00:02"/>
    <x v="0"/>
    <m/>
    <m/>
    <d v="1899-12-30T00:00:00"/>
    <d v="1899-12-30T00:29:46"/>
    <n v="3"/>
    <d v="1899-12-30T00:00:02"/>
    <n v="29.766666666671906"/>
    <x v="7"/>
    <x v="1"/>
  </r>
  <r>
    <x v="9"/>
    <s v="2025004037"/>
    <x v="0"/>
    <x v="408"/>
    <s v="E0945JZT"/>
    <d v="2025-02-25T00:00:00"/>
    <x v="2"/>
    <s v="3236"/>
    <x v="49"/>
    <s v="PA"/>
    <x v="6"/>
    <x v="0"/>
    <d v="2025-02-25T00:00:00"/>
    <d v="1899-12-30T14:10:31"/>
    <d v="2025-02-25T00:00:00"/>
    <d v="1899-12-30T14:10:33"/>
    <d v="2025-02-25T00:00:00"/>
    <d v="1899-12-30T14:54:54"/>
    <x v="0"/>
    <x v="0"/>
    <s v="7001183723"/>
    <s v="FBO"/>
    <d v="1899-12-30T00:44:23"/>
    <x v="331"/>
    <d v="1899-12-30T00:00:02"/>
    <s v="Granel"/>
    <s v="E001"/>
    <x v="2"/>
    <d v="1899-12-30T00:44:23"/>
    <d v="1899-12-30T00:44:21"/>
    <x v="14"/>
    <x v="2"/>
    <x v="1"/>
    <x v="2"/>
    <n v="0"/>
    <n v="0"/>
    <x v="0"/>
    <x v="2"/>
    <x v="1"/>
    <n v="0"/>
    <x v="7"/>
    <x v="1"/>
    <d v="1899-12-30T00:00:02"/>
    <d v="1899-12-30T00:00:02"/>
    <x v="0"/>
    <m/>
    <m/>
    <d v="1899-12-30T00:00:00"/>
    <d v="1899-12-30T00:44:23"/>
    <n v="3"/>
    <d v="1899-12-30T00:00:02"/>
    <n v="44.383333333334406"/>
    <x v="7"/>
    <x v="1"/>
  </r>
  <r>
    <x v="9"/>
    <s v="2025004039"/>
    <x v="0"/>
    <x v="1296"/>
    <s v="E7586KJW"/>
    <d v="2025-02-25T00:00:00"/>
    <x v="2"/>
    <s v="3236"/>
    <x v="49"/>
    <s v="PA"/>
    <x v="6"/>
    <x v="0"/>
    <d v="2025-02-25T00:00:00"/>
    <d v="1899-12-30T14:14:33"/>
    <d v="2025-02-25T00:00:00"/>
    <d v="1899-12-30T14:14:34"/>
    <d v="2025-02-25T00:00:00"/>
    <d v="1899-12-30T15:31:13"/>
    <x v="0"/>
    <x v="0"/>
    <s v="7001183724"/>
    <s v="FBO"/>
    <d v="1899-12-30T01:16:40"/>
    <x v="3255"/>
    <d v="1899-12-30T00:00:01"/>
    <s v="Granel"/>
    <s v="E001"/>
    <x v="2"/>
    <d v="1899-12-30T01:16:40"/>
    <d v="1899-12-30T01:16:39"/>
    <x v="14"/>
    <x v="2"/>
    <x v="1"/>
    <x v="2"/>
    <n v="0"/>
    <n v="0"/>
    <x v="0"/>
    <x v="2"/>
    <x v="1"/>
    <n v="0"/>
    <x v="7"/>
    <x v="0"/>
    <d v="1899-12-30T00:00:01"/>
    <d v="1899-12-30T00:00:01"/>
    <x v="0"/>
    <m/>
    <m/>
    <d v="1899-12-30T00:00:00"/>
    <d v="1899-12-30T01:16:40"/>
    <n v="3"/>
    <d v="1899-12-30T00:00:01"/>
    <n v="76.666666666665648"/>
    <x v="14"/>
    <x v="0"/>
  </r>
  <r>
    <x v="9"/>
    <s v="2025004042"/>
    <x v="0"/>
    <x v="1314"/>
    <s v="E3201JTT"/>
    <d v="2025-02-25T00:00:00"/>
    <x v="2"/>
    <s v="1782"/>
    <x v="48"/>
    <s v="PA"/>
    <x v="1"/>
    <x v="0"/>
    <d v="2025-02-25T00:00:00"/>
    <d v="1899-12-30T14:50:48"/>
    <d v="2025-02-25T00:00:00"/>
    <d v="1899-12-30T14:50:49"/>
    <d v="2025-02-25T00:00:00"/>
    <d v="1899-12-30T15:36:04"/>
    <x v="0"/>
    <x v="0"/>
    <s v="7001183725"/>
    <s v="FBO"/>
    <d v="1899-12-30T00:45:16"/>
    <x v="3256"/>
    <d v="1899-12-30T00:00:01"/>
    <s v="Granel"/>
    <s v="E001"/>
    <x v="2"/>
    <d v="1899-12-30T00:45:16"/>
    <d v="1899-12-30T00:45:15"/>
    <x v="14"/>
    <x v="2"/>
    <x v="1"/>
    <x v="2"/>
    <n v="0"/>
    <n v="0"/>
    <x v="0"/>
    <x v="2"/>
    <x v="1"/>
    <n v="0"/>
    <x v="7"/>
    <x v="0"/>
    <d v="1899-12-30T00:00:01"/>
    <d v="1899-12-30T00:00:01"/>
    <x v="0"/>
    <m/>
    <m/>
    <d v="1899-12-30T00:00:00"/>
    <d v="1899-12-30T00:45:16"/>
    <n v="3"/>
    <d v="1899-12-30T00:00:01"/>
    <n v="45.26666666667353"/>
    <x v="14"/>
    <x v="0"/>
  </r>
  <r>
    <x v="9"/>
    <s v="2025004046"/>
    <x v="0"/>
    <x v="433"/>
    <s v="E4948KGF"/>
    <d v="2025-02-25T00:00:00"/>
    <x v="2"/>
    <s v="837"/>
    <x v="47"/>
    <s v="PA"/>
    <x v="0"/>
    <x v="0"/>
    <d v="2025-02-25T00:00:00"/>
    <d v="1899-12-30T15:11:22"/>
    <d v="2025-02-25T00:00:00"/>
    <d v="1899-12-30T15:11:23"/>
    <d v="2025-02-25T00:00:00"/>
    <d v="1899-12-30T15:44:32"/>
    <x v="0"/>
    <x v="0"/>
    <s v="7001183726"/>
    <s v="FBO"/>
    <d v="1899-12-30T00:33:10"/>
    <x v="1727"/>
    <d v="1899-12-30T00:00:01"/>
    <s v="Granel"/>
    <s v="E001"/>
    <x v="2"/>
    <d v="1899-12-30T00:33:10"/>
    <d v="1899-12-30T00:33:09"/>
    <x v="10"/>
    <x v="2"/>
    <x v="1"/>
    <x v="2"/>
    <n v="0"/>
    <n v="0"/>
    <x v="0"/>
    <x v="2"/>
    <x v="1"/>
    <n v="0"/>
    <x v="7"/>
    <x v="1"/>
    <d v="1899-12-30T00:00:01"/>
    <d v="1899-12-30T00:00:01"/>
    <x v="0"/>
    <m/>
    <m/>
    <d v="1899-12-30T00:00:00"/>
    <d v="1899-12-30T00:33:10"/>
    <n v="3"/>
    <d v="1899-12-30T00:00:01"/>
    <n v="33.166666666670359"/>
    <x v="14"/>
    <x v="1"/>
  </r>
  <r>
    <x v="9"/>
    <s v="2025004047"/>
    <x v="0"/>
    <x v="1311"/>
    <s v="E9402GGZ"/>
    <d v="2025-02-25T00:00:00"/>
    <x v="2"/>
    <s v="3236"/>
    <x v="49"/>
    <s v="PA"/>
    <x v="6"/>
    <x v="0"/>
    <d v="2025-02-25T00:00:00"/>
    <d v="1899-12-30T15:15:27"/>
    <d v="2025-02-25T00:00:00"/>
    <d v="1899-12-30T15:15:28"/>
    <d v="2025-02-25T00:00:00"/>
    <d v="1899-12-30T15:56:23"/>
    <x v="0"/>
    <x v="0"/>
    <s v="7001183727"/>
    <s v="FBO"/>
    <d v="1899-12-30T00:40:56"/>
    <x v="2977"/>
    <d v="1899-12-30T00:00:01"/>
    <s v="Granel"/>
    <s v="E001"/>
    <x v="2"/>
    <d v="1899-12-30T00:40:56"/>
    <d v="1899-12-30T00:40:55"/>
    <x v="10"/>
    <x v="2"/>
    <x v="1"/>
    <x v="2"/>
    <n v="0"/>
    <n v="0"/>
    <x v="0"/>
    <x v="2"/>
    <x v="1"/>
    <n v="0"/>
    <x v="7"/>
    <x v="1"/>
    <d v="1899-12-30T00:00:01"/>
    <d v="1899-12-30T00:00:01"/>
    <x v="0"/>
    <m/>
    <m/>
    <d v="1899-12-30T00:00:00"/>
    <d v="1899-12-30T00:40:56"/>
    <n v="3"/>
    <d v="1899-12-30T00:00:01"/>
    <n v="40.933333333324754"/>
    <x v="14"/>
    <x v="1"/>
  </r>
  <r>
    <x v="9"/>
    <s v="2025004045"/>
    <x v="0"/>
    <x v="1297"/>
    <s v="E5825KKS"/>
    <d v="2025-02-25T00:00:00"/>
    <x v="2"/>
    <s v="837"/>
    <x v="47"/>
    <s v="PA"/>
    <x v="7"/>
    <x v="0"/>
    <d v="2025-02-25T00:00:00"/>
    <d v="1899-12-30T15:07:34"/>
    <d v="2025-02-25T00:00:00"/>
    <d v="1899-12-30T15:07:34"/>
    <d v="2025-02-25T00:00:00"/>
    <d v="1899-12-30T16:34:00"/>
    <x v="0"/>
    <x v="0"/>
    <s v="7001183728"/>
    <s v="FBO"/>
    <d v="1899-12-30T01:26:26"/>
    <x v="3257"/>
    <d v="1899-12-30T00:00:00"/>
    <s v="Granel"/>
    <s v="E001"/>
    <x v="2"/>
    <d v="1899-12-30T01:26:26"/>
    <d v="1899-12-30T01:26:26"/>
    <x v="10"/>
    <x v="2"/>
    <x v="1"/>
    <x v="2"/>
    <n v="0"/>
    <n v="0"/>
    <x v="0"/>
    <x v="2"/>
    <x v="1"/>
    <n v="0"/>
    <x v="7"/>
    <x v="0"/>
    <d v="1899-12-30T00:00:00"/>
    <d v="1899-12-30T00:00:00"/>
    <x v="0"/>
    <m/>
    <m/>
    <d v="1899-12-30T00:00:00"/>
    <d v="1899-12-30T01:26:26"/>
    <n v="3"/>
    <d v="1899-12-30T00:00:00"/>
    <n v="86.433333333336023"/>
    <x v="8"/>
    <x v="0"/>
  </r>
  <r>
    <x v="9"/>
    <s v="2025004049"/>
    <x v="0"/>
    <x v="1310"/>
    <s v="E3960KHT"/>
    <d v="2025-02-25T00:00:00"/>
    <x v="2"/>
    <s v="837"/>
    <x v="47"/>
    <s v="PA"/>
    <x v="0"/>
    <x v="0"/>
    <d v="2025-02-25T00:00:00"/>
    <d v="1899-12-30T16:06:13"/>
    <d v="2025-02-25T00:00:00"/>
    <d v="1899-12-30T16:06:15"/>
    <d v="2025-02-25T00:00:00"/>
    <d v="1899-12-30T16:48:36"/>
    <x v="0"/>
    <x v="0"/>
    <s v="7001183729"/>
    <s v="FBO"/>
    <d v="1899-12-30T00:42:23"/>
    <x v="2995"/>
    <d v="1899-12-30T00:00:02"/>
    <s v="Granel"/>
    <s v="E001"/>
    <x v="2"/>
    <d v="1899-12-30T00:42:23"/>
    <d v="1899-12-30T00:42:21"/>
    <x v="7"/>
    <x v="2"/>
    <x v="1"/>
    <x v="2"/>
    <n v="0"/>
    <n v="0"/>
    <x v="0"/>
    <x v="2"/>
    <x v="1"/>
    <n v="0"/>
    <x v="7"/>
    <x v="1"/>
    <d v="1899-12-30T00:00:02"/>
    <d v="1899-12-30T00:00:02"/>
    <x v="0"/>
    <m/>
    <m/>
    <d v="1899-12-30T00:00:00"/>
    <d v="1899-12-30T00:42:23"/>
    <n v="3"/>
    <d v="1899-12-30T00:00:02"/>
    <n v="42.383333333332814"/>
    <x v="8"/>
    <x v="1"/>
  </r>
  <r>
    <x v="9"/>
    <s v="2025004051"/>
    <x v="0"/>
    <x v="539"/>
    <s v="E6028JLK"/>
    <d v="2025-02-25T00:00:00"/>
    <x v="2"/>
    <s v="837"/>
    <x v="47"/>
    <s v="PA"/>
    <x v="0"/>
    <x v="0"/>
    <d v="2025-02-25T00:00:00"/>
    <d v="1899-12-30T16:20:59"/>
    <d v="2025-02-25T00:00:00"/>
    <d v="1899-12-30T16:21:01"/>
    <d v="2025-02-25T00:00:00"/>
    <d v="1899-12-30T16:54:03"/>
    <x v="0"/>
    <x v="0"/>
    <s v="7001183730"/>
    <s v="FBO"/>
    <d v="1899-12-30T00:33:04"/>
    <x v="3154"/>
    <d v="1899-12-30T00:00:02"/>
    <s v="Granel"/>
    <s v="E001"/>
    <x v="2"/>
    <d v="1899-12-30T00:33:04"/>
    <d v="1899-12-30T00:33:02"/>
    <x v="7"/>
    <x v="2"/>
    <x v="1"/>
    <x v="2"/>
    <n v="0"/>
    <n v="0"/>
    <x v="0"/>
    <x v="2"/>
    <x v="1"/>
    <n v="0"/>
    <x v="7"/>
    <x v="1"/>
    <d v="1899-12-30T00:00:02"/>
    <d v="1899-12-30T00:00:02"/>
    <x v="0"/>
    <m/>
    <m/>
    <d v="1899-12-30T00:00:00"/>
    <d v="1899-12-30T00:33:04"/>
    <n v="3"/>
    <d v="1899-12-30T00:00:02"/>
    <n v="33.06666666666235"/>
    <x v="8"/>
    <x v="1"/>
  </r>
  <r>
    <x v="9"/>
    <s v="2025004050"/>
    <x v="0"/>
    <x v="1308"/>
    <s v="E0897HWR"/>
    <d v="2025-02-25T00:00:00"/>
    <x v="2"/>
    <s v="1782"/>
    <x v="48"/>
    <s v="PA"/>
    <x v="1"/>
    <x v="0"/>
    <d v="2025-02-25T00:00:00"/>
    <d v="1899-12-30T16:16:14"/>
    <d v="2025-02-25T00:00:00"/>
    <d v="1899-12-30T16:16:15"/>
    <d v="2025-02-25T00:00:00"/>
    <d v="1899-12-30T16:56:23"/>
    <x v="0"/>
    <x v="0"/>
    <s v="7001183731"/>
    <s v="FBO"/>
    <d v="1899-12-30T00:40:09"/>
    <x v="280"/>
    <d v="1899-12-30T00:00:01"/>
    <s v="Granel"/>
    <s v="E001"/>
    <x v="2"/>
    <d v="1899-12-30T00:40:09"/>
    <d v="1899-12-30T00:40:08"/>
    <x v="7"/>
    <x v="2"/>
    <x v="1"/>
    <x v="2"/>
    <n v="0"/>
    <n v="0"/>
    <x v="0"/>
    <x v="2"/>
    <x v="1"/>
    <n v="0"/>
    <x v="7"/>
    <x v="1"/>
    <d v="1899-12-30T00:00:01"/>
    <d v="1899-12-30T00:00:01"/>
    <x v="0"/>
    <m/>
    <m/>
    <d v="1899-12-30T00:00:00"/>
    <d v="1899-12-30T00:40:09"/>
    <n v="3"/>
    <d v="1899-12-30T00:00:01"/>
    <n v="40.150000000008035"/>
    <x v="8"/>
    <x v="1"/>
  </r>
  <r>
    <x v="9"/>
    <s v="2025004053"/>
    <x v="0"/>
    <x v="1299"/>
    <s v="E9842JGG"/>
    <d v="2025-02-25T00:00:00"/>
    <x v="2"/>
    <s v="837"/>
    <x v="47"/>
    <s v="PA"/>
    <x v="0"/>
    <x v="0"/>
    <d v="2025-02-25T00:00:00"/>
    <d v="1899-12-30T16:43:01"/>
    <d v="2025-02-25T00:00:00"/>
    <d v="1899-12-30T16:43:01"/>
    <d v="2025-02-25T00:00:00"/>
    <d v="1899-12-30T17:17:32"/>
    <x v="0"/>
    <x v="0"/>
    <s v="7001183732"/>
    <s v="FBO"/>
    <d v="1899-12-30T00:34:31"/>
    <x v="1077"/>
    <d v="1899-12-30T00:00:00"/>
    <s v="Granel"/>
    <s v="E001"/>
    <x v="2"/>
    <d v="1899-12-30T00:34:31"/>
    <d v="1899-12-30T00:34:31"/>
    <x v="7"/>
    <x v="2"/>
    <x v="1"/>
    <x v="2"/>
    <n v="0"/>
    <n v="0"/>
    <x v="0"/>
    <x v="2"/>
    <x v="1"/>
    <n v="0"/>
    <x v="7"/>
    <x v="1"/>
    <d v="1899-12-30T00:00:00"/>
    <d v="1899-12-30T00:00:00"/>
    <x v="0"/>
    <m/>
    <m/>
    <d v="1899-12-30T00:00:00"/>
    <d v="1899-12-30T00:34:31"/>
    <n v="3"/>
    <d v="1899-12-30T00:00:00"/>
    <n v="34.51666666667041"/>
    <x v="12"/>
    <x v="1"/>
  </r>
  <r>
    <x v="9"/>
    <s v="2025004057"/>
    <x v="0"/>
    <x v="1305"/>
    <s v="E4544MKW"/>
    <d v="2025-02-25T00:00:00"/>
    <x v="2"/>
    <s v="837"/>
    <x v="47"/>
    <s v="PA"/>
    <x v="0"/>
    <x v="0"/>
    <d v="2025-02-25T00:00:00"/>
    <d v="1899-12-30T17:08:28"/>
    <d v="2025-02-25T00:00:00"/>
    <d v="1899-12-30T17:08:29"/>
    <d v="2025-02-25T00:00:00"/>
    <d v="1899-12-30T17:35:23"/>
    <x v="0"/>
    <x v="0"/>
    <s v="7001183733"/>
    <s v="FBO"/>
    <d v="1899-12-30T00:26:55"/>
    <x v="1667"/>
    <d v="1899-12-30T00:00:01"/>
    <s v="Granel"/>
    <s v="E001"/>
    <x v="2"/>
    <d v="1899-12-30T00:26:55"/>
    <d v="1899-12-30T00:26:54"/>
    <x v="11"/>
    <x v="2"/>
    <x v="1"/>
    <x v="2"/>
    <n v="0"/>
    <n v="0"/>
    <x v="0"/>
    <x v="2"/>
    <x v="1"/>
    <n v="0"/>
    <x v="7"/>
    <x v="1"/>
    <d v="1899-12-30T00:00:01"/>
    <d v="1899-12-30T00:00:01"/>
    <x v="0"/>
    <m/>
    <m/>
    <d v="1899-12-30T00:00:00"/>
    <d v="1899-12-30T00:26:55"/>
    <n v="3"/>
    <d v="1899-12-30T00:00:01"/>
    <n v="26.916666666667144"/>
    <x v="12"/>
    <x v="1"/>
  </r>
  <r>
    <x v="9"/>
    <s v="2025004060"/>
    <x v="0"/>
    <x v="510"/>
    <s v="E6758JLK"/>
    <d v="2025-02-25T00:00:00"/>
    <x v="2"/>
    <s v="3236"/>
    <x v="49"/>
    <s v="PA"/>
    <x v="6"/>
    <x v="0"/>
    <d v="2025-02-25T00:00:00"/>
    <d v="1899-12-30T17:37:33"/>
    <d v="2025-02-25T00:00:00"/>
    <d v="1899-12-30T17:37:33"/>
    <d v="2025-02-25T00:00:00"/>
    <d v="1899-12-30T18:04:08"/>
    <x v="0"/>
    <x v="0"/>
    <s v="7001183735"/>
    <s v="FBO"/>
    <d v="1899-12-30T00:26:35"/>
    <x v="1121"/>
    <d v="1899-12-30T00:00:00"/>
    <s v="Granel"/>
    <s v="E001"/>
    <x v="2"/>
    <d v="1899-12-30T00:26:35"/>
    <d v="1899-12-30T00:26:35"/>
    <x v="11"/>
    <x v="2"/>
    <x v="1"/>
    <x v="2"/>
    <n v="0"/>
    <n v="0"/>
    <x v="0"/>
    <x v="2"/>
    <x v="1"/>
    <n v="0"/>
    <x v="7"/>
    <x v="1"/>
    <d v="1899-12-30T00:00:00"/>
    <d v="1899-12-30T00:00:00"/>
    <x v="0"/>
    <m/>
    <m/>
    <d v="1899-12-30T00:00:00"/>
    <d v="1899-12-30T00:26:35"/>
    <n v="3"/>
    <d v="1899-12-30T00:00:00"/>
    <n v="26.583333333335943"/>
    <x v="9"/>
    <x v="1"/>
  </r>
  <r>
    <x v="9"/>
    <s v="2025004062"/>
    <x v="0"/>
    <x v="1317"/>
    <s v="E9980KJB"/>
    <d v="2025-02-25T00:00:00"/>
    <x v="2"/>
    <s v="837"/>
    <x v="47"/>
    <s v="PA"/>
    <x v="0"/>
    <x v="0"/>
    <d v="2025-02-25T00:00:00"/>
    <d v="1899-12-30T18:13:32"/>
    <d v="2025-02-25T00:00:00"/>
    <d v="1899-12-30T18:13:33"/>
    <d v="2025-02-25T00:00:00"/>
    <d v="1899-12-30T18:34:24"/>
    <x v="0"/>
    <x v="0"/>
    <s v="7001183738"/>
    <s v="FBO"/>
    <d v="1899-12-30T00:20:52"/>
    <x v="96"/>
    <d v="1899-12-30T00:00:01"/>
    <s v="Granel"/>
    <s v="E001"/>
    <x v="2"/>
    <d v="1899-12-30T00:20:52"/>
    <d v="1899-12-30T00:20:51"/>
    <x v="8"/>
    <x v="2"/>
    <x v="1"/>
    <x v="2"/>
    <n v="0"/>
    <n v="0"/>
    <x v="0"/>
    <x v="2"/>
    <x v="1"/>
    <n v="0"/>
    <x v="7"/>
    <x v="1"/>
    <d v="1899-12-30T00:00:01"/>
    <d v="1899-12-30T00:00:01"/>
    <x v="0"/>
    <m/>
    <m/>
    <d v="1899-12-30T00:00:00"/>
    <d v="1899-12-30T00:20:52"/>
    <n v="3"/>
    <d v="1899-12-30T00:00:01"/>
    <n v="20.866666666665559"/>
    <x v="9"/>
    <x v="1"/>
  </r>
  <r>
    <x v="9"/>
    <s v="2025004063"/>
    <x v="0"/>
    <x v="408"/>
    <s v="E0945JZT"/>
    <d v="2025-02-25T00:00:00"/>
    <x v="2"/>
    <s v="1782"/>
    <x v="48"/>
    <s v="PA"/>
    <x v="1"/>
    <x v="0"/>
    <d v="2025-02-25T00:00:00"/>
    <d v="1899-12-30T18:25:55"/>
    <d v="2025-02-25T00:00:00"/>
    <d v="1899-12-30T18:25:56"/>
    <d v="2025-02-25T00:00:00"/>
    <d v="1899-12-30T18:58:11"/>
    <x v="0"/>
    <x v="0"/>
    <s v="7001183739"/>
    <s v="FBO"/>
    <d v="1899-12-30T00:32:16"/>
    <x v="3258"/>
    <d v="1899-12-30T00:00:01"/>
    <s v="Granel"/>
    <s v="E001"/>
    <x v="2"/>
    <d v="1899-12-30T00:32:16"/>
    <d v="1899-12-30T00:32:15"/>
    <x v="8"/>
    <x v="2"/>
    <x v="1"/>
    <x v="2"/>
    <n v="0"/>
    <n v="0"/>
    <x v="0"/>
    <x v="2"/>
    <x v="1"/>
    <n v="0"/>
    <x v="7"/>
    <x v="1"/>
    <d v="1899-12-30T00:00:01"/>
    <d v="1899-12-30T00:00:01"/>
    <x v="0"/>
    <m/>
    <m/>
    <d v="1899-12-30T00:00:00"/>
    <d v="1899-12-30T00:32:16"/>
    <n v="3"/>
    <d v="1899-12-30T00:00:01"/>
    <n v="32.266666666655986"/>
    <x v="9"/>
    <x v="1"/>
  </r>
  <r>
    <x v="9"/>
    <s v="2025004067"/>
    <x v="0"/>
    <x v="1298"/>
    <s v="E7637JSC"/>
    <d v="2025-02-25T00:00:00"/>
    <x v="2"/>
    <s v="1782"/>
    <x v="48"/>
    <s v="PA"/>
    <x v="1"/>
    <x v="0"/>
    <d v="2025-02-25T00:00:00"/>
    <d v="1899-12-30T19:03:35"/>
    <d v="2025-02-25T00:00:00"/>
    <d v="1899-12-30T19:03:37"/>
    <d v="2025-02-25T00:00:00"/>
    <d v="1899-12-30T19:35:04"/>
    <x v="0"/>
    <x v="0"/>
    <s v="7001183741"/>
    <s v="FBO"/>
    <d v="1899-12-30T00:31:29"/>
    <x v="892"/>
    <d v="1899-12-30T00:00:02"/>
    <s v="Granel"/>
    <s v="E001"/>
    <x v="2"/>
    <d v="1899-12-30T00:31:29"/>
    <d v="1899-12-30T00:31:27"/>
    <x v="12"/>
    <x v="2"/>
    <x v="1"/>
    <x v="2"/>
    <n v="0"/>
    <n v="0"/>
    <x v="0"/>
    <x v="2"/>
    <x v="1"/>
    <n v="0"/>
    <x v="7"/>
    <x v="1"/>
    <d v="1899-12-30T00:00:02"/>
    <d v="1899-12-30T00:00:02"/>
    <x v="0"/>
    <m/>
    <m/>
    <d v="1899-12-30T00:00:00"/>
    <d v="1899-12-30T00:31:29"/>
    <n v="3"/>
    <d v="1899-12-30T00:00:02"/>
    <n v="31.483333333339267"/>
    <x v="10"/>
    <x v="1"/>
  </r>
  <r>
    <x v="9"/>
    <s v="2025004064"/>
    <x v="0"/>
    <x v="518"/>
    <s v="E4179KVF"/>
    <d v="2025-02-25T00:00:00"/>
    <x v="2"/>
    <s v="1782"/>
    <x v="48"/>
    <s v="PA"/>
    <x v="1"/>
    <x v="0"/>
    <d v="2025-02-25T00:00:00"/>
    <d v="1899-12-30T18:42:53"/>
    <d v="2025-02-25T00:00:00"/>
    <d v="1899-12-30T18:42:55"/>
    <d v="2025-02-25T00:00:00"/>
    <d v="1899-12-30T19:44:24"/>
    <x v="0"/>
    <x v="0"/>
    <s v="7001183742"/>
    <s v="FBO"/>
    <d v="1899-12-30T01:01:31"/>
    <x v="913"/>
    <d v="1899-12-30T00:00:02"/>
    <s v="Granel"/>
    <s v="E001"/>
    <x v="2"/>
    <d v="1899-12-30T01:01:31"/>
    <d v="1899-12-30T01:01:29"/>
    <x v="8"/>
    <x v="2"/>
    <x v="1"/>
    <x v="2"/>
    <n v="0"/>
    <n v="0"/>
    <x v="0"/>
    <x v="2"/>
    <x v="1"/>
    <n v="0"/>
    <x v="7"/>
    <x v="0"/>
    <d v="1899-12-30T00:00:02"/>
    <d v="1899-12-30T00:00:02"/>
    <x v="0"/>
    <m/>
    <m/>
    <d v="1899-12-30T00:00:00"/>
    <d v="1899-12-30T01:01:31"/>
    <n v="3"/>
    <d v="1899-12-30T00:00:02"/>
    <n v="61.516666666670474"/>
    <x v="10"/>
    <x v="0"/>
  </r>
  <r>
    <x v="9"/>
    <s v="2025004069"/>
    <x v="0"/>
    <x v="433"/>
    <s v="E4948KGF"/>
    <d v="2025-02-25T00:00:00"/>
    <x v="2"/>
    <s v="837"/>
    <x v="47"/>
    <s v="PA"/>
    <x v="0"/>
    <x v="0"/>
    <d v="2025-02-25T00:00:00"/>
    <d v="1899-12-30T19:26:35"/>
    <d v="2025-02-25T00:00:00"/>
    <d v="1899-12-30T19:26:37"/>
    <d v="2025-02-25T00:00:00"/>
    <d v="1899-12-30T19:55:01"/>
    <x v="0"/>
    <x v="0"/>
    <s v="7001183743"/>
    <s v="FBO"/>
    <d v="1899-12-30T00:28:26"/>
    <x v="1005"/>
    <d v="1899-12-30T00:00:02"/>
    <s v="Granel"/>
    <s v="E001"/>
    <x v="2"/>
    <d v="1899-12-30T00:28:26"/>
    <d v="1899-12-30T00:28:24"/>
    <x v="12"/>
    <x v="2"/>
    <x v="1"/>
    <x v="2"/>
    <n v="0"/>
    <n v="0"/>
    <x v="0"/>
    <x v="2"/>
    <x v="1"/>
    <n v="0"/>
    <x v="7"/>
    <x v="1"/>
    <d v="1899-12-30T00:00:02"/>
    <d v="1899-12-30T00:00:02"/>
    <x v="0"/>
    <m/>
    <m/>
    <d v="1899-12-30T00:00:00"/>
    <d v="1899-12-30T00:28:26"/>
    <n v="3"/>
    <d v="1899-12-30T00:00:02"/>
    <n v="28.433333333347104"/>
    <x v="10"/>
    <x v="1"/>
  </r>
  <r>
    <x v="9"/>
    <s v="2025004070"/>
    <x v="0"/>
    <x v="1311"/>
    <s v="E9402GGZ"/>
    <d v="2025-02-25T00:00:00"/>
    <x v="2"/>
    <s v="3236"/>
    <x v="49"/>
    <s v="PA"/>
    <x v="6"/>
    <x v="0"/>
    <d v="2025-02-25T00:00:00"/>
    <d v="1899-12-30T19:31:12"/>
    <d v="2025-02-25T00:00:00"/>
    <d v="1899-12-30T19:31:13"/>
    <d v="2025-02-25T00:00:00"/>
    <d v="1899-12-30T19:57:02"/>
    <x v="0"/>
    <x v="0"/>
    <s v="7001183744"/>
    <s v="FBO"/>
    <d v="1899-12-30T00:25:50"/>
    <x v="1649"/>
    <d v="1899-12-30T00:00:01"/>
    <s v="Granel"/>
    <s v="E001"/>
    <x v="2"/>
    <d v="1899-12-30T00:25:50"/>
    <d v="1899-12-30T00:25:49"/>
    <x v="12"/>
    <x v="2"/>
    <x v="1"/>
    <x v="2"/>
    <n v="0"/>
    <n v="0"/>
    <x v="0"/>
    <x v="2"/>
    <x v="1"/>
    <n v="0"/>
    <x v="7"/>
    <x v="1"/>
    <d v="1899-12-30T00:00:01"/>
    <d v="1899-12-30T00:00:01"/>
    <x v="0"/>
    <m/>
    <m/>
    <d v="1899-12-30T00:00:00"/>
    <d v="1899-12-30T00:25:50"/>
    <n v="3"/>
    <d v="1899-12-30T00:00:01"/>
    <n v="25.833333333340782"/>
    <x v="10"/>
    <x v="1"/>
  </r>
  <r>
    <x v="9"/>
    <s v="2025004071"/>
    <x v="0"/>
    <x v="1296"/>
    <s v="E7586KJW"/>
    <d v="2025-02-25T00:00:00"/>
    <x v="2"/>
    <s v="1782"/>
    <x v="48"/>
    <s v="PA"/>
    <x v="1"/>
    <x v="0"/>
    <d v="2025-02-25T00:00:00"/>
    <d v="1899-12-30T19:34:59"/>
    <d v="2025-02-25T00:00:00"/>
    <d v="1899-12-30T19:35:00"/>
    <d v="2025-02-25T00:00:00"/>
    <d v="1899-12-30T20:37:35"/>
    <x v="0"/>
    <x v="0"/>
    <s v="7001183746"/>
    <s v="FBO"/>
    <d v="1899-12-30T01:02:36"/>
    <x v="3259"/>
    <d v="1899-12-30T00:00:01"/>
    <s v="Granel"/>
    <s v="E001"/>
    <x v="2"/>
    <d v="1899-12-30T01:02:36"/>
    <d v="1899-12-30T01:02:35"/>
    <x v="12"/>
    <x v="2"/>
    <x v="1"/>
    <x v="2"/>
    <n v="0"/>
    <n v="0"/>
    <x v="0"/>
    <x v="2"/>
    <x v="1"/>
    <n v="0"/>
    <x v="7"/>
    <x v="0"/>
    <d v="1899-12-30T00:00:01"/>
    <d v="1899-12-30T00:00:01"/>
    <x v="0"/>
    <m/>
    <m/>
    <d v="1899-12-30T00:00:00"/>
    <d v="1899-12-30T01:02:36"/>
    <n v="3"/>
    <d v="1899-12-30T00:00:01"/>
    <n v="62.599999999996832"/>
    <x v="13"/>
    <x v="0"/>
  </r>
  <r>
    <x v="9"/>
    <s v="2025004072"/>
    <x v="0"/>
    <x v="1312"/>
    <s v="ER0328BBM"/>
    <d v="2025-02-25T00:00:00"/>
    <x v="2"/>
    <s v="1782"/>
    <x v="48"/>
    <s v="PA"/>
    <x v="1"/>
    <x v="0"/>
    <d v="2025-02-25T00:00:00"/>
    <d v="1899-12-30T20:11:42"/>
    <d v="2025-02-25T00:00:00"/>
    <d v="1899-12-30T20:11:44"/>
    <d v="2025-02-25T00:00:00"/>
    <d v="1899-12-30T20:40:57"/>
    <x v="0"/>
    <x v="0"/>
    <s v="7001183747"/>
    <s v="EXW"/>
    <d v="1899-12-30T00:29:15"/>
    <x v="1192"/>
    <d v="1899-12-30T00:00:02"/>
    <s v="Granel"/>
    <s v="E001"/>
    <x v="1"/>
    <d v="1899-12-30T00:29:15"/>
    <d v="1899-12-30T00:29:13"/>
    <x v="15"/>
    <x v="2"/>
    <x v="1"/>
    <x v="2"/>
    <n v="0"/>
    <n v="0"/>
    <x v="0"/>
    <x v="2"/>
    <x v="1"/>
    <n v="0"/>
    <x v="7"/>
    <x v="1"/>
    <d v="1899-12-30T00:00:02"/>
    <d v="1899-12-30T00:00:02"/>
    <x v="0"/>
    <m/>
    <m/>
    <d v="1899-12-30T00:00:00"/>
    <d v="1899-12-30T00:29:15"/>
    <n v="3"/>
    <d v="1899-12-30T00:00:02"/>
    <n v="29.250000000000096"/>
    <x v="13"/>
    <x v="1"/>
  </r>
  <r>
    <x v="9"/>
    <s v="2025004073"/>
    <x v="0"/>
    <x v="1303"/>
    <s v="E3616JTZ"/>
    <d v="2025-02-26T00:00:00"/>
    <x v="2"/>
    <s v="1782"/>
    <x v="48"/>
    <s v="PA"/>
    <x v="1"/>
    <x v="0"/>
    <d v="2025-02-26T00:00:00"/>
    <d v="1899-12-30T06:05:27"/>
    <d v="2025-02-26T00:00:00"/>
    <d v="1899-12-30T06:05:30"/>
    <d v="2025-02-26T00:00:00"/>
    <d v="1899-12-30T06:32:24"/>
    <x v="0"/>
    <x v="0"/>
    <s v="7001183748"/>
    <s v="FBO"/>
    <d v="1899-12-30T00:26:57"/>
    <x v="1667"/>
    <d v="1899-12-30T00:00:03"/>
    <s v="Granel"/>
    <s v="E001"/>
    <x v="2"/>
    <d v="1899-12-30T00:26:57"/>
    <d v="1899-12-30T00:26:54"/>
    <x v="1"/>
    <x v="3"/>
    <x v="1"/>
    <x v="2"/>
    <n v="0"/>
    <n v="0"/>
    <x v="0"/>
    <x v="2"/>
    <x v="1"/>
    <n v="0"/>
    <x v="7"/>
    <x v="1"/>
    <d v="1899-12-30T00:00:03"/>
    <d v="1899-12-30T00:00:03"/>
    <x v="0"/>
    <m/>
    <m/>
    <d v="1899-12-30T00:00:00"/>
    <d v="1899-12-30T00:26:57"/>
    <n v="4"/>
    <d v="1899-12-30T00:00:03"/>
    <n v="26.950000000003254"/>
    <x v="0"/>
    <x v="1"/>
  </r>
  <r>
    <x v="9"/>
    <s v="2025004074"/>
    <x v="0"/>
    <x v="520"/>
    <s v="E2015JDV"/>
    <d v="2025-02-26T00:00:00"/>
    <x v="2"/>
    <s v="837"/>
    <x v="47"/>
    <s v="PA"/>
    <x v="0"/>
    <x v="0"/>
    <d v="2025-02-26T00:00:00"/>
    <d v="1899-12-30T06:08:19"/>
    <d v="2025-02-26T00:00:00"/>
    <d v="1899-12-30T06:11:05"/>
    <d v="2025-02-26T00:00:00"/>
    <d v="1899-12-30T06:36:03"/>
    <x v="267"/>
    <x v="33"/>
    <s v="7001183749"/>
    <s v="FBO"/>
    <d v="1899-12-30T00:27:44"/>
    <x v="469"/>
    <d v="1899-12-30T00:02:46"/>
    <s v="Granel"/>
    <s v="E001"/>
    <x v="2"/>
    <d v="1899-12-30T00:27:44"/>
    <d v="1899-12-30T00:24:58"/>
    <x v="1"/>
    <x v="3"/>
    <x v="1"/>
    <x v="2"/>
    <n v="0"/>
    <n v="0"/>
    <x v="0"/>
    <x v="2"/>
    <x v="1"/>
    <n v="0"/>
    <x v="7"/>
    <x v="1"/>
    <d v="1899-12-30T00:02:46"/>
    <d v="1899-12-30T00:02:46"/>
    <x v="0"/>
    <m/>
    <m/>
    <d v="1899-12-30T00:00:00"/>
    <d v="1899-12-30T00:27:44"/>
    <n v="4"/>
    <d v="1899-12-30T00:02:46"/>
    <n v="27.733333333334365"/>
    <x v="0"/>
    <x v="1"/>
  </r>
  <r>
    <x v="9"/>
    <s v="2025004075"/>
    <x v="0"/>
    <x v="1318"/>
    <s v="E6878LBJ"/>
    <d v="2025-02-26T00:00:00"/>
    <x v="2"/>
    <s v="837"/>
    <x v="47"/>
    <s v="PA"/>
    <x v="0"/>
    <x v="0"/>
    <d v="2025-02-26T00:00:00"/>
    <d v="1899-12-30T06:14:51"/>
    <d v="2025-02-26T00:00:00"/>
    <d v="1899-12-30T06:14:53"/>
    <d v="2025-02-26T00:00:00"/>
    <d v="1899-12-30T06:50:31"/>
    <x v="0"/>
    <x v="0"/>
    <s v="7001183750"/>
    <s v="FBO"/>
    <d v="1899-12-30T00:35:40"/>
    <x v="215"/>
    <d v="1899-12-30T00:00:02"/>
    <s v="Granel"/>
    <s v="E001"/>
    <x v="2"/>
    <d v="1899-12-30T00:35:40"/>
    <d v="1899-12-30T00:35:38"/>
    <x v="1"/>
    <x v="3"/>
    <x v="1"/>
    <x v="2"/>
    <n v="0"/>
    <n v="0"/>
    <x v="0"/>
    <x v="2"/>
    <x v="1"/>
    <n v="0"/>
    <x v="7"/>
    <x v="1"/>
    <d v="1899-12-30T00:00:02"/>
    <d v="1899-12-30T00:00:02"/>
    <x v="0"/>
    <m/>
    <m/>
    <d v="1899-12-30T00:00:00"/>
    <d v="1899-12-30T00:35:40"/>
    <n v="4"/>
    <d v="1899-12-30T00:00:02"/>
    <n v="35.666666666668831"/>
    <x v="0"/>
    <x v="1"/>
  </r>
  <r>
    <x v="9"/>
    <s v="2025004076"/>
    <x v="0"/>
    <x v="430"/>
    <s v="E5728KFK"/>
    <d v="2025-02-26T00:00:00"/>
    <x v="2"/>
    <s v="1782"/>
    <x v="48"/>
    <s v="PA"/>
    <x v="1"/>
    <x v="0"/>
    <d v="2025-02-26T00:00:00"/>
    <d v="1899-12-30T06:33:32"/>
    <d v="2025-02-26T00:00:00"/>
    <d v="1899-12-30T18:04:59"/>
    <d v="2025-02-26T00:00:00"/>
    <d v="1899-12-30T07:05:12"/>
    <x v="261"/>
    <x v="0"/>
    <s v="7001183751"/>
    <s v="FBO"/>
    <d v="1899-12-30T22:31:14"/>
    <x v="3260"/>
    <d v="1899-12-30T11:31:27"/>
    <s v="Granel"/>
    <s v="E001"/>
    <x v="2"/>
    <d v="1899-12-30T00:31:40"/>
    <n v="-0.45818287037036992"/>
    <x v="1"/>
    <x v="3"/>
    <x v="1"/>
    <x v="2"/>
    <n v="0"/>
    <n v="0"/>
    <x v="0"/>
    <x v="2"/>
    <x v="1"/>
    <n v="0"/>
    <x v="7"/>
    <x v="1"/>
    <d v="1899-12-30T11:31:27"/>
    <d v="1899-12-30T10:33:27"/>
    <x v="1"/>
    <m/>
    <m/>
    <d v="1899-12-30T00:00:00"/>
    <d v="1899-12-30T00:31:40"/>
    <n v="4"/>
    <d v="1899-12-30T11:31:27"/>
    <n v="31.666666666665648"/>
    <x v="1"/>
    <x v="1"/>
  </r>
  <r>
    <x v="9"/>
    <s v="2025004077"/>
    <x v="0"/>
    <x v="1300"/>
    <s v="E1154JWB"/>
    <d v="2025-02-26T00:00:00"/>
    <x v="2"/>
    <s v="837"/>
    <x v="47"/>
    <s v="PA"/>
    <x v="0"/>
    <x v="0"/>
    <d v="2025-02-26T00:00:00"/>
    <d v="1899-12-30T06:47:40"/>
    <d v="2025-02-26T00:00:00"/>
    <d v="1899-12-30T06:47:42"/>
    <d v="2025-02-26T00:00:00"/>
    <d v="1899-12-30T07:25:57"/>
    <x v="0"/>
    <x v="0"/>
    <s v="7001183752"/>
    <s v="FBO"/>
    <d v="1899-12-30T00:38:17"/>
    <x v="3261"/>
    <d v="1899-12-30T00:00:02"/>
    <s v="Granel"/>
    <s v="E001"/>
    <x v="2"/>
    <d v="1899-12-30T00:38:17"/>
    <d v="1899-12-30T00:38:15"/>
    <x v="1"/>
    <x v="3"/>
    <x v="1"/>
    <x v="2"/>
    <n v="0"/>
    <n v="0"/>
    <x v="0"/>
    <x v="2"/>
    <x v="1"/>
    <n v="0"/>
    <x v="7"/>
    <x v="1"/>
    <d v="1899-12-30T00:00:02"/>
    <d v="1899-12-30T00:00:02"/>
    <x v="0"/>
    <m/>
    <m/>
    <d v="1899-12-30T00:00:00"/>
    <d v="1899-12-30T00:38:17"/>
    <n v="4"/>
    <d v="1899-12-30T00:00:02"/>
    <n v="38.28333333333601"/>
    <x v="1"/>
    <x v="1"/>
  </r>
  <r>
    <x v="9"/>
    <s v="2025004078"/>
    <x v="0"/>
    <x v="526"/>
    <s v="E4745DXW"/>
    <d v="2025-02-26T00:00:00"/>
    <x v="2"/>
    <s v="1782"/>
    <x v="48"/>
    <s v="PA"/>
    <x v="1"/>
    <x v="0"/>
    <d v="2025-02-26T00:00:00"/>
    <d v="1899-12-30T06:53:11"/>
    <d v="2025-02-26T00:00:00"/>
    <d v="1899-12-30T06:53:14"/>
    <d v="2025-02-26T00:00:00"/>
    <d v="1899-12-30T07:32:23"/>
    <x v="0"/>
    <x v="0"/>
    <s v="7001183753"/>
    <s v="FBO"/>
    <d v="1899-12-30T00:39:12"/>
    <x v="618"/>
    <d v="1899-12-30T00:00:03"/>
    <s v="Granel"/>
    <s v="E001"/>
    <x v="2"/>
    <d v="1899-12-30T00:39:12"/>
    <d v="1899-12-30T00:39:09"/>
    <x v="1"/>
    <x v="3"/>
    <x v="1"/>
    <x v="2"/>
    <n v="0"/>
    <n v="0"/>
    <x v="0"/>
    <x v="2"/>
    <x v="1"/>
    <n v="0"/>
    <x v="7"/>
    <x v="1"/>
    <d v="1899-12-30T00:00:03"/>
    <d v="1899-12-30T00:00:03"/>
    <x v="0"/>
    <m/>
    <m/>
    <d v="1899-12-30T00:00:00"/>
    <d v="1899-12-30T00:39:12"/>
    <n v="4"/>
    <d v="1899-12-30T00:00:03"/>
    <n v="39.199999999996777"/>
    <x v="1"/>
    <x v="1"/>
  </r>
  <r>
    <x v="9"/>
    <s v="2025004080"/>
    <x v="0"/>
    <x v="1314"/>
    <s v="E3201JTT"/>
    <d v="2025-02-26T00:00:00"/>
    <x v="2"/>
    <s v="837"/>
    <x v="47"/>
    <s v="PA"/>
    <x v="0"/>
    <x v="0"/>
    <d v="2025-02-26T00:00:00"/>
    <d v="1899-12-30T07:02:46"/>
    <d v="2025-02-26T00:00:00"/>
    <d v="1899-12-30T07:02:48"/>
    <d v="2025-02-26T00:00:00"/>
    <d v="1899-12-30T07:38:06"/>
    <x v="0"/>
    <x v="0"/>
    <s v="7001183754"/>
    <s v="FBO"/>
    <d v="1899-12-30T00:35:20"/>
    <x v="3262"/>
    <d v="1899-12-30T00:00:02"/>
    <s v="Granel"/>
    <s v="E001"/>
    <x v="2"/>
    <d v="1899-12-30T00:35:20"/>
    <d v="1899-12-30T00:35:18"/>
    <x v="2"/>
    <x v="3"/>
    <x v="1"/>
    <x v="2"/>
    <n v="0"/>
    <n v="0"/>
    <x v="0"/>
    <x v="2"/>
    <x v="1"/>
    <n v="0"/>
    <x v="7"/>
    <x v="1"/>
    <d v="1899-12-30T00:00:02"/>
    <d v="1899-12-30T00:00:02"/>
    <x v="0"/>
    <m/>
    <m/>
    <d v="1899-12-30T00:00:00"/>
    <d v="1899-12-30T00:35:20"/>
    <n v="4"/>
    <d v="1899-12-30T00:00:02"/>
    <n v="35.333333333337549"/>
    <x v="1"/>
    <x v="1"/>
  </r>
  <r>
    <x v="9"/>
    <s v="2025004079"/>
    <x v="0"/>
    <x v="1316"/>
    <s v="E8935JMP"/>
    <d v="2025-02-26T00:00:00"/>
    <x v="2"/>
    <s v="3312"/>
    <x v="51"/>
    <s v="PA"/>
    <x v="2"/>
    <x v="0"/>
    <d v="2025-02-26T00:00:00"/>
    <d v="1899-12-30T06:56:44"/>
    <d v="2025-02-26T00:00:00"/>
    <d v="1899-12-30T06:56:46"/>
    <d v="2025-02-26T00:00:00"/>
    <d v="1899-12-30T07:50:32"/>
    <x v="0"/>
    <x v="0"/>
    <s v="7001183755"/>
    <s v="FBO"/>
    <d v="1899-12-30T00:53:48"/>
    <x v="2649"/>
    <d v="1899-12-30T00:00:02"/>
    <s v="Ensacado"/>
    <s v="E002"/>
    <x v="2"/>
    <d v="1899-12-30T00:53:48"/>
    <d v="1899-12-30T00:53:46"/>
    <x v="1"/>
    <x v="3"/>
    <x v="1"/>
    <x v="1"/>
    <n v="0"/>
    <n v="0"/>
    <x v="0"/>
    <x v="1"/>
    <x v="1"/>
    <n v="0"/>
    <x v="7"/>
    <x v="0"/>
    <d v="1899-12-30T00:00:02"/>
    <d v="1899-12-30T00:00:02"/>
    <x v="0"/>
    <m/>
    <m/>
    <d v="1899-12-30T00:00:00"/>
    <d v="1899-12-30T00:53:48"/>
    <n v="4"/>
    <d v="1899-12-30T00:00:02"/>
    <n v="53.799999999998413"/>
    <x v="1"/>
    <x v="0"/>
  </r>
  <r>
    <x v="9"/>
    <s v="2025004081"/>
    <x v="0"/>
    <x v="540"/>
    <s v="E5397JZM"/>
    <d v="2025-02-26T00:00:00"/>
    <x v="2"/>
    <s v="837"/>
    <x v="47"/>
    <s v="PA"/>
    <x v="7"/>
    <x v="0"/>
    <d v="2025-02-26T00:00:00"/>
    <d v="1899-12-30T07:22:20"/>
    <d v="2025-02-26T00:00:00"/>
    <d v="1899-12-30T07:22:22"/>
    <d v="2025-02-26T00:00:00"/>
    <d v="1899-12-30T07:57:26"/>
    <x v="0"/>
    <x v="0"/>
    <s v="7001183756"/>
    <s v="FBO"/>
    <d v="1899-12-30T00:35:06"/>
    <x v="1707"/>
    <d v="1899-12-30T00:00:02"/>
    <s v="Granel"/>
    <s v="E001"/>
    <x v="2"/>
    <d v="1899-12-30T00:35:06"/>
    <d v="1899-12-30T00:35:04"/>
    <x v="2"/>
    <x v="3"/>
    <x v="1"/>
    <x v="2"/>
    <n v="0"/>
    <n v="0"/>
    <x v="0"/>
    <x v="2"/>
    <x v="1"/>
    <n v="0"/>
    <x v="7"/>
    <x v="1"/>
    <d v="1899-12-30T00:00:02"/>
    <d v="1899-12-30T00:00:02"/>
    <x v="0"/>
    <m/>
    <m/>
    <d v="1899-12-30T00:00:00"/>
    <d v="1899-12-30T00:35:06"/>
    <n v="4"/>
    <d v="1899-12-30T00:00:02"/>
    <n v="35.099999999999973"/>
    <x v="1"/>
    <x v="1"/>
  </r>
  <r>
    <x v="9"/>
    <s v="2025004082"/>
    <x v="0"/>
    <x v="1319"/>
    <s v="E9349KRP"/>
    <d v="2025-02-26T00:00:00"/>
    <x v="2"/>
    <s v="837"/>
    <x v="47"/>
    <s v="PA"/>
    <x v="0"/>
    <x v="0"/>
    <d v="2025-02-26T00:00:00"/>
    <d v="1899-12-30T07:38:35"/>
    <d v="2025-02-26T00:00:00"/>
    <d v="1899-12-30T07:40:43"/>
    <d v="2025-02-26T00:00:00"/>
    <d v="1899-12-30T08:06:13"/>
    <x v="0"/>
    <x v="0"/>
    <s v="7001183757"/>
    <s v="EXW"/>
    <d v="1899-12-30T00:27:38"/>
    <x v="518"/>
    <d v="1899-12-30T00:02:08"/>
    <s v="Granel"/>
    <s v="E001"/>
    <x v="1"/>
    <d v="1899-12-30T00:27:38"/>
    <d v="1899-12-30T00:25:30"/>
    <x v="2"/>
    <x v="3"/>
    <x v="1"/>
    <x v="2"/>
    <n v="0"/>
    <n v="0"/>
    <x v="0"/>
    <x v="2"/>
    <x v="1"/>
    <n v="0"/>
    <x v="7"/>
    <x v="1"/>
    <d v="1899-12-30T00:02:08"/>
    <d v="1899-12-30T00:02:08"/>
    <x v="0"/>
    <m/>
    <m/>
    <d v="1899-12-30T00:00:00"/>
    <d v="1899-12-30T00:27:38"/>
    <n v="4"/>
    <d v="1899-12-30T00:02:08"/>
    <n v="27.633333333326355"/>
    <x v="2"/>
    <x v="1"/>
  </r>
  <r>
    <x v="9"/>
    <s v="2025004085"/>
    <x v="0"/>
    <x v="408"/>
    <s v="E0945JZT"/>
    <d v="2025-02-26T00:00:00"/>
    <x v="2"/>
    <s v="1782"/>
    <x v="48"/>
    <s v="PA"/>
    <x v="1"/>
    <x v="0"/>
    <d v="2025-02-26T00:00:00"/>
    <d v="1899-12-30T08:26:40"/>
    <d v="2025-02-26T00:00:00"/>
    <d v="1899-12-30T08:26:40"/>
    <d v="2025-02-26T00:00:00"/>
    <d v="1899-12-30T09:03:23"/>
    <x v="0"/>
    <x v="0"/>
    <s v="7001183758"/>
    <s v="FBO"/>
    <d v="1899-12-30T00:36:43"/>
    <x v="2753"/>
    <d v="1899-12-30T00:00:00"/>
    <s v="Granel"/>
    <s v="E001"/>
    <x v="2"/>
    <d v="1899-12-30T00:36:43"/>
    <d v="1899-12-30T00:36:43"/>
    <x v="3"/>
    <x v="3"/>
    <x v="1"/>
    <x v="2"/>
    <n v="0"/>
    <n v="0"/>
    <x v="0"/>
    <x v="2"/>
    <x v="1"/>
    <n v="0"/>
    <x v="7"/>
    <x v="1"/>
    <d v="1899-12-30T00:00:00"/>
    <d v="1899-12-30T00:00:00"/>
    <x v="0"/>
    <m/>
    <m/>
    <d v="1899-12-30T00:00:00"/>
    <d v="1899-12-30T00:36:43"/>
    <n v="4"/>
    <d v="1899-12-30T00:00:00"/>
    <n v="36.716666666673632"/>
    <x v="3"/>
    <x v="1"/>
  </r>
  <r>
    <x v="9"/>
    <s v="2025004090"/>
    <x v="0"/>
    <x v="1297"/>
    <s v="E5825KKS"/>
    <d v="2025-02-26T00:00:00"/>
    <x v="2"/>
    <s v="837"/>
    <x v="47"/>
    <s v="PA"/>
    <x v="0"/>
    <x v="0"/>
    <d v="2025-02-26T00:00:00"/>
    <d v="1899-12-30T09:03:58"/>
    <d v="2025-02-26T00:00:00"/>
    <d v="1899-12-30T09:04:00"/>
    <d v="2025-02-26T00:00:00"/>
    <d v="1899-12-30T09:27:08"/>
    <x v="0"/>
    <x v="0"/>
    <s v="7001183759"/>
    <s v="FBO"/>
    <d v="1899-12-30T00:23:10"/>
    <x v="380"/>
    <d v="1899-12-30T00:00:02"/>
    <s v="Granel"/>
    <s v="E001"/>
    <x v="2"/>
    <d v="1899-12-30T00:23:10"/>
    <d v="1899-12-30T00:23:08"/>
    <x v="4"/>
    <x v="3"/>
    <x v="1"/>
    <x v="2"/>
    <n v="0"/>
    <n v="0"/>
    <x v="0"/>
    <x v="2"/>
    <x v="1"/>
    <n v="0"/>
    <x v="7"/>
    <x v="1"/>
    <d v="1899-12-30T00:00:02"/>
    <d v="1899-12-30T00:00:02"/>
    <x v="0"/>
    <m/>
    <m/>
    <d v="1899-12-30T00:00:00"/>
    <d v="1899-12-30T00:23:10"/>
    <n v="4"/>
    <d v="1899-12-30T00:00:02"/>
    <n v="23.166666666662401"/>
    <x v="3"/>
    <x v="1"/>
  </r>
  <r>
    <x v="9"/>
    <s v="2025004096"/>
    <x v="0"/>
    <x v="1308"/>
    <s v="E0897HWR"/>
    <d v="2025-02-26T00:00:00"/>
    <x v="2"/>
    <s v="1782"/>
    <x v="48"/>
    <s v="PA"/>
    <x v="1"/>
    <x v="0"/>
    <d v="2025-02-26T00:00:00"/>
    <d v="1899-12-30T09:14:32"/>
    <d v="2025-02-26T00:00:00"/>
    <d v="1899-12-30T09:14:34"/>
    <d v="2025-02-26T00:00:00"/>
    <d v="1899-12-30T09:54:58"/>
    <x v="0"/>
    <x v="0"/>
    <s v="7001183760"/>
    <s v="FBO"/>
    <d v="1899-12-30T00:40:26"/>
    <x v="1807"/>
    <d v="1899-12-30T00:00:02"/>
    <s v="Granel"/>
    <s v="E001"/>
    <x v="2"/>
    <d v="1899-12-30T00:40:26"/>
    <d v="1899-12-30T00:40:24"/>
    <x v="4"/>
    <x v="3"/>
    <x v="1"/>
    <x v="2"/>
    <n v="0"/>
    <n v="0"/>
    <x v="0"/>
    <x v="2"/>
    <x v="1"/>
    <n v="0"/>
    <x v="7"/>
    <x v="1"/>
    <d v="1899-12-30T00:00:02"/>
    <d v="1899-12-30T00:00:02"/>
    <x v="0"/>
    <m/>
    <m/>
    <d v="1899-12-30T00:00:00"/>
    <d v="1899-12-30T00:40:26"/>
    <n v="4"/>
    <d v="1899-12-30T00:00:02"/>
    <n v="40.433333333342425"/>
    <x v="3"/>
    <x v="1"/>
  </r>
  <r>
    <x v="9"/>
    <s v="2025004099"/>
    <x v="0"/>
    <x v="518"/>
    <s v="E4179KVF"/>
    <d v="2025-02-26T00:00:00"/>
    <x v="2"/>
    <s v="837"/>
    <x v="47"/>
    <s v="PA"/>
    <x v="0"/>
    <x v="0"/>
    <d v="2025-02-26T00:00:00"/>
    <d v="1899-12-30T09:39:35"/>
    <d v="2025-02-26T00:00:00"/>
    <d v="1899-12-30T09:39:36"/>
    <d v="2025-02-26T00:00:00"/>
    <d v="1899-12-30T10:09:02"/>
    <x v="0"/>
    <x v="0"/>
    <s v="7001183761"/>
    <s v="FBO"/>
    <d v="1899-12-30T00:29:27"/>
    <x v="560"/>
    <d v="1899-12-30T00:00:01"/>
    <s v="Granel"/>
    <s v="E001"/>
    <x v="2"/>
    <d v="1899-12-30T00:29:27"/>
    <d v="1899-12-30T00:29:26"/>
    <x v="4"/>
    <x v="3"/>
    <x v="1"/>
    <x v="2"/>
    <n v="0"/>
    <n v="0"/>
    <x v="0"/>
    <x v="2"/>
    <x v="1"/>
    <n v="0"/>
    <x v="7"/>
    <x v="1"/>
    <d v="1899-12-30T00:00:01"/>
    <d v="1899-12-30T00:00:01"/>
    <x v="0"/>
    <m/>
    <m/>
    <d v="1899-12-30T00:00:00"/>
    <d v="1899-12-30T00:29:27"/>
    <n v="4"/>
    <d v="1899-12-30T00:00:01"/>
    <n v="29.449999999987256"/>
    <x v="4"/>
    <x v="1"/>
  </r>
  <r>
    <x v="9"/>
    <s v="2025004098"/>
    <x v="0"/>
    <x v="1304"/>
    <s v="ER2114BBN"/>
    <d v="2025-02-26T00:00:00"/>
    <x v="2"/>
    <s v="1782"/>
    <x v="48"/>
    <s v="PA"/>
    <x v="1"/>
    <x v="0"/>
    <d v="2025-02-26T00:00:00"/>
    <d v="1899-12-30T09:27:49"/>
    <d v="2025-02-26T00:00:00"/>
    <d v="1899-12-30T09:27:51"/>
    <d v="2025-02-26T00:00:00"/>
    <d v="1899-12-30T10:12:32"/>
    <x v="0"/>
    <x v="0"/>
    <s v="7001183762"/>
    <s v="EXW"/>
    <d v="1899-12-30T00:44:43"/>
    <x v="470"/>
    <d v="1899-12-30T00:00:02"/>
    <s v="Granel"/>
    <s v="E001"/>
    <x v="1"/>
    <d v="1899-12-30T00:44:43"/>
    <d v="1899-12-30T00:44:41"/>
    <x v="4"/>
    <x v="3"/>
    <x v="1"/>
    <x v="2"/>
    <n v="0"/>
    <n v="0"/>
    <x v="0"/>
    <x v="2"/>
    <x v="1"/>
    <n v="0"/>
    <x v="7"/>
    <x v="1"/>
    <d v="1899-12-30T00:00:02"/>
    <d v="1899-12-30T00:00:02"/>
    <x v="0"/>
    <m/>
    <m/>
    <d v="1899-12-30T00:00:00"/>
    <d v="1899-12-30T00:44:43"/>
    <n v="4"/>
    <d v="1899-12-30T00:00:02"/>
    <n v="44.71666666666561"/>
    <x v="4"/>
    <x v="1"/>
  </r>
  <r>
    <x v="9"/>
    <s v="2025004100"/>
    <x v="0"/>
    <x v="540"/>
    <s v="E5397JZM"/>
    <d v="2025-02-26T00:00:00"/>
    <x v="2"/>
    <s v="837"/>
    <x v="47"/>
    <s v="PA"/>
    <x v="0"/>
    <x v="0"/>
    <d v="2025-02-26T00:00:00"/>
    <d v="1899-12-30T09:40:38"/>
    <d v="2025-02-26T00:00:00"/>
    <d v="1899-12-30T09:40:40"/>
    <d v="2025-02-26T00:00:00"/>
    <d v="1899-12-30T10:33:27"/>
    <x v="0"/>
    <x v="0"/>
    <s v="7001183763"/>
    <s v="FBO"/>
    <d v="1899-12-30T00:52:49"/>
    <x v="815"/>
    <d v="1899-12-30T00:00:02"/>
    <s v="Granel"/>
    <s v="E001"/>
    <x v="2"/>
    <d v="1899-12-30T00:52:49"/>
    <d v="1899-12-30T00:52:47"/>
    <x v="4"/>
    <x v="3"/>
    <x v="1"/>
    <x v="2"/>
    <n v="0"/>
    <n v="0"/>
    <x v="0"/>
    <x v="2"/>
    <x v="1"/>
    <n v="0"/>
    <x v="7"/>
    <x v="0"/>
    <d v="1899-12-30T00:00:02"/>
    <d v="1899-12-30T00:00:02"/>
    <x v="0"/>
    <m/>
    <m/>
    <d v="1899-12-30T00:00:00"/>
    <d v="1899-12-30T00:52:49"/>
    <n v="4"/>
    <d v="1899-12-30T00:00:02"/>
    <n v="52.816666666665597"/>
    <x v="4"/>
    <x v="0"/>
  </r>
  <r>
    <x v="9"/>
    <s v="2025004104"/>
    <x v="0"/>
    <x v="1314"/>
    <s v="E3201JTT"/>
    <d v="2025-02-26T00:00:00"/>
    <x v="2"/>
    <s v="1782"/>
    <x v="48"/>
    <s v="PA"/>
    <x v="1"/>
    <x v="0"/>
    <d v="2025-02-26T00:00:00"/>
    <d v="1899-12-30T10:11:14"/>
    <d v="2025-02-26T00:00:00"/>
    <d v="1899-12-30T10:11:14"/>
    <d v="2025-02-26T00:00:00"/>
    <d v="1899-12-30T10:48:12"/>
    <x v="0"/>
    <x v="0"/>
    <s v="7001183764"/>
    <s v="FBO"/>
    <d v="1899-12-30T00:36:58"/>
    <x v="2974"/>
    <d v="1899-12-30T00:00:00"/>
    <s v="Granel"/>
    <s v="E001"/>
    <x v="2"/>
    <d v="1899-12-30T00:36:58"/>
    <d v="1899-12-30T00:36:58"/>
    <x v="5"/>
    <x v="3"/>
    <x v="1"/>
    <x v="2"/>
    <n v="0"/>
    <n v="0"/>
    <x v="0"/>
    <x v="2"/>
    <x v="1"/>
    <n v="0"/>
    <x v="7"/>
    <x v="1"/>
    <d v="1899-12-30T00:00:00"/>
    <d v="1899-12-30T00:00:00"/>
    <x v="0"/>
    <m/>
    <m/>
    <d v="1899-12-30T00:00:00"/>
    <d v="1899-12-30T00:36:58"/>
    <n v="4"/>
    <d v="1899-12-30T00:00:00"/>
    <n v="36.966666666671991"/>
    <x v="4"/>
    <x v="1"/>
  </r>
  <r>
    <x v="9"/>
    <s v="2025004108"/>
    <x v="0"/>
    <x v="1311"/>
    <s v="E9402GGZ"/>
    <d v="2025-02-26T00:00:00"/>
    <x v="2"/>
    <s v="837"/>
    <x v="47"/>
    <s v="PA"/>
    <x v="0"/>
    <x v="0"/>
    <d v="2025-02-26T00:00:00"/>
    <d v="1899-12-30T10:32:19"/>
    <d v="2025-02-26T00:00:00"/>
    <d v="1899-12-30T10:32:21"/>
    <d v="2025-02-26T00:00:00"/>
    <d v="1899-12-30T10:57:30"/>
    <x v="0"/>
    <x v="0"/>
    <s v="7001183765"/>
    <s v="FBO"/>
    <d v="1899-12-30T00:25:11"/>
    <x v="905"/>
    <d v="1899-12-30T00:00:02"/>
    <s v="Granel"/>
    <s v="E001"/>
    <x v="2"/>
    <d v="1899-12-30T00:25:11"/>
    <d v="1899-12-30T00:25:09"/>
    <x v="5"/>
    <x v="3"/>
    <x v="1"/>
    <x v="2"/>
    <n v="0"/>
    <n v="0"/>
    <x v="0"/>
    <x v="2"/>
    <x v="1"/>
    <n v="0"/>
    <x v="7"/>
    <x v="1"/>
    <d v="1899-12-30T00:00:02"/>
    <d v="1899-12-30T00:00:02"/>
    <x v="0"/>
    <m/>
    <m/>
    <d v="1899-12-30T00:00:00"/>
    <d v="1899-12-30T00:25:11"/>
    <n v="4"/>
    <d v="1899-12-30T00:00:02"/>
    <n v="25.183333333324772"/>
    <x v="4"/>
    <x v="1"/>
  </r>
  <r>
    <x v="9"/>
    <s v="2025004105"/>
    <x v="0"/>
    <x v="1296"/>
    <s v="E7586KJW"/>
    <d v="2025-02-26T00:00:00"/>
    <x v="2"/>
    <s v="1782"/>
    <x v="48"/>
    <s v="PA"/>
    <x v="1"/>
    <x v="0"/>
    <d v="2025-02-26T00:00:00"/>
    <d v="1899-12-30T10:12:15"/>
    <d v="2025-02-26T00:00:00"/>
    <d v="1899-12-30T10:12:16"/>
    <d v="2025-02-26T00:00:00"/>
    <d v="1899-12-30T11:04:12"/>
    <x v="0"/>
    <x v="0"/>
    <s v="7001183766"/>
    <s v="FBO"/>
    <d v="1899-12-30T00:51:57"/>
    <x v="1602"/>
    <d v="1899-12-30T00:00:01"/>
    <s v="Granel"/>
    <s v="E001"/>
    <x v="2"/>
    <d v="1899-12-30T00:51:57"/>
    <d v="1899-12-30T00:51:56"/>
    <x v="5"/>
    <x v="3"/>
    <x v="1"/>
    <x v="2"/>
    <n v="0"/>
    <n v="0"/>
    <x v="0"/>
    <x v="2"/>
    <x v="1"/>
    <n v="0"/>
    <x v="7"/>
    <x v="0"/>
    <d v="1899-12-30T00:00:01"/>
    <d v="1899-12-30T00:00:01"/>
    <x v="0"/>
    <m/>
    <m/>
    <d v="1899-12-30T00:00:00"/>
    <d v="1899-12-30T00:51:57"/>
    <n v="4"/>
    <d v="1899-12-30T00:00:01"/>
    <n v="51.950000000001566"/>
    <x v="5"/>
    <x v="0"/>
  </r>
  <r>
    <x v="9"/>
    <s v="2025004106"/>
    <x v="0"/>
    <x v="1310"/>
    <s v="E3960KHT"/>
    <d v="2025-02-26T00:00:00"/>
    <x v="2"/>
    <s v="1782"/>
    <x v="48"/>
    <s v="PA"/>
    <x v="1"/>
    <x v="0"/>
    <d v="2025-02-26T00:00:00"/>
    <d v="1899-12-30T10:15:01"/>
    <d v="2025-02-26T00:00:00"/>
    <d v="1899-12-30T10:15:02"/>
    <d v="2025-02-26T00:00:00"/>
    <d v="1899-12-30T11:08:57"/>
    <x v="0"/>
    <x v="0"/>
    <s v="7001183767"/>
    <s v="FBO"/>
    <d v="1899-12-30T00:53:56"/>
    <x v="3263"/>
    <d v="1899-12-30T00:00:01"/>
    <s v="Granel"/>
    <s v="E001"/>
    <x v="2"/>
    <d v="1899-12-30T00:53:56"/>
    <d v="1899-12-30T00:53:55"/>
    <x v="5"/>
    <x v="3"/>
    <x v="1"/>
    <x v="2"/>
    <n v="0"/>
    <n v="0"/>
    <x v="0"/>
    <x v="2"/>
    <x v="1"/>
    <n v="0"/>
    <x v="7"/>
    <x v="0"/>
    <d v="1899-12-30T00:00:01"/>
    <d v="1899-12-30T00:00:01"/>
    <x v="0"/>
    <m/>
    <m/>
    <d v="1899-12-30T00:00:00"/>
    <d v="1899-12-30T00:53:56"/>
    <n v="4"/>
    <d v="1899-12-30T00:00:01"/>
    <n v="53.933333333327987"/>
    <x v="5"/>
    <x v="0"/>
  </r>
  <r>
    <x v="9"/>
    <s v="2025004110"/>
    <x v="0"/>
    <x v="520"/>
    <s v="E2015JDV"/>
    <d v="2025-02-26T00:00:00"/>
    <x v="2"/>
    <s v="837"/>
    <x v="47"/>
    <s v="PA"/>
    <x v="0"/>
    <x v="0"/>
    <d v="2025-02-26T00:00:00"/>
    <d v="1899-12-30T10:34:32"/>
    <d v="2025-02-26T00:00:00"/>
    <d v="1899-12-30T10:35:36"/>
    <d v="2025-02-26T00:00:00"/>
    <d v="1899-12-30T11:20:13"/>
    <x v="268"/>
    <x v="33"/>
    <s v="7001183768"/>
    <s v="FBO"/>
    <d v="1899-12-30T00:45:41"/>
    <x v="1842"/>
    <d v="1899-12-30T00:01:04"/>
    <s v="Granel"/>
    <s v="E001"/>
    <x v="2"/>
    <d v="1899-12-30T00:45:41"/>
    <d v="1899-12-30T00:44:37"/>
    <x v="5"/>
    <x v="3"/>
    <x v="1"/>
    <x v="2"/>
    <n v="0"/>
    <n v="0"/>
    <x v="0"/>
    <x v="2"/>
    <x v="1"/>
    <n v="0"/>
    <x v="7"/>
    <x v="0"/>
    <d v="1899-12-30T00:01:04"/>
    <d v="1899-12-30T00:01:04"/>
    <x v="0"/>
    <m/>
    <m/>
    <d v="1899-12-30T00:00:00"/>
    <d v="1899-12-30T00:45:41"/>
    <n v="4"/>
    <d v="1899-12-30T00:01:04"/>
    <n v="45.683333333337572"/>
    <x v="5"/>
    <x v="0"/>
  </r>
  <r>
    <x v="9"/>
    <s v="2025004107"/>
    <x v="0"/>
    <x v="510"/>
    <s v="E6758JLK"/>
    <d v="2025-02-26T00:00:00"/>
    <x v="2"/>
    <s v="1782"/>
    <x v="48"/>
    <s v="PA"/>
    <x v="1"/>
    <x v="0"/>
    <d v="2025-02-26T00:00:00"/>
    <d v="1899-12-30T10:21:20"/>
    <d v="2025-02-26T00:00:00"/>
    <d v="1899-12-30T10:21:20"/>
    <d v="2025-02-26T00:00:00"/>
    <d v="1899-12-30T11:27:18"/>
    <x v="0"/>
    <x v="0"/>
    <s v="7001183769"/>
    <s v="FBO"/>
    <d v="1899-12-30T01:05:58"/>
    <x v="3264"/>
    <d v="1899-12-30T00:00:00"/>
    <s v="Granel"/>
    <s v="E001"/>
    <x v="2"/>
    <d v="1899-12-30T01:05:58"/>
    <d v="1899-12-30T01:05:58"/>
    <x v="5"/>
    <x v="3"/>
    <x v="1"/>
    <x v="2"/>
    <n v="0"/>
    <n v="0"/>
    <x v="0"/>
    <x v="2"/>
    <x v="1"/>
    <n v="0"/>
    <x v="7"/>
    <x v="0"/>
    <d v="1899-12-30T00:00:00"/>
    <d v="1899-12-30T00:00:00"/>
    <x v="0"/>
    <m/>
    <m/>
    <d v="1899-12-30T00:00:00"/>
    <d v="1899-12-30T01:05:58"/>
    <n v="4"/>
    <d v="1899-12-30T00:00:00"/>
    <n v="65.966666666673561"/>
    <x v="5"/>
    <x v="0"/>
  </r>
  <r>
    <x v="9"/>
    <s v="2025004114"/>
    <x v="0"/>
    <x v="147"/>
    <s v="E5542MNV"/>
    <d v="2025-02-26T00:00:00"/>
    <x v="2"/>
    <s v="837"/>
    <x v="47"/>
    <s v="PA"/>
    <x v="0"/>
    <x v="0"/>
    <d v="2025-02-26T00:00:00"/>
    <d v="1899-12-30T10:44:41"/>
    <d v="2025-02-26T00:00:00"/>
    <d v="1899-12-30T10:44:43"/>
    <d v="2025-02-26T00:00:00"/>
    <d v="1899-12-30T11:40:01"/>
    <x v="0"/>
    <x v="0"/>
    <s v="7001183770"/>
    <s v="FBO"/>
    <d v="1899-12-30T00:55:20"/>
    <x v="3265"/>
    <d v="1899-12-30T00:00:02"/>
    <s v="Granel"/>
    <s v="E001"/>
    <x v="2"/>
    <d v="1899-12-30T00:55:20"/>
    <d v="1899-12-30T00:55:18"/>
    <x v="5"/>
    <x v="3"/>
    <x v="1"/>
    <x v="2"/>
    <n v="0"/>
    <n v="0"/>
    <x v="0"/>
    <x v="2"/>
    <x v="1"/>
    <n v="0"/>
    <x v="7"/>
    <x v="0"/>
    <d v="1899-12-30T00:00:02"/>
    <d v="1899-12-30T00:00:02"/>
    <x v="0"/>
    <m/>
    <m/>
    <d v="1899-12-30T00:00:00"/>
    <d v="1899-12-30T00:55:20"/>
    <n v="4"/>
    <d v="1899-12-30T00:00:02"/>
    <n v="55.333333333339155"/>
    <x v="5"/>
    <x v="0"/>
  </r>
  <r>
    <x v="9"/>
    <s v="2025004109"/>
    <x v="0"/>
    <x v="1303"/>
    <s v="E3616JTZ"/>
    <d v="2025-02-26T00:00:00"/>
    <x v="2"/>
    <s v="1782"/>
    <x v="48"/>
    <s v="PA"/>
    <x v="1"/>
    <x v="0"/>
    <d v="2025-02-26T00:00:00"/>
    <d v="1899-12-30T10:33:15"/>
    <d v="2025-02-26T00:00:00"/>
    <d v="1899-12-30T10:33:17"/>
    <d v="2025-02-26T00:00:00"/>
    <d v="1899-12-30T11:44:40"/>
    <x v="0"/>
    <x v="0"/>
    <s v="7001183771"/>
    <s v="FBO"/>
    <d v="1899-12-30T01:11:25"/>
    <x v="3266"/>
    <d v="1899-12-30T00:00:02"/>
    <s v="Granel"/>
    <s v="E001"/>
    <x v="2"/>
    <d v="1899-12-30T01:11:25"/>
    <d v="1899-12-30T01:11:23"/>
    <x v="5"/>
    <x v="3"/>
    <x v="1"/>
    <x v="2"/>
    <n v="0"/>
    <n v="0"/>
    <x v="0"/>
    <x v="2"/>
    <x v="1"/>
    <n v="0"/>
    <x v="7"/>
    <x v="0"/>
    <d v="1899-12-30T00:00:02"/>
    <d v="1899-12-30T00:00:02"/>
    <x v="0"/>
    <m/>
    <m/>
    <d v="1899-12-30T00:00:00"/>
    <d v="1899-12-30T01:11:25"/>
    <n v="4"/>
    <d v="1899-12-30T00:00:02"/>
    <n v="71.416666666670338"/>
    <x v="5"/>
    <x v="0"/>
  </r>
  <r>
    <x v="9"/>
    <s v="2025004111"/>
    <x v="0"/>
    <x v="1298"/>
    <s v="E7637JSC"/>
    <d v="2025-02-26T00:00:00"/>
    <x v="2"/>
    <s v="1782"/>
    <x v="48"/>
    <s v="PA"/>
    <x v="1"/>
    <x v="0"/>
    <d v="2025-02-26T00:00:00"/>
    <d v="1899-12-30T10:40:17"/>
    <d v="2025-02-26T00:00:00"/>
    <d v="1899-12-30T10:40:18"/>
    <d v="2025-02-26T00:00:00"/>
    <d v="1899-12-30T11:49:54"/>
    <x v="0"/>
    <x v="0"/>
    <s v="7001183772"/>
    <s v="FBO"/>
    <d v="1899-12-30T01:09:37"/>
    <x v="3267"/>
    <d v="1899-12-30T00:00:01"/>
    <s v="Granel"/>
    <s v="E001"/>
    <x v="2"/>
    <d v="1899-12-30T01:09:37"/>
    <d v="1899-12-30T01:09:36"/>
    <x v="5"/>
    <x v="3"/>
    <x v="1"/>
    <x v="2"/>
    <n v="0"/>
    <n v="0"/>
    <x v="0"/>
    <x v="2"/>
    <x v="1"/>
    <n v="0"/>
    <x v="7"/>
    <x v="0"/>
    <d v="1899-12-30T00:00:01"/>
    <d v="1899-12-30T00:00:01"/>
    <x v="0"/>
    <m/>
    <m/>
    <d v="1899-12-30T00:00:00"/>
    <d v="1899-12-30T01:09:37"/>
    <n v="4"/>
    <d v="1899-12-30T00:00:01"/>
    <n v="69.616666666670383"/>
    <x v="5"/>
    <x v="0"/>
  </r>
  <r>
    <x v="9"/>
    <s v="2025004118"/>
    <x v="0"/>
    <x v="539"/>
    <s v="E6028JLK"/>
    <d v="2025-02-26T00:00:00"/>
    <x v="2"/>
    <s v="837"/>
    <x v="47"/>
    <s v="PA"/>
    <x v="0"/>
    <x v="0"/>
    <d v="2025-02-26T00:00:00"/>
    <d v="1899-12-30T11:15:29"/>
    <d v="2025-02-26T00:00:00"/>
    <d v="1899-12-30T11:15:30"/>
    <d v="2025-02-26T00:00:00"/>
    <d v="1899-12-30T11:56:41"/>
    <x v="0"/>
    <x v="0"/>
    <s v="7001183773"/>
    <s v="FBO"/>
    <d v="1899-12-30T00:41:12"/>
    <x v="202"/>
    <d v="1899-12-30T00:00:01"/>
    <s v="Granel"/>
    <s v="E001"/>
    <x v="2"/>
    <d v="1899-12-30T00:41:12"/>
    <d v="1899-12-30T00:41:11"/>
    <x v="9"/>
    <x v="3"/>
    <x v="1"/>
    <x v="2"/>
    <n v="0"/>
    <n v="0"/>
    <x v="0"/>
    <x v="2"/>
    <x v="1"/>
    <n v="0"/>
    <x v="7"/>
    <x v="1"/>
    <d v="1899-12-30T00:00:01"/>
    <d v="1899-12-30T00:00:01"/>
    <x v="0"/>
    <m/>
    <m/>
    <d v="1899-12-30T00:00:00"/>
    <d v="1899-12-30T00:41:12"/>
    <n v="4"/>
    <d v="1899-12-30T00:00:01"/>
    <n v="41.199999999998369"/>
    <x v="5"/>
    <x v="1"/>
  </r>
  <r>
    <x v="9"/>
    <s v="2025004115"/>
    <x v="0"/>
    <x v="526"/>
    <s v="E4745DXW"/>
    <d v="2025-02-26T00:00:00"/>
    <x v="2"/>
    <s v="1782"/>
    <x v="48"/>
    <s v="PA"/>
    <x v="1"/>
    <x v="0"/>
    <d v="2025-02-26T00:00:00"/>
    <d v="1899-12-30T10:46:24"/>
    <d v="2025-02-26T00:00:00"/>
    <d v="1899-12-30T10:46:25"/>
    <d v="2025-02-26T00:00:00"/>
    <d v="1899-12-30T12:07:23"/>
    <x v="0"/>
    <x v="0"/>
    <s v="7001183774"/>
    <s v="FBO"/>
    <d v="1899-12-30T01:20:59"/>
    <x v="3268"/>
    <d v="1899-12-30T00:00:01"/>
    <s v="Granel"/>
    <s v="E001"/>
    <x v="2"/>
    <d v="1899-12-30T01:20:59"/>
    <d v="1899-12-30T01:20:58"/>
    <x v="5"/>
    <x v="3"/>
    <x v="1"/>
    <x v="2"/>
    <n v="0"/>
    <n v="0"/>
    <x v="0"/>
    <x v="2"/>
    <x v="1"/>
    <n v="0"/>
    <x v="7"/>
    <x v="0"/>
    <d v="1899-12-30T00:00:01"/>
    <d v="1899-12-30T00:00:01"/>
    <x v="0"/>
    <m/>
    <m/>
    <d v="1899-12-30T00:00:00"/>
    <d v="1899-12-30T01:20:59"/>
    <n v="4"/>
    <d v="1899-12-30T00:00:01"/>
    <n v="80.983333333324779"/>
    <x v="11"/>
    <x v="0"/>
  </r>
  <r>
    <x v="9"/>
    <s v="2025004119"/>
    <x v="0"/>
    <x v="1317"/>
    <s v="E9980KJB"/>
    <d v="2025-02-26T00:00:00"/>
    <x v="2"/>
    <s v="837"/>
    <x v="47"/>
    <s v="PA"/>
    <x v="0"/>
    <x v="0"/>
    <d v="2025-02-26T00:00:00"/>
    <d v="1899-12-30T11:18:36"/>
    <d v="2025-02-26T00:00:00"/>
    <d v="1899-12-30T11:18:37"/>
    <d v="2025-02-26T00:00:00"/>
    <d v="1899-12-30T12:10:10"/>
    <x v="0"/>
    <x v="0"/>
    <s v="7001183775"/>
    <s v="FBO"/>
    <d v="1899-12-30T00:51:34"/>
    <x v="2739"/>
    <d v="1899-12-30T00:00:01"/>
    <s v="Granel"/>
    <s v="E001"/>
    <x v="2"/>
    <d v="1899-12-30T00:51:34"/>
    <d v="1899-12-30T00:51:33"/>
    <x v="9"/>
    <x v="3"/>
    <x v="1"/>
    <x v="2"/>
    <n v="0"/>
    <n v="0"/>
    <x v="0"/>
    <x v="2"/>
    <x v="1"/>
    <n v="0"/>
    <x v="7"/>
    <x v="0"/>
    <d v="1899-12-30T00:00:01"/>
    <d v="1899-12-30T00:00:01"/>
    <x v="0"/>
    <m/>
    <m/>
    <d v="1899-12-30T00:00:00"/>
    <d v="1899-12-30T00:51:34"/>
    <n v="4"/>
    <d v="1899-12-30T00:00:01"/>
    <n v="51.566666666673633"/>
    <x v="11"/>
    <x v="0"/>
  </r>
  <r>
    <x v="9"/>
    <s v="2025004117"/>
    <x v="0"/>
    <x v="430"/>
    <s v="E5728KFK"/>
    <d v="2025-02-26T00:00:00"/>
    <x v="2"/>
    <s v="1782"/>
    <x v="48"/>
    <s v="PA"/>
    <x v="1"/>
    <x v="0"/>
    <d v="2025-02-26T00:00:00"/>
    <d v="1899-12-30T11:08:19"/>
    <d v="2025-02-26T00:00:00"/>
    <d v="1899-12-30T11:08:22"/>
    <d v="2025-02-26T00:00:00"/>
    <d v="1899-12-30T12:14:26"/>
    <x v="0"/>
    <x v="0"/>
    <s v="7001183776"/>
    <s v="FBO"/>
    <d v="1899-12-30T01:06:07"/>
    <x v="3269"/>
    <d v="1899-12-30T00:00:03"/>
    <s v="Granel"/>
    <s v="E001"/>
    <x v="2"/>
    <d v="1899-12-30T01:06:07"/>
    <d v="1899-12-30T01:06:04"/>
    <x v="9"/>
    <x v="3"/>
    <x v="1"/>
    <x v="2"/>
    <n v="0"/>
    <n v="0"/>
    <x v="0"/>
    <x v="2"/>
    <x v="1"/>
    <n v="0"/>
    <x v="7"/>
    <x v="0"/>
    <d v="1899-12-30T00:00:03"/>
    <d v="1899-12-30T00:00:03"/>
    <x v="0"/>
    <m/>
    <m/>
    <d v="1899-12-30T00:00:00"/>
    <d v="1899-12-30T01:06:07"/>
    <n v="4"/>
    <d v="1899-12-30T00:00:03"/>
    <n v="66.116666666664003"/>
    <x v="11"/>
    <x v="0"/>
  </r>
  <r>
    <x v="9"/>
    <s v="2025004124"/>
    <x v="0"/>
    <x v="1316"/>
    <s v="E8935JMP"/>
    <d v="2025-02-26T00:00:00"/>
    <x v="2"/>
    <s v="3312"/>
    <x v="51"/>
    <s v="PA"/>
    <x v="2"/>
    <x v="0"/>
    <d v="2025-02-26T00:00:00"/>
    <d v="1899-12-30T11:30:42"/>
    <d v="2025-02-26T00:00:00"/>
    <d v="1899-12-30T11:30:44"/>
    <d v="2025-02-26T00:00:00"/>
    <d v="1899-12-30T12:19:30"/>
    <x v="0"/>
    <x v="0"/>
    <s v="7001183777"/>
    <s v="FBO"/>
    <d v="1899-12-30T00:48:48"/>
    <x v="850"/>
    <d v="1899-12-30T00:00:02"/>
    <s v="Ensacado"/>
    <s v="E002"/>
    <x v="2"/>
    <d v="1899-12-30T00:48:48"/>
    <d v="1899-12-30T00:48:46"/>
    <x v="9"/>
    <x v="3"/>
    <x v="1"/>
    <x v="1"/>
    <n v="0"/>
    <n v="0"/>
    <x v="0"/>
    <x v="1"/>
    <x v="1"/>
    <n v="0"/>
    <x v="7"/>
    <x v="0"/>
    <d v="1899-12-30T00:00:02"/>
    <d v="1899-12-30T00:00:02"/>
    <x v="0"/>
    <m/>
    <m/>
    <d v="1899-12-30T00:00:00"/>
    <d v="1899-12-30T00:48:48"/>
    <n v="4"/>
    <d v="1899-12-30T00:00:02"/>
    <n v="48.800000000001631"/>
    <x v="11"/>
    <x v="0"/>
  </r>
  <r>
    <x v="9"/>
    <s v="2025004123"/>
    <x v="0"/>
    <x v="1319"/>
    <s v="E9349KRP"/>
    <d v="2025-02-26T00:00:00"/>
    <x v="2"/>
    <s v="837"/>
    <x v="47"/>
    <s v="PA"/>
    <x v="0"/>
    <x v="0"/>
    <d v="2025-02-26T00:00:00"/>
    <d v="1899-12-30T11:28:33"/>
    <d v="2025-02-26T00:00:00"/>
    <d v="1899-12-30T11:28:35"/>
    <d v="2025-02-26T00:00:00"/>
    <d v="1899-12-30T12:22:03"/>
    <x v="0"/>
    <x v="0"/>
    <s v="7001183778"/>
    <s v="EXW"/>
    <d v="1899-12-30T00:53:30"/>
    <x v="418"/>
    <d v="1899-12-30T00:00:02"/>
    <s v="Granel"/>
    <s v="E001"/>
    <x v="1"/>
    <d v="1899-12-30T00:53:30"/>
    <d v="1899-12-30T00:53:28"/>
    <x v="9"/>
    <x v="3"/>
    <x v="1"/>
    <x v="2"/>
    <n v="0"/>
    <n v="0"/>
    <x v="0"/>
    <x v="2"/>
    <x v="1"/>
    <n v="0"/>
    <x v="7"/>
    <x v="0"/>
    <d v="1899-12-30T00:00:02"/>
    <d v="1899-12-30T00:00:02"/>
    <x v="0"/>
    <m/>
    <m/>
    <d v="1899-12-30T00:00:00"/>
    <d v="1899-12-30T00:53:30"/>
    <n v="4"/>
    <d v="1899-12-30T00:00:02"/>
    <n v="53.500000000003162"/>
    <x v="11"/>
    <x v="0"/>
  </r>
  <r>
    <x v="9"/>
    <s v="2025004122"/>
    <x v="0"/>
    <x v="1302"/>
    <s v="ER8615BBY"/>
    <d v="2025-02-26T00:00:00"/>
    <x v="2"/>
    <s v="1782"/>
    <x v="48"/>
    <s v="PA"/>
    <x v="1"/>
    <x v="0"/>
    <d v="2025-02-26T00:00:00"/>
    <d v="1899-12-30T11:26:51"/>
    <d v="2025-02-26T00:00:00"/>
    <d v="1899-12-30T11:26:54"/>
    <d v="2025-02-26T00:00:00"/>
    <d v="1899-12-30T12:27:02"/>
    <x v="0"/>
    <x v="0"/>
    <s v="7001183779"/>
    <s v="EXW"/>
    <d v="1899-12-30T01:00:11"/>
    <x v="3270"/>
    <d v="1899-12-30T00:00:03"/>
    <s v="Granel"/>
    <s v="E001"/>
    <x v="1"/>
    <d v="1899-12-30T01:00:11"/>
    <d v="1899-12-30T01:00:08"/>
    <x v="9"/>
    <x v="3"/>
    <x v="1"/>
    <x v="2"/>
    <n v="0"/>
    <n v="0"/>
    <x v="0"/>
    <x v="2"/>
    <x v="1"/>
    <n v="0"/>
    <x v="7"/>
    <x v="0"/>
    <d v="1899-12-30T00:00:03"/>
    <d v="1899-12-30T00:00:03"/>
    <x v="0"/>
    <m/>
    <m/>
    <d v="1899-12-30T00:00:00"/>
    <d v="1899-12-30T01:00:11"/>
    <n v="4"/>
    <d v="1899-12-30T00:00:03"/>
    <n v="60.183333333331198"/>
    <x v="11"/>
    <x v="0"/>
  </r>
  <r>
    <x v="9"/>
    <s v="2025004127"/>
    <x v="0"/>
    <x v="1308"/>
    <s v="E0897HWR"/>
    <d v="2025-02-26T00:00:00"/>
    <x v="2"/>
    <s v="837"/>
    <x v="47"/>
    <s v="PA"/>
    <x v="0"/>
    <x v="0"/>
    <d v="2025-02-26T00:00:00"/>
    <d v="1899-12-30T12:04:56"/>
    <d v="2025-02-26T00:00:00"/>
    <d v="1899-12-30T12:04:58"/>
    <d v="2025-02-26T00:00:00"/>
    <d v="1899-12-30T12:35:50"/>
    <x v="0"/>
    <x v="0"/>
    <s v="7001183780"/>
    <s v="FBO"/>
    <d v="1899-12-30T00:30:54"/>
    <x v="417"/>
    <d v="1899-12-30T00:00:02"/>
    <s v="Granel"/>
    <s v="E001"/>
    <x v="2"/>
    <d v="1899-12-30T00:30:54"/>
    <d v="1899-12-30T00:30:52"/>
    <x v="13"/>
    <x v="3"/>
    <x v="1"/>
    <x v="2"/>
    <n v="0"/>
    <n v="0"/>
    <x v="0"/>
    <x v="2"/>
    <x v="1"/>
    <n v="0"/>
    <x v="7"/>
    <x v="1"/>
    <d v="1899-12-30T00:00:02"/>
    <d v="1899-12-30T00:00:02"/>
    <x v="0"/>
    <m/>
    <m/>
    <d v="1899-12-30T00:00:00"/>
    <d v="1899-12-30T00:30:54"/>
    <n v="4"/>
    <d v="1899-12-30T00:00:02"/>
    <n v="30.899999999995078"/>
    <x v="11"/>
    <x v="1"/>
  </r>
  <r>
    <x v="9"/>
    <s v="2025004125"/>
    <x v="0"/>
    <x v="1297"/>
    <s v="E5825KKS"/>
    <d v="2025-02-26T00:00:00"/>
    <x v="2"/>
    <s v="1782"/>
    <x v="48"/>
    <s v="PA"/>
    <x v="1"/>
    <x v="0"/>
    <d v="2025-02-26T00:00:00"/>
    <d v="1899-12-30T11:33:13"/>
    <d v="2025-02-26T00:00:00"/>
    <d v="1899-12-30T11:33:14"/>
    <d v="2025-02-26T00:00:00"/>
    <d v="1899-12-30T12:43:25"/>
    <x v="0"/>
    <x v="0"/>
    <s v="7001183781"/>
    <s v="FBO"/>
    <d v="1899-12-30T01:10:12"/>
    <x v="3271"/>
    <d v="1899-12-30T00:00:01"/>
    <s v="Granel"/>
    <s v="E001"/>
    <x v="2"/>
    <d v="1899-12-30T01:10:12"/>
    <d v="1899-12-30T01:10:11"/>
    <x v="9"/>
    <x v="3"/>
    <x v="1"/>
    <x v="2"/>
    <n v="0"/>
    <n v="0"/>
    <x v="0"/>
    <x v="2"/>
    <x v="1"/>
    <n v="0"/>
    <x v="7"/>
    <x v="0"/>
    <d v="1899-12-30T00:00:01"/>
    <d v="1899-12-30T00:00:01"/>
    <x v="0"/>
    <m/>
    <m/>
    <d v="1899-12-30T00:00:00"/>
    <d v="1899-12-30T01:10:12"/>
    <n v="4"/>
    <d v="1899-12-30T00:00:01"/>
    <n v="70.199999999999946"/>
    <x v="11"/>
    <x v="0"/>
  </r>
  <r>
    <x v="9"/>
    <s v="2025004126"/>
    <x v="0"/>
    <x v="530"/>
    <s v="E5940JLK"/>
    <d v="2025-02-26T00:00:00"/>
    <x v="2"/>
    <s v="1782"/>
    <x v="48"/>
    <s v="PA"/>
    <x v="1"/>
    <x v="0"/>
    <d v="2025-02-26T00:00:00"/>
    <d v="1899-12-30T11:35:51"/>
    <d v="2025-02-26T00:00:00"/>
    <d v="1899-12-30T11:35:52"/>
    <d v="2025-02-26T00:00:00"/>
    <d v="1899-12-30T12:52:37"/>
    <x v="0"/>
    <x v="0"/>
    <s v="7001183782"/>
    <s v="FBO"/>
    <d v="1899-12-30T01:16:46"/>
    <x v="3272"/>
    <d v="1899-12-30T00:00:01"/>
    <s v="Granel"/>
    <s v="E001"/>
    <x v="2"/>
    <d v="1899-12-30T01:16:46"/>
    <d v="1899-12-30T01:16:45"/>
    <x v="9"/>
    <x v="3"/>
    <x v="1"/>
    <x v="2"/>
    <n v="0"/>
    <n v="0"/>
    <x v="0"/>
    <x v="2"/>
    <x v="1"/>
    <n v="0"/>
    <x v="7"/>
    <x v="0"/>
    <d v="1899-12-30T00:00:01"/>
    <d v="1899-12-30T00:00:01"/>
    <x v="0"/>
    <m/>
    <m/>
    <d v="1899-12-30T00:00:00"/>
    <d v="1899-12-30T01:16:46"/>
    <n v="4"/>
    <d v="1899-12-30T00:00:01"/>
    <n v="76.766666666659191"/>
    <x v="11"/>
    <x v="0"/>
  </r>
  <r>
    <x v="9"/>
    <s v="2025004128"/>
    <x v="0"/>
    <x v="408"/>
    <s v="E0945JZT"/>
    <d v="2025-02-26T00:00:00"/>
    <x v="2"/>
    <s v="1782"/>
    <x v="48"/>
    <s v="PA"/>
    <x v="1"/>
    <x v="0"/>
    <d v="2025-02-26T00:00:00"/>
    <d v="1899-12-30T12:28:35"/>
    <d v="2025-02-26T00:00:00"/>
    <d v="1899-12-30T12:28:38"/>
    <d v="2025-02-26T00:00:00"/>
    <d v="1899-12-30T13:03:48"/>
    <x v="0"/>
    <x v="0"/>
    <s v="7001183783"/>
    <s v="FBO"/>
    <d v="1899-12-30T00:35:13"/>
    <x v="204"/>
    <d v="1899-12-30T00:00:03"/>
    <s v="Granel"/>
    <s v="E001"/>
    <x v="2"/>
    <d v="1899-12-30T00:35:13"/>
    <d v="1899-12-30T00:35:10"/>
    <x v="13"/>
    <x v="3"/>
    <x v="1"/>
    <x v="2"/>
    <n v="0"/>
    <n v="0"/>
    <x v="0"/>
    <x v="2"/>
    <x v="1"/>
    <n v="0"/>
    <x v="7"/>
    <x v="1"/>
    <d v="1899-12-30T00:00:03"/>
    <d v="1899-12-30T00:00:03"/>
    <x v="0"/>
    <m/>
    <m/>
    <d v="1899-12-30T00:00:00"/>
    <d v="1899-12-30T00:35:13"/>
    <n v="4"/>
    <d v="1899-12-30T00:00:03"/>
    <n v="35.216666666668921"/>
    <x v="6"/>
    <x v="1"/>
  </r>
  <r>
    <x v="9"/>
    <s v="2025004130"/>
    <x v="0"/>
    <x v="1305"/>
    <s v="E4544MKW"/>
    <d v="2025-02-26T00:00:00"/>
    <x v="2"/>
    <s v="837"/>
    <x v="47"/>
    <s v="PA"/>
    <x v="0"/>
    <x v="0"/>
    <d v="2025-02-26T00:00:00"/>
    <d v="1899-12-30T12:46:31"/>
    <d v="2025-02-26T00:00:00"/>
    <d v="1899-12-30T12:46:34"/>
    <d v="2025-02-26T00:00:00"/>
    <d v="1899-12-30T13:15:51"/>
    <x v="0"/>
    <x v="0"/>
    <s v="7001183784"/>
    <s v="FBO"/>
    <d v="1899-12-30T00:29:20"/>
    <x v="1726"/>
    <d v="1899-12-30T00:00:03"/>
    <s v="Granel"/>
    <s v="E001"/>
    <x v="2"/>
    <d v="1899-12-30T00:29:20"/>
    <d v="1899-12-30T00:29:17"/>
    <x v="13"/>
    <x v="3"/>
    <x v="1"/>
    <x v="2"/>
    <n v="0"/>
    <n v="0"/>
    <x v="0"/>
    <x v="2"/>
    <x v="1"/>
    <n v="0"/>
    <x v="7"/>
    <x v="1"/>
    <d v="1899-12-30T00:00:03"/>
    <d v="1899-12-30T00:00:03"/>
    <x v="0"/>
    <m/>
    <m/>
    <d v="1899-12-30T00:00:00"/>
    <d v="1899-12-30T00:29:20"/>
    <n v="4"/>
    <d v="1899-12-30T00:00:03"/>
    <n v="29.333333333332856"/>
    <x v="6"/>
    <x v="1"/>
  </r>
  <r>
    <x v="9"/>
    <s v="2025004129"/>
    <x v="0"/>
    <x v="1311"/>
    <s v="E9402GGZ"/>
    <d v="2025-02-26T00:00:00"/>
    <x v="2"/>
    <s v="3236"/>
    <x v="49"/>
    <s v="PA"/>
    <x v="6"/>
    <x v="0"/>
    <d v="2025-02-26T00:00:00"/>
    <d v="1899-12-30T12:30:14"/>
    <d v="2025-02-26T00:00:00"/>
    <d v="1899-12-30T12:30:16"/>
    <d v="2025-02-26T00:00:00"/>
    <d v="1899-12-30T13:25:24"/>
    <x v="0"/>
    <x v="0"/>
    <s v="7001183785"/>
    <s v="FBO"/>
    <d v="1899-12-30T00:55:10"/>
    <x v="3273"/>
    <d v="1899-12-30T00:00:02"/>
    <s v="Granel"/>
    <s v="E001"/>
    <x v="2"/>
    <d v="1899-12-30T00:55:10"/>
    <d v="1899-12-30T00:55:08"/>
    <x v="13"/>
    <x v="3"/>
    <x v="1"/>
    <x v="2"/>
    <n v="0"/>
    <n v="0"/>
    <x v="0"/>
    <x v="2"/>
    <x v="1"/>
    <n v="0"/>
    <x v="7"/>
    <x v="0"/>
    <d v="1899-12-30T00:00:02"/>
    <d v="1899-12-30T00:00:02"/>
    <x v="0"/>
    <m/>
    <m/>
    <d v="1899-12-30T00:00:00"/>
    <d v="1899-12-30T00:55:10"/>
    <n v="4"/>
    <d v="1899-12-30T00:00:02"/>
    <n v="55.166666666673635"/>
    <x v="6"/>
    <x v="0"/>
  </r>
  <r>
    <x v="9"/>
    <s v="2025004131"/>
    <x v="0"/>
    <x v="1312"/>
    <s v="ER0328BBM"/>
    <d v="2025-02-26T00:00:00"/>
    <x v="2"/>
    <s v="1782"/>
    <x v="48"/>
    <s v="PA"/>
    <x v="1"/>
    <x v="0"/>
    <d v="2025-02-26T00:00:00"/>
    <d v="1899-12-30T12:50:23"/>
    <d v="2025-02-26T00:00:00"/>
    <d v="1899-12-30T12:50:25"/>
    <d v="2025-02-26T00:00:00"/>
    <d v="1899-12-30T13:49:49"/>
    <x v="0"/>
    <x v="0"/>
    <s v="7001183786"/>
    <s v="EXW"/>
    <d v="1899-12-30T00:59:26"/>
    <x v="3274"/>
    <d v="1899-12-30T00:00:02"/>
    <s v="Granel"/>
    <s v="E001"/>
    <x v="1"/>
    <d v="1899-12-30T00:59:26"/>
    <d v="1899-12-30T00:59:24"/>
    <x v="13"/>
    <x v="3"/>
    <x v="1"/>
    <x v="2"/>
    <n v="0"/>
    <n v="0"/>
    <x v="0"/>
    <x v="2"/>
    <x v="1"/>
    <n v="0"/>
    <x v="7"/>
    <x v="0"/>
    <d v="1899-12-30T00:00:02"/>
    <d v="1899-12-30T00:00:02"/>
    <x v="0"/>
    <m/>
    <m/>
    <d v="1899-12-30T00:00:00"/>
    <d v="1899-12-30T00:59:26"/>
    <n v="4"/>
    <d v="1899-12-30T00:00:02"/>
    <n v="59.433333333321571"/>
    <x v="6"/>
    <x v="0"/>
  </r>
  <r>
    <x v="9"/>
    <s v="2025004133"/>
    <x v="0"/>
    <x v="510"/>
    <s v="E6758JLK"/>
    <d v="2025-02-26T00:00:00"/>
    <x v="2"/>
    <s v="1782"/>
    <x v="48"/>
    <s v="PA"/>
    <x v="1"/>
    <x v="0"/>
    <d v="2025-02-26T00:00:00"/>
    <d v="1899-12-30T13:17:51"/>
    <d v="2025-02-26T00:00:00"/>
    <d v="1899-12-30T13:17:52"/>
    <d v="2025-02-26T00:00:00"/>
    <d v="1899-12-30T13:54:04"/>
    <x v="0"/>
    <x v="0"/>
    <s v="7001183787"/>
    <s v="FBO"/>
    <d v="1899-12-30T00:36:13"/>
    <x v="3275"/>
    <d v="1899-12-30T00:00:01"/>
    <s v="Granel"/>
    <s v="E001"/>
    <x v="2"/>
    <d v="1899-12-30T00:36:13"/>
    <d v="1899-12-30T00:36:12"/>
    <x v="6"/>
    <x v="3"/>
    <x v="1"/>
    <x v="2"/>
    <n v="0"/>
    <n v="0"/>
    <x v="0"/>
    <x v="2"/>
    <x v="1"/>
    <n v="0"/>
    <x v="7"/>
    <x v="1"/>
    <d v="1899-12-30T00:00:01"/>
    <d v="1899-12-30T00:00:01"/>
    <x v="0"/>
    <m/>
    <m/>
    <d v="1899-12-30T00:00:00"/>
    <d v="1899-12-30T00:36:13"/>
    <n v="4"/>
    <d v="1899-12-30T00:00:01"/>
    <n v="36.216666666662363"/>
    <x v="6"/>
    <x v="1"/>
  </r>
  <r>
    <x v="9"/>
    <s v="2025004137"/>
    <x v="0"/>
    <x v="1299"/>
    <s v="E9842JGG"/>
    <d v="2025-02-26T00:00:00"/>
    <x v="2"/>
    <s v="1782"/>
    <x v="48"/>
    <s v="PA"/>
    <x v="1"/>
    <x v="0"/>
    <d v="2025-02-26T00:00:00"/>
    <d v="1899-12-30T14:18:19"/>
    <d v="2025-02-26T00:00:00"/>
    <d v="1899-12-30T14:18:19"/>
    <d v="2025-02-26T00:00:00"/>
    <d v="1899-12-30T14:51:04"/>
    <x v="0"/>
    <x v="0"/>
    <s v="7001183789"/>
    <s v="FBO"/>
    <d v="1899-12-30T00:32:45"/>
    <x v="938"/>
    <d v="1899-12-30T00:00:00"/>
    <s v="Granel"/>
    <s v="E001"/>
    <x v="2"/>
    <d v="1899-12-30T00:32:45"/>
    <d v="1899-12-30T00:32:45"/>
    <x v="14"/>
    <x v="3"/>
    <x v="1"/>
    <x v="2"/>
    <n v="0"/>
    <n v="0"/>
    <x v="0"/>
    <x v="2"/>
    <x v="1"/>
    <n v="0"/>
    <x v="7"/>
    <x v="1"/>
    <d v="1899-12-30T00:00:00"/>
    <d v="1899-12-30T00:00:00"/>
    <x v="0"/>
    <m/>
    <m/>
    <d v="1899-12-30T00:00:00"/>
    <d v="1899-12-30T00:32:45"/>
    <n v="4"/>
    <d v="1899-12-30T00:00:00"/>
    <n v="32.750000000006395"/>
    <x v="7"/>
    <x v="1"/>
  </r>
  <r>
    <x v="9"/>
    <s v="2025004139"/>
    <x v="0"/>
    <x v="518"/>
    <s v="E4179KVF"/>
    <d v="2025-02-26T00:00:00"/>
    <x v="2"/>
    <s v="837"/>
    <x v="47"/>
    <s v="PA"/>
    <x v="7"/>
    <x v="0"/>
    <d v="2025-02-26T00:00:00"/>
    <d v="1899-12-30T14:46:53"/>
    <d v="2025-02-26T00:00:00"/>
    <d v="1899-12-30T14:46:56"/>
    <d v="2025-02-26T00:00:00"/>
    <d v="1899-12-30T15:27:28"/>
    <x v="0"/>
    <x v="0"/>
    <s v="7001183790"/>
    <s v="FBO"/>
    <d v="1899-12-30T00:40:35"/>
    <x v="294"/>
    <d v="1899-12-30T00:00:03"/>
    <s v="Granel"/>
    <s v="E001"/>
    <x v="2"/>
    <d v="1899-12-30T00:40:35"/>
    <d v="1899-12-30T00:40:32"/>
    <x v="14"/>
    <x v="3"/>
    <x v="1"/>
    <x v="2"/>
    <n v="0"/>
    <n v="0"/>
    <x v="0"/>
    <x v="2"/>
    <x v="1"/>
    <n v="0"/>
    <x v="7"/>
    <x v="1"/>
    <d v="1899-12-30T00:00:03"/>
    <d v="1899-12-30T00:00:03"/>
    <x v="0"/>
    <m/>
    <m/>
    <d v="1899-12-30T00:00:00"/>
    <d v="1899-12-30T00:40:35"/>
    <n v="4"/>
    <d v="1899-12-30T00:00:03"/>
    <n v="40.583333333332853"/>
    <x v="14"/>
    <x v="1"/>
  </r>
  <r>
    <x v="9"/>
    <s v="2025004140"/>
    <x v="0"/>
    <x v="433"/>
    <s v="E4948KGF"/>
    <d v="2025-02-26T00:00:00"/>
    <x v="2"/>
    <s v="1782"/>
    <x v="48"/>
    <s v="PA"/>
    <x v="1"/>
    <x v="0"/>
    <d v="2025-02-26T00:00:00"/>
    <d v="1899-12-30T14:56:24"/>
    <d v="2025-02-26T00:00:00"/>
    <d v="1899-12-30T14:56:27"/>
    <d v="2025-02-26T00:00:00"/>
    <d v="1899-12-30T15:47:51"/>
    <x v="0"/>
    <x v="0"/>
    <s v="7001183792"/>
    <s v="FBO"/>
    <d v="1899-12-30T00:51:27"/>
    <x v="968"/>
    <d v="1899-12-30T00:00:03"/>
    <s v="Granel"/>
    <s v="E001"/>
    <x v="2"/>
    <d v="1899-12-30T00:51:27"/>
    <d v="1899-12-30T00:51:24"/>
    <x v="14"/>
    <x v="3"/>
    <x v="1"/>
    <x v="2"/>
    <n v="0"/>
    <n v="0"/>
    <x v="0"/>
    <x v="2"/>
    <x v="1"/>
    <n v="0"/>
    <x v="7"/>
    <x v="0"/>
    <d v="1899-12-30T00:00:03"/>
    <d v="1899-12-30T00:00:03"/>
    <x v="0"/>
    <m/>
    <m/>
    <d v="1899-12-30T00:00:00"/>
    <d v="1899-12-30T00:51:27"/>
    <n v="4"/>
    <d v="1899-12-30T00:00:03"/>
    <n v="51.450000000004685"/>
    <x v="14"/>
    <x v="0"/>
  </r>
  <r>
    <x v="9"/>
    <s v="2025004142"/>
    <x v="0"/>
    <x v="1296"/>
    <s v="E7586KJW"/>
    <d v="2025-02-26T00:00:00"/>
    <x v="2"/>
    <s v="1782"/>
    <x v="48"/>
    <s v="PA"/>
    <x v="1"/>
    <x v="0"/>
    <d v="2025-02-26T00:00:00"/>
    <d v="1899-12-30T15:15:56"/>
    <d v="2025-02-26T00:00:00"/>
    <d v="1899-12-30T15:15:56"/>
    <d v="2025-02-26T00:00:00"/>
    <d v="1899-12-30T15:51:27"/>
    <x v="0"/>
    <x v="0"/>
    <s v="7001183793"/>
    <s v="FBO"/>
    <d v="1899-12-30T00:35:31"/>
    <x v="1120"/>
    <d v="1899-12-30T00:00:00"/>
    <s v="Granel"/>
    <s v="E001"/>
    <x v="2"/>
    <d v="1899-12-30T00:35:31"/>
    <d v="1899-12-30T00:35:31"/>
    <x v="10"/>
    <x v="3"/>
    <x v="1"/>
    <x v="2"/>
    <n v="0"/>
    <n v="0"/>
    <x v="0"/>
    <x v="2"/>
    <x v="1"/>
    <n v="0"/>
    <x v="7"/>
    <x v="1"/>
    <d v="1899-12-30T00:00:00"/>
    <d v="1899-12-30T00:00:00"/>
    <x v="0"/>
    <m/>
    <m/>
    <d v="1899-12-30T00:00:00"/>
    <d v="1899-12-30T00:35:31"/>
    <n v="4"/>
    <d v="1899-12-30T00:00:00"/>
    <n v="35.516666666678397"/>
    <x v="14"/>
    <x v="1"/>
  </r>
  <r>
    <x v="9"/>
    <s v="2025004143"/>
    <x v="0"/>
    <x v="1316"/>
    <s v="E8935JMP"/>
    <d v="2025-02-26T00:00:00"/>
    <x v="2"/>
    <s v="2882"/>
    <x v="50"/>
    <s v="PA"/>
    <x v="2"/>
    <x v="0"/>
    <d v="2025-02-26T00:00:00"/>
    <d v="1899-12-30T15:32:14"/>
    <d v="2025-02-26T00:00:00"/>
    <d v="1899-12-30T15:32:16"/>
    <d v="2025-02-26T00:00:00"/>
    <d v="1899-12-30T16:01:04"/>
    <x v="0"/>
    <x v="0"/>
    <s v="7001183794"/>
    <s v="FBO"/>
    <d v="1899-12-30T00:28:50"/>
    <x v="3276"/>
    <d v="1899-12-30T00:00:02"/>
    <s v="Ensacado"/>
    <s v="E002"/>
    <x v="2"/>
    <d v="1899-12-30T00:28:50"/>
    <d v="1899-12-30T00:28:48"/>
    <x v="10"/>
    <x v="3"/>
    <x v="1"/>
    <x v="1"/>
    <n v="0"/>
    <n v="0"/>
    <x v="0"/>
    <x v="1"/>
    <x v="1"/>
    <n v="0"/>
    <x v="7"/>
    <x v="1"/>
    <d v="1899-12-30T00:00:02"/>
    <d v="1899-12-30T00:00:02"/>
    <x v="0"/>
    <m/>
    <m/>
    <d v="1899-12-30T00:00:00"/>
    <d v="1899-12-30T00:28:50"/>
    <n v="4"/>
    <d v="1899-12-30T00:00:02"/>
    <n v="28.833333333335975"/>
    <x v="8"/>
    <x v="1"/>
  </r>
  <r>
    <x v="9"/>
    <s v="2025004145"/>
    <x v="0"/>
    <x v="1319"/>
    <s v="E9349KRP"/>
    <d v="2025-02-26T00:00:00"/>
    <x v="2"/>
    <s v="837"/>
    <x v="47"/>
    <s v="PA"/>
    <x v="0"/>
    <x v="0"/>
    <d v="2025-02-26T00:00:00"/>
    <d v="1899-12-30T15:35:29"/>
    <d v="2025-02-26T00:00:00"/>
    <d v="1899-12-30T15:35:30"/>
    <d v="2025-02-26T00:00:00"/>
    <d v="1899-12-30T16:03:49"/>
    <x v="0"/>
    <x v="0"/>
    <s v="7001183795"/>
    <s v="EXW"/>
    <d v="1899-12-30T00:28:20"/>
    <x v="2672"/>
    <d v="1899-12-30T00:00:01"/>
    <s v="Granel"/>
    <s v="E001"/>
    <x v="1"/>
    <d v="1899-12-30T00:28:20"/>
    <d v="1899-12-30T00:28:19"/>
    <x v="10"/>
    <x v="3"/>
    <x v="1"/>
    <x v="2"/>
    <n v="0"/>
    <n v="0"/>
    <x v="0"/>
    <x v="2"/>
    <x v="1"/>
    <n v="0"/>
    <x v="7"/>
    <x v="1"/>
    <d v="1899-12-30T00:00:01"/>
    <d v="1899-12-30T00:00:01"/>
    <x v="0"/>
    <m/>
    <m/>
    <d v="1899-12-30T00:00:00"/>
    <d v="1899-12-30T00:28:20"/>
    <n v="4"/>
    <d v="1899-12-30T00:00:01"/>
    <n v="28.333333333339095"/>
    <x v="8"/>
    <x v="1"/>
  </r>
  <r>
    <x v="9"/>
    <s v="2025004146"/>
    <x v="0"/>
    <x v="1310"/>
    <s v="E3960KHT"/>
    <d v="2025-02-26T00:00:00"/>
    <x v="2"/>
    <s v="1782"/>
    <x v="48"/>
    <s v="PA"/>
    <x v="1"/>
    <x v="0"/>
    <d v="2025-02-26T00:00:00"/>
    <d v="1899-12-30T15:50:53"/>
    <d v="2025-02-26T00:00:00"/>
    <d v="1899-12-30T15:50:55"/>
    <d v="2025-02-26T00:00:00"/>
    <d v="1899-12-30T16:25:43"/>
    <x v="0"/>
    <x v="0"/>
    <s v="7001183796"/>
    <s v="FBO"/>
    <d v="1899-12-30T00:34:50"/>
    <x v="2277"/>
    <d v="1899-12-30T00:00:02"/>
    <s v="Granel"/>
    <s v="E001"/>
    <x v="2"/>
    <d v="1899-12-30T00:34:50"/>
    <d v="1899-12-30T00:34:48"/>
    <x v="10"/>
    <x v="3"/>
    <x v="1"/>
    <x v="2"/>
    <n v="0"/>
    <n v="0"/>
    <x v="0"/>
    <x v="2"/>
    <x v="1"/>
    <n v="0"/>
    <x v="7"/>
    <x v="1"/>
    <d v="1899-12-30T00:00:02"/>
    <d v="1899-12-30T00:00:02"/>
    <x v="0"/>
    <m/>
    <m/>
    <d v="1899-12-30T00:00:00"/>
    <d v="1899-12-30T00:34:50"/>
    <n v="4"/>
    <d v="1899-12-30T00:00:02"/>
    <n v="34.833333333326358"/>
    <x v="8"/>
    <x v="1"/>
  </r>
  <r>
    <x v="9"/>
    <s v="2025004147"/>
    <x v="0"/>
    <x v="1298"/>
    <s v="E7637JSC"/>
    <d v="2025-02-26T00:00:00"/>
    <x v="2"/>
    <s v="1782"/>
    <x v="48"/>
    <s v="PA"/>
    <x v="1"/>
    <x v="0"/>
    <d v="2025-02-26T00:00:00"/>
    <d v="1899-12-30T15:56:51"/>
    <d v="2025-02-26T00:00:00"/>
    <d v="1899-12-30T15:56:53"/>
    <d v="2025-02-26T00:00:00"/>
    <d v="1899-12-30T16:42:14"/>
    <x v="0"/>
    <x v="0"/>
    <s v="7001183797"/>
    <s v="FBO"/>
    <d v="1899-12-30T00:45:23"/>
    <x v="288"/>
    <d v="1899-12-30T00:00:02"/>
    <s v="Granel"/>
    <s v="E001"/>
    <x v="2"/>
    <d v="1899-12-30T00:45:23"/>
    <d v="1899-12-30T00:45:21"/>
    <x v="10"/>
    <x v="3"/>
    <x v="1"/>
    <x v="2"/>
    <n v="0"/>
    <n v="0"/>
    <x v="0"/>
    <x v="2"/>
    <x v="1"/>
    <n v="0"/>
    <x v="7"/>
    <x v="0"/>
    <d v="1899-12-30T00:00:02"/>
    <d v="1899-12-30T00:00:02"/>
    <x v="0"/>
    <m/>
    <m/>
    <d v="1899-12-30T00:00:00"/>
    <d v="1899-12-30T00:45:23"/>
    <n v="4"/>
    <d v="1899-12-30T00:00:02"/>
    <n v="45.383333333328011"/>
    <x v="8"/>
    <x v="0"/>
  </r>
  <r>
    <x v="9"/>
    <s v="2025004151"/>
    <x v="0"/>
    <x v="1320"/>
    <m/>
    <d v="2025-02-26T00:00:00"/>
    <x v="2"/>
    <s v="2882"/>
    <x v="50"/>
    <s v="PA"/>
    <x v="2"/>
    <x v="0"/>
    <d v="2025-02-26T00:00:00"/>
    <d v="1899-12-30T16:43:04"/>
    <d v="2025-02-26T00:00:00"/>
    <d v="1899-12-30T16:43:04"/>
    <d v="2025-02-26T00:00:00"/>
    <d v="1899-12-30T17:06:45"/>
    <x v="0"/>
    <x v="0"/>
    <s v="7001183798"/>
    <s v="EXW"/>
    <d v="1899-12-30T00:23:41"/>
    <x v="225"/>
    <d v="1899-12-30T00:00:00"/>
    <s v="Ensacado"/>
    <s v="E002"/>
    <x v="1"/>
    <d v="1899-12-30T00:23:41"/>
    <d v="1899-12-30T00:23:41"/>
    <x v="7"/>
    <x v="3"/>
    <x v="1"/>
    <x v="1"/>
    <n v="0"/>
    <n v="0"/>
    <x v="0"/>
    <x v="1"/>
    <x v="1"/>
    <n v="0"/>
    <x v="7"/>
    <x v="1"/>
    <d v="1899-12-30T00:00:00"/>
    <d v="1899-12-30T00:00:00"/>
    <x v="0"/>
    <m/>
    <m/>
    <d v="1899-12-30T00:00:00"/>
    <d v="1899-12-30T00:23:41"/>
    <n v="4"/>
    <d v="1899-12-30T00:00:00"/>
    <n v="23.683333333334371"/>
    <x v="12"/>
    <x v="1"/>
  </r>
  <r>
    <x v="9"/>
    <s v="2025004149"/>
    <x v="0"/>
    <x v="1314"/>
    <s v="E3201JTT"/>
    <d v="2025-02-26T00:00:00"/>
    <x v="2"/>
    <s v="1782"/>
    <x v="48"/>
    <s v="PA"/>
    <x v="1"/>
    <x v="0"/>
    <d v="2025-02-26T00:00:00"/>
    <d v="1899-12-30T16:08:20"/>
    <d v="2025-02-26T00:00:00"/>
    <d v="1899-12-30T16:08:21"/>
    <d v="2025-02-26T00:00:00"/>
    <d v="1899-12-30T17:09:01"/>
    <x v="0"/>
    <x v="0"/>
    <s v="7001183799"/>
    <s v="FBO"/>
    <d v="1899-12-30T01:00:41"/>
    <x v="3277"/>
    <d v="1899-12-30T00:00:01"/>
    <s v="Granel"/>
    <s v="E001"/>
    <x v="2"/>
    <d v="1899-12-30T01:00:41"/>
    <d v="1899-12-30T01:00:40"/>
    <x v="7"/>
    <x v="3"/>
    <x v="1"/>
    <x v="2"/>
    <n v="0"/>
    <n v="0"/>
    <x v="0"/>
    <x v="2"/>
    <x v="1"/>
    <n v="0"/>
    <x v="7"/>
    <x v="0"/>
    <d v="1899-12-30T00:00:01"/>
    <d v="1899-12-30T00:00:01"/>
    <x v="0"/>
    <m/>
    <m/>
    <d v="1899-12-30T00:00:00"/>
    <d v="1899-12-30T01:00:41"/>
    <n v="4"/>
    <d v="1899-12-30T00:00:01"/>
    <n v="60.683333333342553"/>
    <x v="12"/>
    <x v="0"/>
  </r>
  <r>
    <x v="9"/>
    <s v="2025004148"/>
    <x v="0"/>
    <x v="1305"/>
    <s v="E4544MKW"/>
    <d v="2025-02-26T00:00:00"/>
    <x v="2"/>
    <s v="837"/>
    <x v="47"/>
    <s v="PA"/>
    <x v="7"/>
    <x v="0"/>
    <d v="2025-02-26T00:00:00"/>
    <d v="1899-12-30T16:05:08"/>
    <d v="2025-02-26T00:00:00"/>
    <d v="1899-12-30T16:06:06"/>
    <d v="2025-02-26T00:00:00"/>
    <d v="1899-12-30T17:45:11"/>
    <x v="0"/>
    <x v="0"/>
    <s v="7001183800"/>
    <s v="FBO"/>
    <d v="1899-12-30T01:40:03"/>
    <x v="3278"/>
    <d v="1899-12-30T00:00:58"/>
    <s v="Granel"/>
    <s v="E001"/>
    <x v="2"/>
    <d v="1899-12-30T01:40:03"/>
    <d v="1899-12-30T01:39:05"/>
    <x v="7"/>
    <x v="3"/>
    <x v="1"/>
    <x v="2"/>
    <n v="0"/>
    <n v="0"/>
    <x v="0"/>
    <x v="2"/>
    <x v="1"/>
    <n v="0"/>
    <x v="7"/>
    <x v="2"/>
    <d v="1899-12-30T00:00:58"/>
    <d v="1899-12-30T00:00:58"/>
    <x v="0"/>
    <m/>
    <m/>
    <d v="1899-12-30T00:00:00"/>
    <d v="1899-12-30T01:40:03"/>
    <n v="4"/>
    <d v="1899-12-30T00:00:58"/>
    <n v="100.05000000000476"/>
    <x v="12"/>
    <x v="0"/>
  </r>
  <r>
    <x v="9"/>
    <s v="2025004154"/>
    <x v="0"/>
    <x v="1297"/>
    <s v="E5825KKS"/>
    <d v="2025-02-26T00:00:00"/>
    <x v="2"/>
    <s v="1782"/>
    <x v="48"/>
    <s v="PA"/>
    <x v="1"/>
    <x v="0"/>
    <d v="2025-02-26T00:00:00"/>
    <d v="1899-12-30T17:17:01"/>
    <d v="2025-02-26T00:00:00"/>
    <d v="1899-12-30T17:17:03"/>
    <d v="2025-02-26T00:00:00"/>
    <d v="1899-12-30T17:51:06"/>
    <x v="0"/>
    <x v="0"/>
    <s v="7001183801"/>
    <s v="FBO"/>
    <d v="1899-12-30T00:34:05"/>
    <x v="2681"/>
    <d v="1899-12-30T00:00:02"/>
    <s v="Granel"/>
    <s v="E001"/>
    <x v="2"/>
    <d v="1899-12-30T00:34:05"/>
    <d v="1899-12-30T00:34:03"/>
    <x v="11"/>
    <x v="3"/>
    <x v="1"/>
    <x v="2"/>
    <n v="0"/>
    <n v="0"/>
    <x v="0"/>
    <x v="2"/>
    <x v="1"/>
    <n v="0"/>
    <x v="7"/>
    <x v="1"/>
    <d v="1899-12-30T00:00:02"/>
    <d v="1899-12-30T00:00:02"/>
    <x v="0"/>
    <m/>
    <m/>
    <d v="1899-12-30T00:00:00"/>
    <d v="1899-12-30T00:34:05"/>
    <n v="4"/>
    <d v="1899-12-30T00:00:02"/>
    <n v="34.083333333331197"/>
    <x v="12"/>
    <x v="1"/>
  </r>
  <r>
    <x v="9"/>
    <s v="2025004166"/>
    <x v="0"/>
    <x v="530"/>
    <s v="E5940JLK"/>
    <d v="2025-02-26T00:00:00"/>
    <x v="2"/>
    <s v="837"/>
    <x v="47"/>
    <s v="PA"/>
    <x v="0"/>
    <x v="0"/>
    <d v="2025-02-26T00:00:00"/>
    <d v="1899-12-30T17:37:49"/>
    <d v="2025-02-26T00:00:00"/>
    <d v="1899-12-30T17:37:51"/>
    <d v="2025-02-26T00:00:00"/>
    <d v="1899-12-30T18:05:47"/>
    <x v="0"/>
    <x v="0"/>
    <s v="7001183802"/>
    <s v="FBO"/>
    <d v="1899-12-30T00:27:58"/>
    <x v="1689"/>
    <d v="1899-12-30T00:00:02"/>
    <s v="Granel"/>
    <s v="E001"/>
    <x v="2"/>
    <d v="1899-12-30T00:27:58"/>
    <d v="1899-12-30T00:27:56"/>
    <x v="11"/>
    <x v="3"/>
    <x v="1"/>
    <x v="2"/>
    <n v="0"/>
    <n v="0"/>
    <x v="0"/>
    <x v="2"/>
    <x v="1"/>
    <n v="0"/>
    <x v="7"/>
    <x v="1"/>
    <d v="1899-12-30T00:00:02"/>
    <d v="1899-12-30T00:00:02"/>
    <x v="0"/>
    <m/>
    <m/>
    <d v="1899-12-30T00:00:00"/>
    <d v="1899-12-30T00:27:58"/>
    <n v="4"/>
    <d v="1899-12-30T00:00:02"/>
    <n v="27.966666666657716"/>
    <x v="9"/>
    <x v="1"/>
  </r>
  <r>
    <x v="9"/>
    <s v="2025004153"/>
    <x v="0"/>
    <x v="1311"/>
    <s v="E9402GGZ"/>
    <d v="2025-02-26T00:00:00"/>
    <x v="2"/>
    <s v="3236"/>
    <x v="49"/>
    <s v="PA"/>
    <x v="6"/>
    <x v="0"/>
    <d v="2025-02-26T00:00:00"/>
    <d v="1899-12-30T17:15:48"/>
    <d v="2025-02-26T00:00:00"/>
    <d v="1899-12-30T17:15:48"/>
    <d v="2025-02-26T00:00:00"/>
    <d v="1899-12-30T18:08:50"/>
    <x v="0"/>
    <x v="0"/>
    <s v="7001183803"/>
    <s v="FBO"/>
    <d v="1899-12-30T00:53:02"/>
    <x v="3218"/>
    <d v="1899-12-30T00:00:00"/>
    <s v="Granel"/>
    <s v="E001"/>
    <x v="2"/>
    <d v="1899-12-30T00:53:02"/>
    <d v="1899-12-30T00:53:02"/>
    <x v="11"/>
    <x v="3"/>
    <x v="1"/>
    <x v="2"/>
    <n v="0"/>
    <n v="0"/>
    <x v="0"/>
    <x v="2"/>
    <x v="1"/>
    <n v="0"/>
    <x v="7"/>
    <x v="0"/>
    <d v="1899-12-30T00:00:00"/>
    <d v="1899-12-30T00:00:00"/>
    <x v="0"/>
    <m/>
    <m/>
    <d v="1899-12-30T00:00:00"/>
    <d v="1899-12-30T00:53:02"/>
    <n v="4"/>
    <d v="1899-12-30T00:00:00"/>
    <n v="53.033333333328088"/>
    <x v="9"/>
    <x v="0"/>
  </r>
  <r>
    <x v="9"/>
    <s v="2025004156"/>
    <x v="0"/>
    <x v="518"/>
    <s v="E4179KVF"/>
    <d v="2025-02-26T00:00:00"/>
    <x v="2"/>
    <s v="1782"/>
    <x v="48"/>
    <s v="PA"/>
    <x v="1"/>
    <x v="0"/>
    <d v="2025-02-26T00:00:00"/>
    <d v="1899-12-30T17:21:40"/>
    <d v="2025-02-26T00:00:00"/>
    <d v="1899-12-30T17:21:41"/>
    <d v="2025-02-26T00:00:00"/>
    <d v="1899-12-30T18:11:48"/>
    <x v="0"/>
    <x v="0"/>
    <s v="7001183804"/>
    <s v="FBO"/>
    <d v="1899-12-30T00:50:08"/>
    <x v="3279"/>
    <d v="1899-12-30T00:00:01"/>
    <s v="Granel"/>
    <s v="E001"/>
    <x v="2"/>
    <d v="1899-12-30T00:50:08"/>
    <d v="1899-12-30T00:50:07"/>
    <x v="11"/>
    <x v="3"/>
    <x v="1"/>
    <x v="2"/>
    <n v="0"/>
    <n v="0"/>
    <x v="0"/>
    <x v="2"/>
    <x v="1"/>
    <n v="0"/>
    <x v="7"/>
    <x v="0"/>
    <d v="1899-12-30T00:00:01"/>
    <d v="1899-12-30T00:00:01"/>
    <x v="0"/>
    <m/>
    <m/>
    <d v="1899-12-30T00:00:00"/>
    <d v="1899-12-30T00:50:08"/>
    <n v="4"/>
    <d v="1899-12-30T00:00:01"/>
    <n v="50.133333333326355"/>
    <x v="9"/>
    <x v="0"/>
  </r>
  <r>
    <x v="9"/>
    <s v="2025004150"/>
    <x v="0"/>
    <x v="526"/>
    <s v="E4745DXW"/>
    <d v="2025-02-26T00:00:00"/>
    <x v="2"/>
    <s v="1782"/>
    <x v="48"/>
    <s v="PA"/>
    <x v="1"/>
    <x v="0"/>
    <d v="2025-02-26T00:00:00"/>
    <d v="1899-12-30T16:37:39"/>
    <d v="2025-02-26T00:00:00"/>
    <d v="1899-12-30T16:37:43"/>
    <d v="2025-02-26T00:00:00"/>
    <d v="1899-12-30T18:20:51"/>
    <x v="0"/>
    <x v="0"/>
    <s v="7001183805"/>
    <s v="FBO"/>
    <d v="1899-12-30T01:43:12"/>
    <x v="3234"/>
    <d v="1899-12-30T00:00:04"/>
    <s v="Granel"/>
    <s v="E001"/>
    <x v="2"/>
    <d v="1899-12-30T01:43:12"/>
    <d v="1899-12-30T01:43:08"/>
    <x v="7"/>
    <x v="3"/>
    <x v="1"/>
    <x v="2"/>
    <n v="0"/>
    <n v="0"/>
    <x v="0"/>
    <x v="2"/>
    <x v="1"/>
    <n v="0"/>
    <x v="7"/>
    <x v="2"/>
    <d v="1899-12-30T00:00:04"/>
    <d v="1899-12-30T00:00:04"/>
    <x v="0"/>
    <m/>
    <m/>
    <d v="1899-12-30T00:00:00"/>
    <d v="1899-12-30T01:43:12"/>
    <n v="4"/>
    <d v="1899-12-30T00:00:04"/>
    <n v="103.20000000000478"/>
    <x v="9"/>
    <x v="0"/>
  </r>
  <r>
    <x v="9"/>
    <s v="2025004167"/>
    <x v="0"/>
    <x v="1308"/>
    <s v="E0897HWR"/>
    <d v="2025-02-26T00:00:00"/>
    <x v="2"/>
    <s v="837"/>
    <x v="47"/>
    <s v="PA"/>
    <x v="0"/>
    <x v="0"/>
    <d v="2025-02-26T00:00:00"/>
    <d v="1899-12-30T17:39:22"/>
    <d v="2025-02-26T00:00:00"/>
    <d v="1899-12-30T17:39:23"/>
    <d v="2025-02-26T00:00:00"/>
    <d v="1899-12-30T18:24:39"/>
    <x v="0"/>
    <x v="0"/>
    <s v="7001183806"/>
    <s v="FBO"/>
    <d v="1899-12-30T00:45:17"/>
    <x v="3280"/>
    <d v="1899-12-30T00:00:01"/>
    <s v="Granel"/>
    <s v="E001"/>
    <x v="2"/>
    <d v="1899-12-30T00:45:17"/>
    <d v="1899-12-30T00:45:16"/>
    <x v="11"/>
    <x v="3"/>
    <x v="1"/>
    <x v="2"/>
    <n v="0"/>
    <n v="0"/>
    <x v="0"/>
    <x v="2"/>
    <x v="1"/>
    <n v="0"/>
    <x v="7"/>
    <x v="0"/>
    <d v="1899-12-30T00:00:01"/>
    <d v="1899-12-30T00:00:01"/>
    <x v="0"/>
    <m/>
    <m/>
    <d v="1899-12-30T00:00:00"/>
    <d v="1899-12-30T00:45:17"/>
    <n v="4"/>
    <d v="1899-12-30T00:00:01"/>
    <n v="45.28333333333439"/>
    <x v="9"/>
    <x v="0"/>
  </r>
  <r>
    <x v="9"/>
    <s v="2025004157"/>
    <x v="0"/>
    <x v="1317"/>
    <s v="E9980KJB"/>
    <d v="2025-02-26T00:00:00"/>
    <x v="2"/>
    <s v="1782"/>
    <x v="48"/>
    <s v="PA"/>
    <x v="1"/>
    <x v="0"/>
    <d v="2025-02-26T00:00:00"/>
    <d v="1899-12-30T17:22:40"/>
    <d v="2025-02-26T00:00:00"/>
    <d v="1899-12-30T17:22:41"/>
    <d v="2025-02-26T00:00:00"/>
    <d v="1899-12-30T18:27:13"/>
    <x v="0"/>
    <x v="0"/>
    <s v="7001183807"/>
    <s v="FBO"/>
    <d v="1899-12-30T01:04:33"/>
    <x v="2487"/>
    <d v="1899-12-30T00:00:01"/>
    <s v="Granel"/>
    <s v="E001"/>
    <x v="2"/>
    <d v="1899-12-30T01:04:33"/>
    <d v="1899-12-30T01:04:32"/>
    <x v="11"/>
    <x v="3"/>
    <x v="1"/>
    <x v="2"/>
    <n v="0"/>
    <n v="0"/>
    <x v="0"/>
    <x v="2"/>
    <x v="1"/>
    <n v="0"/>
    <x v="7"/>
    <x v="0"/>
    <d v="1899-12-30T00:00:01"/>
    <d v="1899-12-30T00:00:01"/>
    <x v="0"/>
    <m/>
    <m/>
    <d v="1899-12-30T00:00:00"/>
    <d v="1899-12-30T01:04:33"/>
    <n v="4"/>
    <d v="1899-12-30T00:00:01"/>
    <n v="64.550000000001617"/>
    <x v="9"/>
    <x v="0"/>
  </r>
  <r>
    <x v="9"/>
    <s v="2025004168"/>
    <x v="0"/>
    <x v="1310"/>
    <s v="E3960KHT"/>
    <d v="2025-02-26T00:00:00"/>
    <x v="2"/>
    <s v="1782"/>
    <x v="48"/>
    <s v="PA"/>
    <x v="1"/>
    <x v="0"/>
    <d v="2025-02-26T00:00:00"/>
    <d v="1899-12-30T18:05:41"/>
    <d v="2025-02-26T00:00:00"/>
    <d v="1899-12-30T18:05:44"/>
    <d v="2025-02-26T00:00:00"/>
    <d v="1899-12-30T18:40:15"/>
    <x v="0"/>
    <x v="0"/>
    <s v="7001183808"/>
    <s v="FBO"/>
    <d v="1899-12-30T00:34:34"/>
    <x v="1077"/>
    <d v="1899-12-30T00:00:03"/>
    <s v="Granel"/>
    <s v="E001"/>
    <x v="2"/>
    <d v="1899-12-30T00:34:34"/>
    <d v="1899-12-30T00:34:31"/>
    <x v="8"/>
    <x v="3"/>
    <x v="1"/>
    <x v="2"/>
    <n v="0"/>
    <n v="0"/>
    <x v="0"/>
    <x v="2"/>
    <x v="1"/>
    <n v="0"/>
    <x v="7"/>
    <x v="1"/>
    <d v="1899-12-30T00:00:03"/>
    <d v="1899-12-30T00:00:03"/>
    <x v="0"/>
    <m/>
    <m/>
    <d v="1899-12-30T00:00:00"/>
    <d v="1899-12-30T00:34:34"/>
    <n v="4"/>
    <d v="1899-12-30T00:00:03"/>
    <n v="34.566666666667217"/>
    <x v="9"/>
    <x v="1"/>
  </r>
  <r>
    <x v="9"/>
    <s v="2025004165"/>
    <x v="0"/>
    <x v="1304"/>
    <s v="ER2114BBN"/>
    <d v="2025-02-26T00:00:00"/>
    <x v="2"/>
    <s v="1782"/>
    <x v="48"/>
    <s v="PA"/>
    <x v="1"/>
    <x v="0"/>
    <d v="2025-02-26T00:00:00"/>
    <d v="1899-12-30T17:33:39"/>
    <d v="2025-02-26T00:00:00"/>
    <d v="1899-12-30T17:33:40"/>
    <d v="2025-02-26T00:00:00"/>
    <d v="1899-12-30T18:46:32"/>
    <x v="0"/>
    <x v="0"/>
    <s v="7001183809"/>
    <s v="EXW"/>
    <d v="1899-12-30T01:12:53"/>
    <x v="3281"/>
    <d v="1899-12-30T00:00:01"/>
    <s v="Granel"/>
    <s v="E001"/>
    <x v="1"/>
    <d v="1899-12-30T01:12:53"/>
    <d v="1899-12-30T01:12:52"/>
    <x v="11"/>
    <x v="3"/>
    <x v="1"/>
    <x v="2"/>
    <n v="0"/>
    <n v="0"/>
    <x v="0"/>
    <x v="2"/>
    <x v="1"/>
    <n v="0"/>
    <x v="7"/>
    <x v="0"/>
    <d v="1899-12-30T00:00:01"/>
    <d v="1899-12-30T00:00:01"/>
    <x v="0"/>
    <m/>
    <m/>
    <d v="1899-12-30T00:00:00"/>
    <d v="1899-12-30T01:12:53"/>
    <n v="4"/>
    <d v="1899-12-30T00:00:01"/>
    <n v="72.883333333324799"/>
    <x v="9"/>
    <x v="0"/>
  </r>
  <r>
    <x v="9"/>
    <s v="2025004174"/>
    <x v="0"/>
    <x v="1302"/>
    <s v="EBU01275R"/>
    <d v="2025-02-26T00:00:00"/>
    <x v="2"/>
    <s v="3312"/>
    <x v="51"/>
    <s v="PA"/>
    <x v="2"/>
    <x v="0"/>
    <d v="2025-02-26T00:00:00"/>
    <d v="1899-12-30T18:57:20"/>
    <d v="2025-02-26T00:00:00"/>
    <d v="1899-12-30T18:57:22"/>
    <d v="2025-02-26T00:00:00"/>
    <d v="1899-12-30T19:12:52"/>
    <x v="0"/>
    <x v="0"/>
    <s v="7001183811"/>
    <s v="EXW"/>
    <d v="1899-12-30T00:15:32"/>
    <x v="3282"/>
    <d v="1899-12-30T00:00:02"/>
    <s v="Ensacado"/>
    <s v="E002"/>
    <x v="1"/>
    <d v="1899-12-30T00:15:32"/>
    <d v="1899-12-30T00:15:30"/>
    <x v="8"/>
    <x v="3"/>
    <x v="1"/>
    <x v="1"/>
    <n v="0"/>
    <n v="0"/>
    <x v="0"/>
    <x v="1"/>
    <x v="1"/>
    <n v="0"/>
    <x v="7"/>
    <x v="1"/>
    <d v="1899-12-30T00:00:02"/>
    <d v="1899-12-30T00:00:02"/>
    <x v="0"/>
    <m/>
    <m/>
    <d v="1899-12-30T00:00:00"/>
    <d v="1899-12-30T00:15:32"/>
    <n v="4"/>
    <d v="1899-12-30T00:00:02"/>
    <n v="15.533333333337573"/>
    <x v="10"/>
    <x v="1"/>
  </r>
  <r>
    <x v="9"/>
    <s v="2025004176"/>
    <x v="0"/>
    <x v="510"/>
    <s v="E6758JLK"/>
    <d v="2025-02-26T00:00:00"/>
    <x v="2"/>
    <s v="837"/>
    <x v="47"/>
    <s v="PA"/>
    <x v="0"/>
    <x v="0"/>
    <d v="2025-02-26T00:00:00"/>
    <d v="1899-12-30T19:00:08"/>
    <d v="2025-02-26T00:00:00"/>
    <d v="1899-12-30T19:00:10"/>
    <d v="2025-02-26T00:00:00"/>
    <d v="1899-12-30T19:32:52"/>
    <x v="0"/>
    <x v="0"/>
    <s v="7001183812"/>
    <s v="FBO"/>
    <d v="1899-12-30T00:32:44"/>
    <x v="796"/>
    <d v="1899-12-30T00:00:02"/>
    <s v="Granel"/>
    <s v="E001"/>
    <x v="2"/>
    <d v="1899-12-30T00:32:44"/>
    <d v="1899-12-30T00:32:42"/>
    <x v="12"/>
    <x v="3"/>
    <x v="1"/>
    <x v="2"/>
    <n v="0"/>
    <n v="0"/>
    <x v="0"/>
    <x v="2"/>
    <x v="1"/>
    <n v="0"/>
    <x v="7"/>
    <x v="1"/>
    <d v="1899-12-30T00:00:02"/>
    <d v="1899-12-30T00:00:02"/>
    <x v="0"/>
    <m/>
    <m/>
    <d v="1899-12-30T00:00:00"/>
    <d v="1899-12-30T00:32:44"/>
    <n v="4"/>
    <d v="1899-12-30T00:00:02"/>
    <n v="32.733333333331146"/>
    <x v="10"/>
    <x v="1"/>
  </r>
  <r>
    <x v="9"/>
    <s v="2025004175"/>
    <x v="0"/>
    <x v="1312"/>
    <s v="ER0328BBM"/>
    <d v="2025-02-26T00:00:00"/>
    <x v="2"/>
    <s v="1782"/>
    <x v="48"/>
    <s v="PA"/>
    <x v="1"/>
    <x v="0"/>
    <d v="2025-02-26T00:00:00"/>
    <d v="1899-12-30T18:59:19"/>
    <d v="2025-02-26T00:00:00"/>
    <d v="1899-12-30T18:59:21"/>
    <d v="2025-02-26T00:00:00"/>
    <d v="1899-12-30T19:37:14"/>
    <x v="0"/>
    <x v="0"/>
    <s v="7001183813"/>
    <s v="EXW"/>
    <d v="1899-12-30T00:37:55"/>
    <x v="1754"/>
    <d v="1899-12-30T00:00:02"/>
    <s v="Granel"/>
    <s v="E001"/>
    <x v="1"/>
    <d v="1899-12-30T00:37:55"/>
    <d v="1899-12-30T00:37:53"/>
    <x v="8"/>
    <x v="3"/>
    <x v="1"/>
    <x v="2"/>
    <n v="0"/>
    <n v="0"/>
    <x v="0"/>
    <x v="2"/>
    <x v="1"/>
    <n v="0"/>
    <x v="7"/>
    <x v="1"/>
    <d v="1899-12-30T00:00:02"/>
    <d v="1899-12-30T00:00:02"/>
    <x v="0"/>
    <m/>
    <m/>
    <d v="1899-12-30T00:00:00"/>
    <d v="1899-12-30T00:37:55"/>
    <n v="4"/>
    <d v="1899-12-30T00:00:02"/>
    <n v="37.916666666668704"/>
    <x v="10"/>
    <x v="1"/>
  </r>
  <r>
    <x v="9"/>
    <s v="2025004178"/>
    <x v="0"/>
    <x v="1321"/>
    <m/>
    <d v="2025-02-26T00:00:00"/>
    <x v="2"/>
    <s v="2882"/>
    <x v="50"/>
    <s v="PA"/>
    <x v="2"/>
    <x v="0"/>
    <d v="2025-02-26T00:00:00"/>
    <d v="1899-12-30T19:22:41"/>
    <d v="2025-02-26T00:00:00"/>
    <d v="1899-12-30T19:22:43"/>
    <d v="2025-02-26T00:00:00"/>
    <d v="1899-12-30T19:43:14"/>
    <x v="0"/>
    <x v="0"/>
    <s v="7001183814"/>
    <s v="EXW"/>
    <d v="1899-12-30T00:20:33"/>
    <x v="2271"/>
    <d v="1899-12-30T00:00:02"/>
    <s v="Ensacado"/>
    <s v="E002"/>
    <x v="1"/>
    <d v="1899-12-30T00:20:33"/>
    <d v="1899-12-30T00:20:31"/>
    <x v="12"/>
    <x v="3"/>
    <x v="1"/>
    <x v="1"/>
    <n v="0"/>
    <n v="0"/>
    <x v="0"/>
    <x v="1"/>
    <x v="1"/>
    <n v="0"/>
    <x v="7"/>
    <x v="1"/>
    <d v="1899-12-30T00:00:02"/>
    <d v="1899-12-30T00:00:02"/>
    <x v="0"/>
    <m/>
    <m/>
    <d v="1899-12-30T00:00:00"/>
    <d v="1899-12-30T00:20:33"/>
    <n v="4"/>
    <d v="1899-12-30T00:00:02"/>
    <n v="20.549999999995219"/>
    <x v="10"/>
    <x v="1"/>
  </r>
  <r>
    <x v="9"/>
    <s v="2025004177"/>
    <x v="0"/>
    <x v="1299"/>
    <s v="E9842JGG"/>
    <d v="2025-02-26T00:00:00"/>
    <x v="2"/>
    <s v="837"/>
    <x v="47"/>
    <s v="PA"/>
    <x v="0"/>
    <x v="0"/>
    <d v="2025-02-26T00:00:00"/>
    <d v="1899-12-30T19:12:10"/>
    <d v="2025-02-26T00:00:00"/>
    <d v="1899-12-30T19:12:12"/>
    <d v="2025-02-26T00:00:00"/>
    <d v="1899-12-30T19:47:11"/>
    <x v="0"/>
    <x v="0"/>
    <s v="7001183815"/>
    <s v="FBO"/>
    <d v="1899-12-30T00:35:01"/>
    <x v="954"/>
    <d v="1899-12-30T00:00:02"/>
    <s v="Granel"/>
    <s v="E001"/>
    <x v="2"/>
    <d v="1899-12-30T00:35:01"/>
    <d v="1899-12-30T00:34:59"/>
    <x v="12"/>
    <x v="3"/>
    <x v="1"/>
    <x v="2"/>
    <n v="0"/>
    <n v="0"/>
    <x v="0"/>
    <x v="2"/>
    <x v="1"/>
    <n v="0"/>
    <x v="7"/>
    <x v="1"/>
    <d v="1899-12-30T00:00:02"/>
    <d v="1899-12-30T00:00:02"/>
    <x v="0"/>
    <m/>
    <m/>
    <d v="1899-12-30T00:00:00"/>
    <d v="1899-12-30T00:35:01"/>
    <n v="4"/>
    <d v="1899-12-30T00:00:02"/>
    <n v="35.016666666667291"/>
    <x v="10"/>
    <x v="1"/>
  </r>
  <r>
    <x v="9"/>
    <s v="2025004183"/>
    <x v="0"/>
    <x v="1303"/>
    <s v="E3616JTZ"/>
    <d v="2025-02-27T00:00:00"/>
    <x v="2"/>
    <s v="1782"/>
    <x v="48"/>
    <s v="PA"/>
    <x v="1"/>
    <x v="0"/>
    <d v="2025-02-27T00:00:00"/>
    <d v="1899-12-30T06:06:07"/>
    <d v="2025-02-27T00:00:00"/>
    <d v="1899-12-30T06:06:09"/>
    <d v="2025-02-27T00:00:00"/>
    <d v="1899-12-30T06:33:36"/>
    <x v="0"/>
    <x v="0"/>
    <s v="7001183817"/>
    <s v="FBO"/>
    <d v="1899-12-30T00:27:29"/>
    <x v="1133"/>
    <d v="1899-12-30T00:00:02"/>
    <s v="Granel"/>
    <s v="E001"/>
    <x v="2"/>
    <d v="1899-12-30T00:27:29"/>
    <d v="1899-12-30T00:27:27"/>
    <x v="1"/>
    <x v="4"/>
    <x v="1"/>
    <x v="2"/>
    <n v="0"/>
    <n v="0"/>
    <x v="0"/>
    <x v="2"/>
    <x v="1"/>
    <n v="0"/>
    <x v="7"/>
    <x v="1"/>
    <d v="1899-12-30T00:00:02"/>
    <d v="1899-12-30T00:00:02"/>
    <x v="0"/>
    <m/>
    <m/>
    <d v="1899-12-30T00:00:00"/>
    <d v="1899-12-30T00:27:29"/>
    <n v="5"/>
    <d v="1899-12-30T00:00:02"/>
    <n v="27.483333333321614"/>
    <x v="0"/>
    <x v="1"/>
  </r>
  <r>
    <x v="9"/>
    <s v="2025004184"/>
    <x v="0"/>
    <x v="540"/>
    <s v="E5397JZM"/>
    <d v="2025-02-27T00:00:00"/>
    <x v="2"/>
    <s v="837"/>
    <x v="47"/>
    <s v="PA"/>
    <x v="7"/>
    <x v="0"/>
    <d v="2025-02-27T00:00:00"/>
    <d v="1899-12-30T06:36:07"/>
    <d v="2025-02-27T00:00:00"/>
    <d v="1899-12-30T06:36:09"/>
    <d v="2025-02-27T00:00:00"/>
    <d v="1899-12-30T07:28:54"/>
    <x v="0"/>
    <x v="0"/>
    <s v="7001183818"/>
    <s v="FBO"/>
    <d v="1899-12-30T00:52:47"/>
    <x v="3283"/>
    <d v="1899-12-30T00:00:02"/>
    <s v="Granel"/>
    <s v="E001"/>
    <x v="2"/>
    <d v="1899-12-30T00:52:47"/>
    <d v="1899-12-30T00:52:45"/>
    <x v="1"/>
    <x v="4"/>
    <x v="1"/>
    <x v="2"/>
    <n v="0"/>
    <n v="0"/>
    <x v="0"/>
    <x v="2"/>
    <x v="1"/>
    <n v="0"/>
    <x v="7"/>
    <x v="0"/>
    <d v="1899-12-30T00:00:02"/>
    <d v="1899-12-30T00:00:02"/>
    <x v="0"/>
    <m/>
    <m/>
    <d v="1899-12-30T00:00:00"/>
    <d v="1899-12-30T00:52:47"/>
    <n v="5"/>
    <d v="1899-12-30T00:00:02"/>
    <n v="52.783333333329566"/>
    <x v="1"/>
    <x v="0"/>
  </r>
  <r>
    <x v="9"/>
    <s v="2025004186"/>
    <x v="0"/>
    <x v="1319"/>
    <s v="E9349KRP"/>
    <d v="2025-02-27T00:00:00"/>
    <x v="2"/>
    <s v="837"/>
    <x v="47"/>
    <s v="PA"/>
    <x v="0"/>
    <x v="0"/>
    <d v="2025-02-27T00:00:00"/>
    <d v="1899-12-30T07:15:28"/>
    <d v="2025-02-27T00:00:00"/>
    <d v="1899-12-30T07:15:30"/>
    <d v="2025-02-27T00:00:00"/>
    <d v="1899-12-30T07:38:22"/>
    <x v="0"/>
    <x v="0"/>
    <s v="7001183819"/>
    <s v="EXW"/>
    <d v="1899-12-30T00:22:54"/>
    <x v="425"/>
    <d v="1899-12-30T00:00:02"/>
    <s v="Granel"/>
    <s v="E001"/>
    <x v="1"/>
    <d v="1899-12-30T00:22:54"/>
    <d v="1899-12-30T00:22:52"/>
    <x v="2"/>
    <x v="4"/>
    <x v="1"/>
    <x v="2"/>
    <n v="0"/>
    <n v="0"/>
    <x v="0"/>
    <x v="2"/>
    <x v="1"/>
    <n v="0"/>
    <x v="7"/>
    <x v="1"/>
    <d v="1899-12-30T00:00:02"/>
    <d v="1899-12-30T00:00:02"/>
    <x v="0"/>
    <m/>
    <m/>
    <d v="1899-12-30T00:00:00"/>
    <d v="1899-12-30T00:22:54"/>
    <n v="5"/>
    <d v="1899-12-30T00:00:02"/>
    <n v="22.900000000003178"/>
    <x v="1"/>
    <x v="1"/>
  </r>
  <r>
    <x v="9"/>
    <s v="2025004185"/>
    <x v="0"/>
    <x v="1298"/>
    <s v="E7637JSC"/>
    <d v="2025-02-27T00:00:00"/>
    <x v="2"/>
    <s v="1782"/>
    <x v="48"/>
    <s v="PA"/>
    <x v="1"/>
    <x v="0"/>
    <d v="2025-02-27T00:00:00"/>
    <d v="1899-12-30T07:11:31"/>
    <d v="2025-02-27T00:00:00"/>
    <d v="1899-12-30T07:11:32"/>
    <d v="2025-02-27T00:00:00"/>
    <d v="1899-12-30T07:47:27"/>
    <x v="0"/>
    <x v="0"/>
    <s v="7001183820"/>
    <s v="FBO"/>
    <d v="1899-12-30T00:35:56"/>
    <x v="1276"/>
    <d v="1899-12-30T00:00:01"/>
    <s v="Granel"/>
    <s v="E001"/>
    <x v="2"/>
    <d v="1899-12-30T00:35:56"/>
    <d v="1899-12-30T00:35:55"/>
    <x v="2"/>
    <x v="4"/>
    <x v="1"/>
    <x v="2"/>
    <n v="0"/>
    <n v="0"/>
    <x v="0"/>
    <x v="2"/>
    <x v="1"/>
    <n v="0"/>
    <x v="7"/>
    <x v="1"/>
    <d v="1899-12-30T00:00:01"/>
    <d v="1899-12-30T00:00:01"/>
    <x v="0"/>
    <m/>
    <m/>
    <d v="1899-12-30T00:00:00"/>
    <d v="1899-12-30T00:35:56"/>
    <n v="5"/>
    <d v="1899-12-30T00:00:01"/>
    <n v="35.933333333342439"/>
    <x v="1"/>
    <x v="1"/>
  </r>
  <r>
    <x v="9"/>
    <s v="2025004187"/>
    <x v="0"/>
    <x v="433"/>
    <s v="E4948KGF"/>
    <d v="2025-02-27T00:00:00"/>
    <x v="2"/>
    <s v="1782"/>
    <x v="48"/>
    <s v="PA"/>
    <x v="1"/>
    <x v="0"/>
    <d v="2025-02-27T00:00:00"/>
    <d v="1899-12-30T07:39:10"/>
    <d v="2025-02-27T00:00:00"/>
    <d v="1899-12-30T07:39:11"/>
    <d v="2025-02-27T00:00:00"/>
    <d v="1899-12-30T08:18:18"/>
    <x v="0"/>
    <x v="0"/>
    <s v="7001183821"/>
    <s v="FBO"/>
    <d v="1899-12-30T00:39:08"/>
    <x v="1166"/>
    <d v="1899-12-30T00:00:01"/>
    <s v="Granel"/>
    <s v="E001"/>
    <x v="2"/>
    <d v="1899-12-30T00:39:08"/>
    <d v="1899-12-30T00:39:07"/>
    <x v="2"/>
    <x v="4"/>
    <x v="1"/>
    <x v="2"/>
    <n v="0"/>
    <n v="0"/>
    <x v="0"/>
    <x v="2"/>
    <x v="1"/>
    <n v="0"/>
    <x v="7"/>
    <x v="1"/>
    <d v="1899-12-30T00:00:01"/>
    <d v="1899-12-30T00:00:01"/>
    <x v="0"/>
    <m/>
    <m/>
    <d v="1899-12-30T00:00:00"/>
    <d v="1899-12-30T00:39:08"/>
    <n v="5"/>
    <d v="1899-12-30T00:00:01"/>
    <n v="39.133333333339266"/>
    <x v="2"/>
    <x v="1"/>
  </r>
  <r>
    <x v="9"/>
    <s v="2025004189"/>
    <x v="0"/>
    <x v="1296"/>
    <s v="E7586KJW"/>
    <d v="2025-02-27T00:00:00"/>
    <x v="2"/>
    <s v="1782"/>
    <x v="48"/>
    <s v="PA"/>
    <x v="1"/>
    <x v="0"/>
    <d v="2025-02-27T00:00:00"/>
    <d v="1899-12-30T08:27:57"/>
    <d v="2025-02-27T00:00:00"/>
    <d v="1899-12-30T08:27:59"/>
    <d v="2025-02-27T00:00:00"/>
    <d v="1899-12-30T09:00:04"/>
    <x v="0"/>
    <x v="0"/>
    <s v="7001183822"/>
    <s v="FBO"/>
    <d v="1899-12-30T00:32:07"/>
    <x v="1358"/>
    <d v="1899-12-30T00:00:02"/>
    <s v="Granel"/>
    <s v="E001"/>
    <x v="2"/>
    <d v="1899-12-30T00:32:07"/>
    <d v="1899-12-30T00:32:05"/>
    <x v="3"/>
    <x v="4"/>
    <x v="1"/>
    <x v="2"/>
    <n v="0"/>
    <n v="0"/>
    <x v="0"/>
    <x v="2"/>
    <x v="1"/>
    <n v="0"/>
    <x v="7"/>
    <x v="1"/>
    <d v="1899-12-30T00:00:02"/>
    <d v="1899-12-30T00:00:02"/>
    <x v="0"/>
    <m/>
    <m/>
    <d v="1899-12-30T00:00:00"/>
    <d v="1899-12-30T00:32:07"/>
    <n v="5"/>
    <d v="1899-12-30T00:00:02"/>
    <n v="32.116666666665559"/>
    <x v="3"/>
    <x v="1"/>
  </r>
  <r>
    <x v="9"/>
    <s v="2025004195"/>
    <x v="0"/>
    <x v="520"/>
    <s v="E2015JDV"/>
    <d v="2025-02-27T00:00:00"/>
    <x v="2"/>
    <s v="1782"/>
    <x v="48"/>
    <s v="PA"/>
    <x v="1"/>
    <x v="0"/>
    <d v="2025-02-27T00:00:00"/>
    <d v="1899-12-30T08:50:17"/>
    <d v="2025-02-27T00:00:00"/>
    <d v="1899-12-30T08:52:09"/>
    <d v="2025-02-27T00:00:00"/>
    <d v="1899-12-30T09:15:07"/>
    <x v="38"/>
    <x v="36"/>
    <s v="7001183823"/>
    <s v="FBO"/>
    <d v="1899-12-30T00:24:50"/>
    <x v="1717"/>
    <d v="1899-12-30T00:01:52"/>
    <s v="Granel"/>
    <s v="E001"/>
    <x v="2"/>
    <d v="1899-12-30T00:24:50"/>
    <d v="1899-12-30T00:22:58"/>
    <x v="3"/>
    <x v="4"/>
    <x v="1"/>
    <x v="2"/>
    <n v="0"/>
    <n v="0"/>
    <x v="0"/>
    <x v="2"/>
    <x v="1"/>
    <n v="0"/>
    <x v="7"/>
    <x v="1"/>
    <d v="1899-12-30T00:01:52"/>
    <d v="1899-12-30T00:01:52"/>
    <x v="0"/>
    <m/>
    <m/>
    <d v="1899-12-30T00:00:00"/>
    <d v="1899-12-30T00:24:50"/>
    <n v="5"/>
    <d v="1899-12-30T00:01:52"/>
    <n v="24.833333333347181"/>
    <x v="3"/>
    <x v="1"/>
  </r>
  <r>
    <x v="9"/>
    <s v="2025004197"/>
    <x v="0"/>
    <x v="1314"/>
    <s v="E3201JTT"/>
    <d v="2025-02-27T00:00:00"/>
    <x v="2"/>
    <s v="837"/>
    <x v="47"/>
    <s v="PA"/>
    <x v="0"/>
    <x v="0"/>
    <d v="2025-02-27T00:00:00"/>
    <d v="1899-12-30T09:12:44"/>
    <d v="2025-02-27T00:00:00"/>
    <d v="1899-12-30T09:12:45"/>
    <d v="2025-02-27T00:00:00"/>
    <d v="1899-12-30T09:44:16"/>
    <x v="0"/>
    <x v="0"/>
    <s v="7001183824"/>
    <s v="FBO"/>
    <d v="1899-12-30T00:31:32"/>
    <x v="1069"/>
    <d v="1899-12-30T00:00:01"/>
    <s v="Granel"/>
    <s v="E001"/>
    <x v="2"/>
    <d v="1899-12-30T00:31:32"/>
    <d v="1899-12-30T00:31:31"/>
    <x v="4"/>
    <x v="4"/>
    <x v="1"/>
    <x v="2"/>
    <n v="0"/>
    <n v="0"/>
    <x v="0"/>
    <x v="2"/>
    <x v="1"/>
    <n v="0"/>
    <x v="7"/>
    <x v="1"/>
    <d v="1899-12-30T00:00:01"/>
    <d v="1899-12-30T00:00:01"/>
    <x v="0"/>
    <m/>
    <m/>
    <d v="1899-12-30T00:00:00"/>
    <d v="1899-12-30T00:31:32"/>
    <n v="5"/>
    <d v="1899-12-30T00:00:01"/>
    <n v="31.533333333335996"/>
    <x v="3"/>
    <x v="1"/>
  </r>
  <r>
    <x v="9"/>
    <s v="2025004198"/>
    <x v="0"/>
    <x v="530"/>
    <s v="E5940JLK"/>
    <d v="2025-02-27T00:00:00"/>
    <x v="2"/>
    <s v="837"/>
    <x v="47"/>
    <s v="PA"/>
    <x v="7"/>
    <x v="0"/>
    <d v="2025-02-27T00:00:00"/>
    <d v="1899-12-30T09:13:41"/>
    <d v="2025-02-27T00:00:00"/>
    <d v="1899-12-30T09:13:42"/>
    <d v="2025-02-27T00:00:00"/>
    <d v="1899-12-30T09:51:14"/>
    <x v="0"/>
    <x v="0"/>
    <s v="7001183825"/>
    <s v="FBO"/>
    <d v="1899-12-30T00:37:33"/>
    <x v="350"/>
    <d v="1899-12-30T00:00:01"/>
    <s v="Granel"/>
    <s v="E001"/>
    <x v="2"/>
    <d v="1899-12-30T00:37:33"/>
    <d v="1899-12-30T00:37:32"/>
    <x v="4"/>
    <x v="4"/>
    <x v="1"/>
    <x v="2"/>
    <n v="0"/>
    <n v="0"/>
    <x v="0"/>
    <x v="2"/>
    <x v="1"/>
    <n v="0"/>
    <x v="7"/>
    <x v="1"/>
    <d v="1899-12-30T00:00:01"/>
    <d v="1899-12-30T00:00:01"/>
    <x v="0"/>
    <m/>
    <m/>
    <d v="1899-12-30T00:00:00"/>
    <d v="1899-12-30T00:37:33"/>
    <n v="5"/>
    <d v="1899-12-30T00:00:01"/>
    <n v="37.550000000001553"/>
    <x v="3"/>
    <x v="1"/>
  </r>
  <r>
    <x v="9"/>
    <s v="2025003872"/>
    <x v="0"/>
    <x v="539"/>
    <s v="E6028JLK"/>
    <d v="2025-02-27T00:00:00"/>
    <x v="2"/>
    <s v="1782"/>
    <x v="48"/>
    <s v="PA"/>
    <x v="1"/>
    <x v="0"/>
    <d v="2025-02-24T00:00:00"/>
    <d v="1899-12-30T09:59:28"/>
    <d v="2025-02-24T00:00:00"/>
    <d v="1899-12-30T09:59:31"/>
    <d v="2025-02-24T00:00:00"/>
    <d v="1899-12-30T10:35:20"/>
    <x v="0"/>
    <x v="0"/>
    <s v="7001183826"/>
    <s v="FBO"/>
    <d v="1899-12-30T00:35:52"/>
    <x v="3093"/>
    <d v="1899-12-30T00:00:03"/>
    <s v="Granel"/>
    <s v="E001"/>
    <x v="2"/>
    <d v="1899-12-30T00:35:52"/>
    <d v="1899-12-30T00:35:49"/>
    <x v="4"/>
    <x v="1"/>
    <x v="1"/>
    <x v="2"/>
    <n v="0"/>
    <n v="0"/>
    <x v="0"/>
    <x v="2"/>
    <x v="1"/>
    <n v="0"/>
    <x v="7"/>
    <x v="1"/>
    <d v="1899-12-30T00:00:03"/>
    <d v="1899-12-30T00:00:03"/>
    <x v="0"/>
    <m/>
    <m/>
    <d v="1899-12-30T00:00:00"/>
    <d v="1899-12-30T00:35:52"/>
    <n v="2"/>
    <d v="1899-12-30T00:00:03"/>
    <n v="35.866666666655995"/>
    <x v="4"/>
    <x v="1"/>
  </r>
  <r>
    <x v="9"/>
    <s v="2025004201"/>
    <x v="0"/>
    <x v="1317"/>
    <s v="E9980KJB"/>
    <d v="2025-02-27T00:00:00"/>
    <x v="2"/>
    <s v="1782"/>
    <x v="48"/>
    <s v="PA"/>
    <x v="1"/>
    <x v="0"/>
    <d v="2025-02-27T00:00:00"/>
    <d v="1899-12-30T09:35:22"/>
    <d v="2025-02-27T00:00:00"/>
    <d v="1899-12-30T09:35:22"/>
    <d v="2025-02-27T00:00:00"/>
    <d v="1899-12-30T10:04:57"/>
    <x v="0"/>
    <x v="0"/>
    <s v="7001183827"/>
    <s v="FBO"/>
    <d v="1899-12-30T00:29:35"/>
    <x v="1235"/>
    <d v="1899-12-30T00:00:00"/>
    <s v="Granel"/>
    <s v="E001"/>
    <x v="2"/>
    <d v="1899-12-30T00:29:35"/>
    <d v="1899-12-30T00:29:35"/>
    <x v="4"/>
    <x v="4"/>
    <x v="1"/>
    <x v="2"/>
    <n v="0"/>
    <n v="0"/>
    <x v="0"/>
    <x v="2"/>
    <x v="1"/>
    <n v="0"/>
    <x v="7"/>
    <x v="1"/>
    <d v="1899-12-30T00:00:00"/>
    <d v="1899-12-30T00:00:00"/>
    <x v="0"/>
    <m/>
    <m/>
    <d v="1899-12-30T00:00:00"/>
    <d v="1899-12-30T00:29:35"/>
    <n v="5"/>
    <d v="1899-12-30T00:00:00"/>
    <n v="29.583333333331215"/>
    <x v="4"/>
    <x v="1"/>
  </r>
  <r>
    <x v="9"/>
    <s v="2025004202"/>
    <x v="0"/>
    <x v="1307"/>
    <s v="E8935JMP"/>
    <d v="2025-02-27T00:00:00"/>
    <x v="2"/>
    <s v="837"/>
    <x v="47"/>
    <s v="PA"/>
    <x v="0"/>
    <x v="0"/>
    <d v="2025-02-27T00:00:00"/>
    <d v="1899-12-30T09:41:11"/>
    <d v="2025-02-27T00:00:00"/>
    <d v="1899-12-30T09:41:13"/>
    <d v="2025-02-27T00:00:00"/>
    <d v="1899-12-30T10:07:42"/>
    <x v="0"/>
    <x v="0"/>
    <s v="7001183828"/>
    <s v="FBO"/>
    <d v="1899-12-30T00:26:31"/>
    <x v="1167"/>
    <d v="1899-12-30T00:00:02"/>
    <s v="Granel"/>
    <s v="E001"/>
    <x v="2"/>
    <d v="1899-12-30T00:26:31"/>
    <d v="1899-12-30T00:26:29"/>
    <x v="4"/>
    <x v="4"/>
    <x v="1"/>
    <x v="2"/>
    <n v="0"/>
    <n v="0"/>
    <x v="0"/>
    <x v="2"/>
    <x v="1"/>
    <n v="0"/>
    <x v="7"/>
    <x v="1"/>
    <d v="1899-12-30T00:00:02"/>
    <d v="1899-12-30T00:00:02"/>
    <x v="0"/>
    <m/>
    <m/>
    <d v="1899-12-30T00:00:00"/>
    <d v="1899-12-30T00:26:31"/>
    <n v="5"/>
    <d v="1899-12-30T00:00:02"/>
    <n v="26.516666666664044"/>
    <x v="4"/>
    <x v="1"/>
  </r>
  <r>
    <x v="9"/>
    <s v="2025004199"/>
    <x v="0"/>
    <x v="1302"/>
    <s v="ER8615BBY"/>
    <d v="2025-02-27T00:00:00"/>
    <x v="2"/>
    <s v="1782"/>
    <x v="48"/>
    <s v="PA"/>
    <x v="1"/>
    <x v="0"/>
    <d v="2025-02-27T00:00:00"/>
    <d v="1899-12-30T09:23:02"/>
    <d v="2025-02-27T00:00:00"/>
    <d v="1899-12-30T09:23:03"/>
    <d v="2025-02-27T00:00:00"/>
    <d v="1899-12-30T10:14:49"/>
    <x v="0"/>
    <x v="0"/>
    <s v="7001183829"/>
    <s v="EXW"/>
    <d v="1899-12-30T00:51:47"/>
    <x v="3284"/>
    <d v="1899-12-30T00:00:01"/>
    <s v="Granel"/>
    <s v="E001"/>
    <x v="1"/>
    <d v="1899-12-30T00:51:47"/>
    <d v="1899-12-30T00:51:46"/>
    <x v="4"/>
    <x v="4"/>
    <x v="1"/>
    <x v="2"/>
    <n v="0"/>
    <n v="0"/>
    <x v="0"/>
    <x v="2"/>
    <x v="1"/>
    <n v="0"/>
    <x v="7"/>
    <x v="0"/>
    <d v="1899-12-30T00:00:01"/>
    <d v="1899-12-30T00:00:01"/>
    <x v="0"/>
    <m/>
    <m/>
    <d v="1899-12-30T00:00:00"/>
    <d v="1899-12-30T00:51:47"/>
    <n v="5"/>
    <d v="1899-12-30T00:00:01"/>
    <n v="51.78333333333596"/>
    <x v="4"/>
    <x v="0"/>
  </r>
  <r>
    <x v="9"/>
    <s v="2025004203"/>
    <x v="0"/>
    <x v="510"/>
    <s v="E6758JLK"/>
    <d v="2025-02-27T00:00:00"/>
    <x v="2"/>
    <s v="1782"/>
    <x v="48"/>
    <s v="PA"/>
    <x v="1"/>
    <x v="0"/>
    <d v="2025-02-27T00:00:00"/>
    <d v="1899-12-30T09:57:59"/>
    <d v="2025-02-27T00:00:00"/>
    <d v="1899-12-30T09:58:01"/>
    <d v="2025-02-27T00:00:00"/>
    <d v="1899-12-30T10:28:11"/>
    <x v="0"/>
    <x v="0"/>
    <s v="7001183830"/>
    <s v="FBO"/>
    <d v="1899-12-30T00:30:12"/>
    <x v="452"/>
    <d v="1899-12-30T00:00:02"/>
    <s v="Granel"/>
    <s v="E001"/>
    <x v="2"/>
    <d v="1899-12-30T00:30:12"/>
    <d v="1899-12-30T00:30:10"/>
    <x v="4"/>
    <x v="4"/>
    <x v="1"/>
    <x v="2"/>
    <n v="0"/>
    <n v="0"/>
    <x v="0"/>
    <x v="2"/>
    <x v="1"/>
    <n v="0"/>
    <x v="7"/>
    <x v="1"/>
    <d v="1899-12-30T00:00:02"/>
    <d v="1899-12-30T00:00:02"/>
    <x v="0"/>
    <m/>
    <m/>
    <d v="1899-12-30T00:00:00"/>
    <d v="1899-12-30T00:30:12"/>
    <n v="5"/>
    <d v="1899-12-30T00:00:02"/>
    <n v="30.200000000011194"/>
    <x v="4"/>
    <x v="1"/>
  </r>
  <r>
    <x v="9"/>
    <s v="2025004212"/>
    <x v="0"/>
    <x v="1305"/>
    <s v="E4544MKW"/>
    <d v="2025-02-27T00:00:00"/>
    <x v="2"/>
    <s v="837"/>
    <x v="47"/>
    <s v="PA"/>
    <x v="0"/>
    <x v="0"/>
    <d v="2025-02-27T00:00:00"/>
    <d v="1899-12-30T10:17:36"/>
    <d v="2025-02-27T00:00:00"/>
    <d v="1899-12-30T10:17:38"/>
    <d v="2025-02-27T00:00:00"/>
    <d v="1899-12-30T10:47:19"/>
    <x v="0"/>
    <x v="0"/>
    <s v="7001183831"/>
    <s v="FBO"/>
    <d v="1899-12-30T00:29:43"/>
    <x v="1046"/>
    <d v="1899-12-30T00:00:02"/>
    <s v="Granel"/>
    <s v="E001"/>
    <x v="2"/>
    <d v="1899-12-30T00:29:43"/>
    <d v="1899-12-30T00:29:41"/>
    <x v="5"/>
    <x v="4"/>
    <x v="1"/>
    <x v="2"/>
    <n v="0"/>
    <n v="0"/>
    <x v="0"/>
    <x v="2"/>
    <x v="1"/>
    <n v="0"/>
    <x v="7"/>
    <x v="1"/>
    <d v="1899-12-30T00:00:02"/>
    <d v="1899-12-30T00:00:02"/>
    <x v="0"/>
    <m/>
    <m/>
    <d v="1899-12-30T00:00:00"/>
    <d v="1899-12-30T00:29:43"/>
    <n v="5"/>
    <d v="1899-12-30T00:00:02"/>
    <n v="29.716666666660785"/>
    <x v="4"/>
    <x v="1"/>
  </r>
  <r>
    <x v="9"/>
    <s v="2025004204"/>
    <x v="0"/>
    <x v="1310"/>
    <s v="E3960KHT"/>
    <d v="2025-02-27T00:00:00"/>
    <x v="2"/>
    <s v="1782"/>
    <x v="48"/>
    <s v="PA"/>
    <x v="1"/>
    <x v="0"/>
    <d v="2025-02-27T00:00:00"/>
    <d v="1899-12-30T10:04:59"/>
    <d v="2025-02-27T00:00:00"/>
    <d v="1899-12-30T10:05:01"/>
    <d v="2025-02-27T00:00:00"/>
    <d v="1899-12-30T10:51:09"/>
    <x v="0"/>
    <x v="0"/>
    <s v="7001183832"/>
    <s v="FBO"/>
    <d v="1899-12-30T00:46:10"/>
    <x v="3285"/>
    <d v="1899-12-30T00:00:02"/>
    <s v="Granel"/>
    <s v="E001"/>
    <x v="2"/>
    <d v="1899-12-30T00:46:10"/>
    <d v="1899-12-30T00:46:08"/>
    <x v="5"/>
    <x v="4"/>
    <x v="1"/>
    <x v="2"/>
    <n v="0"/>
    <n v="0"/>
    <x v="0"/>
    <x v="2"/>
    <x v="1"/>
    <n v="0"/>
    <x v="7"/>
    <x v="0"/>
    <d v="1899-12-30T00:00:02"/>
    <d v="1899-12-30T00:00:02"/>
    <x v="0"/>
    <m/>
    <m/>
    <d v="1899-12-30T00:00:00"/>
    <d v="1899-12-30T00:46:10"/>
    <n v="5"/>
    <d v="1899-12-30T00:00:02"/>
    <n v="46.166666666673592"/>
    <x v="4"/>
    <x v="0"/>
  </r>
  <r>
    <x v="9"/>
    <s v="2025004213"/>
    <x v="0"/>
    <x v="539"/>
    <s v="E6028JLK"/>
    <d v="2025-02-27T00:00:00"/>
    <x v="2"/>
    <s v="837"/>
    <x v="47"/>
    <s v="PA"/>
    <x v="0"/>
    <x v="0"/>
    <d v="2025-02-27T00:00:00"/>
    <d v="1899-12-30T10:22:17"/>
    <d v="2025-02-27T00:00:00"/>
    <d v="1899-12-30T10:22:19"/>
    <d v="2025-02-27T00:00:00"/>
    <d v="1899-12-30T11:01:37"/>
    <x v="0"/>
    <x v="0"/>
    <s v="7001183833"/>
    <s v="FBO"/>
    <d v="1899-12-30T00:39:20"/>
    <x v="3126"/>
    <d v="1899-12-30T00:00:02"/>
    <s v="Granel"/>
    <s v="E001"/>
    <x v="2"/>
    <d v="1899-12-30T00:39:20"/>
    <d v="1899-12-30T00:39:18"/>
    <x v="5"/>
    <x v="4"/>
    <x v="1"/>
    <x v="2"/>
    <n v="0"/>
    <n v="0"/>
    <x v="0"/>
    <x v="2"/>
    <x v="1"/>
    <n v="0"/>
    <x v="7"/>
    <x v="1"/>
    <d v="1899-12-30T00:00:02"/>
    <d v="1899-12-30T00:00:02"/>
    <x v="0"/>
    <m/>
    <m/>
    <d v="1899-12-30T00:00:00"/>
    <d v="1899-12-30T00:39:20"/>
    <n v="5"/>
    <d v="1899-12-30T00:00:02"/>
    <n v="39.333333333340811"/>
    <x v="5"/>
    <x v="1"/>
  </r>
  <r>
    <x v="9"/>
    <s v="2025004211"/>
    <x v="0"/>
    <x v="518"/>
    <s v="E4179KVF"/>
    <d v="2025-02-27T00:00:00"/>
    <x v="2"/>
    <s v="1782"/>
    <x v="48"/>
    <s v="PA"/>
    <x v="1"/>
    <x v="0"/>
    <d v="2025-02-27T00:00:00"/>
    <d v="1899-12-30T10:13:39"/>
    <d v="2025-02-27T00:00:00"/>
    <d v="1899-12-30T10:13:41"/>
    <d v="2025-02-27T00:00:00"/>
    <d v="1899-12-30T11:06:53"/>
    <x v="0"/>
    <x v="0"/>
    <s v="7001183834"/>
    <s v="FBO"/>
    <d v="1899-12-30T00:53:14"/>
    <x v="3286"/>
    <d v="1899-12-30T00:00:02"/>
    <s v="Granel"/>
    <s v="E001"/>
    <x v="2"/>
    <d v="1899-12-30T00:53:14"/>
    <d v="1899-12-30T00:53:12"/>
    <x v="5"/>
    <x v="4"/>
    <x v="1"/>
    <x v="2"/>
    <n v="0"/>
    <n v="0"/>
    <x v="0"/>
    <x v="2"/>
    <x v="1"/>
    <n v="0"/>
    <x v="7"/>
    <x v="0"/>
    <d v="1899-12-30T00:00:02"/>
    <d v="1899-12-30T00:00:02"/>
    <x v="0"/>
    <m/>
    <m/>
    <d v="1899-12-30T00:00:00"/>
    <d v="1899-12-30T00:53:14"/>
    <n v="5"/>
    <d v="1899-12-30T00:00:02"/>
    <n v="53.233333333344021"/>
    <x v="5"/>
    <x v="0"/>
  </r>
  <r>
    <x v="9"/>
    <s v="2025004214"/>
    <x v="0"/>
    <x v="124"/>
    <s v="E3179MJG"/>
    <d v="2025-02-27T00:00:00"/>
    <x v="2"/>
    <s v="837"/>
    <x v="47"/>
    <s v="PA"/>
    <x v="0"/>
    <x v="0"/>
    <d v="2025-02-27T00:00:00"/>
    <d v="1899-12-30T10:28:13"/>
    <d v="2025-02-27T00:00:00"/>
    <d v="1899-12-30T10:28:14"/>
    <d v="2025-02-27T00:00:00"/>
    <d v="1899-12-30T11:15:21"/>
    <x v="0"/>
    <x v="0"/>
    <s v="7001183835"/>
    <s v="FBO"/>
    <d v="1899-12-30T00:47:08"/>
    <x v="3287"/>
    <d v="1899-12-30T00:00:01"/>
    <s v="Granel"/>
    <s v="E001"/>
    <x v="2"/>
    <d v="1899-12-30T00:47:08"/>
    <d v="1899-12-30T00:47:07"/>
    <x v="5"/>
    <x v="4"/>
    <x v="1"/>
    <x v="2"/>
    <n v="0"/>
    <n v="0"/>
    <x v="0"/>
    <x v="2"/>
    <x v="1"/>
    <n v="0"/>
    <x v="7"/>
    <x v="0"/>
    <d v="1899-12-30T00:00:01"/>
    <d v="1899-12-30T00:00:01"/>
    <x v="0"/>
    <m/>
    <m/>
    <d v="1899-12-30T00:00:00"/>
    <d v="1899-12-30T00:47:08"/>
    <n v="5"/>
    <d v="1899-12-30T00:00:01"/>
    <n v="47.133333333345547"/>
    <x v="5"/>
    <x v="0"/>
  </r>
  <r>
    <x v="9"/>
    <s v="2025004215"/>
    <x v="0"/>
    <x v="1308"/>
    <s v="E0897HWR"/>
    <d v="2025-02-27T00:00:00"/>
    <x v="2"/>
    <s v="1782"/>
    <x v="48"/>
    <s v="PA"/>
    <x v="1"/>
    <x v="0"/>
    <d v="2025-02-27T00:00:00"/>
    <d v="1899-12-30T10:29:36"/>
    <d v="2025-02-27T00:00:00"/>
    <d v="1899-12-30T10:29:38"/>
    <d v="2025-02-27T00:00:00"/>
    <d v="1899-12-30T11:21:20"/>
    <x v="0"/>
    <x v="0"/>
    <s v="7001183836"/>
    <s v="FBO"/>
    <d v="1899-12-30T00:51:44"/>
    <x v="2997"/>
    <d v="1899-12-30T00:00:02"/>
    <s v="Granel"/>
    <s v="E001"/>
    <x v="2"/>
    <d v="1899-12-30T00:51:44"/>
    <d v="1899-12-30T00:51:42"/>
    <x v="5"/>
    <x v="4"/>
    <x v="1"/>
    <x v="2"/>
    <n v="0"/>
    <n v="0"/>
    <x v="0"/>
    <x v="2"/>
    <x v="1"/>
    <n v="0"/>
    <x v="7"/>
    <x v="0"/>
    <d v="1899-12-30T00:00:02"/>
    <d v="1899-12-30T00:00:02"/>
    <x v="0"/>
    <m/>
    <m/>
    <d v="1899-12-30T00:00:00"/>
    <d v="1899-12-30T00:51:44"/>
    <n v="5"/>
    <d v="1899-12-30T00:00:02"/>
    <n v="51.733333333339154"/>
    <x v="5"/>
    <x v="0"/>
  </r>
  <r>
    <x v="9"/>
    <s v="2025004222"/>
    <x v="0"/>
    <x v="1322"/>
    <m/>
    <d v="2025-02-27T00:00:00"/>
    <x v="2"/>
    <s v="2882"/>
    <x v="50"/>
    <s v="PA"/>
    <x v="2"/>
    <x v="0"/>
    <d v="2025-02-27T00:00:00"/>
    <d v="1899-12-30T11:04:27"/>
    <d v="2025-02-27T00:00:00"/>
    <d v="1899-12-30T11:04:28"/>
    <d v="2025-02-27T00:00:00"/>
    <d v="1899-12-30T11:24:45"/>
    <x v="0"/>
    <x v="0"/>
    <s v="7001183837"/>
    <s v="EXW"/>
    <d v="1899-12-30T00:20:18"/>
    <x v="1934"/>
    <d v="1899-12-30T00:00:01"/>
    <s v="Ensacado"/>
    <s v="E002"/>
    <x v="1"/>
    <d v="1899-12-30T00:20:18"/>
    <d v="1899-12-30T00:20:17"/>
    <x v="9"/>
    <x v="4"/>
    <x v="1"/>
    <x v="1"/>
    <n v="0"/>
    <n v="0"/>
    <x v="0"/>
    <x v="1"/>
    <x v="1"/>
    <n v="0"/>
    <x v="7"/>
    <x v="1"/>
    <d v="1899-12-30T00:00:01"/>
    <d v="1899-12-30T00:00:01"/>
    <x v="0"/>
    <m/>
    <m/>
    <d v="1899-12-30T00:00:00"/>
    <d v="1899-12-30T00:20:18"/>
    <n v="5"/>
    <d v="1899-12-30T00:00:01"/>
    <n v="20.299999999996778"/>
    <x v="5"/>
    <x v="1"/>
  </r>
  <r>
    <x v="9"/>
    <s v="2025004218"/>
    <x v="0"/>
    <x v="1297"/>
    <s v="E5825KKS"/>
    <d v="2025-02-27T00:00:00"/>
    <x v="2"/>
    <s v="1782"/>
    <x v="48"/>
    <s v="PA"/>
    <x v="1"/>
    <x v="0"/>
    <d v="2025-02-27T00:00:00"/>
    <d v="1899-12-30T10:41:25"/>
    <d v="2025-02-27T00:00:00"/>
    <d v="1899-12-30T10:41:27"/>
    <d v="2025-02-27T00:00:00"/>
    <d v="1899-12-30T11:27:46"/>
    <x v="0"/>
    <x v="0"/>
    <s v="7001183838"/>
    <s v="FBO"/>
    <d v="1899-12-30T00:46:21"/>
    <x v="531"/>
    <d v="1899-12-30T00:00:02"/>
    <s v="Granel"/>
    <s v="E001"/>
    <x v="2"/>
    <d v="1899-12-30T00:46:21"/>
    <d v="1899-12-30T00:46:19"/>
    <x v="5"/>
    <x v="4"/>
    <x v="1"/>
    <x v="2"/>
    <n v="0"/>
    <n v="0"/>
    <x v="0"/>
    <x v="2"/>
    <x v="1"/>
    <n v="0"/>
    <x v="7"/>
    <x v="0"/>
    <d v="1899-12-30T00:00:02"/>
    <d v="1899-12-30T00:00:02"/>
    <x v="0"/>
    <m/>
    <m/>
    <d v="1899-12-30T00:00:00"/>
    <d v="1899-12-30T00:46:21"/>
    <n v="5"/>
    <d v="1899-12-30T00:00:02"/>
    <n v="46.349999999999973"/>
    <x v="5"/>
    <x v="0"/>
  </r>
  <r>
    <x v="9"/>
    <s v="2025004216"/>
    <x v="0"/>
    <x v="1319"/>
    <s v="E9349KRP"/>
    <d v="2025-02-27T00:00:00"/>
    <x v="2"/>
    <s v="837"/>
    <x v="47"/>
    <s v="PA"/>
    <x v="0"/>
    <x v="0"/>
    <d v="2025-02-27T00:00:00"/>
    <d v="1899-12-30T10:34:28"/>
    <d v="2025-02-27T00:00:00"/>
    <d v="1899-12-30T10:34:30"/>
    <d v="2025-02-27T00:00:00"/>
    <d v="1899-12-30T11:30:19"/>
    <x v="0"/>
    <x v="0"/>
    <s v="7001183839"/>
    <s v="EXW"/>
    <d v="1899-12-30T00:55:51"/>
    <x v="3288"/>
    <d v="1899-12-30T00:00:02"/>
    <s v="Granel"/>
    <s v="E001"/>
    <x v="1"/>
    <d v="1899-12-30T00:55:51"/>
    <d v="1899-12-30T00:55:49"/>
    <x v="5"/>
    <x v="4"/>
    <x v="1"/>
    <x v="2"/>
    <n v="0"/>
    <n v="0"/>
    <x v="0"/>
    <x v="2"/>
    <x v="1"/>
    <n v="0"/>
    <x v="7"/>
    <x v="0"/>
    <d v="1899-12-30T00:00:02"/>
    <d v="1899-12-30T00:00:02"/>
    <x v="0"/>
    <m/>
    <m/>
    <d v="1899-12-30T00:00:00"/>
    <d v="1899-12-30T00:55:51"/>
    <n v="5"/>
    <d v="1899-12-30T00:00:02"/>
    <n v="55.84999999999674"/>
    <x v="5"/>
    <x v="0"/>
  </r>
  <r>
    <x v="9"/>
    <s v="2025004220"/>
    <x v="0"/>
    <x v="526"/>
    <s v="E4745DXW"/>
    <d v="2025-02-27T00:00:00"/>
    <x v="2"/>
    <s v="1782"/>
    <x v="48"/>
    <s v="PA"/>
    <x v="1"/>
    <x v="0"/>
    <d v="2025-02-27T00:00:00"/>
    <d v="1899-12-30T10:57:17"/>
    <d v="2025-02-27T00:00:00"/>
    <d v="1899-12-30T10:57:19"/>
    <d v="2025-02-27T00:00:00"/>
    <d v="1899-12-30T11:45:46"/>
    <x v="0"/>
    <x v="0"/>
    <s v="7001183840"/>
    <s v="FBO"/>
    <d v="1899-12-30T00:48:29"/>
    <x v="3173"/>
    <d v="1899-12-30T00:00:02"/>
    <s v="Granel"/>
    <s v="E001"/>
    <x v="2"/>
    <d v="1899-12-30T00:48:29"/>
    <d v="1899-12-30T00:48:27"/>
    <x v="5"/>
    <x v="4"/>
    <x v="1"/>
    <x v="2"/>
    <n v="0"/>
    <n v="0"/>
    <x v="0"/>
    <x v="2"/>
    <x v="1"/>
    <n v="0"/>
    <x v="7"/>
    <x v="0"/>
    <d v="1899-12-30T00:00:02"/>
    <d v="1899-12-30T00:00:02"/>
    <x v="0"/>
    <m/>
    <m/>
    <d v="1899-12-30T00:00:00"/>
    <d v="1899-12-30T00:48:29"/>
    <n v="5"/>
    <d v="1899-12-30T00:00:02"/>
    <n v="48.48333333333121"/>
    <x v="5"/>
    <x v="0"/>
  </r>
  <r>
    <x v="9"/>
    <s v="2025004225"/>
    <x v="0"/>
    <x v="183"/>
    <s v="E3043KFX"/>
    <d v="2025-02-27T00:00:00"/>
    <x v="2"/>
    <s v="837"/>
    <x v="47"/>
    <s v="PA"/>
    <x v="0"/>
    <x v="0"/>
    <d v="2025-02-27T00:00:00"/>
    <d v="1899-12-30T11:26:19"/>
    <d v="2025-02-27T00:00:00"/>
    <d v="1899-12-30T11:26:22"/>
    <d v="2025-02-27T00:00:00"/>
    <d v="1899-12-30T11:57:43"/>
    <x v="0"/>
    <x v="0"/>
    <s v="7001183841"/>
    <s v="EXW"/>
    <d v="1899-12-30T00:31:24"/>
    <x v="1340"/>
    <d v="1899-12-30T00:00:03"/>
    <s v="Granel"/>
    <s v="E001"/>
    <x v="1"/>
    <d v="1899-12-30T00:31:24"/>
    <d v="1899-12-30T00:31:21"/>
    <x v="9"/>
    <x v="4"/>
    <x v="1"/>
    <x v="2"/>
    <n v="0"/>
    <n v="0"/>
    <x v="0"/>
    <x v="2"/>
    <x v="1"/>
    <n v="0"/>
    <x v="7"/>
    <x v="1"/>
    <d v="1899-12-30T00:00:03"/>
    <d v="1899-12-30T00:00:03"/>
    <x v="0"/>
    <m/>
    <m/>
    <d v="1899-12-30T00:00:00"/>
    <d v="1899-12-30T00:31:24"/>
    <n v="5"/>
    <d v="1899-12-30T00:00:03"/>
    <n v="31.399999999992037"/>
    <x v="5"/>
    <x v="1"/>
  </r>
  <r>
    <x v="9"/>
    <s v="2025004224"/>
    <x v="0"/>
    <x v="1303"/>
    <s v="E3616JTZ"/>
    <d v="2025-02-27T00:00:00"/>
    <x v="2"/>
    <s v="1782"/>
    <x v="48"/>
    <s v="PA"/>
    <x v="1"/>
    <x v="0"/>
    <d v="2025-02-27T00:00:00"/>
    <d v="1899-12-30T11:10:54"/>
    <d v="2025-02-27T00:00:00"/>
    <d v="1899-12-30T11:10:55"/>
    <d v="2025-02-27T00:00:00"/>
    <d v="1899-12-30T12:02:13"/>
    <x v="0"/>
    <x v="0"/>
    <s v="7001183842"/>
    <s v="FBO"/>
    <d v="1899-12-30T00:51:19"/>
    <x v="3051"/>
    <d v="1899-12-30T00:00:01"/>
    <s v="Granel"/>
    <s v="E001"/>
    <x v="2"/>
    <d v="1899-12-30T00:51:19"/>
    <d v="1899-12-30T00:51:18"/>
    <x v="9"/>
    <x v="4"/>
    <x v="1"/>
    <x v="2"/>
    <n v="0"/>
    <n v="0"/>
    <x v="0"/>
    <x v="2"/>
    <x v="1"/>
    <n v="0"/>
    <x v="7"/>
    <x v="0"/>
    <d v="1899-12-30T00:00:01"/>
    <d v="1899-12-30T00:00:01"/>
    <x v="0"/>
    <m/>
    <m/>
    <d v="1899-12-30T00:00:00"/>
    <d v="1899-12-30T00:51:19"/>
    <n v="5"/>
    <d v="1899-12-30T00:00:01"/>
    <n v="51.316666666660723"/>
    <x v="11"/>
    <x v="0"/>
  </r>
  <r>
    <x v="9"/>
    <s v="2025004221"/>
    <x v="0"/>
    <x v="540"/>
    <s v="E5397JZM"/>
    <d v="2025-02-27T00:00:00"/>
    <x v="2"/>
    <s v="1782"/>
    <x v="48"/>
    <s v="PA"/>
    <x v="1"/>
    <x v="0"/>
    <d v="2025-02-27T00:00:00"/>
    <d v="1899-12-30T10:58:51"/>
    <d v="2025-02-27T00:00:00"/>
    <d v="1899-12-30T10:58:53"/>
    <d v="2025-02-27T00:00:00"/>
    <d v="1899-12-30T12:22:34"/>
    <x v="0"/>
    <x v="0"/>
    <s v="7001183843"/>
    <s v="FBO"/>
    <d v="1899-12-30T01:23:43"/>
    <x v="2486"/>
    <d v="1899-12-30T00:00:02"/>
    <s v="Granel"/>
    <s v="E001"/>
    <x v="2"/>
    <d v="1899-12-30T01:23:43"/>
    <d v="1899-12-30T01:23:41"/>
    <x v="5"/>
    <x v="4"/>
    <x v="1"/>
    <x v="2"/>
    <n v="0"/>
    <n v="0"/>
    <x v="0"/>
    <x v="2"/>
    <x v="1"/>
    <n v="0"/>
    <x v="7"/>
    <x v="0"/>
    <d v="1899-12-30T00:00:02"/>
    <d v="1899-12-30T00:00:02"/>
    <x v="0"/>
    <m/>
    <m/>
    <d v="1899-12-30T00:00:00"/>
    <d v="1899-12-30T01:23:43"/>
    <n v="5"/>
    <d v="1899-12-30T00:00:02"/>
    <n v="83.716666666675223"/>
    <x v="11"/>
    <x v="0"/>
  </r>
  <r>
    <x v="9"/>
    <s v="2025004226"/>
    <x v="0"/>
    <x v="1304"/>
    <s v="ER2114BBN"/>
    <d v="2025-02-27T00:00:00"/>
    <x v="2"/>
    <s v="1782"/>
    <x v="48"/>
    <s v="PA"/>
    <x v="1"/>
    <x v="0"/>
    <d v="2025-02-27T00:00:00"/>
    <d v="1899-12-30T11:54:35"/>
    <d v="2025-02-27T00:00:00"/>
    <d v="1899-12-30T11:54:36"/>
    <d v="2025-02-27T00:00:00"/>
    <d v="1899-12-30T12:52:33"/>
    <x v="0"/>
    <x v="0"/>
    <s v="7001183844"/>
    <s v="EXW"/>
    <d v="1899-12-30T00:57:58"/>
    <x v="83"/>
    <d v="1899-12-30T00:00:01"/>
    <s v="Granel"/>
    <s v="E001"/>
    <x v="1"/>
    <d v="1899-12-30T00:57:58"/>
    <d v="1899-12-30T00:57:57"/>
    <x v="9"/>
    <x v="4"/>
    <x v="1"/>
    <x v="2"/>
    <n v="0"/>
    <n v="0"/>
    <x v="0"/>
    <x v="2"/>
    <x v="1"/>
    <n v="0"/>
    <x v="7"/>
    <x v="0"/>
    <d v="1899-12-30T00:00:01"/>
    <d v="1899-12-30T00:00:01"/>
    <x v="0"/>
    <m/>
    <m/>
    <d v="1899-12-30T00:00:00"/>
    <d v="1899-12-30T00:57:58"/>
    <n v="5"/>
    <d v="1899-12-30T00:00:01"/>
    <n v="57.96666666666728"/>
    <x v="11"/>
    <x v="0"/>
  </r>
  <r>
    <x v="9"/>
    <s v="2025004228"/>
    <x v="0"/>
    <x v="1312"/>
    <s v="ER0328BBM"/>
    <d v="2025-02-27T00:00:00"/>
    <x v="2"/>
    <s v="1782"/>
    <x v="48"/>
    <s v="PA"/>
    <x v="1"/>
    <x v="0"/>
    <d v="2025-02-27T00:00:00"/>
    <d v="1899-12-30T12:29:44"/>
    <d v="2025-02-27T00:00:00"/>
    <d v="1899-12-30T12:29:45"/>
    <d v="2025-02-27T00:00:00"/>
    <d v="1899-12-30T13:01:55"/>
    <x v="0"/>
    <x v="0"/>
    <s v="7001183845"/>
    <s v="EXW"/>
    <d v="1899-12-30T00:32:11"/>
    <x v="1466"/>
    <d v="1899-12-30T00:00:01"/>
    <s v="Granel"/>
    <s v="E001"/>
    <x v="1"/>
    <d v="1899-12-30T00:32:11"/>
    <d v="1899-12-30T00:32:10"/>
    <x v="13"/>
    <x v="4"/>
    <x v="1"/>
    <x v="2"/>
    <n v="0"/>
    <n v="0"/>
    <x v="0"/>
    <x v="2"/>
    <x v="1"/>
    <n v="0"/>
    <x v="7"/>
    <x v="1"/>
    <d v="1899-12-30T00:00:01"/>
    <d v="1899-12-30T00:00:01"/>
    <x v="0"/>
    <m/>
    <m/>
    <d v="1899-12-30T00:00:00"/>
    <d v="1899-12-30T00:32:11"/>
    <n v="5"/>
    <d v="1899-12-30T00:00:01"/>
    <n v="32.183333333337615"/>
    <x v="6"/>
    <x v="1"/>
  </r>
  <r>
    <x v="9"/>
    <s v="2025004227"/>
    <x v="0"/>
    <x v="433"/>
    <s v="E4948KGF"/>
    <d v="2025-02-27T00:00:00"/>
    <x v="2"/>
    <s v="1782"/>
    <x v="48"/>
    <s v="PA"/>
    <x v="1"/>
    <x v="0"/>
    <d v="2025-02-27T00:00:00"/>
    <d v="1899-12-30T12:18:29"/>
    <d v="2025-02-27T00:00:00"/>
    <d v="1899-12-30T12:18:31"/>
    <d v="2025-02-27T00:00:00"/>
    <d v="1899-12-30T13:06:17"/>
    <x v="0"/>
    <x v="0"/>
    <s v="7001183846"/>
    <s v="FBO"/>
    <d v="1899-12-30T00:47:48"/>
    <x v="2226"/>
    <d v="1899-12-30T00:00:02"/>
    <s v="Granel"/>
    <s v="E001"/>
    <x v="2"/>
    <d v="1899-12-30T00:47:48"/>
    <d v="1899-12-30T00:47:46"/>
    <x v="13"/>
    <x v="4"/>
    <x v="1"/>
    <x v="2"/>
    <n v="0"/>
    <n v="0"/>
    <x v="0"/>
    <x v="2"/>
    <x v="1"/>
    <n v="0"/>
    <x v="7"/>
    <x v="0"/>
    <d v="1899-12-30T00:00:02"/>
    <d v="1899-12-30T00:00:02"/>
    <x v="0"/>
    <m/>
    <m/>
    <d v="1899-12-30T00:00:00"/>
    <d v="1899-12-30T00:47:48"/>
    <n v="5"/>
    <d v="1899-12-30T00:00:02"/>
    <n v="47.799999999993723"/>
    <x v="6"/>
    <x v="0"/>
  </r>
  <r>
    <x v="9"/>
    <s v="2025004229"/>
    <x v="0"/>
    <x v="1296"/>
    <s v="E7586KJW"/>
    <d v="2025-02-27T00:00:00"/>
    <x v="2"/>
    <s v="3236"/>
    <x v="49"/>
    <s v="PA"/>
    <x v="6"/>
    <x v="0"/>
    <d v="2025-02-27T00:00:00"/>
    <d v="1899-12-30T12:36:14"/>
    <d v="2025-02-27T00:00:00"/>
    <d v="1899-12-30T12:36:16"/>
    <d v="2025-02-27T00:00:00"/>
    <d v="1899-12-30T13:19:32"/>
    <x v="0"/>
    <x v="0"/>
    <s v="7001183847"/>
    <s v="FBO"/>
    <d v="1899-12-30T00:43:18"/>
    <x v="316"/>
    <d v="1899-12-30T00:00:02"/>
    <s v="Granel"/>
    <s v="E001"/>
    <x v="2"/>
    <d v="1899-12-30T00:43:18"/>
    <d v="1899-12-30T00:43:16"/>
    <x v="13"/>
    <x v="4"/>
    <x v="1"/>
    <x v="2"/>
    <n v="0"/>
    <n v="0"/>
    <x v="0"/>
    <x v="2"/>
    <x v="1"/>
    <n v="0"/>
    <x v="7"/>
    <x v="1"/>
    <d v="1899-12-30T00:00:02"/>
    <d v="1899-12-30T00:00:02"/>
    <x v="0"/>
    <m/>
    <m/>
    <d v="1899-12-30T00:00:00"/>
    <d v="1899-12-30T00:43:18"/>
    <n v="5"/>
    <d v="1899-12-30T00:00:02"/>
    <n v="43.299999999993659"/>
    <x v="6"/>
    <x v="1"/>
  </r>
  <r>
    <x v="9"/>
    <s v="2025004235"/>
    <x v="0"/>
    <x v="1314"/>
    <s v="E3201JTT"/>
    <d v="2025-02-27T00:00:00"/>
    <x v="2"/>
    <s v="1782"/>
    <x v="48"/>
    <s v="PA"/>
    <x v="1"/>
    <x v="0"/>
    <d v="2025-02-27T00:00:00"/>
    <d v="1899-12-30T13:38:56"/>
    <d v="2025-02-27T00:00:00"/>
    <d v="1899-12-30T13:38:58"/>
    <d v="2025-02-27T00:00:00"/>
    <d v="1899-12-30T14:12:26"/>
    <x v="0"/>
    <x v="0"/>
    <s v="7001183849"/>
    <s v="FBO"/>
    <d v="1899-12-30T00:33:30"/>
    <x v="1446"/>
    <d v="1899-12-30T00:00:02"/>
    <s v="Granel"/>
    <s v="E001"/>
    <x v="2"/>
    <d v="1899-12-30T00:33:30"/>
    <d v="1899-12-30T00:33:28"/>
    <x v="6"/>
    <x v="4"/>
    <x v="1"/>
    <x v="2"/>
    <n v="0"/>
    <n v="0"/>
    <x v="0"/>
    <x v="2"/>
    <x v="1"/>
    <n v="0"/>
    <x v="7"/>
    <x v="1"/>
    <d v="1899-12-30T00:00:02"/>
    <d v="1899-12-30T00:00:02"/>
    <x v="0"/>
    <m/>
    <m/>
    <d v="1899-12-30T00:00:00"/>
    <d v="1899-12-30T00:33:30"/>
    <n v="5"/>
    <d v="1899-12-30T00:00:02"/>
    <n v="33.500000000001556"/>
    <x v="7"/>
    <x v="1"/>
  </r>
  <r>
    <x v="9"/>
    <s v="2025004237"/>
    <x v="0"/>
    <x v="1323"/>
    <m/>
    <d v="2025-02-27T00:00:00"/>
    <x v="2"/>
    <s v="2882"/>
    <x v="50"/>
    <s v="PA"/>
    <x v="2"/>
    <x v="0"/>
    <d v="2025-02-27T00:00:00"/>
    <d v="1899-12-30T14:10:12"/>
    <d v="2025-02-27T00:00:00"/>
    <d v="1899-12-30T14:10:13"/>
    <d v="2025-02-27T00:00:00"/>
    <d v="1899-12-30T14:27:04"/>
    <x v="0"/>
    <x v="0"/>
    <s v="7001183850"/>
    <s v="EXW"/>
    <d v="1899-12-30T00:16:52"/>
    <x v="3289"/>
    <d v="1899-12-30T00:00:01"/>
    <s v="Ensacado"/>
    <s v="E002"/>
    <x v="1"/>
    <d v="1899-12-30T00:16:52"/>
    <d v="1899-12-30T00:16:51"/>
    <x v="14"/>
    <x v="4"/>
    <x v="1"/>
    <x v="1"/>
    <n v="0"/>
    <n v="0"/>
    <x v="0"/>
    <x v="1"/>
    <x v="1"/>
    <n v="0"/>
    <x v="7"/>
    <x v="1"/>
    <d v="1899-12-30T00:00:01"/>
    <d v="1899-12-30T00:00:01"/>
    <x v="0"/>
    <m/>
    <m/>
    <d v="1899-12-30T00:00:00"/>
    <d v="1899-12-30T00:16:52"/>
    <n v="5"/>
    <d v="1899-12-30T00:00:01"/>
    <n v="16.866666666662375"/>
    <x v="7"/>
    <x v="1"/>
  </r>
  <r>
    <x v="9"/>
    <s v="2025004236"/>
    <x v="0"/>
    <x v="530"/>
    <s v="E5940JLK"/>
    <d v="2025-02-27T00:00:00"/>
    <x v="2"/>
    <s v="1782"/>
    <x v="48"/>
    <s v="PA"/>
    <x v="1"/>
    <x v="0"/>
    <d v="2025-02-27T00:00:00"/>
    <d v="1899-12-30T13:57:10"/>
    <d v="2025-02-27T00:00:00"/>
    <d v="1899-12-30T13:57:15"/>
    <d v="2025-02-27T00:00:00"/>
    <d v="1899-12-30T14:30:07"/>
    <x v="0"/>
    <x v="0"/>
    <s v="7001183851"/>
    <s v="FBO"/>
    <d v="1899-12-30T00:32:57"/>
    <x v="188"/>
    <d v="1899-12-30T00:00:05"/>
    <s v="Granel"/>
    <s v="E001"/>
    <x v="2"/>
    <d v="1899-12-30T00:32:57"/>
    <d v="1899-12-30T00:32:52"/>
    <x v="6"/>
    <x v="4"/>
    <x v="1"/>
    <x v="2"/>
    <n v="0"/>
    <n v="0"/>
    <x v="0"/>
    <x v="2"/>
    <x v="1"/>
    <n v="0"/>
    <x v="7"/>
    <x v="1"/>
    <d v="1899-12-30T00:00:05"/>
    <d v="1899-12-30T00:00:05"/>
    <x v="0"/>
    <m/>
    <m/>
    <d v="1899-12-30T00:00:00"/>
    <d v="1899-12-30T00:32:57"/>
    <n v="5"/>
    <d v="1899-12-30T00:00:05"/>
    <n v="32.950000000008025"/>
    <x v="7"/>
    <x v="1"/>
  </r>
  <r>
    <x v="9"/>
    <s v="2025004239"/>
    <x v="0"/>
    <x v="1317"/>
    <s v="E9980KJB"/>
    <d v="2025-02-27T00:00:00"/>
    <x v="2"/>
    <s v="1782"/>
    <x v="48"/>
    <s v="PA"/>
    <x v="1"/>
    <x v="0"/>
    <d v="2025-02-27T00:00:00"/>
    <d v="1899-12-30T14:13:18"/>
    <d v="2025-02-27T00:00:00"/>
    <d v="1899-12-30T14:13:19"/>
    <d v="2025-02-27T00:00:00"/>
    <d v="1899-12-30T14:49:00"/>
    <x v="0"/>
    <x v="0"/>
    <s v="7001183852"/>
    <s v="FBO"/>
    <d v="1899-12-30T00:35:42"/>
    <x v="3140"/>
    <d v="1899-12-30T00:00:01"/>
    <s v="Granel"/>
    <s v="E001"/>
    <x v="2"/>
    <d v="1899-12-30T00:35:42"/>
    <d v="1899-12-30T00:35:41"/>
    <x v="14"/>
    <x v="4"/>
    <x v="1"/>
    <x v="2"/>
    <n v="0"/>
    <n v="0"/>
    <x v="0"/>
    <x v="2"/>
    <x v="1"/>
    <n v="0"/>
    <x v="7"/>
    <x v="1"/>
    <d v="1899-12-30T00:00:01"/>
    <d v="1899-12-30T00:00:01"/>
    <x v="0"/>
    <m/>
    <m/>
    <d v="1899-12-30T00:00:00"/>
    <d v="1899-12-30T00:35:42"/>
    <n v="5"/>
    <d v="1899-12-30T00:00:01"/>
    <n v="35.700000000004778"/>
    <x v="7"/>
    <x v="1"/>
  </r>
  <r>
    <x v="9"/>
    <s v="2025004242"/>
    <x v="0"/>
    <x v="1319"/>
    <s v="E9349KRP"/>
    <d v="2025-02-27T00:00:00"/>
    <x v="2"/>
    <s v="837"/>
    <x v="47"/>
    <s v="PA"/>
    <x v="0"/>
    <x v="0"/>
    <d v="2025-02-27T00:00:00"/>
    <d v="1899-12-30T14:35:51"/>
    <d v="2025-02-27T00:00:00"/>
    <d v="1899-12-30T14:35:52"/>
    <d v="2025-02-27T00:00:00"/>
    <d v="1899-12-30T15:01:28"/>
    <x v="0"/>
    <x v="0"/>
    <s v="7001183853"/>
    <s v="EXW"/>
    <d v="1899-12-30T00:25:37"/>
    <x v="1196"/>
    <d v="1899-12-30T00:00:01"/>
    <s v="Granel"/>
    <s v="E001"/>
    <x v="1"/>
    <d v="1899-12-30T00:25:37"/>
    <d v="1899-12-30T00:25:36"/>
    <x v="14"/>
    <x v="4"/>
    <x v="1"/>
    <x v="2"/>
    <n v="0"/>
    <n v="0"/>
    <x v="0"/>
    <x v="2"/>
    <x v="1"/>
    <n v="0"/>
    <x v="7"/>
    <x v="1"/>
    <d v="1899-12-30T00:00:01"/>
    <d v="1899-12-30T00:00:01"/>
    <x v="0"/>
    <m/>
    <m/>
    <d v="1899-12-30T00:00:00"/>
    <d v="1899-12-30T00:25:37"/>
    <n v="5"/>
    <d v="1899-12-30T00:00:01"/>
    <n v="25.616666666663903"/>
    <x v="14"/>
    <x v="1"/>
  </r>
  <r>
    <x v="9"/>
    <s v="2025004240"/>
    <x v="0"/>
    <x v="520"/>
    <s v="E2015JDV"/>
    <d v="2025-02-27T00:00:00"/>
    <x v="2"/>
    <s v="1782"/>
    <x v="48"/>
    <s v="PA"/>
    <x v="1"/>
    <x v="0"/>
    <d v="2025-02-27T00:00:00"/>
    <d v="1899-12-30T14:20:05"/>
    <d v="2025-02-27T00:00:00"/>
    <d v="1899-12-30T14:21:22"/>
    <d v="2025-02-27T00:00:00"/>
    <d v="1899-12-30T15:06:51"/>
    <x v="261"/>
    <x v="35"/>
    <s v="7001183854"/>
    <s v="FBO"/>
    <d v="1899-12-30T00:46:46"/>
    <x v="1220"/>
    <d v="1899-12-30T00:01:17"/>
    <s v="Granel"/>
    <s v="E001"/>
    <x v="2"/>
    <d v="1899-12-30T00:46:46"/>
    <d v="1899-12-30T00:45:29"/>
    <x v="14"/>
    <x v="4"/>
    <x v="1"/>
    <x v="2"/>
    <n v="0"/>
    <n v="0"/>
    <x v="0"/>
    <x v="2"/>
    <x v="1"/>
    <n v="0"/>
    <x v="7"/>
    <x v="0"/>
    <d v="1899-12-30T00:01:17"/>
    <d v="1899-12-30T00:01:17"/>
    <x v="0"/>
    <m/>
    <m/>
    <d v="1899-12-30T00:00:00"/>
    <d v="1899-12-30T00:46:46"/>
    <n v="5"/>
    <d v="1899-12-30T00:01:17"/>
    <n v="46.766666666664008"/>
    <x v="14"/>
    <x v="0"/>
  </r>
  <r>
    <x v="9"/>
    <s v="2025004241"/>
    <x v="0"/>
    <x v="1310"/>
    <s v="E3960KHT"/>
    <d v="2025-02-27T00:00:00"/>
    <x v="2"/>
    <s v="1782"/>
    <x v="48"/>
    <s v="PA"/>
    <x v="1"/>
    <x v="0"/>
    <d v="2025-02-27T00:00:00"/>
    <d v="1899-12-30T14:30:53"/>
    <d v="2025-02-27T00:00:00"/>
    <d v="1899-12-30T14:30:55"/>
    <d v="2025-02-27T00:00:00"/>
    <d v="1899-12-30T15:28:42"/>
    <x v="0"/>
    <x v="0"/>
    <s v="7001183855"/>
    <s v="FBO"/>
    <d v="1899-12-30T00:57:49"/>
    <x v="3290"/>
    <d v="1899-12-30T00:00:02"/>
    <s v="Granel"/>
    <s v="E001"/>
    <x v="2"/>
    <d v="1899-12-30T00:57:49"/>
    <d v="1899-12-30T00:57:47"/>
    <x v="14"/>
    <x v="4"/>
    <x v="1"/>
    <x v="2"/>
    <n v="0"/>
    <n v="0"/>
    <x v="0"/>
    <x v="2"/>
    <x v="1"/>
    <n v="0"/>
    <x v="7"/>
    <x v="0"/>
    <d v="1899-12-30T00:00:02"/>
    <d v="1899-12-30T00:00:02"/>
    <x v="0"/>
    <m/>
    <m/>
    <d v="1899-12-30T00:00:00"/>
    <d v="1899-12-30T00:57:49"/>
    <n v="5"/>
    <d v="1899-12-30T00:00:02"/>
    <n v="57.816666666676767"/>
    <x v="14"/>
    <x v="0"/>
  </r>
  <r>
    <x v="9"/>
    <s v="2025004244"/>
    <x v="0"/>
    <x v="539"/>
    <s v="E6028JLK"/>
    <d v="2025-02-27T00:00:00"/>
    <x v="2"/>
    <s v="1782"/>
    <x v="48"/>
    <s v="PA"/>
    <x v="1"/>
    <x v="0"/>
    <d v="2025-02-27T00:00:00"/>
    <d v="1899-12-30T15:15:45"/>
    <d v="2025-02-27T00:00:00"/>
    <d v="1899-12-30T15:15:47"/>
    <d v="2025-02-27T00:00:00"/>
    <d v="1899-12-30T16:03:56"/>
    <x v="0"/>
    <x v="0"/>
    <s v="7001183856"/>
    <s v="FBO"/>
    <d v="1899-12-30T00:48:11"/>
    <x v="1761"/>
    <d v="1899-12-30T00:00:02"/>
    <s v="Granel"/>
    <s v="E001"/>
    <x v="2"/>
    <d v="1899-12-30T00:48:11"/>
    <d v="1899-12-30T00:48:09"/>
    <x v="10"/>
    <x v="4"/>
    <x v="1"/>
    <x v="2"/>
    <n v="0"/>
    <n v="0"/>
    <x v="0"/>
    <x v="2"/>
    <x v="1"/>
    <n v="0"/>
    <x v="7"/>
    <x v="0"/>
    <d v="1899-12-30T00:00:02"/>
    <d v="1899-12-30T00:00:02"/>
    <x v="0"/>
    <m/>
    <m/>
    <d v="1899-12-30T00:00:00"/>
    <d v="1899-12-30T00:48:11"/>
    <n v="5"/>
    <d v="1899-12-30T00:00:02"/>
    <n v="48.183333333335959"/>
    <x v="8"/>
    <x v="0"/>
  </r>
  <r>
    <x v="9"/>
    <s v="2025004248"/>
    <x v="0"/>
    <x v="1308"/>
    <s v="E0897HWR"/>
    <d v="2025-02-27T00:00:00"/>
    <x v="2"/>
    <s v="1782"/>
    <x v="48"/>
    <s v="PA"/>
    <x v="1"/>
    <x v="0"/>
    <d v="2025-02-27T00:00:00"/>
    <d v="1899-12-30T15:56:45"/>
    <d v="2025-02-27T00:00:00"/>
    <d v="1899-12-30T15:56:46"/>
    <d v="2025-02-27T00:00:00"/>
    <d v="1899-12-30T16:32:49"/>
    <x v="0"/>
    <x v="0"/>
    <s v="7001183857"/>
    <s v="FBO"/>
    <d v="1899-12-30T00:36:04"/>
    <x v="3291"/>
    <d v="1899-12-30T00:00:01"/>
    <s v="Granel"/>
    <s v="E001"/>
    <x v="2"/>
    <d v="1899-12-30T00:36:04"/>
    <d v="1899-12-30T00:36:03"/>
    <x v="10"/>
    <x v="4"/>
    <x v="1"/>
    <x v="2"/>
    <n v="0"/>
    <n v="0"/>
    <x v="0"/>
    <x v="2"/>
    <x v="1"/>
    <n v="0"/>
    <x v="7"/>
    <x v="1"/>
    <d v="1899-12-30T00:00:01"/>
    <d v="1899-12-30T00:00:01"/>
    <x v="0"/>
    <m/>
    <m/>
    <d v="1899-12-30T00:00:00"/>
    <d v="1899-12-30T00:36:04"/>
    <n v="5"/>
    <d v="1899-12-30T00:00:01"/>
    <n v="36.066666666672091"/>
    <x v="8"/>
    <x v="1"/>
  </r>
  <r>
    <x v="9"/>
    <s v="2025004250"/>
    <x v="0"/>
    <x v="1297"/>
    <s v="E5825KKS"/>
    <d v="2025-02-27T00:00:00"/>
    <x v="2"/>
    <s v="1782"/>
    <x v="48"/>
    <s v="PA"/>
    <x v="1"/>
    <x v="0"/>
    <d v="2025-02-27T00:00:00"/>
    <d v="1899-12-30T16:46:32"/>
    <d v="2025-02-27T00:00:00"/>
    <d v="1899-12-30T16:46:33"/>
    <d v="2025-02-27T00:00:00"/>
    <d v="1899-12-30T17:13:33"/>
    <x v="0"/>
    <x v="0"/>
    <s v="7001183860"/>
    <s v="FBO"/>
    <d v="1899-12-30T00:27:01"/>
    <x v="3292"/>
    <d v="1899-12-30T00:00:01"/>
    <s v="Granel"/>
    <s v="E001"/>
    <x v="2"/>
    <d v="1899-12-30T00:27:01"/>
    <d v="1899-12-30T00:27:00"/>
    <x v="7"/>
    <x v="4"/>
    <x v="1"/>
    <x v="2"/>
    <n v="0"/>
    <n v="0"/>
    <x v="0"/>
    <x v="2"/>
    <x v="1"/>
    <n v="0"/>
    <x v="7"/>
    <x v="1"/>
    <d v="1899-12-30T00:00:01"/>
    <d v="1899-12-30T00:00:01"/>
    <x v="0"/>
    <m/>
    <m/>
    <d v="1899-12-30T00:00:00"/>
    <d v="1899-12-30T00:27:01"/>
    <n v="5"/>
    <d v="1899-12-30T00:00:01"/>
    <n v="27.016666666675153"/>
    <x v="12"/>
    <x v="1"/>
  </r>
  <r>
    <x v="9"/>
    <s v="2025004252"/>
    <x v="0"/>
    <x v="510"/>
    <s v="E6758JLK"/>
    <d v="2025-02-27T00:00:00"/>
    <x v="2"/>
    <s v="1782"/>
    <x v="48"/>
    <s v="PA"/>
    <x v="1"/>
    <x v="0"/>
    <d v="2025-02-27T00:00:00"/>
    <d v="1899-12-30T16:48:29"/>
    <d v="2025-02-27T00:00:00"/>
    <d v="1899-12-30T16:48:30"/>
    <d v="2025-02-27T00:00:00"/>
    <d v="1899-12-30T17:16:34"/>
    <x v="0"/>
    <x v="0"/>
    <s v="7001183861"/>
    <s v="FBO"/>
    <d v="1899-12-30T00:28:05"/>
    <x v="354"/>
    <d v="1899-12-30T00:00:01"/>
    <s v="Granel"/>
    <s v="E001"/>
    <x v="2"/>
    <d v="1899-12-30T00:28:05"/>
    <d v="1899-12-30T00:28:04"/>
    <x v="7"/>
    <x v="4"/>
    <x v="1"/>
    <x v="2"/>
    <n v="0"/>
    <n v="0"/>
    <x v="0"/>
    <x v="2"/>
    <x v="1"/>
    <n v="0"/>
    <x v="7"/>
    <x v="1"/>
    <d v="1899-12-30T00:00:01"/>
    <d v="1899-12-30T00:00:01"/>
    <x v="0"/>
    <m/>
    <m/>
    <d v="1899-12-30T00:00:00"/>
    <d v="1899-12-30T00:28:05"/>
    <n v="5"/>
    <d v="1899-12-30T00:00:01"/>
    <n v="28.083333333326426"/>
    <x v="12"/>
    <x v="1"/>
  </r>
  <r>
    <x v="9"/>
    <s v="2025004251"/>
    <x v="0"/>
    <x v="1305"/>
    <s v="E4544MKW"/>
    <d v="2025-02-27T00:00:00"/>
    <x v="2"/>
    <s v="1782"/>
    <x v="48"/>
    <s v="PA"/>
    <x v="1"/>
    <x v="0"/>
    <d v="2025-02-27T00:00:00"/>
    <d v="1899-12-30T16:47:29"/>
    <d v="2025-02-27T00:00:00"/>
    <d v="1899-12-30T16:47:31"/>
    <d v="2025-02-27T00:00:00"/>
    <d v="1899-12-30T17:28:48"/>
    <x v="0"/>
    <x v="0"/>
    <s v="7001183862"/>
    <s v="FBO"/>
    <d v="1899-12-30T00:41:19"/>
    <x v="1388"/>
    <d v="1899-12-30T00:00:02"/>
    <s v="Granel"/>
    <s v="E001"/>
    <x v="2"/>
    <d v="1899-12-30T00:41:19"/>
    <d v="1899-12-30T00:41:17"/>
    <x v="7"/>
    <x v="4"/>
    <x v="1"/>
    <x v="2"/>
    <n v="0"/>
    <n v="0"/>
    <x v="0"/>
    <x v="2"/>
    <x v="1"/>
    <n v="0"/>
    <x v="7"/>
    <x v="1"/>
    <d v="1899-12-30T00:00:02"/>
    <d v="1899-12-30T00:00:02"/>
    <x v="0"/>
    <m/>
    <m/>
    <d v="1899-12-30T00:00:00"/>
    <d v="1899-12-30T00:41:19"/>
    <n v="5"/>
    <d v="1899-12-30T00:00:02"/>
    <n v="41.316666666667153"/>
    <x v="12"/>
    <x v="1"/>
  </r>
  <r>
    <x v="9"/>
    <s v="2025004253"/>
    <x v="0"/>
    <x v="526"/>
    <s v="E4745DXW"/>
    <d v="2025-02-27T00:00:00"/>
    <x v="2"/>
    <s v="1782"/>
    <x v="48"/>
    <s v="PA"/>
    <x v="1"/>
    <x v="0"/>
    <d v="2025-02-27T00:00:00"/>
    <d v="1899-12-30T16:49:53"/>
    <d v="2025-02-27T00:00:00"/>
    <d v="1899-12-30T16:49:54"/>
    <d v="2025-02-27T00:00:00"/>
    <d v="1899-12-30T17:42:54"/>
    <x v="0"/>
    <x v="0"/>
    <s v="7001183863"/>
    <s v="FBO"/>
    <d v="1899-12-30T00:53:01"/>
    <x v="2868"/>
    <d v="1899-12-30T00:00:01"/>
    <s v="Granel"/>
    <s v="E001"/>
    <x v="2"/>
    <d v="1899-12-30T00:53:01"/>
    <d v="1899-12-30T00:53:00"/>
    <x v="7"/>
    <x v="4"/>
    <x v="1"/>
    <x v="2"/>
    <n v="0"/>
    <n v="0"/>
    <x v="0"/>
    <x v="2"/>
    <x v="1"/>
    <n v="0"/>
    <x v="7"/>
    <x v="0"/>
    <d v="1899-12-30T00:00:01"/>
    <d v="1899-12-30T00:00:01"/>
    <x v="0"/>
    <m/>
    <m/>
    <d v="1899-12-30T00:00:00"/>
    <d v="1899-12-30T00:53:01"/>
    <n v="5"/>
    <d v="1899-12-30T00:00:01"/>
    <n v="53.016666666667227"/>
    <x v="12"/>
    <x v="0"/>
  </r>
  <r>
    <x v="9"/>
    <s v="2025004257"/>
    <x v="0"/>
    <x v="540"/>
    <s v="E5397JZM"/>
    <d v="2025-02-27T00:00:00"/>
    <x v="2"/>
    <s v="837"/>
    <x v="47"/>
    <s v="PA"/>
    <x v="0"/>
    <x v="0"/>
    <d v="2025-02-27T00:00:00"/>
    <d v="1899-12-30T17:18:11"/>
    <d v="2025-02-27T00:00:00"/>
    <d v="1899-12-30T17:18:13"/>
    <d v="2025-02-27T00:00:00"/>
    <d v="1899-12-30T17:49:15"/>
    <x v="0"/>
    <x v="0"/>
    <s v="7001183864"/>
    <s v="FBO"/>
    <d v="1899-12-30T00:31:04"/>
    <x v="2750"/>
    <d v="1899-12-30T00:00:02"/>
    <s v="Granel"/>
    <s v="E001"/>
    <x v="2"/>
    <d v="1899-12-30T00:31:04"/>
    <d v="1899-12-30T00:31:02"/>
    <x v="11"/>
    <x v="4"/>
    <x v="1"/>
    <x v="2"/>
    <n v="0"/>
    <n v="0"/>
    <x v="0"/>
    <x v="2"/>
    <x v="1"/>
    <n v="0"/>
    <x v="7"/>
    <x v="1"/>
    <d v="1899-12-30T00:00:02"/>
    <d v="1899-12-30T00:00:02"/>
    <x v="0"/>
    <m/>
    <m/>
    <d v="1899-12-30T00:00:00"/>
    <d v="1899-12-30T00:31:04"/>
    <n v="5"/>
    <d v="1899-12-30T00:00:02"/>
    <n v="31.066666666660758"/>
    <x v="12"/>
    <x v="1"/>
  </r>
  <r>
    <x v="9"/>
    <s v="2025004254"/>
    <x v="0"/>
    <x v="1311"/>
    <s v="E9402GGZ"/>
    <d v="2025-02-27T00:00:00"/>
    <x v="2"/>
    <s v="3236"/>
    <x v="49"/>
    <s v="PA"/>
    <x v="6"/>
    <x v="0"/>
    <d v="2025-02-27T00:00:00"/>
    <d v="1899-12-30T16:53:27"/>
    <d v="2025-02-27T00:00:00"/>
    <d v="1899-12-30T16:53:27"/>
    <d v="2025-02-27T00:00:00"/>
    <d v="1899-12-30T17:53:04"/>
    <x v="0"/>
    <x v="0"/>
    <s v="7001183865"/>
    <s v="FBO"/>
    <d v="1899-12-30T00:59:37"/>
    <x v="3293"/>
    <d v="1899-12-30T00:00:00"/>
    <s v="Granel"/>
    <s v="E001"/>
    <x v="2"/>
    <d v="1899-12-30T00:59:37"/>
    <d v="1899-12-30T00:59:37"/>
    <x v="7"/>
    <x v="4"/>
    <x v="1"/>
    <x v="2"/>
    <n v="0"/>
    <n v="0"/>
    <x v="0"/>
    <x v="2"/>
    <x v="1"/>
    <n v="0"/>
    <x v="7"/>
    <x v="0"/>
    <d v="1899-12-30T00:00:00"/>
    <d v="1899-12-30T00:00:00"/>
    <x v="0"/>
    <m/>
    <m/>
    <d v="1899-12-30T00:00:00"/>
    <d v="1899-12-30T00:59:37"/>
    <n v="5"/>
    <d v="1899-12-30T00:00:00"/>
    <n v="59.616666666676728"/>
    <x v="12"/>
    <x v="0"/>
  </r>
  <r>
    <x v="9"/>
    <s v="2025004258"/>
    <x v="0"/>
    <x v="1306"/>
    <s v="ER7683BCC"/>
    <d v="2025-02-27T00:00:00"/>
    <x v="2"/>
    <s v="1782"/>
    <x v="48"/>
    <s v="PA"/>
    <x v="1"/>
    <x v="0"/>
    <d v="2025-02-27T00:00:00"/>
    <d v="1899-12-30T17:23:40"/>
    <d v="2025-02-27T00:00:00"/>
    <d v="1899-12-30T17:24:39"/>
    <d v="2025-02-27T00:00:00"/>
    <d v="1899-12-30T18:15:23"/>
    <x v="262"/>
    <x v="35"/>
    <s v="7001183866"/>
    <s v="EXW"/>
    <d v="1899-12-30T00:51:43"/>
    <x v="3294"/>
    <d v="1899-12-30T00:00:59"/>
    <s v="Granel"/>
    <s v="E001"/>
    <x v="1"/>
    <d v="1899-12-30T00:51:43"/>
    <d v="1899-12-30T00:50:44"/>
    <x v="11"/>
    <x v="4"/>
    <x v="1"/>
    <x v="2"/>
    <n v="0"/>
    <n v="0"/>
    <x v="0"/>
    <x v="2"/>
    <x v="1"/>
    <n v="0"/>
    <x v="7"/>
    <x v="0"/>
    <d v="1899-12-30T00:00:59"/>
    <d v="1899-12-30T00:00:59"/>
    <x v="0"/>
    <m/>
    <m/>
    <d v="1899-12-30T00:00:00"/>
    <d v="1899-12-30T00:51:43"/>
    <n v="5"/>
    <d v="1899-12-30T00:00:59"/>
    <n v="51.716666666663983"/>
    <x v="9"/>
    <x v="0"/>
  </r>
  <r>
    <x v="9"/>
    <s v="2025004261"/>
    <x v="0"/>
    <x v="530"/>
    <s v="E5940JLK"/>
    <d v="2025-02-27T00:00:00"/>
    <x v="2"/>
    <s v="837"/>
    <x v="47"/>
    <s v="PA"/>
    <x v="0"/>
    <x v="0"/>
    <d v="2025-02-27T00:00:00"/>
    <d v="1899-12-30T17:51:57"/>
    <d v="2025-02-27T00:00:00"/>
    <d v="1899-12-30T17:51:58"/>
    <d v="2025-02-27T00:00:00"/>
    <d v="1899-12-30T18:17:44"/>
    <x v="0"/>
    <x v="0"/>
    <s v="7001183867"/>
    <s v="FBO"/>
    <d v="1899-12-30T00:25:47"/>
    <x v="3223"/>
    <d v="1899-12-30T00:00:01"/>
    <s v="Granel"/>
    <s v="E001"/>
    <x v="2"/>
    <d v="1899-12-30T00:25:47"/>
    <d v="1899-12-30T00:25:46"/>
    <x v="11"/>
    <x v="4"/>
    <x v="1"/>
    <x v="2"/>
    <n v="0"/>
    <n v="0"/>
    <x v="0"/>
    <x v="2"/>
    <x v="1"/>
    <n v="0"/>
    <x v="7"/>
    <x v="1"/>
    <d v="1899-12-30T00:00:01"/>
    <d v="1899-12-30T00:00:01"/>
    <x v="0"/>
    <m/>
    <m/>
    <d v="1899-12-30T00:00:00"/>
    <d v="1899-12-30T00:25:47"/>
    <n v="5"/>
    <d v="1899-12-30T00:00:01"/>
    <n v="25.783333333329583"/>
    <x v="9"/>
    <x v="1"/>
  </r>
  <r>
    <x v="9"/>
    <s v="2025004260"/>
    <x v="0"/>
    <x v="1296"/>
    <s v="E7586KJW"/>
    <d v="2025-02-27T00:00:00"/>
    <x v="2"/>
    <s v="3236"/>
    <x v="49"/>
    <s v="PA"/>
    <x v="6"/>
    <x v="0"/>
    <d v="2025-02-27T00:00:00"/>
    <d v="1899-12-30T17:40:37"/>
    <d v="2025-02-27T00:00:00"/>
    <d v="1899-12-30T17:40:38"/>
    <d v="2025-02-27T00:00:00"/>
    <d v="1899-12-30T18:34:51"/>
    <x v="0"/>
    <x v="0"/>
    <s v="7001183869"/>
    <s v="FBO"/>
    <d v="1899-12-30T00:54:14"/>
    <x v="3295"/>
    <d v="1899-12-30T00:00:01"/>
    <s v="Granel"/>
    <s v="E001"/>
    <x v="2"/>
    <d v="1899-12-30T00:54:14"/>
    <d v="1899-12-30T00:54:13"/>
    <x v="11"/>
    <x v="4"/>
    <x v="1"/>
    <x v="2"/>
    <n v="0"/>
    <n v="0"/>
    <x v="0"/>
    <x v="2"/>
    <x v="1"/>
    <n v="0"/>
    <x v="7"/>
    <x v="0"/>
    <d v="1899-12-30T00:00:01"/>
    <d v="1899-12-30T00:00:01"/>
    <x v="0"/>
    <m/>
    <m/>
    <d v="1899-12-30T00:00:00"/>
    <d v="1899-12-30T00:54:14"/>
    <n v="5"/>
    <d v="1899-12-30T00:00:01"/>
    <n v="54.233333333337548"/>
    <x v="9"/>
    <x v="0"/>
  </r>
  <r>
    <x v="9"/>
    <s v="2025004262"/>
    <x v="0"/>
    <x v="1299"/>
    <s v="E9842JGG"/>
    <d v="2025-02-27T00:00:00"/>
    <x v="2"/>
    <s v="1782"/>
    <x v="48"/>
    <s v="PA"/>
    <x v="1"/>
    <x v="0"/>
    <d v="2025-02-27T00:00:00"/>
    <d v="1899-12-30T17:53:30"/>
    <d v="2025-02-27T00:00:00"/>
    <d v="1899-12-30T17:53:31"/>
    <d v="2025-02-27T00:00:00"/>
    <d v="1899-12-30T18:52:36"/>
    <x v="0"/>
    <x v="0"/>
    <s v="7001183871"/>
    <s v="FBO"/>
    <d v="1899-12-30T00:59:06"/>
    <x v="3296"/>
    <d v="1899-12-30T00:00:01"/>
    <s v="Granel"/>
    <s v="E001"/>
    <x v="2"/>
    <d v="1899-12-30T00:59:06"/>
    <d v="1899-12-30T00:59:05"/>
    <x v="11"/>
    <x v="4"/>
    <x v="1"/>
    <x v="2"/>
    <n v="0"/>
    <n v="0"/>
    <x v="0"/>
    <x v="2"/>
    <x v="1"/>
    <n v="0"/>
    <x v="7"/>
    <x v="0"/>
    <d v="1899-12-30T00:00:01"/>
    <d v="1899-12-30T00:00:01"/>
    <x v="0"/>
    <m/>
    <m/>
    <d v="1899-12-30T00:00:00"/>
    <d v="1899-12-30T00:59:06"/>
    <n v="5"/>
    <d v="1899-12-30T00:00:01"/>
    <n v="59.100000000004918"/>
    <x v="9"/>
    <x v="0"/>
  </r>
  <r>
    <x v="9"/>
    <s v="2025004268"/>
    <x v="0"/>
    <x v="433"/>
    <s v="E4948KGF"/>
    <d v="2025-02-27T00:00:00"/>
    <x v="2"/>
    <s v="1782"/>
    <x v="48"/>
    <s v="PA"/>
    <x v="1"/>
    <x v="0"/>
    <d v="2025-02-27T00:00:00"/>
    <d v="1899-12-30T18:23:30"/>
    <d v="2025-02-27T00:00:00"/>
    <d v="1899-12-30T18:23:32"/>
    <d v="2025-02-27T00:00:00"/>
    <d v="1899-12-30T19:10:25"/>
    <x v="0"/>
    <x v="0"/>
    <s v="7001183872"/>
    <s v="FBO"/>
    <d v="1899-12-30T00:46:55"/>
    <x v="3297"/>
    <d v="1899-12-30T00:00:02"/>
    <s v="Granel"/>
    <s v="E001"/>
    <x v="2"/>
    <d v="1899-12-30T00:46:55"/>
    <d v="1899-12-30T00:46:53"/>
    <x v="8"/>
    <x v="4"/>
    <x v="1"/>
    <x v="2"/>
    <n v="0"/>
    <n v="0"/>
    <x v="0"/>
    <x v="2"/>
    <x v="1"/>
    <n v="0"/>
    <x v="7"/>
    <x v="0"/>
    <d v="1899-12-30T00:00:02"/>
    <d v="1899-12-30T00:00:02"/>
    <x v="0"/>
    <m/>
    <m/>
    <d v="1899-12-30T00:00:00"/>
    <d v="1899-12-30T00:46:55"/>
    <n v="5"/>
    <d v="1899-12-30T00:00:02"/>
    <n v="46.916666666668831"/>
    <x v="10"/>
    <x v="0"/>
  </r>
  <r>
    <x v="9"/>
    <s v="2025004267"/>
    <x v="0"/>
    <x v="1312"/>
    <s v="ER0328BBM"/>
    <d v="2025-02-27T00:00:00"/>
    <x v="2"/>
    <s v="1782"/>
    <x v="48"/>
    <s v="PA"/>
    <x v="1"/>
    <x v="0"/>
    <d v="2025-02-27T00:00:00"/>
    <d v="1899-12-30T18:19:24"/>
    <d v="2025-02-27T00:00:00"/>
    <d v="1899-12-30T18:19:25"/>
    <d v="2025-02-27T00:00:00"/>
    <d v="1899-12-30T19:17:43"/>
    <x v="0"/>
    <x v="0"/>
    <s v="7001183874"/>
    <s v="EXW"/>
    <d v="1899-12-30T00:58:19"/>
    <x v="567"/>
    <d v="1899-12-30T00:00:01"/>
    <s v="Granel"/>
    <s v="E001"/>
    <x v="1"/>
    <d v="1899-12-30T00:58:19"/>
    <d v="1899-12-30T00:58:18"/>
    <x v="8"/>
    <x v="4"/>
    <x v="1"/>
    <x v="2"/>
    <n v="0"/>
    <n v="0"/>
    <x v="0"/>
    <x v="2"/>
    <x v="1"/>
    <n v="0"/>
    <x v="7"/>
    <x v="0"/>
    <d v="1899-12-30T00:00:01"/>
    <d v="1899-12-30T00:00:01"/>
    <x v="0"/>
    <m/>
    <m/>
    <d v="1899-12-30T00:00:00"/>
    <d v="1899-12-30T00:58:19"/>
    <n v="5"/>
    <d v="1899-12-30T00:00:01"/>
    <n v="58.316666666673648"/>
    <x v="10"/>
    <x v="0"/>
  </r>
  <r>
    <x v="9"/>
    <s v="2025004266"/>
    <x v="0"/>
    <x v="1302"/>
    <s v="EBU01275R"/>
    <d v="2025-02-27T00:00:00"/>
    <x v="2"/>
    <s v="2955"/>
    <x v="52"/>
    <s v="PA"/>
    <x v="2"/>
    <x v="0"/>
    <d v="2025-02-27T00:00:00"/>
    <d v="1899-12-30T18:17:23"/>
    <d v="2025-02-27T00:00:00"/>
    <d v="1899-12-30T18:17:25"/>
    <d v="2025-02-27T00:00:00"/>
    <d v="1899-12-30T19:23:17"/>
    <x v="0"/>
    <x v="0"/>
    <s v="7001183875"/>
    <s v="EXW"/>
    <d v="1899-12-30T01:05:54"/>
    <x v="3298"/>
    <d v="1899-12-30T00:00:02"/>
    <s v="Ensacado"/>
    <s v="E002"/>
    <x v="1"/>
    <d v="1899-12-30T01:05:54"/>
    <d v="1899-12-30T01:05:52"/>
    <x v="8"/>
    <x v="4"/>
    <x v="1"/>
    <x v="1"/>
    <n v="0"/>
    <n v="0"/>
    <x v="0"/>
    <x v="1"/>
    <x v="1"/>
    <n v="0"/>
    <x v="7"/>
    <x v="0"/>
    <d v="1899-12-30T00:00:02"/>
    <d v="1899-12-30T00:00:02"/>
    <x v="0"/>
    <m/>
    <m/>
    <d v="1899-12-30T00:00:00"/>
    <d v="1899-12-30T01:05:54"/>
    <n v="5"/>
    <d v="1899-12-30T00:00:02"/>
    <n v="65.900000000001668"/>
    <x v="10"/>
    <x v="0"/>
  </r>
  <r>
    <x v="9"/>
    <s v="2025004269"/>
    <x v="0"/>
    <x v="1317"/>
    <s v="E9980KJB"/>
    <d v="2025-02-27T00:00:00"/>
    <x v="2"/>
    <s v="1782"/>
    <x v="48"/>
    <s v="PA"/>
    <x v="1"/>
    <x v="0"/>
    <d v="2025-02-27T00:00:00"/>
    <d v="1899-12-30T18:46:45"/>
    <d v="2025-02-27T00:00:00"/>
    <d v="1899-12-30T18:46:46"/>
    <d v="2025-02-27T00:00:00"/>
    <d v="1899-12-30T19:26:26"/>
    <x v="0"/>
    <x v="0"/>
    <s v="7001183876"/>
    <s v="FBO"/>
    <d v="1899-12-30T00:39:41"/>
    <x v="3299"/>
    <d v="1899-12-30T00:00:01"/>
    <s v="Granel"/>
    <s v="E001"/>
    <x v="2"/>
    <d v="1899-12-30T00:39:41"/>
    <d v="1899-12-30T00:39:40"/>
    <x v="8"/>
    <x v="4"/>
    <x v="1"/>
    <x v="2"/>
    <n v="0"/>
    <n v="0"/>
    <x v="0"/>
    <x v="2"/>
    <x v="1"/>
    <n v="0"/>
    <x v="7"/>
    <x v="1"/>
    <d v="1899-12-30T00:00:01"/>
    <d v="1899-12-30T00:00:01"/>
    <x v="0"/>
    <m/>
    <m/>
    <d v="1899-12-30T00:00:00"/>
    <d v="1899-12-30T00:39:41"/>
    <n v="5"/>
    <d v="1899-12-30T00:00:01"/>
    <n v="39.683333333332875"/>
    <x v="10"/>
    <x v="1"/>
  </r>
  <r>
    <x v="9"/>
    <s v="2025004270"/>
    <x v="0"/>
    <x v="520"/>
    <s v="E2015JDV"/>
    <d v="2025-02-27T00:00:00"/>
    <x v="2"/>
    <s v="3236"/>
    <x v="49"/>
    <s v="PA"/>
    <x v="6"/>
    <x v="0"/>
    <d v="2025-02-27T00:00:00"/>
    <d v="1899-12-30T18:52:12"/>
    <d v="2025-02-27T00:00:00"/>
    <d v="1899-12-30T18:54:58"/>
    <d v="2025-02-27T00:00:00"/>
    <d v="1899-12-30T19:49:01"/>
    <x v="269"/>
    <x v="35"/>
    <s v="7001183877"/>
    <s v="FBO"/>
    <d v="1899-12-30T00:56:49"/>
    <x v="2883"/>
    <d v="1899-12-30T00:02:46"/>
    <s v="Granel"/>
    <s v="E001"/>
    <x v="2"/>
    <d v="1899-12-30T00:56:49"/>
    <d v="1899-12-30T00:54:03"/>
    <x v="8"/>
    <x v="4"/>
    <x v="1"/>
    <x v="2"/>
    <n v="0"/>
    <n v="0"/>
    <x v="0"/>
    <x v="2"/>
    <x v="1"/>
    <n v="0"/>
    <x v="7"/>
    <x v="0"/>
    <d v="1899-12-30T00:02:46"/>
    <d v="1899-12-30T00:02:46"/>
    <x v="0"/>
    <m/>
    <m/>
    <d v="1899-12-30T00:00:00"/>
    <d v="1899-12-30T00:56:49"/>
    <n v="5"/>
    <d v="1899-12-30T00:02:46"/>
    <n v="56.81666666666878"/>
    <x v="10"/>
    <x v="0"/>
  </r>
  <r>
    <x v="9"/>
    <s v="2025004271"/>
    <x v="0"/>
    <x v="1310"/>
    <s v="E3960KHT"/>
    <d v="2025-02-27T00:00:00"/>
    <x v="2"/>
    <s v="3236"/>
    <x v="49"/>
    <s v="PA"/>
    <x v="6"/>
    <x v="0"/>
    <d v="2025-02-27T00:00:00"/>
    <d v="1899-12-30T19:27:28"/>
    <d v="2025-02-27T00:00:00"/>
    <d v="1899-12-30T19:27:28"/>
    <d v="2025-02-27T00:00:00"/>
    <d v="1899-12-30T20:08:33"/>
    <x v="0"/>
    <x v="0"/>
    <s v="7001183878"/>
    <s v="FBO"/>
    <d v="1899-12-30T00:41:05"/>
    <x v="2688"/>
    <d v="1899-12-30T00:00:00"/>
    <s v="Granel"/>
    <s v="E001"/>
    <x v="2"/>
    <d v="1899-12-30T00:41:05"/>
    <d v="1899-12-30T00:41:05"/>
    <x v="12"/>
    <x v="4"/>
    <x v="1"/>
    <x v="2"/>
    <n v="0"/>
    <n v="0"/>
    <x v="0"/>
    <x v="2"/>
    <x v="1"/>
    <n v="0"/>
    <x v="7"/>
    <x v="1"/>
    <d v="1899-12-30T00:00:00"/>
    <d v="1899-12-30T00:00:00"/>
    <x v="0"/>
    <m/>
    <m/>
    <d v="1899-12-30T00:00:00"/>
    <d v="1899-12-30T00:41:05"/>
    <n v="5"/>
    <d v="1899-12-30T00:00:00"/>
    <n v="41.083333333329577"/>
    <x v="13"/>
    <x v="1"/>
  </r>
  <r>
    <x v="9"/>
    <s v="2025004272"/>
    <x v="0"/>
    <x v="1308"/>
    <s v="E0897HWR"/>
    <d v="2025-02-27T00:00:00"/>
    <x v="2"/>
    <s v="1782"/>
    <x v="48"/>
    <s v="PA"/>
    <x v="1"/>
    <x v="0"/>
    <d v="2025-02-27T00:00:00"/>
    <d v="1899-12-30T20:06:27"/>
    <d v="2025-02-27T00:00:00"/>
    <d v="1899-12-30T20:06:29"/>
    <d v="2025-02-27T00:00:00"/>
    <d v="1899-12-30T20:34:42"/>
    <x v="0"/>
    <x v="0"/>
    <s v="7001183879"/>
    <s v="FBO"/>
    <d v="1899-12-30T00:28:15"/>
    <x v="961"/>
    <d v="1899-12-30T00:00:02"/>
    <s v="Granel"/>
    <s v="E001"/>
    <x v="2"/>
    <d v="1899-12-30T00:28:15"/>
    <d v="1899-12-30T00:28:13"/>
    <x v="15"/>
    <x v="4"/>
    <x v="1"/>
    <x v="2"/>
    <n v="0"/>
    <n v="0"/>
    <x v="0"/>
    <x v="2"/>
    <x v="1"/>
    <n v="0"/>
    <x v="7"/>
    <x v="1"/>
    <d v="1899-12-30T00:00:02"/>
    <d v="1899-12-30T00:00:02"/>
    <x v="0"/>
    <m/>
    <m/>
    <d v="1899-12-30T00:00:00"/>
    <d v="1899-12-30T00:28:15"/>
    <n v="5"/>
    <d v="1899-12-30T00:00:02"/>
    <n v="28.250000000006494"/>
    <x v="13"/>
    <x v="1"/>
  </r>
  <r>
    <x v="9"/>
    <s v="2025004273"/>
    <x v="0"/>
    <x v="1304"/>
    <s v="ER2114BBN"/>
    <d v="2025-02-28T00:00:00"/>
    <x v="2"/>
    <s v="1782"/>
    <x v="48"/>
    <s v="PA"/>
    <x v="1"/>
    <x v="0"/>
    <d v="2025-02-28T00:00:00"/>
    <d v="1899-12-30T06:55:33"/>
    <d v="2025-02-28T00:00:00"/>
    <d v="1899-12-30T06:55:36"/>
    <d v="2025-02-28T00:00:00"/>
    <d v="1899-12-30T07:22:25"/>
    <x v="0"/>
    <x v="0"/>
    <s v="7001183880"/>
    <s v="EXW"/>
    <d v="1899-12-30T00:26:52"/>
    <x v="479"/>
    <d v="1899-12-30T00:00:03"/>
    <s v="Granel"/>
    <s v="E001"/>
    <x v="1"/>
    <d v="1899-12-30T00:26:52"/>
    <d v="1899-12-30T00:26:49"/>
    <x v="1"/>
    <x v="5"/>
    <x v="1"/>
    <x v="2"/>
    <n v="0"/>
    <n v="0"/>
    <x v="0"/>
    <x v="2"/>
    <x v="1"/>
    <n v="0"/>
    <x v="7"/>
    <x v="1"/>
    <d v="1899-12-30T00:00:03"/>
    <d v="1899-12-30T00:00:03"/>
    <x v="0"/>
    <m/>
    <m/>
    <d v="1899-12-30T00:00:00"/>
    <d v="1899-12-30T00:26:52"/>
    <n v="6"/>
    <d v="1899-12-30T00:00:03"/>
    <n v="26.866666666670412"/>
    <x v="1"/>
    <x v="1"/>
  </r>
  <r>
    <x v="9"/>
    <s v="2025004274"/>
    <x v="0"/>
    <x v="1311"/>
    <s v="E9402GGZ"/>
    <d v="2025-02-28T00:00:00"/>
    <x v="2"/>
    <s v="1782"/>
    <x v="48"/>
    <s v="PA"/>
    <x v="1"/>
    <x v="0"/>
    <d v="2025-02-28T00:00:00"/>
    <d v="1899-12-30T07:04:27"/>
    <d v="2025-02-28T00:00:00"/>
    <d v="1899-12-30T07:04:28"/>
    <d v="2025-02-28T00:00:00"/>
    <d v="1899-12-30T07:39:08"/>
    <x v="0"/>
    <x v="0"/>
    <s v="7001183881"/>
    <s v="FBO"/>
    <d v="1899-12-30T00:34:41"/>
    <x v="3300"/>
    <d v="1899-12-30T00:00:01"/>
    <s v="Granel"/>
    <s v="E001"/>
    <x v="2"/>
    <d v="1899-12-30T00:34:41"/>
    <d v="1899-12-30T00:34:40"/>
    <x v="2"/>
    <x v="5"/>
    <x v="1"/>
    <x v="2"/>
    <n v="0"/>
    <n v="0"/>
    <x v="0"/>
    <x v="2"/>
    <x v="1"/>
    <n v="0"/>
    <x v="7"/>
    <x v="1"/>
    <d v="1899-12-30T00:00:01"/>
    <d v="1899-12-30T00:00:01"/>
    <x v="0"/>
    <m/>
    <m/>
    <d v="1899-12-30T00:00:00"/>
    <d v="1899-12-30T00:34:41"/>
    <n v="6"/>
    <d v="1899-12-30T00:00:01"/>
    <n v="34.683333333336009"/>
    <x v="1"/>
    <x v="1"/>
  </r>
  <r>
    <x v="9"/>
    <s v="2025004275"/>
    <x v="0"/>
    <x v="518"/>
    <s v="E4179KVF"/>
    <d v="2025-02-28T00:00:00"/>
    <x v="2"/>
    <s v="1782"/>
    <x v="48"/>
    <s v="PA"/>
    <x v="1"/>
    <x v="0"/>
    <d v="2025-02-28T00:00:00"/>
    <d v="1899-12-30T07:10:08"/>
    <d v="2025-02-28T00:00:00"/>
    <d v="1899-12-30T07:10:10"/>
    <d v="2025-02-28T00:00:00"/>
    <d v="1899-12-30T08:05:31"/>
    <x v="0"/>
    <x v="0"/>
    <s v="7001183882"/>
    <s v="FBO"/>
    <d v="1899-12-30T00:55:23"/>
    <x v="3301"/>
    <d v="1899-12-30T00:00:02"/>
    <s v="Granel"/>
    <s v="E001"/>
    <x v="2"/>
    <d v="1899-12-30T00:55:23"/>
    <d v="1899-12-30T00:55:21"/>
    <x v="2"/>
    <x v="5"/>
    <x v="1"/>
    <x v="2"/>
    <n v="0"/>
    <n v="0"/>
    <x v="0"/>
    <x v="2"/>
    <x v="1"/>
    <n v="0"/>
    <x v="7"/>
    <x v="0"/>
    <d v="1899-12-30T00:00:02"/>
    <d v="1899-12-30T00:00:02"/>
    <x v="0"/>
    <m/>
    <m/>
    <d v="1899-12-30T00:00:00"/>
    <d v="1899-12-30T00:55:23"/>
    <n v="6"/>
    <d v="1899-12-30T00:00:02"/>
    <n v="55.383333333336047"/>
    <x v="2"/>
    <x v="0"/>
  </r>
  <r>
    <x v="9"/>
    <s v="2025004276"/>
    <x v="0"/>
    <x v="1314"/>
    <s v="E3201JTT"/>
    <d v="2025-02-28T00:00:00"/>
    <x v="2"/>
    <s v="1782"/>
    <x v="48"/>
    <s v="PA"/>
    <x v="1"/>
    <x v="0"/>
    <d v="2025-02-28T00:00:00"/>
    <d v="1899-12-30T07:49:32"/>
    <d v="2025-02-28T00:00:00"/>
    <d v="1899-12-30T07:49:33"/>
    <d v="2025-02-28T00:00:00"/>
    <d v="1899-12-30T08:27:04"/>
    <x v="0"/>
    <x v="0"/>
    <s v="7001183883"/>
    <s v="FBO"/>
    <d v="1899-12-30T00:37:32"/>
    <x v="286"/>
    <d v="1899-12-30T00:00:01"/>
    <s v="Granel"/>
    <s v="E001"/>
    <x v="2"/>
    <d v="1899-12-30T00:37:32"/>
    <d v="1899-12-30T00:37:31"/>
    <x v="2"/>
    <x v="5"/>
    <x v="1"/>
    <x v="2"/>
    <n v="0"/>
    <n v="0"/>
    <x v="0"/>
    <x v="2"/>
    <x v="1"/>
    <n v="0"/>
    <x v="7"/>
    <x v="1"/>
    <d v="1899-12-30T00:00:01"/>
    <d v="1899-12-30T00:00:01"/>
    <x v="0"/>
    <m/>
    <m/>
    <d v="1899-12-30T00:00:00"/>
    <d v="1899-12-30T00:37:32"/>
    <n v="6"/>
    <d v="1899-12-30T00:00:01"/>
    <n v="37.533333333340849"/>
    <x v="2"/>
    <x v="1"/>
  </r>
  <r>
    <x v="9"/>
    <s v="2025004279"/>
    <x v="0"/>
    <x v="510"/>
    <s v="E6758JLK"/>
    <d v="2025-02-28T00:00:00"/>
    <x v="2"/>
    <s v="1782"/>
    <x v="48"/>
    <s v="PA"/>
    <x v="1"/>
    <x v="0"/>
    <d v="2025-02-28T00:00:00"/>
    <d v="1899-12-30T08:06:26"/>
    <d v="2025-02-28T00:00:00"/>
    <d v="1899-12-30T08:06:28"/>
    <d v="2025-02-28T00:00:00"/>
    <d v="1899-12-30T08:43:52"/>
    <x v="0"/>
    <x v="0"/>
    <s v="7001183884"/>
    <s v="FBO"/>
    <d v="1899-12-30T00:37:26"/>
    <x v="3302"/>
    <d v="1899-12-30T00:00:02"/>
    <s v="Granel"/>
    <s v="E001"/>
    <x v="2"/>
    <d v="1899-12-30T00:37:26"/>
    <d v="1899-12-30T00:37:24"/>
    <x v="3"/>
    <x v="5"/>
    <x v="1"/>
    <x v="2"/>
    <n v="0"/>
    <n v="0"/>
    <x v="0"/>
    <x v="2"/>
    <x v="1"/>
    <n v="0"/>
    <x v="7"/>
    <x v="1"/>
    <d v="1899-12-30T00:00:02"/>
    <d v="1899-12-30T00:00:02"/>
    <x v="0"/>
    <m/>
    <m/>
    <d v="1899-12-30T00:00:00"/>
    <d v="1899-12-30T00:37:26"/>
    <n v="6"/>
    <d v="1899-12-30T00:00:02"/>
    <n v="37.43333333333284"/>
    <x v="2"/>
    <x v="1"/>
  </r>
  <r>
    <x v="9"/>
    <s v="2025004280"/>
    <x v="0"/>
    <x v="1299"/>
    <s v="E9842JGG"/>
    <d v="2025-02-28T00:00:00"/>
    <x v="2"/>
    <s v="1782"/>
    <x v="48"/>
    <s v="PA"/>
    <x v="1"/>
    <x v="0"/>
    <d v="2025-02-28T00:00:00"/>
    <d v="1899-12-30T08:53:45"/>
    <d v="2025-02-28T00:00:00"/>
    <d v="1899-12-30T08:53:46"/>
    <d v="2025-02-28T00:00:00"/>
    <d v="1899-12-30T09:19:41"/>
    <x v="0"/>
    <x v="0"/>
    <s v="7001183887"/>
    <s v="FBO"/>
    <d v="1899-12-30T00:25:56"/>
    <x v="1033"/>
    <d v="1899-12-30T00:00:01"/>
    <s v="Granel"/>
    <s v="E001"/>
    <x v="2"/>
    <d v="1899-12-30T00:25:56"/>
    <d v="1899-12-30T00:25:55"/>
    <x v="3"/>
    <x v="5"/>
    <x v="1"/>
    <x v="2"/>
    <n v="0"/>
    <n v="0"/>
    <x v="0"/>
    <x v="2"/>
    <x v="1"/>
    <n v="0"/>
    <x v="7"/>
    <x v="1"/>
    <d v="1899-12-30T00:00:01"/>
    <d v="1899-12-30T00:00:01"/>
    <x v="0"/>
    <m/>
    <m/>
    <d v="1899-12-30T00:00:00"/>
    <d v="1899-12-30T00:25:56"/>
    <n v="6"/>
    <d v="1899-12-30T00:00:01"/>
    <n v="25.933333333334403"/>
    <x v="3"/>
    <x v="1"/>
  </r>
  <r>
    <x v="9"/>
    <s v="2025004281"/>
    <x v="0"/>
    <x v="1308"/>
    <s v="E0897HWR"/>
    <d v="2025-02-28T00:00:00"/>
    <x v="2"/>
    <s v="1782"/>
    <x v="48"/>
    <s v="PA"/>
    <x v="1"/>
    <x v="0"/>
    <d v="2025-02-28T00:00:00"/>
    <d v="1899-12-30T09:26:23"/>
    <d v="2025-02-28T00:00:00"/>
    <d v="1899-12-30T09:26:25"/>
    <d v="2025-02-28T00:00:00"/>
    <d v="1899-12-30T09:55:07"/>
    <x v="0"/>
    <x v="0"/>
    <s v="7001183888"/>
    <s v="FBO"/>
    <d v="1899-12-30T00:28:44"/>
    <x v="3188"/>
    <d v="1899-12-30T00:00:02"/>
    <s v="Granel"/>
    <s v="E001"/>
    <x v="2"/>
    <d v="1899-12-30T00:28:44"/>
    <d v="1899-12-30T00:28:42"/>
    <x v="4"/>
    <x v="5"/>
    <x v="1"/>
    <x v="2"/>
    <n v="0"/>
    <n v="0"/>
    <x v="0"/>
    <x v="2"/>
    <x v="1"/>
    <n v="0"/>
    <x v="7"/>
    <x v="1"/>
    <d v="1899-12-30T00:00:02"/>
    <d v="1899-12-30T00:00:02"/>
    <x v="0"/>
    <m/>
    <m/>
    <d v="1899-12-30T00:00:00"/>
    <d v="1899-12-30T00:28:44"/>
    <n v="6"/>
    <d v="1899-12-30T00:00:02"/>
    <n v="28.733333333328044"/>
    <x v="3"/>
    <x v="1"/>
  </r>
  <r>
    <x v="9"/>
    <s v="2025004282"/>
    <x v="0"/>
    <x v="1317"/>
    <s v="E9980KJB"/>
    <d v="2025-02-28T00:00:00"/>
    <x v="2"/>
    <s v="1782"/>
    <x v="48"/>
    <s v="PA"/>
    <x v="1"/>
    <x v="0"/>
    <d v="2025-02-28T00:00:00"/>
    <d v="1899-12-30T09:48:53"/>
    <d v="2025-02-28T00:00:00"/>
    <d v="1899-12-30T09:48:55"/>
    <d v="2025-02-28T00:00:00"/>
    <d v="1899-12-30T10:20:42"/>
    <x v="0"/>
    <x v="0"/>
    <s v="7001183889"/>
    <s v="FBO"/>
    <d v="1899-12-30T00:31:49"/>
    <x v="1998"/>
    <d v="1899-12-30T00:00:02"/>
    <s v="Granel"/>
    <s v="E001"/>
    <x v="2"/>
    <d v="1899-12-30T00:31:49"/>
    <d v="1899-12-30T00:31:47"/>
    <x v="4"/>
    <x v="5"/>
    <x v="1"/>
    <x v="2"/>
    <n v="0"/>
    <n v="0"/>
    <x v="0"/>
    <x v="2"/>
    <x v="1"/>
    <n v="0"/>
    <x v="7"/>
    <x v="1"/>
    <d v="1899-12-30T00:00:02"/>
    <d v="1899-12-30T00:00:02"/>
    <x v="0"/>
    <m/>
    <m/>
    <d v="1899-12-30T00:00:00"/>
    <d v="1899-12-30T00:31:49"/>
    <n v="6"/>
    <d v="1899-12-30T00:00:02"/>
    <n v="31.816666666670386"/>
    <x v="4"/>
    <x v="1"/>
  </r>
  <r>
    <x v="9"/>
    <s v="2025004283"/>
    <x v="0"/>
    <x v="1305"/>
    <s v="E4544MKW"/>
    <d v="2025-02-28T00:00:00"/>
    <x v="2"/>
    <s v="1782"/>
    <x v="48"/>
    <s v="PA"/>
    <x v="1"/>
    <x v="0"/>
    <d v="2025-02-28T00:00:00"/>
    <d v="1899-12-30T09:56:22"/>
    <d v="2025-02-28T00:00:00"/>
    <d v="1899-12-30T09:56:23"/>
    <d v="2025-02-28T00:00:00"/>
    <d v="1899-12-30T10:34:36"/>
    <x v="0"/>
    <x v="0"/>
    <s v="7001183890"/>
    <s v="FBO"/>
    <d v="1899-12-30T00:38:14"/>
    <x v="1383"/>
    <d v="1899-12-30T00:00:01"/>
    <s v="Granel"/>
    <s v="E001"/>
    <x v="2"/>
    <d v="1899-12-30T00:38:14"/>
    <d v="1899-12-30T00:38:13"/>
    <x v="4"/>
    <x v="5"/>
    <x v="1"/>
    <x v="2"/>
    <n v="0"/>
    <n v="0"/>
    <x v="0"/>
    <x v="2"/>
    <x v="1"/>
    <n v="0"/>
    <x v="7"/>
    <x v="1"/>
    <d v="1899-12-30T00:00:01"/>
    <d v="1899-12-30T00:00:01"/>
    <x v="0"/>
    <m/>
    <m/>
    <d v="1899-12-30T00:00:00"/>
    <d v="1899-12-30T00:38:14"/>
    <n v="6"/>
    <d v="1899-12-30T00:00:01"/>
    <n v="38.233333333324815"/>
    <x v="4"/>
    <x v="1"/>
  </r>
  <r>
    <x v="9"/>
    <s v="2025004284"/>
    <x v="0"/>
    <x v="1310"/>
    <s v="E3960KHT"/>
    <d v="2025-02-28T00:00:00"/>
    <x v="2"/>
    <s v="1782"/>
    <x v="48"/>
    <s v="PA"/>
    <x v="1"/>
    <x v="0"/>
    <d v="2025-02-28T00:00:00"/>
    <d v="1899-12-30T10:04:06"/>
    <d v="2025-02-28T00:00:00"/>
    <d v="1899-12-30T10:04:07"/>
    <d v="2025-02-28T00:00:00"/>
    <d v="1899-12-30T10:57:24"/>
    <x v="0"/>
    <x v="0"/>
    <s v="7001183891"/>
    <s v="FBO"/>
    <d v="1899-12-30T00:53:18"/>
    <x v="1702"/>
    <d v="1899-12-30T00:00:01"/>
    <s v="Granel"/>
    <s v="E001"/>
    <x v="2"/>
    <d v="1899-12-30T00:53:18"/>
    <d v="1899-12-30T00:53:17"/>
    <x v="5"/>
    <x v="5"/>
    <x v="1"/>
    <x v="2"/>
    <n v="0"/>
    <n v="0"/>
    <x v="0"/>
    <x v="2"/>
    <x v="1"/>
    <n v="0"/>
    <x v="7"/>
    <x v="0"/>
    <d v="1899-12-30T00:00:01"/>
    <d v="1899-12-30T00:00:01"/>
    <x v="0"/>
    <m/>
    <m/>
    <d v="1899-12-30T00:00:00"/>
    <d v="1899-12-30T00:53:18"/>
    <n v="6"/>
    <d v="1899-12-30T00:00:01"/>
    <n v="53.300000000001532"/>
    <x v="4"/>
    <x v="0"/>
  </r>
  <r>
    <x v="9"/>
    <s v="2025004285"/>
    <x v="0"/>
    <x v="526"/>
    <s v="E4745DXW"/>
    <d v="2025-02-28T00:00:00"/>
    <x v="2"/>
    <s v="1782"/>
    <x v="48"/>
    <s v="PA"/>
    <x v="1"/>
    <x v="0"/>
    <d v="2025-02-28T00:00:00"/>
    <d v="1899-12-30T10:25:56"/>
    <d v="2025-02-28T00:00:00"/>
    <d v="1899-12-30T10:25:57"/>
    <d v="2025-02-28T00:00:00"/>
    <d v="1899-12-30T11:17:49"/>
    <x v="0"/>
    <x v="0"/>
    <s v="7001183892"/>
    <s v="FBO"/>
    <d v="1899-12-30T00:51:53"/>
    <x v="3303"/>
    <d v="1899-12-30T00:00:01"/>
    <s v="Granel"/>
    <s v="E001"/>
    <x v="2"/>
    <d v="1899-12-30T00:51:53"/>
    <d v="1899-12-30T00:51:52"/>
    <x v="5"/>
    <x v="5"/>
    <x v="1"/>
    <x v="2"/>
    <n v="0"/>
    <n v="0"/>
    <x v="0"/>
    <x v="2"/>
    <x v="1"/>
    <n v="0"/>
    <x v="7"/>
    <x v="0"/>
    <d v="1899-12-30T00:00:01"/>
    <d v="1899-12-30T00:00:01"/>
    <x v="0"/>
    <m/>
    <m/>
    <d v="1899-12-30T00:00:00"/>
    <d v="1899-12-30T00:51:53"/>
    <n v="6"/>
    <d v="1899-12-30T00:00:01"/>
    <n v="51.883333333329581"/>
    <x v="5"/>
    <x v="0"/>
  </r>
  <r>
    <x v="9"/>
    <s v="2025004286"/>
    <x v="0"/>
    <x v="1297"/>
    <s v="E5825KKS"/>
    <d v="2025-02-28T00:00:00"/>
    <x v="2"/>
    <s v="1782"/>
    <x v="48"/>
    <s v="PA"/>
    <x v="1"/>
    <x v="0"/>
    <d v="2025-02-28T00:00:00"/>
    <d v="1899-12-30T11:06:09"/>
    <d v="2025-02-28T00:00:00"/>
    <d v="1899-12-30T11:06:10"/>
    <d v="2025-02-28T00:00:00"/>
    <d v="1899-12-30T11:37:53"/>
    <x v="0"/>
    <x v="0"/>
    <s v="7001183893"/>
    <s v="FBO"/>
    <d v="1899-12-30T00:31:44"/>
    <x v="2088"/>
    <d v="1899-12-30T00:00:01"/>
    <s v="Granel"/>
    <s v="E001"/>
    <x v="2"/>
    <d v="1899-12-30T00:31:44"/>
    <d v="1899-12-30T00:31:43"/>
    <x v="9"/>
    <x v="5"/>
    <x v="1"/>
    <x v="2"/>
    <n v="0"/>
    <n v="0"/>
    <x v="0"/>
    <x v="2"/>
    <x v="1"/>
    <n v="0"/>
    <x v="7"/>
    <x v="1"/>
    <d v="1899-12-30T00:00:01"/>
    <d v="1899-12-30T00:00:01"/>
    <x v="0"/>
    <m/>
    <m/>
    <d v="1899-12-30T00:00:00"/>
    <d v="1899-12-30T00:31:44"/>
    <n v="6"/>
    <d v="1899-12-30T00:00:01"/>
    <n v="31.733333333323237"/>
    <x v="5"/>
    <x v="1"/>
  </r>
  <r>
    <x v="9"/>
    <s v="2025004287"/>
    <x v="0"/>
    <x v="1311"/>
    <s v="E9402GGZ"/>
    <d v="2025-02-28T00:00:00"/>
    <x v="2"/>
    <s v="1782"/>
    <x v="48"/>
    <s v="PA"/>
    <x v="1"/>
    <x v="0"/>
    <d v="2025-02-28T00:00:00"/>
    <d v="1899-12-30T11:11:06"/>
    <d v="2025-02-28T00:00:00"/>
    <d v="1899-12-30T11:11:08"/>
    <d v="2025-02-28T00:00:00"/>
    <d v="1899-12-30T11:53:57"/>
    <x v="0"/>
    <x v="0"/>
    <s v="7001183894"/>
    <s v="FBO"/>
    <d v="1899-12-30T00:42:51"/>
    <x v="547"/>
    <d v="1899-12-30T00:00:02"/>
    <s v="Granel"/>
    <s v="E001"/>
    <x v="2"/>
    <d v="1899-12-30T00:42:51"/>
    <d v="1899-12-30T00:42:49"/>
    <x v="9"/>
    <x v="5"/>
    <x v="1"/>
    <x v="2"/>
    <n v="0"/>
    <n v="0"/>
    <x v="0"/>
    <x v="2"/>
    <x v="1"/>
    <n v="0"/>
    <x v="7"/>
    <x v="1"/>
    <d v="1899-12-30T00:00:02"/>
    <d v="1899-12-30T00:00:02"/>
    <x v="0"/>
    <m/>
    <m/>
    <d v="1899-12-30T00:00:00"/>
    <d v="1899-12-30T00:42:51"/>
    <n v="6"/>
    <d v="1899-12-30T00:00:02"/>
    <n v="42.849999999993585"/>
    <x v="5"/>
    <x v="1"/>
  </r>
  <r>
    <x v="9"/>
    <s v="2025004289"/>
    <x v="0"/>
    <x v="1304"/>
    <s v="ER2114BBN"/>
    <d v="2025-02-28T00:00:00"/>
    <x v="2"/>
    <s v="1782"/>
    <x v="48"/>
    <s v="PA"/>
    <x v="1"/>
    <x v="0"/>
    <d v="2025-02-28T00:00:00"/>
    <d v="1899-12-30T12:16:40"/>
    <d v="2025-02-28T00:00:00"/>
    <d v="1899-12-30T12:16:41"/>
    <d v="2025-02-28T00:00:00"/>
    <d v="1899-12-30T12:49:10"/>
    <x v="0"/>
    <x v="0"/>
    <s v="7001183896"/>
    <s v="EXW"/>
    <d v="1899-12-30T00:32:30"/>
    <x v="2077"/>
    <d v="1899-12-30T00:00:01"/>
    <s v="Granel"/>
    <s v="E001"/>
    <x v="1"/>
    <d v="1899-12-30T00:32:30"/>
    <d v="1899-12-30T00:32:29"/>
    <x v="13"/>
    <x v="5"/>
    <x v="1"/>
    <x v="2"/>
    <n v="0"/>
    <n v="0"/>
    <x v="0"/>
    <x v="2"/>
    <x v="1"/>
    <n v="0"/>
    <x v="7"/>
    <x v="1"/>
    <d v="1899-12-30T00:00:01"/>
    <d v="1899-12-30T00:00:01"/>
    <x v="0"/>
    <m/>
    <m/>
    <d v="1899-12-30T00:00:00"/>
    <d v="1899-12-30T00:32:30"/>
    <n v="6"/>
    <d v="1899-12-30T00:00:01"/>
    <n v="32.500000000008114"/>
    <x v="11"/>
    <x v="1"/>
  </r>
  <r>
    <x v="9"/>
    <s v="2025004290"/>
    <x v="0"/>
    <x v="1312"/>
    <s v="ER0328BBM"/>
    <d v="2025-02-28T00:00:00"/>
    <x v="2"/>
    <s v="1782"/>
    <x v="48"/>
    <s v="PA"/>
    <x v="1"/>
    <x v="0"/>
    <d v="2025-02-28T00:00:00"/>
    <d v="1899-12-30T12:33:40"/>
    <d v="2025-02-28T00:00:00"/>
    <d v="1899-12-30T12:33:42"/>
    <d v="2025-02-28T00:00:00"/>
    <d v="1899-12-30T13:11:23"/>
    <x v="0"/>
    <x v="0"/>
    <s v="7001183897"/>
    <s v="EXW"/>
    <d v="1899-12-30T00:37:43"/>
    <x v="1816"/>
    <d v="1899-12-30T00:00:02"/>
    <s v="Granel"/>
    <s v="E001"/>
    <x v="1"/>
    <d v="1899-12-30T00:37:43"/>
    <d v="1899-12-30T00:37:41"/>
    <x v="13"/>
    <x v="5"/>
    <x v="1"/>
    <x v="2"/>
    <n v="0"/>
    <n v="0"/>
    <x v="0"/>
    <x v="2"/>
    <x v="1"/>
    <n v="0"/>
    <x v="7"/>
    <x v="1"/>
    <d v="1899-12-30T00:00:02"/>
    <d v="1899-12-30T00:00:02"/>
    <x v="0"/>
    <m/>
    <m/>
    <d v="1899-12-30T00:00:00"/>
    <d v="1899-12-30T00:37:43"/>
    <n v="6"/>
    <d v="1899-12-30T00:00:02"/>
    <n v="37.71666666666723"/>
    <x v="6"/>
    <x v="1"/>
  </r>
  <r>
    <x v="9"/>
    <s v="2025004291"/>
    <x v="0"/>
    <x v="510"/>
    <s v="E6758JLK"/>
    <d v="2025-02-28T00:00:00"/>
    <x v="2"/>
    <s v="1782"/>
    <x v="48"/>
    <s v="PA"/>
    <x v="1"/>
    <x v="0"/>
    <d v="2025-02-28T00:00:00"/>
    <d v="1899-12-30T12:35:04"/>
    <d v="2025-02-28T00:00:00"/>
    <d v="1899-12-30T12:35:06"/>
    <d v="2025-02-28T00:00:00"/>
    <d v="1899-12-30T13:14:28"/>
    <x v="0"/>
    <x v="0"/>
    <s v="7001183898"/>
    <s v="FBO"/>
    <d v="1899-12-30T00:39:24"/>
    <x v="2597"/>
    <d v="1899-12-30T00:00:02"/>
    <s v="Granel"/>
    <s v="E001"/>
    <x v="2"/>
    <d v="1899-12-30T00:39:24"/>
    <d v="1899-12-30T00:39:22"/>
    <x v="13"/>
    <x v="5"/>
    <x v="1"/>
    <x v="2"/>
    <n v="0"/>
    <n v="0"/>
    <x v="0"/>
    <x v="2"/>
    <x v="1"/>
    <n v="0"/>
    <x v="7"/>
    <x v="1"/>
    <d v="1899-12-30T00:00:02"/>
    <d v="1899-12-30T00:00:02"/>
    <x v="0"/>
    <m/>
    <m/>
    <d v="1899-12-30T00:00:00"/>
    <d v="1899-12-30T00:39:24"/>
    <n v="6"/>
    <d v="1899-12-30T00:00:02"/>
    <n v="39.399999999998485"/>
    <x v="6"/>
    <x v="1"/>
  </r>
  <r>
    <x v="9"/>
    <s v="2025004293"/>
    <x v="0"/>
    <x v="1303"/>
    <s v="E3616JTZ"/>
    <d v="2025-02-28T00:00:00"/>
    <x v="2"/>
    <s v="1782"/>
    <x v="48"/>
    <s v="PA"/>
    <x v="1"/>
    <x v="0"/>
    <d v="2025-02-28T00:00:00"/>
    <d v="1899-12-30T13:07:23"/>
    <d v="2025-02-28T00:00:00"/>
    <d v="1899-12-30T13:07:25"/>
    <d v="2025-02-28T00:00:00"/>
    <d v="1899-12-30T13:36:08"/>
    <x v="0"/>
    <x v="0"/>
    <s v="7001183899"/>
    <s v="FBO"/>
    <d v="1899-12-30T00:28:45"/>
    <x v="1490"/>
    <d v="1899-12-30T00:00:02"/>
    <s v="Granel"/>
    <s v="E001"/>
    <x v="2"/>
    <d v="1899-12-30T00:28:45"/>
    <d v="1899-12-30T00:28:43"/>
    <x v="6"/>
    <x v="5"/>
    <x v="1"/>
    <x v="2"/>
    <n v="0"/>
    <n v="0"/>
    <x v="0"/>
    <x v="2"/>
    <x v="1"/>
    <n v="0"/>
    <x v="7"/>
    <x v="1"/>
    <d v="1899-12-30T00:00:02"/>
    <d v="1899-12-30T00:00:02"/>
    <x v="0"/>
    <m/>
    <m/>
    <d v="1899-12-30T00:00:00"/>
    <d v="1899-12-30T00:28:45"/>
    <n v="6"/>
    <d v="1899-12-30T00:00:02"/>
    <n v="28.750000000003215"/>
    <x v="6"/>
    <x v="1"/>
  </r>
  <r>
    <x v="9"/>
    <s v="2025004292"/>
    <x v="0"/>
    <x v="1314"/>
    <s v="E3201JTT"/>
    <d v="2025-02-28T00:00:00"/>
    <x v="2"/>
    <s v="3236"/>
    <x v="49"/>
    <s v="PA"/>
    <x v="6"/>
    <x v="0"/>
    <d v="2025-02-28T00:00:00"/>
    <d v="1899-12-30T12:42:19"/>
    <d v="2025-02-28T00:00:00"/>
    <d v="1899-12-30T12:42:19"/>
    <d v="2025-02-28T00:00:00"/>
    <d v="1899-12-30T13:52:18"/>
    <x v="0"/>
    <x v="0"/>
    <s v="7001183900"/>
    <s v="FBO"/>
    <d v="1899-12-30T01:09:59"/>
    <x v="3304"/>
    <d v="1899-12-30T00:00:00"/>
    <s v="Granel"/>
    <s v="E001"/>
    <x v="2"/>
    <d v="1899-12-30T01:09:59"/>
    <d v="1899-12-30T01:09:59"/>
    <x v="13"/>
    <x v="5"/>
    <x v="1"/>
    <x v="2"/>
    <n v="0"/>
    <n v="0"/>
    <x v="0"/>
    <x v="2"/>
    <x v="1"/>
    <n v="0"/>
    <x v="7"/>
    <x v="0"/>
    <d v="1899-12-30T00:00:00"/>
    <d v="1899-12-30T00:00:00"/>
    <x v="0"/>
    <m/>
    <m/>
    <d v="1899-12-30T00:00:00"/>
    <d v="1899-12-30T01:09:59"/>
    <n v="6"/>
    <d v="1899-12-30T00:00:00"/>
    <n v="69.983333333337612"/>
    <x v="6"/>
    <x v="0"/>
  </r>
  <r>
    <x v="9"/>
    <s v="2025004294"/>
    <x v="0"/>
    <x v="1300"/>
    <s v="E1154JWB"/>
    <d v="2025-02-28T00:00:00"/>
    <x v="2"/>
    <s v="837"/>
    <x v="47"/>
    <s v="PA"/>
    <x v="0"/>
    <x v="0"/>
    <d v="2025-02-28T00:00:00"/>
    <d v="1899-12-30T13:25:50"/>
    <d v="2025-02-28T00:00:00"/>
    <d v="1899-12-30T13:25:51"/>
    <d v="2025-02-28T00:00:00"/>
    <d v="1899-12-30T13:56:25"/>
    <x v="0"/>
    <x v="0"/>
    <s v="7001183901"/>
    <s v="FBO"/>
    <d v="1899-12-30T00:30:35"/>
    <x v="431"/>
    <d v="1899-12-30T00:00:01"/>
    <s v="Granel"/>
    <s v="E001"/>
    <x v="2"/>
    <d v="1899-12-30T00:30:35"/>
    <d v="1899-12-30T00:30:34"/>
    <x v="6"/>
    <x v="5"/>
    <x v="1"/>
    <x v="2"/>
    <n v="0"/>
    <n v="0"/>
    <x v="0"/>
    <x v="2"/>
    <x v="1"/>
    <n v="0"/>
    <x v="7"/>
    <x v="1"/>
    <d v="1899-12-30T00:00:01"/>
    <d v="1899-12-30T00:00:01"/>
    <x v="0"/>
    <m/>
    <m/>
    <d v="1899-12-30T00:00:00"/>
    <d v="1899-12-30T00:30:35"/>
    <n v="6"/>
    <d v="1899-12-30T00:00:01"/>
    <n v="30.583333333339286"/>
    <x v="6"/>
    <x v="1"/>
  </r>
  <r>
    <x v="9"/>
    <s v="2025004296"/>
    <x v="0"/>
    <x v="1317"/>
    <s v="E9980KJB"/>
    <d v="2025-02-28T00:00:00"/>
    <x v="2"/>
    <s v="1782"/>
    <x v="48"/>
    <s v="PA"/>
    <x v="1"/>
    <x v="0"/>
    <d v="2025-02-28T00:00:00"/>
    <d v="1899-12-30T14:05:45"/>
    <d v="2025-02-28T00:00:00"/>
    <d v="1899-12-30T14:05:47"/>
    <d v="2025-02-28T00:00:00"/>
    <d v="1899-12-30T14:34:38"/>
    <x v="0"/>
    <x v="0"/>
    <s v="7001183903"/>
    <s v="FBO"/>
    <d v="1899-12-30T00:28:53"/>
    <x v="2732"/>
    <d v="1899-12-30T00:00:02"/>
    <s v="Granel"/>
    <s v="E001"/>
    <x v="2"/>
    <d v="1899-12-30T00:28:53"/>
    <d v="1899-12-30T00:28:51"/>
    <x v="14"/>
    <x v="5"/>
    <x v="1"/>
    <x v="2"/>
    <n v="0"/>
    <n v="0"/>
    <x v="0"/>
    <x v="2"/>
    <x v="1"/>
    <n v="0"/>
    <x v="7"/>
    <x v="1"/>
    <d v="1899-12-30T00:00:02"/>
    <d v="1899-12-30T00:00:02"/>
    <x v="0"/>
    <m/>
    <m/>
    <d v="1899-12-30T00:00:00"/>
    <d v="1899-12-30T00:28:53"/>
    <n v="6"/>
    <d v="1899-12-30T00:00:02"/>
    <n v="28.883333333332786"/>
    <x v="7"/>
    <x v="1"/>
  </r>
  <r>
    <x v="9"/>
    <s v="2025004297"/>
    <x v="0"/>
    <x v="526"/>
    <s v="E4745DXW"/>
    <d v="2025-03-01T00:00:00"/>
    <x v="2"/>
    <s v="1782"/>
    <x v="48"/>
    <s v="PA"/>
    <x v="1"/>
    <x v="0"/>
    <d v="2025-03-01T00:00:00"/>
    <d v="1899-12-30T06:01:23"/>
    <d v="2025-03-01T00:00:00"/>
    <d v="1899-12-30T06:01:27"/>
    <d v="2025-03-01T00:00:00"/>
    <d v="1899-12-30T06:34:22"/>
    <x v="0"/>
    <x v="0"/>
    <s v="7001183904"/>
    <s v="FBO"/>
    <d v="1899-12-30T00:00:00"/>
    <x v="782"/>
    <d v="1899-12-30T00:00:00"/>
    <s v="Granel"/>
    <s v="E001"/>
    <x v="2"/>
    <d v="1899-12-30T00:32:59"/>
    <d v="1899-12-30T00:32:55"/>
    <x v="1"/>
    <x v="21"/>
    <x v="1"/>
    <x v="2"/>
    <n v="0"/>
    <n v="0"/>
    <x v="0"/>
    <x v="2"/>
    <x v="2"/>
    <n v="0"/>
    <x v="7"/>
    <x v="1"/>
    <d v="1899-12-30T00:00:00"/>
    <d v="1899-12-30T00:00:00"/>
    <x v="0"/>
    <m/>
    <m/>
    <d v="1899-12-30T00:00:00"/>
    <d v="1899-12-30T00:32:59"/>
    <n v="7"/>
    <d v="1899-12-30T00:00:04"/>
    <n v="32.98333333332959"/>
    <x v="0"/>
    <x v="1"/>
  </r>
  <r>
    <x v="9"/>
    <s v="2025004298"/>
    <x v="0"/>
    <x v="408"/>
    <s v="E0945JZT"/>
    <d v="2025-03-01T00:00:00"/>
    <x v="2"/>
    <s v="1782"/>
    <x v="48"/>
    <s v="PA"/>
    <x v="1"/>
    <x v="0"/>
    <d v="2025-03-01T00:00:00"/>
    <d v="1899-12-30T06:07:26"/>
    <d v="2025-03-01T00:00:00"/>
    <d v="1899-12-30T06:07:28"/>
    <d v="2025-03-01T00:00:00"/>
    <d v="1899-12-30T06:50:45"/>
    <x v="0"/>
    <x v="0"/>
    <s v="7001183905"/>
    <s v="FBO"/>
    <d v="1899-12-30T00:00:00"/>
    <x v="782"/>
    <d v="1899-12-30T00:00:00"/>
    <s v="Granel"/>
    <s v="E001"/>
    <x v="2"/>
    <d v="1899-12-30T00:43:19"/>
    <d v="1899-12-30T00:43:17"/>
    <x v="1"/>
    <x v="21"/>
    <x v="1"/>
    <x v="2"/>
    <n v="0"/>
    <n v="0"/>
    <x v="0"/>
    <x v="2"/>
    <x v="2"/>
    <n v="0"/>
    <x v="7"/>
    <x v="1"/>
    <d v="1899-12-30T00:00:00"/>
    <d v="1899-12-30T00:00:00"/>
    <x v="0"/>
    <m/>
    <m/>
    <d v="1899-12-30T00:00:00"/>
    <d v="1899-12-30T00:43:19"/>
    <n v="7"/>
    <d v="1899-12-30T00:00:02"/>
    <n v="43.31666666666883"/>
    <x v="0"/>
    <x v="1"/>
  </r>
  <r>
    <x v="9"/>
    <s v="2025004299"/>
    <x v="0"/>
    <x v="1314"/>
    <s v="E3201JTT"/>
    <d v="2025-03-01T00:00:00"/>
    <x v="2"/>
    <s v="1782"/>
    <x v="48"/>
    <s v="PA"/>
    <x v="1"/>
    <x v="0"/>
    <d v="2025-03-01T00:00:00"/>
    <d v="1899-12-30T06:16:32"/>
    <d v="2025-03-01T00:00:00"/>
    <d v="1899-12-30T06:16:33"/>
    <d v="2025-03-01T00:00:00"/>
    <d v="1899-12-30T07:06:58"/>
    <x v="0"/>
    <x v="0"/>
    <s v="7001183906"/>
    <s v="FBO"/>
    <d v="1899-12-30T00:00:00"/>
    <x v="782"/>
    <d v="1899-12-30T00:00:00"/>
    <s v="Granel"/>
    <s v="E001"/>
    <x v="2"/>
    <d v="1899-12-30T00:50:26"/>
    <d v="1899-12-30T00:50:25"/>
    <x v="1"/>
    <x v="21"/>
    <x v="1"/>
    <x v="2"/>
    <n v="0"/>
    <n v="0"/>
    <x v="0"/>
    <x v="2"/>
    <x v="2"/>
    <n v="0"/>
    <x v="7"/>
    <x v="0"/>
    <d v="1899-12-30T00:00:00"/>
    <d v="1899-12-30T00:00:00"/>
    <x v="0"/>
    <m/>
    <m/>
    <d v="1899-12-30T00:00:00"/>
    <d v="1899-12-30T00:50:26"/>
    <n v="7"/>
    <d v="1899-12-30T00:00:01"/>
    <n v="50.433333333335995"/>
    <x v="1"/>
    <x v="0"/>
  </r>
  <r>
    <x v="9"/>
    <s v="2025004300"/>
    <x v="0"/>
    <x v="1310"/>
    <s v="E3960KHT"/>
    <d v="2025-03-01T00:00:00"/>
    <x v="2"/>
    <s v="1782"/>
    <x v="48"/>
    <s v="PA"/>
    <x v="1"/>
    <x v="0"/>
    <d v="2025-03-01T00:00:00"/>
    <d v="1899-12-30T06:26:21"/>
    <d v="2025-03-01T00:00:00"/>
    <d v="1899-12-30T06:26:23"/>
    <d v="2025-03-01T00:00:00"/>
    <d v="1899-12-30T07:09:44"/>
    <x v="0"/>
    <x v="0"/>
    <s v="7001183907"/>
    <s v="FBO"/>
    <d v="1899-12-30T00:00:00"/>
    <x v="782"/>
    <d v="1899-12-30T00:00:00"/>
    <s v="Granel"/>
    <s v="E001"/>
    <x v="2"/>
    <d v="1899-12-30T00:43:23"/>
    <d v="1899-12-30T00:43:21"/>
    <x v="1"/>
    <x v="21"/>
    <x v="1"/>
    <x v="2"/>
    <n v="0"/>
    <n v="0"/>
    <x v="0"/>
    <x v="2"/>
    <x v="2"/>
    <n v="0"/>
    <x v="7"/>
    <x v="1"/>
    <d v="1899-12-30T00:00:00"/>
    <d v="1899-12-30T00:00:00"/>
    <x v="0"/>
    <m/>
    <m/>
    <d v="1899-12-30T00:00:00"/>
    <d v="1899-12-30T00:43:23"/>
    <n v="7"/>
    <d v="1899-12-30T00:00:02"/>
    <n v="43.383333333340808"/>
    <x v="1"/>
    <x v="1"/>
  </r>
  <r>
    <x v="9"/>
    <s v="2025004301"/>
    <x v="0"/>
    <x v="1297"/>
    <s v="E5825KKS"/>
    <d v="2025-03-01T00:00:00"/>
    <x v="2"/>
    <s v="1782"/>
    <x v="48"/>
    <s v="PA"/>
    <x v="1"/>
    <x v="0"/>
    <d v="2025-03-01T00:00:00"/>
    <d v="1899-12-30T07:55:08"/>
    <d v="2025-03-01T00:00:00"/>
    <d v="1899-12-30T07:55:11"/>
    <d v="2025-03-01T00:00:00"/>
    <d v="1899-12-30T08:23:21"/>
    <x v="0"/>
    <x v="0"/>
    <s v="7001183908"/>
    <s v="FBO"/>
    <d v="1899-12-30T00:00:00"/>
    <x v="782"/>
    <d v="1899-12-30T00:00:00"/>
    <s v="Granel"/>
    <s v="E001"/>
    <x v="2"/>
    <d v="1899-12-30T00:28:13"/>
    <d v="1899-12-30T00:28:10"/>
    <x v="2"/>
    <x v="21"/>
    <x v="1"/>
    <x v="2"/>
    <n v="0"/>
    <n v="0"/>
    <x v="0"/>
    <x v="2"/>
    <x v="2"/>
    <n v="0"/>
    <x v="7"/>
    <x v="1"/>
    <d v="1899-12-30T00:00:00"/>
    <d v="1899-12-30T00:00:00"/>
    <x v="0"/>
    <m/>
    <m/>
    <d v="1899-12-30T00:00:00"/>
    <d v="1899-12-30T00:28:13"/>
    <n v="7"/>
    <d v="1899-12-30T00:00:03"/>
    <n v="28.216666666670463"/>
    <x v="2"/>
    <x v="1"/>
  </r>
  <r>
    <x v="9"/>
    <s v="2025004302"/>
    <x v="0"/>
    <x v="1303"/>
    <s v="E3616JTZ"/>
    <d v="2025-03-01T00:00:00"/>
    <x v="2"/>
    <s v="1782"/>
    <x v="48"/>
    <s v="PA"/>
    <x v="1"/>
    <x v="0"/>
    <d v="2025-03-01T00:00:00"/>
    <d v="1899-12-30T08:12:51"/>
    <d v="2025-03-01T00:00:00"/>
    <d v="1899-12-30T08:12:53"/>
    <d v="2025-03-01T00:00:00"/>
    <d v="1899-12-30T08:41:45"/>
    <x v="0"/>
    <x v="0"/>
    <s v="7001183909"/>
    <s v="FBO"/>
    <d v="1899-12-30T00:00:00"/>
    <x v="782"/>
    <d v="1899-12-30T00:00:00"/>
    <s v="Granel"/>
    <s v="E001"/>
    <x v="2"/>
    <d v="1899-12-30T00:28:54"/>
    <d v="1899-12-30T00:28:52"/>
    <x v="3"/>
    <x v="21"/>
    <x v="1"/>
    <x v="2"/>
    <n v="0"/>
    <n v="0"/>
    <x v="0"/>
    <x v="2"/>
    <x v="2"/>
    <n v="0"/>
    <x v="7"/>
    <x v="1"/>
    <d v="1899-12-30T00:00:00"/>
    <d v="1899-12-30T00:00:00"/>
    <x v="0"/>
    <m/>
    <m/>
    <d v="1899-12-30T00:00:00"/>
    <d v="1899-12-30T00:28:54"/>
    <n v="7"/>
    <d v="1899-12-30T00:00:02"/>
    <n v="28.900000000008035"/>
    <x v="2"/>
    <x v="1"/>
  </r>
  <r>
    <x v="9"/>
    <s v="2025004303"/>
    <x v="0"/>
    <x v="1317"/>
    <s v="E9980KJB"/>
    <d v="2025-03-01T00:00:00"/>
    <x v="2"/>
    <s v="1782"/>
    <x v="48"/>
    <s v="PA"/>
    <x v="1"/>
    <x v="0"/>
    <d v="2025-03-01T00:00:00"/>
    <d v="1899-12-30T09:00:24"/>
    <d v="2025-03-01T00:00:00"/>
    <d v="1899-12-30T09:00:26"/>
    <d v="2025-03-01T00:00:00"/>
    <d v="1899-12-30T09:25:55"/>
    <x v="0"/>
    <x v="0"/>
    <s v="7001183910"/>
    <s v="FBO"/>
    <d v="1899-12-30T00:00:00"/>
    <x v="782"/>
    <d v="1899-12-30T00:00:00"/>
    <s v="Granel"/>
    <s v="E001"/>
    <x v="2"/>
    <d v="1899-12-30T00:25:31"/>
    <d v="1899-12-30T00:25:29"/>
    <x v="4"/>
    <x v="21"/>
    <x v="1"/>
    <x v="2"/>
    <n v="0"/>
    <n v="0"/>
    <x v="0"/>
    <x v="2"/>
    <x v="2"/>
    <n v="0"/>
    <x v="7"/>
    <x v="1"/>
    <d v="1899-12-30T00:00:00"/>
    <d v="1899-12-30T00:00:00"/>
    <x v="0"/>
    <m/>
    <m/>
    <d v="1899-12-30T00:00:00"/>
    <d v="1899-12-30T00:25:31"/>
    <n v="7"/>
    <d v="1899-12-30T00:00:02"/>
    <n v="25.516666666670442"/>
    <x v="3"/>
    <x v="1"/>
  </r>
  <r>
    <x v="9"/>
    <s v="2025004304"/>
    <x v="0"/>
    <x v="526"/>
    <s v="E4745DXW"/>
    <d v="2025-03-01T00:00:00"/>
    <x v="2"/>
    <s v="1782"/>
    <x v="48"/>
    <s v="PA"/>
    <x v="1"/>
    <x v="0"/>
    <d v="2025-03-01T00:00:00"/>
    <d v="1899-12-30T10:18:28"/>
    <d v="2025-03-01T00:00:00"/>
    <d v="1899-12-30T10:18:30"/>
    <d v="2025-03-01T00:00:00"/>
    <d v="1899-12-30T10:51:01"/>
    <x v="0"/>
    <x v="0"/>
    <s v="7001183911"/>
    <s v="FBO"/>
    <d v="1899-12-30T00:00:00"/>
    <x v="782"/>
    <d v="1899-12-30T00:00:00"/>
    <s v="Granel"/>
    <s v="E001"/>
    <x v="2"/>
    <d v="1899-12-30T00:32:33"/>
    <d v="1899-12-30T00:32:31"/>
    <x v="5"/>
    <x v="21"/>
    <x v="1"/>
    <x v="2"/>
    <n v="0"/>
    <n v="0"/>
    <x v="0"/>
    <x v="2"/>
    <x v="2"/>
    <n v="0"/>
    <x v="7"/>
    <x v="1"/>
    <d v="1899-12-30T00:00:00"/>
    <d v="1899-12-30T00:00:00"/>
    <x v="0"/>
    <m/>
    <m/>
    <d v="1899-12-30T00:00:00"/>
    <d v="1899-12-30T00:32:33"/>
    <n v="7"/>
    <d v="1899-12-30T00:00:02"/>
    <n v="32.550000000004765"/>
    <x v="4"/>
    <x v="1"/>
  </r>
  <r>
    <x v="9"/>
    <s v="2025004307"/>
    <x v="0"/>
    <x v="520"/>
    <s v="E2015JDV"/>
    <d v="2025-03-01T00:00:00"/>
    <x v="2"/>
    <s v="1782"/>
    <x v="48"/>
    <s v="PA"/>
    <x v="1"/>
    <x v="0"/>
    <d v="2025-03-01T00:00:00"/>
    <d v="1899-12-30T10:27:00"/>
    <d v="2025-03-01T00:00:00"/>
    <d v="1899-12-30T10:28:01"/>
    <d v="2025-03-01T00:00:00"/>
    <d v="1899-12-30T10:53:20"/>
    <x v="270"/>
    <x v="36"/>
    <s v="7001183912"/>
    <s v="FBO"/>
    <d v="1899-12-30T00:00:00"/>
    <x v="782"/>
    <d v="1899-12-30T00:00:00"/>
    <s v="Granel"/>
    <s v="E001"/>
    <x v="2"/>
    <d v="1899-12-30T00:26:20"/>
    <d v="1899-12-30T00:25:19"/>
    <x v="5"/>
    <x v="21"/>
    <x v="1"/>
    <x v="2"/>
    <n v="0"/>
    <n v="0"/>
    <x v="0"/>
    <x v="2"/>
    <x v="2"/>
    <n v="0"/>
    <x v="7"/>
    <x v="1"/>
    <d v="1899-12-30T00:00:00"/>
    <d v="1899-12-30T00:00:00"/>
    <x v="0"/>
    <m/>
    <m/>
    <d v="1899-12-30T00:00:00"/>
    <d v="1899-12-30T00:26:20"/>
    <n v="7"/>
    <d v="1899-12-30T00:01:01"/>
    <n v="26.333333333323193"/>
    <x v="4"/>
    <x v="1"/>
  </r>
  <r>
    <x v="9"/>
    <s v="2025004305"/>
    <x v="0"/>
    <x v="408"/>
    <s v="E0945JZT"/>
    <d v="2025-03-01T00:00:00"/>
    <x v="2"/>
    <s v="1782"/>
    <x v="48"/>
    <s v="PA"/>
    <x v="1"/>
    <x v="0"/>
    <d v="2025-03-01T00:00:00"/>
    <d v="1899-12-30T10:21:13"/>
    <d v="2025-03-01T00:00:00"/>
    <d v="1899-12-30T18:04:59"/>
    <d v="2025-03-01T00:00:00"/>
    <d v="1899-12-30T11:11:33"/>
    <x v="271"/>
    <x v="0"/>
    <s v="7001183913"/>
    <s v="FBO"/>
    <d v="1899-12-30T00:00:00"/>
    <x v="782"/>
    <d v="1899-12-30T00:00:00"/>
    <s v="Granel"/>
    <s v="E001"/>
    <x v="2"/>
    <d v="1899-12-30T00:50:20"/>
    <n v="-0.28710648148147994"/>
    <x v="5"/>
    <x v="21"/>
    <x v="1"/>
    <x v="2"/>
    <n v="0"/>
    <n v="0"/>
    <x v="0"/>
    <x v="2"/>
    <x v="2"/>
    <n v="0"/>
    <x v="7"/>
    <x v="0"/>
    <d v="1899-12-30T00:00:00"/>
    <d v="1899-12-30T00:00:00"/>
    <x v="0"/>
    <m/>
    <m/>
    <d v="1899-12-30T00:00:00"/>
    <d v="1899-12-30T00:50:20"/>
    <n v="7"/>
    <d v="1899-12-30T07:43:46"/>
    <n v="50.333333333342452"/>
    <x v="5"/>
    <x v="0"/>
  </r>
  <r>
    <x v="9"/>
    <s v="2025004308"/>
    <x v="0"/>
    <x v="1314"/>
    <s v="E3201JTT"/>
    <d v="2025-03-01T00:00:00"/>
    <x v="2"/>
    <s v="1782"/>
    <x v="48"/>
    <s v="PA"/>
    <x v="1"/>
    <x v="0"/>
    <d v="2025-03-01T00:00:00"/>
    <d v="1899-12-30T10:53:50"/>
    <d v="2025-03-01T00:00:00"/>
    <d v="1899-12-30T10:53:50"/>
    <d v="2025-03-01T00:00:00"/>
    <d v="1899-12-30T11:35:23"/>
    <x v="0"/>
    <x v="0"/>
    <s v="7001183914"/>
    <s v="FBO"/>
    <d v="1899-12-30T00:00:00"/>
    <x v="782"/>
    <d v="1899-12-30T00:00:00"/>
    <s v="Granel"/>
    <s v="E001"/>
    <x v="2"/>
    <d v="1899-12-30T00:41:33"/>
    <d v="1899-12-30T00:41:33"/>
    <x v="5"/>
    <x v="21"/>
    <x v="1"/>
    <x v="2"/>
    <n v="0"/>
    <n v="0"/>
    <x v="0"/>
    <x v="2"/>
    <x v="2"/>
    <n v="0"/>
    <x v="7"/>
    <x v="1"/>
    <d v="1899-12-30T00:00:00"/>
    <d v="1899-12-30T00:00:00"/>
    <x v="0"/>
    <m/>
    <m/>
    <d v="1899-12-30T00:00:00"/>
    <d v="1899-12-30T00:41:33"/>
    <n v="7"/>
    <d v="1899-12-30T00:00:00"/>
    <n v="41.549999999990426"/>
    <x v="5"/>
    <x v="1"/>
  </r>
  <r>
    <x v="9"/>
    <s v="2025004309"/>
    <x v="0"/>
    <x v="433"/>
    <s v="E4948KGF"/>
    <d v="2025-03-01T00:00:00"/>
    <x v="2"/>
    <s v="1782"/>
    <x v="48"/>
    <s v="PA"/>
    <x v="1"/>
    <x v="0"/>
    <d v="2025-03-01T00:00:00"/>
    <d v="1899-12-30T11:25:33"/>
    <d v="2025-03-01T00:00:00"/>
    <d v="1899-12-30T11:25:35"/>
    <d v="2025-03-01T00:00:00"/>
    <d v="1899-12-30T11:53:27"/>
    <x v="0"/>
    <x v="0"/>
    <s v="7001183915"/>
    <s v="FBO"/>
    <d v="1899-12-30T00:00:00"/>
    <x v="782"/>
    <d v="1899-12-30T00:00:00"/>
    <s v="Granel"/>
    <s v="E001"/>
    <x v="2"/>
    <d v="1899-12-30T00:27:54"/>
    <d v="1899-12-30T00:27:52"/>
    <x v="9"/>
    <x v="21"/>
    <x v="1"/>
    <x v="2"/>
    <n v="0"/>
    <n v="0"/>
    <x v="0"/>
    <x v="2"/>
    <x v="2"/>
    <n v="0"/>
    <x v="7"/>
    <x v="1"/>
    <d v="1899-12-30T00:00:00"/>
    <d v="1899-12-30T00:00:00"/>
    <x v="0"/>
    <m/>
    <m/>
    <d v="1899-12-30T00:00:00"/>
    <d v="1899-12-30T00:27:54"/>
    <n v="7"/>
    <d v="1899-12-30T00:00:02"/>
    <n v="27.900000000000045"/>
    <x v="5"/>
    <x v="1"/>
  </r>
  <r>
    <x v="9"/>
    <s v="2025004310"/>
    <x v="0"/>
    <x v="1310"/>
    <s v="E3960KHT"/>
    <d v="2025-03-01T00:00:00"/>
    <x v="2"/>
    <s v="837"/>
    <x v="47"/>
    <s v="PA"/>
    <x v="0"/>
    <x v="0"/>
    <d v="2025-03-01T00:00:00"/>
    <d v="1899-12-30T11:58:01"/>
    <d v="2025-03-01T00:00:00"/>
    <d v="1899-12-30T11:58:03"/>
    <d v="2025-03-01T00:00:00"/>
    <d v="1899-12-30T12:24:20"/>
    <x v="0"/>
    <x v="0"/>
    <s v="7001183916"/>
    <s v="FBO"/>
    <d v="1899-12-30T00:00:00"/>
    <x v="782"/>
    <d v="1899-12-30T00:00:00"/>
    <s v="Granel"/>
    <s v="E001"/>
    <x v="2"/>
    <d v="1899-12-30T00:26:19"/>
    <d v="1899-12-30T00:26:17"/>
    <x v="9"/>
    <x v="21"/>
    <x v="1"/>
    <x v="2"/>
    <n v="0"/>
    <n v="0"/>
    <x v="0"/>
    <x v="2"/>
    <x v="2"/>
    <n v="0"/>
    <x v="7"/>
    <x v="1"/>
    <d v="1899-12-30T00:00:00"/>
    <d v="1899-12-30T00:00:00"/>
    <x v="0"/>
    <m/>
    <m/>
    <d v="1899-12-30T00:00:00"/>
    <d v="1899-12-30T00:26:19"/>
    <n v="7"/>
    <d v="1899-12-30T00:00:02"/>
    <n v="26.316666666662492"/>
    <x v="11"/>
    <x v="1"/>
  </r>
  <r>
    <x v="9"/>
    <s v="2025004311"/>
    <x v="0"/>
    <x v="1297"/>
    <s v="E5825KKS"/>
    <d v="2025-03-01T00:00:00"/>
    <x v="2"/>
    <s v="3236"/>
    <x v="49"/>
    <s v="PA"/>
    <x v="6"/>
    <x v="0"/>
    <d v="2025-03-01T00:00:00"/>
    <d v="1899-12-30T12:04:49"/>
    <d v="2025-03-01T00:00:00"/>
    <d v="1899-12-30T12:04:51"/>
    <d v="2025-03-01T00:00:00"/>
    <d v="1899-12-30T12:34:34"/>
    <x v="0"/>
    <x v="0"/>
    <s v="7001183917"/>
    <s v="FBO"/>
    <d v="1899-12-30T00:00:00"/>
    <x v="782"/>
    <d v="1899-12-30T00:00:00"/>
    <s v="Granel"/>
    <s v="E001"/>
    <x v="2"/>
    <d v="1899-12-30T00:29:45"/>
    <d v="1899-12-30T00:29:43"/>
    <x v="13"/>
    <x v="21"/>
    <x v="1"/>
    <x v="2"/>
    <n v="0"/>
    <n v="0"/>
    <x v="0"/>
    <x v="2"/>
    <x v="2"/>
    <n v="0"/>
    <x v="7"/>
    <x v="1"/>
    <d v="1899-12-30T00:00:00"/>
    <d v="1899-12-30T00:00:00"/>
    <x v="0"/>
    <m/>
    <m/>
    <d v="1899-12-30T00:00:00"/>
    <d v="1899-12-30T00:29:45"/>
    <n v="7"/>
    <d v="1899-12-30T00:00:02"/>
    <n v="29.749999999996817"/>
    <x v="11"/>
    <x v="1"/>
  </r>
  <r>
    <x v="9"/>
    <s v="2025004312"/>
    <x v="0"/>
    <x v="1303"/>
    <s v="E3616JTZ"/>
    <d v="2025-03-01T00:00:00"/>
    <x v="2"/>
    <s v="1782"/>
    <x v="48"/>
    <s v="PA"/>
    <x v="1"/>
    <x v="0"/>
    <d v="2025-03-01T00:00:00"/>
    <d v="1899-12-30T13:07:52"/>
    <d v="2025-03-01T00:00:00"/>
    <d v="1899-12-30T13:07:55"/>
    <d v="2025-03-01T00:00:00"/>
    <d v="1899-12-30T13:36:07"/>
    <x v="0"/>
    <x v="0"/>
    <s v="7001183918"/>
    <s v="FBO"/>
    <d v="1899-12-30T00:00:00"/>
    <x v="782"/>
    <d v="1899-12-30T00:00:00"/>
    <s v="Granel"/>
    <s v="E001"/>
    <x v="2"/>
    <d v="1899-12-30T00:28:15"/>
    <d v="1899-12-30T00:28:12"/>
    <x v="6"/>
    <x v="21"/>
    <x v="1"/>
    <x v="2"/>
    <n v="0"/>
    <n v="0"/>
    <x v="0"/>
    <x v="2"/>
    <x v="2"/>
    <n v="0"/>
    <x v="7"/>
    <x v="1"/>
    <d v="1899-12-30T00:00:00"/>
    <d v="1899-12-30T00:00:00"/>
    <x v="0"/>
    <m/>
    <m/>
    <d v="1899-12-30T00:00:00"/>
    <d v="1899-12-30T00:28:15"/>
    <n v="7"/>
    <d v="1899-12-30T00:00:03"/>
    <n v="28.250000000006494"/>
    <x v="6"/>
    <x v="1"/>
  </r>
  <r>
    <x v="9"/>
    <s v="2025004313"/>
    <x v="0"/>
    <x v="1317"/>
    <s v="E9980KJB"/>
    <d v="2025-03-01T00:00:00"/>
    <x v="2"/>
    <s v="1782"/>
    <x v="48"/>
    <s v="PA"/>
    <x v="1"/>
    <x v="0"/>
    <d v="2025-03-01T00:00:00"/>
    <d v="1899-12-30T13:40:48"/>
    <d v="2025-03-01T00:00:00"/>
    <d v="1899-12-30T13:40:51"/>
    <d v="2025-03-01T00:00:00"/>
    <d v="1899-12-30T14:05:23"/>
    <x v="0"/>
    <x v="0"/>
    <s v="7001183919"/>
    <s v="FBO"/>
    <d v="1899-12-30T00:00:00"/>
    <x v="782"/>
    <d v="1899-12-30T00:00:00"/>
    <s v="Granel"/>
    <s v="E001"/>
    <x v="2"/>
    <d v="1899-12-30T00:24:35"/>
    <d v="1899-12-30T00:24:32"/>
    <x v="6"/>
    <x v="21"/>
    <x v="1"/>
    <x v="2"/>
    <n v="0"/>
    <n v="0"/>
    <x v="0"/>
    <x v="2"/>
    <x v="2"/>
    <n v="0"/>
    <x v="7"/>
    <x v="1"/>
    <d v="1899-12-30T00:00:00"/>
    <d v="1899-12-30T00:00:00"/>
    <x v="0"/>
    <m/>
    <m/>
    <d v="1899-12-30T00:00:00"/>
    <d v="1899-12-30T00:24:35"/>
    <n v="7"/>
    <d v="1899-12-30T00:00:03"/>
    <n v="24.583333333334512"/>
    <x v="7"/>
    <x v="1"/>
  </r>
  <r>
    <x v="9"/>
    <s v="2025004314"/>
    <x v="0"/>
    <x v="408"/>
    <s v="E0945JZT"/>
    <d v="2025-03-01T00:00:00"/>
    <x v="2"/>
    <s v="1782"/>
    <x v="48"/>
    <s v="PA"/>
    <x v="1"/>
    <x v="0"/>
    <d v="2025-03-01T00:00:00"/>
    <d v="1899-12-30T14:43:39"/>
    <d v="2025-03-01T00:00:00"/>
    <d v="1899-12-30T14:43:41"/>
    <d v="2025-03-01T00:00:00"/>
    <d v="1899-12-30T15:14:06"/>
    <x v="0"/>
    <x v="0"/>
    <s v="7001183920"/>
    <s v="FBO"/>
    <d v="1899-12-30T00:00:00"/>
    <x v="782"/>
    <d v="1899-12-30T00:00:00"/>
    <s v="Granel"/>
    <s v="E001"/>
    <x v="2"/>
    <d v="1899-12-30T00:30:27"/>
    <d v="1899-12-30T00:30:25"/>
    <x v="14"/>
    <x v="21"/>
    <x v="1"/>
    <x v="2"/>
    <n v="0"/>
    <n v="0"/>
    <x v="0"/>
    <x v="2"/>
    <x v="2"/>
    <n v="0"/>
    <x v="7"/>
    <x v="1"/>
    <d v="1899-12-30T00:00:00"/>
    <d v="1899-12-30T00:00:00"/>
    <x v="0"/>
    <m/>
    <m/>
    <d v="1899-12-30T00:00:00"/>
    <d v="1899-12-30T00:30:27"/>
    <n v="7"/>
    <d v="1899-12-30T00:00:02"/>
    <n v="30.450000000009556"/>
    <x v="14"/>
    <x v="1"/>
  </r>
  <r>
    <x v="9"/>
    <s v="2025004316"/>
    <x v="0"/>
    <x v="526"/>
    <s v="E4745DXW"/>
    <d v="2025-03-01T00:00:00"/>
    <x v="2"/>
    <s v="1782"/>
    <x v="48"/>
    <s v="PA"/>
    <x v="1"/>
    <x v="0"/>
    <d v="2025-03-01T00:00:00"/>
    <d v="1899-12-30T14:45:31"/>
    <d v="2025-03-01T00:00:00"/>
    <d v="1899-12-30T14:45:33"/>
    <d v="2025-03-01T00:00:00"/>
    <d v="1899-12-30T15:20:09"/>
    <x v="0"/>
    <x v="0"/>
    <s v="7001183921"/>
    <s v="FBO"/>
    <d v="1899-12-30T00:00:00"/>
    <x v="782"/>
    <d v="1899-12-30T00:00:00"/>
    <s v="Granel"/>
    <s v="E001"/>
    <x v="2"/>
    <d v="1899-12-30T00:34:38"/>
    <d v="1899-12-30T00:34:36"/>
    <x v="14"/>
    <x v="21"/>
    <x v="1"/>
    <x v="2"/>
    <n v="0"/>
    <n v="0"/>
    <x v="0"/>
    <x v="2"/>
    <x v="2"/>
    <n v="0"/>
    <x v="7"/>
    <x v="1"/>
    <d v="1899-12-30T00:00:00"/>
    <d v="1899-12-30T00:00:00"/>
    <x v="0"/>
    <m/>
    <m/>
    <d v="1899-12-30T00:00:00"/>
    <d v="1899-12-30T00:34:38"/>
    <n v="7"/>
    <d v="1899-12-30T00:00:02"/>
    <n v="34.633333333339117"/>
    <x v="14"/>
    <x v="1"/>
  </r>
  <r>
    <x v="9"/>
    <s v="2025004317"/>
    <x v="0"/>
    <x v="520"/>
    <s v="E2015JDV"/>
    <d v="2025-03-01T00:00:00"/>
    <x v="2"/>
    <s v="837"/>
    <x v="47"/>
    <s v="PA"/>
    <x v="0"/>
    <x v="0"/>
    <d v="2025-03-01T00:00:00"/>
    <d v="1899-12-30T15:07:01"/>
    <d v="2025-03-01T00:00:00"/>
    <d v="1899-12-30T15:08:06"/>
    <d v="2025-03-01T00:00:00"/>
    <d v="1899-12-30T15:35:00"/>
    <x v="272"/>
    <x v="36"/>
    <s v="7001183922"/>
    <s v="FBO"/>
    <d v="1899-12-30T00:00:00"/>
    <x v="782"/>
    <d v="1899-12-30T00:00:00"/>
    <s v="Granel"/>
    <s v="E001"/>
    <x v="2"/>
    <d v="1899-12-30T00:27:59"/>
    <d v="1899-12-30T00:26:54"/>
    <x v="10"/>
    <x v="21"/>
    <x v="1"/>
    <x v="2"/>
    <n v="0"/>
    <n v="0"/>
    <x v="0"/>
    <x v="2"/>
    <x v="2"/>
    <n v="0"/>
    <x v="7"/>
    <x v="1"/>
    <d v="1899-12-30T00:00:00"/>
    <d v="1899-12-30T00:00:00"/>
    <x v="0"/>
    <m/>
    <m/>
    <d v="1899-12-30T00:00:00"/>
    <d v="1899-12-30T00:27:59"/>
    <n v="7"/>
    <d v="1899-12-30T00:01:05"/>
    <n v="27.983333333332805"/>
    <x v="14"/>
    <x v="1"/>
  </r>
  <r>
    <x v="9"/>
    <s v="2025004318"/>
    <x v="0"/>
    <x v="433"/>
    <s v="E4948KGF"/>
    <d v="2025-03-01T00:00:00"/>
    <x v="2"/>
    <s v="3236"/>
    <x v="49"/>
    <s v="PA"/>
    <x v="6"/>
    <x v="0"/>
    <d v="2025-03-01T00:00:00"/>
    <d v="1899-12-30T15:16:39"/>
    <d v="2025-03-01T00:00:00"/>
    <d v="1899-12-30T15:16:40"/>
    <d v="2025-03-01T00:00:00"/>
    <d v="1899-12-30T15:56:11"/>
    <x v="0"/>
    <x v="0"/>
    <s v="7001183923"/>
    <s v="FBO"/>
    <d v="1899-12-30T00:00:00"/>
    <x v="782"/>
    <d v="1899-12-30T00:00:00"/>
    <s v="Granel"/>
    <s v="E001"/>
    <x v="2"/>
    <d v="1899-12-30T00:39:32"/>
    <d v="1899-12-30T00:39:31"/>
    <x v="10"/>
    <x v="21"/>
    <x v="1"/>
    <x v="2"/>
    <n v="0"/>
    <n v="0"/>
    <x v="0"/>
    <x v="2"/>
    <x v="2"/>
    <n v="0"/>
    <x v="7"/>
    <x v="1"/>
    <d v="1899-12-30T00:00:00"/>
    <d v="1899-12-30T00:00:00"/>
    <x v="0"/>
    <m/>
    <m/>
    <d v="1899-12-30T00:00:00"/>
    <d v="1899-12-30T00:39:32"/>
    <n v="7"/>
    <d v="1899-12-30T00:00:01"/>
    <n v="39.533333333327896"/>
    <x v="14"/>
    <x v="1"/>
  </r>
  <r>
    <x v="9"/>
    <s v="2025004319"/>
    <x v="0"/>
    <x v="1314"/>
    <s v="E3201JTT"/>
    <d v="2025-03-01T00:00:00"/>
    <x v="2"/>
    <s v="1782"/>
    <x v="48"/>
    <s v="PA"/>
    <x v="1"/>
    <x v="0"/>
    <d v="2025-03-01T00:00:00"/>
    <d v="1899-12-30T15:32:36"/>
    <d v="2025-03-01T00:00:00"/>
    <d v="1899-12-30T15:32:38"/>
    <d v="2025-03-01T00:00:00"/>
    <d v="1899-12-30T16:03:53"/>
    <x v="0"/>
    <x v="0"/>
    <s v="7001183924"/>
    <s v="FBO"/>
    <d v="1899-12-30T00:00:00"/>
    <x v="782"/>
    <d v="1899-12-30T00:00:00"/>
    <s v="Granel"/>
    <s v="E001"/>
    <x v="2"/>
    <d v="1899-12-30T00:31:17"/>
    <d v="1899-12-30T00:31:15"/>
    <x v="10"/>
    <x v="21"/>
    <x v="1"/>
    <x v="2"/>
    <n v="0"/>
    <n v="0"/>
    <x v="0"/>
    <x v="2"/>
    <x v="2"/>
    <n v="0"/>
    <x v="7"/>
    <x v="1"/>
    <d v="1899-12-30T00:00:00"/>
    <d v="1899-12-30T00:00:00"/>
    <x v="0"/>
    <m/>
    <m/>
    <d v="1899-12-30T00:00:00"/>
    <d v="1899-12-30T00:31:17"/>
    <n v="7"/>
    <d v="1899-12-30T00:00:02"/>
    <n v="31.283333333337637"/>
    <x v="8"/>
    <x v="1"/>
  </r>
  <r>
    <x v="9"/>
    <s v="2025004320"/>
    <x v="0"/>
    <x v="526"/>
    <s v="E4745DXW"/>
    <d v="2025-03-02T00:00:00"/>
    <x v="2"/>
    <s v="1782"/>
    <x v="48"/>
    <s v="PA"/>
    <x v="1"/>
    <x v="0"/>
    <d v="2025-03-02T00:00:00"/>
    <d v="1899-12-30T06:01:15"/>
    <d v="2025-03-02T00:00:00"/>
    <d v="1899-12-30T06:01:24"/>
    <d v="2025-03-02T00:00:00"/>
    <d v="1899-12-30T06:50:47"/>
    <x v="0"/>
    <x v="0"/>
    <s v="7001183926"/>
    <s v="FBO"/>
    <d v="1899-12-30T00:00:00"/>
    <x v="782"/>
    <d v="1899-12-30T00:00:00"/>
    <s v="Granel"/>
    <s v="E001"/>
    <x v="2"/>
    <d v="1899-12-30T00:49:32"/>
    <d v="1899-12-30T00:49:23"/>
    <x v="1"/>
    <x v="25"/>
    <x v="2"/>
    <x v="2"/>
    <n v="0"/>
    <n v="0"/>
    <x v="0"/>
    <x v="2"/>
    <x v="2"/>
    <n v="0"/>
    <x v="7"/>
    <x v="0"/>
    <d v="1899-12-30T00:00:00"/>
    <d v="1899-12-30T00:00:00"/>
    <x v="0"/>
    <m/>
    <m/>
    <d v="1899-12-30T00:00:00"/>
    <d v="1899-12-30T00:49:32"/>
    <n v="1"/>
    <d v="1899-12-30T00:00:09"/>
    <n v="49.533333333321544"/>
    <x v="0"/>
    <x v="0"/>
  </r>
  <r>
    <x v="9"/>
    <s v="2025004322"/>
    <x v="0"/>
    <x v="433"/>
    <s v="E4948KGF"/>
    <d v="2025-03-02T00:00:00"/>
    <x v="2"/>
    <s v="1782"/>
    <x v="48"/>
    <s v="PA"/>
    <x v="1"/>
    <x v="0"/>
    <d v="2025-03-02T00:00:00"/>
    <d v="1899-12-30T06:27:00"/>
    <d v="2025-03-02T00:00:00"/>
    <d v="1899-12-30T06:27:03"/>
    <d v="2025-03-02T00:00:00"/>
    <d v="1899-12-30T06:59:10"/>
    <x v="0"/>
    <x v="0"/>
    <s v="7001183927"/>
    <s v="FBO"/>
    <d v="1899-12-30T00:00:00"/>
    <x v="782"/>
    <d v="1899-12-30T00:00:00"/>
    <s v="Granel"/>
    <s v="E001"/>
    <x v="2"/>
    <d v="1899-12-30T00:32:10"/>
    <d v="1899-12-30T00:32:07"/>
    <x v="1"/>
    <x v="25"/>
    <x v="2"/>
    <x v="2"/>
    <n v="0"/>
    <n v="0"/>
    <x v="0"/>
    <x v="2"/>
    <x v="2"/>
    <n v="0"/>
    <x v="7"/>
    <x v="1"/>
    <d v="1899-12-30T00:00:00"/>
    <d v="1899-12-30T00:00:00"/>
    <x v="0"/>
    <m/>
    <m/>
    <d v="1899-12-30T00:00:00"/>
    <d v="1899-12-30T00:32:10"/>
    <n v="1"/>
    <d v="1899-12-30T00:00:03"/>
    <n v="32.166666666662451"/>
    <x v="0"/>
    <x v="1"/>
  </r>
  <r>
    <x v="9"/>
    <s v="2025004325"/>
    <x v="0"/>
    <x v="1307"/>
    <s v="E8935JMP"/>
    <d v="2025-03-02T00:00:00"/>
    <x v="2"/>
    <s v="1782"/>
    <x v="48"/>
    <s v="PA"/>
    <x v="1"/>
    <x v="0"/>
    <d v="2025-03-02T00:00:00"/>
    <d v="1899-12-30T08:38:10"/>
    <d v="2025-03-02T00:00:00"/>
    <d v="1899-12-30T08:38:12"/>
    <d v="2025-03-02T00:00:00"/>
    <d v="1899-12-30T09:05:39"/>
    <x v="0"/>
    <x v="0"/>
    <s v="7001183930"/>
    <s v="FBO"/>
    <d v="1899-12-30T00:00:00"/>
    <x v="782"/>
    <d v="1899-12-30T00:00:00"/>
    <s v="Granel"/>
    <s v="E001"/>
    <x v="2"/>
    <d v="1899-12-30T00:27:29"/>
    <d v="1899-12-30T00:27:27"/>
    <x v="3"/>
    <x v="25"/>
    <x v="2"/>
    <x v="2"/>
    <n v="0"/>
    <n v="0"/>
    <x v="0"/>
    <x v="2"/>
    <x v="2"/>
    <n v="0"/>
    <x v="7"/>
    <x v="1"/>
    <d v="1899-12-30T00:00:00"/>
    <d v="1899-12-30T00:00:00"/>
    <x v="0"/>
    <m/>
    <m/>
    <d v="1899-12-30T00:00:00"/>
    <d v="1899-12-30T00:27:29"/>
    <n v="1"/>
    <d v="1899-12-30T00:00:02"/>
    <n v="27.483333333336002"/>
    <x v="3"/>
    <x v="1"/>
  </r>
  <r>
    <x v="9"/>
    <s v="2025004327"/>
    <x v="0"/>
    <x v="1073"/>
    <s v="E8831LZK"/>
    <d v="2025-03-02T00:00:00"/>
    <x v="2"/>
    <s v="3236"/>
    <x v="49"/>
    <s v="PA"/>
    <x v="6"/>
    <x v="0"/>
    <d v="2025-03-02T00:00:00"/>
    <d v="1899-12-30T09:01:22"/>
    <d v="2025-03-02T00:00:00"/>
    <d v="1899-12-30T09:01:23"/>
    <d v="2025-03-02T00:00:00"/>
    <d v="1899-12-30T09:34:53"/>
    <x v="0"/>
    <x v="0"/>
    <s v="7001183931"/>
    <s v="FBO"/>
    <d v="1899-12-30T00:00:00"/>
    <x v="782"/>
    <d v="1899-12-30T00:00:00"/>
    <s v="Granel"/>
    <s v="E001"/>
    <x v="2"/>
    <d v="1899-12-30T00:33:31"/>
    <d v="1899-12-30T00:33:30"/>
    <x v="4"/>
    <x v="25"/>
    <x v="2"/>
    <x v="2"/>
    <n v="0"/>
    <n v="0"/>
    <x v="0"/>
    <x v="2"/>
    <x v="2"/>
    <n v="0"/>
    <x v="7"/>
    <x v="1"/>
    <d v="1899-12-30T00:00:00"/>
    <d v="1899-12-30T00:00:00"/>
    <x v="0"/>
    <m/>
    <m/>
    <d v="1899-12-30T00:00:00"/>
    <d v="1899-12-30T00:33:31"/>
    <n v="1"/>
    <d v="1899-12-30T00:00:01"/>
    <n v="33.516666666676727"/>
    <x v="3"/>
    <x v="1"/>
  </r>
  <r>
    <x v="9"/>
    <s v="2025004328"/>
    <x v="0"/>
    <x v="1308"/>
    <s v="E0897HWR"/>
    <d v="2025-03-02T00:00:00"/>
    <x v="2"/>
    <s v="1782"/>
    <x v="48"/>
    <s v="PA"/>
    <x v="1"/>
    <x v="0"/>
    <d v="2025-03-02T00:00:00"/>
    <d v="1899-12-30T09:48:38"/>
    <d v="2025-03-02T00:00:00"/>
    <d v="1899-12-30T09:48:40"/>
    <d v="2025-03-02T00:00:00"/>
    <d v="1899-12-30T10:16:56"/>
    <x v="0"/>
    <x v="0"/>
    <s v="7001183932"/>
    <s v="FBO"/>
    <d v="1899-12-30T00:00:00"/>
    <x v="782"/>
    <d v="1899-12-30T00:00:00"/>
    <s v="Granel"/>
    <s v="E001"/>
    <x v="2"/>
    <d v="1899-12-30T00:28:18"/>
    <d v="1899-12-30T00:28:16"/>
    <x v="4"/>
    <x v="25"/>
    <x v="2"/>
    <x v="2"/>
    <n v="0"/>
    <n v="0"/>
    <x v="0"/>
    <x v="2"/>
    <x v="2"/>
    <n v="0"/>
    <x v="7"/>
    <x v="1"/>
    <d v="1899-12-30T00:00:00"/>
    <d v="1899-12-30T00:00:00"/>
    <x v="0"/>
    <m/>
    <m/>
    <d v="1899-12-30T00:00:00"/>
    <d v="1899-12-30T00:28:18"/>
    <n v="1"/>
    <d v="1899-12-30T00:00:02"/>
    <n v="28.300000000003145"/>
    <x v="4"/>
    <x v="1"/>
  </r>
  <r>
    <x v="9"/>
    <s v="2025004329"/>
    <x v="0"/>
    <x v="526"/>
    <s v="E4745DXW"/>
    <d v="2025-03-02T00:00:00"/>
    <x v="2"/>
    <s v="1782"/>
    <x v="48"/>
    <s v="PA"/>
    <x v="1"/>
    <x v="0"/>
    <d v="2025-03-02T00:00:00"/>
    <d v="1899-12-30T10:21:43"/>
    <d v="2025-03-02T00:00:00"/>
    <d v="1899-12-30T10:21:46"/>
    <d v="2025-03-02T00:00:00"/>
    <d v="1899-12-30T10:50:13"/>
    <x v="0"/>
    <x v="0"/>
    <s v="7001183933"/>
    <s v="FBO"/>
    <d v="1899-12-30T00:00:00"/>
    <x v="782"/>
    <d v="1899-12-30T00:00:00"/>
    <s v="Granel"/>
    <s v="E001"/>
    <x v="2"/>
    <d v="1899-12-30T00:28:30"/>
    <d v="1899-12-30T00:28:27"/>
    <x v="5"/>
    <x v="25"/>
    <x v="2"/>
    <x v="2"/>
    <n v="0"/>
    <n v="0"/>
    <x v="0"/>
    <x v="2"/>
    <x v="2"/>
    <n v="0"/>
    <x v="7"/>
    <x v="1"/>
    <d v="1899-12-30T00:00:00"/>
    <d v="1899-12-30T00:00:00"/>
    <x v="0"/>
    <m/>
    <m/>
    <d v="1899-12-30T00:00:00"/>
    <d v="1899-12-30T00:28:30"/>
    <n v="1"/>
    <d v="1899-12-30T00:00:03"/>
    <n v="28.499999999990386"/>
    <x v="4"/>
    <x v="1"/>
  </r>
  <r>
    <x v="9"/>
    <s v="2025004331"/>
    <x v="0"/>
    <x v="510"/>
    <s v="E6758JLK"/>
    <d v="2025-03-02T00:00:00"/>
    <x v="2"/>
    <s v="1782"/>
    <x v="48"/>
    <s v="PA"/>
    <x v="1"/>
    <x v="0"/>
    <d v="2025-03-02T00:00:00"/>
    <d v="1899-12-30T11:22:07"/>
    <d v="2025-03-02T00:00:00"/>
    <d v="1899-12-30T11:22:08"/>
    <d v="2025-03-02T00:00:00"/>
    <d v="1899-12-30T11:54:13"/>
    <x v="0"/>
    <x v="0"/>
    <s v="7001183935"/>
    <s v="FBO"/>
    <d v="1899-12-30T00:00:00"/>
    <x v="782"/>
    <d v="1899-12-30T00:00:00"/>
    <s v="Granel"/>
    <s v="E001"/>
    <x v="2"/>
    <d v="1899-12-30T00:32:06"/>
    <d v="1899-12-30T00:32:05"/>
    <x v="9"/>
    <x v="25"/>
    <x v="2"/>
    <x v="2"/>
    <n v="0"/>
    <n v="0"/>
    <x v="0"/>
    <x v="2"/>
    <x v="2"/>
    <n v="0"/>
    <x v="7"/>
    <x v="1"/>
    <d v="1899-12-30T00:00:00"/>
    <d v="1899-12-30T00:00:00"/>
    <x v="0"/>
    <m/>
    <m/>
    <d v="1899-12-30T00:00:00"/>
    <d v="1899-12-30T00:32:06"/>
    <n v="1"/>
    <d v="1899-12-30T00:00:01"/>
    <n v="32.100000000004854"/>
    <x v="5"/>
    <x v="1"/>
  </r>
  <r>
    <x v="9"/>
    <s v="2025004335"/>
    <x v="0"/>
    <x v="1073"/>
    <s v="E8831LZK"/>
    <d v="2025-03-02T00:00:00"/>
    <x v="2"/>
    <s v="3236"/>
    <x v="49"/>
    <s v="PA"/>
    <x v="6"/>
    <x v="0"/>
    <d v="2025-03-02T00:00:00"/>
    <d v="1899-12-30T13:47:39"/>
    <d v="2025-03-02T00:00:00"/>
    <d v="1899-12-30T13:47:41"/>
    <d v="2025-03-02T00:00:00"/>
    <d v="1899-12-30T14:21:08"/>
    <x v="0"/>
    <x v="0"/>
    <s v="7001183939"/>
    <s v="FBO"/>
    <d v="1899-12-30T00:00:00"/>
    <x v="782"/>
    <d v="1899-12-30T00:00:00"/>
    <s v="Granel"/>
    <s v="E001"/>
    <x v="2"/>
    <d v="1899-12-30T00:33:29"/>
    <d v="1899-12-30T00:33:27"/>
    <x v="6"/>
    <x v="25"/>
    <x v="2"/>
    <x v="2"/>
    <n v="0"/>
    <n v="0"/>
    <x v="0"/>
    <x v="2"/>
    <x v="2"/>
    <n v="0"/>
    <x v="7"/>
    <x v="1"/>
    <d v="1899-12-30T00:00:00"/>
    <d v="1899-12-30T00:00:00"/>
    <x v="0"/>
    <m/>
    <m/>
    <d v="1899-12-30T00:00:00"/>
    <d v="1899-12-30T00:33:29"/>
    <n v="1"/>
    <d v="1899-12-30T00:00:02"/>
    <n v="33.483333333340696"/>
    <x v="7"/>
    <x v="1"/>
  </r>
  <r>
    <x v="9"/>
    <s v="2025004341"/>
    <x v="0"/>
    <x v="1308"/>
    <s v="E0897HWR"/>
    <d v="2025-03-03T00:00:00"/>
    <x v="2"/>
    <s v="837"/>
    <x v="47"/>
    <s v="PA"/>
    <x v="0"/>
    <x v="0"/>
    <d v="2025-03-03T00:00:00"/>
    <d v="1899-12-30T06:16:57"/>
    <d v="2025-03-03T00:00:00"/>
    <d v="1899-12-30T06:16:59"/>
    <d v="2025-03-03T00:00:00"/>
    <d v="1899-12-30T06:44:16"/>
    <x v="0"/>
    <x v="0"/>
    <s v="7001183943"/>
    <s v="FBO"/>
    <d v="1899-12-30T00:27:19"/>
    <x v="1361"/>
    <d v="1899-12-30T00:00:02"/>
    <s v="Granel"/>
    <s v="E001"/>
    <x v="2"/>
    <d v="1899-12-30T00:27:19"/>
    <d v="1899-12-30T00:27:17"/>
    <x v="1"/>
    <x v="6"/>
    <x v="2"/>
    <x v="2"/>
    <n v="0"/>
    <n v="0"/>
    <x v="0"/>
    <x v="2"/>
    <x v="2"/>
    <n v="0"/>
    <x v="7"/>
    <x v="1"/>
    <d v="1899-12-30T00:00:02"/>
    <d v="1899-12-30T00:00:02"/>
    <x v="0"/>
    <m/>
    <m/>
    <d v="1899-12-30T00:00:00"/>
    <d v="1899-12-30T00:27:19"/>
    <n v="2"/>
    <d v="1899-12-30T00:00:02"/>
    <n v="27.316666666670404"/>
    <x v="0"/>
    <x v="1"/>
  </r>
  <r>
    <x v="9"/>
    <s v="2025004340"/>
    <x v="0"/>
    <x v="1073"/>
    <s v="E8831LZK"/>
    <d v="2025-03-03T00:00:00"/>
    <x v="2"/>
    <s v="837"/>
    <x v="47"/>
    <s v="PA"/>
    <x v="0"/>
    <x v="0"/>
    <d v="2025-03-03T00:00:00"/>
    <d v="1899-12-30T06:04:20"/>
    <d v="2025-03-03T00:00:00"/>
    <d v="1899-12-30T06:14:31"/>
    <d v="2025-03-03T00:00:00"/>
    <d v="1899-12-30T07:14:00"/>
    <x v="0"/>
    <x v="0"/>
    <s v="7001183944"/>
    <s v="FBO"/>
    <d v="1899-12-30T01:09:40"/>
    <x v="3305"/>
    <d v="1899-12-30T00:10:11"/>
    <s v="Granel"/>
    <s v="E001"/>
    <x v="2"/>
    <d v="1899-12-30T01:09:40"/>
    <d v="1899-12-30T00:59:29"/>
    <x v="1"/>
    <x v="6"/>
    <x v="2"/>
    <x v="2"/>
    <n v="0"/>
    <n v="0"/>
    <x v="0"/>
    <x v="2"/>
    <x v="2"/>
    <n v="0"/>
    <x v="7"/>
    <x v="0"/>
    <d v="1899-12-30T00:10:11"/>
    <d v="1899-12-30T00:10:11"/>
    <x v="0"/>
    <m/>
    <m/>
    <d v="1899-12-30T00:00:00"/>
    <d v="1899-12-30T01:09:40"/>
    <n v="2"/>
    <d v="1899-12-30T00:10:11"/>
    <n v="69.666666666667183"/>
    <x v="1"/>
    <x v="0"/>
  </r>
  <r>
    <x v="9"/>
    <s v="2025004343"/>
    <x v="0"/>
    <x v="1311"/>
    <s v="E9402GGZ"/>
    <d v="2025-03-03T00:00:00"/>
    <x v="2"/>
    <s v="837"/>
    <x v="47"/>
    <s v="PA"/>
    <x v="0"/>
    <x v="0"/>
    <d v="2025-03-03T00:00:00"/>
    <d v="1899-12-30T06:51:51"/>
    <d v="2025-03-03T00:00:00"/>
    <d v="1899-12-30T06:51:54"/>
    <d v="2025-03-03T00:00:00"/>
    <d v="1899-12-30T07:20:28"/>
    <x v="0"/>
    <x v="0"/>
    <s v="7001183946"/>
    <s v="FBO"/>
    <d v="1899-12-30T00:28:37"/>
    <x v="1205"/>
    <d v="1899-12-30T00:00:03"/>
    <s v="Granel"/>
    <s v="E001"/>
    <x v="2"/>
    <d v="1899-12-30T00:28:37"/>
    <d v="1899-12-30T00:28:34"/>
    <x v="1"/>
    <x v="6"/>
    <x v="2"/>
    <x v="2"/>
    <n v="0"/>
    <n v="0"/>
    <x v="0"/>
    <x v="2"/>
    <x v="2"/>
    <n v="0"/>
    <x v="7"/>
    <x v="1"/>
    <d v="1899-12-30T00:00:03"/>
    <d v="1899-12-30T00:00:03"/>
    <x v="0"/>
    <m/>
    <m/>
    <d v="1899-12-30T00:00:00"/>
    <d v="1899-12-30T00:28:37"/>
    <n v="2"/>
    <d v="1899-12-30T00:00:03"/>
    <n v="28.616666666673563"/>
    <x v="1"/>
    <x v="1"/>
  </r>
  <r>
    <x v="9"/>
    <s v="2025004344"/>
    <x v="0"/>
    <x v="510"/>
    <s v="E6758JLK"/>
    <d v="2025-03-03T00:00:00"/>
    <x v="2"/>
    <s v="837"/>
    <x v="47"/>
    <s v="PA"/>
    <x v="0"/>
    <x v="0"/>
    <d v="2025-03-03T00:00:00"/>
    <d v="1899-12-30T06:52:46"/>
    <d v="2025-03-03T00:00:00"/>
    <d v="1899-12-30T06:52:47"/>
    <d v="2025-03-03T00:00:00"/>
    <d v="1899-12-30T07:39:56"/>
    <x v="0"/>
    <x v="0"/>
    <s v="7001183947"/>
    <s v="FBO"/>
    <d v="1899-12-30T00:47:10"/>
    <x v="2529"/>
    <d v="1899-12-30T00:00:01"/>
    <s v="Granel"/>
    <s v="E001"/>
    <x v="2"/>
    <d v="1899-12-30T00:47:10"/>
    <d v="1899-12-30T00:47:09"/>
    <x v="1"/>
    <x v="6"/>
    <x v="2"/>
    <x v="2"/>
    <n v="0"/>
    <n v="0"/>
    <x v="0"/>
    <x v="2"/>
    <x v="2"/>
    <n v="0"/>
    <x v="7"/>
    <x v="0"/>
    <d v="1899-12-30T00:00:01"/>
    <d v="1899-12-30T00:00:01"/>
    <x v="0"/>
    <m/>
    <m/>
    <d v="1899-12-30T00:00:00"/>
    <d v="1899-12-30T00:47:10"/>
    <n v="2"/>
    <d v="1899-12-30T00:00:01"/>
    <n v="47.16666666666719"/>
    <x v="1"/>
    <x v="0"/>
  </r>
  <r>
    <x v="9"/>
    <s v="2025004346"/>
    <x v="0"/>
    <x v="1312"/>
    <s v="ER0328BBM"/>
    <d v="2025-03-03T00:00:00"/>
    <x v="2"/>
    <s v="1782"/>
    <x v="48"/>
    <s v="PA"/>
    <x v="1"/>
    <x v="0"/>
    <d v="2025-03-03T00:00:00"/>
    <d v="1899-12-30T07:17:56"/>
    <d v="2025-03-03T00:00:00"/>
    <d v="1899-12-30T07:17:58"/>
    <d v="2025-03-03T00:00:00"/>
    <d v="1899-12-30T07:59:31"/>
    <x v="0"/>
    <x v="0"/>
    <s v="7001183948"/>
    <s v="EXW"/>
    <d v="1899-12-30T00:41:35"/>
    <x v="988"/>
    <d v="1899-12-30T00:00:02"/>
    <s v="Granel"/>
    <s v="E001"/>
    <x v="1"/>
    <d v="1899-12-30T00:41:35"/>
    <d v="1899-12-30T00:41:33"/>
    <x v="2"/>
    <x v="6"/>
    <x v="2"/>
    <x v="2"/>
    <n v="0"/>
    <n v="0"/>
    <x v="0"/>
    <x v="2"/>
    <x v="2"/>
    <n v="0"/>
    <x v="7"/>
    <x v="1"/>
    <d v="1899-12-30T00:00:02"/>
    <d v="1899-12-30T00:00:02"/>
    <x v="0"/>
    <m/>
    <m/>
    <d v="1899-12-30T00:00:00"/>
    <d v="1899-12-30T00:41:35"/>
    <n v="2"/>
    <d v="1899-12-30T00:00:02"/>
    <n v="41.583333333340846"/>
    <x v="1"/>
    <x v="1"/>
  </r>
  <r>
    <x v="9"/>
    <s v="2025004260"/>
    <x v="0"/>
    <x v="1296"/>
    <s v="E7586KJW"/>
    <d v="2025-03-03T00:00:00"/>
    <x v="2"/>
    <s v="3236"/>
    <x v="49"/>
    <s v="PA"/>
    <x v="6"/>
    <x v="0"/>
    <d v="2025-02-27T00:00:00"/>
    <d v="1899-12-30T17:40:37"/>
    <d v="2025-02-27T00:00:00"/>
    <d v="1899-12-30T17:40:38"/>
    <d v="2025-02-27T00:00:00"/>
    <d v="1899-12-30T18:34:51"/>
    <x v="273"/>
    <x v="0"/>
    <s v="7001183949"/>
    <s v="FBO"/>
    <d v="1899-12-30T00:54:14"/>
    <x v="3295"/>
    <d v="1899-12-30T00:00:01"/>
    <s v="Granel"/>
    <s v="E001"/>
    <x v="2"/>
    <d v="1899-12-30T00:54:14"/>
    <d v="1899-12-30T00:54:13"/>
    <x v="11"/>
    <x v="4"/>
    <x v="1"/>
    <x v="2"/>
    <n v="0"/>
    <n v="0"/>
    <x v="0"/>
    <x v="2"/>
    <x v="1"/>
    <n v="0"/>
    <x v="7"/>
    <x v="0"/>
    <d v="1899-12-30T00:00:01"/>
    <d v="1899-12-30T00:00:01"/>
    <x v="0"/>
    <m/>
    <m/>
    <d v="1899-12-30T00:00:00"/>
    <d v="1899-12-30T00:54:14"/>
    <n v="5"/>
    <d v="1899-12-30T00:00:01"/>
    <n v="54.233333333337548"/>
    <x v="9"/>
    <x v="0"/>
  </r>
  <r>
    <x v="9"/>
    <s v="2025004347"/>
    <x v="0"/>
    <x v="1302"/>
    <s v="EBU01275R"/>
    <d v="2025-03-03T00:00:00"/>
    <x v="2"/>
    <s v="3312"/>
    <x v="51"/>
    <s v="PA"/>
    <x v="2"/>
    <x v="0"/>
    <d v="2025-03-03T00:00:00"/>
    <d v="1899-12-30T07:43:51"/>
    <d v="2025-03-03T00:00:00"/>
    <d v="1899-12-30T07:43:51"/>
    <d v="2025-03-03T00:00:00"/>
    <d v="1899-12-30T08:15:28"/>
    <x v="0"/>
    <x v="0"/>
    <s v="7001183950"/>
    <s v="EXW"/>
    <d v="1899-12-30T00:31:37"/>
    <x v="2724"/>
    <d v="1899-12-30T00:00:00"/>
    <s v="Ensacado"/>
    <s v="E002"/>
    <x v="1"/>
    <d v="1899-12-30T00:31:37"/>
    <d v="1899-12-30T00:31:37"/>
    <x v="2"/>
    <x v="6"/>
    <x v="2"/>
    <x v="1"/>
    <n v="0"/>
    <n v="0"/>
    <x v="0"/>
    <x v="1"/>
    <x v="2"/>
    <n v="0"/>
    <x v="7"/>
    <x v="1"/>
    <d v="1899-12-30T00:00:00"/>
    <d v="1899-12-30T00:00:00"/>
    <x v="0"/>
    <m/>
    <m/>
    <d v="1899-12-30T00:00:00"/>
    <d v="1899-12-30T00:31:37"/>
    <n v="2"/>
    <d v="1899-12-30T00:00:00"/>
    <n v="31.616666666654368"/>
    <x v="2"/>
    <x v="1"/>
  </r>
  <r>
    <x v="9"/>
    <s v="2025004348"/>
    <x v="0"/>
    <x v="1297"/>
    <s v="E5825KKS"/>
    <d v="2025-03-03T00:00:00"/>
    <x v="2"/>
    <s v="837"/>
    <x v="47"/>
    <s v="PA"/>
    <x v="0"/>
    <x v="0"/>
    <d v="2025-03-03T00:00:00"/>
    <d v="1899-12-30T08:08:24"/>
    <d v="2025-03-03T00:00:00"/>
    <d v="1899-12-30T08:08:26"/>
    <d v="2025-03-03T00:00:00"/>
    <d v="1899-12-30T08:42:49"/>
    <x v="0"/>
    <x v="0"/>
    <s v="7001183951"/>
    <s v="FBO"/>
    <d v="1899-12-30T00:34:25"/>
    <x v="1935"/>
    <d v="1899-12-30T00:00:02"/>
    <s v="Granel"/>
    <s v="E001"/>
    <x v="2"/>
    <d v="1899-12-30T00:34:25"/>
    <d v="1899-12-30T00:34:23"/>
    <x v="3"/>
    <x v="6"/>
    <x v="2"/>
    <x v="2"/>
    <n v="0"/>
    <n v="0"/>
    <x v="0"/>
    <x v="2"/>
    <x v="2"/>
    <n v="0"/>
    <x v="7"/>
    <x v="1"/>
    <d v="1899-12-30T00:00:02"/>
    <d v="1899-12-30T00:00:02"/>
    <x v="0"/>
    <m/>
    <m/>
    <d v="1899-12-30T00:00:00"/>
    <d v="1899-12-30T00:34:25"/>
    <n v="2"/>
    <d v="1899-12-30T00:00:02"/>
    <n v="34.416666666662401"/>
    <x v="2"/>
    <x v="1"/>
  </r>
  <r>
    <x v="9"/>
    <s v="2025004353"/>
    <x v="0"/>
    <x v="1298"/>
    <s v="E7637JSC"/>
    <d v="2025-03-03T00:00:00"/>
    <x v="2"/>
    <s v="837"/>
    <x v="47"/>
    <s v="PA"/>
    <x v="0"/>
    <x v="0"/>
    <d v="2025-03-03T00:00:00"/>
    <d v="1899-12-30T08:25:41"/>
    <d v="2025-03-03T00:00:00"/>
    <d v="1899-12-30T08:25:43"/>
    <d v="2025-03-03T00:00:00"/>
    <d v="1899-12-30T09:09:32"/>
    <x v="0"/>
    <x v="0"/>
    <s v="7001183954"/>
    <s v="FBO"/>
    <d v="1899-12-30T00:43:51"/>
    <x v="3211"/>
    <d v="1899-12-30T00:00:02"/>
    <s v="Granel"/>
    <s v="E001"/>
    <x v="2"/>
    <d v="1899-12-30T00:43:51"/>
    <d v="1899-12-30T00:43:49"/>
    <x v="3"/>
    <x v="6"/>
    <x v="2"/>
    <x v="2"/>
    <n v="0"/>
    <n v="0"/>
    <x v="0"/>
    <x v="2"/>
    <x v="2"/>
    <n v="0"/>
    <x v="7"/>
    <x v="1"/>
    <d v="1899-12-30T00:00:02"/>
    <d v="1899-12-30T00:00:02"/>
    <x v="0"/>
    <m/>
    <m/>
    <d v="1899-12-30T00:00:00"/>
    <d v="1899-12-30T00:43:51"/>
    <n v="2"/>
    <d v="1899-12-30T00:00:02"/>
    <n v="43.850000000001579"/>
    <x v="3"/>
    <x v="1"/>
  </r>
  <r>
    <x v="9"/>
    <s v="2025004354"/>
    <x v="0"/>
    <x v="1305"/>
    <s v="E4544MKW"/>
    <d v="2025-03-03T00:00:00"/>
    <x v="2"/>
    <s v="837"/>
    <x v="47"/>
    <s v="PA"/>
    <x v="0"/>
    <x v="0"/>
    <d v="2025-03-03T00:00:00"/>
    <d v="1899-12-30T08:35:25"/>
    <d v="2025-03-03T00:00:00"/>
    <d v="1899-12-30T08:35:25"/>
    <d v="2025-03-03T00:00:00"/>
    <d v="1899-12-30T09:23:18"/>
    <x v="0"/>
    <x v="0"/>
    <s v="7001183955"/>
    <s v="FBO"/>
    <d v="1899-12-30T00:47:53"/>
    <x v="3069"/>
    <d v="1899-12-30T00:00:00"/>
    <s v="Granel"/>
    <s v="E001"/>
    <x v="2"/>
    <d v="1899-12-30T00:47:53"/>
    <d v="1899-12-30T00:47:53"/>
    <x v="3"/>
    <x v="6"/>
    <x v="2"/>
    <x v="2"/>
    <n v="0"/>
    <n v="0"/>
    <x v="0"/>
    <x v="2"/>
    <x v="2"/>
    <n v="0"/>
    <x v="7"/>
    <x v="0"/>
    <d v="1899-12-30T00:00:00"/>
    <d v="1899-12-30T00:00:00"/>
    <x v="0"/>
    <m/>
    <m/>
    <d v="1899-12-30T00:00:00"/>
    <d v="1899-12-30T00:47:53"/>
    <n v="2"/>
    <d v="1899-12-30T00:00:00"/>
    <n v="47.883333333340786"/>
    <x v="3"/>
    <x v="0"/>
  </r>
  <r>
    <x v="9"/>
    <s v="2025004351"/>
    <x v="0"/>
    <x v="1314"/>
    <s v="E3201JTT"/>
    <d v="2025-03-03T00:00:00"/>
    <x v="2"/>
    <s v="837"/>
    <x v="47"/>
    <s v="PA"/>
    <x v="7"/>
    <x v="0"/>
    <d v="2025-03-03T00:00:00"/>
    <d v="1899-12-30T08:22:00"/>
    <d v="2025-03-03T00:00:00"/>
    <d v="1899-12-30T08:22:02"/>
    <d v="2025-03-03T00:00:00"/>
    <d v="1899-12-30T09:32:44"/>
    <x v="0"/>
    <x v="0"/>
    <s v="7001183956"/>
    <s v="FBO"/>
    <d v="1899-12-30T01:10:44"/>
    <x v="3306"/>
    <d v="1899-12-30T00:00:02"/>
    <s v="Granel"/>
    <s v="E001"/>
    <x v="2"/>
    <d v="1899-12-30T01:10:44"/>
    <d v="1899-12-30T01:10:42"/>
    <x v="3"/>
    <x v="6"/>
    <x v="2"/>
    <x v="2"/>
    <n v="0"/>
    <n v="0"/>
    <x v="0"/>
    <x v="2"/>
    <x v="2"/>
    <n v="0"/>
    <x v="7"/>
    <x v="0"/>
    <d v="1899-12-30T00:00:02"/>
    <d v="1899-12-30T00:00:02"/>
    <x v="0"/>
    <m/>
    <m/>
    <d v="1899-12-30T00:00:00"/>
    <d v="1899-12-30T01:10:44"/>
    <n v="2"/>
    <d v="1899-12-30T00:00:02"/>
    <n v="70.733333333332851"/>
    <x v="3"/>
    <x v="0"/>
  </r>
  <r>
    <x v="9"/>
    <s v="2025004352"/>
    <x v="0"/>
    <x v="1299"/>
    <s v="E9842JGG"/>
    <d v="2025-03-03T00:00:00"/>
    <x v="2"/>
    <s v="1782"/>
    <x v="48"/>
    <s v="PA"/>
    <x v="1"/>
    <x v="0"/>
    <d v="2025-03-03T00:00:00"/>
    <d v="1899-12-30T08:24:24"/>
    <d v="2025-03-03T00:00:00"/>
    <d v="1899-12-30T08:24:25"/>
    <d v="2025-03-03T00:00:00"/>
    <d v="1899-12-30T09:49:23"/>
    <x v="0"/>
    <x v="0"/>
    <s v="7001183958"/>
    <s v="FBO"/>
    <d v="1899-12-30T01:24:59"/>
    <x v="3307"/>
    <d v="1899-12-30T00:00:01"/>
    <s v="Granel"/>
    <s v="E001"/>
    <x v="2"/>
    <d v="1899-12-30T01:24:59"/>
    <d v="1899-12-30T01:24:58"/>
    <x v="3"/>
    <x v="6"/>
    <x v="2"/>
    <x v="2"/>
    <n v="0"/>
    <n v="0"/>
    <x v="0"/>
    <x v="2"/>
    <x v="2"/>
    <n v="0"/>
    <x v="7"/>
    <x v="0"/>
    <d v="1899-12-30T00:00:01"/>
    <d v="1899-12-30T00:00:01"/>
    <x v="0"/>
    <m/>
    <m/>
    <d v="1899-12-30T00:00:00"/>
    <d v="1899-12-30T01:24:59"/>
    <n v="2"/>
    <d v="1899-12-30T00:00:01"/>
    <n v="84.983333333327963"/>
    <x v="3"/>
    <x v="0"/>
  </r>
  <r>
    <x v="9"/>
    <s v="2025004369"/>
    <x v="0"/>
    <x v="1296"/>
    <s v="E7586KJW"/>
    <d v="2025-03-03T00:00:00"/>
    <x v="2"/>
    <s v="837"/>
    <x v="47"/>
    <s v="PA"/>
    <x v="0"/>
    <x v="0"/>
    <d v="2025-03-03T00:00:00"/>
    <d v="1899-12-30T10:17:51"/>
    <d v="2025-03-03T00:00:00"/>
    <d v="1899-12-30T10:17:52"/>
    <d v="2025-03-03T00:00:00"/>
    <d v="1899-12-30T10:49:21"/>
    <x v="0"/>
    <x v="0"/>
    <s v="7001183961"/>
    <s v="FBO"/>
    <d v="1899-12-30T00:31:30"/>
    <x v="1237"/>
    <d v="1899-12-30T00:00:01"/>
    <s v="Granel"/>
    <s v="E001"/>
    <x v="2"/>
    <d v="1899-12-30T00:31:30"/>
    <d v="1899-12-30T00:31:29"/>
    <x v="5"/>
    <x v="6"/>
    <x v="2"/>
    <x v="2"/>
    <n v="0"/>
    <n v="0"/>
    <x v="0"/>
    <x v="2"/>
    <x v="2"/>
    <n v="0"/>
    <x v="7"/>
    <x v="1"/>
    <d v="1899-12-30T00:00:01"/>
    <d v="1899-12-30T00:00:01"/>
    <x v="0"/>
    <m/>
    <m/>
    <d v="1899-12-30T00:00:00"/>
    <d v="1899-12-30T00:31:30"/>
    <n v="2"/>
    <d v="1899-12-30T00:00:01"/>
    <n v="31.499999999999968"/>
    <x v="4"/>
    <x v="1"/>
  </r>
  <r>
    <x v="9"/>
    <s v="2025004360"/>
    <x v="0"/>
    <x v="539"/>
    <s v="E6028JLK"/>
    <d v="2025-03-03T00:00:00"/>
    <x v="2"/>
    <s v="1782"/>
    <x v="48"/>
    <s v="PA"/>
    <x v="1"/>
    <x v="0"/>
    <d v="2025-03-03T00:00:00"/>
    <d v="1899-12-30T09:04:53"/>
    <d v="2025-03-03T00:00:00"/>
    <d v="1899-12-30T09:04:57"/>
    <d v="2025-03-03T00:00:00"/>
    <d v="1899-12-30T11:32:40"/>
    <x v="0"/>
    <x v="0"/>
    <s v="7001183962"/>
    <s v="FBO"/>
    <d v="1899-12-30T02:27:47"/>
    <x v="3308"/>
    <d v="1899-12-30T00:00:04"/>
    <s v="Granel"/>
    <s v="E001"/>
    <x v="2"/>
    <d v="1899-12-30T02:27:47"/>
    <d v="1899-12-30T02:27:43"/>
    <x v="4"/>
    <x v="6"/>
    <x v="2"/>
    <x v="2"/>
    <n v="0"/>
    <n v="0"/>
    <x v="0"/>
    <x v="2"/>
    <x v="2"/>
    <n v="0"/>
    <x v="7"/>
    <x v="2"/>
    <d v="1899-12-30T00:00:04"/>
    <d v="1899-12-30T00:00:04"/>
    <x v="0"/>
    <m/>
    <m/>
    <d v="1899-12-30T00:00:00"/>
    <d v="1899-12-30T02:27:47"/>
    <n v="2"/>
    <d v="1899-12-30T00:00:04"/>
    <n v="147.78333333334081"/>
    <x v="5"/>
    <x v="0"/>
  </r>
  <r>
    <x v="9"/>
    <s v="2025004374"/>
    <x v="0"/>
    <x v="1302"/>
    <s v="EBU01275R"/>
    <d v="2025-03-03T00:00:00"/>
    <x v="2"/>
    <s v="3312"/>
    <x v="51"/>
    <s v="PA"/>
    <x v="2"/>
    <x v="0"/>
    <d v="2025-03-03T00:00:00"/>
    <d v="1899-12-30T10:40:15"/>
    <d v="2025-03-03T00:00:00"/>
    <d v="1899-12-30T10:40:18"/>
    <d v="2025-03-03T00:00:00"/>
    <d v="1899-12-30T11:38:08"/>
    <x v="0"/>
    <x v="0"/>
    <s v="7001183963"/>
    <s v="EXW"/>
    <d v="1899-12-30T00:57:53"/>
    <x v="291"/>
    <d v="1899-12-30T00:00:03"/>
    <s v="Ensacado"/>
    <s v="E002"/>
    <x v="1"/>
    <d v="1899-12-30T00:57:53"/>
    <d v="1899-12-30T00:57:50"/>
    <x v="5"/>
    <x v="6"/>
    <x v="2"/>
    <x v="1"/>
    <n v="0"/>
    <n v="0"/>
    <x v="0"/>
    <x v="1"/>
    <x v="2"/>
    <n v="0"/>
    <x v="7"/>
    <x v="0"/>
    <d v="1899-12-30T00:00:03"/>
    <d v="1899-12-30T00:00:03"/>
    <x v="0"/>
    <m/>
    <m/>
    <d v="1899-12-30T00:00:00"/>
    <d v="1899-12-30T00:57:53"/>
    <n v="2"/>
    <d v="1899-12-30T00:00:03"/>
    <n v="57.883333333319968"/>
    <x v="5"/>
    <x v="0"/>
  </r>
  <r>
    <x v="9"/>
    <s v="2025004382"/>
    <x v="0"/>
    <x v="1324"/>
    <m/>
    <d v="2025-03-03T00:00:00"/>
    <x v="2"/>
    <s v="2882"/>
    <x v="50"/>
    <s v="PA"/>
    <x v="2"/>
    <x v="0"/>
    <d v="2025-03-03T00:00:00"/>
    <d v="1899-12-30T11:47:39"/>
    <d v="2025-03-03T00:00:00"/>
    <d v="1899-12-30T11:47:40"/>
    <d v="2025-03-03T00:00:00"/>
    <d v="1899-12-30T12:06:23"/>
    <x v="0"/>
    <x v="0"/>
    <s v="7001183964"/>
    <s v="EXW"/>
    <d v="1899-12-30T00:18:44"/>
    <x v="2625"/>
    <d v="1899-12-30T00:00:01"/>
    <s v="Ensacado"/>
    <s v="E002"/>
    <x v="1"/>
    <d v="1899-12-30T00:18:44"/>
    <d v="1899-12-30T00:18:43"/>
    <x v="9"/>
    <x v="6"/>
    <x v="2"/>
    <x v="1"/>
    <n v="0"/>
    <n v="0"/>
    <x v="0"/>
    <x v="1"/>
    <x v="2"/>
    <n v="0"/>
    <x v="7"/>
    <x v="1"/>
    <d v="1899-12-30T00:00:01"/>
    <d v="1899-12-30T00:00:01"/>
    <x v="0"/>
    <m/>
    <m/>
    <d v="1899-12-30T00:00:00"/>
    <d v="1899-12-30T00:18:44"/>
    <n v="2"/>
    <d v="1899-12-30T00:00:01"/>
    <n v="18.733333333334397"/>
    <x v="11"/>
    <x v="1"/>
  </r>
  <r>
    <x v="9"/>
    <s v="2025004371"/>
    <x v="0"/>
    <x v="147"/>
    <s v="E5542MNV"/>
    <d v="2025-03-03T00:00:00"/>
    <x v="2"/>
    <s v="3236"/>
    <x v="49"/>
    <s v="PA"/>
    <x v="6"/>
    <x v="0"/>
    <d v="2025-03-03T00:00:00"/>
    <d v="1899-12-30T10:25:23"/>
    <d v="2025-03-03T00:00:00"/>
    <d v="1899-12-30T10:25:24"/>
    <d v="2025-03-03T00:00:00"/>
    <d v="1899-12-30T12:44:20"/>
    <x v="0"/>
    <x v="0"/>
    <s v="7001183967"/>
    <s v="FBO"/>
    <d v="1899-12-30T02:18:57"/>
    <x v="1408"/>
    <d v="1899-12-30T00:00:01"/>
    <s v="Granel"/>
    <s v="E001"/>
    <x v="2"/>
    <d v="1899-12-30T02:18:57"/>
    <d v="1899-12-30T02:18:56"/>
    <x v="5"/>
    <x v="6"/>
    <x v="2"/>
    <x v="2"/>
    <n v="0"/>
    <n v="0"/>
    <x v="0"/>
    <x v="2"/>
    <x v="2"/>
    <n v="0"/>
    <x v="7"/>
    <x v="2"/>
    <d v="1899-12-30T00:00:01"/>
    <d v="1899-12-30T00:00:01"/>
    <x v="0"/>
    <m/>
    <m/>
    <d v="1899-12-30T00:00:00"/>
    <d v="1899-12-30T02:18:57"/>
    <n v="2"/>
    <d v="1899-12-30T00:00:01"/>
    <n v="138.95000000000636"/>
    <x v="11"/>
    <x v="0"/>
  </r>
  <r>
    <x v="9"/>
    <s v="2025004373"/>
    <x v="0"/>
    <x v="181"/>
    <s v="E8416KLT"/>
    <d v="2025-03-03T00:00:00"/>
    <x v="2"/>
    <s v="1782"/>
    <x v="48"/>
    <s v="PA"/>
    <x v="1"/>
    <x v="0"/>
    <d v="2025-03-03T00:00:00"/>
    <d v="1899-12-30T10:29:33"/>
    <d v="2025-03-03T00:00:00"/>
    <d v="1899-12-30T10:29:35"/>
    <d v="2025-03-03T00:00:00"/>
    <d v="1899-12-30T13:22:33"/>
    <x v="0"/>
    <x v="0"/>
    <s v="7001183972"/>
    <s v="EXW"/>
    <d v="1899-12-30T02:53:00"/>
    <x v="3309"/>
    <d v="1899-12-30T00:00:02"/>
    <s v="Granel"/>
    <s v="E001"/>
    <x v="1"/>
    <d v="1899-12-30T02:53:00"/>
    <d v="1899-12-30T02:52:58"/>
    <x v="5"/>
    <x v="6"/>
    <x v="2"/>
    <x v="2"/>
    <n v="0"/>
    <n v="0"/>
    <x v="0"/>
    <x v="2"/>
    <x v="2"/>
    <n v="0"/>
    <x v="7"/>
    <x v="2"/>
    <d v="1899-12-30T00:00:02"/>
    <d v="1899-12-30T00:00:02"/>
    <x v="0"/>
    <m/>
    <m/>
    <d v="1899-12-30T00:00:00"/>
    <d v="1899-12-30T02:53:00"/>
    <n v="2"/>
    <d v="1899-12-30T00:00:02"/>
    <n v="173.00000000000153"/>
    <x v="6"/>
    <x v="0"/>
  </r>
  <r>
    <x v="9"/>
    <s v="2025004387"/>
    <x v="0"/>
    <x v="1314"/>
    <s v="E3201JTT"/>
    <d v="2025-03-03T00:00:00"/>
    <x v="2"/>
    <s v="837"/>
    <x v="47"/>
    <s v="PA"/>
    <x v="0"/>
    <x v="0"/>
    <d v="2025-03-03T00:00:00"/>
    <d v="1899-12-30T12:44:51"/>
    <d v="2025-03-03T00:00:00"/>
    <d v="1899-12-30T12:44:53"/>
    <d v="2025-03-03T00:00:00"/>
    <d v="1899-12-30T13:29:50"/>
    <x v="0"/>
    <x v="0"/>
    <s v="7001183973"/>
    <s v="FBO"/>
    <d v="1899-12-30T00:44:59"/>
    <x v="1805"/>
    <d v="1899-12-30T00:00:02"/>
    <s v="Granel"/>
    <s v="E001"/>
    <x v="2"/>
    <d v="1899-12-30T00:44:59"/>
    <d v="1899-12-30T00:44:57"/>
    <x v="13"/>
    <x v="6"/>
    <x v="2"/>
    <x v="2"/>
    <n v="0"/>
    <n v="0"/>
    <x v="0"/>
    <x v="2"/>
    <x v="2"/>
    <n v="0"/>
    <x v="7"/>
    <x v="1"/>
    <d v="1899-12-30T00:00:02"/>
    <d v="1899-12-30T00:00:02"/>
    <x v="0"/>
    <m/>
    <m/>
    <d v="1899-12-30T00:00:00"/>
    <d v="1899-12-30T00:44:59"/>
    <n v="2"/>
    <d v="1899-12-30T00:00:02"/>
    <n v="44.983333333339296"/>
    <x v="6"/>
    <x v="1"/>
  </r>
  <r>
    <x v="9"/>
    <s v="2025004390"/>
    <x v="0"/>
    <x v="510"/>
    <s v="E6758JLK"/>
    <d v="2025-03-03T00:00:00"/>
    <x v="2"/>
    <s v="837"/>
    <x v="47"/>
    <s v="PA"/>
    <x v="0"/>
    <x v="0"/>
    <d v="2025-03-03T00:00:00"/>
    <d v="1899-12-30T13:15:02"/>
    <d v="2025-03-03T00:00:00"/>
    <d v="1899-12-30T13:15:07"/>
    <d v="2025-03-03T00:00:00"/>
    <d v="1899-12-30T13:51:13"/>
    <x v="0"/>
    <x v="0"/>
    <s v="7001183976"/>
    <s v="FBO"/>
    <d v="1899-12-30T00:36:11"/>
    <x v="1100"/>
    <d v="1899-12-30T00:00:05"/>
    <s v="Granel"/>
    <s v="E001"/>
    <x v="2"/>
    <d v="1899-12-30T00:36:11"/>
    <d v="1899-12-30T00:36:06"/>
    <x v="6"/>
    <x v="6"/>
    <x v="2"/>
    <x v="2"/>
    <n v="0"/>
    <n v="0"/>
    <x v="0"/>
    <x v="2"/>
    <x v="2"/>
    <n v="0"/>
    <x v="7"/>
    <x v="1"/>
    <d v="1899-12-30T00:00:05"/>
    <d v="1899-12-30T00:00:05"/>
    <x v="0"/>
    <m/>
    <m/>
    <d v="1899-12-30T00:00:00"/>
    <d v="1899-12-30T00:36:11"/>
    <n v="2"/>
    <d v="1899-12-30T00:00:05"/>
    <n v="36.183333333340798"/>
    <x v="6"/>
    <x v="1"/>
  </r>
  <r>
    <x v="9"/>
    <s v="2025004407"/>
    <x v="0"/>
    <x v="1311"/>
    <s v="E9402GGZ"/>
    <d v="2025-03-03T00:00:00"/>
    <x v="2"/>
    <s v="3236"/>
    <x v="49"/>
    <s v="PA"/>
    <x v="6"/>
    <x v="0"/>
    <d v="2025-03-03T00:00:00"/>
    <d v="1899-12-30T19:49:14"/>
    <d v="2025-03-03T00:00:00"/>
    <d v="1899-12-30T19:49:14"/>
    <d v="2025-03-03T00:00:00"/>
    <d v="1899-12-30T20:14:53"/>
    <x v="0"/>
    <x v="0"/>
    <s v="7001183994"/>
    <s v="FBO"/>
    <d v="1899-12-30T00:25:39"/>
    <x v="166"/>
    <d v="1899-12-30T00:00:00"/>
    <s v="Granel"/>
    <s v="E001"/>
    <x v="2"/>
    <d v="1899-12-30T00:25:39"/>
    <d v="1899-12-30T00:25:39"/>
    <x v="12"/>
    <x v="6"/>
    <x v="2"/>
    <x v="2"/>
    <n v="0"/>
    <n v="0"/>
    <x v="0"/>
    <x v="2"/>
    <x v="2"/>
    <n v="0"/>
    <x v="7"/>
    <x v="1"/>
    <d v="1899-12-30T00:00:00"/>
    <d v="1899-12-30T00:00:00"/>
    <x v="0"/>
    <m/>
    <m/>
    <d v="1899-12-30T00:00:00"/>
    <d v="1899-12-30T00:25:39"/>
    <n v="2"/>
    <d v="1899-12-30T00:00:00"/>
    <n v="25.649999999999853"/>
    <x v="13"/>
    <x v="1"/>
  </r>
  <r>
    <x v="9"/>
    <s v="2025004441"/>
    <x v="0"/>
    <x v="1306"/>
    <s v="ER7683BCC"/>
    <d v="2025-03-04T00:00:00"/>
    <x v="2"/>
    <s v="837"/>
    <x v="47"/>
    <s v="PA"/>
    <x v="0"/>
    <x v="0"/>
    <d v="2025-03-04T00:00:00"/>
    <d v="1899-12-30T12:52:33"/>
    <d v="2025-03-04T00:00:00"/>
    <d v="1899-12-30T12:53:39"/>
    <d v="2025-03-04T00:00:00"/>
    <d v="1899-12-30T13:23:43"/>
    <x v="258"/>
    <x v="35"/>
    <s v="7001184011"/>
    <s v="EXW"/>
    <d v="1899-12-30T00:31:10"/>
    <x v="1448"/>
    <d v="1899-12-30T00:01:06"/>
    <s v="Granel"/>
    <s v="E001"/>
    <x v="1"/>
    <d v="1899-12-30T00:31:10"/>
    <d v="1899-12-30T00:30:04"/>
    <x v="13"/>
    <x v="7"/>
    <x v="2"/>
    <x v="2"/>
    <n v="0"/>
    <n v="0"/>
    <x v="0"/>
    <x v="2"/>
    <x v="2"/>
    <n v="0"/>
    <x v="7"/>
    <x v="1"/>
    <d v="1899-12-30T00:01:06"/>
    <d v="1899-12-30T00:01:06"/>
    <x v="0"/>
    <m/>
    <m/>
    <d v="1899-12-30T00:00:00"/>
    <d v="1899-12-30T00:31:10"/>
    <n v="3"/>
    <d v="1899-12-30T00:01:06"/>
    <n v="31.166666666654379"/>
    <x v="6"/>
    <x v="1"/>
  </r>
  <r>
    <x v="7"/>
    <s v="2025007564"/>
    <x v="0"/>
    <x v="1160"/>
    <s v="E8094GLY"/>
    <d v="2025-02-24T00:00:00"/>
    <x v="2"/>
    <s v="3268"/>
    <x v="25"/>
    <s v="PA"/>
    <x v="6"/>
    <x v="0"/>
    <d v="2025-02-24T00:00:00"/>
    <d v="1899-12-30T14:38:10"/>
    <d v="2025-02-24T00:00:00"/>
    <d v="1899-12-30T14:36:17"/>
    <d v="2025-02-24T00:00:00"/>
    <d v="1899-12-30T15:14:30"/>
    <x v="0"/>
    <x v="0"/>
    <s v="7022043592"/>
    <s v="FBO"/>
    <d v="1899-12-30T00:40:06"/>
    <x v="1383"/>
    <d v="1899-12-30T00:01:53"/>
    <s v="Granel"/>
    <s v="E001"/>
    <x v="2"/>
    <d v="1899-12-30T00:36:20"/>
    <d v="1899-12-30T00:38:13"/>
    <x v="14"/>
    <x v="1"/>
    <x v="1"/>
    <x v="2"/>
    <n v="0"/>
    <n v="0"/>
    <x v="0"/>
    <x v="2"/>
    <x v="1"/>
    <n v="0"/>
    <x v="5"/>
    <x v="1"/>
    <d v="1899-12-30T00:01:53"/>
    <d v="1899-12-30T00:01:53"/>
    <x v="0"/>
    <m/>
    <m/>
    <d v="1899-12-30T00:00:00"/>
    <d v="1899-12-30T00:36:20"/>
    <n v="2"/>
    <n v="-1.3078703703699457E-3"/>
    <n v="36.333333333331232"/>
    <x v="14"/>
    <x v="1"/>
  </r>
  <r>
    <x v="7"/>
    <s v="2025007665"/>
    <x v="0"/>
    <x v="1036"/>
    <s v="E8822FFZ"/>
    <d v="2025-02-25T00:00:00"/>
    <x v="2"/>
    <s v="3269"/>
    <x v="35"/>
    <s v="PA"/>
    <x v="6"/>
    <x v="0"/>
    <d v="2025-02-25T00:00:00"/>
    <d v="1899-12-30T08:51:50"/>
    <d v="2025-02-25T00:00:00"/>
    <d v="1899-12-30T08:49:58"/>
    <d v="2025-02-25T00:00:00"/>
    <d v="1899-12-30T09:24:31"/>
    <x v="0"/>
    <x v="0"/>
    <s v="7022043649"/>
    <s v="FBO"/>
    <d v="1899-12-30T00:36:25"/>
    <x v="1123"/>
    <d v="1899-12-30T00:01:52"/>
    <s v="Granel"/>
    <s v="E001"/>
    <x v="2"/>
    <d v="1899-12-30T00:32:41"/>
    <d v="1899-12-30T00:34:33"/>
    <x v="3"/>
    <x v="2"/>
    <x v="1"/>
    <x v="2"/>
    <n v="0"/>
    <n v="0"/>
    <x v="0"/>
    <x v="2"/>
    <x v="1"/>
    <n v="0"/>
    <x v="5"/>
    <x v="1"/>
    <d v="1899-12-30T00:01:52"/>
    <d v="1899-12-30T00:01:52"/>
    <x v="0"/>
    <m/>
    <m/>
    <d v="1899-12-30T00:00:00"/>
    <d v="1899-12-30T00:32:41"/>
    <n v="3"/>
    <n v="-1.2962962962900226E-3"/>
    <n v="32.683333333334339"/>
    <x v="3"/>
    <x v="1"/>
  </r>
  <r>
    <x v="7"/>
    <s v="2025008101"/>
    <x v="0"/>
    <x v="1160"/>
    <s v="E8094GLY"/>
    <d v="2025-02-27T00:00:00"/>
    <x v="2"/>
    <s v="3268"/>
    <x v="25"/>
    <s v="PA"/>
    <x v="6"/>
    <x v="0"/>
    <d v="2025-02-27T00:00:00"/>
    <d v="1899-12-30T08:39:58"/>
    <d v="2025-02-27T00:00:00"/>
    <d v="1899-12-30T08:38:08"/>
    <d v="2025-02-27T00:00:00"/>
    <d v="1899-12-30T09:03:41"/>
    <x v="0"/>
    <x v="0"/>
    <s v="7022043928"/>
    <s v="FBO"/>
    <d v="1899-12-30T00:27:23"/>
    <x v="667"/>
    <d v="1899-12-30T00:01:50"/>
    <s v="Granel"/>
    <s v="E001"/>
    <x v="2"/>
    <d v="1899-12-30T00:23:43"/>
    <d v="1899-12-30T00:25:33"/>
    <x v="3"/>
    <x v="4"/>
    <x v="1"/>
    <x v="2"/>
    <n v="0"/>
    <n v="0"/>
    <x v="0"/>
    <x v="2"/>
    <x v="1"/>
    <n v="0"/>
    <x v="5"/>
    <x v="1"/>
    <d v="1899-12-30T00:01:50"/>
    <d v="1899-12-30T00:01:50"/>
    <x v="0"/>
    <m/>
    <m/>
    <d v="1899-12-30T00:00:00"/>
    <d v="1899-12-30T00:23:43"/>
    <n v="5"/>
    <n v="-1.273148148149994E-3"/>
    <n v="23.716666666670399"/>
    <x v="3"/>
    <x v="1"/>
  </r>
  <r>
    <x v="7"/>
    <s v="2025008112"/>
    <x v="0"/>
    <x v="1172"/>
    <s v="E4291FWJ"/>
    <d v="2025-02-27T00:00:00"/>
    <x v="2"/>
    <s v="3269"/>
    <x v="35"/>
    <s v="PA"/>
    <x v="6"/>
    <x v="0"/>
    <d v="2025-02-27T00:00:00"/>
    <d v="1899-12-30T09:13:20"/>
    <d v="2025-02-27T00:00:00"/>
    <d v="1899-12-30T09:11:31"/>
    <d v="2025-02-27T00:00:00"/>
    <d v="1899-12-30T09:45:06"/>
    <x v="0"/>
    <x v="0"/>
    <s v="7022043938"/>
    <s v="FBO"/>
    <d v="1899-12-30T00:35:24"/>
    <x v="402"/>
    <d v="1899-12-30T00:01:49"/>
    <s v="Granel"/>
    <s v="E001"/>
    <x v="2"/>
    <d v="1899-12-30T00:31:46"/>
    <d v="1899-12-30T00:33:35"/>
    <x v="4"/>
    <x v="4"/>
    <x v="1"/>
    <x v="2"/>
    <n v="0"/>
    <n v="0"/>
    <x v="0"/>
    <x v="2"/>
    <x v="1"/>
    <n v="0"/>
    <x v="5"/>
    <x v="1"/>
    <d v="1899-12-30T00:01:49"/>
    <d v="1899-12-30T00:01:49"/>
    <x v="0"/>
    <m/>
    <m/>
    <d v="1899-12-30T00:00:00"/>
    <d v="1899-12-30T00:31:46"/>
    <n v="5"/>
    <n v="-1.2615740740700154E-3"/>
    <n v="31.766666666659187"/>
    <x v="3"/>
    <x v="1"/>
  </r>
  <r>
    <x v="7"/>
    <s v="2025008260"/>
    <x v="0"/>
    <x v="1076"/>
    <s v="E0463JRH"/>
    <d v="2025-02-27T00:00:00"/>
    <x v="2"/>
    <s v="3269"/>
    <x v="35"/>
    <s v="PA"/>
    <x v="6"/>
    <x v="0"/>
    <d v="2025-02-27T00:00:00"/>
    <d v="1899-12-30T16:41:24"/>
    <d v="2025-02-27T00:00:00"/>
    <d v="1899-12-30T16:39:35"/>
    <d v="2025-02-27T00:00:00"/>
    <d v="1899-12-30T17:08:12"/>
    <x v="0"/>
    <x v="0"/>
    <s v="7022044041"/>
    <s v="FBO"/>
    <d v="1899-12-30T00:30:26"/>
    <x v="1957"/>
    <d v="1899-12-30T00:01:49"/>
    <s v="Granel"/>
    <s v="E001"/>
    <x v="2"/>
    <d v="1899-12-30T00:26:48"/>
    <d v="1899-12-30T00:28:37"/>
    <x v="7"/>
    <x v="4"/>
    <x v="1"/>
    <x v="2"/>
    <n v="0"/>
    <n v="0"/>
    <x v="0"/>
    <x v="2"/>
    <x v="1"/>
    <n v="0"/>
    <x v="5"/>
    <x v="1"/>
    <d v="1899-12-30T00:01:49"/>
    <d v="1899-12-30T00:01:49"/>
    <x v="0"/>
    <m/>
    <m/>
    <d v="1899-12-30T00:00:00"/>
    <d v="1899-12-30T00:26:48"/>
    <n v="5"/>
    <n v="-1.2615740740800074E-3"/>
    <n v="26.799999999998434"/>
    <x v="12"/>
    <x v="1"/>
  </r>
  <r>
    <x v="7"/>
    <s v="2025008357"/>
    <x v="0"/>
    <x v="1055"/>
    <s v="E5813KFK"/>
    <d v="2025-03-03T00:00:00"/>
    <x v="2"/>
    <s v="3268"/>
    <x v="25"/>
    <s v="PA"/>
    <x v="6"/>
    <x v="0"/>
    <d v="2025-03-03T00:00:00"/>
    <d v="1899-12-30T07:29:20"/>
    <d v="2025-03-03T00:00:00"/>
    <d v="1899-12-30T07:27:37"/>
    <d v="2025-03-03T00:00:00"/>
    <d v="1899-12-30T07:57:01"/>
    <x v="0"/>
    <x v="0"/>
    <s v="7022044088"/>
    <s v="FBO"/>
    <d v="1899-12-30T00:31:07"/>
    <x v="2677"/>
    <d v="1899-12-30T00:01:43"/>
    <s v="Granel"/>
    <s v="E001"/>
    <x v="2"/>
    <d v="1899-12-30T00:27:41"/>
    <d v="1899-12-30T00:29:24"/>
    <x v="2"/>
    <x v="6"/>
    <x v="2"/>
    <x v="2"/>
    <n v="0"/>
    <n v="0"/>
    <x v="0"/>
    <x v="2"/>
    <x v="2"/>
    <n v="0"/>
    <x v="5"/>
    <x v="1"/>
    <d v="1899-12-30T00:01:43"/>
    <d v="1899-12-30T00:01:43"/>
    <x v="0"/>
    <m/>
    <m/>
    <d v="1899-12-30T00:00:00"/>
    <d v="1899-12-30T00:27:41"/>
    <n v="2"/>
    <n v="-1.192129629630001E-3"/>
    <n v="27.683333333323166"/>
    <x v="1"/>
    <x v="1"/>
  </r>
  <r>
    <x v="7"/>
    <s v="2025008394"/>
    <x v="0"/>
    <x v="1160"/>
    <s v="E8094GLY"/>
    <d v="2025-03-03T00:00:00"/>
    <x v="2"/>
    <s v="3269"/>
    <x v="35"/>
    <s v="PA"/>
    <x v="6"/>
    <x v="0"/>
    <d v="2025-03-03T00:00:00"/>
    <d v="1899-12-30T09:12:05"/>
    <d v="2025-03-03T00:00:00"/>
    <d v="1899-12-30T09:10:22"/>
    <d v="2025-03-03T00:00:00"/>
    <d v="1899-12-30T09:52:58"/>
    <x v="0"/>
    <x v="0"/>
    <s v="7022044114"/>
    <s v="FBO"/>
    <d v="1899-12-30T00:44:19"/>
    <x v="1043"/>
    <d v="1899-12-30T00:01:43"/>
    <s v="Granel"/>
    <s v="E001"/>
    <x v="2"/>
    <d v="1899-12-30T00:40:53"/>
    <d v="1899-12-30T00:42:36"/>
    <x v="4"/>
    <x v="6"/>
    <x v="2"/>
    <x v="2"/>
    <n v="0"/>
    <n v="0"/>
    <x v="0"/>
    <x v="2"/>
    <x v="2"/>
    <n v="0"/>
    <x v="5"/>
    <x v="1"/>
    <d v="1899-12-30T00:01:43"/>
    <d v="1899-12-30T00:01:43"/>
    <x v="0"/>
    <m/>
    <m/>
    <d v="1899-12-30T00:00:00"/>
    <d v="1899-12-30T00:40:53"/>
    <n v="2"/>
    <n v="-1.192129629630001E-3"/>
    <n v="40.883333333342414"/>
    <x v="3"/>
    <x v="1"/>
  </r>
  <r>
    <x v="7"/>
    <s v="2025008801"/>
    <x v="0"/>
    <x v="1030"/>
    <s v="E4771KNH"/>
    <d v="2025-03-04T00:00:00"/>
    <x v="2"/>
    <s v="3269"/>
    <x v="35"/>
    <s v="PA"/>
    <x v="6"/>
    <x v="0"/>
    <d v="2025-03-04T00:00:00"/>
    <d v="1899-12-30T15:24:52"/>
    <d v="2025-03-04T00:00:00"/>
    <d v="1899-12-30T15:23:10"/>
    <d v="2025-03-04T00:00:00"/>
    <d v="1899-12-30T15:55:51"/>
    <x v="0"/>
    <x v="0"/>
    <s v="7022044341"/>
    <s v="FBO"/>
    <d v="1899-12-30T00:34:23"/>
    <x v="1779"/>
    <d v="1899-12-30T00:01:42"/>
    <s v="Granel"/>
    <s v="E001"/>
    <x v="2"/>
    <d v="1899-12-30T00:30:59"/>
    <d v="1899-12-30T00:32:41"/>
    <x v="10"/>
    <x v="7"/>
    <x v="2"/>
    <x v="2"/>
    <n v="0"/>
    <n v="0"/>
    <x v="0"/>
    <x v="2"/>
    <x v="2"/>
    <n v="0"/>
    <x v="5"/>
    <x v="1"/>
    <d v="1899-12-30T00:01:42"/>
    <d v="1899-12-30T00:01:42"/>
    <x v="0"/>
    <m/>
    <m/>
    <d v="1899-12-30T00:00:00"/>
    <d v="1899-12-30T00:30:59"/>
    <n v="3"/>
    <n v="-1.1805555555599589E-3"/>
    <n v="30.983333333327998"/>
    <x v="14"/>
    <x v="1"/>
  </r>
  <r>
    <x v="7"/>
    <s v="2025008888"/>
    <x v="0"/>
    <x v="1150"/>
    <s v="E5824JVY"/>
    <d v="2025-03-05T00:00:00"/>
    <x v="2"/>
    <s v="3268"/>
    <x v="25"/>
    <s v="PA"/>
    <x v="6"/>
    <x v="0"/>
    <d v="2025-03-05T00:00:00"/>
    <d v="1899-12-30T09:13:22"/>
    <d v="2025-03-05T00:00:00"/>
    <d v="1899-12-30T09:11:44"/>
    <d v="2025-03-05T00:00:00"/>
    <d v="1899-12-30T09:45:50"/>
    <x v="0"/>
    <x v="0"/>
    <s v="7022044402"/>
    <s v="FBO"/>
    <d v="1899-12-30T00:35:44"/>
    <x v="1658"/>
    <d v="1899-12-30T00:01:38"/>
    <s v="Granel"/>
    <s v="E001"/>
    <x v="2"/>
    <d v="1899-12-30T00:32:28"/>
    <d v="1899-12-30T00:34:06"/>
    <x v="4"/>
    <x v="8"/>
    <x v="2"/>
    <x v="2"/>
    <n v="0"/>
    <n v="0"/>
    <x v="0"/>
    <x v="2"/>
    <x v="2"/>
    <n v="0"/>
    <x v="5"/>
    <x v="1"/>
    <d v="1899-12-30T00:01:38"/>
    <d v="1899-12-30T00:01:38"/>
    <x v="0"/>
    <m/>
    <m/>
    <d v="1899-12-30T00:00:00"/>
    <d v="1899-12-30T00:32:28"/>
    <n v="4"/>
    <n v="-1.1342592592599732E-3"/>
    <n v="32.466666666657616"/>
    <x v="3"/>
    <x v="1"/>
  </r>
  <r>
    <x v="7"/>
    <s v="2025008899"/>
    <x v="0"/>
    <x v="1160"/>
    <s v="E8094GLY"/>
    <d v="2025-03-05T00:00:00"/>
    <x v="2"/>
    <s v="3269"/>
    <x v="35"/>
    <s v="PA"/>
    <x v="6"/>
    <x v="0"/>
    <d v="2025-03-05T00:00:00"/>
    <d v="1899-12-30T09:33:21"/>
    <d v="2025-03-05T00:00:00"/>
    <d v="1899-12-30T09:31:41"/>
    <d v="2025-03-05T00:00:00"/>
    <d v="1899-12-30T10:04:23"/>
    <x v="0"/>
    <x v="0"/>
    <s v="7022044407"/>
    <s v="FBO"/>
    <d v="1899-12-30T00:34:22"/>
    <x v="796"/>
    <d v="1899-12-30T00:01:40"/>
    <s v="Granel"/>
    <s v="E001"/>
    <x v="2"/>
    <d v="1899-12-30T00:31:02"/>
    <d v="1899-12-30T00:32:42"/>
    <x v="4"/>
    <x v="8"/>
    <x v="2"/>
    <x v="2"/>
    <n v="0"/>
    <n v="0"/>
    <x v="0"/>
    <x v="2"/>
    <x v="2"/>
    <n v="0"/>
    <x v="5"/>
    <x v="1"/>
    <d v="1899-12-30T00:01:40"/>
    <d v="1899-12-30T00:01:40"/>
    <x v="0"/>
    <m/>
    <m/>
    <d v="1899-12-30T00:00:00"/>
    <d v="1899-12-30T00:31:02"/>
    <n v="4"/>
    <n v="-1.1574074074099938E-3"/>
    <n v="31.033333333339197"/>
    <x v="4"/>
    <x v="1"/>
  </r>
  <r>
    <x v="7"/>
    <s v="2025009138"/>
    <x v="0"/>
    <x v="1076"/>
    <s v="E0463JRH"/>
    <d v="2025-03-06T00:00:00"/>
    <x v="2"/>
    <s v="3268"/>
    <x v="25"/>
    <s v="PA"/>
    <x v="6"/>
    <x v="0"/>
    <d v="2025-03-06T00:00:00"/>
    <d v="1899-12-30T09:26:53"/>
    <d v="2025-03-06T00:00:00"/>
    <d v="1899-12-30T09:25:14"/>
    <d v="2025-03-06T00:00:00"/>
    <d v="1899-12-30T10:01:19"/>
    <x v="0"/>
    <x v="0"/>
    <s v="7022044564"/>
    <s v="FBO"/>
    <d v="1899-12-30T00:37:44"/>
    <x v="211"/>
    <d v="1899-12-30T00:01:39"/>
    <s v="Granel"/>
    <s v="E001"/>
    <x v="2"/>
    <d v="1899-12-30T00:34:26"/>
    <d v="1899-12-30T00:36:05"/>
    <x v="4"/>
    <x v="9"/>
    <x v="2"/>
    <x v="2"/>
    <n v="0"/>
    <n v="0"/>
    <x v="0"/>
    <x v="2"/>
    <x v="2"/>
    <n v="0"/>
    <x v="5"/>
    <x v="1"/>
    <d v="1899-12-30T00:01:39"/>
    <d v="1899-12-30T00:01:39"/>
    <x v="0"/>
    <m/>
    <m/>
    <d v="1899-12-30T00:00:00"/>
    <d v="1899-12-30T00:34:26"/>
    <n v="5"/>
    <n v="-1.1458333333300152E-3"/>
    <n v="34.433333333337572"/>
    <x v="4"/>
    <x v="1"/>
  </r>
  <r>
    <x v="7"/>
    <s v="2025009165"/>
    <x v="0"/>
    <x v="1033"/>
    <s v="E4768KNH"/>
    <d v="2025-03-06T00:00:00"/>
    <x v="2"/>
    <s v="3269"/>
    <x v="35"/>
    <s v="PA"/>
    <x v="6"/>
    <x v="0"/>
    <d v="2025-03-06T00:00:00"/>
    <d v="1899-12-30T10:29:07"/>
    <d v="2025-03-06T00:00:00"/>
    <d v="1899-12-30T10:27:28"/>
    <d v="2025-03-06T00:00:00"/>
    <d v="1899-12-30T11:05:12"/>
    <x v="0"/>
    <x v="0"/>
    <s v="7022044580"/>
    <s v="FBO"/>
    <d v="1899-12-30T00:39:23"/>
    <x v="3310"/>
    <d v="1899-12-30T00:01:39"/>
    <s v="Granel"/>
    <s v="E001"/>
    <x v="2"/>
    <d v="1899-12-30T00:36:05"/>
    <d v="1899-12-30T00:37:44"/>
    <x v="5"/>
    <x v="9"/>
    <x v="2"/>
    <x v="2"/>
    <n v="0"/>
    <n v="0"/>
    <x v="0"/>
    <x v="2"/>
    <x v="2"/>
    <n v="0"/>
    <x v="5"/>
    <x v="1"/>
    <d v="1899-12-30T00:01:39"/>
    <d v="1899-12-30T00:01:39"/>
    <x v="0"/>
    <m/>
    <m/>
    <d v="1899-12-30T00:00:00"/>
    <d v="1899-12-30T00:36:05"/>
    <n v="5"/>
    <n v="-1.1458333333300152E-3"/>
    <n v="36.083333333332789"/>
    <x v="5"/>
    <x v="1"/>
  </r>
  <r>
    <x v="7"/>
    <s v="2025009280"/>
    <x v="0"/>
    <x v="1160"/>
    <s v="E8094GLY"/>
    <d v="2025-03-06T00:00:00"/>
    <x v="2"/>
    <s v="3269"/>
    <x v="35"/>
    <s v="PA"/>
    <x v="6"/>
    <x v="0"/>
    <d v="2025-03-06T00:00:00"/>
    <d v="1899-12-30T16:30:56"/>
    <d v="2025-03-06T00:00:00"/>
    <d v="1899-12-30T16:29:18"/>
    <d v="2025-03-06T00:00:00"/>
    <d v="1899-12-30T16:56:02"/>
    <x v="0"/>
    <x v="0"/>
    <s v="7022044641"/>
    <s v="FBO"/>
    <d v="1899-12-30T00:28:22"/>
    <x v="401"/>
    <d v="1899-12-30T00:01:38"/>
    <s v="Granel"/>
    <s v="E001"/>
    <x v="2"/>
    <d v="1899-12-30T00:25:06"/>
    <d v="1899-12-30T00:26:44"/>
    <x v="7"/>
    <x v="9"/>
    <x v="2"/>
    <x v="2"/>
    <n v="0"/>
    <n v="0"/>
    <x v="0"/>
    <x v="2"/>
    <x v="2"/>
    <n v="0"/>
    <x v="5"/>
    <x v="1"/>
    <d v="1899-12-30T00:01:38"/>
    <d v="1899-12-30T00:01:38"/>
    <x v="0"/>
    <m/>
    <m/>
    <d v="1899-12-30T00:00:00"/>
    <d v="1899-12-30T00:25:06"/>
    <n v="5"/>
    <n v="-1.1342592592599177E-3"/>
    <n v="25.099999999992093"/>
    <x v="8"/>
    <x v="1"/>
  </r>
  <r>
    <x v="7"/>
    <s v="2025009603"/>
    <x v="0"/>
    <x v="1160"/>
    <s v="E8094GLY"/>
    <d v="2025-03-10T00:00:00"/>
    <x v="2"/>
    <s v="3269"/>
    <x v="35"/>
    <s v="PA"/>
    <x v="6"/>
    <x v="0"/>
    <d v="2025-03-10T00:00:00"/>
    <d v="1899-12-30T08:34:50"/>
    <d v="2025-03-10T00:00:00"/>
    <d v="1899-12-30T08:32:28"/>
    <d v="2025-03-10T00:00:00"/>
    <d v="1899-12-30T09:31:46"/>
    <x v="0"/>
    <x v="0"/>
    <s v="7022044806"/>
    <s v="FBO"/>
    <d v="1899-12-30T01:01:40"/>
    <x v="3311"/>
    <d v="1899-12-30T00:02:22"/>
    <s v="Granel"/>
    <s v="E001"/>
    <x v="2"/>
    <d v="1899-12-30T00:56:56"/>
    <d v="1899-12-30T00:59:18"/>
    <x v="3"/>
    <x v="11"/>
    <x v="3"/>
    <x v="2"/>
    <n v="0"/>
    <n v="0"/>
    <x v="0"/>
    <x v="2"/>
    <x v="2"/>
    <n v="0"/>
    <x v="5"/>
    <x v="0"/>
    <d v="1899-12-30T00:02:22"/>
    <d v="1899-12-30T00:02:22"/>
    <x v="0"/>
    <m/>
    <m/>
    <d v="1899-12-30T00:00:00"/>
    <d v="1899-12-30T00:56:56"/>
    <n v="2"/>
    <n v="-1.6435185185200152E-3"/>
    <n v="56.933333333337565"/>
    <x v="3"/>
    <x v="0"/>
  </r>
  <r>
    <x v="7"/>
    <s v="2025009769"/>
    <x v="0"/>
    <x v="1160"/>
    <s v="E8094GLY"/>
    <d v="2025-03-10T00:00:00"/>
    <x v="2"/>
    <s v="3262"/>
    <x v="40"/>
    <s v="PA"/>
    <x v="0"/>
    <x v="0"/>
    <d v="2025-03-10T00:00:00"/>
    <d v="1899-12-30T15:59:56"/>
    <d v="2025-03-10T00:00:00"/>
    <d v="1899-12-30T15:57:33"/>
    <d v="2025-03-10T00:00:00"/>
    <d v="1899-12-30T16:38:06"/>
    <x v="0"/>
    <x v="0"/>
    <s v="7022044874"/>
    <s v="FBO"/>
    <d v="1899-12-30T00:42:56"/>
    <x v="1176"/>
    <d v="1899-12-30T00:02:23"/>
    <s v="Granel"/>
    <s v="E001"/>
    <x v="2"/>
    <d v="1899-12-30T00:38:10"/>
    <d v="1899-12-30T00:40:33"/>
    <x v="10"/>
    <x v="11"/>
    <x v="3"/>
    <x v="2"/>
    <n v="0"/>
    <n v="0"/>
    <x v="0"/>
    <x v="2"/>
    <x v="2"/>
    <n v="0"/>
    <x v="5"/>
    <x v="1"/>
    <d v="1899-12-30T00:02:23"/>
    <d v="1899-12-30T00:02:23"/>
    <x v="0"/>
    <m/>
    <m/>
    <d v="1899-12-30T00:00:00"/>
    <d v="1899-12-30T00:38:10"/>
    <n v="2"/>
    <n v="-1.6550925925900017E-3"/>
    <n v="38.16666666666714"/>
    <x v="8"/>
    <x v="1"/>
  </r>
  <r>
    <x v="7"/>
    <s v="2025009976"/>
    <x v="0"/>
    <x v="1056"/>
    <s v="E6464JZW"/>
    <d v="2025-03-11T00:00:00"/>
    <x v="2"/>
    <s v="3268"/>
    <x v="25"/>
    <s v="PA"/>
    <x v="6"/>
    <x v="0"/>
    <d v="2025-03-11T00:00:00"/>
    <d v="1899-12-30T15:33:05"/>
    <d v="2025-03-11T00:00:00"/>
    <d v="1899-12-30T15:30:41"/>
    <d v="2025-03-11T00:00:00"/>
    <d v="1899-12-30T16:16:00"/>
    <x v="0"/>
    <x v="0"/>
    <s v="7022044960"/>
    <s v="FBO"/>
    <d v="1899-12-30T00:47:43"/>
    <x v="3312"/>
    <d v="1899-12-30T00:02:24"/>
    <s v="Granel"/>
    <s v="E001"/>
    <x v="2"/>
    <d v="1899-12-30T00:42:55"/>
    <d v="1899-12-30T00:45:19"/>
    <x v="10"/>
    <x v="12"/>
    <x v="3"/>
    <x v="2"/>
    <n v="0"/>
    <n v="0"/>
    <x v="0"/>
    <x v="2"/>
    <x v="2"/>
    <n v="0"/>
    <x v="5"/>
    <x v="1"/>
    <d v="1899-12-30T00:02:24"/>
    <d v="1899-12-30T00:02:24"/>
    <x v="0"/>
    <m/>
    <m/>
    <d v="1899-12-30T00:00:00"/>
    <d v="1899-12-30T00:42:55"/>
    <n v="3"/>
    <n v="-1.6666666666700358E-3"/>
    <n v="42.916666666665648"/>
    <x v="8"/>
    <x v="1"/>
  </r>
  <r>
    <x v="7"/>
    <s v="2025009983"/>
    <x v="0"/>
    <x v="1179"/>
    <s v="E4954KGF"/>
    <d v="2025-03-11T00:00:00"/>
    <x v="2"/>
    <s v="3269"/>
    <x v="35"/>
    <s v="PA"/>
    <x v="6"/>
    <x v="0"/>
    <d v="2025-03-11T00:00:00"/>
    <d v="1899-12-30T16:11:24"/>
    <d v="2025-03-11T00:00:00"/>
    <d v="1899-12-30T16:08:59"/>
    <d v="2025-03-11T00:00:00"/>
    <d v="1899-12-30T16:44:20"/>
    <x v="0"/>
    <x v="0"/>
    <s v="7022044964"/>
    <s v="FBO"/>
    <d v="1899-12-30T00:37:46"/>
    <x v="2097"/>
    <d v="1899-12-30T00:02:25"/>
    <s v="Granel"/>
    <s v="E001"/>
    <x v="2"/>
    <d v="1899-12-30T00:32:56"/>
    <d v="1899-12-30T00:35:21"/>
    <x v="7"/>
    <x v="12"/>
    <x v="3"/>
    <x v="2"/>
    <n v="0"/>
    <n v="0"/>
    <x v="0"/>
    <x v="2"/>
    <x v="2"/>
    <n v="0"/>
    <x v="5"/>
    <x v="1"/>
    <d v="1899-12-30T00:02:25"/>
    <d v="1899-12-30T00:02:25"/>
    <x v="0"/>
    <m/>
    <m/>
    <d v="1899-12-30T00:00:00"/>
    <d v="1899-12-30T00:32:56"/>
    <n v="3"/>
    <n v="-1.6782407407399669E-3"/>
    <n v="32.933333333332776"/>
    <x v="8"/>
    <x v="1"/>
  </r>
  <r>
    <x v="7"/>
    <s v="2025010067"/>
    <x v="0"/>
    <x v="1160"/>
    <s v="E8094GLY"/>
    <d v="2025-03-12T00:00:00"/>
    <x v="2"/>
    <s v="3269"/>
    <x v="35"/>
    <s v="PA"/>
    <x v="6"/>
    <x v="0"/>
    <d v="2025-03-12T00:00:00"/>
    <d v="1899-12-30T09:20:12"/>
    <d v="2025-03-12T00:00:00"/>
    <d v="1899-12-30T09:17:49"/>
    <d v="2025-03-12T00:00:00"/>
    <d v="1899-12-30T10:01:35"/>
    <x v="0"/>
    <x v="0"/>
    <s v="7022045022"/>
    <s v="FBO"/>
    <d v="1899-12-30T00:46:09"/>
    <x v="1758"/>
    <d v="1899-12-30T00:02:23"/>
    <s v="Granel"/>
    <s v="E001"/>
    <x v="2"/>
    <d v="1899-12-30T00:41:23"/>
    <d v="1899-12-30T00:43:46"/>
    <x v="4"/>
    <x v="13"/>
    <x v="3"/>
    <x v="2"/>
    <n v="0"/>
    <n v="0"/>
    <x v="0"/>
    <x v="2"/>
    <x v="2"/>
    <n v="0"/>
    <x v="5"/>
    <x v="1"/>
    <d v="1899-12-30T00:02:23"/>
    <d v="1899-12-30T00:02:23"/>
    <x v="0"/>
    <m/>
    <m/>
    <d v="1899-12-30T00:00:00"/>
    <d v="1899-12-30T00:41:23"/>
    <n v="4"/>
    <n v="-1.6550925925900017E-3"/>
    <n v="41.38333333332475"/>
    <x v="4"/>
    <x v="1"/>
  </r>
  <r>
    <x v="7"/>
    <s v="2025010169"/>
    <x v="0"/>
    <x v="1017"/>
    <s v="E8306MSJ"/>
    <d v="2025-03-12T00:00:00"/>
    <x v="2"/>
    <s v="3268"/>
    <x v="25"/>
    <s v="PA"/>
    <x v="15"/>
    <x v="0"/>
    <d v="2025-03-12T00:00:00"/>
    <d v="1899-12-30T15:02:45"/>
    <d v="2025-03-12T00:00:00"/>
    <d v="1899-12-30T15:00:22"/>
    <d v="2025-03-12T00:00:00"/>
    <d v="1899-12-30T16:06:19"/>
    <x v="0"/>
    <x v="0"/>
    <s v="7022045088"/>
    <s v="FBO"/>
    <d v="1899-12-30T01:08:20"/>
    <x v="3313"/>
    <d v="1899-12-30T00:02:23"/>
    <s v="Granel"/>
    <s v="E001"/>
    <x v="2"/>
    <d v="1899-12-30T01:03:34"/>
    <d v="1899-12-30T01:05:57"/>
    <x v="10"/>
    <x v="13"/>
    <x v="3"/>
    <x v="2"/>
    <n v="0"/>
    <n v="0"/>
    <x v="0"/>
    <x v="2"/>
    <x v="2"/>
    <n v="0"/>
    <x v="5"/>
    <x v="0"/>
    <d v="1899-12-30T00:02:23"/>
    <d v="1899-12-30T00:02:23"/>
    <x v="0"/>
    <m/>
    <m/>
    <d v="1899-12-30T00:00:00"/>
    <d v="1899-12-30T01:03:34"/>
    <n v="4"/>
    <n v="-1.6550925925900017E-3"/>
    <n v="63.566666666668873"/>
    <x v="8"/>
    <x v="0"/>
  </r>
  <r>
    <x v="7"/>
    <s v="2025010407"/>
    <x v="0"/>
    <x v="1017"/>
    <s v="E8306MSJ"/>
    <d v="2025-03-13T00:00:00"/>
    <x v="2"/>
    <s v="3269"/>
    <x v="35"/>
    <s v="PA"/>
    <x v="6"/>
    <x v="0"/>
    <d v="2025-03-13T00:00:00"/>
    <d v="1899-12-30T16:28:16"/>
    <d v="2025-03-13T00:00:00"/>
    <d v="1899-12-30T16:25:53"/>
    <d v="2025-03-13T00:00:00"/>
    <d v="1899-12-30T16:59:29"/>
    <x v="0"/>
    <x v="0"/>
    <s v="7022045201"/>
    <s v="FBO"/>
    <d v="1899-12-30T00:35:59"/>
    <x v="1786"/>
    <d v="1899-12-30T00:02:23"/>
    <s v="Granel"/>
    <s v="E001"/>
    <x v="2"/>
    <d v="1899-12-30T00:31:13"/>
    <d v="1899-12-30T00:33:36"/>
    <x v="7"/>
    <x v="14"/>
    <x v="3"/>
    <x v="2"/>
    <n v="0"/>
    <n v="0"/>
    <x v="0"/>
    <x v="2"/>
    <x v="2"/>
    <n v="0"/>
    <x v="5"/>
    <x v="1"/>
    <d v="1899-12-30T00:02:23"/>
    <d v="1899-12-30T00:02:23"/>
    <x v="0"/>
    <m/>
    <m/>
    <d v="1899-12-30T00:00:00"/>
    <d v="1899-12-30T00:31:13"/>
    <n v="5"/>
    <n v="-1.6550925925999938E-3"/>
    <n v="31.216666666665738"/>
    <x v="8"/>
    <x v="1"/>
  </r>
  <r>
    <x v="7"/>
    <s v="2025010574"/>
    <x v="0"/>
    <x v="1017"/>
    <s v="E8306MSJ"/>
    <d v="2025-03-14T00:00:00"/>
    <x v="2"/>
    <s v="3268"/>
    <x v="25"/>
    <s v="PA"/>
    <x v="6"/>
    <x v="0"/>
    <d v="2025-03-14T00:00:00"/>
    <d v="1899-12-30T15:08:27"/>
    <d v="2025-03-14T00:00:00"/>
    <d v="1899-12-30T15:06:02"/>
    <d v="2025-03-14T00:00:00"/>
    <d v="1899-12-30T15:33:56"/>
    <x v="0"/>
    <x v="0"/>
    <s v="7022045271"/>
    <s v="FBO"/>
    <d v="1899-12-30T00:30:19"/>
    <x v="1104"/>
    <d v="1899-12-30T00:02:25"/>
    <s v="Granel"/>
    <s v="E001"/>
    <x v="2"/>
    <d v="1899-12-30T00:25:29"/>
    <d v="1899-12-30T00:27:54"/>
    <x v="10"/>
    <x v="15"/>
    <x v="3"/>
    <x v="2"/>
    <n v="0"/>
    <n v="0"/>
    <x v="0"/>
    <x v="2"/>
    <x v="2"/>
    <n v="0"/>
    <x v="5"/>
    <x v="1"/>
    <d v="1899-12-30T00:02:25"/>
    <d v="1899-12-30T00:02:25"/>
    <x v="0"/>
    <m/>
    <m/>
    <d v="1899-12-30T00:00:00"/>
    <d v="1899-12-30T00:25:29"/>
    <n v="6"/>
    <n v="-1.6782407407500699E-3"/>
    <n v="25.483333333319944"/>
    <x v="14"/>
    <x v="1"/>
  </r>
  <r>
    <x v="7"/>
    <s v="2025010785"/>
    <x v="0"/>
    <x v="1017"/>
    <s v="E8306MSJ"/>
    <d v="2025-03-17T00:00:00"/>
    <x v="2"/>
    <s v="3269"/>
    <x v="35"/>
    <s v="PA"/>
    <x v="6"/>
    <x v="0"/>
    <d v="2025-03-17T00:00:00"/>
    <d v="1899-12-30T16:06:57"/>
    <d v="2025-03-17T00:00:00"/>
    <d v="1899-12-30T16:04:27"/>
    <d v="2025-03-17T00:00:00"/>
    <d v="1899-12-30T16:39:00"/>
    <x v="0"/>
    <x v="0"/>
    <s v="7022045375"/>
    <s v="FBO"/>
    <d v="1899-12-30T00:37:03"/>
    <x v="1123"/>
    <d v="1899-12-30T00:02:30"/>
    <s v="Granel"/>
    <s v="E001"/>
    <x v="2"/>
    <d v="1899-12-30T00:32:03"/>
    <d v="1899-12-30T00:34:33"/>
    <x v="7"/>
    <x v="16"/>
    <x v="4"/>
    <x v="2"/>
    <n v="0"/>
    <n v="0"/>
    <x v="0"/>
    <x v="2"/>
    <x v="2"/>
    <n v="0"/>
    <x v="5"/>
    <x v="1"/>
    <d v="1899-12-30T00:02:30"/>
    <d v="1899-12-30T00:02:30"/>
    <x v="0"/>
    <m/>
    <m/>
    <d v="1899-12-30T00:00:00"/>
    <d v="1899-12-30T00:32:03"/>
    <n v="2"/>
    <n v="-1.7361111111200422E-3"/>
    <n v="32.049999999993496"/>
    <x v="8"/>
    <x v="1"/>
  </r>
  <r>
    <x v="7"/>
    <s v="2025010958"/>
    <x v="0"/>
    <x v="1160"/>
    <s v="E8094GLY"/>
    <d v="2025-03-18T00:00:00"/>
    <x v="2"/>
    <s v="3268"/>
    <x v="25"/>
    <s v="PA"/>
    <x v="6"/>
    <x v="0"/>
    <d v="2025-03-18T00:00:00"/>
    <d v="1899-12-30T15:10:41"/>
    <d v="2025-03-18T00:00:00"/>
    <d v="1899-12-30T15:08:11"/>
    <d v="2025-03-18T00:00:00"/>
    <d v="1899-12-30T15:51:51"/>
    <x v="0"/>
    <x v="0"/>
    <s v="7022045449"/>
    <s v="FBO"/>
    <d v="1899-12-30T00:46:10"/>
    <x v="1292"/>
    <d v="1899-12-30T00:02:30"/>
    <s v="Granel"/>
    <s v="E001"/>
    <x v="2"/>
    <d v="1899-12-30T00:41:10"/>
    <d v="1899-12-30T00:43:40"/>
    <x v="10"/>
    <x v="17"/>
    <x v="4"/>
    <x v="2"/>
    <n v="0"/>
    <n v="0"/>
    <x v="0"/>
    <x v="2"/>
    <x v="2"/>
    <n v="0"/>
    <x v="5"/>
    <x v="1"/>
    <d v="1899-12-30T00:02:30"/>
    <d v="1899-12-30T00:02:30"/>
    <x v="0"/>
    <m/>
    <m/>
    <d v="1899-12-30T00:00:00"/>
    <d v="1899-12-30T00:41:10"/>
    <n v="3"/>
    <n v="-1.7361111111100502E-3"/>
    <n v="41.166666666662337"/>
    <x v="14"/>
    <x v="1"/>
  </r>
  <r>
    <x v="7"/>
    <s v="2025011035"/>
    <x v="0"/>
    <x v="1017"/>
    <s v="E8306MSJ"/>
    <d v="2025-03-19T00:00:00"/>
    <x v="2"/>
    <s v="3269"/>
    <x v="35"/>
    <s v="PA"/>
    <x v="6"/>
    <x v="0"/>
    <d v="2025-03-19T00:00:00"/>
    <d v="1899-12-30T09:33:55"/>
    <d v="2025-03-19T00:00:00"/>
    <d v="1899-12-30T09:31:27"/>
    <d v="2025-03-19T00:00:00"/>
    <d v="1899-12-30T10:18:03"/>
    <x v="0"/>
    <x v="0"/>
    <s v="7022045494"/>
    <s v="FBO"/>
    <d v="1899-12-30T00:00:00"/>
    <x v="782"/>
    <d v="1899-12-30T00:00:00"/>
    <s v="Granel"/>
    <s v="E001"/>
    <x v="2"/>
    <d v="1899-12-30T00:44:08"/>
    <d v="1899-12-30T00:46:36"/>
    <x v="4"/>
    <x v="18"/>
    <x v="4"/>
    <x v="2"/>
    <n v="0"/>
    <n v="0"/>
    <x v="0"/>
    <x v="2"/>
    <x v="2"/>
    <n v="0"/>
    <x v="5"/>
    <x v="1"/>
    <d v="1899-12-30T00:00:00"/>
    <d v="1899-12-30T00:00:00"/>
    <x v="0"/>
    <m/>
    <m/>
    <d v="1899-12-30T00:00:00"/>
    <d v="1899-12-30T00:44:08"/>
    <n v="4"/>
    <n v="-1.7129629629599741E-3"/>
    <n v="44.133333333335969"/>
    <x v="4"/>
    <x v="1"/>
  </r>
  <r>
    <x v="7"/>
    <s v="2025011151"/>
    <x v="0"/>
    <x v="1160"/>
    <s v="E8094GLY"/>
    <d v="2025-03-19T00:00:00"/>
    <x v="2"/>
    <s v="3268"/>
    <x v="25"/>
    <s v="PA"/>
    <x v="6"/>
    <x v="0"/>
    <d v="2025-03-19T00:00:00"/>
    <d v="1899-12-30T15:26:13"/>
    <d v="2025-03-19T00:00:00"/>
    <d v="1899-12-30T15:23:45"/>
    <d v="2025-03-19T00:00:00"/>
    <d v="1899-12-30T15:59:47"/>
    <x v="0"/>
    <x v="0"/>
    <s v="7022045551"/>
    <s v="FBO"/>
    <d v="1899-12-30T00:00:00"/>
    <x v="782"/>
    <d v="1899-12-30T00:00:00"/>
    <s v="Granel"/>
    <s v="E001"/>
    <x v="2"/>
    <d v="1899-12-30T00:33:34"/>
    <d v="1899-12-30T00:36:02"/>
    <x v="10"/>
    <x v="18"/>
    <x v="4"/>
    <x v="2"/>
    <n v="0"/>
    <n v="0"/>
    <x v="0"/>
    <x v="2"/>
    <x v="2"/>
    <n v="0"/>
    <x v="5"/>
    <x v="1"/>
    <d v="1899-12-30T00:00:00"/>
    <d v="1899-12-30T00:00:00"/>
    <x v="0"/>
    <m/>
    <m/>
    <d v="1899-12-30T00:00:00"/>
    <d v="1899-12-30T00:33:34"/>
    <n v="4"/>
    <n v="-1.7129629629599741E-3"/>
    <n v="33.566666666659231"/>
    <x v="14"/>
    <x v="1"/>
  </r>
  <r>
    <x v="7"/>
    <s v="2025011321"/>
    <x v="0"/>
    <x v="1033"/>
    <s v="E4768KNH"/>
    <d v="2025-03-20T00:00:00"/>
    <x v="2"/>
    <s v="3269"/>
    <x v="35"/>
    <s v="PA"/>
    <x v="6"/>
    <x v="0"/>
    <d v="2025-03-20T00:00:00"/>
    <d v="1899-12-30T13:49:33"/>
    <d v="2025-03-20T00:00:00"/>
    <d v="1899-12-30T13:46:59"/>
    <d v="2025-03-20T00:00:00"/>
    <d v="1899-12-30T14:23:36"/>
    <x v="0"/>
    <x v="0"/>
    <s v="7022045658"/>
    <s v="FBO"/>
    <d v="1899-12-30T00:39:11"/>
    <x v="17"/>
    <d v="1899-12-30T00:02:34"/>
    <s v="Granel"/>
    <s v="E001"/>
    <x v="2"/>
    <d v="1899-12-30T00:34:03"/>
    <d v="1899-12-30T00:36:37"/>
    <x v="6"/>
    <x v="19"/>
    <x v="4"/>
    <x v="2"/>
    <n v="0"/>
    <n v="0"/>
    <x v="0"/>
    <x v="2"/>
    <x v="2"/>
    <n v="0"/>
    <x v="5"/>
    <x v="1"/>
    <d v="1899-12-30T00:02:34"/>
    <d v="1899-12-30T00:02:34"/>
    <x v="0"/>
    <m/>
    <m/>
    <d v="1899-12-30T00:00:00"/>
    <d v="1899-12-30T00:34:03"/>
    <n v="5"/>
    <n v="-1.7824074074099805E-3"/>
    <n v="34.049999999995251"/>
    <x v="7"/>
    <x v="1"/>
  </r>
  <r>
    <x v="7"/>
    <s v="2025011322"/>
    <x v="0"/>
    <x v="1160"/>
    <s v="E8094GLY"/>
    <d v="2025-03-20T00:00:00"/>
    <x v="2"/>
    <s v="3264"/>
    <x v="36"/>
    <s v="PA"/>
    <x v="1"/>
    <x v="0"/>
    <d v="2025-03-20T00:00:00"/>
    <d v="1899-12-30T13:49:51"/>
    <d v="2025-03-20T00:00:00"/>
    <d v="1899-12-30T13:47:16"/>
    <d v="2025-03-20T00:00:00"/>
    <d v="1899-12-30T14:27:36"/>
    <x v="0"/>
    <x v="0"/>
    <s v="7022045659"/>
    <s v="FBO"/>
    <d v="1899-12-30T00:42:55"/>
    <x v="1652"/>
    <d v="1899-12-30T00:02:35"/>
    <s v="Granel"/>
    <s v="E001"/>
    <x v="2"/>
    <d v="1899-12-30T00:37:45"/>
    <d v="1899-12-30T00:40:20"/>
    <x v="6"/>
    <x v="19"/>
    <x v="4"/>
    <x v="2"/>
    <n v="0"/>
    <n v="0"/>
    <x v="0"/>
    <x v="2"/>
    <x v="2"/>
    <n v="0"/>
    <x v="5"/>
    <x v="1"/>
    <d v="1899-12-30T00:02:35"/>
    <d v="1899-12-30T00:02:35"/>
    <x v="0"/>
    <m/>
    <m/>
    <d v="1899-12-30T00:00:00"/>
    <d v="1899-12-30T00:37:45"/>
    <n v="5"/>
    <n v="-1.7939814814800226E-3"/>
    <n v="37.750000000003183"/>
    <x v="7"/>
    <x v="1"/>
  </r>
  <r>
    <x v="7"/>
    <s v="2025011327"/>
    <x v="0"/>
    <x v="1024"/>
    <s v="E2348KGX"/>
    <d v="2025-03-20T00:00:00"/>
    <x v="2"/>
    <s v="3269"/>
    <x v="35"/>
    <s v="PA"/>
    <x v="6"/>
    <x v="0"/>
    <d v="2025-03-20T00:00:00"/>
    <d v="1899-12-30T14:04:01"/>
    <d v="2025-03-20T00:00:00"/>
    <d v="1899-12-30T14:01:27"/>
    <d v="2025-03-20T00:00:00"/>
    <d v="1899-12-30T14:40:30"/>
    <x v="0"/>
    <x v="0"/>
    <s v="7022045661"/>
    <s v="FBO"/>
    <d v="1899-12-30T00:41:37"/>
    <x v="3314"/>
    <d v="1899-12-30T00:02:34"/>
    <s v="Granel"/>
    <s v="E001"/>
    <x v="2"/>
    <d v="1899-12-30T00:36:29"/>
    <d v="1899-12-30T00:39:03"/>
    <x v="14"/>
    <x v="19"/>
    <x v="4"/>
    <x v="2"/>
    <n v="0"/>
    <n v="0"/>
    <x v="0"/>
    <x v="2"/>
    <x v="2"/>
    <n v="0"/>
    <x v="5"/>
    <x v="1"/>
    <d v="1899-12-30T00:02:34"/>
    <d v="1899-12-30T00:02:34"/>
    <x v="0"/>
    <m/>
    <m/>
    <d v="1899-12-30T00:00:00"/>
    <d v="1899-12-30T00:36:29"/>
    <n v="5"/>
    <n v="-1.7824074074099805E-3"/>
    <n v="36.48333333332166"/>
    <x v="7"/>
    <x v="1"/>
  </r>
  <r>
    <x v="7"/>
    <s v="2025011329"/>
    <x v="0"/>
    <x v="1044"/>
    <s v="E8916KGF"/>
    <d v="2025-03-20T00:00:00"/>
    <x v="2"/>
    <s v="3264"/>
    <x v="36"/>
    <s v="PA"/>
    <x v="1"/>
    <x v="0"/>
    <d v="2025-03-20T00:00:00"/>
    <d v="1899-12-30T14:18:53"/>
    <d v="2025-03-20T00:00:00"/>
    <d v="1899-12-30T14:16:18"/>
    <d v="2025-03-20T00:00:00"/>
    <d v="1899-12-30T15:07:47"/>
    <x v="0"/>
    <x v="0"/>
    <s v="7022045666"/>
    <s v="FBO"/>
    <d v="1899-12-30T00:54:04"/>
    <x v="3315"/>
    <d v="1899-12-30T00:02:35"/>
    <s v="Granel"/>
    <s v="E001"/>
    <x v="2"/>
    <d v="1899-12-30T00:48:54"/>
    <d v="1899-12-30T00:51:29"/>
    <x v="14"/>
    <x v="19"/>
    <x v="4"/>
    <x v="2"/>
    <n v="0"/>
    <n v="0"/>
    <x v="0"/>
    <x v="2"/>
    <x v="2"/>
    <n v="0"/>
    <x v="5"/>
    <x v="0"/>
    <d v="1899-12-30T00:02:35"/>
    <d v="1899-12-30T00:02:35"/>
    <x v="0"/>
    <m/>
    <m/>
    <d v="1899-12-30T00:00:00"/>
    <d v="1899-12-30T00:48:54"/>
    <n v="5"/>
    <n v="-1.7939814814800226E-3"/>
    <n v="48.899999999995174"/>
    <x v="14"/>
    <x v="0"/>
  </r>
  <r>
    <x v="7"/>
    <s v="2025011333"/>
    <x v="0"/>
    <x v="1048"/>
    <s v="E1303MMC"/>
    <d v="2025-03-20T00:00:00"/>
    <x v="2"/>
    <s v="3269"/>
    <x v="35"/>
    <s v="PA"/>
    <x v="6"/>
    <x v="0"/>
    <d v="2025-03-20T00:00:00"/>
    <d v="1899-12-30T14:42:43"/>
    <d v="2025-03-20T00:00:00"/>
    <d v="1899-12-30T14:40:09"/>
    <d v="2025-03-20T00:00:00"/>
    <d v="1899-12-30T15:15:41"/>
    <x v="0"/>
    <x v="0"/>
    <s v="7022045667"/>
    <s v="FBO"/>
    <d v="1899-12-30T00:38:06"/>
    <x v="3222"/>
    <d v="1899-12-30T00:02:34"/>
    <s v="Granel"/>
    <s v="E001"/>
    <x v="2"/>
    <d v="1899-12-30T00:32:58"/>
    <d v="1899-12-30T00:35:32"/>
    <x v="14"/>
    <x v="19"/>
    <x v="4"/>
    <x v="2"/>
    <n v="0"/>
    <n v="0"/>
    <x v="0"/>
    <x v="2"/>
    <x v="2"/>
    <n v="0"/>
    <x v="5"/>
    <x v="1"/>
    <d v="1899-12-30T00:02:34"/>
    <d v="1899-12-30T00:02:34"/>
    <x v="0"/>
    <m/>
    <m/>
    <d v="1899-12-30T00:00:00"/>
    <d v="1899-12-30T00:32:58"/>
    <n v="5"/>
    <n v="-1.7824074074100915E-3"/>
    <n v="32.966666666654341"/>
    <x v="14"/>
    <x v="1"/>
  </r>
  <r>
    <x v="7"/>
    <s v="2025011337"/>
    <x v="0"/>
    <x v="1056"/>
    <s v="E6464JZW"/>
    <d v="2025-03-20T00:00:00"/>
    <x v="2"/>
    <s v="3269"/>
    <x v="35"/>
    <s v="PA"/>
    <x v="6"/>
    <x v="0"/>
    <d v="2025-03-20T00:00:00"/>
    <d v="1899-12-30T15:03:24"/>
    <d v="2025-03-20T00:00:00"/>
    <d v="1899-12-30T15:00:51"/>
    <d v="2025-03-20T00:00:00"/>
    <d v="1899-12-30T15:45:20"/>
    <x v="0"/>
    <x v="0"/>
    <s v="7022045670"/>
    <s v="FBO"/>
    <d v="1899-12-30T00:47:02"/>
    <x v="1683"/>
    <d v="1899-12-30T00:02:33"/>
    <s v="Granel"/>
    <s v="E001"/>
    <x v="2"/>
    <d v="1899-12-30T00:41:56"/>
    <d v="1899-12-30T00:44:29"/>
    <x v="10"/>
    <x v="19"/>
    <x v="4"/>
    <x v="2"/>
    <n v="0"/>
    <n v="0"/>
    <x v="0"/>
    <x v="2"/>
    <x v="2"/>
    <n v="0"/>
    <x v="5"/>
    <x v="1"/>
    <d v="1899-12-30T00:02:33"/>
    <d v="1899-12-30T00:02:33"/>
    <x v="0"/>
    <m/>
    <m/>
    <d v="1899-12-30T00:00:00"/>
    <d v="1899-12-30T00:41:56"/>
    <n v="5"/>
    <n v="-1.7708333333300574E-3"/>
    <n v="41.933333333332747"/>
    <x v="14"/>
    <x v="1"/>
  </r>
  <r>
    <x v="7"/>
    <s v="2025011338"/>
    <x v="0"/>
    <x v="1150"/>
    <s v="E5824JVY"/>
    <d v="2025-03-20T00:00:00"/>
    <x v="2"/>
    <s v="3269"/>
    <x v="35"/>
    <s v="PA"/>
    <x v="6"/>
    <x v="0"/>
    <d v="2025-03-20T00:00:00"/>
    <d v="1899-12-30T15:03:49"/>
    <d v="2025-03-20T00:00:00"/>
    <d v="1899-12-30T15:01:15"/>
    <d v="2025-03-20T00:00:00"/>
    <d v="1899-12-30T15:48:42"/>
    <x v="0"/>
    <x v="0"/>
    <s v="7022045671"/>
    <s v="FBO"/>
    <d v="1899-12-30T00:50:01"/>
    <x v="3045"/>
    <d v="1899-12-30T00:02:34"/>
    <s v="Granel"/>
    <s v="E001"/>
    <x v="2"/>
    <d v="1899-12-30T00:44:53"/>
    <d v="1899-12-30T00:47:27"/>
    <x v="10"/>
    <x v="19"/>
    <x v="4"/>
    <x v="2"/>
    <n v="0"/>
    <n v="0"/>
    <x v="0"/>
    <x v="2"/>
    <x v="2"/>
    <n v="0"/>
    <x v="5"/>
    <x v="1"/>
    <d v="1899-12-30T00:02:34"/>
    <d v="1899-12-30T00:02:34"/>
    <x v="0"/>
    <m/>
    <m/>
    <d v="1899-12-30T00:00:00"/>
    <d v="1899-12-30T00:44:53"/>
    <n v="5"/>
    <n v="-1.7824074073999885E-3"/>
    <n v="44.88333333333113"/>
    <x v="14"/>
    <x v="1"/>
  </r>
  <r>
    <x v="7"/>
    <s v="2025011340"/>
    <x v="0"/>
    <x v="1041"/>
    <s v="E8669MSV"/>
    <d v="2025-03-20T00:00:00"/>
    <x v="2"/>
    <s v="3269"/>
    <x v="35"/>
    <s v="PA"/>
    <x v="6"/>
    <x v="0"/>
    <d v="2025-03-20T00:00:00"/>
    <d v="1899-12-30T15:18:49"/>
    <d v="2025-03-20T00:00:00"/>
    <d v="1899-12-30T15:16:15"/>
    <d v="2025-03-20T00:00:00"/>
    <d v="1899-12-30T16:03:13"/>
    <x v="0"/>
    <x v="0"/>
    <s v="7022045674"/>
    <s v="FBO"/>
    <d v="1899-12-30T00:49:32"/>
    <x v="3046"/>
    <d v="1899-12-30T00:02:34"/>
    <s v="Granel"/>
    <s v="E001"/>
    <x v="2"/>
    <d v="1899-12-30T00:44:24"/>
    <d v="1899-12-30T00:46:58"/>
    <x v="10"/>
    <x v="19"/>
    <x v="4"/>
    <x v="2"/>
    <n v="0"/>
    <n v="0"/>
    <x v="0"/>
    <x v="2"/>
    <x v="2"/>
    <n v="0"/>
    <x v="5"/>
    <x v="1"/>
    <d v="1899-12-30T00:02:34"/>
    <d v="1899-12-30T00:02:34"/>
    <x v="0"/>
    <m/>
    <m/>
    <d v="1899-12-30T00:00:00"/>
    <d v="1899-12-30T00:44:24"/>
    <n v="5"/>
    <n v="-1.7824074074099805E-3"/>
    <n v="44.399999999995266"/>
    <x v="8"/>
    <x v="1"/>
  </r>
  <r>
    <x v="7"/>
    <s v="2025011339"/>
    <x v="0"/>
    <x v="1055"/>
    <s v="E5813KFK"/>
    <d v="2025-03-20T00:00:00"/>
    <x v="2"/>
    <s v="3269"/>
    <x v="35"/>
    <s v="PA"/>
    <x v="6"/>
    <x v="0"/>
    <d v="2025-03-20T00:00:00"/>
    <d v="1899-12-30T15:15:14"/>
    <d v="2025-03-20T00:00:00"/>
    <d v="1899-12-30T15:12:41"/>
    <d v="2025-03-20T00:00:00"/>
    <d v="1899-12-30T16:05:07"/>
    <x v="0"/>
    <x v="0"/>
    <s v="7022045675"/>
    <s v="FBO"/>
    <d v="1899-12-30T00:54:59"/>
    <x v="3316"/>
    <d v="1899-12-30T00:02:33"/>
    <s v="Granel"/>
    <s v="E001"/>
    <x v="2"/>
    <d v="1899-12-30T00:49:53"/>
    <d v="1899-12-30T00:52:26"/>
    <x v="10"/>
    <x v="19"/>
    <x v="4"/>
    <x v="2"/>
    <n v="0"/>
    <n v="0"/>
    <x v="0"/>
    <x v="2"/>
    <x v="2"/>
    <n v="0"/>
    <x v="5"/>
    <x v="0"/>
    <d v="1899-12-30T00:02:33"/>
    <d v="1899-12-30T00:02:33"/>
    <x v="0"/>
    <m/>
    <m/>
    <d v="1899-12-30T00:00:00"/>
    <d v="1899-12-30T00:49:53"/>
    <n v="5"/>
    <n v="-1.7708333333299464E-3"/>
    <n v="49.883333333342463"/>
    <x v="8"/>
    <x v="0"/>
  </r>
  <r>
    <x v="7"/>
    <s v="2025011341"/>
    <x v="0"/>
    <x v="1063"/>
    <s v="E2363KTK"/>
    <d v="2025-03-20T00:00:00"/>
    <x v="2"/>
    <s v="3262"/>
    <x v="40"/>
    <s v="PA"/>
    <x v="0"/>
    <x v="0"/>
    <d v="2025-03-20T00:00:00"/>
    <d v="1899-12-30T15:23:19"/>
    <d v="2025-03-20T00:00:00"/>
    <d v="1899-12-30T15:20:46"/>
    <d v="2025-03-20T00:00:00"/>
    <d v="1899-12-30T16:13:24"/>
    <x v="0"/>
    <x v="0"/>
    <s v="7022045676"/>
    <s v="FBO"/>
    <d v="1899-12-30T00:55:11"/>
    <x v="1795"/>
    <d v="1899-12-30T00:02:33"/>
    <s v="Granel"/>
    <s v="E001"/>
    <x v="2"/>
    <d v="1899-12-30T00:50:05"/>
    <d v="1899-12-30T00:52:38"/>
    <x v="10"/>
    <x v="19"/>
    <x v="4"/>
    <x v="2"/>
    <n v="0"/>
    <n v="0"/>
    <x v="0"/>
    <x v="2"/>
    <x v="2"/>
    <n v="0"/>
    <x v="5"/>
    <x v="0"/>
    <d v="1899-12-30T00:02:33"/>
    <d v="1899-12-30T00:02:33"/>
    <x v="0"/>
    <m/>
    <m/>
    <d v="1899-12-30T00:00:00"/>
    <d v="1899-12-30T00:50:05"/>
    <n v="5"/>
    <n v="-1.7708333333300574E-3"/>
    <n v="50.083333333329541"/>
    <x v="8"/>
    <x v="0"/>
  </r>
  <r>
    <x v="7"/>
    <s v="2025011346"/>
    <x v="0"/>
    <x v="1017"/>
    <s v="E8306MSJ"/>
    <d v="2025-03-20T00:00:00"/>
    <x v="2"/>
    <s v="3269"/>
    <x v="35"/>
    <s v="PA"/>
    <x v="6"/>
    <x v="0"/>
    <d v="2025-03-20T00:00:00"/>
    <d v="1899-12-30T15:43:01"/>
    <d v="2025-03-20T00:00:00"/>
    <d v="1899-12-30T15:40:26"/>
    <d v="2025-03-20T00:00:00"/>
    <d v="1899-12-30T16:46:32"/>
    <x v="0"/>
    <x v="0"/>
    <s v="7022045683"/>
    <s v="FBO"/>
    <d v="1899-12-30T01:08:41"/>
    <x v="308"/>
    <d v="1899-12-30T00:02:35"/>
    <s v="Granel"/>
    <s v="E001"/>
    <x v="2"/>
    <d v="1899-12-30T01:03:31"/>
    <d v="1899-12-30T01:06:06"/>
    <x v="10"/>
    <x v="19"/>
    <x v="4"/>
    <x v="2"/>
    <n v="0"/>
    <n v="0"/>
    <x v="0"/>
    <x v="2"/>
    <x v="2"/>
    <n v="0"/>
    <x v="5"/>
    <x v="0"/>
    <d v="1899-12-30T00:02:35"/>
    <d v="1899-12-30T00:02:35"/>
    <x v="0"/>
    <m/>
    <m/>
    <d v="1899-12-30T00:00:00"/>
    <d v="1899-12-30T01:03:31"/>
    <n v="5"/>
    <n v="-1.7939814814900146E-3"/>
    <n v="63.516666666657514"/>
    <x v="8"/>
    <x v="0"/>
  </r>
  <r>
    <x v="7"/>
    <s v="2025011354"/>
    <x v="0"/>
    <x v="1151"/>
    <s v="E5811MHB"/>
    <d v="2025-03-20T00:00:00"/>
    <x v="2"/>
    <s v="3264"/>
    <x v="36"/>
    <s v="PA"/>
    <x v="1"/>
    <x v="0"/>
    <d v="2025-03-20T00:00:00"/>
    <d v="1899-12-30T16:27:49"/>
    <d v="2025-03-20T00:00:00"/>
    <d v="1899-12-30T16:25:15"/>
    <d v="2025-03-20T00:00:00"/>
    <d v="1899-12-30T16:55:10"/>
    <x v="0"/>
    <x v="0"/>
    <s v="7022045684"/>
    <s v="FBO"/>
    <d v="1899-12-30T00:32:29"/>
    <x v="142"/>
    <d v="1899-12-30T00:02:34"/>
    <s v="Granel"/>
    <s v="E001"/>
    <x v="2"/>
    <d v="1899-12-30T00:27:21"/>
    <d v="1899-12-30T00:29:55"/>
    <x v="7"/>
    <x v="19"/>
    <x v="4"/>
    <x v="2"/>
    <n v="0"/>
    <n v="0"/>
    <x v="0"/>
    <x v="2"/>
    <x v="2"/>
    <n v="0"/>
    <x v="5"/>
    <x v="1"/>
    <d v="1899-12-30T00:02:34"/>
    <d v="1899-12-30T00:02:34"/>
    <x v="0"/>
    <m/>
    <m/>
    <d v="1899-12-30T00:00:00"/>
    <d v="1899-12-30T00:27:21"/>
    <n v="5"/>
    <n v="-1.7824074074099805E-3"/>
    <n v="27.349999999991965"/>
    <x v="8"/>
    <x v="1"/>
  </r>
  <r>
    <x v="7"/>
    <s v="2025011345"/>
    <x v="0"/>
    <x v="1066"/>
    <s v="E6462JZW"/>
    <d v="2025-03-20T00:00:00"/>
    <x v="2"/>
    <s v="3269"/>
    <x v="35"/>
    <s v="PA"/>
    <x v="6"/>
    <x v="0"/>
    <d v="2025-03-20T00:00:00"/>
    <d v="1899-12-30T15:41:16"/>
    <d v="2025-03-20T00:00:00"/>
    <d v="1899-12-30T15:38:41"/>
    <d v="2025-03-20T00:00:00"/>
    <d v="1899-12-30T16:56:45"/>
    <x v="0"/>
    <x v="0"/>
    <s v="7022045685"/>
    <s v="FBO"/>
    <d v="1899-12-30T01:20:39"/>
    <x v="3317"/>
    <d v="1899-12-30T00:02:35"/>
    <s v="Granel"/>
    <s v="E001"/>
    <x v="2"/>
    <d v="1899-12-30T01:15:29"/>
    <d v="1899-12-30T01:18:04"/>
    <x v="10"/>
    <x v="19"/>
    <x v="4"/>
    <x v="2"/>
    <n v="0"/>
    <n v="0"/>
    <x v="0"/>
    <x v="2"/>
    <x v="2"/>
    <n v="0"/>
    <x v="5"/>
    <x v="0"/>
    <d v="1899-12-30T00:02:35"/>
    <d v="1899-12-30T00:02:35"/>
    <x v="0"/>
    <m/>
    <m/>
    <d v="1899-12-30T00:00:00"/>
    <d v="1899-12-30T01:15:29"/>
    <n v="5"/>
    <n v="-1.7939814814799115E-3"/>
    <n v="75.483333333331274"/>
    <x v="8"/>
    <x v="0"/>
  </r>
  <r>
    <x v="7"/>
    <s v="2025011353"/>
    <x v="0"/>
    <x v="1179"/>
    <s v="E4954KGF"/>
    <d v="2025-03-20T00:00:00"/>
    <x v="2"/>
    <s v="3269"/>
    <x v="35"/>
    <s v="PA"/>
    <x v="6"/>
    <x v="0"/>
    <d v="2025-03-20T00:00:00"/>
    <d v="1899-12-30T16:24:22"/>
    <d v="2025-03-20T00:00:00"/>
    <d v="1899-12-30T16:21:48"/>
    <d v="2025-03-20T00:00:00"/>
    <d v="1899-12-30T16:59:07"/>
    <x v="0"/>
    <x v="0"/>
    <s v="7022045686"/>
    <s v="FBO"/>
    <d v="1899-12-30T00:39:53"/>
    <x v="3247"/>
    <d v="1899-12-30T00:02:34"/>
    <s v="Granel"/>
    <s v="E001"/>
    <x v="2"/>
    <d v="1899-12-30T00:34:45"/>
    <d v="1899-12-30T00:37:19"/>
    <x v="7"/>
    <x v="19"/>
    <x v="4"/>
    <x v="2"/>
    <n v="0"/>
    <n v="0"/>
    <x v="0"/>
    <x v="2"/>
    <x v="2"/>
    <n v="0"/>
    <x v="5"/>
    <x v="1"/>
    <d v="1899-12-30T00:02:34"/>
    <d v="1899-12-30T00:02:34"/>
    <x v="0"/>
    <m/>
    <m/>
    <d v="1899-12-30T00:00:00"/>
    <d v="1899-12-30T00:34:45"/>
    <n v="5"/>
    <n v="-1.7824074073999885E-3"/>
    <n v="34.750000000007987"/>
    <x v="8"/>
    <x v="1"/>
  </r>
  <r>
    <x v="7"/>
    <s v="2025011356"/>
    <x v="0"/>
    <x v="1030"/>
    <s v="E4771KNH"/>
    <d v="2025-03-20T00:00:00"/>
    <x v="2"/>
    <s v="3269"/>
    <x v="35"/>
    <s v="PA"/>
    <x v="6"/>
    <x v="0"/>
    <d v="2025-03-20T00:00:00"/>
    <d v="1899-12-30T16:48:22"/>
    <d v="2025-03-20T00:00:00"/>
    <d v="1899-12-30T16:45:47"/>
    <d v="2025-03-20T00:00:00"/>
    <d v="1899-12-30T17:10:27"/>
    <x v="0"/>
    <x v="0"/>
    <s v="7022045687"/>
    <s v="FBO"/>
    <d v="1899-12-30T00:27:15"/>
    <x v="883"/>
    <d v="1899-12-30T00:02:35"/>
    <s v="Granel"/>
    <s v="E001"/>
    <x v="2"/>
    <d v="1899-12-30T00:22:05"/>
    <d v="1899-12-30T00:24:40"/>
    <x v="7"/>
    <x v="19"/>
    <x v="4"/>
    <x v="2"/>
    <n v="0"/>
    <n v="0"/>
    <x v="0"/>
    <x v="2"/>
    <x v="2"/>
    <n v="0"/>
    <x v="5"/>
    <x v="1"/>
    <d v="1899-12-30T00:02:35"/>
    <d v="1899-12-30T00:02:35"/>
    <x v="0"/>
    <m/>
    <m/>
    <d v="1899-12-30T00:00:00"/>
    <d v="1899-12-30T00:22:05"/>
    <n v="5"/>
    <n v="-1.7939814814800226E-3"/>
    <n v="22.083333333335879"/>
    <x v="12"/>
    <x v="1"/>
  </r>
  <r>
    <x v="7"/>
    <s v="2025011195"/>
    <x v="0"/>
    <x v="1196"/>
    <m/>
    <d v="2025-03-20T00:00:00"/>
    <x v="2"/>
    <s v="3282"/>
    <x v="42"/>
    <s v="PA"/>
    <x v="2"/>
    <x v="0"/>
    <d v="2025-03-20T00:00:00"/>
    <d v="1899-12-30T06:52:51"/>
    <d v="2025-03-20T00:00:00"/>
    <d v="1899-12-30T06:50:24"/>
    <d v="2025-03-20T00:00:00"/>
    <d v="1899-12-30T07:30:02"/>
    <x v="0"/>
    <x v="0"/>
    <s v="7022045688"/>
    <s v="FBO"/>
    <d v="1899-12-30T00:42:05"/>
    <x v="2519"/>
    <d v="1899-12-30T00:02:27"/>
    <s v="Ensacado"/>
    <s v="E002"/>
    <x v="2"/>
    <d v="1899-12-30T00:37:11"/>
    <d v="1899-12-30T00:39:38"/>
    <x v="1"/>
    <x v="19"/>
    <x v="4"/>
    <x v="1"/>
    <n v="0"/>
    <n v="0"/>
    <x v="0"/>
    <x v="1"/>
    <x v="2"/>
    <n v="0"/>
    <x v="5"/>
    <x v="1"/>
    <d v="1899-12-30T00:02:27"/>
    <d v="1899-12-30T00:02:27"/>
    <x v="0"/>
    <m/>
    <m/>
    <d v="1899-12-30T00:00:00"/>
    <d v="1899-12-30T00:37:11"/>
    <n v="5"/>
    <n v="-1.701388888890043E-3"/>
    <n v="37.183333333334403"/>
    <x v="1"/>
    <x v="1"/>
  </r>
  <r>
    <x v="7"/>
    <s v="2025011366"/>
    <x v="0"/>
    <x v="979"/>
    <s v="E1228KBR"/>
    <d v="2025-03-21T00:00:00"/>
    <x v="2"/>
    <s v="3264"/>
    <x v="36"/>
    <s v="PA"/>
    <x v="1"/>
    <x v="0"/>
    <d v="2025-03-21T00:00:00"/>
    <d v="1899-12-30T05:14:19"/>
    <d v="2025-03-21T00:00:00"/>
    <d v="1899-12-30T05:11:46"/>
    <d v="2025-03-21T00:00:00"/>
    <d v="1899-12-30T05:51:18"/>
    <x v="0"/>
    <x v="0"/>
    <s v="7022045694"/>
    <s v="EXW"/>
    <d v="1899-12-30T00:42:05"/>
    <x v="345"/>
    <d v="1899-12-30T00:02:33"/>
    <s v="Granel"/>
    <s v="E001"/>
    <x v="1"/>
    <d v="1899-12-30T00:36:59"/>
    <d v="1899-12-30T00:39:32"/>
    <x v="0"/>
    <x v="20"/>
    <x v="4"/>
    <x v="2"/>
    <n v="0"/>
    <n v="0"/>
    <x v="0"/>
    <x v="2"/>
    <x v="2"/>
    <n v="0"/>
    <x v="5"/>
    <x v="1"/>
    <d v="1899-12-30T00:02:33"/>
    <d v="1899-12-30T00:02:33"/>
    <x v="0"/>
    <m/>
    <m/>
    <d v="1899-12-30T00:00:00"/>
    <d v="1899-12-30T00:36:59"/>
    <n v="6"/>
    <n v="-1.7708333333300019E-3"/>
    <n v="36.983333333332808"/>
    <x v="17"/>
    <x v="1"/>
  </r>
  <r>
    <x v="7"/>
    <s v="2025011367"/>
    <x v="0"/>
    <x v="1032"/>
    <s v="E4941MFZ"/>
    <d v="2025-03-21T00:00:00"/>
    <x v="2"/>
    <s v="3263"/>
    <x v="43"/>
    <s v="PA"/>
    <x v="5"/>
    <x v="0"/>
    <d v="2025-03-21T00:00:00"/>
    <d v="1899-12-30T05:33:37"/>
    <d v="2025-03-21T00:00:00"/>
    <d v="1899-12-30T05:31:04"/>
    <d v="2025-03-21T00:00:00"/>
    <d v="1899-12-30T06:00:02"/>
    <x v="0"/>
    <x v="0"/>
    <s v="7022045695"/>
    <s v="EXW"/>
    <d v="1899-12-30T00:31:31"/>
    <x v="1820"/>
    <d v="1899-12-30T00:02:33"/>
    <s v="Granel"/>
    <s v="E001"/>
    <x v="1"/>
    <d v="1899-12-30T00:26:25"/>
    <d v="1899-12-30T00:28:58"/>
    <x v="0"/>
    <x v="20"/>
    <x v="4"/>
    <x v="2"/>
    <n v="0"/>
    <n v="0"/>
    <x v="0"/>
    <x v="2"/>
    <x v="2"/>
    <n v="0"/>
    <x v="5"/>
    <x v="1"/>
    <d v="1899-12-30T00:02:33"/>
    <d v="1899-12-30T00:02:33"/>
    <x v="0"/>
    <m/>
    <m/>
    <d v="1899-12-30T00:00:00"/>
    <d v="1899-12-30T00:26:25"/>
    <n v="6"/>
    <n v="-1.7708333333300019E-3"/>
    <n v="26.416666666670423"/>
    <x v="0"/>
    <x v="1"/>
  </r>
  <r>
    <x v="7"/>
    <s v="2025011368"/>
    <x v="0"/>
    <x v="1003"/>
    <s v="E0247JRH"/>
    <d v="2025-03-21T00:00:00"/>
    <x v="2"/>
    <s v="3260"/>
    <x v="41"/>
    <s v="PA"/>
    <x v="20"/>
    <x v="0"/>
    <d v="2025-03-21T00:00:00"/>
    <d v="1899-12-30T05:39:11"/>
    <d v="2025-03-21T00:00:00"/>
    <d v="1899-12-30T05:36:38"/>
    <d v="2025-03-21T00:00:00"/>
    <d v="1899-12-30T06:12:32"/>
    <x v="0"/>
    <x v="0"/>
    <s v="7022045696"/>
    <s v="EXW"/>
    <d v="1899-12-30T00:38:27"/>
    <x v="838"/>
    <d v="1899-12-30T00:02:33"/>
    <s v="Granel"/>
    <s v="E001"/>
    <x v="1"/>
    <d v="1899-12-30T00:33:21"/>
    <d v="1899-12-30T00:35:54"/>
    <x v="0"/>
    <x v="20"/>
    <x v="4"/>
    <x v="2"/>
    <n v="0"/>
    <n v="0"/>
    <x v="0"/>
    <x v="2"/>
    <x v="2"/>
    <n v="0"/>
    <x v="5"/>
    <x v="1"/>
    <d v="1899-12-30T00:02:33"/>
    <d v="1899-12-30T00:02:33"/>
    <x v="0"/>
    <m/>
    <m/>
    <d v="1899-12-30T00:00:00"/>
    <d v="1899-12-30T00:33:21"/>
    <n v="6"/>
    <n v="-1.7708333333300019E-3"/>
    <n v="33.349999999996776"/>
    <x v="0"/>
    <x v="1"/>
  </r>
  <r>
    <x v="7"/>
    <s v="2025011371"/>
    <x v="0"/>
    <x v="1021"/>
    <s v="E0721JRZ"/>
    <d v="2025-03-21T00:00:00"/>
    <x v="2"/>
    <s v="3264"/>
    <x v="36"/>
    <s v="PA"/>
    <x v="1"/>
    <x v="0"/>
    <d v="2025-03-21T00:00:00"/>
    <d v="1899-12-30T06:02:13"/>
    <d v="2025-03-21T00:00:00"/>
    <d v="1899-12-30T05:59:39"/>
    <d v="2025-03-21T00:00:00"/>
    <d v="1899-12-30T06:24:29"/>
    <x v="0"/>
    <x v="0"/>
    <s v="7022045697"/>
    <s v="FBO"/>
    <d v="1899-12-30T00:27:24"/>
    <x v="1219"/>
    <d v="1899-12-30T00:02:34"/>
    <s v="Granel"/>
    <s v="E001"/>
    <x v="2"/>
    <d v="1899-12-30T00:22:16"/>
    <d v="1899-12-30T00:24:50"/>
    <x v="1"/>
    <x v="20"/>
    <x v="4"/>
    <x v="2"/>
    <n v="0"/>
    <n v="0"/>
    <x v="0"/>
    <x v="2"/>
    <x v="2"/>
    <n v="0"/>
    <x v="5"/>
    <x v="1"/>
    <d v="1899-12-30T00:02:34"/>
    <d v="1899-12-30T00:02:34"/>
    <x v="0"/>
    <m/>
    <m/>
    <d v="1899-12-30T00:00:00"/>
    <d v="1899-12-30T00:22:16"/>
    <n v="6"/>
    <n v="-1.7824074074100082E-3"/>
    <n v="22.26666666666242"/>
    <x v="0"/>
    <x v="1"/>
  </r>
  <r>
    <x v="7"/>
    <s v="2025011372"/>
    <x v="0"/>
    <x v="980"/>
    <s v="E0598KCR"/>
    <d v="2025-03-21T00:00:00"/>
    <x v="2"/>
    <s v="3264"/>
    <x v="36"/>
    <s v="PA"/>
    <x v="1"/>
    <x v="0"/>
    <d v="2025-03-21T00:00:00"/>
    <d v="1899-12-30T06:26:55"/>
    <d v="2025-03-21T00:00:00"/>
    <d v="1899-12-30T06:24:23"/>
    <d v="2025-03-21T00:00:00"/>
    <d v="1899-12-30T06:49:18"/>
    <x v="0"/>
    <x v="0"/>
    <s v="7022045699"/>
    <s v="EXW"/>
    <d v="1899-12-30T00:27:27"/>
    <x v="1541"/>
    <d v="1899-12-30T00:02:32"/>
    <s v="Granel"/>
    <s v="E001"/>
    <x v="1"/>
    <d v="1899-12-30T00:22:23"/>
    <d v="1899-12-30T00:24:55"/>
    <x v="1"/>
    <x v="20"/>
    <x v="4"/>
    <x v="2"/>
    <n v="0"/>
    <n v="0"/>
    <x v="0"/>
    <x v="2"/>
    <x v="2"/>
    <n v="0"/>
    <x v="5"/>
    <x v="1"/>
    <d v="1899-12-30T00:02:32"/>
    <d v="1899-12-30T00:02:32"/>
    <x v="0"/>
    <m/>
    <m/>
    <d v="1899-12-30T00:00:00"/>
    <d v="1899-12-30T00:22:23"/>
    <n v="6"/>
    <n v="-1.7592592592600154E-3"/>
    <n v="22.383333333331208"/>
    <x v="0"/>
    <x v="1"/>
  </r>
  <r>
    <x v="7"/>
    <s v="2025011373"/>
    <x v="0"/>
    <x v="1325"/>
    <s v="E8822FFZ"/>
    <d v="2025-03-21T00:00:00"/>
    <x v="2"/>
    <s v="3264"/>
    <x v="36"/>
    <s v="PA"/>
    <x v="1"/>
    <x v="0"/>
    <d v="2025-03-21T00:00:00"/>
    <d v="1899-12-30T06:29:45"/>
    <d v="2025-03-21T00:00:00"/>
    <d v="1899-12-30T06:27:12"/>
    <d v="2025-03-21T00:00:00"/>
    <d v="1899-12-30T06:55:58"/>
    <x v="0"/>
    <x v="0"/>
    <s v="7022045700"/>
    <s v="FBO"/>
    <d v="1899-12-30T00:31:19"/>
    <x v="797"/>
    <d v="1899-12-30T00:02:33"/>
    <s v="Granel"/>
    <s v="E001"/>
    <x v="2"/>
    <d v="1899-12-30T00:26:13"/>
    <d v="1899-12-30T00:28:46"/>
    <x v="1"/>
    <x v="20"/>
    <x v="4"/>
    <x v="2"/>
    <n v="0"/>
    <n v="0"/>
    <x v="0"/>
    <x v="2"/>
    <x v="2"/>
    <n v="0"/>
    <x v="5"/>
    <x v="1"/>
    <d v="1899-12-30T00:02:33"/>
    <d v="1899-12-30T00:02:33"/>
    <x v="0"/>
    <m/>
    <m/>
    <d v="1899-12-30T00:00:00"/>
    <d v="1899-12-30T00:26:13"/>
    <n v="6"/>
    <n v="-1.7708333333300019E-3"/>
    <n v="26.216666666668793"/>
    <x v="0"/>
    <x v="1"/>
  </r>
  <r>
    <x v="7"/>
    <s v="2025011376"/>
    <x v="0"/>
    <x v="1326"/>
    <s v="E8631GGR"/>
    <d v="2025-03-21T00:00:00"/>
    <x v="2"/>
    <s v="3264"/>
    <x v="36"/>
    <s v="PA"/>
    <x v="1"/>
    <x v="0"/>
    <d v="2025-03-21T00:00:00"/>
    <d v="1899-12-30T06:45:29"/>
    <d v="2025-03-21T00:00:00"/>
    <d v="1899-12-30T06:42:57"/>
    <d v="2025-03-21T00:00:00"/>
    <d v="1899-12-30T07:15:18"/>
    <x v="0"/>
    <x v="0"/>
    <s v="7022045701"/>
    <s v="FBO"/>
    <d v="1899-12-30T00:34:53"/>
    <x v="2328"/>
    <d v="1899-12-30T00:02:32"/>
    <s v="Granel"/>
    <s v="E001"/>
    <x v="2"/>
    <d v="1899-12-30T00:29:49"/>
    <d v="1899-12-30T00:32:21"/>
    <x v="1"/>
    <x v="20"/>
    <x v="4"/>
    <x v="2"/>
    <n v="0"/>
    <n v="0"/>
    <x v="0"/>
    <x v="2"/>
    <x v="2"/>
    <n v="0"/>
    <x v="5"/>
    <x v="1"/>
    <d v="1899-12-30T00:02:32"/>
    <d v="1899-12-30T00:02:32"/>
    <x v="0"/>
    <m/>
    <m/>
    <d v="1899-12-30T00:00:00"/>
    <d v="1899-12-30T00:29:49"/>
    <n v="6"/>
    <n v="-1.7592592592600154E-3"/>
    <n v="29.816666666668795"/>
    <x v="1"/>
    <x v="1"/>
  </r>
  <r>
    <x v="7"/>
    <s v="2025011381"/>
    <x v="0"/>
    <x v="1031"/>
    <s v="E9461JBD"/>
    <d v="2025-03-21T00:00:00"/>
    <x v="2"/>
    <s v="3264"/>
    <x v="36"/>
    <s v="PA"/>
    <x v="1"/>
    <x v="0"/>
    <d v="2025-03-21T00:00:00"/>
    <d v="1899-12-30T07:03:49"/>
    <d v="2025-03-21T00:00:00"/>
    <d v="1899-12-30T07:01:16"/>
    <d v="2025-03-21T00:00:00"/>
    <d v="1899-12-30T07:23:37"/>
    <x v="0"/>
    <x v="0"/>
    <s v="7022045702"/>
    <s v="EXW"/>
    <d v="1899-12-30T00:24:54"/>
    <x v="3043"/>
    <d v="1899-12-30T00:02:33"/>
    <s v="Granel"/>
    <s v="E001"/>
    <x v="1"/>
    <d v="1899-12-30T00:19:48"/>
    <d v="1899-12-30T00:22:21"/>
    <x v="2"/>
    <x v="20"/>
    <x v="4"/>
    <x v="2"/>
    <n v="0"/>
    <n v="0"/>
    <x v="0"/>
    <x v="2"/>
    <x v="2"/>
    <n v="0"/>
    <x v="5"/>
    <x v="1"/>
    <d v="1899-12-30T00:02:33"/>
    <d v="1899-12-30T00:02:33"/>
    <x v="0"/>
    <m/>
    <m/>
    <d v="1899-12-30T00:00:00"/>
    <d v="1899-12-30T00:19:48"/>
    <n v="6"/>
    <n v="-1.7708333333300019E-3"/>
    <n v="19.799999999999976"/>
    <x v="1"/>
    <x v="1"/>
  </r>
  <r>
    <x v="7"/>
    <s v="2025011383"/>
    <x v="0"/>
    <x v="1071"/>
    <s v="E2254MLP"/>
    <d v="2025-03-21T00:00:00"/>
    <x v="2"/>
    <s v="3269"/>
    <x v="35"/>
    <s v="PA"/>
    <x v="6"/>
    <x v="0"/>
    <d v="2025-03-21T00:00:00"/>
    <d v="1899-12-30T07:08:54"/>
    <d v="2025-03-21T00:00:00"/>
    <d v="1899-12-30T07:06:20"/>
    <d v="2025-03-21T00:00:00"/>
    <d v="1899-12-30T07:39:59"/>
    <x v="0"/>
    <x v="0"/>
    <s v="7022045705"/>
    <s v="FBO"/>
    <d v="1899-12-30T00:36:13"/>
    <x v="971"/>
    <d v="1899-12-30T00:02:34"/>
    <s v="Granel"/>
    <s v="E001"/>
    <x v="2"/>
    <d v="1899-12-30T00:31:05"/>
    <d v="1899-12-30T00:33:39"/>
    <x v="2"/>
    <x v="20"/>
    <x v="4"/>
    <x v="2"/>
    <n v="0"/>
    <n v="0"/>
    <x v="0"/>
    <x v="2"/>
    <x v="2"/>
    <n v="0"/>
    <x v="5"/>
    <x v="1"/>
    <d v="1899-12-30T00:02:34"/>
    <d v="1899-12-30T00:02:34"/>
    <x v="0"/>
    <m/>
    <m/>
    <d v="1899-12-30T00:00:00"/>
    <d v="1899-12-30T00:31:05"/>
    <n v="6"/>
    <n v="-1.7824074074099805E-3"/>
    <n v="31.083333333336007"/>
    <x v="1"/>
    <x v="1"/>
  </r>
  <r>
    <x v="7"/>
    <s v=""/>
    <x v="0"/>
    <x v="1109"/>
    <s v="ER1963BDRR8610BDH"/>
    <d v="2025-03-21T00:00:00"/>
    <x v="2"/>
    <s v="3269"/>
    <x v="35"/>
    <s v="PA"/>
    <x v="2"/>
    <x v="0"/>
    <d v="2025-03-21T00:00:00"/>
    <d v="1899-12-30T06:58:36"/>
    <d v="2025-03-21T00:00:00"/>
    <d v="1899-12-30T06:58:53"/>
    <d v="2025-03-21T00:00:00"/>
    <d v="1899-12-30T07:47:12"/>
    <x v="194"/>
    <x v="26"/>
    <s v="7022045706"/>
    <s v="FBO"/>
    <d v="1899-12-30T00:48:36"/>
    <x v="2804"/>
    <d v="1899-12-30T00:00:17"/>
    <s v="Granel"/>
    <s v="E001"/>
    <x v="2"/>
    <d v="1899-12-30T00:48:36"/>
    <d v="1899-12-30T00:48:19"/>
    <x v="1"/>
    <x v="20"/>
    <x v="4"/>
    <x v="2"/>
    <n v="0"/>
    <n v="0"/>
    <x v="0"/>
    <x v="2"/>
    <x v="2"/>
    <n v="0"/>
    <x v="5"/>
    <x v="0"/>
    <d v="1899-12-30T00:00:17"/>
    <d v="1899-12-30T00:00:17"/>
    <x v="0"/>
    <m/>
    <m/>
    <d v="1899-12-30T00:00:00"/>
    <d v="1899-12-30T00:48:36"/>
    <n v="6"/>
    <d v="1899-12-30T00:00:17"/>
    <n v="48.6"/>
    <x v="1"/>
    <x v="0"/>
  </r>
  <r>
    <x v="7"/>
    <s v="2025011379"/>
    <x v="0"/>
    <x v="1007"/>
    <s v="E9449KGB"/>
    <d v="2025-03-21T00:00:00"/>
    <x v="2"/>
    <s v="3271"/>
    <x v="46"/>
    <s v="PA"/>
    <x v="7"/>
    <x v="0"/>
    <d v="2025-03-21T00:00:00"/>
    <d v="1899-12-30T06:57:45"/>
    <d v="2025-03-21T00:00:00"/>
    <d v="1899-12-30T06:55:11"/>
    <d v="2025-03-21T00:00:00"/>
    <d v="1899-12-30T07:55:19"/>
    <x v="0"/>
    <x v="0"/>
    <s v="7022045708"/>
    <s v="FBO"/>
    <d v="1899-12-30T01:02:42"/>
    <x v="3270"/>
    <d v="1899-12-30T00:02:34"/>
    <s v="Granel"/>
    <s v="E001"/>
    <x v="2"/>
    <d v="1899-12-30T00:57:34"/>
    <d v="1899-12-30T01:00:08"/>
    <x v="1"/>
    <x v="20"/>
    <x v="4"/>
    <x v="2"/>
    <n v="0"/>
    <n v="0"/>
    <x v="0"/>
    <x v="2"/>
    <x v="2"/>
    <n v="0"/>
    <x v="5"/>
    <x v="0"/>
    <d v="1899-12-30T00:02:34"/>
    <d v="1899-12-30T00:02:34"/>
    <x v="0"/>
    <m/>
    <m/>
    <d v="1899-12-30T00:00:00"/>
    <d v="1899-12-30T00:57:34"/>
    <n v="6"/>
    <n v="-1.7824074074099805E-3"/>
    <n v="57.56666666666402"/>
    <x v="1"/>
    <x v="0"/>
  </r>
  <r>
    <x v="7"/>
    <s v="2025011384"/>
    <x v="0"/>
    <x v="1038"/>
    <s v="E2274KKH"/>
    <d v="2025-03-21T00:00:00"/>
    <x v="2"/>
    <s v="3262"/>
    <x v="40"/>
    <s v="PA"/>
    <x v="0"/>
    <x v="0"/>
    <d v="2025-03-21T00:00:00"/>
    <d v="1899-12-30T07:12:21"/>
    <d v="2025-03-21T00:00:00"/>
    <d v="1899-12-30T07:09:48"/>
    <d v="2025-03-21T00:00:00"/>
    <d v="1899-12-30T07:59:10"/>
    <x v="0"/>
    <x v="0"/>
    <s v="7022045710"/>
    <s v="FBO"/>
    <d v="1899-12-30T00:51:55"/>
    <x v="775"/>
    <d v="1899-12-30T00:02:33"/>
    <s v="Granel"/>
    <s v="E001"/>
    <x v="2"/>
    <d v="1899-12-30T00:46:49"/>
    <d v="1899-12-30T00:49:22"/>
    <x v="2"/>
    <x v="20"/>
    <x v="4"/>
    <x v="2"/>
    <n v="0"/>
    <n v="0"/>
    <x v="0"/>
    <x v="2"/>
    <x v="2"/>
    <n v="0"/>
    <x v="5"/>
    <x v="0"/>
    <d v="1899-12-30T00:02:33"/>
    <d v="1899-12-30T00:02:33"/>
    <x v="0"/>
    <m/>
    <m/>
    <d v="1899-12-30T00:00:00"/>
    <d v="1899-12-30T00:46:49"/>
    <n v="6"/>
    <n v="-1.7708333333400494E-3"/>
    <n v="46.816666666660737"/>
    <x v="1"/>
    <x v="0"/>
  </r>
  <r>
    <x v="7"/>
    <s v="2025011396"/>
    <x v="0"/>
    <x v="1021"/>
    <s v="E0721JRZ"/>
    <d v="2025-03-21T00:00:00"/>
    <x v="2"/>
    <s v="3264"/>
    <x v="36"/>
    <s v="PA"/>
    <x v="1"/>
    <x v="0"/>
    <d v="2025-03-21T00:00:00"/>
    <d v="1899-12-30T07:46:52"/>
    <d v="2025-03-21T00:00:00"/>
    <d v="1899-12-30T07:44:19"/>
    <d v="2025-03-21T00:00:00"/>
    <d v="1899-12-30T08:08:12"/>
    <x v="0"/>
    <x v="0"/>
    <s v="7022045711"/>
    <s v="FBO"/>
    <d v="1899-12-30T00:26:26"/>
    <x v="1759"/>
    <d v="1899-12-30T00:02:33"/>
    <s v="Granel"/>
    <s v="E001"/>
    <x v="2"/>
    <d v="1899-12-30T00:21:20"/>
    <d v="1899-12-30T00:23:53"/>
    <x v="2"/>
    <x v="20"/>
    <x v="4"/>
    <x v="2"/>
    <n v="0"/>
    <n v="0"/>
    <x v="0"/>
    <x v="2"/>
    <x v="2"/>
    <n v="0"/>
    <x v="5"/>
    <x v="1"/>
    <d v="1899-12-30T00:02:33"/>
    <d v="1899-12-30T00:02:33"/>
    <x v="0"/>
    <m/>
    <m/>
    <d v="1899-12-30T00:00:00"/>
    <d v="1899-12-30T00:21:20"/>
    <n v="6"/>
    <n v="-1.7708333333300019E-3"/>
    <n v="21.333333333340796"/>
    <x v="2"/>
    <x v="1"/>
  </r>
  <r>
    <x v="7"/>
    <s v="2025011393"/>
    <x v="0"/>
    <x v="1178"/>
    <s v="E5164KRK"/>
    <d v="2025-03-21T00:00:00"/>
    <x v="2"/>
    <s v="3269"/>
    <x v="35"/>
    <s v="PA"/>
    <x v="6"/>
    <x v="0"/>
    <d v="2025-03-21T00:00:00"/>
    <d v="1899-12-30T07:37:24"/>
    <d v="2025-03-21T00:00:00"/>
    <d v="1899-12-30T07:38:42"/>
    <d v="2025-03-21T00:00:00"/>
    <d v="1899-12-30T08:11:19"/>
    <x v="244"/>
    <x v="32"/>
    <s v="7022045712"/>
    <s v="FBO"/>
    <d v="1899-12-30T00:33:55"/>
    <x v="141"/>
    <d v="1899-12-30T00:01:18"/>
    <s v="Granel"/>
    <s v="E001"/>
    <x v="2"/>
    <d v="1899-12-30T00:33:55"/>
    <d v="1899-12-30T00:32:37"/>
    <x v="2"/>
    <x v="20"/>
    <x v="4"/>
    <x v="2"/>
    <n v="0"/>
    <n v="0"/>
    <x v="0"/>
    <x v="2"/>
    <x v="2"/>
    <n v="0"/>
    <x v="5"/>
    <x v="1"/>
    <d v="1899-12-30T00:01:18"/>
    <d v="1899-12-30T00:01:18"/>
    <x v="0"/>
    <m/>
    <m/>
    <d v="1899-12-30T00:00:00"/>
    <d v="1899-12-30T00:33:55"/>
    <n v="6"/>
    <d v="1899-12-30T00:01:18"/>
    <n v="33.916666666665598"/>
    <x v="2"/>
    <x v="1"/>
  </r>
  <r>
    <x v="7"/>
    <s v="2025011392"/>
    <x v="0"/>
    <x v="1023"/>
    <s v="E9297MPF"/>
    <d v="2025-03-21T00:00:00"/>
    <x v="2"/>
    <s v="3260"/>
    <x v="41"/>
    <s v="PA"/>
    <x v="20"/>
    <x v="0"/>
    <d v="2025-03-21T00:00:00"/>
    <d v="1899-12-30T07:36:46"/>
    <d v="2025-03-21T00:00:00"/>
    <d v="1899-12-30T07:34:12"/>
    <d v="2025-03-21T00:00:00"/>
    <d v="1899-12-30T08:13:13"/>
    <x v="0"/>
    <x v="0"/>
    <s v="7022045713"/>
    <s v="EXW"/>
    <d v="1899-12-30T00:41:35"/>
    <x v="2705"/>
    <d v="1899-12-30T00:02:34"/>
    <s v="Granel"/>
    <s v="E001"/>
    <x v="1"/>
    <d v="1899-12-30T00:36:27"/>
    <d v="1899-12-30T00:39:01"/>
    <x v="2"/>
    <x v="20"/>
    <x v="4"/>
    <x v="2"/>
    <n v="0"/>
    <n v="0"/>
    <x v="0"/>
    <x v="2"/>
    <x v="2"/>
    <n v="0"/>
    <x v="5"/>
    <x v="1"/>
    <d v="1899-12-30T00:02:34"/>
    <d v="1899-12-30T00:02:34"/>
    <x v="0"/>
    <m/>
    <m/>
    <d v="1899-12-30T00:00:00"/>
    <d v="1899-12-30T00:36:27"/>
    <n v="6"/>
    <n v="-1.7824074073999885E-3"/>
    <n v="36.450000000000024"/>
    <x v="2"/>
    <x v="1"/>
  </r>
  <r>
    <x v="7"/>
    <s v="2025011400"/>
    <x v="0"/>
    <x v="1079"/>
    <s v="E7926JMH"/>
    <d v="2025-03-21T00:00:00"/>
    <x v="2"/>
    <s v="3269"/>
    <x v="35"/>
    <s v="PA"/>
    <x v="6"/>
    <x v="0"/>
    <d v="2025-03-21T00:00:00"/>
    <d v="1899-12-30T08:02:34"/>
    <d v="2025-03-21T00:00:00"/>
    <d v="1899-12-30T08:00:02"/>
    <d v="2025-03-21T00:00:00"/>
    <d v="1899-12-30T08:36:53"/>
    <x v="0"/>
    <x v="0"/>
    <s v="7022045715"/>
    <s v="FBO"/>
    <d v="1899-12-30T00:39:23"/>
    <x v="2668"/>
    <d v="1899-12-30T00:02:32"/>
    <s v="Granel"/>
    <s v="E001"/>
    <x v="2"/>
    <d v="1899-12-30T00:34:19"/>
    <d v="1899-12-30T00:36:51"/>
    <x v="3"/>
    <x v="20"/>
    <x v="4"/>
    <x v="2"/>
    <n v="0"/>
    <n v="0"/>
    <x v="0"/>
    <x v="2"/>
    <x v="2"/>
    <n v="0"/>
    <x v="5"/>
    <x v="1"/>
    <d v="1899-12-30T00:02:32"/>
    <d v="1899-12-30T00:02:32"/>
    <x v="0"/>
    <m/>
    <m/>
    <d v="1899-12-30T00:00:00"/>
    <d v="1899-12-30T00:34:19"/>
    <n v="6"/>
    <n v="-1.7592592592600154E-3"/>
    <n v="34.31666666666878"/>
    <x v="2"/>
    <x v="1"/>
  </r>
  <r>
    <x v="7"/>
    <s v="2025011404"/>
    <x v="0"/>
    <x v="979"/>
    <s v="E1228KBR"/>
    <d v="2025-03-21T00:00:00"/>
    <x v="2"/>
    <s v="3260"/>
    <x v="41"/>
    <s v="PA"/>
    <x v="20"/>
    <x v="0"/>
    <d v="2025-03-21T00:00:00"/>
    <d v="1899-12-30T08:14:01"/>
    <d v="2025-03-21T00:00:00"/>
    <d v="1899-12-30T08:11:28"/>
    <d v="2025-03-21T00:00:00"/>
    <d v="1899-12-30T08:53:39"/>
    <x v="0"/>
    <x v="0"/>
    <s v="7022045718"/>
    <s v="EXW"/>
    <d v="1899-12-30T00:44:44"/>
    <x v="1812"/>
    <d v="1899-12-30T00:02:33"/>
    <s v="Granel"/>
    <s v="E001"/>
    <x v="1"/>
    <d v="1899-12-30T00:39:38"/>
    <d v="1899-12-30T00:42:11"/>
    <x v="3"/>
    <x v="20"/>
    <x v="4"/>
    <x v="2"/>
    <n v="0"/>
    <n v="0"/>
    <x v="0"/>
    <x v="2"/>
    <x v="2"/>
    <n v="0"/>
    <x v="5"/>
    <x v="1"/>
    <d v="1899-12-30T00:02:33"/>
    <d v="1899-12-30T00:02:33"/>
    <x v="0"/>
    <m/>
    <m/>
    <d v="1899-12-30T00:00:00"/>
    <d v="1899-12-30T00:39:38"/>
    <n v="6"/>
    <n v="-1.7708333333300019E-3"/>
    <n v="39.633333333335983"/>
    <x v="2"/>
    <x v="1"/>
  </r>
  <r>
    <x v="7"/>
    <s v="2025011408"/>
    <x v="0"/>
    <x v="1125"/>
    <s v="E2291HBT"/>
    <d v="2025-03-21T00:00:00"/>
    <x v="2"/>
    <s v="3264"/>
    <x v="36"/>
    <s v="PA"/>
    <x v="1"/>
    <x v="0"/>
    <d v="2025-03-21T00:00:00"/>
    <d v="1899-12-30T08:27:02"/>
    <d v="2025-03-21T00:00:00"/>
    <d v="1899-12-30T08:24:30"/>
    <d v="2025-03-21T00:00:00"/>
    <d v="1899-12-30T08:58:47"/>
    <x v="0"/>
    <x v="0"/>
    <s v="7022045719"/>
    <s v="FBO"/>
    <d v="1899-12-30T00:36:49"/>
    <x v="3318"/>
    <d v="1899-12-30T00:02:32"/>
    <s v="Granel"/>
    <s v="E001"/>
    <x v="2"/>
    <d v="1899-12-30T00:31:45"/>
    <d v="1899-12-30T00:34:17"/>
    <x v="3"/>
    <x v="20"/>
    <x v="4"/>
    <x v="2"/>
    <n v="0"/>
    <n v="0"/>
    <x v="0"/>
    <x v="2"/>
    <x v="2"/>
    <n v="0"/>
    <x v="5"/>
    <x v="1"/>
    <d v="1899-12-30T00:02:32"/>
    <d v="1899-12-30T00:02:32"/>
    <x v="0"/>
    <m/>
    <m/>
    <d v="1899-12-30T00:00:00"/>
    <d v="1899-12-30T00:31:45"/>
    <n v="6"/>
    <n v="-1.7592592592600154E-3"/>
    <n v="31.749999999998408"/>
    <x v="2"/>
    <x v="1"/>
  </r>
  <r>
    <x v="7"/>
    <s v="2025011407"/>
    <x v="0"/>
    <x v="1158"/>
    <s v="E8662MSV"/>
    <d v="2025-03-21T00:00:00"/>
    <x v="2"/>
    <s v="3269"/>
    <x v="35"/>
    <s v="PA"/>
    <x v="6"/>
    <x v="0"/>
    <d v="2025-03-21T00:00:00"/>
    <d v="1899-12-30T08:24:25"/>
    <d v="2025-03-21T00:00:00"/>
    <d v="1899-12-30T08:21:52"/>
    <d v="2025-03-21T00:00:00"/>
    <d v="1899-12-30T09:00:05"/>
    <x v="0"/>
    <x v="0"/>
    <s v="7022045720"/>
    <s v="FBO"/>
    <d v="1899-12-30T00:40:46"/>
    <x v="1383"/>
    <d v="1899-12-30T00:02:33"/>
    <s v="Granel"/>
    <s v="E001"/>
    <x v="2"/>
    <d v="1899-12-30T00:35:40"/>
    <d v="1899-12-30T00:38:13"/>
    <x v="3"/>
    <x v="20"/>
    <x v="4"/>
    <x v="2"/>
    <n v="0"/>
    <n v="0"/>
    <x v="0"/>
    <x v="2"/>
    <x v="2"/>
    <n v="0"/>
    <x v="5"/>
    <x v="1"/>
    <d v="1899-12-30T00:02:33"/>
    <d v="1899-12-30T00:02:33"/>
    <x v="0"/>
    <m/>
    <m/>
    <d v="1899-12-30T00:00:00"/>
    <d v="1899-12-30T00:35:40"/>
    <n v="6"/>
    <n v="-1.7708333333300019E-3"/>
    <n v="35.666666666668753"/>
    <x v="3"/>
    <x v="1"/>
  </r>
  <r>
    <x v="7"/>
    <s v="2025011411"/>
    <x v="0"/>
    <x v="1164"/>
    <s v="E0974JKJ"/>
    <d v="2025-03-21T00:00:00"/>
    <x v="2"/>
    <s v="3269"/>
    <x v="35"/>
    <s v="PA"/>
    <x v="6"/>
    <x v="0"/>
    <d v="2025-03-21T00:00:00"/>
    <d v="1899-12-30T08:40:02"/>
    <d v="2025-03-21T00:00:00"/>
    <d v="1899-12-30T08:37:29"/>
    <d v="2025-03-21T00:00:00"/>
    <d v="1899-12-30T09:29:48"/>
    <x v="0"/>
    <x v="0"/>
    <s v="7022045722"/>
    <s v="FBO"/>
    <d v="1899-12-30T00:54:52"/>
    <x v="1287"/>
    <d v="1899-12-30T00:02:33"/>
    <s v="Granel"/>
    <s v="E001"/>
    <x v="2"/>
    <d v="1899-12-30T00:49:46"/>
    <d v="1899-12-30T00:52:19"/>
    <x v="3"/>
    <x v="20"/>
    <x v="4"/>
    <x v="2"/>
    <n v="0"/>
    <n v="0"/>
    <x v="0"/>
    <x v="2"/>
    <x v="2"/>
    <n v="0"/>
    <x v="5"/>
    <x v="0"/>
    <d v="1899-12-30T00:02:33"/>
    <d v="1899-12-30T00:02:33"/>
    <x v="0"/>
    <m/>
    <m/>
    <d v="1899-12-30T00:00:00"/>
    <d v="1899-12-30T00:49:46"/>
    <n v="6"/>
    <n v="-1.7708333333300019E-3"/>
    <n v="49.766666666659205"/>
    <x v="3"/>
    <x v="0"/>
  </r>
  <r>
    <x v="7"/>
    <s v="2025011415"/>
    <x v="0"/>
    <x v="1025"/>
    <s v="E7844JTT"/>
    <d v="2025-03-21T00:00:00"/>
    <x v="2"/>
    <s v="3262"/>
    <x v="40"/>
    <s v="PA"/>
    <x v="0"/>
    <x v="0"/>
    <d v="2025-03-21T00:00:00"/>
    <d v="1899-12-30T08:59:26"/>
    <d v="2025-03-21T00:00:00"/>
    <d v="1899-12-30T08:56:53"/>
    <d v="2025-03-21T00:00:00"/>
    <d v="1899-12-30T09:33:10"/>
    <x v="0"/>
    <x v="0"/>
    <s v="7022045723"/>
    <s v="FBO"/>
    <d v="1899-12-30T00:38:50"/>
    <x v="1049"/>
    <d v="1899-12-30T00:02:33"/>
    <s v="Granel"/>
    <s v="E001"/>
    <x v="2"/>
    <d v="1899-12-30T00:33:44"/>
    <d v="1899-12-30T00:36:17"/>
    <x v="3"/>
    <x v="20"/>
    <x v="4"/>
    <x v="2"/>
    <n v="0"/>
    <n v="0"/>
    <x v="0"/>
    <x v="2"/>
    <x v="2"/>
    <n v="0"/>
    <x v="5"/>
    <x v="1"/>
    <d v="1899-12-30T00:02:33"/>
    <d v="1899-12-30T00:02:33"/>
    <x v="0"/>
    <m/>
    <m/>
    <d v="1899-12-30T00:00:00"/>
    <d v="1899-12-30T00:33:44"/>
    <n v="6"/>
    <n v="-1.7708333333300019E-3"/>
    <n v="33.733333333339218"/>
    <x v="3"/>
    <x v="1"/>
  </r>
  <r>
    <x v="7"/>
    <s v="2025011421"/>
    <x v="0"/>
    <x v="1031"/>
    <s v="E9461JBD"/>
    <d v="2025-03-21T00:00:00"/>
    <x v="2"/>
    <s v="3264"/>
    <x v="36"/>
    <s v="PA"/>
    <x v="1"/>
    <x v="0"/>
    <d v="2025-03-21T00:00:00"/>
    <d v="1899-12-30T09:13:25"/>
    <d v="2025-03-21T00:00:00"/>
    <d v="1899-12-30T09:10:51"/>
    <d v="2025-03-21T00:00:00"/>
    <d v="1899-12-30T09:36:44"/>
    <x v="0"/>
    <x v="0"/>
    <s v="7022045724"/>
    <s v="EXW"/>
    <d v="1899-12-30T00:28:27"/>
    <x v="837"/>
    <d v="1899-12-30T00:02:34"/>
    <s v="Granel"/>
    <s v="E001"/>
    <x v="1"/>
    <d v="1899-12-30T00:23:19"/>
    <d v="1899-12-30T00:25:53"/>
    <x v="4"/>
    <x v="20"/>
    <x v="4"/>
    <x v="2"/>
    <n v="0"/>
    <n v="0"/>
    <x v="0"/>
    <x v="2"/>
    <x v="2"/>
    <n v="0"/>
    <x v="5"/>
    <x v="1"/>
    <d v="1899-12-30T00:02:34"/>
    <d v="1899-12-30T00:02:34"/>
    <x v="0"/>
    <m/>
    <m/>
    <d v="1899-12-30T00:00:00"/>
    <d v="1899-12-30T00:23:19"/>
    <n v="6"/>
    <n v="-1.7824074074099805E-3"/>
    <n v="23.316666666667221"/>
    <x v="3"/>
    <x v="1"/>
  </r>
  <r>
    <x v="7"/>
    <s v="2025011417"/>
    <x v="0"/>
    <x v="1033"/>
    <s v="E4768KNH"/>
    <d v="2025-03-21T00:00:00"/>
    <x v="2"/>
    <s v="3269"/>
    <x v="35"/>
    <s v="PA"/>
    <x v="6"/>
    <x v="0"/>
    <d v="2025-03-21T00:00:00"/>
    <d v="1899-12-30T09:02:50"/>
    <d v="2025-03-21T00:00:00"/>
    <d v="1899-12-30T09:00:17"/>
    <d v="2025-03-21T00:00:00"/>
    <d v="1899-12-30T09:45:27"/>
    <x v="0"/>
    <x v="0"/>
    <s v="7022045725"/>
    <s v="FBO"/>
    <d v="1899-12-30T00:47:43"/>
    <x v="2972"/>
    <d v="1899-12-30T00:02:33"/>
    <s v="Granel"/>
    <s v="E001"/>
    <x v="2"/>
    <d v="1899-12-30T00:42:37"/>
    <d v="1899-12-30T00:45:10"/>
    <x v="4"/>
    <x v="20"/>
    <x v="4"/>
    <x v="2"/>
    <n v="0"/>
    <n v="0"/>
    <x v="0"/>
    <x v="2"/>
    <x v="2"/>
    <n v="0"/>
    <x v="5"/>
    <x v="1"/>
    <d v="1899-12-30T00:02:33"/>
    <d v="1899-12-30T00:02:33"/>
    <x v="0"/>
    <m/>
    <m/>
    <d v="1899-12-30T00:00:00"/>
    <d v="1899-12-30T00:42:37"/>
    <n v="6"/>
    <n v="-1.7708333333300019E-3"/>
    <n v="42.616666666670397"/>
    <x v="3"/>
    <x v="1"/>
  </r>
  <r>
    <x v="7"/>
    <s v="2025011416"/>
    <x v="0"/>
    <x v="1029"/>
    <s v="E4421MGY"/>
    <d v="2025-03-21T00:00:00"/>
    <x v="2"/>
    <s v="3269"/>
    <x v="35"/>
    <s v="PA"/>
    <x v="6"/>
    <x v="0"/>
    <d v="2025-03-21T00:00:00"/>
    <d v="1899-12-30T09:02:43"/>
    <d v="2025-03-21T00:00:00"/>
    <d v="1899-12-30T09:00:10"/>
    <d v="2025-03-21T00:00:00"/>
    <d v="1899-12-30T09:48:05"/>
    <x v="0"/>
    <x v="0"/>
    <s v="7022045726"/>
    <s v="FBO"/>
    <d v="1899-12-30T00:50:28"/>
    <x v="1757"/>
    <d v="1899-12-30T00:02:33"/>
    <s v="Granel"/>
    <s v="E001"/>
    <x v="2"/>
    <d v="1899-12-30T00:45:22"/>
    <d v="1899-12-30T00:47:55"/>
    <x v="4"/>
    <x v="20"/>
    <x v="4"/>
    <x v="2"/>
    <n v="0"/>
    <n v="0"/>
    <x v="0"/>
    <x v="2"/>
    <x v="2"/>
    <n v="0"/>
    <x v="5"/>
    <x v="0"/>
    <d v="1899-12-30T00:02:33"/>
    <d v="1899-12-30T00:02:33"/>
    <x v="0"/>
    <m/>
    <m/>
    <d v="1899-12-30T00:00:00"/>
    <d v="1899-12-30T00:45:22"/>
    <n v="6"/>
    <n v="-1.7708333333300019E-3"/>
    <n v="45.366666666667228"/>
    <x v="3"/>
    <x v="0"/>
  </r>
  <r>
    <x v="7"/>
    <s v="2025011428"/>
    <x v="0"/>
    <x v="1021"/>
    <s v="E0721JRZ"/>
    <d v="2025-03-21T00:00:00"/>
    <x v="2"/>
    <s v="3264"/>
    <x v="36"/>
    <s v="PA"/>
    <x v="1"/>
    <x v="0"/>
    <d v="2025-03-21T00:00:00"/>
    <d v="1899-12-30T09:35:21"/>
    <d v="2025-03-21T00:00:00"/>
    <d v="1899-12-30T09:32:47"/>
    <d v="2025-03-21T00:00:00"/>
    <d v="1899-12-30T09:57:47"/>
    <x v="0"/>
    <x v="0"/>
    <s v="7022045727"/>
    <s v="FBO"/>
    <d v="1899-12-30T00:27:34"/>
    <x v="154"/>
    <d v="1899-12-30T00:02:34"/>
    <s v="Granel"/>
    <s v="E001"/>
    <x v="2"/>
    <d v="1899-12-30T00:22:26"/>
    <d v="1899-12-30T00:25:00"/>
    <x v="4"/>
    <x v="20"/>
    <x v="4"/>
    <x v="2"/>
    <n v="0"/>
    <n v="0"/>
    <x v="0"/>
    <x v="2"/>
    <x v="2"/>
    <n v="0"/>
    <x v="5"/>
    <x v="1"/>
    <d v="1899-12-30T00:02:34"/>
    <d v="1899-12-30T00:02:34"/>
    <x v="0"/>
    <m/>
    <m/>
    <d v="1899-12-30T00:00:00"/>
    <d v="1899-12-30T00:22:26"/>
    <n v="6"/>
    <n v="-1.7824074074099805E-3"/>
    <n v="22.433333333328019"/>
    <x v="3"/>
    <x v="1"/>
  </r>
  <r>
    <x v="7"/>
    <s v="2025011427"/>
    <x v="0"/>
    <x v="1052"/>
    <s v="E7977MGZ"/>
    <d v="2025-03-21T00:00:00"/>
    <x v="2"/>
    <s v="3269"/>
    <x v="35"/>
    <s v="PA"/>
    <x v="6"/>
    <x v="0"/>
    <d v="2025-03-21T00:00:00"/>
    <d v="1899-12-30T09:34:51"/>
    <d v="2025-03-21T00:00:00"/>
    <d v="1899-12-30T09:32:18"/>
    <d v="2025-03-21T00:00:00"/>
    <d v="1899-12-30T10:01:07"/>
    <x v="0"/>
    <x v="0"/>
    <s v="7022045728"/>
    <s v="FBO"/>
    <d v="1899-12-30T00:31:22"/>
    <x v="1051"/>
    <d v="1899-12-30T00:02:33"/>
    <s v="Granel"/>
    <s v="E001"/>
    <x v="2"/>
    <d v="1899-12-30T00:26:16"/>
    <d v="1899-12-30T00:28:49"/>
    <x v="4"/>
    <x v="20"/>
    <x v="4"/>
    <x v="2"/>
    <n v="0"/>
    <n v="0"/>
    <x v="0"/>
    <x v="2"/>
    <x v="2"/>
    <n v="0"/>
    <x v="5"/>
    <x v="1"/>
    <d v="1899-12-30T00:02:33"/>
    <d v="1899-12-30T00:02:33"/>
    <x v="0"/>
    <m/>
    <m/>
    <d v="1899-12-30T00:00:00"/>
    <d v="1899-12-30T00:26:16"/>
    <n v="6"/>
    <n v="-1.7708333333300019E-3"/>
    <n v="26.266666666665603"/>
    <x v="4"/>
    <x v="1"/>
  </r>
  <r>
    <x v="7"/>
    <s v="2025011429"/>
    <x v="0"/>
    <x v="1199"/>
    <s v="E5326MYM"/>
    <d v="2025-03-21T00:00:00"/>
    <x v="2"/>
    <s v="3269"/>
    <x v="35"/>
    <s v="PA"/>
    <x v="6"/>
    <x v="0"/>
    <d v="2025-03-21T00:00:00"/>
    <d v="1899-12-30T09:40:02"/>
    <d v="2025-03-21T00:00:00"/>
    <d v="1899-12-30T09:37:27"/>
    <d v="2025-03-21T00:00:00"/>
    <d v="1899-12-30T10:03:36"/>
    <x v="0"/>
    <x v="0"/>
    <s v="7022045729"/>
    <s v="FBO"/>
    <d v="1899-12-30T00:28:44"/>
    <x v="1741"/>
    <d v="1899-12-30T00:02:35"/>
    <s v="Granel"/>
    <s v="E001"/>
    <x v="2"/>
    <d v="1899-12-30T00:23:34"/>
    <d v="1899-12-30T00:26:09"/>
    <x v="4"/>
    <x v="20"/>
    <x v="4"/>
    <x v="2"/>
    <n v="0"/>
    <n v="0"/>
    <x v="0"/>
    <x v="2"/>
    <x v="2"/>
    <n v="0"/>
    <x v="5"/>
    <x v="1"/>
    <d v="1899-12-30T00:02:35"/>
    <d v="1899-12-30T00:02:35"/>
    <x v="0"/>
    <m/>
    <m/>
    <d v="1899-12-30T00:00:00"/>
    <d v="1899-12-30T00:23:34"/>
    <n v="6"/>
    <n v="-1.7939814814899591E-3"/>
    <n v="23.566666666665661"/>
    <x v="4"/>
    <x v="1"/>
  </r>
  <r>
    <x v="7"/>
    <s v="2025011430"/>
    <x v="0"/>
    <x v="1044"/>
    <s v="E8916KGF"/>
    <d v="2025-03-21T00:00:00"/>
    <x v="2"/>
    <s v="3264"/>
    <x v="36"/>
    <s v="PA"/>
    <x v="1"/>
    <x v="0"/>
    <d v="2025-03-21T00:00:00"/>
    <d v="1899-12-30T09:43:26"/>
    <d v="2025-03-21T00:00:00"/>
    <d v="1899-12-30T09:40:52"/>
    <d v="2025-03-21T00:00:00"/>
    <d v="1899-12-30T10:10:11"/>
    <x v="0"/>
    <x v="0"/>
    <s v="7022045730"/>
    <s v="FBO"/>
    <d v="1899-12-30T00:31:53"/>
    <x v="1926"/>
    <d v="1899-12-30T00:02:34"/>
    <s v="Granel"/>
    <s v="E001"/>
    <x v="2"/>
    <d v="1899-12-30T00:26:45"/>
    <d v="1899-12-30T00:29:19"/>
    <x v="4"/>
    <x v="20"/>
    <x v="4"/>
    <x v="2"/>
    <n v="0"/>
    <n v="0"/>
    <x v="0"/>
    <x v="2"/>
    <x v="2"/>
    <n v="0"/>
    <x v="5"/>
    <x v="1"/>
    <d v="1899-12-30T00:02:34"/>
    <d v="1899-12-30T00:02:34"/>
    <x v="0"/>
    <m/>
    <m/>
    <d v="1899-12-30T00:00:00"/>
    <d v="1899-12-30T00:26:45"/>
    <n v="6"/>
    <n v="-1.782407407410036E-3"/>
    <n v="26.750000000001542"/>
    <x v="4"/>
    <x v="1"/>
  </r>
  <r>
    <x v="7"/>
    <s v="2025011432"/>
    <x v="0"/>
    <x v="1151"/>
    <s v="E5811MHB"/>
    <d v="2025-03-21T00:00:00"/>
    <x v="2"/>
    <s v="3264"/>
    <x v="36"/>
    <s v="PA"/>
    <x v="1"/>
    <x v="0"/>
    <d v="2025-03-21T00:00:00"/>
    <d v="1899-12-30T09:50:38"/>
    <d v="2025-03-21T00:00:00"/>
    <d v="1899-12-30T09:48:04"/>
    <d v="2025-03-21T00:00:00"/>
    <d v="1899-12-30T10:17:01"/>
    <x v="0"/>
    <x v="0"/>
    <s v="7022045731"/>
    <s v="FBO"/>
    <d v="1899-12-30T00:31:31"/>
    <x v="1085"/>
    <d v="1899-12-30T00:02:34"/>
    <s v="Granel"/>
    <s v="E001"/>
    <x v="2"/>
    <d v="1899-12-30T00:26:23"/>
    <d v="1899-12-30T00:28:57"/>
    <x v="4"/>
    <x v="20"/>
    <x v="4"/>
    <x v="2"/>
    <n v="0"/>
    <n v="0"/>
    <x v="0"/>
    <x v="2"/>
    <x v="2"/>
    <n v="0"/>
    <x v="5"/>
    <x v="1"/>
    <d v="1899-12-30T00:02:34"/>
    <d v="1899-12-30T00:02:34"/>
    <x v="0"/>
    <m/>
    <m/>
    <d v="1899-12-30T00:00:00"/>
    <d v="1899-12-30T00:26:23"/>
    <n v="6"/>
    <n v="-1.782407407410036E-3"/>
    <n v="26.383333333334392"/>
    <x v="4"/>
    <x v="1"/>
  </r>
  <r>
    <x v="7"/>
    <s v="2025011433"/>
    <x v="0"/>
    <x v="1160"/>
    <s v="E8094GLY"/>
    <d v="2025-03-21T00:00:00"/>
    <x v="2"/>
    <s v="3268"/>
    <x v="25"/>
    <s v="PA"/>
    <x v="6"/>
    <x v="0"/>
    <d v="2025-03-21T00:00:00"/>
    <d v="1899-12-30T09:52:54"/>
    <d v="2025-03-21T00:00:00"/>
    <d v="1899-12-30T09:50:20"/>
    <d v="2025-03-21T00:00:00"/>
    <d v="1899-12-30T10:19:56"/>
    <x v="0"/>
    <x v="0"/>
    <s v="7022045732"/>
    <s v="FBO"/>
    <d v="1899-12-30T00:32:10"/>
    <x v="1171"/>
    <d v="1899-12-30T00:02:34"/>
    <s v="Granel"/>
    <s v="E001"/>
    <x v="2"/>
    <d v="1899-12-30T00:27:02"/>
    <d v="1899-12-30T00:29:36"/>
    <x v="4"/>
    <x v="20"/>
    <x v="4"/>
    <x v="2"/>
    <n v="0"/>
    <n v="0"/>
    <x v="0"/>
    <x v="2"/>
    <x v="2"/>
    <n v="0"/>
    <x v="5"/>
    <x v="1"/>
    <d v="1899-12-30T00:02:34"/>
    <d v="1899-12-30T00:02:34"/>
    <x v="0"/>
    <m/>
    <m/>
    <d v="1899-12-30T00:00:00"/>
    <d v="1899-12-30T00:27:02"/>
    <n v="6"/>
    <n v="-1.782407407410036E-3"/>
    <n v="27.033333333335932"/>
    <x v="4"/>
    <x v="1"/>
  </r>
  <r>
    <x v="7"/>
    <s v="2025011434"/>
    <x v="0"/>
    <x v="1032"/>
    <s v="E4941MFZ"/>
    <d v="2025-03-21T00:00:00"/>
    <x v="2"/>
    <s v="3263"/>
    <x v="43"/>
    <s v="PA"/>
    <x v="5"/>
    <x v="0"/>
    <d v="2025-03-21T00:00:00"/>
    <d v="1899-12-30T09:56:14"/>
    <d v="2025-03-21T00:00:00"/>
    <d v="1899-12-30T09:53:40"/>
    <d v="2025-03-21T00:00:00"/>
    <d v="1899-12-30T10:24:59"/>
    <x v="0"/>
    <x v="0"/>
    <s v="7022045733"/>
    <s v="EXW"/>
    <d v="1899-12-30T00:33:53"/>
    <x v="2084"/>
    <d v="1899-12-30T00:02:34"/>
    <s v="Granel"/>
    <s v="E001"/>
    <x v="1"/>
    <d v="1899-12-30T00:28:45"/>
    <d v="1899-12-30T00:31:19"/>
    <x v="4"/>
    <x v="20"/>
    <x v="4"/>
    <x v="2"/>
    <n v="0"/>
    <n v="0"/>
    <x v="0"/>
    <x v="2"/>
    <x v="2"/>
    <n v="0"/>
    <x v="5"/>
    <x v="1"/>
    <d v="1899-12-30T00:02:34"/>
    <d v="1899-12-30T00:02:34"/>
    <x v="0"/>
    <m/>
    <m/>
    <d v="1899-12-30T00:00:00"/>
    <d v="1899-12-30T00:28:45"/>
    <n v="6"/>
    <n v="-1.782407407410036E-3"/>
    <n v="28.749999999988745"/>
    <x v="4"/>
    <x v="1"/>
  </r>
  <r>
    <x v="7"/>
    <s v="2025011436"/>
    <x v="0"/>
    <x v="1039"/>
    <s v="E5730JVY"/>
    <d v="2025-03-21T00:00:00"/>
    <x v="2"/>
    <s v="3264"/>
    <x v="36"/>
    <s v="PA"/>
    <x v="1"/>
    <x v="0"/>
    <d v="2025-03-21T00:00:00"/>
    <d v="1899-12-30T09:59:38"/>
    <d v="2025-03-21T00:00:00"/>
    <d v="1899-12-30T09:57:04"/>
    <d v="2025-03-21T00:00:00"/>
    <d v="1899-12-30T10:31:53"/>
    <x v="0"/>
    <x v="0"/>
    <s v="7022045734"/>
    <s v="FBO"/>
    <d v="1899-12-30T00:37:23"/>
    <x v="1730"/>
    <d v="1899-12-30T00:02:34"/>
    <s v="Granel"/>
    <s v="E001"/>
    <x v="2"/>
    <d v="1899-12-30T00:32:15"/>
    <d v="1899-12-30T00:34:49"/>
    <x v="4"/>
    <x v="20"/>
    <x v="4"/>
    <x v="2"/>
    <n v="0"/>
    <n v="0"/>
    <x v="0"/>
    <x v="2"/>
    <x v="2"/>
    <n v="0"/>
    <x v="5"/>
    <x v="1"/>
    <d v="1899-12-30T00:02:34"/>
    <d v="1899-12-30T00:02:34"/>
    <x v="0"/>
    <m/>
    <m/>
    <d v="1899-12-30T00:00:00"/>
    <d v="1899-12-30T00:32:15"/>
    <n v="6"/>
    <n v="-1.7824074074099805E-3"/>
    <n v="32.249999999995211"/>
    <x v="4"/>
    <x v="1"/>
  </r>
  <r>
    <x v="7"/>
    <s v="2025011440"/>
    <x v="0"/>
    <x v="1202"/>
    <m/>
    <d v="2025-03-21T00:00:00"/>
    <x v="2"/>
    <s v="3283"/>
    <x v="37"/>
    <s v="PA"/>
    <x v="2"/>
    <x v="0"/>
    <d v="2025-03-21T00:00:00"/>
    <d v="1899-12-30T10:27:24"/>
    <d v="2025-03-21T00:00:00"/>
    <d v="1899-12-30T10:24:51"/>
    <d v="2025-03-21T00:00:00"/>
    <d v="1899-12-30T10:53:58"/>
    <x v="0"/>
    <x v="0"/>
    <s v="7022045736"/>
    <s v="EXW"/>
    <d v="1899-12-30T00:31:40"/>
    <x v="1711"/>
    <d v="1899-12-30T00:02:33"/>
    <s v="Ensacado"/>
    <s v="E002"/>
    <x v="1"/>
    <d v="1899-12-30T00:26:34"/>
    <d v="1899-12-30T00:29:07"/>
    <x v="5"/>
    <x v="20"/>
    <x v="4"/>
    <x v="1"/>
    <n v="0"/>
    <n v="0"/>
    <x v="0"/>
    <x v="1"/>
    <x v="2"/>
    <n v="0"/>
    <x v="5"/>
    <x v="1"/>
    <d v="1899-12-30T00:02:33"/>
    <d v="1899-12-30T00:02:33"/>
    <x v="0"/>
    <m/>
    <m/>
    <d v="1899-12-30T00:00:00"/>
    <d v="1899-12-30T00:26:34"/>
    <n v="6"/>
    <n v="-1.7708333333300019E-3"/>
    <n v="26.566666666675161"/>
    <x v="4"/>
    <x v="1"/>
  </r>
  <r>
    <x v="7"/>
    <s v="2025011443"/>
    <x v="0"/>
    <x v="1034"/>
    <s v="E9161DGH"/>
    <d v="2025-03-21T00:00:00"/>
    <x v="2"/>
    <s v="3283"/>
    <x v="37"/>
    <s v="PA"/>
    <x v="2"/>
    <x v="0"/>
    <d v="2025-03-21T00:00:00"/>
    <d v="1899-12-30T10:37:36"/>
    <d v="2025-03-21T00:00:00"/>
    <d v="1899-12-30T10:35:03"/>
    <d v="2025-03-21T00:00:00"/>
    <d v="1899-12-30T11:15:49"/>
    <x v="0"/>
    <x v="0"/>
    <s v="7022045737"/>
    <s v="EXW"/>
    <d v="1899-12-30T00:43:19"/>
    <x v="2643"/>
    <d v="1899-12-30T00:02:33"/>
    <s v="Ensacado"/>
    <s v="E002"/>
    <x v="1"/>
    <d v="1899-12-30T00:38:13"/>
    <d v="1899-12-30T00:40:46"/>
    <x v="5"/>
    <x v="20"/>
    <x v="4"/>
    <x v="1"/>
    <n v="0"/>
    <n v="0"/>
    <x v="0"/>
    <x v="1"/>
    <x v="2"/>
    <n v="0"/>
    <x v="5"/>
    <x v="1"/>
    <d v="1899-12-30T00:02:33"/>
    <d v="1899-12-30T00:02:33"/>
    <x v="0"/>
    <m/>
    <m/>
    <d v="1899-12-30T00:00:00"/>
    <d v="1899-12-30T00:38:13"/>
    <n v="6"/>
    <n v="-1.7708333333399939E-3"/>
    <n v="38.216666666664032"/>
    <x v="5"/>
    <x v="1"/>
  </r>
  <r>
    <x v="7"/>
    <s v="2025011444"/>
    <x v="0"/>
    <x v="1003"/>
    <s v="E0247JRH"/>
    <d v="2025-03-21T00:00:00"/>
    <x v="2"/>
    <s v="3269"/>
    <x v="35"/>
    <s v="PA"/>
    <x v="6"/>
    <x v="0"/>
    <d v="2025-03-21T00:00:00"/>
    <d v="1899-12-30T10:39:45"/>
    <d v="2025-03-21T00:00:00"/>
    <d v="1899-12-30T10:37:12"/>
    <d v="2025-03-21T00:00:00"/>
    <d v="1899-12-30T11:15:53"/>
    <x v="0"/>
    <x v="0"/>
    <s v="7022045738"/>
    <s v="FBO"/>
    <d v="1899-12-30T00:41:14"/>
    <x v="1585"/>
    <d v="1899-12-30T00:02:33"/>
    <s v="Granel"/>
    <s v="E001"/>
    <x v="2"/>
    <d v="1899-12-30T00:36:08"/>
    <d v="1899-12-30T00:38:41"/>
    <x v="5"/>
    <x v="20"/>
    <x v="4"/>
    <x v="2"/>
    <n v="0"/>
    <n v="0"/>
    <x v="0"/>
    <x v="2"/>
    <x v="2"/>
    <n v="0"/>
    <x v="5"/>
    <x v="1"/>
    <d v="1899-12-30T00:02:33"/>
    <d v="1899-12-30T00:02:33"/>
    <x v="0"/>
    <m/>
    <m/>
    <d v="1899-12-30T00:00:00"/>
    <d v="1899-12-30T00:36:08"/>
    <n v="6"/>
    <n v="-1.7708333333300019E-3"/>
    <n v="36.133333333343991"/>
    <x v="5"/>
    <x v="1"/>
  </r>
  <r>
    <x v="7"/>
    <s v="2025011442"/>
    <x v="0"/>
    <x v="1057"/>
    <s v="E6372HZN"/>
    <d v="2025-03-21T00:00:00"/>
    <x v="2"/>
    <s v="3269"/>
    <x v="35"/>
    <s v="PA"/>
    <x v="6"/>
    <x v="0"/>
    <d v="2025-03-21T00:00:00"/>
    <d v="1899-12-30T10:35:03"/>
    <d v="2025-03-21T00:00:00"/>
    <d v="1899-12-30T10:32:30"/>
    <d v="2025-03-21T00:00:00"/>
    <d v="1899-12-30T11:18:33"/>
    <x v="0"/>
    <x v="0"/>
    <s v="7022045739"/>
    <s v="FBO"/>
    <d v="1899-12-30T00:48:36"/>
    <x v="709"/>
    <d v="1899-12-30T00:02:33"/>
    <s v="Granel"/>
    <s v="E001"/>
    <x v="2"/>
    <d v="1899-12-30T00:43:30"/>
    <d v="1899-12-30T00:46:03"/>
    <x v="5"/>
    <x v="20"/>
    <x v="4"/>
    <x v="2"/>
    <n v="0"/>
    <n v="0"/>
    <x v="0"/>
    <x v="2"/>
    <x v="2"/>
    <n v="0"/>
    <x v="5"/>
    <x v="1"/>
    <d v="1899-12-30T00:02:33"/>
    <d v="1899-12-30T00:02:33"/>
    <x v="0"/>
    <m/>
    <m/>
    <d v="1899-12-30T00:00:00"/>
    <d v="1899-12-30T00:43:30"/>
    <n v="6"/>
    <n v="-1.7708333333300019E-3"/>
    <n v="43.500000000009599"/>
    <x v="5"/>
    <x v="1"/>
  </r>
  <r>
    <x v="7"/>
    <s v="2025011451"/>
    <x v="0"/>
    <x v="1100"/>
    <s v="E5260KKG"/>
    <d v="2025-03-21T00:00:00"/>
    <x v="2"/>
    <s v="3262"/>
    <x v="40"/>
    <s v="PA"/>
    <x v="0"/>
    <x v="0"/>
    <d v="2025-03-21T00:00:00"/>
    <d v="1899-12-30T10:59:09"/>
    <d v="2025-03-21T00:00:00"/>
    <d v="1899-12-30T10:56:36"/>
    <d v="2025-03-21T00:00:00"/>
    <d v="1899-12-30T11:26:23"/>
    <x v="0"/>
    <x v="0"/>
    <s v="7022045743"/>
    <s v="FBO"/>
    <d v="1899-12-30T00:32:20"/>
    <x v="876"/>
    <d v="1899-12-30T00:02:33"/>
    <s v="Granel"/>
    <s v="E001"/>
    <x v="2"/>
    <d v="1899-12-30T00:27:14"/>
    <d v="1899-12-30T00:29:47"/>
    <x v="5"/>
    <x v="20"/>
    <x v="4"/>
    <x v="2"/>
    <n v="0"/>
    <n v="0"/>
    <x v="0"/>
    <x v="2"/>
    <x v="2"/>
    <n v="0"/>
    <x v="5"/>
    <x v="1"/>
    <d v="1899-12-30T00:02:33"/>
    <d v="1899-12-30T00:02:33"/>
    <x v="0"/>
    <m/>
    <m/>
    <d v="1899-12-30T00:00:00"/>
    <d v="1899-12-30T00:27:14"/>
    <n v="6"/>
    <n v="-1.7708333333399939E-3"/>
    <n v="27.233333333323174"/>
    <x v="5"/>
    <x v="1"/>
  </r>
  <r>
    <x v="7"/>
    <s v="2025011450"/>
    <x v="0"/>
    <x v="980"/>
    <s v="E0598KCR"/>
    <d v="2025-03-21T00:00:00"/>
    <x v="2"/>
    <s v="3260"/>
    <x v="41"/>
    <s v="PA"/>
    <x v="20"/>
    <x v="0"/>
    <d v="2025-03-21T00:00:00"/>
    <d v="1899-12-30T10:53:28"/>
    <d v="2025-03-21T00:00:00"/>
    <d v="1899-12-30T10:50:54"/>
    <d v="2025-03-21T00:00:00"/>
    <d v="1899-12-30T11:30:16"/>
    <x v="0"/>
    <x v="0"/>
    <s v="7022045744"/>
    <s v="EXW"/>
    <d v="1899-12-30T00:41:56"/>
    <x v="2597"/>
    <d v="1899-12-30T00:02:34"/>
    <s v="Granel"/>
    <s v="E001"/>
    <x v="1"/>
    <d v="1899-12-30T00:36:48"/>
    <d v="1899-12-30T00:39:22"/>
    <x v="5"/>
    <x v="20"/>
    <x v="4"/>
    <x v="2"/>
    <n v="0"/>
    <n v="0"/>
    <x v="0"/>
    <x v="2"/>
    <x v="2"/>
    <n v="0"/>
    <x v="5"/>
    <x v="1"/>
    <d v="1899-12-30T00:02:34"/>
    <d v="1899-12-30T00:02:34"/>
    <x v="0"/>
    <m/>
    <m/>
    <d v="1899-12-30T00:00:00"/>
    <d v="1899-12-30T00:36:48"/>
    <n v="6"/>
    <n v="-1.7824074074099805E-3"/>
    <n v="36.799999999992004"/>
    <x v="5"/>
    <x v="1"/>
  </r>
  <r>
    <x v="7"/>
    <s v="2025011459"/>
    <x v="0"/>
    <x v="1021"/>
    <s v="E0721JRZ"/>
    <d v="2025-03-21T00:00:00"/>
    <x v="2"/>
    <s v="3264"/>
    <x v="36"/>
    <s v="PA"/>
    <x v="1"/>
    <x v="0"/>
    <d v="2025-03-21T00:00:00"/>
    <d v="1899-12-30T11:25:54"/>
    <d v="2025-03-21T00:00:00"/>
    <d v="1899-12-30T11:23:21"/>
    <d v="2025-03-21T00:00:00"/>
    <d v="1899-12-30T11:55:41"/>
    <x v="0"/>
    <x v="0"/>
    <s v="7022045745"/>
    <s v="FBO"/>
    <d v="1899-12-30T00:34:53"/>
    <x v="927"/>
    <d v="1899-12-30T00:02:33"/>
    <s v="Granel"/>
    <s v="E001"/>
    <x v="2"/>
    <d v="1899-12-30T00:29:47"/>
    <d v="1899-12-30T00:32:20"/>
    <x v="9"/>
    <x v="20"/>
    <x v="4"/>
    <x v="2"/>
    <n v="0"/>
    <n v="0"/>
    <x v="0"/>
    <x v="2"/>
    <x v="2"/>
    <n v="0"/>
    <x v="5"/>
    <x v="1"/>
    <d v="1899-12-30T00:02:33"/>
    <d v="1899-12-30T00:02:33"/>
    <x v="0"/>
    <m/>
    <m/>
    <d v="1899-12-30T00:00:00"/>
    <d v="1899-12-30T00:29:47"/>
    <n v="6"/>
    <n v="-1.7708333333300019E-3"/>
    <n v="29.783333333332767"/>
    <x v="5"/>
    <x v="1"/>
  </r>
  <r>
    <x v="7"/>
    <s v="2025011458"/>
    <x v="0"/>
    <x v="1164"/>
    <s v="E0974JKJ"/>
    <d v="2025-03-21T00:00:00"/>
    <x v="2"/>
    <s v="3269"/>
    <x v="35"/>
    <s v="PA"/>
    <x v="6"/>
    <x v="0"/>
    <d v="2025-03-21T00:00:00"/>
    <d v="1899-12-30T11:25:14"/>
    <d v="2025-03-21T00:00:00"/>
    <d v="1899-12-30T11:22:41"/>
    <d v="2025-03-21T00:00:00"/>
    <d v="1899-12-30T12:01:06"/>
    <x v="0"/>
    <x v="0"/>
    <s v="7022045746"/>
    <s v="FBO"/>
    <d v="1899-12-30T00:40:58"/>
    <x v="1269"/>
    <d v="1899-12-30T00:02:33"/>
    <s v="Granel"/>
    <s v="E001"/>
    <x v="2"/>
    <d v="1899-12-30T00:35:52"/>
    <d v="1899-12-30T00:38:25"/>
    <x v="9"/>
    <x v="20"/>
    <x v="4"/>
    <x v="2"/>
    <n v="0"/>
    <n v="0"/>
    <x v="0"/>
    <x v="2"/>
    <x v="2"/>
    <n v="0"/>
    <x v="5"/>
    <x v="1"/>
    <d v="1899-12-30T00:02:33"/>
    <d v="1899-12-30T00:02:33"/>
    <x v="0"/>
    <m/>
    <m/>
    <d v="1899-12-30T00:00:00"/>
    <d v="1899-12-30T00:35:52"/>
    <n v="6"/>
    <n v="-1.7708333333300019E-3"/>
    <n v="35.866666666670383"/>
    <x v="11"/>
    <x v="1"/>
  </r>
  <r>
    <x v="7"/>
    <s v="2025011460"/>
    <x v="0"/>
    <x v="979"/>
    <s v="E1228KBR"/>
    <d v="2025-03-21T00:00:00"/>
    <x v="2"/>
    <s v="3260"/>
    <x v="41"/>
    <s v="PA"/>
    <x v="20"/>
    <x v="0"/>
    <d v="2025-03-21T00:00:00"/>
    <d v="1899-12-30T11:31:47"/>
    <d v="2025-03-21T00:00:00"/>
    <d v="1899-12-30T11:29:14"/>
    <d v="2025-03-21T00:00:00"/>
    <d v="1899-12-30T12:10:11"/>
    <x v="0"/>
    <x v="0"/>
    <s v="7022045748"/>
    <s v="EXW"/>
    <d v="1899-12-30T00:43:30"/>
    <x v="3175"/>
    <d v="1899-12-30T00:02:33"/>
    <s v="Granel"/>
    <s v="E001"/>
    <x v="1"/>
    <d v="1899-12-30T00:38:24"/>
    <d v="1899-12-30T00:40:57"/>
    <x v="9"/>
    <x v="20"/>
    <x v="4"/>
    <x v="2"/>
    <n v="0"/>
    <n v="0"/>
    <x v="0"/>
    <x v="2"/>
    <x v="2"/>
    <n v="0"/>
    <x v="5"/>
    <x v="1"/>
    <d v="1899-12-30T00:02:33"/>
    <d v="1899-12-30T00:02:33"/>
    <x v="0"/>
    <m/>
    <m/>
    <d v="1899-12-30T00:00:00"/>
    <d v="1899-12-30T00:38:24"/>
    <n v="6"/>
    <n v="-1.7708333333300019E-3"/>
    <n v="38.400000000004724"/>
    <x v="11"/>
    <x v="1"/>
  </r>
  <r>
    <x v="7"/>
    <s v="2025011470"/>
    <x v="0"/>
    <x v="1023"/>
    <s v="E9297MPF"/>
    <d v="2025-03-21T00:00:00"/>
    <x v="2"/>
    <s v="3262"/>
    <x v="40"/>
    <s v="PA"/>
    <x v="0"/>
    <x v="0"/>
    <d v="2025-03-21T00:00:00"/>
    <d v="1899-12-30T11:59:07"/>
    <d v="2025-03-21T00:00:00"/>
    <d v="1899-12-30T11:56:35"/>
    <d v="2025-03-21T00:00:00"/>
    <d v="1899-12-30T12:30:46"/>
    <x v="0"/>
    <x v="0"/>
    <s v="7022045750"/>
    <s v="EXW"/>
    <d v="1899-12-30T00:36:43"/>
    <x v="2791"/>
    <d v="1899-12-30T00:02:32"/>
    <s v="Granel"/>
    <s v="E001"/>
    <x v="1"/>
    <d v="1899-12-30T00:31:39"/>
    <d v="1899-12-30T00:34:11"/>
    <x v="9"/>
    <x v="20"/>
    <x v="4"/>
    <x v="2"/>
    <n v="0"/>
    <n v="0"/>
    <x v="0"/>
    <x v="2"/>
    <x v="2"/>
    <n v="0"/>
    <x v="5"/>
    <x v="1"/>
    <d v="1899-12-30T00:02:32"/>
    <d v="1899-12-30T00:02:32"/>
    <x v="0"/>
    <m/>
    <m/>
    <d v="1899-12-30T00:00:00"/>
    <d v="1899-12-30T00:31:39"/>
    <n v="6"/>
    <n v="-1.7592592592600154E-3"/>
    <n v="31.650000000004866"/>
    <x v="11"/>
    <x v="1"/>
  </r>
  <r>
    <x v="7"/>
    <s v="2025011482"/>
    <x v="0"/>
    <x v="1064"/>
    <s v="E3861LZF"/>
    <d v="2025-03-21T00:00:00"/>
    <x v="2"/>
    <s v="3269"/>
    <x v="35"/>
    <s v="PA"/>
    <x v="15"/>
    <x v="0"/>
    <d v="2025-03-21T00:00:00"/>
    <d v="1899-12-30T12:36:53"/>
    <d v="2025-03-21T00:00:00"/>
    <d v="1899-12-30T12:34:20"/>
    <d v="2025-03-21T00:00:00"/>
    <d v="1899-12-30T13:12:01"/>
    <x v="0"/>
    <x v="0"/>
    <s v="7022045752"/>
    <s v="FBO"/>
    <d v="1899-12-30T00:40:14"/>
    <x v="1816"/>
    <d v="1899-12-30T00:02:33"/>
    <s v="Granel"/>
    <s v="E001"/>
    <x v="2"/>
    <d v="1899-12-30T00:35:08"/>
    <d v="1899-12-30T00:37:41"/>
    <x v="13"/>
    <x v="20"/>
    <x v="4"/>
    <x v="2"/>
    <n v="0"/>
    <n v="0"/>
    <x v="0"/>
    <x v="2"/>
    <x v="2"/>
    <n v="0"/>
    <x v="5"/>
    <x v="1"/>
    <d v="1899-12-30T00:02:33"/>
    <d v="1899-12-30T00:02:33"/>
    <x v="0"/>
    <m/>
    <m/>
    <d v="1899-12-30T00:00:00"/>
    <d v="1899-12-30T00:35:08"/>
    <n v="6"/>
    <n v="-1.7708333333399384E-3"/>
    <n v="35.133333333321609"/>
    <x v="6"/>
    <x v="1"/>
  </r>
  <r>
    <x v="7"/>
    <s v="2025011477"/>
    <x v="0"/>
    <x v="1066"/>
    <s v="E6462JZW"/>
    <d v="2025-03-21T00:00:00"/>
    <x v="2"/>
    <s v="3269"/>
    <x v="35"/>
    <s v="PA"/>
    <x v="6"/>
    <x v="0"/>
    <d v="2025-03-21T00:00:00"/>
    <d v="1899-12-30T12:29:43"/>
    <d v="2025-03-21T00:00:00"/>
    <d v="1899-12-30T12:27:11"/>
    <d v="2025-03-21T00:00:00"/>
    <d v="1899-12-30T13:13:33"/>
    <x v="0"/>
    <x v="0"/>
    <s v="7022045753"/>
    <s v="FBO"/>
    <d v="1899-12-30T00:48:54"/>
    <x v="3319"/>
    <d v="1899-12-30T00:02:32"/>
    <s v="Granel"/>
    <s v="E001"/>
    <x v="2"/>
    <d v="1899-12-30T00:43:50"/>
    <d v="1899-12-30T00:46:22"/>
    <x v="13"/>
    <x v="20"/>
    <x v="4"/>
    <x v="2"/>
    <n v="0"/>
    <n v="0"/>
    <x v="0"/>
    <x v="2"/>
    <x v="2"/>
    <n v="0"/>
    <x v="5"/>
    <x v="1"/>
    <d v="1899-12-30T00:02:32"/>
    <d v="1899-12-30T00:02:32"/>
    <x v="0"/>
    <m/>
    <m/>
    <d v="1899-12-30T00:00:00"/>
    <d v="1899-12-30T00:43:50"/>
    <n v="6"/>
    <n v="-1.7592592592600154E-3"/>
    <n v="43.833333333340718"/>
    <x v="6"/>
    <x v="1"/>
  </r>
  <r>
    <x v="7"/>
    <s v="2025011483"/>
    <x v="0"/>
    <x v="1327"/>
    <s v="E0669JLT"/>
    <d v="2025-03-21T00:00:00"/>
    <x v="2"/>
    <s v="3283"/>
    <x v="37"/>
    <s v="PA"/>
    <x v="2"/>
    <x v="0"/>
    <d v="2025-03-21T00:00:00"/>
    <d v="1899-12-30T12:38:17"/>
    <d v="2025-03-21T00:00:00"/>
    <d v="1899-12-30T12:36:13"/>
    <d v="2025-03-21T00:00:00"/>
    <d v="1899-12-30T13:20:56"/>
    <x v="274"/>
    <x v="32"/>
    <s v="7022045754"/>
    <s v="EXW"/>
    <d v="1899-12-30T00:46:47"/>
    <x v="1060"/>
    <d v="1899-12-30T00:02:04"/>
    <s v="Ensacado"/>
    <s v="E002"/>
    <x v="1"/>
    <d v="1899-12-30T00:42:39"/>
    <d v="1899-12-30T00:44:43"/>
    <x v="13"/>
    <x v="20"/>
    <x v="4"/>
    <x v="1"/>
    <n v="0"/>
    <n v="0"/>
    <x v="0"/>
    <x v="1"/>
    <x v="2"/>
    <n v="0"/>
    <x v="5"/>
    <x v="1"/>
    <d v="1899-12-30T00:02:04"/>
    <d v="1899-12-30T00:02:04"/>
    <x v="0"/>
    <m/>
    <m/>
    <d v="1899-12-30T00:00:00"/>
    <d v="1899-12-30T00:42:39"/>
    <n v="6"/>
    <n v="-1.4351851851900355E-3"/>
    <n v="42.649999999991955"/>
    <x v="6"/>
    <x v="1"/>
  </r>
  <r>
    <x v="7"/>
    <s v="2025011493"/>
    <x v="0"/>
    <x v="1014"/>
    <s v="E8998KYN"/>
    <d v="2025-03-21T00:00:00"/>
    <x v="2"/>
    <s v="3264"/>
    <x v="36"/>
    <s v="PA"/>
    <x v="1"/>
    <x v="0"/>
    <d v="2025-03-21T00:00:00"/>
    <d v="1899-12-30T13:01:39"/>
    <d v="2025-03-21T00:00:00"/>
    <d v="1899-12-30T12:59:06"/>
    <d v="2025-03-21T00:00:00"/>
    <d v="1899-12-30T13:23:53"/>
    <x v="0"/>
    <x v="0"/>
    <s v="7022045755"/>
    <s v="EXW"/>
    <d v="1899-12-30T00:27:20"/>
    <x v="3129"/>
    <d v="1899-12-30T00:02:33"/>
    <s v="Granel"/>
    <s v="E001"/>
    <x v="1"/>
    <d v="1899-12-30T00:22:14"/>
    <d v="1899-12-30T00:24:47"/>
    <x v="6"/>
    <x v="20"/>
    <x v="4"/>
    <x v="2"/>
    <n v="0"/>
    <n v="0"/>
    <x v="0"/>
    <x v="2"/>
    <x v="2"/>
    <n v="0"/>
    <x v="5"/>
    <x v="1"/>
    <d v="1899-12-30T00:02:33"/>
    <d v="1899-12-30T00:02:33"/>
    <x v="0"/>
    <m/>
    <m/>
    <d v="1899-12-30T00:00:00"/>
    <d v="1899-12-30T00:22:14"/>
    <n v="6"/>
    <n v="-1.7708333333300574E-3"/>
    <n v="22.233333333326311"/>
    <x v="6"/>
    <x v="1"/>
  </r>
  <r>
    <x v="7"/>
    <s v="2025011497"/>
    <x v="0"/>
    <x v="1031"/>
    <s v="E9461JBD"/>
    <d v="2025-03-21T00:00:00"/>
    <x v="2"/>
    <s v="3264"/>
    <x v="36"/>
    <s v="PA"/>
    <x v="1"/>
    <x v="0"/>
    <d v="2025-03-21T00:00:00"/>
    <d v="1899-12-30T13:12:52"/>
    <d v="2025-03-21T00:00:00"/>
    <d v="1899-12-30T13:10:18"/>
    <d v="2025-03-21T00:00:00"/>
    <d v="1899-12-30T13:38:15"/>
    <x v="0"/>
    <x v="0"/>
    <s v="7022045756"/>
    <s v="EXW"/>
    <d v="1899-12-30T00:30:31"/>
    <x v="2620"/>
    <d v="1899-12-30T00:02:34"/>
    <s v="Granel"/>
    <s v="E001"/>
    <x v="1"/>
    <d v="1899-12-30T00:25:23"/>
    <d v="1899-12-30T00:27:57"/>
    <x v="6"/>
    <x v="20"/>
    <x v="4"/>
    <x v="2"/>
    <n v="0"/>
    <n v="0"/>
    <x v="0"/>
    <x v="2"/>
    <x v="2"/>
    <n v="0"/>
    <x v="5"/>
    <x v="1"/>
    <d v="1899-12-30T00:02:34"/>
    <d v="1899-12-30T00:02:34"/>
    <x v="0"/>
    <m/>
    <m/>
    <d v="1899-12-30T00:00:00"/>
    <d v="1899-12-30T00:25:23"/>
    <n v="6"/>
    <n v="-1.7824074074099805E-3"/>
    <n v="25.383333333340872"/>
    <x v="6"/>
    <x v="1"/>
  </r>
  <r>
    <x v="7"/>
    <s v="2025011495"/>
    <x v="0"/>
    <x v="1162"/>
    <s v="E6844KMS"/>
    <d v="2025-03-21T00:00:00"/>
    <x v="2"/>
    <s v="3264"/>
    <x v="36"/>
    <s v="PA"/>
    <x v="1"/>
    <x v="0"/>
    <d v="2025-03-21T00:00:00"/>
    <d v="1899-12-30T13:11:35"/>
    <d v="2025-03-21T00:00:00"/>
    <d v="1899-12-30T13:09:02"/>
    <d v="2025-03-21T00:00:00"/>
    <d v="1899-12-30T13:38:52"/>
    <x v="0"/>
    <x v="0"/>
    <s v="7022045757"/>
    <s v="EXW"/>
    <d v="1899-12-30T00:32:23"/>
    <x v="965"/>
    <d v="1899-12-30T00:02:33"/>
    <s v="Granel"/>
    <s v="E001"/>
    <x v="1"/>
    <d v="1899-12-30T00:27:17"/>
    <d v="1899-12-30T00:29:50"/>
    <x v="6"/>
    <x v="20"/>
    <x v="4"/>
    <x v="2"/>
    <n v="0"/>
    <n v="0"/>
    <x v="0"/>
    <x v="2"/>
    <x v="2"/>
    <n v="0"/>
    <x v="5"/>
    <x v="1"/>
    <d v="1899-12-30T00:02:33"/>
    <d v="1899-12-30T00:02:33"/>
    <x v="0"/>
    <m/>
    <m/>
    <d v="1899-12-30T00:00:00"/>
    <d v="1899-12-30T00:27:17"/>
    <n v="6"/>
    <n v="-1.7708333333399384E-3"/>
    <n v="27.283333333334454"/>
    <x v="6"/>
    <x v="1"/>
  </r>
  <r>
    <x v="7"/>
    <s v="2025011503"/>
    <x v="0"/>
    <x v="1206"/>
    <s v="E4379JKC"/>
    <d v="2025-03-21T00:00:00"/>
    <x v="2"/>
    <s v="3283"/>
    <x v="37"/>
    <s v="PA"/>
    <x v="2"/>
    <x v="0"/>
    <d v="2025-03-21T00:00:00"/>
    <d v="1899-12-30T13:29:34"/>
    <d v="2025-03-21T00:00:00"/>
    <d v="1899-12-30T13:27:01"/>
    <d v="2025-03-21T00:00:00"/>
    <d v="1899-12-30T13:59:26"/>
    <x v="0"/>
    <x v="0"/>
    <s v="7022045760"/>
    <s v="FBO"/>
    <d v="1899-12-30T00:34:58"/>
    <x v="976"/>
    <d v="1899-12-30T00:02:33"/>
    <s v="Ensacado"/>
    <s v="E002"/>
    <x v="2"/>
    <d v="1899-12-30T00:29:52"/>
    <d v="1899-12-30T00:32:25"/>
    <x v="6"/>
    <x v="20"/>
    <x v="4"/>
    <x v="1"/>
    <n v="0"/>
    <n v="0"/>
    <x v="0"/>
    <x v="1"/>
    <x v="2"/>
    <n v="0"/>
    <x v="5"/>
    <x v="1"/>
    <d v="1899-12-30T00:02:33"/>
    <d v="1899-12-30T00:02:33"/>
    <x v="0"/>
    <m/>
    <m/>
    <d v="1899-12-30T00:00:00"/>
    <d v="1899-12-30T00:29:52"/>
    <n v="6"/>
    <n v="-1.7708333333299464E-3"/>
    <n v="29.866666666665687"/>
    <x v="6"/>
    <x v="1"/>
  </r>
  <r>
    <x v="7"/>
    <s v=""/>
    <x v="0"/>
    <x v="1103"/>
    <s v="ER1962BDRR2633BBZ"/>
    <d v="2025-03-21T00:00:00"/>
    <x v="2"/>
    <s v="3269"/>
    <x v="35"/>
    <s v="PA"/>
    <x v="2"/>
    <x v="0"/>
    <d v="2025-03-21T00:00:00"/>
    <d v="1899-12-30T13:42:25"/>
    <d v="2025-03-21T00:00:00"/>
    <d v="1899-12-30T13:42:59"/>
    <d v="2025-03-21T00:00:00"/>
    <d v="1899-12-30T14:11:20"/>
    <x v="194"/>
    <x v="31"/>
    <s v="7022045761"/>
    <s v="FBO"/>
    <d v="1899-12-30T00:28:55"/>
    <x v="886"/>
    <d v="1899-12-30T00:00:34"/>
    <s v="Granel"/>
    <s v="E001"/>
    <x v="2"/>
    <d v="1899-12-30T00:28:55"/>
    <d v="1899-12-30T00:28:21"/>
    <x v="6"/>
    <x v="20"/>
    <x v="4"/>
    <x v="2"/>
    <n v="0"/>
    <n v="0"/>
    <x v="0"/>
    <x v="2"/>
    <x v="2"/>
    <n v="0"/>
    <x v="5"/>
    <x v="1"/>
    <d v="1899-12-30T00:00:34"/>
    <d v="1899-12-30T00:00:34"/>
    <x v="0"/>
    <m/>
    <m/>
    <d v="1899-12-30T00:00:00"/>
    <d v="1899-12-30T00:28:55"/>
    <n v="6"/>
    <d v="1899-12-30T00:00:34"/>
    <n v="28.916666666654347"/>
    <x v="7"/>
    <x v="1"/>
  </r>
  <r>
    <x v="7"/>
    <s v="2025011496"/>
    <x v="0"/>
    <x v="1328"/>
    <s v="E0746MSL"/>
    <d v="2025-03-21T00:00:00"/>
    <x v="2"/>
    <s v="3277"/>
    <x v="45"/>
    <s v="PA"/>
    <x v="2"/>
    <x v="0"/>
    <d v="2025-03-21T00:00:00"/>
    <d v="1899-12-30T13:12:08"/>
    <d v="2025-03-21T00:00:00"/>
    <d v="1899-12-30T13:09:35"/>
    <d v="2025-03-21T00:00:00"/>
    <d v="1899-12-30T14:23:09"/>
    <x v="0"/>
    <x v="0"/>
    <s v="7022045762"/>
    <s v="FBO"/>
    <d v="1899-12-30T01:16:07"/>
    <x v="3320"/>
    <d v="1899-12-30T00:02:33"/>
    <s v="Ensacado"/>
    <s v="E002"/>
    <x v="2"/>
    <d v="1899-12-30T01:11:01"/>
    <d v="1899-12-30T01:13:34"/>
    <x v="6"/>
    <x v="20"/>
    <x v="4"/>
    <x v="1"/>
    <n v="0"/>
    <n v="0"/>
    <x v="0"/>
    <x v="1"/>
    <x v="2"/>
    <n v="0"/>
    <x v="5"/>
    <x v="0"/>
    <d v="1899-12-30T00:02:33"/>
    <d v="1899-12-30T00:02:33"/>
    <x v="0"/>
    <m/>
    <m/>
    <d v="1899-12-30T00:00:00"/>
    <d v="1899-12-30T01:11:01"/>
    <n v="6"/>
    <n v="-1.7708333333300574E-3"/>
    <n v="71.016666666667163"/>
    <x v="7"/>
    <x v="0"/>
  </r>
  <r>
    <x v="7"/>
    <s v="2025011508"/>
    <x v="0"/>
    <x v="1164"/>
    <s v="E0974JKJ"/>
    <d v="2025-03-21T00:00:00"/>
    <x v="2"/>
    <s v="3269"/>
    <x v="35"/>
    <s v="PA"/>
    <x v="6"/>
    <x v="0"/>
    <d v="2025-03-21T00:00:00"/>
    <d v="1899-12-30T13:53:41"/>
    <d v="2025-03-21T00:00:00"/>
    <d v="1899-12-30T13:51:08"/>
    <d v="2025-03-21T00:00:00"/>
    <d v="1899-12-30T14:28:55"/>
    <x v="0"/>
    <x v="0"/>
    <s v="7022045763"/>
    <s v="FBO"/>
    <d v="1899-12-30T00:40:20"/>
    <x v="1681"/>
    <d v="1899-12-30T00:02:33"/>
    <s v="Granel"/>
    <s v="E001"/>
    <x v="2"/>
    <d v="1899-12-30T00:35:14"/>
    <d v="1899-12-30T00:37:47"/>
    <x v="6"/>
    <x v="20"/>
    <x v="4"/>
    <x v="2"/>
    <n v="0"/>
    <n v="0"/>
    <x v="0"/>
    <x v="2"/>
    <x v="2"/>
    <n v="0"/>
    <x v="5"/>
    <x v="1"/>
    <d v="1899-12-30T00:02:33"/>
    <d v="1899-12-30T00:02:33"/>
    <x v="0"/>
    <m/>
    <m/>
    <d v="1899-12-30T00:00:00"/>
    <d v="1899-12-30T00:35:14"/>
    <n v="6"/>
    <n v="-1.7708333333299464E-3"/>
    <n v="35.233333333329618"/>
    <x v="7"/>
    <x v="1"/>
  </r>
  <r>
    <x v="7"/>
    <s v="2025011513"/>
    <x v="0"/>
    <x v="1065"/>
    <s v="E0680JVK"/>
    <d v="2025-03-21T00:00:00"/>
    <x v="2"/>
    <s v="3264"/>
    <x v="36"/>
    <s v="PA"/>
    <x v="1"/>
    <x v="0"/>
    <d v="2025-03-21T00:00:00"/>
    <d v="1899-12-30T14:02:06"/>
    <d v="2025-03-21T00:00:00"/>
    <d v="1899-12-30T13:59:34"/>
    <d v="2025-03-21T00:00:00"/>
    <d v="1899-12-30T14:39:23"/>
    <x v="0"/>
    <x v="0"/>
    <s v="7022045764"/>
    <s v="FBO"/>
    <d v="1899-12-30T00:42:21"/>
    <x v="2207"/>
    <d v="1899-12-30T00:02:32"/>
    <s v="Granel"/>
    <s v="E001"/>
    <x v="2"/>
    <d v="1899-12-30T00:37:17"/>
    <d v="1899-12-30T00:39:49"/>
    <x v="14"/>
    <x v="20"/>
    <x v="4"/>
    <x v="2"/>
    <n v="0"/>
    <n v="0"/>
    <x v="0"/>
    <x v="2"/>
    <x v="2"/>
    <n v="0"/>
    <x v="5"/>
    <x v="1"/>
    <d v="1899-12-30T00:02:32"/>
    <d v="1899-12-30T00:02:32"/>
    <x v="0"/>
    <m/>
    <m/>
    <d v="1899-12-30T00:00:00"/>
    <d v="1899-12-30T00:37:17"/>
    <n v="6"/>
    <n v="-1.7592592592600154E-3"/>
    <n v="37.28333333332786"/>
    <x v="7"/>
    <x v="1"/>
  </r>
  <r>
    <x v="7"/>
    <s v="2025011517"/>
    <x v="0"/>
    <x v="1071"/>
    <s v="E2254MLP"/>
    <d v="2025-03-21T00:00:00"/>
    <x v="2"/>
    <s v="3269"/>
    <x v="35"/>
    <s v="PA"/>
    <x v="6"/>
    <x v="0"/>
    <d v="2025-03-21T00:00:00"/>
    <d v="1899-12-30T14:09:20"/>
    <d v="2025-03-21T00:00:00"/>
    <d v="1899-12-30T14:06:48"/>
    <d v="2025-03-21T00:00:00"/>
    <d v="1899-12-30T14:40:01"/>
    <x v="0"/>
    <x v="0"/>
    <s v="7022045765"/>
    <s v="FBO"/>
    <d v="1899-12-30T00:35:45"/>
    <x v="1232"/>
    <d v="1899-12-30T00:02:32"/>
    <s v="Granel"/>
    <s v="E001"/>
    <x v="2"/>
    <d v="1899-12-30T00:30:41"/>
    <d v="1899-12-30T00:33:13"/>
    <x v="14"/>
    <x v="20"/>
    <x v="4"/>
    <x v="2"/>
    <n v="0"/>
    <n v="0"/>
    <x v="0"/>
    <x v="2"/>
    <x v="2"/>
    <n v="0"/>
    <x v="5"/>
    <x v="1"/>
    <d v="1899-12-30T00:02:32"/>
    <d v="1899-12-30T00:02:32"/>
    <x v="0"/>
    <m/>
    <m/>
    <d v="1899-12-30T00:00:00"/>
    <d v="1899-12-30T00:30:41"/>
    <n v="6"/>
    <n v="-1.7592592592500234E-3"/>
    <n v="30.683333333347136"/>
    <x v="7"/>
    <x v="1"/>
  </r>
  <r>
    <x v="7"/>
    <s v="2025011514"/>
    <x v="0"/>
    <x v="1038"/>
    <s v="E2274KKH"/>
    <d v="2025-03-21T00:00:00"/>
    <x v="2"/>
    <s v="3262"/>
    <x v="40"/>
    <s v="PA"/>
    <x v="0"/>
    <x v="0"/>
    <d v="2025-03-21T00:00:00"/>
    <d v="1899-12-30T14:04:42"/>
    <d v="2025-03-21T00:00:00"/>
    <d v="1899-12-30T14:02:09"/>
    <d v="2025-03-21T00:00:00"/>
    <d v="1899-12-30T14:42:43"/>
    <x v="0"/>
    <x v="0"/>
    <s v="7022045766"/>
    <s v="FBO"/>
    <d v="1899-12-30T00:43:07"/>
    <x v="585"/>
    <d v="1899-12-30T00:02:33"/>
    <s v="Granel"/>
    <s v="E001"/>
    <x v="2"/>
    <d v="1899-12-30T00:38:01"/>
    <d v="1899-12-30T00:40:34"/>
    <x v="14"/>
    <x v="20"/>
    <x v="4"/>
    <x v="2"/>
    <n v="0"/>
    <n v="0"/>
    <x v="0"/>
    <x v="2"/>
    <x v="2"/>
    <n v="0"/>
    <x v="5"/>
    <x v="1"/>
    <d v="1899-12-30T00:02:33"/>
    <d v="1899-12-30T00:02:33"/>
    <x v="0"/>
    <m/>
    <m/>
    <d v="1899-12-30T00:00:00"/>
    <d v="1899-12-30T00:38:01"/>
    <n v="6"/>
    <n v="-1.7708333333299464E-3"/>
    <n v="38.016666666676869"/>
    <x v="7"/>
    <x v="1"/>
  </r>
  <r>
    <x v="7"/>
    <s v="2025011519"/>
    <x v="0"/>
    <x v="1072"/>
    <s v="E2375MVP"/>
    <d v="2025-03-21T00:00:00"/>
    <x v="2"/>
    <s v="3269"/>
    <x v="35"/>
    <s v="PA"/>
    <x v="6"/>
    <x v="0"/>
    <d v="2025-03-21T00:00:00"/>
    <d v="1899-12-30T14:14:19"/>
    <d v="2025-03-21T00:00:00"/>
    <d v="1899-12-30T14:11:47"/>
    <d v="2025-03-21T00:00:00"/>
    <d v="1899-12-30T15:00:42"/>
    <x v="0"/>
    <x v="0"/>
    <s v="7022045767"/>
    <s v="FBO"/>
    <d v="1899-12-30T00:51:27"/>
    <x v="3125"/>
    <d v="1899-12-30T00:02:32"/>
    <s v="Granel"/>
    <s v="E001"/>
    <x v="2"/>
    <d v="1899-12-30T00:46:23"/>
    <d v="1899-12-30T00:48:55"/>
    <x v="14"/>
    <x v="20"/>
    <x v="4"/>
    <x v="2"/>
    <n v="0"/>
    <n v="0"/>
    <x v="0"/>
    <x v="2"/>
    <x v="2"/>
    <n v="0"/>
    <x v="5"/>
    <x v="0"/>
    <d v="1899-12-30T00:02:32"/>
    <d v="1899-12-30T00:02:32"/>
    <x v="0"/>
    <m/>
    <m/>
    <d v="1899-12-30T00:00:00"/>
    <d v="1899-12-30T00:46:23"/>
    <n v="6"/>
    <n v="-1.7592592592600154E-3"/>
    <n v="46.383333333335997"/>
    <x v="14"/>
    <x v="0"/>
  </r>
  <r>
    <x v="7"/>
    <s v="2025011534"/>
    <x v="0"/>
    <x v="1221"/>
    <s v="E3936LXW"/>
    <d v="2025-03-21T00:00:00"/>
    <x v="2"/>
    <s v="3269"/>
    <x v="35"/>
    <s v="PA"/>
    <x v="6"/>
    <x v="0"/>
    <d v="2025-03-21T00:00:00"/>
    <d v="1899-12-30T14:52:27"/>
    <d v="2025-03-21T00:00:00"/>
    <d v="1899-12-30T14:49:54"/>
    <d v="2025-03-21T00:00:00"/>
    <d v="1899-12-30T15:22:51"/>
    <x v="0"/>
    <x v="0"/>
    <s v="7022045768"/>
    <s v="FBO"/>
    <d v="1899-12-30T00:35:30"/>
    <x v="406"/>
    <d v="1899-12-30T00:02:33"/>
    <s v="Granel"/>
    <s v="E001"/>
    <x v="2"/>
    <d v="1899-12-30T00:30:24"/>
    <d v="1899-12-30T00:32:57"/>
    <x v="14"/>
    <x v="20"/>
    <x v="4"/>
    <x v="2"/>
    <n v="0"/>
    <n v="0"/>
    <x v="0"/>
    <x v="2"/>
    <x v="2"/>
    <n v="0"/>
    <x v="5"/>
    <x v="1"/>
    <d v="1899-12-30T00:02:33"/>
    <d v="1899-12-30T00:02:33"/>
    <x v="0"/>
    <m/>
    <m/>
    <d v="1899-12-30T00:00:00"/>
    <d v="1899-12-30T00:30:24"/>
    <n v="6"/>
    <n v="-1.7708333333299464E-3"/>
    <n v="30.400000000012906"/>
    <x v="14"/>
    <x v="1"/>
  </r>
  <r>
    <x v="7"/>
    <s v="2025011540"/>
    <x v="0"/>
    <x v="1150"/>
    <s v="E5824JVY"/>
    <d v="2025-03-21T00:00:00"/>
    <x v="2"/>
    <s v="3269"/>
    <x v="35"/>
    <s v="PA"/>
    <x v="6"/>
    <x v="0"/>
    <d v="2025-03-21T00:00:00"/>
    <d v="1899-12-30T15:03:34"/>
    <d v="2025-03-21T00:00:00"/>
    <d v="1899-12-30T15:01:19"/>
    <d v="2025-03-21T00:00:00"/>
    <d v="1899-12-30T15:40:06"/>
    <x v="0"/>
    <x v="0"/>
    <s v="7022045770"/>
    <s v="FBO"/>
    <d v="1899-12-30T00:41:02"/>
    <x v="1296"/>
    <d v="1899-12-30T00:02:15"/>
    <s v="Granel"/>
    <s v="E001"/>
    <x v="2"/>
    <d v="1899-12-30T00:36:32"/>
    <d v="1899-12-30T00:38:47"/>
    <x v="10"/>
    <x v="20"/>
    <x v="4"/>
    <x v="2"/>
    <n v="0"/>
    <n v="0"/>
    <x v="0"/>
    <x v="2"/>
    <x v="2"/>
    <n v="0"/>
    <x v="5"/>
    <x v="1"/>
    <d v="1899-12-30T00:02:15"/>
    <d v="1899-12-30T00:02:15"/>
    <x v="0"/>
    <m/>
    <m/>
    <d v="1899-12-30T00:00:00"/>
    <d v="1899-12-30T00:36:32"/>
    <n v="6"/>
    <n v="-1.5625000000000222E-3"/>
    <n v="36.533333333332862"/>
    <x v="14"/>
    <x v="1"/>
  </r>
  <r>
    <x v="7"/>
    <s v="2025011543"/>
    <x v="0"/>
    <x v="1055"/>
    <s v="E5813KFK"/>
    <d v="2025-03-21T00:00:00"/>
    <x v="2"/>
    <s v="3268"/>
    <x v="25"/>
    <s v="PA"/>
    <x v="15"/>
    <x v="0"/>
    <d v="2025-03-21T00:00:00"/>
    <d v="1899-12-30T15:15:11"/>
    <d v="2025-03-21T00:00:00"/>
    <d v="1899-12-30T15:12:38"/>
    <d v="2025-03-21T00:00:00"/>
    <d v="1899-12-30T15:45:25"/>
    <x v="0"/>
    <x v="0"/>
    <s v="7022045771"/>
    <s v="FBO"/>
    <d v="1899-12-30T00:35:20"/>
    <x v="535"/>
    <d v="1899-12-30T00:02:33"/>
    <s v="Granel"/>
    <s v="E001"/>
    <x v="2"/>
    <d v="1899-12-30T00:30:14"/>
    <d v="1899-12-30T00:32:47"/>
    <x v="10"/>
    <x v="20"/>
    <x v="4"/>
    <x v="2"/>
    <n v="0"/>
    <n v="0"/>
    <x v="0"/>
    <x v="2"/>
    <x v="2"/>
    <n v="0"/>
    <x v="5"/>
    <x v="1"/>
    <d v="1899-12-30T00:02:33"/>
    <d v="1899-12-30T00:02:33"/>
    <x v="0"/>
    <m/>
    <m/>
    <d v="1899-12-30T00:00:00"/>
    <d v="1899-12-30T00:30:14"/>
    <n v="6"/>
    <n v="-1.7708333333299464E-3"/>
    <n v="30.233333333332837"/>
    <x v="14"/>
    <x v="1"/>
  </r>
  <r>
    <x v="7"/>
    <s v="2025011541"/>
    <x v="0"/>
    <x v="1329"/>
    <s v="E1112KDL"/>
    <d v="2025-03-21T00:00:00"/>
    <x v="2"/>
    <s v="3283"/>
    <x v="37"/>
    <s v="PA"/>
    <x v="2"/>
    <x v="0"/>
    <d v="2025-03-21T00:00:00"/>
    <d v="1899-12-30T15:06:46"/>
    <d v="2025-03-21T00:00:00"/>
    <d v="1899-12-30T15:04:15"/>
    <d v="2025-03-21T00:00:00"/>
    <d v="1899-12-30T15:52:07"/>
    <x v="0"/>
    <x v="0"/>
    <s v="7022045773"/>
    <s v="FBO"/>
    <d v="1899-12-30T00:50:23"/>
    <x v="161"/>
    <d v="1899-12-30T00:02:31"/>
    <s v="Ensacado"/>
    <s v="E002"/>
    <x v="2"/>
    <d v="1899-12-30T00:45:21"/>
    <d v="1899-12-30T00:47:52"/>
    <x v="10"/>
    <x v="20"/>
    <x v="4"/>
    <x v="1"/>
    <n v="0"/>
    <n v="0"/>
    <x v="0"/>
    <x v="1"/>
    <x v="2"/>
    <n v="0"/>
    <x v="5"/>
    <x v="0"/>
    <d v="1899-12-30T00:02:31"/>
    <d v="1899-12-30T00:02:31"/>
    <x v="0"/>
    <m/>
    <m/>
    <d v="1899-12-30T00:00:00"/>
    <d v="1899-12-30T00:45:21"/>
    <n v="6"/>
    <n v="-1.7476851851799813E-3"/>
    <n v="45.350000000006446"/>
    <x v="14"/>
    <x v="0"/>
  </r>
  <r>
    <x v="7"/>
    <s v="2025011546"/>
    <x v="0"/>
    <x v="988"/>
    <s v="E7437MTL"/>
    <d v="2025-03-21T00:00:00"/>
    <x v="2"/>
    <s v="3269"/>
    <x v="35"/>
    <s v="PA"/>
    <x v="6"/>
    <x v="0"/>
    <d v="2025-03-21T00:00:00"/>
    <d v="1899-12-30T15:21:24"/>
    <d v="2025-03-21T00:00:00"/>
    <d v="1899-12-30T15:18:50"/>
    <d v="2025-03-21T00:00:00"/>
    <d v="1899-12-30T15:56:08"/>
    <x v="0"/>
    <x v="0"/>
    <s v="7022045774"/>
    <s v="FBO"/>
    <d v="1899-12-30T00:39:52"/>
    <x v="1261"/>
    <d v="1899-12-30T00:02:34"/>
    <s v="Granel"/>
    <s v="E001"/>
    <x v="2"/>
    <d v="1899-12-30T00:34:44"/>
    <d v="1899-12-30T00:37:18"/>
    <x v="10"/>
    <x v="20"/>
    <x v="4"/>
    <x v="2"/>
    <n v="0"/>
    <n v="0"/>
    <x v="0"/>
    <x v="2"/>
    <x v="2"/>
    <n v="0"/>
    <x v="5"/>
    <x v="1"/>
    <d v="1899-12-30T00:02:34"/>
    <d v="1899-12-30T00:02:34"/>
    <x v="0"/>
    <m/>
    <m/>
    <d v="1899-12-30T00:00:00"/>
    <d v="1899-12-30T00:34:44"/>
    <n v="6"/>
    <n v="-1.7824074074099805E-3"/>
    <n v="34.733333333332737"/>
    <x v="14"/>
    <x v="1"/>
  </r>
  <r>
    <x v="7"/>
    <s v="2025011557"/>
    <x v="0"/>
    <x v="1046"/>
    <s v="E0631LTH"/>
    <d v="2025-03-21T00:00:00"/>
    <x v="2"/>
    <s v="3264"/>
    <x v="36"/>
    <s v="PA"/>
    <x v="1"/>
    <x v="0"/>
    <d v="2025-03-21T00:00:00"/>
    <d v="1899-12-30T15:46:54"/>
    <d v="2025-03-21T00:00:00"/>
    <d v="1899-12-30T15:44:21"/>
    <d v="2025-03-21T00:00:00"/>
    <d v="1899-12-30T16:17:07"/>
    <x v="0"/>
    <x v="0"/>
    <s v="7022045775"/>
    <s v="FBO"/>
    <d v="1899-12-30T00:35:19"/>
    <x v="942"/>
    <d v="1899-12-30T00:02:33"/>
    <s v="Granel"/>
    <s v="E001"/>
    <x v="2"/>
    <d v="1899-12-30T00:30:13"/>
    <d v="1899-12-30T00:32:46"/>
    <x v="10"/>
    <x v="20"/>
    <x v="4"/>
    <x v="2"/>
    <n v="0"/>
    <n v="0"/>
    <x v="0"/>
    <x v="2"/>
    <x v="2"/>
    <n v="0"/>
    <x v="5"/>
    <x v="1"/>
    <d v="1899-12-30T00:02:33"/>
    <d v="1899-12-30T00:02:33"/>
    <x v="0"/>
    <m/>
    <m/>
    <d v="1899-12-30T00:00:00"/>
    <d v="1899-12-30T00:30:13"/>
    <n v="6"/>
    <n v="-1.7708333333299464E-3"/>
    <n v="30.216666666671976"/>
    <x v="8"/>
    <x v="1"/>
  </r>
  <r>
    <x v="7"/>
    <s v="2025011565"/>
    <x v="0"/>
    <x v="1056"/>
    <s v="E6464JZW"/>
    <d v="2025-03-21T00:00:00"/>
    <x v="2"/>
    <s v="3264"/>
    <x v="36"/>
    <s v="PA"/>
    <x v="1"/>
    <x v="0"/>
    <d v="2025-03-21T00:00:00"/>
    <d v="1899-12-30T16:04:18"/>
    <d v="2025-03-21T00:00:00"/>
    <d v="1899-12-30T16:01:45"/>
    <d v="2025-03-21T00:00:00"/>
    <d v="1899-12-30T16:33:36"/>
    <x v="0"/>
    <x v="0"/>
    <s v="7022045776"/>
    <s v="FBO"/>
    <d v="1899-12-30T00:34:24"/>
    <x v="1024"/>
    <d v="1899-12-30T00:02:33"/>
    <s v="Granel"/>
    <s v="E001"/>
    <x v="2"/>
    <d v="1899-12-30T00:29:18"/>
    <d v="1899-12-30T00:31:51"/>
    <x v="7"/>
    <x v="20"/>
    <x v="4"/>
    <x v="2"/>
    <n v="0"/>
    <n v="0"/>
    <x v="0"/>
    <x v="2"/>
    <x v="2"/>
    <n v="0"/>
    <x v="5"/>
    <x v="1"/>
    <d v="1899-12-30T00:02:33"/>
    <d v="1899-12-30T00:02:33"/>
    <x v="0"/>
    <m/>
    <m/>
    <d v="1899-12-30T00:00:00"/>
    <d v="1899-12-30T00:29:18"/>
    <n v="6"/>
    <n v="-1.7708333333399384E-3"/>
    <n v="29.299999999996746"/>
    <x v="8"/>
    <x v="1"/>
  </r>
  <r>
    <x v="7"/>
    <s v="2025011547"/>
    <x v="0"/>
    <x v="1179"/>
    <s v="E4954KGF"/>
    <d v="2025-03-21T00:00:00"/>
    <x v="2"/>
    <s v="3269"/>
    <x v="35"/>
    <s v="PA"/>
    <x v="6"/>
    <x v="0"/>
    <d v="2025-03-21T00:00:00"/>
    <d v="1899-12-30T15:21:46"/>
    <d v="2025-03-21T00:00:00"/>
    <d v="1899-12-30T15:19:13"/>
    <d v="2025-03-21T00:00:00"/>
    <d v="1899-12-30T16:37:06"/>
    <x v="0"/>
    <x v="0"/>
    <s v="7022045777"/>
    <s v="FBO"/>
    <d v="1899-12-30T01:20:26"/>
    <x v="3321"/>
    <d v="1899-12-30T00:02:33"/>
    <s v="Granel"/>
    <s v="E001"/>
    <x v="2"/>
    <d v="1899-12-30T01:15:20"/>
    <d v="1899-12-30T01:17:53"/>
    <x v="10"/>
    <x v="20"/>
    <x v="4"/>
    <x v="2"/>
    <n v="0"/>
    <n v="0"/>
    <x v="0"/>
    <x v="2"/>
    <x v="2"/>
    <n v="0"/>
    <x v="5"/>
    <x v="0"/>
    <d v="1899-12-30T00:02:33"/>
    <d v="1899-12-30T00:02:33"/>
    <x v="0"/>
    <m/>
    <m/>
    <d v="1899-12-30T00:00:00"/>
    <d v="1899-12-30T01:15:20"/>
    <n v="6"/>
    <n v="-1.7708333333299464E-3"/>
    <n v="75.333333333340846"/>
    <x v="8"/>
    <x v="0"/>
  </r>
  <r>
    <x v="7"/>
    <s v="2025011568"/>
    <x v="0"/>
    <x v="1330"/>
    <s v="E7897LCF"/>
    <d v="2025-03-21T00:00:00"/>
    <x v="2"/>
    <s v="3269"/>
    <x v="35"/>
    <s v="PA"/>
    <x v="6"/>
    <x v="0"/>
    <d v="2025-03-21T00:00:00"/>
    <d v="1899-12-30T16:20:15"/>
    <d v="2025-03-21T00:00:00"/>
    <d v="1899-12-30T16:17:43"/>
    <d v="2025-03-21T00:00:00"/>
    <d v="1899-12-30T16:52:50"/>
    <x v="0"/>
    <x v="0"/>
    <s v="7022045779"/>
    <s v="FBO"/>
    <d v="1899-12-30T00:37:39"/>
    <x v="1070"/>
    <d v="1899-12-30T00:02:32"/>
    <s v="Granel"/>
    <s v="E001"/>
    <x v="2"/>
    <d v="1899-12-30T00:32:35"/>
    <d v="1899-12-30T00:35:07"/>
    <x v="7"/>
    <x v="20"/>
    <x v="4"/>
    <x v="2"/>
    <n v="0"/>
    <n v="0"/>
    <x v="0"/>
    <x v="2"/>
    <x v="2"/>
    <n v="0"/>
    <x v="5"/>
    <x v="1"/>
    <d v="1899-12-30T00:02:32"/>
    <d v="1899-12-30T00:02:32"/>
    <x v="0"/>
    <m/>
    <m/>
    <d v="1899-12-30T00:00:00"/>
    <d v="1899-12-30T00:32:35"/>
    <n v="6"/>
    <n v="-1.7592592592600154E-3"/>
    <n v="32.58333333332633"/>
    <x v="8"/>
    <x v="1"/>
  </r>
  <r>
    <x v="7"/>
    <s v="2025011566"/>
    <x v="0"/>
    <x v="1211"/>
    <s v="E0224LYB"/>
    <d v="2025-03-21T00:00:00"/>
    <x v="2"/>
    <s v="3264"/>
    <x v="36"/>
    <s v="PA"/>
    <x v="1"/>
    <x v="0"/>
    <d v="2025-03-21T00:00:00"/>
    <d v="1899-12-30T16:06:18"/>
    <d v="2025-03-21T00:00:00"/>
    <d v="1899-12-30T16:03:44"/>
    <d v="2025-03-21T00:00:00"/>
    <d v="1899-12-30T17:05:25"/>
    <x v="0"/>
    <x v="0"/>
    <s v="7022045780"/>
    <s v="FBO"/>
    <d v="1899-12-30T01:04:15"/>
    <x v="3322"/>
    <d v="1899-12-30T00:02:34"/>
    <s v="Granel"/>
    <s v="E001"/>
    <x v="2"/>
    <d v="1899-12-30T00:59:07"/>
    <d v="1899-12-30T01:01:41"/>
    <x v="7"/>
    <x v="20"/>
    <x v="4"/>
    <x v="2"/>
    <n v="0"/>
    <n v="0"/>
    <x v="0"/>
    <x v="2"/>
    <x v="2"/>
    <n v="0"/>
    <x v="5"/>
    <x v="0"/>
    <d v="1899-12-30T00:02:34"/>
    <d v="1899-12-30T00:02:34"/>
    <x v="0"/>
    <m/>
    <m/>
    <d v="1899-12-30T00:00:00"/>
    <d v="1899-12-30T00:59:07"/>
    <n v="6"/>
    <n v="-1.7824074074099805E-3"/>
    <n v="59.116666666665623"/>
    <x v="12"/>
    <x v="0"/>
  </r>
  <r>
    <x v="7"/>
    <s v="2025011570"/>
    <x v="0"/>
    <x v="1066"/>
    <s v="E6462JZW"/>
    <d v="2025-03-21T00:00:00"/>
    <x v="2"/>
    <s v="3264"/>
    <x v="36"/>
    <s v="PA"/>
    <x v="1"/>
    <x v="0"/>
    <d v="2025-03-21T00:00:00"/>
    <d v="1899-12-30T16:26:34"/>
    <d v="2025-03-21T00:00:00"/>
    <d v="1899-12-30T16:24:02"/>
    <d v="2025-03-21T00:00:00"/>
    <d v="1899-12-30T17:06:33"/>
    <x v="0"/>
    <x v="0"/>
    <s v="7022045781"/>
    <s v="FBO"/>
    <d v="1899-12-30T00:45:03"/>
    <x v="1013"/>
    <d v="1899-12-30T00:02:32"/>
    <s v="Granel"/>
    <s v="E001"/>
    <x v="2"/>
    <d v="1899-12-30T00:39:59"/>
    <d v="1899-12-30T00:42:31"/>
    <x v="7"/>
    <x v="20"/>
    <x v="4"/>
    <x v="2"/>
    <n v="0"/>
    <n v="0"/>
    <x v="0"/>
    <x v="2"/>
    <x v="2"/>
    <n v="0"/>
    <x v="5"/>
    <x v="1"/>
    <d v="1899-12-30T00:02:32"/>
    <d v="1899-12-30T00:02:32"/>
    <x v="0"/>
    <m/>
    <m/>
    <d v="1899-12-30T00:00:00"/>
    <d v="1899-12-30T00:39:59"/>
    <n v="6"/>
    <n v="-1.7592592592600154E-3"/>
    <n v="39.983333333327963"/>
    <x v="12"/>
    <x v="1"/>
  </r>
  <r>
    <x v="7"/>
    <s v="2025011572"/>
    <x v="0"/>
    <x v="1040"/>
    <s v="E7318LYM"/>
    <d v="2025-03-21T00:00:00"/>
    <x v="2"/>
    <s v="3262"/>
    <x v="40"/>
    <s v="PA"/>
    <x v="0"/>
    <x v="0"/>
    <d v="2025-03-21T00:00:00"/>
    <d v="1899-12-30T16:42:43"/>
    <d v="2025-03-21T00:00:00"/>
    <d v="1899-12-30T16:40:12"/>
    <d v="2025-03-21T00:00:00"/>
    <d v="1899-12-30T17:10:45"/>
    <x v="0"/>
    <x v="0"/>
    <s v="7022045782"/>
    <s v="FBO"/>
    <d v="1899-12-30T00:33:04"/>
    <x v="1083"/>
    <d v="1899-12-30T00:02:31"/>
    <s v="Granel"/>
    <s v="E001"/>
    <x v="2"/>
    <d v="1899-12-30T00:28:02"/>
    <d v="1899-12-30T00:30:33"/>
    <x v="7"/>
    <x v="20"/>
    <x v="4"/>
    <x v="2"/>
    <n v="0"/>
    <n v="0"/>
    <x v="0"/>
    <x v="2"/>
    <x v="2"/>
    <n v="0"/>
    <x v="5"/>
    <x v="1"/>
    <d v="1899-12-30T00:02:31"/>
    <d v="1899-12-30T00:02:31"/>
    <x v="0"/>
    <m/>
    <m/>
    <d v="1899-12-30T00:00:00"/>
    <d v="1899-12-30T00:28:02"/>
    <n v="6"/>
    <n v="-1.7476851851899733E-3"/>
    <n v="28.033333333329615"/>
    <x v="12"/>
    <x v="1"/>
  </r>
  <r>
    <x v="7"/>
    <s v="2025011574"/>
    <x v="0"/>
    <x v="1076"/>
    <s v="E0463JRH"/>
    <d v="2025-03-21T00:00:00"/>
    <x v="2"/>
    <s v="3264"/>
    <x v="36"/>
    <s v="PA"/>
    <x v="1"/>
    <x v="0"/>
    <d v="2025-03-21T00:00:00"/>
    <d v="1899-12-30T17:08:25"/>
    <d v="2025-03-21T00:00:00"/>
    <d v="1899-12-30T17:05:52"/>
    <d v="2025-03-21T00:00:00"/>
    <d v="1899-12-30T17:40:47"/>
    <x v="0"/>
    <x v="0"/>
    <s v="7022045784"/>
    <s v="FBO"/>
    <d v="1899-12-30T00:37:28"/>
    <x v="1056"/>
    <d v="1899-12-30T00:02:33"/>
    <s v="Granel"/>
    <s v="E001"/>
    <x v="2"/>
    <d v="1899-12-30T00:32:22"/>
    <d v="1899-12-30T00:34:55"/>
    <x v="11"/>
    <x v="20"/>
    <x v="4"/>
    <x v="2"/>
    <n v="0"/>
    <n v="0"/>
    <x v="0"/>
    <x v="2"/>
    <x v="2"/>
    <n v="0"/>
    <x v="5"/>
    <x v="1"/>
    <d v="1899-12-30T00:02:33"/>
    <d v="1899-12-30T00:02:33"/>
    <x v="0"/>
    <m/>
    <m/>
    <d v="1899-12-30T00:00:00"/>
    <d v="1899-12-30T00:32:22"/>
    <n v="6"/>
    <n v="-1.7708333333299464E-3"/>
    <n v="32.366666666663995"/>
    <x v="12"/>
    <x v="1"/>
  </r>
  <r>
    <x v="7"/>
    <s v="2025011575"/>
    <x v="0"/>
    <x v="1246"/>
    <s v="E0543KYY"/>
    <d v="2025-03-21T00:00:00"/>
    <x v="2"/>
    <s v="3269"/>
    <x v="35"/>
    <s v="PA"/>
    <x v="6"/>
    <x v="0"/>
    <d v="2025-03-21T00:00:00"/>
    <d v="1899-12-30T17:22:26"/>
    <d v="2025-03-21T00:00:00"/>
    <d v="1899-12-30T17:19:53"/>
    <d v="2025-03-21T00:00:00"/>
    <d v="1899-12-30T17:50:29"/>
    <x v="0"/>
    <x v="0"/>
    <s v="7022045785"/>
    <s v="FBO"/>
    <d v="1899-12-30T00:33:09"/>
    <x v="1086"/>
    <d v="1899-12-30T00:02:33"/>
    <s v="Granel"/>
    <s v="E001"/>
    <x v="2"/>
    <d v="1899-12-30T00:28:03"/>
    <d v="1899-12-30T00:30:36"/>
    <x v="11"/>
    <x v="20"/>
    <x v="4"/>
    <x v="2"/>
    <n v="0"/>
    <n v="0"/>
    <x v="0"/>
    <x v="2"/>
    <x v="2"/>
    <n v="0"/>
    <x v="5"/>
    <x v="1"/>
    <d v="1899-12-30T00:02:33"/>
    <d v="1899-12-30T00:02:33"/>
    <x v="0"/>
    <m/>
    <m/>
    <d v="1899-12-30T00:00:00"/>
    <d v="1899-12-30T00:28:03"/>
    <n v="6"/>
    <n v="-1.7708333333399384E-3"/>
    <n v="28.049999999990476"/>
    <x v="12"/>
    <x v="1"/>
  </r>
  <r>
    <x v="7"/>
    <s v="2025011576"/>
    <x v="0"/>
    <x v="1160"/>
    <s v="E8094GLY"/>
    <d v="2025-03-21T00:00:00"/>
    <x v="2"/>
    <s v="3269"/>
    <x v="35"/>
    <s v="PA"/>
    <x v="6"/>
    <x v="0"/>
    <d v="2025-03-21T00:00:00"/>
    <d v="1899-12-30T17:27:48"/>
    <d v="2025-03-21T00:00:00"/>
    <d v="1899-12-30T17:25:15"/>
    <d v="2025-03-21T00:00:00"/>
    <d v="1899-12-30T18:01:42"/>
    <x v="0"/>
    <x v="0"/>
    <s v="7022045786"/>
    <s v="FBO"/>
    <d v="1899-12-30T00:39:00"/>
    <x v="1221"/>
    <d v="1899-12-30T00:02:33"/>
    <s v="Granel"/>
    <s v="E001"/>
    <x v="2"/>
    <d v="1899-12-30T00:33:54"/>
    <d v="1899-12-30T00:36:27"/>
    <x v="11"/>
    <x v="20"/>
    <x v="4"/>
    <x v="2"/>
    <n v="0"/>
    <n v="0"/>
    <x v="0"/>
    <x v="2"/>
    <x v="2"/>
    <n v="0"/>
    <x v="5"/>
    <x v="1"/>
    <d v="1899-12-30T00:02:33"/>
    <d v="1899-12-30T00:02:33"/>
    <x v="0"/>
    <m/>
    <m/>
    <d v="1899-12-30T00:00:00"/>
    <d v="1899-12-30T00:33:54"/>
    <n v="6"/>
    <n v="-1.7708333333299464E-3"/>
    <n v="33.900000000004816"/>
    <x v="9"/>
    <x v="1"/>
  </r>
  <r>
    <x v="7"/>
    <s v="2025011608"/>
    <x v="0"/>
    <x v="1079"/>
    <s v="E7926JMH"/>
    <d v="2025-03-22T00:00:00"/>
    <x v="2"/>
    <s v="3264"/>
    <x v="36"/>
    <s v="PA"/>
    <x v="1"/>
    <x v="0"/>
    <d v="2025-03-22T00:00:00"/>
    <d v="1899-12-30T13:37:56"/>
    <d v="2025-03-22T00:00:00"/>
    <d v="1899-12-30T13:35:25"/>
    <d v="2025-03-22T00:00:00"/>
    <d v="1899-12-30T14:07:11"/>
    <x v="0"/>
    <x v="0"/>
    <s v="7022045787"/>
    <s v="FBO"/>
    <d v="1899-12-30T00:00:00"/>
    <x v="782"/>
    <d v="1899-12-30T00:00:00"/>
    <s v="Granel"/>
    <s v="E001"/>
    <x v="2"/>
    <d v="1899-12-30T00:29:15"/>
    <d v="1899-12-30T00:31:46"/>
    <x v="6"/>
    <x v="22"/>
    <x v="4"/>
    <x v="2"/>
    <n v="0"/>
    <n v="0"/>
    <x v="0"/>
    <x v="2"/>
    <x v="2"/>
    <n v="0"/>
    <x v="5"/>
    <x v="1"/>
    <d v="1899-12-30T00:00:00"/>
    <d v="1899-12-30T00:00:00"/>
    <x v="0"/>
    <m/>
    <m/>
    <d v="1899-12-30T00:00:00"/>
    <d v="1899-12-30T00:29:15"/>
    <n v="7"/>
    <n v="-1.7476851851900843E-3"/>
    <n v="29.249999999999936"/>
    <x v="7"/>
    <x v="1"/>
  </r>
  <r>
    <x v="7"/>
    <s v="2025011609"/>
    <x v="0"/>
    <x v="1039"/>
    <s v="E5730JVY"/>
    <d v="2025-03-22T00:00:00"/>
    <x v="2"/>
    <s v="3262"/>
    <x v="40"/>
    <s v="PA"/>
    <x v="0"/>
    <x v="0"/>
    <d v="2025-03-22T00:00:00"/>
    <d v="1899-12-30T14:01:52"/>
    <d v="2025-03-22T00:00:00"/>
    <d v="1899-12-30T13:59:21"/>
    <d v="2025-03-22T00:00:00"/>
    <d v="1899-12-30T14:45:35"/>
    <x v="0"/>
    <x v="0"/>
    <s v="7022045788"/>
    <s v="FBO"/>
    <d v="1899-12-30T00:00:00"/>
    <x v="782"/>
    <d v="1899-12-30T00:00:00"/>
    <s v="Granel"/>
    <s v="E001"/>
    <x v="2"/>
    <d v="1899-12-30T00:43:43"/>
    <d v="1899-12-30T00:46:14"/>
    <x v="14"/>
    <x v="22"/>
    <x v="4"/>
    <x v="2"/>
    <n v="0"/>
    <n v="0"/>
    <x v="0"/>
    <x v="2"/>
    <x v="2"/>
    <n v="0"/>
    <x v="5"/>
    <x v="1"/>
    <d v="1899-12-30T00:00:00"/>
    <d v="1899-12-30T00:00:00"/>
    <x v="0"/>
    <m/>
    <m/>
    <d v="1899-12-30T00:00:00"/>
    <d v="1899-12-30T00:43:43"/>
    <n v="7"/>
    <n v="-1.7476851851900843E-3"/>
    <n v="43.716666666671848"/>
    <x v="7"/>
    <x v="1"/>
  </r>
  <r>
    <x v="7"/>
    <s v="2025011610"/>
    <x v="0"/>
    <x v="1017"/>
    <s v="E8306MSJ"/>
    <d v="2025-03-22T00:00:00"/>
    <x v="2"/>
    <s v="3269"/>
    <x v="35"/>
    <s v="PA"/>
    <x v="6"/>
    <x v="0"/>
    <d v="2025-03-22T00:00:00"/>
    <d v="1899-12-30T14:26:30"/>
    <d v="2025-03-22T00:00:00"/>
    <d v="1899-12-30T14:23:59"/>
    <d v="2025-03-22T00:00:00"/>
    <d v="1899-12-30T14:47:29"/>
    <x v="0"/>
    <x v="0"/>
    <s v="7022045789"/>
    <s v="FBO"/>
    <d v="1899-12-30T00:00:00"/>
    <x v="782"/>
    <d v="1899-12-30T00:00:00"/>
    <s v="Granel"/>
    <s v="E001"/>
    <x v="2"/>
    <d v="1899-12-30T00:20:59"/>
    <d v="1899-12-30T00:23:30"/>
    <x v="14"/>
    <x v="22"/>
    <x v="4"/>
    <x v="2"/>
    <n v="0"/>
    <n v="0"/>
    <x v="0"/>
    <x v="2"/>
    <x v="2"/>
    <n v="0"/>
    <x v="5"/>
    <x v="1"/>
    <d v="1899-12-30T00:00:00"/>
    <d v="1899-12-30T00:00:00"/>
    <x v="0"/>
    <m/>
    <m/>
    <d v="1899-12-30T00:00:00"/>
    <d v="1899-12-30T00:20:59"/>
    <n v="7"/>
    <n v="-1.7476851851799813E-3"/>
    <n v="20.983333333334429"/>
    <x v="7"/>
    <x v="1"/>
  </r>
  <r>
    <x v="7"/>
    <s v="2025011612"/>
    <x v="0"/>
    <x v="1052"/>
    <s v="E7977MGZ"/>
    <d v="2025-03-22T00:00:00"/>
    <x v="2"/>
    <s v="3264"/>
    <x v="36"/>
    <s v="PA"/>
    <x v="1"/>
    <x v="0"/>
    <d v="2025-03-22T00:00:00"/>
    <d v="1899-12-30T14:35:57"/>
    <d v="2025-03-22T00:00:00"/>
    <d v="1899-12-30T14:33:26"/>
    <d v="2025-03-22T00:00:00"/>
    <d v="1899-12-30T14:58:55"/>
    <x v="0"/>
    <x v="0"/>
    <s v="7022045790"/>
    <s v="FBO"/>
    <d v="1899-12-30T00:00:00"/>
    <x v="782"/>
    <d v="1899-12-30T00:00:00"/>
    <s v="Granel"/>
    <s v="E001"/>
    <x v="2"/>
    <d v="1899-12-30T00:22:58"/>
    <d v="1899-12-30T00:25:29"/>
    <x v="14"/>
    <x v="22"/>
    <x v="4"/>
    <x v="2"/>
    <n v="0"/>
    <n v="0"/>
    <x v="0"/>
    <x v="2"/>
    <x v="2"/>
    <n v="0"/>
    <x v="5"/>
    <x v="1"/>
    <d v="1899-12-30T00:00:00"/>
    <d v="1899-12-30T00:00:00"/>
    <x v="0"/>
    <m/>
    <m/>
    <d v="1899-12-30T00:00:00"/>
    <d v="1899-12-30T00:22:58"/>
    <n v="7"/>
    <n v="-1.7476851851800923E-3"/>
    <n v="22.96666666667516"/>
    <x v="7"/>
    <x v="1"/>
  </r>
  <r>
    <x v="7"/>
    <s v="2025011611"/>
    <x v="0"/>
    <x v="1151"/>
    <s v="E5811MHB"/>
    <d v="2025-03-22T00:00:00"/>
    <x v="2"/>
    <s v="3262"/>
    <x v="40"/>
    <s v="PA"/>
    <x v="0"/>
    <x v="0"/>
    <d v="2025-03-22T00:00:00"/>
    <d v="1899-12-30T14:35:44"/>
    <d v="2025-03-22T00:00:00"/>
    <d v="1899-12-30T14:33:12"/>
    <d v="2025-03-22T00:00:00"/>
    <d v="1899-12-30T15:01:31"/>
    <x v="0"/>
    <x v="0"/>
    <s v="7022045791"/>
    <s v="FBO"/>
    <d v="1899-12-30T00:00:00"/>
    <x v="782"/>
    <d v="1899-12-30T00:00:00"/>
    <s v="Granel"/>
    <s v="E001"/>
    <x v="2"/>
    <d v="1899-12-30T00:25:47"/>
    <d v="1899-12-30T00:28:19"/>
    <x v="14"/>
    <x v="22"/>
    <x v="4"/>
    <x v="2"/>
    <n v="0"/>
    <n v="0"/>
    <x v="0"/>
    <x v="2"/>
    <x v="2"/>
    <n v="0"/>
    <x v="5"/>
    <x v="1"/>
    <d v="1899-12-30T00:00:00"/>
    <d v="1899-12-30T00:00:00"/>
    <x v="0"/>
    <m/>
    <m/>
    <d v="1899-12-30T00:00:00"/>
    <d v="1899-12-30T00:25:47"/>
    <n v="7"/>
    <n v="-1.7592592592600154E-3"/>
    <n v="25.783333333329583"/>
    <x v="14"/>
    <x v="1"/>
  </r>
  <r>
    <x v="7"/>
    <s v="2025011613"/>
    <x v="0"/>
    <x v="1050"/>
    <s v="E5509KSH"/>
    <d v="2025-03-22T00:00:00"/>
    <x v="2"/>
    <s v="3269"/>
    <x v="35"/>
    <s v="PA"/>
    <x v="6"/>
    <x v="0"/>
    <d v="2025-03-22T00:00:00"/>
    <d v="1899-12-30T15:12:46"/>
    <d v="2025-03-22T00:00:00"/>
    <d v="1899-12-30T15:10:16"/>
    <d v="2025-03-22T00:00:00"/>
    <d v="1899-12-30T15:39:41"/>
    <x v="0"/>
    <x v="0"/>
    <s v="7022045792"/>
    <s v="FBO"/>
    <d v="1899-12-30T00:00:00"/>
    <x v="782"/>
    <d v="1899-12-30T00:00:00"/>
    <s v="Granel"/>
    <s v="E001"/>
    <x v="2"/>
    <d v="1899-12-30T00:26:55"/>
    <d v="1899-12-30T00:29:25"/>
    <x v="10"/>
    <x v="22"/>
    <x v="4"/>
    <x v="2"/>
    <n v="0"/>
    <n v="0"/>
    <x v="0"/>
    <x v="2"/>
    <x v="2"/>
    <n v="0"/>
    <x v="5"/>
    <x v="1"/>
    <d v="1899-12-30T00:00:00"/>
    <d v="1899-12-30T00:00:00"/>
    <x v="0"/>
    <m/>
    <m/>
    <d v="1899-12-30T00:00:00"/>
    <d v="1899-12-30T00:26:55"/>
    <n v="7"/>
    <n v="-1.7361111111099392E-3"/>
    <n v="26.916666666667304"/>
    <x v="14"/>
    <x v="1"/>
  </r>
  <r>
    <x v="7"/>
    <s v="2025007418"/>
    <x v="0"/>
    <x v="1065"/>
    <s v="E0680JVK"/>
    <d v="2025-02-24T00:00:00"/>
    <x v="5"/>
    <s v="3264"/>
    <x v="36"/>
    <s v="PA"/>
    <x v="1"/>
    <x v="0"/>
    <d v="2025-02-24T00:00:00"/>
    <d v="1899-12-30T07:03:45"/>
    <d v="2025-02-24T00:00:00"/>
    <d v="1899-12-30T07:01:52"/>
    <d v="2025-02-24T00:00:00"/>
    <d v="1899-12-30T07:31:34"/>
    <x v="0"/>
    <x v="0"/>
    <s v="7026013358"/>
    <s v="FBO"/>
    <d v="1899-12-30T00:31:35"/>
    <x v="1209"/>
    <d v="1899-12-30T00:01:53"/>
    <s v="Granel"/>
    <s v="E001"/>
    <x v="0"/>
    <d v="1899-12-30T00:27:49"/>
    <d v="1899-12-30T00:29:42"/>
    <x v="2"/>
    <x v="1"/>
    <x v="1"/>
    <x v="2"/>
    <n v="0"/>
    <n v="0"/>
    <x v="0"/>
    <x v="2"/>
    <x v="1"/>
    <n v="0"/>
    <x v="5"/>
    <x v="1"/>
    <d v="1899-12-30T00:01:53"/>
    <d v="1899-12-30T00:01:53"/>
    <x v="0"/>
    <m/>
    <m/>
    <d v="1899-12-30T00:00:00"/>
    <d v="1899-12-30T00:27:49"/>
    <n v="2"/>
    <n v="-1.3078703703700012E-3"/>
    <n v="27.816666666667203"/>
    <x v="1"/>
    <x v="1"/>
  </r>
  <r>
    <x v="7"/>
    <s v=""/>
    <x v="0"/>
    <x v="1109"/>
    <s v="ER1963BDRR8610BDH"/>
    <d v="2025-02-24T00:00:00"/>
    <x v="5"/>
    <s v="3264"/>
    <x v="36"/>
    <s v="PA"/>
    <x v="2"/>
    <x v="0"/>
    <d v="2025-02-24T00:00:00"/>
    <d v="1899-12-30T08:18:09"/>
    <d v="2025-02-24T00:00:00"/>
    <d v="1899-12-30T08:18:24"/>
    <d v="2025-02-24T00:00:00"/>
    <d v="1899-12-30T09:08:54"/>
    <x v="275"/>
    <x v="26"/>
    <s v="7026013360"/>
    <s v="FBO"/>
    <d v="1899-12-30T00:50:45"/>
    <x v="1688"/>
    <d v="1899-12-30T00:00:15"/>
    <s v="Granel"/>
    <s v="E001"/>
    <x v="0"/>
    <d v="1899-12-30T00:50:45"/>
    <d v="1899-12-30T00:50:30"/>
    <x v="3"/>
    <x v="1"/>
    <x v="1"/>
    <x v="2"/>
    <n v="0"/>
    <n v="0"/>
    <x v="0"/>
    <x v="2"/>
    <x v="1"/>
    <n v="0"/>
    <x v="5"/>
    <x v="0"/>
    <d v="1899-12-30T00:00:15"/>
    <d v="1899-12-30T00:00:15"/>
    <x v="0"/>
    <m/>
    <m/>
    <d v="1899-12-30T00:00:00"/>
    <d v="1899-12-30T00:50:45"/>
    <n v="2"/>
    <d v="1899-12-30T00:00:15"/>
    <n v="50.750000000006409"/>
    <x v="3"/>
    <x v="0"/>
  </r>
  <r>
    <x v="7"/>
    <s v="2025007503"/>
    <x v="0"/>
    <x v="1076"/>
    <s v="E0463JRH"/>
    <d v="2025-02-24T00:00:00"/>
    <x v="5"/>
    <s v="3264"/>
    <x v="36"/>
    <s v="PA"/>
    <x v="1"/>
    <x v="0"/>
    <d v="2025-02-24T00:00:00"/>
    <d v="1899-12-30T11:28:58"/>
    <d v="2025-02-24T00:00:00"/>
    <d v="1899-12-30T11:27:05"/>
    <d v="2025-02-24T00:00:00"/>
    <d v="1899-12-30T12:02:08"/>
    <x v="0"/>
    <x v="0"/>
    <s v="7026013365"/>
    <s v="FBO"/>
    <d v="1899-12-30T00:36:56"/>
    <x v="1733"/>
    <d v="1899-12-30T00:01:53"/>
    <s v="Granel"/>
    <s v="E001"/>
    <x v="0"/>
    <d v="1899-12-30T00:33:10"/>
    <d v="1899-12-30T00:35:03"/>
    <x v="9"/>
    <x v="1"/>
    <x v="1"/>
    <x v="2"/>
    <n v="0"/>
    <n v="0"/>
    <x v="0"/>
    <x v="2"/>
    <x v="1"/>
    <n v="0"/>
    <x v="5"/>
    <x v="1"/>
    <d v="1899-12-30T00:01:53"/>
    <d v="1899-12-30T00:01:53"/>
    <x v="0"/>
    <m/>
    <m/>
    <d v="1899-12-30T00:00:00"/>
    <d v="1899-12-30T00:33:10"/>
    <n v="2"/>
    <n v="-1.3078703703700012E-3"/>
    <n v="33.166666666670359"/>
    <x v="11"/>
    <x v="1"/>
  </r>
  <r>
    <x v="7"/>
    <s v="2025007515"/>
    <x v="0"/>
    <x v="1036"/>
    <s v="E8822FFZ"/>
    <d v="2025-02-24T00:00:00"/>
    <x v="5"/>
    <s v="3264"/>
    <x v="36"/>
    <s v="PA"/>
    <x v="1"/>
    <x v="0"/>
    <d v="2025-02-24T00:00:00"/>
    <d v="1899-12-30T11:56:07"/>
    <d v="2025-02-24T00:00:00"/>
    <d v="1899-12-30T11:54:12"/>
    <d v="2025-02-24T00:00:00"/>
    <d v="1899-12-30T12:45:23"/>
    <x v="0"/>
    <x v="0"/>
    <s v="7026013367"/>
    <s v="FBO"/>
    <d v="1899-12-30T00:53:06"/>
    <x v="27"/>
    <d v="1899-12-30T00:01:55"/>
    <s v="Granel"/>
    <s v="E001"/>
    <x v="0"/>
    <d v="1899-12-30T00:49:16"/>
    <d v="1899-12-30T00:51:11"/>
    <x v="9"/>
    <x v="1"/>
    <x v="1"/>
    <x v="2"/>
    <n v="0"/>
    <n v="0"/>
    <x v="0"/>
    <x v="2"/>
    <x v="1"/>
    <n v="0"/>
    <x v="5"/>
    <x v="0"/>
    <d v="1899-12-30T00:01:55"/>
    <d v="1899-12-30T00:01:55"/>
    <x v="0"/>
    <m/>
    <m/>
    <d v="1899-12-30T00:00:00"/>
    <d v="1899-12-30T00:49:16"/>
    <n v="2"/>
    <n v="-1.3310185185200218E-3"/>
    <n v="49.266666666662402"/>
    <x v="11"/>
    <x v="0"/>
  </r>
  <r>
    <x v="7"/>
    <s v="2025007520"/>
    <x v="0"/>
    <x v="1017"/>
    <s v="E8306MSJ"/>
    <d v="2025-02-24T00:00:00"/>
    <x v="5"/>
    <s v="3264"/>
    <x v="36"/>
    <s v="PA"/>
    <x v="1"/>
    <x v="0"/>
    <d v="2025-02-24T00:00:00"/>
    <d v="1899-12-30T12:02:24"/>
    <d v="2025-02-24T00:00:00"/>
    <d v="1899-12-30T12:00:31"/>
    <d v="2025-02-24T00:00:00"/>
    <d v="1899-12-30T12:53:30"/>
    <x v="0"/>
    <x v="0"/>
    <s v="7026013369"/>
    <s v="FBO"/>
    <d v="1899-12-30T00:54:52"/>
    <x v="385"/>
    <d v="1899-12-30T00:01:53"/>
    <s v="Granel"/>
    <s v="E001"/>
    <x v="0"/>
    <d v="1899-12-30T00:51:06"/>
    <d v="1899-12-30T00:52:59"/>
    <x v="13"/>
    <x v="1"/>
    <x v="1"/>
    <x v="2"/>
    <n v="0"/>
    <n v="0"/>
    <x v="0"/>
    <x v="2"/>
    <x v="1"/>
    <n v="0"/>
    <x v="5"/>
    <x v="0"/>
    <d v="1899-12-30T00:01:53"/>
    <d v="1899-12-30T00:01:53"/>
    <x v="0"/>
    <m/>
    <m/>
    <d v="1899-12-30T00:00:00"/>
    <d v="1899-12-30T00:51:06"/>
    <n v="2"/>
    <n v="-1.3078703703700567E-3"/>
    <n v="51.099999999998396"/>
    <x v="11"/>
    <x v="0"/>
  </r>
  <r>
    <x v="7"/>
    <s v="2025007528"/>
    <x v="0"/>
    <x v="1150"/>
    <s v="E5824JVY"/>
    <d v="2025-02-24T00:00:00"/>
    <x v="5"/>
    <s v="3264"/>
    <x v="36"/>
    <s v="PA"/>
    <x v="1"/>
    <x v="0"/>
    <d v="2025-02-24T00:00:00"/>
    <d v="1899-12-30T12:42:55"/>
    <d v="2025-02-24T00:00:00"/>
    <d v="1899-12-30T12:41:00"/>
    <d v="2025-02-24T00:00:00"/>
    <d v="1899-12-30T13:36:35"/>
    <x v="0"/>
    <x v="0"/>
    <s v="7026013370"/>
    <s v="FBO"/>
    <d v="1899-12-30T00:57:30"/>
    <x v="3323"/>
    <d v="1899-12-30T00:01:55"/>
    <s v="Granel"/>
    <s v="E001"/>
    <x v="0"/>
    <d v="1899-12-30T00:53:40"/>
    <d v="1899-12-30T00:55:35"/>
    <x v="13"/>
    <x v="1"/>
    <x v="1"/>
    <x v="2"/>
    <n v="0"/>
    <n v="0"/>
    <x v="0"/>
    <x v="2"/>
    <x v="1"/>
    <n v="0"/>
    <x v="5"/>
    <x v="0"/>
    <d v="1899-12-30T00:01:55"/>
    <d v="1899-12-30T00:01:55"/>
    <x v="0"/>
    <m/>
    <m/>
    <d v="1899-12-30T00:00:00"/>
    <d v="1899-12-30T00:53:40"/>
    <n v="2"/>
    <n v="-1.3310185185200218E-3"/>
    <n v="53.666666666668768"/>
    <x v="6"/>
    <x v="0"/>
  </r>
  <r>
    <x v="7"/>
    <s v=""/>
    <x v="0"/>
    <x v="1109"/>
    <s v="ER1963BDRR8610BDH"/>
    <d v="2025-02-24T00:00:00"/>
    <x v="5"/>
    <s v="3264"/>
    <x v="36"/>
    <s v="PA"/>
    <x v="2"/>
    <x v="0"/>
    <d v="2025-02-24T00:00:00"/>
    <d v="1899-12-30T12:34:58"/>
    <d v="2025-02-24T00:00:00"/>
    <d v="1899-12-30T12:35:45"/>
    <d v="2025-02-24T00:00:00"/>
    <d v="1899-12-30T13:50:18"/>
    <x v="275"/>
    <x v="28"/>
    <s v="7026013371"/>
    <s v="FBO"/>
    <d v="1899-12-30T01:15:20"/>
    <x v="1404"/>
    <d v="1899-12-30T00:00:47"/>
    <s v="Granel"/>
    <s v="E001"/>
    <x v="0"/>
    <d v="1899-12-30T01:15:20"/>
    <d v="1899-12-30T01:14:33"/>
    <x v="13"/>
    <x v="1"/>
    <x v="1"/>
    <x v="2"/>
    <n v="0"/>
    <n v="0"/>
    <x v="0"/>
    <x v="2"/>
    <x v="1"/>
    <n v="0"/>
    <x v="5"/>
    <x v="0"/>
    <d v="1899-12-30T00:00:47"/>
    <d v="1899-12-30T00:00:47"/>
    <x v="0"/>
    <m/>
    <m/>
    <d v="1899-12-30T00:00:00"/>
    <d v="1899-12-30T01:15:20"/>
    <n v="2"/>
    <d v="1899-12-30T00:00:47"/>
    <n v="75.333333333326451"/>
    <x v="6"/>
    <x v="0"/>
  </r>
  <r>
    <x v="7"/>
    <s v=""/>
    <x v="0"/>
    <x v="1027"/>
    <s v="ER6668BDPR8609BDH"/>
    <d v="2025-02-24T00:00:00"/>
    <x v="5"/>
    <s v="3264"/>
    <x v="36"/>
    <s v="PA"/>
    <x v="2"/>
    <x v="0"/>
    <d v="2025-02-24T00:00:00"/>
    <d v="1899-12-30T13:53:36"/>
    <d v="2025-02-24T00:00:00"/>
    <d v="1899-12-30T13:55:23"/>
    <d v="2025-02-24T00:00:00"/>
    <d v="1899-12-30T14:58:25"/>
    <x v="275"/>
    <x v="28"/>
    <s v="7026013375"/>
    <s v="FBO"/>
    <d v="1899-12-30T01:04:49"/>
    <x v="3324"/>
    <d v="1899-12-30T00:01:47"/>
    <s v="Granel"/>
    <s v="E001"/>
    <x v="0"/>
    <d v="1899-12-30T01:04:49"/>
    <d v="1899-12-30T01:03:02"/>
    <x v="6"/>
    <x v="1"/>
    <x v="1"/>
    <x v="2"/>
    <n v="0"/>
    <n v="0"/>
    <x v="0"/>
    <x v="2"/>
    <x v="1"/>
    <n v="0"/>
    <x v="5"/>
    <x v="0"/>
    <d v="1899-12-30T00:01:47"/>
    <d v="1899-12-30T00:01:47"/>
    <x v="0"/>
    <m/>
    <m/>
    <d v="1899-12-30T00:00:00"/>
    <d v="1899-12-30T01:04:49"/>
    <n v="2"/>
    <d v="1899-12-30T00:01:47"/>
    <n v="64.816666666660751"/>
    <x v="7"/>
    <x v="0"/>
  </r>
  <r>
    <x v="7"/>
    <s v=""/>
    <x v="0"/>
    <x v="1027"/>
    <s v="ER6668BDPR8609BDH"/>
    <d v="2025-02-24T00:00:00"/>
    <x v="6"/>
    <s v="3269"/>
    <x v="35"/>
    <s v="PA"/>
    <x v="2"/>
    <x v="0"/>
    <d v="2025-02-24T00:00:00"/>
    <d v="1899-12-30T17:50:11"/>
    <d v="2025-02-24T00:00:00"/>
    <d v="1899-12-30T17:50:30"/>
    <d v="2025-02-24T00:00:00"/>
    <d v="1899-12-30T18:21:42"/>
    <x v="204"/>
    <x v="28"/>
    <s v="7026013380"/>
    <s v="FBO"/>
    <d v="1899-12-30T00:31:31"/>
    <x v="2790"/>
    <d v="1899-12-30T00:00:19"/>
    <s v="Granel"/>
    <s v="E001"/>
    <x v="0"/>
    <d v="1899-12-30T00:31:31"/>
    <d v="1899-12-30T00:31:12"/>
    <x v="11"/>
    <x v="1"/>
    <x v="1"/>
    <x v="2"/>
    <n v="0"/>
    <n v="0"/>
    <x v="0"/>
    <x v="2"/>
    <x v="1"/>
    <n v="0"/>
    <x v="5"/>
    <x v="1"/>
    <d v="1899-12-30T00:00:19"/>
    <d v="1899-12-30T00:00:19"/>
    <x v="0"/>
    <m/>
    <m/>
    <d v="1899-12-30T00:00:00"/>
    <d v="1899-12-30T00:31:31"/>
    <n v="2"/>
    <d v="1899-12-30T00:00:19"/>
    <n v="31.516666666660829"/>
    <x v="9"/>
    <x v="1"/>
  </r>
  <r>
    <x v="7"/>
    <s v="2025007635"/>
    <x v="0"/>
    <x v="1056"/>
    <s v="E4428JRN"/>
    <d v="2025-02-25T00:00:00"/>
    <x v="5"/>
    <s v="3264"/>
    <x v="36"/>
    <s v="PA"/>
    <x v="1"/>
    <x v="0"/>
    <d v="2025-02-25T00:00:00"/>
    <d v="1899-12-30T07:01:38"/>
    <d v="2025-02-25T00:00:00"/>
    <d v="1899-12-30T06:59:46"/>
    <d v="2025-02-25T00:00:00"/>
    <d v="1899-12-30T07:36:43"/>
    <x v="0"/>
    <x v="0"/>
    <s v="7026013383"/>
    <s v="FBO"/>
    <d v="1899-12-30T00:38:49"/>
    <x v="1657"/>
    <d v="1899-12-30T00:01:52"/>
    <s v="Granel"/>
    <s v="E001"/>
    <x v="0"/>
    <d v="1899-12-30T00:35:05"/>
    <d v="1899-12-30T00:36:57"/>
    <x v="2"/>
    <x v="2"/>
    <x v="1"/>
    <x v="2"/>
    <n v="0"/>
    <n v="0"/>
    <x v="0"/>
    <x v="2"/>
    <x v="1"/>
    <n v="0"/>
    <x v="5"/>
    <x v="1"/>
    <d v="1899-12-30T00:01:52"/>
    <d v="1899-12-30T00:01:52"/>
    <x v="0"/>
    <m/>
    <m/>
    <d v="1899-12-30T00:00:00"/>
    <d v="1899-12-30T00:35:05"/>
    <n v="3"/>
    <n v="-1.2962962963000146E-3"/>
    <n v="35.083333333324802"/>
    <x v="1"/>
    <x v="1"/>
  </r>
  <r>
    <x v="7"/>
    <s v="2025007639"/>
    <x v="0"/>
    <x v="1066"/>
    <s v="E6462JZW"/>
    <d v="2025-02-25T00:00:00"/>
    <x v="5"/>
    <s v="3264"/>
    <x v="36"/>
    <s v="PA"/>
    <x v="1"/>
    <x v="0"/>
    <d v="2025-02-25T00:00:00"/>
    <d v="1899-12-30T07:21:21"/>
    <d v="2025-02-25T00:00:00"/>
    <d v="1899-12-30T07:19:29"/>
    <d v="2025-02-25T00:00:00"/>
    <d v="1899-12-30T07:55:08"/>
    <x v="0"/>
    <x v="0"/>
    <s v="7026013384"/>
    <s v="FBO"/>
    <d v="1899-12-30T00:37:31"/>
    <x v="2013"/>
    <d v="1899-12-30T00:01:52"/>
    <s v="Granel"/>
    <s v="E001"/>
    <x v="0"/>
    <d v="1899-12-30T00:33:47"/>
    <d v="1899-12-30T00:35:39"/>
    <x v="2"/>
    <x v="2"/>
    <x v="1"/>
    <x v="2"/>
    <n v="0"/>
    <n v="0"/>
    <x v="0"/>
    <x v="2"/>
    <x v="1"/>
    <n v="0"/>
    <x v="5"/>
    <x v="1"/>
    <d v="1899-12-30T00:01:52"/>
    <d v="1899-12-30T00:01:52"/>
    <x v="0"/>
    <m/>
    <m/>
    <d v="1899-12-30T00:00:00"/>
    <d v="1899-12-30T00:33:47"/>
    <n v="3"/>
    <n v="-1.2962962963000146E-3"/>
    <n v="33.783333333321558"/>
    <x v="1"/>
    <x v="1"/>
  </r>
  <r>
    <x v="7"/>
    <s v="2025007637"/>
    <x v="0"/>
    <x v="1033"/>
    <s v="E4768KNH"/>
    <d v="2025-02-25T00:00:00"/>
    <x v="5"/>
    <s v="3264"/>
    <x v="36"/>
    <s v="PA"/>
    <x v="1"/>
    <x v="0"/>
    <d v="2025-02-25T00:00:00"/>
    <d v="1899-12-30T07:08:16"/>
    <d v="2025-02-25T00:00:00"/>
    <d v="1899-12-30T07:06:25"/>
    <d v="2025-02-25T00:00:00"/>
    <d v="1899-12-30T07:55:44"/>
    <x v="0"/>
    <x v="0"/>
    <s v="7026013385"/>
    <s v="FBO"/>
    <d v="1899-12-30T00:51:10"/>
    <x v="3028"/>
    <d v="1899-12-30T00:01:51"/>
    <s v="Granel"/>
    <s v="E001"/>
    <x v="0"/>
    <d v="1899-12-30T00:47:28"/>
    <d v="1899-12-30T00:49:19"/>
    <x v="2"/>
    <x v="2"/>
    <x v="1"/>
    <x v="2"/>
    <n v="0"/>
    <n v="0"/>
    <x v="0"/>
    <x v="2"/>
    <x v="1"/>
    <n v="0"/>
    <x v="5"/>
    <x v="0"/>
    <d v="1899-12-30T00:01:51"/>
    <d v="1899-12-30T00:01:51"/>
    <x v="0"/>
    <m/>
    <m/>
    <d v="1899-12-30T00:00:00"/>
    <d v="1899-12-30T00:47:28"/>
    <n v="3"/>
    <n v="-1.2847222222199806E-3"/>
    <n v="47.466666666662363"/>
    <x v="1"/>
    <x v="0"/>
  </r>
  <r>
    <x v="7"/>
    <s v="2025007655"/>
    <x v="0"/>
    <x v="988"/>
    <s v="E7437MTL"/>
    <d v="2025-02-25T00:00:00"/>
    <x v="5"/>
    <s v="3264"/>
    <x v="36"/>
    <s v="PA"/>
    <x v="1"/>
    <x v="0"/>
    <d v="2025-02-25T00:00:00"/>
    <d v="1899-12-30T08:27:43"/>
    <d v="2025-02-25T00:00:00"/>
    <d v="1899-12-30T08:25:52"/>
    <d v="2025-02-25T00:00:00"/>
    <d v="1899-12-30T08:59:04"/>
    <x v="0"/>
    <x v="0"/>
    <s v="7026013387"/>
    <s v="FBO"/>
    <d v="1899-12-30T00:35:03"/>
    <x v="766"/>
    <d v="1899-12-30T00:01:51"/>
    <s v="Granel"/>
    <s v="E001"/>
    <x v="0"/>
    <d v="1899-12-30T00:31:21"/>
    <d v="1899-12-30T00:33:12"/>
    <x v="3"/>
    <x v="2"/>
    <x v="1"/>
    <x v="2"/>
    <n v="0"/>
    <n v="0"/>
    <x v="0"/>
    <x v="2"/>
    <x v="1"/>
    <n v="0"/>
    <x v="5"/>
    <x v="1"/>
    <d v="1899-12-30T00:01:51"/>
    <d v="1899-12-30T00:01:51"/>
    <x v="0"/>
    <m/>
    <m/>
    <d v="1899-12-30T00:00:00"/>
    <d v="1899-12-30T00:31:21"/>
    <n v="3"/>
    <n v="-1.2847222222199806E-3"/>
    <n v="31.349999999995227"/>
    <x v="2"/>
    <x v="1"/>
  </r>
  <r>
    <x v="7"/>
    <s v=""/>
    <x v="0"/>
    <x v="1027"/>
    <s v="ER6668BDPR8609BDH"/>
    <d v="2025-02-25T00:00:00"/>
    <x v="5"/>
    <s v="3264"/>
    <x v="36"/>
    <s v="PA"/>
    <x v="2"/>
    <x v="0"/>
    <d v="2025-02-25T00:00:00"/>
    <d v="1899-12-30T11:18:40"/>
    <d v="2025-02-25T00:00:00"/>
    <d v="1899-12-30T11:19:07"/>
    <d v="2025-02-25T00:00:00"/>
    <d v="1899-12-30T11:19:31"/>
    <x v="275"/>
    <x v="26"/>
    <s v="7026013390"/>
    <s v="FBO"/>
    <d v="1899-12-30T00:00:51"/>
    <x v="1510"/>
    <d v="1899-12-30T00:00:27"/>
    <s v="Granel"/>
    <s v="E001"/>
    <x v="0"/>
    <d v="1899-12-30T00:00:51"/>
    <d v="1899-12-30T00:00:24"/>
    <x v="9"/>
    <x v="2"/>
    <x v="1"/>
    <x v="2"/>
    <n v="1"/>
    <n v="0"/>
    <x v="1"/>
    <x v="2"/>
    <x v="1"/>
    <n v="1"/>
    <x v="5"/>
    <x v="1"/>
    <d v="1899-12-30T00:00:27"/>
    <d v="1899-12-30T00:00:27"/>
    <x v="0"/>
    <m/>
    <m/>
    <d v="1899-12-30T00:00:00"/>
    <d v="1899-12-30T00:00:51"/>
    <n v="3"/>
    <d v="1899-12-30T00:00:27"/>
    <n v="0.84999999998878195"/>
    <x v="5"/>
    <x v="1"/>
  </r>
  <r>
    <x v="7"/>
    <s v="2025007721"/>
    <x v="0"/>
    <x v="1033"/>
    <s v="E4768KNH"/>
    <d v="2025-02-25T00:00:00"/>
    <x v="5"/>
    <s v="3264"/>
    <x v="36"/>
    <s v="PA"/>
    <x v="1"/>
    <x v="0"/>
    <d v="2025-02-25T00:00:00"/>
    <d v="1899-12-30T11:13:40"/>
    <d v="2025-02-25T00:00:00"/>
    <d v="1899-12-30T11:11:49"/>
    <d v="2025-02-25T00:00:00"/>
    <d v="1899-12-30T11:37:50"/>
    <x v="0"/>
    <x v="0"/>
    <s v="7026013391"/>
    <s v="FBO"/>
    <d v="1899-12-30T00:27:52"/>
    <x v="1252"/>
    <d v="1899-12-30T00:01:51"/>
    <s v="Granel"/>
    <s v="E001"/>
    <x v="0"/>
    <d v="1899-12-30T00:24:10"/>
    <d v="1899-12-30T00:26:01"/>
    <x v="9"/>
    <x v="2"/>
    <x v="1"/>
    <x v="2"/>
    <n v="0"/>
    <n v="0"/>
    <x v="0"/>
    <x v="2"/>
    <x v="1"/>
    <n v="0"/>
    <x v="5"/>
    <x v="1"/>
    <d v="1899-12-30T00:01:51"/>
    <d v="1899-12-30T00:01:51"/>
    <x v="0"/>
    <m/>
    <m/>
    <d v="1899-12-30T00:00:00"/>
    <d v="1899-12-30T00:24:10"/>
    <n v="3"/>
    <n v="-1.2847222222199806E-3"/>
    <n v="24.166666666670391"/>
    <x v="5"/>
    <x v="1"/>
  </r>
  <r>
    <x v="7"/>
    <s v="2025007725"/>
    <x v="0"/>
    <x v="1055"/>
    <s v="E5813KFK"/>
    <d v="2025-02-25T00:00:00"/>
    <x v="5"/>
    <s v="3264"/>
    <x v="36"/>
    <s v="PA"/>
    <x v="1"/>
    <x v="0"/>
    <d v="2025-02-25T00:00:00"/>
    <d v="1899-12-30T11:29:28"/>
    <d v="2025-02-25T00:00:00"/>
    <d v="1899-12-30T11:27:36"/>
    <d v="2025-02-25T00:00:00"/>
    <d v="1899-12-30T11:55:36"/>
    <x v="0"/>
    <x v="0"/>
    <s v="7026013392"/>
    <s v="FBO"/>
    <d v="1899-12-30T00:29:52"/>
    <x v="2110"/>
    <d v="1899-12-30T00:01:52"/>
    <s v="Granel"/>
    <s v="E001"/>
    <x v="0"/>
    <d v="1899-12-30T00:26:08"/>
    <d v="1899-12-30T00:28:00"/>
    <x v="9"/>
    <x v="2"/>
    <x v="1"/>
    <x v="2"/>
    <n v="0"/>
    <n v="0"/>
    <x v="0"/>
    <x v="2"/>
    <x v="1"/>
    <n v="0"/>
    <x v="5"/>
    <x v="1"/>
    <d v="1899-12-30T00:01:52"/>
    <d v="1899-12-30T00:01:52"/>
    <x v="0"/>
    <m/>
    <m/>
    <d v="1899-12-30T00:00:00"/>
    <d v="1899-12-30T00:26:08"/>
    <n v="3"/>
    <n v="-1.2962962963000146E-3"/>
    <n v="26.133333333321644"/>
    <x v="5"/>
    <x v="1"/>
  </r>
  <r>
    <x v="7"/>
    <s v="2025007728"/>
    <x v="0"/>
    <x v="1056"/>
    <s v="E4428JRN"/>
    <d v="2025-02-25T00:00:00"/>
    <x v="5"/>
    <s v="3264"/>
    <x v="36"/>
    <s v="PA"/>
    <x v="1"/>
    <x v="0"/>
    <d v="2025-02-25T00:00:00"/>
    <d v="1899-12-30T11:32:28"/>
    <d v="2025-02-25T00:00:00"/>
    <d v="1899-12-30T11:30:35"/>
    <d v="2025-02-25T00:00:00"/>
    <d v="1899-12-30T12:05:28"/>
    <x v="0"/>
    <x v="0"/>
    <s v="7026013393"/>
    <s v="FBO"/>
    <d v="1899-12-30T00:36:46"/>
    <x v="701"/>
    <d v="1899-12-30T00:01:53"/>
    <s v="Granel"/>
    <s v="E001"/>
    <x v="0"/>
    <d v="1899-12-30T00:33:00"/>
    <d v="1899-12-30T00:34:53"/>
    <x v="9"/>
    <x v="2"/>
    <x v="1"/>
    <x v="2"/>
    <n v="0"/>
    <n v="0"/>
    <x v="0"/>
    <x v="2"/>
    <x v="1"/>
    <n v="0"/>
    <x v="5"/>
    <x v="1"/>
    <d v="1899-12-30T00:01:53"/>
    <d v="1899-12-30T00:01:53"/>
    <x v="0"/>
    <m/>
    <m/>
    <d v="1899-12-30T00:00:00"/>
    <d v="1899-12-30T00:33:00"/>
    <n v="3"/>
    <n v="-1.3078703703700012E-3"/>
    <n v="33.000000000004761"/>
    <x v="11"/>
    <x v="1"/>
  </r>
  <r>
    <x v="7"/>
    <s v="2025007752"/>
    <x v="0"/>
    <x v="1076"/>
    <s v="E0463JRH"/>
    <d v="2025-02-25T00:00:00"/>
    <x v="5"/>
    <s v="3264"/>
    <x v="36"/>
    <s v="PA"/>
    <x v="1"/>
    <x v="0"/>
    <d v="2025-02-25T00:00:00"/>
    <d v="1899-12-30T12:56:38"/>
    <d v="2025-02-25T00:00:00"/>
    <d v="1899-12-30T12:54:46"/>
    <d v="2025-02-25T00:00:00"/>
    <d v="1899-12-30T13:18:52"/>
    <x v="0"/>
    <x v="0"/>
    <s v="7026013396"/>
    <s v="FBO"/>
    <d v="1899-12-30T00:25:58"/>
    <x v="687"/>
    <d v="1899-12-30T00:01:52"/>
    <s v="Granel"/>
    <s v="E001"/>
    <x v="0"/>
    <d v="1899-12-30T00:22:14"/>
    <d v="1899-12-30T00:24:06"/>
    <x v="13"/>
    <x v="2"/>
    <x v="1"/>
    <x v="2"/>
    <n v="0"/>
    <n v="0"/>
    <x v="0"/>
    <x v="2"/>
    <x v="1"/>
    <n v="0"/>
    <x v="5"/>
    <x v="1"/>
    <d v="1899-12-30T00:01:52"/>
    <d v="1899-12-30T00:01:52"/>
    <x v="0"/>
    <m/>
    <m/>
    <d v="1899-12-30T00:00:00"/>
    <d v="1899-12-30T00:22:14"/>
    <n v="3"/>
    <n v="-1.2962962962900226E-3"/>
    <n v="22.233333333340859"/>
    <x v="6"/>
    <x v="1"/>
  </r>
  <r>
    <x v="7"/>
    <s v="2025007968"/>
    <x v="0"/>
    <x v="1076"/>
    <s v="E0463JRH"/>
    <d v="2025-02-26T00:00:00"/>
    <x v="5"/>
    <s v="3264"/>
    <x v="36"/>
    <s v="PA"/>
    <x v="1"/>
    <x v="0"/>
    <d v="2025-02-26T00:00:00"/>
    <d v="1899-12-30T12:53:20"/>
    <d v="2025-02-26T00:00:00"/>
    <d v="1899-12-30T12:51:30"/>
    <d v="2025-02-26T00:00:00"/>
    <d v="1899-12-30T13:30:30"/>
    <x v="0"/>
    <x v="0"/>
    <s v="7026013407"/>
    <s v="FBO"/>
    <d v="1899-12-30T00:40:50"/>
    <x v="2754"/>
    <d v="1899-12-30T00:01:50"/>
    <s v="Granel"/>
    <s v="E001"/>
    <x v="0"/>
    <d v="1899-12-30T00:37:10"/>
    <d v="1899-12-30T00:39:00"/>
    <x v="13"/>
    <x v="3"/>
    <x v="1"/>
    <x v="2"/>
    <n v="0"/>
    <n v="0"/>
    <x v="0"/>
    <x v="2"/>
    <x v="1"/>
    <n v="0"/>
    <x v="5"/>
    <x v="1"/>
    <d v="1899-12-30T00:01:50"/>
    <d v="1899-12-30T00:01:50"/>
    <x v="0"/>
    <m/>
    <m/>
    <d v="1899-12-30T00:00:00"/>
    <d v="1899-12-30T00:37:10"/>
    <n v="4"/>
    <n v="-1.2731481481499385E-3"/>
    <n v="37.166666666659154"/>
    <x v="6"/>
    <x v="1"/>
  </r>
  <r>
    <x v="7"/>
    <s v="2025008222"/>
    <x v="0"/>
    <x v="1153"/>
    <s v="E1617MGZ"/>
    <d v="2025-02-27T00:00:00"/>
    <x v="5"/>
    <s v="3264"/>
    <x v="36"/>
    <s v="PA"/>
    <x v="1"/>
    <x v="0"/>
    <d v="2025-02-27T00:00:00"/>
    <d v="1899-12-30T14:25:18"/>
    <d v="2025-02-27T00:00:00"/>
    <d v="1899-12-30T14:23:30"/>
    <d v="2025-02-27T00:00:00"/>
    <d v="1899-12-30T15:14:55"/>
    <x v="0"/>
    <x v="0"/>
    <s v="7026013419"/>
    <s v="FBO"/>
    <d v="1899-12-30T00:53:13"/>
    <x v="1328"/>
    <d v="1899-12-30T00:01:48"/>
    <s v="Granel"/>
    <s v="E001"/>
    <x v="0"/>
    <d v="1899-12-30T00:49:37"/>
    <d v="1899-12-30T00:51:25"/>
    <x v="14"/>
    <x v="4"/>
    <x v="1"/>
    <x v="2"/>
    <n v="0"/>
    <n v="0"/>
    <x v="0"/>
    <x v="2"/>
    <x v="1"/>
    <n v="0"/>
    <x v="5"/>
    <x v="0"/>
    <d v="1899-12-30T00:01:48"/>
    <d v="1899-12-30T00:01:48"/>
    <x v="0"/>
    <m/>
    <m/>
    <d v="1899-12-30T00:00:00"/>
    <d v="1899-12-30T00:49:37"/>
    <n v="5"/>
    <n v="-1.2499999999999734E-3"/>
    <n v="49.61666666666877"/>
    <x v="14"/>
    <x v="0"/>
  </r>
  <r>
    <x v="7"/>
    <s v="2025008236"/>
    <x v="0"/>
    <x v="1156"/>
    <s v="E1459JJZ"/>
    <d v="2025-02-27T00:00:00"/>
    <x v="5"/>
    <s v="3264"/>
    <x v="36"/>
    <s v="PA"/>
    <x v="1"/>
    <x v="0"/>
    <d v="2025-02-27T00:00:00"/>
    <d v="1899-12-30T15:09:14"/>
    <d v="2025-02-27T00:00:00"/>
    <d v="1899-12-30T15:07:24"/>
    <d v="2025-02-27T00:00:00"/>
    <d v="1899-12-30T15:39:37"/>
    <x v="0"/>
    <x v="0"/>
    <s v="7026013420"/>
    <s v="FBO"/>
    <d v="1899-12-30T00:34:03"/>
    <x v="1000"/>
    <d v="1899-12-30T00:01:50"/>
    <s v="Granel"/>
    <s v="E001"/>
    <x v="0"/>
    <d v="1899-12-30T00:30:23"/>
    <d v="1899-12-30T00:32:13"/>
    <x v="10"/>
    <x v="4"/>
    <x v="1"/>
    <x v="2"/>
    <n v="0"/>
    <n v="0"/>
    <x v="0"/>
    <x v="2"/>
    <x v="1"/>
    <n v="0"/>
    <x v="5"/>
    <x v="1"/>
    <d v="1899-12-30T00:01:50"/>
    <d v="1899-12-30T00:01:50"/>
    <x v="0"/>
    <m/>
    <m/>
    <d v="1899-12-30T00:00:00"/>
    <d v="1899-12-30T00:30:23"/>
    <n v="5"/>
    <n v="-1.2731481481499385E-3"/>
    <n v="30.383333333323268"/>
    <x v="14"/>
    <x v="1"/>
  </r>
  <r>
    <x v="7"/>
    <s v="2025008251"/>
    <x v="0"/>
    <x v="1151"/>
    <s v="E5811MHB"/>
    <d v="2025-02-27T00:00:00"/>
    <x v="5"/>
    <s v="3264"/>
    <x v="36"/>
    <s v="PA"/>
    <x v="1"/>
    <x v="0"/>
    <d v="2025-02-27T00:00:00"/>
    <d v="1899-12-30T15:56:57"/>
    <d v="2025-02-27T00:00:00"/>
    <d v="1899-12-30T15:55:08"/>
    <d v="2025-02-27T00:00:00"/>
    <d v="1899-12-30T16:28:49"/>
    <x v="0"/>
    <x v="0"/>
    <s v="7026013422"/>
    <s v="FBO"/>
    <d v="1899-12-30T00:35:30"/>
    <x v="48"/>
    <d v="1899-12-30T00:01:49"/>
    <s v="Granel"/>
    <s v="E001"/>
    <x v="0"/>
    <d v="1899-12-30T00:31:52"/>
    <d v="1899-12-30T00:33:41"/>
    <x v="10"/>
    <x v="4"/>
    <x v="1"/>
    <x v="2"/>
    <n v="0"/>
    <n v="0"/>
    <x v="0"/>
    <x v="2"/>
    <x v="1"/>
    <n v="0"/>
    <x v="5"/>
    <x v="1"/>
    <d v="1899-12-30T00:01:49"/>
    <d v="1899-12-30T00:01:49"/>
    <x v="0"/>
    <m/>
    <m/>
    <d v="1899-12-30T00:00:00"/>
    <d v="1899-12-30T00:31:52"/>
    <n v="5"/>
    <n v="-1.2615740740700154E-3"/>
    <n v="31.866666666667278"/>
    <x v="8"/>
    <x v="1"/>
  </r>
  <r>
    <x v="7"/>
    <s v="2025008250"/>
    <x v="0"/>
    <x v="1039"/>
    <s v="E5730JVY"/>
    <d v="2025-02-27T00:00:00"/>
    <x v="5"/>
    <s v="3264"/>
    <x v="36"/>
    <s v="PA"/>
    <x v="1"/>
    <x v="0"/>
    <d v="2025-02-27T00:00:00"/>
    <d v="1899-12-30T15:56:05"/>
    <d v="2025-02-27T00:00:00"/>
    <d v="1899-12-30T15:54:15"/>
    <d v="2025-02-27T00:00:00"/>
    <d v="1899-12-30T16:30:41"/>
    <x v="0"/>
    <x v="0"/>
    <s v="7026013423"/>
    <s v="FBO"/>
    <d v="1899-12-30T00:38:16"/>
    <x v="2157"/>
    <d v="1899-12-30T00:01:50"/>
    <s v="Granel"/>
    <s v="E001"/>
    <x v="0"/>
    <d v="1899-12-30T00:34:36"/>
    <d v="1899-12-30T00:36:26"/>
    <x v="10"/>
    <x v="4"/>
    <x v="1"/>
    <x v="2"/>
    <n v="0"/>
    <n v="0"/>
    <x v="0"/>
    <x v="2"/>
    <x v="1"/>
    <n v="0"/>
    <x v="5"/>
    <x v="1"/>
    <d v="1899-12-30T00:01:50"/>
    <d v="1899-12-30T00:01:50"/>
    <x v="0"/>
    <m/>
    <m/>
    <d v="1899-12-30T00:00:00"/>
    <d v="1899-12-30T00:34:36"/>
    <n v="5"/>
    <n v="-1.2731481481500495E-3"/>
    <n v="34.60000000000317"/>
    <x v="8"/>
    <x v="1"/>
  </r>
  <r>
    <x v="7"/>
    <s v="2025008263"/>
    <x v="0"/>
    <x v="1172"/>
    <s v="E4291FWJ"/>
    <d v="2025-02-27T00:00:00"/>
    <x v="5"/>
    <s v="3264"/>
    <x v="36"/>
    <s v="PA"/>
    <x v="1"/>
    <x v="0"/>
    <d v="2025-02-27T00:00:00"/>
    <d v="1899-12-30T17:01:26"/>
    <d v="2025-02-27T00:00:00"/>
    <d v="1899-12-30T16:59:37"/>
    <d v="2025-02-27T00:00:00"/>
    <d v="1899-12-30T17:32:53"/>
    <x v="0"/>
    <x v="0"/>
    <s v="7026013424"/>
    <s v="FBO"/>
    <d v="1899-12-30T00:35:05"/>
    <x v="480"/>
    <d v="1899-12-30T00:01:49"/>
    <s v="Granel"/>
    <s v="E001"/>
    <x v="0"/>
    <d v="1899-12-30T00:31:27"/>
    <d v="1899-12-30T00:33:16"/>
    <x v="11"/>
    <x v="4"/>
    <x v="1"/>
    <x v="2"/>
    <n v="0"/>
    <n v="0"/>
    <x v="0"/>
    <x v="2"/>
    <x v="1"/>
    <n v="0"/>
    <x v="5"/>
    <x v="1"/>
    <d v="1899-12-30T00:01:49"/>
    <d v="1899-12-30T00:01:49"/>
    <x v="0"/>
    <m/>
    <m/>
    <d v="1899-12-30T00:00:00"/>
    <d v="1899-12-30T00:31:27"/>
    <n v="5"/>
    <n v="-1.2615740740700154E-3"/>
    <n v="31.450000000003158"/>
    <x v="12"/>
    <x v="1"/>
  </r>
  <r>
    <x v="7"/>
    <s v="2025008280"/>
    <x v="0"/>
    <x v="1054"/>
    <s v="E8120GLY"/>
    <d v="2025-02-27T00:00:00"/>
    <x v="5"/>
    <s v="3264"/>
    <x v="36"/>
    <s v="PA"/>
    <x v="1"/>
    <x v="0"/>
    <d v="2025-02-27T00:00:00"/>
    <d v="1899-12-30T19:33:37"/>
    <d v="2025-02-27T00:00:00"/>
    <d v="1899-12-30T19:31:49"/>
    <d v="2025-02-27T00:00:00"/>
    <d v="1899-12-30T19:49:18"/>
    <x v="0"/>
    <x v="0"/>
    <s v="7026013425"/>
    <s v="FBO"/>
    <d v="1899-12-30T00:19:17"/>
    <x v="1501"/>
    <d v="1899-12-30T00:01:48"/>
    <s v="Granel"/>
    <s v="E001"/>
    <x v="0"/>
    <d v="1899-12-30T00:15:41"/>
    <d v="1899-12-30T00:17:29"/>
    <x v="12"/>
    <x v="4"/>
    <x v="1"/>
    <x v="2"/>
    <n v="0"/>
    <n v="0"/>
    <x v="0"/>
    <x v="2"/>
    <x v="1"/>
    <n v="0"/>
    <x v="5"/>
    <x v="1"/>
    <d v="1899-12-30T00:01:48"/>
    <d v="1899-12-30T00:01:48"/>
    <x v="0"/>
    <m/>
    <m/>
    <d v="1899-12-30T00:00:00"/>
    <d v="1899-12-30T00:15:41"/>
    <n v="5"/>
    <n v="-1.2499999999999734E-3"/>
    <n v="15.683333333342393"/>
    <x v="10"/>
    <x v="1"/>
  </r>
  <r>
    <x v="7"/>
    <s v="2025008281"/>
    <x v="0"/>
    <x v="1179"/>
    <s v="E4954KGF"/>
    <d v="2025-02-28T00:00:00"/>
    <x v="5"/>
    <s v="3264"/>
    <x v="36"/>
    <s v="PA"/>
    <x v="1"/>
    <x v="0"/>
    <d v="2025-02-28T00:00:00"/>
    <d v="1899-12-30T06:07:43"/>
    <d v="2025-02-28T00:00:00"/>
    <d v="1899-12-30T06:05:56"/>
    <d v="2025-02-28T00:00:00"/>
    <d v="1899-12-30T06:26:53"/>
    <x v="0"/>
    <x v="0"/>
    <s v="7026013426"/>
    <s v="FBO"/>
    <d v="1899-12-30T00:22:44"/>
    <x v="1265"/>
    <d v="1899-12-30T00:01:47"/>
    <s v="Granel"/>
    <s v="E001"/>
    <x v="0"/>
    <d v="1899-12-30T00:19:10"/>
    <d v="1899-12-30T00:20:57"/>
    <x v="1"/>
    <x v="5"/>
    <x v="1"/>
    <x v="2"/>
    <n v="0"/>
    <n v="0"/>
    <x v="0"/>
    <x v="2"/>
    <x v="1"/>
    <n v="0"/>
    <x v="5"/>
    <x v="1"/>
    <d v="1899-12-30T00:01:47"/>
    <d v="1899-12-30T00:01:47"/>
    <x v="0"/>
    <m/>
    <m/>
    <d v="1899-12-30T00:00:00"/>
    <d v="1899-12-30T00:19:10"/>
    <n v="6"/>
    <n v="-1.2384259259299868E-3"/>
    <n v="19.166666666659218"/>
    <x v="0"/>
    <x v="1"/>
  </r>
  <r>
    <x v="7"/>
    <s v="2025008282"/>
    <x v="0"/>
    <x v="1017"/>
    <s v="E8306MSJ"/>
    <d v="2025-02-28T00:00:00"/>
    <x v="5"/>
    <s v="3264"/>
    <x v="36"/>
    <s v="PA"/>
    <x v="1"/>
    <x v="0"/>
    <d v="2025-02-28T00:00:00"/>
    <d v="1899-12-30T06:09:59"/>
    <d v="2025-02-28T00:00:00"/>
    <d v="1899-12-30T06:08:11"/>
    <d v="2025-02-28T00:00:00"/>
    <d v="1899-12-30T06:28:45"/>
    <x v="0"/>
    <x v="0"/>
    <s v="7026013427"/>
    <s v="FBO"/>
    <d v="1899-12-30T00:22:22"/>
    <x v="277"/>
    <d v="1899-12-30T00:01:48"/>
    <s v="Granel"/>
    <s v="E001"/>
    <x v="0"/>
    <d v="1899-12-30T00:18:46"/>
    <d v="1899-12-30T00:20:34"/>
    <x v="1"/>
    <x v="5"/>
    <x v="1"/>
    <x v="2"/>
    <n v="0"/>
    <n v="0"/>
    <x v="0"/>
    <x v="2"/>
    <x v="1"/>
    <n v="0"/>
    <x v="5"/>
    <x v="1"/>
    <d v="1899-12-30T00:01:48"/>
    <d v="1899-12-30T00:01:48"/>
    <x v="0"/>
    <m/>
    <m/>
    <d v="1899-12-30T00:00:00"/>
    <d v="1899-12-30T00:18:46"/>
    <n v="6"/>
    <n v="-1.2499999999999734E-3"/>
    <n v="18.766666666670424"/>
    <x v="0"/>
    <x v="1"/>
  </r>
  <r>
    <x v="7"/>
    <s v="2025008286"/>
    <x v="0"/>
    <x v="1054"/>
    <s v="E8120GLY"/>
    <d v="2025-02-28T00:00:00"/>
    <x v="5"/>
    <s v="3264"/>
    <x v="36"/>
    <s v="PA"/>
    <x v="1"/>
    <x v="0"/>
    <d v="2025-02-28T00:00:00"/>
    <d v="1899-12-30T07:21:27"/>
    <d v="2025-02-28T00:00:00"/>
    <d v="1899-12-30T07:19:39"/>
    <d v="2025-02-28T00:00:00"/>
    <d v="1899-12-30T07:37:39"/>
    <x v="0"/>
    <x v="0"/>
    <s v="7026013428"/>
    <s v="FBO"/>
    <d v="1899-12-30T00:19:48"/>
    <x v="1368"/>
    <d v="1899-12-30T00:01:48"/>
    <s v="Granel"/>
    <s v="E001"/>
    <x v="0"/>
    <d v="1899-12-30T00:16:12"/>
    <d v="1899-12-30T00:18:00"/>
    <x v="2"/>
    <x v="5"/>
    <x v="1"/>
    <x v="2"/>
    <n v="0"/>
    <n v="0"/>
    <x v="0"/>
    <x v="2"/>
    <x v="1"/>
    <n v="0"/>
    <x v="5"/>
    <x v="1"/>
    <d v="1899-12-30T00:01:48"/>
    <d v="1899-12-30T00:01:48"/>
    <x v="0"/>
    <m/>
    <m/>
    <d v="1899-12-30T00:00:00"/>
    <d v="1899-12-30T00:16:12"/>
    <n v="6"/>
    <n v="-1.2500000000000289E-3"/>
    <n v="16.199999999999974"/>
    <x v="1"/>
    <x v="1"/>
  </r>
  <r>
    <x v="7"/>
    <s v="2025008287"/>
    <x v="0"/>
    <x v="1156"/>
    <s v="E1459JJZ"/>
    <d v="2025-02-28T00:00:00"/>
    <x v="5"/>
    <s v="3264"/>
    <x v="36"/>
    <s v="PA"/>
    <x v="1"/>
    <x v="0"/>
    <d v="2025-02-28T00:00:00"/>
    <d v="1899-12-30T07:23:24"/>
    <d v="2025-02-28T00:00:00"/>
    <d v="1899-12-30T07:21:37"/>
    <d v="2025-02-28T00:00:00"/>
    <d v="1899-12-30T07:39:48"/>
    <x v="0"/>
    <x v="0"/>
    <s v="7026013429"/>
    <s v="FBO"/>
    <d v="1899-12-30T00:19:58"/>
    <x v="2074"/>
    <d v="1899-12-30T00:01:47"/>
    <s v="Granel"/>
    <s v="E001"/>
    <x v="0"/>
    <d v="1899-12-30T00:16:24"/>
    <d v="1899-12-30T00:18:11"/>
    <x v="2"/>
    <x v="5"/>
    <x v="1"/>
    <x v="2"/>
    <n v="0"/>
    <n v="0"/>
    <x v="0"/>
    <x v="2"/>
    <x v="1"/>
    <n v="0"/>
    <x v="5"/>
    <x v="1"/>
    <d v="1899-12-30T00:01:47"/>
    <d v="1899-12-30T00:01:47"/>
    <x v="0"/>
    <m/>
    <m/>
    <d v="1899-12-30T00:00:00"/>
    <d v="1899-12-30T00:16:24"/>
    <n v="6"/>
    <n v="-1.2384259259299868E-3"/>
    <n v="16.400000000001604"/>
    <x v="1"/>
    <x v="1"/>
  </r>
  <r>
    <x v="7"/>
    <s v="2025008288"/>
    <x v="0"/>
    <x v="1151"/>
    <s v="E5811MHB"/>
    <d v="2025-02-28T00:00:00"/>
    <x v="5"/>
    <s v="3264"/>
    <x v="36"/>
    <s v="PA"/>
    <x v="1"/>
    <x v="0"/>
    <d v="2025-02-28T00:00:00"/>
    <d v="1899-12-30T07:32:45"/>
    <d v="2025-02-28T00:00:00"/>
    <d v="1899-12-30T07:30:58"/>
    <d v="2025-02-28T00:00:00"/>
    <d v="1899-12-30T07:49:57"/>
    <x v="0"/>
    <x v="0"/>
    <s v="7026013430"/>
    <s v="FBO"/>
    <d v="1899-12-30T00:20:46"/>
    <x v="361"/>
    <d v="1899-12-30T00:01:47"/>
    <s v="Granel"/>
    <s v="E001"/>
    <x v="0"/>
    <d v="1899-12-30T00:17:12"/>
    <d v="1899-12-30T00:18:59"/>
    <x v="2"/>
    <x v="5"/>
    <x v="1"/>
    <x v="2"/>
    <n v="0"/>
    <n v="0"/>
    <x v="0"/>
    <x v="2"/>
    <x v="1"/>
    <n v="0"/>
    <x v="5"/>
    <x v="1"/>
    <d v="1899-12-30T00:01:47"/>
    <d v="1899-12-30T00:01:47"/>
    <x v="0"/>
    <m/>
    <m/>
    <d v="1899-12-30T00:00:00"/>
    <d v="1899-12-30T00:17:12"/>
    <n v="6"/>
    <n v="-1.2384259259200503E-3"/>
    <n v="17.200000000007964"/>
    <x v="1"/>
    <x v="1"/>
  </r>
  <r>
    <x v="7"/>
    <s v="2025008289"/>
    <x v="0"/>
    <x v="1172"/>
    <s v="E4291FWJ"/>
    <d v="2025-02-28T00:00:00"/>
    <x v="5"/>
    <s v="3264"/>
    <x v="36"/>
    <s v="PA"/>
    <x v="1"/>
    <x v="0"/>
    <d v="2025-02-28T00:00:00"/>
    <d v="1899-12-30T07:44:01"/>
    <d v="2025-02-28T00:00:00"/>
    <d v="1899-12-30T07:42:12"/>
    <d v="2025-02-28T00:00:00"/>
    <d v="1899-12-30T08:08:16"/>
    <x v="0"/>
    <x v="0"/>
    <s v="7026013431"/>
    <s v="FBO"/>
    <d v="1899-12-30T00:27:53"/>
    <x v="1364"/>
    <d v="1899-12-30T00:01:49"/>
    <s v="Granel"/>
    <s v="E001"/>
    <x v="0"/>
    <d v="1899-12-30T00:24:15"/>
    <d v="1899-12-30T00:26:04"/>
    <x v="2"/>
    <x v="5"/>
    <x v="1"/>
    <x v="2"/>
    <n v="0"/>
    <n v="0"/>
    <x v="0"/>
    <x v="2"/>
    <x v="1"/>
    <n v="0"/>
    <x v="5"/>
    <x v="1"/>
    <d v="1899-12-30T00:01:49"/>
    <d v="1899-12-30T00:01:49"/>
    <x v="0"/>
    <m/>
    <m/>
    <d v="1899-12-30T00:00:00"/>
    <d v="1899-12-30T00:24:15"/>
    <n v="6"/>
    <n v="-1.2615740740800074E-3"/>
    <n v="24.249999999988763"/>
    <x v="2"/>
    <x v="1"/>
  </r>
  <r>
    <x v="7"/>
    <s v="2025008290"/>
    <x v="0"/>
    <x v="1153"/>
    <s v="E1617MGZ"/>
    <d v="2025-02-28T00:00:00"/>
    <x v="5"/>
    <s v="3264"/>
    <x v="36"/>
    <s v="PA"/>
    <x v="1"/>
    <x v="0"/>
    <d v="2025-02-28T00:00:00"/>
    <d v="1899-12-30T07:59:06"/>
    <d v="2025-02-28T00:00:00"/>
    <d v="1899-12-30T07:57:17"/>
    <d v="2025-02-28T00:00:00"/>
    <d v="1899-12-30T08:17:25"/>
    <x v="0"/>
    <x v="0"/>
    <s v="7026013432"/>
    <s v="FBO"/>
    <d v="1899-12-30T00:21:57"/>
    <x v="1555"/>
    <d v="1899-12-30T00:01:49"/>
    <s v="Granel"/>
    <s v="E001"/>
    <x v="0"/>
    <d v="1899-12-30T00:18:19"/>
    <d v="1899-12-30T00:20:08"/>
    <x v="2"/>
    <x v="5"/>
    <x v="1"/>
    <x v="2"/>
    <n v="0"/>
    <n v="0"/>
    <x v="0"/>
    <x v="2"/>
    <x v="1"/>
    <n v="0"/>
    <x v="5"/>
    <x v="1"/>
    <d v="1899-12-30T00:01:49"/>
    <d v="1899-12-30T00:01:49"/>
    <x v="0"/>
    <m/>
    <m/>
    <d v="1899-12-30T00:00:00"/>
    <d v="1899-12-30T00:18:19"/>
    <n v="6"/>
    <n v="-1.2615740740700154E-3"/>
    <n v="18.316666666670436"/>
    <x v="2"/>
    <x v="1"/>
  </r>
  <r>
    <x v="7"/>
    <s v="2025008291"/>
    <x v="0"/>
    <x v="1039"/>
    <s v="E5730JVY"/>
    <d v="2025-02-28T00:00:00"/>
    <x v="5"/>
    <s v="3264"/>
    <x v="36"/>
    <s v="PA"/>
    <x v="1"/>
    <x v="0"/>
    <d v="2025-02-28T00:00:00"/>
    <d v="1899-12-30T08:00:52"/>
    <d v="2025-02-28T00:00:00"/>
    <d v="1899-12-30T07:59:03"/>
    <d v="2025-02-28T00:00:00"/>
    <d v="1899-12-30T08:21:12"/>
    <x v="0"/>
    <x v="0"/>
    <s v="7026013433"/>
    <s v="FBO"/>
    <d v="1899-12-30T00:23:58"/>
    <x v="3325"/>
    <d v="1899-12-30T00:01:49"/>
    <s v="Granel"/>
    <s v="E001"/>
    <x v="0"/>
    <d v="1899-12-30T00:20:20"/>
    <d v="1899-12-30T00:22:09"/>
    <x v="3"/>
    <x v="5"/>
    <x v="1"/>
    <x v="2"/>
    <n v="0"/>
    <n v="0"/>
    <x v="0"/>
    <x v="2"/>
    <x v="1"/>
    <n v="0"/>
    <x v="5"/>
    <x v="1"/>
    <d v="1899-12-30T00:01:49"/>
    <d v="1899-12-30T00:01:49"/>
    <x v="0"/>
    <m/>
    <m/>
    <d v="1899-12-30T00:00:00"/>
    <d v="1899-12-30T00:20:20"/>
    <n v="6"/>
    <n v="-1.2615740740800074E-3"/>
    <n v="20.333333333332806"/>
    <x v="2"/>
    <x v="1"/>
  </r>
  <r>
    <x v="7"/>
    <s v="2025008292"/>
    <x v="0"/>
    <x v="1017"/>
    <s v="E8306MSJ"/>
    <d v="2025-02-28T00:00:00"/>
    <x v="5"/>
    <s v="3264"/>
    <x v="36"/>
    <s v="PA"/>
    <x v="1"/>
    <x v="0"/>
    <d v="2025-02-28T00:00:00"/>
    <d v="1899-12-30T08:19:57"/>
    <d v="2025-02-28T00:00:00"/>
    <d v="1899-12-30T08:18:10"/>
    <d v="2025-02-28T00:00:00"/>
    <d v="1899-12-30T08:37:31"/>
    <x v="0"/>
    <x v="0"/>
    <s v="7026013434"/>
    <s v="FBO"/>
    <d v="1899-12-30T00:21:08"/>
    <x v="1877"/>
    <d v="1899-12-30T00:01:47"/>
    <s v="Granel"/>
    <s v="E001"/>
    <x v="0"/>
    <d v="1899-12-30T00:17:34"/>
    <d v="1899-12-30T00:19:21"/>
    <x v="3"/>
    <x v="5"/>
    <x v="1"/>
    <x v="2"/>
    <n v="0"/>
    <n v="0"/>
    <x v="0"/>
    <x v="2"/>
    <x v="1"/>
    <n v="0"/>
    <x v="5"/>
    <x v="1"/>
    <d v="1899-12-30T00:01:47"/>
    <d v="1899-12-30T00:01:47"/>
    <x v="0"/>
    <m/>
    <m/>
    <d v="1899-12-30T00:00:00"/>
    <d v="1899-12-30T00:17:34"/>
    <n v="6"/>
    <n v="-1.2384259259299868E-3"/>
    <n v="17.566666666660804"/>
    <x v="2"/>
    <x v="1"/>
  </r>
  <r>
    <x v="7"/>
    <s v="2025008293"/>
    <x v="0"/>
    <x v="1179"/>
    <s v="E4954KGF"/>
    <d v="2025-02-28T00:00:00"/>
    <x v="5"/>
    <s v="3264"/>
    <x v="36"/>
    <s v="PA"/>
    <x v="1"/>
    <x v="0"/>
    <d v="2025-02-28T00:00:00"/>
    <d v="1899-12-30T08:33:38"/>
    <d v="2025-02-28T00:00:00"/>
    <d v="1899-12-30T08:31:51"/>
    <d v="2025-02-28T00:00:00"/>
    <d v="1899-12-30T08:57:40"/>
    <x v="0"/>
    <x v="0"/>
    <s v="7026013435"/>
    <s v="FBO"/>
    <d v="1899-12-30T00:27:36"/>
    <x v="1649"/>
    <d v="1899-12-30T00:01:47"/>
    <s v="Granel"/>
    <s v="E001"/>
    <x v="0"/>
    <d v="1899-12-30T00:24:02"/>
    <d v="1899-12-30T00:25:49"/>
    <x v="3"/>
    <x v="5"/>
    <x v="1"/>
    <x v="2"/>
    <n v="0"/>
    <n v="0"/>
    <x v="0"/>
    <x v="2"/>
    <x v="1"/>
    <n v="0"/>
    <x v="5"/>
    <x v="1"/>
    <d v="1899-12-30T00:01:47"/>
    <d v="1899-12-30T00:01:47"/>
    <x v="0"/>
    <m/>
    <m/>
    <d v="1899-12-30T00:00:00"/>
    <d v="1899-12-30T00:24:02"/>
    <n v="6"/>
    <n v="-1.2384259259199948E-3"/>
    <n v="24.033333333340821"/>
    <x v="2"/>
    <x v="1"/>
  </r>
  <r>
    <x v="7"/>
    <s v="2025008294"/>
    <x v="0"/>
    <x v="1156"/>
    <s v="E1459JJZ"/>
    <d v="2025-02-28T00:00:00"/>
    <x v="5"/>
    <s v="3264"/>
    <x v="36"/>
    <s v="PA"/>
    <x v="1"/>
    <x v="0"/>
    <d v="2025-02-28T00:00:00"/>
    <d v="1899-12-30T09:18:19"/>
    <d v="2025-02-28T00:00:00"/>
    <d v="1899-12-30T09:16:32"/>
    <d v="2025-02-28T00:00:00"/>
    <d v="1899-12-30T09:37:29"/>
    <x v="0"/>
    <x v="0"/>
    <s v="7026013436"/>
    <s v="FBO"/>
    <d v="1899-12-30T00:22:44"/>
    <x v="1265"/>
    <d v="1899-12-30T00:01:47"/>
    <s v="Granel"/>
    <s v="E001"/>
    <x v="0"/>
    <d v="1899-12-30T00:19:10"/>
    <d v="1899-12-30T00:20:57"/>
    <x v="4"/>
    <x v="5"/>
    <x v="1"/>
    <x v="2"/>
    <n v="0"/>
    <n v="0"/>
    <x v="0"/>
    <x v="2"/>
    <x v="1"/>
    <n v="0"/>
    <x v="5"/>
    <x v="1"/>
    <d v="1899-12-30T00:01:47"/>
    <d v="1899-12-30T00:01:47"/>
    <x v="0"/>
    <m/>
    <m/>
    <d v="1899-12-30T00:00:00"/>
    <d v="1899-12-30T00:19:10"/>
    <n v="6"/>
    <n v="-1.2384259259300423E-3"/>
    <n v="19.166666666659136"/>
    <x v="3"/>
    <x v="1"/>
  </r>
  <r>
    <x v="7"/>
    <s v="2025008295"/>
    <x v="0"/>
    <x v="1054"/>
    <s v="E8120GLY"/>
    <d v="2025-02-28T00:00:00"/>
    <x v="5"/>
    <s v="3264"/>
    <x v="36"/>
    <s v="PA"/>
    <x v="1"/>
    <x v="0"/>
    <d v="2025-02-28T00:00:00"/>
    <d v="1899-12-30T09:21:23"/>
    <d v="2025-02-28T00:00:00"/>
    <d v="1899-12-30T09:19:35"/>
    <d v="2025-02-28T00:00:00"/>
    <d v="1899-12-30T09:42:06"/>
    <x v="0"/>
    <x v="0"/>
    <s v="7026013437"/>
    <s v="FBO"/>
    <d v="1899-12-30T00:24:19"/>
    <x v="3172"/>
    <d v="1899-12-30T00:01:48"/>
    <s v="Granel"/>
    <s v="E001"/>
    <x v="0"/>
    <d v="1899-12-30T00:20:43"/>
    <d v="1899-12-30T00:22:31"/>
    <x v="4"/>
    <x v="5"/>
    <x v="1"/>
    <x v="2"/>
    <n v="0"/>
    <n v="0"/>
    <x v="0"/>
    <x v="2"/>
    <x v="1"/>
    <n v="0"/>
    <x v="5"/>
    <x v="1"/>
    <d v="1899-12-30T00:01:48"/>
    <d v="1899-12-30T00:01:48"/>
    <x v="0"/>
    <m/>
    <m/>
    <d v="1899-12-30T00:00:00"/>
    <d v="1899-12-30T00:20:43"/>
    <n v="6"/>
    <n v="-1.2500000000000289E-3"/>
    <n v="20.716666666660817"/>
    <x v="3"/>
    <x v="1"/>
  </r>
  <r>
    <x v="7"/>
    <s v="2025008296"/>
    <x v="0"/>
    <x v="1151"/>
    <s v="E5811MHB"/>
    <d v="2025-02-28T00:00:00"/>
    <x v="5"/>
    <s v="3264"/>
    <x v="36"/>
    <s v="PA"/>
    <x v="1"/>
    <x v="0"/>
    <d v="2025-02-28T00:00:00"/>
    <d v="1899-12-30T09:30:45"/>
    <d v="2025-02-28T00:00:00"/>
    <d v="1899-12-30T09:28:57"/>
    <d v="2025-02-28T00:00:00"/>
    <d v="1899-12-30T09:50:15"/>
    <x v="0"/>
    <x v="0"/>
    <s v="7026013438"/>
    <s v="FBO"/>
    <d v="1899-12-30T00:23:06"/>
    <x v="584"/>
    <d v="1899-12-30T00:01:48"/>
    <s v="Granel"/>
    <s v="E001"/>
    <x v="0"/>
    <d v="1899-12-30T00:19:30"/>
    <d v="1899-12-30T00:21:18"/>
    <x v="4"/>
    <x v="5"/>
    <x v="1"/>
    <x v="2"/>
    <n v="0"/>
    <n v="0"/>
    <x v="0"/>
    <x v="2"/>
    <x v="1"/>
    <n v="0"/>
    <x v="5"/>
    <x v="1"/>
    <d v="1899-12-30T00:01:48"/>
    <d v="1899-12-30T00:01:48"/>
    <x v="0"/>
    <m/>
    <m/>
    <d v="1899-12-30T00:00:00"/>
    <d v="1899-12-30T00:19:30"/>
    <n v="6"/>
    <n v="-1.2500000000000289E-3"/>
    <n v="19.499999999990418"/>
    <x v="3"/>
    <x v="1"/>
  </r>
  <r>
    <x v="7"/>
    <s v="2025008297"/>
    <x v="0"/>
    <x v="1153"/>
    <s v="E1617MGZ"/>
    <d v="2025-02-28T00:00:00"/>
    <x v="5"/>
    <s v="3264"/>
    <x v="36"/>
    <s v="PA"/>
    <x v="1"/>
    <x v="0"/>
    <d v="2025-02-28T00:00:00"/>
    <d v="1899-12-30T10:00:02"/>
    <d v="2025-02-28T00:00:00"/>
    <d v="1899-12-30T09:58:14"/>
    <d v="2025-02-28T00:00:00"/>
    <d v="1899-12-30T10:27:19"/>
    <x v="0"/>
    <x v="0"/>
    <s v="7026013439"/>
    <s v="FBO"/>
    <d v="1899-12-30T00:30:53"/>
    <x v="1029"/>
    <d v="1899-12-30T00:01:48"/>
    <s v="Granel"/>
    <s v="E001"/>
    <x v="0"/>
    <d v="1899-12-30T00:27:17"/>
    <d v="1899-12-30T00:29:05"/>
    <x v="5"/>
    <x v="5"/>
    <x v="1"/>
    <x v="2"/>
    <n v="0"/>
    <n v="0"/>
    <x v="0"/>
    <x v="2"/>
    <x v="1"/>
    <n v="0"/>
    <x v="5"/>
    <x v="1"/>
    <d v="1899-12-30T00:01:48"/>
    <d v="1899-12-30T00:01:48"/>
    <x v="0"/>
    <m/>
    <m/>
    <d v="1899-12-30T00:00:00"/>
    <d v="1899-12-30T00:27:17"/>
    <n v="6"/>
    <n v="-1.2499999999999734E-3"/>
    <n v="27.283333333334454"/>
    <x v="4"/>
    <x v="1"/>
  </r>
  <r>
    <x v="7"/>
    <s v="2025008299"/>
    <x v="0"/>
    <x v="1039"/>
    <s v="E5730JVY"/>
    <d v="2025-02-28T00:00:00"/>
    <x v="5"/>
    <s v="3264"/>
    <x v="36"/>
    <s v="PA"/>
    <x v="1"/>
    <x v="0"/>
    <d v="2025-02-28T00:00:00"/>
    <d v="1899-12-30T10:03:57"/>
    <d v="2025-02-28T00:00:00"/>
    <d v="1899-12-30T10:02:08"/>
    <d v="2025-02-28T00:00:00"/>
    <d v="1899-12-30T10:33:05"/>
    <x v="0"/>
    <x v="0"/>
    <s v="7026013440"/>
    <s v="FBO"/>
    <d v="1899-12-30T00:32:46"/>
    <x v="1923"/>
    <d v="1899-12-30T00:01:49"/>
    <s v="Granel"/>
    <s v="E001"/>
    <x v="0"/>
    <d v="1899-12-30T00:29:08"/>
    <d v="1899-12-30T00:30:57"/>
    <x v="5"/>
    <x v="5"/>
    <x v="1"/>
    <x v="2"/>
    <n v="0"/>
    <n v="0"/>
    <x v="0"/>
    <x v="2"/>
    <x v="1"/>
    <n v="0"/>
    <x v="5"/>
    <x v="1"/>
    <d v="1899-12-30T00:01:49"/>
    <d v="1899-12-30T00:01:49"/>
    <x v="0"/>
    <m/>
    <m/>
    <d v="1899-12-30T00:00:00"/>
    <d v="1899-12-30T00:29:08"/>
    <n v="6"/>
    <n v="-1.2615740740700154E-3"/>
    <n v="29.133333333331226"/>
    <x v="4"/>
    <x v="1"/>
  </r>
  <r>
    <x v="7"/>
    <s v="2025008300"/>
    <x v="0"/>
    <x v="1172"/>
    <s v="E4291FWJ"/>
    <d v="2025-02-28T00:00:00"/>
    <x v="5"/>
    <s v="3264"/>
    <x v="36"/>
    <s v="PA"/>
    <x v="1"/>
    <x v="0"/>
    <d v="2025-02-28T00:00:00"/>
    <d v="1899-12-30T10:08:29"/>
    <d v="2025-02-28T00:00:00"/>
    <d v="1899-12-30T10:06:41"/>
    <d v="2025-02-28T00:00:00"/>
    <d v="1899-12-30T10:41:00"/>
    <x v="0"/>
    <x v="0"/>
    <s v="7026013441"/>
    <s v="FBO"/>
    <d v="1899-12-30T00:36:07"/>
    <x v="1090"/>
    <d v="1899-12-30T00:01:48"/>
    <s v="Granel"/>
    <s v="E001"/>
    <x v="0"/>
    <d v="1899-12-30T00:32:31"/>
    <d v="1899-12-30T00:34:19"/>
    <x v="5"/>
    <x v="5"/>
    <x v="1"/>
    <x v="2"/>
    <n v="0"/>
    <n v="0"/>
    <x v="0"/>
    <x v="2"/>
    <x v="1"/>
    <n v="0"/>
    <x v="5"/>
    <x v="1"/>
    <d v="1899-12-30T00:01:48"/>
    <d v="1899-12-30T00:01:48"/>
    <x v="0"/>
    <m/>
    <m/>
    <d v="1899-12-30T00:00:00"/>
    <d v="1899-12-30T00:32:31"/>
    <n v="6"/>
    <n v="-1.2500000000000289E-3"/>
    <n v="32.516666666668819"/>
    <x v="4"/>
    <x v="1"/>
  </r>
  <r>
    <x v="7"/>
    <s v="2025008301"/>
    <x v="0"/>
    <x v="1017"/>
    <s v="E8306MSJ"/>
    <d v="2025-02-28T00:00:00"/>
    <x v="5"/>
    <s v="3264"/>
    <x v="36"/>
    <s v="PA"/>
    <x v="1"/>
    <x v="0"/>
    <d v="2025-02-28T00:00:00"/>
    <d v="1899-12-30T10:27:01"/>
    <d v="2025-02-28T00:00:00"/>
    <d v="1899-12-30T10:25:12"/>
    <d v="2025-02-28T00:00:00"/>
    <d v="1899-12-30T10:47:41"/>
    <x v="0"/>
    <x v="0"/>
    <s v="7026013442"/>
    <s v="FBO"/>
    <d v="1899-12-30T00:24:18"/>
    <x v="3326"/>
    <d v="1899-12-30T00:01:49"/>
    <s v="Granel"/>
    <s v="E001"/>
    <x v="0"/>
    <d v="1899-12-30T00:20:40"/>
    <d v="1899-12-30T00:22:29"/>
    <x v="5"/>
    <x v="5"/>
    <x v="1"/>
    <x v="2"/>
    <n v="0"/>
    <n v="0"/>
    <x v="0"/>
    <x v="2"/>
    <x v="1"/>
    <n v="0"/>
    <x v="5"/>
    <x v="1"/>
    <d v="1899-12-30T00:01:49"/>
    <d v="1899-12-30T00:01:49"/>
    <x v="0"/>
    <m/>
    <m/>
    <d v="1899-12-30T00:00:00"/>
    <d v="1899-12-30T00:20:40"/>
    <n v="6"/>
    <n v="-1.2615740740700154E-3"/>
    <n v="20.666666666664007"/>
    <x v="4"/>
    <x v="1"/>
  </r>
  <r>
    <x v="7"/>
    <s v="2025008303"/>
    <x v="0"/>
    <x v="1156"/>
    <s v="E1459JJZ"/>
    <d v="2025-02-28T00:00:00"/>
    <x v="5"/>
    <s v="3264"/>
    <x v="36"/>
    <s v="PA"/>
    <x v="1"/>
    <x v="0"/>
    <d v="2025-02-28T00:00:00"/>
    <d v="1899-12-30T11:27:18"/>
    <d v="2025-02-28T00:00:00"/>
    <d v="1899-12-30T11:25:31"/>
    <d v="2025-02-28T00:00:00"/>
    <d v="1899-12-30T11:43:54"/>
    <x v="0"/>
    <x v="0"/>
    <s v="7026013443"/>
    <s v="FBO"/>
    <d v="1899-12-30T00:20:10"/>
    <x v="694"/>
    <d v="1899-12-30T00:01:47"/>
    <s v="Granel"/>
    <s v="E001"/>
    <x v="0"/>
    <d v="1899-12-30T00:16:36"/>
    <d v="1899-12-30T00:18:23"/>
    <x v="9"/>
    <x v="5"/>
    <x v="1"/>
    <x v="2"/>
    <n v="0"/>
    <n v="0"/>
    <x v="0"/>
    <x v="2"/>
    <x v="1"/>
    <n v="0"/>
    <x v="5"/>
    <x v="1"/>
    <d v="1899-12-30T00:01:47"/>
    <d v="1899-12-30T00:01:47"/>
    <x v="0"/>
    <m/>
    <m/>
    <d v="1899-12-30T00:00:00"/>
    <d v="1899-12-30T00:16:36"/>
    <n v="6"/>
    <n v="-1.2384259259299868E-3"/>
    <n v="16.599999999988764"/>
    <x v="5"/>
    <x v="1"/>
  </r>
  <r>
    <x v="7"/>
    <s v="2025008302"/>
    <x v="0"/>
    <x v="1054"/>
    <s v="E8120GLY"/>
    <d v="2025-02-28T00:00:00"/>
    <x v="5"/>
    <s v="3264"/>
    <x v="36"/>
    <s v="PA"/>
    <x v="1"/>
    <x v="0"/>
    <d v="2025-02-28T00:00:00"/>
    <d v="1899-12-30T11:24:15"/>
    <d v="2025-02-28T00:00:00"/>
    <d v="1899-12-30T11:22:28"/>
    <d v="2025-02-28T00:00:00"/>
    <d v="1899-12-30T11:44:24"/>
    <x v="0"/>
    <x v="0"/>
    <s v="7026013444"/>
    <s v="FBO"/>
    <d v="1899-12-30T00:23:43"/>
    <x v="2029"/>
    <d v="1899-12-30T00:01:47"/>
    <s v="Granel"/>
    <s v="E001"/>
    <x v="0"/>
    <d v="1899-12-30T00:20:09"/>
    <d v="1899-12-30T00:21:56"/>
    <x v="9"/>
    <x v="5"/>
    <x v="1"/>
    <x v="2"/>
    <n v="0"/>
    <n v="0"/>
    <x v="0"/>
    <x v="2"/>
    <x v="1"/>
    <n v="0"/>
    <x v="5"/>
    <x v="1"/>
    <d v="1899-12-30T00:01:47"/>
    <d v="1899-12-30T00:01:47"/>
    <x v="0"/>
    <m/>
    <m/>
    <d v="1899-12-30T00:00:00"/>
    <d v="1899-12-30T00:20:09"/>
    <n v="6"/>
    <n v="-1.2384259259199948E-3"/>
    <n v="20.150000000006425"/>
    <x v="5"/>
    <x v="1"/>
  </r>
  <r>
    <x v="7"/>
    <s v="2025008304"/>
    <x v="0"/>
    <x v="1151"/>
    <s v="E5811MHB"/>
    <d v="2025-02-28T00:00:00"/>
    <x v="5"/>
    <s v="3264"/>
    <x v="36"/>
    <s v="PA"/>
    <x v="1"/>
    <x v="0"/>
    <d v="2025-02-28T00:00:00"/>
    <d v="1899-12-30T11:33:04"/>
    <d v="2025-02-28T00:00:00"/>
    <d v="1899-12-30T11:31:17"/>
    <d v="2025-02-28T00:00:00"/>
    <d v="1899-12-30T12:00:29"/>
    <x v="0"/>
    <x v="0"/>
    <s v="7026013445"/>
    <s v="FBO"/>
    <d v="1899-12-30T00:30:59"/>
    <x v="944"/>
    <d v="1899-12-30T00:01:47"/>
    <s v="Granel"/>
    <s v="E001"/>
    <x v="0"/>
    <d v="1899-12-30T00:27:25"/>
    <d v="1899-12-30T00:29:12"/>
    <x v="9"/>
    <x v="5"/>
    <x v="1"/>
    <x v="2"/>
    <n v="0"/>
    <n v="0"/>
    <x v="0"/>
    <x v="2"/>
    <x v="1"/>
    <n v="0"/>
    <x v="5"/>
    <x v="1"/>
    <d v="1899-12-30T00:01:47"/>
    <d v="1899-12-30T00:01:47"/>
    <x v="0"/>
    <m/>
    <m/>
    <d v="1899-12-30T00:00:00"/>
    <d v="1899-12-30T00:27:25"/>
    <n v="6"/>
    <n v="-1.2384259259299868E-3"/>
    <n v="27.416666666664025"/>
    <x v="11"/>
    <x v="1"/>
  </r>
  <r>
    <x v="7"/>
    <s v="2025008305"/>
    <x v="0"/>
    <x v="1153"/>
    <s v="E1617MGZ"/>
    <d v="2025-02-28T00:00:00"/>
    <x v="5"/>
    <s v="3264"/>
    <x v="36"/>
    <s v="PA"/>
    <x v="1"/>
    <x v="0"/>
    <d v="2025-02-28T00:00:00"/>
    <d v="1899-12-30T12:07:14"/>
    <d v="2025-02-28T00:00:00"/>
    <d v="1899-12-30T12:05:26"/>
    <d v="2025-02-28T00:00:00"/>
    <d v="1899-12-30T12:29:58"/>
    <x v="0"/>
    <x v="0"/>
    <s v="7026013446"/>
    <s v="FBO"/>
    <d v="1899-12-30T00:26:20"/>
    <x v="351"/>
    <d v="1899-12-30T00:01:48"/>
    <s v="Granel"/>
    <s v="E001"/>
    <x v="0"/>
    <d v="1899-12-30T00:22:44"/>
    <d v="1899-12-30T00:24:32"/>
    <x v="13"/>
    <x v="5"/>
    <x v="1"/>
    <x v="2"/>
    <n v="0"/>
    <n v="0"/>
    <x v="0"/>
    <x v="2"/>
    <x v="1"/>
    <n v="0"/>
    <x v="5"/>
    <x v="1"/>
    <d v="1899-12-30T00:01:48"/>
    <d v="1899-12-30T00:01:48"/>
    <x v="0"/>
    <m/>
    <m/>
    <d v="1899-12-30T00:00:00"/>
    <d v="1899-12-30T00:22:44"/>
    <n v="6"/>
    <n v="-1.2499999999999734E-3"/>
    <n v="22.73333333333758"/>
    <x v="11"/>
    <x v="1"/>
  </r>
  <r>
    <x v="7"/>
    <s v="2025008306"/>
    <x v="0"/>
    <x v="1039"/>
    <s v="E5730JVY"/>
    <d v="2025-02-28T00:00:00"/>
    <x v="5"/>
    <s v="3264"/>
    <x v="36"/>
    <s v="PA"/>
    <x v="1"/>
    <x v="0"/>
    <d v="2025-02-28T00:00:00"/>
    <d v="1899-12-30T12:21:18"/>
    <d v="2025-02-28T00:00:00"/>
    <d v="1899-12-30T12:19:31"/>
    <d v="2025-02-28T00:00:00"/>
    <d v="1899-12-30T12:45:38"/>
    <x v="0"/>
    <x v="0"/>
    <s v="7026013447"/>
    <s v="FBO"/>
    <d v="1899-12-30T00:27:54"/>
    <x v="1227"/>
    <d v="1899-12-30T00:01:47"/>
    <s v="Granel"/>
    <s v="E001"/>
    <x v="0"/>
    <d v="1899-12-30T00:24:20"/>
    <d v="1899-12-30T00:26:07"/>
    <x v="13"/>
    <x v="5"/>
    <x v="1"/>
    <x v="2"/>
    <n v="0"/>
    <n v="0"/>
    <x v="0"/>
    <x v="2"/>
    <x v="1"/>
    <n v="0"/>
    <x v="5"/>
    <x v="1"/>
    <d v="1899-12-30T00:01:47"/>
    <d v="1899-12-30T00:01:47"/>
    <x v="0"/>
    <m/>
    <m/>
    <d v="1899-12-30T00:00:00"/>
    <d v="1899-12-30T00:24:20"/>
    <n v="6"/>
    <n v="-1.2384259259299313E-3"/>
    <n v="24.333333333321683"/>
    <x v="11"/>
    <x v="1"/>
  </r>
  <r>
    <x v="7"/>
    <s v="2025008307"/>
    <x v="0"/>
    <x v="1017"/>
    <s v="E8306MSJ"/>
    <d v="2025-02-28T00:00:00"/>
    <x v="5"/>
    <s v="3264"/>
    <x v="36"/>
    <s v="PA"/>
    <x v="1"/>
    <x v="0"/>
    <d v="2025-02-28T00:00:00"/>
    <d v="1899-12-30T12:37:06"/>
    <d v="2025-02-28T00:00:00"/>
    <d v="1899-12-30T12:35:18"/>
    <d v="2025-02-28T00:00:00"/>
    <d v="1899-12-30T12:57:48"/>
    <x v="0"/>
    <x v="0"/>
    <s v="7026013448"/>
    <s v="FBO"/>
    <d v="1899-12-30T00:24:18"/>
    <x v="3327"/>
    <d v="1899-12-30T00:01:48"/>
    <s v="Granel"/>
    <s v="E001"/>
    <x v="0"/>
    <d v="1899-12-30T00:20:42"/>
    <d v="1899-12-30T00:22:30"/>
    <x v="13"/>
    <x v="5"/>
    <x v="1"/>
    <x v="2"/>
    <n v="0"/>
    <n v="0"/>
    <x v="0"/>
    <x v="2"/>
    <x v="1"/>
    <n v="0"/>
    <x v="5"/>
    <x v="1"/>
    <d v="1899-12-30T00:01:48"/>
    <d v="1899-12-30T00:01:48"/>
    <x v="0"/>
    <m/>
    <m/>
    <d v="1899-12-30T00:00:00"/>
    <d v="1899-12-30T00:20:42"/>
    <n v="6"/>
    <n v="-1.2500000000000844E-3"/>
    <n v="20.699999999999878"/>
    <x v="11"/>
    <x v="1"/>
  </r>
  <r>
    <x v="7"/>
    <s v="2025008308"/>
    <x v="0"/>
    <x v="1179"/>
    <s v="E4954KGF"/>
    <d v="2025-02-28T00:00:00"/>
    <x v="5"/>
    <s v="3264"/>
    <x v="36"/>
    <s v="PA"/>
    <x v="1"/>
    <x v="0"/>
    <d v="2025-02-28T00:00:00"/>
    <d v="1899-12-30T13:48:30"/>
    <d v="2025-02-28T00:00:00"/>
    <d v="1899-12-30T13:46:41"/>
    <d v="2025-02-28T00:00:00"/>
    <d v="1899-12-30T14:12:19"/>
    <x v="0"/>
    <x v="0"/>
    <s v="7026013449"/>
    <s v="FBO"/>
    <d v="1899-12-30T00:27:27"/>
    <x v="151"/>
    <d v="1899-12-30T00:01:49"/>
    <s v="Granel"/>
    <s v="E001"/>
    <x v="0"/>
    <d v="1899-12-30T00:23:49"/>
    <d v="1899-12-30T00:25:38"/>
    <x v="6"/>
    <x v="5"/>
    <x v="1"/>
    <x v="2"/>
    <n v="0"/>
    <n v="0"/>
    <x v="0"/>
    <x v="2"/>
    <x v="1"/>
    <n v="0"/>
    <x v="5"/>
    <x v="1"/>
    <d v="1899-12-30T00:01:49"/>
    <d v="1899-12-30T00:01:49"/>
    <x v="0"/>
    <m/>
    <m/>
    <d v="1899-12-30T00:00:00"/>
    <d v="1899-12-30T00:23:49"/>
    <n v="6"/>
    <n v="-1.2615740740700154E-3"/>
    <n v="23.816666666663941"/>
    <x v="7"/>
    <x v="1"/>
  </r>
  <r>
    <x v="7"/>
    <s v="2025008342"/>
    <x v="0"/>
    <x v="1200"/>
    <s v="E7574KJX"/>
    <d v="2025-03-03T00:00:00"/>
    <x v="5"/>
    <s v="3264"/>
    <x v="36"/>
    <s v="PA"/>
    <x v="1"/>
    <x v="0"/>
    <d v="2025-03-03T00:00:00"/>
    <d v="1899-12-30T06:53:31"/>
    <d v="2025-03-03T00:00:00"/>
    <d v="1899-12-30T06:51:48"/>
    <d v="2025-03-03T00:00:00"/>
    <d v="1899-12-30T07:19:52"/>
    <x v="0"/>
    <x v="0"/>
    <s v="7026013451"/>
    <s v="FBO"/>
    <d v="1899-12-30T00:29:47"/>
    <x v="354"/>
    <d v="1899-12-30T00:01:43"/>
    <s v="Granel"/>
    <s v="E001"/>
    <x v="0"/>
    <d v="1899-12-30T00:26:21"/>
    <d v="1899-12-30T00:28:04"/>
    <x v="1"/>
    <x v="6"/>
    <x v="2"/>
    <x v="2"/>
    <n v="0"/>
    <n v="0"/>
    <x v="0"/>
    <x v="2"/>
    <x v="2"/>
    <n v="0"/>
    <x v="5"/>
    <x v="1"/>
    <d v="1899-12-30T00:01:43"/>
    <d v="1899-12-30T00:01:43"/>
    <x v="0"/>
    <m/>
    <m/>
    <d v="1899-12-30T00:00:00"/>
    <d v="1899-12-30T00:26:21"/>
    <n v="2"/>
    <n v="-1.192129629630001E-3"/>
    <n v="26.349999999998364"/>
    <x v="1"/>
    <x v="1"/>
  </r>
  <r>
    <x v="7"/>
    <s v="2025008352"/>
    <x v="0"/>
    <x v="1164"/>
    <s v="E0974JKJ"/>
    <d v="2025-03-03T00:00:00"/>
    <x v="5"/>
    <s v="3264"/>
    <x v="36"/>
    <s v="PA"/>
    <x v="1"/>
    <x v="0"/>
    <d v="2025-03-03T00:00:00"/>
    <d v="1899-12-30T07:15:57"/>
    <d v="2025-03-03T00:00:00"/>
    <d v="1899-12-30T07:14:14"/>
    <d v="2025-03-03T00:00:00"/>
    <d v="1899-12-30T08:05:22"/>
    <x v="0"/>
    <x v="0"/>
    <s v="7026013452"/>
    <s v="FBO"/>
    <d v="1899-12-30T00:52:51"/>
    <x v="1201"/>
    <d v="1899-12-30T00:01:43"/>
    <s v="Granel"/>
    <s v="E001"/>
    <x v="0"/>
    <d v="1899-12-30T00:49:25"/>
    <d v="1899-12-30T00:51:08"/>
    <x v="2"/>
    <x v="6"/>
    <x v="2"/>
    <x v="2"/>
    <n v="0"/>
    <n v="0"/>
    <x v="0"/>
    <x v="2"/>
    <x v="2"/>
    <n v="0"/>
    <x v="5"/>
    <x v="0"/>
    <d v="1899-12-30T00:01:43"/>
    <d v="1899-12-30T00:01:43"/>
    <x v="0"/>
    <m/>
    <m/>
    <d v="1899-12-30T00:00:00"/>
    <d v="1899-12-30T00:49:25"/>
    <n v="2"/>
    <n v="-1.192129629630001E-3"/>
    <n v="49.41666666666714"/>
    <x v="2"/>
    <x v="0"/>
  </r>
  <r>
    <x v="7"/>
    <s v="2025008413"/>
    <x v="0"/>
    <x v="1033"/>
    <s v="E4768KNH"/>
    <d v="2025-03-03T00:00:00"/>
    <x v="5"/>
    <s v="3264"/>
    <x v="36"/>
    <s v="PA"/>
    <x v="1"/>
    <x v="0"/>
    <d v="2025-03-03T00:00:00"/>
    <d v="1899-12-30T10:01:14"/>
    <d v="2025-03-03T00:00:00"/>
    <d v="1899-12-30T09:59:31"/>
    <d v="2025-03-03T00:00:00"/>
    <d v="1899-12-30T10:21:38"/>
    <x v="0"/>
    <x v="0"/>
    <s v="7026013454"/>
    <s v="FBO"/>
    <d v="1899-12-30T00:23:50"/>
    <x v="76"/>
    <d v="1899-12-30T00:01:43"/>
    <s v="Granel"/>
    <s v="E001"/>
    <x v="0"/>
    <d v="1899-12-30T00:20:24"/>
    <d v="1899-12-30T00:22:07"/>
    <x v="5"/>
    <x v="6"/>
    <x v="2"/>
    <x v="2"/>
    <n v="0"/>
    <n v="0"/>
    <x v="0"/>
    <x v="2"/>
    <x v="2"/>
    <n v="0"/>
    <x v="5"/>
    <x v="1"/>
    <d v="1899-12-30T00:01:43"/>
    <d v="1899-12-30T00:01:43"/>
    <x v="0"/>
    <m/>
    <m/>
    <d v="1899-12-30T00:00:00"/>
    <d v="1899-12-30T00:20:24"/>
    <n v="2"/>
    <n v="-1.192129629630001E-3"/>
    <n v="20.399999999990399"/>
    <x v="4"/>
    <x v="1"/>
  </r>
  <r>
    <x v="7"/>
    <s v="2025008425"/>
    <x v="0"/>
    <x v="1164"/>
    <s v="E0974JKJ"/>
    <d v="2025-03-03T00:00:00"/>
    <x v="5"/>
    <s v="3264"/>
    <x v="36"/>
    <s v="PA"/>
    <x v="1"/>
    <x v="0"/>
    <d v="2025-03-03T00:00:00"/>
    <d v="1899-12-30T10:28:28"/>
    <d v="2025-03-03T00:00:00"/>
    <d v="1899-12-30T10:26:45"/>
    <d v="2025-03-03T00:00:00"/>
    <d v="1899-12-30T10:58:27"/>
    <x v="0"/>
    <x v="0"/>
    <s v="7026013455"/>
    <s v="FBO"/>
    <d v="1899-12-30T00:33:25"/>
    <x v="3060"/>
    <d v="1899-12-30T00:01:43"/>
    <s v="Granel"/>
    <s v="E001"/>
    <x v="0"/>
    <d v="1899-12-30T00:29:59"/>
    <d v="1899-12-30T00:31:42"/>
    <x v="5"/>
    <x v="6"/>
    <x v="2"/>
    <x v="2"/>
    <n v="0"/>
    <n v="0"/>
    <x v="0"/>
    <x v="2"/>
    <x v="2"/>
    <n v="0"/>
    <x v="5"/>
    <x v="1"/>
    <d v="1899-12-30T00:01:43"/>
    <d v="1899-12-30T00:01:43"/>
    <x v="0"/>
    <m/>
    <m/>
    <d v="1899-12-30T00:00:00"/>
    <d v="1899-12-30T00:29:59"/>
    <n v="2"/>
    <n v="-1.192129629630001E-3"/>
    <n v="29.983333333320008"/>
    <x v="4"/>
    <x v="1"/>
  </r>
  <r>
    <x v="7"/>
    <s v="2025008457"/>
    <x v="0"/>
    <x v="1153"/>
    <s v="E1617MGZ"/>
    <d v="2025-03-03T00:00:00"/>
    <x v="5"/>
    <s v="3264"/>
    <x v="36"/>
    <s v="PA"/>
    <x v="1"/>
    <x v="0"/>
    <d v="2025-03-03T00:00:00"/>
    <d v="1899-12-30T11:16:11"/>
    <d v="2025-03-03T00:00:00"/>
    <d v="1899-12-30T11:14:28"/>
    <d v="2025-03-03T00:00:00"/>
    <d v="1899-12-30T11:56:21"/>
    <x v="0"/>
    <x v="0"/>
    <s v="7026013458"/>
    <s v="FBO"/>
    <d v="1899-12-30T00:43:36"/>
    <x v="3328"/>
    <d v="1899-12-30T00:01:43"/>
    <s v="Granel"/>
    <s v="E001"/>
    <x v="0"/>
    <d v="1899-12-30T00:40:10"/>
    <d v="1899-12-30T00:41:53"/>
    <x v="9"/>
    <x v="6"/>
    <x v="2"/>
    <x v="2"/>
    <n v="0"/>
    <n v="0"/>
    <x v="0"/>
    <x v="2"/>
    <x v="2"/>
    <n v="0"/>
    <x v="5"/>
    <x v="1"/>
    <d v="1899-12-30T00:01:43"/>
    <d v="1899-12-30T00:01:43"/>
    <x v="0"/>
    <m/>
    <m/>
    <d v="1899-12-30T00:00:00"/>
    <d v="1899-12-30T00:40:10"/>
    <n v="2"/>
    <n v="-1.192129629630001E-3"/>
    <n v="40.166666666668817"/>
    <x v="5"/>
    <x v="1"/>
  </r>
  <r>
    <x v="7"/>
    <s v="2025008468"/>
    <x v="0"/>
    <x v="1029"/>
    <s v="E4421MGY"/>
    <d v="2025-03-03T00:00:00"/>
    <x v="5"/>
    <s v="3264"/>
    <x v="36"/>
    <s v="PA"/>
    <x v="1"/>
    <x v="0"/>
    <d v="2025-03-03T00:00:00"/>
    <d v="1899-12-30T11:37:13"/>
    <d v="2025-03-03T00:00:00"/>
    <d v="1899-12-30T11:35:30"/>
    <d v="2025-03-03T00:00:00"/>
    <d v="1899-12-30T12:25:28"/>
    <x v="0"/>
    <x v="0"/>
    <s v="7026013461"/>
    <s v="FBO"/>
    <d v="1899-12-30T00:51:41"/>
    <x v="217"/>
    <d v="1899-12-30T00:01:43"/>
    <s v="Granel"/>
    <s v="E001"/>
    <x v="0"/>
    <d v="1899-12-30T00:48:15"/>
    <d v="1899-12-30T00:49:58"/>
    <x v="9"/>
    <x v="6"/>
    <x v="2"/>
    <x v="2"/>
    <n v="0"/>
    <n v="0"/>
    <x v="0"/>
    <x v="2"/>
    <x v="2"/>
    <n v="0"/>
    <x v="5"/>
    <x v="0"/>
    <d v="1899-12-30T00:01:43"/>
    <d v="1899-12-30T00:01:43"/>
    <x v="0"/>
    <m/>
    <m/>
    <d v="1899-12-30T00:00:00"/>
    <d v="1899-12-30T00:48:15"/>
    <n v="2"/>
    <n v="-1.192129629630001E-3"/>
    <n v="48.250000000008022"/>
    <x v="11"/>
    <x v="0"/>
  </r>
  <r>
    <x v="7"/>
    <s v="2025008481"/>
    <x v="0"/>
    <x v="1044"/>
    <s v="E8916KGF"/>
    <d v="2025-03-03T00:00:00"/>
    <x v="5"/>
    <s v="3264"/>
    <x v="36"/>
    <s v="PA"/>
    <x v="1"/>
    <x v="0"/>
    <d v="2025-03-03T00:00:00"/>
    <d v="1899-12-30T11:55:19"/>
    <d v="2025-03-03T00:00:00"/>
    <d v="1899-12-30T11:53:36"/>
    <d v="2025-03-03T00:00:00"/>
    <d v="1899-12-30T13:11:31"/>
    <x v="0"/>
    <x v="0"/>
    <s v="7026013463"/>
    <s v="FBO"/>
    <d v="1899-12-30T01:19:38"/>
    <x v="3329"/>
    <d v="1899-12-30T00:01:43"/>
    <s v="Granel"/>
    <s v="E001"/>
    <x v="0"/>
    <d v="1899-12-30T01:16:12"/>
    <d v="1899-12-30T01:17:55"/>
    <x v="9"/>
    <x v="6"/>
    <x v="2"/>
    <x v="2"/>
    <n v="0"/>
    <n v="0"/>
    <x v="0"/>
    <x v="2"/>
    <x v="2"/>
    <n v="0"/>
    <x v="5"/>
    <x v="0"/>
    <d v="1899-12-30T00:01:43"/>
    <d v="1899-12-30T00:01:43"/>
    <x v="0"/>
    <m/>
    <m/>
    <d v="1899-12-30T00:00:00"/>
    <d v="1899-12-30T01:16:12"/>
    <n v="2"/>
    <n v="-1.192129629630001E-3"/>
    <n v="76.199999999990411"/>
    <x v="6"/>
    <x v="0"/>
  </r>
  <r>
    <x v="7"/>
    <s v="2025008498"/>
    <x v="0"/>
    <x v="1076"/>
    <s v="E0463JRH"/>
    <d v="2025-03-03T00:00:00"/>
    <x v="5"/>
    <s v="3264"/>
    <x v="36"/>
    <s v="PA"/>
    <x v="1"/>
    <x v="0"/>
    <d v="2025-03-03T00:00:00"/>
    <d v="1899-12-30T12:19:23"/>
    <d v="2025-03-03T00:00:00"/>
    <d v="1899-12-30T12:17:41"/>
    <d v="2025-03-03T00:00:00"/>
    <d v="1899-12-30T13:40:53"/>
    <x v="0"/>
    <x v="0"/>
    <s v="7026013465"/>
    <s v="FBO"/>
    <d v="1899-12-30T01:24:54"/>
    <x v="3330"/>
    <d v="1899-12-30T00:01:42"/>
    <s v="Granel"/>
    <s v="E001"/>
    <x v="0"/>
    <d v="1899-12-30T01:21:30"/>
    <d v="1899-12-30T01:23:12"/>
    <x v="13"/>
    <x v="6"/>
    <x v="2"/>
    <x v="2"/>
    <n v="0"/>
    <n v="0"/>
    <x v="0"/>
    <x v="2"/>
    <x v="2"/>
    <n v="0"/>
    <x v="5"/>
    <x v="0"/>
    <d v="1899-12-30T00:01:42"/>
    <d v="1899-12-30T00:01:42"/>
    <x v="0"/>
    <m/>
    <m/>
    <d v="1899-12-30T00:00:00"/>
    <d v="1899-12-30T01:21:30"/>
    <n v="2"/>
    <n v="-1.1805555555599589E-3"/>
    <n v="81.499999999996916"/>
    <x v="6"/>
    <x v="0"/>
  </r>
  <r>
    <x v="7"/>
    <s v="2025008501"/>
    <x v="0"/>
    <x v="1017"/>
    <s v="E8306MSJ"/>
    <d v="2025-03-03T00:00:00"/>
    <x v="5"/>
    <s v="3264"/>
    <x v="36"/>
    <s v="PA"/>
    <x v="1"/>
    <x v="0"/>
    <d v="2025-03-03T00:00:00"/>
    <d v="1899-12-30T12:28:12"/>
    <d v="2025-03-03T00:00:00"/>
    <d v="1899-12-30T12:26:31"/>
    <d v="2025-03-03T00:00:00"/>
    <d v="1899-12-30T13:43:26"/>
    <x v="0"/>
    <x v="0"/>
    <s v="7026013466"/>
    <s v="FBO"/>
    <d v="1899-12-30T01:18:36"/>
    <x v="3331"/>
    <d v="1899-12-30T00:01:41"/>
    <s v="Granel"/>
    <s v="E001"/>
    <x v="0"/>
    <d v="1899-12-30T01:15:14"/>
    <d v="1899-12-30T01:16:55"/>
    <x v="13"/>
    <x v="6"/>
    <x v="2"/>
    <x v="2"/>
    <n v="0"/>
    <n v="0"/>
    <x v="0"/>
    <x v="2"/>
    <x v="2"/>
    <n v="0"/>
    <x v="5"/>
    <x v="0"/>
    <d v="1899-12-30T00:01:41"/>
    <d v="1899-12-30T00:01:41"/>
    <x v="0"/>
    <m/>
    <m/>
    <d v="1899-12-30T00:00:00"/>
    <d v="1899-12-30T01:15:14"/>
    <n v="2"/>
    <n v="-1.1689814814799249E-3"/>
    <n v="75.233333333332837"/>
    <x v="6"/>
    <x v="0"/>
  </r>
  <r>
    <x v="7"/>
    <s v="2025008512"/>
    <x v="0"/>
    <x v="1033"/>
    <s v="E4768KNH"/>
    <d v="2025-03-03T00:00:00"/>
    <x v="5"/>
    <s v="3264"/>
    <x v="36"/>
    <s v="PA"/>
    <x v="1"/>
    <x v="0"/>
    <d v="2025-03-03T00:00:00"/>
    <d v="1899-12-30T12:59:05"/>
    <d v="2025-03-03T00:00:00"/>
    <d v="1899-12-30T12:57:22"/>
    <d v="2025-03-03T00:00:00"/>
    <d v="1899-12-30T13:58:09"/>
    <x v="0"/>
    <x v="0"/>
    <s v="7026013467"/>
    <s v="FBO"/>
    <d v="1899-12-30T01:02:30"/>
    <x v="260"/>
    <d v="1899-12-30T00:01:43"/>
    <s v="Granel"/>
    <s v="E001"/>
    <x v="0"/>
    <d v="1899-12-30T00:59:04"/>
    <d v="1899-12-30T01:00:47"/>
    <x v="13"/>
    <x v="6"/>
    <x v="2"/>
    <x v="2"/>
    <n v="0"/>
    <n v="0"/>
    <x v="0"/>
    <x v="2"/>
    <x v="2"/>
    <n v="0"/>
    <x v="5"/>
    <x v="0"/>
    <d v="1899-12-30T00:01:43"/>
    <d v="1899-12-30T00:01:43"/>
    <x v="0"/>
    <m/>
    <m/>
    <d v="1899-12-30T00:00:00"/>
    <d v="1899-12-30T00:59:04"/>
    <n v="2"/>
    <n v="-1.192129629630001E-3"/>
    <n v="59.066666666668652"/>
    <x v="6"/>
    <x v="0"/>
  </r>
  <r>
    <x v="7"/>
    <s v="2025008518"/>
    <x v="0"/>
    <x v="1164"/>
    <s v="E0974JKJ"/>
    <d v="2025-03-03T00:00:00"/>
    <x v="5"/>
    <s v="3264"/>
    <x v="36"/>
    <s v="PA"/>
    <x v="1"/>
    <x v="0"/>
    <d v="2025-03-03T00:00:00"/>
    <d v="1899-12-30T13:11:39"/>
    <d v="2025-03-03T00:00:00"/>
    <d v="1899-12-30T13:09:56"/>
    <d v="2025-03-03T00:00:00"/>
    <d v="1899-12-30T14:06:36"/>
    <x v="0"/>
    <x v="0"/>
    <s v="7026013468"/>
    <s v="FBO"/>
    <d v="1899-12-30T00:58:23"/>
    <x v="3332"/>
    <d v="1899-12-30T00:01:43"/>
    <s v="Granel"/>
    <s v="E001"/>
    <x v="0"/>
    <d v="1899-12-30T00:54:57"/>
    <d v="1899-12-30T00:56:40"/>
    <x v="6"/>
    <x v="6"/>
    <x v="2"/>
    <x v="2"/>
    <n v="0"/>
    <n v="0"/>
    <x v="0"/>
    <x v="2"/>
    <x v="2"/>
    <n v="0"/>
    <x v="5"/>
    <x v="0"/>
    <d v="1899-12-30T00:01:43"/>
    <d v="1899-12-30T00:01:43"/>
    <x v="0"/>
    <m/>
    <m/>
    <d v="1899-12-30T00:00:00"/>
    <d v="1899-12-30T00:54:57"/>
    <n v="2"/>
    <n v="-1.192129629630001E-3"/>
    <n v="54.950000000011144"/>
    <x v="7"/>
    <x v="0"/>
  </r>
  <r>
    <x v="7"/>
    <s v="2025008527"/>
    <x v="0"/>
    <x v="1056"/>
    <s v="E4428JRN"/>
    <d v="2025-03-03T00:00:00"/>
    <x v="5"/>
    <s v="3264"/>
    <x v="36"/>
    <s v="PA"/>
    <x v="1"/>
    <x v="0"/>
    <d v="2025-03-03T00:00:00"/>
    <d v="1899-12-30T13:24:56"/>
    <d v="2025-03-03T00:00:00"/>
    <d v="1899-12-30T13:23:16"/>
    <d v="2025-03-03T00:00:00"/>
    <d v="1899-12-30T14:28:52"/>
    <x v="0"/>
    <x v="0"/>
    <s v="7026013469"/>
    <s v="FBO"/>
    <d v="1899-12-30T01:07:16"/>
    <x v="53"/>
    <d v="1899-12-30T00:01:40"/>
    <s v="Granel"/>
    <s v="E001"/>
    <x v="0"/>
    <d v="1899-12-30T01:03:56"/>
    <d v="1899-12-30T01:05:36"/>
    <x v="6"/>
    <x v="6"/>
    <x v="2"/>
    <x v="2"/>
    <n v="0"/>
    <n v="0"/>
    <x v="0"/>
    <x v="2"/>
    <x v="2"/>
    <n v="0"/>
    <x v="5"/>
    <x v="0"/>
    <d v="1899-12-30T00:01:40"/>
    <d v="1899-12-30T00:01:40"/>
    <x v="0"/>
    <m/>
    <m/>
    <d v="1899-12-30T00:00:00"/>
    <d v="1899-12-30T01:03:56"/>
    <n v="2"/>
    <n v="-1.1574074074099938E-3"/>
    <n v="63.933333333336023"/>
    <x v="7"/>
    <x v="0"/>
  </r>
  <r>
    <x v="7"/>
    <s v="2025008542"/>
    <x v="0"/>
    <x v="1066"/>
    <s v="E6462JZW"/>
    <d v="2025-03-03T00:00:00"/>
    <x v="5"/>
    <s v="3264"/>
    <x v="36"/>
    <s v="PA"/>
    <x v="1"/>
    <x v="0"/>
    <d v="2025-03-03T00:00:00"/>
    <d v="1899-12-30T13:42:25"/>
    <d v="2025-03-03T00:00:00"/>
    <d v="1899-12-30T13:40:42"/>
    <d v="2025-03-03T00:00:00"/>
    <d v="1899-12-30T14:49:27"/>
    <x v="0"/>
    <x v="0"/>
    <s v="7026013471"/>
    <s v="FBO"/>
    <d v="1899-12-30T01:10:28"/>
    <x v="3333"/>
    <d v="1899-12-30T00:01:43"/>
    <s v="Granel"/>
    <s v="E001"/>
    <x v="0"/>
    <d v="1899-12-30T01:07:02"/>
    <d v="1899-12-30T01:08:45"/>
    <x v="6"/>
    <x v="6"/>
    <x v="2"/>
    <x v="2"/>
    <n v="0"/>
    <n v="0"/>
    <x v="0"/>
    <x v="2"/>
    <x v="2"/>
    <n v="0"/>
    <x v="5"/>
    <x v="0"/>
    <d v="1899-12-30T00:01:43"/>
    <d v="1899-12-30T00:01:43"/>
    <x v="0"/>
    <m/>
    <m/>
    <d v="1899-12-30T00:00:00"/>
    <d v="1899-12-30T01:07:02"/>
    <n v="2"/>
    <n v="-1.192129629630001E-3"/>
    <n v="67.033333333324677"/>
    <x v="7"/>
    <x v="0"/>
  </r>
  <r>
    <x v="7"/>
    <s v="2025008545"/>
    <x v="0"/>
    <x v="1052"/>
    <s v="E7977MGZ"/>
    <d v="2025-03-03T00:00:00"/>
    <x v="5"/>
    <s v="3264"/>
    <x v="36"/>
    <s v="PA"/>
    <x v="1"/>
    <x v="0"/>
    <d v="2025-03-03T00:00:00"/>
    <d v="1899-12-30T13:49:45"/>
    <d v="2025-03-03T00:00:00"/>
    <d v="1899-12-30T13:48:05"/>
    <d v="2025-03-03T00:00:00"/>
    <d v="1899-12-30T15:07:38"/>
    <x v="0"/>
    <x v="0"/>
    <s v="7026013472"/>
    <s v="FBO"/>
    <d v="1899-12-30T01:21:13"/>
    <x v="3334"/>
    <d v="1899-12-30T00:01:40"/>
    <s v="Granel"/>
    <s v="E001"/>
    <x v="0"/>
    <d v="1899-12-30T01:17:53"/>
    <d v="1899-12-30T01:19:33"/>
    <x v="6"/>
    <x v="6"/>
    <x v="2"/>
    <x v="2"/>
    <n v="0"/>
    <n v="0"/>
    <x v="0"/>
    <x v="2"/>
    <x v="2"/>
    <n v="0"/>
    <x v="5"/>
    <x v="0"/>
    <d v="1899-12-30T00:01:40"/>
    <d v="1899-12-30T00:01:40"/>
    <x v="0"/>
    <m/>
    <m/>
    <d v="1899-12-30T00:00:00"/>
    <d v="1899-12-30T01:17:53"/>
    <n v="2"/>
    <n v="-1.1574074074099938E-3"/>
    <n v="77.883333333335969"/>
    <x v="14"/>
    <x v="0"/>
  </r>
  <r>
    <x v="7"/>
    <s v="2025008548"/>
    <x v="0"/>
    <x v="1150"/>
    <s v="E5824JVY"/>
    <d v="2025-03-03T00:00:00"/>
    <x v="5"/>
    <s v="3264"/>
    <x v="36"/>
    <s v="PA"/>
    <x v="1"/>
    <x v="0"/>
    <d v="2025-03-03T00:00:00"/>
    <d v="1899-12-30T13:57:56"/>
    <d v="2025-03-03T00:00:00"/>
    <d v="1899-12-30T13:56:12"/>
    <d v="2025-03-03T00:00:00"/>
    <d v="1899-12-30T15:14:11"/>
    <x v="0"/>
    <x v="0"/>
    <s v="7026013473"/>
    <s v="FBO"/>
    <d v="1899-12-30T01:19:43"/>
    <x v="3335"/>
    <d v="1899-12-30T00:01:44"/>
    <s v="Granel"/>
    <s v="E001"/>
    <x v="0"/>
    <d v="1899-12-30T01:16:15"/>
    <d v="1899-12-30T01:17:59"/>
    <x v="6"/>
    <x v="6"/>
    <x v="2"/>
    <x v="2"/>
    <n v="0"/>
    <n v="0"/>
    <x v="0"/>
    <x v="2"/>
    <x v="2"/>
    <n v="0"/>
    <x v="5"/>
    <x v="0"/>
    <d v="1899-12-30T00:01:44"/>
    <d v="1899-12-30T00:01:44"/>
    <x v="0"/>
    <m/>
    <m/>
    <d v="1899-12-30T00:00:00"/>
    <d v="1899-12-30T01:16:15"/>
    <n v="2"/>
    <n v="-1.2037037037100351E-3"/>
    <n v="76.250000000001521"/>
    <x v="14"/>
    <x v="0"/>
  </r>
  <r>
    <x v="7"/>
    <s v="2025008551"/>
    <x v="0"/>
    <x v="1036"/>
    <s v="E8822FFZ"/>
    <d v="2025-03-03T00:00:00"/>
    <x v="5"/>
    <s v="3264"/>
    <x v="36"/>
    <s v="PA"/>
    <x v="1"/>
    <x v="0"/>
    <d v="2025-03-03T00:00:00"/>
    <d v="1899-12-30T14:07:22"/>
    <d v="2025-03-03T00:00:00"/>
    <d v="1899-12-30T14:05:41"/>
    <d v="2025-03-03T00:00:00"/>
    <d v="1899-12-30T15:29:29"/>
    <x v="0"/>
    <x v="0"/>
    <s v="7026013475"/>
    <s v="FBO"/>
    <d v="1899-12-30T01:25:29"/>
    <x v="3336"/>
    <d v="1899-12-30T00:01:41"/>
    <s v="Granel"/>
    <s v="E001"/>
    <x v="0"/>
    <d v="1899-12-30T01:22:07"/>
    <d v="1899-12-30T01:23:48"/>
    <x v="14"/>
    <x v="6"/>
    <x v="2"/>
    <x v="2"/>
    <n v="0"/>
    <n v="0"/>
    <x v="0"/>
    <x v="2"/>
    <x v="2"/>
    <n v="0"/>
    <x v="5"/>
    <x v="0"/>
    <d v="1899-12-30T00:01:41"/>
    <d v="1899-12-30T00:01:41"/>
    <x v="0"/>
    <m/>
    <m/>
    <d v="1899-12-30T00:00:00"/>
    <d v="1899-12-30T01:22:07"/>
    <n v="2"/>
    <n v="-1.1689814814800359E-3"/>
    <n v="82.116666666676892"/>
    <x v="14"/>
    <x v="0"/>
  </r>
  <r>
    <x v="7"/>
    <s v="2025008587"/>
    <x v="0"/>
    <x v="1160"/>
    <s v="E8094GLY"/>
    <d v="2025-03-03T00:00:00"/>
    <x v="5"/>
    <s v="3264"/>
    <x v="36"/>
    <s v="PA"/>
    <x v="1"/>
    <x v="0"/>
    <d v="2025-03-03T00:00:00"/>
    <d v="1899-12-30T16:07:50"/>
    <d v="2025-03-03T00:00:00"/>
    <d v="1899-12-30T16:06:39"/>
    <d v="2025-03-03T00:00:00"/>
    <d v="1899-12-30T16:46:06"/>
    <x v="0"/>
    <x v="0"/>
    <s v="7026013477"/>
    <s v="FBO"/>
    <d v="1899-12-30T00:40:38"/>
    <x v="2594"/>
    <d v="1899-12-30T00:01:11"/>
    <s v="Granel"/>
    <s v="E001"/>
    <x v="0"/>
    <d v="1899-12-30T00:38:16"/>
    <d v="1899-12-30T00:39:27"/>
    <x v="7"/>
    <x v="6"/>
    <x v="2"/>
    <x v="2"/>
    <n v="0"/>
    <n v="0"/>
    <x v="0"/>
    <x v="2"/>
    <x v="2"/>
    <n v="0"/>
    <x v="5"/>
    <x v="1"/>
    <d v="1899-12-30T00:01:11"/>
    <d v="1899-12-30T00:01:11"/>
    <x v="0"/>
    <m/>
    <m/>
    <d v="1899-12-30T00:00:00"/>
    <d v="1899-12-30T00:38:16"/>
    <n v="2"/>
    <n v="-8.2175925925997984E-4"/>
    <n v="38.26666666667515"/>
    <x v="8"/>
    <x v="1"/>
  </r>
  <r>
    <x v="7"/>
    <s v="2025008597"/>
    <x v="0"/>
    <x v="1164"/>
    <s v="E0974JKJ"/>
    <d v="2025-03-03T00:00:00"/>
    <x v="5"/>
    <s v="3264"/>
    <x v="36"/>
    <s v="PA"/>
    <x v="1"/>
    <x v="0"/>
    <d v="2025-03-03T00:00:00"/>
    <d v="1899-12-30T17:04:25"/>
    <d v="2025-03-03T00:00:00"/>
    <d v="1899-12-30T17:02:45"/>
    <d v="2025-03-03T00:00:00"/>
    <d v="1899-12-30T17:38:53"/>
    <x v="0"/>
    <x v="0"/>
    <s v="7026013478"/>
    <s v="FBO"/>
    <d v="1899-12-30T00:37:48"/>
    <x v="1118"/>
    <d v="1899-12-30T00:01:40"/>
    <s v="Granel"/>
    <s v="E001"/>
    <x v="0"/>
    <d v="1899-12-30T00:34:28"/>
    <d v="1899-12-30T00:36:08"/>
    <x v="11"/>
    <x v="6"/>
    <x v="2"/>
    <x v="2"/>
    <n v="0"/>
    <n v="0"/>
    <x v="0"/>
    <x v="2"/>
    <x v="2"/>
    <n v="0"/>
    <x v="5"/>
    <x v="1"/>
    <d v="1899-12-30T00:01:40"/>
    <d v="1899-12-30T00:01:40"/>
    <x v="0"/>
    <m/>
    <m/>
    <d v="1899-12-30T00:00:00"/>
    <d v="1899-12-30T00:34:28"/>
    <n v="2"/>
    <n v="-1.1574074074000018E-3"/>
    <n v="34.466666666673596"/>
    <x v="12"/>
    <x v="1"/>
  </r>
  <r>
    <x v="7"/>
    <s v="2025008631"/>
    <x v="0"/>
    <x v="1025"/>
    <s v="E7844JTT"/>
    <d v="2025-03-04T00:00:00"/>
    <x v="5"/>
    <s v="3264"/>
    <x v="36"/>
    <s v="PA"/>
    <x v="1"/>
    <x v="0"/>
    <d v="2025-03-04T00:00:00"/>
    <d v="1899-12-30T06:12:01"/>
    <d v="2025-03-04T00:00:00"/>
    <d v="1899-12-30T06:10:19"/>
    <d v="2025-03-04T00:00:00"/>
    <d v="1899-12-30T08:59:46"/>
    <x v="0"/>
    <x v="0"/>
    <s v="7026013483"/>
    <s v="FBO"/>
    <d v="1899-12-30T02:51:09"/>
    <x v="3337"/>
    <d v="1899-12-30T00:01:42"/>
    <s v="Granel"/>
    <s v="E001"/>
    <x v="0"/>
    <d v="1899-12-30T02:47:45"/>
    <d v="1899-12-30T02:49:27"/>
    <x v="1"/>
    <x v="7"/>
    <x v="2"/>
    <x v="2"/>
    <n v="0"/>
    <n v="0"/>
    <x v="0"/>
    <x v="2"/>
    <x v="2"/>
    <n v="0"/>
    <x v="5"/>
    <x v="2"/>
    <d v="1899-12-30T00:01:42"/>
    <d v="1899-12-30T00:01:42"/>
    <x v="0"/>
    <m/>
    <m/>
    <d v="1899-12-30T00:00:00"/>
    <d v="1899-12-30T02:47:45"/>
    <n v="3"/>
    <n v="-1.1805555555600145E-3"/>
    <n v="167.74999999999201"/>
    <x v="2"/>
    <x v="0"/>
  </r>
  <r>
    <x v="7"/>
    <s v="2025008628"/>
    <x v="0"/>
    <x v="1033"/>
    <s v="E4768KNH"/>
    <d v="2025-03-04T00:00:00"/>
    <x v="5"/>
    <s v="3264"/>
    <x v="36"/>
    <s v="PA"/>
    <x v="1"/>
    <x v="0"/>
    <d v="2025-03-04T00:00:00"/>
    <d v="1899-12-30T06:10:45"/>
    <d v="2025-03-04T00:00:00"/>
    <d v="1899-12-30T06:09:03"/>
    <d v="2025-03-04T00:00:00"/>
    <d v="1899-12-30T09:00:18"/>
    <x v="0"/>
    <x v="0"/>
    <s v="7026013484"/>
    <s v="FBO"/>
    <d v="1899-12-30T02:52:57"/>
    <x v="3338"/>
    <d v="1899-12-30T00:01:42"/>
    <s v="Granel"/>
    <s v="E001"/>
    <x v="0"/>
    <d v="1899-12-30T02:49:33"/>
    <d v="1899-12-30T02:51:15"/>
    <x v="1"/>
    <x v="7"/>
    <x v="2"/>
    <x v="2"/>
    <n v="0"/>
    <n v="0"/>
    <x v="0"/>
    <x v="2"/>
    <x v="2"/>
    <n v="0"/>
    <x v="5"/>
    <x v="2"/>
    <d v="1899-12-30T00:01:42"/>
    <d v="1899-12-30T00:01:42"/>
    <x v="0"/>
    <m/>
    <m/>
    <d v="1899-12-30T00:00:00"/>
    <d v="1899-12-30T02:49:33"/>
    <n v="3"/>
    <n v="-1.1805555555600145E-3"/>
    <n v="169.54999999999197"/>
    <x v="3"/>
    <x v="0"/>
  </r>
  <r>
    <x v="7"/>
    <s v="2025008633"/>
    <x v="0"/>
    <x v="1150"/>
    <s v="E5824JVY"/>
    <d v="2025-03-04T00:00:00"/>
    <x v="5"/>
    <s v="3264"/>
    <x v="36"/>
    <s v="PA"/>
    <x v="1"/>
    <x v="0"/>
    <d v="2025-03-04T00:00:00"/>
    <d v="1899-12-30T06:19:13"/>
    <d v="2025-03-04T00:00:00"/>
    <d v="1899-12-30T06:17:33"/>
    <d v="2025-03-04T00:00:00"/>
    <d v="1899-12-30T09:52:43"/>
    <x v="0"/>
    <x v="0"/>
    <s v="7026013485"/>
    <s v="FBO"/>
    <d v="1899-12-30T03:36:50"/>
    <x v="3339"/>
    <d v="1899-12-30T00:01:40"/>
    <s v="Granel"/>
    <s v="E001"/>
    <x v="0"/>
    <d v="1899-12-30T03:33:30"/>
    <d v="1899-12-30T03:35:10"/>
    <x v="1"/>
    <x v="7"/>
    <x v="2"/>
    <x v="2"/>
    <n v="0"/>
    <n v="0"/>
    <x v="0"/>
    <x v="2"/>
    <x v="2"/>
    <n v="0"/>
    <x v="5"/>
    <x v="2"/>
    <d v="1899-12-30T00:01:40"/>
    <d v="1899-12-30T00:01:40"/>
    <x v="0"/>
    <m/>
    <m/>
    <d v="1899-12-30T00:00:00"/>
    <d v="1899-12-30T03:33:30"/>
    <n v="3"/>
    <n v="-1.1574074074099938E-3"/>
    <n v="213.50000000000156"/>
    <x v="3"/>
    <x v="0"/>
  </r>
  <r>
    <x v="7"/>
    <s v="2025008632"/>
    <x v="0"/>
    <x v="1056"/>
    <s v="E4428JRN"/>
    <d v="2025-03-04T00:00:00"/>
    <x v="5"/>
    <s v="3264"/>
    <x v="36"/>
    <s v="PA"/>
    <x v="1"/>
    <x v="0"/>
    <d v="2025-03-04T00:00:00"/>
    <d v="1899-12-30T06:18:45"/>
    <d v="2025-03-04T00:00:00"/>
    <d v="1899-12-30T06:17:04"/>
    <d v="2025-03-04T00:00:00"/>
    <d v="1899-12-30T10:00:01"/>
    <x v="0"/>
    <x v="0"/>
    <s v="7026013486"/>
    <s v="FBO"/>
    <d v="1899-12-30T03:44:38"/>
    <x v="3340"/>
    <d v="1899-12-30T00:01:41"/>
    <s v="Granel"/>
    <s v="E001"/>
    <x v="0"/>
    <d v="1899-12-30T03:41:16"/>
    <d v="1899-12-30T03:42:57"/>
    <x v="1"/>
    <x v="7"/>
    <x v="2"/>
    <x v="2"/>
    <n v="0"/>
    <n v="0"/>
    <x v="0"/>
    <x v="2"/>
    <x v="2"/>
    <n v="0"/>
    <x v="5"/>
    <x v="2"/>
    <d v="1899-12-30T00:01:41"/>
    <d v="1899-12-30T00:01:41"/>
    <x v="0"/>
    <m/>
    <m/>
    <d v="1899-12-30T00:00:00"/>
    <d v="1899-12-30T03:41:16"/>
    <n v="3"/>
    <n v="-1.1689814814799804E-3"/>
    <n v="221.26666666667043"/>
    <x v="4"/>
    <x v="0"/>
  </r>
  <r>
    <x v="7"/>
    <s v="2025008717"/>
    <x v="0"/>
    <x v="1033"/>
    <s v="E4768KNH"/>
    <d v="2025-03-04T00:00:00"/>
    <x v="5"/>
    <s v="3264"/>
    <x v="36"/>
    <s v="PA"/>
    <x v="1"/>
    <x v="0"/>
    <d v="2025-03-04T00:00:00"/>
    <d v="1899-12-30T11:32:43"/>
    <d v="2025-03-04T00:00:00"/>
    <d v="1899-12-30T11:31:04"/>
    <d v="2025-03-04T00:00:00"/>
    <d v="1899-12-30T11:52:28"/>
    <x v="0"/>
    <x v="0"/>
    <s v="7026013490"/>
    <s v="FBO"/>
    <d v="1899-12-30T00:23:03"/>
    <x v="1695"/>
    <d v="1899-12-30T00:01:39"/>
    <s v="Granel"/>
    <s v="E001"/>
    <x v="0"/>
    <d v="1899-12-30T00:19:45"/>
    <d v="1899-12-30T00:21:24"/>
    <x v="9"/>
    <x v="7"/>
    <x v="2"/>
    <x v="2"/>
    <n v="0"/>
    <n v="0"/>
    <x v="0"/>
    <x v="2"/>
    <x v="2"/>
    <n v="0"/>
    <x v="5"/>
    <x v="1"/>
    <d v="1899-12-30T00:01:39"/>
    <d v="1899-12-30T00:01:39"/>
    <x v="0"/>
    <m/>
    <m/>
    <d v="1899-12-30T00:00:00"/>
    <d v="1899-12-30T00:19:45"/>
    <n v="3"/>
    <n v="-1.1458333333300152E-3"/>
    <n v="19.750000000003165"/>
    <x v="5"/>
    <x v="1"/>
  </r>
  <r>
    <x v="7"/>
    <s v="2025008714"/>
    <x v="0"/>
    <x v="1025"/>
    <s v="E7844JTT"/>
    <d v="2025-03-04T00:00:00"/>
    <x v="5"/>
    <s v="3264"/>
    <x v="36"/>
    <s v="PA"/>
    <x v="1"/>
    <x v="0"/>
    <d v="2025-03-04T00:00:00"/>
    <d v="1899-12-30T11:22:53"/>
    <d v="2025-03-04T00:00:00"/>
    <d v="1899-12-30T11:21:12"/>
    <d v="2025-03-04T00:00:00"/>
    <d v="1899-12-30T11:53:42"/>
    <x v="0"/>
    <x v="0"/>
    <s v="7026013491"/>
    <s v="FBO"/>
    <d v="1899-12-30T00:34:11"/>
    <x v="1198"/>
    <d v="1899-12-30T00:01:41"/>
    <s v="Granel"/>
    <s v="E001"/>
    <x v="0"/>
    <d v="1899-12-30T00:30:49"/>
    <d v="1899-12-30T00:32:30"/>
    <x v="9"/>
    <x v="7"/>
    <x v="2"/>
    <x v="2"/>
    <n v="0"/>
    <n v="0"/>
    <x v="0"/>
    <x v="2"/>
    <x v="2"/>
    <n v="0"/>
    <x v="5"/>
    <x v="1"/>
    <d v="1899-12-30T00:01:41"/>
    <d v="1899-12-30T00:01:41"/>
    <x v="0"/>
    <m/>
    <m/>
    <d v="1899-12-30T00:00:00"/>
    <d v="1899-12-30T00:30:49"/>
    <n v="3"/>
    <n v="-1.1689814814799804E-3"/>
    <n v="30.816666666662396"/>
    <x v="5"/>
    <x v="1"/>
  </r>
  <r>
    <x v="7"/>
    <s v="2025008718"/>
    <x v="0"/>
    <x v="1054"/>
    <s v="E8120GLY"/>
    <d v="2025-03-04T00:00:00"/>
    <x v="5"/>
    <s v="3264"/>
    <x v="36"/>
    <s v="PA"/>
    <x v="1"/>
    <x v="0"/>
    <d v="2025-03-04T00:00:00"/>
    <d v="1899-12-30T11:33:45"/>
    <d v="2025-03-04T00:00:00"/>
    <d v="1899-12-30T11:32:03"/>
    <d v="2025-03-04T00:00:00"/>
    <d v="1899-12-30T12:34:46"/>
    <x v="0"/>
    <x v="0"/>
    <s v="7026013492"/>
    <s v="FBO"/>
    <d v="1899-12-30T01:04:25"/>
    <x v="3341"/>
    <d v="1899-12-30T00:01:42"/>
    <s v="Granel"/>
    <s v="E001"/>
    <x v="0"/>
    <d v="1899-12-30T01:01:01"/>
    <d v="1899-12-30T01:02:43"/>
    <x v="9"/>
    <x v="7"/>
    <x v="2"/>
    <x v="2"/>
    <n v="0"/>
    <n v="0"/>
    <x v="0"/>
    <x v="2"/>
    <x v="2"/>
    <n v="0"/>
    <x v="5"/>
    <x v="0"/>
    <d v="1899-12-30T00:01:42"/>
    <d v="1899-12-30T00:01:42"/>
    <x v="0"/>
    <m/>
    <m/>
    <d v="1899-12-30T00:00:00"/>
    <d v="1899-12-30T01:01:01"/>
    <n v="3"/>
    <n v="-1.1805555555499669E-3"/>
    <n v="61.016666666673672"/>
    <x v="11"/>
    <x v="0"/>
  </r>
  <r>
    <x v="7"/>
    <s v="2025008742"/>
    <x v="0"/>
    <x v="1150"/>
    <s v="E5824JVY"/>
    <d v="2025-03-04T00:00:00"/>
    <x v="5"/>
    <s v="3264"/>
    <x v="36"/>
    <s v="PA"/>
    <x v="1"/>
    <x v="0"/>
    <d v="2025-03-04T00:00:00"/>
    <d v="1899-12-30T12:15:51"/>
    <d v="2025-03-04T00:00:00"/>
    <d v="1899-12-30T12:14:13"/>
    <d v="2025-03-04T00:00:00"/>
    <d v="1899-12-30T12:56:10"/>
    <x v="0"/>
    <x v="0"/>
    <s v="7026013493"/>
    <s v="FBO"/>
    <d v="1899-12-30T00:43:35"/>
    <x v="2834"/>
    <d v="1899-12-30T00:01:38"/>
    <s v="Granel"/>
    <s v="E001"/>
    <x v="0"/>
    <d v="1899-12-30T00:40:19"/>
    <d v="1899-12-30T00:41:57"/>
    <x v="13"/>
    <x v="7"/>
    <x v="2"/>
    <x v="2"/>
    <n v="0"/>
    <n v="0"/>
    <x v="0"/>
    <x v="2"/>
    <x v="2"/>
    <n v="0"/>
    <x v="5"/>
    <x v="1"/>
    <d v="1899-12-30T00:01:38"/>
    <d v="1899-12-30T00:01:38"/>
    <x v="0"/>
    <m/>
    <m/>
    <d v="1899-12-30T00:00:00"/>
    <d v="1899-12-30T00:40:19"/>
    <n v="3"/>
    <n v="-1.1342592592499257E-3"/>
    <n v="40.316666666673711"/>
    <x v="11"/>
    <x v="1"/>
  </r>
  <r>
    <x v="7"/>
    <s v="2025008751"/>
    <x v="0"/>
    <x v="1179"/>
    <s v="E4954KGF"/>
    <d v="2025-03-04T00:00:00"/>
    <x v="5"/>
    <s v="3264"/>
    <x v="36"/>
    <s v="PA"/>
    <x v="1"/>
    <x v="0"/>
    <d v="2025-03-04T00:00:00"/>
    <d v="1899-12-30T12:29:42"/>
    <d v="2025-03-04T00:00:00"/>
    <d v="1899-12-30T12:28:00"/>
    <d v="2025-03-04T00:00:00"/>
    <d v="1899-12-30T13:09:02"/>
    <x v="0"/>
    <x v="0"/>
    <s v="7026013494"/>
    <s v="FBO"/>
    <d v="1899-12-30T00:42:44"/>
    <x v="980"/>
    <d v="1899-12-30T00:01:42"/>
    <s v="Granel"/>
    <s v="E001"/>
    <x v="0"/>
    <d v="1899-12-30T00:39:20"/>
    <d v="1899-12-30T00:41:02"/>
    <x v="13"/>
    <x v="7"/>
    <x v="2"/>
    <x v="2"/>
    <n v="0"/>
    <n v="0"/>
    <x v="0"/>
    <x v="2"/>
    <x v="2"/>
    <n v="0"/>
    <x v="5"/>
    <x v="1"/>
    <d v="1899-12-30T00:01:42"/>
    <d v="1899-12-30T00:01:42"/>
    <x v="0"/>
    <m/>
    <m/>
    <d v="1899-12-30T00:00:00"/>
    <d v="1899-12-30T00:39:20"/>
    <n v="3"/>
    <n v="-1.1805555555599589E-3"/>
    <n v="39.333333333326422"/>
    <x v="6"/>
    <x v="1"/>
  </r>
  <r>
    <x v="7"/>
    <s v="2025008761"/>
    <x v="0"/>
    <x v="1017"/>
    <s v="E8306MSJ"/>
    <d v="2025-03-04T00:00:00"/>
    <x v="5"/>
    <s v="3264"/>
    <x v="36"/>
    <s v="PA"/>
    <x v="1"/>
    <x v="0"/>
    <d v="2025-03-04T00:00:00"/>
    <d v="1899-12-30T12:54:11"/>
    <d v="2025-03-04T00:00:00"/>
    <d v="1899-12-30T12:52:30"/>
    <d v="2025-03-04T00:00:00"/>
    <d v="1899-12-30T13:31:59"/>
    <x v="0"/>
    <x v="0"/>
    <s v="7026013498"/>
    <s v="FBO"/>
    <d v="1899-12-30T00:41:10"/>
    <x v="3342"/>
    <d v="1899-12-30T00:01:41"/>
    <s v="Granel"/>
    <s v="E001"/>
    <x v="0"/>
    <d v="1899-12-30T00:37:48"/>
    <d v="1899-12-30T00:39:29"/>
    <x v="13"/>
    <x v="7"/>
    <x v="2"/>
    <x v="2"/>
    <n v="0"/>
    <n v="0"/>
    <x v="0"/>
    <x v="2"/>
    <x v="2"/>
    <n v="0"/>
    <x v="5"/>
    <x v="1"/>
    <d v="1899-12-30T00:01:41"/>
    <d v="1899-12-30T00:01:41"/>
    <x v="0"/>
    <m/>
    <m/>
    <d v="1899-12-30T00:00:00"/>
    <d v="1899-12-30T00:37:48"/>
    <n v="3"/>
    <n v="-1.1689814814799249E-3"/>
    <n v="37.79999999999999"/>
    <x v="6"/>
    <x v="1"/>
  </r>
  <r>
    <x v="7"/>
    <s v="2025008774"/>
    <x v="0"/>
    <x v="1056"/>
    <s v="E4428JRN"/>
    <d v="2025-03-04T00:00:00"/>
    <x v="5"/>
    <s v="3264"/>
    <x v="36"/>
    <s v="PA"/>
    <x v="1"/>
    <x v="0"/>
    <d v="2025-03-04T00:00:00"/>
    <d v="1899-12-30T13:38:48"/>
    <d v="2025-03-04T00:00:00"/>
    <d v="1899-12-30T13:37:06"/>
    <d v="2025-03-04T00:00:00"/>
    <d v="1899-12-30T14:39:42"/>
    <x v="0"/>
    <x v="0"/>
    <s v="7026013502"/>
    <s v="FBO"/>
    <d v="1899-12-30T01:04:18"/>
    <x v="869"/>
    <d v="1899-12-30T00:01:42"/>
    <s v="Granel"/>
    <s v="E001"/>
    <x v="0"/>
    <d v="1899-12-30T01:00:54"/>
    <d v="1899-12-30T01:02:36"/>
    <x v="6"/>
    <x v="7"/>
    <x v="2"/>
    <x v="2"/>
    <n v="0"/>
    <n v="0"/>
    <x v="0"/>
    <x v="2"/>
    <x v="2"/>
    <n v="0"/>
    <x v="5"/>
    <x v="0"/>
    <d v="1899-12-30T00:01:42"/>
    <d v="1899-12-30T00:01:42"/>
    <x v="0"/>
    <m/>
    <m/>
    <d v="1899-12-30T00:00:00"/>
    <d v="1899-12-30T01:00:54"/>
    <n v="3"/>
    <n v="-1.1805555555499669E-3"/>
    <n v="60.90000000000488"/>
    <x v="7"/>
    <x v="0"/>
  </r>
  <r>
    <x v="7"/>
    <s v="2025008858"/>
    <x v="0"/>
    <x v="1055"/>
    <s v="E5813KFK"/>
    <d v="2025-03-05T00:00:00"/>
    <x v="5"/>
    <s v="3264"/>
    <x v="36"/>
    <s v="PA"/>
    <x v="1"/>
    <x v="0"/>
    <d v="2025-03-05T00:00:00"/>
    <d v="1899-12-30T07:09:40"/>
    <d v="2025-03-05T00:00:00"/>
    <d v="1899-12-30T07:07:58"/>
    <d v="2025-03-05T00:00:00"/>
    <d v="1899-12-30T07:47:59"/>
    <x v="0"/>
    <x v="0"/>
    <s v="7026013506"/>
    <s v="FBO"/>
    <d v="1899-12-30T00:41:43"/>
    <x v="3343"/>
    <d v="1899-12-30T00:01:42"/>
    <s v="Granel"/>
    <s v="E001"/>
    <x v="0"/>
    <d v="1899-12-30T00:38:19"/>
    <d v="1899-12-30T00:40:01"/>
    <x v="2"/>
    <x v="8"/>
    <x v="2"/>
    <x v="2"/>
    <n v="0"/>
    <n v="0"/>
    <x v="0"/>
    <x v="2"/>
    <x v="2"/>
    <n v="0"/>
    <x v="5"/>
    <x v="1"/>
    <d v="1899-12-30T00:01:42"/>
    <d v="1899-12-30T00:01:42"/>
    <x v="0"/>
    <m/>
    <m/>
    <d v="1899-12-30T00:00:00"/>
    <d v="1899-12-30T00:38:19"/>
    <n v="4"/>
    <n v="-1.1805555555600145E-3"/>
    <n v="38.316666666672042"/>
    <x v="1"/>
    <x v="1"/>
  </r>
  <r>
    <x v="7"/>
    <s v=""/>
    <x v="0"/>
    <x v="1109"/>
    <s v="ER1963BDRR8610BDH"/>
    <d v="2025-03-05T00:00:00"/>
    <x v="5"/>
    <s v="3264"/>
    <x v="36"/>
    <s v="PA"/>
    <x v="2"/>
    <x v="0"/>
    <d v="2025-03-05T00:00:00"/>
    <d v="1899-12-30T08:49:12"/>
    <d v="2025-03-05T00:00:00"/>
    <d v="1899-12-30T08:49:40"/>
    <d v="2025-03-05T00:00:00"/>
    <d v="1899-12-30T09:12:10"/>
    <x v="275"/>
    <x v="31"/>
    <s v="7026013508"/>
    <s v="FBO"/>
    <d v="1899-12-30T00:22:58"/>
    <x v="3327"/>
    <d v="1899-12-30T00:00:28"/>
    <s v="Granel"/>
    <s v="E001"/>
    <x v="0"/>
    <d v="1899-12-30T00:22:58"/>
    <d v="1899-12-30T00:22:30"/>
    <x v="3"/>
    <x v="8"/>
    <x v="2"/>
    <x v="2"/>
    <n v="0"/>
    <n v="0"/>
    <x v="0"/>
    <x v="2"/>
    <x v="2"/>
    <n v="0"/>
    <x v="5"/>
    <x v="1"/>
    <d v="1899-12-30T00:00:28"/>
    <d v="1899-12-30T00:00:28"/>
    <x v="0"/>
    <m/>
    <m/>
    <d v="1899-12-30T00:00:00"/>
    <d v="1899-12-30T00:22:58"/>
    <n v="4"/>
    <d v="1899-12-30T00:00:28"/>
    <n v="22.966666666660771"/>
    <x v="3"/>
    <x v="1"/>
  </r>
  <r>
    <x v="7"/>
    <s v=""/>
    <x v="0"/>
    <x v="1027"/>
    <s v="ER6668BDPR8609BDH"/>
    <d v="2025-03-05T00:00:00"/>
    <x v="5"/>
    <s v="3264"/>
    <x v="36"/>
    <s v="PA"/>
    <x v="2"/>
    <x v="0"/>
    <d v="2025-03-05T00:00:00"/>
    <d v="1899-12-30T09:24:40"/>
    <d v="2025-03-05T00:00:00"/>
    <d v="1899-12-30T09:25:18"/>
    <d v="2025-03-05T00:00:00"/>
    <d v="1899-12-30T10:16:18"/>
    <x v="275"/>
    <x v="31"/>
    <s v="7026013510"/>
    <s v="FBO"/>
    <d v="1899-12-30T00:51:38"/>
    <x v="3217"/>
    <d v="1899-12-30T00:00:38"/>
    <s v="Granel"/>
    <s v="E001"/>
    <x v="0"/>
    <d v="1899-12-30T00:51:38"/>
    <d v="1899-12-30T00:51:00"/>
    <x v="4"/>
    <x v="8"/>
    <x v="2"/>
    <x v="2"/>
    <n v="0"/>
    <n v="0"/>
    <x v="0"/>
    <x v="2"/>
    <x v="2"/>
    <n v="0"/>
    <x v="5"/>
    <x v="0"/>
    <d v="1899-12-30T00:00:38"/>
    <d v="1899-12-30T00:00:38"/>
    <x v="0"/>
    <m/>
    <m/>
    <d v="1899-12-30T00:00:00"/>
    <d v="1899-12-30T00:51:38"/>
    <n v="4"/>
    <d v="1899-12-30T00:00:38"/>
    <n v="51.633333333331223"/>
    <x v="4"/>
    <x v="0"/>
  </r>
  <r>
    <x v="7"/>
    <s v=""/>
    <x v="0"/>
    <x v="1103"/>
    <s v="ER1962BDRR2633BBZ"/>
    <d v="2025-03-05T00:00:00"/>
    <x v="5"/>
    <s v="3264"/>
    <x v="36"/>
    <s v="PA"/>
    <x v="2"/>
    <x v="0"/>
    <d v="2025-03-05T00:00:00"/>
    <d v="1899-12-30T11:58:29"/>
    <d v="2025-03-05T00:00:00"/>
    <d v="1899-12-30T11:58:59"/>
    <d v="2025-03-05T00:00:00"/>
    <d v="1899-12-30T13:10:28"/>
    <x v="275"/>
    <x v="26"/>
    <s v="7026013512"/>
    <s v="FBO"/>
    <d v="1899-12-30T01:11:59"/>
    <x v="3344"/>
    <d v="1899-12-30T00:00:30"/>
    <s v="Granel"/>
    <s v="E001"/>
    <x v="0"/>
    <d v="1899-12-30T01:11:59"/>
    <d v="1899-12-30T01:11:29"/>
    <x v="9"/>
    <x v="8"/>
    <x v="2"/>
    <x v="2"/>
    <n v="0"/>
    <n v="0"/>
    <x v="0"/>
    <x v="2"/>
    <x v="2"/>
    <n v="0"/>
    <x v="5"/>
    <x v="0"/>
    <d v="1899-12-30T00:00:30"/>
    <d v="1899-12-30T00:00:30"/>
    <x v="0"/>
    <m/>
    <m/>
    <d v="1899-12-30T00:00:00"/>
    <d v="1899-12-30T01:11:59"/>
    <n v="4"/>
    <d v="1899-12-30T00:00:30"/>
    <n v="71.983333333339203"/>
    <x v="6"/>
    <x v="0"/>
  </r>
  <r>
    <x v="7"/>
    <s v="2025008961"/>
    <x v="0"/>
    <x v="1056"/>
    <s v="E4428JRN"/>
    <d v="2025-03-05T00:00:00"/>
    <x v="5"/>
    <s v="3264"/>
    <x v="36"/>
    <s v="PA"/>
    <x v="1"/>
    <x v="0"/>
    <d v="2025-03-05T00:00:00"/>
    <d v="1899-12-30T12:34:32"/>
    <d v="2025-03-05T00:00:00"/>
    <d v="1899-12-30T12:32:55"/>
    <d v="2025-03-05T00:00:00"/>
    <d v="1899-12-30T13:24:25"/>
    <x v="0"/>
    <x v="0"/>
    <s v="7026013515"/>
    <s v="FBO"/>
    <d v="1899-12-30T00:53:07"/>
    <x v="3345"/>
    <d v="1899-12-30T00:01:37"/>
    <s v="Granel"/>
    <s v="E001"/>
    <x v="0"/>
    <d v="1899-12-30T00:49:53"/>
    <d v="1899-12-30T00:51:30"/>
    <x v="13"/>
    <x v="8"/>
    <x v="2"/>
    <x v="2"/>
    <n v="0"/>
    <n v="0"/>
    <x v="0"/>
    <x v="2"/>
    <x v="2"/>
    <n v="0"/>
    <x v="5"/>
    <x v="0"/>
    <d v="1899-12-30T00:01:37"/>
    <d v="1899-12-30T00:01:37"/>
    <x v="0"/>
    <m/>
    <m/>
    <d v="1899-12-30T00:00:00"/>
    <d v="1899-12-30T00:49:53"/>
    <n v="4"/>
    <n v="-1.1226851851799946E-3"/>
    <n v="49.8833333333423"/>
    <x v="6"/>
    <x v="0"/>
  </r>
  <r>
    <x v="7"/>
    <s v="2025009044"/>
    <x v="0"/>
    <x v="1160"/>
    <s v="E8094GLY"/>
    <d v="2025-03-05T00:00:00"/>
    <x v="5"/>
    <s v="3264"/>
    <x v="36"/>
    <s v="PA"/>
    <x v="1"/>
    <x v="0"/>
    <d v="2025-03-05T00:00:00"/>
    <d v="1899-12-30T17:06:47"/>
    <d v="2025-03-05T00:00:00"/>
    <d v="1899-12-30T17:05:07"/>
    <d v="2025-03-05T00:00:00"/>
    <d v="1899-12-30T17:26:36"/>
    <x v="0"/>
    <x v="0"/>
    <s v="7026013521"/>
    <s v="FBO"/>
    <d v="1899-12-30T00:23:09"/>
    <x v="1974"/>
    <d v="1899-12-30T00:01:40"/>
    <s v="Granel"/>
    <s v="E001"/>
    <x v="0"/>
    <d v="1899-12-30T00:19:49"/>
    <d v="1899-12-30T00:21:29"/>
    <x v="11"/>
    <x v="8"/>
    <x v="2"/>
    <x v="2"/>
    <n v="0"/>
    <n v="0"/>
    <x v="0"/>
    <x v="2"/>
    <x v="2"/>
    <n v="0"/>
    <x v="5"/>
    <x v="1"/>
    <d v="1899-12-30T00:01:40"/>
    <d v="1899-12-30T00:01:40"/>
    <x v="0"/>
    <m/>
    <m/>
    <d v="1899-12-30T00:00:00"/>
    <d v="1899-12-30T00:19:49"/>
    <n v="4"/>
    <n v="-1.1574074074099938E-3"/>
    <n v="19.816666666675307"/>
    <x v="12"/>
    <x v="1"/>
  </r>
  <r>
    <x v="7"/>
    <s v="2025009070"/>
    <x v="0"/>
    <x v="1056"/>
    <s v="E4428JRN"/>
    <d v="2025-03-06T00:00:00"/>
    <x v="5"/>
    <s v="3264"/>
    <x v="36"/>
    <s v="PA"/>
    <x v="1"/>
    <x v="0"/>
    <d v="2025-03-06T00:00:00"/>
    <d v="1899-12-30T06:20:54"/>
    <d v="2025-03-06T00:00:00"/>
    <d v="1899-12-30T06:19:16"/>
    <d v="2025-03-06T00:00:00"/>
    <d v="1899-12-30T06:46:05"/>
    <x v="0"/>
    <x v="0"/>
    <s v="7026013525"/>
    <s v="FBO"/>
    <d v="1899-12-30T00:28:27"/>
    <x v="479"/>
    <d v="1899-12-30T00:01:38"/>
    <s v="Granel"/>
    <s v="E001"/>
    <x v="0"/>
    <d v="1899-12-30T00:25:11"/>
    <d v="1899-12-30T00:26:49"/>
    <x v="1"/>
    <x v="9"/>
    <x v="2"/>
    <x v="2"/>
    <n v="0"/>
    <n v="0"/>
    <x v="0"/>
    <x v="2"/>
    <x v="2"/>
    <n v="0"/>
    <x v="5"/>
    <x v="1"/>
    <d v="1899-12-30T00:01:38"/>
    <d v="1899-12-30T00:01:38"/>
    <x v="0"/>
    <m/>
    <m/>
    <d v="1899-12-30T00:00:00"/>
    <d v="1899-12-30T00:25:11"/>
    <n v="5"/>
    <n v="-1.1342592592599732E-3"/>
    <n v="25.183333333324772"/>
    <x v="0"/>
    <x v="1"/>
  </r>
  <r>
    <x v="7"/>
    <s v="2025009079"/>
    <x v="0"/>
    <x v="1153"/>
    <s v="E1617MGZ"/>
    <d v="2025-03-06T00:00:00"/>
    <x v="5"/>
    <s v="3264"/>
    <x v="36"/>
    <s v="PA"/>
    <x v="1"/>
    <x v="0"/>
    <d v="2025-03-06T00:00:00"/>
    <d v="1899-12-30T06:39:34"/>
    <d v="2025-03-06T00:00:00"/>
    <d v="1899-12-30T06:37:55"/>
    <d v="2025-03-06T00:00:00"/>
    <d v="1899-12-30T07:11:32"/>
    <x v="0"/>
    <x v="0"/>
    <s v="7026013526"/>
    <s v="FBO"/>
    <d v="1899-12-30T00:35:16"/>
    <x v="975"/>
    <d v="1899-12-30T00:01:39"/>
    <s v="Granel"/>
    <s v="E001"/>
    <x v="0"/>
    <d v="1899-12-30T00:31:58"/>
    <d v="1899-12-30T00:33:37"/>
    <x v="1"/>
    <x v="9"/>
    <x v="2"/>
    <x v="2"/>
    <n v="0"/>
    <n v="0"/>
    <x v="0"/>
    <x v="2"/>
    <x v="2"/>
    <n v="0"/>
    <x v="5"/>
    <x v="1"/>
    <d v="1899-12-30T00:01:39"/>
    <d v="1899-12-30T00:01:39"/>
    <x v="0"/>
    <m/>
    <m/>
    <d v="1899-12-30T00:00:00"/>
    <d v="1899-12-30T00:31:58"/>
    <n v="5"/>
    <n v="-1.1458333333300152E-3"/>
    <n v="31.966666666675206"/>
    <x v="1"/>
    <x v="1"/>
  </r>
  <r>
    <x v="7"/>
    <s v="2025009080"/>
    <x v="0"/>
    <x v="1051"/>
    <s v="E4258HML"/>
    <d v="2025-03-06T00:00:00"/>
    <x v="5"/>
    <s v="3264"/>
    <x v="36"/>
    <s v="PA"/>
    <x v="1"/>
    <x v="0"/>
    <d v="2025-03-06T00:00:00"/>
    <d v="1899-12-30T06:40:26"/>
    <d v="2025-03-06T00:00:00"/>
    <d v="1899-12-30T06:38:47"/>
    <d v="2025-03-06T00:00:00"/>
    <d v="1899-12-30T07:37:44"/>
    <x v="0"/>
    <x v="0"/>
    <s v="7026013527"/>
    <s v="FBO"/>
    <d v="1899-12-30T01:00:36"/>
    <x v="3346"/>
    <d v="1899-12-30T00:01:39"/>
    <s v="Granel"/>
    <s v="E001"/>
    <x v="0"/>
    <d v="1899-12-30T00:57:18"/>
    <d v="1899-12-30T00:58:57"/>
    <x v="1"/>
    <x v="9"/>
    <x v="2"/>
    <x v="2"/>
    <n v="0"/>
    <n v="0"/>
    <x v="0"/>
    <x v="2"/>
    <x v="2"/>
    <n v="0"/>
    <x v="5"/>
    <x v="0"/>
    <d v="1899-12-30T00:01:39"/>
    <d v="1899-12-30T00:01:39"/>
    <x v="0"/>
    <m/>
    <m/>
    <d v="1899-12-30T00:00:00"/>
    <d v="1899-12-30T00:57:18"/>
    <n v="5"/>
    <n v="-1.1458333333300152E-3"/>
    <n v="57.3000000000048"/>
    <x v="1"/>
    <x v="0"/>
  </r>
  <r>
    <x v="7"/>
    <s v="2025009139"/>
    <x v="0"/>
    <x v="1172"/>
    <s v="E4291FWJ"/>
    <d v="2025-03-06T00:00:00"/>
    <x v="5"/>
    <s v="3264"/>
    <x v="36"/>
    <s v="PA"/>
    <x v="1"/>
    <x v="0"/>
    <d v="2025-03-06T00:00:00"/>
    <d v="1899-12-30T09:28:28"/>
    <d v="2025-03-06T00:00:00"/>
    <d v="1899-12-30T09:26:49"/>
    <d v="2025-03-06T00:00:00"/>
    <d v="1899-12-30T09:55:19"/>
    <x v="0"/>
    <x v="0"/>
    <s v="7026013530"/>
    <s v="FBO"/>
    <d v="1899-12-30T00:30:09"/>
    <x v="1932"/>
    <d v="1899-12-30T00:01:39"/>
    <s v="Granel"/>
    <s v="E001"/>
    <x v="0"/>
    <d v="1899-12-30T00:26:51"/>
    <d v="1899-12-30T00:28:30"/>
    <x v="4"/>
    <x v="9"/>
    <x v="2"/>
    <x v="2"/>
    <n v="0"/>
    <n v="0"/>
    <x v="0"/>
    <x v="2"/>
    <x v="2"/>
    <n v="0"/>
    <x v="5"/>
    <x v="1"/>
    <d v="1899-12-30T00:01:39"/>
    <d v="1899-12-30T00:01:39"/>
    <x v="0"/>
    <m/>
    <m/>
    <d v="1899-12-30T00:00:00"/>
    <d v="1899-12-30T00:26:51"/>
    <n v="5"/>
    <n v="-1.1458333333300152E-3"/>
    <n v="26.849999999995163"/>
    <x v="3"/>
    <x v="1"/>
  </r>
  <r>
    <x v="7"/>
    <s v="2025009184"/>
    <x v="0"/>
    <x v="1153"/>
    <s v="E1617MGZ"/>
    <d v="2025-03-06T00:00:00"/>
    <x v="5"/>
    <s v="3264"/>
    <x v="36"/>
    <s v="PA"/>
    <x v="1"/>
    <x v="0"/>
    <d v="2025-03-06T00:00:00"/>
    <d v="1899-12-30T11:16:56"/>
    <d v="2025-03-06T00:00:00"/>
    <d v="1899-12-30T11:15:18"/>
    <d v="2025-03-06T00:00:00"/>
    <d v="1899-12-30T11:35:22"/>
    <x v="0"/>
    <x v="0"/>
    <s v="7026013535"/>
    <s v="FBO"/>
    <d v="1899-12-30T00:21:42"/>
    <x v="2046"/>
    <d v="1899-12-30T00:01:38"/>
    <s v="Granel"/>
    <s v="E001"/>
    <x v="0"/>
    <d v="1899-12-30T00:18:26"/>
    <d v="1899-12-30T00:20:04"/>
    <x v="9"/>
    <x v="9"/>
    <x v="2"/>
    <x v="2"/>
    <n v="0"/>
    <n v="0"/>
    <x v="0"/>
    <x v="2"/>
    <x v="2"/>
    <n v="0"/>
    <x v="5"/>
    <x v="1"/>
    <d v="1899-12-30T00:01:38"/>
    <d v="1899-12-30T00:01:38"/>
    <x v="0"/>
    <m/>
    <m/>
    <d v="1899-12-30T00:00:00"/>
    <d v="1899-12-30T00:18:26"/>
    <n v="5"/>
    <n v="-1.1342592592600287E-3"/>
    <n v="18.433333333339224"/>
    <x v="5"/>
    <x v="1"/>
  </r>
  <r>
    <x v="7"/>
    <s v="2025009199"/>
    <x v="0"/>
    <x v="1160"/>
    <s v="E8094GLY"/>
    <d v="2025-03-06T00:00:00"/>
    <x v="5"/>
    <s v="3264"/>
    <x v="36"/>
    <s v="PA"/>
    <x v="1"/>
    <x v="0"/>
    <d v="2025-03-06T00:00:00"/>
    <d v="1899-12-30T11:39:53"/>
    <d v="2025-03-06T00:00:00"/>
    <d v="1899-12-30T11:38:13"/>
    <d v="2025-03-06T00:00:00"/>
    <d v="1899-12-30T12:09:58"/>
    <x v="0"/>
    <x v="0"/>
    <s v="7026013537"/>
    <s v="FBO"/>
    <d v="1899-12-30T00:33:25"/>
    <x v="1058"/>
    <d v="1899-12-30T00:01:40"/>
    <s v="Granel"/>
    <s v="E001"/>
    <x v="0"/>
    <d v="1899-12-30T00:30:05"/>
    <d v="1899-12-30T00:31:45"/>
    <x v="9"/>
    <x v="9"/>
    <x v="2"/>
    <x v="2"/>
    <n v="0"/>
    <n v="0"/>
    <x v="0"/>
    <x v="2"/>
    <x v="2"/>
    <n v="0"/>
    <x v="5"/>
    <x v="1"/>
    <d v="1899-12-30T00:01:40"/>
    <d v="1899-12-30T00:01:40"/>
    <x v="0"/>
    <m/>
    <m/>
    <d v="1899-12-30T00:00:00"/>
    <d v="1899-12-30T00:30:05"/>
    <n v="5"/>
    <n v="-1.1574074074000018E-3"/>
    <n v="30.083333333342406"/>
    <x v="11"/>
    <x v="1"/>
  </r>
  <r>
    <x v="7"/>
    <s v="2025009201"/>
    <x v="0"/>
    <x v="1056"/>
    <s v="E6464JZW"/>
    <d v="2025-03-06T00:00:00"/>
    <x v="5"/>
    <s v="3264"/>
    <x v="36"/>
    <s v="PA"/>
    <x v="1"/>
    <x v="0"/>
    <d v="2025-03-06T00:00:00"/>
    <d v="1899-12-30T11:47:15"/>
    <d v="2025-03-06T00:00:00"/>
    <d v="1899-12-30T11:45:38"/>
    <d v="2025-03-06T00:00:00"/>
    <d v="1899-12-30T12:28:33"/>
    <x v="0"/>
    <x v="0"/>
    <s v="7026013539"/>
    <s v="FBO"/>
    <d v="1899-12-30T00:44:32"/>
    <x v="1267"/>
    <d v="1899-12-30T00:01:37"/>
    <s v="Granel"/>
    <s v="E001"/>
    <x v="0"/>
    <d v="1899-12-30T00:41:18"/>
    <d v="1899-12-30T00:42:55"/>
    <x v="9"/>
    <x v="9"/>
    <x v="2"/>
    <x v="2"/>
    <n v="0"/>
    <n v="0"/>
    <x v="0"/>
    <x v="2"/>
    <x v="2"/>
    <n v="0"/>
    <x v="5"/>
    <x v="1"/>
    <d v="1899-12-30T00:01:37"/>
    <d v="1899-12-30T00:01:37"/>
    <x v="0"/>
    <m/>
    <m/>
    <d v="1899-12-30T00:00:00"/>
    <d v="1899-12-30T00:41:18"/>
    <n v="5"/>
    <n v="-1.1226851851799946E-3"/>
    <n v="41.300000000006378"/>
    <x v="11"/>
    <x v="1"/>
  </r>
  <r>
    <x v="7"/>
    <s v="2025009217"/>
    <x v="0"/>
    <x v="1025"/>
    <s v="E7844JTT"/>
    <d v="2025-03-06T00:00:00"/>
    <x v="5"/>
    <s v="3264"/>
    <x v="36"/>
    <s v="PA"/>
    <x v="1"/>
    <x v="0"/>
    <d v="2025-03-06T00:00:00"/>
    <d v="1899-12-30T12:23:18"/>
    <d v="2025-03-06T00:00:00"/>
    <d v="1899-12-30T12:21:42"/>
    <d v="2025-03-06T00:00:00"/>
    <d v="1899-12-30T12:55:41"/>
    <x v="0"/>
    <x v="0"/>
    <s v="7026013541"/>
    <s v="FBO"/>
    <d v="1899-12-30T00:35:35"/>
    <x v="2174"/>
    <d v="1899-12-30T00:01:36"/>
    <s v="Granel"/>
    <s v="E001"/>
    <x v="0"/>
    <d v="1899-12-30T00:32:23"/>
    <d v="1899-12-30T00:33:59"/>
    <x v="13"/>
    <x v="9"/>
    <x v="2"/>
    <x v="2"/>
    <n v="0"/>
    <n v="0"/>
    <x v="0"/>
    <x v="2"/>
    <x v="2"/>
    <n v="0"/>
    <x v="5"/>
    <x v="1"/>
    <d v="1899-12-30T00:01:36"/>
    <d v="1899-12-30T00:01:36"/>
    <x v="0"/>
    <m/>
    <m/>
    <d v="1899-12-30T00:00:00"/>
    <d v="1899-12-30T00:32:23"/>
    <n v="5"/>
    <n v="-1.1111111111199445E-3"/>
    <n v="32.383333333324856"/>
    <x v="11"/>
    <x v="1"/>
  </r>
  <r>
    <x v="7"/>
    <s v="2025009212"/>
    <x v="0"/>
    <x v="1151"/>
    <s v="E5811MHB"/>
    <d v="2025-03-06T00:00:00"/>
    <x v="5"/>
    <s v="3264"/>
    <x v="36"/>
    <s v="PA"/>
    <x v="1"/>
    <x v="0"/>
    <d v="2025-03-06T00:00:00"/>
    <d v="1899-12-30T12:07:46"/>
    <d v="2025-03-06T00:00:00"/>
    <d v="1899-12-30T12:06:08"/>
    <d v="2025-03-06T00:00:00"/>
    <d v="1899-12-30T12:56:24"/>
    <x v="0"/>
    <x v="0"/>
    <s v="7026013542"/>
    <s v="FBO"/>
    <d v="1899-12-30T00:51:54"/>
    <x v="3347"/>
    <d v="1899-12-30T00:01:38"/>
    <s v="Granel"/>
    <s v="E001"/>
    <x v="0"/>
    <d v="1899-12-30T00:48:38"/>
    <d v="1899-12-30T00:50:16"/>
    <x v="13"/>
    <x v="9"/>
    <x v="2"/>
    <x v="2"/>
    <n v="0"/>
    <n v="0"/>
    <x v="0"/>
    <x v="2"/>
    <x v="2"/>
    <n v="0"/>
    <x v="5"/>
    <x v="0"/>
    <d v="1899-12-30T00:01:38"/>
    <d v="1899-12-30T00:01:38"/>
    <x v="0"/>
    <m/>
    <m/>
    <d v="1899-12-30T00:00:00"/>
    <d v="1899-12-30T00:48:38"/>
    <n v="5"/>
    <n v="-1.1342592592600287E-3"/>
    <n v="48.633333333336033"/>
    <x v="11"/>
    <x v="0"/>
  </r>
  <r>
    <x v="7"/>
    <s v="2025009224"/>
    <x v="0"/>
    <x v="1172"/>
    <s v="E4291FWJ"/>
    <d v="2025-03-06T00:00:00"/>
    <x v="5"/>
    <s v="3264"/>
    <x v="36"/>
    <s v="PA"/>
    <x v="1"/>
    <x v="0"/>
    <d v="2025-03-06T00:00:00"/>
    <d v="1899-12-30T12:55:14"/>
    <d v="2025-03-06T00:00:00"/>
    <d v="1899-12-30T12:53:37"/>
    <d v="2025-03-06T00:00:00"/>
    <d v="1899-12-30T13:26:49"/>
    <x v="0"/>
    <x v="0"/>
    <s v="7026013544"/>
    <s v="FBO"/>
    <d v="1899-12-30T00:34:49"/>
    <x v="766"/>
    <d v="1899-12-30T00:01:37"/>
    <s v="Granel"/>
    <s v="E001"/>
    <x v="0"/>
    <d v="1899-12-30T00:31:35"/>
    <d v="1899-12-30T00:33:12"/>
    <x v="13"/>
    <x v="9"/>
    <x v="2"/>
    <x v="2"/>
    <n v="0"/>
    <n v="0"/>
    <x v="0"/>
    <x v="2"/>
    <x v="2"/>
    <n v="0"/>
    <x v="5"/>
    <x v="1"/>
    <d v="1899-12-30T00:01:37"/>
    <d v="1899-12-30T00:01:37"/>
    <x v="0"/>
    <m/>
    <m/>
    <d v="1899-12-30T00:00:00"/>
    <d v="1899-12-30T00:31:35"/>
    <n v="5"/>
    <n v="-1.1226851851799946E-3"/>
    <n v="31.583333333332888"/>
    <x v="6"/>
    <x v="1"/>
  </r>
  <r>
    <x v="7"/>
    <s v="2025009229"/>
    <x v="0"/>
    <x v="1051"/>
    <s v="E4258HML"/>
    <d v="2025-03-06T00:00:00"/>
    <x v="5"/>
    <s v="3264"/>
    <x v="36"/>
    <s v="PA"/>
    <x v="1"/>
    <x v="0"/>
    <d v="2025-03-06T00:00:00"/>
    <d v="1899-12-30T13:06:21"/>
    <d v="2025-03-06T00:00:00"/>
    <d v="1899-12-30T13:04:44"/>
    <d v="2025-03-06T00:00:00"/>
    <d v="1899-12-30T13:41:04"/>
    <x v="0"/>
    <x v="0"/>
    <s v="7026013546"/>
    <s v="FBO"/>
    <d v="1899-12-30T00:37:57"/>
    <x v="2762"/>
    <d v="1899-12-30T00:01:37"/>
    <s v="Granel"/>
    <s v="E001"/>
    <x v="0"/>
    <d v="1899-12-30T00:34:43"/>
    <d v="1899-12-30T00:36:20"/>
    <x v="6"/>
    <x v="9"/>
    <x v="2"/>
    <x v="2"/>
    <n v="0"/>
    <n v="0"/>
    <x v="0"/>
    <x v="2"/>
    <x v="2"/>
    <n v="0"/>
    <x v="5"/>
    <x v="1"/>
    <d v="1899-12-30T00:01:37"/>
    <d v="1899-12-30T00:01:37"/>
    <x v="0"/>
    <m/>
    <m/>
    <d v="1899-12-30T00:00:00"/>
    <d v="1899-12-30T00:34:43"/>
    <n v="5"/>
    <n v="-1.1226851851899866E-3"/>
    <n v="34.71666666667204"/>
    <x v="6"/>
    <x v="1"/>
  </r>
  <r>
    <x v="7"/>
    <s v="2025009236"/>
    <x v="0"/>
    <x v="1030"/>
    <s v="E4771KNH"/>
    <d v="2025-03-06T00:00:00"/>
    <x v="5"/>
    <s v="3264"/>
    <x v="36"/>
    <s v="PA"/>
    <x v="1"/>
    <x v="0"/>
    <d v="2025-03-06T00:00:00"/>
    <d v="1899-12-30T13:33:03"/>
    <d v="2025-03-06T00:00:00"/>
    <d v="1899-12-30T13:31:26"/>
    <d v="2025-03-06T00:00:00"/>
    <d v="1899-12-30T13:55:10"/>
    <x v="0"/>
    <x v="0"/>
    <s v="7026013547"/>
    <s v="FBO"/>
    <d v="1899-12-30T00:25:21"/>
    <x v="10"/>
    <d v="1899-12-30T00:01:37"/>
    <s v="Granel"/>
    <s v="E001"/>
    <x v="0"/>
    <d v="1899-12-30T00:22:07"/>
    <d v="1899-12-30T00:23:44"/>
    <x v="6"/>
    <x v="9"/>
    <x v="2"/>
    <x v="2"/>
    <n v="0"/>
    <n v="0"/>
    <x v="0"/>
    <x v="2"/>
    <x v="2"/>
    <n v="0"/>
    <x v="5"/>
    <x v="1"/>
    <d v="1899-12-30T00:01:37"/>
    <d v="1899-12-30T00:01:37"/>
    <x v="0"/>
    <m/>
    <m/>
    <d v="1899-12-30T00:00:00"/>
    <d v="1899-12-30T00:22:07"/>
    <n v="5"/>
    <n v="-1.1226851851899866E-3"/>
    <n v="22.116666666657601"/>
    <x v="6"/>
    <x v="1"/>
  </r>
  <r>
    <x v="7"/>
    <s v="2025009265"/>
    <x v="0"/>
    <x v="1056"/>
    <s v="E6464JZW"/>
    <d v="2025-03-06T00:00:00"/>
    <x v="5"/>
    <s v="3264"/>
    <x v="36"/>
    <s v="PA"/>
    <x v="1"/>
    <x v="0"/>
    <d v="2025-03-06T00:00:00"/>
    <d v="1899-12-30T15:21:39"/>
    <d v="2025-03-06T00:00:00"/>
    <d v="1899-12-30T15:20:01"/>
    <d v="2025-03-06T00:00:00"/>
    <d v="1899-12-30T15:55:56"/>
    <x v="0"/>
    <x v="0"/>
    <s v="7026013550"/>
    <s v="FBO"/>
    <d v="1899-12-30T00:37:33"/>
    <x v="1276"/>
    <d v="1899-12-30T00:01:38"/>
    <s v="Granel"/>
    <s v="E001"/>
    <x v="0"/>
    <d v="1899-12-30T00:34:17"/>
    <d v="1899-12-30T00:35:55"/>
    <x v="10"/>
    <x v="9"/>
    <x v="2"/>
    <x v="2"/>
    <n v="0"/>
    <n v="0"/>
    <x v="0"/>
    <x v="2"/>
    <x v="2"/>
    <n v="0"/>
    <x v="5"/>
    <x v="1"/>
    <d v="1899-12-30T00:01:38"/>
    <d v="1899-12-30T00:01:38"/>
    <x v="0"/>
    <m/>
    <m/>
    <d v="1899-12-30T00:00:00"/>
    <d v="1899-12-30T00:34:17"/>
    <n v="5"/>
    <n v="-1.1342592592600287E-3"/>
    <n v="34.283333333332827"/>
    <x v="14"/>
    <x v="1"/>
  </r>
  <r>
    <x v="7"/>
    <s v="2025009281"/>
    <x v="0"/>
    <x v="1172"/>
    <s v="E4291FWJ"/>
    <d v="2025-03-06T00:00:00"/>
    <x v="5"/>
    <s v="3264"/>
    <x v="36"/>
    <s v="PA"/>
    <x v="1"/>
    <x v="0"/>
    <d v="2025-03-06T00:00:00"/>
    <d v="1899-12-30T16:33:55"/>
    <d v="2025-03-06T00:00:00"/>
    <d v="1899-12-30T16:32:16"/>
    <d v="2025-03-06T00:00:00"/>
    <d v="1899-12-30T16:54:38"/>
    <x v="0"/>
    <x v="0"/>
    <s v="7026013552"/>
    <s v="FBO"/>
    <d v="1899-12-30T00:24:01"/>
    <x v="2365"/>
    <d v="1899-12-30T00:01:39"/>
    <s v="Granel"/>
    <s v="E001"/>
    <x v="0"/>
    <d v="1899-12-30T00:20:43"/>
    <d v="1899-12-30T00:22:22"/>
    <x v="7"/>
    <x v="9"/>
    <x v="2"/>
    <x v="2"/>
    <n v="0"/>
    <n v="0"/>
    <x v="0"/>
    <x v="2"/>
    <x v="2"/>
    <n v="0"/>
    <x v="5"/>
    <x v="1"/>
    <d v="1899-12-30T00:01:39"/>
    <d v="1899-12-30T00:01:39"/>
    <x v="0"/>
    <m/>
    <m/>
    <d v="1899-12-30T00:00:00"/>
    <d v="1899-12-30T00:20:43"/>
    <n v="5"/>
    <n v="-1.1458333333400628E-3"/>
    <n v="20.716666666660739"/>
    <x v="8"/>
    <x v="1"/>
  </r>
  <r>
    <x v="7"/>
    <s v="2025009283"/>
    <x v="0"/>
    <x v="1030"/>
    <s v="E4771KNH"/>
    <d v="2025-03-06T00:00:00"/>
    <x v="5"/>
    <s v="3264"/>
    <x v="36"/>
    <s v="PA"/>
    <x v="1"/>
    <x v="0"/>
    <d v="2025-03-06T00:00:00"/>
    <d v="1899-12-30T16:37:21"/>
    <d v="2025-03-06T00:00:00"/>
    <d v="1899-12-30T16:35:42"/>
    <d v="2025-03-06T00:00:00"/>
    <d v="1899-12-30T17:16:26"/>
    <x v="0"/>
    <x v="0"/>
    <s v="7026013553"/>
    <s v="FBO"/>
    <d v="1899-12-30T00:42:23"/>
    <x v="3348"/>
    <d v="1899-12-30T00:01:39"/>
    <s v="Granel"/>
    <s v="E001"/>
    <x v="0"/>
    <d v="1899-12-30T00:39:05"/>
    <d v="1899-12-30T00:40:44"/>
    <x v="7"/>
    <x v="9"/>
    <x v="2"/>
    <x v="2"/>
    <n v="0"/>
    <n v="0"/>
    <x v="0"/>
    <x v="2"/>
    <x v="2"/>
    <n v="0"/>
    <x v="5"/>
    <x v="1"/>
    <d v="1899-12-30T00:01:39"/>
    <d v="1899-12-30T00:01:39"/>
    <x v="0"/>
    <m/>
    <m/>
    <d v="1899-12-30T00:00:00"/>
    <d v="1899-12-30T00:39:05"/>
    <n v="5"/>
    <n v="-1.1458333333400628E-3"/>
    <n v="39.083333333327985"/>
    <x v="12"/>
    <x v="1"/>
  </r>
  <r>
    <x v="7"/>
    <s v="2025009318"/>
    <x v="0"/>
    <x v="1056"/>
    <s v="E6464JZW"/>
    <d v="2025-03-07T00:00:00"/>
    <x v="5"/>
    <s v="3264"/>
    <x v="36"/>
    <s v="PA"/>
    <x v="1"/>
    <x v="0"/>
    <d v="2025-03-07T00:00:00"/>
    <d v="1899-12-30T06:16:53"/>
    <d v="2025-03-07T00:00:00"/>
    <d v="1899-12-30T06:14:34"/>
    <d v="2025-03-07T00:00:00"/>
    <d v="1899-12-30T06:57:35"/>
    <x v="0"/>
    <x v="0"/>
    <s v="7026013555"/>
    <s v="FBO"/>
    <d v="1899-12-30T00:45:20"/>
    <x v="3349"/>
    <d v="1899-12-30T00:02:19"/>
    <s v="Granel"/>
    <s v="E001"/>
    <x v="0"/>
    <d v="1899-12-30T00:40:42"/>
    <d v="1899-12-30T00:43:01"/>
    <x v="1"/>
    <x v="10"/>
    <x v="2"/>
    <x v="2"/>
    <n v="0"/>
    <n v="0"/>
    <x v="0"/>
    <x v="2"/>
    <x v="2"/>
    <n v="0"/>
    <x v="5"/>
    <x v="1"/>
    <d v="1899-12-30T00:02:19"/>
    <d v="1899-12-30T00:02:19"/>
    <x v="0"/>
    <m/>
    <m/>
    <d v="1899-12-30T00:00:00"/>
    <d v="1899-12-30T00:40:42"/>
    <n v="6"/>
    <n v="-1.608796296300008E-3"/>
    <n v="40.700000000001566"/>
    <x v="0"/>
    <x v="1"/>
  </r>
  <r>
    <x v="7"/>
    <s v="2025009330"/>
    <x v="0"/>
    <x v="1033"/>
    <s v="E4768KNH"/>
    <d v="2025-03-07T00:00:00"/>
    <x v="5"/>
    <s v="3264"/>
    <x v="36"/>
    <s v="PA"/>
    <x v="1"/>
    <x v="0"/>
    <d v="2025-03-07T00:00:00"/>
    <d v="1899-12-30T07:12:21"/>
    <d v="2025-03-07T00:00:00"/>
    <d v="1899-12-30T07:10:04"/>
    <d v="2025-03-07T00:00:00"/>
    <d v="1899-12-30T07:50:04"/>
    <x v="0"/>
    <x v="0"/>
    <s v="7026013556"/>
    <s v="FBO"/>
    <d v="1899-12-30T00:42:17"/>
    <x v="353"/>
    <d v="1899-12-30T00:02:17"/>
    <s v="Granel"/>
    <s v="E001"/>
    <x v="0"/>
    <d v="1899-12-30T00:37:43"/>
    <d v="1899-12-30T00:40:00"/>
    <x v="2"/>
    <x v="10"/>
    <x v="2"/>
    <x v="2"/>
    <n v="0"/>
    <n v="0"/>
    <x v="0"/>
    <x v="2"/>
    <x v="2"/>
    <n v="0"/>
    <x v="5"/>
    <x v="1"/>
    <d v="1899-12-30T00:02:17"/>
    <d v="1899-12-30T00:02:17"/>
    <x v="0"/>
    <m/>
    <m/>
    <d v="1899-12-30T00:00:00"/>
    <d v="1899-12-30T00:37:43"/>
    <n v="6"/>
    <n v="-1.5856481481500428E-3"/>
    <n v="37.716666666667152"/>
    <x v="1"/>
    <x v="1"/>
  </r>
  <r>
    <x v="7"/>
    <s v="2025009348"/>
    <x v="0"/>
    <x v="1200"/>
    <s v="E7574KJX"/>
    <d v="2025-03-07T00:00:00"/>
    <x v="5"/>
    <s v="3264"/>
    <x v="36"/>
    <s v="PA"/>
    <x v="1"/>
    <x v="0"/>
    <d v="2025-03-07T00:00:00"/>
    <d v="1899-12-30T07:55:37"/>
    <d v="2025-03-07T00:00:00"/>
    <d v="1899-12-30T07:53:19"/>
    <d v="2025-03-07T00:00:00"/>
    <d v="1899-12-30T08:18:58"/>
    <x v="0"/>
    <x v="0"/>
    <s v="7026013557"/>
    <s v="FBO"/>
    <d v="1899-12-30T00:27:57"/>
    <x v="166"/>
    <d v="1899-12-30T00:02:18"/>
    <s v="Granel"/>
    <s v="E001"/>
    <x v="0"/>
    <d v="1899-12-30T00:23:21"/>
    <d v="1899-12-30T00:25:39"/>
    <x v="2"/>
    <x v="10"/>
    <x v="2"/>
    <x v="2"/>
    <n v="0"/>
    <n v="0"/>
    <x v="0"/>
    <x v="2"/>
    <x v="2"/>
    <n v="0"/>
    <x v="5"/>
    <x v="1"/>
    <d v="1899-12-30T00:02:18"/>
    <d v="1899-12-30T00:02:18"/>
    <x v="0"/>
    <m/>
    <m/>
    <d v="1899-12-30T00:00:00"/>
    <d v="1899-12-30T00:23:21"/>
    <n v="6"/>
    <n v="-1.5972222222199739E-3"/>
    <n v="23.350000000003249"/>
    <x v="2"/>
    <x v="1"/>
  </r>
  <r>
    <x v="7"/>
    <s v="2025009381"/>
    <x v="0"/>
    <x v="1150"/>
    <s v="E5824JVY"/>
    <d v="2025-03-07T00:00:00"/>
    <x v="5"/>
    <s v="3264"/>
    <x v="36"/>
    <s v="PA"/>
    <x v="1"/>
    <x v="0"/>
    <d v="2025-03-07T00:00:00"/>
    <d v="1899-12-30T09:00:44"/>
    <d v="2025-03-07T00:00:00"/>
    <d v="1899-12-30T08:58:26"/>
    <d v="2025-03-07T00:00:00"/>
    <d v="1899-12-30T09:29:43"/>
    <x v="0"/>
    <x v="0"/>
    <s v="7026013560"/>
    <s v="FBO"/>
    <d v="1899-12-30T00:33:35"/>
    <x v="1145"/>
    <d v="1899-12-30T00:02:18"/>
    <s v="Granel"/>
    <s v="E001"/>
    <x v="0"/>
    <d v="1899-12-30T00:28:59"/>
    <d v="1899-12-30T00:31:17"/>
    <x v="4"/>
    <x v="10"/>
    <x v="2"/>
    <x v="2"/>
    <n v="0"/>
    <n v="0"/>
    <x v="0"/>
    <x v="2"/>
    <x v="2"/>
    <n v="0"/>
    <x v="5"/>
    <x v="1"/>
    <d v="1899-12-30T00:02:18"/>
    <d v="1899-12-30T00:02:18"/>
    <x v="0"/>
    <m/>
    <m/>
    <d v="1899-12-30T00:00:00"/>
    <d v="1899-12-30T00:28:59"/>
    <n v="6"/>
    <n v="-1.5972222222199739E-3"/>
    <n v="28.983333333326406"/>
    <x v="3"/>
    <x v="1"/>
  </r>
  <r>
    <x v="7"/>
    <s v="2025009382"/>
    <x v="0"/>
    <x v="1066"/>
    <s v="E6462JZW"/>
    <d v="2025-03-07T00:00:00"/>
    <x v="5"/>
    <s v="3264"/>
    <x v="36"/>
    <s v="PA"/>
    <x v="1"/>
    <x v="0"/>
    <d v="2025-03-07T00:00:00"/>
    <d v="1899-12-30T09:01:50"/>
    <d v="2025-03-07T00:00:00"/>
    <d v="1899-12-30T08:59:32"/>
    <d v="2025-03-07T00:00:00"/>
    <d v="1899-12-30T09:34:46"/>
    <x v="0"/>
    <x v="0"/>
    <s v="7026013561"/>
    <s v="FBO"/>
    <d v="1899-12-30T00:37:32"/>
    <x v="1190"/>
    <d v="1899-12-30T00:02:18"/>
    <s v="Granel"/>
    <s v="E001"/>
    <x v="0"/>
    <d v="1899-12-30T00:32:56"/>
    <d v="1899-12-30T00:35:14"/>
    <x v="4"/>
    <x v="10"/>
    <x v="2"/>
    <x v="2"/>
    <n v="0"/>
    <n v="0"/>
    <x v="0"/>
    <x v="2"/>
    <x v="2"/>
    <n v="0"/>
    <x v="5"/>
    <x v="1"/>
    <d v="1899-12-30T00:02:18"/>
    <d v="1899-12-30T00:02:18"/>
    <x v="0"/>
    <m/>
    <m/>
    <d v="1899-12-30T00:00:00"/>
    <d v="1899-12-30T00:32:56"/>
    <n v="6"/>
    <n v="-1.5972222222199739E-3"/>
    <n v="32.933333333332776"/>
    <x v="3"/>
    <x v="1"/>
  </r>
  <r>
    <x v="7"/>
    <s v="2025009396"/>
    <x v="0"/>
    <x v="1153"/>
    <s v="E1617MGZ"/>
    <d v="2025-03-07T00:00:00"/>
    <x v="5"/>
    <s v="3264"/>
    <x v="36"/>
    <s v="PA"/>
    <x v="1"/>
    <x v="0"/>
    <d v="2025-03-07T00:00:00"/>
    <d v="1899-12-30T09:36:34"/>
    <d v="2025-03-07T00:00:00"/>
    <d v="1899-12-30T09:34:16"/>
    <d v="2025-03-07T00:00:00"/>
    <d v="1899-12-30T10:04:08"/>
    <x v="0"/>
    <x v="0"/>
    <s v="7026013563"/>
    <s v="FBO"/>
    <d v="1899-12-30T00:32:10"/>
    <x v="1161"/>
    <d v="1899-12-30T00:02:18"/>
    <s v="Granel"/>
    <s v="E001"/>
    <x v="0"/>
    <d v="1899-12-30T00:27:34"/>
    <d v="1899-12-30T00:29:52"/>
    <x v="4"/>
    <x v="10"/>
    <x v="2"/>
    <x v="2"/>
    <n v="0"/>
    <n v="0"/>
    <x v="0"/>
    <x v="2"/>
    <x v="2"/>
    <n v="0"/>
    <x v="5"/>
    <x v="1"/>
    <d v="1899-12-30T00:02:18"/>
    <d v="1899-12-30T00:02:18"/>
    <x v="0"/>
    <m/>
    <m/>
    <d v="1899-12-30T00:00:00"/>
    <d v="1899-12-30T00:27:34"/>
    <n v="6"/>
    <n v="-1.5972222222200294E-3"/>
    <n v="27.566666666668763"/>
    <x v="4"/>
    <x v="1"/>
  </r>
  <r>
    <x v="7"/>
    <s v="2025009407"/>
    <x v="0"/>
    <x v="1056"/>
    <s v="E6464JZW"/>
    <d v="2025-03-07T00:00:00"/>
    <x v="5"/>
    <s v="3264"/>
    <x v="36"/>
    <s v="PA"/>
    <x v="1"/>
    <x v="0"/>
    <d v="2025-03-07T00:00:00"/>
    <d v="1899-12-30T10:03:21"/>
    <d v="2025-03-07T00:00:00"/>
    <d v="1899-12-30T10:01:02"/>
    <d v="2025-03-07T00:00:00"/>
    <d v="1899-12-30T10:44:45"/>
    <x v="0"/>
    <x v="0"/>
    <s v="7026013567"/>
    <s v="FBO"/>
    <d v="1899-12-30T00:46:02"/>
    <x v="2646"/>
    <d v="1899-12-30T00:02:19"/>
    <s v="Granel"/>
    <s v="E001"/>
    <x v="0"/>
    <d v="1899-12-30T00:41:24"/>
    <d v="1899-12-30T00:43:43"/>
    <x v="5"/>
    <x v="10"/>
    <x v="2"/>
    <x v="2"/>
    <n v="0"/>
    <n v="0"/>
    <x v="0"/>
    <x v="2"/>
    <x v="2"/>
    <n v="0"/>
    <x v="5"/>
    <x v="1"/>
    <d v="1899-12-30T00:02:19"/>
    <d v="1899-12-30T00:02:19"/>
    <x v="0"/>
    <m/>
    <m/>
    <d v="1899-12-30T00:00:00"/>
    <d v="1899-12-30T00:41:24"/>
    <n v="6"/>
    <n v="-1.608796296300008E-3"/>
    <n v="41.4"/>
    <x v="4"/>
    <x v="1"/>
  </r>
  <r>
    <x v="7"/>
    <s v="2025009410"/>
    <x v="0"/>
    <x v="1172"/>
    <s v="E4291FWJ"/>
    <d v="2025-03-07T00:00:00"/>
    <x v="5"/>
    <s v="3264"/>
    <x v="36"/>
    <s v="PA"/>
    <x v="1"/>
    <x v="0"/>
    <d v="2025-03-07T00:00:00"/>
    <d v="1899-12-30T10:09:44"/>
    <d v="2025-03-07T00:00:00"/>
    <d v="1899-12-30T10:07:25"/>
    <d v="2025-03-07T00:00:00"/>
    <d v="1899-12-30T10:51:24"/>
    <x v="0"/>
    <x v="0"/>
    <s v="7026013568"/>
    <s v="FBO"/>
    <d v="1899-12-30T00:46:18"/>
    <x v="1262"/>
    <d v="1899-12-30T00:02:19"/>
    <s v="Granel"/>
    <s v="E001"/>
    <x v="0"/>
    <d v="1899-12-30T00:41:40"/>
    <d v="1899-12-30T00:43:59"/>
    <x v="5"/>
    <x v="10"/>
    <x v="2"/>
    <x v="2"/>
    <n v="0"/>
    <n v="0"/>
    <x v="0"/>
    <x v="2"/>
    <x v="2"/>
    <n v="0"/>
    <x v="5"/>
    <x v="1"/>
    <d v="1899-12-30T00:02:19"/>
    <d v="1899-12-30T00:02:19"/>
    <x v="0"/>
    <m/>
    <m/>
    <d v="1899-12-30T00:00:00"/>
    <d v="1899-12-30T00:41:40"/>
    <n v="6"/>
    <n v="-1.6087962962999525E-3"/>
    <n v="41.666666666659218"/>
    <x v="4"/>
    <x v="1"/>
  </r>
  <r>
    <x v="7"/>
    <s v="2025009475"/>
    <x v="0"/>
    <x v="1033"/>
    <s v="E4768KNH"/>
    <d v="2025-03-07T00:00:00"/>
    <x v="5"/>
    <s v="3264"/>
    <x v="36"/>
    <s v="PA"/>
    <x v="1"/>
    <x v="0"/>
    <d v="2025-03-07T00:00:00"/>
    <d v="1899-12-30T12:55:23"/>
    <d v="2025-03-07T00:00:00"/>
    <d v="1899-12-30T12:53:06"/>
    <d v="2025-03-07T00:00:00"/>
    <d v="1899-12-30T13:36:56"/>
    <x v="0"/>
    <x v="0"/>
    <s v="7026013576"/>
    <s v="FBO"/>
    <d v="1899-12-30T00:46:07"/>
    <x v="2869"/>
    <d v="1899-12-30T00:02:17"/>
    <s v="Granel"/>
    <s v="E001"/>
    <x v="0"/>
    <d v="1899-12-30T00:41:33"/>
    <d v="1899-12-30T00:43:50"/>
    <x v="13"/>
    <x v="10"/>
    <x v="2"/>
    <x v="2"/>
    <n v="0"/>
    <n v="0"/>
    <x v="0"/>
    <x v="2"/>
    <x v="2"/>
    <n v="0"/>
    <x v="5"/>
    <x v="1"/>
    <d v="1899-12-30T00:02:17"/>
    <d v="1899-12-30T00:02:17"/>
    <x v="0"/>
    <m/>
    <m/>
    <d v="1899-12-30T00:00:00"/>
    <d v="1899-12-30T00:41:33"/>
    <n v="6"/>
    <n v="-1.5856481481499873E-3"/>
    <n v="41.549999999990504"/>
    <x v="6"/>
    <x v="1"/>
  </r>
  <r>
    <x v="7"/>
    <s v="2025009476"/>
    <x v="0"/>
    <x v="1221"/>
    <s v="E3824GTP"/>
    <d v="2025-03-07T00:00:00"/>
    <x v="5"/>
    <s v="3264"/>
    <x v="36"/>
    <s v="PA"/>
    <x v="1"/>
    <x v="0"/>
    <d v="2025-03-07T00:00:00"/>
    <d v="1899-12-30T12:56:41"/>
    <d v="2025-03-07T00:00:00"/>
    <d v="1899-12-30T12:54:23"/>
    <d v="2025-03-07T00:00:00"/>
    <d v="1899-12-30T13:50:27"/>
    <x v="0"/>
    <x v="0"/>
    <s v="7026013577"/>
    <s v="FBO"/>
    <d v="1899-12-30T00:58:22"/>
    <x v="3350"/>
    <d v="1899-12-30T00:02:18"/>
    <s v="Granel"/>
    <s v="E001"/>
    <x v="0"/>
    <d v="1899-12-30T00:53:46"/>
    <d v="1899-12-30T00:56:04"/>
    <x v="13"/>
    <x v="10"/>
    <x v="2"/>
    <x v="2"/>
    <n v="0"/>
    <n v="0"/>
    <x v="0"/>
    <x v="2"/>
    <x v="2"/>
    <n v="0"/>
    <x v="5"/>
    <x v="0"/>
    <d v="1899-12-30T00:02:18"/>
    <d v="1899-12-30T00:02:18"/>
    <x v="0"/>
    <m/>
    <m/>
    <d v="1899-12-30T00:00:00"/>
    <d v="1899-12-30T00:53:46"/>
    <n v="6"/>
    <n v="-1.5972222222300214E-3"/>
    <n v="53.766666666662388"/>
    <x v="6"/>
    <x v="0"/>
  </r>
  <r>
    <x v="7"/>
    <s v="2025009490"/>
    <x v="0"/>
    <x v="1179"/>
    <s v="E4954KGF"/>
    <d v="2025-03-07T00:00:00"/>
    <x v="5"/>
    <s v="3264"/>
    <x v="36"/>
    <s v="PA"/>
    <x v="1"/>
    <x v="0"/>
    <d v="2025-03-07T00:00:00"/>
    <d v="1899-12-30T13:45:05"/>
    <d v="2025-03-07T00:00:00"/>
    <d v="1899-12-30T13:42:46"/>
    <d v="2025-03-07T00:00:00"/>
    <d v="1899-12-30T14:28:40"/>
    <x v="0"/>
    <x v="0"/>
    <s v="7026013579"/>
    <s v="FBO"/>
    <d v="1899-12-30T00:48:13"/>
    <x v="357"/>
    <d v="1899-12-30T00:02:19"/>
    <s v="Granel"/>
    <s v="E001"/>
    <x v="0"/>
    <d v="1899-12-30T00:43:35"/>
    <d v="1899-12-30T00:45:54"/>
    <x v="6"/>
    <x v="10"/>
    <x v="2"/>
    <x v="2"/>
    <n v="0"/>
    <n v="0"/>
    <x v="0"/>
    <x v="2"/>
    <x v="2"/>
    <n v="0"/>
    <x v="5"/>
    <x v="1"/>
    <d v="1899-12-30T00:02:19"/>
    <d v="1899-12-30T00:02:19"/>
    <x v="0"/>
    <m/>
    <m/>
    <d v="1899-12-30T00:00:00"/>
    <d v="1899-12-30T00:43:35"/>
    <n v="6"/>
    <n v="-1.6087962963000635E-3"/>
    <n v="43.583333333327886"/>
    <x v="7"/>
    <x v="1"/>
  </r>
  <r>
    <x v="7"/>
    <s v="2025009492"/>
    <x v="0"/>
    <x v="1056"/>
    <s v="E6464JZW"/>
    <d v="2025-03-07T00:00:00"/>
    <x v="5"/>
    <s v="3264"/>
    <x v="36"/>
    <s v="PA"/>
    <x v="1"/>
    <x v="0"/>
    <d v="2025-03-07T00:00:00"/>
    <d v="1899-12-30T13:52:22"/>
    <d v="2025-03-07T00:00:00"/>
    <d v="1899-12-30T13:50:04"/>
    <d v="2025-03-07T00:00:00"/>
    <d v="1899-12-30T14:34:21"/>
    <x v="0"/>
    <x v="0"/>
    <s v="7026013580"/>
    <s v="FBO"/>
    <d v="1899-12-30T00:46:35"/>
    <x v="2276"/>
    <d v="1899-12-30T00:02:18"/>
    <s v="Granel"/>
    <s v="E001"/>
    <x v="0"/>
    <d v="1899-12-30T00:41:59"/>
    <d v="1899-12-30T00:44:17"/>
    <x v="6"/>
    <x v="10"/>
    <x v="2"/>
    <x v="2"/>
    <n v="0"/>
    <n v="0"/>
    <x v="0"/>
    <x v="2"/>
    <x v="2"/>
    <n v="0"/>
    <x v="5"/>
    <x v="1"/>
    <d v="1899-12-30T00:02:18"/>
    <d v="1899-12-30T00:02:18"/>
    <x v="0"/>
    <m/>
    <m/>
    <d v="1899-12-30T00:00:00"/>
    <d v="1899-12-30T00:41:59"/>
    <n v="6"/>
    <n v="-1.5972222222200294E-3"/>
    <n v="41.983333333329554"/>
    <x v="7"/>
    <x v="1"/>
  </r>
  <r>
    <x v="7"/>
    <s v="2025009545"/>
    <x v="0"/>
    <x v="1172"/>
    <s v="E4291FWJ"/>
    <d v="2025-03-07T00:00:00"/>
    <x v="5"/>
    <s v="3264"/>
    <x v="36"/>
    <s v="PA"/>
    <x v="1"/>
    <x v="0"/>
    <d v="2025-03-07T00:00:00"/>
    <d v="1899-12-30T16:55:26"/>
    <d v="2025-03-07T00:00:00"/>
    <d v="1899-12-30T16:53:07"/>
    <d v="2025-03-07T00:00:00"/>
    <d v="1899-12-30T17:14:00"/>
    <x v="0"/>
    <x v="0"/>
    <s v="7026013583"/>
    <s v="FBO"/>
    <d v="1899-12-30T00:23:12"/>
    <x v="3351"/>
    <d v="1899-12-30T00:02:19"/>
    <s v="Granel"/>
    <s v="E001"/>
    <x v="0"/>
    <d v="1899-12-30T00:18:34"/>
    <d v="1899-12-30T00:20:53"/>
    <x v="7"/>
    <x v="10"/>
    <x v="2"/>
    <x v="2"/>
    <n v="0"/>
    <n v="0"/>
    <x v="0"/>
    <x v="2"/>
    <x v="2"/>
    <n v="0"/>
    <x v="5"/>
    <x v="1"/>
    <d v="1899-12-30T00:02:19"/>
    <d v="1899-12-30T00:02:19"/>
    <x v="0"/>
    <m/>
    <m/>
    <d v="1899-12-30T00:00:00"/>
    <d v="1899-12-30T00:18:34"/>
    <n v="6"/>
    <n v="-1.6087962962999525E-3"/>
    <n v="18.566666666668876"/>
    <x v="12"/>
    <x v="1"/>
  </r>
  <r>
    <x v="7"/>
    <s v="2025009569"/>
    <x v="0"/>
    <x v="1033"/>
    <s v="E4768KNH"/>
    <d v="2025-03-10T00:00:00"/>
    <x v="5"/>
    <s v="3264"/>
    <x v="36"/>
    <s v="PA"/>
    <x v="1"/>
    <x v="0"/>
    <d v="2025-03-10T00:00:00"/>
    <d v="1899-12-30T06:34:37"/>
    <d v="2025-03-10T00:00:00"/>
    <d v="1899-12-30T06:32:13"/>
    <d v="2025-03-10T00:00:00"/>
    <d v="1899-12-30T07:05:37"/>
    <x v="0"/>
    <x v="0"/>
    <s v="7026013585"/>
    <s v="FBO"/>
    <d v="1899-12-30T00:35:48"/>
    <x v="3174"/>
    <d v="1899-12-30T00:02:24"/>
    <s v="Granel"/>
    <s v="E001"/>
    <x v="0"/>
    <d v="1899-12-30T00:31:00"/>
    <d v="1899-12-30T00:33:24"/>
    <x v="1"/>
    <x v="11"/>
    <x v="3"/>
    <x v="2"/>
    <n v="0"/>
    <n v="0"/>
    <x v="0"/>
    <x v="2"/>
    <x v="2"/>
    <n v="0"/>
    <x v="5"/>
    <x v="1"/>
    <d v="1899-12-30T00:02:24"/>
    <d v="1899-12-30T00:02:24"/>
    <x v="0"/>
    <m/>
    <m/>
    <d v="1899-12-30T00:00:00"/>
    <d v="1899-12-30T00:31:00"/>
    <n v="2"/>
    <n v="-1.6666666666600438E-3"/>
    <n v="31.000000000003165"/>
    <x v="1"/>
    <x v="1"/>
  </r>
  <r>
    <x v="7"/>
    <s v="2025009567"/>
    <x v="0"/>
    <x v="1056"/>
    <s v="E6464JZW"/>
    <d v="2025-03-10T00:00:00"/>
    <x v="5"/>
    <s v="3264"/>
    <x v="36"/>
    <s v="PA"/>
    <x v="1"/>
    <x v="0"/>
    <d v="2025-03-10T00:00:00"/>
    <d v="1899-12-30T06:29:50"/>
    <d v="2025-03-10T00:00:00"/>
    <d v="1899-12-30T06:27:27"/>
    <d v="2025-03-10T00:00:00"/>
    <d v="1899-12-30T07:14:47"/>
    <x v="0"/>
    <x v="0"/>
    <s v="7026013586"/>
    <s v="FBO"/>
    <d v="1899-12-30T00:49:43"/>
    <x v="2160"/>
    <d v="1899-12-30T00:02:23"/>
    <s v="Granel"/>
    <s v="E001"/>
    <x v="0"/>
    <d v="1899-12-30T00:44:57"/>
    <d v="1899-12-30T00:47:20"/>
    <x v="1"/>
    <x v="11"/>
    <x v="3"/>
    <x v="2"/>
    <n v="0"/>
    <n v="0"/>
    <x v="0"/>
    <x v="2"/>
    <x v="2"/>
    <n v="0"/>
    <x v="5"/>
    <x v="1"/>
    <d v="1899-12-30T00:02:23"/>
    <d v="1899-12-30T00:02:23"/>
    <x v="0"/>
    <m/>
    <m/>
    <d v="1899-12-30T00:00:00"/>
    <d v="1899-12-30T00:44:57"/>
    <n v="2"/>
    <n v="-1.6550925925900017E-3"/>
    <n v="44.950000000003186"/>
    <x v="1"/>
    <x v="1"/>
  </r>
  <r>
    <x v="7"/>
    <s v="2025009577"/>
    <x v="0"/>
    <x v="1164"/>
    <s v="E0974JKJ"/>
    <d v="2025-03-10T00:00:00"/>
    <x v="5"/>
    <s v="3264"/>
    <x v="36"/>
    <s v="PA"/>
    <x v="1"/>
    <x v="0"/>
    <d v="2025-03-10T00:00:00"/>
    <d v="1899-12-30T07:08:13"/>
    <d v="2025-03-10T00:00:00"/>
    <d v="1899-12-30T07:05:50"/>
    <d v="2025-03-10T00:00:00"/>
    <d v="1899-12-30T07:57:46"/>
    <x v="0"/>
    <x v="0"/>
    <s v="7026013588"/>
    <s v="FBO"/>
    <d v="1899-12-30T00:54:19"/>
    <x v="1602"/>
    <d v="1899-12-30T00:02:23"/>
    <s v="Granel"/>
    <s v="E001"/>
    <x v="0"/>
    <d v="1899-12-30T00:49:33"/>
    <d v="1899-12-30T00:51:56"/>
    <x v="2"/>
    <x v="11"/>
    <x v="3"/>
    <x v="2"/>
    <n v="0"/>
    <n v="0"/>
    <x v="0"/>
    <x v="2"/>
    <x v="2"/>
    <n v="0"/>
    <x v="5"/>
    <x v="0"/>
    <d v="1899-12-30T00:02:23"/>
    <d v="1899-12-30T00:02:23"/>
    <x v="0"/>
    <m/>
    <m/>
    <d v="1899-12-30T00:00:00"/>
    <d v="1899-12-30T00:49:33"/>
    <n v="2"/>
    <n v="-1.6550925925999938E-3"/>
    <n v="49.549999999996793"/>
    <x v="1"/>
    <x v="0"/>
  </r>
  <r>
    <x v="7"/>
    <s v="2025009585"/>
    <x v="0"/>
    <x v="1055"/>
    <s v="E5813KFK"/>
    <d v="2025-03-10T00:00:00"/>
    <x v="5"/>
    <s v="3264"/>
    <x v="36"/>
    <s v="PA"/>
    <x v="1"/>
    <x v="0"/>
    <d v="2025-03-10T00:00:00"/>
    <d v="1899-12-30T07:34:50"/>
    <d v="2025-03-10T00:00:00"/>
    <d v="1899-12-30T07:32:28"/>
    <d v="2025-03-10T00:00:00"/>
    <d v="1899-12-30T08:25:53"/>
    <x v="0"/>
    <x v="0"/>
    <s v="7026013589"/>
    <s v="FBO"/>
    <d v="1899-12-30T00:55:47"/>
    <x v="2639"/>
    <d v="1899-12-30T00:02:22"/>
    <s v="Granel"/>
    <s v="E001"/>
    <x v="0"/>
    <d v="1899-12-30T00:51:03"/>
    <d v="1899-12-30T00:53:25"/>
    <x v="2"/>
    <x v="11"/>
    <x v="3"/>
    <x v="2"/>
    <n v="0"/>
    <n v="0"/>
    <x v="0"/>
    <x v="2"/>
    <x v="2"/>
    <n v="0"/>
    <x v="5"/>
    <x v="0"/>
    <d v="1899-12-30T00:02:22"/>
    <d v="1899-12-30T00:02:22"/>
    <x v="0"/>
    <m/>
    <m/>
    <d v="1899-12-30T00:00:00"/>
    <d v="1899-12-30T00:51:03"/>
    <n v="2"/>
    <n v="-1.6435185185200152E-3"/>
    <n v="51.050000000001582"/>
    <x v="2"/>
    <x v="0"/>
  </r>
  <r>
    <x v="7"/>
    <s v="2025009588"/>
    <x v="0"/>
    <x v="1036"/>
    <s v="E8822FFZ"/>
    <d v="2025-03-10T00:00:00"/>
    <x v="5"/>
    <s v="3264"/>
    <x v="36"/>
    <s v="PA"/>
    <x v="1"/>
    <x v="0"/>
    <d v="2025-03-10T00:00:00"/>
    <d v="1899-12-30T07:51:54"/>
    <d v="2025-03-10T00:00:00"/>
    <d v="1899-12-30T07:49:31"/>
    <d v="2025-03-10T00:00:00"/>
    <d v="1899-12-30T08:52:16"/>
    <x v="0"/>
    <x v="0"/>
    <s v="7026013590"/>
    <s v="FBO"/>
    <d v="1899-12-30T01:05:08"/>
    <x v="3352"/>
    <d v="1899-12-30T00:02:23"/>
    <s v="Granel"/>
    <s v="E001"/>
    <x v="0"/>
    <d v="1899-12-30T01:00:22"/>
    <d v="1899-12-30T01:02:45"/>
    <x v="2"/>
    <x v="11"/>
    <x v="3"/>
    <x v="2"/>
    <n v="0"/>
    <n v="0"/>
    <x v="0"/>
    <x v="2"/>
    <x v="2"/>
    <n v="0"/>
    <x v="5"/>
    <x v="0"/>
    <d v="1899-12-30T00:02:23"/>
    <d v="1899-12-30T00:02:23"/>
    <x v="0"/>
    <m/>
    <m/>
    <d v="1899-12-30T00:00:00"/>
    <d v="1899-12-30T01:00:22"/>
    <n v="2"/>
    <n v="-1.6550925925900017E-3"/>
    <n v="60.366666666671968"/>
    <x v="2"/>
    <x v="0"/>
  </r>
  <r>
    <x v="7"/>
    <s v="2025009596"/>
    <x v="0"/>
    <x v="1179"/>
    <s v="E4954KGF"/>
    <d v="2025-03-10T00:00:00"/>
    <x v="5"/>
    <s v="3264"/>
    <x v="36"/>
    <s v="PA"/>
    <x v="1"/>
    <x v="0"/>
    <d v="2025-03-10T00:00:00"/>
    <d v="1899-12-30T08:19:59"/>
    <d v="2025-03-10T00:00:00"/>
    <d v="1899-12-30T08:17:35"/>
    <d v="2025-03-10T00:00:00"/>
    <d v="1899-12-30T09:55:09"/>
    <x v="0"/>
    <x v="0"/>
    <s v="7026013591"/>
    <s v="FBO"/>
    <d v="1899-12-30T01:39:58"/>
    <x v="3353"/>
    <d v="1899-12-30T00:02:24"/>
    <s v="Granel"/>
    <s v="E001"/>
    <x v="0"/>
    <d v="1899-12-30T01:35:10"/>
    <d v="1899-12-30T01:37:34"/>
    <x v="3"/>
    <x v="11"/>
    <x v="3"/>
    <x v="2"/>
    <n v="0"/>
    <n v="0"/>
    <x v="0"/>
    <x v="2"/>
    <x v="2"/>
    <n v="0"/>
    <x v="5"/>
    <x v="2"/>
    <d v="1899-12-30T00:02:24"/>
    <d v="1899-12-30T00:02:24"/>
    <x v="0"/>
    <m/>
    <m/>
    <d v="1899-12-30T00:00:00"/>
    <d v="1899-12-30T01:35:10"/>
    <n v="2"/>
    <n v="-1.6666666666699803E-3"/>
    <n v="95.16666666666238"/>
    <x v="3"/>
    <x v="0"/>
  </r>
  <r>
    <x v="7"/>
    <s v="2025009627"/>
    <x v="0"/>
    <x v="1044"/>
    <s v="E8916KGF"/>
    <d v="2025-03-10T00:00:00"/>
    <x v="5"/>
    <s v="3264"/>
    <x v="36"/>
    <s v="PA"/>
    <x v="1"/>
    <x v="0"/>
    <d v="2025-03-10T00:00:00"/>
    <d v="1899-12-30T10:09:15"/>
    <d v="2025-03-10T00:00:00"/>
    <d v="1899-12-30T10:06:52"/>
    <d v="2025-03-10T00:00:00"/>
    <d v="1899-12-30T10:42:22"/>
    <x v="0"/>
    <x v="0"/>
    <s v="7026013593"/>
    <s v="FBO"/>
    <d v="1899-12-30T00:37:53"/>
    <x v="2898"/>
    <d v="1899-12-30T00:02:23"/>
    <s v="Granel"/>
    <s v="E001"/>
    <x v="0"/>
    <d v="1899-12-30T00:33:07"/>
    <d v="1899-12-30T00:35:30"/>
    <x v="5"/>
    <x v="11"/>
    <x v="3"/>
    <x v="2"/>
    <n v="0"/>
    <n v="0"/>
    <x v="0"/>
    <x v="2"/>
    <x v="2"/>
    <n v="0"/>
    <x v="5"/>
    <x v="1"/>
    <d v="1899-12-30T00:02:23"/>
    <d v="1899-12-30T00:02:23"/>
    <x v="0"/>
    <m/>
    <m/>
    <d v="1899-12-30T00:00:00"/>
    <d v="1899-12-30T00:33:07"/>
    <n v="2"/>
    <n v="-1.6550925925900017E-3"/>
    <n v="33.116666666659157"/>
    <x v="4"/>
    <x v="1"/>
  </r>
  <r>
    <x v="7"/>
    <s v="2025009628"/>
    <x v="0"/>
    <x v="1056"/>
    <s v="E6464JZW"/>
    <d v="2025-03-10T00:00:00"/>
    <x v="5"/>
    <s v="3264"/>
    <x v="36"/>
    <s v="PA"/>
    <x v="1"/>
    <x v="0"/>
    <d v="2025-03-10T00:00:00"/>
    <d v="1899-12-30T10:10:11"/>
    <d v="2025-03-10T00:00:00"/>
    <d v="1899-12-30T10:07:47"/>
    <d v="2025-03-10T00:00:00"/>
    <d v="1899-12-30T11:04:55"/>
    <x v="0"/>
    <x v="0"/>
    <s v="7026013594"/>
    <s v="FBO"/>
    <d v="1899-12-30T00:59:32"/>
    <x v="3354"/>
    <d v="1899-12-30T00:02:24"/>
    <s v="Granel"/>
    <s v="E001"/>
    <x v="0"/>
    <d v="1899-12-30T00:54:44"/>
    <d v="1899-12-30T00:57:08"/>
    <x v="5"/>
    <x v="11"/>
    <x v="3"/>
    <x v="2"/>
    <n v="0"/>
    <n v="0"/>
    <x v="0"/>
    <x v="2"/>
    <x v="2"/>
    <n v="0"/>
    <x v="5"/>
    <x v="0"/>
    <d v="1899-12-30T00:02:24"/>
    <d v="1899-12-30T00:02:24"/>
    <x v="0"/>
    <m/>
    <m/>
    <d v="1899-12-30T00:00:00"/>
    <d v="1899-12-30T00:54:44"/>
    <n v="2"/>
    <n v="-1.6666666666699803E-3"/>
    <n v="54.733333333334429"/>
    <x v="5"/>
    <x v="0"/>
  </r>
  <r>
    <x v="7"/>
    <s v="2025009642"/>
    <x v="0"/>
    <x v="1079"/>
    <s v="E7926JMH"/>
    <d v="2025-03-10T00:00:00"/>
    <x v="5"/>
    <s v="3264"/>
    <x v="36"/>
    <s v="PA"/>
    <x v="1"/>
    <x v="0"/>
    <d v="2025-03-10T00:00:00"/>
    <d v="1899-12-30T10:28:48"/>
    <d v="2025-03-10T00:00:00"/>
    <d v="1899-12-30T10:26:25"/>
    <d v="2025-03-10T00:00:00"/>
    <d v="1899-12-30T11:26:11"/>
    <x v="0"/>
    <x v="0"/>
    <s v="7026013596"/>
    <s v="FBO"/>
    <d v="1899-12-30T01:02:09"/>
    <x v="3355"/>
    <d v="1899-12-30T00:02:23"/>
    <s v="Granel"/>
    <s v="E001"/>
    <x v="0"/>
    <d v="1899-12-30T00:57:23"/>
    <d v="1899-12-30T00:59:46"/>
    <x v="5"/>
    <x v="11"/>
    <x v="3"/>
    <x v="2"/>
    <n v="0"/>
    <n v="0"/>
    <x v="0"/>
    <x v="2"/>
    <x v="2"/>
    <n v="0"/>
    <x v="5"/>
    <x v="0"/>
    <d v="1899-12-30T00:02:23"/>
    <d v="1899-12-30T00:02:23"/>
    <x v="0"/>
    <m/>
    <m/>
    <d v="1899-12-30T00:00:00"/>
    <d v="1899-12-30T00:57:23"/>
    <n v="2"/>
    <n v="-1.6550925925999938E-3"/>
    <n v="57.38333333332325"/>
    <x v="5"/>
    <x v="0"/>
  </r>
  <r>
    <x v="7"/>
    <s v="2025009651"/>
    <x v="0"/>
    <x v="1164"/>
    <s v="E0974JKJ"/>
    <d v="2025-03-10T00:00:00"/>
    <x v="5"/>
    <s v="3264"/>
    <x v="36"/>
    <s v="PA"/>
    <x v="1"/>
    <x v="0"/>
    <d v="2025-03-10T00:00:00"/>
    <d v="1899-12-30T10:37:17"/>
    <d v="2025-03-10T00:00:00"/>
    <d v="1899-12-30T10:34:54"/>
    <d v="2025-03-10T00:00:00"/>
    <d v="1899-12-30T11:28:05"/>
    <x v="0"/>
    <x v="0"/>
    <s v="7026013597"/>
    <s v="FBO"/>
    <d v="1899-12-30T00:55:34"/>
    <x v="3356"/>
    <d v="1899-12-30T00:02:23"/>
    <s v="Granel"/>
    <s v="E001"/>
    <x v="0"/>
    <d v="1899-12-30T00:50:48"/>
    <d v="1899-12-30T00:53:11"/>
    <x v="5"/>
    <x v="11"/>
    <x v="3"/>
    <x v="2"/>
    <n v="0"/>
    <n v="0"/>
    <x v="0"/>
    <x v="2"/>
    <x v="2"/>
    <n v="0"/>
    <x v="5"/>
    <x v="0"/>
    <d v="1899-12-30T00:02:23"/>
    <d v="1899-12-30T00:02:23"/>
    <x v="0"/>
    <m/>
    <m/>
    <d v="1899-12-30T00:00:00"/>
    <d v="1899-12-30T00:50:48"/>
    <n v="2"/>
    <n v="-1.6550925925900017E-3"/>
    <n v="50.800000000003223"/>
    <x v="5"/>
    <x v="0"/>
  </r>
  <r>
    <x v="7"/>
    <s v="2025009666"/>
    <x v="0"/>
    <x v="1051"/>
    <s v="E4258HML"/>
    <d v="2025-03-10T00:00:00"/>
    <x v="5"/>
    <s v="3264"/>
    <x v="36"/>
    <s v="PA"/>
    <x v="1"/>
    <x v="0"/>
    <d v="2025-03-10T00:00:00"/>
    <d v="1899-12-30T10:53:04"/>
    <d v="2025-03-10T00:00:00"/>
    <d v="1899-12-30T10:50:43"/>
    <d v="2025-03-10T00:00:00"/>
    <d v="1899-12-30T12:29:45"/>
    <x v="0"/>
    <x v="0"/>
    <s v="7026013601"/>
    <s v="FBO"/>
    <d v="1899-12-30T01:41:23"/>
    <x v="3357"/>
    <d v="1899-12-30T00:02:21"/>
    <s v="Granel"/>
    <s v="E001"/>
    <x v="0"/>
    <d v="1899-12-30T01:36:41"/>
    <d v="1899-12-30T01:39:02"/>
    <x v="5"/>
    <x v="11"/>
    <x v="3"/>
    <x v="2"/>
    <n v="0"/>
    <n v="0"/>
    <x v="0"/>
    <x v="2"/>
    <x v="2"/>
    <n v="0"/>
    <x v="5"/>
    <x v="2"/>
    <d v="1899-12-30T00:02:21"/>
    <d v="1899-12-30T00:02:21"/>
    <x v="0"/>
    <m/>
    <m/>
    <d v="1899-12-30T00:00:00"/>
    <d v="1899-12-30T01:36:41"/>
    <n v="2"/>
    <n v="-1.6319444444499731E-3"/>
    <n v="96.683333333328036"/>
    <x v="11"/>
    <x v="0"/>
  </r>
  <r>
    <x v="7"/>
    <s v="2025009677"/>
    <x v="0"/>
    <x v="1055"/>
    <s v="E5813KFK"/>
    <d v="2025-03-10T00:00:00"/>
    <x v="5"/>
    <s v="3264"/>
    <x v="36"/>
    <s v="PA"/>
    <x v="1"/>
    <x v="0"/>
    <d v="2025-03-10T00:00:00"/>
    <d v="1899-12-30T11:15:59"/>
    <d v="2025-03-10T00:00:00"/>
    <d v="1899-12-30T11:13:46"/>
    <d v="2025-03-10T00:00:00"/>
    <d v="1899-12-30T12:43:05"/>
    <x v="0"/>
    <x v="0"/>
    <s v="7026013602"/>
    <s v="FBO"/>
    <d v="1899-12-30T01:31:32"/>
    <x v="3358"/>
    <d v="1899-12-30T00:02:13"/>
    <s v="Granel"/>
    <s v="E001"/>
    <x v="0"/>
    <d v="1899-12-30T01:27:06"/>
    <d v="1899-12-30T01:29:19"/>
    <x v="9"/>
    <x v="11"/>
    <x v="3"/>
    <x v="2"/>
    <n v="0"/>
    <n v="0"/>
    <x v="0"/>
    <x v="2"/>
    <x v="2"/>
    <n v="0"/>
    <x v="5"/>
    <x v="0"/>
    <d v="1899-12-30T00:02:13"/>
    <d v="1899-12-30T00:02:13"/>
    <x v="0"/>
    <m/>
    <m/>
    <d v="1899-12-30T00:00:00"/>
    <d v="1899-12-30T01:27:06"/>
    <n v="2"/>
    <n v="-1.5393518518500016E-3"/>
    <n v="87.099999999998346"/>
    <x v="11"/>
    <x v="0"/>
  </r>
  <r>
    <x v="7"/>
    <s v="2025009678"/>
    <x v="0"/>
    <x v="1036"/>
    <s v="E8822FFZ"/>
    <d v="2025-03-10T00:00:00"/>
    <x v="5"/>
    <s v="3264"/>
    <x v="36"/>
    <s v="PA"/>
    <x v="1"/>
    <x v="0"/>
    <d v="2025-03-10T00:00:00"/>
    <d v="1899-12-30T11:20:03"/>
    <d v="2025-03-10T00:00:00"/>
    <d v="1899-12-30T11:17:41"/>
    <d v="2025-03-10T00:00:00"/>
    <d v="1899-12-30T12:59:27"/>
    <x v="0"/>
    <x v="0"/>
    <s v="7026013603"/>
    <s v="FBO"/>
    <d v="1899-12-30T01:44:08"/>
    <x v="3359"/>
    <d v="1899-12-30T00:02:22"/>
    <s v="Granel"/>
    <s v="E001"/>
    <x v="0"/>
    <d v="1899-12-30T01:39:24"/>
    <d v="1899-12-30T01:41:46"/>
    <x v="9"/>
    <x v="11"/>
    <x v="3"/>
    <x v="2"/>
    <n v="0"/>
    <n v="0"/>
    <x v="0"/>
    <x v="2"/>
    <x v="2"/>
    <n v="0"/>
    <x v="5"/>
    <x v="2"/>
    <d v="1899-12-30T00:02:22"/>
    <d v="1899-12-30T00:02:22"/>
    <x v="0"/>
    <m/>
    <m/>
    <d v="1899-12-30T00:00:00"/>
    <d v="1899-12-30T01:39:24"/>
    <n v="2"/>
    <n v="-1.6435185185100232E-3"/>
    <n v="99.400000000003217"/>
    <x v="11"/>
    <x v="0"/>
  </r>
  <r>
    <x v="7"/>
    <s v="2025009687"/>
    <x v="0"/>
    <x v="1172"/>
    <s v="E4291FWJ"/>
    <d v="2025-03-10T00:00:00"/>
    <x v="5"/>
    <s v="3264"/>
    <x v="36"/>
    <s v="PA"/>
    <x v="1"/>
    <x v="0"/>
    <d v="2025-03-10T00:00:00"/>
    <d v="1899-12-30T11:43:02"/>
    <d v="2025-03-10T00:00:00"/>
    <d v="1899-12-30T11:40:40"/>
    <d v="2025-03-10T00:00:00"/>
    <d v="1899-12-30T13:07:48"/>
    <x v="0"/>
    <x v="0"/>
    <s v="7026013605"/>
    <s v="FBO"/>
    <d v="1899-12-30T01:29:30"/>
    <x v="3360"/>
    <d v="1899-12-30T00:02:22"/>
    <s v="Granel"/>
    <s v="E001"/>
    <x v="0"/>
    <d v="1899-12-30T01:24:46"/>
    <d v="1899-12-30T01:27:08"/>
    <x v="9"/>
    <x v="11"/>
    <x v="3"/>
    <x v="2"/>
    <n v="0"/>
    <n v="0"/>
    <x v="0"/>
    <x v="2"/>
    <x v="2"/>
    <n v="0"/>
    <x v="5"/>
    <x v="0"/>
    <d v="1899-12-30T00:02:22"/>
    <d v="1899-12-30T00:02:22"/>
    <x v="0"/>
    <m/>
    <m/>
    <d v="1899-12-30T00:00:00"/>
    <d v="1899-12-30T01:24:46"/>
    <n v="2"/>
    <n v="-1.6435185185200152E-3"/>
    <n v="84.766666666665628"/>
    <x v="6"/>
    <x v="0"/>
  </r>
  <r>
    <x v="7"/>
    <s v="2025009690"/>
    <x v="0"/>
    <x v="1025"/>
    <s v="E7844JTT"/>
    <d v="2025-03-10T00:00:00"/>
    <x v="5"/>
    <s v="3264"/>
    <x v="36"/>
    <s v="PA"/>
    <x v="1"/>
    <x v="0"/>
    <d v="2025-03-10T00:00:00"/>
    <d v="1899-12-30T11:47:03"/>
    <d v="2025-03-10T00:00:00"/>
    <d v="1899-12-30T11:44:41"/>
    <d v="2025-03-10T00:00:00"/>
    <d v="1899-12-30T13:44:23"/>
    <x v="0"/>
    <x v="0"/>
    <s v="7026013606"/>
    <s v="FBO"/>
    <d v="1899-12-30T02:02:04"/>
    <x v="3361"/>
    <d v="1899-12-30T00:02:22"/>
    <s v="Granel"/>
    <s v="E001"/>
    <x v="0"/>
    <d v="1899-12-30T01:57:20"/>
    <d v="1899-12-30T01:59:42"/>
    <x v="9"/>
    <x v="11"/>
    <x v="3"/>
    <x v="2"/>
    <n v="0"/>
    <n v="0"/>
    <x v="0"/>
    <x v="2"/>
    <x v="2"/>
    <n v="0"/>
    <x v="5"/>
    <x v="2"/>
    <d v="1899-12-30T00:02:22"/>
    <d v="1899-12-30T00:02:22"/>
    <x v="0"/>
    <m/>
    <m/>
    <d v="1899-12-30T00:00:00"/>
    <d v="1899-12-30T01:57:20"/>
    <n v="2"/>
    <n v="-1.6435185185099677E-3"/>
    <n v="117.33333333334556"/>
    <x v="6"/>
    <x v="0"/>
  </r>
  <r>
    <x v="7"/>
    <s v="2025009697"/>
    <x v="0"/>
    <x v="1033"/>
    <s v="E4768KNH"/>
    <d v="2025-03-10T00:00:00"/>
    <x v="5"/>
    <s v="3264"/>
    <x v="36"/>
    <s v="PA"/>
    <x v="1"/>
    <x v="0"/>
    <d v="2025-03-10T00:00:00"/>
    <d v="1899-12-30T12:07:49"/>
    <d v="2025-03-10T00:00:00"/>
    <d v="1899-12-30T12:05:30"/>
    <d v="2025-03-10T00:00:00"/>
    <d v="1899-12-30T13:49:40"/>
    <x v="0"/>
    <x v="0"/>
    <s v="7026013607"/>
    <s v="FBO"/>
    <d v="1899-12-30T01:46:29"/>
    <x v="3362"/>
    <d v="1899-12-30T00:02:19"/>
    <s v="Granel"/>
    <s v="E001"/>
    <x v="0"/>
    <d v="1899-12-30T01:41:51"/>
    <d v="1899-12-30T01:44:10"/>
    <x v="13"/>
    <x v="11"/>
    <x v="3"/>
    <x v="2"/>
    <n v="0"/>
    <n v="0"/>
    <x v="0"/>
    <x v="2"/>
    <x v="2"/>
    <n v="0"/>
    <x v="5"/>
    <x v="2"/>
    <d v="1899-12-30T00:02:19"/>
    <d v="1899-12-30T00:02:19"/>
    <x v="0"/>
    <m/>
    <m/>
    <d v="1899-12-30T00:00:00"/>
    <d v="1899-12-30T01:41:51"/>
    <n v="2"/>
    <n v="-1.6087962962999525E-3"/>
    <n v="101.85000000000473"/>
    <x v="6"/>
    <x v="0"/>
  </r>
  <r>
    <x v="7"/>
    <s v="2025009698"/>
    <x v="0"/>
    <x v="1017"/>
    <s v="E8306MSJ"/>
    <d v="2025-03-10T00:00:00"/>
    <x v="5"/>
    <s v="3264"/>
    <x v="36"/>
    <s v="PA"/>
    <x v="1"/>
    <x v="0"/>
    <d v="2025-03-10T00:00:00"/>
    <d v="1899-12-30T12:09:00"/>
    <d v="2025-03-10T00:00:00"/>
    <d v="1899-12-30T12:06:39"/>
    <d v="2025-03-10T00:00:00"/>
    <d v="1899-12-30T14:08:09"/>
    <x v="0"/>
    <x v="0"/>
    <s v="7026013608"/>
    <s v="FBO"/>
    <d v="1899-12-30T02:03:51"/>
    <x v="3363"/>
    <d v="1899-12-30T00:02:21"/>
    <s v="Granel"/>
    <s v="E001"/>
    <x v="0"/>
    <d v="1899-12-30T01:59:09"/>
    <d v="1899-12-30T02:01:30"/>
    <x v="13"/>
    <x v="11"/>
    <x v="3"/>
    <x v="2"/>
    <n v="0"/>
    <n v="0"/>
    <x v="0"/>
    <x v="2"/>
    <x v="2"/>
    <n v="0"/>
    <x v="5"/>
    <x v="2"/>
    <d v="1899-12-30T00:02:21"/>
    <d v="1899-12-30T00:02:21"/>
    <x v="0"/>
    <m/>
    <m/>
    <d v="1899-12-30T00:00:00"/>
    <d v="1899-12-30T01:59:09"/>
    <n v="2"/>
    <n v="-1.6319444444399256E-3"/>
    <n v="119.15000000000647"/>
    <x v="7"/>
    <x v="0"/>
  </r>
  <r>
    <x v="7"/>
    <s v="2025009705"/>
    <x v="0"/>
    <x v="1179"/>
    <s v="E4954KGF"/>
    <d v="2025-03-10T00:00:00"/>
    <x v="5"/>
    <s v="3264"/>
    <x v="36"/>
    <s v="PA"/>
    <x v="1"/>
    <x v="0"/>
    <d v="2025-03-10T00:00:00"/>
    <d v="1899-12-30T12:34:17"/>
    <d v="2025-03-10T00:00:00"/>
    <d v="1899-12-30T12:31:54"/>
    <d v="2025-03-10T00:00:00"/>
    <d v="1899-12-30T14:18:34"/>
    <x v="0"/>
    <x v="0"/>
    <s v="7026013611"/>
    <s v="FBO"/>
    <d v="1899-12-30T01:49:03"/>
    <x v="3364"/>
    <d v="1899-12-30T00:02:23"/>
    <s v="Granel"/>
    <s v="E001"/>
    <x v="0"/>
    <d v="1899-12-30T01:44:17"/>
    <d v="1899-12-30T01:46:40"/>
    <x v="13"/>
    <x v="11"/>
    <x v="3"/>
    <x v="2"/>
    <n v="0"/>
    <n v="0"/>
    <x v="0"/>
    <x v="2"/>
    <x v="2"/>
    <n v="0"/>
    <x v="5"/>
    <x v="2"/>
    <d v="1899-12-30T00:02:23"/>
    <d v="1899-12-30T00:02:23"/>
    <x v="0"/>
    <m/>
    <m/>
    <d v="1899-12-30T00:00:00"/>
    <d v="1899-12-30T01:44:17"/>
    <n v="2"/>
    <n v="-1.6550925925900017E-3"/>
    <n v="104.28333333333114"/>
    <x v="7"/>
    <x v="0"/>
  </r>
  <r>
    <x v="7"/>
    <s v="2025009730"/>
    <x v="0"/>
    <x v="1079"/>
    <s v="E7926JMH"/>
    <d v="2025-03-10T00:00:00"/>
    <x v="5"/>
    <s v="3264"/>
    <x v="36"/>
    <s v="PA"/>
    <x v="1"/>
    <x v="0"/>
    <d v="2025-03-10T00:00:00"/>
    <d v="1899-12-30T13:55:13"/>
    <d v="2025-03-10T00:00:00"/>
    <d v="1899-12-30T13:52:50"/>
    <d v="2025-03-10T00:00:00"/>
    <d v="1899-12-30T14:38:18"/>
    <x v="0"/>
    <x v="0"/>
    <s v="7026013613"/>
    <s v="FBO"/>
    <d v="1899-12-30T00:47:51"/>
    <x v="928"/>
    <d v="1899-12-30T00:02:23"/>
    <s v="Granel"/>
    <s v="E001"/>
    <x v="0"/>
    <d v="1899-12-30T00:43:05"/>
    <d v="1899-12-30T00:45:28"/>
    <x v="6"/>
    <x v="11"/>
    <x v="3"/>
    <x v="2"/>
    <n v="0"/>
    <n v="0"/>
    <x v="0"/>
    <x v="2"/>
    <x v="2"/>
    <n v="0"/>
    <x v="5"/>
    <x v="1"/>
    <d v="1899-12-30T00:02:23"/>
    <d v="1899-12-30T00:02:23"/>
    <x v="0"/>
    <m/>
    <m/>
    <d v="1899-12-30T00:00:00"/>
    <d v="1899-12-30T00:43:05"/>
    <n v="2"/>
    <n v="-1.6550925925900017E-3"/>
    <n v="43.083333333345557"/>
    <x v="7"/>
    <x v="1"/>
  </r>
  <r>
    <x v="7"/>
    <s v="2025009740"/>
    <x v="0"/>
    <x v="1164"/>
    <s v="E0974JKJ"/>
    <d v="2025-03-10T00:00:00"/>
    <x v="5"/>
    <s v="3264"/>
    <x v="36"/>
    <s v="PA"/>
    <x v="1"/>
    <x v="0"/>
    <d v="2025-03-10T00:00:00"/>
    <d v="1899-12-30T14:24:50"/>
    <d v="2025-03-10T00:00:00"/>
    <d v="1899-12-30T14:22:27"/>
    <d v="2025-03-10T00:00:00"/>
    <d v="1899-12-30T15:13:28"/>
    <x v="0"/>
    <x v="0"/>
    <s v="7026013616"/>
    <s v="FBO"/>
    <d v="1899-12-30T00:53:24"/>
    <x v="432"/>
    <d v="1899-12-30T00:02:23"/>
    <s v="Granel"/>
    <s v="E001"/>
    <x v="0"/>
    <d v="1899-12-30T00:48:38"/>
    <d v="1899-12-30T00:51:01"/>
    <x v="14"/>
    <x v="11"/>
    <x v="3"/>
    <x v="2"/>
    <n v="0"/>
    <n v="0"/>
    <x v="0"/>
    <x v="2"/>
    <x v="2"/>
    <n v="0"/>
    <x v="5"/>
    <x v="0"/>
    <d v="1899-12-30T00:02:23"/>
    <d v="1899-12-30T00:02:23"/>
    <x v="0"/>
    <m/>
    <m/>
    <d v="1899-12-30T00:00:00"/>
    <d v="1899-12-30T00:48:38"/>
    <n v="2"/>
    <n v="-1.6550925925900017E-3"/>
    <n v="48.633333333335869"/>
    <x v="14"/>
    <x v="0"/>
  </r>
  <r>
    <x v="7"/>
    <s v="2025009763"/>
    <x v="0"/>
    <x v="1055"/>
    <s v="E5813KFK"/>
    <d v="2025-03-10T00:00:00"/>
    <x v="5"/>
    <s v="3264"/>
    <x v="36"/>
    <s v="PA"/>
    <x v="1"/>
    <x v="0"/>
    <d v="2025-03-10T00:00:00"/>
    <d v="1899-12-30T15:27:50"/>
    <d v="2025-03-10T00:00:00"/>
    <d v="1899-12-30T15:25:26"/>
    <d v="2025-03-10T00:00:00"/>
    <d v="1899-12-30T16:09:16"/>
    <x v="0"/>
    <x v="0"/>
    <s v="7026013617"/>
    <s v="FBO"/>
    <d v="1899-12-30T00:46:14"/>
    <x v="2869"/>
    <d v="1899-12-30T00:02:24"/>
    <s v="Granel"/>
    <s v="E001"/>
    <x v="0"/>
    <d v="1899-12-30T00:41:26"/>
    <d v="1899-12-30T00:43:50"/>
    <x v="10"/>
    <x v="11"/>
    <x v="3"/>
    <x v="2"/>
    <n v="0"/>
    <n v="0"/>
    <x v="0"/>
    <x v="2"/>
    <x v="2"/>
    <n v="0"/>
    <x v="5"/>
    <x v="1"/>
    <d v="1899-12-30T00:02:24"/>
    <d v="1899-12-30T00:02:24"/>
    <x v="0"/>
    <m/>
    <m/>
    <d v="1899-12-30T00:00:00"/>
    <d v="1899-12-30T00:41:26"/>
    <n v="2"/>
    <n v="-1.6666666666600438E-3"/>
    <n v="41.433333333336023"/>
    <x v="8"/>
    <x v="1"/>
  </r>
  <r>
    <x v="7"/>
    <s v="2025009768"/>
    <x v="0"/>
    <x v="1172"/>
    <s v="E4291FWJ"/>
    <d v="2025-03-10T00:00:00"/>
    <x v="5"/>
    <s v="3264"/>
    <x v="36"/>
    <s v="PA"/>
    <x v="1"/>
    <x v="0"/>
    <d v="2025-03-10T00:00:00"/>
    <d v="1899-12-30T15:52:55"/>
    <d v="2025-03-10T00:00:00"/>
    <d v="1899-12-30T15:50:31"/>
    <d v="2025-03-10T00:00:00"/>
    <d v="1899-12-30T16:20:57"/>
    <x v="0"/>
    <x v="0"/>
    <s v="7026013618"/>
    <s v="FBO"/>
    <d v="1899-12-30T00:32:50"/>
    <x v="1984"/>
    <d v="1899-12-30T00:02:24"/>
    <s v="Granel"/>
    <s v="E001"/>
    <x v="0"/>
    <d v="1899-12-30T00:28:02"/>
    <d v="1899-12-30T00:30:26"/>
    <x v="10"/>
    <x v="11"/>
    <x v="3"/>
    <x v="2"/>
    <n v="0"/>
    <n v="0"/>
    <x v="0"/>
    <x v="2"/>
    <x v="2"/>
    <n v="0"/>
    <x v="5"/>
    <x v="1"/>
    <d v="1899-12-30T00:02:24"/>
    <d v="1899-12-30T00:02:24"/>
    <x v="0"/>
    <m/>
    <m/>
    <d v="1899-12-30T00:00:00"/>
    <d v="1899-12-30T00:28:02"/>
    <n v="2"/>
    <n v="-1.6666666666700358E-3"/>
    <n v="28.033333333329615"/>
    <x v="8"/>
    <x v="1"/>
  </r>
  <r>
    <x v="7"/>
    <s v="2025009780"/>
    <x v="0"/>
    <x v="1017"/>
    <s v="E8306MSJ"/>
    <d v="2025-03-10T00:00:00"/>
    <x v="5"/>
    <s v="3264"/>
    <x v="36"/>
    <s v="PA"/>
    <x v="1"/>
    <x v="0"/>
    <d v="2025-03-10T00:00:00"/>
    <d v="1899-12-30T16:33:46"/>
    <d v="2025-03-10T00:00:00"/>
    <d v="1899-12-30T16:31:23"/>
    <d v="2025-03-10T00:00:00"/>
    <d v="1899-12-30T17:06:42"/>
    <x v="0"/>
    <x v="0"/>
    <s v="7026013619"/>
    <s v="FBO"/>
    <d v="1899-12-30T00:37:42"/>
    <x v="749"/>
    <d v="1899-12-30T00:02:23"/>
    <s v="Granel"/>
    <s v="E001"/>
    <x v="0"/>
    <d v="1899-12-30T00:32:56"/>
    <d v="1899-12-30T00:35:19"/>
    <x v="7"/>
    <x v="11"/>
    <x v="3"/>
    <x v="2"/>
    <n v="0"/>
    <n v="0"/>
    <x v="0"/>
    <x v="2"/>
    <x v="2"/>
    <n v="0"/>
    <x v="5"/>
    <x v="1"/>
    <d v="1899-12-30T00:02:23"/>
    <d v="1899-12-30T00:02:23"/>
    <x v="0"/>
    <m/>
    <m/>
    <d v="1899-12-30T00:00:00"/>
    <d v="1899-12-30T00:32:56"/>
    <n v="2"/>
    <n v="-1.6550925925900017E-3"/>
    <n v="32.933333333332776"/>
    <x v="12"/>
    <x v="1"/>
  </r>
  <r>
    <x v="7"/>
    <s v="2025009776"/>
    <x v="0"/>
    <x v="1056"/>
    <s v="E6464JZW"/>
    <d v="2025-03-10T00:00:00"/>
    <x v="5"/>
    <s v="3264"/>
    <x v="36"/>
    <s v="PA"/>
    <x v="1"/>
    <x v="0"/>
    <d v="2025-03-10T00:00:00"/>
    <d v="1899-12-30T16:17:42"/>
    <d v="2025-03-10T00:00:00"/>
    <d v="1899-12-30T16:15:19"/>
    <d v="2025-03-10T00:00:00"/>
    <d v="1899-12-30T17:17:39"/>
    <x v="0"/>
    <x v="0"/>
    <s v="7026013620"/>
    <s v="FBO"/>
    <d v="1899-12-30T01:04:43"/>
    <x v="2807"/>
    <d v="1899-12-30T00:02:23"/>
    <s v="Granel"/>
    <s v="E001"/>
    <x v="0"/>
    <d v="1899-12-30T00:59:57"/>
    <d v="1899-12-30T01:02:20"/>
    <x v="7"/>
    <x v="11"/>
    <x v="3"/>
    <x v="2"/>
    <n v="0"/>
    <n v="0"/>
    <x v="0"/>
    <x v="2"/>
    <x v="2"/>
    <n v="0"/>
    <x v="5"/>
    <x v="0"/>
    <d v="1899-12-30T00:02:23"/>
    <d v="1899-12-30T00:02:23"/>
    <x v="0"/>
    <m/>
    <m/>
    <d v="1899-12-30T00:00:00"/>
    <d v="1899-12-30T00:59:57"/>
    <n v="2"/>
    <n v="-1.6550925925900017E-3"/>
    <n v="59.950000000007932"/>
    <x v="12"/>
    <x v="0"/>
  </r>
  <r>
    <x v="7"/>
    <s v="2025009784"/>
    <x v="0"/>
    <x v="1030"/>
    <s v="E4771KNH"/>
    <d v="2025-03-10T00:00:00"/>
    <x v="5"/>
    <s v="3264"/>
    <x v="36"/>
    <s v="PA"/>
    <x v="1"/>
    <x v="0"/>
    <d v="2025-03-10T00:00:00"/>
    <d v="1899-12-30T16:46:32"/>
    <d v="2025-03-10T00:00:00"/>
    <d v="1899-12-30T16:44:09"/>
    <d v="2025-03-10T00:00:00"/>
    <d v="1899-12-30T17:21:35"/>
    <x v="0"/>
    <x v="0"/>
    <s v="7026013621"/>
    <s v="FBO"/>
    <d v="1899-12-30T00:39:49"/>
    <x v="773"/>
    <d v="1899-12-30T00:02:23"/>
    <s v="Granel"/>
    <s v="E001"/>
    <x v="0"/>
    <d v="1899-12-30T00:35:03"/>
    <d v="1899-12-30T00:37:26"/>
    <x v="7"/>
    <x v="11"/>
    <x v="3"/>
    <x v="2"/>
    <n v="0"/>
    <n v="0"/>
    <x v="0"/>
    <x v="2"/>
    <x v="2"/>
    <n v="0"/>
    <x v="5"/>
    <x v="1"/>
    <d v="1899-12-30T00:02:23"/>
    <d v="1899-12-30T00:02:23"/>
    <x v="0"/>
    <m/>
    <m/>
    <d v="1899-12-30T00:00:00"/>
    <d v="1899-12-30T00:35:03"/>
    <n v="2"/>
    <n v="-1.6550925925900017E-3"/>
    <n v="35.050000000003237"/>
    <x v="12"/>
    <x v="1"/>
  </r>
  <r>
    <x v="7"/>
    <s v="2025009787"/>
    <x v="0"/>
    <x v="1151"/>
    <s v="E5811MHB"/>
    <d v="2025-03-10T00:00:00"/>
    <x v="5"/>
    <s v="3264"/>
    <x v="36"/>
    <s v="PA"/>
    <x v="1"/>
    <x v="0"/>
    <d v="2025-03-10T00:00:00"/>
    <d v="1899-12-30T16:54:03"/>
    <d v="2025-03-10T00:00:00"/>
    <d v="1899-12-30T16:51:39"/>
    <d v="2025-03-10T00:00:00"/>
    <d v="1899-12-30T17:36:43"/>
    <x v="0"/>
    <x v="0"/>
    <s v="7026013622"/>
    <s v="FBO"/>
    <d v="1899-12-30T00:47:28"/>
    <x v="1588"/>
    <d v="1899-12-30T00:02:24"/>
    <s v="Granel"/>
    <s v="E001"/>
    <x v="0"/>
    <d v="1899-12-30T00:42:40"/>
    <d v="1899-12-30T00:45:04"/>
    <x v="7"/>
    <x v="11"/>
    <x v="3"/>
    <x v="2"/>
    <n v="0"/>
    <n v="0"/>
    <x v="0"/>
    <x v="2"/>
    <x v="2"/>
    <n v="0"/>
    <x v="5"/>
    <x v="1"/>
    <d v="1899-12-30T00:02:24"/>
    <d v="1899-12-30T00:02:24"/>
    <x v="0"/>
    <m/>
    <m/>
    <d v="1899-12-30T00:00:00"/>
    <d v="1899-12-30T00:42:40"/>
    <n v="2"/>
    <n v="-1.6666666666699248E-3"/>
    <n v="42.666666666667204"/>
    <x v="12"/>
    <x v="1"/>
  </r>
  <r>
    <x v="7"/>
    <s v="2025009789"/>
    <x v="0"/>
    <x v="1076"/>
    <s v="E0463JRH"/>
    <d v="2025-03-10T00:00:00"/>
    <x v="5"/>
    <s v="3264"/>
    <x v="36"/>
    <s v="PA"/>
    <x v="1"/>
    <x v="0"/>
    <d v="2025-03-10T00:00:00"/>
    <d v="1899-12-30T17:27:24"/>
    <d v="2025-03-10T00:00:00"/>
    <d v="1899-12-30T17:25:03"/>
    <d v="2025-03-10T00:00:00"/>
    <d v="1899-12-30T17:47:28"/>
    <x v="0"/>
    <x v="0"/>
    <s v="7026013623"/>
    <s v="FBO"/>
    <d v="1899-12-30T00:24:46"/>
    <x v="131"/>
    <d v="1899-12-30T00:02:21"/>
    <s v="Granel"/>
    <s v="E001"/>
    <x v="0"/>
    <d v="1899-12-30T00:20:04"/>
    <d v="1899-12-30T00:22:25"/>
    <x v="11"/>
    <x v="11"/>
    <x v="3"/>
    <x v="2"/>
    <n v="0"/>
    <n v="0"/>
    <x v="0"/>
    <x v="2"/>
    <x v="2"/>
    <n v="0"/>
    <x v="5"/>
    <x v="1"/>
    <d v="1899-12-30T00:02:21"/>
    <d v="1899-12-30T00:02:21"/>
    <x v="0"/>
    <m/>
    <m/>
    <d v="1899-12-30T00:00:00"/>
    <d v="1899-12-30T00:20:04"/>
    <n v="2"/>
    <n v="-1.6319444444400366E-3"/>
    <n v="20.066666666673587"/>
    <x v="12"/>
    <x v="1"/>
  </r>
  <r>
    <x v="7"/>
    <s v="2025009804"/>
    <x v="0"/>
    <x v="1156"/>
    <s v="E1459JJZ"/>
    <d v="2025-03-11T00:00:00"/>
    <x v="5"/>
    <s v="3264"/>
    <x v="36"/>
    <s v="PA"/>
    <x v="1"/>
    <x v="0"/>
    <d v="2025-03-11T00:00:00"/>
    <d v="1899-12-30T06:23:59"/>
    <d v="2025-03-11T00:00:00"/>
    <d v="1899-12-30T06:21:38"/>
    <d v="2025-03-11T00:00:00"/>
    <d v="1899-12-30T06:46:48"/>
    <x v="0"/>
    <x v="0"/>
    <s v="7026013624"/>
    <s v="FBO"/>
    <d v="1899-12-30T00:27:31"/>
    <x v="3365"/>
    <d v="1899-12-30T00:02:21"/>
    <s v="Granel"/>
    <s v="E001"/>
    <x v="0"/>
    <d v="1899-12-30T00:22:49"/>
    <d v="1899-12-30T00:25:10"/>
    <x v="1"/>
    <x v="12"/>
    <x v="3"/>
    <x v="2"/>
    <n v="0"/>
    <n v="0"/>
    <x v="0"/>
    <x v="2"/>
    <x v="2"/>
    <n v="0"/>
    <x v="5"/>
    <x v="1"/>
    <d v="1899-12-30T00:02:21"/>
    <d v="1899-12-30T00:02:21"/>
    <x v="0"/>
    <m/>
    <m/>
    <d v="1899-12-30T00:00:00"/>
    <d v="1899-12-30T00:22:49"/>
    <n v="3"/>
    <n v="-1.6319444444400366E-3"/>
    <n v="22.81666666667034"/>
    <x v="0"/>
    <x v="1"/>
  </r>
  <r>
    <x v="7"/>
    <s v="2025009802"/>
    <x v="0"/>
    <x v="1021"/>
    <s v="E0721JRZ"/>
    <d v="2025-03-11T00:00:00"/>
    <x v="5"/>
    <s v="3264"/>
    <x v="36"/>
    <s v="PA"/>
    <x v="1"/>
    <x v="0"/>
    <d v="2025-03-11T00:00:00"/>
    <d v="1899-12-30T06:21:13"/>
    <d v="2025-03-11T00:00:00"/>
    <d v="1899-12-30T06:18:51"/>
    <d v="2025-03-11T00:00:00"/>
    <d v="1899-12-30T06:55:16"/>
    <x v="0"/>
    <x v="0"/>
    <s v="7026013625"/>
    <s v="FBO"/>
    <d v="1899-12-30T00:38:47"/>
    <x v="1158"/>
    <d v="1899-12-30T00:02:22"/>
    <s v="Granel"/>
    <s v="E001"/>
    <x v="0"/>
    <d v="1899-12-30T00:34:03"/>
    <d v="1899-12-30T00:36:25"/>
    <x v="1"/>
    <x v="12"/>
    <x v="3"/>
    <x v="2"/>
    <n v="0"/>
    <n v="0"/>
    <x v="0"/>
    <x v="2"/>
    <x v="2"/>
    <n v="0"/>
    <x v="5"/>
    <x v="1"/>
    <d v="1899-12-30T00:02:22"/>
    <d v="1899-12-30T00:02:22"/>
    <x v="0"/>
    <m/>
    <m/>
    <d v="1899-12-30T00:00:00"/>
    <d v="1899-12-30T00:34:03"/>
    <n v="3"/>
    <n v="-1.6435185185200152E-3"/>
    <n v="34.049999999995173"/>
    <x v="0"/>
    <x v="1"/>
  </r>
  <r>
    <x v="7"/>
    <s v="2025009806"/>
    <x v="0"/>
    <x v="1079"/>
    <s v="E7926JMH"/>
    <d v="2025-03-11T00:00:00"/>
    <x v="5"/>
    <s v="3264"/>
    <x v="36"/>
    <s v="PA"/>
    <x v="1"/>
    <x v="0"/>
    <d v="2025-03-11T00:00:00"/>
    <d v="1899-12-30T06:43:22"/>
    <d v="2025-03-11T00:00:00"/>
    <d v="1899-12-30T06:41:00"/>
    <d v="2025-03-11T00:00:00"/>
    <d v="1899-12-30T07:05:34"/>
    <x v="0"/>
    <x v="0"/>
    <s v="7026013626"/>
    <s v="FBO"/>
    <d v="1899-12-30T00:26:56"/>
    <x v="2613"/>
    <d v="1899-12-30T00:02:22"/>
    <s v="Granel"/>
    <s v="E001"/>
    <x v="0"/>
    <d v="1899-12-30T00:22:12"/>
    <d v="1899-12-30T00:24:34"/>
    <x v="1"/>
    <x v="12"/>
    <x v="3"/>
    <x v="2"/>
    <n v="0"/>
    <n v="0"/>
    <x v="0"/>
    <x v="2"/>
    <x v="2"/>
    <n v="0"/>
    <x v="5"/>
    <x v="1"/>
    <d v="1899-12-30T00:02:22"/>
    <d v="1899-12-30T00:02:22"/>
    <x v="0"/>
    <m/>
    <m/>
    <d v="1899-12-30T00:00:00"/>
    <d v="1899-12-30T00:22:12"/>
    <n v="3"/>
    <n v="-1.6435185185200152E-3"/>
    <n v="22.200000000004749"/>
    <x v="1"/>
    <x v="1"/>
  </r>
  <r>
    <x v="7"/>
    <s v="2025009812"/>
    <x v="0"/>
    <x v="1179"/>
    <s v="E4954KGF"/>
    <d v="2025-03-11T00:00:00"/>
    <x v="5"/>
    <s v="3264"/>
    <x v="36"/>
    <s v="PA"/>
    <x v="1"/>
    <x v="0"/>
    <d v="2025-03-11T00:00:00"/>
    <d v="1899-12-30T06:58:08"/>
    <d v="2025-03-11T00:00:00"/>
    <d v="1899-12-30T06:55:43"/>
    <d v="2025-03-11T00:00:00"/>
    <d v="1899-12-30T07:39:04"/>
    <x v="0"/>
    <x v="0"/>
    <s v="7026013630"/>
    <s v="FBO"/>
    <d v="1899-12-30T00:45:46"/>
    <x v="3366"/>
    <d v="1899-12-30T00:02:25"/>
    <s v="Granel"/>
    <s v="E001"/>
    <x v="0"/>
    <d v="1899-12-30T00:40:56"/>
    <d v="1899-12-30T00:43:21"/>
    <x v="1"/>
    <x v="12"/>
    <x v="3"/>
    <x v="2"/>
    <n v="0"/>
    <n v="0"/>
    <x v="0"/>
    <x v="2"/>
    <x v="2"/>
    <n v="0"/>
    <x v="5"/>
    <x v="1"/>
    <d v="1899-12-30T00:02:25"/>
    <d v="1899-12-30T00:02:25"/>
    <x v="0"/>
    <m/>
    <m/>
    <d v="1899-12-30T00:00:00"/>
    <d v="1899-12-30T00:40:56"/>
    <n v="3"/>
    <n v="-1.6782407407400224E-3"/>
    <n v="40.933333333339228"/>
    <x v="1"/>
    <x v="1"/>
  </r>
  <r>
    <x v="7"/>
    <s v="2025009815"/>
    <x v="0"/>
    <x v="1033"/>
    <s v="E4768KNH"/>
    <d v="2025-03-11T00:00:00"/>
    <x v="5"/>
    <s v="3264"/>
    <x v="36"/>
    <s v="PA"/>
    <x v="1"/>
    <x v="0"/>
    <d v="2025-03-11T00:00:00"/>
    <d v="1899-12-30T07:13:43"/>
    <d v="2025-03-11T00:00:00"/>
    <d v="1899-12-30T07:11:21"/>
    <d v="2025-03-11T00:00:00"/>
    <d v="1899-12-30T07:52:50"/>
    <x v="0"/>
    <x v="0"/>
    <s v="7026013631"/>
    <s v="FBO"/>
    <d v="1899-12-30T00:43:51"/>
    <x v="411"/>
    <d v="1899-12-30T00:02:22"/>
    <s v="Granel"/>
    <s v="E001"/>
    <x v="0"/>
    <d v="1899-12-30T00:39:07"/>
    <d v="1899-12-30T00:41:29"/>
    <x v="2"/>
    <x v="12"/>
    <x v="3"/>
    <x v="2"/>
    <n v="0"/>
    <n v="0"/>
    <x v="0"/>
    <x v="2"/>
    <x v="2"/>
    <n v="0"/>
    <x v="5"/>
    <x v="1"/>
    <d v="1899-12-30T00:02:22"/>
    <d v="1899-12-30T00:02:22"/>
    <x v="0"/>
    <m/>
    <m/>
    <d v="1899-12-30T00:00:00"/>
    <d v="1899-12-30T00:39:07"/>
    <n v="3"/>
    <n v="-1.6435185185200152E-3"/>
    <n v="39.116666666664017"/>
    <x v="1"/>
    <x v="1"/>
  </r>
  <r>
    <x v="7"/>
    <s v="2025009813"/>
    <x v="0"/>
    <x v="1039"/>
    <s v="E5730JVY"/>
    <d v="2025-03-11T00:00:00"/>
    <x v="5"/>
    <s v="3264"/>
    <x v="36"/>
    <s v="PA"/>
    <x v="1"/>
    <x v="0"/>
    <d v="2025-03-11T00:00:00"/>
    <d v="1899-12-30T07:06:42"/>
    <d v="2025-03-11T00:00:00"/>
    <d v="1899-12-30T07:04:18"/>
    <d v="2025-03-11T00:00:00"/>
    <d v="1899-12-30T07:57:47"/>
    <x v="0"/>
    <x v="0"/>
    <s v="7026013632"/>
    <s v="FBO"/>
    <d v="1899-12-30T00:55:53"/>
    <x v="3367"/>
    <d v="1899-12-30T00:02:24"/>
    <s v="Granel"/>
    <s v="E001"/>
    <x v="0"/>
    <d v="1899-12-30T00:51:05"/>
    <d v="1899-12-30T00:53:29"/>
    <x v="2"/>
    <x v="12"/>
    <x v="3"/>
    <x v="2"/>
    <n v="0"/>
    <n v="0"/>
    <x v="0"/>
    <x v="2"/>
    <x v="2"/>
    <n v="0"/>
    <x v="5"/>
    <x v="0"/>
    <d v="1899-12-30T00:02:24"/>
    <d v="1899-12-30T00:02:24"/>
    <x v="0"/>
    <m/>
    <m/>
    <d v="1899-12-30T00:00:00"/>
    <d v="1899-12-30T00:51:05"/>
    <n v="3"/>
    <n v="-1.6666666666600438E-3"/>
    <n v="51.083333333337535"/>
    <x v="1"/>
    <x v="0"/>
  </r>
  <r>
    <x v="7"/>
    <s v="2025009853"/>
    <x v="0"/>
    <x v="1076"/>
    <s v="E0463JRH"/>
    <d v="2025-03-11T00:00:00"/>
    <x v="5"/>
    <s v="3264"/>
    <x v="36"/>
    <s v="PA"/>
    <x v="1"/>
    <x v="0"/>
    <d v="2025-03-11T00:00:00"/>
    <d v="1899-12-30T10:10:21"/>
    <d v="2025-03-11T00:00:00"/>
    <d v="1899-12-30T10:07:57"/>
    <d v="2025-03-11T00:00:00"/>
    <d v="1899-12-30T10:34:08"/>
    <x v="0"/>
    <x v="0"/>
    <s v="7026013638"/>
    <s v="FBO"/>
    <d v="1899-12-30T00:28:35"/>
    <x v="1345"/>
    <d v="1899-12-30T00:02:24"/>
    <s v="Granel"/>
    <s v="E001"/>
    <x v="0"/>
    <d v="1899-12-30T00:23:47"/>
    <d v="1899-12-30T00:26:11"/>
    <x v="5"/>
    <x v="12"/>
    <x v="3"/>
    <x v="2"/>
    <n v="0"/>
    <n v="0"/>
    <x v="0"/>
    <x v="2"/>
    <x v="2"/>
    <n v="0"/>
    <x v="5"/>
    <x v="1"/>
    <d v="1899-12-30T00:02:24"/>
    <d v="1899-12-30T00:02:24"/>
    <x v="0"/>
    <m/>
    <m/>
    <d v="1899-12-30T00:00:00"/>
    <d v="1899-12-30T00:23:47"/>
    <n v="3"/>
    <n v="-1.6666666666699803E-3"/>
    <n v="23.78333333332807"/>
    <x v="4"/>
    <x v="1"/>
  </r>
  <r>
    <x v="7"/>
    <s v="2025009885"/>
    <x v="0"/>
    <x v="1030"/>
    <s v="E4771KNH"/>
    <d v="2025-03-11T00:00:00"/>
    <x v="5"/>
    <s v="3264"/>
    <x v="36"/>
    <s v="PA"/>
    <x v="1"/>
    <x v="0"/>
    <d v="2025-03-11T00:00:00"/>
    <d v="1899-12-30T11:18:22"/>
    <d v="2025-03-11T00:00:00"/>
    <d v="1899-12-30T11:16:00"/>
    <d v="2025-03-11T00:00:00"/>
    <d v="1899-12-30T11:41:15"/>
    <x v="0"/>
    <x v="0"/>
    <s v="7026013640"/>
    <s v="FBO"/>
    <d v="1899-12-30T00:27:37"/>
    <x v="467"/>
    <d v="1899-12-30T00:02:22"/>
    <s v="Granel"/>
    <s v="E001"/>
    <x v="0"/>
    <d v="1899-12-30T00:22:53"/>
    <d v="1899-12-30T00:25:15"/>
    <x v="9"/>
    <x v="12"/>
    <x v="3"/>
    <x v="2"/>
    <n v="0"/>
    <n v="0"/>
    <x v="0"/>
    <x v="2"/>
    <x v="2"/>
    <n v="0"/>
    <x v="5"/>
    <x v="1"/>
    <d v="1899-12-30T00:02:22"/>
    <d v="1899-12-30T00:02:22"/>
    <x v="0"/>
    <m/>
    <m/>
    <d v="1899-12-30T00:00:00"/>
    <d v="1899-12-30T00:22:53"/>
    <n v="3"/>
    <n v="-1.6435185185200152E-3"/>
    <n v="22.883333333342399"/>
    <x v="5"/>
    <x v="1"/>
  </r>
  <r>
    <x v="7"/>
    <s v="2025009889"/>
    <x v="0"/>
    <x v="1172"/>
    <s v="E4291FWJ"/>
    <d v="2025-03-11T00:00:00"/>
    <x v="5"/>
    <s v="3264"/>
    <x v="36"/>
    <s v="PA"/>
    <x v="1"/>
    <x v="0"/>
    <d v="2025-03-11T00:00:00"/>
    <d v="1899-12-30T11:26:37"/>
    <d v="2025-03-11T00:00:00"/>
    <d v="1899-12-30T11:24:13"/>
    <d v="2025-03-11T00:00:00"/>
    <d v="1899-12-30T11:50:58"/>
    <x v="0"/>
    <x v="0"/>
    <s v="7026013641"/>
    <s v="FBO"/>
    <d v="1899-12-30T00:29:09"/>
    <x v="160"/>
    <d v="1899-12-30T00:02:24"/>
    <s v="Granel"/>
    <s v="E001"/>
    <x v="0"/>
    <d v="1899-12-30T00:24:21"/>
    <d v="1899-12-30T00:26:45"/>
    <x v="9"/>
    <x v="12"/>
    <x v="3"/>
    <x v="2"/>
    <n v="0"/>
    <n v="0"/>
    <x v="0"/>
    <x v="2"/>
    <x v="2"/>
    <n v="0"/>
    <x v="5"/>
    <x v="1"/>
    <d v="1899-12-30T00:02:24"/>
    <d v="1899-12-30T00:02:24"/>
    <x v="0"/>
    <m/>
    <m/>
    <d v="1899-12-30T00:00:00"/>
    <d v="1899-12-30T00:24:21"/>
    <n v="3"/>
    <n v="-1.6666666666700358E-3"/>
    <n v="24.349999999996772"/>
    <x v="5"/>
    <x v="1"/>
  </r>
  <r>
    <x v="7"/>
    <s v="2025009878"/>
    <x v="0"/>
    <x v="1056"/>
    <s v="E6464JZW"/>
    <d v="2025-03-11T00:00:00"/>
    <x v="5"/>
    <s v="3264"/>
    <x v="36"/>
    <s v="PA"/>
    <x v="1"/>
    <x v="0"/>
    <d v="2025-03-11T00:00:00"/>
    <d v="1899-12-30T10:59:01"/>
    <d v="2025-03-11T00:00:00"/>
    <d v="1899-12-30T10:56:35"/>
    <d v="2025-03-11T00:00:00"/>
    <d v="1899-12-30T12:13:08"/>
    <x v="0"/>
    <x v="0"/>
    <s v="7026013643"/>
    <s v="FBO"/>
    <d v="1899-12-30T01:18:59"/>
    <x v="3368"/>
    <d v="1899-12-30T00:02:26"/>
    <s v="Granel"/>
    <s v="E001"/>
    <x v="0"/>
    <d v="1899-12-30T01:14:07"/>
    <d v="1899-12-30T01:16:33"/>
    <x v="5"/>
    <x v="12"/>
    <x v="3"/>
    <x v="2"/>
    <n v="0"/>
    <n v="0"/>
    <x v="0"/>
    <x v="2"/>
    <x v="2"/>
    <n v="0"/>
    <x v="5"/>
    <x v="0"/>
    <d v="1899-12-30T00:02:26"/>
    <d v="1899-12-30T00:02:26"/>
    <x v="0"/>
    <m/>
    <m/>
    <d v="1899-12-30T00:00:00"/>
    <d v="1899-12-30T01:14:07"/>
    <n v="3"/>
    <n v="-1.6898148148100089E-3"/>
    <n v="74.116666666670284"/>
    <x v="11"/>
    <x v="0"/>
  </r>
  <r>
    <x v="7"/>
    <s v="2025009903"/>
    <x v="0"/>
    <x v="1151"/>
    <s v="E5811MHB"/>
    <d v="2025-03-11T00:00:00"/>
    <x v="5"/>
    <s v="3264"/>
    <x v="36"/>
    <s v="PA"/>
    <x v="1"/>
    <x v="0"/>
    <d v="2025-03-11T00:00:00"/>
    <d v="1899-12-30T12:00:06"/>
    <d v="2025-03-11T00:00:00"/>
    <d v="1899-12-30T11:57:42"/>
    <d v="2025-03-11T00:00:00"/>
    <d v="1899-12-30T12:23:36"/>
    <x v="0"/>
    <x v="0"/>
    <s v="7026013644"/>
    <s v="FBO"/>
    <d v="1899-12-30T00:28:18"/>
    <x v="879"/>
    <d v="1899-12-30T00:02:24"/>
    <s v="Granel"/>
    <s v="E001"/>
    <x v="0"/>
    <d v="1899-12-30T00:23:30"/>
    <d v="1899-12-30T00:25:54"/>
    <x v="13"/>
    <x v="12"/>
    <x v="3"/>
    <x v="2"/>
    <n v="0"/>
    <n v="0"/>
    <x v="0"/>
    <x v="2"/>
    <x v="2"/>
    <n v="0"/>
    <x v="5"/>
    <x v="1"/>
    <d v="1899-12-30T00:02:24"/>
    <d v="1899-12-30T00:02:24"/>
    <x v="0"/>
    <m/>
    <m/>
    <d v="1899-12-30T00:00:00"/>
    <d v="1899-12-30T00:23:30"/>
    <n v="3"/>
    <n v="-1.6666666666599883E-3"/>
    <n v="23.50000000000799"/>
    <x v="11"/>
    <x v="1"/>
  </r>
  <r>
    <x v="7"/>
    <s v="2025009920"/>
    <x v="0"/>
    <x v="1156"/>
    <s v="E1459JJZ"/>
    <d v="2025-03-11T00:00:00"/>
    <x v="5"/>
    <s v="3264"/>
    <x v="36"/>
    <s v="PA"/>
    <x v="1"/>
    <x v="0"/>
    <d v="2025-03-11T00:00:00"/>
    <d v="1899-12-30T12:32:06"/>
    <d v="2025-03-11T00:00:00"/>
    <d v="1899-12-30T12:29:42"/>
    <d v="2025-03-11T00:00:00"/>
    <d v="1899-12-30T12:47:17"/>
    <x v="0"/>
    <x v="0"/>
    <s v="7026013647"/>
    <s v="FBO"/>
    <d v="1899-12-30T00:19:59"/>
    <x v="3369"/>
    <d v="1899-12-30T00:02:24"/>
    <s v="Granel"/>
    <s v="E001"/>
    <x v="0"/>
    <d v="1899-12-30T00:15:11"/>
    <d v="1899-12-30T00:17:35"/>
    <x v="13"/>
    <x v="12"/>
    <x v="3"/>
    <x v="2"/>
    <n v="0"/>
    <n v="0"/>
    <x v="0"/>
    <x v="2"/>
    <x v="2"/>
    <n v="0"/>
    <x v="5"/>
    <x v="1"/>
    <d v="1899-12-30T00:02:24"/>
    <d v="1899-12-30T00:02:24"/>
    <x v="0"/>
    <m/>
    <m/>
    <d v="1899-12-30T00:00:00"/>
    <d v="1899-12-30T00:15:11"/>
    <n v="3"/>
    <n v="-1.6666666666700358E-3"/>
    <n v="15.183333333331124"/>
    <x v="11"/>
    <x v="1"/>
  </r>
  <r>
    <x v="7"/>
    <s v="2025009924"/>
    <x v="0"/>
    <x v="1076"/>
    <s v="E0463JRH"/>
    <d v="2025-03-11T00:00:00"/>
    <x v="5"/>
    <s v="3264"/>
    <x v="36"/>
    <s v="PA"/>
    <x v="1"/>
    <x v="0"/>
    <d v="2025-03-11T00:00:00"/>
    <d v="1899-12-30T12:46:37"/>
    <d v="2025-03-11T00:00:00"/>
    <d v="1899-12-30T12:44:14"/>
    <d v="2025-03-11T00:00:00"/>
    <d v="1899-12-30T13:08:24"/>
    <x v="0"/>
    <x v="0"/>
    <s v="7026013649"/>
    <s v="FBO"/>
    <d v="1899-12-30T00:26:33"/>
    <x v="769"/>
    <d v="1899-12-30T00:02:23"/>
    <s v="Granel"/>
    <s v="E001"/>
    <x v="0"/>
    <d v="1899-12-30T00:21:47"/>
    <d v="1899-12-30T00:24:10"/>
    <x v="13"/>
    <x v="12"/>
    <x v="3"/>
    <x v="2"/>
    <n v="0"/>
    <n v="0"/>
    <x v="0"/>
    <x v="2"/>
    <x v="2"/>
    <n v="0"/>
    <x v="5"/>
    <x v="1"/>
    <d v="1899-12-30T00:02:23"/>
    <d v="1899-12-30T00:02:23"/>
    <x v="0"/>
    <m/>
    <m/>
    <d v="1899-12-30T00:00:00"/>
    <d v="1899-12-30T00:21:47"/>
    <n v="3"/>
    <n v="-1.6550925925999938E-3"/>
    <n v="21.7833333333264"/>
    <x v="6"/>
    <x v="1"/>
  </r>
  <r>
    <x v="7"/>
    <s v="2025009936"/>
    <x v="0"/>
    <x v="1079"/>
    <s v="E7926JMH"/>
    <d v="2025-03-11T00:00:00"/>
    <x v="5"/>
    <s v="3264"/>
    <x v="36"/>
    <s v="PA"/>
    <x v="1"/>
    <x v="0"/>
    <d v="2025-03-11T00:00:00"/>
    <d v="1899-12-30T13:32:08"/>
    <d v="2025-03-11T00:00:00"/>
    <d v="1899-12-30T13:29:44"/>
    <d v="2025-03-11T00:00:00"/>
    <d v="1899-12-30T13:53:50"/>
    <x v="0"/>
    <x v="0"/>
    <s v="7026013652"/>
    <s v="FBO"/>
    <d v="1899-12-30T00:26:30"/>
    <x v="687"/>
    <d v="1899-12-30T00:02:24"/>
    <s v="Granel"/>
    <s v="E001"/>
    <x v="0"/>
    <d v="1899-12-30T00:21:42"/>
    <d v="1899-12-30T00:24:06"/>
    <x v="6"/>
    <x v="12"/>
    <x v="3"/>
    <x v="2"/>
    <n v="0"/>
    <n v="0"/>
    <x v="0"/>
    <x v="2"/>
    <x v="2"/>
    <n v="0"/>
    <x v="5"/>
    <x v="1"/>
    <d v="1899-12-30T00:02:24"/>
    <d v="1899-12-30T00:02:24"/>
    <x v="0"/>
    <m/>
    <m/>
    <d v="1899-12-30T00:00:00"/>
    <d v="1899-12-30T00:21:42"/>
    <n v="3"/>
    <n v="-1.6666666666699248E-3"/>
    <n v="21.700000000008028"/>
    <x v="6"/>
    <x v="1"/>
  </r>
  <r>
    <x v="7"/>
    <s v="2025009948"/>
    <x v="0"/>
    <x v="1044"/>
    <s v="E8916KGF"/>
    <d v="2025-03-11T00:00:00"/>
    <x v="5"/>
    <s v="3264"/>
    <x v="36"/>
    <s v="PA"/>
    <x v="1"/>
    <x v="0"/>
    <d v="2025-03-11T00:00:00"/>
    <d v="1899-12-30T13:47:22"/>
    <d v="2025-03-11T00:00:00"/>
    <d v="1899-12-30T13:44:57"/>
    <d v="2025-03-11T00:00:00"/>
    <d v="1899-12-30T14:17:16"/>
    <x v="0"/>
    <x v="0"/>
    <s v="7026013653"/>
    <s v="FBO"/>
    <d v="1899-12-30T00:34:44"/>
    <x v="1309"/>
    <d v="1899-12-30T00:02:25"/>
    <s v="Granel"/>
    <s v="E001"/>
    <x v="0"/>
    <d v="1899-12-30T00:29:54"/>
    <d v="1899-12-30T00:32:19"/>
    <x v="6"/>
    <x v="12"/>
    <x v="3"/>
    <x v="2"/>
    <n v="0"/>
    <n v="0"/>
    <x v="0"/>
    <x v="2"/>
    <x v="2"/>
    <n v="0"/>
    <x v="5"/>
    <x v="1"/>
    <d v="1899-12-30T00:02:25"/>
    <d v="1899-12-30T00:02:25"/>
    <x v="0"/>
    <m/>
    <m/>
    <d v="1899-12-30T00:00:00"/>
    <d v="1899-12-30T00:29:54"/>
    <n v="3"/>
    <n v="-1.6782407407500699E-3"/>
    <n v="29.899999999987088"/>
    <x v="7"/>
    <x v="1"/>
  </r>
  <r>
    <x v="7"/>
    <s v="2025009958"/>
    <x v="0"/>
    <x v="1025"/>
    <s v="E7844JTT"/>
    <d v="2025-03-11T00:00:00"/>
    <x v="5"/>
    <s v="3264"/>
    <x v="36"/>
    <s v="PA"/>
    <x v="1"/>
    <x v="0"/>
    <d v="2025-03-11T00:00:00"/>
    <d v="1899-12-30T14:39:57"/>
    <d v="2025-03-11T00:00:00"/>
    <d v="1899-12-30T14:37:32"/>
    <d v="2025-03-11T00:00:00"/>
    <d v="1899-12-30T15:29:27"/>
    <x v="0"/>
    <x v="0"/>
    <s v="7026013655"/>
    <s v="FBO"/>
    <d v="1899-12-30T00:54:20"/>
    <x v="3370"/>
    <d v="1899-12-30T00:02:25"/>
    <s v="Granel"/>
    <s v="E001"/>
    <x v="0"/>
    <d v="1899-12-30T00:49:30"/>
    <d v="1899-12-30T00:51:55"/>
    <x v="14"/>
    <x v="12"/>
    <x v="3"/>
    <x v="2"/>
    <n v="0"/>
    <n v="0"/>
    <x v="0"/>
    <x v="2"/>
    <x v="2"/>
    <n v="0"/>
    <x v="5"/>
    <x v="0"/>
    <d v="1899-12-30T00:02:25"/>
    <d v="1899-12-30T00:02:25"/>
    <x v="0"/>
    <m/>
    <m/>
    <d v="1899-12-30T00:00:00"/>
    <d v="1899-12-30T00:49:30"/>
    <n v="3"/>
    <n v="-1.6782407407400779E-3"/>
    <n v="49.499999999999901"/>
    <x v="14"/>
    <x v="0"/>
  </r>
  <r>
    <x v="7"/>
    <s v="2025010397"/>
    <x v="0"/>
    <x v="1066"/>
    <s v="E6462JZW"/>
    <d v="2025-03-13T00:00:00"/>
    <x v="5"/>
    <s v="3264"/>
    <x v="36"/>
    <s v="PA"/>
    <x v="1"/>
    <x v="0"/>
    <d v="2025-03-13T00:00:00"/>
    <d v="1899-12-30T15:49:27"/>
    <d v="2025-03-13T00:00:00"/>
    <d v="1899-12-30T15:47:04"/>
    <d v="2025-03-13T00:00:00"/>
    <d v="1899-12-30T16:15:30"/>
    <x v="0"/>
    <x v="0"/>
    <s v="7026013688"/>
    <s v="FBO"/>
    <d v="1899-12-30T00:30:49"/>
    <x v="155"/>
    <d v="1899-12-30T00:02:23"/>
    <s v="Granel"/>
    <s v="E001"/>
    <x v="0"/>
    <d v="1899-12-30T00:26:03"/>
    <d v="1899-12-30T00:28:26"/>
    <x v="10"/>
    <x v="14"/>
    <x v="3"/>
    <x v="2"/>
    <n v="0"/>
    <n v="0"/>
    <x v="0"/>
    <x v="2"/>
    <x v="2"/>
    <n v="0"/>
    <x v="5"/>
    <x v="1"/>
    <d v="1899-12-30T00:02:23"/>
    <d v="1899-12-30T00:02:23"/>
    <x v="0"/>
    <m/>
    <m/>
    <d v="1899-12-30T00:00:00"/>
    <d v="1899-12-30T00:26:03"/>
    <n v="5"/>
    <n v="-1.6550925925900017E-3"/>
    <n v="26.050000000003113"/>
    <x v="8"/>
    <x v="1"/>
  </r>
  <r>
    <x v="7"/>
    <s v="2025010398"/>
    <x v="0"/>
    <x v="1052"/>
    <s v="E7977MGZ"/>
    <d v="2025-03-13T00:00:00"/>
    <x v="5"/>
    <s v="3264"/>
    <x v="36"/>
    <s v="PA"/>
    <x v="1"/>
    <x v="0"/>
    <d v="2025-03-13T00:00:00"/>
    <d v="1899-12-30T15:51:37"/>
    <d v="2025-03-13T00:00:00"/>
    <d v="1899-12-30T15:49:13"/>
    <d v="2025-03-13T00:00:00"/>
    <d v="1899-12-30T16:28:11"/>
    <x v="0"/>
    <x v="0"/>
    <s v="7026013689"/>
    <s v="FBO"/>
    <d v="1899-12-30T00:41:22"/>
    <x v="3371"/>
    <d v="1899-12-30T00:02:24"/>
    <s v="Granel"/>
    <s v="E001"/>
    <x v="0"/>
    <d v="1899-12-30T00:36:34"/>
    <d v="1899-12-30T00:38:58"/>
    <x v="10"/>
    <x v="14"/>
    <x v="3"/>
    <x v="2"/>
    <n v="0"/>
    <n v="0"/>
    <x v="0"/>
    <x v="2"/>
    <x v="2"/>
    <n v="0"/>
    <x v="5"/>
    <x v="1"/>
    <d v="1899-12-30T00:02:24"/>
    <d v="1899-12-30T00:02:24"/>
    <x v="0"/>
    <m/>
    <m/>
    <d v="1899-12-30T00:00:00"/>
    <d v="1899-12-30T00:36:34"/>
    <n v="5"/>
    <n v="-1.6666666666699248E-3"/>
    <n v="36.566666666668809"/>
    <x v="8"/>
    <x v="1"/>
  </r>
  <r>
    <x v="7"/>
    <s v="2025010478"/>
    <x v="0"/>
    <x v="1164"/>
    <s v="E0974JKJ"/>
    <d v="2025-03-14T00:00:00"/>
    <x v="5"/>
    <s v="3264"/>
    <x v="36"/>
    <s v="PA"/>
    <x v="1"/>
    <x v="0"/>
    <d v="2025-03-14T00:00:00"/>
    <d v="1899-12-30T08:39:29"/>
    <d v="2025-03-14T00:00:00"/>
    <d v="1899-12-30T08:37:03"/>
    <d v="2025-03-14T00:00:00"/>
    <d v="1899-12-30T09:11:51"/>
    <x v="0"/>
    <x v="0"/>
    <s v="7026013701"/>
    <s v="FBO"/>
    <d v="1899-12-30T00:37:14"/>
    <x v="2277"/>
    <d v="1899-12-30T00:02:26"/>
    <s v="Granel"/>
    <s v="E001"/>
    <x v="0"/>
    <d v="1899-12-30T00:32:22"/>
    <d v="1899-12-30T00:34:48"/>
    <x v="3"/>
    <x v="15"/>
    <x v="3"/>
    <x v="2"/>
    <n v="0"/>
    <n v="0"/>
    <x v="0"/>
    <x v="2"/>
    <x v="2"/>
    <n v="0"/>
    <x v="5"/>
    <x v="1"/>
    <d v="1899-12-30T00:02:26"/>
    <d v="1899-12-30T00:02:26"/>
    <x v="0"/>
    <m/>
    <m/>
    <d v="1899-12-30T00:00:00"/>
    <d v="1899-12-30T00:32:22"/>
    <n v="6"/>
    <n v="-1.6898148148100089E-3"/>
    <n v="32.366666666678384"/>
    <x v="3"/>
    <x v="1"/>
  </r>
  <r>
    <x v="7"/>
    <s v="2025010577"/>
    <x v="0"/>
    <x v="1030"/>
    <s v="E4771KNH"/>
    <d v="2025-03-14T00:00:00"/>
    <x v="5"/>
    <s v="3264"/>
    <x v="36"/>
    <s v="PA"/>
    <x v="1"/>
    <x v="0"/>
    <d v="2025-03-14T00:00:00"/>
    <d v="1899-12-30T15:24:03"/>
    <d v="2025-03-14T00:00:00"/>
    <d v="1899-12-30T15:21:35"/>
    <d v="2025-03-14T00:00:00"/>
    <d v="1899-12-30T15:57:00"/>
    <x v="0"/>
    <x v="0"/>
    <s v="7026013705"/>
    <s v="FBO"/>
    <d v="1899-12-30T00:37:53"/>
    <x v="964"/>
    <d v="1899-12-30T00:02:28"/>
    <s v="Granel"/>
    <s v="E001"/>
    <x v="0"/>
    <d v="1899-12-30T00:32:57"/>
    <d v="1899-12-30T00:35:25"/>
    <x v="10"/>
    <x v="15"/>
    <x v="3"/>
    <x v="2"/>
    <n v="0"/>
    <n v="0"/>
    <x v="0"/>
    <x v="2"/>
    <x v="2"/>
    <n v="0"/>
    <x v="5"/>
    <x v="1"/>
    <d v="1899-12-30T00:02:28"/>
    <d v="1899-12-30T00:02:28"/>
    <x v="0"/>
    <m/>
    <m/>
    <d v="1899-12-30T00:00:00"/>
    <d v="1899-12-30T00:32:57"/>
    <n v="6"/>
    <n v="-1.7129629629599741E-3"/>
    <n v="32.949999999993636"/>
    <x v="14"/>
    <x v="1"/>
  </r>
  <r>
    <x v="7"/>
    <s v="2025010578"/>
    <x v="0"/>
    <x v="1066"/>
    <s v="E6462JZW"/>
    <d v="2025-03-14T00:00:00"/>
    <x v="5"/>
    <s v="3264"/>
    <x v="36"/>
    <s v="PA"/>
    <x v="1"/>
    <x v="0"/>
    <d v="2025-03-14T00:00:00"/>
    <d v="1899-12-30T15:28:26"/>
    <d v="2025-03-14T00:00:00"/>
    <d v="1899-12-30T15:25:59"/>
    <d v="2025-03-14T00:00:00"/>
    <d v="1899-12-30T16:02:15"/>
    <x v="0"/>
    <x v="0"/>
    <s v="7026013706"/>
    <s v="FBO"/>
    <d v="1899-12-30T00:38:43"/>
    <x v="1862"/>
    <d v="1899-12-30T00:02:27"/>
    <s v="Granel"/>
    <s v="E001"/>
    <x v="0"/>
    <d v="1899-12-30T00:33:49"/>
    <d v="1899-12-30T00:36:16"/>
    <x v="10"/>
    <x v="15"/>
    <x v="3"/>
    <x v="2"/>
    <n v="0"/>
    <n v="0"/>
    <x v="0"/>
    <x v="2"/>
    <x v="2"/>
    <n v="0"/>
    <x v="5"/>
    <x v="1"/>
    <d v="1899-12-30T00:02:27"/>
    <d v="1899-12-30T00:02:27"/>
    <x v="0"/>
    <m/>
    <m/>
    <d v="1899-12-30T00:00:00"/>
    <d v="1899-12-30T00:33:49"/>
    <n v="6"/>
    <n v="-1.701388888890043E-3"/>
    <n v="33.8166666666719"/>
    <x v="8"/>
    <x v="1"/>
  </r>
  <r>
    <x v="7"/>
    <s v="2025010580"/>
    <x v="0"/>
    <x v="1150"/>
    <s v="E5824JVY"/>
    <d v="2025-03-14T00:00:00"/>
    <x v="5"/>
    <s v="3264"/>
    <x v="36"/>
    <s v="PA"/>
    <x v="1"/>
    <x v="0"/>
    <d v="2025-03-14T00:00:00"/>
    <d v="1899-12-30T15:38:06"/>
    <d v="2025-03-14T00:00:00"/>
    <d v="1899-12-30T15:35:39"/>
    <d v="2025-03-14T00:00:00"/>
    <d v="1899-12-30T16:18:36"/>
    <x v="0"/>
    <x v="0"/>
    <s v="7026013707"/>
    <s v="FBO"/>
    <d v="1899-12-30T00:45:24"/>
    <x v="1822"/>
    <d v="1899-12-30T00:02:27"/>
    <s v="Granel"/>
    <s v="E001"/>
    <x v="0"/>
    <d v="1899-12-30T00:40:30"/>
    <d v="1899-12-30T00:42:57"/>
    <x v="10"/>
    <x v="15"/>
    <x v="3"/>
    <x v="2"/>
    <n v="0"/>
    <n v="0"/>
    <x v="0"/>
    <x v="2"/>
    <x v="2"/>
    <n v="0"/>
    <x v="5"/>
    <x v="1"/>
    <d v="1899-12-30T00:02:27"/>
    <d v="1899-12-30T00:02:27"/>
    <x v="0"/>
    <m/>
    <m/>
    <d v="1899-12-30T00:00:00"/>
    <d v="1899-12-30T00:40:30"/>
    <n v="6"/>
    <n v="-1.701388888890043E-3"/>
    <n v="40.499999999999936"/>
    <x v="8"/>
    <x v="1"/>
  </r>
  <r>
    <x v="7"/>
    <s v="2025010581"/>
    <x v="0"/>
    <x v="1033"/>
    <s v="E4768KNH"/>
    <d v="2025-03-14T00:00:00"/>
    <x v="5"/>
    <s v="3264"/>
    <x v="36"/>
    <s v="PA"/>
    <x v="1"/>
    <x v="0"/>
    <d v="2025-03-14T00:00:00"/>
    <d v="1899-12-30T15:42:37"/>
    <d v="2025-03-14T00:00:00"/>
    <d v="1899-12-30T15:40:11"/>
    <d v="2025-03-14T00:00:00"/>
    <d v="1899-12-30T16:21:48"/>
    <x v="0"/>
    <x v="0"/>
    <s v="7026013708"/>
    <s v="FBO"/>
    <d v="1899-12-30T00:44:03"/>
    <x v="1939"/>
    <d v="1899-12-30T00:02:26"/>
    <s v="Granel"/>
    <s v="E001"/>
    <x v="0"/>
    <d v="1899-12-30T00:39:11"/>
    <d v="1899-12-30T00:41:37"/>
    <x v="10"/>
    <x v="15"/>
    <x v="3"/>
    <x v="2"/>
    <n v="0"/>
    <n v="0"/>
    <x v="0"/>
    <x v="2"/>
    <x v="2"/>
    <n v="0"/>
    <x v="5"/>
    <x v="1"/>
    <d v="1899-12-30T00:02:26"/>
    <d v="1899-12-30T00:02:26"/>
    <x v="0"/>
    <m/>
    <m/>
    <d v="1899-12-30T00:00:00"/>
    <d v="1899-12-30T00:39:11"/>
    <n v="6"/>
    <n v="-1.689814814820001E-3"/>
    <n v="39.183333333335995"/>
    <x v="8"/>
    <x v="1"/>
  </r>
  <r>
    <x v="7"/>
    <s v="2025010590"/>
    <x v="0"/>
    <x v="1151"/>
    <s v="E5811MHB"/>
    <d v="2025-03-14T00:00:00"/>
    <x v="5"/>
    <s v="3264"/>
    <x v="36"/>
    <s v="PA"/>
    <x v="1"/>
    <x v="0"/>
    <d v="2025-03-14T00:00:00"/>
    <d v="1899-12-30T16:29:36"/>
    <d v="2025-03-14T00:00:00"/>
    <d v="1899-12-30T16:27:09"/>
    <d v="2025-03-14T00:00:00"/>
    <d v="1899-12-30T16:55:57"/>
    <x v="0"/>
    <x v="0"/>
    <s v="7026013709"/>
    <s v="FBO"/>
    <d v="1899-12-30T00:31:15"/>
    <x v="3276"/>
    <d v="1899-12-30T00:02:27"/>
    <s v="Granel"/>
    <s v="E001"/>
    <x v="0"/>
    <d v="1899-12-30T00:26:21"/>
    <d v="1899-12-30T00:28:48"/>
    <x v="7"/>
    <x v="15"/>
    <x v="3"/>
    <x v="2"/>
    <n v="0"/>
    <n v="0"/>
    <x v="0"/>
    <x v="2"/>
    <x v="2"/>
    <n v="0"/>
    <x v="5"/>
    <x v="1"/>
    <d v="1899-12-30T00:02:27"/>
    <d v="1899-12-30T00:02:27"/>
    <x v="0"/>
    <m/>
    <m/>
    <d v="1899-12-30T00:00:00"/>
    <d v="1899-12-30T00:26:21"/>
    <n v="6"/>
    <n v="-1.701388888889932E-3"/>
    <n v="26.349999999998523"/>
    <x v="8"/>
    <x v="1"/>
  </r>
  <r>
    <x v="7"/>
    <s v="2025010596"/>
    <x v="0"/>
    <x v="1076"/>
    <s v="E0463JRH"/>
    <d v="2025-03-14T00:00:00"/>
    <x v="5"/>
    <s v="3264"/>
    <x v="36"/>
    <s v="PA"/>
    <x v="1"/>
    <x v="0"/>
    <d v="2025-03-14T00:00:00"/>
    <d v="1899-12-30T17:34:09"/>
    <d v="2025-03-14T00:00:00"/>
    <d v="1899-12-30T17:31:43"/>
    <d v="2025-03-14T00:00:00"/>
    <d v="1899-12-30T18:04:33"/>
    <x v="0"/>
    <x v="0"/>
    <s v="7026013711"/>
    <s v="FBO"/>
    <d v="1899-12-30T00:35:16"/>
    <x v="1071"/>
    <d v="1899-12-30T00:02:26"/>
    <s v="Granel"/>
    <s v="E001"/>
    <x v="0"/>
    <d v="1899-12-30T00:30:24"/>
    <d v="1899-12-30T00:32:50"/>
    <x v="11"/>
    <x v="15"/>
    <x v="3"/>
    <x v="2"/>
    <n v="0"/>
    <n v="0"/>
    <x v="0"/>
    <x v="2"/>
    <x v="2"/>
    <n v="0"/>
    <x v="5"/>
    <x v="1"/>
    <d v="1899-12-30T00:02:26"/>
    <d v="1899-12-30T00:02:26"/>
    <x v="0"/>
    <m/>
    <m/>
    <d v="1899-12-30T00:00:00"/>
    <d v="1899-12-30T00:30:24"/>
    <n v="6"/>
    <n v="-1.6898148148100089E-3"/>
    <n v="30.399999999998517"/>
    <x v="9"/>
    <x v="1"/>
  </r>
  <r>
    <x v="7"/>
    <s v="2025010646"/>
    <x v="0"/>
    <x v="1079"/>
    <s v="E7926JMH"/>
    <d v="2025-03-17T00:00:00"/>
    <x v="5"/>
    <s v="3264"/>
    <x v="36"/>
    <s v="PA"/>
    <x v="1"/>
    <x v="0"/>
    <d v="2025-03-17T00:00:00"/>
    <d v="1899-12-30T08:36:23"/>
    <d v="2025-03-17T00:00:00"/>
    <d v="1899-12-30T08:33:50"/>
    <d v="2025-03-17T00:00:00"/>
    <d v="1899-12-30T08:58:17"/>
    <x v="0"/>
    <x v="0"/>
    <s v="7026013716"/>
    <s v="FBO"/>
    <d v="1899-12-30T00:27:00"/>
    <x v="1222"/>
    <d v="1899-12-30T00:02:33"/>
    <s v="Granel"/>
    <s v="E001"/>
    <x v="0"/>
    <d v="1899-12-30T00:21:54"/>
    <d v="1899-12-30T00:24:27"/>
    <x v="3"/>
    <x v="16"/>
    <x v="4"/>
    <x v="2"/>
    <n v="0"/>
    <n v="0"/>
    <x v="0"/>
    <x v="2"/>
    <x v="2"/>
    <n v="0"/>
    <x v="5"/>
    <x v="1"/>
    <d v="1899-12-30T00:02:33"/>
    <d v="1899-12-30T00:02:33"/>
    <x v="0"/>
    <m/>
    <m/>
    <d v="1899-12-30T00:00:00"/>
    <d v="1899-12-30T00:21:54"/>
    <n v="2"/>
    <n v="-1.7708333333399939E-3"/>
    <n v="21.899999999995188"/>
    <x v="2"/>
    <x v="1"/>
  </r>
  <r>
    <x v="7"/>
    <s v="2025010647"/>
    <x v="0"/>
    <x v="1156"/>
    <s v="E1459JJZ"/>
    <d v="2025-03-17T00:00:00"/>
    <x v="5"/>
    <s v="3264"/>
    <x v="36"/>
    <s v="PA"/>
    <x v="1"/>
    <x v="0"/>
    <d v="2025-03-17T00:00:00"/>
    <d v="1899-12-30T08:40:51"/>
    <d v="2025-03-17T00:00:00"/>
    <d v="1899-12-30T08:38:19"/>
    <d v="2025-03-17T00:00:00"/>
    <d v="1899-12-30T09:10:43"/>
    <x v="0"/>
    <x v="0"/>
    <s v="7026013717"/>
    <s v="FBO"/>
    <d v="1899-12-30T00:34:56"/>
    <x v="955"/>
    <d v="1899-12-30T00:02:32"/>
    <s v="Granel"/>
    <s v="E001"/>
    <x v="0"/>
    <d v="1899-12-30T00:29:52"/>
    <d v="1899-12-30T00:32:24"/>
    <x v="3"/>
    <x v="16"/>
    <x v="4"/>
    <x v="2"/>
    <n v="0"/>
    <n v="0"/>
    <x v="0"/>
    <x v="2"/>
    <x v="2"/>
    <n v="0"/>
    <x v="5"/>
    <x v="1"/>
    <d v="1899-12-30T00:02:32"/>
    <d v="1899-12-30T00:02:32"/>
    <x v="0"/>
    <m/>
    <m/>
    <d v="1899-12-30T00:00:00"/>
    <d v="1899-12-30T00:29:52"/>
    <n v="2"/>
    <n v="-1.7592592592599599E-3"/>
    <n v="29.866666666665605"/>
    <x v="3"/>
    <x v="1"/>
  </r>
  <r>
    <x v="7"/>
    <s v="2025010679"/>
    <x v="0"/>
    <x v="1036"/>
    <s v="E8822FFZ"/>
    <d v="2025-03-17T00:00:00"/>
    <x v="5"/>
    <s v="3264"/>
    <x v="36"/>
    <s v="PA"/>
    <x v="1"/>
    <x v="0"/>
    <d v="2025-03-17T00:00:00"/>
    <d v="1899-12-30T10:07:07"/>
    <d v="2025-03-17T00:00:00"/>
    <d v="1899-12-30T10:04:35"/>
    <d v="2025-03-17T00:00:00"/>
    <d v="1899-12-30T10:27:36"/>
    <x v="0"/>
    <x v="0"/>
    <s v="7026013719"/>
    <s v="FBO"/>
    <d v="1899-12-30T00:25:33"/>
    <x v="558"/>
    <d v="1899-12-30T00:02:32"/>
    <s v="Granel"/>
    <s v="E001"/>
    <x v="0"/>
    <d v="1899-12-30T00:20:29"/>
    <d v="1899-12-30T00:23:01"/>
    <x v="5"/>
    <x v="16"/>
    <x v="4"/>
    <x v="2"/>
    <n v="0"/>
    <n v="0"/>
    <x v="0"/>
    <x v="2"/>
    <x v="2"/>
    <n v="0"/>
    <x v="5"/>
    <x v="1"/>
    <d v="1899-12-30T00:02:32"/>
    <d v="1899-12-30T00:02:32"/>
    <x v="0"/>
    <m/>
    <m/>
    <d v="1899-12-30T00:00:00"/>
    <d v="1899-12-30T00:20:29"/>
    <n v="2"/>
    <n v="-1.7592592592600154E-3"/>
    <n v="20.483333333323237"/>
    <x v="4"/>
    <x v="1"/>
  </r>
  <r>
    <x v="7"/>
    <s v="2025010721"/>
    <x v="0"/>
    <x v="1076"/>
    <s v="E0463JRH"/>
    <d v="2025-03-17T00:00:00"/>
    <x v="5"/>
    <s v="3264"/>
    <x v="36"/>
    <s v="PA"/>
    <x v="1"/>
    <x v="0"/>
    <d v="2025-03-17T00:00:00"/>
    <d v="1899-12-30T12:28:15"/>
    <d v="2025-03-17T00:00:00"/>
    <d v="1899-12-30T12:25:44"/>
    <d v="2025-03-17T00:00:00"/>
    <d v="1899-12-30T12:51:09"/>
    <x v="0"/>
    <x v="0"/>
    <s v="7026013721"/>
    <s v="FBO"/>
    <d v="1899-12-30T00:27:56"/>
    <x v="1264"/>
    <d v="1899-12-30T00:02:31"/>
    <s v="Granel"/>
    <s v="E001"/>
    <x v="0"/>
    <d v="1899-12-30T00:22:54"/>
    <d v="1899-12-30T00:25:25"/>
    <x v="13"/>
    <x v="16"/>
    <x v="4"/>
    <x v="2"/>
    <n v="0"/>
    <n v="0"/>
    <x v="0"/>
    <x v="2"/>
    <x v="2"/>
    <n v="0"/>
    <x v="5"/>
    <x v="1"/>
    <d v="1899-12-30T00:02:31"/>
    <d v="1899-12-30T00:02:31"/>
    <x v="0"/>
    <m/>
    <m/>
    <d v="1899-12-30T00:00:00"/>
    <d v="1899-12-30T00:22:54"/>
    <n v="2"/>
    <n v="-1.7476851851899733E-3"/>
    <n v="22.899999999988871"/>
    <x v="11"/>
    <x v="1"/>
  </r>
  <r>
    <x v="7"/>
    <s v="2025010715"/>
    <x v="0"/>
    <x v="1056"/>
    <s v="E6464JZW"/>
    <d v="2025-03-17T00:00:00"/>
    <x v="5"/>
    <s v="3264"/>
    <x v="36"/>
    <s v="PA"/>
    <x v="1"/>
    <x v="0"/>
    <d v="2025-03-17T00:00:00"/>
    <d v="1899-12-30T12:12:53"/>
    <d v="2025-03-17T00:00:00"/>
    <d v="1899-12-30T12:10:21"/>
    <d v="2025-03-17T00:00:00"/>
    <d v="1899-12-30T12:53:26"/>
    <x v="0"/>
    <x v="0"/>
    <s v="7026013722"/>
    <s v="FBO"/>
    <d v="1899-12-30T00:45:37"/>
    <x v="1228"/>
    <d v="1899-12-30T00:02:32"/>
    <s v="Granel"/>
    <s v="E001"/>
    <x v="0"/>
    <d v="1899-12-30T00:40:33"/>
    <d v="1899-12-30T00:43:05"/>
    <x v="13"/>
    <x v="16"/>
    <x v="4"/>
    <x v="2"/>
    <n v="0"/>
    <n v="0"/>
    <x v="0"/>
    <x v="2"/>
    <x v="2"/>
    <n v="0"/>
    <x v="5"/>
    <x v="1"/>
    <d v="1899-12-30T00:02:32"/>
    <d v="1899-12-30T00:02:32"/>
    <x v="0"/>
    <m/>
    <m/>
    <d v="1899-12-30T00:00:00"/>
    <d v="1899-12-30T00:40:33"/>
    <n v="2"/>
    <n v="-1.7592592592600154E-3"/>
    <n v="40.549999999996743"/>
    <x v="11"/>
    <x v="1"/>
  </r>
  <r>
    <x v="7"/>
    <s v="2025010734"/>
    <x v="0"/>
    <x v="1025"/>
    <s v="E7844JTT"/>
    <d v="2025-03-17T00:00:00"/>
    <x v="5"/>
    <s v="3264"/>
    <x v="36"/>
    <s v="PA"/>
    <x v="1"/>
    <x v="0"/>
    <d v="2025-03-17T00:00:00"/>
    <d v="1899-12-30T13:08:27"/>
    <d v="2025-03-17T00:00:00"/>
    <d v="1899-12-30T13:05:57"/>
    <d v="2025-03-17T00:00:00"/>
    <d v="1899-12-30T13:38:36"/>
    <x v="0"/>
    <x v="0"/>
    <s v="7026013723"/>
    <s v="FBO"/>
    <d v="1899-12-30T00:35:09"/>
    <x v="1485"/>
    <d v="1899-12-30T00:02:30"/>
    <s v="Granel"/>
    <s v="E001"/>
    <x v="0"/>
    <d v="1899-12-30T00:30:09"/>
    <d v="1899-12-30T00:32:39"/>
    <x v="6"/>
    <x v="16"/>
    <x v="4"/>
    <x v="2"/>
    <n v="0"/>
    <n v="0"/>
    <x v="0"/>
    <x v="2"/>
    <x v="2"/>
    <n v="0"/>
    <x v="5"/>
    <x v="1"/>
    <d v="1899-12-30T00:02:30"/>
    <d v="1899-12-30T00:02:30"/>
    <x v="0"/>
    <m/>
    <m/>
    <d v="1899-12-30T00:00:00"/>
    <d v="1899-12-30T00:30:09"/>
    <n v="2"/>
    <n v="-1.7361111111099392E-3"/>
    <n v="30.150000000000077"/>
    <x v="6"/>
    <x v="1"/>
  </r>
  <r>
    <x v="7"/>
    <s v="2025010735"/>
    <x v="0"/>
    <x v="1036"/>
    <s v="E8822FFZ"/>
    <d v="2025-03-17T00:00:00"/>
    <x v="5"/>
    <s v="3264"/>
    <x v="36"/>
    <s v="PA"/>
    <x v="1"/>
    <x v="0"/>
    <d v="2025-03-17T00:00:00"/>
    <d v="1899-12-30T13:13:40"/>
    <d v="2025-03-17T00:00:00"/>
    <d v="1899-12-30T13:11:09"/>
    <d v="2025-03-17T00:00:00"/>
    <d v="1899-12-30T13:45:20"/>
    <x v="0"/>
    <x v="0"/>
    <s v="7026013724"/>
    <s v="FBO"/>
    <d v="1899-12-30T00:36:42"/>
    <x v="2791"/>
    <d v="1899-12-30T00:02:31"/>
    <s v="Granel"/>
    <s v="E001"/>
    <x v="0"/>
    <d v="1899-12-30T00:31:40"/>
    <d v="1899-12-30T00:34:11"/>
    <x v="6"/>
    <x v="16"/>
    <x v="4"/>
    <x v="2"/>
    <n v="0"/>
    <n v="0"/>
    <x v="0"/>
    <x v="2"/>
    <x v="2"/>
    <n v="0"/>
    <x v="5"/>
    <x v="1"/>
    <d v="1899-12-30T00:02:31"/>
    <d v="1899-12-30T00:02:31"/>
    <x v="0"/>
    <m/>
    <m/>
    <d v="1899-12-30T00:00:00"/>
    <d v="1899-12-30T00:31:40"/>
    <n v="2"/>
    <n v="-1.7476851851900843E-3"/>
    <n v="31.666666666665488"/>
    <x v="6"/>
    <x v="1"/>
  </r>
  <r>
    <x v="7"/>
    <s v="2025010738"/>
    <x v="0"/>
    <x v="1160"/>
    <s v="E8094GLY"/>
    <d v="2025-03-17T00:00:00"/>
    <x v="5"/>
    <s v="3264"/>
    <x v="36"/>
    <s v="PA"/>
    <x v="1"/>
    <x v="0"/>
    <d v="2025-03-17T00:00:00"/>
    <d v="1899-12-30T13:17:48"/>
    <d v="2025-03-17T00:00:00"/>
    <d v="1899-12-30T13:15:16"/>
    <d v="2025-03-17T00:00:00"/>
    <d v="1899-12-30T13:51:53"/>
    <x v="0"/>
    <x v="0"/>
    <s v="7026013725"/>
    <s v="FBO"/>
    <d v="1899-12-30T00:39:09"/>
    <x v="17"/>
    <d v="1899-12-30T00:02:32"/>
    <s v="Granel"/>
    <s v="E001"/>
    <x v="0"/>
    <d v="1899-12-30T00:34:05"/>
    <d v="1899-12-30T00:36:37"/>
    <x v="6"/>
    <x v="16"/>
    <x v="4"/>
    <x v="2"/>
    <n v="0"/>
    <n v="0"/>
    <x v="0"/>
    <x v="2"/>
    <x v="2"/>
    <n v="0"/>
    <x v="5"/>
    <x v="1"/>
    <d v="1899-12-30T00:02:32"/>
    <d v="1899-12-30T00:02:32"/>
    <x v="0"/>
    <m/>
    <m/>
    <d v="1899-12-30T00:00:00"/>
    <d v="1899-12-30T00:34:05"/>
    <n v="2"/>
    <n v="-1.7592592592600154E-3"/>
    <n v="34.083333333331197"/>
    <x v="6"/>
    <x v="1"/>
  </r>
  <r>
    <x v="7"/>
    <s v="2025010741"/>
    <x v="0"/>
    <x v="1055"/>
    <s v="E5813KFK"/>
    <d v="2025-03-17T00:00:00"/>
    <x v="5"/>
    <s v="3264"/>
    <x v="36"/>
    <s v="PA"/>
    <x v="1"/>
    <x v="0"/>
    <d v="2025-03-17T00:00:00"/>
    <d v="1899-12-30T13:23:25"/>
    <d v="2025-03-17T00:00:00"/>
    <d v="1899-12-30T13:20:53"/>
    <d v="2025-03-17T00:00:00"/>
    <d v="1899-12-30T14:02:36"/>
    <x v="0"/>
    <x v="0"/>
    <s v="7026013726"/>
    <s v="FBO"/>
    <d v="1899-12-30T00:44:15"/>
    <x v="609"/>
    <d v="1899-12-30T00:02:32"/>
    <s v="Granel"/>
    <s v="E001"/>
    <x v="0"/>
    <d v="1899-12-30T00:39:11"/>
    <d v="1899-12-30T00:41:43"/>
    <x v="6"/>
    <x v="16"/>
    <x v="4"/>
    <x v="2"/>
    <n v="0"/>
    <n v="0"/>
    <x v="0"/>
    <x v="2"/>
    <x v="2"/>
    <n v="0"/>
    <x v="5"/>
    <x v="1"/>
    <d v="1899-12-30T00:02:32"/>
    <d v="1899-12-30T00:02:32"/>
    <x v="0"/>
    <m/>
    <m/>
    <d v="1899-12-30T00:00:00"/>
    <d v="1899-12-30T00:39:11"/>
    <n v="2"/>
    <n v="-1.7592592592600154E-3"/>
    <n v="39.183333333335995"/>
    <x v="7"/>
    <x v="1"/>
  </r>
  <r>
    <x v="7"/>
    <s v="2025010743"/>
    <x v="0"/>
    <x v="1172"/>
    <s v="E4291FWJ"/>
    <d v="2025-03-17T00:00:00"/>
    <x v="5"/>
    <s v="3264"/>
    <x v="36"/>
    <s v="PA"/>
    <x v="1"/>
    <x v="0"/>
    <d v="2025-03-17T00:00:00"/>
    <d v="1899-12-30T13:24:31"/>
    <d v="2025-03-17T00:00:00"/>
    <d v="1899-12-30T13:21:59"/>
    <d v="2025-03-17T00:00:00"/>
    <d v="1899-12-30T14:19:36"/>
    <x v="0"/>
    <x v="0"/>
    <s v="7026013727"/>
    <s v="FBO"/>
    <d v="1899-12-30T01:00:09"/>
    <x v="2756"/>
    <d v="1899-12-30T00:02:32"/>
    <s v="Granel"/>
    <s v="E001"/>
    <x v="0"/>
    <d v="1899-12-30T00:55:05"/>
    <d v="1899-12-30T00:57:37"/>
    <x v="6"/>
    <x v="16"/>
    <x v="4"/>
    <x v="2"/>
    <n v="0"/>
    <n v="0"/>
    <x v="0"/>
    <x v="2"/>
    <x v="2"/>
    <n v="0"/>
    <x v="5"/>
    <x v="0"/>
    <d v="1899-12-30T00:02:32"/>
    <d v="1899-12-30T00:02:32"/>
    <x v="0"/>
    <m/>
    <m/>
    <d v="1899-12-30T00:00:00"/>
    <d v="1899-12-30T00:55:05"/>
    <n v="2"/>
    <n v="-1.7592592592600154E-3"/>
    <n v="55.08333333332633"/>
    <x v="7"/>
    <x v="0"/>
  </r>
  <r>
    <x v="7"/>
    <s v="2025010750"/>
    <x v="0"/>
    <x v="1030"/>
    <s v="E4771KNH"/>
    <d v="2025-03-17T00:00:00"/>
    <x v="5"/>
    <s v="3264"/>
    <x v="36"/>
    <s v="PA"/>
    <x v="1"/>
    <x v="0"/>
    <d v="2025-03-17T00:00:00"/>
    <d v="1899-12-30T13:49:12"/>
    <d v="2025-03-17T00:00:00"/>
    <d v="1899-12-30T13:46:40"/>
    <d v="2025-03-17T00:00:00"/>
    <d v="1899-12-30T14:26:09"/>
    <x v="0"/>
    <x v="0"/>
    <s v="7026013728"/>
    <s v="FBO"/>
    <d v="1899-12-30T00:42:01"/>
    <x v="3342"/>
    <d v="1899-12-30T00:02:32"/>
    <s v="Granel"/>
    <s v="E001"/>
    <x v="0"/>
    <d v="1899-12-30T00:36:57"/>
    <d v="1899-12-30T00:39:29"/>
    <x v="6"/>
    <x v="16"/>
    <x v="4"/>
    <x v="2"/>
    <n v="0"/>
    <n v="0"/>
    <x v="0"/>
    <x v="2"/>
    <x v="2"/>
    <n v="0"/>
    <x v="5"/>
    <x v="1"/>
    <d v="1899-12-30T00:02:32"/>
    <d v="1899-12-30T00:02:32"/>
    <x v="0"/>
    <m/>
    <m/>
    <d v="1899-12-30T00:00:00"/>
    <d v="1899-12-30T00:36:57"/>
    <n v="2"/>
    <n v="-1.7592592592600154E-3"/>
    <n v="36.950000000011208"/>
    <x v="7"/>
    <x v="1"/>
  </r>
  <r>
    <x v="7"/>
    <s v="2025010753"/>
    <x v="0"/>
    <x v="1052"/>
    <s v="E7977MGZ"/>
    <d v="2025-03-17T00:00:00"/>
    <x v="5"/>
    <s v="3264"/>
    <x v="36"/>
    <s v="PA"/>
    <x v="1"/>
    <x v="0"/>
    <d v="2025-03-17T00:00:00"/>
    <d v="1899-12-30T13:58:26"/>
    <d v="2025-03-17T00:00:00"/>
    <d v="1899-12-30T13:55:57"/>
    <d v="2025-03-17T00:00:00"/>
    <d v="1899-12-30T14:34:11"/>
    <x v="0"/>
    <x v="0"/>
    <s v="7026013729"/>
    <s v="FBO"/>
    <d v="1899-12-30T00:40:43"/>
    <x v="1699"/>
    <d v="1899-12-30T00:02:29"/>
    <s v="Granel"/>
    <s v="E001"/>
    <x v="0"/>
    <d v="1899-12-30T00:35:45"/>
    <d v="1899-12-30T00:38:14"/>
    <x v="6"/>
    <x v="16"/>
    <x v="4"/>
    <x v="2"/>
    <n v="0"/>
    <n v="0"/>
    <x v="0"/>
    <x v="2"/>
    <x v="2"/>
    <n v="0"/>
    <x v="5"/>
    <x v="1"/>
    <d v="1899-12-30T00:02:29"/>
    <d v="1899-12-30T00:02:29"/>
    <x v="0"/>
    <m/>
    <m/>
    <d v="1899-12-30T00:00:00"/>
    <d v="1899-12-30T00:35:45"/>
    <n v="2"/>
    <n v="-1.7245370370400082E-3"/>
    <n v="35.750000000001592"/>
    <x v="7"/>
    <x v="1"/>
  </r>
  <r>
    <x v="7"/>
    <s v="2025010757"/>
    <x v="0"/>
    <x v="1079"/>
    <s v="E7926JMH"/>
    <d v="2025-03-17T00:00:00"/>
    <x v="5"/>
    <s v="3264"/>
    <x v="36"/>
    <s v="PA"/>
    <x v="1"/>
    <x v="0"/>
    <d v="2025-03-17T00:00:00"/>
    <d v="1899-12-30T14:21:37"/>
    <d v="2025-03-17T00:00:00"/>
    <d v="1899-12-30T14:19:06"/>
    <d v="2025-03-17T00:00:00"/>
    <d v="1899-12-30T14:49:36"/>
    <x v="0"/>
    <x v="0"/>
    <s v="7026013730"/>
    <s v="FBO"/>
    <d v="1899-12-30T00:33:01"/>
    <x v="1089"/>
    <d v="1899-12-30T00:02:31"/>
    <s v="Granel"/>
    <s v="E001"/>
    <x v="0"/>
    <d v="1899-12-30T00:27:59"/>
    <d v="1899-12-30T00:30:30"/>
    <x v="14"/>
    <x v="16"/>
    <x v="4"/>
    <x v="2"/>
    <n v="0"/>
    <n v="0"/>
    <x v="0"/>
    <x v="2"/>
    <x v="2"/>
    <n v="0"/>
    <x v="5"/>
    <x v="1"/>
    <d v="1899-12-30T00:02:31"/>
    <d v="1899-12-30T00:02:31"/>
    <x v="0"/>
    <m/>
    <m/>
    <d v="1899-12-30T00:00:00"/>
    <d v="1899-12-30T00:27:59"/>
    <n v="2"/>
    <n v="-1.7476851851899733E-3"/>
    <n v="27.983333333332805"/>
    <x v="7"/>
    <x v="1"/>
  </r>
  <r>
    <x v="7"/>
    <s v="2025010772"/>
    <x v="0"/>
    <x v="1156"/>
    <s v="E1459JJZ"/>
    <d v="2025-03-17T00:00:00"/>
    <x v="5"/>
    <s v="3264"/>
    <x v="36"/>
    <s v="PA"/>
    <x v="1"/>
    <x v="0"/>
    <d v="2025-03-17T00:00:00"/>
    <d v="1899-12-30T15:08:18"/>
    <d v="2025-03-17T00:00:00"/>
    <d v="1899-12-30T15:05:47"/>
    <d v="2025-03-17T00:00:00"/>
    <d v="1899-12-30T15:39:05"/>
    <x v="0"/>
    <x v="0"/>
    <s v="7026013731"/>
    <s v="FBO"/>
    <d v="1899-12-30T00:35:49"/>
    <x v="1072"/>
    <d v="1899-12-30T00:02:31"/>
    <s v="Granel"/>
    <s v="E001"/>
    <x v="0"/>
    <d v="1899-12-30T00:30:47"/>
    <d v="1899-12-30T00:33:18"/>
    <x v="10"/>
    <x v="16"/>
    <x v="4"/>
    <x v="2"/>
    <n v="0"/>
    <n v="0"/>
    <x v="0"/>
    <x v="2"/>
    <x v="2"/>
    <n v="0"/>
    <x v="5"/>
    <x v="1"/>
    <d v="1899-12-30T00:02:31"/>
    <d v="1899-12-30T00:02:31"/>
    <x v="0"/>
    <m/>
    <m/>
    <d v="1899-12-30T00:00:00"/>
    <d v="1899-12-30T00:30:47"/>
    <n v="2"/>
    <n v="-1.7476851851899733E-3"/>
    <n v="30.783333333326368"/>
    <x v="14"/>
    <x v="1"/>
  </r>
  <r>
    <x v="7"/>
    <s v="2025010783"/>
    <x v="0"/>
    <x v="1066"/>
    <s v="E6462JZW"/>
    <d v="2025-03-17T00:00:00"/>
    <x v="5"/>
    <s v="3264"/>
    <x v="36"/>
    <s v="PA"/>
    <x v="1"/>
    <x v="0"/>
    <d v="2025-03-17T00:00:00"/>
    <d v="1899-12-30T16:01:55"/>
    <d v="2025-03-17T00:00:00"/>
    <d v="1899-12-30T15:59:24"/>
    <d v="2025-03-17T00:00:00"/>
    <d v="1899-12-30T16:37:48"/>
    <x v="0"/>
    <x v="0"/>
    <s v="7026013732"/>
    <s v="FBO"/>
    <d v="1899-12-30T00:40:55"/>
    <x v="206"/>
    <d v="1899-12-30T00:02:31"/>
    <s v="Granel"/>
    <s v="E001"/>
    <x v="0"/>
    <d v="1899-12-30T00:35:53"/>
    <d v="1899-12-30T00:38:24"/>
    <x v="7"/>
    <x v="16"/>
    <x v="4"/>
    <x v="2"/>
    <n v="0"/>
    <n v="0"/>
    <x v="0"/>
    <x v="2"/>
    <x v="2"/>
    <n v="0"/>
    <x v="5"/>
    <x v="1"/>
    <d v="1899-12-30T00:02:31"/>
    <d v="1899-12-30T00:02:31"/>
    <x v="0"/>
    <m/>
    <m/>
    <d v="1899-12-30T00:00:00"/>
    <d v="1899-12-30T00:35:53"/>
    <n v="2"/>
    <n v="-1.7476851851899733E-3"/>
    <n v="35.883333333331159"/>
    <x v="8"/>
    <x v="1"/>
  </r>
  <r>
    <x v="7"/>
    <s v="2025010790"/>
    <x v="0"/>
    <x v="1051"/>
    <s v="E4258HML"/>
    <d v="2025-03-17T00:00:00"/>
    <x v="5"/>
    <s v="3264"/>
    <x v="36"/>
    <s v="PA"/>
    <x v="1"/>
    <x v="0"/>
    <d v="2025-03-17T00:00:00"/>
    <d v="1899-12-30T16:35:47"/>
    <d v="2025-03-17T00:00:00"/>
    <d v="1899-12-30T16:33:16"/>
    <d v="2025-03-17T00:00:00"/>
    <d v="1899-12-30T16:57:41"/>
    <x v="0"/>
    <x v="0"/>
    <s v="7026013733"/>
    <s v="FBO"/>
    <d v="1899-12-30T00:26:56"/>
    <x v="551"/>
    <d v="1899-12-30T00:02:31"/>
    <s v="Granel"/>
    <s v="E001"/>
    <x v="0"/>
    <d v="1899-12-30T00:21:54"/>
    <d v="1899-12-30T00:24:25"/>
    <x v="7"/>
    <x v="16"/>
    <x v="4"/>
    <x v="2"/>
    <n v="0"/>
    <n v="0"/>
    <x v="0"/>
    <x v="2"/>
    <x v="2"/>
    <n v="0"/>
    <x v="5"/>
    <x v="1"/>
    <d v="1899-12-30T00:02:31"/>
    <d v="1899-12-30T00:02:31"/>
    <x v="0"/>
    <m/>
    <m/>
    <d v="1899-12-30T00:00:00"/>
    <d v="1899-12-30T00:21:54"/>
    <n v="2"/>
    <n v="-1.7476851851800923E-3"/>
    <n v="21.900000000009499"/>
    <x v="8"/>
    <x v="1"/>
  </r>
  <r>
    <x v="7"/>
    <s v="2025010803"/>
    <x v="0"/>
    <x v="1021"/>
    <s v="E0721JRZ"/>
    <d v="2025-03-18T00:00:00"/>
    <x v="5"/>
    <s v="3264"/>
    <x v="36"/>
    <s v="PA"/>
    <x v="1"/>
    <x v="0"/>
    <d v="2025-03-18T00:00:00"/>
    <d v="1899-12-30T05:42:26"/>
    <d v="2025-03-18T00:00:00"/>
    <d v="1899-12-30T05:39:56"/>
    <d v="2025-03-18T00:00:00"/>
    <d v="1899-12-30T06:07:58"/>
    <x v="0"/>
    <x v="0"/>
    <s v="7026013734"/>
    <s v="FBO"/>
    <d v="1899-12-30T00:30:32"/>
    <x v="214"/>
    <d v="1899-12-30T00:02:30"/>
    <s v="Granel"/>
    <s v="E001"/>
    <x v="0"/>
    <d v="1899-12-30T00:25:32"/>
    <d v="1899-12-30T00:28:02"/>
    <x v="0"/>
    <x v="17"/>
    <x v="4"/>
    <x v="2"/>
    <n v="0"/>
    <n v="0"/>
    <x v="0"/>
    <x v="2"/>
    <x v="2"/>
    <n v="0"/>
    <x v="5"/>
    <x v="1"/>
    <d v="1899-12-30T00:02:30"/>
    <d v="1899-12-30T00:02:30"/>
    <x v="0"/>
    <m/>
    <m/>
    <d v="1899-12-30T00:00:00"/>
    <d v="1899-12-30T00:25:32"/>
    <n v="3"/>
    <n v="-1.7361111111199867E-3"/>
    <n v="25.533333333331221"/>
    <x v="0"/>
    <x v="1"/>
  </r>
  <r>
    <x v="7"/>
    <s v="2025010816"/>
    <x v="0"/>
    <x v="1079"/>
    <s v="E7926JMH"/>
    <d v="2025-03-18T00:00:00"/>
    <x v="5"/>
    <s v="3264"/>
    <x v="36"/>
    <s v="PA"/>
    <x v="1"/>
    <x v="0"/>
    <d v="2025-03-18T00:00:00"/>
    <d v="1899-12-30T06:51:14"/>
    <d v="2025-03-18T00:00:00"/>
    <d v="1899-12-30T06:48:45"/>
    <d v="2025-03-18T00:00:00"/>
    <d v="1899-12-30T07:12:04"/>
    <x v="0"/>
    <x v="0"/>
    <s v="7026013735"/>
    <s v="FBO"/>
    <d v="1899-12-30T00:25:48"/>
    <x v="555"/>
    <d v="1899-12-30T00:02:29"/>
    <s v="Granel"/>
    <s v="E001"/>
    <x v="0"/>
    <d v="1899-12-30T00:20:50"/>
    <d v="1899-12-30T00:23:19"/>
    <x v="1"/>
    <x v="17"/>
    <x v="4"/>
    <x v="2"/>
    <n v="0"/>
    <n v="0"/>
    <x v="0"/>
    <x v="2"/>
    <x v="2"/>
    <n v="0"/>
    <x v="5"/>
    <x v="1"/>
    <d v="1899-12-30T00:02:29"/>
    <d v="1899-12-30T00:02:29"/>
    <x v="0"/>
    <m/>
    <m/>
    <d v="1899-12-30T00:00:00"/>
    <d v="1899-12-30T00:20:50"/>
    <n v="3"/>
    <n v="-1.7245370370299606E-3"/>
    <n v="20.833333333343997"/>
    <x v="1"/>
    <x v="1"/>
  </r>
  <r>
    <x v="7"/>
    <s v="2025010829"/>
    <x v="0"/>
    <x v="1052"/>
    <s v="E7977MGZ"/>
    <d v="2025-03-18T00:00:00"/>
    <x v="5"/>
    <s v="3264"/>
    <x v="36"/>
    <s v="PA"/>
    <x v="1"/>
    <x v="0"/>
    <d v="2025-03-18T00:00:00"/>
    <d v="1899-12-30T07:55:25"/>
    <d v="2025-03-18T00:00:00"/>
    <d v="1899-12-30T07:52:54"/>
    <d v="2025-03-18T00:00:00"/>
    <d v="1899-12-30T08:29:15"/>
    <x v="0"/>
    <x v="0"/>
    <s v="7026013736"/>
    <s v="FBO"/>
    <d v="1899-12-30T00:38:52"/>
    <x v="1668"/>
    <d v="1899-12-30T00:02:31"/>
    <s v="Granel"/>
    <s v="E001"/>
    <x v="0"/>
    <d v="1899-12-30T00:33:50"/>
    <d v="1899-12-30T00:36:21"/>
    <x v="2"/>
    <x v="17"/>
    <x v="4"/>
    <x v="2"/>
    <n v="0"/>
    <n v="0"/>
    <x v="0"/>
    <x v="2"/>
    <x v="2"/>
    <n v="0"/>
    <x v="5"/>
    <x v="1"/>
    <d v="1899-12-30T00:02:31"/>
    <d v="1899-12-30T00:02:31"/>
    <x v="0"/>
    <m/>
    <m/>
    <d v="1899-12-30T00:00:00"/>
    <d v="1899-12-30T00:33:50"/>
    <n v="3"/>
    <n v="-1.7476851851800368E-3"/>
    <n v="33.83333333333276"/>
    <x v="2"/>
    <x v="1"/>
  </r>
  <r>
    <x v="7"/>
    <s v="2025010843"/>
    <x v="0"/>
    <x v="1124"/>
    <s v="E7698LMM"/>
    <d v="2025-03-18T00:00:00"/>
    <x v="5"/>
    <s v="3264"/>
    <x v="36"/>
    <s v="PA"/>
    <x v="1"/>
    <x v="0"/>
    <d v="2025-03-18T00:00:00"/>
    <d v="1899-12-30T08:41:32"/>
    <d v="2025-03-18T00:00:00"/>
    <d v="1899-12-30T08:39:00"/>
    <d v="2025-03-18T00:00:00"/>
    <d v="1899-12-30T09:02:56"/>
    <x v="0"/>
    <x v="0"/>
    <s v="7026013737"/>
    <s v="FBO"/>
    <d v="1899-12-30T00:26:28"/>
    <x v="1321"/>
    <d v="1899-12-30T00:02:32"/>
    <s v="Granel"/>
    <s v="E001"/>
    <x v="0"/>
    <d v="1899-12-30T00:21:24"/>
    <d v="1899-12-30T00:23:56"/>
    <x v="3"/>
    <x v="17"/>
    <x v="4"/>
    <x v="2"/>
    <n v="0"/>
    <n v="0"/>
    <x v="0"/>
    <x v="2"/>
    <x v="2"/>
    <n v="0"/>
    <x v="5"/>
    <x v="1"/>
    <d v="1899-12-30T00:02:32"/>
    <d v="1899-12-30T00:02:32"/>
    <x v="0"/>
    <m/>
    <m/>
    <d v="1899-12-30T00:00:00"/>
    <d v="1899-12-30T00:21:24"/>
    <n v="3"/>
    <n v="-1.7592592592600154E-3"/>
    <n v="21.399999999998389"/>
    <x v="3"/>
    <x v="1"/>
  </r>
  <r>
    <x v="7"/>
    <s v="2025010849"/>
    <x v="0"/>
    <x v="1076"/>
    <s v="E0463JRH"/>
    <d v="2025-03-18T00:00:00"/>
    <x v="5"/>
    <s v="3264"/>
    <x v="36"/>
    <s v="PA"/>
    <x v="1"/>
    <x v="0"/>
    <d v="2025-03-18T00:00:00"/>
    <d v="1899-12-30T08:52:44"/>
    <d v="2025-03-18T00:00:00"/>
    <d v="1899-12-30T08:50:14"/>
    <d v="2025-03-18T00:00:00"/>
    <d v="1899-12-30T09:16:17"/>
    <x v="0"/>
    <x v="0"/>
    <s v="7026013738"/>
    <s v="FBO"/>
    <d v="1899-12-30T00:28:33"/>
    <x v="937"/>
    <d v="1899-12-30T00:02:30"/>
    <s v="Granel"/>
    <s v="E001"/>
    <x v="0"/>
    <d v="1899-12-30T00:23:33"/>
    <d v="1899-12-30T00:26:03"/>
    <x v="3"/>
    <x v="17"/>
    <x v="4"/>
    <x v="2"/>
    <n v="0"/>
    <n v="0"/>
    <x v="0"/>
    <x v="2"/>
    <x v="2"/>
    <n v="0"/>
    <x v="5"/>
    <x v="1"/>
    <d v="1899-12-30T00:02:30"/>
    <d v="1899-12-30T00:02:30"/>
    <x v="0"/>
    <m/>
    <m/>
    <d v="1899-12-30T00:00:00"/>
    <d v="1899-12-30T00:23:33"/>
    <n v="3"/>
    <n v="-1.7361111111099947E-3"/>
    <n v="23.5500000000048"/>
    <x v="3"/>
    <x v="1"/>
  </r>
  <r>
    <x v="7"/>
    <s v="2025010855"/>
    <x v="0"/>
    <x v="1021"/>
    <s v="E0721JRZ"/>
    <d v="2025-03-18T00:00:00"/>
    <x v="5"/>
    <s v="3264"/>
    <x v="36"/>
    <s v="PA"/>
    <x v="1"/>
    <x v="0"/>
    <d v="2025-03-18T00:00:00"/>
    <d v="1899-12-30T09:26:59"/>
    <d v="2025-03-18T00:00:00"/>
    <d v="1899-12-30T09:24:29"/>
    <d v="2025-03-18T00:00:00"/>
    <d v="1899-12-30T09:53:28"/>
    <x v="0"/>
    <x v="0"/>
    <s v="7026013739"/>
    <s v="FBO"/>
    <d v="1899-12-30T00:31:29"/>
    <x v="1073"/>
    <d v="1899-12-30T00:02:30"/>
    <s v="Granel"/>
    <s v="E001"/>
    <x v="0"/>
    <d v="1899-12-30T00:26:29"/>
    <d v="1899-12-30T00:28:59"/>
    <x v="4"/>
    <x v="17"/>
    <x v="4"/>
    <x v="2"/>
    <n v="0"/>
    <n v="0"/>
    <x v="0"/>
    <x v="2"/>
    <x v="2"/>
    <n v="0"/>
    <x v="5"/>
    <x v="1"/>
    <d v="1899-12-30T00:02:30"/>
    <d v="1899-12-30T00:02:30"/>
    <x v="0"/>
    <m/>
    <m/>
    <d v="1899-12-30T00:00:00"/>
    <d v="1899-12-30T00:26:29"/>
    <n v="3"/>
    <n v="-1.7361111111199867E-3"/>
    <n v="26.483333333328012"/>
    <x v="3"/>
    <x v="1"/>
  </r>
  <r>
    <x v="7"/>
    <s v="2025010857"/>
    <x v="0"/>
    <x v="1055"/>
    <s v="E5813KFK"/>
    <d v="2025-03-18T00:00:00"/>
    <x v="5"/>
    <s v="3264"/>
    <x v="36"/>
    <s v="PA"/>
    <x v="1"/>
    <x v="0"/>
    <d v="2025-03-18T00:00:00"/>
    <d v="1899-12-30T09:38:59"/>
    <d v="2025-03-18T00:00:00"/>
    <d v="1899-12-30T09:36:29"/>
    <d v="2025-03-18T00:00:00"/>
    <d v="1899-12-30T10:02:36"/>
    <x v="0"/>
    <x v="0"/>
    <s v="7026013740"/>
    <s v="FBO"/>
    <d v="1899-12-30T00:28:37"/>
    <x v="1227"/>
    <d v="1899-12-30T00:02:30"/>
    <s v="Granel"/>
    <s v="E001"/>
    <x v="0"/>
    <d v="1899-12-30T00:23:37"/>
    <d v="1899-12-30T00:26:07"/>
    <x v="4"/>
    <x v="17"/>
    <x v="4"/>
    <x v="2"/>
    <n v="0"/>
    <n v="0"/>
    <x v="0"/>
    <x v="2"/>
    <x v="2"/>
    <n v="0"/>
    <x v="5"/>
    <x v="1"/>
    <d v="1899-12-30T00:02:30"/>
    <d v="1899-12-30T00:02:30"/>
    <x v="0"/>
    <m/>
    <m/>
    <d v="1899-12-30T00:00:00"/>
    <d v="1899-12-30T00:23:37"/>
    <n v="3"/>
    <n v="-1.7361111111099947E-3"/>
    <n v="23.616666666662471"/>
    <x v="4"/>
    <x v="1"/>
  </r>
  <r>
    <x v="7"/>
    <s v="2025010865"/>
    <x v="0"/>
    <x v="1036"/>
    <s v="E8822FFZ"/>
    <d v="2025-03-18T00:00:00"/>
    <x v="5"/>
    <s v="3264"/>
    <x v="36"/>
    <s v="PA"/>
    <x v="1"/>
    <x v="0"/>
    <d v="2025-03-18T00:00:00"/>
    <d v="1899-12-30T10:18:04"/>
    <d v="2025-03-18T00:00:00"/>
    <d v="1899-12-30T10:15:34"/>
    <d v="2025-03-18T00:00:00"/>
    <d v="1899-12-30T10:45:18"/>
    <x v="0"/>
    <x v="0"/>
    <s v="7026013741"/>
    <s v="FBO"/>
    <d v="1899-12-30T00:32:14"/>
    <x v="1110"/>
    <d v="1899-12-30T00:02:30"/>
    <s v="Granel"/>
    <s v="E001"/>
    <x v="0"/>
    <d v="1899-12-30T00:27:14"/>
    <d v="1899-12-30T00:29:44"/>
    <x v="5"/>
    <x v="17"/>
    <x v="4"/>
    <x v="2"/>
    <n v="0"/>
    <n v="0"/>
    <x v="0"/>
    <x v="2"/>
    <x v="2"/>
    <n v="0"/>
    <x v="5"/>
    <x v="1"/>
    <d v="1899-12-30T00:02:30"/>
    <d v="1899-12-30T00:02:30"/>
    <x v="0"/>
    <m/>
    <m/>
    <d v="1899-12-30T00:00:00"/>
    <d v="1899-12-30T00:27:14"/>
    <n v="3"/>
    <n v="-1.7361111111099947E-3"/>
    <n v="27.233333333337562"/>
    <x v="4"/>
    <x v="1"/>
  </r>
  <r>
    <x v="7"/>
    <s v="2025010873"/>
    <x v="0"/>
    <x v="1030"/>
    <s v="E4771KNH"/>
    <d v="2025-03-18T00:00:00"/>
    <x v="5"/>
    <s v="3264"/>
    <x v="36"/>
    <s v="PA"/>
    <x v="1"/>
    <x v="0"/>
    <d v="2025-03-18T00:00:00"/>
    <d v="1899-12-30T10:43:03"/>
    <d v="2025-03-18T00:00:00"/>
    <d v="1899-12-30T10:40:33"/>
    <d v="2025-03-18T00:00:00"/>
    <d v="1899-12-30T11:19:28"/>
    <x v="0"/>
    <x v="0"/>
    <s v="7026013742"/>
    <s v="FBO"/>
    <d v="1899-12-30T00:41:25"/>
    <x v="156"/>
    <d v="1899-12-30T00:02:30"/>
    <s v="Granel"/>
    <s v="E001"/>
    <x v="0"/>
    <d v="1899-12-30T00:36:25"/>
    <d v="1899-12-30T00:38:55"/>
    <x v="5"/>
    <x v="17"/>
    <x v="4"/>
    <x v="2"/>
    <n v="0"/>
    <n v="0"/>
    <x v="0"/>
    <x v="2"/>
    <x v="2"/>
    <n v="0"/>
    <x v="5"/>
    <x v="1"/>
    <d v="1899-12-30T00:02:30"/>
    <d v="1899-12-30T00:02:30"/>
    <x v="0"/>
    <m/>
    <m/>
    <d v="1899-12-30T00:00:00"/>
    <d v="1899-12-30T00:36:25"/>
    <n v="3"/>
    <n v="-1.7361111111099947E-3"/>
    <n v="36.416666666664071"/>
    <x v="5"/>
    <x v="1"/>
  </r>
  <r>
    <x v="7"/>
    <s v="2025010886"/>
    <x v="0"/>
    <x v="1124"/>
    <s v="E7698LMM"/>
    <d v="2025-03-18T00:00:00"/>
    <x v="5"/>
    <s v="3264"/>
    <x v="36"/>
    <s v="PA"/>
    <x v="1"/>
    <x v="0"/>
    <d v="2025-03-18T00:00:00"/>
    <d v="1899-12-30T11:15:17"/>
    <d v="2025-03-18T00:00:00"/>
    <d v="1899-12-30T11:12:48"/>
    <d v="2025-03-18T00:00:00"/>
    <d v="1899-12-30T11:55:07"/>
    <x v="0"/>
    <x v="0"/>
    <s v="7026013743"/>
    <s v="FBO"/>
    <d v="1899-12-30T00:44:48"/>
    <x v="2921"/>
    <d v="1899-12-30T00:02:29"/>
    <s v="Granel"/>
    <s v="E001"/>
    <x v="0"/>
    <d v="1899-12-30T00:39:50"/>
    <d v="1899-12-30T00:42:19"/>
    <x v="9"/>
    <x v="17"/>
    <x v="4"/>
    <x v="2"/>
    <n v="0"/>
    <n v="0"/>
    <x v="0"/>
    <x v="2"/>
    <x v="2"/>
    <n v="0"/>
    <x v="5"/>
    <x v="1"/>
    <d v="1899-12-30T00:02:29"/>
    <d v="1899-12-30T00:02:29"/>
    <x v="0"/>
    <m/>
    <m/>
    <d v="1899-12-30T00:00:00"/>
    <d v="1899-12-30T00:39:50"/>
    <n v="3"/>
    <n v="-1.7245370370400082E-3"/>
    <n v="39.833333333337613"/>
    <x v="5"/>
    <x v="1"/>
  </r>
  <r>
    <x v="7"/>
    <s v="2025010906"/>
    <x v="0"/>
    <x v="1076"/>
    <s v="E0463JRH"/>
    <d v="2025-03-18T00:00:00"/>
    <x v="5"/>
    <s v="3264"/>
    <x v="36"/>
    <s v="PA"/>
    <x v="1"/>
    <x v="0"/>
    <d v="2025-03-18T00:00:00"/>
    <d v="1899-12-30T11:51:13"/>
    <d v="2025-03-18T00:00:00"/>
    <d v="1899-12-30T11:48:43"/>
    <d v="2025-03-18T00:00:00"/>
    <d v="1899-12-30T12:22:09"/>
    <x v="0"/>
    <x v="0"/>
    <s v="7026013744"/>
    <s v="FBO"/>
    <d v="1899-12-30T00:35:56"/>
    <x v="2788"/>
    <d v="1899-12-30T00:02:30"/>
    <s v="Granel"/>
    <s v="E001"/>
    <x v="0"/>
    <d v="1899-12-30T00:30:56"/>
    <d v="1899-12-30T00:33:26"/>
    <x v="9"/>
    <x v="17"/>
    <x v="4"/>
    <x v="2"/>
    <n v="0"/>
    <n v="0"/>
    <x v="0"/>
    <x v="2"/>
    <x v="2"/>
    <n v="0"/>
    <x v="5"/>
    <x v="1"/>
    <d v="1899-12-30T00:02:30"/>
    <d v="1899-12-30T00:02:30"/>
    <x v="0"/>
    <m/>
    <m/>
    <d v="1899-12-30T00:00:00"/>
    <d v="1899-12-30T00:30:56"/>
    <n v="3"/>
    <n v="-1.7361111111099947E-3"/>
    <n v="30.933333333331188"/>
    <x v="11"/>
    <x v="1"/>
  </r>
  <r>
    <x v="7"/>
    <s v="2025010907"/>
    <x v="0"/>
    <x v="1021"/>
    <s v="E0721JRZ"/>
    <d v="2025-03-18T00:00:00"/>
    <x v="5"/>
    <s v="3264"/>
    <x v="36"/>
    <s v="PA"/>
    <x v="1"/>
    <x v="0"/>
    <d v="2025-03-18T00:00:00"/>
    <d v="1899-12-30T12:06:35"/>
    <d v="2025-03-18T00:00:00"/>
    <d v="1899-12-30T12:04:07"/>
    <d v="2025-03-18T00:00:00"/>
    <d v="1899-12-30T12:26:22"/>
    <x v="0"/>
    <x v="0"/>
    <s v="7026013745"/>
    <s v="FBO"/>
    <d v="1899-12-30T00:24:43"/>
    <x v="1829"/>
    <d v="1899-12-30T00:02:28"/>
    <s v="Granel"/>
    <s v="E001"/>
    <x v="0"/>
    <d v="1899-12-30T00:19:47"/>
    <d v="1899-12-30T00:22:15"/>
    <x v="13"/>
    <x v="17"/>
    <x v="4"/>
    <x v="2"/>
    <n v="0"/>
    <n v="0"/>
    <x v="0"/>
    <x v="2"/>
    <x v="2"/>
    <n v="0"/>
    <x v="5"/>
    <x v="1"/>
    <d v="1899-12-30T00:02:28"/>
    <d v="1899-12-30T00:02:28"/>
    <x v="0"/>
    <m/>
    <m/>
    <d v="1899-12-30T00:00:00"/>
    <d v="1899-12-30T00:19:47"/>
    <n v="3"/>
    <n v="-1.7129629629599741E-3"/>
    <n v="19.783333333339197"/>
    <x v="11"/>
    <x v="1"/>
  </r>
  <r>
    <x v="7"/>
    <s v="2025010913"/>
    <x v="0"/>
    <x v="1051"/>
    <s v="E4258HML"/>
    <d v="2025-03-18T00:00:00"/>
    <x v="5"/>
    <s v="3264"/>
    <x v="36"/>
    <s v="PA"/>
    <x v="1"/>
    <x v="0"/>
    <d v="2025-03-18T00:00:00"/>
    <d v="1899-12-30T12:20:46"/>
    <d v="2025-03-18T00:00:00"/>
    <d v="1899-12-30T12:18:15"/>
    <d v="2025-03-18T00:00:00"/>
    <d v="1899-12-30T12:45:38"/>
    <x v="0"/>
    <x v="0"/>
    <s v="7026013746"/>
    <s v="FBO"/>
    <d v="1899-12-30T00:29:54"/>
    <x v="2934"/>
    <d v="1899-12-30T00:02:31"/>
    <s v="Granel"/>
    <s v="E001"/>
    <x v="0"/>
    <d v="1899-12-30T00:24:52"/>
    <d v="1899-12-30T00:27:23"/>
    <x v="13"/>
    <x v="17"/>
    <x v="4"/>
    <x v="2"/>
    <n v="0"/>
    <n v="0"/>
    <x v="0"/>
    <x v="2"/>
    <x v="2"/>
    <n v="0"/>
    <x v="5"/>
    <x v="1"/>
    <d v="1899-12-30T00:02:31"/>
    <d v="1899-12-30T00:02:31"/>
    <x v="0"/>
    <m/>
    <m/>
    <d v="1899-12-30T00:00:00"/>
    <d v="1899-12-30T00:24:52"/>
    <n v="3"/>
    <n v="-1.7476851851899733E-3"/>
    <n v="24.866666666654513"/>
    <x v="11"/>
    <x v="1"/>
  </r>
  <r>
    <x v="7"/>
    <s v="2025010923"/>
    <x v="0"/>
    <x v="1150"/>
    <s v="E5824JVY"/>
    <d v="2025-03-18T00:00:00"/>
    <x v="5"/>
    <s v="3264"/>
    <x v="36"/>
    <s v="PA"/>
    <x v="1"/>
    <x v="0"/>
    <d v="2025-03-18T00:00:00"/>
    <d v="1899-12-30T12:38:22"/>
    <d v="2025-03-18T00:00:00"/>
    <d v="1899-12-30T12:35:52"/>
    <d v="2025-03-18T00:00:00"/>
    <d v="1899-12-30T13:01:37"/>
    <x v="0"/>
    <x v="0"/>
    <s v="7026013748"/>
    <s v="FBO"/>
    <d v="1899-12-30T00:28:15"/>
    <x v="2165"/>
    <d v="1899-12-30T00:02:30"/>
    <s v="Granel"/>
    <s v="E001"/>
    <x v="0"/>
    <d v="1899-12-30T00:23:15"/>
    <d v="1899-12-30T00:25:45"/>
    <x v="13"/>
    <x v="17"/>
    <x v="4"/>
    <x v="2"/>
    <n v="0"/>
    <n v="0"/>
    <x v="0"/>
    <x v="2"/>
    <x v="2"/>
    <n v="0"/>
    <x v="5"/>
    <x v="1"/>
    <d v="1899-12-30T00:02:30"/>
    <d v="1899-12-30T00:02:30"/>
    <x v="0"/>
    <m/>
    <m/>
    <d v="1899-12-30T00:00:00"/>
    <d v="1899-12-30T00:23:15"/>
    <n v="3"/>
    <n v="-1.7361111111099392E-3"/>
    <n v="23.249999999995161"/>
    <x v="6"/>
    <x v="1"/>
  </r>
  <r>
    <x v="7"/>
    <s v="2025010924"/>
    <x v="0"/>
    <x v="1066"/>
    <s v="E6462JZW"/>
    <d v="2025-03-18T00:00:00"/>
    <x v="5"/>
    <s v="3264"/>
    <x v="36"/>
    <s v="PA"/>
    <x v="1"/>
    <x v="0"/>
    <d v="2025-03-18T00:00:00"/>
    <d v="1899-12-30T12:44:17"/>
    <d v="2025-03-18T00:00:00"/>
    <d v="1899-12-30T12:41:47"/>
    <d v="2025-03-18T00:00:00"/>
    <d v="1899-12-30T13:25:16"/>
    <x v="0"/>
    <x v="0"/>
    <s v="7026013749"/>
    <s v="FBO"/>
    <d v="1899-12-30T00:45:59"/>
    <x v="3372"/>
    <d v="1899-12-30T00:02:30"/>
    <s v="Granel"/>
    <s v="E001"/>
    <x v="0"/>
    <d v="1899-12-30T00:40:59"/>
    <d v="1899-12-30T00:43:29"/>
    <x v="13"/>
    <x v="17"/>
    <x v="4"/>
    <x v="2"/>
    <n v="0"/>
    <n v="0"/>
    <x v="0"/>
    <x v="2"/>
    <x v="2"/>
    <n v="0"/>
    <x v="5"/>
    <x v="1"/>
    <d v="1899-12-30T00:02:30"/>
    <d v="1899-12-30T00:02:30"/>
    <x v="0"/>
    <m/>
    <m/>
    <d v="1899-12-30T00:00:00"/>
    <d v="1899-12-30T00:40:59"/>
    <n v="3"/>
    <n v="-1.7361111111100502E-3"/>
    <n v="40.983333333335956"/>
    <x v="6"/>
    <x v="1"/>
  </r>
  <r>
    <x v="7"/>
    <s v="2025010925"/>
    <x v="0"/>
    <x v="1017"/>
    <s v="E8306MSJ"/>
    <d v="2025-03-18T00:00:00"/>
    <x v="5"/>
    <s v="3264"/>
    <x v="36"/>
    <s v="PA"/>
    <x v="1"/>
    <x v="0"/>
    <d v="2025-03-18T00:00:00"/>
    <d v="1899-12-30T12:55:35"/>
    <d v="2025-03-18T00:00:00"/>
    <d v="1899-12-30T12:53:05"/>
    <d v="2025-03-18T00:00:00"/>
    <d v="1899-12-30T13:27:53"/>
    <x v="0"/>
    <x v="0"/>
    <s v="7026013750"/>
    <s v="FBO"/>
    <d v="1899-12-30T00:37:18"/>
    <x v="2277"/>
    <d v="1899-12-30T00:02:30"/>
    <s v="Granel"/>
    <s v="E001"/>
    <x v="0"/>
    <d v="1899-12-30T00:32:18"/>
    <d v="1899-12-30T00:34:48"/>
    <x v="13"/>
    <x v="17"/>
    <x v="4"/>
    <x v="2"/>
    <n v="0"/>
    <n v="0"/>
    <x v="0"/>
    <x v="2"/>
    <x v="2"/>
    <n v="0"/>
    <x v="5"/>
    <x v="1"/>
    <d v="1899-12-30T00:02:30"/>
    <d v="1899-12-30T00:02:30"/>
    <x v="0"/>
    <m/>
    <m/>
    <d v="1899-12-30T00:00:00"/>
    <d v="1899-12-30T00:32:18"/>
    <n v="3"/>
    <n v="-1.7361111111100502E-3"/>
    <n v="32.29999999999194"/>
    <x v="6"/>
    <x v="1"/>
  </r>
  <r>
    <x v="7"/>
    <s v="2025010927"/>
    <x v="0"/>
    <x v="1036"/>
    <s v="E8822FFZ"/>
    <d v="2025-03-18T00:00:00"/>
    <x v="5"/>
    <s v="3264"/>
    <x v="36"/>
    <s v="PA"/>
    <x v="1"/>
    <x v="0"/>
    <d v="2025-03-18T00:00:00"/>
    <d v="1899-12-30T13:02:28"/>
    <d v="2025-03-18T00:00:00"/>
    <d v="1899-12-30T12:59:58"/>
    <d v="2025-03-18T00:00:00"/>
    <d v="1899-12-30T13:38:07"/>
    <x v="0"/>
    <x v="0"/>
    <s v="7026013751"/>
    <s v="FBO"/>
    <d v="1899-12-30T00:40:39"/>
    <x v="745"/>
    <d v="1899-12-30T00:02:30"/>
    <s v="Granel"/>
    <s v="E001"/>
    <x v="0"/>
    <d v="1899-12-30T00:35:39"/>
    <d v="1899-12-30T00:38:09"/>
    <x v="6"/>
    <x v="17"/>
    <x v="4"/>
    <x v="2"/>
    <n v="0"/>
    <n v="0"/>
    <x v="0"/>
    <x v="2"/>
    <x v="2"/>
    <n v="0"/>
    <x v="5"/>
    <x v="1"/>
    <d v="1899-12-30T00:02:30"/>
    <d v="1899-12-30T00:02:30"/>
    <x v="0"/>
    <m/>
    <m/>
    <d v="1899-12-30T00:00:00"/>
    <d v="1899-12-30T00:35:39"/>
    <n v="3"/>
    <n v="-1.7361111111100502E-3"/>
    <n v="35.649999999993582"/>
    <x v="6"/>
    <x v="1"/>
  </r>
  <r>
    <x v="7"/>
    <s v="2025010929"/>
    <x v="0"/>
    <x v="1079"/>
    <s v="E7926JMH"/>
    <d v="2025-03-18T00:00:00"/>
    <x v="5"/>
    <s v="3264"/>
    <x v="36"/>
    <s v="PA"/>
    <x v="1"/>
    <x v="0"/>
    <d v="2025-03-18T00:00:00"/>
    <d v="1899-12-30T13:12:23"/>
    <d v="2025-03-18T00:00:00"/>
    <d v="1899-12-30T13:09:53"/>
    <d v="2025-03-18T00:00:00"/>
    <d v="1899-12-30T13:43:35"/>
    <x v="0"/>
    <x v="0"/>
    <s v="7026013752"/>
    <s v="FBO"/>
    <d v="1899-12-30T00:36:12"/>
    <x v="1062"/>
    <d v="1899-12-30T00:02:30"/>
    <s v="Granel"/>
    <s v="E001"/>
    <x v="0"/>
    <d v="1899-12-30T00:31:12"/>
    <d v="1899-12-30T00:33:42"/>
    <x v="6"/>
    <x v="17"/>
    <x v="4"/>
    <x v="2"/>
    <n v="0"/>
    <n v="0"/>
    <x v="0"/>
    <x v="2"/>
    <x v="2"/>
    <n v="0"/>
    <x v="5"/>
    <x v="1"/>
    <d v="1899-12-30T00:02:30"/>
    <d v="1899-12-30T00:02:30"/>
    <x v="0"/>
    <m/>
    <m/>
    <d v="1899-12-30T00:00:00"/>
    <d v="1899-12-30T00:31:12"/>
    <n v="3"/>
    <n v="-1.7361111111100502E-3"/>
    <n v="31.200000000004717"/>
    <x v="6"/>
    <x v="1"/>
  </r>
  <r>
    <x v="7"/>
    <s v="2025010931"/>
    <x v="0"/>
    <x v="1052"/>
    <s v="E7977MGZ"/>
    <d v="2025-03-18T00:00:00"/>
    <x v="5"/>
    <s v="3264"/>
    <x v="36"/>
    <s v="PA"/>
    <x v="1"/>
    <x v="0"/>
    <d v="2025-03-18T00:00:00"/>
    <d v="1899-12-30T13:33:06"/>
    <d v="2025-03-18T00:00:00"/>
    <d v="1899-12-30T13:30:37"/>
    <d v="2025-03-18T00:00:00"/>
    <d v="1899-12-30T14:02:49"/>
    <x v="0"/>
    <x v="0"/>
    <s v="7026013753"/>
    <s v="FBO"/>
    <d v="1899-12-30T00:34:41"/>
    <x v="2535"/>
    <d v="1899-12-30T00:02:29"/>
    <s v="Granel"/>
    <s v="E001"/>
    <x v="0"/>
    <d v="1899-12-30T00:29:43"/>
    <d v="1899-12-30T00:32:12"/>
    <x v="6"/>
    <x v="17"/>
    <x v="4"/>
    <x v="2"/>
    <n v="0"/>
    <n v="0"/>
    <x v="0"/>
    <x v="2"/>
    <x v="2"/>
    <n v="0"/>
    <x v="5"/>
    <x v="1"/>
    <d v="1899-12-30T00:02:29"/>
    <d v="1899-12-30T00:02:29"/>
    <x v="0"/>
    <m/>
    <m/>
    <d v="1899-12-30T00:00:00"/>
    <d v="1899-12-30T00:29:43"/>
    <n v="3"/>
    <n v="-1.7245370370400082E-3"/>
    <n v="29.716666666660867"/>
    <x v="7"/>
    <x v="1"/>
  </r>
  <r>
    <x v="7"/>
    <s v="2025010968"/>
    <x v="0"/>
    <x v="1172"/>
    <s v="E4291FWJ"/>
    <d v="2025-03-18T00:00:00"/>
    <x v="5"/>
    <s v="3264"/>
    <x v="36"/>
    <s v="PA"/>
    <x v="1"/>
    <x v="0"/>
    <d v="2025-03-18T00:00:00"/>
    <d v="1899-12-30T15:47:04"/>
    <d v="2025-03-18T00:00:00"/>
    <d v="1899-12-30T15:44:34"/>
    <d v="2025-03-18T00:00:00"/>
    <d v="1899-12-30T16:15:29"/>
    <x v="0"/>
    <x v="0"/>
    <s v="7026013754"/>
    <s v="FBO"/>
    <d v="1899-12-30T00:33:25"/>
    <x v="1012"/>
    <d v="1899-12-30T00:02:30"/>
    <s v="Granel"/>
    <s v="E001"/>
    <x v="0"/>
    <d v="1899-12-30T00:28:25"/>
    <d v="1899-12-30T00:30:55"/>
    <x v="10"/>
    <x v="17"/>
    <x v="4"/>
    <x v="2"/>
    <n v="0"/>
    <n v="0"/>
    <x v="0"/>
    <x v="2"/>
    <x v="2"/>
    <n v="0"/>
    <x v="5"/>
    <x v="1"/>
    <d v="1899-12-30T00:02:30"/>
    <d v="1899-12-30T00:02:30"/>
    <x v="0"/>
    <m/>
    <m/>
    <d v="1899-12-30T00:00:00"/>
    <d v="1899-12-30T00:28:25"/>
    <n v="3"/>
    <n v="-1.7361111111200422E-3"/>
    <n v="28.416666666657626"/>
    <x v="8"/>
    <x v="1"/>
  </r>
  <r>
    <x v="7"/>
    <s v="2025010971"/>
    <x v="0"/>
    <x v="1066"/>
    <s v="E6462JZW"/>
    <d v="2025-03-18T00:00:00"/>
    <x v="5"/>
    <s v="3264"/>
    <x v="36"/>
    <s v="PA"/>
    <x v="1"/>
    <x v="0"/>
    <d v="2025-03-18T00:00:00"/>
    <d v="1899-12-30T16:02:42"/>
    <d v="2025-03-18T00:00:00"/>
    <d v="1899-12-30T16:00:11"/>
    <d v="2025-03-18T00:00:00"/>
    <d v="1899-12-30T16:39:12"/>
    <x v="0"/>
    <x v="0"/>
    <s v="7026013755"/>
    <s v="FBO"/>
    <d v="1899-12-30T00:41:32"/>
    <x v="2705"/>
    <d v="1899-12-30T00:02:31"/>
    <s v="Granel"/>
    <s v="E001"/>
    <x v="0"/>
    <d v="1899-12-30T00:36:30"/>
    <d v="1899-12-30T00:39:01"/>
    <x v="7"/>
    <x v="17"/>
    <x v="4"/>
    <x v="2"/>
    <n v="0"/>
    <n v="0"/>
    <x v="0"/>
    <x v="2"/>
    <x v="2"/>
    <n v="0"/>
    <x v="5"/>
    <x v="1"/>
    <d v="1899-12-30T00:02:31"/>
    <d v="1899-12-30T00:02:31"/>
    <x v="0"/>
    <m/>
    <m/>
    <d v="1899-12-30T00:00:00"/>
    <d v="1899-12-30T00:36:30"/>
    <n v="3"/>
    <n v="-1.7476851851900843E-3"/>
    <n v="36.499999999996753"/>
    <x v="8"/>
    <x v="1"/>
  </r>
  <r>
    <x v="7"/>
    <s v="2025010974"/>
    <x v="0"/>
    <x v="1030"/>
    <s v="E4771KNH"/>
    <d v="2025-03-18T00:00:00"/>
    <x v="5"/>
    <s v="3264"/>
    <x v="36"/>
    <s v="PA"/>
    <x v="1"/>
    <x v="0"/>
    <d v="2025-03-18T00:00:00"/>
    <d v="1899-12-30T16:24:55"/>
    <d v="2025-03-18T00:00:00"/>
    <d v="1899-12-30T16:22:24"/>
    <d v="2025-03-18T00:00:00"/>
    <d v="1899-12-30T16:47:08"/>
    <x v="0"/>
    <x v="0"/>
    <s v="7026013756"/>
    <s v="FBO"/>
    <d v="1899-12-30T00:27:15"/>
    <x v="1617"/>
    <d v="1899-12-30T00:02:31"/>
    <s v="Granel"/>
    <s v="E001"/>
    <x v="0"/>
    <d v="1899-12-30T00:22:13"/>
    <d v="1899-12-30T00:24:44"/>
    <x v="7"/>
    <x v="17"/>
    <x v="4"/>
    <x v="2"/>
    <n v="0"/>
    <n v="0"/>
    <x v="0"/>
    <x v="2"/>
    <x v="2"/>
    <n v="0"/>
    <x v="5"/>
    <x v="1"/>
    <d v="1899-12-30T00:02:31"/>
    <d v="1899-12-30T00:02:31"/>
    <x v="0"/>
    <m/>
    <m/>
    <d v="1899-12-30T00:00:00"/>
    <d v="1899-12-30T00:22:13"/>
    <n v="3"/>
    <n v="-1.7476851851900843E-3"/>
    <n v="22.21666666666561"/>
    <x v="8"/>
    <x v="1"/>
  </r>
  <r>
    <x v="7"/>
    <s v="2025011018"/>
    <x v="0"/>
    <x v="1122"/>
    <s v="E5714JWS"/>
    <d v="2025-03-19T00:00:00"/>
    <x v="5"/>
    <s v="3264"/>
    <x v="36"/>
    <s v="PA"/>
    <x v="1"/>
    <x v="0"/>
    <d v="2025-03-19T00:00:00"/>
    <d v="1899-12-30T07:49:56"/>
    <d v="2025-03-19T00:00:00"/>
    <d v="1899-12-30T07:47:27"/>
    <d v="2025-03-19T00:00:00"/>
    <d v="1899-12-30T08:21:37"/>
    <x v="0"/>
    <x v="0"/>
    <s v="7026013757"/>
    <s v="FBO"/>
    <d v="1899-12-30T00:00:00"/>
    <x v="782"/>
    <d v="1899-12-30T00:00:00"/>
    <s v="Granel"/>
    <s v="E001"/>
    <x v="0"/>
    <d v="1899-12-30T00:31:41"/>
    <d v="1899-12-30T00:34:10"/>
    <x v="2"/>
    <x v="18"/>
    <x v="4"/>
    <x v="2"/>
    <n v="0"/>
    <n v="0"/>
    <x v="0"/>
    <x v="2"/>
    <x v="2"/>
    <n v="0"/>
    <x v="5"/>
    <x v="1"/>
    <d v="1899-12-30T00:00:00"/>
    <d v="1899-12-30T00:00:00"/>
    <x v="0"/>
    <m/>
    <m/>
    <d v="1899-12-30T00:00:00"/>
    <d v="1899-12-30T00:31:41"/>
    <n v="4"/>
    <n v="-1.7245370370300162E-3"/>
    <n v="31.683333333340737"/>
    <x v="2"/>
    <x v="1"/>
  </r>
  <r>
    <x v="7"/>
    <s v="2025011029"/>
    <x v="0"/>
    <x v="1065"/>
    <s v="E0680JVK"/>
    <d v="2025-03-19T00:00:00"/>
    <x v="5"/>
    <s v="3264"/>
    <x v="36"/>
    <s v="PA"/>
    <x v="1"/>
    <x v="0"/>
    <d v="2025-03-19T00:00:00"/>
    <d v="1899-12-30T08:57:59"/>
    <d v="2025-03-19T00:00:00"/>
    <d v="1899-12-30T08:55:31"/>
    <d v="2025-03-19T00:00:00"/>
    <d v="1899-12-30T09:25:35"/>
    <x v="0"/>
    <x v="0"/>
    <s v="7026013758"/>
    <s v="FBO"/>
    <d v="1899-12-30T00:00:00"/>
    <x v="782"/>
    <d v="1899-12-30T00:00:00"/>
    <s v="Granel"/>
    <s v="E001"/>
    <x v="0"/>
    <d v="1899-12-30T00:27:36"/>
    <d v="1899-12-30T00:30:04"/>
    <x v="3"/>
    <x v="18"/>
    <x v="4"/>
    <x v="2"/>
    <n v="0"/>
    <n v="0"/>
    <x v="0"/>
    <x v="2"/>
    <x v="2"/>
    <n v="0"/>
    <x v="5"/>
    <x v="1"/>
    <d v="1899-12-30T00:00:00"/>
    <d v="1899-12-30T00:00:00"/>
    <x v="0"/>
    <m/>
    <m/>
    <d v="1899-12-30T00:00:00"/>
    <d v="1899-12-30T00:27:36"/>
    <n v="4"/>
    <n v="-1.7129629629700216E-3"/>
    <n v="27.599999999990406"/>
    <x v="3"/>
    <x v="1"/>
  </r>
  <r>
    <x v="7"/>
    <s v="2025011031"/>
    <x v="0"/>
    <x v="1051"/>
    <s v="E4258HML"/>
    <d v="2025-03-19T00:00:00"/>
    <x v="5"/>
    <s v="3264"/>
    <x v="36"/>
    <s v="PA"/>
    <x v="1"/>
    <x v="0"/>
    <d v="2025-03-19T00:00:00"/>
    <d v="1899-12-30T09:21:18"/>
    <d v="2025-03-19T00:00:00"/>
    <d v="1899-12-30T09:18:49"/>
    <d v="2025-03-19T00:00:00"/>
    <d v="1899-12-30T09:48:15"/>
    <x v="0"/>
    <x v="0"/>
    <s v="7026013759"/>
    <s v="FBO"/>
    <d v="1899-12-30T00:00:00"/>
    <x v="782"/>
    <d v="1899-12-30T00:00:00"/>
    <s v="Granel"/>
    <s v="E001"/>
    <x v="0"/>
    <d v="1899-12-30T00:26:57"/>
    <d v="1899-12-30T00:29:26"/>
    <x v="4"/>
    <x v="18"/>
    <x v="4"/>
    <x v="2"/>
    <n v="0"/>
    <n v="0"/>
    <x v="0"/>
    <x v="2"/>
    <x v="2"/>
    <n v="0"/>
    <x v="5"/>
    <x v="1"/>
    <d v="1899-12-30T00:00:00"/>
    <d v="1899-12-30T00:00:00"/>
    <x v="0"/>
    <m/>
    <m/>
    <d v="1899-12-30T00:00:00"/>
    <d v="1899-12-30T00:26:57"/>
    <n v="4"/>
    <n v="-1.7245370370399526E-3"/>
    <n v="26.949999999988865"/>
    <x v="3"/>
    <x v="1"/>
  </r>
  <r>
    <x v="7"/>
    <s v="2025011109"/>
    <x v="0"/>
    <x v="1030"/>
    <s v="E4771KNH"/>
    <d v="2025-03-19T00:00:00"/>
    <x v="5"/>
    <s v="3264"/>
    <x v="36"/>
    <s v="PA"/>
    <x v="1"/>
    <x v="0"/>
    <d v="2025-03-19T00:00:00"/>
    <d v="1899-12-30T12:48:35"/>
    <d v="2025-03-19T00:00:00"/>
    <d v="1899-12-30T12:46:06"/>
    <d v="2025-03-19T00:00:00"/>
    <d v="1899-12-30T13:11:31"/>
    <x v="0"/>
    <x v="0"/>
    <s v="7026013762"/>
    <s v="FBO"/>
    <d v="1899-12-30T00:00:00"/>
    <x v="782"/>
    <d v="1899-12-30T00:00:00"/>
    <s v="Granel"/>
    <s v="E001"/>
    <x v="0"/>
    <d v="1899-12-30T00:22:56"/>
    <d v="1899-12-30T00:25:25"/>
    <x v="13"/>
    <x v="18"/>
    <x v="4"/>
    <x v="2"/>
    <n v="0"/>
    <n v="0"/>
    <x v="0"/>
    <x v="2"/>
    <x v="2"/>
    <n v="0"/>
    <x v="5"/>
    <x v="1"/>
    <d v="1899-12-30T00:00:00"/>
    <d v="1899-12-30T00:00:00"/>
    <x v="0"/>
    <m/>
    <m/>
    <d v="1899-12-30T00:00:00"/>
    <d v="1899-12-30T00:22:56"/>
    <n v="4"/>
    <n v="-1.7245370370400082E-3"/>
    <n v="22.933333333324821"/>
    <x v="6"/>
    <x v="1"/>
  </r>
  <r>
    <x v="7"/>
    <s v="2025011111"/>
    <x v="0"/>
    <x v="1066"/>
    <s v="E6462JZW"/>
    <d v="2025-03-19T00:00:00"/>
    <x v="5"/>
    <s v="3264"/>
    <x v="36"/>
    <s v="PA"/>
    <x v="1"/>
    <x v="0"/>
    <d v="2025-03-19T00:00:00"/>
    <d v="1899-12-30T12:58:17"/>
    <d v="2025-03-19T00:00:00"/>
    <d v="1899-12-30T12:55:48"/>
    <d v="2025-03-19T00:00:00"/>
    <d v="1899-12-30T13:26:08"/>
    <x v="0"/>
    <x v="0"/>
    <s v="7026013763"/>
    <s v="FBO"/>
    <d v="1899-12-30T00:00:00"/>
    <x v="782"/>
    <d v="1899-12-30T00:00:00"/>
    <s v="Granel"/>
    <s v="E001"/>
    <x v="0"/>
    <d v="1899-12-30T00:27:51"/>
    <d v="1899-12-30T00:30:20"/>
    <x v="13"/>
    <x v="18"/>
    <x v="4"/>
    <x v="2"/>
    <n v="0"/>
    <n v="0"/>
    <x v="0"/>
    <x v="2"/>
    <x v="2"/>
    <n v="0"/>
    <x v="5"/>
    <x v="1"/>
    <d v="1899-12-30T00:00:00"/>
    <d v="1899-12-30T00:00:00"/>
    <x v="0"/>
    <m/>
    <m/>
    <d v="1899-12-30T00:00:00"/>
    <d v="1899-12-30T00:27:51"/>
    <n v="4"/>
    <n v="-1.7245370370400082E-3"/>
    <n v="27.849999999988846"/>
    <x v="6"/>
    <x v="1"/>
  </r>
  <r>
    <x v="7"/>
    <s v="2025011124"/>
    <x v="0"/>
    <x v="1052"/>
    <s v="E7977MGZ"/>
    <d v="2025-03-19T00:00:00"/>
    <x v="5"/>
    <s v="3264"/>
    <x v="36"/>
    <s v="PA"/>
    <x v="1"/>
    <x v="0"/>
    <d v="2025-03-19T00:00:00"/>
    <d v="1899-12-30T13:54:13"/>
    <d v="2025-03-19T00:00:00"/>
    <d v="1899-12-30T13:51:45"/>
    <d v="2025-03-19T00:00:00"/>
    <d v="1899-12-30T14:15:07"/>
    <x v="0"/>
    <x v="0"/>
    <s v="7026013764"/>
    <s v="FBO"/>
    <d v="1899-12-30T00:00:00"/>
    <x v="782"/>
    <d v="1899-12-30T00:00:00"/>
    <s v="Granel"/>
    <s v="E001"/>
    <x v="0"/>
    <d v="1899-12-30T00:20:54"/>
    <d v="1899-12-30T00:23:22"/>
    <x v="6"/>
    <x v="18"/>
    <x v="4"/>
    <x v="2"/>
    <n v="0"/>
    <n v="0"/>
    <x v="0"/>
    <x v="2"/>
    <x v="2"/>
    <n v="0"/>
    <x v="5"/>
    <x v="1"/>
    <d v="1899-12-30T00:00:00"/>
    <d v="1899-12-30T00:00:00"/>
    <x v="0"/>
    <m/>
    <m/>
    <d v="1899-12-30T00:00:00"/>
    <d v="1899-12-30T00:20:54"/>
    <n v="4"/>
    <n v="-1.7129629629599741E-3"/>
    <n v="20.900000000001668"/>
    <x v="7"/>
    <x v="1"/>
  </r>
  <r>
    <x v="7"/>
    <s v="2025011130"/>
    <x v="0"/>
    <x v="1112"/>
    <s v="E6469JZW"/>
    <d v="2025-03-19T00:00:00"/>
    <x v="5"/>
    <s v="3264"/>
    <x v="36"/>
    <s v="PA"/>
    <x v="1"/>
    <x v="0"/>
    <d v="2025-03-19T00:00:00"/>
    <d v="1899-12-30T14:12:39"/>
    <d v="2025-03-19T00:00:00"/>
    <d v="1899-12-30T14:10:10"/>
    <d v="2025-03-19T00:00:00"/>
    <d v="1899-12-30T14:52:19"/>
    <x v="0"/>
    <x v="0"/>
    <s v="7026013765"/>
    <s v="FBO"/>
    <d v="1899-12-30T00:00:00"/>
    <x v="782"/>
    <d v="1899-12-30T00:00:00"/>
    <s v="Granel"/>
    <s v="E001"/>
    <x v="0"/>
    <d v="1899-12-30T00:39:40"/>
    <d v="1899-12-30T00:42:09"/>
    <x v="14"/>
    <x v="18"/>
    <x v="4"/>
    <x v="2"/>
    <n v="0"/>
    <n v="0"/>
    <x v="0"/>
    <x v="2"/>
    <x v="2"/>
    <n v="0"/>
    <x v="5"/>
    <x v="1"/>
    <d v="1899-12-30T00:00:00"/>
    <d v="1899-12-30T00:00:00"/>
    <x v="0"/>
    <m/>
    <m/>
    <d v="1899-12-30T00:00:00"/>
    <d v="1899-12-30T00:39:40"/>
    <n v="4"/>
    <n v="-1.7245370370400082E-3"/>
    <n v="39.666666666657626"/>
    <x v="7"/>
    <x v="1"/>
  </r>
  <r>
    <x v="7"/>
    <s v="2025011165"/>
    <x v="0"/>
    <x v="1112"/>
    <s v="E6469JZW"/>
    <d v="2025-03-19T00:00:00"/>
    <x v="5"/>
    <s v="3264"/>
    <x v="36"/>
    <s v="PA"/>
    <x v="1"/>
    <x v="0"/>
    <d v="2025-03-19T00:00:00"/>
    <d v="1899-12-30T17:28:42"/>
    <d v="2025-03-19T00:00:00"/>
    <d v="1899-12-30T17:26:13"/>
    <d v="2025-03-19T00:00:00"/>
    <d v="1899-12-30T17:53:46"/>
    <x v="0"/>
    <x v="0"/>
    <s v="7026013766"/>
    <s v="FBO"/>
    <d v="1899-12-30T00:00:00"/>
    <x v="782"/>
    <d v="1899-12-30T00:00:00"/>
    <s v="Granel"/>
    <s v="E001"/>
    <x v="0"/>
    <d v="1899-12-30T00:25:04"/>
    <d v="1899-12-30T00:27:33"/>
    <x v="11"/>
    <x v="18"/>
    <x v="4"/>
    <x v="2"/>
    <n v="0"/>
    <n v="0"/>
    <x v="0"/>
    <x v="2"/>
    <x v="2"/>
    <n v="0"/>
    <x v="5"/>
    <x v="1"/>
    <d v="1899-12-30T00:00:00"/>
    <d v="1899-12-30T00:00:00"/>
    <x v="0"/>
    <m/>
    <m/>
    <d v="1899-12-30T00:00:00"/>
    <d v="1899-12-30T00:25:04"/>
    <n v="4"/>
    <n v="-1.7245370370400082E-3"/>
    <n v="25.066666666670372"/>
    <x v="12"/>
    <x v="1"/>
  </r>
  <r>
    <x v="7"/>
    <s v="2025011263"/>
    <x v="0"/>
    <x v="1076"/>
    <s v="E0463JRH"/>
    <d v="2025-03-20T00:00:00"/>
    <x v="5"/>
    <s v="3264"/>
    <x v="36"/>
    <s v="PA"/>
    <x v="1"/>
    <x v="0"/>
    <d v="2025-03-20T00:00:00"/>
    <d v="1899-12-30T10:45:09"/>
    <d v="2025-03-20T00:00:00"/>
    <d v="1899-12-30T10:42:42"/>
    <d v="2025-03-20T00:00:00"/>
    <d v="1899-12-30T11:23:01"/>
    <x v="0"/>
    <x v="0"/>
    <s v="7026013769"/>
    <s v="FBO"/>
    <d v="1899-12-30T00:42:46"/>
    <x v="539"/>
    <d v="1899-12-30T00:02:27"/>
    <s v="Granel"/>
    <s v="E001"/>
    <x v="0"/>
    <d v="1899-12-30T00:37:52"/>
    <d v="1899-12-30T00:40:19"/>
    <x v="5"/>
    <x v="19"/>
    <x v="4"/>
    <x v="2"/>
    <n v="0"/>
    <n v="0"/>
    <x v="0"/>
    <x v="2"/>
    <x v="2"/>
    <n v="0"/>
    <x v="5"/>
    <x v="1"/>
    <d v="1899-12-30T00:02:27"/>
    <d v="1899-12-30T00:02:27"/>
    <x v="0"/>
    <m/>
    <m/>
    <d v="1899-12-30T00:00:00"/>
    <d v="1899-12-30T00:37:52"/>
    <n v="5"/>
    <n v="-1.7013888888899875E-3"/>
    <n v="37.866666666672053"/>
    <x v="5"/>
    <x v="1"/>
  </r>
  <r>
    <x v="7"/>
    <s v="2025011270"/>
    <x v="0"/>
    <x v="1164"/>
    <s v="E0974JKJ"/>
    <d v="2025-03-20T00:00:00"/>
    <x v="5"/>
    <s v="3264"/>
    <x v="36"/>
    <s v="PA"/>
    <x v="1"/>
    <x v="0"/>
    <d v="2025-03-20T00:00:00"/>
    <d v="1899-12-30T11:01:47"/>
    <d v="2025-03-20T00:00:00"/>
    <d v="1899-12-30T10:59:19"/>
    <d v="2025-03-20T00:00:00"/>
    <d v="1899-12-30T11:43:46"/>
    <x v="0"/>
    <x v="0"/>
    <s v="7026013770"/>
    <s v="FBO"/>
    <d v="1899-12-30T00:46:55"/>
    <x v="1861"/>
    <d v="1899-12-30T00:02:28"/>
    <s v="Granel"/>
    <s v="E001"/>
    <x v="0"/>
    <d v="1899-12-30T00:41:59"/>
    <d v="1899-12-30T00:44:27"/>
    <x v="9"/>
    <x v="19"/>
    <x v="4"/>
    <x v="2"/>
    <n v="0"/>
    <n v="0"/>
    <x v="0"/>
    <x v="2"/>
    <x v="2"/>
    <n v="0"/>
    <x v="5"/>
    <x v="1"/>
    <d v="1899-12-30T00:02:28"/>
    <d v="1899-12-30T00:02:28"/>
    <x v="0"/>
    <m/>
    <m/>
    <d v="1899-12-30T00:00:00"/>
    <d v="1899-12-30T00:41:59"/>
    <n v="5"/>
    <n v="-1.7129629629600296E-3"/>
    <n v="41.983333333329554"/>
    <x v="5"/>
    <x v="1"/>
  </r>
  <r>
    <x v="7"/>
    <s v="2025011271"/>
    <x v="0"/>
    <x v="1056"/>
    <s v="E6464JZW"/>
    <d v="2025-03-20T00:00:00"/>
    <x v="5"/>
    <s v="3264"/>
    <x v="36"/>
    <s v="PA"/>
    <x v="1"/>
    <x v="0"/>
    <d v="2025-03-20T00:00:00"/>
    <d v="1899-12-30T11:03:31"/>
    <d v="2025-03-20T00:00:00"/>
    <d v="1899-12-30T11:01:04"/>
    <d v="2025-03-20T00:00:00"/>
    <d v="1899-12-30T11:57:02"/>
    <x v="0"/>
    <x v="0"/>
    <s v="7026013771"/>
    <s v="FBO"/>
    <d v="1899-12-30T00:58:25"/>
    <x v="3373"/>
    <d v="1899-12-30T00:02:27"/>
    <s v="Granel"/>
    <s v="E001"/>
    <x v="0"/>
    <d v="1899-12-30T00:53:31"/>
    <d v="1899-12-30T00:55:58"/>
    <x v="9"/>
    <x v="19"/>
    <x v="4"/>
    <x v="2"/>
    <n v="0"/>
    <n v="0"/>
    <x v="0"/>
    <x v="2"/>
    <x v="2"/>
    <n v="0"/>
    <x v="5"/>
    <x v="0"/>
    <d v="1899-12-30T00:02:27"/>
    <d v="1899-12-30T00:02:27"/>
    <x v="0"/>
    <m/>
    <m/>
    <d v="1899-12-30T00:00:00"/>
    <d v="1899-12-30T00:53:31"/>
    <n v="5"/>
    <n v="-1.7013888888899875E-3"/>
    <n v="53.516666666663944"/>
    <x v="5"/>
    <x v="0"/>
  </r>
  <r>
    <x v="7"/>
    <s v="2025011293"/>
    <x v="0"/>
    <x v="1156"/>
    <s v="E1459JJZ"/>
    <d v="2025-03-20T00:00:00"/>
    <x v="5"/>
    <s v="3264"/>
    <x v="36"/>
    <s v="PA"/>
    <x v="1"/>
    <x v="0"/>
    <d v="2025-03-20T00:00:00"/>
    <d v="1899-12-30T12:16:54"/>
    <d v="2025-03-20T00:00:00"/>
    <d v="1899-12-30T12:14:20"/>
    <d v="2025-03-20T00:00:00"/>
    <d v="1899-12-30T12:38:59"/>
    <x v="0"/>
    <x v="0"/>
    <s v="7026013774"/>
    <s v="FBO"/>
    <d v="1899-12-30T00:27:13"/>
    <x v="1715"/>
    <d v="1899-12-30T00:02:34"/>
    <s v="Granel"/>
    <s v="E001"/>
    <x v="0"/>
    <d v="1899-12-30T00:22:05"/>
    <d v="1899-12-30T00:24:39"/>
    <x v="13"/>
    <x v="19"/>
    <x v="4"/>
    <x v="2"/>
    <n v="0"/>
    <n v="0"/>
    <x v="0"/>
    <x v="2"/>
    <x v="2"/>
    <n v="0"/>
    <x v="5"/>
    <x v="1"/>
    <d v="1899-12-30T00:02:34"/>
    <d v="1899-12-30T00:02:34"/>
    <x v="0"/>
    <m/>
    <m/>
    <d v="1899-12-30T00:00:00"/>
    <d v="1899-12-30T00:22:05"/>
    <n v="5"/>
    <n v="-1.7824074074099805E-3"/>
    <n v="22.083333333336039"/>
    <x v="11"/>
    <x v="1"/>
  </r>
  <r>
    <x v="7"/>
    <s v="2025011311"/>
    <x v="0"/>
    <x v="1025"/>
    <s v="E7844JTT"/>
    <d v="2025-03-20T00:00:00"/>
    <x v="5"/>
    <s v="3264"/>
    <x v="36"/>
    <s v="PA"/>
    <x v="1"/>
    <x v="0"/>
    <d v="2025-03-20T00:00:00"/>
    <d v="1899-12-30T13:03:14"/>
    <d v="2025-03-20T00:00:00"/>
    <d v="1899-12-30T13:00:41"/>
    <d v="2025-03-20T00:00:00"/>
    <d v="1899-12-30T13:28:47"/>
    <x v="0"/>
    <x v="0"/>
    <s v="7026013775"/>
    <s v="FBO"/>
    <d v="1899-12-30T00:30:39"/>
    <x v="607"/>
    <d v="1899-12-30T00:02:33"/>
    <s v="Granel"/>
    <s v="E001"/>
    <x v="0"/>
    <d v="1899-12-30T00:25:33"/>
    <d v="1899-12-30T00:28:06"/>
    <x v="6"/>
    <x v="19"/>
    <x v="4"/>
    <x v="2"/>
    <n v="0"/>
    <n v="0"/>
    <x v="0"/>
    <x v="2"/>
    <x v="2"/>
    <n v="0"/>
    <x v="5"/>
    <x v="1"/>
    <d v="1899-12-30T00:02:33"/>
    <d v="1899-12-30T00:02:33"/>
    <x v="0"/>
    <m/>
    <m/>
    <d v="1899-12-30T00:00:00"/>
    <d v="1899-12-30T00:25:33"/>
    <n v="5"/>
    <n v="-1.7708333333400494E-3"/>
    <n v="25.549999999992004"/>
    <x v="6"/>
    <x v="1"/>
  </r>
  <r>
    <x v="7"/>
    <s v="2025011314"/>
    <x v="0"/>
    <x v="1179"/>
    <s v="E4954KGF"/>
    <d v="2025-03-20T00:00:00"/>
    <x v="5"/>
    <s v="3264"/>
    <x v="36"/>
    <s v="PA"/>
    <x v="1"/>
    <x v="0"/>
    <d v="2025-03-20T00:00:00"/>
    <d v="1899-12-30T13:15:57"/>
    <d v="2025-03-20T00:00:00"/>
    <d v="1899-12-30T13:13:23"/>
    <d v="2025-03-20T00:00:00"/>
    <d v="1899-12-30T13:45:57"/>
    <x v="0"/>
    <x v="0"/>
    <s v="7026013776"/>
    <s v="FBO"/>
    <d v="1899-12-30T00:35:08"/>
    <x v="946"/>
    <d v="1899-12-30T00:02:34"/>
    <s v="Granel"/>
    <s v="E001"/>
    <x v="0"/>
    <d v="1899-12-30T00:30:00"/>
    <d v="1899-12-30T00:32:34"/>
    <x v="6"/>
    <x v="19"/>
    <x v="4"/>
    <x v="2"/>
    <n v="0"/>
    <n v="0"/>
    <x v="0"/>
    <x v="2"/>
    <x v="2"/>
    <n v="0"/>
    <x v="5"/>
    <x v="1"/>
    <d v="1899-12-30T00:02:34"/>
    <d v="1899-12-30T00:02:34"/>
    <x v="0"/>
    <m/>
    <m/>
    <d v="1899-12-30T00:00:00"/>
    <d v="1899-12-30T00:30:00"/>
    <n v="5"/>
    <n v="-1.7824074074099805E-3"/>
    <n v="29.999999999995097"/>
    <x v="6"/>
    <x v="1"/>
  </r>
  <r>
    <x v="7"/>
    <s v="2025011323"/>
    <x v="0"/>
    <x v="1030"/>
    <s v="E4771KNH"/>
    <d v="2025-03-20T00:00:00"/>
    <x v="5"/>
    <s v="3264"/>
    <x v="36"/>
    <s v="PA"/>
    <x v="1"/>
    <x v="0"/>
    <d v="2025-03-20T00:00:00"/>
    <d v="1899-12-30T13:57:06"/>
    <d v="2025-03-20T00:00:00"/>
    <d v="1899-12-30T13:54:32"/>
    <d v="2025-03-20T00:00:00"/>
    <d v="1899-12-30T14:18:35"/>
    <x v="0"/>
    <x v="0"/>
    <s v="7026013778"/>
    <s v="FBO"/>
    <d v="1899-12-30T00:26:37"/>
    <x v="1956"/>
    <d v="1899-12-30T00:02:34"/>
    <s v="Granel"/>
    <s v="E001"/>
    <x v="0"/>
    <d v="1899-12-30T00:21:29"/>
    <d v="1899-12-30T00:24:03"/>
    <x v="6"/>
    <x v="19"/>
    <x v="4"/>
    <x v="2"/>
    <n v="0"/>
    <n v="0"/>
    <x v="0"/>
    <x v="2"/>
    <x v="2"/>
    <n v="0"/>
    <x v="5"/>
    <x v="1"/>
    <d v="1899-12-30T00:02:34"/>
    <d v="1899-12-30T00:02:34"/>
    <x v="0"/>
    <m/>
    <m/>
    <d v="1899-12-30T00:00:00"/>
    <d v="1899-12-30T00:21:29"/>
    <n v="5"/>
    <n v="-1.7824074073999885E-3"/>
    <n v="21.483333333345698"/>
    <x v="7"/>
    <x v="1"/>
  </r>
  <r>
    <x v="7"/>
    <s v="2025011326"/>
    <x v="0"/>
    <x v="1164"/>
    <s v="E0974JKJ"/>
    <d v="2025-03-20T00:00:00"/>
    <x v="5"/>
    <s v="3264"/>
    <x v="36"/>
    <s v="PA"/>
    <x v="1"/>
    <x v="0"/>
    <d v="2025-03-20T00:00:00"/>
    <d v="1899-12-30T14:03:27"/>
    <d v="2025-03-20T00:00:00"/>
    <d v="1899-12-30T14:00:58"/>
    <d v="2025-03-20T00:00:00"/>
    <d v="1899-12-30T14:56:33"/>
    <x v="0"/>
    <x v="0"/>
    <s v="7026013779"/>
    <s v="FBO"/>
    <d v="1899-12-30T00:58:04"/>
    <x v="3323"/>
    <d v="1899-12-30T00:02:29"/>
    <s v="Granel"/>
    <s v="E001"/>
    <x v="0"/>
    <d v="1899-12-30T00:53:06"/>
    <d v="1899-12-30T00:55:35"/>
    <x v="14"/>
    <x v="19"/>
    <x v="4"/>
    <x v="2"/>
    <n v="0"/>
    <n v="0"/>
    <x v="0"/>
    <x v="2"/>
    <x v="2"/>
    <n v="0"/>
    <x v="5"/>
    <x v="0"/>
    <d v="1899-12-30T00:02:29"/>
    <d v="1899-12-30T00:02:29"/>
    <x v="0"/>
    <m/>
    <m/>
    <d v="1899-12-30T00:00:00"/>
    <d v="1899-12-30T00:53:06"/>
    <n v="5"/>
    <n v="-1.7245370370400082E-3"/>
    <n v="53.099999999999987"/>
    <x v="7"/>
    <x v="0"/>
  </r>
  <r>
    <x v="7"/>
    <s v="2025011328"/>
    <x v="0"/>
    <x v="1079"/>
    <s v="E7926JMH"/>
    <d v="2025-03-20T00:00:00"/>
    <x v="5"/>
    <s v="3264"/>
    <x v="36"/>
    <s v="PA"/>
    <x v="1"/>
    <x v="0"/>
    <d v="2025-03-20T00:00:00"/>
    <d v="1899-12-30T14:18:37"/>
    <d v="2025-03-20T00:00:00"/>
    <d v="1899-12-30T14:16:03"/>
    <d v="2025-03-20T00:00:00"/>
    <d v="1899-12-30T15:12:53"/>
    <x v="0"/>
    <x v="0"/>
    <s v="7026013780"/>
    <s v="FBO"/>
    <d v="1899-12-30T00:59:24"/>
    <x v="3374"/>
    <d v="1899-12-30T00:02:34"/>
    <s v="Granel"/>
    <s v="E001"/>
    <x v="0"/>
    <d v="1899-12-30T00:54:16"/>
    <d v="1899-12-30T00:56:50"/>
    <x v="14"/>
    <x v="19"/>
    <x v="4"/>
    <x v="2"/>
    <n v="0"/>
    <n v="0"/>
    <x v="0"/>
    <x v="2"/>
    <x v="2"/>
    <n v="0"/>
    <x v="5"/>
    <x v="0"/>
    <d v="1899-12-30T00:02:34"/>
    <d v="1899-12-30T00:02:34"/>
    <x v="0"/>
    <m/>
    <m/>
    <d v="1899-12-30T00:00:00"/>
    <d v="1899-12-30T00:54:16"/>
    <n v="5"/>
    <n v="-1.7824074073999885E-3"/>
    <n v="54.266666666673657"/>
    <x v="14"/>
    <x v="0"/>
  </r>
  <r>
    <x v="7"/>
    <s v="2025011331"/>
    <x v="0"/>
    <x v="1076"/>
    <s v="E0463JRH"/>
    <d v="2025-03-20T00:00:00"/>
    <x v="5"/>
    <s v="3264"/>
    <x v="36"/>
    <s v="PA"/>
    <x v="1"/>
    <x v="0"/>
    <d v="2025-03-20T00:00:00"/>
    <d v="1899-12-30T14:27:31"/>
    <d v="2025-03-20T00:00:00"/>
    <d v="1899-12-30T14:24:57"/>
    <d v="2025-03-20T00:00:00"/>
    <d v="1899-12-30T15:16:56"/>
    <x v="0"/>
    <x v="0"/>
    <s v="7026013781"/>
    <s v="FBO"/>
    <d v="1899-12-30T00:54:33"/>
    <x v="1319"/>
    <d v="1899-12-30T00:02:34"/>
    <s v="Granel"/>
    <s v="E001"/>
    <x v="0"/>
    <d v="1899-12-30T00:49:25"/>
    <d v="1899-12-30T00:51:59"/>
    <x v="14"/>
    <x v="19"/>
    <x v="4"/>
    <x v="2"/>
    <n v="0"/>
    <n v="0"/>
    <x v="0"/>
    <x v="2"/>
    <x v="2"/>
    <n v="0"/>
    <x v="5"/>
    <x v="0"/>
    <d v="1899-12-30T00:02:34"/>
    <d v="1899-12-30T00:02:34"/>
    <x v="0"/>
    <m/>
    <m/>
    <d v="1899-12-30T00:00:00"/>
    <d v="1899-12-30T00:49:25"/>
    <n v="5"/>
    <n v="-1.7824074074099805E-3"/>
    <n v="49.416666666667304"/>
    <x v="14"/>
    <x v="0"/>
  </r>
  <r>
    <x v="7"/>
    <s v="2025011332"/>
    <x v="0"/>
    <x v="1052"/>
    <s v="E7977MGZ"/>
    <d v="2025-03-20T00:00:00"/>
    <x v="5"/>
    <s v="3264"/>
    <x v="36"/>
    <s v="PA"/>
    <x v="1"/>
    <x v="0"/>
    <d v="2025-03-20T00:00:00"/>
    <d v="1899-12-30T14:35:21"/>
    <d v="2025-03-20T00:00:00"/>
    <d v="1899-12-30T14:32:46"/>
    <d v="2025-03-20T00:00:00"/>
    <d v="1899-12-30T15:25:03"/>
    <x v="0"/>
    <x v="0"/>
    <s v="7026013782"/>
    <s v="FBO"/>
    <d v="1899-12-30T00:54:52"/>
    <x v="3041"/>
    <d v="1899-12-30T00:02:35"/>
    <s v="Granel"/>
    <s v="E001"/>
    <x v="0"/>
    <d v="1899-12-30T00:49:42"/>
    <d v="1899-12-30T00:52:17"/>
    <x v="14"/>
    <x v="19"/>
    <x v="4"/>
    <x v="2"/>
    <n v="0"/>
    <n v="0"/>
    <x v="0"/>
    <x v="2"/>
    <x v="2"/>
    <n v="0"/>
    <x v="5"/>
    <x v="0"/>
    <d v="1899-12-30T00:02:35"/>
    <d v="1899-12-30T00:02:35"/>
    <x v="0"/>
    <m/>
    <m/>
    <d v="1899-12-30T00:00:00"/>
    <d v="1899-12-30T00:49:42"/>
    <n v="5"/>
    <n v="-1.7939814814800226E-3"/>
    <n v="49.700000000001531"/>
    <x v="14"/>
    <x v="0"/>
  </r>
  <r>
    <x v="7"/>
    <s v="2025011374"/>
    <x v="0"/>
    <x v="1221"/>
    <s v="E3936LXW"/>
    <d v="2025-03-21T00:00:00"/>
    <x v="5"/>
    <s v="3264"/>
    <x v="36"/>
    <s v="PA"/>
    <x v="1"/>
    <x v="0"/>
    <d v="2025-03-21T00:00:00"/>
    <d v="1899-12-30T06:33:25"/>
    <d v="2025-03-21T00:00:00"/>
    <d v="1899-12-30T06:30:52"/>
    <d v="2025-03-21T00:00:00"/>
    <d v="1899-12-30T06:59:31"/>
    <x v="0"/>
    <x v="0"/>
    <s v="7026013785"/>
    <s v="FBO"/>
    <d v="1899-12-30T00:31:12"/>
    <x v="1026"/>
    <d v="1899-12-30T00:02:33"/>
    <s v="Granel"/>
    <s v="E001"/>
    <x v="0"/>
    <d v="1899-12-30T00:26:06"/>
    <d v="1899-12-30T00:28:39"/>
    <x v="1"/>
    <x v="20"/>
    <x v="4"/>
    <x v="2"/>
    <n v="0"/>
    <n v="0"/>
    <x v="0"/>
    <x v="2"/>
    <x v="2"/>
    <n v="0"/>
    <x v="5"/>
    <x v="1"/>
    <d v="1899-12-30T00:02:33"/>
    <d v="1899-12-30T00:02:33"/>
    <x v="0"/>
    <m/>
    <m/>
    <d v="1899-12-30T00:00:00"/>
    <d v="1899-12-30T00:26:06"/>
    <n v="6"/>
    <n v="-1.7708333333300019E-3"/>
    <n v="26.1"/>
    <x v="0"/>
    <x v="1"/>
  </r>
  <r>
    <x v="7"/>
    <s v="2025011395"/>
    <x v="0"/>
    <x v="1172"/>
    <s v="E4291FWJ"/>
    <d v="2025-03-21T00:00:00"/>
    <x v="5"/>
    <s v="3264"/>
    <x v="36"/>
    <s v="PA"/>
    <x v="1"/>
    <x v="0"/>
    <d v="2025-03-21T00:00:00"/>
    <d v="1899-12-30T07:39:52"/>
    <d v="2025-03-21T00:00:00"/>
    <d v="1899-12-30T07:37:18"/>
    <d v="2025-03-21T00:00:00"/>
    <d v="1899-12-30T08:03:33"/>
    <x v="0"/>
    <x v="0"/>
    <s v="7026013786"/>
    <s v="FBO"/>
    <d v="1899-12-30T00:28:49"/>
    <x v="1306"/>
    <d v="1899-12-30T00:02:34"/>
    <s v="Granel"/>
    <s v="E001"/>
    <x v="0"/>
    <d v="1899-12-30T00:23:41"/>
    <d v="1899-12-30T00:26:15"/>
    <x v="2"/>
    <x v="20"/>
    <x v="4"/>
    <x v="2"/>
    <n v="0"/>
    <n v="0"/>
    <x v="0"/>
    <x v="2"/>
    <x v="2"/>
    <n v="0"/>
    <x v="5"/>
    <x v="1"/>
    <d v="1899-12-30T00:02:34"/>
    <d v="1899-12-30T00:02:34"/>
    <x v="0"/>
    <m/>
    <m/>
    <d v="1899-12-30T00:00:00"/>
    <d v="1899-12-30T00:23:41"/>
    <n v="6"/>
    <n v="-1.7824074074099805E-3"/>
    <n v="23.683333333334371"/>
    <x v="2"/>
    <x v="1"/>
  </r>
  <r>
    <x v="7"/>
    <s v=""/>
    <x v="0"/>
    <x v="1103"/>
    <s v="ER1962BDRR2633BBZ"/>
    <d v="2025-03-21T00:00:00"/>
    <x v="5"/>
    <s v="3264"/>
    <x v="36"/>
    <s v="PA"/>
    <x v="2"/>
    <x v="0"/>
    <d v="2025-03-21T00:00:00"/>
    <d v="1899-12-30T08:00:00"/>
    <d v="2025-03-21T00:00:00"/>
    <d v="1899-12-30T08:47:52"/>
    <d v="2025-03-21T00:00:00"/>
    <d v="1899-12-30T08:48:12"/>
    <x v="275"/>
    <x v="26"/>
    <s v="7026013788"/>
    <s v="FBO"/>
    <d v="1899-12-30T00:48:12"/>
    <x v="2120"/>
    <d v="1899-12-30T00:47:52"/>
    <s v="Granel"/>
    <s v="E001"/>
    <x v="0"/>
    <d v="1899-12-30T00:48:12"/>
    <d v="1899-12-30T00:00:20"/>
    <x v="3"/>
    <x v="20"/>
    <x v="4"/>
    <x v="2"/>
    <n v="0"/>
    <n v="0"/>
    <x v="0"/>
    <x v="2"/>
    <x v="2"/>
    <n v="0"/>
    <x v="5"/>
    <x v="0"/>
    <d v="1899-12-30T00:47:52"/>
    <d v="1899-12-30T00:02:52"/>
    <x v="0"/>
    <m/>
    <m/>
    <d v="1899-12-30T00:00:00"/>
    <d v="1899-12-30T00:48:12"/>
    <n v="6"/>
    <d v="1899-12-30T00:47:52"/>
    <n v="48.200000000011208"/>
    <x v="2"/>
    <x v="0"/>
  </r>
  <r>
    <x v="7"/>
    <s v="2025011398"/>
    <x v="0"/>
    <x v="988"/>
    <s v="E7437MTL"/>
    <d v="2025-03-21T00:00:00"/>
    <x v="5"/>
    <s v="3264"/>
    <x v="36"/>
    <s v="PA"/>
    <x v="1"/>
    <x v="0"/>
    <d v="2025-03-21T00:00:00"/>
    <d v="1899-12-30T07:54:41"/>
    <d v="2025-03-21T00:00:00"/>
    <d v="1899-12-30T07:52:07"/>
    <d v="2025-03-21T00:00:00"/>
    <d v="1899-12-30T08:54:13"/>
    <x v="0"/>
    <x v="0"/>
    <s v="7026013789"/>
    <s v="FBO"/>
    <d v="1899-12-30T01:04:40"/>
    <x v="3375"/>
    <d v="1899-12-30T00:02:34"/>
    <s v="Granel"/>
    <s v="E001"/>
    <x v="0"/>
    <d v="1899-12-30T00:59:32"/>
    <d v="1899-12-30T01:02:06"/>
    <x v="2"/>
    <x v="20"/>
    <x v="4"/>
    <x v="2"/>
    <n v="0"/>
    <n v="0"/>
    <x v="0"/>
    <x v="2"/>
    <x v="2"/>
    <n v="0"/>
    <x v="5"/>
    <x v="0"/>
    <d v="1899-12-30T00:02:34"/>
    <d v="1899-12-30T00:02:34"/>
    <x v="0"/>
    <m/>
    <m/>
    <d v="1899-12-30T00:00:00"/>
    <d v="1899-12-30T00:59:32"/>
    <n v="6"/>
    <n v="-1.7824074073999885E-3"/>
    <n v="59.533333333344046"/>
    <x v="2"/>
    <x v="0"/>
  </r>
  <r>
    <x v="7"/>
    <s v="2025011410"/>
    <x v="0"/>
    <x v="1325"/>
    <s v="E8822FFZ"/>
    <d v="2025-03-21T00:00:00"/>
    <x v="5"/>
    <s v="3264"/>
    <x v="36"/>
    <s v="PA"/>
    <x v="1"/>
    <x v="0"/>
    <d v="2025-03-21T00:00:00"/>
    <d v="1899-12-30T08:38:13"/>
    <d v="2025-03-21T00:00:00"/>
    <d v="1899-12-30T08:35:40"/>
    <d v="2025-03-21T00:00:00"/>
    <d v="1899-12-30T09:10:46"/>
    <x v="0"/>
    <x v="0"/>
    <s v="7026013790"/>
    <s v="FBO"/>
    <d v="1899-12-30T00:37:39"/>
    <x v="1217"/>
    <d v="1899-12-30T00:02:33"/>
    <s v="Granel"/>
    <s v="E001"/>
    <x v="0"/>
    <d v="1899-12-30T00:32:33"/>
    <d v="1899-12-30T00:35:06"/>
    <x v="3"/>
    <x v="20"/>
    <x v="4"/>
    <x v="2"/>
    <n v="0"/>
    <n v="0"/>
    <x v="0"/>
    <x v="2"/>
    <x v="2"/>
    <n v="0"/>
    <x v="5"/>
    <x v="1"/>
    <d v="1899-12-30T00:02:33"/>
    <d v="1899-12-30T00:02:33"/>
    <x v="0"/>
    <m/>
    <m/>
    <d v="1899-12-30T00:00:00"/>
    <d v="1899-12-30T00:32:33"/>
    <n v="6"/>
    <n v="-1.7708333333399939E-3"/>
    <n v="32.549999999990376"/>
    <x v="3"/>
    <x v="1"/>
  </r>
  <r>
    <x v="7"/>
    <s v="2025011419"/>
    <x v="0"/>
    <x v="1221"/>
    <s v="E3936LXW"/>
    <d v="2025-03-21T00:00:00"/>
    <x v="5"/>
    <s v="3271"/>
    <x v="46"/>
    <s v="PA"/>
    <x v="7"/>
    <x v="0"/>
    <d v="2025-03-21T00:00:00"/>
    <d v="1899-12-30T09:10:35"/>
    <d v="2025-03-21T00:00:00"/>
    <d v="1899-12-30T09:08:03"/>
    <d v="2025-03-21T00:00:00"/>
    <d v="1899-12-30T09:34:31"/>
    <x v="0"/>
    <x v="0"/>
    <s v="7026013791"/>
    <s v="FBO"/>
    <d v="1899-12-30T00:29:00"/>
    <x v="465"/>
    <d v="1899-12-30T00:02:32"/>
    <s v="Granel"/>
    <s v="E001"/>
    <x v="0"/>
    <d v="1899-12-30T00:23:56"/>
    <d v="1899-12-30T00:26:28"/>
    <x v="4"/>
    <x v="20"/>
    <x v="4"/>
    <x v="2"/>
    <n v="0"/>
    <n v="0"/>
    <x v="0"/>
    <x v="2"/>
    <x v="2"/>
    <n v="0"/>
    <x v="5"/>
    <x v="1"/>
    <d v="1899-12-30T00:02:32"/>
    <d v="1899-12-30T00:02:32"/>
    <x v="0"/>
    <m/>
    <m/>
    <d v="1899-12-30T00:00:00"/>
    <d v="1899-12-30T00:23:56"/>
    <n v="6"/>
    <n v="-1.7592592592600154E-3"/>
    <n v="23.933333333332811"/>
    <x v="3"/>
    <x v="1"/>
  </r>
  <r>
    <x v="7"/>
    <s v="2025011426"/>
    <x v="0"/>
    <x v="1156"/>
    <s v="E1459JJZ"/>
    <d v="2025-03-21T00:00:00"/>
    <x v="5"/>
    <s v="3271"/>
    <x v="46"/>
    <s v="PA"/>
    <x v="7"/>
    <x v="0"/>
    <d v="2025-03-21T00:00:00"/>
    <d v="1899-12-30T09:27:43"/>
    <d v="2025-03-21T00:00:00"/>
    <d v="1899-12-30T09:25:09"/>
    <d v="2025-03-21T00:00:00"/>
    <d v="1899-12-30T09:48:55"/>
    <x v="0"/>
    <x v="0"/>
    <s v="7026013792"/>
    <s v="FBO"/>
    <d v="1899-12-30T00:26:20"/>
    <x v="641"/>
    <d v="1899-12-30T00:02:34"/>
    <s v="Granel"/>
    <s v="E001"/>
    <x v="0"/>
    <d v="1899-12-30T00:21:12"/>
    <d v="1899-12-30T00:23:46"/>
    <x v="4"/>
    <x v="20"/>
    <x v="4"/>
    <x v="2"/>
    <n v="0"/>
    <n v="0"/>
    <x v="0"/>
    <x v="2"/>
    <x v="2"/>
    <n v="0"/>
    <x v="5"/>
    <x v="1"/>
    <d v="1899-12-30T00:02:34"/>
    <d v="1899-12-30T00:02:34"/>
    <x v="0"/>
    <m/>
    <m/>
    <d v="1899-12-30T00:00:00"/>
    <d v="1899-12-30T00:21:12"/>
    <n v="6"/>
    <n v="-1.7824074074099805E-3"/>
    <n v="21.199999999996837"/>
    <x v="3"/>
    <x v="1"/>
  </r>
  <r>
    <x v="7"/>
    <s v="2025011431"/>
    <x v="0"/>
    <x v="1054"/>
    <s v="E8120GLY"/>
    <d v="2025-03-21T00:00:00"/>
    <x v="5"/>
    <s v="3271"/>
    <x v="46"/>
    <s v="PA"/>
    <x v="7"/>
    <x v="0"/>
    <d v="2025-03-21T00:00:00"/>
    <d v="1899-12-30T09:47:35"/>
    <d v="2025-03-21T00:00:00"/>
    <d v="1899-12-30T09:45:01"/>
    <d v="2025-03-21T00:00:00"/>
    <d v="1899-12-30T10:05:28"/>
    <x v="0"/>
    <x v="0"/>
    <s v="7026013793"/>
    <s v="FBO"/>
    <d v="1899-12-30T00:23:01"/>
    <x v="3376"/>
    <d v="1899-12-30T00:02:34"/>
    <s v="Granel"/>
    <s v="E001"/>
    <x v="0"/>
    <d v="1899-12-30T00:17:53"/>
    <d v="1899-12-30T00:20:27"/>
    <x v="4"/>
    <x v="20"/>
    <x v="4"/>
    <x v="2"/>
    <n v="0"/>
    <n v="0"/>
    <x v="0"/>
    <x v="2"/>
    <x v="2"/>
    <n v="0"/>
    <x v="5"/>
    <x v="1"/>
    <d v="1899-12-30T00:02:34"/>
    <d v="1899-12-30T00:02:34"/>
    <x v="0"/>
    <m/>
    <m/>
    <d v="1899-12-30T00:00:00"/>
    <d v="1899-12-30T00:17:53"/>
    <n v="6"/>
    <n v="-1.782407407410036E-3"/>
    <n v="17.883333333331144"/>
    <x v="4"/>
    <x v="1"/>
  </r>
  <r>
    <x v="7"/>
    <s v="2025011438"/>
    <x v="0"/>
    <x v="1211"/>
    <s v="E0224LYB"/>
    <d v="2025-03-21T00:00:00"/>
    <x v="5"/>
    <s v="3271"/>
    <x v="46"/>
    <s v="PA"/>
    <x v="7"/>
    <x v="0"/>
    <d v="2025-03-21T00:00:00"/>
    <d v="1899-12-30T10:10:40"/>
    <d v="2025-03-21T00:00:00"/>
    <d v="1899-12-30T10:08:06"/>
    <d v="2025-03-21T00:00:00"/>
    <d v="1899-12-30T10:51:17"/>
    <x v="0"/>
    <x v="0"/>
    <s v="7026013795"/>
    <s v="FBO"/>
    <d v="1899-12-30T00:45:45"/>
    <x v="1333"/>
    <d v="1899-12-30T00:02:34"/>
    <s v="Granel"/>
    <s v="E001"/>
    <x v="0"/>
    <d v="1899-12-30T00:40:37"/>
    <d v="1899-12-30T00:43:11"/>
    <x v="5"/>
    <x v="20"/>
    <x v="4"/>
    <x v="2"/>
    <n v="0"/>
    <n v="0"/>
    <x v="0"/>
    <x v="2"/>
    <x v="2"/>
    <n v="0"/>
    <x v="5"/>
    <x v="1"/>
    <d v="1899-12-30T00:02:34"/>
    <d v="1899-12-30T00:02:34"/>
    <x v="0"/>
    <m/>
    <m/>
    <d v="1899-12-30T00:00:00"/>
    <d v="1899-12-30T00:40:37"/>
    <n v="6"/>
    <n v="-1.7824074073999885E-3"/>
    <n v="40.616666666668806"/>
    <x v="4"/>
    <x v="1"/>
  </r>
  <r>
    <x v="7"/>
    <s v="2025011441"/>
    <x v="0"/>
    <x v="1172"/>
    <s v="E4291FWJ"/>
    <d v="2025-03-21T00:00:00"/>
    <x v="5"/>
    <s v="3271"/>
    <x v="46"/>
    <s v="PA"/>
    <x v="7"/>
    <x v="0"/>
    <d v="2025-03-21T00:00:00"/>
    <d v="1899-12-30T10:34:19"/>
    <d v="2025-03-21T00:00:00"/>
    <d v="1899-12-30T10:31:47"/>
    <d v="2025-03-21T00:00:00"/>
    <d v="1899-12-30T11:00:34"/>
    <x v="0"/>
    <x v="0"/>
    <s v="7026013796"/>
    <s v="FBO"/>
    <d v="1899-12-30T00:31:19"/>
    <x v="187"/>
    <d v="1899-12-30T00:02:32"/>
    <s v="Granel"/>
    <s v="E001"/>
    <x v="0"/>
    <d v="1899-12-30T00:26:15"/>
    <d v="1899-12-30T00:28:47"/>
    <x v="5"/>
    <x v="20"/>
    <x v="4"/>
    <x v="2"/>
    <n v="0"/>
    <n v="0"/>
    <x v="0"/>
    <x v="2"/>
    <x v="2"/>
    <n v="0"/>
    <x v="5"/>
    <x v="1"/>
    <d v="1899-12-30T00:02:32"/>
    <d v="1899-12-30T00:02:32"/>
    <x v="0"/>
    <m/>
    <m/>
    <d v="1899-12-30T00:00:00"/>
    <d v="1899-12-30T00:26:15"/>
    <n v="6"/>
    <n v="-1.7592592592600154E-3"/>
    <n v="26.249999999990433"/>
    <x v="5"/>
    <x v="1"/>
  </r>
  <r>
    <x v="7"/>
    <s v="2025011445"/>
    <x v="0"/>
    <x v="1150"/>
    <s v="E5824JVY"/>
    <d v="2025-03-21T00:00:00"/>
    <x v="5"/>
    <s v="3271"/>
    <x v="46"/>
    <s v="PA"/>
    <x v="7"/>
    <x v="0"/>
    <d v="2025-03-21T00:00:00"/>
    <d v="1899-12-30T10:43:18"/>
    <d v="2025-03-21T00:00:00"/>
    <d v="1899-12-30T10:40:45"/>
    <d v="2025-03-21T00:00:00"/>
    <d v="1899-12-30T11:25:38"/>
    <x v="0"/>
    <x v="0"/>
    <s v="7026013797"/>
    <s v="FBO"/>
    <d v="1899-12-30T00:47:26"/>
    <x v="2494"/>
    <d v="1899-12-30T00:02:33"/>
    <s v="Granel"/>
    <s v="E001"/>
    <x v="0"/>
    <d v="1899-12-30T00:42:20"/>
    <d v="1899-12-30T00:44:53"/>
    <x v="5"/>
    <x v="20"/>
    <x v="4"/>
    <x v="2"/>
    <n v="0"/>
    <n v="0"/>
    <x v="0"/>
    <x v="2"/>
    <x v="2"/>
    <n v="0"/>
    <x v="5"/>
    <x v="1"/>
    <d v="1899-12-30T00:02:33"/>
    <d v="1899-12-30T00:02:33"/>
    <x v="0"/>
    <m/>
    <m/>
    <d v="1899-12-30T00:00:00"/>
    <d v="1899-12-30T00:42:20"/>
    <n v="6"/>
    <n v="-1.7708333333300019E-3"/>
    <n v="42.333333333336007"/>
    <x v="5"/>
    <x v="1"/>
  </r>
  <r>
    <x v="7"/>
    <s v="2025011452"/>
    <x v="0"/>
    <x v="1079"/>
    <s v="E7926JMH"/>
    <d v="2025-03-21T00:00:00"/>
    <x v="5"/>
    <s v="3271"/>
    <x v="46"/>
    <s v="PA"/>
    <x v="7"/>
    <x v="0"/>
    <d v="2025-03-21T00:00:00"/>
    <d v="1899-12-30T11:00:05"/>
    <d v="2025-03-21T00:00:00"/>
    <d v="1899-12-30T10:57:31"/>
    <d v="2025-03-21T00:00:00"/>
    <d v="1899-12-30T11:38:05"/>
    <x v="0"/>
    <x v="0"/>
    <s v="7026013798"/>
    <s v="FBO"/>
    <d v="1899-12-30T00:43:08"/>
    <x v="585"/>
    <d v="1899-12-30T00:02:34"/>
    <s v="Granel"/>
    <s v="E001"/>
    <x v="0"/>
    <d v="1899-12-30T00:38:00"/>
    <d v="1899-12-30T00:40:34"/>
    <x v="9"/>
    <x v="20"/>
    <x v="4"/>
    <x v="2"/>
    <n v="0"/>
    <n v="0"/>
    <x v="0"/>
    <x v="2"/>
    <x v="2"/>
    <n v="0"/>
    <x v="5"/>
    <x v="1"/>
    <d v="1899-12-30T00:02:34"/>
    <d v="1899-12-30T00:02:34"/>
    <x v="0"/>
    <m/>
    <m/>
    <d v="1899-12-30T00:00:00"/>
    <d v="1899-12-30T00:38:00"/>
    <n v="6"/>
    <n v="-1.7824074073999885E-3"/>
    <n v="38.000000000001542"/>
    <x v="5"/>
    <x v="1"/>
  </r>
  <r>
    <x v="7"/>
    <s v="2025011453"/>
    <x v="0"/>
    <x v="1112"/>
    <s v="E6469JZW"/>
    <d v="2025-03-21T00:00:00"/>
    <x v="5"/>
    <s v="3271"/>
    <x v="46"/>
    <s v="PA"/>
    <x v="7"/>
    <x v="0"/>
    <d v="2025-03-21T00:00:00"/>
    <d v="1899-12-30T11:05:51"/>
    <d v="2025-03-21T00:00:00"/>
    <d v="1899-12-30T11:03:22"/>
    <d v="2025-03-21T00:00:00"/>
    <d v="1899-12-30T11:54:47"/>
    <x v="0"/>
    <x v="0"/>
    <s v="7026013799"/>
    <s v="FBO"/>
    <d v="1899-12-30T00:53:54"/>
    <x v="1328"/>
    <d v="1899-12-30T00:02:29"/>
    <s v="Granel"/>
    <s v="E001"/>
    <x v="0"/>
    <d v="1899-12-30T00:48:56"/>
    <d v="1899-12-30T00:51:25"/>
    <x v="9"/>
    <x v="20"/>
    <x v="4"/>
    <x v="2"/>
    <n v="0"/>
    <n v="0"/>
    <x v="0"/>
    <x v="2"/>
    <x v="2"/>
    <n v="0"/>
    <x v="5"/>
    <x v="0"/>
    <d v="1899-12-30T00:02:29"/>
    <d v="1899-12-30T00:02:29"/>
    <x v="0"/>
    <m/>
    <m/>
    <d v="1899-12-30T00:00:00"/>
    <d v="1899-12-30T00:48:56"/>
    <n v="6"/>
    <n v="-1.7245370370300162E-3"/>
    <n v="48.933333333331198"/>
    <x v="5"/>
    <x v="0"/>
  </r>
  <r>
    <x v="7"/>
    <s v="2025011454"/>
    <x v="0"/>
    <x v="1331"/>
    <s v="E7353HYR"/>
    <d v="2025-03-21T00:00:00"/>
    <x v="5"/>
    <s v="3271"/>
    <x v="46"/>
    <s v="PA"/>
    <x v="7"/>
    <x v="0"/>
    <d v="2025-03-21T00:00:00"/>
    <d v="1899-12-30T11:08:02"/>
    <d v="2025-03-21T00:00:00"/>
    <d v="1899-12-30T11:05:32"/>
    <d v="2025-03-21T00:00:00"/>
    <d v="1899-12-30T12:08:08"/>
    <x v="0"/>
    <x v="0"/>
    <s v="7026013800"/>
    <s v="FBO"/>
    <d v="1899-12-30T01:05:06"/>
    <x v="869"/>
    <d v="1899-12-30T00:02:30"/>
    <s v="Granel"/>
    <s v="E001"/>
    <x v="0"/>
    <d v="1899-12-30T01:00:06"/>
    <d v="1899-12-30T01:02:36"/>
    <x v="9"/>
    <x v="20"/>
    <x v="4"/>
    <x v="2"/>
    <n v="0"/>
    <n v="0"/>
    <x v="0"/>
    <x v="2"/>
    <x v="2"/>
    <n v="0"/>
    <x v="5"/>
    <x v="0"/>
    <d v="1899-12-30T00:02:30"/>
    <d v="1899-12-30T00:02:30"/>
    <x v="0"/>
    <m/>
    <m/>
    <d v="1899-12-30T00:00:00"/>
    <d v="1899-12-30T01:00:06"/>
    <n v="6"/>
    <n v="-1.7361111111099947E-3"/>
    <n v="60.09999999999836"/>
    <x v="11"/>
    <x v="0"/>
  </r>
  <r>
    <x v="7"/>
    <s v="2025011463"/>
    <x v="0"/>
    <x v="1221"/>
    <s v="E3936LXW"/>
    <d v="2025-03-21T00:00:00"/>
    <x v="5"/>
    <s v="3271"/>
    <x v="46"/>
    <s v="PA"/>
    <x v="7"/>
    <x v="0"/>
    <d v="2025-03-21T00:00:00"/>
    <d v="1899-12-30T11:41:52"/>
    <d v="2025-03-21T00:00:00"/>
    <d v="1899-12-30T11:39:19"/>
    <d v="2025-03-21T00:00:00"/>
    <d v="1899-12-30T12:19:52"/>
    <x v="0"/>
    <x v="0"/>
    <s v="7026013801"/>
    <s v="FBO"/>
    <d v="1899-12-30T00:43:06"/>
    <x v="1176"/>
    <d v="1899-12-30T00:02:33"/>
    <s v="Granel"/>
    <s v="E001"/>
    <x v="0"/>
    <d v="1899-12-30T00:38:00"/>
    <d v="1899-12-30T00:40:33"/>
    <x v="9"/>
    <x v="20"/>
    <x v="4"/>
    <x v="2"/>
    <n v="0"/>
    <n v="0"/>
    <x v="0"/>
    <x v="2"/>
    <x v="2"/>
    <n v="0"/>
    <x v="5"/>
    <x v="1"/>
    <d v="1899-12-30T00:02:33"/>
    <d v="1899-12-30T00:02:33"/>
    <x v="0"/>
    <m/>
    <m/>
    <d v="1899-12-30T00:00:00"/>
    <d v="1899-12-30T00:38:00"/>
    <n v="6"/>
    <n v="-1.7708333333399939E-3"/>
    <n v="38.000000000001542"/>
    <x v="11"/>
    <x v="1"/>
  </r>
  <r>
    <x v="7"/>
    <s v="2025011457"/>
    <x v="0"/>
    <x v="988"/>
    <s v="E7437MTL"/>
    <d v="2025-03-21T00:00:00"/>
    <x v="5"/>
    <s v="3271"/>
    <x v="46"/>
    <s v="PA"/>
    <x v="7"/>
    <x v="0"/>
    <d v="2025-03-21T00:00:00"/>
    <d v="1899-12-30T11:20:10"/>
    <d v="2025-03-21T00:00:00"/>
    <d v="1899-12-30T11:17:37"/>
    <d v="2025-03-21T00:00:00"/>
    <d v="1899-12-30T12:27:55"/>
    <x v="0"/>
    <x v="0"/>
    <s v="7026013802"/>
    <s v="FBO"/>
    <d v="1899-12-30T01:12:51"/>
    <x v="757"/>
    <d v="1899-12-30T00:02:33"/>
    <s v="Granel"/>
    <s v="E001"/>
    <x v="0"/>
    <d v="1899-12-30T01:07:45"/>
    <d v="1899-12-30T01:10:18"/>
    <x v="9"/>
    <x v="20"/>
    <x v="4"/>
    <x v="2"/>
    <n v="0"/>
    <n v="0"/>
    <x v="0"/>
    <x v="2"/>
    <x v="2"/>
    <n v="0"/>
    <x v="5"/>
    <x v="0"/>
    <d v="1899-12-30T00:02:33"/>
    <d v="1899-12-30T00:02:33"/>
    <x v="0"/>
    <m/>
    <m/>
    <d v="1899-12-30T00:00:00"/>
    <d v="1899-12-30T01:07:45"/>
    <n v="6"/>
    <n v="-1.7708333333300019E-3"/>
    <n v="67.749999999998352"/>
    <x v="11"/>
    <x v="0"/>
  </r>
  <r>
    <x v="7"/>
    <s v="2025011464"/>
    <x v="0"/>
    <x v="1156"/>
    <s v="E1459JJZ"/>
    <d v="2025-03-21T00:00:00"/>
    <x v="5"/>
    <s v="3271"/>
    <x v="46"/>
    <s v="PA"/>
    <x v="7"/>
    <x v="0"/>
    <d v="2025-03-21T00:00:00"/>
    <d v="1899-12-30T11:47:45"/>
    <d v="2025-03-21T00:00:00"/>
    <d v="1899-12-30T11:45:12"/>
    <d v="2025-03-21T00:00:00"/>
    <d v="1899-12-30T12:34:16"/>
    <x v="0"/>
    <x v="0"/>
    <s v="7026013803"/>
    <s v="FBO"/>
    <d v="1899-12-30T00:51:37"/>
    <x v="3377"/>
    <d v="1899-12-30T00:02:33"/>
    <s v="Granel"/>
    <s v="E001"/>
    <x v="0"/>
    <d v="1899-12-30T00:46:31"/>
    <d v="1899-12-30T00:49:04"/>
    <x v="9"/>
    <x v="20"/>
    <x v="4"/>
    <x v="2"/>
    <n v="0"/>
    <n v="0"/>
    <x v="0"/>
    <x v="2"/>
    <x v="2"/>
    <n v="0"/>
    <x v="5"/>
    <x v="0"/>
    <d v="1899-12-30T00:02:33"/>
    <d v="1899-12-30T00:02:33"/>
    <x v="0"/>
    <m/>
    <m/>
    <d v="1899-12-30T00:00:00"/>
    <d v="1899-12-30T00:46:31"/>
    <n v="6"/>
    <n v="-1.7708333333399939E-3"/>
    <n v="46.516666666665571"/>
    <x v="11"/>
    <x v="0"/>
  </r>
  <r>
    <x v="7"/>
    <s v="2025011461"/>
    <x v="0"/>
    <x v="1179"/>
    <s v="E4954KGF"/>
    <d v="2025-03-21T00:00:00"/>
    <x v="5"/>
    <s v="3271"/>
    <x v="46"/>
    <s v="PA"/>
    <x v="7"/>
    <x v="0"/>
    <d v="2025-03-21T00:00:00"/>
    <d v="1899-12-30T11:35:16"/>
    <d v="2025-03-21T00:00:00"/>
    <d v="1899-12-30T11:32:44"/>
    <d v="2025-03-21T00:00:00"/>
    <d v="1899-12-30T12:44:16"/>
    <x v="0"/>
    <x v="0"/>
    <s v="7026013804"/>
    <s v="FBO"/>
    <d v="1899-12-30T01:14:04"/>
    <x v="3378"/>
    <d v="1899-12-30T00:02:32"/>
    <s v="Granel"/>
    <s v="E001"/>
    <x v="0"/>
    <d v="1899-12-30T01:09:00"/>
    <d v="1899-12-30T01:11:32"/>
    <x v="9"/>
    <x v="20"/>
    <x v="4"/>
    <x v="2"/>
    <n v="0"/>
    <n v="0"/>
    <x v="0"/>
    <x v="2"/>
    <x v="2"/>
    <n v="0"/>
    <x v="5"/>
    <x v="0"/>
    <d v="1899-12-30T00:02:32"/>
    <d v="1899-12-30T00:02:32"/>
    <x v="0"/>
    <m/>
    <m/>
    <d v="1899-12-30T00:00:00"/>
    <d v="1899-12-30T01:09:00"/>
    <n v="6"/>
    <n v="-1.7592592592600154E-3"/>
    <n v="69.000000000004704"/>
    <x v="11"/>
    <x v="0"/>
  </r>
  <r>
    <x v="7"/>
    <s v="2025011467"/>
    <x v="0"/>
    <x v="1325"/>
    <s v="E8822FFZ"/>
    <d v="2025-03-21T00:00:00"/>
    <x v="5"/>
    <s v="3271"/>
    <x v="46"/>
    <s v="PA"/>
    <x v="7"/>
    <x v="0"/>
    <d v="2025-03-21T00:00:00"/>
    <d v="1899-12-30T11:50:44"/>
    <d v="2025-03-21T00:00:00"/>
    <d v="1899-12-30T11:48:11"/>
    <d v="2025-03-21T00:00:00"/>
    <d v="1899-12-30T12:47:11"/>
    <x v="0"/>
    <x v="0"/>
    <s v="7026013805"/>
    <s v="FBO"/>
    <d v="1899-12-30T01:01:33"/>
    <x v="3379"/>
    <d v="1899-12-30T00:02:33"/>
    <s v="Granel"/>
    <s v="E001"/>
    <x v="0"/>
    <d v="1899-12-30T00:56:27"/>
    <d v="1899-12-30T00:59:00"/>
    <x v="9"/>
    <x v="20"/>
    <x v="4"/>
    <x v="2"/>
    <n v="0"/>
    <n v="0"/>
    <x v="0"/>
    <x v="2"/>
    <x v="2"/>
    <n v="0"/>
    <x v="5"/>
    <x v="0"/>
    <d v="1899-12-30T00:02:33"/>
    <d v="1899-12-30T00:02:33"/>
    <x v="0"/>
    <m/>
    <m/>
    <d v="1899-12-30T00:00:00"/>
    <d v="1899-12-30T00:56:27"/>
    <n v="6"/>
    <n v="-1.7708333333300019E-3"/>
    <n v="56.450000000001545"/>
    <x v="11"/>
    <x v="0"/>
  </r>
  <r>
    <x v="7"/>
    <s v="2025011473"/>
    <x v="0"/>
    <x v="1054"/>
    <s v="E8120GLY"/>
    <d v="2025-03-21T00:00:00"/>
    <x v="5"/>
    <s v="3271"/>
    <x v="46"/>
    <s v="PA"/>
    <x v="7"/>
    <x v="0"/>
    <d v="2025-03-21T00:00:00"/>
    <d v="1899-12-30T12:07:07"/>
    <d v="2025-03-21T00:00:00"/>
    <d v="1899-12-30T12:04:34"/>
    <d v="2025-03-21T00:00:00"/>
    <d v="1899-12-30T12:50:20"/>
    <x v="0"/>
    <x v="0"/>
    <s v="7026013806"/>
    <s v="FBO"/>
    <d v="1899-12-30T00:48:19"/>
    <x v="3380"/>
    <d v="1899-12-30T00:02:33"/>
    <s v="Granel"/>
    <s v="E001"/>
    <x v="0"/>
    <d v="1899-12-30T00:43:13"/>
    <d v="1899-12-30T00:45:46"/>
    <x v="13"/>
    <x v="20"/>
    <x v="4"/>
    <x v="2"/>
    <n v="0"/>
    <n v="0"/>
    <x v="0"/>
    <x v="2"/>
    <x v="2"/>
    <n v="0"/>
    <x v="5"/>
    <x v="1"/>
    <d v="1899-12-30T00:02:33"/>
    <d v="1899-12-30T00:02:33"/>
    <x v="0"/>
    <m/>
    <m/>
    <d v="1899-12-30T00:00:00"/>
    <d v="1899-12-30T00:43:13"/>
    <n v="6"/>
    <n v="-1.7708333333300574E-3"/>
    <n v="43.216666666660736"/>
    <x v="11"/>
    <x v="1"/>
  </r>
  <r>
    <x v="7"/>
    <s v="2025011474"/>
    <x v="0"/>
    <x v="1017"/>
    <s v="E8306MSJ"/>
    <d v="2025-03-21T00:00:00"/>
    <x v="5"/>
    <s v="3271"/>
    <x v="46"/>
    <s v="PA"/>
    <x v="7"/>
    <x v="0"/>
    <d v="2025-03-21T00:00:00"/>
    <d v="1899-12-30T12:17:28"/>
    <d v="2025-03-21T00:00:00"/>
    <d v="1899-12-30T12:14:55"/>
    <d v="2025-03-21T00:00:00"/>
    <d v="1899-12-30T13:03:16"/>
    <x v="0"/>
    <x v="0"/>
    <s v="7026013807"/>
    <s v="FBO"/>
    <d v="1899-12-30T00:50:54"/>
    <x v="947"/>
    <d v="1899-12-30T00:02:33"/>
    <s v="Granel"/>
    <s v="E001"/>
    <x v="0"/>
    <d v="1899-12-30T00:45:48"/>
    <d v="1899-12-30T00:48:21"/>
    <x v="13"/>
    <x v="20"/>
    <x v="4"/>
    <x v="2"/>
    <n v="0"/>
    <n v="0"/>
    <x v="0"/>
    <x v="2"/>
    <x v="2"/>
    <n v="0"/>
    <x v="5"/>
    <x v="0"/>
    <d v="1899-12-30T00:02:33"/>
    <d v="1899-12-30T00:02:33"/>
    <x v="0"/>
    <m/>
    <m/>
    <d v="1899-12-30T00:00:00"/>
    <d v="1899-12-30T00:45:48"/>
    <n v="6"/>
    <n v="-1.7708333333300574E-3"/>
    <n v="45.800000000006357"/>
    <x v="6"/>
    <x v="0"/>
  </r>
  <r>
    <x v="7"/>
    <s v="2025011484"/>
    <x v="0"/>
    <x v="1025"/>
    <s v="E7844JTT"/>
    <d v="2025-03-21T00:00:00"/>
    <x v="5"/>
    <s v="3271"/>
    <x v="46"/>
    <s v="PA"/>
    <x v="7"/>
    <x v="0"/>
    <d v="2025-03-21T00:00:00"/>
    <d v="1899-12-30T12:40:42"/>
    <d v="2025-03-21T00:00:00"/>
    <d v="1899-12-30T12:38:08"/>
    <d v="2025-03-21T00:00:00"/>
    <d v="1899-12-30T13:15:39"/>
    <x v="0"/>
    <x v="0"/>
    <s v="7026013808"/>
    <s v="FBO"/>
    <d v="1899-12-30T00:40:05"/>
    <x v="286"/>
    <d v="1899-12-30T00:02:34"/>
    <s v="Granel"/>
    <s v="E001"/>
    <x v="0"/>
    <d v="1899-12-30T00:34:57"/>
    <d v="1899-12-30T00:37:31"/>
    <x v="13"/>
    <x v="20"/>
    <x v="4"/>
    <x v="2"/>
    <n v="0"/>
    <n v="0"/>
    <x v="0"/>
    <x v="2"/>
    <x v="2"/>
    <n v="0"/>
    <x v="5"/>
    <x v="1"/>
    <d v="1899-12-30T00:02:34"/>
    <d v="1899-12-30T00:02:34"/>
    <x v="0"/>
    <m/>
    <m/>
    <d v="1899-12-30T00:00:00"/>
    <d v="1899-12-30T00:34:57"/>
    <n v="6"/>
    <n v="-1.7824074074099805E-3"/>
    <n v="34.949999999995228"/>
    <x v="6"/>
    <x v="1"/>
  </r>
  <r>
    <x v="7"/>
    <s v="2025011485"/>
    <x v="0"/>
    <x v="1056"/>
    <s v="E6464JZW"/>
    <d v="2025-03-21T00:00:00"/>
    <x v="5"/>
    <s v="3271"/>
    <x v="46"/>
    <s v="PA"/>
    <x v="7"/>
    <x v="0"/>
    <d v="2025-03-21T00:00:00"/>
    <d v="1899-12-30T12:45:31"/>
    <d v="2025-03-21T00:00:00"/>
    <d v="1899-12-30T12:42:58"/>
    <d v="2025-03-21T00:00:00"/>
    <d v="1899-12-30T13:23:31"/>
    <x v="0"/>
    <x v="0"/>
    <s v="7026013809"/>
    <s v="FBO"/>
    <d v="1899-12-30T00:43:06"/>
    <x v="1176"/>
    <d v="1899-12-30T00:02:33"/>
    <s v="Granel"/>
    <s v="E001"/>
    <x v="0"/>
    <d v="1899-12-30T00:38:00"/>
    <d v="1899-12-30T00:40:33"/>
    <x v="13"/>
    <x v="20"/>
    <x v="4"/>
    <x v="2"/>
    <n v="0"/>
    <n v="0"/>
    <x v="0"/>
    <x v="2"/>
    <x v="2"/>
    <n v="0"/>
    <x v="5"/>
    <x v="1"/>
    <d v="1899-12-30T00:02:33"/>
    <d v="1899-12-30T00:02:33"/>
    <x v="0"/>
    <m/>
    <m/>
    <d v="1899-12-30T00:00:00"/>
    <d v="1899-12-30T00:38:00"/>
    <n v="6"/>
    <n v="-1.7708333333399384E-3"/>
    <n v="38.00000000000162"/>
    <x v="6"/>
    <x v="1"/>
  </r>
  <r>
    <x v="7"/>
    <s v="2025011492"/>
    <x v="0"/>
    <x v="1050"/>
    <s v="E5509KSH"/>
    <d v="2025-03-21T00:00:00"/>
    <x v="5"/>
    <s v="3271"/>
    <x v="46"/>
    <s v="PA"/>
    <x v="7"/>
    <x v="0"/>
    <d v="2025-03-21T00:00:00"/>
    <d v="1899-12-30T13:01:17"/>
    <d v="2025-03-21T00:00:00"/>
    <d v="1899-12-30T12:58:44"/>
    <d v="2025-03-21T00:00:00"/>
    <d v="1899-12-30T13:25:38"/>
    <x v="0"/>
    <x v="0"/>
    <s v="7026013810"/>
    <s v="FBO"/>
    <d v="1899-12-30T00:29:27"/>
    <x v="1667"/>
    <d v="1899-12-30T00:02:33"/>
    <s v="Granel"/>
    <s v="E001"/>
    <x v="0"/>
    <d v="1899-12-30T00:24:21"/>
    <d v="1899-12-30T00:26:54"/>
    <x v="6"/>
    <x v="20"/>
    <x v="4"/>
    <x v="2"/>
    <n v="0"/>
    <n v="0"/>
    <x v="0"/>
    <x v="2"/>
    <x v="2"/>
    <n v="0"/>
    <x v="5"/>
    <x v="1"/>
    <d v="1899-12-30T00:02:33"/>
    <d v="1899-12-30T00:02:33"/>
    <x v="0"/>
    <m/>
    <m/>
    <d v="1899-12-30T00:00:00"/>
    <d v="1899-12-30T00:24:21"/>
    <n v="6"/>
    <n v="-1.7708333333299464E-3"/>
    <n v="24.349999999996932"/>
    <x v="6"/>
    <x v="1"/>
  </r>
  <r>
    <x v="7"/>
    <s v="2025011494"/>
    <x v="0"/>
    <x v="1211"/>
    <s v="E0224LYB"/>
    <d v="2025-03-21T00:00:00"/>
    <x v="5"/>
    <s v="3271"/>
    <x v="46"/>
    <s v="PA"/>
    <x v="7"/>
    <x v="0"/>
    <d v="2025-03-21T00:00:00"/>
    <d v="1899-12-30T13:05:14"/>
    <d v="2025-03-21T00:00:00"/>
    <d v="1899-12-30T13:02:45"/>
    <d v="2025-03-21T00:00:00"/>
    <d v="1899-12-30T13:39:32"/>
    <x v="0"/>
    <x v="0"/>
    <s v="7026013811"/>
    <s v="FBO"/>
    <d v="1899-12-30T00:39:16"/>
    <x v="3062"/>
    <d v="1899-12-30T00:02:29"/>
    <s v="Granel"/>
    <s v="E001"/>
    <x v="0"/>
    <d v="1899-12-30T00:34:18"/>
    <d v="1899-12-30T00:36:47"/>
    <x v="6"/>
    <x v="20"/>
    <x v="4"/>
    <x v="2"/>
    <n v="0"/>
    <n v="0"/>
    <x v="0"/>
    <x v="2"/>
    <x v="2"/>
    <n v="0"/>
    <x v="5"/>
    <x v="1"/>
    <d v="1899-12-30T00:02:29"/>
    <d v="1899-12-30T00:02:29"/>
    <x v="0"/>
    <m/>
    <m/>
    <d v="1899-12-30T00:00:00"/>
    <d v="1899-12-30T00:34:18"/>
    <n v="6"/>
    <n v="-1.7245370370400082E-3"/>
    <n v="34.299999999993531"/>
    <x v="6"/>
    <x v="1"/>
  </r>
  <r>
    <x v="7"/>
    <s v="2025011499"/>
    <x v="0"/>
    <x v="1076"/>
    <s v="E0463JRH"/>
    <d v="2025-03-21T00:00:00"/>
    <x v="5"/>
    <s v="3271"/>
    <x v="46"/>
    <s v="PA"/>
    <x v="7"/>
    <x v="0"/>
    <d v="2025-03-21T00:00:00"/>
    <d v="1899-12-30T13:18:28"/>
    <d v="2025-03-21T00:00:00"/>
    <d v="1899-12-30T13:15:55"/>
    <d v="2025-03-21T00:00:00"/>
    <d v="1899-12-30T13:44:05"/>
    <x v="0"/>
    <x v="0"/>
    <s v="7026013812"/>
    <s v="FBO"/>
    <d v="1899-12-30T00:30:43"/>
    <x v="3006"/>
    <d v="1899-12-30T00:02:33"/>
    <s v="Granel"/>
    <s v="E001"/>
    <x v="0"/>
    <d v="1899-12-30T00:25:37"/>
    <d v="1899-12-30T00:28:10"/>
    <x v="6"/>
    <x v="20"/>
    <x v="4"/>
    <x v="2"/>
    <n v="0"/>
    <n v="0"/>
    <x v="0"/>
    <x v="2"/>
    <x v="2"/>
    <n v="0"/>
    <x v="5"/>
    <x v="1"/>
    <d v="1899-12-30T00:02:33"/>
    <d v="1899-12-30T00:02:33"/>
    <x v="0"/>
    <m/>
    <m/>
    <d v="1899-12-30T00:00:00"/>
    <d v="1899-12-30T00:25:37"/>
    <n v="6"/>
    <n v="-1.7708333333300574E-3"/>
    <n v="25.616666666664063"/>
    <x v="6"/>
    <x v="1"/>
  </r>
  <r>
    <x v="7"/>
    <s v="2025011500"/>
    <x v="0"/>
    <x v="1021"/>
    <s v="E0721JRZ"/>
    <d v="2025-03-21T00:00:00"/>
    <x v="5"/>
    <s v="3271"/>
    <x v="46"/>
    <s v="PA"/>
    <x v="7"/>
    <x v="0"/>
    <d v="2025-03-21T00:00:00"/>
    <d v="1899-12-30T13:20:16"/>
    <d v="2025-03-21T00:00:00"/>
    <d v="1899-12-30T13:17:43"/>
    <d v="2025-03-21T00:00:00"/>
    <d v="1899-12-30T13:52:42"/>
    <x v="0"/>
    <x v="0"/>
    <s v="7026013813"/>
    <s v="FBO"/>
    <d v="1899-12-30T00:37:32"/>
    <x v="954"/>
    <d v="1899-12-30T00:02:33"/>
    <s v="Granel"/>
    <s v="E001"/>
    <x v="0"/>
    <d v="1899-12-30T00:32:26"/>
    <d v="1899-12-30T00:34:59"/>
    <x v="6"/>
    <x v="20"/>
    <x v="4"/>
    <x v="2"/>
    <n v="0"/>
    <n v="0"/>
    <x v="0"/>
    <x v="2"/>
    <x v="2"/>
    <n v="0"/>
    <x v="5"/>
    <x v="1"/>
    <d v="1899-12-30T00:02:33"/>
    <d v="1899-12-30T00:02:33"/>
    <x v="0"/>
    <m/>
    <m/>
    <d v="1899-12-30T00:00:00"/>
    <d v="1899-12-30T00:32:26"/>
    <n v="6"/>
    <n v="-1.7708333333299464E-3"/>
    <n v="32.433333333336059"/>
    <x v="6"/>
    <x v="1"/>
  </r>
  <r>
    <x v="7"/>
    <s v="2025011506"/>
    <x v="0"/>
    <x v="1033"/>
    <s v="E4768KNH"/>
    <d v="2025-03-21T00:00:00"/>
    <x v="5"/>
    <s v="3271"/>
    <x v="46"/>
    <s v="PA"/>
    <x v="7"/>
    <x v="0"/>
    <d v="2025-03-21T00:00:00"/>
    <d v="1899-12-30T13:48:45"/>
    <d v="2025-03-21T00:00:00"/>
    <d v="1899-12-30T13:46:12"/>
    <d v="2025-03-21T00:00:00"/>
    <d v="1899-12-30T14:20:58"/>
    <x v="0"/>
    <x v="0"/>
    <s v="7026013814"/>
    <s v="FBO"/>
    <d v="1899-12-30T00:37:19"/>
    <x v="974"/>
    <d v="1899-12-30T00:02:33"/>
    <s v="Granel"/>
    <s v="E001"/>
    <x v="0"/>
    <d v="1899-12-30T00:32:13"/>
    <d v="1899-12-30T00:34:46"/>
    <x v="6"/>
    <x v="20"/>
    <x v="4"/>
    <x v="2"/>
    <n v="0"/>
    <n v="0"/>
    <x v="0"/>
    <x v="2"/>
    <x v="2"/>
    <n v="0"/>
    <x v="5"/>
    <x v="1"/>
    <d v="1899-12-30T00:02:33"/>
    <d v="1899-12-30T00:02:33"/>
    <x v="0"/>
    <m/>
    <m/>
    <d v="1899-12-30T00:00:00"/>
    <d v="1899-12-30T00:32:13"/>
    <n v="6"/>
    <n v="-1.7708333333300574E-3"/>
    <n v="32.216666666673568"/>
    <x v="7"/>
    <x v="1"/>
  </r>
  <r>
    <x v="7"/>
    <s v="2025011466"/>
    <x v="0"/>
    <x v="1246"/>
    <s v="E0543KYY"/>
    <d v="2025-03-21T00:00:00"/>
    <x v="5"/>
    <s v="3271"/>
    <x v="46"/>
    <s v="PA"/>
    <x v="7"/>
    <x v="0"/>
    <d v="2025-03-21T00:00:00"/>
    <d v="1899-12-30T11:49:58"/>
    <d v="2025-03-21T00:00:00"/>
    <d v="1899-12-30T11:47:25"/>
    <d v="2025-03-21T00:00:00"/>
    <d v="1899-12-30T14:23:52"/>
    <x v="0"/>
    <x v="0"/>
    <s v="7026013815"/>
    <s v="FBO"/>
    <d v="1899-12-30T02:39:00"/>
    <x v="3381"/>
    <d v="1899-12-30T00:02:33"/>
    <s v="Granel"/>
    <s v="E001"/>
    <x v="0"/>
    <d v="1899-12-30T02:33:54"/>
    <d v="1899-12-30T02:36:27"/>
    <x v="9"/>
    <x v="20"/>
    <x v="4"/>
    <x v="2"/>
    <n v="0"/>
    <n v="0"/>
    <x v="0"/>
    <x v="2"/>
    <x v="2"/>
    <n v="0"/>
    <x v="5"/>
    <x v="2"/>
    <d v="1899-12-30T00:02:33"/>
    <d v="1899-12-30T00:02:33"/>
    <x v="0"/>
    <m/>
    <m/>
    <d v="1899-12-30T00:00:00"/>
    <d v="1899-12-30T02:33:54"/>
    <n v="6"/>
    <n v="-1.7708333333399939E-3"/>
    <n v="153.89999999999998"/>
    <x v="7"/>
    <x v="0"/>
  </r>
  <r>
    <x v="7"/>
    <s v="2025011507"/>
    <x v="0"/>
    <x v="1172"/>
    <s v="E4291FWJ"/>
    <d v="2025-03-21T00:00:00"/>
    <x v="5"/>
    <s v="3271"/>
    <x v="46"/>
    <s v="PA"/>
    <x v="7"/>
    <x v="0"/>
    <d v="2025-03-21T00:00:00"/>
    <d v="1899-12-30T13:52:26"/>
    <d v="2025-03-21T00:00:00"/>
    <d v="1899-12-30T13:49:54"/>
    <d v="2025-03-21T00:00:00"/>
    <d v="1899-12-30T14:29:40"/>
    <x v="0"/>
    <x v="0"/>
    <s v="7026013816"/>
    <s v="FBO"/>
    <d v="1899-12-30T00:42:18"/>
    <x v="1793"/>
    <d v="1899-12-30T00:02:32"/>
    <s v="Granel"/>
    <s v="E001"/>
    <x v="0"/>
    <d v="1899-12-30T00:37:14"/>
    <d v="1899-12-30T00:39:46"/>
    <x v="6"/>
    <x v="20"/>
    <x v="4"/>
    <x v="2"/>
    <n v="0"/>
    <n v="0"/>
    <x v="0"/>
    <x v="2"/>
    <x v="2"/>
    <n v="0"/>
    <x v="5"/>
    <x v="1"/>
    <d v="1899-12-30T00:02:32"/>
    <d v="1899-12-30T00:02:32"/>
    <x v="0"/>
    <m/>
    <m/>
    <d v="1899-12-30T00:00:00"/>
    <d v="1899-12-30T00:37:14"/>
    <n v="6"/>
    <n v="-1.7592592592599043E-3"/>
    <n v="37.233333333345598"/>
    <x v="7"/>
    <x v="1"/>
  </r>
  <r>
    <x v="7"/>
    <s v="2025011520"/>
    <x v="0"/>
    <x v="1112"/>
    <s v="E6469JZW"/>
    <d v="2025-03-21T00:00:00"/>
    <x v="5"/>
    <s v="3271"/>
    <x v="46"/>
    <s v="PA"/>
    <x v="7"/>
    <x v="0"/>
    <d v="2025-03-21T00:00:00"/>
    <d v="1899-12-30T14:15:21"/>
    <d v="2025-03-21T00:00:00"/>
    <d v="1899-12-30T14:12:48"/>
    <d v="2025-03-21T00:00:00"/>
    <d v="1899-12-30T14:50:59"/>
    <x v="0"/>
    <x v="0"/>
    <s v="7026013817"/>
    <s v="FBO"/>
    <d v="1899-12-30T00:40:44"/>
    <x v="189"/>
    <d v="1899-12-30T00:02:33"/>
    <s v="Granel"/>
    <s v="E001"/>
    <x v="0"/>
    <d v="1899-12-30T00:35:38"/>
    <d v="1899-12-30T00:38:11"/>
    <x v="14"/>
    <x v="20"/>
    <x v="4"/>
    <x v="2"/>
    <n v="0"/>
    <n v="0"/>
    <x v="0"/>
    <x v="2"/>
    <x v="2"/>
    <n v="0"/>
    <x v="5"/>
    <x v="1"/>
    <d v="1899-12-30T00:02:33"/>
    <d v="1899-12-30T00:02:33"/>
    <x v="0"/>
    <m/>
    <m/>
    <d v="1899-12-30T00:00:00"/>
    <d v="1899-12-30T00:35:38"/>
    <n v="6"/>
    <n v="-1.7708333333400494E-3"/>
    <n v="35.633333333332722"/>
    <x v="7"/>
    <x v="1"/>
  </r>
  <r>
    <x v="7"/>
    <s v="2025011523"/>
    <x v="0"/>
    <x v="1044"/>
    <s v="E8916KGF"/>
    <d v="2025-03-21T00:00:00"/>
    <x v="5"/>
    <s v="3271"/>
    <x v="46"/>
    <s v="PA"/>
    <x v="7"/>
    <x v="0"/>
    <d v="2025-03-21T00:00:00"/>
    <d v="1899-12-30T14:19:09"/>
    <d v="2025-03-21T00:00:00"/>
    <d v="1899-12-30T14:16:36"/>
    <d v="2025-03-21T00:00:00"/>
    <d v="1899-12-30T15:05:35"/>
    <x v="0"/>
    <x v="0"/>
    <s v="7026013819"/>
    <s v="FBO"/>
    <d v="1899-12-30T00:51:32"/>
    <x v="3382"/>
    <d v="1899-12-30T00:02:33"/>
    <s v="Granel"/>
    <s v="E001"/>
    <x v="0"/>
    <d v="1899-12-30T00:46:26"/>
    <d v="1899-12-30T00:48:59"/>
    <x v="14"/>
    <x v="20"/>
    <x v="4"/>
    <x v="2"/>
    <n v="0"/>
    <n v="0"/>
    <x v="0"/>
    <x v="2"/>
    <x v="2"/>
    <n v="0"/>
    <x v="5"/>
    <x v="0"/>
    <d v="1899-12-30T00:02:33"/>
    <d v="1899-12-30T00:02:33"/>
    <x v="0"/>
    <m/>
    <m/>
    <d v="1899-12-30T00:00:00"/>
    <d v="1899-12-30T00:46:26"/>
    <n v="6"/>
    <n v="-1.7708333333300574E-3"/>
    <n v="46.433333333332811"/>
    <x v="14"/>
    <x v="0"/>
  </r>
  <r>
    <x v="7"/>
    <s v="2025011524"/>
    <x v="0"/>
    <x v="1156"/>
    <s v="E1459JJZ"/>
    <d v="2025-03-21T00:00:00"/>
    <x v="5"/>
    <s v="3271"/>
    <x v="46"/>
    <s v="PA"/>
    <x v="7"/>
    <x v="0"/>
    <d v="2025-03-21T00:00:00"/>
    <d v="1899-12-30T14:28:36"/>
    <d v="2025-03-21T00:00:00"/>
    <d v="1899-12-30T14:26:03"/>
    <d v="2025-03-21T00:00:00"/>
    <d v="1899-12-30T15:33:46"/>
    <x v="0"/>
    <x v="0"/>
    <s v="7026013820"/>
    <s v="FBO"/>
    <d v="1899-12-30T01:10:16"/>
    <x v="3383"/>
    <d v="1899-12-30T00:02:33"/>
    <s v="Granel"/>
    <s v="E001"/>
    <x v="0"/>
    <d v="1899-12-30T01:05:10"/>
    <d v="1899-12-30T01:07:43"/>
    <x v="14"/>
    <x v="20"/>
    <x v="4"/>
    <x v="2"/>
    <n v="0"/>
    <n v="0"/>
    <x v="0"/>
    <x v="2"/>
    <x v="2"/>
    <n v="0"/>
    <x v="5"/>
    <x v="0"/>
    <d v="1899-12-30T00:02:33"/>
    <d v="1899-12-30T00:02:33"/>
    <x v="0"/>
    <m/>
    <m/>
    <d v="1899-12-30T00:00:00"/>
    <d v="1899-12-30T01:05:10"/>
    <n v="6"/>
    <n v="-1.7708333333300574E-3"/>
    <n v="65.166666666667211"/>
    <x v="14"/>
    <x v="0"/>
  </r>
  <r>
    <x v="7"/>
    <s v="2025011511"/>
    <x v="0"/>
    <x v="1079"/>
    <s v="E7926JMH"/>
    <d v="2025-03-21T00:00:00"/>
    <x v="5"/>
    <s v="3271"/>
    <x v="46"/>
    <s v="PA"/>
    <x v="7"/>
    <x v="0"/>
    <d v="2025-03-21T00:00:00"/>
    <d v="1899-12-30T13:57:51"/>
    <d v="2025-03-21T00:00:00"/>
    <d v="1899-12-30T13:55:18"/>
    <d v="2025-03-21T00:00:00"/>
    <d v="1899-12-30T15:40:55"/>
    <x v="0"/>
    <x v="0"/>
    <s v="7026013821"/>
    <s v="FBO"/>
    <d v="1899-12-30T01:48:10"/>
    <x v="3384"/>
    <d v="1899-12-30T00:02:33"/>
    <s v="Granel"/>
    <s v="E001"/>
    <x v="0"/>
    <d v="1899-12-30T01:43:04"/>
    <d v="1899-12-30T01:45:37"/>
    <x v="6"/>
    <x v="20"/>
    <x v="4"/>
    <x v="2"/>
    <n v="0"/>
    <n v="0"/>
    <x v="0"/>
    <x v="2"/>
    <x v="2"/>
    <n v="0"/>
    <x v="5"/>
    <x v="2"/>
    <d v="1899-12-30T00:02:33"/>
    <d v="1899-12-30T00:02:33"/>
    <x v="0"/>
    <m/>
    <m/>
    <d v="1899-12-30T00:00:00"/>
    <d v="1899-12-30T01:43:04"/>
    <n v="6"/>
    <n v="-1.7708333333400494E-3"/>
    <n v="103.06666666666082"/>
    <x v="14"/>
    <x v="0"/>
  </r>
  <r>
    <x v="7"/>
    <s v="2025011525"/>
    <x v="0"/>
    <x v="1052"/>
    <s v="E7977MGZ"/>
    <d v="2025-03-21T00:00:00"/>
    <x v="5"/>
    <s v="3271"/>
    <x v="46"/>
    <s v="PA"/>
    <x v="7"/>
    <x v="0"/>
    <d v="2025-03-21T00:00:00"/>
    <d v="1899-12-30T14:30:27"/>
    <d v="2025-03-21T00:00:00"/>
    <d v="1899-12-30T14:27:54"/>
    <d v="2025-03-21T00:00:00"/>
    <d v="1899-12-30T15:50:31"/>
    <x v="0"/>
    <x v="0"/>
    <s v="7026013822"/>
    <s v="FBO"/>
    <d v="1899-12-30T01:25:10"/>
    <x v="2950"/>
    <d v="1899-12-30T00:02:33"/>
    <s v="Granel"/>
    <s v="E001"/>
    <x v="0"/>
    <d v="1899-12-30T01:20:04"/>
    <d v="1899-12-30T01:22:37"/>
    <x v="14"/>
    <x v="20"/>
    <x v="4"/>
    <x v="2"/>
    <n v="0"/>
    <n v="0"/>
    <x v="0"/>
    <x v="2"/>
    <x v="2"/>
    <n v="0"/>
    <x v="5"/>
    <x v="0"/>
    <d v="1899-12-30T00:02:33"/>
    <d v="1899-12-30T00:02:33"/>
    <x v="0"/>
    <m/>
    <m/>
    <d v="1899-12-30T00:00:00"/>
    <d v="1899-12-30T01:20:04"/>
    <n v="6"/>
    <n v="-1.7708333333400494E-3"/>
    <n v="80.066666666663934"/>
    <x v="14"/>
    <x v="0"/>
  </r>
  <r>
    <x v="7"/>
    <s v="2025011535"/>
    <x v="0"/>
    <x v="1325"/>
    <s v="E8822FFZ"/>
    <d v="2025-03-21T00:00:00"/>
    <x v="5"/>
    <s v="3271"/>
    <x v="46"/>
    <s v="PA"/>
    <x v="7"/>
    <x v="0"/>
    <d v="2025-03-21T00:00:00"/>
    <d v="1899-12-30T14:56:14"/>
    <d v="2025-03-21T00:00:00"/>
    <d v="1899-12-30T14:53:41"/>
    <d v="2025-03-21T00:00:00"/>
    <d v="1899-12-30T16:07:57"/>
    <x v="0"/>
    <x v="0"/>
    <s v="7026013823"/>
    <s v="FBO"/>
    <d v="1899-12-30T01:16:49"/>
    <x v="3385"/>
    <d v="1899-12-30T00:02:33"/>
    <s v="Granel"/>
    <s v="E001"/>
    <x v="0"/>
    <d v="1899-12-30T01:11:43"/>
    <d v="1899-12-30T01:14:16"/>
    <x v="14"/>
    <x v="20"/>
    <x v="4"/>
    <x v="2"/>
    <n v="0"/>
    <n v="0"/>
    <x v="0"/>
    <x v="2"/>
    <x v="2"/>
    <n v="0"/>
    <x v="5"/>
    <x v="0"/>
    <d v="1899-12-30T00:02:33"/>
    <d v="1899-12-30T00:02:33"/>
    <x v="0"/>
    <m/>
    <m/>
    <d v="1899-12-30T00:00:00"/>
    <d v="1899-12-30T01:11:43"/>
    <n v="6"/>
    <n v="-1.7708333333299464E-3"/>
    <n v="71.716666666665674"/>
    <x v="8"/>
    <x v="0"/>
  </r>
  <r>
    <x v="7"/>
    <s v="2025011542"/>
    <x v="0"/>
    <x v="1200"/>
    <s v="E7574KJX"/>
    <d v="2025-03-21T00:00:00"/>
    <x v="5"/>
    <s v="3271"/>
    <x v="46"/>
    <s v="PA"/>
    <x v="7"/>
    <x v="0"/>
    <d v="2025-03-21T00:00:00"/>
    <d v="1899-12-30T15:11:08"/>
    <d v="2025-03-21T00:00:00"/>
    <d v="1899-12-30T15:08:35"/>
    <d v="2025-03-21T00:00:00"/>
    <d v="1899-12-30T16:30:28"/>
    <x v="0"/>
    <x v="0"/>
    <s v="7026013824"/>
    <s v="FBO"/>
    <d v="1899-12-30T01:24:26"/>
    <x v="3386"/>
    <d v="1899-12-30T00:02:33"/>
    <s v="Granel"/>
    <s v="E001"/>
    <x v="0"/>
    <d v="1899-12-30T01:19:20"/>
    <d v="1899-12-30T01:21:53"/>
    <x v="10"/>
    <x v="20"/>
    <x v="4"/>
    <x v="2"/>
    <n v="0"/>
    <n v="0"/>
    <x v="0"/>
    <x v="2"/>
    <x v="2"/>
    <n v="0"/>
    <x v="5"/>
    <x v="0"/>
    <d v="1899-12-30T00:02:33"/>
    <d v="1899-12-30T00:02:33"/>
    <x v="0"/>
    <m/>
    <m/>
    <d v="1899-12-30T00:00:00"/>
    <d v="1899-12-30T01:19:20"/>
    <n v="6"/>
    <n v="-1.7708333333299464E-3"/>
    <n v="79.333333333329634"/>
    <x v="8"/>
    <x v="0"/>
  </r>
  <r>
    <x v="7"/>
    <s v="2025011553"/>
    <x v="0"/>
    <x v="1054"/>
    <s v="E8120GLY"/>
    <d v="2025-03-21T00:00:00"/>
    <x v="5"/>
    <s v="3271"/>
    <x v="46"/>
    <s v="PA"/>
    <x v="7"/>
    <x v="0"/>
    <d v="2025-03-21T00:00:00"/>
    <d v="1899-12-30T15:33:59"/>
    <d v="2025-03-21T00:00:00"/>
    <d v="1899-12-30T15:31:26"/>
    <d v="2025-03-21T00:00:00"/>
    <d v="1899-12-30T16:54:01"/>
    <x v="0"/>
    <x v="0"/>
    <s v="7026013825"/>
    <s v="FBO"/>
    <d v="1899-12-30T01:25:08"/>
    <x v="3387"/>
    <d v="1899-12-30T00:02:33"/>
    <s v="Granel"/>
    <s v="E001"/>
    <x v="0"/>
    <d v="1899-12-30T01:20:02"/>
    <d v="1899-12-30T01:22:35"/>
    <x v="10"/>
    <x v="20"/>
    <x v="4"/>
    <x v="2"/>
    <n v="0"/>
    <n v="0"/>
    <x v="0"/>
    <x v="2"/>
    <x v="2"/>
    <n v="0"/>
    <x v="5"/>
    <x v="0"/>
    <d v="1899-12-30T00:02:33"/>
    <d v="1899-12-30T00:02:33"/>
    <x v="0"/>
    <m/>
    <m/>
    <d v="1899-12-30T00:00:00"/>
    <d v="1899-12-30T01:20:02"/>
    <n v="6"/>
    <n v="-1.7708333333399384E-3"/>
    <n v="80.033333333327988"/>
    <x v="8"/>
    <x v="0"/>
  </r>
  <r>
    <x v="7"/>
    <s v="2025011555"/>
    <x v="0"/>
    <x v="1151"/>
    <s v="E5811MHB"/>
    <d v="2025-03-21T00:00:00"/>
    <x v="5"/>
    <s v="3271"/>
    <x v="46"/>
    <s v="PA"/>
    <x v="7"/>
    <x v="0"/>
    <d v="2025-03-21T00:00:00"/>
    <d v="1899-12-30T15:35:37"/>
    <d v="2025-03-21T00:00:00"/>
    <d v="1899-12-30T15:33:04"/>
    <d v="2025-03-21T00:00:00"/>
    <d v="1899-12-30T17:07:58"/>
    <x v="0"/>
    <x v="0"/>
    <s v="7026013826"/>
    <s v="FBO"/>
    <d v="1899-12-30T01:37:27"/>
    <x v="3388"/>
    <d v="1899-12-30T00:02:33"/>
    <s v="Granel"/>
    <s v="E001"/>
    <x v="0"/>
    <d v="1899-12-30T01:32:21"/>
    <d v="1899-12-30T01:34:54"/>
    <x v="10"/>
    <x v="20"/>
    <x v="4"/>
    <x v="2"/>
    <n v="0"/>
    <n v="0"/>
    <x v="0"/>
    <x v="2"/>
    <x v="2"/>
    <n v="0"/>
    <x v="5"/>
    <x v="2"/>
    <d v="1899-12-30T00:02:33"/>
    <d v="1899-12-30T00:02:33"/>
    <x v="0"/>
    <m/>
    <m/>
    <d v="1899-12-30T00:00:00"/>
    <d v="1899-12-30T01:32:21"/>
    <n v="6"/>
    <n v="-1.7708333333400494E-3"/>
    <n v="92.349999999993656"/>
    <x v="12"/>
    <x v="0"/>
  </r>
  <r>
    <x v="7"/>
    <s v="2025011556"/>
    <x v="0"/>
    <x v="1039"/>
    <s v="E5730JVY"/>
    <d v="2025-03-21T00:00:00"/>
    <x v="5"/>
    <s v="3271"/>
    <x v="46"/>
    <s v="PA"/>
    <x v="7"/>
    <x v="0"/>
    <d v="2025-03-21T00:00:00"/>
    <d v="1899-12-30T15:43:12"/>
    <d v="2025-03-21T00:00:00"/>
    <d v="1899-12-30T15:40:40"/>
    <d v="2025-03-21T00:00:00"/>
    <d v="1899-12-30T17:32:17"/>
    <x v="0"/>
    <x v="0"/>
    <s v="7026013827"/>
    <s v="FBO"/>
    <d v="1899-12-30T01:54:09"/>
    <x v="3389"/>
    <d v="1899-12-30T00:02:32"/>
    <s v="Granel"/>
    <s v="E001"/>
    <x v="0"/>
    <d v="1899-12-30T01:49:05"/>
    <d v="1899-12-30T01:51:37"/>
    <x v="10"/>
    <x v="20"/>
    <x v="4"/>
    <x v="2"/>
    <n v="0"/>
    <n v="0"/>
    <x v="0"/>
    <x v="2"/>
    <x v="2"/>
    <n v="0"/>
    <x v="5"/>
    <x v="2"/>
    <d v="1899-12-30T00:02:32"/>
    <d v="1899-12-30T00:02:32"/>
    <x v="0"/>
    <m/>
    <m/>
    <d v="1899-12-30T00:00:00"/>
    <d v="1899-12-30T01:49:05"/>
    <n v="6"/>
    <n v="-1.7592592592600154E-3"/>
    <n v="109.08333333332629"/>
    <x v="12"/>
    <x v="0"/>
  </r>
  <r>
    <x v="7"/>
    <s v="2025011558"/>
    <x v="0"/>
    <x v="1017"/>
    <s v="E8306MSJ"/>
    <d v="2025-03-21T00:00:00"/>
    <x v="5"/>
    <s v="3271"/>
    <x v="46"/>
    <s v="PA"/>
    <x v="7"/>
    <x v="0"/>
    <d v="2025-03-21T00:00:00"/>
    <d v="1899-12-30T15:54:11"/>
    <d v="2025-03-21T00:00:00"/>
    <d v="1899-12-30T15:51:37"/>
    <d v="2025-03-21T00:00:00"/>
    <d v="1899-12-30T17:51:02"/>
    <x v="0"/>
    <x v="0"/>
    <s v="7026013828"/>
    <s v="FBO"/>
    <d v="1899-12-30T02:01:59"/>
    <x v="3390"/>
    <d v="1899-12-30T00:02:34"/>
    <s v="Granel"/>
    <s v="E001"/>
    <x v="0"/>
    <d v="1899-12-30T01:56:51"/>
    <d v="1899-12-30T01:59:25"/>
    <x v="10"/>
    <x v="20"/>
    <x v="4"/>
    <x v="2"/>
    <n v="0"/>
    <n v="0"/>
    <x v="0"/>
    <x v="2"/>
    <x v="2"/>
    <n v="0"/>
    <x v="5"/>
    <x v="2"/>
    <d v="1899-12-30T00:02:34"/>
    <d v="1899-12-30T00:02:34"/>
    <x v="0"/>
    <m/>
    <m/>
    <d v="1899-12-30T00:00:00"/>
    <d v="1899-12-30T01:56:51"/>
    <n v="6"/>
    <n v="-1.7824074073999885E-3"/>
    <n v="116.85000000000963"/>
    <x v="12"/>
    <x v="0"/>
  </r>
  <r>
    <x v="7"/>
    <s v="2025011569"/>
    <x v="0"/>
    <x v="1030"/>
    <s v="E4771KNH"/>
    <d v="2025-03-21T00:00:00"/>
    <x v="5"/>
    <s v="3271"/>
    <x v="46"/>
    <s v="PA"/>
    <x v="7"/>
    <x v="0"/>
    <d v="2025-03-21T00:00:00"/>
    <d v="1899-12-30T16:20:49"/>
    <d v="2025-03-21T00:00:00"/>
    <d v="1899-12-30T16:18:16"/>
    <d v="2025-03-21T00:00:00"/>
    <d v="1899-12-30T18:10:09"/>
    <x v="0"/>
    <x v="0"/>
    <s v="7026013829"/>
    <s v="FBO"/>
    <d v="1899-12-30T01:54:26"/>
    <x v="3391"/>
    <d v="1899-12-30T00:02:33"/>
    <s v="Granel"/>
    <s v="E001"/>
    <x v="0"/>
    <d v="1899-12-30T01:49:20"/>
    <d v="1899-12-30T01:51:53"/>
    <x v="7"/>
    <x v="20"/>
    <x v="4"/>
    <x v="2"/>
    <n v="0"/>
    <n v="0"/>
    <x v="0"/>
    <x v="2"/>
    <x v="2"/>
    <n v="0"/>
    <x v="5"/>
    <x v="2"/>
    <d v="1899-12-30T00:02:33"/>
    <d v="1899-12-30T00:02:33"/>
    <x v="0"/>
    <m/>
    <m/>
    <d v="1899-12-30T00:00:00"/>
    <d v="1899-12-30T01:49:20"/>
    <n v="6"/>
    <n v="-1.7708333333400494E-3"/>
    <n v="109.33333333332473"/>
    <x v="9"/>
    <x v="0"/>
  </r>
  <r>
    <x v="7"/>
    <s v="2025011581"/>
    <x v="0"/>
    <x v="1033"/>
    <s v="E4768KNH"/>
    <d v="2025-03-22T00:00:00"/>
    <x v="5"/>
    <s v="3271"/>
    <x v="46"/>
    <s v="PA"/>
    <x v="7"/>
    <x v="0"/>
    <d v="2025-03-22T00:00:00"/>
    <d v="1899-12-30T07:07:02"/>
    <d v="2025-03-22T00:00:00"/>
    <d v="1899-12-30T07:04:31"/>
    <d v="2025-03-22T00:00:00"/>
    <d v="1899-12-30T07:37:01"/>
    <x v="0"/>
    <x v="0"/>
    <s v="7026013830"/>
    <s v="FBO"/>
    <d v="1899-12-30T00:00:00"/>
    <x v="782"/>
    <d v="1899-12-30T00:00:00"/>
    <s v="Granel"/>
    <s v="E001"/>
    <x v="0"/>
    <d v="1899-12-30T00:29:59"/>
    <d v="1899-12-30T00:32:30"/>
    <x v="2"/>
    <x v="22"/>
    <x v="4"/>
    <x v="2"/>
    <n v="0"/>
    <n v="0"/>
    <x v="0"/>
    <x v="2"/>
    <x v="2"/>
    <n v="0"/>
    <x v="5"/>
    <x v="1"/>
    <d v="1899-12-30T00:00:00"/>
    <d v="1899-12-30T00:00:00"/>
    <x v="0"/>
    <m/>
    <m/>
    <d v="1899-12-30T00:00:00"/>
    <d v="1899-12-30T00:29:59"/>
    <n v="7"/>
    <n v="-1.7476851851900288E-3"/>
    <n v="29.983333333334397"/>
    <x v="1"/>
    <x v="1"/>
  </r>
  <r>
    <x v="7"/>
    <s v="2025011580"/>
    <x v="0"/>
    <x v="1050"/>
    <s v="E5509KSH"/>
    <d v="2025-03-22T00:00:00"/>
    <x v="5"/>
    <s v="3271"/>
    <x v="46"/>
    <s v="PA"/>
    <x v="7"/>
    <x v="0"/>
    <d v="2025-03-22T00:00:00"/>
    <d v="1899-12-30T07:02:25"/>
    <d v="2025-03-22T00:00:00"/>
    <d v="1899-12-30T06:59:53"/>
    <d v="2025-03-22T00:00:00"/>
    <d v="1899-12-30T07:39:42"/>
    <x v="0"/>
    <x v="0"/>
    <s v="7026013831"/>
    <s v="FBO"/>
    <d v="1899-12-30T00:00:00"/>
    <x v="782"/>
    <d v="1899-12-30T00:00:00"/>
    <s v="Granel"/>
    <s v="E001"/>
    <x v="0"/>
    <d v="1899-12-30T00:37:17"/>
    <d v="1899-12-30T00:39:49"/>
    <x v="2"/>
    <x v="22"/>
    <x v="4"/>
    <x v="2"/>
    <n v="0"/>
    <n v="0"/>
    <x v="0"/>
    <x v="2"/>
    <x v="2"/>
    <n v="0"/>
    <x v="5"/>
    <x v="1"/>
    <d v="1899-12-30T00:00:00"/>
    <d v="1899-12-30T00:00:00"/>
    <x v="0"/>
    <m/>
    <m/>
    <d v="1899-12-30T00:00:00"/>
    <d v="1899-12-30T00:37:17"/>
    <n v="7"/>
    <n v="-1.7592592592599599E-3"/>
    <n v="37.283333333328024"/>
    <x v="1"/>
    <x v="1"/>
  </r>
  <r>
    <x v="7"/>
    <s v="2025011583"/>
    <x v="0"/>
    <x v="1039"/>
    <s v="E5730JVY"/>
    <d v="2025-03-22T00:00:00"/>
    <x v="5"/>
    <s v="3271"/>
    <x v="46"/>
    <s v="PA"/>
    <x v="7"/>
    <x v="0"/>
    <d v="2025-03-22T00:00:00"/>
    <d v="1899-12-30T09:29:05"/>
    <d v="2025-03-22T00:00:00"/>
    <d v="1899-12-30T09:26:34"/>
    <d v="2025-03-22T00:00:00"/>
    <d v="1899-12-30T09:49:40"/>
    <x v="0"/>
    <x v="0"/>
    <s v="7026013832"/>
    <s v="FBO"/>
    <d v="1899-12-30T00:00:00"/>
    <x v="782"/>
    <d v="1899-12-30T00:00:00"/>
    <s v="Granel"/>
    <s v="E001"/>
    <x v="0"/>
    <d v="1899-12-30T00:20:35"/>
    <d v="1899-12-30T00:23:06"/>
    <x v="4"/>
    <x v="22"/>
    <x v="4"/>
    <x v="2"/>
    <n v="0"/>
    <n v="0"/>
    <x v="0"/>
    <x v="2"/>
    <x v="2"/>
    <n v="0"/>
    <x v="5"/>
    <x v="1"/>
    <d v="1899-12-30T00:00:00"/>
    <d v="1899-12-30T00:00:00"/>
    <x v="0"/>
    <m/>
    <m/>
    <d v="1899-12-30T00:00:00"/>
    <d v="1899-12-30T00:20:35"/>
    <n v="7"/>
    <n v="-1.7476851851900288E-3"/>
    <n v="20.583333333331169"/>
    <x v="3"/>
    <x v="1"/>
  </r>
  <r>
    <x v="7"/>
    <s v="2025011584"/>
    <x v="0"/>
    <x v="1156"/>
    <s v="E1459JJZ"/>
    <d v="2025-03-22T00:00:00"/>
    <x v="5"/>
    <s v="3271"/>
    <x v="46"/>
    <s v="PA"/>
    <x v="7"/>
    <x v="0"/>
    <d v="2025-03-22T00:00:00"/>
    <d v="1899-12-30T09:36:24"/>
    <d v="2025-03-22T00:00:00"/>
    <d v="1899-12-30T09:33:53"/>
    <d v="2025-03-22T00:00:00"/>
    <d v="1899-12-30T09:53:29"/>
    <x v="0"/>
    <x v="0"/>
    <s v="7026013833"/>
    <s v="FBO"/>
    <d v="1899-12-30T00:00:00"/>
    <x v="782"/>
    <d v="1899-12-30T00:00:00"/>
    <s v="Granel"/>
    <s v="E001"/>
    <x v="0"/>
    <d v="1899-12-30T00:17:05"/>
    <d v="1899-12-30T00:19:36"/>
    <x v="4"/>
    <x v="22"/>
    <x v="4"/>
    <x v="2"/>
    <n v="0"/>
    <n v="0"/>
    <x v="0"/>
    <x v="2"/>
    <x v="2"/>
    <n v="0"/>
    <x v="5"/>
    <x v="1"/>
    <d v="1899-12-30T00:00:00"/>
    <d v="1899-12-30T00:00:00"/>
    <x v="0"/>
    <m/>
    <m/>
    <d v="1899-12-30T00:00:00"/>
    <d v="1899-12-30T00:17:05"/>
    <n v="7"/>
    <n v="-1.7476851851900288E-3"/>
    <n v="17.083333333324784"/>
    <x v="3"/>
    <x v="1"/>
  </r>
  <r>
    <x v="7"/>
    <s v="2025011585"/>
    <x v="0"/>
    <x v="1017"/>
    <s v="E8306MSJ"/>
    <d v="2025-03-22T00:00:00"/>
    <x v="5"/>
    <s v="3271"/>
    <x v="46"/>
    <s v="PA"/>
    <x v="7"/>
    <x v="0"/>
    <d v="2025-03-22T00:00:00"/>
    <d v="1899-12-30T09:39:41"/>
    <d v="2025-03-22T00:00:00"/>
    <d v="1899-12-30T09:37:09"/>
    <d v="2025-03-22T00:00:00"/>
    <d v="1899-12-30T10:01:32"/>
    <x v="0"/>
    <x v="0"/>
    <s v="7026013834"/>
    <s v="FBO"/>
    <d v="1899-12-30T00:00:00"/>
    <x v="782"/>
    <d v="1899-12-30T00:00:00"/>
    <s v="Granel"/>
    <s v="E001"/>
    <x v="0"/>
    <d v="1899-12-30T00:21:51"/>
    <d v="1899-12-30T00:24:23"/>
    <x v="4"/>
    <x v="22"/>
    <x v="4"/>
    <x v="2"/>
    <n v="0"/>
    <n v="0"/>
    <x v="0"/>
    <x v="2"/>
    <x v="2"/>
    <n v="0"/>
    <x v="5"/>
    <x v="1"/>
    <d v="1899-12-30T00:00:00"/>
    <d v="1899-12-30T00:00:00"/>
    <x v="0"/>
    <m/>
    <m/>
    <d v="1899-12-30T00:00:00"/>
    <d v="1899-12-30T00:21:51"/>
    <n v="7"/>
    <n v="-1.7592592592600154E-3"/>
    <n v="21.849999999998378"/>
    <x v="4"/>
    <x v="1"/>
  </r>
  <r>
    <x v="7"/>
    <s v="2025011586"/>
    <x v="0"/>
    <x v="1054"/>
    <s v="E8120GLY"/>
    <d v="2025-03-22T00:00:00"/>
    <x v="5"/>
    <s v="3271"/>
    <x v="46"/>
    <s v="PA"/>
    <x v="7"/>
    <x v="0"/>
    <d v="2025-03-22T00:00:00"/>
    <d v="1899-12-30T09:44:10"/>
    <d v="2025-03-22T00:00:00"/>
    <d v="1899-12-30T09:41:38"/>
    <d v="2025-03-22T00:00:00"/>
    <d v="1899-12-30T10:06:40"/>
    <x v="0"/>
    <x v="0"/>
    <s v="7026013835"/>
    <s v="FBO"/>
    <d v="1899-12-30T00:00:00"/>
    <x v="782"/>
    <d v="1899-12-30T00:00:00"/>
    <s v="Granel"/>
    <s v="E001"/>
    <x v="0"/>
    <d v="1899-12-30T00:22:30"/>
    <d v="1899-12-30T00:25:02"/>
    <x v="4"/>
    <x v="22"/>
    <x v="4"/>
    <x v="2"/>
    <n v="0"/>
    <n v="0"/>
    <x v="0"/>
    <x v="2"/>
    <x v="2"/>
    <n v="0"/>
    <x v="5"/>
    <x v="1"/>
    <d v="1899-12-30T00:00:00"/>
    <d v="1899-12-30T00:00:00"/>
    <x v="0"/>
    <m/>
    <m/>
    <d v="1899-12-30T00:00:00"/>
    <d v="1899-12-30T00:22:30"/>
    <n v="7"/>
    <n v="-1.7592592592600154E-3"/>
    <n v="22.5"/>
    <x v="4"/>
    <x v="1"/>
  </r>
  <r>
    <x v="7"/>
    <s v="2025011587"/>
    <x v="0"/>
    <x v="1052"/>
    <s v="E7977MGZ"/>
    <d v="2025-03-22T00:00:00"/>
    <x v="5"/>
    <s v="3271"/>
    <x v="46"/>
    <s v="PA"/>
    <x v="7"/>
    <x v="0"/>
    <d v="2025-03-22T00:00:00"/>
    <d v="1899-12-30T09:49:30"/>
    <d v="2025-03-22T00:00:00"/>
    <d v="1899-12-30T09:46:58"/>
    <d v="2025-03-22T00:00:00"/>
    <d v="1899-12-30T10:12:39"/>
    <x v="0"/>
    <x v="0"/>
    <s v="7026013836"/>
    <s v="FBO"/>
    <d v="1899-12-30T00:00:00"/>
    <x v="782"/>
    <d v="1899-12-30T00:00:00"/>
    <s v="Granel"/>
    <s v="E001"/>
    <x v="0"/>
    <d v="1899-12-30T00:23:09"/>
    <d v="1899-12-30T00:25:41"/>
    <x v="4"/>
    <x v="22"/>
    <x v="4"/>
    <x v="2"/>
    <n v="0"/>
    <n v="0"/>
    <x v="0"/>
    <x v="2"/>
    <x v="2"/>
    <n v="0"/>
    <x v="5"/>
    <x v="1"/>
    <d v="1899-12-30T00:00:00"/>
    <d v="1899-12-30T00:00:00"/>
    <x v="0"/>
    <m/>
    <m/>
    <d v="1899-12-30T00:00:00"/>
    <d v="1899-12-30T00:23:09"/>
    <n v="7"/>
    <n v="-1.7592592592600154E-3"/>
    <n v="23.150000000001619"/>
    <x v="4"/>
    <x v="1"/>
  </r>
  <r>
    <x v="7"/>
    <s v="2025011588"/>
    <x v="0"/>
    <x v="1200"/>
    <s v="E7574KJX"/>
    <d v="2025-03-22T00:00:00"/>
    <x v="5"/>
    <s v="3271"/>
    <x v="46"/>
    <s v="PA"/>
    <x v="7"/>
    <x v="0"/>
    <d v="2025-03-22T00:00:00"/>
    <d v="1899-12-30T09:54:09"/>
    <d v="2025-03-22T00:00:00"/>
    <d v="1899-12-30T09:51:37"/>
    <d v="2025-03-22T00:00:00"/>
    <d v="1899-12-30T10:17:45"/>
    <x v="0"/>
    <x v="0"/>
    <s v="7026013837"/>
    <s v="FBO"/>
    <d v="1899-12-30T00:00:00"/>
    <x v="782"/>
    <d v="1899-12-30T00:00:00"/>
    <s v="Granel"/>
    <s v="E001"/>
    <x v="0"/>
    <d v="1899-12-30T00:23:36"/>
    <d v="1899-12-30T00:26:08"/>
    <x v="4"/>
    <x v="22"/>
    <x v="4"/>
    <x v="2"/>
    <n v="0"/>
    <n v="0"/>
    <x v="0"/>
    <x v="2"/>
    <x v="2"/>
    <n v="0"/>
    <x v="5"/>
    <x v="1"/>
    <d v="1899-12-30T00:00:00"/>
    <d v="1899-12-30T00:00:00"/>
    <x v="0"/>
    <m/>
    <m/>
    <d v="1899-12-30T00:00:00"/>
    <d v="1899-12-30T00:23:36"/>
    <n v="7"/>
    <n v="-1.7592592592600154E-3"/>
    <n v="23.600000000001611"/>
    <x v="4"/>
    <x v="1"/>
  </r>
  <r>
    <x v="7"/>
    <s v="2025011589"/>
    <x v="0"/>
    <x v="1151"/>
    <s v="E5811MHB"/>
    <d v="2025-03-22T00:00:00"/>
    <x v="5"/>
    <s v="3271"/>
    <x v="46"/>
    <s v="PA"/>
    <x v="7"/>
    <x v="0"/>
    <d v="2025-03-22T00:00:00"/>
    <d v="1899-12-30T10:09:16"/>
    <d v="2025-03-22T00:00:00"/>
    <d v="1899-12-30T10:06:44"/>
    <d v="2025-03-22T00:00:00"/>
    <d v="1899-12-30T10:22:50"/>
    <x v="0"/>
    <x v="0"/>
    <s v="7026013838"/>
    <s v="FBO"/>
    <d v="1899-12-30T00:00:00"/>
    <x v="782"/>
    <d v="1899-12-30T00:00:00"/>
    <s v="Granel"/>
    <s v="E001"/>
    <x v="0"/>
    <d v="1899-12-30T00:13:34"/>
    <d v="1899-12-30T00:16:06"/>
    <x v="5"/>
    <x v="22"/>
    <x v="4"/>
    <x v="2"/>
    <n v="0"/>
    <n v="0"/>
    <x v="0"/>
    <x v="2"/>
    <x v="2"/>
    <n v="0"/>
    <x v="5"/>
    <x v="1"/>
    <d v="1899-12-30T00:00:00"/>
    <d v="1899-12-30T00:00:00"/>
    <x v="0"/>
    <m/>
    <m/>
    <d v="1899-12-30T00:00:00"/>
    <d v="1899-12-30T00:13:34"/>
    <n v="7"/>
    <n v="-1.7592592592600154E-3"/>
    <n v="13.566666666672011"/>
    <x v="4"/>
    <x v="1"/>
  </r>
  <r>
    <x v="7"/>
    <s v="2025011590"/>
    <x v="0"/>
    <x v="1325"/>
    <s v="E8822FFZ"/>
    <d v="2025-03-22T00:00:00"/>
    <x v="5"/>
    <s v="3271"/>
    <x v="46"/>
    <s v="PA"/>
    <x v="7"/>
    <x v="0"/>
    <d v="2025-03-22T00:00:00"/>
    <d v="1899-12-30T10:25:42"/>
    <d v="2025-03-22T00:00:00"/>
    <d v="1899-12-30T10:23:11"/>
    <d v="2025-03-22T00:00:00"/>
    <d v="1899-12-30T10:45:56"/>
    <x v="0"/>
    <x v="0"/>
    <s v="7026013839"/>
    <s v="FBO"/>
    <d v="1899-12-30T00:00:00"/>
    <x v="782"/>
    <d v="1899-12-30T00:00:00"/>
    <s v="Granel"/>
    <s v="E001"/>
    <x v="0"/>
    <d v="1899-12-30T00:20:14"/>
    <d v="1899-12-30T00:22:45"/>
    <x v="5"/>
    <x v="22"/>
    <x v="4"/>
    <x v="2"/>
    <n v="0"/>
    <n v="0"/>
    <x v="0"/>
    <x v="2"/>
    <x v="2"/>
    <n v="0"/>
    <x v="5"/>
    <x v="1"/>
    <d v="1899-12-30T00:00:00"/>
    <d v="1899-12-30T00:00:00"/>
    <x v="0"/>
    <m/>
    <m/>
    <d v="1899-12-30T00:00:00"/>
    <d v="1899-12-30T00:20:14"/>
    <n v="7"/>
    <n v="-1.7476851851899733E-3"/>
    <n v="20.233333333324797"/>
    <x v="4"/>
    <x v="1"/>
  </r>
  <r>
    <x v="7"/>
    <s v="2025011591"/>
    <x v="0"/>
    <x v="1079"/>
    <s v="E7926JMH"/>
    <d v="2025-03-22T00:00:00"/>
    <x v="5"/>
    <s v="3271"/>
    <x v="46"/>
    <s v="PA"/>
    <x v="7"/>
    <x v="0"/>
    <d v="2025-03-22T00:00:00"/>
    <d v="1899-12-30T10:30:38"/>
    <d v="2025-03-22T00:00:00"/>
    <d v="1899-12-30T10:28:06"/>
    <d v="2025-03-22T00:00:00"/>
    <d v="1899-12-30T10:52:34"/>
    <x v="0"/>
    <x v="0"/>
    <s v="7026013840"/>
    <s v="FBO"/>
    <d v="1899-12-30T00:00:00"/>
    <x v="782"/>
    <d v="1899-12-30T00:00:00"/>
    <s v="Granel"/>
    <s v="E001"/>
    <x v="0"/>
    <d v="1899-12-30T00:21:56"/>
    <d v="1899-12-30T00:24:28"/>
    <x v="5"/>
    <x v="22"/>
    <x v="4"/>
    <x v="2"/>
    <n v="0"/>
    <n v="0"/>
    <x v="0"/>
    <x v="2"/>
    <x v="2"/>
    <n v="0"/>
    <x v="5"/>
    <x v="1"/>
    <d v="1899-12-30T00:00:00"/>
    <d v="1899-12-30T00:00:00"/>
    <x v="0"/>
    <m/>
    <m/>
    <d v="1899-12-30T00:00:00"/>
    <d v="1899-12-30T00:21:56"/>
    <n v="7"/>
    <n v="-1.7592592592499678E-3"/>
    <n v="21.933333333345608"/>
    <x v="4"/>
    <x v="1"/>
  </r>
  <r>
    <x v="7"/>
    <s v="2025011592"/>
    <x v="0"/>
    <x v="1050"/>
    <s v="E5509KSH"/>
    <d v="2025-03-22T00:00:00"/>
    <x v="5"/>
    <s v="3271"/>
    <x v="46"/>
    <s v="PA"/>
    <x v="7"/>
    <x v="0"/>
    <d v="2025-03-22T00:00:00"/>
    <d v="1899-12-30T10:33:49"/>
    <d v="2025-03-22T00:00:00"/>
    <d v="1899-12-30T10:31:17"/>
    <d v="2025-03-22T00:00:00"/>
    <d v="1899-12-30T10:58:26"/>
    <x v="0"/>
    <x v="0"/>
    <s v="7026013841"/>
    <s v="FBO"/>
    <d v="1899-12-30T00:00:00"/>
    <x v="782"/>
    <d v="1899-12-30T00:00:00"/>
    <s v="Granel"/>
    <s v="E001"/>
    <x v="0"/>
    <d v="1899-12-30T00:24:37"/>
    <d v="1899-12-30T00:27:09"/>
    <x v="5"/>
    <x v="22"/>
    <x v="4"/>
    <x v="2"/>
    <n v="0"/>
    <n v="0"/>
    <x v="0"/>
    <x v="2"/>
    <x v="2"/>
    <n v="0"/>
    <x v="5"/>
    <x v="1"/>
    <d v="1899-12-30T00:00:00"/>
    <d v="1899-12-30T00:00:00"/>
    <x v="0"/>
    <m/>
    <m/>
    <d v="1899-12-30T00:00:00"/>
    <d v="1899-12-30T00:24:37"/>
    <n v="7"/>
    <n v="-1.7592592592600154E-3"/>
    <n v="24.61666666667038"/>
    <x v="4"/>
    <x v="1"/>
  </r>
  <r>
    <x v="7"/>
    <s v="2025011594"/>
    <x v="0"/>
    <x v="1030"/>
    <s v="E4771KNH"/>
    <d v="2025-03-22T00:00:00"/>
    <x v="5"/>
    <s v="3271"/>
    <x v="46"/>
    <s v="PA"/>
    <x v="7"/>
    <x v="0"/>
    <d v="2025-03-22T00:00:00"/>
    <d v="1899-12-30T10:34:29"/>
    <d v="2025-03-22T00:00:00"/>
    <d v="1899-12-30T10:31:57"/>
    <d v="2025-03-22T00:00:00"/>
    <d v="1899-12-30T11:08:08"/>
    <x v="0"/>
    <x v="0"/>
    <s v="7026013842"/>
    <s v="FBO"/>
    <d v="1899-12-30T00:00:00"/>
    <x v="782"/>
    <d v="1899-12-30T00:00:00"/>
    <s v="Granel"/>
    <s v="E001"/>
    <x v="0"/>
    <d v="1899-12-30T00:33:39"/>
    <d v="1899-12-30T00:36:11"/>
    <x v="5"/>
    <x v="22"/>
    <x v="4"/>
    <x v="2"/>
    <n v="0"/>
    <n v="0"/>
    <x v="0"/>
    <x v="2"/>
    <x v="2"/>
    <n v="0"/>
    <x v="5"/>
    <x v="1"/>
    <d v="1899-12-30T00:00:00"/>
    <d v="1899-12-30T00:00:00"/>
    <x v="0"/>
    <m/>
    <m/>
    <d v="1899-12-30T00:00:00"/>
    <d v="1899-12-30T00:33:39"/>
    <n v="7"/>
    <n v="-1.7592592592600154E-3"/>
    <n v="33.649999999991991"/>
    <x v="5"/>
    <x v="1"/>
  </r>
  <r>
    <x v="7"/>
    <s v="2025011595"/>
    <x v="0"/>
    <x v="1033"/>
    <s v="E4768KNH"/>
    <d v="2025-03-22T00:00:00"/>
    <x v="5"/>
    <s v="3271"/>
    <x v="46"/>
    <s v="PA"/>
    <x v="7"/>
    <x v="0"/>
    <d v="2025-03-22T00:00:00"/>
    <d v="1899-12-30T10:46:07"/>
    <d v="2025-03-22T00:00:00"/>
    <d v="1899-12-30T10:43:36"/>
    <d v="2025-03-22T00:00:00"/>
    <d v="1899-12-30T11:11:15"/>
    <x v="0"/>
    <x v="0"/>
    <s v="7026013843"/>
    <s v="FBO"/>
    <d v="1899-12-30T00:00:00"/>
    <x v="782"/>
    <d v="1899-12-30T00:00:00"/>
    <s v="Granel"/>
    <s v="E001"/>
    <x v="0"/>
    <d v="1899-12-30T00:25:08"/>
    <d v="1899-12-30T00:27:39"/>
    <x v="5"/>
    <x v="22"/>
    <x v="4"/>
    <x v="2"/>
    <n v="0"/>
    <n v="0"/>
    <x v="0"/>
    <x v="2"/>
    <x v="2"/>
    <n v="0"/>
    <x v="5"/>
    <x v="1"/>
    <d v="1899-12-30T00:00:00"/>
    <d v="1899-12-30T00:00:00"/>
    <x v="0"/>
    <m/>
    <m/>
    <d v="1899-12-30T00:00:00"/>
    <d v="1899-12-30T00:25:08"/>
    <n v="7"/>
    <n v="-1.7476851851900288E-3"/>
    <n v="25.133333333327961"/>
    <x v="5"/>
    <x v="1"/>
  </r>
  <r>
    <x v="7"/>
    <s v="2025011597"/>
    <x v="0"/>
    <x v="1039"/>
    <s v="E5730JVY"/>
    <d v="2025-03-22T00:00:00"/>
    <x v="5"/>
    <s v="3271"/>
    <x v="46"/>
    <s v="PA"/>
    <x v="7"/>
    <x v="0"/>
    <d v="2025-03-22T00:00:00"/>
    <d v="1899-12-30T11:36:33"/>
    <d v="2025-03-22T00:00:00"/>
    <d v="1899-12-30T11:34:03"/>
    <d v="2025-03-22T00:00:00"/>
    <d v="1899-12-30T11:57:20"/>
    <x v="0"/>
    <x v="0"/>
    <s v="7026013844"/>
    <s v="FBO"/>
    <d v="1899-12-30T00:00:00"/>
    <x v="782"/>
    <d v="1899-12-30T00:00:00"/>
    <s v="Granel"/>
    <s v="E001"/>
    <x v="0"/>
    <d v="1899-12-30T00:20:47"/>
    <d v="1899-12-30T00:23:17"/>
    <x v="9"/>
    <x v="22"/>
    <x v="4"/>
    <x v="2"/>
    <n v="0"/>
    <n v="0"/>
    <x v="0"/>
    <x v="2"/>
    <x v="2"/>
    <n v="0"/>
    <x v="5"/>
    <x v="1"/>
    <d v="1899-12-30T00:00:00"/>
    <d v="1899-12-30T00:00:00"/>
    <x v="0"/>
    <m/>
    <m/>
    <d v="1899-12-30T00:00:00"/>
    <d v="1899-12-30T00:20:47"/>
    <n v="7"/>
    <n v="-1.7361111111099947E-3"/>
    <n v="20.783333333332799"/>
    <x v="5"/>
    <x v="1"/>
  </r>
  <r>
    <x v="7"/>
    <s v="2025011599"/>
    <x v="0"/>
    <x v="1054"/>
    <s v="E8120GLY"/>
    <d v="2025-03-22T00:00:00"/>
    <x v="5"/>
    <s v="3271"/>
    <x v="46"/>
    <s v="PA"/>
    <x v="7"/>
    <x v="0"/>
    <d v="2025-03-22T00:00:00"/>
    <d v="1899-12-30T11:52:12"/>
    <d v="2025-03-22T00:00:00"/>
    <d v="1899-12-30T11:49:41"/>
    <d v="2025-03-22T00:00:00"/>
    <d v="1899-12-30T12:08:55"/>
    <x v="0"/>
    <x v="0"/>
    <s v="7026013845"/>
    <s v="FBO"/>
    <d v="1899-12-30T00:00:00"/>
    <x v="782"/>
    <d v="1899-12-30T00:00:00"/>
    <s v="Granel"/>
    <s v="E001"/>
    <x v="0"/>
    <d v="1899-12-30T00:16:43"/>
    <d v="1899-12-30T00:19:14"/>
    <x v="9"/>
    <x v="22"/>
    <x v="4"/>
    <x v="2"/>
    <n v="0"/>
    <n v="0"/>
    <x v="0"/>
    <x v="2"/>
    <x v="2"/>
    <n v="0"/>
    <x v="5"/>
    <x v="1"/>
    <d v="1899-12-30T00:00:00"/>
    <d v="1899-12-30T00:00:00"/>
    <x v="0"/>
    <m/>
    <m/>
    <d v="1899-12-30T00:00:00"/>
    <d v="1899-12-30T00:16:43"/>
    <n v="7"/>
    <n v="-1.7476851851799813E-3"/>
    <n v="16.716666666672023"/>
    <x v="11"/>
    <x v="1"/>
  </r>
  <r>
    <x v="7"/>
    <s v="2025011598"/>
    <x v="0"/>
    <x v="1156"/>
    <s v="E1459JJZ"/>
    <d v="2025-03-22T00:00:00"/>
    <x v="5"/>
    <s v="3271"/>
    <x v="46"/>
    <s v="PA"/>
    <x v="7"/>
    <x v="0"/>
    <d v="2025-03-22T00:00:00"/>
    <d v="1899-12-30T11:38:26"/>
    <d v="2025-03-22T00:00:00"/>
    <d v="1899-12-30T11:35:55"/>
    <d v="2025-03-22T00:00:00"/>
    <d v="1899-12-30T12:13:58"/>
    <x v="0"/>
    <x v="0"/>
    <s v="7026013846"/>
    <s v="FBO"/>
    <d v="1899-12-30T00:00:00"/>
    <x v="782"/>
    <d v="1899-12-30T00:00:00"/>
    <s v="Granel"/>
    <s v="E001"/>
    <x v="0"/>
    <d v="1899-12-30T00:35:32"/>
    <d v="1899-12-30T00:38:03"/>
    <x v="9"/>
    <x v="22"/>
    <x v="4"/>
    <x v="2"/>
    <n v="0"/>
    <n v="0"/>
    <x v="0"/>
    <x v="2"/>
    <x v="2"/>
    <n v="0"/>
    <x v="5"/>
    <x v="1"/>
    <d v="1899-12-30T00:00:00"/>
    <d v="1899-12-30T00:00:00"/>
    <x v="0"/>
    <m/>
    <m/>
    <d v="1899-12-30T00:00:00"/>
    <d v="1899-12-30T00:35:32"/>
    <n v="7"/>
    <n v="-1.7476851851900288E-3"/>
    <n v="35.533333333324791"/>
    <x v="11"/>
    <x v="1"/>
  </r>
  <r>
    <x v="7"/>
    <s v="2025011600"/>
    <x v="0"/>
    <x v="1017"/>
    <s v="E8306MSJ"/>
    <d v="2025-03-22T00:00:00"/>
    <x v="5"/>
    <s v="3271"/>
    <x v="46"/>
    <s v="PA"/>
    <x v="7"/>
    <x v="0"/>
    <d v="2025-03-22T00:00:00"/>
    <d v="1899-12-30T11:53:53"/>
    <d v="2025-03-22T00:00:00"/>
    <d v="1899-12-30T11:51:22"/>
    <d v="2025-03-22T00:00:00"/>
    <d v="1899-12-30T12:22:57"/>
    <x v="0"/>
    <x v="0"/>
    <s v="7026013847"/>
    <s v="FBO"/>
    <d v="1899-12-30T00:00:00"/>
    <x v="782"/>
    <d v="1899-12-30T00:00:00"/>
    <s v="Granel"/>
    <s v="E001"/>
    <x v="0"/>
    <d v="1899-12-30T00:29:04"/>
    <d v="1899-12-30T00:31:35"/>
    <x v="9"/>
    <x v="22"/>
    <x v="4"/>
    <x v="2"/>
    <n v="0"/>
    <n v="0"/>
    <x v="0"/>
    <x v="2"/>
    <x v="2"/>
    <n v="0"/>
    <x v="5"/>
    <x v="1"/>
    <d v="1899-12-30T00:00:00"/>
    <d v="1899-12-30T00:00:00"/>
    <x v="0"/>
    <m/>
    <m/>
    <d v="1899-12-30T00:00:00"/>
    <d v="1899-12-30T00:29:04"/>
    <n v="7"/>
    <n v="-1.7476851851800368E-3"/>
    <n v="29.066666666673633"/>
    <x v="11"/>
    <x v="1"/>
  </r>
  <r>
    <x v="7"/>
    <s v="2025011601"/>
    <x v="0"/>
    <x v="1052"/>
    <s v="E7977MGZ"/>
    <d v="2025-03-22T00:00:00"/>
    <x v="5"/>
    <s v="3271"/>
    <x v="46"/>
    <s v="PA"/>
    <x v="7"/>
    <x v="0"/>
    <d v="2025-03-22T00:00:00"/>
    <d v="1899-12-30T12:05:26"/>
    <d v="2025-03-22T00:00:00"/>
    <d v="1899-12-30T12:02:54"/>
    <d v="2025-03-22T00:00:00"/>
    <d v="1899-12-30T12:34:38"/>
    <x v="0"/>
    <x v="0"/>
    <s v="7026013848"/>
    <s v="FBO"/>
    <d v="1899-12-30T00:00:00"/>
    <x v="782"/>
    <d v="1899-12-30T00:00:00"/>
    <s v="Granel"/>
    <s v="E001"/>
    <x v="0"/>
    <d v="1899-12-30T00:29:12"/>
    <d v="1899-12-30T00:31:44"/>
    <x v="13"/>
    <x v="22"/>
    <x v="4"/>
    <x v="2"/>
    <n v="0"/>
    <n v="0"/>
    <x v="0"/>
    <x v="2"/>
    <x v="2"/>
    <n v="0"/>
    <x v="5"/>
    <x v="1"/>
    <d v="1899-12-30T00:00:00"/>
    <d v="1899-12-30T00:00:00"/>
    <x v="0"/>
    <m/>
    <m/>
    <d v="1899-12-30T00:00:00"/>
    <d v="1899-12-30T00:29:12"/>
    <n v="7"/>
    <n v="-1.7592592592600154E-3"/>
    <n v="29.200000000003126"/>
    <x v="11"/>
    <x v="1"/>
  </r>
  <r>
    <x v="7"/>
    <s v="2025011602"/>
    <x v="0"/>
    <x v="1151"/>
    <s v="E5811MHB"/>
    <d v="2025-03-22T00:00:00"/>
    <x v="5"/>
    <s v="3271"/>
    <x v="46"/>
    <s v="PA"/>
    <x v="7"/>
    <x v="0"/>
    <d v="2025-03-22T00:00:00"/>
    <d v="1899-12-30T12:11:26"/>
    <d v="2025-03-22T00:00:00"/>
    <d v="1899-12-30T12:08:55"/>
    <d v="2025-03-22T00:00:00"/>
    <d v="1899-12-30T12:35:27"/>
    <x v="0"/>
    <x v="0"/>
    <s v="7026013849"/>
    <s v="FBO"/>
    <d v="1899-12-30T00:00:00"/>
    <x v="782"/>
    <d v="1899-12-30T00:00:00"/>
    <s v="Granel"/>
    <s v="E001"/>
    <x v="0"/>
    <d v="1899-12-30T00:24:01"/>
    <d v="1899-12-30T00:26:32"/>
    <x v="13"/>
    <x v="22"/>
    <x v="4"/>
    <x v="2"/>
    <n v="0"/>
    <n v="0"/>
    <x v="0"/>
    <x v="2"/>
    <x v="2"/>
    <n v="0"/>
    <x v="5"/>
    <x v="1"/>
    <d v="1899-12-30T00:00:00"/>
    <d v="1899-12-30T00:00:00"/>
    <x v="0"/>
    <m/>
    <m/>
    <d v="1899-12-30T00:00:00"/>
    <d v="1899-12-30T00:24:01"/>
    <n v="7"/>
    <n v="-1.7476851851799813E-3"/>
    <n v="24.01666666667996"/>
    <x v="11"/>
    <x v="1"/>
  </r>
  <r>
    <x v="7"/>
    <s v="2025011603"/>
    <x v="0"/>
    <x v="1200"/>
    <s v="E7574KJX"/>
    <d v="2025-03-22T00:00:00"/>
    <x v="5"/>
    <s v="3271"/>
    <x v="46"/>
    <s v="PA"/>
    <x v="7"/>
    <x v="0"/>
    <d v="2025-03-22T00:00:00"/>
    <d v="1899-12-30T12:23:13"/>
    <d v="2025-03-22T00:00:00"/>
    <d v="1899-12-30T12:20:42"/>
    <d v="2025-03-22T00:00:00"/>
    <d v="1899-12-30T12:46:35"/>
    <x v="0"/>
    <x v="0"/>
    <s v="7026013850"/>
    <s v="FBO"/>
    <d v="1899-12-30T00:00:00"/>
    <x v="782"/>
    <d v="1899-12-30T00:00:00"/>
    <s v="Granel"/>
    <s v="E001"/>
    <x v="0"/>
    <d v="1899-12-30T00:23:22"/>
    <d v="1899-12-30T00:25:53"/>
    <x v="13"/>
    <x v="22"/>
    <x v="4"/>
    <x v="2"/>
    <n v="0"/>
    <n v="0"/>
    <x v="0"/>
    <x v="2"/>
    <x v="2"/>
    <n v="0"/>
    <x v="5"/>
    <x v="1"/>
    <d v="1899-12-30T00:00:00"/>
    <d v="1899-12-30T00:00:00"/>
    <x v="0"/>
    <m/>
    <m/>
    <d v="1899-12-30T00:00:00"/>
    <d v="1899-12-30T00:23:22"/>
    <n v="7"/>
    <n v="-1.7476851851899733E-3"/>
    <n v="23.366666666664031"/>
    <x v="11"/>
    <x v="1"/>
  </r>
  <r>
    <x v="7"/>
    <s v="2025011604"/>
    <x v="0"/>
    <x v="1325"/>
    <s v="E8822FFZ"/>
    <d v="2025-03-22T00:00:00"/>
    <x v="5"/>
    <s v="3271"/>
    <x v="46"/>
    <s v="PA"/>
    <x v="7"/>
    <x v="0"/>
    <d v="2025-03-22T00:00:00"/>
    <d v="1899-12-30T12:39:47"/>
    <d v="2025-03-22T00:00:00"/>
    <d v="1899-12-30T12:37:15"/>
    <d v="2025-03-22T00:00:00"/>
    <d v="1899-12-30T12:58:24"/>
    <x v="0"/>
    <x v="0"/>
    <s v="7026013851"/>
    <s v="FBO"/>
    <d v="1899-12-30T00:00:00"/>
    <x v="782"/>
    <d v="1899-12-30T00:00:00"/>
    <s v="Granel"/>
    <s v="E001"/>
    <x v="0"/>
    <d v="1899-12-30T00:18:37"/>
    <d v="1899-12-30T00:21:09"/>
    <x v="13"/>
    <x v="22"/>
    <x v="4"/>
    <x v="2"/>
    <n v="0"/>
    <n v="0"/>
    <x v="0"/>
    <x v="2"/>
    <x v="2"/>
    <n v="0"/>
    <x v="5"/>
    <x v="1"/>
    <d v="1899-12-30T00:00:00"/>
    <d v="1899-12-30T00:00:00"/>
    <x v="0"/>
    <m/>
    <m/>
    <d v="1899-12-30T00:00:00"/>
    <d v="1899-12-30T00:18:37"/>
    <n v="7"/>
    <n v="-1.7592592592499123E-3"/>
    <n v="18.616666666680075"/>
    <x v="11"/>
    <x v="1"/>
  </r>
  <r>
    <x v="7"/>
    <s v="2025011605"/>
    <x v="0"/>
    <x v="1050"/>
    <s v="E5509KSH"/>
    <d v="2025-03-22T00:00:00"/>
    <x v="5"/>
    <s v="3271"/>
    <x v="46"/>
    <s v="PA"/>
    <x v="7"/>
    <x v="0"/>
    <d v="2025-03-22T00:00:00"/>
    <d v="1899-12-30T12:55:34"/>
    <d v="2025-03-22T00:00:00"/>
    <d v="1899-12-30T12:53:03"/>
    <d v="2025-03-22T00:00:00"/>
    <d v="1899-12-30T13:14:25"/>
    <x v="0"/>
    <x v="0"/>
    <s v="7026013852"/>
    <s v="FBO"/>
    <d v="1899-12-30T00:00:00"/>
    <x v="782"/>
    <d v="1899-12-30T00:00:00"/>
    <s v="Granel"/>
    <s v="E001"/>
    <x v="0"/>
    <d v="1899-12-30T00:18:51"/>
    <d v="1899-12-30T00:21:22"/>
    <x v="13"/>
    <x v="22"/>
    <x v="4"/>
    <x v="2"/>
    <n v="0"/>
    <n v="0"/>
    <x v="0"/>
    <x v="2"/>
    <x v="2"/>
    <n v="0"/>
    <x v="5"/>
    <x v="1"/>
    <d v="1899-12-30T00:00:00"/>
    <d v="1899-12-30T00:00:00"/>
    <x v="0"/>
    <m/>
    <m/>
    <d v="1899-12-30T00:00:00"/>
    <d v="1899-12-30T00:18:51"/>
    <n v="7"/>
    <n v="-1.7476851851799813E-3"/>
    <n v="18.850000000003266"/>
    <x v="6"/>
    <x v="1"/>
  </r>
  <r>
    <x v="7"/>
    <s v="2025011606"/>
    <x v="0"/>
    <x v="1030"/>
    <s v="E4771KNH"/>
    <d v="2025-03-22T00:00:00"/>
    <x v="5"/>
    <s v="3271"/>
    <x v="46"/>
    <s v="PA"/>
    <x v="7"/>
    <x v="0"/>
    <d v="2025-03-22T00:00:00"/>
    <d v="1899-12-30T13:21:00"/>
    <d v="2025-03-22T00:00:00"/>
    <d v="1899-12-30T13:18:29"/>
    <d v="2025-03-22T00:00:00"/>
    <d v="1899-12-30T13:47:58"/>
    <x v="0"/>
    <x v="0"/>
    <s v="7026013853"/>
    <s v="FBO"/>
    <d v="1899-12-30T00:00:00"/>
    <x v="782"/>
    <d v="1899-12-30T00:00:00"/>
    <s v="Granel"/>
    <s v="E001"/>
    <x v="0"/>
    <d v="1899-12-30T00:26:58"/>
    <d v="1899-12-30T00:29:29"/>
    <x v="6"/>
    <x v="22"/>
    <x v="4"/>
    <x v="2"/>
    <n v="0"/>
    <n v="0"/>
    <x v="0"/>
    <x v="2"/>
    <x v="2"/>
    <n v="0"/>
    <x v="5"/>
    <x v="1"/>
    <d v="1899-12-30T00:00:00"/>
    <d v="1899-12-30T00:00:00"/>
    <x v="0"/>
    <m/>
    <m/>
    <d v="1899-12-30T00:00:00"/>
    <d v="1899-12-30T00:26:58"/>
    <n v="7"/>
    <n v="-1.7476851851899733E-3"/>
    <n v="26.966666666663954"/>
    <x v="6"/>
    <x v="1"/>
  </r>
  <r>
    <x v="7"/>
    <s v="2025011607"/>
    <x v="0"/>
    <x v="1033"/>
    <s v="E4768KNH"/>
    <d v="2025-03-22T00:00:00"/>
    <x v="5"/>
    <s v="3271"/>
    <x v="46"/>
    <s v="PA"/>
    <x v="7"/>
    <x v="0"/>
    <d v="2025-03-22T00:00:00"/>
    <d v="1899-12-30T13:32:08"/>
    <d v="2025-03-22T00:00:00"/>
    <d v="1899-12-30T13:29:37"/>
    <d v="2025-03-22T00:00:00"/>
    <d v="1899-12-30T13:54:43"/>
    <x v="0"/>
    <x v="0"/>
    <s v="7026013854"/>
    <s v="FBO"/>
    <d v="1899-12-30T00:00:00"/>
    <x v="782"/>
    <d v="1899-12-30T00:00:00"/>
    <s v="Granel"/>
    <s v="E001"/>
    <x v="0"/>
    <d v="1899-12-30T00:22:35"/>
    <d v="1899-12-30T00:25:06"/>
    <x v="6"/>
    <x v="22"/>
    <x v="4"/>
    <x v="2"/>
    <n v="0"/>
    <n v="0"/>
    <x v="0"/>
    <x v="2"/>
    <x v="2"/>
    <n v="0"/>
    <x v="5"/>
    <x v="1"/>
    <d v="1899-12-30T00:00:00"/>
    <d v="1899-12-30T00:00:00"/>
    <x v="0"/>
    <m/>
    <m/>
    <d v="1899-12-30T00:00:00"/>
    <d v="1899-12-30T00:22:35"/>
    <n v="7"/>
    <n v="-1.7476851851799813E-3"/>
    <n v="22.58333333333276"/>
    <x v="6"/>
    <x v="1"/>
  </r>
  <r>
    <x v="7"/>
    <s v="2025008903"/>
    <x v="0"/>
    <x v="1183"/>
    <s v="E8293MCV"/>
    <d v="2025-03-05T00:00:00"/>
    <x v="2"/>
    <s v="3283"/>
    <x v="37"/>
    <s v="PA"/>
    <x v="2"/>
    <x v="0"/>
    <d v="2025-03-05T00:00:00"/>
    <d v="1899-12-30T09:37:23"/>
    <d v="2025-03-05T00:00:00"/>
    <d v="1899-12-30T09:41:38"/>
    <d v="2025-03-05T00:00:00"/>
    <d v="1899-12-30T10:19:55"/>
    <x v="0"/>
    <x v="0"/>
    <s v="8800000095"/>
    <s v="FBO"/>
    <d v="1899-12-30T00:42:32"/>
    <x v="3042"/>
    <d v="1899-12-30T00:04:15"/>
    <s v="Ensacado"/>
    <s v="E002"/>
    <x v="2"/>
    <d v="1899-12-30T00:42:32"/>
    <d v="1899-12-30T00:38:17"/>
    <x v="4"/>
    <x v="8"/>
    <x v="2"/>
    <x v="1"/>
    <n v="0"/>
    <n v="0"/>
    <x v="0"/>
    <x v="1"/>
    <x v="2"/>
    <n v="0"/>
    <x v="5"/>
    <x v="1"/>
    <d v="1899-12-30T00:04:15"/>
    <d v="1899-12-30T00:04:15"/>
    <x v="0"/>
    <m/>
    <m/>
    <d v="1899-12-30T00:00:00"/>
    <d v="1899-12-30T00:42:32"/>
    <n v="4"/>
    <d v="1899-12-30T00:04:15"/>
    <n v="42.533333333337559"/>
    <x v="4"/>
    <x v="1"/>
  </r>
  <r>
    <x v="7"/>
    <s v="2025009765"/>
    <x v="0"/>
    <x v="1273"/>
    <s v="E6327MGK"/>
    <d v="2025-03-10T00:00:00"/>
    <x v="2"/>
    <s v="3283"/>
    <x v="37"/>
    <s v="PA"/>
    <x v="2"/>
    <x v="0"/>
    <d v="2025-03-10T00:00:00"/>
    <d v="1899-12-30T15:36:03"/>
    <d v="2025-03-10T00:00:00"/>
    <d v="1899-12-30T15:33:40"/>
    <d v="2025-03-10T00:00:00"/>
    <d v="1899-12-30T16:09:16"/>
    <x v="0"/>
    <x v="0"/>
    <s v="8800000098"/>
    <s v="FBO"/>
    <d v="1899-12-30T00:37:59"/>
    <x v="1777"/>
    <d v="1899-12-30T00:02:23"/>
    <s v="Ensacado"/>
    <s v="E002"/>
    <x v="2"/>
    <d v="1899-12-30T00:33:13"/>
    <d v="1899-12-30T00:35:36"/>
    <x v="10"/>
    <x v="11"/>
    <x v="3"/>
    <x v="1"/>
    <n v="0"/>
    <n v="0"/>
    <x v="0"/>
    <x v="1"/>
    <x v="2"/>
    <n v="0"/>
    <x v="5"/>
    <x v="1"/>
    <d v="1899-12-30T00:02:23"/>
    <d v="1899-12-30T00:02:23"/>
    <x v="0"/>
    <m/>
    <m/>
    <d v="1899-12-30T00:00:00"/>
    <d v="1899-12-30T00:33:13"/>
    <n v="2"/>
    <n v="-1.6550925925900017E-3"/>
    <n v="33.216666666667166"/>
    <x v="8"/>
    <x v="1"/>
  </r>
  <r>
    <x v="7"/>
    <s v=""/>
    <x v="0"/>
    <x v="1113"/>
    <s v="E8228JWJ"/>
    <d v="2025-03-13T00:00:00"/>
    <x v="2"/>
    <s v="3263"/>
    <x v="43"/>
    <s v="PA"/>
    <x v="2"/>
    <x v="0"/>
    <d v="2025-03-13T00:00:00"/>
    <d v="1899-12-30T12:11:04"/>
    <d v="2025-03-13T00:00:00"/>
    <d v="1899-12-30T12:11:57"/>
    <d v="2025-03-13T00:00:00"/>
    <d v="1899-12-30T12:13:31"/>
    <x v="250"/>
    <x v="30"/>
    <s v="8800000100"/>
    <s v="FBO"/>
    <d v="1899-12-30T00:02:27"/>
    <x v="3169"/>
    <d v="1899-12-30T00:00:53"/>
    <s v="Granel"/>
    <s v="E001"/>
    <x v="2"/>
    <d v="1899-12-30T00:02:27"/>
    <d v="1899-12-30T00:01:34"/>
    <x v="13"/>
    <x v="14"/>
    <x v="3"/>
    <x v="2"/>
    <n v="1"/>
    <n v="0"/>
    <x v="1"/>
    <x v="2"/>
    <x v="2"/>
    <n v="1"/>
    <x v="5"/>
    <x v="1"/>
    <d v="1899-12-30T00:00:53"/>
    <d v="1899-12-30T00:00:53"/>
    <x v="0"/>
    <m/>
    <m/>
    <d v="1899-12-30T00:00:00"/>
    <d v="1899-12-30T00:02:27"/>
    <n v="5"/>
    <d v="1899-12-30T00:00:53"/>
    <n v="2.4499999999871136"/>
    <x v="11"/>
    <x v="1"/>
  </r>
  <r>
    <x v="7"/>
    <s v="2025011195"/>
    <x v="0"/>
    <x v="1196"/>
    <m/>
    <d v="2025-03-20T00:00:00"/>
    <x v="2"/>
    <s v="3282"/>
    <x v="42"/>
    <s v="PA"/>
    <x v="2"/>
    <x v="0"/>
    <d v="2025-03-20T00:00:00"/>
    <d v="1899-12-30T06:52:51"/>
    <d v="2025-03-20T00:00:00"/>
    <d v="1899-12-30T06:50:24"/>
    <d v="2025-03-20T00:00:00"/>
    <d v="1899-12-30T07:30:02"/>
    <x v="0"/>
    <x v="0"/>
    <s v="8800000127"/>
    <s v="FBO"/>
    <d v="1899-12-30T00:42:05"/>
    <x v="2519"/>
    <d v="1899-12-30T00:02:27"/>
    <s v="Ensacado"/>
    <s v="E002"/>
    <x v="2"/>
    <d v="1899-12-30T00:37:11"/>
    <d v="1899-12-30T00:39:38"/>
    <x v="1"/>
    <x v="19"/>
    <x v="4"/>
    <x v="1"/>
    <n v="0"/>
    <n v="0"/>
    <x v="0"/>
    <x v="1"/>
    <x v="2"/>
    <n v="0"/>
    <x v="5"/>
    <x v="1"/>
    <d v="1899-12-30T00:02:27"/>
    <d v="1899-12-30T00:02:27"/>
    <x v="0"/>
    <m/>
    <m/>
    <d v="1899-12-30T00:00:00"/>
    <d v="1899-12-30T00:37:11"/>
    <n v="5"/>
    <n v="-1.701388888890043E-3"/>
    <n v="37.183333333334403"/>
    <x v="1"/>
    <x v="1"/>
  </r>
  <r>
    <x v="9"/>
    <s v="2025003849"/>
    <x v="0"/>
    <x v="1332"/>
    <s v="E0945JZT"/>
    <d v="2025-02-24T00:00:00"/>
    <x v="2"/>
    <s v="2955"/>
    <x v="52"/>
    <s v="PA"/>
    <x v="2"/>
    <x v="0"/>
    <d v="2025-02-24T00:00:00"/>
    <d v="1899-12-30T06:20:13"/>
    <d v="2025-02-24T00:00:00"/>
    <d v="1899-12-30T06:20:14"/>
    <d v="2025-02-24T00:00:00"/>
    <d v="1899-12-30T07:15:28"/>
    <x v="0"/>
    <x v="0"/>
    <s v="7001183614"/>
    <s v="FBO"/>
    <d v="1899-12-30T00:55:15"/>
    <x v="3392"/>
    <d v="1899-12-30T00:00:01"/>
    <s v="Ensacado"/>
    <s v="E002"/>
    <x v="2"/>
    <d v="1899-12-30T00:55:15"/>
    <d v="1899-12-30T00:55:14"/>
    <x v="1"/>
    <x v="1"/>
    <x v="1"/>
    <x v="1"/>
    <n v="0"/>
    <n v="0"/>
    <x v="0"/>
    <x v="1"/>
    <x v="1"/>
    <n v="0"/>
    <x v="7"/>
    <x v="0"/>
    <d v="1899-12-30T00:00:01"/>
    <d v="1899-12-30T00:00:01"/>
    <x v="0"/>
    <m/>
    <m/>
    <d v="1899-12-30T00:00:00"/>
    <d v="1899-12-30T00:55:15"/>
    <n v="2"/>
    <d v="1899-12-30T00:00:01"/>
    <n v="55.250000000006395"/>
    <x v="1"/>
    <x v="0"/>
  </r>
  <r>
    <x v="9"/>
    <s v="2025003918"/>
    <x v="0"/>
    <x v="604"/>
    <s v="E66UC63"/>
    <d v="2025-02-24T00:00:00"/>
    <x v="2"/>
    <s v="2882"/>
    <x v="50"/>
    <s v="PA"/>
    <x v="2"/>
    <x v="0"/>
    <d v="2025-02-24T00:00:00"/>
    <d v="1899-12-30T14:34:00"/>
    <d v="2025-02-24T00:00:00"/>
    <d v="1899-12-30T14:34:04"/>
    <d v="2025-02-24T00:00:00"/>
    <d v="1899-12-30T15:15:15"/>
    <x v="0"/>
    <x v="0"/>
    <s v="7001183656"/>
    <s v="EXW"/>
    <d v="1899-12-30T00:41:15"/>
    <x v="202"/>
    <d v="1899-12-30T00:00:04"/>
    <s v="Ensacado"/>
    <s v="E002"/>
    <x v="1"/>
    <d v="1899-12-30T00:41:15"/>
    <d v="1899-12-30T00:41:11"/>
    <x v="14"/>
    <x v="1"/>
    <x v="1"/>
    <x v="1"/>
    <n v="0"/>
    <n v="0"/>
    <x v="0"/>
    <x v="1"/>
    <x v="1"/>
    <n v="0"/>
    <x v="7"/>
    <x v="1"/>
    <d v="1899-12-30T00:00:04"/>
    <d v="1899-12-30T00:00:04"/>
    <x v="0"/>
    <m/>
    <m/>
    <d v="1899-12-30T00:00:00"/>
    <d v="1899-12-30T00:41:15"/>
    <n v="2"/>
    <d v="1899-12-30T00:00:04"/>
    <n v="41.250000000009642"/>
    <x v="14"/>
    <x v="1"/>
  </r>
  <r>
    <x v="9"/>
    <s v="2025003938"/>
    <x v="0"/>
    <x v="569"/>
    <s v="EAL72MD"/>
    <d v="2025-02-24T00:00:00"/>
    <x v="2"/>
    <s v="2882"/>
    <x v="50"/>
    <s v="PA"/>
    <x v="2"/>
    <x v="0"/>
    <d v="2025-02-24T00:00:00"/>
    <d v="1899-12-30T17:49:11"/>
    <d v="2025-02-24T00:00:00"/>
    <d v="1899-12-30T17:49:13"/>
    <d v="2025-02-24T00:00:00"/>
    <d v="1899-12-30T18:42:34"/>
    <x v="0"/>
    <x v="0"/>
    <s v="7001183673"/>
    <s v="EXW"/>
    <d v="1899-12-30T00:53:23"/>
    <x v="1440"/>
    <d v="1899-12-30T00:00:02"/>
    <s v="Ensacado"/>
    <s v="E002"/>
    <x v="1"/>
    <d v="1899-12-30T00:53:23"/>
    <d v="1899-12-30T00:53:21"/>
    <x v="11"/>
    <x v="1"/>
    <x v="1"/>
    <x v="1"/>
    <n v="0"/>
    <n v="0"/>
    <x v="0"/>
    <x v="1"/>
    <x v="1"/>
    <n v="0"/>
    <x v="7"/>
    <x v="0"/>
    <d v="1899-12-30T00:00:02"/>
    <d v="1899-12-30T00:00:02"/>
    <x v="0"/>
    <m/>
    <m/>
    <d v="1899-12-30T00:00:00"/>
    <d v="1899-12-30T00:53:23"/>
    <n v="2"/>
    <d v="1899-12-30T00:00:02"/>
    <n v="53.383333333334377"/>
    <x v="9"/>
    <x v="0"/>
  </r>
  <r>
    <x v="9"/>
    <s v="2025003939"/>
    <x v="0"/>
    <x v="1333"/>
    <s v="E00PV24"/>
    <d v="2025-02-24T00:00:00"/>
    <x v="2"/>
    <s v="2882"/>
    <x v="50"/>
    <s v="PA"/>
    <x v="2"/>
    <x v="0"/>
    <d v="2025-02-24T00:00:00"/>
    <d v="1899-12-30T17:59:22"/>
    <d v="2025-02-24T00:00:00"/>
    <d v="1899-12-30T17:59:24"/>
    <d v="2025-02-24T00:00:00"/>
    <d v="1899-12-30T19:04:01"/>
    <x v="0"/>
    <x v="0"/>
    <s v="7001183675"/>
    <s v="EXW"/>
    <d v="1899-12-30T01:04:39"/>
    <x v="3393"/>
    <d v="1899-12-30T00:00:02"/>
    <s v="Ensacado"/>
    <s v="E002"/>
    <x v="1"/>
    <d v="1899-12-30T01:04:39"/>
    <d v="1899-12-30T01:04:37"/>
    <x v="11"/>
    <x v="1"/>
    <x v="1"/>
    <x v="1"/>
    <n v="0"/>
    <n v="0"/>
    <x v="0"/>
    <x v="1"/>
    <x v="1"/>
    <n v="0"/>
    <x v="7"/>
    <x v="0"/>
    <d v="1899-12-30T00:00:02"/>
    <d v="1899-12-30T00:00:02"/>
    <x v="0"/>
    <m/>
    <m/>
    <d v="1899-12-30T00:00:00"/>
    <d v="1899-12-30T01:04:39"/>
    <n v="2"/>
    <d v="1899-12-30T00:00:02"/>
    <n v="64.649999999995231"/>
    <x v="10"/>
    <x v="0"/>
  </r>
  <r>
    <x v="9"/>
    <s v="2025003942"/>
    <x v="0"/>
    <x v="594"/>
    <s v="E26VE91"/>
    <d v="2025-02-24T00:00:00"/>
    <x v="2"/>
    <s v="2882"/>
    <x v="50"/>
    <s v="PA"/>
    <x v="2"/>
    <x v="0"/>
    <d v="2025-02-24T00:00:00"/>
    <d v="1899-12-30T18:21:18"/>
    <d v="2025-02-24T00:00:00"/>
    <d v="1899-12-30T18:21:21"/>
    <d v="2025-02-24T00:00:00"/>
    <d v="1899-12-30T19:09:56"/>
    <x v="0"/>
    <x v="0"/>
    <s v="7001183676"/>
    <s v="EXW"/>
    <d v="1899-12-30T00:48:38"/>
    <x v="657"/>
    <d v="1899-12-30T00:00:03"/>
    <s v="Ensacado"/>
    <s v="E002"/>
    <x v="1"/>
    <d v="1899-12-30T00:48:38"/>
    <d v="1899-12-30T00:48:35"/>
    <x v="8"/>
    <x v="1"/>
    <x v="1"/>
    <x v="1"/>
    <n v="0"/>
    <n v="0"/>
    <x v="0"/>
    <x v="1"/>
    <x v="1"/>
    <n v="0"/>
    <x v="7"/>
    <x v="0"/>
    <d v="1899-12-30T00:00:03"/>
    <d v="1899-12-30T00:00:03"/>
    <x v="0"/>
    <m/>
    <m/>
    <d v="1899-12-30T00:00:00"/>
    <d v="1899-12-30T00:48:38"/>
    <n v="2"/>
    <d v="1899-12-30T00:00:03"/>
    <n v="48.633333333321644"/>
    <x v="10"/>
    <x v="0"/>
  </r>
  <r>
    <x v="9"/>
    <s v="2025003948"/>
    <x v="0"/>
    <x v="652"/>
    <s v="E27QI45"/>
    <d v="2025-02-24T00:00:00"/>
    <x v="2"/>
    <s v="2882"/>
    <x v="50"/>
    <s v="PA"/>
    <x v="2"/>
    <x v="0"/>
    <d v="2025-02-24T00:00:00"/>
    <d v="1899-12-30T19:24:24"/>
    <d v="2025-02-24T00:00:00"/>
    <d v="1899-12-30T19:24:25"/>
    <d v="2025-02-24T00:00:00"/>
    <d v="1899-12-30T19:56:59"/>
    <x v="0"/>
    <x v="0"/>
    <s v="7001183679"/>
    <s v="EXW"/>
    <d v="1899-12-30T00:32:35"/>
    <x v="946"/>
    <d v="1899-12-30T00:00:01"/>
    <s v="Ensacado"/>
    <s v="E002"/>
    <x v="1"/>
    <d v="1899-12-30T00:32:35"/>
    <d v="1899-12-30T00:32:34"/>
    <x v="12"/>
    <x v="1"/>
    <x v="1"/>
    <x v="1"/>
    <n v="0"/>
    <n v="0"/>
    <x v="0"/>
    <x v="1"/>
    <x v="1"/>
    <n v="0"/>
    <x v="7"/>
    <x v="1"/>
    <d v="1899-12-30T00:00:01"/>
    <d v="1899-12-30T00:00:01"/>
    <x v="0"/>
    <m/>
    <m/>
    <d v="1899-12-30T00:00:00"/>
    <d v="1899-12-30T00:32:35"/>
    <n v="2"/>
    <d v="1899-12-30T00:00:01"/>
    <n v="32.583333333340875"/>
    <x v="10"/>
    <x v="1"/>
  </r>
  <r>
    <x v="9"/>
    <s v="2025003955"/>
    <x v="0"/>
    <x v="604"/>
    <s v="E66UC63"/>
    <d v="2025-02-24T00:00:00"/>
    <x v="2"/>
    <s v="2882"/>
    <x v="50"/>
    <s v="PA"/>
    <x v="2"/>
    <x v="0"/>
    <d v="2025-02-24T00:00:00"/>
    <d v="1899-12-30T20:15:21"/>
    <d v="2025-02-24T00:00:00"/>
    <d v="1899-12-30T20:15:23"/>
    <d v="2025-02-24T00:00:00"/>
    <d v="1899-12-30T20:56:05"/>
    <x v="0"/>
    <x v="0"/>
    <s v="7001183681"/>
    <s v="EXW"/>
    <d v="1899-12-30T00:40:44"/>
    <x v="1574"/>
    <d v="1899-12-30T00:00:02"/>
    <s v="Ensacado"/>
    <s v="E002"/>
    <x v="1"/>
    <d v="1899-12-30T00:40:44"/>
    <d v="1899-12-30T00:40:42"/>
    <x v="15"/>
    <x v="1"/>
    <x v="1"/>
    <x v="1"/>
    <n v="0"/>
    <n v="0"/>
    <x v="0"/>
    <x v="1"/>
    <x v="1"/>
    <n v="0"/>
    <x v="7"/>
    <x v="1"/>
    <d v="1899-12-30T00:00:02"/>
    <d v="1899-12-30T00:00:02"/>
    <x v="0"/>
    <m/>
    <m/>
    <d v="1899-12-30T00:00:00"/>
    <d v="1899-12-30T00:40:44"/>
    <n v="2"/>
    <d v="1899-12-30T00:00:02"/>
    <n v="40.733333333323124"/>
    <x v="13"/>
    <x v="1"/>
  </r>
  <r>
    <x v="9"/>
    <s v="2025004012"/>
    <x v="0"/>
    <x v="594"/>
    <s v="E26VE91"/>
    <d v="2025-02-25T00:00:00"/>
    <x v="2"/>
    <s v="2882"/>
    <x v="50"/>
    <s v="PA"/>
    <x v="2"/>
    <x v="0"/>
    <d v="2025-02-25T00:00:00"/>
    <d v="1899-12-30T11:29:48"/>
    <d v="2025-02-25T00:00:00"/>
    <d v="1899-12-30T11:29:50"/>
    <d v="2025-02-25T00:00:00"/>
    <d v="1899-12-30T13:13:11"/>
    <x v="0"/>
    <x v="0"/>
    <s v="7001183712"/>
    <s v="EXW"/>
    <d v="1899-12-30T01:43:23"/>
    <x v="1400"/>
    <d v="1899-12-30T00:00:02"/>
    <s v="Ensacado"/>
    <s v="E002"/>
    <x v="1"/>
    <d v="1899-12-30T01:43:23"/>
    <d v="1899-12-30T01:43:21"/>
    <x v="9"/>
    <x v="2"/>
    <x v="1"/>
    <x v="1"/>
    <n v="0"/>
    <n v="0"/>
    <x v="0"/>
    <x v="1"/>
    <x v="1"/>
    <n v="0"/>
    <x v="7"/>
    <x v="2"/>
    <d v="1899-12-30T00:00:02"/>
    <d v="1899-12-30T00:00:02"/>
    <x v="0"/>
    <m/>
    <m/>
    <d v="1899-12-30T00:00:00"/>
    <d v="1899-12-30T01:43:23"/>
    <n v="3"/>
    <d v="1899-12-30T00:00:02"/>
    <n v="103.38333333333124"/>
    <x v="6"/>
    <x v="0"/>
  </r>
  <r>
    <x v="9"/>
    <s v="2025004023"/>
    <x v="0"/>
    <x v="652"/>
    <s v="E27QI45"/>
    <d v="2025-02-25T00:00:00"/>
    <x v="2"/>
    <s v="2882"/>
    <x v="50"/>
    <s v="PA"/>
    <x v="2"/>
    <x v="0"/>
    <d v="2025-02-25T00:00:00"/>
    <d v="1899-12-30T12:31:47"/>
    <d v="2025-02-25T00:00:00"/>
    <d v="1899-12-30T12:31:54"/>
    <d v="2025-02-25T00:00:00"/>
    <d v="1899-12-30T14:40:54"/>
    <x v="0"/>
    <x v="0"/>
    <s v="7001183721"/>
    <s v="EXW"/>
    <d v="1899-12-30T02:09:07"/>
    <x v="3394"/>
    <d v="1899-12-30T00:00:07"/>
    <s v="Ensacado"/>
    <s v="E002"/>
    <x v="1"/>
    <d v="1899-12-30T02:09:07"/>
    <d v="1899-12-30T02:09:00"/>
    <x v="13"/>
    <x v="2"/>
    <x v="1"/>
    <x v="1"/>
    <n v="0"/>
    <n v="0"/>
    <x v="0"/>
    <x v="1"/>
    <x v="1"/>
    <n v="0"/>
    <x v="7"/>
    <x v="2"/>
    <d v="1899-12-30T00:00:07"/>
    <d v="1899-12-30T00:00:07"/>
    <x v="0"/>
    <m/>
    <m/>
    <d v="1899-12-30T00:00:00"/>
    <d v="1899-12-30T02:09:07"/>
    <n v="3"/>
    <d v="1899-12-30T00:00:07"/>
    <n v="129.11666666666409"/>
    <x v="7"/>
    <x v="0"/>
  </r>
  <r>
    <x v="9"/>
    <s v="2025004054"/>
    <x v="0"/>
    <x v="656"/>
    <s v="EBL32CQ"/>
    <d v="2025-02-25T00:00:00"/>
    <x v="2"/>
    <s v="2882"/>
    <x v="50"/>
    <s v="PA"/>
    <x v="2"/>
    <x v="0"/>
    <d v="2025-02-25T00:00:00"/>
    <d v="1899-12-30T17:00:21"/>
    <d v="2025-02-25T00:00:00"/>
    <d v="1899-12-30T17:00:24"/>
    <d v="2025-02-25T00:00:00"/>
    <d v="1899-12-30T18:06:58"/>
    <x v="0"/>
    <x v="0"/>
    <s v="7001183736"/>
    <s v="EXW"/>
    <d v="1899-12-30T01:06:37"/>
    <x v="3395"/>
    <d v="1899-12-30T00:00:03"/>
    <s v="Ensacado"/>
    <s v="E002"/>
    <x v="1"/>
    <d v="1899-12-30T01:06:37"/>
    <d v="1899-12-30T01:06:34"/>
    <x v="11"/>
    <x v="2"/>
    <x v="1"/>
    <x v="1"/>
    <n v="0"/>
    <n v="0"/>
    <x v="0"/>
    <x v="1"/>
    <x v="1"/>
    <n v="0"/>
    <x v="7"/>
    <x v="0"/>
    <d v="1899-12-30T00:00:03"/>
    <d v="1899-12-30T00:00:03"/>
    <x v="0"/>
    <m/>
    <m/>
    <d v="1899-12-30T00:00:00"/>
    <d v="1899-12-30T01:06:37"/>
    <n v="3"/>
    <d v="1899-12-30T00:00:03"/>
    <n v="66.616666666660876"/>
    <x v="9"/>
    <x v="0"/>
  </r>
  <r>
    <x v="9"/>
    <s v="2025004058"/>
    <x v="0"/>
    <x v="629"/>
    <s v="EAV11BG"/>
    <d v="2025-02-25T00:00:00"/>
    <x v="2"/>
    <s v="2882"/>
    <x v="50"/>
    <s v="PA"/>
    <x v="2"/>
    <x v="0"/>
    <d v="2025-02-25T00:00:00"/>
    <d v="1899-12-30T17:28:49"/>
    <d v="2025-02-25T00:00:00"/>
    <d v="1899-12-30T17:28:51"/>
    <d v="2025-02-25T00:00:00"/>
    <d v="1899-12-30T18:25:07"/>
    <x v="0"/>
    <x v="0"/>
    <s v="7001183737"/>
    <s v="EXW"/>
    <d v="1899-12-30T00:56:18"/>
    <x v="3396"/>
    <d v="1899-12-30T00:00:02"/>
    <s v="Ensacado"/>
    <s v="E002"/>
    <x v="1"/>
    <d v="1899-12-30T00:56:18"/>
    <d v="1899-12-30T00:56:16"/>
    <x v="11"/>
    <x v="2"/>
    <x v="1"/>
    <x v="1"/>
    <n v="0"/>
    <n v="0"/>
    <x v="0"/>
    <x v="1"/>
    <x v="1"/>
    <n v="0"/>
    <x v="7"/>
    <x v="0"/>
    <d v="1899-12-30T00:00:02"/>
    <d v="1899-12-30T00:00:02"/>
    <x v="0"/>
    <m/>
    <m/>
    <d v="1899-12-30T00:00:00"/>
    <d v="1899-12-30T00:56:18"/>
    <n v="3"/>
    <d v="1899-12-30T00:00:02"/>
    <n v="56.299999999996807"/>
    <x v="9"/>
    <x v="0"/>
  </r>
  <r>
    <x v="9"/>
    <s v="2025004066"/>
    <x v="0"/>
    <x v="611"/>
    <s v="E53XL24"/>
    <d v="2025-02-25T00:00:00"/>
    <x v="2"/>
    <s v="2882"/>
    <x v="50"/>
    <s v="PA"/>
    <x v="2"/>
    <x v="0"/>
    <d v="2025-02-25T00:00:00"/>
    <d v="1899-12-30T18:45:23"/>
    <d v="2025-02-25T00:00:00"/>
    <d v="1899-12-30T18:45:25"/>
    <d v="2025-02-25T00:00:00"/>
    <d v="1899-12-30T19:28:24"/>
    <x v="0"/>
    <x v="0"/>
    <s v="7001183740"/>
    <s v="EXW"/>
    <d v="1899-12-30T00:43:01"/>
    <x v="190"/>
    <d v="1899-12-30T00:00:02"/>
    <s v="Ensacado"/>
    <s v="E002"/>
    <x v="1"/>
    <d v="1899-12-30T00:43:01"/>
    <d v="1899-12-30T00:42:59"/>
    <x v="8"/>
    <x v="2"/>
    <x v="1"/>
    <x v="1"/>
    <n v="0"/>
    <n v="0"/>
    <x v="0"/>
    <x v="1"/>
    <x v="1"/>
    <n v="0"/>
    <x v="7"/>
    <x v="1"/>
    <d v="1899-12-30T00:00:02"/>
    <d v="1899-12-30T00:00:02"/>
    <x v="0"/>
    <m/>
    <m/>
    <d v="1899-12-30T00:00:00"/>
    <d v="1899-12-30T00:43:01"/>
    <n v="3"/>
    <d v="1899-12-30T00:00:02"/>
    <n v="43.016666666673657"/>
    <x v="10"/>
    <x v="1"/>
  </r>
  <r>
    <x v="9"/>
    <s v="2025004068"/>
    <x v="0"/>
    <x v="654"/>
    <s v="EAH40MN"/>
    <d v="2025-02-25T00:00:00"/>
    <x v="2"/>
    <s v="2882"/>
    <x v="50"/>
    <s v="PA"/>
    <x v="2"/>
    <x v="0"/>
    <d v="2025-02-25T00:00:00"/>
    <d v="1899-12-30T19:15:04"/>
    <d v="2025-02-25T00:00:00"/>
    <d v="1899-12-30T19:15:06"/>
    <d v="2025-02-25T00:00:00"/>
    <d v="1899-12-30T20:33:50"/>
    <x v="0"/>
    <x v="0"/>
    <s v="7001183745"/>
    <s v="EXW"/>
    <d v="1899-12-30T01:18:46"/>
    <x v="3397"/>
    <d v="1899-12-30T00:00:02"/>
    <s v="Ensacado"/>
    <s v="E002"/>
    <x v="1"/>
    <d v="1899-12-30T01:18:46"/>
    <d v="1899-12-30T01:18:44"/>
    <x v="12"/>
    <x v="2"/>
    <x v="1"/>
    <x v="1"/>
    <n v="0"/>
    <n v="0"/>
    <x v="0"/>
    <x v="1"/>
    <x v="1"/>
    <n v="0"/>
    <x v="7"/>
    <x v="0"/>
    <d v="1899-12-30T00:00:02"/>
    <d v="1899-12-30T00:00:02"/>
    <x v="0"/>
    <m/>
    <m/>
    <d v="1899-12-30T00:00:00"/>
    <d v="1899-12-30T01:18:46"/>
    <n v="3"/>
    <d v="1899-12-30T00:00:02"/>
    <n v="78.766666666660853"/>
    <x v="13"/>
    <x v="0"/>
  </r>
  <r>
    <x v="9"/>
    <s v="2025004136"/>
    <x v="0"/>
    <x v="596"/>
    <s v="EAV24EQ"/>
    <d v="2025-02-26T00:00:00"/>
    <x v="2"/>
    <s v="2882"/>
    <x v="50"/>
    <s v="PA"/>
    <x v="2"/>
    <x v="0"/>
    <d v="2025-02-26T00:00:00"/>
    <d v="1899-12-30T14:06:39"/>
    <d v="2025-02-26T00:00:00"/>
    <d v="1899-12-30T14:06:42"/>
    <d v="2025-02-26T00:00:00"/>
    <d v="1899-12-30T14:31:59"/>
    <x v="0"/>
    <x v="0"/>
    <s v="7001183788"/>
    <s v="EXW"/>
    <d v="1899-12-30T00:25:20"/>
    <x v="106"/>
    <d v="1899-12-30T00:00:03"/>
    <s v="Ensacado"/>
    <s v="E002"/>
    <x v="1"/>
    <d v="1899-12-30T00:25:20"/>
    <d v="1899-12-30T00:25:17"/>
    <x v="14"/>
    <x v="3"/>
    <x v="1"/>
    <x v="1"/>
    <n v="0"/>
    <n v="0"/>
    <x v="0"/>
    <x v="1"/>
    <x v="1"/>
    <n v="0"/>
    <x v="7"/>
    <x v="1"/>
    <d v="1899-12-30T00:00:03"/>
    <d v="1899-12-30T00:00:03"/>
    <x v="0"/>
    <m/>
    <m/>
    <d v="1899-12-30T00:00:00"/>
    <d v="1899-12-30T00:25:20"/>
    <n v="4"/>
    <d v="1899-12-30T00:00:03"/>
    <n v="25.333333333329673"/>
    <x v="7"/>
    <x v="1"/>
  </r>
  <r>
    <x v="9"/>
    <s v="2025004170"/>
    <x v="0"/>
    <x v="541"/>
    <s v="E92VG76"/>
    <d v="2025-02-26T00:00:00"/>
    <x v="2"/>
    <s v="2882"/>
    <x v="50"/>
    <s v="PA"/>
    <x v="2"/>
    <x v="0"/>
    <d v="2025-02-26T00:00:00"/>
    <d v="1899-12-30T18:19:26"/>
    <d v="2025-02-26T00:00:00"/>
    <d v="1899-12-30T18:19:28"/>
    <d v="2025-02-26T00:00:00"/>
    <d v="1899-12-30T18:55:49"/>
    <x v="0"/>
    <x v="0"/>
    <s v="7001183810"/>
    <s v="EXW"/>
    <d v="1899-12-30T00:36:23"/>
    <x v="1668"/>
    <d v="1899-12-30T00:00:02"/>
    <s v="Ensacado"/>
    <s v="E002"/>
    <x v="1"/>
    <d v="1899-12-30T00:36:23"/>
    <d v="1899-12-30T00:36:21"/>
    <x v="8"/>
    <x v="3"/>
    <x v="1"/>
    <x v="1"/>
    <n v="0"/>
    <n v="0"/>
    <x v="0"/>
    <x v="1"/>
    <x v="1"/>
    <n v="0"/>
    <x v="7"/>
    <x v="1"/>
    <d v="1899-12-30T00:00:02"/>
    <d v="1899-12-30T00:00:02"/>
    <x v="0"/>
    <m/>
    <m/>
    <d v="1899-12-30T00:00:00"/>
    <d v="1899-12-30T00:36:23"/>
    <n v="4"/>
    <d v="1899-12-30T00:00:02"/>
    <n v="36.383333333328039"/>
    <x v="9"/>
    <x v="1"/>
  </r>
  <r>
    <x v="9"/>
    <s v="2025004179"/>
    <x v="0"/>
    <x v="547"/>
    <s v="E93SB86"/>
    <d v="2025-02-26T00:00:00"/>
    <x v="2"/>
    <s v="2882"/>
    <x v="50"/>
    <s v="PA"/>
    <x v="2"/>
    <x v="0"/>
    <d v="2025-02-26T00:00:00"/>
    <d v="1899-12-30T19:40:59"/>
    <d v="2025-02-26T00:00:00"/>
    <d v="1899-12-30T19:41:01"/>
    <d v="2025-02-26T00:00:00"/>
    <d v="1899-12-30T20:19:11"/>
    <x v="0"/>
    <x v="0"/>
    <s v="7001183816"/>
    <s v="EXW"/>
    <d v="1899-12-30T00:38:12"/>
    <x v="2735"/>
    <d v="1899-12-30T00:00:02"/>
    <s v="Ensacado"/>
    <s v="E002"/>
    <x v="1"/>
    <d v="1899-12-30T00:38:12"/>
    <d v="1899-12-30T00:38:10"/>
    <x v="12"/>
    <x v="3"/>
    <x v="1"/>
    <x v="1"/>
    <n v="0"/>
    <n v="0"/>
    <x v="0"/>
    <x v="1"/>
    <x v="1"/>
    <n v="0"/>
    <x v="7"/>
    <x v="1"/>
    <d v="1899-12-30T00:00:02"/>
    <d v="1899-12-30T00:00:02"/>
    <x v="0"/>
    <m/>
    <m/>
    <d v="1899-12-30T00:00:00"/>
    <d v="1899-12-30T00:38:12"/>
    <n v="4"/>
    <d v="1899-12-30T00:00:02"/>
    <n v="38.200000000003094"/>
    <x v="13"/>
    <x v="1"/>
  </r>
  <r>
    <x v="9"/>
    <s v="2025004233"/>
    <x v="0"/>
    <x v="611"/>
    <s v="E53XL24"/>
    <d v="2025-02-27T00:00:00"/>
    <x v="2"/>
    <s v="2882"/>
    <x v="50"/>
    <s v="PA"/>
    <x v="2"/>
    <x v="0"/>
    <d v="2025-02-27T00:00:00"/>
    <d v="1899-12-30T13:26:45"/>
    <d v="2025-02-27T00:00:00"/>
    <d v="1899-12-30T13:26:46"/>
    <d v="2025-02-27T00:00:00"/>
    <d v="1899-12-30T13:55:54"/>
    <x v="0"/>
    <x v="0"/>
    <s v="7001183848"/>
    <s v="EXW"/>
    <d v="1899-12-30T00:29:09"/>
    <x v="1329"/>
    <d v="1899-12-30T00:00:01"/>
    <s v="Ensacado"/>
    <s v="E002"/>
    <x v="1"/>
    <d v="1899-12-30T00:29:09"/>
    <d v="1899-12-30T00:29:08"/>
    <x v="6"/>
    <x v="4"/>
    <x v="1"/>
    <x v="1"/>
    <n v="0"/>
    <n v="0"/>
    <x v="0"/>
    <x v="1"/>
    <x v="1"/>
    <n v="0"/>
    <x v="7"/>
    <x v="1"/>
    <d v="1899-12-30T00:00:01"/>
    <d v="1899-12-30T00:00:01"/>
    <x v="0"/>
    <m/>
    <m/>
    <d v="1899-12-30T00:00:00"/>
    <d v="1899-12-30T00:29:09"/>
    <n v="5"/>
    <d v="1899-12-30T00:00:01"/>
    <n v="29.149999999992087"/>
    <x v="6"/>
    <x v="1"/>
  </r>
  <r>
    <x v="9"/>
    <s v="2025004247"/>
    <x v="0"/>
    <x v="562"/>
    <s v="E33ZG78"/>
    <d v="2025-02-27T00:00:00"/>
    <x v="2"/>
    <s v="2882"/>
    <x v="50"/>
    <s v="PA"/>
    <x v="2"/>
    <x v="0"/>
    <d v="2025-02-27T00:00:00"/>
    <d v="1899-12-30T15:49:02"/>
    <d v="2025-02-27T00:00:00"/>
    <d v="1899-12-30T15:49:03"/>
    <d v="2025-02-27T00:00:00"/>
    <d v="1899-12-30T16:41:40"/>
    <x v="0"/>
    <x v="0"/>
    <s v="7001183858"/>
    <s v="EXW"/>
    <d v="1899-12-30T00:52:38"/>
    <x v="763"/>
    <d v="1899-12-30T00:00:01"/>
    <s v="Ensacado"/>
    <s v="E002"/>
    <x v="1"/>
    <d v="1899-12-30T00:52:38"/>
    <d v="1899-12-30T00:52:37"/>
    <x v="10"/>
    <x v="4"/>
    <x v="1"/>
    <x v="1"/>
    <n v="0"/>
    <n v="0"/>
    <x v="0"/>
    <x v="1"/>
    <x v="1"/>
    <n v="0"/>
    <x v="7"/>
    <x v="0"/>
    <d v="1899-12-30T00:00:01"/>
    <d v="1899-12-30T00:00:01"/>
    <x v="0"/>
    <m/>
    <m/>
    <d v="1899-12-30T00:00:00"/>
    <d v="1899-12-30T00:52:38"/>
    <n v="5"/>
    <d v="1899-12-30T00:00:01"/>
    <n v="52.633333333324828"/>
    <x v="8"/>
    <x v="0"/>
  </r>
  <r>
    <x v="9"/>
    <s v="2025004249"/>
    <x v="0"/>
    <x v="629"/>
    <s v="EAV11BG"/>
    <d v="2025-02-27T00:00:00"/>
    <x v="2"/>
    <s v="2882"/>
    <x v="50"/>
    <s v="PA"/>
    <x v="2"/>
    <x v="0"/>
    <d v="2025-02-27T00:00:00"/>
    <d v="1899-12-30T16:04:30"/>
    <d v="2025-02-27T00:00:00"/>
    <d v="1899-12-30T16:04:37"/>
    <d v="2025-02-27T00:00:00"/>
    <d v="1899-12-30T16:44:10"/>
    <x v="0"/>
    <x v="0"/>
    <s v="7001183859"/>
    <s v="EXW"/>
    <d v="1899-12-30T00:39:40"/>
    <x v="2803"/>
    <d v="1899-12-30T00:00:07"/>
    <s v="Ensacado"/>
    <s v="E002"/>
    <x v="1"/>
    <d v="1899-12-30T00:39:40"/>
    <d v="1899-12-30T00:39:33"/>
    <x v="7"/>
    <x v="4"/>
    <x v="1"/>
    <x v="1"/>
    <n v="0"/>
    <n v="0"/>
    <x v="0"/>
    <x v="1"/>
    <x v="1"/>
    <n v="0"/>
    <x v="7"/>
    <x v="1"/>
    <d v="1899-12-30T00:00:07"/>
    <d v="1899-12-30T00:00:07"/>
    <x v="0"/>
    <m/>
    <m/>
    <d v="1899-12-30T00:00:00"/>
    <d v="1899-12-30T00:39:40"/>
    <n v="5"/>
    <d v="1899-12-30T00:00:07"/>
    <n v="39.666666666657626"/>
    <x v="8"/>
    <x v="1"/>
  </r>
  <r>
    <x v="9"/>
    <s v="2025004259"/>
    <x v="0"/>
    <x v="1307"/>
    <s v="E8935JMP"/>
    <d v="2025-02-27T00:00:00"/>
    <x v="2"/>
    <s v="1782"/>
    <x v="48"/>
    <s v="PA"/>
    <x v="1"/>
    <x v="0"/>
    <d v="2025-02-27T00:00:00"/>
    <d v="1899-12-30T17:38:38"/>
    <d v="2025-02-27T00:00:00"/>
    <d v="1899-12-30T17:38:39"/>
    <d v="2025-02-27T00:00:00"/>
    <d v="1899-12-30T18:23:18"/>
    <x v="0"/>
    <x v="0"/>
    <s v="7001183868"/>
    <s v="FBO"/>
    <d v="1899-12-30T00:44:40"/>
    <x v="1791"/>
    <d v="1899-12-30T00:00:01"/>
    <s v="Granel"/>
    <s v="E001"/>
    <x v="2"/>
    <d v="1899-12-30T00:44:40"/>
    <d v="1899-12-30T00:44:39"/>
    <x v="11"/>
    <x v="4"/>
    <x v="1"/>
    <x v="2"/>
    <n v="0"/>
    <n v="0"/>
    <x v="0"/>
    <x v="2"/>
    <x v="1"/>
    <n v="0"/>
    <x v="7"/>
    <x v="1"/>
    <d v="1899-12-30T00:00:01"/>
    <d v="1899-12-30T00:00:01"/>
    <x v="0"/>
    <m/>
    <m/>
    <d v="1899-12-30T00:00:00"/>
    <d v="1899-12-30T00:44:40"/>
    <n v="5"/>
    <d v="1899-12-30T00:00:01"/>
    <n v="44.666666666668796"/>
    <x v="9"/>
    <x v="1"/>
  </r>
  <r>
    <x v="9"/>
    <s v="2025004264"/>
    <x v="0"/>
    <x v="645"/>
    <s v="E21TH08"/>
    <d v="2025-02-27T00:00:00"/>
    <x v="2"/>
    <s v="2882"/>
    <x v="50"/>
    <s v="PA"/>
    <x v="2"/>
    <x v="0"/>
    <d v="2025-02-27T00:00:00"/>
    <d v="1899-12-30T18:02:04"/>
    <d v="2025-02-27T00:00:00"/>
    <d v="1899-12-30T18:02:07"/>
    <d v="2025-02-27T00:00:00"/>
    <d v="1899-12-30T18:50:10"/>
    <x v="0"/>
    <x v="0"/>
    <s v="7001183870"/>
    <s v="EXW"/>
    <d v="1899-12-30T00:48:06"/>
    <x v="2872"/>
    <d v="1899-12-30T00:00:03"/>
    <s v="Ensacado"/>
    <s v="E002"/>
    <x v="1"/>
    <d v="1899-12-30T00:48:06"/>
    <d v="1899-12-30T00:48:03"/>
    <x v="8"/>
    <x v="4"/>
    <x v="1"/>
    <x v="1"/>
    <n v="0"/>
    <n v="0"/>
    <x v="0"/>
    <x v="1"/>
    <x v="1"/>
    <n v="0"/>
    <x v="7"/>
    <x v="0"/>
    <d v="1899-12-30T00:00:03"/>
    <d v="1899-12-30T00:00:03"/>
    <x v="0"/>
    <m/>
    <m/>
    <d v="1899-12-30T00:00:00"/>
    <d v="1899-12-30T00:48:06"/>
    <n v="5"/>
    <d v="1899-12-30T00:00:03"/>
    <n v="48.09999999998881"/>
    <x v="9"/>
    <x v="0"/>
  </r>
  <r>
    <x v="9"/>
    <s v="2025004265"/>
    <x v="0"/>
    <x v="1333"/>
    <s v="E00PV24"/>
    <d v="2025-02-27T00:00:00"/>
    <x v="2"/>
    <s v="2882"/>
    <x v="50"/>
    <s v="PA"/>
    <x v="2"/>
    <x v="0"/>
    <d v="2025-02-27T00:00:00"/>
    <d v="1899-12-30T18:12:37"/>
    <d v="2025-02-27T00:00:00"/>
    <d v="1899-12-30T18:12:40"/>
    <d v="2025-02-27T00:00:00"/>
    <d v="1899-12-30T19:15:06"/>
    <x v="0"/>
    <x v="0"/>
    <s v="7001183873"/>
    <s v="EXW"/>
    <d v="1899-12-30T01:02:29"/>
    <x v="2816"/>
    <d v="1899-12-30T00:00:03"/>
    <s v="Ensacado"/>
    <s v="E002"/>
    <x v="1"/>
    <d v="1899-12-30T01:02:29"/>
    <d v="1899-12-30T01:02:26"/>
    <x v="8"/>
    <x v="4"/>
    <x v="1"/>
    <x v="1"/>
    <n v="0"/>
    <n v="0"/>
    <x v="0"/>
    <x v="1"/>
    <x v="1"/>
    <n v="0"/>
    <x v="7"/>
    <x v="0"/>
    <d v="1899-12-30T00:00:03"/>
    <d v="1899-12-30T00:00:03"/>
    <x v="0"/>
    <m/>
    <m/>
    <d v="1899-12-30T00:00:00"/>
    <d v="1899-12-30T01:02:29"/>
    <n v="5"/>
    <d v="1899-12-30T00:00:03"/>
    <n v="62.483333333342514"/>
    <x v="10"/>
    <x v="0"/>
  </r>
  <r>
    <x v="9"/>
    <s v="2025004277"/>
    <x v="0"/>
    <x v="562"/>
    <s v="E33ZG78"/>
    <d v="2025-02-28T00:00:00"/>
    <x v="2"/>
    <s v="2882"/>
    <x v="50"/>
    <s v="PA"/>
    <x v="2"/>
    <x v="0"/>
    <d v="2025-02-28T00:00:00"/>
    <d v="1899-12-30T07:53:38"/>
    <d v="2025-02-28T00:00:00"/>
    <d v="1899-12-30T07:53:39"/>
    <d v="2025-02-28T00:00:00"/>
    <d v="1899-12-30T08:49:52"/>
    <x v="0"/>
    <x v="0"/>
    <s v="7001183885"/>
    <s v="EXW"/>
    <d v="1899-12-30T00:56:14"/>
    <x v="1766"/>
    <d v="1899-12-30T00:00:01"/>
    <s v="Ensacado"/>
    <s v="E002"/>
    <x v="1"/>
    <d v="1899-12-30T00:56:14"/>
    <d v="1899-12-30T00:56:13"/>
    <x v="2"/>
    <x v="5"/>
    <x v="1"/>
    <x v="1"/>
    <n v="0"/>
    <n v="0"/>
    <x v="0"/>
    <x v="1"/>
    <x v="1"/>
    <n v="0"/>
    <x v="7"/>
    <x v="0"/>
    <d v="1899-12-30T00:00:01"/>
    <d v="1899-12-30T00:00:01"/>
    <x v="0"/>
    <m/>
    <m/>
    <d v="1899-12-30T00:00:00"/>
    <d v="1899-12-30T00:56:14"/>
    <n v="6"/>
    <d v="1899-12-30T00:00:01"/>
    <n v="56.233333333324829"/>
    <x v="2"/>
    <x v="0"/>
  </r>
  <r>
    <x v="9"/>
    <s v="2025004278"/>
    <x v="0"/>
    <x v="629"/>
    <s v="EAV11BG"/>
    <d v="2025-02-28T00:00:00"/>
    <x v="2"/>
    <s v="2882"/>
    <x v="50"/>
    <s v="PA"/>
    <x v="2"/>
    <x v="0"/>
    <d v="2025-02-28T00:00:00"/>
    <d v="1899-12-30T07:54:45"/>
    <d v="2025-02-28T00:00:00"/>
    <d v="1899-12-30T07:54:46"/>
    <d v="2025-02-28T00:00:00"/>
    <d v="1899-12-30T09:06:35"/>
    <x v="0"/>
    <x v="0"/>
    <s v="7001183886"/>
    <s v="EXW"/>
    <d v="1899-12-30T01:11:50"/>
    <x v="3103"/>
    <d v="1899-12-30T00:00:01"/>
    <s v="Ensacado"/>
    <s v="E002"/>
    <x v="1"/>
    <d v="1899-12-30T01:11:50"/>
    <d v="1899-12-30T01:11:49"/>
    <x v="2"/>
    <x v="5"/>
    <x v="1"/>
    <x v="1"/>
    <n v="0"/>
    <n v="0"/>
    <x v="0"/>
    <x v="1"/>
    <x v="1"/>
    <n v="0"/>
    <x v="7"/>
    <x v="0"/>
    <d v="1899-12-30T00:00:01"/>
    <d v="1899-12-30T00:00:01"/>
    <x v="0"/>
    <m/>
    <m/>
    <d v="1899-12-30T00:00:00"/>
    <d v="1899-12-30T01:11:50"/>
    <n v="6"/>
    <d v="1899-12-30T00:00:01"/>
    <n v="71.83333333333438"/>
    <x v="3"/>
    <x v="0"/>
  </r>
  <r>
    <x v="9"/>
    <s v="2025004288"/>
    <x v="0"/>
    <x v="518"/>
    <s v="E4179KVF"/>
    <d v="2025-02-28T00:00:00"/>
    <x v="2"/>
    <s v="1782"/>
    <x v="48"/>
    <s v="PA"/>
    <x v="1"/>
    <x v="0"/>
    <d v="2025-02-28T00:00:00"/>
    <d v="1899-12-30T12:01:02"/>
    <d v="2025-02-28T00:00:00"/>
    <d v="1899-12-30T12:01:12"/>
    <d v="2025-02-28T00:00:00"/>
    <d v="1899-12-30T12:33:12"/>
    <x v="0"/>
    <x v="0"/>
    <s v="7001183895"/>
    <s v="FBO"/>
    <d v="1899-12-30T00:32:10"/>
    <x v="1866"/>
    <d v="1899-12-30T00:00:10"/>
    <s v="Granel"/>
    <s v="E001"/>
    <x v="2"/>
    <d v="1899-12-30T00:32:10"/>
    <d v="1899-12-30T00:32:00"/>
    <x v="13"/>
    <x v="5"/>
    <x v="1"/>
    <x v="2"/>
    <n v="0"/>
    <n v="0"/>
    <x v="0"/>
    <x v="2"/>
    <x v="1"/>
    <n v="0"/>
    <x v="7"/>
    <x v="1"/>
    <d v="1899-12-30T00:00:10"/>
    <d v="1899-12-30T00:00:10"/>
    <x v="0"/>
    <m/>
    <m/>
    <d v="1899-12-30T00:00:00"/>
    <d v="1899-12-30T00:32:10"/>
    <n v="6"/>
    <d v="1899-12-30T00:00:10"/>
    <n v="32.166666666676917"/>
    <x v="11"/>
    <x v="1"/>
  </r>
  <r>
    <x v="9"/>
    <s v="2025004295"/>
    <x v="0"/>
    <x v="1308"/>
    <s v="E0897HWR"/>
    <d v="2025-02-28T00:00:00"/>
    <x v="2"/>
    <s v="1782"/>
    <x v="48"/>
    <s v="PA"/>
    <x v="1"/>
    <x v="0"/>
    <d v="2025-02-28T00:00:00"/>
    <d v="1899-12-30T13:52:46"/>
    <d v="2025-02-28T00:00:00"/>
    <d v="1899-12-30T13:52:46"/>
    <d v="2025-02-28T00:00:00"/>
    <d v="1899-12-30T14:21:26"/>
    <x v="0"/>
    <x v="0"/>
    <s v="7001183902"/>
    <s v="FBO"/>
    <d v="1899-12-30T00:28:40"/>
    <x v="3111"/>
    <d v="1899-12-30T00:00:00"/>
    <s v="Granel"/>
    <s v="E001"/>
    <x v="2"/>
    <d v="1899-12-30T00:28:40"/>
    <d v="1899-12-30T00:28:40"/>
    <x v="6"/>
    <x v="5"/>
    <x v="1"/>
    <x v="2"/>
    <n v="0"/>
    <n v="0"/>
    <x v="0"/>
    <x v="2"/>
    <x v="1"/>
    <n v="0"/>
    <x v="7"/>
    <x v="1"/>
    <d v="1899-12-30T00:00:00"/>
    <d v="1899-12-30T00:00:00"/>
    <x v="0"/>
    <m/>
    <m/>
    <d v="1899-12-30T00:00:00"/>
    <d v="1899-12-30T00:28:40"/>
    <n v="6"/>
    <d v="1899-12-30T00:00:00"/>
    <n v="28.666666666656067"/>
    <x v="7"/>
    <x v="1"/>
  </r>
  <r>
    <x v="9"/>
    <s v="2025004321"/>
    <x v="0"/>
    <x v="510"/>
    <s v="E6758JLK"/>
    <d v="2025-03-02T00:00:00"/>
    <x v="2"/>
    <s v="1782"/>
    <x v="48"/>
    <s v="PA"/>
    <x v="1"/>
    <x v="0"/>
    <d v="2025-03-02T00:00:00"/>
    <d v="1899-12-30T06:09:55"/>
    <d v="2025-03-02T00:00:00"/>
    <d v="1899-12-30T06:09:57"/>
    <d v="2025-03-02T00:00:00"/>
    <d v="1899-12-30T06:37:06"/>
    <x v="0"/>
    <x v="0"/>
    <s v="7001183925"/>
    <s v="FBO"/>
    <d v="1899-12-30T00:00:00"/>
    <x v="782"/>
    <d v="1899-12-30T00:00:00"/>
    <s v="Granel"/>
    <s v="E001"/>
    <x v="2"/>
    <d v="1899-12-30T00:27:11"/>
    <d v="1899-12-30T00:27:09"/>
    <x v="1"/>
    <x v="25"/>
    <x v="2"/>
    <x v="2"/>
    <n v="0"/>
    <n v="0"/>
    <x v="0"/>
    <x v="2"/>
    <x v="2"/>
    <n v="0"/>
    <x v="7"/>
    <x v="1"/>
    <d v="1899-12-30T00:00:00"/>
    <d v="1899-12-30T00:00:00"/>
    <x v="0"/>
    <m/>
    <m/>
    <d v="1899-12-30T00:00:00"/>
    <d v="1899-12-30T00:27:11"/>
    <n v="1"/>
    <d v="1899-12-30T00:00:02"/>
    <n v="27.183333333340752"/>
    <x v="0"/>
    <x v="1"/>
  </r>
  <r>
    <x v="9"/>
    <s v="2025004323"/>
    <x v="0"/>
    <x v="1298"/>
    <s v="E7637JSC"/>
    <d v="2025-03-02T00:00:00"/>
    <x v="2"/>
    <s v="1782"/>
    <x v="48"/>
    <s v="PA"/>
    <x v="1"/>
    <x v="0"/>
    <d v="2025-03-02T00:00:00"/>
    <d v="1899-12-30T07:06:39"/>
    <d v="2025-03-02T00:00:00"/>
    <d v="1899-12-30T07:06:42"/>
    <d v="2025-03-02T00:00:00"/>
    <d v="1899-12-30T07:33:11"/>
    <x v="0"/>
    <x v="0"/>
    <s v="7001183928"/>
    <s v="FBO"/>
    <d v="1899-12-30T00:00:00"/>
    <x v="782"/>
    <d v="1899-12-30T00:00:00"/>
    <s v="Granel"/>
    <s v="E001"/>
    <x v="2"/>
    <d v="1899-12-30T00:26:32"/>
    <d v="1899-12-30T00:26:29"/>
    <x v="2"/>
    <x v="25"/>
    <x v="2"/>
    <x v="2"/>
    <n v="0"/>
    <n v="0"/>
    <x v="0"/>
    <x v="2"/>
    <x v="2"/>
    <n v="0"/>
    <x v="7"/>
    <x v="1"/>
    <d v="1899-12-30T00:00:00"/>
    <d v="1899-12-30T00:00:00"/>
    <x v="0"/>
    <m/>
    <m/>
    <d v="1899-12-30T00:00:00"/>
    <d v="1899-12-30T00:26:32"/>
    <n v="1"/>
    <d v="1899-12-30T00:00:03"/>
    <n v="26.533333333339133"/>
    <x v="1"/>
    <x v="1"/>
  </r>
  <r>
    <x v="9"/>
    <s v="2025004324"/>
    <x v="0"/>
    <x v="1317"/>
    <s v="E9980KJB"/>
    <d v="2025-03-02T00:00:00"/>
    <x v="2"/>
    <s v="1782"/>
    <x v="48"/>
    <s v="PA"/>
    <x v="1"/>
    <x v="0"/>
    <d v="2025-03-02T00:00:00"/>
    <d v="1899-12-30T08:16:25"/>
    <d v="2025-03-02T00:00:00"/>
    <d v="1899-12-30T08:16:29"/>
    <d v="2025-03-02T00:00:00"/>
    <d v="1899-12-30T08:42:10"/>
    <x v="0"/>
    <x v="0"/>
    <s v="7001183929"/>
    <s v="FBO"/>
    <d v="1899-12-30T00:00:00"/>
    <x v="782"/>
    <d v="1899-12-30T00:00:00"/>
    <s v="Granel"/>
    <s v="E001"/>
    <x v="2"/>
    <d v="1899-12-30T00:25:45"/>
    <d v="1899-12-30T00:25:41"/>
    <x v="3"/>
    <x v="25"/>
    <x v="2"/>
    <x v="2"/>
    <n v="0"/>
    <n v="0"/>
    <x v="0"/>
    <x v="2"/>
    <x v="2"/>
    <n v="0"/>
    <x v="7"/>
    <x v="1"/>
    <d v="1899-12-30T00:00:00"/>
    <d v="1899-12-30T00:00:00"/>
    <x v="0"/>
    <m/>
    <m/>
    <d v="1899-12-30T00:00:00"/>
    <d v="1899-12-30T00:25:45"/>
    <n v="1"/>
    <d v="1899-12-30T00:00:04"/>
    <n v="25.749999999993552"/>
    <x v="2"/>
    <x v="1"/>
  </r>
  <r>
    <x v="9"/>
    <s v="2025004330"/>
    <x v="0"/>
    <x v="433"/>
    <s v="E4948KGF"/>
    <d v="2025-03-02T00:00:00"/>
    <x v="2"/>
    <s v="1782"/>
    <x v="48"/>
    <s v="PA"/>
    <x v="1"/>
    <x v="0"/>
    <d v="2025-03-02T00:00:00"/>
    <d v="1899-12-30T11:01:55"/>
    <d v="2025-03-02T00:00:00"/>
    <d v="1899-12-30T11:01:58"/>
    <d v="2025-03-02T00:00:00"/>
    <d v="1899-12-30T11:38:39"/>
    <x v="0"/>
    <x v="0"/>
    <s v="7001183934"/>
    <s v="FBO"/>
    <d v="1899-12-30T00:00:00"/>
    <x v="782"/>
    <d v="1899-12-30T00:00:00"/>
    <s v="Granel"/>
    <s v="E001"/>
    <x v="2"/>
    <d v="1899-12-30T00:36:44"/>
    <d v="1899-12-30T00:36:41"/>
    <x v="9"/>
    <x v="25"/>
    <x v="2"/>
    <x v="2"/>
    <n v="0"/>
    <n v="0"/>
    <x v="0"/>
    <x v="2"/>
    <x v="2"/>
    <n v="0"/>
    <x v="7"/>
    <x v="1"/>
    <d v="1899-12-30T00:00:00"/>
    <d v="1899-12-30T00:00:00"/>
    <x v="0"/>
    <m/>
    <m/>
    <d v="1899-12-30T00:00:00"/>
    <d v="1899-12-30T00:36:44"/>
    <n v="1"/>
    <d v="1899-12-30T00:00:03"/>
    <n v="36.733333333334414"/>
    <x v="5"/>
    <x v="1"/>
  </r>
  <r>
    <x v="9"/>
    <s v="2025004332"/>
    <x v="0"/>
    <x v="1298"/>
    <s v="E7637JSC"/>
    <d v="2025-03-02T00:00:00"/>
    <x v="2"/>
    <s v="1782"/>
    <x v="48"/>
    <s v="PA"/>
    <x v="1"/>
    <x v="0"/>
    <d v="2025-03-02T00:00:00"/>
    <d v="1899-12-30T12:03:08"/>
    <d v="2025-03-02T00:00:00"/>
    <d v="1899-12-30T12:03:10"/>
    <d v="2025-03-02T00:00:00"/>
    <d v="1899-12-30T12:33:07"/>
    <x v="0"/>
    <x v="0"/>
    <s v="7001183936"/>
    <s v="FBO"/>
    <d v="1899-12-30T00:00:00"/>
    <x v="782"/>
    <d v="1899-12-30T00:00:00"/>
    <s v="Granel"/>
    <s v="E001"/>
    <x v="2"/>
    <d v="1899-12-30T00:29:59"/>
    <d v="1899-12-30T00:29:57"/>
    <x v="13"/>
    <x v="25"/>
    <x v="2"/>
    <x v="2"/>
    <n v="0"/>
    <n v="0"/>
    <x v="0"/>
    <x v="2"/>
    <x v="2"/>
    <n v="0"/>
    <x v="7"/>
    <x v="1"/>
    <d v="1899-12-30T00:00:00"/>
    <d v="1899-12-30T00:00:00"/>
    <x v="0"/>
    <m/>
    <m/>
    <d v="1899-12-30T00:00:00"/>
    <d v="1899-12-30T00:29:59"/>
    <n v="1"/>
    <d v="1899-12-30T00:00:02"/>
    <n v="29.983333333334397"/>
    <x v="11"/>
    <x v="1"/>
  </r>
  <r>
    <x v="9"/>
    <s v="2025004333"/>
    <x v="0"/>
    <x v="1317"/>
    <s v="E9980KJB"/>
    <d v="2025-03-02T00:00:00"/>
    <x v="2"/>
    <s v="1782"/>
    <x v="48"/>
    <s v="PA"/>
    <x v="1"/>
    <x v="0"/>
    <d v="2025-03-02T00:00:00"/>
    <d v="1899-12-30T12:39:52"/>
    <d v="2025-03-02T00:00:00"/>
    <d v="1899-12-30T12:39:54"/>
    <d v="2025-03-02T00:00:00"/>
    <d v="1899-12-30T13:10:41"/>
    <x v="0"/>
    <x v="0"/>
    <s v="7001183937"/>
    <s v="FBO"/>
    <d v="1899-12-30T00:00:00"/>
    <x v="782"/>
    <d v="1899-12-30T00:00:00"/>
    <s v="Granel"/>
    <s v="E001"/>
    <x v="2"/>
    <d v="1899-12-30T00:30:49"/>
    <d v="1899-12-30T00:30:47"/>
    <x v="13"/>
    <x v="25"/>
    <x v="2"/>
    <x v="2"/>
    <n v="0"/>
    <n v="0"/>
    <x v="0"/>
    <x v="2"/>
    <x v="2"/>
    <n v="0"/>
    <x v="7"/>
    <x v="1"/>
    <d v="1899-12-30T00:00:00"/>
    <d v="1899-12-30T00:00:00"/>
    <x v="0"/>
    <m/>
    <m/>
    <d v="1899-12-30T00:00:00"/>
    <d v="1899-12-30T00:30:49"/>
    <n v="1"/>
    <d v="1899-12-30T00:00:02"/>
    <n v="30.816666666662318"/>
    <x v="6"/>
    <x v="1"/>
  </r>
  <r>
    <x v="9"/>
    <s v="2025004334"/>
    <x v="0"/>
    <x v="1307"/>
    <s v="E8935JMP"/>
    <d v="2025-03-02T00:00:00"/>
    <x v="2"/>
    <s v="1782"/>
    <x v="48"/>
    <s v="PA"/>
    <x v="1"/>
    <x v="0"/>
    <d v="2025-03-02T00:00:00"/>
    <d v="1899-12-30T13:01:16"/>
    <d v="2025-03-02T00:00:00"/>
    <d v="1899-12-30T13:01:19"/>
    <d v="2025-03-02T00:00:00"/>
    <d v="1899-12-30T13:27:53"/>
    <x v="0"/>
    <x v="0"/>
    <s v="7001183938"/>
    <s v="FBO"/>
    <d v="1899-12-30T00:00:00"/>
    <x v="782"/>
    <d v="1899-12-30T00:00:00"/>
    <s v="Granel"/>
    <s v="E001"/>
    <x v="2"/>
    <d v="1899-12-30T00:26:37"/>
    <d v="1899-12-30T00:26:34"/>
    <x v="6"/>
    <x v="25"/>
    <x v="2"/>
    <x v="2"/>
    <n v="0"/>
    <n v="0"/>
    <x v="0"/>
    <x v="2"/>
    <x v="2"/>
    <n v="0"/>
    <x v="7"/>
    <x v="1"/>
    <d v="1899-12-30T00:00:00"/>
    <d v="1899-12-30T00:00:00"/>
    <x v="0"/>
    <m/>
    <m/>
    <d v="1899-12-30T00:00:00"/>
    <d v="1899-12-30T00:26:37"/>
    <n v="1"/>
    <d v="1899-12-30T00:00:03"/>
    <n v="26.616666666657505"/>
    <x v="6"/>
    <x v="1"/>
  </r>
  <r>
    <x v="9"/>
    <s v="2025004337"/>
    <x v="0"/>
    <x v="526"/>
    <s v="E4745DXW"/>
    <d v="2025-03-02T00:00:00"/>
    <x v="2"/>
    <s v="1782"/>
    <x v="48"/>
    <s v="PA"/>
    <x v="1"/>
    <x v="0"/>
    <d v="2025-03-02T00:00:00"/>
    <d v="1899-12-30T15:04:08"/>
    <d v="2025-03-02T00:00:00"/>
    <d v="1899-12-30T15:04:11"/>
    <d v="2025-03-02T00:00:00"/>
    <d v="1899-12-30T15:34:29"/>
    <x v="0"/>
    <x v="0"/>
    <s v="7001183940"/>
    <s v="FBO"/>
    <d v="1899-12-30T00:00:00"/>
    <x v="782"/>
    <d v="1899-12-30T00:00:00"/>
    <s v="Granel"/>
    <s v="E001"/>
    <x v="2"/>
    <d v="1899-12-30T00:30:21"/>
    <d v="1899-12-30T00:30:18"/>
    <x v="10"/>
    <x v="25"/>
    <x v="2"/>
    <x v="2"/>
    <n v="0"/>
    <n v="0"/>
    <x v="0"/>
    <x v="2"/>
    <x v="2"/>
    <n v="0"/>
    <x v="7"/>
    <x v="1"/>
    <d v="1899-12-30T00:00:00"/>
    <d v="1899-12-30T00:00:00"/>
    <x v="0"/>
    <m/>
    <m/>
    <d v="1899-12-30T00:00:00"/>
    <d v="1899-12-30T00:30:21"/>
    <n v="1"/>
    <d v="1899-12-30T00:00:03"/>
    <n v="30.350000000001707"/>
    <x v="14"/>
    <x v="1"/>
  </r>
  <r>
    <x v="9"/>
    <s v="2025004338"/>
    <x v="0"/>
    <x v="433"/>
    <s v="E4948KGF"/>
    <d v="2025-03-02T00:00:00"/>
    <x v="2"/>
    <s v="1782"/>
    <x v="48"/>
    <s v="PA"/>
    <x v="1"/>
    <x v="0"/>
    <d v="2025-03-02T00:00:00"/>
    <d v="1899-12-30T15:20:08"/>
    <d v="2025-03-02T00:00:00"/>
    <d v="1899-12-30T15:20:11"/>
    <d v="2025-03-02T00:00:00"/>
    <d v="1899-12-30T15:49:56"/>
    <x v="0"/>
    <x v="0"/>
    <s v="7001183941"/>
    <s v="FBO"/>
    <d v="1899-12-30T00:00:00"/>
    <x v="782"/>
    <d v="1899-12-30T00:00:00"/>
    <s v="Granel"/>
    <s v="E001"/>
    <x v="2"/>
    <d v="1899-12-30T00:29:48"/>
    <d v="1899-12-30T00:29:45"/>
    <x v="10"/>
    <x v="25"/>
    <x v="2"/>
    <x v="2"/>
    <n v="0"/>
    <n v="0"/>
    <x v="0"/>
    <x v="2"/>
    <x v="2"/>
    <n v="0"/>
    <x v="7"/>
    <x v="1"/>
    <d v="1899-12-30T00:00:00"/>
    <d v="1899-12-30T00:00:00"/>
    <x v="0"/>
    <m/>
    <m/>
    <d v="1899-12-30T00:00:00"/>
    <d v="1899-12-30T00:29:48"/>
    <n v="1"/>
    <d v="1899-12-30T00:00:03"/>
    <n v="29.800000000008016"/>
    <x v="14"/>
    <x v="1"/>
  </r>
  <r>
    <x v="9"/>
    <s v="2025004339"/>
    <x v="0"/>
    <x v="510"/>
    <s v="E6758JLK"/>
    <d v="2025-03-02T00:00:00"/>
    <x v="2"/>
    <s v="1782"/>
    <x v="48"/>
    <s v="PA"/>
    <x v="1"/>
    <x v="0"/>
    <d v="2025-03-02T00:00:00"/>
    <d v="1899-12-30T15:38:21"/>
    <d v="2025-03-02T00:00:00"/>
    <d v="1899-12-30T15:38:23"/>
    <d v="2025-03-02T00:00:00"/>
    <d v="1899-12-30T16:10:25"/>
    <x v="0"/>
    <x v="0"/>
    <s v="7001183942"/>
    <s v="FBO"/>
    <d v="1899-12-30T00:00:00"/>
    <x v="782"/>
    <d v="1899-12-30T00:00:00"/>
    <s v="Granel"/>
    <s v="E001"/>
    <x v="2"/>
    <d v="1899-12-30T00:32:04"/>
    <d v="1899-12-30T00:32:02"/>
    <x v="10"/>
    <x v="25"/>
    <x v="2"/>
    <x v="2"/>
    <n v="0"/>
    <n v="0"/>
    <x v="0"/>
    <x v="2"/>
    <x v="2"/>
    <n v="0"/>
    <x v="7"/>
    <x v="1"/>
    <d v="1899-12-30T00:00:00"/>
    <d v="1899-12-30T00:00:00"/>
    <x v="0"/>
    <m/>
    <m/>
    <d v="1899-12-30T00:00:00"/>
    <d v="1899-12-30T00:32:04"/>
    <n v="1"/>
    <d v="1899-12-30T00:00:02"/>
    <n v="32.066666666668908"/>
    <x v="8"/>
    <x v="1"/>
  </r>
  <r>
    <x v="9"/>
    <s v="2025004342"/>
    <x v="0"/>
    <x v="430"/>
    <s v="E5728KFK"/>
    <d v="2025-03-03T00:00:00"/>
    <x v="2"/>
    <s v="1782"/>
    <x v="48"/>
    <s v="PA"/>
    <x v="1"/>
    <x v="0"/>
    <d v="2025-03-03T00:00:00"/>
    <d v="1899-12-30T06:46:24"/>
    <d v="2025-03-03T00:00:00"/>
    <d v="1899-12-30T06:46:25"/>
    <d v="2025-03-03T00:00:00"/>
    <d v="1899-12-30T07:16:36"/>
    <x v="0"/>
    <x v="0"/>
    <s v="7001183945"/>
    <s v="FBO"/>
    <d v="1899-12-30T00:30:12"/>
    <x v="1028"/>
    <d v="1899-12-30T00:00:01"/>
    <s v="Granel"/>
    <s v="E001"/>
    <x v="2"/>
    <d v="1899-12-30T00:30:12"/>
    <d v="1899-12-30T00:30:11"/>
    <x v="1"/>
    <x v="6"/>
    <x v="2"/>
    <x v="2"/>
    <n v="0"/>
    <n v="0"/>
    <x v="0"/>
    <x v="2"/>
    <x v="2"/>
    <n v="0"/>
    <x v="7"/>
    <x v="1"/>
    <d v="1899-12-30T00:00:01"/>
    <d v="1899-12-30T00:00:01"/>
    <x v="0"/>
    <m/>
    <m/>
    <d v="1899-12-30T00:00:00"/>
    <d v="1899-12-30T00:30:12"/>
    <n v="2"/>
    <d v="1899-12-30T00:00:01"/>
    <n v="30.199999999996805"/>
    <x v="1"/>
    <x v="1"/>
  </r>
  <r>
    <x v="9"/>
    <s v="2025004350"/>
    <x v="0"/>
    <x v="1319"/>
    <s v="E9349KRP"/>
    <d v="2025-03-03T00:00:00"/>
    <x v="2"/>
    <s v="837"/>
    <x v="47"/>
    <s v="PA"/>
    <x v="0"/>
    <x v="0"/>
    <d v="2025-03-03T00:00:00"/>
    <d v="1899-12-30T08:15:02"/>
    <d v="2025-03-03T00:00:00"/>
    <d v="1899-12-30T08:15:04"/>
    <d v="2025-03-03T00:00:00"/>
    <d v="1899-12-30T08:54:58"/>
    <x v="0"/>
    <x v="0"/>
    <s v="7001183952"/>
    <s v="EXW"/>
    <d v="1899-12-30T00:39:56"/>
    <x v="2825"/>
    <d v="1899-12-30T00:00:02"/>
    <s v="Granel"/>
    <s v="E001"/>
    <x v="1"/>
    <d v="1899-12-30T00:39:56"/>
    <d v="1899-12-30T00:39:54"/>
    <x v="3"/>
    <x v="6"/>
    <x v="2"/>
    <x v="2"/>
    <n v="0"/>
    <n v="0"/>
    <x v="0"/>
    <x v="2"/>
    <x v="2"/>
    <n v="0"/>
    <x v="7"/>
    <x v="1"/>
    <d v="1899-12-30T00:00:02"/>
    <d v="1899-12-30T00:00:02"/>
    <x v="0"/>
    <m/>
    <m/>
    <d v="1899-12-30T00:00:00"/>
    <d v="1899-12-30T00:39:56"/>
    <n v="2"/>
    <d v="1899-12-30T00:00:02"/>
    <n v="39.933333333331156"/>
    <x v="2"/>
    <x v="1"/>
  </r>
  <r>
    <x v="9"/>
    <s v="2025004349"/>
    <x v="0"/>
    <x v="526"/>
    <s v="E4745DXW"/>
    <d v="2025-03-03T00:00:00"/>
    <x v="2"/>
    <s v="1782"/>
    <x v="48"/>
    <s v="PA"/>
    <x v="1"/>
    <x v="0"/>
    <d v="2025-03-03T00:00:00"/>
    <d v="1899-12-30T08:11:42"/>
    <d v="2025-03-03T00:00:00"/>
    <d v="1899-12-30T08:11:44"/>
    <d v="2025-03-03T00:00:00"/>
    <d v="1899-12-30T09:06:35"/>
    <x v="0"/>
    <x v="0"/>
    <s v="7001183953"/>
    <s v="FBO"/>
    <d v="1899-12-30T00:54:53"/>
    <x v="3398"/>
    <d v="1899-12-30T00:00:02"/>
    <s v="Granel"/>
    <s v="E001"/>
    <x v="2"/>
    <d v="1899-12-30T00:54:53"/>
    <d v="1899-12-30T00:54:51"/>
    <x v="3"/>
    <x v="6"/>
    <x v="2"/>
    <x v="2"/>
    <n v="0"/>
    <n v="0"/>
    <x v="0"/>
    <x v="2"/>
    <x v="2"/>
    <n v="0"/>
    <x v="7"/>
    <x v="0"/>
    <d v="1899-12-30T00:00:02"/>
    <d v="1899-12-30T00:00:02"/>
    <x v="0"/>
    <m/>
    <m/>
    <d v="1899-12-30T00:00:00"/>
    <d v="1899-12-30T00:54:53"/>
    <n v="2"/>
    <d v="1899-12-30T00:00:02"/>
    <n v="54.883333333339245"/>
    <x v="3"/>
    <x v="0"/>
  </r>
  <r>
    <x v="9"/>
    <s v="2025004355"/>
    <x v="0"/>
    <x v="183"/>
    <s v="E3043KFX"/>
    <d v="2025-03-03T00:00:00"/>
    <x v="2"/>
    <s v="837"/>
    <x v="47"/>
    <s v="PA"/>
    <x v="0"/>
    <x v="0"/>
    <d v="2025-03-03T00:00:00"/>
    <d v="1899-12-30T08:39:45"/>
    <d v="2025-03-03T00:00:00"/>
    <d v="1899-12-30T08:39:46"/>
    <d v="2025-03-03T00:00:00"/>
    <d v="1899-12-30T09:40:06"/>
    <x v="0"/>
    <x v="0"/>
    <s v="7001183957"/>
    <s v="EXW"/>
    <d v="1899-12-30T01:00:21"/>
    <x v="3399"/>
    <d v="1899-12-30T00:00:01"/>
    <s v="Granel"/>
    <s v="E001"/>
    <x v="1"/>
    <d v="1899-12-30T01:00:21"/>
    <d v="1899-12-30T01:00:20"/>
    <x v="3"/>
    <x v="6"/>
    <x v="2"/>
    <x v="2"/>
    <n v="0"/>
    <n v="0"/>
    <x v="0"/>
    <x v="2"/>
    <x v="2"/>
    <n v="0"/>
    <x v="7"/>
    <x v="0"/>
    <d v="1899-12-30T00:00:01"/>
    <d v="1899-12-30T00:00:01"/>
    <x v="0"/>
    <m/>
    <m/>
    <d v="1899-12-30T00:00:00"/>
    <d v="1899-12-30T01:00:21"/>
    <n v="2"/>
    <d v="1899-12-30T00:00:01"/>
    <n v="60.349999999996804"/>
    <x v="3"/>
    <x v="0"/>
  </r>
  <r>
    <x v="9"/>
    <s v="2025004361"/>
    <x v="0"/>
    <x v="1334"/>
    <s v="E7117LMM"/>
    <d v="2025-03-03T00:00:00"/>
    <x v="2"/>
    <s v="3312"/>
    <x v="51"/>
    <s v="PA"/>
    <x v="3"/>
    <x v="0"/>
    <d v="2025-03-03T00:00:00"/>
    <d v="1899-12-30T09:14:29"/>
    <d v="2025-03-03T00:00:00"/>
    <d v="1899-12-30T09:14:31"/>
    <d v="2025-03-03T00:00:00"/>
    <d v="1899-12-30T09:59:27"/>
    <x v="276"/>
    <x v="35"/>
    <s v="7001183959"/>
    <s v="EXW"/>
    <d v="1899-12-30T00:44:58"/>
    <x v="6"/>
    <d v="1899-12-30T00:00:02"/>
    <s v="Ensacado"/>
    <s v="E002"/>
    <x v="1"/>
    <d v="1899-12-30T00:44:58"/>
    <d v="1899-12-30T00:44:56"/>
    <x v="4"/>
    <x v="6"/>
    <x v="2"/>
    <x v="1"/>
    <n v="0"/>
    <n v="0"/>
    <x v="0"/>
    <x v="1"/>
    <x v="2"/>
    <n v="0"/>
    <x v="7"/>
    <x v="1"/>
    <d v="1899-12-30T00:00:02"/>
    <d v="1899-12-30T00:00:02"/>
    <x v="0"/>
    <m/>
    <m/>
    <d v="1899-12-30T00:00:00"/>
    <d v="1899-12-30T00:44:58"/>
    <n v="2"/>
    <d v="1899-12-30T00:00:02"/>
    <n v="44.966666666664047"/>
    <x v="3"/>
    <x v="1"/>
  </r>
  <r>
    <x v="9"/>
    <s v="2025004358"/>
    <x v="0"/>
    <x v="433"/>
    <s v="E4948KGF"/>
    <d v="2025-03-03T00:00:00"/>
    <x v="2"/>
    <s v="1782"/>
    <x v="48"/>
    <s v="PA"/>
    <x v="1"/>
    <x v="0"/>
    <d v="2025-03-03T00:00:00"/>
    <d v="1899-12-30T09:02:33"/>
    <d v="2025-03-03T00:00:00"/>
    <d v="1899-12-30T09:02:36"/>
    <d v="2025-03-03T00:00:00"/>
    <d v="1899-12-30T10:08:53"/>
    <x v="0"/>
    <x v="0"/>
    <s v="7001183960"/>
    <s v="FBO"/>
    <d v="1899-12-30T01:06:20"/>
    <x v="3400"/>
    <d v="1899-12-30T00:00:03"/>
    <s v="Granel"/>
    <s v="E001"/>
    <x v="2"/>
    <d v="1899-12-30T01:06:20"/>
    <d v="1899-12-30T01:06:17"/>
    <x v="4"/>
    <x v="6"/>
    <x v="2"/>
    <x v="2"/>
    <n v="0"/>
    <n v="0"/>
    <x v="0"/>
    <x v="2"/>
    <x v="2"/>
    <n v="0"/>
    <x v="7"/>
    <x v="0"/>
    <d v="1899-12-30T00:00:03"/>
    <d v="1899-12-30T00:00:03"/>
    <x v="0"/>
    <m/>
    <m/>
    <d v="1899-12-30T00:00:00"/>
    <d v="1899-12-30T01:06:20"/>
    <n v="2"/>
    <d v="1899-12-30T00:00:03"/>
    <n v="66.333333333340789"/>
    <x v="4"/>
    <x v="0"/>
  </r>
  <r>
    <x v="9"/>
    <s v="2025004365"/>
    <x v="0"/>
    <x v="1311"/>
    <s v="E9402GGZ"/>
    <d v="2025-03-03T00:00:00"/>
    <x v="2"/>
    <s v="1782"/>
    <x v="48"/>
    <s v="PA"/>
    <x v="1"/>
    <x v="0"/>
    <d v="2025-03-03T00:00:00"/>
    <d v="1899-12-30T09:41:15"/>
    <d v="2025-03-03T00:00:00"/>
    <d v="1899-12-30T09:41:17"/>
    <d v="2025-03-03T00:00:00"/>
    <d v="1899-12-30T12:15:04"/>
    <x v="0"/>
    <x v="0"/>
    <s v="7001183965"/>
    <s v="FBO"/>
    <d v="1899-12-30T02:33:49"/>
    <x v="3401"/>
    <d v="1899-12-30T00:00:02"/>
    <s v="Granel"/>
    <s v="E001"/>
    <x v="2"/>
    <d v="1899-12-30T02:33:49"/>
    <d v="1899-12-30T02:33:47"/>
    <x v="4"/>
    <x v="6"/>
    <x v="2"/>
    <x v="2"/>
    <n v="0"/>
    <n v="0"/>
    <x v="0"/>
    <x v="2"/>
    <x v="2"/>
    <n v="0"/>
    <x v="7"/>
    <x v="2"/>
    <d v="1899-12-30T00:00:02"/>
    <d v="1899-12-30T00:00:02"/>
    <x v="0"/>
    <m/>
    <m/>
    <d v="1899-12-30T00:00:00"/>
    <d v="1899-12-30T02:33:49"/>
    <n v="2"/>
    <d v="1899-12-30T00:00:02"/>
    <n v="153.81666666666723"/>
    <x v="11"/>
    <x v="0"/>
  </r>
  <r>
    <x v="9"/>
    <s v="2025004372"/>
    <x v="0"/>
    <x v="518"/>
    <s v="E4179KVF"/>
    <d v="2025-03-03T00:00:00"/>
    <x v="2"/>
    <s v="1782"/>
    <x v="48"/>
    <s v="PA"/>
    <x v="1"/>
    <x v="0"/>
    <d v="2025-03-03T00:00:00"/>
    <d v="1899-12-30T10:28:25"/>
    <d v="2025-03-03T00:00:00"/>
    <d v="1899-12-30T10:28:27"/>
    <d v="2025-03-03T00:00:00"/>
    <d v="1899-12-30T12:32:37"/>
    <x v="0"/>
    <x v="0"/>
    <s v="7001183966"/>
    <s v="FBO"/>
    <d v="1899-12-30T02:04:12"/>
    <x v="3402"/>
    <d v="1899-12-30T00:00:02"/>
    <s v="Granel"/>
    <s v="E001"/>
    <x v="2"/>
    <d v="1899-12-30T02:04:12"/>
    <d v="1899-12-30T02:04:10"/>
    <x v="5"/>
    <x v="6"/>
    <x v="2"/>
    <x v="2"/>
    <n v="0"/>
    <n v="0"/>
    <x v="0"/>
    <x v="2"/>
    <x v="2"/>
    <n v="0"/>
    <x v="7"/>
    <x v="2"/>
    <d v="1899-12-30T00:00:02"/>
    <d v="1899-12-30T00:00:02"/>
    <x v="0"/>
    <m/>
    <m/>
    <d v="1899-12-30T00:00:00"/>
    <d v="1899-12-30T02:04:12"/>
    <n v="2"/>
    <d v="1899-12-30T00:00:02"/>
    <n v="124.20000000000006"/>
    <x v="11"/>
    <x v="0"/>
  </r>
  <r>
    <x v="9"/>
    <s v="2025004366"/>
    <x v="0"/>
    <x v="1310"/>
    <s v="E3960KHT"/>
    <d v="2025-03-03T00:00:00"/>
    <x v="2"/>
    <s v="1782"/>
    <x v="48"/>
    <s v="PA"/>
    <x v="1"/>
    <x v="0"/>
    <d v="2025-03-03T00:00:00"/>
    <d v="1899-12-30T09:46:00"/>
    <d v="2025-03-03T00:00:00"/>
    <d v="1899-12-30T09:46:01"/>
    <d v="2025-03-03T00:00:00"/>
    <d v="1899-12-30T12:54:00"/>
    <x v="0"/>
    <x v="0"/>
    <s v="7001183968"/>
    <s v="FBO"/>
    <d v="1899-12-30T03:08:00"/>
    <x v="3403"/>
    <d v="1899-12-30T00:00:01"/>
    <s v="Granel"/>
    <s v="E001"/>
    <x v="2"/>
    <d v="1899-12-30T03:08:00"/>
    <d v="1899-12-30T03:07:59"/>
    <x v="4"/>
    <x v="6"/>
    <x v="2"/>
    <x v="2"/>
    <n v="0"/>
    <n v="0"/>
    <x v="0"/>
    <x v="2"/>
    <x v="2"/>
    <n v="0"/>
    <x v="7"/>
    <x v="2"/>
    <d v="1899-12-30T00:00:01"/>
    <d v="1899-12-30T00:00:01"/>
    <x v="0"/>
    <m/>
    <m/>
    <d v="1899-12-30T00:00:00"/>
    <d v="1899-12-30T03:08:00"/>
    <n v="2"/>
    <d v="1899-12-30T00:00:01"/>
    <n v="188.00000000000637"/>
    <x v="11"/>
    <x v="0"/>
  </r>
  <r>
    <x v="9"/>
    <s v="2025004368"/>
    <x v="0"/>
    <x v="1306"/>
    <s v="ER7683BCC"/>
    <d v="2025-03-03T00:00:00"/>
    <x v="2"/>
    <s v="1782"/>
    <x v="48"/>
    <s v="PA"/>
    <x v="1"/>
    <x v="0"/>
    <d v="2025-03-03T00:00:00"/>
    <d v="1899-12-30T10:02:07"/>
    <d v="2025-03-03T00:00:00"/>
    <d v="1899-12-30T10:03:31"/>
    <d v="2025-03-03T00:00:00"/>
    <d v="1899-12-30T13:05:14"/>
    <x v="264"/>
    <x v="35"/>
    <s v="7001183969"/>
    <s v="EXW"/>
    <d v="1899-12-30T03:03:07"/>
    <x v="3404"/>
    <d v="1899-12-30T00:01:24"/>
    <s v="Granel"/>
    <s v="E001"/>
    <x v="1"/>
    <d v="1899-12-30T03:03:07"/>
    <d v="1899-12-30T03:01:43"/>
    <x v="5"/>
    <x v="6"/>
    <x v="2"/>
    <x v="2"/>
    <n v="0"/>
    <n v="0"/>
    <x v="0"/>
    <x v="2"/>
    <x v="2"/>
    <n v="0"/>
    <x v="7"/>
    <x v="2"/>
    <d v="1899-12-30T00:01:24"/>
    <d v="1899-12-30T00:01:24"/>
    <x v="0"/>
    <m/>
    <m/>
    <d v="1899-12-30T00:00:00"/>
    <d v="1899-12-30T03:03:07"/>
    <n v="2"/>
    <d v="1899-12-30T00:01:24"/>
    <n v="183.11666666667844"/>
    <x v="6"/>
    <x v="0"/>
  </r>
  <r>
    <x v="9"/>
    <s v="2025004386"/>
    <x v="0"/>
    <x v="1319"/>
    <s v="E9349KRP"/>
    <d v="2025-03-03T00:00:00"/>
    <x v="2"/>
    <s v="837"/>
    <x v="47"/>
    <s v="PA"/>
    <x v="0"/>
    <x v="0"/>
    <d v="2025-03-03T00:00:00"/>
    <d v="1899-12-30T12:41:45"/>
    <d v="2025-03-03T00:00:00"/>
    <d v="1899-12-30T12:41:50"/>
    <d v="2025-03-03T00:00:00"/>
    <d v="1899-12-30T13:11:19"/>
    <x v="0"/>
    <x v="0"/>
    <s v="7001183970"/>
    <s v="EXW"/>
    <d v="1899-12-30T00:29:34"/>
    <x v="1106"/>
    <d v="1899-12-30T00:00:05"/>
    <s v="Granel"/>
    <s v="E001"/>
    <x v="1"/>
    <d v="1899-12-30T00:29:34"/>
    <d v="1899-12-30T00:29:29"/>
    <x v="13"/>
    <x v="6"/>
    <x v="2"/>
    <x v="2"/>
    <n v="0"/>
    <n v="0"/>
    <x v="0"/>
    <x v="2"/>
    <x v="2"/>
    <n v="0"/>
    <x v="7"/>
    <x v="1"/>
    <d v="1899-12-30T00:00:05"/>
    <d v="1899-12-30T00:00:05"/>
    <x v="0"/>
    <m/>
    <m/>
    <d v="1899-12-30T00:00:00"/>
    <d v="1899-12-30T00:29:34"/>
    <n v="2"/>
    <d v="1899-12-30T00:00:05"/>
    <n v="29.566666666656047"/>
    <x v="6"/>
    <x v="1"/>
  </r>
  <r>
    <x v="9"/>
    <s v="2025004376"/>
    <x v="0"/>
    <x v="530"/>
    <s v="E5940JLK"/>
    <d v="2025-03-03T00:00:00"/>
    <x v="2"/>
    <s v="1782"/>
    <x v="48"/>
    <s v="PA"/>
    <x v="1"/>
    <x v="0"/>
    <d v="2025-03-03T00:00:00"/>
    <d v="1899-12-30T10:57:57"/>
    <d v="2025-03-03T00:00:00"/>
    <d v="1899-12-30T10:58:00"/>
    <d v="2025-03-03T00:00:00"/>
    <d v="1899-12-30T13:16:37"/>
    <x v="0"/>
    <x v="0"/>
    <s v="7001183971"/>
    <s v="FBO"/>
    <d v="1899-12-30T02:18:40"/>
    <x v="3405"/>
    <d v="1899-12-30T00:00:03"/>
    <s v="Granel"/>
    <s v="E001"/>
    <x v="2"/>
    <d v="1899-12-30T02:18:40"/>
    <d v="1899-12-30T02:18:37"/>
    <x v="5"/>
    <x v="6"/>
    <x v="2"/>
    <x v="2"/>
    <n v="0"/>
    <n v="0"/>
    <x v="0"/>
    <x v="2"/>
    <x v="2"/>
    <n v="0"/>
    <x v="7"/>
    <x v="2"/>
    <d v="1899-12-30T00:00:03"/>
    <d v="1899-12-30T00:00:03"/>
    <x v="0"/>
    <m/>
    <m/>
    <d v="1899-12-30T00:00:00"/>
    <d v="1899-12-30T02:18:40"/>
    <n v="2"/>
    <d v="1899-12-30T00:00:03"/>
    <n v="138.66666666667206"/>
    <x v="6"/>
    <x v="0"/>
  </r>
  <r>
    <x v="9"/>
    <s v="2025004378"/>
    <x v="0"/>
    <x v="430"/>
    <s v="E5728KFK"/>
    <d v="2025-03-03T00:00:00"/>
    <x v="2"/>
    <s v="1782"/>
    <x v="48"/>
    <s v="PA"/>
    <x v="1"/>
    <x v="0"/>
    <d v="2025-03-03T00:00:00"/>
    <d v="1899-12-30T11:25:24"/>
    <d v="2025-03-03T00:00:00"/>
    <d v="1899-12-30T11:25:24"/>
    <d v="2025-03-03T00:00:00"/>
    <d v="1899-12-30T13:34:28"/>
    <x v="0"/>
    <x v="0"/>
    <s v="7001183974"/>
    <s v="FBO"/>
    <d v="1899-12-30T02:09:04"/>
    <x v="3406"/>
    <d v="1899-12-30T00:00:00"/>
    <s v="Granel"/>
    <s v="E001"/>
    <x v="2"/>
    <d v="1899-12-30T02:09:04"/>
    <d v="1899-12-30T02:09:04"/>
    <x v="9"/>
    <x v="6"/>
    <x v="2"/>
    <x v="2"/>
    <n v="0"/>
    <n v="0"/>
    <x v="0"/>
    <x v="2"/>
    <x v="2"/>
    <n v="0"/>
    <x v="7"/>
    <x v="2"/>
    <d v="1899-12-30T00:00:00"/>
    <d v="1899-12-30T00:00:00"/>
    <x v="0"/>
    <m/>
    <m/>
    <d v="1899-12-30T00:00:00"/>
    <d v="1899-12-30T02:09:04"/>
    <n v="2"/>
    <d v="1899-12-30T00:00:00"/>
    <n v="129.06666666666712"/>
    <x v="6"/>
    <x v="0"/>
  </r>
  <r>
    <x v="9"/>
    <s v="2025004375"/>
    <x v="0"/>
    <x v="1308"/>
    <s v="E0897HWR"/>
    <d v="2025-03-03T00:00:00"/>
    <x v="2"/>
    <s v="1782"/>
    <x v="48"/>
    <s v="PA"/>
    <x v="1"/>
    <x v="0"/>
    <d v="2025-03-03T00:00:00"/>
    <d v="1899-12-30T10:42:05"/>
    <d v="2025-03-03T00:00:00"/>
    <d v="1899-12-30T10:42:06"/>
    <d v="2025-03-03T00:00:00"/>
    <d v="1899-12-30T13:37:42"/>
    <x v="0"/>
    <x v="0"/>
    <s v="7001183975"/>
    <s v="FBO"/>
    <d v="1899-12-30T02:55:37"/>
    <x v="2964"/>
    <d v="1899-12-30T00:00:01"/>
    <s v="Granel"/>
    <s v="E001"/>
    <x v="2"/>
    <d v="1899-12-30T02:55:37"/>
    <d v="1899-12-30T02:55:36"/>
    <x v="5"/>
    <x v="6"/>
    <x v="2"/>
    <x v="2"/>
    <n v="0"/>
    <n v="0"/>
    <x v="0"/>
    <x v="2"/>
    <x v="2"/>
    <n v="0"/>
    <x v="7"/>
    <x v="2"/>
    <d v="1899-12-30T00:00:01"/>
    <d v="1899-12-30T00:00:01"/>
    <x v="0"/>
    <m/>
    <m/>
    <d v="1899-12-30T00:00:00"/>
    <d v="1899-12-30T02:55:37"/>
    <n v="2"/>
    <d v="1899-12-30T00:00:01"/>
    <n v="175.61666666666872"/>
    <x v="6"/>
    <x v="0"/>
  </r>
  <r>
    <x v="9"/>
    <s v="2025004379"/>
    <x v="0"/>
    <x v="1297"/>
    <s v="E5825KKS"/>
    <d v="2025-03-03T00:00:00"/>
    <x v="2"/>
    <s v="1782"/>
    <x v="48"/>
    <s v="PA"/>
    <x v="1"/>
    <x v="0"/>
    <d v="2025-03-03T00:00:00"/>
    <d v="1899-12-30T11:26:45"/>
    <d v="2025-03-03T00:00:00"/>
    <d v="1899-12-30T11:26:47"/>
    <d v="2025-03-03T00:00:00"/>
    <d v="1899-12-30T13:55:18"/>
    <x v="0"/>
    <x v="0"/>
    <s v="7001183977"/>
    <s v="FBO"/>
    <d v="1899-12-30T02:28:33"/>
    <x v="3407"/>
    <d v="1899-12-30T00:00:02"/>
    <s v="Granel"/>
    <s v="E001"/>
    <x v="2"/>
    <d v="1899-12-30T02:28:33"/>
    <d v="1899-12-30T02:28:31"/>
    <x v="9"/>
    <x v="6"/>
    <x v="2"/>
    <x v="2"/>
    <n v="0"/>
    <n v="0"/>
    <x v="0"/>
    <x v="2"/>
    <x v="2"/>
    <n v="0"/>
    <x v="7"/>
    <x v="2"/>
    <d v="1899-12-30T00:00:02"/>
    <d v="1899-12-30T00:00:02"/>
    <x v="0"/>
    <m/>
    <m/>
    <d v="1899-12-30T00:00:00"/>
    <d v="1899-12-30T02:28:33"/>
    <n v="2"/>
    <d v="1899-12-30T00:00:02"/>
    <n v="148.54999999999674"/>
    <x v="6"/>
    <x v="0"/>
  </r>
  <r>
    <x v="9"/>
    <s v="2025004381"/>
    <x v="0"/>
    <x v="1304"/>
    <s v="ER2114BBN"/>
    <d v="2025-03-03T00:00:00"/>
    <x v="2"/>
    <s v="1782"/>
    <x v="48"/>
    <s v="PA"/>
    <x v="1"/>
    <x v="0"/>
    <d v="2025-03-03T00:00:00"/>
    <d v="1899-12-30T11:42:21"/>
    <d v="2025-03-03T00:00:00"/>
    <d v="1899-12-30T11:42:23"/>
    <d v="2025-03-03T00:00:00"/>
    <d v="1899-12-30T14:12:30"/>
    <x v="0"/>
    <x v="0"/>
    <s v="7001183978"/>
    <s v="EXW"/>
    <d v="1899-12-30T02:30:09"/>
    <x v="3408"/>
    <d v="1899-12-30T00:00:02"/>
    <s v="Granel"/>
    <s v="E001"/>
    <x v="1"/>
    <d v="1899-12-30T02:30:09"/>
    <d v="1899-12-30T02:30:07"/>
    <x v="9"/>
    <x v="6"/>
    <x v="2"/>
    <x v="2"/>
    <n v="0"/>
    <n v="0"/>
    <x v="0"/>
    <x v="2"/>
    <x v="2"/>
    <n v="0"/>
    <x v="7"/>
    <x v="2"/>
    <d v="1899-12-30T00:00:02"/>
    <d v="1899-12-30T00:00:02"/>
    <x v="0"/>
    <m/>
    <m/>
    <d v="1899-12-30T00:00:00"/>
    <d v="1899-12-30T02:30:09"/>
    <n v="2"/>
    <d v="1899-12-30T00:00:02"/>
    <n v="150.14999999999509"/>
    <x v="7"/>
    <x v="0"/>
  </r>
  <r>
    <x v="9"/>
    <s v="2025004384"/>
    <x v="0"/>
    <x v="520"/>
    <s v="E2015JDV"/>
    <d v="2025-03-03T00:00:00"/>
    <x v="2"/>
    <s v="1782"/>
    <x v="48"/>
    <s v="PA"/>
    <x v="1"/>
    <x v="0"/>
    <d v="2025-03-03T00:00:00"/>
    <d v="1899-12-30T12:34:25"/>
    <d v="2025-03-03T00:00:00"/>
    <d v="1899-12-30T12:35:56"/>
    <d v="2025-03-03T00:00:00"/>
    <d v="1899-12-30T14:29:23"/>
    <x v="261"/>
    <x v="35"/>
    <s v="7001183979"/>
    <s v="FBO"/>
    <d v="1899-12-30T01:54:58"/>
    <x v="3409"/>
    <d v="1899-12-30T00:01:31"/>
    <s v="Granel"/>
    <s v="E001"/>
    <x v="2"/>
    <d v="1899-12-30T01:54:58"/>
    <d v="1899-12-30T01:53:27"/>
    <x v="13"/>
    <x v="6"/>
    <x v="2"/>
    <x v="2"/>
    <n v="0"/>
    <n v="0"/>
    <x v="0"/>
    <x v="2"/>
    <x v="2"/>
    <n v="0"/>
    <x v="7"/>
    <x v="2"/>
    <d v="1899-12-30T00:01:31"/>
    <d v="1899-12-30T00:01:31"/>
    <x v="0"/>
    <m/>
    <m/>
    <d v="1899-12-30T00:00:00"/>
    <d v="1899-12-30T01:54:58"/>
    <n v="2"/>
    <d v="1899-12-30T00:01:31"/>
    <n v="114.96666666667674"/>
    <x v="7"/>
    <x v="0"/>
  </r>
  <r>
    <x v="9"/>
    <s v="2025004392"/>
    <x v="0"/>
    <x v="433"/>
    <s v="E4948KGF"/>
    <d v="2025-03-03T00:00:00"/>
    <x v="2"/>
    <s v="1782"/>
    <x v="48"/>
    <s v="PA"/>
    <x v="1"/>
    <x v="0"/>
    <d v="2025-03-03T00:00:00"/>
    <d v="1899-12-30T13:57:12"/>
    <d v="2025-03-03T00:00:00"/>
    <d v="1899-12-30T13:57:12"/>
    <d v="2025-03-03T00:00:00"/>
    <d v="1899-12-30T14:39:18"/>
    <x v="0"/>
    <x v="0"/>
    <s v="7001183980"/>
    <s v="FBO"/>
    <d v="1899-12-30T00:42:06"/>
    <x v="3410"/>
    <d v="1899-12-30T00:00:00"/>
    <s v="Granel"/>
    <s v="E001"/>
    <x v="2"/>
    <d v="1899-12-30T00:42:06"/>
    <d v="1899-12-30T00:42:06"/>
    <x v="6"/>
    <x v="6"/>
    <x v="2"/>
    <x v="2"/>
    <n v="0"/>
    <n v="0"/>
    <x v="0"/>
    <x v="2"/>
    <x v="2"/>
    <n v="0"/>
    <x v="7"/>
    <x v="1"/>
    <d v="1899-12-30T00:00:00"/>
    <d v="1899-12-30T00:00:00"/>
    <x v="0"/>
    <m/>
    <m/>
    <d v="1899-12-30T00:00:00"/>
    <d v="1899-12-30T00:42:06"/>
    <n v="2"/>
    <d v="1899-12-30T00:00:00"/>
    <n v="42.099999999998424"/>
    <x v="7"/>
    <x v="1"/>
  </r>
  <r>
    <x v="9"/>
    <s v="2025004389"/>
    <x v="0"/>
    <x v="526"/>
    <s v="E4745DXW"/>
    <d v="2025-03-03T00:00:00"/>
    <x v="2"/>
    <s v="1782"/>
    <x v="48"/>
    <s v="PA"/>
    <x v="1"/>
    <x v="0"/>
    <d v="2025-03-03T00:00:00"/>
    <d v="1899-12-30T13:11:24"/>
    <d v="2025-03-03T00:00:00"/>
    <d v="1899-12-30T13:11:28"/>
    <d v="2025-03-03T00:00:00"/>
    <d v="1899-12-30T14:53:34"/>
    <x v="0"/>
    <x v="0"/>
    <s v="7001183981"/>
    <s v="FBO"/>
    <d v="1899-12-30T01:42:10"/>
    <x v="3411"/>
    <d v="1899-12-30T00:00:04"/>
    <s v="Granel"/>
    <s v="E001"/>
    <x v="2"/>
    <d v="1899-12-30T01:42:10"/>
    <d v="1899-12-30T01:42:06"/>
    <x v="6"/>
    <x v="6"/>
    <x v="2"/>
    <x v="2"/>
    <n v="0"/>
    <n v="0"/>
    <x v="0"/>
    <x v="2"/>
    <x v="2"/>
    <n v="0"/>
    <x v="7"/>
    <x v="2"/>
    <d v="1899-12-30T00:00:04"/>
    <d v="1899-12-30T00:00:04"/>
    <x v="0"/>
    <m/>
    <m/>
    <d v="1899-12-30T00:00:00"/>
    <d v="1899-12-30T01:42:10"/>
    <n v="2"/>
    <d v="1899-12-30T00:00:04"/>
    <n v="102.16666666667523"/>
    <x v="7"/>
    <x v="0"/>
  </r>
  <r>
    <x v="9"/>
    <s v="2025004391"/>
    <x v="0"/>
    <x v="1312"/>
    <s v="ER0328BBM"/>
    <d v="2025-03-03T00:00:00"/>
    <x v="2"/>
    <s v="1782"/>
    <x v="48"/>
    <s v="PA"/>
    <x v="1"/>
    <x v="0"/>
    <d v="2025-03-03T00:00:00"/>
    <d v="1899-12-30T13:20:51"/>
    <d v="2025-03-03T00:00:00"/>
    <d v="1899-12-30T13:21:04"/>
    <d v="2025-03-03T00:00:00"/>
    <d v="1899-12-30T15:12:01"/>
    <x v="0"/>
    <x v="0"/>
    <s v="7001183982"/>
    <s v="EXW"/>
    <d v="1899-12-30T01:51:10"/>
    <x v="3412"/>
    <d v="1899-12-30T00:00:13"/>
    <s v="Granel"/>
    <s v="E001"/>
    <x v="1"/>
    <d v="1899-12-30T01:51:10"/>
    <d v="1899-12-30T01:50:57"/>
    <x v="6"/>
    <x v="6"/>
    <x v="2"/>
    <x v="2"/>
    <n v="0"/>
    <n v="0"/>
    <x v="0"/>
    <x v="2"/>
    <x v="2"/>
    <n v="0"/>
    <x v="7"/>
    <x v="2"/>
    <d v="1899-12-30T00:00:13"/>
    <d v="1899-12-30T00:00:13"/>
    <x v="0"/>
    <m/>
    <m/>
    <d v="1899-12-30T00:00:00"/>
    <d v="1899-12-30T01:51:10"/>
    <n v="2"/>
    <d v="1899-12-30T00:00:13"/>
    <n v="111.1666666666752"/>
    <x v="14"/>
    <x v="0"/>
  </r>
  <r>
    <x v="9"/>
    <s v="2025004393"/>
    <x v="0"/>
    <x v="1296"/>
    <s v="E7586KJW"/>
    <d v="2025-03-03T00:00:00"/>
    <x v="2"/>
    <s v="1782"/>
    <x v="48"/>
    <s v="PA"/>
    <x v="1"/>
    <x v="0"/>
    <d v="2025-03-03T00:00:00"/>
    <d v="1899-12-30T14:16:36"/>
    <d v="2025-03-03T00:00:00"/>
    <d v="1899-12-30T14:16:38"/>
    <d v="2025-03-03T00:00:00"/>
    <d v="1899-12-30T15:26:15"/>
    <x v="0"/>
    <x v="0"/>
    <s v="7001183983"/>
    <s v="FBO"/>
    <d v="1899-12-30T01:09:39"/>
    <x v="3413"/>
    <d v="1899-12-30T00:00:02"/>
    <s v="Granel"/>
    <s v="E001"/>
    <x v="2"/>
    <d v="1899-12-30T01:09:39"/>
    <d v="1899-12-30T01:09:37"/>
    <x v="14"/>
    <x v="6"/>
    <x v="2"/>
    <x v="2"/>
    <n v="0"/>
    <n v="0"/>
    <x v="0"/>
    <x v="2"/>
    <x v="2"/>
    <n v="0"/>
    <x v="7"/>
    <x v="0"/>
    <d v="1899-12-30T00:00:02"/>
    <d v="1899-12-30T00:00:02"/>
    <x v="0"/>
    <m/>
    <m/>
    <d v="1899-12-30T00:00:00"/>
    <d v="1899-12-30T01:09:39"/>
    <n v="2"/>
    <d v="1899-12-30T00:00:02"/>
    <n v="69.650000000006415"/>
    <x v="14"/>
    <x v="0"/>
  </r>
  <r>
    <x v="9"/>
    <s v="2025004394"/>
    <x v="0"/>
    <x v="1299"/>
    <s v="E9842JGG"/>
    <d v="2025-03-03T00:00:00"/>
    <x v="2"/>
    <s v="1782"/>
    <x v="48"/>
    <s v="PA"/>
    <x v="1"/>
    <x v="0"/>
    <d v="2025-03-03T00:00:00"/>
    <d v="1899-12-30T15:13:51"/>
    <d v="2025-03-03T00:00:00"/>
    <d v="1899-12-30T15:13:53"/>
    <d v="2025-03-03T00:00:00"/>
    <d v="1899-12-30T15:44:06"/>
    <x v="0"/>
    <x v="0"/>
    <s v="7001183984"/>
    <s v="FBO"/>
    <d v="1899-12-30T00:30:15"/>
    <x v="220"/>
    <d v="1899-12-30T00:00:02"/>
    <s v="Granel"/>
    <s v="E001"/>
    <x v="2"/>
    <d v="1899-12-30T00:30:15"/>
    <d v="1899-12-30T00:30:13"/>
    <x v="10"/>
    <x v="6"/>
    <x v="2"/>
    <x v="2"/>
    <n v="0"/>
    <n v="0"/>
    <x v="0"/>
    <x v="2"/>
    <x v="2"/>
    <n v="0"/>
    <x v="7"/>
    <x v="1"/>
    <d v="1899-12-30T00:00:02"/>
    <d v="1899-12-30T00:00:02"/>
    <x v="0"/>
    <m/>
    <m/>
    <d v="1899-12-30T00:00:00"/>
    <d v="1899-12-30T00:30:15"/>
    <n v="2"/>
    <d v="1899-12-30T00:00:02"/>
    <n v="30.249999999993697"/>
    <x v="14"/>
    <x v="1"/>
  </r>
  <r>
    <x v="9"/>
    <s v="2025004396"/>
    <x v="0"/>
    <x v="1311"/>
    <s v="E9402GGZ"/>
    <d v="2025-03-03T00:00:00"/>
    <x v="2"/>
    <s v="1782"/>
    <x v="48"/>
    <s v="PA"/>
    <x v="1"/>
    <x v="0"/>
    <d v="2025-03-03T00:00:00"/>
    <d v="1899-12-30T16:04:29"/>
    <d v="2025-03-03T00:00:00"/>
    <d v="1899-12-30T16:04:30"/>
    <d v="2025-03-03T00:00:00"/>
    <d v="1899-12-30T16:33:05"/>
    <x v="0"/>
    <x v="0"/>
    <s v="7001183985"/>
    <s v="FBO"/>
    <d v="1899-12-30T00:28:36"/>
    <x v="1226"/>
    <d v="1899-12-30T00:00:01"/>
    <s v="Granel"/>
    <s v="E001"/>
    <x v="2"/>
    <d v="1899-12-30T00:28:36"/>
    <d v="1899-12-30T00:28:35"/>
    <x v="7"/>
    <x v="6"/>
    <x v="2"/>
    <x v="2"/>
    <n v="0"/>
    <n v="0"/>
    <x v="0"/>
    <x v="2"/>
    <x v="2"/>
    <n v="0"/>
    <x v="7"/>
    <x v="1"/>
    <d v="1899-12-30T00:00:01"/>
    <d v="1899-12-30T00:00:01"/>
    <x v="0"/>
    <m/>
    <m/>
    <d v="1899-12-30T00:00:00"/>
    <d v="1899-12-30T00:28:36"/>
    <n v="2"/>
    <d v="1899-12-30T00:00:01"/>
    <n v="28.599999999998396"/>
    <x v="8"/>
    <x v="1"/>
  </r>
  <r>
    <x v="9"/>
    <s v="2025004398"/>
    <x v="0"/>
    <x v="539"/>
    <s v="E6028JLK"/>
    <d v="2025-03-03T00:00:00"/>
    <x v="2"/>
    <s v="837"/>
    <x v="47"/>
    <s v="PA"/>
    <x v="0"/>
    <x v="0"/>
    <d v="2025-03-03T00:00:00"/>
    <d v="1899-12-30T16:39:28"/>
    <d v="2025-03-03T00:00:00"/>
    <d v="1899-12-30T16:39:28"/>
    <d v="2025-03-03T00:00:00"/>
    <d v="1899-12-30T17:07:24"/>
    <x v="0"/>
    <x v="0"/>
    <s v="7001183986"/>
    <s v="FBO"/>
    <d v="1899-12-30T00:27:56"/>
    <x v="1689"/>
    <d v="1899-12-30T00:00:00"/>
    <s v="Granel"/>
    <s v="E001"/>
    <x v="2"/>
    <d v="1899-12-30T00:27:56"/>
    <d v="1899-12-30T00:27:56"/>
    <x v="7"/>
    <x v="6"/>
    <x v="2"/>
    <x v="2"/>
    <n v="0"/>
    <n v="0"/>
    <x v="0"/>
    <x v="2"/>
    <x v="2"/>
    <n v="0"/>
    <x v="7"/>
    <x v="1"/>
    <d v="1899-12-30T00:00:00"/>
    <d v="1899-12-30T00:00:00"/>
    <x v="0"/>
    <m/>
    <m/>
    <d v="1899-12-30T00:00:00"/>
    <d v="1899-12-30T00:27:56"/>
    <n v="2"/>
    <d v="1899-12-30T00:00:00"/>
    <n v="27.933333333335995"/>
    <x v="12"/>
    <x v="1"/>
  </r>
  <r>
    <x v="9"/>
    <s v="2025004399"/>
    <x v="0"/>
    <x v="1310"/>
    <s v="E3960KHT"/>
    <d v="2025-03-03T00:00:00"/>
    <x v="2"/>
    <s v="1782"/>
    <x v="48"/>
    <s v="PA"/>
    <x v="1"/>
    <x v="0"/>
    <d v="2025-03-03T00:00:00"/>
    <d v="1899-12-30T16:42:58"/>
    <d v="2025-03-03T00:00:00"/>
    <d v="1899-12-30T16:42:59"/>
    <d v="2025-03-03T00:00:00"/>
    <d v="1899-12-30T17:13:19"/>
    <x v="0"/>
    <x v="0"/>
    <s v="7001183987"/>
    <s v="FBO"/>
    <d v="1899-12-30T00:30:21"/>
    <x v="1003"/>
    <d v="1899-12-30T00:00:01"/>
    <s v="Granel"/>
    <s v="E001"/>
    <x v="2"/>
    <d v="1899-12-30T00:30:21"/>
    <d v="1899-12-30T00:30:20"/>
    <x v="7"/>
    <x v="6"/>
    <x v="2"/>
    <x v="2"/>
    <n v="0"/>
    <n v="0"/>
    <x v="0"/>
    <x v="2"/>
    <x v="2"/>
    <n v="0"/>
    <x v="7"/>
    <x v="1"/>
    <d v="1899-12-30T00:00:01"/>
    <d v="1899-12-30T00:00:01"/>
    <x v="0"/>
    <m/>
    <m/>
    <d v="1899-12-30T00:00:00"/>
    <d v="1899-12-30T00:30:21"/>
    <n v="2"/>
    <d v="1899-12-30T00:00:01"/>
    <n v="30.350000000001547"/>
    <x v="12"/>
    <x v="1"/>
  </r>
  <r>
    <x v="9"/>
    <s v="2025004401"/>
    <x v="0"/>
    <x v="1305"/>
    <s v="E4544MKW"/>
    <d v="2025-03-03T00:00:00"/>
    <x v="2"/>
    <s v="837"/>
    <x v="47"/>
    <s v="PA"/>
    <x v="0"/>
    <x v="0"/>
    <d v="2025-03-03T00:00:00"/>
    <d v="1899-12-30T17:02:17"/>
    <d v="2025-03-03T00:00:00"/>
    <d v="1899-12-30T17:02:19"/>
    <d v="2025-03-03T00:00:00"/>
    <d v="1899-12-30T17:33:54"/>
    <x v="0"/>
    <x v="0"/>
    <s v="7001183988"/>
    <s v="FBO"/>
    <d v="1899-12-30T00:31:37"/>
    <x v="1675"/>
    <d v="1899-12-30T00:00:02"/>
    <s v="Granel"/>
    <s v="E001"/>
    <x v="2"/>
    <d v="1899-12-30T00:31:37"/>
    <d v="1899-12-30T00:31:35"/>
    <x v="11"/>
    <x v="6"/>
    <x v="2"/>
    <x v="2"/>
    <n v="0"/>
    <n v="0"/>
    <x v="0"/>
    <x v="2"/>
    <x v="2"/>
    <n v="0"/>
    <x v="7"/>
    <x v="1"/>
    <d v="1899-12-30T00:00:02"/>
    <d v="1899-12-30T00:00:02"/>
    <x v="0"/>
    <m/>
    <m/>
    <d v="1899-12-30T00:00:00"/>
    <d v="1899-12-30T00:31:37"/>
    <n v="2"/>
    <d v="1899-12-30T00:00:02"/>
    <n v="31.616666666668838"/>
    <x v="12"/>
    <x v="1"/>
  </r>
  <r>
    <x v="9"/>
    <s v="2025004400"/>
    <x v="0"/>
    <x v="540"/>
    <s v="E5397JZM"/>
    <d v="2025-03-03T00:00:00"/>
    <x v="2"/>
    <s v="1782"/>
    <x v="48"/>
    <s v="PA"/>
    <x v="1"/>
    <x v="0"/>
    <d v="2025-03-03T00:00:00"/>
    <d v="1899-12-30T16:58:53"/>
    <d v="2025-03-03T00:00:00"/>
    <d v="1899-12-30T16:58:53"/>
    <d v="2025-03-03T00:00:00"/>
    <d v="1899-12-30T17:38:25"/>
    <x v="0"/>
    <x v="0"/>
    <s v="7001183989"/>
    <s v="FBO"/>
    <d v="1899-12-30T00:39:32"/>
    <x v="345"/>
    <d v="1899-12-30T00:00:00"/>
    <s v="Granel"/>
    <s v="E001"/>
    <x v="2"/>
    <d v="1899-12-30T00:39:32"/>
    <d v="1899-12-30T00:39:32"/>
    <x v="7"/>
    <x v="6"/>
    <x v="2"/>
    <x v="2"/>
    <n v="0"/>
    <n v="0"/>
    <x v="0"/>
    <x v="2"/>
    <x v="2"/>
    <n v="0"/>
    <x v="7"/>
    <x v="1"/>
    <d v="1899-12-30T00:00:00"/>
    <d v="1899-12-30T00:00:00"/>
    <x v="0"/>
    <m/>
    <m/>
    <d v="1899-12-30T00:00:00"/>
    <d v="1899-12-30T00:39:32"/>
    <n v="2"/>
    <d v="1899-12-30T00:00:00"/>
    <n v="39.533333333328052"/>
    <x v="12"/>
    <x v="1"/>
  </r>
  <r>
    <x v="9"/>
    <s v="2025004403"/>
    <x v="0"/>
    <x v="518"/>
    <s v="E4179KVF"/>
    <d v="2025-03-03T00:00:00"/>
    <x v="2"/>
    <s v="1782"/>
    <x v="48"/>
    <s v="PA"/>
    <x v="1"/>
    <x v="0"/>
    <d v="2025-03-03T00:00:00"/>
    <d v="1899-12-30T17:48:04"/>
    <d v="2025-03-03T00:00:00"/>
    <d v="1899-12-30T17:48:04"/>
    <d v="2025-03-03T00:00:00"/>
    <d v="1899-12-30T18:23:39"/>
    <x v="0"/>
    <x v="0"/>
    <s v="7001183990"/>
    <s v="FBO"/>
    <d v="1899-12-30T00:35:35"/>
    <x v="2879"/>
    <d v="1899-12-30T00:00:00"/>
    <s v="Granel"/>
    <s v="E001"/>
    <x v="2"/>
    <d v="1899-12-30T00:35:35"/>
    <d v="1899-12-30T00:35:35"/>
    <x v="11"/>
    <x v="6"/>
    <x v="2"/>
    <x v="2"/>
    <n v="0"/>
    <n v="0"/>
    <x v="0"/>
    <x v="2"/>
    <x v="2"/>
    <n v="0"/>
    <x v="7"/>
    <x v="1"/>
    <d v="1899-12-30T00:00:00"/>
    <d v="1899-12-30T00:00:00"/>
    <x v="0"/>
    <m/>
    <m/>
    <d v="1899-12-30T00:00:00"/>
    <d v="1899-12-30T00:35:35"/>
    <n v="2"/>
    <d v="1899-12-30T00:00:00"/>
    <n v="35.583333333336071"/>
    <x v="9"/>
    <x v="1"/>
  </r>
  <r>
    <x v="9"/>
    <s v="2025004404"/>
    <x v="0"/>
    <x v="1308"/>
    <s v="E0897HWR"/>
    <d v="2025-03-03T00:00:00"/>
    <x v="2"/>
    <s v="1782"/>
    <x v="48"/>
    <s v="PA"/>
    <x v="1"/>
    <x v="0"/>
    <d v="2025-03-03T00:00:00"/>
    <d v="1899-12-30T18:07:37"/>
    <d v="2025-03-03T00:00:00"/>
    <d v="1899-12-30T18:07:39"/>
    <d v="2025-03-03T00:00:00"/>
    <d v="1899-12-30T18:41:09"/>
    <x v="0"/>
    <x v="0"/>
    <s v="7001183991"/>
    <s v="FBO"/>
    <d v="1899-12-30T00:33:32"/>
    <x v="1831"/>
    <d v="1899-12-30T00:00:02"/>
    <s v="Granel"/>
    <s v="E001"/>
    <x v="2"/>
    <d v="1899-12-30T00:33:32"/>
    <d v="1899-12-30T00:33:30"/>
    <x v="8"/>
    <x v="6"/>
    <x v="2"/>
    <x v="2"/>
    <n v="0"/>
    <n v="0"/>
    <x v="0"/>
    <x v="2"/>
    <x v="2"/>
    <n v="0"/>
    <x v="7"/>
    <x v="1"/>
    <d v="1899-12-30T00:00:02"/>
    <d v="1899-12-30T00:00:02"/>
    <x v="0"/>
    <m/>
    <m/>
    <d v="1899-12-30T00:00:00"/>
    <d v="1899-12-30T00:33:32"/>
    <n v="2"/>
    <d v="1899-12-30T00:00:02"/>
    <n v="33.533333333337666"/>
    <x v="9"/>
    <x v="1"/>
  </r>
  <r>
    <x v="9"/>
    <s v="2025004406"/>
    <x v="0"/>
    <x v="1304"/>
    <s v="ER2114BBN"/>
    <d v="2025-03-03T00:00:00"/>
    <x v="2"/>
    <s v="1782"/>
    <x v="48"/>
    <s v="PA"/>
    <x v="1"/>
    <x v="0"/>
    <d v="2025-03-03T00:00:00"/>
    <d v="1899-12-30T18:35:43"/>
    <d v="2025-03-03T00:00:00"/>
    <d v="1899-12-30T18:35:43"/>
    <d v="2025-03-03T00:00:00"/>
    <d v="1899-12-30T19:01:13"/>
    <x v="0"/>
    <x v="0"/>
    <s v="7001183992"/>
    <s v="EXW"/>
    <d v="1899-12-30T00:25:30"/>
    <x v="518"/>
    <d v="1899-12-30T00:00:00"/>
    <s v="Granel"/>
    <s v="E001"/>
    <x v="1"/>
    <d v="1899-12-30T00:25:30"/>
    <d v="1899-12-30T00:25:30"/>
    <x v="8"/>
    <x v="6"/>
    <x v="2"/>
    <x v="2"/>
    <n v="0"/>
    <n v="0"/>
    <x v="0"/>
    <x v="2"/>
    <x v="2"/>
    <n v="0"/>
    <x v="7"/>
    <x v="1"/>
    <d v="1899-12-30T00:00:00"/>
    <d v="1899-12-30T00:00:00"/>
    <x v="0"/>
    <m/>
    <m/>
    <d v="1899-12-30T00:00:00"/>
    <d v="1899-12-30T00:25:30"/>
    <n v="2"/>
    <d v="1899-12-30T00:00:00"/>
    <n v="25.499999999995193"/>
    <x v="10"/>
    <x v="1"/>
  </r>
  <r>
    <x v="9"/>
    <s v="2025004405"/>
    <x v="0"/>
    <x v="530"/>
    <s v="E5940JLK"/>
    <d v="2025-03-03T00:00:00"/>
    <x v="2"/>
    <s v="1782"/>
    <x v="48"/>
    <s v="PA"/>
    <x v="1"/>
    <x v="0"/>
    <d v="2025-03-03T00:00:00"/>
    <d v="1899-12-30T18:33:41"/>
    <d v="2025-03-03T00:00:00"/>
    <d v="1899-12-30T18:33:43"/>
    <d v="2025-03-03T00:00:00"/>
    <d v="1899-12-30T19:03:27"/>
    <x v="0"/>
    <x v="0"/>
    <s v="7001183993"/>
    <s v="FBO"/>
    <d v="1899-12-30T00:29:46"/>
    <x v="1110"/>
    <d v="1899-12-30T00:00:02"/>
    <s v="Granel"/>
    <s v="E001"/>
    <x v="2"/>
    <d v="1899-12-30T00:29:46"/>
    <d v="1899-12-30T00:29:44"/>
    <x v="8"/>
    <x v="6"/>
    <x v="2"/>
    <x v="2"/>
    <n v="0"/>
    <n v="0"/>
    <x v="0"/>
    <x v="2"/>
    <x v="2"/>
    <n v="0"/>
    <x v="7"/>
    <x v="1"/>
    <d v="1899-12-30T00:00:02"/>
    <d v="1899-12-30T00:00:02"/>
    <x v="0"/>
    <m/>
    <m/>
    <d v="1899-12-30T00:00:00"/>
    <d v="1899-12-30T00:29:46"/>
    <n v="2"/>
    <d v="1899-12-30T00:00:02"/>
    <n v="29.766666666672066"/>
    <x v="10"/>
    <x v="1"/>
  </r>
  <r>
    <x v="9"/>
    <s v="2025004409"/>
    <x v="0"/>
    <x v="1306"/>
    <s v="ER7683BCC"/>
    <d v="2025-03-04T00:00:00"/>
    <x v="2"/>
    <s v="1782"/>
    <x v="48"/>
    <s v="PA"/>
    <x v="1"/>
    <x v="0"/>
    <d v="2025-03-04T00:00:00"/>
    <d v="1899-12-30T06:21:37"/>
    <d v="2025-03-04T00:00:00"/>
    <d v="1899-12-30T06:22:32"/>
    <d v="2025-03-04T00:00:00"/>
    <d v="1899-12-30T06:58:21"/>
    <x v="262"/>
    <x v="35"/>
    <s v="7001183995"/>
    <s v="EXW"/>
    <d v="1899-12-30T00:36:44"/>
    <x v="3093"/>
    <d v="1899-12-30T00:00:55"/>
    <s v="Granel"/>
    <s v="E001"/>
    <x v="1"/>
    <d v="1899-12-30T00:36:44"/>
    <d v="1899-12-30T00:35:49"/>
    <x v="1"/>
    <x v="7"/>
    <x v="2"/>
    <x v="2"/>
    <n v="0"/>
    <n v="0"/>
    <x v="0"/>
    <x v="2"/>
    <x v="2"/>
    <n v="0"/>
    <x v="7"/>
    <x v="1"/>
    <d v="1899-12-30T00:00:55"/>
    <d v="1899-12-30T00:00:55"/>
    <x v="0"/>
    <m/>
    <m/>
    <d v="1899-12-30T00:00:00"/>
    <d v="1899-12-30T00:36:44"/>
    <n v="3"/>
    <d v="1899-12-30T00:00:55"/>
    <n v="36.733333333334414"/>
    <x v="0"/>
    <x v="1"/>
  </r>
  <r>
    <x v="9"/>
    <s v="2025004411"/>
    <x v="0"/>
    <x v="1302"/>
    <s v="EBU01275R"/>
    <d v="2025-03-04T00:00:00"/>
    <x v="2"/>
    <s v="3312"/>
    <x v="51"/>
    <s v="PA"/>
    <x v="2"/>
    <x v="0"/>
    <d v="2025-03-04T00:00:00"/>
    <d v="1899-12-30T06:56:09"/>
    <d v="2025-03-04T00:00:00"/>
    <d v="1899-12-30T06:56:10"/>
    <d v="2025-03-04T00:00:00"/>
    <d v="1899-12-30T07:21:14"/>
    <x v="0"/>
    <x v="0"/>
    <s v="7001183996"/>
    <s v="EXW"/>
    <d v="1899-12-30T00:25:05"/>
    <x v="2086"/>
    <d v="1899-12-30T00:00:01"/>
    <s v="Ensacado"/>
    <s v="E002"/>
    <x v="1"/>
    <d v="1899-12-30T00:25:05"/>
    <d v="1899-12-30T00:25:04"/>
    <x v="1"/>
    <x v="7"/>
    <x v="2"/>
    <x v="1"/>
    <n v="0"/>
    <n v="0"/>
    <x v="0"/>
    <x v="1"/>
    <x v="2"/>
    <n v="0"/>
    <x v="7"/>
    <x v="1"/>
    <d v="1899-12-30T00:00:01"/>
    <d v="1899-12-30T00:00:01"/>
    <x v="0"/>
    <m/>
    <m/>
    <d v="1899-12-30T00:00:00"/>
    <d v="1899-12-30T00:25:05"/>
    <n v="3"/>
    <d v="1899-12-30T00:00:01"/>
    <n v="25.083333333331232"/>
    <x v="1"/>
    <x v="1"/>
  </r>
  <r>
    <x v="9"/>
    <s v="2025004410"/>
    <x v="0"/>
    <x v="430"/>
    <s v="E5728KFK"/>
    <d v="2025-03-04T00:00:00"/>
    <x v="2"/>
    <s v="1782"/>
    <x v="48"/>
    <s v="PA"/>
    <x v="1"/>
    <x v="0"/>
    <d v="2025-03-04T00:00:00"/>
    <d v="1899-12-30T06:52:16"/>
    <d v="2025-03-04T00:00:00"/>
    <d v="1899-12-30T06:52:18"/>
    <d v="2025-03-04T00:00:00"/>
    <d v="1899-12-30T07:26:14"/>
    <x v="0"/>
    <x v="0"/>
    <s v="7001183997"/>
    <s v="FBO"/>
    <d v="1899-12-30T00:33:58"/>
    <x v="2181"/>
    <d v="1899-12-30T00:00:02"/>
    <s v="Granel"/>
    <s v="E001"/>
    <x v="2"/>
    <d v="1899-12-30T00:33:58"/>
    <d v="1899-12-30T00:33:56"/>
    <x v="1"/>
    <x v="7"/>
    <x v="2"/>
    <x v="2"/>
    <n v="0"/>
    <n v="0"/>
    <x v="0"/>
    <x v="2"/>
    <x v="2"/>
    <n v="0"/>
    <x v="7"/>
    <x v="1"/>
    <d v="1899-12-30T00:00:02"/>
    <d v="1899-12-30T00:00:02"/>
    <x v="0"/>
    <m/>
    <m/>
    <d v="1899-12-30T00:00:00"/>
    <d v="1899-12-30T00:33:58"/>
    <n v="3"/>
    <d v="1899-12-30T00:00:02"/>
    <n v="33.966666666662412"/>
    <x v="1"/>
    <x v="1"/>
  </r>
  <r>
    <x v="9"/>
    <s v="2025004412"/>
    <x v="0"/>
    <x v="1319"/>
    <s v="E9349KRP"/>
    <d v="2025-03-04T00:00:00"/>
    <x v="2"/>
    <s v="837"/>
    <x v="47"/>
    <s v="PA"/>
    <x v="0"/>
    <x v="0"/>
    <d v="2025-03-04T00:00:00"/>
    <d v="1899-12-30T07:21:40"/>
    <d v="2025-03-04T00:00:00"/>
    <d v="1899-12-30T07:21:42"/>
    <d v="2025-03-04T00:00:00"/>
    <d v="1899-12-30T07:50:58"/>
    <x v="0"/>
    <x v="0"/>
    <s v="7001183998"/>
    <s v="EXW"/>
    <d v="1899-12-30T00:29:18"/>
    <x v="455"/>
    <d v="1899-12-30T00:00:02"/>
    <s v="Granel"/>
    <s v="E001"/>
    <x v="1"/>
    <d v="1899-12-30T00:29:18"/>
    <d v="1899-12-30T00:29:16"/>
    <x v="2"/>
    <x v="7"/>
    <x v="2"/>
    <x v="2"/>
    <n v="0"/>
    <n v="0"/>
    <x v="0"/>
    <x v="2"/>
    <x v="2"/>
    <n v="0"/>
    <x v="7"/>
    <x v="1"/>
    <d v="1899-12-30T00:00:02"/>
    <d v="1899-12-30T00:00:02"/>
    <x v="0"/>
    <m/>
    <m/>
    <d v="1899-12-30T00:00:00"/>
    <d v="1899-12-30T00:29:18"/>
    <n v="3"/>
    <d v="1899-12-30T00:00:02"/>
    <n v="29.300000000011135"/>
    <x v="1"/>
    <x v="1"/>
  </r>
  <r>
    <x v="9"/>
    <s v="2025004413"/>
    <x v="0"/>
    <x v="433"/>
    <s v="E4948KGF"/>
    <d v="2025-03-04T00:00:00"/>
    <x v="2"/>
    <s v="1782"/>
    <x v="48"/>
    <s v="PA"/>
    <x v="1"/>
    <x v="0"/>
    <d v="2025-03-04T00:00:00"/>
    <d v="1899-12-30T07:53:54"/>
    <d v="2025-03-04T00:00:00"/>
    <d v="1899-12-30T07:53:55"/>
    <d v="2025-03-04T00:00:00"/>
    <d v="1899-12-30T08:29:08"/>
    <x v="0"/>
    <x v="0"/>
    <s v="7001183999"/>
    <s v="FBO"/>
    <d v="1899-12-30T00:35:14"/>
    <x v="3414"/>
    <d v="1899-12-30T00:00:01"/>
    <s v="Granel"/>
    <s v="E001"/>
    <x v="2"/>
    <d v="1899-12-30T00:35:14"/>
    <d v="1899-12-30T00:35:13"/>
    <x v="2"/>
    <x v="7"/>
    <x v="2"/>
    <x v="2"/>
    <n v="0"/>
    <n v="0"/>
    <x v="0"/>
    <x v="2"/>
    <x v="2"/>
    <n v="0"/>
    <x v="7"/>
    <x v="1"/>
    <d v="1899-12-30T00:00:01"/>
    <d v="1899-12-30T00:00:01"/>
    <x v="0"/>
    <m/>
    <m/>
    <d v="1899-12-30T00:00:00"/>
    <d v="1899-12-30T00:35:14"/>
    <n v="3"/>
    <d v="1899-12-30T00:00:01"/>
    <n v="35.233333333329618"/>
    <x v="2"/>
    <x v="1"/>
  </r>
  <r>
    <x v="9"/>
    <s v="2025004417"/>
    <x v="0"/>
    <x v="1310"/>
    <s v="E3960KHT"/>
    <d v="2025-03-04T00:00:00"/>
    <x v="2"/>
    <s v="1782"/>
    <x v="48"/>
    <s v="PA"/>
    <x v="1"/>
    <x v="0"/>
    <d v="2025-03-04T00:00:00"/>
    <d v="1899-12-30T08:13:12"/>
    <d v="2025-03-04T00:00:00"/>
    <d v="1899-12-30T08:13:15"/>
    <d v="2025-03-04T00:00:00"/>
    <d v="1899-12-30T08:45:00"/>
    <x v="0"/>
    <x v="0"/>
    <s v="7001184000"/>
    <s v="FBO"/>
    <d v="1899-12-30T00:31:48"/>
    <x v="1058"/>
    <d v="1899-12-30T00:00:03"/>
    <s v="Granel"/>
    <s v="E001"/>
    <x v="2"/>
    <d v="1899-12-30T00:31:48"/>
    <d v="1899-12-30T00:31:45"/>
    <x v="3"/>
    <x v="7"/>
    <x v="2"/>
    <x v="2"/>
    <n v="0"/>
    <n v="0"/>
    <x v="0"/>
    <x v="2"/>
    <x v="2"/>
    <n v="0"/>
    <x v="7"/>
    <x v="1"/>
    <d v="1899-12-30T00:00:03"/>
    <d v="1899-12-30T00:00:03"/>
    <x v="0"/>
    <m/>
    <m/>
    <d v="1899-12-30T00:00:00"/>
    <d v="1899-12-30T00:31:48"/>
    <n v="3"/>
    <d v="1899-12-30T00:00:03"/>
    <n v="31.799999999995137"/>
    <x v="2"/>
    <x v="1"/>
  </r>
  <r>
    <x v="9"/>
    <s v="2025004416"/>
    <x v="0"/>
    <x v="408"/>
    <s v="E0945JZT"/>
    <d v="2025-03-04T00:00:00"/>
    <x v="2"/>
    <s v="837"/>
    <x v="47"/>
    <s v="PA"/>
    <x v="0"/>
    <x v="0"/>
    <d v="2025-03-04T00:00:00"/>
    <d v="1899-12-30T08:12:31"/>
    <d v="2025-03-04T00:00:00"/>
    <d v="1899-12-30T08:12:33"/>
    <d v="2025-03-04T00:00:00"/>
    <d v="1899-12-30T08:48:11"/>
    <x v="0"/>
    <x v="0"/>
    <s v="7001184001"/>
    <s v="FBO"/>
    <d v="1899-12-30T00:35:40"/>
    <x v="215"/>
    <d v="1899-12-30T00:00:02"/>
    <s v="Granel"/>
    <s v="E001"/>
    <x v="2"/>
    <d v="1899-12-30T00:35:40"/>
    <d v="1899-12-30T00:35:38"/>
    <x v="3"/>
    <x v="7"/>
    <x v="2"/>
    <x v="2"/>
    <n v="0"/>
    <n v="0"/>
    <x v="0"/>
    <x v="2"/>
    <x v="2"/>
    <n v="0"/>
    <x v="7"/>
    <x v="1"/>
    <d v="1899-12-30T00:00:02"/>
    <d v="1899-12-30T00:00:02"/>
    <x v="0"/>
    <m/>
    <m/>
    <d v="1899-12-30T00:00:00"/>
    <d v="1899-12-30T00:35:40"/>
    <n v="3"/>
    <d v="1899-12-30T00:00:02"/>
    <n v="35.666666666668831"/>
    <x v="2"/>
    <x v="1"/>
  </r>
  <r>
    <x v="9"/>
    <s v="2025004418"/>
    <x v="0"/>
    <x v="1297"/>
    <s v="E5825KKS"/>
    <d v="2025-03-04T00:00:00"/>
    <x v="2"/>
    <s v="1782"/>
    <x v="48"/>
    <s v="PA"/>
    <x v="1"/>
    <x v="0"/>
    <d v="2025-03-04T00:00:00"/>
    <d v="1899-12-30T08:16:50"/>
    <d v="2025-03-04T00:00:00"/>
    <d v="1899-12-30T08:16:52"/>
    <d v="2025-03-04T00:00:00"/>
    <d v="1899-12-30T08:51:21"/>
    <x v="0"/>
    <x v="0"/>
    <s v="7001184002"/>
    <s v="FBO"/>
    <d v="1899-12-30T00:34:31"/>
    <x v="1751"/>
    <d v="1899-12-30T00:00:02"/>
    <s v="Granel"/>
    <s v="E001"/>
    <x v="2"/>
    <d v="1899-12-30T00:34:31"/>
    <d v="1899-12-30T00:34:29"/>
    <x v="3"/>
    <x v="7"/>
    <x v="2"/>
    <x v="2"/>
    <n v="0"/>
    <n v="0"/>
    <x v="0"/>
    <x v="2"/>
    <x v="2"/>
    <n v="0"/>
    <x v="7"/>
    <x v="1"/>
    <d v="1899-12-30T00:00:02"/>
    <d v="1899-12-30T00:00:02"/>
    <x v="0"/>
    <m/>
    <m/>
    <d v="1899-12-30T00:00:00"/>
    <d v="1899-12-30T00:34:31"/>
    <n v="3"/>
    <d v="1899-12-30T00:00:02"/>
    <n v="34.51666666667041"/>
    <x v="2"/>
    <x v="1"/>
  </r>
  <r>
    <x v="9"/>
    <s v="2025004419"/>
    <x v="0"/>
    <x v="1296"/>
    <s v="E7586KJW"/>
    <d v="2025-03-04T00:00:00"/>
    <x v="2"/>
    <s v="1782"/>
    <x v="48"/>
    <s v="PA"/>
    <x v="1"/>
    <x v="0"/>
    <d v="2025-03-04T00:00:00"/>
    <d v="1899-12-30T08:34:37"/>
    <d v="2025-03-04T00:00:00"/>
    <d v="1899-12-30T08:34:39"/>
    <d v="2025-03-04T00:00:00"/>
    <d v="1899-12-30T09:14:17"/>
    <x v="0"/>
    <x v="0"/>
    <s v="7001184003"/>
    <s v="FBO"/>
    <d v="1899-12-30T00:39:40"/>
    <x v="2519"/>
    <d v="1899-12-30T00:00:02"/>
    <s v="Granel"/>
    <s v="E001"/>
    <x v="2"/>
    <d v="1899-12-30T00:39:40"/>
    <d v="1899-12-30T00:39:38"/>
    <x v="3"/>
    <x v="7"/>
    <x v="2"/>
    <x v="2"/>
    <n v="0"/>
    <n v="0"/>
    <x v="0"/>
    <x v="2"/>
    <x v="2"/>
    <n v="0"/>
    <x v="7"/>
    <x v="1"/>
    <d v="1899-12-30T00:00:02"/>
    <d v="1899-12-30T00:00:02"/>
    <x v="0"/>
    <m/>
    <m/>
    <d v="1899-12-30T00:00:00"/>
    <d v="1899-12-30T00:39:40"/>
    <n v="3"/>
    <d v="1899-12-30T00:00:02"/>
    <n v="39.666666666657626"/>
    <x v="3"/>
    <x v="1"/>
  </r>
  <r>
    <x v="9"/>
    <s v="2025004420"/>
    <x v="0"/>
    <x v="1308"/>
    <s v="E0897HWR"/>
    <d v="2025-03-04T00:00:00"/>
    <x v="2"/>
    <s v="1782"/>
    <x v="48"/>
    <s v="PA"/>
    <x v="1"/>
    <x v="0"/>
    <d v="2025-03-04T00:00:00"/>
    <d v="1899-12-30T08:44:29"/>
    <d v="2025-03-04T00:00:00"/>
    <d v="1899-12-30T08:44:31"/>
    <d v="2025-03-04T00:00:00"/>
    <d v="1899-12-30T09:31:27"/>
    <x v="0"/>
    <x v="0"/>
    <s v="7001184004"/>
    <s v="FBO"/>
    <d v="1899-12-30T00:46:58"/>
    <x v="3415"/>
    <d v="1899-12-30T00:00:02"/>
    <s v="Granel"/>
    <s v="E001"/>
    <x v="2"/>
    <d v="1899-12-30T00:46:58"/>
    <d v="1899-12-30T00:46:56"/>
    <x v="3"/>
    <x v="7"/>
    <x v="2"/>
    <x v="2"/>
    <n v="0"/>
    <n v="0"/>
    <x v="0"/>
    <x v="2"/>
    <x v="2"/>
    <n v="0"/>
    <x v="7"/>
    <x v="0"/>
    <d v="1899-12-30T00:00:02"/>
    <d v="1899-12-30T00:00:02"/>
    <x v="0"/>
    <m/>
    <m/>
    <d v="1899-12-30T00:00:00"/>
    <d v="1899-12-30T00:46:58"/>
    <n v="3"/>
    <d v="1899-12-30T00:00:02"/>
    <n v="46.966666666665638"/>
    <x v="3"/>
    <x v="0"/>
  </r>
  <r>
    <x v="9"/>
    <s v="2025004423"/>
    <x v="0"/>
    <x v="1298"/>
    <s v="E7637JSC"/>
    <d v="2025-03-04T00:00:00"/>
    <x v="2"/>
    <s v="1782"/>
    <x v="48"/>
    <s v="PA"/>
    <x v="1"/>
    <x v="0"/>
    <d v="2025-03-04T00:00:00"/>
    <d v="1899-12-30T09:40:04"/>
    <d v="2025-03-04T00:00:00"/>
    <d v="1899-12-30T09:40:10"/>
    <d v="2025-03-04T00:00:00"/>
    <d v="1899-12-30T10:10:40"/>
    <x v="0"/>
    <x v="0"/>
    <s v="7001184005"/>
    <s v="FBO"/>
    <d v="1899-12-30T00:30:36"/>
    <x v="1089"/>
    <d v="1899-12-30T00:00:06"/>
    <s v="Granel"/>
    <s v="E001"/>
    <x v="2"/>
    <d v="1899-12-30T00:30:36"/>
    <d v="1899-12-30T00:30:30"/>
    <x v="4"/>
    <x v="7"/>
    <x v="2"/>
    <x v="2"/>
    <n v="0"/>
    <n v="0"/>
    <x v="0"/>
    <x v="2"/>
    <x v="2"/>
    <n v="0"/>
    <x v="7"/>
    <x v="1"/>
    <d v="1899-12-30T00:00:06"/>
    <d v="1899-12-30T00:00:06"/>
    <x v="0"/>
    <m/>
    <m/>
    <d v="1899-12-30T00:00:00"/>
    <d v="1899-12-30T00:30:36"/>
    <n v="3"/>
    <d v="1899-12-30T00:00:06"/>
    <n v="30.599999999999987"/>
    <x v="4"/>
    <x v="1"/>
  </r>
  <r>
    <x v="9"/>
    <s v="2025004424"/>
    <x v="0"/>
    <x v="1314"/>
    <s v="E3201JTT"/>
    <d v="2025-03-04T00:00:00"/>
    <x v="2"/>
    <s v="837"/>
    <x v="47"/>
    <s v="PA"/>
    <x v="0"/>
    <x v="0"/>
    <d v="2025-03-04T00:00:00"/>
    <d v="1899-12-30T09:41:22"/>
    <d v="2025-03-04T00:00:00"/>
    <d v="1899-12-30T09:41:23"/>
    <d v="2025-03-04T00:00:00"/>
    <d v="1899-12-30T10:20:33"/>
    <x v="0"/>
    <x v="0"/>
    <s v="7001184006"/>
    <s v="FBO"/>
    <d v="1899-12-30T00:39:11"/>
    <x v="2716"/>
    <d v="1899-12-30T00:00:01"/>
    <s v="Granel"/>
    <s v="E001"/>
    <x v="2"/>
    <d v="1899-12-30T00:39:11"/>
    <d v="1899-12-30T00:39:10"/>
    <x v="4"/>
    <x v="7"/>
    <x v="2"/>
    <x v="2"/>
    <n v="0"/>
    <n v="0"/>
    <x v="0"/>
    <x v="2"/>
    <x v="2"/>
    <n v="0"/>
    <x v="7"/>
    <x v="1"/>
    <d v="1899-12-30T00:00:01"/>
    <d v="1899-12-30T00:00:01"/>
    <x v="0"/>
    <m/>
    <m/>
    <d v="1899-12-30T00:00:00"/>
    <d v="1899-12-30T00:39:11"/>
    <n v="3"/>
    <d v="1899-12-30T00:00:01"/>
    <n v="39.183333333335995"/>
    <x v="4"/>
    <x v="1"/>
  </r>
  <r>
    <x v="9"/>
    <s v="2025004426"/>
    <x v="0"/>
    <x v="1319"/>
    <s v="E9349KRP"/>
    <d v="2025-03-04T00:00:00"/>
    <x v="2"/>
    <s v="837"/>
    <x v="47"/>
    <s v="PA"/>
    <x v="0"/>
    <x v="0"/>
    <d v="2025-03-04T00:00:00"/>
    <d v="1899-12-30T11:02:05"/>
    <d v="2025-03-04T00:00:00"/>
    <d v="1899-12-30T11:02:09"/>
    <d v="2025-03-04T00:00:00"/>
    <d v="1899-12-30T11:29:04"/>
    <x v="0"/>
    <x v="0"/>
    <s v="7001184007"/>
    <s v="EXW"/>
    <d v="1899-12-30T00:26:59"/>
    <x v="1651"/>
    <d v="1899-12-30T00:00:04"/>
    <s v="Granel"/>
    <s v="E001"/>
    <x v="1"/>
    <d v="1899-12-30T00:26:59"/>
    <d v="1899-12-30T00:26:55"/>
    <x v="9"/>
    <x v="7"/>
    <x v="2"/>
    <x v="2"/>
    <n v="0"/>
    <n v="0"/>
    <x v="0"/>
    <x v="2"/>
    <x v="2"/>
    <n v="0"/>
    <x v="7"/>
    <x v="1"/>
    <d v="1899-12-30T00:00:04"/>
    <d v="1899-12-30T00:00:04"/>
    <x v="0"/>
    <m/>
    <m/>
    <d v="1899-12-30T00:00:00"/>
    <d v="1899-12-30T00:26:59"/>
    <n v="3"/>
    <d v="1899-12-30T00:00:04"/>
    <n v="26.983333333339203"/>
    <x v="5"/>
    <x v="1"/>
  </r>
  <r>
    <x v="9"/>
    <s v="2025004435"/>
    <x v="0"/>
    <x v="1335"/>
    <m/>
    <d v="2025-03-04T00:00:00"/>
    <x v="2"/>
    <s v="2882"/>
    <x v="50"/>
    <s v="PA"/>
    <x v="2"/>
    <x v="0"/>
    <d v="2025-03-04T00:00:00"/>
    <d v="1899-12-30T11:21:02"/>
    <d v="2025-03-04T00:00:00"/>
    <d v="1899-12-30T11:21:05"/>
    <d v="2025-03-04T00:00:00"/>
    <d v="1899-12-30T11:36:59"/>
    <x v="0"/>
    <x v="0"/>
    <s v="7001184008"/>
    <s v="EXW"/>
    <d v="1899-12-30T00:15:57"/>
    <x v="2395"/>
    <d v="1899-12-30T00:00:03"/>
    <s v="Ensacado"/>
    <s v="E002"/>
    <x v="1"/>
    <d v="1899-12-30T00:15:57"/>
    <d v="1899-12-30T00:15:54"/>
    <x v="9"/>
    <x v="7"/>
    <x v="2"/>
    <x v="1"/>
    <n v="0"/>
    <n v="0"/>
    <x v="0"/>
    <x v="1"/>
    <x v="2"/>
    <n v="0"/>
    <x v="7"/>
    <x v="1"/>
    <d v="1899-12-30T00:00:03"/>
    <d v="1899-12-30T00:00:03"/>
    <x v="0"/>
    <m/>
    <m/>
    <d v="1899-12-30T00:00:00"/>
    <d v="1899-12-30T00:15:57"/>
    <n v="3"/>
    <d v="1899-12-30T00:00:03"/>
    <n v="15.950000000001614"/>
    <x v="5"/>
    <x v="1"/>
  </r>
  <r>
    <x v="9"/>
    <s v="2025004436"/>
    <x v="0"/>
    <x v="1312"/>
    <s v="ER8891BBS"/>
    <d v="2025-03-04T00:00:00"/>
    <x v="2"/>
    <s v="2955"/>
    <x v="52"/>
    <s v="PA"/>
    <x v="2"/>
    <x v="0"/>
    <d v="2025-03-04T00:00:00"/>
    <d v="1899-12-30T11:54:20"/>
    <d v="2025-03-04T00:00:00"/>
    <d v="1899-12-30T11:54:21"/>
    <d v="2025-03-04T00:00:00"/>
    <d v="1899-12-30T12:42:41"/>
    <x v="0"/>
    <x v="0"/>
    <s v="7001184009"/>
    <s v="EXW"/>
    <d v="1899-12-30T00:48:21"/>
    <x v="566"/>
    <d v="1899-12-30T00:00:01"/>
    <s v="Ensacado"/>
    <s v="E002"/>
    <x v="1"/>
    <d v="1899-12-30T00:48:21"/>
    <d v="1899-12-30T00:48:20"/>
    <x v="9"/>
    <x v="7"/>
    <x v="2"/>
    <x v="1"/>
    <n v="0"/>
    <n v="0"/>
    <x v="0"/>
    <x v="1"/>
    <x v="2"/>
    <n v="0"/>
    <x v="7"/>
    <x v="0"/>
    <d v="1899-12-30T00:00:01"/>
    <d v="1899-12-30T00:00:01"/>
    <x v="0"/>
    <m/>
    <m/>
    <d v="1899-12-30T00:00:00"/>
    <d v="1899-12-30T00:48:21"/>
    <n v="3"/>
    <d v="1899-12-30T00:00:01"/>
    <n v="48.350000000001643"/>
    <x v="11"/>
    <x v="0"/>
  </r>
  <r>
    <x v="9"/>
    <s v="2025004437"/>
    <x v="0"/>
    <x v="1304"/>
    <s v="ER2114BBN"/>
    <d v="2025-03-04T00:00:00"/>
    <x v="2"/>
    <s v="1782"/>
    <x v="48"/>
    <s v="PA"/>
    <x v="1"/>
    <x v="0"/>
    <d v="2025-03-04T00:00:00"/>
    <d v="1899-12-30T12:05:48"/>
    <d v="2025-03-04T00:00:00"/>
    <d v="1899-12-30T12:05:50"/>
    <d v="2025-03-04T00:00:00"/>
    <d v="1899-12-30T12:53:38"/>
    <x v="0"/>
    <x v="0"/>
    <s v="7001184010"/>
    <s v="EXW"/>
    <d v="1899-12-30T00:47:50"/>
    <x v="3185"/>
    <d v="1899-12-30T00:00:02"/>
    <s v="Granel"/>
    <s v="E001"/>
    <x v="1"/>
    <d v="1899-12-30T00:47:50"/>
    <d v="1899-12-30T00:47:48"/>
    <x v="13"/>
    <x v="7"/>
    <x v="2"/>
    <x v="2"/>
    <n v="0"/>
    <n v="0"/>
    <x v="0"/>
    <x v="2"/>
    <x v="2"/>
    <n v="0"/>
    <x v="7"/>
    <x v="0"/>
    <d v="1899-12-30T00:00:02"/>
    <d v="1899-12-30T00:00:02"/>
    <x v="0"/>
    <m/>
    <m/>
    <d v="1899-12-30T00:00:00"/>
    <d v="1899-12-30T00:47:50"/>
    <n v="3"/>
    <d v="1899-12-30T00:00:02"/>
    <n v="47.833333333329669"/>
    <x v="11"/>
    <x v="0"/>
  </r>
  <r>
    <x v="9"/>
    <s v="2025004439"/>
    <x v="0"/>
    <x v="433"/>
    <s v="E4948KGF"/>
    <d v="2025-03-04T00:00:00"/>
    <x v="2"/>
    <s v="3236"/>
    <x v="49"/>
    <s v="PA"/>
    <x v="6"/>
    <x v="0"/>
    <d v="2025-03-04T00:00:00"/>
    <d v="1899-12-30T12:34:12"/>
    <d v="2025-03-04T00:00:00"/>
    <d v="1899-12-30T12:34:14"/>
    <d v="2025-03-04T00:00:00"/>
    <d v="1899-12-30T13:26:19"/>
    <x v="0"/>
    <x v="0"/>
    <s v="7001184012"/>
    <s v="FBO"/>
    <d v="1899-12-30T00:52:07"/>
    <x v="764"/>
    <d v="1899-12-30T00:00:02"/>
    <s v="Granel"/>
    <s v="E001"/>
    <x v="2"/>
    <d v="1899-12-30T00:52:07"/>
    <d v="1899-12-30T00:52:05"/>
    <x v="13"/>
    <x v="7"/>
    <x v="2"/>
    <x v="2"/>
    <n v="0"/>
    <n v="0"/>
    <x v="0"/>
    <x v="2"/>
    <x v="2"/>
    <n v="0"/>
    <x v="7"/>
    <x v="0"/>
    <d v="1899-12-30T00:00:02"/>
    <d v="1899-12-30T00:00:02"/>
    <x v="0"/>
    <m/>
    <m/>
    <d v="1899-12-30T00:00:00"/>
    <d v="1899-12-30T00:52:07"/>
    <n v="3"/>
    <d v="1899-12-30T00:00:02"/>
    <n v="52.116666666667086"/>
    <x v="6"/>
    <x v="0"/>
  </r>
  <r>
    <x v="9"/>
    <s v="2025004443"/>
    <x v="0"/>
    <x v="520"/>
    <s v="E2015JDV"/>
    <d v="2025-03-04T00:00:00"/>
    <x v="2"/>
    <s v="1782"/>
    <x v="48"/>
    <s v="PA"/>
    <x v="1"/>
    <x v="0"/>
    <d v="2025-03-04T00:00:00"/>
    <d v="1899-12-30T13:31:06"/>
    <d v="2025-03-04T00:00:00"/>
    <d v="1899-12-30T13:42:30"/>
    <d v="2025-03-04T00:00:00"/>
    <d v="1899-12-30T14:14:51"/>
    <x v="261"/>
    <x v="35"/>
    <s v="7001184013"/>
    <s v="FBO"/>
    <d v="1899-12-30T00:43:45"/>
    <x v="2328"/>
    <d v="1899-12-30T00:11:24"/>
    <s v="Granel"/>
    <s v="E001"/>
    <x v="2"/>
    <d v="1899-12-30T00:43:45"/>
    <d v="1899-12-30T00:32:21"/>
    <x v="6"/>
    <x v="7"/>
    <x v="2"/>
    <x v="2"/>
    <n v="0"/>
    <n v="0"/>
    <x v="0"/>
    <x v="2"/>
    <x v="2"/>
    <n v="0"/>
    <x v="7"/>
    <x v="1"/>
    <d v="1899-12-30T00:11:24"/>
    <d v="1899-12-30T00:11:24"/>
    <x v="0"/>
    <m/>
    <m/>
    <d v="1899-12-30T00:00:00"/>
    <d v="1899-12-30T00:43:45"/>
    <n v="3"/>
    <d v="1899-12-30T00:11:24"/>
    <n v="43.74999999999357"/>
    <x v="7"/>
    <x v="1"/>
  </r>
  <r>
    <x v="9"/>
    <s v="2025004445"/>
    <x v="0"/>
    <x v="1319"/>
    <s v="E9349KRP"/>
    <d v="2025-03-04T00:00:00"/>
    <x v="2"/>
    <s v="837"/>
    <x v="47"/>
    <s v="PA"/>
    <x v="0"/>
    <x v="0"/>
    <d v="2025-03-04T00:00:00"/>
    <d v="1899-12-30T14:34:25"/>
    <d v="2025-03-04T00:00:00"/>
    <d v="1899-12-30T14:34:27"/>
    <d v="2025-03-04T00:00:00"/>
    <d v="1899-12-30T15:02:00"/>
    <x v="0"/>
    <x v="0"/>
    <s v="7001184014"/>
    <s v="EXW"/>
    <d v="1899-12-30T00:27:35"/>
    <x v="972"/>
    <d v="1899-12-30T00:00:02"/>
    <s v="Granel"/>
    <s v="E001"/>
    <x v="1"/>
    <d v="1899-12-30T00:27:35"/>
    <d v="1899-12-30T00:27:33"/>
    <x v="14"/>
    <x v="7"/>
    <x v="2"/>
    <x v="2"/>
    <n v="0"/>
    <n v="0"/>
    <x v="0"/>
    <x v="2"/>
    <x v="2"/>
    <n v="0"/>
    <x v="7"/>
    <x v="1"/>
    <d v="1899-12-30T00:00:02"/>
    <d v="1899-12-30T00:00:02"/>
    <x v="0"/>
    <m/>
    <m/>
    <d v="1899-12-30T00:00:00"/>
    <d v="1899-12-30T00:27:35"/>
    <n v="3"/>
    <d v="1899-12-30T00:00:02"/>
    <n v="27.583333333329545"/>
    <x v="14"/>
    <x v="1"/>
  </r>
  <r>
    <x v="9"/>
    <s v="2025004449"/>
    <x v="0"/>
    <x v="539"/>
    <s v="E6028JLK"/>
    <d v="2025-03-04T00:00:00"/>
    <x v="2"/>
    <s v="1782"/>
    <x v="48"/>
    <s v="PA"/>
    <x v="1"/>
    <x v="0"/>
    <d v="2025-03-04T00:00:00"/>
    <d v="1899-12-30T15:30:18"/>
    <d v="2025-03-04T00:00:00"/>
    <d v="1899-12-30T15:30:19"/>
    <d v="2025-03-04T00:00:00"/>
    <d v="1899-12-30T16:05:09"/>
    <x v="0"/>
    <x v="0"/>
    <s v="7001184015"/>
    <s v="FBO"/>
    <d v="1899-12-30T00:34:51"/>
    <x v="296"/>
    <d v="1899-12-30T00:00:01"/>
    <s v="Granel"/>
    <s v="E001"/>
    <x v="2"/>
    <d v="1899-12-30T00:34:51"/>
    <d v="1899-12-30T00:34:50"/>
    <x v="10"/>
    <x v="7"/>
    <x v="2"/>
    <x v="2"/>
    <n v="0"/>
    <n v="0"/>
    <x v="0"/>
    <x v="2"/>
    <x v="2"/>
    <n v="0"/>
    <x v="7"/>
    <x v="1"/>
    <d v="1899-12-30T00:00:01"/>
    <d v="1899-12-30T00:00:01"/>
    <x v="0"/>
    <m/>
    <m/>
    <d v="1899-12-30T00:00:00"/>
    <d v="1899-12-30T00:34:51"/>
    <n v="3"/>
    <d v="1899-12-30T00:00:01"/>
    <n v="34.850000000001607"/>
    <x v="8"/>
    <x v="1"/>
  </r>
  <r>
    <x v="9"/>
    <s v="2025004448"/>
    <x v="0"/>
    <x v="1298"/>
    <s v="E7637JSC"/>
    <d v="2025-03-04T00:00:00"/>
    <x v="2"/>
    <s v="3236"/>
    <x v="49"/>
    <s v="PA"/>
    <x v="6"/>
    <x v="0"/>
    <d v="2025-03-04T00:00:00"/>
    <d v="1899-12-30T15:07:19"/>
    <d v="2025-03-04T00:00:00"/>
    <d v="1899-12-30T15:07:21"/>
    <d v="2025-03-04T00:00:00"/>
    <d v="1899-12-30T16:38:40"/>
    <x v="0"/>
    <x v="0"/>
    <s v="7001184016"/>
    <s v="FBO"/>
    <d v="1899-12-30T01:31:21"/>
    <x v="3416"/>
    <d v="1899-12-30T00:00:02"/>
    <s v="Granel"/>
    <s v="E001"/>
    <x v="2"/>
    <d v="1899-12-30T01:31:21"/>
    <d v="1899-12-30T01:31:19"/>
    <x v="10"/>
    <x v="7"/>
    <x v="2"/>
    <x v="2"/>
    <n v="0"/>
    <n v="0"/>
    <x v="0"/>
    <x v="2"/>
    <x v="2"/>
    <n v="0"/>
    <x v="7"/>
    <x v="2"/>
    <d v="1899-12-30T00:00:02"/>
    <d v="1899-12-30T00:00:02"/>
    <x v="0"/>
    <m/>
    <m/>
    <d v="1899-12-30T00:00:00"/>
    <d v="1899-12-30T01:31:21"/>
    <n v="3"/>
    <d v="1899-12-30T00:00:02"/>
    <n v="91.349999999999895"/>
    <x v="8"/>
    <x v="0"/>
  </r>
  <r>
    <x v="9"/>
    <s v="2025004453"/>
    <x v="0"/>
    <x v="1312"/>
    <s v="ER0328BBM"/>
    <d v="2025-03-04T00:00:00"/>
    <x v="2"/>
    <s v="1782"/>
    <x v="48"/>
    <s v="PA"/>
    <x v="1"/>
    <x v="0"/>
    <d v="2025-03-04T00:00:00"/>
    <d v="1899-12-30T16:01:53"/>
    <d v="2025-03-04T00:00:00"/>
    <d v="1899-12-30T16:01:54"/>
    <d v="2025-03-04T00:00:00"/>
    <d v="1899-12-30T16:43:35"/>
    <x v="0"/>
    <x v="0"/>
    <s v="7001184017"/>
    <s v="EXW"/>
    <d v="1899-12-30T00:41:42"/>
    <x v="2669"/>
    <d v="1899-12-30T00:00:01"/>
    <s v="Granel"/>
    <s v="E001"/>
    <x v="1"/>
    <d v="1899-12-30T00:41:42"/>
    <d v="1899-12-30T00:41:41"/>
    <x v="7"/>
    <x v="7"/>
    <x v="2"/>
    <x v="2"/>
    <n v="0"/>
    <n v="0"/>
    <x v="0"/>
    <x v="2"/>
    <x v="2"/>
    <n v="0"/>
    <x v="7"/>
    <x v="1"/>
    <d v="1899-12-30T00:00:01"/>
    <d v="1899-12-30T00:00:01"/>
    <x v="0"/>
    <m/>
    <m/>
    <d v="1899-12-30T00:00:00"/>
    <d v="1899-12-30T00:41:42"/>
    <n v="3"/>
    <d v="1899-12-30T00:00:01"/>
    <n v="41.699999999995164"/>
    <x v="8"/>
    <x v="1"/>
  </r>
  <r>
    <x v="9"/>
    <s v="2025004454"/>
    <x v="0"/>
    <x v="1308"/>
    <s v="E0897HWR"/>
    <d v="2025-03-04T00:00:00"/>
    <x v="2"/>
    <s v="837"/>
    <x v="47"/>
    <s v="PA"/>
    <x v="0"/>
    <x v="0"/>
    <d v="2025-03-04T00:00:00"/>
    <d v="1899-12-30T16:15:04"/>
    <d v="2025-03-04T00:00:00"/>
    <d v="1899-12-30T16:15:05"/>
    <d v="2025-03-04T00:00:00"/>
    <d v="1899-12-30T16:50:43"/>
    <x v="0"/>
    <x v="0"/>
    <s v="7001184018"/>
    <s v="FBO"/>
    <d v="1899-12-30T00:35:39"/>
    <x v="215"/>
    <d v="1899-12-30T00:00:01"/>
    <s v="Granel"/>
    <s v="E001"/>
    <x v="2"/>
    <d v="1899-12-30T00:35:39"/>
    <d v="1899-12-30T00:35:38"/>
    <x v="7"/>
    <x v="7"/>
    <x v="2"/>
    <x v="2"/>
    <n v="0"/>
    <n v="0"/>
    <x v="0"/>
    <x v="2"/>
    <x v="2"/>
    <n v="0"/>
    <x v="7"/>
    <x v="1"/>
    <d v="1899-12-30T00:00:01"/>
    <d v="1899-12-30T00:00:01"/>
    <x v="0"/>
    <m/>
    <m/>
    <d v="1899-12-30T00:00:00"/>
    <d v="1899-12-30T00:35:39"/>
    <n v="3"/>
    <d v="1899-12-30T00:00:01"/>
    <n v="35.649999999993582"/>
    <x v="8"/>
    <x v="1"/>
  </r>
  <r>
    <x v="9"/>
    <s v="2025004451"/>
    <x v="0"/>
    <x v="1310"/>
    <s v="E3960KHT"/>
    <d v="2025-03-04T00:00:00"/>
    <x v="2"/>
    <s v="3236"/>
    <x v="49"/>
    <s v="PA"/>
    <x v="6"/>
    <x v="0"/>
    <d v="2025-03-04T00:00:00"/>
    <d v="1899-12-30T15:56:42"/>
    <d v="2025-03-04T00:00:00"/>
    <d v="1899-12-30T15:56:43"/>
    <d v="2025-03-04T00:00:00"/>
    <d v="1899-12-30T17:03:44"/>
    <x v="0"/>
    <x v="0"/>
    <s v="7001184019"/>
    <s v="FBO"/>
    <d v="1899-12-30T01:07:02"/>
    <x v="3417"/>
    <d v="1899-12-30T00:00:01"/>
    <s v="Granel"/>
    <s v="E001"/>
    <x v="2"/>
    <d v="1899-12-30T01:07:02"/>
    <d v="1899-12-30T01:07:01"/>
    <x v="10"/>
    <x v="7"/>
    <x v="2"/>
    <x v="2"/>
    <n v="0"/>
    <n v="0"/>
    <x v="0"/>
    <x v="2"/>
    <x v="2"/>
    <n v="0"/>
    <x v="7"/>
    <x v="0"/>
    <d v="1899-12-30T00:00:01"/>
    <d v="1899-12-30T00:00:01"/>
    <x v="0"/>
    <m/>
    <m/>
    <d v="1899-12-30T00:00:00"/>
    <d v="1899-12-30T01:07:02"/>
    <n v="3"/>
    <d v="1899-12-30T00:00:01"/>
    <n v="67.033333333339073"/>
    <x v="12"/>
    <x v="0"/>
  </r>
  <r>
    <x v="9"/>
    <s v="2025004456"/>
    <x v="0"/>
    <x v="510"/>
    <s v="E6758JLK"/>
    <d v="2025-03-04T00:00:00"/>
    <x v="2"/>
    <s v="1782"/>
    <x v="48"/>
    <s v="PA"/>
    <x v="1"/>
    <x v="0"/>
    <d v="2025-03-04T00:00:00"/>
    <d v="1899-12-30T16:36:59"/>
    <d v="2025-03-04T00:00:00"/>
    <d v="1899-12-30T16:37:01"/>
    <d v="2025-03-04T00:00:00"/>
    <d v="1899-12-30T17:29:34"/>
    <x v="0"/>
    <x v="0"/>
    <s v="7001184020"/>
    <s v="FBO"/>
    <d v="1899-12-30T00:52:35"/>
    <x v="3418"/>
    <d v="1899-12-30T00:00:02"/>
    <s v="Granel"/>
    <s v="E001"/>
    <x v="2"/>
    <d v="1899-12-30T00:52:35"/>
    <d v="1899-12-30T00:52:33"/>
    <x v="7"/>
    <x v="7"/>
    <x v="2"/>
    <x v="2"/>
    <n v="0"/>
    <n v="0"/>
    <x v="0"/>
    <x v="2"/>
    <x v="2"/>
    <n v="0"/>
    <x v="7"/>
    <x v="0"/>
    <d v="1899-12-30T00:00:02"/>
    <d v="1899-12-30T00:00:02"/>
    <x v="0"/>
    <m/>
    <m/>
    <d v="1899-12-30T00:00:00"/>
    <d v="1899-12-30T00:52:35"/>
    <n v="3"/>
    <d v="1899-12-30T00:00:02"/>
    <n v="52.583333333327857"/>
    <x v="12"/>
    <x v="0"/>
  </r>
  <r>
    <x v="9"/>
    <s v="2025004457"/>
    <x v="0"/>
    <x v="408"/>
    <s v="E0945JZT"/>
    <d v="2025-03-04T00:00:00"/>
    <x v="2"/>
    <s v="1782"/>
    <x v="48"/>
    <s v="PA"/>
    <x v="1"/>
    <x v="0"/>
    <d v="2025-03-04T00:00:00"/>
    <d v="1899-12-30T16:38:00"/>
    <d v="2025-03-04T00:00:00"/>
    <d v="1899-12-30T16:38:01"/>
    <d v="2025-03-04T00:00:00"/>
    <d v="1899-12-30T17:49:36"/>
    <x v="0"/>
    <x v="0"/>
    <s v="7001184021"/>
    <s v="FBO"/>
    <d v="1899-12-30T01:11:36"/>
    <x v="3419"/>
    <d v="1899-12-30T00:00:01"/>
    <s v="Granel"/>
    <s v="E001"/>
    <x v="2"/>
    <d v="1899-12-30T01:11:36"/>
    <d v="1899-12-30T01:11:35"/>
    <x v="7"/>
    <x v="7"/>
    <x v="2"/>
    <x v="2"/>
    <n v="0"/>
    <n v="0"/>
    <x v="0"/>
    <x v="2"/>
    <x v="2"/>
    <n v="0"/>
    <x v="7"/>
    <x v="0"/>
    <d v="1899-12-30T00:00:01"/>
    <d v="1899-12-30T00:00:01"/>
    <x v="0"/>
    <m/>
    <m/>
    <d v="1899-12-30T00:00:00"/>
    <d v="1899-12-30T01:11:36"/>
    <n v="3"/>
    <d v="1899-12-30T00:00:01"/>
    <n v="71.599999999996797"/>
    <x v="12"/>
    <x v="0"/>
  </r>
  <r>
    <x v="9"/>
    <s v="2025004455"/>
    <x v="0"/>
    <x v="1311"/>
    <s v="E9402GGZ"/>
    <d v="2025-03-04T00:00:00"/>
    <x v="2"/>
    <s v="837"/>
    <x v="47"/>
    <s v="PA"/>
    <x v="7"/>
    <x v="0"/>
    <d v="2025-03-04T00:00:00"/>
    <d v="1899-12-30T16:26:34"/>
    <d v="2025-03-04T00:00:00"/>
    <d v="1899-12-30T16:26:35"/>
    <d v="2025-03-04T00:00:00"/>
    <d v="1899-12-30T18:08:44"/>
    <x v="0"/>
    <x v="0"/>
    <s v="7001184022"/>
    <s v="FBO"/>
    <d v="1899-12-30T01:42:10"/>
    <x v="3420"/>
    <d v="1899-12-30T00:00:01"/>
    <s v="Granel"/>
    <s v="E001"/>
    <x v="2"/>
    <d v="1899-12-30T01:42:10"/>
    <d v="1899-12-30T01:42:09"/>
    <x v="7"/>
    <x v="7"/>
    <x v="2"/>
    <x v="2"/>
    <n v="0"/>
    <n v="0"/>
    <x v="0"/>
    <x v="2"/>
    <x v="2"/>
    <n v="0"/>
    <x v="7"/>
    <x v="2"/>
    <d v="1899-12-30T00:00:01"/>
    <d v="1899-12-30T00:00:01"/>
    <x v="0"/>
    <m/>
    <m/>
    <d v="1899-12-30T00:00:00"/>
    <d v="1899-12-30T01:42:10"/>
    <n v="3"/>
    <d v="1899-12-30T00:00:01"/>
    <n v="102.16666666666083"/>
    <x v="9"/>
    <x v="0"/>
  </r>
  <r>
    <x v="9"/>
    <s v="2025004458"/>
    <x v="0"/>
    <x v="1304"/>
    <s v="ER2114BBN"/>
    <d v="2025-03-04T00:00:00"/>
    <x v="2"/>
    <s v="1782"/>
    <x v="48"/>
    <s v="PA"/>
    <x v="1"/>
    <x v="0"/>
    <d v="2025-03-04T00:00:00"/>
    <d v="1899-12-30T17:14:44"/>
    <d v="2025-03-04T00:00:00"/>
    <d v="1899-12-30T17:14:46"/>
    <d v="2025-03-04T00:00:00"/>
    <d v="1899-12-30T18:13:37"/>
    <x v="0"/>
    <x v="0"/>
    <s v="7001184023"/>
    <s v="EXW"/>
    <d v="1899-12-30T00:58:53"/>
    <x v="3049"/>
    <d v="1899-12-30T00:00:02"/>
    <s v="Granel"/>
    <s v="E001"/>
    <x v="1"/>
    <d v="1899-12-30T00:58:53"/>
    <d v="1899-12-30T00:58:51"/>
    <x v="11"/>
    <x v="7"/>
    <x v="2"/>
    <x v="2"/>
    <n v="0"/>
    <n v="0"/>
    <x v="0"/>
    <x v="2"/>
    <x v="2"/>
    <n v="0"/>
    <x v="7"/>
    <x v="0"/>
    <d v="1899-12-30T00:00:02"/>
    <d v="1899-12-30T00:00:02"/>
    <x v="0"/>
    <m/>
    <m/>
    <d v="1899-12-30T00:00:00"/>
    <d v="1899-12-30T00:58:53"/>
    <n v="3"/>
    <d v="1899-12-30T00:00:02"/>
    <n v="58.883333333342271"/>
    <x v="9"/>
    <x v="0"/>
  </r>
  <r>
    <x v="9"/>
    <s v="2025004460"/>
    <x v="0"/>
    <x v="1317"/>
    <s v="E9980KJB"/>
    <d v="2025-03-05T00:00:00"/>
    <x v="2"/>
    <s v="1782"/>
    <x v="48"/>
    <s v="PA"/>
    <x v="1"/>
    <x v="0"/>
    <d v="2025-03-05T00:00:00"/>
    <d v="1899-12-30T06:01:41"/>
    <d v="2025-03-05T00:00:00"/>
    <d v="1899-12-30T06:01:45"/>
    <d v="2025-03-05T00:00:00"/>
    <d v="1899-12-30T06:32:15"/>
    <x v="0"/>
    <x v="0"/>
    <s v="7001184024"/>
    <s v="FBO"/>
    <d v="1899-12-30T00:30:34"/>
    <x v="1089"/>
    <d v="1899-12-30T00:00:04"/>
    <s v="Granel"/>
    <s v="E001"/>
    <x v="2"/>
    <d v="1899-12-30T00:30:34"/>
    <d v="1899-12-30T00:30:30"/>
    <x v="1"/>
    <x v="8"/>
    <x v="2"/>
    <x v="2"/>
    <n v="0"/>
    <n v="0"/>
    <x v="0"/>
    <x v="2"/>
    <x v="2"/>
    <n v="0"/>
    <x v="7"/>
    <x v="1"/>
    <d v="1899-12-30T00:00:04"/>
    <d v="1899-12-30T00:00:04"/>
    <x v="0"/>
    <m/>
    <m/>
    <d v="1899-12-30T00:00:00"/>
    <d v="1899-12-30T00:30:34"/>
    <n v="4"/>
    <d v="1899-12-30T00:00:04"/>
    <n v="30.566666666664037"/>
    <x v="0"/>
    <x v="1"/>
  </r>
  <r>
    <x v="9"/>
    <s v="2025004462"/>
    <x v="0"/>
    <x v="1307"/>
    <s v="E8935JMP"/>
    <d v="2025-03-05T00:00:00"/>
    <x v="2"/>
    <s v="1782"/>
    <x v="48"/>
    <s v="PA"/>
    <x v="1"/>
    <x v="0"/>
    <d v="2025-03-05T00:00:00"/>
    <d v="1899-12-30T06:11:35"/>
    <d v="2025-03-05T00:00:00"/>
    <d v="1899-12-30T06:11:36"/>
    <d v="2025-03-05T00:00:00"/>
    <d v="1899-12-30T06:38:16"/>
    <x v="0"/>
    <x v="0"/>
    <s v="7001184025"/>
    <s v="FBO"/>
    <d v="1899-12-30T00:26:41"/>
    <x v="2644"/>
    <d v="1899-12-30T00:00:01"/>
    <s v="Granel"/>
    <s v="E001"/>
    <x v="2"/>
    <d v="1899-12-30T00:26:41"/>
    <d v="1899-12-30T00:26:40"/>
    <x v="1"/>
    <x v="8"/>
    <x v="2"/>
    <x v="2"/>
    <n v="0"/>
    <n v="0"/>
    <x v="0"/>
    <x v="2"/>
    <x v="2"/>
    <n v="0"/>
    <x v="7"/>
    <x v="1"/>
    <d v="1899-12-30T00:00:01"/>
    <d v="1899-12-30T00:00:01"/>
    <x v="0"/>
    <m/>
    <m/>
    <d v="1899-12-30T00:00:00"/>
    <d v="1899-12-30T00:26:41"/>
    <n v="4"/>
    <d v="1899-12-30T00:00:01"/>
    <n v="26.683333333329564"/>
    <x v="0"/>
    <x v="1"/>
  </r>
  <r>
    <x v="9"/>
    <s v="2025004461"/>
    <x v="0"/>
    <x v="1305"/>
    <s v="E4544MKW"/>
    <d v="2025-03-05T00:00:00"/>
    <x v="2"/>
    <s v="3236"/>
    <x v="49"/>
    <s v="PA"/>
    <x v="6"/>
    <x v="0"/>
    <d v="2025-03-05T00:00:00"/>
    <d v="1899-12-30T06:04:52"/>
    <d v="2025-03-05T00:00:00"/>
    <d v="1899-12-30T06:04:55"/>
    <d v="2025-03-05T00:00:00"/>
    <d v="1899-12-30T06:55:49"/>
    <x v="0"/>
    <x v="0"/>
    <s v="7001184026"/>
    <s v="FBO"/>
    <d v="1899-12-30T00:50:57"/>
    <x v="3421"/>
    <d v="1899-12-30T00:00:03"/>
    <s v="Granel"/>
    <s v="E001"/>
    <x v="2"/>
    <d v="1899-12-30T00:50:57"/>
    <d v="1899-12-30T00:50:54"/>
    <x v="1"/>
    <x v="8"/>
    <x v="2"/>
    <x v="2"/>
    <n v="0"/>
    <n v="0"/>
    <x v="0"/>
    <x v="2"/>
    <x v="2"/>
    <n v="0"/>
    <x v="7"/>
    <x v="0"/>
    <d v="1899-12-30T00:00:03"/>
    <d v="1899-12-30T00:00:03"/>
    <x v="0"/>
    <m/>
    <m/>
    <d v="1899-12-30T00:00:00"/>
    <d v="1899-12-30T00:50:57"/>
    <n v="4"/>
    <d v="1899-12-30T00:00:03"/>
    <n v="50.949999999993572"/>
    <x v="0"/>
    <x v="0"/>
  </r>
  <r>
    <x v="9"/>
    <s v="2025004463"/>
    <x v="0"/>
    <x v="1300"/>
    <s v="E1154JWB"/>
    <d v="2025-03-05T00:00:00"/>
    <x v="2"/>
    <s v="837"/>
    <x v="47"/>
    <s v="PA"/>
    <x v="0"/>
    <x v="0"/>
    <d v="2025-03-05T00:00:00"/>
    <d v="1899-12-30T07:06:06"/>
    <d v="2025-03-05T00:00:00"/>
    <d v="1899-12-30T07:06:08"/>
    <d v="2025-03-05T00:00:00"/>
    <d v="1899-12-30T07:39:16"/>
    <x v="0"/>
    <x v="0"/>
    <s v="7001184027"/>
    <s v="FBO"/>
    <d v="1899-12-30T00:33:10"/>
    <x v="1257"/>
    <d v="1899-12-30T00:00:02"/>
    <s v="Granel"/>
    <s v="E001"/>
    <x v="2"/>
    <d v="1899-12-30T00:33:10"/>
    <d v="1899-12-30T00:33:08"/>
    <x v="2"/>
    <x v="8"/>
    <x v="2"/>
    <x v="2"/>
    <n v="0"/>
    <n v="0"/>
    <x v="0"/>
    <x v="2"/>
    <x v="2"/>
    <n v="0"/>
    <x v="7"/>
    <x v="1"/>
    <d v="1899-12-30T00:00:02"/>
    <d v="1899-12-30T00:00:02"/>
    <x v="0"/>
    <m/>
    <m/>
    <d v="1899-12-30T00:00:00"/>
    <d v="1899-12-30T00:33:10"/>
    <n v="4"/>
    <d v="1899-12-30T00:00:02"/>
    <n v="33.166666666670359"/>
    <x v="1"/>
    <x v="1"/>
  </r>
  <r>
    <x v="9"/>
    <s v="2025004465"/>
    <x v="0"/>
    <x v="1299"/>
    <s v="E9842JGG"/>
    <d v="2025-03-05T00:00:00"/>
    <x v="2"/>
    <s v="1782"/>
    <x v="48"/>
    <s v="PA"/>
    <x v="1"/>
    <x v="0"/>
    <d v="2025-03-05T00:00:00"/>
    <d v="1899-12-30T07:14:40"/>
    <d v="2025-03-05T00:00:00"/>
    <d v="1899-12-30T07:14:40"/>
    <d v="2025-03-05T00:00:00"/>
    <d v="1899-12-30T07:46:24"/>
    <x v="0"/>
    <x v="0"/>
    <s v="7001184028"/>
    <s v="FBO"/>
    <d v="1899-12-30T00:31:44"/>
    <x v="504"/>
    <d v="1899-12-30T00:00:00"/>
    <s v="Granel"/>
    <s v="E001"/>
    <x v="2"/>
    <d v="1899-12-30T00:31:44"/>
    <d v="1899-12-30T00:31:44"/>
    <x v="2"/>
    <x v="8"/>
    <x v="2"/>
    <x v="2"/>
    <n v="0"/>
    <n v="0"/>
    <x v="0"/>
    <x v="2"/>
    <x v="2"/>
    <n v="0"/>
    <x v="7"/>
    <x v="1"/>
    <d v="1899-12-30T00:00:00"/>
    <d v="1899-12-30T00:00:00"/>
    <x v="0"/>
    <m/>
    <m/>
    <d v="1899-12-30T00:00:00"/>
    <d v="1899-12-30T00:31:44"/>
    <n v="4"/>
    <d v="1899-12-30T00:00:00"/>
    <n v="31.733333333337626"/>
    <x v="1"/>
    <x v="1"/>
  </r>
  <r>
    <x v="9"/>
    <s v="2025004466"/>
    <x v="0"/>
    <x v="540"/>
    <s v="E5397JZM"/>
    <d v="2025-03-05T00:00:00"/>
    <x v="2"/>
    <s v="837"/>
    <x v="47"/>
    <s v="PA"/>
    <x v="0"/>
    <x v="0"/>
    <d v="2025-03-05T00:00:00"/>
    <d v="1899-12-30T07:44:19"/>
    <d v="2025-03-05T00:00:00"/>
    <d v="1899-12-30T07:44:19"/>
    <d v="2025-03-05T00:00:00"/>
    <d v="1899-12-30T08:18:17"/>
    <x v="0"/>
    <x v="0"/>
    <s v="7001184029"/>
    <s v="FBO"/>
    <d v="1899-12-30T00:33:58"/>
    <x v="333"/>
    <d v="1899-12-30T00:00:00"/>
    <s v="Granel"/>
    <s v="E001"/>
    <x v="2"/>
    <d v="1899-12-30T00:33:58"/>
    <d v="1899-12-30T00:33:58"/>
    <x v="2"/>
    <x v="8"/>
    <x v="2"/>
    <x v="2"/>
    <n v="0"/>
    <n v="0"/>
    <x v="0"/>
    <x v="2"/>
    <x v="2"/>
    <n v="0"/>
    <x v="7"/>
    <x v="1"/>
    <d v="1899-12-30T00:00:00"/>
    <d v="1899-12-30T00:00:00"/>
    <x v="0"/>
    <m/>
    <m/>
    <d v="1899-12-30T00:00:00"/>
    <d v="1899-12-30T00:33:58"/>
    <n v="4"/>
    <d v="1899-12-30T00:00:00"/>
    <n v="33.966666666662412"/>
    <x v="2"/>
    <x v="1"/>
  </r>
  <r>
    <x v="9"/>
    <s v="2025004467"/>
    <x v="0"/>
    <x v="1298"/>
    <s v="E7637JSC"/>
    <d v="2025-03-05T00:00:00"/>
    <x v="2"/>
    <s v="1782"/>
    <x v="48"/>
    <s v="PA"/>
    <x v="1"/>
    <x v="0"/>
    <d v="2025-03-05T00:00:00"/>
    <d v="1899-12-30T08:01:37"/>
    <d v="2025-03-05T00:00:00"/>
    <d v="1899-12-30T08:01:40"/>
    <d v="2025-03-05T00:00:00"/>
    <d v="1899-12-30T08:33:33"/>
    <x v="0"/>
    <x v="0"/>
    <s v="7001184030"/>
    <s v="FBO"/>
    <d v="1899-12-30T00:31:56"/>
    <x v="1874"/>
    <d v="1899-12-30T00:00:03"/>
    <s v="Granel"/>
    <s v="E001"/>
    <x v="2"/>
    <d v="1899-12-30T00:31:56"/>
    <d v="1899-12-30T00:31:53"/>
    <x v="3"/>
    <x v="8"/>
    <x v="2"/>
    <x v="2"/>
    <n v="0"/>
    <n v="0"/>
    <x v="0"/>
    <x v="2"/>
    <x v="2"/>
    <n v="0"/>
    <x v="7"/>
    <x v="1"/>
    <d v="1899-12-30T00:00:03"/>
    <d v="1899-12-30T00:00:03"/>
    <x v="0"/>
    <m/>
    <m/>
    <d v="1899-12-30T00:00:00"/>
    <d v="1899-12-30T00:31:56"/>
    <n v="4"/>
    <d v="1899-12-30T00:00:03"/>
    <n v="31.933333333324789"/>
    <x v="2"/>
    <x v="1"/>
  </r>
  <r>
    <x v="9"/>
    <s v="2025004469"/>
    <x v="0"/>
    <x v="518"/>
    <s v="E4179KVF"/>
    <d v="2025-03-05T00:00:00"/>
    <x v="2"/>
    <s v="837"/>
    <x v="47"/>
    <s v="PA"/>
    <x v="0"/>
    <x v="0"/>
    <d v="2025-03-05T00:00:00"/>
    <d v="1899-12-30T08:25:20"/>
    <d v="2025-03-05T00:00:00"/>
    <d v="1899-12-30T08:25:22"/>
    <d v="2025-03-05T00:00:00"/>
    <d v="1899-12-30T08:59:53"/>
    <x v="0"/>
    <x v="0"/>
    <s v="7001184031"/>
    <s v="FBO"/>
    <d v="1899-12-30T00:34:33"/>
    <x v="1077"/>
    <d v="1899-12-30T00:00:02"/>
    <s v="Granel"/>
    <s v="E001"/>
    <x v="2"/>
    <d v="1899-12-30T00:34:33"/>
    <d v="1899-12-30T00:34:31"/>
    <x v="3"/>
    <x v="8"/>
    <x v="2"/>
    <x v="2"/>
    <n v="0"/>
    <n v="0"/>
    <x v="0"/>
    <x v="2"/>
    <x v="2"/>
    <n v="0"/>
    <x v="7"/>
    <x v="1"/>
    <d v="1899-12-30T00:00:02"/>
    <d v="1899-12-30T00:00:02"/>
    <x v="0"/>
    <m/>
    <m/>
    <d v="1899-12-30T00:00:00"/>
    <d v="1899-12-30T00:34:33"/>
    <n v="4"/>
    <d v="1899-12-30T00:00:02"/>
    <n v="34.549999999991968"/>
    <x v="2"/>
    <x v="1"/>
  </r>
  <r>
    <x v="9"/>
    <s v="2025004471"/>
    <x v="0"/>
    <x v="1319"/>
    <s v="E9349KRP"/>
    <d v="2025-03-05T00:00:00"/>
    <x v="2"/>
    <s v="837"/>
    <x v="47"/>
    <s v="PA"/>
    <x v="0"/>
    <x v="0"/>
    <d v="2025-03-05T00:00:00"/>
    <d v="1899-12-30T08:36:09"/>
    <d v="2025-03-05T00:00:00"/>
    <d v="1899-12-30T08:36:11"/>
    <d v="2025-03-05T00:00:00"/>
    <d v="1899-12-30T09:08:24"/>
    <x v="0"/>
    <x v="0"/>
    <s v="7001184032"/>
    <s v="EXW"/>
    <d v="1899-12-30T00:32:15"/>
    <x v="1000"/>
    <d v="1899-12-30T00:00:02"/>
    <s v="Granel"/>
    <s v="E001"/>
    <x v="1"/>
    <d v="1899-12-30T00:32:15"/>
    <d v="1899-12-30T00:32:13"/>
    <x v="3"/>
    <x v="8"/>
    <x v="2"/>
    <x v="2"/>
    <n v="0"/>
    <n v="0"/>
    <x v="0"/>
    <x v="2"/>
    <x v="2"/>
    <n v="0"/>
    <x v="7"/>
    <x v="1"/>
    <d v="1899-12-30T00:00:02"/>
    <d v="1899-12-30T00:00:02"/>
    <x v="0"/>
    <m/>
    <m/>
    <d v="1899-12-30T00:00:00"/>
    <d v="1899-12-30T00:32:15"/>
    <n v="4"/>
    <d v="1899-12-30T00:00:02"/>
    <n v="32.249999999995211"/>
    <x v="3"/>
    <x v="1"/>
  </r>
  <r>
    <x v="9"/>
    <s v="2025004473"/>
    <x v="0"/>
    <x v="408"/>
    <s v="E0945JZT"/>
    <d v="2025-03-05T00:00:00"/>
    <x v="2"/>
    <s v="837"/>
    <x v="47"/>
    <s v="PA"/>
    <x v="7"/>
    <x v="0"/>
    <d v="2025-03-05T00:00:00"/>
    <d v="1899-12-30T08:51:35"/>
    <d v="2025-03-05T00:00:00"/>
    <d v="1899-12-30T08:51:37"/>
    <d v="2025-03-05T00:00:00"/>
    <d v="1899-12-30T09:25:57"/>
    <x v="0"/>
    <x v="0"/>
    <s v="7001184033"/>
    <s v="FBO"/>
    <d v="1899-12-30T00:34:22"/>
    <x v="3422"/>
    <d v="1899-12-30T00:00:02"/>
    <s v="Granel"/>
    <s v="E001"/>
    <x v="2"/>
    <d v="1899-12-30T00:34:22"/>
    <d v="1899-12-30T00:34:20"/>
    <x v="3"/>
    <x v="8"/>
    <x v="2"/>
    <x v="2"/>
    <n v="0"/>
    <n v="0"/>
    <x v="0"/>
    <x v="2"/>
    <x v="2"/>
    <n v="0"/>
    <x v="7"/>
    <x v="1"/>
    <d v="1899-12-30T00:00:02"/>
    <d v="1899-12-30T00:00:02"/>
    <x v="0"/>
    <m/>
    <m/>
    <d v="1899-12-30T00:00:00"/>
    <d v="1899-12-30T00:34:22"/>
    <n v="4"/>
    <d v="1899-12-30T00:00:02"/>
    <n v="34.366666666665587"/>
    <x v="3"/>
    <x v="1"/>
  </r>
  <r>
    <x v="9"/>
    <s v="2025004476"/>
    <x v="0"/>
    <x v="430"/>
    <s v="E5728KFK"/>
    <d v="2025-03-05T00:00:00"/>
    <x v="2"/>
    <s v="1782"/>
    <x v="48"/>
    <s v="PA"/>
    <x v="1"/>
    <x v="0"/>
    <d v="2025-03-05T00:00:00"/>
    <d v="1899-12-30T10:18:16"/>
    <d v="2025-03-05T00:00:00"/>
    <d v="1899-12-30T10:18:18"/>
    <d v="2025-03-05T00:00:00"/>
    <d v="1899-12-30T10:49:47"/>
    <x v="0"/>
    <x v="0"/>
    <s v="7001184034"/>
    <s v="FBO"/>
    <d v="1899-12-30T00:31:31"/>
    <x v="1237"/>
    <d v="1899-12-30T00:00:02"/>
    <s v="Granel"/>
    <s v="E001"/>
    <x v="2"/>
    <d v="1899-12-30T00:31:31"/>
    <d v="1899-12-30T00:31:29"/>
    <x v="5"/>
    <x v="8"/>
    <x v="2"/>
    <x v="2"/>
    <n v="0"/>
    <n v="0"/>
    <x v="0"/>
    <x v="2"/>
    <x v="2"/>
    <n v="0"/>
    <x v="7"/>
    <x v="1"/>
    <d v="1899-12-30T00:00:02"/>
    <d v="1899-12-30T00:00:02"/>
    <x v="0"/>
    <m/>
    <m/>
    <d v="1899-12-30T00:00:00"/>
    <d v="1899-12-30T00:31:31"/>
    <n v="4"/>
    <d v="1899-12-30T00:00:02"/>
    <n v="31.516666666675217"/>
    <x v="4"/>
    <x v="1"/>
  </r>
  <r>
    <x v="9"/>
    <s v="2025004477"/>
    <x v="0"/>
    <x v="1308"/>
    <s v="E0897HWR"/>
    <d v="2025-03-05T00:00:00"/>
    <x v="2"/>
    <s v="1782"/>
    <x v="48"/>
    <s v="PA"/>
    <x v="1"/>
    <x v="0"/>
    <d v="2025-03-05T00:00:00"/>
    <d v="1899-12-30T10:52:11"/>
    <d v="2025-03-05T00:00:00"/>
    <d v="1899-12-30T10:52:12"/>
    <d v="2025-03-05T00:00:00"/>
    <d v="1899-12-30T11:24:35"/>
    <x v="0"/>
    <x v="0"/>
    <s v="7001184035"/>
    <s v="FBO"/>
    <d v="1899-12-30T00:32:24"/>
    <x v="748"/>
    <d v="1899-12-30T00:00:01"/>
    <s v="Granel"/>
    <s v="E001"/>
    <x v="2"/>
    <d v="1899-12-30T00:32:24"/>
    <d v="1899-12-30T00:32:23"/>
    <x v="5"/>
    <x v="8"/>
    <x v="2"/>
    <x v="2"/>
    <n v="0"/>
    <n v="0"/>
    <x v="0"/>
    <x v="2"/>
    <x v="2"/>
    <n v="0"/>
    <x v="7"/>
    <x v="1"/>
    <d v="1899-12-30T00:00:01"/>
    <d v="1899-12-30T00:00:01"/>
    <x v="0"/>
    <m/>
    <m/>
    <d v="1899-12-30T00:00:00"/>
    <d v="1899-12-30T00:32:24"/>
    <n v="4"/>
    <d v="1899-12-30T00:00:01"/>
    <n v="32.400000000000027"/>
    <x v="5"/>
    <x v="1"/>
  </r>
  <r>
    <x v="9"/>
    <s v="2025004478"/>
    <x v="0"/>
    <x v="1297"/>
    <s v="E5825KKS"/>
    <d v="2025-03-05T00:00:00"/>
    <x v="2"/>
    <s v="3236"/>
    <x v="49"/>
    <s v="PA"/>
    <x v="6"/>
    <x v="0"/>
    <d v="2025-03-05T00:00:00"/>
    <d v="1899-12-30T10:54:47"/>
    <d v="2025-03-05T00:00:00"/>
    <d v="1899-12-30T10:54:48"/>
    <d v="2025-03-05T00:00:00"/>
    <d v="1899-12-30T11:49:47"/>
    <x v="0"/>
    <x v="0"/>
    <s v="7001184036"/>
    <s v="FBO"/>
    <d v="1899-12-30T00:55:00"/>
    <x v="2566"/>
    <d v="1899-12-30T00:00:01"/>
    <s v="Granel"/>
    <s v="E001"/>
    <x v="2"/>
    <d v="1899-12-30T00:55:00"/>
    <d v="1899-12-30T00:54:59"/>
    <x v="5"/>
    <x v="8"/>
    <x v="2"/>
    <x v="2"/>
    <n v="0"/>
    <n v="0"/>
    <x v="0"/>
    <x v="2"/>
    <x v="2"/>
    <n v="0"/>
    <x v="7"/>
    <x v="0"/>
    <d v="1899-12-30T00:00:01"/>
    <d v="1899-12-30T00:00:01"/>
    <x v="0"/>
    <m/>
    <m/>
    <d v="1899-12-30T00:00:00"/>
    <d v="1899-12-30T00:55:00"/>
    <n v="4"/>
    <d v="1899-12-30T00:00:01"/>
    <n v="54.999999999993648"/>
    <x v="5"/>
    <x v="0"/>
  </r>
  <r>
    <x v="9"/>
    <s v="2025004480"/>
    <x v="0"/>
    <x v="1306"/>
    <s v="ER7683BCC"/>
    <d v="2025-03-05T00:00:00"/>
    <x v="2"/>
    <s v="1782"/>
    <x v="48"/>
    <s v="PA"/>
    <x v="1"/>
    <x v="0"/>
    <d v="2025-03-05T00:00:00"/>
    <d v="1899-12-30T11:36:02"/>
    <d v="2025-03-05T00:00:00"/>
    <d v="1899-12-30T11:37:37"/>
    <d v="2025-03-05T00:00:00"/>
    <d v="1899-12-30T12:17:01"/>
    <x v="262"/>
    <x v="35"/>
    <s v="7001184037"/>
    <s v="EXW"/>
    <d v="1899-12-30T00:40:59"/>
    <x v="2819"/>
    <d v="1899-12-30T00:01:35"/>
    <s v="Granel"/>
    <s v="E001"/>
    <x v="1"/>
    <d v="1899-12-30T00:40:59"/>
    <d v="1899-12-30T00:39:24"/>
    <x v="9"/>
    <x v="8"/>
    <x v="2"/>
    <x v="2"/>
    <n v="0"/>
    <n v="0"/>
    <x v="0"/>
    <x v="2"/>
    <x v="2"/>
    <n v="0"/>
    <x v="7"/>
    <x v="1"/>
    <d v="1899-12-30T00:01:35"/>
    <d v="1899-12-30T00:01:35"/>
    <x v="0"/>
    <m/>
    <m/>
    <d v="1899-12-30T00:00:00"/>
    <d v="1899-12-30T00:40:59"/>
    <n v="4"/>
    <d v="1899-12-30T00:01:35"/>
    <n v="40.983333333335956"/>
    <x v="11"/>
    <x v="1"/>
  </r>
  <r>
    <x v="9"/>
    <s v="2025004482"/>
    <x v="0"/>
    <x v="1304"/>
    <s v="ER2114BBN"/>
    <d v="2025-03-05T00:00:00"/>
    <x v="2"/>
    <s v="1782"/>
    <x v="48"/>
    <s v="PA"/>
    <x v="1"/>
    <x v="0"/>
    <d v="2025-03-05T00:00:00"/>
    <d v="1899-12-30T11:47:47"/>
    <d v="2025-03-05T00:00:00"/>
    <d v="1899-12-30T11:47:51"/>
    <d v="2025-03-05T00:00:00"/>
    <d v="1899-12-30T12:21:23"/>
    <x v="0"/>
    <x v="0"/>
    <s v="7001184038"/>
    <s v="EXW"/>
    <d v="1899-12-30T00:33:36"/>
    <x v="1131"/>
    <d v="1899-12-30T00:00:04"/>
    <s v="Granel"/>
    <s v="E001"/>
    <x v="1"/>
    <d v="1899-12-30T00:33:36"/>
    <d v="1899-12-30T00:33:32"/>
    <x v="9"/>
    <x v="8"/>
    <x v="2"/>
    <x v="2"/>
    <n v="0"/>
    <n v="0"/>
    <x v="0"/>
    <x v="2"/>
    <x v="2"/>
    <n v="0"/>
    <x v="7"/>
    <x v="1"/>
    <d v="1899-12-30T00:00:04"/>
    <d v="1899-12-30T00:00:04"/>
    <x v="0"/>
    <m/>
    <m/>
    <d v="1899-12-30T00:00:00"/>
    <d v="1899-12-30T00:33:36"/>
    <n v="4"/>
    <d v="1899-12-30T00:00:04"/>
    <n v="33.600000000009487"/>
    <x v="11"/>
    <x v="1"/>
  </r>
  <r>
    <x v="9"/>
    <s v="2025004483"/>
    <x v="0"/>
    <x v="1319"/>
    <s v="E9349KRP"/>
    <d v="2025-03-05T00:00:00"/>
    <x v="2"/>
    <s v="837"/>
    <x v="47"/>
    <s v="PA"/>
    <x v="0"/>
    <x v="0"/>
    <d v="2025-03-05T00:00:00"/>
    <d v="1899-12-30T12:07:43"/>
    <d v="2025-03-05T00:00:00"/>
    <d v="1899-12-30T12:07:47"/>
    <d v="2025-03-05T00:00:00"/>
    <d v="1899-12-30T12:45:56"/>
    <x v="0"/>
    <x v="0"/>
    <s v="7001184039"/>
    <s v="EXW"/>
    <d v="1899-12-30T00:38:13"/>
    <x v="745"/>
    <d v="1899-12-30T00:00:04"/>
    <s v="Granel"/>
    <s v="E001"/>
    <x v="1"/>
    <d v="1899-12-30T00:38:13"/>
    <d v="1899-12-30T00:38:09"/>
    <x v="13"/>
    <x v="8"/>
    <x v="2"/>
    <x v="2"/>
    <n v="0"/>
    <n v="0"/>
    <x v="0"/>
    <x v="2"/>
    <x v="2"/>
    <n v="0"/>
    <x v="7"/>
    <x v="1"/>
    <d v="1899-12-30T00:00:04"/>
    <d v="1899-12-30T00:00:04"/>
    <x v="0"/>
    <m/>
    <m/>
    <d v="1899-12-30T00:00:00"/>
    <d v="1899-12-30T00:38:13"/>
    <n v="4"/>
    <d v="1899-12-30T00:00:04"/>
    <n v="38.216666666663954"/>
    <x v="11"/>
    <x v="1"/>
  </r>
  <r>
    <x v="9"/>
    <s v="2025004452"/>
    <x v="0"/>
    <x v="1336"/>
    <m/>
    <d v="2025-03-05T00:00:00"/>
    <x v="2"/>
    <s v="2882"/>
    <x v="50"/>
    <s v="PA"/>
    <x v="2"/>
    <x v="0"/>
    <d v="2025-03-04T00:00:00"/>
    <d v="1899-12-30T15:59:43"/>
    <d v="2025-03-04T00:00:00"/>
    <d v="1899-12-30T15:59:49"/>
    <d v="2025-03-04T00:00:00"/>
    <d v="1899-12-30T16:22:02"/>
    <x v="0"/>
    <x v="0"/>
    <s v="7001184040"/>
    <s v="EXW"/>
    <d v="1899-12-30T00:22:19"/>
    <x v="3423"/>
    <d v="1899-12-30T00:00:06"/>
    <s v="Ensacado"/>
    <s v="E002"/>
    <x v="1"/>
    <d v="1899-12-30T00:22:19"/>
    <d v="1899-12-30T00:22:13"/>
    <x v="10"/>
    <x v="7"/>
    <x v="2"/>
    <x v="1"/>
    <n v="0"/>
    <n v="0"/>
    <x v="0"/>
    <x v="1"/>
    <x v="2"/>
    <n v="0"/>
    <x v="7"/>
    <x v="1"/>
    <d v="1899-12-30T00:00:06"/>
    <d v="1899-12-30T00:00:06"/>
    <x v="0"/>
    <m/>
    <m/>
    <d v="1899-12-30T00:00:00"/>
    <d v="1899-12-30T00:22:19"/>
    <n v="3"/>
    <d v="1899-12-30T00:00:06"/>
    <n v="22.316666666659231"/>
    <x v="8"/>
    <x v="1"/>
  </r>
  <r>
    <x v="9"/>
    <s v="2025004484"/>
    <x v="0"/>
    <x v="408"/>
    <s v="E0945JZT"/>
    <d v="2025-03-05T00:00:00"/>
    <x v="2"/>
    <s v="837"/>
    <x v="47"/>
    <s v="PA"/>
    <x v="0"/>
    <x v="0"/>
    <d v="2025-03-05T00:00:00"/>
    <d v="1899-12-30T12:36:06"/>
    <d v="2025-03-05T00:00:00"/>
    <d v="1899-12-30T12:36:09"/>
    <d v="2025-03-05T00:00:00"/>
    <d v="1899-12-30T13:11:15"/>
    <x v="0"/>
    <x v="0"/>
    <s v="7001184041"/>
    <s v="FBO"/>
    <d v="1899-12-30T00:35:09"/>
    <x v="1217"/>
    <d v="1899-12-30T00:00:03"/>
    <s v="Granel"/>
    <s v="E001"/>
    <x v="2"/>
    <d v="1899-12-30T00:35:09"/>
    <d v="1899-12-30T00:35:06"/>
    <x v="13"/>
    <x v="8"/>
    <x v="2"/>
    <x v="2"/>
    <n v="0"/>
    <n v="0"/>
    <x v="0"/>
    <x v="2"/>
    <x v="2"/>
    <n v="0"/>
    <x v="7"/>
    <x v="1"/>
    <d v="1899-12-30T00:00:03"/>
    <d v="1899-12-30T00:00:03"/>
    <x v="0"/>
    <m/>
    <m/>
    <d v="1899-12-30T00:00:00"/>
    <d v="1899-12-30T00:35:09"/>
    <n v="4"/>
    <d v="1899-12-30T00:00:03"/>
    <n v="35.15000000001109"/>
    <x v="6"/>
    <x v="1"/>
  </r>
  <r>
    <x v="9"/>
    <s v="2025004489"/>
    <x v="0"/>
    <x v="510"/>
    <s v="E6758JLK"/>
    <d v="2025-03-05T00:00:00"/>
    <x v="2"/>
    <s v="1782"/>
    <x v="48"/>
    <s v="PA"/>
    <x v="1"/>
    <x v="0"/>
    <d v="2025-03-05T00:00:00"/>
    <d v="1899-12-30T12:57:19"/>
    <d v="2025-03-05T00:00:00"/>
    <d v="1899-12-30T12:57:21"/>
    <d v="2025-03-05T00:00:00"/>
    <d v="1899-12-30T13:20:33"/>
    <x v="0"/>
    <x v="0"/>
    <s v="7001184042"/>
    <s v="FBO"/>
    <d v="1899-12-30T00:23:14"/>
    <x v="2895"/>
    <d v="1899-12-30T00:00:02"/>
    <s v="Granel"/>
    <s v="E001"/>
    <x v="2"/>
    <d v="1899-12-30T00:23:14"/>
    <d v="1899-12-30T00:23:12"/>
    <x v="13"/>
    <x v="8"/>
    <x v="2"/>
    <x v="2"/>
    <n v="0"/>
    <n v="0"/>
    <x v="0"/>
    <x v="2"/>
    <x v="2"/>
    <n v="0"/>
    <x v="7"/>
    <x v="1"/>
    <d v="1899-12-30T00:00:02"/>
    <d v="1899-12-30T00:00:02"/>
    <x v="0"/>
    <m/>
    <m/>
    <d v="1899-12-30T00:00:00"/>
    <d v="1899-12-30T00:23:14"/>
    <n v="4"/>
    <d v="1899-12-30T00:00:02"/>
    <n v="23.233333333334301"/>
    <x v="6"/>
    <x v="1"/>
  </r>
  <r>
    <x v="9"/>
    <s v="2025004488"/>
    <x v="0"/>
    <x v="1302"/>
    <s v="EBU01275R"/>
    <d v="2025-03-05T00:00:00"/>
    <x v="2"/>
    <s v="3312"/>
    <x v="51"/>
    <s v="PA"/>
    <x v="2"/>
    <x v="0"/>
    <d v="2025-03-05T00:00:00"/>
    <d v="1899-12-30T12:55:07"/>
    <d v="2025-03-05T00:00:00"/>
    <d v="1899-12-30T12:55:09"/>
    <d v="2025-03-05T00:00:00"/>
    <d v="1899-12-30T13:32:41"/>
    <x v="0"/>
    <x v="0"/>
    <s v="7001184043"/>
    <s v="EXW"/>
    <d v="1899-12-30T00:37:34"/>
    <x v="350"/>
    <d v="1899-12-30T00:00:02"/>
    <s v="Ensacado"/>
    <s v="E002"/>
    <x v="1"/>
    <d v="1899-12-30T00:37:34"/>
    <d v="1899-12-30T00:37:32"/>
    <x v="13"/>
    <x v="8"/>
    <x v="2"/>
    <x v="1"/>
    <n v="0"/>
    <n v="0"/>
    <x v="0"/>
    <x v="1"/>
    <x v="2"/>
    <n v="0"/>
    <x v="7"/>
    <x v="1"/>
    <d v="1899-12-30T00:00:02"/>
    <d v="1899-12-30T00:00:02"/>
    <x v="0"/>
    <m/>
    <m/>
    <d v="1899-12-30T00:00:00"/>
    <d v="1899-12-30T00:37:34"/>
    <n v="4"/>
    <d v="1899-12-30T00:00:02"/>
    <n v="37.566666666676802"/>
    <x v="6"/>
    <x v="1"/>
  </r>
  <r>
    <x v="9"/>
    <s v="2025004490"/>
    <x v="0"/>
    <x v="1311"/>
    <s v="E9402GGZ"/>
    <d v="2025-03-05T00:00:00"/>
    <x v="2"/>
    <s v="1782"/>
    <x v="48"/>
    <s v="PA"/>
    <x v="1"/>
    <x v="0"/>
    <d v="2025-03-05T00:00:00"/>
    <d v="1899-12-30T12:58:51"/>
    <d v="2025-03-05T00:00:00"/>
    <d v="1899-12-30T12:58:52"/>
    <d v="2025-03-05T00:00:00"/>
    <d v="1899-12-30T13:44:25"/>
    <x v="0"/>
    <x v="0"/>
    <s v="7001184044"/>
    <s v="FBO"/>
    <d v="1899-12-30T00:45:34"/>
    <x v="565"/>
    <d v="1899-12-30T00:00:01"/>
    <s v="Granel"/>
    <s v="E001"/>
    <x v="2"/>
    <d v="1899-12-30T00:45:34"/>
    <d v="1899-12-30T00:45:33"/>
    <x v="13"/>
    <x v="8"/>
    <x v="2"/>
    <x v="2"/>
    <n v="0"/>
    <n v="0"/>
    <x v="0"/>
    <x v="2"/>
    <x v="2"/>
    <n v="0"/>
    <x v="7"/>
    <x v="0"/>
    <d v="1899-12-30T00:00:01"/>
    <d v="1899-12-30T00:00:01"/>
    <x v="0"/>
    <m/>
    <m/>
    <d v="1899-12-30T00:00:00"/>
    <d v="1899-12-30T00:45:34"/>
    <n v="4"/>
    <d v="1899-12-30T00:00:01"/>
    <n v="45.566666666654548"/>
    <x v="6"/>
    <x v="0"/>
  </r>
  <r>
    <x v="9"/>
    <s v="2025004492"/>
    <x v="0"/>
    <x v="530"/>
    <s v="E5940JLK"/>
    <d v="2025-03-05T00:00:00"/>
    <x v="2"/>
    <s v="1782"/>
    <x v="48"/>
    <s v="PA"/>
    <x v="1"/>
    <x v="0"/>
    <d v="2025-03-05T00:00:00"/>
    <d v="1899-12-30T13:40:37"/>
    <d v="2025-03-05T00:00:00"/>
    <d v="1899-12-30T13:40:39"/>
    <d v="2025-03-05T00:00:00"/>
    <d v="1899-12-30T14:12:08"/>
    <x v="0"/>
    <x v="0"/>
    <s v="7001184045"/>
    <s v="FBO"/>
    <d v="1899-12-30T00:31:31"/>
    <x v="1237"/>
    <d v="1899-12-30T00:00:02"/>
    <s v="Granel"/>
    <s v="E001"/>
    <x v="2"/>
    <d v="1899-12-30T00:31:31"/>
    <d v="1899-12-30T00:31:29"/>
    <x v="6"/>
    <x v="8"/>
    <x v="2"/>
    <x v="2"/>
    <n v="0"/>
    <n v="0"/>
    <x v="0"/>
    <x v="2"/>
    <x v="2"/>
    <n v="0"/>
    <x v="7"/>
    <x v="1"/>
    <d v="1899-12-30T00:00:02"/>
    <d v="1899-12-30T00:00:02"/>
    <x v="0"/>
    <m/>
    <m/>
    <d v="1899-12-30T00:00:00"/>
    <d v="1899-12-30T00:31:31"/>
    <n v="4"/>
    <d v="1899-12-30T00:00:02"/>
    <n v="31.516666666660829"/>
    <x v="7"/>
    <x v="1"/>
  </r>
  <r>
    <x v="9"/>
    <s v="2025004493"/>
    <x v="0"/>
    <x v="539"/>
    <s v="E6028JLK"/>
    <d v="2025-03-05T00:00:00"/>
    <x v="2"/>
    <s v="837"/>
    <x v="47"/>
    <s v="PA"/>
    <x v="0"/>
    <x v="0"/>
    <d v="2025-03-05T00:00:00"/>
    <d v="1899-12-30T14:51:41"/>
    <d v="2025-03-05T00:00:00"/>
    <d v="1899-12-30T14:51:42"/>
    <d v="2025-03-05T00:00:00"/>
    <d v="1899-12-30T15:18:57"/>
    <x v="0"/>
    <x v="0"/>
    <s v="7001184046"/>
    <s v="FBO"/>
    <d v="1899-12-30T00:27:16"/>
    <x v="700"/>
    <d v="1899-12-30T00:00:01"/>
    <s v="Granel"/>
    <s v="E001"/>
    <x v="2"/>
    <d v="1899-12-30T00:27:16"/>
    <d v="1899-12-30T00:27:15"/>
    <x v="14"/>
    <x v="8"/>
    <x v="2"/>
    <x v="2"/>
    <n v="0"/>
    <n v="0"/>
    <x v="0"/>
    <x v="2"/>
    <x v="2"/>
    <n v="0"/>
    <x v="7"/>
    <x v="1"/>
    <d v="1899-12-30T00:00:01"/>
    <d v="1899-12-30T00:00:01"/>
    <x v="0"/>
    <m/>
    <m/>
    <d v="1899-12-30T00:00:00"/>
    <d v="1899-12-30T00:27:16"/>
    <n v="4"/>
    <d v="1899-12-30T00:00:01"/>
    <n v="27.266666666659205"/>
    <x v="14"/>
    <x v="1"/>
  </r>
  <r>
    <x v="9"/>
    <s v="2025004495"/>
    <x v="0"/>
    <x v="1308"/>
    <s v="E0897HWR"/>
    <d v="2025-03-05T00:00:00"/>
    <x v="2"/>
    <s v="837"/>
    <x v="47"/>
    <s v="PA"/>
    <x v="0"/>
    <x v="0"/>
    <d v="2025-03-05T00:00:00"/>
    <d v="1899-12-30T15:08:51"/>
    <d v="2025-03-05T00:00:00"/>
    <d v="1899-12-30T15:08:52"/>
    <d v="2025-03-05T00:00:00"/>
    <d v="1899-12-30T15:40:11"/>
    <x v="0"/>
    <x v="0"/>
    <s v="7001184047"/>
    <s v="FBO"/>
    <d v="1899-12-30T00:31:20"/>
    <x v="2084"/>
    <d v="1899-12-30T00:00:01"/>
    <s v="Granel"/>
    <s v="E001"/>
    <x v="2"/>
    <d v="1899-12-30T00:31:20"/>
    <d v="1899-12-30T00:31:19"/>
    <x v="10"/>
    <x v="8"/>
    <x v="2"/>
    <x v="2"/>
    <n v="0"/>
    <n v="0"/>
    <x v="0"/>
    <x v="2"/>
    <x v="2"/>
    <n v="0"/>
    <x v="7"/>
    <x v="1"/>
    <d v="1899-12-30T00:00:01"/>
    <d v="1899-12-30T00:00:01"/>
    <x v="0"/>
    <m/>
    <m/>
    <d v="1899-12-30T00:00:00"/>
    <d v="1899-12-30T00:31:20"/>
    <n v="4"/>
    <d v="1899-12-30T00:00:01"/>
    <n v="31.333333333334448"/>
    <x v="14"/>
    <x v="1"/>
  </r>
  <r>
    <x v="9"/>
    <s v="2025004494"/>
    <x v="0"/>
    <x v="1333"/>
    <s v="E00PV24"/>
    <d v="2025-03-05T00:00:00"/>
    <x v="2"/>
    <s v="2882"/>
    <x v="50"/>
    <s v="PA"/>
    <x v="2"/>
    <x v="0"/>
    <d v="2025-03-05T00:00:00"/>
    <d v="1899-12-30T15:03:57"/>
    <d v="2025-03-05T00:00:00"/>
    <d v="1899-12-30T15:04:00"/>
    <d v="2025-03-05T00:00:00"/>
    <d v="1899-12-30T15:59:54"/>
    <x v="0"/>
    <x v="0"/>
    <s v="7001184048"/>
    <s v="EXW"/>
    <d v="1899-12-30T00:55:57"/>
    <x v="668"/>
    <d v="1899-12-30T00:00:03"/>
    <s v="Ensacado"/>
    <s v="E002"/>
    <x v="1"/>
    <d v="1899-12-30T00:55:57"/>
    <d v="1899-12-30T00:55:54"/>
    <x v="10"/>
    <x v="8"/>
    <x v="2"/>
    <x v="1"/>
    <n v="0"/>
    <n v="0"/>
    <x v="0"/>
    <x v="1"/>
    <x v="2"/>
    <n v="0"/>
    <x v="7"/>
    <x v="0"/>
    <d v="1899-12-30T00:00:03"/>
    <d v="1899-12-30T00:00:03"/>
    <x v="0"/>
    <m/>
    <m/>
    <d v="1899-12-30T00:00:00"/>
    <d v="1899-12-30T00:55:57"/>
    <n v="4"/>
    <d v="1899-12-30T00:00:03"/>
    <n v="55.949999999990361"/>
    <x v="14"/>
    <x v="0"/>
  </r>
  <r>
    <x v="9"/>
    <s v="2025004497"/>
    <x v="0"/>
    <x v="1317"/>
    <s v="E9980KJB"/>
    <d v="2025-03-05T00:00:00"/>
    <x v="2"/>
    <s v="1782"/>
    <x v="48"/>
    <s v="PA"/>
    <x v="1"/>
    <x v="0"/>
    <d v="2025-03-05T00:00:00"/>
    <d v="1899-12-30T16:06:49"/>
    <d v="2025-03-05T00:00:00"/>
    <d v="1899-12-30T16:06:51"/>
    <d v="2025-03-05T00:00:00"/>
    <d v="1899-12-30T16:47:01"/>
    <x v="0"/>
    <x v="0"/>
    <s v="7001184049"/>
    <s v="FBO"/>
    <d v="1899-12-30T00:40:12"/>
    <x v="895"/>
    <d v="1899-12-30T00:00:02"/>
    <s v="Granel"/>
    <s v="E001"/>
    <x v="2"/>
    <d v="1899-12-30T00:40:12"/>
    <d v="1899-12-30T00:40:10"/>
    <x v="7"/>
    <x v="8"/>
    <x v="2"/>
    <x v="2"/>
    <n v="0"/>
    <n v="0"/>
    <x v="0"/>
    <x v="2"/>
    <x v="2"/>
    <n v="0"/>
    <x v="7"/>
    <x v="1"/>
    <d v="1899-12-30T00:00:02"/>
    <d v="1899-12-30T00:00:02"/>
    <x v="0"/>
    <m/>
    <m/>
    <d v="1899-12-30T00:00:00"/>
    <d v="1899-12-30T00:40:12"/>
    <n v="4"/>
    <d v="1899-12-30T00:00:02"/>
    <n v="40.200000000004842"/>
    <x v="8"/>
    <x v="1"/>
  </r>
  <r>
    <x v="9"/>
    <s v="2025004499"/>
    <x v="0"/>
    <x v="1297"/>
    <s v="E5825KKS"/>
    <d v="2025-03-05T00:00:00"/>
    <x v="2"/>
    <s v="1782"/>
    <x v="48"/>
    <s v="PA"/>
    <x v="1"/>
    <x v="0"/>
    <d v="2025-03-05T00:00:00"/>
    <d v="1899-12-30T16:46:43"/>
    <d v="2025-03-05T00:00:00"/>
    <d v="1899-12-30T16:46:45"/>
    <d v="2025-03-05T00:00:00"/>
    <d v="1899-12-30T17:16:10"/>
    <x v="0"/>
    <x v="0"/>
    <s v="7001184050"/>
    <s v="FBO"/>
    <d v="1899-12-30T00:29:27"/>
    <x v="1174"/>
    <d v="1899-12-30T00:00:02"/>
    <s v="Granel"/>
    <s v="E001"/>
    <x v="2"/>
    <d v="1899-12-30T00:29:27"/>
    <d v="1899-12-30T00:29:25"/>
    <x v="7"/>
    <x v="8"/>
    <x v="2"/>
    <x v="2"/>
    <n v="0"/>
    <n v="0"/>
    <x v="0"/>
    <x v="2"/>
    <x v="2"/>
    <n v="0"/>
    <x v="7"/>
    <x v="1"/>
    <d v="1899-12-30T00:00:02"/>
    <d v="1899-12-30T00:00:02"/>
    <x v="0"/>
    <m/>
    <m/>
    <d v="1899-12-30T00:00:00"/>
    <d v="1899-12-30T00:29:27"/>
    <n v="4"/>
    <d v="1899-12-30T00:00:02"/>
    <n v="29.450000000001726"/>
    <x v="12"/>
    <x v="1"/>
  </r>
  <r>
    <x v="9"/>
    <s v="2025004500"/>
    <x v="0"/>
    <x v="1296"/>
    <s v="E7586KJW"/>
    <d v="2025-03-05T00:00:00"/>
    <x v="2"/>
    <s v="837"/>
    <x v="47"/>
    <s v="PA"/>
    <x v="0"/>
    <x v="0"/>
    <d v="2025-03-05T00:00:00"/>
    <d v="1899-12-30T16:49:58"/>
    <d v="2025-03-05T00:00:00"/>
    <d v="1899-12-30T16:49:59"/>
    <d v="2025-03-05T00:00:00"/>
    <d v="1899-12-30T17:19:49"/>
    <x v="0"/>
    <x v="0"/>
    <s v="7001184051"/>
    <s v="FBO"/>
    <d v="1899-12-30T00:29:51"/>
    <x v="965"/>
    <d v="1899-12-30T00:00:01"/>
    <s v="Granel"/>
    <s v="E001"/>
    <x v="2"/>
    <d v="1899-12-30T00:29:51"/>
    <d v="1899-12-30T00:29:50"/>
    <x v="7"/>
    <x v="8"/>
    <x v="2"/>
    <x v="2"/>
    <n v="0"/>
    <n v="0"/>
    <x v="0"/>
    <x v="2"/>
    <x v="2"/>
    <n v="0"/>
    <x v="7"/>
    <x v="1"/>
    <d v="1899-12-30T00:00:01"/>
    <d v="1899-12-30T00:00:01"/>
    <x v="0"/>
    <m/>
    <m/>
    <d v="1899-12-30T00:00:00"/>
    <d v="1899-12-30T00:29:51"/>
    <n v="4"/>
    <d v="1899-12-30T00:00:01"/>
    <n v="29.850000000004826"/>
    <x v="12"/>
    <x v="1"/>
  </r>
  <r>
    <x v="9"/>
    <s v="2025004501"/>
    <x v="0"/>
    <x v="546"/>
    <s v="E54XL56"/>
    <d v="2025-03-05T00:00:00"/>
    <x v="2"/>
    <s v="2882"/>
    <x v="50"/>
    <s v="PA"/>
    <x v="2"/>
    <x v="0"/>
    <d v="2025-03-05T00:00:00"/>
    <d v="1899-12-30T16:59:37"/>
    <d v="2025-03-05T00:00:00"/>
    <d v="1899-12-30T16:59:39"/>
    <d v="2025-03-05T00:00:00"/>
    <d v="1899-12-30T17:24:26"/>
    <x v="0"/>
    <x v="0"/>
    <s v="7001184052"/>
    <s v="EXW"/>
    <d v="1899-12-30T00:24:49"/>
    <x v="3129"/>
    <d v="1899-12-30T00:00:02"/>
    <s v="Ensacado"/>
    <s v="E002"/>
    <x v="1"/>
    <d v="1899-12-30T00:24:49"/>
    <d v="1899-12-30T00:24:47"/>
    <x v="7"/>
    <x v="8"/>
    <x v="2"/>
    <x v="1"/>
    <n v="0"/>
    <n v="0"/>
    <x v="0"/>
    <x v="1"/>
    <x v="2"/>
    <n v="0"/>
    <x v="7"/>
    <x v="1"/>
    <d v="1899-12-30T00:00:02"/>
    <d v="1899-12-30T00:00:02"/>
    <x v="0"/>
    <m/>
    <m/>
    <d v="1899-12-30T00:00:00"/>
    <d v="1899-12-30T00:24:49"/>
    <n v="4"/>
    <d v="1899-12-30T00:00:02"/>
    <n v="24.816666666671932"/>
    <x v="12"/>
    <x v="1"/>
  </r>
  <r>
    <x v="9"/>
    <s v="2025004503"/>
    <x v="0"/>
    <x v="1310"/>
    <s v="E3960KHT"/>
    <d v="2025-03-05T00:00:00"/>
    <x v="2"/>
    <s v="837"/>
    <x v="47"/>
    <s v="PA"/>
    <x v="0"/>
    <x v="0"/>
    <d v="2025-03-05T00:00:00"/>
    <d v="1899-12-30T17:01:38"/>
    <d v="2025-03-05T00:00:00"/>
    <d v="1899-12-30T17:01:40"/>
    <d v="2025-03-05T00:00:00"/>
    <d v="1899-12-30T17:30:32"/>
    <x v="0"/>
    <x v="0"/>
    <s v="7001184053"/>
    <s v="FBO"/>
    <d v="1899-12-30T00:28:54"/>
    <x v="475"/>
    <d v="1899-12-30T00:00:02"/>
    <s v="Granel"/>
    <s v="E001"/>
    <x v="2"/>
    <d v="1899-12-30T00:28:54"/>
    <d v="1899-12-30T00:28:52"/>
    <x v="11"/>
    <x v="8"/>
    <x v="2"/>
    <x v="2"/>
    <n v="0"/>
    <n v="0"/>
    <x v="0"/>
    <x v="2"/>
    <x v="2"/>
    <n v="0"/>
    <x v="7"/>
    <x v="1"/>
    <d v="1899-12-30T00:00:02"/>
    <d v="1899-12-30T00:00:02"/>
    <x v="0"/>
    <m/>
    <m/>
    <d v="1899-12-30T00:00:00"/>
    <d v="1899-12-30T00:28:54"/>
    <n v="4"/>
    <d v="1899-12-30T00:00:02"/>
    <n v="28.900000000008035"/>
    <x v="12"/>
    <x v="1"/>
  </r>
  <r>
    <x v="9"/>
    <s v="2025004502"/>
    <x v="0"/>
    <x v="1304"/>
    <s v="ER2114BBN"/>
    <d v="2025-03-05T00:00:00"/>
    <x v="2"/>
    <s v="1782"/>
    <x v="48"/>
    <s v="PA"/>
    <x v="1"/>
    <x v="0"/>
    <d v="2025-03-05T00:00:00"/>
    <d v="1899-12-30T17:00:39"/>
    <d v="2025-03-05T00:00:00"/>
    <d v="1899-12-30T17:00:41"/>
    <d v="2025-03-05T00:00:00"/>
    <d v="1899-12-30T17:34:27"/>
    <x v="0"/>
    <x v="0"/>
    <s v="7001184054"/>
    <s v="EXW"/>
    <d v="1899-12-30T00:33:48"/>
    <x v="1809"/>
    <d v="1899-12-30T00:00:02"/>
    <s v="Granel"/>
    <s v="E001"/>
    <x v="1"/>
    <d v="1899-12-30T00:33:48"/>
    <d v="1899-12-30T00:33:46"/>
    <x v="11"/>
    <x v="8"/>
    <x v="2"/>
    <x v="2"/>
    <n v="0"/>
    <n v="0"/>
    <x v="0"/>
    <x v="2"/>
    <x v="2"/>
    <n v="0"/>
    <x v="7"/>
    <x v="1"/>
    <d v="1899-12-30T00:00:02"/>
    <d v="1899-12-30T00:00:02"/>
    <x v="0"/>
    <m/>
    <m/>
    <d v="1899-12-30T00:00:00"/>
    <d v="1899-12-30T00:33:48"/>
    <n v="4"/>
    <d v="1899-12-30T00:00:02"/>
    <n v="33.799999999996807"/>
    <x v="12"/>
    <x v="1"/>
  </r>
  <r>
    <x v="9"/>
    <s v="2025004505"/>
    <x v="0"/>
    <x v="530"/>
    <s v="E5940JLK"/>
    <d v="2025-03-05T00:00:00"/>
    <x v="2"/>
    <s v="1782"/>
    <x v="48"/>
    <s v="PA"/>
    <x v="1"/>
    <x v="0"/>
    <d v="2025-03-05T00:00:00"/>
    <d v="1899-12-30T17:28:03"/>
    <d v="2025-03-05T00:00:00"/>
    <d v="1899-12-30T17:28:05"/>
    <d v="2025-03-05T00:00:00"/>
    <d v="1899-12-30T17:53:25"/>
    <x v="0"/>
    <x v="0"/>
    <s v="7001184055"/>
    <s v="FBO"/>
    <d v="1899-12-30T00:25:22"/>
    <x v="3424"/>
    <d v="1899-12-30T00:00:02"/>
    <s v="Granel"/>
    <s v="E001"/>
    <x v="2"/>
    <d v="1899-12-30T00:25:22"/>
    <d v="1899-12-30T00:25:20"/>
    <x v="11"/>
    <x v="8"/>
    <x v="2"/>
    <x v="2"/>
    <n v="0"/>
    <n v="0"/>
    <x v="0"/>
    <x v="2"/>
    <x v="2"/>
    <n v="0"/>
    <x v="7"/>
    <x v="1"/>
    <d v="1899-12-30T00:00:02"/>
    <d v="1899-12-30T00:00:02"/>
    <x v="0"/>
    <m/>
    <m/>
    <d v="1899-12-30T00:00:00"/>
    <d v="1899-12-30T00:25:22"/>
    <n v="4"/>
    <d v="1899-12-30T00:00:02"/>
    <n v="25.366666666665623"/>
    <x v="12"/>
    <x v="1"/>
  </r>
  <r>
    <x v="9"/>
    <s v="2025004504"/>
    <x v="0"/>
    <x v="408"/>
    <s v="E0945JZT"/>
    <d v="2025-03-05T00:00:00"/>
    <x v="2"/>
    <s v="837"/>
    <x v="47"/>
    <s v="PA"/>
    <x v="0"/>
    <x v="0"/>
    <d v="2025-03-05T00:00:00"/>
    <d v="1899-12-30T17:17:56"/>
    <d v="2025-03-05T00:00:00"/>
    <d v="1899-12-30T17:17:59"/>
    <d v="2025-03-05T00:00:00"/>
    <d v="1899-12-30T17:57:41"/>
    <x v="0"/>
    <x v="0"/>
    <s v="7001184056"/>
    <s v="FBO"/>
    <d v="1899-12-30T00:39:45"/>
    <x v="3425"/>
    <d v="1899-12-30T00:00:03"/>
    <s v="Granel"/>
    <s v="E001"/>
    <x v="2"/>
    <d v="1899-12-30T00:39:45"/>
    <d v="1899-12-30T00:39:42"/>
    <x v="11"/>
    <x v="8"/>
    <x v="2"/>
    <x v="2"/>
    <n v="0"/>
    <n v="0"/>
    <x v="0"/>
    <x v="2"/>
    <x v="2"/>
    <n v="0"/>
    <x v="7"/>
    <x v="1"/>
    <d v="1899-12-30T00:00:03"/>
    <d v="1899-12-30T00:00:03"/>
    <x v="0"/>
    <m/>
    <m/>
    <d v="1899-12-30T00:00:00"/>
    <d v="1899-12-30T00:39:45"/>
    <n v="4"/>
    <d v="1899-12-30T00:00:03"/>
    <n v="39.749999999990543"/>
    <x v="12"/>
    <x v="1"/>
  </r>
  <r>
    <x v="9"/>
    <s v="2025004507"/>
    <x v="0"/>
    <x v="1305"/>
    <s v="E4544MKW"/>
    <d v="2025-03-05T00:00:00"/>
    <x v="2"/>
    <s v="837"/>
    <x v="47"/>
    <s v="PA"/>
    <x v="0"/>
    <x v="0"/>
    <d v="2025-03-05T00:00:00"/>
    <d v="1899-12-30T17:36:30"/>
    <d v="2025-03-05T00:00:00"/>
    <d v="1899-12-30T17:36:31"/>
    <d v="2025-03-05T00:00:00"/>
    <d v="1899-12-30T18:06:19"/>
    <x v="0"/>
    <x v="0"/>
    <s v="7001184057"/>
    <s v="FBO"/>
    <d v="1899-12-30T00:29:49"/>
    <x v="1623"/>
    <d v="1899-12-30T00:00:01"/>
    <s v="Granel"/>
    <s v="E001"/>
    <x v="2"/>
    <d v="1899-12-30T00:29:49"/>
    <d v="1899-12-30T00:29:48"/>
    <x v="11"/>
    <x v="8"/>
    <x v="2"/>
    <x v="2"/>
    <n v="0"/>
    <n v="0"/>
    <x v="0"/>
    <x v="2"/>
    <x v="2"/>
    <n v="0"/>
    <x v="7"/>
    <x v="1"/>
    <d v="1899-12-30T00:00:01"/>
    <d v="1899-12-30T00:00:01"/>
    <x v="0"/>
    <m/>
    <m/>
    <d v="1899-12-30T00:00:00"/>
    <d v="1899-12-30T00:29:49"/>
    <n v="4"/>
    <d v="1899-12-30T00:00:01"/>
    <n v="29.816666666654328"/>
    <x v="9"/>
    <x v="1"/>
  </r>
  <r>
    <x v="9"/>
    <s v="2025004508"/>
    <x v="0"/>
    <x v="518"/>
    <s v="E4179KVF"/>
    <d v="2025-03-05T00:00:00"/>
    <x v="2"/>
    <s v="837"/>
    <x v="47"/>
    <s v="PA"/>
    <x v="0"/>
    <x v="0"/>
    <d v="2025-03-05T00:00:00"/>
    <d v="1899-12-30T17:40:09"/>
    <d v="2025-03-05T00:00:00"/>
    <d v="1899-12-30T17:40:09"/>
    <d v="2025-03-05T00:00:00"/>
    <d v="1899-12-30T18:31:50"/>
    <x v="0"/>
    <x v="0"/>
    <s v="7001184058"/>
    <s v="FBO"/>
    <d v="1899-12-30T00:51:41"/>
    <x v="272"/>
    <d v="1899-12-30T00:00:00"/>
    <s v="Granel"/>
    <s v="E001"/>
    <x v="2"/>
    <d v="1899-12-30T00:51:41"/>
    <d v="1899-12-30T00:51:41"/>
    <x v="11"/>
    <x v="8"/>
    <x v="2"/>
    <x v="2"/>
    <n v="0"/>
    <n v="0"/>
    <x v="0"/>
    <x v="2"/>
    <x v="2"/>
    <n v="0"/>
    <x v="7"/>
    <x v="0"/>
    <d v="1899-12-30T00:00:00"/>
    <d v="1899-12-30T00:00:00"/>
    <x v="0"/>
    <m/>
    <m/>
    <d v="1899-12-30T00:00:00"/>
    <d v="1899-12-30T00:51:41"/>
    <n v="4"/>
    <d v="1899-12-30T00:00:00"/>
    <n v="51.683333333328036"/>
    <x v="9"/>
    <x v="0"/>
  </r>
  <r>
    <x v="9"/>
    <s v="2025004510"/>
    <x v="0"/>
    <x v="596"/>
    <s v="EAV24EQ"/>
    <d v="2025-03-05T00:00:00"/>
    <x v="2"/>
    <s v="2882"/>
    <x v="50"/>
    <s v="PA"/>
    <x v="3"/>
    <x v="0"/>
    <d v="2025-03-05T00:00:00"/>
    <d v="1899-12-30T18:24:40"/>
    <d v="2025-03-05T00:00:00"/>
    <d v="1899-12-30T18:24:41"/>
    <d v="2025-03-05T00:00:00"/>
    <d v="1899-12-30T19:11:02"/>
    <x v="277"/>
    <x v="36"/>
    <s v="7001184059"/>
    <s v="EXW"/>
    <d v="1899-12-30T00:46:22"/>
    <x v="1369"/>
    <d v="1899-12-30T00:00:01"/>
    <s v="Ensacado"/>
    <s v="E002"/>
    <x v="1"/>
    <d v="1899-12-30T00:46:22"/>
    <d v="1899-12-30T00:46:21"/>
    <x v="8"/>
    <x v="8"/>
    <x v="2"/>
    <x v="1"/>
    <n v="0"/>
    <n v="0"/>
    <x v="0"/>
    <x v="1"/>
    <x v="2"/>
    <n v="0"/>
    <x v="7"/>
    <x v="0"/>
    <d v="1899-12-30T00:00:01"/>
    <d v="1899-12-30T00:00:01"/>
    <x v="0"/>
    <m/>
    <m/>
    <d v="1899-12-30T00:00:00"/>
    <d v="1899-12-30T00:46:22"/>
    <n v="4"/>
    <d v="1899-12-30T00:00:01"/>
    <n v="46.366666666660748"/>
    <x v="10"/>
    <x v="0"/>
  </r>
  <r>
    <x v="9"/>
    <s v="2025004511"/>
    <x v="0"/>
    <x v="1311"/>
    <s v="E9402GGZ"/>
    <d v="2025-03-05T00:00:00"/>
    <x v="2"/>
    <s v="1782"/>
    <x v="48"/>
    <s v="PA"/>
    <x v="1"/>
    <x v="0"/>
    <d v="2025-03-05T00:00:00"/>
    <d v="1899-12-30T19:05:28"/>
    <d v="2025-03-05T00:00:00"/>
    <d v="1899-12-30T19:05:30"/>
    <d v="2025-03-05T00:00:00"/>
    <d v="1899-12-30T19:34:53"/>
    <x v="0"/>
    <x v="0"/>
    <s v="7001184060"/>
    <s v="FBO"/>
    <d v="1899-12-30T00:29:25"/>
    <x v="3183"/>
    <d v="1899-12-30T00:00:02"/>
    <s v="Granel"/>
    <s v="E001"/>
    <x v="2"/>
    <d v="1899-12-30T00:29:25"/>
    <d v="1899-12-30T00:29:23"/>
    <x v="12"/>
    <x v="8"/>
    <x v="2"/>
    <x v="2"/>
    <n v="0"/>
    <n v="0"/>
    <x v="0"/>
    <x v="2"/>
    <x v="2"/>
    <n v="0"/>
    <x v="7"/>
    <x v="1"/>
    <d v="1899-12-30T00:00:02"/>
    <d v="1899-12-30T00:00:02"/>
    <x v="0"/>
    <m/>
    <m/>
    <d v="1899-12-30T00:00:00"/>
    <d v="1899-12-30T00:29:25"/>
    <n v="4"/>
    <d v="1899-12-30T00:00:02"/>
    <n v="29.416666666665616"/>
    <x v="10"/>
    <x v="1"/>
  </r>
  <r>
    <x v="9"/>
    <s v="2025004512"/>
    <x v="0"/>
    <x v="1312"/>
    <s v="ER0328BBM"/>
    <d v="2025-03-05T00:00:00"/>
    <x v="2"/>
    <s v="1782"/>
    <x v="48"/>
    <s v="PA"/>
    <x v="1"/>
    <x v="0"/>
    <d v="2025-03-05T00:00:00"/>
    <d v="1899-12-30T19:47:20"/>
    <d v="2025-03-05T00:00:00"/>
    <d v="1899-12-30T19:47:22"/>
    <d v="2025-03-05T00:00:00"/>
    <d v="1899-12-30T20:28:17"/>
    <x v="0"/>
    <x v="0"/>
    <s v="7001184061"/>
    <s v="EXW"/>
    <d v="1899-12-30T00:40:57"/>
    <x v="2977"/>
    <d v="1899-12-30T00:00:02"/>
    <s v="Granel"/>
    <s v="E001"/>
    <x v="1"/>
    <d v="1899-12-30T00:40:57"/>
    <d v="1899-12-30T00:40:55"/>
    <x v="12"/>
    <x v="8"/>
    <x v="2"/>
    <x v="2"/>
    <n v="0"/>
    <n v="0"/>
    <x v="0"/>
    <x v="2"/>
    <x v="2"/>
    <n v="0"/>
    <x v="7"/>
    <x v="1"/>
    <d v="1899-12-30T00:00:02"/>
    <d v="1899-12-30T00:00:02"/>
    <x v="0"/>
    <m/>
    <m/>
    <d v="1899-12-30T00:00:00"/>
    <d v="1899-12-30T00:40:57"/>
    <n v="4"/>
    <d v="1899-12-30T00:00:02"/>
    <n v="40.950000000000003"/>
    <x v="13"/>
    <x v="1"/>
  </r>
  <r>
    <x v="9"/>
    <s v="2025004513"/>
    <x v="0"/>
    <x v="510"/>
    <s v="E6758JLK"/>
    <d v="2025-03-06T00:00:00"/>
    <x v="2"/>
    <s v="837"/>
    <x v="47"/>
    <s v="PA"/>
    <x v="0"/>
    <x v="0"/>
    <d v="2025-03-06T00:00:00"/>
    <d v="1899-12-30T06:11:23"/>
    <d v="2025-03-06T00:00:00"/>
    <d v="1899-12-30T06:11:25"/>
    <d v="2025-03-06T00:00:00"/>
    <d v="1899-12-30T06:34:39"/>
    <x v="0"/>
    <x v="0"/>
    <s v="7001184062"/>
    <s v="FBO"/>
    <d v="1899-12-30T00:23:16"/>
    <x v="1310"/>
    <d v="1899-12-30T00:00:02"/>
    <s v="Granel"/>
    <s v="E001"/>
    <x v="2"/>
    <d v="1899-12-30T00:23:16"/>
    <d v="1899-12-30T00:23:14"/>
    <x v="1"/>
    <x v="9"/>
    <x v="2"/>
    <x v="2"/>
    <n v="0"/>
    <n v="0"/>
    <x v="0"/>
    <x v="2"/>
    <x v="2"/>
    <n v="0"/>
    <x v="7"/>
    <x v="1"/>
    <d v="1899-12-30T00:00:02"/>
    <d v="1899-12-30T00:00:02"/>
    <x v="0"/>
    <m/>
    <m/>
    <d v="1899-12-30T00:00:00"/>
    <d v="1899-12-30T00:23:16"/>
    <n v="5"/>
    <d v="1899-12-30T00:00:02"/>
    <n v="23.26666666667041"/>
    <x v="0"/>
    <x v="1"/>
  </r>
  <r>
    <x v="9"/>
    <s v="2025004523"/>
    <x v="0"/>
    <x v="430"/>
    <s v="E5728KFK"/>
    <d v="2025-03-06T00:00:00"/>
    <x v="2"/>
    <s v="1782"/>
    <x v="48"/>
    <s v="PA"/>
    <x v="1"/>
    <x v="0"/>
    <d v="2025-03-06T00:00:00"/>
    <d v="1899-12-30T06:29:54"/>
    <d v="2025-03-06T00:00:00"/>
    <d v="1899-12-30T06:29:55"/>
    <d v="2025-03-06T00:00:00"/>
    <d v="1899-12-30T07:00:17"/>
    <x v="0"/>
    <x v="0"/>
    <s v="7001184063"/>
    <s v="FBO"/>
    <d v="1899-12-30T00:30:23"/>
    <x v="1144"/>
    <d v="1899-12-30T00:00:01"/>
    <s v="Granel"/>
    <s v="E001"/>
    <x v="2"/>
    <d v="1899-12-30T00:30:23"/>
    <d v="1899-12-30T00:30:22"/>
    <x v="1"/>
    <x v="9"/>
    <x v="2"/>
    <x v="2"/>
    <n v="0"/>
    <n v="0"/>
    <x v="0"/>
    <x v="2"/>
    <x v="2"/>
    <n v="0"/>
    <x v="7"/>
    <x v="1"/>
    <d v="1899-12-30T00:00:01"/>
    <d v="1899-12-30T00:00:01"/>
    <x v="0"/>
    <m/>
    <m/>
    <d v="1899-12-30T00:00:00"/>
    <d v="1899-12-30T00:30:23"/>
    <n v="5"/>
    <d v="1899-12-30T00:00:01"/>
    <n v="30.383333333337575"/>
    <x v="1"/>
    <x v="1"/>
  </r>
  <r>
    <x v="9"/>
    <s v="2025004525"/>
    <x v="0"/>
    <x v="1299"/>
    <s v="E9842JGG"/>
    <d v="2025-03-06T00:00:00"/>
    <x v="2"/>
    <s v="3236"/>
    <x v="49"/>
    <s v="PA"/>
    <x v="6"/>
    <x v="0"/>
    <d v="2025-03-06T00:00:00"/>
    <d v="1899-12-30T06:59:25"/>
    <d v="2025-03-06T00:00:00"/>
    <d v="1899-12-30T06:59:27"/>
    <d v="2025-03-06T00:00:00"/>
    <d v="1899-12-30T07:24:26"/>
    <x v="0"/>
    <x v="0"/>
    <s v="7001184064"/>
    <s v="FBO"/>
    <d v="1899-12-30T00:25:01"/>
    <x v="1750"/>
    <d v="1899-12-30T00:00:02"/>
    <s v="Granel"/>
    <s v="E001"/>
    <x v="2"/>
    <d v="1899-12-30T00:25:01"/>
    <d v="1899-12-30T00:24:59"/>
    <x v="1"/>
    <x v="9"/>
    <x v="2"/>
    <x v="2"/>
    <n v="0"/>
    <n v="0"/>
    <x v="0"/>
    <x v="2"/>
    <x v="2"/>
    <n v="0"/>
    <x v="7"/>
    <x v="1"/>
    <d v="1899-12-30T00:00:02"/>
    <d v="1899-12-30T00:00:02"/>
    <x v="0"/>
    <m/>
    <m/>
    <d v="1899-12-30T00:00:00"/>
    <d v="1899-12-30T00:25:01"/>
    <n v="5"/>
    <d v="1899-12-30T00:00:02"/>
    <n v="25.01666666667364"/>
    <x v="1"/>
    <x v="1"/>
  </r>
  <r>
    <x v="9"/>
    <s v="2025004524"/>
    <x v="0"/>
    <x v="1302"/>
    <s v="ER8615BBY"/>
    <d v="2025-03-06T00:00:00"/>
    <x v="2"/>
    <s v="837"/>
    <x v="47"/>
    <s v="PA"/>
    <x v="0"/>
    <x v="0"/>
    <d v="2025-03-06T00:00:00"/>
    <d v="1899-12-30T06:55:08"/>
    <d v="2025-03-06T00:00:00"/>
    <d v="1899-12-30T06:55:09"/>
    <d v="2025-03-06T00:00:00"/>
    <d v="1899-12-30T07:28:56"/>
    <x v="0"/>
    <x v="0"/>
    <s v="7001184065"/>
    <s v="EXW"/>
    <d v="1899-12-30T00:33:48"/>
    <x v="1076"/>
    <d v="1899-12-30T00:00:01"/>
    <s v="Granel"/>
    <s v="E001"/>
    <x v="1"/>
    <d v="1899-12-30T00:33:48"/>
    <d v="1899-12-30T00:33:47"/>
    <x v="1"/>
    <x v="9"/>
    <x v="2"/>
    <x v="2"/>
    <n v="0"/>
    <n v="0"/>
    <x v="0"/>
    <x v="2"/>
    <x v="2"/>
    <n v="0"/>
    <x v="7"/>
    <x v="1"/>
    <d v="1899-12-30T00:00:01"/>
    <d v="1899-12-30T00:00:01"/>
    <x v="0"/>
    <m/>
    <m/>
    <d v="1899-12-30T00:00:00"/>
    <d v="1899-12-30T00:33:48"/>
    <n v="5"/>
    <d v="1899-12-30T00:00:01"/>
    <n v="33.799999999996807"/>
    <x v="1"/>
    <x v="1"/>
  </r>
  <r>
    <x v="9"/>
    <s v="2025004526"/>
    <x v="0"/>
    <x v="433"/>
    <s v="E4948KGF"/>
    <d v="2025-03-06T00:00:00"/>
    <x v="2"/>
    <s v="837"/>
    <x v="47"/>
    <s v="PA"/>
    <x v="0"/>
    <x v="0"/>
    <d v="2025-03-06T00:00:00"/>
    <d v="1899-12-30T07:06:43"/>
    <d v="2025-03-06T00:00:00"/>
    <d v="1899-12-30T07:06:45"/>
    <d v="2025-03-06T00:00:00"/>
    <d v="1899-12-30T07:42:13"/>
    <x v="0"/>
    <x v="0"/>
    <s v="7001184066"/>
    <s v="FBO"/>
    <d v="1899-12-30T00:35:30"/>
    <x v="2630"/>
    <d v="1899-12-30T00:00:02"/>
    <s v="Granel"/>
    <s v="E001"/>
    <x v="2"/>
    <d v="1899-12-30T00:35:30"/>
    <d v="1899-12-30T00:35:28"/>
    <x v="2"/>
    <x v="9"/>
    <x v="2"/>
    <x v="2"/>
    <n v="0"/>
    <n v="0"/>
    <x v="0"/>
    <x v="2"/>
    <x v="2"/>
    <n v="0"/>
    <x v="7"/>
    <x v="1"/>
    <d v="1899-12-30T00:00:02"/>
    <d v="1899-12-30T00:00:02"/>
    <x v="0"/>
    <m/>
    <m/>
    <d v="1899-12-30T00:00:00"/>
    <d v="1899-12-30T00:35:30"/>
    <n v="5"/>
    <d v="1899-12-30T00:00:02"/>
    <n v="35.500000000003148"/>
    <x v="1"/>
    <x v="1"/>
  </r>
  <r>
    <x v="9"/>
    <s v="2025004527"/>
    <x v="0"/>
    <x v="1298"/>
    <s v="E7637JSC"/>
    <d v="2025-03-06T00:00:00"/>
    <x v="2"/>
    <s v="837"/>
    <x v="47"/>
    <s v="PA"/>
    <x v="7"/>
    <x v="0"/>
    <d v="2025-03-06T00:00:00"/>
    <d v="1899-12-30T07:21:26"/>
    <d v="2025-03-06T00:00:00"/>
    <d v="1899-12-30T07:21:28"/>
    <d v="2025-03-06T00:00:00"/>
    <d v="1899-12-30T07:53:12"/>
    <x v="0"/>
    <x v="0"/>
    <s v="7001184067"/>
    <s v="FBO"/>
    <d v="1899-12-30T00:31:46"/>
    <x v="504"/>
    <d v="1899-12-30T00:00:02"/>
    <s v="Granel"/>
    <s v="E001"/>
    <x v="2"/>
    <d v="1899-12-30T00:31:46"/>
    <d v="1899-12-30T00:31:44"/>
    <x v="2"/>
    <x v="9"/>
    <x v="2"/>
    <x v="2"/>
    <n v="0"/>
    <n v="0"/>
    <x v="0"/>
    <x v="2"/>
    <x v="2"/>
    <n v="0"/>
    <x v="7"/>
    <x v="1"/>
    <d v="1899-12-30T00:00:02"/>
    <d v="1899-12-30T00:00:02"/>
    <x v="0"/>
    <m/>
    <m/>
    <d v="1899-12-30T00:00:00"/>
    <d v="1899-12-30T00:31:46"/>
    <n v="5"/>
    <d v="1899-12-30T00:00:02"/>
    <n v="31.766666666659269"/>
    <x v="1"/>
    <x v="1"/>
  </r>
  <r>
    <x v="9"/>
    <s v="2025004528"/>
    <x v="0"/>
    <x v="1300"/>
    <s v="E1154JWB"/>
    <d v="2025-03-06T00:00:00"/>
    <x v="2"/>
    <s v="1782"/>
    <x v="48"/>
    <s v="PA"/>
    <x v="1"/>
    <x v="0"/>
    <d v="2025-03-06T00:00:00"/>
    <d v="1899-12-30T08:24:47"/>
    <d v="2025-03-06T00:00:00"/>
    <d v="1899-12-30T08:24:49"/>
    <d v="2025-03-06T00:00:00"/>
    <d v="1899-12-30T09:05:05"/>
    <x v="0"/>
    <x v="0"/>
    <s v="7001184068"/>
    <s v="FBO"/>
    <d v="1899-12-30T00:40:18"/>
    <x v="2926"/>
    <d v="1899-12-30T00:00:02"/>
    <s v="Granel"/>
    <s v="E001"/>
    <x v="2"/>
    <d v="1899-12-30T00:40:18"/>
    <d v="1899-12-30T00:40:16"/>
    <x v="3"/>
    <x v="9"/>
    <x v="2"/>
    <x v="2"/>
    <n v="0"/>
    <n v="0"/>
    <x v="0"/>
    <x v="2"/>
    <x v="2"/>
    <n v="0"/>
    <x v="7"/>
    <x v="1"/>
    <d v="1899-12-30T00:00:02"/>
    <d v="1899-12-30T00:00:02"/>
    <x v="0"/>
    <m/>
    <m/>
    <d v="1899-12-30T00:00:00"/>
    <d v="1899-12-30T00:40:18"/>
    <n v="5"/>
    <d v="1899-12-30T00:00:02"/>
    <n v="40.299999999998384"/>
    <x v="3"/>
    <x v="1"/>
  </r>
  <r>
    <x v="9"/>
    <s v="2025004531"/>
    <x v="0"/>
    <x v="520"/>
    <s v="E2015JDV"/>
    <d v="2025-03-06T00:00:00"/>
    <x v="2"/>
    <s v="837"/>
    <x v="47"/>
    <s v="PA"/>
    <x v="0"/>
    <x v="0"/>
    <d v="2025-03-06T00:00:00"/>
    <d v="1899-12-30T09:04:43"/>
    <d v="2025-03-06T00:00:00"/>
    <d v="1899-12-30T09:06:38"/>
    <d v="2025-03-06T00:00:00"/>
    <d v="1899-12-30T09:40:55"/>
    <x v="278"/>
    <x v="35"/>
    <s v="7001184069"/>
    <s v="FBO"/>
    <d v="1899-12-30T00:36:12"/>
    <x v="3318"/>
    <d v="1899-12-30T00:01:55"/>
    <s v="Granel"/>
    <s v="E001"/>
    <x v="2"/>
    <d v="1899-12-30T00:36:12"/>
    <d v="1899-12-30T00:34:17"/>
    <x v="4"/>
    <x v="9"/>
    <x v="2"/>
    <x v="2"/>
    <n v="0"/>
    <n v="0"/>
    <x v="0"/>
    <x v="2"/>
    <x v="2"/>
    <n v="0"/>
    <x v="7"/>
    <x v="1"/>
    <d v="1899-12-30T00:01:55"/>
    <d v="1899-12-30T00:01:55"/>
    <x v="0"/>
    <m/>
    <m/>
    <d v="1899-12-30T00:00:00"/>
    <d v="1899-12-30T00:36:12"/>
    <n v="5"/>
    <d v="1899-12-30T00:01:55"/>
    <n v="36.20000000000158"/>
    <x v="3"/>
    <x v="1"/>
  </r>
  <r>
    <x v="9"/>
    <s v="2025004534"/>
    <x v="0"/>
    <x v="1308"/>
    <s v="E0897HWR"/>
    <d v="2025-03-06T00:00:00"/>
    <x v="2"/>
    <s v="1782"/>
    <x v="48"/>
    <s v="PA"/>
    <x v="1"/>
    <x v="0"/>
    <d v="2025-03-06T00:00:00"/>
    <d v="1899-12-30T09:18:31"/>
    <d v="2025-03-06T00:00:00"/>
    <d v="1899-12-30T09:18:33"/>
    <d v="2025-03-06T00:00:00"/>
    <d v="1899-12-30T09:53:52"/>
    <x v="0"/>
    <x v="0"/>
    <s v="7001184070"/>
    <s v="FBO"/>
    <d v="1899-12-30T00:35:21"/>
    <x v="749"/>
    <d v="1899-12-30T00:00:02"/>
    <s v="Granel"/>
    <s v="E001"/>
    <x v="2"/>
    <d v="1899-12-30T00:35:21"/>
    <d v="1899-12-30T00:35:19"/>
    <x v="4"/>
    <x v="9"/>
    <x v="2"/>
    <x v="2"/>
    <n v="0"/>
    <n v="0"/>
    <x v="0"/>
    <x v="2"/>
    <x v="2"/>
    <n v="0"/>
    <x v="7"/>
    <x v="1"/>
    <d v="1899-12-30T00:00:02"/>
    <d v="1899-12-30T00:00:02"/>
    <x v="0"/>
    <m/>
    <m/>
    <d v="1899-12-30T00:00:00"/>
    <d v="1899-12-30T00:35:21"/>
    <n v="5"/>
    <d v="1899-12-30T00:00:02"/>
    <n v="35.34999999999841"/>
    <x v="3"/>
    <x v="1"/>
  </r>
  <r>
    <x v="9"/>
    <s v="2025004533"/>
    <x v="0"/>
    <x v="530"/>
    <s v="E5940JLK"/>
    <d v="2025-03-06T00:00:00"/>
    <x v="2"/>
    <s v="837"/>
    <x v="47"/>
    <s v="PA"/>
    <x v="0"/>
    <x v="0"/>
    <d v="2025-03-06T00:00:00"/>
    <d v="1899-12-30T09:17:19"/>
    <d v="2025-03-06T00:00:00"/>
    <d v="1899-12-30T09:17:21"/>
    <d v="2025-03-06T00:00:00"/>
    <d v="1899-12-30T09:59:20"/>
    <x v="0"/>
    <x v="0"/>
    <s v="7001184071"/>
    <s v="FBO"/>
    <d v="1899-12-30T00:42:01"/>
    <x v="3155"/>
    <d v="1899-12-30T00:00:02"/>
    <s v="Granel"/>
    <s v="E001"/>
    <x v="2"/>
    <d v="1899-12-30T00:42:01"/>
    <d v="1899-12-30T00:41:59"/>
    <x v="4"/>
    <x v="9"/>
    <x v="2"/>
    <x v="2"/>
    <n v="0"/>
    <n v="0"/>
    <x v="0"/>
    <x v="2"/>
    <x v="2"/>
    <n v="0"/>
    <x v="7"/>
    <x v="1"/>
    <d v="1899-12-30T00:00:02"/>
    <d v="1899-12-30T00:00:02"/>
    <x v="0"/>
    <m/>
    <m/>
    <d v="1899-12-30T00:00:00"/>
    <d v="1899-12-30T00:42:01"/>
    <n v="5"/>
    <d v="1899-12-30T00:00:02"/>
    <n v="42.016666666665664"/>
    <x v="3"/>
    <x v="1"/>
  </r>
  <r>
    <x v="9"/>
    <s v="2025004535"/>
    <x v="0"/>
    <x v="1297"/>
    <s v="E5825KKS"/>
    <d v="2025-03-06T00:00:00"/>
    <x v="2"/>
    <s v="837"/>
    <x v="47"/>
    <s v="PA"/>
    <x v="7"/>
    <x v="0"/>
    <d v="2025-03-06T00:00:00"/>
    <d v="1899-12-30T09:23:12"/>
    <d v="2025-03-06T00:00:00"/>
    <d v="1899-12-30T09:23:14"/>
    <d v="2025-03-06T00:00:00"/>
    <d v="1899-12-30T10:12:51"/>
    <x v="0"/>
    <x v="0"/>
    <s v="7001184072"/>
    <s v="FBO"/>
    <d v="1899-12-30T00:49:39"/>
    <x v="25"/>
    <d v="1899-12-30T00:00:02"/>
    <s v="Granel"/>
    <s v="E001"/>
    <x v="2"/>
    <d v="1899-12-30T00:49:39"/>
    <d v="1899-12-30T00:49:37"/>
    <x v="4"/>
    <x v="9"/>
    <x v="2"/>
    <x v="2"/>
    <n v="0"/>
    <n v="0"/>
    <x v="0"/>
    <x v="2"/>
    <x v="2"/>
    <n v="0"/>
    <x v="7"/>
    <x v="0"/>
    <d v="1899-12-30T00:00:02"/>
    <d v="1899-12-30T00:00:02"/>
    <x v="0"/>
    <m/>
    <m/>
    <d v="1899-12-30T00:00:00"/>
    <d v="1899-12-30T00:49:39"/>
    <n v="5"/>
    <d v="1899-12-30T00:00:02"/>
    <n v="49.650000000004802"/>
    <x v="4"/>
    <x v="0"/>
  </r>
  <r>
    <x v="9"/>
    <s v="2025004536"/>
    <x v="0"/>
    <x v="1310"/>
    <s v="E3960KHT"/>
    <d v="2025-03-06T00:00:00"/>
    <x v="2"/>
    <s v="1782"/>
    <x v="48"/>
    <s v="PA"/>
    <x v="1"/>
    <x v="0"/>
    <d v="2025-03-06T00:00:00"/>
    <d v="1899-12-30T09:45:59"/>
    <d v="2025-03-06T00:00:00"/>
    <d v="1899-12-30T09:46:01"/>
    <d v="2025-03-06T00:00:00"/>
    <d v="1899-12-30T10:18:46"/>
    <x v="0"/>
    <x v="0"/>
    <s v="7001184073"/>
    <s v="FBO"/>
    <d v="1899-12-30T00:32:47"/>
    <x v="938"/>
    <d v="1899-12-30T00:00:02"/>
    <s v="Granel"/>
    <s v="E001"/>
    <x v="2"/>
    <d v="1899-12-30T00:32:47"/>
    <d v="1899-12-30T00:32:45"/>
    <x v="4"/>
    <x v="9"/>
    <x v="2"/>
    <x v="2"/>
    <n v="0"/>
    <n v="0"/>
    <x v="0"/>
    <x v="2"/>
    <x v="2"/>
    <n v="0"/>
    <x v="7"/>
    <x v="1"/>
    <d v="1899-12-30T00:00:02"/>
    <d v="1899-12-30T00:00:02"/>
    <x v="0"/>
    <m/>
    <m/>
    <d v="1899-12-30T00:00:00"/>
    <d v="1899-12-30T00:32:47"/>
    <n v="5"/>
    <d v="1899-12-30T00:00:02"/>
    <n v="32.78333333332796"/>
    <x v="4"/>
    <x v="1"/>
  </r>
  <r>
    <x v="9"/>
    <s v="2025004540"/>
    <x v="0"/>
    <x v="1311"/>
    <s v="E9402GGZ"/>
    <d v="2025-03-06T00:00:00"/>
    <x v="2"/>
    <s v="1782"/>
    <x v="48"/>
    <s v="PA"/>
    <x v="1"/>
    <x v="0"/>
    <d v="2025-03-06T00:00:00"/>
    <d v="1899-12-30T10:09:27"/>
    <d v="2025-03-06T00:00:00"/>
    <d v="1899-12-30T10:09:31"/>
    <d v="2025-03-06T00:00:00"/>
    <d v="1899-12-30T10:38:14"/>
    <x v="0"/>
    <x v="0"/>
    <s v="7001184074"/>
    <s v="FBO"/>
    <d v="1899-12-30T00:28:47"/>
    <x v="1490"/>
    <d v="1899-12-30T00:00:04"/>
    <s v="Granel"/>
    <s v="E001"/>
    <x v="2"/>
    <d v="1899-12-30T00:28:47"/>
    <d v="1899-12-30T00:28:43"/>
    <x v="5"/>
    <x v="9"/>
    <x v="2"/>
    <x v="2"/>
    <n v="0"/>
    <n v="0"/>
    <x v="0"/>
    <x v="2"/>
    <x v="2"/>
    <n v="0"/>
    <x v="7"/>
    <x v="1"/>
    <d v="1899-12-30T00:00:04"/>
    <d v="1899-12-30T00:00:04"/>
    <x v="0"/>
    <m/>
    <m/>
    <d v="1899-12-30T00:00:00"/>
    <d v="1899-12-30T00:28:47"/>
    <n v="5"/>
    <d v="1899-12-30T00:00:04"/>
    <n v="28.783333333324855"/>
    <x v="4"/>
    <x v="1"/>
  </r>
  <r>
    <x v="9"/>
    <s v="2025004541"/>
    <x v="0"/>
    <x v="1317"/>
    <s v="E9980KJB"/>
    <d v="2025-03-06T00:00:00"/>
    <x v="2"/>
    <s v="1782"/>
    <x v="48"/>
    <s v="PA"/>
    <x v="1"/>
    <x v="0"/>
    <d v="2025-03-06T00:00:00"/>
    <d v="1899-12-30T10:18:08"/>
    <d v="2025-03-06T00:00:00"/>
    <d v="1899-12-30T10:18:09"/>
    <d v="2025-03-06T00:00:00"/>
    <d v="1899-12-30T10:50:18"/>
    <x v="0"/>
    <x v="0"/>
    <s v="7001184075"/>
    <s v="FBO"/>
    <d v="1899-12-30T00:32:10"/>
    <x v="247"/>
    <d v="1899-12-30T00:00:01"/>
    <s v="Granel"/>
    <s v="E001"/>
    <x v="2"/>
    <d v="1899-12-30T00:32:10"/>
    <d v="1899-12-30T00:32:09"/>
    <x v="5"/>
    <x v="9"/>
    <x v="2"/>
    <x v="2"/>
    <n v="0"/>
    <n v="0"/>
    <x v="0"/>
    <x v="2"/>
    <x v="2"/>
    <n v="0"/>
    <x v="7"/>
    <x v="1"/>
    <d v="1899-12-30T00:00:01"/>
    <d v="1899-12-30T00:00:01"/>
    <x v="0"/>
    <m/>
    <m/>
    <d v="1899-12-30T00:00:00"/>
    <d v="1899-12-30T00:32:10"/>
    <n v="5"/>
    <d v="1899-12-30T00:00:01"/>
    <n v="32.166666666662366"/>
    <x v="4"/>
    <x v="1"/>
  </r>
  <r>
    <x v="9"/>
    <s v="2025004542"/>
    <x v="0"/>
    <x v="1302"/>
    <s v="ER8615BBY"/>
    <d v="2025-03-06T00:00:00"/>
    <x v="2"/>
    <s v="1782"/>
    <x v="48"/>
    <s v="PA"/>
    <x v="1"/>
    <x v="0"/>
    <d v="2025-03-06T00:00:00"/>
    <d v="1899-12-30T10:50:56"/>
    <d v="2025-03-06T00:00:00"/>
    <d v="1899-12-30T10:50:58"/>
    <d v="2025-03-06T00:00:00"/>
    <d v="1899-12-30T11:21:26"/>
    <x v="0"/>
    <x v="0"/>
    <s v="7001184076"/>
    <s v="EXW"/>
    <d v="1899-12-30T00:30:30"/>
    <x v="811"/>
    <d v="1899-12-30T00:00:02"/>
    <s v="Granel"/>
    <s v="E001"/>
    <x v="1"/>
    <d v="1899-12-30T00:30:30"/>
    <d v="1899-12-30T00:30:28"/>
    <x v="5"/>
    <x v="9"/>
    <x v="2"/>
    <x v="2"/>
    <n v="0"/>
    <n v="0"/>
    <x v="0"/>
    <x v="2"/>
    <x v="2"/>
    <n v="0"/>
    <x v="7"/>
    <x v="1"/>
    <d v="1899-12-30T00:00:02"/>
    <d v="1899-12-30T00:00:02"/>
    <x v="0"/>
    <m/>
    <m/>
    <d v="1899-12-30T00:00:00"/>
    <d v="1899-12-30T00:30:30"/>
    <n v="5"/>
    <d v="1899-12-30T00:00:02"/>
    <n v="30.499999999991978"/>
    <x v="5"/>
    <x v="1"/>
  </r>
  <r>
    <x v="9"/>
    <s v="2025004543"/>
    <x v="0"/>
    <x v="510"/>
    <s v="E6758JLK"/>
    <d v="2025-03-06T00:00:00"/>
    <x v="2"/>
    <s v="1782"/>
    <x v="48"/>
    <s v="PA"/>
    <x v="1"/>
    <x v="0"/>
    <d v="2025-03-06T00:00:00"/>
    <d v="1899-12-30T10:56:24"/>
    <d v="2025-03-06T00:00:00"/>
    <d v="1899-12-30T10:56:26"/>
    <d v="2025-03-06T00:00:00"/>
    <d v="1899-12-30T11:38:19"/>
    <x v="0"/>
    <x v="0"/>
    <s v="7001184077"/>
    <s v="FBO"/>
    <d v="1899-12-30T00:41:55"/>
    <x v="3328"/>
    <d v="1899-12-30T00:00:02"/>
    <s v="Granel"/>
    <s v="E001"/>
    <x v="2"/>
    <d v="1899-12-30T00:41:55"/>
    <d v="1899-12-30T00:41:53"/>
    <x v="5"/>
    <x v="9"/>
    <x v="2"/>
    <x v="2"/>
    <n v="0"/>
    <n v="0"/>
    <x v="0"/>
    <x v="2"/>
    <x v="2"/>
    <n v="0"/>
    <x v="7"/>
    <x v="1"/>
    <d v="1899-12-30T00:00:02"/>
    <d v="1899-12-30T00:00:02"/>
    <x v="0"/>
    <m/>
    <m/>
    <d v="1899-12-30T00:00:00"/>
    <d v="1899-12-30T00:41:55"/>
    <n v="5"/>
    <d v="1899-12-30T00:00:02"/>
    <n v="41.916666666672043"/>
    <x v="5"/>
    <x v="1"/>
  </r>
  <r>
    <x v="9"/>
    <s v="2025004544"/>
    <x v="0"/>
    <x v="430"/>
    <s v="E5728KFK"/>
    <d v="2025-03-06T00:00:00"/>
    <x v="2"/>
    <s v="1782"/>
    <x v="48"/>
    <s v="PA"/>
    <x v="1"/>
    <x v="0"/>
    <d v="2025-03-06T00:00:00"/>
    <d v="1899-12-30T11:23:27"/>
    <d v="2025-03-06T00:00:00"/>
    <d v="1899-12-30T11:23:28"/>
    <d v="2025-03-06T00:00:00"/>
    <d v="1899-12-30T11:54:18"/>
    <x v="0"/>
    <x v="0"/>
    <s v="7001184078"/>
    <s v="FBO"/>
    <d v="1899-12-30T00:30:51"/>
    <x v="2602"/>
    <d v="1899-12-30T00:00:01"/>
    <s v="Granel"/>
    <s v="E001"/>
    <x v="2"/>
    <d v="1899-12-30T00:30:51"/>
    <d v="1899-12-30T00:30:50"/>
    <x v="9"/>
    <x v="9"/>
    <x v="2"/>
    <x v="2"/>
    <n v="0"/>
    <n v="0"/>
    <x v="0"/>
    <x v="2"/>
    <x v="2"/>
    <n v="0"/>
    <x v="7"/>
    <x v="1"/>
    <d v="1899-12-30T00:00:01"/>
    <d v="1899-12-30T00:00:01"/>
    <x v="0"/>
    <m/>
    <m/>
    <d v="1899-12-30T00:00:00"/>
    <d v="1899-12-30T00:30:51"/>
    <n v="5"/>
    <d v="1899-12-30T00:00:01"/>
    <n v="30.849999999998346"/>
    <x v="5"/>
    <x v="1"/>
  </r>
  <r>
    <x v="9"/>
    <s v="2025004546"/>
    <x v="0"/>
    <x v="1306"/>
    <s v="ER7683BCC"/>
    <d v="2025-03-06T00:00:00"/>
    <x v="2"/>
    <s v="1782"/>
    <x v="48"/>
    <s v="PA"/>
    <x v="1"/>
    <x v="0"/>
    <d v="2025-03-06T00:00:00"/>
    <d v="1899-12-30T11:36:42"/>
    <d v="2025-03-06T00:00:00"/>
    <d v="1899-12-30T11:37:13"/>
    <d v="2025-03-06T00:00:00"/>
    <d v="1899-12-30T12:09:56"/>
    <x v="262"/>
    <x v="35"/>
    <s v="7001184079"/>
    <s v="EXW"/>
    <d v="1899-12-30T00:33:14"/>
    <x v="2871"/>
    <d v="1899-12-30T00:00:31"/>
    <s v="Granel"/>
    <s v="E001"/>
    <x v="1"/>
    <d v="1899-12-30T00:33:14"/>
    <d v="1899-12-30T00:32:43"/>
    <x v="9"/>
    <x v="9"/>
    <x v="2"/>
    <x v="2"/>
    <n v="0"/>
    <n v="0"/>
    <x v="0"/>
    <x v="2"/>
    <x v="2"/>
    <n v="0"/>
    <x v="7"/>
    <x v="1"/>
    <d v="1899-12-30T00:00:31"/>
    <d v="1899-12-30T00:00:31"/>
    <x v="0"/>
    <m/>
    <m/>
    <d v="1899-12-30T00:00:00"/>
    <d v="1899-12-30T00:33:14"/>
    <n v="5"/>
    <d v="1899-12-30T00:00:31"/>
    <n v="33.233333333342415"/>
    <x v="11"/>
    <x v="1"/>
  </r>
  <r>
    <x v="9"/>
    <s v="2025004548"/>
    <x v="0"/>
    <x v="520"/>
    <s v="E2015JDV"/>
    <d v="2025-03-06T00:00:00"/>
    <x v="2"/>
    <s v="1782"/>
    <x v="48"/>
    <s v="PA"/>
    <x v="1"/>
    <x v="0"/>
    <d v="2025-03-06T00:00:00"/>
    <d v="1899-12-30T12:00:13"/>
    <d v="2025-03-06T00:00:00"/>
    <d v="1899-12-30T12:01:41"/>
    <d v="2025-03-06T00:00:00"/>
    <d v="1899-12-30T12:35:09"/>
    <x v="279"/>
    <x v="35"/>
    <s v="7001184080"/>
    <s v="FBO"/>
    <d v="1899-12-30T00:34:56"/>
    <x v="1446"/>
    <d v="1899-12-30T00:01:28"/>
    <s v="Granel"/>
    <s v="E001"/>
    <x v="2"/>
    <d v="1899-12-30T00:34:56"/>
    <d v="1899-12-30T00:33:28"/>
    <x v="13"/>
    <x v="9"/>
    <x v="2"/>
    <x v="2"/>
    <n v="0"/>
    <n v="0"/>
    <x v="0"/>
    <x v="2"/>
    <x v="2"/>
    <n v="0"/>
    <x v="7"/>
    <x v="1"/>
    <d v="1899-12-30T00:01:28"/>
    <d v="1899-12-30T00:01:28"/>
    <x v="0"/>
    <m/>
    <m/>
    <d v="1899-12-30T00:00:00"/>
    <d v="1899-12-30T00:34:56"/>
    <n v="5"/>
    <d v="1899-12-30T00:01:28"/>
    <n v="34.933333333334531"/>
    <x v="11"/>
    <x v="1"/>
  </r>
  <r>
    <x v="9"/>
    <s v="2025004550"/>
    <x v="0"/>
    <x v="1304"/>
    <s v="ER2114BBN"/>
    <d v="2025-03-06T00:00:00"/>
    <x v="2"/>
    <s v="1782"/>
    <x v="48"/>
    <s v="PA"/>
    <x v="1"/>
    <x v="0"/>
    <d v="2025-03-06T00:00:00"/>
    <d v="1899-12-30T12:31:09"/>
    <d v="2025-03-06T00:00:00"/>
    <d v="1899-12-30T12:31:12"/>
    <d v="2025-03-06T00:00:00"/>
    <d v="1899-12-30T13:10:42"/>
    <x v="0"/>
    <x v="0"/>
    <s v="7001184081"/>
    <s v="EXW"/>
    <d v="1899-12-30T00:39:33"/>
    <x v="3426"/>
    <d v="1899-12-30T00:00:03"/>
    <s v="Granel"/>
    <s v="E001"/>
    <x v="1"/>
    <d v="1899-12-30T00:39:33"/>
    <d v="1899-12-30T00:39:30"/>
    <x v="13"/>
    <x v="9"/>
    <x v="2"/>
    <x v="2"/>
    <n v="0"/>
    <n v="0"/>
    <x v="0"/>
    <x v="2"/>
    <x v="2"/>
    <n v="0"/>
    <x v="7"/>
    <x v="1"/>
    <d v="1899-12-30T00:00:03"/>
    <d v="1899-12-30T00:00:03"/>
    <x v="0"/>
    <m/>
    <m/>
    <d v="1899-12-30T00:00:00"/>
    <d v="1899-12-30T00:39:33"/>
    <n v="5"/>
    <d v="1899-12-30T00:00:03"/>
    <n v="39.550000000003145"/>
    <x v="6"/>
    <x v="1"/>
  </r>
  <r>
    <x v="9"/>
    <s v="2025004555"/>
    <x v="0"/>
    <x v="433"/>
    <s v="E4948KGF"/>
    <d v="2025-03-06T00:00:00"/>
    <x v="2"/>
    <s v="837"/>
    <x v="47"/>
    <s v="PA"/>
    <x v="7"/>
    <x v="0"/>
    <d v="2025-03-06T00:00:00"/>
    <d v="1899-12-30T13:19:34"/>
    <d v="2025-03-06T00:00:00"/>
    <d v="1899-12-30T13:19:35"/>
    <d v="2025-03-06T00:00:00"/>
    <d v="1899-12-30T13:41:43"/>
    <x v="0"/>
    <x v="0"/>
    <s v="7001184082"/>
    <s v="FBO"/>
    <d v="1899-12-30T00:22:09"/>
    <x v="2598"/>
    <d v="1899-12-30T00:00:01"/>
    <s v="Granel"/>
    <s v="E001"/>
    <x v="2"/>
    <d v="1899-12-30T00:22:09"/>
    <d v="1899-12-30T00:22:08"/>
    <x v="6"/>
    <x v="9"/>
    <x v="2"/>
    <x v="2"/>
    <n v="0"/>
    <n v="0"/>
    <x v="0"/>
    <x v="2"/>
    <x v="2"/>
    <n v="0"/>
    <x v="7"/>
    <x v="1"/>
    <d v="1899-12-30T00:00:01"/>
    <d v="1899-12-30T00:00:01"/>
    <x v="0"/>
    <m/>
    <m/>
    <d v="1899-12-30T00:00:00"/>
    <d v="1899-12-30T00:22:09"/>
    <n v="5"/>
    <d v="1899-12-30T00:00:01"/>
    <n v="22.14999999999355"/>
    <x v="6"/>
    <x v="1"/>
  </r>
  <r>
    <x v="9"/>
    <s v="2025004559"/>
    <x v="0"/>
    <x v="433"/>
    <s v="E4948KGF"/>
    <d v="2025-03-06T00:00:00"/>
    <x v="2"/>
    <s v="3236"/>
    <x v="49"/>
    <s v="PA"/>
    <x v="6"/>
    <x v="0"/>
    <d v="2025-03-06T00:00:00"/>
    <d v="1899-12-30T13:44:41"/>
    <d v="2025-03-06T00:00:00"/>
    <d v="1899-12-30T13:44:42"/>
    <d v="2025-03-06T00:00:00"/>
    <d v="1899-12-30T14:21:35"/>
    <x v="0"/>
    <x v="0"/>
    <s v="7001184083"/>
    <s v="FBO"/>
    <d v="1899-12-30T00:36:54"/>
    <x v="2726"/>
    <d v="1899-12-30T00:00:01"/>
    <s v="Granel"/>
    <s v="E001"/>
    <x v="2"/>
    <d v="1899-12-30T00:36:54"/>
    <d v="1899-12-30T00:36:53"/>
    <x v="6"/>
    <x v="9"/>
    <x v="2"/>
    <x v="2"/>
    <n v="0"/>
    <n v="0"/>
    <x v="0"/>
    <x v="2"/>
    <x v="2"/>
    <n v="0"/>
    <x v="7"/>
    <x v="1"/>
    <d v="1899-12-30T00:00:01"/>
    <d v="1899-12-30T00:00:01"/>
    <x v="0"/>
    <m/>
    <m/>
    <d v="1899-12-30T00:00:00"/>
    <d v="1899-12-30T00:36:54"/>
    <n v="5"/>
    <d v="1899-12-30T00:00:01"/>
    <n v="36.900000000000013"/>
    <x v="7"/>
    <x v="1"/>
  </r>
  <r>
    <x v="9"/>
    <s v="2025004562"/>
    <x v="0"/>
    <x v="1317"/>
    <s v="E9980KJB"/>
    <d v="2025-03-06T00:00:00"/>
    <x v="2"/>
    <s v="837"/>
    <x v="47"/>
    <s v="PA"/>
    <x v="0"/>
    <x v="0"/>
    <d v="2025-03-06T00:00:00"/>
    <d v="1899-12-30T14:23:22"/>
    <d v="2025-03-06T00:00:00"/>
    <d v="1899-12-30T14:23:23"/>
    <d v="2025-03-06T00:00:00"/>
    <d v="1899-12-30T15:01:07"/>
    <x v="0"/>
    <x v="0"/>
    <s v="7001184084"/>
    <s v="FBO"/>
    <d v="1899-12-30T00:37:45"/>
    <x v="3310"/>
    <d v="1899-12-30T00:00:01"/>
    <s v="Granel"/>
    <s v="E001"/>
    <x v="2"/>
    <d v="1899-12-30T00:37:45"/>
    <d v="1899-12-30T00:37:44"/>
    <x v="14"/>
    <x v="9"/>
    <x v="2"/>
    <x v="2"/>
    <n v="0"/>
    <n v="0"/>
    <x v="0"/>
    <x v="2"/>
    <x v="2"/>
    <n v="0"/>
    <x v="7"/>
    <x v="1"/>
    <d v="1899-12-30T00:00:01"/>
    <d v="1899-12-30T00:00:01"/>
    <x v="0"/>
    <m/>
    <m/>
    <d v="1899-12-30T00:00:00"/>
    <d v="1899-12-30T00:37:45"/>
    <n v="5"/>
    <d v="1899-12-30T00:00:01"/>
    <n v="37.749999999988795"/>
    <x v="14"/>
    <x v="1"/>
  </r>
  <r>
    <x v="9"/>
    <s v="2025004563"/>
    <x v="0"/>
    <x v="1310"/>
    <s v="E3960KHT"/>
    <d v="2025-03-06T00:00:00"/>
    <x v="2"/>
    <s v="3236"/>
    <x v="49"/>
    <s v="PA"/>
    <x v="6"/>
    <x v="0"/>
    <d v="2025-03-06T00:00:00"/>
    <d v="1899-12-30T14:35:35"/>
    <d v="2025-03-06T00:00:00"/>
    <d v="1899-12-30T14:35:37"/>
    <d v="2025-03-06T00:00:00"/>
    <d v="1899-12-30T15:13:34"/>
    <x v="0"/>
    <x v="0"/>
    <s v="7001184085"/>
    <s v="FBO"/>
    <d v="1899-12-30T00:37:59"/>
    <x v="2689"/>
    <d v="1899-12-30T00:00:02"/>
    <s v="Granel"/>
    <s v="E001"/>
    <x v="2"/>
    <d v="1899-12-30T00:37:59"/>
    <d v="1899-12-30T00:37:57"/>
    <x v="14"/>
    <x v="9"/>
    <x v="2"/>
    <x v="2"/>
    <n v="0"/>
    <n v="0"/>
    <x v="0"/>
    <x v="2"/>
    <x v="2"/>
    <n v="0"/>
    <x v="7"/>
    <x v="1"/>
    <d v="1899-12-30T00:00:02"/>
    <d v="1899-12-30T00:00:02"/>
    <x v="0"/>
    <m/>
    <m/>
    <d v="1899-12-30T00:00:00"/>
    <d v="1899-12-30T00:37:59"/>
    <n v="5"/>
    <d v="1899-12-30T00:00:02"/>
    <n v="37.983333333340759"/>
    <x v="14"/>
    <x v="1"/>
  </r>
  <r>
    <x v="9"/>
    <s v="2025004564"/>
    <x v="0"/>
    <x v="656"/>
    <s v="EBL32CQ"/>
    <d v="2025-03-06T00:00:00"/>
    <x v="2"/>
    <s v="2955"/>
    <x v="52"/>
    <s v="PA"/>
    <x v="2"/>
    <x v="0"/>
    <d v="2025-03-06T00:00:00"/>
    <d v="1899-12-30T15:18:08"/>
    <d v="2025-03-06T00:00:00"/>
    <d v="1899-12-30T15:18:11"/>
    <d v="2025-03-06T00:00:00"/>
    <d v="1899-12-30T16:02:21"/>
    <x v="0"/>
    <x v="0"/>
    <s v="7001184086"/>
    <s v="EXW"/>
    <d v="1899-12-30T00:44:13"/>
    <x v="3427"/>
    <d v="1899-12-30T00:00:03"/>
    <s v="Ensacado"/>
    <s v="E002"/>
    <x v="1"/>
    <d v="1899-12-30T00:44:13"/>
    <d v="1899-12-30T00:44:10"/>
    <x v="10"/>
    <x v="9"/>
    <x v="2"/>
    <x v="1"/>
    <n v="0"/>
    <n v="0"/>
    <x v="0"/>
    <x v="1"/>
    <x v="2"/>
    <n v="0"/>
    <x v="7"/>
    <x v="1"/>
    <d v="1899-12-30T00:00:03"/>
    <d v="1899-12-30T00:00:03"/>
    <x v="0"/>
    <m/>
    <m/>
    <d v="1899-12-30T00:00:00"/>
    <d v="1899-12-30T00:44:13"/>
    <n v="5"/>
    <d v="1899-12-30T00:00:03"/>
    <n v="44.216666666668729"/>
    <x v="8"/>
    <x v="1"/>
  </r>
  <r>
    <x v="9"/>
    <s v="2025004568"/>
    <x v="0"/>
    <x v="530"/>
    <s v="E5940JLK"/>
    <d v="2025-03-06T00:00:00"/>
    <x v="2"/>
    <s v="1782"/>
    <x v="48"/>
    <s v="PA"/>
    <x v="1"/>
    <x v="0"/>
    <d v="2025-03-06T00:00:00"/>
    <d v="1899-12-30T16:10:48"/>
    <d v="2025-03-06T00:00:00"/>
    <d v="1899-12-30T16:10:49"/>
    <d v="2025-03-06T00:00:00"/>
    <d v="1899-12-30T16:40:46"/>
    <x v="0"/>
    <x v="0"/>
    <s v="7001184087"/>
    <s v="FBO"/>
    <d v="1899-12-30T00:29:58"/>
    <x v="3428"/>
    <d v="1899-12-30T00:00:01"/>
    <s v="Granel"/>
    <s v="E001"/>
    <x v="2"/>
    <d v="1899-12-30T00:29:58"/>
    <d v="1899-12-30T00:29:57"/>
    <x v="7"/>
    <x v="9"/>
    <x v="2"/>
    <x v="2"/>
    <n v="0"/>
    <n v="0"/>
    <x v="0"/>
    <x v="2"/>
    <x v="2"/>
    <n v="0"/>
    <x v="7"/>
    <x v="1"/>
    <d v="1899-12-30T00:00:01"/>
    <d v="1899-12-30T00:00:01"/>
    <x v="0"/>
    <m/>
    <m/>
    <d v="1899-12-30T00:00:00"/>
    <d v="1899-12-30T00:29:58"/>
    <n v="5"/>
    <d v="1899-12-30T00:00:01"/>
    <n v="29.966666666659147"/>
    <x v="8"/>
    <x v="1"/>
  </r>
  <r>
    <x v="9"/>
    <s v="2025004569"/>
    <x v="0"/>
    <x v="1296"/>
    <s v="E7586KJW"/>
    <d v="2025-03-06T00:00:00"/>
    <x v="2"/>
    <s v="1782"/>
    <x v="48"/>
    <s v="PA"/>
    <x v="1"/>
    <x v="0"/>
    <d v="2025-03-06T00:00:00"/>
    <d v="1899-12-30T16:26:20"/>
    <d v="2025-03-06T00:00:00"/>
    <d v="1899-12-30T16:26:21"/>
    <d v="2025-03-06T00:00:00"/>
    <d v="1899-12-30T17:01:23"/>
    <x v="0"/>
    <x v="0"/>
    <s v="7001184088"/>
    <s v="FBO"/>
    <d v="1899-12-30T00:35:03"/>
    <x v="563"/>
    <d v="1899-12-30T00:00:01"/>
    <s v="Granel"/>
    <s v="E001"/>
    <x v="2"/>
    <d v="1899-12-30T00:35:03"/>
    <d v="1899-12-30T00:35:02"/>
    <x v="7"/>
    <x v="9"/>
    <x v="2"/>
    <x v="2"/>
    <n v="0"/>
    <n v="0"/>
    <x v="0"/>
    <x v="2"/>
    <x v="2"/>
    <n v="0"/>
    <x v="7"/>
    <x v="1"/>
    <d v="1899-12-30T00:00:01"/>
    <d v="1899-12-30T00:00:01"/>
    <x v="0"/>
    <m/>
    <m/>
    <d v="1899-12-30T00:00:00"/>
    <d v="1899-12-30T00:35:03"/>
    <n v="5"/>
    <d v="1899-12-30T00:00:01"/>
    <n v="35.050000000003237"/>
    <x v="12"/>
    <x v="1"/>
  </r>
  <r>
    <x v="9"/>
    <s v="2025004570"/>
    <x v="0"/>
    <x v="408"/>
    <s v="E0945JZT"/>
    <d v="2025-03-06T00:00:00"/>
    <x v="2"/>
    <s v="1782"/>
    <x v="48"/>
    <s v="PA"/>
    <x v="1"/>
    <x v="0"/>
    <d v="2025-03-06T00:00:00"/>
    <d v="1899-12-30T16:33:48"/>
    <d v="2025-03-06T00:00:00"/>
    <d v="1899-12-30T16:33:49"/>
    <d v="2025-03-06T00:00:00"/>
    <d v="1899-12-30T17:26:41"/>
    <x v="0"/>
    <x v="0"/>
    <s v="7001184089"/>
    <s v="FBO"/>
    <d v="1899-12-30T00:52:53"/>
    <x v="433"/>
    <d v="1899-12-30T00:00:01"/>
    <s v="Granel"/>
    <s v="E001"/>
    <x v="2"/>
    <d v="1899-12-30T00:52:53"/>
    <d v="1899-12-30T00:52:52"/>
    <x v="7"/>
    <x v="9"/>
    <x v="2"/>
    <x v="2"/>
    <n v="0"/>
    <n v="0"/>
    <x v="0"/>
    <x v="2"/>
    <x v="2"/>
    <n v="0"/>
    <x v="7"/>
    <x v="0"/>
    <d v="1899-12-30T00:00:01"/>
    <d v="1899-12-30T00:00:01"/>
    <x v="0"/>
    <m/>
    <m/>
    <d v="1899-12-30T00:00:00"/>
    <d v="1899-12-30T00:52:53"/>
    <n v="5"/>
    <d v="1899-12-30T00:00:01"/>
    <n v="52.883333333337653"/>
    <x v="12"/>
    <x v="0"/>
  </r>
  <r>
    <x v="9"/>
    <s v="2025004575"/>
    <x v="0"/>
    <x v="1302"/>
    <s v="EBU01275R"/>
    <d v="2025-03-06T00:00:00"/>
    <x v="2"/>
    <s v="3312"/>
    <x v="51"/>
    <s v="PA"/>
    <x v="2"/>
    <x v="0"/>
    <d v="2025-03-06T00:00:00"/>
    <d v="1899-12-30T16:59:54"/>
    <d v="2025-03-06T00:00:00"/>
    <d v="1899-12-30T16:59:54"/>
    <d v="2025-03-06T00:00:00"/>
    <d v="1899-12-30T17:40:18"/>
    <x v="0"/>
    <x v="0"/>
    <s v="7001184090"/>
    <s v="EXW"/>
    <d v="1899-12-30T00:40:24"/>
    <x v="1807"/>
    <d v="1899-12-30T00:00:00"/>
    <s v="Ensacado"/>
    <s v="E002"/>
    <x v="1"/>
    <d v="1899-12-30T00:40:24"/>
    <d v="1899-12-30T00:40:24"/>
    <x v="7"/>
    <x v="9"/>
    <x v="2"/>
    <x v="1"/>
    <n v="0"/>
    <n v="0"/>
    <x v="0"/>
    <x v="1"/>
    <x v="2"/>
    <n v="0"/>
    <x v="7"/>
    <x v="1"/>
    <d v="1899-12-30T00:00:00"/>
    <d v="1899-12-30T00:00:00"/>
    <x v="0"/>
    <m/>
    <m/>
    <d v="1899-12-30T00:00:00"/>
    <d v="1899-12-30T00:40:24"/>
    <n v="5"/>
    <d v="1899-12-30T00:00:00"/>
    <n v="40.399999999991927"/>
    <x v="12"/>
    <x v="1"/>
  </r>
  <r>
    <x v="9"/>
    <s v="2025004567"/>
    <x v="0"/>
    <x v="539"/>
    <s v="E6028JLK"/>
    <d v="2025-03-06T00:00:00"/>
    <x v="2"/>
    <s v="837"/>
    <x v="47"/>
    <s v="PA"/>
    <x v="7"/>
    <x v="0"/>
    <d v="2025-03-06T00:00:00"/>
    <d v="1899-12-30T16:09:49"/>
    <d v="2025-03-06T00:00:00"/>
    <d v="1899-12-30T16:09:51"/>
    <d v="2025-03-06T00:00:00"/>
    <d v="1899-12-30T17:54:15"/>
    <x v="0"/>
    <x v="0"/>
    <s v="7001184091"/>
    <s v="FBO"/>
    <d v="1899-12-30T01:44:26"/>
    <x v="3429"/>
    <d v="1899-12-30T00:00:02"/>
    <s v="Granel"/>
    <s v="E001"/>
    <x v="2"/>
    <d v="1899-12-30T01:44:26"/>
    <d v="1899-12-30T01:44:24"/>
    <x v="7"/>
    <x v="9"/>
    <x v="2"/>
    <x v="2"/>
    <n v="0"/>
    <n v="0"/>
    <x v="0"/>
    <x v="2"/>
    <x v="2"/>
    <n v="0"/>
    <x v="7"/>
    <x v="2"/>
    <d v="1899-12-30T00:00:02"/>
    <d v="1899-12-30T00:00:02"/>
    <x v="0"/>
    <m/>
    <m/>
    <d v="1899-12-30T00:00:00"/>
    <d v="1899-12-30T01:44:26"/>
    <n v="5"/>
    <d v="1899-12-30T00:00:02"/>
    <n v="104.43333333332173"/>
    <x v="12"/>
    <x v="0"/>
  </r>
  <r>
    <x v="9"/>
    <s v="OF25004565"/>
    <x v="0"/>
    <x v="1307"/>
    <s v="E8935JMP"/>
    <d v="2025-03-06T00:00:00"/>
    <x v="2"/>
    <s v="3236"/>
    <x v="49"/>
    <s v="S2"/>
    <x v="6"/>
    <x v="0"/>
    <d v="2025-03-06T00:00:00"/>
    <d v="1899-12-30T15:51:00"/>
    <d v="2025-03-06T00:00:00"/>
    <d v="1899-12-30T15:57:00"/>
    <d v="2025-03-06T00:00:00"/>
    <d v="1899-12-30T16:19:00"/>
    <x v="280"/>
    <x v="34"/>
    <s v="7001184092"/>
    <s v="FBO"/>
    <d v="1899-12-30T00:28:00"/>
    <x v="2496"/>
    <d v="1899-12-30T00:06:00"/>
    <s v="Granel"/>
    <s v="E001"/>
    <x v="2"/>
    <d v="1899-12-30T00:28:00"/>
    <d v="1899-12-30T00:22:00"/>
    <x v="10"/>
    <x v="9"/>
    <x v="2"/>
    <x v="2"/>
    <n v="0"/>
    <n v="0"/>
    <x v="0"/>
    <x v="2"/>
    <x v="2"/>
    <n v="0"/>
    <x v="7"/>
    <x v="1"/>
    <d v="1899-12-30T00:06:00"/>
    <d v="1899-12-30T00:06:00"/>
    <x v="0"/>
    <m/>
    <m/>
    <d v="1899-12-30T00:00:00"/>
    <d v="1899-12-30T00:28:00"/>
    <n v="5"/>
    <d v="1899-12-30T00:06:00"/>
    <n v="27.999999999993666"/>
    <x v="8"/>
    <x v="1"/>
  </r>
  <r>
    <x v="9"/>
    <s v="2025004578"/>
    <x v="0"/>
    <x v="1337"/>
    <s v="E4276KHM"/>
    <d v="2025-03-06T00:00:00"/>
    <x v="2"/>
    <s v="2882"/>
    <x v="50"/>
    <s v="PA"/>
    <x v="2"/>
    <x v="0"/>
    <d v="2025-03-06T00:00:00"/>
    <d v="1899-12-30T17:16:02"/>
    <d v="2025-03-06T00:00:00"/>
    <d v="1899-12-30T17:16:03"/>
    <d v="2025-03-06T00:00:00"/>
    <d v="1899-12-30T18:01:13"/>
    <x v="0"/>
    <x v="0"/>
    <s v="7001184093"/>
    <s v="EXW"/>
    <d v="1899-12-30T00:45:11"/>
    <x v="2972"/>
    <d v="1899-12-30T00:00:01"/>
    <s v="Ensacado"/>
    <s v="E002"/>
    <x v="1"/>
    <d v="1899-12-30T00:45:11"/>
    <d v="1899-12-30T00:45:10"/>
    <x v="11"/>
    <x v="9"/>
    <x v="2"/>
    <x v="1"/>
    <n v="0"/>
    <n v="0"/>
    <x v="0"/>
    <x v="1"/>
    <x v="2"/>
    <n v="0"/>
    <x v="7"/>
    <x v="0"/>
    <d v="1899-12-30T00:00:01"/>
    <d v="1899-12-30T00:00:01"/>
    <x v="0"/>
    <m/>
    <m/>
    <d v="1899-12-30T00:00:00"/>
    <d v="1899-12-30T00:45:11"/>
    <n v="5"/>
    <d v="1899-12-30T00:00:01"/>
    <n v="45.183333333340769"/>
    <x v="9"/>
    <x v="0"/>
  </r>
  <r>
    <x v="9"/>
    <s v="2025004580"/>
    <x v="0"/>
    <x v="1305"/>
    <s v="E4544MKW"/>
    <d v="2025-03-06T00:00:00"/>
    <x v="2"/>
    <s v="1782"/>
    <x v="48"/>
    <s v="PA"/>
    <x v="1"/>
    <x v="0"/>
    <d v="2025-03-06T00:00:00"/>
    <d v="1899-12-30T17:27:30"/>
    <d v="2025-03-06T00:00:00"/>
    <d v="1899-12-30T17:27:31"/>
    <d v="2025-03-06T00:00:00"/>
    <d v="1899-12-30T18:04:04"/>
    <x v="0"/>
    <x v="0"/>
    <s v="7001184094"/>
    <s v="FBO"/>
    <d v="1899-12-30T00:36:34"/>
    <x v="2658"/>
    <d v="1899-12-30T00:00:01"/>
    <s v="Granel"/>
    <s v="E001"/>
    <x v="2"/>
    <d v="1899-12-30T00:36:34"/>
    <d v="1899-12-30T00:36:33"/>
    <x v="11"/>
    <x v="9"/>
    <x v="2"/>
    <x v="2"/>
    <n v="0"/>
    <n v="0"/>
    <x v="0"/>
    <x v="2"/>
    <x v="2"/>
    <n v="0"/>
    <x v="7"/>
    <x v="1"/>
    <d v="1899-12-30T00:00:01"/>
    <d v="1899-12-30T00:00:01"/>
    <x v="0"/>
    <m/>
    <m/>
    <d v="1899-12-30T00:00:00"/>
    <d v="1899-12-30T00:36:34"/>
    <n v="5"/>
    <d v="1899-12-30T00:00:01"/>
    <n v="36.56666666665442"/>
    <x v="9"/>
    <x v="1"/>
  </r>
  <r>
    <x v="9"/>
    <s v="2025004579"/>
    <x v="0"/>
    <x v="654"/>
    <s v="EAH40MN"/>
    <d v="2025-03-06T00:00:00"/>
    <x v="2"/>
    <s v="2882"/>
    <x v="50"/>
    <s v="PA"/>
    <x v="2"/>
    <x v="0"/>
    <d v="2025-03-06T00:00:00"/>
    <d v="1899-12-30T17:22:29"/>
    <d v="2025-03-06T00:00:00"/>
    <d v="1899-12-30T17:22:32"/>
    <d v="2025-03-06T00:00:00"/>
    <d v="1899-12-30T18:19:55"/>
    <x v="0"/>
    <x v="0"/>
    <s v="7001184095"/>
    <s v="EXW"/>
    <d v="1899-12-30T00:57:26"/>
    <x v="660"/>
    <d v="1899-12-30T00:00:03"/>
    <s v="Ensacado"/>
    <s v="E002"/>
    <x v="1"/>
    <d v="1899-12-30T00:57:26"/>
    <d v="1899-12-30T00:57:23"/>
    <x v="11"/>
    <x v="9"/>
    <x v="2"/>
    <x v="1"/>
    <n v="0"/>
    <n v="0"/>
    <x v="0"/>
    <x v="1"/>
    <x v="2"/>
    <n v="0"/>
    <x v="7"/>
    <x v="0"/>
    <d v="1899-12-30T00:00:03"/>
    <d v="1899-12-30T00:00:03"/>
    <x v="0"/>
    <m/>
    <m/>
    <d v="1899-12-30T00:00:00"/>
    <d v="1899-12-30T00:57:26"/>
    <n v="5"/>
    <d v="1899-12-30T00:00:03"/>
    <n v="57.433333333334367"/>
    <x v="9"/>
    <x v="0"/>
  </r>
  <r>
    <x v="9"/>
    <s v="2025004583"/>
    <x v="0"/>
    <x v="518"/>
    <s v="E4179KVF"/>
    <d v="2025-03-06T00:00:00"/>
    <x v="2"/>
    <s v="1782"/>
    <x v="48"/>
    <s v="PA"/>
    <x v="1"/>
    <x v="0"/>
    <d v="2025-03-06T00:00:00"/>
    <d v="1899-12-30T17:46:46"/>
    <d v="2025-03-06T00:00:00"/>
    <d v="1899-12-30T17:46:47"/>
    <d v="2025-03-06T00:00:00"/>
    <d v="1899-12-30T18:27:10"/>
    <x v="0"/>
    <x v="0"/>
    <s v="7001184096"/>
    <s v="FBO"/>
    <d v="1899-12-30T00:40:24"/>
    <x v="1428"/>
    <d v="1899-12-30T00:00:01"/>
    <s v="Granel"/>
    <s v="E001"/>
    <x v="2"/>
    <d v="1899-12-30T00:40:24"/>
    <d v="1899-12-30T00:40:23"/>
    <x v="11"/>
    <x v="9"/>
    <x v="2"/>
    <x v="2"/>
    <n v="0"/>
    <n v="0"/>
    <x v="0"/>
    <x v="2"/>
    <x v="2"/>
    <n v="0"/>
    <x v="7"/>
    <x v="1"/>
    <d v="1899-12-30T00:00:01"/>
    <d v="1899-12-30T00:00:01"/>
    <x v="0"/>
    <m/>
    <m/>
    <d v="1899-12-30T00:00:00"/>
    <d v="1899-12-30T00:40:24"/>
    <n v="5"/>
    <d v="1899-12-30T00:00:01"/>
    <n v="40.399999999991927"/>
    <x v="9"/>
    <x v="1"/>
  </r>
  <r>
    <x v="9"/>
    <s v="2025004584"/>
    <x v="0"/>
    <x v="433"/>
    <s v="E4948KGF"/>
    <d v="2025-03-06T00:00:00"/>
    <x v="2"/>
    <s v="1782"/>
    <x v="48"/>
    <s v="PA"/>
    <x v="1"/>
    <x v="0"/>
    <d v="2025-03-06T00:00:00"/>
    <d v="1899-12-30T18:00:06"/>
    <d v="2025-03-06T00:00:00"/>
    <d v="1899-12-30T18:00:08"/>
    <d v="2025-03-06T00:00:00"/>
    <d v="1899-12-30T18:39:18"/>
    <x v="0"/>
    <x v="0"/>
    <s v="7001184097"/>
    <s v="FBO"/>
    <d v="1899-12-30T00:39:12"/>
    <x v="2716"/>
    <d v="1899-12-30T00:00:02"/>
    <s v="Granel"/>
    <s v="E001"/>
    <x v="2"/>
    <d v="1899-12-30T00:39:12"/>
    <d v="1899-12-30T00:39:10"/>
    <x v="8"/>
    <x v="9"/>
    <x v="2"/>
    <x v="2"/>
    <n v="0"/>
    <n v="0"/>
    <x v="0"/>
    <x v="2"/>
    <x v="2"/>
    <n v="0"/>
    <x v="7"/>
    <x v="1"/>
    <d v="1899-12-30T00:00:02"/>
    <d v="1899-12-30T00:00:02"/>
    <x v="0"/>
    <m/>
    <m/>
    <d v="1899-12-30T00:00:00"/>
    <d v="1899-12-30T00:39:12"/>
    <n v="5"/>
    <d v="1899-12-30T00:00:02"/>
    <n v="39.200000000011244"/>
    <x v="9"/>
    <x v="1"/>
  </r>
  <r>
    <x v="9"/>
    <s v="2025004585"/>
    <x v="0"/>
    <x v="1304"/>
    <s v="ER2114BBN"/>
    <d v="2025-03-06T00:00:00"/>
    <x v="2"/>
    <s v="1782"/>
    <x v="48"/>
    <s v="PA"/>
    <x v="1"/>
    <x v="0"/>
    <d v="2025-03-06T00:00:00"/>
    <d v="1899-12-30T18:17:58"/>
    <d v="2025-03-06T00:00:00"/>
    <d v="1899-12-30T18:18:00"/>
    <d v="2025-03-06T00:00:00"/>
    <d v="1899-12-30T18:45:49"/>
    <x v="0"/>
    <x v="0"/>
    <s v="7001184098"/>
    <s v="EXW"/>
    <d v="1899-12-30T00:27:51"/>
    <x v="3050"/>
    <d v="1899-12-30T00:00:02"/>
    <s v="Granel"/>
    <s v="E001"/>
    <x v="1"/>
    <d v="1899-12-30T00:27:51"/>
    <d v="1899-12-30T00:27:49"/>
    <x v="8"/>
    <x v="9"/>
    <x v="2"/>
    <x v="2"/>
    <n v="0"/>
    <n v="0"/>
    <x v="0"/>
    <x v="2"/>
    <x v="2"/>
    <n v="0"/>
    <x v="7"/>
    <x v="1"/>
    <d v="1899-12-30T00:00:02"/>
    <d v="1899-12-30T00:00:02"/>
    <x v="0"/>
    <m/>
    <m/>
    <d v="1899-12-30T00:00:00"/>
    <d v="1899-12-30T00:27:51"/>
    <n v="5"/>
    <d v="1899-12-30T00:00:02"/>
    <n v="27.850000000003234"/>
    <x v="9"/>
    <x v="1"/>
  </r>
  <r>
    <x v="9"/>
    <s v="2025004586"/>
    <x v="0"/>
    <x v="652"/>
    <s v="E27QI45"/>
    <d v="2025-03-06T00:00:00"/>
    <x v="2"/>
    <s v="2882"/>
    <x v="50"/>
    <s v="PA"/>
    <x v="2"/>
    <x v="0"/>
    <d v="2025-03-06T00:00:00"/>
    <d v="1899-12-30T19:06:34"/>
    <d v="2025-03-06T00:00:00"/>
    <d v="1899-12-30T19:06:36"/>
    <d v="2025-03-06T00:00:00"/>
    <d v="1899-12-30T19:38:59"/>
    <x v="0"/>
    <x v="0"/>
    <s v="7001184099"/>
    <s v="EXW"/>
    <d v="1899-12-30T00:32:25"/>
    <x v="748"/>
    <d v="1899-12-30T00:00:02"/>
    <s v="Ensacado"/>
    <s v="E002"/>
    <x v="1"/>
    <d v="1899-12-30T00:32:25"/>
    <d v="1899-12-30T00:32:23"/>
    <x v="12"/>
    <x v="9"/>
    <x v="2"/>
    <x v="1"/>
    <n v="0"/>
    <n v="0"/>
    <x v="0"/>
    <x v="1"/>
    <x v="2"/>
    <n v="0"/>
    <x v="7"/>
    <x v="1"/>
    <d v="1899-12-30T00:00:02"/>
    <d v="1899-12-30T00:00:02"/>
    <x v="0"/>
    <m/>
    <m/>
    <d v="1899-12-30T00:00:00"/>
    <d v="1899-12-30T00:32:25"/>
    <n v="5"/>
    <d v="1899-12-30T00:00:02"/>
    <n v="32.416666666675198"/>
    <x v="10"/>
    <x v="1"/>
  </r>
  <r>
    <x v="9"/>
    <s v="2025004587"/>
    <x v="0"/>
    <x v="656"/>
    <s v="EBL32CQ"/>
    <d v="2025-03-06T00:00:00"/>
    <x v="2"/>
    <s v="2882"/>
    <x v="50"/>
    <s v="PA"/>
    <x v="2"/>
    <x v="0"/>
    <d v="2025-03-06T00:00:00"/>
    <d v="1899-12-30T20:08:45"/>
    <d v="2025-03-06T00:00:00"/>
    <d v="1899-12-30T20:08:47"/>
    <d v="2025-03-06T00:00:00"/>
    <d v="1899-12-30T21:02:39"/>
    <x v="0"/>
    <x v="0"/>
    <s v="7001184100"/>
    <s v="EXW"/>
    <d v="1899-12-30T00:53:54"/>
    <x v="3430"/>
    <d v="1899-12-30T00:00:02"/>
    <s v="Ensacado"/>
    <s v="E002"/>
    <x v="1"/>
    <d v="1899-12-30T00:53:54"/>
    <d v="1899-12-30T00:53:52"/>
    <x v="15"/>
    <x v="9"/>
    <x v="2"/>
    <x v="1"/>
    <n v="0"/>
    <n v="0"/>
    <x v="0"/>
    <x v="1"/>
    <x v="2"/>
    <n v="0"/>
    <x v="7"/>
    <x v="0"/>
    <d v="1899-12-30T00:00:02"/>
    <d v="1899-12-30T00:00:02"/>
    <x v="0"/>
    <m/>
    <m/>
    <d v="1899-12-30T00:00:00"/>
    <d v="1899-12-30T00:53:54"/>
    <n v="5"/>
    <d v="1899-12-30T00:00:02"/>
    <n v="53.900000000006344"/>
    <x v="15"/>
    <x v="0"/>
  </r>
  <r>
    <x v="9"/>
    <s v="2025004588"/>
    <x v="0"/>
    <x v="1311"/>
    <s v="E9402GGZ"/>
    <d v="2025-03-07T00:00:00"/>
    <x v="2"/>
    <s v="837"/>
    <x v="47"/>
    <s v="PA"/>
    <x v="0"/>
    <x v="0"/>
    <d v="2025-03-07T00:00:00"/>
    <d v="1899-12-30T06:13:33"/>
    <d v="2025-03-07T00:00:00"/>
    <d v="1899-12-30T06:13:35"/>
    <d v="2025-03-07T00:00:00"/>
    <d v="1899-12-30T06:37:01"/>
    <x v="0"/>
    <x v="0"/>
    <s v="7001184101"/>
    <s v="FBO"/>
    <d v="1899-12-30T00:23:28"/>
    <x v="2039"/>
    <d v="1899-12-30T00:00:02"/>
    <s v="Granel"/>
    <s v="E001"/>
    <x v="2"/>
    <d v="1899-12-30T00:23:28"/>
    <d v="1899-12-30T00:23:26"/>
    <x v="1"/>
    <x v="10"/>
    <x v="2"/>
    <x v="2"/>
    <n v="0"/>
    <n v="0"/>
    <x v="0"/>
    <x v="2"/>
    <x v="2"/>
    <n v="0"/>
    <x v="7"/>
    <x v="1"/>
    <d v="1899-12-30T00:00:02"/>
    <d v="1899-12-30T00:00:02"/>
    <x v="0"/>
    <m/>
    <m/>
    <d v="1899-12-30T00:00:00"/>
    <d v="1899-12-30T00:23:28"/>
    <n v="6"/>
    <d v="1899-12-30T00:00:02"/>
    <n v="23.46666666667204"/>
    <x v="0"/>
    <x v="1"/>
  </r>
  <r>
    <x v="9"/>
    <s v="2025004590"/>
    <x v="0"/>
    <x v="1306"/>
    <s v="ER7683BCC"/>
    <d v="2025-03-07T00:00:00"/>
    <x v="2"/>
    <s v="1782"/>
    <x v="48"/>
    <s v="PA"/>
    <x v="1"/>
    <x v="0"/>
    <d v="2025-03-07T00:00:00"/>
    <d v="1899-12-30T06:23:22"/>
    <d v="2025-03-07T00:00:00"/>
    <d v="1899-12-30T06:24:31"/>
    <d v="2025-03-07T00:00:00"/>
    <d v="1899-12-30T07:00:56"/>
    <x v="264"/>
    <x v="35"/>
    <s v="7001184102"/>
    <s v="EXW"/>
    <d v="1899-12-30T00:37:34"/>
    <x v="1158"/>
    <d v="1899-12-30T00:01:09"/>
    <s v="Granel"/>
    <s v="E001"/>
    <x v="1"/>
    <d v="1899-12-30T00:37:34"/>
    <d v="1899-12-30T00:36:25"/>
    <x v="1"/>
    <x v="10"/>
    <x v="2"/>
    <x v="2"/>
    <n v="0"/>
    <n v="0"/>
    <x v="0"/>
    <x v="2"/>
    <x v="2"/>
    <n v="0"/>
    <x v="7"/>
    <x v="1"/>
    <d v="1899-12-30T00:01:09"/>
    <d v="1899-12-30T00:01:09"/>
    <x v="0"/>
    <m/>
    <m/>
    <d v="1899-12-30T00:00:00"/>
    <d v="1899-12-30T00:37:34"/>
    <n v="6"/>
    <d v="1899-12-30T00:01:09"/>
    <n v="37.566666666662336"/>
    <x v="1"/>
    <x v="1"/>
  </r>
  <r>
    <x v="9"/>
    <s v="2025004591"/>
    <x v="0"/>
    <x v="1319"/>
    <s v="E9349KRP"/>
    <d v="2025-03-07T00:00:00"/>
    <x v="2"/>
    <s v="837"/>
    <x v="47"/>
    <s v="PA"/>
    <x v="0"/>
    <x v="0"/>
    <d v="2025-03-07T00:00:00"/>
    <d v="1899-12-30T07:10:57"/>
    <d v="2025-03-07T00:00:00"/>
    <d v="1899-12-30T07:10:59"/>
    <d v="2025-03-07T00:00:00"/>
    <d v="1899-12-30T07:39:24"/>
    <x v="0"/>
    <x v="0"/>
    <s v="7001184103"/>
    <s v="EXW"/>
    <d v="1899-12-30T00:28:27"/>
    <x v="717"/>
    <d v="1899-12-30T00:00:02"/>
    <s v="Granel"/>
    <s v="E001"/>
    <x v="1"/>
    <d v="1899-12-30T00:28:27"/>
    <d v="1899-12-30T00:28:25"/>
    <x v="2"/>
    <x v="10"/>
    <x v="2"/>
    <x v="2"/>
    <n v="0"/>
    <n v="0"/>
    <x v="0"/>
    <x v="2"/>
    <x v="2"/>
    <n v="0"/>
    <x v="7"/>
    <x v="1"/>
    <d v="1899-12-30T00:00:02"/>
    <d v="1899-12-30T00:00:02"/>
    <x v="0"/>
    <m/>
    <m/>
    <d v="1899-12-30T00:00:00"/>
    <d v="1899-12-30T00:28:27"/>
    <n v="6"/>
    <d v="1899-12-30T00:00:02"/>
    <n v="28.450000000008043"/>
    <x v="1"/>
    <x v="1"/>
  </r>
  <r>
    <x v="9"/>
    <s v="2025004592"/>
    <x v="0"/>
    <x v="1298"/>
    <s v="E7637JSC"/>
    <d v="2025-03-07T00:00:00"/>
    <x v="2"/>
    <s v="3236"/>
    <x v="49"/>
    <s v="PA"/>
    <x v="6"/>
    <x v="0"/>
    <d v="2025-03-07T00:00:00"/>
    <d v="1899-12-30T08:02:24"/>
    <d v="2025-03-07T00:00:00"/>
    <d v="1899-12-30T08:02:26"/>
    <d v="2025-03-07T00:00:00"/>
    <d v="1899-12-30T08:42:25"/>
    <x v="0"/>
    <x v="0"/>
    <s v="7001184104"/>
    <s v="FBO"/>
    <d v="1899-12-30T00:40:01"/>
    <x v="910"/>
    <d v="1899-12-30T00:00:02"/>
    <s v="Granel"/>
    <s v="E001"/>
    <x v="2"/>
    <d v="1899-12-30T00:40:01"/>
    <d v="1899-12-30T00:39:59"/>
    <x v="3"/>
    <x v="10"/>
    <x v="2"/>
    <x v="2"/>
    <n v="0"/>
    <n v="0"/>
    <x v="0"/>
    <x v="2"/>
    <x v="2"/>
    <n v="0"/>
    <x v="7"/>
    <x v="1"/>
    <d v="1899-12-30T00:00:02"/>
    <d v="1899-12-30T00:00:02"/>
    <x v="0"/>
    <m/>
    <m/>
    <d v="1899-12-30T00:00:00"/>
    <d v="1899-12-30T00:40:01"/>
    <n v="6"/>
    <d v="1899-12-30T00:00:02"/>
    <n v="40.016666666663994"/>
    <x v="2"/>
    <x v="1"/>
  </r>
  <r>
    <x v="9"/>
    <s v="2025004594"/>
    <x v="0"/>
    <x v="1317"/>
    <s v="E9980KJB"/>
    <d v="2025-03-07T00:00:00"/>
    <x v="2"/>
    <s v="1782"/>
    <x v="48"/>
    <s v="PA"/>
    <x v="1"/>
    <x v="0"/>
    <d v="2025-03-07T00:00:00"/>
    <d v="1899-12-30T08:47:29"/>
    <d v="2025-03-07T00:00:00"/>
    <d v="1899-12-30T08:47:31"/>
    <d v="2025-03-07T00:00:00"/>
    <d v="1899-12-30T09:20:00"/>
    <x v="0"/>
    <x v="0"/>
    <s v="7001184105"/>
    <s v="FBO"/>
    <d v="1899-12-30T00:32:31"/>
    <x v="2077"/>
    <d v="1899-12-30T00:00:02"/>
    <s v="Granel"/>
    <s v="E001"/>
    <x v="2"/>
    <d v="1899-12-30T00:32:31"/>
    <d v="1899-12-30T00:32:29"/>
    <x v="3"/>
    <x v="10"/>
    <x v="2"/>
    <x v="2"/>
    <n v="0"/>
    <n v="0"/>
    <x v="0"/>
    <x v="2"/>
    <x v="2"/>
    <n v="0"/>
    <x v="7"/>
    <x v="1"/>
    <d v="1899-12-30T00:00:02"/>
    <d v="1899-12-30T00:00:02"/>
    <x v="0"/>
    <m/>
    <m/>
    <d v="1899-12-30T00:00:00"/>
    <d v="1899-12-30T00:32:31"/>
    <n v="6"/>
    <d v="1899-12-30T00:00:02"/>
    <n v="32.516666666668819"/>
    <x v="3"/>
    <x v="1"/>
  </r>
  <r>
    <x v="9"/>
    <s v="2025004598"/>
    <x v="0"/>
    <x v="1322"/>
    <m/>
    <d v="2025-03-07T00:00:00"/>
    <x v="2"/>
    <s v="2882"/>
    <x v="50"/>
    <s v="PA"/>
    <x v="2"/>
    <x v="0"/>
    <d v="2025-03-07T00:00:00"/>
    <d v="1899-12-30T09:07:21"/>
    <d v="2025-03-07T00:00:00"/>
    <d v="1899-12-30T09:07:23"/>
    <d v="2025-03-07T00:00:00"/>
    <d v="1899-12-30T09:24:04"/>
    <x v="0"/>
    <x v="0"/>
    <s v="7001184106"/>
    <s v="EXW"/>
    <d v="1899-12-30T00:16:43"/>
    <x v="473"/>
    <d v="1899-12-30T00:00:02"/>
    <s v="Ensacado"/>
    <s v="E002"/>
    <x v="1"/>
    <d v="1899-12-30T00:16:43"/>
    <d v="1899-12-30T00:16:41"/>
    <x v="4"/>
    <x v="10"/>
    <x v="2"/>
    <x v="1"/>
    <n v="0"/>
    <n v="0"/>
    <x v="0"/>
    <x v="1"/>
    <x v="2"/>
    <n v="0"/>
    <x v="7"/>
    <x v="1"/>
    <d v="1899-12-30T00:00:02"/>
    <d v="1899-12-30T00:00:02"/>
    <x v="0"/>
    <m/>
    <m/>
    <d v="1899-12-30T00:00:00"/>
    <d v="1899-12-30T00:16:43"/>
    <n v="6"/>
    <d v="1899-12-30T00:00:02"/>
    <n v="16.716666666657556"/>
    <x v="3"/>
    <x v="1"/>
  </r>
  <r>
    <x v="9"/>
    <s v="2025004596"/>
    <x v="0"/>
    <x v="1297"/>
    <s v="E5825KKS"/>
    <d v="2025-03-07T00:00:00"/>
    <x v="2"/>
    <s v="1782"/>
    <x v="48"/>
    <s v="PA"/>
    <x v="1"/>
    <x v="0"/>
    <d v="2025-03-07T00:00:00"/>
    <d v="1899-12-30T08:55:43"/>
    <d v="2025-03-07T00:00:00"/>
    <d v="1899-12-30T08:55:44"/>
    <d v="2025-03-07T00:00:00"/>
    <d v="1899-12-30T09:28:21"/>
    <x v="0"/>
    <x v="0"/>
    <s v="7001184107"/>
    <s v="FBO"/>
    <d v="1899-12-30T00:32:38"/>
    <x v="141"/>
    <d v="1899-12-30T00:00:01"/>
    <s v="Granel"/>
    <s v="E001"/>
    <x v="2"/>
    <d v="1899-12-30T00:32:38"/>
    <d v="1899-12-30T00:32:37"/>
    <x v="3"/>
    <x v="10"/>
    <x v="2"/>
    <x v="2"/>
    <n v="0"/>
    <n v="0"/>
    <x v="0"/>
    <x v="2"/>
    <x v="2"/>
    <n v="0"/>
    <x v="7"/>
    <x v="1"/>
    <d v="1899-12-30T00:00:01"/>
    <d v="1899-12-30T00:00:01"/>
    <x v="0"/>
    <m/>
    <m/>
    <d v="1899-12-30T00:00:00"/>
    <d v="1899-12-30T00:32:38"/>
    <n v="6"/>
    <d v="1899-12-30T00:00:01"/>
    <n v="32.63333333333761"/>
    <x v="3"/>
    <x v="1"/>
  </r>
  <r>
    <x v="9"/>
    <s v="2025004599"/>
    <x v="0"/>
    <x v="1299"/>
    <s v="E9842JGG"/>
    <d v="2025-03-07T00:00:00"/>
    <x v="2"/>
    <s v="1782"/>
    <x v="48"/>
    <s v="S1"/>
    <x v="1"/>
    <x v="0"/>
    <d v="2025-03-07T00:00:00"/>
    <d v="1899-12-30T09:19:49"/>
    <d v="2025-03-07T00:00:00"/>
    <d v="1899-12-30T10:02:01"/>
    <d v="2025-03-07T00:00:00"/>
    <d v="1899-12-30T10:03:09"/>
    <x v="261"/>
    <x v="35"/>
    <s v="7001184108"/>
    <s v="FBO"/>
    <d v="1899-12-30T00:43:20"/>
    <x v="2033"/>
    <d v="1899-12-30T00:42:12"/>
    <s v="Granel"/>
    <s v="E001"/>
    <x v="2"/>
    <d v="1899-12-30T00:43:20"/>
    <d v="1899-12-30T00:01:08"/>
    <x v="4"/>
    <x v="10"/>
    <x v="2"/>
    <x v="2"/>
    <n v="0"/>
    <n v="0"/>
    <x v="0"/>
    <x v="2"/>
    <x v="2"/>
    <n v="0"/>
    <x v="7"/>
    <x v="1"/>
    <d v="1899-12-30T00:42:12"/>
    <d v="1899-12-30T00:42:12"/>
    <x v="0"/>
    <m/>
    <m/>
    <d v="1899-12-30T00:00:00"/>
    <d v="1899-12-30T00:43:20"/>
    <n v="6"/>
    <d v="1899-12-30T00:42:12"/>
    <n v="43.333333333343994"/>
    <x v="4"/>
    <x v="1"/>
  </r>
  <r>
    <x v="9"/>
    <s v="2025004600"/>
    <x v="0"/>
    <x v="518"/>
    <s v="E4179KVF"/>
    <d v="2025-03-07T00:00:00"/>
    <x v="2"/>
    <s v="1782"/>
    <x v="48"/>
    <s v="PA"/>
    <x v="1"/>
    <x v="0"/>
    <d v="2025-03-07T00:00:00"/>
    <d v="1899-12-30T09:27:03"/>
    <d v="2025-03-07T00:00:00"/>
    <d v="1899-12-30T09:27:04"/>
    <d v="2025-03-07T00:00:00"/>
    <d v="1899-12-30T10:14:11"/>
    <x v="0"/>
    <x v="0"/>
    <s v="7001184109"/>
    <s v="FBO"/>
    <d v="1899-12-30T00:47:08"/>
    <x v="3287"/>
    <d v="1899-12-30T00:00:01"/>
    <s v="Granel"/>
    <s v="E001"/>
    <x v="2"/>
    <d v="1899-12-30T00:47:08"/>
    <d v="1899-12-30T00:47:07"/>
    <x v="4"/>
    <x v="10"/>
    <x v="2"/>
    <x v="2"/>
    <n v="0"/>
    <n v="0"/>
    <x v="0"/>
    <x v="2"/>
    <x v="2"/>
    <n v="0"/>
    <x v="7"/>
    <x v="0"/>
    <d v="1899-12-30T00:00:01"/>
    <d v="1899-12-30T00:00:01"/>
    <x v="0"/>
    <m/>
    <m/>
    <d v="1899-12-30T00:00:00"/>
    <d v="1899-12-30T00:47:08"/>
    <n v="6"/>
    <d v="1899-12-30T00:00:01"/>
    <n v="47.133333333331237"/>
    <x v="4"/>
    <x v="0"/>
  </r>
  <r>
    <x v="9"/>
    <s v="2025004602"/>
    <x v="0"/>
    <x v="430"/>
    <s v="E5728KFK"/>
    <d v="2025-03-07T00:00:00"/>
    <x v="2"/>
    <s v="1782"/>
    <x v="48"/>
    <s v="PA"/>
    <x v="1"/>
    <x v="0"/>
    <d v="2025-03-07T00:00:00"/>
    <d v="1899-12-30T09:57:55"/>
    <d v="2025-03-07T00:00:00"/>
    <d v="1899-12-30T09:57:55"/>
    <d v="2025-03-07T00:00:00"/>
    <d v="1899-12-30T10:24:02"/>
    <x v="0"/>
    <x v="0"/>
    <s v="7001184110"/>
    <s v="FBO"/>
    <d v="1899-12-30T00:26:07"/>
    <x v="1227"/>
    <d v="1899-12-30T00:00:00"/>
    <s v="Granel"/>
    <s v="E001"/>
    <x v="2"/>
    <d v="1899-12-30T00:26:07"/>
    <d v="1899-12-30T00:26:07"/>
    <x v="4"/>
    <x v="10"/>
    <x v="2"/>
    <x v="2"/>
    <n v="0"/>
    <n v="0"/>
    <x v="0"/>
    <x v="2"/>
    <x v="2"/>
    <n v="0"/>
    <x v="7"/>
    <x v="1"/>
    <d v="1899-12-30T00:00:00"/>
    <d v="1899-12-30T00:00:00"/>
    <x v="0"/>
    <m/>
    <m/>
    <d v="1899-12-30T00:00:00"/>
    <d v="1899-12-30T00:26:07"/>
    <n v="6"/>
    <d v="1899-12-30T00:00:00"/>
    <n v="26.116666666660784"/>
    <x v="4"/>
    <x v="1"/>
  </r>
  <r>
    <x v="9"/>
    <s v="2025004601"/>
    <x v="0"/>
    <x v="520"/>
    <s v="E2015JDV"/>
    <d v="2025-03-07T00:00:00"/>
    <x v="2"/>
    <s v="1782"/>
    <x v="48"/>
    <s v="PA"/>
    <x v="1"/>
    <x v="0"/>
    <d v="2025-03-07T00:00:00"/>
    <d v="1899-12-30T09:53:41"/>
    <d v="2025-03-07T00:00:00"/>
    <d v="1899-12-30T09:56:04"/>
    <d v="2025-03-07T00:00:00"/>
    <d v="1899-12-30T10:27:24"/>
    <x v="261"/>
    <x v="35"/>
    <s v="7001184111"/>
    <s v="FBO"/>
    <d v="1899-12-30T00:33:43"/>
    <x v="2557"/>
    <d v="1899-12-30T00:02:23"/>
    <s v="Granel"/>
    <s v="E001"/>
    <x v="2"/>
    <d v="1899-12-30T00:33:43"/>
    <d v="1899-12-30T00:31:20"/>
    <x v="4"/>
    <x v="10"/>
    <x v="2"/>
    <x v="2"/>
    <n v="0"/>
    <n v="0"/>
    <x v="0"/>
    <x v="2"/>
    <x v="2"/>
    <n v="0"/>
    <x v="7"/>
    <x v="1"/>
    <d v="1899-12-30T00:02:23"/>
    <d v="1899-12-30T00:02:23"/>
    <x v="0"/>
    <m/>
    <m/>
    <d v="1899-12-30T00:00:00"/>
    <d v="1899-12-30T00:33:43"/>
    <n v="6"/>
    <d v="1899-12-30T00:02:23"/>
    <n v="33.716666666663968"/>
    <x v="4"/>
    <x v="1"/>
  </r>
  <r>
    <x v="9"/>
    <s v="2025004603"/>
    <x v="0"/>
    <x v="530"/>
    <s v="E5940JLK"/>
    <d v="2025-03-07T00:00:00"/>
    <x v="2"/>
    <s v="1782"/>
    <x v="48"/>
    <s v="PA"/>
    <x v="1"/>
    <x v="0"/>
    <d v="2025-03-07T00:00:00"/>
    <d v="1899-12-30T10:01:05"/>
    <d v="2025-03-07T00:00:00"/>
    <d v="1899-12-30T10:01:06"/>
    <d v="2025-03-07T00:00:00"/>
    <d v="1899-12-30T10:42:28"/>
    <x v="0"/>
    <x v="0"/>
    <s v="7001184112"/>
    <s v="FBO"/>
    <d v="1899-12-30T00:41:23"/>
    <x v="3134"/>
    <d v="1899-12-30T00:00:01"/>
    <s v="Granel"/>
    <s v="E001"/>
    <x v="2"/>
    <d v="1899-12-30T00:41:23"/>
    <d v="1899-12-30T00:41:22"/>
    <x v="5"/>
    <x v="10"/>
    <x v="2"/>
    <x v="2"/>
    <n v="0"/>
    <n v="0"/>
    <x v="0"/>
    <x v="2"/>
    <x v="2"/>
    <n v="0"/>
    <x v="7"/>
    <x v="1"/>
    <d v="1899-12-30T00:00:01"/>
    <d v="1899-12-30T00:00:01"/>
    <x v="0"/>
    <m/>
    <m/>
    <d v="1899-12-30T00:00:00"/>
    <d v="1899-12-30T00:41:23"/>
    <n v="6"/>
    <d v="1899-12-30T00:00:01"/>
    <n v="41.383333333339216"/>
    <x v="4"/>
    <x v="1"/>
  </r>
  <r>
    <x v="9"/>
    <s v="2025004604"/>
    <x v="0"/>
    <x v="510"/>
    <s v="E6758JLK"/>
    <d v="2025-03-07T00:00:00"/>
    <x v="2"/>
    <s v="1782"/>
    <x v="48"/>
    <s v="PA"/>
    <x v="1"/>
    <x v="0"/>
    <d v="2025-03-07T00:00:00"/>
    <d v="1899-12-30T10:11:31"/>
    <d v="2025-03-07T00:00:00"/>
    <d v="1899-12-30T10:11:31"/>
    <d v="2025-03-07T00:00:00"/>
    <d v="1899-12-30T10:44:39"/>
    <x v="0"/>
    <x v="0"/>
    <s v="7001184113"/>
    <s v="FBO"/>
    <d v="1899-12-30T00:33:08"/>
    <x v="1257"/>
    <d v="1899-12-30T00:00:00"/>
    <s v="Granel"/>
    <s v="E001"/>
    <x v="2"/>
    <d v="1899-12-30T00:33:08"/>
    <d v="1899-12-30T00:33:08"/>
    <x v="5"/>
    <x v="10"/>
    <x v="2"/>
    <x v="2"/>
    <n v="0"/>
    <n v="0"/>
    <x v="0"/>
    <x v="2"/>
    <x v="2"/>
    <n v="0"/>
    <x v="7"/>
    <x v="1"/>
    <d v="1899-12-30T00:00:00"/>
    <d v="1899-12-30T00:00:00"/>
    <x v="0"/>
    <m/>
    <m/>
    <d v="1899-12-30T00:00:00"/>
    <d v="1899-12-30T00:33:08"/>
    <n v="6"/>
    <d v="1899-12-30T00:00:00"/>
    <n v="33.133333333334406"/>
    <x v="4"/>
    <x v="1"/>
  </r>
  <r>
    <x v="9"/>
    <s v="2025004605"/>
    <x v="0"/>
    <x v="1311"/>
    <s v="E9402GGZ"/>
    <d v="2025-03-07T00:00:00"/>
    <x v="2"/>
    <s v="1782"/>
    <x v="48"/>
    <s v="PA"/>
    <x v="1"/>
    <x v="0"/>
    <d v="2025-03-07T00:00:00"/>
    <d v="1899-12-30T10:24:18"/>
    <d v="2025-03-07T00:00:00"/>
    <d v="1899-12-30T10:24:19"/>
    <d v="2025-03-07T00:00:00"/>
    <d v="1899-12-30T11:00:06"/>
    <x v="0"/>
    <x v="0"/>
    <s v="7001184114"/>
    <s v="FBO"/>
    <d v="1899-12-30T00:35:48"/>
    <x v="1946"/>
    <d v="1899-12-30T00:00:01"/>
    <s v="Granel"/>
    <s v="E001"/>
    <x v="2"/>
    <d v="1899-12-30T00:35:48"/>
    <d v="1899-12-30T00:35:47"/>
    <x v="5"/>
    <x v="10"/>
    <x v="2"/>
    <x v="2"/>
    <n v="0"/>
    <n v="0"/>
    <x v="0"/>
    <x v="2"/>
    <x v="2"/>
    <n v="0"/>
    <x v="7"/>
    <x v="1"/>
    <d v="1899-12-30T00:00:01"/>
    <d v="1899-12-30T00:00:01"/>
    <x v="0"/>
    <m/>
    <m/>
    <d v="1899-12-30T00:00:00"/>
    <d v="1899-12-30T00:35:48"/>
    <n v="6"/>
    <d v="1899-12-30T00:00:01"/>
    <n v="35.799999999998398"/>
    <x v="5"/>
    <x v="1"/>
  </r>
  <r>
    <x v="9"/>
    <s v="2025004606"/>
    <x v="0"/>
    <x v="1310"/>
    <s v="E3960KHT"/>
    <d v="2025-03-07T00:00:00"/>
    <x v="2"/>
    <s v="1782"/>
    <x v="48"/>
    <s v="PA"/>
    <x v="1"/>
    <x v="0"/>
    <d v="2025-03-07T00:00:00"/>
    <d v="1899-12-30T10:35:24"/>
    <d v="2025-03-07T00:00:00"/>
    <d v="1899-12-30T10:35:24"/>
    <d v="2025-03-07T00:00:00"/>
    <d v="1899-12-30T11:11:07"/>
    <x v="0"/>
    <x v="0"/>
    <s v="7001184115"/>
    <s v="FBO"/>
    <d v="1899-12-30T00:35:43"/>
    <x v="1694"/>
    <d v="1899-12-30T00:00:00"/>
    <s v="Granel"/>
    <s v="E001"/>
    <x v="2"/>
    <d v="1899-12-30T00:35:43"/>
    <d v="1899-12-30T00:35:43"/>
    <x v="5"/>
    <x v="10"/>
    <x v="2"/>
    <x v="2"/>
    <n v="0"/>
    <n v="0"/>
    <x v="0"/>
    <x v="2"/>
    <x v="2"/>
    <n v="0"/>
    <x v="7"/>
    <x v="1"/>
    <d v="1899-12-30T00:00:00"/>
    <d v="1899-12-30T00:00:00"/>
    <x v="0"/>
    <m/>
    <m/>
    <d v="1899-12-30T00:00:00"/>
    <d v="1899-12-30T00:35:43"/>
    <n v="6"/>
    <d v="1899-12-30T00:00:00"/>
    <n v="35.716666666665638"/>
    <x v="5"/>
    <x v="1"/>
  </r>
  <r>
    <x v="9"/>
    <s v="2025004614"/>
    <x v="0"/>
    <x v="1320"/>
    <m/>
    <d v="2025-03-07T00:00:00"/>
    <x v="2"/>
    <s v="2882"/>
    <x v="50"/>
    <s v="PA"/>
    <x v="2"/>
    <x v="0"/>
    <d v="2025-03-07T00:00:00"/>
    <d v="1899-12-30T11:09:10"/>
    <d v="2025-03-07T00:00:00"/>
    <d v="1899-12-30T11:09:11"/>
    <d v="2025-03-07T00:00:00"/>
    <d v="1899-12-30T11:48:22"/>
    <x v="0"/>
    <x v="0"/>
    <s v="7001184116"/>
    <s v="EXW"/>
    <d v="1899-12-30T00:39:12"/>
    <x v="532"/>
    <d v="1899-12-30T00:00:01"/>
    <s v="Ensacado"/>
    <s v="E002"/>
    <x v="1"/>
    <d v="1899-12-30T00:39:12"/>
    <d v="1899-12-30T00:39:11"/>
    <x v="9"/>
    <x v="10"/>
    <x v="2"/>
    <x v="1"/>
    <n v="0"/>
    <n v="0"/>
    <x v="0"/>
    <x v="1"/>
    <x v="2"/>
    <n v="0"/>
    <x v="7"/>
    <x v="1"/>
    <d v="1899-12-30T00:00:01"/>
    <d v="1899-12-30T00:00:01"/>
    <x v="0"/>
    <m/>
    <m/>
    <d v="1899-12-30T00:00:00"/>
    <d v="1899-12-30T00:39:12"/>
    <n v="6"/>
    <d v="1899-12-30T00:00:01"/>
    <n v="39.200000000011165"/>
    <x v="5"/>
    <x v="1"/>
  </r>
  <r>
    <x v="9"/>
    <s v="2025004616"/>
    <x v="0"/>
    <x v="1312"/>
    <s v="ER8615BBY"/>
    <d v="2025-03-07T00:00:00"/>
    <x v="2"/>
    <s v="1782"/>
    <x v="48"/>
    <s v="PA"/>
    <x v="1"/>
    <x v="0"/>
    <d v="2025-03-07T00:00:00"/>
    <d v="1899-12-30T11:34:42"/>
    <d v="2025-03-07T00:00:00"/>
    <d v="1899-12-30T11:36:04"/>
    <d v="2025-03-07T00:00:00"/>
    <d v="1899-12-30T12:07:07"/>
    <x v="0"/>
    <x v="0"/>
    <s v="7001184117"/>
    <s v="EXW"/>
    <d v="1899-12-30T00:32:25"/>
    <x v="1940"/>
    <d v="1899-12-30T00:01:22"/>
    <s v="Granel"/>
    <s v="E001"/>
    <x v="1"/>
    <d v="1899-12-30T00:32:25"/>
    <d v="1899-12-30T00:31:03"/>
    <x v="9"/>
    <x v="10"/>
    <x v="2"/>
    <x v="2"/>
    <n v="0"/>
    <n v="0"/>
    <x v="0"/>
    <x v="2"/>
    <x v="2"/>
    <n v="0"/>
    <x v="7"/>
    <x v="1"/>
    <d v="1899-12-30T00:01:22"/>
    <d v="1899-12-30T00:01:22"/>
    <x v="0"/>
    <m/>
    <m/>
    <d v="1899-12-30T00:00:00"/>
    <d v="1899-12-30T00:32:25"/>
    <n v="6"/>
    <d v="1899-12-30T00:01:22"/>
    <n v="32.416666666660809"/>
    <x v="11"/>
    <x v="1"/>
  </r>
  <r>
    <x v="9"/>
    <s v="2025004617"/>
    <x v="0"/>
    <x v="1306"/>
    <s v="ER7683BCC"/>
    <d v="2025-03-07T00:00:00"/>
    <x v="2"/>
    <s v="1782"/>
    <x v="48"/>
    <s v="PA"/>
    <x v="1"/>
    <x v="0"/>
    <d v="2025-03-07T00:00:00"/>
    <d v="1899-12-30T11:47:54"/>
    <d v="2025-03-07T00:00:00"/>
    <d v="1899-12-30T11:48:53"/>
    <d v="2025-03-07T00:00:00"/>
    <d v="1899-12-30T12:29:32"/>
    <x v="262"/>
    <x v="35"/>
    <s v="7001184118"/>
    <s v="EXW"/>
    <d v="1899-12-30T00:41:38"/>
    <x v="1691"/>
    <d v="1899-12-30T00:00:59"/>
    <s v="Granel"/>
    <s v="E001"/>
    <x v="1"/>
    <d v="1899-12-30T00:41:38"/>
    <d v="1899-12-30T00:40:39"/>
    <x v="9"/>
    <x v="10"/>
    <x v="2"/>
    <x v="2"/>
    <n v="0"/>
    <n v="0"/>
    <x v="0"/>
    <x v="2"/>
    <x v="2"/>
    <n v="0"/>
    <x v="7"/>
    <x v="1"/>
    <d v="1899-12-30T00:00:59"/>
    <d v="1899-12-30T00:00:59"/>
    <x v="0"/>
    <m/>
    <m/>
    <d v="1899-12-30T00:00:00"/>
    <d v="1899-12-30T00:41:38"/>
    <n v="6"/>
    <d v="1899-12-30T00:00:59"/>
    <n v="41.633333333337497"/>
    <x v="11"/>
    <x v="1"/>
  </r>
  <r>
    <x v="9"/>
    <s v="2025004618"/>
    <x v="0"/>
    <x v="1324"/>
    <m/>
    <d v="2025-03-07T00:00:00"/>
    <x v="2"/>
    <s v="2955"/>
    <x v="52"/>
    <s v="PA"/>
    <x v="3"/>
    <x v="0"/>
    <d v="2025-03-07T00:00:00"/>
    <d v="1899-12-30T11:58:45"/>
    <d v="2025-03-07T00:00:00"/>
    <d v="1899-12-30T19:28:01"/>
    <d v="2025-03-07T00:00:00"/>
    <d v="1899-12-30T12:47:56"/>
    <x v="281"/>
    <x v="35"/>
    <s v="7001184119"/>
    <s v="EXW"/>
    <d v="1899-12-30T14:09:21"/>
    <x v="3431"/>
    <d v="1899-12-30T07:29:16"/>
    <s v="Ensacado"/>
    <s v="E002"/>
    <x v="1"/>
    <d v="1899-12-30T00:49:11"/>
    <n v="-0.27783564814815009"/>
    <x v="9"/>
    <x v="10"/>
    <x v="2"/>
    <x v="1"/>
    <n v="0"/>
    <n v="0"/>
    <x v="0"/>
    <x v="1"/>
    <x v="2"/>
    <n v="0"/>
    <x v="7"/>
    <x v="0"/>
    <d v="1899-12-30T07:29:16"/>
    <d v="1899-12-30T06:31:16"/>
    <x v="1"/>
    <m/>
    <m/>
    <d v="1899-12-30T00:00:00"/>
    <d v="1899-12-30T00:49:11"/>
    <n v="6"/>
    <d v="1899-12-30T07:29:16"/>
    <n v="49.183333333343953"/>
    <x v="11"/>
    <x v="0"/>
  </r>
  <r>
    <x v="9"/>
    <s v="2025004619"/>
    <x v="0"/>
    <x v="540"/>
    <s v="E5397JZM"/>
    <d v="2025-03-07T00:00:00"/>
    <x v="2"/>
    <s v="1782"/>
    <x v="48"/>
    <s v="PA"/>
    <x v="1"/>
    <x v="0"/>
    <d v="2025-03-07T00:00:00"/>
    <d v="1899-12-30T12:14:58"/>
    <d v="2025-03-07T00:00:00"/>
    <d v="1899-12-30T12:15:01"/>
    <d v="2025-03-07T00:00:00"/>
    <d v="1899-12-30T12:52:11"/>
    <x v="0"/>
    <x v="0"/>
    <s v="7001184120"/>
    <s v="FBO"/>
    <d v="1899-12-30T00:37:13"/>
    <x v="3432"/>
    <d v="1899-12-30T00:00:03"/>
    <s v="Granel"/>
    <s v="E001"/>
    <x v="2"/>
    <d v="1899-12-30T00:37:13"/>
    <d v="1899-12-30T00:37:10"/>
    <x v="13"/>
    <x v="10"/>
    <x v="2"/>
    <x v="2"/>
    <n v="0"/>
    <n v="0"/>
    <x v="0"/>
    <x v="2"/>
    <x v="2"/>
    <n v="0"/>
    <x v="7"/>
    <x v="1"/>
    <d v="1899-12-30T00:00:03"/>
    <d v="1899-12-30T00:00:03"/>
    <x v="0"/>
    <m/>
    <m/>
    <d v="1899-12-30T00:00:00"/>
    <d v="1899-12-30T00:37:13"/>
    <n v="6"/>
    <d v="1899-12-30T00:00:03"/>
    <n v="37.216666666670349"/>
    <x v="11"/>
    <x v="1"/>
  </r>
  <r>
    <x v="9"/>
    <s v="2025004620"/>
    <x v="0"/>
    <x v="1298"/>
    <s v="E7637JSC"/>
    <d v="2025-03-07T00:00:00"/>
    <x v="2"/>
    <s v="3236"/>
    <x v="49"/>
    <s v="PA"/>
    <x v="6"/>
    <x v="0"/>
    <d v="2025-03-07T00:00:00"/>
    <d v="1899-12-30T12:24:45"/>
    <d v="2025-03-07T00:00:00"/>
    <d v="1899-12-30T12:24:46"/>
    <d v="2025-03-07T00:00:00"/>
    <d v="1899-12-30T13:11:47"/>
    <x v="0"/>
    <x v="0"/>
    <s v="7001184121"/>
    <s v="FBO"/>
    <d v="1899-12-30T00:47:02"/>
    <x v="2731"/>
    <d v="1899-12-30T00:00:01"/>
    <s v="Granel"/>
    <s v="E001"/>
    <x v="2"/>
    <d v="1899-12-30T00:47:02"/>
    <d v="1899-12-30T00:47:01"/>
    <x v="13"/>
    <x v="10"/>
    <x v="2"/>
    <x v="2"/>
    <n v="0"/>
    <n v="0"/>
    <x v="0"/>
    <x v="2"/>
    <x v="2"/>
    <n v="0"/>
    <x v="7"/>
    <x v="0"/>
    <d v="1899-12-30T00:00:01"/>
    <d v="1899-12-30T00:00:01"/>
    <x v="0"/>
    <m/>
    <m/>
    <d v="1899-12-30T00:00:00"/>
    <d v="1899-12-30T00:47:02"/>
    <n v="6"/>
    <d v="1899-12-30T00:00:01"/>
    <n v="47.033333333337538"/>
    <x v="6"/>
    <x v="0"/>
  </r>
  <r>
    <x v="9"/>
    <s v="2025004621"/>
    <x v="0"/>
    <x v="1338"/>
    <m/>
    <d v="2025-03-07T00:00:00"/>
    <x v="2"/>
    <s v="2882"/>
    <x v="50"/>
    <s v="PA"/>
    <x v="2"/>
    <x v="0"/>
    <d v="2025-03-07T00:00:00"/>
    <d v="1899-12-30T12:48:19"/>
    <d v="2025-03-07T00:00:00"/>
    <d v="1899-12-30T12:48:21"/>
    <d v="2025-03-07T00:00:00"/>
    <d v="1899-12-30T13:16:07"/>
    <x v="0"/>
    <x v="0"/>
    <s v="7001184122"/>
    <s v="EXW"/>
    <d v="1899-12-30T00:27:48"/>
    <x v="689"/>
    <d v="1899-12-30T00:00:02"/>
    <s v="Ensacado"/>
    <s v="E002"/>
    <x v="1"/>
    <d v="1899-12-30T00:27:48"/>
    <d v="1899-12-30T00:27:46"/>
    <x v="13"/>
    <x v="10"/>
    <x v="2"/>
    <x v="1"/>
    <n v="0"/>
    <n v="0"/>
    <x v="0"/>
    <x v="1"/>
    <x v="2"/>
    <n v="0"/>
    <x v="7"/>
    <x v="1"/>
    <d v="1899-12-30T00:00:02"/>
    <d v="1899-12-30T00:00:02"/>
    <x v="0"/>
    <m/>
    <m/>
    <d v="1899-12-30T00:00:00"/>
    <d v="1899-12-30T00:27:48"/>
    <n v="6"/>
    <d v="1899-12-30T00:00:02"/>
    <n v="27.800000000006424"/>
    <x v="6"/>
    <x v="1"/>
  </r>
  <r>
    <x v="9"/>
    <s v="2025004622"/>
    <x v="0"/>
    <x v="1304"/>
    <s v="ER2114BBN"/>
    <d v="2025-03-07T00:00:00"/>
    <x v="2"/>
    <s v="1782"/>
    <x v="48"/>
    <s v="PA"/>
    <x v="1"/>
    <x v="0"/>
    <d v="2025-03-07T00:00:00"/>
    <d v="1899-12-30T12:51:07"/>
    <d v="2025-03-07T00:00:00"/>
    <d v="1899-12-30T12:51:08"/>
    <d v="2025-03-07T00:00:00"/>
    <d v="1899-12-30T13:18:39"/>
    <x v="0"/>
    <x v="0"/>
    <s v="7001184123"/>
    <s v="EXW"/>
    <d v="1899-12-30T00:27:32"/>
    <x v="2837"/>
    <d v="1899-12-30T00:00:01"/>
    <s v="Granel"/>
    <s v="E001"/>
    <x v="1"/>
    <d v="1899-12-30T00:27:32"/>
    <d v="1899-12-30T00:27:31"/>
    <x v="13"/>
    <x v="10"/>
    <x v="2"/>
    <x v="2"/>
    <n v="0"/>
    <n v="0"/>
    <x v="0"/>
    <x v="2"/>
    <x v="2"/>
    <n v="0"/>
    <x v="7"/>
    <x v="1"/>
    <d v="1899-12-30T00:00:01"/>
    <d v="1899-12-30T00:00:01"/>
    <x v="0"/>
    <m/>
    <m/>
    <d v="1899-12-30T00:00:00"/>
    <d v="1899-12-30T00:27:32"/>
    <n v="6"/>
    <d v="1899-12-30T00:00:01"/>
    <n v="27.533333333332735"/>
    <x v="6"/>
    <x v="1"/>
  </r>
  <r>
    <x v="9"/>
    <s v="2025004624"/>
    <x v="0"/>
    <x v="433"/>
    <s v="E4948KGF"/>
    <d v="2025-03-07T00:00:00"/>
    <x v="2"/>
    <s v="1782"/>
    <x v="48"/>
    <s v="PA"/>
    <x v="1"/>
    <x v="0"/>
    <d v="2025-03-07T00:00:00"/>
    <d v="1899-12-30T13:03:16"/>
    <d v="2025-03-07T00:00:00"/>
    <d v="1899-12-30T13:03:18"/>
    <d v="2025-03-07T00:00:00"/>
    <d v="1899-12-30T13:34:01"/>
    <x v="0"/>
    <x v="0"/>
    <s v="7001184124"/>
    <s v="FBO"/>
    <d v="1899-12-30T00:30:45"/>
    <x v="1150"/>
    <d v="1899-12-30T00:00:02"/>
    <s v="Granel"/>
    <s v="E001"/>
    <x v="2"/>
    <d v="1899-12-30T00:30:45"/>
    <d v="1899-12-30T00:30:43"/>
    <x v="6"/>
    <x v="10"/>
    <x v="2"/>
    <x v="2"/>
    <n v="0"/>
    <n v="0"/>
    <x v="0"/>
    <x v="2"/>
    <x v="2"/>
    <n v="0"/>
    <x v="7"/>
    <x v="1"/>
    <d v="1899-12-30T00:00:02"/>
    <d v="1899-12-30T00:00:02"/>
    <x v="0"/>
    <m/>
    <m/>
    <d v="1899-12-30T00:00:00"/>
    <d v="1899-12-30T00:30:45"/>
    <n v="6"/>
    <d v="1899-12-30T00:00:02"/>
    <n v="30.749999999990418"/>
    <x v="6"/>
    <x v="1"/>
  </r>
  <r>
    <x v="9"/>
    <s v="2025004625"/>
    <x v="0"/>
    <x v="183"/>
    <s v="E3043KFX"/>
    <d v="2025-03-07T00:00:00"/>
    <x v="2"/>
    <s v="837"/>
    <x v="47"/>
    <s v="PA"/>
    <x v="0"/>
    <x v="0"/>
    <d v="2025-03-07T00:00:00"/>
    <d v="1899-12-30T13:31:06"/>
    <d v="2025-03-07T00:00:00"/>
    <d v="1899-12-30T13:31:08"/>
    <d v="2025-03-07T00:00:00"/>
    <d v="1899-12-30T14:03:28"/>
    <x v="0"/>
    <x v="0"/>
    <s v="7001184125"/>
    <s v="EXW"/>
    <d v="1899-12-30T00:32:22"/>
    <x v="927"/>
    <d v="1899-12-30T00:00:02"/>
    <s v="Granel"/>
    <s v="E001"/>
    <x v="1"/>
    <d v="1899-12-30T00:32:22"/>
    <d v="1899-12-30T00:32:20"/>
    <x v="6"/>
    <x v="10"/>
    <x v="2"/>
    <x v="2"/>
    <n v="0"/>
    <n v="0"/>
    <x v="0"/>
    <x v="2"/>
    <x v="2"/>
    <n v="0"/>
    <x v="7"/>
    <x v="1"/>
    <d v="1899-12-30T00:00:02"/>
    <d v="1899-12-30T00:00:02"/>
    <x v="0"/>
    <m/>
    <m/>
    <d v="1899-12-30T00:00:00"/>
    <d v="1899-12-30T00:32:22"/>
    <n v="6"/>
    <d v="1899-12-30T00:00:02"/>
    <n v="32.366666666663995"/>
    <x v="7"/>
    <x v="1"/>
  </r>
  <r>
    <x v="9"/>
    <s v="2025004626"/>
    <x v="0"/>
    <x v="1319"/>
    <s v="E9349KRP"/>
    <d v="2025-03-07T00:00:00"/>
    <x v="2"/>
    <s v="837"/>
    <x v="47"/>
    <s v="PA"/>
    <x v="0"/>
    <x v="0"/>
    <d v="2025-03-07T00:00:00"/>
    <d v="1899-12-30T13:32:10"/>
    <d v="2025-03-07T00:00:00"/>
    <d v="1899-12-30T13:32:11"/>
    <d v="2025-03-07T00:00:00"/>
    <d v="1899-12-30T14:15:26"/>
    <x v="0"/>
    <x v="0"/>
    <s v="7001184126"/>
    <s v="EXW"/>
    <d v="1899-12-30T00:43:16"/>
    <x v="1684"/>
    <d v="1899-12-30T00:00:01"/>
    <s v="Granel"/>
    <s v="E001"/>
    <x v="1"/>
    <d v="1899-12-30T00:43:16"/>
    <d v="1899-12-30T00:43:15"/>
    <x v="6"/>
    <x v="10"/>
    <x v="2"/>
    <x v="2"/>
    <n v="0"/>
    <n v="0"/>
    <x v="0"/>
    <x v="2"/>
    <x v="2"/>
    <n v="0"/>
    <x v="7"/>
    <x v="1"/>
    <d v="1899-12-30T00:00:01"/>
    <d v="1899-12-30T00:00:01"/>
    <x v="0"/>
    <m/>
    <m/>
    <d v="1899-12-30T00:00:00"/>
    <d v="1899-12-30T00:43:16"/>
    <n v="6"/>
    <d v="1899-12-30T00:00:01"/>
    <n v="43.266666666671938"/>
    <x v="7"/>
    <x v="1"/>
  </r>
  <r>
    <x v="9"/>
    <s v="2025004627"/>
    <x v="0"/>
    <x v="520"/>
    <s v="E2015JDV"/>
    <d v="2025-03-07T00:00:00"/>
    <x v="2"/>
    <s v="1782"/>
    <x v="48"/>
    <s v="PA"/>
    <x v="1"/>
    <x v="0"/>
    <d v="2025-03-07T00:00:00"/>
    <d v="1899-12-30T14:23:52"/>
    <d v="2025-03-07T00:00:00"/>
    <d v="1899-12-30T14:27:36"/>
    <d v="2025-03-07T00:00:00"/>
    <d v="1899-12-30T15:14:53"/>
    <x v="38"/>
    <x v="33"/>
    <s v="7001184127"/>
    <s v="FBO"/>
    <d v="1899-12-30T00:51:01"/>
    <x v="253"/>
    <d v="1899-12-30T00:03:44"/>
    <s v="Granel"/>
    <s v="E001"/>
    <x v="2"/>
    <d v="1899-12-30T00:51:01"/>
    <d v="1899-12-30T00:47:17"/>
    <x v="14"/>
    <x v="10"/>
    <x v="2"/>
    <x v="2"/>
    <n v="0"/>
    <n v="0"/>
    <x v="0"/>
    <x v="2"/>
    <x v="2"/>
    <n v="0"/>
    <x v="7"/>
    <x v="0"/>
    <d v="1899-12-30T00:03:44"/>
    <d v="1899-12-30T00:03:44"/>
    <x v="0"/>
    <m/>
    <m/>
    <d v="1899-12-30T00:00:00"/>
    <d v="1899-12-30T00:51:01"/>
    <n v="6"/>
    <d v="1899-12-30T00:03:44"/>
    <n v="51.016666666665635"/>
    <x v="14"/>
    <x v="0"/>
  </r>
  <r>
    <x v="9"/>
    <s v="2025004629"/>
    <x v="0"/>
    <x v="1297"/>
    <s v="E5825KKS"/>
    <d v="2025-03-07T00:00:00"/>
    <x v="2"/>
    <s v="1782"/>
    <x v="48"/>
    <s v="PA"/>
    <x v="1"/>
    <x v="0"/>
    <d v="2025-03-07T00:00:00"/>
    <d v="1899-12-30T16:21:09"/>
    <d v="2025-03-07T00:00:00"/>
    <d v="1899-12-30T16:21:11"/>
    <d v="2025-03-07T00:00:00"/>
    <d v="1899-12-30T16:56:34"/>
    <x v="0"/>
    <x v="0"/>
    <s v="7001184128"/>
    <s v="FBO"/>
    <d v="1899-12-30T00:35:25"/>
    <x v="1590"/>
    <d v="1899-12-30T00:00:02"/>
    <s v="Granel"/>
    <s v="E001"/>
    <x v="2"/>
    <d v="1899-12-30T00:35:25"/>
    <d v="1899-12-30T00:35:23"/>
    <x v="7"/>
    <x v="10"/>
    <x v="2"/>
    <x v="2"/>
    <n v="0"/>
    <n v="0"/>
    <x v="0"/>
    <x v="2"/>
    <x v="2"/>
    <n v="0"/>
    <x v="7"/>
    <x v="1"/>
    <d v="1899-12-30T00:00:02"/>
    <d v="1899-12-30T00:00:02"/>
    <x v="0"/>
    <m/>
    <m/>
    <d v="1899-12-30T00:00:00"/>
    <d v="1899-12-30T00:35:25"/>
    <n v="6"/>
    <d v="1899-12-30T00:00:02"/>
    <n v="35.416666666655999"/>
    <x v="8"/>
    <x v="1"/>
  </r>
  <r>
    <x v="9"/>
    <s v="2025004632"/>
    <x v="0"/>
    <x v="1307"/>
    <s v="E8935JMP"/>
    <d v="2025-03-07T00:00:00"/>
    <x v="2"/>
    <s v="1782"/>
    <x v="48"/>
    <s v="PA"/>
    <x v="1"/>
    <x v="0"/>
    <d v="2025-03-07T00:00:00"/>
    <d v="1899-12-30T16:35:12"/>
    <d v="2025-03-07T00:00:00"/>
    <d v="1899-12-30T16:36:39"/>
    <d v="2025-03-07T00:00:00"/>
    <d v="1899-12-30T17:04:52"/>
    <x v="38"/>
    <x v="33"/>
    <s v="7001184129"/>
    <s v="FBO"/>
    <d v="1899-12-30T00:29:40"/>
    <x v="961"/>
    <d v="1899-12-30T00:01:27"/>
    <s v="Granel"/>
    <s v="E001"/>
    <x v="2"/>
    <d v="1899-12-30T00:29:40"/>
    <d v="1899-12-30T00:28:13"/>
    <x v="7"/>
    <x v="10"/>
    <x v="2"/>
    <x v="2"/>
    <n v="0"/>
    <n v="0"/>
    <x v="0"/>
    <x v="2"/>
    <x v="2"/>
    <n v="0"/>
    <x v="7"/>
    <x v="1"/>
    <d v="1899-12-30T00:01:27"/>
    <d v="1899-12-30T00:01:27"/>
    <x v="0"/>
    <m/>
    <m/>
    <d v="1899-12-30T00:00:00"/>
    <d v="1899-12-30T00:29:40"/>
    <n v="6"/>
    <d v="1899-12-30T00:01:27"/>
    <n v="29.666666666664057"/>
    <x v="12"/>
    <x v="1"/>
  </r>
  <r>
    <x v="9"/>
    <s v="2025004636"/>
    <x v="0"/>
    <x v="1310"/>
    <s v="E3960KHT"/>
    <d v="2025-03-07T00:00:00"/>
    <x v="2"/>
    <s v="837"/>
    <x v="47"/>
    <s v="PA"/>
    <x v="0"/>
    <x v="0"/>
    <d v="2025-03-07T00:00:00"/>
    <d v="1899-12-30T16:43:54"/>
    <d v="2025-03-07T00:00:00"/>
    <d v="1899-12-30T16:43:54"/>
    <d v="2025-03-07T00:00:00"/>
    <d v="1899-12-30T17:10:52"/>
    <x v="0"/>
    <x v="0"/>
    <s v="7001184130"/>
    <s v="FBO"/>
    <d v="1899-12-30T00:26:58"/>
    <x v="1305"/>
    <d v="1899-12-30T00:00:00"/>
    <s v="Granel"/>
    <s v="E001"/>
    <x v="2"/>
    <d v="1899-12-30T00:26:58"/>
    <d v="1899-12-30T00:26:58"/>
    <x v="7"/>
    <x v="10"/>
    <x v="2"/>
    <x v="2"/>
    <n v="0"/>
    <n v="0"/>
    <x v="0"/>
    <x v="2"/>
    <x v="2"/>
    <n v="0"/>
    <x v="7"/>
    <x v="1"/>
    <d v="1899-12-30T00:00:00"/>
    <d v="1899-12-30T00:00:00"/>
    <x v="0"/>
    <m/>
    <m/>
    <d v="1899-12-30T00:00:00"/>
    <d v="1899-12-30T00:26:58"/>
    <n v="6"/>
    <d v="1899-12-30T00:00:00"/>
    <n v="26.966666666664114"/>
    <x v="12"/>
    <x v="1"/>
  </r>
  <r>
    <x v="9"/>
    <s v="2025004631"/>
    <x v="0"/>
    <x v="1311"/>
    <s v="E9402GGZ"/>
    <d v="2025-03-07T00:00:00"/>
    <x v="2"/>
    <s v="3236"/>
    <x v="49"/>
    <s v="PA"/>
    <x v="6"/>
    <x v="0"/>
    <d v="2025-03-07T00:00:00"/>
    <d v="1899-12-30T16:33:15"/>
    <d v="2025-03-07T00:00:00"/>
    <d v="1899-12-30T16:33:16"/>
    <d v="2025-03-07T00:00:00"/>
    <d v="1899-12-30T17:17:16"/>
    <x v="0"/>
    <x v="0"/>
    <s v="7001184131"/>
    <s v="FBO"/>
    <d v="1899-12-30T00:44:01"/>
    <x v="1993"/>
    <d v="1899-12-30T00:00:01"/>
    <s v="Granel"/>
    <s v="E001"/>
    <x v="2"/>
    <d v="1899-12-30T00:44:01"/>
    <d v="1899-12-30T00:44:00"/>
    <x v="7"/>
    <x v="10"/>
    <x v="2"/>
    <x v="2"/>
    <n v="0"/>
    <n v="0"/>
    <x v="0"/>
    <x v="2"/>
    <x v="2"/>
    <n v="0"/>
    <x v="7"/>
    <x v="1"/>
    <d v="1899-12-30T00:00:01"/>
    <d v="1899-12-30T00:00:01"/>
    <x v="0"/>
    <m/>
    <m/>
    <d v="1899-12-30T00:00:00"/>
    <d v="1899-12-30T00:44:01"/>
    <n v="6"/>
    <d v="1899-12-30T00:00:01"/>
    <n v="44.016666666667099"/>
    <x v="12"/>
    <x v="1"/>
  </r>
  <r>
    <x v="9"/>
    <s v="2025004634"/>
    <x v="0"/>
    <x v="518"/>
    <s v="E4179KVF"/>
    <d v="2025-03-07T00:00:00"/>
    <x v="2"/>
    <s v="1782"/>
    <x v="48"/>
    <s v="PA"/>
    <x v="1"/>
    <x v="0"/>
    <d v="2025-03-07T00:00:00"/>
    <d v="1899-12-30T16:42:18"/>
    <d v="2025-03-07T00:00:00"/>
    <d v="1899-12-30T16:42:19"/>
    <d v="2025-03-07T00:00:00"/>
    <d v="1899-12-30T17:24:48"/>
    <x v="0"/>
    <x v="0"/>
    <s v="7001184132"/>
    <s v="FBO"/>
    <d v="1899-12-30T00:42:30"/>
    <x v="1621"/>
    <d v="1899-12-30T00:00:01"/>
    <s v="Granel"/>
    <s v="E001"/>
    <x v="2"/>
    <d v="1899-12-30T00:42:30"/>
    <d v="1899-12-30T00:42:29"/>
    <x v="7"/>
    <x v="10"/>
    <x v="2"/>
    <x v="2"/>
    <n v="0"/>
    <n v="0"/>
    <x v="0"/>
    <x v="2"/>
    <x v="2"/>
    <n v="0"/>
    <x v="7"/>
    <x v="1"/>
    <d v="1899-12-30T00:00:01"/>
    <d v="1899-12-30T00:00:01"/>
    <x v="0"/>
    <m/>
    <m/>
    <d v="1899-12-30T00:00:00"/>
    <d v="1899-12-30T00:42:30"/>
    <n v="6"/>
    <d v="1899-12-30T00:00:01"/>
    <n v="42.500000000001528"/>
    <x v="12"/>
    <x v="1"/>
  </r>
  <r>
    <x v="9"/>
    <s v="2025004633"/>
    <x v="0"/>
    <x v="1317"/>
    <s v="E9980KJB"/>
    <d v="2025-03-07T00:00:00"/>
    <x v="2"/>
    <s v="1782"/>
    <x v="48"/>
    <s v="PA"/>
    <x v="1"/>
    <x v="0"/>
    <d v="2025-03-07T00:00:00"/>
    <d v="1899-12-30T16:38:50"/>
    <d v="2025-03-07T00:00:00"/>
    <d v="1899-12-30T16:38:50"/>
    <d v="2025-03-07T00:00:00"/>
    <d v="1899-12-30T17:38:34"/>
    <x v="0"/>
    <x v="0"/>
    <s v="7001184133"/>
    <s v="FBO"/>
    <d v="1899-12-30T00:59:44"/>
    <x v="2006"/>
    <d v="1899-12-30T00:00:00"/>
    <s v="Granel"/>
    <s v="E001"/>
    <x v="2"/>
    <d v="1899-12-30T00:59:44"/>
    <d v="1899-12-30T00:59:44"/>
    <x v="7"/>
    <x v="10"/>
    <x v="2"/>
    <x v="2"/>
    <n v="0"/>
    <n v="0"/>
    <x v="0"/>
    <x v="2"/>
    <x v="2"/>
    <n v="0"/>
    <x v="7"/>
    <x v="0"/>
    <d v="1899-12-30T00:00:00"/>
    <d v="1899-12-30T00:00:00"/>
    <x v="0"/>
    <m/>
    <m/>
    <d v="1899-12-30T00:00:00"/>
    <d v="1899-12-30T00:59:44"/>
    <n v="6"/>
    <d v="1899-12-30T00:00:00"/>
    <n v="59.73333333333121"/>
    <x v="12"/>
    <x v="0"/>
  </r>
  <r>
    <x v="9"/>
    <s v="2025004639"/>
    <x v="0"/>
    <x v="408"/>
    <s v="E0945JZT"/>
    <d v="2025-03-07T00:00:00"/>
    <x v="2"/>
    <s v="1782"/>
    <x v="48"/>
    <s v="PA"/>
    <x v="1"/>
    <x v="0"/>
    <d v="2025-03-07T00:00:00"/>
    <d v="1899-12-30T16:50:19"/>
    <d v="2025-03-07T00:00:00"/>
    <d v="1899-12-30T16:50:19"/>
    <d v="2025-03-07T00:00:00"/>
    <d v="1899-12-30T17:42:20"/>
    <x v="0"/>
    <x v="0"/>
    <s v="7001184134"/>
    <s v="FBO"/>
    <d v="1899-12-30T00:52:01"/>
    <x v="1048"/>
    <d v="1899-12-30T00:00:00"/>
    <s v="Granel"/>
    <s v="E001"/>
    <x v="2"/>
    <d v="1899-12-30T00:52:01"/>
    <d v="1899-12-30T00:52:01"/>
    <x v="7"/>
    <x v="10"/>
    <x v="2"/>
    <x v="2"/>
    <n v="0"/>
    <n v="0"/>
    <x v="0"/>
    <x v="2"/>
    <x v="2"/>
    <n v="0"/>
    <x v="7"/>
    <x v="0"/>
    <d v="1899-12-30T00:00:00"/>
    <d v="1899-12-30T00:00:00"/>
    <x v="0"/>
    <m/>
    <m/>
    <d v="1899-12-30T00:00:00"/>
    <d v="1899-12-30T00:52:01"/>
    <n v="6"/>
    <d v="1899-12-30T00:00:00"/>
    <n v="52.016666666659233"/>
    <x v="12"/>
    <x v="0"/>
  </r>
  <r>
    <x v="9"/>
    <s v="2025004635"/>
    <x v="0"/>
    <x v="1305"/>
    <s v="E4544MKW"/>
    <d v="2025-03-07T00:00:00"/>
    <x v="2"/>
    <s v="1782"/>
    <x v="48"/>
    <s v="PA"/>
    <x v="1"/>
    <x v="0"/>
    <d v="2025-03-07T00:00:00"/>
    <d v="1899-12-30T16:43:09"/>
    <d v="2025-03-07T00:00:00"/>
    <d v="1899-12-30T16:43:10"/>
    <d v="2025-03-07T00:00:00"/>
    <d v="1899-12-30T17:51:56"/>
    <x v="0"/>
    <x v="0"/>
    <s v="7001184135"/>
    <s v="FBO"/>
    <d v="1899-12-30T01:08:47"/>
    <x v="3433"/>
    <d v="1899-12-30T00:00:01"/>
    <s v="Granel"/>
    <s v="E001"/>
    <x v="2"/>
    <d v="1899-12-30T01:08:47"/>
    <d v="1899-12-30T01:08:46"/>
    <x v="7"/>
    <x v="10"/>
    <x v="2"/>
    <x v="2"/>
    <n v="0"/>
    <n v="0"/>
    <x v="0"/>
    <x v="2"/>
    <x v="2"/>
    <n v="0"/>
    <x v="7"/>
    <x v="0"/>
    <d v="1899-12-30T00:00:01"/>
    <d v="1899-12-30T00:00:01"/>
    <x v="0"/>
    <m/>
    <m/>
    <d v="1899-12-30T00:00:00"/>
    <d v="1899-12-30T01:08:47"/>
    <n v="6"/>
    <d v="1899-12-30T00:00:01"/>
    <n v="68.783333333342384"/>
    <x v="12"/>
    <x v="0"/>
  </r>
  <r>
    <x v="9"/>
    <s v="2025004640"/>
    <x v="0"/>
    <x v="1296"/>
    <s v="E7586KJW"/>
    <d v="2025-03-07T00:00:00"/>
    <x v="2"/>
    <s v="1782"/>
    <x v="48"/>
    <s v="PA"/>
    <x v="1"/>
    <x v="0"/>
    <d v="2025-03-07T00:00:00"/>
    <d v="1899-12-30T16:51:15"/>
    <d v="2025-03-07T00:00:00"/>
    <d v="1899-12-30T16:51:16"/>
    <d v="2025-03-07T00:00:00"/>
    <d v="1899-12-30T17:55:11"/>
    <x v="0"/>
    <x v="0"/>
    <s v="7001184136"/>
    <s v="FBO"/>
    <d v="1899-12-30T01:03:56"/>
    <x v="374"/>
    <d v="1899-12-30T00:00:01"/>
    <s v="Granel"/>
    <s v="E001"/>
    <x v="2"/>
    <d v="1899-12-30T01:03:56"/>
    <d v="1899-12-30T01:03:55"/>
    <x v="7"/>
    <x v="10"/>
    <x v="2"/>
    <x v="2"/>
    <n v="0"/>
    <n v="0"/>
    <x v="0"/>
    <x v="2"/>
    <x v="2"/>
    <n v="0"/>
    <x v="7"/>
    <x v="0"/>
    <d v="1899-12-30T00:00:01"/>
    <d v="1899-12-30T00:00:01"/>
    <x v="0"/>
    <m/>
    <m/>
    <d v="1899-12-30T00:00:00"/>
    <d v="1899-12-30T01:03:56"/>
    <n v="6"/>
    <d v="1899-12-30T00:00:01"/>
    <n v="63.933333333336023"/>
    <x v="12"/>
    <x v="0"/>
  </r>
  <r>
    <x v="9"/>
    <s v="2025004642"/>
    <x v="0"/>
    <x v="430"/>
    <s v="E5728KFK"/>
    <d v="2025-03-07T00:00:00"/>
    <x v="2"/>
    <s v="1782"/>
    <x v="48"/>
    <s v="PA"/>
    <x v="1"/>
    <x v="0"/>
    <d v="2025-03-07T00:00:00"/>
    <d v="1899-12-30T16:52:52"/>
    <d v="2025-03-07T00:00:00"/>
    <d v="1899-12-30T16:52:53"/>
    <d v="2025-03-07T00:00:00"/>
    <d v="1899-12-30T18:08:30"/>
    <x v="0"/>
    <x v="0"/>
    <s v="7001184137"/>
    <s v="FBO"/>
    <d v="1899-12-30T01:15:38"/>
    <x v="3434"/>
    <d v="1899-12-30T00:00:01"/>
    <s v="Granel"/>
    <s v="E001"/>
    <x v="2"/>
    <d v="1899-12-30T01:15:38"/>
    <d v="1899-12-30T01:15:37"/>
    <x v="7"/>
    <x v="10"/>
    <x v="2"/>
    <x v="2"/>
    <n v="0"/>
    <n v="0"/>
    <x v="0"/>
    <x v="2"/>
    <x v="2"/>
    <n v="0"/>
    <x v="7"/>
    <x v="0"/>
    <d v="1899-12-30T00:00:01"/>
    <d v="1899-12-30T00:00:01"/>
    <x v="0"/>
    <m/>
    <m/>
    <d v="1899-12-30T00:00:00"/>
    <d v="1899-12-30T01:15:38"/>
    <n v="6"/>
    <d v="1899-12-30T00:00:01"/>
    <n v="75.633333333336097"/>
    <x v="9"/>
    <x v="0"/>
  </r>
  <r>
    <x v="9"/>
    <s v="2025004641"/>
    <x v="0"/>
    <x v="1299"/>
    <s v="E9842JGG"/>
    <d v="2025-03-07T00:00:00"/>
    <x v="2"/>
    <s v="1782"/>
    <x v="48"/>
    <s v="PA"/>
    <x v="1"/>
    <x v="0"/>
    <d v="2025-03-07T00:00:00"/>
    <d v="1899-12-30T16:52:10"/>
    <d v="2025-03-07T00:00:00"/>
    <d v="1899-12-30T16:52:11"/>
    <d v="2025-03-07T00:00:00"/>
    <d v="1899-12-30T18:14:38"/>
    <x v="0"/>
    <x v="0"/>
    <s v="7001184138"/>
    <s v="FBO"/>
    <d v="1899-12-30T01:22:28"/>
    <x v="3435"/>
    <d v="1899-12-30T00:00:01"/>
    <s v="Granel"/>
    <s v="E001"/>
    <x v="2"/>
    <d v="1899-12-30T01:22:28"/>
    <d v="1899-12-30T01:22:27"/>
    <x v="7"/>
    <x v="10"/>
    <x v="2"/>
    <x v="2"/>
    <n v="0"/>
    <n v="0"/>
    <x v="0"/>
    <x v="2"/>
    <x v="2"/>
    <n v="0"/>
    <x v="7"/>
    <x v="0"/>
    <d v="1899-12-30T00:00:01"/>
    <d v="1899-12-30T00:00:01"/>
    <x v="0"/>
    <m/>
    <m/>
    <d v="1899-12-30T00:00:00"/>
    <d v="1899-12-30T01:22:28"/>
    <n v="6"/>
    <d v="1899-12-30T00:00:01"/>
    <n v="82.466666666668786"/>
    <x v="9"/>
    <x v="0"/>
  </r>
  <r>
    <x v="9"/>
    <s v="2025004645"/>
    <x v="0"/>
    <x v="510"/>
    <s v="E6758JLK"/>
    <d v="2025-03-07T00:00:00"/>
    <x v="2"/>
    <s v="1782"/>
    <x v="48"/>
    <s v="PA"/>
    <x v="1"/>
    <x v="0"/>
    <d v="2025-03-07T00:00:00"/>
    <d v="1899-12-30T17:13:37"/>
    <d v="2025-03-07T00:00:00"/>
    <d v="1899-12-30T17:13:37"/>
    <d v="2025-03-07T00:00:00"/>
    <d v="1899-12-30T18:22:44"/>
    <x v="0"/>
    <x v="0"/>
    <s v="7001184139"/>
    <s v="FBO"/>
    <d v="1899-12-30T01:09:07"/>
    <x v="3436"/>
    <d v="1899-12-30T00:00:00"/>
    <s v="Granel"/>
    <s v="E001"/>
    <x v="2"/>
    <d v="1899-12-30T01:09:07"/>
    <d v="1899-12-30T01:09:07"/>
    <x v="11"/>
    <x v="10"/>
    <x v="2"/>
    <x v="2"/>
    <n v="0"/>
    <n v="0"/>
    <x v="0"/>
    <x v="2"/>
    <x v="2"/>
    <n v="0"/>
    <x v="7"/>
    <x v="0"/>
    <d v="1899-12-30T00:00:00"/>
    <d v="1899-12-30T00:00:00"/>
    <x v="0"/>
    <m/>
    <m/>
    <d v="1899-12-30T00:00:00"/>
    <d v="1899-12-30T01:09:07"/>
    <n v="6"/>
    <d v="1899-12-30T00:00:00"/>
    <n v="69.116666666673581"/>
    <x v="9"/>
    <x v="0"/>
  </r>
  <r>
    <x v="9"/>
    <s v="2025004644"/>
    <x v="0"/>
    <x v="530"/>
    <s v="E5940JLK"/>
    <d v="2025-03-07T00:00:00"/>
    <x v="2"/>
    <s v="1782"/>
    <x v="48"/>
    <s v="PA"/>
    <x v="1"/>
    <x v="0"/>
    <d v="2025-03-07T00:00:00"/>
    <d v="1899-12-30T16:59:21"/>
    <d v="2025-03-07T00:00:00"/>
    <d v="1899-12-30T16:59:21"/>
    <d v="2025-03-07T00:00:00"/>
    <d v="1899-12-30T18:29:08"/>
    <x v="0"/>
    <x v="0"/>
    <s v="7001184140"/>
    <s v="FBO"/>
    <d v="1899-12-30T01:29:47"/>
    <x v="1401"/>
    <d v="1899-12-30T00:00:00"/>
    <s v="Granel"/>
    <s v="E001"/>
    <x v="2"/>
    <d v="1899-12-30T01:29:47"/>
    <d v="1899-12-30T01:29:47"/>
    <x v="7"/>
    <x v="10"/>
    <x v="2"/>
    <x v="2"/>
    <n v="0"/>
    <n v="0"/>
    <x v="0"/>
    <x v="2"/>
    <x v="2"/>
    <n v="0"/>
    <x v="7"/>
    <x v="0"/>
    <d v="1899-12-30T00:00:00"/>
    <d v="1899-12-30T00:00:00"/>
    <x v="0"/>
    <m/>
    <m/>
    <d v="1899-12-30T00:00:00"/>
    <d v="1899-12-30T01:29:47"/>
    <n v="6"/>
    <d v="1899-12-30T00:00:00"/>
    <n v="89.783333333337666"/>
    <x v="9"/>
    <x v="0"/>
  </r>
  <r>
    <x v="9"/>
    <s v="2025004646"/>
    <x v="0"/>
    <x v="526"/>
    <s v="E4745DXW"/>
    <d v="2025-03-07T00:00:00"/>
    <x v="2"/>
    <s v="1782"/>
    <x v="48"/>
    <s v="PA"/>
    <x v="1"/>
    <x v="0"/>
    <d v="2025-03-07T00:00:00"/>
    <d v="1899-12-30T17:14:54"/>
    <d v="2025-03-07T00:00:00"/>
    <d v="1899-12-30T17:14:54"/>
    <d v="2025-03-07T00:00:00"/>
    <d v="1899-12-30T18:41:26"/>
    <x v="0"/>
    <x v="0"/>
    <s v="7001184141"/>
    <s v="FBO"/>
    <d v="1899-12-30T01:26:32"/>
    <x v="3437"/>
    <d v="1899-12-30T00:00:00"/>
    <s v="Granel"/>
    <s v="E001"/>
    <x v="2"/>
    <d v="1899-12-30T01:26:32"/>
    <d v="1899-12-30T01:26:32"/>
    <x v="11"/>
    <x v="10"/>
    <x v="2"/>
    <x v="2"/>
    <n v="0"/>
    <n v="0"/>
    <x v="0"/>
    <x v="2"/>
    <x v="2"/>
    <n v="0"/>
    <x v="7"/>
    <x v="0"/>
    <d v="1899-12-30T00:00:00"/>
    <d v="1899-12-30T00:00:00"/>
    <x v="0"/>
    <m/>
    <m/>
    <d v="1899-12-30T00:00:00"/>
    <d v="1899-12-30T01:26:32"/>
    <n v="6"/>
    <d v="1899-12-30T00:00:00"/>
    <n v="86.533333333329651"/>
    <x v="9"/>
    <x v="0"/>
  </r>
  <r>
    <x v="9"/>
    <s v="2025004647"/>
    <x v="0"/>
    <x v="540"/>
    <s v="E5397JZM"/>
    <d v="2025-03-07T00:00:00"/>
    <x v="2"/>
    <s v="1782"/>
    <x v="48"/>
    <s v="PA"/>
    <x v="1"/>
    <x v="0"/>
    <d v="2025-03-07T00:00:00"/>
    <d v="1899-12-30T17:17:54"/>
    <d v="2025-03-07T00:00:00"/>
    <d v="1899-12-30T17:17:54"/>
    <d v="2025-03-07T00:00:00"/>
    <d v="1899-12-30T18:51:41"/>
    <x v="0"/>
    <x v="0"/>
    <s v="7001184142"/>
    <s v="FBO"/>
    <d v="1899-12-30T01:33:47"/>
    <x v="3438"/>
    <d v="1899-12-30T00:00:00"/>
    <s v="Granel"/>
    <s v="E001"/>
    <x v="2"/>
    <d v="1899-12-30T01:33:47"/>
    <d v="1899-12-30T01:33:47"/>
    <x v="11"/>
    <x v="10"/>
    <x v="2"/>
    <x v="2"/>
    <n v="0"/>
    <n v="0"/>
    <x v="0"/>
    <x v="2"/>
    <x v="2"/>
    <n v="0"/>
    <x v="7"/>
    <x v="2"/>
    <d v="1899-12-30T00:00:00"/>
    <d v="1899-12-30T00:00:00"/>
    <x v="0"/>
    <m/>
    <m/>
    <d v="1899-12-30T00:00:00"/>
    <d v="1899-12-30T01:33:47"/>
    <n v="6"/>
    <d v="1899-12-30T00:00:00"/>
    <n v="93.783333333326453"/>
    <x v="9"/>
    <x v="0"/>
  </r>
  <r>
    <x v="9"/>
    <s v="2025004649"/>
    <x v="0"/>
    <x v="520"/>
    <s v="E2015JDV"/>
    <d v="2025-03-07T00:00:00"/>
    <x v="2"/>
    <s v="837"/>
    <x v="47"/>
    <s v="PA"/>
    <x v="0"/>
    <x v="0"/>
    <d v="2025-03-07T00:00:00"/>
    <d v="1899-12-30T18:47:36"/>
    <d v="2025-03-07T00:00:00"/>
    <d v="1899-12-30T18:49:43"/>
    <d v="2025-03-07T00:00:00"/>
    <d v="1899-12-30T19:35:57"/>
    <x v="278"/>
    <x v="33"/>
    <s v="7001184143"/>
    <s v="FBO"/>
    <d v="1899-12-30T00:48:21"/>
    <x v="3439"/>
    <d v="1899-12-30T00:02:07"/>
    <s v="Granel"/>
    <s v="E001"/>
    <x v="2"/>
    <d v="1899-12-30T00:48:21"/>
    <d v="1899-12-30T00:46:14"/>
    <x v="8"/>
    <x v="10"/>
    <x v="2"/>
    <x v="2"/>
    <n v="0"/>
    <n v="0"/>
    <x v="0"/>
    <x v="2"/>
    <x v="2"/>
    <n v="0"/>
    <x v="7"/>
    <x v="0"/>
    <d v="1899-12-30T00:02:07"/>
    <d v="1899-12-30T00:02:07"/>
    <x v="0"/>
    <m/>
    <m/>
    <d v="1899-12-30T00:00:00"/>
    <d v="1899-12-30T00:48:21"/>
    <n v="6"/>
    <d v="1899-12-30T00:02:07"/>
    <n v="48.349999999987254"/>
    <x v="10"/>
    <x v="0"/>
  </r>
  <r>
    <x v="9"/>
    <s v="2025004648"/>
    <x v="0"/>
    <x v="433"/>
    <s v="E4948KGF"/>
    <d v="2025-03-07T00:00:00"/>
    <x v="2"/>
    <s v="837"/>
    <x v="47"/>
    <s v="PA"/>
    <x v="7"/>
    <x v="0"/>
    <d v="2025-03-07T00:00:00"/>
    <d v="1899-12-30T17:55:29"/>
    <d v="2025-03-07T00:00:00"/>
    <d v="1899-12-30T17:55:31"/>
    <d v="2025-03-07T00:00:00"/>
    <d v="1899-12-30T19:43:49"/>
    <x v="0"/>
    <x v="0"/>
    <s v="7001184144"/>
    <s v="FBO"/>
    <d v="1899-12-30T01:48:20"/>
    <x v="104"/>
    <d v="1899-12-30T00:00:02"/>
    <s v="Granel"/>
    <s v="E001"/>
    <x v="2"/>
    <d v="1899-12-30T01:48:20"/>
    <d v="1899-12-30T01:48:18"/>
    <x v="11"/>
    <x v="10"/>
    <x v="2"/>
    <x v="2"/>
    <n v="0"/>
    <n v="0"/>
    <x v="0"/>
    <x v="2"/>
    <x v="2"/>
    <n v="0"/>
    <x v="7"/>
    <x v="2"/>
    <d v="1899-12-30T00:00:02"/>
    <d v="1899-12-30T00:00:02"/>
    <x v="0"/>
    <m/>
    <m/>
    <d v="1899-12-30T00:00:00"/>
    <d v="1899-12-30T01:48:20"/>
    <n v="6"/>
    <d v="1899-12-30T00:00:02"/>
    <n v="108.33333333333113"/>
    <x v="10"/>
    <x v="0"/>
  </r>
  <r>
    <x v="9"/>
    <s v="2025004650"/>
    <x v="0"/>
    <x v="519"/>
    <s v="E2222JCW"/>
    <d v="2025-03-07T00:00:00"/>
    <x v="2"/>
    <s v="1782"/>
    <x v="48"/>
    <s v="PA"/>
    <x v="1"/>
    <x v="0"/>
    <d v="2025-03-07T00:00:00"/>
    <d v="1899-12-30T18:59:26"/>
    <d v="2025-03-07T00:00:00"/>
    <d v="1899-12-30T18:59:28"/>
    <d v="2025-03-07T00:00:00"/>
    <d v="1899-12-30T20:04:14"/>
    <x v="0"/>
    <x v="0"/>
    <s v="7001184145"/>
    <s v="FBO"/>
    <d v="1899-12-30T01:04:48"/>
    <x v="3440"/>
    <d v="1899-12-30T00:00:02"/>
    <s v="Granel"/>
    <s v="E001"/>
    <x v="2"/>
    <d v="1899-12-30T01:04:48"/>
    <d v="1899-12-30T01:04:46"/>
    <x v="8"/>
    <x v="10"/>
    <x v="2"/>
    <x v="2"/>
    <n v="0"/>
    <n v="0"/>
    <x v="0"/>
    <x v="2"/>
    <x v="2"/>
    <n v="0"/>
    <x v="7"/>
    <x v="0"/>
    <d v="1899-12-30T00:00:02"/>
    <d v="1899-12-30T00:00:02"/>
    <x v="0"/>
    <m/>
    <m/>
    <d v="1899-12-30T00:00:00"/>
    <d v="1899-12-30T01:04:48"/>
    <n v="6"/>
    <d v="1899-12-30T00:00:02"/>
    <n v="64.800000000000054"/>
    <x v="13"/>
    <x v="0"/>
  </r>
  <r>
    <x v="9"/>
    <s v="2025004651"/>
    <x v="0"/>
    <x v="539"/>
    <s v="E6028JLK"/>
    <d v="2025-03-08T00:00:00"/>
    <x v="2"/>
    <s v="1782"/>
    <x v="48"/>
    <s v="PA"/>
    <x v="1"/>
    <x v="0"/>
    <d v="2025-03-08T00:00:00"/>
    <d v="1899-12-30T08:06:41"/>
    <d v="2025-03-08T00:00:00"/>
    <d v="1899-12-30T08:06:45"/>
    <d v="2025-03-08T00:00:00"/>
    <d v="1899-12-30T08:35:10"/>
    <x v="0"/>
    <x v="0"/>
    <s v="7001184146"/>
    <s v="FBO"/>
    <d v="1899-12-30T00:00:00"/>
    <x v="782"/>
    <d v="1899-12-30T00:00:00"/>
    <s v="Granel"/>
    <s v="E001"/>
    <x v="2"/>
    <d v="1899-12-30T00:28:29"/>
    <d v="1899-12-30T00:28:25"/>
    <x v="3"/>
    <x v="24"/>
    <x v="2"/>
    <x v="2"/>
    <n v="0"/>
    <n v="0"/>
    <x v="0"/>
    <x v="2"/>
    <x v="2"/>
    <n v="0"/>
    <x v="7"/>
    <x v="1"/>
    <d v="1899-12-30T00:00:00"/>
    <d v="1899-12-30T00:00:00"/>
    <x v="0"/>
    <m/>
    <m/>
    <d v="1899-12-30T00:00:00"/>
    <d v="1899-12-30T00:28:29"/>
    <n v="7"/>
    <d v="1899-12-30T00:00:04"/>
    <n v="28.483333333329604"/>
    <x v="2"/>
    <x v="1"/>
  </r>
  <r>
    <x v="9"/>
    <s v="2025004652"/>
    <x v="0"/>
    <x v="1317"/>
    <s v="E9980KJB"/>
    <d v="2025-03-08T00:00:00"/>
    <x v="2"/>
    <s v="1782"/>
    <x v="48"/>
    <s v="PA"/>
    <x v="1"/>
    <x v="0"/>
    <d v="2025-03-08T00:00:00"/>
    <d v="1899-12-30T08:36:36"/>
    <d v="2025-03-08T00:00:00"/>
    <d v="1899-12-30T08:36:38"/>
    <d v="2025-03-08T00:00:00"/>
    <d v="1899-12-30T08:59:58"/>
    <x v="0"/>
    <x v="0"/>
    <s v="7001184147"/>
    <s v="FBO"/>
    <d v="1899-12-30T00:00:00"/>
    <x v="782"/>
    <d v="1899-12-30T00:00:00"/>
    <s v="Granel"/>
    <s v="E001"/>
    <x v="2"/>
    <d v="1899-12-30T00:23:22"/>
    <d v="1899-12-30T00:23:20"/>
    <x v="3"/>
    <x v="24"/>
    <x v="2"/>
    <x v="2"/>
    <n v="0"/>
    <n v="0"/>
    <x v="0"/>
    <x v="2"/>
    <x v="2"/>
    <n v="0"/>
    <x v="7"/>
    <x v="1"/>
    <d v="1899-12-30T00:00:00"/>
    <d v="1899-12-30T00:00:00"/>
    <x v="0"/>
    <m/>
    <m/>
    <d v="1899-12-30T00:00:00"/>
    <d v="1899-12-30T00:23:22"/>
    <n v="7"/>
    <d v="1899-12-30T00:00:02"/>
    <n v="23.366666666663949"/>
    <x v="2"/>
    <x v="1"/>
  </r>
  <r>
    <x v="9"/>
    <s v="2025004653"/>
    <x v="0"/>
    <x v="408"/>
    <s v="E0945JZT"/>
    <d v="2025-03-08T00:00:00"/>
    <x v="2"/>
    <s v="1782"/>
    <x v="48"/>
    <s v="PA"/>
    <x v="1"/>
    <x v="0"/>
    <d v="2025-03-08T00:00:00"/>
    <d v="1899-12-30T08:46:08"/>
    <d v="2025-03-08T00:00:00"/>
    <d v="1899-12-30T08:46:10"/>
    <d v="2025-03-08T00:00:00"/>
    <d v="1899-12-30T09:22:57"/>
    <x v="0"/>
    <x v="0"/>
    <s v="7001184148"/>
    <s v="FBO"/>
    <d v="1899-12-30T00:00:00"/>
    <x v="782"/>
    <d v="1899-12-30T00:00:00"/>
    <s v="Granel"/>
    <s v="E001"/>
    <x v="2"/>
    <d v="1899-12-30T00:36:49"/>
    <d v="1899-12-30T00:36:47"/>
    <x v="3"/>
    <x v="24"/>
    <x v="2"/>
    <x v="2"/>
    <n v="0"/>
    <n v="0"/>
    <x v="0"/>
    <x v="2"/>
    <x v="2"/>
    <n v="0"/>
    <x v="7"/>
    <x v="1"/>
    <d v="1899-12-30T00:00:00"/>
    <d v="1899-12-30T00:00:00"/>
    <x v="0"/>
    <m/>
    <m/>
    <d v="1899-12-30T00:00:00"/>
    <d v="1899-12-30T00:36:49"/>
    <n v="7"/>
    <d v="1899-12-30T00:00:02"/>
    <n v="36.816666666667174"/>
    <x v="3"/>
    <x v="1"/>
  </r>
  <r>
    <x v="9"/>
    <s v="2025004655"/>
    <x v="0"/>
    <x v="540"/>
    <s v="E5397JZM"/>
    <d v="2025-03-08T00:00:00"/>
    <x v="2"/>
    <s v="1782"/>
    <x v="48"/>
    <s v="PA"/>
    <x v="1"/>
    <x v="0"/>
    <d v="2025-03-08T00:00:00"/>
    <d v="1899-12-30T09:45:26"/>
    <d v="2025-03-08T00:00:00"/>
    <d v="1899-12-30T09:45:28"/>
    <d v="2025-03-08T00:00:00"/>
    <d v="1899-12-30T10:19:00"/>
    <x v="0"/>
    <x v="0"/>
    <s v="7001184149"/>
    <s v="FBO"/>
    <d v="1899-12-30T00:00:00"/>
    <x v="782"/>
    <d v="1899-12-30T00:00:00"/>
    <s v="Granel"/>
    <s v="E001"/>
    <x v="2"/>
    <d v="1899-12-30T00:33:34"/>
    <d v="1899-12-30T00:33:32"/>
    <x v="4"/>
    <x v="24"/>
    <x v="2"/>
    <x v="2"/>
    <n v="0"/>
    <n v="0"/>
    <x v="0"/>
    <x v="2"/>
    <x v="2"/>
    <n v="0"/>
    <x v="7"/>
    <x v="1"/>
    <d v="1899-12-30T00:00:00"/>
    <d v="1899-12-30T00:00:00"/>
    <x v="0"/>
    <m/>
    <m/>
    <d v="1899-12-30T00:00:00"/>
    <d v="1899-12-30T00:33:34"/>
    <n v="7"/>
    <d v="1899-12-30T00:00:02"/>
    <n v="33.566666666659152"/>
    <x v="4"/>
    <x v="1"/>
  </r>
  <r>
    <x v="9"/>
    <s v="2025004656"/>
    <x v="0"/>
    <x v="1311"/>
    <s v="E9402GGZ"/>
    <d v="2025-03-08T00:00:00"/>
    <x v="2"/>
    <s v="1782"/>
    <x v="48"/>
    <s v="PA"/>
    <x v="1"/>
    <x v="0"/>
    <d v="2025-03-08T00:00:00"/>
    <d v="1899-12-30T09:49:29"/>
    <d v="2025-03-08T00:00:00"/>
    <d v="1899-12-30T09:49:31"/>
    <d v="2025-03-08T00:00:00"/>
    <d v="1899-12-30T10:41:50"/>
    <x v="0"/>
    <x v="0"/>
    <s v="7001184150"/>
    <s v="FBO"/>
    <d v="1899-12-30T00:00:00"/>
    <x v="782"/>
    <d v="1899-12-30T00:00:00"/>
    <s v="Granel"/>
    <s v="E001"/>
    <x v="2"/>
    <d v="1899-12-30T00:52:21"/>
    <d v="1899-12-30T00:52:19"/>
    <x v="4"/>
    <x v="24"/>
    <x v="2"/>
    <x v="2"/>
    <n v="0"/>
    <n v="0"/>
    <x v="0"/>
    <x v="2"/>
    <x v="2"/>
    <n v="0"/>
    <x v="7"/>
    <x v="0"/>
    <d v="1899-12-30T00:00:00"/>
    <d v="1899-12-30T00:00:00"/>
    <x v="0"/>
    <m/>
    <m/>
    <d v="1899-12-30T00:00:00"/>
    <d v="1899-12-30T00:52:21"/>
    <n v="7"/>
    <d v="1899-12-30T00:00:02"/>
    <n v="52.349999999990352"/>
    <x v="4"/>
    <x v="0"/>
  </r>
  <r>
    <x v="9"/>
    <s v="2025004654"/>
    <x v="0"/>
    <x v="526"/>
    <s v="E4745DXW"/>
    <d v="2025-03-08T00:00:00"/>
    <x v="2"/>
    <s v="1782"/>
    <x v="48"/>
    <s v="PA"/>
    <x v="1"/>
    <x v="0"/>
    <d v="2025-03-08T00:00:00"/>
    <d v="1899-12-30T09:39:26"/>
    <d v="2025-03-08T00:00:00"/>
    <d v="1899-12-30T09:39:28"/>
    <d v="2025-03-08T00:00:00"/>
    <d v="1899-12-30T10:52:53"/>
    <x v="0"/>
    <x v="0"/>
    <s v="7001184151"/>
    <s v="FBO"/>
    <d v="1899-12-30T00:00:00"/>
    <x v="782"/>
    <d v="1899-12-30T00:00:00"/>
    <s v="Granel"/>
    <s v="E001"/>
    <x v="2"/>
    <d v="1899-12-30T01:13:27"/>
    <d v="1899-12-30T01:13:25"/>
    <x v="4"/>
    <x v="24"/>
    <x v="2"/>
    <x v="2"/>
    <n v="0"/>
    <n v="0"/>
    <x v="0"/>
    <x v="2"/>
    <x v="2"/>
    <n v="0"/>
    <x v="7"/>
    <x v="0"/>
    <d v="1899-12-30T00:00:00"/>
    <d v="1899-12-30T00:00:00"/>
    <x v="0"/>
    <m/>
    <m/>
    <d v="1899-12-30T00:00:00"/>
    <d v="1899-12-30T01:13:27"/>
    <n v="7"/>
    <d v="1899-12-30T00:00:02"/>
    <n v="73.44999999999358"/>
    <x v="4"/>
    <x v="0"/>
  </r>
  <r>
    <x v="9"/>
    <s v="2025004657"/>
    <x v="0"/>
    <x v="430"/>
    <s v="E5728KFK"/>
    <d v="2025-03-08T00:00:00"/>
    <x v="2"/>
    <s v="1782"/>
    <x v="48"/>
    <s v="PA"/>
    <x v="1"/>
    <x v="0"/>
    <d v="2025-03-08T00:00:00"/>
    <d v="1899-12-30T10:03:15"/>
    <d v="2025-03-08T00:00:00"/>
    <d v="1899-12-30T10:03:21"/>
    <d v="2025-03-08T00:00:00"/>
    <d v="1899-12-30T10:55:04"/>
    <x v="0"/>
    <x v="0"/>
    <s v="7001184152"/>
    <s v="FBO"/>
    <d v="1899-12-30T00:00:00"/>
    <x v="782"/>
    <d v="1899-12-30T00:00:00"/>
    <s v="Granel"/>
    <s v="E001"/>
    <x v="2"/>
    <d v="1899-12-30T00:51:49"/>
    <d v="1899-12-30T00:51:43"/>
    <x v="5"/>
    <x v="24"/>
    <x v="2"/>
    <x v="2"/>
    <n v="0"/>
    <n v="0"/>
    <x v="0"/>
    <x v="2"/>
    <x v="2"/>
    <n v="0"/>
    <x v="7"/>
    <x v="0"/>
    <d v="1899-12-30T00:00:00"/>
    <d v="1899-12-30T00:00:00"/>
    <x v="0"/>
    <m/>
    <m/>
    <d v="1899-12-30T00:00:00"/>
    <d v="1899-12-30T00:51:49"/>
    <n v="7"/>
    <d v="1899-12-30T00:00:06"/>
    <n v="51.816666666671992"/>
    <x v="4"/>
    <x v="0"/>
  </r>
  <r>
    <x v="9"/>
    <s v="2025004658"/>
    <x v="0"/>
    <x v="1305"/>
    <s v="E4544MKW"/>
    <d v="2025-03-08T00:00:00"/>
    <x v="2"/>
    <s v="1782"/>
    <x v="48"/>
    <s v="PA"/>
    <x v="1"/>
    <x v="0"/>
    <d v="2025-03-08T00:00:00"/>
    <d v="1899-12-30T10:35:08"/>
    <d v="2025-03-08T00:00:00"/>
    <d v="1899-12-30T10:35:11"/>
    <d v="2025-03-08T00:00:00"/>
    <d v="1899-12-30T11:04:59"/>
    <x v="0"/>
    <x v="0"/>
    <s v="7001184153"/>
    <s v="FBO"/>
    <d v="1899-12-30T00:00:00"/>
    <x v="782"/>
    <d v="1899-12-30T00:00:00"/>
    <s v="Granel"/>
    <s v="E001"/>
    <x v="2"/>
    <d v="1899-12-30T00:29:51"/>
    <d v="1899-12-30T00:29:48"/>
    <x v="5"/>
    <x v="24"/>
    <x v="2"/>
    <x v="2"/>
    <n v="0"/>
    <n v="0"/>
    <x v="0"/>
    <x v="2"/>
    <x v="2"/>
    <n v="0"/>
    <x v="7"/>
    <x v="1"/>
    <d v="1899-12-30T00:00:00"/>
    <d v="1899-12-30T00:00:00"/>
    <x v="0"/>
    <m/>
    <m/>
    <d v="1899-12-30T00:00:00"/>
    <d v="1899-12-30T00:29:51"/>
    <n v="7"/>
    <d v="1899-12-30T00:00:03"/>
    <n v="29.850000000004744"/>
    <x v="5"/>
    <x v="1"/>
  </r>
  <r>
    <x v="9"/>
    <s v="2025004659"/>
    <x v="0"/>
    <x v="518"/>
    <s v="E4179KVF"/>
    <d v="2025-03-08T00:00:00"/>
    <x v="2"/>
    <s v="1782"/>
    <x v="48"/>
    <s v="PA"/>
    <x v="1"/>
    <x v="0"/>
    <d v="2025-03-08T00:00:00"/>
    <d v="1899-12-30T10:51:38"/>
    <d v="2025-03-08T00:00:00"/>
    <d v="1899-12-30T10:51:40"/>
    <d v="2025-03-08T00:00:00"/>
    <d v="1899-12-30T11:27:16"/>
    <x v="0"/>
    <x v="0"/>
    <s v="7001184154"/>
    <s v="FBO"/>
    <d v="1899-12-30T00:00:00"/>
    <x v="782"/>
    <d v="1899-12-30T00:00:00"/>
    <s v="Granel"/>
    <s v="E001"/>
    <x v="2"/>
    <d v="1899-12-30T00:35:38"/>
    <d v="1899-12-30T00:35:36"/>
    <x v="5"/>
    <x v="24"/>
    <x v="2"/>
    <x v="2"/>
    <n v="0"/>
    <n v="0"/>
    <x v="0"/>
    <x v="2"/>
    <x v="2"/>
    <n v="0"/>
    <x v="7"/>
    <x v="1"/>
    <d v="1899-12-30T00:00:00"/>
    <d v="1899-12-30T00:00:00"/>
    <x v="0"/>
    <m/>
    <m/>
    <d v="1899-12-30T00:00:00"/>
    <d v="1899-12-30T00:35:38"/>
    <n v="7"/>
    <d v="1899-12-30T00:00:02"/>
    <n v="35.6333333333328"/>
    <x v="5"/>
    <x v="1"/>
  </r>
  <r>
    <x v="9"/>
    <s v="2025004660"/>
    <x v="0"/>
    <x v="539"/>
    <s v="E6028JLK"/>
    <d v="2025-03-08T00:00:00"/>
    <x v="2"/>
    <s v="1782"/>
    <x v="48"/>
    <s v="PA"/>
    <x v="1"/>
    <x v="0"/>
    <d v="2025-03-08T00:00:00"/>
    <d v="1899-12-30T11:53:03"/>
    <d v="2025-03-08T00:00:00"/>
    <d v="1899-12-30T11:53:08"/>
    <d v="2025-03-08T00:00:00"/>
    <d v="1899-12-30T12:22:17"/>
    <x v="0"/>
    <x v="0"/>
    <s v="7001184155"/>
    <s v="FBO"/>
    <d v="1899-12-30T00:00:00"/>
    <x v="782"/>
    <d v="1899-12-30T00:00:00"/>
    <s v="Granel"/>
    <s v="E001"/>
    <x v="2"/>
    <d v="1899-12-30T00:29:14"/>
    <d v="1899-12-30T00:29:09"/>
    <x v="9"/>
    <x v="24"/>
    <x v="2"/>
    <x v="2"/>
    <n v="0"/>
    <n v="0"/>
    <x v="0"/>
    <x v="2"/>
    <x v="2"/>
    <n v="0"/>
    <x v="7"/>
    <x v="1"/>
    <d v="1899-12-30T00:00:00"/>
    <d v="1899-12-30T00:00:00"/>
    <x v="0"/>
    <m/>
    <m/>
    <d v="1899-12-30T00:00:00"/>
    <d v="1899-12-30T00:29:14"/>
    <n v="7"/>
    <d v="1899-12-30T00:00:05"/>
    <n v="29.233333333339235"/>
    <x v="11"/>
    <x v="1"/>
  </r>
  <r>
    <x v="9"/>
    <s v="2025004661"/>
    <x v="0"/>
    <x v="408"/>
    <s v="E0945JZT"/>
    <d v="2025-03-08T00:00:00"/>
    <x v="2"/>
    <s v="1782"/>
    <x v="48"/>
    <s v="PA"/>
    <x v="1"/>
    <x v="0"/>
    <d v="2025-03-08T00:00:00"/>
    <d v="1899-12-30T13:04:21"/>
    <d v="2025-03-08T00:00:00"/>
    <d v="1899-12-30T13:04:24"/>
    <d v="2025-03-08T00:00:00"/>
    <d v="1899-12-30T13:34:08"/>
    <x v="0"/>
    <x v="0"/>
    <s v="7001184156"/>
    <s v="FBO"/>
    <d v="1899-12-30T00:00:00"/>
    <x v="782"/>
    <d v="1899-12-30T00:00:00"/>
    <s v="Granel"/>
    <s v="E001"/>
    <x v="2"/>
    <d v="1899-12-30T00:29:47"/>
    <d v="1899-12-30T00:29:44"/>
    <x v="6"/>
    <x v="24"/>
    <x v="2"/>
    <x v="2"/>
    <n v="0"/>
    <n v="0"/>
    <x v="0"/>
    <x v="2"/>
    <x v="2"/>
    <n v="0"/>
    <x v="7"/>
    <x v="1"/>
    <d v="1899-12-30T00:00:00"/>
    <d v="1899-12-30T00:00:00"/>
    <x v="0"/>
    <m/>
    <m/>
    <d v="1899-12-30T00:00:00"/>
    <d v="1899-12-30T00:29:47"/>
    <n v="7"/>
    <d v="1899-12-30T00:00:03"/>
    <n v="29.783333333332767"/>
    <x v="6"/>
    <x v="1"/>
  </r>
  <r>
    <x v="9"/>
    <s v="2025004665"/>
    <x v="0"/>
    <x v="1311"/>
    <s v="E9402GGZ"/>
    <d v="2025-03-08T00:00:00"/>
    <x v="2"/>
    <s v="1782"/>
    <x v="48"/>
    <s v="PA"/>
    <x v="1"/>
    <x v="0"/>
    <d v="2025-03-08T00:00:00"/>
    <d v="1899-12-30T14:21:01"/>
    <d v="2025-03-08T00:00:00"/>
    <d v="1899-12-30T14:21:03"/>
    <d v="2025-03-08T00:00:00"/>
    <d v="1899-12-30T14:49:13"/>
    <x v="0"/>
    <x v="0"/>
    <s v="7001184157"/>
    <s v="FBO"/>
    <d v="1899-12-30T00:00:00"/>
    <x v="782"/>
    <d v="1899-12-30T00:00:00"/>
    <s v="Granel"/>
    <s v="E001"/>
    <x v="2"/>
    <d v="1899-12-30T00:28:12"/>
    <d v="1899-12-30T00:28:10"/>
    <x v="14"/>
    <x v="24"/>
    <x v="2"/>
    <x v="2"/>
    <n v="0"/>
    <n v="0"/>
    <x v="0"/>
    <x v="2"/>
    <x v="2"/>
    <n v="0"/>
    <x v="7"/>
    <x v="1"/>
    <d v="1899-12-30T00:00:00"/>
    <d v="1899-12-30T00:00:00"/>
    <x v="0"/>
    <m/>
    <m/>
    <d v="1899-12-30T00:00:00"/>
    <d v="1899-12-30T00:28:12"/>
    <n v="7"/>
    <d v="1899-12-30T00:00:02"/>
    <n v="28.199999999995136"/>
    <x v="7"/>
    <x v="1"/>
  </r>
  <r>
    <x v="9"/>
    <s v="2025004666"/>
    <x v="0"/>
    <x v="1317"/>
    <s v="E9980KJB"/>
    <d v="2025-03-08T00:00:00"/>
    <x v="2"/>
    <s v="1782"/>
    <x v="48"/>
    <s v="PA"/>
    <x v="1"/>
    <x v="0"/>
    <d v="2025-03-08T00:00:00"/>
    <d v="1899-12-30T14:29:29"/>
    <d v="2025-03-08T00:00:00"/>
    <d v="1899-12-30T14:29:31"/>
    <d v="2025-03-08T00:00:00"/>
    <d v="1899-12-30T15:05:17"/>
    <x v="0"/>
    <x v="0"/>
    <s v="7001184158"/>
    <s v="FBO"/>
    <d v="1899-12-30T00:00:00"/>
    <x v="782"/>
    <d v="1899-12-30T00:00:00"/>
    <s v="Granel"/>
    <s v="E001"/>
    <x v="2"/>
    <d v="1899-12-30T00:35:48"/>
    <d v="1899-12-30T00:35:46"/>
    <x v="14"/>
    <x v="24"/>
    <x v="2"/>
    <x v="2"/>
    <n v="0"/>
    <n v="0"/>
    <x v="0"/>
    <x v="2"/>
    <x v="2"/>
    <n v="0"/>
    <x v="7"/>
    <x v="1"/>
    <d v="1899-12-30T00:00:00"/>
    <d v="1899-12-30T00:00:00"/>
    <x v="0"/>
    <m/>
    <m/>
    <d v="1899-12-30T00:00:00"/>
    <d v="1899-12-30T00:35:48"/>
    <n v="7"/>
    <d v="1899-12-30T00:00:02"/>
    <n v="35.799999999998398"/>
    <x v="14"/>
    <x v="1"/>
  </r>
  <r>
    <x v="9"/>
    <s v="2025004667"/>
    <x v="0"/>
    <x v="526"/>
    <s v="E4745DXW"/>
    <d v="2025-03-08T00:00:00"/>
    <x v="2"/>
    <s v="1782"/>
    <x v="48"/>
    <s v="PA"/>
    <x v="1"/>
    <x v="0"/>
    <d v="2025-03-08T00:00:00"/>
    <d v="1899-12-30T14:42:13"/>
    <d v="2025-03-08T00:00:00"/>
    <d v="1899-12-30T14:42:15"/>
    <d v="2025-03-08T00:00:00"/>
    <d v="1899-12-30T15:32:24"/>
    <x v="0"/>
    <x v="0"/>
    <s v="7001184159"/>
    <s v="FBO"/>
    <d v="1899-12-30T00:00:00"/>
    <x v="782"/>
    <d v="1899-12-30T00:00:00"/>
    <s v="Granel"/>
    <s v="E001"/>
    <x v="2"/>
    <d v="1899-12-30T00:50:11"/>
    <d v="1899-12-30T00:50:09"/>
    <x v="14"/>
    <x v="24"/>
    <x v="2"/>
    <x v="2"/>
    <n v="0"/>
    <n v="0"/>
    <x v="0"/>
    <x v="2"/>
    <x v="2"/>
    <n v="0"/>
    <x v="7"/>
    <x v="0"/>
    <d v="1899-12-30T00:00:00"/>
    <d v="1899-12-30T00:00:00"/>
    <x v="0"/>
    <m/>
    <m/>
    <d v="1899-12-30T00:00:00"/>
    <d v="1899-12-30T00:50:11"/>
    <n v="7"/>
    <d v="1899-12-30T00:00:02"/>
    <n v="50.183333333337551"/>
    <x v="14"/>
    <x v="0"/>
  </r>
  <r>
    <x v="9"/>
    <s v="2025004668"/>
    <x v="0"/>
    <x v="539"/>
    <s v="E6028JLK"/>
    <d v="2025-03-09T00:00:00"/>
    <x v="2"/>
    <s v="3236"/>
    <x v="49"/>
    <s v="PA"/>
    <x v="6"/>
    <x v="0"/>
    <d v="2025-03-09T00:00:00"/>
    <d v="1899-12-30T06:16:45"/>
    <d v="2025-03-09T00:00:00"/>
    <d v="1899-12-30T06:16:51"/>
    <d v="2025-03-09T00:00:00"/>
    <d v="1899-12-30T06:55:08"/>
    <x v="0"/>
    <x v="0"/>
    <s v="7001184160"/>
    <s v="FBO"/>
    <d v="1899-12-30T00:00:00"/>
    <x v="782"/>
    <d v="1899-12-30T00:00:00"/>
    <s v="Granel"/>
    <s v="E001"/>
    <x v="2"/>
    <d v="1899-12-30T00:38:23"/>
    <d v="1899-12-30T00:38:17"/>
    <x v="1"/>
    <x v="26"/>
    <x v="3"/>
    <x v="2"/>
    <n v="0"/>
    <n v="0"/>
    <x v="0"/>
    <x v="2"/>
    <x v="2"/>
    <n v="0"/>
    <x v="7"/>
    <x v="1"/>
    <d v="1899-12-30T00:00:00"/>
    <d v="1899-12-30T00:00:00"/>
    <x v="0"/>
    <m/>
    <m/>
    <d v="1899-12-30T00:00:00"/>
    <d v="1899-12-30T00:38:23"/>
    <n v="1"/>
    <d v="1899-12-30T00:00:06"/>
    <n v="38.383333333344019"/>
    <x v="0"/>
    <x v="1"/>
  </r>
  <r>
    <x v="9"/>
    <s v="2025004669"/>
    <x v="0"/>
    <x v="510"/>
    <s v="E6758JLK"/>
    <d v="2025-03-09T00:00:00"/>
    <x v="2"/>
    <s v="3236"/>
    <x v="49"/>
    <s v="PA"/>
    <x v="6"/>
    <x v="0"/>
    <d v="2025-03-09T00:00:00"/>
    <d v="1899-12-30T09:14:42"/>
    <d v="2025-03-09T00:00:00"/>
    <d v="1899-12-30T09:14:50"/>
    <d v="2025-03-09T00:00:00"/>
    <d v="1899-12-30T09:45:44"/>
    <x v="0"/>
    <x v="0"/>
    <s v="7001184161"/>
    <s v="FBO"/>
    <d v="1899-12-30T00:00:00"/>
    <x v="782"/>
    <d v="1899-12-30T00:00:00"/>
    <s v="Granel"/>
    <s v="E001"/>
    <x v="2"/>
    <d v="1899-12-30T00:31:02"/>
    <d v="1899-12-30T00:30:54"/>
    <x v="4"/>
    <x v="26"/>
    <x v="3"/>
    <x v="2"/>
    <n v="0"/>
    <n v="0"/>
    <x v="0"/>
    <x v="2"/>
    <x v="2"/>
    <n v="0"/>
    <x v="7"/>
    <x v="1"/>
    <d v="1899-12-30T00:00:00"/>
    <d v="1899-12-30T00:00:00"/>
    <x v="0"/>
    <m/>
    <m/>
    <d v="1899-12-30T00:00:00"/>
    <d v="1899-12-30T00:31:02"/>
    <n v="1"/>
    <d v="1899-12-30T00:00:08"/>
    <n v="31.033333333339197"/>
    <x v="3"/>
    <x v="1"/>
  </r>
  <r>
    <x v="9"/>
    <s v="2025004670"/>
    <x v="0"/>
    <x v="1304"/>
    <s v="ER2114BBN"/>
    <d v="2025-03-10T00:00:00"/>
    <x v="2"/>
    <s v="1782"/>
    <x v="48"/>
    <s v="PA"/>
    <x v="1"/>
    <x v="0"/>
    <d v="2025-03-10T00:00:00"/>
    <d v="1899-12-30T06:07:40"/>
    <d v="2025-03-10T00:00:00"/>
    <d v="1899-12-30T06:07:42"/>
    <d v="2025-03-10T00:00:00"/>
    <d v="1899-12-30T06:50:28"/>
    <x v="0"/>
    <x v="0"/>
    <s v="7001184162"/>
    <s v="EXW"/>
    <d v="1899-12-30T00:42:48"/>
    <x v="3441"/>
    <d v="1899-12-30T00:00:02"/>
    <s v="Granel"/>
    <s v="E001"/>
    <x v="1"/>
    <d v="1899-12-30T00:42:48"/>
    <d v="1899-12-30T00:42:46"/>
    <x v="1"/>
    <x v="11"/>
    <x v="3"/>
    <x v="2"/>
    <n v="0"/>
    <n v="0"/>
    <x v="0"/>
    <x v="2"/>
    <x v="2"/>
    <n v="0"/>
    <x v="7"/>
    <x v="1"/>
    <d v="1899-12-30T00:00:02"/>
    <d v="1899-12-30T00:00:02"/>
    <x v="0"/>
    <m/>
    <m/>
    <d v="1899-12-30T00:00:00"/>
    <d v="1899-12-30T00:42:48"/>
    <n v="2"/>
    <d v="1899-12-30T00:00:02"/>
    <n v="42.800000000011245"/>
    <x v="0"/>
    <x v="1"/>
  </r>
  <r>
    <x v="9"/>
    <s v="2025004671"/>
    <x v="0"/>
    <x v="510"/>
    <s v="E6758JLK"/>
    <d v="2025-03-10T00:00:00"/>
    <x v="2"/>
    <s v="3236"/>
    <x v="49"/>
    <s v="PA"/>
    <x v="6"/>
    <x v="0"/>
    <d v="2025-03-10T00:00:00"/>
    <d v="1899-12-30T06:16:54"/>
    <d v="2025-03-10T00:00:00"/>
    <d v="1899-12-30T06:16:56"/>
    <d v="2025-03-10T00:00:00"/>
    <d v="1899-12-30T07:06:06"/>
    <x v="0"/>
    <x v="0"/>
    <s v="7001184163"/>
    <s v="FBO"/>
    <d v="1899-12-30T00:49:12"/>
    <x v="2828"/>
    <d v="1899-12-30T00:00:02"/>
    <s v="Granel"/>
    <s v="E001"/>
    <x v="2"/>
    <d v="1899-12-30T00:49:12"/>
    <d v="1899-12-30T00:49:10"/>
    <x v="1"/>
    <x v="11"/>
    <x v="3"/>
    <x v="2"/>
    <n v="0"/>
    <n v="0"/>
    <x v="0"/>
    <x v="2"/>
    <x v="2"/>
    <n v="0"/>
    <x v="7"/>
    <x v="0"/>
    <d v="1899-12-30T00:00:02"/>
    <d v="1899-12-30T00:00:02"/>
    <x v="0"/>
    <m/>
    <m/>
    <d v="1899-12-30T00:00:00"/>
    <d v="1899-12-30T00:49:12"/>
    <n v="2"/>
    <d v="1899-12-30T00:00:02"/>
    <n v="49.200000000004813"/>
    <x v="1"/>
    <x v="0"/>
  </r>
  <r>
    <x v="9"/>
    <s v="2025004672"/>
    <x v="0"/>
    <x v="1339"/>
    <s v="ER8891BBS"/>
    <d v="2025-03-10T00:00:00"/>
    <x v="2"/>
    <s v="3312"/>
    <x v="51"/>
    <s v="PA"/>
    <x v="2"/>
    <x v="0"/>
    <d v="2025-03-10T00:00:00"/>
    <d v="1899-12-30T06:18:55"/>
    <d v="2025-03-10T00:00:00"/>
    <d v="1899-12-30T06:18:57"/>
    <d v="2025-03-10T00:00:00"/>
    <d v="1899-12-30T07:19:03"/>
    <x v="0"/>
    <x v="0"/>
    <s v="7001184164"/>
    <s v="EXW"/>
    <d v="1899-12-30T01:00:08"/>
    <x v="3442"/>
    <d v="1899-12-30T00:00:02"/>
    <s v="Ensacado"/>
    <s v="E002"/>
    <x v="1"/>
    <d v="1899-12-30T01:00:08"/>
    <d v="1899-12-30T01:00:06"/>
    <x v="1"/>
    <x v="11"/>
    <x v="3"/>
    <x v="1"/>
    <n v="0"/>
    <n v="0"/>
    <x v="0"/>
    <x v="1"/>
    <x v="2"/>
    <n v="0"/>
    <x v="7"/>
    <x v="0"/>
    <d v="1899-12-30T00:00:02"/>
    <d v="1899-12-30T00:00:02"/>
    <x v="0"/>
    <m/>
    <m/>
    <d v="1899-12-30T00:00:00"/>
    <d v="1899-12-30T01:00:08"/>
    <n v="2"/>
    <d v="1899-12-30T00:00:02"/>
    <n v="60.133333333334392"/>
    <x v="1"/>
    <x v="0"/>
  </r>
  <r>
    <x v="9"/>
    <s v="2025004675"/>
    <x v="0"/>
    <x v="526"/>
    <s v="E4745DXW"/>
    <d v="2025-03-10T00:00:00"/>
    <x v="2"/>
    <s v="1782"/>
    <x v="48"/>
    <s v="PA"/>
    <x v="1"/>
    <x v="0"/>
    <d v="2025-03-10T00:00:00"/>
    <d v="1899-12-30T06:40:57"/>
    <d v="2025-03-10T00:00:00"/>
    <d v="1899-12-30T06:40:58"/>
    <d v="2025-03-10T00:00:00"/>
    <d v="1899-12-30T07:31:49"/>
    <x v="0"/>
    <x v="0"/>
    <s v="7001184165"/>
    <s v="FBO"/>
    <d v="1899-12-30T00:50:52"/>
    <x v="3443"/>
    <d v="1899-12-30T00:00:01"/>
    <s v="Granel"/>
    <s v="E001"/>
    <x v="2"/>
    <d v="1899-12-30T00:50:52"/>
    <d v="1899-12-30T00:50:51"/>
    <x v="1"/>
    <x v="11"/>
    <x v="3"/>
    <x v="2"/>
    <n v="0"/>
    <n v="0"/>
    <x v="0"/>
    <x v="2"/>
    <x v="2"/>
    <n v="0"/>
    <x v="7"/>
    <x v="0"/>
    <d v="1899-12-30T00:00:01"/>
    <d v="1899-12-30T00:00:01"/>
    <x v="0"/>
    <m/>
    <m/>
    <d v="1899-12-30T00:00:00"/>
    <d v="1899-12-30T00:50:52"/>
    <n v="2"/>
    <d v="1899-12-30T00:00:01"/>
    <n v="50.866666666660812"/>
    <x v="1"/>
    <x v="0"/>
  </r>
  <r>
    <x v="9"/>
    <s v="2025004674"/>
    <x v="0"/>
    <x v="1306"/>
    <s v="ER7683BCC"/>
    <d v="2025-03-10T00:00:00"/>
    <x v="2"/>
    <s v="1782"/>
    <x v="48"/>
    <s v="PA"/>
    <x v="1"/>
    <x v="0"/>
    <d v="2025-03-10T00:00:00"/>
    <d v="1899-12-30T06:33:13"/>
    <d v="2025-03-10T00:00:00"/>
    <d v="1899-12-30T06:33:51"/>
    <d v="2025-03-10T00:00:00"/>
    <d v="1899-12-30T07:38:14"/>
    <x v="264"/>
    <x v="33"/>
    <s v="7001184166"/>
    <s v="EXW"/>
    <d v="1899-12-30T01:05:01"/>
    <x v="3444"/>
    <d v="1899-12-30T00:00:38"/>
    <s v="Granel"/>
    <s v="E001"/>
    <x v="1"/>
    <d v="1899-12-30T01:05:01"/>
    <d v="1899-12-30T01:04:23"/>
    <x v="1"/>
    <x v="11"/>
    <x v="3"/>
    <x v="2"/>
    <n v="0"/>
    <n v="0"/>
    <x v="0"/>
    <x v="2"/>
    <x v="2"/>
    <n v="0"/>
    <x v="7"/>
    <x v="0"/>
    <d v="1899-12-30T00:00:38"/>
    <d v="1899-12-30T00:00:38"/>
    <x v="0"/>
    <m/>
    <m/>
    <d v="1899-12-30T00:00:00"/>
    <d v="1899-12-30T01:05:01"/>
    <n v="2"/>
    <d v="1899-12-30T00:00:38"/>
    <n v="65.016666666662459"/>
    <x v="1"/>
    <x v="0"/>
  </r>
  <r>
    <x v="9"/>
    <s v="2025004676"/>
    <x v="0"/>
    <x v="1298"/>
    <s v="E7637JSC"/>
    <d v="2025-03-10T00:00:00"/>
    <x v="2"/>
    <s v="1782"/>
    <x v="48"/>
    <s v="PA"/>
    <x v="1"/>
    <x v="0"/>
    <d v="2025-03-10T00:00:00"/>
    <d v="1899-12-30T06:50:07"/>
    <d v="2025-03-10T00:00:00"/>
    <d v="1899-12-30T06:50:08"/>
    <d v="2025-03-10T00:00:00"/>
    <d v="1899-12-30T07:42:33"/>
    <x v="0"/>
    <x v="0"/>
    <s v="7001184167"/>
    <s v="FBO"/>
    <d v="1899-12-30T00:52:26"/>
    <x v="3445"/>
    <d v="1899-12-30T00:00:01"/>
    <s v="Granel"/>
    <s v="E001"/>
    <x v="2"/>
    <d v="1899-12-30T00:52:26"/>
    <d v="1899-12-30T00:52:25"/>
    <x v="1"/>
    <x v="11"/>
    <x v="3"/>
    <x v="2"/>
    <n v="0"/>
    <n v="0"/>
    <x v="0"/>
    <x v="2"/>
    <x v="2"/>
    <n v="0"/>
    <x v="7"/>
    <x v="0"/>
    <d v="1899-12-30T00:00:01"/>
    <d v="1899-12-30T00:00:01"/>
    <x v="0"/>
    <m/>
    <m/>
    <d v="1899-12-30T00:00:00"/>
    <d v="1899-12-30T00:52:26"/>
    <n v="2"/>
    <d v="1899-12-30T00:00:01"/>
    <n v="52.433333333337586"/>
    <x v="1"/>
    <x v="0"/>
  </r>
  <r>
    <x v="9"/>
    <s v="2025004677"/>
    <x v="0"/>
    <x v="430"/>
    <s v="E5728KFK"/>
    <d v="2025-03-10T00:00:00"/>
    <x v="2"/>
    <s v="1782"/>
    <x v="48"/>
    <s v="PA"/>
    <x v="1"/>
    <x v="0"/>
    <d v="2025-03-10T00:00:00"/>
    <d v="1899-12-30T06:52:41"/>
    <d v="2025-03-10T00:00:00"/>
    <d v="1899-12-30T06:52:41"/>
    <d v="2025-03-10T00:00:00"/>
    <d v="1899-12-30T07:50:47"/>
    <x v="0"/>
    <x v="0"/>
    <s v="7001184168"/>
    <s v="FBO"/>
    <d v="1899-12-30T00:58:06"/>
    <x v="3446"/>
    <d v="1899-12-30T00:00:00"/>
    <s v="Granel"/>
    <s v="E001"/>
    <x v="2"/>
    <d v="1899-12-30T00:58:06"/>
    <d v="1899-12-30T00:58:06"/>
    <x v="1"/>
    <x v="11"/>
    <x v="3"/>
    <x v="2"/>
    <n v="0"/>
    <n v="0"/>
    <x v="0"/>
    <x v="2"/>
    <x v="2"/>
    <n v="0"/>
    <x v="7"/>
    <x v="0"/>
    <d v="1899-12-30T00:00:00"/>
    <d v="1899-12-30T00:00:00"/>
    <x v="0"/>
    <m/>
    <m/>
    <d v="1899-12-30T00:00:00"/>
    <d v="1899-12-30T00:58:06"/>
    <n v="2"/>
    <d v="1899-12-30T00:00:00"/>
    <n v="58.099999999996768"/>
    <x v="1"/>
    <x v="0"/>
  </r>
  <r>
    <x v="9"/>
    <s v="2025004679"/>
    <x v="0"/>
    <x v="539"/>
    <s v="E6028JLK"/>
    <d v="2025-03-10T00:00:00"/>
    <x v="2"/>
    <s v="1782"/>
    <x v="48"/>
    <s v="PA"/>
    <x v="1"/>
    <x v="0"/>
    <d v="2025-03-10T00:00:00"/>
    <d v="1899-12-30T07:30:35"/>
    <d v="2025-03-10T00:00:00"/>
    <d v="1899-12-30T07:30:36"/>
    <d v="2025-03-10T00:00:00"/>
    <d v="1899-12-30T08:04:57"/>
    <x v="0"/>
    <x v="0"/>
    <s v="7001184169"/>
    <s v="FBO"/>
    <d v="1899-12-30T00:34:22"/>
    <x v="2075"/>
    <d v="1899-12-30T00:00:01"/>
    <s v="Granel"/>
    <s v="E001"/>
    <x v="2"/>
    <d v="1899-12-30T00:34:22"/>
    <d v="1899-12-30T00:34:21"/>
    <x v="2"/>
    <x v="11"/>
    <x v="3"/>
    <x v="2"/>
    <n v="0"/>
    <n v="0"/>
    <x v="0"/>
    <x v="2"/>
    <x v="2"/>
    <n v="0"/>
    <x v="7"/>
    <x v="1"/>
    <d v="1899-12-30T00:00:01"/>
    <d v="1899-12-30T00:00:01"/>
    <x v="0"/>
    <m/>
    <m/>
    <d v="1899-12-30T00:00:00"/>
    <d v="1899-12-30T00:34:22"/>
    <n v="2"/>
    <d v="1899-12-30T00:00:01"/>
    <n v="34.366666666665672"/>
    <x v="2"/>
    <x v="1"/>
  </r>
  <r>
    <x v="9"/>
    <s v="2025004678"/>
    <x v="0"/>
    <x v="1340"/>
    <s v="E4531FVN"/>
    <d v="2025-03-10T00:00:00"/>
    <x v="2"/>
    <s v="837"/>
    <x v="47"/>
    <s v="PA"/>
    <x v="0"/>
    <x v="0"/>
    <d v="2025-03-10T00:00:00"/>
    <d v="1899-12-30T07:00:38"/>
    <d v="2025-03-10T00:00:00"/>
    <d v="1899-12-30T07:00:39"/>
    <d v="2025-03-10T00:00:00"/>
    <d v="1899-12-30T08:26:28"/>
    <x v="0"/>
    <x v="0"/>
    <s v="7001184170"/>
    <s v="FBO"/>
    <d v="1899-12-30T01:25:50"/>
    <x v="3447"/>
    <d v="1899-12-30T00:00:01"/>
    <s v="Granel"/>
    <s v="E001"/>
    <x v="2"/>
    <d v="1899-12-30T01:25:50"/>
    <d v="1899-12-30T01:25:49"/>
    <x v="2"/>
    <x v="11"/>
    <x v="3"/>
    <x v="2"/>
    <n v="0"/>
    <n v="0"/>
    <x v="0"/>
    <x v="2"/>
    <x v="2"/>
    <n v="0"/>
    <x v="7"/>
    <x v="0"/>
    <d v="1899-12-30T00:00:01"/>
    <d v="1899-12-30T00:00:01"/>
    <x v="0"/>
    <m/>
    <m/>
    <d v="1899-12-30T00:00:00"/>
    <d v="1899-12-30T01:25:50"/>
    <n v="2"/>
    <d v="1899-12-30T00:00:01"/>
    <n v="85.833333333331211"/>
    <x v="2"/>
    <x v="0"/>
  </r>
  <r>
    <x v="9"/>
    <s v="2025004681"/>
    <x v="0"/>
    <x v="1302"/>
    <s v="EBU01275R"/>
    <d v="2025-03-10T00:00:00"/>
    <x v="2"/>
    <s v="3312"/>
    <x v="51"/>
    <s v="PA"/>
    <x v="2"/>
    <x v="0"/>
    <d v="2025-03-10T00:00:00"/>
    <d v="1899-12-30T07:50:10"/>
    <d v="2025-03-10T00:00:00"/>
    <d v="1899-12-30T07:50:11"/>
    <d v="2025-03-10T00:00:00"/>
    <d v="1899-12-30T08:56:57"/>
    <x v="0"/>
    <x v="0"/>
    <s v="7001184171"/>
    <s v="EXW"/>
    <d v="1899-12-30T01:06:47"/>
    <x v="314"/>
    <d v="1899-12-30T00:00:01"/>
    <s v="Ensacado"/>
    <s v="E002"/>
    <x v="1"/>
    <d v="1899-12-30T01:06:47"/>
    <d v="1899-12-30T01:06:46"/>
    <x v="2"/>
    <x v="11"/>
    <x v="3"/>
    <x v="1"/>
    <n v="0"/>
    <n v="0"/>
    <x v="0"/>
    <x v="1"/>
    <x v="2"/>
    <n v="0"/>
    <x v="7"/>
    <x v="0"/>
    <d v="1899-12-30T00:00:01"/>
    <d v="1899-12-30T00:00:01"/>
    <x v="0"/>
    <m/>
    <m/>
    <d v="1899-12-30T00:00:00"/>
    <d v="1899-12-30T01:06:47"/>
    <n v="2"/>
    <d v="1899-12-30T00:00:01"/>
    <n v="66.783333333326397"/>
    <x v="2"/>
    <x v="0"/>
  </r>
  <r>
    <x v="9"/>
    <s v="2025004680"/>
    <x v="0"/>
    <x v="1319"/>
    <s v="E9349KRP"/>
    <d v="2025-03-10T00:00:00"/>
    <x v="2"/>
    <s v="837"/>
    <x v="47"/>
    <s v="PA"/>
    <x v="0"/>
    <x v="0"/>
    <d v="2025-03-10T00:00:00"/>
    <d v="1899-12-30T07:34:11"/>
    <d v="2025-03-10T00:00:00"/>
    <d v="1899-12-30T07:34:12"/>
    <d v="2025-03-10T00:00:00"/>
    <d v="1899-12-30T09:13:26"/>
    <x v="0"/>
    <x v="0"/>
    <s v="7001184172"/>
    <s v="EXW"/>
    <d v="1899-12-30T01:39:15"/>
    <x v="3448"/>
    <d v="1899-12-30T00:00:01"/>
    <s v="Granel"/>
    <s v="E001"/>
    <x v="1"/>
    <d v="1899-12-30T01:39:15"/>
    <d v="1899-12-30T01:39:14"/>
    <x v="2"/>
    <x v="11"/>
    <x v="3"/>
    <x v="2"/>
    <n v="0"/>
    <n v="0"/>
    <x v="0"/>
    <x v="2"/>
    <x v="2"/>
    <n v="0"/>
    <x v="7"/>
    <x v="2"/>
    <d v="1899-12-30T00:00:01"/>
    <d v="1899-12-30T00:00:01"/>
    <x v="0"/>
    <m/>
    <m/>
    <d v="1899-12-30T00:00:00"/>
    <d v="1899-12-30T01:39:15"/>
    <n v="2"/>
    <d v="1899-12-30T00:00:01"/>
    <n v="99.249999999998408"/>
    <x v="3"/>
    <x v="0"/>
  </r>
  <r>
    <x v="9"/>
    <s v="2025004682"/>
    <x v="0"/>
    <x v="530"/>
    <s v="E5940JLK"/>
    <d v="2025-03-10T00:00:00"/>
    <x v="2"/>
    <s v="1782"/>
    <x v="48"/>
    <s v="PA"/>
    <x v="1"/>
    <x v="0"/>
    <d v="2025-03-10T00:00:00"/>
    <d v="1899-12-30T08:45:53"/>
    <d v="2025-03-10T00:00:00"/>
    <d v="1899-12-30T08:45:55"/>
    <d v="2025-03-10T00:00:00"/>
    <d v="1899-12-30T09:19:47"/>
    <x v="0"/>
    <x v="0"/>
    <s v="7001184173"/>
    <s v="FBO"/>
    <d v="1899-12-30T00:33:54"/>
    <x v="1351"/>
    <d v="1899-12-30T00:00:02"/>
    <s v="Granel"/>
    <s v="E001"/>
    <x v="2"/>
    <d v="1899-12-30T00:33:54"/>
    <d v="1899-12-30T00:33:52"/>
    <x v="3"/>
    <x v="11"/>
    <x v="3"/>
    <x v="2"/>
    <n v="0"/>
    <n v="0"/>
    <x v="0"/>
    <x v="2"/>
    <x v="2"/>
    <n v="0"/>
    <x v="7"/>
    <x v="1"/>
    <d v="1899-12-30T00:00:02"/>
    <d v="1899-12-30T00:00:02"/>
    <x v="0"/>
    <m/>
    <m/>
    <d v="1899-12-30T00:00:00"/>
    <d v="1899-12-30T00:33:54"/>
    <n v="2"/>
    <d v="1899-12-30T00:00:02"/>
    <n v="33.900000000004816"/>
    <x v="3"/>
    <x v="1"/>
  </r>
  <r>
    <x v="9"/>
    <s v="2025004684"/>
    <x v="0"/>
    <x v="1296"/>
    <s v="E7586KJW"/>
    <d v="2025-03-10T00:00:00"/>
    <x v="2"/>
    <s v="1782"/>
    <x v="48"/>
    <s v="PA"/>
    <x v="1"/>
    <x v="0"/>
    <d v="2025-03-10T00:00:00"/>
    <d v="1899-12-30T08:55:23"/>
    <d v="2025-03-10T00:00:00"/>
    <d v="1899-12-30T08:55:24"/>
    <d v="2025-03-10T00:00:00"/>
    <d v="1899-12-30T09:36:27"/>
    <x v="0"/>
    <x v="0"/>
    <s v="7001184174"/>
    <s v="FBO"/>
    <d v="1899-12-30T00:41:04"/>
    <x v="4"/>
    <d v="1899-12-30T00:00:01"/>
    <s v="Granel"/>
    <s v="E001"/>
    <x v="2"/>
    <d v="1899-12-30T00:41:04"/>
    <d v="1899-12-30T00:41:03"/>
    <x v="3"/>
    <x v="11"/>
    <x v="3"/>
    <x v="2"/>
    <n v="0"/>
    <n v="0"/>
    <x v="0"/>
    <x v="2"/>
    <x v="2"/>
    <n v="0"/>
    <x v="7"/>
    <x v="1"/>
    <d v="1899-12-30T00:00:01"/>
    <d v="1899-12-30T00:00:01"/>
    <x v="0"/>
    <m/>
    <m/>
    <d v="1899-12-30T00:00:00"/>
    <d v="1899-12-30T00:41:04"/>
    <n v="2"/>
    <d v="1899-12-30T00:00:01"/>
    <n v="41.066666666668795"/>
    <x v="3"/>
    <x v="1"/>
  </r>
  <r>
    <x v="9"/>
    <s v="2025004644"/>
    <x v="0"/>
    <x v="530"/>
    <s v="E5940JLK"/>
    <d v="2025-03-10T00:00:00"/>
    <x v="2"/>
    <s v="1782"/>
    <x v="48"/>
    <s v="PA"/>
    <x v="1"/>
    <x v="0"/>
    <d v="2025-03-07T00:00:00"/>
    <d v="1899-12-30T16:59:21"/>
    <d v="2025-03-07T00:00:00"/>
    <d v="1899-12-30T16:59:21"/>
    <d v="2025-03-07T00:00:00"/>
    <d v="1899-12-30T18:29:08"/>
    <x v="282"/>
    <x v="0"/>
    <s v="7001184175"/>
    <s v="FBO"/>
    <d v="1899-12-30T01:29:47"/>
    <x v="1401"/>
    <d v="1899-12-30T00:00:00"/>
    <s v="Granel"/>
    <s v="E001"/>
    <x v="2"/>
    <d v="1899-12-30T01:29:47"/>
    <d v="1899-12-30T01:29:47"/>
    <x v="7"/>
    <x v="10"/>
    <x v="2"/>
    <x v="2"/>
    <n v="0"/>
    <n v="0"/>
    <x v="0"/>
    <x v="2"/>
    <x v="2"/>
    <n v="0"/>
    <x v="7"/>
    <x v="0"/>
    <d v="1899-12-30T00:00:00"/>
    <d v="1899-12-30T00:00:00"/>
    <x v="0"/>
    <m/>
    <m/>
    <d v="1899-12-30T00:00:00"/>
    <d v="1899-12-30T01:29:47"/>
    <n v="6"/>
    <d v="1899-12-30T00:00:00"/>
    <n v="89.783333333337666"/>
    <x v="9"/>
    <x v="0"/>
  </r>
  <r>
    <x v="9"/>
    <s v="2025004687"/>
    <x v="0"/>
    <x v="1311"/>
    <s v="E9402GGZ"/>
    <d v="2025-03-10T00:00:00"/>
    <x v="2"/>
    <s v="1782"/>
    <x v="48"/>
    <s v="PA"/>
    <x v="1"/>
    <x v="0"/>
    <d v="2025-03-10T00:00:00"/>
    <d v="1899-12-30T09:24:11"/>
    <d v="2025-03-10T00:00:00"/>
    <d v="1899-12-30T09:33:51"/>
    <d v="2025-03-10T00:00:00"/>
    <d v="1899-12-30T10:01:17"/>
    <x v="0"/>
    <x v="0"/>
    <s v="7001184176"/>
    <s v="FBO"/>
    <d v="1899-12-30T00:37:06"/>
    <x v="421"/>
    <d v="1899-12-30T00:09:40"/>
    <s v="Granel"/>
    <s v="E001"/>
    <x v="2"/>
    <d v="1899-12-30T00:37:06"/>
    <d v="1899-12-30T00:27:26"/>
    <x v="4"/>
    <x v="11"/>
    <x v="3"/>
    <x v="2"/>
    <n v="0"/>
    <n v="0"/>
    <x v="0"/>
    <x v="2"/>
    <x v="2"/>
    <n v="0"/>
    <x v="7"/>
    <x v="1"/>
    <d v="1899-12-30T00:09:40"/>
    <d v="1899-12-30T00:09:40"/>
    <x v="0"/>
    <m/>
    <m/>
    <d v="1899-12-30T00:00:00"/>
    <d v="1899-12-30T00:37:06"/>
    <n v="2"/>
    <d v="1899-12-30T00:09:40"/>
    <n v="37.100000000001643"/>
    <x v="4"/>
    <x v="1"/>
  </r>
  <r>
    <x v="9"/>
    <s v="2025004686"/>
    <x v="0"/>
    <x v="1316"/>
    <s v="E4544MKW"/>
    <d v="2025-03-10T00:00:00"/>
    <x v="2"/>
    <s v="2955"/>
    <x v="52"/>
    <s v="PA"/>
    <x v="2"/>
    <x v="0"/>
    <d v="2025-03-10T00:00:00"/>
    <d v="1899-12-30T09:12:21"/>
    <d v="2025-03-10T00:00:00"/>
    <d v="1899-12-30T09:12:24"/>
    <d v="2025-03-10T00:00:00"/>
    <d v="1899-12-30T10:08:33"/>
    <x v="0"/>
    <x v="0"/>
    <s v="7001184177"/>
    <s v="FBO"/>
    <d v="1899-12-30T00:56:12"/>
    <x v="3449"/>
    <d v="1899-12-30T00:00:03"/>
    <s v="Ensacado"/>
    <s v="E002"/>
    <x v="2"/>
    <d v="1899-12-30T00:56:12"/>
    <d v="1899-12-30T00:56:09"/>
    <x v="4"/>
    <x v="11"/>
    <x v="3"/>
    <x v="1"/>
    <n v="0"/>
    <n v="0"/>
    <x v="0"/>
    <x v="1"/>
    <x v="2"/>
    <n v="0"/>
    <x v="7"/>
    <x v="0"/>
    <d v="1899-12-30T00:00:03"/>
    <d v="1899-12-30T00:00:03"/>
    <x v="0"/>
    <m/>
    <m/>
    <d v="1899-12-30T00:00:00"/>
    <d v="1899-12-30T00:56:12"/>
    <n v="2"/>
    <d v="1899-12-30T00:00:03"/>
    <n v="56.200000000003186"/>
    <x v="4"/>
    <x v="0"/>
  </r>
  <r>
    <x v="9"/>
    <s v="2025004688"/>
    <x v="0"/>
    <x v="518"/>
    <s v="E4179KVF"/>
    <d v="2025-03-10T00:00:00"/>
    <x v="2"/>
    <s v="1782"/>
    <x v="48"/>
    <s v="PA"/>
    <x v="1"/>
    <x v="0"/>
    <d v="2025-03-10T00:00:00"/>
    <d v="1899-12-30T09:43:58"/>
    <d v="2025-03-10T00:00:00"/>
    <d v="1899-12-30T09:44:00"/>
    <d v="2025-03-10T00:00:00"/>
    <d v="1899-12-30T10:22:06"/>
    <x v="0"/>
    <x v="0"/>
    <s v="7001184178"/>
    <s v="FBO"/>
    <d v="1899-12-30T00:38:08"/>
    <x v="3450"/>
    <d v="1899-12-30T00:00:02"/>
    <s v="Granel"/>
    <s v="E001"/>
    <x v="2"/>
    <d v="1899-12-30T00:38:08"/>
    <d v="1899-12-30T00:38:06"/>
    <x v="4"/>
    <x v="11"/>
    <x v="3"/>
    <x v="2"/>
    <n v="0"/>
    <n v="0"/>
    <x v="0"/>
    <x v="2"/>
    <x v="2"/>
    <n v="0"/>
    <x v="7"/>
    <x v="1"/>
    <d v="1899-12-30T00:00:02"/>
    <d v="1899-12-30T00:00:02"/>
    <x v="0"/>
    <m/>
    <m/>
    <d v="1899-12-30T00:00:00"/>
    <d v="1899-12-30T00:38:08"/>
    <n v="2"/>
    <d v="1899-12-30T00:00:02"/>
    <n v="38.133333333331194"/>
    <x v="4"/>
    <x v="1"/>
  </r>
  <r>
    <x v="9"/>
    <s v="2025004690"/>
    <x v="0"/>
    <x v="1310"/>
    <s v="E3960KHT"/>
    <d v="2025-03-10T00:00:00"/>
    <x v="2"/>
    <s v="1782"/>
    <x v="48"/>
    <s v="PA"/>
    <x v="1"/>
    <x v="0"/>
    <d v="2025-03-10T00:00:00"/>
    <d v="1899-12-30T09:54:04"/>
    <d v="2025-03-10T00:00:00"/>
    <d v="1899-12-30T09:54:06"/>
    <d v="2025-03-10T00:00:00"/>
    <d v="1899-12-30T10:25:11"/>
    <x v="0"/>
    <x v="0"/>
    <s v="7001184179"/>
    <s v="FBO"/>
    <d v="1899-12-30T00:31:07"/>
    <x v="932"/>
    <d v="1899-12-30T00:00:02"/>
    <s v="Granel"/>
    <s v="E001"/>
    <x v="2"/>
    <d v="1899-12-30T00:31:07"/>
    <d v="1899-12-30T00:31:05"/>
    <x v="4"/>
    <x v="11"/>
    <x v="3"/>
    <x v="2"/>
    <n v="0"/>
    <n v="0"/>
    <x v="0"/>
    <x v="2"/>
    <x v="2"/>
    <n v="0"/>
    <x v="7"/>
    <x v="1"/>
    <d v="1899-12-30T00:00:02"/>
    <d v="1899-12-30T00:00:02"/>
    <x v="0"/>
    <m/>
    <m/>
    <d v="1899-12-30T00:00:00"/>
    <d v="1899-12-30T00:31:07"/>
    <n v="2"/>
    <d v="1899-12-30T00:00:02"/>
    <n v="31.116666666657569"/>
    <x v="4"/>
    <x v="1"/>
  </r>
  <r>
    <x v="9"/>
    <s v="2025004691"/>
    <x v="0"/>
    <x v="147"/>
    <s v="E5542MNV"/>
    <d v="2025-03-10T00:00:00"/>
    <x v="2"/>
    <s v="1782"/>
    <x v="48"/>
    <s v="PA"/>
    <x v="1"/>
    <x v="0"/>
    <d v="2025-03-10T00:00:00"/>
    <d v="1899-12-30T10:04:37"/>
    <d v="2025-03-10T00:00:00"/>
    <d v="1899-12-30T10:04:38"/>
    <d v="2025-03-10T00:00:00"/>
    <d v="1899-12-30T10:42:52"/>
    <x v="0"/>
    <x v="0"/>
    <s v="7001184180"/>
    <s v="FBO"/>
    <d v="1899-12-30T00:38:15"/>
    <x v="1699"/>
    <d v="1899-12-30T00:00:01"/>
    <s v="Granel"/>
    <s v="E001"/>
    <x v="2"/>
    <d v="1899-12-30T00:38:15"/>
    <d v="1899-12-30T00:38:14"/>
    <x v="5"/>
    <x v="11"/>
    <x v="3"/>
    <x v="2"/>
    <n v="0"/>
    <n v="0"/>
    <x v="0"/>
    <x v="2"/>
    <x v="2"/>
    <n v="0"/>
    <x v="7"/>
    <x v="1"/>
    <d v="1899-12-30T00:00:01"/>
    <d v="1899-12-30T00:00:01"/>
    <x v="0"/>
    <m/>
    <m/>
    <d v="1899-12-30T00:00:00"/>
    <d v="1899-12-30T00:38:15"/>
    <n v="2"/>
    <d v="1899-12-30T00:00:01"/>
    <n v="38.249999999999986"/>
    <x v="4"/>
    <x v="1"/>
  </r>
  <r>
    <x v="9"/>
    <s v="2025004692"/>
    <x v="0"/>
    <x v="1339"/>
    <s v="ER8891BBS"/>
    <d v="2025-03-10T00:00:00"/>
    <x v="2"/>
    <s v="2955"/>
    <x v="52"/>
    <s v="PA"/>
    <x v="2"/>
    <x v="0"/>
    <d v="2025-03-10T00:00:00"/>
    <d v="1899-12-30T10:09:46"/>
    <d v="2025-03-10T00:00:00"/>
    <d v="1899-12-30T10:09:48"/>
    <d v="2025-03-10T00:00:00"/>
    <d v="1899-12-30T11:12:52"/>
    <x v="0"/>
    <x v="0"/>
    <s v="7001184181"/>
    <s v="EXW"/>
    <d v="1899-12-30T01:03:06"/>
    <x v="3451"/>
    <d v="1899-12-30T00:00:02"/>
    <s v="Ensacado"/>
    <s v="E002"/>
    <x v="1"/>
    <d v="1899-12-30T01:03:06"/>
    <d v="1899-12-30T01:03:04"/>
    <x v="5"/>
    <x v="11"/>
    <x v="3"/>
    <x v="1"/>
    <n v="0"/>
    <n v="0"/>
    <x v="0"/>
    <x v="1"/>
    <x v="2"/>
    <n v="0"/>
    <x v="7"/>
    <x v="0"/>
    <d v="1899-12-30T00:00:02"/>
    <d v="1899-12-30T00:00:02"/>
    <x v="0"/>
    <m/>
    <m/>
    <d v="1899-12-30T00:00:00"/>
    <d v="1899-12-30T01:03:06"/>
    <n v="2"/>
    <d v="1899-12-30T00:00:02"/>
    <n v="63.100000000008023"/>
    <x v="5"/>
    <x v="0"/>
  </r>
  <r>
    <x v="9"/>
    <s v="2025004696"/>
    <x v="0"/>
    <x v="520"/>
    <s v="E2015JDV"/>
    <d v="2025-03-10T00:00:00"/>
    <x v="2"/>
    <s v="3236"/>
    <x v="49"/>
    <s v="PA"/>
    <x v="6"/>
    <x v="0"/>
    <d v="2025-03-10T00:00:00"/>
    <d v="1899-12-30T10:38:14"/>
    <d v="2025-03-10T00:00:00"/>
    <d v="1899-12-30T10:39:40"/>
    <d v="2025-03-10T00:00:00"/>
    <d v="1899-12-30T11:23:33"/>
    <x v="283"/>
    <x v="33"/>
    <s v="7001184182"/>
    <s v="FBO"/>
    <d v="1899-12-30T00:45:19"/>
    <x v="3452"/>
    <d v="1899-12-30T00:01:26"/>
    <s v="Granel"/>
    <s v="E001"/>
    <x v="2"/>
    <d v="1899-12-30T00:45:19"/>
    <d v="1899-12-30T00:43:53"/>
    <x v="5"/>
    <x v="11"/>
    <x v="3"/>
    <x v="2"/>
    <n v="0"/>
    <n v="0"/>
    <x v="0"/>
    <x v="2"/>
    <x v="2"/>
    <n v="0"/>
    <x v="7"/>
    <x v="0"/>
    <d v="1899-12-30T00:01:26"/>
    <d v="1899-12-30T00:01:26"/>
    <x v="0"/>
    <m/>
    <m/>
    <d v="1899-12-30T00:00:00"/>
    <d v="1899-12-30T00:45:19"/>
    <n v="2"/>
    <d v="1899-12-30T00:01:26"/>
    <n v="45.316666666670336"/>
    <x v="5"/>
    <x v="0"/>
  </r>
  <r>
    <x v="9"/>
    <s v="2025004700"/>
    <x v="0"/>
    <x v="539"/>
    <s v="E6028JLK"/>
    <d v="2025-03-10T00:00:00"/>
    <x v="2"/>
    <s v="1782"/>
    <x v="48"/>
    <s v="PA"/>
    <x v="1"/>
    <x v="0"/>
    <d v="2025-03-10T00:00:00"/>
    <d v="1899-12-30T11:34:46"/>
    <d v="2025-03-10T00:00:00"/>
    <d v="1899-12-30T11:34:47"/>
    <d v="2025-03-10T00:00:00"/>
    <d v="1899-12-30T12:11:29"/>
    <x v="0"/>
    <x v="0"/>
    <s v="7001184183"/>
    <s v="FBO"/>
    <d v="1899-12-30T00:36:43"/>
    <x v="1640"/>
    <d v="1899-12-30T00:00:01"/>
    <s v="Granel"/>
    <s v="E001"/>
    <x v="2"/>
    <d v="1899-12-30T00:36:43"/>
    <d v="1899-12-30T00:36:42"/>
    <x v="9"/>
    <x v="11"/>
    <x v="3"/>
    <x v="2"/>
    <n v="0"/>
    <n v="0"/>
    <x v="0"/>
    <x v="2"/>
    <x v="2"/>
    <n v="0"/>
    <x v="7"/>
    <x v="1"/>
    <d v="1899-12-30T00:00:01"/>
    <d v="1899-12-30T00:00:01"/>
    <x v="0"/>
    <m/>
    <m/>
    <d v="1899-12-30T00:00:00"/>
    <d v="1899-12-30T00:36:43"/>
    <n v="2"/>
    <d v="1899-12-30T00:00:01"/>
    <n v="36.716666666673554"/>
    <x v="11"/>
    <x v="1"/>
  </r>
  <r>
    <x v="9"/>
    <s v="2025004701"/>
    <x v="0"/>
    <x v="1298"/>
    <s v="E7637JSC"/>
    <d v="2025-03-10T00:00:00"/>
    <x v="2"/>
    <s v="1782"/>
    <x v="48"/>
    <s v="PA"/>
    <x v="1"/>
    <x v="0"/>
    <d v="2025-03-10T00:00:00"/>
    <d v="1899-12-30T11:44:29"/>
    <d v="2025-03-10T00:00:00"/>
    <d v="1899-12-30T11:44:30"/>
    <d v="2025-03-10T00:00:00"/>
    <d v="1899-12-30T12:34:28"/>
    <x v="0"/>
    <x v="0"/>
    <s v="7001184184"/>
    <s v="FBO"/>
    <d v="1899-12-30T00:49:59"/>
    <x v="217"/>
    <d v="1899-12-30T00:00:01"/>
    <s v="Granel"/>
    <s v="E001"/>
    <x v="2"/>
    <d v="1899-12-30T00:49:59"/>
    <d v="1899-12-30T00:49:58"/>
    <x v="9"/>
    <x v="11"/>
    <x v="3"/>
    <x v="2"/>
    <n v="0"/>
    <n v="0"/>
    <x v="0"/>
    <x v="2"/>
    <x v="2"/>
    <n v="0"/>
    <x v="7"/>
    <x v="0"/>
    <d v="1899-12-30T00:00:01"/>
    <d v="1899-12-30T00:00:01"/>
    <x v="0"/>
    <m/>
    <m/>
    <d v="1899-12-30T00:00:00"/>
    <d v="1899-12-30T00:49:59"/>
    <n v="2"/>
    <d v="1899-12-30T00:00:01"/>
    <n v="49.983333333335999"/>
    <x v="11"/>
    <x v="0"/>
  </r>
  <r>
    <x v="9"/>
    <s v="2025004705"/>
    <x v="0"/>
    <x v="430"/>
    <s v="E5728KFK"/>
    <d v="2025-03-10T00:00:00"/>
    <x v="2"/>
    <s v="1782"/>
    <x v="48"/>
    <s v="PA"/>
    <x v="1"/>
    <x v="0"/>
    <d v="2025-03-10T00:00:00"/>
    <d v="1899-12-30T12:17:13"/>
    <d v="2025-03-10T00:00:00"/>
    <d v="1899-12-30T12:17:14"/>
    <d v="2025-03-10T00:00:00"/>
    <d v="1899-12-30T12:51:35"/>
    <x v="0"/>
    <x v="0"/>
    <s v="7001184185"/>
    <s v="FBO"/>
    <d v="1899-12-30T00:34:22"/>
    <x v="2075"/>
    <d v="1899-12-30T00:00:01"/>
    <s v="Granel"/>
    <s v="E001"/>
    <x v="2"/>
    <d v="1899-12-30T00:34:22"/>
    <d v="1899-12-30T00:34:21"/>
    <x v="13"/>
    <x v="11"/>
    <x v="3"/>
    <x v="2"/>
    <n v="0"/>
    <n v="0"/>
    <x v="0"/>
    <x v="2"/>
    <x v="2"/>
    <n v="0"/>
    <x v="7"/>
    <x v="1"/>
    <d v="1899-12-30T00:00:01"/>
    <d v="1899-12-30T00:00:01"/>
    <x v="0"/>
    <m/>
    <m/>
    <d v="1899-12-30T00:00:00"/>
    <d v="1899-12-30T00:34:22"/>
    <n v="2"/>
    <d v="1899-12-30T00:00:01"/>
    <n v="34.366666666665587"/>
    <x v="11"/>
    <x v="1"/>
  </r>
  <r>
    <x v="9"/>
    <s v="2025004707"/>
    <x v="0"/>
    <x v="1319"/>
    <s v="E9349KRP"/>
    <d v="2025-03-10T00:00:00"/>
    <x v="2"/>
    <s v="837"/>
    <x v="47"/>
    <s v="PA"/>
    <x v="0"/>
    <x v="0"/>
    <d v="2025-03-10T00:00:00"/>
    <d v="1899-12-30T12:28:24"/>
    <d v="2025-03-10T00:00:00"/>
    <d v="1899-12-30T12:28:24"/>
    <d v="2025-03-10T00:00:00"/>
    <d v="1899-12-30T12:55:01"/>
    <x v="0"/>
    <x v="0"/>
    <s v="7001184186"/>
    <s v="EXW"/>
    <d v="1899-12-30T00:26:37"/>
    <x v="43"/>
    <d v="1899-12-30T00:00:00"/>
    <s v="Granel"/>
    <s v="E001"/>
    <x v="1"/>
    <d v="1899-12-30T00:26:37"/>
    <d v="1899-12-30T00:26:37"/>
    <x v="13"/>
    <x v="11"/>
    <x v="3"/>
    <x v="2"/>
    <n v="0"/>
    <n v="0"/>
    <x v="0"/>
    <x v="2"/>
    <x v="2"/>
    <n v="0"/>
    <x v="7"/>
    <x v="1"/>
    <d v="1899-12-30T00:00:00"/>
    <d v="1899-12-30T00:00:00"/>
    <x v="0"/>
    <m/>
    <m/>
    <d v="1899-12-30T00:00:00"/>
    <d v="1899-12-30T00:26:37"/>
    <n v="2"/>
    <d v="1899-12-30T00:00:00"/>
    <n v="26.616666666672053"/>
    <x v="11"/>
    <x v="1"/>
  </r>
  <r>
    <x v="9"/>
    <s v="2025004708"/>
    <x v="0"/>
    <x v="1306"/>
    <s v="ER7683BCC"/>
    <d v="2025-03-10T00:00:00"/>
    <x v="2"/>
    <s v="1782"/>
    <x v="48"/>
    <s v="PA"/>
    <x v="1"/>
    <x v="0"/>
    <d v="2025-03-10T00:00:00"/>
    <d v="1899-12-30T12:30:17"/>
    <d v="2025-03-10T00:00:00"/>
    <d v="1899-12-30T12:32:05"/>
    <d v="2025-03-10T00:00:00"/>
    <d v="1899-12-30T13:12:03"/>
    <x v="262"/>
    <x v="33"/>
    <s v="7001184187"/>
    <s v="EXW"/>
    <d v="1899-12-30T00:41:46"/>
    <x v="1600"/>
    <d v="1899-12-30T00:01:48"/>
    <s v="Granel"/>
    <s v="E001"/>
    <x v="1"/>
    <d v="1899-12-30T00:41:46"/>
    <d v="1899-12-30T00:39:58"/>
    <x v="13"/>
    <x v="11"/>
    <x v="3"/>
    <x v="2"/>
    <n v="0"/>
    <n v="0"/>
    <x v="0"/>
    <x v="2"/>
    <x v="2"/>
    <n v="0"/>
    <x v="7"/>
    <x v="1"/>
    <d v="1899-12-30T00:01:48"/>
    <d v="1899-12-30T00:01:48"/>
    <x v="0"/>
    <m/>
    <m/>
    <d v="1899-12-30T00:00:00"/>
    <d v="1899-12-30T00:41:46"/>
    <n v="2"/>
    <d v="1899-12-30T00:01:48"/>
    <n v="41.766666666667227"/>
    <x v="6"/>
    <x v="1"/>
  </r>
  <r>
    <x v="9"/>
    <s v="2025004709"/>
    <x v="0"/>
    <x v="1297"/>
    <s v="E5825KKS"/>
    <d v="2025-03-10T00:00:00"/>
    <x v="2"/>
    <s v="1782"/>
    <x v="48"/>
    <s v="PA"/>
    <x v="1"/>
    <x v="0"/>
    <d v="2025-03-10T00:00:00"/>
    <d v="1899-12-30T12:45:26"/>
    <d v="2025-03-10T00:00:00"/>
    <d v="1899-12-30T12:45:29"/>
    <d v="2025-03-10T00:00:00"/>
    <d v="1899-12-30T13:14:30"/>
    <x v="0"/>
    <x v="0"/>
    <s v="7001184188"/>
    <s v="FBO"/>
    <d v="1899-12-30T00:29:04"/>
    <x v="516"/>
    <d v="1899-12-30T00:00:03"/>
    <s v="Granel"/>
    <s v="E001"/>
    <x v="2"/>
    <d v="1899-12-30T00:29:04"/>
    <d v="1899-12-30T00:29:01"/>
    <x v="13"/>
    <x v="11"/>
    <x v="3"/>
    <x v="2"/>
    <n v="0"/>
    <n v="0"/>
    <x v="0"/>
    <x v="2"/>
    <x v="2"/>
    <n v="0"/>
    <x v="7"/>
    <x v="1"/>
    <d v="1899-12-30T00:00:03"/>
    <d v="1899-12-30T00:00:03"/>
    <x v="0"/>
    <m/>
    <m/>
    <d v="1899-12-30T00:00:00"/>
    <d v="1899-12-30T00:29:04"/>
    <n v="2"/>
    <d v="1899-12-30T00:00:03"/>
    <n v="29.066666666659167"/>
    <x v="6"/>
    <x v="1"/>
  </r>
  <r>
    <x v="9"/>
    <s v="2025004711"/>
    <x v="0"/>
    <x v="526"/>
    <s v="E4745DXW"/>
    <d v="2025-03-10T00:00:00"/>
    <x v="2"/>
    <s v="1782"/>
    <x v="48"/>
    <s v="PA"/>
    <x v="1"/>
    <x v="0"/>
    <d v="2025-03-10T00:00:00"/>
    <d v="1899-12-30T13:02:48"/>
    <d v="2025-03-10T00:00:00"/>
    <d v="1899-12-30T13:02:48"/>
    <d v="2025-03-10T00:00:00"/>
    <d v="1899-12-30T13:47:52"/>
    <x v="0"/>
    <x v="0"/>
    <s v="7001184190"/>
    <s v="FBO"/>
    <d v="1899-12-30T00:45:04"/>
    <x v="1588"/>
    <d v="1899-12-30T00:00:00"/>
    <s v="Granel"/>
    <s v="E001"/>
    <x v="2"/>
    <d v="1899-12-30T00:45:04"/>
    <d v="1899-12-30T00:45:04"/>
    <x v="6"/>
    <x v="11"/>
    <x v="3"/>
    <x v="2"/>
    <n v="0"/>
    <n v="0"/>
    <x v="0"/>
    <x v="2"/>
    <x v="2"/>
    <n v="0"/>
    <x v="7"/>
    <x v="0"/>
    <d v="1899-12-30T00:00:00"/>
    <d v="1899-12-30T00:00:00"/>
    <x v="0"/>
    <m/>
    <m/>
    <d v="1899-12-30T00:00:00"/>
    <d v="1899-12-30T00:45:04"/>
    <n v="2"/>
    <d v="1899-12-30T00:00:00"/>
    <n v="45.0666666666719"/>
    <x v="6"/>
    <x v="0"/>
  </r>
  <r>
    <x v="9"/>
    <s v="2025004714"/>
    <x v="0"/>
    <x v="1299"/>
    <s v="E9842JGG"/>
    <d v="2025-03-10T00:00:00"/>
    <x v="2"/>
    <s v="1782"/>
    <x v="48"/>
    <s v="PA"/>
    <x v="1"/>
    <x v="0"/>
    <d v="2025-03-10T00:00:00"/>
    <d v="1899-12-30T13:28:27"/>
    <d v="2025-03-10T00:00:00"/>
    <d v="1899-12-30T13:28:28"/>
    <d v="2025-03-10T00:00:00"/>
    <d v="1899-12-30T13:55:54"/>
    <x v="0"/>
    <x v="0"/>
    <s v="7001184191"/>
    <s v="FBO"/>
    <d v="1899-12-30T00:27:27"/>
    <x v="421"/>
    <d v="1899-12-30T00:00:01"/>
    <s v="Granel"/>
    <s v="E001"/>
    <x v="2"/>
    <d v="1899-12-30T00:27:27"/>
    <d v="1899-12-30T00:27:26"/>
    <x v="6"/>
    <x v="11"/>
    <x v="3"/>
    <x v="2"/>
    <n v="0"/>
    <n v="0"/>
    <x v="0"/>
    <x v="2"/>
    <x v="2"/>
    <n v="0"/>
    <x v="7"/>
    <x v="1"/>
    <d v="1899-12-30T00:00:01"/>
    <d v="1899-12-30T00:00:01"/>
    <x v="0"/>
    <m/>
    <m/>
    <d v="1899-12-30T00:00:00"/>
    <d v="1899-12-30T00:27:27"/>
    <n v="2"/>
    <d v="1899-12-30T00:00:01"/>
    <n v="27.449999999999974"/>
    <x v="6"/>
    <x v="1"/>
  </r>
  <r>
    <x v="9"/>
    <s v="2025004716"/>
    <x v="0"/>
    <x v="1296"/>
    <s v="E7586KJW"/>
    <d v="2025-03-10T00:00:00"/>
    <x v="2"/>
    <s v="1782"/>
    <x v="48"/>
    <s v="PA"/>
    <x v="1"/>
    <x v="0"/>
    <d v="2025-03-10T00:00:00"/>
    <d v="1899-12-30T13:43:46"/>
    <d v="2025-03-10T00:00:00"/>
    <d v="1899-12-30T13:43:48"/>
    <d v="2025-03-10T00:00:00"/>
    <d v="1899-12-30T14:14:09"/>
    <x v="0"/>
    <x v="0"/>
    <s v="7001184192"/>
    <s v="FBO"/>
    <d v="1899-12-30T00:30:23"/>
    <x v="2107"/>
    <d v="1899-12-30T00:00:02"/>
    <s v="Granel"/>
    <s v="E001"/>
    <x v="2"/>
    <d v="1899-12-30T00:30:23"/>
    <d v="1899-12-30T00:30:21"/>
    <x v="6"/>
    <x v="11"/>
    <x v="3"/>
    <x v="2"/>
    <n v="0"/>
    <n v="0"/>
    <x v="0"/>
    <x v="2"/>
    <x v="2"/>
    <n v="0"/>
    <x v="7"/>
    <x v="1"/>
    <d v="1899-12-30T00:00:02"/>
    <d v="1899-12-30T00:00:02"/>
    <x v="0"/>
    <m/>
    <m/>
    <d v="1899-12-30T00:00:00"/>
    <d v="1899-12-30T00:30:23"/>
    <n v="2"/>
    <d v="1899-12-30T00:00:02"/>
    <n v="30.383333333323268"/>
    <x v="7"/>
    <x v="1"/>
  </r>
  <r>
    <x v="9"/>
    <s v="2025004717"/>
    <x v="0"/>
    <x v="1311"/>
    <s v="E9402GGZ"/>
    <d v="2025-03-10T00:00:00"/>
    <x v="2"/>
    <s v="1782"/>
    <x v="48"/>
    <s v="PA"/>
    <x v="1"/>
    <x v="0"/>
    <d v="2025-03-10T00:00:00"/>
    <d v="1899-12-30T14:08:54"/>
    <d v="2025-03-10T00:00:00"/>
    <d v="1899-12-30T14:08:55"/>
    <d v="2025-03-10T00:00:00"/>
    <d v="1899-12-30T14:35:18"/>
    <x v="0"/>
    <x v="0"/>
    <s v="7001184193"/>
    <s v="FBO"/>
    <d v="1899-12-30T00:26:24"/>
    <x v="250"/>
    <d v="1899-12-30T00:00:01"/>
    <s v="Granel"/>
    <s v="E001"/>
    <x v="2"/>
    <d v="1899-12-30T00:26:24"/>
    <d v="1899-12-30T00:26:23"/>
    <x v="14"/>
    <x v="11"/>
    <x v="3"/>
    <x v="2"/>
    <n v="0"/>
    <n v="0"/>
    <x v="0"/>
    <x v="2"/>
    <x v="2"/>
    <n v="0"/>
    <x v="7"/>
    <x v="1"/>
    <d v="1899-12-30T00:00:01"/>
    <d v="1899-12-30T00:00:01"/>
    <x v="0"/>
    <m/>
    <m/>
    <d v="1899-12-30T00:00:00"/>
    <d v="1899-12-30T00:26:24"/>
    <n v="2"/>
    <d v="1899-12-30T00:00:01"/>
    <n v="26.399999999995174"/>
    <x v="7"/>
    <x v="1"/>
  </r>
  <r>
    <x v="9"/>
    <s v="2025004718"/>
    <x v="0"/>
    <x v="1305"/>
    <s v="E4544MKW"/>
    <d v="2025-03-10T00:00:00"/>
    <x v="2"/>
    <s v="1782"/>
    <x v="48"/>
    <s v="PA"/>
    <x v="1"/>
    <x v="0"/>
    <d v="2025-03-10T00:00:00"/>
    <d v="1899-12-30T14:10:43"/>
    <d v="2025-03-10T00:00:00"/>
    <d v="1899-12-30T14:10:44"/>
    <d v="2025-03-10T00:00:00"/>
    <d v="1899-12-30T14:53:36"/>
    <x v="0"/>
    <x v="0"/>
    <s v="7001184194"/>
    <s v="FBO"/>
    <d v="1899-12-30T00:42:53"/>
    <x v="38"/>
    <d v="1899-12-30T00:00:01"/>
    <s v="Granel"/>
    <s v="E001"/>
    <x v="2"/>
    <d v="1899-12-30T00:42:53"/>
    <d v="1899-12-30T00:42:52"/>
    <x v="14"/>
    <x v="11"/>
    <x v="3"/>
    <x v="2"/>
    <n v="0"/>
    <n v="0"/>
    <x v="0"/>
    <x v="2"/>
    <x v="2"/>
    <n v="0"/>
    <x v="7"/>
    <x v="1"/>
    <d v="1899-12-30T00:00:01"/>
    <d v="1899-12-30T00:00:01"/>
    <x v="0"/>
    <m/>
    <m/>
    <d v="1899-12-30T00:00:00"/>
    <d v="1899-12-30T00:42:53"/>
    <n v="2"/>
    <d v="1899-12-30T00:00:01"/>
    <n v="42.883333333343927"/>
    <x v="7"/>
    <x v="1"/>
  </r>
  <r>
    <x v="9"/>
    <s v="2025004719"/>
    <x v="0"/>
    <x v="1339"/>
    <s v="ER8891BBS"/>
    <d v="2025-03-10T00:00:00"/>
    <x v="2"/>
    <s v="3312"/>
    <x v="51"/>
    <s v="PA"/>
    <x v="2"/>
    <x v="0"/>
    <d v="2025-03-10T00:00:00"/>
    <d v="1899-12-30T14:15:54"/>
    <d v="2025-03-10T00:00:00"/>
    <d v="1899-12-30T14:15:54"/>
    <d v="2025-03-10T00:00:00"/>
    <d v="1899-12-30T15:02:44"/>
    <x v="0"/>
    <x v="0"/>
    <s v="7001184195"/>
    <s v="EXW"/>
    <d v="1899-12-30T00:46:50"/>
    <x v="3453"/>
    <d v="1899-12-30T00:00:00"/>
    <s v="Ensacado"/>
    <s v="E002"/>
    <x v="1"/>
    <d v="1899-12-30T00:46:50"/>
    <d v="1899-12-30T00:46:50"/>
    <x v="14"/>
    <x v="11"/>
    <x v="3"/>
    <x v="1"/>
    <n v="0"/>
    <n v="0"/>
    <x v="0"/>
    <x v="1"/>
    <x v="2"/>
    <n v="0"/>
    <x v="7"/>
    <x v="0"/>
    <d v="1899-12-30T00:00:00"/>
    <d v="1899-12-30T00:00:00"/>
    <x v="0"/>
    <m/>
    <m/>
    <d v="1899-12-30T00:00:00"/>
    <d v="1899-12-30T00:46:50"/>
    <n v="2"/>
    <d v="1899-12-30T00:00:00"/>
    <n v="46.833333333336071"/>
    <x v="14"/>
    <x v="0"/>
  </r>
  <r>
    <x v="9"/>
    <s v="2025004721"/>
    <x v="0"/>
    <x v="518"/>
    <s v="E4179KVF"/>
    <d v="2025-03-10T00:00:00"/>
    <x v="2"/>
    <s v="1782"/>
    <x v="48"/>
    <s v="PA"/>
    <x v="1"/>
    <x v="0"/>
    <d v="2025-03-10T00:00:00"/>
    <d v="1899-12-30T15:10:57"/>
    <d v="2025-03-10T00:00:00"/>
    <d v="1899-12-30T15:10:58"/>
    <d v="2025-03-10T00:00:00"/>
    <d v="1899-12-30T15:44:26"/>
    <x v="0"/>
    <x v="0"/>
    <s v="7001184196"/>
    <s v="FBO"/>
    <d v="1899-12-30T00:33:29"/>
    <x v="1446"/>
    <d v="1899-12-30T00:00:01"/>
    <s v="Granel"/>
    <s v="E001"/>
    <x v="2"/>
    <d v="1899-12-30T00:33:29"/>
    <d v="1899-12-30T00:33:28"/>
    <x v="10"/>
    <x v="11"/>
    <x v="3"/>
    <x v="2"/>
    <n v="0"/>
    <n v="0"/>
    <x v="0"/>
    <x v="2"/>
    <x v="2"/>
    <n v="0"/>
    <x v="7"/>
    <x v="1"/>
    <d v="1899-12-30T00:00:01"/>
    <d v="1899-12-30T00:00:01"/>
    <x v="0"/>
    <m/>
    <m/>
    <d v="1899-12-30T00:00:00"/>
    <d v="1899-12-30T00:33:29"/>
    <n v="2"/>
    <d v="1899-12-30T00:00:01"/>
    <n v="33.48333333332647"/>
    <x v="14"/>
    <x v="1"/>
  </r>
  <r>
    <x v="9"/>
    <s v="2025004722"/>
    <x v="0"/>
    <x v="433"/>
    <s v="E4948KGF"/>
    <d v="2025-03-10T00:00:00"/>
    <x v="2"/>
    <s v="1782"/>
    <x v="48"/>
    <s v="PA"/>
    <x v="1"/>
    <x v="0"/>
    <d v="2025-03-10T00:00:00"/>
    <d v="1899-12-30T15:23:54"/>
    <d v="2025-03-10T00:00:00"/>
    <d v="1899-12-30T15:23:55"/>
    <d v="2025-03-10T00:00:00"/>
    <d v="1899-12-30T16:01:54"/>
    <x v="0"/>
    <x v="0"/>
    <s v="7001184197"/>
    <s v="FBO"/>
    <d v="1899-12-30T00:38:00"/>
    <x v="1815"/>
    <d v="1899-12-30T00:00:01"/>
    <s v="Granel"/>
    <s v="E001"/>
    <x v="2"/>
    <d v="1899-12-30T00:38:00"/>
    <d v="1899-12-30T00:37:59"/>
    <x v="10"/>
    <x v="11"/>
    <x v="3"/>
    <x v="2"/>
    <n v="0"/>
    <n v="0"/>
    <x v="0"/>
    <x v="2"/>
    <x v="2"/>
    <n v="0"/>
    <x v="7"/>
    <x v="1"/>
    <d v="1899-12-30T00:00:01"/>
    <d v="1899-12-30T00:00:01"/>
    <x v="0"/>
    <m/>
    <m/>
    <d v="1899-12-30T00:00:00"/>
    <d v="1899-12-30T00:38:00"/>
    <n v="2"/>
    <d v="1899-12-30T00:00:01"/>
    <n v="38.000000000001464"/>
    <x v="8"/>
    <x v="1"/>
  </r>
  <r>
    <x v="9"/>
    <s v="2025004724"/>
    <x v="0"/>
    <x v="1310"/>
    <s v="E3960KHT"/>
    <d v="2025-03-10T00:00:00"/>
    <x v="2"/>
    <s v="1782"/>
    <x v="48"/>
    <s v="PA"/>
    <x v="1"/>
    <x v="0"/>
    <d v="2025-03-10T00:00:00"/>
    <d v="1899-12-30T15:52:50"/>
    <d v="2025-03-10T00:00:00"/>
    <d v="1899-12-30T15:52:50"/>
    <d v="2025-03-10T00:00:00"/>
    <d v="1899-12-30T16:30:24"/>
    <x v="0"/>
    <x v="0"/>
    <s v="7001184198"/>
    <s v="FBO"/>
    <d v="1899-12-30T00:37:34"/>
    <x v="2438"/>
    <d v="1899-12-30T00:00:00"/>
    <s v="Granel"/>
    <s v="E001"/>
    <x v="2"/>
    <d v="1899-12-30T00:37:34"/>
    <d v="1899-12-30T00:37:34"/>
    <x v="10"/>
    <x v="11"/>
    <x v="3"/>
    <x v="2"/>
    <n v="0"/>
    <n v="0"/>
    <x v="0"/>
    <x v="2"/>
    <x v="2"/>
    <n v="0"/>
    <x v="7"/>
    <x v="1"/>
    <d v="1899-12-30T00:00:00"/>
    <d v="1899-12-30T00:00:00"/>
    <x v="0"/>
    <m/>
    <m/>
    <d v="1899-12-30T00:00:00"/>
    <d v="1899-12-30T00:37:34"/>
    <n v="2"/>
    <d v="1899-12-30T00:00:00"/>
    <n v="37.566666666676802"/>
    <x v="8"/>
    <x v="1"/>
  </r>
  <r>
    <x v="9"/>
    <s v="2025004726"/>
    <x v="0"/>
    <x v="530"/>
    <s v="E5940JLK"/>
    <d v="2025-03-10T00:00:00"/>
    <x v="2"/>
    <s v="3236"/>
    <x v="49"/>
    <s v="PA"/>
    <x v="6"/>
    <x v="0"/>
    <d v="2025-03-10T00:00:00"/>
    <d v="1899-12-30T16:00:38"/>
    <d v="2025-03-10T00:00:00"/>
    <d v="1899-12-30T16:00:43"/>
    <d v="2025-03-10T00:00:00"/>
    <d v="1899-12-30T16:33:05"/>
    <x v="0"/>
    <x v="0"/>
    <s v="7001184199"/>
    <s v="FBO"/>
    <d v="1899-12-30T00:32:27"/>
    <x v="346"/>
    <d v="1899-12-30T00:00:05"/>
    <s v="Granel"/>
    <s v="E001"/>
    <x v="2"/>
    <d v="1899-12-30T00:32:27"/>
    <d v="1899-12-30T00:32:22"/>
    <x v="7"/>
    <x v="11"/>
    <x v="3"/>
    <x v="2"/>
    <n v="0"/>
    <n v="0"/>
    <x v="0"/>
    <x v="2"/>
    <x v="2"/>
    <n v="0"/>
    <x v="7"/>
    <x v="1"/>
    <d v="1899-12-30T00:00:05"/>
    <d v="1899-12-30T00:00:05"/>
    <x v="0"/>
    <m/>
    <m/>
    <d v="1899-12-30T00:00:00"/>
    <d v="1899-12-30T00:32:27"/>
    <n v="2"/>
    <d v="1899-12-30T00:00:05"/>
    <n v="32.449999999996756"/>
    <x v="8"/>
    <x v="1"/>
  </r>
  <r>
    <x v="9"/>
    <s v="2025004728"/>
    <x v="0"/>
    <x v="539"/>
    <s v="E6028JLK"/>
    <d v="2025-03-10T00:00:00"/>
    <x v="2"/>
    <s v="837"/>
    <x v="47"/>
    <s v="PA"/>
    <x v="0"/>
    <x v="0"/>
    <d v="2025-03-10T00:00:00"/>
    <d v="1899-12-30T16:08:08"/>
    <d v="2025-03-10T00:00:00"/>
    <d v="1899-12-30T16:08:10"/>
    <d v="2025-03-10T00:00:00"/>
    <d v="1899-12-30T16:36:11"/>
    <x v="0"/>
    <x v="0"/>
    <s v="7001184200"/>
    <s v="FBO"/>
    <d v="1899-12-30T00:28:03"/>
    <x v="127"/>
    <d v="1899-12-30T00:00:02"/>
    <s v="Granel"/>
    <s v="E001"/>
    <x v="2"/>
    <d v="1899-12-30T00:28:03"/>
    <d v="1899-12-30T00:28:01"/>
    <x v="7"/>
    <x v="11"/>
    <x v="3"/>
    <x v="2"/>
    <n v="0"/>
    <n v="0"/>
    <x v="0"/>
    <x v="2"/>
    <x v="2"/>
    <n v="0"/>
    <x v="7"/>
    <x v="1"/>
    <d v="1899-12-30T00:00:02"/>
    <d v="1899-12-30T00:00:02"/>
    <x v="0"/>
    <m/>
    <m/>
    <d v="1899-12-30T00:00:00"/>
    <d v="1899-12-30T00:28:03"/>
    <n v="2"/>
    <d v="1899-12-30T00:00:02"/>
    <n v="28.050000000004705"/>
    <x v="8"/>
    <x v="1"/>
  </r>
  <r>
    <x v="9"/>
    <s v="2025004729"/>
    <x v="0"/>
    <x v="1308"/>
    <s v="E0897HWR"/>
    <d v="2025-03-10T00:00:00"/>
    <x v="2"/>
    <s v="1782"/>
    <x v="48"/>
    <s v="PA"/>
    <x v="1"/>
    <x v="0"/>
    <d v="2025-03-10T00:00:00"/>
    <d v="1899-12-30T16:09:33"/>
    <d v="2025-03-10T00:00:00"/>
    <d v="1899-12-30T16:09:34"/>
    <d v="2025-03-10T00:00:00"/>
    <d v="1899-12-30T16:52:15"/>
    <x v="0"/>
    <x v="0"/>
    <s v="7001184201"/>
    <s v="FBO"/>
    <d v="1899-12-30T00:42:42"/>
    <x v="1080"/>
    <d v="1899-12-30T00:00:01"/>
    <s v="Granel"/>
    <s v="E001"/>
    <x v="2"/>
    <d v="1899-12-30T00:42:42"/>
    <d v="1899-12-30T00:42:41"/>
    <x v="7"/>
    <x v="11"/>
    <x v="3"/>
    <x v="2"/>
    <n v="0"/>
    <n v="0"/>
    <x v="0"/>
    <x v="2"/>
    <x v="2"/>
    <n v="0"/>
    <x v="7"/>
    <x v="1"/>
    <d v="1899-12-30T00:00:01"/>
    <d v="1899-12-30T00:00:01"/>
    <x v="0"/>
    <m/>
    <m/>
    <d v="1899-12-30T00:00:00"/>
    <d v="1899-12-30T00:42:42"/>
    <n v="2"/>
    <d v="1899-12-30T00:00:01"/>
    <n v="42.700000000003158"/>
    <x v="8"/>
    <x v="1"/>
  </r>
  <r>
    <x v="9"/>
    <s v="2025004730"/>
    <x v="0"/>
    <x v="604"/>
    <s v="E66UC63"/>
    <d v="2025-03-10T00:00:00"/>
    <x v="2"/>
    <s v="2955"/>
    <x v="52"/>
    <s v="PA"/>
    <x v="2"/>
    <x v="0"/>
    <d v="2025-03-10T00:00:00"/>
    <d v="1899-12-30T16:14:53"/>
    <d v="2025-03-10T00:00:00"/>
    <d v="1899-12-30T16:14:56"/>
    <d v="2025-03-10T00:00:00"/>
    <d v="1899-12-30T16:59:31"/>
    <x v="0"/>
    <x v="0"/>
    <s v="7001184202"/>
    <s v="EXW"/>
    <d v="1899-12-30T00:44:38"/>
    <x v="707"/>
    <d v="1899-12-30T00:00:03"/>
    <s v="Ensacado"/>
    <s v="E002"/>
    <x v="1"/>
    <d v="1899-12-30T00:44:38"/>
    <d v="1899-12-30T00:44:35"/>
    <x v="7"/>
    <x v="11"/>
    <x v="3"/>
    <x v="1"/>
    <n v="0"/>
    <n v="0"/>
    <x v="0"/>
    <x v="1"/>
    <x v="2"/>
    <n v="0"/>
    <x v="7"/>
    <x v="1"/>
    <d v="1899-12-30T00:00:03"/>
    <d v="1899-12-30T00:00:03"/>
    <x v="0"/>
    <m/>
    <m/>
    <d v="1899-12-30T00:00:00"/>
    <d v="1899-12-30T00:44:38"/>
    <n v="2"/>
    <d v="1899-12-30T00:00:03"/>
    <n v="44.633333333347238"/>
    <x v="8"/>
    <x v="1"/>
  </r>
  <r>
    <x v="9"/>
    <s v="2025004731"/>
    <x v="0"/>
    <x v="520"/>
    <s v="E2015JDV"/>
    <d v="2025-03-10T00:00:00"/>
    <x v="2"/>
    <s v="3236"/>
    <x v="49"/>
    <s v="PA"/>
    <x v="6"/>
    <x v="0"/>
    <d v="2025-03-10T00:00:00"/>
    <d v="1899-12-30T16:16:52"/>
    <d v="2025-03-10T00:00:00"/>
    <d v="1899-12-30T16:18:25"/>
    <d v="2025-03-10T00:00:00"/>
    <d v="1899-12-30T17:07:15"/>
    <x v="284"/>
    <x v="35"/>
    <s v="7001184203"/>
    <s v="FBO"/>
    <d v="1899-12-30T00:50:23"/>
    <x v="2881"/>
    <d v="1899-12-30T00:01:33"/>
    <s v="Granel"/>
    <s v="E001"/>
    <x v="2"/>
    <d v="1899-12-30T00:50:23"/>
    <d v="1899-12-30T00:48:50"/>
    <x v="7"/>
    <x v="11"/>
    <x v="3"/>
    <x v="2"/>
    <n v="0"/>
    <n v="0"/>
    <x v="0"/>
    <x v="2"/>
    <x v="2"/>
    <n v="0"/>
    <x v="7"/>
    <x v="0"/>
    <d v="1899-12-30T00:01:33"/>
    <d v="1899-12-30T00:01:33"/>
    <x v="0"/>
    <m/>
    <m/>
    <d v="1899-12-30T00:00:00"/>
    <d v="1899-12-30T00:50:23"/>
    <n v="2"/>
    <d v="1899-12-30T00:01:33"/>
    <n v="50.383333333339181"/>
    <x v="12"/>
    <x v="0"/>
  </r>
  <r>
    <x v="9"/>
    <s v="2025004733"/>
    <x v="0"/>
    <x v="408"/>
    <s v="E0945JZT"/>
    <d v="2025-03-10T00:00:00"/>
    <x v="2"/>
    <s v="1782"/>
    <x v="48"/>
    <s v="PA"/>
    <x v="1"/>
    <x v="0"/>
    <d v="2025-03-10T00:00:00"/>
    <d v="1899-12-30T16:31:07"/>
    <d v="2025-03-10T00:00:00"/>
    <d v="1899-12-30T16:31:09"/>
    <d v="2025-03-10T00:00:00"/>
    <d v="1899-12-30T17:18:37"/>
    <x v="0"/>
    <x v="0"/>
    <s v="7001184204"/>
    <s v="FBO"/>
    <d v="1899-12-30T00:47:30"/>
    <x v="3454"/>
    <d v="1899-12-30T00:00:02"/>
    <s v="Granel"/>
    <s v="E001"/>
    <x v="2"/>
    <d v="1899-12-30T00:47:30"/>
    <d v="1899-12-30T00:47:28"/>
    <x v="7"/>
    <x v="11"/>
    <x v="3"/>
    <x v="2"/>
    <n v="0"/>
    <n v="0"/>
    <x v="0"/>
    <x v="2"/>
    <x v="2"/>
    <n v="0"/>
    <x v="7"/>
    <x v="0"/>
    <d v="1899-12-30T00:00:02"/>
    <d v="1899-12-30T00:00:02"/>
    <x v="0"/>
    <m/>
    <m/>
    <d v="1899-12-30T00:00:00"/>
    <d v="1899-12-30T00:47:30"/>
    <n v="2"/>
    <d v="1899-12-30T00:00:02"/>
    <n v="47.499999999998309"/>
    <x v="12"/>
    <x v="0"/>
  </r>
  <r>
    <x v="9"/>
    <s v="2025004734"/>
    <x v="0"/>
    <x v="1312"/>
    <s v="ER0328BBM"/>
    <d v="2025-03-10T00:00:00"/>
    <x v="2"/>
    <s v="1782"/>
    <x v="48"/>
    <s v="PA"/>
    <x v="1"/>
    <x v="0"/>
    <d v="2025-03-10T00:00:00"/>
    <d v="1899-12-30T17:09:30"/>
    <d v="2025-03-10T00:00:00"/>
    <d v="1899-12-30T17:09:32"/>
    <d v="2025-03-10T00:00:00"/>
    <d v="1899-12-30T17:43:30"/>
    <x v="0"/>
    <x v="0"/>
    <s v="7001184205"/>
    <s v="EXW"/>
    <d v="1899-12-30T00:34:00"/>
    <x v="333"/>
    <d v="1899-12-30T00:00:02"/>
    <s v="Granel"/>
    <s v="E001"/>
    <x v="1"/>
    <d v="1899-12-30T00:34:00"/>
    <d v="1899-12-30T00:33:58"/>
    <x v="11"/>
    <x v="11"/>
    <x v="3"/>
    <x v="2"/>
    <n v="0"/>
    <n v="0"/>
    <x v="0"/>
    <x v="2"/>
    <x v="2"/>
    <n v="0"/>
    <x v="7"/>
    <x v="1"/>
    <d v="1899-12-30T00:00:02"/>
    <d v="1899-12-30T00:00:02"/>
    <x v="0"/>
    <m/>
    <m/>
    <d v="1899-12-30T00:00:00"/>
    <d v="1899-12-30T00:34:00"/>
    <n v="2"/>
    <d v="1899-12-30T00:00:02"/>
    <n v="33.999999999998437"/>
    <x v="12"/>
    <x v="1"/>
  </r>
  <r>
    <x v="9"/>
    <s v="2025004739"/>
    <x v="0"/>
    <x v="611"/>
    <s v="E53XL24"/>
    <d v="2025-03-10T00:00:00"/>
    <x v="2"/>
    <s v="2882"/>
    <x v="50"/>
    <s v="PA"/>
    <x v="2"/>
    <x v="0"/>
    <d v="2025-03-10T00:00:00"/>
    <d v="1899-12-30T17:58:00"/>
    <d v="2025-03-10T00:00:00"/>
    <d v="1899-12-30T17:58:03"/>
    <d v="2025-03-10T00:00:00"/>
    <d v="1899-12-30T18:52:20"/>
    <x v="0"/>
    <x v="0"/>
    <s v="7001184206"/>
    <s v="EXW"/>
    <d v="1899-12-30T00:54:20"/>
    <x v="3455"/>
    <d v="1899-12-30T00:00:03"/>
    <s v="Ensacado"/>
    <s v="E002"/>
    <x v="1"/>
    <d v="1899-12-30T00:54:20"/>
    <d v="1899-12-30T00:54:17"/>
    <x v="11"/>
    <x v="11"/>
    <x v="3"/>
    <x v="1"/>
    <n v="0"/>
    <n v="0"/>
    <x v="0"/>
    <x v="1"/>
    <x v="2"/>
    <n v="0"/>
    <x v="7"/>
    <x v="0"/>
    <d v="1899-12-30T00:00:03"/>
    <d v="1899-12-30T00:00:03"/>
    <x v="0"/>
    <m/>
    <m/>
    <d v="1899-12-30T00:00:00"/>
    <d v="1899-12-30T00:54:20"/>
    <n v="2"/>
    <d v="1899-12-30T00:00:03"/>
    <n v="54.333333333331169"/>
    <x v="9"/>
    <x v="0"/>
  </r>
  <r>
    <x v="9"/>
    <s v="2025004741"/>
    <x v="0"/>
    <x v="1299"/>
    <s v="E9842JGG"/>
    <d v="2025-03-10T00:00:00"/>
    <x v="2"/>
    <s v="1782"/>
    <x v="48"/>
    <s v="PA"/>
    <x v="1"/>
    <x v="0"/>
    <d v="2025-03-10T00:00:00"/>
    <d v="1899-12-30T18:32:03"/>
    <d v="2025-03-10T00:00:00"/>
    <d v="1899-12-30T18:32:06"/>
    <d v="2025-03-10T00:00:00"/>
    <d v="1899-12-30T19:10:52"/>
    <x v="0"/>
    <x v="0"/>
    <s v="7001184207"/>
    <s v="FBO"/>
    <d v="1899-12-30T00:38:49"/>
    <x v="2683"/>
    <d v="1899-12-30T00:00:03"/>
    <s v="Granel"/>
    <s v="E001"/>
    <x v="2"/>
    <d v="1899-12-30T00:38:49"/>
    <d v="1899-12-30T00:38:46"/>
    <x v="8"/>
    <x v="11"/>
    <x v="3"/>
    <x v="2"/>
    <n v="0"/>
    <n v="0"/>
    <x v="0"/>
    <x v="2"/>
    <x v="2"/>
    <n v="0"/>
    <x v="7"/>
    <x v="1"/>
    <d v="1899-12-30T00:00:03"/>
    <d v="1899-12-30T00:00:03"/>
    <x v="0"/>
    <m/>
    <m/>
    <d v="1899-12-30T00:00:00"/>
    <d v="1899-12-30T00:38:49"/>
    <n v="2"/>
    <d v="1899-12-30T00:00:03"/>
    <n v="38.816666666668681"/>
    <x v="10"/>
    <x v="1"/>
  </r>
  <r>
    <x v="9"/>
    <s v="2025004742"/>
    <x v="0"/>
    <x v="652"/>
    <s v="E27QI45"/>
    <d v="2025-03-10T00:00:00"/>
    <x v="2"/>
    <s v="2882"/>
    <x v="50"/>
    <s v="PA"/>
    <x v="2"/>
    <x v="0"/>
    <d v="2025-03-10T00:00:00"/>
    <d v="1899-12-30T18:58:54"/>
    <d v="2025-03-10T00:00:00"/>
    <d v="1899-12-30T18:58:57"/>
    <d v="2025-03-10T00:00:00"/>
    <d v="1899-12-30T19:46:06"/>
    <x v="0"/>
    <x v="0"/>
    <s v="7001184208"/>
    <s v="EXW"/>
    <d v="1899-12-30T00:47:12"/>
    <x v="2529"/>
    <d v="1899-12-30T00:00:03"/>
    <s v="Ensacado"/>
    <s v="E002"/>
    <x v="1"/>
    <d v="1899-12-30T00:47:12"/>
    <d v="1899-12-30T00:47:09"/>
    <x v="8"/>
    <x v="11"/>
    <x v="3"/>
    <x v="1"/>
    <n v="0"/>
    <n v="0"/>
    <x v="0"/>
    <x v="1"/>
    <x v="2"/>
    <n v="0"/>
    <x v="7"/>
    <x v="0"/>
    <d v="1899-12-30T00:00:03"/>
    <d v="1899-12-30T00:00:03"/>
    <x v="0"/>
    <m/>
    <m/>
    <d v="1899-12-30T00:00:00"/>
    <d v="1899-12-30T00:47:12"/>
    <n v="2"/>
    <d v="1899-12-30T00:00:03"/>
    <n v="47.200000000003222"/>
    <x v="10"/>
    <x v="0"/>
  </r>
  <r>
    <x v="9"/>
    <s v="2025004743"/>
    <x v="0"/>
    <x v="654"/>
    <s v="EAH40MN"/>
    <d v="2025-03-10T00:00:00"/>
    <x v="2"/>
    <s v="2882"/>
    <x v="50"/>
    <s v="PA"/>
    <x v="3"/>
    <x v="0"/>
    <d v="2025-03-10T00:00:00"/>
    <d v="1899-12-30T19:00:03"/>
    <d v="2025-03-10T00:00:00"/>
    <d v="1899-12-30T19:00:06"/>
    <d v="2025-03-10T00:00:00"/>
    <d v="1899-12-30T19:58:37"/>
    <x v="285"/>
    <x v="35"/>
    <s v="7001184209"/>
    <s v="EXW"/>
    <d v="1899-12-30T00:58:34"/>
    <x v="3456"/>
    <d v="1899-12-30T00:00:03"/>
    <s v="Ensacado"/>
    <s v="E002"/>
    <x v="1"/>
    <d v="1899-12-30T00:58:34"/>
    <d v="1899-12-30T00:58:31"/>
    <x v="12"/>
    <x v="11"/>
    <x v="3"/>
    <x v="1"/>
    <n v="0"/>
    <n v="0"/>
    <x v="0"/>
    <x v="1"/>
    <x v="2"/>
    <n v="0"/>
    <x v="7"/>
    <x v="0"/>
    <d v="1899-12-30T00:00:03"/>
    <d v="1899-12-30T00:00:03"/>
    <x v="0"/>
    <m/>
    <m/>
    <d v="1899-12-30T00:00:00"/>
    <d v="1899-12-30T00:58:34"/>
    <n v="2"/>
    <d v="1899-12-30T00:00:03"/>
    <n v="58.566666666672091"/>
    <x v="10"/>
    <x v="0"/>
  </r>
  <r>
    <x v="9"/>
    <s v="2025004748"/>
    <x v="0"/>
    <x v="552"/>
    <s v="E41SX30"/>
    <d v="2025-03-10T00:00:00"/>
    <x v="2"/>
    <s v="2882"/>
    <x v="50"/>
    <s v="PA"/>
    <x v="2"/>
    <x v="0"/>
    <d v="2025-03-10T00:00:00"/>
    <d v="1899-12-30T19:49:52"/>
    <d v="2025-03-10T00:00:00"/>
    <d v="1899-12-30T19:49:54"/>
    <d v="2025-03-10T00:00:00"/>
    <d v="1899-12-30T20:23:46"/>
    <x v="0"/>
    <x v="0"/>
    <s v="7001184210"/>
    <s v="EXW"/>
    <d v="1899-12-30T00:33:54"/>
    <x v="1351"/>
    <d v="1899-12-30T00:00:02"/>
    <s v="Ensacado"/>
    <s v="E002"/>
    <x v="1"/>
    <d v="1899-12-30T00:33:54"/>
    <d v="1899-12-30T00:33:52"/>
    <x v="12"/>
    <x v="11"/>
    <x v="3"/>
    <x v="1"/>
    <n v="0"/>
    <n v="0"/>
    <x v="0"/>
    <x v="1"/>
    <x v="2"/>
    <n v="0"/>
    <x v="7"/>
    <x v="1"/>
    <d v="1899-12-30T00:00:02"/>
    <d v="1899-12-30T00:00:02"/>
    <x v="0"/>
    <m/>
    <m/>
    <d v="1899-12-30T00:00:00"/>
    <d v="1899-12-30T00:33:54"/>
    <n v="2"/>
    <d v="1899-12-30T00:00:02"/>
    <n v="33.899999999990428"/>
    <x v="13"/>
    <x v="1"/>
  </r>
  <r>
    <x v="9"/>
    <s v="2025004749"/>
    <x v="0"/>
    <x v="1311"/>
    <s v="E9402GGZ"/>
    <d v="2025-03-10T00:00:00"/>
    <x v="2"/>
    <s v="1782"/>
    <x v="48"/>
    <s v="PA"/>
    <x v="1"/>
    <x v="0"/>
    <d v="2025-03-10T00:00:00"/>
    <d v="1899-12-30T20:51:22"/>
    <d v="2025-03-10T00:00:00"/>
    <d v="1899-12-30T20:51:25"/>
    <d v="2025-03-10T00:00:00"/>
    <d v="1899-12-30T21:18:57"/>
    <x v="0"/>
    <x v="0"/>
    <s v="7001184211"/>
    <s v="FBO"/>
    <d v="1899-12-30T00:27:35"/>
    <x v="1917"/>
    <d v="1899-12-30T00:00:03"/>
    <s v="Granel"/>
    <s v="E001"/>
    <x v="2"/>
    <d v="1899-12-30T00:27:35"/>
    <d v="1899-12-30T00:27:32"/>
    <x v="15"/>
    <x v="11"/>
    <x v="3"/>
    <x v="2"/>
    <n v="0"/>
    <n v="0"/>
    <x v="0"/>
    <x v="2"/>
    <x v="2"/>
    <n v="0"/>
    <x v="7"/>
    <x v="1"/>
    <d v="1899-12-30T00:00:03"/>
    <d v="1899-12-30T00:00:03"/>
    <x v="0"/>
    <m/>
    <m/>
    <d v="1899-12-30T00:00:00"/>
    <d v="1899-12-30T00:27:35"/>
    <n v="2"/>
    <d v="1899-12-30T00:00:03"/>
    <n v="27.583333333329545"/>
    <x v="15"/>
    <x v="1"/>
  </r>
  <r>
    <x v="9"/>
    <s v="2025004750"/>
    <x v="0"/>
    <x v="430"/>
    <s v="E5728KFK"/>
    <d v="2025-03-11T00:00:00"/>
    <x v="2"/>
    <s v="837"/>
    <x v="47"/>
    <s v="PA"/>
    <x v="0"/>
    <x v="0"/>
    <d v="2025-03-11T00:00:00"/>
    <d v="1899-12-30T06:10:21"/>
    <d v="2025-03-11T00:00:00"/>
    <d v="1899-12-30T06:10:23"/>
    <d v="2025-03-11T00:00:00"/>
    <d v="1899-12-30T06:36:29"/>
    <x v="0"/>
    <x v="0"/>
    <s v="7001184212"/>
    <s v="FBO"/>
    <d v="1899-12-30T00:26:08"/>
    <x v="1991"/>
    <d v="1899-12-30T00:00:02"/>
    <s v="Granel"/>
    <s v="E001"/>
    <x v="2"/>
    <d v="1899-12-30T00:26:08"/>
    <d v="1899-12-30T00:26:06"/>
    <x v="1"/>
    <x v="12"/>
    <x v="3"/>
    <x v="2"/>
    <n v="0"/>
    <n v="0"/>
    <x v="0"/>
    <x v="2"/>
    <x v="2"/>
    <n v="0"/>
    <x v="7"/>
    <x v="1"/>
    <d v="1899-12-30T00:00:02"/>
    <d v="1899-12-30T00:00:02"/>
    <x v="0"/>
    <m/>
    <m/>
    <d v="1899-12-30T00:00:00"/>
    <d v="1899-12-30T00:26:08"/>
    <n v="3"/>
    <d v="1899-12-30T00:00:02"/>
    <n v="26.133333333335951"/>
    <x v="0"/>
    <x v="1"/>
  </r>
  <r>
    <x v="9"/>
    <s v="2025004751"/>
    <x v="0"/>
    <x v="1304"/>
    <s v="ER2114BBN"/>
    <d v="2025-03-11T00:00:00"/>
    <x v="2"/>
    <s v="837"/>
    <x v="47"/>
    <s v="PA"/>
    <x v="0"/>
    <x v="0"/>
    <d v="2025-03-11T00:00:00"/>
    <d v="1899-12-30T06:11:16"/>
    <d v="2025-03-11T00:00:00"/>
    <d v="1899-12-30T06:11:18"/>
    <d v="2025-03-11T00:00:00"/>
    <d v="1899-12-30T06:49:31"/>
    <x v="0"/>
    <x v="0"/>
    <s v="7001184213"/>
    <s v="EXW"/>
    <d v="1899-12-30T00:38:15"/>
    <x v="1383"/>
    <d v="1899-12-30T00:00:02"/>
    <s v="Granel"/>
    <s v="E001"/>
    <x v="1"/>
    <d v="1899-12-30T00:38:15"/>
    <d v="1899-12-30T00:38:13"/>
    <x v="1"/>
    <x v="12"/>
    <x v="3"/>
    <x v="2"/>
    <n v="0"/>
    <n v="0"/>
    <x v="0"/>
    <x v="2"/>
    <x v="2"/>
    <n v="0"/>
    <x v="7"/>
    <x v="1"/>
    <d v="1899-12-30T00:00:02"/>
    <d v="1899-12-30T00:00:02"/>
    <x v="0"/>
    <m/>
    <m/>
    <d v="1899-12-30T00:00:00"/>
    <d v="1899-12-30T00:38:15"/>
    <n v="3"/>
    <d v="1899-12-30T00:00:02"/>
    <n v="38.249999999999986"/>
    <x v="0"/>
    <x v="1"/>
  </r>
  <r>
    <x v="9"/>
    <s v="2025004752"/>
    <x v="0"/>
    <x v="1298"/>
    <s v="E7637JSC"/>
    <d v="2025-03-11T00:00:00"/>
    <x v="2"/>
    <s v="837"/>
    <x v="47"/>
    <s v="PA"/>
    <x v="0"/>
    <x v="0"/>
    <d v="2025-03-11T00:00:00"/>
    <d v="1899-12-30T06:23:28"/>
    <d v="2025-03-11T00:00:00"/>
    <d v="1899-12-30T06:23:29"/>
    <d v="2025-03-11T00:00:00"/>
    <d v="1899-12-30T07:06:39"/>
    <x v="0"/>
    <x v="0"/>
    <s v="7001184214"/>
    <s v="FBO"/>
    <d v="1899-12-30T00:43:11"/>
    <x v="1116"/>
    <d v="1899-12-30T00:00:01"/>
    <s v="Granel"/>
    <s v="E001"/>
    <x v="2"/>
    <d v="1899-12-30T00:43:11"/>
    <d v="1899-12-30T00:43:10"/>
    <x v="1"/>
    <x v="12"/>
    <x v="3"/>
    <x v="2"/>
    <n v="0"/>
    <n v="0"/>
    <x v="0"/>
    <x v="2"/>
    <x v="2"/>
    <n v="0"/>
    <x v="7"/>
    <x v="1"/>
    <d v="1899-12-30T00:00:01"/>
    <d v="1899-12-30T00:00:01"/>
    <x v="0"/>
    <m/>
    <m/>
    <d v="1899-12-30T00:00:00"/>
    <d v="1899-12-30T00:43:11"/>
    <n v="3"/>
    <d v="1899-12-30T00:00:01"/>
    <n v="43.183333333324867"/>
    <x v="1"/>
    <x v="1"/>
  </r>
  <r>
    <x v="9"/>
    <s v="2025004753"/>
    <x v="0"/>
    <x v="1339"/>
    <s v="ER8891BBS"/>
    <d v="2025-03-11T00:00:00"/>
    <x v="2"/>
    <s v="3312"/>
    <x v="51"/>
    <s v="PA"/>
    <x v="2"/>
    <x v="0"/>
    <d v="2025-03-11T00:00:00"/>
    <d v="1899-12-30T06:30:32"/>
    <d v="2025-03-11T00:00:00"/>
    <d v="1899-12-30T06:30:35"/>
    <d v="2025-03-11T00:00:00"/>
    <d v="1899-12-30T07:36:20"/>
    <x v="0"/>
    <x v="0"/>
    <s v="7001184215"/>
    <s v="EXW"/>
    <d v="1899-12-30T01:05:48"/>
    <x v="1246"/>
    <d v="1899-12-30T00:00:03"/>
    <s v="Ensacado"/>
    <s v="E002"/>
    <x v="1"/>
    <d v="1899-12-30T01:05:48"/>
    <d v="1899-12-30T01:05:45"/>
    <x v="1"/>
    <x v="12"/>
    <x v="3"/>
    <x v="1"/>
    <n v="0"/>
    <n v="0"/>
    <x v="0"/>
    <x v="1"/>
    <x v="2"/>
    <n v="0"/>
    <x v="7"/>
    <x v="0"/>
    <d v="1899-12-30T00:00:03"/>
    <d v="1899-12-30T00:00:03"/>
    <x v="0"/>
    <m/>
    <m/>
    <d v="1899-12-30T00:00:00"/>
    <d v="1899-12-30T01:05:48"/>
    <n v="3"/>
    <d v="1899-12-30T00:00:03"/>
    <n v="65.800000000007969"/>
    <x v="1"/>
    <x v="0"/>
  </r>
  <r>
    <x v="9"/>
    <s v="2025004754"/>
    <x v="0"/>
    <x v="1301"/>
    <s v="E9349KRP"/>
    <d v="2025-03-11T00:00:00"/>
    <x v="2"/>
    <s v="2882"/>
    <x v="50"/>
    <s v="PA"/>
    <x v="2"/>
    <x v="0"/>
    <d v="2025-03-11T00:00:00"/>
    <d v="1899-12-30T06:37:02"/>
    <d v="2025-03-11T00:00:00"/>
    <d v="1899-12-30T06:37:03"/>
    <d v="2025-03-11T00:00:00"/>
    <d v="1899-12-30T07:55:33"/>
    <x v="0"/>
    <x v="0"/>
    <s v="7001184216"/>
    <s v="EXW"/>
    <d v="1899-12-30T01:18:31"/>
    <x v="3457"/>
    <d v="1899-12-30T00:00:01"/>
    <s v="Ensacado"/>
    <s v="E002"/>
    <x v="1"/>
    <d v="1899-12-30T01:18:31"/>
    <d v="1899-12-30T01:18:30"/>
    <x v="1"/>
    <x v="12"/>
    <x v="3"/>
    <x v="1"/>
    <n v="0"/>
    <n v="0"/>
    <x v="0"/>
    <x v="1"/>
    <x v="2"/>
    <n v="0"/>
    <x v="7"/>
    <x v="0"/>
    <d v="1899-12-30T00:00:01"/>
    <d v="1899-12-30T00:00:01"/>
    <x v="0"/>
    <m/>
    <m/>
    <d v="1899-12-30T00:00:00"/>
    <d v="1899-12-30T01:18:31"/>
    <n v="3"/>
    <d v="1899-12-30T00:00:01"/>
    <n v="78.516666666676812"/>
    <x v="1"/>
    <x v="0"/>
  </r>
  <r>
    <x v="9"/>
    <s v="2025004755"/>
    <x v="0"/>
    <x v="1302"/>
    <s v="EBU01275R"/>
    <d v="2025-03-11T00:00:00"/>
    <x v="2"/>
    <s v="2955"/>
    <x v="52"/>
    <s v="PA"/>
    <x v="2"/>
    <x v="0"/>
    <d v="2025-03-11T00:00:00"/>
    <d v="1899-12-30T06:52:41"/>
    <d v="2025-03-11T00:00:00"/>
    <d v="1899-12-30T06:52:42"/>
    <d v="2025-03-11T00:00:00"/>
    <d v="1899-12-30T08:27:51"/>
    <x v="0"/>
    <x v="0"/>
    <s v="7001184217"/>
    <s v="EXW"/>
    <d v="1899-12-30T01:35:10"/>
    <x v="3458"/>
    <d v="1899-12-30T00:00:01"/>
    <s v="Ensacado"/>
    <s v="E002"/>
    <x v="1"/>
    <d v="1899-12-30T01:35:10"/>
    <d v="1899-12-30T01:35:09"/>
    <x v="1"/>
    <x v="12"/>
    <x v="3"/>
    <x v="1"/>
    <n v="0"/>
    <n v="0"/>
    <x v="0"/>
    <x v="1"/>
    <x v="2"/>
    <n v="0"/>
    <x v="7"/>
    <x v="2"/>
    <d v="1899-12-30T00:00:01"/>
    <d v="1899-12-30T00:00:01"/>
    <x v="0"/>
    <m/>
    <m/>
    <d v="1899-12-30T00:00:00"/>
    <d v="1899-12-30T01:35:10"/>
    <n v="3"/>
    <d v="1899-12-30T00:00:01"/>
    <n v="95.16666666666238"/>
    <x v="2"/>
    <x v="0"/>
  </r>
  <r>
    <x v="9"/>
    <s v="2025004757"/>
    <x v="0"/>
    <x v="1310"/>
    <s v="E3960KHT"/>
    <d v="2025-03-11T00:00:00"/>
    <x v="2"/>
    <s v="1782"/>
    <x v="48"/>
    <s v="PA"/>
    <x v="1"/>
    <x v="0"/>
    <d v="2025-03-11T00:00:00"/>
    <d v="1899-12-30T07:34:27"/>
    <d v="2025-03-11T00:00:00"/>
    <d v="1899-12-30T07:34:29"/>
    <d v="2025-03-11T00:00:00"/>
    <d v="1899-12-30T08:35:47"/>
    <x v="0"/>
    <x v="0"/>
    <s v="7001184218"/>
    <s v="FBO"/>
    <d v="1899-12-30T01:01:20"/>
    <x v="722"/>
    <d v="1899-12-30T00:00:02"/>
    <s v="Granel"/>
    <s v="E001"/>
    <x v="2"/>
    <d v="1899-12-30T01:01:20"/>
    <d v="1899-12-30T01:01:18"/>
    <x v="2"/>
    <x v="12"/>
    <x v="3"/>
    <x v="2"/>
    <n v="0"/>
    <n v="0"/>
    <x v="0"/>
    <x v="2"/>
    <x v="2"/>
    <n v="0"/>
    <x v="7"/>
    <x v="0"/>
    <d v="1899-12-30T00:00:02"/>
    <d v="1899-12-30T00:00:02"/>
    <x v="0"/>
    <m/>
    <m/>
    <d v="1899-12-30T00:00:00"/>
    <d v="1899-12-30T01:01:20"/>
    <n v="3"/>
    <d v="1899-12-30T00:00:02"/>
    <n v="61.33333333332962"/>
    <x v="2"/>
    <x v="0"/>
  </r>
  <r>
    <x v="9"/>
    <s v="2025004756"/>
    <x v="0"/>
    <x v="594"/>
    <s v="E26VE91"/>
    <d v="2025-03-11T00:00:00"/>
    <x v="2"/>
    <s v="2882"/>
    <x v="50"/>
    <s v="PA"/>
    <x v="2"/>
    <x v="0"/>
    <d v="2025-03-11T00:00:00"/>
    <d v="1899-12-30T07:19:02"/>
    <d v="2025-03-11T00:00:00"/>
    <d v="1899-12-30T07:19:05"/>
    <d v="2025-03-11T00:00:00"/>
    <d v="1899-12-30T08:44:24"/>
    <x v="0"/>
    <x v="0"/>
    <s v="7001184219"/>
    <s v="EXW"/>
    <d v="1899-12-30T01:25:22"/>
    <x v="3459"/>
    <d v="1899-12-30T00:00:03"/>
    <s v="Ensacado"/>
    <s v="E002"/>
    <x v="1"/>
    <d v="1899-12-30T01:25:22"/>
    <d v="1899-12-30T01:25:19"/>
    <x v="2"/>
    <x v="12"/>
    <x v="3"/>
    <x v="1"/>
    <n v="0"/>
    <n v="0"/>
    <x v="0"/>
    <x v="1"/>
    <x v="2"/>
    <n v="0"/>
    <x v="7"/>
    <x v="0"/>
    <d v="1899-12-30T00:00:03"/>
    <d v="1899-12-30T00:00:03"/>
    <x v="0"/>
    <m/>
    <m/>
    <d v="1899-12-30T00:00:00"/>
    <d v="1899-12-30T01:25:22"/>
    <n v="3"/>
    <d v="1899-12-30T00:00:03"/>
    <n v="85.36666666667044"/>
    <x v="2"/>
    <x v="0"/>
  </r>
  <r>
    <x v="9"/>
    <s v="2025004773"/>
    <x v="0"/>
    <x v="1307"/>
    <s v="E8935JMP"/>
    <d v="2025-03-11T00:00:00"/>
    <x v="2"/>
    <s v="1782"/>
    <x v="48"/>
    <s v="PA"/>
    <x v="1"/>
    <x v="0"/>
    <d v="2025-03-11T00:00:00"/>
    <d v="1899-12-30T08:53:36"/>
    <d v="2025-03-11T00:00:00"/>
    <d v="1899-12-30T08:54:16"/>
    <d v="2025-03-11T00:00:00"/>
    <d v="1899-12-30T09:20:31"/>
    <x v="261"/>
    <x v="33"/>
    <s v="7001184220"/>
    <s v="FBO"/>
    <d v="1899-12-30T00:26:55"/>
    <x v="1306"/>
    <d v="1899-12-30T00:00:40"/>
    <s v="Granel"/>
    <s v="E001"/>
    <x v="2"/>
    <d v="1899-12-30T00:26:55"/>
    <d v="1899-12-30T00:26:15"/>
    <x v="3"/>
    <x v="12"/>
    <x v="3"/>
    <x v="2"/>
    <n v="0"/>
    <n v="0"/>
    <x v="0"/>
    <x v="2"/>
    <x v="2"/>
    <n v="0"/>
    <x v="7"/>
    <x v="1"/>
    <d v="1899-12-30T00:00:40"/>
    <d v="1899-12-30T00:00:40"/>
    <x v="0"/>
    <m/>
    <m/>
    <d v="1899-12-30T00:00:00"/>
    <d v="1899-12-30T00:26:55"/>
    <n v="3"/>
    <d v="1899-12-30T00:00:40"/>
    <n v="26.916666666667144"/>
    <x v="3"/>
    <x v="1"/>
  </r>
  <r>
    <x v="9"/>
    <s v="2025004774"/>
    <x v="0"/>
    <x v="1308"/>
    <s v="E0897HWR"/>
    <d v="2025-03-11T00:00:00"/>
    <x v="2"/>
    <s v="1782"/>
    <x v="48"/>
    <s v="PA"/>
    <x v="1"/>
    <x v="0"/>
    <d v="2025-03-11T00:00:00"/>
    <d v="1899-12-30T08:54:36"/>
    <d v="2025-03-11T00:00:00"/>
    <d v="1899-12-30T08:54:37"/>
    <d v="2025-03-11T00:00:00"/>
    <d v="1899-12-30T09:45:09"/>
    <x v="0"/>
    <x v="0"/>
    <s v="7001184221"/>
    <s v="FBO"/>
    <d v="1899-12-30T00:50:33"/>
    <x v="3460"/>
    <d v="1899-12-30T00:00:01"/>
    <s v="Granel"/>
    <s v="E001"/>
    <x v="2"/>
    <d v="1899-12-30T00:50:33"/>
    <d v="1899-12-30T00:50:32"/>
    <x v="3"/>
    <x v="12"/>
    <x v="3"/>
    <x v="2"/>
    <n v="0"/>
    <n v="0"/>
    <x v="0"/>
    <x v="2"/>
    <x v="2"/>
    <n v="0"/>
    <x v="7"/>
    <x v="0"/>
    <d v="1899-12-30T00:00:01"/>
    <d v="1899-12-30T00:00:01"/>
    <x v="0"/>
    <m/>
    <m/>
    <d v="1899-12-30T00:00:00"/>
    <d v="1899-12-30T00:50:33"/>
    <n v="3"/>
    <d v="1899-12-30T00:00:01"/>
    <n v="50.550000000004779"/>
    <x v="3"/>
    <x v="0"/>
  </r>
  <r>
    <x v="9"/>
    <s v="2025004779"/>
    <x v="0"/>
    <x v="1304"/>
    <s v="ER2114BBN"/>
    <d v="2025-03-11T00:00:00"/>
    <x v="2"/>
    <s v="1782"/>
    <x v="48"/>
    <s v="PA"/>
    <x v="1"/>
    <x v="0"/>
    <d v="2025-03-11T00:00:00"/>
    <d v="1899-12-30T09:41:05"/>
    <d v="2025-03-11T00:00:00"/>
    <d v="1899-12-30T09:41:07"/>
    <d v="2025-03-11T00:00:00"/>
    <d v="1899-12-30T10:14:23"/>
    <x v="0"/>
    <x v="0"/>
    <s v="7001184222"/>
    <s v="EXW"/>
    <d v="1899-12-30T00:33:18"/>
    <x v="480"/>
    <d v="1899-12-30T00:00:02"/>
    <s v="Granel"/>
    <s v="E001"/>
    <x v="1"/>
    <d v="1899-12-30T00:33:18"/>
    <d v="1899-12-30T00:33:16"/>
    <x v="4"/>
    <x v="12"/>
    <x v="3"/>
    <x v="2"/>
    <n v="0"/>
    <n v="0"/>
    <x v="0"/>
    <x v="2"/>
    <x v="2"/>
    <n v="0"/>
    <x v="7"/>
    <x v="1"/>
    <d v="1899-12-30T00:00:02"/>
    <d v="1899-12-30T00:00:02"/>
    <x v="0"/>
    <m/>
    <m/>
    <d v="1899-12-30T00:00:00"/>
    <d v="1899-12-30T00:33:18"/>
    <n v="3"/>
    <d v="1899-12-30T00:00:02"/>
    <n v="33.300000000000011"/>
    <x v="4"/>
    <x v="1"/>
  </r>
  <r>
    <x v="9"/>
    <s v="2025004781"/>
    <x v="0"/>
    <x v="530"/>
    <s v="E5940JLK"/>
    <d v="2025-03-11T00:00:00"/>
    <x v="2"/>
    <s v="837"/>
    <x v="47"/>
    <s v="PA"/>
    <x v="0"/>
    <x v="0"/>
    <d v="2025-03-11T00:00:00"/>
    <d v="1899-12-30T10:00:08"/>
    <d v="2025-03-11T00:00:00"/>
    <d v="1899-12-30T10:00:14"/>
    <d v="2025-03-11T00:00:00"/>
    <d v="1899-12-30T10:30:20"/>
    <x v="0"/>
    <x v="0"/>
    <s v="7001184223"/>
    <s v="FBO"/>
    <d v="1899-12-30T00:30:12"/>
    <x v="1755"/>
    <d v="1899-12-30T00:00:06"/>
    <s v="Granel"/>
    <s v="E001"/>
    <x v="2"/>
    <d v="1899-12-30T00:30:12"/>
    <d v="1899-12-30T00:30:06"/>
    <x v="5"/>
    <x v="12"/>
    <x v="3"/>
    <x v="2"/>
    <n v="0"/>
    <n v="0"/>
    <x v="0"/>
    <x v="2"/>
    <x v="2"/>
    <n v="0"/>
    <x v="7"/>
    <x v="1"/>
    <d v="1899-12-30T00:00:06"/>
    <d v="1899-12-30T00:00:06"/>
    <x v="0"/>
    <m/>
    <m/>
    <d v="1899-12-30T00:00:00"/>
    <d v="1899-12-30T00:30:12"/>
    <n v="3"/>
    <d v="1899-12-30T00:00:06"/>
    <n v="30.199999999996805"/>
    <x v="4"/>
    <x v="1"/>
  </r>
  <r>
    <x v="9"/>
    <s v="2025004780"/>
    <x v="0"/>
    <x v="1303"/>
    <s v="E3616JTZ"/>
    <d v="2025-03-11T00:00:00"/>
    <x v="2"/>
    <s v="1782"/>
    <x v="48"/>
    <s v="PA"/>
    <x v="1"/>
    <x v="0"/>
    <d v="2025-03-11T00:00:00"/>
    <d v="1899-12-30T09:46:41"/>
    <d v="2025-03-11T00:00:00"/>
    <d v="1899-12-30T09:46:43"/>
    <d v="2025-03-11T00:00:00"/>
    <d v="1899-12-30T10:32:37"/>
    <x v="0"/>
    <x v="0"/>
    <s v="7001184224"/>
    <s v="FBO"/>
    <d v="1899-12-30T00:45:56"/>
    <x v="357"/>
    <d v="1899-12-30T00:00:02"/>
    <s v="Granel"/>
    <s v="E001"/>
    <x v="2"/>
    <d v="1899-12-30T00:45:56"/>
    <d v="1899-12-30T00:45:54"/>
    <x v="4"/>
    <x v="12"/>
    <x v="3"/>
    <x v="2"/>
    <n v="0"/>
    <n v="0"/>
    <x v="0"/>
    <x v="2"/>
    <x v="2"/>
    <n v="0"/>
    <x v="7"/>
    <x v="0"/>
    <d v="1899-12-30T00:00:02"/>
    <d v="1899-12-30T00:00:02"/>
    <x v="0"/>
    <m/>
    <m/>
    <d v="1899-12-30T00:00:00"/>
    <d v="1899-12-30T00:45:56"/>
    <n v="3"/>
    <d v="1899-12-30T00:00:02"/>
    <n v="45.933333333336009"/>
    <x v="4"/>
    <x v="0"/>
  </r>
  <r>
    <x v="9"/>
    <s v="2025004782"/>
    <x v="0"/>
    <x v="1306"/>
    <s v="ER7683BCC"/>
    <d v="2025-03-11T00:00:00"/>
    <x v="2"/>
    <s v="1782"/>
    <x v="48"/>
    <s v="PA"/>
    <x v="1"/>
    <x v="0"/>
    <d v="2025-03-11T00:00:00"/>
    <d v="1899-12-30T10:05:17"/>
    <d v="2025-03-11T00:00:00"/>
    <d v="1899-12-30T10:06:07"/>
    <d v="2025-03-11T00:00:00"/>
    <d v="1899-12-30T10:48:42"/>
    <x v="264"/>
    <x v="33"/>
    <s v="7001184225"/>
    <s v="EXW"/>
    <d v="1899-12-30T00:43:25"/>
    <x v="3148"/>
    <d v="1899-12-30T00:00:50"/>
    <s v="Granel"/>
    <s v="E001"/>
    <x v="1"/>
    <d v="1899-12-30T00:43:25"/>
    <d v="1899-12-30T00:42:35"/>
    <x v="5"/>
    <x v="12"/>
    <x v="3"/>
    <x v="2"/>
    <n v="0"/>
    <n v="0"/>
    <x v="0"/>
    <x v="2"/>
    <x v="2"/>
    <n v="0"/>
    <x v="7"/>
    <x v="1"/>
    <d v="1899-12-30T00:00:50"/>
    <d v="1899-12-30T00:00:50"/>
    <x v="0"/>
    <m/>
    <m/>
    <d v="1899-12-30T00:00:00"/>
    <d v="1899-12-30T00:43:25"/>
    <n v="3"/>
    <d v="1899-12-30T00:00:50"/>
    <n v="43.416666666662366"/>
    <x v="4"/>
    <x v="1"/>
  </r>
  <r>
    <x v="9"/>
    <s v="2025004785"/>
    <x v="0"/>
    <x v="433"/>
    <s v="E4948KGF"/>
    <d v="2025-03-11T00:00:00"/>
    <x v="2"/>
    <s v="837"/>
    <x v="47"/>
    <s v="PA"/>
    <x v="0"/>
    <x v="0"/>
    <d v="2025-03-11T00:00:00"/>
    <d v="1899-12-30T10:12:46"/>
    <d v="2025-03-11T00:00:00"/>
    <d v="1899-12-30T10:12:47"/>
    <d v="2025-03-11T00:00:00"/>
    <d v="1899-12-30T10:51:36"/>
    <x v="0"/>
    <x v="0"/>
    <s v="7001184226"/>
    <s v="FBO"/>
    <d v="1899-12-30T00:38:50"/>
    <x v="463"/>
    <d v="1899-12-30T00:00:01"/>
    <s v="Granel"/>
    <s v="E001"/>
    <x v="2"/>
    <d v="1899-12-30T00:38:50"/>
    <d v="1899-12-30T00:38:49"/>
    <x v="5"/>
    <x v="12"/>
    <x v="3"/>
    <x v="2"/>
    <n v="0"/>
    <n v="0"/>
    <x v="0"/>
    <x v="2"/>
    <x v="2"/>
    <n v="0"/>
    <x v="7"/>
    <x v="1"/>
    <d v="1899-12-30T00:00:01"/>
    <d v="1899-12-30T00:00:01"/>
    <x v="0"/>
    <m/>
    <m/>
    <d v="1899-12-30T00:00:00"/>
    <d v="1899-12-30T00:38:50"/>
    <n v="3"/>
    <d v="1899-12-30T00:00:01"/>
    <n v="38.833333333329627"/>
    <x v="4"/>
    <x v="1"/>
  </r>
  <r>
    <x v="9"/>
    <s v="2025004783"/>
    <x v="0"/>
    <x v="1298"/>
    <s v="E7637JSC"/>
    <d v="2025-03-11T00:00:00"/>
    <x v="2"/>
    <s v="1782"/>
    <x v="48"/>
    <s v="PA"/>
    <x v="1"/>
    <x v="0"/>
    <d v="2025-03-11T00:00:00"/>
    <d v="1899-12-30T10:06:58"/>
    <d v="2025-03-11T00:00:00"/>
    <d v="1899-12-30T10:06:59"/>
    <d v="2025-03-11T00:00:00"/>
    <d v="1899-12-30T11:02:37"/>
    <x v="0"/>
    <x v="0"/>
    <s v="7001184227"/>
    <s v="FBO"/>
    <d v="1899-12-30T00:55:39"/>
    <x v="3461"/>
    <d v="1899-12-30T00:00:01"/>
    <s v="Granel"/>
    <s v="E001"/>
    <x v="2"/>
    <d v="1899-12-30T00:55:39"/>
    <d v="1899-12-30T00:55:38"/>
    <x v="5"/>
    <x v="12"/>
    <x v="3"/>
    <x v="2"/>
    <n v="0"/>
    <n v="0"/>
    <x v="0"/>
    <x v="2"/>
    <x v="2"/>
    <n v="0"/>
    <x v="7"/>
    <x v="0"/>
    <d v="1899-12-30T00:00:01"/>
    <d v="1899-12-30T00:00:01"/>
    <x v="0"/>
    <m/>
    <m/>
    <d v="1899-12-30T00:00:00"/>
    <d v="1899-12-30T00:55:39"/>
    <n v="3"/>
    <d v="1899-12-30T00:00:01"/>
    <n v="55.649999999995266"/>
    <x v="5"/>
    <x v="0"/>
  </r>
  <r>
    <x v="9"/>
    <s v="2025004784"/>
    <x v="0"/>
    <x v="518"/>
    <s v="E4179KVF"/>
    <d v="2025-03-11T00:00:00"/>
    <x v="2"/>
    <s v="1782"/>
    <x v="48"/>
    <s v="PA"/>
    <x v="1"/>
    <x v="0"/>
    <d v="2025-03-11T00:00:00"/>
    <d v="1899-12-30T10:11:50"/>
    <d v="2025-03-11T00:00:00"/>
    <d v="1899-12-30T10:11:51"/>
    <d v="2025-03-11T00:00:00"/>
    <d v="1899-12-30T11:26:00"/>
    <x v="0"/>
    <x v="0"/>
    <s v="7001184228"/>
    <s v="FBO"/>
    <d v="1899-12-30T01:14:10"/>
    <x v="3462"/>
    <d v="1899-12-30T00:00:01"/>
    <s v="Granel"/>
    <s v="E001"/>
    <x v="2"/>
    <d v="1899-12-30T01:14:10"/>
    <d v="1899-12-30T01:14:09"/>
    <x v="5"/>
    <x v="12"/>
    <x v="3"/>
    <x v="2"/>
    <n v="0"/>
    <n v="0"/>
    <x v="0"/>
    <x v="2"/>
    <x v="2"/>
    <n v="0"/>
    <x v="7"/>
    <x v="0"/>
    <d v="1899-12-30T00:00:01"/>
    <d v="1899-12-30T00:00:01"/>
    <x v="0"/>
    <m/>
    <m/>
    <d v="1899-12-30T00:00:00"/>
    <d v="1899-12-30T01:14:10"/>
    <n v="3"/>
    <d v="1899-12-30T00:00:01"/>
    <n v="74.166666666667254"/>
    <x v="5"/>
    <x v="0"/>
  </r>
  <r>
    <x v="9"/>
    <s v="2025004786"/>
    <x v="0"/>
    <x v="1301"/>
    <s v="E9349KRP"/>
    <d v="2025-03-11T00:00:00"/>
    <x v="2"/>
    <s v="3312"/>
    <x v="51"/>
    <s v="PA"/>
    <x v="2"/>
    <x v="0"/>
    <d v="2025-03-11T00:00:00"/>
    <d v="1899-12-30T10:30:22"/>
    <d v="2025-03-11T00:00:00"/>
    <d v="1899-12-30T10:30:23"/>
    <d v="2025-03-11T00:00:00"/>
    <d v="1899-12-30T11:38:59"/>
    <x v="0"/>
    <x v="0"/>
    <s v="7001184229"/>
    <s v="EXW"/>
    <d v="1899-12-30T01:08:37"/>
    <x v="3463"/>
    <d v="1899-12-30T00:00:01"/>
    <s v="Ensacado"/>
    <s v="E002"/>
    <x v="1"/>
    <d v="1899-12-30T01:08:37"/>
    <d v="1899-12-30T01:08:36"/>
    <x v="5"/>
    <x v="12"/>
    <x v="3"/>
    <x v="1"/>
    <n v="0"/>
    <n v="0"/>
    <x v="0"/>
    <x v="1"/>
    <x v="2"/>
    <n v="0"/>
    <x v="7"/>
    <x v="0"/>
    <d v="1899-12-30T00:00:01"/>
    <d v="1899-12-30T00:00:01"/>
    <x v="0"/>
    <m/>
    <m/>
    <d v="1899-12-30T00:00:00"/>
    <d v="1899-12-30T01:08:37"/>
    <n v="3"/>
    <d v="1899-12-30T00:00:01"/>
    <n v="68.616666666662383"/>
    <x v="5"/>
    <x v="0"/>
  </r>
  <r>
    <x v="9"/>
    <s v="2025004787"/>
    <x v="0"/>
    <x v="1299"/>
    <s v="E9842JGG"/>
    <d v="2025-03-11T00:00:00"/>
    <x v="2"/>
    <s v="1782"/>
    <x v="48"/>
    <s v="PA"/>
    <x v="1"/>
    <x v="0"/>
    <d v="2025-03-11T00:00:00"/>
    <d v="1899-12-30T10:37:34"/>
    <d v="2025-03-11T00:00:00"/>
    <d v="1899-12-30T10:37:35"/>
    <d v="2025-03-11T00:00:00"/>
    <d v="1899-12-30T11:58:48"/>
    <x v="0"/>
    <x v="0"/>
    <s v="7001184230"/>
    <s v="FBO"/>
    <d v="1899-12-30T01:21:14"/>
    <x v="3464"/>
    <d v="1899-12-30T00:00:01"/>
    <s v="Granel"/>
    <s v="E001"/>
    <x v="2"/>
    <d v="1899-12-30T01:21:14"/>
    <d v="1899-12-30T01:21:13"/>
    <x v="5"/>
    <x v="12"/>
    <x v="3"/>
    <x v="2"/>
    <n v="0"/>
    <n v="0"/>
    <x v="0"/>
    <x v="2"/>
    <x v="2"/>
    <n v="0"/>
    <x v="7"/>
    <x v="0"/>
    <d v="1899-12-30T00:00:01"/>
    <d v="1899-12-30T00:00:01"/>
    <x v="0"/>
    <m/>
    <m/>
    <d v="1899-12-30T00:00:00"/>
    <d v="1899-12-30T01:21:14"/>
    <n v="3"/>
    <d v="1899-12-30T00:00:01"/>
    <n v="81.233333333337526"/>
    <x v="5"/>
    <x v="0"/>
  </r>
  <r>
    <x v="9"/>
    <s v="2025004789"/>
    <x v="0"/>
    <x v="1311"/>
    <s v="E9402GGZ"/>
    <d v="2025-03-11T00:00:00"/>
    <x v="2"/>
    <s v="1782"/>
    <x v="48"/>
    <s v="PA"/>
    <x v="1"/>
    <x v="0"/>
    <d v="2025-03-11T00:00:00"/>
    <d v="1899-12-30T10:57:50"/>
    <d v="2025-03-11T00:00:00"/>
    <d v="1899-12-30T10:57:50"/>
    <d v="2025-03-11T00:00:00"/>
    <d v="1899-12-30T12:01:53"/>
    <x v="0"/>
    <x v="0"/>
    <s v="7001184231"/>
    <s v="FBO"/>
    <d v="1899-12-30T01:04:03"/>
    <x v="3465"/>
    <d v="1899-12-30T00:00:00"/>
    <s v="Granel"/>
    <s v="E001"/>
    <x v="2"/>
    <d v="1899-12-30T01:04:03"/>
    <d v="1899-12-30T01:04:03"/>
    <x v="5"/>
    <x v="12"/>
    <x v="3"/>
    <x v="2"/>
    <n v="0"/>
    <n v="0"/>
    <x v="0"/>
    <x v="2"/>
    <x v="2"/>
    <n v="0"/>
    <x v="7"/>
    <x v="0"/>
    <d v="1899-12-30T00:00:00"/>
    <d v="1899-12-30T00:00:00"/>
    <x v="0"/>
    <m/>
    <m/>
    <d v="1899-12-30T00:00:00"/>
    <d v="1899-12-30T01:04:03"/>
    <n v="3"/>
    <d v="1899-12-30T00:00:00"/>
    <n v="64.050000000004729"/>
    <x v="11"/>
    <x v="0"/>
  </r>
  <r>
    <x v="9"/>
    <s v="2025004790"/>
    <x v="0"/>
    <x v="430"/>
    <s v="E5728KFK"/>
    <d v="2025-03-11T00:00:00"/>
    <x v="2"/>
    <s v="1782"/>
    <x v="48"/>
    <s v="PA"/>
    <x v="1"/>
    <x v="0"/>
    <d v="2025-03-11T00:00:00"/>
    <d v="1899-12-30T10:59:28"/>
    <d v="2025-03-11T00:00:00"/>
    <d v="1899-12-30T10:59:28"/>
    <d v="2025-03-11T00:00:00"/>
    <d v="1899-12-30T12:05:04"/>
    <x v="0"/>
    <x v="0"/>
    <s v="7001184232"/>
    <s v="FBO"/>
    <d v="1899-12-30T01:05:36"/>
    <x v="53"/>
    <d v="1899-12-30T00:00:00"/>
    <s v="Granel"/>
    <s v="E001"/>
    <x v="2"/>
    <d v="1899-12-30T01:05:36"/>
    <d v="1899-12-30T01:05:36"/>
    <x v="5"/>
    <x v="12"/>
    <x v="3"/>
    <x v="2"/>
    <n v="0"/>
    <n v="0"/>
    <x v="0"/>
    <x v="2"/>
    <x v="2"/>
    <n v="0"/>
    <x v="7"/>
    <x v="0"/>
    <d v="1899-12-30T00:00:00"/>
    <d v="1899-12-30T00:00:00"/>
    <x v="0"/>
    <m/>
    <m/>
    <d v="1899-12-30T00:00:00"/>
    <d v="1899-12-30T01:05:36"/>
    <n v="3"/>
    <d v="1899-12-30T00:00:00"/>
    <n v="65.600000000006418"/>
    <x v="11"/>
    <x v="0"/>
  </r>
  <r>
    <x v="9"/>
    <s v="2025004791"/>
    <x v="0"/>
    <x v="1302"/>
    <s v="EBU01275R"/>
    <d v="2025-03-11T00:00:00"/>
    <x v="2"/>
    <s v="3312"/>
    <x v="51"/>
    <s v="PA"/>
    <x v="2"/>
    <x v="0"/>
    <d v="2025-03-11T00:00:00"/>
    <d v="1899-12-30T11:03:13"/>
    <d v="2025-03-11T00:00:00"/>
    <d v="1899-12-30T11:03:15"/>
    <d v="2025-03-11T00:00:00"/>
    <d v="1899-12-30T12:09:37"/>
    <x v="0"/>
    <x v="0"/>
    <s v="7001184233"/>
    <s v="EXW"/>
    <d v="1899-12-30T01:06:24"/>
    <x v="3466"/>
    <d v="1899-12-30T00:00:02"/>
    <s v="Ensacado"/>
    <s v="E002"/>
    <x v="1"/>
    <d v="1899-12-30T01:06:24"/>
    <d v="1899-12-30T01:06:22"/>
    <x v="9"/>
    <x v="12"/>
    <x v="3"/>
    <x v="1"/>
    <n v="0"/>
    <n v="0"/>
    <x v="0"/>
    <x v="1"/>
    <x v="2"/>
    <n v="0"/>
    <x v="7"/>
    <x v="0"/>
    <d v="1899-12-30T00:00:02"/>
    <d v="1899-12-30T00:00:02"/>
    <x v="0"/>
    <m/>
    <m/>
    <d v="1899-12-30T00:00:00"/>
    <d v="1899-12-30T01:06:24"/>
    <n v="3"/>
    <d v="1899-12-30T00:00:02"/>
    <n v="66.399999999998386"/>
    <x v="11"/>
    <x v="0"/>
  </r>
  <r>
    <x v="9"/>
    <s v="2025004794"/>
    <x v="0"/>
    <x v="183"/>
    <s v="E3043KFX"/>
    <d v="2025-03-11T00:00:00"/>
    <x v="2"/>
    <s v="837"/>
    <x v="47"/>
    <s v="PA"/>
    <x v="0"/>
    <x v="0"/>
    <d v="2025-03-11T00:00:00"/>
    <d v="1899-12-30T11:25:22"/>
    <d v="2025-03-11T00:00:00"/>
    <d v="1899-12-30T11:25:23"/>
    <d v="2025-03-11T00:00:00"/>
    <d v="1899-12-30T12:13:13"/>
    <x v="0"/>
    <x v="0"/>
    <s v="7001184234"/>
    <s v="EXW"/>
    <d v="1899-12-30T00:47:51"/>
    <x v="1363"/>
    <d v="1899-12-30T00:00:01"/>
    <s v="Granel"/>
    <s v="E001"/>
    <x v="1"/>
    <d v="1899-12-30T00:47:51"/>
    <d v="1899-12-30T00:47:50"/>
    <x v="9"/>
    <x v="12"/>
    <x v="3"/>
    <x v="2"/>
    <n v="0"/>
    <n v="0"/>
    <x v="0"/>
    <x v="2"/>
    <x v="2"/>
    <n v="0"/>
    <x v="7"/>
    <x v="0"/>
    <d v="1899-12-30T00:00:01"/>
    <d v="1899-12-30T00:00:01"/>
    <x v="0"/>
    <m/>
    <m/>
    <d v="1899-12-30T00:00:00"/>
    <d v="1899-12-30T00:47:51"/>
    <n v="3"/>
    <d v="1899-12-30T00:00:01"/>
    <n v="47.85000000000484"/>
    <x v="11"/>
    <x v="0"/>
  </r>
  <r>
    <x v="9"/>
    <s v="2025004793"/>
    <x v="0"/>
    <x v="611"/>
    <s v="E53XL24"/>
    <d v="2025-03-11T00:00:00"/>
    <x v="2"/>
    <s v="2882"/>
    <x v="50"/>
    <s v="PA"/>
    <x v="2"/>
    <x v="0"/>
    <d v="2025-03-11T00:00:00"/>
    <d v="1899-12-30T11:24:12"/>
    <d v="2025-03-11T00:00:00"/>
    <d v="1899-12-30T11:24:19"/>
    <d v="2025-03-11T00:00:00"/>
    <d v="1899-12-30T12:38:27"/>
    <x v="0"/>
    <x v="0"/>
    <s v="7001184235"/>
    <s v="EXW"/>
    <d v="1899-12-30T01:14:15"/>
    <x v="3467"/>
    <d v="1899-12-30T00:00:07"/>
    <s v="Ensacado"/>
    <s v="E002"/>
    <x v="1"/>
    <d v="1899-12-30T01:14:15"/>
    <d v="1899-12-30T01:14:08"/>
    <x v="9"/>
    <x v="12"/>
    <x v="3"/>
    <x v="1"/>
    <n v="0"/>
    <n v="0"/>
    <x v="0"/>
    <x v="1"/>
    <x v="2"/>
    <n v="0"/>
    <x v="7"/>
    <x v="0"/>
    <d v="1899-12-30T00:00:07"/>
    <d v="1899-12-30T00:00:07"/>
    <x v="0"/>
    <m/>
    <m/>
    <d v="1899-12-30T00:00:00"/>
    <d v="1899-12-30T01:14:15"/>
    <n v="3"/>
    <d v="1899-12-30T00:00:07"/>
    <n v="74.249999999999929"/>
    <x v="11"/>
    <x v="0"/>
  </r>
  <r>
    <x v="9"/>
    <s v="2025004795"/>
    <x v="0"/>
    <x v="539"/>
    <s v="E6028JLK"/>
    <d v="2025-03-11T00:00:00"/>
    <x v="2"/>
    <s v="1782"/>
    <x v="48"/>
    <s v="PA"/>
    <x v="1"/>
    <x v="0"/>
    <d v="2025-03-11T00:00:00"/>
    <d v="1899-12-30T12:08:22"/>
    <d v="2025-03-11T00:00:00"/>
    <d v="1899-12-30T12:08:23"/>
    <d v="2025-03-11T00:00:00"/>
    <d v="1899-12-30T13:03:02"/>
    <x v="0"/>
    <x v="0"/>
    <s v="7001184236"/>
    <s v="FBO"/>
    <d v="1899-12-30T00:54:40"/>
    <x v="3468"/>
    <d v="1899-12-30T00:00:01"/>
    <s v="Granel"/>
    <s v="E001"/>
    <x v="2"/>
    <d v="1899-12-30T00:54:40"/>
    <d v="1899-12-30T00:54:39"/>
    <x v="13"/>
    <x v="12"/>
    <x v="3"/>
    <x v="2"/>
    <n v="0"/>
    <n v="0"/>
    <x v="0"/>
    <x v="2"/>
    <x v="2"/>
    <n v="0"/>
    <x v="7"/>
    <x v="0"/>
    <d v="1899-12-30T00:00:01"/>
    <d v="1899-12-30T00:00:01"/>
    <x v="0"/>
    <m/>
    <m/>
    <d v="1899-12-30T00:00:00"/>
    <d v="1899-12-30T00:54:40"/>
    <n v="3"/>
    <d v="1899-12-30T00:00:01"/>
    <n v="54.666666666662366"/>
    <x v="6"/>
    <x v="0"/>
  </r>
  <r>
    <x v="9"/>
    <s v="2025004799"/>
    <x v="0"/>
    <x v="1310"/>
    <s v="E3960KHT"/>
    <d v="2025-03-11T00:00:00"/>
    <x v="2"/>
    <s v="1782"/>
    <x v="48"/>
    <s v="PA"/>
    <x v="1"/>
    <x v="0"/>
    <d v="2025-03-11T00:00:00"/>
    <d v="1899-12-30T12:58:17"/>
    <d v="2025-03-11T00:00:00"/>
    <d v="1899-12-30T12:58:19"/>
    <d v="2025-03-11T00:00:00"/>
    <d v="1899-12-30T13:29:51"/>
    <x v="0"/>
    <x v="0"/>
    <s v="7001184237"/>
    <s v="FBO"/>
    <d v="1899-12-30T00:31:34"/>
    <x v="41"/>
    <d v="1899-12-30T00:00:02"/>
    <s v="Granel"/>
    <s v="E001"/>
    <x v="2"/>
    <d v="1899-12-30T00:31:34"/>
    <d v="1899-12-30T00:31:32"/>
    <x v="13"/>
    <x v="12"/>
    <x v="3"/>
    <x v="2"/>
    <n v="0"/>
    <n v="0"/>
    <x v="0"/>
    <x v="2"/>
    <x v="2"/>
    <n v="0"/>
    <x v="7"/>
    <x v="1"/>
    <d v="1899-12-30T00:00:02"/>
    <d v="1899-12-30T00:00:02"/>
    <x v="0"/>
    <m/>
    <m/>
    <d v="1899-12-30T00:00:00"/>
    <d v="1899-12-30T00:31:34"/>
    <n v="3"/>
    <d v="1899-12-30T00:00:02"/>
    <n v="31.566666666657639"/>
    <x v="6"/>
    <x v="1"/>
  </r>
  <r>
    <x v="9"/>
    <s v="2025004801"/>
    <x v="0"/>
    <x v="520"/>
    <s v="E2015JDV"/>
    <d v="2025-03-11T00:00:00"/>
    <x v="2"/>
    <s v="1782"/>
    <x v="48"/>
    <s v="PA"/>
    <x v="1"/>
    <x v="0"/>
    <d v="2025-03-11T00:00:00"/>
    <d v="1899-12-30T13:00:15"/>
    <d v="2025-03-11T00:00:00"/>
    <d v="1899-12-30T13:02:53"/>
    <d v="2025-03-11T00:00:00"/>
    <d v="1899-12-30T13:48:38"/>
    <x v="261"/>
    <x v="33"/>
    <s v="7001184238"/>
    <s v="FBO"/>
    <d v="1899-12-30T00:48:23"/>
    <x v="963"/>
    <d v="1899-12-30T00:02:38"/>
    <s v="Granel"/>
    <s v="E001"/>
    <x v="2"/>
    <d v="1899-12-30T00:48:23"/>
    <d v="1899-12-30T00:45:45"/>
    <x v="6"/>
    <x v="12"/>
    <x v="3"/>
    <x v="2"/>
    <n v="0"/>
    <n v="0"/>
    <x v="0"/>
    <x v="2"/>
    <x v="2"/>
    <n v="0"/>
    <x v="7"/>
    <x v="0"/>
    <d v="1899-12-30T00:02:38"/>
    <d v="1899-12-30T00:02:38"/>
    <x v="0"/>
    <m/>
    <m/>
    <d v="1899-12-30T00:00:00"/>
    <d v="1899-12-30T00:48:23"/>
    <n v="3"/>
    <d v="1899-12-30T00:02:38"/>
    <n v="48.383333333323201"/>
    <x v="6"/>
    <x v="0"/>
  </r>
  <r>
    <x v="9"/>
    <s v="2025004800"/>
    <x v="0"/>
    <x v="654"/>
    <s v="EAH40MN"/>
    <d v="2025-03-11T00:00:00"/>
    <x v="2"/>
    <s v="2882"/>
    <x v="50"/>
    <s v="PA"/>
    <x v="2"/>
    <x v="0"/>
    <d v="2025-03-11T00:00:00"/>
    <d v="1899-12-30T12:59:44"/>
    <d v="2025-03-11T00:00:00"/>
    <d v="1899-12-30T12:59:47"/>
    <d v="2025-03-11T00:00:00"/>
    <d v="1899-12-30T14:07:19"/>
    <x v="0"/>
    <x v="0"/>
    <s v="7001184239"/>
    <s v="EXW"/>
    <d v="1899-12-30T01:07:35"/>
    <x v="3469"/>
    <d v="1899-12-30T00:00:03"/>
    <s v="Ensacado"/>
    <s v="E002"/>
    <x v="1"/>
    <d v="1899-12-30T01:07:35"/>
    <d v="1899-12-30T01:07:32"/>
    <x v="13"/>
    <x v="12"/>
    <x v="3"/>
    <x v="1"/>
    <n v="0"/>
    <n v="0"/>
    <x v="0"/>
    <x v="1"/>
    <x v="2"/>
    <n v="0"/>
    <x v="7"/>
    <x v="0"/>
    <d v="1899-12-30T00:00:03"/>
    <d v="1899-12-30T00:00:03"/>
    <x v="0"/>
    <m/>
    <m/>
    <d v="1899-12-30T00:00:00"/>
    <d v="1899-12-30T01:07:35"/>
    <n v="3"/>
    <d v="1899-12-30T00:00:03"/>
    <n v="67.58333333333276"/>
    <x v="7"/>
    <x v="0"/>
  </r>
  <r>
    <x v="9"/>
    <s v="2025004802"/>
    <x v="0"/>
    <x v="652"/>
    <s v="E27QI45"/>
    <d v="2025-03-11T00:00:00"/>
    <x v="2"/>
    <s v="2882"/>
    <x v="50"/>
    <s v="PA"/>
    <x v="2"/>
    <x v="0"/>
    <d v="2025-03-11T00:00:00"/>
    <d v="1899-12-30T13:07:01"/>
    <d v="2025-03-11T00:00:00"/>
    <d v="1899-12-30T13:07:05"/>
    <d v="2025-03-11T00:00:00"/>
    <d v="1899-12-30T14:35:36"/>
    <x v="0"/>
    <x v="0"/>
    <s v="7001184240"/>
    <s v="EXW"/>
    <d v="1899-12-30T01:28:35"/>
    <x v="3470"/>
    <d v="1899-12-30T00:00:04"/>
    <s v="Ensacado"/>
    <s v="E002"/>
    <x v="1"/>
    <d v="1899-12-30T01:28:35"/>
    <d v="1899-12-30T01:28:31"/>
    <x v="6"/>
    <x v="12"/>
    <x v="3"/>
    <x v="1"/>
    <n v="0"/>
    <n v="0"/>
    <x v="0"/>
    <x v="1"/>
    <x v="2"/>
    <n v="0"/>
    <x v="7"/>
    <x v="0"/>
    <d v="1899-12-30T00:00:04"/>
    <d v="1899-12-30T00:00:04"/>
    <x v="0"/>
    <m/>
    <m/>
    <d v="1899-12-30T00:00:00"/>
    <d v="1899-12-30T01:28:35"/>
    <n v="3"/>
    <d v="1899-12-30T00:00:04"/>
    <n v="88.583333333342438"/>
    <x v="7"/>
    <x v="0"/>
  </r>
  <r>
    <x v="9"/>
    <s v="2025004805"/>
    <x v="0"/>
    <x v="1307"/>
    <s v="E8935JMP"/>
    <d v="2025-03-11T00:00:00"/>
    <x v="2"/>
    <s v="837"/>
    <x v="47"/>
    <s v="PA"/>
    <x v="0"/>
    <x v="0"/>
    <d v="2025-03-11T00:00:00"/>
    <d v="1899-12-30T14:05:44"/>
    <d v="2025-03-11T00:00:00"/>
    <d v="1899-12-30T14:10:18"/>
    <d v="2025-03-11T00:00:00"/>
    <d v="1899-12-30T14:38:46"/>
    <x v="286"/>
    <x v="35"/>
    <s v="7001184241"/>
    <s v="FBO"/>
    <d v="1899-12-30T00:33:02"/>
    <x v="582"/>
    <d v="1899-12-30T00:04:34"/>
    <s v="Granel"/>
    <s v="E001"/>
    <x v="2"/>
    <d v="1899-12-30T00:33:02"/>
    <d v="1899-12-30T00:28:28"/>
    <x v="14"/>
    <x v="12"/>
    <x v="3"/>
    <x v="2"/>
    <n v="0"/>
    <n v="0"/>
    <x v="0"/>
    <x v="2"/>
    <x v="2"/>
    <n v="0"/>
    <x v="7"/>
    <x v="1"/>
    <d v="1899-12-30T00:04:34"/>
    <d v="1899-12-30T00:04:34"/>
    <x v="0"/>
    <m/>
    <m/>
    <d v="1899-12-30T00:00:00"/>
    <d v="1899-12-30T00:33:02"/>
    <n v="3"/>
    <d v="1899-12-30T00:04:34"/>
    <n v="33.033333333340785"/>
    <x v="7"/>
    <x v="1"/>
  </r>
  <r>
    <x v="9"/>
    <s v="2025004806"/>
    <x v="0"/>
    <x v="1308"/>
    <s v="E0897HWR"/>
    <d v="2025-03-11T00:00:00"/>
    <x v="2"/>
    <s v="1782"/>
    <x v="48"/>
    <s v="PA"/>
    <x v="1"/>
    <x v="0"/>
    <d v="2025-03-11T00:00:00"/>
    <d v="1899-12-30T14:11:41"/>
    <d v="2025-03-11T00:00:00"/>
    <d v="1899-12-30T14:11:42"/>
    <d v="2025-03-11T00:00:00"/>
    <d v="1899-12-30T14:41:29"/>
    <x v="0"/>
    <x v="0"/>
    <s v="7001184242"/>
    <s v="FBO"/>
    <d v="1899-12-30T00:29:48"/>
    <x v="876"/>
    <d v="1899-12-30T00:00:01"/>
    <s v="Granel"/>
    <s v="E001"/>
    <x v="2"/>
    <d v="1899-12-30T00:29:48"/>
    <d v="1899-12-30T00:29:47"/>
    <x v="14"/>
    <x v="12"/>
    <x v="3"/>
    <x v="2"/>
    <n v="0"/>
    <n v="0"/>
    <x v="0"/>
    <x v="2"/>
    <x v="2"/>
    <n v="0"/>
    <x v="7"/>
    <x v="1"/>
    <d v="1899-12-30T00:00:01"/>
    <d v="1899-12-30T00:00:01"/>
    <x v="0"/>
    <m/>
    <m/>
    <d v="1899-12-30T00:00:00"/>
    <d v="1899-12-30T00:29:48"/>
    <n v="3"/>
    <d v="1899-12-30T00:00:01"/>
    <n v="29.799999999993467"/>
    <x v="7"/>
    <x v="1"/>
  </r>
  <r>
    <x v="9"/>
    <s v="2025004811"/>
    <x v="0"/>
    <x v="1319"/>
    <s v="E9349KRP"/>
    <d v="2025-03-11T00:00:00"/>
    <x v="2"/>
    <s v="837"/>
    <x v="47"/>
    <s v="PA"/>
    <x v="0"/>
    <x v="0"/>
    <d v="2025-03-11T00:00:00"/>
    <d v="1899-12-30T15:11:38"/>
    <d v="2025-03-11T00:00:00"/>
    <d v="1899-12-30T15:11:41"/>
    <d v="2025-03-11T00:00:00"/>
    <d v="1899-12-30T15:37:51"/>
    <x v="0"/>
    <x v="0"/>
    <s v="7001184243"/>
    <s v="EXW"/>
    <d v="1899-12-30T00:26:13"/>
    <x v="2140"/>
    <d v="1899-12-30T00:00:03"/>
    <s v="Granel"/>
    <s v="E001"/>
    <x v="1"/>
    <d v="1899-12-30T00:26:13"/>
    <d v="1899-12-30T00:26:10"/>
    <x v="10"/>
    <x v="12"/>
    <x v="3"/>
    <x v="2"/>
    <n v="0"/>
    <n v="0"/>
    <x v="0"/>
    <x v="2"/>
    <x v="2"/>
    <n v="0"/>
    <x v="7"/>
    <x v="1"/>
    <d v="1899-12-30T00:00:03"/>
    <d v="1899-12-30T00:00:03"/>
    <x v="0"/>
    <m/>
    <m/>
    <d v="1899-12-30T00:00:00"/>
    <d v="1899-12-30T00:26:13"/>
    <n v="3"/>
    <d v="1899-12-30T00:00:03"/>
    <n v="26.216666666668793"/>
    <x v="14"/>
    <x v="1"/>
  </r>
  <r>
    <x v="9"/>
    <s v=""/>
    <x v="0"/>
    <x v="519"/>
    <s v="E2222JCW"/>
    <d v="2025-03-11T00:00:00"/>
    <x v="2"/>
    <s v="1782"/>
    <x v="48"/>
    <s v="S1"/>
    <x v="1"/>
    <x v="0"/>
    <d v="2025-03-11T00:00:00"/>
    <d v="1899-12-30T15:51:17"/>
    <d v="2025-03-11T00:00:00"/>
    <d v="1899-12-30T15:54:10"/>
    <d v="2025-03-11T00:00:00"/>
    <d v="1899-12-30T15:54:52"/>
    <x v="38"/>
    <x v="30"/>
    <s v="7001184244"/>
    <s v="FBO"/>
    <d v="1899-12-30T00:03:35"/>
    <x v="1156"/>
    <d v="1899-12-30T00:02:53"/>
    <s v="Granel"/>
    <s v="E001"/>
    <x v="2"/>
    <d v="1899-12-30T00:03:35"/>
    <d v="1899-12-30T00:00:42"/>
    <x v="10"/>
    <x v="12"/>
    <x v="3"/>
    <x v="2"/>
    <n v="1"/>
    <n v="0"/>
    <x v="1"/>
    <x v="2"/>
    <x v="2"/>
    <n v="1"/>
    <x v="7"/>
    <x v="1"/>
    <d v="1899-12-30T00:02:53"/>
    <d v="1899-12-30T00:02:53"/>
    <x v="0"/>
    <m/>
    <m/>
    <d v="1899-12-30T00:00:00"/>
    <d v="1899-12-30T00:03:35"/>
    <n v="3"/>
    <d v="1899-12-30T00:02:53"/>
    <n v="3.5833333333248341"/>
    <x v="14"/>
    <x v="1"/>
  </r>
  <r>
    <x v="9"/>
    <s v="2025004813"/>
    <x v="0"/>
    <x v="1296"/>
    <s v="E7586KJW"/>
    <d v="2025-03-11T00:00:00"/>
    <x v="2"/>
    <s v="837"/>
    <x v="47"/>
    <s v="PA"/>
    <x v="0"/>
    <x v="0"/>
    <d v="2025-03-11T00:00:00"/>
    <d v="1899-12-30T16:04:26"/>
    <d v="2025-03-11T00:00:00"/>
    <d v="1899-12-30T16:04:27"/>
    <d v="2025-03-11T00:00:00"/>
    <d v="1899-12-30T16:35:16"/>
    <x v="0"/>
    <x v="0"/>
    <s v="7001184245"/>
    <s v="FBO"/>
    <d v="1899-12-30T00:30:50"/>
    <x v="3471"/>
    <d v="1899-12-30T00:00:01"/>
    <s v="Granel"/>
    <s v="E001"/>
    <x v="2"/>
    <d v="1899-12-30T00:30:50"/>
    <d v="1899-12-30T00:30:49"/>
    <x v="7"/>
    <x v="12"/>
    <x v="3"/>
    <x v="2"/>
    <n v="0"/>
    <n v="0"/>
    <x v="0"/>
    <x v="2"/>
    <x v="2"/>
    <n v="0"/>
    <x v="7"/>
    <x v="1"/>
    <d v="1899-12-30T00:00:01"/>
    <d v="1899-12-30T00:00:01"/>
    <x v="0"/>
    <m/>
    <m/>
    <d v="1899-12-30T00:00:00"/>
    <d v="1899-12-30T00:30:50"/>
    <n v="3"/>
    <d v="1899-12-30T00:00:01"/>
    <n v="30.833333333337727"/>
    <x v="8"/>
    <x v="1"/>
  </r>
  <r>
    <x v="9"/>
    <s v="2025004816"/>
    <x v="0"/>
    <x v="1311"/>
    <s v="E9402GGZ"/>
    <d v="2025-03-11T00:00:00"/>
    <x v="2"/>
    <s v="1782"/>
    <x v="48"/>
    <s v="PA"/>
    <x v="1"/>
    <x v="0"/>
    <d v="2025-03-11T00:00:00"/>
    <d v="1899-12-30T16:11:04"/>
    <d v="2025-03-11T00:00:00"/>
    <d v="1899-12-30T16:11:04"/>
    <d v="2025-03-11T00:00:00"/>
    <d v="1899-12-30T16:46:14"/>
    <x v="0"/>
    <x v="0"/>
    <s v="7001184246"/>
    <s v="FBO"/>
    <d v="1899-12-30T00:35:10"/>
    <x v="204"/>
    <d v="1899-12-30T00:00:00"/>
    <s v="Granel"/>
    <s v="E001"/>
    <x v="2"/>
    <d v="1899-12-30T00:35:10"/>
    <d v="1899-12-30T00:35:10"/>
    <x v="7"/>
    <x v="12"/>
    <x v="3"/>
    <x v="2"/>
    <n v="0"/>
    <n v="0"/>
    <x v="0"/>
    <x v="2"/>
    <x v="2"/>
    <n v="0"/>
    <x v="7"/>
    <x v="1"/>
    <d v="1899-12-30T00:00:00"/>
    <d v="1899-12-30T00:00:00"/>
    <x v="0"/>
    <m/>
    <m/>
    <d v="1899-12-30T00:00:00"/>
    <d v="1899-12-30T00:35:10"/>
    <n v="3"/>
    <d v="1899-12-30T00:00:00"/>
    <n v="35.166666666671951"/>
    <x v="8"/>
    <x v="1"/>
  </r>
  <r>
    <x v="9"/>
    <s v="2025004814"/>
    <x v="0"/>
    <x v="1312"/>
    <s v="ER0328BBM"/>
    <d v="2025-03-11T00:00:00"/>
    <x v="2"/>
    <s v="1782"/>
    <x v="48"/>
    <s v="PA"/>
    <x v="1"/>
    <x v="0"/>
    <d v="2025-03-11T00:00:00"/>
    <d v="1899-12-30T16:08:46"/>
    <d v="2025-03-11T00:00:00"/>
    <d v="1899-12-30T16:08:46"/>
    <d v="2025-03-11T00:00:00"/>
    <d v="1899-12-30T16:50:06"/>
    <x v="0"/>
    <x v="0"/>
    <s v="7001184247"/>
    <s v="EXW"/>
    <d v="1899-12-30T00:41:20"/>
    <x v="2932"/>
    <d v="1899-12-30T00:00:00"/>
    <s v="Granel"/>
    <s v="E001"/>
    <x v="1"/>
    <d v="1899-12-30T00:41:20"/>
    <d v="1899-12-30T00:41:20"/>
    <x v="7"/>
    <x v="12"/>
    <x v="3"/>
    <x v="2"/>
    <n v="0"/>
    <n v="0"/>
    <x v="0"/>
    <x v="2"/>
    <x v="2"/>
    <n v="0"/>
    <x v="7"/>
    <x v="1"/>
    <d v="1899-12-30T00:00:00"/>
    <d v="1899-12-30T00:00:00"/>
    <x v="0"/>
    <m/>
    <m/>
    <d v="1899-12-30T00:00:00"/>
    <d v="1899-12-30T00:41:20"/>
    <n v="3"/>
    <d v="1899-12-30T00:00:00"/>
    <n v="41.333333333328014"/>
    <x v="8"/>
    <x v="1"/>
  </r>
  <r>
    <x v="9"/>
    <s v="2025004818"/>
    <x v="0"/>
    <x v="1297"/>
    <s v="E5825KKS"/>
    <d v="2025-03-11T00:00:00"/>
    <x v="2"/>
    <s v="1782"/>
    <x v="48"/>
    <s v="PA"/>
    <x v="1"/>
    <x v="0"/>
    <d v="2025-03-11T00:00:00"/>
    <d v="1899-12-30T16:48:15"/>
    <d v="2025-03-11T00:00:00"/>
    <d v="1899-12-30T16:48:16"/>
    <d v="2025-03-11T00:00:00"/>
    <d v="1899-12-30T17:28:22"/>
    <x v="0"/>
    <x v="0"/>
    <s v="7001184248"/>
    <s v="FBO"/>
    <d v="1899-12-30T00:40:07"/>
    <x v="2903"/>
    <d v="1899-12-30T00:00:01"/>
    <s v="Granel"/>
    <s v="E001"/>
    <x v="2"/>
    <d v="1899-12-30T00:40:07"/>
    <d v="1899-12-30T00:40:06"/>
    <x v="7"/>
    <x v="12"/>
    <x v="3"/>
    <x v="2"/>
    <n v="0"/>
    <n v="0"/>
    <x v="0"/>
    <x v="2"/>
    <x v="2"/>
    <n v="0"/>
    <x v="7"/>
    <x v="1"/>
    <d v="1899-12-30T00:00:01"/>
    <d v="1899-12-30T00:00:01"/>
    <x v="0"/>
    <m/>
    <m/>
    <d v="1899-12-30T00:00:00"/>
    <d v="1899-12-30T00:40:07"/>
    <n v="3"/>
    <d v="1899-12-30T00:00:01"/>
    <n v="40.116666666672081"/>
    <x v="12"/>
    <x v="1"/>
  </r>
  <r>
    <x v="9"/>
    <s v="2025004821"/>
    <x v="0"/>
    <x v="1299"/>
    <s v="E9842JGG"/>
    <d v="2025-03-11T00:00:00"/>
    <x v="2"/>
    <s v="1782"/>
    <x v="48"/>
    <s v="PA"/>
    <x v="1"/>
    <x v="0"/>
    <d v="2025-03-11T00:00:00"/>
    <d v="1899-12-30T17:04:51"/>
    <d v="2025-03-11T00:00:00"/>
    <d v="1899-12-30T17:04:53"/>
    <d v="2025-03-11T00:00:00"/>
    <d v="1899-12-30T17:42:30"/>
    <x v="0"/>
    <x v="0"/>
    <s v="7001184249"/>
    <s v="FBO"/>
    <d v="1899-12-30T00:37:39"/>
    <x v="1771"/>
    <d v="1899-12-30T00:00:02"/>
    <s v="Granel"/>
    <s v="E001"/>
    <x v="2"/>
    <d v="1899-12-30T00:37:39"/>
    <d v="1899-12-30T00:37:37"/>
    <x v="11"/>
    <x v="12"/>
    <x v="3"/>
    <x v="2"/>
    <n v="0"/>
    <n v="0"/>
    <x v="0"/>
    <x v="2"/>
    <x v="2"/>
    <n v="0"/>
    <x v="7"/>
    <x v="1"/>
    <d v="1899-12-30T00:00:02"/>
    <d v="1899-12-30T00:00:02"/>
    <x v="0"/>
    <m/>
    <m/>
    <d v="1899-12-30T00:00:00"/>
    <d v="1899-12-30T00:37:39"/>
    <n v="3"/>
    <d v="1899-12-30T00:00:02"/>
    <n v="37.649999999995174"/>
    <x v="12"/>
    <x v="1"/>
  </r>
  <r>
    <x v="9"/>
    <s v="2025004819"/>
    <x v="0"/>
    <x v="594"/>
    <s v="E26VE91"/>
    <d v="2025-03-11T00:00:00"/>
    <x v="2"/>
    <s v="2882"/>
    <x v="50"/>
    <s v="PA"/>
    <x v="2"/>
    <x v="0"/>
    <d v="2025-03-11T00:00:00"/>
    <d v="1899-12-30T16:58:09"/>
    <d v="2025-03-11T00:00:00"/>
    <d v="1899-12-30T16:58:11"/>
    <d v="2025-03-11T00:00:00"/>
    <d v="1899-12-30T17:58:17"/>
    <x v="0"/>
    <x v="0"/>
    <s v="7001184250"/>
    <s v="EXW"/>
    <d v="1899-12-30T01:00:08"/>
    <x v="3442"/>
    <d v="1899-12-30T00:00:02"/>
    <s v="Ensacado"/>
    <s v="E002"/>
    <x v="1"/>
    <d v="1899-12-30T01:00:08"/>
    <d v="1899-12-30T01:00:06"/>
    <x v="7"/>
    <x v="12"/>
    <x v="3"/>
    <x v="1"/>
    <n v="0"/>
    <n v="0"/>
    <x v="0"/>
    <x v="1"/>
    <x v="2"/>
    <n v="0"/>
    <x v="7"/>
    <x v="0"/>
    <d v="1899-12-30T00:00:02"/>
    <d v="1899-12-30T00:00:02"/>
    <x v="0"/>
    <m/>
    <m/>
    <d v="1899-12-30T00:00:00"/>
    <d v="1899-12-30T01:00:08"/>
    <n v="3"/>
    <d v="1899-12-30T00:00:02"/>
    <n v="60.13333333333447"/>
    <x v="12"/>
    <x v="0"/>
  </r>
  <r>
    <x v="9"/>
    <s v="2025004820"/>
    <x v="0"/>
    <x v="656"/>
    <s v="EBL32CQ"/>
    <d v="2025-03-11T00:00:00"/>
    <x v="2"/>
    <s v="2882"/>
    <x v="50"/>
    <s v="PA"/>
    <x v="2"/>
    <x v="0"/>
    <d v="2025-03-11T00:00:00"/>
    <d v="1899-12-30T16:59:34"/>
    <d v="2025-03-11T00:00:00"/>
    <d v="1899-12-30T16:59:35"/>
    <d v="2025-03-11T00:00:00"/>
    <d v="1899-12-30T18:03:24"/>
    <x v="0"/>
    <x v="0"/>
    <s v="7001184251"/>
    <s v="EXW"/>
    <d v="1899-12-30T01:03:50"/>
    <x v="3472"/>
    <d v="1899-12-30T00:00:01"/>
    <s v="Ensacado"/>
    <s v="E002"/>
    <x v="1"/>
    <d v="1899-12-30T01:03:50"/>
    <d v="1899-12-30T01:03:49"/>
    <x v="7"/>
    <x v="12"/>
    <x v="3"/>
    <x v="1"/>
    <n v="0"/>
    <n v="0"/>
    <x v="0"/>
    <x v="1"/>
    <x v="2"/>
    <n v="0"/>
    <x v="7"/>
    <x v="0"/>
    <d v="1899-12-30T00:00:01"/>
    <d v="1899-12-30T00:00:01"/>
    <x v="0"/>
    <m/>
    <m/>
    <d v="1899-12-30T00:00:00"/>
    <d v="1899-12-30T01:03:50"/>
    <n v="3"/>
    <d v="1899-12-30T00:00:01"/>
    <n v="63.833333333328014"/>
    <x v="9"/>
    <x v="0"/>
  </r>
  <r>
    <x v="9"/>
    <s v="2025004824"/>
    <x v="0"/>
    <x v="539"/>
    <s v="E6028JLK"/>
    <d v="2025-03-11T00:00:00"/>
    <x v="2"/>
    <s v="1782"/>
    <x v="48"/>
    <s v="PA"/>
    <x v="1"/>
    <x v="0"/>
    <d v="2025-03-11T00:00:00"/>
    <d v="1899-12-30T17:27:00"/>
    <d v="2025-03-11T00:00:00"/>
    <d v="1899-12-30T17:27:01"/>
    <d v="2025-03-11T00:00:00"/>
    <d v="1899-12-30T18:06:18"/>
    <x v="0"/>
    <x v="0"/>
    <s v="7001184252"/>
    <s v="FBO"/>
    <d v="1899-12-30T00:39:18"/>
    <x v="960"/>
    <d v="1899-12-30T00:00:01"/>
    <s v="Granel"/>
    <s v="E001"/>
    <x v="2"/>
    <d v="1899-12-30T00:39:18"/>
    <d v="1899-12-30T00:39:17"/>
    <x v="11"/>
    <x v="12"/>
    <x v="3"/>
    <x v="2"/>
    <n v="0"/>
    <n v="0"/>
    <x v="0"/>
    <x v="2"/>
    <x v="2"/>
    <n v="0"/>
    <x v="7"/>
    <x v="1"/>
    <d v="1899-12-30T00:00:01"/>
    <d v="1899-12-30T00:00:01"/>
    <x v="0"/>
    <m/>
    <m/>
    <d v="1899-12-30T00:00:00"/>
    <d v="1899-12-30T00:39:18"/>
    <n v="3"/>
    <d v="1899-12-30T00:00:01"/>
    <n v="39.300000000004864"/>
    <x v="9"/>
    <x v="1"/>
  </r>
  <r>
    <x v="9"/>
    <s v="2025004826"/>
    <x v="0"/>
    <x v="530"/>
    <s v="E5940JLK"/>
    <d v="2025-03-11T00:00:00"/>
    <x v="2"/>
    <s v="837"/>
    <x v="47"/>
    <s v="PA"/>
    <x v="0"/>
    <x v="0"/>
    <d v="2025-03-11T00:00:00"/>
    <d v="1899-12-30T17:37:27"/>
    <d v="2025-03-11T00:00:00"/>
    <d v="1899-12-30T17:37:28"/>
    <d v="2025-03-11T00:00:00"/>
    <d v="1899-12-30T18:08:37"/>
    <x v="0"/>
    <x v="0"/>
    <s v="7001184253"/>
    <s v="FBO"/>
    <d v="1899-12-30T00:31:10"/>
    <x v="1004"/>
    <d v="1899-12-30T00:00:01"/>
    <s v="Granel"/>
    <s v="E001"/>
    <x v="2"/>
    <d v="1899-12-30T00:31:10"/>
    <d v="1899-12-30T00:31:09"/>
    <x v="11"/>
    <x v="12"/>
    <x v="3"/>
    <x v="2"/>
    <n v="0"/>
    <n v="0"/>
    <x v="0"/>
    <x v="2"/>
    <x v="2"/>
    <n v="0"/>
    <x v="7"/>
    <x v="1"/>
    <d v="1899-12-30T00:00:01"/>
    <d v="1899-12-30T00:00:01"/>
    <x v="0"/>
    <m/>
    <m/>
    <d v="1899-12-30T00:00:00"/>
    <d v="1899-12-30T00:31:10"/>
    <n v="3"/>
    <d v="1899-12-30T00:00:01"/>
    <n v="31.166666666668768"/>
    <x v="9"/>
    <x v="1"/>
  </r>
  <r>
    <x v="9"/>
    <s v="2025004825"/>
    <x v="0"/>
    <x v="520"/>
    <s v="E2015JDV"/>
    <d v="2025-03-11T00:00:00"/>
    <x v="2"/>
    <s v="1782"/>
    <x v="48"/>
    <s v="PA"/>
    <x v="1"/>
    <x v="0"/>
    <d v="2025-03-11T00:00:00"/>
    <d v="1899-12-30T17:27:38"/>
    <d v="2025-03-11T00:00:00"/>
    <d v="1899-12-30T17:30:57"/>
    <d v="2025-03-11T00:00:00"/>
    <d v="1899-12-30T18:17:12"/>
    <x v="261"/>
    <x v="35"/>
    <s v="7001184254"/>
    <s v="FBO"/>
    <d v="1899-12-30T00:49:34"/>
    <x v="3473"/>
    <d v="1899-12-30T00:03:19"/>
    <s v="Granel"/>
    <s v="E001"/>
    <x v="2"/>
    <d v="1899-12-30T00:49:34"/>
    <d v="1899-12-30T00:46:15"/>
    <x v="11"/>
    <x v="12"/>
    <x v="3"/>
    <x v="2"/>
    <n v="0"/>
    <n v="0"/>
    <x v="0"/>
    <x v="2"/>
    <x v="2"/>
    <n v="0"/>
    <x v="7"/>
    <x v="0"/>
    <d v="1899-12-30T00:03:19"/>
    <d v="1899-12-30T00:03:19"/>
    <x v="0"/>
    <m/>
    <m/>
    <d v="1899-12-30T00:00:00"/>
    <d v="1899-12-30T00:49:34"/>
    <n v="3"/>
    <d v="1899-12-30T00:03:19"/>
    <n v="49.566666666657575"/>
    <x v="9"/>
    <x v="0"/>
  </r>
  <r>
    <x v="9"/>
    <s v="2025004827"/>
    <x v="0"/>
    <x v="1310"/>
    <s v="E3960KHT"/>
    <d v="2025-03-11T00:00:00"/>
    <x v="2"/>
    <s v="3236"/>
    <x v="49"/>
    <s v="PA"/>
    <x v="6"/>
    <x v="0"/>
    <d v="2025-03-11T00:00:00"/>
    <d v="1899-12-30T18:16:11"/>
    <d v="2025-03-11T00:00:00"/>
    <d v="1899-12-30T18:19:15"/>
    <d v="2025-03-11T00:00:00"/>
    <d v="1899-12-30T18:58:06"/>
    <x v="0"/>
    <x v="0"/>
    <s v="7001184255"/>
    <s v="FBO"/>
    <d v="1899-12-30T00:41:55"/>
    <x v="3210"/>
    <d v="1899-12-30T00:03:04"/>
    <s v="Granel"/>
    <s v="E001"/>
    <x v="2"/>
    <d v="1899-12-30T00:41:55"/>
    <d v="1899-12-30T00:38:51"/>
    <x v="8"/>
    <x v="12"/>
    <x v="3"/>
    <x v="2"/>
    <n v="0"/>
    <n v="0"/>
    <x v="0"/>
    <x v="2"/>
    <x v="2"/>
    <n v="0"/>
    <x v="7"/>
    <x v="1"/>
    <d v="1899-12-30T00:03:04"/>
    <d v="1899-12-30T00:03:04"/>
    <x v="0"/>
    <m/>
    <m/>
    <d v="1899-12-30T00:00:00"/>
    <d v="1899-12-30T00:41:55"/>
    <n v="3"/>
    <d v="1899-12-30T00:03:04"/>
    <n v="41.916666666657498"/>
    <x v="9"/>
    <x v="1"/>
  </r>
  <r>
    <x v="9"/>
    <s v="2025004829"/>
    <x v="0"/>
    <x v="433"/>
    <s v="E4948KGF"/>
    <d v="2025-03-11T00:00:00"/>
    <x v="2"/>
    <s v="1782"/>
    <x v="48"/>
    <s v="PA"/>
    <x v="1"/>
    <x v="0"/>
    <d v="2025-03-11T00:00:00"/>
    <d v="1899-12-30T18:31:36"/>
    <d v="2025-03-11T00:00:00"/>
    <d v="1899-12-30T18:31:37"/>
    <d v="2025-03-11T00:00:00"/>
    <d v="1899-12-30T19:06:35"/>
    <x v="0"/>
    <x v="0"/>
    <s v="7001184256"/>
    <s v="FBO"/>
    <d v="1899-12-30T00:34:59"/>
    <x v="3474"/>
    <d v="1899-12-30T00:00:01"/>
    <s v="Granel"/>
    <s v="E001"/>
    <x v="2"/>
    <d v="1899-12-30T00:34:59"/>
    <d v="1899-12-30T00:34:58"/>
    <x v="8"/>
    <x v="12"/>
    <x v="3"/>
    <x v="2"/>
    <n v="0"/>
    <n v="0"/>
    <x v="0"/>
    <x v="2"/>
    <x v="2"/>
    <n v="0"/>
    <x v="7"/>
    <x v="1"/>
    <d v="1899-12-30T00:00:01"/>
    <d v="1899-12-30T00:00:01"/>
    <x v="0"/>
    <m/>
    <m/>
    <d v="1899-12-30T00:00:00"/>
    <d v="1899-12-30T00:34:59"/>
    <n v="3"/>
    <d v="1899-12-30T00:00:01"/>
    <n v="34.98333333334557"/>
    <x v="10"/>
    <x v="1"/>
  </r>
  <r>
    <x v="9"/>
    <s v="2025004828"/>
    <x v="0"/>
    <x v="518"/>
    <s v="E4179KVF"/>
    <d v="2025-03-11T00:00:00"/>
    <x v="2"/>
    <s v="1782"/>
    <x v="48"/>
    <s v="PA"/>
    <x v="1"/>
    <x v="0"/>
    <d v="2025-03-11T00:00:00"/>
    <d v="1899-12-30T18:30:48"/>
    <d v="2025-03-11T00:00:00"/>
    <d v="1899-12-30T18:30:49"/>
    <d v="2025-03-11T00:00:00"/>
    <d v="1899-12-30T19:13:01"/>
    <x v="0"/>
    <x v="0"/>
    <s v="7001184257"/>
    <s v="FBO"/>
    <d v="1899-12-30T00:42:13"/>
    <x v="2986"/>
    <d v="1899-12-30T00:00:01"/>
    <s v="Granel"/>
    <s v="E001"/>
    <x v="2"/>
    <d v="1899-12-30T00:42:13"/>
    <d v="1899-12-30T00:42:12"/>
    <x v="8"/>
    <x v="12"/>
    <x v="3"/>
    <x v="2"/>
    <n v="0"/>
    <n v="0"/>
    <x v="0"/>
    <x v="2"/>
    <x v="2"/>
    <n v="0"/>
    <x v="7"/>
    <x v="1"/>
    <d v="1899-12-30T00:00:01"/>
    <d v="1899-12-30T00:00:01"/>
    <x v="0"/>
    <m/>
    <m/>
    <d v="1899-12-30T00:00:00"/>
    <d v="1899-12-30T00:42:13"/>
    <n v="3"/>
    <d v="1899-12-30T00:00:01"/>
    <n v="42.216666666667138"/>
    <x v="10"/>
    <x v="1"/>
  </r>
  <r>
    <x v="9"/>
    <s v="2025004830"/>
    <x v="0"/>
    <x v="1311"/>
    <s v="E9402GGZ"/>
    <d v="2025-03-11T00:00:00"/>
    <x v="2"/>
    <s v="1782"/>
    <x v="48"/>
    <s v="PA"/>
    <x v="1"/>
    <x v="0"/>
    <d v="2025-03-11T00:00:00"/>
    <d v="1899-12-30T20:06:13"/>
    <d v="2025-03-11T00:00:00"/>
    <d v="1899-12-30T20:06:16"/>
    <d v="2025-03-11T00:00:00"/>
    <d v="1899-12-30T20:30:57"/>
    <x v="0"/>
    <x v="0"/>
    <s v="7001184258"/>
    <s v="FBO"/>
    <d v="1899-12-30T00:24:44"/>
    <x v="1429"/>
    <d v="1899-12-30T00:00:03"/>
    <s v="Granel"/>
    <s v="E001"/>
    <x v="2"/>
    <d v="1899-12-30T00:24:44"/>
    <d v="1899-12-30T00:24:41"/>
    <x v="15"/>
    <x v="12"/>
    <x v="3"/>
    <x v="2"/>
    <n v="0"/>
    <n v="0"/>
    <x v="0"/>
    <x v="2"/>
    <x v="2"/>
    <n v="0"/>
    <x v="7"/>
    <x v="1"/>
    <d v="1899-12-30T00:00:03"/>
    <d v="1899-12-30T00:00:03"/>
    <x v="0"/>
    <m/>
    <m/>
    <d v="1899-12-30T00:00:00"/>
    <d v="1899-12-30T00:24:44"/>
    <n v="3"/>
    <d v="1899-12-30T00:00:03"/>
    <n v="24.733333333339171"/>
    <x v="13"/>
    <x v="1"/>
  </r>
  <r>
    <x v="9"/>
    <s v="2025004831"/>
    <x v="0"/>
    <x v="1317"/>
    <s v="E9980KJB"/>
    <d v="2025-03-11T00:00:00"/>
    <x v="2"/>
    <s v="1782"/>
    <x v="48"/>
    <s v="PA"/>
    <x v="1"/>
    <x v="0"/>
    <d v="2025-03-11T00:00:00"/>
    <d v="1899-12-30T20:12:25"/>
    <d v="2025-03-11T00:00:00"/>
    <d v="1899-12-30T20:12:28"/>
    <d v="2025-03-11T00:00:00"/>
    <d v="1899-12-30T20:48:13"/>
    <x v="0"/>
    <x v="0"/>
    <s v="7001184259"/>
    <s v="FBO"/>
    <d v="1899-12-30T00:35:48"/>
    <x v="1810"/>
    <d v="1899-12-30T00:00:03"/>
    <s v="Granel"/>
    <s v="E001"/>
    <x v="2"/>
    <d v="1899-12-30T00:35:48"/>
    <d v="1899-12-30T00:35:45"/>
    <x v="15"/>
    <x v="12"/>
    <x v="3"/>
    <x v="2"/>
    <n v="0"/>
    <n v="0"/>
    <x v="0"/>
    <x v="2"/>
    <x v="2"/>
    <n v="0"/>
    <x v="7"/>
    <x v="1"/>
    <d v="1899-12-30T00:00:03"/>
    <d v="1899-12-30T00:00:03"/>
    <x v="0"/>
    <m/>
    <m/>
    <d v="1899-12-30T00:00:00"/>
    <d v="1899-12-30T00:35:48"/>
    <n v="3"/>
    <d v="1899-12-30T00:00:03"/>
    <n v="35.799999999998398"/>
    <x v="13"/>
    <x v="1"/>
  </r>
  <r>
    <x v="9"/>
    <s v="2025004832"/>
    <x v="0"/>
    <x v="1304"/>
    <s v="ER2114BBN"/>
    <d v="2025-03-12T00:00:00"/>
    <x v="2"/>
    <s v="1782"/>
    <x v="48"/>
    <s v="PA"/>
    <x v="1"/>
    <x v="0"/>
    <d v="2025-03-12T00:00:00"/>
    <d v="1899-12-30T06:05:47"/>
    <d v="2025-03-12T00:00:00"/>
    <d v="1899-12-30T06:05:50"/>
    <d v="2025-03-12T00:00:00"/>
    <d v="1899-12-30T06:34:30"/>
    <x v="0"/>
    <x v="0"/>
    <s v="7001184260"/>
    <s v="EXW"/>
    <d v="1899-12-30T00:28:43"/>
    <x v="3111"/>
    <d v="1899-12-30T00:00:03"/>
    <s v="Granel"/>
    <s v="E001"/>
    <x v="1"/>
    <d v="1899-12-30T00:28:43"/>
    <d v="1899-12-30T00:28:40"/>
    <x v="1"/>
    <x v="13"/>
    <x v="3"/>
    <x v="2"/>
    <n v="0"/>
    <n v="0"/>
    <x v="0"/>
    <x v="2"/>
    <x v="2"/>
    <n v="0"/>
    <x v="7"/>
    <x v="1"/>
    <d v="1899-12-30T00:00:03"/>
    <d v="1899-12-30T00:00:03"/>
    <x v="0"/>
    <m/>
    <m/>
    <d v="1899-12-30T00:00:00"/>
    <d v="1899-12-30T00:28:43"/>
    <n v="4"/>
    <d v="1899-12-30T00:00:03"/>
    <n v="28.716666666667184"/>
    <x v="0"/>
    <x v="1"/>
  </r>
  <r>
    <x v="9"/>
    <s v="2025004834"/>
    <x v="0"/>
    <x v="1308"/>
    <s v="E0897HWR"/>
    <d v="2025-03-12T00:00:00"/>
    <x v="2"/>
    <s v="837"/>
    <x v="47"/>
    <s v="PA"/>
    <x v="0"/>
    <x v="0"/>
    <d v="2025-03-12T00:00:00"/>
    <d v="1899-12-30T06:29:33"/>
    <d v="2025-03-12T00:00:00"/>
    <d v="1899-12-30T06:29:34"/>
    <d v="2025-03-12T00:00:00"/>
    <d v="1899-12-30T06:57:20"/>
    <x v="0"/>
    <x v="0"/>
    <s v="7001184261"/>
    <s v="FBO"/>
    <d v="1899-12-30T00:27:47"/>
    <x v="689"/>
    <d v="1899-12-30T00:00:01"/>
    <s v="Granel"/>
    <s v="E001"/>
    <x v="2"/>
    <d v="1899-12-30T00:27:47"/>
    <d v="1899-12-30T00:27:46"/>
    <x v="1"/>
    <x v="13"/>
    <x v="3"/>
    <x v="2"/>
    <n v="0"/>
    <n v="0"/>
    <x v="0"/>
    <x v="2"/>
    <x v="2"/>
    <n v="0"/>
    <x v="7"/>
    <x v="1"/>
    <d v="1899-12-30T00:00:01"/>
    <d v="1899-12-30T00:00:01"/>
    <x v="0"/>
    <m/>
    <m/>
    <d v="1899-12-30T00:00:00"/>
    <d v="1899-12-30T00:27:47"/>
    <n v="4"/>
    <d v="1899-12-30T00:00:01"/>
    <n v="27.783333333331175"/>
    <x v="0"/>
    <x v="1"/>
  </r>
  <r>
    <x v="9"/>
    <s v="2025004833"/>
    <x v="0"/>
    <x v="1306"/>
    <s v="ER7683BCC"/>
    <d v="2025-03-12T00:00:00"/>
    <x v="2"/>
    <s v="1782"/>
    <x v="48"/>
    <s v="PA"/>
    <x v="1"/>
    <x v="0"/>
    <d v="2025-03-12T00:00:00"/>
    <d v="1899-12-30T06:26:18"/>
    <d v="2025-03-12T00:00:00"/>
    <d v="1899-12-30T06:29:54"/>
    <d v="2025-03-12T00:00:00"/>
    <d v="1899-12-30T07:04:24"/>
    <x v="264"/>
    <x v="33"/>
    <s v="7001184262"/>
    <s v="EXW"/>
    <d v="1899-12-30T00:38:06"/>
    <x v="1745"/>
    <d v="1899-12-30T00:03:36"/>
    <s v="Granel"/>
    <s v="E001"/>
    <x v="1"/>
    <d v="1899-12-30T00:38:06"/>
    <d v="1899-12-30T00:34:30"/>
    <x v="1"/>
    <x v="13"/>
    <x v="3"/>
    <x v="2"/>
    <n v="0"/>
    <n v="0"/>
    <x v="0"/>
    <x v="2"/>
    <x v="2"/>
    <n v="0"/>
    <x v="7"/>
    <x v="1"/>
    <d v="1899-12-30T00:03:36"/>
    <d v="1899-12-30T00:03:36"/>
    <x v="0"/>
    <m/>
    <m/>
    <d v="1899-12-30T00:00:00"/>
    <d v="1899-12-30T00:38:06"/>
    <n v="4"/>
    <d v="1899-12-30T00:03:36"/>
    <n v="38.099999999995163"/>
    <x v="1"/>
    <x v="1"/>
  </r>
  <r>
    <x v="9"/>
    <s v="2025004835"/>
    <x v="0"/>
    <x v="514"/>
    <s v="E2492HHN"/>
    <d v="2025-03-12T00:00:00"/>
    <x v="2"/>
    <s v="1782"/>
    <x v="48"/>
    <s v="PA"/>
    <x v="1"/>
    <x v="0"/>
    <d v="2025-03-12T00:00:00"/>
    <d v="1899-12-30T07:03:20"/>
    <d v="2025-03-12T00:00:00"/>
    <d v="1899-12-30T07:03:22"/>
    <d v="2025-03-12T00:00:00"/>
    <d v="1899-12-30T07:46:54"/>
    <x v="0"/>
    <x v="0"/>
    <s v="7001184263"/>
    <s v="FBO"/>
    <d v="1899-12-30T00:43:34"/>
    <x v="948"/>
    <d v="1899-12-30T00:00:02"/>
    <s v="Granel"/>
    <s v="E001"/>
    <x v="2"/>
    <d v="1899-12-30T00:43:34"/>
    <d v="1899-12-30T00:43:32"/>
    <x v="2"/>
    <x v="13"/>
    <x v="3"/>
    <x v="2"/>
    <n v="0"/>
    <n v="0"/>
    <x v="0"/>
    <x v="2"/>
    <x v="2"/>
    <n v="0"/>
    <x v="7"/>
    <x v="1"/>
    <d v="1899-12-30T00:00:02"/>
    <d v="1899-12-30T00:00:02"/>
    <x v="0"/>
    <m/>
    <m/>
    <d v="1899-12-30T00:00:00"/>
    <d v="1899-12-30T00:43:34"/>
    <n v="4"/>
    <d v="1899-12-30T00:00:02"/>
    <n v="43.566666666667189"/>
    <x v="1"/>
    <x v="1"/>
  </r>
  <r>
    <x v="9"/>
    <s v="2025004836"/>
    <x v="0"/>
    <x v="596"/>
    <s v="EAV24EQ"/>
    <d v="2025-03-12T00:00:00"/>
    <x v="2"/>
    <s v="2882"/>
    <x v="50"/>
    <s v="PA"/>
    <x v="2"/>
    <x v="0"/>
    <d v="2025-03-12T00:00:00"/>
    <d v="1899-12-30T07:04:49"/>
    <d v="2025-03-12T00:00:00"/>
    <d v="1899-12-30T07:04:51"/>
    <d v="2025-03-12T00:00:00"/>
    <d v="1899-12-30T07:52:17"/>
    <x v="0"/>
    <x v="0"/>
    <s v="7001184264"/>
    <s v="EXW"/>
    <d v="1899-12-30T00:47:28"/>
    <x v="1278"/>
    <d v="1899-12-30T00:00:02"/>
    <s v="Ensacado"/>
    <s v="E002"/>
    <x v="1"/>
    <d v="1899-12-30T00:47:28"/>
    <d v="1899-12-30T00:47:26"/>
    <x v="2"/>
    <x v="13"/>
    <x v="3"/>
    <x v="1"/>
    <n v="0"/>
    <n v="0"/>
    <x v="0"/>
    <x v="1"/>
    <x v="2"/>
    <n v="0"/>
    <x v="7"/>
    <x v="0"/>
    <d v="1899-12-30T00:00:02"/>
    <d v="1899-12-30T00:00:02"/>
    <x v="0"/>
    <m/>
    <m/>
    <d v="1899-12-30T00:00:00"/>
    <d v="1899-12-30T00:47:28"/>
    <n v="4"/>
    <d v="1899-12-30T00:00:02"/>
    <n v="47.466666666676751"/>
    <x v="1"/>
    <x v="0"/>
  </r>
  <r>
    <x v="9"/>
    <s v="2025004837"/>
    <x v="0"/>
    <x v="430"/>
    <s v="E5728KFK"/>
    <d v="2025-03-12T00:00:00"/>
    <x v="2"/>
    <s v="1782"/>
    <x v="48"/>
    <s v="PA"/>
    <x v="1"/>
    <x v="0"/>
    <d v="2025-03-12T00:00:00"/>
    <d v="1899-12-30T07:16:07"/>
    <d v="2025-03-12T00:00:00"/>
    <d v="1899-12-30T07:16:10"/>
    <d v="2025-03-12T00:00:00"/>
    <d v="1899-12-30T08:03:05"/>
    <x v="0"/>
    <x v="0"/>
    <s v="7001184265"/>
    <s v="FBO"/>
    <d v="1899-12-30T00:46:58"/>
    <x v="3475"/>
    <d v="1899-12-30T00:00:03"/>
    <s v="Granel"/>
    <s v="E001"/>
    <x v="2"/>
    <d v="1899-12-30T00:46:58"/>
    <d v="1899-12-30T00:46:55"/>
    <x v="2"/>
    <x v="13"/>
    <x v="3"/>
    <x v="2"/>
    <n v="0"/>
    <n v="0"/>
    <x v="0"/>
    <x v="2"/>
    <x v="2"/>
    <n v="0"/>
    <x v="7"/>
    <x v="0"/>
    <d v="1899-12-30T00:00:03"/>
    <d v="1899-12-30T00:00:03"/>
    <x v="0"/>
    <m/>
    <m/>
    <d v="1899-12-30T00:00:00"/>
    <d v="1899-12-30T00:46:58"/>
    <n v="4"/>
    <d v="1899-12-30T00:00:03"/>
    <n v="46.96666666666556"/>
    <x v="2"/>
    <x v="0"/>
  </r>
  <r>
    <x v="9"/>
    <s v="2025004838"/>
    <x v="0"/>
    <x v="1319"/>
    <s v="E9349KRP"/>
    <d v="2025-03-12T00:00:00"/>
    <x v="2"/>
    <s v="837"/>
    <x v="47"/>
    <s v="PA"/>
    <x v="0"/>
    <x v="0"/>
    <d v="2025-03-12T00:00:00"/>
    <d v="1899-12-30T07:47:35"/>
    <d v="2025-03-12T00:00:00"/>
    <d v="1899-12-30T07:47:36"/>
    <d v="2025-03-12T00:00:00"/>
    <d v="1899-12-30T08:19:07"/>
    <x v="0"/>
    <x v="0"/>
    <s v="7001184266"/>
    <s v="EXW"/>
    <d v="1899-12-30T00:31:32"/>
    <x v="1069"/>
    <d v="1899-12-30T00:00:01"/>
    <s v="Granel"/>
    <s v="E001"/>
    <x v="1"/>
    <d v="1899-12-30T00:31:32"/>
    <d v="1899-12-30T00:31:31"/>
    <x v="2"/>
    <x v="13"/>
    <x v="3"/>
    <x v="2"/>
    <n v="0"/>
    <n v="0"/>
    <x v="0"/>
    <x v="2"/>
    <x v="2"/>
    <n v="0"/>
    <x v="7"/>
    <x v="1"/>
    <d v="1899-12-30T00:00:01"/>
    <d v="1899-12-30T00:00:01"/>
    <x v="0"/>
    <m/>
    <m/>
    <d v="1899-12-30T00:00:00"/>
    <d v="1899-12-30T00:31:32"/>
    <n v="4"/>
    <d v="1899-12-30T00:00:01"/>
    <n v="31.533333333335996"/>
    <x v="2"/>
    <x v="1"/>
  </r>
  <r>
    <x v="9"/>
    <s v="2025004839"/>
    <x v="0"/>
    <x v="1298"/>
    <s v="E7637JSC"/>
    <d v="2025-03-12T00:00:00"/>
    <x v="2"/>
    <s v="837"/>
    <x v="47"/>
    <s v="PA"/>
    <x v="0"/>
    <x v="0"/>
    <d v="2025-03-12T00:00:00"/>
    <d v="1899-12-30T08:45:35"/>
    <d v="2025-03-12T00:00:00"/>
    <d v="1899-12-30T08:45:37"/>
    <d v="2025-03-12T00:00:00"/>
    <d v="1899-12-30T09:10:03"/>
    <x v="0"/>
    <x v="0"/>
    <s v="7001184267"/>
    <s v="FBO"/>
    <d v="1899-12-30T00:24:28"/>
    <x v="1021"/>
    <d v="1899-12-30T00:00:02"/>
    <s v="Granel"/>
    <s v="E001"/>
    <x v="2"/>
    <d v="1899-12-30T00:24:28"/>
    <d v="1899-12-30T00:24:26"/>
    <x v="3"/>
    <x v="13"/>
    <x v="3"/>
    <x v="2"/>
    <n v="0"/>
    <n v="0"/>
    <x v="0"/>
    <x v="2"/>
    <x v="2"/>
    <n v="0"/>
    <x v="7"/>
    <x v="1"/>
    <d v="1899-12-30T00:00:02"/>
    <d v="1899-12-30T00:00:02"/>
    <x v="0"/>
    <m/>
    <m/>
    <d v="1899-12-30T00:00:00"/>
    <d v="1899-12-30T00:24:28"/>
    <n v="4"/>
    <d v="1899-12-30T00:00:02"/>
    <n v="24.46666666666556"/>
    <x v="3"/>
    <x v="1"/>
  </r>
  <r>
    <x v="9"/>
    <s v="2025004843"/>
    <x v="0"/>
    <x v="1297"/>
    <s v="E5825KKS"/>
    <d v="2025-03-12T00:00:00"/>
    <x v="2"/>
    <s v="837"/>
    <x v="47"/>
    <s v="PA"/>
    <x v="0"/>
    <x v="0"/>
    <d v="2025-03-12T00:00:00"/>
    <d v="1899-12-30T09:27:35"/>
    <d v="2025-03-12T00:00:00"/>
    <d v="1899-12-30T09:27:37"/>
    <d v="2025-03-12T00:00:00"/>
    <d v="1899-12-30T09:57:46"/>
    <x v="0"/>
    <x v="0"/>
    <s v="7001184268"/>
    <s v="FBO"/>
    <d v="1899-12-30T00:30:11"/>
    <x v="690"/>
    <d v="1899-12-30T00:00:02"/>
    <s v="Granel"/>
    <s v="E001"/>
    <x v="2"/>
    <d v="1899-12-30T00:30:11"/>
    <d v="1899-12-30T00:30:09"/>
    <x v="4"/>
    <x v="13"/>
    <x v="3"/>
    <x v="2"/>
    <n v="0"/>
    <n v="0"/>
    <x v="0"/>
    <x v="2"/>
    <x v="2"/>
    <n v="0"/>
    <x v="7"/>
    <x v="1"/>
    <d v="1899-12-30T00:00:02"/>
    <d v="1899-12-30T00:00:02"/>
    <x v="0"/>
    <m/>
    <m/>
    <d v="1899-12-30T00:00:00"/>
    <d v="1899-12-30T00:30:11"/>
    <n v="4"/>
    <d v="1899-12-30T00:00:02"/>
    <n v="30.183333333335945"/>
    <x v="3"/>
    <x v="1"/>
  </r>
  <r>
    <x v="9"/>
    <s v="2025004844"/>
    <x v="0"/>
    <x v="1308"/>
    <s v="E0897HWR"/>
    <d v="2025-03-12T00:00:00"/>
    <x v="2"/>
    <s v="1782"/>
    <x v="48"/>
    <s v="PA"/>
    <x v="1"/>
    <x v="0"/>
    <d v="2025-03-12T00:00:00"/>
    <d v="1899-12-30T09:29:18"/>
    <d v="2025-03-12T00:00:00"/>
    <d v="1899-12-30T09:29:20"/>
    <d v="2025-03-12T00:00:00"/>
    <d v="1899-12-30T10:05:01"/>
    <x v="0"/>
    <x v="0"/>
    <s v="7001184269"/>
    <s v="FBO"/>
    <d v="1899-12-30T00:35:43"/>
    <x v="3140"/>
    <d v="1899-12-30T00:00:02"/>
    <s v="Granel"/>
    <s v="E001"/>
    <x v="2"/>
    <d v="1899-12-30T00:35:43"/>
    <d v="1899-12-30T00:35:41"/>
    <x v="4"/>
    <x v="13"/>
    <x v="3"/>
    <x v="2"/>
    <n v="0"/>
    <n v="0"/>
    <x v="0"/>
    <x v="2"/>
    <x v="2"/>
    <n v="0"/>
    <x v="7"/>
    <x v="1"/>
    <d v="1899-12-30T00:00:02"/>
    <d v="1899-12-30T00:00:02"/>
    <x v="0"/>
    <m/>
    <m/>
    <d v="1899-12-30T00:00:00"/>
    <d v="1899-12-30T00:35:43"/>
    <n v="4"/>
    <d v="1899-12-30T00:00:02"/>
    <n v="35.71666666666556"/>
    <x v="4"/>
    <x v="1"/>
  </r>
  <r>
    <x v="9"/>
    <s v="2025004842"/>
    <x v="0"/>
    <x v="1305"/>
    <s v="E4544MKW"/>
    <d v="2025-03-12T00:00:00"/>
    <x v="2"/>
    <s v="1782"/>
    <x v="48"/>
    <s v="PA"/>
    <x v="1"/>
    <x v="0"/>
    <d v="2025-03-12T00:00:00"/>
    <d v="1899-12-30T09:26:41"/>
    <d v="2025-03-12T00:00:00"/>
    <d v="1899-12-30T09:26:43"/>
    <d v="2025-03-12T00:00:00"/>
    <d v="1899-12-30T10:24:35"/>
    <x v="0"/>
    <x v="0"/>
    <s v="7001184270"/>
    <s v="FBO"/>
    <d v="1899-12-30T00:57:54"/>
    <x v="3476"/>
    <d v="1899-12-30T00:00:02"/>
    <s v="Granel"/>
    <s v="E001"/>
    <x v="2"/>
    <d v="1899-12-30T00:57:54"/>
    <d v="1899-12-30T00:57:52"/>
    <x v="4"/>
    <x v="13"/>
    <x v="3"/>
    <x v="2"/>
    <n v="0"/>
    <n v="0"/>
    <x v="0"/>
    <x v="2"/>
    <x v="2"/>
    <n v="0"/>
    <x v="7"/>
    <x v="0"/>
    <d v="1899-12-30T00:00:02"/>
    <d v="1899-12-30T00:00:02"/>
    <x v="0"/>
    <m/>
    <m/>
    <d v="1899-12-30T00:00:00"/>
    <d v="1899-12-30T00:57:54"/>
    <n v="4"/>
    <d v="1899-12-30T00:00:02"/>
    <n v="57.900000000009605"/>
    <x v="4"/>
    <x v="0"/>
  </r>
  <r>
    <x v="9"/>
    <s v="2025004847"/>
    <x v="0"/>
    <x v="1317"/>
    <s v="E9980KJB"/>
    <d v="2025-03-12T00:00:00"/>
    <x v="2"/>
    <s v="1782"/>
    <x v="48"/>
    <s v="PA"/>
    <x v="1"/>
    <x v="0"/>
    <d v="2025-03-12T00:00:00"/>
    <d v="1899-12-30T10:25:17"/>
    <d v="2025-03-12T00:00:00"/>
    <d v="1899-12-30T10:25:18"/>
    <d v="2025-03-12T00:00:00"/>
    <d v="1899-12-30T11:01:15"/>
    <x v="0"/>
    <x v="0"/>
    <s v="7001184271"/>
    <s v="FBO"/>
    <d v="1899-12-30T00:35:58"/>
    <x v="30"/>
    <d v="1899-12-30T00:00:01"/>
    <s v="Granel"/>
    <s v="E001"/>
    <x v="2"/>
    <d v="1899-12-30T00:35:58"/>
    <d v="1899-12-30T00:35:57"/>
    <x v="5"/>
    <x v="13"/>
    <x v="3"/>
    <x v="2"/>
    <n v="0"/>
    <n v="0"/>
    <x v="0"/>
    <x v="2"/>
    <x v="2"/>
    <n v="0"/>
    <x v="7"/>
    <x v="1"/>
    <d v="1899-12-30T00:00:01"/>
    <d v="1899-12-30T00:00:01"/>
    <x v="0"/>
    <m/>
    <m/>
    <d v="1899-12-30T00:00:00"/>
    <d v="1899-12-30T00:35:58"/>
    <n v="4"/>
    <d v="1899-12-30T00:00:01"/>
    <n v="35.966666666664004"/>
    <x v="5"/>
    <x v="1"/>
  </r>
  <r>
    <x v="9"/>
    <s v="2025004849"/>
    <x v="0"/>
    <x v="1339"/>
    <s v="ER8615BBY"/>
    <d v="2025-03-12T00:00:00"/>
    <x v="2"/>
    <s v="1782"/>
    <x v="48"/>
    <s v="PA"/>
    <x v="1"/>
    <x v="0"/>
    <d v="2025-03-12T00:00:00"/>
    <d v="1899-12-30T10:49:27"/>
    <d v="2025-03-12T00:00:00"/>
    <d v="1899-12-30T10:49:29"/>
    <d v="2025-03-12T00:00:00"/>
    <d v="1899-12-30T11:21:19"/>
    <x v="0"/>
    <x v="0"/>
    <s v="7001184272"/>
    <s v="EXW"/>
    <d v="1899-12-30T00:31:52"/>
    <x v="1632"/>
    <d v="1899-12-30T00:00:02"/>
    <s v="Granel"/>
    <s v="E001"/>
    <x v="1"/>
    <d v="1899-12-30T00:31:52"/>
    <d v="1899-12-30T00:31:50"/>
    <x v="5"/>
    <x v="13"/>
    <x v="3"/>
    <x v="2"/>
    <n v="0"/>
    <n v="0"/>
    <x v="0"/>
    <x v="2"/>
    <x v="2"/>
    <n v="0"/>
    <x v="7"/>
    <x v="1"/>
    <d v="1899-12-30T00:00:02"/>
    <d v="1899-12-30T00:00:02"/>
    <x v="0"/>
    <m/>
    <m/>
    <d v="1899-12-30T00:00:00"/>
    <d v="1899-12-30T00:31:52"/>
    <n v="4"/>
    <d v="1899-12-30T00:00:02"/>
    <n v="31.866666666667196"/>
    <x v="5"/>
    <x v="1"/>
  </r>
  <r>
    <x v="9"/>
    <s v="2025004850"/>
    <x v="0"/>
    <x v="1341"/>
    <s v="E6004HZP"/>
    <d v="2025-03-12T00:00:00"/>
    <x v="2"/>
    <s v="2882"/>
    <x v="50"/>
    <s v="PA"/>
    <x v="2"/>
    <x v="0"/>
    <d v="2025-03-12T00:00:00"/>
    <d v="1899-12-30T11:04:27"/>
    <d v="2025-03-12T00:00:00"/>
    <d v="1899-12-30T11:04:29"/>
    <d v="2025-03-12T00:00:00"/>
    <d v="1899-12-30T11:50:19"/>
    <x v="0"/>
    <x v="0"/>
    <s v="7001184273"/>
    <s v="EXW"/>
    <d v="1899-12-30T00:45:52"/>
    <x v="261"/>
    <d v="1899-12-30T00:00:02"/>
    <s v="Ensacado"/>
    <s v="E002"/>
    <x v="1"/>
    <d v="1899-12-30T00:45:52"/>
    <d v="1899-12-30T00:45:50"/>
    <x v="9"/>
    <x v="13"/>
    <x v="3"/>
    <x v="1"/>
    <n v="0"/>
    <n v="0"/>
    <x v="0"/>
    <x v="1"/>
    <x v="2"/>
    <n v="0"/>
    <x v="7"/>
    <x v="0"/>
    <d v="1899-12-30T00:00:02"/>
    <d v="1899-12-30T00:00:02"/>
    <x v="0"/>
    <m/>
    <m/>
    <d v="1899-12-30T00:00:00"/>
    <d v="1899-12-30T00:45:52"/>
    <n v="4"/>
    <d v="1899-12-30T00:00:02"/>
    <n v="45.866666666663953"/>
    <x v="5"/>
    <x v="0"/>
  </r>
  <r>
    <x v="9"/>
    <s v="2025004853"/>
    <x v="0"/>
    <x v="1319"/>
    <s v="E9349KRP"/>
    <d v="2025-03-12T00:00:00"/>
    <x v="2"/>
    <s v="837"/>
    <x v="47"/>
    <s v="PA"/>
    <x v="0"/>
    <x v="0"/>
    <d v="2025-03-12T00:00:00"/>
    <d v="1899-12-30T11:43:04"/>
    <d v="2025-03-12T00:00:00"/>
    <d v="1899-12-30T11:43:06"/>
    <d v="2025-03-12T00:00:00"/>
    <d v="1899-12-30T12:12:17"/>
    <x v="0"/>
    <x v="0"/>
    <s v="7001184274"/>
    <s v="EXW"/>
    <d v="1899-12-30T00:29:13"/>
    <x v="1067"/>
    <d v="1899-12-30T00:00:02"/>
    <s v="Granel"/>
    <s v="E001"/>
    <x v="1"/>
    <d v="1899-12-30T00:29:13"/>
    <d v="1899-12-30T00:29:11"/>
    <x v="9"/>
    <x v="13"/>
    <x v="3"/>
    <x v="2"/>
    <n v="0"/>
    <n v="0"/>
    <x v="0"/>
    <x v="2"/>
    <x v="2"/>
    <n v="0"/>
    <x v="7"/>
    <x v="1"/>
    <d v="1899-12-30T00:00:02"/>
    <d v="1899-12-30T00:00:02"/>
    <x v="0"/>
    <m/>
    <m/>
    <d v="1899-12-30T00:00:00"/>
    <d v="1899-12-30T00:29:13"/>
    <n v="4"/>
    <d v="1899-12-30T00:00:02"/>
    <n v="29.216666666663986"/>
    <x v="11"/>
    <x v="1"/>
  </r>
  <r>
    <x v="9"/>
    <s v="2025004854"/>
    <x v="0"/>
    <x v="433"/>
    <s v="E4948KGF"/>
    <d v="2025-03-12T00:00:00"/>
    <x v="2"/>
    <s v="1782"/>
    <x v="48"/>
    <s v="PA"/>
    <x v="1"/>
    <x v="0"/>
    <d v="2025-03-12T00:00:00"/>
    <d v="1899-12-30T12:11:12"/>
    <d v="2025-03-12T00:00:00"/>
    <d v="1899-12-30T12:11:14"/>
    <d v="2025-03-12T00:00:00"/>
    <d v="1899-12-30T12:44:41"/>
    <x v="0"/>
    <x v="0"/>
    <s v="7001184275"/>
    <s v="FBO"/>
    <d v="1899-12-30T00:33:29"/>
    <x v="589"/>
    <d v="1899-12-30T00:00:02"/>
    <s v="Granel"/>
    <s v="E001"/>
    <x v="2"/>
    <d v="1899-12-30T00:33:29"/>
    <d v="1899-12-30T00:33:27"/>
    <x v="13"/>
    <x v="13"/>
    <x v="3"/>
    <x v="2"/>
    <n v="0"/>
    <n v="0"/>
    <x v="0"/>
    <x v="2"/>
    <x v="2"/>
    <n v="0"/>
    <x v="7"/>
    <x v="1"/>
    <d v="1899-12-30T00:00:02"/>
    <d v="1899-12-30T00:00:02"/>
    <x v="0"/>
    <m/>
    <m/>
    <d v="1899-12-30T00:00:00"/>
    <d v="1899-12-30T00:33:29"/>
    <n v="4"/>
    <d v="1899-12-30T00:00:02"/>
    <n v="33.48333333332647"/>
    <x v="11"/>
    <x v="1"/>
  </r>
  <r>
    <x v="9"/>
    <s v="2025004855"/>
    <x v="0"/>
    <x v="1306"/>
    <s v="ER7683BCC"/>
    <d v="2025-03-12T00:00:00"/>
    <x v="2"/>
    <s v="1782"/>
    <x v="48"/>
    <s v="PA"/>
    <x v="1"/>
    <x v="0"/>
    <d v="2025-03-12T00:00:00"/>
    <d v="1899-12-30T12:15:05"/>
    <d v="2025-03-12T00:00:00"/>
    <d v="1899-12-30T12:17:05"/>
    <d v="2025-03-12T00:00:00"/>
    <d v="1899-12-30T12:55:25"/>
    <x v="264"/>
    <x v="33"/>
    <s v="7001184276"/>
    <s v="EXW"/>
    <d v="1899-12-30T00:40:20"/>
    <x v="93"/>
    <d v="1899-12-30T00:02:00"/>
    <s v="Granel"/>
    <s v="E001"/>
    <x v="1"/>
    <d v="1899-12-30T00:40:20"/>
    <d v="1899-12-30T00:38:20"/>
    <x v="13"/>
    <x v="13"/>
    <x v="3"/>
    <x v="2"/>
    <n v="0"/>
    <n v="0"/>
    <x v="0"/>
    <x v="2"/>
    <x v="2"/>
    <n v="0"/>
    <x v="7"/>
    <x v="1"/>
    <d v="1899-12-30T00:02:00"/>
    <d v="1899-12-30T00:02:00"/>
    <x v="0"/>
    <m/>
    <m/>
    <d v="1899-12-30T00:00:00"/>
    <d v="1899-12-30T00:40:20"/>
    <n v="4"/>
    <d v="1899-12-30T00:02:00"/>
    <n v="40.333333333334416"/>
    <x v="11"/>
    <x v="1"/>
  </r>
  <r>
    <x v="9"/>
    <s v="2025004856"/>
    <x v="0"/>
    <x v="1297"/>
    <s v="E5825KKS"/>
    <d v="2025-03-12T00:00:00"/>
    <x v="2"/>
    <s v="1782"/>
    <x v="48"/>
    <s v="PA"/>
    <x v="1"/>
    <x v="0"/>
    <d v="2025-03-12T00:00:00"/>
    <d v="1899-12-30T12:18:12"/>
    <d v="2025-03-12T00:00:00"/>
    <d v="1899-12-30T12:18:13"/>
    <d v="2025-03-12T00:00:00"/>
    <d v="1899-12-30T13:02:07"/>
    <x v="0"/>
    <x v="0"/>
    <s v="7001184277"/>
    <s v="FBO"/>
    <d v="1899-12-30T00:43:55"/>
    <x v="3477"/>
    <d v="1899-12-30T00:00:01"/>
    <s v="Granel"/>
    <s v="E001"/>
    <x v="2"/>
    <d v="1899-12-30T00:43:55"/>
    <d v="1899-12-30T00:43:54"/>
    <x v="13"/>
    <x v="13"/>
    <x v="3"/>
    <x v="2"/>
    <n v="0"/>
    <n v="0"/>
    <x v="0"/>
    <x v="2"/>
    <x v="2"/>
    <n v="0"/>
    <x v="7"/>
    <x v="1"/>
    <d v="1899-12-30T00:00:01"/>
    <d v="1899-12-30T00:00:01"/>
    <x v="0"/>
    <m/>
    <m/>
    <d v="1899-12-30T00:00:00"/>
    <d v="1899-12-30T00:43:55"/>
    <n v="4"/>
    <d v="1899-12-30T00:00:01"/>
    <n v="43.916666666659246"/>
    <x v="6"/>
    <x v="1"/>
  </r>
  <r>
    <x v="9"/>
    <s v="2025004858"/>
    <x v="0"/>
    <x v="430"/>
    <s v="E5728KFK"/>
    <d v="2025-03-12T00:00:00"/>
    <x v="2"/>
    <s v="1782"/>
    <x v="48"/>
    <s v="PA"/>
    <x v="1"/>
    <x v="0"/>
    <d v="2025-03-12T00:00:00"/>
    <d v="1899-12-30T12:46:13"/>
    <d v="2025-03-12T00:00:00"/>
    <d v="1899-12-30T12:46:16"/>
    <d v="2025-03-12T00:00:00"/>
    <d v="1899-12-30T13:17:53"/>
    <x v="0"/>
    <x v="0"/>
    <s v="7001184278"/>
    <s v="FBO"/>
    <d v="1899-12-30T00:31:40"/>
    <x v="2724"/>
    <d v="1899-12-30T00:00:03"/>
    <s v="Granel"/>
    <s v="E001"/>
    <x v="2"/>
    <d v="1899-12-30T00:31:40"/>
    <d v="1899-12-30T00:31:37"/>
    <x v="13"/>
    <x v="13"/>
    <x v="3"/>
    <x v="2"/>
    <n v="0"/>
    <n v="0"/>
    <x v="0"/>
    <x v="2"/>
    <x v="2"/>
    <n v="0"/>
    <x v="7"/>
    <x v="1"/>
    <d v="1899-12-30T00:00:03"/>
    <d v="1899-12-30T00:00:03"/>
    <x v="0"/>
    <m/>
    <m/>
    <d v="1899-12-30T00:00:00"/>
    <d v="1899-12-30T00:31:40"/>
    <n v="4"/>
    <d v="1899-12-30T00:00:03"/>
    <n v="31.666666666665648"/>
    <x v="6"/>
    <x v="1"/>
  </r>
  <r>
    <x v="9"/>
    <s v="2025004857"/>
    <x v="0"/>
    <x v="1310"/>
    <s v="E3960KHT"/>
    <d v="2025-03-12T00:00:00"/>
    <x v="2"/>
    <s v="1782"/>
    <x v="48"/>
    <s v="PA"/>
    <x v="1"/>
    <x v="0"/>
    <d v="2025-03-12T00:00:00"/>
    <d v="1899-12-30T12:40:18"/>
    <d v="2025-03-12T00:00:00"/>
    <d v="1899-12-30T12:40:20"/>
    <d v="2025-03-12T00:00:00"/>
    <d v="1899-12-30T13:23:54"/>
    <x v="0"/>
    <x v="0"/>
    <s v="7001184279"/>
    <s v="FBO"/>
    <d v="1899-12-30T00:43:36"/>
    <x v="3478"/>
    <d v="1899-12-30T00:00:02"/>
    <s v="Granel"/>
    <s v="E001"/>
    <x v="2"/>
    <d v="1899-12-30T00:43:36"/>
    <d v="1899-12-30T00:43:34"/>
    <x v="13"/>
    <x v="13"/>
    <x v="3"/>
    <x v="2"/>
    <n v="0"/>
    <n v="0"/>
    <x v="0"/>
    <x v="2"/>
    <x v="2"/>
    <n v="0"/>
    <x v="7"/>
    <x v="1"/>
    <d v="1899-12-30T00:00:02"/>
    <d v="1899-12-30T00:00:02"/>
    <x v="0"/>
    <m/>
    <m/>
    <d v="1899-12-30T00:00:00"/>
    <d v="1899-12-30T00:43:36"/>
    <n v="4"/>
    <d v="1899-12-30T00:00:02"/>
    <n v="43.600000000003135"/>
    <x v="6"/>
    <x v="1"/>
  </r>
  <r>
    <x v="9"/>
    <s v="2025004859"/>
    <x v="0"/>
    <x v="514"/>
    <s v="E2492HHN"/>
    <d v="2025-03-12T00:00:00"/>
    <x v="2"/>
    <s v="1782"/>
    <x v="48"/>
    <s v="PA"/>
    <x v="1"/>
    <x v="0"/>
    <d v="2025-03-12T00:00:00"/>
    <d v="1899-12-30T12:53:27"/>
    <d v="2025-03-12T00:00:00"/>
    <d v="1899-12-30T12:53:30"/>
    <d v="2025-03-12T00:00:00"/>
    <d v="1899-12-30T13:40:13"/>
    <x v="0"/>
    <x v="0"/>
    <s v="7001184280"/>
    <s v="FBO"/>
    <d v="1899-12-30T00:46:46"/>
    <x v="1061"/>
    <d v="1899-12-30T00:00:03"/>
    <s v="Granel"/>
    <s v="E001"/>
    <x v="2"/>
    <d v="1899-12-30T00:46:46"/>
    <d v="1899-12-30T00:46:43"/>
    <x v="13"/>
    <x v="13"/>
    <x v="3"/>
    <x v="2"/>
    <n v="0"/>
    <n v="0"/>
    <x v="0"/>
    <x v="2"/>
    <x v="2"/>
    <n v="0"/>
    <x v="7"/>
    <x v="0"/>
    <d v="1899-12-30T00:00:03"/>
    <d v="1899-12-30T00:00:03"/>
    <x v="0"/>
    <m/>
    <m/>
    <d v="1899-12-30T00:00:00"/>
    <d v="1899-12-30T00:46:46"/>
    <n v="4"/>
    <d v="1899-12-30T00:00:03"/>
    <n v="46.766666666664008"/>
    <x v="6"/>
    <x v="0"/>
  </r>
  <r>
    <x v="9"/>
    <s v="2025004861"/>
    <x v="0"/>
    <x v="1342"/>
    <s v="E2041KKH"/>
    <d v="2025-03-12T00:00:00"/>
    <x v="2"/>
    <s v="2882"/>
    <x v="50"/>
    <s v="PA"/>
    <x v="2"/>
    <x v="0"/>
    <d v="2025-03-12T00:00:00"/>
    <d v="1899-12-30T13:05:19"/>
    <d v="2025-03-12T00:00:00"/>
    <d v="1899-12-30T13:05:21"/>
    <d v="2025-03-12T00:00:00"/>
    <d v="1899-12-30T13:49:05"/>
    <x v="0"/>
    <x v="0"/>
    <s v="7001184281"/>
    <s v="EXW"/>
    <d v="1899-12-30T00:43:46"/>
    <x v="384"/>
    <d v="1899-12-30T00:00:02"/>
    <s v="Ensacado"/>
    <s v="E002"/>
    <x v="1"/>
    <d v="1899-12-30T00:43:46"/>
    <d v="1899-12-30T00:43:44"/>
    <x v="6"/>
    <x v="13"/>
    <x v="3"/>
    <x v="1"/>
    <n v="0"/>
    <n v="0"/>
    <x v="0"/>
    <x v="1"/>
    <x v="2"/>
    <n v="0"/>
    <x v="7"/>
    <x v="1"/>
    <d v="1899-12-30T00:00:02"/>
    <d v="1899-12-30T00:00:02"/>
    <x v="0"/>
    <m/>
    <m/>
    <d v="1899-12-30T00:00:00"/>
    <d v="1899-12-30T00:43:46"/>
    <n v="4"/>
    <d v="1899-12-30T00:00:02"/>
    <n v="43.76666666665443"/>
    <x v="6"/>
    <x v="1"/>
  </r>
  <r>
    <x v="9"/>
    <s v="2025004860"/>
    <x v="0"/>
    <x v="520"/>
    <s v="E2015JDV"/>
    <d v="2025-03-12T00:00:00"/>
    <x v="2"/>
    <s v="3236"/>
    <x v="49"/>
    <s v="PA"/>
    <x v="6"/>
    <x v="0"/>
    <d v="2025-03-12T00:00:00"/>
    <d v="1899-12-30T13:03:36"/>
    <d v="2025-03-12T00:00:00"/>
    <d v="1899-12-30T13:07:07"/>
    <d v="2025-03-12T00:00:00"/>
    <d v="1899-12-30T13:59:19"/>
    <x v="283"/>
    <x v="33"/>
    <s v="7001184282"/>
    <s v="FBO"/>
    <d v="1899-12-30T00:55:43"/>
    <x v="3479"/>
    <d v="1899-12-30T00:03:31"/>
    <s v="Granel"/>
    <s v="E001"/>
    <x v="2"/>
    <d v="1899-12-30T00:55:43"/>
    <d v="1899-12-30T00:52:12"/>
    <x v="6"/>
    <x v="13"/>
    <x v="3"/>
    <x v="2"/>
    <n v="0"/>
    <n v="0"/>
    <x v="0"/>
    <x v="2"/>
    <x v="2"/>
    <n v="0"/>
    <x v="7"/>
    <x v="0"/>
    <d v="1899-12-30T00:03:31"/>
    <d v="1899-12-30T00:03:31"/>
    <x v="0"/>
    <m/>
    <m/>
    <d v="1899-12-30T00:00:00"/>
    <d v="1899-12-30T00:55:43"/>
    <n v="4"/>
    <d v="1899-12-30T00:03:31"/>
    <n v="55.716666666667166"/>
    <x v="6"/>
    <x v="0"/>
  </r>
  <r>
    <x v="9"/>
    <s v="2025004864"/>
    <x v="0"/>
    <x v="1304"/>
    <s v="ER2114BBN"/>
    <d v="2025-03-12T00:00:00"/>
    <x v="2"/>
    <s v="1782"/>
    <x v="48"/>
    <s v="PA"/>
    <x v="1"/>
    <x v="0"/>
    <d v="2025-03-12T00:00:00"/>
    <d v="1899-12-30T13:32:39"/>
    <d v="2025-03-12T00:00:00"/>
    <d v="1899-12-30T13:32:41"/>
    <d v="2025-03-12T00:00:00"/>
    <d v="1899-12-30T14:03:05"/>
    <x v="0"/>
    <x v="0"/>
    <s v="7001184283"/>
    <s v="EXW"/>
    <d v="1899-12-30T00:30:26"/>
    <x v="798"/>
    <d v="1899-12-30T00:00:02"/>
    <s v="Granel"/>
    <s v="E001"/>
    <x v="1"/>
    <d v="1899-12-30T00:30:26"/>
    <d v="1899-12-30T00:30:24"/>
    <x v="6"/>
    <x v="13"/>
    <x v="3"/>
    <x v="2"/>
    <n v="0"/>
    <n v="0"/>
    <x v="0"/>
    <x v="2"/>
    <x v="2"/>
    <n v="0"/>
    <x v="7"/>
    <x v="1"/>
    <d v="1899-12-30T00:00:02"/>
    <d v="1899-12-30T00:00:02"/>
    <x v="0"/>
    <m/>
    <m/>
    <d v="1899-12-30T00:00:00"/>
    <d v="1899-12-30T00:30:26"/>
    <n v="4"/>
    <d v="1899-12-30T00:00:02"/>
    <n v="30.433333333334467"/>
    <x v="7"/>
    <x v="1"/>
  </r>
  <r>
    <x v="9"/>
    <s v="2025004862"/>
    <x v="0"/>
    <x v="539"/>
    <s v="E6028JLK"/>
    <d v="2025-03-12T00:00:00"/>
    <x v="2"/>
    <s v="3236"/>
    <x v="49"/>
    <s v="PA"/>
    <x v="6"/>
    <x v="0"/>
    <d v="2025-03-12T00:00:00"/>
    <d v="1899-12-30T13:06:39"/>
    <d v="2025-03-12T00:00:00"/>
    <d v="1899-12-30T13:06:40"/>
    <d v="2025-03-12T00:00:00"/>
    <d v="1899-12-30T14:28:37"/>
    <x v="0"/>
    <x v="0"/>
    <s v="7001184284"/>
    <s v="FBO"/>
    <d v="1899-12-30T01:21:58"/>
    <x v="3480"/>
    <d v="1899-12-30T00:00:01"/>
    <s v="Granel"/>
    <s v="E001"/>
    <x v="2"/>
    <d v="1899-12-30T01:21:58"/>
    <d v="1899-12-30T01:21:57"/>
    <x v="6"/>
    <x v="13"/>
    <x v="3"/>
    <x v="2"/>
    <n v="0"/>
    <n v="0"/>
    <x v="0"/>
    <x v="2"/>
    <x v="2"/>
    <n v="0"/>
    <x v="7"/>
    <x v="0"/>
    <d v="1899-12-30T00:00:01"/>
    <d v="1899-12-30T00:00:01"/>
    <x v="0"/>
    <m/>
    <m/>
    <d v="1899-12-30T00:00:00"/>
    <d v="1899-12-30T01:21:58"/>
    <n v="4"/>
    <d v="1899-12-30T00:00:01"/>
    <n v="81.966666666671912"/>
    <x v="7"/>
    <x v="0"/>
  </r>
  <r>
    <x v="9"/>
    <s v="2025004865"/>
    <x v="0"/>
    <x v="1311"/>
    <s v="E9402GGZ"/>
    <d v="2025-03-12T00:00:00"/>
    <x v="2"/>
    <s v="1782"/>
    <x v="48"/>
    <s v="PA"/>
    <x v="1"/>
    <x v="0"/>
    <d v="2025-03-12T00:00:00"/>
    <d v="1899-12-30T13:34:43"/>
    <d v="2025-03-12T00:00:00"/>
    <d v="1899-12-30T13:34:45"/>
    <d v="2025-03-12T00:00:00"/>
    <d v="1899-12-30T14:40:38"/>
    <x v="0"/>
    <x v="0"/>
    <s v="7001184285"/>
    <s v="FBO"/>
    <d v="1899-12-30T01:05:55"/>
    <x v="3481"/>
    <d v="1899-12-30T00:00:02"/>
    <s v="Granel"/>
    <s v="E001"/>
    <x v="2"/>
    <d v="1899-12-30T01:05:55"/>
    <d v="1899-12-30T01:05:53"/>
    <x v="6"/>
    <x v="13"/>
    <x v="3"/>
    <x v="2"/>
    <n v="0"/>
    <n v="0"/>
    <x v="0"/>
    <x v="2"/>
    <x v="2"/>
    <n v="0"/>
    <x v="7"/>
    <x v="0"/>
    <d v="1899-12-30T00:00:02"/>
    <d v="1899-12-30T00:00:02"/>
    <x v="0"/>
    <m/>
    <m/>
    <d v="1899-12-30T00:00:00"/>
    <d v="1899-12-30T01:05:55"/>
    <n v="4"/>
    <d v="1899-12-30T00:00:02"/>
    <n v="65.916666666676761"/>
    <x v="7"/>
    <x v="0"/>
  </r>
  <r>
    <x v="9"/>
    <s v="2025004866"/>
    <x v="0"/>
    <x v="1316"/>
    <s v="E9842JGG"/>
    <d v="2025-03-12T00:00:00"/>
    <x v="2"/>
    <s v="3312"/>
    <x v="51"/>
    <s v="PA"/>
    <x v="3"/>
    <x v="0"/>
    <d v="2025-03-12T00:00:00"/>
    <d v="1899-12-30T13:52:24"/>
    <d v="2025-03-12T00:00:00"/>
    <d v="1899-12-30T13:40:01"/>
    <d v="2025-03-12T00:00:00"/>
    <d v="1899-12-30T14:51:47"/>
    <x v="287"/>
    <x v="35"/>
    <s v="7001184286"/>
    <s v="FBO"/>
    <d v="1899-12-30T01:24:09"/>
    <x v="909"/>
    <d v="1899-12-30T00:12:23"/>
    <s v="Ensacado"/>
    <s v="E002"/>
    <x v="2"/>
    <d v="1899-12-30T00:59:23"/>
    <d v="1899-12-30T01:11:46"/>
    <x v="6"/>
    <x v="13"/>
    <x v="3"/>
    <x v="1"/>
    <n v="0"/>
    <n v="0"/>
    <x v="0"/>
    <x v="1"/>
    <x v="2"/>
    <n v="0"/>
    <x v="7"/>
    <x v="0"/>
    <d v="1899-12-30T00:12:23"/>
    <d v="1899-12-30T00:12:23"/>
    <x v="0"/>
    <m/>
    <m/>
    <d v="1899-12-30T00:00:00"/>
    <d v="1899-12-30T00:59:23"/>
    <n v="4"/>
    <n v="-8.5995370370399726E-3"/>
    <n v="59.383333333324764"/>
    <x v="7"/>
    <x v="0"/>
  </r>
  <r>
    <x v="9"/>
    <s v="2025004867"/>
    <x v="0"/>
    <x v="519"/>
    <s v="E2222JCW"/>
    <d v="2025-03-12T00:00:00"/>
    <x v="2"/>
    <s v="1782"/>
    <x v="48"/>
    <s v="PA"/>
    <x v="1"/>
    <x v="0"/>
    <d v="2025-03-12T00:00:00"/>
    <d v="1899-12-30T13:59:58"/>
    <d v="2025-03-12T00:00:00"/>
    <d v="1899-12-30T14:00:00"/>
    <d v="2025-03-12T00:00:00"/>
    <d v="1899-12-30T14:55:16"/>
    <x v="0"/>
    <x v="0"/>
    <s v="7001184287"/>
    <s v="FBO"/>
    <d v="1899-12-30T00:55:18"/>
    <x v="3482"/>
    <d v="1899-12-30T00:00:02"/>
    <s v="Granel"/>
    <s v="E001"/>
    <x v="2"/>
    <d v="1899-12-30T00:55:18"/>
    <d v="1899-12-30T00:55:16"/>
    <x v="6"/>
    <x v="13"/>
    <x v="3"/>
    <x v="2"/>
    <n v="0"/>
    <n v="0"/>
    <x v="0"/>
    <x v="2"/>
    <x v="2"/>
    <n v="0"/>
    <x v="7"/>
    <x v="0"/>
    <d v="1899-12-30T00:00:02"/>
    <d v="1899-12-30T00:00:02"/>
    <x v="0"/>
    <m/>
    <m/>
    <d v="1899-12-30T00:00:00"/>
    <d v="1899-12-30T00:55:18"/>
    <n v="4"/>
    <d v="1899-12-30T00:00:02"/>
    <n v="55.29999999998882"/>
    <x v="7"/>
    <x v="0"/>
  </r>
  <r>
    <x v="9"/>
    <s v="2025004868"/>
    <x v="0"/>
    <x v="1308"/>
    <s v="E0897HWR"/>
    <d v="2025-03-12T00:00:00"/>
    <x v="2"/>
    <s v="1782"/>
    <x v="48"/>
    <s v="PA"/>
    <x v="1"/>
    <x v="0"/>
    <d v="2025-03-12T00:00:00"/>
    <d v="1899-12-30T14:01:24"/>
    <d v="2025-03-12T00:00:00"/>
    <d v="1899-12-30T14:01:27"/>
    <d v="2025-03-12T00:00:00"/>
    <d v="1899-12-30T15:03:16"/>
    <x v="0"/>
    <x v="0"/>
    <s v="7001184288"/>
    <s v="FBO"/>
    <d v="1899-12-30T01:01:52"/>
    <x v="3483"/>
    <d v="1899-12-30T00:00:03"/>
    <s v="Granel"/>
    <s v="E001"/>
    <x v="2"/>
    <d v="1899-12-30T01:01:52"/>
    <d v="1899-12-30T01:01:49"/>
    <x v="14"/>
    <x v="13"/>
    <x v="3"/>
    <x v="2"/>
    <n v="0"/>
    <n v="0"/>
    <x v="0"/>
    <x v="2"/>
    <x v="2"/>
    <n v="0"/>
    <x v="7"/>
    <x v="0"/>
    <d v="1899-12-30T00:00:03"/>
    <d v="1899-12-30T00:00:03"/>
    <x v="0"/>
    <m/>
    <m/>
    <d v="1899-12-30T00:00:00"/>
    <d v="1899-12-30T01:01:52"/>
    <n v="4"/>
    <d v="1899-12-30T00:00:03"/>
    <n v="61.866666666662375"/>
    <x v="14"/>
    <x v="0"/>
  </r>
  <r>
    <x v="9"/>
    <s v="2025004869"/>
    <x v="0"/>
    <x v="1317"/>
    <s v="E9980KJB"/>
    <d v="2025-03-12T00:00:00"/>
    <x v="2"/>
    <s v="837"/>
    <x v="47"/>
    <s v="PA"/>
    <x v="0"/>
    <x v="0"/>
    <d v="2025-03-12T00:00:00"/>
    <d v="1899-12-30T15:08:56"/>
    <d v="2025-03-12T00:00:00"/>
    <d v="1899-12-30T15:08:57"/>
    <d v="2025-03-12T00:00:00"/>
    <d v="1899-12-30T15:34:49"/>
    <x v="0"/>
    <x v="0"/>
    <s v="7001184289"/>
    <s v="FBO"/>
    <d v="1899-12-30T00:25:53"/>
    <x v="1863"/>
    <d v="1899-12-30T00:00:01"/>
    <s v="Granel"/>
    <s v="E001"/>
    <x v="2"/>
    <d v="1899-12-30T00:25:53"/>
    <d v="1899-12-30T00:25:52"/>
    <x v="10"/>
    <x v="13"/>
    <x v="3"/>
    <x v="2"/>
    <n v="0"/>
    <n v="0"/>
    <x v="0"/>
    <x v="2"/>
    <x v="2"/>
    <n v="0"/>
    <x v="7"/>
    <x v="1"/>
    <d v="1899-12-30T00:00:01"/>
    <d v="1899-12-30T00:00:01"/>
    <x v="0"/>
    <m/>
    <m/>
    <d v="1899-12-30T00:00:00"/>
    <d v="1899-12-30T00:25:53"/>
    <n v="4"/>
    <d v="1899-12-30T00:00:01"/>
    <n v="25.883333333337593"/>
    <x v="14"/>
    <x v="1"/>
  </r>
  <r>
    <x v="9"/>
    <s v="2025004870"/>
    <x v="0"/>
    <x v="1319"/>
    <s v="E9349KRP"/>
    <d v="2025-03-12T00:00:00"/>
    <x v="2"/>
    <s v="837"/>
    <x v="47"/>
    <s v="PA"/>
    <x v="0"/>
    <x v="0"/>
    <d v="2025-03-12T00:00:00"/>
    <d v="1899-12-30T15:28:19"/>
    <d v="2025-03-12T00:00:00"/>
    <d v="1899-12-30T15:28:19"/>
    <d v="2025-03-12T00:00:00"/>
    <d v="1899-12-30T15:57:31"/>
    <x v="0"/>
    <x v="0"/>
    <s v="7001184290"/>
    <s v="EXW"/>
    <d v="1899-12-30T00:29:12"/>
    <x v="944"/>
    <d v="1899-12-30T00:00:00"/>
    <s v="Granel"/>
    <s v="E001"/>
    <x v="1"/>
    <d v="1899-12-30T00:29:12"/>
    <d v="1899-12-30T00:29:12"/>
    <x v="10"/>
    <x v="13"/>
    <x v="3"/>
    <x v="2"/>
    <n v="0"/>
    <n v="0"/>
    <x v="0"/>
    <x v="2"/>
    <x v="2"/>
    <n v="0"/>
    <x v="7"/>
    <x v="1"/>
    <d v="1899-12-30T00:00:00"/>
    <d v="1899-12-30T00:00:00"/>
    <x v="0"/>
    <m/>
    <m/>
    <d v="1899-12-30T00:00:00"/>
    <d v="1899-12-30T00:29:12"/>
    <n v="4"/>
    <d v="1899-12-30T00:00:00"/>
    <n v="29.200000000003126"/>
    <x v="14"/>
    <x v="1"/>
  </r>
  <r>
    <x v="9"/>
    <s v="2025004871"/>
    <x v="0"/>
    <x v="1296"/>
    <s v="E7586KJW"/>
    <d v="2025-03-12T00:00:00"/>
    <x v="2"/>
    <s v="1782"/>
    <x v="48"/>
    <s v="PA"/>
    <x v="1"/>
    <x v="0"/>
    <d v="2025-03-12T00:00:00"/>
    <d v="1899-12-30T16:19:16"/>
    <d v="2025-03-12T00:00:00"/>
    <d v="1899-12-30T16:19:19"/>
    <d v="2025-03-12T00:00:00"/>
    <d v="1899-12-30T16:51:33"/>
    <x v="0"/>
    <x v="0"/>
    <s v="7001184291"/>
    <s v="FBO"/>
    <d v="1899-12-30T00:32:17"/>
    <x v="1223"/>
    <d v="1899-12-30T00:00:03"/>
    <s v="Granel"/>
    <s v="E001"/>
    <x v="2"/>
    <d v="1899-12-30T00:32:17"/>
    <d v="1899-12-30T00:32:14"/>
    <x v="7"/>
    <x v="13"/>
    <x v="3"/>
    <x v="2"/>
    <n v="0"/>
    <n v="0"/>
    <x v="0"/>
    <x v="2"/>
    <x v="2"/>
    <n v="0"/>
    <x v="7"/>
    <x v="1"/>
    <d v="1899-12-30T00:00:03"/>
    <d v="1899-12-30T00:00:03"/>
    <x v="0"/>
    <m/>
    <m/>
    <d v="1899-12-30T00:00:00"/>
    <d v="1899-12-30T00:32:17"/>
    <n v="4"/>
    <d v="1899-12-30T00:00:03"/>
    <n v="32.283333333331235"/>
    <x v="8"/>
    <x v="1"/>
  </r>
  <r>
    <x v="9"/>
    <s v="2025004872"/>
    <x v="0"/>
    <x v="1310"/>
    <s v="E3960KHT"/>
    <d v="2025-03-12T00:00:00"/>
    <x v="2"/>
    <s v="1782"/>
    <x v="48"/>
    <s v="PA"/>
    <x v="1"/>
    <x v="0"/>
    <d v="2025-03-12T00:00:00"/>
    <d v="1899-12-30T16:35:21"/>
    <d v="2025-03-12T00:00:00"/>
    <d v="1899-12-30T16:35:24"/>
    <d v="2025-03-12T00:00:00"/>
    <d v="1899-12-30T17:08:01"/>
    <x v="0"/>
    <x v="0"/>
    <s v="7001184292"/>
    <s v="FBO"/>
    <d v="1899-12-30T00:32:40"/>
    <x v="141"/>
    <d v="1899-12-30T00:00:03"/>
    <s v="Granel"/>
    <s v="E001"/>
    <x v="2"/>
    <d v="1899-12-30T00:32:40"/>
    <d v="1899-12-30T00:32:37"/>
    <x v="7"/>
    <x v="13"/>
    <x v="3"/>
    <x v="2"/>
    <n v="0"/>
    <n v="0"/>
    <x v="0"/>
    <x v="2"/>
    <x v="2"/>
    <n v="0"/>
    <x v="7"/>
    <x v="1"/>
    <d v="1899-12-30T00:00:03"/>
    <d v="1899-12-30T00:00:03"/>
    <x v="0"/>
    <m/>
    <m/>
    <d v="1899-12-30T00:00:00"/>
    <d v="1899-12-30T00:32:40"/>
    <n v="4"/>
    <d v="1899-12-30T00:00:03"/>
    <n v="32.66666666665909"/>
    <x v="12"/>
    <x v="1"/>
  </r>
  <r>
    <x v="9"/>
    <s v="2025004875"/>
    <x v="0"/>
    <x v="1307"/>
    <s v="E8935JMP"/>
    <d v="2025-03-12T00:00:00"/>
    <x v="2"/>
    <s v="837"/>
    <x v="47"/>
    <s v="PA"/>
    <x v="0"/>
    <x v="0"/>
    <d v="2025-03-12T00:00:00"/>
    <d v="1899-12-30T17:31:51"/>
    <d v="2025-03-12T00:00:00"/>
    <d v="1899-12-30T17:32:48"/>
    <d v="2025-03-12T00:00:00"/>
    <d v="1899-12-30T18:00:42"/>
    <x v="288"/>
    <x v="35"/>
    <s v="7001184293"/>
    <s v="FBO"/>
    <d v="1899-12-30T00:28:51"/>
    <x v="1104"/>
    <d v="1899-12-30T00:00:57"/>
    <s v="Granel"/>
    <s v="E001"/>
    <x v="2"/>
    <d v="1899-12-30T00:28:51"/>
    <d v="1899-12-30T00:27:54"/>
    <x v="11"/>
    <x v="13"/>
    <x v="3"/>
    <x v="2"/>
    <n v="0"/>
    <n v="0"/>
    <x v="0"/>
    <x v="2"/>
    <x v="2"/>
    <n v="0"/>
    <x v="7"/>
    <x v="1"/>
    <d v="1899-12-30T00:00:57"/>
    <d v="1899-12-30T00:00:57"/>
    <x v="0"/>
    <m/>
    <m/>
    <d v="1899-12-30T00:00:00"/>
    <d v="1899-12-30T00:28:51"/>
    <n v="4"/>
    <d v="1899-12-30T00:00:57"/>
    <n v="28.849999999996676"/>
    <x v="9"/>
    <x v="1"/>
  </r>
  <r>
    <x v="9"/>
    <s v="2025004876"/>
    <x v="0"/>
    <x v="520"/>
    <s v="E2015JDV"/>
    <d v="2025-03-12T00:00:00"/>
    <x v="2"/>
    <s v="837"/>
    <x v="47"/>
    <s v="PA"/>
    <x v="0"/>
    <x v="0"/>
    <d v="2025-03-12T00:00:00"/>
    <d v="1899-12-30T17:57:57"/>
    <d v="2025-03-12T00:00:00"/>
    <d v="1899-12-30T17:58:49"/>
    <d v="2025-03-12T00:00:00"/>
    <d v="1899-12-30T18:22:31"/>
    <x v="288"/>
    <x v="35"/>
    <s v="7001184294"/>
    <s v="FBO"/>
    <d v="1899-12-30T00:24:34"/>
    <x v="3241"/>
    <d v="1899-12-30T00:00:52"/>
    <s v="Granel"/>
    <s v="E001"/>
    <x v="2"/>
    <d v="1899-12-30T00:24:34"/>
    <d v="1899-12-30T00:23:42"/>
    <x v="11"/>
    <x v="13"/>
    <x v="3"/>
    <x v="2"/>
    <n v="0"/>
    <n v="0"/>
    <x v="0"/>
    <x v="2"/>
    <x v="2"/>
    <n v="0"/>
    <x v="7"/>
    <x v="1"/>
    <d v="1899-12-30T00:00:52"/>
    <d v="1899-12-30T00:00:52"/>
    <x v="0"/>
    <m/>
    <m/>
    <d v="1899-12-30T00:00:00"/>
    <d v="1899-12-30T00:24:34"/>
    <n v="4"/>
    <d v="1899-12-30T00:00:52"/>
    <n v="24.566666666659263"/>
    <x v="9"/>
    <x v="1"/>
  </r>
  <r>
    <x v="9"/>
    <s v="2025004877"/>
    <x v="0"/>
    <x v="514"/>
    <s v="E2492HHN"/>
    <d v="2025-03-12T00:00:00"/>
    <x v="2"/>
    <s v="1782"/>
    <x v="48"/>
    <s v="PA"/>
    <x v="1"/>
    <x v="0"/>
    <d v="2025-03-12T00:00:00"/>
    <d v="1899-12-30T18:22:03"/>
    <d v="2025-03-12T00:00:00"/>
    <d v="1899-12-30T18:22:04"/>
    <d v="2025-03-12T00:00:00"/>
    <d v="1899-12-30T18:51:34"/>
    <x v="0"/>
    <x v="0"/>
    <s v="7001184295"/>
    <s v="FBO"/>
    <d v="1899-12-30T00:29:31"/>
    <x v="2792"/>
    <d v="1899-12-30T00:00:01"/>
    <s v="Granel"/>
    <s v="E001"/>
    <x v="2"/>
    <d v="1899-12-30T00:29:31"/>
    <d v="1899-12-30T00:29:30"/>
    <x v="8"/>
    <x v="13"/>
    <x v="3"/>
    <x v="2"/>
    <n v="0"/>
    <n v="0"/>
    <x v="0"/>
    <x v="2"/>
    <x v="2"/>
    <n v="0"/>
    <x v="7"/>
    <x v="1"/>
    <d v="1899-12-30T00:00:01"/>
    <d v="1899-12-30T00:00:01"/>
    <x v="0"/>
    <m/>
    <m/>
    <d v="1899-12-30T00:00:00"/>
    <d v="1899-12-30T00:29:31"/>
    <n v="4"/>
    <d v="1899-12-30T00:00:01"/>
    <n v="29.516666666673625"/>
    <x v="9"/>
    <x v="1"/>
  </r>
  <r>
    <x v="9"/>
    <s v="2025004882"/>
    <x v="0"/>
    <x v="1339"/>
    <s v="ER8615BBY"/>
    <d v="2025-03-12T00:00:00"/>
    <x v="2"/>
    <s v="1782"/>
    <x v="48"/>
    <s v="PA"/>
    <x v="1"/>
    <x v="0"/>
    <d v="2025-03-12T00:00:00"/>
    <d v="1899-12-30T18:45:13"/>
    <d v="2025-03-12T00:00:00"/>
    <d v="1899-12-30T18:45:13"/>
    <d v="2025-03-12T00:00:00"/>
    <d v="1899-12-30T19:19:56"/>
    <x v="0"/>
    <x v="0"/>
    <s v="7001184297"/>
    <s v="EXW"/>
    <d v="1899-12-30T00:34:43"/>
    <x v="3484"/>
    <d v="1899-12-30T00:00:00"/>
    <s v="Granel"/>
    <s v="E001"/>
    <x v="1"/>
    <d v="1899-12-30T00:34:43"/>
    <d v="1899-12-30T00:34:43"/>
    <x v="8"/>
    <x v="13"/>
    <x v="3"/>
    <x v="2"/>
    <n v="0"/>
    <n v="0"/>
    <x v="0"/>
    <x v="2"/>
    <x v="2"/>
    <n v="0"/>
    <x v="7"/>
    <x v="1"/>
    <d v="1899-12-30T00:00:00"/>
    <d v="1899-12-30T00:00:00"/>
    <x v="0"/>
    <m/>
    <m/>
    <d v="1899-12-30T00:00:00"/>
    <d v="1899-12-30T00:34:43"/>
    <n v="4"/>
    <d v="1899-12-30T00:00:00"/>
    <n v="34.71666666667204"/>
    <x v="10"/>
    <x v="1"/>
  </r>
  <r>
    <x v="9"/>
    <s v="2025004878"/>
    <x v="0"/>
    <x v="629"/>
    <s v="EAV11BG"/>
    <d v="2025-03-12T00:00:00"/>
    <x v="2"/>
    <s v="2882"/>
    <x v="50"/>
    <s v="PA"/>
    <x v="2"/>
    <x v="0"/>
    <d v="2025-03-12T00:00:00"/>
    <d v="1899-12-30T18:36:59"/>
    <d v="2025-03-12T00:00:00"/>
    <d v="1899-12-30T18:37:01"/>
    <d v="2025-03-12T00:00:00"/>
    <d v="1899-12-30T19:22:45"/>
    <x v="0"/>
    <x v="0"/>
    <s v="7001184298"/>
    <s v="EXW"/>
    <d v="1899-12-30T00:45:46"/>
    <x v="3485"/>
    <d v="1899-12-30T00:00:02"/>
    <s v="Ensacado"/>
    <s v="E002"/>
    <x v="1"/>
    <d v="1899-12-30T00:45:46"/>
    <d v="1899-12-30T00:45:44"/>
    <x v="8"/>
    <x v="13"/>
    <x v="3"/>
    <x v="1"/>
    <n v="0"/>
    <n v="0"/>
    <x v="0"/>
    <x v="1"/>
    <x v="2"/>
    <n v="0"/>
    <x v="7"/>
    <x v="0"/>
    <d v="1899-12-30T00:00:02"/>
    <d v="1899-12-30T00:00:02"/>
    <x v="0"/>
    <m/>
    <m/>
    <d v="1899-12-30T00:00:00"/>
    <d v="1899-12-30T00:45:46"/>
    <n v="4"/>
    <d v="1899-12-30T00:00:02"/>
    <n v="45.76666666667041"/>
    <x v="10"/>
    <x v="0"/>
  </r>
  <r>
    <x v="9"/>
    <s v="2025004883"/>
    <x v="0"/>
    <x v="1311"/>
    <s v="E9402GGZ"/>
    <d v="2025-03-12T00:00:00"/>
    <x v="2"/>
    <s v="3236"/>
    <x v="49"/>
    <s v="PA"/>
    <x v="6"/>
    <x v="0"/>
    <d v="2025-03-12T00:00:00"/>
    <d v="1899-12-30T20:18:10"/>
    <d v="2025-03-12T00:00:00"/>
    <d v="1899-12-30T20:18:12"/>
    <d v="2025-03-12T00:00:00"/>
    <d v="1899-12-30T20:55:21"/>
    <x v="0"/>
    <x v="0"/>
    <s v="7001184299"/>
    <s v="FBO"/>
    <d v="1899-12-30T00:37:11"/>
    <x v="3115"/>
    <d v="1899-12-30T00:00:02"/>
    <s v="Granel"/>
    <s v="E001"/>
    <x v="2"/>
    <d v="1899-12-30T00:37:11"/>
    <d v="1899-12-30T00:37:09"/>
    <x v="15"/>
    <x v="13"/>
    <x v="3"/>
    <x v="2"/>
    <n v="0"/>
    <n v="0"/>
    <x v="0"/>
    <x v="2"/>
    <x v="2"/>
    <n v="0"/>
    <x v="7"/>
    <x v="1"/>
    <d v="1899-12-30T00:00:02"/>
    <d v="1899-12-30T00:00:02"/>
    <x v="0"/>
    <m/>
    <m/>
    <d v="1899-12-30T00:00:00"/>
    <d v="1899-12-30T00:37:11"/>
    <n v="4"/>
    <d v="1899-12-30T00:00:02"/>
    <n v="37.183333333334403"/>
    <x v="13"/>
    <x v="1"/>
  </r>
  <r>
    <x v="9"/>
    <s v="2025004885"/>
    <x v="0"/>
    <x v="1302"/>
    <s v="EBU01275R"/>
    <d v="2025-03-13T00:00:00"/>
    <x v="2"/>
    <s v="3312"/>
    <x v="51"/>
    <s v="PA"/>
    <x v="2"/>
    <x v="0"/>
    <d v="2025-03-13T00:00:00"/>
    <d v="1899-12-30T06:56:06"/>
    <d v="2025-03-13T00:00:00"/>
    <d v="1899-12-30T06:56:09"/>
    <d v="2025-03-13T00:00:00"/>
    <d v="1899-12-30T07:36:54"/>
    <x v="0"/>
    <x v="0"/>
    <s v="7001184300"/>
    <s v="EXW"/>
    <d v="1899-12-30T00:40:48"/>
    <x v="2659"/>
    <d v="1899-12-30T00:00:03"/>
    <s v="Ensacado"/>
    <s v="E002"/>
    <x v="1"/>
    <d v="1899-12-30T00:40:48"/>
    <d v="1899-12-30T00:40:45"/>
    <x v="1"/>
    <x v="14"/>
    <x v="3"/>
    <x v="1"/>
    <n v="0"/>
    <n v="0"/>
    <x v="0"/>
    <x v="1"/>
    <x v="2"/>
    <n v="0"/>
    <x v="7"/>
    <x v="1"/>
    <d v="1899-12-30T00:00:03"/>
    <d v="1899-12-30T00:00:03"/>
    <x v="0"/>
    <m/>
    <m/>
    <d v="1899-12-30T00:00:00"/>
    <d v="1899-12-30T00:40:48"/>
    <n v="5"/>
    <d v="1899-12-30T00:00:03"/>
    <n v="40.800000000009653"/>
    <x v="1"/>
    <x v="1"/>
  </r>
  <r>
    <x v="9"/>
    <s v="2025004886"/>
    <x v="0"/>
    <x v="1308"/>
    <s v="E0897HWR"/>
    <d v="2025-03-13T00:00:00"/>
    <x v="2"/>
    <s v="1782"/>
    <x v="48"/>
    <s v="PA"/>
    <x v="1"/>
    <x v="0"/>
    <d v="2025-03-13T00:00:00"/>
    <d v="1899-12-30T07:05:40"/>
    <d v="2025-03-13T00:00:00"/>
    <d v="1899-12-30T07:05:41"/>
    <d v="2025-03-13T00:00:00"/>
    <d v="1899-12-30T07:46:32"/>
    <x v="0"/>
    <x v="0"/>
    <s v="7001184301"/>
    <s v="FBO"/>
    <d v="1899-12-30T00:40:52"/>
    <x v="3486"/>
    <d v="1899-12-30T00:00:01"/>
    <s v="Granel"/>
    <s v="E001"/>
    <x v="2"/>
    <d v="1899-12-30T00:40:52"/>
    <d v="1899-12-30T00:40:51"/>
    <x v="2"/>
    <x v="14"/>
    <x v="3"/>
    <x v="2"/>
    <n v="0"/>
    <n v="0"/>
    <x v="0"/>
    <x v="2"/>
    <x v="2"/>
    <n v="0"/>
    <x v="7"/>
    <x v="1"/>
    <d v="1899-12-30T00:00:01"/>
    <d v="1899-12-30T00:00:01"/>
    <x v="0"/>
    <m/>
    <m/>
    <d v="1899-12-30T00:00:00"/>
    <d v="1899-12-30T00:40:52"/>
    <n v="5"/>
    <d v="1899-12-30T00:00:01"/>
    <n v="40.866666666667165"/>
    <x v="1"/>
    <x v="1"/>
  </r>
  <r>
    <x v="9"/>
    <s v="2025004887"/>
    <x v="0"/>
    <x v="1319"/>
    <s v="E9349KRP"/>
    <d v="2025-03-13T00:00:00"/>
    <x v="2"/>
    <s v="837"/>
    <x v="47"/>
    <s v="PA"/>
    <x v="0"/>
    <x v="0"/>
    <d v="2025-03-13T00:00:00"/>
    <d v="1899-12-30T07:25:11"/>
    <d v="2025-03-13T00:00:00"/>
    <d v="1899-12-30T07:25:12"/>
    <d v="2025-03-13T00:00:00"/>
    <d v="1899-12-30T07:56:05"/>
    <x v="0"/>
    <x v="0"/>
    <s v="7001184302"/>
    <s v="EXW"/>
    <d v="1899-12-30T00:30:54"/>
    <x v="1025"/>
    <d v="1899-12-30T00:00:01"/>
    <s v="Granel"/>
    <s v="E001"/>
    <x v="1"/>
    <d v="1899-12-30T00:30:54"/>
    <d v="1899-12-30T00:30:53"/>
    <x v="2"/>
    <x v="14"/>
    <x v="3"/>
    <x v="2"/>
    <n v="0"/>
    <n v="0"/>
    <x v="0"/>
    <x v="2"/>
    <x v="2"/>
    <n v="0"/>
    <x v="7"/>
    <x v="1"/>
    <d v="1899-12-30T00:00:01"/>
    <d v="1899-12-30T00:00:01"/>
    <x v="0"/>
    <m/>
    <m/>
    <d v="1899-12-30T00:00:00"/>
    <d v="1899-12-30T00:30:54"/>
    <n v="5"/>
    <d v="1899-12-30T00:00:01"/>
    <n v="30.900000000009626"/>
    <x v="1"/>
    <x v="1"/>
  </r>
  <r>
    <x v="9"/>
    <s v="2025004888"/>
    <x v="0"/>
    <x v="430"/>
    <s v="E5728KFK"/>
    <d v="2025-03-13T00:00:00"/>
    <x v="2"/>
    <s v="1782"/>
    <x v="48"/>
    <s v="PA"/>
    <x v="1"/>
    <x v="0"/>
    <d v="2025-03-13T00:00:00"/>
    <d v="1899-12-30T07:35:56"/>
    <d v="2025-03-13T00:00:00"/>
    <d v="1899-12-30T07:35:58"/>
    <d v="2025-03-13T00:00:00"/>
    <d v="1899-12-30T08:09:48"/>
    <x v="0"/>
    <x v="0"/>
    <s v="7001184303"/>
    <s v="FBO"/>
    <d v="1899-12-30T00:33:52"/>
    <x v="945"/>
    <d v="1899-12-30T00:00:02"/>
    <s v="Granel"/>
    <s v="E001"/>
    <x v="2"/>
    <d v="1899-12-30T00:33:52"/>
    <d v="1899-12-30T00:33:50"/>
    <x v="2"/>
    <x v="14"/>
    <x v="3"/>
    <x v="2"/>
    <n v="0"/>
    <n v="0"/>
    <x v="0"/>
    <x v="2"/>
    <x v="2"/>
    <n v="0"/>
    <x v="7"/>
    <x v="1"/>
    <d v="1899-12-30T00:00:02"/>
    <d v="1899-12-30T00:00:02"/>
    <x v="0"/>
    <m/>
    <m/>
    <d v="1899-12-30T00:00:00"/>
    <d v="1899-12-30T00:33:52"/>
    <n v="5"/>
    <d v="1899-12-30T00:00:02"/>
    <n v="33.866666666668792"/>
    <x v="2"/>
    <x v="1"/>
  </r>
  <r>
    <x v="9"/>
    <s v="2025004892"/>
    <x v="0"/>
    <x v="1343"/>
    <m/>
    <d v="2025-03-13T00:00:00"/>
    <x v="2"/>
    <s v="2882"/>
    <x v="50"/>
    <s v="PA"/>
    <x v="2"/>
    <x v="0"/>
    <d v="2025-03-13T00:00:00"/>
    <d v="1899-12-30T08:46:14"/>
    <d v="2025-03-13T00:00:00"/>
    <d v="1899-12-30T08:46:16"/>
    <d v="2025-03-13T00:00:00"/>
    <d v="1899-12-30T09:25:52"/>
    <x v="0"/>
    <x v="0"/>
    <s v="7001184304"/>
    <s v="EXW"/>
    <d v="1899-12-30T00:39:38"/>
    <x v="3487"/>
    <d v="1899-12-30T00:00:02"/>
    <s v="Ensacado"/>
    <s v="E002"/>
    <x v="1"/>
    <d v="1899-12-30T00:39:38"/>
    <d v="1899-12-30T00:39:36"/>
    <x v="3"/>
    <x v="14"/>
    <x v="3"/>
    <x v="1"/>
    <n v="0"/>
    <n v="0"/>
    <x v="0"/>
    <x v="1"/>
    <x v="2"/>
    <n v="0"/>
    <x v="7"/>
    <x v="1"/>
    <d v="1899-12-30T00:00:02"/>
    <d v="1899-12-30T00:00:02"/>
    <x v="0"/>
    <m/>
    <m/>
    <d v="1899-12-30T00:00:00"/>
    <d v="1899-12-30T00:39:38"/>
    <n v="5"/>
    <d v="1899-12-30T00:00:02"/>
    <n v="39.633333333335983"/>
    <x v="3"/>
    <x v="1"/>
  </r>
  <r>
    <x v="9"/>
    <s v="2025004893"/>
    <x v="0"/>
    <x v="1297"/>
    <s v="E5825KKS"/>
    <d v="2025-03-13T00:00:00"/>
    <x v="2"/>
    <s v="1782"/>
    <x v="48"/>
    <s v="PA"/>
    <x v="1"/>
    <x v="0"/>
    <d v="2025-03-13T00:00:00"/>
    <d v="1899-12-30T08:51:37"/>
    <d v="2025-03-13T00:00:00"/>
    <d v="1899-12-30T08:51:39"/>
    <d v="2025-03-13T00:00:00"/>
    <d v="1899-12-30T09:27:44"/>
    <x v="0"/>
    <x v="0"/>
    <s v="7001184305"/>
    <s v="FBO"/>
    <d v="1899-12-30T00:36:07"/>
    <x v="211"/>
    <d v="1899-12-30T00:00:02"/>
    <s v="Granel"/>
    <s v="E001"/>
    <x v="2"/>
    <d v="1899-12-30T00:36:07"/>
    <d v="1899-12-30T00:36:05"/>
    <x v="3"/>
    <x v="14"/>
    <x v="3"/>
    <x v="2"/>
    <n v="0"/>
    <n v="0"/>
    <x v="0"/>
    <x v="2"/>
    <x v="2"/>
    <n v="0"/>
    <x v="7"/>
    <x v="1"/>
    <d v="1899-12-30T00:00:02"/>
    <d v="1899-12-30T00:00:02"/>
    <x v="0"/>
    <m/>
    <m/>
    <d v="1899-12-30T00:00:00"/>
    <d v="1899-12-30T00:36:07"/>
    <n v="5"/>
    <d v="1899-12-30T00:00:02"/>
    <n v="36.116666666668742"/>
    <x v="3"/>
    <x v="1"/>
  </r>
  <r>
    <x v="9"/>
    <s v="2025004895"/>
    <x v="0"/>
    <x v="530"/>
    <s v="E5940JLK"/>
    <d v="2025-03-13T00:00:00"/>
    <x v="2"/>
    <s v="1782"/>
    <x v="48"/>
    <s v="PA"/>
    <x v="1"/>
    <x v="0"/>
    <d v="2025-03-13T00:00:00"/>
    <d v="1899-12-30T09:19:03"/>
    <d v="2025-03-13T00:00:00"/>
    <d v="1899-12-30T09:19:05"/>
    <d v="2025-03-13T00:00:00"/>
    <d v="1899-12-30T09:55:04"/>
    <x v="0"/>
    <x v="0"/>
    <s v="7001184306"/>
    <s v="FBO"/>
    <d v="1899-12-30T00:36:01"/>
    <x v="3488"/>
    <d v="1899-12-30T00:00:02"/>
    <s v="Granel"/>
    <s v="E001"/>
    <x v="2"/>
    <d v="1899-12-30T00:36:01"/>
    <d v="1899-12-30T00:35:59"/>
    <x v="4"/>
    <x v="14"/>
    <x v="3"/>
    <x v="2"/>
    <n v="0"/>
    <n v="0"/>
    <x v="0"/>
    <x v="2"/>
    <x v="2"/>
    <n v="0"/>
    <x v="7"/>
    <x v="1"/>
    <d v="1899-12-30T00:00:02"/>
    <d v="1899-12-30T00:00:02"/>
    <x v="0"/>
    <m/>
    <m/>
    <d v="1899-12-30T00:00:00"/>
    <d v="1899-12-30T00:36:01"/>
    <n v="5"/>
    <d v="1899-12-30T00:00:02"/>
    <n v="36.016666666660811"/>
    <x v="3"/>
    <x v="1"/>
  </r>
  <r>
    <x v="9"/>
    <s v="2025004896"/>
    <x v="0"/>
    <x v="1296"/>
    <s v="E7586KJW"/>
    <d v="2025-03-13T00:00:00"/>
    <x v="2"/>
    <s v="1782"/>
    <x v="48"/>
    <s v="PA"/>
    <x v="1"/>
    <x v="0"/>
    <d v="2025-03-13T00:00:00"/>
    <d v="1899-12-30T09:25:41"/>
    <d v="2025-03-13T00:00:00"/>
    <d v="1899-12-30T09:25:43"/>
    <d v="2025-03-13T00:00:00"/>
    <d v="1899-12-30T10:11:51"/>
    <x v="0"/>
    <x v="0"/>
    <s v="7001184307"/>
    <s v="FBO"/>
    <d v="1899-12-30T00:46:10"/>
    <x v="3285"/>
    <d v="1899-12-30T00:00:02"/>
    <s v="Granel"/>
    <s v="E001"/>
    <x v="2"/>
    <d v="1899-12-30T00:46:10"/>
    <d v="1899-12-30T00:46:08"/>
    <x v="4"/>
    <x v="14"/>
    <x v="3"/>
    <x v="2"/>
    <n v="0"/>
    <n v="0"/>
    <x v="0"/>
    <x v="2"/>
    <x v="2"/>
    <n v="0"/>
    <x v="7"/>
    <x v="0"/>
    <d v="1899-12-30T00:00:02"/>
    <d v="1899-12-30T00:00:02"/>
    <x v="0"/>
    <m/>
    <m/>
    <d v="1899-12-30T00:00:00"/>
    <d v="1899-12-30T00:46:10"/>
    <n v="5"/>
    <d v="1899-12-30T00:00:02"/>
    <n v="46.166666666659204"/>
    <x v="4"/>
    <x v="0"/>
  </r>
  <r>
    <x v="9"/>
    <s v="2025004898"/>
    <x v="0"/>
    <x v="519"/>
    <s v="E2222JCW"/>
    <d v="2025-03-13T00:00:00"/>
    <x v="2"/>
    <s v="1782"/>
    <x v="48"/>
    <s v="PA"/>
    <x v="1"/>
    <x v="0"/>
    <d v="2025-03-13T00:00:00"/>
    <d v="1899-12-30T09:34:56"/>
    <d v="2025-03-13T00:00:00"/>
    <d v="1899-12-30T09:34:57"/>
    <d v="2025-03-13T00:00:00"/>
    <d v="1899-12-30T10:18:26"/>
    <x v="0"/>
    <x v="0"/>
    <s v="7001184308"/>
    <s v="FBO"/>
    <d v="1899-12-30T00:43:30"/>
    <x v="3372"/>
    <d v="1899-12-30T00:00:01"/>
    <s v="Granel"/>
    <s v="E001"/>
    <x v="2"/>
    <d v="1899-12-30T00:43:30"/>
    <d v="1899-12-30T00:43:29"/>
    <x v="4"/>
    <x v="14"/>
    <x v="3"/>
    <x v="2"/>
    <n v="0"/>
    <n v="0"/>
    <x v="0"/>
    <x v="2"/>
    <x v="2"/>
    <n v="0"/>
    <x v="7"/>
    <x v="1"/>
    <d v="1899-12-30T00:00:01"/>
    <d v="1899-12-30T00:00:01"/>
    <x v="0"/>
    <m/>
    <m/>
    <d v="1899-12-30T00:00:00"/>
    <d v="1899-12-30T00:43:30"/>
    <n v="5"/>
    <d v="1899-12-30T00:00:01"/>
    <n v="43.499999999995211"/>
    <x v="4"/>
    <x v="1"/>
  </r>
  <r>
    <x v="9"/>
    <s v="2025004894"/>
    <x v="0"/>
    <x v="1314"/>
    <s v="E6758JLK"/>
    <d v="2025-03-13T00:00:00"/>
    <x v="2"/>
    <s v="1782"/>
    <x v="48"/>
    <s v="PA"/>
    <x v="1"/>
    <x v="0"/>
    <d v="2025-03-13T00:00:00"/>
    <d v="1899-12-30T09:03:12"/>
    <d v="2025-03-13T00:00:00"/>
    <d v="1899-12-30T09:03:14"/>
    <d v="2025-03-13T00:00:00"/>
    <d v="1899-12-30T10:20:57"/>
    <x v="0"/>
    <x v="0"/>
    <s v="7001184309"/>
    <s v="FBO"/>
    <d v="1899-12-30T01:17:45"/>
    <x v="3489"/>
    <d v="1899-12-30T00:00:02"/>
    <s v="Granel"/>
    <s v="E001"/>
    <x v="2"/>
    <d v="1899-12-30T01:17:45"/>
    <d v="1899-12-30T01:17:43"/>
    <x v="4"/>
    <x v="14"/>
    <x v="3"/>
    <x v="2"/>
    <n v="0"/>
    <n v="0"/>
    <x v="0"/>
    <x v="2"/>
    <x v="2"/>
    <n v="0"/>
    <x v="7"/>
    <x v="0"/>
    <d v="1899-12-30T00:00:02"/>
    <d v="1899-12-30T00:00:02"/>
    <x v="0"/>
    <m/>
    <m/>
    <d v="1899-12-30T00:00:00"/>
    <d v="1899-12-30T01:17:45"/>
    <n v="5"/>
    <d v="1899-12-30T00:00:02"/>
    <n v="77.750000000006395"/>
    <x v="4"/>
    <x v="0"/>
  </r>
  <r>
    <x v="9"/>
    <s v="2025004900"/>
    <x v="0"/>
    <x v="408"/>
    <s v="E0945JZT"/>
    <d v="2025-03-13T00:00:00"/>
    <x v="2"/>
    <s v="1782"/>
    <x v="48"/>
    <s v="PA"/>
    <x v="1"/>
    <x v="0"/>
    <d v="2025-03-13T00:00:00"/>
    <d v="1899-12-30T10:23:51"/>
    <d v="2025-03-13T00:00:00"/>
    <d v="1899-12-30T10:23:53"/>
    <d v="2025-03-13T00:00:00"/>
    <d v="1899-12-30T11:02:09"/>
    <x v="0"/>
    <x v="0"/>
    <s v="7001184310"/>
    <s v="FBO"/>
    <d v="1899-12-30T00:38:18"/>
    <x v="1572"/>
    <d v="1899-12-30T00:00:02"/>
    <s v="Granel"/>
    <s v="E001"/>
    <x v="2"/>
    <d v="1899-12-30T00:38:18"/>
    <d v="1899-12-30T00:38:16"/>
    <x v="5"/>
    <x v="14"/>
    <x v="3"/>
    <x v="2"/>
    <n v="0"/>
    <n v="0"/>
    <x v="0"/>
    <x v="2"/>
    <x v="2"/>
    <n v="0"/>
    <x v="7"/>
    <x v="1"/>
    <d v="1899-12-30T00:00:02"/>
    <d v="1899-12-30T00:00:02"/>
    <x v="0"/>
    <m/>
    <m/>
    <d v="1899-12-30T00:00:00"/>
    <d v="1899-12-30T00:38:18"/>
    <n v="5"/>
    <d v="1899-12-30T00:00:02"/>
    <n v="38.299999999996793"/>
    <x v="5"/>
    <x v="1"/>
  </r>
  <r>
    <x v="9"/>
    <s v="2025004901"/>
    <x v="0"/>
    <x v="514"/>
    <s v="E2492HHN"/>
    <d v="2025-03-13T00:00:00"/>
    <x v="2"/>
    <s v="3236"/>
    <x v="49"/>
    <s v="PA"/>
    <x v="6"/>
    <x v="0"/>
    <d v="2025-03-13T00:00:00"/>
    <d v="1899-12-30T10:38:25"/>
    <d v="2025-03-13T00:00:00"/>
    <d v="1899-12-30T10:38:28"/>
    <d v="2025-03-13T00:00:00"/>
    <d v="1899-12-30T11:25:56"/>
    <x v="0"/>
    <x v="0"/>
    <s v="7001184311"/>
    <s v="FBO"/>
    <d v="1899-12-30T00:47:31"/>
    <x v="3454"/>
    <d v="1899-12-30T00:00:03"/>
    <s v="Granel"/>
    <s v="E001"/>
    <x v="2"/>
    <d v="1899-12-30T00:47:31"/>
    <d v="1899-12-30T00:47:28"/>
    <x v="5"/>
    <x v="14"/>
    <x v="3"/>
    <x v="2"/>
    <n v="0"/>
    <n v="0"/>
    <x v="0"/>
    <x v="2"/>
    <x v="2"/>
    <n v="0"/>
    <x v="7"/>
    <x v="0"/>
    <d v="1899-12-30T00:00:03"/>
    <d v="1899-12-30T00:00:03"/>
    <x v="0"/>
    <m/>
    <m/>
    <d v="1899-12-30T00:00:00"/>
    <d v="1899-12-30T00:47:31"/>
    <n v="5"/>
    <d v="1899-12-30T00:00:03"/>
    <n v="47.516666666659169"/>
    <x v="5"/>
    <x v="0"/>
  </r>
  <r>
    <x v="9"/>
    <s v="2025004905"/>
    <x v="0"/>
    <x v="1299"/>
    <s v="E9842JGG"/>
    <d v="2025-03-13T00:00:00"/>
    <x v="2"/>
    <s v="1782"/>
    <x v="48"/>
    <s v="PA"/>
    <x v="1"/>
    <x v="0"/>
    <d v="2025-03-13T00:00:00"/>
    <d v="1899-12-30T11:22:58"/>
    <d v="2025-03-13T00:00:00"/>
    <d v="1899-12-30T11:23:00"/>
    <d v="2025-03-13T00:00:00"/>
    <d v="1899-12-30T11:46:54"/>
    <x v="0"/>
    <x v="0"/>
    <s v="7001184312"/>
    <s v="FBO"/>
    <d v="1899-12-30T00:23:56"/>
    <x v="3490"/>
    <d v="1899-12-30T00:00:02"/>
    <s v="Granel"/>
    <s v="E001"/>
    <x v="2"/>
    <d v="1899-12-30T00:23:56"/>
    <d v="1899-12-30T00:23:54"/>
    <x v="9"/>
    <x v="14"/>
    <x v="3"/>
    <x v="2"/>
    <n v="0"/>
    <n v="0"/>
    <x v="0"/>
    <x v="2"/>
    <x v="2"/>
    <n v="0"/>
    <x v="7"/>
    <x v="1"/>
    <d v="1899-12-30T00:00:02"/>
    <d v="1899-12-30T00:00:02"/>
    <x v="0"/>
    <m/>
    <m/>
    <d v="1899-12-30T00:00:00"/>
    <d v="1899-12-30T00:23:56"/>
    <n v="5"/>
    <d v="1899-12-30T00:00:02"/>
    <n v="23.933333333332811"/>
    <x v="5"/>
    <x v="1"/>
  </r>
  <r>
    <x v="9"/>
    <s v="2025004903"/>
    <x v="0"/>
    <x v="526"/>
    <s v="E4745DXW"/>
    <d v="2025-03-13T00:00:00"/>
    <x v="2"/>
    <s v="3236"/>
    <x v="49"/>
    <s v="PA"/>
    <x v="6"/>
    <x v="0"/>
    <d v="2025-03-13T00:00:00"/>
    <d v="1899-12-30T11:11:09"/>
    <d v="2025-03-13T00:00:00"/>
    <d v="1899-12-30T11:11:13"/>
    <d v="2025-03-13T00:00:00"/>
    <d v="1899-12-30T11:50:45"/>
    <x v="0"/>
    <x v="0"/>
    <s v="7001184313"/>
    <s v="FBO"/>
    <d v="1899-12-30T00:39:36"/>
    <x v="345"/>
    <d v="1899-12-30T00:00:04"/>
    <s v="Granel"/>
    <s v="E001"/>
    <x v="2"/>
    <d v="1899-12-30T00:39:36"/>
    <d v="1899-12-30T00:39:32"/>
    <x v="9"/>
    <x v="14"/>
    <x v="3"/>
    <x v="2"/>
    <n v="0"/>
    <n v="0"/>
    <x v="0"/>
    <x v="2"/>
    <x v="2"/>
    <n v="0"/>
    <x v="7"/>
    <x v="1"/>
    <d v="1899-12-30T00:00:04"/>
    <d v="1899-12-30T00:00:04"/>
    <x v="0"/>
    <m/>
    <m/>
    <d v="1899-12-30T00:00:00"/>
    <d v="1899-12-30T00:39:36"/>
    <n v="5"/>
    <d v="1899-12-30T00:00:04"/>
    <n v="39.599999999999952"/>
    <x v="5"/>
    <x v="1"/>
  </r>
  <r>
    <x v="9"/>
    <s v="2025004906"/>
    <x v="0"/>
    <x v="1319"/>
    <s v="E9349KRP"/>
    <d v="2025-03-13T00:00:00"/>
    <x v="2"/>
    <s v="837"/>
    <x v="47"/>
    <s v="PA"/>
    <x v="0"/>
    <x v="0"/>
    <d v="2025-03-13T00:00:00"/>
    <d v="1899-12-30T11:24:08"/>
    <d v="2025-03-13T00:00:00"/>
    <d v="1899-12-30T11:24:11"/>
    <d v="2025-03-13T00:00:00"/>
    <d v="1899-12-30T11:55:04"/>
    <x v="0"/>
    <x v="0"/>
    <s v="7001184314"/>
    <s v="EXW"/>
    <d v="1899-12-30T00:30:56"/>
    <x v="1025"/>
    <d v="1899-12-30T00:00:03"/>
    <s v="Granel"/>
    <s v="E001"/>
    <x v="1"/>
    <d v="1899-12-30T00:30:56"/>
    <d v="1899-12-30T00:30:53"/>
    <x v="9"/>
    <x v="14"/>
    <x v="3"/>
    <x v="2"/>
    <n v="0"/>
    <n v="0"/>
    <x v="0"/>
    <x v="2"/>
    <x v="2"/>
    <n v="0"/>
    <x v="7"/>
    <x v="1"/>
    <d v="1899-12-30T00:00:03"/>
    <d v="1899-12-30T00:00:03"/>
    <x v="0"/>
    <m/>
    <m/>
    <d v="1899-12-30T00:00:00"/>
    <d v="1899-12-30T00:30:56"/>
    <n v="5"/>
    <d v="1899-12-30T00:00:03"/>
    <n v="30.933333333331188"/>
    <x v="5"/>
    <x v="1"/>
  </r>
  <r>
    <x v="9"/>
    <s v="2025004904"/>
    <x v="0"/>
    <x v="1312"/>
    <s v="ER0328BBM"/>
    <d v="2025-03-13T00:00:00"/>
    <x v="2"/>
    <s v="1782"/>
    <x v="48"/>
    <s v="PA"/>
    <x v="1"/>
    <x v="0"/>
    <d v="2025-03-13T00:00:00"/>
    <d v="1899-12-30T11:13:16"/>
    <d v="2025-03-13T00:00:00"/>
    <d v="1899-12-30T11:13:22"/>
    <d v="2025-03-13T00:00:00"/>
    <d v="1899-12-30T12:10:25"/>
    <x v="0"/>
    <x v="0"/>
    <s v="7001184315"/>
    <s v="EXW"/>
    <d v="1899-12-30T00:57:09"/>
    <x v="2475"/>
    <d v="1899-12-30T00:00:06"/>
    <s v="Granel"/>
    <s v="E001"/>
    <x v="1"/>
    <d v="1899-12-30T00:57:09"/>
    <d v="1899-12-30T00:57:03"/>
    <x v="9"/>
    <x v="14"/>
    <x v="3"/>
    <x v="2"/>
    <n v="0"/>
    <n v="0"/>
    <x v="0"/>
    <x v="2"/>
    <x v="2"/>
    <n v="0"/>
    <x v="7"/>
    <x v="0"/>
    <d v="1899-12-30T00:00:06"/>
    <d v="1899-12-30T00:00:06"/>
    <x v="0"/>
    <m/>
    <m/>
    <d v="1899-12-30T00:00:00"/>
    <d v="1899-12-30T00:57:09"/>
    <n v="5"/>
    <d v="1899-12-30T00:00:06"/>
    <n v="57.150000000000055"/>
    <x v="11"/>
    <x v="0"/>
  </r>
  <r>
    <x v="9"/>
    <s v="2025004907"/>
    <x v="0"/>
    <x v="539"/>
    <s v="E6028JLK"/>
    <d v="2025-03-13T00:00:00"/>
    <x v="2"/>
    <s v="1782"/>
    <x v="48"/>
    <s v="PA"/>
    <x v="1"/>
    <x v="0"/>
    <d v="2025-03-13T00:00:00"/>
    <d v="1899-12-30T11:35:03"/>
    <d v="2025-03-13T00:00:00"/>
    <d v="1899-12-30T11:35:05"/>
    <d v="2025-03-13T00:00:00"/>
    <d v="1899-12-30T12:29:33"/>
    <x v="0"/>
    <x v="0"/>
    <s v="7001184316"/>
    <s v="FBO"/>
    <d v="1899-12-30T00:54:30"/>
    <x v="3491"/>
    <d v="1899-12-30T00:00:02"/>
    <s v="Granel"/>
    <s v="E001"/>
    <x v="2"/>
    <d v="1899-12-30T00:54:30"/>
    <d v="1899-12-30T00:54:28"/>
    <x v="9"/>
    <x v="14"/>
    <x v="3"/>
    <x v="2"/>
    <n v="0"/>
    <n v="0"/>
    <x v="0"/>
    <x v="2"/>
    <x v="2"/>
    <n v="0"/>
    <x v="7"/>
    <x v="0"/>
    <d v="1899-12-30T00:00:02"/>
    <d v="1899-12-30T00:00:02"/>
    <x v="0"/>
    <m/>
    <m/>
    <d v="1899-12-30T00:00:00"/>
    <d v="1899-12-30T00:54:30"/>
    <n v="5"/>
    <d v="1899-12-30T00:00:02"/>
    <n v="54.499999999996767"/>
    <x v="11"/>
    <x v="0"/>
  </r>
  <r>
    <x v="9"/>
    <s v="2025004909"/>
    <x v="0"/>
    <x v="1305"/>
    <s v="E4544MKW"/>
    <d v="2025-03-13T00:00:00"/>
    <x v="2"/>
    <s v="3236"/>
    <x v="49"/>
    <s v="PA"/>
    <x v="6"/>
    <x v="0"/>
    <d v="2025-03-13T00:00:00"/>
    <d v="1899-12-30T12:44:57"/>
    <d v="2025-03-13T00:00:00"/>
    <d v="1899-12-30T12:44:59"/>
    <d v="2025-03-13T00:00:00"/>
    <d v="1899-12-30T13:27:31"/>
    <x v="0"/>
    <x v="0"/>
    <s v="7001184317"/>
    <s v="FBO"/>
    <d v="1899-12-30T00:42:34"/>
    <x v="2635"/>
    <d v="1899-12-30T00:00:02"/>
    <s v="Granel"/>
    <s v="E001"/>
    <x v="2"/>
    <d v="1899-12-30T00:42:34"/>
    <d v="1899-12-30T00:42:32"/>
    <x v="13"/>
    <x v="14"/>
    <x v="3"/>
    <x v="2"/>
    <n v="0"/>
    <n v="0"/>
    <x v="0"/>
    <x v="2"/>
    <x v="2"/>
    <n v="0"/>
    <x v="7"/>
    <x v="1"/>
    <d v="1899-12-30T00:00:02"/>
    <d v="1899-12-30T00:00:02"/>
    <x v="0"/>
    <m/>
    <m/>
    <d v="1899-12-30T00:00:00"/>
    <d v="1899-12-30T00:42:34"/>
    <n v="5"/>
    <d v="1899-12-30T00:00:02"/>
    <n v="42.566666666659195"/>
    <x v="6"/>
    <x v="1"/>
  </r>
  <r>
    <x v="9"/>
    <s v="2025004918"/>
    <x v="0"/>
    <x v="1344"/>
    <m/>
    <d v="2025-03-13T00:00:00"/>
    <x v="2"/>
    <s v="2882"/>
    <x v="50"/>
    <s v="PA"/>
    <x v="2"/>
    <x v="0"/>
    <d v="2025-03-13T00:00:00"/>
    <d v="1899-12-30T14:44:00"/>
    <d v="2025-03-13T00:00:00"/>
    <d v="1899-12-30T14:44:02"/>
    <d v="2025-03-13T00:00:00"/>
    <d v="1899-12-30T15:00:42"/>
    <x v="0"/>
    <x v="0"/>
    <s v="7001184318"/>
    <s v="EXW"/>
    <d v="1899-12-30T00:16:42"/>
    <x v="770"/>
    <d v="1899-12-30T00:00:02"/>
    <s v="Ensacado"/>
    <s v="E002"/>
    <x v="1"/>
    <d v="1899-12-30T00:16:42"/>
    <d v="1899-12-30T00:16:40"/>
    <x v="14"/>
    <x v="14"/>
    <x v="3"/>
    <x v="1"/>
    <n v="0"/>
    <n v="0"/>
    <x v="0"/>
    <x v="1"/>
    <x v="2"/>
    <n v="0"/>
    <x v="7"/>
    <x v="1"/>
    <d v="1899-12-30T00:00:02"/>
    <d v="1899-12-30T00:00:02"/>
    <x v="0"/>
    <m/>
    <m/>
    <d v="1899-12-30T00:00:00"/>
    <d v="1899-12-30T00:16:42"/>
    <n v="5"/>
    <d v="1899-12-30T00:00:02"/>
    <n v="16.699999999996695"/>
    <x v="14"/>
    <x v="1"/>
  </r>
  <r>
    <x v="9"/>
    <s v="2025004920"/>
    <x v="0"/>
    <x v="1319"/>
    <s v="E9349KRP"/>
    <d v="2025-03-13T00:00:00"/>
    <x v="2"/>
    <s v="837"/>
    <x v="47"/>
    <s v="PA"/>
    <x v="0"/>
    <x v="0"/>
    <d v="2025-03-13T00:00:00"/>
    <d v="1899-12-30T14:55:42"/>
    <d v="2025-03-13T00:00:00"/>
    <d v="1899-12-30T14:55:43"/>
    <d v="2025-03-13T00:00:00"/>
    <d v="1899-12-30T15:26:34"/>
    <x v="0"/>
    <x v="0"/>
    <s v="7001184319"/>
    <s v="EXW"/>
    <d v="1899-12-30T00:30:52"/>
    <x v="1706"/>
    <d v="1899-12-30T00:00:01"/>
    <s v="Granel"/>
    <s v="E001"/>
    <x v="1"/>
    <d v="1899-12-30T00:30:52"/>
    <d v="1899-12-30T00:30:51"/>
    <x v="14"/>
    <x v="14"/>
    <x v="3"/>
    <x v="2"/>
    <n v="0"/>
    <n v="0"/>
    <x v="0"/>
    <x v="2"/>
    <x v="2"/>
    <n v="0"/>
    <x v="7"/>
    <x v="1"/>
    <d v="1899-12-30T00:00:01"/>
    <d v="1899-12-30T00:00:01"/>
    <x v="0"/>
    <m/>
    <m/>
    <d v="1899-12-30T00:00:00"/>
    <d v="1899-12-30T00:30:52"/>
    <n v="5"/>
    <d v="1899-12-30T00:00:01"/>
    <n v="30.866666666659288"/>
    <x v="14"/>
    <x v="1"/>
  </r>
  <r>
    <x v="9"/>
    <s v="2025004919"/>
    <x v="0"/>
    <x v="656"/>
    <s v="EBL32CQ"/>
    <d v="2025-03-13T00:00:00"/>
    <x v="2"/>
    <s v="2882"/>
    <x v="50"/>
    <s v="PA"/>
    <x v="3"/>
    <x v="0"/>
    <d v="2025-03-13T00:00:00"/>
    <d v="1899-12-30T14:51:09"/>
    <d v="2025-03-13T00:00:00"/>
    <d v="1899-12-30T14:51:12"/>
    <d v="2025-03-13T00:00:00"/>
    <d v="1899-12-30T15:40:12"/>
    <x v="289"/>
    <x v="35"/>
    <s v="7001184320"/>
    <s v="EXW"/>
    <d v="1899-12-30T00:49:03"/>
    <x v="3492"/>
    <d v="1899-12-30T00:00:03"/>
    <s v="Ensacado"/>
    <s v="E002"/>
    <x v="1"/>
    <d v="1899-12-30T00:49:03"/>
    <d v="1899-12-30T00:49:00"/>
    <x v="14"/>
    <x v="14"/>
    <x v="3"/>
    <x v="1"/>
    <n v="0"/>
    <n v="0"/>
    <x v="0"/>
    <x v="1"/>
    <x v="2"/>
    <n v="0"/>
    <x v="7"/>
    <x v="0"/>
    <d v="1899-12-30T00:00:03"/>
    <d v="1899-12-30T00:00:03"/>
    <x v="0"/>
    <m/>
    <m/>
    <d v="1899-12-30T00:00:00"/>
    <d v="1899-12-30T00:49:03"/>
    <n v="5"/>
    <d v="1899-12-30T00:00:03"/>
    <n v="49.04999999999999"/>
    <x v="14"/>
    <x v="0"/>
  </r>
  <r>
    <x v="9"/>
    <s v="2025004921"/>
    <x v="0"/>
    <x v="530"/>
    <s v="E5940JLK"/>
    <d v="2025-03-13T00:00:00"/>
    <x v="2"/>
    <s v="1782"/>
    <x v="48"/>
    <s v="PA"/>
    <x v="1"/>
    <x v="0"/>
    <d v="2025-03-13T00:00:00"/>
    <d v="1899-12-30T15:48:46"/>
    <d v="2025-03-13T00:00:00"/>
    <d v="1899-12-30T15:48:47"/>
    <d v="2025-03-13T00:00:00"/>
    <d v="1899-12-30T16:21:21"/>
    <x v="0"/>
    <x v="0"/>
    <s v="7001184321"/>
    <s v="FBO"/>
    <d v="1899-12-30T00:32:35"/>
    <x v="946"/>
    <d v="1899-12-30T00:00:01"/>
    <s v="Granel"/>
    <s v="E001"/>
    <x v="2"/>
    <d v="1899-12-30T00:32:35"/>
    <d v="1899-12-30T00:32:34"/>
    <x v="10"/>
    <x v="14"/>
    <x v="3"/>
    <x v="2"/>
    <n v="0"/>
    <n v="0"/>
    <x v="0"/>
    <x v="2"/>
    <x v="2"/>
    <n v="0"/>
    <x v="7"/>
    <x v="1"/>
    <d v="1899-12-30T00:00:01"/>
    <d v="1899-12-30T00:00:01"/>
    <x v="0"/>
    <m/>
    <m/>
    <d v="1899-12-30T00:00:00"/>
    <d v="1899-12-30T00:32:35"/>
    <n v="5"/>
    <d v="1899-12-30T00:00:01"/>
    <n v="32.583333333340718"/>
    <x v="8"/>
    <x v="1"/>
  </r>
  <r>
    <x v="9"/>
    <s v="2025004922"/>
    <x v="0"/>
    <x v="519"/>
    <s v="E2222JCW"/>
    <d v="2025-03-13T00:00:00"/>
    <x v="2"/>
    <s v="1782"/>
    <x v="48"/>
    <s v="PA"/>
    <x v="1"/>
    <x v="0"/>
    <d v="2025-03-13T00:00:00"/>
    <d v="1899-12-30T15:50:29"/>
    <d v="2025-03-13T00:00:00"/>
    <d v="1899-12-30T15:50:30"/>
    <d v="2025-03-13T00:00:00"/>
    <d v="1899-12-30T16:24:44"/>
    <x v="0"/>
    <x v="0"/>
    <s v="7001184322"/>
    <s v="FBO"/>
    <d v="1899-12-30T00:34:15"/>
    <x v="1891"/>
    <d v="1899-12-30T00:00:01"/>
    <s v="Granel"/>
    <s v="E001"/>
    <x v="2"/>
    <d v="1899-12-30T00:34:15"/>
    <d v="1899-12-30T00:34:14"/>
    <x v="10"/>
    <x v="14"/>
    <x v="3"/>
    <x v="2"/>
    <n v="0"/>
    <n v="0"/>
    <x v="0"/>
    <x v="2"/>
    <x v="2"/>
    <n v="0"/>
    <x v="7"/>
    <x v="1"/>
    <d v="1899-12-30T00:00:01"/>
    <d v="1899-12-30T00:00:01"/>
    <x v="0"/>
    <m/>
    <m/>
    <d v="1899-12-30T00:00:00"/>
    <d v="1899-12-30T00:34:15"/>
    <n v="5"/>
    <d v="1899-12-30T00:00:01"/>
    <n v="34.249999999996717"/>
    <x v="8"/>
    <x v="1"/>
  </r>
  <r>
    <x v="9"/>
    <s v="2025004924"/>
    <x v="0"/>
    <x v="1317"/>
    <s v="E9980KJB"/>
    <d v="2025-03-13T00:00:00"/>
    <x v="2"/>
    <s v="1782"/>
    <x v="48"/>
    <s v="PA"/>
    <x v="1"/>
    <x v="0"/>
    <d v="2025-03-13T00:00:00"/>
    <d v="1899-12-30T16:01:43"/>
    <d v="2025-03-13T00:00:00"/>
    <d v="1899-12-30T16:01:45"/>
    <d v="2025-03-13T00:00:00"/>
    <d v="1899-12-30T16:34:06"/>
    <x v="0"/>
    <x v="0"/>
    <s v="7001184323"/>
    <s v="FBO"/>
    <d v="1899-12-30T00:32:23"/>
    <x v="2328"/>
    <d v="1899-12-30T00:00:02"/>
    <s v="Granel"/>
    <s v="E001"/>
    <x v="2"/>
    <d v="1899-12-30T00:32:23"/>
    <d v="1899-12-30T00:32:21"/>
    <x v="7"/>
    <x v="14"/>
    <x v="3"/>
    <x v="2"/>
    <n v="0"/>
    <n v="0"/>
    <x v="0"/>
    <x v="2"/>
    <x v="2"/>
    <n v="0"/>
    <x v="7"/>
    <x v="1"/>
    <d v="1899-12-30T00:00:02"/>
    <d v="1899-12-30T00:00:02"/>
    <x v="0"/>
    <m/>
    <m/>
    <d v="1899-12-30T00:00:00"/>
    <d v="1899-12-30T00:32:23"/>
    <n v="5"/>
    <d v="1899-12-30T00:00:02"/>
    <n v="32.383333333324856"/>
    <x v="8"/>
    <x v="1"/>
  </r>
  <r>
    <x v="9"/>
    <s v="2025004923"/>
    <x v="0"/>
    <x v="1310"/>
    <s v="E3960KHT"/>
    <d v="2025-03-13T00:00:00"/>
    <x v="2"/>
    <s v="3236"/>
    <x v="49"/>
    <s v="PA"/>
    <x v="6"/>
    <x v="0"/>
    <d v="2025-03-13T00:00:00"/>
    <d v="1899-12-30T15:51:39"/>
    <d v="2025-03-13T00:00:00"/>
    <d v="1899-12-30T15:51:40"/>
    <d v="2025-03-13T00:00:00"/>
    <d v="1899-12-30T16:47:30"/>
    <x v="0"/>
    <x v="0"/>
    <s v="7001184324"/>
    <s v="FBO"/>
    <d v="1899-12-30T00:55:51"/>
    <x v="193"/>
    <d v="1899-12-30T00:00:01"/>
    <s v="Granel"/>
    <s v="E001"/>
    <x v="2"/>
    <d v="1899-12-30T00:55:51"/>
    <d v="1899-12-30T00:55:50"/>
    <x v="10"/>
    <x v="14"/>
    <x v="3"/>
    <x v="2"/>
    <n v="0"/>
    <n v="0"/>
    <x v="0"/>
    <x v="2"/>
    <x v="2"/>
    <n v="0"/>
    <x v="7"/>
    <x v="0"/>
    <d v="1899-12-30T00:00:01"/>
    <d v="1899-12-30T00:00:01"/>
    <x v="0"/>
    <m/>
    <m/>
    <d v="1899-12-30T00:00:00"/>
    <d v="1899-12-30T00:55:51"/>
    <n v="5"/>
    <d v="1899-12-30T00:00:01"/>
    <n v="55.84999999999674"/>
    <x v="8"/>
    <x v="0"/>
  </r>
  <r>
    <x v="9"/>
    <s v="2025004926"/>
    <x v="0"/>
    <x v="1296"/>
    <s v="E7586KJW"/>
    <d v="2025-03-13T00:00:00"/>
    <x v="2"/>
    <s v="1782"/>
    <x v="48"/>
    <s v="PA"/>
    <x v="1"/>
    <x v="0"/>
    <d v="2025-03-13T00:00:00"/>
    <d v="1899-12-30T16:30:46"/>
    <d v="2025-03-13T00:00:00"/>
    <d v="1899-12-30T16:30:48"/>
    <d v="2025-03-13T00:00:00"/>
    <d v="1899-12-30T17:02:29"/>
    <x v="0"/>
    <x v="0"/>
    <s v="7001184325"/>
    <s v="FBO"/>
    <d v="1899-12-30T00:31:43"/>
    <x v="1900"/>
    <d v="1899-12-30T00:00:02"/>
    <s v="Granel"/>
    <s v="E001"/>
    <x v="2"/>
    <d v="1899-12-30T00:31:43"/>
    <d v="1899-12-30T00:31:41"/>
    <x v="7"/>
    <x v="14"/>
    <x v="3"/>
    <x v="2"/>
    <n v="0"/>
    <n v="0"/>
    <x v="0"/>
    <x v="2"/>
    <x v="2"/>
    <n v="0"/>
    <x v="7"/>
    <x v="1"/>
    <d v="1899-12-30T00:00:02"/>
    <d v="1899-12-30T00:00:02"/>
    <x v="0"/>
    <m/>
    <m/>
    <d v="1899-12-30T00:00:00"/>
    <d v="1899-12-30T00:31:43"/>
    <n v="5"/>
    <d v="1899-12-30T00:00:02"/>
    <n v="31.716666666662459"/>
    <x v="12"/>
    <x v="1"/>
  </r>
  <r>
    <x v="9"/>
    <s v="2025004925"/>
    <x v="0"/>
    <x v="526"/>
    <s v="E4745DXW"/>
    <d v="2025-03-13T00:00:00"/>
    <x v="2"/>
    <s v="1782"/>
    <x v="48"/>
    <s v="PA"/>
    <x v="1"/>
    <x v="0"/>
    <d v="2025-03-13T00:00:00"/>
    <d v="1899-12-30T16:24:55"/>
    <d v="2025-03-13T00:00:00"/>
    <d v="1899-12-30T16:24:58"/>
    <d v="2025-03-13T00:00:00"/>
    <d v="1899-12-30T17:05:55"/>
    <x v="0"/>
    <x v="0"/>
    <s v="7001184326"/>
    <s v="FBO"/>
    <d v="1899-12-30T00:41:00"/>
    <x v="3175"/>
    <d v="1899-12-30T00:00:03"/>
    <s v="Granel"/>
    <s v="E001"/>
    <x v="2"/>
    <d v="1899-12-30T00:41:00"/>
    <d v="1899-12-30T00:40:57"/>
    <x v="7"/>
    <x v="14"/>
    <x v="3"/>
    <x v="2"/>
    <n v="0"/>
    <n v="0"/>
    <x v="0"/>
    <x v="2"/>
    <x v="2"/>
    <n v="0"/>
    <x v="7"/>
    <x v="1"/>
    <d v="1899-12-30T00:00:03"/>
    <d v="1899-12-30T00:00:03"/>
    <x v="0"/>
    <m/>
    <m/>
    <d v="1899-12-30T00:00:00"/>
    <d v="1899-12-30T00:41:00"/>
    <n v="5"/>
    <d v="1899-12-30T00:00:03"/>
    <n v="40.999999999996817"/>
    <x v="12"/>
    <x v="1"/>
  </r>
  <r>
    <x v="9"/>
    <s v="2025004927"/>
    <x v="0"/>
    <x v="539"/>
    <s v="E6028JLK"/>
    <d v="2025-03-13T00:00:00"/>
    <x v="2"/>
    <s v="837"/>
    <x v="47"/>
    <s v="PA"/>
    <x v="0"/>
    <x v="0"/>
    <d v="2025-03-13T00:00:00"/>
    <d v="1899-12-30T16:39:32"/>
    <d v="2025-03-13T00:00:00"/>
    <d v="1899-12-30T16:39:33"/>
    <d v="2025-03-13T00:00:00"/>
    <d v="1899-12-30T17:15:21"/>
    <x v="0"/>
    <x v="0"/>
    <s v="7001184327"/>
    <s v="FBO"/>
    <d v="1899-12-30T00:35:49"/>
    <x v="1355"/>
    <d v="1899-12-30T00:00:01"/>
    <s v="Granel"/>
    <s v="E001"/>
    <x v="2"/>
    <d v="1899-12-30T00:35:49"/>
    <d v="1899-12-30T00:35:48"/>
    <x v="7"/>
    <x v="14"/>
    <x v="3"/>
    <x v="2"/>
    <n v="0"/>
    <n v="0"/>
    <x v="0"/>
    <x v="2"/>
    <x v="2"/>
    <n v="0"/>
    <x v="7"/>
    <x v="1"/>
    <d v="1899-12-30T00:00:01"/>
    <d v="1899-12-30T00:00:01"/>
    <x v="0"/>
    <m/>
    <m/>
    <d v="1899-12-30T00:00:00"/>
    <d v="1899-12-30T00:35:49"/>
    <n v="5"/>
    <d v="1899-12-30T00:00:01"/>
    <n v="35.816666666673648"/>
    <x v="12"/>
    <x v="1"/>
  </r>
  <r>
    <x v="9"/>
    <s v="2025004930"/>
    <x v="0"/>
    <x v="1320"/>
    <m/>
    <d v="2025-03-13T00:00:00"/>
    <x v="2"/>
    <s v="2882"/>
    <x v="50"/>
    <s v="PA"/>
    <x v="2"/>
    <x v="0"/>
    <d v="2025-03-13T00:00:00"/>
    <d v="1899-12-30T16:53:31"/>
    <d v="2025-03-13T00:00:00"/>
    <d v="1899-12-30T16:53:32"/>
    <d v="2025-03-13T00:00:00"/>
    <d v="1899-12-30T17:21:50"/>
    <x v="0"/>
    <x v="0"/>
    <s v="7001184328"/>
    <s v="EXW"/>
    <d v="1899-12-30T00:28:19"/>
    <x v="1001"/>
    <d v="1899-12-30T00:00:01"/>
    <s v="Ensacado"/>
    <s v="E002"/>
    <x v="1"/>
    <d v="1899-12-30T00:28:19"/>
    <d v="1899-12-30T00:28:18"/>
    <x v="7"/>
    <x v="14"/>
    <x v="3"/>
    <x v="1"/>
    <n v="0"/>
    <n v="0"/>
    <x v="0"/>
    <x v="1"/>
    <x v="2"/>
    <n v="0"/>
    <x v="7"/>
    <x v="1"/>
    <d v="1899-12-30T00:00:01"/>
    <d v="1899-12-30T00:00:01"/>
    <x v="0"/>
    <m/>
    <m/>
    <d v="1899-12-30T00:00:00"/>
    <d v="1899-12-30T00:28:19"/>
    <n v="5"/>
    <d v="1899-12-30T00:00:01"/>
    <n v="28.316666666664005"/>
    <x v="12"/>
    <x v="1"/>
  </r>
  <r>
    <x v="9"/>
    <s v="2025004928"/>
    <x v="0"/>
    <x v="1299"/>
    <s v="E9842JGG"/>
    <d v="2025-03-13T00:00:00"/>
    <x v="2"/>
    <s v="1782"/>
    <x v="48"/>
    <s v="PA"/>
    <x v="1"/>
    <x v="0"/>
    <d v="2025-03-13T00:00:00"/>
    <d v="1899-12-30T16:43:35"/>
    <d v="2025-03-13T00:00:00"/>
    <d v="1899-12-30T16:43:36"/>
    <d v="2025-03-13T00:00:00"/>
    <d v="1899-12-30T17:26:34"/>
    <x v="0"/>
    <x v="0"/>
    <s v="7001184329"/>
    <s v="FBO"/>
    <d v="1899-12-30T00:42:59"/>
    <x v="3493"/>
    <d v="1899-12-30T00:00:01"/>
    <s v="Granel"/>
    <s v="E001"/>
    <x v="2"/>
    <d v="1899-12-30T00:42:59"/>
    <d v="1899-12-30T00:42:58"/>
    <x v="7"/>
    <x v="14"/>
    <x v="3"/>
    <x v="2"/>
    <n v="0"/>
    <n v="0"/>
    <x v="0"/>
    <x v="2"/>
    <x v="2"/>
    <n v="0"/>
    <x v="7"/>
    <x v="1"/>
    <d v="1899-12-30T00:00:01"/>
    <d v="1899-12-30T00:00:01"/>
    <x v="0"/>
    <m/>
    <m/>
    <d v="1899-12-30T00:00:00"/>
    <d v="1899-12-30T00:42:59"/>
    <n v="5"/>
    <d v="1899-12-30T00:00:01"/>
    <n v="42.983333333337548"/>
    <x v="12"/>
    <x v="1"/>
  </r>
  <r>
    <x v="9"/>
    <s v="2025004933"/>
    <x v="0"/>
    <x v="1345"/>
    <m/>
    <d v="2025-03-13T00:00:00"/>
    <x v="2"/>
    <s v="2882"/>
    <x v="50"/>
    <s v="PA"/>
    <x v="2"/>
    <x v="0"/>
    <d v="2025-03-13T00:00:00"/>
    <d v="1899-12-30T17:24:09"/>
    <d v="2025-03-13T00:00:00"/>
    <d v="1899-12-30T17:24:08"/>
    <d v="2025-03-13T00:00:00"/>
    <d v="1899-12-30T17:45:41"/>
    <x v="0"/>
    <x v="0"/>
    <s v="7001184330"/>
    <s v="EXW"/>
    <d v="1899-12-30T00:21:34"/>
    <x v="224"/>
    <d v="1899-12-30T00:00:01"/>
    <s v="Ensacado"/>
    <s v="E002"/>
    <x v="1"/>
    <d v="1899-12-30T00:21:32"/>
    <d v="1899-12-30T00:21:33"/>
    <x v="11"/>
    <x v="14"/>
    <x v="3"/>
    <x v="1"/>
    <n v="0"/>
    <n v="0"/>
    <x v="0"/>
    <x v="1"/>
    <x v="2"/>
    <n v="0"/>
    <x v="7"/>
    <x v="1"/>
    <d v="1899-12-30T00:00:01"/>
    <d v="1899-12-30T00:00:01"/>
    <x v="0"/>
    <m/>
    <m/>
    <d v="1899-12-30T00:00:00"/>
    <d v="1899-12-30T00:21:32"/>
    <n v="5"/>
    <n v="-1.157407408003408E-5"/>
    <n v="21.53333333332796"/>
    <x v="12"/>
    <x v="1"/>
  </r>
  <r>
    <x v="9"/>
    <s v="2025004934"/>
    <x v="0"/>
    <x v="518"/>
    <s v="E4179KVF"/>
    <d v="2025-03-13T00:00:00"/>
    <x v="2"/>
    <s v="1782"/>
    <x v="48"/>
    <s v="PA"/>
    <x v="1"/>
    <x v="0"/>
    <d v="2025-03-13T00:00:00"/>
    <d v="1899-12-30T17:39:20"/>
    <d v="2025-03-13T00:00:00"/>
    <d v="1899-12-30T17:39:23"/>
    <d v="2025-03-13T00:00:00"/>
    <d v="1899-12-30T18:12:05"/>
    <x v="0"/>
    <x v="0"/>
    <s v="7001184331"/>
    <s v="FBO"/>
    <d v="1899-12-30T00:32:45"/>
    <x v="796"/>
    <d v="1899-12-30T00:00:03"/>
    <s v="Granel"/>
    <s v="E001"/>
    <x v="2"/>
    <d v="1899-12-30T00:32:45"/>
    <d v="1899-12-30T00:32:42"/>
    <x v="11"/>
    <x v="14"/>
    <x v="3"/>
    <x v="2"/>
    <n v="0"/>
    <n v="0"/>
    <x v="0"/>
    <x v="2"/>
    <x v="2"/>
    <n v="0"/>
    <x v="7"/>
    <x v="1"/>
    <d v="1899-12-30T00:00:03"/>
    <d v="1899-12-30T00:00:03"/>
    <x v="0"/>
    <m/>
    <m/>
    <d v="1899-12-30T00:00:00"/>
    <d v="1899-12-30T00:32:45"/>
    <n v="5"/>
    <d v="1899-12-30T00:00:03"/>
    <n v="32.74999999999185"/>
    <x v="9"/>
    <x v="1"/>
  </r>
  <r>
    <x v="9"/>
    <s v="2025004935"/>
    <x v="0"/>
    <x v="1312"/>
    <s v="ER0328BBM"/>
    <d v="2025-03-13T00:00:00"/>
    <x v="2"/>
    <s v="1782"/>
    <x v="48"/>
    <s v="PA"/>
    <x v="1"/>
    <x v="0"/>
    <d v="2025-03-13T00:00:00"/>
    <d v="1899-12-30T17:43:38"/>
    <d v="2025-03-13T00:00:00"/>
    <d v="1899-12-30T17:43:40"/>
    <d v="2025-03-13T00:00:00"/>
    <d v="1899-12-30T18:34:25"/>
    <x v="0"/>
    <x v="0"/>
    <s v="7001184332"/>
    <s v="EXW"/>
    <d v="1899-12-30T00:50:47"/>
    <x v="691"/>
    <d v="1899-12-30T00:00:02"/>
    <s v="Granel"/>
    <s v="E001"/>
    <x v="1"/>
    <d v="1899-12-30T00:50:47"/>
    <d v="1899-12-30T00:50:45"/>
    <x v="11"/>
    <x v="14"/>
    <x v="3"/>
    <x v="2"/>
    <n v="0"/>
    <n v="0"/>
    <x v="0"/>
    <x v="2"/>
    <x v="2"/>
    <n v="0"/>
    <x v="7"/>
    <x v="0"/>
    <d v="1899-12-30T00:00:02"/>
    <d v="1899-12-30T00:00:02"/>
    <x v="0"/>
    <m/>
    <m/>
    <d v="1899-12-30T00:00:00"/>
    <d v="1899-12-30T00:50:47"/>
    <n v="5"/>
    <d v="1899-12-30T00:00:02"/>
    <n v="50.783333333328052"/>
    <x v="9"/>
    <x v="0"/>
  </r>
  <r>
    <x v="9"/>
    <s v="2025004936"/>
    <x v="0"/>
    <x v="594"/>
    <s v="E26VE91"/>
    <d v="2025-03-13T00:00:00"/>
    <x v="2"/>
    <s v="2882"/>
    <x v="50"/>
    <s v="PA"/>
    <x v="2"/>
    <x v="0"/>
    <d v="2025-03-13T00:00:00"/>
    <d v="1899-12-30T18:35:43"/>
    <d v="2025-03-13T00:00:00"/>
    <d v="1899-12-30T18:35:45"/>
    <d v="2025-03-13T00:00:00"/>
    <d v="1899-12-30T19:14:51"/>
    <x v="0"/>
    <x v="0"/>
    <s v="7001184333"/>
    <s v="EXW"/>
    <d v="1899-12-30T00:39:08"/>
    <x v="829"/>
    <d v="1899-12-30T00:00:02"/>
    <s v="Ensacado"/>
    <s v="E002"/>
    <x v="1"/>
    <d v="1899-12-30T00:39:08"/>
    <d v="1899-12-30T00:39:06"/>
    <x v="8"/>
    <x v="14"/>
    <x v="3"/>
    <x v="1"/>
    <n v="0"/>
    <n v="0"/>
    <x v="0"/>
    <x v="1"/>
    <x v="2"/>
    <n v="0"/>
    <x v="7"/>
    <x v="1"/>
    <d v="1899-12-30T00:00:02"/>
    <d v="1899-12-30T00:00:02"/>
    <x v="0"/>
    <m/>
    <m/>
    <d v="1899-12-30T00:00:00"/>
    <d v="1899-12-30T00:39:08"/>
    <n v="5"/>
    <d v="1899-12-30T00:00:02"/>
    <n v="39.133333333339181"/>
    <x v="10"/>
    <x v="1"/>
  </r>
  <r>
    <x v="9"/>
    <s v="2025004937"/>
    <x v="0"/>
    <x v="1311"/>
    <s v="E9402GGZ"/>
    <d v="2025-03-13T00:00:00"/>
    <x v="2"/>
    <s v="1782"/>
    <x v="48"/>
    <s v="PA"/>
    <x v="1"/>
    <x v="0"/>
    <d v="2025-03-13T00:00:00"/>
    <d v="1899-12-30T20:36:55"/>
    <d v="2025-03-13T00:00:00"/>
    <d v="1899-12-30T20:36:57"/>
    <d v="2025-03-13T00:00:00"/>
    <d v="1899-12-30T21:06:40"/>
    <x v="0"/>
    <x v="0"/>
    <s v="7001184334"/>
    <s v="FBO"/>
    <d v="1899-12-30T00:29:45"/>
    <x v="1350"/>
    <d v="1899-12-30T00:00:02"/>
    <s v="Granel"/>
    <s v="E001"/>
    <x v="2"/>
    <d v="1899-12-30T00:29:45"/>
    <d v="1899-12-30T00:29:43"/>
    <x v="15"/>
    <x v="14"/>
    <x v="3"/>
    <x v="2"/>
    <n v="0"/>
    <n v="0"/>
    <x v="0"/>
    <x v="2"/>
    <x v="2"/>
    <n v="0"/>
    <x v="7"/>
    <x v="1"/>
    <d v="1899-12-30T00:00:02"/>
    <d v="1899-12-30T00:00:02"/>
    <x v="0"/>
    <m/>
    <m/>
    <d v="1899-12-30T00:00:00"/>
    <d v="1899-12-30T00:29:45"/>
    <n v="5"/>
    <d v="1899-12-30T00:00:02"/>
    <n v="29.749999999996817"/>
    <x v="15"/>
    <x v="1"/>
  </r>
  <r>
    <x v="9"/>
    <s v="2025004939"/>
    <x v="0"/>
    <x v="1306"/>
    <s v="ER7683BCC"/>
    <d v="2025-03-14T00:00:00"/>
    <x v="2"/>
    <s v="1782"/>
    <x v="48"/>
    <s v="PA"/>
    <x v="1"/>
    <x v="0"/>
    <d v="2025-03-14T00:00:00"/>
    <d v="1899-12-30T06:23:21"/>
    <d v="2025-03-14T00:00:00"/>
    <d v="1899-12-30T06:23:46"/>
    <d v="2025-03-14T00:00:00"/>
    <d v="1899-12-30T06:58:46"/>
    <x v="262"/>
    <x v="36"/>
    <s v="7001184335"/>
    <s v="EXW"/>
    <d v="1899-12-30T00:35:25"/>
    <x v="1162"/>
    <d v="1899-12-30T00:00:25"/>
    <s v="Granel"/>
    <s v="E001"/>
    <x v="1"/>
    <d v="1899-12-30T00:35:25"/>
    <d v="1899-12-30T00:35:00"/>
    <x v="1"/>
    <x v="15"/>
    <x v="3"/>
    <x v="2"/>
    <n v="0"/>
    <n v="0"/>
    <x v="0"/>
    <x v="2"/>
    <x v="2"/>
    <n v="0"/>
    <x v="7"/>
    <x v="1"/>
    <d v="1899-12-30T00:00:25"/>
    <d v="1899-12-30T00:00:25"/>
    <x v="0"/>
    <m/>
    <m/>
    <d v="1899-12-30T00:00:00"/>
    <d v="1899-12-30T00:35:25"/>
    <n v="6"/>
    <d v="1899-12-30T00:00:25"/>
    <n v="35.416666666670388"/>
    <x v="0"/>
    <x v="1"/>
  </r>
  <r>
    <x v="9"/>
    <s v="2025004940"/>
    <x v="0"/>
    <x v="1308"/>
    <s v="E0897HWR"/>
    <d v="2025-03-14T00:00:00"/>
    <x v="2"/>
    <s v="837"/>
    <x v="47"/>
    <s v="PA"/>
    <x v="0"/>
    <x v="0"/>
    <d v="2025-03-14T00:00:00"/>
    <d v="1899-12-30T06:27:33"/>
    <d v="2025-03-14T00:00:00"/>
    <d v="1899-12-30T06:27:34"/>
    <d v="2025-03-14T00:00:00"/>
    <d v="1899-12-30T07:04:28"/>
    <x v="0"/>
    <x v="0"/>
    <s v="7001184336"/>
    <s v="FBO"/>
    <d v="1899-12-30T00:36:55"/>
    <x v="40"/>
    <d v="1899-12-30T00:00:01"/>
    <s v="Granel"/>
    <s v="E001"/>
    <x v="2"/>
    <d v="1899-12-30T00:36:55"/>
    <d v="1899-12-30T00:36:54"/>
    <x v="1"/>
    <x v="15"/>
    <x v="3"/>
    <x v="2"/>
    <n v="0"/>
    <n v="0"/>
    <x v="0"/>
    <x v="2"/>
    <x v="2"/>
    <n v="0"/>
    <x v="7"/>
    <x v="1"/>
    <d v="1899-12-30T00:00:01"/>
    <d v="1899-12-30T00:00:01"/>
    <x v="0"/>
    <m/>
    <m/>
    <d v="1899-12-30T00:00:00"/>
    <d v="1899-12-30T00:36:55"/>
    <n v="6"/>
    <d v="1899-12-30T00:00:01"/>
    <n v="36.916666666675184"/>
    <x v="1"/>
    <x v="1"/>
  </r>
  <r>
    <x v="9"/>
    <s v="2025004941"/>
    <x v="0"/>
    <x v="1298"/>
    <s v="E7637JSC"/>
    <d v="2025-03-14T00:00:00"/>
    <x v="2"/>
    <s v="1782"/>
    <x v="48"/>
    <s v="PA"/>
    <x v="1"/>
    <x v="0"/>
    <d v="2025-03-14T00:00:00"/>
    <d v="1899-12-30T06:44:21"/>
    <d v="2025-03-14T00:00:00"/>
    <d v="1899-12-30T06:44:23"/>
    <d v="2025-03-14T00:00:00"/>
    <d v="1899-12-30T07:19:32"/>
    <x v="0"/>
    <x v="0"/>
    <s v="7001184337"/>
    <s v="FBO"/>
    <d v="1899-12-30T00:35:11"/>
    <x v="750"/>
    <d v="1899-12-30T00:00:02"/>
    <s v="Granel"/>
    <s v="E001"/>
    <x v="2"/>
    <d v="1899-12-30T00:35:11"/>
    <d v="1899-12-30T00:35:09"/>
    <x v="1"/>
    <x v="15"/>
    <x v="3"/>
    <x v="2"/>
    <n v="0"/>
    <n v="0"/>
    <x v="0"/>
    <x v="2"/>
    <x v="2"/>
    <n v="0"/>
    <x v="7"/>
    <x v="1"/>
    <d v="1899-12-30T00:00:02"/>
    <d v="1899-12-30T00:00:02"/>
    <x v="0"/>
    <m/>
    <m/>
    <d v="1899-12-30T00:00:00"/>
    <d v="1899-12-30T00:35:11"/>
    <n v="6"/>
    <d v="1899-12-30T00:00:02"/>
    <n v="35.183333333332811"/>
    <x v="1"/>
    <x v="1"/>
  </r>
  <r>
    <x v="9"/>
    <s v="2025004945"/>
    <x v="0"/>
    <x v="1301"/>
    <s v="E9349KRP"/>
    <d v="2025-03-14T00:00:00"/>
    <x v="2"/>
    <s v="2882"/>
    <x v="50"/>
    <s v="PA"/>
    <x v="2"/>
    <x v="0"/>
    <d v="2025-03-14T00:00:00"/>
    <d v="1899-12-30T07:18:00"/>
    <d v="2025-03-14T00:00:00"/>
    <d v="1899-12-30T07:18:01"/>
    <d v="2025-03-14T00:00:00"/>
    <d v="1899-12-30T07:48:38"/>
    <x v="0"/>
    <x v="0"/>
    <s v="7001184338"/>
    <s v="EXW"/>
    <d v="1899-12-30T00:30:38"/>
    <x v="468"/>
    <d v="1899-12-30T00:00:01"/>
    <s v="Ensacado"/>
    <s v="E002"/>
    <x v="1"/>
    <d v="1899-12-30T00:30:38"/>
    <d v="1899-12-30T00:30:37"/>
    <x v="2"/>
    <x v="15"/>
    <x v="3"/>
    <x v="1"/>
    <n v="0"/>
    <n v="0"/>
    <x v="0"/>
    <x v="1"/>
    <x v="2"/>
    <n v="0"/>
    <x v="7"/>
    <x v="1"/>
    <d v="1899-12-30T00:00:01"/>
    <d v="1899-12-30T00:00:01"/>
    <x v="0"/>
    <m/>
    <m/>
    <d v="1899-12-30T00:00:00"/>
    <d v="1899-12-30T00:30:38"/>
    <n v="6"/>
    <d v="1899-12-30T00:00:01"/>
    <n v="30.633333333321549"/>
    <x v="1"/>
    <x v="1"/>
  </r>
  <r>
    <x v="9"/>
    <s v="2025004946"/>
    <x v="0"/>
    <x v="1314"/>
    <s v="E6758JLK"/>
    <d v="2025-03-14T00:00:00"/>
    <x v="2"/>
    <s v="1782"/>
    <x v="48"/>
    <s v="PA"/>
    <x v="1"/>
    <x v="0"/>
    <d v="2025-03-14T00:00:00"/>
    <d v="1899-12-30T07:30:35"/>
    <d v="2025-03-14T00:00:00"/>
    <d v="1899-12-30T07:30:38"/>
    <d v="2025-03-14T00:00:00"/>
    <d v="1899-12-30T08:02:15"/>
    <x v="0"/>
    <x v="0"/>
    <s v="7001184339"/>
    <s v="FBO"/>
    <d v="1899-12-30T00:31:40"/>
    <x v="2724"/>
    <d v="1899-12-30T00:00:03"/>
    <s v="Granel"/>
    <s v="E001"/>
    <x v="2"/>
    <d v="1899-12-30T00:31:40"/>
    <d v="1899-12-30T00:31:37"/>
    <x v="2"/>
    <x v="15"/>
    <x v="3"/>
    <x v="2"/>
    <n v="0"/>
    <n v="0"/>
    <x v="0"/>
    <x v="2"/>
    <x v="2"/>
    <n v="0"/>
    <x v="7"/>
    <x v="1"/>
    <d v="1899-12-30T00:00:03"/>
    <d v="1899-12-30T00:00:03"/>
    <x v="0"/>
    <m/>
    <m/>
    <d v="1899-12-30T00:00:00"/>
    <d v="1899-12-30T00:31:40"/>
    <n v="6"/>
    <d v="1899-12-30T00:00:03"/>
    <n v="31.666666666665648"/>
    <x v="2"/>
    <x v="1"/>
  </r>
  <r>
    <x v="9"/>
    <s v="2025004949"/>
    <x v="0"/>
    <x v="530"/>
    <s v="E5940JLK"/>
    <d v="2025-03-14T00:00:00"/>
    <x v="2"/>
    <s v="1782"/>
    <x v="48"/>
    <s v="PA"/>
    <x v="1"/>
    <x v="0"/>
    <d v="2025-03-14T00:00:00"/>
    <d v="1899-12-30T08:20:16"/>
    <d v="2025-03-14T00:00:00"/>
    <d v="1899-12-30T08:20:18"/>
    <d v="2025-03-14T00:00:00"/>
    <d v="1899-12-30T08:46:53"/>
    <x v="0"/>
    <x v="0"/>
    <s v="7001184340"/>
    <s v="FBO"/>
    <d v="1899-12-30T00:26:37"/>
    <x v="1121"/>
    <d v="1899-12-30T00:00:02"/>
    <s v="Granel"/>
    <s v="E001"/>
    <x v="2"/>
    <d v="1899-12-30T00:26:37"/>
    <d v="1899-12-30T00:26:35"/>
    <x v="3"/>
    <x v="15"/>
    <x v="3"/>
    <x v="2"/>
    <n v="0"/>
    <n v="0"/>
    <x v="0"/>
    <x v="2"/>
    <x v="2"/>
    <n v="0"/>
    <x v="7"/>
    <x v="1"/>
    <d v="1899-12-30T00:00:02"/>
    <d v="1899-12-30T00:00:02"/>
    <x v="0"/>
    <m/>
    <m/>
    <d v="1899-12-30T00:00:00"/>
    <d v="1899-12-30T00:26:37"/>
    <n v="6"/>
    <d v="1899-12-30T00:00:02"/>
    <n v="26.616666666657583"/>
    <x v="2"/>
    <x v="1"/>
  </r>
  <r>
    <x v="9"/>
    <s v="2025004944"/>
    <x v="0"/>
    <x v="1339"/>
    <s v="ER8615BBY"/>
    <d v="2025-03-14T00:00:00"/>
    <x v="2"/>
    <s v="1782"/>
    <x v="48"/>
    <s v="PA"/>
    <x v="1"/>
    <x v="0"/>
    <d v="2025-03-14T00:00:00"/>
    <d v="1899-12-30T07:14:35"/>
    <d v="2025-03-14T00:00:00"/>
    <d v="1899-12-30T07:14:37"/>
    <d v="2025-03-14T00:00:00"/>
    <d v="1899-12-30T08:49:53"/>
    <x v="0"/>
    <x v="0"/>
    <s v="7001184341"/>
    <s v="EXW"/>
    <d v="1899-12-30T01:35:18"/>
    <x v="3494"/>
    <d v="1899-12-30T00:00:02"/>
    <s v="Granel"/>
    <s v="E001"/>
    <x v="1"/>
    <d v="1899-12-30T01:35:18"/>
    <d v="1899-12-30T01:35:16"/>
    <x v="2"/>
    <x v="15"/>
    <x v="3"/>
    <x v="2"/>
    <n v="0"/>
    <n v="0"/>
    <x v="0"/>
    <x v="2"/>
    <x v="2"/>
    <n v="0"/>
    <x v="7"/>
    <x v="2"/>
    <d v="1899-12-30T00:00:02"/>
    <d v="1899-12-30T00:00:02"/>
    <x v="0"/>
    <m/>
    <m/>
    <d v="1899-12-30T00:00:00"/>
    <d v="1899-12-30T01:35:18"/>
    <n v="6"/>
    <d v="1899-12-30T00:00:02"/>
    <n v="95.300000000006335"/>
    <x v="2"/>
    <x v="0"/>
  </r>
  <r>
    <x v="9"/>
    <s v="2025004950"/>
    <x v="0"/>
    <x v="433"/>
    <s v="E4948KGF"/>
    <d v="2025-03-14T00:00:00"/>
    <x v="2"/>
    <s v="1782"/>
    <x v="48"/>
    <s v="PA"/>
    <x v="1"/>
    <x v="0"/>
    <d v="2025-03-14T00:00:00"/>
    <d v="1899-12-30T08:23:45"/>
    <d v="2025-03-14T00:00:00"/>
    <d v="1899-12-30T08:23:46"/>
    <d v="2025-03-14T00:00:00"/>
    <d v="1899-12-30T09:05:49"/>
    <x v="0"/>
    <x v="0"/>
    <s v="7001184342"/>
    <s v="FBO"/>
    <d v="1899-12-30T00:42:04"/>
    <x v="1213"/>
    <d v="1899-12-30T00:00:01"/>
    <s v="Granel"/>
    <s v="E001"/>
    <x v="2"/>
    <d v="1899-12-30T00:42:04"/>
    <d v="1899-12-30T00:42:03"/>
    <x v="3"/>
    <x v="15"/>
    <x v="3"/>
    <x v="2"/>
    <n v="0"/>
    <n v="0"/>
    <x v="0"/>
    <x v="2"/>
    <x v="2"/>
    <n v="0"/>
    <x v="7"/>
    <x v="1"/>
    <d v="1899-12-30T00:00:01"/>
    <d v="1899-12-30T00:00:01"/>
    <x v="0"/>
    <m/>
    <m/>
    <d v="1899-12-30T00:00:00"/>
    <d v="1899-12-30T00:42:04"/>
    <n v="6"/>
    <d v="1899-12-30T00:00:01"/>
    <n v="42.0666666666624"/>
    <x v="3"/>
    <x v="1"/>
  </r>
  <r>
    <x v="9"/>
    <s v="2025004951"/>
    <x v="0"/>
    <x v="1305"/>
    <s v="E4544MKW"/>
    <d v="2025-03-14T00:00:00"/>
    <x v="2"/>
    <s v="1782"/>
    <x v="48"/>
    <s v="PA"/>
    <x v="1"/>
    <x v="0"/>
    <d v="2025-03-14T00:00:00"/>
    <d v="1899-12-30T08:37:46"/>
    <d v="2025-03-14T00:00:00"/>
    <d v="1899-12-30T08:37:48"/>
    <d v="2025-03-14T00:00:00"/>
    <d v="1899-12-30T09:23:47"/>
    <x v="0"/>
    <x v="0"/>
    <s v="7001184343"/>
    <s v="FBO"/>
    <d v="1899-12-30T00:46:01"/>
    <x v="2799"/>
    <d v="1899-12-30T00:00:02"/>
    <s v="Granel"/>
    <s v="E001"/>
    <x v="2"/>
    <d v="1899-12-30T00:46:01"/>
    <d v="1899-12-30T00:45:59"/>
    <x v="3"/>
    <x v="15"/>
    <x v="3"/>
    <x v="2"/>
    <n v="0"/>
    <n v="0"/>
    <x v="0"/>
    <x v="2"/>
    <x v="2"/>
    <n v="0"/>
    <x v="7"/>
    <x v="0"/>
    <d v="1899-12-30T00:00:02"/>
    <d v="1899-12-30T00:00:02"/>
    <x v="0"/>
    <m/>
    <m/>
    <d v="1899-12-30T00:00:00"/>
    <d v="1899-12-30T00:46:01"/>
    <n v="6"/>
    <d v="1899-12-30T00:00:02"/>
    <n v="46.01666666665438"/>
    <x v="3"/>
    <x v="0"/>
  </r>
  <r>
    <x v="9"/>
    <s v="2025004955"/>
    <x v="0"/>
    <x v="1304"/>
    <s v="ER2114BBN"/>
    <d v="2025-03-14T00:00:00"/>
    <x v="2"/>
    <s v="1782"/>
    <x v="48"/>
    <s v="PA"/>
    <x v="1"/>
    <x v="0"/>
    <d v="2025-03-14T00:00:00"/>
    <d v="1899-12-30T09:04:46"/>
    <d v="2025-03-14T00:00:00"/>
    <d v="1899-12-30T09:04:48"/>
    <d v="2025-03-14T00:00:00"/>
    <d v="1899-12-30T09:34:52"/>
    <x v="0"/>
    <x v="0"/>
    <s v="7001184344"/>
    <s v="EXW"/>
    <d v="1899-12-30T00:30:06"/>
    <x v="1448"/>
    <d v="1899-12-30T00:00:02"/>
    <s v="Granel"/>
    <s v="E001"/>
    <x v="1"/>
    <d v="1899-12-30T00:30:06"/>
    <d v="1899-12-30T00:30:04"/>
    <x v="4"/>
    <x v="15"/>
    <x v="3"/>
    <x v="2"/>
    <n v="0"/>
    <n v="0"/>
    <x v="0"/>
    <x v="2"/>
    <x v="2"/>
    <n v="0"/>
    <x v="7"/>
    <x v="1"/>
    <d v="1899-12-30T00:00:02"/>
    <d v="1899-12-30T00:00:02"/>
    <x v="0"/>
    <m/>
    <m/>
    <d v="1899-12-30T00:00:00"/>
    <d v="1899-12-30T00:30:06"/>
    <n v="6"/>
    <d v="1899-12-30T00:00:02"/>
    <n v="30.099999999988796"/>
    <x v="3"/>
    <x v="1"/>
  </r>
  <r>
    <x v="9"/>
    <s v="2025004956"/>
    <x v="0"/>
    <x v="1308"/>
    <s v="E0897HWR"/>
    <d v="2025-03-14T00:00:00"/>
    <x v="2"/>
    <s v="1782"/>
    <x v="48"/>
    <s v="PA"/>
    <x v="1"/>
    <x v="0"/>
    <d v="2025-03-14T00:00:00"/>
    <d v="1899-12-30T09:18:18"/>
    <d v="2025-03-14T00:00:00"/>
    <d v="1899-12-30T09:18:20"/>
    <d v="2025-03-14T00:00:00"/>
    <d v="1899-12-30T09:51:56"/>
    <x v="0"/>
    <x v="0"/>
    <s v="7001184345"/>
    <s v="FBO"/>
    <d v="1899-12-30T00:33:38"/>
    <x v="1786"/>
    <d v="1899-12-30T00:00:02"/>
    <s v="Granel"/>
    <s v="E001"/>
    <x v="2"/>
    <d v="1899-12-30T00:33:38"/>
    <d v="1899-12-30T00:33:36"/>
    <x v="4"/>
    <x v="15"/>
    <x v="3"/>
    <x v="2"/>
    <n v="0"/>
    <n v="0"/>
    <x v="0"/>
    <x v="2"/>
    <x v="2"/>
    <n v="0"/>
    <x v="7"/>
    <x v="1"/>
    <d v="1899-12-30T00:00:02"/>
    <d v="1899-12-30T00:00:02"/>
    <x v="0"/>
    <m/>
    <m/>
    <d v="1899-12-30T00:00:00"/>
    <d v="1899-12-30T00:33:38"/>
    <n v="6"/>
    <d v="1899-12-30T00:00:02"/>
    <n v="33.633333333331208"/>
    <x v="3"/>
    <x v="1"/>
  </r>
  <r>
    <x v="9"/>
    <s v="2025004959"/>
    <x v="0"/>
    <x v="1322"/>
    <m/>
    <d v="2025-03-14T00:00:00"/>
    <x v="2"/>
    <s v="2882"/>
    <x v="50"/>
    <s v="PA"/>
    <x v="2"/>
    <x v="0"/>
    <d v="2025-03-14T00:00:00"/>
    <d v="1899-12-30T09:48:16"/>
    <d v="2025-03-14T00:00:00"/>
    <d v="1899-12-30T09:48:18"/>
    <d v="2025-03-14T00:00:00"/>
    <d v="1899-12-30T09:59:27"/>
    <x v="0"/>
    <x v="0"/>
    <s v="7001184346"/>
    <s v="EXW"/>
    <d v="1899-12-30T00:11:11"/>
    <x v="3495"/>
    <d v="1899-12-30T00:00:02"/>
    <s v="Ensacado"/>
    <s v="E002"/>
    <x v="1"/>
    <d v="1899-12-30T00:11:11"/>
    <d v="1899-12-30T00:11:09"/>
    <x v="4"/>
    <x v="15"/>
    <x v="3"/>
    <x v="1"/>
    <n v="0"/>
    <n v="0"/>
    <x v="0"/>
    <x v="1"/>
    <x v="2"/>
    <n v="0"/>
    <x v="7"/>
    <x v="1"/>
    <d v="1899-12-30T00:00:02"/>
    <d v="1899-12-30T00:00:02"/>
    <x v="0"/>
    <m/>
    <m/>
    <d v="1899-12-30T00:00:00"/>
    <d v="1899-12-30T00:11:11"/>
    <n v="6"/>
    <d v="1899-12-30T00:00:02"/>
    <n v="11.18333333332802"/>
    <x v="3"/>
    <x v="1"/>
  </r>
  <r>
    <x v="9"/>
    <s v="2025004957"/>
    <x v="0"/>
    <x v="518"/>
    <s v="E4179KVF"/>
    <d v="2025-03-14T00:00:00"/>
    <x v="2"/>
    <s v="1782"/>
    <x v="48"/>
    <s v="PA"/>
    <x v="1"/>
    <x v="0"/>
    <d v="2025-03-14T00:00:00"/>
    <d v="1899-12-30T09:30:02"/>
    <d v="2025-03-14T00:00:00"/>
    <d v="1899-12-30T09:30:03"/>
    <d v="2025-03-14T00:00:00"/>
    <d v="1899-12-30T10:04:15"/>
    <x v="0"/>
    <x v="0"/>
    <s v="7001184347"/>
    <s v="FBO"/>
    <d v="1899-12-30T00:34:13"/>
    <x v="90"/>
    <d v="1899-12-30T00:00:01"/>
    <s v="Granel"/>
    <s v="E001"/>
    <x v="2"/>
    <d v="1899-12-30T00:34:13"/>
    <d v="1899-12-30T00:34:12"/>
    <x v="4"/>
    <x v="15"/>
    <x v="3"/>
    <x v="2"/>
    <n v="0"/>
    <n v="0"/>
    <x v="0"/>
    <x v="2"/>
    <x v="2"/>
    <n v="0"/>
    <x v="7"/>
    <x v="1"/>
    <d v="1899-12-30T00:00:01"/>
    <d v="1899-12-30T00:00:01"/>
    <x v="0"/>
    <m/>
    <m/>
    <d v="1899-12-30T00:00:00"/>
    <d v="1899-12-30T00:34:13"/>
    <n v="6"/>
    <d v="1899-12-30T00:00:01"/>
    <n v="34.21666666667516"/>
    <x v="4"/>
    <x v="1"/>
  </r>
  <r>
    <x v="9"/>
    <s v="2025004958"/>
    <x v="0"/>
    <x v="1311"/>
    <s v="E9402GGZ"/>
    <d v="2025-03-14T00:00:00"/>
    <x v="2"/>
    <s v="1782"/>
    <x v="48"/>
    <s v="PA"/>
    <x v="1"/>
    <x v="0"/>
    <d v="2025-03-14T00:00:00"/>
    <d v="1899-12-30T09:35:24"/>
    <d v="2025-03-14T00:00:00"/>
    <d v="1899-12-30T09:35:25"/>
    <d v="2025-03-14T00:00:00"/>
    <d v="1899-12-30T10:15:19"/>
    <x v="0"/>
    <x v="0"/>
    <s v="7001184348"/>
    <s v="FBO"/>
    <d v="1899-12-30T00:39:55"/>
    <x v="2825"/>
    <d v="1899-12-30T00:00:01"/>
    <s v="Granel"/>
    <s v="E001"/>
    <x v="2"/>
    <d v="1899-12-30T00:39:55"/>
    <d v="1899-12-30T00:39:54"/>
    <x v="4"/>
    <x v="15"/>
    <x v="3"/>
    <x v="2"/>
    <n v="0"/>
    <n v="0"/>
    <x v="0"/>
    <x v="2"/>
    <x v="2"/>
    <n v="0"/>
    <x v="7"/>
    <x v="1"/>
    <d v="1899-12-30T00:00:01"/>
    <d v="1899-12-30T00:00:01"/>
    <x v="0"/>
    <m/>
    <m/>
    <d v="1899-12-30T00:00:00"/>
    <d v="1899-12-30T00:39:55"/>
    <n v="6"/>
    <d v="1899-12-30T00:00:01"/>
    <n v="39.916666666670373"/>
    <x v="4"/>
    <x v="1"/>
  </r>
  <r>
    <x v="9"/>
    <s v="2025004962"/>
    <x v="0"/>
    <x v="520"/>
    <s v="E2015JDV"/>
    <d v="2025-03-14T00:00:00"/>
    <x v="2"/>
    <s v="1782"/>
    <x v="48"/>
    <s v="PA"/>
    <x v="1"/>
    <x v="0"/>
    <d v="2025-03-14T00:00:00"/>
    <d v="1899-12-30T10:31:07"/>
    <d v="2025-03-14T00:00:00"/>
    <d v="1899-12-30T10:31:42"/>
    <d v="2025-03-14T00:00:00"/>
    <d v="1899-12-30T10:57:24"/>
    <x v="261"/>
    <x v="36"/>
    <s v="7001184349"/>
    <s v="FBO"/>
    <d v="1899-12-30T00:26:17"/>
    <x v="382"/>
    <d v="1899-12-30T00:00:35"/>
    <s v="Granel"/>
    <s v="E001"/>
    <x v="2"/>
    <d v="1899-12-30T00:26:17"/>
    <d v="1899-12-30T00:25:42"/>
    <x v="5"/>
    <x v="15"/>
    <x v="3"/>
    <x v="2"/>
    <n v="0"/>
    <n v="0"/>
    <x v="0"/>
    <x v="2"/>
    <x v="2"/>
    <n v="0"/>
    <x v="7"/>
    <x v="1"/>
    <d v="1899-12-30T00:00:35"/>
    <d v="1899-12-30T00:00:35"/>
    <x v="0"/>
    <m/>
    <m/>
    <d v="1899-12-30T00:00:00"/>
    <d v="1899-12-30T00:26:17"/>
    <n v="6"/>
    <d v="1899-12-30T00:00:35"/>
    <n v="26.283333333340771"/>
    <x v="4"/>
    <x v="1"/>
  </r>
  <r>
    <x v="9"/>
    <s v="2025004964"/>
    <x v="0"/>
    <x v="1296"/>
    <s v="E7586KJW"/>
    <d v="2025-03-14T00:00:00"/>
    <x v="2"/>
    <s v="1782"/>
    <x v="48"/>
    <s v="PA"/>
    <x v="1"/>
    <x v="0"/>
    <d v="2025-03-14T00:00:00"/>
    <d v="1899-12-30T10:52:12"/>
    <d v="2025-03-14T00:00:00"/>
    <d v="1899-12-30T10:52:13"/>
    <d v="2025-03-14T00:00:00"/>
    <d v="1899-12-30T11:35:06"/>
    <x v="0"/>
    <x v="0"/>
    <s v="7001184350"/>
    <s v="FBO"/>
    <d v="1899-12-30T00:42:54"/>
    <x v="3496"/>
    <d v="1899-12-30T00:00:01"/>
    <s v="Granel"/>
    <s v="E001"/>
    <x v="2"/>
    <d v="1899-12-30T00:42:54"/>
    <d v="1899-12-30T00:42:53"/>
    <x v="5"/>
    <x v="15"/>
    <x v="3"/>
    <x v="2"/>
    <n v="0"/>
    <n v="0"/>
    <x v="0"/>
    <x v="2"/>
    <x v="2"/>
    <n v="0"/>
    <x v="7"/>
    <x v="1"/>
    <d v="1899-12-30T00:00:01"/>
    <d v="1899-12-30T00:00:01"/>
    <x v="0"/>
    <m/>
    <m/>
    <d v="1899-12-30T00:00:00"/>
    <d v="1899-12-30T00:42:54"/>
    <n v="6"/>
    <d v="1899-12-30T00:00:01"/>
    <n v="42.899999999990399"/>
    <x v="5"/>
    <x v="1"/>
  </r>
  <r>
    <x v="9"/>
    <s v="2025004965"/>
    <x v="0"/>
    <x v="526"/>
    <s v="E4745DXW"/>
    <d v="2025-03-14T00:00:00"/>
    <x v="2"/>
    <s v="1782"/>
    <x v="48"/>
    <s v="PA"/>
    <x v="1"/>
    <x v="0"/>
    <d v="2025-03-14T00:00:00"/>
    <d v="1899-12-30T10:56:00"/>
    <d v="2025-03-14T00:00:00"/>
    <d v="1899-12-30T10:56:01"/>
    <d v="2025-03-14T00:00:00"/>
    <d v="1899-12-30T11:42:18"/>
    <x v="0"/>
    <x v="0"/>
    <s v="7001184351"/>
    <s v="FBO"/>
    <d v="1899-12-30T00:46:18"/>
    <x v="2670"/>
    <d v="1899-12-30T00:00:01"/>
    <s v="Granel"/>
    <s v="E001"/>
    <x v="2"/>
    <d v="1899-12-30T00:46:18"/>
    <d v="1899-12-30T00:46:17"/>
    <x v="5"/>
    <x v="15"/>
    <x v="3"/>
    <x v="2"/>
    <n v="0"/>
    <n v="0"/>
    <x v="0"/>
    <x v="2"/>
    <x v="2"/>
    <n v="0"/>
    <x v="7"/>
    <x v="0"/>
    <d v="1899-12-30T00:00:01"/>
    <d v="1899-12-30T00:00:01"/>
    <x v="0"/>
    <m/>
    <m/>
    <d v="1899-12-30T00:00:00"/>
    <d v="1899-12-30T00:46:18"/>
    <n v="6"/>
    <d v="1899-12-30T00:00:01"/>
    <n v="46.299999999988849"/>
    <x v="5"/>
    <x v="0"/>
  </r>
  <r>
    <x v="9"/>
    <s v="2025004968"/>
    <x v="0"/>
    <x v="519"/>
    <s v="E2222JCW"/>
    <d v="2025-03-14T00:00:00"/>
    <x v="2"/>
    <s v="3236"/>
    <x v="49"/>
    <s v="PA"/>
    <x v="6"/>
    <x v="0"/>
    <d v="2025-03-14T00:00:00"/>
    <d v="1899-12-30T12:09:25"/>
    <d v="2025-03-14T00:00:00"/>
    <d v="1899-12-30T12:09:28"/>
    <d v="2025-03-14T00:00:00"/>
    <d v="1899-12-30T12:39:44"/>
    <x v="0"/>
    <x v="0"/>
    <s v="7001184352"/>
    <s v="FBO"/>
    <d v="1899-12-30T00:30:19"/>
    <x v="3497"/>
    <d v="1899-12-30T00:00:03"/>
    <s v="Granel"/>
    <s v="E001"/>
    <x v="2"/>
    <d v="1899-12-30T00:30:19"/>
    <d v="1899-12-30T00:30:16"/>
    <x v="13"/>
    <x v="15"/>
    <x v="3"/>
    <x v="2"/>
    <n v="0"/>
    <n v="0"/>
    <x v="0"/>
    <x v="2"/>
    <x v="2"/>
    <n v="0"/>
    <x v="7"/>
    <x v="1"/>
    <d v="1899-12-30T00:00:03"/>
    <d v="1899-12-30T00:00:03"/>
    <x v="0"/>
    <m/>
    <m/>
    <d v="1899-12-30T00:00:00"/>
    <d v="1899-12-30T00:30:19"/>
    <n v="6"/>
    <d v="1899-12-30T00:00:03"/>
    <n v="30.316666666665597"/>
    <x v="11"/>
    <x v="1"/>
  </r>
  <r>
    <x v="9"/>
    <s v="2025004969"/>
    <x v="0"/>
    <x v="1301"/>
    <s v="E9349KRP"/>
    <d v="2025-03-14T00:00:00"/>
    <x v="2"/>
    <s v="2882"/>
    <x v="50"/>
    <s v="PA"/>
    <x v="2"/>
    <x v="0"/>
    <d v="2025-03-14T00:00:00"/>
    <d v="1899-12-30T12:26:34"/>
    <d v="2025-03-14T00:00:00"/>
    <d v="1899-12-30T12:26:36"/>
    <d v="2025-03-14T00:00:00"/>
    <d v="1899-12-30T12:59:36"/>
    <x v="0"/>
    <x v="0"/>
    <s v="7001184353"/>
    <s v="EXW"/>
    <d v="1899-12-30T00:33:02"/>
    <x v="2133"/>
    <d v="1899-12-30T00:00:02"/>
    <s v="Ensacado"/>
    <s v="E002"/>
    <x v="1"/>
    <d v="1899-12-30T00:33:02"/>
    <d v="1899-12-30T00:33:00"/>
    <x v="13"/>
    <x v="15"/>
    <x v="3"/>
    <x v="1"/>
    <n v="0"/>
    <n v="0"/>
    <x v="0"/>
    <x v="1"/>
    <x v="2"/>
    <n v="0"/>
    <x v="7"/>
    <x v="1"/>
    <d v="1899-12-30T00:00:02"/>
    <d v="1899-12-30T00:00:02"/>
    <x v="0"/>
    <m/>
    <m/>
    <d v="1899-12-30T00:00:00"/>
    <d v="1899-12-30T00:33:02"/>
    <n v="6"/>
    <d v="1899-12-30T00:00:02"/>
    <n v="33.033333333340785"/>
    <x v="11"/>
    <x v="1"/>
  </r>
  <r>
    <x v="9"/>
    <s v="2025004972"/>
    <x v="0"/>
    <x v="1312"/>
    <s v="ER0328BBM"/>
    <d v="2025-03-14T00:00:00"/>
    <x v="2"/>
    <s v="837"/>
    <x v="47"/>
    <s v="PA"/>
    <x v="0"/>
    <x v="0"/>
    <d v="2025-03-14T00:00:00"/>
    <d v="1899-12-30T12:43:11"/>
    <d v="2025-03-14T00:00:00"/>
    <d v="1899-12-30T12:43:12"/>
    <d v="2025-03-14T00:00:00"/>
    <d v="1899-12-30T13:38:10"/>
    <x v="0"/>
    <x v="0"/>
    <s v="7001184354"/>
    <s v="EXW"/>
    <d v="1899-12-30T00:54:59"/>
    <x v="3498"/>
    <d v="1899-12-30T00:00:01"/>
    <s v="Granel"/>
    <s v="E001"/>
    <x v="1"/>
    <d v="1899-12-30T00:54:59"/>
    <d v="1899-12-30T00:54:58"/>
    <x v="13"/>
    <x v="15"/>
    <x v="3"/>
    <x v="2"/>
    <n v="0"/>
    <n v="0"/>
    <x v="0"/>
    <x v="2"/>
    <x v="2"/>
    <n v="0"/>
    <x v="7"/>
    <x v="0"/>
    <d v="1899-12-30T00:00:01"/>
    <d v="1899-12-30T00:00:01"/>
    <x v="0"/>
    <m/>
    <m/>
    <d v="1899-12-30T00:00:00"/>
    <d v="1899-12-30T00:54:59"/>
    <n v="6"/>
    <d v="1899-12-30T00:00:01"/>
    <n v="54.983333333332865"/>
    <x v="6"/>
    <x v="0"/>
  </r>
  <r>
    <x v="9"/>
    <s v="2025004973"/>
    <x v="0"/>
    <x v="1304"/>
    <s v="ER2114BBN"/>
    <d v="2025-03-14T00:00:00"/>
    <x v="2"/>
    <s v="1782"/>
    <x v="48"/>
    <s v="PA"/>
    <x v="1"/>
    <x v="0"/>
    <d v="2025-03-14T00:00:00"/>
    <d v="1899-12-30T13:58:32"/>
    <d v="2025-03-14T00:00:00"/>
    <d v="1899-12-30T13:58:33"/>
    <d v="2025-03-14T00:00:00"/>
    <d v="1899-12-30T14:30:28"/>
    <x v="0"/>
    <x v="0"/>
    <s v="7001184355"/>
    <s v="EXW"/>
    <d v="1899-12-30T00:31:56"/>
    <x v="1146"/>
    <d v="1899-12-30T00:00:01"/>
    <s v="Granel"/>
    <s v="E001"/>
    <x v="1"/>
    <d v="1899-12-30T00:31:56"/>
    <d v="1899-12-30T00:31:55"/>
    <x v="6"/>
    <x v="15"/>
    <x v="3"/>
    <x v="2"/>
    <n v="0"/>
    <n v="0"/>
    <x v="0"/>
    <x v="2"/>
    <x v="2"/>
    <n v="0"/>
    <x v="7"/>
    <x v="1"/>
    <d v="1899-12-30T00:00:01"/>
    <d v="1899-12-30T00:00:01"/>
    <x v="0"/>
    <m/>
    <m/>
    <d v="1899-12-30T00:00:00"/>
    <d v="1899-12-30T00:31:56"/>
    <n v="6"/>
    <d v="1899-12-30T00:00:01"/>
    <n v="31.933333333339338"/>
    <x v="7"/>
    <x v="1"/>
  </r>
  <r>
    <x v="9"/>
    <s v="2025004979"/>
    <x v="0"/>
    <x v="1346"/>
    <s v="E3486JKF"/>
    <d v="2025-03-14T00:00:00"/>
    <x v="2"/>
    <s v="2882"/>
    <x v="50"/>
    <s v="PA"/>
    <x v="2"/>
    <x v="0"/>
    <d v="2025-03-14T00:00:00"/>
    <d v="1899-12-30T15:46:45"/>
    <d v="2025-03-14T00:00:00"/>
    <d v="1899-12-30T15:46:46"/>
    <d v="2025-03-14T00:00:00"/>
    <d v="1899-12-30T16:20:06"/>
    <x v="0"/>
    <x v="0"/>
    <s v="7001184357"/>
    <s v="EXW"/>
    <d v="1899-12-30T00:33:21"/>
    <x v="1170"/>
    <d v="1899-12-30T00:00:01"/>
    <s v="Ensacado"/>
    <s v="E002"/>
    <x v="1"/>
    <d v="1899-12-30T00:33:21"/>
    <d v="1899-12-30T00:33:20"/>
    <x v="10"/>
    <x v="15"/>
    <x v="3"/>
    <x v="1"/>
    <n v="0"/>
    <n v="0"/>
    <x v="0"/>
    <x v="1"/>
    <x v="2"/>
    <n v="0"/>
    <x v="7"/>
    <x v="1"/>
    <d v="1899-12-30T00:00:01"/>
    <d v="1899-12-30T00:00:01"/>
    <x v="0"/>
    <m/>
    <m/>
    <d v="1899-12-30T00:00:00"/>
    <d v="1899-12-30T00:33:21"/>
    <n v="6"/>
    <d v="1899-12-30T00:00:01"/>
    <n v="33.349999999996896"/>
    <x v="8"/>
    <x v="1"/>
  </r>
  <r>
    <x v="9"/>
    <s v="2025004982"/>
    <x v="0"/>
    <x v="1301"/>
    <s v="E9349KRP"/>
    <d v="2025-03-14T00:00:00"/>
    <x v="2"/>
    <s v="2955"/>
    <x v="52"/>
    <s v="PA"/>
    <x v="2"/>
    <x v="0"/>
    <d v="2025-03-14T00:00:00"/>
    <d v="1899-12-30T16:01:52"/>
    <d v="2025-03-14T00:00:00"/>
    <d v="1899-12-30T16:01:54"/>
    <d v="2025-03-14T00:00:00"/>
    <d v="1899-12-30T16:38:53"/>
    <x v="0"/>
    <x v="0"/>
    <s v="7001184358"/>
    <s v="EXW"/>
    <d v="1899-12-30T00:37:01"/>
    <x v="3499"/>
    <d v="1899-12-30T00:00:02"/>
    <s v="Ensacado"/>
    <s v="E002"/>
    <x v="1"/>
    <d v="1899-12-30T00:37:01"/>
    <d v="1899-12-30T00:36:59"/>
    <x v="7"/>
    <x v="15"/>
    <x v="3"/>
    <x v="1"/>
    <n v="0"/>
    <n v="0"/>
    <x v="0"/>
    <x v="1"/>
    <x v="2"/>
    <n v="0"/>
    <x v="7"/>
    <x v="1"/>
    <d v="1899-12-30T00:00:02"/>
    <d v="1899-12-30T00:00:02"/>
    <x v="0"/>
    <m/>
    <m/>
    <d v="1899-12-30T00:00:00"/>
    <d v="1899-12-30T00:37:01"/>
    <n v="6"/>
    <d v="1899-12-30T00:00:02"/>
    <n v="37.016666666668883"/>
    <x v="8"/>
    <x v="1"/>
  </r>
  <r>
    <x v="9"/>
    <s v="2025004983"/>
    <x v="0"/>
    <x v="1296"/>
    <s v="E7586KJW"/>
    <d v="2025-03-14T00:00:00"/>
    <x v="2"/>
    <s v="837"/>
    <x v="47"/>
    <s v="PA"/>
    <x v="0"/>
    <x v="0"/>
    <d v="2025-03-14T00:00:00"/>
    <d v="1899-12-30T16:28:39"/>
    <d v="2025-03-14T00:00:00"/>
    <d v="1899-12-30T16:28:41"/>
    <d v="2025-03-14T00:00:00"/>
    <d v="1899-12-30T16:56:36"/>
    <x v="0"/>
    <x v="0"/>
    <s v="7001184359"/>
    <s v="FBO"/>
    <d v="1899-12-30T00:27:57"/>
    <x v="615"/>
    <d v="1899-12-30T00:00:02"/>
    <s v="Granel"/>
    <s v="E001"/>
    <x v="2"/>
    <d v="1899-12-30T00:27:57"/>
    <d v="1899-12-30T00:27:55"/>
    <x v="7"/>
    <x v="15"/>
    <x v="3"/>
    <x v="2"/>
    <n v="0"/>
    <n v="0"/>
    <x v="0"/>
    <x v="2"/>
    <x v="2"/>
    <n v="0"/>
    <x v="7"/>
    <x v="1"/>
    <d v="1899-12-30T00:00:02"/>
    <d v="1899-12-30T00:00:02"/>
    <x v="0"/>
    <m/>
    <m/>
    <d v="1899-12-30T00:00:00"/>
    <d v="1899-12-30T00:27:57"/>
    <n v="6"/>
    <d v="1899-12-30T00:00:02"/>
    <n v="27.949999999996855"/>
    <x v="8"/>
    <x v="1"/>
  </r>
  <r>
    <x v="9"/>
    <s v="2025004984"/>
    <x v="0"/>
    <x v="1317"/>
    <s v="E9980KJB"/>
    <d v="2025-03-14T00:00:00"/>
    <x v="2"/>
    <s v="1782"/>
    <x v="48"/>
    <s v="PA"/>
    <x v="1"/>
    <x v="0"/>
    <d v="2025-03-14T00:00:00"/>
    <d v="1899-12-30T16:35:50"/>
    <d v="2025-03-14T00:00:00"/>
    <d v="1899-12-30T16:35:51"/>
    <d v="2025-03-14T00:00:00"/>
    <d v="1899-12-30T17:01:58"/>
    <x v="0"/>
    <x v="0"/>
    <s v="7001184360"/>
    <s v="FBO"/>
    <d v="1899-12-30T00:26:08"/>
    <x v="1227"/>
    <d v="1899-12-30T00:00:01"/>
    <s v="Granel"/>
    <s v="E001"/>
    <x v="2"/>
    <d v="1899-12-30T00:26:08"/>
    <d v="1899-12-30T00:26:07"/>
    <x v="7"/>
    <x v="15"/>
    <x v="3"/>
    <x v="2"/>
    <n v="0"/>
    <n v="0"/>
    <x v="0"/>
    <x v="2"/>
    <x v="2"/>
    <n v="0"/>
    <x v="7"/>
    <x v="1"/>
    <d v="1899-12-30T00:00:01"/>
    <d v="1899-12-30T00:00:01"/>
    <x v="0"/>
    <m/>
    <m/>
    <d v="1899-12-30T00:00:00"/>
    <d v="1899-12-30T00:26:08"/>
    <n v="6"/>
    <d v="1899-12-30T00:00:01"/>
    <n v="26.133333333321485"/>
    <x v="12"/>
    <x v="1"/>
  </r>
  <r>
    <x v="9"/>
    <s v="2025004985"/>
    <x v="0"/>
    <x v="1339"/>
    <s v="ER8615BBY"/>
    <d v="2025-03-14T00:00:00"/>
    <x v="2"/>
    <s v="1782"/>
    <x v="48"/>
    <s v="PA"/>
    <x v="1"/>
    <x v="0"/>
    <d v="2025-03-14T00:00:00"/>
    <d v="1899-12-30T16:54:48"/>
    <d v="2025-03-14T00:00:00"/>
    <d v="1899-12-30T16:54:50"/>
    <d v="2025-03-14T00:00:00"/>
    <d v="1899-12-30T17:29:54"/>
    <x v="0"/>
    <x v="0"/>
    <s v="7001184361"/>
    <s v="EXW"/>
    <d v="1899-12-30T00:35:06"/>
    <x v="1707"/>
    <d v="1899-12-30T00:00:02"/>
    <s v="Granel"/>
    <s v="E001"/>
    <x v="1"/>
    <d v="1899-12-30T00:35:06"/>
    <d v="1899-12-30T00:35:04"/>
    <x v="7"/>
    <x v="15"/>
    <x v="3"/>
    <x v="2"/>
    <n v="0"/>
    <n v="0"/>
    <x v="0"/>
    <x v="2"/>
    <x v="2"/>
    <n v="0"/>
    <x v="7"/>
    <x v="1"/>
    <d v="1899-12-30T00:00:02"/>
    <d v="1899-12-30T00:00:02"/>
    <x v="0"/>
    <m/>
    <m/>
    <d v="1899-12-30T00:00:00"/>
    <d v="1899-12-30T00:35:06"/>
    <n v="6"/>
    <d v="1899-12-30T00:00:02"/>
    <n v="35.099999999999888"/>
    <x v="12"/>
    <x v="1"/>
  </r>
  <r>
    <x v="9"/>
    <s v="2025004986"/>
    <x v="0"/>
    <x v="433"/>
    <s v="E4948KGF"/>
    <d v="2025-03-14T00:00:00"/>
    <x v="2"/>
    <s v="1782"/>
    <x v="48"/>
    <s v="PA"/>
    <x v="1"/>
    <x v="0"/>
    <d v="2025-03-14T00:00:00"/>
    <d v="1899-12-30T16:55:39"/>
    <d v="2025-03-14T00:00:00"/>
    <d v="1899-12-30T16:55:40"/>
    <d v="2025-03-14T00:00:00"/>
    <d v="1899-12-30T17:32:49"/>
    <x v="0"/>
    <x v="0"/>
    <s v="7001184362"/>
    <s v="FBO"/>
    <d v="1899-12-30T00:37:10"/>
    <x v="3115"/>
    <d v="1899-12-30T00:00:01"/>
    <s v="Granel"/>
    <s v="E001"/>
    <x v="2"/>
    <d v="1899-12-30T00:37:10"/>
    <d v="1899-12-30T00:37:09"/>
    <x v="7"/>
    <x v="15"/>
    <x v="3"/>
    <x v="2"/>
    <n v="0"/>
    <n v="0"/>
    <x v="0"/>
    <x v="2"/>
    <x v="2"/>
    <n v="0"/>
    <x v="7"/>
    <x v="1"/>
    <d v="1899-12-30T00:00:01"/>
    <d v="1899-12-30T00:00:01"/>
    <x v="0"/>
    <m/>
    <m/>
    <d v="1899-12-30T00:00:00"/>
    <d v="1899-12-30T00:37:10"/>
    <n v="6"/>
    <d v="1899-12-30T00:00:01"/>
    <n v="37.166666666673542"/>
    <x v="12"/>
    <x v="1"/>
  </r>
  <r>
    <x v="9"/>
    <s v="2025004987"/>
    <x v="0"/>
    <x v="539"/>
    <s v="E6028JLK"/>
    <d v="2025-03-14T00:00:00"/>
    <x v="2"/>
    <s v="1782"/>
    <x v="48"/>
    <s v="PA"/>
    <x v="1"/>
    <x v="0"/>
    <d v="2025-03-14T00:00:00"/>
    <d v="1899-12-30T16:57:10"/>
    <d v="2025-03-14T00:00:00"/>
    <d v="1899-12-30T16:57:11"/>
    <d v="2025-03-14T00:00:00"/>
    <d v="1899-12-30T17:44:19"/>
    <x v="0"/>
    <x v="0"/>
    <s v="7001184363"/>
    <s v="FBO"/>
    <d v="1899-12-30T00:47:09"/>
    <x v="3500"/>
    <d v="1899-12-30T00:00:01"/>
    <s v="Granel"/>
    <s v="E001"/>
    <x v="2"/>
    <d v="1899-12-30T00:47:09"/>
    <d v="1899-12-30T00:47:08"/>
    <x v="7"/>
    <x v="15"/>
    <x v="3"/>
    <x v="2"/>
    <n v="0"/>
    <n v="0"/>
    <x v="0"/>
    <x v="2"/>
    <x v="2"/>
    <n v="0"/>
    <x v="7"/>
    <x v="0"/>
    <d v="1899-12-30T00:00:01"/>
    <d v="1899-12-30T00:00:01"/>
    <x v="0"/>
    <m/>
    <m/>
    <d v="1899-12-30T00:00:00"/>
    <d v="1899-12-30T00:47:09"/>
    <n v="6"/>
    <d v="1899-12-30T00:00:01"/>
    <n v="47.150000000006408"/>
    <x v="12"/>
    <x v="0"/>
  </r>
  <r>
    <x v="9"/>
    <s v="2025004990"/>
    <x v="0"/>
    <x v="1310"/>
    <s v="E3960KHT"/>
    <d v="2025-03-14T00:00:00"/>
    <x v="2"/>
    <s v="1782"/>
    <x v="48"/>
    <s v="PA"/>
    <x v="1"/>
    <x v="0"/>
    <d v="2025-03-14T00:00:00"/>
    <d v="1899-12-30T17:01:31"/>
    <d v="2025-03-14T00:00:00"/>
    <d v="1899-12-30T17:01:33"/>
    <d v="2025-03-14T00:00:00"/>
    <d v="1899-12-30T17:49:33"/>
    <x v="0"/>
    <x v="0"/>
    <s v="7001184364"/>
    <s v="FBO"/>
    <d v="1899-12-30T00:48:02"/>
    <x v="3501"/>
    <d v="1899-12-30T00:00:02"/>
    <s v="Granel"/>
    <s v="E001"/>
    <x v="2"/>
    <d v="1899-12-30T00:48:02"/>
    <d v="1899-12-30T00:48:00"/>
    <x v="11"/>
    <x v="15"/>
    <x v="3"/>
    <x v="2"/>
    <n v="0"/>
    <n v="0"/>
    <x v="0"/>
    <x v="2"/>
    <x v="2"/>
    <n v="0"/>
    <x v="7"/>
    <x v="0"/>
    <d v="1899-12-30T00:00:02"/>
    <d v="1899-12-30T00:00:02"/>
    <x v="0"/>
    <m/>
    <m/>
    <d v="1899-12-30T00:00:00"/>
    <d v="1899-12-30T00:48:02"/>
    <n v="6"/>
    <d v="1899-12-30T00:00:02"/>
    <n v="48.033333333345531"/>
    <x v="12"/>
    <x v="0"/>
  </r>
  <r>
    <x v="9"/>
    <s v="2025004991"/>
    <x v="0"/>
    <x v="1307"/>
    <s v="E8935JMP"/>
    <d v="2025-03-14T00:00:00"/>
    <x v="2"/>
    <s v="1782"/>
    <x v="48"/>
    <s v="PA"/>
    <x v="1"/>
    <x v="0"/>
    <d v="2025-03-14T00:00:00"/>
    <d v="1899-12-30T17:02:21"/>
    <d v="2025-03-14T00:00:00"/>
    <d v="1899-12-30T17:03:53"/>
    <d v="2025-03-14T00:00:00"/>
    <d v="1899-12-30T18:01:29"/>
    <x v="270"/>
    <x v="35"/>
    <s v="7001184365"/>
    <s v="FBO"/>
    <d v="1899-12-30T00:59:08"/>
    <x v="2967"/>
    <d v="1899-12-30T00:01:32"/>
    <s v="Granel"/>
    <s v="E001"/>
    <x v="2"/>
    <d v="1899-12-30T00:59:08"/>
    <d v="1899-12-30T00:57:36"/>
    <x v="11"/>
    <x v="15"/>
    <x v="3"/>
    <x v="2"/>
    <n v="0"/>
    <n v="0"/>
    <x v="0"/>
    <x v="2"/>
    <x v="2"/>
    <n v="0"/>
    <x v="7"/>
    <x v="0"/>
    <d v="1899-12-30T00:01:32"/>
    <d v="1899-12-30T00:01:32"/>
    <x v="0"/>
    <m/>
    <m/>
    <d v="1899-12-30T00:00:00"/>
    <d v="1899-12-30T00:59:08"/>
    <n v="6"/>
    <d v="1899-12-30T00:01:32"/>
    <n v="59.133333333326483"/>
    <x v="9"/>
    <x v="0"/>
  </r>
  <r>
    <x v="9"/>
    <s v="2025004994"/>
    <x v="0"/>
    <x v="530"/>
    <s v="E5940JLK"/>
    <d v="2025-03-14T00:00:00"/>
    <x v="2"/>
    <s v="1782"/>
    <x v="48"/>
    <s v="PA"/>
    <x v="1"/>
    <x v="0"/>
    <d v="2025-03-14T00:00:00"/>
    <d v="1899-12-30T17:14:08"/>
    <d v="2025-03-14T00:00:00"/>
    <d v="1899-12-30T17:14:08"/>
    <d v="2025-03-14T00:00:00"/>
    <d v="1899-12-30T18:04:45"/>
    <x v="0"/>
    <x v="0"/>
    <s v="7001184366"/>
    <s v="FBO"/>
    <d v="1899-12-30T00:50:37"/>
    <x v="553"/>
    <d v="1899-12-30T00:00:00"/>
    <s v="Granel"/>
    <s v="E001"/>
    <x v="2"/>
    <d v="1899-12-30T00:50:37"/>
    <d v="1899-12-30T00:50:37"/>
    <x v="11"/>
    <x v="15"/>
    <x v="3"/>
    <x v="2"/>
    <n v="0"/>
    <n v="0"/>
    <x v="0"/>
    <x v="2"/>
    <x v="2"/>
    <n v="0"/>
    <x v="7"/>
    <x v="0"/>
    <d v="1899-12-30T00:00:00"/>
    <d v="1899-12-30T00:00:00"/>
    <x v="0"/>
    <m/>
    <m/>
    <d v="1899-12-30T00:00:00"/>
    <d v="1899-12-30T00:50:37"/>
    <n v="6"/>
    <d v="1899-12-30T00:00:00"/>
    <n v="50.616666666662375"/>
    <x v="9"/>
    <x v="0"/>
  </r>
  <r>
    <x v="9"/>
    <s v="2025004993"/>
    <x v="0"/>
    <x v="1308"/>
    <s v="E0897HWR"/>
    <d v="2025-03-14T00:00:00"/>
    <x v="2"/>
    <s v="1782"/>
    <x v="48"/>
    <s v="PA"/>
    <x v="1"/>
    <x v="0"/>
    <d v="2025-03-14T00:00:00"/>
    <d v="1899-12-30T17:13:18"/>
    <d v="2025-03-14T00:00:00"/>
    <d v="1899-12-30T17:13:18"/>
    <d v="2025-03-14T00:00:00"/>
    <d v="1899-12-30T18:20:49"/>
    <x v="0"/>
    <x v="0"/>
    <s v="7001184367"/>
    <s v="FBO"/>
    <d v="1899-12-30T01:07:31"/>
    <x v="3502"/>
    <d v="1899-12-30T00:00:00"/>
    <s v="Granel"/>
    <s v="E001"/>
    <x v="2"/>
    <d v="1899-12-30T01:07:31"/>
    <d v="1899-12-30T01:07:31"/>
    <x v="11"/>
    <x v="15"/>
    <x v="3"/>
    <x v="2"/>
    <n v="0"/>
    <n v="0"/>
    <x v="0"/>
    <x v="2"/>
    <x v="2"/>
    <n v="0"/>
    <x v="7"/>
    <x v="0"/>
    <d v="1899-12-30T00:00:00"/>
    <d v="1899-12-30T00:00:00"/>
    <x v="0"/>
    <m/>
    <m/>
    <d v="1899-12-30T00:00:00"/>
    <d v="1899-12-30T01:07:31"/>
    <n v="6"/>
    <d v="1899-12-30T00:00:00"/>
    <n v="67.516666666675093"/>
    <x v="9"/>
    <x v="0"/>
  </r>
  <r>
    <x v="9"/>
    <s v="2025004992"/>
    <x v="0"/>
    <x v="520"/>
    <s v="E2015JDV"/>
    <d v="2025-03-14T00:00:00"/>
    <x v="2"/>
    <s v="3236"/>
    <x v="49"/>
    <s v="PA"/>
    <x v="6"/>
    <x v="0"/>
    <d v="2025-03-14T00:00:00"/>
    <d v="1899-12-30T17:04:22"/>
    <d v="2025-03-14T00:00:00"/>
    <d v="1899-12-30T17:05:16"/>
    <d v="2025-03-14T00:00:00"/>
    <d v="1899-12-30T18:28:43"/>
    <x v="269"/>
    <x v="35"/>
    <s v="7001184368"/>
    <s v="FBO"/>
    <d v="1899-12-30T01:24:21"/>
    <x v="3503"/>
    <d v="1899-12-30T00:00:54"/>
    <s v="Granel"/>
    <s v="E001"/>
    <x v="2"/>
    <d v="1899-12-30T01:24:21"/>
    <d v="1899-12-30T01:23:27"/>
    <x v="11"/>
    <x v="15"/>
    <x v="3"/>
    <x v="2"/>
    <n v="0"/>
    <n v="0"/>
    <x v="0"/>
    <x v="2"/>
    <x v="2"/>
    <n v="0"/>
    <x v="7"/>
    <x v="0"/>
    <d v="1899-12-30T00:00:54"/>
    <d v="1899-12-30T00:00:54"/>
    <x v="0"/>
    <m/>
    <m/>
    <d v="1899-12-30T00:00:00"/>
    <d v="1899-12-30T01:24:21"/>
    <n v="6"/>
    <d v="1899-12-30T00:00:54"/>
    <n v="84.350000000001671"/>
    <x v="9"/>
    <x v="0"/>
  </r>
  <r>
    <x v="9"/>
    <s v="2025004997"/>
    <x v="0"/>
    <x v="1314"/>
    <s v="E6758JLK"/>
    <d v="2025-03-14T00:00:00"/>
    <x v="2"/>
    <s v="837"/>
    <x v="47"/>
    <s v="PA"/>
    <x v="0"/>
    <x v="0"/>
    <d v="2025-03-14T00:00:00"/>
    <d v="1899-12-30T18:09:20"/>
    <d v="2025-03-14T00:00:00"/>
    <d v="1899-12-30T18:09:23"/>
    <d v="2025-03-14T00:00:00"/>
    <d v="1899-12-30T18:35:32"/>
    <x v="0"/>
    <x v="0"/>
    <s v="7001184369"/>
    <s v="FBO"/>
    <d v="1899-12-30T00:26:12"/>
    <x v="1741"/>
    <d v="1899-12-30T00:00:03"/>
    <s v="Granel"/>
    <s v="E001"/>
    <x v="2"/>
    <d v="1899-12-30T00:26:12"/>
    <d v="1899-12-30T00:26:09"/>
    <x v="8"/>
    <x v="15"/>
    <x v="3"/>
    <x v="2"/>
    <n v="0"/>
    <n v="0"/>
    <x v="0"/>
    <x v="2"/>
    <x v="2"/>
    <n v="0"/>
    <x v="7"/>
    <x v="1"/>
    <d v="1899-12-30T00:00:03"/>
    <d v="1899-12-30T00:00:03"/>
    <x v="0"/>
    <m/>
    <m/>
    <d v="1899-12-30T00:00:00"/>
    <d v="1899-12-30T00:26:12"/>
    <n v="6"/>
    <d v="1899-12-30T00:00:03"/>
    <n v="26.200000000008092"/>
    <x v="9"/>
    <x v="1"/>
  </r>
  <r>
    <x v="9"/>
    <s v="2025004996"/>
    <x v="0"/>
    <x v="519"/>
    <s v="E2222JCW"/>
    <d v="2025-03-14T00:00:00"/>
    <x v="2"/>
    <s v="1782"/>
    <x v="48"/>
    <s v="PA"/>
    <x v="1"/>
    <x v="0"/>
    <d v="2025-03-14T00:00:00"/>
    <d v="1899-12-30T17:32:08"/>
    <d v="2025-03-14T00:00:00"/>
    <d v="1899-12-30T17:32:09"/>
    <d v="2025-03-14T00:00:00"/>
    <d v="1899-12-30T18:38:47"/>
    <x v="0"/>
    <x v="0"/>
    <s v="7001184370"/>
    <s v="FBO"/>
    <d v="1899-12-30T01:06:39"/>
    <x v="3504"/>
    <d v="1899-12-30T00:00:01"/>
    <s v="Granel"/>
    <s v="E001"/>
    <x v="2"/>
    <d v="1899-12-30T01:06:39"/>
    <d v="1899-12-30T01:06:38"/>
    <x v="11"/>
    <x v="15"/>
    <x v="3"/>
    <x v="2"/>
    <n v="0"/>
    <n v="0"/>
    <x v="0"/>
    <x v="2"/>
    <x v="2"/>
    <n v="0"/>
    <x v="7"/>
    <x v="0"/>
    <d v="1899-12-30T00:00:01"/>
    <d v="1899-12-30T00:00:01"/>
    <x v="0"/>
    <m/>
    <m/>
    <d v="1899-12-30T00:00:00"/>
    <d v="1899-12-30T01:06:39"/>
    <n v="6"/>
    <d v="1899-12-30T00:00:01"/>
    <n v="66.649999999996666"/>
    <x v="9"/>
    <x v="0"/>
  </r>
  <r>
    <x v="9"/>
    <s v="2025004998"/>
    <x v="0"/>
    <x v="1305"/>
    <s v="E4544MKW"/>
    <d v="2025-03-14T00:00:00"/>
    <x v="2"/>
    <s v="1782"/>
    <x v="48"/>
    <s v="PA"/>
    <x v="1"/>
    <x v="0"/>
    <d v="2025-03-14T00:00:00"/>
    <d v="1899-12-30T18:47:50"/>
    <d v="2025-03-14T00:00:00"/>
    <d v="1899-12-30T18:47:52"/>
    <d v="2025-03-14T00:00:00"/>
    <d v="1899-12-30T19:10:43"/>
    <x v="0"/>
    <x v="0"/>
    <s v="7001184371"/>
    <s v="FBO"/>
    <d v="1899-12-30T00:22:53"/>
    <x v="407"/>
    <d v="1899-12-30T00:00:02"/>
    <s v="Granel"/>
    <s v="E001"/>
    <x v="2"/>
    <d v="1899-12-30T00:22:53"/>
    <d v="1899-12-30T00:22:51"/>
    <x v="8"/>
    <x v="15"/>
    <x v="3"/>
    <x v="2"/>
    <n v="0"/>
    <n v="0"/>
    <x v="0"/>
    <x v="2"/>
    <x v="2"/>
    <n v="0"/>
    <x v="7"/>
    <x v="1"/>
    <d v="1899-12-30T00:00:02"/>
    <d v="1899-12-30T00:00:02"/>
    <x v="0"/>
    <m/>
    <m/>
    <d v="1899-12-30T00:00:00"/>
    <d v="1899-12-30T00:22:53"/>
    <n v="6"/>
    <d v="1899-12-30T00:00:02"/>
    <n v="22.883333333342399"/>
    <x v="10"/>
    <x v="1"/>
  </r>
  <r>
    <x v="9"/>
    <s v="2025004999"/>
    <x v="0"/>
    <x v="1298"/>
    <s v="E7637JSC"/>
    <d v="2025-03-14T00:00:00"/>
    <x v="2"/>
    <s v="1782"/>
    <x v="48"/>
    <s v="PA"/>
    <x v="1"/>
    <x v="0"/>
    <d v="2025-03-14T00:00:00"/>
    <d v="1899-12-30T19:14:05"/>
    <d v="2025-03-14T00:00:00"/>
    <d v="1899-12-30T19:14:05"/>
    <d v="2025-03-14T00:00:00"/>
    <d v="1899-12-30T19:42:13"/>
    <x v="0"/>
    <x v="0"/>
    <s v="7001184372"/>
    <s v="FBO"/>
    <d v="1899-12-30T00:28:08"/>
    <x v="35"/>
    <d v="1899-12-30T00:00:00"/>
    <s v="Granel"/>
    <s v="E001"/>
    <x v="2"/>
    <d v="1899-12-30T00:28:08"/>
    <d v="1899-12-30T00:28:08"/>
    <x v="12"/>
    <x v="15"/>
    <x v="3"/>
    <x v="2"/>
    <n v="0"/>
    <n v="0"/>
    <x v="0"/>
    <x v="2"/>
    <x v="2"/>
    <n v="0"/>
    <x v="7"/>
    <x v="1"/>
    <d v="1899-12-30T00:00:00"/>
    <d v="1899-12-30T00:00:00"/>
    <x v="0"/>
    <m/>
    <m/>
    <d v="1899-12-30T00:00:00"/>
    <d v="1899-12-30T00:28:08"/>
    <n v="6"/>
    <d v="1899-12-30T00:00:00"/>
    <n v="28.133333333337625"/>
    <x v="10"/>
    <x v="1"/>
  </r>
  <r>
    <x v="9"/>
    <s v="2025005001"/>
    <x v="0"/>
    <x v="1311"/>
    <s v="E9402GGZ"/>
    <d v="2025-03-14T00:00:00"/>
    <x v="2"/>
    <s v="3236"/>
    <x v="49"/>
    <s v="PA"/>
    <x v="6"/>
    <x v="0"/>
    <d v="2025-03-14T00:00:00"/>
    <d v="1899-12-30T19:35:28"/>
    <d v="2025-03-14T00:00:00"/>
    <d v="1899-12-30T19:35:30"/>
    <d v="2025-03-14T00:00:00"/>
    <d v="1899-12-30T20:01:45"/>
    <x v="0"/>
    <x v="0"/>
    <s v="7001184373"/>
    <s v="FBO"/>
    <d v="1899-12-30T00:26:17"/>
    <x v="1306"/>
    <d v="1899-12-30T00:00:02"/>
    <s v="Granel"/>
    <s v="E001"/>
    <x v="2"/>
    <d v="1899-12-30T00:26:17"/>
    <d v="1899-12-30T00:26:15"/>
    <x v="12"/>
    <x v="15"/>
    <x v="3"/>
    <x v="2"/>
    <n v="0"/>
    <n v="0"/>
    <x v="0"/>
    <x v="2"/>
    <x v="2"/>
    <n v="0"/>
    <x v="7"/>
    <x v="1"/>
    <d v="1899-12-30T00:00:02"/>
    <d v="1899-12-30T00:00:02"/>
    <x v="0"/>
    <m/>
    <m/>
    <d v="1899-12-30T00:00:00"/>
    <d v="1899-12-30T00:26:17"/>
    <n v="6"/>
    <d v="1899-12-30T00:00:02"/>
    <n v="26.283333333326464"/>
    <x v="13"/>
    <x v="1"/>
  </r>
  <r>
    <x v="9"/>
    <s v="2025005000"/>
    <x v="0"/>
    <x v="1297"/>
    <s v="E5825KKS"/>
    <d v="2025-03-14T00:00:00"/>
    <x v="2"/>
    <s v="1782"/>
    <x v="48"/>
    <s v="PA"/>
    <x v="1"/>
    <x v="0"/>
    <d v="2025-03-14T00:00:00"/>
    <d v="1899-12-30T19:17:47"/>
    <d v="2025-03-14T00:00:00"/>
    <d v="1899-12-30T19:17:48"/>
    <d v="2025-03-14T00:00:00"/>
    <d v="1899-12-30T20:05:23"/>
    <x v="0"/>
    <x v="0"/>
    <s v="7001184374"/>
    <s v="FBO"/>
    <d v="1899-12-30T00:47:36"/>
    <x v="3109"/>
    <d v="1899-12-30T00:00:01"/>
    <s v="Granel"/>
    <s v="E001"/>
    <x v="2"/>
    <d v="1899-12-30T00:47:36"/>
    <d v="1899-12-30T00:47:35"/>
    <x v="12"/>
    <x v="15"/>
    <x v="3"/>
    <x v="2"/>
    <n v="0"/>
    <n v="0"/>
    <x v="0"/>
    <x v="2"/>
    <x v="2"/>
    <n v="0"/>
    <x v="7"/>
    <x v="0"/>
    <d v="1899-12-30T00:00:01"/>
    <d v="1899-12-30T00:00:01"/>
    <x v="0"/>
    <m/>
    <m/>
    <d v="1899-12-30T00:00:00"/>
    <d v="1899-12-30T00:47:36"/>
    <n v="6"/>
    <d v="1899-12-30T00:00:01"/>
    <n v="47.600000000006482"/>
    <x v="13"/>
    <x v="0"/>
  </r>
  <r>
    <x v="9"/>
    <s v="2025005002"/>
    <x v="0"/>
    <x v="514"/>
    <s v="E2492HHN"/>
    <d v="2025-03-14T00:00:00"/>
    <x v="2"/>
    <s v="3236"/>
    <x v="49"/>
    <s v="PA"/>
    <x v="6"/>
    <x v="0"/>
    <d v="2025-03-14T00:00:00"/>
    <d v="1899-12-30T19:57:31"/>
    <d v="2025-03-14T00:00:00"/>
    <d v="1899-12-30T19:57:32"/>
    <d v="2025-03-14T00:00:00"/>
    <d v="1899-12-30T20:25:17"/>
    <x v="0"/>
    <x v="0"/>
    <s v="7001184375"/>
    <s v="FBO"/>
    <d v="1899-12-30T00:27:46"/>
    <x v="514"/>
    <d v="1899-12-30T00:00:01"/>
    <s v="Granel"/>
    <s v="E001"/>
    <x v="2"/>
    <d v="1899-12-30T00:27:46"/>
    <d v="1899-12-30T00:27:45"/>
    <x v="12"/>
    <x v="15"/>
    <x v="3"/>
    <x v="2"/>
    <n v="0"/>
    <n v="0"/>
    <x v="0"/>
    <x v="2"/>
    <x v="2"/>
    <n v="0"/>
    <x v="7"/>
    <x v="1"/>
    <d v="1899-12-30T00:00:01"/>
    <d v="1899-12-30T00:00:01"/>
    <x v="0"/>
    <m/>
    <m/>
    <d v="1899-12-30T00:00:00"/>
    <d v="1899-12-30T00:27:46"/>
    <n v="6"/>
    <d v="1899-12-30T00:00:01"/>
    <n v="27.766666666655926"/>
    <x v="13"/>
    <x v="1"/>
  </r>
  <r>
    <x v="9"/>
    <s v="2025005003"/>
    <x v="0"/>
    <x v="539"/>
    <s v="E6028JLK"/>
    <d v="2025-03-15T00:00:00"/>
    <x v="2"/>
    <s v="1782"/>
    <x v="48"/>
    <s v="PA"/>
    <x v="1"/>
    <x v="0"/>
    <d v="2025-03-15T00:00:00"/>
    <d v="1899-12-30T08:09:21"/>
    <d v="2025-03-15T00:00:00"/>
    <d v="1899-12-30T08:09:23"/>
    <d v="2025-03-15T00:00:00"/>
    <d v="1899-12-30T08:44:36"/>
    <x v="0"/>
    <x v="0"/>
    <s v="7001184376"/>
    <s v="FBO"/>
    <d v="1899-12-30T00:00:00"/>
    <x v="782"/>
    <d v="1899-12-30T00:00:00"/>
    <s v="Granel"/>
    <s v="E001"/>
    <x v="2"/>
    <d v="1899-12-30T00:35:15"/>
    <d v="1899-12-30T00:35:13"/>
    <x v="3"/>
    <x v="0"/>
    <x v="3"/>
    <x v="2"/>
    <n v="0"/>
    <n v="0"/>
    <x v="0"/>
    <x v="2"/>
    <x v="2"/>
    <n v="0"/>
    <x v="7"/>
    <x v="1"/>
    <d v="1899-12-30T00:00:00"/>
    <d v="1899-12-30T00:00:00"/>
    <x v="0"/>
    <m/>
    <m/>
    <d v="1899-12-30T00:00:00"/>
    <d v="1899-12-30T00:35:15"/>
    <n v="7"/>
    <d v="1899-12-30T00:00:02"/>
    <n v="35.250000000004789"/>
    <x v="2"/>
    <x v="1"/>
  </r>
  <r>
    <x v="9"/>
    <s v="2025005005"/>
    <x v="0"/>
    <x v="433"/>
    <s v="E4948KGF"/>
    <d v="2025-03-15T00:00:00"/>
    <x v="2"/>
    <s v="3236"/>
    <x v="49"/>
    <s v="PA"/>
    <x v="6"/>
    <x v="0"/>
    <d v="2025-03-15T00:00:00"/>
    <d v="1899-12-30T08:33:41"/>
    <d v="2025-03-15T00:00:00"/>
    <d v="1899-12-30T08:33:42"/>
    <d v="2025-03-15T00:00:00"/>
    <d v="1899-12-30T09:31:04"/>
    <x v="0"/>
    <x v="0"/>
    <s v="7001184377"/>
    <s v="FBO"/>
    <d v="1899-12-30T00:00:00"/>
    <x v="782"/>
    <d v="1899-12-30T00:00:00"/>
    <s v="Granel"/>
    <s v="E001"/>
    <x v="2"/>
    <d v="1899-12-30T00:57:23"/>
    <d v="1899-12-30T00:57:22"/>
    <x v="3"/>
    <x v="0"/>
    <x v="3"/>
    <x v="2"/>
    <n v="0"/>
    <n v="0"/>
    <x v="0"/>
    <x v="2"/>
    <x v="2"/>
    <n v="0"/>
    <x v="7"/>
    <x v="0"/>
    <d v="1899-12-30T00:00:00"/>
    <d v="1899-12-30T00:00:00"/>
    <x v="0"/>
    <m/>
    <m/>
    <d v="1899-12-30T00:00:00"/>
    <d v="1899-12-30T00:57:23"/>
    <n v="7"/>
    <d v="1899-12-30T00:00:01"/>
    <n v="57.38333333332325"/>
    <x v="3"/>
    <x v="0"/>
  </r>
  <r>
    <x v="9"/>
    <s v="2025005006"/>
    <x v="0"/>
    <x v="514"/>
    <s v="E2492HHN"/>
    <d v="2025-03-15T00:00:00"/>
    <x v="2"/>
    <s v="1782"/>
    <x v="48"/>
    <s v="PA"/>
    <x v="1"/>
    <x v="0"/>
    <d v="2025-03-15T00:00:00"/>
    <d v="1899-12-30T08:58:46"/>
    <d v="2025-03-15T00:00:00"/>
    <d v="1899-12-30T08:58:48"/>
    <d v="2025-03-15T00:00:00"/>
    <d v="1899-12-30T09:36:21"/>
    <x v="0"/>
    <x v="0"/>
    <s v="7001184378"/>
    <s v="FBO"/>
    <d v="1899-12-30T00:00:00"/>
    <x v="782"/>
    <d v="1899-12-30T00:00:00"/>
    <s v="Granel"/>
    <s v="E001"/>
    <x v="2"/>
    <d v="1899-12-30T00:37:35"/>
    <d v="1899-12-30T00:37:33"/>
    <x v="3"/>
    <x v="0"/>
    <x v="3"/>
    <x v="2"/>
    <n v="0"/>
    <n v="0"/>
    <x v="0"/>
    <x v="2"/>
    <x v="2"/>
    <n v="0"/>
    <x v="7"/>
    <x v="1"/>
    <d v="1899-12-30T00:00:00"/>
    <d v="1899-12-30T00:00:00"/>
    <x v="0"/>
    <m/>
    <m/>
    <d v="1899-12-30T00:00:00"/>
    <d v="1899-12-30T00:37:35"/>
    <n v="7"/>
    <d v="1899-12-30T00:00:02"/>
    <n v="37.583333333337585"/>
    <x v="3"/>
    <x v="1"/>
  </r>
  <r>
    <x v="9"/>
    <s v="2025005007"/>
    <x v="0"/>
    <x v="1317"/>
    <s v="E9980KJB"/>
    <d v="2025-03-15T00:00:00"/>
    <x v="2"/>
    <s v="1782"/>
    <x v="48"/>
    <s v="PA"/>
    <x v="1"/>
    <x v="0"/>
    <d v="2025-03-15T00:00:00"/>
    <d v="1899-12-30T09:03:35"/>
    <d v="2025-03-15T00:00:00"/>
    <d v="1899-12-30T09:03:37"/>
    <d v="2025-03-15T00:00:00"/>
    <d v="1899-12-30T09:47:46"/>
    <x v="0"/>
    <x v="0"/>
    <s v="7001184379"/>
    <s v="FBO"/>
    <d v="1899-12-30T00:00:00"/>
    <x v="782"/>
    <d v="1899-12-30T00:00:00"/>
    <s v="Granel"/>
    <s v="E001"/>
    <x v="2"/>
    <d v="1899-12-30T00:44:11"/>
    <d v="1899-12-30T00:44:09"/>
    <x v="4"/>
    <x v="0"/>
    <x v="3"/>
    <x v="2"/>
    <n v="0"/>
    <n v="0"/>
    <x v="0"/>
    <x v="2"/>
    <x v="2"/>
    <n v="0"/>
    <x v="7"/>
    <x v="1"/>
    <d v="1899-12-30T00:00:00"/>
    <d v="1899-12-30T00:00:00"/>
    <x v="0"/>
    <m/>
    <m/>
    <d v="1899-12-30T00:00:00"/>
    <d v="1899-12-30T00:44:11"/>
    <n v="7"/>
    <d v="1899-12-30T00:00:02"/>
    <n v="44.183333333332776"/>
    <x v="3"/>
    <x v="1"/>
  </r>
  <r>
    <x v="9"/>
    <s v="2025005009"/>
    <x v="0"/>
    <x v="1298"/>
    <s v="E7637JSC"/>
    <d v="2025-03-15T00:00:00"/>
    <x v="2"/>
    <s v="1782"/>
    <x v="48"/>
    <s v="PA"/>
    <x v="1"/>
    <x v="0"/>
    <d v="2025-03-15T00:00:00"/>
    <d v="1899-12-30T09:25:40"/>
    <d v="2025-03-15T00:00:00"/>
    <d v="1899-12-30T09:25:42"/>
    <d v="2025-03-15T00:00:00"/>
    <d v="1899-12-30T09:58:54"/>
    <x v="0"/>
    <x v="0"/>
    <s v="7001184380"/>
    <s v="FBO"/>
    <d v="1899-12-30T00:00:00"/>
    <x v="782"/>
    <d v="1899-12-30T00:00:00"/>
    <s v="Granel"/>
    <s v="E001"/>
    <x v="2"/>
    <d v="1899-12-30T00:33:14"/>
    <d v="1899-12-30T00:33:12"/>
    <x v="4"/>
    <x v="0"/>
    <x v="3"/>
    <x v="2"/>
    <n v="0"/>
    <n v="0"/>
    <x v="0"/>
    <x v="2"/>
    <x v="2"/>
    <n v="0"/>
    <x v="7"/>
    <x v="1"/>
    <d v="1899-12-30T00:00:00"/>
    <d v="1899-12-30T00:00:00"/>
    <x v="0"/>
    <m/>
    <m/>
    <d v="1899-12-30T00:00:00"/>
    <d v="1899-12-30T00:33:14"/>
    <n v="7"/>
    <d v="1899-12-30T00:00:02"/>
    <n v="33.233333333342415"/>
    <x v="3"/>
    <x v="1"/>
  </r>
  <r>
    <x v="9"/>
    <s v="2025005010"/>
    <x v="0"/>
    <x v="1308"/>
    <s v="E0897HWR"/>
    <d v="2025-03-15T00:00:00"/>
    <x v="2"/>
    <s v="1782"/>
    <x v="48"/>
    <s v="PA"/>
    <x v="1"/>
    <x v="0"/>
    <d v="2025-03-15T00:00:00"/>
    <d v="1899-12-30T09:55:04"/>
    <d v="2025-03-15T00:00:00"/>
    <d v="1899-12-30T09:55:06"/>
    <d v="2025-03-15T00:00:00"/>
    <d v="1899-12-30T10:26:02"/>
    <x v="0"/>
    <x v="0"/>
    <s v="7001184381"/>
    <s v="FBO"/>
    <d v="1899-12-30T00:00:00"/>
    <x v="782"/>
    <d v="1899-12-30T00:00:00"/>
    <s v="Granel"/>
    <s v="E001"/>
    <x v="2"/>
    <d v="1899-12-30T00:30:58"/>
    <d v="1899-12-30T00:30:56"/>
    <x v="4"/>
    <x v="0"/>
    <x v="3"/>
    <x v="2"/>
    <n v="0"/>
    <n v="0"/>
    <x v="0"/>
    <x v="2"/>
    <x v="2"/>
    <n v="0"/>
    <x v="7"/>
    <x v="1"/>
    <d v="1899-12-30T00:00:00"/>
    <d v="1899-12-30T00:00:00"/>
    <x v="0"/>
    <m/>
    <m/>
    <d v="1899-12-30T00:00:00"/>
    <d v="1899-12-30T00:30:58"/>
    <n v="7"/>
    <d v="1899-12-30T00:00:02"/>
    <n v="30.966666666667138"/>
    <x v="4"/>
    <x v="1"/>
  </r>
  <r>
    <x v="9"/>
    <s v="2025005011"/>
    <x v="0"/>
    <x v="1303"/>
    <s v="E3616JTZ"/>
    <d v="2025-03-15T00:00:00"/>
    <x v="2"/>
    <s v="1782"/>
    <x v="48"/>
    <s v="PA"/>
    <x v="1"/>
    <x v="0"/>
    <d v="2025-03-15T00:00:00"/>
    <d v="1899-12-30T10:06:35"/>
    <d v="2025-03-15T00:00:00"/>
    <d v="1899-12-30T10:06:37"/>
    <d v="2025-03-15T00:00:00"/>
    <d v="1899-12-30T10:45:00"/>
    <x v="0"/>
    <x v="0"/>
    <s v="7001184382"/>
    <s v="FBO"/>
    <d v="1899-12-30T00:00:00"/>
    <x v="782"/>
    <d v="1899-12-30T00:00:00"/>
    <s v="Granel"/>
    <s v="E001"/>
    <x v="2"/>
    <d v="1899-12-30T00:38:25"/>
    <d v="1899-12-30T00:38:23"/>
    <x v="5"/>
    <x v="0"/>
    <x v="3"/>
    <x v="2"/>
    <n v="0"/>
    <n v="0"/>
    <x v="0"/>
    <x v="2"/>
    <x v="2"/>
    <n v="0"/>
    <x v="7"/>
    <x v="1"/>
    <d v="1899-12-30T00:00:00"/>
    <d v="1899-12-30T00:00:00"/>
    <x v="0"/>
    <m/>
    <m/>
    <d v="1899-12-30T00:00:00"/>
    <d v="1899-12-30T00:38:25"/>
    <n v="7"/>
    <d v="1899-12-30T00:00:02"/>
    <n v="38.416666666665584"/>
    <x v="4"/>
    <x v="1"/>
  </r>
  <r>
    <x v="9"/>
    <s v="2025005012"/>
    <x v="0"/>
    <x v="539"/>
    <s v="E6028JLK"/>
    <d v="2025-03-15T00:00:00"/>
    <x v="2"/>
    <s v="1782"/>
    <x v="48"/>
    <s v="PA"/>
    <x v="1"/>
    <x v="0"/>
    <d v="2025-03-15T00:00:00"/>
    <d v="1899-12-30T12:29:33"/>
    <d v="2025-03-15T00:00:00"/>
    <d v="1899-12-30T12:29:36"/>
    <d v="2025-03-15T00:00:00"/>
    <d v="1899-12-30T13:04:10"/>
    <x v="0"/>
    <x v="0"/>
    <s v="7001184383"/>
    <s v="FBO"/>
    <d v="1899-12-30T00:00:00"/>
    <x v="782"/>
    <d v="1899-12-30T00:00:00"/>
    <s v="Granel"/>
    <s v="E001"/>
    <x v="2"/>
    <d v="1899-12-30T00:34:37"/>
    <d v="1899-12-30T00:34:34"/>
    <x v="13"/>
    <x v="0"/>
    <x v="3"/>
    <x v="2"/>
    <n v="0"/>
    <n v="0"/>
    <x v="0"/>
    <x v="2"/>
    <x v="2"/>
    <n v="0"/>
    <x v="7"/>
    <x v="1"/>
    <d v="1899-12-30T00:00:00"/>
    <d v="1899-12-30T00:00:00"/>
    <x v="0"/>
    <m/>
    <m/>
    <d v="1899-12-30T00:00:00"/>
    <d v="1899-12-30T00:34:37"/>
    <n v="7"/>
    <d v="1899-12-30T00:00:03"/>
    <n v="34.61666666667842"/>
    <x v="6"/>
    <x v="1"/>
  </r>
  <r>
    <x v="9"/>
    <s v="2025005013"/>
    <x v="0"/>
    <x v="1317"/>
    <s v="E9980KJB"/>
    <d v="2025-03-15T00:00:00"/>
    <x v="2"/>
    <s v="1782"/>
    <x v="48"/>
    <s v="PA"/>
    <x v="1"/>
    <x v="0"/>
    <d v="2025-03-15T00:00:00"/>
    <d v="1899-12-30T13:57:28"/>
    <d v="2025-03-15T00:00:00"/>
    <d v="1899-12-30T13:57:30"/>
    <d v="2025-03-15T00:00:00"/>
    <d v="1899-12-30T14:23:44"/>
    <x v="0"/>
    <x v="0"/>
    <s v="7001184384"/>
    <s v="FBO"/>
    <d v="1899-12-30T00:00:00"/>
    <x v="782"/>
    <d v="1899-12-30T00:00:00"/>
    <s v="Granel"/>
    <s v="E001"/>
    <x v="2"/>
    <d v="1899-12-30T00:26:16"/>
    <d v="1899-12-30T00:26:14"/>
    <x v="6"/>
    <x v="0"/>
    <x v="3"/>
    <x v="2"/>
    <n v="0"/>
    <n v="0"/>
    <x v="0"/>
    <x v="2"/>
    <x v="2"/>
    <n v="0"/>
    <x v="7"/>
    <x v="1"/>
    <d v="1899-12-30T00:00:00"/>
    <d v="1899-12-30T00:00:00"/>
    <x v="0"/>
    <m/>
    <m/>
    <d v="1899-12-30T00:00:00"/>
    <d v="1899-12-30T00:26:16"/>
    <n v="7"/>
    <d v="1899-12-30T00:00:02"/>
    <n v="26.266666666665603"/>
    <x v="7"/>
    <x v="1"/>
  </r>
  <r>
    <x v="9"/>
    <s v="2025005047"/>
    <x v="0"/>
    <x v="518"/>
    <s v="E4179KVF"/>
    <d v="2025-03-17T00:00:00"/>
    <x v="2"/>
    <s v="1782"/>
    <x v="48"/>
    <s v="PA"/>
    <x v="1"/>
    <x v="0"/>
    <d v="2025-03-17T00:00:00"/>
    <d v="1899-12-30T06:06:19"/>
    <d v="2025-03-17T00:00:00"/>
    <d v="1899-12-30T06:06:21"/>
    <d v="2025-03-17T00:00:00"/>
    <d v="1899-12-30T06:42:03"/>
    <x v="0"/>
    <x v="0"/>
    <s v="7001184385"/>
    <s v="FBO"/>
    <d v="1899-12-30T00:35:44"/>
    <x v="2797"/>
    <d v="1899-12-30T00:00:02"/>
    <s v="Granel"/>
    <s v="E001"/>
    <x v="2"/>
    <d v="1899-12-30T00:35:44"/>
    <d v="1899-12-30T00:35:42"/>
    <x v="1"/>
    <x v="16"/>
    <x v="4"/>
    <x v="2"/>
    <n v="0"/>
    <n v="0"/>
    <x v="0"/>
    <x v="2"/>
    <x v="2"/>
    <n v="0"/>
    <x v="7"/>
    <x v="1"/>
    <d v="1899-12-30T00:00:02"/>
    <d v="1899-12-30T00:00:02"/>
    <x v="0"/>
    <m/>
    <m/>
    <d v="1899-12-30T00:00:00"/>
    <d v="1899-12-30T00:35:44"/>
    <n v="2"/>
    <d v="1899-12-30T00:00:02"/>
    <n v="35.733333333340809"/>
    <x v="0"/>
    <x v="1"/>
  </r>
  <r>
    <x v="9"/>
    <s v="2025005048"/>
    <x v="0"/>
    <x v="1310"/>
    <s v="E3960KHT"/>
    <d v="2025-03-17T00:00:00"/>
    <x v="2"/>
    <s v="837"/>
    <x v="47"/>
    <s v="PA"/>
    <x v="0"/>
    <x v="0"/>
    <d v="2025-03-17T00:00:00"/>
    <d v="1899-12-30T06:14:55"/>
    <d v="2025-03-17T00:00:00"/>
    <d v="1899-12-30T06:14:57"/>
    <d v="2025-03-17T00:00:00"/>
    <d v="1899-12-30T07:12:22"/>
    <x v="0"/>
    <x v="0"/>
    <s v="7001184386"/>
    <s v="FBO"/>
    <d v="1899-12-30T00:57:27"/>
    <x v="3235"/>
    <d v="1899-12-30T00:00:02"/>
    <s v="Granel"/>
    <s v="E001"/>
    <x v="2"/>
    <d v="1899-12-30T00:57:27"/>
    <d v="1899-12-30T00:57:25"/>
    <x v="1"/>
    <x v="16"/>
    <x v="4"/>
    <x v="2"/>
    <n v="0"/>
    <n v="0"/>
    <x v="0"/>
    <x v="2"/>
    <x v="2"/>
    <n v="0"/>
    <x v="7"/>
    <x v="0"/>
    <d v="1899-12-30T00:00:02"/>
    <d v="1899-12-30T00:00:02"/>
    <x v="0"/>
    <m/>
    <m/>
    <d v="1899-12-30T00:00:00"/>
    <d v="1899-12-30T00:57:27"/>
    <n v="2"/>
    <d v="1899-12-30T00:00:02"/>
    <n v="57.449999999995228"/>
    <x v="1"/>
    <x v="0"/>
  </r>
  <r>
    <x v="9"/>
    <s v="2025005049"/>
    <x v="0"/>
    <x v="1302"/>
    <s v="EBU01275R"/>
    <d v="2025-03-17T00:00:00"/>
    <x v="2"/>
    <s v="3312"/>
    <x v="51"/>
    <s v="PA"/>
    <x v="2"/>
    <x v="0"/>
    <d v="2025-03-17T00:00:00"/>
    <d v="1899-12-30T06:49:14"/>
    <d v="2025-03-17T00:00:00"/>
    <d v="1899-12-30T06:49:16"/>
    <d v="2025-03-17T00:00:00"/>
    <d v="1899-12-30T07:22:31"/>
    <x v="0"/>
    <x v="0"/>
    <s v="7001184387"/>
    <s v="EXW"/>
    <d v="1899-12-30T00:33:17"/>
    <x v="772"/>
    <d v="1899-12-30T00:00:02"/>
    <s v="Ensacado"/>
    <s v="E002"/>
    <x v="1"/>
    <d v="1899-12-30T00:33:17"/>
    <d v="1899-12-30T00:33:15"/>
    <x v="1"/>
    <x v="16"/>
    <x v="4"/>
    <x v="1"/>
    <n v="0"/>
    <n v="0"/>
    <x v="0"/>
    <x v="1"/>
    <x v="2"/>
    <n v="0"/>
    <x v="7"/>
    <x v="1"/>
    <d v="1899-12-30T00:00:02"/>
    <d v="1899-12-30T00:00:02"/>
    <x v="0"/>
    <m/>
    <m/>
    <d v="1899-12-30T00:00:00"/>
    <d v="1899-12-30T00:33:17"/>
    <n v="2"/>
    <d v="1899-12-30T00:00:02"/>
    <n v="33.283333333339229"/>
    <x v="1"/>
    <x v="1"/>
  </r>
  <r>
    <x v="9"/>
    <s v="2025005051"/>
    <x v="0"/>
    <x v="1300"/>
    <s v="E1154JWB"/>
    <d v="2025-03-17T00:00:00"/>
    <x v="2"/>
    <s v="837"/>
    <x v="47"/>
    <s v="PA"/>
    <x v="0"/>
    <x v="0"/>
    <d v="2025-03-17T00:00:00"/>
    <d v="1899-12-30T07:03:40"/>
    <d v="2025-03-17T00:00:00"/>
    <d v="1899-12-30T07:03:42"/>
    <d v="2025-03-17T00:00:00"/>
    <d v="1899-12-30T07:34:53"/>
    <x v="0"/>
    <x v="0"/>
    <s v="7001184388"/>
    <s v="FBO"/>
    <d v="1899-12-30T00:31:13"/>
    <x v="1685"/>
    <d v="1899-12-30T00:00:02"/>
    <s v="Granel"/>
    <s v="E001"/>
    <x v="2"/>
    <d v="1899-12-30T00:31:13"/>
    <d v="1899-12-30T00:31:11"/>
    <x v="2"/>
    <x v="16"/>
    <x v="4"/>
    <x v="2"/>
    <n v="0"/>
    <n v="0"/>
    <x v="0"/>
    <x v="2"/>
    <x v="2"/>
    <n v="0"/>
    <x v="7"/>
    <x v="1"/>
    <d v="1899-12-30T00:00:02"/>
    <d v="1899-12-30T00:00:02"/>
    <x v="0"/>
    <m/>
    <m/>
    <d v="1899-12-30T00:00:00"/>
    <d v="1899-12-30T00:31:13"/>
    <n v="2"/>
    <d v="1899-12-30T00:00:02"/>
    <n v="31.216666666665578"/>
    <x v="1"/>
    <x v="1"/>
  </r>
  <r>
    <x v="9"/>
    <s v="2025005050"/>
    <x v="0"/>
    <x v="1347"/>
    <s v="E3201JTT"/>
    <d v="2025-03-17T00:00:00"/>
    <x v="2"/>
    <s v="1782"/>
    <x v="48"/>
    <s v="PA"/>
    <x v="1"/>
    <x v="0"/>
    <d v="2025-03-17T00:00:00"/>
    <d v="1899-12-30T06:58:34"/>
    <d v="2025-03-17T00:00:00"/>
    <d v="1899-12-30T06:58:37"/>
    <d v="2025-03-17T00:00:00"/>
    <d v="1899-12-30T07:50:56"/>
    <x v="0"/>
    <x v="0"/>
    <s v="7001184389"/>
    <s v="FBO"/>
    <d v="1899-12-30T00:52:22"/>
    <x v="1287"/>
    <d v="1899-12-30T00:00:03"/>
    <s v="Granel"/>
    <s v="E001"/>
    <x v="2"/>
    <d v="1899-12-30T00:52:22"/>
    <d v="1899-12-30T00:52:19"/>
    <x v="1"/>
    <x v="16"/>
    <x v="4"/>
    <x v="2"/>
    <n v="0"/>
    <n v="0"/>
    <x v="0"/>
    <x v="2"/>
    <x v="2"/>
    <n v="0"/>
    <x v="7"/>
    <x v="0"/>
    <d v="1899-12-30T00:00:03"/>
    <d v="1899-12-30T00:00:03"/>
    <x v="0"/>
    <m/>
    <m/>
    <d v="1899-12-30T00:00:00"/>
    <d v="1899-12-30T00:52:22"/>
    <n v="2"/>
    <d v="1899-12-30T00:00:03"/>
    <n v="52.366666666665601"/>
    <x v="1"/>
    <x v="0"/>
  </r>
  <r>
    <x v="9"/>
    <s v="2025005052"/>
    <x v="0"/>
    <x v="1308"/>
    <s v="E0897HWR"/>
    <d v="2025-03-17T00:00:00"/>
    <x v="2"/>
    <s v="837"/>
    <x v="47"/>
    <s v="PA"/>
    <x v="0"/>
    <x v="0"/>
    <d v="2025-03-17T00:00:00"/>
    <d v="1899-12-30T07:05:20"/>
    <d v="2025-03-17T00:00:00"/>
    <d v="1899-12-30T07:05:22"/>
    <d v="2025-03-17T00:00:00"/>
    <d v="1899-12-30T07:54:24"/>
    <x v="0"/>
    <x v="0"/>
    <s v="7001184390"/>
    <s v="FBO"/>
    <d v="1899-12-30T00:49:04"/>
    <x v="3505"/>
    <d v="1899-12-30T00:00:02"/>
    <s v="Granel"/>
    <s v="E001"/>
    <x v="2"/>
    <d v="1899-12-30T00:49:04"/>
    <d v="1899-12-30T00:49:02"/>
    <x v="2"/>
    <x v="16"/>
    <x v="4"/>
    <x v="2"/>
    <n v="0"/>
    <n v="0"/>
    <x v="0"/>
    <x v="2"/>
    <x v="2"/>
    <n v="0"/>
    <x v="7"/>
    <x v="0"/>
    <d v="1899-12-30T00:00:02"/>
    <d v="1899-12-30T00:00:02"/>
    <x v="0"/>
    <m/>
    <m/>
    <d v="1899-12-30T00:00:00"/>
    <d v="1899-12-30T00:49:04"/>
    <n v="2"/>
    <d v="1899-12-30T00:00:02"/>
    <n v="49.066666666660772"/>
    <x v="1"/>
    <x v="0"/>
  </r>
  <r>
    <x v="9"/>
    <s v="2025005053"/>
    <x v="0"/>
    <x v="1299"/>
    <s v="E9842JGG"/>
    <d v="2025-03-17T00:00:00"/>
    <x v="2"/>
    <s v="837"/>
    <x v="47"/>
    <s v="PA"/>
    <x v="0"/>
    <x v="0"/>
    <d v="2025-03-17T00:00:00"/>
    <d v="1899-12-30T07:14:29"/>
    <d v="2025-03-17T00:00:00"/>
    <d v="1899-12-30T07:14:30"/>
    <d v="2025-03-17T00:00:00"/>
    <d v="1899-12-30T08:03:20"/>
    <x v="0"/>
    <x v="0"/>
    <s v="7001184391"/>
    <s v="FBO"/>
    <d v="1899-12-30T00:48:51"/>
    <x v="2881"/>
    <d v="1899-12-30T00:00:01"/>
    <s v="Granel"/>
    <s v="E001"/>
    <x v="2"/>
    <d v="1899-12-30T00:48:51"/>
    <d v="1899-12-30T00:48:50"/>
    <x v="2"/>
    <x v="16"/>
    <x v="4"/>
    <x v="2"/>
    <n v="0"/>
    <n v="0"/>
    <x v="0"/>
    <x v="2"/>
    <x v="2"/>
    <n v="0"/>
    <x v="7"/>
    <x v="0"/>
    <d v="1899-12-30T00:00:01"/>
    <d v="1899-12-30T00:00:01"/>
    <x v="0"/>
    <m/>
    <m/>
    <d v="1899-12-30T00:00:00"/>
    <d v="1899-12-30T00:48:51"/>
    <n v="2"/>
    <d v="1899-12-30T00:00:01"/>
    <n v="48.849999999998438"/>
    <x v="2"/>
    <x v="0"/>
  </r>
  <r>
    <x v="9"/>
    <s v="2025005054"/>
    <x v="0"/>
    <x v="1319"/>
    <s v="E9349KRP"/>
    <d v="2025-03-17T00:00:00"/>
    <x v="2"/>
    <s v="837"/>
    <x v="47"/>
    <s v="PA"/>
    <x v="0"/>
    <x v="0"/>
    <d v="2025-03-17T00:00:00"/>
    <d v="1899-12-30T07:43:02"/>
    <d v="2025-03-17T00:00:00"/>
    <d v="1899-12-30T07:43:03"/>
    <d v="2025-03-17T00:00:00"/>
    <d v="1899-12-30T08:24:49"/>
    <x v="0"/>
    <x v="0"/>
    <s v="7001184392"/>
    <s v="EXW"/>
    <d v="1899-12-30T00:41:47"/>
    <x v="3015"/>
    <d v="1899-12-30T00:00:01"/>
    <s v="Granel"/>
    <s v="E001"/>
    <x v="1"/>
    <d v="1899-12-30T00:41:47"/>
    <d v="1899-12-30T00:41:46"/>
    <x v="2"/>
    <x v="16"/>
    <x v="4"/>
    <x v="2"/>
    <n v="0"/>
    <n v="0"/>
    <x v="0"/>
    <x v="2"/>
    <x v="2"/>
    <n v="0"/>
    <x v="7"/>
    <x v="1"/>
    <d v="1899-12-30T00:00:01"/>
    <d v="1899-12-30T00:00:01"/>
    <x v="0"/>
    <m/>
    <m/>
    <d v="1899-12-30T00:00:00"/>
    <d v="1899-12-30T00:41:47"/>
    <n v="2"/>
    <d v="1899-12-30T00:00:01"/>
    <n v="41.783333333328009"/>
    <x v="2"/>
    <x v="1"/>
  </r>
  <r>
    <x v="9"/>
    <s v="2025005060"/>
    <x v="0"/>
    <x v="1298"/>
    <s v="E7637JSC"/>
    <d v="2025-03-17T00:00:00"/>
    <x v="2"/>
    <s v="837"/>
    <x v="47"/>
    <s v="PA"/>
    <x v="0"/>
    <x v="0"/>
    <d v="2025-03-17T00:00:00"/>
    <d v="1899-12-30T08:52:37"/>
    <d v="2025-03-17T00:00:00"/>
    <d v="1899-12-30T08:52:38"/>
    <d v="2025-03-17T00:00:00"/>
    <d v="1899-12-30T09:21:55"/>
    <x v="0"/>
    <x v="0"/>
    <s v="7001184393"/>
    <s v="FBO"/>
    <d v="1899-12-30T00:29:18"/>
    <x v="1726"/>
    <d v="1899-12-30T00:00:01"/>
    <s v="Granel"/>
    <s v="E001"/>
    <x v="2"/>
    <d v="1899-12-30T00:29:18"/>
    <d v="1899-12-30T00:29:17"/>
    <x v="3"/>
    <x v="16"/>
    <x v="4"/>
    <x v="2"/>
    <n v="0"/>
    <n v="0"/>
    <x v="0"/>
    <x v="2"/>
    <x v="2"/>
    <n v="0"/>
    <x v="7"/>
    <x v="1"/>
    <d v="1899-12-30T00:00:01"/>
    <d v="1899-12-30T00:00:01"/>
    <x v="0"/>
    <m/>
    <m/>
    <d v="1899-12-30T00:00:00"/>
    <d v="1899-12-30T00:29:18"/>
    <n v="2"/>
    <d v="1899-12-30T00:00:01"/>
    <n v="29.299999999996825"/>
    <x v="3"/>
    <x v="1"/>
  </r>
  <r>
    <x v="9"/>
    <s v="2025005059"/>
    <x v="0"/>
    <x v="1348"/>
    <s v="E9092MZB"/>
    <d v="2025-03-17T00:00:00"/>
    <x v="2"/>
    <s v="2882"/>
    <x v="50"/>
    <s v="PA"/>
    <x v="2"/>
    <x v="0"/>
    <d v="2025-03-17T00:00:00"/>
    <d v="1899-12-30T08:43:17"/>
    <d v="2025-03-17T00:00:00"/>
    <d v="1899-12-30T08:43:18"/>
    <d v="2025-03-17T00:00:00"/>
    <d v="1899-12-30T09:35:37"/>
    <x v="0"/>
    <x v="0"/>
    <s v="7001184394"/>
    <s v="EXW"/>
    <d v="1899-12-30T00:52:20"/>
    <x v="1287"/>
    <d v="1899-12-30T00:00:01"/>
    <s v="Ensacado"/>
    <s v="E002"/>
    <x v="1"/>
    <d v="1899-12-30T00:52:20"/>
    <d v="1899-12-30T00:52:19"/>
    <x v="3"/>
    <x v="16"/>
    <x v="4"/>
    <x v="1"/>
    <n v="0"/>
    <n v="0"/>
    <x v="0"/>
    <x v="1"/>
    <x v="2"/>
    <n v="0"/>
    <x v="7"/>
    <x v="0"/>
    <d v="1899-12-30T00:00:01"/>
    <d v="1899-12-30T00:00:01"/>
    <x v="0"/>
    <m/>
    <m/>
    <d v="1899-12-30T00:00:00"/>
    <d v="1899-12-30T00:52:20"/>
    <n v="2"/>
    <d v="1899-12-30T00:00:01"/>
    <n v="52.333333333344044"/>
    <x v="3"/>
    <x v="0"/>
  </r>
  <r>
    <x v="9"/>
    <s v="2025005061"/>
    <x v="0"/>
    <x v="1302"/>
    <s v="EBU01275R"/>
    <d v="2025-03-17T00:00:00"/>
    <x v="2"/>
    <s v="2882"/>
    <x v="50"/>
    <s v="PA"/>
    <x v="2"/>
    <x v="0"/>
    <d v="2025-03-17T00:00:00"/>
    <d v="1899-12-30T09:14:20"/>
    <d v="2025-03-17T00:00:00"/>
    <d v="1899-12-30T09:14:22"/>
    <d v="2025-03-17T00:00:00"/>
    <d v="1899-12-30T09:44:33"/>
    <x v="0"/>
    <x v="0"/>
    <s v="7001184395"/>
    <s v="EXW"/>
    <d v="1899-12-30T00:30:13"/>
    <x v="1028"/>
    <d v="1899-12-30T00:00:02"/>
    <s v="Ensacado"/>
    <s v="E002"/>
    <x v="1"/>
    <d v="1899-12-30T00:30:13"/>
    <d v="1899-12-30T00:30:11"/>
    <x v="4"/>
    <x v="16"/>
    <x v="4"/>
    <x v="1"/>
    <n v="0"/>
    <n v="0"/>
    <x v="0"/>
    <x v="1"/>
    <x v="2"/>
    <n v="0"/>
    <x v="7"/>
    <x v="1"/>
    <d v="1899-12-30T00:00:02"/>
    <d v="1899-12-30T00:00:02"/>
    <x v="0"/>
    <m/>
    <m/>
    <d v="1899-12-30T00:00:00"/>
    <d v="1899-12-30T00:30:13"/>
    <n v="2"/>
    <d v="1899-12-30T00:00:02"/>
    <n v="30.216666666671976"/>
    <x v="3"/>
    <x v="1"/>
  </r>
  <r>
    <x v="9"/>
    <s v="2025005062"/>
    <x v="0"/>
    <x v="520"/>
    <s v="E2015JDV"/>
    <d v="2025-03-17T00:00:00"/>
    <x v="2"/>
    <s v="1782"/>
    <x v="48"/>
    <s v="PA"/>
    <x v="1"/>
    <x v="0"/>
    <d v="2025-03-17T00:00:00"/>
    <d v="1899-12-30T09:24:47"/>
    <d v="2025-03-17T00:00:00"/>
    <d v="1899-12-30T09:27:16"/>
    <d v="2025-03-17T00:00:00"/>
    <d v="1899-12-30T09:59:38"/>
    <x v="261"/>
    <x v="35"/>
    <s v="7001184396"/>
    <s v="FBO"/>
    <d v="1899-12-30T00:34:51"/>
    <x v="346"/>
    <d v="1899-12-30T00:02:29"/>
    <s v="Granel"/>
    <s v="E001"/>
    <x v="2"/>
    <d v="1899-12-30T00:34:51"/>
    <d v="1899-12-30T00:32:22"/>
    <x v="4"/>
    <x v="16"/>
    <x v="4"/>
    <x v="2"/>
    <n v="0"/>
    <n v="0"/>
    <x v="0"/>
    <x v="2"/>
    <x v="2"/>
    <n v="0"/>
    <x v="7"/>
    <x v="1"/>
    <d v="1899-12-30T00:02:29"/>
    <d v="1899-12-30T00:02:29"/>
    <x v="0"/>
    <m/>
    <m/>
    <d v="1899-12-30T00:00:00"/>
    <d v="1899-12-30T00:34:51"/>
    <n v="2"/>
    <d v="1899-12-30T00:02:29"/>
    <n v="34.850000000001607"/>
    <x v="3"/>
    <x v="1"/>
  </r>
  <r>
    <x v="9"/>
    <s v="2025005064"/>
    <x v="0"/>
    <x v="1305"/>
    <s v="E4544MKW"/>
    <d v="2025-03-17T00:00:00"/>
    <x v="2"/>
    <s v="837"/>
    <x v="47"/>
    <s v="PA"/>
    <x v="0"/>
    <x v="0"/>
    <d v="2025-03-17T00:00:00"/>
    <d v="1899-12-30T09:51:17"/>
    <d v="2025-03-17T00:00:00"/>
    <d v="1899-12-30T09:51:18"/>
    <d v="2025-03-17T00:00:00"/>
    <d v="1899-12-30T10:17:09"/>
    <x v="0"/>
    <x v="0"/>
    <s v="7001184397"/>
    <s v="FBO"/>
    <d v="1899-12-30T00:25:52"/>
    <x v="1320"/>
    <d v="1899-12-30T00:00:01"/>
    <s v="Granel"/>
    <s v="E001"/>
    <x v="2"/>
    <d v="1899-12-30T00:25:52"/>
    <d v="1899-12-30T00:25:51"/>
    <x v="4"/>
    <x v="16"/>
    <x v="4"/>
    <x v="2"/>
    <n v="0"/>
    <n v="0"/>
    <x v="0"/>
    <x v="2"/>
    <x v="2"/>
    <n v="0"/>
    <x v="7"/>
    <x v="1"/>
    <d v="1899-12-30T00:00:01"/>
    <d v="1899-12-30T00:00:01"/>
    <x v="0"/>
    <m/>
    <m/>
    <d v="1899-12-30T00:00:00"/>
    <d v="1899-12-30T00:25:52"/>
    <n v="2"/>
    <d v="1899-12-30T00:00:01"/>
    <n v="25.866666666662422"/>
    <x v="4"/>
    <x v="1"/>
  </r>
  <r>
    <x v="9"/>
    <s v="2025005063"/>
    <x v="0"/>
    <x v="1308"/>
    <s v="E0897HWR"/>
    <d v="2025-03-17T00:00:00"/>
    <x v="2"/>
    <s v="1782"/>
    <x v="48"/>
    <s v="PA"/>
    <x v="1"/>
    <x v="0"/>
    <d v="2025-03-17T00:00:00"/>
    <d v="1899-12-30T09:39:24"/>
    <d v="2025-03-17T00:00:00"/>
    <d v="1899-12-30T09:39:26"/>
    <d v="2025-03-17T00:00:00"/>
    <d v="1899-12-30T10:21:15"/>
    <x v="0"/>
    <x v="0"/>
    <s v="7001184398"/>
    <s v="FBO"/>
    <d v="1899-12-30T00:41:51"/>
    <x v="2685"/>
    <d v="1899-12-30T00:00:02"/>
    <s v="Granel"/>
    <s v="E001"/>
    <x v="2"/>
    <d v="1899-12-30T00:41:51"/>
    <d v="1899-12-30T00:41:49"/>
    <x v="4"/>
    <x v="16"/>
    <x v="4"/>
    <x v="2"/>
    <n v="0"/>
    <n v="0"/>
    <x v="0"/>
    <x v="2"/>
    <x v="2"/>
    <n v="0"/>
    <x v="7"/>
    <x v="1"/>
    <d v="1899-12-30T00:00:02"/>
    <d v="1899-12-30T00:00:02"/>
    <x v="0"/>
    <m/>
    <m/>
    <d v="1899-12-30T00:00:00"/>
    <d v="1899-12-30T00:41:51"/>
    <n v="2"/>
    <d v="1899-12-30T00:00:02"/>
    <n v="41.849999999999987"/>
    <x v="4"/>
    <x v="1"/>
  </r>
  <r>
    <x v="9"/>
    <s v="2025005067"/>
    <x v="0"/>
    <x v="1316"/>
    <s v="E9842JGG"/>
    <d v="2025-03-17T00:00:00"/>
    <x v="2"/>
    <s v="2955"/>
    <x v="52"/>
    <s v="PA"/>
    <x v="2"/>
    <x v="0"/>
    <d v="2025-03-17T00:00:00"/>
    <d v="1899-12-30T10:23:43"/>
    <d v="2025-03-17T00:00:00"/>
    <d v="1899-12-30T10:23:45"/>
    <d v="2025-03-17T00:00:00"/>
    <d v="1899-12-30T11:07:31"/>
    <x v="0"/>
    <x v="0"/>
    <s v="7001184399"/>
    <s v="FBO"/>
    <d v="1899-12-30T00:43:48"/>
    <x v="1758"/>
    <d v="1899-12-30T00:00:02"/>
    <s v="Ensacado"/>
    <s v="E002"/>
    <x v="2"/>
    <d v="1899-12-30T00:43:48"/>
    <d v="1899-12-30T00:43:46"/>
    <x v="5"/>
    <x v="16"/>
    <x v="4"/>
    <x v="1"/>
    <n v="0"/>
    <n v="0"/>
    <x v="0"/>
    <x v="1"/>
    <x v="2"/>
    <n v="0"/>
    <x v="7"/>
    <x v="1"/>
    <d v="1899-12-30T00:00:02"/>
    <d v="1899-12-30T00:00:02"/>
    <x v="0"/>
    <m/>
    <m/>
    <d v="1899-12-30T00:00:00"/>
    <d v="1899-12-30T00:43:48"/>
    <n v="2"/>
    <d v="1899-12-30T00:00:02"/>
    <n v="43.800000000004765"/>
    <x v="5"/>
    <x v="1"/>
  </r>
  <r>
    <x v="9"/>
    <s v="2025005070"/>
    <x v="0"/>
    <x v="1306"/>
    <s v="ER7683BCC"/>
    <d v="2025-03-17T00:00:00"/>
    <x v="2"/>
    <s v="1782"/>
    <x v="48"/>
    <s v="PA"/>
    <x v="1"/>
    <x v="0"/>
    <d v="2025-03-17T00:00:00"/>
    <d v="1899-12-30T10:58:10"/>
    <d v="2025-03-17T00:00:00"/>
    <d v="1899-12-30T10:58:42"/>
    <d v="2025-03-17T00:00:00"/>
    <d v="1899-12-30T11:33:26"/>
    <x v="262"/>
    <x v="35"/>
    <s v="7001184400"/>
    <s v="EXW"/>
    <d v="1899-12-30T00:35:16"/>
    <x v="1797"/>
    <d v="1899-12-30T00:00:32"/>
    <s v="Granel"/>
    <s v="E001"/>
    <x v="1"/>
    <d v="1899-12-30T00:35:16"/>
    <d v="1899-12-30T00:34:44"/>
    <x v="5"/>
    <x v="16"/>
    <x v="4"/>
    <x v="2"/>
    <n v="0"/>
    <n v="0"/>
    <x v="0"/>
    <x v="2"/>
    <x v="2"/>
    <n v="0"/>
    <x v="7"/>
    <x v="1"/>
    <d v="1899-12-30T00:00:32"/>
    <d v="1899-12-30T00:00:32"/>
    <x v="0"/>
    <m/>
    <m/>
    <d v="1899-12-30T00:00:00"/>
    <d v="1899-12-30T00:35:16"/>
    <n v="2"/>
    <d v="1899-12-30T00:00:32"/>
    <n v="35.26666666666565"/>
    <x v="5"/>
    <x v="1"/>
  </r>
  <r>
    <x v="9"/>
    <s v="2025005072"/>
    <x v="0"/>
    <x v="1319"/>
    <s v="E9349KRP"/>
    <d v="2025-03-17T00:00:00"/>
    <x v="2"/>
    <s v="837"/>
    <x v="47"/>
    <s v="PA"/>
    <x v="0"/>
    <x v="0"/>
    <d v="2025-03-17T00:00:00"/>
    <d v="1899-12-30T11:47:30"/>
    <d v="2025-03-17T00:00:00"/>
    <d v="1899-12-30T11:47:31"/>
    <d v="2025-03-17T00:00:00"/>
    <d v="1899-12-30T12:11:58"/>
    <x v="0"/>
    <x v="0"/>
    <s v="7001184401"/>
    <s v="EXW"/>
    <d v="1899-12-30T00:24:28"/>
    <x v="1222"/>
    <d v="1899-12-30T00:00:01"/>
    <s v="Granel"/>
    <s v="E001"/>
    <x v="1"/>
    <d v="1899-12-30T00:24:28"/>
    <d v="1899-12-30T00:24:27"/>
    <x v="9"/>
    <x v="16"/>
    <x v="4"/>
    <x v="2"/>
    <n v="0"/>
    <n v="0"/>
    <x v="0"/>
    <x v="2"/>
    <x v="2"/>
    <n v="0"/>
    <x v="7"/>
    <x v="1"/>
    <d v="1899-12-30T00:00:01"/>
    <d v="1899-12-30T00:00:01"/>
    <x v="0"/>
    <m/>
    <m/>
    <d v="1899-12-30T00:00:00"/>
    <d v="1899-12-30T00:24:28"/>
    <n v="2"/>
    <d v="1899-12-30T00:00:01"/>
    <n v="24.46666666668003"/>
    <x v="11"/>
    <x v="1"/>
  </r>
  <r>
    <x v="9"/>
    <s v="2025005071"/>
    <x v="0"/>
    <x v="526"/>
    <s v="E4745DXW"/>
    <d v="2025-03-17T00:00:00"/>
    <x v="2"/>
    <s v="1782"/>
    <x v="48"/>
    <s v="PA"/>
    <x v="1"/>
    <x v="0"/>
    <d v="2025-03-17T00:00:00"/>
    <d v="1899-12-30T11:30:05"/>
    <d v="2025-03-17T00:00:00"/>
    <d v="1899-12-30T11:30:07"/>
    <d v="2025-03-17T00:00:00"/>
    <d v="1899-12-30T12:17:07"/>
    <x v="0"/>
    <x v="0"/>
    <s v="7001184402"/>
    <s v="FBO"/>
    <d v="1899-12-30T00:47:02"/>
    <x v="3197"/>
    <d v="1899-12-30T00:00:02"/>
    <s v="Granel"/>
    <s v="E001"/>
    <x v="2"/>
    <d v="1899-12-30T00:47:02"/>
    <d v="1899-12-30T00:47:00"/>
    <x v="9"/>
    <x v="16"/>
    <x v="4"/>
    <x v="2"/>
    <n v="0"/>
    <n v="0"/>
    <x v="0"/>
    <x v="2"/>
    <x v="2"/>
    <n v="0"/>
    <x v="7"/>
    <x v="0"/>
    <d v="1899-12-30T00:00:02"/>
    <d v="1899-12-30T00:00:02"/>
    <x v="0"/>
    <m/>
    <m/>
    <d v="1899-12-30T00:00:00"/>
    <d v="1899-12-30T00:47:02"/>
    <n v="2"/>
    <d v="1899-12-30T00:00:02"/>
    <n v="47.033333333323228"/>
    <x v="11"/>
    <x v="0"/>
  </r>
  <r>
    <x v="9"/>
    <s v="2025005068"/>
    <x v="0"/>
    <x v="519"/>
    <s v="E2222JCW"/>
    <d v="2025-03-17T00:00:00"/>
    <x v="2"/>
    <s v="3236"/>
    <x v="49"/>
    <s v="PA"/>
    <x v="6"/>
    <x v="0"/>
    <d v="2025-03-17T00:00:00"/>
    <d v="1899-12-30T10:27:02"/>
    <d v="2025-03-17T00:00:00"/>
    <d v="1899-12-30T10:27:05"/>
    <d v="2025-03-17T00:00:00"/>
    <d v="1899-12-30T14:07:36"/>
    <x v="0"/>
    <x v="0"/>
    <s v="7001184403"/>
    <s v="FBO"/>
    <d v="1899-12-30T03:40:34"/>
    <x v="3506"/>
    <d v="1899-12-30T00:00:03"/>
    <s v="Granel"/>
    <s v="E001"/>
    <x v="2"/>
    <d v="1899-12-30T03:40:34"/>
    <d v="1899-12-30T03:40:31"/>
    <x v="5"/>
    <x v="16"/>
    <x v="4"/>
    <x v="2"/>
    <n v="0"/>
    <n v="0"/>
    <x v="0"/>
    <x v="2"/>
    <x v="2"/>
    <n v="0"/>
    <x v="7"/>
    <x v="2"/>
    <d v="1899-12-30T00:00:03"/>
    <d v="1899-12-30T00:00:03"/>
    <x v="0"/>
    <m/>
    <m/>
    <d v="1899-12-30T00:00:00"/>
    <d v="1899-12-30T03:40:34"/>
    <n v="2"/>
    <d v="1899-12-30T00:00:03"/>
    <n v="220.56666666667198"/>
    <x v="7"/>
    <x v="0"/>
  </r>
  <r>
    <x v="9"/>
    <s v="2025005077"/>
    <x v="0"/>
    <x v="552"/>
    <s v="E41SX30"/>
    <d v="2025-03-17T00:00:00"/>
    <x v="2"/>
    <s v="2882"/>
    <x v="50"/>
    <s v="PA"/>
    <x v="2"/>
    <x v="0"/>
    <d v="2025-03-17T00:00:00"/>
    <d v="1899-12-30T15:17:28"/>
    <d v="2025-03-17T00:00:00"/>
    <d v="1899-12-30T15:17:30"/>
    <d v="2025-03-17T00:00:00"/>
    <d v="1899-12-30T15:56:09"/>
    <x v="0"/>
    <x v="0"/>
    <s v="7001184404"/>
    <s v="EXW"/>
    <d v="1899-12-30T00:38:41"/>
    <x v="3132"/>
    <d v="1899-12-30T00:00:02"/>
    <s v="Ensacado"/>
    <s v="E002"/>
    <x v="1"/>
    <d v="1899-12-30T00:38:41"/>
    <d v="1899-12-30T00:38:39"/>
    <x v="10"/>
    <x v="16"/>
    <x v="4"/>
    <x v="1"/>
    <n v="0"/>
    <n v="0"/>
    <x v="0"/>
    <x v="1"/>
    <x v="2"/>
    <n v="0"/>
    <x v="7"/>
    <x v="1"/>
    <d v="1899-12-30T00:00:02"/>
    <d v="1899-12-30T00:00:02"/>
    <x v="0"/>
    <m/>
    <m/>
    <d v="1899-12-30T00:00:00"/>
    <d v="1899-12-30T00:38:41"/>
    <n v="2"/>
    <d v="1899-12-30T00:00:02"/>
    <n v="38.683333333339114"/>
    <x v="14"/>
    <x v="1"/>
  </r>
  <r>
    <x v="9"/>
    <s v="2025005079"/>
    <x v="0"/>
    <x v="1301"/>
    <s v="E9349KRP"/>
    <d v="2025-03-17T00:00:00"/>
    <x v="2"/>
    <s v="2882"/>
    <x v="50"/>
    <s v="PA"/>
    <x v="2"/>
    <x v="0"/>
    <d v="2025-03-17T00:00:00"/>
    <d v="1899-12-30T15:39:20"/>
    <d v="2025-03-17T00:00:00"/>
    <d v="1899-12-30T15:39:22"/>
    <d v="2025-03-17T00:00:00"/>
    <d v="1899-12-30T16:21:06"/>
    <x v="0"/>
    <x v="0"/>
    <s v="7001184405"/>
    <s v="EXW"/>
    <d v="1899-12-30T00:41:46"/>
    <x v="2727"/>
    <d v="1899-12-30T00:00:02"/>
    <s v="Ensacado"/>
    <s v="E002"/>
    <x v="1"/>
    <d v="1899-12-30T00:41:46"/>
    <d v="1899-12-30T00:41:44"/>
    <x v="10"/>
    <x v="16"/>
    <x v="4"/>
    <x v="1"/>
    <n v="0"/>
    <n v="0"/>
    <x v="0"/>
    <x v="1"/>
    <x v="2"/>
    <n v="0"/>
    <x v="7"/>
    <x v="1"/>
    <d v="1899-12-30T00:00:02"/>
    <d v="1899-12-30T00:00:02"/>
    <x v="0"/>
    <m/>
    <m/>
    <d v="1899-12-30T00:00:00"/>
    <d v="1899-12-30T00:41:46"/>
    <n v="2"/>
    <d v="1899-12-30T00:00:02"/>
    <n v="41.766666666667227"/>
    <x v="8"/>
    <x v="1"/>
  </r>
  <r>
    <x v="9"/>
    <s v="2025005082"/>
    <x v="0"/>
    <x v="1297"/>
    <s v="E5825KKS"/>
    <d v="2025-03-17T00:00:00"/>
    <x v="2"/>
    <s v="1782"/>
    <x v="48"/>
    <s v="PA"/>
    <x v="1"/>
    <x v="0"/>
    <d v="2025-03-17T00:00:00"/>
    <d v="1899-12-30T16:54:57"/>
    <d v="2025-03-17T00:00:00"/>
    <d v="1899-12-30T16:54:59"/>
    <d v="2025-03-17T00:00:00"/>
    <d v="1899-12-30T17:29:26"/>
    <x v="0"/>
    <x v="0"/>
    <s v="7001184406"/>
    <s v="FBO"/>
    <d v="1899-12-30T00:34:29"/>
    <x v="1670"/>
    <d v="1899-12-30T00:00:02"/>
    <s v="Granel"/>
    <s v="E001"/>
    <x v="2"/>
    <d v="1899-12-30T00:34:29"/>
    <d v="1899-12-30T00:34:27"/>
    <x v="7"/>
    <x v="16"/>
    <x v="4"/>
    <x v="2"/>
    <n v="0"/>
    <n v="0"/>
    <x v="0"/>
    <x v="2"/>
    <x v="2"/>
    <n v="0"/>
    <x v="7"/>
    <x v="1"/>
    <d v="1899-12-30T00:00:02"/>
    <d v="1899-12-30T00:00:02"/>
    <x v="0"/>
    <m/>
    <m/>
    <d v="1899-12-30T00:00:00"/>
    <d v="1899-12-30T00:34:29"/>
    <n v="2"/>
    <d v="1899-12-30T00:00:02"/>
    <n v="34.483333333334301"/>
    <x v="12"/>
    <x v="1"/>
  </r>
  <r>
    <x v="9"/>
    <s v="2025005083"/>
    <x v="0"/>
    <x v="514"/>
    <s v="E2492HHN"/>
    <d v="2025-03-17T00:00:00"/>
    <x v="2"/>
    <s v="1782"/>
    <x v="48"/>
    <s v="PA"/>
    <x v="1"/>
    <x v="0"/>
    <d v="2025-03-17T00:00:00"/>
    <d v="1899-12-30T16:59:09"/>
    <d v="2025-03-17T00:00:00"/>
    <d v="1899-12-30T16:59:10"/>
    <d v="2025-03-17T00:00:00"/>
    <d v="1899-12-30T17:37:49"/>
    <x v="0"/>
    <x v="0"/>
    <s v="7001184407"/>
    <s v="FBO"/>
    <d v="1899-12-30T00:38:40"/>
    <x v="3132"/>
    <d v="1899-12-30T00:00:01"/>
    <s v="Granel"/>
    <s v="E001"/>
    <x v="2"/>
    <d v="1899-12-30T00:38:40"/>
    <d v="1899-12-30T00:38:39"/>
    <x v="7"/>
    <x v="16"/>
    <x v="4"/>
    <x v="2"/>
    <n v="0"/>
    <n v="0"/>
    <x v="0"/>
    <x v="2"/>
    <x v="2"/>
    <n v="0"/>
    <x v="7"/>
    <x v="1"/>
    <d v="1899-12-30T00:00:01"/>
    <d v="1899-12-30T00:00:01"/>
    <x v="0"/>
    <m/>
    <m/>
    <d v="1899-12-30T00:00:00"/>
    <d v="1899-12-30T00:38:40"/>
    <n v="2"/>
    <d v="1899-12-30T00:00:01"/>
    <n v="38.666666666663865"/>
    <x v="12"/>
    <x v="1"/>
  </r>
  <r>
    <x v="9"/>
    <s v="2025005086"/>
    <x v="0"/>
    <x v="1310"/>
    <s v="E3960KHT"/>
    <d v="2025-03-17T00:00:00"/>
    <x v="2"/>
    <s v="1782"/>
    <x v="48"/>
    <s v="PA"/>
    <x v="1"/>
    <x v="0"/>
    <d v="2025-03-17T00:00:00"/>
    <d v="1899-12-30T17:09:21"/>
    <d v="2025-03-17T00:00:00"/>
    <d v="1899-12-30T17:09:23"/>
    <d v="2025-03-17T00:00:00"/>
    <d v="1899-12-30T17:53:41"/>
    <x v="0"/>
    <x v="0"/>
    <s v="7001184408"/>
    <s v="FBO"/>
    <d v="1899-12-30T00:44:20"/>
    <x v="2703"/>
    <d v="1899-12-30T00:00:02"/>
    <s v="Granel"/>
    <s v="E001"/>
    <x v="2"/>
    <d v="1899-12-30T00:44:20"/>
    <d v="1899-12-30T00:44:18"/>
    <x v="11"/>
    <x v="16"/>
    <x v="4"/>
    <x v="2"/>
    <n v="0"/>
    <n v="0"/>
    <x v="0"/>
    <x v="2"/>
    <x v="2"/>
    <n v="0"/>
    <x v="7"/>
    <x v="1"/>
    <d v="1899-12-30T00:00:02"/>
    <d v="1899-12-30T00:00:02"/>
    <x v="0"/>
    <m/>
    <m/>
    <d v="1899-12-30T00:00:00"/>
    <d v="1899-12-30T00:44:20"/>
    <n v="2"/>
    <d v="1899-12-30T00:00:02"/>
    <n v="44.333333333337599"/>
    <x v="12"/>
    <x v="1"/>
  </r>
  <r>
    <x v="9"/>
    <s v="2025005081"/>
    <x v="0"/>
    <x v="526"/>
    <s v="E4745DXW"/>
    <d v="2025-03-17T00:00:00"/>
    <x v="2"/>
    <s v="837"/>
    <x v="47"/>
    <s v="PA"/>
    <x v="0"/>
    <x v="0"/>
    <d v="2025-03-17T00:00:00"/>
    <d v="1899-12-30T16:29:51"/>
    <d v="2025-03-17T00:00:00"/>
    <d v="1899-12-30T16:29:53"/>
    <d v="2025-03-17T00:00:00"/>
    <d v="1899-12-30T18:01:27"/>
    <x v="0"/>
    <x v="0"/>
    <s v="7001184409"/>
    <s v="FBO"/>
    <d v="1899-12-30T01:31:36"/>
    <x v="3507"/>
    <d v="1899-12-30T00:00:02"/>
    <s v="Granel"/>
    <s v="E001"/>
    <x v="2"/>
    <d v="1899-12-30T01:31:36"/>
    <d v="1899-12-30T01:31:34"/>
    <x v="7"/>
    <x v="16"/>
    <x v="4"/>
    <x v="2"/>
    <n v="0"/>
    <n v="0"/>
    <x v="0"/>
    <x v="2"/>
    <x v="2"/>
    <n v="0"/>
    <x v="7"/>
    <x v="2"/>
    <d v="1899-12-30T00:00:02"/>
    <d v="1899-12-30T00:00:02"/>
    <x v="0"/>
    <m/>
    <m/>
    <d v="1899-12-30T00:00:00"/>
    <d v="1899-12-30T01:31:36"/>
    <n v="2"/>
    <d v="1899-12-30T00:00:02"/>
    <n v="91.599999999998488"/>
    <x v="9"/>
    <x v="0"/>
  </r>
  <r>
    <x v="9"/>
    <s v="2025005089"/>
    <x v="0"/>
    <x v="604"/>
    <s v="E66UC63"/>
    <d v="2025-03-17T00:00:00"/>
    <x v="2"/>
    <s v="2882"/>
    <x v="50"/>
    <s v="PA"/>
    <x v="2"/>
    <x v="0"/>
    <d v="2025-03-17T00:00:00"/>
    <d v="1899-12-30T17:27:48"/>
    <d v="2025-03-17T00:00:00"/>
    <d v="1899-12-30T17:27:50"/>
    <d v="2025-03-17T00:00:00"/>
    <d v="1899-12-30T18:22:05"/>
    <x v="0"/>
    <x v="0"/>
    <s v="7001184410"/>
    <s v="EXW"/>
    <d v="1899-12-30T00:54:17"/>
    <x v="3508"/>
    <d v="1899-12-30T00:00:02"/>
    <s v="Ensacado"/>
    <s v="E002"/>
    <x v="1"/>
    <d v="1899-12-30T00:54:17"/>
    <d v="1899-12-30T00:54:15"/>
    <x v="11"/>
    <x v="16"/>
    <x v="4"/>
    <x v="1"/>
    <n v="0"/>
    <n v="0"/>
    <x v="0"/>
    <x v="1"/>
    <x v="2"/>
    <n v="0"/>
    <x v="7"/>
    <x v="0"/>
    <d v="1899-12-30T00:00:02"/>
    <d v="1899-12-30T00:00:02"/>
    <x v="0"/>
    <m/>
    <m/>
    <d v="1899-12-30T00:00:00"/>
    <d v="1899-12-30T00:54:17"/>
    <n v="2"/>
    <d v="1899-12-30T00:00:02"/>
    <n v="54.283333333334518"/>
    <x v="9"/>
    <x v="0"/>
  </r>
  <r>
    <x v="9"/>
    <s v="2025005090"/>
    <x v="0"/>
    <x v="546"/>
    <s v="E54XL56"/>
    <d v="2025-03-17T00:00:00"/>
    <x v="2"/>
    <s v="2882"/>
    <x v="50"/>
    <s v="PA"/>
    <x v="2"/>
    <x v="0"/>
    <d v="2025-03-17T00:00:00"/>
    <d v="1899-12-30T17:41:48"/>
    <d v="2025-03-17T00:00:00"/>
    <d v="1899-12-30T17:41:51"/>
    <d v="2025-03-17T00:00:00"/>
    <d v="1899-12-30T18:25:19"/>
    <x v="0"/>
    <x v="0"/>
    <s v="7001184411"/>
    <s v="EXW"/>
    <d v="1899-12-30T00:43:31"/>
    <x v="415"/>
    <d v="1899-12-30T00:00:03"/>
    <s v="Ensacado"/>
    <s v="E002"/>
    <x v="1"/>
    <d v="1899-12-30T00:43:31"/>
    <d v="1899-12-30T00:43:28"/>
    <x v="11"/>
    <x v="16"/>
    <x v="4"/>
    <x v="1"/>
    <n v="0"/>
    <n v="0"/>
    <x v="0"/>
    <x v="1"/>
    <x v="2"/>
    <n v="0"/>
    <x v="7"/>
    <x v="1"/>
    <d v="1899-12-30T00:00:03"/>
    <d v="1899-12-30T00:00:03"/>
    <x v="0"/>
    <m/>
    <m/>
    <d v="1899-12-30T00:00:00"/>
    <d v="1899-12-30T00:43:31"/>
    <n v="2"/>
    <d v="1899-12-30T00:00:03"/>
    <n v="43.516666666670375"/>
    <x v="9"/>
    <x v="1"/>
  </r>
  <r>
    <x v="9"/>
    <s v="2025005091"/>
    <x v="0"/>
    <x v="510"/>
    <s v="E6758JLK"/>
    <d v="2025-03-17T00:00:00"/>
    <x v="2"/>
    <s v="1782"/>
    <x v="48"/>
    <s v="PA"/>
    <x v="1"/>
    <x v="0"/>
    <d v="2025-03-17T00:00:00"/>
    <d v="1899-12-30T17:53:56"/>
    <d v="2025-03-17T00:00:00"/>
    <d v="1899-12-30T17:53:58"/>
    <d v="2025-03-17T00:00:00"/>
    <d v="1899-12-30T18:29:32"/>
    <x v="0"/>
    <x v="0"/>
    <s v="7001184412"/>
    <s v="FBO"/>
    <d v="1899-12-30T00:35:36"/>
    <x v="496"/>
    <d v="1899-12-30T00:00:02"/>
    <s v="Granel"/>
    <s v="E001"/>
    <x v="2"/>
    <d v="1899-12-30T00:35:36"/>
    <d v="1899-12-30T00:35:34"/>
    <x v="11"/>
    <x v="16"/>
    <x v="4"/>
    <x v="2"/>
    <n v="0"/>
    <n v="0"/>
    <x v="0"/>
    <x v="2"/>
    <x v="2"/>
    <n v="0"/>
    <x v="7"/>
    <x v="1"/>
    <d v="1899-12-30T00:00:02"/>
    <d v="1899-12-30T00:00:02"/>
    <x v="0"/>
    <m/>
    <m/>
    <d v="1899-12-30T00:00:00"/>
    <d v="1899-12-30T00:35:36"/>
    <n v="2"/>
    <d v="1899-12-30T00:00:02"/>
    <n v="35.599999999996768"/>
    <x v="9"/>
    <x v="1"/>
  </r>
  <r>
    <x v="9"/>
    <s v="2025005093"/>
    <x v="0"/>
    <x v="519"/>
    <s v="E2222JCW"/>
    <d v="2025-03-17T00:00:00"/>
    <x v="2"/>
    <s v="1782"/>
    <x v="48"/>
    <s v="PA"/>
    <x v="1"/>
    <x v="0"/>
    <d v="2025-03-17T00:00:00"/>
    <d v="1899-12-30T18:29:44"/>
    <d v="2025-03-17T00:00:00"/>
    <d v="1899-12-30T18:29:45"/>
    <d v="2025-03-17T00:00:00"/>
    <d v="1899-12-30T19:00:09"/>
    <x v="0"/>
    <x v="0"/>
    <s v="7001184413"/>
    <s v="FBO"/>
    <d v="1899-12-30T00:30:25"/>
    <x v="798"/>
    <d v="1899-12-30T00:00:01"/>
    <s v="Granel"/>
    <s v="E001"/>
    <x v="2"/>
    <d v="1899-12-30T00:30:25"/>
    <d v="1899-12-30T00:30:24"/>
    <x v="8"/>
    <x v="16"/>
    <x v="4"/>
    <x v="2"/>
    <n v="0"/>
    <n v="0"/>
    <x v="0"/>
    <x v="2"/>
    <x v="2"/>
    <n v="0"/>
    <x v="7"/>
    <x v="1"/>
    <d v="1899-12-30T00:00:01"/>
    <d v="1899-12-30T00:00:01"/>
    <x v="0"/>
    <m/>
    <m/>
    <d v="1899-12-30T00:00:00"/>
    <d v="1899-12-30T00:30:25"/>
    <n v="2"/>
    <d v="1899-12-30T00:00:01"/>
    <n v="30.416666666659218"/>
    <x v="10"/>
    <x v="1"/>
  </r>
  <r>
    <x v="9"/>
    <s v="2025005095"/>
    <x v="0"/>
    <x v="654"/>
    <s v="EAH40MN"/>
    <d v="2025-03-17T00:00:00"/>
    <x v="2"/>
    <s v="2882"/>
    <x v="50"/>
    <s v="PA"/>
    <x v="2"/>
    <x v="0"/>
    <d v="2025-03-17T00:00:00"/>
    <d v="1899-12-30T18:42:19"/>
    <d v="2025-03-17T00:00:00"/>
    <d v="1899-12-30T18:42:21"/>
    <d v="2025-03-17T00:00:00"/>
    <d v="1899-12-30T19:35:16"/>
    <x v="0"/>
    <x v="0"/>
    <s v="7001184414"/>
    <s v="EXW"/>
    <d v="1899-12-30T00:52:57"/>
    <x v="3509"/>
    <d v="1899-12-30T00:00:02"/>
    <s v="Ensacado"/>
    <s v="E002"/>
    <x v="1"/>
    <d v="1899-12-30T00:52:57"/>
    <d v="1899-12-30T00:52:55"/>
    <x v="8"/>
    <x v="16"/>
    <x v="4"/>
    <x v="1"/>
    <n v="0"/>
    <n v="0"/>
    <x v="0"/>
    <x v="1"/>
    <x v="2"/>
    <n v="0"/>
    <x v="7"/>
    <x v="0"/>
    <d v="1899-12-30T00:00:02"/>
    <d v="1899-12-30T00:00:02"/>
    <x v="0"/>
    <m/>
    <m/>
    <d v="1899-12-30T00:00:00"/>
    <d v="1899-12-30T00:52:57"/>
    <n v="2"/>
    <d v="1899-12-30T00:00:02"/>
    <n v="52.950000000009716"/>
    <x v="10"/>
    <x v="0"/>
  </r>
  <r>
    <x v="9"/>
    <s v="2025005096"/>
    <x v="0"/>
    <x v="1311"/>
    <s v="E9402GGZ"/>
    <d v="2025-03-18T00:00:00"/>
    <x v="2"/>
    <s v="3236"/>
    <x v="49"/>
    <s v="PA"/>
    <x v="6"/>
    <x v="0"/>
    <d v="2025-03-18T00:00:00"/>
    <d v="1899-12-30T06:09:02"/>
    <d v="2025-03-18T00:00:00"/>
    <d v="1899-12-30T06:09:05"/>
    <d v="2025-03-18T00:00:00"/>
    <d v="1899-12-30T06:42:20"/>
    <x v="0"/>
    <x v="0"/>
    <s v="7001184415"/>
    <s v="FBO"/>
    <d v="1899-12-30T00:33:18"/>
    <x v="772"/>
    <d v="1899-12-30T00:00:03"/>
    <s v="Granel"/>
    <s v="E001"/>
    <x v="2"/>
    <d v="1899-12-30T00:33:18"/>
    <d v="1899-12-30T00:33:15"/>
    <x v="1"/>
    <x v="17"/>
    <x v="4"/>
    <x v="2"/>
    <n v="0"/>
    <n v="0"/>
    <x v="0"/>
    <x v="2"/>
    <x v="2"/>
    <n v="0"/>
    <x v="7"/>
    <x v="1"/>
    <d v="1899-12-30T00:00:03"/>
    <d v="1899-12-30T00:00:03"/>
    <x v="0"/>
    <m/>
    <m/>
    <d v="1899-12-30T00:00:00"/>
    <d v="1899-12-30T00:33:18"/>
    <n v="3"/>
    <d v="1899-12-30T00:00:03"/>
    <n v="33.300000000000011"/>
    <x v="0"/>
    <x v="1"/>
  </r>
  <r>
    <x v="9"/>
    <s v="2025005097"/>
    <x v="0"/>
    <x v="1308"/>
    <s v="E0897HWR"/>
    <d v="2025-03-18T00:00:00"/>
    <x v="2"/>
    <s v="837"/>
    <x v="47"/>
    <s v="PA"/>
    <x v="0"/>
    <x v="0"/>
    <d v="2025-03-18T00:00:00"/>
    <d v="1899-12-30T06:50:31"/>
    <d v="2025-03-18T00:00:00"/>
    <d v="1899-12-30T06:50:33"/>
    <d v="2025-03-18T00:00:00"/>
    <d v="1899-12-30T07:22:00"/>
    <x v="0"/>
    <x v="0"/>
    <s v="7001184416"/>
    <s v="FBO"/>
    <d v="1899-12-30T00:31:29"/>
    <x v="892"/>
    <d v="1899-12-30T00:00:02"/>
    <s v="Granel"/>
    <s v="E001"/>
    <x v="2"/>
    <d v="1899-12-30T00:31:29"/>
    <d v="1899-12-30T00:31:27"/>
    <x v="1"/>
    <x v="17"/>
    <x v="4"/>
    <x v="2"/>
    <n v="0"/>
    <n v="0"/>
    <x v="0"/>
    <x v="2"/>
    <x v="2"/>
    <n v="0"/>
    <x v="7"/>
    <x v="1"/>
    <d v="1899-12-30T00:00:02"/>
    <d v="1899-12-30T00:00:02"/>
    <x v="0"/>
    <m/>
    <m/>
    <d v="1899-12-30T00:00:00"/>
    <d v="1899-12-30T00:31:29"/>
    <n v="3"/>
    <d v="1899-12-30T00:00:02"/>
    <n v="31.483333333324797"/>
    <x v="1"/>
    <x v="1"/>
  </r>
  <r>
    <x v="9"/>
    <s v="2025005098"/>
    <x v="0"/>
    <x v="1302"/>
    <s v="EBU01275R"/>
    <d v="2025-03-18T00:00:00"/>
    <x v="2"/>
    <s v="2882"/>
    <x v="50"/>
    <s v="PA"/>
    <x v="2"/>
    <x v="0"/>
    <d v="2025-03-18T00:00:00"/>
    <d v="1899-12-30T06:59:31"/>
    <d v="2025-03-18T00:00:00"/>
    <d v="1899-12-30T06:59:33"/>
    <d v="2025-03-18T00:00:00"/>
    <d v="1899-12-30T07:29:24"/>
    <x v="0"/>
    <x v="0"/>
    <s v="7001184417"/>
    <s v="EXW"/>
    <d v="1899-12-30T00:29:53"/>
    <x v="1303"/>
    <d v="1899-12-30T00:00:02"/>
    <s v="Ensacado"/>
    <s v="E002"/>
    <x v="1"/>
    <d v="1899-12-30T00:29:53"/>
    <d v="1899-12-30T00:29:51"/>
    <x v="1"/>
    <x v="17"/>
    <x v="4"/>
    <x v="1"/>
    <n v="0"/>
    <n v="0"/>
    <x v="0"/>
    <x v="1"/>
    <x v="2"/>
    <n v="0"/>
    <x v="7"/>
    <x v="1"/>
    <d v="1899-12-30T00:00:02"/>
    <d v="1899-12-30T00:00:02"/>
    <x v="0"/>
    <m/>
    <m/>
    <d v="1899-12-30T00:00:00"/>
    <d v="1899-12-30T00:29:53"/>
    <n v="3"/>
    <d v="1899-12-30T00:00:02"/>
    <n v="29.883333333326387"/>
    <x v="1"/>
    <x v="1"/>
  </r>
  <r>
    <x v="9"/>
    <s v="2025005099"/>
    <x v="0"/>
    <x v="1339"/>
    <s v="ER8615BBY"/>
    <d v="2025-03-18T00:00:00"/>
    <x v="2"/>
    <s v="1782"/>
    <x v="48"/>
    <s v="PA"/>
    <x v="1"/>
    <x v="0"/>
    <d v="2025-03-18T00:00:00"/>
    <d v="1899-12-30T07:18:20"/>
    <d v="2025-03-18T00:00:00"/>
    <d v="1899-12-30T07:18:21"/>
    <d v="2025-03-18T00:00:00"/>
    <d v="1899-12-30T07:49:26"/>
    <x v="0"/>
    <x v="0"/>
    <s v="7001184418"/>
    <s v="EXW"/>
    <d v="1899-12-30T00:31:06"/>
    <x v="932"/>
    <d v="1899-12-30T00:00:01"/>
    <s v="Granel"/>
    <s v="E001"/>
    <x v="1"/>
    <d v="1899-12-30T00:31:06"/>
    <d v="1899-12-30T00:31:05"/>
    <x v="2"/>
    <x v="17"/>
    <x v="4"/>
    <x v="2"/>
    <n v="0"/>
    <n v="0"/>
    <x v="0"/>
    <x v="2"/>
    <x v="2"/>
    <n v="0"/>
    <x v="7"/>
    <x v="1"/>
    <d v="1899-12-30T00:00:01"/>
    <d v="1899-12-30T00:00:01"/>
    <x v="0"/>
    <m/>
    <m/>
    <d v="1899-12-30T00:00:00"/>
    <d v="1899-12-30T00:31:06"/>
    <n v="3"/>
    <d v="1899-12-30T00:00:01"/>
    <n v="31.099999999996786"/>
    <x v="1"/>
    <x v="1"/>
  </r>
  <r>
    <x v="9"/>
    <s v="2025005101"/>
    <x v="0"/>
    <x v="1319"/>
    <s v="E9349KRP"/>
    <d v="2025-03-18T00:00:00"/>
    <x v="2"/>
    <s v="837"/>
    <x v="47"/>
    <s v="PA"/>
    <x v="0"/>
    <x v="0"/>
    <d v="2025-03-18T00:00:00"/>
    <d v="1899-12-30T07:30:51"/>
    <d v="2025-03-18T00:00:00"/>
    <d v="1899-12-30T07:30:52"/>
    <d v="2025-03-18T00:00:00"/>
    <d v="1899-12-30T07:57:31"/>
    <x v="0"/>
    <x v="0"/>
    <s v="7001184419"/>
    <s v="EXW"/>
    <d v="1899-12-30T00:26:40"/>
    <x v="1756"/>
    <d v="1899-12-30T00:00:01"/>
    <s v="Granel"/>
    <s v="E001"/>
    <x v="1"/>
    <d v="1899-12-30T00:26:40"/>
    <d v="1899-12-30T00:26:39"/>
    <x v="2"/>
    <x v="17"/>
    <x v="4"/>
    <x v="2"/>
    <n v="0"/>
    <n v="0"/>
    <x v="0"/>
    <x v="2"/>
    <x v="2"/>
    <n v="0"/>
    <x v="7"/>
    <x v="1"/>
    <d v="1899-12-30T00:00:01"/>
    <d v="1899-12-30T00:00:01"/>
    <x v="0"/>
    <m/>
    <m/>
    <d v="1899-12-30T00:00:00"/>
    <d v="1899-12-30T00:26:40"/>
    <n v="3"/>
    <d v="1899-12-30T00:00:01"/>
    <n v="26.666666666668863"/>
    <x v="1"/>
    <x v="1"/>
  </r>
  <r>
    <x v="9"/>
    <s v="2025005102"/>
    <x v="0"/>
    <x v="1347"/>
    <s v="E3201JTT"/>
    <d v="2025-03-18T00:00:00"/>
    <x v="2"/>
    <s v="837"/>
    <x v="47"/>
    <s v="PA"/>
    <x v="0"/>
    <x v="0"/>
    <d v="2025-03-18T00:00:00"/>
    <d v="1899-12-30T07:53:03"/>
    <d v="2025-03-18T00:00:00"/>
    <d v="1899-12-30T07:53:04"/>
    <d v="2025-03-18T00:00:00"/>
    <d v="1899-12-30T08:26:55"/>
    <x v="0"/>
    <x v="0"/>
    <s v="7001184420"/>
    <s v="FBO"/>
    <d v="1899-12-30T00:33:52"/>
    <x v="2758"/>
    <d v="1899-12-30T00:00:01"/>
    <s v="Granel"/>
    <s v="E001"/>
    <x v="2"/>
    <d v="1899-12-30T00:33:52"/>
    <d v="1899-12-30T00:33:51"/>
    <x v="2"/>
    <x v="17"/>
    <x v="4"/>
    <x v="2"/>
    <n v="0"/>
    <n v="0"/>
    <x v="0"/>
    <x v="2"/>
    <x v="2"/>
    <n v="0"/>
    <x v="7"/>
    <x v="1"/>
    <d v="1899-12-30T00:00:01"/>
    <d v="1899-12-30T00:00:01"/>
    <x v="0"/>
    <m/>
    <m/>
    <d v="1899-12-30T00:00:00"/>
    <d v="1899-12-30T00:33:52"/>
    <n v="3"/>
    <d v="1899-12-30T00:00:01"/>
    <n v="33.866666666668792"/>
    <x v="2"/>
    <x v="1"/>
  </r>
  <r>
    <x v="9"/>
    <s v="2025005097"/>
    <x v="0"/>
    <x v="1308"/>
    <s v="E0897HWR"/>
    <d v="2025-03-18T00:00:00"/>
    <x v="2"/>
    <s v="837"/>
    <x v="47"/>
    <s v="PA"/>
    <x v="0"/>
    <x v="0"/>
    <d v="2025-03-18T00:00:00"/>
    <d v="1899-12-30T06:50:31"/>
    <d v="2025-03-18T00:00:00"/>
    <d v="1899-12-30T06:50:33"/>
    <d v="2025-03-18T00:00:00"/>
    <d v="1899-12-30T07:22:00"/>
    <x v="279"/>
    <x v="0"/>
    <s v="7001184421"/>
    <s v="FBO"/>
    <d v="1899-12-30T00:31:29"/>
    <x v="892"/>
    <d v="1899-12-30T00:00:02"/>
    <s v="Granel"/>
    <s v="E001"/>
    <x v="2"/>
    <d v="1899-12-30T00:31:29"/>
    <d v="1899-12-30T00:31:27"/>
    <x v="1"/>
    <x v="17"/>
    <x v="4"/>
    <x v="2"/>
    <n v="0"/>
    <n v="0"/>
    <x v="0"/>
    <x v="2"/>
    <x v="2"/>
    <n v="0"/>
    <x v="7"/>
    <x v="1"/>
    <d v="1899-12-30T00:00:02"/>
    <d v="1899-12-30T00:00:02"/>
    <x v="0"/>
    <m/>
    <m/>
    <d v="1899-12-30T00:00:00"/>
    <d v="1899-12-30T00:31:29"/>
    <n v="3"/>
    <d v="1899-12-30T00:00:02"/>
    <n v="31.483333333324797"/>
    <x v="1"/>
    <x v="1"/>
  </r>
  <r>
    <x v="9"/>
    <s v="2025005103"/>
    <x v="0"/>
    <x v="1316"/>
    <s v="E9842JGG"/>
    <d v="2025-03-18T00:00:00"/>
    <x v="2"/>
    <s v="2882"/>
    <x v="50"/>
    <s v="PA"/>
    <x v="2"/>
    <x v="0"/>
    <d v="2025-03-18T00:00:00"/>
    <d v="1899-12-30T08:05:25"/>
    <d v="2025-03-18T00:00:00"/>
    <d v="1899-12-30T08:05:26"/>
    <d v="2025-03-18T00:00:00"/>
    <d v="1899-12-30T08:42:25"/>
    <x v="0"/>
    <x v="0"/>
    <s v="7001184422"/>
    <s v="FBO"/>
    <d v="1899-12-30T00:37:00"/>
    <x v="3499"/>
    <d v="1899-12-30T00:00:01"/>
    <s v="Ensacado"/>
    <s v="E002"/>
    <x v="2"/>
    <d v="1899-12-30T00:37:00"/>
    <d v="1899-12-30T00:36:59"/>
    <x v="3"/>
    <x v="17"/>
    <x v="4"/>
    <x v="1"/>
    <n v="0"/>
    <n v="0"/>
    <x v="0"/>
    <x v="1"/>
    <x v="2"/>
    <n v="0"/>
    <x v="7"/>
    <x v="1"/>
    <d v="1899-12-30T00:00:01"/>
    <d v="1899-12-30T00:00:01"/>
    <x v="0"/>
    <m/>
    <m/>
    <d v="1899-12-30T00:00:00"/>
    <d v="1899-12-30T00:37:00"/>
    <n v="3"/>
    <d v="1899-12-30T00:00:01"/>
    <n v="36.999999999993634"/>
    <x v="2"/>
    <x v="1"/>
  </r>
  <r>
    <x v="9"/>
    <s v="2025005108"/>
    <x v="0"/>
    <x v="1304"/>
    <s v="ER2114BBN"/>
    <d v="2025-03-18T00:00:00"/>
    <x v="2"/>
    <s v="1782"/>
    <x v="48"/>
    <s v="PA"/>
    <x v="1"/>
    <x v="0"/>
    <d v="2025-03-18T00:00:00"/>
    <d v="1899-12-30T08:28:10"/>
    <d v="2025-03-18T00:00:00"/>
    <d v="1899-12-30T08:28:11"/>
    <d v="2025-03-18T00:00:00"/>
    <d v="1899-12-30T08:57:11"/>
    <x v="0"/>
    <x v="0"/>
    <s v="7001184423"/>
    <s v="EXW"/>
    <d v="1899-12-30T00:29:01"/>
    <x v="939"/>
    <d v="1899-12-30T00:00:01"/>
    <s v="Granel"/>
    <s v="E001"/>
    <x v="1"/>
    <d v="1899-12-30T00:29:01"/>
    <d v="1899-12-30T00:29:00"/>
    <x v="3"/>
    <x v="17"/>
    <x v="4"/>
    <x v="2"/>
    <n v="0"/>
    <n v="0"/>
    <x v="0"/>
    <x v="2"/>
    <x v="2"/>
    <n v="0"/>
    <x v="7"/>
    <x v="1"/>
    <d v="1899-12-30T00:00:01"/>
    <d v="1899-12-30T00:00:01"/>
    <x v="0"/>
    <m/>
    <m/>
    <d v="1899-12-30T00:00:00"/>
    <d v="1899-12-30T00:29:01"/>
    <n v="3"/>
    <d v="1899-12-30T00:00:01"/>
    <n v="29.016666666662356"/>
    <x v="2"/>
    <x v="1"/>
  </r>
  <r>
    <x v="9"/>
    <s v="2025005109"/>
    <x v="0"/>
    <x v="520"/>
    <s v="E2015JDV"/>
    <d v="2025-03-18T00:00:00"/>
    <x v="2"/>
    <s v="1782"/>
    <x v="48"/>
    <s v="PA"/>
    <x v="1"/>
    <x v="0"/>
    <d v="2025-03-18T00:00:00"/>
    <d v="1899-12-30T08:28:58"/>
    <d v="2025-03-18T00:00:00"/>
    <d v="1899-12-30T08:29:26"/>
    <d v="2025-03-18T00:00:00"/>
    <d v="1899-12-30T08:59:36"/>
    <x v="261"/>
    <x v="35"/>
    <s v="7001184424"/>
    <s v="FBO"/>
    <d v="1899-12-30T00:30:38"/>
    <x v="452"/>
    <d v="1899-12-30T00:00:28"/>
    <s v="Granel"/>
    <s v="E001"/>
    <x v="2"/>
    <d v="1899-12-30T00:30:38"/>
    <d v="1899-12-30T00:30:10"/>
    <x v="3"/>
    <x v="17"/>
    <x v="4"/>
    <x v="2"/>
    <n v="0"/>
    <n v="0"/>
    <x v="0"/>
    <x v="2"/>
    <x v="2"/>
    <n v="0"/>
    <x v="7"/>
    <x v="1"/>
    <d v="1899-12-30T00:00:28"/>
    <d v="1899-12-30T00:00:28"/>
    <x v="0"/>
    <m/>
    <m/>
    <d v="1899-12-30T00:00:00"/>
    <d v="1899-12-30T00:30:38"/>
    <n v="3"/>
    <d v="1899-12-30T00:00:28"/>
    <n v="30.633333333336015"/>
    <x v="2"/>
    <x v="1"/>
  </r>
  <r>
    <x v="9"/>
    <s v="2025005110"/>
    <x v="0"/>
    <x v="1307"/>
    <s v="E8935JMP"/>
    <d v="2025-03-18T00:00:00"/>
    <x v="2"/>
    <s v="1782"/>
    <x v="48"/>
    <s v="PA"/>
    <x v="1"/>
    <x v="0"/>
    <d v="2025-03-18T00:00:00"/>
    <d v="1899-12-30T08:33:08"/>
    <d v="2025-03-18T00:00:00"/>
    <d v="1899-12-30T08:33:57"/>
    <d v="2025-03-18T00:00:00"/>
    <d v="1899-12-30T09:15:22"/>
    <x v="279"/>
    <x v="35"/>
    <s v="7001184425"/>
    <s v="FBO"/>
    <d v="1899-12-30T00:42:14"/>
    <x v="1525"/>
    <d v="1899-12-30T00:00:49"/>
    <s v="Granel"/>
    <s v="E001"/>
    <x v="2"/>
    <d v="1899-12-30T00:42:14"/>
    <d v="1899-12-30T00:41:25"/>
    <x v="3"/>
    <x v="17"/>
    <x v="4"/>
    <x v="2"/>
    <n v="0"/>
    <n v="0"/>
    <x v="0"/>
    <x v="2"/>
    <x v="2"/>
    <n v="0"/>
    <x v="7"/>
    <x v="1"/>
    <d v="1899-12-30T00:00:49"/>
    <d v="1899-12-30T00:00:49"/>
    <x v="0"/>
    <m/>
    <m/>
    <d v="1899-12-30T00:00:00"/>
    <d v="1899-12-30T00:42:14"/>
    <n v="3"/>
    <d v="1899-12-30T00:00:49"/>
    <n v="42.233333333342387"/>
    <x v="3"/>
    <x v="1"/>
  </r>
  <r>
    <x v="9"/>
    <s v="2025005111"/>
    <x v="0"/>
    <x v="1296"/>
    <s v="E7586KJW"/>
    <d v="2025-03-18T00:00:00"/>
    <x v="2"/>
    <s v="1782"/>
    <x v="48"/>
    <s v="PA"/>
    <x v="1"/>
    <x v="0"/>
    <d v="2025-03-18T00:00:00"/>
    <d v="1899-12-30T08:39:02"/>
    <d v="2025-03-18T00:00:00"/>
    <d v="1899-12-30T08:39:03"/>
    <d v="2025-03-18T00:00:00"/>
    <d v="1899-12-30T09:19:20"/>
    <x v="0"/>
    <x v="0"/>
    <s v="7001184426"/>
    <s v="FBO"/>
    <d v="1899-12-30T00:40:18"/>
    <x v="1656"/>
    <d v="1899-12-30T00:00:01"/>
    <s v="Granel"/>
    <s v="E001"/>
    <x v="2"/>
    <d v="1899-12-30T00:40:18"/>
    <d v="1899-12-30T00:40:17"/>
    <x v="3"/>
    <x v="17"/>
    <x v="4"/>
    <x v="2"/>
    <n v="0"/>
    <n v="0"/>
    <x v="0"/>
    <x v="2"/>
    <x v="2"/>
    <n v="0"/>
    <x v="7"/>
    <x v="1"/>
    <d v="1899-12-30T00:00:01"/>
    <d v="1899-12-30T00:00:01"/>
    <x v="0"/>
    <m/>
    <m/>
    <d v="1899-12-30T00:00:00"/>
    <d v="1899-12-30T00:40:18"/>
    <n v="3"/>
    <d v="1899-12-30T00:00:01"/>
    <n v="40.300000000012773"/>
    <x v="3"/>
    <x v="1"/>
  </r>
  <r>
    <x v="9"/>
    <s v="OF25005018"/>
    <x v="0"/>
    <x v="514"/>
    <s v="E2492HHN"/>
    <d v="2025-03-18T00:00:00"/>
    <x v="2"/>
    <s v="1782"/>
    <x v="48"/>
    <s v="S1"/>
    <x v="3"/>
    <x v="0"/>
    <d v="2025-03-16T00:00:00"/>
    <d v="1899-12-30T07:21:00"/>
    <d v="2025-03-16T00:00:00"/>
    <d v="1899-12-30T07:24:00"/>
    <d v="2025-03-16T00:00:00"/>
    <d v="1899-12-30T07:45:00"/>
    <x v="259"/>
    <x v="34"/>
    <s v="7001184427"/>
    <s v="FBO"/>
    <d v="1899-12-30T00:00:00"/>
    <x v="782"/>
    <d v="1899-12-30T00:00:00"/>
    <s v="Granel"/>
    <s v="E001"/>
    <x v="2"/>
    <d v="1899-12-30T00:24:00"/>
    <d v="1899-12-30T00:21:00"/>
    <x v="2"/>
    <x v="27"/>
    <x v="4"/>
    <x v="2"/>
    <n v="0"/>
    <n v="0"/>
    <x v="0"/>
    <x v="2"/>
    <x v="2"/>
    <n v="0"/>
    <x v="7"/>
    <x v="1"/>
    <d v="1899-12-30T00:00:00"/>
    <d v="1899-12-30T00:00:00"/>
    <x v="0"/>
    <m/>
    <m/>
    <d v="1899-12-30T00:00:00"/>
    <d v="1899-12-30T00:24:00"/>
    <n v="1"/>
    <d v="1899-12-30T00:03:00"/>
    <n v="24.000000000004789"/>
    <x v="1"/>
    <x v="1"/>
  </r>
  <r>
    <x v="9"/>
    <s v="OF25005019"/>
    <x v="0"/>
    <x v="1297"/>
    <s v="E5825KKS"/>
    <d v="2025-03-18T00:00:00"/>
    <x v="2"/>
    <s v="1782"/>
    <x v="48"/>
    <s v="S1"/>
    <x v="3"/>
    <x v="0"/>
    <d v="2025-03-16T00:00:00"/>
    <d v="1899-12-30T07:55:00"/>
    <d v="2025-03-16T00:00:00"/>
    <d v="1899-12-30T07:59:00"/>
    <d v="2025-03-16T00:00:00"/>
    <d v="1899-12-30T08:18:00"/>
    <x v="260"/>
    <x v="34"/>
    <s v="7001184428"/>
    <s v="FBO"/>
    <d v="1899-12-30T00:00:00"/>
    <x v="782"/>
    <d v="1899-12-30T00:00:00"/>
    <s v="Granel"/>
    <s v="E001"/>
    <x v="2"/>
    <d v="1899-12-30T00:23:00"/>
    <d v="1899-12-30T00:19:00"/>
    <x v="2"/>
    <x v="27"/>
    <x v="4"/>
    <x v="2"/>
    <n v="0"/>
    <n v="0"/>
    <x v="0"/>
    <x v="2"/>
    <x v="2"/>
    <n v="0"/>
    <x v="7"/>
    <x v="1"/>
    <d v="1899-12-30T00:00:00"/>
    <d v="1899-12-30T00:00:00"/>
    <x v="0"/>
    <m/>
    <m/>
    <d v="1899-12-30T00:00:00"/>
    <d v="1899-12-30T00:23:00"/>
    <n v="1"/>
    <d v="1899-12-30T00:04:00"/>
    <n v="22.999999999996799"/>
    <x v="2"/>
    <x v="1"/>
  </r>
  <r>
    <x v="9"/>
    <s v="OF25005027"/>
    <x v="0"/>
    <x v="520"/>
    <s v="E2015JDV"/>
    <d v="2025-03-18T00:00:00"/>
    <x v="2"/>
    <s v="1782"/>
    <x v="48"/>
    <s v="S1"/>
    <x v="3"/>
    <x v="0"/>
    <d v="2025-03-16T00:00:00"/>
    <d v="1899-12-30T08:06:00"/>
    <d v="2025-03-16T00:00:00"/>
    <d v="1899-12-30T08:11:00"/>
    <d v="2025-03-16T00:00:00"/>
    <d v="1899-12-30T08:32:00"/>
    <x v="259"/>
    <x v="34"/>
    <s v="7001184429"/>
    <s v="FBO"/>
    <d v="1899-12-30T00:00:00"/>
    <x v="782"/>
    <d v="1899-12-30T00:00:00"/>
    <s v="Granel"/>
    <s v="E001"/>
    <x v="2"/>
    <d v="1899-12-30T00:26:00"/>
    <d v="1899-12-30T00:21:00"/>
    <x v="3"/>
    <x v="27"/>
    <x v="4"/>
    <x v="2"/>
    <n v="0"/>
    <n v="0"/>
    <x v="0"/>
    <x v="2"/>
    <x v="2"/>
    <n v="0"/>
    <x v="7"/>
    <x v="1"/>
    <d v="1899-12-30T00:00:00"/>
    <d v="1899-12-30T00:00:00"/>
    <x v="0"/>
    <m/>
    <m/>
    <d v="1899-12-30T00:00:00"/>
    <d v="1899-12-30T00:26:00"/>
    <n v="1"/>
    <d v="1899-12-30T00:05:00"/>
    <n v="26.000000000006381"/>
    <x v="2"/>
    <x v="1"/>
  </r>
  <r>
    <x v="9"/>
    <s v="OF25005028"/>
    <x v="0"/>
    <x v="530"/>
    <s v="E5940JLK"/>
    <d v="2025-03-18T00:00:00"/>
    <x v="2"/>
    <s v="1782"/>
    <x v="48"/>
    <s v="S1"/>
    <x v="3"/>
    <x v="0"/>
    <d v="2025-03-16T00:00:00"/>
    <d v="1899-12-30T08:33:00"/>
    <d v="2025-03-16T00:00:00"/>
    <d v="1899-12-30T08:38:00"/>
    <d v="2025-03-16T00:00:00"/>
    <d v="1899-12-30T08:58:00"/>
    <x v="259"/>
    <x v="34"/>
    <s v="7001184430"/>
    <s v="FBO"/>
    <d v="1899-12-30T00:00:00"/>
    <x v="782"/>
    <d v="1899-12-30T00:00:00"/>
    <s v="Granel"/>
    <s v="E001"/>
    <x v="2"/>
    <d v="1899-12-30T00:25:00"/>
    <d v="1899-12-30T00:20:00"/>
    <x v="3"/>
    <x v="27"/>
    <x v="4"/>
    <x v="2"/>
    <n v="0"/>
    <n v="0"/>
    <x v="0"/>
    <x v="2"/>
    <x v="2"/>
    <n v="0"/>
    <x v="7"/>
    <x v="1"/>
    <d v="1899-12-30T00:00:00"/>
    <d v="1899-12-30T00:00:00"/>
    <x v="0"/>
    <m/>
    <m/>
    <d v="1899-12-30T00:00:00"/>
    <d v="1899-12-30T00:25:00"/>
    <n v="1"/>
    <d v="1899-12-30T00:05:00"/>
    <n v="24.999999999998391"/>
    <x v="2"/>
    <x v="1"/>
  </r>
  <r>
    <x v="9"/>
    <s v="OF25005029"/>
    <x v="0"/>
    <x v="539"/>
    <s v="E6028JLK"/>
    <d v="2025-03-18T00:00:00"/>
    <x v="2"/>
    <s v="1782"/>
    <x v="48"/>
    <s v="S1"/>
    <x v="3"/>
    <x v="0"/>
    <d v="2025-03-16T00:00:00"/>
    <d v="1899-12-30T08:42:00"/>
    <d v="2025-03-16T00:00:00"/>
    <d v="1899-12-30T08:50:00"/>
    <d v="2025-03-16T00:00:00"/>
    <d v="1899-12-30T09:33:00"/>
    <x v="260"/>
    <x v="34"/>
    <s v="7001184431"/>
    <s v="FBO"/>
    <d v="1899-12-30T00:00:00"/>
    <x v="782"/>
    <d v="1899-12-30T00:00:00"/>
    <s v="Granel"/>
    <s v="E001"/>
    <x v="2"/>
    <d v="1899-12-30T00:51:00"/>
    <d v="1899-12-30T00:43:00"/>
    <x v="3"/>
    <x v="27"/>
    <x v="4"/>
    <x v="2"/>
    <n v="0"/>
    <n v="0"/>
    <x v="0"/>
    <x v="2"/>
    <x v="2"/>
    <n v="0"/>
    <x v="7"/>
    <x v="0"/>
    <d v="1899-12-30T00:00:00"/>
    <d v="1899-12-30T00:00:00"/>
    <x v="0"/>
    <m/>
    <m/>
    <d v="1899-12-30T00:00:00"/>
    <d v="1899-12-30T00:51:00"/>
    <n v="1"/>
    <d v="1899-12-30T00:08:00"/>
    <n v="51.000000000004853"/>
    <x v="3"/>
    <x v="0"/>
  </r>
  <r>
    <x v="9"/>
    <s v="OF25005034"/>
    <x v="0"/>
    <x v="1317"/>
    <s v="E9980KJB"/>
    <d v="2025-03-18T00:00:00"/>
    <x v="2"/>
    <s v="1782"/>
    <x v="48"/>
    <s v="S1"/>
    <x v="3"/>
    <x v="0"/>
    <d v="2025-03-16T00:00:00"/>
    <d v="1899-12-30T09:25:00"/>
    <d v="2025-03-16T00:00:00"/>
    <d v="1899-12-30T09:30:00"/>
    <d v="2025-03-16T00:00:00"/>
    <d v="1899-12-30T09:46:00"/>
    <x v="259"/>
    <x v="34"/>
    <s v="7001184432"/>
    <s v="FBO"/>
    <d v="1899-12-30T00:00:00"/>
    <x v="782"/>
    <d v="1899-12-30T00:00:00"/>
    <s v="Granel"/>
    <s v="E001"/>
    <x v="2"/>
    <d v="1899-12-30T00:21:00"/>
    <d v="1899-12-30T00:16:00"/>
    <x v="4"/>
    <x v="27"/>
    <x v="4"/>
    <x v="2"/>
    <n v="0"/>
    <n v="0"/>
    <x v="0"/>
    <x v="2"/>
    <x v="2"/>
    <n v="0"/>
    <x v="7"/>
    <x v="1"/>
    <d v="1899-12-30T00:00:00"/>
    <d v="1899-12-30T00:00:00"/>
    <x v="0"/>
    <m/>
    <m/>
    <d v="1899-12-30T00:00:00"/>
    <d v="1899-12-30T00:21:00"/>
    <n v="1"/>
    <d v="1899-12-30T00:05:00"/>
    <n v="20.999999999995207"/>
    <x v="3"/>
    <x v="1"/>
  </r>
  <r>
    <x v="9"/>
    <s v="OF25005035"/>
    <x v="0"/>
    <x v="1303"/>
    <s v="E3616JTZ"/>
    <d v="2025-03-18T00:00:00"/>
    <x v="2"/>
    <s v="1782"/>
    <x v="48"/>
    <s v="S1"/>
    <x v="3"/>
    <x v="0"/>
    <d v="2025-03-16T00:00:00"/>
    <d v="1899-12-30T09:31:00"/>
    <d v="2025-03-16T00:00:00"/>
    <d v="1899-12-30T09:35:00"/>
    <d v="2025-03-16T00:00:00"/>
    <d v="1899-12-30T09:59:00"/>
    <x v="260"/>
    <x v="34"/>
    <s v="7001184433"/>
    <s v="FBO"/>
    <d v="1899-12-30T00:00:00"/>
    <x v="782"/>
    <d v="1899-12-30T00:00:00"/>
    <s v="Granel"/>
    <s v="E001"/>
    <x v="2"/>
    <d v="1899-12-30T00:28:00"/>
    <d v="1899-12-30T00:24:00"/>
    <x v="4"/>
    <x v="27"/>
    <x v="4"/>
    <x v="2"/>
    <n v="0"/>
    <n v="0"/>
    <x v="0"/>
    <x v="2"/>
    <x v="2"/>
    <n v="0"/>
    <x v="7"/>
    <x v="1"/>
    <d v="1899-12-30T00:00:00"/>
    <d v="1899-12-30T00:00:00"/>
    <x v="0"/>
    <m/>
    <m/>
    <d v="1899-12-30T00:00:00"/>
    <d v="1899-12-30T00:28:00"/>
    <n v="1"/>
    <d v="1899-12-30T00:04:00"/>
    <n v="27.999999999993666"/>
    <x v="3"/>
    <x v="1"/>
  </r>
  <r>
    <x v="9"/>
    <s v="OF25005036"/>
    <x v="0"/>
    <x v="1310"/>
    <s v="E3960KHT"/>
    <d v="2025-03-18T00:00:00"/>
    <x v="2"/>
    <s v="1782"/>
    <x v="48"/>
    <s v="S1"/>
    <x v="3"/>
    <x v="0"/>
    <d v="2025-03-16T00:00:00"/>
    <d v="1899-12-30T10:00:00"/>
    <d v="2025-03-16T00:00:00"/>
    <d v="1899-12-30T10:08:00"/>
    <d v="2025-03-16T00:00:00"/>
    <d v="1899-12-30T10:30:00"/>
    <x v="259"/>
    <x v="34"/>
    <s v="7001184434"/>
    <s v="FBO"/>
    <d v="1899-12-30T00:00:00"/>
    <x v="782"/>
    <d v="1899-12-30T00:00:00"/>
    <s v="Granel"/>
    <s v="E001"/>
    <x v="2"/>
    <d v="1899-12-30T00:30:00"/>
    <d v="1899-12-30T00:22:00"/>
    <x v="5"/>
    <x v="27"/>
    <x v="4"/>
    <x v="2"/>
    <n v="0"/>
    <n v="0"/>
    <x v="0"/>
    <x v="2"/>
    <x v="2"/>
    <n v="0"/>
    <x v="7"/>
    <x v="1"/>
    <d v="1899-12-30T00:00:00"/>
    <d v="1899-12-30T00:00:00"/>
    <x v="0"/>
    <m/>
    <m/>
    <d v="1899-12-30T00:00:00"/>
    <d v="1899-12-30T00:30:00"/>
    <n v="1"/>
    <d v="1899-12-30T00:08:00"/>
    <n v="29.999999999995175"/>
    <x v="4"/>
    <x v="1"/>
  </r>
  <r>
    <x v="9"/>
    <s v="OF25005037"/>
    <x v="0"/>
    <x v="514"/>
    <s v="E2492HHN"/>
    <d v="2025-03-18T00:00:00"/>
    <x v="2"/>
    <s v="1782"/>
    <x v="48"/>
    <s v="S1"/>
    <x v="3"/>
    <x v="0"/>
    <d v="2025-03-16T00:00:00"/>
    <d v="1899-12-30T10:54:00"/>
    <d v="2025-03-16T00:00:00"/>
    <d v="1899-12-30T10:28:00"/>
    <d v="2025-03-16T00:00:00"/>
    <d v="1899-12-30T11:51:00"/>
    <x v="260"/>
    <x v="34"/>
    <s v="7001184435"/>
    <s v="FBO"/>
    <d v="1899-12-30T00:00:00"/>
    <x v="782"/>
    <d v="1899-12-30T00:00:00"/>
    <s v="Granel"/>
    <s v="E001"/>
    <x v="2"/>
    <d v="1899-12-30T00:57:00"/>
    <d v="1899-12-30T01:23:00"/>
    <x v="5"/>
    <x v="27"/>
    <x v="4"/>
    <x v="2"/>
    <n v="0"/>
    <n v="0"/>
    <x v="0"/>
    <x v="2"/>
    <x v="2"/>
    <n v="0"/>
    <x v="7"/>
    <x v="0"/>
    <d v="1899-12-30T00:00:00"/>
    <d v="1899-12-30T00:00:00"/>
    <x v="0"/>
    <m/>
    <m/>
    <d v="1899-12-30T00:00:00"/>
    <d v="1899-12-30T00:57:00"/>
    <n v="1"/>
    <n v="-1.8055555555559988E-2"/>
    <n v="56.999999999995239"/>
    <x v="5"/>
    <x v="0"/>
  </r>
  <r>
    <x v="9"/>
    <s v="OF25005041"/>
    <x v="0"/>
    <x v="1297"/>
    <s v="E5825KKS"/>
    <d v="2025-03-18T00:00:00"/>
    <x v="2"/>
    <s v="1782"/>
    <x v="48"/>
    <s v="S1"/>
    <x v="3"/>
    <x v="0"/>
    <d v="2025-03-16T00:00:00"/>
    <d v="1899-12-30T11:36:00"/>
    <d v="2025-03-16T00:00:00"/>
    <d v="1899-12-30T10:38:00"/>
    <d v="2025-03-16T00:00:00"/>
    <d v="1899-12-30T12:24:00"/>
    <x v="259"/>
    <x v="34"/>
    <s v="7001184436"/>
    <s v="FBO"/>
    <d v="1899-12-30T00:00:00"/>
    <x v="782"/>
    <d v="1899-12-30T00:00:00"/>
    <s v="Granel"/>
    <s v="E001"/>
    <x v="2"/>
    <d v="1899-12-30T00:48:00"/>
    <d v="1899-12-30T01:46:00"/>
    <x v="9"/>
    <x v="27"/>
    <x v="4"/>
    <x v="2"/>
    <n v="0"/>
    <n v="0"/>
    <x v="0"/>
    <x v="2"/>
    <x v="2"/>
    <n v="0"/>
    <x v="7"/>
    <x v="0"/>
    <d v="1899-12-30T00:00:00"/>
    <d v="1899-12-30T00:00:00"/>
    <x v="0"/>
    <m/>
    <m/>
    <d v="1899-12-30T00:00:00"/>
    <d v="1899-12-30T00:48:00"/>
    <n v="1"/>
    <n v="-4.027777777777003E-2"/>
    <n v="48.000000000009656"/>
    <x v="11"/>
    <x v="0"/>
  </r>
  <r>
    <x v="9"/>
    <s v="OF25005043"/>
    <x v="0"/>
    <x v="520"/>
    <s v="E2015JDV"/>
    <d v="2025-03-18T00:00:00"/>
    <x v="2"/>
    <s v="1782"/>
    <x v="48"/>
    <s v="S1"/>
    <x v="3"/>
    <x v="0"/>
    <d v="2025-03-16T00:00:00"/>
    <d v="1899-12-30T11:53:00"/>
    <d v="2025-03-16T00:00:00"/>
    <d v="1899-12-30T12:21:00"/>
    <d v="2025-03-16T00:00:00"/>
    <d v="1899-12-30T12:41:00"/>
    <x v="259"/>
    <x v="34"/>
    <s v="7001184437"/>
    <s v="FBO"/>
    <d v="1899-12-30T00:00:00"/>
    <x v="782"/>
    <d v="1899-12-30T00:00:00"/>
    <s v="Granel"/>
    <s v="E001"/>
    <x v="2"/>
    <d v="1899-12-30T00:48:00"/>
    <d v="1899-12-30T00:20:00"/>
    <x v="9"/>
    <x v="27"/>
    <x v="4"/>
    <x v="2"/>
    <n v="0"/>
    <n v="0"/>
    <x v="0"/>
    <x v="2"/>
    <x v="2"/>
    <n v="0"/>
    <x v="7"/>
    <x v="0"/>
    <d v="1899-12-30T00:00:00"/>
    <d v="1899-12-30T00:00:00"/>
    <x v="0"/>
    <m/>
    <m/>
    <d v="1899-12-30T00:00:00"/>
    <d v="1899-12-30T00:48:00"/>
    <n v="1"/>
    <d v="1899-12-30T00:28:00"/>
    <n v="47.99999999999519"/>
    <x v="11"/>
    <x v="0"/>
  </r>
  <r>
    <x v="9"/>
    <s v="OF25005046"/>
    <x v="0"/>
    <x v="539"/>
    <s v="E6028JLK"/>
    <d v="2025-03-18T00:00:00"/>
    <x v="2"/>
    <s v="1782"/>
    <x v="48"/>
    <s v="S1"/>
    <x v="3"/>
    <x v="0"/>
    <d v="2025-03-16T00:00:00"/>
    <d v="1899-12-30T13:12:00"/>
    <d v="2025-03-16T00:00:00"/>
    <d v="1899-12-30T13:21:00"/>
    <d v="2025-03-16T00:00:00"/>
    <d v="1899-12-30T13:46:00"/>
    <x v="259"/>
    <x v="34"/>
    <s v="7001184438"/>
    <s v="FBO"/>
    <d v="1899-12-30T00:00:00"/>
    <x v="782"/>
    <d v="1899-12-30T00:00:00"/>
    <s v="Granel"/>
    <s v="E001"/>
    <x v="2"/>
    <d v="1899-12-30T00:34:00"/>
    <d v="1899-12-30T00:25:00"/>
    <x v="6"/>
    <x v="27"/>
    <x v="4"/>
    <x v="2"/>
    <n v="0"/>
    <n v="0"/>
    <x v="0"/>
    <x v="2"/>
    <x v="2"/>
    <n v="0"/>
    <x v="7"/>
    <x v="1"/>
    <d v="1899-12-30T00:00:00"/>
    <d v="1899-12-30T00:00:00"/>
    <x v="0"/>
    <m/>
    <m/>
    <d v="1899-12-30T00:00:00"/>
    <d v="1899-12-30T00:34:00"/>
    <n v="1"/>
    <d v="1899-12-30T00:09:00"/>
    <n v="33.99999999999828"/>
    <x v="6"/>
    <x v="1"/>
  </r>
  <r>
    <x v="9"/>
    <s v="2025005112"/>
    <x v="0"/>
    <x v="518"/>
    <s v="E4179KVF"/>
    <d v="2025-03-18T00:00:00"/>
    <x v="2"/>
    <s v="1782"/>
    <x v="48"/>
    <s v="PA"/>
    <x v="1"/>
    <x v="0"/>
    <d v="2025-03-18T00:00:00"/>
    <d v="1899-12-30T08:47:49"/>
    <d v="2025-03-18T00:00:00"/>
    <d v="1899-12-30T08:47:51"/>
    <d v="2025-03-18T00:00:00"/>
    <d v="1899-12-30T09:35:27"/>
    <x v="0"/>
    <x v="0"/>
    <s v="7001184439"/>
    <s v="FBO"/>
    <d v="1899-12-30T00:47:38"/>
    <x v="416"/>
    <d v="1899-12-30T00:00:02"/>
    <s v="Granel"/>
    <s v="E001"/>
    <x v="2"/>
    <d v="1899-12-30T00:47:38"/>
    <d v="1899-12-30T00:47:36"/>
    <x v="3"/>
    <x v="17"/>
    <x v="4"/>
    <x v="2"/>
    <n v="0"/>
    <n v="0"/>
    <x v="0"/>
    <x v="2"/>
    <x v="2"/>
    <n v="0"/>
    <x v="7"/>
    <x v="0"/>
    <d v="1899-12-30T00:00:02"/>
    <d v="1899-12-30T00:00:02"/>
    <x v="0"/>
    <m/>
    <m/>
    <d v="1899-12-30T00:00:00"/>
    <d v="1899-12-30T00:47:38"/>
    <n v="3"/>
    <d v="1899-12-30T00:00:02"/>
    <n v="47.633333333342428"/>
    <x v="3"/>
    <x v="0"/>
  </r>
  <r>
    <x v="9"/>
    <s v="OF25005044"/>
    <x v="0"/>
    <x v="530"/>
    <s v="E5940JLK"/>
    <d v="2025-03-18T00:00:00"/>
    <x v="2"/>
    <s v="3236"/>
    <x v="49"/>
    <s v="PA"/>
    <x v="6"/>
    <x v="0"/>
    <d v="2025-03-16T00:00:00"/>
    <d v="1899-12-30T12:29:00"/>
    <d v="2025-03-16T00:00:00"/>
    <d v="1899-12-30T15:08:00"/>
    <d v="2025-03-16T00:00:00"/>
    <d v="1899-12-30T15:30:00"/>
    <x v="290"/>
    <x v="34"/>
    <s v="7001184440"/>
    <s v="FBO"/>
    <d v="1899-12-30T00:00:00"/>
    <x v="782"/>
    <d v="1899-12-30T00:00:00"/>
    <s v="Granel"/>
    <s v="E001"/>
    <x v="2"/>
    <d v="1899-12-30T03:01:00"/>
    <d v="1899-12-30T00:22:00"/>
    <x v="13"/>
    <x v="27"/>
    <x v="4"/>
    <x v="2"/>
    <n v="0"/>
    <n v="0"/>
    <x v="0"/>
    <x v="2"/>
    <x v="2"/>
    <n v="0"/>
    <x v="7"/>
    <x v="2"/>
    <d v="1899-12-30T00:00:00"/>
    <d v="1899-12-30T00:00:00"/>
    <x v="0"/>
    <m/>
    <m/>
    <d v="1899-12-30T00:00:00"/>
    <d v="1899-12-30T03:01:00"/>
    <n v="1"/>
    <d v="1899-12-30T02:39:00"/>
    <n v="180.99999999999361"/>
    <x v="14"/>
    <x v="0"/>
  </r>
  <r>
    <x v="9"/>
    <s v="2025005117"/>
    <x v="0"/>
    <x v="1297"/>
    <s v="E5825KKS"/>
    <d v="2025-03-18T00:00:00"/>
    <x v="2"/>
    <s v="1782"/>
    <x v="48"/>
    <s v="PA"/>
    <x v="1"/>
    <x v="0"/>
    <d v="2025-03-18T00:00:00"/>
    <d v="1899-12-30T09:52:55"/>
    <d v="2025-03-18T00:00:00"/>
    <d v="1899-12-30T09:52:57"/>
    <d v="2025-03-18T00:00:00"/>
    <d v="1899-12-30T10:37:42"/>
    <x v="0"/>
    <x v="0"/>
    <s v="7001184441"/>
    <s v="FBO"/>
    <d v="1899-12-30T00:44:47"/>
    <x v="3510"/>
    <d v="1899-12-30T00:00:02"/>
    <s v="Granel"/>
    <s v="E001"/>
    <x v="2"/>
    <d v="1899-12-30T00:44:47"/>
    <d v="1899-12-30T00:44:45"/>
    <x v="4"/>
    <x v="17"/>
    <x v="4"/>
    <x v="2"/>
    <n v="0"/>
    <n v="0"/>
    <x v="0"/>
    <x v="2"/>
    <x v="2"/>
    <n v="0"/>
    <x v="7"/>
    <x v="1"/>
    <d v="1899-12-30T00:00:02"/>
    <d v="1899-12-30T00:00:02"/>
    <x v="0"/>
    <m/>
    <m/>
    <d v="1899-12-30T00:00:00"/>
    <d v="1899-12-30T00:44:47"/>
    <n v="3"/>
    <d v="1899-12-30T00:00:02"/>
    <n v="44.783333333323199"/>
    <x v="4"/>
    <x v="1"/>
  </r>
  <r>
    <x v="9"/>
    <s v="2025005119"/>
    <x v="0"/>
    <x v="1310"/>
    <s v="E3960KHT"/>
    <d v="2025-03-18T00:00:00"/>
    <x v="2"/>
    <s v="1782"/>
    <x v="48"/>
    <s v="PA"/>
    <x v="1"/>
    <x v="0"/>
    <d v="2025-03-18T00:00:00"/>
    <d v="1899-12-30T10:35:26"/>
    <d v="2025-03-18T00:00:00"/>
    <d v="1899-12-30T10:35:28"/>
    <d v="2025-03-18T00:00:00"/>
    <d v="1899-12-30T11:06:37"/>
    <x v="0"/>
    <x v="0"/>
    <s v="7001184442"/>
    <s v="FBO"/>
    <d v="1899-12-30T00:31:11"/>
    <x v="1004"/>
    <d v="1899-12-30T00:00:02"/>
    <s v="Granel"/>
    <s v="E001"/>
    <x v="2"/>
    <d v="1899-12-30T00:31:11"/>
    <d v="1899-12-30T00:31:09"/>
    <x v="5"/>
    <x v="17"/>
    <x v="4"/>
    <x v="2"/>
    <n v="0"/>
    <n v="0"/>
    <x v="0"/>
    <x v="2"/>
    <x v="2"/>
    <n v="0"/>
    <x v="7"/>
    <x v="1"/>
    <d v="1899-12-30T00:00:02"/>
    <d v="1899-12-30T00:00:02"/>
    <x v="0"/>
    <m/>
    <m/>
    <d v="1899-12-30T00:00:00"/>
    <d v="1899-12-30T00:31:11"/>
    <n v="3"/>
    <d v="1899-12-30T00:00:02"/>
    <n v="31.183333333329628"/>
    <x v="5"/>
    <x v="1"/>
  </r>
  <r>
    <x v="9"/>
    <s v="2025005121"/>
    <x v="0"/>
    <x v="1306"/>
    <s v="ER7683BCC"/>
    <d v="2025-03-18T00:00:00"/>
    <x v="2"/>
    <s v="1782"/>
    <x v="48"/>
    <s v="PA"/>
    <x v="1"/>
    <x v="0"/>
    <d v="2025-03-18T00:00:00"/>
    <d v="1899-12-30T10:39:32"/>
    <d v="2025-03-18T00:00:00"/>
    <d v="1899-12-30T10:41:44"/>
    <d v="2025-03-18T00:00:00"/>
    <d v="1899-12-30T11:26:02"/>
    <x v="262"/>
    <x v="35"/>
    <s v="7001184443"/>
    <s v="EXW"/>
    <d v="1899-12-30T00:46:30"/>
    <x v="2703"/>
    <d v="1899-12-30T00:02:12"/>
    <s v="Granel"/>
    <s v="E001"/>
    <x v="1"/>
    <d v="1899-12-30T00:46:30"/>
    <d v="1899-12-30T00:44:18"/>
    <x v="5"/>
    <x v="17"/>
    <x v="4"/>
    <x v="2"/>
    <n v="0"/>
    <n v="0"/>
    <x v="0"/>
    <x v="2"/>
    <x v="2"/>
    <n v="0"/>
    <x v="7"/>
    <x v="0"/>
    <d v="1899-12-30T00:02:12"/>
    <d v="1899-12-30T00:02:12"/>
    <x v="0"/>
    <m/>
    <m/>
    <d v="1899-12-30T00:00:00"/>
    <d v="1899-12-30T00:46:30"/>
    <n v="3"/>
    <d v="1899-12-30T00:02:12"/>
    <n v="46.500000000004789"/>
    <x v="5"/>
    <x v="0"/>
  </r>
  <r>
    <x v="9"/>
    <s v="2025005120"/>
    <x v="0"/>
    <x v="1311"/>
    <s v="E9402GGZ"/>
    <d v="2025-03-18T00:00:00"/>
    <x v="2"/>
    <s v="1782"/>
    <x v="48"/>
    <s v="PA"/>
    <x v="1"/>
    <x v="0"/>
    <d v="2025-03-18T00:00:00"/>
    <d v="1899-12-30T10:38:19"/>
    <d v="2025-03-18T00:00:00"/>
    <d v="1899-12-30T10:38:20"/>
    <d v="2025-03-18T00:00:00"/>
    <d v="1899-12-30T11:41:48"/>
    <x v="0"/>
    <x v="0"/>
    <s v="7001184444"/>
    <s v="FBO"/>
    <d v="1899-12-30T01:03:29"/>
    <x v="3511"/>
    <d v="1899-12-30T00:00:01"/>
    <s v="Granel"/>
    <s v="E001"/>
    <x v="2"/>
    <d v="1899-12-30T01:03:29"/>
    <d v="1899-12-30T01:03:28"/>
    <x v="5"/>
    <x v="17"/>
    <x v="4"/>
    <x v="2"/>
    <n v="0"/>
    <n v="0"/>
    <x v="0"/>
    <x v="2"/>
    <x v="2"/>
    <n v="0"/>
    <x v="7"/>
    <x v="0"/>
    <d v="1899-12-30T00:00:01"/>
    <d v="1899-12-30T00:00:01"/>
    <x v="0"/>
    <m/>
    <m/>
    <d v="1899-12-30T00:00:00"/>
    <d v="1899-12-30T01:03:29"/>
    <n v="3"/>
    <d v="1899-12-30T00:00:01"/>
    <n v="63.483333333336034"/>
    <x v="5"/>
    <x v="0"/>
  </r>
  <r>
    <x v="9"/>
    <s v="2025005125"/>
    <x v="0"/>
    <x v="1319"/>
    <s v="E9349KRP"/>
    <d v="2025-03-18T00:00:00"/>
    <x v="2"/>
    <s v="837"/>
    <x v="47"/>
    <s v="PA"/>
    <x v="0"/>
    <x v="0"/>
    <d v="2025-03-18T00:00:00"/>
    <d v="1899-12-30T11:16:35"/>
    <d v="2025-03-18T00:00:00"/>
    <d v="1899-12-30T11:16:37"/>
    <d v="2025-03-18T00:00:00"/>
    <d v="1899-12-30T11:44:01"/>
    <x v="0"/>
    <x v="0"/>
    <s v="7001184445"/>
    <s v="EXW"/>
    <d v="1899-12-30T00:27:26"/>
    <x v="951"/>
    <d v="1899-12-30T00:00:02"/>
    <s v="Granel"/>
    <s v="E001"/>
    <x v="1"/>
    <d v="1899-12-30T00:27:26"/>
    <d v="1899-12-30T00:27:24"/>
    <x v="9"/>
    <x v="17"/>
    <x v="4"/>
    <x v="2"/>
    <n v="0"/>
    <n v="0"/>
    <x v="0"/>
    <x v="2"/>
    <x v="2"/>
    <n v="0"/>
    <x v="7"/>
    <x v="1"/>
    <d v="1899-12-30T00:00:02"/>
    <d v="1899-12-30T00:00:02"/>
    <x v="0"/>
    <m/>
    <m/>
    <d v="1899-12-30T00:00:00"/>
    <d v="1899-12-30T00:27:26"/>
    <n v="3"/>
    <d v="1899-12-30T00:00:02"/>
    <n v="27.433333333324804"/>
    <x v="5"/>
    <x v="1"/>
  </r>
  <r>
    <x v="9"/>
    <s v="2025005130"/>
    <x v="0"/>
    <x v="1324"/>
    <m/>
    <d v="2025-03-18T00:00:00"/>
    <x v="2"/>
    <s v="2882"/>
    <x v="50"/>
    <s v="PA"/>
    <x v="2"/>
    <x v="0"/>
    <d v="2025-03-18T00:00:00"/>
    <d v="1899-12-30T12:41:23"/>
    <d v="2025-03-18T00:00:00"/>
    <d v="1899-12-30T12:41:25"/>
    <d v="2025-03-18T00:00:00"/>
    <d v="1899-12-30T12:57:06"/>
    <x v="0"/>
    <x v="0"/>
    <s v="7001184446"/>
    <s v="EXW"/>
    <d v="1899-12-30T00:15:43"/>
    <x v="3512"/>
    <d v="1899-12-30T00:00:02"/>
    <s v="Ensacado"/>
    <s v="E002"/>
    <x v="1"/>
    <d v="1899-12-30T00:15:43"/>
    <d v="1899-12-30T00:15:41"/>
    <x v="13"/>
    <x v="17"/>
    <x v="4"/>
    <x v="1"/>
    <n v="0"/>
    <n v="0"/>
    <x v="0"/>
    <x v="1"/>
    <x v="2"/>
    <n v="0"/>
    <x v="7"/>
    <x v="1"/>
    <d v="1899-12-30T00:00:02"/>
    <d v="1899-12-30T00:00:02"/>
    <x v="0"/>
    <m/>
    <m/>
    <d v="1899-12-30T00:00:00"/>
    <d v="1899-12-30T00:15:43"/>
    <n v="3"/>
    <d v="1899-12-30T00:00:02"/>
    <n v="15.716666666663954"/>
    <x v="11"/>
    <x v="1"/>
  </r>
  <r>
    <x v="9"/>
    <s v="2025005142"/>
    <x v="0"/>
    <x v="1349"/>
    <s v="E4410MXX"/>
    <d v="2025-03-18T00:00:00"/>
    <x v="2"/>
    <s v="2882"/>
    <x v="50"/>
    <s v="PA"/>
    <x v="2"/>
    <x v="0"/>
    <d v="2025-03-18T00:00:00"/>
    <d v="1899-12-30T14:26:04"/>
    <d v="2025-03-18T00:00:00"/>
    <d v="1899-12-30T14:26:06"/>
    <d v="2025-03-18T00:00:00"/>
    <d v="1899-12-30T15:03:04"/>
    <x v="0"/>
    <x v="0"/>
    <s v="7001184448"/>
    <s v="EXW"/>
    <d v="1899-12-30T00:37:00"/>
    <x v="2974"/>
    <d v="1899-12-30T00:00:02"/>
    <s v="Ensacado"/>
    <s v="E002"/>
    <x v="1"/>
    <d v="1899-12-30T00:37:00"/>
    <d v="1899-12-30T00:36:58"/>
    <x v="14"/>
    <x v="17"/>
    <x v="4"/>
    <x v="1"/>
    <n v="0"/>
    <n v="0"/>
    <x v="0"/>
    <x v="1"/>
    <x v="2"/>
    <n v="0"/>
    <x v="7"/>
    <x v="1"/>
    <d v="1899-12-30T00:00:02"/>
    <d v="1899-12-30T00:00:02"/>
    <x v="0"/>
    <m/>
    <m/>
    <d v="1899-12-30T00:00:00"/>
    <d v="1899-12-30T00:37:00"/>
    <n v="3"/>
    <d v="1899-12-30T00:00:02"/>
    <n v="36.999999999993634"/>
    <x v="14"/>
    <x v="1"/>
  </r>
  <r>
    <x v="9"/>
    <s v="2025005144"/>
    <x v="0"/>
    <x v="1319"/>
    <s v="E9349KRP"/>
    <d v="2025-03-18T00:00:00"/>
    <x v="2"/>
    <s v="837"/>
    <x v="47"/>
    <s v="PA"/>
    <x v="0"/>
    <x v="0"/>
    <d v="2025-03-18T00:00:00"/>
    <d v="1899-12-30T15:02:27"/>
    <d v="2025-03-18T00:00:00"/>
    <d v="1899-12-30T15:02:29"/>
    <d v="2025-03-18T00:00:00"/>
    <d v="1899-12-30T15:30:59"/>
    <x v="0"/>
    <x v="0"/>
    <s v="7001184449"/>
    <s v="EXW"/>
    <d v="1899-12-30T00:28:32"/>
    <x v="1932"/>
    <d v="1899-12-30T00:00:02"/>
    <s v="Granel"/>
    <s v="E001"/>
    <x v="1"/>
    <d v="1899-12-30T00:28:32"/>
    <d v="1899-12-30T00:28:30"/>
    <x v="10"/>
    <x v="17"/>
    <x v="4"/>
    <x v="2"/>
    <n v="0"/>
    <n v="0"/>
    <x v="0"/>
    <x v="2"/>
    <x v="2"/>
    <n v="0"/>
    <x v="7"/>
    <x v="1"/>
    <d v="1899-12-30T00:00:02"/>
    <d v="1899-12-30T00:00:02"/>
    <x v="0"/>
    <m/>
    <m/>
    <d v="1899-12-30T00:00:00"/>
    <d v="1899-12-30T00:28:32"/>
    <n v="3"/>
    <d v="1899-12-30T00:00:02"/>
    <n v="28.533333333326336"/>
    <x v="14"/>
    <x v="1"/>
  </r>
  <r>
    <x v="9"/>
    <s v="2025005146"/>
    <x v="0"/>
    <x v="1324"/>
    <m/>
    <d v="2025-03-18T00:00:00"/>
    <x v="2"/>
    <s v="3312"/>
    <x v="51"/>
    <s v="PA"/>
    <x v="2"/>
    <x v="0"/>
    <d v="2025-03-18T00:00:00"/>
    <d v="1899-12-30T15:30:12"/>
    <d v="2025-03-18T00:00:00"/>
    <d v="1899-12-30T15:30:13"/>
    <d v="2025-03-18T00:00:00"/>
    <d v="1899-12-30T15:49:14"/>
    <x v="0"/>
    <x v="0"/>
    <s v="7001184450"/>
    <s v="EXW"/>
    <d v="1899-12-30T00:19:02"/>
    <x v="2079"/>
    <d v="1899-12-30T00:00:01"/>
    <s v="Ensacado"/>
    <s v="E002"/>
    <x v="1"/>
    <d v="1899-12-30T00:19:02"/>
    <d v="1899-12-30T00:19:01"/>
    <x v="10"/>
    <x v="17"/>
    <x v="4"/>
    <x v="1"/>
    <n v="0"/>
    <n v="0"/>
    <x v="0"/>
    <x v="1"/>
    <x v="2"/>
    <n v="0"/>
    <x v="7"/>
    <x v="1"/>
    <d v="1899-12-30T00:00:01"/>
    <d v="1899-12-30T00:00:01"/>
    <x v="0"/>
    <m/>
    <m/>
    <d v="1899-12-30T00:00:00"/>
    <d v="1899-12-30T00:19:02"/>
    <n v="3"/>
    <d v="1899-12-30T00:00:01"/>
    <n v="19.033333333329647"/>
    <x v="14"/>
    <x v="1"/>
  </r>
  <r>
    <x v="9"/>
    <s v="2025005145"/>
    <x v="0"/>
    <x v="1339"/>
    <s v="ER8615BBY"/>
    <d v="2025-03-18T00:00:00"/>
    <x v="2"/>
    <s v="1782"/>
    <x v="48"/>
    <s v="PA"/>
    <x v="1"/>
    <x v="0"/>
    <d v="2025-03-18T00:00:00"/>
    <d v="1899-12-30T15:06:09"/>
    <d v="2025-03-18T00:00:00"/>
    <d v="1899-12-30T15:06:10"/>
    <d v="2025-03-18T00:00:00"/>
    <d v="1899-12-30T15:51:59"/>
    <x v="0"/>
    <x v="0"/>
    <s v="7001184451"/>
    <s v="EXW"/>
    <d v="1899-12-30T00:45:50"/>
    <x v="3513"/>
    <d v="1899-12-30T00:00:01"/>
    <s v="Granel"/>
    <s v="E001"/>
    <x v="1"/>
    <d v="1899-12-30T00:45:50"/>
    <d v="1899-12-30T00:45:49"/>
    <x v="10"/>
    <x v="17"/>
    <x v="4"/>
    <x v="2"/>
    <n v="0"/>
    <n v="0"/>
    <x v="0"/>
    <x v="2"/>
    <x v="2"/>
    <n v="0"/>
    <x v="7"/>
    <x v="0"/>
    <d v="1899-12-30T00:00:01"/>
    <d v="1899-12-30T00:00:01"/>
    <x v="0"/>
    <m/>
    <m/>
    <d v="1899-12-30T00:00:00"/>
    <d v="1899-12-30T00:45:50"/>
    <n v="3"/>
    <d v="1899-12-30T00:00:01"/>
    <n v="45.833333333342466"/>
    <x v="14"/>
    <x v="0"/>
  </r>
  <r>
    <x v="9"/>
    <s v="2025005148"/>
    <x v="0"/>
    <x v="1310"/>
    <s v="E3960KHT"/>
    <d v="2025-03-18T00:00:00"/>
    <x v="2"/>
    <s v="3236"/>
    <x v="49"/>
    <s v="PA"/>
    <x v="6"/>
    <x v="0"/>
    <d v="2025-03-18T00:00:00"/>
    <d v="1899-12-30T15:48:57"/>
    <d v="2025-03-18T00:00:00"/>
    <d v="1899-12-30T15:48:58"/>
    <d v="2025-03-18T00:00:00"/>
    <d v="1899-12-30T16:22:19"/>
    <x v="0"/>
    <x v="0"/>
    <s v="7001184452"/>
    <s v="FBO"/>
    <d v="1899-12-30T00:33:22"/>
    <x v="1988"/>
    <d v="1899-12-30T00:00:01"/>
    <s v="Granel"/>
    <s v="E001"/>
    <x v="2"/>
    <d v="1899-12-30T00:33:22"/>
    <d v="1899-12-30T00:33:21"/>
    <x v="10"/>
    <x v="17"/>
    <x v="4"/>
    <x v="2"/>
    <n v="0"/>
    <n v="0"/>
    <x v="0"/>
    <x v="2"/>
    <x v="2"/>
    <n v="0"/>
    <x v="7"/>
    <x v="1"/>
    <d v="1899-12-30T00:00:01"/>
    <d v="1899-12-30T00:00:01"/>
    <x v="0"/>
    <m/>
    <m/>
    <d v="1899-12-30T00:00:00"/>
    <d v="1899-12-30T00:33:22"/>
    <n v="3"/>
    <d v="1899-12-30T00:00:01"/>
    <n v="33.366666666657601"/>
    <x v="8"/>
    <x v="1"/>
  </r>
  <r>
    <x v="9"/>
    <s v="2025005151"/>
    <x v="0"/>
    <x v="1297"/>
    <s v="E5825KKS"/>
    <d v="2025-03-18T00:00:00"/>
    <x v="2"/>
    <s v="837"/>
    <x v="47"/>
    <s v="PA"/>
    <x v="0"/>
    <x v="0"/>
    <d v="2025-03-18T00:00:00"/>
    <d v="1899-12-30T16:16:51"/>
    <d v="2025-03-18T00:00:00"/>
    <d v="1899-12-30T16:16:52"/>
    <d v="2025-03-18T00:00:00"/>
    <d v="1899-12-30T16:44:50"/>
    <x v="0"/>
    <x v="0"/>
    <s v="7001184453"/>
    <s v="FBO"/>
    <d v="1899-12-30T00:27:59"/>
    <x v="249"/>
    <d v="1899-12-30T00:00:01"/>
    <s v="Granel"/>
    <s v="E001"/>
    <x v="2"/>
    <d v="1899-12-30T00:27:59"/>
    <d v="1899-12-30T00:27:58"/>
    <x v="7"/>
    <x v="17"/>
    <x v="4"/>
    <x v="2"/>
    <n v="0"/>
    <n v="0"/>
    <x v="0"/>
    <x v="2"/>
    <x v="2"/>
    <n v="0"/>
    <x v="7"/>
    <x v="1"/>
    <d v="1899-12-30T00:00:01"/>
    <d v="1899-12-30T00:00:01"/>
    <x v="0"/>
    <m/>
    <m/>
    <d v="1899-12-30T00:00:00"/>
    <d v="1899-12-30T00:27:59"/>
    <n v="3"/>
    <d v="1899-12-30T00:00:01"/>
    <n v="27.983333333332805"/>
    <x v="8"/>
    <x v="1"/>
  </r>
  <r>
    <x v="9"/>
    <s v="2025005149"/>
    <x v="0"/>
    <x v="594"/>
    <s v="E26VE91"/>
    <d v="2025-03-18T00:00:00"/>
    <x v="2"/>
    <s v="2882"/>
    <x v="50"/>
    <s v="PA"/>
    <x v="2"/>
    <x v="0"/>
    <d v="2025-03-18T00:00:00"/>
    <d v="1899-12-30T15:54:36"/>
    <d v="2025-03-18T00:00:00"/>
    <d v="1899-12-30T15:54:39"/>
    <d v="2025-03-18T00:00:00"/>
    <d v="1899-12-30T16:48:04"/>
    <x v="0"/>
    <x v="0"/>
    <s v="7001184454"/>
    <s v="EXW"/>
    <d v="1899-12-30T00:53:28"/>
    <x v="2639"/>
    <d v="1899-12-30T00:00:03"/>
    <s v="Ensacado"/>
    <s v="E002"/>
    <x v="1"/>
    <d v="1899-12-30T00:53:28"/>
    <d v="1899-12-30T00:53:25"/>
    <x v="10"/>
    <x v="17"/>
    <x v="4"/>
    <x v="1"/>
    <n v="0"/>
    <n v="0"/>
    <x v="0"/>
    <x v="1"/>
    <x v="2"/>
    <n v="0"/>
    <x v="7"/>
    <x v="0"/>
    <d v="1899-12-30T00:00:03"/>
    <d v="1899-12-30T00:00:03"/>
    <x v="0"/>
    <m/>
    <m/>
    <d v="1899-12-30T00:00:00"/>
    <d v="1899-12-30T00:53:28"/>
    <n v="3"/>
    <d v="1899-12-30T00:00:03"/>
    <n v="53.466666666667138"/>
    <x v="8"/>
    <x v="0"/>
  </r>
  <r>
    <x v="9"/>
    <s v="2025005152"/>
    <x v="0"/>
    <x v="1311"/>
    <s v="E9402GGZ"/>
    <d v="2025-03-18T00:00:00"/>
    <x v="2"/>
    <s v="837"/>
    <x v="47"/>
    <s v="PA"/>
    <x v="0"/>
    <x v="0"/>
    <d v="2025-03-18T00:00:00"/>
    <d v="1899-12-30T16:24:46"/>
    <d v="2025-03-18T00:00:00"/>
    <d v="1899-12-30T16:24:47"/>
    <d v="2025-03-18T00:00:00"/>
    <d v="1899-12-30T16:50:52"/>
    <x v="0"/>
    <x v="0"/>
    <s v="7001184455"/>
    <s v="FBO"/>
    <d v="1899-12-30T00:26:06"/>
    <x v="2680"/>
    <d v="1899-12-30T00:00:01"/>
    <s v="Granel"/>
    <s v="E001"/>
    <x v="2"/>
    <d v="1899-12-30T00:26:06"/>
    <d v="1899-12-30T00:26:05"/>
    <x v="7"/>
    <x v="17"/>
    <x v="4"/>
    <x v="2"/>
    <n v="0"/>
    <n v="0"/>
    <x v="0"/>
    <x v="2"/>
    <x v="2"/>
    <n v="0"/>
    <x v="7"/>
    <x v="1"/>
    <d v="1899-12-30T00:00:01"/>
    <d v="1899-12-30T00:00:01"/>
    <x v="0"/>
    <m/>
    <m/>
    <d v="1899-12-30T00:00:00"/>
    <d v="1899-12-30T00:26:06"/>
    <n v="3"/>
    <d v="1899-12-30T00:00:01"/>
    <n v="26.099999999999923"/>
    <x v="8"/>
    <x v="1"/>
  </r>
  <r>
    <x v="9"/>
    <s v="2025005150"/>
    <x v="0"/>
    <x v="1296"/>
    <s v="E7586KJW"/>
    <d v="2025-03-18T00:00:00"/>
    <x v="2"/>
    <s v="1782"/>
    <x v="48"/>
    <s v="PA"/>
    <x v="1"/>
    <x v="0"/>
    <d v="2025-03-18T00:00:00"/>
    <d v="1899-12-30T16:15:30"/>
    <d v="2025-03-18T00:00:00"/>
    <d v="1899-12-30T16:15:31"/>
    <d v="2025-03-18T00:00:00"/>
    <d v="1899-12-30T16:53:22"/>
    <x v="0"/>
    <x v="0"/>
    <s v="7001184456"/>
    <s v="FBO"/>
    <d v="1899-12-30T00:37:52"/>
    <x v="614"/>
    <d v="1899-12-30T00:00:01"/>
    <s v="Granel"/>
    <s v="E001"/>
    <x v="2"/>
    <d v="1899-12-30T00:37:52"/>
    <d v="1899-12-30T00:37:51"/>
    <x v="7"/>
    <x v="17"/>
    <x v="4"/>
    <x v="2"/>
    <n v="0"/>
    <n v="0"/>
    <x v="0"/>
    <x v="2"/>
    <x v="2"/>
    <n v="0"/>
    <x v="7"/>
    <x v="1"/>
    <d v="1899-12-30T00:00:01"/>
    <d v="1899-12-30T00:00:01"/>
    <x v="0"/>
    <m/>
    <m/>
    <d v="1899-12-30T00:00:00"/>
    <d v="1899-12-30T00:37:52"/>
    <n v="3"/>
    <d v="1899-12-30T00:00:01"/>
    <n v="37.866666666657665"/>
    <x v="8"/>
    <x v="1"/>
  </r>
  <r>
    <x v="9"/>
    <s v="2025005153"/>
    <x v="0"/>
    <x v="530"/>
    <s v="E5940JLK"/>
    <d v="2025-03-18T00:00:00"/>
    <x v="2"/>
    <s v="837"/>
    <x v="47"/>
    <s v="PA"/>
    <x v="0"/>
    <x v="0"/>
    <d v="2025-03-18T00:00:00"/>
    <d v="1899-12-30T16:37:26"/>
    <d v="2025-03-18T00:00:00"/>
    <d v="1899-12-30T16:37:27"/>
    <d v="2025-03-18T00:00:00"/>
    <d v="1899-12-30T17:12:39"/>
    <x v="0"/>
    <x v="0"/>
    <s v="7001184457"/>
    <s v="FBO"/>
    <d v="1899-12-30T00:35:13"/>
    <x v="2939"/>
    <d v="1899-12-30T00:00:01"/>
    <s v="Granel"/>
    <s v="E001"/>
    <x v="2"/>
    <d v="1899-12-30T00:35:13"/>
    <d v="1899-12-30T00:35:12"/>
    <x v="7"/>
    <x v="17"/>
    <x v="4"/>
    <x v="2"/>
    <n v="0"/>
    <n v="0"/>
    <x v="0"/>
    <x v="2"/>
    <x v="2"/>
    <n v="0"/>
    <x v="7"/>
    <x v="1"/>
    <d v="1899-12-30T00:00:01"/>
    <d v="1899-12-30T00:00:01"/>
    <x v="0"/>
    <m/>
    <m/>
    <d v="1899-12-30T00:00:00"/>
    <d v="1899-12-30T00:35:13"/>
    <n v="3"/>
    <d v="1899-12-30T00:00:01"/>
    <n v="35.216666666668758"/>
    <x v="12"/>
    <x v="1"/>
  </r>
  <r>
    <x v="9"/>
    <s v="2025005154"/>
    <x v="0"/>
    <x v="1299"/>
    <s v="E9842JGG"/>
    <d v="2025-03-18T00:00:00"/>
    <x v="2"/>
    <s v="837"/>
    <x v="47"/>
    <s v="PA"/>
    <x v="0"/>
    <x v="0"/>
    <d v="2025-03-18T00:00:00"/>
    <d v="1899-12-30T16:51:20"/>
    <d v="2025-03-18T00:00:00"/>
    <d v="1899-12-30T16:51:21"/>
    <d v="2025-03-18T00:00:00"/>
    <d v="1899-12-30T17:28:26"/>
    <x v="0"/>
    <x v="0"/>
    <s v="7001184458"/>
    <s v="FBO"/>
    <d v="1899-12-30T00:37:06"/>
    <x v="510"/>
    <d v="1899-12-30T00:00:01"/>
    <s v="Granel"/>
    <s v="E001"/>
    <x v="2"/>
    <d v="1899-12-30T00:37:06"/>
    <d v="1899-12-30T00:37:05"/>
    <x v="7"/>
    <x v="17"/>
    <x v="4"/>
    <x v="2"/>
    <n v="0"/>
    <n v="0"/>
    <x v="0"/>
    <x v="2"/>
    <x v="2"/>
    <n v="0"/>
    <x v="7"/>
    <x v="1"/>
    <d v="1899-12-30T00:00:01"/>
    <d v="1899-12-30T00:00:01"/>
    <x v="0"/>
    <m/>
    <m/>
    <d v="1899-12-30T00:00:00"/>
    <d v="1899-12-30T00:37:06"/>
    <n v="3"/>
    <d v="1899-12-30T00:00:01"/>
    <n v="37.100000000001643"/>
    <x v="12"/>
    <x v="1"/>
  </r>
  <r>
    <x v="9"/>
    <s v="2025005155"/>
    <x v="0"/>
    <x v="510"/>
    <s v="E6758JLK"/>
    <d v="2025-03-18T00:00:00"/>
    <x v="2"/>
    <s v="837"/>
    <x v="47"/>
    <s v="PA"/>
    <x v="0"/>
    <x v="0"/>
    <d v="2025-03-18T00:00:00"/>
    <d v="1899-12-30T17:01:34"/>
    <d v="2025-03-18T00:00:00"/>
    <d v="1899-12-30T17:01:34"/>
    <d v="2025-03-18T00:00:00"/>
    <d v="1899-12-30T17:45:45"/>
    <x v="0"/>
    <x v="0"/>
    <s v="7001184459"/>
    <s v="FBO"/>
    <d v="1899-12-30T00:44:11"/>
    <x v="3514"/>
    <d v="1899-12-30T00:00:00"/>
    <s v="Granel"/>
    <s v="E001"/>
    <x v="2"/>
    <d v="1899-12-30T00:44:11"/>
    <d v="1899-12-30T00:44:11"/>
    <x v="11"/>
    <x v="17"/>
    <x v="4"/>
    <x v="2"/>
    <n v="0"/>
    <n v="0"/>
    <x v="0"/>
    <x v="2"/>
    <x v="2"/>
    <n v="0"/>
    <x v="7"/>
    <x v="1"/>
    <d v="1899-12-30T00:00:00"/>
    <d v="1899-12-30T00:00:00"/>
    <x v="0"/>
    <m/>
    <m/>
    <d v="1899-12-30T00:00:00"/>
    <d v="1899-12-30T00:44:11"/>
    <n v="3"/>
    <d v="1899-12-30T00:00:00"/>
    <n v="44.183333333332776"/>
    <x v="12"/>
    <x v="1"/>
  </r>
  <r>
    <x v="9"/>
    <s v="2025005161"/>
    <x v="0"/>
    <x v="518"/>
    <s v="E4179KVF"/>
    <d v="2025-03-18T00:00:00"/>
    <x v="2"/>
    <s v="1782"/>
    <x v="48"/>
    <s v="PA"/>
    <x v="1"/>
    <x v="0"/>
    <d v="2025-03-18T00:00:00"/>
    <d v="1899-12-30T18:03:02"/>
    <d v="2025-03-18T00:00:00"/>
    <d v="1899-12-30T18:03:04"/>
    <d v="2025-03-18T00:00:00"/>
    <d v="1899-12-30T18:32:09"/>
    <x v="0"/>
    <x v="0"/>
    <s v="7001184460"/>
    <s v="FBO"/>
    <d v="1899-12-30T00:29:07"/>
    <x v="1029"/>
    <d v="1899-12-30T00:00:02"/>
    <s v="Granel"/>
    <s v="E001"/>
    <x v="2"/>
    <d v="1899-12-30T00:29:07"/>
    <d v="1899-12-30T00:29:05"/>
    <x v="8"/>
    <x v="17"/>
    <x v="4"/>
    <x v="2"/>
    <n v="0"/>
    <n v="0"/>
    <x v="0"/>
    <x v="2"/>
    <x v="2"/>
    <n v="0"/>
    <x v="7"/>
    <x v="1"/>
    <d v="1899-12-30T00:00:02"/>
    <d v="1899-12-30T00:00:02"/>
    <x v="0"/>
    <m/>
    <m/>
    <d v="1899-12-30T00:00:00"/>
    <d v="1899-12-30T00:29:07"/>
    <n v="3"/>
    <d v="1899-12-30T00:00:02"/>
    <n v="29.116666666670525"/>
    <x v="9"/>
    <x v="1"/>
  </r>
  <r>
    <x v="9"/>
    <s v="2025005160"/>
    <x v="0"/>
    <x v="519"/>
    <s v="E2222JCW"/>
    <d v="2025-03-18T00:00:00"/>
    <x v="2"/>
    <s v="1782"/>
    <x v="48"/>
    <s v="PA"/>
    <x v="1"/>
    <x v="0"/>
    <d v="2025-03-18T00:00:00"/>
    <d v="1899-12-30T17:59:14"/>
    <d v="2025-03-18T00:00:00"/>
    <d v="1899-12-30T17:59:16"/>
    <d v="2025-03-18T00:00:00"/>
    <d v="1899-12-30T18:36:00"/>
    <x v="0"/>
    <x v="0"/>
    <s v="7001184461"/>
    <s v="FBO"/>
    <d v="1899-12-30T00:36:46"/>
    <x v="1301"/>
    <d v="1899-12-30T00:00:02"/>
    <s v="Granel"/>
    <s v="E001"/>
    <x v="2"/>
    <d v="1899-12-30T00:36:46"/>
    <d v="1899-12-30T00:36:44"/>
    <x v="11"/>
    <x v="17"/>
    <x v="4"/>
    <x v="2"/>
    <n v="0"/>
    <n v="0"/>
    <x v="0"/>
    <x v="2"/>
    <x v="2"/>
    <n v="0"/>
    <x v="7"/>
    <x v="1"/>
    <d v="1899-12-30T00:00:02"/>
    <d v="1899-12-30T00:00:02"/>
    <x v="0"/>
    <m/>
    <m/>
    <d v="1899-12-30T00:00:00"/>
    <d v="1899-12-30T00:36:46"/>
    <n v="3"/>
    <d v="1899-12-30T00:00:02"/>
    <n v="36.766666666670439"/>
    <x v="9"/>
    <x v="1"/>
  </r>
  <r>
    <x v="9"/>
    <s v="2025005176"/>
    <x v="0"/>
    <x v="1304"/>
    <s v="ER2114BBN"/>
    <d v="2025-03-19T00:00:00"/>
    <x v="2"/>
    <s v="837"/>
    <x v="47"/>
    <s v="PA"/>
    <x v="0"/>
    <x v="0"/>
    <d v="2025-03-19T00:00:00"/>
    <d v="1899-12-30T06:05:23"/>
    <d v="2025-03-19T00:00:00"/>
    <d v="1899-12-30T06:05:24"/>
    <d v="2025-03-19T00:00:00"/>
    <d v="1899-12-30T06:29:44"/>
    <x v="0"/>
    <x v="0"/>
    <s v="7001184462"/>
    <s v="EXW"/>
    <d v="1899-12-30T00:00:00"/>
    <x v="782"/>
    <d v="1899-12-30T00:00:00"/>
    <s v="Granel"/>
    <s v="E001"/>
    <x v="1"/>
    <d v="1899-12-30T00:24:21"/>
    <d v="1899-12-30T00:24:20"/>
    <x v="1"/>
    <x v="18"/>
    <x v="4"/>
    <x v="2"/>
    <n v="0"/>
    <n v="0"/>
    <x v="0"/>
    <x v="2"/>
    <x v="2"/>
    <n v="0"/>
    <x v="7"/>
    <x v="1"/>
    <d v="1899-12-30T00:00:00"/>
    <d v="1899-12-30T00:00:00"/>
    <x v="0"/>
    <m/>
    <m/>
    <d v="1899-12-30T00:00:00"/>
    <d v="1899-12-30T00:24:21"/>
    <n v="4"/>
    <d v="1899-12-30T00:00:01"/>
    <n v="24.34999999999685"/>
    <x v="0"/>
    <x v="1"/>
  </r>
  <r>
    <x v="9"/>
    <s v="2025005177"/>
    <x v="0"/>
    <x v="520"/>
    <s v="E2015JDV"/>
    <d v="2025-03-19T00:00:00"/>
    <x v="2"/>
    <s v="1782"/>
    <x v="48"/>
    <s v="PA"/>
    <x v="1"/>
    <x v="0"/>
    <d v="2025-03-19T00:00:00"/>
    <d v="1899-12-30T06:13:41"/>
    <d v="2025-03-19T00:00:00"/>
    <d v="1899-12-30T06:15:32"/>
    <d v="2025-03-19T00:00:00"/>
    <d v="1899-12-30T06:42:47"/>
    <x v="261"/>
    <x v="35"/>
    <s v="7001184463"/>
    <s v="FBO"/>
    <d v="1899-12-30T00:00:00"/>
    <x v="782"/>
    <d v="1899-12-30T00:00:00"/>
    <s v="Granel"/>
    <s v="E001"/>
    <x v="2"/>
    <d v="1899-12-30T00:29:06"/>
    <d v="1899-12-30T00:27:15"/>
    <x v="1"/>
    <x v="18"/>
    <x v="4"/>
    <x v="2"/>
    <n v="0"/>
    <n v="0"/>
    <x v="0"/>
    <x v="2"/>
    <x v="2"/>
    <n v="0"/>
    <x v="7"/>
    <x v="1"/>
    <d v="1899-12-30T00:00:00"/>
    <d v="1899-12-30T00:00:00"/>
    <x v="0"/>
    <m/>
    <m/>
    <d v="1899-12-30T00:00:00"/>
    <d v="1899-12-30T00:29:06"/>
    <n v="4"/>
    <d v="1899-12-30T00:01:51"/>
    <n v="29.100000000009583"/>
    <x v="0"/>
    <x v="1"/>
  </r>
  <r>
    <x v="9"/>
    <s v="2025005178"/>
    <x v="0"/>
    <x v="1308"/>
    <s v="E0897HWR"/>
    <d v="2025-03-19T00:00:00"/>
    <x v="2"/>
    <s v="837"/>
    <x v="47"/>
    <s v="PA"/>
    <x v="0"/>
    <x v="0"/>
    <d v="2025-03-19T00:00:00"/>
    <d v="1899-12-30T06:17:20"/>
    <d v="2025-03-19T00:00:00"/>
    <d v="1899-12-30T06:17:22"/>
    <d v="2025-03-19T00:00:00"/>
    <d v="1899-12-30T06:47:42"/>
    <x v="0"/>
    <x v="0"/>
    <s v="7001184464"/>
    <s v="FBO"/>
    <d v="1899-12-30T00:00:00"/>
    <x v="782"/>
    <d v="1899-12-30T00:00:00"/>
    <s v="Granel"/>
    <s v="E001"/>
    <x v="2"/>
    <d v="1899-12-30T00:30:22"/>
    <d v="1899-12-30T00:30:20"/>
    <x v="1"/>
    <x v="18"/>
    <x v="4"/>
    <x v="2"/>
    <n v="0"/>
    <n v="0"/>
    <x v="0"/>
    <x v="2"/>
    <x v="2"/>
    <n v="0"/>
    <x v="7"/>
    <x v="1"/>
    <d v="1899-12-30T00:00:00"/>
    <d v="1899-12-30T00:00:00"/>
    <x v="0"/>
    <m/>
    <m/>
    <d v="1899-12-30T00:00:00"/>
    <d v="1899-12-30T00:30:22"/>
    <n v="4"/>
    <d v="1899-12-30T00:00:02"/>
    <n v="30.366666666662407"/>
    <x v="0"/>
    <x v="1"/>
  </r>
  <r>
    <x v="9"/>
    <s v="2025005179"/>
    <x v="0"/>
    <x v="1317"/>
    <s v="E9980KJB"/>
    <d v="2025-03-19T00:00:00"/>
    <x v="2"/>
    <s v="837"/>
    <x v="47"/>
    <s v="PA"/>
    <x v="0"/>
    <x v="0"/>
    <d v="2025-03-19T00:00:00"/>
    <d v="1899-12-30T06:32:00"/>
    <d v="2025-03-19T00:00:00"/>
    <d v="1899-12-30T06:32:02"/>
    <d v="2025-03-19T00:00:00"/>
    <d v="1899-12-30T07:03:25"/>
    <x v="0"/>
    <x v="0"/>
    <s v="7001184465"/>
    <s v="FBO"/>
    <d v="1899-12-30T00:00:00"/>
    <x v="782"/>
    <d v="1899-12-30T00:00:00"/>
    <s v="Granel"/>
    <s v="E001"/>
    <x v="2"/>
    <d v="1899-12-30T00:31:25"/>
    <d v="1899-12-30T00:31:23"/>
    <x v="1"/>
    <x v="18"/>
    <x v="4"/>
    <x v="2"/>
    <n v="0"/>
    <n v="0"/>
    <x v="0"/>
    <x v="2"/>
    <x v="2"/>
    <n v="0"/>
    <x v="7"/>
    <x v="1"/>
    <d v="1899-12-30T00:00:00"/>
    <d v="1899-12-30T00:00:00"/>
    <x v="0"/>
    <m/>
    <m/>
    <d v="1899-12-30T00:00:00"/>
    <d v="1899-12-30T00:31:25"/>
    <n v="4"/>
    <d v="1899-12-30T00:00:02"/>
    <n v="31.416666666667208"/>
    <x v="1"/>
    <x v="1"/>
  </r>
  <r>
    <x v="9"/>
    <s v="2025005180"/>
    <x v="0"/>
    <x v="1302"/>
    <s v="EBU01275R"/>
    <d v="2025-03-19T00:00:00"/>
    <x v="2"/>
    <s v="2955"/>
    <x v="52"/>
    <s v="PA"/>
    <x v="2"/>
    <x v="0"/>
    <d v="2025-03-19T00:00:00"/>
    <d v="1899-12-30T06:50:48"/>
    <d v="2025-03-19T00:00:00"/>
    <d v="1899-12-30T06:50:49"/>
    <d v="2025-03-19T00:00:00"/>
    <d v="1899-12-30T07:18:01"/>
    <x v="0"/>
    <x v="0"/>
    <s v="7001184466"/>
    <s v="EXW"/>
    <d v="1899-12-30T00:00:00"/>
    <x v="782"/>
    <d v="1899-12-30T00:00:00"/>
    <s v="Ensacado"/>
    <s v="E002"/>
    <x v="1"/>
    <d v="1899-12-30T00:27:13"/>
    <d v="1899-12-30T00:27:12"/>
    <x v="1"/>
    <x v="18"/>
    <x v="4"/>
    <x v="1"/>
    <n v="0"/>
    <n v="0"/>
    <x v="0"/>
    <x v="1"/>
    <x v="2"/>
    <n v="0"/>
    <x v="7"/>
    <x v="1"/>
    <d v="1899-12-30T00:00:00"/>
    <d v="1899-12-30T00:00:00"/>
    <x v="0"/>
    <m/>
    <m/>
    <d v="1899-12-30T00:00:00"/>
    <d v="1899-12-30T00:27:13"/>
    <n v="4"/>
    <d v="1899-12-30T00:00:01"/>
    <n v="27.216666666662395"/>
    <x v="1"/>
    <x v="1"/>
  </r>
  <r>
    <x v="9"/>
    <s v="2025005181"/>
    <x v="0"/>
    <x v="594"/>
    <s v="E26VE91"/>
    <d v="2025-03-19T00:00:00"/>
    <x v="2"/>
    <s v="2882"/>
    <x v="50"/>
    <s v="PA"/>
    <x v="2"/>
    <x v="0"/>
    <d v="2025-03-19T00:00:00"/>
    <d v="1899-12-30T07:07:53"/>
    <d v="2025-03-19T00:00:00"/>
    <d v="1899-12-30T07:07:55"/>
    <d v="2025-03-19T00:00:00"/>
    <d v="1899-12-30T07:43:27"/>
    <x v="0"/>
    <x v="0"/>
    <s v="7001184467"/>
    <s v="EXW"/>
    <d v="1899-12-30T00:00:00"/>
    <x v="782"/>
    <d v="1899-12-30T00:00:00"/>
    <s v="Ensacado"/>
    <s v="E002"/>
    <x v="1"/>
    <d v="1899-12-30T00:35:34"/>
    <d v="1899-12-30T00:35:32"/>
    <x v="2"/>
    <x v="18"/>
    <x v="4"/>
    <x v="1"/>
    <n v="0"/>
    <n v="0"/>
    <x v="0"/>
    <x v="1"/>
    <x v="2"/>
    <n v="0"/>
    <x v="7"/>
    <x v="1"/>
    <d v="1899-12-30T00:00:00"/>
    <d v="1899-12-30T00:00:00"/>
    <x v="0"/>
    <m/>
    <m/>
    <d v="1899-12-30T00:00:00"/>
    <d v="1899-12-30T00:35:34"/>
    <n v="4"/>
    <d v="1899-12-30T00:00:02"/>
    <n v="35.566666666675211"/>
    <x v="1"/>
    <x v="1"/>
  </r>
  <r>
    <x v="9"/>
    <s v="2025005182"/>
    <x v="0"/>
    <x v="1319"/>
    <s v="E9349KRP"/>
    <d v="2025-03-19T00:00:00"/>
    <x v="2"/>
    <s v="837"/>
    <x v="47"/>
    <s v="PA"/>
    <x v="0"/>
    <x v="0"/>
    <d v="2025-03-19T00:00:00"/>
    <d v="1899-12-30T07:34:04"/>
    <d v="2025-03-19T00:00:00"/>
    <d v="1899-12-30T07:34:05"/>
    <d v="2025-03-19T00:00:00"/>
    <d v="1899-12-30T08:00:58"/>
    <x v="0"/>
    <x v="0"/>
    <s v="7001184468"/>
    <s v="EXW"/>
    <d v="1899-12-30T00:00:00"/>
    <x v="782"/>
    <d v="1899-12-30T00:00:00"/>
    <s v="Granel"/>
    <s v="E001"/>
    <x v="1"/>
    <d v="1899-12-30T00:26:54"/>
    <d v="1899-12-30T00:26:53"/>
    <x v="2"/>
    <x v="18"/>
    <x v="4"/>
    <x v="2"/>
    <n v="0"/>
    <n v="0"/>
    <x v="0"/>
    <x v="2"/>
    <x v="2"/>
    <n v="0"/>
    <x v="7"/>
    <x v="1"/>
    <d v="1899-12-30T00:00:00"/>
    <d v="1899-12-30T00:00:00"/>
    <x v="0"/>
    <m/>
    <m/>
    <d v="1899-12-30T00:00:00"/>
    <d v="1899-12-30T00:26:54"/>
    <n v="4"/>
    <d v="1899-12-30T00:00:01"/>
    <n v="26.900000000006443"/>
    <x v="2"/>
    <x v="1"/>
  </r>
  <r>
    <x v="9"/>
    <s v="2025005183"/>
    <x v="0"/>
    <x v="1300"/>
    <s v="E1154JWB"/>
    <d v="2025-03-19T00:00:00"/>
    <x v="2"/>
    <s v="837"/>
    <x v="47"/>
    <s v="PA"/>
    <x v="0"/>
    <x v="0"/>
    <d v="2025-03-19T00:00:00"/>
    <d v="1899-12-30T07:38:21"/>
    <d v="2025-03-19T00:00:00"/>
    <d v="1899-12-30T07:38:22"/>
    <d v="2025-03-19T00:00:00"/>
    <d v="1899-12-30T08:26:18"/>
    <x v="0"/>
    <x v="0"/>
    <s v="7001184469"/>
    <s v="FBO"/>
    <d v="1899-12-30T00:00:00"/>
    <x v="782"/>
    <d v="1899-12-30T00:00:00"/>
    <s v="Granel"/>
    <s v="E001"/>
    <x v="2"/>
    <d v="1899-12-30T00:47:57"/>
    <d v="1899-12-30T00:47:56"/>
    <x v="2"/>
    <x v="18"/>
    <x v="4"/>
    <x v="2"/>
    <n v="0"/>
    <n v="0"/>
    <x v="0"/>
    <x v="2"/>
    <x v="2"/>
    <n v="0"/>
    <x v="7"/>
    <x v="0"/>
    <d v="1899-12-30T00:00:00"/>
    <d v="1899-12-30T00:00:00"/>
    <x v="0"/>
    <m/>
    <m/>
    <d v="1899-12-30T00:00:00"/>
    <d v="1899-12-30T00:47:57"/>
    <n v="4"/>
    <d v="1899-12-30T00:00:01"/>
    <n v="47.949999999998383"/>
    <x v="2"/>
    <x v="0"/>
  </r>
  <r>
    <x v="9"/>
    <s v="2025005184"/>
    <x v="0"/>
    <x v="1298"/>
    <s v="E7637JSC"/>
    <d v="2025-03-19T00:00:00"/>
    <x v="2"/>
    <s v="837"/>
    <x v="47"/>
    <s v="PA"/>
    <x v="0"/>
    <x v="0"/>
    <d v="2025-03-19T00:00:00"/>
    <d v="1899-12-30T08:06:45"/>
    <d v="2025-03-19T00:00:00"/>
    <d v="1899-12-30T08:06:46"/>
    <d v="2025-03-19T00:00:00"/>
    <d v="1899-12-30T08:41:16"/>
    <x v="0"/>
    <x v="0"/>
    <s v="7001184470"/>
    <s v="FBO"/>
    <d v="1899-12-30T00:00:00"/>
    <x v="782"/>
    <d v="1899-12-30T00:00:00"/>
    <s v="Granel"/>
    <s v="E001"/>
    <x v="2"/>
    <d v="1899-12-30T00:34:31"/>
    <d v="1899-12-30T00:34:30"/>
    <x v="3"/>
    <x v="18"/>
    <x v="4"/>
    <x v="2"/>
    <n v="0"/>
    <n v="0"/>
    <x v="0"/>
    <x v="2"/>
    <x v="2"/>
    <n v="0"/>
    <x v="7"/>
    <x v="1"/>
    <d v="1899-12-30T00:00:00"/>
    <d v="1899-12-30T00:00:00"/>
    <x v="0"/>
    <m/>
    <m/>
    <d v="1899-12-30T00:00:00"/>
    <d v="1899-12-30T00:34:31"/>
    <n v="4"/>
    <d v="1899-12-30T00:00:01"/>
    <n v="34.51666666667041"/>
    <x v="2"/>
    <x v="1"/>
  </r>
  <r>
    <x v="9"/>
    <s v="2025005185"/>
    <x v="0"/>
    <x v="514"/>
    <s v="E2492HHN"/>
    <d v="2025-03-19T00:00:00"/>
    <x v="2"/>
    <s v="837"/>
    <x v="47"/>
    <s v="PA"/>
    <x v="0"/>
    <x v="0"/>
    <d v="2025-03-19T00:00:00"/>
    <d v="1899-12-30T08:26:13"/>
    <d v="2025-03-19T00:00:00"/>
    <d v="1899-12-30T08:26:15"/>
    <d v="2025-03-19T00:00:00"/>
    <d v="1899-12-30T09:15:54"/>
    <x v="0"/>
    <x v="0"/>
    <s v="7001184471"/>
    <s v="FBO"/>
    <d v="1899-12-30T00:00:00"/>
    <x v="782"/>
    <d v="1899-12-30T00:00:00"/>
    <s v="Granel"/>
    <s v="E001"/>
    <x v="2"/>
    <d v="1899-12-30T00:49:41"/>
    <d v="1899-12-30T00:49:39"/>
    <x v="3"/>
    <x v="18"/>
    <x v="4"/>
    <x v="2"/>
    <n v="0"/>
    <n v="0"/>
    <x v="0"/>
    <x v="2"/>
    <x v="2"/>
    <n v="0"/>
    <x v="7"/>
    <x v="0"/>
    <d v="1899-12-30T00:00:00"/>
    <d v="1899-12-30T00:00:00"/>
    <x v="0"/>
    <m/>
    <m/>
    <d v="1899-12-30T00:00:00"/>
    <d v="1899-12-30T00:49:41"/>
    <n v="4"/>
    <d v="1899-12-30T00:00:02"/>
    <n v="49.683333333340833"/>
    <x v="3"/>
    <x v="0"/>
  </r>
  <r>
    <x v="9"/>
    <s v="2025005186"/>
    <x v="0"/>
    <x v="539"/>
    <s v="E6028JLK"/>
    <d v="2025-03-19T00:00:00"/>
    <x v="2"/>
    <s v="837"/>
    <x v="47"/>
    <s v="PA"/>
    <x v="0"/>
    <x v="0"/>
    <d v="2025-03-19T00:00:00"/>
    <d v="1899-12-30T08:55:22"/>
    <d v="2025-03-19T00:00:00"/>
    <d v="1899-12-30T08:55:23"/>
    <d v="2025-03-19T00:00:00"/>
    <d v="1899-12-30T09:23:43"/>
    <x v="0"/>
    <x v="0"/>
    <s v="7001184472"/>
    <s v="FBO"/>
    <d v="1899-12-30T00:00:00"/>
    <x v="782"/>
    <d v="1899-12-30T00:00:00"/>
    <s v="Granel"/>
    <s v="E001"/>
    <x v="2"/>
    <d v="1899-12-30T00:28:21"/>
    <d v="1899-12-30T00:28:20"/>
    <x v="3"/>
    <x v="18"/>
    <x v="4"/>
    <x v="2"/>
    <n v="0"/>
    <n v="0"/>
    <x v="0"/>
    <x v="2"/>
    <x v="2"/>
    <n v="0"/>
    <x v="7"/>
    <x v="1"/>
    <d v="1899-12-30T00:00:00"/>
    <d v="1899-12-30T00:00:00"/>
    <x v="0"/>
    <m/>
    <m/>
    <d v="1899-12-30T00:00:00"/>
    <d v="1899-12-30T00:28:21"/>
    <n v="4"/>
    <d v="1899-12-30T00:00:01"/>
    <n v="28.350000000000033"/>
    <x v="3"/>
    <x v="1"/>
  </r>
  <r>
    <x v="9"/>
    <s v="2025005191"/>
    <x v="0"/>
    <x v="1311"/>
    <s v="E9402GGZ"/>
    <d v="2025-03-19T00:00:00"/>
    <x v="2"/>
    <s v="837"/>
    <x v="47"/>
    <s v="PA"/>
    <x v="0"/>
    <x v="0"/>
    <d v="2025-03-19T00:00:00"/>
    <d v="1899-12-30T09:22:33"/>
    <d v="2025-03-19T00:00:00"/>
    <d v="1899-12-30T09:22:35"/>
    <d v="2025-03-19T00:00:00"/>
    <d v="1899-12-30T09:41:17"/>
    <x v="0"/>
    <x v="0"/>
    <s v="7001184473"/>
    <s v="FBO"/>
    <d v="1899-12-30T00:00:00"/>
    <x v="782"/>
    <d v="1899-12-30T00:00:00"/>
    <s v="Granel"/>
    <s v="E001"/>
    <x v="2"/>
    <d v="1899-12-30T00:18:44"/>
    <d v="1899-12-30T00:18:42"/>
    <x v="4"/>
    <x v="18"/>
    <x v="4"/>
    <x v="2"/>
    <n v="0"/>
    <n v="0"/>
    <x v="0"/>
    <x v="2"/>
    <x v="2"/>
    <n v="0"/>
    <x v="7"/>
    <x v="1"/>
    <d v="1899-12-30T00:00:00"/>
    <d v="1899-12-30T00:00:00"/>
    <x v="0"/>
    <m/>
    <m/>
    <d v="1899-12-30T00:00:00"/>
    <d v="1899-12-30T00:18:44"/>
    <n v="4"/>
    <d v="1899-12-30T00:00:02"/>
    <n v="18.733333333334397"/>
    <x v="3"/>
    <x v="1"/>
  </r>
  <r>
    <x v="9"/>
    <s v="2025005187"/>
    <x v="0"/>
    <x v="1308"/>
    <s v="E0897HWR"/>
    <d v="2025-03-19T00:00:00"/>
    <x v="2"/>
    <s v="1782"/>
    <x v="48"/>
    <s v="PA"/>
    <x v="1"/>
    <x v="0"/>
    <d v="2025-03-19T00:00:00"/>
    <d v="1899-12-30T09:11:09"/>
    <d v="2025-03-19T00:00:00"/>
    <d v="1899-12-30T09:11:11"/>
    <d v="2025-03-19T00:00:00"/>
    <d v="1899-12-30T09:43:59"/>
    <x v="0"/>
    <x v="0"/>
    <s v="7001184474"/>
    <s v="FBO"/>
    <d v="1899-12-30T00:00:00"/>
    <x v="782"/>
    <d v="1899-12-30T00:00:00"/>
    <s v="Granel"/>
    <s v="E001"/>
    <x v="2"/>
    <d v="1899-12-30T00:32:50"/>
    <d v="1899-12-30T00:32:48"/>
    <x v="4"/>
    <x v="18"/>
    <x v="4"/>
    <x v="2"/>
    <n v="0"/>
    <n v="0"/>
    <x v="0"/>
    <x v="2"/>
    <x v="2"/>
    <n v="0"/>
    <x v="7"/>
    <x v="1"/>
    <d v="1899-12-30T00:00:00"/>
    <d v="1899-12-30T00:00:00"/>
    <x v="0"/>
    <m/>
    <m/>
    <d v="1899-12-30T00:00:00"/>
    <d v="1899-12-30T00:32:50"/>
    <n v="4"/>
    <d v="1899-12-30T00:00:02"/>
    <n v="32.833333333324852"/>
    <x v="3"/>
    <x v="1"/>
  </r>
  <r>
    <x v="9"/>
    <s v="2025005188"/>
    <x v="0"/>
    <x v="1317"/>
    <s v="E9980KJB"/>
    <d v="2025-03-19T00:00:00"/>
    <x v="2"/>
    <s v="1782"/>
    <x v="48"/>
    <s v="PA"/>
    <x v="1"/>
    <x v="0"/>
    <d v="2025-03-19T00:00:00"/>
    <d v="1899-12-30T09:16:23"/>
    <d v="2025-03-19T00:00:00"/>
    <d v="1899-12-30T09:16:24"/>
    <d v="2025-03-19T00:00:00"/>
    <d v="1899-12-30T09:47:51"/>
    <x v="0"/>
    <x v="0"/>
    <s v="7001184475"/>
    <s v="FBO"/>
    <d v="1899-12-30T00:00:00"/>
    <x v="782"/>
    <d v="1899-12-30T00:00:00"/>
    <s v="Granel"/>
    <s v="E001"/>
    <x v="2"/>
    <d v="1899-12-30T00:31:28"/>
    <d v="1899-12-30T00:31:27"/>
    <x v="4"/>
    <x v="18"/>
    <x v="4"/>
    <x v="2"/>
    <n v="0"/>
    <n v="0"/>
    <x v="0"/>
    <x v="2"/>
    <x v="2"/>
    <n v="0"/>
    <x v="7"/>
    <x v="1"/>
    <d v="1899-12-30T00:00:00"/>
    <d v="1899-12-30T00:00:00"/>
    <x v="0"/>
    <m/>
    <m/>
    <d v="1899-12-30T00:00:00"/>
    <d v="1899-12-30T00:31:28"/>
    <n v="4"/>
    <d v="1899-12-30T00:00:01"/>
    <n v="31.466666666678325"/>
    <x v="3"/>
    <x v="1"/>
  </r>
  <r>
    <x v="9"/>
    <s v="2025005189"/>
    <x v="0"/>
    <x v="1304"/>
    <s v="ER2114BBN"/>
    <d v="2025-03-19T00:00:00"/>
    <x v="2"/>
    <s v="1782"/>
    <x v="48"/>
    <s v="PA"/>
    <x v="1"/>
    <x v="0"/>
    <d v="2025-03-19T00:00:00"/>
    <d v="1899-12-30T09:19:42"/>
    <d v="2025-03-19T00:00:00"/>
    <d v="1899-12-30T09:19:44"/>
    <d v="2025-03-19T00:00:00"/>
    <d v="1899-12-30T10:04:28"/>
    <x v="0"/>
    <x v="0"/>
    <s v="7001184476"/>
    <s v="EXW"/>
    <d v="1899-12-30T00:00:00"/>
    <x v="782"/>
    <d v="1899-12-30T00:00:00"/>
    <s v="Granel"/>
    <s v="E001"/>
    <x v="1"/>
    <d v="1899-12-30T00:44:46"/>
    <d v="1899-12-30T00:44:44"/>
    <x v="4"/>
    <x v="18"/>
    <x v="4"/>
    <x v="2"/>
    <n v="0"/>
    <n v="0"/>
    <x v="0"/>
    <x v="2"/>
    <x v="2"/>
    <n v="0"/>
    <x v="7"/>
    <x v="1"/>
    <d v="1899-12-30T00:00:00"/>
    <d v="1899-12-30T00:00:00"/>
    <x v="0"/>
    <m/>
    <m/>
    <d v="1899-12-30T00:00:00"/>
    <d v="1899-12-30T00:44:46"/>
    <n v="4"/>
    <d v="1899-12-30T00:00:02"/>
    <n v="44.766666666662339"/>
    <x v="4"/>
    <x v="1"/>
  </r>
  <r>
    <x v="9"/>
    <s v="2025005193"/>
    <x v="0"/>
    <x v="1347"/>
    <s v="E3201JTT"/>
    <d v="2025-03-19T00:00:00"/>
    <x v="2"/>
    <s v="837"/>
    <x v="47"/>
    <s v="PA"/>
    <x v="0"/>
    <x v="0"/>
    <d v="2025-03-19T00:00:00"/>
    <d v="1899-12-30T09:36:36"/>
    <d v="2025-03-19T00:00:00"/>
    <d v="1899-12-30T09:36:37"/>
    <d v="2025-03-19T00:00:00"/>
    <d v="1899-12-30T10:11:47"/>
    <x v="0"/>
    <x v="0"/>
    <s v="7001184477"/>
    <s v="FBO"/>
    <d v="1899-12-30T00:00:00"/>
    <x v="782"/>
    <d v="1899-12-30T00:00:00"/>
    <s v="Granel"/>
    <s v="E001"/>
    <x v="2"/>
    <d v="1899-12-30T00:35:11"/>
    <d v="1899-12-30T00:35:10"/>
    <x v="4"/>
    <x v="18"/>
    <x v="4"/>
    <x v="2"/>
    <n v="0"/>
    <n v="0"/>
    <x v="0"/>
    <x v="2"/>
    <x v="2"/>
    <n v="0"/>
    <x v="7"/>
    <x v="1"/>
    <d v="1899-12-30T00:00:00"/>
    <d v="1899-12-30T00:00:00"/>
    <x v="0"/>
    <m/>
    <m/>
    <d v="1899-12-30T00:00:00"/>
    <d v="1899-12-30T00:35:11"/>
    <n v="4"/>
    <d v="1899-12-30T00:00:01"/>
    <n v="35.183333333332811"/>
    <x v="4"/>
    <x v="1"/>
  </r>
  <r>
    <x v="9"/>
    <s v="2025005194"/>
    <x v="0"/>
    <x v="1310"/>
    <s v="E3960KHT"/>
    <d v="2025-03-19T00:00:00"/>
    <x v="2"/>
    <s v="1782"/>
    <x v="48"/>
    <s v="PA"/>
    <x v="1"/>
    <x v="0"/>
    <d v="2025-03-19T00:00:00"/>
    <d v="1899-12-30T09:55:47"/>
    <d v="2025-03-19T00:00:00"/>
    <d v="1899-12-30T09:55:49"/>
    <d v="2025-03-19T00:00:00"/>
    <d v="1899-12-30T10:32:05"/>
    <x v="0"/>
    <x v="0"/>
    <s v="7001184478"/>
    <s v="FBO"/>
    <d v="1899-12-30T00:00:00"/>
    <x v="782"/>
    <d v="1899-12-30T00:00:00"/>
    <s v="Granel"/>
    <s v="E001"/>
    <x v="2"/>
    <d v="1899-12-30T00:36:18"/>
    <d v="1899-12-30T00:36:16"/>
    <x v="4"/>
    <x v="18"/>
    <x v="4"/>
    <x v="2"/>
    <n v="0"/>
    <n v="0"/>
    <x v="0"/>
    <x v="2"/>
    <x v="2"/>
    <n v="0"/>
    <x v="7"/>
    <x v="1"/>
    <d v="1899-12-30T00:00:00"/>
    <d v="1899-12-30T00:00:00"/>
    <x v="0"/>
    <m/>
    <m/>
    <d v="1899-12-30T00:00:00"/>
    <d v="1899-12-30T00:36:18"/>
    <n v="4"/>
    <d v="1899-12-30T00:00:02"/>
    <n v="36.299999999995201"/>
    <x v="4"/>
    <x v="1"/>
  </r>
  <r>
    <x v="9"/>
    <s v="2025005201"/>
    <x v="0"/>
    <x v="1322"/>
    <m/>
    <d v="2025-03-19T00:00:00"/>
    <x v="2"/>
    <s v="2882"/>
    <x v="50"/>
    <s v="PA"/>
    <x v="2"/>
    <x v="0"/>
    <d v="2025-03-19T00:00:00"/>
    <d v="1899-12-30T10:23:36"/>
    <d v="2025-03-19T00:00:00"/>
    <d v="1899-12-30T10:23:36"/>
    <d v="2025-03-19T00:00:00"/>
    <d v="1899-12-30T10:48:38"/>
    <x v="0"/>
    <x v="0"/>
    <s v="7001184479"/>
    <s v="EXW"/>
    <d v="1899-12-30T00:00:00"/>
    <x v="782"/>
    <d v="1899-12-30T00:00:00"/>
    <s v="Ensacado"/>
    <s v="E002"/>
    <x v="1"/>
    <d v="1899-12-30T00:25:02"/>
    <d v="1899-12-30T00:25:02"/>
    <x v="5"/>
    <x v="18"/>
    <x v="4"/>
    <x v="1"/>
    <n v="0"/>
    <n v="0"/>
    <x v="0"/>
    <x v="1"/>
    <x v="2"/>
    <n v="0"/>
    <x v="7"/>
    <x v="1"/>
    <d v="1899-12-30T00:00:00"/>
    <d v="1899-12-30T00:00:00"/>
    <x v="0"/>
    <m/>
    <m/>
    <d v="1899-12-30T00:00:00"/>
    <d v="1899-12-30T00:25:02"/>
    <n v="4"/>
    <d v="1899-12-30T00:00:00"/>
    <n v="25.033333333319952"/>
    <x v="4"/>
    <x v="1"/>
  </r>
  <r>
    <x v="9"/>
    <s v="2025005200"/>
    <x v="0"/>
    <x v="1305"/>
    <s v="E4544MKW"/>
    <d v="2025-03-19T00:00:00"/>
    <x v="2"/>
    <s v="837"/>
    <x v="47"/>
    <s v="PA"/>
    <x v="0"/>
    <x v="0"/>
    <d v="2025-03-19T00:00:00"/>
    <d v="1899-12-30T10:19:56"/>
    <d v="2025-03-19T00:00:00"/>
    <d v="1899-12-30T10:19:57"/>
    <d v="2025-03-19T00:00:00"/>
    <d v="1899-12-30T10:51:47"/>
    <x v="0"/>
    <x v="0"/>
    <s v="7001184480"/>
    <s v="FBO"/>
    <d v="1899-12-30T00:00:00"/>
    <x v="782"/>
    <d v="1899-12-30T00:00:00"/>
    <s v="Granel"/>
    <s v="E001"/>
    <x v="2"/>
    <d v="1899-12-30T00:31:51"/>
    <d v="1899-12-30T00:31:50"/>
    <x v="5"/>
    <x v="18"/>
    <x v="4"/>
    <x v="2"/>
    <n v="0"/>
    <n v="0"/>
    <x v="0"/>
    <x v="2"/>
    <x v="2"/>
    <n v="0"/>
    <x v="7"/>
    <x v="1"/>
    <d v="1899-12-30T00:00:00"/>
    <d v="1899-12-30T00:00:00"/>
    <x v="0"/>
    <m/>
    <m/>
    <d v="1899-12-30T00:00:00"/>
    <d v="1899-12-30T00:31:51"/>
    <n v="4"/>
    <d v="1899-12-30T00:00:01"/>
    <n v="31.849999999992029"/>
    <x v="4"/>
    <x v="1"/>
  </r>
  <r>
    <x v="9"/>
    <s v="2025005204"/>
    <x v="0"/>
    <x v="1302"/>
    <s v="EBU01275R"/>
    <d v="2025-03-19T00:00:00"/>
    <x v="2"/>
    <s v="3312"/>
    <x v="51"/>
    <s v="PA"/>
    <x v="2"/>
    <x v="0"/>
    <d v="2025-03-19T00:00:00"/>
    <d v="1899-12-30T10:58:59"/>
    <d v="2025-03-19T00:00:00"/>
    <d v="1899-12-30T10:59:01"/>
    <d v="2025-03-19T00:00:00"/>
    <d v="1899-12-30T11:30:44"/>
    <x v="0"/>
    <x v="0"/>
    <s v="7001184481"/>
    <s v="EXW"/>
    <d v="1899-12-30T00:00:00"/>
    <x v="782"/>
    <d v="1899-12-30T00:00:00"/>
    <s v="Ensacado"/>
    <s v="E002"/>
    <x v="1"/>
    <d v="1899-12-30T00:31:45"/>
    <d v="1899-12-30T00:31:43"/>
    <x v="5"/>
    <x v="18"/>
    <x v="4"/>
    <x v="1"/>
    <n v="0"/>
    <n v="0"/>
    <x v="0"/>
    <x v="1"/>
    <x v="2"/>
    <n v="0"/>
    <x v="7"/>
    <x v="1"/>
    <d v="1899-12-30T00:00:00"/>
    <d v="1899-12-30T00:00:00"/>
    <x v="0"/>
    <m/>
    <m/>
    <d v="1899-12-30T00:00:00"/>
    <d v="1899-12-30T00:31:45"/>
    <n v="4"/>
    <d v="1899-12-30T00:00:02"/>
    <n v="31.750000000012797"/>
    <x v="5"/>
    <x v="1"/>
  </r>
  <r>
    <x v="9"/>
    <s v="2025005208"/>
    <x v="0"/>
    <x v="1319"/>
    <s v="E9349KRP"/>
    <d v="2025-03-19T00:00:00"/>
    <x v="2"/>
    <s v="837"/>
    <x v="47"/>
    <s v="PA"/>
    <x v="0"/>
    <x v="0"/>
    <d v="2025-03-19T00:00:00"/>
    <d v="1899-12-30T11:26:47"/>
    <d v="2025-03-19T00:00:00"/>
    <d v="1899-12-30T11:26:49"/>
    <d v="2025-03-19T00:00:00"/>
    <d v="1899-12-30T11:51:25"/>
    <x v="0"/>
    <x v="0"/>
    <s v="7001184482"/>
    <s v="EXW"/>
    <d v="1899-12-30T00:00:00"/>
    <x v="782"/>
    <d v="1899-12-30T00:00:00"/>
    <s v="Granel"/>
    <s v="E001"/>
    <x v="1"/>
    <d v="1899-12-30T00:24:38"/>
    <d v="1899-12-30T00:24:36"/>
    <x v="9"/>
    <x v="18"/>
    <x v="4"/>
    <x v="2"/>
    <n v="0"/>
    <n v="0"/>
    <x v="0"/>
    <x v="2"/>
    <x v="2"/>
    <n v="0"/>
    <x v="7"/>
    <x v="1"/>
    <d v="1899-12-30T00:00:00"/>
    <d v="1899-12-30T00:00:00"/>
    <x v="0"/>
    <m/>
    <m/>
    <d v="1899-12-30T00:00:00"/>
    <d v="1899-12-30T00:24:38"/>
    <n v="4"/>
    <d v="1899-12-30T00:00:02"/>
    <n v="24.633333333331162"/>
    <x v="5"/>
    <x v="1"/>
  </r>
  <r>
    <x v="9"/>
    <s v="2025005209"/>
    <x v="0"/>
    <x v="539"/>
    <s v="E6028JLK"/>
    <d v="2025-03-19T00:00:00"/>
    <x v="2"/>
    <s v="837"/>
    <x v="47"/>
    <s v="PA"/>
    <x v="0"/>
    <x v="0"/>
    <d v="2025-03-19T00:00:00"/>
    <d v="1899-12-30T11:27:58"/>
    <d v="2025-03-19T00:00:00"/>
    <d v="1899-12-30T11:28:00"/>
    <d v="2025-03-19T00:00:00"/>
    <d v="1899-12-30T12:05:54"/>
    <x v="0"/>
    <x v="0"/>
    <s v="7001184483"/>
    <s v="FBO"/>
    <d v="1899-12-30T00:00:00"/>
    <x v="782"/>
    <d v="1899-12-30T00:00:00"/>
    <s v="Granel"/>
    <s v="E001"/>
    <x v="2"/>
    <d v="1899-12-30T00:37:56"/>
    <d v="1899-12-30T00:37:54"/>
    <x v="9"/>
    <x v="18"/>
    <x v="4"/>
    <x v="2"/>
    <n v="0"/>
    <n v="0"/>
    <x v="0"/>
    <x v="2"/>
    <x v="2"/>
    <n v="0"/>
    <x v="7"/>
    <x v="1"/>
    <d v="1899-12-30T00:00:00"/>
    <d v="1899-12-30T00:00:00"/>
    <x v="0"/>
    <m/>
    <m/>
    <d v="1899-12-30T00:00:00"/>
    <d v="1899-12-30T00:37:56"/>
    <n v="4"/>
    <d v="1899-12-30T00:00:02"/>
    <n v="37.933333333329564"/>
    <x v="11"/>
    <x v="1"/>
  </r>
  <r>
    <x v="9"/>
    <s v="2025005213"/>
    <x v="0"/>
    <x v="1298"/>
    <s v="E7637JSC"/>
    <d v="2025-03-19T00:00:00"/>
    <x v="2"/>
    <s v="837"/>
    <x v="47"/>
    <s v="PA"/>
    <x v="0"/>
    <x v="0"/>
    <d v="2025-03-19T00:00:00"/>
    <d v="1899-12-30T11:56:56"/>
    <d v="2025-03-19T00:00:00"/>
    <d v="1899-12-30T11:56:57"/>
    <d v="2025-03-19T00:00:00"/>
    <d v="1899-12-30T12:30:02"/>
    <x v="0"/>
    <x v="0"/>
    <s v="7001184484"/>
    <s v="FBO"/>
    <d v="1899-12-30T00:00:00"/>
    <x v="782"/>
    <d v="1899-12-30T00:00:00"/>
    <s v="Granel"/>
    <s v="E001"/>
    <x v="2"/>
    <d v="1899-12-30T00:33:06"/>
    <d v="1899-12-30T00:33:05"/>
    <x v="9"/>
    <x v="18"/>
    <x v="4"/>
    <x v="2"/>
    <n v="0"/>
    <n v="0"/>
    <x v="0"/>
    <x v="2"/>
    <x v="2"/>
    <n v="0"/>
    <x v="7"/>
    <x v="1"/>
    <d v="1899-12-30T00:00:00"/>
    <d v="1899-12-30T00:00:00"/>
    <x v="0"/>
    <m/>
    <m/>
    <d v="1899-12-30T00:00:00"/>
    <d v="1899-12-30T00:33:06"/>
    <n v="4"/>
    <d v="1899-12-30T00:00:01"/>
    <n v="33.099999999998381"/>
    <x v="11"/>
    <x v="1"/>
  </r>
  <r>
    <x v="9"/>
    <s v="2025005214"/>
    <x v="0"/>
    <x v="1347"/>
    <s v="E3201JTT"/>
    <d v="2025-03-19T00:00:00"/>
    <x v="2"/>
    <s v="837"/>
    <x v="47"/>
    <s v="PA"/>
    <x v="0"/>
    <x v="0"/>
    <d v="2025-03-19T00:00:00"/>
    <d v="1899-12-30T12:08:40"/>
    <d v="2025-03-19T00:00:00"/>
    <d v="1899-12-30T12:08:43"/>
    <d v="2025-03-19T00:00:00"/>
    <d v="1899-12-30T12:44:02"/>
    <x v="0"/>
    <x v="0"/>
    <s v="7001184485"/>
    <s v="FBO"/>
    <d v="1899-12-30T00:00:00"/>
    <x v="782"/>
    <d v="1899-12-30T00:00:00"/>
    <s v="Granel"/>
    <s v="E001"/>
    <x v="2"/>
    <d v="1899-12-30T00:35:22"/>
    <d v="1899-12-30T00:35:19"/>
    <x v="13"/>
    <x v="18"/>
    <x v="4"/>
    <x v="2"/>
    <n v="0"/>
    <n v="0"/>
    <x v="0"/>
    <x v="2"/>
    <x v="2"/>
    <n v="0"/>
    <x v="7"/>
    <x v="1"/>
    <d v="1899-12-30T00:00:00"/>
    <d v="1899-12-30T00:00:00"/>
    <x v="0"/>
    <m/>
    <m/>
    <d v="1899-12-30T00:00:00"/>
    <d v="1899-12-30T00:35:22"/>
    <n v="4"/>
    <d v="1899-12-30T00:00:03"/>
    <n v="35.366666666659192"/>
    <x v="11"/>
    <x v="1"/>
  </r>
  <r>
    <x v="9"/>
    <s v="2025005215"/>
    <x v="0"/>
    <x v="1297"/>
    <s v="E5825KKS"/>
    <d v="2025-03-19T00:00:00"/>
    <x v="2"/>
    <s v="3236"/>
    <x v="49"/>
    <s v="PA"/>
    <x v="6"/>
    <x v="0"/>
    <d v="2025-03-19T00:00:00"/>
    <d v="1899-12-30T12:18:11"/>
    <d v="2025-03-19T00:00:00"/>
    <d v="1899-12-30T12:18:13"/>
    <d v="2025-03-19T00:00:00"/>
    <d v="1899-12-30T12:52:29"/>
    <x v="0"/>
    <x v="0"/>
    <s v="7001184486"/>
    <s v="FBO"/>
    <d v="1899-12-30T00:00:00"/>
    <x v="782"/>
    <d v="1899-12-30T00:00:00"/>
    <s v="Granel"/>
    <s v="E001"/>
    <x v="2"/>
    <d v="1899-12-30T00:34:18"/>
    <d v="1899-12-30T00:34:16"/>
    <x v="13"/>
    <x v="18"/>
    <x v="4"/>
    <x v="2"/>
    <n v="0"/>
    <n v="0"/>
    <x v="0"/>
    <x v="2"/>
    <x v="2"/>
    <n v="0"/>
    <x v="7"/>
    <x v="1"/>
    <d v="1899-12-30T00:00:00"/>
    <d v="1899-12-30T00:00:00"/>
    <x v="0"/>
    <m/>
    <m/>
    <d v="1899-12-30T00:00:00"/>
    <d v="1899-12-30T00:34:18"/>
    <n v="4"/>
    <d v="1899-12-30T00:00:02"/>
    <n v="34.30000000000792"/>
    <x v="11"/>
    <x v="1"/>
  </r>
  <r>
    <x v="9"/>
    <s v="2025005218"/>
    <x v="0"/>
    <x v="1311"/>
    <s v="E9402GGZ"/>
    <d v="2025-03-19T00:00:00"/>
    <x v="2"/>
    <s v="837"/>
    <x v="47"/>
    <s v="PA"/>
    <x v="0"/>
    <x v="0"/>
    <d v="2025-03-19T00:00:00"/>
    <d v="1899-12-30T13:32:08"/>
    <d v="2025-03-19T00:00:00"/>
    <d v="1899-12-30T13:32:10"/>
    <d v="2025-03-19T00:00:00"/>
    <d v="1899-12-30T14:00:43"/>
    <x v="0"/>
    <x v="0"/>
    <s v="7001184487"/>
    <s v="FBO"/>
    <d v="1899-12-30T00:00:00"/>
    <x v="782"/>
    <d v="1899-12-30T00:00:00"/>
    <s v="Granel"/>
    <s v="E001"/>
    <x v="2"/>
    <d v="1899-12-30T00:28:35"/>
    <d v="1899-12-30T00:28:33"/>
    <x v="6"/>
    <x v="18"/>
    <x v="4"/>
    <x v="2"/>
    <n v="0"/>
    <n v="0"/>
    <x v="0"/>
    <x v="2"/>
    <x v="2"/>
    <n v="0"/>
    <x v="7"/>
    <x v="1"/>
    <d v="1899-12-30T00:00:00"/>
    <d v="1899-12-30T00:00:00"/>
    <x v="0"/>
    <m/>
    <m/>
    <d v="1899-12-30T00:00:00"/>
    <d v="1899-12-30T00:28:35"/>
    <n v="4"/>
    <d v="1899-12-30T00:00:02"/>
    <n v="28.583333333337695"/>
    <x v="7"/>
    <x v="1"/>
  </r>
  <r>
    <x v="9"/>
    <s v="2025005219"/>
    <x v="0"/>
    <x v="1306"/>
    <s v="ER7683BCC"/>
    <d v="2025-03-19T00:00:00"/>
    <x v="2"/>
    <s v="1782"/>
    <x v="48"/>
    <s v="PA"/>
    <x v="1"/>
    <x v="0"/>
    <d v="2025-03-19T00:00:00"/>
    <d v="1899-12-30T13:38:50"/>
    <d v="2025-03-19T00:00:00"/>
    <d v="1899-12-30T13:40:11"/>
    <d v="2025-03-19T00:00:00"/>
    <d v="1899-12-30T14:13:14"/>
    <x v="264"/>
    <x v="35"/>
    <s v="7001184488"/>
    <s v="EXW"/>
    <d v="1899-12-30T00:00:00"/>
    <x v="782"/>
    <d v="1899-12-30T00:00:00"/>
    <s v="Granel"/>
    <s v="E001"/>
    <x v="1"/>
    <d v="1899-12-30T00:34:24"/>
    <d v="1899-12-30T00:33:03"/>
    <x v="6"/>
    <x v="18"/>
    <x v="4"/>
    <x v="2"/>
    <n v="0"/>
    <n v="0"/>
    <x v="0"/>
    <x v="2"/>
    <x v="2"/>
    <n v="0"/>
    <x v="7"/>
    <x v="1"/>
    <d v="1899-12-30T00:00:00"/>
    <d v="1899-12-30T00:00:00"/>
    <x v="0"/>
    <m/>
    <m/>
    <d v="1899-12-30T00:00:00"/>
    <d v="1899-12-30T00:34:24"/>
    <n v="4"/>
    <d v="1899-12-30T00:01:21"/>
    <n v="34.40000000000154"/>
    <x v="7"/>
    <x v="1"/>
  </r>
  <r>
    <x v="9"/>
    <s v="2025005222"/>
    <x v="0"/>
    <x v="539"/>
    <s v="E6028JLK"/>
    <d v="2025-03-19T00:00:00"/>
    <x v="2"/>
    <s v="837"/>
    <x v="47"/>
    <s v="PA"/>
    <x v="0"/>
    <x v="0"/>
    <d v="2025-03-19T00:00:00"/>
    <d v="1899-12-30T14:53:59"/>
    <d v="2025-03-19T00:00:00"/>
    <d v="1899-12-30T14:54:01"/>
    <d v="2025-03-19T00:00:00"/>
    <d v="1899-12-30T15:29:11"/>
    <x v="0"/>
    <x v="0"/>
    <s v="7001184489"/>
    <s v="FBO"/>
    <d v="1899-12-30T00:00:00"/>
    <x v="782"/>
    <d v="1899-12-30T00:00:00"/>
    <s v="Granel"/>
    <s v="E001"/>
    <x v="2"/>
    <d v="1899-12-30T00:35:12"/>
    <d v="1899-12-30T00:35:10"/>
    <x v="14"/>
    <x v="18"/>
    <x v="4"/>
    <x v="2"/>
    <n v="0"/>
    <n v="0"/>
    <x v="0"/>
    <x v="2"/>
    <x v="2"/>
    <n v="0"/>
    <x v="7"/>
    <x v="1"/>
    <d v="1899-12-30T00:00:00"/>
    <d v="1899-12-30T00:00:00"/>
    <x v="0"/>
    <m/>
    <m/>
    <d v="1899-12-30T00:00:00"/>
    <d v="1899-12-30T00:35:12"/>
    <n v="4"/>
    <d v="1899-12-30T00:00:02"/>
    <n v="35.199999999993672"/>
    <x v="14"/>
    <x v="1"/>
  </r>
  <r>
    <x v="9"/>
    <s v="2025005223"/>
    <x v="0"/>
    <x v="1319"/>
    <s v="E9349KRP"/>
    <d v="2025-03-19T00:00:00"/>
    <x v="2"/>
    <s v="837"/>
    <x v="47"/>
    <s v="PA"/>
    <x v="0"/>
    <x v="0"/>
    <d v="2025-03-19T00:00:00"/>
    <d v="1899-12-30T15:11:24"/>
    <d v="2025-03-19T00:00:00"/>
    <d v="1899-12-30T15:11:26"/>
    <d v="2025-03-19T00:00:00"/>
    <d v="1899-12-30T15:42:31"/>
    <x v="0"/>
    <x v="0"/>
    <s v="7001184490"/>
    <s v="EXW"/>
    <d v="1899-12-30T00:00:00"/>
    <x v="782"/>
    <d v="1899-12-30T00:00:00"/>
    <s v="Granel"/>
    <s v="E001"/>
    <x v="1"/>
    <d v="1899-12-30T00:31:07"/>
    <d v="1899-12-30T00:31:05"/>
    <x v="10"/>
    <x v="18"/>
    <x v="4"/>
    <x v="2"/>
    <n v="0"/>
    <n v="0"/>
    <x v="0"/>
    <x v="2"/>
    <x v="2"/>
    <n v="0"/>
    <x v="7"/>
    <x v="1"/>
    <d v="1899-12-30T00:00:00"/>
    <d v="1899-12-30T00:00:00"/>
    <x v="0"/>
    <m/>
    <m/>
    <d v="1899-12-30T00:00:00"/>
    <d v="1899-12-30T00:31:07"/>
    <n v="4"/>
    <d v="1899-12-30T00:00:02"/>
    <n v="31.116666666657569"/>
    <x v="14"/>
    <x v="1"/>
  </r>
  <r>
    <x v="9"/>
    <s v="2025005226"/>
    <x v="0"/>
    <x v="629"/>
    <s v="EAV11BG"/>
    <d v="2025-03-19T00:00:00"/>
    <x v="2"/>
    <s v="2882"/>
    <x v="50"/>
    <s v="PA"/>
    <x v="2"/>
    <x v="0"/>
    <d v="2025-03-19T00:00:00"/>
    <d v="1899-12-30T15:43:02"/>
    <d v="2025-03-19T00:00:00"/>
    <d v="1899-12-30T15:43:07"/>
    <d v="2025-03-19T00:00:00"/>
    <d v="1899-12-30T16:24:26"/>
    <x v="0"/>
    <x v="0"/>
    <s v="7001184491"/>
    <s v="EXW"/>
    <d v="1899-12-30T00:00:00"/>
    <x v="782"/>
    <d v="1899-12-30T00:00:00"/>
    <s v="Ensacado"/>
    <s v="E002"/>
    <x v="1"/>
    <d v="1899-12-30T00:41:24"/>
    <d v="1899-12-30T00:41:19"/>
    <x v="10"/>
    <x v="18"/>
    <x v="4"/>
    <x v="1"/>
    <n v="0"/>
    <n v="0"/>
    <x v="0"/>
    <x v="1"/>
    <x v="2"/>
    <n v="0"/>
    <x v="7"/>
    <x v="1"/>
    <d v="1899-12-30T00:00:00"/>
    <d v="1899-12-30T00:00:00"/>
    <x v="0"/>
    <m/>
    <m/>
    <d v="1899-12-30T00:00:00"/>
    <d v="1899-12-30T00:41:24"/>
    <n v="4"/>
    <d v="1899-12-30T00:00:05"/>
    <n v="41.400000000000077"/>
    <x v="8"/>
    <x v="1"/>
  </r>
  <r>
    <x v="9"/>
    <s v="2025005227"/>
    <x v="0"/>
    <x v="1296"/>
    <s v="E7586KJW"/>
    <d v="2025-03-19T00:00:00"/>
    <x v="2"/>
    <s v="837"/>
    <x v="47"/>
    <s v="PA"/>
    <x v="0"/>
    <x v="0"/>
    <d v="2025-03-19T00:00:00"/>
    <d v="1899-12-30T16:16:24"/>
    <d v="2025-03-19T00:00:00"/>
    <d v="1899-12-30T16:16:26"/>
    <d v="2025-03-19T00:00:00"/>
    <d v="1899-12-30T16:49:46"/>
    <x v="0"/>
    <x v="0"/>
    <s v="7001184492"/>
    <s v="FBO"/>
    <d v="1899-12-30T00:00:00"/>
    <x v="782"/>
    <d v="1899-12-30T00:00:00"/>
    <s v="Granel"/>
    <s v="E001"/>
    <x v="2"/>
    <d v="1899-12-30T00:33:22"/>
    <d v="1899-12-30T00:33:20"/>
    <x v="7"/>
    <x v="18"/>
    <x v="4"/>
    <x v="2"/>
    <n v="0"/>
    <n v="0"/>
    <x v="0"/>
    <x v="2"/>
    <x v="2"/>
    <n v="0"/>
    <x v="7"/>
    <x v="1"/>
    <d v="1899-12-30T00:00:00"/>
    <d v="1899-12-30T00:00:00"/>
    <x v="0"/>
    <m/>
    <m/>
    <d v="1899-12-30T00:00:00"/>
    <d v="1899-12-30T00:33:22"/>
    <n v="4"/>
    <d v="1899-12-30T00:00:02"/>
    <n v="33.366666666657601"/>
    <x v="8"/>
    <x v="1"/>
  </r>
  <r>
    <x v="9"/>
    <s v="2025005228"/>
    <x v="0"/>
    <x v="1339"/>
    <s v="ER8615BBY"/>
    <d v="2025-03-19T00:00:00"/>
    <x v="2"/>
    <s v="1782"/>
    <x v="48"/>
    <s v="PA"/>
    <x v="1"/>
    <x v="0"/>
    <d v="2025-03-19T00:00:00"/>
    <d v="1899-12-30T16:46:05"/>
    <d v="2025-03-19T00:00:00"/>
    <d v="1899-12-30T16:46:07"/>
    <d v="2025-03-19T00:00:00"/>
    <d v="1899-12-30T17:16:10"/>
    <x v="0"/>
    <x v="0"/>
    <s v="7001184493"/>
    <s v="EXW"/>
    <d v="1899-12-30T00:00:00"/>
    <x v="782"/>
    <d v="1899-12-30T00:00:00"/>
    <s v="Granel"/>
    <s v="E001"/>
    <x v="1"/>
    <d v="1899-12-30T00:30:05"/>
    <d v="1899-12-30T00:30:03"/>
    <x v="7"/>
    <x v="18"/>
    <x v="4"/>
    <x v="2"/>
    <n v="0"/>
    <n v="0"/>
    <x v="0"/>
    <x v="2"/>
    <x v="2"/>
    <n v="0"/>
    <x v="7"/>
    <x v="1"/>
    <d v="1899-12-30T00:00:00"/>
    <d v="1899-12-30T00:00:00"/>
    <x v="0"/>
    <m/>
    <m/>
    <d v="1899-12-30T00:00:00"/>
    <d v="1899-12-30T00:30:05"/>
    <n v="4"/>
    <d v="1899-12-30T00:00:02"/>
    <n v="30.083333333342406"/>
    <x v="12"/>
    <x v="1"/>
  </r>
  <r>
    <x v="9"/>
    <s v="2025005229"/>
    <x v="0"/>
    <x v="1299"/>
    <s v="E9842JGG"/>
    <d v="2025-03-19T00:00:00"/>
    <x v="2"/>
    <s v="837"/>
    <x v="47"/>
    <s v="PA"/>
    <x v="0"/>
    <x v="0"/>
    <d v="2025-03-19T00:00:00"/>
    <d v="1899-12-30T16:49:04"/>
    <d v="2025-03-19T00:00:00"/>
    <d v="1899-12-30T16:49:05"/>
    <d v="2025-03-19T00:00:00"/>
    <d v="1899-12-30T17:21:26"/>
    <x v="0"/>
    <x v="0"/>
    <s v="7001184494"/>
    <s v="FBO"/>
    <d v="1899-12-30T00:00:00"/>
    <x v="782"/>
    <d v="1899-12-30T00:00:00"/>
    <s v="Granel"/>
    <s v="E001"/>
    <x v="2"/>
    <d v="1899-12-30T00:32:22"/>
    <d v="1899-12-30T00:32:21"/>
    <x v="7"/>
    <x v="18"/>
    <x v="4"/>
    <x v="2"/>
    <n v="0"/>
    <n v="0"/>
    <x v="0"/>
    <x v="2"/>
    <x v="2"/>
    <n v="0"/>
    <x v="7"/>
    <x v="1"/>
    <d v="1899-12-30T00:00:00"/>
    <d v="1899-12-30T00:00:00"/>
    <x v="0"/>
    <m/>
    <m/>
    <d v="1899-12-30T00:00:00"/>
    <d v="1899-12-30T00:32:22"/>
    <n v="4"/>
    <d v="1899-12-30T00:00:01"/>
    <n v="32.366666666663995"/>
    <x v="12"/>
    <x v="1"/>
  </r>
  <r>
    <x v="9"/>
    <s v="2025005230"/>
    <x v="0"/>
    <x v="1310"/>
    <s v="E3960KHT"/>
    <d v="2025-03-19T00:00:00"/>
    <x v="2"/>
    <s v="1782"/>
    <x v="48"/>
    <s v="PA"/>
    <x v="1"/>
    <x v="0"/>
    <d v="2025-03-19T00:00:00"/>
    <d v="1899-12-30T17:07:38"/>
    <d v="2025-03-19T00:00:00"/>
    <d v="1899-12-30T17:07:40"/>
    <d v="2025-03-19T00:00:00"/>
    <d v="1899-12-30T17:40:56"/>
    <x v="0"/>
    <x v="0"/>
    <s v="7001184495"/>
    <s v="FBO"/>
    <d v="1899-12-30T00:00:00"/>
    <x v="782"/>
    <d v="1899-12-30T00:00:00"/>
    <s v="Granel"/>
    <s v="E001"/>
    <x v="2"/>
    <d v="1899-12-30T00:33:18"/>
    <d v="1899-12-30T00:33:16"/>
    <x v="11"/>
    <x v="18"/>
    <x v="4"/>
    <x v="2"/>
    <n v="0"/>
    <n v="0"/>
    <x v="0"/>
    <x v="2"/>
    <x v="2"/>
    <n v="0"/>
    <x v="7"/>
    <x v="1"/>
    <d v="1899-12-30T00:00:00"/>
    <d v="1899-12-30T00:00:00"/>
    <x v="0"/>
    <m/>
    <m/>
    <d v="1899-12-30T00:00:00"/>
    <d v="1899-12-30T00:33:18"/>
    <n v="4"/>
    <d v="1899-12-30T00:00:02"/>
    <n v="33.299999999999926"/>
    <x v="12"/>
    <x v="1"/>
  </r>
  <r>
    <x v="9"/>
    <s v="2025005232"/>
    <x v="0"/>
    <x v="1308"/>
    <s v="E0897HWR"/>
    <d v="2025-03-19T00:00:00"/>
    <x v="2"/>
    <s v="837"/>
    <x v="47"/>
    <s v="PA"/>
    <x v="0"/>
    <x v="0"/>
    <d v="2025-03-19T00:00:00"/>
    <d v="1899-12-30T17:15:25"/>
    <d v="2025-03-19T00:00:00"/>
    <d v="1899-12-30T17:15:26"/>
    <d v="2025-03-19T00:00:00"/>
    <d v="1899-12-30T17:45:11"/>
    <x v="0"/>
    <x v="0"/>
    <s v="7001184496"/>
    <s v="FBO"/>
    <d v="1899-12-30T00:00:00"/>
    <x v="782"/>
    <d v="1899-12-30T00:00:00"/>
    <s v="Granel"/>
    <s v="E001"/>
    <x v="2"/>
    <d v="1899-12-30T00:29:46"/>
    <d v="1899-12-30T00:29:45"/>
    <x v="11"/>
    <x v="18"/>
    <x v="4"/>
    <x v="2"/>
    <n v="0"/>
    <n v="0"/>
    <x v="0"/>
    <x v="2"/>
    <x v="2"/>
    <n v="0"/>
    <x v="7"/>
    <x v="1"/>
    <d v="1899-12-30T00:00:00"/>
    <d v="1899-12-30T00:00:00"/>
    <x v="0"/>
    <m/>
    <m/>
    <d v="1899-12-30T00:00:00"/>
    <d v="1899-12-30T00:29:46"/>
    <n v="4"/>
    <d v="1899-12-30T00:00:01"/>
    <n v="29.766666666672066"/>
    <x v="12"/>
    <x v="1"/>
  </r>
  <r>
    <x v="9"/>
    <s v="2025005231"/>
    <x v="0"/>
    <x v="1317"/>
    <s v="E9980KJB"/>
    <d v="2025-03-19T00:00:00"/>
    <x v="2"/>
    <s v="1782"/>
    <x v="48"/>
    <s v="PA"/>
    <x v="1"/>
    <x v="0"/>
    <d v="2025-03-19T00:00:00"/>
    <d v="1899-12-30T17:09:36"/>
    <d v="2025-03-19T00:00:00"/>
    <d v="1899-12-30T17:09:37"/>
    <d v="2025-03-19T00:00:00"/>
    <d v="1899-12-30T18:01:46"/>
    <x v="0"/>
    <x v="0"/>
    <s v="7001184497"/>
    <s v="FBO"/>
    <d v="1899-12-30T00:00:00"/>
    <x v="782"/>
    <d v="1899-12-30T00:00:00"/>
    <s v="Granel"/>
    <s v="E001"/>
    <x v="2"/>
    <d v="1899-12-30T00:52:10"/>
    <d v="1899-12-30T00:52:09"/>
    <x v="11"/>
    <x v="18"/>
    <x v="4"/>
    <x v="2"/>
    <n v="0"/>
    <n v="0"/>
    <x v="0"/>
    <x v="2"/>
    <x v="2"/>
    <n v="0"/>
    <x v="7"/>
    <x v="0"/>
    <d v="1899-12-30T00:00:00"/>
    <d v="1899-12-30T00:00:00"/>
    <x v="0"/>
    <m/>
    <m/>
    <d v="1899-12-30T00:00:00"/>
    <d v="1899-12-30T00:52:10"/>
    <n v="4"/>
    <d v="1899-12-30T00:00:01"/>
    <n v="52.166666666664057"/>
    <x v="9"/>
    <x v="0"/>
  </r>
  <r>
    <x v="9"/>
    <s v="2025005235"/>
    <x v="0"/>
    <x v="519"/>
    <s v="E2222JCW"/>
    <d v="2025-03-19T00:00:00"/>
    <x v="2"/>
    <s v="1782"/>
    <x v="48"/>
    <s v="PA"/>
    <x v="1"/>
    <x v="0"/>
    <d v="2025-03-19T00:00:00"/>
    <d v="1899-12-30T18:18:05"/>
    <d v="2025-03-19T00:00:00"/>
    <d v="1899-12-30T18:18:07"/>
    <d v="2025-03-19T00:00:00"/>
    <d v="1899-12-30T18:47:40"/>
    <x v="0"/>
    <x v="0"/>
    <s v="7001184498"/>
    <s v="FBO"/>
    <d v="1899-12-30T00:00:00"/>
    <x v="782"/>
    <d v="1899-12-30T00:00:00"/>
    <s v="Granel"/>
    <s v="E001"/>
    <x v="2"/>
    <d v="1899-12-30T00:29:35"/>
    <d v="1899-12-30T00:29:33"/>
    <x v="8"/>
    <x v="18"/>
    <x v="4"/>
    <x v="2"/>
    <n v="0"/>
    <n v="0"/>
    <x v="0"/>
    <x v="2"/>
    <x v="2"/>
    <n v="0"/>
    <x v="7"/>
    <x v="1"/>
    <d v="1899-12-30T00:00:00"/>
    <d v="1899-12-30T00:00:00"/>
    <x v="0"/>
    <m/>
    <m/>
    <d v="1899-12-30T00:00:00"/>
    <d v="1899-12-30T00:29:35"/>
    <n v="4"/>
    <d v="1899-12-30T00:00:02"/>
    <n v="29.583333333331137"/>
    <x v="9"/>
    <x v="1"/>
  </r>
  <r>
    <x v="9"/>
    <s v="2025005236"/>
    <x v="0"/>
    <x v="1311"/>
    <s v="E9402GGZ"/>
    <d v="2025-03-19T00:00:00"/>
    <x v="2"/>
    <s v="3236"/>
    <x v="49"/>
    <s v="PA"/>
    <x v="6"/>
    <x v="0"/>
    <d v="2025-03-19T00:00:00"/>
    <d v="1899-12-30T18:31:10"/>
    <d v="2025-03-19T00:00:00"/>
    <d v="1899-12-30T18:31:11"/>
    <d v="2025-03-19T00:00:00"/>
    <d v="1899-12-30T19:12:40"/>
    <x v="0"/>
    <x v="0"/>
    <s v="7001184499"/>
    <s v="FBO"/>
    <d v="1899-12-30T00:00:00"/>
    <x v="782"/>
    <d v="1899-12-30T00:00:00"/>
    <s v="Granel"/>
    <s v="E001"/>
    <x v="2"/>
    <d v="1899-12-30T00:41:30"/>
    <d v="1899-12-30T00:41:29"/>
    <x v="8"/>
    <x v="18"/>
    <x v="4"/>
    <x v="2"/>
    <n v="0"/>
    <n v="0"/>
    <x v="0"/>
    <x v="2"/>
    <x v="2"/>
    <n v="0"/>
    <x v="7"/>
    <x v="1"/>
    <d v="1899-12-30T00:00:00"/>
    <d v="1899-12-30T00:00:00"/>
    <x v="0"/>
    <m/>
    <m/>
    <d v="1899-12-30T00:00:00"/>
    <d v="1899-12-30T00:41:30"/>
    <n v="4"/>
    <d v="1899-12-30T00:00:01"/>
    <n v="41.499999999993697"/>
    <x v="10"/>
    <x v="1"/>
  </r>
  <r>
    <x v="9"/>
    <s v="2025005237"/>
    <x v="0"/>
    <x v="1305"/>
    <s v="E4544MKW"/>
    <d v="2025-03-19T00:00:00"/>
    <x v="2"/>
    <s v="1782"/>
    <x v="48"/>
    <s v="PA"/>
    <x v="1"/>
    <x v="0"/>
    <d v="2025-03-19T00:00:00"/>
    <d v="1899-12-30T18:35:03"/>
    <d v="2025-03-19T00:00:00"/>
    <d v="1899-12-30T18:35:04"/>
    <d v="2025-03-19T00:00:00"/>
    <d v="1899-12-30T19:26:45"/>
    <x v="0"/>
    <x v="0"/>
    <s v="7001184500"/>
    <s v="FBO"/>
    <d v="1899-12-30T00:00:00"/>
    <x v="782"/>
    <d v="1899-12-30T00:00:00"/>
    <s v="Granel"/>
    <s v="E001"/>
    <x v="2"/>
    <d v="1899-12-30T00:51:42"/>
    <d v="1899-12-30T00:51:41"/>
    <x v="8"/>
    <x v="18"/>
    <x v="4"/>
    <x v="2"/>
    <n v="0"/>
    <n v="0"/>
    <x v="0"/>
    <x v="2"/>
    <x v="2"/>
    <n v="0"/>
    <x v="7"/>
    <x v="0"/>
    <d v="1899-12-30T00:00:00"/>
    <d v="1899-12-30T00:00:00"/>
    <x v="0"/>
    <m/>
    <m/>
    <d v="1899-12-30T00:00:00"/>
    <d v="1899-12-30T00:51:42"/>
    <n v="4"/>
    <d v="1899-12-30T00:00:01"/>
    <n v="51.700000000003122"/>
    <x v="10"/>
    <x v="0"/>
  </r>
  <r>
    <x v="9"/>
    <s v="2025005239"/>
    <x v="0"/>
    <x v="520"/>
    <s v="E2015JDV"/>
    <d v="2025-03-19T00:00:00"/>
    <x v="2"/>
    <s v="1782"/>
    <x v="48"/>
    <s v="PA"/>
    <x v="1"/>
    <x v="0"/>
    <d v="2025-03-19T00:00:00"/>
    <d v="1899-12-30T19:17:51"/>
    <d v="2025-03-19T00:00:00"/>
    <d v="1899-12-30T19:18:27"/>
    <d v="2025-03-19T00:00:00"/>
    <d v="1899-12-30T19:49:59"/>
    <x v="261"/>
    <x v="36"/>
    <s v="7001184501"/>
    <s v="FBO"/>
    <d v="1899-12-30T00:00:00"/>
    <x v="782"/>
    <d v="1899-12-30T00:00:00"/>
    <s v="Granel"/>
    <s v="E001"/>
    <x v="2"/>
    <d v="1899-12-30T00:32:08"/>
    <d v="1899-12-30T00:31:32"/>
    <x v="12"/>
    <x v="18"/>
    <x v="4"/>
    <x v="2"/>
    <n v="0"/>
    <n v="0"/>
    <x v="0"/>
    <x v="2"/>
    <x v="2"/>
    <n v="0"/>
    <x v="7"/>
    <x v="1"/>
    <d v="1899-12-30T00:00:00"/>
    <d v="1899-12-30T00:00:00"/>
    <x v="0"/>
    <m/>
    <m/>
    <d v="1899-12-30T00:00:00"/>
    <d v="1899-12-30T00:32:08"/>
    <n v="4"/>
    <d v="1899-12-30T00:00:36"/>
    <n v="32.133333333326419"/>
    <x v="10"/>
    <x v="1"/>
  </r>
  <r>
    <x v="9"/>
    <s v="2025005241"/>
    <x v="0"/>
    <x v="1347"/>
    <s v="E3201JTT"/>
    <d v="2025-03-20T00:00:00"/>
    <x v="2"/>
    <s v="3236"/>
    <x v="49"/>
    <s v="PA"/>
    <x v="6"/>
    <x v="0"/>
    <d v="2025-03-20T00:00:00"/>
    <d v="1899-12-30T05:59:38"/>
    <d v="2025-03-20T00:00:00"/>
    <d v="1899-12-30T05:59:39"/>
    <d v="2025-03-20T00:00:00"/>
    <d v="1899-12-30T06:32:26"/>
    <x v="0"/>
    <x v="0"/>
    <s v="7001184502"/>
    <s v="FBO"/>
    <d v="1899-12-30T00:32:48"/>
    <x v="535"/>
    <d v="1899-12-30T00:00:01"/>
    <s v="Granel"/>
    <s v="E001"/>
    <x v="2"/>
    <d v="1899-12-30T00:32:48"/>
    <d v="1899-12-30T00:32:47"/>
    <x v="0"/>
    <x v="19"/>
    <x v="4"/>
    <x v="2"/>
    <n v="0"/>
    <n v="0"/>
    <x v="0"/>
    <x v="2"/>
    <x v="2"/>
    <n v="0"/>
    <x v="7"/>
    <x v="1"/>
    <d v="1899-12-30T00:00:01"/>
    <d v="1899-12-30T00:00:01"/>
    <x v="0"/>
    <m/>
    <m/>
    <d v="1899-12-30T00:00:00"/>
    <d v="1899-12-30T00:32:48"/>
    <n v="5"/>
    <d v="1899-12-30T00:00:01"/>
    <n v="32.800000000003166"/>
    <x v="0"/>
    <x v="1"/>
  </r>
  <r>
    <x v="9"/>
    <s v="2025005242"/>
    <x v="0"/>
    <x v="1298"/>
    <s v="E7637JSC"/>
    <d v="2025-03-20T00:00:00"/>
    <x v="2"/>
    <s v="1782"/>
    <x v="48"/>
    <s v="PA"/>
    <x v="1"/>
    <x v="0"/>
    <d v="2025-03-20T00:00:00"/>
    <d v="1899-12-30T07:06:18"/>
    <d v="2025-03-20T00:00:00"/>
    <d v="1899-12-30T07:06:19"/>
    <d v="2025-03-20T00:00:00"/>
    <d v="1899-12-30T07:39:15"/>
    <x v="0"/>
    <x v="0"/>
    <s v="7001184503"/>
    <s v="FBO"/>
    <d v="1899-12-30T00:32:57"/>
    <x v="500"/>
    <d v="1899-12-30T00:00:01"/>
    <s v="Granel"/>
    <s v="E001"/>
    <x v="2"/>
    <d v="1899-12-30T00:32:57"/>
    <d v="1899-12-30T00:32:56"/>
    <x v="2"/>
    <x v="19"/>
    <x v="4"/>
    <x v="2"/>
    <n v="0"/>
    <n v="0"/>
    <x v="0"/>
    <x v="2"/>
    <x v="2"/>
    <n v="0"/>
    <x v="7"/>
    <x v="1"/>
    <d v="1899-12-30T00:00:01"/>
    <d v="1899-12-30T00:00:01"/>
    <x v="0"/>
    <m/>
    <m/>
    <d v="1899-12-30T00:00:00"/>
    <d v="1899-12-30T00:32:57"/>
    <n v="5"/>
    <d v="1899-12-30T00:00:01"/>
    <n v="32.949999999993636"/>
    <x v="1"/>
    <x v="1"/>
  </r>
  <r>
    <x v="9"/>
    <s v="2025005244"/>
    <x v="0"/>
    <x v="1302"/>
    <s v="EBU01275R"/>
    <d v="2025-03-20T00:00:00"/>
    <x v="2"/>
    <s v="2882"/>
    <x v="50"/>
    <s v="PA"/>
    <x v="2"/>
    <x v="0"/>
    <d v="2025-03-20T00:00:00"/>
    <d v="1899-12-30T07:25:27"/>
    <d v="2025-03-20T00:00:00"/>
    <d v="1899-12-30T07:25:28"/>
    <d v="2025-03-20T00:00:00"/>
    <d v="1899-12-30T07:48:33"/>
    <x v="0"/>
    <x v="0"/>
    <s v="7001184504"/>
    <s v="EXW"/>
    <d v="1899-12-30T00:23:06"/>
    <x v="1308"/>
    <d v="1899-12-30T00:00:01"/>
    <s v="Ensacado"/>
    <s v="E002"/>
    <x v="1"/>
    <d v="1899-12-30T00:23:06"/>
    <d v="1899-12-30T00:23:05"/>
    <x v="2"/>
    <x v="19"/>
    <x v="4"/>
    <x v="1"/>
    <n v="0"/>
    <n v="0"/>
    <x v="0"/>
    <x v="1"/>
    <x v="2"/>
    <n v="0"/>
    <x v="7"/>
    <x v="1"/>
    <d v="1899-12-30T00:00:01"/>
    <d v="1899-12-30T00:00:01"/>
    <x v="0"/>
    <m/>
    <m/>
    <d v="1899-12-30T00:00:00"/>
    <d v="1899-12-30T00:23:06"/>
    <n v="5"/>
    <d v="1899-12-30T00:00:01"/>
    <n v="23.09999999999042"/>
    <x v="1"/>
    <x v="1"/>
  </r>
  <r>
    <x v="9"/>
    <s v="2025005243"/>
    <x v="0"/>
    <x v="1319"/>
    <s v="E9349KRP"/>
    <d v="2025-03-20T00:00:00"/>
    <x v="2"/>
    <s v="837"/>
    <x v="47"/>
    <s v="PA"/>
    <x v="0"/>
    <x v="0"/>
    <d v="2025-03-20T00:00:00"/>
    <d v="1899-12-30T07:19:42"/>
    <d v="2025-03-20T00:00:00"/>
    <d v="1899-12-30T07:19:43"/>
    <d v="2025-03-20T00:00:00"/>
    <d v="1899-12-30T07:50:42"/>
    <x v="0"/>
    <x v="0"/>
    <s v="7001184505"/>
    <s v="EXW"/>
    <d v="1899-12-30T00:31:00"/>
    <x v="1053"/>
    <d v="1899-12-30T00:00:01"/>
    <s v="Granel"/>
    <s v="E001"/>
    <x v="1"/>
    <d v="1899-12-30T00:31:00"/>
    <d v="1899-12-30T00:30:59"/>
    <x v="2"/>
    <x v="19"/>
    <x v="4"/>
    <x v="2"/>
    <n v="0"/>
    <n v="0"/>
    <x v="0"/>
    <x v="2"/>
    <x v="2"/>
    <n v="0"/>
    <x v="7"/>
    <x v="1"/>
    <d v="1899-12-30T00:00:01"/>
    <d v="1899-12-30T00:00:01"/>
    <x v="0"/>
    <m/>
    <m/>
    <d v="1899-12-30T00:00:00"/>
    <d v="1899-12-30T00:31:00"/>
    <n v="5"/>
    <d v="1899-12-30T00:00:01"/>
    <n v="31.000000000003247"/>
    <x v="1"/>
    <x v="1"/>
  </r>
  <r>
    <x v="9"/>
    <s v="2025005246"/>
    <x v="0"/>
    <x v="1297"/>
    <s v="E5825KKS"/>
    <d v="2025-03-20T00:00:00"/>
    <x v="2"/>
    <s v="1782"/>
    <x v="48"/>
    <s v="PA"/>
    <x v="1"/>
    <x v="0"/>
    <d v="2025-03-20T00:00:00"/>
    <d v="1899-12-30T08:18:22"/>
    <d v="2025-03-20T00:00:00"/>
    <d v="1899-12-30T08:18:23"/>
    <d v="2025-03-20T00:00:00"/>
    <d v="1899-12-30T08:50:21"/>
    <x v="0"/>
    <x v="0"/>
    <s v="7001184506"/>
    <s v="FBO"/>
    <d v="1899-12-30T00:31:59"/>
    <x v="3515"/>
    <d v="1899-12-30T00:00:01"/>
    <s v="Granel"/>
    <s v="E001"/>
    <x v="2"/>
    <d v="1899-12-30T00:31:59"/>
    <d v="1899-12-30T00:31:58"/>
    <x v="3"/>
    <x v="19"/>
    <x v="4"/>
    <x v="2"/>
    <n v="0"/>
    <n v="0"/>
    <x v="0"/>
    <x v="2"/>
    <x v="2"/>
    <n v="0"/>
    <x v="7"/>
    <x v="1"/>
    <d v="1899-12-30T00:00:01"/>
    <d v="1899-12-30T00:00:01"/>
    <x v="0"/>
    <m/>
    <m/>
    <d v="1899-12-30T00:00:00"/>
    <d v="1899-12-30T00:31:59"/>
    <n v="5"/>
    <d v="1899-12-30T00:00:01"/>
    <n v="31.983333333335988"/>
    <x v="2"/>
    <x v="1"/>
  </r>
  <r>
    <x v="9"/>
    <s v="2025005249"/>
    <x v="0"/>
    <x v="518"/>
    <s v="E4179KVF"/>
    <d v="2025-03-20T00:00:00"/>
    <x v="2"/>
    <s v="1782"/>
    <x v="48"/>
    <s v="PA"/>
    <x v="1"/>
    <x v="0"/>
    <d v="2025-03-20T00:00:00"/>
    <d v="1899-12-30T08:38:33"/>
    <d v="2025-03-20T00:00:00"/>
    <d v="1899-12-30T08:38:34"/>
    <d v="2025-03-20T00:00:00"/>
    <d v="1899-12-30T09:11:17"/>
    <x v="0"/>
    <x v="0"/>
    <s v="7001184507"/>
    <s v="FBO"/>
    <d v="1899-12-30T00:32:44"/>
    <x v="2871"/>
    <d v="1899-12-30T00:00:01"/>
    <s v="Granel"/>
    <s v="E001"/>
    <x v="2"/>
    <d v="1899-12-30T00:32:44"/>
    <d v="1899-12-30T00:32:43"/>
    <x v="3"/>
    <x v="19"/>
    <x v="4"/>
    <x v="2"/>
    <n v="0"/>
    <n v="0"/>
    <x v="0"/>
    <x v="2"/>
    <x v="2"/>
    <n v="0"/>
    <x v="7"/>
    <x v="1"/>
    <d v="1899-12-30T00:00:01"/>
    <d v="1899-12-30T00:00:01"/>
    <x v="0"/>
    <m/>
    <m/>
    <d v="1899-12-30T00:00:00"/>
    <d v="1899-12-30T00:32:44"/>
    <n v="5"/>
    <d v="1899-12-30T00:00:01"/>
    <n v="32.733333333331231"/>
    <x v="3"/>
    <x v="1"/>
  </r>
  <r>
    <x v="9"/>
    <s v="2025005247"/>
    <x v="0"/>
    <x v="526"/>
    <s v="E4745DXW"/>
    <d v="2025-03-20T00:00:00"/>
    <x v="2"/>
    <s v="3236"/>
    <x v="49"/>
    <s v="PA"/>
    <x v="6"/>
    <x v="0"/>
    <d v="2025-03-20T00:00:00"/>
    <d v="1899-12-30T08:27:49"/>
    <d v="2025-03-20T00:00:00"/>
    <d v="1899-12-30T08:27:50"/>
    <d v="2025-03-20T00:00:00"/>
    <d v="1899-12-30T09:16:37"/>
    <x v="0"/>
    <x v="0"/>
    <s v="7001184508"/>
    <s v="FBO"/>
    <d v="1899-12-30T00:48:48"/>
    <x v="2935"/>
    <d v="1899-12-30T00:00:01"/>
    <s v="Granel"/>
    <s v="E001"/>
    <x v="2"/>
    <d v="1899-12-30T00:48:48"/>
    <d v="1899-12-30T00:48:47"/>
    <x v="3"/>
    <x v="19"/>
    <x v="4"/>
    <x v="2"/>
    <n v="0"/>
    <n v="0"/>
    <x v="0"/>
    <x v="2"/>
    <x v="2"/>
    <n v="0"/>
    <x v="7"/>
    <x v="0"/>
    <d v="1899-12-30T00:00:01"/>
    <d v="1899-12-30T00:00:01"/>
    <x v="0"/>
    <m/>
    <m/>
    <d v="1899-12-30T00:00:00"/>
    <d v="1899-12-30T00:48:48"/>
    <n v="5"/>
    <d v="1899-12-30T00:00:01"/>
    <n v="48.800000000001631"/>
    <x v="3"/>
    <x v="0"/>
  </r>
  <r>
    <x v="9"/>
    <s v="2025005250"/>
    <x v="0"/>
    <x v="1302"/>
    <s v="EBU01275R"/>
    <d v="2025-03-20T00:00:00"/>
    <x v="2"/>
    <s v="3312"/>
    <x v="51"/>
    <s v="PA"/>
    <x v="2"/>
    <x v="0"/>
    <d v="2025-03-20T00:00:00"/>
    <d v="1899-12-30T09:30:25"/>
    <d v="2025-03-20T00:00:00"/>
    <d v="1899-12-30T09:30:30"/>
    <d v="2025-03-20T00:00:00"/>
    <d v="1899-12-30T10:05:36"/>
    <x v="0"/>
    <x v="0"/>
    <s v="7001184509"/>
    <s v="EXW"/>
    <d v="1899-12-30T00:35:11"/>
    <x v="1217"/>
    <d v="1899-12-30T00:00:05"/>
    <s v="Ensacado"/>
    <s v="E002"/>
    <x v="1"/>
    <d v="1899-12-30T00:35:11"/>
    <d v="1899-12-30T00:35:06"/>
    <x v="4"/>
    <x v="19"/>
    <x v="4"/>
    <x v="1"/>
    <n v="0"/>
    <n v="0"/>
    <x v="0"/>
    <x v="1"/>
    <x v="2"/>
    <n v="0"/>
    <x v="7"/>
    <x v="1"/>
    <d v="1899-12-30T00:00:05"/>
    <d v="1899-12-30T00:00:05"/>
    <x v="0"/>
    <m/>
    <m/>
    <d v="1899-12-30T00:00:00"/>
    <d v="1899-12-30T00:35:11"/>
    <n v="5"/>
    <d v="1899-12-30T00:00:05"/>
    <n v="35.183333333332811"/>
    <x v="4"/>
    <x v="1"/>
  </r>
  <r>
    <x v="9"/>
    <s v="2025005251"/>
    <x v="0"/>
    <x v="1300"/>
    <s v="E1154JWB"/>
    <d v="2025-03-20T00:00:00"/>
    <x v="2"/>
    <s v="837"/>
    <x v="47"/>
    <s v="PA"/>
    <x v="0"/>
    <x v="0"/>
    <d v="2025-03-20T00:00:00"/>
    <d v="1899-12-30T09:32:36"/>
    <d v="2025-03-20T00:00:00"/>
    <d v="1899-12-30T09:32:36"/>
    <d v="2025-03-20T00:00:00"/>
    <d v="1899-12-30T10:08:40"/>
    <x v="0"/>
    <x v="0"/>
    <s v="7001184510"/>
    <s v="FBO"/>
    <d v="1899-12-30T00:36:04"/>
    <x v="3516"/>
    <d v="1899-12-30T00:00:00"/>
    <s v="Granel"/>
    <s v="E001"/>
    <x v="2"/>
    <d v="1899-12-30T00:36:04"/>
    <d v="1899-12-30T00:36:04"/>
    <x v="4"/>
    <x v="19"/>
    <x v="4"/>
    <x v="2"/>
    <n v="0"/>
    <n v="0"/>
    <x v="0"/>
    <x v="2"/>
    <x v="2"/>
    <n v="0"/>
    <x v="7"/>
    <x v="1"/>
    <d v="1899-12-30T00:00:00"/>
    <d v="1899-12-30T00:00:00"/>
    <x v="0"/>
    <m/>
    <m/>
    <d v="1899-12-30T00:00:00"/>
    <d v="1899-12-30T00:36:04"/>
    <n v="5"/>
    <d v="1899-12-30T00:00:00"/>
    <n v="36.066666666672013"/>
    <x v="4"/>
    <x v="1"/>
  </r>
  <r>
    <x v="9"/>
    <s v="2025005252"/>
    <x v="0"/>
    <x v="519"/>
    <s v="E2222JCW"/>
    <d v="2025-03-20T00:00:00"/>
    <x v="2"/>
    <s v="837"/>
    <x v="47"/>
    <s v="PA"/>
    <x v="0"/>
    <x v="0"/>
    <d v="2025-03-20T00:00:00"/>
    <d v="1899-12-30T09:46:11"/>
    <d v="2025-03-20T00:00:00"/>
    <d v="1899-12-30T09:46:12"/>
    <d v="2025-03-20T00:00:00"/>
    <d v="1899-12-30T10:16:56"/>
    <x v="0"/>
    <x v="0"/>
    <s v="7001184511"/>
    <s v="FBO"/>
    <d v="1899-12-30T00:30:45"/>
    <x v="1200"/>
    <d v="1899-12-30T00:00:01"/>
    <s v="Granel"/>
    <s v="E001"/>
    <x v="2"/>
    <d v="1899-12-30T00:30:45"/>
    <d v="1899-12-30T00:30:44"/>
    <x v="4"/>
    <x v="19"/>
    <x v="4"/>
    <x v="2"/>
    <n v="0"/>
    <n v="0"/>
    <x v="0"/>
    <x v="2"/>
    <x v="2"/>
    <n v="0"/>
    <x v="7"/>
    <x v="1"/>
    <d v="1899-12-30T00:00:01"/>
    <d v="1899-12-30T00:00:01"/>
    <x v="0"/>
    <m/>
    <m/>
    <d v="1899-12-30T00:00:00"/>
    <d v="1899-12-30T00:30:45"/>
    <n v="5"/>
    <d v="1899-12-30T00:00:01"/>
    <n v="30.750000000004807"/>
    <x v="4"/>
    <x v="1"/>
  </r>
  <r>
    <x v="9"/>
    <s v="2025005253"/>
    <x v="0"/>
    <x v="530"/>
    <s v="E5940JLK"/>
    <d v="2025-03-20T00:00:00"/>
    <x v="2"/>
    <s v="3236"/>
    <x v="49"/>
    <s v="PA"/>
    <x v="6"/>
    <x v="0"/>
    <d v="2025-03-20T00:00:00"/>
    <d v="1899-12-30T10:09:02"/>
    <d v="2025-03-20T00:00:00"/>
    <d v="1899-12-30T10:09:04"/>
    <d v="2025-03-20T00:00:00"/>
    <d v="1899-12-30T10:40:32"/>
    <x v="0"/>
    <x v="0"/>
    <s v="7001184512"/>
    <s v="FBO"/>
    <d v="1899-12-30T00:31:30"/>
    <x v="201"/>
    <d v="1899-12-30T00:00:02"/>
    <s v="Granel"/>
    <s v="E001"/>
    <x v="2"/>
    <d v="1899-12-30T00:31:30"/>
    <d v="1899-12-30T00:31:28"/>
    <x v="5"/>
    <x v="19"/>
    <x v="4"/>
    <x v="2"/>
    <n v="0"/>
    <n v="0"/>
    <x v="0"/>
    <x v="2"/>
    <x v="2"/>
    <n v="0"/>
    <x v="7"/>
    <x v="1"/>
    <d v="1899-12-30T00:00:02"/>
    <d v="1899-12-30T00:00:02"/>
    <x v="0"/>
    <m/>
    <m/>
    <d v="1899-12-30T00:00:00"/>
    <d v="1899-12-30T00:31:30"/>
    <n v="5"/>
    <d v="1899-12-30T00:00:02"/>
    <n v="31.499999999999968"/>
    <x v="4"/>
    <x v="1"/>
  </r>
  <r>
    <x v="9"/>
    <s v="2025005254"/>
    <x v="0"/>
    <x v="1317"/>
    <s v="E9980KJB"/>
    <d v="2025-03-20T00:00:00"/>
    <x v="2"/>
    <s v="837"/>
    <x v="47"/>
    <s v="PA"/>
    <x v="0"/>
    <x v="0"/>
    <d v="2025-03-20T00:00:00"/>
    <d v="1899-12-30T10:27:42"/>
    <d v="2025-03-20T00:00:00"/>
    <d v="1899-12-30T10:27:43"/>
    <d v="2025-03-20T00:00:00"/>
    <d v="1899-12-30T11:01:17"/>
    <x v="0"/>
    <x v="0"/>
    <s v="7001184513"/>
    <s v="FBO"/>
    <d v="1899-12-30T00:33:35"/>
    <x v="349"/>
    <d v="1899-12-30T00:00:01"/>
    <s v="Granel"/>
    <s v="E001"/>
    <x v="2"/>
    <d v="1899-12-30T00:33:35"/>
    <d v="1899-12-30T00:33:34"/>
    <x v="5"/>
    <x v="19"/>
    <x v="4"/>
    <x v="2"/>
    <n v="0"/>
    <n v="0"/>
    <x v="0"/>
    <x v="2"/>
    <x v="2"/>
    <n v="0"/>
    <x v="7"/>
    <x v="1"/>
    <d v="1899-12-30T00:00:01"/>
    <d v="1899-12-30T00:00:01"/>
    <x v="0"/>
    <m/>
    <m/>
    <d v="1899-12-30T00:00:00"/>
    <d v="1899-12-30T00:33:35"/>
    <n v="5"/>
    <d v="1899-12-30T00:00:01"/>
    <n v="33.583333333334402"/>
    <x v="5"/>
    <x v="1"/>
  </r>
  <r>
    <x v="9"/>
    <s v="2025005255"/>
    <x v="0"/>
    <x v="520"/>
    <s v="E2015JDV"/>
    <d v="2025-03-20T00:00:00"/>
    <x v="2"/>
    <s v="837"/>
    <x v="47"/>
    <s v="PA"/>
    <x v="0"/>
    <x v="0"/>
    <d v="2025-03-20T00:00:00"/>
    <d v="1899-12-30T10:57:27"/>
    <d v="2025-03-20T00:00:00"/>
    <d v="1899-12-30T10:59:15"/>
    <d v="2025-03-20T00:00:00"/>
    <d v="1899-12-30T11:23:09"/>
    <x v="279"/>
    <x v="35"/>
    <s v="7001184514"/>
    <s v="FBO"/>
    <d v="1899-12-30T00:25:42"/>
    <x v="3490"/>
    <d v="1899-12-30T00:01:48"/>
    <s v="Granel"/>
    <s v="E001"/>
    <x v="2"/>
    <d v="1899-12-30T00:25:42"/>
    <d v="1899-12-30T00:23:54"/>
    <x v="5"/>
    <x v="19"/>
    <x v="4"/>
    <x v="2"/>
    <n v="0"/>
    <n v="0"/>
    <x v="0"/>
    <x v="2"/>
    <x v="2"/>
    <n v="0"/>
    <x v="7"/>
    <x v="1"/>
    <d v="1899-12-30T00:01:48"/>
    <d v="1899-12-30T00:01:48"/>
    <x v="0"/>
    <m/>
    <m/>
    <d v="1899-12-30T00:00:00"/>
    <d v="1899-12-30T00:25:42"/>
    <n v="5"/>
    <d v="1899-12-30T00:01:48"/>
    <n v="25.699999999996823"/>
    <x v="5"/>
    <x v="1"/>
  </r>
  <r>
    <x v="9"/>
    <s v="2025005257"/>
    <x v="0"/>
    <x v="1313"/>
    <m/>
    <d v="2025-03-20T00:00:00"/>
    <x v="2"/>
    <s v="2882"/>
    <x v="50"/>
    <s v="PA"/>
    <x v="2"/>
    <x v="0"/>
    <d v="2025-03-20T00:00:00"/>
    <d v="1899-12-30T11:00:16"/>
    <d v="2025-03-20T00:00:00"/>
    <d v="1899-12-30T11:00:19"/>
    <d v="2025-03-20T00:00:00"/>
    <d v="1899-12-30T11:28:32"/>
    <x v="0"/>
    <x v="0"/>
    <s v="7001184515"/>
    <s v="EXW"/>
    <d v="1899-12-30T00:28:16"/>
    <x v="961"/>
    <d v="1899-12-30T00:00:03"/>
    <s v="Ensacado"/>
    <s v="E002"/>
    <x v="1"/>
    <d v="1899-12-30T00:28:16"/>
    <d v="1899-12-30T00:28:13"/>
    <x v="9"/>
    <x v="19"/>
    <x v="4"/>
    <x v="1"/>
    <n v="0"/>
    <n v="0"/>
    <x v="0"/>
    <x v="1"/>
    <x v="2"/>
    <n v="0"/>
    <x v="7"/>
    <x v="1"/>
    <d v="1899-12-30T00:00:03"/>
    <d v="1899-12-30T00:00:03"/>
    <x v="0"/>
    <m/>
    <m/>
    <d v="1899-12-30T00:00:00"/>
    <d v="1899-12-30T00:28:16"/>
    <n v="5"/>
    <d v="1899-12-30T00:00:03"/>
    <n v="28.266666666667195"/>
    <x v="5"/>
    <x v="1"/>
  </r>
  <r>
    <x v="9"/>
    <s v="2025005256"/>
    <x v="0"/>
    <x v="1304"/>
    <s v="ER2114BBN"/>
    <d v="2025-03-20T00:00:00"/>
    <x v="2"/>
    <s v="1782"/>
    <x v="48"/>
    <s v="PA"/>
    <x v="1"/>
    <x v="0"/>
    <d v="2025-03-20T00:00:00"/>
    <d v="1899-12-30T10:58:34"/>
    <d v="2025-03-20T00:00:00"/>
    <d v="1899-12-30T10:58:35"/>
    <d v="2025-03-20T00:00:00"/>
    <d v="1899-12-30T11:33:37"/>
    <x v="0"/>
    <x v="0"/>
    <s v="7001184516"/>
    <s v="EXW"/>
    <d v="1899-12-30T00:35:03"/>
    <x v="563"/>
    <d v="1899-12-30T00:00:01"/>
    <s v="Granel"/>
    <s v="E001"/>
    <x v="1"/>
    <d v="1899-12-30T00:35:03"/>
    <d v="1899-12-30T00:35:02"/>
    <x v="5"/>
    <x v="19"/>
    <x v="4"/>
    <x v="2"/>
    <n v="0"/>
    <n v="0"/>
    <x v="0"/>
    <x v="2"/>
    <x v="2"/>
    <n v="0"/>
    <x v="7"/>
    <x v="1"/>
    <d v="1899-12-30T00:00:01"/>
    <d v="1899-12-30T00:00:01"/>
    <x v="0"/>
    <m/>
    <m/>
    <d v="1899-12-30T00:00:00"/>
    <d v="1899-12-30T00:35:03"/>
    <n v="5"/>
    <d v="1899-12-30T00:00:01"/>
    <n v="35.050000000003237"/>
    <x v="5"/>
    <x v="1"/>
  </r>
  <r>
    <x v="9"/>
    <s v="2025005258"/>
    <x v="0"/>
    <x v="1319"/>
    <s v="E9349KRP"/>
    <d v="2025-03-20T00:00:00"/>
    <x v="2"/>
    <s v="837"/>
    <x v="47"/>
    <s v="PA"/>
    <x v="0"/>
    <x v="0"/>
    <d v="2025-03-20T00:00:00"/>
    <d v="1899-12-30T11:16:55"/>
    <d v="2025-03-20T00:00:00"/>
    <d v="1899-12-30T11:16:57"/>
    <d v="2025-03-20T00:00:00"/>
    <d v="1899-12-30T11:45:12"/>
    <x v="0"/>
    <x v="0"/>
    <s v="7001184517"/>
    <s v="EXW"/>
    <d v="1899-12-30T00:28:17"/>
    <x v="2814"/>
    <d v="1899-12-30T00:00:02"/>
    <s v="Granel"/>
    <s v="E001"/>
    <x v="1"/>
    <d v="1899-12-30T00:28:17"/>
    <d v="1899-12-30T00:28:15"/>
    <x v="9"/>
    <x v="19"/>
    <x v="4"/>
    <x v="2"/>
    <n v="0"/>
    <n v="0"/>
    <x v="0"/>
    <x v="2"/>
    <x v="2"/>
    <n v="0"/>
    <x v="7"/>
    <x v="1"/>
    <d v="1899-12-30T00:00:02"/>
    <d v="1899-12-30T00:00:02"/>
    <x v="0"/>
    <m/>
    <m/>
    <d v="1899-12-30T00:00:00"/>
    <d v="1899-12-30T00:28:17"/>
    <n v="5"/>
    <d v="1899-12-30T00:00:02"/>
    <n v="28.283333333327974"/>
    <x v="5"/>
    <x v="1"/>
  </r>
  <r>
    <x v="9"/>
    <s v="2025005260"/>
    <x v="0"/>
    <x v="1320"/>
    <m/>
    <d v="2025-03-20T00:00:00"/>
    <x v="2"/>
    <s v="2882"/>
    <x v="50"/>
    <s v="PA"/>
    <x v="2"/>
    <x v="0"/>
    <d v="2025-03-20T00:00:00"/>
    <d v="1899-12-30T12:13:35"/>
    <d v="2025-03-20T00:00:00"/>
    <d v="1899-12-30T12:13:37"/>
    <d v="2025-03-20T00:00:00"/>
    <d v="1899-12-30T12:32:04"/>
    <x v="0"/>
    <x v="0"/>
    <s v="7001184518"/>
    <s v="EXW"/>
    <d v="1899-12-30T00:18:29"/>
    <x v="95"/>
    <d v="1899-12-30T00:00:02"/>
    <s v="Ensacado"/>
    <s v="E002"/>
    <x v="1"/>
    <d v="1899-12-30T00:18:29"/>
    <d v="1899-12-30T00:18:27"/>
    <x v="13"/>
    <x v="19"/>
    <x v="4"/>
    <x v="1"/>
    <n v="0"/>
    <n v="0"/>
    <x v="0"/>
    <x v="1"/>
    <x v="2"/>
    <n v="0"/>
    <x v="7"/>
    <x v="1"/>
    <d v="1899-12-30T00:00:02"/>
    <d v="1899-12-30T00:00:02"/>
    <x v="0"/>
    <m/>
    <m/>
    <d v="1899-12-30T00:00:00"/>
    <d v="1899-12-30T00:18:29"/>
    <n v="5"/>
    <d v="1899-12-30T00:00:02"/>
    <n v="18.483333333335956"/>
    <x v="11"/>
    <x v="1"/>
  </r>
  <r>
    <x v="9"/>
    <s v="2025005261"/>
    <x v="0"/>
    <x v="1298"/>
    <s v="E7637JSC"/>
    <d v="2025-03-20T00:00:00"/>
    <x v="2"/>
    <s v="1782"/>
    <x v="48"/>
    <s v="PA"/>
    <x v="1"/>
    <x v="0"/>
    <d v="2025-03-20T00:00:00"/>
    <d v="1899-12-30T12:17:19"/>
    <d v="2025-03-20T00:00:00"/>
    <d v="1899-12-30T12:17:21"/>
    <d v="2025-03-20T00:00:00"/>
    <d v="1899-12-30T12:50:14"/>
    <x v="0"/>
    <x v="0"/>
    <s v="7001184519"/>
    <s v="FBO"/>
    <d v="1899-12-30T00:32:55"/>
    <x v="1147"/>
    <d v="1899-12-30T00:00:02"/>
    <s v="Granel"/>
    <s v="E001"/>
    <x v="2"/>
    <d v="1899-12-30T00:32:55"/>
    <d v="1899-12-30T00:32:53"/>
    <x v="13"/>
    <x v="19"/>
    <x v="4"/>
    <x v="2"/>
    <n v="0"/>
    <n v="0"/>
    <x v="0"/>
    <x v="2"/>
    <x v="2"/>
    <n v="0"/>
    <x v="7"/>
    <x v="1"/>
    <d v="1899-12-30T00:00:02"/>
    <d v="1899-12-30T00:00:02"/>
    <x v="0"/>
    <m/>
    <m/>
    <d v="1899-12-30T00:00:00"/>
    <d v="1899-12-30T00:32:55"/>
    <n v="5"/>
    <d v="1899-12-30T00:00:02"/>
    <n v="32.916666666671915"/>
    <x v="11"/>
    <x v="1"/>
  </r>
  <r>
    <x v="9"/>
    <s v="2025005266"/>
    <x v="0"/>
    <x v="1339"/>
    <s v="ER8615BBY"/>
    <d v="2025-03-20T00:00:00"/>
    <x v="2"/>
    <s v="1782"/>
    <x v="48"/>
    <s v="PA"/>
    <x v="1"/>
    <x v="0"/>
    <d v="2025-03-20T00:00:00"/>
    <d v="1899-12-30T13:58:06"/>
    <d v="2025-03-20T00:00:00"/>
    <d v="1899-12-30T13:58:07"/>
    <d v="2025-03-20T00:00:00"/>
    <d v="1899-12-30T14:51:27"/>
    <x v="0"/>
    <x v="0"/>
    <s v="7001184520"/>
    <s v="EXW"/>
    <d v="1899-12-30T00:53:21"/>
    <x v="3517"/>
    <d v="1899-12-30T00:00:01"/>
    <s v="Granel"/>
    <s v="E001"/>
    <x v="1"/>
    <d v="1899-12-30T00:53:21"/>
    <d v="1899-12-30T00:53:20"/>
    <x v="6"/>
    <x v="19"/>
    <x v="4"/>
    <x v="2"/>
    <n v="0"/>
    <n v="0"/>
    <x v="0"/>
    <x v="2"/>
    <x v="2"/>
    <n v="0"/>
    <x v="7"/>
    <x v="0"/>
    <d v="1899-12-30T00:00:01"/>
    <d v="1899-12-30T00:00:01"/>
    <x v="0"/>
    <m/>
    <m/>
    <d v="1899-12-30T00:00:00"/>
    <d v="1899-12-30T00:53:21"/>
    <n v="5"/>
    <d v="1899-12-30T00:00:01"/>
    <n v="53.349999999998268"/>
    <x v="7"/>
    <x v="0"/>
  </r>
  <r>
    <x v="9"/>
    <s v="2025005271"/>
    <x v="0"/>
    <x v="1319"/>
    <s v="E9349KRP"/>
    <d v="2025-03-20T00:00:00"/>
    <x v="2"/>
    <s v="837"/>
    <x v="47"/>
    <s v="PA"/>
    <x v="0"/>
    <x v="0"/>
    <d v="2025-03-20T00:00:00"/>
    <d v="1899-12-30T14:59:05"/>
    <d v="2025-03-20T00:00:00"/>
    <d v="1899-12-30T14:59:07"/>
    <d v="2025-03-20T00:00:00"/>
    <d v="1899-12-30T15:26:35"/>
    <x v="0"/>
    <x v="0"/>
    <s v="7001184521"/>
    <s v="EXW"/>
    <d v="1899-12-30T00:27:30"/>
    <x v="1648"/>
    <d v="1899-12-30T00:00:02"/>
    <s v="Granel"/>
    <s v="E001"/>
    <x v="1"/>
    <d v="1899-12-30T00:27:30"/>
    <d v="1899-12-30T00:27:28"/>
    <x v="14"/>
    <x v="19"/>
    <x v="4"/>
    <x v="2"/>
    <n v="0"/>
    <n v="0"/>
    <x v="0"/>
    <x v="2"/>
    <x v="2"/>
    <n v="0"/>
    <x v="7"/>
    <x v="1"/>
    <d v="1899-12-30T00:00:02"/>
    <d v="1899-12-30T00:00:02"/>
    <x v="0"/>
    <m/>
    <m/>
    <d v="1899-12-30T00:00:00"/>
    <d v="1899-12-30T00:27:30"/>
    <n v="5"/>
    <d v="1899-12-30T00:00:02"/>
    <n v="27.499999999996785"/>
    <x v="14"/>
    <x v="1"/>
  </r>
  <r>
    <x v="9"/>
    <s v="2025005273"/>
    <x v="0"/>
    <x v="1310"/>
    <s v="E3960KHT"/>
    <d v="2025-03-20T00:00:00"/>
    <x v="2"/>
    <s v="3236"/>
    <x v="49"/>
    <s v="PA"/>
    <x v="6"/>
    <x v="0"/>
    <d v="2025-03-20T00:00:00"/>
    <d v="1899-12-30T15:32:02"/>
    <d v="2025-03-20T00:00:00"/>
    <d v="1899-12-30T15:32:04"/>
    <d v="2025-03-20T00:00:00"/>
    <d v="1899-12-30T16:05:45"/>
    <x v="0"/>
    <x v="0"/>
    <s v="7001184522"/>
    <s v="FBO"/>
    <d v="1899-12-30T00:33:43"/>
    <x v="48"/>
    <d v="1899-12-30T00:00:02"/>
    <s v="Granel"/>
    <s v="E001"/>
    <x v="2"/>
    <d v="1899-12-30T00:33:43"/>
    <d v="1899-12-30T00:33:41"/>
    <x v="10"/>
    <x v="19"/>
    <x v="4"/>
    <x v="2"/>
    <n v="0"/>
    <n v="0"/>
    <x v="0"/>
    <x v="2"/>
    <x v="2"/>
    <n v="0"/>
    <x v="7"/>
    <x v="1"/>
    <d v="1899-12-30T00:00:02"/>
    <d v="1899-12-30T00:00:02"/>
    <x v="0"/>
    <m/>
    <m/>
    <d v="1899-12-30T00:00:00"/>
    <d v="1899-12-30T00:33:43"/>
    <n v="5"/>
    <d v="1899-12-30T00:00:02"/>
    <n v="33.716666666664047"/>
    <x v="8"/>
    <x v="1"/>
  </r>
  <r>
    <x v="9"/>
    <s v="2025005274"/>
    <x v="0"/>
    <x v="539"/>
    <s v="E6028JLK"/>
    <d v="2025-03-20T00:00:00"/>
    <x v="2"/>
    <s v="837"/>
    <x v="47"/>
    <s v="PA"/>
    <x v="0"/>
    <x v="0"/>
    <d v="2025-03-20T00:00:00"/>
    <d v="1899-12-30T15:37:16"/>
    <d v="2025-03-20T00:00:00"/>
    <d v="1899-12-30T15:37:17"/>
    <d v="2025-03-20T00:00:00"/>
    <d v="1899-12-30T16:10:25"/>
    <x v="0"/>
    <x v="0"/>
    <s v="7001184523"/>
    <s v="FBO"/>
    <d v="1899-12-30T00:33:09"/>
    <x v="1257"/>
    <d v="1899-12-30T00:00:01"/>
    <s v="Granel"/>
    <s v="E001"/>
    <x v="2"/>
    <d v="1899-12-30T00:33:09"/>
    <d v="1899-12-30T00:33:08"/>
    <x v="10"/>
    <x v="19"/>
    <x v="4"/>
    <x v="2"/>
    <n v="0"/>
    <n v="0"/>
    <x v="0"/>
    <x v="2"/>
    <x v="2"/>
    <n v="0"/>
    <x v="7"/>
    <x v="1"/>
    <d v="1899-12-30T00:00:01"/>
    <d v="1899-12-30T00:00:01"/>
    <x v="0"/>
    <m/>
    <m/>
    <d v="1899-12-30T00:00:00"/>
    <d v="1899-12-30T00:33:09"/>
    <n v="5"/>
    <d v="1899-12-30T00:00:01"/>
    <n v="33.149999999995266"/>
    <x v="8"/>
    <x v="1"/>
  </r>
  <r>
    <x v="9"/>
    <s v="2025005275"/>
    <x v="0"/>
    <x v="611"/>
    <s v="E53XL24"/>
    <d v="2025-03-20T00:00:00"/>
    <x v="2"/>
    <s v="2955"/>
    <x v="52"/>
    <s v="PA"/>
    <x v="2"/>
    <x v="0"/>
    <d v="2025-03-20T00:00:00"/>
    <d v="1899-12-30T15:39:19"/>
    <d v="2025-03-20T00:00:00"/>
    <d v="1899-12-30T15:39:23"/>
    <d v="2025-03-20T00:00:00"/>
    <d v="1899-12-30T16:22:48"/>
    <x v="0"/>
    <x v="0"/>
    <s v="7001184524"/>
    <s v="EXW"/>
    <d v="1899-12-30T00:43:29"/>
    <x v="3518"/>
    <d v="1899-12-30T00:00:04"/>
    <s v="Ensacado"/>
    <s v="E002"/>
    <x v="1"/>
    <d v="1899-12-30T00:43:29"/>
    <d v="1899-12-30T00:43:25"/>
    <x v="10"/>
    <x v="19"/>
    <x v="4"/>
    <x v="1"/>
    <n v="0"/>
    <n v="0"/>
    <x v="0"/>
    <x v="1"/>
    <x v="2"/>
    <n v="0"/>
    <x v="7"/>
    <x v="1"/>
    <d v="1899-12-30T00:00:04"/>
    <d v="1899-12-30T00:00:04"/>
    <x v="0"/>
    <m/>
    <m/>
    <d v="1899-12-30T00:00:00"/>
    <d v="1899-12-30T00:43:29"/>
    <n v="5"/>
    <d v="1899-12-30T00:00:04"/>
    <n v="43.483333333334429"/>
    <x v="8"/>
    <x v="1"/>
  </r>
  <r>
    <x v="9"/>
    <s v="2025005240"/>
    <x v="0"/>
    <x v="546"/>
    <s v="E54XL56"/>
    <d v="2025-03-19T00:00:00"/>
    <x v="2"/>
    <s v="2882"/>
    <x v="50"/>
    <s v="PA"/>
    <x v="2"/>
    <x v="0"/>
    <d v="2025-03-19T00:00:00"/>
    <d v="1899-12-30T21:04:22"/>
    <d v="2025-03-19T00:00:00"/>
    <d v="1899-12-30T21:04:33"/>
    <d v="2025-03-19T00:00:00"/>
    <d v="1899-12-30T21:30:16"/>
    <x v="0"/>
    <x v="0"/>
    <s v="7001184525"/>
    <s v="EXW"/>
    <d v="1899-12-30T00:00:00"/>
    <x v="782"/>
    <d v="1899-12-30T00:00:00"/>
    <s v="Ensacado"/>
    <s v="E002"/>
    <x v="1"/>
    <d v="1899-12-30T00:25:54"/>
    <d v="1899-12-30T00:25:43"/>
    <x v="16"/>
    <x v="18"/>
    <x v="4"/>
    <x v="1"/>
    <n v="0"/>
    <n v="0"/>
    <x v="0"/>
    <x v="1"/>
    <x v="2"/>
    <n v="0"/>
    <x v="7"/>
    <x v="1"/>
    <d v="1899-12-30T00:00:00"/>
    <d v="1899-12-30T00:00:00"/>
    <x v="0"/>
    <m/>
    <m/>
    <d v="1899-12-30T00:00:00"/>
    <d v="1899-12-30T00:25:54"/>
    <n v="4"/>
    <d v="1899-12-30T00:00:11"/>
    <n v="25.899999999998453"/>
    <x v="15"/>
    <x v="1"/>
  </r>
  <r>
    <x v="9"/>
    <s v="2025005276"/>
    <x v="0"/>
    <x v="1296"/>
    <s v="E7586KJW"/>
    <d v="2025-03-20T00:00:00"/>
    <x v="2"/>
    <s v="837"/>
    <x v="47"/>
    <s v="PA"/>
    <x v="0"/>
    <x v="0"/>
    <d v="2025-03-20T00:00:00"/>
    <d v="1899-12-30T16:46:12"/>
    <d v="2025-03-20T00:00:00"/>
    <d v="1899-12-30T16:46:14"/>
    <d v="2025-03-20T00:00:00"/>
    <d v="1899-12-30T17:11:05"/>
    <x v="0"/>
    <x v="0"/>
    <s v="7001184526"/>
    <s v="FBO"/>
    <d v="1899-12-30T00:24:53"/>
    <x v="2018"/>
    <d v="1899-12-30T00:00:02"/>
    <s v="Granel"/>
    <s v="E001"/>
    <x v="2"/>
    <d v="1899-12-30T00:24:53"/>
    <d v="1899-12-30T00:24:51"/>
    <x v="7"/>
    <x v="19"/>
    <x v="4"/>
    <x v="2"/>
    <n v="0"/>
    <n v="0"/>
    <x v="0"/>
    <x v="2"/>
    <x v="2"/>
    <n v="0"/>
    <x v="7"/>
    <x v="1"/>
    <d v="1899-12-30T00:00:02"/>
    <d v="1899-12-30T00:00:02"/>
    <x v="0"/>
    <m/>
    <m/>
    <d v="1899-12-30T00:00:00"/>
    <d v="1899-12-30T00:24:53"/>
    <n v="5"/>
    <d v="1899-12-30T00:00:02"/>
    <n v="24.883333333329603"/>
    <x v="12"/>
    <x v="1"/>
  </r>
  <r>
    <x v="9"/>
    <s v="2025005278"/>
    <x v="0"/>
    <x v="1317"/>
    <s v="E9980KJB"/>
    <d v="2025-03-20T00:00:00"/>
    <x v="2"/>
    <s v="1782"/>
    <x v="48"/>
    <s v="PA"/>
    <x v="1"/>
    <x v="0"/>
    <d v="2025-03-20T00:00:00"/>
    <d v="1899-12-30T16:53:37"/>
    <d v="2025-03-20T00:00:00"/>
    <d v="1899-12-30T16:53:38"/>
    <d v="2025-03-20T00:00:00"/>
    <d v="1899-12-30T17:51:32"/>
    <x v="0"/>
    <x v="0"/>
    <s v="7001184527"/>
    <s v="FBO"/>
    <d v="1899-12-30T00:57:55"/>
    <x v="3519"/>
    <d v="1899-12-30T00:00:01"/>
    <s v="Granel"/>
    <s v="E001"/>
    <x v="2"/>
    <d v="1899-12-30T00:57:55"/>
    <d v="1899-12-30T00:57:54"/>
    <x v="7"/>
    <x v="19"/>
    <x v="4"/>
    <x v="2"/>
    <n v="0"/>
    <n v="0"/>
    <x v="0"/>
    <x v="2"/>
    <x v="2"/>
    <n v="0"/>
    <x v="7"/>
    <x v="0"/>
    <d v="1899-12-30T00:00:01"/>
    <d v="1899-12-30T00:00:01"/>
    <x v="0"/>
    <m/>
    <m/>
    <d v="1899-12-30T00:00:00"/>
    <d v="1899-12-30T00:57:55"/>
    <n v="5"/>
    <d v="1899-12-30T00:00:01"/>
    <n v="57.916666666670388"/>
    <x v="12"/>
    <x v="0"/>
  </r>
  <r>
    <x v="9"/>
    <s v="2025005283"/>
    <x v="0"/>
    <x v="1305"/>
    <s v="E4544MKW"/>
    <d v="2025-03-20T00:00:00"/>
    <x v="2"/>
    <s v="1782"/>
    <x v="48"/>
    <s v="PA"/>
    <x v="1"/>
    <x v="0"/>
    <d v="2025-03-20T00:00:00"/>
    <d v="1899-12-30T19:11:21"/>
    <d v="2025-03-20T00:00:00"/>
    <d v="1899-12-30T19:11:23"/>
    <d v="2025-03-20T00:00:00"/>
    <d v="1899-12-30T19:38:34"/>
    <x v="0"/>
    <x v="0"/>
    <s v="7001184528"/>
    <s v="FBO"/>
    <d v="1899-12-30T00:27:13"/>
    <x v="2832"/>
    <d v="1899-12-30T00:00:02"/>
    <s v="Granel"/>
    <s v="E001"/>
    <x v="2"/>
    <d v="1899-12-30T00:27:13"/>
    <d v="1899-12-30T00:27:11"/>
    <x v="12"/>
    <x v="19"/>
    <x v="4"/>
    <x v="2"/>
    <n v="0"/>
    <n v="0"/>
    <x v="0"/>
    <x v="2"/>
    <x v="2"/>
    <n v="0"/>
    <x v="7"/>
    <x v="1"/>
    <d v="1899-12-30T00:00:02"/>
    <d v="1899-12-30T00:00:02"/>
    <x v="0"/>
    <m/>
    <m/>
    <d v="1899-12-30T00:00:00"/>
    <d v="1899-12-30T00:27:13"/>
    <n v="5"/>
    <d v="1899-12-30T00:00:02"/>
    <n v="27.216666666662395"/>
    <x v="10"/>
    <x v="1"/>
  </r>
  <r>
    <x v="9"/>
    <s v="2025005284"/>
    <x v="0"/>
    <x v="1311"/>
    <s v="E9402GGZ"/>
    <d v="2025-03-20T00:00:00"/>
    <x v="2"/>
    <s v="1782"/>
    <x v="48"/>
    <s v="PA"/>
    <x v="1"/>
    <x v="0"/>
    <d v="2025-03-20T00:00:00"/>
    <d v="1899-12-30T20:02:54"/>
    <d v="2025-03-20T00:00:00"/>
    <d v="1899-12-30T20:02:56"/>
    <d v="2025-03-20T00:00:00"/>
    <d v="1899-12-30T20:34:06"/>
    <x v="0"/>
    <x v="0"/>
    <s v="7001184529"/>
    <s v="FBO"/>
    <d v="1899-12-30T00:31:12"/>
    <x v="3242"/>
    <d v="1899-12-30T00:00:02"/>
    <s v="Granel"/>
    <s v="E001"/>
    <x v="2"/>
    <d v="1899-12-30T00:31:12"/>
    <d v="1899-12-30T00:31:10"/>
    <x v="15"/>
    <x v="19"/>
    <x v="4"/>
    <x v="2"/>
    <n v="0"/>
    <n v="0"/>
    <x v="0"/>
    <x v="2"/>
    <x v="2"/>
    <n v="0"/>
    <x v="7"/>
    <x v="1"/>
    <d v="1899-12-30T00:00:02"/>
    <d v="1899-12-30T00:00:02"/>
    <x v="0"/>
    <m/>
    <m/>
    <d v="1899-12-30T00:00:00"/>
    <d v="1899-12-30T00:31:12"/>
    <n v="5"/>
    <d v="1899-12-30T00:00:02"/>
    <n v="31.200000000004717"/>
    <x v="13"/>
    <x v="1"/>
  </r>
  <r>
    <x v="9"/>
    <s v="2025005286"/>
    <x v="0"/>
    <x v="526"/>
    <s v="E4745DXW"/>
    <d v="2025-03-20T00:00:00"/>
    <x v="2"/>
    <s v="1782"/>
    <x v="48"/>
    <s v="PA"/>
    <x v="1"/>
    <x v="0"/>
    <d v="2025-03-20T00:00:00"/>
    <d v="1899-12-30T20:31:53"/>
    <d v="2025-03-20T00:00:00"/>
    <d v="1899-12-30T20:31:55"/>
    <d v="2025-03-20T00:00:00"/>
    <d v="1899-12-30T21:06:22"/>
    <x v="0"/>
    <x v="0"/>
    <s v="7001184530"/>
    <s v="FBO"/>
    <d v="1899-12-30T00:34:29"/>
    <x v="1670"/>
    <d v="1899-12-30T00:00:02"/>
    <s v="Granel"/>
    <s v="E001"/>
    <x v="2"/>
    <d v="1899-12-30T00:34:29"/>
    <d v="1899-12-30T00:34:27"/>
    <x v="15"/>
    <x v="19"/>
    <x v="4"/>
    <x v="2"/>
    <n v="0"/>
    <n v="0"/>
    <x v="0"/>
    <x v="2"/>
    <x v="2"/>
    <n v="0"/>
    <x v="7"/>
    <x v="1"/>
    <d v="1899-12-30T00:00:02"/>
    <d v="1899-12-30T00:00:02"/>
    <x v="0"/>
    <m/>
    <m/>
    <d v="1899-12-30T00:00:00"/>
    <d v="1899-12-30T00:34:29"/>
    <n v="5"/>
    <d v="1899-12-30T00:00:02"/>
    <n v="34.483333333334301"/>
    <x v="15"/>
    <x v="1"/>
  </r>
  <r>
    <x v="9"/>
    <s v="2025005287"/>
    <x v="0"/>
    <x v="1308"/>
    <s v="E0897HWR"/>
    <d v="2025-03-21T00:00:00"/>
    <x v="2"/>
    <s v="837"/>
    <x v="47"/>
    <s v="PA"/>
    <x v="0"/>
    <x v="0"/>
    <d v="2025-03-21T00:00:00"/>
    <d v="1899-12-30T06:19:19"/>
    <d v="2025-03-21T00:00:00"/>
    <d v="1899-12-30T06:19:21"/>
    <d v="2025-03-21T00:00:00"/>
    <d v="1899-12-30T06:48:59"/>
    <x v="0"/>
    <x v="0"/>
    <s v="7001184531"/>
    <s v="FBO"/>
    <d v="1899-12-30T00:29:40"/>
    <x v="2610"/>
    <d v="1899-12-30T00:00:02"/>
    <s v="Granel"/>
    <s v="E001"/>
    <x v="2"/>
    <d v="1899-12-30T00:29:40"/>
    <d v="1899-12-30T00:29:38"/>
    <x v="1"/>
    <x v="20"/>
    <x v="4"/>
    <x v="2"/>
    <n v="0"/>
    <n v="0"/>
    <x v="0"/>
    <x v="2"/>
    <x v="2"/>
    <n v="0"/>
    <x v="7"/>
    <x v="1"/>
    <d v="1899-12-30T00:00:02"/>
    <d v="1899-12-30T00:00:02"/>
    <x v="0"/>
    <m/>
    <m/>
    <d v="1899-12-30T00:00:00"/>
    <d v="1899-12-30T00:29:40"/>
    <n v="6"/>
    <d v="1899-12-30T00:00:02"/>
    <n v="29.666666666663975"/>
    <x v="0"/>
    <x v="1"/>
  </r>
  <r>
    <x v="9"/>
    <s v="2025005288"/>
    <x v="0"/>
    <x v="1306"/>
    <s v="ER7683BCC"/>
    <d v="2025-03-21T00:00:00"/>
    <x v="2"/>
    <s v="1782"/>
    <x v="48"/>
    <s v="PA"/>
    <x v="1"/>
    <x v="0"/>
    <d v="2025-03-21T00:00:00"/>
    <d v="1899-12-30T06:23:54"/>
    <d v="2025-03-21T00:00:00"/>
    <d v="1899-12-30T06:24:58"/>
    <d v="2025-03-21T00:00:00"/>
    <d v="1899-12-30T06:58:28"/>
    <x v="0"/>
    <x v="0"/>
    <s v="7001184532"/>
    <s v="EXW"/>
    <d v="1899-12-30T00:34:34"/>
    <x v="1831"/>
    <d v="1899-12-30T00:01:04"/>
    <s v="Granel"/>
    <s v="E001"/>
    <x v="1"/>
    <d v="1899-12-30T00:34:34"/>
    <d v="1899-12-30T00:33:30"/>
    <x v="1"/>
    <x v="20"/>
    <x v="4"/>
    <x v="2"/>
    <n v="0"/>
    <n v="0"/>
    <x v="0"/>
    <x v="2"/>
    <x v="2"/>
    <n v="0"/>
    <x v="7"/>
    <x v="1"/>
    <d v="1899-12-30T00:01:04"/>
    <d v="1899-12-30T00:01:04"/>
    <x v="0"/>
    <m/>
    <m/>
    <d v="1899-12-30T00:00:00"/>
    <d v="1899-12-30T00:34:34"/>
    <n v="6"/>
    <d v="1899-12-30T00:01:04"/>
    <n v="34.566666666667217"/>
    <x v="0"/>
    <x v="1"/>
  </r>
  <r>
    <x v="9"/>
    <s v="2025005289"/>
    <x v="0"/>
    <x v="408"/>
    <s v="E0945JZT"/>
    <d v="2025-03-21T00:00:00"/>
    <x v="2"/>
    <s v="1782"/>
    <x v="48"/>
    <s v="PA"/>
    <x v="1"/>
    <x v="0"/>
    <d v="2025-03-21T00:00:00"/>
    <d v="1899-12-30T06:52:02"/>
    <d v="2025-03-21T00:00:00"/>
    <d v="1899-12-30T06:52:04"/>
    <d v="2025-03-21T00:00:00"/>
    <d v="1899-12-30T07:28:53"/>
    <x v="0"/>
    <x v="0"/>
    <s v="7001184533"/>
    <s v="FBO"/>
    <d v="1899-12-30T00:36:51"/>
    <x v="2636"/>
    <d v="1899-12-30T00:00:02"/>
    <s v="Granel"/>
    <s v="E001"/>
    <x v="2"/>
    <d v="1899-12-30T00:36:51"/>
    <d v="1899-12-30T00:36:49"/>
    <x v="1"/>
    <x v="20"/>
    <x v="4"/>
    <x v="2"/>
    <n v="0"/>
    <n v="0"/>
    <x v="0"/>
    <x v="2"/>
    <x v="2"/>
    <n v="0"/>
    <x v="7"/>
    <x v="1"/>
    <d v="1899-12-30T00:00:02"/>
    <d v="1899-12-30T00:00:02"/>
    <x v="0"/>
    <m/>
    <m/>
    <d v="1899-12-30T00:00:00"/>
    <d v="1899-12-30T00:36:51"/>
    <n v="6"/>
    <d v="1899-12-30T00:00:02"/>
    <n v="36.850000000003199"/>
    <x v="1"/>
    <x v="1"/>
  </r>
  <r>
    <x v="9"/>
    <s v="2025005293"/>
    <x v="0"/>
    <x v="1298"/>
    <s v="E7637JSC"/>
    <d v="2025-03-21T00:00:00"/>
    <x v="2"/>
    <s v="1782"/>
    <x v="48"/>
    <s v="PA"/>
    <x v="1"/>
    <x v="0"/>
    <d v="2025-03-21T00:00:00"/>
    <d v="1899-12-30T07:02:15"/>
    <d v="2025-03-21T00:00:00"/>
    <d v="1899-12-30T07:02:16"/>
    <d v="2025-03-21T00:00:00"/>
    <d v="1899-12-30T07:34:35"/>
    <x v="0"/>
    <x v="0"/>
    <s v="7001184534"/>
    <s v="FBO"/>
    <d v="1899-12-30T00:32:20"/>
    <x v="1309"/>
    <d v="1899-12-30T00:00:01"/>
    <s v="Granel"/>
    <s v="E001"/>
    <x v="2"/>
    <d v="1899-12-30T00:32:20"/>
    <d v="1899-12-30T00:32:19"/>
    <x v="2"/>
    <x v="20"/>
    <x v="4"/>
    <x v="2"/>
    <n v="0"/>
    <n v="0"/>
    <x v="0"/>
    <x v="2"/>
    <x v="2"/>
    <n v="0"/>
    <x v="7"/>
    <x v="1"/>
    <d v="1899-12-30T00:00:01"/>
    <d v="1899-12-30T00:00:01"/>
    <x v="0"/>
    <m/>
    <m/>
    <d v="1899-12-30T00:00:00"/>
    <d v="1899-12-30T00:32:20"/>
    <n v="6"/>
    <d v="1899-12-30T00:00:01"/>
    <n v="32.333333333328049"/>
    <x v="1"/>
    <x v="1"/>
  </r>
  <r>
    <x v="9"/>
    <s v="2025005294"/>
    <x v="0"/>
    <x v="1319"/>
    <s v="E9349KRP"/>
    <d v="2025-03-21T00:00:00"/>
    <x v="2"/>
    <s v="837"/>
    <x v="47"/>
    <s v="PA"/>
    <x v="0"/>
    <x v="0"/>
    <d v="2025-03-21T00:00:00"/>
    <d v="1899-12-30T07:19:13"/>
    <d v="2025-03-21T00:00:00"/>
    <d v="1899-12-30T07:19:14"/>
    <d v="2025-03-21T00:00:00"/>
    <d v="1899-12-30T07:49:27"/>
    <x v="0"/>
    <x v="0"/>
    <s v="7001184535"/>
    <s v="EXW"/>
    <d v="1899-12-30T00:30:14"/>
    <x v="220"/>
    <d v="1899-12-30T00:00:01"/>
    <s v="Granel"/>
    <s v="E001"/>
    <x v="1"/>
    <d v="1899-12-30T00:30:14"/>
    <d v="1899-12-30T00:30:13"/>
    <x v="2"/>
    <x v="20"/>
    <x v="4"/>
    <x v="2"/>
    <n v="0"/>
    <n v="0"/>
    <x v="0"/>
    <x v="2"/>
    <x v="2"/>
    <n v="0"/>
    <x v="7"/>
    <x v="1"/>
    <d v="1899-12-30T00:00:01"/>
    <d v="1899-12-30T00:00:01"/>
    <x v="0"/>
    <m/>
    <m/>
    <d v="1899-12-30T00:00:00"/>
    <d v="1899-12-30T00:30:14"/>
    <n v="6"/>
    <d v="1899-12-30T00:00:01"/>
    <n v="30.233333333332837"/>
    <x v="1"/>
    <x v="1"/>
  </r>
  <r>
    <x v="9"/>
    <s v="2025005295"/>
    <x v="0"/>
    <x v="1316"/>
    <s v="E8935JMP"/>
    <d v="2025-03-21T00:00:00"/>
    <x v="2"/>
    <s v="2882"/>
    <x v="50"/>
    <s v="PA"/>
    <x v="2"/>
    <x v="0"/>
    <d v="2025-03-21T00:00:00"/>
    <d v="1899-12-30T07:42:07"/>
    <d v="2025-03-21T00:00:00"/>
    <d v="1899-12-30T07:42:08"/>
    <d v="2025-03-21T00:00:00"/>
    <d v="1899-12-30T08:08:13"/>
    <x v="0"/>
    <x v="0"/>
    <s v="7001184536"/>
    <s v="FBO"/>
    <d v="1899-12-30T00:26:06"/>
    <x v="2680"/>
    <d v="1899-12-30T00:00:01"/>
    <s v="Ensacado"/>
    <s v="E002"/>
    <x v="2"/>
    <d v="1899-12-30T00:26:06"/>
    <d v="1899-12-30T00:26:05"/>
    <x v="2"/>
    <x v="20"/>
    <x v="4"/>
    <x v="1"/>
    <n v="0"/>
    <n v="0"/>
    <x v="0"/>
    <x v="1"/>
    <x v="2"/>
    <n v="0"/>
    <x v="7"/>
    <x v="1"/>
    <d v="1899-12-30T00:00:01"/>
    <d v="1899-12-30T00:00:01"/>
    <x v="0"/>
    <m/>
    <m/>
    <d v="1899-12-30T00:00:00"/>
    <d v="1899-12-30T00:26:06"/>
    <n v="6"/>
    <d v="1899-12-30T00:00:01"/>
    <n v="26.1"/>
    <x v="2"/>
    <x v="1"/>
  </r>
  <r>
    <x v="9"/>
    <s v="2025005297"/>
    <x v="0"/>
    <x v="518"/>
    <s v="E4179KVF"/>
    <d v="2025-03-21T00:00:00"/>
    <x v="2"/>
    <s v="1782"/>
    <x v="48"/>
    <s v="PA"/>
    <x v="1"/>
    <x v="0"/>
    <d v="2025-03-21T00:00:00"/>
    <d v="1899-12-30T08:08:55"/>
    <d v="2025-03-21T00:00:00"/>
    <d v="1899-12-30T08:08:56"/>
    <d v="2025-03-21T00:00:00"/>
    <d v="1899-12-30T08:41:45"/>
    <x v="0"/>
    <x v="0"/>
    <s v="7001184537"/>
    <s v="FBO"/>
    <d v="1899-12-30T00:32:50"/>
    <x v="1729"/>
    <d v="1899-12-30T00:00:01"/>
    <s v="Granel"/>
    <s v="E001"/>
    <x v="2"/>
    <d v="1899-12-30T00:32:50"/>
    <d v="1899-12-30T00:32:49"/>
    <x v="3"/>
    <x v="20"/>
    <x v="4"/>
    <x v="2"/>
    <n v="0"/>
    <n v="0"/>
    <x v="0"/>
    <x v="2"/>
    <x v="2"/>
    <n v="0"/>
    <x v="7"/>
    <x v="1"/>
    <d v="1899-12-30T00:00:01"/>
    <d v="1899-12-30T00:00:01"/>
    <x v="0"/>
    <m/>
    <m/>
    <d v="1899-12-30T00:00:00"/>
    <d v="1899-12-30T00:32:50"/>
    <n v="6"/>
    <d v="1899-12-30T00:00:01"/>
    <n v="32.83333333333924"/>
    <x v="2"/>
    <x v="1"/>
  </r>
  <r>
    <x v="9"/>
    <s v="2025005296"/>
    <x v="0"/>
    <x v="1312"/>
    <s v="ER8891BBS"/>
    <d v="2025-03-21T00:00:00"/>
    <x v="2"/>
    <s v="2882"/>
    <x v="50"/>
    <s v="PA"/>
    <x v="2"/>
    <x v="0"/>
    <d v="2025-03-21T00:00:00"/>
    <d v="1899-12-30T07:47:06"/>
    <d v="2025-03-21T00:00:00"/>
    <d v="1899-12-30T07:47:07"/>
    <d v="2025-03-21T00:00:00"/>
    <d v="1899-12-30T08:46:40"/>
    <x v="0"/>
    <x v="0"/>
    <s v="7001184538"/>
    <s v="EXW"/>
    <d v="1899-12-30T00:59:34"/>
    <x v="3520"/>
    <d v="1899-12-30T00:00:01"/>
    <s v="Ensacado"/>
    <s v="E002"/>
    <x v="1"/>
    <d v="1899-12-30T00:59:34"/>
    <d v="1899-12-30T00:59:33"/>
    <x v="2"/>
    <x v="20"/>
    <x v="4"/>
    <x v="1"/>
    <n v="0"/>
    <n v="0"/>
    <x v="0"/>
    <x v="1"/>
    <x v="2"/>
    <n v="0"/>
    <x v="7"/>
    <x v="0"/>
    <d v="1899-12-30T00:00:01"/>
    <d v="1899-12-30T00:00:01"/>
    <x v="0"/>
    <m/>
    <m/>
    <d v="1899-12-30T00:00:00"/>
    <d v="1899-12-30T00:59:34"/>
    <n v="6"/>
    <d v="1899-12-30T00:00:01"/>
    <n v="59.566666666665533"/>
    <x v="2"/>
    <x v="0"/>
  </r>
  <r>
    <x v="9"/>
    <s v="2025005298"/>
    <x v="0"/>
    <x v="1318"/>
    <s v="E6878LBJ"/>
    <d v="2025-03-21T00:00:00"/>
    <x v="2"/>
    <s v="837"/>
    <x v="47"/>
    <s v="PA"/>
    <x v="0"/>
    <x v="0"/>
    <d v="2025-03-21T00:00:00"/>
    <d v="1899-12-30T08:22:43"/>
    <d v="2025-03-21T00:00:00"/>
    <d v="1899-12-30T08:22:44"/>
    <d v="2025-03-21T00:00:00"/>
    <d v="1899-12-30T08:49:24"/>
    <x v="0"/>
    <x v="0"/>
    <s v="7001184539"/>
    <s v="FBO"/>
    <d v="1899-12-30T00:26:41"/>
    <x v="2644"/>
    <d v="1899-12-30T00:00:01"/>
    <s v="Granel"/>
    <s v="E001"/>
    <x v="2"/>
    <d v="1899-12-30T00:26:41"/>
    <d v="1899-12-30T00:26:40"/>
    <x v="3"/>
    <x v="20"/>
    <x v="4"/>
    <x v="2"/>
    <n v="0"/>
    <n v="0"/>
    <x v="0"/>
    <x v="2"/>
    <x v="2"/>
    <n v="0"/>
    <x v="7"/>
    <x v="1"/>
    <d v="1899-12-30T00:00:01"/>
    <d v="1899-12-30T00:00:01"/>
    <x v="0"/>
    <m/>
    <m/>
    <d v="1899-12-30T00:00:00"/>
    <d v="1899-12-30T00:26:41"/>
    <n v="6"/>
    <d v="1899-12-30T00:00:01"/>
    <n v="26.683333333329642"/>
    <x v="2"/>
    <x v="1"/>
  </r>
  <r>
    <x v="9"/>
    <s v="2025005300"/>
    <x v="0"/>
    <x v="1308"/>
    <s v="E0897HWR"/>
    <d v="2025-03-21T00:00:00"/>
    <x v="2"/>
    <s v="1782"/>
    <x v="48"/>
    <s v="PA"/>
    <x v="1"/>
    <x v="0"/>
    <d v="2025-03-21T00:00:00"/>
    <d v="1899-12-30T08:59:41"/>
    <d v="2025-03-21T00:00:00"/>
    <d v="1899-12-30T08:59:43"/>
    <d v="2025-03-21T00:00:00"/>
    <d v="1899-12-30T09:31:17"/>
    <x v="0"/>
    <x v="0"/>
    <s v="7001184540"/>
    <s v="FBO"/>
    <d v="1899-12-30T00:31:36"/>
    <x v="2802"/>
    <d v="1899-12-30T00:00:02"/>
    <s v="Granel"/>
    <s v="E001"/>
    <x v="2"/>
    <d v="1899-12-30T00:31:36"/>
    <d v="1899-12-30T00:31:34"/>
    <x v="3"/>
    <x v="20"/>
    <x v="4"/>
    <x v="2"/>
    <n v="0"/>
    <n v="0"/>
    <x v="0"/>
    <x v="2"/>
    <x v="2"/>
    <n v="0"/>
    <x v="7"/>
    <x v="1"/>
    <d v="1899-12-30T00:00:02"/>
    <d v="1899-12-30T00:00:02"/>
    <x v="0"/>
    <m/>
    <m/>
    <d v="1899-12-30T00:00:00"/>
    <d v="1899-12-30T00:31:36"/>
    <n v="6"/>
    <d v="1899-12-30T00:00:02"/>
    <n v="31.600000000008055"/>
    <x v="3"/>
    <x v="1"/>
  </r>
  <r>
    <x v="9"/>
    <s v="2025005302"/>
    <x v="0"/>
    <x v="1299"/>
    <s v="E9842JGG"/>
    <d v="2025-03-21T00:00:00"/>
    <x v="2"/>
    <s v="837"/>
    <x v="47"/>
    <s v="PA"/>
    <x v="0"/>
    <x v="0"/>
    <d v="2025-03-21T00:00:00"/>
    <d v="1899-12-30T09:09:54"/>
    <d v="2025-03-21T00:00:00"/>
    <d v="1899-12-30T09:09:56"/>
    <d v="2025-03-21T00:00:00"/>
    <d v="1899-12-30T09:39:44"/>
    <x v="0"/>
    <x v="0"/>
    <s v="7001184541"/>
    <s v="FBO"/>
    <d v="1899-12-30T00:29:50"/>
    <x v="1623"/>
    <d v="1899-12-30T00:00:02"/>
    <s v="Granel"/>
    <s v="E001"/>
    <x v="2"/>
    <d v="1899-12-30T00:29:50"/>
    <d v="1899-12-30T00:29:48"/>
    <x v="4"/>
    <x v="20"/>
    <x v="4"/>
    <x v="2"/>
    <n v="0"/>
    <n v="0"/>
    <x v="0"/>
    <x v="2"/>
    <x v="2"/>
    <n v="0"/>
    <x v="7"/>
    <x v="1"/>
    <d v="1899-12-30T00:00:02"/>
    <d v="1899-12-30T00:00:02"/>
    <x v="0"/>
    <m/>
    <m/>
    <d v="1899-12-30T00:00:00"/>
    <d v="1899-12-30T00:29:50"/>
    <n v="6"/>
    <d v="1899-12-30T00:00:02"/>
    <n v="29.833333333329577"/>
    <x v="3"/>
    <x v="1"/>
  </r>
  <r>
    <x v="9"/>
    <s v="2025005303"/>
    <x v="0"/>
    <x v="1297"/>
    <s v="E5825KKS"/>
    <d v="2025-03-21T00:00:00"/>
    <x v="2"/>
    <s v="1782"/>
    <x v="48"/>
    <s v="PA"/>
    <x v="1"/>
    <x v="0"/>
    <d v="2025-03-21T00:00:00"/>
    <d v="1899-12-30T09:17:13"/>
    <d v="2025-03-21T00:00:00"/>
    <d v="1899-12-30T09:17:13"/>
    <d v="2025-03-21T00:00:00"/>
    <d v="1899-12-30T10:00:28"/>
    <x v="0"/>
    <x v="0"/>
    <s v="7001184542"/>
    <s v="FBO"/>
    <d v="1899-12-30T00:43:15"/>
    <x v="1684"/>
    <d v="1899-12-30T00:00:00"/>
    <s v="Granel"/>
    <s v="E001"/>
    <x v="2"/>
    <d v="1899-12-30T00:43:15"/>
    <d v="1899-12-30T00:43:15"/>
    <x v="4"/>
    <x v="20"/>
    <x v="4"/>
    <x v="2"/>
    <n v="0"/>
    <n v="0"/>
    <x v="0"/>
    <x v="2"/>
    <x v="2"/>
    <n v="0"/>
    <x v="7"/>
    <x v="1"/>
    <d v="1899-12-30T00:00:00"/>
    <d v="1899-12-30T00:00:00"/>
    <x v="0"/>
    <m/>
    <m/>
    <d v="1899-12-30T00:00:00"/>
    <d v="1899-12-30T00:43:15"/>
    <n v="6"/>
    <d v="1899-12-30T00:00:00"/>
    <n v="43.249999999996767"/>
    <x v="4"/>
    <x v="1"/>
  </r>
  <r>
    <x v="9"/>
    <s v="2025005306"/>
    <x v="0"/>
    <x v="1310"/>
    <s v="E3960KHT"/>
    <d v="2025-03-21T00:00:00"/>
    <x v="2"/>
    <s v="1782"/>
    <x v="48"/>
    <s v="PA"/>
    <x v="1"/>
    <x v="0"/>
    <d v="2025-03-21T00:00:00"/>
    <d v="1899-12-30T09:27:15"/>
    <d v="2025-03-21T00:00:00"/>
    <d v="1899-12-30T09:27:16"/>
    <d v="2025-03-21T00:00:00"/>
    <d v="1899-12-30T10:05:06"/>
    <x v="0"/>
    <x v="0"/>
    <s v="7001184543"/>
    <s v="FBO"/>
    <d v="1899-12-30T00:37:51"/>
    <x v="1671"/>
    <d v="1899-12-30T00:00:01"/>
    <s v="Granel"/>
    <s v="E001"/>
    <x v="2"/>
    <d v="1899-12-30T00:37:51"/>
    <d v="1899-12-30T00:37:50"/>
    <x v="4"/>
    <x v="20"/>
    <x v="4"/>
    <x v="2"/>
    <n v="0"/>
    <n v="0"/>
    <x v="0"/>
    <x v="2"/>
    <x v="2"/>
    <n v="0"/>
    <x v="7"/>
    <x v="1"/>
    <d v="1899-12-30T00:00:01"/>
    <d v="1899-12-30T00:00:01"/>
    <x v="0"/>
    <m/>
    <m/>
    <d v="1899-12-30T00:00:00"/>
    <d v="1899-12-30T00:37:51"/>
    <n v="6"/>
    <d v="1899-12-30T00:00:01"/>
    <n v="37.849999999996804"/>
    <x v="4"/>
    <x v="1"/>
  </r>
  <r>
    <x v="9"/>
    <s v="2025005307"/>
    <x v="0"/>
    <x v="539"/>
    <s v="E6028JLK"/>
    <d v="2025-03-21T00:00:00"/>
    <x v="2"/>
    <s v="3236"/>
    <x v="49"/>
    <s v="PA"/>
    <x v="6"/>
    <x v="0"/>
    <d v="2025-03-21T00:00:00"/>
    <d v="1899-12-30T09:31:13"/>
    <d v="2025-03-21T00:00:00"/>
    <d v="1899-12-30T09:31:13"/>
    <d v="2025-03-21T00:00:00"/>
    <d v="1899-12-30T10:26:09"/>
    <x v="0"/>
    <x v="0"/>
    <s v="7001184544"/>
    <s v="FBO"/>
    <d v="1899-12-30T00:54:56"/>
    <x v="1663"/>
    <d v="1899-12-30T00:00:00"/>
    <s v="Granel"/>
    <s v="E001"/>
    <x v="2"/>
    <d v="1899-12-30T00:54:56"/>
    <d v="1899-12-30T00:54:56"/>
    <x v="4"/>
    <x v="20"/>
    <x v="4"/>
    <x v="2"/>
    <n v="0"/>
    <n v="0"/>
    <x v="0"/>
    <x v="2"/>
    <x v="2"/>
    <n v="0"/>
    <x v="7"/>
    <x v="0"/>
    <d v="1899-12-30T00:00:00"/>
    <d v="1899-12-30T00:00:00"/>
    <x v="0"/>
    <m/>
    <m/>
    <d v="1899-12-30T00:00:00"/>
    <d v="1899-12-30T00:54:56"/>
    <n v="6"/>
    <d v="1899-12-30T00:00:00"/>
    <n v="54.933333333336059"/>
    <x v="4"/>
    <x v="0"/>
  </r>
  <r>
    <x v="9"/>
    <s v="2025005309"/>
    <x v="0"/>
    <x v="1304"/>
    <s v="ER2114BBN"/>
    <d v="2025-03-21T00:00:00"/>
    <x v="2"/>
    <s v="1782"/>
    <x v="48"/>
    <s v="PA"/>
    <x v="1"/>
    <x v="0"/>
    <d v="2025-03-21T00:00:00"/>
    <d v="1899-12-30T10:20:21"/>
    <d v="2025-03-21T00:00:00"/>
    <d v="1899-12-30T10:20:23"/>
    <d v="2025-03-21T00:00:00"/>
    <d v="1899-12-30T10:53:30"/>
    <x v="0"/>
    <x v="0"/>
    <s v="7001184546"/>
    <s v="EXW"/>
    <d v="1899-12-30T00:33:09"/>
    <x v="2609"/>
    <d v="1899-12-30T00:00:02"/>
    <s v="Granel"/>
    <s v="E001"/>
    <x v="1"/>
    <d v="1899-12-30T00:33:09"/>
    <d v="1899-12-30T00:33:07"/>
    <x v="5"/>
    <x v="20"/>
    <x v="4"/>
    <x v="2"/>
    <n v="0"/>
    <n v="0"/>
    <x v="0"/>
    <x v="2"/>
    <x v="2"/>
    <n v="0"/>
    <x v="7"/>
    <x v="1"/>
    <d v="1899-12-30T00:00:02"/>
    <d v="1899-12-30T00:00:02"/>
    <x v="0"/>
    <m/>
    <m/>
    <d v="1899-12-30T00:00:00"/>
    <d v="1899-12-30T00:33:09"/>
    <n v="6"/>
    <d v="1899-12-30T00:00:02"/>
    <n v="33.149999999995188"/>
    <x v="4"/>
    <x v="1"/>
  </r>
  <r>
    <x v="9"/>
    <s v="2025005310"/>
    <x v="0"/>
    <x v="1350"/>
    <s v="E8006JWS"/>
    <d v="2025-03-21T00:00:00"/>
    <x v="2"/>
    <s v="2882"/>
    <x v="50"/>
    <s v="PA"/>
    <x v="2"/>
    <x v="0"/>
    <d v="2025-03-21T00:00:00"/>
    <d v="1899-12-30T10:41:28"/>
    <d v="2025-03-21T00:00:00"/>
    <d v="1899-12-30T10:41:29"/>
    <d v="2025-03-21T00:00:00"/>
    <d v="1899-12-30T11:10:23"/>
    <x v="0"/>
    <x v="0"/>
    <s v="7001184547"/>
    <s v="EXW"/>
    <d v="1899-12-30T00:28:55"/>
    <x v="1705"/>
    <d v="1899-12-30T00:00:01"/>
    <s v="Ensacado"/>
    <s v="E002"/>
    <x v="1"/>
    <d v="1899-12-30T00:28:55"/>
    <d v="1899-12-30T00:28:54"/>
    <x v="5"/>
    <x v="20"/>
    <x v="4"/>
    <x v="1"/>
    <n v="0"/>
    <n v="0"/>
    <x v="0"/>
    <x v="1"/>
    <x v="2"/>
    <n v="0"/>
    <x v="7"/>
    <x v="1"/>
    <d v="1899-12-30T00:00:01"/>
    <d v="1899-12-30T00:00:01"/>
    <x v="0"/>
    <m/>
    <m/>
    <d v="1899-12-30T00:00:00"/>
    <d v="1899-12-30T00:28:55"/>
    <n v="6"/>
    <d v="1899-12-30T00:00:01"/>
    <n v="28.916666666668814"/>
    <x v="5"/>
    <x v="1"/>
  </r>
  <r>
    <x v="9"/>
    <s v="2025005311"/>
    <x v="0"/>
    <x v="1319"/>
    <s v="E9349KRP"/>
    <d v="2025-03-21T00:00:00"/>
    <x v="2"/>
    <s v="837"/>
    <x v="47"/>
    <s v="PA"/>
    <x v="0"/>
    <x v="0"/>
    <d v="2025-03-21T00:00:00"/>
    <d v="1899-12-30T10:53:13"/>
    <d v="2025-03-21T00:00:00"/>
    <d v="1899-12-30T10:53:13"/>
    <d v="2025-03-21T00:00:00"/>
    <d v="1899-12-30T11:19:56"/>
    <x v="0"/>
    <x v="0"/>
    <s v="7001184548"/>
    <s v="EXW"/>
    <d v="1899-12-30T00:26:43"/>
    <x v="2162"/>
    <d v="1899-12-30T00:00:00"/>
    <s v="Granel"/>
    <s v="E001"/>
    <x v="1"/>
    <d v="1899-12-30T00:26:43"/>
    <d v="1899-12-30T00:26:43"/>
    <x v="5"/>
    <x v="20"/>
    <x v="4"/>
    <x v="2"/>
    <n v="0"/>
    <n v="0"/>
    <x v="0"/>
    <x v="2"/>
    <x v="2"/>
    <n v="0"/>
    <x v="7"/>
    <x v="1"/>
    <d v="1899-12-30T00:00:00"/>
    <d v="1899-12-30T00:00:00"/>
    <x v="0"/>
    <m/>
    <m/>
    <d v="1899-12-30T00:00:00"/>
    <d v="1899-12-30T00:26:43"/>
    <n v="6"/>
    <d v="1899-12-30T00:00:00"/>
    <n v="26.716666666665592"/>
    <x v="5"/>
    <x v="1"/>
  </r>
  <r>
    <x v="9"/>
    <s v="2025005314"/>
    <x v="0"/>
    <x v="526"/>
    <s v="E4745DXW"/>
    <d v="2025-03-21T00:00:00"/>
    <x v="2"/>
    <s v="1782"/>
    <x v="48"/>
    <s v="PA"/>
    <x v="1"/>
    <x v="0"/>
    <d v="2025-03-21T00:00:00"/>
    <d v="1899-12-30T11:57:52"/>
    <d v="2025-03-21T00:00:00"/>
    <d v="1899-12-30T11:57:53"/>
    <d v="2025-03-21T00:00:00"/>
    <d v="1899-12-30T12:35:46"/>
    <x v="0"/>
    <x v="0"/>
    <s v="7001184549"/>
    <s v="FBO"/>
    <d v="1899-12-30T00:37:54"/>
    <x v="1754"/>
    <d v="1899-12-30T00:00:01"/>
    <s v="Granel"/>
    <s v="E001"/>
    <x v="2"/>
    <d v="1899-12-30T00:37:54"/>
    <d v="1899-12-30T00:37:53"/>
    <x v="9"/>
    <x v="20"/>
    <x v="4"/>
    <x v="2"/>
    <n v="0"/>
    <n v="0"/>
    <x v="0"/>
    <x v="2"/>
    <x v="2"/>
    <n v="0"/>
    <x v="7"/>
    <x v="1"/>
    <d v="1899-12-30T00:00:01"/>
    <d v="1899-12-30T00:00:01"/>
    <x v="0"/>
    <m/>
    <m/>
    <d v="1899-12-30T00:00:00"/>
    <d v="1899-12-30T00:37:54"/>
    <n v="6"/>
    <d v="1899-12-30T00:00:01"/>
    <n v="37.899999999993611"/>
    <x v="11"/>
    <x v="1"/>
  </r>
  <r>
    <x v="9"/>
    <s v="2025005315"/>
    <x v="0"/>
    <x v="1298"/>
    <s v="E7637JSC"/>
    <d v="2025-03-21T00:00:00"/>
    <x v="2"/>
    <s v="1782"/>
    <x v="48"/>
    <s v="PA"/>
    <x v="1"/>
    <x v="0"/>
    <d v="2025-03-21T00:00:00"/>
    <d v="1899-12-30T12:19:36"/>
    <d v="2025-03-21T00:00:00"/>
    <d v="1899-12-30T12:19:38"/>
    <d v="2025-03-21T00:00:00"/>
    <d v="1899-12-30T12:52:23"/>
    <x v="0"/>
    <x v="0"/>
    <s v="7001184550"/>
    <s v="FBO"/>
    <d v="1899-12-30T00:32:47"/>
    <x v="938"/>
    <d v="1899-12-30T00:00:02"/>
    <s v="Granel"/>
    <s v="E001"/>
    <x v="2"/>
    <d v="1899-12-30T00:32:47"/>
    <d v="1899-12-30T00:32:45"/>
    <x v="13"/>
    <x v="20"/>
    <x v="4"/>
    <x v="2"/>
    <n v="0"/>
    <n v="0"/>
    <x v="0"/>
    <x v="2"/>
    <x v="2"/>
    <n v="0"/>
    <x v="7"/>
    <x v="1"/>
    <d v="1899-12-30T00:00:02"/>
    <d v="1899-12-30T00:00:02"/>
    <x v="0"/>
    <m/>
    <m/>
    <d v="1899-12-30T00:00:00"/>
    <d v="1899-12-30T00:32:47"/>
    <n v="6"/>
    <d v="1899-12-30T00:00:02"/>
    <n v="32.78333333332796"/>
    <x v="11"/>
    <x v="1"/>
  </r>
  <r>
    <x v="9"/>
    <s v="2025005316"/>
    <x v="0"/>
    <x v="183"/>
    <s v="E3043KFX"/>
    <d v="2025-03-21T00:00:00"/>
    <x v="2"/>
    <s v="837"/>
    <x v="47"/>
    <s v="PA"/>
    <x v="0"/>
    <x v="0"/>
    <d v="2025-03-21T00:00:00"/>
    <d v="1899-12-30T13:02:59"/>
    <d v="2025-03-21T00:00:00"/>
    <d v="1899-12-30T13:03:01"/>
    <d v="2025-03-21T00:00:00"/>
    <d v="1899-12-30T13:29:27"/>
    <x v="0"/>
    <x v="0"/>
    <s v="7001184551"/>
    <s v="EXW"/>
    <d v="1899-12-30T00:26:28"/>
    <x v="1931"/>
    <d v="1899-12-30T00:00:02"/>
    <s v="Granel"/>
    <s v="E001"/>
    <x v="1"/>
    <d v="1899-12-30T00:26:28"/>
    <d v="1899-12-30T00:26:26"/>
    <x v="6"/>
    <x v="20"/>
    <x v="4"/>
    <x v="2"/>
    <n v="0"/>
    <n v="0"/>
    <x v="0"/>
    <x v="2"/>
    <x v="2"/>
    <n v="0"/>
    <x v="7"/>
    <x v="1"/>
    <d v="1899-12-30T00:00:02"/>
    <d v="1899-12-30T00:00:02"/>
    <x v="0"/>
    <m/>
    <m/>
    <d v="1899-12-30T00:00:00"/>
    <d v="1899-12-30T00:26:28"/>
    <n v="6"/>
    <d v="1899-12-30T00:00:02"/>
    <n v="26.466666666667233"/>
    <x v="6"/>
    <x v="1"/>
  </r>
  <r>
    <x v="9"/>
    <s v="2025005319"/>
    <x v="0"/>
    <x v="1308"/>
    <s v="E0897HWR"/>
    <d v="2025-03-21T00:00:00"/>
    <x v="2"/>
    <s v="1782"/>
    <x v="48"/>
    <s v="PA"/>
    <x v="1"/>
    <x v="0"/>
    <d v="2025-03-21T00:00:00"/>
    <d v="1899-12-30T13:48:23"/>
    <d v="2025-03-21T00:00:00"/>
    <d v="1899-12-30T13:48:24"/>
    <d v="2025-03-21T00:00:00"/>
    <d v="1899-12-30T14:19:45"/>
    <x v="0"/>
    <x v="0"/>
    <s v="7001184552"/>
    <s v="FBO"/>
    <d v="1899-12-30T00:31:22"/>
    <x v="1340"/>
    <d v="1899-12-30T00:00:01"/>
    <s v="Granel"/>
    <s v="E001"/>
    <x v="2"/>
    <d v="1899-12-30T00:31:22"/>
    <d v="1899-12-30T00:31:21"/>
    <x v="6"/>
    <x v="20"/>
    <x v="4"/>
    <x v="2"/>
    <n v="0"/>
    <n v="0"/>
    <x v="0"/>
    <x v="2"/>
    <x v="2"/>
    <n v="0"/>
    <x v="7"/>
    <x v="1"/>
    <d v="1899-12-30T00:00:01"/>
    <d v="1899-12-30T00:00:01"/>
    <x v="0"/>
    <m/>
    <m/>
    <d v="1899-12-30T00:00:00"/>
    <d v="1899-12-30T00:31:22"/>
    <n v="6"/>
    <d v="1899-12-30T00:00:01"/>
    <n v="31.366666666670397"/>
    <x v="7"/>
    <x v="1"/>
  </r>
  <r>
    <x v="9"/>
    <s v="2025005321"/>
    <x v="0"/>
    <x v="1297"/>
    <s v="E5825KKS"/>
    <d v="2025-03-21T00:00:00"/>
    <x v="2"/>
    <s v="837"/>
    <x v="47"/>
    <s v="PA"/>
    <x v="0"/>
    <x v="0"/>
    <d v="2025-03-21T00:00:00"/>
    <d v="1899-12-30T14:12:55"/>
    <d v="2025-03-21T00:00:00"/>
    <d v="1899-12-30T14:12:57"/>
    <d v="2025-03-21T00:00:00"/>
    <d v="1899-12-30T14:41:56"/>
    <x v="0"/>
    <x v="0"/>
    <s v="7001184553"/>
    <s v="FBO"/>
    <d v="1899-12-30T00:29:01"/>
    <x v="1073"/>
    <d v="1899-12-30T00:00:02"/>
    <s v="Granel"/>
    <s v="E001"/>
    <x v="2"/>
    <d v="1899-12-30T00:29:01"/>
    <d v="1899-12-30T00:28:59"/>
    <x v="14"/>
    <x v="20"/>
    <x v="4"/>
    <x v="2"/>
    <n v="0"/>
    <n v="0"/>
    <x v="0"/>
    <x v="2"/>
    <x v="2"/>
    <n v="0"/>
    <x v="7"/>
    <x v="1"/>
    <d v="1899-12-30T00:00:02"/>
    <d v="1899-12-30T00:00:02"/>
    <x v="0"/>
    <m/>
    <m/>
    <d v="1899-12-30T00:00:00"/>
    <d v="1899-12-30T00:29:01"/>
    <n v="6"/>
    <d v="1899-12-30T00:00:02"/>
    <n v="29.016666666662356"/>
    <x v="7"/>
    <x v="1"/>
  </r>
  <r>
    <x v="9"/>
    <s v="2025005322"/>
    <x v="0"/>
    <x v="1310"/>
    <s v="E3960KHT"/>
    <d v="2025-03-21T00:00:00"/>
    <x v="2"/>
    <s v="837"/>
    <x v="47"/>
    <s v="PA"/>
    <x v="0"/>
    <x v="0"/>
    <d v="2025-03-21T00:00:00"/>
    <d v="1899-12-30T14:22:35"/>
    <d v="2025-03-21T00:00:00"/>
    <d v="1899-12-30T14:22:36"/>
    <d v="2025-03-21T00:00:00"/>
    <d v="1899-12-30T14:53:45"/>
    <x v="0"/>
    <x v="0"/>
    <s v="7001184554"/>
    <s v="FBO"/>
    <d v="1899-12-30T00:31:10"/>
    <x v="1004"/>
    <d v="1899-12-30T00:00:01"/>
    <s v="Granel"/>
    <s v="E001"/>
    <x v="2"/>
    <d v="1899-12-30T00:31:10"/>
    <d v="1899-12-30T00:31:09"/>
    <x v="14"/>
    <x v="20"/>
    <x v="4"/>
    <x v="2"/>
    <n v="0"/>
    <n v="0"/>
    <x v="0"/>
    <x v="2"/>
    <x v="2"/>
    <n v="0"/>
    <x v="7"/>
    <x v="1"/>
    <d v="1899-12-30T00:00:01"/>
    <d v="1899-12-30T00:00:01"/>
    <x v="0"/>
    <m/>
    <m/>
    <d v="1899-12-30T00:00:00"/>
    <d v="1899-12-30T00:31:10"/>
    <n v="6"/>
    <d v="1899-12-30T00:00:01"/>
    <n v="31.166666666668768"/>
    <x v="7"/>
    <x v="1"/>
  </r>
  <r>
    <x v="9"/>
    <s v="2025005323"/>
    <x v="0"/>
    <x v="1319"/>
    <s v="E9349KRP"/>
    <d v="2025-03-21T00:00:00"/>
    <x v="2"/>
    <s v="837"/>
    <x v="47"/>
    <s v="PA"/>
    <x v="0"/>
    <x v="0"/>
    <d v="2025-03-21T00:00:00"/>
    <d v="1899-12-30T14:37:13"/>
    <d v="2025-03-21T00:00:00"/>
    <d v="1899-12-30T14:37:14"/>
    <d v="2025-03-21T00:00:00"/>
    <d v="1899-12-30T15:16:20"/>
    <x v="0"/>
    <x v="0"/>
    <s v="7001184555"/>
    <s v="EXW"/>
    <d v="1899-12-30T00:39:07"/>
    <x v="829"/>
    <d v="1899-12-30T00:00:01"/>
    <s v="Granel"/>
    <s v="E001"/>
    <x v="1"/>
    <d v="1899-12-30T00:39:07"/>
    <d v="1899-12-30T00:39:06"/>
    <x v="14"/>
    <x v="20"/>
    <x v="4"/>
    <x v="2"/>
    <n v="0"/>
    <n v="0"/>
    <x v="0"/>
    <x v="2"/>
    <x v="2"/>
    <n v="0"/>
    <x v="7"/>
    <x v="1"/>
    <d v="1899-12-30T00:00:01"/>
    <d v="1899-12-30T00:00:01"/>
    <x v="0"/>
    <m/>
    <m/>
    <d v="1899-12-30T00:00:00"/>
    <d v="1899-12-30T00:39:07"/>
    <n v="6"/>
    <d v="1899-12-30T00:00:01"/>
    <n v="39.116666666663932"/>
    <x v="14"/>
    <x v="1"/>
  </r>
  <r>
    <x v="9"/>
    <s v="2025005327"/>
    <x v="0"/>
    <x v="1311"/>
    <s v="E9402GGZ"/>
    <d v="2025-03-21T00:00:00"/>
    <x v="2"/>
    <s v="3236"/>
    <x v="49"/>
    <s v="PA"/>
    <x v="6"/>
    <x v="0"/>
    <d v="2025-03-21T00:00:00"/>
    <d v="1899-12-30T15:43:55"/>
    <d v="2025-03-21T00:00:00"/>
    <d v="1899-12-30T15:43:55"/>
    <d v="2025-03-21T00:00:00"/>
    <d v="1899-12-30T16:19:27"/>
    <x v="0"/>
    <x v="0"/>
    <s v="7001184556"/>
    <s v="FBO"/>
    <d v="1899-12-30T00:35:32"/>
    <x v="3222"/>
    <d v="1899-12-30T00:00:00"/>
    <s v="Granel"/>
    <s v="E001"/>
    <x v="2"/>
    <d v="1899-12-30T00:35:32"/>
    <d v="1899-12-30T00:35:32"/>
    <x v="10"/>
    <x v="20"/>
    <x v="4"/>
    <x v="2"/>
    <n v="0"/>
    <n v="0"/>
    <x v="0"/>
    <x v="2"/>
    <x v="2"/>
    <n v="0"/>
    <x v="7"/>
    <x v="1"/>
    <d v="1899-12-30T00:00:00"/>
    <d v="1899-12-30T00:00:00"/>
    <x v="0"/>
    <m/>
    <m/>
    <d v="1899-12-30T00:00:00"/>
    <d v="1899-12-30T00:35:32"/>
    <n v="6"/>
    <d v="1899-12-30T00:00:00"/>
    <n v="35.533333333324713"/>
    <x v="8"/>
    <x v="1"/>
  </r>
  <r>
    <x v="9"/>
    <s v="2025005328"/>
    <x v="0"/>
    <x v="1296"/>
    <s v="E7586KJW"/>
    <d v="2025-03-21T00:00:00"/>
    <x v="2"/>
    <s v="3236"/>
    <x v="49"/>
    <s v="PA"/>
    <x v="6"/>
    <x v="0"/>
    <d v="2025-03-21T00:00:00"/>
    <d v="1899-12-30T15:45:18"/>
    <d v="2025-03-21T00:00:00"/>
    <d v="1899-12-30T15:45:19"/>
    <d v="2025-03-21T00:00:00"/>
    <d v="1899-12-30T16:34:44"/>
    <x v="0"/>
    <x v="0"/>
    <s v="7001184557"/>
    <s v="FBO"/>
    <d v="1899-12-30T00:49:26"/>
    <x v="2637"/>
    <d v="1899-12-30T00:00:01"/>
    <s v="Granel"/>
    <s v="E001"/>
    <x v="2"/>
    <d v="1899-12-30T00:49:26"/>
    <d v="1899-12-30T00:49:25"/>
    <x v="10"/>
    <x v="20"/>
    <x v="4"/>
    <x v="2"/>
    <n v="0"/>
    <n v="0"/>
    <x v="0"/>
    <x v="2"/>
    <x v="2"/>
    <n v="0"/>
    <x v="7"/>
    <x v="0"/>
    <d v="1899-12-30T00:00:01"/>
    <d v="1899-12-30T00:00:01"/>
    <x v="0"/>
    <m/>
    <m/>
    <d v="1899-12-30T00:00:00"/>
    <d v="1899-12-30T00:49:26"/>
    <n v="6"/>
    <d v="1899-12-30T00:00:01"/>
    <n v="49.433333333342389"/>
    <x v="8"/>
    <x v="0"/>
  </r>
  <r>
    <x v="9"/>
    <s v="2025005329"/>
    <x v="0"/>
    <x v="1317"/>
    <s v="E9980KJB"/>
    <d v="2025-03-21T00:00:00"/>
    <x v="2"/>
    <s v="1782"/>
    <x v="48"/>
    <s v="PA"/>
    <x v="1"/>
    <x v="0"/>
    <d v="2025-03-21T00:00:00"/>
    <d v="1899-12-30T16:14:44"/>
    <d v="2025-03-21T00:00:00"/>
    <d v="1899-12-30T16:14:46"/>
    <d v="2025-03-21T00:00:00"/>
    <d v="1899-12-30T16:50:18"/>
    <x v="0"/>
    <x v="0"/>
    <s v="7001184558"/>
    <s v="FBO"/>
    <d v="1899-12-30T00:35:34"/>
    <x v="3222"/>
    <d v="1899-12-30T00:00:02"/>
    <s v="Granel"/>
    <s v="E001"/>
    <x v="2"/>
    <d v="1899-12-30T00:35:34"/>
    <d v="1899-12-30T00:35:32"/>
    <x v="7"/>
    <x v="20"/>
    <x v="4"/>
    <x v="2"/>
    <n v="0"/>
    <n v="0"/>
    <x v="0"/>
    <x v="2"/>
    <x v="2"/>
    <n v="0"/>
    <x v="7"/>
    <x v="1"/>
    <d v="1899-12-30T00:00:02"/>
    <d v="1899-12-30T00:00:02"/>
    <x v="0"/>
    <m/>
    <m/>
    <d v="1899-12-30T00:00:00"/>
    <d v="1899-12-30T00:35:34"/>
    <n v="6"/>
    <d v="1899-12-30T00:00:02"/>
    <n v="35.566666666660822"/>
    <x v="8"/>
    <x v="1"/>
  </r>
  <r>
    <x v="9"/>
    <s v="2025005332"/>
    <x v="0"/>
    <x v="1299"/>
    <s v="E9842JGG"/>
    <d v="2025-03-21T00:00:00"/>
    <x v="2"/>
    <s v="1782"/>
    <x v="48"/>
    <s v="PA"/>
    <x v="1"/>
    <x v="0"/>
    <d v="2025-03-21T00:00:00"/>
    <d v="1899-12-30T16:55:09"/>
    <d v="2025-03-21T00:00:00"/>
    <d v="1899-12-30T16:55:10"/>
    <d v="2025-03-21T00:00:00"/>
    <d v="1899-12-30T17:25:12"/>
    <x v="0"/>
    <x v="0"/>
    <s v="7001184559"/>
    <s v="FBO"/>
    <d v="1899-12-30T00:30:03"/>
    <x v="1749"/>
    <d v="1899-12-30T00:00:01"/>
    <s v="Granel"/>
    <s v="E001"/>
    <x v="2"/>
    <d v="1899-12-30T00:30:03"/>
    <d v="1899-12-30T00:30:02"/>
    <x v="7"/>
    <x v="20"/>
    <x v="4"/>
    <x v="2"/>
    <n v="0"/>
    <n v="0"/>
    <x v="0"/>
    <x v="2"/>
    <x v="2"/>
    <n v="0"/>
    <x v="7"/>
    <x v="1"/>
    <d v="1899-12-30T00:00:01"/>
    <d v="1899-12-30T00:00:01"/>
    <x v="0"/>
    <m/>
    <m/>
    <d v="1899-12-30T00:00:00"/>
    <d v="1899-12-30T00:30:03"/>
    <n v="6"/>
    <d v="1899-12-30T00:00:01"/>
    <n v="30.049999999992068"/>
    <x v="12"/>
    <x v="1"/>
  </r>
  <r>
    <x v="9"/>
    <s v="2025005333"/>
    <x v="0"/>
    <x v="519"/>
    <s v="E2222JCW"/>
    <d v="2025-03-21T00:00:00"/>
    <x v="2"/>
    <s v="837"/>
    <x v="47"/>
    <s v="PA"/>
    <x v="0"/>
    <x v="0"/>
    <d v="2025-03-21T00:00:00"/>
    <d v="1899-12-30T17:01:03"/>
    <d v="2025-03-21T00:00:00"/>
    <d v="1899-12-30T17:01:05"/>
    <d v="2025-03-21T00:00:00"/>
    <d v="1899-12-30T17:30:52"/>
    <x v="0"/>
    <x v="0"/>
    <s v="7001184560"/>
    <s v="FBO"/>
    <d v="1899-12-30T00:29:49"/>
    <x v="876"/>
    <d v="1899-12-30T00:00:02"/>
    <s v="Granel"/>
    <s v="E001"/>
    <x v="2"/>
    <d v="1899-12-30T00:29:49"/>
    <d v="1899-12-30T00:29:47"/>
    <x v="11"/>
    <x v="20"/>
    <x v="4"/>
    <x v="2"/>
    <n v="0"/>
    <n v="0"/>
    <x v="0"/>
    <x v="2"/>
    <x v="2"/>
    <n v="0"/>
    <x v="7"/>
    <x v="1"/>
    <d v="1899-12-30T00:00:02"/>
    <d v="1899-12-30T00:00:02"/>
    <x v="0"/>
    <m/>
    <m/>
    <d v="1899-12-30T00:00:00"/>
    <d v="1899-12-30T00:29:49"/>
    <n v="6"/>
    <d v="1899-12-30T00:00:02"/>
    <n v="29.816666666668716"/>
    <x v="12"/>
    <x v="1"/>
  </r>
  <r>
    <x v="9"/>
    <s v="2025005334"/>
    <x v="0"/>
    <x v="1305"/>
    <s v="E4544MKW"/>
    <d v="2025-03-21T00:00:00"/>
    <x v="2"/>
    <s v="1782"/>
    <x v="48"/>
    <s v="PA"/>
    <x v="1"/>
    <x v="0"/>
    <d v="2025-03-21T00:00:00"/>
    <d v="1899-12-30T17:06:31"/>
    <d v="2025-03-21T00:00:00"/>
    <d v="1899-12-30T17:06:32"/>
    <d v="2025-03-21T00:00:00"/>
    <d v="1899-12-30T17:33:49"/>
    <x v="0"/>
    <x v="0"/>
    <s v="7001184561"/>
    <s v="FBO"/>
    <d v="1899-12-30T00:27:18"/>
    <x v="1361"/>
    <d v="1899-12-30T00:00:01"/>
    <s v="Granel"/>
    <s v="E001"/>
    <x v="2"/>
    <d v="1899-12-30T00:27:18"/>
    <d v="1899-12-30T00:27:17"/>
    <x v="11"/>
    <x v="20"/>
    <x v="4"/>
    <x v="2"/>
    <n v="0"/>
    <n v="0"/>
    <x v="0"/>
    <x v="2"/>
    <x v="2"/>
    <n v="0"/>
    <x v="7"/>
    <x v="1"/>
    <d v="1899-12-30T00:00:01"/>
    <d v="1899-12-30T00:00:01"/>
    <x v="0"/>
    <m/>
    <m/>
    <d v="1899-12-30T00:00:00"/>
    <d v="1899-12-30T00:27:18"/>
    <n v="6"/>
    <d v="1899-12-30T00:00:01"/>
    <n v="27.299999999995155"/>
    <x v="12"/>
    <x v="1"/>
  </r>
  <r>
    <x v="9"/>
    <s v="2025005336"/>
    <x v="0"/>
    <x v="1324"/>
    <m/>
    <d v="2025-03-21T00:00:00"/>
    <x v="2"/>
    <s v="2955"/>
    <x v="52"/>
    <s v="PA"/>
    <x v="2"/>
    <x v="0"/>
    <d v="2025-03-21T00:00:00"/>
    <d v="1899-12-30T17:39:16"/>
    <d v="2025-03-21T00:00:00"/>
    <d v="1899-12-30T17:39:17"/>
    <d v="2025-03-21T00:00:00"/>
    <d v="1899-12-30T18:00:10"/>
    <x v="0"/>
    <x v="0"/>
    <s v="7001184562"/>
    <s v="EXW"/>
    <d v="1899-12-30T00:20:54"/>
    <x v="3351"/>
    <d v="1899-12-30T00:00:01"/>
    <s v="Ensacado"/>
    <s v="E002"/>
    <x v="1"/>
    <d v="1899-12-30T00:20:54"/>
    <d v="1899-12-30T00:20:53"/>
    <x v="11"/>
    <x v="20"/>
    <x v="4"/>
    <x v="1"/>
    <n v="0"/>
    <n v="0"/>
    <x v="0"/>
    <x v="1"/>
    <x v="2"/>
    <n v="0"/>
    <x v="7"/>
    <x v="1"/>
    <d v="1899-12-30T00:00:01"/>
    <d v="1899-12-30T00:00:01"/>
    <x v="0"/>
    <m/>
    <m/>
    <d v="1899-12-30T00:00:00"/>
    <d v="1899-12-30T00:20:54"/>
    <n v="6"/>
    <d v="1899-12-30T00:00:01"/>
    <n v="20.900000000001508"/>
    <x v="9"/>
    <x v="1"/>
  </r>
  <r>
    <x v="9"/>
    <s v="2025005335"/>
    <x v="0"/>
    <x v="540"/>
    <s v="E5397JZM"/>
    <d v="2025-03-21T00:00:00"/>
    <x v="2"/>
    <s v="1782"/>
    <x v="48"/>
    <s v="PA"/>
    <x v="1"/>
    <x v="0"/>
    <d v="2025-03-21T00:00:00"/>
    <d v="1899-12-30T17:28:32"/>
    <d v="2025-03-21T00:00:00"/>
    <d v="1899-12-30T17:28:34"/>
    <d v="2025-03-21T00:00:00"/>
    <d v="1899-12-30T18:10:51"/>
    <x v="0"/>
    <x v="0"/>
    <s v="7001184563"/>
    <s v="FBO"/>
    <d v="1899-12-30T00:42:19"/>
    <x v="1530"/>
    <d v="1899-12-30T00:00:02"/>
    <s v="Granel"/>
    <s v="E001"/>
    <x v="2"/>
    <d v="1899-12-30T00:42:19"/>
    <d v="1899-12-30T00:42:17"/>
    <x v="11"/>
    <x v="20"/>
    <x v="4"/>
    <x v="2"/>
    <n v="0"/>
    <n v="0"/>
    <x v="0"/>
    <x v="2"/>
    <x v="2"/>
    <n v="0"/>
    <x v="7"/>
    <x v="1"/>
    <d v="1899-12-30T00:00:02"/>
    <d v="1899-12-30T00:00:02"/>
    <x v="0"/>
    <m/>
    <m/>
    <d v="1899-12-30T00:00:00"/>
    <d v="1899-12-30T00:42:19"/>
    <n v="6"/>
    <d v="1899-12-30T00:00:02"/>
    <n v="42.316666666660758"/>
    <x v="9"/>
    <x v="1"/>
  </r>
  <r>
    <x v="9"/>
    <s v="2025005337"/>
    <x v="0"/>
    <x v="1347"/>
    <s v="E3201JTT"/>
    <d v="2025-03-21T00:00:00"/>
    <x v="2"/>
    <s v="1782"/>
    <x v="48"/>
    <s v="PA"/>
    <x v="1"/>
    <x v="0"/>
    <d v="2025-03-21T00:00:00"/>
    <d v="1899-12-30T17:43:33"/>
    <d v="2025-03-21T00:00:00"/>
    <d v="1899-12-30T17:43:34"/>
    <d v="2025-03-21T00:00:00"/>
    <d v="1899-12-30T18:31:17"/>
    <x v="0"/>
    <x v="0"/>
    <s v="7001184564"/>
    <s v="FBO"/>
    <d v="1899-12-30T00:47:44"/>
    <x v="1022"/>
    <d v="1899-12-30T00:00:01"/>
    <s v="Granel"/>
    <s v="E001"/>
    <x v="2"/>
    <d v="1899-12-30T00:47:44"/>
    <d v="1899-12-30T00:47:43"/>
    <x v="11"/>
    <x v="20"/>
    <x v="4"/>
    <x v="2"/>
    <n v="0"/>
    <n v="0"/>
    <x v="0"/>
    <x v="2"/>
    <x v="2"/>
    <n v="0"/>
    <x v="7"/>
    <x v="0"/>
    <d v="1899-12-30T00:00:01"/>
    <d v="1899-12-30T00:00:01"/>
    <x v="0"/>
    <m/>
    <m/>
    <d v="1899-12-30T00:00:00"/>
    <d v="1899-12-30T00:47:44"/>
    <n v="6"/>
    <d v="1899-12-30T00:00:01"/>
    <n v="47.733333333336049"/>
    <x v="9"/>
    <x v="0"/>
  </r>
  <r>
    <x v="9"/>
    <s v="2025005338"/>
    <x v="0"/>
    <x v="518"/>
    <s v="E4179KVF"/>
    <d v="2025-03-21T00:00:00"/>
    <x v="2"/>
    <s v="1782"/>
    <x v="48"/>
    <s v="PA"/>
    <x v="1"/>
    <x v="0"/>
    <d v="2025-03-21T00:00:00"/>
    <d v="1899-12-30T18:01:10"/>
    <d v="2025-03-21T00:00:00"/>
    <d v="1899-12-30T18:01:11"/>
    <d v="2025-03-21T00:00:00"/>
    <d v="1899-12-30T18:35:23"/>
    <x v="0"/>
    <x v="0"/>
    <s v="7001184565"/>
    <s v="FBO"/>
    <d v="1899-12-30T00:34:13"/>
    <x v="90"/>
    <d v="1899-12-30T00:00:01"/>
    <s v="Granel"/>
    <s v="E001"/>
    <x v="2"/>
    <d v="1899-12-30T00:34:13"/>
    <d v="1899-12-30T00:34:12"/>
    <x v="8"/>
    <x v="20"/>
    <x v="4"/>
    <x v="2"/>
    <n v="0"/>
    <n v="0"/>
    <x v="0"/>
    <x v="2"/>
    <x v="2"/>
    <n v="0"/>
    <x v="7"/>
    <x v="1"/>
    <d v="1899-12-30T00:00:01"/>
    <d v="1899-12-30T00:00:01"/>
    <x v="0"/>
    <m/>
    <m/>
    <d v="1899-12-30T00:00:00"/>
    <d v="1899-12-30T00:34:13"/>
    <n v="6"/>
    <d v="1899-12-30T00:00:01"/>
    <n v="34.216666666660771"/>
    <x v="9"/>
    <x v="1"/>
  </r>
  <r>
    <x v="9"/>
    <s v="2025005339"/>
    <x v="0"/>
    <x v="1312"/>
    <s v="ER0328BBM"/>
    <d v="2025-03-21T00:00:00"/>
    <x v="2"/>
    <s v="837"/>
    <x v="47"/>
    <s v="PA"/>
    <x v="0"/>
    <x v="0"/>
    <d v="2025-03-21T00:00:00"/>
    <d v="1899-12-30T18:16:39"/>
    <d v="2025-03-21T00:00:00"/>
    <d v="1899-12-30T18:16:41"/>
    <d v="2025-03-21T00:00:00"/>
    <d v="1899-12-30T18:56:38"/>
    <x v="0"/>
    <x v="0"/>
    <s v="7001184566"/>
    <s v="EXW"/>
    <d v="1899-12-30T00:39:59"/>
    <x v="267"/>
    <d v="1899-12-30T00:00:02"/>
    <s v="Granel"/>
    <s v="E001"/>
    <x v="1"/>
    <d v="1899-12-30T00:39:59"/>
    <d v="1899-12-30T00:39:57"/>
    <x v="8"/>
    <x v="20"/>
    <x v="4"/>
    <x v="2"/>
    <n v="0"/>
    <n v="0"/>
    <x v="0"/>
    <x v="2"/>
    <x v="2"/>
    <n v="0"/>
    <x v="7"/>
    <x v="1"/>
    <d v="1899-12-30T00:00:02"/>
    <d v="1899-12-30T00:00:02"/>
    <x v="0"/>
    <m/>
    <m/>
    <d v="1899-12-30T00:00:00"/>
    <d v="1899-12-30T00:39:59"/>
    <n v="6"/>
    <d v="1899-12-30T00:00:02"/>
    <n v="39.983333333327963"/>
    <x v="9"/>
    <x v="1"/>
  </r>
  <r>
    <x v="9"/>
    <s v="2025005340"/>
    <x v="0"/>
    <x v="1339"/>
    <s v="ER8615BBY"/>
    <d v="2025-03-21T00:00:00"/>
    <x v="2"/>
    <s v="1782"/>
    <x v="48"/>
    <s v="PA"/>
    <x v="1"/>
    <x v="0"/>
    <d v="2025-03-21T00:00:00"/>
    <d v="1899-12-30T18:59:47"/>
    <d v="2025-03-21T00:00:00"/>
    <d v="1899-12-30T18:59:49"/>
    <d v="2025-03-21T00:00:00"/>
    <d v="1899-12-30T19:27:09"/>
    <x v="0"/>
    <x v="0"/>
    <s v="7001184567"/>
    <s v="EXW"/>
    <d v="1899-12-30T00:27:22"/>
    <x v="2811"/>
    <d v="1899-12-30T00:00:02"/>
    <s v="Granel"/>
    <s v="E001"/>
    <x v="1"/>
    <d v="1899-12-30T00:27:22"/>
    <d v="1899-12-30T00:27:20"/>
    <x v="8"/>
    <x v="20"/>
    <x v="4"/>
    <x v="2"/>
    <n v="0"/>
    <n v="0"/>
    <x v="0"/>
    <x v="2"/>
    <x v="2"/>
    <n v="0"/>
    <x v="7"/>
    <x v="1"/>
    <d v="1899-12-30T00:00:02"/>
    <d v="1899-12-30T00:00:02"/>
    <x v="0"/>
    <m/>
    <m/>
    <d v="1899-12-30T00:00:00"/>
    <d v="1899-12-30T00:27:22"/>
    <n v="6"/>
    <d v="1899-12-30T00:00:02"/>
    <n v="27.366666666667214"/>
    <x v="10"/>
    <x v="1"/>
  </r>
  <r>
    <x v="9"/>
    <s v="2025005341"/>
    <x v="0"/>
    <x v="539"/>
    <s v="E6028JLK"/>
    <d v="2025-03-21T00:00:00"/>
    <x v="2"/>
    <s v="1782"/>
    <x v="48"/>
    <s v="PA"/>
    <x v="1"/>
    <x v="0"/>
    <d v="2025-03-21T00:00:00"/>
    <d v="1899-12-30T19:07:39"/>
    <d v="2025-03-21T00:00:00"/>
    <d v="1899-12-30T19:07:41"/>
    <d v="2025-03-21T00:00:00"/>
    <d v="1899-12-30T19:47:39"/>
    <x v="0"/>
    <x v="0"/>
    <s v="7001184568"/>
    <s v="FBO"/>
    <d v="1899-12-30T00:40:00"/>
    <x v="1600"/>
    <d v="1899-12-30T00:00:02"/>
    <s v="Granel"/>
    <s v="E001"/>
    <x v="2"/>
    <d v="1899-12-30T00:40:00"/>
    <d v="1899-12-30T00:39:58"/>
    <x v="12"/>
    <x v="20"/>
    <x v="4"/>
    <x v="2"/>
    <n v="0"/>
    <n v="0"/>
    <x v="0"/>
    <x v="2"/>
    <x v="2"/>
    <n v="0"/>
    <x v="7"/>
    <x v="1"/>
    <d v="1899-12-30T00:00:02"/>
    <d v="1899-12-30T00:00:02"/>
    <x v="0"/>
    <m/>
    <m/>
    <d v="1899-12-30T00:00:00"/>
    <d v="1899-12-30T00:40:00"/>
    <n v="6"/>
    <d v="1899-12-30T00:00:02"/>
    <n v="39.999999999988823"/>
    <x v="10"/>
    <x v="1"/>
  </r>
  <r>
    <x v="9"/>
    <s v="2025005342"/>
    <x v="0"/>
    <x v="510"/>
    <s v="E6758JLK"/>
    <d v="2025-03-21T00:00:00"/>
    <x v="2"/>
    <s v="1782"/>
    <x v="48"/>
    <s v="PA"/>
    <x v="1"/>
    <x v="0"/>
    <d v="2025-03-21T00:00:00"/>
    <d v="1899-12-30T19:44:55"/>
    <d v="2025-03-21T00:00:00"/>
    <d v="1899-12-30T19:44:57"/>
    <d v="2025-03-21T00:00:00"/>
    <d v="1899-12-30T20:18:08"/>
    <x v="0"/>
    <x v="0"/>
    <s v="7001184569"/>
    <s v="FBO"/>
    <d v="1899-12-30T00:33:13"/>
    <x v="1035"/>
    <d v="1899-12-30T00:00:02"/>
    <s v="Granel"/>
    <s v="E001"/>
    <x v="2"/>
    <d v="1899-12-30T00:33:13"/>
    <d v="1899-12-30T00:33:11"/>
    <x v="12"/>
    <x v="20"/>
    <x v="4"/>
    <x v="2"/>
    <n v="0"/>
    <n v="0"/>
    <x v="0"/>
    <x v="2"/>
    <x v="2"/>
    <n v="0"/>
    <x v="7"/>
    <x v="1"/>
    <d v="1899-12-30T00:00:02"/>
    <d v="1899-12-30T00:00:02"/>
    <x v="0"/>
    <m/>
    <m/>
    <d v="1899-12-30T00:00:00"/>
    <d v="1899-12-30T00:33:13"/>
    <n v="6"/>
    <d v="1899-12-30T00:00:02"/>
    <n v="33.216666666667166"/>
    <x v="13"/>
    <x v="1"/>
  </r>
  <r>
    <x v="9"/>
    <s v="2025005344"/>
    <x v="0"/>
    <x v="1307"/>
    <s v="E3616JTZ"/>
    <d v="2025-03-22T00:00:00"/>
    <x v="2"/>
    <s v="1782"/>
    <x v="48"/>
    <s v="PA"/>
    <x v="1"/>
    <x v="0"/>
    <d v="2025-03-22T00:00:00"/>
    <d v="1899-12-30T07:16:24"/>
    <d v="2025-03-22T00:00:00"/>
    <d v="1899-12-30T07:18:37"/>
    <d v="2025-03-22T00:00:00"/>
    <d v="1899-12-30T07:45:55"/>
    <x v="270"/>
    <x v="33"/>
    <s v="7001184570"/>
    <s v="FBO"/>
    <d v="1899-12-30T00:00:00"/>
    <x v="782"/>
    <d v="1899-12-30T00:00:00"/>
    <s v="Granel"/>
    <s v="E001"/>
    <x v="2"/>
    <d v="1899-12-30T00:29:31"/>
    <d v="1899-12-30T00:27:18"/>
    <x v="2"/>
    <x v="22"/>
    <x v="4"/>
    <x v="2"/>
    <n v="0"/>
    <n v="0"/>
    <x v="0"/>
    <x v="2"/>
    <x v="2"/>
    <n v="0"/>
    <x v="7"/>
    <x v="1"/>
    <d v="1899-12-30T00:00:00"/>
    <d v="1899-12-30T00:00:00"/>
    <x v="0"/>
    <m/>
    <m/>
    <d v="1899-12-30T00:00:00"/>
    <d v="1899-12-30T00:29:31"/>
    <n v="7"/>
    <d v="1899-12-30T00:02:13"/>
    <n v="29.516666666659155"/>
    <x v="1"/>
    <x v="1"/>
  </r>
  <r>
    <x v="9"/>
    <s v="2025005345"/>
    <x v="0"/>
    <x v="514"/>
    <s v="E2492HHN"/>
    <d v="2025-03-22T00:00:00"/>
    <x v="2"/>
    <s v="1782"/>
    <x v="48"/>
    <s v="PA"/>
    <x v="1"/>
    <x v="0"/>
    <d v="2025-03-22T00:00:00"/>
    <d v="1899-12-30T07:19:50"/>
    <d v="2025-03-22T00:00:00"/>
    <d v="1899-12-30T07:19:51"/>
    <d v="2025-03-22T00:00:00"/>
    <d v="1899-12-30T08:04:27"/>
    <x v="0"/>
    <x v="0"/>
    <s v="7001184571"/>
    <s v="FBO"/>
    <d v="1899-12-30T00:00:00"/>
    <x v="782"/>
    <d v="1899-12-30T00:00:00"/>
    <s v="Granel"/>
    <s v="E001"/>
    <x v="2"/>
    <d v="1899-12-30T00:44:37"/>
    <d v="1899-12-30T00:44:36"/>
    <x v="2"/>
    <x v="22"/>
    <x v="4"/>
    <x v="2"/>
    <n v="0"/>
    <n v="0"/>
    <x v="0"/>
    <x v="2"/>
    <x v="2"/>
    <n v="0"/>
    <x v="7"/>
    <x v="1"/>
    <d v="1899-12-30T00:00:00"/>
    <d v="1899-12-30T00:00:00"/>
    <x v="0"/>
    <m/>
    <m/>
    <d v="1899-12-30T00:00:00"/>
    <d v="1899-12-30T00:44:37"/>
    <n v="7"/>
    <d v="1899-12-30T00:00:01"/>
    <n v="44.616666666672067"/>
    <x v="2"/>
    <x v="1"/>
  </r>
  <r>
    <x v="9"/>
    <s v="2025005346"/>
    <x v="0"/>
    <x v="1296"/>
    <s v="E7586KJW"/>
    <d v="2025-03-22T00:00:00"/>
    <x v="2"/>
    <s v="3236"/>
    <x v="49"/>
    <s v="PA"/>
    <x v="6"/>
    <x v="0"/>
    <d v="2025-03-22T00:00:00"/>
    <d v="1899-12-30T08:26:18"/>
    <d v="2025-03-22T00:00:00"/>
    <d v="1899-12-30T08:26:20"/>
    <d v="2025-03-22T00:00:00"/>
    <d v="1899-12-30T09:09:05"/>
    <x v="0"/>
    <x v="0"/>
    <s v="7001184572"/>
    <s v="FBO"/>
    <d v="1899-12-30T00:00:00"/>
    <x v="782"/>
    <d v="1899-12-30T00:00:00"/>
    <s v="Granel"/>
    <s v="E001"/>
    <x v="2"/>
    <d v="1899-12-30T00:42:47"/>
    <d v="1899-12-30T00:42:45"/>
    <x v="3"/>
    <x v="22"/>
    <x v="4"/>
    <x v="2"/>
    <n v="0"/>
    <n v="0"/>
    <x v="0"/>
    <x v="2"/>
    <x v="2"/>
    <n v="0"/>
    <x v="7"/>
    <x v="1"/>
    <d v="1899-12-30T00:00:00"/>
    <d v="1899-12-30T00:00:00"/>
    <x v="0"/>
    <m/>
    <m/>
    <d v="1899-12-30T00:00:00"/>
    <d v="1899-12-30T00:42:47"/>
    <n v="7"/>
    <d v="1899-12-30T00:00:02"/>
    <n v="42.783333333335996"/>
    <x v="3"/>
    <x v="1"/>
  </r>
  <r>
    <x v="9"/>
    <s v="2025005349"/>
    <x v="0"/>
    <x v="539"/>
    <s v="E6028JLK"/>
    <d v="2025-03-22T00:00:00"/>
    <x v="2"/>
    <s v="1782"/>
    <x v="48"/>
    <s v="PA"/>
    <x v="1"/>
    <x v="0"/>
    <d v="2025-03-22T00:00:00"/>
    <d v="1899-12-30T08:37:02"/>
    <d v="2025-03-22T00:00:00"/>
    <d v="1899-12-30T08:37:03"/>
    <d v="2025-03-22T00:00:00"/>
    <d v="1899-12-30T09:13:10"/>
    <x v="0"/>
    <x v="0"/>
    <s v="7001184573"/>
    <s v="FBO"/>
    <d v="1899-12-30T00:00:00"/>
    <x v="782"/>
    <d v="1899-12-30T00:00:00"/>
    <s v="Granel"/>
    <s v="E001"/>
    <x v="2"/>
    <d v="1899-12-30T00:36:08"/>
    <d v="1899-12-30T00:36:07"/>
    <x v="3"/>
    <x v="22"/>
    <x v="4"/>
    <x v="2"/>
    <n v="0"/>
    <n v="0"/>
    <x v="0"/>
    <x v="2"/>
    <x v="2"/>
    <n v="0"/>
    <x v="7"/>
    <x v="1"/>
    <d v="1899-12-30T00:00:00"/>
    <d v="1899-12-30T00:00:00"/>
    <x v="0"/>
    <m/>
    <m/>
    <d v="1899-12-30T00:00:00"/>
    <d v="1899-12-30T00:36:08"/>
    <n v="7"/>
    <d v="1899-12-30T00:00:01"/>
    <n v="36.133333333329603"/>
    <x v="3"/>
    <x v="1"/>
  </r>
  <r>
    <x v="9"/>
    <s v="2025005350"/>
    <x v="0"/>
    <x v="1299"/>
    <s v="E9842JGG"/>
    <d v="2025-03-22T00:00:00"/>
    <x v="2"/>
    <s v="1782"/>
    <x v="48"/>
    <s v="PA"/>
    <x v="1"/>
    <x v="0"/>
    <d v="2025-03-22T00:00:00"/>
    <d v="1899-12-30T09:41:41"/>
    <d v="2025-03-22T00:00:00"/>
    <d v="1899-12-30T09:41:42"/>
    <d v="2025-03-22T00:00:00"/>
    <d v="1899-12-30T10:08:13"/>
    <x v="0"/>
    <x v="0"/>
    <s v="7001184574"/>
    <s v="FBO"/>
    <d v="1899-12-30T00:00:00"/>
    <x v="782"/>
    <d v="1899-12-30T00:00:00"/>
    <s v="Granel"/>
    <s v="E001"/>
    <x v="2"/>
    <d v="1899-12-30T00:26:32"/>
    <d v="1899-12-30T00:26:31"/>
    <x v="4"/>
    <x v="22"/>
    <x v="4"/>
    <x v="2"/>
    <n v="0"/>
    <n v="0"/>
    <x v="0"/>
    <x v="2"/>
    <x v="2"/>
    <n v="0"/>
    <x v="7"/>
    <x v="1"/>
    <d v="1899-12-30T00:00:00"/>
    <d v="1899-12-30T00:00:00"/>
    <x v="0"/>
    <m/>
    <m/>
    <d v="1899-12-30T00:00:00"/>
    <d v="1899-12-30T00:26:32"/>
    <n v="7"/>
    <d v="1899-12-30T00:00:01"/>
    <n v="26.533333333339211"/>
    <x v="4"/>
    <x v="1"/>
  </r>
  <r>
    <x v="9"/>
    <s v="2025005351"/>
    <x v="0"/>
    <x v="1317"/>
    <s v="E9980KJB"/>
    <d v="2025-03-22T00:00:00"/>
    <x v="2"/>
    <s v="1782"/>
    <x v="48"/>
    <s v="PA"/>
    <x v="1"/>
    <x v="0"/>
    <d v="2025-03-22T00:00:00"/>
    <d v="1899-12-30T10:39:23"/>
    <d v="2025-03-22T00:00:00"/>
    <d v="1899-12-30T10:39:24"/>
    <d v="2025-03-22T00:00:00"/>
    <d v="1899-12-30T11:13:21"/>
    <x v="0"/>
    <x v="0"/>
    <s v="7001184575"/>
    <s v="FBO"/>
    <d v="1899-12-30T00:00:00"/>
    <x v="782"/>
    <d v="1899-12-30T00:00:00"/>
    <s v="Granel"/>
    <s v="E001"/>
    <x v="2"/>
    <d v="1899-12-30T00:33:58"/>
    <d v="1899-12-30T00:33:57"/>
    <x v="5"/>
    <x v="22"/>
    <x v="4"/>
    <x v="2"/>
    <n v="0"/>
    <n v="0"/>
    <x v="0"/>
    <x v="2"/>
    <x v="2"/>
    <n v="0"/>
    <x v="7"/>
    <x v="1"/>
    <d v="1899-12-30T00:00:00"/>
    <d v="1899-12-30T00:00:00"/>
    <x v="0"/>
    <m/>
    <m/>
    <d v="1899-12-30T00:00:00"/>
    <d v="1899-12-30T00:33:58"/>
    <n v="7"/>
    <d v="1899-12-30T00:00:01"/>
    <n v="33.966666666676801"/>
    <x v="5"/>
    <x v="1"/>
  </r>
  <r>
    <x v="9"/>
    <s v="2025005352"/>
    <x v="0"/>
    <x v="510"/>
    <s v="E6758JLK"/>
    <d v="2025-03-22T00:00:00"/>
    <x v="2"/>
    <s v="1782"/>
    <x v="48"/>
    <s v="PA"/>
    <x v="1"/>
    <x v="0"/>
    <d v="2025-03-22T00:00:00"/>
    <d v="1899-12-30T11:04:54"/>
    <d v="2025-03-22T00:00:00"/>
    <d v="1899-12-30T11:04:56"/>
    <d v="2025-03-22T00:00:00"/>
    <d v="1899-12-30T11:34:15"/>
    <x v="0"/>
    <x v="0"/>
    <s v="7001184576"/>
    <s v="FBO"/>
    <d v="1899-12-30T00:00:00"/>
    <x v="782"/>
    <d v="1899-12-30T00:00:00"/>
    <s v="Granel"/>
    <s v="E001"/>
    <x v="2"/>
    <d v="1899-12-30T00:29:21"/>
    <d v="1899-12-30T00:29:19"/>
    <x v="9"/>
    <x v="22"/>
    <x v="4"/>
    <x v="2"/>
    <n v="0"/>
    <n v="0"/>
    <x v="0"/>
    <x v="2"/>
    <x v="2"/>
    <n v="0"/>
    <x v="7"/>
    <x v="1"/>
    <d v="1899-12-30T00:00:00"/>
    <d v="1899-12-30T00:00:00"/>
    <x v="0"/>
    <m/>
    <m/>
    <d v="1899-12-30T00:00:00"/>
    <d v="1899-12-30T00:29:21"/>
    <n v="7"/>
    <d v="1899-12-30T00:00:02"/>
    <n v="29.350000000007945"/>
    <x v="5"/>
    <x v="1"/>
  </r>
  <r>
    <x v="9"/>
    <s v="2025005353"/>
    <x v="0"/>
    <x v="408"/>
    <s v="E0945JZT"/>
    <d v="2025-03-22T00:00:00"/>
    <x v="2"/>
    <s v="1782"/>
    <x v="48"/>
    <s v="PA"/>
    <x v="1"/>
    <x v="0"/>
    <d v="2025-03-22T00:00:00"/>
    <d v="1899-12-30T11:23:10"/>
    <d v="2025-03-22T00:00:00"/>
    <d v="1899-12-30T11:23:11"/>
    <d v="2025-03-22T00:00:00"/>
    <d v="1899-12-30T11:53:44"/>
    <x v="0"/>
    <x v="0"/>
    <s v="7001184577"/>
    <s v="FBO"/>
    <d v="1899-12-30T00:00:00"/>
    <x v="782"/>
    <d v="1899-12-30T00:00:00"/>
    <s v="Granel"/>
    <s v="E001"/>
    <x v="2"/>
    <d v="1899-12-30T00:30:34"/>
    <d v="1899-12-30T00:30:33"/>
    <x v="9"/>
    <x v="22"/>
    <x v="4"/>
    <x v="2"/>
    <n v="0"/>
    <n v="0"/>
    <x v="0"/>
    <x v="2"/>
    <x v="2"/>
    <n v="0"/>
    <x v="7"/>
    <x v="1"/>
    <d v="1899-12-30T00:00:00"/>
    <d v="1899-12-30T00:00:00"/>
    <x v="0"/>
    <m/>
    <m/>
    <d v="1899-12-30T00:00:00"/>
    <d v="1899-12-30T00:30:34"/>
    <n v="7"/>
    <d v="1899-12-30T00:00:01"/>
    <n v="30.566666666664037"/>
    <x v="5"/>
    <x v="1"/>
  </r>
  <r>
    <x v="9"/>
    <s v="2025005355"/>
    <x v="0"/>
    <x v="1307"/>
    <s v="E3616JTZ"/>
    <d v="2025-03-22T00:00:00"/>
    <x v="2"/>
    <s v="1782"/>
    <x v="48"/>
    <s v="PA"/>
    <x v="1"/>
    <x v="0"/>
    <d v="2025-03-22T00:00:00"/>
    <d v="1899-12-30T11:43:13"/>
    <d v="2025-03-22T00:00:00"/>
    <d v="1899-12-30T11:44:24"/>
    <d v="2025-03-22T00:00:00"/>
    <d v="1899-12-30T12:18:38"/>
    <x v="270"/>
    <x v="33"/>
    <s v="7001184578"/>
    <s v="FBO"/>
    <d v="1899-12-30T00:00:00"/>
    <x v="782"/>
    <d v="1899-12-30T00:00:00"/>
    <s v="Granel"/>
    <s v="E001"/>
    <x v="2"/>
    <d v="1899-12-30T00:35:25"/>
    <d v="1899-12-30T00:34:14"/>
    <x v="9"/>
    <x v="22"/>
    <x v="4"/>
    <x v="2"/>
    <n v="0"/>
    <n v="0"/>
    <x v="0"/>
    <x v="2"/>
    <x v="2"/>
    <n v="0"/>
    <x v="7"/>
    <x v="1"/>
    <d v="1899-12-30T00:00:00"/>
    <d v="1899-12-30T00:00:00"/>
    <x v="0"/>
    <m/>
    <m/>
    <d v="1899-12-30T00:00:00"/>
    <d v="1899-12-30T00:35:25"/>
    <n v="7"/>
    <d v="1899-12-30T00:01:11"/>
    <n v="35.416666666655999"/>
    <x v="11"/>
    <x v="1"/>
  </r>
  <r>
    <x v="9"/>
    <s v="2025005356"/>
    <x v="0"/>
    <x v="514"/>
    <s v="E2492HHN"/>
    <d v="2025-03-22T00:00:00"/>
    <x v="2"/>
    <s v="1782"/>
    <x v="48"/>
    <s v="PA"/>
    <x v="1"/>
    <x v="0"/>
    <d v="2025-03-22T00:00:00"/>
    <d v="1899-12-30T12:28:40"/>
    <d v="2025-03-22T00:00:00"/>
    <d v="1899-12-30T20:04:59"/>
    <d v="2025-03-22T00:00:00"/>
    <d v="1899-12-30T12:56:40"/>
    <x v="270"/>
    <x v="0"/>
    <s v="7001184579"/>
    <s v="FBO"/>
    <d v="1899-12-30T00:00:00"/>
    <x v="782"/>
    <d v="1899-12-30T00:00:00"/>
    <s v="Granel"/>
    <s v="E001"/>
    <x v="2"/>
    <d v="1899-12-30T00:28:00"/>
    <n v="-0.29744212962963001"/>
    <x v="13"/>
    <x v="22"/>
    <x v="4"/>
    <x v="2"/>
    <n v="0"/>
    <n v="0"/>
    <x v="0"/>
    <x v="2"/>
    <x v="2"/>
    <n v="0"/>
    <x v="7"/>
    <x v="1"/>
    <d v="1899-12-30T00:00:00"/>
    <d v="1899-12-30T00:00:00"/>
    <x v="0"/>
    <m/>
    <m/>
    <d v="1899-12-30T00:00:00"/>
    <d v="1899-12-30T00:28:00"/>
    <n v="7"/>
    <d v="1899-12-30T07:36:19"/>
    <n v="27.999999999993506"/>
    <x v="11"/>
    <x v="1"/>
  </r>
  <r>
    <x v="9"/>
    <s v="2025005357"/>
    <x v="0"/>
    <x v="1296"/>
    <s v="E7586KJW"/>
    <d v="2025-03-22T00:00:00"/>
    <x v="2"/>
    <s v="1782"/>
    <x v="48"/>
    <s v="PA"/>
    <x v="1"/>
    <x v="0"/>
    <d v="2025-03-22T00:00:00"/>
    <d v="1899-12-30T12:36:20"/>
    <d v="2025-03-22T00:00:00"/>
    <d v="1899-12-30T12:36:21"/>
    <d v="2025-03-22T00:00:00"/>
    <d v="1899-12-30T13:04:58"/>
    <x v="0"/>
    <x v="0"/>
    <s v="7001184580"/>
    <s v="FBO"/>
    <d v="1899-12-30T00:00:00"/>
    <x v="782"/>
    <d v="1899-12-30T00:00:00"/>
    <s v="Granel"/>
    <s v="E001"/>
    <x v="2"/>
    <d v="1899-12-30T00:28:38"/>
    <d v="1899-12-30T00:28:37"/>
    <x v="13"/>
    <x v="22"/>
    <x v="4"/>
    <x v="2"/>
    <n v="0"/>
    <n v="0"/>
    <x v="0"/>
    <x v="2"/>
    <x v="2"/>
    <n v="0"/>
    <x v="7"/>
    <x v="1"/>
    <d v="1899-12-30T00:00:00"/>
    <d v="1899-12-30T00:00:00"/>
    <x v="0"/>
    <m/>
    <m/>
    <d v="1899-12-30T00:00:00"/>
    <d v="1899-12-30T00:28:38"/>
    <n v="7"/>
    <d v="1899-12-30T00:00:01"/>
    <n v="28.633333333334345"/>
    <x v="6"/>
    <x v="1"/>
  </r>
  <r>
    <x v="9"/>
    <s v="2025005358"/>
    <x v="0"/>
    <x v="1307"/>
    <s v="E3616JTZ"/>
    <d v="2025-03-23T00:00:00"/>
    <x v="2"/>
    <s v="1782"/>
    <x v="48"/>
    <s v="PA"/>
    <x v="1"/>
    <x v="0"/>
    <d v="2025-03-23T00:00:00"/>
    <d v="1899-12-30T06:06:12"/>
    <d v="2025-03-23T00:00:00"/>
    <d v="1899-12-30T06:08:47"/>
    <d v="2025-03-23T00:00:00"/>
    <d v="1899-12-30T06:36:23"/>
    <x v="270"/>
    <x v="33"/>
    <s v="7001184581"/>
    <s v="FBO"/>
    <d v="1899-12-30T00:00:00"/>
    <x v="782"/>
    <d v="1899-12-30T00:00:00"/>
    <s v="Granel"/>
    <s v="E001"/>
    <x v="2"/>
    <d v="1899-12-30T00:30:11"/>
    <d v="1899-12-30T00:27:36"/>
    <x v="1"/>
    <x v="23"/>
    <x v="6"/>
    <x v="2"/>
    <n v="0"/>
    <n v="0"/>
    <x v="0"/>
    <x v="2"/>
    <x v="2"/>
    <n v="0"/>
    <x v="7"/>
    <x v="1"/>
    <d v="1899-12-30T00:00:00"/>
    <d v="1899-12-30T00:00:00"/>
    <x v="0"/>
    <m/>
    <m/>
    <d v="1899-12-30T00:00:00"/>
    <d v="1899-12-30T00:30:11"/>
    <n v="1"/>
    <d v="1899-12-30T00:02:35"/>
    <n v="30.183333333321556"/>
    <x v="0"/>
    <x v="1"/>
  </r>
  <r>
    <x v="9"/>
    <s v="2025005359"/>
    <x v="0"/>
    <x v="1317"/>
    <s v="E9980KJB"/>
    <d v="2025-03-23T00:00:00"/>
    <x v="2"/>
    <s v="1782"/>
    <x v="48"/>
    <s v="PA"/>
    <x v="1"/>
    <x v="0"/>
    <d v="2025-03-23T00:00:00"/>
    <d v="1899-12-30T06:40:28"/>
    <d v="2025-03-23T00:00:00"/>
    <d v="1899-12-30T06:40:31"/>
    <d v="2025-03-23T00:00:00"/>
    <d v="1899-12-30T07:11:07"/>
    <x v="0"/>
    <x v="0"/>
    <s v="7001184582"/>
    <s v="FBO"/>
    <d v="1899-12-30T00:00:00"/>
    <x v="782"/>
    <d v="1899-12-30T00:00:00"/>
    <s v="Granel"/>
    <s v="E001"/>
    <x v="2"/>
    <d v="1899-12-30T00:30:39"/>
    <d v="1899-12-30T00:30:36"/>
    <x v="1"/>
    <x v="23"/>
    <x v="6"/>
    <x v="2"/>
    <n v="0"/>
    <n v="0"/>
    <x v="0"/>
    <x v="2"/>
    <x v="2"/>
    <n v="0"/>
    <x v="7"/>
    <x v="1"/>
    <d v="1899-12-30T00:00:00"/>
    <d v="1899-12-30T00:00:00"/>
    <x v="0"/>
    <m/>
    <m/>
    <d v="1899-12-30T00:00:00"/>
    <d v="1899-12-30T00:30:39"/>
    <n v="1"/>
    <d v="1899-12-30T00:00:03"/>
    <n v="30.649999999996798"/>
    <x v="1"/>
    <x v="1"/>
  </r>
  <r>
    <x v="9"/>
    <s v="2025005360"/>
    <x v="0"/>
    <x v="1311"/>
    <s v="E9402GGZ"/>
    <d v="2025-03-23T00:00:00"/>
    <x v="2"/>
    <s v="1782"/>
    <x v="48"/>
    <s v="PA"/>
    <x v="1"/>
    <x v="0"/>
    <d v="2025-03-23T00:00:00"/>
    <d v="1899-12-30T08:45:58"/>
    <d v="2025-03-23T00:00:00"/>
    <d v="1899-12-30T08:46:00"/>
    <d v="2025-03-23T00:00:00"/>
    <d v="1899-12-30T09:14:11"/>
    <x v="0"/>
    <x v="0"/>
    <s v="7001184583"/>
    <s v="FBO"/>
    <d v="1899-12-30T00:00:00"/>
    <x v="782"/>
    <d v="1899-12-30T00:00:00"/>
    <s v="Granel"/>
    <s v="E001"/>
    <x v="2"/>
    <d v="1899-12-30T00:28:13"/>
    <d v="1899-12-30T00:28:11"/>
    <x v="3"/>
    <x v="23"/>
    <x v="6"/>
    <x v="2"/>
    <n v="0"/>
    <n v="0"/>
    <x v="0"/>
    <x v="2"/>
    <x v="2"/>
    <n v="0"/>
    <x v="7"/>
    <x v="1"/>
    <d v="1899-12-30T00:00:00"/>
    <d v="1899-12-30T00:00:00"/>
    <x v="0"/>
    <m/>
    <m/>
    <d v="1899-12-30T00:00:00"/>
    <d v="1899-12-30T00:28:13"/>
    <n v="1"/>
    <d v="1899-12-30T00:00:02"/>
    <n v="28.216666666670385"/>
    <x v="3"/>
    <x v="1"/>
  </r>
  <r>
    <x v="9"/>
    <s v="2025005361"/>
    <x v="0"/>
    <x v="518"/>
    <s v="E4179KVF"/>
    <d v="2025-03-23T00:00:00"/>
    <x v="2"/>
    <s v="1782"/>
    <x v="48"/>
    <s v="PA"/>
    <x v="1"/>
    <x v="0"/>
    <d v="2025-03-23T00:00:00"/>
    <d v="1899-12-30T09:15:10"/>
    <d v="2025-03-23T00:00:00"/>
    <d v="1899-12-30T09:15:12"/>
    <d v="2025-03-23T00:00:00"/>
    <d v="1899-12-30T09:46:02"/>
    <x v="0"/>
    <x v="0"/>
    <s v="7001184584"/>
    <s v="FBO"/>
    <d v="1899-12-30T00:00:00"/>
    <x v="782"/>
    <d v="1899-12-30T00:00:00"/>
    <s v="Granel"/>
    <s v="E001"/>
    <x v="2"/>
    <d v="1899-12-30T00:30:52"/>
    <d v="1899-12-30T00:30:50"/>
    <x v="4"/>
    <x v="23"/>
    <x v="6"/>
    <x v="2"/>
    <n v="0"/>
    <n v="0"/>
    <x v="0"/>
    <x v="2"/>
    <x v="2"/>
    <n v="0"/>
    <x v="7"/>
    <x v="1"/>
    <d v="1899-12-30T00:00:00"/>
    <d v="1899-12-30T00:00:00"/>
    <x v="0"/>
    <m/>
    <m/>
    <d v="1899-12-30T00:00:00"/>
    <d v="1899-12-30T00:30:52"/>
    <n v="1"/>
    <d v="1899-12-30T00:00:02"/>
    <n v="30.866666666659206"/>
    <x v="3"/>
    <x v="1"/>
  </r>
  <r>
    <x v="9"/>
    <s v="2025005362"/>
    <x v="0"/>
    <x v="1305"/>
    <s v="E4544MKW"/>
    <d v="2025-03-23T00:00:00"/>
    <x v="2"/>
    <s v="1782"/>
    <x v="48"/>
    <s v="PA"/>
    <x v="1"/>
    <x v="0"/>
    <d v="2025-03-23T00:00:00"/>
    <d v="1899-12-30T09:52:02"/>
    <d v="2025-03-23T00:00:00"/>
    <d v="1899-12-30T09:52:04"/>
    <d v="2025-03-23T00:00:00"/>
    <d v="1899-12-30T10:16:30"/>
    <x v="0"/>
    <x v="0"/>
    <s v="7001184585"/>
    <s v="FBO"/>
    <d v="1899-12-30T00:00:00"/>
    <x v="782"/>
    <d v="1899-12-30T00:00:00"/>
    <s v="Granel"/>
    <s v="E001"/>
    <x v="2"/>
    <d v="1899-12-30T00:24:28"/>
    <d v="1899-12-30T00:24:26"/>
    <x v="4"/>
    <x v="23"/>
    <x v="6"/>
    <x v="2"/>
    <n v="0"/>
    <n v="0"/>
    <x v="0"/>
    <x v="2"/>
    <x v="2"/>
    <n v="0"/>
    <x v="7"/>
    <x v="1"/>
    <d v="1899-12-30T00:00:00"/>
    <d v="1899-12-30T00:00:00"/>
    <x v="0"/>
    <m/>
    <m/>
    <d v="1899-12-30T00:00:00"/>
    <d v="1899-12-30T00:24:28"/>
    <n v="1"/>
    <d v="1899-12-30T00:00:02"/>
    <n v="24.46666666666556"/>
    <x v="4"/>
    <x v="1"/>
  </r>
  <r>
    <x v="9"/>
    <s v="2025005363"/>
    <x v="0"/>
    <x v="1307"/>
    <s v="E3616JTZ"/>
    <d v="2025-03-23T00:00:00"/>
    <x v="2"/>
    <s v="1782"/>
    <x v="48"/>
    <s v="PA"/>
    <x v="1"/>
    <x v="0"/>
    <d v="2025-03-23T00:00:00"/>
    <d v="1899-12-30T10:26:36"/>
    <d v="2025-03-23T00:00:00"/>
    <d v="1899-12-30T10:27:22"/>
    <d v="2025-03-23T00:00:00"/>
    <d v="1899-12-30T10:56:26"/>
    <x v="270"/>
    <x v="33"/>
    <s v="7001184586"/>
    <s v="FBO"/>
    <d v="1899-12-30T00:00:00"/>
    <x v="782"/>
    <d v="1899-12-30T00:00:00"/>
    <s v="Granel"/>
    <s v="E001"/>
    <x v="2"/>
    <d v="1899-12-30T00:29:50"/>
    <d v="1899-12-30T00:29:04"/>
    <x v="5"/>
    <x v="23"/>
    <x v="6"/>
    <x v="2"/>
    <n v="0"/>
    <n v="0"/>
    <x v="0"/>
    <x v="2"/>
    <x v="2"/>
    <n v="0"/>
    <x v="7"/>
    <x v="1"/>
    <d v="1899-12-30T00:00:00"/>
    <d v="1899-12-30T00:00:00"/>
    <x v="0"/>
    <m/>
    <m/>
    <d v="1899-12-30T00:00:00"/>
    <d v="1899-12-30T00:29:50"/>
    <n v="1"/>
    <d v="1899-12-30T00:00:46"/>
    <n v="29.833333333329577"/>
    <x v="4"/>
    <x v="1"/>
  </r>
  <r>
    <x v="9"/>
    <s v="2025005364"/>
    <x v="0"/>
    <x v="1317"/>
    <s v="E9980KJB"/>
    <d v="2025-03-23T00:00:00"/>
    <x v="2"/>
    <s v="1782"/>
    <x v="48"/>
    <s v="PA"/>
    <x v="1"/>
    <x v="0"/>
    <d v="2025-03-23T00:00:00"/>
    <d v="1899-12-30T11:19:13"/>
    <d v="2025-03-23T00:00:00"/>
    <d v="1899-12-30T11:19:15"/>
    <d v="2025-03-23T00:00:00"/>
    <d v="1899-12-30T11:42:45"/>
    <x v="0"/>
    <x v="0"/>
    <s v="7001184587"/>
    <s v="FBO"/>
    <d v="1899-12-30T00:00:00"/>
    <x v="782"/>
    <d v="1899-12-30T00:00:00"/>
    <s v="Granel"/>
    <s v="E001"/>
    <x v="2"/>
    <d v="1899-12-30T00:23:32"/>
    <d v="1899-12-30T00:23:30"/>
    <x v="9"/>
    <x v="23"/>
    <x v="6"/>
    <x v="2"/>
    <n v="0"/>
    <n v="0"/>
    <x v="0"/>
    <x v="2"/>
    <x v="2"/>
    <n v="0"/>
    <x v="7"/>
    <x v="1"/>
    <d v="1899-12-30T00:00:00"/>
    <d v="1899-12-30T00:00:00"/>
    <x v="0"/>
    <m/>
    <m/>
    <d v="1899-12-30T00:00:00"/>
    <d v="1899-12-30T00:23:32"/>
    <n v="1"/>
    <d v="1899-12-30T00:00:02"/>
    <n v="23.53333333332963"/>
    <x v="5"/>
    <x v="1"/>
  </r>
  <r>
    <x v="9"/>
    <s v="2025005365"/>
    <x v="0"/>
    <x v="1311"/>
    <s v="E9402GGZ"/>
    <d v="2025-03-23T00:00:00"/>
    <x v="2"/>
    <s v="1782"/>
    <x v="48"/>
    <s v="PA"/>
    <x v="1"/>
    <x v="0"/>
    <d v="2025-03-23T00:00:00"/>
    <d v="1899-12-30T12:55:54"/>
    <d v="2025-03-23T00:00:00"/>
    <d v="1899-12-30T12:55:56"/>
    <d v="2025-03-23T00:00:00"/>
    <d v="1899-12-30T13:22:57"/>
    <x v="0"/>
    <x v="0"/>
    <s v="7001184588"/>
    <s v="FBO"/>
    <d v="1899-12-30T00:00:00"/>
    <x v="782"/>
    <d v="1899-12-30T00:00:00"/>
    <s v="Granel"/>
    <s v="E001"/>
    <x v="2"/>
    <d v="1899-12-30T00:27:03"/>
    <d v="1899-12-30T00:27:01"/>
    <x v="13"/>
    <x v="23"/>
    <x v="6"/>
    <x v="2"/>
    <n v="0"/>
    <n v="0"/>
    <x v="0"/>
    <x v="2"/>
    <x v="2"/>
    <n v="0"/>
    <x v="7"/>
    <x v="1"/>
    <d v="1899-12-30T00:00:00"/>
    <d v="1899-12-30T00:00:00"/>
    <x v="0"/>
    <m/>
    <m/>
    <d v="1899-12-30T00:00:00"/>
    <d v="1899-12-30T00:27:03"/>
    <n v="1"/>
    <d v="1899-12-30T00:00:02"/>
    <n v="27.050000000011263"/>
    <x v="6"/>
    <x v="1"/>
  </r>
  <r>
    <x v="9"/>
    <s v="2025005366"/>
    <x v="0"/>
    <x v="518"/>
    <s v="E4179KVF"/>
    <d v="2025-03-23T00:00:00"/>
    <x v="2"/>
    <s v="1782"/>
    <x v="48"/>
    <s v="PA"/>
    <x v="1"/>
    <x v="0"/>
    <d v="2025-03-23T00:00:00"/>
    <d v="1899-12-30T13:36:59"/>
    <d v="2025-03-23T00:00:00"/>
    <d v="1899-12-30T13:37:00"/>
    <d v="2025-03-23T00:00:00"/>
    <d v="1899-12-30T14:10:12"/>
    <x v="0"/>
    <x v="0"/>
    <s v="7001184589"/>
    <s v="FBO"/>
    <d v="1899-12-30T00:00:00"/>
    <x v="782"/>
    <d v="1899-12-30T00:00:00"/>
    <s v="Granel"/>
    <s v="E001"/>
    <x v="2"/>
    <d v="1899-12-30T00:33:13"/>
    <d v="1899-12-30T00:33:12"/>
    <x v="6"/>
    <x v="23"/>
    <x v="6"/>
    <x v="2"/>
    <n v="0"/>
    <n v="0"/>
    <x v="0"/>
    <x v="2"/>
    <x v="2"/>
    <n v="0"/>
    <x v="7"/>
    <x v="1"/>
    <d v="1899-12-30T00:00:00"/>
    <d v="1899-12-30T00:00:00"/>
    <x v="0"/>
    <m/>
    <m/>
    <d v="1899-12-30T00:00:00"/>
    <d v="1899-12-30T00:33:13"/>
    <n v="1"/>
    <d v="1899-12-30T00:00:01"/>
    <n v="33.216666666667166"/>
    <x v="7"/>
    <x v="1"/>
  </r>
  <r>
    <x v="9"/>
    <s v="2025005367"/>
    <x v="0"/>
    <x v="1305"/>
    <s v="E4544MKW"/>
    <d v="2025-03-23T00:00:00"/>
    <x v="2"/>
    <s v="3236"/>
    <x v="49"/>
    <s v="PA"/>
    <x v="6"/>
    <x v="0"/>
    <d v="2025-03-23T00:00:00"/>
    <d v="1899-12-30T14:10:57"/>
    <d v="2025-03-23T00:00:00"/>
    <d v="1899-12-30T14:10:58"/>
    <d v="2025-03-23T00:00:00"/>
    <d v="1899-12-30T14:37:08"/>
    <x v="0"/>
    <x v="0"/>
    <s v="7001184590"/>
    <s v="FBO"/>
    <d v="1899-12-30T00:00:00"/>
    <x v="782"/>
    <d v="1899-12-30T00:00:00"/>
    <s v="Granel"/>
    <s v="E001"/>
    <x v="2"/>
    <d v="1899-12-30T00:26:11"/>
    <d v="1899-12-30T00:26:10"/>
    <x v="14"/>
    <x v="23"/>
    <x v="6"/>
    <x v="2"/>
    <n v="0"/>
    <n v="0"/>
    <x v="0"/>
    <x v="2"/>
    <x v="2"/>
    <n v="0"/>
    <x v="7"/>
    <x v="1"/>
    <d v="1899-12-30T00:00:00"/>
    <d v="1899-12-30T00:00:00"/>
    <x v="0"/>
    <m/>
    <m/>
    <d v="1899-12-30T00:00:00"/>
    <d v="1899-12-30T00:26:11"/>
    <n v="1"/>
    <d v="1899-12-30T00:00:01"/>
    <n v="26.183333333332843"/>
    <x v="7"/>
    <x v="1"/>
  </r>
  <r>
    <x v="10"/>
    <s v=""/>
    <x v="0"/>
    <x v="1180"/>
    <s v="E8946JVD"/>
    <d v="2025-02-24T00:00:00"/>
    <x v="2"/>
    <s v="200225"/>
    <x v="44"/>
    <s v="PA"/>
    <x v="2"/>
    <x v="0"/>
    <d v="2025-02-24T00:00:00"/>
    <d v="1899-12-30T09:00:12"/>
    <d v="2025-02-24T00:00:00"/>
    <d v="1899-12-30T09:00:35"/>
    <d v="2025-02-24T00:00:00"/>
    <d v="1899-12-30T09:00:53"/>
    <x v="231"/>
    <x v="26"/>
    <s v="7030000919"/>
    <s v="FBO"/>
    <d v="1899-12-30T00:00:41"/>
    <x v="1484"/>
    <d v="1899-12-30T00:00:23"/>
    <s v="Granel"/>
    <s v="E001"/>
    <x v="2"/>
    <d v="1899-12-30T00:00:41"/>
    <d v="1899-12-30T00:00:18"/>
    <x v="4"/>
    <x v="1"/>
    <x v="1"/>
    <x v="0"/>
    <n v="1"/>
    <n v="0"/>
    <x v="1"/>
    <x v="0"/>
    <x v="1"/>
    <n v="1"/>
    <x v="6"/>
    <x v="1"/>
    <d v="1899-12-30T00:00:23"/>
    <d v="1899-12-30T00:00:23"/>
    <x v="0"/>
    <m/>
    <m/>
    <d v="1899-12-30T00:00:00"/>
    <d v="1899-12-30T00:00:41"/>
    <n v="2"/>
    <d v="1899-12-30T00:00:23"/>
    <n v="0.68333333333757018"/>
    <x v="3"/>
    <x v="1"/>
  </r>
  <r>
    <x v="10"/>
    <s v=""/>
    <x v="0"/>
    <x v="1174"/>
    <s v="E3975CCV"/>
    <d v="2025-02-24T00:00:00"/>
    <x v="2"/>
    <s v="200225"/>
    <x v="44"/>
    <s v="PA"/>
    <x v="2"/>
    <x v="0"/>
    <d v="2025-02-24T00:00:00"/>
    <d v="1899-12-30T09:01:41"/>
    <d v="2025-02-24T00:00:00"/>
    <d v="1899-12-30T09:01:54"/>
    <d v="2025-02-24T00:00:00"/>
    <d v="1899-12-30T09:02:34"/>
    <x v="231"/>
    <x v="26"/>
    <s v="7030000920"/>
    <s v="FBO"/>
    <d v="1899-12-30T00:00:53"/>
    <x v="2760"/>
    <d v="1899-12-30T00:00:13"/>
    <s v="Granel"/>
    <s v="E001"/>
    <x v="2"/>
    <d v="1899-12-30T00:00:53"/>
    <d v="1899-12-30T00:00:40"/>
    <x v="4"/>
    <x v="1"/>
    <x v="1"/>
    <x v="0"/>
    <n v="1"/>
    <n v="0"/>
    <x v="1"/>
    <x v="0"/>
    <x v="1"/>
    <n v="1"/>
    <x v="6"/>
    <x v="1"/>
    <d v="1899-12-30T00:00:13"/>
    <d v="1899-12-30T00:00:13"/>
    <x v="0"/>
    <m/>
    <m/>
    <d v="1899-12-30T00:00:00"/>
    <d v="1899-12-30T00:00:53"/>
    <n v="2"/>
    <d v="1899-12-30T00:00:13"/>
    <n v="0.88333333333920017"/>
    <x v="3"/>
    <x v="1"/>
  </r>
  <r>
    <x v="10"/>
    <s v=""/>
    <x v="0"/>
    <x v="1173"/>
    <m/>
    <d v="2025-02-24T00:00:00"/>
    <x v="2"/>
    <s v="200225"/>
    <x v="44"/>
    <s v="PA"/>
    <x v="2"/>
    <x v="0"/>
    <d v="2025-02-24T00:00:00"/>
    <d v="1899-12-30T09:10:45"/>
    <d v="2025-02-24T00:00:00"/>
    <d v="1899-12-30T09:11:21"/>
    <d v="2025-02-24T00:00:00"/>
    <d v="1899-12-30T09:11:42"/>
    <x v="231"/>
    <x v="26"/>
    <s v="7030000921"/>
    <s v="FBO"/>
    <d v="1899-12-30T00:00:57"/>
    <x v="1542"/>
    <d v="1899-12-30T00:00:36"/>
    <s v="Granel"/>
    <s v="E001"/>
    <x v="2"/>
    <d v="1899-12-30T00:00:57"/>
    <d v="1899-12-30T00:00:21"/>
    <x v="4"/>
    <x v="1"/>
    <x v="1"/>
    <x v="0"/>
    <n v="1"/>
    <n v="0"/>
    <x v="1"/>
    <x v="0"/>
    <x v="1"/>
    <n v="1"/>
    <x v="6"/>
    <x v="1"/>
    <d v="1899-12-30T00:00:36"/>
    <d v="1899-12-30T00:00:36"/>
    <x v="0"/>
    <m/>
    <m/>
    <d v="1899-12-30T00:00:00"/>
    <d v="1899-12-30T00:00:57"/>
    <n v="2"/>
    <d v="1899-12-30T00:00:36"/>
    <n v="0.94999999999679119"/>
    <x v="3"/>
    <x v="1"/>
  </r>
  <r>
    <x v="10"/>
    <s v=""/>
    <x v="0"/>
    <x v="1180"/>
    <s v="E8946JVD"/>
    <d v="2025-02-24T00:00:00"/>
    <x v="2"/>
    <s v="200225"/>
    <x v="44"/>
    <s v="PA"/>
    <x v="2"/>
    <x v="0"/>
    <d v="2025-02-24T00:00:00"/>
    <d v="1899-12-30T10:57:18"/>
    <d v="2025-02-24T00:00:00"/>
    <d v="1899-12-30T10:57:45"/>
    <d v="2025-02-24T00:00:00"/>
    <d v="1899-12-30T10:58:19"/>
    <x v="231"/>
    <x v="27"/>
    <s v="7030000922"/>
    <s v="FBO"/>
    <d v="1899-12-30T00:01:01"/>
    <x v="2173"/>
    <d v="1899-12-30T00:00:27"/>
    <s v="Granel"/>
    <s v="E001"/>
    <x v="2"/>
    <d v="1899-12-30T00:01:01"/>
    <d v="1899-12-30T00:00:34"/>
    <x v="5"/>
    <x v="1"/>
    <x v="1"/>
    <x v="0"/>
    <n v="1"/>
    <n v="0"/>
    <x v="1"/>
    <x v="0"/>
    <x v="1"/>
    <n v="1"/>
    <x v="6"/>
    <x v="1"/>
    <d v="1899-12-30T00:00:27"/>
    <d v="1899-12-30T00:00:27"/>
    <x v="0"/>
    <m/>
    <m/>
    <d v="1899-12-30T00:00:00"/>
    <d v="1899-12-30T00:01:01"/>
    <n v="2"/>
    <d v="1899-12-30T00:00:27"/>
    <n v="1.0166666666687707"/>
    <x v="4"/>
    <x v="1"/>
  </r>
  <r>
    <x v="10"/>
    <s v=""/>
    <x v="0"/>
    <x v="1174"/>
    <s v="E3975CCV"/>
    <d v="2025-02-24T00:00:00"/>
    <x v="2"/>
    <s v="200225"/>
    <x v="44"/>
    <s v="PA"/>
    <x v="2"/>
    <x v="0"/>
    <d v="2025-02-24T00:00:00"/>
    <d v="1899-12-30T11:11:07"/>
    <d v="2025-02-24T00:00:00"/>
    <d v="1899-12-30T11:11:30"/>
    <d v="2025-02-24T00:00:00"/>
    <d v="1899-12-30T11:12:05"/>
    <x v="231"/>
    <x v="27"/>
    <s v="7030000923"/>
    <s v="FBO"/>
    <d v="1899-12-30T00:00:58"/>
    <x v="2407"/>
    <d v="1899-12-30T00:00:23"/>
    <s v="Granel"/>
    <s v="E001"/>
    <x v="2"/>
    <d v="1899-12-30T00:00:58"/>
    <d v="1899-12-30T00:00:35"/>
    <x v="9"/>
    <x v="1"/>
    <x v="1"/>
    <x v="0"/>
    <n v="1"/>
    <n v="0"/>
    <x v="1"/>
    <x v="0"/>
    <x v="1"/>
    <n v="1"/>
    <x v="6"/>
    <x v="1"/>
    <d v="1899-12-30T00:00:23"/>
    <d v="1899-12-30T00:00:23"/>
    <x v="0"/>
    <m/>
    <m/>
    <d v="1899-12-30T00:00:00"/>
    <d v="1899-12-30T00:00:58"/>
    <n v="2"/>
    <d v="1899-12-30T00:00:23"/>
    <n v="0.96666666667196033"/>
    <x v="5"/>
    <x v="1"/>
  </r>
  <r>
    <x v="10"/>
    <s v=""/>
    <x v="0"/>
    <x v="1205"/>
    <m/>
    <d v="2025-02-24T00:00:00"/>
    <x v="2"/>
    <s v="200225"/>
    <x v="44"/>
    <s v="PA"/>
    <x v="2"/>
    <x v="0"/>
    <d v="2025-02-24T00:00:00"/>
    <d v="1899-12-30T11:16:30"/>
    <d v="2025-02-24T00:00:00"/>
    <d v="1899-12-30T11:16:47"/>
    <d v="2025-02-24T00:00:00"/>
    <d v="1899-12-30T11:17:32"/>
    <x v="231"/>
    <x v="27"/>
    <s v="7030000924"/>
    <s v="FBO"/>
    <d v="1899-12-30T00:01:02"/>
    <x v="1537"/>
    <d v="1899-12-30T00:00:17"/>
    <s v="Granel"/>
    <s v="E001"/>
    <x v="2"/>
    <d v="1899-12-30T00:01:02"/>
    <d v="1899-12-30T00:00:45"/>
    <x v="9"/>
    <x v="1"/>
    <x v="1"/>
    <x v="0"/>
    <n v="1"/>
    <n v="0"/>
    <x v="1"/>
    <x v="0"/>
    <x v="1"/>
    <n v="1"/>
    <x v="6"/>
    <x v="1"/>
    <d v="1899-12-30T00:00:17"/>
    <d v="1899-12-30T00:00:17"/>
    <x v="0"/>
    <m/>
    <m/>
    <d v="1899-12-30T00:00:00"/>
    <d v="1899-12-30T00:01:02"/>
    <n v="2"/>
    <d v="1899-12-30T00:00:17"/>
    <n v="1.0333333333296313"/>
    <x v="5"/>
    <x v="1"/>
  </r>
  <r>
    <x v="10"/>
    <s v=""/>
    <x v="0"/>
    <x v="1180"/>
    <s v="E8946JVD"/>
    <d v="2025-02-24T00:00:00"/>
    <x v="2"/>
    <s v="200225"/>
    <x v="44"/>
    <s v="PA"/>
    <x v="2"/>
    <x v="0"/>
    <d v="2025-02-24T00:00:00"/>
    <d v="1899-12-30T12:14:26"/>
    <d v="2025-02-24T00:00:00"/>
    <d v="1899-12-30T12:15:01"/>
    <d v="2025-02-24T00:00:00"/>
    <d v="1899-12-30T12:15:52"/>
    <x v="231"/>
    <x v="27"/>
    <s v="7030000925"/>
    <s v="FBO"/>
    <d v="1899-12-30T00:01:26"/>
    <x v="2554"/>
    <d v="1899-12-30T00:00:35"/>
    <s v="Granel"/>
    <s v="E001"/>
    <x v="2"/>
    <d v="1899-12-30T00:01:26"/>
    <d v="1899-12-30T00:00:51"/>
    <x v="13"/>
    <x v="1"/>
    <x v="1"/>
    <x v="0"/>
    <n v="1"/>
    <n v="0"/>
    <x v="1"/>
    <x v="0"/>
    <x v="1"/>
    <n v="1"/>
    <x v="6"/>
    <x v="1"/>
    <d v="1899-12-30T00:00:35"/>
    <d v="1899-12-30T00:00:35"/>
    <x v="0"/>
    <m/>
    <m/>
    <d v="1899-12-30T00:00:00"/>
    <d v="1899-12-30T00:01:26"/>
    <n v="2"/>
    <d v="1899-12-30T00:00:35"/>
    <n v="1.4333333333328113"/>
    <x v="11"/>
    <x v="1"/>
  </r>
  <r>
    <x v="10"/>
    <s v=""/>
    <x v="0"/>
    <x v="1174"/>
    <s v="E3975CCV"/>
    <d v="2025-02-24T00:00:00"/>
    <x v="2"/>
    <s v="200225"/>
    <x v="44"/>
    <s v="PA"/>
    <x v="2"/>
    <x v="0"/>
    <d v="2025-02-24T00:00:00"/>
    <d v="1899-12-30T13:04:44"/>
    <d v="2025-02-24T00:00:00"/>
    <d v="1899-12-30T13:05:37"/>
    <d v="2025-02-24T00:00:00"/>
    <d v="1899-12-30T13:06:58"/>
    <x v="231"/>
    <x v="27"/>
    <s v="7030000926"/>
    <s v="FBO"/>
    <d v="1899-12-30T00:02:14"/>
    <x v="3521"/>
    <d v="1899-12-30T00:00:53"/>
    <s v="Granel"/>
    <s v="E001"/>
    <x v="2"/>
    <d v="1899-12-30T00:02:14"/>
    <d v="1899-12-30T00:01:21"/>
    <x v="6"/>
    <x v="1"/>
    <x v="1"/>
    <x v="0"/>
    <n v="1"/>
    <n v="0"/>
    <x v="1"/>
    <x v="0"/>
    <x v="1"/>
    <n v="1"/>
    <x v="6"/>
    <x v="1"/>
    <d v="1899-12-30T00:00:53"/>
    <d v="1899-12-30T00:00:53"/>
    <x v="0"/>
    <m/>
    <m/>
    <d v="1899-12-30T00:00:00"/>
    <d v="1899-12-30T00:02:14"/>
    <n v="2"/>
    <d v="1899-12-30T00:00:53"/>
    <n v="2.2333333333391714"/>
    <x v="6"/>
    <x v="1"/>
  </r>
  <r>
    <x v="10"/>
    <s v=""/>
    <x v="0"/>
    <x v="1205"/>
    <m/>
    <d v="2025-02-24T00:00:00"/>
    <x v="2"/>
    <s v="200225"/>
    <x v="44"/>
    <s v="PA"/>
    <x v="2"/>
    <x v="0"/>
    <d v="2025-02-24T00:00:00"/>
    <d v="1899-12-30T13:18:08"/>
    <d v="2025-02-24T00:00:00"/>
    <d v="1899-12-30T13:18:33"/>
    <d v="2025-02-24T00:00:00"/>
    <d v="1899-12-30T13:19:06"/>
    <x v="231"/>
    <x v="27"/>
    <s v="7030000927"/>
    <s v="FBO"/>
    <d v="1899-12-30T00:00:58"/>
    <x v="2439"/>
    <d v="1899-12-30T00:00:25"/>
    <s v="Granel"/>
    <s v="E001"/>
    <x v="2"/>
    <d v="1899-12-30T00:00:58"/>
    <d v="1899-12-30T00:00:33"/>
    <x v="6"/>
    <x v="1"/>
    <x v="1"/>
    <x v="0"/>
    <n v="1"/>
    <n v="0"/>
    <x v="1"/>
    <x v="0"/>
    <x v="1"/>
    <n v="1"/>
    <x v="6"/>
    <x v="1"/>
    <d v="1899-12-30T00:00:25"/>
    <d v="1899-12-30T00:00:25"/>
    <x v="0"/>
    <m/>
    <m/>
    <d v="1899-12-30T00:00:00"/>
    <d v="1899-12-30T00:00:58"/>
    <n v="2"/>
    <d v="1899-12-30T00:00:25"/>
    <n v="0.96666666667204026"/>
    <x v="6"/>
    <x v="1"/>
  </r>
  <r>
    <x v="10"/>
    <s v=""/>
    <x v="0"/>
    <x v="1180"/>
    <s v="E8946JVD"/>
    <d v="2025-02-24T00:00:00"/>
    <x v="2"/>
    <s v="200225"/>
    <x v="44"/>
    <s v="PA"/>
    <x v="2"/>
    <x v="0"/>
    <d v="2025-02-24T00:00:00"/>
    <d v="1899-12-30T16:29:38"/>
    <d v="2025-02-24T00:00:00"/>
    <d v="1899-12-30T16:30:50"/>
    <d v="2025-02-24T00:00:00"/>
    <d v="1899-12-30T16:32:11"/>
    <x v="231"/>
    <x v="27"/>
    <s v="7030000928"/>
    <s v="FBO"/>
    <d v="1899-12-30T00:02:33"/>
    <x v="3521"/>
    <d v="1899-12-30T00:01:12"/>
    <s v="Granel"/>
    <s v="E001"/>
    <x v="2"/>
    <d v="1899-12-30T00:02:33"/>
    <d v="1899-12-30T00:01:21"/>
    <x v="7"/>
    <x v="1"/>
    <x v="1"/>
    <x v="0"/>
    <n v="1"/>
    <n v="0"/>
    <x v="1"/>
    <x v="0"/>
    <x v="1"/>
    <n v="1"/>
    <x v="6"/>
    <x v="1"/>
    <d v="1899-12-30T00:01:12"/>
    <d v="1899-12-30T00:01:12"/>
    <x v="0"/>
    <m/>
    <m/>
    <d v="1899-12-30T00:00:00"/>
    <d v="1899-12-30T00:02:33"/>
    <n v="2"/>
    <d v="1899-12-30T00:01:12"/>
    <n v="2.5499999999951228"/>
    <x v="8"/>
    <x v="1"/>
  </r>
  <r>
    <x v="10"/>
    <s v=""/>
    <x v="0"/>
    <x v="1174"/>
    <s v="E3975CCV"/>
    <d v="2025-02-24T00:00:00"/>
    <x v="2"/>
    <s v="200225"/>
    <x v="44"/>
    <s v="PA"/>
    <x v="2"/>
    <x v="0"/>
    <d v="2025-02-24T00:00:00"/>
    <d v="1899-12-30T16:35:25"/>
    <d v="2025-02-24T00:00:00"/>
    <d v="1899-12-30T16:35:40"/>
    <d v="2025-02-24T00:00:00"/>
    <d v="1899-12-30T16:36:20"/>
    <x v="231"/>
    <x v="27"/>
    <s v="7030000929"/>
    <s v="FBO"/>
    <d v="1899-12-30T00:00:55"/>
    <x v="2760"/>
    <d v="1899-12-30T00:00:15"/>
    <s v="Granel"/>
    <s v="E001"/>
    <x v="2"/>
    <d v="1899-12-30T00:00:55"/>
    <d v="1899-12-30T00:00:40"/>
    <x v="7"/>
    <x v="1"/>
    <x v="1"/>
    <x v="0"/>
    <n v="1"/>
    <n v="0"/>
    <x v="1"/>
    <x v="0"/>
    <x v="1"/>
    <n v="1"/>
    <x v="6"/>
    <x v="1"/>
    <d v="1899-12-30T00:00:15"/>
    <d v="1899-12-30T00:00:15"/>
    <x v="0"/>
    <m/>
    <m/>
    <d v="1899-12-30T00:00:00"/>
    <d v="1899-12-30T00:00:55"/>
    <n v="2"/>
    <d v="1899-12-30T00:00:15"/>
    <n v="0.91666666667522989"/>
    <x v="8"/>
    <x v="1"/>
  </r>
  <r>
    <x v="10"/>
    <s v=""/>
    <x v="0"/>
    <x v="1205"/>
    <m/>
    <d v="2025-02-24T00:00:00"/>
    <x v="2"/>
    <s v="200225"/>
    <x v="44"/>
    <s v="PA"/>
    <x v="2"/>
    <x v="0"/>
    <d v="2025-02-24T00:00:00"/>
    <d v="1899-12-30T16:47:28"/>
    <d v="2025-02-24T00:00:00"/>
    <d v="1899-12-30T16:47:47"/>
    <d v="2025-02-24T00:00:00"/>
    <d v="1899-12-30T16:48:08"/>
    <x v="231"/>
    <x v="27"/>
    <s v="7030000930"/>
    <s v="FBO"/>
    <d v="1899-12-30T00:00:40"/>
    <x v="1542"/>
    <d v="1899-12-30T00:00:19"/>
    <s v="Granel"/>
    <s v="E001"/>
    <x v="2"/>
    <d v="1899-12-30T00:00:40"/>
    <d v="1899-12-30T00:00:21"/>
    <x v="7"/>
    <x v="1"/>
    <x v="1"/>
    <x v="0"/>
    <n v="1"/>
    <n v="0"/>
    <x v="1"/>
    <x v="0"/>
    <x v="1"/>
    <n v="1"/>
    <x v="6"/>
    <x v="1"/>
    <d v="1899-12-30T00:00:19"/>
    <d v="1899-12-30T00:00:19"/>
    <x v="0"/>
    <m/>
    <m/>
    <d v="1899-12-30T00:00:00"/>
    <d v="1899-12-30T00:00:40"/>
    <n v="2"/>
    <d v="1899-12-30T00:00:19"/>
    <n v="0.66666666666240104"/>
    <x v="8"/>
    <x v="1"/>
  </r>
  <r>
    <x v="10"/>
    <s v=""/>
    <x v="0"/>
    <x v="1174"/>
    <s v="E3975CCV"/>
    <d v="2025-02-25T00:00:00"/>
    <x v="2"/>
    <s v="200225"/>
    <x v="44"/>
    <s v="PA"/>
    <x v="2"/>
    <x v="0"/>
    <d v="2025-02-25T00:00:00"/>
    <d v="1899-12-30T08:56:55"/>
    <d v="2025-02-25T00:00:00"/>
    <d v="1899-12-30T08:57:36"/>
    <d v="2025-02-25T00:00:00"/>
    <d v="1899-12-30T08:58:11"/>
    <x v="231"/>
    <x v="28"/>
    <s v="7030000931"/>
    <s v="FBO"/>
    <d v="1899-12-30T00:01:16"/>
    <x v="2407"/>
    <d v="1899-12-30T00:00:41"/>
    <s v="Granel"/>
    <s v="E001"/>
    <x v="2"/>
    <d v="1899-12-30T00:01:16"/>
    <d v="1899-12-30T00:00:35"/>
    <x v="3"/>
    <x v="2"/>
    <x v="1"/>
    <x v="0"/>
    <n v="1"/>
    <n v="0"/>
    <x v="1"/>
    <x v="0"/>
    <x v="1"/>
    <n v="1"/>
    <x v="6"/>
    <x v="1"/>
    <d v="1899-12-30T00:00:41"/>
    <d v="1899-12-30T00:00:41"/>
    <x v="0"/>
    <m/>
    <m/>
    <d v="1899-12-30T00:00:00"/>
    <d v="1899-12-30T00:01:16"/>
    <n v="3"/>
    <d v="1899-12-30T00:00:41"/>
    <n v="1.2666666666672111"/>
    <x v="2"/>
    <x v="1"/>
  </r>
  <r>
    <x v="10"/>
    <s v=""/>
    <x v="0"/>
    <x v="1180"/>
    <s v="E8946JVD"/>
    <d v="2025-02-25T00:00:00"/>
    <x v="2"/>
    <s v="200225"/>
    <x v="44"/>
    <s v="PA"/>
    <x v="2"/>
    <x v="0"/>
    <d v="2025-02-25T00:00:00"/>
    <d v="1899-12-30T08:59:50"/>
    <d v="2025-02-25T00:00:00"/>
    <d v="1899-12-30T09:00:26"/>
    <d v="2025-02-25T00:00:00"/>
    <d v="1899-12-30T09:02:35"/>
    <x v="231"/>
    <x v="28"/>
    <s v="7030000932"/>
    <s v="FBO"/>
    <d v="1899-12-30T00:02:45"/>
    <x v="3522"/>
    <d v="1899-12-30T00:00:36"/>
    <s v="Granel"/>
    <s v="E001"/>
    <x v="2"/>
    <d v="1899-12-30T00:02:45"/>
    <d v="1899-12-30T00:02:09"/>
    <x v="3"/>
    <x v="2"/>
    <x v="1"/>
    <x v="0"/>
    <n v="1"/>
    <n v="0"/>
    <x v="1"/>
    <x v="0"/>
    <x v="1"/>
    <n v="1"/>
    <x v="6"/>
    <x v="1"/>
    <d v="1899-12-30T00:00:36"/>
    <d v="1899-12-30T00:00:36"/>
    <x v="0"/>
    <m/>
    <m/>
    <d v="1899-12-30T00:00:00"/>
    <d v="1899-12-30T00:02:45"/>
    <n v="3"/>
    <d v="1899-12-30T00:00:36"/>
    <n v="2.7499999999968328"/>
    <x v="3"/>
    <x v="1"/>
  </r>
  <r>
    <x v="10"/>
    <s v=""/>
    <x v="0"/>
    <x v="1170"/>
    <s v="E0019FGD"/>
    <d v="2025-02-25T00:00:00"/>
    <x v="2"/>
    <s v="200225"/>
    <x v="44"/>
    <s v="PA"/>
    <x v="2"/>
    <x v="0"/>
    <d v="2025-02-25T00:00:00"/>
    <d v="1899-12-30T09:07:05"/>
    <d v="2025-02-25T00:00:00"/>
    <d v="1899-12-30T09:07:27"/>
    <d v="2025-02-25T00:00:00"/>
    <d v="1899-12-30T09:07:54"/>
    <x v="231"/>
    <x v="28"/>
    <s v="7030000933"/>
    <s v="FBO"/>
    <d v="1899-12-30T00:00:49"/>
    <x v="1631"/>
    <d v="1899-12-30T00:00:22"/>
    <s v="Granel"/>
    <s v="E001"/>
    <x v="2"/>
    <d v="1899-12-30T00:00:49"/>
    <d v="1899-12-30T00:00:27"/>
    <x v="4"/>
    <x v="2"/>
    <x v="1"/>
    <x v="0"/>
    <n v="1"/>
    <n v="0"/>
    <x v="1"/>
    <x v="0"/>
    <x v="1"/>
    <n v="1"/>
    <x v="6"/>
    <x v="1"/>
    <d v="1899-12-30T00:00:22"/>
    <d v="1899-12-30T00:00:22"/>
    <x v="0"/>
    <m/>
    <m/>
    <d v="1899-12-30T00:00:00"/>
    <d v="1899-12-30T00:00:49"/>
    <n v="3"/>
    <d v="1899-12-30T00:00:22"/>
    <n v="0.81666666666722065"/>
    <x v="3"/>
    <x v="1"/>
  </r>
  <r>
    <x v="10"/>
    <s v=""/>
    <x v="0"/>
    <x v="1173"/>
    <m/>
    <d v="2025-02-25T00:00:00"/>
    <x v="2"/>
    <s v="200225"/>
    <x v="44"/>
    <s v="PA"/>
    <x v="2"/>
    <x v="0"/>
    <d v="2025-02-25T00:00:00"/>
    <d v="1899-12-30T09:09:59"/>
    <d v="2025-02-25T00:00:00"/>
    <d v="1899-12-30T09:10:20"/>
    <d v="2025-02-25T00:00:00"/>
    <d v="1899-12-30T09:10:43"/>
    <x v="231"/>
    <x v="28"/>
    <s v="7030000934"/>
    <s v="FBO"/>
    <d v="1899-12-30T00:00:44"/>
    <x v="550"/>
    <d v="1899-12-30T00:00:21"/>
    <s v="Granel"/>
    <s v="E001"/>
    <x v="2"/>
    <d v="1899-12-30T00:00:44"/>
    <d v="1899-12-30T00:00:23"/>
    <x v="4"/>
    <x v="2"/>
    <x v="1"/>
    <x v="0"/>
    <n v="1"/>
    <n v="0"/>
    <x v="1"/>
    <x v="0"/>
    <x v="1"/>
    <n v="1"/>
    <x v="6"/>
    <x v="1"/>
    <d v="1899-12-30T00:00:21"/>
    <d v="1899-12-30T00:00:21"/>
    <x v="0"/>
    <m/>
    <m/>
    <d v="1899-12-30T00:00:00"/>
    <d v="1899-12-30T00:00:44"/>
    <n v="3"/>
    <d v="1899-12-30T00:00:21"/>
    <n v="0.73333333333438055"/>
    <x v="3"/>
    <x v="1"/>
  </r>
  <r>
    <x v="10"/>
    <s v=""/>
    <x v="0"/>
    <x v="1174"/>
    <s v="E3975CCV"/>
    <d v="2025-02-25T00:00:00"/>
    <x v="2"/>
    <s v="200225"/>
    <x v="44"/>
    <s v="PA"/>
    <x v="2"/>
    <x v="0"/>
    <d v="2025-02-25T00:00:00"/>
    <d v="1899-12-30T10:45:07"/>
    <d v="2025-02-25T00:00:00"/>
    <d v="1899-12-30T10:45:28"/>
    <d v="2025-02-25T00:00:00"/>
    <d v="1899-12-30T10:45:54"/>
    <x v="231"/>
    <x v="28"/>
    <s v="7030000935"/>
    <s v="FBO"/>
    <d v="1899-12-30T00:00:47"/>
    <x v="827"/>
    <d v="1899-12-30T00:00:21"/>
    <s v="Granel"/>
    <s v="E001"/>
    <x v="2"/>
    <d v="1899-12-30T00:00:47"/>
    <d v="1899-12-30T00:00:26"/>
    <x v="5"/>
    <x v="2"/>
    <x v="1"/>
    <x v="0"/>
    <n v="1"/>
    <n v="0"/>
    <x v="1"/>
    <x v="0"/>
    <x v="1"/>
    <n v="1"/>
    <x v="6"/>
    <x v="1"/>
    <d v="1899-12-30T00:00:21"/>
    <d v="1899-12-30T00:00:21"/>
    <x v="0"/>
    <m/>
    <m/>
    <d v="1899-12-30T00:00:00"/>
    <d v="1899-12-30T00:00:47"/>
    <n v="3"/>
    <d v="1899-12-30T00:00:21"/>
    <n v="0.78333333333119093"/>
    <x v="4"/>
    <x v="1"/>
  </r>
  <r>
    <x v="10"/>
    <s v=""/>
    <x v="0"/>
    <x v="1180"/>
    <s v="E8946JVD"/>
    <d v="2025-02-25T00:00:00"/>
    <x v="2"/>
    <s v="200225"/>
    <x v="44"/>
    <s v="PA"/>
    <x v="2"/>
    <x v="0"/>
    <d v="2025-02-25T00:00:00"/>
    <d v="1899-12-30T10:53:49"/>
    <d v="2025-02-25T00:00:00"/>
    <d v="1899-12-30T10:54:11"/>
    <d v="2025-02-25T00:00:00"/>
    <d v="1899-12-30T10:54:33"/>
    <x v="231"/>
    <x v="28"/>
    <s v="7030000936"/>
    <s v="FBO"/>
    <d v="1899-12-30T00:00:44"/>
    <x v="1561"/>
    <d v="1899-12-30T00:00:22"/>
    <s v="Granel"/>
    <s v="E001"/>
    <x v="2"/>
    <d v="1899-12-30T00:00:44"/>
    <d v="1899-12-30T00:00:22"/>
    <x v="5"/>
    <x v="2"/>
    <x v="1"/>
    <x v="0"/>
    <n v="1"/>
    <n v="0"/>
    <x v="1"/>
    <x v="0"/>
    <x v="1"/>
    <n v="1"/>
    <x v="6"/>
    <x v="1"/>
    <d v="1899-12-30T00:00:22"/>
    <d v="1899-12-30T00:00:22"/>
    <x v="0"/>
    <m/>
    <m/>
    <d v="1899-12-30T00:00:00"/>
    <d v="1899-12-30T00:00:44"/>
    <n v="3"/>
    <d v="1899-12-30T00:00:22"/>
    <n v="0.73333333333438055"/>
    <x v="4"/>
    <x v="1"/>
  </r>
  <r>
    <x v="10"/>
    <s v=""/>
    <x v="0"/>
    <x v="1170"/>
    <s v="E0019FGD"/>
    <d v="2025-02-25T00:00:00"/>
    <x v="2"/>
    <s v="200225"/>
    <x v="44"/>
    <s v="PA"/>
    <x v="2"/>
    <x v="0"/>
    <d v="2025-02-25T00:00:00"/>
    <d v="1899-12-30T10:58:59"/>
    <d v="2025-02-25T00:00:00"/>
    <d v="1899-12-30T10:59:32"/>
    <d v="2025-02-25T00:00:00"/>
    <d v="1899-12-30T11:00:02"/>
    <x v="231"/>
    <x v="28"/>
    <s v="7030000937"/>
    <s v="FBO"/>
    <d v="1899-12-30T00:01:03"/>
    <x v="1499"/>
    <d v="1899-12-30T00:00:33"/>
    <s v="Granel"/>
    <s v="E001"/>
    <x v="2"/>
    <d v="1899-12-30T00:01:03"/>
    <d v="1899-12-30T00:00:30"/>
    <x v="5"/>
    <x v="2"/>
    <x v="1"/>
    <x v="0"/>
    <n v="1"/>
    <n v="0"/>
    <x v="1"/>
    <x v="0"/>
    <x v="1"/>
    <n v="1"/>
    <x v="6"/>
    <x v="1"/>
    <d v="1899-12-30T00:00:33"/>
    <d v="1899-12-30T00:00:33"/>
    <x v="0"/>
    <m/>
    <m/>
    <d v="1899-12-30T00:00:00"/>
    <d v="1899-12-30T00:01:03"/>
    <n v="3"/>
    <d v="1899-12-30T00:00:33"/>
    <n v="1.0500000000048004"/>
    <x v="5"/>
    <x v="1"/>
  </r>
  <r>
    <x v="10"/>
    <s v=""/>
    <x v="0"/>
    <x v="1173"/>
    <m/>
    <d v="2025-02-25T00:00:00"/>
    <x v="2"/>
    <s v="200225"/>
    <x v="44"/>
    <s v="PA"/>
    <x v="2"/>
    <x v="0"/>
    <d v="2025-02-25T00:00:00"/>
    <d v="1899-12-30T11:08:09"/>
    <d v="2025-02-25T00:00:00"/>
    <d v="1899-12-30T11:08:34"/>
    <d v="2025-02-25T00:00:00"/>
    <d v="1899-12-30T11:08:58"/>
    <x v="231"/>
    <x v="28"/>
    <s v="7030000938"/>
    <s v="FBO"/>
    <d v="1899-12-30T00:00:49"/>
    <x v="1510"/>
    <d v="1899-12-30T00:00:25"/>
    <s v="Granel"/>
    <s v="E001"/>
    <x v="2"/>
    <d v="1899-12-30T00:00:49"/>
    <d v="1899-12-30T00:00:24"/>
    <x v="9"/>
    <x v="2"/>
    <x v="1"/>
    <x v="0"/>
    <n v="1"/>
    <n v="0"/>
    <x v="1"/>
    <x v="0"/>
    <x v="1"/>
    <n v="1"/>
    <x v="6"/>
    <x v="1"/>
    <d v="1899-12-30T00:00:25"/>
    <d v="1899-12-30T00:00:25"/>
    <x v="0"/>
    <m/>
    <m/>
    <d v="1899-12-30T00:00:00"/>
    <d v="1899-12-30T00:00:49"/>
    <n v="3"/>
    <d v="1899-12-30T00:00:25"/>
    <n v="0.81666666666722065"/>
    <x v="5"/>
    <x v="1"/>
  </r>
  <r>
    <x v="10"/>
    <s v=""/>
    <x v="0"/>
    <x v="1351"/>
    <s v="E4831LNP"/>
    <d v="2025-02-25T00:00:00"/>
    <x v="2"/>
    <s v="200225"/>
    <x v="44"/>
    <s v="PA"/>
    <x v="2"/>
    <x v="0"/>
    <d v="2025-02-25T00:00:00"/>
    <d v="1899-12-30T12:34:58"/>
    <d v="2025-02-25T00:00:00"/>
    <d v="1899-12-30T12:35:22"/>
    <d v="2025-02-25T00:00:00"/>
    <d v="1899-12-30T12:39:57"/>
    <x v="231"/>
    <x v="28"/>
    <s v="7030000939"/>
    <s v="FBO"/>
    <d v="1899-12-30T00:04:59"/>
    <x v="3523"/>
    <d v="1899-12-30T00:00:24"/>
    <s v="Granel"/>
    <s v="E001"/>
    <x v="2"/>
    <d v="1899-12-30T00:04:59"/>
    <d v="1899-12-30T00:04:35"/>
    <x v="13"/>
    <x v="2"/>
    <x v="1"/>
    <x v="0"/>
    <n v="1"/>
    <n v="0"/>
    <x v="1"/>
    <x v="0"/>
    <x v="1"/>
    <n v="1"/>
    <x v="6"/>
    <x v="1"/>
    <d v="1899-12-30T00:00:24"/>
    <d v="1899-12-30T00:00:24"/>
    <x v="0"/>
    <m/>
    <m/>
    <d v="1899-12-30T00:00:00"/>
    <d v="1899-12-30T00:04:59"/>
    <n v="3"/>
    <d v="1899-12-30T00:00:24"/>
    <n v="4.9833333333360841"/>
    <x v="11"/>
    <x v="1"/>
  </r>
  <r>
    <x v="10"/>
    <s v=""/>
    <x v="0"/>
    <x v="1174"/>
    <s v="E3975CCV"/>
    <d v="2025-02-25T00:00:00"/>
    <x v="2"/>
    <s v="200225"/>
    <x v="44"/>
    <s v="PA"/>
    <x v="2"/>
    <x v="0"/>
    <d v="2025-02-25T00:00:00"/>
    <d v="1899-12-30T12:41:57"/>
    <d v="2025-02-25T00:00:00"/>
    <d v="1899-12-30T12:45:35"/>
    <d v="2025-02-25T00:00:00"/>
    <d v="1899-12-30T12:46:30"/>
    <x v="231"/>
    <x v="28"/>
    <s v="7030000940"/>
    <s v="FBO"/>
    <d v="1899-12-30T00:04:33"/>
    <x v="1105"/>
    <d v="1899-12-30T00:03:38"/>
    <s v="Granel"/>
    <s v="E001"/>
    <x v="2"/>
    <d v="1899-12-30T00:04:33"/>
    <d v="1899-12-30T00:00:55"/>
    <x v="13"/>
    <x v="2"/>
    <x v="1"/>
    <x v="0"/>
    <n v="1"/>
    <n v="0"/>
    <x v="1"/>
    <x v="0"/>
    <x v="1"/>
    <n v="1"/>
    <x v="6"/>
    <x v="1"/>
    <d v="1899-12-30T00:03:38"/>
    <d v="1899-12-30T00:03:38"/>
    <x v="0"/>
    <m/>
    <m/>
    <d v="1899-12-30T00:00:00"/>
    <d v="1899-12-30T00:04:33"/>
    <n v="3"/>
    <d v="1899-12-30T00:03:38"/>
    <n v="4.5500000000112628"/>
    <x v="11"/>
    <x v="1"/>
  </r>
  <r>
    <x v="10"/>
    <s v=""/>
    <x v="0"/>
    <x v="1180"/>
    <s v="E8946JVD"/>
    <d v="2025-02-25T00:00:00"/>
    <x v="2"/>
    <s v="200225"/>
    <x v="44"/>
    <s v="PA"/>
    <x v="2"/>
    <x v="0"/>
    <d v="2025-02-25T00:00:00"/>
    <d v="1899-12-30T12:49:25"/>
    <d v="2025-02-25T00:00:00"/>
    <d v="1899-12-30T12:49:44"/>
    <d v="2025-02-25T00:00:00"/>
    <d v="1899-12-30T12:50:02"/>
    <x v="231"/>
    <x v="28"/>
    <s v="7030000941"/>
    <s v="FBO"/>
    <d v="1899-12-30T00:00:37"/>
    <x v="1484"/>
    <d v="1899-12-30T00:00:19"/>
    <s v="Granel"/>
    <s v="E001"/>
    <x v="2"/>
    <d v="1899-12-30T00:00:37"/>
    <d v="1899-12-30T00:00:18"/>
    <x v="13"/>
    <x v="2"/>
    <x v="1"/>
    <x v="0"/>
    <n v="1"/>
    <n v="0"/>
    <x v="1"/>
    <x v="0"/>
    <x v="1"/>
    <n v="1"/>
    <x v="6"/>
    <x v="1"/>
    <d v="1899-12-30T00:00:19"/>
    <d v="1899-12-30T00:00:19"/>
    <x v="0"/>
    <m/>
    <m/>
    <d v="1899-12-30T00:00:00"/>
    <d v="1899-12-30T00:00:37"/>
    <n v="3"/>
    <d v="1899-12-30T00:00:19"/>
    <n v="0.61666666666559067"/>
    <x v="11"/>
    <x v="1"/>
  </r>
  <r>
    <x v="10"/>
    <s v=""/>
    <x v="0"/>
    <x v="1170"/>
    <s v="E0019FGD"/>
    <d v="2025-02-25T00:00:00"/>
    <x v="2"/>
    <s v="200225"/>
    <x v="44"/>
    <s v="PA"/>
    <x v="2"/>
    <x v="0"/>
    <d v="2025-02-25T00:00:00"/>
    <d v="1899-12-30T13:45:26"/>
    <d v="2025-02-25T00:00:00"/>
    <d v="1899-12-30T13:45:41"/>
    <d v="2025-02-25T00:00:00"/>
    <d v="1899-12-30T13:45:59"/>
    <x v="231"/>
    <x v="28"/>
    <s v="7030000942"/>
    <s v="FBO"/>
    <d v="1899-12-30T00:00:33"/>
    <x v="1484"/>
    <d v="1899-12-30T00:00:15"/>
    <s v="Granel"/>
    <s v="E001"/>
    <x v="2"/>
    <d v="1899-12-30T00:00:33"/>
    <d v="1899-12-30T00:00:18"/>
    <x v="6"/>
    <x v="2"/>
    <x v="1"/>
    <x v="0"/>
    <n v="1"/>
    <n v="0"/>
    <x v="1"/>
    <x v="0"/>
    <x v="1"/>
    <n v="1"/>
    <x v="6"/>
    <x v="1"/>
    <d v="1899-12-30T00:00:15"/>
    <d v="1899-12-30T00:00:15"/>
    <x v="0"/>
    <m/>
    <m/>
    <d v="1899-12-30T00:00:00"/>
    <d v="1899-12-30T00:00:33"/>
    <n v="3"/>
    <d v="1899-12-30T00:00:15"/>
    <n v="0.55000000000807958"/>
    <x v="6"/>
    <x v="1"/>
  </r>
  <r>
    <x v="10"/>
    <s v=""/>
    <x v="0"/>
    <x v="1173"/>
    <m/>
    <d v="2025-02-25T00:00:00"/>
    <x v="2"/>
    <s v="200225"/>
    <x v="44"/>
    <s v="PA"/>
    <x v="2"/>
    <x v="0"/>
    <d v="2025-02-25T00:00:00"/>
    <d v="1899-12-30T13:48:13"/>
    <d v="2025-02-25T00:00:00"/>
    <d v="1899-12-30T13:48:32"/>
    <d v="2025-02-25T00:00:00"/>
    <d v="1899-12-30T13:48:59"/>
    <x v="231"/>
    <x v="28"/>
    <s v="7030000943"/>
    <s v="FBO"/>
    <d v="1899-12-30T00:00:46"/>
    <x v="1631"/>
    <d v="1899-12-30T00:00:19"/>
    <s v="Granel"/>
    <s v="E001"/>
    <x v="2"/>
    <d v="1899-12-30T00:00:46"/>
    <d v="1899-12-30T00:00:27"/>
    <x v="6"/>
    <x v="2"/>
    <x v="1"/>
    <x v="0"/>
    <n v="1"/>
    <n v="0"/>
    <x v="1"/>
    <x v="0"/>
    <x v="1"/>
    <n v="1"/>
    <x v="6"/>
    <x v="1"/>
    <d v="1899-12-30T00:00:19"/>
    <d v="1899-12-30T00:00:19"/>
    <x v="0"/>
    <m/>
    <m/>
    <d v="1899-12-30T00:00:00"/>
    <d v="1899-12-30T00:00:46"/>
    <n v="3"/>
    <d v="1899-12-30T00:00:19"/>
    <n v="0.76666666667041028"/>
    <x v="6"/>
    <x v="1"/>
  </r>
  <r>
    <x v="10"/>
    <s v=""/>
    <x v="0"/>
    <x v="1351"/>
    <s v="E4831LNP"/>
    <d v="2025-02-25T00:00:00"/>
    <x v="2"/>
    <s v="200225"/>
    <x v="44"/>
    <s v="PA"/>
    <x v="2"/>
    <x v="0"/>
    <d v="2025-02-25T00:00:00"/>
    <d v="1899-12-30T16:04:07"/>
    <d v="2025-02-25T00:00:00"/>
    <d v="1899-12-30T16:05:24"/>
    <d v="2025-02-25T00:00:00"/>
    <d v="1899-12-30T16:05:48"/>
    <x v="231"/>
    <x v="27"/>
    <s v="7030000944"/>
    <s v="FBO"/>
    <d v="1899-12-30T00:01:41"/>
    <x v="1510"/>
    <d v="1899-12-30T00:01:17"/>
    <s v="Granel"/>
    <s v="E001"/>
    <x v="2"/>
    <d v="1899-12-30T00:01:41"/>
    <d v="1899-12-30T00:00:24"/>
    <x v="7"/>
    <x v="2"/>
    <x v="1"/>
    <x v="0"/>
    <n v="1"/>
    <n v="0"/>
    <x v="1"/>
    <x v="0"/>
    <x v="1"/>
    <n v="1"/>
    <x v="6"/>
    <x v="1"/>
    <d v="1899-12-30T00:01:17"/>
    <d v="1899-12-30T00:01:17"/>
    <x v="0"/>
    <m/>
    <m/>
    <d v="1899-12-30T00:00:00"/>
    <d v="1899-12-30T00:01:41"/>
    <n v="3"/>
    <d v="1899-12-30T00:01:17"/>
    <n v="1.6833333333312517"/>
    <x v="8"/>
    <x v="1"/>
  </r>
  <r>
    <x v="10"/>
    <s v=""/>
    <x v="0"/>
    <x v="1174"/>
    <s v="E3975CCV"/>
    <d v="2025-02-25T00:00:00"/>
    <x v="2"/>
    <s v="200225"/>
    <x v="44"/>
    <s v="PA"/>
    <x v="2"/>
    <x v="0"/>
    <d v="2025-02-25T00:00:00"/>
    <d v="1899-12-30T16:11:06"/>
    <d v="2025-02-25T00:00:00"/>
    <d v="1899-12-30T16:11:50"/>
    <d v="2025-02-25T00:00:00"/>
    <d v="1899-12-30T16:14:13"/>
    <x v="231"/>
    <x v="27"/>
    <s v="7030000945"/>
    <s v="FBO"/>
    <d v="1899-12-30T00:03:07"/>
    <x v="3524"/>
    <d v="1899-12-30T00:00:44"/>
    <s v="Granel"/>
    <s v="E001"/>
    <x v="2"/>
    <d v="1899-12-30T00:03:07"/>
    <d v="1899-12-30T00:02:23"/>
    <x v="7"/>
    <x v="2"/>
    <x v="1"/>
    <x v="0"/>
    <n v="1"/>
    <n v="0"/>
    <x v="1"/>
    <x v="0"/>
    <x v="1"/>
    <n v="1"/>
    <x v="6"/>
    <x v="1"/>
    <d v="1899-12-30T00:00:44"/>
    <d v="1899-12-30T00:00:44"/>
    <x v="0"/>
    <m/>
    <m/>
    <d v="1899-12-30T00:00:00"/>
    <d v="1899-12-30T00:03:07"/>
    <n v="3"/>
    <d v="1899-12-30T00:00:44"/>
    <n v="3.116666666664063"/>
    <x v="8"/>
    <x v="1"/>
  </r>
  <r>
    <x v="10"/>
    <s v=""/>
    <x v="0"/>
    <x v="1170"/>
    <s v="E0019FGD"/>
    <d v="2025-02-25T00:00:00"/>
    <x v="2"/>
    <s v="200225"/>
    <x v="44"/>
    <s v="PA"/>
    <x v="2"/>
    <x v="0"/>
    <d v="2025-02-25T00:00:00"/>
    <d v="1899-12-30T16:18:08"/>
    <d v="2025-02-25T00:00:00"/>
    <d v="1899-12-30T16:18:37"/>
    <d v="2025-02-25T00:00:00"/>
    <d v="1899-12-30T16:19:04"/>
    <x v="231"/>
    <x v="27"/>
    <s v="7030000946"/>
    <s v="FBO"/>
    <d v="1899-12-30T00:00:56"/>
    <x v="1631"/>
    <d v="1899-12-30T00:00:29"/>
    <s v="Granel"/>
    <s v="E001"/>
    <x v="2"/>
    <d v="1899-12-30T00:00:56"/>
    <d v="1899-12-30T00:00:27"/>
    <x v="7"/>
    <x v="2"/>
    <x v="1"/>
    <x v="0"/>
    <n v="1"/>
    <n v="0"/>
    <x v="1"/>
    <x v="0"/>
    <x v="1"/>
    <n v="1"/>
    <x v="6"/>
    <x v="1"/>
    <d v="1899-12-30T00:00:29"/>
    <d v="1899-12-30T00:00:29"/>
    <x v="0"/>
    <m/>
    <m/>
    <d v="1899-12-30T00:00:00"/>
    <d v="1899-12-30T00:00:56"/>
    <n v="3"/>
    <d v="1899-12-30T00:00:29"/>
    <n v="0.9333333333359306"/>
    <x v="8"/>
    <x v="1"/>
  </r>
  <r>
    <x v="10"/>
    <s v=""/>
    <x v="0"/>
    <x v="1180"/>
    <s v="E8946JVD"/>
    <d v="2025-02-25T00:00:00"/>
    <x v="2"/>
    <s v="200225"/>
    <x v="44"/>
    <s v="PA"/>
    <x v="2"/>
    <x v="0"/>
    <d v="2025-02-25T00:00:00"/>
    <d v="1899-12-30T16:23:11"/>
    <d v="2025-02-25T00:00:00"/>
    <d v="1899-12-30T16:23:34"/>
    <d v="2025-02-25T00:00:00"/>
    <d v="1899-12-30T16:24:27"/>
    <x v="231"/>
    <x v="27"/>
    <s v="7030000947"/>
    <s v="FBO"/>
    <d v="1899-12-30T00:01:16"/>
    <x v="3525"/>
    <d v="1899-12-30T00:00:23"/>
    <s v="Granel"/>
    <s v="E001"/>
    <x v="2"/>
    <d v="1899-12-30T00:01:16"/>
    <d v="1899-12-30T00:00:53"/>
    <x v="7"/>
    <x v="2"/>
    <x v="1"/>
    <x v="0"/>
    <n v="1"/>
    <n v="0"/>
    <x v="1"/>
    <x v="0"/>
    <x v="1"/>
    <n v="1"/>
    <x v="6"/>
    <x v="1"/>
    <d v="1899-12-30T00:00:23"/>
    <d v="1899-12-30T00:00:23"/>
    <x v="0"/>
    <m/>
    <m/>
    <d v="1899-12-30T00:00:00"/>
    <d v="1899-12-30T00:01:16"/>
    <n v="3"/>
    <d v="1899-12-30T00:00:23"/>
    <n v="1.2666666666671311"/>
    <x v="8"/>
    <x v="1"/>
  </r>
  <r>
    <x v="10"/>
    <s v=""/>
    <x v="0"/>
    <x v="1205"/>
    <m/>
    <d v="2025-02-25T00:00:00"/>
    <x v="2"/>
    <s v="200225"/>
    <x v="44"/>
    <s v="PA"/>
    <x v="2"/>
    <x v="0"/>
    <d v="2025-02-25T00:00:00"/>
    <d v="1899-12-30T16:27:07"/>
    <d v="2025-02-25T00:00:00"/>
    <d v="1899-12-30T16:27:22"/>
    <d v="2025-02-25T00:00:00"/>
    <d v="1899-12-30T16:27:47"/>
    <x v="231"/>
    <x v="27"/>
    <s v="7030000948"/>
    <s v="FBO"/>
    <d v="1899-12-30T00:00:40"/>
    <x v="2103"/>
    <d v="1899-12-30T00:00:15"/>
    <s v="Granel"/>
    <s v="E001"/>
    <x v="2"/>
    <d v="1899-12-30T00:00:40"/>
    <d v="1899-12-30T00:00:25"/>
    <x v="7"/>
    <x v="2"/>
    <x v="1"/>
    <x v="0"/>
    <n v="1"/>
    <n v="0"/>
    <x v="1"/>
    <x v="0"/>
    <x v="1"/>
    <n v="1"/>
    <x v="6"/>
    <x v="1"/>
    <d v="1899-12-30T00:00:15"/>
    <d v="1899-12-30T00:00:15"/>
    <x v="0"/>
    <m/>
    <m/>
    <d v="1899-12-30T00:00:00"/>
    <d v="1899-12-30T00:00:40"/>
    <n v="3"/>
    <d v="1899-12-30T00:00:15"/>
    <n v="0.66666666666240104"/>
    <x v="8"/>
    <x v="1"/>
  </r>
  <r>
    <x v="10"/>
    <s v=""/>
    <x v="0"/>
    <x v="1174"/>
    <s v="E3975CCV"/>
    <d v="2025-02-25T00:00:00"/>
    <x v="2"/>
    <s v="200225"/>
    <x v="44"/>
    <s v="PA"/>
    <x v="2"/>
    <x v="0"/>
    <d v="2025-02-25T00:00:00"/>
    <d v="1899-12-30T17:45:13"/>
    <d v="2025-02-25T00:00:00"/>
    <d v="1899-12-30T17:45:38"/>
    <d v="2025-02-25T00:00:00"/>
    <d v="1899-12-30T17:47:08"/>
    <x v="231"/>
    <x v="27"/>
    <s v="7030000949"/>
    <s v="FBO"/>
    <d v="1899-12-30T00:01:55"/>
    <x v="3526"/>
    <d v="1899-12-30T00:00:25"/>
    <s v="Granel"/>
    <s v="E001"/>
    <x v="2"/>
    <d v="1899-12-30T00:01:55"/>
    <d v="1899-12-30T00:01:30"/>
    <x v="11"/>
    <x v="2"/>
    <x v="1"/>
    <x v="0"/>
    <n v="1"/>
    <n v="0"/>
    <x v="1"/>
    <x v="0"/>
    <x v="1"/>
    <n v="1"/>
    <x v="6"/>
    <x v="1"/>
    <d v="1899-12-30T00:00:25"/>
    <d v="1899-12-30T00:00:25"/>
    <x v="0"/>
    <m/>
    <m/>
    <d v="1899-12-30T00:00:00"/>
    <d v="1899-12-30T00:01:55"/>
    <n v="3"/>
    <d v="1899-12-30T00:00:25"/>
    <n v="1.916666666654443"/>
    <x v="12"/>
    <x v="1"/>
  </r>
  <r>
    <x v="10"/>
    <s v=""/>
    <x v="0"/>
    <x v="1174"/>
    <s v="E3975CCV"/>
    <d v="2025-02-26T00:00:00"/>
    <x v="2"/>
    <s v="200225"/>
    <x v="44"/>
    <s v="PA"/>
    <x v="2"/>
    <x v="0"/>
    <d v="2025-02-26T00:00:00"/>
    <d v="1899-12-30T08:23:45"/>
    <d v="2025-02-26T00:00:00"/>
    <d v="1899-12-30T08:24:07"/>
    <d v="2025-02-26T00:00:00"/>
    <d v="1899-12-30T08:24:29"/>
    <x v="231"/>
    <x v="27"/>
    <s v="7030000951"/>
    <s v="FBO"/>
    <d v="1899-12-30T00:00:44"/>
    <x v="1561"/>
    <d v="1899-12-30T00:00:22"/>
    <s v="Granel"/>
    <s v="E001"/>
    <x v="2"/>
    <d v="1899-12-30T00:00:44"/>
    <d v="1899-12-30T00:00:22"/>
    <x v="3"/>
    <x v="3"/>
    <x v="1"/>
    <x v="0"/>
    <n v="1"/>
    <n v="0"/>
    <x v="1"/>
    <x v="0"/>
    <x v="1"/>
    <n v="1"/>
    <x v="6"/>
    <x v="1"/>
    <d v="1899-12-30T00:00:22"/>
    <d v="1899-12-30T00:00:22"/>
    <x v="0"/>
    <m/>
    <m/>
    <d v="1899-12-30T00:00:00"/>
    <d v="1899-12-30T00:00:44"/>
    <n v="4"/>
    <d v="1899-12-30T00:00:22"/>
    <n v="0.73333333333438055"/>
    <x v="2"/>
    <x v="1"/>
  </r>
  <r>
    <x v="10"/>
    <s v=""/>
    <x v="0"/>
    <x v="1180"/>
    <s v="E8946JVD"/>
    <d v="2025-02-26T00:00:00"/>
    <x v="2"/>
    <s v="200225"/>
    <x v="44"/>
    <s v="PA"/>
    <x v="2"/>
    <x v="0"/>
    <d v="2025-02-26T00:00:00"/>
    <d v="1899-12-30T08:27:01"/>
    <d v="2025-02-26T00:00:00"/>
    <d v="1899-12-30T08:27:15"/>
    <d v="2025-02-26T00:00:00"/>
    <d v="1899-12-30T08:27:35"/>
    <x v="231"/>
    <x v="27"/>
    <s v="7030000952"/>
    <s v="FBO"/>
    <d v="1899-12-30T00:00:34"/>
    <x v="2120"/>
    <d v="1899-12-30T00:00:14"/>
    <s v="Granel"/>
    <s v="E001"/>
    <x v="2"/>
    <d v="1899-12-30T00:00:34"/>
    <d v="1899-12-30T00:00:20"/>
    <x v="3"/>
    <x v="3"/>
    <x v="1"/>
    <x v="0"/>
    <n v="1"/>
    <n v="0"/>
    <x v="1"/>
    <x v="0"/>
    <x v="1"/>
    <n v="1"/>
    <x v="6"/>
    <x v="1"/>
    <d v="1899-12-30T00:00:14"/>
    <d v="1899-12-30T00:00:14"/>
    <x v="0"/>
    <m/>
    <m/>
    <d v="1899-12-30T00:00:00"/>
    <d v="1899-12-30T00:00:34"/>
    <n v="4"/>
    <d v="1899-12-30T00:00:14"/>
    <n v="0.56666666666878029"/>
    <x v="2"/>
    <x v="1"/>
  </r>
  <r>
    <x v="10"/>
    <s v=""/>
    <x v="0"/>
    <x v="1170"/>
    <s v="E0019FGD"/>
    <d v="2025-02-26T00:00:00"/>
    <x v="2"/>
    <s v="200225"/>
    <x v="44"/>
    <s v="PA"/>
    <x v="2"/>
    <x v="0"/>
    <d v="2025-02-26T00:00:00"/>
    <d v="1899-12-30T08:30:06"/>
    <d v="2025-02-26T00:00:00"/>
    <d v="1899-12-30T08:30:29"/>
    <d v="2025-02-26T00:00:00"/>
    <d v="1899-12-30T08:30:48"/>
    <x v="231"/>
    <x v="27"/>
    <s v="7030000953"/>
    <s v="FBO"/>
    <d v="1899-12-30T00:00:42"/>
    <x v="1148"/>
    <d v="1899-12-30T00:00:23"/>
    <s v="Granel"/>
    <s v="E001"/>
    <x v="2"/>
    <d v="1899-12-30T00:00:42"/>
    <d v="1899-12-30T00:00:19"/>
    <x v="3"/>
    <x v="3"/>
    <x v="1"/>
    <x v="0"/>
    <n v="1"/>
    <n v="0"/>
    <x v="1"/>
    <x v="0"/>
    <x v="1"/>
    <n v="1"/>
    <x v="6"/>
    <x v="1"/>
    <d v="1899-12-30T00:00:23"/>
    <d v="1899-12-30T00:00:23"/>
    <x v="0"/>
    <m/>
    <m/>
    <d v="1899-12-30T00:00:00"/>
    <d v="1899-12-30T00:00:42"/>
    <n v="4"/>
    <d v="1899-12-30T00:00:23"/>
    <n v="0.69999999999843077"/>
    <x v="2"/>
    <x v="1"/>
  </r>
  <r>
    <x v="10"/>
    <s v=""/>
    <x v="0"/>
    <x v="1205"/>
    <m/>
    <d v="2025-02-26T00:00:00"/>
    <x v="2"/>
    <s v="200225"/>
    <x v="44"/>
    <s v="PA"/>
    <x v="2"/>
    <x v="0"/>
    <d v="2025-02-26T00:00:00"/>
    <d v="1899-12-30T08:32:51"/>
    <d v="2025-02-26T00:00:00"/>
    <d v="1899-12-30T08:33:07"/>
    <d v="2025-02-26T00:00:00"/>
    <d v="1899-12-30T08:33:27"/>
    <x v="231"/>
    <x v="27"/>
    <s v="7030000954"/>
    <s v="FBO"/>
    <d v="1899-12-30T00:00:36"/>
    <x v="2120"/>
    <d v="1899-12-30T00:00:16"/>
    <s v="Granel"/>
    <s v="E001"/>
    <x v="2"/>
    <d v="1899-12-30T00:00:36"/>
    <d v="1899-12-30T00:00:20"/>
    <x v="3"/>
    <x v="3"/>
    <x v="1"/>
    <x v="0"/>
    <n v="1"/>
    <n v="0"/>
    <x v="1"/>
    <x v="0"/>
    <x v="1"/>
    <n v="1"/>
    <x v="6"/>
    <x v="1"/>
    <d v="1899-12-30T00:00:16"/>
    <d v="1899-12-30T00:00:16"/>
    <x v="0"/>
    <m/>
    <m/>
    <d v="1899-12-30T00:00:00"/>
    <d v="1899-12-30T00:00:36"/>
    <n v="4"/>
    <d v="1899-12-30T00:00:16"/>
    <n v="0.60000000000481002"/>
    <x v="2"/>
    <x v="1"/>
  </r>
  <r>
    <x v="10"/>
    <s v=""/>
    <x v="0"/>
    <x v="1174"/>
    <s v="E3975CCV"/>
    <d v="2025-02-26T00:00:00"/>
    <x v="2"/>
    <s v="200225"/>
    <x v="44"/>
    <s v="PA"/>
    <x v="2"/>
    <x v="0"/>
    <d v="2025-02-26T00:00:00"/>
    <d v="1899-12-30T09:50:42"/>
    <d v="2025-02-26T00:00:00"/>
    <d v="1899-12-30T09:51:00"/>
    <d v="2025-02-26T00:00:00"/>
    <d v="1899-12-30T09:51:20"/>
    <x v="231"/>
    <x v="27"/>
    <s v="7030000955"/>
    <s v="FBO"/>
    <d v="1899-12-30T00:00:38"/>
    <x v="2120"/>
    <d v="1899-12-30T00:00:18"/>
    <s v="Granel"/>
    <s v="E001"/>
    <x v="2"/>
    <d v="1899-12-30T00:00:38"/>
    <d v="1899-12-30T00:00:20"/>
    <x v="4"/>
    <x v="3"/>
    <x v="1"/>
    <x v="0"/>
    <n v="1"/>
    <n v="0"/>
    <x v="1"/>
    <x v="0"/>
    <x v="1"/>
    <n v="1"/>
    <x v="6"/>
    <x v="1"/>
    <d v="1899-12-30T00:00:18"/>
    <d v="1899-12-30T00:00:18"/>
    <x v="0"/>
    <m/>
    <m/>
    <d v="1899-12-30T00:00:00"/>
    <d v="1899-12-30T00:00:38"/>
    <n v="4"/>
    <d v="1899-12-30T00:00:18"/>
    <n v="0.63333333334075981"/>
    <x v="3"/>
    <x v="1"/>
  </r>
  <r>
    <x v="10"/>
    <s v=""/>
    <x v="0"/>
    <x v="1180"/>
    <s v="E8946JVD"/>
    <d v="2025-02-26T00:00:00"/>
    <x v="2"/>
    <s v="200225"/>
    <x v="44"/>
    <s v="PA"/>
    <x v="2"/>
    <x v="0"/>
    <d v="2025-02-26T00:00:00"/>
    <d v="1899-12-30T09:53:53"/>
    <d v="2025-02-26T00:00:00"/>
    <d v="1899-12-30T09:54:07"/>
    <d v="2025-02-26T00:00:00"/>
    <d v="1899-12-30T09:54:47"/>
    <x v="231"/>
    <x v="27"/>
    <s v="7030000956"/>
    <s v="FBO"/>
    <d v="1899-12-30T00:00:54"/>
    <x v="2760"/>
    <d v="1899-12-30T00:00:14"/>
    <s v="Granel"/>
    <s v="E001"/>
    <x v="2"/>
    <d v="1899-12-30T00:00:54"/>
    <d v="1899-12-30T00:00:40"/>
    <x v="4"/>
    <x v="3"/>
    <x v="1"/>
    <x v="0"/>
    <n v="1"/>
    <n v="0"/>
    <x v="1"/>
    <x v="0"/>
    <x v="1"/>
    <n v="1"/>
    <x v="6"/>
    <x v="1"/>
    <d v="1899-12-30T00:00:14"/>
    <d v="1899-12-30T00:00:14"/>
    <x v="0"/>
    <m/>
    <m/>
    <d v="1899-12-30T00:00:00"/>
    <d v="1899-12-30T00:00:54"/>
    <n v="4"/>
    <d v="1899-12-30T00:00:14"/>
    <n v="0.90000000000006075"/>
    <x v="3"/>
    <x v="1"/>
  </r>
  <r>
    <x v="10"/>
    <s v=""/>
    <x v="0"/>
    <x v="1170"/>
    <s v="E0019FGD"/>
    <d v="2025-02-26T00:00:00"/>
    <x v="2"/>
    <s v="200225"/>
    <x v="44"/>
    <s v="PA"/>
    <x v="2"/>
    <x v="0"/>
    <d v="2025-02-26T00:00:00"/>
    <d v="1899-12-30T10:01:48"/>
    <d v="2025-02-26T00:00:00"/>
    <d v="1899-12-30T10:02:13"/>
    <d v="2025-02-26T00:00:00"/>
    <d v="1899-12-30T10:02:36"/>
    <x v="231"/>
    <x v="27"/>
    <s v="7030000957"/>
    <s v="FBO"/>
    <d v="1899-12-30T00:00:48"/>
    <x v="550"/>
    <d v="1899-12-30T00:00:25"/>
    <s v="Granel"/>
    <s v="E001"/>
    <x v="2"/>
    <d v="1899-12-30T00:00:48"/>
    <d v="1899-12-30T00:00:23"/>
    <x v="5"/>
    <x v="3"/>
    <x v="1"/>
    <x v="0"/>
    <n v="1"/>
    <n v="0"/>
    <x v="1"/>
    <x v="0"/>
    <x v="1"/>
    <n v="1"/>
    <x v="6"/>
    <x v="1"/>
    <d v="1899-12-30T00:00:25"/>
    <d v="1899-12-30T00:00:25"/>
    <x v="0"/>
    <m/>
    <m/>
    <d v="1899-12-30T00:00:00"/>
    <d v="1899-12-30T00:00:48"/>
    <n v="4"/>
    <d v="1899-12-30T00:00:25"/>
    <n v="0.79999999999205151"/>
    <x v="4"/>
    <x v="1"/>
  </r>
  <r>
    <x v="10"/>
    <s v=""/>
    <x v="0"/>
    <x v="1205"/>
    <m/>
    <d v="2025-02-26T00:00:00"/>
    <x v="2"/>
    <s v="200225"/>
    <x v="44"/>
    <s v="PA"/>
    <x v="2"/>
    <x v="0"/>
    <d v="2025-02-26T00:00:00"/>
    <d v="1899-12-30T10:05:44"/>
    <d v="2025-02-26T00:00:00"/>
    <d v="1899-12-30T10:06:35"/>
    <d v="2025-02-26T00:00:00"/>
    <d v="1899-12-30T10:06:59"/>
    <x v="231"/>
    <x v="27"/>
    <s v="7030000958"/>
    <s v="FBO"/>
    <d v="1899-12-30T00:01:15"/>
    <x v="1510"/>
    <d v="1899-12-30T00:00:51"/>
    <s v="Granel"/>
    <s v="E001"/>
    <x v="2"/>
    <d v="1899-12-30T00:01:15"/>
    <d v="1899-12-30T00:00:24"/>
    <x v="5"/>
    <x v="3"/>
    <x v="1"/>
    <x v="0"/>
    <n v="1"/>
    <n v="0"/>
    <x v="1"/>
    <x v="0"/>
    <x v="1"/>
    <n v="1"/>
    <x v="6"/>
    <x v="1"/>
    <d v="1899-12-30T00:00:51"/>
    <d v="1899-12-30T00:00:51"/>
    <x v="0"/>
    <m/>
    <m/>
    <d v="1899-12-30T00:00:00"/>
    <d v="1899-12-30T00:01:15"/>
    <n v="4"/>
    <d v="1899-12-30T00:00:51"/>
    <n v="1.2499999999920419"/>
    <x v="4"/>
    <x v="1"/>
  </r>
  <r>
    <x v="10"/>
    <s v=""/>
    <x v="0"/>
    <x v="1174"/>
    <s v="E3975CCV"/>
    <d v="2025-02-26T00:00:00"/>
    <x v="2"/>
    <s v="200225"/>
    <x v="44"/>
    <s v="PA"/>
    <x v="2"/>
    <x v="0"/>
    <d v="2025-02-26T00:00:00"/>
    <d v="1899-12-30T11:01:13"/>
    <d v="2025-02-26T00:00:00"/>
    <d v="1899-12-30T11:02:46"/>
    <d v="2025-02-26T00:00:00"/>
    <d v="1899-12-30T11:03:35"/>
    <x v="231"/>
    <x v="27"/>
    <s v="7030000959"/>
    <s v="FBO"/>
    <d v="1899-12-30T00:02:22"/>
    <x v="3527"/>
    <d v="1899-12-30T00:01:33"/>
    <s v="Granel"/>
    <s v="E001"/>
    <x v="2"/>
    <d v="1899-12-30T00:02:22"/>
    <d v="1899-12-30T00:00:49"/>
    <x v="9"/>
    <x v="3"/>
    <x v="1"/>
    <x v="0"/>
    <n v="1"/>
    <n v="0"/>
    <x v="1"/>
    <x v="0"/>
    <x v="1"/>
    <n v="1"/>
    <x v="6"/>
    <x v="1"/>
    <d v="1899-12-30T00:01:33"/>
    <d v="1899-12-30T00:01:33"/>
    <x v="0"/>
    <m/>
    <m/>
    <d v="1899-12-30T00:00:00"/>
    <d v="1899-12-30T00:02:22"/>
    <n v="4"/>
    <d v="1899-12-30T00:01:33"/>
    <n v="2.3666666666688219"/>
    <x v="5"/>
    <x v="1"/>
  </r>
  <r>
    <x v="10"/>
    <s v=""/>
    <x v="0"/>
    <x v="1180"/>
    <s v="E8946JVD"/>
    <d v="2025-02-26T00:00:00"/>
    <x v="2"/>
    <s v="200225"/>
    <x v="44"/>
    <s v="PA"/>
    <x v="2"/>
    <x v="0"/>
    <d v="2025-02-26T00:00:00"/>
    <d v="1899-12-30T11:14:17"/>
    <d v="2025-02-26T00:00:00"/>
    <d v="1899-12-30T11:14:45"/>
    <d v="2025-02-26T00:00:00"/>
    <d v="1899-12-30T11:15:25"/>
    <x v="231"/>
    <x v="27"/>
    <s v="7030000960"/>
    <s v="FBO"/>
    <d v="1899-12-30T00:01:08"/>
    <x v="2760"/>
    <d v="1899-12-30T00:00:28"/>
    <s v="Granel"/>
    <s v="E001"/>
    <x v="2"/>
    <d v="1899-12-30T00:01:08"/>
    <d v="1899-12-30T00:00:40"/>
    <x v="9"/>
    <x v="3"/>
    <x v="1"/>
    <x v="0"/>
    <n v="1"/>
    <n v="0"/>
    <x v="1"/>
    <x v="0"/>
    <x v="1"/>
    <n v="1"/>
    <x v="6"/>
    <x v="1"/>
    <d v="1899-12-30T00:00:28"/>
    <d v="1899-12-30T00:00:28"/>
    <x v="0"/>
    <m/>
    <m/>
    <d v="1899-12-30T00:00:00"/>
    <d v="1899-12-30T00:01:08"/>
    <n v="4"/>
    <d v="1899-12-30T00:00:28"/>
    <n v="1.1333333333375606"/>
    <x v="5"/>
    <x v="1"/>
  </r>
  <r>
    <x v="10"/>
    <s v=""/>
    <x v="0"/>
    <x v="1205"/>
    <m/>
    <d v="2025-02-26T00:00:00"/>
    <x v="2"/>
    <s v="200225"/>
    <x v="44"/>
    <s v="PA"/>
    <x v="2"/>
    <x v="0"/>
    <d v="2025-02-26T00:00:00"/>
    <d v="1899-12-30T11:21:46"/>
    <d v="2025-02-26T00:00:00"/>
    <d v="1899-12-30T11:22:06"/>
    <d v="2025-02-26T00:00:00"/>
    <d v="1899-12-30T11:22:33"/>
    <x v="231"/>
    <x v="27"/>
    <s v="7030000961"/>
    <s v="FBO"/>
    <d v="1899-12-30T00:00:47"/>
    <x v="1631"/>
    <d v="1899-12-30T00:00:20"/>
    <s v="Granel"/>
    <s v="E001"/>
    <x v="2"/>
    <d v="1899-12-30T00:00:47"/>
    <d v="1899-12-30T00:00:27"/>
    <x v="9"/>
    <x v="3"/>
    <x v="1"/>
    <x v="0"/>
    <n v="1"/>
    <n v="0"/>
    <x v="1"/>
    <x v="0"/>
    <x v="1"/>
    <n v="1"/>
    <x v="6"/>
    <x v="1"/>
    <d v="1899-12-30T00:00:20"/>
    <d v="1899-12-30T00:00:20"/>
    <x v="0"/>
    <m/>
    <m/>
    <d v="1899-12-30T00:00:00"/>
    <d v="1899-12-30T00:00:47"/>
    <n v="4"/>
    <d v="1899-12-30T00:00:20"/>
    <n v="0.78333333334557942"/>
    <x v="5"/>
    <x v="1"/>
  </r>
  <r>
    <x v="10"/>
    <s v=""/>
    <x v="0"/>
    <x v="1170"/>
    <s v="E0019FGD"/>
    <d v="2025-02-26T00:00:00"/>
    <x v="2"/>
    <s v="200225"/>
    <x v="44"/>
    <s v="PA"/>
    <x v="2"/>
    <x v="0"/>
    <d v="2025-02-26T00:00:00"/>
    <d v="1899-12-30T11:27:04"/>
    <d v="2025-02-26T00:00:00"/>
    <d v="1899-12-30T11:27:28"/>
    <d v="2025-02-26T00:00:00"/>
    <d v="1899-12-30T11:27:53"/>
    <x v="231"/>
    <x v="27"/>
    <s v="7030000962"/>
    <s v="FBO"/>
    <d v="1899-12-30T00:00:49"/>
    <x v="2103"/>
    <d v="1899-12-30T00:00:24"/>
    <s v="Granel"/>
    <s v="E001"/>
    <x v="2"/>
    <d v="1899-12-30T00:00:49"/>
    <d v="1899-12-30T00:00:25"/>
    <x v="9"/>
    <x v="3"/>
    <x v="1"/>
    <x v="0"/>
    <n v="1"/>
    <n v="0"/>
    <x v="1"/>
    <x v="0"/>
    <x v="1"/>
    <n v="1"/>
    <x v="6"/>
    <x v="1"/>
    <d v="1899-12-30T00:00:24"/>
    <d v="1899-12-30T00:00:24"/>
    <x v="0"/>
    <m/>
    <m/>
    <d v="1899-12-30T00:00:00"/>
    <d v="1899-12-30T00:00:49"/>
    <n v="4"/>
    <d v="1899-12-30T00:00:24"/>
    <n v="0.81666666666714072"/>
    <x v="5"/>
    <x v="1"/>
  </r>
  <r>
    <x v="10"/>
    <s v=""/>
    <x v="0"/>
    <x v="1174"/>
    <s v="E3975CCV"/>
    <d v="2025-02-26T00:00:00"/>
    <x v="2"/>
    <s v="200225"/>
    <x v="44"/>
    <s v="PA"/>
    <x v="2"/>
    <x v="0"/>
    <d v="2025-02-26T00:00:00"/>
    <d v="1899-12-30T12:10:29"/>
    <d v="2025-02-26T00:00:00"/>
    <d v="1899-12-30T12:11:48"/>
    <d v="2025-02-26T00:00:00"/>
    <d v="1899-12-30T12:12:17"/>
    <x v="231"/>
    <x v="27"/>
    <s v="7030000963"/>
    <s v="FBO"/>
    <d v="1899-12-30T00:01:48"/>
    <x v="881"/>
    <d v="1899-12-30T00:01:19"/>
    <s v="Granel"/>
    <s v="E001"/>
    <x v="2"/>
    <d v="1899-12-30T00:01:48"/>
    <d v="1899-12-30T00:00:29"/>
    <x v="13"/>
    <x v="3"/>
    <x v="1"/>
    <x v="0"/>
    <n v="1"/>
    <n v="0"/>
    <x v="1"/>
    <x v="0"/>
    <x v="1"/>
    <n v="1"/>
    <x v="6"/>
    <x v="1"/>
    <d v="1899-12-30T00:01:19"/>
    <d v="1899-12-30T00:01:19"/>
    <x v="0"/>
    <m/>
    <m/>
    <d v="1899-12-30T00:00:00"/>
    <d v="1899-12-30T00:01:48"/>
    <n v="4"/>
    <d v="1899-12-30T00:01:19"/>
    <n v="1.7999999999999616"/>
    <x v="11"/>
    <x v="1"/>
  </r>
  <r>
    <x v="10"/>
    <s v=""/>
    <x v="0"/>
    <x v="1205"/>
    <m/>
    <d v="2025-02-26T00:00:00"/>
    <x v="2"/>
    <s v="200225"/>
    <x v="44"/>
    <s v="PA"/>
    <x v="2"/>
    <x v="0"/>
    <d v="2025-02-26T00:00:00"/>
    <d v="1899-12-30T12:34:55"/>
    <d v="2025-02-26T00:00:00"/>
    <d v="1899-12-30T12:35:50"/>
    <d v="2025-02-26T00:00:00"/>
    <d v="1899-12-30T12:37:06"/>
    <x v="231"/>
    <x v="27"/>
    <s v="7030000964"/>
    <s v="FBO"/>
    <d v="1899-12-30T00:02:11"/>
    <x v="2553"/>
    <d v="1899-12-30T00:00:55"/>
    <s v="Granel"/>
    <s v="E001"/>
    <x v="2"/>
    <d v="1899-12-30T00:02:11"/>
    <d v="1899-12-30T00:01:16"/>
    <x v="13"/>
    <x v="3"/>
    <x v="1"/>
    <x v="0"/>
    <n v="1"/>
    <n v="0"/>
    <x v="1"/>
    <x v="0"/>
    <x v="1"/>
    <n v="1"/>
    <x v="6"/>
    <x v="1"/>
    <d v="1899-12-30T00:00:55"/>
    <d v="1899-12-30T00:00:55"/>
    <x v="0"/>
    <m/>
    <m/>
    <d v="1899-12-30T00:00:00"/>
    <d v="1899-12-30T00:02:11"/>
    <n v="4"/>
    <d v="1899-12-30T00:00:55"/>
    <n v="2.1833333333279725"/>
    <x v="11"/>
    <x v="1"/>
  </r>
  <r>
    <x v="10"/>
    <s v=""/>
    <x v="0"/>
    <x v="1170"/>
    <s v="E0019FGD"/>
    <d v="2025-02-26T00:00:00"/>
    <x v="2"/>
    <s v="200225"/>
    <x v="44"/>
    <s v="PA"/>
    <x v="2"/>
    <x v="0"/>
    <d v="2025-02-26T00:00:00"/>
    <d v="1899-12-30T12:46:27"/>
    <d v="2025-02-26T00:00:00"/>
    <d v="1899-12-30T12:46:50"/>
    <d v="2025-02-26T00:00:00"/>
    <d v="1899-12-30T12:47:15"/>
    <x v="231"/>
    <x v="27"/>
    <s v="7030000965"/>
    <s v="FBO"/>
    <d v="1899-12-30T00:00:48"/>
    <x v="2103"/>
    <d v="1899-12-30T00:00:23"/>
    <s v="Granel"/>
    <s v="E001"/>
    <x v="2"/>
    <d v="1899-12-30T00:00:48"/>
    <d v="1899-12-30T00:00:25"/>
    <x v="13"/>
    <x v="3"/>
    <x v="1"/>
    <x v="0"/>
    <n v="1"/>
    <n v="0"/>
    <x v="1"/>
    <x v="0"/>
    <x v="1"/>
    <n v="1"/>
    <x v="6"/>
    <x v="1"/>
    <d v="1899-12-30T00:00:23"/>
    <d v="1899-12-30T00:00:23"/>
    <x v="0"/>
    <m/>
    <m/>
    <d v="1899-12-30T00:00:00"/>
    <d v="1899-12-30T00:00:48"/>
    <n v="4"/>
    <d v="1899-12-30T00:00:23"/>
    <n v="0.80000000000636007"/>
    <x v="11"/>
    <x v="1"/>
  </r>
  <r>
    <x v="10"/>
    <s v=""/>
    <x v="0"/>
    <x v="1180"/>
    <s v="E8946JVD"/>
    <d v="2025-02-26T00:00:00"/>
    <x v="2"/>
    <s v="200225"/>
    <x v="44"/>
    <s v="PA"/>
    <x v="2"/>
    <x v="0"/>
    <d v="2025-02-26T00:00:00"/>
    <d v="1899-12-30T12:49:50"/>
    <d v="2025-02-26T00:00:00"/>
    <d v="1899-12-30T12:50:02"/>
    <d v="2025-02-26T00:00:00"/>
    <d v="1899-12-30T12:50:25"/>
    <x v="231"/>
    <x v="27"/>
    <s v="7030000966"/>
    <s v="FBO"/>
    <d v="1899-12-30T00:00:35"/>
    <x v="550"/>
    <d v="1899-12-30T00:00:12"/>
    <s v="Granel"/>
    <s v="E001"/>
    <x v="2"/>
    <d v="1899-12-30T00:00:35"/>
    <d v="1899-12-30T00:00:23"/>
    <x v="13"/>
    <x v="3"/>
    <x v="1"/>
    <x v="0"/>
    <n v="1"/>
    <n v="0"/>
    <x v="1"/>
    <x v="0"/>
    <x v="1"/>
    <n v="1"/>
    <x v="6"/>
    <x v="1"/>
    <d v="1899-12-30T00:00:12"/>
    <d v="1899-12-30T00:00:12"/>
    <x v="0"/>
    <m/>
    <m/>
    <d v="1899-12-30T00:00:00"/>
    <d v="1899-12-30T00:00:35"/>
    <n v="4"/>
    <d v="1899-12-30T00:00:12"/>
    <n v="0.58333333332948101"/>
    <x v="11"/>
    <x v="1"/>
  </r>
  <r>
    <x v="10"/>
    <s v=""/>
    <x v="0"/>
    <x v="1174"/>
    <s v="E3975CCV"/>
    <d v="2025-02-26T00:00:00"/>
    <x v="2"/>
    <s v="200225"/>
    <x v="44"/>
    <s v="PA"/>
    <x v="2"/>
    <x v="0"/>
    <d v="2025-02-26T00:00:00"/>
    <d v="1899-12-30T15:05:36"/>
    <d v="2025-02-26T00:00:00"/>
    <d v="1899-12-30T15:06:50"/>
    <d v="2025-02-26T00:00:00"/>
    <d v="1899-12-30T15:07:16"/>
    <x v="231"/>
    <x v="27"/>
    <s v="7030000967"/>
    <s v="FBO"/>
    <d v="1899-12-30T00:01:40"/>
    <x v="827"/>
    <d v="1899-12-30T00:01:14"/>
    <s v="Granel"/>
    <s v="E001"/>
    <x v="2"/>
    <d v="1899-12-30T00:01:40"/>
    <d v="1899-12-30T00:00:26"/>
    <x v="10"/>
    <x v="3"/>
    <x v="1"/>
    <x v="0"/>
    <n v="1"/>
    <n v="0"/>
    <x v="1"/>
    <x v="0"/>
    <x v="1"/>
    <n v="1"/>
    <x v="6"/>
    <x v="1"/>
    <d v="1899-12-30T00:01:14"/>
    <d v="1899-12-30T00:01:14"/>
    <x v="0"/>
    <m/>
    <m/>
    <d v="1899-12-30T00:00:00"/>
    <d v="1899-12-30T00:01:40"/>
    <n v="4"/>
    <d v="1899-12-30T00:01:14"/>
    <n v="1.6666666666703911"/>
    <x v="14"/>
    <x v="1"/>
  </r>
  <r>
    <x v="10"/>
    <s v=""/>
    <x v="0"/>
    <x v="1174"/>
    <s v="E3975CCV"/>
    <d v="2025-03-04T00:00:00"/>
    <x v="2"/>
    <s v="200225"/>
    <x v="44"/>
    <s v="PA"/>
    <x v="2"/>
    <x v="0"/>
    <d v="2025-03-04T00:00:00"/>
    <d v="1899-12-30T07:37:38"/>
    <d v="2025-03-04T00:00:00"/>
    <d v="1899-12-30T07:39:21"/>
    <d v="2025-03-04T00:00:00"/>
    <d v="1899-12-30T07:39:42"/>
    <x v="231"/>
    <x v="28"/>
    <s v="7030000968"/>
    <s v="FBO"/>
    <d v="1899-12-30T00:02:04"/>
    <x v="1542"/>
    <d v="1899-12-30T00:01:43"/>
    <s v="Granel"/>
    <s v="E001"/>
    <x v="2"/>
    <d v="1899-12-30T00:02:04"/>
    <d v="1899-12-30T00:00:21"/>
    <x v="2"/>
    <x v="7"/>
    <x v="2"/>
    <x v="0"/>
    <n v="1"/>
    <n v="0"/>
    <x v="1"/>
    <x v="0"/>
    <x v="2"/>
    <n v="1"/>
    <x v="6"/>
    <x v="1"/>
    <d v="1899-12-30T00:01:43"/>
    <d v="1899-12-30T00:01:43"/>
    <x v="0"/>
    <m/>
    <m/>
    <d v="1899-12-30T00:00:00"/>
    <d v="1899-12-30T00:02:04"/>
    <n v="3"/>
    <d v="1899-12-30T00:01:43"/>
    <n v="2.0666666666591826"/>
    <x v="1"/>
    <x v="1"/>
  </r>
  <r>
    <x v="10"/>
    <s v=""/>
    <x v="0"/>
    <x v="1173"/>
    <m/>
    <d v="2025-03-04T00:00:00"/>
    <x v="2"/>
    <s v="200225"/>
    <x v="44"/>
    <s v="PA"/>
    <x v="2"/>
    <x v="0"/>
    <d v="2025-03-04T00:00:00"/>
    <d v="1899-12-30T07:46:39"/>
    <d v="2025-03-04T00:00:00"/>
    <d v="1899-12-30T07:47:26"/>
    <d v="2025-03-04T00:00:00"/>
    <d v="1899-12-30T07:48:07"/>
    <x v="231"/>
    <x v="28"/>
    <s v="7030000969"/>
    <s v="FBO"/>
    <d v="1899-12-30T00:01:28"/>
    <x v="3528"/>
    <d v="1899-12-30T00:00:47"/>
    <s v="Granel"/>
    <s v="E001"/>
    <x v="2"/>
    <d v="1899-12-30T00:01:28"/>
    <d v="1899-12-30T00:00:41"/>
    <x v="2"/>
    <x v="7"/>
    <x v="2"/>
    <x v="0"/>
    <n v="1"/>
    <n v="0"/>
    <x v="1"/>
    <x v="0"/>
    <x v="2"/>
    <n v="1"/>
    <x v="6"/>
    <x v="1"/>
    <d v="1899-12-30T00:00:47"/>
    <d v="1899-12-30T00:00:47"/>
    <x v="0"/>
    <m/>
    <m/>
    <d v="1899-12-30T00:00:00"/>
    <d v="1899-12-30T00:01:28"/>
    <n v="3"/>
    <d v="1899-12-30T00:00:47"/>
    <n v="1.466666666668841"/>
    <x v="1"/>
    <x v="1"/>
  </r>
  <r>
    <x v="10"/>
    <s v=""/>
    <x v="0"/>
    <x v="1170"/>
    <s v="E0019FGD"/>
    <d v="2025-03-04T00:00:00"/>
    <x v="2"/>
    <s v="200225"/>
    <x v="44"/>
    <s v="PA"/>
    <x v="2"/>
    <x v="0"/>
    <d v="2025-03-04T00:00:00"/>
    <d v="1899-12-30T07:52:50"/>
    <d v="2025-03-04T00:00:00"/>
    <d v="1899-12-30T07:54:06"/>
    <d v="2025-03-04T00:00:00"/>
    <d v="1899-12-30T07:55:50"/>
    <x v="231"/>
    <x v="28"/>
    <s v="7030000970"/>
    <s v="FBO"/>
    <d v="1899-12-30T00:03:00"/>
    <x v="2011"/>
    <d v="1899-12-30T00:01:16"/>
    <s v="Granel"/>
    <s v="E001"/>
    <x v="2"/>
    <d v="1899-12-30T00:03:00"/>
    <d v="1899-12-30T00:01:44"/>
    <x v="2"/>
    <x v="7"/>
    <x v="2"/>
    <x v="0"/>
    <n v="1"/>
    <n v="0"/>
    <x v="1"/>
    <x v="0"/>
    <x v="2"/>
    <n v="1"/>
    <x v="6"/>
    <x v="1"/>
    <d v="1899-12-30T00:01:16"/>
    <d v="1899-12-30T00:01:16"/>
    <x v="0"/>
    <m/>
    <m/>
    <d v="1899-12-30T00:00:00"/>
    <d v="1899-12-30T00:03:00"/>
    <n v="3"/>
    <d v="1899-12-30T00:01:16"/>
    <n v="2.9999999999951932"/>
    <x v="1"/>
    <x v="1"/>
  </r>
  <r>
    <x v="10"/>
    <s v=""/>
    <x v="0"/>
    <x v="1174"/>
    <s v="E3975CCV"/>
    <d v="2025-03-04T00:00:00"/>
    <x v="2"/>
    <s v="200225"/>
    <x v="44"/>
    <s v="PA"/>
    <x v="2"/>
    <x v="0"/>
    <d v="2025-03-04T00:00:00"/>
    <d v="1899-12-30T11:12:42"/>
    <d v="2025-03-04T00:00:00"/>
    <d v="1899-12-30T11:13:08"/>
    <d v="2025-03-04T00:00:00"/>
    <d v="1899-12-30T11:13:39"/>
    <x v="231"/>
    <x v="28"/>
    <s v="7030000971"/>
    <s v="FBO"/>
    <d v="1899-12-30T00:00:57"/>
    <x v="2391"/>
    <d v="1899-12-30T00:00:26"/>
    <s v="Granel"/>
    <s v="E001"/>
    <x v="2"/>
    <d v="1899-12-30T00:00:57"/>
    <d v="1899-12-30T00:00:31"/>
    <x v="9"/>
    <x v="7"/>
    <x v="2"/>
    <x v="0"/>
    <n v="1"/>
    <n v="0"/>
    <x v="1"/>
    <x v="0"/>
    <x v="2"/>
    <n v="1"/>
    <x v="6"/>
    <x v="1"/>
    <d v="1899-12-30T00:00:26"/>
    <d v="1899-12-30T00:00:26"/>
    <x v="0"/>
    <m/>
    <m/>
    <d v="1899-12-30T00:00:00"/>
    <d v="1899-12-30T00:00:57"/>
    <n v="3"/>
    <d v="1899-12-30T00:00:26"/>
    <n v="0.94999999999679119"/>
    <x v="5"/>
    <x v="1"/>
  </r>
  <r>
    <x v="10"/>
    <s v=""/>
    <x v="0"/>
    <x v="1352"/>
    <m/>
    <d v="2025-03-04T00:00:00"/>
    <x v="2"/>
    <s v="200225"/>
    <x v="44"/>
    <s v="PA"/>
    <x v="2"/>
    <x v="0"/>
    <d v="2025-03-04T00:00:00"/>
    <d v="1899-12-30T11:16:13"/>
    <d v="2025-03-04T00:00:00"/>
    <d v="1899-12-30T11:16:32"/>
    <d v="2025-03-04T00:00:00"/>
    <d v="1899-12-30T11:17:09"/>
    <x v="231"/>
    <x v="28"/>
    <s v="7030000972"/>
    <s v="FBO"/>
    <d v="1899-12-30T00:00:56"/>
    <x v="3529"/>
    <d v="1899-12-30T00:00:19"/>
    <s v="Granel"/>
    <s v="E001"/>
    <x v="2"/>
    <d v="1899-12-30T00:00:56"/>
    <d v="1899-12-30T00:00:37"/>
    <x v="9"/>
    <x v="7"/>
    <x v="2"/>
    <x v="0"/>
    <n v="1"/>
    <n v="0"/>
    <x v="1"/>
    <x v="0"/>
    <x v="2"/>
    <n v="1"/>
    <x v="6"/>
    <x v="1"/>
    <d v="1899-12-30T00:00:19"/>
    <d v="1899-12-30T00:00:19"/>
    <x v="0"/>
    <m/>
    <m/>
    <d v="1899-12-30T00:00:00"/>
    <d v="1899-12-30T00:00:56"/>
    <n v="3"/>
    <d v="1899-12-30T00:00:19"/>
    <n v="0.93333333333601054"/>
    <x v="5"/>
    <x v="1"/>
  </r>
  <r>
    <x v="10"/>
    <s v=""/>
    <x v="0"/>
    <x v="1173"/>
    <m/>
    <d v="2025-03-04T00:00:00"/>
    <x v="2"/>
    <s v="200225"/>
    <x v="44"/>
    <s v="PA"/>
    <x v="2"/>
    <x v="0"/>
    <d v="2025-03-04T00:00:00"/>
    <d v="1899-12-30T11:19:42"/>
    <d v="2025-03-04T00:00:00"/>
    <d v="1899-12-30T11:20:08"/>
    <d v="2025-03-04T00:00:00"/>
    <d v="1899-12-30T11:20:41"/>
    <x v="231"/>
    <x v="28"/>
    <s v="7030000973"/>
    <s v="FBO"/>
    <d v="1899-12-30T00:00:59"/>
    <x v="2439"/>
    <d v="1899-12-30T00:00:26"/>
    <s v="Granel"/>
    <s v="E001"/>
    <x v="2"/>
    <d v="1899-12-30T00:00:59"/>
    <d v="1899-12-30T00:00:33"/>
    <x v="9"/>
    <x v="7"/>
    <x v="2"/>
    <x v="0"/>
    <n v="1"/>
    <n v="0"/>
    <x v="1"/>
    <x v="0"/>
    <x v="2"/>
    <n v="1"/>
    <x v="6"/>
    <x v="1"/>
    <d v="1899-12-30T00:00:26"/>
    <d v="1899-12-30T00:00:26"/>
    <x v="0"/>
    <m/>
    <m/>
    <d v="1899-12-30T00:00:00"/>
    <d v="1899-12-30T00:00:59"/>
    <n v="3"/>
    <d v="1899-12-30T00:00:26"/>
    <n v="0.98333333333282091"/>
    <x v="5"/>
    <x v="1"/>
  </r>
  <r>
    <x v="10"/>
    <s v=""/>
    <x v="0"/>
    <x v="1170"/>
    <s v="E0019FGD"/>
    <d v="2025-03-04T00:00:00"/>
    <x v="2"/>
    <s v="200225"/>
    <x v="44"/>
    <s v="PA"/>
    <x v="2"/>
    <x v="0"/>
    <d v="2025-03-04T00:00:00"/>
    <d v="1899-12-30T11:22:38"/>
    <d v="2025-03-04T00:00:00"/>
    <d v="1899-12-30T11:23:03"/>
    <d v="2025-03-04T00:00:00"/>
    <d v="1899-12-30T11:23:23"/>
    <x v="231"/>
    <x v="28"/>
    <s v="7030000974"/>
    <s v="FBO"/>
    <d v="1899-12-30T00:00:45"/>
    <x v="2120"/>
    <d v="1899-12-30T00:00:25"/>
    <s v="Granel"/>
    <s v="E001"/>
    <x v="2"/>
    <d v="1899-12-30T00:00:45"/>
    <d v="1899-12-30T00:00:20"/>
    <x v="9"/>
    <x v="7"/>
    <x v="2"/>
    <x v="0"/>
    <n v="1"/>
    <n v="0"/>
    <x v="1"/>
    <x v="0"/>
    <x v="2"/>
    <n v="1"/>
    <x v="6"/>
    <x v="1"/>
    <d v="1899-12-30T00:00:25"/>
    <d v="1899-12-30T00:00:25"/>
    <x v="0"/>
    <m/>
    <m/>
    <d v="1899-12-30T00:00:00"/>
    <d v="1899-12-30T00:00:45"/>
    <n v="3"/>
    <d v="1899-12-30T00:00:25"/>
    <n v="0.7499999999951612"/>
    <x v="5"/>
    <x v="1"/>
  </r>
  <r>
    <x v="10"/>
    <s v=""/>
    <x v="0"/>
    <x v="1174"/>
    <s v="E3975CCV"/>
    <d v="2025-03-04T00:00:00"/>
    <x v="2"/>
    <s v="200225"/>
    <x v="44"/>
    <s v="PA"/>
    <x v="2"/>
    <x v="0"/>
    <d v="2025-03-04T00:00:00"/>
    <d v="1899-12-30T11:45:02"/>
    <d v="2025-03-04T00:00:00"/>
    <d v="1899-12-30T11:45:33"/>
    <d v="2025-03-04T00:00:00"/>
    <d v="1899-12-30T11:45:53"/>
    <x v="231"/>
    <x v="28"/>
    <s v="7030000975"/>
    <s v="FBO"/>
    <d v="1899-12-30T00:00:51"/>
    <x v="2120"/>
    <d v="1899-12-30T00:00:31"/>
    <s v="Granel"/>
    <s v="E001"/>
    <x v="2"/>
    <d v="1899-12-30T00:00:51"/>
    <d v="1899-12-30T00:00:20"/>
    <x v="9"/>
    <x v="7"/>
    <x v="2"/>
    <x v="0"/>
    <n v="1"/>
    <n v="0"/>
    <x v="1"/>
    <x v="0"/>
    <x v="2"/>
    <n v="1"/>
    <x v="6"/>
    <x v="1"/>
    <d v="1899-12-30T00:00:31"/>
    <d v="1899-12-30T00:00:31"/>
    <x v="0"/>
    <m/>
    <m/>
    <d v="1899-12-30T00:00:00"/>
    <d v="1899-12-30T00:00:51"/>
    <n v="3"/>
    <d v="1899-12-30T00:00:31"/>
    <n v="0.85000000000317044"/>
    <x v="5"/>
    <x v="1"/>
  </r>
  <r>
    <x v="10"/>
    <s v=""/>
    <x v="0"/>
    <x v="1173"/>
    <m/>
    <d v="2025-03-04T00:00:00"/>
    <x v="2"/>
    <s v="200225"/>
    <x v="44"/>
    <s v="PA"/>
    <x v="2"/>
    <x v="0"/>
    <d v="2025-03-04T00:00:00"/>
    <d v="1899-12-30T12:05:13"/>
    <d v="2025-03-04T00:00:00"/>
    <d v="1899-12-30T12:05:31"/>
    <d v="2025-03-04T00:00:00"/>
    <d v="1899-12-30T12:06:02"/>
    <x v="231"/>
    <x v="28"/>
    <s v="7030000976"/>
    <s v="FBO"/>
    <d v="1899-12-30T00:00:49"/>
    <x v="2391"/>
    <d v="1899-12-30T00:00:18"/>
    <s v="Granel"/>
    <s v="E001"/>
    <x v="2"/>
    <d v="1899-12-30T00:00:49"/>
    <d v="1899-12-30T00:00:31"/>
    <x v="13"/>
    <x v="7"/>
    <x v="2"/>
    <x v="0"/>
    <n v="1"/>
    <n v="0"/>
    <x v="1"/>
    <x v="0"/>
    <x v="2"/>
    <n v="1"/>
    <x v="6"/>
    <x v="1"/>
    <d v="1899-12-30T00:00:18"/>
    <d v="1899-12-30T00:00:18"/>
    <x v="0"/>
    <m/>
    <m/>
    <d v="1899-12-30T00:00:00"/>
    <d v="1899-12-30T00:00:49"/>
    <n v="3"/>
    <d v="1899-12-30T00:00:18"/>
    <n v="0.81666666665267229"/>
    <x v="11"/>
    <x v="1"/>
  </r>
  <r>
    <x v="10"/>
    <s v=""/>
    <x v="0"/>
    <x v="1170"/>
    <s v="E0019FGD"/>
    <d v="2025-03-04T00:00:00"/>
    <x v="2"/>
    <s v="200225"/>
    <x v="44"/>
    <s v="PA"/>
    <x v="2"/>
    <x v="0"/>
    <d v="2025-03-04T00:00:00"/>
    <d v="1899-12-30T12:55:27"/>
    <d v="2025-03-04T00:00:00"/>
    <d v="1899-12-30T12:55:45"/>
    <d v="2025-03-04T00:00:00"/>
    <d v="1899-12-30T12:55:59"/>
    <x v="231"/>
    <x v="28"/>
    <s v="7030000977"/>
    <s v="FBO"/>
    <d v="1899-12-30T00:00:32"/>
    <x v="1578"/>
    <d v="1899-12-30T00:00:18"/>
    <s v="Granel"/>
    <s v="E001"/>
    <x v="2"/>
    <d v="1899-12-30T00:00:32"/>
    <d v="1899-12-30T00:00:14"/>
    <x v="13"/>
    <x v="7"/>
    <x v="2"/>
    <x v="0"/>
    <n v="1"/>
    <n v="0"/>
    <x v="1"/>
    <x v="0"/>
    <x v="2"/>
    <n v="1"/>
    <x v="6"/>
    <x v="1"/>
    <d v="1899-12-30T00:00:18"/>
    <d v="1899-12-30T00:00:18"/>
    <x v="0"/>
    <m/>
    <m/>
    <d v="1899-12-30T00:00:00"/>
    <d v="1899-12-30T00:00:32"/>
    <n v="3"/>
    <d v="1899-12-30T00:00:18"/>
    <n v="0.53333333333283051"/>
    <x v="11"/>
    <x v="1"/>
  </r>
  <r>
    <x v="10"/>
    <s v=""/>
    <x v="0"/>
    <x v="1173"/>
    <m/>
    <d v="2025-03-04T00:00:00"/>
    <x v="2"/>
    <s v="200225"/>
    <x v="44"/>
    <s v="PA"/>
    <x v="2"/>
    <x v="0"/>
    <d v="2025-03-04T00:00:00"/>
    <d v="1899-12-30T12:58:08"/>
    <d v="2025-03-04T00:00:00"/>
    <d v="1899-12-30T12:58:25"/>
    <d v="2025-03-04T00:00:00"/>
    <d v="1899-12-30T12:59:18"/>
    <x v="231"/>
    <x v="28"/>
    <s v="7030000978"/>
    <s v="FBO"/>
    <d v="1899-12-30T00:01:10"/>
    <x v="3525"/>
    <d v="1899-12-30T00:00:17"/>
    <s v="Granel"/>
    <s v="E001"/>
    <x v="2"/>
    <d v="1899-12-30T00:01:10"/>
    <d v="1899-12-30T00:00:53"/>
    <x v="13"/>
    <x v="7"/>
    <x v="2"/>
    <x v="0"/>
    <n v="1"/>
    <n v="0"/>
    <x v="1"/>
    <x v="0"/>
    <x v="2"/>
    <n v="1"/>
    <x v="6"/>
    <x v="1"/>
    <d v="1899-12-30T00:00:17"/>
    <d v="1899-12-30T00:00:17"/>
    <x v="0"/>
    <m/>
    <m/>
    <d v="1899-12-30T00:00:00"/>
    <d v="1899-12-30T00:01:10"/>
    <n v="3"/>
    <d v="1899-12-30T00:00:17"/>
    <n v="1.1666666666736702"/>
    <x v="11"/>
    <x v="1"/>
  </r>
  <r>
    <x v="10"/>
    <s v=""/>
    <x v="0"/>
    <x v="1352"/>
    <m/>
    <d v="2025-03-04T00:00:00"/>
    <x v="2"/>
    <s v="200225"/>
    <x v="44"/>
    <s v="PA"/>
    <x v="2"/>
    <x v="0"/>
    <d v="2025-03-04T00:00:00"/>
    <d v="1899-12-30T12:41:21"/>
    <d v="2025-03-04T00:00:00"/>
    <d v="1899-12-30T12:41:30"/>
    <d v="2025-03-04T00:00:00"/>
    <d v="1899-12-30T13:00:37"/>
    <x v="231"/>
    <x v="28"/>
    <s v="7030000979"/>
    <s v="FBO"/>
    <d v="1899-12-30T00:19:16"/>
    <x v="3530"/>
    <d v="1899-12-30T00:00:09"/>
    <s v="Granel"/>
    <s v="E001"/>
    <x v="2"/>
    <d v="1899-12-30T00:19:16"/>
    <d v="1899-12-30T00:19:07"/>
    <x v="13"/>
    <x v="7"/>
    <x v="2"/>
    <x v="0"/>
    <n v="0"/>
    <n v="0"/>
    <x v="0"/>
    <x v="0"/>
    <x v="2"/>
    <n v="0"/>
    <x v="6"/>
    <x v="1"/>
    <d v="1899-12-30T00:00:09"/>
    <d v="1899-12-30T00:00:09"/>
    <x v="0"/>
    <m/>
    <m/>
    <d v="1899-12-30T00:00:00"/>
    <d v="1899-12-30T00:19:16"/>
    <n v="3"/>
    <d v="1899-12-30T00:00:09"/>
    <n v="19.266666666667067"/>
    <x v="6"/>
    <x v="1"/>
  </r>
  <r>
    <x v="10"/>
    <s v=""/>
    <x v="0"/>
    <x v="1174"/>
    <s v="E3975CCV"/>
    <d v="2025-03-04T00:00:00"/>
    <x v="2"/>
    <s v="200225"/>
    <x v="44"/>
    <s v="PA"/>
    <x v="2"/>
    <x v="0"/>
    <d v="2025-03-04T00:00:00"/>
    <d v="1899-12-30T13:28:27"/>
    <d v="2025-03-04T00:00:00"/>
    <d v="1899-12-30T13:28:54"/>
    <d v="2025-03-04T00:00:00"/>
    <d v="1899-12-30T13:29:07"/>
    <x v="231"/>
    <x v="31"/>
    <s v="7030000980"/>
    <s v="FBO"/>
    <d v="1899-12-30T00:00:40"/>
    <x v="2379"/>
    <d v="1899-12-30T00:00:27"/>
    <s v="Granel"/>
    <s v="E001"/>
    <x v="2"/>
    <d v="1899-12-30T00:00:40"/>
    <d v="1899-12-30T00:00:13"/>
    <x v="6"/>
    <x v="7"/>
    <x v="2"/>
    <x v="0"/>
    <n v="1"/>
    <n v="0"/>
    <x v="1"/>
    <x v="0"/>
    <x v="2"/>
    <n v="1"/>
    <x v="6"/>
    <x v="1"/>
    <d v="1899-12-30T00:00:27"/>
    <d v="1899-12-30T00:00:27"/>
    <x v="0"/>
    <m/>
    <m/>
    <d v="1899-12-30T00:00:00"/>
    <d v="1899-12-30T00:00:40"/>
    <n v="3"/>
    <d v="1899-12-30T00:00:27"/>
    <n v="0.66666666666240104"/>
    <x v="6"/>
    <x v="1"/>
  </r>
  <r>
    <x v="10"/>
    <s v=""/>
    <x v="0"/>
    <x v="1170"/>
    <s v="E0019FGD"/>
    <d v="2025-03-04T00:00:00"/>
    <x v="2"/>
    <s v="200225"/>
    <x v="44"/>
    <s v="PA"/>
    <x v="2"/>
    <x v="0"/>
    <d v="2025-03-04T00:00:00"/>
    <d v="1899-12-30T13:33:33"/>
    <d v="2025-03-04T00:00:00"/>
    <d v="1899-12-30T13:33:41"/>
    <d v="2025-03-04T00:00:00"/>
    <d v="1899-12-30T13:33:50"/>
    <x v="231"/>
    <x v="31"/>
    <s v="7030000981"/>
    <s v="FBO"/>
    <d v="1899-12-30T00:00:17"/>
    <x v="2323"/>
    <d v="1899-12-30T00:00:08"/>
    <s v="Granel"/>
    <s v="E001"/>
    <x v="2"/>
    <d v="1899-12-30T00:00:17"/>
    <d v="1899-12-30T00:00:09"/>
    <x v="6"/>
    <x v="7"/>
    <x v="2"/>
    <x v="0"/>
    <n v="1"/>
    <n v="0"/>
    <x v="1"/>
    <x v="0"/>
    <x v="2"/>
    <n v="1"/>
    <x v="6"/>
    <x v="1"/>
    <d v="1899-12-30T00:00:08"/>
    <d v="1899-12-30T00:00:08"/>
    <x v="0"/>
    <m/>
    <m/>
    <d v="1899-12-30T00:00:00"/>
    <d v="1899-12-30T00:00:17"/>
    <n v="3"/>
    <d v="1899-12-30T00:00:08"/>
    <n v="0.28333333333439015"/>
    <x v="6"/>
    <x v="1"/>
  </r>
  <r>
    <x v="10"/>
    <s v=""/>
    <x v="0"/>
    <x v="1352"/>
    <m/>
    <d v="2025-03-04T00:00:00"/>
    <x v="2"/>
    <s v="200225"/>
    <x v="44"/>
    <s v="PA"/>
    <x v="2"/>
    <x v="0"/>
    <d v="2025-03-04T00:00:00"/>
    <d v="1899-12-30T15:27:19"/>
    <d v="2025-03-04T00:00:00"/>
    <d v="1899-12-30T15:27:28"/>
    <d v="2025-03-04T00:00:00"/>
    <d v="1899-12-30T15:27:57"/>
    <x v="231"/>
    <x v="31"/>
    <s v="7030000982"/>
    <s v="FBO"/>
    <d v="1899-12-30T00:00:38"/>
    <x v="881"/>
    <d v="1899-12-30T00:00:09"/>
    <s v="Granel"/>
    <s v="E001"/>
    <x v="2"/>
    <d v="1899-12-30T00:00:38"/>
    <d v="1899-12-30T00:00:29"/>
    <x v="10"/>
    <x v="7"/>
    <x v="2"/>
    <x v="0"/>
    <n v="1"/>
    <n v="0"/>
    <x v="1"/>
    <x v="0"/>
    <x v="2"/>
    <n v="1"/>
    <x v="6"/>
    <x v="1"/>
    <d v="1899-12-30T00:00:09"/>
    <d v="1899-12-30T00:00:09"/>
    <x v="0"/>
    <m/>
    <m/>
    <d v="1899-12-30T00:00:00"/>
    <d v="1899-12-30T00:00:38"/>
    <n v="3"/>
    <d v="1899-12-30T00:00:09"/>
    <n v="0.63333333332645125"/>
    <x v="14"/>
    <x v="1"/>
  </r>
  <r>
    <x v="10"/>
    <s v=""/>
    <x v="0"/>
    <x v="1170"/>
    <s v="E0019FGD"/>
    <d v="2025-03-04T00:00:00"/>
    <x v="2"/>
    <s v="200225"/>
    <x v="44"/>
    <s v="PA"/>
    <x v="2"/>
    <x v="0"/>
    <d v="2025-03-04T00:00:00"/>
    <d v="1899-12-30T15:37:23"/>
    <d v="2025-03-04T00:00:00"/>
    <d v="1899-12-30T15:37:35"/>
    <d v="2025-03-04T00:00:00"/>
    <d v="1899-12-30T15:37:45"/>
    <x v="231"/>
    <x v="31"/>
    <s v="7030000983"/>
    <s v="FBO"/>
    <d v="1899-12-30T00:00:22"/>
    <x v="2335"/>
    <d v="1899-12-30T00:00:12"/>
    <s v="Granel"/>
    <s v="E001"/>
    <x v="2"/>
    <d v="1899-12-30T00:00:22"/>
    <d v="1899-12-30T00:00:10"/>
    <x v="10"/>
    <x v="7"/>
    <x v="2"/>
    <x v="0"/>
    <n v="1"/>
    <n v="0"/>
    <x v="1"/>
    <x v="0"/>
    <x v="2"/>
    <n v="1"/>
    <x v="6"/>
    <x v="1"/>
    <d v="1899-12-30T00:00:12"/>
    <d v="1899-12-30T00:00:12"/>
    <x v="0"/>
    <m/>
    <m/>
    <d v="1899-12-30T00:00:00"/>
    <d v="1899-12-30T00:00:22"/>
    <n v="3"/>
    <d v="1899-12-30T00:00:12"/>
    <n v="0.36666666666715031"/>
    <x v="14"/>
    <x v="1"/>
  </r>
  <r>
    <x v="10"/>
    <s v=""/>
    <x v="0"/>
    <x v="1174"/>
    <s v="E3975CCV"/>
    <d v="2025-03-04T00:00:00"/>
    <x v="2"/>
    <s v="200225"/>
    <x v="44"/>
    <s v="PA"/>
    <x v="2"/>
    <x v="0"/>
    <d v="2025-03-04T00:00:00"/>
    <d v="1899-12-30T15:45:50"/>
    <d v="2025-03-04T00:00:00"/>
    <d v="1899-12-30T15:45:59"/>
    <d v="2025-03-04T00:00:00"/>
    <d v="1899-12-30T15:46:09"/>
    <x v="231"/>
    <x v="31"/>
    <s v="7030000984"/>
    <s v="FBO"/>
    <d v="1899-12-30T00:00:19"/>
    <x v="2335"/>
    <d v="1899-12-30T00:00:09"/>
    <s v="Granel"/>
    <s v="E001"/>
    <x v="2"/>
    <d v="1899-12-30T00:00:19"/>
    <d v="1899-12-30T00:00:10"/>
    <x v="10"/>
    <x v="7"/>
    <x v="2"/>
    <x v="0"/>
    <n v="1"/>
    <n v="0"/>
    <x v="1"/>
    <x v="0"/>
    <x v="2"/>
    <n v="1"/>
    <x v="6"/>
    <x v="1"/>
    <d v="1899-12-30T00:00:09"/>
    <d v="1899-12-30T00:00:09"/>
    <x v="0"/>
    <m/>
    <m/>
    <d v="1899-12-30T00:00:00"/>
    <d v="1899-12-30T00:00:19"/>
    <n v="3"/>
    <d v="1899-12-30T00:00:09"/>
    <n v="0.31666666667049981"/>
    <x v="14"/>
    <x v="1"/>
  </r>
  <r>
    <x v="10"/>
    <s v=""/>
    <x v="0"/>
    <x v="1173"/>
    <m/>
    <d v="2025-03-04T00:00:00"/>
    <x v="2"/>
    <s v="200225"/>
    <x v="44"/>
    <s v="PA"/>
    <x v="2"/>
    <x v="0"/>
    <d v="2025-03-04T00:00:00"/>
    <d v="1899-12-30T15:57:14"/>
    <d v="2025-03-04T00:00:00"/>
    <d v="1899-12-30T15:57:21"/>
    <d v="2025-03-04T00:00:00"/>
    <d v="1899-12-30T15:57:31"/>
    <x v="231"/>
    <x v="31"/>
    <s v="7030000985"/>
    <s v="FBO"/>
    <d v="1899-12-30T00:00:17"/>
    <x v="2335"/>
    <d v="1899-12-30T00:00:07"/>
    <s v="Granel"/>
    <s v="E001"/>
    <x v="2"/>
    <d v="1899-12-30T00:00:17"/>
    <d v="1899-12-30T00:00:10"/>
    <x v="10"/>
    <x v="7"/>
    <x v="2"/>
    <x v="0"/>
    <n v="1"/>
    <n v="0"/>
    <x v="1"/>
    <x v="0"/>
    <x v="2"/>
    <n v="1"/>
    <x v="6"/>
    <x v="1"/>
    <d v="1899-12-30T00:00:07"/>
    <d v="1899-12-30T00:00:07"/>
    <x v="0"/>
    <m/>
    <m/>
    <d v="1899-12-30T00:00:00"/>
    <d v="1899-12-30T00:00:17"/>
    <n v="3"/>
    <d v="1899-12-30T00:00:07"/>
    <n v="0.28333333333439015"/>
    <x v="14"/>
    <x v="1"/>
  </r>
  <r>
    <x v="10"/>
    <s v=""/>
    <x v="0"/>
    <x v="1352"/>
    <m/>
    <d v="2025-03-04T00:00:00"/>
    <x v="2"/>
    <s v="200225"/>
    <x v="44"/>
    <s v="PA"/>
    <x v="2"/>
    <x v="0"/>
    <d v="2025-03-04T00:00:00"/>
    <d v="1899-12-30T16:45:01"/>
    <d v="2025-03-04T00:00:00"/>
    <d v="1899-12-30T16:45:09"/>
    <d v="2025-03-04T00:00:00"/>
    <d v="1899-12-30T16:45:22"/>
    <x v="231"/>
    <x v="31"/>
    <s v="7030000986"/>
    <s v="FBO"/>
    <d v="1899-12-30T00:00:21"/>
    <x v="2379"/>
    <d v="1899-12-30T00:00:08"/>
    <s v="Granel"/>
    <s v="E001"/>
    <x v="2"/>
    <d v="1899-12-30T00:00:21"/>
    <d v="1899-12-30T00:00:13"/>
    <x v="7"/>
    <x v="7"/>
    <x v="2"/>
    <x v="0"/>
    <n v="1"/>
    <n v="0"/>
    <x v="1"/>
    <x v="0"/>
    <x v="2"/>
    <n v="1"/>
    <x v="6"/>
    <x v="1"/>
    <d v="1899-12-30T00:00:08"/>
    <d v="1899-12-30T00:00:08"/>
    <x v="0"/>
    <m/>
    <m/>
    <d v="1899-12-30T00:00:00"/>
    <d v="1899-12-30T00:00:21"/>
    <n v="3"/>
    <d v="1899-12-30T00:00:08"/>
    <n v="0.3500000000064496"/>
    <x v="8"/>
    <x v="1"/>
  </r>
  <r>
    <x v="10"/>
    <s v=""/>
    <x v="0"/>
    <x v="1170"/>
    <s v="E0019FGD"/>
    <d v="2025-03-04T00:00:00"/>
    <x v="2"/>
    <s v="200225"/>
    <x v="44"/>
    <s v="PA"/>
    <x v="2"/>
    <x v="0"/>
    <d v="2025-03-04T00:00:00"/>
    <d v="1899-12-30T16:54:58"/>
    <d v="2025-03-04T00:00:00"/>
    <d v="1899-12-30T16:55:08"/>
    <d v="2025-03-04T00:00:00"/>
    <d v="1899-12-30T16:55:17"/>
    <x v="231"/>
    <x v="26"/>
    <s v="7030000987"/>
    <s v="FBO"/>
    <d v="1899-12-30T00:00:19"/>
    <x v="2323"/>
    <d v="1899-12-30T00:00:10"/>
    <s v="Granel"/>
    <s v="E001"/>
    <x v="2"/>
    <d v="1899-12-30T00:00:19"/>
    <d v="1899-12-30T00:00:09"/>
    <x v="7"/>
    <x v="7"/>
    <x v="2"/>
    <x v="0"/>
    <n v="1"/>
    <n v="0"/>
    <x v="1"/>
    <x v="0"/>
    <x v="2"/>
    <n v="1"/>
    <x v="6"/>
    <x v="1"/>
    <d v="1899-12-30T00:00:10"/>
    <d v="1899-12-30T00:00:10"/>
    <x v="0"/>
    <m/>
    <m/>
    <d v="1899-12-30T00:00:00"/>
    <d v="1899-12-30T00:00:19"/>
    <n v="3"/>
    <d v="1899-12-30T00:00:10"/>
    <n v="0.31666666667049981"/>
    <x v="8"/>
    <x v="1"/>
  </r>
  <r>
    <x v="10"/>
    <s v=""/>
    <x v="0"/>
    <x v="1174"/>
    <s v="E3975CCV"/>
    <d v="2025-03-04T00:00:00"/>
    <x v="2"/>
    <s v="200225"/>
    <x v="44"/>
    <s v="PA"/>
    <x v="2"/>
    <x v="0"/>
    <d v="2025-03-04T00:00:00"/>
    <d v="1899-12-30T17:15:17"/>
    <d v="2025-03-04T00:00:00"/>
    <d v="1899-12-30T17:15:26"/>
    <d v="2025-03-04T00:00:00"/>
    <d v="1899-12-30T17:15:34"/>
    <x v="231"/>
    <x v="26"/>
    <s v="7030000988"/>
    <s v="FBO"/>
    <d v="1899-12-30T00:00:17"/>
    <x v="1915"/>
    <d v="1899-12-30T00:00:09"/>
    <s v="Granel"/>
    <s v="E001"/>
    <x v="2"/>
    <d v="1899-12-30T00:00:17"/>
    <d v="1899-12-30T00:00:08"/>
    <x v="11"/>
    <x v="7"/>
    <x v="2"/>
    <x v="0"/>
    <n v="1"/>
    <n v="0"/>
    <x v="1"/>
    <x v="0"/>
    <x v="2"/>
    <n v="1"/>
    <x v="6"/>
    <x v="1"/>
    <d v="1899-12-30T00:00:09"/>
    <d v="1899-12-30T00:00:09"/>
    <x v="0"/>
    <m/>
    <m/>
    <d v="1899-12-30T00:00:00"/>
    <d v="1899-12-30T00:00:17"/>
    <n v="3"/>
    <d v="1899-12-30T00:00:09"/>
    <n v="0.28333333333439015"/>
    <x v="12"/>
    <x v="1"/>
  </r>
  <r>
    <x v="10"/>
    <s v=""/>
    <x v="0"/>
    <x v="1205"/>
    <m/>
    <d v="2025-03-04T00:00:00"/>
    <x v="2"/>
    <s v="200225"/>
    <x v="44"/>
    <s v="PA"/>
    <x v="2"/>
    <x v="0"/>
    <d v="2025-03-04T00:00:00"/>
    <d v="1899-12-30T17:16:18"/>
    <d v="2025-03-04T00:00:00"/>
    <d v="1899-12-30T17:16:29"/>
    <d v="2025-03-04T00:00:00"/>
    <d v="1899-12-30T17:16:51"/>
    <x v="231"/>
    <x v="26"/>
    <s v="7030000989"/>
    <s v="FBO"/>
    <d v="1899-12-30T00:00:33"/>
    <x v="1561"/>
    <d v="1899-12-30T00:00:11"/>
    <s v="Granel"/>
    <s v="E001"/>
    <x v="2"/>
    <d v="1899-12-30T00:00:33"/>
    <d v="1899-12-30T00:00:22"/>
    <x v="11"/>
    <x v="7"/>
    <x v="2"/>
    <x v="0"/>
    <n v="1"/>
    <n v="0"/>
    <x v="1"/>
    <x v="0"/>
    <x v="2"/>
    <n v="1"/>
    <x v="6"/>
    <x v="1"/>
    <d v="1899-12-30T00:00:11"/>
    <d v="1899-12-30T00:00:11"/>
    <x v="0"/>
    <m/>
    <m/>
    <d v="1899-12-30T00:00:00"/>
    <d v="1899-12-30T00:00:33"/>
    <n v="3"/>
    <d v="1899-12-30T00:00:11"/>
    <n v="0.54999999999353122"/>
    <x v="12"/>
    <x v="1"/>
  </r>
  <r>
    <x v="10"/>
    <s v=""/>
    <x v="0"/>
    <x v="1173"/>
    <m/>
    <d v="2025-03-05T00:00:00"/>
    <x v="2"/>
    <s v="200225"/>
    <x v="44"/>
    <s v="PA"/>
    <x v="2"/>
    <x v="0"/>
    <d v="2025-03-05T00:00:00"/>
    <d v="1899-12-30T07:35:19"/>
    <d v="2025-03-05T00:00:00"/>
    <d v="1899-12-30T07:35:43"/>
    <d v="2025-03-05T00:00:00"/>
    <d v="1899-12-30T07:35:57"/>
    <x v="231"/>
    <x v="28"/>
    <s v="7030000990"/>
    <s v="FBO"/>
    <d v="1899-12-30T00:00:38"/>
    <x v="1578"/>
    <d v="1899-12-30T00:00:24"/>
    <s v="Granel"/>
    <s v="E001"/>
    <x v="2"/>
    <d v="1899-12-30T00:00:38"/>
    <d v="1899-12-30T00:00:14"/>
    <x v="2"/>
    <x v="8"/>
    <x v="2"/>
    <x v="0"/>
    <n v="1"/>
    <n v="0"/>
    <x v="1"/>
    <x v="0"/>
    <x v="2"/>
    <n v="1"/>
    <x v="6"/>
    <x v="1"/>
    <d v="1899-12-30T00:00:24"/>
    <d v="1899-12-30T00:00:24"/>
    <x v="0"/>
    <m/>
    <m/>
    <d v="1899-12-30T00:00:00"/>
    <d v="1899-12-30T00:00:38"/>
    <n v="4"/>
    <d v="1899-12-30T00:00:24"/>
    <n v="0.63333333332637132"/>
    <x v="1"/>
    <x v="1"/>
  </r>
  <r>
    <x v="10"/>
    <s v=""/>
    <x v="0"/>
    <x v="1174"/>
    <s v="E3975CCV"/>
    <d v="2025-03-05T00:00:00"/>
    <x v="2"/>
    <s v="200225"/>
    <x v="44"/>
    <s v="PA"/>
    <x v="2"/>
    <x v="0"/>
    <d v="2025-03-05T00:00:00"/>
    <d v="1899-12-30T07:41:52"/>
    <d v="2025-03-05T00:00:00"/>
    <d v="1899-12-30T07:42:02"/>
    <d v="2025-03-05T00:00:00"/>
    <d v="1899-12-30T07:42:12"/>
    <x v="231"/>
    <x v="28"/>
    <s v="7030000991"/>
    <s v="FBO"/>
    <d v="1899-12-30T00:00:20"/>
    <x v="2335"/>
    <d v="1899-12-30T00:00:10"/>
    <s v="Granel"/>
    <s v="E001"/>
    <x v="2"/>
    <d v="1899-12-30T00:00:20"/>
    <d v="1899-12-30T00:00:10"/>
    <x v="2"/>
    <x v="8"/>
    <x v="2"/>
    <x v="0"/>
    <n v="1"/>
    <n v="0"/>
    <x v="1"/>
    <x v="0"/>
    <x v="2"/>
    <n v="1"/>
    <x v="6"/>
    <x v="1"/>
    <d v="1899-12-30T00:00:10"/>
    <d v="1899-12-30T00:00:10"/>
    <x v="0"/>
    <m/>
    <m/>
    <d v="1899-12-30T00:00:00"/>
    <d v="1899-12-30T00:00:20"/>
    <n v="4"/>
    <d v="1899-12-30T00:00:10"/>
    <n v="0.33333333333120052"/>
    <x v="1"/>
    <x v="1"/>
  </r>
  <r>
    <x v="10"/>
    <s v=""/>
    <x v="0"/>
    <x v="1170"/>
    <s v="E0019FGD"/>
    <d v="2025-03-05T00:00:00"/>
    <x v="2"/>
    <s v="200225"/>
    <x v="44"/>
    <s v="PA"/>
    <x v="2"/>
    <x v="0"/>
    <d v="2025-03-05T00:00:00"/>
    <d v="1899-12-30T07:53:47"/>
    <d v="2025-03-05T00:00:00"/>
    <d v="1899-12-30T07:54:29"/>
    <d v="2025-03-05T00:00:00"/>
    <d v="1899-12-30T07:54:52"/>
    <x v="231"/>
    <x v="28"/>
    <s v="7030000992"/>
    <s v="FBO"/>
    <d v="1899-12-30T00:01:05"/>
    <x v="550"/>
    <d v="1899-12-30T00:00:42"/>
    <s v="Granel"/>
    <s v="E001"/>
    <x v="2"/>
    <d v="1899-12-30T00:01:05"/>
    <d v="1899-12-30T00:00:23"/>
    <x v="2"/>
    <x v="8"/>
    <x v="2"/>
    <x v="0"/>
    <n v="1"/>
    <n v="0"/>
    <x v="1"/>
    <x v="0"/>
    <x v="2"/>
    <n v="1"/>
    <x v="6"/>
    <x v="1"/>
    <d v="1899-12-30T00:00:42"/>
    <d v="1899-12-30T00:00:42"/>
    <x v="0"/>
    <m/>
    <m/>
    <d v="1899-12-30T00:00:00"/>
    <d v="1899-12-30T00:01:05"/>
    <n v="4"/>
    <d v="1899-12-30T00:00:42"/>
    <n v="1.0833333333408302"/>
    <x v="1"/>
    <x v="1"/>
  </r>
  <r>
    <x v="10"/>
    <s v=""/>
    <x v="0"/>
    <x v="1227"/>
    <s v="E9325JBL"/>
    <d v="2025-03-05T00:00:00"/>
    <x v="2"/>
    <s v="200225"/>
    <x v="44"/>
    <s v="PA"/>
    <x v="2"/>
    <x v="0"/>
    <d v="2025-03-05T00:00:00"/>
    <d v="1899-12-30T08:31:59"/>
    <d v="2025-03-05T00:00:00"/>
    <d v="1899-12-30T08:32:10"/>
    <d v="2025-03-05T00:00:00"/>
    <d v="1899-12-30T08:32:29"/>
    <x v="231"/>
    <x v="28"/>
    <s v="7030000993"/>
    <s v="FBO"/>
    <d v="1899-12-30T00:00:30"/>
    <x v="1148"/>
    <d v="1899-12-30T00:00:11"/>
    <s v="Granel"/>
    <s v="E001"/>
    <x v="2"/>
    <d v="1899-12-30T00:00:30"/>
    <d v="1899-12-30T00:00:19"/>
    <x v="3"/>
    <x v="8"/>
    <x v="2"/>
    <x v="0"/>
    <n v="1"/>
    <n v="0"/>
    <x v="1"/>
    <x v="0"/>
    <x v="2"/>
    <n v="1"/>
    <x v="6"/>
    <x v="1"/>
    <d v="1899-12-30T00:00:11"/>
    <d v="1899-12-30T00:00:11"/>
    <x v="0"/>
    <m/>
    <m/>
    <d v="1899-12-30T00:00:00"/>
    <d v="1899-12-30T00:00:30"/>
    <n v="4"/>
    <d v="1899-12-30T00:00:11"/>
    <n v="0.49999999999680078"/>
    <x v="2"/>
    <x v="1"/>
  </r>
  <r>
    <x v="10"/>
    <s v=""/>
    <x v="0"/>
    <x v="1173"/>
    <m/>
    <d v="2025-03-05T00:00:00"/>
    <x v="2"/>
    <s v="200225"/>
    <x v="44"/>
    <s v="PA"/>
    <x v="2"/>
    <x v="0"/>
    <d v="2025-03-05T00:00:00"/>
    <d v="1899-12-30T09:34:18"/>
    <d v="2025-03-05T00:00:00"/>
    <d v="1899-12-30T09:34:28"/>
    <d v="2025-03-05T00:00:00"/>
    <d v="1899-12-30T09:35:11"/>
    <x v="231"/>
    <x v="28"/>
    <s v="7030000994"/>
    <s v="FBO"/>
    <d v="1899-12-30T00:00:53"/>
    <x v="3531"/>
    <d v="1899-12-30T00:00:10"/>
    <s v="Granel"/>
    <s v="E001"/>
    <x v="2"/>
    <d v="1899-12-30T00:00:53"/>
    <d v="1899-12-30T00:00:43"/>
    <x v="4"/>
    <x v="8"/>
    <x v="2"/>
    <x v="0"/>
    <n v="1"/>
    <n v="0"/>
    <x v="1"/>
    <x v="0"/>
    <x v="2"/>
    <n v="1"/>
    <x v="6"/>
    <x v="1"/>
    <d v="1899-12-30T00:00:10"/>
    <d v="1899-12-30T00:00:10"/>
    <x v="0"/>
    <m/>
    <m/>
    <d v="1899-12-30T00:00:00"/>
    <d v="1899-12-30T00:00:53"/>
    <n v="4"/>
    <d v="1899-12-30T00:00:10"/>
    <n v="0.88333333333920017"/>
    <x v="3"/>
    <x v="1"/>
  </r>
  <r>
    <x v="10"/>
    <s v=""/>
    <x v="0"/>
    <x v="1174"/>
    <s v="E3975CCV"/>
    <d v="2025-03-05T00:00:00"/>
    <x v="2"/>
    <s v="200225"/>
    <x v="44"/>
    <s v="PA"/>
    <x v="2"/>
    <x v="0"/>
    <d v="2025-03-05T00:00:00"/>
    <d v="1899-12-30T09:54:45"/>
    <d v="2025-03-05T00:00:00"/>
    <d v="1899-12-30T09:54:56"/>
    <d v="2025-03-05T00:00:00"/>
    <d v="1899-12-30T09:55:07"/>
    <x v="231"/>
    <x v="28"/>
    <s v="7030000995"/>
    <s v="FBO"/>
    <d v="1899-12-30T00:00:22"/>
    <x v="2242"/>
    <d v="1899-12-30T00:00:11"/>
    <s v="Granel"/>
    <s v="E001"/>
    <x v="2"/>
    <d v="1899-12-30T00:00:22"/>
    <d v="1899-12-30T00:00:11"/>
    <x v="4"/>
    <x v="8"/>
    <x v="2"/>
    <x v="0"/>
    <n v="1"/>
    <n v="0"/>
    <x v="1"/>
    <x v="0"/>
    <x v="2"/>
    <n v="1"/>
    <x v="6"/>
    <x v="1"/>
    <d v="1899-12-30T00:00:11"/>
    <d v="1899-12-30T00:00:11"/>
    <x v="0"/>
    <m/>
    <m/>
    <d v="1899-12-30T00:00:00"/>
    <d v="1899-12-30T00:00:22"/>
    <n v="4"/>
    <d v="1899-12-30T00:00:11"/>
    <n v="0.36666666666723025"/>
    <x v="3"/>
    <x v="1"/>
  </r>
  <r>
    <x v="10"/>
    <s v=""/>
    <x v="0"/>
    <x v="1180"/>
    <s v="E8946JVD"/>
    <d v="2025-03-05T00:00:00"/>
    <x v="2"/>
    <s v="200225"/>
    <x v="44"/>
    <s v="PA"/>
    <x v="2"/>
    <x v="0"/>
    <d v="2025-03-05T00:00:00"/>
    <d v="1899-12-30T09:58:37"/>
    <d v="2025-03-05T00:00:00"/>
    <d v="1899-12-30T09:58:51"/>
    <d v="2025-03-05T00:00:00"/>
    <d v="1899-12-30T09:59:02"/>
    <x v="231"/>
    <x v="28"/>
    <s v="7030000996"/>
    <s v="FBO"/>
    <d v="1899-12-30T00:00:25"/>
    <x v="2242"/>
    <d v="1899-12-30T00:00:14"/>
    <s v="Granel"/>
    <s v="E001"/>
    <x v="2"/>
    <d v="1899-12-30T00:00:25"/>
    <d v="1899-12-30T00:00:11"/>
    <x v="4"/>
    <x v="8"/>
    <x v="2"/>
    <x v="0"/>
    <n v="1"/>
    <n v="0"/>
    <x v="1"/>
    <x v="0"/>
    <x v="2"/>
    <n v="1"/>
    <x v="6"/>
    <x v="1"/>
    <d v="1899-12-30T00:00:14"/>
    <d v="1899-12-30T00:00:14"/>
    <x v="0"/>
    <m/>
    <m/>
    <d v="1899-12-30T00:00:00"/>
    <d v="1899-12-30T00:00:25"/>
    <n v="4"/>
    <d v="1899-12-30T00:00:14"/>
    <n v="0.41666666666396068"/>
    <x v="3"/>
    <x v="1"/>
  </r>
  <r>
    <x v="10"/>
    <s v=""/>
    <x v="0"/>
    <x v="1170"/>
    <s v="E0019FGD"/>
    <d v="2025-03-05T00:00:00"/>
    <x v="2"/>
    <s v="200225"/>
    <x v="44"/>
    <s v="PA"/>
    <x v="2"/>
    <x v="0"/>
    <d v="2025-03-05T00:00:00"/>
    <d v="1899-12-30T10:04:20"/>
    <d v="2025-03-05T00:00:00"/>
    <d v="1899-12-30T10:04:36"/>
    <d v="2025-03-05T00:00:00"/>
    <d v="1899-12-30T10:04:52"/>
    <x v="231"/>
    <x v="28"/>
    <s v="7030000997"/>
    <s v="FBO"/>
    <d v="1899-12-30T00:00:32"/>
    <x v="2095"/>
    <d v="1899-12-30T00:00:16"/>
    <s v="Granel"/>
    <s v="E001"/>
    <x v="2"/>
    <d v="1899-12-30T00:00:32"/>
    <d v="1899-12-30T00:00:16"/>
    <x v="5"/>
    <x v="8"/>
    <x v="2"/>
    <x v="0"/>
    <n v="1"/>
    <n v="0"/>
    <x v="1"/>
    <x v="0"/>
    <x v="2"/>
    <n v="1"/>
    <x v="6"/>
    <x v="1"/>
    <d v="1899-12-30T00:00:16"/>
    <d v="1899-12-30T00:00:16"/>
    <x v="0"/>
    <m/>
    <m/>
    <d v="1899-12-30T00:00:00"/>
    <d v="1899-12-30T00:00:32"/>
    <n v="4"/>
    <d v="1899-12-30T00:00:16"/>
    <n v="0.53333333333283051"/>
    <x v="4"/>
    <x v="1"/>
  </r>
  <r>
    <x v="10"/>
    <s v=""/>
    <x v="0"/>
    <x v="1227"/>
    <s v="E9325JBL"/>
    <d v="2025-03-05T00:00:00"/>
    <x v="2"/>
    <s v="200225"/>
    <x v="44"/>
    <s v="PA"/>
    <x v="2"/>
    <x v="0"/>
    <d v="2025-03-05T00:00:00"/>
    <d v="1899-12-30T10:21:58"/>
    <d v="2025-03-05T00:00:00"/>
    <d v="1899-12-30T10:22:13"/>
    <d v="2025-03-05T00:00:00"/>
    <d v="1899-12-30T10:22:29"/>
    <x v="231"/>
    <x v="28"/>
    <s v="7030000998"/>
    <s v="FBO"/>
    <d v="1899-12-30T00:00:31"/>
    <x v="2095"/>
    <d v="1899-12-30T00:00:15"/>
    <s v="Granel"/>
    <s v="E001"/>
    <x v="2"/>
    <d v="1899-12-30T00:00:31"/>
    <d v="1899-12-30T00:00:16"/>
    <x v="5"/>
    <x v="8"/>
    <x v="2"/>
    <x v="0"/>
    <n v="1"/>
    <n v="0"/>
    <x v="1"/>
    <x v="0"/>
    <x v="2"/>
    <n v="1"/>
    <x v="6"/>
    <x v="1"/>
    <d v="1899-12-30T00:00:15"/>
    <d v="1899-12-30T00:00:15"/>
    <x v="0"/>
    <m/>
    <m/>
    <d v="1899-12-30T00:00:00"/>
    <d v="1899-12-30T00:00:31"/>
    <n v="4"/>
    <d v="1899-12-30T00:00:15"/>
    <n v="0.51666666665758143"/>
    <x v="4"/>
    <x v="1"/>
  </r>
  <r>
    <x v="10"/>
    <s v=""/>
    <x v="0"/>
    <x v="1173"/>
    <m/>
    <d v="2025-03-05T00:00:00"/>
    <x v="2"/>
    <s v="200225"/>
    <x v="44"/>
    <s v="PA"/>
    <x v="2"/>
    <x v="0"/>
    <d v="2025-03-05T00:00:00"/>
    <d v="1899-12-30T11:25:46"/>
    <d v="2025-03-05T00:00:00"/>
    <d v="1899-12-30T11:25:57"/>
    <d v="2025-03-05T00:00:00"/>
    <d v="1899-12-30T11:26:09"/>
    <x v="231"/>
    <x v="28"/>
    <s v="7030000999"/>
    <s v="FBO"/>
    <d v="1899-12-30T00:00:23"/>
    <x v="1916"/>
    <d v="1899-12-30T00:00:11"/>
    <s v="Granel"/>
    <s v="E001"/>
    <x v="2"/>
    <d v="1899-12-30T00:00:23"/>
    <d v="1899-12-30T00:00:12"/>
    <x v="9"/>
    <x v="8"/>
    <x v="2"/>
    <x v="0"/>
    <n v="1"/>
    <n v="0"/>
    <x v="1"/>
    <x v="0"/>
    <x v="2"/>
    <n v="1"/>
    <x v="6"/>
    <x v="1"/>
    <d v="1899-12-30T00:00:11"/>
    <d v="1899-12-30T00:00:11"/>
    <x v="0"/>
    <m/>
    <m/>
    <d v="1899-12-30T00:00:00"/>
    <d v="1899-12-30T00:00:23"/>
    <n v="4"/>
    <d v="1899-12-30T00:00:11"/>
    <n v="0.38333333334239938"/>
    <x v="5"/>
    <x v="1"/>
  </r>
  <r>
    <x v="10"/>
    <s v=""/>
    <x v="0"/>
    <x v="1174"/>
    <s v="E3975CCV"/>
    <d v="2025-03-05T00:00:00"/>
    <x v="2"/>
    <s v="200225"/>
    <x v="44"/>
    <s v="PA"/>
    <x v="2"/>
    <x v="0"/>
    <d v="2025-03-05T00:00:00"/>
    <d v="1899-12-30T11:46:22"/>
    <d v="2025-03-05T00:00:00"/>
    <d v="1899-12-30T11:46:31"/>
    <d v="2025-03-05T00:00:00"/>
    <d v="1899-12-30T11:46:38"/>
    <x v="231"/>
    <x v="31"/>
    <s v="7030001000"/>
    <s v="FBO"/>
    <d v="1899-12-30T00:00:16"/>
    <x v="2343"/>
    <d v="1899-12-30T00:00:09"/>
    <s v="Granel"/>
    <s v="E001"/>
    <x v="2"/>
    <d v="1899-12-30T00:00:16"/>
    <d v="1899-12-30T00:00:07"/>
    <x v="9"/>
    <x v="8"/>
    <x v="2"/>
    <x v="0"/>
    <n v="1"/>
    <n v="0"/>
    <x v="1"/>
    <x v="0"/>
    <x v="2"/>
    <n v="1"/>
    <x v="6"/>
    <x v="1"/>
    <d v="1899-12-30T00:00:09"/>
    <d v="1899-12-30T00:00:09"/>
    <x v="0"/>
    <m/>
    <m/>
    <d v="1899-12-30T00:00:00"/>
    <d v="1899-12-30T00:00:16"/>
    <n v="4"/>
    <d v="1899-12-30T00:00:09"/>
    <n v="0.26666666665922101"/>
    <x v="5"/>
    <x v="1"/>
  </r>
  <r>
    <x v="10"/>
    <s v=""/>
    <x v="0"/>
    <x v="1180"/>
    <s v="E8946JVD"/>
    <d v="2025-03-05T00:00:00"/>
    <x v="2"/>
    <s v="200225"/>
    <x v="44"/>
    <s v="PA"/>
    <x v="2"/>
    <x v="0"/>
    <d v="2025-03-05T00:00:00"/>
    <d v="1899-12-30T11:49:58"/>
    <d v="2025-03-05T00:00:00"/>
    <d v="1899-12-30T11:50:29"/>
    <d v="2025-03-05T00:00:00"/>
    <d v="1899-12-30T11:50:44"/>
    <x v="231"/>
    <x v="31"/>
    <s v="7030001001"/>
    <s v="FBO"/>
    <d v="1899-12-30T00:00:46"/>
    <x v="1587"/>
    <d v="1899-12-30T00:00:31"/>
    <s v="Granel"/>
    <s v="E001"/>
    <x v="2"/>
    <d v="1899-12-30T00:00:46"/>
    <d v="1899-12-30T00:00:15"/>
    <x v="9"/>
    <x v="8"/>
    <x v="2"/>
    <x v="0"/>
    <n v="1"/>
    <n v="0"/>
    <x v="1"/>
    <x v="0"/>
    <x v="2"/>
    <n v="1"/>
    <x v="6"/>
    <x v="1"/>
    <d v="1899-12-30T00:00:31"/>
    <d v="1899-12-30T00:00:31"/>
    <x v="0"/>
    <m/>
    <m/>
    <d v="1899-12-30T00:00:00"/>
    <d v="1899-12-30T00:00:46"/>
    <n v="4"/>
    <d v="1899-12-30T00:00:31"/>
    <n v="0.76666666665602179"/>
    <x v="5"/>
    <x v="1"/>
  </r>
  <r>
    <x v="10"/>
    <s v=""/>
    <x v="0"/>
    <x v="1170"/>
    <s v="E0019FGD"/>
    <d v="2025-03-05T00:00:00"/>
    <x v="2"/>
    <s v="200225"/>
    <x v="44"/>
    <s v="PA"/>
    <x v="2"/>
    <x v="0"/>
    <d v="2025-03-05T00:00:00"/>
    <d v="1899-12-30T12:18:46"/>
    <d v="2025-03-05T00:00:00"/>
    <d v="1899-12-30T12:19:00"/>
    <d v="2025-03-05T00:00:00"/>
    <d v="1899-12-30T12:19:18"/>
    <x v="231"/>
    <x v="28"/>
    <s v="7030001002"/>
    <s v="FBO"/>
    <d v="1899-12-30T00:00:32"/>
    <x v="1484"/>
    <d v="1899-12-30T00:00:14"/>
    <s v="Granel"/>
    <s v="E001"/>
    <x v="2"/>
    <d v="1899-12-30T00:00:32"/>
    <d v="1899-12-30T00:00:18"/>
    <x v="13"/>
    <x v="8"/>
    <x v="2"/>
    <x v="0"/>
    <n v="1"/>
    <n v="0"/>
    <x v="1"/>
    <x v="0"/>
    <x v="2"/>
    <n v="1"/>
    <x v="6"/>
    <x v="1"/>
    <d v="1899-12-30T00:00:14"/>
    <d v="1899-12-30T00:00:14"/>
    <x v="0"/>
    <m/>
    <m/>
    <d v="1899-12-30T00:00:00"/>
    <d v="1899-12-30T00:00:32"/>
    <n v="4"/>
    <d v="1899-12-30T00:00:14"/>
    <n v="0.53333333333283051"/>
    <x v="11"/>
    <x v="1"/>
  </r>
  <r>
    <x v="10"/>
    <s v=""/>
    <x v="0"/>
    <x v="1205"/>
    <m/>
    <d v="2025-03-17T00:00:00"/>
    <x v="2"/>
    <s v="200225"/>
    <x v="44"/>
    <s v="PA"/>
    <x v="2"/>
    <x v="0"/>
    <d v="2025-03-17T00:00:00"/>
    <d v="1899-12-30T11:26:56"/>
    <d v="2025-03-17T00:00:00"/>
    <d v="1899-12-30T11:27:19"/>
    <d v="2025-03-17T00:00:00"/>
    <d v="1899-12-30T11:27:36"/>
    <x v="231"/>
    <x v="26"/>
    <s v="7030001003"/>
    <s v="FBO"/>
    <d v="1899-12-30T00:00:40"/>
    <x v="1611"/>
    <d v="1899-12-30T00:00:23"/>
    <s v="Granel"/>
    <s v="E001"/>
    <x v="2"/>
    <d v="1899-12-30T00:00:40"/>
    <d v="1899-12-30T00:00:17"/>
    <x v="9"/>
    <x v="16"/>
    <x v="4"/>
    <x v="0"/>
    <n v="1"/>
    <n v="0"/>
    <x v="1"/>
    <x v="0"/>
    <x v="2"/>
    <n v="1"/>
    <x v="6"/>
    <x v="1"/>
    <d v="1899-12-30T00:00:23"/>
    <d v="1899-12-30T00:00:23"/>
    <x v="0"/>
    <m/>
    <m/>
    <d v="1899-12-30T00:00:00"/>
    <d v="1899-12-30T00:00:40"/>
    <n v="2"/>
    <d v="1899-12-30T00:00:23"/>
    <n v="0.66666666666240104"/>
    <x v="5"/>
    <x v="1"/>
  </r>
  <r>
    <x v="10"/>
    <s v=""/>
    <x v="0"/>
    <x v="1205"/>
    <m/>
    <d v="2025-03-17T00:00:00"/>
    <x v="2"/>
    <s v="200225"/>
    <x v="44"/>
    <s v="PA"/>
    <x v="2"/>
    <x v="0"/>
    <d v="2025-03-17T00:00:00"/>
    <d v="1899-12-30T13:08:14"/>
    <d v="2025-03-17T00:00:00"/>
    <d v="1899-12-30T13:08:35"/>
    <d v="2025-03-17T00:00:00"/>
    <d v="1899-12-30T13:08:54"/>
    <x v="231"/>
    <x v="32"/>
    <s v="7030001004"/>
    <s v="FBO"/>
    <d v="1899-12-30T00:00:40"/>
    <x v="1148"/>
    <d v="1899-12-30T00:00:21"/>
    <s v="Granel"/>
    <s v="E001"/>
    <x v="2"/>
    <d v="1899-12-30T00:00:40"/>
    <d v="1899-12-30T00:00:19"/>
    <x v="6"/>
    <x v="16"/>
    <x v="4"/>
    <x v="0"/>
    <n v="1"/>
    <n v="0"/>
    <x v="1"/>
    <x v="0"/>
    <x v="2"/>
    <n v="1"/>
    <x v="6"/>
    <x v="1"/>
    <d v="1899-12-30T00:00:21"/>
    <d v="1899-12-30T00:00:21"/>
    <x v="0"/>
    <m/>
    <m/>
    <d v="1899-12-30T00:00:00"/>
    <d v="1899-12-30T00:00:40"/>
    <n v="2"/>
    <d v="1899-12-30T00:00:21"/>
    <n v="0.66666666666240104"/>
    <x v="6"/>
    <x v="1"/>
  </r>
  <r>
    <x v="10"/>
    <s v=""/>
    <x v="0"/>
    <x v="1205"/>
    <m/>
    <d v="2025-03-17T00:00:00"/>
    <x v="2"/>
    <s v="200225"/>
    <x v="44"/>
    <s v="PA"/>
    <x v="2"/>
    <x v="0"/>
    <d v="2025-03-17T00:00:00"/>
    <d v="1899-12-30T15:35:29"/>
    <d v="2025-03-17T00:00:00"/>
    <d v="1899-12-30T15:35:44"/>
    <d v="2025-03-17T00:00:00"/>
    <d v="1899-12-30T15:35:55"/>
    <x v="231"/>
    <x v="31"/>
    <s v="7030001005"/>
    <s v="FBO"/>
    <d v="1899-12-30T00:00:26"/>
    <x v="2242"/>
    <d v="1899-12-30T00:00:15"/>
    <s v="Granel"/>
    <s v="E001"/>
    <x v="2"/>
    <d v="1899-12-30T00:00:26"/>
    <d v="1899-12-30T00:00:11"/>
    <x v="10"/>
    <x v="16"/>
    <x v="4"/>
    <x v="0"/>
    <n v="1"/>
    <n v="0"/>
    <x v="1"/>
    <x v="0"/>
    <x v="2"/>
    <n v="1"/>
    <x v="6"/>
    <x v="1"/>
    <d v="1899-12-30T00:00:15"/>
    <d v="1899-12-30T00:00:15"/>
    <x v="0"/>
    <m/>
    <m/>
    <d v="1899-12-30T00:00:00"/>
    <d v="1899-12-30T00:00:26"/>
    <n v="2"/>
    <d v="1899-12-30T00:00:15"/>
    <n v="0.43333333333920976"/>
    <x v="14"/>
    <x v="1"/>
  </r>
  <r>
    <x v="10"/>
    <s v=""/>
    <x v="0"/>
    <x v="1205"/>
    <m/>
    <d v="2025-03-17T00:00:00"/>
    <x v="2"/>
    <s v="200225"/>
    <x v="44"/>
    <s v="PA"/>
    <x v="2"/>
    <x v="0"/>
    <d v="2025-03-17T00:00:00"/>
    <d v="1899-12-30T17:10:40"/>
    <d v="2025-03-17T00:00:00"/>
    <d v="1899-12-30T17:11:07"/>
    <d v="2025-03-17T00:00:00"/>
    <d v="1899-12-30T17:11:19"/>
    <x v="231"/>
    <x v="31"/>
    <s v="7030001006"/>
    <s v="FBO"/>
    <d v="1899-12-30T00:00:39"/>
    <x v="1916"/>
    <d v="1899-12-30T00:00:27"/>
    <s v="Granel"/>
    <s v="E001"/>
    <x v="2"/>
    <d v="1899-12-30T00:00:39"/>
    <d v="1899-12-30T00:00:12"/>
    <x v="11"/>
    <x v="16"/>
    <x v="4"/>
    <x v="0"/>
    <n v="1"/>
    <n v="0"/>
    <x v="1"/>
    <x v="0"/>
    <x v="2"/>
    <n v="1"/>
    <x v="6"/>
    <x v="1"/>
    <d v="1899-12-30T00:00:27"/>
    <d v="1899-12-30T00:00:27"/>
    <x v="0"/>
    <m/>
    <m/>
    <d v="1899-12-30T00:00:00"/>
    <d v="1899-12-30T00:00:39"/>
    <n v="2"/>
    <d v="1899-12-30T00:00:27"/>
    <n v="0.65000000000154046"/>
    <x v="12"/>
    <x v="1"/>
  </r>
  <r>
    <x v="10"/>
    <s v=""/>
    <x v="0"/>
    <x v="1205"/>
    <m/>
    <d v="2025-03-18T00:00:00"/>
    <x v="2"/>
    <s v="200225"/>
    <x v="44"/>
    <s v="PA"/>
    <x v="2"/>
    <x v="0"/>
    <d v="2025-03-18T00:00:00"/>
    <d v="1899-12-30T12:33:00"/>
    <d v="2025-03-18T00:00:00"/>
    <d v="1899-12-30T12:37:17"/>
    <d v="2025-03-18T00:00:00"/>
    <d v="1899-12-30T12:40:25"/>
    <x v="231"/>
    <x v="32"/>
    <s v="7030001007"/>
    <s v="FBO"/>
    <d v="1899-12-30T00:07:25"/>
    <x v="1486"/>
    <d v="1899-12-30T00:04:17"/>
    <s v="Granel"/>
    <s v="E001"/>
    <x v="2"/>
    <d v="1899-12-30T00:07:25"/>
    <d v="1899-12-30T00:03:08"/>
    <x v="13"/>
    <x v="17"/>
    <x v="4"/>
    <x v="0"/>
    <n v="1"/>
    <n v="0"/>
    <x v="1"/>
    <x v="0"/>
    <x v="2"/>
    <n v="1"/>
    <x v="6"/>
    <x v="1"/>
    <d v="1899-12-30T00:04:17"/>
    <d v="1899-12-30T00:04:17"/>
    <x v="0"/>
    <m/>
    <m/>
    <d v="1899-12-30T00:00:00"/>
    <d v="1899-12-30T00:07:25"/>
    <n v="3"/>
    <d v="1899-12-30T00:04:17"/>
    <n v="7.4166666666623371"/>
    <x v="11"/>
    <x v="1"/>
  </r>
  <r>
    <x v="10"/>
    <s v=""/>
    <x v="0"/>
    <x v="1205"/>
    <m/>
    <d v="2025-03-18T00:00:00"/>
    <x v="2"/>
    <s v="200225"/>
    <x v="44"/>
    <s v="PA"/>
    <x v="2"/>
    <x v="0"/>
    <d v="2025-03-18T00:00:00"/>
    <d v="1899-12-30T15:36:28"/>
    <d v="2025-03-18T00:00:00"/>
    <d v="1899-12-30T15:36:39"/>
    <d v="2025-03-18T00:00:00"/>
    <d v="1899-12-30T15:36:59"/>
    <x v="231"/>
    <x v="31"/>
    <s v="7030001008"/>
    <s v="FBO"/>
    <d v="1899-12-30T00:00:31"/>
    <x v="2120"/>
    <d v="1899-12-30T00:00:11"/>
    <s v="Granel"/>
    <s v="E001"/>
    <x v="2"/>
    <d v="1899-12-30T00:00:31"/>
    <d v="1899-12-30T00:00:20"/>
    <x v="10"/>
    <x v="17"/>
    <x v="4"/>
    <x v="0"/>
    <n v="1"/>
    <n v="0"/>
    <x v="1"/>
    <x v="0"/>
    <x v="2"/>
    <n v="1"/>
    <x v="6"/>
    <x v="1"/>
    <d v="1899-12-30T00:00:11"/>
    <d v="1899-12-30T00:00:11"/>
    <x v="0"/>
    <m/>
    <m/>
    <d v="1899-12-30T00:00:00"/>
    <d v="1899-12-30T00:00:31"/>
    <n v="3"/>
    <d v="1899-12-30T00:00:11"/>
    <n v="0.51666666667196992"/>
    <x v="14"/>
    <x v="1"/>
  </r>
  <r>
    <x v="10"/>
    <s v=""/>
    <x v="0"/>
    <x v="1205"/>
    <m/>
    <d v="2025-03-18T00:00:00"/>
    <x v="2"/>
    <s v="200225"/>
    <x v="44"/>
    <s v="PA"/>
    <x v="2"/>
    <x v="0"/>
    <d v="2025-03-18T00:00:00"/>
    <d v="1899-12-30T16:48:23"/>
    <d v="2025-03-18T00:00:00"/>
    <d v="1899-12-30T16:48:39"/>
    <d v="2025-03-18T00:00:00"/>
    <d v="1899-12-30T16:48:52"/>
    <x v="231"/>
    <x v="31"/>
    <s v="7030001009"/>
    <s v="FBO"/>
    <d v="1899-12-30T00:00:29"/>
    <x v="2379"/>
    <d v="1899-12-30T00:00:16"/>
    <s v="Granel"/>
    <s v="E001"/>
    <x v="2"/>
    <d v="1899-12-30T00:00:29"/>
    <d v="1899-12-30T00:00:13"/>
    <x v="7"/>
    <x v="17"/>
    <x v="4"/>
    <x v="0"/>
    <n v="1"/>
    <n v="0"/>
    <x v="1"/>
    <x v="0"/>
    <x v="2"/>
    <n v="1"/>
    <x v="6"/>
    <x v="1"/>
    <d v="1899-12-30T00:00:16"/>
    <d v="1899-12-30T00:00:16"/>
    <x v="0"/>
    <m/>
    <m/>
    <d v="1899-12-30T00:00:00"/>
    <d v="1899-12-30T00:00:29"/>
    <n v="3"/>
    <d v="1899-12-30T00:00:16"/>
    <n v="0.48333333333602013"/>
    <x v="8"/>
    <x v="1"/>
  </r>
  <r>
    <x v="9"/>
    <s v="2025003872"/>
    <x v="0"/>
    <x v="539"/>
    <s v="E6028JLK"/>
    <d v="2025-02-24T00:00:00"/>
    <x v="2"/>
    <s v="1782"/>
    <x v="48"/>
    <s v="PA"/>
    <x v="1"/>
    <x v="0"/>
    <d v="2025-02-24T00:00:00"/>
    <d v="1899-12-30T09:59:28"/>
    <d v="2025-02-24T00:00:00"/>
    <d v="1899-12-30T09:59:31"/>
    <d v="2025-02-24T00:00:00"/>
    <d v="1899-12-30T10:35:20"/>
    <x v="0"/>
    <x v="0"/>
    <s v="8800000091"/>
    <s v="FBO"/>
    <d v="1899-12-30T00:35:52"/>
    <x v="3093"/>
    <d v="1899-12-30T00:00:03"/>
    <s v="Granel"/>
    <s v="E001"/>
    <x v="2"/>
    <d v="1899-12-30T00:35:52"/>
    <d v="1899-12-30T00:35:49"/>
    <x v="4"/>
    <x v="1"/>
    <x v="1"/>
    <x v="2"/>
    <n v="0"/>
    <n v="0"/>
    <x v="0"/>
    <x v="2"/>
    <x v="1"/>
    <n v="0"/>
    <x v="7"/>
    <x v="1"/>
    <d v="1899-12-30T00:00:03"/>
    <d v="1899-12-30T00:00:03"/>
    <x v="0"/>
    <m/>
    <m/>
    <d v="1899-12-30T00:00:00"/>
    <d v="1899-12-30T00:35:52"/>
    <n v="2"/>
    <d v="1899-12-30T00:00:03"/>
    <n v="35.866666666655995"/>
    <x v="4"/>
    <x v="1"/>
  </r>
  <r>
    <x v="9"/>
    <s v="2025004452"/>
    <x v="0"/>
    <x v="1336"/>
    <m/>
    <d v="2025-03-04T00:00:00"/>
    <x v="2"/>
    <s v="2882"/>
    <x v="50"/>
    <s v="PA"/>
    <x v="2"/>
    <x v="0"/>
    <d v="2025-03-04T00:00:00"/>
    <d v="1899-12-30T15:59:43"/>
    <d v="2025-03-04T00:00:00"/>
    <d v="1899-12-30T15:59:49"/>
    <d v="2025-03-04T00:00:00"/>
    <d v="1899-12-30T16:22:02"/>
    <x v="0"/>
    <x v="0"/>
    <s v="8800000094"/>
    <s v="EXW"/>
    <d v="1899-12-30T00:22:19"/>
    <x v="3423"/>
    <d v="1899-12-30T00:00:06"/>
    <s v="Ensacado"/>
    <s v="E002"/>
    <x v="1"/>
    <d v="1899-12-30T00:22:19"/>
    <d v="1899-12-30T00:22:13"/>
    <x v="10"/>
    <x v="7"/>
    <x v="2"/>
    <x v="1"/>
    <n v="0"/>
    <n v="0"/>
    <x v="0"/>
    <x v="1"/>
    <x v="2"/>
    <n v="0"/>
    <x v="7"/>
    <x v="1"/>
    <d v="1899-12-30T00:00:06"/>
    <d v="1899-12-30T00:00:06"/>
    <x v="0"/>
    <m/>
    <m/>
    <d v="1899-12-30T00:00:00"/>
    <d v="1899-12-30T00:22:19"/>
    <n v="3"/>
    <d v="1899-12-30T00:00:06"/>
    <n v="22.316666666659231"/>
    <x v="8"/>
    <x v="1"/>
  </r>
  <r>
    <x v="9"/>
    <s v="2025005240"/>
    <x v="0"/>
    <x v="546"/>
    <s v="E54XL56"/>
    <d v="2025-03-19T00:00:00"/>
    <x v="2"/>
    <s v="2882"/>
    <x v="50"/>
    <s v="PA"/>
    <x v="2"/>
    <x v="0"/>
    <d v="2025-03-19T00:00:00"/>
    <d v="1899-12-30T21:04:22"/>
    <d v="2025-03-19T00:00:00"/>
    <d v="1899-12-30T21:04:33"/>
    <d v="2025-03-19T00:00:00"/>
    <d v="1899-12-30T21:30:16"/>
    <x v="0"/>
    <x v="0"/>
    <s v="8800000126"/>
    <s v="EXW"/>
    <d v="1899-12-30T00:00:00"/>
    <x v="782"/>
    <d v="1899-12-30T00:00:00"/>
    <s v="Ensacado"/>
    <s v="E002"/>
    <x v="1"/>
    <d v="1899-12-30T00:25:54"/>
    <d v="1899-12-30T00:25:43"/>
    <x v="16"/>
    <x v="18"/>
    <x v="4"/>
    <x v="1"/>
    <n v="0"/>
    <n v="0"/>
    <x v="0"/>
    <x v="1"/>
    <x v="2"/>
    <n v="0"/>
    <x v="7"/>
    <x v="1"/>
    <d v="1899-12-30T00:00:00"/>
    <d v="1899-12-30T00:00:00"/>
    <x v="0"/>
    <m/>
    <m/>
    <d v="1899-12-30T00:00:00"/>
    <d v="1899-12-30T00:25:54"/>
    <n v="4"/>
    <d v="1899-12-30T00:00:11"/>
    <n v="25.899999999998453"/>
    <x v="15"/>
    <x v="1"/>
  </r>
  <r>
    <x v="11"/>
    <s v="2025003933"/>
    <x v="0"/>
    <x v="1353"/>
    <s v="E6211LYC"/>
    <d v="2025-02-24T00:00:00"/>
    <x v="2"/>
    <s v="55"/>
    <x v="10"/>
    <s v="PA"/>
    <x v="22"/>
    <x v="0"/>
    <d v="2025-02-24T00:00:00"/>
    <d v="1899-12-30T05:55:49"/>
    <d v="2025-02-24T00:00:00"/>
    <d v="1899-12-30T05:56:31"/>
    <d v="2025-02-24T00:00:00"/>
    <d v="1899-12-30T06:20:20"/>
    <x v="0"/>
    <x v="0"/>
    <s v="1322316741"/>
    <s v="EXW"/>
    <d v="1899-12-30T00:24:31"/>
    <x v="3024"/>
    <d v="1899-12-30T00:00:42"/>
    <s v="Granel"/>
    <s v="E001"/>
    <x v="1"/>
    <d v="1899-12-30T00:24:31"/>
    <d v="1899-12-30T00:23:49"/>
    <x v="0"/>
    <x v="1"/>
    <x v="1"/>
    <x v="2"/>
    <n v="0"/>
    <n v="0"/>
    <x v="0"/>
    <x v="2"/>
    <x v="1"/>
    <n v="0"/>
    <x v="8"/>
    <x v="1"/>
    <d v="1899-12-30T00:00:42"/>
    <d v="1899-12-30T00:00:42"/>
    <x v="0"/>
    <m/>
    <m/>
    <d v="1899-12-30T00:00:00"/>
    <d v="1899-12-30T00:24:31"/>
    <n v="2"/>
    <d v="1899-12-30T00:00:42"/>
    <n v="24.51666666666241"/>
    <x v="0"/>
    <x v="1"/>
  </r>
  <r>
    <x v="11"/>
    <s v="2025003950"/>
    <x v="0"/>
    <x v="921"/>
    <s v="E7567GYY"/>
    <d v="2025-02-24T00:00:00"/>
    <x v="2"/>
    <s v="55"/>
    <x v="10"/>
    <s v="PA"/>
    <x v="22"/>
    <x v="0"/>
    <d v="2025-02-24T00:00:00"/>
    <d v="1899-12-30T09:33:01"/>
    <d v="2025-02-24T00:00:00"/>
    <d v="1899-12-30T09:33:44"/>
    <d v="2025-02-24T00:00:00"/>
    <d v="1899-12-30T10:03:47"/>
    <x v="0"/>
    <x v="0"/>
    <s v="1322316745"/>
    <s v="FBO"/>
    <d v="1899-12-30T00:30:46"/>
    <x v="994"/>
    <d v="1899-12-30T00:00:43"/>
    <s v="Granel"/>
    <s v="E001"/>
    <x v="2"/>
    <d v="1899-12-30T00:30:46"/>
    <d v="1899-12-30T00:30:03"/>
    <x v="4"/>
    <x v="1"/>
    <x v="1"/>
    <x v="2"/>
    <n v="0"/>
    <n v="0"/>
    <x v="0"/>
    <x v="2"/>
    <x v="1"/>
    <n v="0"/>
    <x v="8"/>
    <x v="1"/>
    <d v="1899-12-30T00:00:43"/>
    <d v="1899-12-30T00:00:43"/>
    <x v="0"/>
    <m/>
    <m/>
    <d v="1899-12-30T00:00:00"/>
    <d v="1899-12-30T00:30:46"/>
    <n v="2"/>
    <d v="1899-12-30T00:00:43"/>
    <n v="30.766666666665586"/>
    <x v="4"/>
    <x v="1"/>
  </r>
  <r>
    <x v="11"/>
    <s v="2025003945"/>
    <x v="0"/>
    <x v="819"/>
    <s v="E0998LSS"/>
    <d v="2025-02-24T00:00:00"/>
    <x v="2"/>
    <s v="3044"/>
    <x v="25"/>
    <s v="PA"/>
    <x v="23"/>
    <x v="0"/>
    <d v="2025-02-24T00:00:00"/>
    <d v="1899-12-30T08:23:38"/>
    <d v="2025-02-24T00:00:00"/>
    <d v="1899-12-30T08:24:20"/>
    <d v="2025-02-24T00:00:00"/>
    <d v="1899-12-30T10:07:32"/>
    <x v="0"/>
    <x v="0"/>
    <s v="1322316746"/>
    <s v="FBO"/>
    <d v="1899-12-30T01:43:54"/>
    <x v="3532"/>
    <d v="1899-12-30T00:00:42"/>
    <s v="Granel"/>
    <s v="E001"/>
    <x v="2"/>
    <d v="1899-12-30T01:43:54"/>
    <d v="1899-12-30T01:43:12"/>
    <x v="3"/>
    <x v="1"/>
    <x v="1"/>
    <x v="2"/>
    <n v="0"/>
    <n v="0"/>
    <x v="0"/>
    <x v="2"/>
    <x v="1"/>
    <n v="0"/>
    <x v="8"/>
    <x v="2"/>
    <d v="1899-12-30T00:00:42"/>
    <d v="1899-12-30T00:00:42"/>
    <x v="0"/>
    <m/>
    <m/>
    <d v="1899-12-30T00:00:00"/>
    <d v="1899-12-30T01:43:54"/>
    <n v="2"/>
    <d v="1899-12-30T00:00:42"/>
    <n v="103.9000000000032"/>
    <x v="4"/>
    <x v="0"/>
  </r>
  <r>
    <x v="11"/>
    <s v="2025003954"/>
    <x v="0"/>
    <x v="918"/>
    <s v="E9055JGZ"/>
    <d v="2025-02-24T00:00:00"/>
    <x v="2"/>
    <s v="2906"/>
    <x v="11"/>
    <s v="PA"/>
    <x v="2"/>
    <x v="0"/>
    <d v="2025-02-24T00:00:00"/>
    <d v="1899-12-30T10:11:51"/>
    <d v="2025-02-24T00:00:00"/>
    <d v="1899-12-30T10:12:34"/>
    <d v="2025-02-24T00:00:00"/>
    <d v="1899-12-30T10:39:39"/>
    <x v="0"/>
    <x v="0"/>
    <s v="1322316747"/>
    <s v="FBO"/>
    <d v="1899-12-30T00:27:48"/>
    <x v="2"/>
    <d v="1899-12-30T00:00:43"/>
    <s v="Ensacado"/>
    <s v="E002"/>
    <x v="2"/>
    <d v="1899-12-30T00:27:48"/>
    <d v="1899-12-30T00:27:05"/>
    <x v="5"/>
    <x v="1"/>
    <x v="1"/>
    <x v="1"/>
    <n v="0"/>
    <n v="0"/>
    <x v="0"/>
    <x v="1"/>
    <x v="1"/>
    <n v="0"/>
    <x v="8"/>
    <x v="1"/>
    <d v="1899-12-30T00:00:43"/>
    <d v="1899-12-30T00:00:43"/>
    <x v="0"/>
    <m/>
    <m/>
    <d v="1899-12-30T00:00:00"/>
    <d v="1899-12-30T00:27:48"/>
    <n v="2"/>
    <d v="1899-12-30T00:00:43"/>
    <n v="27.800000000006424"/>
    <x v="4"/>
    <x v="1"/>
  </r>
  <r>
    <x v="11"/>
    <s v="2025003955"/>
    <x v="0"/>
    <x v="1353"/>
    <s v="E6211LYC"/>
    <d v="2025-02-24T00:00:00"/>
    <x v="2"/>
    <s v="55"/>
    <x v="10"/>
    <s v="PA"/>
    <x v="22"/>
    <x v="0"/>
    <d v="2025-02-24T00:00:00"/>
    <d v="1899-12-30T10:17:34"/>
    <d v="2025-02-24T00:00:00"/>
    <d v="1899-12-30T10:18:17"/>
    <d v="2025-02-24T00:00:00"/>
    <d v="1899-12-30T10:43:01"/>
    <x v="0"/>
    <x v="0"/>
    <s v="1322316748"/>
    <s v="EXW"/>
    <d v="1899-12-30T00:25:27"/>
    <x v="1617"/>
    <d v="1899-12-30T00:00:43"/>
    <s v="Granel"/>
    <s v="E001"/>
    <x v="1"/>
    <d v="1899-12-30T00:25:27"/>
    <d v="1899-12-30T00:24:44"/>
    <x v="5"/>
    <x v="1"/>
    <x v="1"/>
    <x v="2"/>
    <n v="0"/>
    <n v="0"/>
    <x v="0"/>
    <x v="2"/>
    <x v="1"/>
    <n v="0"/>
    <x v="8"/>
    <x v="1"/>
    <d v="1899-12-30T00:00:43"/>
    <d v="1899-12-30T00:00:43"/>
    <x v="0"/>
    <m/>
    <m/>
    <d v="1899-12-30T00:00:00"/>
    <d v="1899-12-30T00:25:27"/>
    <n v="2"/>
    <d v="1899-12-30T00:00:43"/>
    <n v="25.449999999998383"/>
    <x v="4"/>
    <x v="1"/>
  </r>
  <r>
    <x v="11"/>
    <s v="2025003957"/>
    <x v="0"/>
    <x v="922"/>
    <s v="E2163JCB"/>
    <d v="2025-02-24T00:00:00"/>
    <x v="2"/>
    <s v="3043"/>
    <x v="53"/>
    <s v="PA"/>
    <x v="24"/>
    <x v="0"/>
    <d v="2025-02-24T00:00:00"/>
    <d v="1899-12-30T10:20:36"/>
    <d v="2025-02-24T00:00:00"/>
    <d v="1899-12-30T10:21:19"/>
    <d v="2025-02-24T00:00:00"/>
    <d v="1899-12-30T10:59:45"/>
    <x v="0"/>
    <x v="0"/>
    <s v="1322316749"/>
    <s v="FBO"/>
    <d v="1899-12-30T00:39:09"/>
    <x v="987"/>
    <d v="1899-12-30T00:00:43"/>
    <s v="Granel"/>
    <s v="E001"/>
    <x v="2"/>
    <d v="1899-12-30T00:39:09"/>
    <d v="1899-12-30T00:38:26"/>
    <x v="5"/>
    <x v="1"/>
    <x v="1"/>
    <x v="2"/>
    <n v="0"/>
    <n v="0"/>
    <x v="0"/>
    <x v="2"/>
    <x v="1"/>
    <n v="0"/>
    <x v="8"/>
    <x v="1"/>
    <d v="1899-12-30T00:00:43"/>
    <d v="1899-12-30T00:00:43"/>
    <x v="0"/>
    <m/>
    <m/>
    <d v="1899-12-30T00:00:00"/>
    <d v="1899-12-30T00:39:09"/>
    <n v="2"/>
    <d v="1899-12-30T00:00:43"/>
    <n v="39.150000000000041"/>
    <x v="4"/>
    <x v="1"/>
  </r>
  <r>
    <x v="11"/>
    <s v="2025003965"/>
    <x v="0"/>
    <x v="800"/>
    <s v="E4280KCL"/>
    <d v="2025-02-24T00:00:00"/>
    <x v="2"/>
    <s v="2853"/>
    <x v="54"/>
    <s v="PA"/>
    <x v="25"/>
    <x v="0"/>
    <d v="2025-02-24T00:00:00"/>
    <d v="1899-12-30T10:57:10"/>
    <d v="2025-02-24T00:00:00"/>
    <d v="1899-12-30T10:57:52"/>
    <d v="2025-02-24T00:00:00"/>
    <d v="1899-12-30T11:43:15"/>
    <x v="0"/>
    <x v="0"/>
    <s v="1322316751"/>
    <s v="FBO"/>
    <d v="1899-12-30T00:46:05"/>
    <x v="3533"/>
    <d v="1899-12-30T00:00:42"/>
    <s v="Granel"/>
    <s v="E001"/>
    <x v="2"/>
    <d v="1899-12-30T00:46:05"/>
    <d v="1899-12-30T00:45:23"/>
    <x v="5"/>
    <x v="1"/>
    <x v="1"/>
    <x v="2"/>
    <n v="0"/>
    <n v="0"/>
    <x v="0"/>
    <x v="2"/>
    <x v="1"/>
    <n v="0"/>
    <x v="8"/>
    <x v="0"/>
    <d v="1899-12-30T00:00:42"/>
    <d v="1899-12-30T00:00:42"/>
    <x v="0"/>
    <m/>
    <m/>
    <d v="1899-12-30T00:00:00"/>
    <d v="1899-12-30T00:46:05"/>
    <n v="2"/>
    <d v="1899-12-30T00:00:42"/>
    <n v="46.083333333340832"/>
    <x v="5"/>
    <x v="0"/>
  </r>
  <r>
    <x v="11"/>
    <s v="2025003966"/>
    <x v="0"/>
    <x v="928"/>
    <s v="E2376GDG"/>
    <d v="2025-02-24T00:00:00"/>
    <x v="2"/>
    <s v="3044"/>
    <x v="25"/>
    <s v="PA"/>
    <x v="19"/>
    <x v="0"/>
    <d v="2025-02-24T00:00:00"/>
    <d v="1899-12-30T11:25:54"/>
    <d v="2025-02-24T00:00:00"/>
    <d v="1899-12-30T11:26:37"/>
    <d v="2025-02-24T00:00:00"/>
    <d v="1899-12-30T12:23:14"/>
    <x v="0"/>
    <x v="0"/>
    <s v="1322316752"/>
    <s v="FBO"/>
    <d v="1899-12-30T00:57:20"/>
    <x v="3534"/>
    <d v="1899-12-30T00:00:43"/>
    <s v="Granel"/>
    <s v="E001"/>
    <x v="2"/>
    <d v="1899-12-30T00:57:20"/>
    <d v="1899-12-30T00:56:37"/>
    <x v="9"/>
    <x v="1"/>
    <x v="1"/>
    <x v="2"/>
    <n v="0"/>
    <n v="0"/>
    <x v="0"/>
    <x v="2"/>
    <x v="1"/>
    <n v="0"/>
    <x v="8"/>
    <x v="0"/>
    <d v="1899-12-30T00:00:43"/>
    <d v="1899-12-30T00:00:43"/>
    <x v="0"/>
    <m/>
    <m/>
    <d v="1899-12-30T00:00:00"/>
    <d v="1899-12-30T00:57:20"/>
    <n v="2"/>
    <d v="1899-12-30T00:00:43"/>
    <n v="57.333333333340825"/>
    <x v="11"/>
    <x v="0"/>
  </r>
  <r>
    <x v="11"/>
    <s v="2025003970"/>
    <x v="0"/>
    <x v="791"/>
    <s v="E1094JPT"/>
    <d v="2025-02-24T00:00:00"/>
    <x v="2"/>
    <s v="3044"/>
    <x v="25"/>
    <s v="PA"/>
    <x v="17"/>
    <x v="0"/>
    <d v="2025-02-24T00:00:00"/>
    <d v="1899-12-30T11:40:35"/>
    <d v="2025-02-24T00:00:00"/>
    <d v="1899-12-30T11:41:16"/>
    <d v="2025-02-24T00:00:00"/>
    <d v="1899-12-30T12:48:39"/>
    <x v="0"/>
    <x v="0"/>
    <s v="1322316754"/>
    <s v="FBO"/>
    <d v="1899-12-30T01:08:04"/>
    <x v="245"/>
    <d v="1899-12-30T00:00:41"/>
    <s v="Granel"/>
    <s v="E001"/>
    <x v="2"/>
    <d v="1899-12-30T01:08:04"/>
    <d v="1899-12-30T01:07:23"/>
    <x v="9"/>
    <x v="1"/>
    <x v="1"/>
    <x v="2"/>
    <n v="0"/>
    <n v="0"/>
    <x v="0"/>
    <x v="2"/>
    <x v="1"/>
    <n v="0"/>
    <x v="8"/>
    <x v="0"/>
    <d v="1899-12-30T00:00:41"/>
    <d v="1899-12-30T00:00:41"/>
    <x v="0"/>
    <m/>
    <m/>
    <d v="1899-12-30T00:00:00"/>
    <d v="1899-12-30T01:08:04"/>
    <n v="2"/>
    <d v="1899-12-30T00:00:41"/>
    <n v="68.066666666668695"/>
    <x v="11"/>
    <x v="0"/>
  </r>
  <r>
    <x v="11"/>
    <s v="2025003969"/>
    <x v="0"/>
    <x v="815"/>
    <s v="E9106MPM"/>
    <d v="2025-02-24T00:00:00"/>
    <x v="2"/>
    <s v="3218"/>
    <x v="55"/>
    <s v="PA"/>
    <x v="26"/>
    <x v="0"/>
    <d v="2025-02-24T00:00:00"/>
    <d v="1899-12-30T11:37:39"/>
    <d v="2025-02-24T00:00:00"/>
    <d v="1899-12-30T11:38:20"/>
    <d v="2025-02-24T00:00:00"/>
    <d v="1899-12-30T12:58:55"/>
    <x v="0"/>
    <x v="0"/>
    <s v="1322316755"/>
    <s v="FBO"/>
    <d v="1899-12-30T01:21:16"/>
    <x v="3535"/>
    <d v="1899-12-30T00:00:41"/>
    <s v="Granel"/>
    <s v="E001"/>
    <x v="2"/>
    <d v="1899-12-30T01:21:16"/>
    <d v="1899-12-30T01:20:35"/>
    <x v="9"/>
    <x v="1"/>
    <x v="1"/>
    <x v="2"/>
    <n v="0"/>
    <n v="0"/>
    <x v="0"/>
    <x v="2"/>
    <x v="1"/>
    <n v="0"/>
    <x v="8"/>
    <x v="0"/>
    <d v="1899-12-30T00:00:41"/>
    <d v="1899-12-30T00:00:41"/>
    <x v="0"/>
    <m/>
    <m/>
    <d v="1899-12-30T00:00:00"/>
    <d v="1899-12-30T01:21:16"/>
    <n v="2"/>
    <d v="1899-12-30T00:00:41"/>
    <n v="81.266666666659177"/>
    <x v="11"/>
    <x v="0"/>
  </r>
  <r>
    <x v="11"/>
    <s v="2025003975"/>
    <x v="0"/>
    <x v="1354"/>
    <s v="E3170MNG"/>
    <d v="2025-02-24T00:00:00"/>
    <x v="2"/>
    <s v="3320"/>
    <x v="12"/>
    <s v="PA"/>
    <x v="2"/>
    <x v="0"/>
    <d v="2025-02-24T00:00:00"/>
    <d v="1899-12-30T12:09:31"/>
    <d v="2025-02-24T00:00:00"/>
    <d v="1899-12-30T12:10:13"/>
    <d v="2025-02-24T00:00:00"/>
    <d v="1899-12-30T13:06:57"/>
    <x v="0"/>
    <x v="0"/>
    <s v="1322316756"/>
    <s v="FBO"/>
    <d v="1899-12-30T00:57:26"/>
    <x v="3536"/>
    <d v="1899-12-30T00:00:42"/>
    <s v="Ensacado"/>
    <s v="E002"/>
    <x v="2"/>
    <d v="1899-12-30T00:57:26"/>
    <d v="1899-12-30T00:56:44"/>
    <x v="13"/>
    <x v="1"/>
    <x v="1"/>
    <x v="1"/>
    <n v="0"/>
    <n v="0"/>
    <x v="0"/>
    <x v="1"/>
    <x v="1"/>
    <n v="0"/>
    <x v="8"/>
    <x v="0"/>
    <d v="1899-12-30T00:00:42"/>
    <d v="1899-12-30T00:00:42"/>
    <x v="0"/>
    <m/>
    <m/>
    <d v="1899-12-30T00:00:00"/>
    <d v="1899-12-30T00:57:26"/>
    <n v="2"/>
    <d v="1899-12-30T00:00:42"/>
    <n v="57.433333333334531"/>
    <x v="6"/>
    <x v="0"/>
  </r>
  <r>
    <x v="11"/>
    <s v="2025003984"/>
    <x v="0"/>
    <x v="931"/>
    <s v="E0678HZJ"/>
    <d v="2025-02-24T00:00:00"/>
    <x v="2"/>
    <s v="2906"/>
    <x v="11"/>
    <s v="PA"/>
    <x v="2"/>
    <x v="0"/>
    <d v="2025-02-24T00:00:00"/>
    <d v="1899-12-30T12:40:33"/>
    <d v="2025-02-24T00:00:00"/>
    <d v="1899-12-30T12:41:14"/>
    <d v="2025-02-24T00:00:00"/>
    <d v="1899-12-30T13:15:34"/>
    <x v="0"/>
    <x v="0"/>
    <s v="1322316757"/>
    <s v="FBO"/>
    <d v="1899-12-30T00:35:01"/>
    <x v="3422"/>
    <d v="1899-12-30T00:00:41"/>
    <s v="Ensacado"/>
    <s v="E002"/>
    <x v="2"/>
    <d v="1899-12-30T00:35:01"/>
    <d v="1899-12-30T00:34:20"/>
    <x v="13"/>
    <x v="1"/>
    <x v="1"/>
    <x v="1"/>
    <n v="0"/>
    <n v="0"/>
    <x v="0"/>
    <x v="1"/>
    <x v="1"/>
    <n v="0"/>
    <x v="8"/>
    <x v="1"/>
    <d v="1899-12-30T00:00:41"/>
    <d v="1899-12-30T00:00:41"/>
    <x v="0"/>
    <m/>
    <m/>
    <d v="1899-12-30T00:00:00"/>
    <d v="1899-12-30T00:35:01"/>
    <n v="2"/>
    <d v="1899-12-30T00:00:41"/>
    <n v="35.016666666667291"/>
    <x v="6"/>
    <x v="1"/>
  </r>
  <r>
    <x v="11"/>
    <s v="2025003992"/>
    <x v="0"/>
    <x v="1355"/>
    <m/>
    <d v="2025-02-24T00:00:00"/>
    <x v="2"/>
    <s v="2906"/>
    <x v="11"/>
    <s v="PA"/>
    <x v="2"/>
    <x v="0"/>
    <d v="2025-02-24T00:00:00"/>
    <d v="1899-12-30T13:13:15"/>
    <d v="2025-02-24T00:00:00"/>
    <d v="1899-12-30T13:13:57"/>
    <d v="2025-02-24T00:00:00"/>
    <d v="1899-12-30T13:41:46"/>
    <x v="0"/>
    <x v="0"/>
    <s v="1322316760"/>
    <s v="EXW"/>
    <d v="1899-12-30T00:28:31"/>
    <x v="3050"/>
    <d v="1899-12-30T00:00:42"/>
    <s v="Ensacado"/>
    <s v="E002"/>
    <x v="1"/>
    <d v="1899-12-30T00:28:31"/>
    <d v="1899-12-30T00:27:49"/>
    <x v="6"/>
    <x v="1"/>
    <x v="1"/>
    <x v="1"/>
    <n v="0"/>
    <n v="0"/>
    <x v="0"/>
    <x v="1"/>
    <x v="1"/>
    <n v="0"/>
    <x v="8"/>
    <x v="1"/>
    <d v="1899-12-30T00:00:42"/>
    <d v="1899-12-30T00:00:42"/>
    <x v="0"/>
    <m/>
    <m/>
    <d v="1899-12-30T00:00:00"/>
    <d v="1899-12-30T00:28:31"/>
    <n v="2"/>
    <d v="1899-12-30T00:00:42"/>
    <n v="28.516666666665635"/>
    <x v="6"/>
    <x v="1"/>
  </r>
  <r>
    <x v="11"/>
    <s v="2025004005"/>
    <x v="0"/>
    <x v="794"/>
    <s v="E1731LNY"/>
    <d v="2025-02-24T00:00:00"/>
    <x v="2"/>
    <s v="3218"/>
    <x v="55"/>
    <s v="PA"/>
    <x v="26"/>
    <x v="0"/>
    <d v="2025-02-24T00:00:00"/>
    <d v="1899-12-30T14:18:14"/>
    <d v="2025-02-24T00:00:00"/>
    <d v="1899-12-30T14:18:56"/>
    <d v="2025-02-24T00:00:00"/>
    <d v="1899-12-30T15:14:57"/>
    <x v="0"/>
    <x v="0"/>
    <s v="1322316764"/>
    <s v="FBO"/>
    <d v="1899-12-30T00:56:43"/>
    <x v="3537"/>
    <d v="1899-12-30T00:00:42"/>
    <s v="Granel"/>
    <s v="E001"/>
    <x v="2"/>
    <d v="1899-12-30T00:56:43"/>
    <d v="1899-12-30T00:56:01"/>
    <x v="14"/>
    <x v="1"/>
    <x v="1"/>
    <x v="2"/>
    <n v="0"/>
    <n v="0"/>
    <x v="0"/>
    <x v="2"/>
    <x v="1"/>
    <n v="0"/>
    <x v="8"/>
    <x v="0"/>
    <d v="1899-12-30T00:00:42"/>
    <d v="1899-12-30T00:00:42"/>
    <x v="0"/>
    <m/>
    <m/>
    <d v="1899-12-30T00:00:00"/>
    <d v="1899-12-30T00:56:43"/>
    <n v="2"/>
    <d v="1899-12-30T00:00:42"/>
    <n v="56.716666666660771"/>
    <x v="14"/>
    <x v="0"/>
  </r>
  <r>
    <x v="11"/>
    <s v="2025004011"/>
    <x v="0"/>
    <x v="1353"/>
    <s v="E6211LYC"/>
    <d v="2025-02-24T00:00:00"/>
    <x v="2"/>
    <s v="55"/>
    <x v="10"/>
    <s v="PA"/>
    <x v="22"/>
    <x v="0"/>
    <d v="2025-02-24T00:00:00"/>
    <d v="1899-12-30T14:51:01"/>
    <d v="2025-02-24T00:00:00"/>
    <d v="1899-12-30T14:51:47"/>
    <d v="2025-02-24T00:00:00"/>
    <d v="1899-12-30T15:17:04"/>
    <x v="0"/>
    <x v="0"/>
    <s v="1322316765"/>
    <s v="EXW"/>
    <d v="1899-12-30T00:26:03"/>
    <x v="106"/>
    <d v="1899-12-30T00:00:46"/>
    <s v="Granel"/>
    <s v="E001"/>
    <x v="1"/>
    <d v="1899-12-30T00:26:03"/>
    <d v="1899-12-30T00:25:17"/>
    <x v="14"/>
    <x v="1"/>
    <x v="1"/>
    <x v="2"/>
    <n v="0"/>
    <n v="0"/>
    <x v="0"/>
    <x v="2"/>
    <x v="1"/>
    <n v="0"/>
    <x v="8"/>
    <x v="1"/>
    <d v="1899-12-30T00:00:46"/>
    <d v="1899-12-30T00:00:46"/>
    <x v="0"/>
    <m/>
    <m/>
    <d v="1899-12-30T00:00:00"/>
    <d v="1899-12-30T00:26:03"/>
    <n v="2"/>
    <d v="1899-12-30T00:00:46"/>
    <n v="26.050000000003273"/>
    <x v="14"/>
    <x v="1"/>
  </r>
  <r>
    <x v="11"/>
    <s v="2025004021"/>
    <x v="0"/>
    <x v="784"/>
    <s v="E1219LWL"/>
    <d v="2025-02-24T00:00:00"/>
    <x v="2"/>
    <s v="55"/>
    <x v="10"/>
    <s v="PA"/>
    <x v="22"/>
    <x v="0"/>
    <d v="2025-02-24T00:00:00"/>
    <d v="1899-12-30T15:46:56"/>
    <d v="2025-02-24T00:00:00"/>
    <d v="1899-12-30T15:47:39"/>
    <d v="2025-02-24T00:00:00"/>
    <d v="1899-12-30T16:12:32"/>
    <x v="0"/>
    <x v="0"/>
    <s v="1322316766"/>
    <s v="FBO"/>
    <d v="1899-12-30T00:25:36"/>
    <x v="1098"/>
    <d v="1899-12-30T00:00:43"/>
    <s v="Granel"/>
    <s v="E001"/>
    <x v="2"/>
    <d v="1899-12-30T00:25:36"/>
    <d v="1899-12-30T00:24:53"/>
    <x v="10"/>
    <x v="1"/>
    <x v="1"/>
    <x v="2"/>
    <n v="0"/>
    <n v="0"/>
    <x v="0"/>
    <x v="2"/>
    <x v="1"/>
    <n v="0"/>
    <x v="8"/>
    <x v="1"/>
    <d v="1899-12-30T00:00:43"/>
    <d v="1899-12-30T00:00:43"/>
    <x v="0"/>
    <m/>
    <m/>
    <d v="1899-12-30T00:00:00"/>
    <d v="1899-12-30T00:25:36"/>
    <n v="2"/>
    <d v="1899-12-30T00:00:43"/>
    <n v="25.600000000003202"/>
    <x v="8"/>
    <x v="1"/>
  </r>
  <r>
    <x v="11"/>
    <s v="2025004023"/>
    <x v="0"/>
    <x v="786"/>
    <s v="E4426HTW"/>
    <d v="2025-02-24T00:00:00"/>
    <x v="2"/>
    <s v="3043"/>
    <x v="53"/>
    <s v="PA"/>
    <x v="24"/>
    <x v="0"/>
    <d v="2025-02-24T00:00:00"/>
    <d v="1899-12-30T15:54:20"/>
    <d v="2025-02-24T00:00:00"/>
    <d v="1899-12-30T15:55:04"/>
    <d v="2025-02-24T00:00:00"/>
    <d v="1899-12-30T16:21:10"/>
    <x v="0"/>
    <x v="0"/>
    <s v="1322316767"/>
    <s v="FBO"/>
    <d v="1899-12-30T00:26:50"/>
    <x v="1991"/>
    <d v="1899-12-30T00:00:44"/>
    <s v="Granel"/>
    <s v="E001"/>
    <x v="2"/>
    <d v="1899-12-30T00:26:50"/>
    <d v="1899-12-30T00:26:06"/>
    <x v="10"/>
    <x v="1"/>
    <x v="1"/>
    <x v="2"/>
    <n v="0"/>
    <n v="0"/>
    <x v="0"/>
    <x v="2"/>
    <x v="1"/>
    <n v="0"/>
    <x v="8"/>
    <x v="1"/>
    <d v="1899-12-30T00:00:44"/>
    <d v="1899-12-30T00:00:44"/>
    <x v="0"/>
    <m/>
    <m/>
    <d v="1899-12-30T00:00:00"/>
    <d v="1899-12-30T00:26:50"/>
    <n v="2"/>
    <d v="1899-12-30T00:00:44"/>
    <n v="26.833333333334384"/>
    <x v="8"/>
    <x v="1"/>
  </r>
  <r>
    <x v="11"/>
    <s v="2025004019"/>
    <x v="0"/>
    <x v="923"/>
    <s v="E6158KLG"/>
    <d v="2025-02-24T00:00:00"/>
    <x v="2"/>
    <s v="3218"/>
    <x v="55"/>
    <s v="PA"/>
    <x v="26"/>
    <x v="0"/>
    <d v="2025-02-24T00:00:00"/>
    <d v="1899-12-30T15:35:27"/>
    <d v="2025-02-24T00:00:00"/>
    <d v="1899-12-30T15:36:10"/>
    <d v="2025-02-24T00:00:00"/>
    <d v="1899-12-30T16:24:29"/>
    <x v="0"/>
    <x v="0"/>
    <s v="1322316768"/>
    <s v="FBO"/>
    <d v="1899-12-30T00:49:02"/>
    <x v="2804"/>
    <d v="1899-12-30T00:00:43"/>
    <s v="Granel"/>
    <s v="E001"/>
    <x v="2"/>
    <d v="1899-12-30T00:49:02"/>
    <d v="1899-12-30T00:48:19"/>
    <x v="10"/>
    <x v="1"/>
    <x v="1"/>
    <x v="2"/>
    <n v="0"/>
    <n v="0"/>
    <x v="0"/>
    <x v="2"/>
    <x v="1"/>
    <n v="0"/>
    <x v="8"/>
    <x v="0"/>
    <d v="1899-12-30T00:00:43"/>
    <d v="1899-12-30T00:00:43"/>
    <x v="0"/>
    <m/>
    <m/>
    <d v="1899-12-30T00:00:00"/>
    <d v="1899-12-30T00:49:02"/>
    <n v="2"/>
    <d v="1899-12-30T00:00:43"/>
    <n v="49.033333333324904"/>
    <x v="8"/>
    <x v="0"/>
  </r>
  <r>
    <x v="11"/>
    <s v="2025004025"/>
    <x v="0"/>
    <x v="789"/>
    <s v="E3174JJN"/>
    <d v="2025-02-24T00:00:00"/>
    <x v="2"/>
    <s v="55"/>
    <x v="10"/>
    <s v="PA"/>
    <x v="22"/>
    <x v="0"/>
    <d v="2025-02-24T00:00:00"/>
    <d v="1899-12-30T15:58:08"/>
    <d v="2025-02-24T00:00:00"/>
    <d v="1899-12-30T15:58:51"/>
    <d v="2025-02-24T00:00:00"/>
    <d v="1899-12-30T16:36:03"/>
    <x v="0"/>
    <x v="0"/>
    <s v="1322316769"/>
    <s v="FBO"/>
    <d v="1899-12-30T00:37:55"/>
    <x v="3538"/>
    <d v="1899-12-30T00:00:43"/>
    <s v="Granel"/>
    <s v="E001"/>
    <x v="2"/>
    <d v="1899-12-30T00:37:55"/>
    <d v="1899-12-30T00:37:12"/>
    <x v="10"/>
    <x v="1"/>
    <x v="1"/>
    <x v="2"/>
    <n v="0"/>
    <n v="0"/>
    <x v="0"/>
    <x v="2"/>
    <x v="1"/>
    <n v="0"/>
    <x v="8"/>
    <x v="1"/>
    <d v="1899-12-30T00:00:43"/>
    <d v="1899-12-30T00:00:43"/>
    <x v="0"/>
    <m/>
    <m/>
    <d v="1899-12-30T00:00:00"/>
    <d v="1899-12-30T00:37:55"/>
    <n v="2"/>
    <d v="1899-12-30T00:00:43"/>
    <n v="37.91666666666886"/>
    <x v="8"/>
    <x v="1"/>
  </r>
  <r>
    <x v="11"/>
    <s v="2025004028"/>
    <x v="0"/>
    <x v="492"/>
    <s v="E2847GDG"/>
    <d v="2025-02-24T00:00:00"/>
    <x v="2"/>
    <s v="3043"/>
    <x v="53"/>
    <s v="PA"/>
    <x v="24"/>
    <x v="0"/>
    <d v="2025-02-24T00:00:00"/>
    <d v="1899-12-30T16:04:49"/>
    <d v="2025-02-24T00:00:00"/>
    <d v="1899-12-30T16:05:32"/>
    <d v="2025-02-24T00:00:00"/>
    <d v="1899-12-30T16:41:36"/>
    <x v="0"/>
    <x v="0"/>
    <s v="1322316771"/>
    <s v="FBO"/>
    <d v="1899-12-30T00:36:47"/>
    <x v="3516"/>
    <d v="1899-12-30T00:00:43"/>
    <s v="Granel"/>
    <s v="E001"/>
    <x v="2"/>
    <d v="1899-12-30T00:36:47"/>
    <d v="1899-12-30T00:36:04"/>
    <x v="7"/>
    <x v="1"/>
    <x v="1"/>
    <x v="2"/>
    <n v="0"/>
    <n v="0"/>
    <x v="0"/>
    <x v="2"/>
    <x v="1"/>
    <n v="0"/>
    <x v="8"/>
    <x v="1"/>
    <d v="1899-12-30T00:00:43"/>
    <d v="1899-12-30T00:00:43"/>
    <x v="0"/>
    <m/>
    <m/>
    <d v="1899-12-30T00:00:00"/>
    <d v="1899-12-30T00:36:47"/>
    <n v="2"/>
    <d v="1899-12-30T00:00:43"/>
    <n v="36.783333333345688"/>
    <x v="8"/>
    <x v="1"/>
  </r>
  <r>
    <x v="11"/>
    <s v="2025004020"/>
    <x v="0"/>
    <x v="801"/>
    <s v="E5872HZF"/>
    <d v="2025-02-24T00:00:00"/>
    <x v="2"/>
    <s v="3218"/>
    <x v="55"/>
    <s v="PA"/>
    <x v="26"/>
    <x v="0"/>
    <d v="2025-02-24T00:00:00"/>
    <d v="1899-12-30T15:38:33"/>
    <d v="2025-02-24T00:00:00"/>
    <d v="1899-12-30T15:39:17"/>
    <d v="2025-02-24T00:00:00"/>
    <d v="1899-12-30T16:56:55"/>
    <x v="0"/>
    <x v="0"/>
    <s v="1322316772"/>
    <s v="FBO"/>
    <d v="1899-12-30T01:18:22"/>
    <x v="3539"/>
    <d v="1899-12-30T00:00:44"/>
    <s v="Granel"/>
    <s v="E001"/>
    <x v="2"/>
    <d v="1899-12-30T01:18:22"/>
    <d v="1899-12-30T01:17:38"/>
    <x v="10"/>
    <x v="1"/>
    <x v="1"/>
    <x v="2"/>
    <n v="0"/>
    <n v="0"/>
    <x v="0"/>
    <x v="2"/>
    <x v="1"/>
    <n v="0"/>
    <x v="8"/>
    <x v="0"/>
    <d v="1899-12-30T00:00:44"/>
    <d v="1899-12-30T00:00:44"/>
    <x v="0"/>
    <m/>
    <m/>
    <d v="1899-12-30T00:00:00"/>
    <d v="1899-12-30T01:18:22"/>
    <n v="2"/>
    <d v="1899-12-30T00:00:44"/>
    <n v="78.366666666671989"/>
    <x v="8"/>
    <x v="0"/>
  </r>
  <r>
    <x v="11"/>
    <s v="2025004027"/>
    <x v="0"/>
    <x v="803"/>
    <s v="E1832JSR"/>
    <d v="2025-02-24T00:00:00"/>
    <x v="2"/>
    <s v="55"/>
    <x v="10"/>
    <s v="PA"/>
    <x v="22"/>
    <x v="0"/>
    <d v="2025-02-24T00:00:00"/>
    <d v="1899-12-30T16:01:59"/>
    <d v="2025-02-24T00:00:00"/>
    <d v="1899-12-30T16:02:41"/>
    <d v="2025-02-24T00:00:00"/>
    <d v="1899-12-30T17:02:10"/>
    <x v="0"/>
    <x v="0"/>
    <s v="1322316773"/>
    <s v="FBO"/>
    <d v="1899-12-30T01:00:11"/>
    <x v="3305"/>
    <d v="1899-12-30T00:00:42"/>
    <s v="Granel"/>
    <s v="E001"/>
    <x v="2"/>
    <d v="1899-12-30T01:00:11"/>
    <d v="1899-12-30T00:59:29"/>
    <x v="7"/>
    <x v="1"/>
    <x v="1"/>
    <x v="2"/>
    <n v="0"/>
    <n v="0"/>
    <x v="0"/>
    <x v="2"/>
    <x v="1"/>
    <n v="0"/>
    <x v="8"/>
    <x v="0"/>
    <d v="1899-12-30T00:00:42"/>
    <d v="1899-12-30T00:00:42"/>
    <x v="0"/>
    <m/>
    <m/>
    <d v="1899-12-30T00:00:00"/>
    <d v="1899-12-30T01:00:11"/>
    <n v="2"/>
    <d v="1899-12-30T00:00:42"/>
    <n v="60.18333333333112"/>
    <x v="12"/>
    <x v="0"/>
  </r>
  <r>
    <x v="11"/>
    <s v="2025004034"/>
    <x v="0"/>
    <x v="783"/>
    <s v="E3120HXB"/>
    <d v="2025-02-24T00:00:00"/>
    <x v="2"/>
    <s v="3043"/>
    <x v="53"/>
    <s v="PA"/>
    <x v="24"/>
    <x v="0"/>
    <d v="2025-02-24T00:00:00"/>
    <d v="1899-12-30T16:38:42"/>
    <d v="2025-02-24T00:00:00"/>
    <d v="1899-12-30T05:57:00"/>
    <d v="2025-02-24T00:00:00"/>
    <d v="1899-12-30T17:14:33"/>
    <x v="291"/>
    <x v="0"/>
    <s v="1322316775"/>
    <s v="FBO"/>
    <d v="1899-12-30T21:59:15"/>
    <x v="3540"/>
    <d v="1899-12-30T10:41:42"/>
    <s v="Granel"/>
    <s v="E001"/>
    <x v="2"/>
    <d v="1899-12-30T00:35:51"/>
    <d v="1899-12-30T11:17:33"/>
    <x v="7"/>
    <x v="1"/>
    <x v="1"/>
    <x v="2"/>
    <n v="0"/>
    <n v="0"/>
    <x v="0"/>
    <x v="2"/>
    <x v="1"/>
    <n v="0"/>
    <x v="8"/>
    <x v="1"/>
    <d v="1899-12-30T10:41:42"/>
    <d v="1899-12-30T09:43:42"/>
    <x v="1"/>
    <m/>
    <m/>
    <d v="1899-12-30T00:00:00"/>
    <d v="1899-12-30T00:35:51"/>
    <n v="2"/>
    <n v="-0.44562500000000005"/>
    <n v="35.849999999995049"/>
    <x v="12"/>
    <x v="1"/>
  </r>
  <r>
    <x v="11"/>
    <s v="2025004036"/>
    <x v="0"/>
    <x v="924"/>
    <s v="E2459GSW"/>
    <d v="2025-02-24T00:00:00"/>
    <x v="2"/>
    <s v="3044"/>
    <x v="25"/>
    <s v="PA"/>
    <x v="17"/>
    <x v="0"/>
    <d v="2025-02-24T00:00:00"/>
    <d v="1899-12-30T16:41:52"/>
    <d v="2025-02-24T00:00:00"/>
    <d v="1899-12-30T16:42:35"/>
    <d v="2025-02-24T00:00:00"/>
    <d v="1899-12-30T17:21:54"/>
    <x v="0"/>
    <x v="0"/>
    <s v="1322316776"/>
    <s v="FBO"/>
    <d v="1899-12-30T00:40:02"/>
    <x v="1669"/>
    <d v="1899-12-30T00:00:43"/>
    <s v="Granel"/>
    <s v="E001"/>
    <x v="2"/>
    <d v="1899-12-30T00:40:02"/>
    <d v="1899-12-30T00:39:19"/>
    <x v="7"/>
    <x v="1"/>
    <x v="1"/>
    <x v="2"/>
    <n v="0"/>
    <n v="0"/>
    <x v="0"/>
    <x v="2"/>
    <x v="1"/>
    <n v="0"/>
    <x v="8"/>
    <x v="1"/>
    <d v="1899-12-30T00:00:43"/>
    <d v="1899-12-30T00:00:43"/>
    <x v="0"/>
    <m/>
    <m/>
    <d v="1899-12-30T00:00:00"/>
    <d v="1899-12-30T00:40:02"/>
    <n v="2"/>
    <d v="1899-12-30T00:00:43"/>
    <n v="40.033333333339165"/>
    <x v="12"/>
    <x v="1"/>
  </r>
  <r>
    <x v="11"/>
    <s v="2025004037"/>
    <x v="0"/>
    <x v="500"/>
    <s v="E9582MNV"/>
    <d v="2025-02-24T00:00:00"/>
    <x v="2"/>
    <s v="3043"/>
    <x v="53"/>
    <s v="PA"/>
    <x v="24"/>
    <x v="0"/>
    <d v="2025-02-24T00:00:00"/>
    <d v="1899-12-30T16:45:49"/>
    <d v="2025-02-24T00:00:00"/>
    <d v="1899-12-30T16:46:32"/>
    <d v="2025-02-24T00:00:00"/>
    <d v="1899-12-30T17:33:14"/>
    <x v="0"/>
    <x v="0"/>
    <s v="1322316778"/>
    <s v="FBO"/>
    <d v="1899-12-30T00:47:25"/>
    <x v="1732"/>
    <d v="1899-12-30T00:00:43"/>
    <s v="Granel"/>
    <s v="E001"/>
    <x v="2"/>
    <d v="1899-12-30T00:47:25"/>
    <d v="1899-12-30T00:46:42"/>
    <x v="7"/>
    <x v="1"/>
    <x v="1"/>
    <x v="2"/>
    <n v="0"/>
    <n v="0"/>
    <x v="0"/>
    <x v="2"/>
    <x v="1"/>
    <n v="0"/>
    <x v="8"/>
    <x v="0"/>
    <d v="1899-12-30T00:00:43"/>
    <d v="1899-12-30T00:00:43"/>
    <x v="0"/>
    <m/>
    <m/>
    <d v="1899-12-30T00:00:00"/>
    <d v="1899-12-30T00:47:25"/>
    <n v="2"/>
    <d v="1899-12-30T00:00:43"/>
    <n v="47.416666666665712"/>
    <x v="12"/>
    <x v="0"/>
  </r>
  <r>
    <x v="11"/>
    <s v="2025004039"/>
    <x v="0"/>
    <x v="927"/>
    <s v="E1202JHG"/>
    <d v="2025-02-24T00:00:00"/>
    <x v="2"/>
    <s v="3044"/>
    <x v="25"/>
    <s v="PA"/>
    <x v="17"/>
    <x v="0"/>
    <d v="2025-02-24T00:00:00"/>
    <d v="1899-12-30T16:53:46"/>
    <d v="2025-02-24T00:00:00"/>
    <d v="1899-12-30T16:54:29"/>
    <d v="2025-02-24T00:00:00"/>
    <d v="1899-12-30T17:57:07"/>
    <x v="0"/>
    <x v="0"/>
    <s v="1322316779"/>
    <s v="FBO"/>
    <d v="1899-12-30T01:03:21"/>
    <x v="3541"/>
    <d v="1899-12-30T00:00:43"/>
    <s v="Granel"/>
    <s v="E001"/>
    <x v="2"/>
    <d v="1899-12-30T01:03:21"/>
    <d v="1899-12-30T01:02:38"/>
    <x v="7"/>
    <x v="1"/>
    <x v="1"/>
    <x v="2"/>
    <n v="0"/>
    <n v="0"/>
    <x v="0"/>
    <x v="2"/>
    <x v="1"/>
    <n v="0"/>
    <x v="8"/>
    <x v="0"/>
    <d v="1899-12-30T00:00:43"/>
    <d v="1899-12-30T00:00:43"/>
    <x v="0"/>
    <m/>
    <m/>
    <d v="1899-12-30T00:00:00"/>
    <d v="1899-12-30T01:03:21"/>
    <n v="2"/>
    <d v="1899-12-30T00:00:43"/>
    <n v="63.350000000006546"/>
    <x v="12"/>
    <x v="0"/>
  </r>
  <r>
    <x v="11"/>
    <s v="2025004046"/>
    <x v="0"/>
    <x v="916"/>
    <s v="E5316JZJ"/>
    <d v="2025-02-24T00:00:00"/>
    <x v="2"/>
    <s v="2906"/>
    <x v="11"/>
    <s v="PA"/>
    <x v="2"/>
    <x v="0"/>
    <d v="2025-02-24T00:00:00"/>
    <d v="1899-12-30T17:55:36"/>
    <d v="2025-02-24T00:00:00"/>
    <d v="1899-12-30T17:56:19"/>
    <d v="2025-02-24T00:00:00"/>
    <d v="1899-12-30T18:16:21"/>
    <x v="0"/>
    <x v="0"/>
    <s v="1322316780"/>
    <s v="FBO"/>
    <d v="1899-12-30T00:20:45"/>
    <x v="2177"/>
    <d v="1899-12-30T00:00:43"/>
    <s v="Ensacado"/>
    <s v="E002"/>
    <x v="2"/>
    <d v="1899-12-30T00:20:45"/>
    <d v="1899-12-30T00:20:02"/>
    <x v="11"/>
    <x v="1"/>
    <x v="1"/>
    <x v="1"/>
    <n v="0"/>
    <n v="0"/>
    <x v="0"/>
    <x v="1"/>
    <x v="1"/>
    <n v="0"/>
    <x v="8"/>
    <x v="1"/>
    <d v="1899-12-30T00:00:43"/>
    <d v="1899-12-30T00:00:43"/>
    <x v="0"/>
    <m/>
    <m/>
    <d v="1899-12-30T00:00:00"/>
    <d v="1899-12-30T00:20:45"/>
    <n v="2"/>
    <d v="1899-12-30T00:00:43"/>
    <n v="20.750000000011237"/>
    <x v="9"/>
    <x v="1"/>
  </r>
  <r>
    <x v="11"/>
    <s v="2025004045"/>
    <x v="0"/>
    <x v="928"/>
    <s v="E2376GDG"/>
    <d v="2025-02-24T00:00:00"/>
    <x v="2"/>
    <s v="55"/>
    <x v="10"/>
    <s v="PA"/>
    <x v="22"/>
    <x v="0"/>
    <d v="2025-02-24T00:00:00"/>
    <d v="1899-12-30T17:53:51"/>
    <d v="2025-02-24T00:00:00"/>
    <d v="1899-12-30T17:54:34"/>
    <d v="2025-02-24T00:00:00"/>
    <d v="1899-12-30T18:26:02"/>
    <x v="0"/>
    <x v="0"/>
    <s v="1322316781"/>
    <s v="FBO"/>
    <d v="1899-12-30T00:32:11"/>
    <x v="201"/>
    <d v="1899-12-30T00:00:43"/>
    <s v="Granel"/>
    <s v="E001"/>
    <x v="2"/>
    <d v="1899-12-30T00:32:11"/>
    <d v="1899-12-30T00:31:28"/>
    <x v="11"/>
    <x v="1"/>
    <x v="1"/>
    <x v="2"/>
    <n v="0"/>
    <n v="0"/>
    <x v="0"/>
    <x v="2"/>
    <x v="1"/>
    <n v="0"/>
    <x v="8"/>
    <x v="1"/>
    <d v="1899-12-30T00:00:43"/>
    <d v="1899-12-30T00:00:43"/>
    <x v="0"/>
    <m/>
    <m/>
    <d v="1899-12-30T00:00:00"/>
    <d v="1899-12-30T00:32:11"/>
    <n v="2"/>
    <d v="1899-12-30T00:00:43"/>
    <n v="32.183333333323226"/>
    <x v="9"/>
    <x v="1"/>
  </r>
  <r>
    <x v="11"/>
    <s v="2025004050"/>
    <x v="0"/>
    <x v="917"/>
    <s v="E1437MRF"/>
    <d v="2025-02-24T00:00:00"/>
    <x v="2"/>
    <s v="2906"/>
    <x v="11"/>
    <s v="PA"/>
    <x v="2"/>
    <x v="0"/>
    <d v="2025-02-24T00:00:00"/>
    <d v="1899-12-30T18:47:49"/>
    <d v="2025-02-24T00:00:00"/>
    <d v="1899-12-30T18:48:32"/>
    <d v="2025-02-24T00:00:00"/>
    <d v="1899-12-30T19:33:11"/>
    <x v="0"/>
    <x v="0"/>
    <s v="1322316783"/>
    <s v="FBO"/>
    <d v="1899-12-30T00:45:22"/>
    <x v="1791"/>
    <d v="1899-12-30T00:00:43"/>
    <s v="Ensacado"/>
    <s v="E002"/>
    <x v="2"/>
    <d v="1899-12-30T00:45:22"/>
    <d v="1899-12-30T00:44:39"/>
    <x v="8"/>
    <x v="1"/>
    <x v="1"/>
    <x v="1"/>
    <n v="0"/>
    <n v="0"/>
    <x v="0"/>
    <x v="1"/>
    <x v="1"/>
    <n v="0"/>
    <x v="8"/>
    <x v="0"/>
    <d v="1899-12-30T00:00:43"/>
    <d v="1899-12-30T00:00:43"/>
    <x v="0"/>
    <m/>
    <m/>
    <d v="1899-12-30T00:00:00"/>
    <d v="1899-12-30T00:45:22"/>
    <n v="2"/>
    <d v="1899-12-30T00:00:43"/>
    <n v="45.36666666666715"/>
    <x v="10"/>
    <x v="0"/>
  </r>
  <r>
    <x v="11"/>
    <s v="2025004060"/>
    <x v="0"/>
    <x v="1353"/>
    <s v="E6211LYC"/>
    <d v="2025-02-25T00:00:00"/>
    <x v="2"/>
    <s v="55"/>
    <x v="10"/>
    <s v="PA"/>
    <x v="22"/>
    <x v="0"/>
    <d v="2025-02-25T00:00:00"/>
    <d v="1899-12-30T05:57:24"/>
    <d v="2025-02-25T00:00:00"/>
    <d v="1899-12-30T05:58:06"/>
    <d v="2025-02-25T00:00:00"/>
    <d v="1899-12-30T06:22:01"/>
    <x v="0"/>
    <x v="0"/>
    <s v="1322316784"/>
    <s v="EXW"/>
    <d v="1899-12-30T00:24:37"/>
    <x v="1633"/>
    <d v="1899-12-30T00:00:42"/>
    <s v="Granel"/>
    <s v="E001"/>
    <x v="1"/>
    <d v="1899-12-30T00:24:37"/>
    <d v="1899-12-30T00:23:55"/>
    <x v="0"/>
    <x v="2"/>
    <x v="1"/>
    <x v="2"/>
    <n v="0"/>
    <n v="0"/>
    <x v="0"/>
    <x v="2"/>
    <x v="1"/>
    <n v="0"/>
    <x v="8"/>
    <x v="1"/>
    <d v="1899-12-30T00:00:42"/>
    <d v="1899-12-30T00:00:42"/>
    <x v="0"/>
    <m/>
    <m/>
    <d v="1899-12-30T00:00:00"/>
    <d v="1899-12-30T00:24:37"/>
    <n v="3"/>
    <d v="1899-12-30T00:00:42"/>
    <n v="24.61666666667038"/>
    <x v="0"/>
    <x v="1"/>
  </r>
  <r>
    <x v="11"/>
    <s v="2025004077"/>
    <x v="0"/>
    <x v="1356"/>
    <s v="E3715LST"/>
    <d v="2025-02-25T00:00:00"/>
    <x v="2"/>
    <s v="55"/>
    <x v="10"/>
    <s v="PA"/>
    <x v="22"/>
    <x v="0"/>
    <d v="2025-02-25T00:00:00"/>
    <d v="1899-12-30T09:52:19"/>
    <d v="2025-02-25T00:00:00"/>
    <d v="1899-12-30T09:53:04"/>
    <d v="2025-02-25T00:00:00"/>
    <d v="1899-12-30T10:18:29"/>
    <x v="0"/>
    <x v="0"/>
    <s v="1322316788"/>
    <s v="FBO"/>
    <d v="1899-12-30T00:26:10"/>
    <x v="1264"/>
    <d v="1899-12-30T00:00:45"/>
    <s v="Granel"/>
    <s v="E001"/>
    <x v="2"/>
    <d v="1899-12-30T00:26:10"/>
    <d v="1899-12-30T00:25:25"/>
    <x v="4"/>
    <x v="2"/>
    <x v="1"/>
    <x v="2"/>
    <n v="0"/>
    <n v="0"/>
    <x v="0"/>
    <x v="2"/>
    <x v="1"/>
    <n v="0"/>
    <x v="8"/>
    <x v="1"/>
    <d v="1899-12-30T00:00:45"/>
    <d v="1899-12-30T00:00:45"/>
    <x v="0"/>
    <m/>
    <m/>
    <d v="1899-12-30T00:00:00"/>
    <d v="1899-12-30T00:26:10"/>
    <n v="3"/>
    <d v="1899-12-30T00:00:45"/>
    <n v="26.166666666657594"/>
    <x v="4"/>
    <x v="1"/>
  </r>
  <r>
    <x v="11"/>
    <s v="2025004079"/>
    <x v="0"/>
    <x v="925"/>
    <s v="E2543HVB"/>
    <d v="2025-02-25T00:00:00"/>
    <x v="2"/>
    <s v="3043"/>
    <x v="53"/>
    <s v="PA"/>
    <x v="24"/>
    <x v="0"/>
    <d v="2025-02-25T00:00:00"/>
    <d v="1899-12-30T09:54:28"/>
    <d v="2025-02-25T00:00:00"/>
    <d v="1899-12-30T09:55:12"/>
    <d v="2025-02-25T00:00:00"/>
    <d v="1899-12-30T10:35:46"/>
    <x v="0"/>
    <x v="0"/>
    <s v="1322316789"/>
    <s v="FBO"/>
    <d v="1899-12-30T00:41:18"/>
    <x v="585"/>
    <d v="1899-12-30T00:00:44"/>
    <s v="Granel"/>
    <s v="E001"/>
    <x v="2"/>
    <d v="1899-12-30T00:41:18"/>
    <d v="1899-12-30T00:40:34"/>
    <x v="4"/>
    <x v="2"/>
    <x v="1"/>
    <x v="2"/>
    <n v="0"/>
    <n v="0"/>
    <x v="0"/>
    <x v="2"/>
    <x v="1"/>
    <n v="0"/>
    <x v="8"/>
    <x v="1"/>
    <d v="1899-12-30T00:00:44"/>
    <d v="1899-12-30T00:00:44"/>
    <x v="0"/>
    <m/>
    <m/>
    <d v="1899-12-30T00:00:00"/>
    <d v="1899-12-30T00:41:18"/>
    <n v="3"/>
    <d v="1899-12-30T00:00:44"/>
    <n v="41.300000000006378"/>
    <x v="4"/>
    <x v="1"/>
  </r>
  <r>
    <x v="11"/>
    <s v="2025004080"/>
    <x v="0"/>
    <x v="921"/>
    <s v="E7567GYY"/>
    <d v="2025-02-25T00:00:00"/>
    <x v="2"/>
    <s v="55"/>
    <x v="10"/>
    <s v="PA"/>
    <x v="22"/>
    <x v="0"/>
    <d v="2025-02-25T00:00:00"/>
    <d v="1899-12-30T09:56:12"/>
    <d v="2025-02-25T00:00:00"/>
    <d v="1899-12-30T09:56:56"/>
    <d v="2025-02-25T00:00:00"/>
    <d v="1899-12-30T10:42:45"/>
    <x v="0"/>
    <x v="0"/>
    <s v="1322316790"/>
    <s v="FBO"/>
    <d v="1899-12-30T00:46:33"/>
    <x v="3513"/>
    <d v="1899-12-30T00:00:44"/>
    <s v="Granel"/>
    <s v="E001"/>
    <x v="2"/>
    <d v="1899-12-30T00:46:33"/>
    <d v="1899-12-30T00:45:49"/>
    <x v="4"/>
    <x v="2"/>
    <x v="1"/>
    <x v="2"/>
    <n v="0"/>
    <n v="0"/>
    <x v="0"/>
    <x v="2"/>
    <x v="1"/>
    <n v="0"/>
    <x v="8"/>
    <x v="0"/>
    <d v="1899-12-30T00:00:44"/>
    <d v="1899-12-30T00:00:44"/>
    <x v="0"/>
    <m/>
    <m/>
    <d v="1899-12-30T00:00:00"/>
    <d v="1899-12-30T00:46:33"/>
    <n v="3"/>
    <d v="1899-12-30T00:00:44"/>
    <n v="46.550000000001603"/>
    <x v="4"/>
    <x v="0"/>
  </r>
  <r>
    <x v="11"/>
    <s v="2025004083"/>
    <x v="0"/>
    <x v="815"/>
    <s v="E9106MPM"/>
    <d v="2025-02-25T00:00:00"/>
    <x v="2"/>
    <s v="3042"/>
    <x v="13"/>
    <s v="PA"/>
    <x v="18"/>
    <x v="0"/>
    <d v="2025-02-25T00:00:00"/>
    <d v="1899-12-30T10:28:55"/>
    <d v="2025-02-25T00:00:00"/>
    <d v="1899-12-30T10:29:39"/>
    <d v="2025-02-25T00:00:00"/>
    <d v="1899-12-30T10:51:53"/>
    <x v="0"/>
    <x v="0"/>
    <s v="1322316791"/>
    <s v="FBO"/>
    <d v="1899-12-30T00:22:58"/>
    <x v="2757"/>
    <d v="1899-12-30T00:00:44"/>
    <s v="Granel"/>
    <s v="E001"/>
    <x v="2"/>
    <d v="1899-12-30T00:22:58"/>
    <d v="1899-12-30T00:22:14"/>
    <x v="5"/>
    <x v="2"/>
    <x v="1"/>
    <x v="2"/>
    <n v="0"/>
    <n v="0"/>
    <x v="0"/>
    <x v="2"/>
    <x v="1"/>
    <n v="0"/>
    <x v="8"/>
    <x v="1"/>
    <d v="1899-12-30T00:00:44"/>
    <d v="1899-12-30T00:00:44"/>
    <x v="0"/>
    <m/>
    <m/>
    <d v="1899-12-30T00:00:00"/>
    <d v="1899-12-30T00:22:58"/>
    <n v="3"/>
    <d v="1899-12-30T00:00:44"/>
    <n v="22.966666666660771"/>
    <x v="4"/>
    <x v="1"/>
  </r>
  <r>
    <x v="11"/>
    <s v="2025004078"/>
    <x v="0"/>
    <x v="819"/>
    <s v="E0998LSS"/>
    <d v="2025-02-25T00:00:00"/>
    <x v="2"/>
    <s v="3218"/>
    <x v="55"/>
    <s v="PA"/>
    <x v="26"/>
    <x v="0"/>
    <d v="2025-02-25T00:00:00"/>
    <d v="1899-12-30T09:53:29"/>
    <d v="2025-02-25T00:00:00"/>
    <d v="1899-12-30T09:54:13"/>
    <d v="2025-02-25T00:00:00"/>
    <d v="1899-12-30T10:55:33"/>
    <x v="0"/>
    <x v="0"/>
    <s v="1322316792"/>
    <s v="FBO"/>
    <d v="1899-12-30T01:02:04"/>
    <x v="3542"/>
    <d v="1899-12-30T00:00:44"/>
    <s v="Granel"/>
    <s v="E001"/>
    <x v="2"/>
    <d v="1899-12-30T01:02:04"/>
    <d v="1899-12-30T01:01:20"/>
    <x v="4"/>
    <x v="2"/>
    <x v="1"/>
    <x v="2"/>
    <n v="0"/>
    <n v="0"/>
    <x v="0"/>
    <x v="2"/>
    <x v="1"/>
    <n v="0"/>
    <x v="8"/>
    <x v="0"/>
    <d v="1899-12-30T00:00:44"/>
    <d v="1899-12-30T00:00:44"/>
    <x v="0"/>
    <m/>
    <m/>
    <d v="1899-12-30T00:00:00"/>
    <d v="1899-12-30T01:02:04"/>
    <n v="3"/>
    <d v="1899-12-30T00:00:44"/>
    <n v="62.066666666678394"/>
    <x v="4"/>
    <x v="0"/>
  </r>
  <r>
    <x v="11"/>
    <s v="2025004089"/>
    <x v="0"/>
    <x v="1357"/>
    <s v="E7603LDW"/>
    <d v="2025-02-25T00:00:00"/>
    <x v="2"/>
    <s v="2926"/>
    <x v="56"/>
    <s v="PA"/>
    <x v="2"/>
    <x v="0"/>
    <d v="2025-02-25T00:00:00"/>
    <d v="1899-12-30T11:08:03"/>
    <d v="2025-02-25T00:00:00"/>
    <d v="1899-12-30T11:09:26"/>
    <d v="2025-02-25T00:00:00"/>
    <d v="1899-12-30T11:59:27"/>
    <x v="0"/>
    <x v="0"/>
    <s v="1322316793"/>
    <s v="EXW"/>
    <d v="1899-12-30T00:51:24"/>
    <x v="3543"/>
    <d v="1899-12-30T00:01:23"/>
    <s v="Ensacado"/>
    <s v="E002"/>
    <x v="1"/>
    <d v="1899-12-30T00:51:24"/>
    <d v="1899-12-30T00:50:01"/>
    <x v="9"/>
    <x v="2"/>
    <x v="1"/>
    <x v="1"/>
    <n v="0"/>
    <n v="0"/>
    <x v="0"/>
    <x v="1"/>
    <x v="1"/>
    <n v="0"/>
    <x v="8"/>
    <x v="0"/>
    <d v="1899-12-30T00:01:23"/>
    <d v="1899-12-30T00:01:23"/>
    <x v="0"/>
    <m/>
    <m/>
    <d v="1899-12-30T00:00:00"/>
    <d v="1899-12-30T00:51:24"/>
    <n v="3"/>
    <d v="1899-12-30T00:01:23"/>
    <n v="51.40000000000795"/>
    <x v="5"/>
    <x v="0"/>
  </r>
  <r>
    <x v="11"/>
    <s v="2025004090"/>
    <x v="0"/>
    <x v="931"/>
    <s v="E0678HZJ"/>
    <d v="2025-02-25T00:00:00"/>
    <x v="2"/>
    <s v="3320"/>
    <x v="12"/>
    <s v="PA"/>
    <x v="2"/>
    <x v="0"/>
    <d v="2025-02-25T00:00:00"/>
    <d v="1899-12-30T11:22:24"/>
    <d v="2025-02-25T00:00:00"/>
    <d v="1899-12-30T11:23:07"/>
    <d v="2025-02-25T00:00:00"/>
    <d v="1899-12-30T12:03:26"/>
    <x v="0"/>
    <x v="0"/>
    <s v="1322316794"/>
    <s v="FBO"/>
    <d v="1899-12-30T00:41:02"/>
    <x v="539"/>
    <d v="1899-12-30T00:00:43"/>
    <s v="Ensacado"/>
    <s v="E002"/>
    <x v="2"/>
    <d v="1899-12-30T00:41:02"/>
    <d v="1899-12-30T00:40:19"/>
    <x v="9"/>
    <x v="2"/>
    <x v="1"/>
    <x v="1"/>
    <n v="0"/>
    <n v="0"/>
    <x v="0"/>
    <x v="1"/>
    <x v="1"/>
    <n v="0"/>
    <x v="8"/>
    <x v="1"/>
    <d v="1899-12-30T00:00:43"/>
    <d v="1899-12-30T00:00:43"/>
    <x v="0"/>
    <m/>
    <m/>
    <d v="1899-12-30T00:00:00"/>
    <d v="1899-12-30T00:41:02"/>
    <n v="3"/>
    <d v="1899-12-30T00:00:43"/>
    <n v="41.033333333332763"/>
    <x v="11"/>
    <x v="1"/>
  </r>
  <r>
    <x v="11"/>
    <s v="2025004095"/>
    <x v="0"/>
    <x v="796"/>
    <s v="E4570MKW"/>
    <d v="2025-02-25T00:00:00"/>
    <x v="2"/>
    <s v="55"/>
    <x v="10"/>
    <s v="PA"/>
    <x v="22"/>
    <x v="0"/>
    <d v="2025-02-25T00:00:00"/>
    <d v="1899-12-30T11:44:57"/>
    <d v="2025-02-25T00:00:00"/>
    <d v="1899-12-30T11:45:41"/>
    <d v="2025-02-25T00:00:00"/>
    <d v="1899-12-30T12:12:56"/>
    <x v="0"/>
    <x v="0"/>
    <s v="1322316795"/>
    <s v="FBO"/>
    <d v="1899-12-30T00:27:59"/>
    <x v="700"/>
    <d v="1899-12-30T00:00:44"/>
    <s v="Granel"/>
    <s v="E001"/>
    <x v="2"/>
    <d v="1899-12-30T00:27:59"/>
    <d v="1899-12-30T00:27:15"/>
    <x v="9"/>
    <x v="2"/>
    <x v="1"/>
    <x v="2"/>
    <n v="0"/>
    <n v="0"/>
    <x v="0"/>
    <x v="2"/>
    <x v="1"/>
    <n v="0"/>
    <x v="8"/>
    <x v="1"/>
    <d v="1899-12-30T00:00:44"/>
    <d v="1899-12-30T00:00:44"/>
    <x v="0"/>
    <m/>
    <m/>
    <d v="1899-12-30T00:00:00"/>
    <d v="1899-12-30T00:27:59"/>
    <n v="3"/>
    <d v="1899-12-30T00:00:44"/>
    <n v="27.983333333332883"/>
    <x v="11"/>
    <x v="1"/>
  </r>
  <r>
    <x v="11"/>
    <s v="2025004094"/>
    <x v="0"/>
    <x v="922"/>
    <s v="E2163JCB"/>
    <d v="2025-02-25T00:00:00"/>
    <x v="2"/>
    <s v="3218"/>
    <x v="55"/>
    <s v="PA"/>
    <x v="26"/>
    <x v="0"/>
    <d v="2025-02-25T00:00:00"/>
    <d v="1899-12-30T11:42:25"/>
    <d v="2025-02-25T00:00:00"/>
    <d v="1899-12-30T11:43:09"/>
    <d v="2025-02-25T00:00:00"/>
    <d v="1899-12-30T12:36:28"/>
    <x v="0"/>
    <x v="0"/>
    <s v="1322316796"/>
    <s v="FBO"/>
    <d v="1899-12-30T00:54:03"/>
    <x v="3144"/>
    <d v="1899-12-30T00:00:44"/>
    <s v="Granel"/>
    <s v="E001"/>
    <x v="2"/>
    <d v="1899-12-30T00:54:03"/>
    <d v="1899-12-30T00:53:19"/>
    <x v="9"/>
    <x v="2"/>
    <x v="1"/>
    <x v="2"/>
    <n v="0"/>
    <n v="0"/>
    <x v="0"/>
    <x v="2"/>
    <x v="1"/>
    <n v="0"/>
    <x v="8"/>
    <x v="0"/>
    <d v="1899-12-30T00:00:44"/>
    <d v="1899-12-30T00:00:44"/>
    <x v="0"/>
    <m/>
    <m/>
    <d v="1899-12-30T00:00:00"/>
    <d v="1899-12-30T00:54:03"/>
    <n v="3"/>
    <d v="1899-12-30T00:00:44"/>
    <n v="54.049999999996778"/>
    <x v="11"/>
    <x v="0"/>
  </r>
  <r>
    <x v="11"/>
    <s v="2025004096"/>
    <x v="0"/>
    <x v="800"/>
    <s v="E4280KCL"/>
    <d v="2025-02-25T00:00:00"/>
    <x v="2"/>
    <s v="55"/>
    <x v="10"/>
    <s v="PA"/>
    <x v="22"/>
    <x v="0"/>
    <d v="2025-02-25T00:00:00"/>
    <d v="1899-12-30T11:59:49"/>
    <d v="2025-02-25T00:00:00"/>
    <d v="1899-12-30T12:00:34"/>
    <d v="2025-02-25T00:00:00"/>
    <d v="1899-12-30T12:38:20"/>
    <x v="0"/>
    <x v="0"/>
    <s v="1322316797"/>
    <s v="FBO"/>
    <d v="1899-12-30T00:38:31"/>
    <x v="1300"/>
    <d v="1899-12-30T00:00:45"/>
    <s v="Granel"/>
    <s v="E001"/>
    <x v="2"/>
    <d v="1899-12-30T00:38:31"/>
    <d v="1899-12-30T00:37:46"/>
    <x v="9"/>
    <x v="2"/>
    <x v="1"/>
    <x v="2"/>
    <n v="0"/>
    <n v="0"/>
    <x v="0"/>
    <x v="2"/>
    <x v="1"/>
    <n v="0"/>
    <x v="8"/>
    <x v="1"/>
    <d v="1899-12-30T00:00:45"/>
    <d v="1899-12-30T00:00:45"/>
    <x v="0"/>
    <m/>
    <m/>
    <d v="1899-12-30T00:00:00"/>
    <d v="1899-12-30T00:38:31"/>
    <n v="3"/>
    <d v="1899-12-30T00:00:45"/>
    <n v="38.516666666659205"/>
    <x v="11"/>
    <x v="1"/>
  </r>
  <r>
    <x v="11"/>
    <s v="2025004100"/>
    <x v="0"/>
    <x v="786"/>
    <s v="E4426HTW"/>
    <d v="2025-02-25T00:00:00"/>
    <x v="2"/>
    <s v="3043"/>
    <x v="53"/>
    <s v="PA"/>
    <x v="24"/>
    <x v="0"/>
    <d v="2025-02-25T00:00:00"/>
    <d v="1899-12-30T12:11:25"/>
    <d v="2025-02-25T00:00:00"/>
    <d v="1899-12-30T12:12:10"/>
    <d v="2025-02-25T00:00:00"/>
    <d v="1899-12-30T12:41:23"/>
    <x v="0"/>
    <x v="0"/>
    <s v="1322316798"/>
    <s v="FBO"/>
    <d v="1899-12-30T00:29:58"/>
    <x v="1192"/>
    <d v="1899-12-30T00:00:45"/>
    <s v="Granel"/>
    <s v="E001"/>
    <x v="2"/>
    <d v="1899-12-30T00:29:58"/>
    <d v="1899-12-30T00:29:13"/>
    <x v="13"/>
    <x v="2"/>
    <x v="1"/>
    <x v="2"/>
    <n v="0"/>
    <n v="0"/>
    <x v="0"/>
    <x v="2"/>
    <x v="1"/>
    <n v="0"/>
    <x v="8"/>
    <x v="1"/>
    <d v="1899-12-30T00:00:45"/>
    <d v="1899-12-30T00:00:45"/>
    <x v="0"/>
    <m/>
    <m/>
    <d v="1899-12-30T00:00:00"/>
    <d v="1899-12-30T00:29:58"/>
    <n v="3"/>
    <d v="1899-12-30T00:00:45"/>
    <n v="29.966666666673696"/>
    <x v="11"/>
    <x v="1"/>
  </r>
  <r>
    <x v="11"/>
    <s v="2025004098"/>
    <x v="0"/>
    <x v="787"/>
    <s v="E6997LHG"/>
    <d v="2025-02-25T00:00:00"/>
    <x v="2"/>
    <s v="3042"/>
    <x v="13"/>
    <s v="PA"/>
    <x v="18"/>
    <x v="0"/>
    <d v="2025-02-25T00:00:00"/>
    <d v="1899-12-30T12:06:28"/>
    <d v="2025-02-25T00:00:00"/>
    <d v="1899-12-30T12:07:11"/>
    <d v="2025-02-25T00:00:00"/>
    <d v="1899-12-30T12:43:49"/>
    <x v="0"/>
    <x v="0"/>
    <s v="1322316799"/>
    <s v="FBO"/>
    <d v="1899-12-30T00:37:21"/>
    <x v="1129"/>
    <d v="1899-12-30T00:00:43"/>
    <s v="Granel"/>
    <s v="E001"/>
    <x v="2"/>
    <d v="1899-12-30T00:37:21"/>
    <d v="1899-12-30T00:36:38"/>
    <x v="13"/>
    <x v="2"/>
    <x v="1"/>
    <x v="2"/>
    <n v="0"/>
    <n v="0"/>
    <x v="0"/>
    <x v="2"/>
    <x v="1"/>
    <n v="0"/>
    <x v="8"/>
    <x v="1"/>
    <d v="1899-12-30T00:00:43"/>
    <d v="1899-12-30T00:00:43"/>
    <x v="0"/>
    <m/>
    <m/>
    <d v="1899-12-30T00:00:00"/>
    <d v="1899-12-30T00:37:21"/>
    <n v="3"/>
    <d v="1899-12-30T00:00:43"/>
    <n v="37.35000000000008"/>
    <x v="11"/>
    <x v="1"/>
  </r>
  <r>
    <x v="11"/>
    <s v="2025004105"/>
    <x v="0"/>
    <x v="791"/>
    <s v="E1094JPT"/>
    <d v="2025-02-25T00:00:00"/>
    <x v="2"/>
    <s v="55"/>
    <x v="10"/>
    <s v="PA"/>
    <x v="22"/>
    <x v="0"/>
    <d v="2025-02-25T00:00:00"/>
    <d v="1899-12-30T12:44:25"/>
    <d v="2025-02-25T00:00:00"/>
    <d v="1899-12-30T12:45:10"/>
    <d v="2025-02-25T00:00:00"/>
    <d v="1899-12-30T13:07:14"/>
    <x v="0"/>
    <x v="0"/>
    <s v="1322316800"/>
    <s v="FBO"/>
    <d v="1899-12-30T00:22:49"/>
    <x v="3061"/>
    <d v="1899-12-30T00:00:45"/>
    <s v="Granel"/>
    <s v="E001"/>
    <x v="2"/>
    <d v="1899-12-30T00:22:49"/>
    <d v="1899-12-30T00:22:04"/>
    <x v="13"/>
    <x v="2"/>
    <x v="1"/>
    <x v="2"/>
    <n v="0"/>
    <n v="0"/>
    <x v="0"/>
    <x v="2"/>
    <x v="1"/>
    <n v="0"/>
    <x v="8"/>
    <x v="1"/>
    <d v="1899-12-30T00:00:45"/>
    <d v="1899-12-30T00:00:45"/>
    <x v="0"/>
    <m/>
    <m/>
    <d v="1899-12-30T00:00:00"/>
    <d v="1899-12-30T00:22:49"/>
    <n v="3"/>
    <d v="1899-12-30T00:00:45"/>
    <n v="22.816666666656111"/>
    <x v="6"/>
    <x v="1"/>
  </r>
  <r>
    <x v="11"/>
    <s v="2025004106"/>
    <x v="0"/>
    <x v="794"/>
    <s v="E1731LNY"/>
    <d v="2025-02-25T00:00:00"/>
    <x v="2"/>
    <s v="55"/>
    <x v="10"/>
    <s v="PA"/>
    <x v="22"/>
    <x v="0"/>
    <d v="2025-02-25T00:00:00"/>
    <d v="1899-12-30T12:56:53"/>
    <d v="2025-02-25T00:00:00"/>
    <d v="1899-12-30T12:57:38"/>
    <d v="2025-02-25T00:00:00"/>
    <d v="1899-12-30T13:29:38"/>
    <x v="0"/>
    <x v="0"/>
    <s v="1322316802"/>
    <s v="FBO"/>
    <d v="1899-12-30T00:32:45"/>
    <x v="1866"/>
    <d v="1899-12-30T00:00:45"/>
    <s v="Granel"/>
    <s v="E001"/>
    <x v="2"/>
    <d v="1899-12-30T00:32:45"/>
    <d v="1899-12-30T00:32:00"/>
    <x v="13"/>
    <x v="2"/>
    <x v="1"/>
    <x v="2"/>
    <n v="0"/>
    <n v="0"/>
    <x v="0"/>
    <x v="2"/>
    <x v="1"/>
    <n v="0"/>
    <x v="8"/>
    <x v="1"/>
    <d v="1899-12-30T00:00:45"/>
    <d v="1899-12-30T00:00:45"/>
    <x v="0"/>
    <m/>
    <m/>
    <d v="1899-12-30T00:00:00"/>
    <d v="1899-12-30T00:32:45"/>
    <n v="3"/>
    <d v="1899-12-30T00:00:45"/>
    <n v="32.750000000006395"/>
    <x v="6"/>
    <x v="1"/>
  </r>
  <r>
    <x v="11"/>
    <s v="2025004114"/>
    <x v="0"/>
    <x v="789"/>
    <s v="E3174JJN"/>
    <d v="2025-02-25T00:00:00"/>
    <x v="2"/>
    <s v="55"/>
    <x v="10"/>
    <s v="PA"/>
    <x v="22"/>
    <x v="0"/>
    <d v="2025-02-25T00:00:00"/>
    <d v="1899-12-30T14:02:24"/>
    <d v="2025-02-25T00:00:00"/>
    <d v="1899-12-30T14:03:07"/>
    <d v="2025-02-25T00:00:00"/>
    <d v="1899-12-30T14:43:35"/>
    <x v="0"/>
    <x v="0"/>
    <s v="1322316806"/>
    <s v="FBO"/>
    <d v="1899-12-30T00:41:11"/>
    <x v="3135"/>
    <d v="1899-12-30T00:00:43"/>
    <s v="Granel"/>
    <s v="E001"/>
    <x v="2"/>
    <d v="1899-12-30T00:41:11"/>
    <d v="1899-12-30T00:40:28"/>
    <x v="14"/>
    <x v="2"/>
    <x v="1"/>
    <x v="2"/>
    <n v="0"/>
    <n v="0"/>
    <x v="0"/>
    <x v="2"/>
    <x v="1"/>
    <n v="0"/>
    <x v="8"/>
    <x v="1"/>
    <d v="1899-12-30T00:00:43"/>
    <d v="1899-12-30T00:00:43"/>
    <x v="0"/>
    <m/>
    <m/>
    <d v="1899-12-30T00:00:00"/>
    <d v="1899-12-30T00:41:11"/>
    <n v="3"/>
    <d v="1899-12-30T00:00:43"/>
    <n v="41.183333333337586"/>
    <x v="7"/>
    <x v="1"/>
  </r>
  <r>
    <x v="11"/>
    <s v="2025004118"/>
    <x v="0"/>
    <x v="924"/>
    <s v="E2459GSW"/>
    <d v="2025-02-25T00:00:00"/>
    <x v="2"/>
    <s v="3043"/>
    <x v="53"/>
    <s v="PA"/>
    <x v="24"/>
    <x v="0"/>
    <d v="2025-02-25T00:00:00"/>
    <d v="1899-12-30T14:21:48"/>
    <d v="2025-02-25T00:00:00"/>
    <d v="1899-12-30T14:22:31"/>
    <d v="2025-02-25T00:00:00"/>
    <d v="1899-12-30T15:04:17"/>
    <x v="0"/>
    <x v="0"/>
    <s v="1322316807"/>
    <s v="FBO"/>
    <d v="1899-12-30T00:42:29"/>
    <x v="3015"/>
    <d v="1899-12-30T00:00:43"/>
    <s v="Granel"/>
    <s v="E001"/>
    <x v="2"/>
    <d v="1899-12-30T00:42:29"/>
    <d v="1899-12-30T00:41:46"/>
    <x v="14"/>
    <x v="2"/>
    <x v="1"/>
    <x v="2"/>
    <n v="0"/>
    <n v="0"/>
    <x v="0"/>
    <x v="2"/>
    <x v="1"/>
    <n v="0"/>
    <x v="8"/>
    <x v="1"/>
    <d v="1899-12-30T00:00:43"/>
    <d v="1899-12-30T00:00:43"/>
    <x v="0"/>
    <m/>
    <m/>
    <d v="1899-12-30T00:00:00"/>
    <d v="1899-12-30T00:42:29"/>
    <n v="3"/>
    <d v="1899-12-30T00:00:43"/>
    <n v="42.483333333340823"/>
    <x v="14"/>
    <x v="1"/>
  </r>
  <r>
    <x v="11"/>
    <s v="2025004126"/>
    <x v="0"/>
    <x v="916"/>
    <s v="E5316JZJ"/>
    <d v="2025-02-25T00:00:00"/>
    <x v="2"/>
    <s v="2906"/>
    <x v="11"/>
    <s v="PA"/>
    <x v="2"/>
    <x v="0"/>
    <d v="2025-02-25T00:00:00"/>
    <d v="1899-12-30T15:26:06"/>
    <d v="2025-02-25T00:00:00"/>
    <d v="1899-12-30T15:26:49"/>
    <d v="2025-02-25T00:00:00"/>
    <d v="1899-12-30T15:48:40"/>
    <x v="0"/>
    <x v="0"/>
    <s v="1322316808"/>
    <s v="FBO"/>
    <d v="1899-12-30T00:22:34"/>
    <x v="403"/>
    <d v="1899-12-30T00:00:43"/>
    <s v="Ensacado"/>
    <s v="E002"/>
    <x v="2"/>
    <d v="1899-12-30T00:22:34"/>
    <d v="1899-12-30T00:21:51"/>
    <x v="10"/>
    <x v="2"/>
    <x v="1"/>
    <x v="1"/>
    <n v="0"/>
    <n v="0"/>
    <x v="0"/>
    <x v="1"/>
    <x v="1"/>
    <n v="0"/>
    <x v="8"/>
    <x v="1"/>
    <d v="1899-12-30T00:00:43"/>
    <d v="1899-12-30T00:00:43"/>
    <x v="0"/>
    <m/>
    <m/>
    <d v="1899-12-30T00:00:00"/>
    <d v="1899-12-30T00:22:34"/>
    <n v="3"/>
    <d v="1899-12-30T00:00:43"/>
    <n v="22.566666666672059"/>
    <x v="14"/>
    <x v="1"/>
  </r>
  <r>
    <x v="11"/>
    <s v="2025004129"/>
    <x v="0"/>
    <x v="803"/>
    <s v="E1832JSR"/>
    <d v="2025-02-25T00:00:00"/>
    <x v="2"/>
    <s v="55"/>
    <x v="10"/>
    <s v="PA"/>
    <x v="22"/>
    <x v="0"/>
    <d v="2025-02-25T00:00:00"/>
    <d v="1899-12-30T15:52:26"/>
    <d v="2025-02-25T00:00:00"/>
    <d v="1899-12-30T15:53:09"/>
    <d v="2025-02-25T00:00:00"/>
    <d v="1899-12-30T16:17:40"/>
    <x v="0"/>
    <x v="0"/>
    <s v="1322316809"/>
    <s v="FBO"/>
    <d v="1899-12-30T00:25:14"/>
    <x v="1218"/>
    <d v="1899-12-30T00:00:43"/>
    <s v="Granel"/>
    <s v="E001"/>
    <x v="2"/>
    <d v="1899-12-30T00:25:14"/>
    <d v="1899-12-30T00:24:31"/>
    <x v="10"/>
    <x v="2"/>
    <x v="1"/>
    <x v="2"/>
    <n v="0"/>
    <n v="0"/>
    <x v="0"/>
    <x v="2"/>
    <x v="1"/>
    <n v="0"/>
    <x v="8"/>
    <x v="1"/>
    <d v="1899-12-30T00:00:43"/>
    <d v="1899-12-30T00:00:43"/>
    <x v="0"/>
    <m/>
    <m/>
    <d v="1899-12-30T00:00:00"/>
    <d v="1899-12-30T00:25:14"/>
    <n v="3"/>
    <d v="1899-12-30T00:00:43"/>
    <n v="25.233333333336052"/>
    <x v="8"/>
    <x v="1"/>
  </r>
  <r>
    <x v="11"/>
    <s v="2025004128"/>
    <x v="0"/>
    <x v="921"/>
    <s v="E7567GYY"/>
    <d v="2025-02-25T00:00:00"/>
    <x v="2"/>
    <s v="3043"/>
    <x v="53"/>
    <s v="PA"/>
    <x v="24"/>
    <x v="0"/>
    <d v="2025-02-25T00:00:00"/>
    <d v="1899-12-30T15:51:17"/>
    <d v="2025-02-25T00:00:00"/>
    <d v="1899-12-30T15:52:00"/>
    <d v="2025-02-25T00:00:00"/>
    <d v="1899-12-30T16:25:54"/>
    <x v="0"/>
    <x v="0"/>
    <s v="1322316810"/>
    <s v="FBO"/>
    <d v="1899-12-30T00:34:37"/>
    <x v="221"/>
    <d v="1899-12-30T00:00:43"/>
    <s v="Granel"/>
    <s v="E001"/>
    <x v="2"/>
    <d v="1899-12-30T00:34:37"/>
    <d v="1899-12-30T00:33:54"/>
    <x v="10"/>
    <x v="2"/>
    <x v="1"/>
    <x v="2"/>
    <n v="0"/>
    <n v="0"/>
    <x v="0"/>
    <x v="2"/>
    <x v="1"/>
    <n v="0"/>
    <x v="8"/>
    <x v="1"/>
    <d v="1899-12-30T00:00:43"/>
    <d v="1899-12-30T00:00:43"/>
    <x v="0"/>
    <m/>
    <m/>
    <d v="1899-12-30T00:00:00"/>
    <d v="1899-12-30T00:34:37"/>
    <n v="3"/>
    <d v="1899-12-30T00:00:43"/>
    <n v="34.616666666664031"/>
    <x v="8"/>
    <x v="1"/>
  </r>
  <r>
    <x v="11"/>
    <s v="2025004132"/>
    <x v="0"/>
    <x v="928"/>
    <s v="E2376GDG"/>
    <d v="2025-02-25T00:00:00"/>
    <x v="2"/>
    <s v="3043"/>
    <x v="53"/>
    <s v="PA"/>
    <x v="24"/>
    <x v="0"/>
    <d v="2025-02-25T00:00:00"/>
    <d v="1899-12-30T16:01:07"/>
    <d v="2025-02-25T00:00:00"/>
    <d v="1899-12-30T16:01:50"/>
    <d v="2025-02-25T00:00:00"/>
    <d v="1899-12-30T16:42:13"/>
    <x v="0"/>
    <x v="0"/>
    <s v="1322316812"/>
    <s v="FBO"/>
    <d v="1899-12-30T00:41:06"/>
    <x v="1428"/>
    <d v="1899-12-30T00:00:43"/>
    <s v="Granel"/>
    <s v="E001"/>
    <x v="2"/>
    <d v="1899-12-30T00:41:06"/>
    <d v="1899-12-30T00:40:23"/>
    <x v="7"/>
    <x v="2"/>
    <x v="1"/>
    <x v="2"/>
    <n v="0"/>
    <n v="0"/>
    <x v="0"/>
    <x v="2"/>
    <x v="1"/>
    <n v="0"/>
    <x v="8"/>
    <x v="1"/>
    <d v="1899-12-30T00:00:43"/>
    <d v="1899-12-30T00:00:43"/>
    <x v="0"/>
    <m/>
    <m/>
    <d v="1899-12-30T00:00:00"/>
    <d v="1899-12-30T00:41:06"/>
    <n v="3"/>
    <d v="1899-12-30T00:00:43"/>
    <n v="41.100000000004826"/>
    <x v="8"/>
    <x v="1"/>
  </r>
  <r>
    <x v="11"/>
    <s v="2025004133"/>
    <x v="0"/>
    <x v="923"/>
    <s v="E6158KLG"/>
    <d v="2025-02-25T00:00:00"/>
    <x v="2"/>
    <s v="3044"/>
    <x v="25"/>
    <s v="PA"/>
    <x v="17"/>
    <x v="0"/>
    <d v="2025-02-25T00:00:00"/>
    <d v="1899-12-30T16:03:05"/>
    <d v="2025-02-25T00:00:00"/>
    <d v="1899-12-30T16:03:49"/>
    <d v="2025-02-25T00:00:00"/>
    <d v="1899-12-30T16:50:25"/>
    <x v="0"/>
    <x v="0"/>
    <s v="1322316814"/>
    <s v="FBO"/>
    <d v="1899-12-30T00:47:20"/>
    <x v="3544"/>
    <d v="1899-12-30T00:00:44"/>
    <s v="Granel"/>
    <s v="E001"/>
    <x v="2"/>
    <d v="1899-12-30T00:47:20"/>
    <d v="1899-12-30T00:46:36"/>
    <x v="7"/>
    <x v="2"/>
    <x v="1"/>
    <x v="2"/>
    <n v="0"/>
    <n v="0"/>
    <x v="0"/>
    <x v="2"/>
    <x v="1"/>
    <n v="0"/>
    <x v="8"/>
    <x v="0"/>
    <d v="1899-12-30T00:00:44"/>
    <d v="1899-12-30T00:00:44"/>
    <x v="0"/>
    <m/>
    <m/>
    <d v="1899-12-30T00:00:00"/>
    <d v="1899-12-30T00:47:20"/>
    <n v="3"/>
    <d v="1899-12-30T00:00:44"/>
    <n v="47.333333333332789"/>
    <x v="8"/>
    <x v="0"/>
  </r>
  <r>
    <x v="11"/>
    <s v="2025004137"/>
    <x v="0"/>
    <x v="783"/>
    <s v="E3120HXB"/>
    <d v="2025-02-25T00:00:00"/>
    <x v="2"/>
    <s v="55"/>
    <x v="10"/>
    <s v="PA"/>
    <x v="22"/>
    <x v="0"/>
    <d v="2025-02-25T00:00:00"/>
    <d v="1899-12-30T16:18:18"/>
    <d v="2025-02-25T00:00:00"/>
    <d v="1899-12-30T16:19:02"/>
    <d v="2025-02-25T00:00:00"/>
    <d v="1899-12-30T16:59:06"/>
    <x v="0"/>
    <x v="0"/>
    <s v="1322316816"/>
    <s v="FBO"/>
    <d v="1899-12-30T00:40:48"/>
    <x v="1843"/>
    <d v="1899-12-30T00:00:44"/>
    <s v="Granel"/>
    <s v="E001"/>
    <x v="2"/>
    <d v="1899-12-30T00:40:48"/>
    <d v="1899-12-30T00:40:04"/>
    <x v="7"/>
    <x v="2"/>
    <x v="1"/>
    <x v="2"/>
    <n v="0"/>
    <n v="0"/>
    <x v="0"/>
    <x v="2"/>
    <x v="1"/>
    <n v="0"/>
    <x v="8"/>
    <x v="1"/>
    <d v="1899-12-30T00:00:44"/>
    <d v="1899-12-30T00:00:44"/>
    <x v="0"/>
    <m/>
    <m/>
    <d v="1899-12-30T00:00:00"/>
    <d v="1899-12-30T00:40:48"/>
    <n v="3"/>
    <d v="1899-12-30T00:00:44"/>
    <n v="40.799999999995343"/>
    <x v="8"/>
    <x v="1"/>
  </r>
  <r>
    <x v="11"/>
    <s v="2025004139"/>
    <x v="0"/>
    <x v="801"/>
    <s v="E5872HZF"/>
    <d v="2025-02-25T00:00:00"/>
    <x v="2"/>
    <s v="3044"/>
    <x v="25"/>
    <s v="PA"/>
    <x v="17"/>
    <x v="0"/>
    <d v="2025-02-25T00:00:00"/>
    <d v="1899-12-30T16:35:04"/>
    <d v="2025-02-25T00:00:00"/>
    <d v="1899-12-30T16:35:47"/>
    <d v="2025-02-25T00:00:00"/>
    <d v="1899-12-30T17:09:44"/>
    <x v="0"/>
    <x v="0"/>
    <s v="1322316817"/>
    <s v="FBO"/>
    <d v="1899-12-30T00:34:40"/>
    <x v="1054"/>
    <d v="1899-12-30T00:00:43"/>
    <s v="Granel"/>
    <s v="E001"/>
    <x v="2"/>
    <d v="1899-12-30T00:34:40"/>
    <d v="1899-12-30T00:33:57"/>
    <x v="7"/>
    <x v="2"/>
    <x v="1"/>
    <x v="2"/>
    <n v="0"/>
    <n v="0"/>
    <x v="0"/>
    <x v="2"/>
    <x v="1"/>
    <n v="0"/>
    <x v="8"/>
    <x v="1"/>
    <d v="1899-12-30T00:00:43"/>
    <d v="1899-12-30T00:00:43"/>
    <x v="0"/>
    <m/>
    <m/>
    <d v="1899-12-30T00:00:00"/>
    <d v="1899-12-30T00:34:40"/>
    <n v="3"/>
    <d v="1899-12-30T00:00:43"/>
    <n v="34.666666666660682"/>
    <x v="12"/>
    <x v="1"/>
  </r>
  <r>
    <x v="11"/>
    <s v="2025004136"/>
    <x v="0"/>
    <x v="784"/>
    <s v="E1219LWL"/>
    <d v="2025-02-25T00:00:00"/>
    <x v="2"/>
    <s v="3218"/>
    <x v="55"/>
    <s v="PA"/>
    <x v="26"/>
    <x v="0"/>
    <d v="2025-02-25T00:00:00"/>
    <d v="1899-12-30T16:15:38"/>
    <d v="2025-02-25T00:00:00"/>
    <d v="1899-12-30T16:16:21"/>
    <d v="2025-02-25T00:00:00"/>
    <d v="1899-12-30T17:15:13"/>
    <x v="0"/>
    <x v="0"/>
    <s v="1322316818"/>
    <s v="FBO"/>
    <d v="1899-12-30T00:59:35"/>
    <x v="3545"/>
    <d v="1899-12-30T00:00:43"/>
    <s v="Granel"/>
    <s v="E001"/>
    <x v="2"/>
    <d v="1899-12-30T00:59:35"/>
    <d v="1899-12-30T00:58:52"/>
    <x v="7"/>
    <x v="2"/>
    <x v="1"/>
    <x v="2"/>
    <n v="0"/>
    <n v="0"/>
    <x v="0"/>
    <x v="2"/>
    <x v="1"/>
    <n v="0"/>
    <x v="8"/>
    <x v="0"/>
    <d v="1899-12-30T00:00:43"/>
    <d v="1899-12-30T00:00:43"/>
    <x v="0"/>
    <m/>
    <m/>
    <d v="1899-12-30T00:00:00"/>
    <d v="1899-12-30T00:59:35"/>
    <n v="3"/>
    <d v="1899-12-30T00:00:43"/>
    <n v="59.583333333326394"/>
    <x v="12"/>
    <x v="0"/>
  </r>
  <r>
    <x v="11"/>
    <s v="2025004142"/>
    <x v="0"/>
    <x v="815"/>
    <s v="E9106MPM"/>
    <d v="2025-02-25T00:00:00"/>
    <x v="2"/>
    <s v="55"/>
    <x v="10"/>
    <s v="PA"/>
    <x v="22"/>
    <x v="0"/>
    <d v="2025-02-25T00:00:00"/>
    <d v="1899-12-30T16:45:22"/>
    <d v="2025-02-25T00:00:00"/>
    <d v="1899-12-30T16:46:04"/>
    <d v="2025-02-25T00:00:00"/>
    <d v="1899-12-30T17:19:40"/>
    <x v="0"/>
    <x v="0"/>
    <s v="1322316819"/>
    <s v="FBO"/>
    <d v="1899-12-30T00:34:18"/>
    <x v="1786"/>
    <d v="1899-12-30T00:00:42"/>
    <s v="Granel"/>
    <s v="E001"/>
    <x v="2"/>
    <d v="1899-12-30T00:34:18"/>
    <d v="1899-12-30T00:33:36"/>
    <x v="7"/>
    <x v="2"/>
    <x v="1"/>
    <x v="2"/>
    <n v="0"/>
    <n v="0"/>
    <x v="0"/>
    <x v="2"/>
    <x v="1"/>
    <n v="0"/>
    <x v="8"/>
    <x v="1"/>
    <d v="1899-12-30T00:00:42"/>
    <d v="1899-12-30T00:00:42"/>
    <x v="0"/>
    <m/>
    <m/>
    <d v="1899-12-30T00:00:00"/>
    <d v="1899-12-30T00:34:18"/>
    <n v="3"/>
    <d v="1899-12-30T00:00:42"/>
    <n v="34.299999999993531"/>
    <x v="12"/>
    <x v="1"/>
  </r>
  <r>
    <x v="11"/>
    <s v="2025004143"/>
    <x v="0"/>
    <x v="796"/>
    <s v="E4570MKW"/>
    <d v="2025-02-25T00:00:00"/>
    <x v="2"/>
    <s v="55"/>
    <x v="10"/>
    <s v="PA"/>
    <x v="22"/>
    <x v="0"/>
    <d v="2025-02-25T00:00:00"/>
    <d v="1899-12-30T16:46:33"/>
    <d v="2025-02-25T00:00:00"/>
    <d v="1899-12-30T16:47:16"/>
    <d v="2025-02-25T00:00:00"/>
    <d v="1899-12-30T17:42:47"/>
    <x v="0"/>
    <x v="0"/>
    <s v="1322316820"/>
    <s v="FBO"/>
    <d v="1899-12-30T00:56:14"/>
    <x v="3546"/>
    <d v="1899-12-30T00:00:43"/>
    <s v="Granel"/>
    <s v="E001"/>
    <x v="2"/>
    <d v="1899-12-30T00:56:14"/>
    <d v="1899-12-30T00:55:31"/>
    <x v="7"/>
    <x v="2"/>
    <x v="1"/>
    <x v="2"/>
    <n v="0"/>
    <n v="0"/>
    <x v="0"/>
    <x v="2"/>
    <x v="1"/>
    <n v="0"/>
    <x v="8"/>
    <x v="0"/>
    <d v="1899-12-30T00:00:43"/>
    <d v="1899-12-30T00:00:43"/>
    <x v="0"/>
    <m/>
    <m/>
    <d v="1899-12-30T00:00:00"/>
    <d v="1899-12-30T00:56:14"/>
    <n v="3"/>
    <d v="1899-12-30T00:00:43"/>
    <n v="56.233333333324751"/>
    <x v="12"/>
    <x v="0"/>
  </r>
  <r>
    <x v="11"/>
    <s v="2025004140"/>
    <x v="0"/>
    <x v="1356"/>
    <s v="E3715LST"/>
    <d v="2025-02-25T00:00:00"/>
    <x v="2"/>
    <s v="3218"/>
    <x v="55"/>
    <s v="PA"/>
    <x v="26"/>
    <x v="0"/>
    <d v="2025-02-25T00:00:00"/>
    <d v="1899-12-30T16:37:11"/>
    <d v="2025-02-25T00:00:00"/>
    <d v="1899-12-30T16:37:54"/>
    <d v="2025-02-25T00:00:00"/>
    <d v="1899-12-30T17:50:06"/>
    <x v="0"/>
    <x v="0"/>
    <s v="1322316822"/>
    <s v="FBO"/>
    <d v="1899-12-30T01:12:55"/>
    <x v="3547"/>
    <d v="1899-12-30T00:00:43"/>
    <s v="Granel"/>
    <s v="E001"/>
    <x v="2"/>
    <d v="1899-12-30T01:12:55"/>
    <d v="1899-12-30T01:12:12"/>
    <x v="7"/>
    <x v="2"/>
    <x v="1"/>
    <x v="2"/>
    <n v="0"/>
    <n v="0"/>
    <x v="0"/>
    <x v="2"/>
    <x v="1"/>
    <n v="0"/>
    <x v="8"/>
    <x v="0"/>
    <d v="1899-12-30T00:00:43"/>
    <d v="1899-12-30T00:00:43"/>
    <x v="0"/>
    <m/>
    <m/>
    <d v="1899-12-30T00:00:00"/>
    <d v="1899-12-30T01:12:55"/>
    <n v="3"/>
    <d v="1899-12-30T00:00:43"/>
    <n v="72.916666666660902"/>
    <x v="12"/>
    <x v="0"/>
  </r>
  <r>
    <x v="11"/>
    <s v="2025004150"/>
    <x v="0"/>
    <x v="925"/>
    <s v="E2543HVB"/>
    <d v="2025-02-25T00:00:00"/>
    <x v="2"/>
    <s v="55"/>
    <x v="10"/>
    <s v="PA"/>
    <x v="22"/>
    <x v="0"/>
    <d v="2025-02-25T00:00:00"/>
    <d v="1899-12-30T17:03:46"/>
    <d v="2025-02-25T00:00:00"/>
    <d v="1899-12-30T17:04:28"/>
    <d v="2025-02-25T00:00:00"/>
    <d v="1899-12-30T18:00:33"/>
    <x v="0"/>
    <x v="0"/>
    <s v="1322316823"/>
    <s v="FBO"/>
    <d v="1899-12-30T00:56:47"/>
    <x v="2968"/>
    <d v="1899-12-30T00:00:42"/>
    <s v="Granel"/>
    <s v="E001"/>
    <x v="2"/>
    <d v="1899-12-30T00:56:47"/>
    <d v="1899-12-30T00:56:05"/>
    <x v="11"/>
    <x v="2"/>
    <x v="1"/>
    <x v="2"/>
    <n v="0"/>
    <n v="0"/>
    <x v="0"/>
    <x v="2"/>
    <x v="1"/>
    <n v="0"/>
    <x v="8"/>
    <x v="0"/>
    <d v="1899-12-30T00:00:42"/>
    <d v="1899-12-30T00:00:42"/>
    <x v="0"/>
    <m/>
    <m/>
    <d v="1899-12-30T00:00:00"/>
    <d v="1899-12-30T00:56:47"/>
    <n v="3"/>
    <d v="1899-12-30T00:00:42"/>
    <n v="56.783333333332671"/>
    <x v="9"/>
    <x v="0"/>
  </r>
  <r>
    <x v="11"/>
    <s v="2025004157"/>
    <x v="0"/>
    <x v="492"/>
    <s v="E2847GDG"/>
    <d v="2025-02-25T00:00:00"/>
    <x v="2"/>
    <s v="3042"/>
    <x v="13"/>
    <s v="PA"/>
    <x v="18"/>
    <x v="0"/>
    <d v="2025-02-25T00:00:00"/>
    <d v="1899-12-30T17:42:55"/>
    <d v="2025-02-25T00:00:00"/>
    <d v="1899-12-30T17:43:37"/>
    <d v="2025-02-25T00:00:00"/>
    <d v="1899-12-30T18:17:13"/>
    <x v="0"/>
    <x v="0"/>
    <s v="1322316824"/>
    <s v="FBO"/>
    <d v="1899-12-30T00:34:18"/>
    <x v="1786"/>
    <d v="1899-12-30T00:00:42"/>
    <s v="Granel"/>
    <s v="E001"/>
    <x v="2"/>
    <d v="1899-12-30T00:34:18"/>
    <d v="1899-12-30T00:33:36"/>
    <x v="11"/>
    <x v="2"/>
    <x v="1"/>
    <x v="2"/>
    <n v="0"/>
    <n v="0"/>
    <x v="0"/>
    <x v="2"/>
    <x v="1"/>
    <n v="0"/>
    <x v="8"/>
    <x v="1"/>
    <d v="1899-12-30T00:00:42"/>
    <d v="1899-12-30T00:00:42"/>
    <x v="0"/>
    <m/>
    <m/>
    <d v="1899-12-30T00:00:00"/>
    <d v="1899-12-30T00:34:18"/>
    <n v="3"/>
    <d v="1899-12-30T00:00:42"/>
    <n v="34.300000000008076"/>
    <x v="9"/>
    <x v="1"/>
  </r>
  <r>
    <x v="11"/>
    <s v="2025004153"/>
    <x v="0"/>
    <x v="500"/>
    <s v="E9582MNV"/>
    <d v="2025-02-25T00:00:00"/>
    <x v="2"/>
    <s v="55"/>
    <x v="10"/>
    <s v="PA"/>
    <x v="22"/>
    <x v="0"/>
    <d v="2025-02-25T00:00:00"/>
    <d v="1899-12-30T17:13:21"/>
    <d v="2025-02-25T00:00:00"/>
    <d v="1899-12-30T17:14:04"/>
    <d v="2025-02-25T00:00:00"/>
    <d v="1899-12-30T18:22:23"/>
    <x v="0"/>
    <x v="0"/>
    <s v="1322316825"/>
    <s v="FBO"/>
    <d v="1899-12-30T01:09:02"/>
    <x v="1647"/>
    <d v="1899-12-30T00:00:43"/>
    <s v="Granel"/>
    <s v="E001"/>
    <x v="2"/>
    <d v="1899-12-30T01:09:02"/>
    <d v="1899-12-30T01:08:19"/>
    <x v="11"/>
    <x v="2"/>
    <x v="1"/>
    <x v="2"/>
    <n v="0"/>
    <n v="0"/>
    <x v="0"/>
    <x v="2"/>
    <x v="1"/>
    <n v="0"/>
    <x v="8"/>
    <x v="0"/>
    <d v="1899-12-30T00:00:43"/>
    <d v="1899-12-30T00:00:43"/>
    <x v="0"/>
    <m/>
    <m/>
    <d v="1899-12-30T00:00:00"/>
    <d v="1899-12-30T01:09:02"/>
    <n v="3"/>
    <d v="1899-12-30T00:00:43"/>
    <n v="69.033333333326269"/>
    <x v="9"/>
    <x v="0"/>
  </r>
  <r>
    <x v="11"/>
    <s v="2025004162"/>
    <x v="0"/>
    <x v="924"/>
    <s v="E2459GSW"/>
    <d v="2025-02-25T00:00:00"/>
    <x v="2"/>
    <s v="55"/>
    <x v="10"/>
    <s v="PA"/>
    <x v="22"/>
    <x v="0"/>
    <d v="2025-02-25T00:00:00"/>
    <d v="1899-12-30T18:50:02"/>
    <d v="2025-02-25T00:00:00"/>
    <d v="1899-12-30T18:50:45"/>
    <d v="2025-02-25T00:00:00"/>
    <d v="1899-12-30T19:14:43"/>
    <x v="0"/>
    <x v="0"/>
    <s v="1322316826"/>
    <s v="FBO"/>
    <d v="1899-12-30T00:24:41"/>
    <x v="2041"/>
    <d v="1899-12-30T00:00:43"/>
    <s v="Granel"/>
    <s v="E001"/>
    <x v="2"/>
    <d v="1899-12-30T00:24:41"/>
    <d v="1899-12-30T00:23:58"/>
    <x v="8"/>
    <x v="2"/>
    <x v="1"/>
    <x v="2"/>
    <n v="0"/>
    <n v="0"/>
    <x v="0"/>
    <x v="2"/>
    <x v="1"/>
    <n v="0"/>
    <x v="8"/>
    <x v="1"/>
    <d v="1899-12-30T00:00:43"/>
    <d v="1899-12-30T00:00:43"/>
    <x v="0"/>
    <m/>
    <m/>
    <d v="1899-12-30T00:00:00"/>
    <d v="1899-12-30T00:24:41"/>
    <n v="3"/>
    <d v="1899-12-30T00:00:43"/>
    <n v="24.683333333328132"/>
    <x v="10"/>
    <x v="1"/>
  </r>
  <r>
    <x v="11"/>
    <s v="2025004163"/>
    <x v="0"/>
    <x v="787"/>
    <s v="E6997LHG"/>
    <d v="2025-02-25T00:00:00"/>
    <x v="2"/>
    <s v="55"/>
    <x v="10"/>
    <s v="PA"/>
    <x v="22"/>
    <x v="0"/>
    <d v="2025-02-25T00:00:00"/>
    <d v="1899-12-30T18:59:13"/>
    <d v="2025-02-25T00:00:00"/>
    <d v="1899-12-30T18:59:57"/>
    <d v="2025-02-25T00:00:00"/>
    <d v="1899-12-30T19:39:06"/>
    <x v="0"/>
    <x v="0"/>
    <s v="1322316829"/>
    <s v="FBO"/>
    <d v="1899-12-30T00:39:53"/>
    <x v="618"/>
    <d v="1899-12-30T00:00:44"/>
    <s v="Granel"/>
    <s v="E001"/>
    <x v="2"/>
    <d v="1899-12-30T00:39:53"/>
    <d v="1899-12-30T00:39:09"/>
    <x v="8"/>
    <x v="2"/>
    <x v="1"/>
    <x v="2"/>
    <n v="0"/>
    <n v="0"/>
    <x v="0"/>
    <x v="2"/>
    <x v="1"/>
    <n v="0"/>
    <x v="8"/>
    <x v="1"/>
    <d v="1899-12-30T00:00:44"/>
    <d v="1899-12-30T00:00:44"/>
    <x v="0"/>
    <m/>
    <m/>
    <d v="1899-12-30T00:00:00"/>
    <d v="1899-12-30T00:39:53"/>
    <n v="3"/>
    <d v="1899-12-30T00:00:44"/>
    <n v="39.883333333319953"/>
    <x v="10"/>
    <x v="1"/>
  </r>
  <r>
    <x v="11"/>
    <s v="2025004172"/>
    <x v="0"/>
    <x v="1358"/>
    <s v="E9252MPM"/>
    <d v="2025-02-26T00:00:00"/>
    <x v="2"/>
    <s v="55"/>
    <x v="10"/>
    <s v="PA"/>
    <x v="22"/>
    <x v="0"/>
    <d v="2025-02-26T00:00:00"/>
    <d v="1899-12-30T06:19:57"/>
    <d v="2025-02-26T00:00:00"/>
    <d v="1899-12-30T06:20:43"/>
    <d v="2025-02-26T00:00:00"/>
    <d v="1899-12-30T06:46:33"/>
    <x v="0"/>
    <x v="0"/>
    <s v="1322316830"/>
    <s v="EXW"/>
    <d v="1899-12-30T00:26:36"/>
    <x v="1256"/>
    <d v="1899-12-30T00:00:46"/>
    <s v="Granel"/>
    <s v="E001"/>
    <x v="1"/>
    <d v="1899-12-30T00:26:36"/>
    <d v="1899-12-30T00:25:50"/>
    <x v="1"/>
    <x v="3"/>
    <x v="1"/>
    <x v="2"/>
    <n v="0"/>
    <n v="0"/>
    <x v="0"/>
    <x v="2"/>
    <x v="1"/>
    <n v="0"/>
    <x v="8"/>
    <x v="1"/>
    <d v="1899-12-30T00:00:46"/>
    <d v="1899-12-30T00:00:46"/>
    <x v="0"/>
    <m/>
    <m/>
    <d v="1899-12-30T00:00:00"/>
    <d v="1899-12-30T00:26:36"/>
    <n v="4"/>
    <d v="1899-12-30T00:00:46"/>
    <n v="26.599999999996804"/>
    <x v="0"/>
    <x v="1"/>
  </r>
  <r>
    <x v="11"/>
    <s v="2025004180"/>
    <x v="0"/>
    <x v="819"/>
    <s v="E0998LSS"/>
    <d v="2025-02-26T00:00:00"/>
    <x v="2"/>
    <s v="55"/>
    <x v="10"/>
    <s v="PA"/>
    <x v="22"/>
    <x v="0"/>
    <d v="2025-02-26T00:00:00"/>
    <d v="1899-12-30T07:15:40"/>
    <d v="2025-02-26T00:00:00"/>
    <d v="1899-12-30T07:16:24"/>
    <d v="2025-02-26T00:00:00"/>
    <d v="1899-12-30T07:42:31"/>
    <x v="0"/>
    <x v="0"/>
    <s v="1322316831"/>
    <s v="FBO"/>
    <d v="1899-12-30T00:26:51"/>
    <x v="1227"/>
    <d v="1899-12-30T00:00:44"/>
    <s v="Granel"/>
    <s v="E001"/>
    <x v="2"/>
    <d v="1899-12-30T00:26:51"/>
    <d v="1899-12-30T00:26:07"/>
    <x v="2"/>
    <x v="3"/>
    <x v="1"/>
    <x v="2"/>
    <n v="0"/>
    <n v="0"/>
    <x v="0"/>
    <x v="2"/>
    <x v="1"/>
    <n v="0"/>
    <x v="8"/>
    <x v="1"/>
    <d v="1899-12-30T00:00:44"/>
    <d v="1899-12-30T00:00:44"/>
    <x v="0"/>
    <m/>
    <m/>
    <d v="1899-12-30T00:00:00"/>
    <d v="1899-12-30T00:26:51"/>
    <n v="4"/>
    <d v="1899-12-30T00:00:44"/>
    <n v="26.849999999995244"/>
    <x v="1"/>
    <x v="1"/>
  </r>
  <r>
    <x v="11"/>
    <s v="2025004181"/>
    <x v="0"/>
    <x v="922"/>
    <s v="E2163JCB"/>
    <d v="2025-02-26T00:00:00"/>
    <x v="2"/>
    <s v="3044"/>
    <x v="25"/>
    <s v="PA"/>
    <x v="17"/>
    <x v="0"/>
    <d v="2025-02-26T00:00:00"/>
    <d v="1899-12-30T07:19:41"/>
    <d v="2025-02-26T00:00:00"/>
    <d v="1899-12-30T07:20:26"/>
    <d v="2025-02-26T00:00:00"/>
    <d v="1899-12-30T07:49:45"/>
    <x v="0"/>
    <x v="0"/>
    <s v="1322316832"/>
    <s v="FBO"/>
    <d v="1899-12-30T00:30:04"/>
    <x v="1926"/>
    <d v="1899-12-30T00:00:45"/>
    <s v="Granel"/>
    <s v="E001"/>
    <x v="2"/>
    <d v="1899-12-30T00:30:04"/>
    <d v="1899-12-30T00:29:19"/>
    <x v="2"/>
    <x v="3"/>
    <x v="1"/>
    <x v="2"/>
    <n v="0"/>
    <n v="0"/>
    <x v="0"/>
    <x v="2"/>
    <x v="1"/>
    <n v="0"/>
    <x v="8"/>
    <x v="1"/>
    <d v="1899-12-30T00:00:45"/>
    <d v="1899-12-30T00:00:45"/>
    <x v="0"/>
    <m/>
    <m/>
    <d v="1899-12-30T00:00:00"/>
    <d v="1899-12-30T00:30:04"/>
    <n v="4"/>
    <d v="1899-12-30T00:00:45"/>
    <n v="30.066666666667157"/>
    <x v="1"/>
    <x v="1"/>
  </r>
  <r>
    <x v="11"/>
    <s v="2025004184"/>
    <x v="0"/>
    <x v="789"/>
    <s v="E3174JJN"/>
    <d v="2025-02-26T00:00:00"/>
    <x v="2"/>
    <s v="55"/>
    <x v="10"/>
    <s v="PA"/>
    <x v="22"/>
    <x v="0"/>
    <d v="2025-02-26T00:00:00"/>
    <d v="1899-12-30T07:29:20"/>
    <d v="2025-02-26T00:00:00"/>
    <d v="1899-12-30T07:30:06"/>
    <d v="2025-02-26T00:00:00"/>
    <d v="1899-12-30T08:05:19"/>
    <x v="0"/>
    <x v="0"/>
    <s v="1322316833"/>
    <s v="FBO"/>
    <d v="1899-12-30T00:35:59"/>
    <x v="3414"/>
    <d v="1899-12-30T00:00:46"/>
    <s v="Granel"/>
    <s v="E001"/>
    <x v="2"/>
    <d v="1899-12-30T00:35:59"/>
    <d v="1899-12-30T00:35:13"/>
    <x v="2"/>
    <x v="3"/>
    <x v="1"/>
    <x v="2"/>
    <n v="0"/>
    <n v="0"/>
    <x v="0"/>
    <x v="2"/>
    <x v="1"/>
    <n v="0"/>
    <x v="8"/>
    <x v="1"/>
    <d v="1899-12-30T00:00:46"/>
    <d v="1899-12-30T00:00:46"/>
    <x v="0"/>
    <m/>
    <m/>
    <d v="1899-12-30T00:00:00"/>
    <d v="1899-12-30T00:35:59"/>
    <n v="4"/>
    <d v="1899-12-30T00:00:46"/>
    <n v="35.983333333324779"/>
    <x v="2"/>
    <x v="1"/>
  </r>
  <r>
    <x v="11"/>
    <s v="2025004189"/>
    <x v="0"/>
    <x v="794"/>
    <s v="E1731LNY"/>
    <d v="2025-02-26T00:00:00"/>
    <x v="2"/>
    <s v="55"/>
    <x v="10"/>
    <s v="PA"/>
    <x v="22"/>
    <x v="0"/>
    <d v="2025-02-26T00:00:00"/>
    <d v="1899-12-30T07:57:23"/>
    <d v="2025-02-26T00:00:00"/>
    <d v="1899-12-30T07:58:08"/>
    <d v="2025-02-26T00:00:00"/>
    <d v="1899-12-30T08:26:22"/>
    <x v="0"/>
    <x v="0"/>
    <s v="1322316834"/>
    <s v="FBO"/>
    <d v="1899-12-30T00:28:59"/>
    <x v="1052"/>
    <d v="1899-12-30T00:00:45"/>
    <s v="Granel"/>
    <s v="E001"/>
    <x v="2"/>
    <d v="1899-12-30T00:28:59"/>
    <d v="1899-12-30T00:28:14"/>
    <x v="2"/>
    <x v="3"/>
    <x v="1"/>
    <x v="2"/>
    <n v="0"/>
    <n v="0"/>
    <x v="0"/>
    <x v="2"/>
    <x v="1"/>
    <n v="0"/>
    <x v="8"/>
    <x v="1"/>
    <d v="1899-12-30T00:00:45"/>
    <d v="1899-12-30T00:00:45"/>
    <x v="0"/>
    <m/>
    <m/>
    <d v="1899-12-30T00:00:00"/>
    <d v="1899-12-30T00:28:59"/>
    <n v="4"/>
    <d v="1899-12-30T00:00:45"/>
    <n v="28.983333333340795"/>
    <x v="2"/>
    <x v="1"/>
  </r>
  <r>
    <x v="11"/>
    <s v="2025004200"/>
    <x v="0"/>
    <x v="1358"/>
    <s v="E9252MPM"/>
    <d v="2025-02-26T00:00:00"/>
    <x v="2"/>
    <s v="55"/>
    <x v="10"/>
    <s v="PA"/>
    <x v="22"/>
    <x v="0"/>
    <d v="2025-02-26T00:00:00"/>
    <d v="1899-12-30T09:53:33"/>
    <d v="2025-02-26T00:00:00"/>
    <d v="1899-12-30T09:54:17"/>
    <d v="2025-02-26T00:00:00"/>
    <d v="1899-12-30T10:16:00"/>
    <x v="0"/>
    <x v="0"/>
    <s v="1322316837"/>
    <s v="EXW"/>
    <d v="1899-12-30T00:22:27"/>
    <x v="708"/>
    <d v="1899-12-30T00:00:44"/>
    <s v="Granel"/>
    <s v="E001"/>
    <x v="1"/>
    <d v="1899-12-30T00:22:27"/>
    <d v="1899-12-30T00:21:43"/>
    <x v="4"/>
    <x v="3"/>
    <x v="1"/>
    <x v="2"/>
    <n v="0"/>
    <n v="0"/>
    <x v="0"/>
    <x v="2"/>
    <x v="1"/>
    <n v="0"/>
    <x v="8"/>
    <x v="1"/>
    <d v="1899-12-30T00:00:44"/>
    <d v="1899-12-30T00:00:44"/>
    <x v="0"/>
    <m/>
    <m/>
    <d v="1899-12-30T00:00:00"/>
    <d v="1899-12-30T00:22:27"/>
    <n v="4"/>
    <d v="1899-12-30T00:00:44"/>
    <n v="22.45000000000319"/>
    <x v="4"/>
    <x v="1"/>
  </r>
  <r>
    <x v="11"/>
    <s v="2025004202"/>
    <x v="0"/>
    <x v="923"/>
    <s v="E6158KLG"/>
    <d v="2025-02-26T00:00:00"/>
    <x v="2"/>
    <s v="55"/>
    <x v="10"/>
    <s v="PA"/>
    <x v="22"/>
    <x v="0"/>
    <d v="2025-02-26T00:00:00"/>
    <d v="1899-12-30T10:27:20"/>
    <d v="2025-02-26T00:00:00"/>
    <d v="1899-12-30T10:28:03"/>
    <d v="2025-02-26T00:00:00"/>
    <d v="1899-12-30T11:08:12"/>
    <x v="0"/>
    <x v="0"/>
    <s v="1322316839"/>
    <s v="FBO"/>
    <d v="1899-12-30T00:40:52"/>
    <x v="3130"/>
    <d v="1899-12-30T00:00:43"/>
    <s v="Granel"/>
    <s v="E001"/>
    <x v="2"/>
    <d v="1899-12-30T00:40:52"/>
    <d v="1899-12-30T00:40:09"/>
    <x v="5"/>
    <x v="3"/>
    <x v="1"/>
    <x v="2"/>
    <n v="0"/>
    <n v="0"/>
    <x v="0"/>
    <x v="2"/>
    <x v="1"/>
    <n v="0"/>
    <x v="8"/>
    <x v="1"/>
    <d v="1899-12-30T00:00:43"/>
    <d v="1899-12-30T00:00:43"/>
    <x v="0"/>
    <m/>
    <m/>
    <d v="1899-12-30T00:00:00"/>
    <d v="1899-12-30T00:40:52"/>
    <n v="4"/>
    <d v="1899-12-30T00:00:43"/>
    <n v="40.866666666667165"/>
    <x v="5"/>
    <x v="1"/>
  </r>
  <r>
    <x v="11"/>
    <s v="2025004201"/>
    <x v="0"/>
    <x v="786"/>
    <s v="E4426HTW"/>
    <d v="2025-02-26T00:00:00"/>
    <x v="2"/>
    <s v="3044"/>
    <x v="25"/>
    <s v="PA"/>
    <x v="17"/>
    <x v="0"/>
    <d v="2025-02-26T00:00:00"/>
    <d v="1899-12-30T10:20:51"/>
    <d v="2025-02-26T00:00:00"/>
    <d v="1899-12-30T10:21:34"/>
    <d v="2025-02-26T00:00:00"/>
    <d v="1899-12-30T11:15:16"/>
    <x v="0"/>
    <x v="0"/>
    <s v="1322316841"/>
    <s v="FBO"/>
    <d v="1899-12-30T00:54:25"/>
    <x v="3246"/>
    <d v="1899-12-30T00:00:43"/>
    <s v="Granel"/>
    <s v="E001"/>
    <x v="2"/>
    <d v="1899-12-30T00:54:25"/>
    <d v="1899-12-30T00:53:42"/>
    <x v="5"/>
    <x v="3"/>
    <x v="1"/>
    <x v="2"/>
    <n v="0"/>
    <n v="0"/>
    <x v="0"/>
    <x v="2"/>
    <x v="1"/>
    <n v="0"/>
    <x v="8"/>
    <x v="0"/>
    <d v="1899-12-30T00:00:43"/>
    <d v="1899-12-30T00:00:43"/>
    <x v="0"/>
    <m/>
    <m/>
    <d v="1899-12-30T00:00:00"/>
    <d v="1899-12-30T00:54:25"/>
    <n v="4"/>
    <d v="1899-12-30T00:00:43"/>
    <n v="54.416666666678395"/>
    <x v="5"/>
    <x v="0"/>
  </r>
  <r>
    <x v="11"/>
    <s v="2025004193"/>
    <x v="0"/>
    <x v="921"/>
    <s v="E7567GYY"/>
    <d v="2025-02-26T00:00:00"/>
    <x v="2"/>
    <s v="3218"/>
    <x v="55"/>
    <s v="PA"/>
    <x v="26"/>
    <x v="0"/>
    <d v="2025-02-26T00:00:00"/>
    <d v="1899-12-30T08:14:36"/>
    <d v="2025-02-26T00:00:00"/>
    <d v="1899-12-30T08:15:19"/>
    <d v="2025-02-26T00:00:00"/>
    <d v="1899-12-30T11:28:23"/>
    <x v="0"/>
    <x v="0"/>
    <s v="1322316842"/>
    <s v="FBO"/>
    <d v="1899-12-30T03:13:47"/>
    <x v="3548"/>
    <d v="1899-12-30T00:00:43"/>
    <s v="Granel"/>
    <s v="E001"/>
    <x v="2"/>
    <d v="1899-12-30T03:13:47"/>
    <d v="1899-12-30T03:13:04"/>
    <x v="3"/>
    <x v="3"/>
    <x v="1"/>
    <x v="2"/>
    <n v="0"/>
    <n v="0"/>
    <x v="0"/>
    <x v="2"/>
    <x v="1"/>
    <n v="0"/>
    <x v="8"/>
    <x v="2"/>
    <d v="1899-12-30T00:00:43"/>
    <d v="1899-12-30T00:00:43"/>
    <x v="0"/>
    <m/>
    <m/>
    <d v="1899-12-30T00:00:00"/>
    <d v="1899-12-30T03:13:47"/>
    <n v="4"/>
    <d v="1899-12-30T00:00:43"/>
    <n v="193.78333333333433"/>
    <x v="5"/>
    <x v="0"/>
  </r>
  <r>
    <x v="11"/>
    <s v="2025004207"/>
    <x v="0"/>
    <x v="815"/>
    <s v="E9106MPM"/>
    <d v="2025-02-26T00:00:00"/>
    <x v="2"/>
    <s v="55"/>
    <x v="10"/>
    <s v="PA"/>
    <x v="22"/>
    <x v="0"/>
    <d v="2025-02-26T00:00:00"/>
    <d v="1899-12-30T11:13:50"/>
    <d v="2025-02-26T00:00:00"/>
    <d v="1899-12-30T11:14:35"/>
    <d v="2025-02-26T00:00:00"/>
    <d v="1899-12-30T11:41:21"/>
    <x v="0"/>
    <x v="0"/>
    <s v="1322316843"/>
    <s v="FBO"/>
    <d v="1899-12-30T00:27:31"/>
    <x v="1258"/>
    <d v="1899-12-30T00:00:45"/>
    <s v="Granel"/>
    <s v="E001"/>
    <x v="2"/>
    <d v="1899-12-30T00:27:31"/>
    <d v="1899-12-30T00:26:46"/>
    <x v="9"/>
    <x v="3"/>
    <x v="1"/>
    <x v="2"/>
    <n v="0"/>
    <n v="0"/>
    <x v="0"/>
    <x v="2"/>
    <x v="1"/>
    <n v="0"/>
    <x v="8"/>
    <x v="1"/>
    <d v="1899-12-30T00:00:45"/>
    <d v="1899-12-30T00:00:45"/>
    <x v="0"/>
    <m/>
    <m/>
    <d v="1899-12-30T00:00:00"/>
    <d v="1899-12-30T00:27:31"/>
    <n v="4"/>
    <d v="1899-12-30T00:00:45"/>
    <n v="27.516666666671952"/>
    <x v="5"/>
    <x v="1"/>
  </r>
  <r>
    <x v="11"/>
    <s v="2025004208"/>
    <x v="0"/>
    <x v="925"/>
    <s v="E2543HVB"/>
    <d v="2025-02-26T00:00:00"/>
    <x v="2"/>
    <s v="3042"/>
    <x v="13"/>
    <s v="PA"/>
    <x v="18"/>
    <x v="0"/>
    <d v="2025-02-26T00:00:00"/>
    <d v="1899-12-30T11:20:22"/>
    <d v="2025-02-26T00:00:00"/>
    <d v="1899-12-30T11:21:07"/>
    <d v="2025-02-26T00:00:00"/>
    <d v="1899-12-30T11:47:19"/>
    <x v="0"/>
    <x v="0"/>
    <s v="1322316844"/>
    <s v="FBO"/>
    <d v="1899-12-30T00:26:57"/>
    <x v="489"/>
    <d v="1899-12-30T00:00:45"/>
    <s v="Granel"/>
    <s v="E001"/>
    <x v="2"/>
    <d v="1899-12-30T00:26:57"/>
    <d v="1899-12-30T00:26:12"/>
    <x v="9"/>
    <x v="3"/>
    <x v="1"/>
    <x v="2"/>
    <n v="0"/>
    <n v="0"/>
    <x v="0"/>
    <x v="2"/>
    <x v="1"/>
    <n v="0"/>
    <x v="8"/>
    <x v="1"/>
    <d v="1899-12-30T00:00:45"/>
    <d v="1899-12-30T00:00:45"/>
    <x v="0"/>
    <m/>
    <m/>
    <d v="1899-12-30T00:00:00"/>
    <d v="1899-12-30T00:26:57"/>
    <n v="4"/>
    <d v="1899-12-30T00:00:45"/>
    <n v="26.950000000003172"/>
    <x v="5"/>
    <x v="1"/>
  </r>
  <r>
    <x v="11"/>
    <s v="2025004206"/>
    <x v="0"/>
    <x v="1359"/>
    <s v="E2684JJX"/>
    <d v="2025-02-26T00:00:00"/>
    <x v="2"/>
    <s v="3320"/>
    <x v="12"/>
    <s v="PA"/>
    <x v="2"/>
    <x v="0"/>
    <d v="2025-02-26T00:00:00"/>
    <d v="1899-12-30T11:00:34"/>
    <d v="2025-02-26T00:00:00"/>
    <d v="1899-12-30T11:01:20"/>
    <d v="2025-02-26T00:00:00"/>
    <d v="1899-12-30T11:52:35"/>
    <x v="0"/>
    <x v="0"/>
    <s v="1322316845"/>
    <s v="EXW"/>
    <d v="1899-12-30T00:52:01"/>
    <x v="3549"/>
    <d v="1899-12-30T00:00:46"/>
    <s v="Ensacado"/>
    <s v="E002"/>
    <x v="1"/>
    <d v="1899-12-30T00:52:01"/>
    <d v="1899-12-30T00:51:15"/>
    <x v="9"/>
    <x v="3"/>
    <x v="1"/>
    <x v="1"/>
    <n v="0"/>
    <n v="0"/>
    <x v="0"/>
    <x v="1"/>
    <x v="1"/>
    <n v="0"/>
    <x v="8"/>
    <x v="0"/>
    <d v="1899-12-30T00:00:46"/>
    <d v="1899-12-30T00:00:46"/>
    <x v="0"/>
    <m/>
    <m/>
    <d v="1899-12-30T00:00:00"/>
    <d v="1899-12-30T00:52:01"/>
    <n v="4"/>
    <d v="1899-12-30T00:00:46"/>
    <n v="52.016666666673544"/>
    <x v="5"/>
    <x v="0"/>
  </r>
  <r>
    <x v="11"/>
    <s v="2025004209"/>
    <x v="0"/>
    <x v="922"/>
    <s v="E2163JCB"/>
    <d v="2025-02-26T00:00:00"/>
    <x v="2"/>
    <s v="3044"/>
    <x v="25"/>
    <s v="PA"/>
    <x v="17"/>
    <x v="0"/>
    <d v="2025-02-26T00:00:00"/>
    <d v="1899-12-30T11:24:35"/>
    <d v="2025-02-26T00:00:00"/>
    <d v="1899-12-30T11:25:20"/>
    <d v="2025-02-26T00:00:00"/>
    <d v="1899-12-30T12:04:50"/>
    <x v="0"/>
    <x v="0"/>
    <s v="1322316846"/>
    <s v="FBO"/>
    <d v="1899-12-30T00:40:15"/>
    <x v="3426"/>
    <d v="1899-12-30T00:00:45"/>
    <s v="Granel"/>
    <s v="E001"/>
    <x v="2"/>
    <d v="1899-12-30T00:40:15"/>
    <d v="1899-12-30T00:39:30"/>
    <x v="9"/>
    <x v="3"/>
    <x v="1"/>
    <x v="2"/>
    <n v="0"/>
    <n v="0"/>
    <x v="0"/>
    <x v="2"/>
    <x v="1"/>
    <n v="0"/>
    <x v="8"/>
    <x v="1"/>
    <d v="1899-12-30T00:00:45"/>
    <d v="1899-12-30T00:00:45"/>
    <x v="0"/>
    <m/>
    <m/>
    <d v="1899-12-30T00:00:00"/>
    <d v="1899-12-30T00:40:15"/>
    <n v="4"/>
    <d v="1899-12-30T00:00:45"/>
    <n v="40.250000000001656"/>
    <x v="11"/>
    <x v="1"/>
  </r>
  <r>
    <x v="11"/>
    <s v="2025004212"/>
    <x v="0"/>
    <x v="796"/>
    <s v="E4570MKW"/>
    <d v="2025-02-26T00:00:00"/>
    <x v="2"/>
    <s v="55"/>
    <x v="10"/>
    <s v="PA"/>
    <x v="22"/>
    <x v="0"/>
    <d v="2025-02-26T00:00:00"/>
    <d v="1899-12-30T11:40:32"/>
    <d v="2025-02-26T00:00:00"/>
    <d v="1899-12-30T11:41:16"/>
    <d v="2025-02-26T00:00:00"/>
    <d v="1899-12-30T12:10:33"/>
    <x v="0"/>
    <x v="0"/>
    <s v="1322316847"/>
    <s v="FBO"/>
    <d v="1899-12-30T00:30:01"/>
    <x v="1726"/>
    <d v="1899-12-30T00:00:44"/>
    <s v="Granel"/>
    <s v="E001"/>
    <x v="2"/>
    <d v="1899-12-30T00:30:01"/>
    <d v="1899-12-30T00:29:17"/>
    <x v="9"/>
    <x v="3"/>
    <x v="1"/>
    <x v="2"/>
    <n v="0"/>
    <n v="0"/>
    <x v="0"/>
    <x v="2"/>
    <x v="1"/>
    <n v="0"/>
    <x v="8"/>
    <x v="1"/>
    <d v="1899-12-30T00:00:44"/>
    <d v="1899-12-30T00:00:44"/>
    <x v="0"/>
    <m/>
    <m/>
    <d v="1899-12-30T00:00:00"/>
    <d v="1899-12-30T00:30:01"/>
    <n v="4"/>
    <d v="1899-12-30T00:00:44"/>
    <n v="30.016666666670424"/>
    <x v="11"/>
    <x v="1"/>
  </r>
  <r>
    <x v="11"/>
    <s v="2025004210"/>
    <x v="0"/>
    <x v="1356"/>
    <s v="E3715LST"/>
    <d v="2025-02-26T00:00:00"/>
    <x v="2"/>
    <s v="3044"/>
    <x v="25"/>
    <s v="PA"/>
    <x v="17"/>
    <x v="0"/>
    <d v="2025-02-26T00:00:00"/>
    <d v="1899-12-30T11:34:42"/>
    <d v="2025-02-26T00:00:00"/>
    <d v="1899-12-30T11:35:26"/>
    <d v="2025-02-26T00:00:00"/>
    <d v="1899-12-30T12:24:30"/>
    <x v="0"/>
    <x v="0"/>
    <s v="1322316849"/>
    <s v="FBO"/>
    <d v="1899-12-30T00:49:48"/>
    <x v="3377"/>
    <d v="1899-12-30T00:00:44"/>
    <s v="Granel"/>
    <s v="E001"/>
    <x v="2"/>
    <d v="1899-12-30T00:49:48"/>
    <d v="1899-12-30T00:49:04"/>
    <x v="9"/>
    <x v="3"/>
    <x v="1"/>
    <x v="2"/>
    <n v="0"/>
    <n v="0"/>
    <x v="0"/>
    <x v="2"/>
    <x v="1"/>
    <n v="0"/>
    <x v="8"/>
    <x v="0"/>
    <d v="1899-12-30T00:00:44"/>
    <d v="1899-12-30T00:00:44"/>
    <x v="0"/>
    <m/>
    <m/>
    <d v="1899-12-30T00:00:00"/>
    <d v="1899-12-30T00:49:48"/>
    <n v="4"/>
    <d v="1899-12-30T00:00:44"/>
    <n v="49.799999999995151"/>
    <x v="11"/>
    <x v="0"/>
  </r>
  <r>
    <x v="11"/>
    <s v="2025004216"/>
    <x v="0"/>
    <x v="803"/>
    <s v="E1832JSR"/>
    <d v="2025-02-26T00:00:00"/>
    <x v="2"/>
    <s v="3043"/>
    <x v="53"/>
    <s v="PA"/>
    <x v="24"/>
    <x v="0"/>
    <d v="2025-02-26T00:00:00"/>
    <d v="1899-12-30T12:15:23"/>
    <d v="2025-02-26T00:00:00"/>
    <d v="1899-12-30T12:16:08"/>
    <d v="2025-02-26T00:00:00"/>
    <d v="1899-12-30T12:47:45"/>
    <x v="0"/>
    <x v="0"/>
    <s v="1322316851"/>
    <s v="FBO"/>
    <d v="1899-12-30T00:32:22"/>
    <x v="2724"/>
    <d v="1899-12-30T00:00:45"/>
    <s v="Granel"/>
    <s v="E001"/>
    <x v="2"/>
    <d v="1899-12-30T00:32:22"/>
    <d v="1899-12-30T00:31:37"/>
    <x v="13"/>
    <x v="3"/>
    <x v="1"/>
    <x v="2"/>
    <n v="0"/>
    <n v="0"/>
    <x v="0"/>
    <x v="2"/>
    <x v="1"/>
    <n v="0"/>
    <x v="8"/>
    <x v="1"/>
    <d v="1899-12-30T00:00:45"/>
    <d v="1899-12-30T00:00:45"/>
    <x v="0"/>
    <m/>
    <m/>
    <d v="1899-12-30T00:00:00"/>
    <d v="1899-12-30T00:32:22"/>
    <n v="4"/>
    <d v="1899-12-30T00:00:45"/>
    <n v="32.366666666663995"/>
    <x v="11"/>
    <x v="1"/>
  </r>
  <r>
    <x v="11"/>
    <s v="2025004220"/>
    <x v="0"/>
    <x v="784"/>
    <s v="E1219LWL"/>
    <d v="2025-02-26T00:00:00"/>
    <x v="2"/>
    <s v="55"/>
    <x v="10"/>
    <s v="PA"/>
    <x v="22"/>
    <x v="0"/>
    <d v="2025-02-26T00:00:00"/>
    <d v="1899-12-30T12:27:38"/>
    <d v="2025-02-26T00:00:00"/>
    <d v="1899-12-30T12:28:28"/>
    <d v="2025-02-26T00:00:00"/>
    <d v="1899-12-30T12:57:23"/>
    <x v="0"/>
    <x v="0"/>
    <s v="1322316852"/>
    <s v="FBO"/>
    <d v="1899-12-30T00:29:45"/>
    <x v="2182"/>
    <d v="1899-12-30T00:00:50"/>
    <s v="Granel"/>
    <s v="E001"/>
    <x v="2"/>
    <d v="1899-12-30T00:29:45"/>
    <d v="1899-12-30T00:28:55"/>
    <x v="13"/>
    <x v="3"/>
    <x v="1"/>
    <x v="2"/>
    <n v="0"/>
    <n v="0"/>
    <x v="0"/>
    <x v="2"/>
    <x v="1"/>
    <n v="0"/>
    <x v="8"/>
    <x v="1"/>
    <d v="1899-12-30T00:00:50"/>
    <d v="1899-12-30T00:00:50"/>
    <x v="0"/>
    <m/>
    <m/>
    <d v="1899-12-30T00:00:00"/>
    <d v="1899-12-30T00:29:45"/>
    <n v="4"/>
    <d v="1899-12-30T00:00:50"/>
    <n v="29.750000000011205"/>
    <x v="11"/>
    <x v="1"/>
  </r>
  <r>
    <x v="11"/>
    <s v="2025004223"/>
    <x v="0"/>
    <x v="783"/>
    <s v="E3120HXB"/>
    <d v="2025-02-26T00:00:00"/>
    <x v="2"/>
    <s v="3043"/>
    <x v="53"/>
    <s v="PA"/>
    <x v="24"/>
    <x v="0"/>
    <d v="2025-02-26T00:00:00"/>
    <d v="1899-12-30T12:38:35"/>
    <d v="2025-02-26T00:00:00"/>
    <d v="1899-12-30T12:39:20"/>
    <d v="2025-02-26T00:00:00"/>
    <d v="1899-12-30T13:06:19"/>
    <x v="0"/>
    <x v="0"/>
    <s v="1322316853"/>
    <s v="FBO"/>
    <d v="1899-12-30T00:27:44"/>
    <x v="1959"/>
    <d v="1899-12-30T00:00:45"/>
    <s v="Granel"/>
    <s v="E001"/>
    <x v="2"/>
    <d v="1899-12-30T00:27:44"/>
    <d v="1899-12-30T00:26:59"/>
    <x v="13"/>
    <x v="3"/>
    <x v="1"/>
    <x v="2"/>
    <n v="0"/>
    <n v="0"/>
    <x v="0"/>
    <x v="2"/>
    <x v="1"/>
    <n v="0"/>
    <x v="8"/>
    <x v="1"/>
    <d v="1899-12-30T00:00:45"/>
    <d v="1899-12-30T00:00:45"/>
    <x v="0"/>
    <m/>
    <m/>
    <d v="1899-12-30T00:00:00"/>
    <d v="1899-12-30T00:27:44"/>
    <n v="4"/>
    <d v="1899-12-30T00:00:45"/>
    <n v="27.733333333334365"/>
    <x v="6"/>
    <x v="1"/>
  </r>
  <r>
    <x v="11"/>
    <s v="2025004226"/>
    <x v="0"/>
    <x v="926"/>
    <s v="E6907LCY"/>
    <d v="2025-02-26T00:00:00"/>
    <x v="2"/>
    <s v="2906"/>
    <x v="11"/>
    <s v="PA"/>
    <x v="2"/>
    <x v="0"/>
    <d v="2025-02-26T00:00:00"/>
    <d v="1899-12-30T12:56:43"/>
    <d v="2025-02-26T00:00:00"/>
    <d v="1899-12-30T16:13:01"/>
    <d v="2025-02-26T00:00:00"/>
    <d v="1899-12-30T13:38:25"/>
    <x v="292"/>
    <x v="0"/>
    <s v="1322316854"/>
    <s v="FBO"/>
    <d v="1899-12-30T05:50:54"/>
    <x v="3550"/>
    <d v="1899-12-30T03:16:18"/>
    <s v="Ensacado"/>
    <s v="E002"/>
    <x v="2"/>
    <d v="1899-12-30T00:41:42"/>
    <n v="-0.10736111111111002"/>
    <x v="13"/>
    <x v="3"/>
    <x v="1"/>
    <x v="1"/>
    <n v="0"/>
    <n v="0"/>
    <x v="0"/>
    <x v="1"/>
    <x v="1"/>
    <n v="0"/>
    <x v="8"/>
    <x v="1"/>
    <d v="1899-12-30T03:16:18"/>
    <d v="1899-12-30T02:18:18"/>
    <x v="1"/>
    <m/>
    <m/>
    <d v="1899-12-30T00:00:00"/>
    <d v="1899-12-30T00:41:42"/>
    <n v="4"/>
    <d v="1899-12-30T03:16:18"/>
    <n v="41.700000000009553"/>
    <x v="6"/>
    <x v="1"/>
  </r>
  <r>
    <x v="11"/>
    <s v="2025004233"/>
    <x v="0"/>
    <x v="500"/>
    <s v="E9582MNV"/>
    <d v="2025-02-26T00:00:00"/>
    <x v="2"/>
    <s v="3043"/>
    <x v="53"/>
    <s v="PA"/>
    <x v="24"/>
    <x v="0"/>
    <d v="2025-02-26T00:00:00"/>
    <d v="1899-12-30T14:21:17"/>
    <d v="2025-02-26T00:00:00"/>
    <d v="1899-12-30T14:22:00"/>
    <d v="2025-02-26T00:00:00"/>
    <d v="1899-12-30T14:56:45"/>
    <x v="0"/>
    <x v="0"/>
    <s v="1322316858"/>
    <s v="FBO"/>
    <d v="1899-12-30T00:35:28"/>
    <x v="3114"/>
    <d v="1899-12-30T00:00:43"/>
    <s v="Granel"/>
    <s v="E001"/>
    <x v="2"/>
    <d v="1899-12-30T00:35:28"/>
    <d v="1899-12-30T00:34:45"/>
    <x v="14"/>
    <x v="3"/>
    <x v="1"/>
    <x v="2"/>
    <n v="0"/>
    <n v="0"/>
    <x v="0"/>
    <x v="2"/>
    <x v="1"/>
    <n v="0"/>
    <x v="8"/>
    <x v="1"/>
    <d v="1899-12-30T00:00:43"/>
    <d v="1899-12-30T00:00:43"/>
    <x v="0"/>
    <m/>
    <m/>
    <d v="1899-12-30T00:00:00"/>
    <d v="1899-12-30T00:35:28"/>
    <n v="4"/>
    <d v="1899-12-30T00:00:43"/>
    <n v="35.466666666667201"/>
    <x v="7"/>
    <x v="1"/>
  </r>
  <r>
    <x v="11"/>
    <s v="2025004234"/>
    <x v="0"/>
    <x v="1358"/>
    <s v="E9252MPM"/>
    <d v="2025-02-26T00:00:00"/>
    <x v="2"/>
    <s v="55"/>
    <x v="10"/>
    <s v="PA"/>
    <x v="22"/>
    <x v="0"/>
    <d v="2025-02-26T00:00:00"/>
    <d v="1899-12-30T14:31:08"/>
    <d v="2025-02-26T00:00:00"/>
    <d v="1899-12-30T14:31:52"/>
    <d v="2025-02-26T00:00:00"/>
    <d v="1899-12-30T15:12:52"/>
    <x v="0"/>
    <x v="0"/>
    <s v="1322316859"/>
    <s v="EXW"/>
    <d v="1899-12-30T00:41:44"/>
    <x v="356"/>
    <d v="1899-12-30T00:00:44"/>
    <s v="Granel"/>
    <s v="E001"/>
    <x v="1"/>
    <d v="1899-12-30T00:41:44"/>
    <d v="1899-12-30T00:41:00"/>
    <x v="14"/>
    <x v="3"/>
    <x v="1"/>
    <x v="2"/>
    <n v="0"/>
    <n v="0"/>
    <x v="0"/>
    <x v="2"/>
    <x v="1"/>
    <n v="0"/>
    <x v="8"/>
    <x v="1"/>
    <d v="1899-12-30T00:00:44"/>
    <d v="1899-12-30T00:00:44"/>
    <x v="0"/>
    <m/>
    <m/>
    <d v="1899-12-30T00:00:00"/>
    <d v="1899-12-30T00:41:44"/>
    <n v="4"/>
    <d v="1899-12-30T00:00:44"/>
    <n v="41.733333333345506"/>
    <x v="14"/>
    <x v="1"/>
  </r>
  <r>
    <x v="11"/>
    <s v="2025004235"/>
    <x v="0"/>
    <x v="928"/>
    <s v="E2376GDG"/>
    <d v="2025-02-26T00:00:00"/>
    <x v="2"/>
    <s v="3044"/>
    <x v="25"/>
    <s v="PA"/>
    <x v="17"/>
    <x v="0"/>
    <d v="2025-02-26T00:00:00"/>
    <d v="1899-12-30T14:34:43"/>
    <d v="2025-02-26T00:00:00"/>
    <d v="1899-12-30T14:35:28"/>
    <d v="2025-02-26T00:00:00"/>
    <d v="1899-12-30T15:14:30"/>
    <x v="0"/>
    <x v="0"/>
    <s v="1322316860"/>
    <s v="FBO"/>
    <d v="1899-12-30T00:39:47"/>
    <x v="3551"/>
    <d v="1899-12-30T00:00:45"/>
    <s v="Granel"/>
    <s v="E001"/>
    <x v="2"/>
    <d v="1899-12-30T00:39:47"/>
    <d v="1899-12-30T00:39:02"/>
    <x v="14"/>
    <x v="3"/>
    <x v="1"/>
    <x v="2"/>
    <n v="0"/>
    <n v="0"/>
    <x v="0"/>
    <x v="2"/>
    <x v="1"/>
    <n v="0"/>
    <x v="8"/>
    <x v="1"/>
    <d v="1899-12-30T00:00:45"/>
    <d v="1899-12-30T00:00:45"/>
    <x v="0"/>
    <m/>
    <m/>
    <d v="1899-12-30T00:00:00"/>
    <d v="1899-12-30T00:39:47"/>
    <n v="4"/>
    <d v="1899-12-30T00:00:45"/>
    <n v="39.783333333326496"/>
    <x v="14"/>
    <x v="1"/>
  </r>
  <r>
    <x v="11"/>
    <s v="2025004243"/>
    <x v="0"/>
    <x v="924"/>
    <s v="E2459GSW"/>
    <d v="2025-02-26T00:00:00"/>
    <x v="2"/>
    <s v="55"/>
    <x v="10"/>
    <s v="PA"/>
    <x v="22"/>
    <x v="0"/>
    <d v="2025-02-26T00:00:00"/>
    <d v="1899-12-30T15:48:15"/>
    <d v="2025-02-26T00:00:00"/>
    <d v="1899-12-30T15:49:00"/>
    <d v="2025-02-26T00:00:00"/>
    <d v="1899-12-30T16:22:57"/>
    <x v="0"/>
    <x v="0"/>
    <s v="1322316863"/>
    <s v="FBO"/>
    <d v="1899-12-30T00:34:42"/>
    <x v="1054"/>
    <d v="1899-12-30T00:00:45"/>
    <s v="Granel"/>
    <s v="E001"/>
    <x v="2"/>
    <d v="1899-12-30T00:34:42"/>
    <d v="1899-12-30T00:33:57"/>
    <x v="10"/>
    <x v="3"/>
    <x v="1"/>
    <x v="2"/>
    <n v="0"/>
    <n v="0"/>
    <x v="0"/>
    <x v="2"/>
    <x v="1"/>
    <n v="0"/>
    <x v="8"/>
    <x v="1"/>
    <d v="1899-12-30T00:00:45"/>
    <d v="1899-12-30T00:00:45"/>
    <x v="0"/>
    <m/>
    <m/>
    <d v="1899-12-30T00:00:00"/>
    <d v="1899-12-30T00:34:42"/>
    <n v="4"/>
    <d v="1899-12-30T00:00:45"/>
    <n v="34.70000000001118"/>
    <x v="8"/>
    <x v="1"/>
  </r>
  <r>
    <x v="11"/>
    <s v="2025004249"/>
    <x v="0"/>
    <x v="492"/>
    <s v="E2847GDG"/>
    <d v="2025-02-26T00:00:00"/>
    <x v="2"/>
    <s v="55"/>
    <x v="10"/>
    <s v="PA"/>
    <x v="22"/>
    <x v="0"/>
    <d v="2025-02-26T00:00:00"/>
    <d v="1899-12-30T16:14:31"/>
    <d v="2025-02-26T00:00:00"/>
    <d v="1899-12-30T16:15:14"/>
    <d v="2025-02-26T00:00:00"/>
    <d v="1899-12-30T16:52:40"/>
    <x v="0"/>
    <x v="0"/>
    <s v="1322316864"/>
    <s v="FBO"/>
    <d v="1899-12-30T00:38:09"/>
    <x v="773"/>
    <d v="1899-12-30T00:00:43"/>
    <s v="Granel"/>
    <s v="E001"/>
    <x v="2"/>
    <d v="1899-12-30T00:38:09"/>
    <d v="1899-12-30T00:37:26"/>
    <x v="7"/>
    <x v="3"/>
    <x v="1"/>
    <x v="2"/>
    <n v="0"/>
    <n v="0"/>
    <x v="0"/>
    <x v="2"/>
    <x v="1"/>
    <n v="0"/>
    <x v="8"/>
    <x v="1"/>
    <d v="1899-12-30T00:00:43"/>
    <d v="1899-12-30T00:00:43"/>
    <x v="0"/>
    <m/>
    <m/>
    <d v="1899-12-30T00:00:00"/>
    <d v="1899-12-30T00:38:09"/>
    <n v="4"/>
    <d v="1899-12-30T00:00:43"/>
    <n v="38.149999999991891"/>
    <x v="8"/>
    <x v="1"/>
  </r>
  <r>
    <x v="11"/>
    <s v="2025004250"/>
    <x v="0"/>
    <x v="794"/>
    <s v="E1731LNY"/>
    <d v="2025-02-26T00:00:00"/>
    <x v="2"/>
    <s v="3044"/>
    <x v="25"/>
    <s v="PA"/>
    <x v="17"/>
    <x v="0"/>
    <d v="2025-02-26T00:00:00"/>
    <d v="1899-12-30T16:16:34"/>
    <d v="2025-02-26T00:00:00"/>
    <d v="1899-12-30T16:17:19"/>
    <d v="2025-02-26T00:00:00"/>
    <d v="1899-12-30T16:59:38"/>
    <x v="0"/>
    <x v="0"/>
    <s v="1322316865"/>
    <s v="FBO"/>
    <d v="1899-12-30T00:43:04"/>
    <x v="2921"/>
    <d v="1899-12-30T00:00:45"/>
    <s v="Granel"/>
    <s v="E001"/>
    <x v="2"/>
    <d v="1899-12-30T00:43:04"/>
    <d v="1899-12-30T00:42:19"/>
    <x v="7"/>
    <x v="3"/>
    <x v="1"/>
    <x v="2"/>
    <n v="0"/>
    <n v="0"/>
    <x v="0"/>
    <x v="2"/>
    <x v="1"/>
    <n v="0"/>
    <x v="8"/>
    <x v="1"/>
    <d v="1899-12-30T00:00:45"/>
    <d v="1899-12-30T00:00:45"/>
    <x v="0"/>
    <m/>
    <m/>
    <d v="1899-12-30T00:00:00"/>
    <d v="1899-12-30T00:43:04"/>
    <n v="4"/>
    <d v="1899-12-30T00:00:45"/>
    <n v="43.066666666655919"/>
    <x v="8"/>
    <x v="1"/>
  </r>
  <r>
    <x v="11"/>
    <s v="2025004255"/>
    <x v="0"/>
    <x v="916"/>
    <s v="E5316JZJ"/>
    <d v="2025-02-26T00:00:00"/>
    <x v="2"/>
    <s v="3320"/>
    <x v="12"/>
    <s v="PA"/>
    <x v="2"/>
    <x v="0"/>
    <d v="2025-02-26T00:00:00"/>
    <d v="1899-12-30T16:56:00"/>
    <d v="2025-02-26T00:00:00"/>
    <d v="1899-12-30T16:56:45"/>
    <d v="2025-02-26T00:00:00"/>
    <d v="1899-12-30T17:34:22"/>
    <x v="0"/>
    <x v="0"/>
    <s v="1322316867"/>
    <s v="FBO"/>
    <d v="1899-12-30T00:38:22"/>
    <x v="1771"/>
    <d v="1899-12-30T00:00:45"/>
    <s v="Ensacado"/>
    <s v="E002"/>
    <x v="2"/>
    <d v="1899-12-30T00:38:22"/>
    <d v="1899-12-30T00:37:37"/>
    <x v="7"/>
    <x v="3"/>
    <x v="1"/>
    <x v="1"/>
    <n v="0"/>
    <n v="0"/>
    <x v="0"/>
    <x v="1"/>
    <x v="1"/>
    <n v="0"/>
    <x v="8"/>
    <x v="1"/>
    <d v="1899-12-30T00:00:45"/>
    <d v="1899-12-30T00:00:45"/>
    <x v="0"/>
    <m/>
    <m/>
    <d v="1899-12-30T00:00:00"/>
    <d v="1899-12-30T00:38:22"/>
    <n v="4"/>
    <d v="1899-12-30T00:00:45"/>
    <n v="38.366666666654382"/>
    <x v="12"/>
    <x v="1"/>
  </r>
  <r>
    <x v="11"/>
    <s v="2025004262"/>
    <x v="0"/>
    <x v="927"/>
    <s v="E1202JHG"/>
    <d v="2025-02-26T00:00:00"/>
    <x v="2"/>
    <s v="55"/>
    <x v="10"/>
    <s v="PA"/>
    <x v="22"/>
    <x v="0"/>
    <d v="2025-02-26T00:00:00"/>
    <d v="1899-12-30T17:38:53"/>
    <d v="2025-02-26T00:00:00"/>
    <d v="1899-12-30T17:39:37"/>
    <d v="2025-02-26T00:00:00"/>
    <d v="1899-12-30T18:06:25"/>
    <x v="0"/>
    <x v="0"/>
    <s v="1322316868"/>
    <s v="FBO"/>
    <d v="1899-12-30T00:27:32"/>
    <x v="2518"/>
    <d v="1899-12-30T00:00:44"/>
    <s v="Granel"/>
    <s v="E001"/>
    <x v="2"/>
    <d v="1899-12-30T00:27:32"/>
    <d v="1899-12-30T00:26:48"/>
    <x v="11"/>
    <x v="3"/>
    <x v="1"/>
    <x v="2"/>
    <n v="0"/>
    <n v="0"/>
    <x v="0"/>
    <x v="2"/>
    <x v="1"/>
    <n v="0"/>
    <x v="8"/>
    <x v="1"/>
    <d v="1899-12-30T00:00:44"/>
    <d v="1899-12-30T00:00:44"/>
    <x v="0"/>
    <m/>
    <m/>
    <d v="1899-12-30T00:00:00"/>
    <d v="1899-12-30T00:27:32"/>
    <n v="4"/>
    <d v="1899-12-30T00:00:44"/>
    <n v="27.533333333332735"/>
    <x v="9"/>
    <x v="1"/>
  </r>
  <r>
    <x v="11"/>
    <s v="2025004259"/>
    <x v="0"/>
    <x v="801"/>
    <s v="E5872HZF"/>
    <d v="2025-02-26T00:00:00"/>
    <x v="2"/>
    <s v="3218"/>
    <x v="55"/>
    <s v="PA"/>
    <x v="26"/>
    <x v="0"/>
    <d v="2025-02-26T00:00:00"/>
    <d v="1899-12-30T17:11:51"/>
    <d v="2025-02-26T00:00:00"/>
    <d v="1899-12-30T17:12:35"/>
    <d v="2025-02-26T00:00:00"/>
    <d v="1899-12-30T18:20:31"/>
    <x v="0"/>
    <x v="0"/>
    <s v="1322316870"/>
    <s v="FBO"/>
    <d v="1899-12-30T01:08:40"/>
    <x v="3552"/>
    <d v="1899-12-30T00:00:44"/>
    <s v="Granel"/>
    <s v="E001"/>
    <x v="2"/>
    <d v="1899-12-30T01:08:40"/>
    <d v="1899-12-30T01:07:56"/>
    <x v="11"/>
    <x v="3"/>
    <x v="1"/>
    <x v="2"/>
    <n v="0"/>
    <n v="0"/>
    <x v="0"/>
    <x v="2"/>
    <x v="1"/>
    <n v="0"/>
    <x v="8"/>
    <x v="0"/>
    <d v="1899-12-30T00:00:44"/>
    <d v="1899-12-30T00:00:44"/>
    <x v="0"/>
    <m/>
    <m/>
    <d v="1899-12-30T00:00:00"/>
    <d v="1899-12-30T01:08:40"/>
    <n v="4"/>
    <d v="1899-12-30T00:00:44"/>
    <n v="68.666666666673663"/>
    <x v="9"/>
    <x v="0"/>
  </r>
  <r>
    <x v="11"/>
    <s v="2025004267"/>
    <x v="0"/>
    <x v="925"/>
    <s v="E2543HVB"/>
    <d v="2025-02-26T00:00:00"/>
    <x v="2"/>
    <s v="55"/>
    <x v="10"/>
    <s v="PA"/>
    <x v="22"/>
    <x v="0"/>
    <d v="2025-02-26T00:00:00"/>
    <d v="1899-12-30T18:13:17"/>
    <d v="2025-02-26T00:00:00"/>
    <d v="1899-12-30T18:14:01"/>
    <d v="2025-02-26T00:00:00"/>
    <d v="1899-12-30T18:38:39"/>
    <x v="0"/>
    <x v="0"/>
    <s v="1322316873"/>
    <s v="FBO"/>
    <d v="1899-12-30T00:25:22"/>
    <x v="1859"/>
    <d v="1899-12-30T00:00:44"/>
    <s v="Granel"/>
    <s v="E001"/>
    <x v="2"/>
    <d v="1899-12-30T00:25:22"/>
    <d v="1899-12-30T00:24:38"/>
    <x v="8"/>
    <x v="3"/>
    <x v="1"/>
    <x v="2"/>
    <n v="0"/>
    <n v="0"/>
    <x v="0"/>
    <x v="2"/>
    <x v="1"/>
    <n v="0"/>
    <x v="8"/>
    <x v="1"/>
    <d v="1899-12-30T00:00:44"/>
    <d v="1899-12-30T00:00:44"/>
    <x v="0"/>
    <m/>
    <m/>
    <d v="1899-12-30T00:00:00"/>
    <d v="1899-12-30T00:25:22"/>
    <n v="4"/>
    <d v="1899-12-30T00:00:44"/>
    <n v="25.366666666665623"/>
    <x v="9"/>
    <x v="1"/>
  </r>
  <r>
    <x v="11"/>
    <s v="2025004269"/>
    <x v="0"/>
    <x v="784"/>
    <s v="E1219LWL"/>
    <d v="2025-02-26T00:00:00"/>
    <x v="2"/>
    <s v="3043"/>
    <x v="53"/>
    <s v="PA"/>
    <x v="24"/>
    <x v="0"/>
    <d v="2025-02-26T00:00:00"/>
    <d v="1899-12-30T18:33:32"/>
    <d v="2025-02-26T00:00:00"/>
    <d v="1899-12-30T18:34:16"/>
    <d v="2025-02-26T00:00:00"/>
    <d v="1899-12-30T18:57:19"/>
    <x v="0"/>
    <x v="0"/>
    <s v="1322316874"/>
    <s v="FBO"/>
    <d v="1899-12-30T00:23:47"/>
    <x v="792"/>
    <d v="1899-12-30T00:00:44"/>
    <s v="Granel"/>
    <s v="E001"/>
    <x v="2"/>
    <d v="1899-12-30T00:23:47"/>
    <d v="1899-12-30T00:23:03"/>
    <x v="8"/>
    <x v="3"/>
    <x v="1"/>
    <x v="2"/>
    <n v="0"/>
    <n v="0"/>
    <x v="0"/>
    <x v="2"/>
    <x v="1"/>
    <n v="0"/>
    <x v="8"/>
    <x v="1"/>
    <d v="1899-12-30T00:00:44"/>
    <d v="1899-12-30T00:00:44"/>
    <x v="0"/>
    <m/>
    <m/>
    <d v="1899-12-30T00:00:00"/>
    <d v="1899-12-30T00:23:47"/>
    <n v="4"/>
    <d v="1899-12-30T00:00:44"/>
    <n v="23.783333333327992"/>
    <x v="9"/>
    <x v="1"/>
  </r>
  <r>
    <x v="11"/>
    <s v="2025004285"/>
    <x v="0"/>
    <x v="1358"/>
    <s v="E9252MPM"/>
    <d v="2025-02-27T00:00:00"/>
    <x v="2"/>
    <s v="3042"/>
    <x v="13"/>
    <s v="PA"/>
    <x v="18"/>
    <x v="0"/>
    <d v="2025-02-27T00:00:00"/>
    <d v="1899-12-30T06:27:37"/>
    <d v="2025-02-27T00:00:00"/>
    <d v="1899-12-30T06:28:22"/>
    <d v="2025-02-27T00:00:00"/>
    <d v="1899-12-30T06:55:52"/>
    <x v="0"/>
    <x v="0"/>
    <s v="1322316876"/>
    <s v="EXW"/>
    <d v="1899-12-30T00:28:15"/>
    <x v="1682"/>
    <d v="1899-12-30T00:00:45"/>
    <s v="Granel"/>
    <s v="E001"/>
    <x v="1"/>
    <d v="1899-12-30T00:28:15"/>
    <d v="1899-12-30T00:27:30"/>
    <x v="1"/>
    <x v="4"/>
    <x v="1"/>
    <x v="2"/>
    <n v="0"/>
    <n v="0"/>
    <x v="0"/>
    <x v="2"/>
    <x v="1"/>
    <n v="0"/>
    <x v="8"/>
    <x v="1"/>
    <d v="1899-12-30T00:00:45"/>
    <d v="1899-12-30T00:00:45"/>
    <x v="0"/>
    <m/>
    <m/>
    <d v="1899-12-30T00:00:00"/>
    <d v="1899-12-30T00:28:15"/>
    <n v="5"/>
    <d v="1899-12-30T00:00:45"/>
    <n v="28.250000000006413"/>
    <x v="0"/>
    <x v="1"/>
  </r>
  <r>
    <x v="11"/>
    <s v="2025004297"/>
    <x v="0"/>
    <x v="928"/>
    <s v="E2376GDG"/>
    <d v="2025-02-27T00:00:00"/>
    <x v="2"/>
    <s v="3044"/>
    <x v="25"/>
    <s v="PA"/>
    <x v="17"/>
    <x v="0"/>
    <d v="2025-02-27T00:00:00"/>
    <d v="1899-12-30T08:33:46"/>
    <d v="2025-02-27T00:00:00"/>
    <d v="1899-12-30T08:34:31"/>
    <d v="2025-02-27T00:00:00"/>
    <d v="1899-12-30T09:06:20"/>
    <x v="0"/>
    <x v="0"/>
    <s v="1322316877"/>
    <s v="FBO"/>
    <d v="1899-12-30T00:32:34"/>
    <x v="266"/>
    <d v="1899-12-30T00:00:45"/>
    <s v="Granel"/>
    <s v="E001"/>
    <x v="2"/>
    <d v="1899-12-30T00:32:34"/>
    <d v="1899-12-30T00:31:49"/>
    <x v="3"/>
    <x v="4"/>
    <x v="1"/>
    <x v="2"/>
    <n v="0"/>
    <n v="0"/>
    <x v="0"/>
    <x v="2"/>
    <x v="1"/>
    <n v="0"/>
    <x v="8"/>
    <x v="1"/>
    <d v="1899-12-30T00:00:45"/>
    <d v="1899-12-30T00:00:45"/>
    <x v="0"/>
    <m/>
    <m/>
    <d v="1899-12-30T00:00:00"/>
    <d v="1899-12-30T00:32:34"/>
    <n v="5"/>
    <d v="1899-12-30T00:00:45"/>
    <n v="32.566666666665547"/>
    <x v="3"/>
    <x v="1"/>
  </r>
  <r>
    <x v="11"/>
    <s v="2025004300"/>
    <x v="0"/>
    <x v="921"/>
    <s v="E7567GYY"/>
    <d v="2025-02-27T00:00:00"/>
    <x v="2"/>
    <s v="55"/>
    <x v="10"/>
    <s v="PA"/>
    <x v="22"/>
    <x v="0"/>
    <d v="2025-02-27T00:00:00"/>
    <d v="1899-12-30T08:50:38"/>
    <d v="2025-02-27T00:00:00"/>
    <d v="1899-12-30T08:51:23"/>
    <d v="2025-02-27T00:00:00"/>
    <d v="1899-12-30T09:14:58"/>
    <x v="0"/>
    <x v="0"/>
    <s v="1322316878"/>
    <s v="FBO"/>
    <d v="1899-12-30T00:24:20"/>
    <x v="495"/>
    <d v="1899-12-30T00:00:45"/>
    <s v="Granel"/>
    <s v="E001"/>
    <x v="2"/>
    <d v="1899-12-30T00:24:20"/>
    <d v="1899-12-30T00:23:35"/>
    <x v="3"/>
    <x v="4"/>
    <x v="1"/>
    <x v="2"/>
    <n v="0"/>
    <n v="0"/>
    <x v="0"/>
    <x v="2"/>
    <x v="1"/>
    <n v="0"/>
    <x v="8"/>
    <x v="1"/>
    <d v="1899-12-30T00:00:45"/>
    <d v="1899-12-30T00:00:45"/>
    <x v="0"/>
    <m/>
    <m/>
    <d v="1899-12-30T00:00:00"/>
    <d v="1899-12-30T00:24:20"/>
    <n v="5"/>
    <d v="1899-12-30T00:00:45"/>
    <n v="24.33333333333599"/>
    <x v="3"/>
    <x v="1"/>
  </r>
  <r>
    <x v="11"/>
    <s v="2025004301"/>
    <x v="0"/>
    <x v="786"/>
    <s v="E4426HTW"/>
    <d v="2025-02-27T00:00:00"/>
    <x v="2"/>
    <s v="55"/>
    <x v="10"/>
    <s v="PA"/>
    <x v="22"/>
    <x v="0"/>
    <d v="2025-02-27T00:00:00"/>
    <d v="1899-12-30T08:59:33"/>
    <d v="2025-02-27T00:00:00"/>
    <d v="1899-12-30T09:00:18"/>
    <d v="2025-02-27T00:00:00"/>
    <d v="1899-12-30T09:38:23"/>
    <x v="0"/>
    <x v="0"/>
    <s v="1322316880"/>
    <s v="FBO"/>
    <d v="1899-12-30T00:38:50"/>
    <x v="989"/>
    <d v="1899-12-30T00:00:45"/>
    <s v="Granel"/>
    <s v="E001"/>
    <x v="2"/>
    <d v="1899-12-30T00:38:50"/>
    <d v="1899-12-30T00:38:05"/>
    <x v="3"/>
    <x v="4"/>
    <x v="1"/>
    <x v="2"/>
    <n v="0"/>
    <n v="0"/>
    <x v="0"/>
    <x v="2"/>
    <x v="1"/>
    <n v="0"/>
    <x v="8"/>
    <x v="1"/>
    <d v="1899-12-30T00:00:45"/>
    <d v="1899-12-30T00:00:45"/>
    <x v="0"/>
    <m/>
    <m/>
    <d v="1899-12-30T00:00:00"/>
    <d v="1899-12-30T00:38:50"/>
    <n v="5"/>
    <d v="1899-12-30T00:00:45"/>
    <n v="38.833333333329627"/>
    <x v="3"/>
    <x v="1"/>
  </r>
  <r>
    <x v="11"/>
    <s v="2025004309"/>
    <x v="0"/>
    <x v="1356"/>
    <s v="E3715LST"/>
    <d v="2025-02-27T00:00:00"/>
    <x v="2"/>
    <s v="55"/>
    <x v="10"/>
    <s v="PA"/>
    <x v="22"/>
    <x v="0"/>
    <d v="2025-02-27T00:00:00"/>
    <d v="1899-12-30T10:00:08"/>
    <d v="2025-02-27T00:00:00"/>
    <d v="1899-12-30T10:00:53"/>
    <d v="2025-02-27T00:00:00"/>
    <d v="1899-12-30T10:29:53"/>
    <x v="0"/>
    <x v="0"/>
    <s v="1322316882"/>
    <s v="FBO"/>
    <d v="1899-12-30T00:29:45"/>
    <x v="939"/>
    <d v="1899-12-30T00:00:45"/>
    <s v="Granel"/>
    <s v="E001"/>
    <x v="2"/>
    <d v="1899-12-30T00:29:45"/>
    <d v="1899-12-30T00:29:00"/>
    <x v="5"/>
    <x v="4"/>
    <x v="1"/>
    <x v="2"/>
    <n v="0"/>
    <n v="0"/>
    <x v="0"/>
    <x v="2"/>
    <x v="1"/>
    <n v="0"/>
    <x v="8"/>
    <x v="1"/>
    <d v="1899-12-30T00:00:45"/>
    <d v="1899-12-30T00:00:45"/>
    <x v="0"/>
    <m/>
    <m/>
    <d v="1899-12-30T00:00:00"/>
    <d v="1899-12-30T00:29:45"/>
    <n v="5"/>
    <d v="1899-12-30T00:00:45"/>
    <n v="29.749999999996817"/>
    <x v="4"/>
    <x v="1"/>
  </r>
  <r>
    <x v="11"/>
    <s v="2025004307"/>
    <x v="0"/>
    <x v="1360"/>
    <s v="E0646MPP"/>
    <d v="2025-02-27T00:00:00"/>
    <x v="2"/>
    <s v="2906"/>
    <x v="11"/>
    <s v="PA"/>
    <x v="2"/>
    <x v="0"/>
    <d v="2025-02-27T00:00:00"/>
    <d v="1899-12-30T09:57:35"/>
    <d v="2025-02-27T00:00:00"/>
    <d v="1899-12-30T09:58:20"/>
    <d v="2025-02-27T00:00:00"/>
    <d v="1899-12-30T10:35:56"/>
    <x v="0"/>
    <x v="0"/>
    <s v="1322316883"/>
    <s v="FBO"/>
    <d v="1899-12-30T00:38:21"/>
    <x v="2507"/>
    <d v="1899-12-30T00:00:45"/>
    <s v="Ensacado"/>
    <s v="E002"/>
    <x v="2"/>
    <d v="1899-12-30T00:38:21"/>
    <d v="1899-12-30T00:37:36"/>
    <x v="4"/>
    <x v="4"/>
    <x v="1"/>
    <x v="1"/>
    <n v="0"/>
    <n v="0"/>
    <x v="0"/>
    <x v="1"/>
    <x v="1"/>
    <n v="0"/>
    <x v="8"/>
    <x v="1"/>
    <d v="1899-12-30T00:00:45"/>
    <d v="1899-12-30T00:00:45"/>
    <x v="0"/>
    <m/>
    <m/>
    <d v="1899-12-30T00:00:00"/>
    <d v="1899-12-30T00:38:21"/>
    <n v="5"/>
    <d v="1899-12-30T00:00:45"/>
    <n v="38.349999999993607"/>
    <x v="4"/>
    <x v="1"/>
  </r>
  <r>
    <x v="11"/>
    <s v="2025004312"/>
    <x v="0"/>
    <x v="796"/>
    <s v="E4570MKW"/>
    <d v="2025-02-27T00:00:00"/>
    <x v="2"/>
    <s v="55"/>
    <x v="10"/>
    <s v="PA"/>
    <x v="22"/>
    <x v="0"/>
    <d v="2025-02-27T00:00:00"/>
    <d v="1899-12-30T10:39:37"/>
    <d v="2025-02-27T00:00:00"/>
    <d v="1899-12-30T10:40:23"/>
    <d v="2025-02-27T00:00:00"/>
    <d v="1899-12-30T11:05:05"/>
    <x v="0"/>
    <x v="0"/>
    <s v="1322316884"/>
    <s v="FBO"/>
    <d v="1899-12-30T00:25:28"/>
    <x v="2061"/>
    <d v="1899-12-30T00:00:46"/>
    <s v="Granel"/>
    <s v="E001"/>
    <x v="2"/>
    <d v="1899-12-30T00:25:28"/>
    <d v="1899-12-30T00:24:42"/>
    <x v="5"/>
    <x v="4"/>
    <x v="1"/>
    <x v="2"/>
    <n v="0"/>
    <n v="0"/>
    <x v="0"/>
    <x v="2"/>
    <x v="1"/>
    <n v="0"/>
    <x v="8"/>
    <x v="1"/>
    <d v="1899-12-30T00:00:46"/>
    <d v="1899-12-30T00:00:46"/>
    <x v="0"/>
    <m/>
    <m/>
    <d v="1899-12-30T00:00:00"/>
    <d v="1899-12-30T00:25:28"/>
    <n v="5"/>
    <d v="1899-12-30T00:00:46"/>
    <n v="25.46666666667355"/>
    <x v="5"/>
    <x v="1"/>
  </r>
  <r>
    <x v="11"/>
    <s v="2025004318"/>
    <x v="0"/>
    <x v="787"/>
    <s v="E6997LHG"/>
    <d v="2025-02-27T00:00:00"/>
    <x v="2"/>
    <s v="3043"/>
    <x v="53"/>
    <s v="PA"/>
    <x v="24"/>
    <x v="0"/>
    <d v="2025-02-27T00:00:00"/>
    <d v="1899-12-30T11:17:51"/>
    <d v="2025-02-27T00:00:00"/>
    <d v="1899-12-30T11:18:37"/>
    <d v="2025-02-27T00:00:00"/>
    <d v="1899-12-30T11:46:43"/>
    <x v="0"/>
    <x v="0"/>
    <s v="1322316885"/>
    <s v="FBO"/>
    <d v="1899-12-30T00:28:52"/>
    <x v="607"/>
    <d v="1899-12-30T00:00:46"/>
    <s v="Granel"/>
    <s v="E001"/>
    <x v="2"/>
    <d v="1899-12-30T00:28:52"/>
    <d v="1899-12-30T00:28:06"/>
    <x v="9"/>
    <x v="4"/>
    <x v="1"/>
    <x v="2"/>
    <n v="0"/>
    <n v="0"/>
    <x v="0"/>
    <x v="2"/>
    <x v="1"/>
    <n v="0"/>
    <x v="8"/>
    <x v="1"/>
    <d v="1899-12-30T00:00:46"/>
    <d v="1899-12-30T00:00:46"/>
    <x v="0"/>
    <m/>
    <m/>
    <d v="1899-12-30T00:00:00"/>
    <d v="1899-12-30T00:28:52"/>
    <n v="5"/>
    <d v="1899-12-30T00:00:46"/>
    <n v="28.866666666657615"/>
    <x v="5"/>
    <x v="1"/>
  </r>
  <r>
    <x v="11"/>
    <s v="2025004317"/>
    <x v="0"/>
    <x v="924"/>
    <s v="E2459GSW"/>
    <d v="2025-02-27T00:00:00"/>
    <x v="2"/>
    <s v="55"/>
    <x v="10"/>
    <s v="PA"/>
    <x v="22"/>
    <x v="0"/>
    <d v="2025-02-27T00:00:00"/>
    <d v="1899-12-30T11:16:44"/>
    <d v="2025-02-27T00:00:00"/>
    <d v="1899-12-30T11:27:00"/>
    <d v="2025-02-27T00:00:00"/>
    <d v="1899-12-30T11:48:49"/>
    <x v="293"/>
    <x v="0"/>
    <s v="1322316886"/>
    <s v="FBO"/>
    <d v="1899-12-30T00:32:05"/>
    <x v="275"/>
    <d v="1899-12-30T00:10:16"/>
    <s v="Granel"/>
    <s v="E001"/>
    <x v="2"/>
    <d v="1899-12-30T00:32:05"/>
    <d v="1899-12-30T00:21:49"/>
    <x v="9"/>
    <x v="4"/>
    <x v="1"/>
    <x v="2"/>
    <n v="0"/>
    <n v="0"/>
    <x v="0"/>
    <x v="2"/>
    <x v="1"/>
    <n v="0"/>
    <x v="8"/>
    <x v="1"/>
    <d v="1899-12-30T00:10:16"/>
    <d v="1899-12-30T00:10:16"/>
    <x v="0"/>
    <m/>
    <m/>
    <d v="1899-12-30T00:00:00"/>
    <d v="1899-12-30T00:32:05"/>
    <n v="5"/>
    <d v="1899-12-30T00:10:16"/>
    <n v="32.083333333343994"/>
    <x v="5"/>
    <x v="1"/>
  </r>
  <r>
    <x v="11"/>
    <s v="2025004316"/>
    <x v="0"/>
    <x v="923"/>
    <s v="E6158KLG"/>
    <d v="2025-02-27T00:00:00"/>
    <x v="2"/>
    <s v="3218"/>
    <x v="55"/>
    <s v="PA"/>
    <x v="26"/>
    <x v="0"/>
    <d v="2025-02-27T00:00:00"/>
    <d v="1899-12-30T11:05:21"/>
    <d v="2025-02-27T00:00:00"/>
    <d v="1899-12-30T11:06:05"/>
    <d v="2025-02-27T00:00:00"/>
    <d v="1899-12-30T11:55:53"/>
    <x v="0"/>
    <x v="0"/>
    <s v="1322316887"/>
    <s v="FBO"/>
    <d v="1899-12-30T00:50:32"/>
    <x v="1720"/>
    <d v="1899-12-30T00:00:44"/>
    <s v="Granel"/>
    <s v="E001"/>
    <x v="2"/>
    <d v="1899-12-30T00:50:32"/>
    <d v="1899-12-30T00:49:48"/>
    <x v="9"/>
    <x v="4"/>
    <x v="1"/>
    <x v="2"/>
    <n v="0"/>
    <n v="0"/>
    <x v="0"/>
    <x v="2"/>
    <x v="1"/>
    <n v="0"/>
    <x v="8"/>
    <x v="0"/>
    <d v="1899-12-30T00:00:44"/>
    <d v="1899-12-30T00:00:44"/>
    <x v="0"/>
    <m/>
    <m/>
    <d v="1899-12-30T00:00:00"/>
    <d v="1899-12-30T00:50:32"/>
    <n v="5"/>
    <d v="1899-12-30T00:00:44"/>
    <n v="50.533333333329615"/>
    <x v="5"/>
    <x v="0"/>
  </r>
  <r>
    <x v="11"/>
    <s v="2025004319"/>
    <x v="0"/>
    <x v="791"/>
    <s v="E1094JPT"/>
    <d v="2025-02-27T00:00:00"/>
    <x v="2"/>
    <s v="3043"/>
    <x v="53"/>
    <s v="PA"/>
    <x v="24"/>
    <x v="0"/>
    <d v="2025-02-27T00:00:00"/>
    <d v="1899-12-30T11:18:55"/>
    <d v="2025-02-27T00:00:00"/>
    <d v="1899-12-30T11:19:41"/>
    <d v="2025-02-27T00:00:00"/>
    <d v="1899-12-30T12:03:11"/>
    <x v="0"/>
    <x v="0"/>
    <s v="1322316889"/>
    <s v="FBO"/>
    <d v="1899-12-30T00:44:16"/>
    <x v="482"/>
    <d v="1899-12-30T00:00:46"/>
    <s v="Granel"/>
    <s v="E001"/>
    <x v="2"/>
    <d v="1899-12-30T00:44:16"/>
    <d v="1899-12-30T00:43:30"/>
    <x v="9"/>
    <x v="4"/>
    <x v="1"/>
    <x v="2"/>
    <n v="0"/>
    <n v="0"/>
    <x v="0"/>
    <x v="2"/>
    <x v="1"/>
    <n v="0"/>
    <x v="8"/>
    <x v="1"/>
    <d v="1899-12-30T00:00:46"/>
    <d v="1899-12-30T00:00:46"/>
    <x v="0"/>
    <m/>
    <m/>
    <d v="1899-12-30T00:00:00"/>
    <d v="1899-12-30T00:44:16"/>
    <n v="5"/>
    <d v="1899-12-30T00:00:46"/>
    <n v="44.266666666665536"/>
    <x v="11"/>
    <x v="1"/>
  </r>
  <r>
    <x v="11"/>
    <s v="2025004330"/>
    <x v="0"/>
    <x v="916"/>
    <s v="E5316JZJ"/>
    <d v="2025-02-27T00:00:00"/>
    <x v="2"/>
    <s v="2906"/>
    <x v="11"/>
    <s v="PA"/>
    <x v="2"/>
    <x v="0"/>
    <d v="2025-02-27T00:00:00"/>
    <d v="1899-12-30T12:03:10"/>
    <d v="2025-02-27T00:00:00"/>
    <d v="1899-12-30T12:03:55"/>
    <d v="2025-02-27T00:00:00"/>
    <d v="1899-12-30T12:06:18"/>
    <x v="0"/>
    <x v="0"/>
    <s v="1322316890"/>
    <s v="FBO"/>
    <d v="1899-12-30T00:03:08"/>
    <x v="3524"/>
    <d v="1899-12-30T00:00:45"/>
    <s v="Ensacado"/>
    <s v="E002"/>
    <x v="2"/>
    <d v="1899-12-30T00:03:08"/>
    <d v="1899-12-30T00:02:23"/>
    <x v="13"/>
    <x v="4"/>
    <x v="1"/>
    <x v="1"/>
    <n v="1"/>
    <n v="0"/>
    <x v="1"/>
    <x v="1"/>
    <x v="1"/>
    <n v="1"/>
    <x v="8"/>
    <x v="1"/>
    <d v="1899-12-30T00:00:45"/>
    <d v="1899-12-30T00:00:45"/>
    <x v="0"/>
    <m/>
    <m/>
    <d v="1899-12-30T00:00:00"/>
    <d v="1899-12-30T00:03:08"/>
    <n v="5"/>
    <d v="1899-12-30T00:00:45"/>
    <n v="3.1333333333391522"/>
    <x v="11"/>
    <x v="1"/>
  </r>
  <r>
    <x v="11"/>
    <s v="2025004329"/>
    <x v="0"/>
    <x v="783"/>
    <s v="E3120HXB"/>
    <d v="2025-02-27T00:00:00"/>
    <x v="2"/>
    <s v="55"/>
    <x v="10"/>
    <s v="PA"/>
    <x v="22"/>
    <x v="0"/>
    <d v="2025-02-27T00:00:00"/>
    <d v="1899-12-30T12:02:14"/>
    <d v="2025-02-27T00:00:00"/>
    <d v="1899-12-30T12:03:00"/>
    <d v="2025-02-27T00:00:00"/>
    <d v="1899-12-30T12:26:45"/>
    <x v="0"/>
    <x v="0"/>
    <s v="1322316891"/>
    <s v="FBO"/>
    <d v="1899-12-30T00:24:31"/>
    <x v="845"/>
    <d v="1899-12-30T00:00:46"/>
    <s v="Granel"/>
    <s v="E001"/>
    <x v="2"/>
    <d v="1899-12-30T00:24:31"/>
    <d v="1899-12-30T00:23:45"/>
    <x v="13"/>
    <x v="4"/>
    <x v="1"/>
    <x v="2"/>
    <n v="0"/>
    <n v="0"/>
    <x v="0"/>
    <x v="2"/>
    <x v="1"/>
    <n v="0"/>
    <x v="8"/>
    <x v="1"/>
    <d v="1899-12-30T00:00:46"/>
    <d v="1899-12-30T00:00:46"/>
    <x v="0"/>
    <m/>
    <m/>
    <d v="1899-12-30T00:00:00"/>
    <d v="1899-12-30T00:24:31"/>
    <n v="5"/>
    <d v="1899-12-30T00:00:46"/>
    <n v="24.516666666662452"/>
    <x v="11"/>
    <x v="1"/>
  </r>
  <r>
    <x v="11"/>
    <s v="2025004332"/>
    <x v="0"/>
    <x v="1361"/>
    <m/>
    <d v="2025-02-27T00:00:00"/>
    <x v="2"/>
    <s v="2906"/>
    <x v="11"/>
    <s v="PA"/>
    <x v="2"/>
    <x v="0"/>
    <d v="2025-02-27T00:00:00"/>
    <d v="1899-12-30T12:11:25"/>
    <d v="2025-02-27T00:00:00"/>
    <d v="1899-12-30T12:12:10"/>
    <d v="2025-02-27T00:00:00"/>
    <d v="1899-12-30T12:29:50"/>
    <x v="0"/>
    <x v="0"/>
    <s v="1322316892"/>
    <s v="EXW"/>
    <d v="1899-12-30T00:18:25"/>
    <x v="2592"/>
    <d v="1899-12-30T00:00:45"/>
    <s v="Ensacado"/>
    <s v="E002"/>
    <x v="1"/>
    <d v="1899-12-30T00:18:25"/>
    <d v="1899-12-30T00:17:40"/>
    <x v="13"/>
    <x v="4"/>
    <x v="1"/>
    <x v="1"/>
    <n v="0"/>
    <n v="0"/>
    <x v="0"/>
    <x v="1"/>
    <x v="1"/>
    <n v="0"/>
    <x v="8"/>
    <x v="1"/>
    <d v="1899-12-30T00:00:45"/>
    <d v="1899-12-30T00:00:45"/>
    <x v="0"/>
    <m/>
    <m/>
    <d v="1899-12-30T00:00:00"/>
    <d v="1899-12-30T00:18:25"/>
    <n v="5"/>
    <d v="1899-12-30T00:00:45"/>
    <n v="18.416666666664057"/>
    <x v="11"/>
    <x v="1"/>
  </r>
  <r>
    <x v="11"/>
    <s v="2025004336"/>
    <x v="0"/>
    <x v="922"/>
    <s v="E2163JCB"/>
    <d v="2025-02-27T00:00:00"/>
    <x v="2"/>
    <s v="3043"/>
    <x v="53"/>
    <s v="PA"/>
    <x v="24"/>
    <x v="0"/>
    <d v="2025-02-27T00:00:00"/>
    <d v="1899-12-30T12:16:24"/>
    <d v="2025-02-27T00:00:00"/>
    <d v="1899-12-30T12:17:09"/>
    <d v="2025-02-27T00:00:00"/>
    <d v="1899-12-30T12:41:07"/>
    <x v="0"/>
    <x v="0"/>
    <s v="1322316893"/>
    <s v="FBO"/>
    <d v="1899-12-30T00:24:43"/>
    <x v="2041"/>
    <d v="1899-12-30T00:00:45"/>
    <s v="Granel"/>
    <s v="E001"/>
    <x v="2"/>
    <d v="1899-12-30T00:24:43"/>
    <d v="1899-12-30T00:23:58"/>
    <x v="13"/>
    <x v="4"/>
    <x v="1"/>
    <x v="2"/>
    <n v="0"/>
    <n v="0"/>
    <x v="0"/>
    <x v="2"/>
    <x v="1"/>
    <n v="0"/>
    <x v="8"/>
    <x v="1"/>
    <d v="1899-12-30T00:00:45"/>
    <d v="1899-12-30T00:00:45"/>
    <x v="0"/>
    <m/>
    <m/>
    <d v="1899-12-30T00:00:00"/>
    <d v="1899-12-30T00:24:43"/>
    <n v="5"/>
    <d v="1899-12-30T00:00:45"/>
    <n v="24.716666666663922"/>
    <x v="11"/>
    <x v="1"/>
  </r>
  <r>
    <x v="11"/>
    <s v="2025004335"/>
    <x v="0"/>
    <x v="803"/>
    <s v="E1832JSR"/>
    <d v="2025-02-27T00:00:00"/>
    <x v="2"/>
    <s v="55"/>
    <x v="10"/>
    <s v="PA"/>
    <x v="22"/>
    <x v="0"/>
    <d v="2025-02-27T00:00:00"/>
    <d v="1899-12-30T12:15:16"/>
    <d v="2025-02-27T00:00:00"/>
    <d v="1899-12-30T12:16:02"/>
    <d v="2025-02-27T00:00:00"/>
    <d v="1899-12-30T12:50:13"/>
    <x v="0"/>
    <x v="0"/>
    <s v="1322316894"/>
    <s v="FBO"/>
    <d v="1899-12-30T00:34:57"/>
    <x v="2791"/>
    <d v="1899-12-30T00:00:46"/>
    <s v="Granel"/>
    <s v="E001"/>
    <x v="2"/>
    <d v="1899-12-30T00:34:57"/>
    <d v="1899-12-30T00:34:11"/>
    <x v="13"/>
    <x v="4"/>
    <x v="1"/>
    <x v="2"/>
    <n v="0"/>
    <n v="0"/>
    <x v="0"/>
    <x v="2"/>
    <x v="1"/>
    <n v="0"/>
    <x v="8"/>
    <x v="1"/>
    <d v="1899-12-30T00:00:46"/>
    <d v="1899-12-30T00:00:46"/>
    <x v="0"/>
    <m/>
    <m/>
    <d v="1899-12-30T00:00:00"/>
    <d v="1899-12-30T00:34:57"/>
    <n v="5"/>
    <d v="1899-12-30T00:00:46"/>
    <n v="34.950000000009616"/>
    <x v="11"/>
    <x v="1"/>
  </r>
  <r>
    <x v="11"/>
    <s v="2025004351"/>
    <x v="0"/>
    <x v="925"/>
    <s v="E2543HVB"/>
    <d v="2025-02-27T00:00:00"/>
    <x v="2"/>
    <s v="55"/>
    <x v="10"/>
    <s v="PA"/>
    <x v="22"/>
    <x v="0"/>
    <d v="2025-02-27T00:00:00"/>
    <d v="1899-12-30T12:59:27"/>
    <d v="2025-02-27T00:00:00"/>
    <d v="1899-12-30T13:00:13"/>
    <d v="2025-02-27T00:00:00"/>
    <d v="1899-12-30T13:41:21"/>
    <x v="0"/>
    <x v="0"/>
    <s v="1322316896"/>
    <s v="FBO"/>
    <d v="1899-12-30T00:41:54"/>
    <x v="3553"/>
    <d v="1899-12-30T00:00:46"/>
    <s v="Granel"/>
    <s v="E001"/>
    <x v="2"/>
    <d v="1899-12-30T00:41:54"/>
    <d v="1899-12-30T00:41:08"/>
    <x v="13"/>
    <x v="4"/>
    <x v="1"/>
    <x v="2"/>
    <n v="0"/>
    <n v="0"/>
    <x v="0"/>
    <x v="2"/>
    <x v="1"/>
    <n v="0"/>
    <x v="8"/>
    <x v="1"/>
    <d v="1899-12-30T00:00:46"/>
    <d v="1899-12-30T00:00:46"/>
    <x v="0"/>
    <m/>
    <m/>
    <d v="1899-12-30T00:00:00"/>
    <d v="1899-12-30T00:41:54"/>
    <n v="5"/>
    <d v="1899-12-30T00:00:46"/>
    <n v="41.899999999996794"/>
    <x v="6"/>
    <x v="1"/>
  </r>
  <r>
    <x v="11"/>
    <s v="2025004352"/>
    <x v="0"/>
    <x v="920"/>
    <s v="E3167MNG"/>
    <d v="2025-02-27T00:00:00"/>
    <x v="2"/>
    <s v="2906"/>
    <x v="11"/>
    <s v="PA"/>
    <x v="2"/>
    <x v="0"/>
    <d v="2025-02-27T00:00:00"/>
    <d v="1899-12-30T13:20:33"/>
    <d v="2025-02-27T00:00:00"/>
    <d v="1899-12-30T13:21:17"/>
    <d v="2025-02-27T00:00:00"/>
    <d v="1899-12-30T13:48:20"/>
    <x v="0"/>
    <x v="0"/>
    <s v="1322316897"/>
    <s v="FBO"/>
    <d v="1899-12-30T00:27:47"/>
    <x v="2453"/>
    <d v="1899-12-30T00:00:44"/>
    <s v="Ensacado"/>
    <s v="E002"/>
    <x v="2"/>
    <d v="1899-12-30T00:27:47"/>
    <d v="1899-12-30T00:27:03"/>
    <x v="6"/>
    <x v="4"/>
    <x v="1"/>
    <x v="1"/>
    <n v="0"/>
    <n v="0"/>
    <x v="0"/>
    <x v="1"/>
    <x v="1"/>
    <n v="0"/>
    <x v="8"/>
    <x v="1"/>
    <d v="1899-12-30T00:00:44"/>
    <d v="1899-12-30T00:00:44"/>
    <x v="0"/>
    <m/>
    <m/>
    <d v="1899-12-30T00:00:00"/>
    <d v="1899-12-30T00:27:47"/>
    <n v="5"/>
    <d v="1899-12-30T00:00:44"/>
    <n v="27.783333333331175"/>
    <x v="6"/>
    <x v="1"/>
  </r>
  <r>
    <x v="11"/>
    <s v="2025004372"/>
    <x v="0"/>
    <x v="1353"/>
    <s v="E6211LYC"/>
    <d v="2025-02-27T00:00:00"/>
    <x v="2"/>
    <s v="55"/>
    <x v="10"/>
    <s v="PA"/>
    <x v="22"/>
    <x v="0"/>
    <d v="2025-02-27T00:00:00"/>
    <d v="1899-12-30T14:39:45"/>
    <d v="2025-02-27T00:00:00"/>
    <d v="1899-12-30T14:40:30"/>
    <d v="2025-02-27T00:00:00"/>
    <d v="1899-12-30T15:23:58"/>
    <x v="0"/>
    <x v="0"/>
    <s v="1322316901"/>
    <s v="EXW"/>
    <d v="1899-12-30T00:44:13"/>
    <x v="415"/>
    <d v="1899-12-30T00:00:45"/>
    <s v="Granel"/>
    <s v="E001"/>
    <x v="1"/>
    <d v="1899-12-30T00:44:13"/>
    <d v="1899-12-30T00:43:28"/>
    <x v="14"/>
    <x v="4"/>
    <x v="1"/>
    <x v="2"/>
    <n v="0"/>
    <n v="0"/>
    <x v="0"/>
    <x v="2"/>
    <x v="1"/>
    <n v="0"/>
    <x v="8"/>
    <x v="1"/>
    <d v="1899-12-30T00:00:45"/>
    <d v="1899-12-30T00:00:45"/>
    <x v="0"/>
    <m/>
    <m/>
    <d v="1899-12-30T00:00:00"/>
    <d v="1899-12-30T00:44:13"/>
    <n v="5"/>
    <d v="1899-12-30T00:00:45"/>
    <n v="44.216666666668729"/>
    <x v="14"/>
    <x v="1"/>
  </r>
  <r>
    <x v="11"/>
    <s v="2025004386"/>
    <x v="0"/>
    <x v="918"/>
    <s v="E9055JGZ"/>
    <d v="2025-02-27T00:00:00"/>
    <x v="2"/>
    <s v="2906"/>
    <x v="11"/>
    <s v="PA"/>
    <x v="2"/>
    <x v="0"/>
    <d v="2025-02-27T00:00:00"/>
    <d v="1899-12-30T16:10:48"/>
    <d v="2025-02-27T00:00:00"/>
    <d v="1899-12-30T16:11:33"/>
    <d v="2025-02-27T00:00:00"/>
    <d v="1899-12-30T16:38:41"/>
    <x v="0"/>
    <x v="0"/>
    <s v="1322316904"/>
    <s v="FBO"/>
    <d v="1899-12-30T00:27:53"/>
    <x v="2109"/>
    <d v="1899-12-30T00:00:45"/>
    <s v="Ensacado"/>
    <s v="E002"/>
    <x v="2"/>
    <d v="1899-12-30T00:27:53"/>
    <d v="1899-12-30T00:27:08"/>
    <x v="7"/>
    <x v="4"/>
    <x v="1"/>
    <x v="1"/>
    <n v="0"/>
    <n v="0"/>
    <x v="0"/>
    <x v="1"/>
    <x v="1"/>
    <n v="0"/>
    <x v="8"/>
    <x v="1"/>
    <d v="1899-12-30T00:00:45"/>
    <d v="1899-12-30T00:00:45"/>
    <x v="0"/>
    <m/>
    <m/>
    <d v="1899-12-30T00:00:00"/>
    <d v="1899-12-30T00:27:53"/>
    <n v="5"/>
    <d v="1899-12-30T00:00:45"/>
    <n v="27.883333333324796"/>
    <x v="8"/>
    <x v="1"/>
  </r>
  <r>
    <x v="11"/>
    <s v="2025004388"/>
    <x v="0"/>
    <x v="1356"/>
    <s v="E3715LST"/>
    <d v="2025-02-27T00:00:00"/>
    <x v="2"/>
    <s v="55"/>
    <x v="10"/>
    <s v="PA"/>
    <x v="22"/>
    <x v="0"/>
    <d v="2025-02-27T00:00:00"/>
    <d v="1899-12-30T16:17:54"/>
    <d v="2025-02-27T00:00:00"/>
    <d v="1899-12-30T16:18:39"/>
    <d v="2025-02-27T00:00:00"/>
    <d v="1899-12-30T16:45:17"/>
    <x v="0"/>
    <x v="0"/>
    <s v="1322316906"/>
    <s v="FBO"/>
    <d v="1899-12-30T00:27:23"/>
    <x v="389"/>
    <d v="1899-12-30T00:00:45"/>
    <s v="Granel"/>
    <s v="E001"/>
    <x v="2"/>
    <d v="1899-12-30T00:27:23"/>
    <d v="1899-12-30T00:26:38"/>
    <x v="7"/>
    <x v="4"/>
    <x v="1"/>
    <x v="2"/>
    <n v="0"/>
    <n v="0"/>
    <x v="0"/>
    <x v="2"/>
    <x v="1"/>
    <n v="0"/>
    <x v="8"/>
    <x v="1"/>
    <d v="1899-12-30T00:00:45"/>
    <d v="1899-12-30T00:00:45"/>
    <x v="0"/>
    <m/>
    <m/>
    <d v="1899-12-30T00:00:00"/>
    <d v="1899-12-30T00:27:23"/>
    <n v="5"/>
    <d v="1899-12-30T00:00:45"/>
    <n v="27.383333333342303"/>
    <x v="8"/>
    <x v="1"/>
  </r>
  <r>
    <x v="11"/>
    <s v="2025004387"/>
    <x v="0"/>
    <x v="794"/>
    <s v="E1731LNY"/>
    <d v="2025-02-27T00:00:00"/>
    <x v="2"/>
    <s v="3043"/>
    <x v="53"/>
    <s v="PA"/>
    <x v="24"/>
    <x v="0"/>
    <d v="2025-02-27T00:00:00"/>
    <d v="1899-12-30T16:12:48"/>
    <d v="2025-02-27T00:00:00"/>
    <d v="1899-12-30T16:13:34"/>
    <d v="2025-02-27T00:00:00"/>
    <d v="1899-12-30T16:47:29"/>
    <x v="0"/>
    <x v="0"/>
    <s v="1322316907"/>
    <s v="FBO"/>
    <d v="1899-12-30T00:34:41"/>
    <x v="2092"/>
    <d v="1899-12-30T00:00:46"/>
    <s v="Granel"/>
    <s v="E001"/>
    <x v="2"/>
    <d v="1899-12-30T00:34:41"/>
    <d v="1899-12-30T00:33:55"/>
    <x v="7"/>
    <x v="4"/>
    <x v="1"/>
    <x v="2"/>
    <n v="0"/>
    <n v="0"/>
    <x v="0"/>
    <x v="2"/>
    <x v="1"/>
    <n v="0"/>
    <x v="8"/>
    <x v="1"/>
    <d v="1899-12-30T00:00:46"/>
    <d v="1899-12-30T00:00:46"/>
    <x v="0"/>
    <m/>
    <m/>
    <d v="1899-12-30T00:00:00"/>
    <d v="1899-12-30T00:34:41"/>
    <n v="5"/>
    <d v="1899-12-30T00:00:46"/>
    <n v="34.683333333321542"/>
    <x v="8"/>
    <x v="1"/>
  </r>
  <r>
    <x v="11"/>
    <s v="2025004394"/>
    <x v="0"/>
    <x v="800"/>
    <s v="E4280KCL"/>
    <d v="2025-02-27T00:00:00"/>
    <x v="2"/>
    <s v="3044"/>
    <x v="25"/>
    <s v="PA"/>
    <x v="17"/>
    <x v="0"/>
    <d v="2025-02-27T00:00:00"/>
    <d v="1899-12-30T16:30:54"/>
    <d v="2025-02-27T00:00:00"/>
    <d v="1899-12-30T16:31:39"/>
    <d v="2025-02-27T00:00:00"/>
    <d v="1899-12-30T17:00:11"/>
    <x v="0"/>
    <x v="0"/>
    <s v="1322316909"/>
    <s v="FBO"/>
    <d v="1899-12-30T00:29:17"/>
    <x v="1095"/>
    <d v="1899-12-30T00:00:45"/>
    <s v="Granel"/>
    <s v="E001"/>
    <x v="2"/>
    <d v="1899-12-30T00:29:17"/>
    <d v="1899-12-30T00:28:32"/>
    <x v="7"/>
    <x v="4"/>
    <x v="1"/>
    <x v="2"/>
    <n v="0"/>
    <n v="0"/>
    <x v="0"/>
    <x v="2"/>
    <x v="1"/>
    <n v="0"/>
    <x v="8"/>
    <x v="1"/>
    <d v="1899-12-30T00:00:45"/>
    <d v="1899-12-30T00:00:45"/>
    <x v="0"/>
    <m/>
    <m/>
    <d v="1899-12-30T00:00:00"/>
    <d v="1899-12-30T00:29:17"/>
    <n v="5"/>
    <d v="1899-12-30T00:00:45"/>
    <n v="29.283333333336046"/>
    <x v="12"/>
    <x v="1"/>
  </r>
  <r>
    <x v="11"/>
    <s v="2025004389"/>
    <x v="0"/>
    <x v="784"/>
    <s v="E1219LWL"/>
    <d v="2025-02-27T00:00:00"/>
    <x v="2"/>
    <s v="55"/>
    <x v="10"/>
    <s v="PA"/>
    <x v="22"/>
    <x v="0"/>
    <d v="2025-02-27T00:00:00"/>
    <d v="1899-12-30T16:18:51"/>
    <d v="2025-02-27T00:00:00"/>
    <d v="1899-12-30T16:19:36"/>
    <d v="2025-02-27T00:00:00"/>
    <d v="1899-12-30T17:04:39"/>
    <x v="0"/>
    <x v="0"/>
    <s v="1322316911"/>
    <s v="FBO"/>
    <d v="1899-12-30T00:45:48"/>
    <x v="3554"/>
    <d v="1899-12-30T00:00:45"/>
    <s v="Granel"/>
    <s v="E001"/>
    <x v="2"/>
    <d v="1899-12-30T00:45:48"/>
    <d v="1899-12-30T00:45:03"/>
    <x v="7"/>
    <x v="4"/>
    <x v="1"/>
    <x v="2"/>
    <n v="0"/>
    <n v="0"/>
    <x v="0"/>
    <x v="2"/>
    <x v="1"/>
    <n v="0"/>
    <x v="8"/>
    <x v="0"/>
    <d v="1899-12-30T00:00:45"/>
    <d v="1899-12-30T00:00:45"/>
    <x v="0"/>
    <m/>
    <m/>
    <d v="1899-12-30T00:00:00"/>
    <d v="1899-12-30T00:45:48"/>
    <n v="5"/>
    <d v="1899-12-30T00:00:45"/>
    <n v="45.800000000006357"/>
    <x v="12"/>
    <x v="0"/>
  </r>
  <r>
    <x v="11"/>
    <s v="2025004392"/>
    <x v="0"/>
    <x v="815"/>
    <s v="E9106MPM"/>
    <d v="2025-02-27T00:00:00"/>
    <x v="2"/>
    <s v="3043"/>
    <x v="53"/>
    <s v="PA"/>
    <x v="24"/>
    <x v="0"/>
    <d v="2025-02-27T00:00:00"/>
    <d v="1899-12-30T16:25:54"/>
    <d v="2025-02-27T00:00:00"/>
    <d v="1899-12-30T16:26:40"/>
    <d v="2025-02-27T00:00:00"/>
    <d v="1899-12-30T17:06:14"/>
    <x v="0"/>
    <x v="0"/>
    <s v="1322316912"/>
    <s v="FBO"/>
    <d v="1899-12-30T00:40:20"/>
    <x v="3221"/>
    <d v="1899-12-30T00:00:46"/>
    <s v="Granel"/>
    <s v="E001"/>
    <x v="2"/>
    <d v="1899-12-30T00:40:20"/>
    <d v="1899-12-30T00:39:34"/>
    <x v="7"/>
    <x v="4"/>
    <x v="1"/>
    <x v="2"/>
    <n v="0"/>
    <n v="0"/>
    <x v="0"/>
    <x v="2"/>
    <x v="1"/>
    <n v="0"/>
    <x v="8"/>
    <x v="1"/>
    <d v="1899-12-30T00:00:46"/>
    <d v="1899-12-30T00:00:46"/>
    <x v="0"/>
    <m/>
    <m/>
    <d v="1899-12-30T00:00:00"/>
    <d v="1899-12-30T00:40:20"/>
    <n v="5"/>
    <d v="1899-12-30T00:00:46"/>
    <n v="40.333333333334416"/>
    <x v="12"/>
    <x v="1"/>
  </r>
  <r>
    <x v="11"/>
    <s v="2025004390"/>
    <x v="0"/>
    <x v="819"/>
    <s v="E0998LSS"/>
    <d v="2025-02-27T00:00:00"/>
    <x v="2"/>
    <s v="55"/>
    <x v="10"/>
    <s v="PA"/>
    <x v="22"/>
    <x v="0"/>
    <d v="2025-02-27T00:00:00"/>
    <d v="1899-12-30T16:20:57"/>
    <d v="2025-02-27T00:00:00"/>
    <d v="1899-12-30T16:21:42"/>
    <d v="2025-02-27T00:00:00"/>
    <d v="1899-12-30T17:09:00"/>
    <x v="0"/>
    <x v="0"/>
    <s v="1322316913"/>
    <s v="FBO"/>
    <d v="1899-12-30T00:48:03"/>
    <x v="2712"/>
    <d v="1899-12-30T00:00:45"/>
    <s v="Granel"/>
    <s v="E001"/>
    <x v="2"/>
    <d v="1899-12-30T00:48:03"/>
    <d v="1899-12-30T00:47:18"/>
    <x v="7"/>
    <x v="4"/>
    <x v="1"/>
    <x v="2"/>
    <n v="0"/>
    <n v="0"/>
    <x v="0"/>
    <x v="2"/>
    <x v="1"/>
    <n v="0"/>
    <x v="8"/>
    <x v="0"/>
    <d v="1899-12-30T00:00:45"/>
    <d v="1899-12-30T00:00:45"/>
    <x v="0"/>
    <m/>
    <m/>
    <d v="1899-12-30T00:00:00"/>
    <d v="1899-12-30T00:48:03"/>
    <n v="5"/>
    <d v="1899-12-30T00:00:45"/>
    <n v="48.049999999992004"/>
    <x v="12"/>
    <x v="0"/>
  </r>
  <r>
    <x v="11"/>
    <s v="2025004396"/>
    <x v="0"/>
    <x v="786"/>
    <s v="E4426HTW"/>
    <d v="2025-02-27T00:00:00"/>
    <x v="2"/>
    <s v="3218"/>
    <x v="55"/>
    <s v="PA"/>
    <x v="26"/>
    <x v="0"/>
    <d v="2025-02-27T00:00:00"/>
    <d v="1899-12-30T16:38:48"/>
    <d v="2025-02-27T00:00:00"/>
    <d v="1899-12-30T16:39:32"/>
    <d v="2025-02-27T00:00:00"/>
    <d v="1899-12-30T17:25:18"/>
    <x v="0"/>
    <x v="0"/>
    <s v="1322316915"/>
    <s v="FBO"/>
    <d v="1899-12-30T00:46:30"/>
    <x v="3380"/>
    <d v="1899-12-30T00:00:44"/>
    <s v="Granel"/>
    <s v="E001"/>
    <x v="2"/>
    <d v="1899-12-30T00:46:30"/>
    <d v="1899-12-30T00:45:46"/>
    <x v="7"/>
    <x v="4"/>
    <x v="1"/>
    <x v="2"/>
    <n v="0"/>
    <n v="0"/>
    <x v="0"/>
    <x v="2"/>
    <x v="1"/>
    <n v="0"/>
    <x v="8"/>
    <x v="0"/>
    <d v="1899-12-30T00:00:44"/>
    <d v="1899-12-30T00:00:44"/>
    <x v="0"/>
    <m/>
    <m/>
    <d v="1899-12-30T00:00:00"/>
    <d v="1899-12-30T00:46:30"/>
    <n v="5"/>
    <d v="1899-12-30T00:00:44"/>
    <n v="46.500000000004867"/>
    <x v="12"/>
    <x v="0"/>
  </r>
  <r>
    <x v="11"/>
    <s v="2025004406"/>
    <x v="0"/>
    <x v="783"/>
    <s v="E3120HXB"/>
    <d v="2025-02-27T00:00:00"/>
    <x v="2"/>
    <s v="55"/>
    <x v="10"/>
    <s v="PA"/>
    <x v="22"/>
    <x v="0"/>
    <d v="2025-02-27T00:00:00"/>
    <d v="1899-12-30T17:35:14"/>
    <d v="2025-02-27T00:00:00"/>
    <d v="1899-12-30T17:35:58"/>
    <d v="2025-02-27T00:00:00"/>
    <d v="1899-12-30T18:07:12"/>
    <x v="0"/>
    <x v="0"/>
    <s v="1322316919"/>
    <s v="FBO"/>
    <d v="1899-12-30T00:31:58"/>
    <x v="1800"/>
    <d v="1899-12-30T00:00:44"/>
    <s v="Granel"/>
    <s v="E001"/>
    <x v="2"/>
    <d v="1899-12-30T00:31:58"/>
    <d v="1899-12-30T00:31:14"/>
    <x v="11"/>
    <x v="4"/>
    <x v="1"/>
    <x v="2"/>
    <n v="0"/>
    <n v="0"/>
    <x v="0"/>
    <x v="2"/>
    <x v="1"/>
    <n v="0"/>
    <x v="8"/>
    <x v="1"/>
    <d v="1899-12-30T00:00:44"/>
    <d v="1899-12-30T00:00:44"/>
    <x v="0"/>
    <m/>
    <m/>
    <d v="1899-12-30T00:00:00"/>
    <d v="1899-12-30T00:31:58"/>
    <n v="5"/>
    <d v="1899-12-30T00:00:44"/>
    <n v="31.966666666660739"/>
    <x v="9"/>
    <x v="1"/>
  </r>
  <r>
    <x v="11"/>
    <s v="2025004405"/>
    <x v="0"/>
    <x v="928"/>
    <s v="E2376GDG"/>
    <d v="2025-02-27T00:00:00"/>
    <x v="2"/>
    <s v="55"/>
    <x v="10"/>
    <s v="PA"/>
    <x v="22"/>
    <x v="0"/>
    <d v="2025-02-27T00:00:00"/>
    <d v="1899-12-30T17:33:44"/>
    <d v="2025-02-27T00:00:00"/>
    <d v="1899-12-30T17:34:28"/>
    <d v="2025-02-27T00:00:00"/>
    <d v="1899-12-30T18:12:37"/>
    <x v="0"/>
    <x v="0"/>
    <s v="1322316920"/>
    <s v="FBO"/>
    <d v="1899-12-30T00:38:53"/>
    <x v="745"/>
    <d v="1899-12-30T00:00:44"/>
    <s v="Granel"/>
    <s v="E001"/>
    <x v="2"/>
    <d v="1899-12-30T00:38:53"/>
    <d v="1899-12-30T00:38:09"/>
    <x v="11"/>
    <x v="4"/>
    <x v="1"/>
    <x v="2"/>
    <n v="0"/>
    <n v="0"/>
    <x v="0"/>
    <x v="2"/>
    <x v="1"/>
    <n v="0"/>
    <x v="8"/>
    <x v="1"/>
    <d v="1899-12-30T00:00:44"/>
    <d v="1899-12-30T00:00:44"/>
    <x v="0"/>
    <m/>
    <m/>
    <d v="1899-12-30T00:00:00"/>
    <d v="1899-12-30T00:38:53"/>
    <n v="5"/>
    <d v="1899-12-30T00:00:44"/>
    <n v="38.883333333326355"/>
    <x v="9"/>
    <x v="1"/>
  </r>
  <r>
    <x v="11"/>
    <s v="2025004404"/>
    <x v="0"/>
    <x v="921"/>
    <s v="E7567GYY"/>
    <d v="2025-02-27T00:00:00"/>
    <x v="2"/>
    <s v="3218"/>
    <x v="55"/>
    <s v="PA"/>
    <x v="26"/>
    <x v="0"/>
    <d v="2025-02-27T00:00:00"/>
    <d v="1899-12-30T17:32:26"/>
    <d v="2025-02-27T00:00:00"/>
    <d v="1899-12-30T17:33:10"/>
    <d v="2025-02-27T00:00:00"/>
    <d v="1899-12-30T18:28:43"/>
    <x v="0"/>
    <x v="0"/>
    <s v="1322316922"/>
    <s v="FBO"/>
    <d v="1899-12-30T00:56:17"/>
    <x v="3555"/>
    <d v="1899-12-30T00:00:44"/>
    <s v="Granel"/>
    <s v="E001"/>
    <x v="2"/>
    <d v="1899-12-30T00:56:17"/>
    <d v="1899-12-30T00:55:33"/>
    <x v="11"/>
    <x v="4"/>
    <x v="1"/>
    <x v="2"/>
    <n v="0"/>
    <n v="0"/>
    <x v="0"/>
    <x v="2"/>
    <x v="1"/>
    <n v="0"/>
    <x v="8"/>
    <x v="0"/>
    <d v="1899-12-30T00:00:44"/>
    <d v="1899-12-30T00:00:44"/>
    <x v="0"/>
    <m/>
    <m/>
    <d v="1899-12-30T00:00:00"/>
    <d v="1899-12-30T00:56:17"/>
    <n v="5"/>
    <d v="1899-12-30T00:00:44"/>
    <n v="56.28333333333611"/>
    <x v="9"/>
    <x v="0"/>
  </r>
  <r>
    <x v="11"/>
    <s v="2025004422"/>
    <x v="0"/>
    <x v="924"/>
    <s v="E2459GSW"/>
    <d v="2025-02-27T00:00:00"/>
    <x v="2"/>
    <s v="55"/>
    <x v="10"/>
    <s v="PA"/>
    <x v="22"/>
    <x v="0"/>
    <d v="2025-02-27T00:00:00"/>
    <d v="1899-12-30T19:02:23"/>
    <d v="2025-02-27T00:00:00"/>
    <d v="1899-12-30T19:03:07"/>
    <d v="2025-02-27T00:00:00"/>
    <d v="1899-12-30T19:30:13"/>
    <x v="0"/>
    <x v="0"/>
    <s v="1322316925"/>
    <s v="FBO"/>
    <d v="1899-12-30T00:27:50"/>
    <x v="1117"/>
    <d v="1899-12-30T00:00:44"/>
    <s v="Granel"/>
    <s v="E001"/>
    <x v="2"/>
    <d v="1899-12-30T00:27:50"/>
    <d v="1899-12-30T00:27:06"/>
    <x v="12"/>
    <x v="4"/>
    <x v="1"/>
    <x v="2"/>
    <n v="0"/>
    <n v="0"/>
    <x v="0"/>
    <x v="2"/>
    <x v="1"/>
    <n v="0"/>
    <x v="8"/>
    <x v="1"/>
    <d v="1899-12-30T00:00:44"/>
    <d v="1899-12-30T00:00:44"/>
    <x v="0"/>
    <m/>
    <m/>
    <d v="1899-12-30T00:00:00"/>
    <d v="1899-12-30T00:27:50"/>
    <n v="5"/>
    <d v="1899-12-30T00:00:44"/>
    <n v="27.833333333327985"/>
    <x v="10"/>
    <x v="1"/>
  </r>
  <r>
    <x v="11"/>
    <s v="2025004427"/>
    <x v="0"/>
    <x v="1353"/>
    <s v="E6211LYC"/>
    <d v="2025-02-28T00:00:00"/>
    <x v="2"/>
    <s v="55"/>
    <x v="10"/>
    <s v="PA"/>
    <x v="22"/>
    <x v="0"/>
    <d v="2025-02-28T00:00:00"/>
    <d v="1899-12-30T05:55:51"/>
    <d v="2025-02-28T00:00:00"/>
    <d v="1899-12-30T05:56:38"/>
    <d v="2025-02-28T00:00:00"/>
    <d v="1899-12-30T06:21:01"/>
    <x v="0"/>
    <x v="0"/>
    <s v="1322316928"/>
    <s v="EXW"/>
    <d v="1899-12-30T00:25:10"/>
    <x v="292"/>
    <d v="1899-12-30T00:00:47"/>
    <s v="Granel"/>
    <s v="E001"/>
    <x v="1"/>
    <d v="1899-12-30T00:25:10"/>
    <d v="1899-12-30T00:24:23"/>
    <x v="0"/>
    <x v="5"/>
    <x v="1"/>
    <x v="2"/>
    <n v="0"/>
    <n v="0"/>
    <x v="0"/>
    <x v="2"/>
    <x v="1"/>
    <n v="0"/>
    <x v="8"/>
    <x v="1"/>
    <d v="1899-12-30T00:00:47"/>
    <d v="1899-12-30T00:00:47"/>
    <x v="0"/>
    <m/>
    <m/>
    <d v="1899-12-30T00:00:00"/>
    <d v="1899-12-30T00:25:10"/>
    <n v="6"/>
    <d v="1899-12-30T00:00:47"/>
    <n v="25.166666666663993"/>
    <x v="0"/>
    <x v="1"/>
  </r>
  <r>
    <x v="11"/>
    <s v="2025004434"/>
    <x v="0"/>
    <x v="925"/>
    <s v="E2543HVB"/>
    <d v="2025-02-28T00:00:00"/>
    <x v="2"/>
    <s v="55"/>
    <x v="10"/>
    <s v="PA"/>
    <x v="22"/>
    <x v="0"/>
    <d v="2025-02-28T00:00:00"/>
    <d v="1899-12-30T07:52:27"/>
    <d v="2025-02-28T00:00:00"/>
    <d v="1899-12-30T07:53:11"/>
    <d v="2025-02-28T00:00:00"/>
    <d v="1899-12-30T08:19:31"/>
    <x v="0"/>
    <x v="0"/>
    <s v="1322316929"/>
    <s v="FBO"/>
    <d v="1899-12-30T00:27:04"/>
    <x v="1210"/>
    <d v="1899-12-30T00:00:44"/>
    <s v="Granel"/>
    <s v="E001"/>
    <x v="2"/>
    <d v="1899-12-30T00:27:04"/>
    <d v="1899-12-30T00:26:20"/>
    <x v="2"/>
    <x v="5"/>
    <x v="1"/>
    <x v="2"/>
    <n v="0"/>
    <n v="0"/>
    <x v="0"/>
    <x v="2"/>
    <x v="1"/>
    <n v="0"/>
    <x v="8"/>
    <x v="1"/>
    <d v="1899-12-30T00:00:44"/>
    <d v="1899-12-30T00:00:44"/>
    <x v="0"/>
    <m/>
    <m/>
    <d v="1899-12-30T00:00:00"/>
    <d v="1899-12-30T00:27:04"/>
    <n v="6"/>
    <d v="1899-12-30T00:00:44"/>
    <n v="27.066666666657575"/>
    <x v="2"/>
    <x v="1"/>
  </r>
  <r>
    <x v="11"/>
    <s v="2025004441"/>
    <x v="0"/>
    <x v="801"/>
    <s v="E5872HZF"/>
    <d v="2025-02-28T00:00:00"/>
    <x v="2"/>
    <s v="3044"/>
    <x v="25"/>
    <s v="PA"/>
    <x v="17"/>
    <x v="0"/>
    <d v="2025-02-28T00:00:00"/>
    <d v="1899-12-30T08:48:40"/>
    <d v="2025-02-28T00:00:00"/>
    <d v="1899-12-30T08:49:26"/>
    <d v="2025-02-28T00:00:00"/>
    <d v="1899-12-30T09:30:12"/>
    <x v="0"/>
    <x v="0"/>
    <s v="1322316931"/>
    <s v="FBO"/>
    <d v="1899-12-30T00:41:32"/>
    <x v="2643"/>
    <d v="1899-12-30T00:00:46"/>
    <s v="Granel"/>
    <s v="E001"/>
    <x v="2"/>
    <d v="1899-12-30T00:41:32"/>
    <d v="1899-12-30T00:40:46"/>
    <x v="3"/>
    <x v="5"/>
    <x v="1"/>
    <x v="2"/>
    <n v="0"/>
    <n v="0"/>
    <x v="0"/>
    <x v="2"/>
    <x v="1"/>
    <n v="0"/>
    <x v="8"/>
    <x v="1"/>
    <d v="1899-12-30T00:00:46"/>
    <d v="1899-12-30T00:00:46"/>
    <x v="0"/>
    <m/>
    <m/>
    <d v="1899-12-30T00:00:00"/>
    <d v="1899-12-30T00:41:32"/>
    <n v="6"/>
    <d v="1899-12-30T00:00:46"/>
    <n v="41.533333333329566"/>
    <x v="3"/>
    <x v="1"/>
  </r>
  <r>
    <x v="11"/>
    <s v="2025004443"/>
    <x v="0"/>
    <x v="794"/>
    <s v="E1731LNY"/>
    <d v="2025-02-28T00:00:00"/>
    <x v="2"/>
    <s v="3042"/>
    <x v="13"/>
    <s v="PA"/>
    <x v="18"/>
    <x v="0"/>
    <d v="2025-02-28T00:00:00"/>
    <d v="1899-12-30T09:11:00"/>
    <d v="2025-02-28T00:00:00"/>
    <d v="1899-12-30T09:11:46"/>
    <d v="2025-02-28T00:00:00"/>
    <d v="1899-12-30T09:37:04"/>
    <x v="0"/>
    <x v="0"/>
    <s v="1322316932"/>
    <s v="FBO"/>
    <d v="1899-12-30T00:26:04"/>
    <x v="3556"/>
    <d v="1899-12-30T00:00:46"/>
    <s v="Granel"/>
    <s v="E001"/>
    <x v="2"/>
    <d v="1899-12-30T00:26:04"/>
    <d v="1899-12-30T00:25:18"/>
    <x v="4"/>
    <x v="5"/>
    <x v="1"/>
    <x v="2"/>
    <n v="0"/>
    <n v="0"/>
    <x v="0"/>
    <x v="2"/>
    <x v="1"/>
    <n v="0"/>
    <x v="8"/>
    <x v="1"/>
    <d v="1899-12-30T00:00:46"/>
    <d v="1899-12-30T00:00:46"/>
    <x v="0"/>
    <m/>
    <m/>
    <d v="1899-12-30T00:00:00"/>
    <d v="1899-12-30T00:26:04"/>
    <n v="6"/>
    <d v="1899-12-30T00:00:46"/>
    <n v="26.066666666663973"/>
    <x v="3"/>
    <x v="1"/>
  </r>
  <r>
    <x v="11"/>
    <s v="2025004445"/>
    <x v="0"/>
    <x v="1360"/>
    <s v="E0646MPP"/>
    <d v="2025-02-28T00:00:00"/>
    <x v="2"/>
    <s v="2906"/>
    <x v="11"/>
    <s v="PA"/>
    <x v="2"/>
    <x v="0"/>
    <d v="2025-02-28T00:00:00"/>
    <d v="1899-12-30T09:16:06"/>
    <d v="2025-02-28T00:00:00"/>
    <d v="1899-12-30T09:16:52"/>
    <d v="2025-02-28T00:00:00"/>
    <d v="1899-12-30T09:40:07"/>
    <x v="0"/>
    <x v="0"/>
    <s v="1322316933"/>
    <s v="FBO"/>
    <d v="1899-12-30T00:24:01"/>
    <x v="2303"/>
    <d v="1899-12-30T00:00:46"/>
    <s v="Ensacado"/>
    <s v="E002"/>
    <x v="2"/>
    <d v="1899-12-30T00:24:01"/>
    <d v="1899-12-30T00:23:15"/>
    <x v="4"/>
    <x v="5"/>
    <x v="1"/>
    <x v="1"/>
    <n v="0"/>
    <n v="0"/>
    <x v="0"/>
    <x v="1"/>
    <x v="1"/>
    <n v="0"/>
    <x v="8"/>
    <x v="1"/>
    <d v="1899-12-30T00:00:46"/>
    <d v="1899-12-30T00:00:46"/>
    <x v="0"/>
    <m/>
    <m/>
    <d v="1899-12-30T00:00:00"/>
    <d v="1899-12-30T00:24:01"/>
    <n v="6"/>
    <d v="1899-12-30T00:00:46"/>
    <n v="24.016666666665571"/>
    <x v="3"/>
    <x v="1"/>
  </r>
  <r>
    <x v="11"/>
    <s v="2025004444"/>
    <x v="0"/>
    <x v="500"/>
    <s v="E9582MNV"/>
    <d v="2025-02-28T00:00:00"/>
    <x v="2"/>
    <s v="3218"/>
    <x v="55"/>
    <s v="PA"/>
    <x v="26"/>
    <x v="0"/>
    <d v="2025-02-28T00:00:00"/>
    <d v="1899-12-30T09:12:34"/>
    <d v="2025-02-28T00:00:00"/>
    <d v="1899-12-30T11:58:59"/>
    <d v="2025-02-28T00:00:00"/>
    <d v="1899-12-30T10:03:51"/>
    <x v="294"/>
    <x v="0"/>
    <s v="1322316934"/>
    <s v="FBO"/>
    <d v="1899-12-30T04:41:33"/>
    <x v="3557"/>
    <d v="1899-12-30T02:46:25"/>
    <s v="Granel"/>
    <s v="E001"/>
    <x v="2"/>
    <d v="1899-12-30T00:51:17"/>
    <n v="-7.995370370370003E-2"/>
    <x v="4"/>
    <x v="5"/>
    <x v="1"/>
    <x v="2"/>
    <n v="0"/>
    <n v="0"/>
    <x v="0"/>
    <x v="2"/>
    <x v="1"/>
    <n v="0"/>
    <x v="8"/>
    <x v="0"/>
    <d v="1899-12-30T02:46:25"/>
    <d v="1899-12-30T01:48:25"/>
    <x v="1"/>
    <m/>
    <m/>
    <d v="1899-12-30T00:00:00"/>
    <d v="1899-12-30T00:51:17"/>
    <n v="6"/>
    <d v="1899-12-30T02:46:25"/>
    <n v="51.283333333339165"/>
    <x v="4"/>
    <x v="0"/>
  </r>
  <r>
    <x v="11"/>
    <s v="2025004449"/>
    <x v="0"/>
    <x v="784"/>
    <s v="E1219LWL"/>
    <d v="2025-02-28T00:00:00"/>
    <x v="2"/>
    <s v="55"/>
    <x v="10"/>
    <s v="PA"/>
    <x v="22"/>
    <x v="0"/>
    <d v="2025-02-28T00:00:00"/>
    <d v="1899-12-30T09:58:14"/>
    <d v="2025-02-28T00:00:00"/>
    <d v="1899-12-30T09:59:00"/>
    <d v="2025-02-28T00:00:00"/>
    <d v="1899-12-30T10:20:21"/>
    <x v="0"/>
    <x v="0"/>
    <s v="1322316935"/>
    <s v="FBO"/>
    <d v="1899-12-30T00:22:07"/>
    <x v="629"/>
    <d v="1899-12-30T00:00:46"/>
    <s v="Granel"/>
    <s v="E001"/>
    <x v="2"/>
    <d v="1899-12-30T00:22:07"/>
    <d v="1899-12-30T00:21:21"/>
    <x v="4"/>
    <x v="5"/>
    <x v="1"/>
    <x v="2"/>
    <n v="0"/>
    <n v="0"/>
    <x v="0"/>
    <x v="2"/>
    <x v="1"/>
    <n v="0"/>
    <x v="8"/>
    <x v="1"/>
    <d v="1899-12-30T00:00:46"/>
    <d v="1899-12-30T00:00:46"/>
    <x v="0"/>
    <m/>
    <m/>
    <d v="1899-12-30T00:00:00"/>
    <d v="1899-12-30T00:22:07"/>
    <n v="6"/>
    <d v="1899-12-30T00:00:46"/>
    <n v="22.116666666671989"/>
    <x v="4"/>
    <x v="1"/>
  </r>
  <r>
    <x v="11"/>
    <s v="2025004451"/>
    <x v="0"/>
    <x v="1354"/>
    <s v="E3170MNG"/>
    <d v="2025-02-28T00:00:00"/>
    <x v="2"/>
    <s v="3320"/>
    <x v="12"/>
    <s v="PA"/>
    <x v="2"/>
    <x v="0"/>
    <d v="2025-02-28T00:00:00"/>
    <d v="1899-12-30T10:01:09"/>
    <d v="2025-02-28T00:00:00"/>
    <d v="1899-12-30T10:01:55"/>
    <d v="2025-02-28T00:00:00"/>
    <d v="1899-12-30T10:28:08"/>
    <x v="0"/>
    <x v="0"/>
    <s v="1322316936"/>
    <s v="FBO"/>
    <d v="1899-12-30T00:26:59"/>
    <x v="1445"/>
    <d v="1899-12-30T00:00:46"/>
    <s v="Ensacado"/>
    <s v="E002"/>
    <x v="2"/>
    <d v="1899-12-30T00:26:59"/>
    <d v="1899-12-30T00:26:13"/>
    <x v="5"/>
    <x v="5"/>
    <x v="1"/>
    <x v="1"/>
    <n v="0"/>
    <n v="0"/>
    <x v="0"/>
    <x v="1"/>
    <x v="1"/>
    <n v="0"/>
    <x v="8"/>
    <x v="1"/>
    <d v="1899-12-30T00:00:46"/>
    <d v="1899-12-30T00:00:46"/>
    <x v="0"/>
    <m/>
    <m/>
    <d v="1899-12-30T00:00:00"/>
    <d v="1899-12-30T00:26:59"/>
    <n v="6"/>
    <d v="1899-12-30T00:00:46"/>
    <n v="26.983333333324815"/>
    <x v="4"/>
    <x v="1"/>
  </r>
  <r>
    <x v="11"/>
    <s v="2025004446"/>
    <x v="0"/>
    <x v="492"/>
    <s v="E2847GDG"/>
    <d v="2025-02-28T00:00:00"/>
    <x v="2"/>
    <s v="3218"/>
    <x v="55"/>
    <s v="PA"/>
    <x v="26"/>
    <x v="0"/>
    <d v="2025-02-28T00:00:00"/>
    <d v="1899-12-30T09:29:52"/>
    <d v="2025-02-28T00:00:00"/>
    <d v="1899-12-30T09:30:39"/>
    <d v="2025-02-28T00:00:00"/>
    <d v="1899-12-30T10:33:13"/>
    <x v="0"/>
    <x v="0"/>
    <s v="1322316937"/>
    <s v="FBO"/>
    <d v="1899-12-30T01:03:21"/>
    <x v="3558"/>
    <d v="1899-12-30T00:00:47"/>
    <s v="Granel"/>
    <s v="E001"/>
    <x v="2"/>
    <d v="1899-12-30T01:03:21"/>
    <d v="1899-12-30T01:02:34"/>
    <x v="4"/>
    <x v="5"/>
    <x v="1"/>
    <x v="2"/>
    <n v="0"/>
    <n v="0"/>
    <x v="0"/>
    <x v="2"/>
    <x v="1"/>
    <n v="0"/>
    <x v="8"/>
    <x v="0"/>
    <d v="1899-12-30T00:00:47"/>
    <d v="1899-12-30T00:00:47"/>
    <x v="0"/>
    <m/>
    <m/>
    <d v="1899-12-30T00:00:00"/>
    <d v="1899-12-30T01:03:21"/>
    <n v="6"/>
    <d v="1899-12-30T00:00:47"/>
    <n v="63.350000000006382"/>
    <x v="4"/>
    <x v="0"/>
  </r>
  <r>
    <x v="11"/>
    <s v="2025004450"/>
    <x v="0"/>
    <x v="787"/>
    <s v="E6997LHG"/>
    <d v="2025-02-28T00:00:00"/>
    <x v="2"/>
    <s v="55"/>
    <x v="10"/>
    <s v="PA"/>
    <x v="22"/>
    <x v="0"/>
    <d v="2025-02-28T00:00:00"/>
    <d v="1899-12-30T10:01:03"/>
    <d v="2025-02-28T00:00:00"/>
    <d v="1899-12-30T10:01:48"/>
    <d v="2025-02-28T00:00:00"/>
    <d v="1899-12-30T10:42:01"/>
    <x v="0"/>
    <x v="0"/>
    <s v="1322316938"/>
    <s v="FBO"/>
    <d v="1899-12-30T00:40:58"/>
    <x v="3559"/>
    <d v="1899-12-30T00:00:45"/>
    <s v="Granel"/>
    <s v="E001"/>
    <x v="2"/>
    <d v="1899-12-30T00:40:58"/>
    <d v="1899-12-30T00:40:13"/>
    <x v="5"/>
    <x v="5"/>
    <x v="1"/>
    <x v="2"/>
    <n v="0"/>
    <n v="0"/>
    <x v="0"/>
    <x v="2"/>
    <x v="1"/>
    <n v="0"/>
    <x v="8"/>
    <x v="1"/>
    <d v="1899-12-30T00:00:45"/>
    <d v="1899-12-30T00:00:45"/>
    <x v="0"/>
    <m/>
    <m/>
    <d v="1899-12-30T00:00:00"/>
    <d v="1899-12-30T00:40:58"/>
    <n v="6"/>
    <d v="1899-12-30T00:00:45"/>
    <n v="40.966666666675174"/>
    <x v="4"/>
    <x v="1"/>
  </r>
  <r>
    <x v="11"/>
    <s v="2025004455"/>
    <x v="0"/>
    <x v="931"/>
    <s v="E0678HZJ"/>
    <d v="2025-02-28T00:00:00"/>
    <x v="2"/>
    <s v="3320"/>
    <x v="12"/>
    <s v="PA"/>
    <x v="2"/>
    <x v="0"/>
    <d v="2025-02-28T00:00:00"/>
    <d v="1899-12-30T10:32:40"/>
    <d v="2025-02-28T00:00:00"/>
    <d v="1899-12-30T10:33:25"/>
    <d v="2025-02-28T00:00:00"/>
    <d v="1899-12-30T10:58:34"/>
    <x v="0"/>
    <x v="0"/>
    <s v="1322316939"/>
    <s v="FBO"/>
    <d v="1899-12-30T00:25:54"/>
    <x v="905"/>
    <d v="1899-12-30T00:00:45"/>
    <s v="Ensacado"/>
    <s v="E002"/>
    <x v="2"/>
    <d v="1899-12-30T00:25:54"/>
    <d v="1899-12-30T00:25:09"/>
    <x v="5"/>
    <x v="5"/>
    <x v="1"/>
    <x v="1"/>
    <n v="0"/>
    <n v="0"/>
    <x v="0"/>
    <x v="1"/>
    <x v="1"/>
    <n v="0"/>
    <x v="8"/>
    <x v="1"/>
    <d v="1899-12-30T00:00:45"/>
    <d v="1899-12-30T00:00:45"/>
    <x v="0"/>
    <m/>
    <m/>
    <d v="1899-12-30T00:00:00"/>
    <d v="1899-12-30T00:25:54"/>
    <n v="6"/>
    <d v="1899-12-30T00:00:45"/>
    <n v="25.899999999998371"/>
    <x v="4"/>
    <x v="1"/>
  </r>
  <r>
    <x v="11"/>
    <s v="2025004460"/>
    <x v="0"/>
    <x v="1353"/>
    <s v="E6211LYC"/>
    <d v="2025-02-28T00:00:00"/>
    <x v="2"/>
    <s v="55"/>
    <x v="10"/>
    <s v="PA"/>
    <x v="22"/>
    <x v="0"/>
    <d v="2025-02-28T00:00:00"/>
    <d v="1899-12-30T10:59:03"/>
    <d v="2025-02-28T00:00:00"/>
    <d v="1899-12-30T10:59:48"/>
    <d v="2025-02-28T00:00:00"/>
    <d v="1899-12-30T11:20:31"/>
    <x v="0"/>
    <x v="0"/>
    <s v="1322316940"/>
    <s v="EXW"/>
    <d v="1899-12-30T00:21:28"/>
    <x v="3034"/>
    <d v="1899-12-30T00:00:45"/>
    <s v="Granel"/>
    <s v="E001"/>
    <x v="1"/>
    <d v="1899-12-30T00:21:28"/>
    <d v="1899-12-30T00:20:43"/>
    <x v="5"/>
    <x v="5"/>
    <x v="1"/>
    <x v="2"/>
    <n v="0"/>
    <n v="0"/>
    <x v="0"/>
    <x v="2"/>
    <x v="1"/>
    <n v="0"/>
    <x v="8"/>
    <x v="1"/>
    <d v="1899-12-30T00:00:45"/>
    <d v="1899-12-30T00:00:45"/>
    <x v="0"/>
    <m/>
    <m/>
    <d v="1899-12-30T00:00:00"/>
    <d v="1899-12-30T00:21:28"/>
    <n v="6"/>
    <d v="1899-12-30T00:00:45"/>
    <n v="21.466666666670449"/>
    <x v="5"/>
    <x v="1"/>
  </r>
  <r>
    <x v="11"/>
    <s v="2025004462"/>
    <x v="0"/>
    <x v="794"/>
    <s v="E1731LNY"/>
    <d v="2025-02-28T00:00:00"/>
    <x v="2"/>
    <s v="3043"/>
    <x v="53"/>
    <s v="PA"/>
    <x v="24"/>
    <x v="0"/>
    <d v="2025-02-28T00:00:00"/>
    <d v="1899-12-30T11:25:46"/>
    <d v="2025-02-28T00:00:00"/>
    <d v="1899-12-30T11:26:32"/>
    <d v="2025-02-28T00:00:00"/>
    <d v="1899-12-30T11:54:28"/>
    <x v="0"/>
    <x v="0"/>
    <s v="1322316941"/>
    <s v="FBO"/>
    <d v="1899-12-30T00:28:42"/>
    <x v="1689"/>
    <d v="1899-12-30T00:00:46"/>
    <s v="Granel"/>
    <s v="E001"/>
    <x v="2"/>
    <d v="1899-12-30T00:28:42"/>
    <d v="1899-12-30T00:27:56"/>
    <x v="9"/>
    <x v="5"/>
    <x v="1"/>
    <x v="2"/>
    <n v="0"/>
    <n v="0"/>
    <x v="0"/>
    <x v="2"/>
    <x v="1"/>
    <n v="0"/>
    <x v="8"/>
    <x v="1"/>
    <d v="1899-12-30T00:00:46"/>
    <d v="1899-12-30T00:00:46"/>
    <x v="0"/>
    <m/>
    <m/>
    <d v="1899-12-30T00:00:00"/>
    <d v="1899-12-30T00:28:42"/>
    <n v="6"/>
    <d v="1899-12-30T00:00:46"/>
    <n v="28.700000000006405"/>
    <x v="5"/>
    <x v="1"/>
  </r>
  <r>
    <x v="11"/>
    <s v="2025004464"/>
    <x v="0"/>
    <x v="922"/>
    <s v="E2163JCB"/>
    <d v="2025-02-28T00:00:00"/>
    <x v="2"/>
    <s v="55"/>
    <x v="10"/>
    <s v="PA"/>
    <x v="22"/>
    <x v="0"/>
    <d v="2025-02-28T00:00:00"/>
    <d v="1899-12-30T11:35:15"/>
    <d v="2025-02-28T00:00:00"/>
    <d v="1899-12-30T11:36:00"/>
    <d v="2025-02-28T00:00:00"/>
    <d v="1899-12-30T11:58:09"/>
    <x v="0"/>
    <x v="0"/>
    <s v="1322316942"/>
    <s v="FBO"/>
    <d v="1899-12-30T00:22:54"/>
    <x v="3325"/>
    <d v="1899-12-30T00:00:45"/>
    <s v="Granel"/>
    <s v="E001"/>
    <x v="2"/>
    <d v="1899-12-30T00:22:54"/>
    <d v="1899-12-30T00:22:09"/>
    <x v="9"/>
    <x v="5"/>
    <x v="1"/>
    <x v="2"/>
    <n v="0"/>
    <n v="0"/>
    <x v="0"/>
    <x v="2"/>
    <x v="1"/>
    <n v="0"/>
    <x v="8"/>
    <x v="1"/>
    <d v="1899-12-30T00:00:45"/>
    <d v="1899-12-30T00:00:45"/>
    <x v="0"/>
    <m/>
    <m/>
    <d v="1899-12-30T00:00:00"/>
    <d v="1899-12-30T00:22:54"/>
    <n v="6"/>
    <d v="1899-12-30T00:00:45"/>
    <n v="22.90000000000326"/>
    <x v="5"/>
    <x v="1"/>
  </r>
  <r>
    <x v="11"/>
    <s v="2025004465"/>
    <x v="0"/>
    <x v="803"/>
    <s v="E1832JSR"/>
    <d v="2025-02-28T00:00:00"/>
    <x v="2"/>
    <s v="3043"/>
    <x v="53"/>
    <s v="PA"/>
    <x v="24"/>
    <x v="0"/>
    <d v="2025-02-28T00:00:00"/>
    <d v="1899-12-30T11:38:15"/>
    <d v="2025-02-28T00:00:00"/>
    <d v="1899-12-30T11:39:00"/>
    <d v="2025-02-28T00:00:00"/>
    <d v="1899-12-30T12:11:44"/>
    <x v="0"/>
    <x v="0"/>
    <s v="1322316943"/>
    <s v="FBO"/>
    <d v="1899-12-30T00:33:29"/>
    <x v="521"/>
    <d v="1899-12-30T00:00:45"/>
    <s v="Granel"/>
    <s v="E001"/>
    <x v="2"/>
    <d v="1899-12-30T00:33:29"/>
    <d v="1899-12-30T00:32:44"/>
    <x v="9"/>
    <x v="5"/>
    <x v="1"/>
    <x v="2"/>
    <n v="0"/>
    <n v="0"/>
    <x v="0"/>
    <x v="2"/>
    <x v="1"/>
    <n v="0"/>
    <x v="8"/>
    <x v="1"/>
    <d v="1899-12-30T00:00:45"/>
    <d v="1899-12-30T00:00:45"/>
    <x v="0"/>
    <m/>
    <m/>
    <d v="1899-12-30T00:00:00"/>
    <d v="1899-12-30T00:33:29"/>
    <n v="6"/>
    <d v="1899-12-30T00:00:45"/>
    <n v="33.483333333340859"/>
    <x v="11"/>
    <x v="1"/>
  </r>
  <r>
    <x v="11"/>
    <s v="2025004471"/>
    <x v="0"/>
    <x v="789"/>
    <s v="E3174JJN"/>
    <d v="2025-02-28T00:00:00"/>
    <x v="2"/>
    <s v="3043"/>
    <x v="53"/>
    <s v="PA"/>
    <x v="24"/>
    <x v="0"/>
    <d v="2025-02-28T00:00:00"/>
    <d v="1899-12-30T12:15:54"/>
    <d v="2025-02-28T00:00:00"/>
    <d v="1899-12-30T12:16:40"/>
    <d v="2025-02-28T00:00:00"/>
    <d v="1899-12-30T12:42:23"/>
    <x v="0"/>
    <x v="0"/>
    <s v="1322316944"/>
    <s v="FBO"/>
    <d v="1899-12-30T00:26:29"/>
    <x v="2020"/>
    <d v="1899-12-30T00:00:46"/>
    <s v="Granel"/>
    <s v="E001"/>
    <x v="2"/>
    <d v="1899-12-30T00:26:29"/>
    <d v="1899-12-30T00:25:43"/>
    <x v="13"/>
    <x v="5"/>
    <x v="1"/>
    <x v="2"/>
    <n v="0"/>
    <n v="0"/>
    <x v="0"/>
    <x v="2"/>
    <x v="1"/>
    <n v="0"/>
    <x v="8"/>
    <x v="1"/>
    <d v="1899-12-30T00:00:46"/>
    <d v="1899-12-30T00:00:46"/>
    <x v="0"/>
    <m/>
    <m/>
    <d v="1899-12-30T00:00:00"/>
    <d v="1899-12-30T00:26:29"/>
    <n v="6"/>
    <d v="1899-12-30T00:00:46"/>
    <n v="26.483333333328094"/>
    <x v="11"/>
    <x v="1"/>
  </r>
  <r>
    <x v="11"/>
    <s v="2025004473"/>
    <x v="0"/>
    <x v="791"/>
    <s v="E1094JPT"/>
    <d v="2025-02-28T00:00:00"/>
    <x v="2"/>
    <s v="3043"/>
    <x v="53"/>
    <s v="PA"/>
    <x v="24"/>
    <x v="0"/>
    <d v="2025-02-28T00:00:00"/>
    <d v="1899-12-30T12:18:59"/>
    <d v="2025-02-28T00:00:00"/>
    <d v="1899-12-30T12:19:46"/>
    <d v="2025-02-28T00:00:00"/>
    <d v="1899-12-30T12:55:18"/>
    <x v="0"/>
    <x v="0"/>
    <s v="1322316945"/>
    <s v="FBO"/>
    <d v="1899-12-30T00:36:19"/>
    <x v="3222"/>
    <d v="1899-12-30T00:00:47"/>
    <s v="Granel"/>
    <s v="E001"/>
    <x v="2"/>
    <d v="1899-12-30T00:36:19"/>
    <d v="1899-12-30T00:35:32"/>
    <x v="13"/>
    <x v="5"/>
    <x v="1"/>
    <x v="2"/>
    <n v="0"/>
    <n v="0"/>
    <x v="0"/>
    <x v="2"/>
    <x v="1"/>
    <n v="0"/>
    <x v="8"/>
    <x v="1"/>
    <d v="1899-12-30T00:00:47"/>
    <d v="1899-12-30T00:00:47"/>
    <x v="0"/>
    <m/>
    <m/>
    <d v="1899-12-30T00:00:00"/>
    <d v="1899-12-30T00:36:19"/>
    <n v="6"/>
    <d v="1899-12-30T00:00:47"/>
    <n v="36.316666666670372"/>
    <x v="11"/>
    <x v="1"/>
  </r>
  <r>
    <x v="11"/>
    <s v="2025004482"/>
    <x v="0"/>
    <x v="783"/>
    <s v="E3120HXB"/>
    <d v="2025-02-28T00:00:00"/>
    <x v="2"/>
    <s v="55"/>
    <x v="10"/>
    <s v="PA"/>
    <x v="22"/>
    <x v="0"/>
    <d v="2025-02-28T00:00:00"/>
    <d v="1899-12-30T12:36:26"/>
    <d v="2025-02-28T00:00:00"/>
    <d v="1899-12-30T12:37:12"/>
    <d v="2025-02-28T00:00:00"/>
    <d v="1899-12-30T13:00:58"/>
    <x v="0"/>
    <x v="0"/>
    <s v="1322316947"/>
    <s v="FBO"/>
    <d v="1899-12-30T00:24:32"/>
    <x v="641"/>
    <d v="1899-12-30T00:00:46"/>
    <s v="Granel"/>
    <s v="E001"/>
    <x v="2"/>
    <d v="1899-12-30T00:24:32"/>
    <d v="1899-12-30T00:23:46"/>
    <x v="13"/>
    <x v="5"/>
    <x v="1"/>
    <x v="2"/>
    <n v="0"/>
    <n v="0"/>
    <x v="0"/>
    <x v="2"/>
    <x v="1"/>
    <n v="0"/>
    <x v="8"/>
    <x v="1"/>
    <d v="1899-12-30T00:00:46"/>
    <d v="1899-12-30T00:00:46"/>
    <x v="0"/>
    <m/>
    <m/>
    <d v="1899-12-30T00:00:00"/>
    <d v="1899-12-30T00:24:32"/>
    <n v="6"/>
    <d v="1899-12-30T00:00:46"/>
    <n v="24.533333333323153"/>
    <x v="6"/>
    <x v="1"/>
  </r>
  <r>
    <x v="11"/>
    <s v="2025004478"/>
    <x v="0"/>
    <x v="928"/>
    <s v="E2376GDG"/>
    <d v="2025-02-28T00:00:00"/>
    <x v="2"/>
    <s v="3043"/>
    <x v="53"/>
    <s v="PA"/>
    <x v="24"/>
    <x v="0"/>
    <d v="2025-02-28T00:00:00"/>
    <d v="1899-12-30T12:29:50"/>
    <d v="2025-02-28T00:00:00"/>
    <d v="1899-12-30T12:30:36"/>
    <d v="2025-02-28T00:00:00"/>
    <d v="1899-12-30T13:12:13"/>
    <x v="0"/>
    <x v="0"/>
    <s v="1322316949"/>
    <s v="FBO"/>
    <d v="1899-12-30T00:42:23"/>
    <x v="1939"/>
    <d v="1899-12-30T00:00:46"/>
    <s v="Granel"/>
    <s v="E001"/>
    <x v="2"/>
    <d v="1899-12-30T00:42:23"/>
    <d v="1899-12-30T00:41:37"/>
    <x v="13"/>
    <x v="5"/>
    <x v="1"/>
    <x v="2"/>
    <n v="0"/>
    <n v="0"/>
    <x v="0"/>
    <x v="2"/>
    <x v="1"/>
    <n v="0"/>
    <x v="8"/>
    <x v="1"/>
    <d v="1899-12-30T00:00:46"/>
    <d v="1899-12-30T00:00:46"/>
    <x v="0"/>
    <m/>
    <m/>
    <d v="1899-12-30T00:00:00"/>
    <d v="1899-12-30T00:42:23"/>
    <n v="6"/>
    <d v="1899-12-30T00:00:46"/>
    <n v="42.383333333332814"/>
    <x v="6"/>
    <x v="1"/>
  </r>
  <r>
    <x v="11"/>
    <s v="2025004487"/>
    <x v="0"/>
    <x v="926"/>
    <s v="E6907LCY"/>
    <d v="2025-02-28T00:00:00"/>
    <x v="2"/>
    <s v="2926"/>
    <x v="56"/>
    <s v="PA"/>
    <x v="2"/>
    <x v="0"/>
    <d v="2025-02-28T00:00:00"/>
    <d v="1899-12-30T12:54:08"/>
    <d v="2025-02-28T00:00:00"/>
    <d v="1899-12-30T12:54:57"/>
    <d v="2025-02-28T00:00:00"/>
    <d v="1899-12-30T13:35:45"/>
    <x v="0"/>
    <x v="0"/>
    <s v="1322316950"/>
    <s v="FBO"/>
    <d v="1899-12-30T00:41:37"/>
    <x v="1808"/>
    <d v="1899-12-30T00:00:49"/>
    <s v="Ensacado"/>
    <s v="E002"/>
    <x v="2"/>
    <d v="1899-12-30T00:41:37"/>
    <d v="1899-12-30T00:40:48"/>
    <x v="13"/>
    <x v="5"/>
    <x v="1"/>
    <x v="1"/>
    <n v="0"/>
    <n v="0"/>
    <x v="0"/>
    <x v="1"/>
    <x v="1"/>
    <n v="0"/>
    <x v="8"/>
    <x v="1"/>
    <d v="1899-12-30T00:00:49"/>
    <d v="1899-12-30T00:00:49"/>
    <x v="0"/>
    <m/>
    <m/>
    <d v="1899-12-30T00:00:00"/>
    <d v="1899-12-30T00:41:37"/>
    <n v="6"/>
    <d v="1899-12-30T00:00:49"/>
    <n v="41.616666666676792"/>
    <x v="6"/>
    <x v="1"/>
  </r>
  <r>
    <x v="11"/>
    <s v="2025004489"/>
    <x v="0"/>
    <x v="923"/>
    <s v="E6158KLG"/>
    <d v="2025-02-28T00:00:00"/>
    <x v="2"/>
    <s v="3042"/>
    <x v="13"/>
    <s v="PA"/>
    <x v="18"/>
    <x v="0"/>
    <d v="2025-02-28T00:00:00"/>
    <d v="1899-12-30T13:08:41"/>
    <d v="2025-02-28T00:00:00"/>
    <d v="1899-12-30T13:09:26"/>
    <d v="2025-02-28T00:00:00"/>
    <d v="1899-12-30T13:44:15"/>
    <x v="0"/>
    <x v="0"/>
    <s v="1322316951"/>
    <s v="FBO"/>
    <d v="1899-12-30T00:35:34"/>
    <x v="1730"/>
    <d v="1899-12-30T00:00:45"/>
    <s v="Granel"/>
    <s v="E001"/>
    <x v="2"/>
    <d v="1899-12-30T00:35:34"/>
    <d v="1899-12-30T00:34:49"/>
    <x v="6"/>
    <x v="5"/>
    <x v="1"/>
    <x v="2"/>
    <n v="0"/>
    <n v="0"/>
    <x v="0"/>
    <x v="2"/>
    <x v="1"/>
    <n v="0"/>
    <x v="8"/>
    <x v="1"/>
    <d v="1899-12-30T00:00:45"/>
    <d v="1899-12-30T00:00:45"/>
    <x v="0"/>
    <m/>
    <m/>
    <d v="1899-12-30T00:00:00"/>
    <d v="1899-12-30T00:35:34"/>
    <n v="6"/>
    <d v="1899-12-30T00:00:45"/>
    <n v="35.566666666660822"/>
    <x v="6"/>
    <x v="1"/>
  </r>
  <r>
    <x v="11"/>
    <s v="2025004512"/>
    <x v="0"/>
    <x v="1358"/>
    <s v="E9252MPM"/>
    <d v="2025-02-28T00:00:00"/>
    <x v="2"/>
    <s v="55"/>
    <x v="10"/>
    <s v="PA"/>
    <x v="22"/>
    <x v="0"/>
    <d v="2025-02-28T00:00:00"/>
    <d v="1899-12-30T15:37:21"/>
    <d v="2025-02-28T00:00:00"/>
    <d v="1899-12-30T15:38:08"/>
    <d v="2025-02-28T00:00:00"/>
    <d v="1899-12-30T16:00:54"/>
    <x v="0"/>
    <x v="0"/>
    <s v="1322316955"/>
    <s v="EXW"/>
    <d v="1899-12-30T00:23:33"/>
    <x v="2302"/>
    <d v="1899-12-30T00:00:47"/>
    <s v="Granel"/>
    <s v="E001"/>
    <x v="1"/>
    <d v="1899-12-30T00:23:33"/>
    <d v="1899-12-30T00:22:46"/>
    <x v="10"/>
    <x v="5"/>
    <x v="1"/>
    <x v="2"/>
    <n v="0"/>
    <n v="0"/>
    <x v="0"/>
    <x v="2"/>
    <x v="1"/>
    <n v="0"/>
    <x v="8"/>
    <x v="1"/>
    <d v="1899-12-30T00:00:47"/>
    <d v="1899-12-30T00:00:47"/>
    <x v="0"/>
    <m/>
    <m/>
    <d v="1899-12-30T00:00:00"/>
    <d v="1899-12-30T00:23:33"/>
    <n v="6"/>
    <d v="1899-12-30T00:00:47"/>
    <n v="23.5500000000048"/>
    <x v="8"/>
    <x v="1"/>
  </r>
  <r>
    <x v="11"/>
    <s v="2025004515"/>
    <x v="0"/>
    <x v="1353"/>
    <s v="E6211LYC"/>
    <d v="2025-02-28T00:00:00"/>
    <x v="2"/>
    <s v="3042"/>
    <x v="13"/>
    <s v="PA"/>
    <x v="18"/>
    <x v="0"/>
    <d v="2025-02-28T00:00:00"/>
    <d v="1899-12-30T15:45:19"/>
    <d v="2025-02-28T00:00:00"/>
    <d v="1899-12-30T15:46:06"/>
    <d v="2025-02-28T00:00:00"/>
    <d v="1899-12-30T16:12:46"/>
    <x v="0"/>
    <x v="0"/>
    <s v="1322316956"/>
    <s v="EXW"/>
    <d v="1899-12-30T00:27:27"/>
    <x v="2644"/>
    <d v="1899-12-30T00:00:47"/>
    <s v="Granel"/>
    <s v="E001"/>
    <x v="1"/>
    <d v="1899-12-30T00:27:27"/>
    <d v="1899-12-30T00:26:40"/>
    <x v="10"/>
    <x v="5"/>
    <x v="1"/>
    <x v="2"/>
    <n v="0"/>
    <n v="0"/>
    <x v="0"/>
    <x v="2"/>
    <x v="1"/>
    <n v="0"/>
    <x v="8"/>
    <x v="1"/>
    <d v="1899-12-30T00:00:47"/>
    <d v="1899-12-30T00:00:47"/>
    <x v="0"/>
    <m/>
    <m/>
    <d v="1899-12-30T00:00:00"/>
    <d v="1899-12-30T00:27:27"/>
    <n v="6"/>
    <d v="1899-12-30T00:00:47"/>
    <n v="27.450000000000134"/>
    <x v="8"/>
    <x v="1"/>
  </r>
  <r>
    <x v="11"/>
    <s v="2025004523"/>
    <x v="0"/>
    <x v="927"/>
    <s v="E1202JHG"/>
    <d v="2025-02-28T00:00:00"/>
    <x v="2"/>
    <s v="3042"/>
    <x v="13"/>
    <s v="PA"/>
    <x v="18"/>
    <x v="0"/>
    <d v="2025-02-28T00:00:00"/>
    <d v="1899-12-30T16:39:37"/>
    <d v="2025-02-28T00:00:00"/>
    <d v="1899-12-30T16:40:22"/>
    <d v="2025-02-28T00:00:00"/>
    <d v="1899-12-30T17:00:41"/>
    <x v="0"/>
    <x v="0"/>
    <s v="1322316958"/>
    <s v="FBO"/>
    <d v="1899-12-30T00:21:04"/>
    <x v="3560"/>
    <d v="1899-12-30T00:00:45"/>
    <s v="Granel"/>
    <s v="E001"/>
    <x v="2"/>
    <d v="1899-12-30T00:21:04"/>
    <d v="1899-12-30T00:20:19"/>
    <x v="7"/>
    <x v="5"/>
    <x v="1"/>
    <x v="2"/>
    <n v="0"/>
    <n v="0"/>
    <x v="0"/>
    <x v="2"/>
    <x v="1"/>
    <n v="0"/>
    <x v="8"/>
    <x v="1"/>
    <d v="1899-12-30T00:00:45"/>
    <d v="1899-12-30T00:00:45"/>
    <x v="0"/>
    <m/>
    <m/>
    <d v="1899-12-30T00:00:00"/>
    <d v="1899-12-30T00:21:04"/>
    <n v="6"/>
    <d v="1899-12-30T00:00:45"/>
    <n v="21.066666666667189"/>
    <x v="12"/>
    <x v="1"/>
  </r>
  <r>
    <x v="11"/>
    <s v="2025004525"/>
    <x v="0"/>
    <x v="925"/>
    <s v="E2543HVB"/>
    <d v="2025-02-28T00:00:00"/>
    <x v="2"/>
    <s v="3044"/>
    <x v="25"/>
    <s v="PA"/>
    <x v="17"/>
    <x v="0"/>
    <d v="2025-02-28T00:00:00"/>
    <d v="1899-12-30T16:42:59"/>
    <d v="2025-02-28T00:00:00"/>
    <d v="1899-12-30T16:43:44"/>
    <d v="2025-02-28T00:00:00"/>
    <d v="1899-12-30T17:06:00"/>
    <x v="0"/>
    <x v="0"/>
    <s v="1322316959"/>
    <s v="FBO"/>
    <d v="1899-12-30T00:23:01"/>
    <x v="130"/>
    <d v="1899-12-30T00:00:45"/>
    <s v="Granel"/>
    <s v="E001"/>
    <x v="2"/>
    <d v="1899-12-30T00:23:01"/>
    <d v="1899-12-30T00:22:16"/>
    <x v="7"/>
    <x v="5"/>
    <x v="1"/>
    <x v="2"/>
    <n v="0"/>
    <n v="0"/>
    <x v="0"/>
    <x v="2"/>
    <x v="1"/>
    <n v="0"/>
    <x v="8"/>
    <x v="1"/>
    <d v="1899-12-30T00:00:45"/>
    <d v="1899-12-30T00:00:45"/>
    <x v="0"/>
    <m/>
    <m/>
    <d v="1899-12-30T00:00:00"/>
    <d v="1899-12-30T00:23:01"/>
    <n v="6"/>
    <d v="1899-12-30T00:00:45"/>
    <n v="23.01666666667197"/>
    <x v="12"/>
    <x v="1"/>
  </r>
  <r>
    <x v="11"/>
    <s v="2025004529"/>
    <x v="0"/>
    <x v="801"/>
    <s v="E5872HZF"/>
    <d v="2025-02-28T00:00:00"/>
    <x v="2"/>
    <s v="55"/>
    <x v="10"/>
    <s v="PA"/>
    <x v="22"/>
    <x v="0"/>
    <d v="2025-02-28T00:00:00"/>
    <d v="1899-12-30T16:54:42"/>
    <d v="2025-02-28T00:00:00"/>
    <d v="1899-12-30T16:55:28"/>
    <d v="2025-02-28T00:00:00"/>
    <d v="1899-12-30T17:15:50"/>
    <x v="0"/>
    <x v="0"/>
    <s v="1322316960"/>
    <s v="FBO"/>
    <d v="1899-12-30T00:21:08"/>
    <x v="2607"/>
    <d v="1899-12-30T00:00:46"/>
    <s v="Granel"/>
    <s v="E001"/>
    <x v="2"/>
    <d v="1899-12-30T00:21:08"/>
    <d v="1899-12-30T00:20:22"/>
    <x v="7"/>
    <x v="5"/>
    <x v="1"/>
    <x v="2"/>
    <n v="0"/>
    <n v="0"/>
    <x v="0"/>
    <x v="2"/>
    <x v="1"/>
    <n v="0"/>
    <x v="8"/>
    <x v="1"/>
    <d v="1899-12-30T00:00:46"/>
    <d v="1899-12-30T00:00:46"/>
    <x v="0"/>
    <m/>
    <m/>
    <d v="1899-12-30T00:00:00"/>
    <d v="1899-12-30T00:21:08"/>
    <n v="6"/>
    <d v="1899-12-30T00:00:46"/>
    <n v="21.1333333333247"/>
    <x v="12"/>
    <x v="1"/>
  </r>
  <r>
    <x v="11"/>
    <s v="2025004531"/>
    <x v="0"/>
    <x v="786"/>
    <s v="E4426HTW"/>
    <d v="2025-02-28T00:00:00"/>
    <x v="2"/>
    <s v="55"/>
    <x v="10"/>
    <s v="PA"/>
    <x v="22"/>
    <x v="0"/>
    <d v="2025-02-28T00:00:00"/>
    <d v="1899-12-30T17:09:29"/>
    <d v="2025-02-28T00:00:00"/>
    <d v="1899-12-30T17:10:14"/>
    <d v="2025-02-28T00:00:00"/>
    <d v="1899-12-30T17:42:38"/>
    <x v="0"/>
    <x v="0"/>
    <s v="1322316963"/>
    <s v="FBO"/>
    <d v="1899-12-30T00:33:09"/>
    <x v="955"/>
    <d v="1899-12-30T00:00:45"/>
    <s v="Granel"/>
    <s v="E001"/>
    <x v="2"/>
    <d v="1899-12-30T00:33:09"/>
    <d v="1899-12-30T00:32:24"/>
    <x v="11"/>
    <x v="5"/>
    <x v="1"/>
    <x v="2"/>
    <n v="0"/>
    <n v="0"/>
    <x v="0"/>
    <x v="2"/>
    <x v="1"/>
    <n v="0"/>
    <x v="8"/>
    <x v="1"/>
    <d v="1899-12-30T00:00:45"/>
    <d v="1899-12-30T00:00:45"/>
    <x v="0"/>
    <m/>
    <m/>
    <d v="1899-12-30T00:00:00"/>
    <d v="1899-12-30T00:33:09"/>
    <n v="6"/>
    <d v="1899-12-30T00:00:45"/>
    <n v="33.14999999999511"/>
    <x v="12"/>
    <x v="1"/>
  </r>
  <r>
    <x v="11"/>
    <s v="2025004522"/>
    <x v="0"/>
    <x v="924"/>
    <s v="E2459GSW"/>
    <d v="2025-02-28T00:00:00"/>
    <x v="2"/>
    <s v="3218"/>
    <x v="55"/>
    <s v="PA"/>
    <x v="26"/>
    <x v="0"/>
    <d v="2025-02-28T00:00:00"/>
    <d v="1899-12-30T16:37:48"/>
    <d v="2025-02-28T00:00:00"/>
    <d v="1899-12-30T16:38:33"/>
    <d v="2025-02-28T00:00:00"/>
    <d v="1899-12-30T18:01:49"/>
    <x v="0"/>
    <x v="0"/>
    <s v="1322316964"/>
    <s v="FBO"/>
    <d v="1899-12-30T01:24:01"/>
    <x v="3561"/>
    <d v="1899-12-30T00:00:45"/>
    <s v="Granel"/>
    <s v="E001"/>
    <x v="2"/>
    <d v="1899-12-30T01:24:01"/>
    <d v="1899-12-30T01:23:16"/>
    <x v="7"/>
    <x v="5"/>
    <x v="1"/>
    <x v="2"/>
    <n v="0"/>
    <n v="0"/>
    <x v="0"/>
    <x v="2"/>
    <x v="1"/>
    <n v="0"/>
    <x v="8"/>
    <x v="0"/>
    <d v="1899-12-30T00:00:45"/>
    <d v="1899-12-30T00:00:45"/>
    <x v="0"/>
    <m/>
    <m/>
    <d v="1899-12-30T00:00:00"/>
    <d v="1899-12-30T01:24:01"/>
    <n v="6"/>
    <d v="1899-12-30T00:00:45"/>
    <n v="84.016666666656079"/>
    <x v="9"/>
    <x v="0"/>
  </r>
  <r>
    <x v="11"/>
    <s v="2025004545"/>
    <x v="0"/>
    <x v="923"/>
    <s v="E6158KLG"/>
    <d v="2025-02-28T00:00:00"/>
    <x v="2"/>
    <s v="3044"/>
    <x v="25"/>
    <s v="PA"/>
    <x v="17"/>
    <x v="0"/>
    <d v="2025-02-28T00:00:00"/>
    <d v="1899-12-30T17:50:29"/>
    <d v="2025-02-28T00:00:00"/>
    <d v="1899-12-30T17:51:15"/>
    <d v="2025-02-28T00:00:00"/>
    <d v="1899-12-30T18:21:33"/>
    <x v="0"/>
    <x v="0"/>
    <s v="1322316965"/>
    <s v="FBO"/>
    <d v="1899-12-30T00:31:04"/>
    <x v="1191"/>
    <d v="1899-12-30T00:00:46"/>
    <s v="Granel"/>
    <s v="E001"/>
    <x v="2"/>
    <d v="1899-12-30T00:31:04"/>
    <d v="1899-12-30T00:30:18"/>
    <x v="11"/>
    <x v="5"/>
    <x v="1"/>
    <x v="2"/>
    <n v="0"/>
    <n v="0"/>
    <x v="0"/>
    <x v="2"/>
    <x v="1"/>
    <n v="0"/>
    <x v="8"/>
    <x v="1"/>
    <d v="1899-12-30T00:00:46"/>
    <d v="1899-12-30T00:00:46"/>
    <x v="0"/>
    <m/>
    <m/>
    <d v="1899-12-30T00:00:00"/>
    <d v="1899-12-30T00:31:04"/>
    <n v="6"/>
    <d v="1899-12-30T00:00:46"/>
    <n v="31.066666666675147"/>
    <x v="9"/>
    <x v="1"/>
  </r>
  <r>
    <x v="11"/>
    <s v="2025004526"/>
    <x v="0"/>
    <x v="784"/>
    <s v="E1219LWL"/>
    <d v="2025-02-28T00:00:00"/>
    <x v="2"/>
    <s v="3218"/>
    <x v="55"/>
    <s v="PA"/>
    <x v="26"/>
    <x v="0"/>
    <d v="2025-02-28T00:00:00"/>
    <d v="1899-12-30T16:44:39"/>
    <d v="2025-02-28T00:00:00"/>
    <d v="1899-12-30T16:45:24"/>
    <d v="2025-02-28T00:00:00"/>
    <d v="1899-12-30T18:23:50"/>
    <x v="0"/>
    <x v="0"/>
    <s v="1322316966"/>
    <s v="FBO"/>
    <d v="1899-12-30T01:39:11"/>
    <x v="3562"/>
    <d v="1899-12-30T00:00:45"/>
    <s v="Granel"/>
    <s v="E001"/>
    <x v="2"/>
    <d v="1899-12-30T01:39:11"/>
    <d v="1899-12-30T01:38:26"/>
    <x v="7"/>
    <x v="5"/>
    <x v="1"/>
    <x v="2"/>
    <n v="0"/>
    <n v="0"/>
    <x v="0"/>
    <x v="2"/>
    <x v="1"/>
    <n v="0"/>
    <x v="8"/>
    <x v="2"/>
    <d v="1899-12-30T00:00:45"/>
    <d v="1899-12-30T00:00:45"/>
    <x v="0"/>
    <m/>
    <m/>
    <d v="1899-12-30T00:00:00"/>
    <d v="1899-12-30T01:39:11"/>
    <n v="6"/>
    <d v="1899-12-30T00:00:45"/>
    <n v="99.183333333340727"/>
    <x v="9"/>
    <x v="0"/>
  </r>
  <r>
    <x v="11"/>
    <s v="2025004544"/>
    <x v="0"/>
    <x v="796"/>
    <s v="E4570MKW"/>
    <d v="2025-02-28T00:00:00"/>
    <x v="2"/>
    <s v="55"/>
    <x v="10"/>
    <s v="PA"/>
    <x v="22"/>
    <x v="0"/>
    <d v="2025-02-28T00:00:00"/>
    <d v="1899-12-30T17:48:51"/>
    <d v="2025-02-28T00:00:00"/>
    <d v="1899-12-30T17:49:37"/>
    <d v="2025-02-28T00:00:00"/>
    <d v="1899-12-30T18:50:15"/>
    <x v="0"/>
    <x v="0"/>
    <s v="1322316968"/>
    <s v="FBO"/>
    <d v="1899-12-30T01:01:24"/>
    <x v="3244"/>
    <d v="1899-12-30T00:00:46"/>
    <s v="Granel"/>
    <s v="E001"/>
    <x v="2"/>
    <d v="1899-12-30T01:01:24"/>
    <d v="1899-12-30T01:00:38"/>
    <x v="11"/>
    <x v="5"/>
    <x v="1"/>
    <x v="2"/>
    <n v="0"/>
    <n v="0"/>
    <x v="0"/>
    <x v="2"/>
    <x v="1"/>
    <n v="0"/>
    <x v="8"/>
    <x v="0"/>
    <d v="1899-12-30T00:00:46"/>
    <d v="1899-12-30T00:00:46"/>
    <x v="0"/>
    <m/>
    <m/>
    <d v="1899-12-30T00:00:00"/>
    <d v="1899-12-30T01:01:24"/>
    <n v="6"/>
    <d v="1899-12-30T00:00:46"/>
    <n v="61.400000000001604"/>
    <x v="9"/>
    <x v="0"/>
  </r>
  <r>
    <x v="11"/>
    <s v="2025004561"/>
    <x v="0"/>
    <x v="1353"/>
    <s v="E6211LYC"/>
    <d v="2025-03-03T00:00:00"/>
    <x v="2"/>
    <s v="55"/>
    <x v="10"/>
    <s v="PA"/>
    <x v="22"/>
    <x v="0"/>
    <d v="2025-03-03T00:00:00"/>
    <d v="1899-12-30T06:48:36"/>
    <d v="2025-03-03T00:00:00"/>
    <d v="1899-12-30T06:49:25"/>
    <d v="2025-03-03T00:00:00"/>
    <d v="1899-12-30T07:15:05"/>
    <x v="0"/>
    <x v="0"/>
    <s v="1322316970"/>
    <s v="EXW"/>
    <d v="1899-12-30T00:26:29"/>
    <x v="1744"/>
    <d v="1899-12-30T00:00:49"/>
    <s v="Granel"/>
    <s v="E001"/>
    <x v="1"/>
    <d v="1899-12-30T00:26:29"/>
    <d v="1899-12-30T00:25:40"/>
    <x v="1"/>
    <x v="6"/>
    <x v="2"/>
    <x v="2"/>
    <n v="0"/>
    <n v="0"/>
    <x v="0"/>
    <x v="2"/>
    <x v="2"/>
    <n v="0"/>
    <x v="8"/>
    <x v="1"/>
    <d v="1899-12-30T00:00:49"/>
    <d v="1899-12-30T00:00:49"/>
    <x v="0"/>
    <m/>
    <m/>
    <d v="1899-12-30T00:00:00"/>
    <d v="1899-12-30T00:26:29"/>
    <n v="2"/>
    <d v="1899-12-30T00:00:49"/>
    <n v="26.483333333328012"/>
    <x v="1"/>
    <x v="1"/>
  </r>
  <r>
    <x v="11"/>
    <s v="2025004571"/>
    <x v="0"/>
    <x v="815"/>
    <s v="E9106MPM"/>
    <d v="2025-03-03T00:00:00"/>
    <x v="2"/>
    <s v="3042"/>
    <x v="13"/>
    <s v="PA"/>
    <x v="18"/>
    <x v="0"/>
    <d v="2025-03-03T00:00:00"/>
    <d v="1899-12-30T08:19:49"/>
    <d v="2025-03-03T00:00:00"/>
    <d v="1899-12-30T08:20:38"/>
    <d v="2025-03-03T00:00:00"/>
    <d v="1899-12-30T08:39:17"/>
    <x v="0"/>
    <x v="0"/>
    <s v="1322316971"/>
    <s v="FBO"/>
    <d v="1899-12-30T00:19:28"/>
    <x v="2202"/>
    <d v="1899-12-30T00:00:49"/>
    <s v="Granel"/>
    <s v="E001"/>
    <x v="2"/>
    <d v="1899-12-30T00:19:28"/>
    <d v="1899-12-30T00:18:39"/>
    <x v="3"/>
    <x v="6"/>
    <x v="2"/>
    <x v="2"/>
    <n v="0"/>
    <n v="0"/>
    <x v="0"/>
    <x v="2"/>
    <x v="2"/>
    <n v="0"/>
    <x v="8"/>
    <x v="1"/>
    <d v="1899-12-30T00:00:49"/>
    <d v="1899-12-30T00:00:49"/>
    <x v="0"/>
    <m/>
    <m/>
    <d v="1899-12-30T00:00:00"/>
    <d v="1899-12-30T00:19:28"/>
    <n v="2"/>
    <d v="1899-12-30T00:00:49"/>
    <n v="19.466666666668775"/>
    <x v="2"/>
    <x v="1"/>
  </r>
  <r>
    <x v="11"/>
    <s v="2025004572"/>
    <x v="0"/>
    <x v="1356"/>
    <s v="E3715LST"/>
    <d v="2025-03-03T00:00:00"/>
    <x v="2"/>
    <s v="3042"/>
    <x v="13"/>
    <s v="PA"/>
    <x v="18"/>
    <x v="0"/>
    <d v="2025-03-03T00:00:00"/>
    <d v="1899-12-30T08:23:19"/>
    <d v="2025-03-03T00:00:00"/>
    <d v="1899-12-30T08:24:12"/>
    <d v="2025-03-03T00:00:00"/>
    <d v="1899-12-30T08:53:12"/>
    <x v="0"/>
    <x v="0"/>
    <s v="1322316972"/>
    <s v="FBO"/>
    <d v="1899-12-30T00:29:53"/>
    <x v="939"/>
    <d v="1899-12-30T00:00:53"/>
    <s v="Granel"/>
    <s v="E001"/>
    <x v="2"/>
    <d v="1899-12-30T00:29:53"/>
    <d v="1899-12-30T00:29:00"/>
    <x v="3"/>
    <x v="6"/>
    <x v="2"/>
    <x v="2"/>
    <n v="0"/>
    <n v="0"/>
    <x v="0"/>
    <x v="2"/>
    <x v="2"/>
    <n v="0"/>
    <x v="8"/>
    <x v="1"/>
    <d v="1899-12-30T00:00:53"/>
    <d v="1899-12-30T00:00:53"/>
    <x v="0"/>
    <m/>
    <m/>
    <d v="1899-12-30T00:00:00"/>
    <d v="1899-12-30T00:29:53"/>
    <n v="2"/>
    <d v="1899-12-30T00:00:53"/>
    <n v="29.883333333340776"/>
    <x v="2"/>
    <x v="1"/>
  </r>
  <r>
    <x v="11"/>
    <s v="2025004577"/>
    <x v="0"/>
    <x v="500"/>
    <s v="E9582MNV"/>
    <d v="2025-03-03T00:00:00"/>
    <x v="2"/>
    <s v="55"/>
    <x v="10"/>
    <s v="PA"/>
    <x v="22"/>
    <x v="0"/>
    <d v="2025-03-03T00:00:00"/>
    <d v="1899-12-30T09:46:24"/>
    <d v="2025-03-03T00:00:00"/>
    <d v="1899-12-30T09:47:12"/>
    <d v="2025-03-03T00:00:00"/>
    <d v="1899-12-30T10:16:42"/>
    <x v="0"/>
    <x v="0"/>
    <s v="1322316975"/>
    <s v="FBO"/>
    <d v="1899-12-30T00:30:18"/>
    <x v="2792"/>
    <d v="1899-12-30T00:00:48"/>
    <s v="Granel"/>
    <s v="E001"/>
    <x v="2"/>
    <d v="1899-12-30T00:30:18"/>
    <d v="1899-12-30T00:29:30"/>
    <x v="4"/>
    <x v="6"/>
    <x v="2"/>
    <x v="2"/>
    <n v="0"/>
    <n v="0"/>
    <x v="0"/>
    <x v="2"/>
    <x v="2"/>
    <n v="0"/>
    <x v="8"/>
    <x v="1"/>
    <d v="1899-12-30T00:00:48"/>
    <d v="1899-12-30T00:00:48"/>
    <x v="0"/>
    <m/>
    <m/>
    <d v="1899-12-30T00:00:00"/>
    <d v="1899-12-30T00:30:18"/>
    <n v="2"/>
    <d v="1899-12-30T00:00:48"/>
    <n v="30.300000000004815"/>
    <x v="4"/>
    <x v="1"/>
  </r>
  <r>
    <x v="11"/>
    <s v="2025004578"/>
    <x v="0"/>
    <x v="800"/>
    <s v="E4280KCL"/>
    <d v="2025-03-03T00:00:00"/>
    <x v="2"/>
    <s v="55"/>
    <x v="10"/>
    <s v="PA"/>
    <x v="22"/>
    <x v="0"/>
    <d v="2025-03-03T00:00:00"/>
    <d v="1899-12-30T09:54:22"/>
    <d v="2025-03-03T00:00:00"/>
    <d v="1899-12-30T09:55:10"/>
    <d v="2025-03-03T00:00:00"/>
    <d v="1899-12-30T10:36:39"/>
    <x v="0"/>
    <x v="0"/>
    <s v="1322316976"/>
    <s v="FBO"/>
    <d v="1899-12-30T00:42:17"/>
    <x v="411"/>
    <d v="1899-12-30T00:00:48"/>
    <s v="Granel"/>
    <s v="E001"/>
    <x v="2"/>
    <d v="1899-12-30T00:42:17"/>
    <d v="1899-12-30T00:41:29"/>
    <x v="4"/>
    <x v="6"/>
    <x v="2"/>
    <x v="2"/>
    <n v="0"/>
    <n v="0"/>
    <x v="0"/>
    <x v="2"/>
    <x v="2"/>
    <n v="0"/>
    <x v="8"/>
    <x v="1"/>
    <d v="1899-12-30T00:00:48"/>
    <d v="1899-12-30T00:00:48"/>
    <x v="0"/>
    <m/>
    <m/>
    <d v="1899-12-30T00:00:00"/>
    <d v="1899-12-30T00:42:17"/>
    <n v="2"/>
    <d v="1899-12-30T00:00:48"/>
    <n v="42.283333333339193"/>
    <x v="4"/>
    <x v="1"/>
  </r>
  <r>
    <x v="11"/>
    <s v="2025004580"/>
    <x v="0"/>
    <x v="1362"/>
    <m/>
    <d v="2025-03-03T00:00:00"/>
    <x v="2"/>
    <s v="2906"/>
    <x v="11"/>
    <s v="PA"/>
    <x v="2"/>
    <x v="0"/>
    <d v="2025-03-03T00:00:00"/>
    <d v="1899-12-30T10:18:58"/>
    <d v="2025-03-03T00:00:00"/>
    <d v="1899-12-30T10:19:46"/>
    <d v="2025-03-03T00:00:00"/>
    <d v="1899-12-30T10:38:38"/>
    <x v="0"/>
    <x v="0"/>
    <s v="1322316977"/>
    <s v="EXW"/>
    <d v="1899-12-30T00:19:40"/>
    <x v="1467"/>
    <d v="1899-12-30T00:00:48"/>
    <s v="Ensacado"/>
    <s v="E002"/>
    <x v="1"/>
    <d v="1899-12-30T00:19:40"/>
    <d v="1899-12-30T00:18:52"/>
    <x v="5"/>
    <x v="6"/>
    <x v="2"/>
    <x v="1"/>
    <n v="0"/>
    <n v="0"/>
    <x v="0"/>
    <x v="1"/>
    <x v="2"/>
    <n v="0"/>
    <x v="8"/>
    <x v="1"/>
    <d v="1899-12-30T00:00:48"/>
    <d v="1899-12-30T00:00:48"/>
    <x v="0"/>
    <m/>
    <m/>
    <d v="1899-12-30T00:00:00"/>
    <d v="1899-12-30T00:19:40"/>
    <n v="2"/>
    <d v="1899-12-30T00:00:48"/>
    <n v="19.666666666670405"/>
    <x v="4"/>
    <x v="1"/>
  </r>
  <r>
    <x v="11"/>
    <s v="2025004582"/>
    <x v="0"/>
    <x v="1353"/>
    <s v="E6211LYC"/>
    <d v="2025-03-03T00:00:00"/>
    <x v="2"/>
    <s v="3042"/>
    <x v="13"/>
    <s v="PA"/>
    <x v="18"/>
    <x v="0"/>
    <d v="2025-03-03T00:00:00"/>
    <d v="1899-12-30T11:05:35"/>
    <d v="2025-03-03T00:00:00"/>
    <d v="1899-12-30T11:06:27"/>
    <d v="2025-03-03T00:00:00"/>
    <d v="1899-12-30T11:56:29"/>
    <x v="0"/>
    <x v="0"/>
    <s v="1322316979"/>
    <s v="EXW"/>
    <d v="1899-12-30T00:50:54"/>
    <x v="2652"/>
    <d v="1899-12-30T00:00:52"/>
    <s v="Granel"/>
    <s v="E001"/>
    <x v="1"/>
    <d v="1899-12-30T00:50:54"/>
    <d v="1899-12-30T00:50:02"/>
    <x v="9"/>
    <x v="6"/>
    <x v="2"/>
    <x v="2"/>
    <n v="0"/>
    <n v="0"/>
    <x v="0"/>
    <x v="2"/>
    <x v="2"/>
    <n v="0"/>
    <x v="8"/>
    <x v="0"/>
    <d v="1899-12-30T00:00:52"/>
    <d v="1899-12-30T00:00:52"/>
    <x v="0"/>
    <m/>
    <m/>
    <d v="1899-12-30T00:00:00"/>
    <d v="1899-12-30T00:50:54"/>
    <n v="2"/>
    <d v="1899-12-30T00:00:52"/>
    <n v="50.899999999996844"/>
    <x v="5"/>
    <x v="0"/>
  </r>
  <r>
    <x v="11"/>
    <s v="2025004598"/>
    <x v="0"/>
    <x v="1363"/>
    <s v="E8778MHT"/>
    <d v="2025-03-03T00:00:00"/>
    <x v="2"/>
    <s v="3320"/>
    <x v="12"/>
    <s v="PA"/>
    <x v="2"/>
    <x v="0"/>
    <d v="2025-03-03T00:00:00"/>
    <d v="1899-12-30T12:31:00"/>
    <d v="2025-03-03T00:00:00"/>
    <d v="1899-12-30T12:33:20"/>
    <d v="2025-03-03T00:00:00"/>
    <d v="1899-12-30T13:02:57"/>
    <x v="0"/>
    <x v="0"/>
    <s v="1322316982"/>
    <s v="EXW"/>
    <d v="1899-12-30T00:31:57"/>
    <x v="1679"/>
    <d v="1899-12-30T00:02:20"/>
    <s v="Ensacado"/>
    <s v="E002"/>
    <x v="1"/>
    <d v="1899-12-30T00:31:57"/>
    <d v="1899-12-30T00:29:37"/>
    <x v="13"/>
    <x v="6"/>
    <x v="2"/>
    <x v="1"/>
    <n v="0"/>
    <n v="0"/>
    <x v="0"/>
    <x v="1"/>
    <x v="2"/>
    <n v="0"/>
    <x v="8"/>
    <x v="1"/>
    <d v="1899-12-30T00:02:20"/>
    <d v="1899-12-30T00:02:20"/>
    <x v="0"/>
    <m/>
    <m/>
    <d v="1899-12-30T00:00:00"/>
    <d v="1899-12-30T00:31:57"/>
    <n v="2"/>
    <d v="1899-12-30T00:02:20"/>
    <n v="31.949999999999878"/>
    <x v="6"/>
    <x v="1"/>
  </r>
  <r>
    <x v="11"/>
    <s v="2025004589"/>
    <x v="0"/>
    <x v="925"/>
    <s v="E2543HVB"/>
    <d v="2025-03-03T00:00:00"/>
    <x v="2"/>
    <s v="55"/>
    <x v="10"/>
    <s v="PA"/>
    <x v="22"/>
    <x v="0"/>
    <d v="2025-03-03T00:00:00"/>
    <d v="1899-12-30T12:06:37"/>
    <d v="2025-03-03T00:00:00"/>
    <d v="1899-12-30T12:07:27"/>
    <d v="2025-03-03T00:00:00"/>
    <d v="1899-12-30T13:09:32"/>
    <x v="0"/>
    <x v="0"/>
    <s v="1322316983"/>
    <s v="FBO"/>
    <d v="1899-12-30T01:02:55"/>
    <x v="3563"/>
    <d v="1899-12-30T00:00:50"/>
    <s v="Granel"/>
    <s v="E001"/>
    <x v="2"/>
    <d v="1899-12-30T01:02:55"/>
    <d v="1899-12-30T01:02:05"/>
    <x v="13"/>
    <x v="6"/>
    <x v="2"/>
    <x v="2"/>
    <n v="0"/>
    <n v="0"/>
    <x v="0"/>
    <x v="2"/>
    <x v="2"/>
    <n v="0"/>
    <x v="8"/>
    <x v="0"/>
    <d v="1899-12-30T00:00:50"/>
    <d v="1899-12-30T00:00:50"/>
    <x v="0"/>
    <m/>
    <m/>
    <d v="1899-12-30T00:00:00"/>
    <d v="1899-12-30T01:02:55"/>
    <n v="2"/>
    <d v="1899-12-30T00:00:50"/>
    <n v="62.916666666667176"/>
    <x v="6"/>
    <x v="0"/>
  </r>
  <r>
    <x v="11"/>
    <s v="2025004593"/>
    <x v="0"/>
    <x v="783"/>
    <s v="E3120HXB"/>
    <d v="2025-03-03T00:00:00"/>
    <x v="2"/>
    <s v="3042"/>
    <x v="13"/>
    <s v="PA"/>
    <x v="18"/>
    <x v="0"/>
    <d v="2025-03-03T00:00:00"/>
    <d v="1899-12-30T12:23:17"/>
    <d v="2025-03-03T00:00:00"/>
    <d v="1899-12-30T12:24:08"/>
    <d v="2025-03-03T00:00:00"/>
    <d v="1899-12-30T13:12:06"/>
    <x v="0"/>
    <x v="0"/>
    <s v="1322316984"/>
    <s v="FBO"/>
    <d v="1899-12-30T00:48:49"/>
    <x v="3564"/>
    <d v="1899-12-30T00:00:51"/>
    <s v="Granel"/>
    <s v="E001"/>
    <x v="2"/>
    <d v="1899-12-30T00:48:49"/>
    <d v="1899-12-30T00:47:58"/>
    <x v="13"/>
    <x v="6"/>
    <x v="2"/>
    <x v="2"/>
    <n v="0"/>
    <n v="0"/>
    <x v="0"/>
    <x v="2"/>
    <x v="2"/>
    <n v="0"/>
    <x v="8"/>
    <x v="0"/>
    <d v="1899-12-30T00:00:51"/>
    <d v="1899-12-30T00:00:51"/>
    <x v="0"/>
    <m/>
    <m/>
    <d v="1899-12-30T00:00:00"/>
    <d v="1899-12-30T00:48:49"/>
    <n v="2"/>
    <d v="1899-12-30T00:00:51"/>
    <n v="48.81666666666225"/>
    <x v="6"/>
    <x v="0"/>
  </r>
  <r>
    <x v="11"/>
    <s v="2025004600"/>
    <x v="0"/>
    <x v="801"/>
    <s v="E5872HZF"/>
    <d v="2025-03-03T00:00:00"/>
    <x v="2"/>
    <s v="3043"/>
    <x v="53"/>
    <s v="PA"/>
    <x v="24"/>
    <x v="0"/>
    <d v="2025-03-03T00:00:00"/>
    <d v="1899-12-30T12:46:37"/>
    <d v="2025-03-03T00:00:00"/>
    <d v="1899-12-30T12:47:26"/>
    <d v="2025-03-03T00:00:00"/>
    <d v="1899-12-30T13:15:19"/>
    <x v="0"/>
    <x v="0"/>
    <s v="1322316985"/>
    <s v="FBO"/>
    <d v="1899-12-30T00:28:42"/>
    <x v="557"/>
    <d v="1899-12-30T00:00:49"/>
    <s v="Granel"/>
    <s v="E001"/>
    <x v="2"/>
    <d v="1899-12-30T00:28:42"/>
    <d v="1899-12-30T00:27:53"/>
    <x v="13"/>
    <x v="6"/>
    <x v="2"/>
    <x v="2"/>
    <n v="0"/>
    <n v="0"/>
    <x v="0"/>
    <x v="2"/>
    <x v="2"/>
    <n v="0"/>
    <x v="8"/>
    <x v="1"/>
    <d v="1899-12-30T00:00:49"/>
    <d v="1899-12-30T00:00:49"/>
    <x v="0"/>
    <m/>
    <m/>
    <d v="1899-12-30T00:00:00"/>
    <d v="1899-12-30T00:28:42"/>
    <n v="2"/>
    <d v="1899-12-30T00:00:49"/>
    <n v="28.699999999992016"/>
    <x v="6"/>
    <x v="1"/>
  </r>
  <r>
    <x v="11"/>
    <s v="2025004599"/>
    <x v="0"/>
    <x v="784"/>
    <s v="E1219LWL"/>
    <d v="2025-03-03T00:00:00"/>
    <x v="2"/>
    <s v="3044"/>
    <x v="25"/>
    <s v="PA"/>
    <x v="17"/>
    <x v="0"/>
    <d v="2025-03-03T00:00:00"/>
    <d v="1899-12-30T12:43:33"/>
    <d v="2025-03-03T00:00:00"/>
    <d v="1899-12-30T12:44:22"/>
    <d v="2025-03-03T00:00:00"/>
    <d v="1899-12-30T13:18:47"/>
    <x v="0"/>
    <x v="0"/>
    <s v="1322316986"/>
    <s v="FBO"/>
    <d v="1899-12-30T00:35:14"/>
    <x v="1798"/>
    <d v="1899-12-30T00:00:49"/>
    <s v="Granel"/>
    <s v="E001"/>
    <x v="2"/>
    <d v="1899-12-30T00:35:14"/>
    <d v="1899-12-30T00:34:25"/>
    <x v="13"/>
    <x v="6"/>
    <x v="2"/>
    <x v="2"/>
    <n v="0"/>
    <n v="0"/>
    <x v="0"/>
    <x v="2"/>
    <x v="2"/>
    <n v="0"/>
    <x v="8"/>
    <x v="1"/>
    <d v="1899-12-30T00:00:49"/>
    <d v="1899-12-30T00:00:49"/>
    <x v="0"/>
    <m/>
    <m/>
    <d v="1899-12-30T00:00:00"/>
    <d v="1899-12-30T00:35:14"/>
    <n v="2"/>
    <d v="1899-12-30T00:00:49"/>
    <n v="35.233333333329618"/>
    <x v="6"/>
    <x v="1"/>
  </r>
  <r>
    <x v="11"/>
    <s v="2025004597"/>
    <x v="0"/>
    <x v="789"/>
    <s v="E3174JJN"/>
    <d v="2025-03-03T00:00:00"/>
    <x v="2"/>
    <s v="3218"/>
    <x v="55"/>
    <s v="PA"/>
    <x v="26"/>
    <x v="0"/>
    <d v="2025-03-03T00:00:00"/>
    <d v="1899-12-30T12:27:10"/>
    <d v="2025-03-03T00:00:00"/>
    <d v="1899-12-30T12:28:02"/>
    <d v="2025-03-03T00:00:00"/>
    <d v="1899-12-30T13:24:04"/>
    <x v="0"/>
    <x v="0"/>
    <s v="1322316987"/>
    <s v="FBO"/>
    <d v="1899-12-30T00:56:54"/>
    <x v="3565"/>
    <d v="1899-12-30T00:00:52"/>
    <s v="Granel"/>
    <s v="E001"/>
    <x v="2"/>
    <d v="1899-12-30T00:56:54"/>
    <d v="1899-12-30T00:56:02"/>
    <x v="13"/>
    <x v="6"/>
    <x v="2"/>
    <x v="2"/>
    <n v="0"/>
    <n v="0"/>
    <x v="0"/>
    <x v="2"/>
    <x v="2"/>
    <n v="0"/>
    <x v="8"/>
    <x v="0"/>
    <d v="1899-12-30T00:00:52"/>
    <d v="1899-12-30T00:00:52"/>
    <x v="0"/>
    <m/>
    <m/>
    <d v="1899-12-30T00:00:00"/>
    <d v="1899-12-30T00:56:54"/>
    <n v="2"/>
    <d v="1899-12-30T00:00:52"/>
    <n v="56.90000000000154"/>
    <x v="6"/>
    <x v="0"/>
  </r>
  <r>
    <x v="11"/>
    <s v="2025004590"/>
    <x v="0"/>
    <x v="803"/>
    <s v="E1832JSR"/>
    <d v="2025-03-03T00:00:00"/>
    <x v="2"/>
    <s v="55"/>
    <x v="10"/>
    <s v="PA"/>
    <x v="22"/>
    <x v="0"/>
    <d v="2025-03-03T00:00:00"/>
    <d v="1899-12-30T12:10:37"/>
    <d v="2025-03-03T00:00:00"/>
    <d v="1899-12-30T12:11:26"/>
    <d v="2025-03-03T00:00:00"/>
    <d v="1899-12-30T13:31:30"/>
    <x v="0"/>
    <x v="0"/>
    <s v="1322316988"/>
    <s v="FBO"/>
    <d v="1899-12-30T01:20:53"/>
    <x v="3566"/>
    <d v="1899-12-30T00:00:49"/>
    <s v="Granel"/>
    <s v="E001"/>
    <x v="2"/>
    <d v="1899-12-30T01:20:53"/>
    <d v="1899-12-30T01:20:04"/>
    <x v="13"/>
    <x v="6"/>
    <x v="2"/>
    <x v="2"/>
    <n v="0"/>
    <n v="0"/>
    <x v="0"/>
    <x v="2"/>
    <x v="2"/>
    <n v="0"/>
    <x v="8"/>
    <x v="0"/>
    <d v="1899-12-30T00:00:49"/>
    <d v="1899-12-30T00:00:49"/>
    <x v="0"/>
    <m/>
    <m/>
    <d v="1899-12-30T00:00:00"/>
    <d v="1899-12-30T01:20:53"/>
    <n v="2"/>
    <d v="1899-12-30T00:00:49"/>
    <n v="80.883333333331322"/>
    <x v="6"/>
    <x v="0"/>
  </r>
  <r>
    <x v="11"/>
    <s v="2025004601"/>
    <x v="0"/>
    <x v="794"/>
    <s v="E1731LNY"/>
    <d v="2025-03-03T00:00:00"/>
    <x v="2"/>
    <s v="3042"/>
    <x v="13"/>
    <s v="PA"/>
    <x v="18"/>
    <x v="0"/>
    <d v="2025-03-03T00:00:00"/>
    <d v="1899-12-30T13:13:17"/>
    <d v="2025-03-03T00:00:00"/>
    <d v="1899-12-30T13:14:09"/>
    <d v="2025-03-03T00:00:00"/>
    <d v="1899-12-30T13:43:12"/>
    <x v="0"/>
    <x v="0"/>
    <s v="1322316989"/>
    <s v="FBO"/>
    <d v="1899-12-30T00:29:55"/>
    <x v="2833"/>
    <d v="1899-12-30T00:00:52"/>
    <s v="Granel"/>
    <s v="E001"/>
    <x v="2"/>
    <d v="1899-12-30T00:29:55"/>
    <d v="1899-12-30T00:29:03"/>
    <x v="6"/>
    <x v="6"/>
    <x v="2"/>
    <x v="2"/>
    <n v="0"/>
    <n v="0"/>
    <x v="0"/>
    <x v="2"/>
    <x v="2"/>
    <n v="0"/>
    <x v="8"/>
    <x v="1"/>
    <d v="1899-12-30T00:00:52"/>
    <d v="1899-12-30T00:00:52"/>
    <x v="0"/>
    <m/>
    <m/>
    <d v="1899-12-30T00:00:00"/>
    <d v="1899-12-30T00:29:55"/>
    <n v="2"/>
    <d v="1899-12-30T00:00:52"/>
    <n v="29.916666666676726"/>
    <x v="6"/>
    <x v="1"/>
  </r>
  <r>
    <x v="11"/>
    <s v="2025004592"/>
    <x v="0"/>
    <x v="922"/>
    <s v="E2163JCB"/>
    <d v="2025-03-03T00:00:00"/>
    <x v="2"/>
    <s v="55"/>
    <x v="10"/>
    <s v="PA"/>
    <x v="22"/>
    <x v="0"/>
    <d v="2025-03-03T00:00:00"/>
    <d v="1899-12-30T12:21:54"/>
    <d v="2025-03-03T00:00:00"/>
    <d v="1899-12-30T12:22:43"/>
    <d v="2025-03-03T00:00:00"/>
    <d v="1899-12-30T14:04:29"/>
    <x v="0"/>
    <x v="0"/>
    <s v="1322316991"/>
    <s v="FBO"/>
    <d v="1899-12-30T01:42:35"/>
    <x v="3359"/>
    <d v="1899-12-30T00:00:49"/>
    <s v="Granel"/>
    <s v="E001"/>
    <x v="2"/>
    <d v="1899-12-30T01:42:35"/>
    <d v="1899-12-30T01:41:46"/>
    <x v="13"/>
    <x v="6"/>
    <x v="2"/>
    <x v="2"/>
    <n v="0"/>
    <n v="0"/>
    <x v="0"/>
    <x v="2"/>
    <x v="2"/>
    <n v="0"/>
    <x v="8"/>
    <x v="2"/>
    <d v="1899-12-30T00:00:49"/>
    <d v="1899-12-30T00:00:49"/>
    <x v="0"/>
    <m/>
    <m/>
    <d v="1899-12-30T00:00:00"/>
    <d v="1899-12-30T01:42:35"/>
    <n v="2"/>
    <d v="1899-12-30T00:00:49"/>
    <n v="102.58333333333918"/>
    <x v="7"/>
    <x v="0"/>
  </r>
  <r>
    <x v="11"/>
    <s v="2025004596"/>
    <x v="0"/>
    <x v="921"/>
    <s v="E7567GYY"/>
    <d v="2025-03-03T00:00:00"/>
    <x v="2"/>
    <s v="55"/>
    <x v="10"/>
    <s v="PA"/>
    <x v="22"/>
    <x v="0"/>
    <d v="2025-03-03T00:00:00"/>
    <d v="1899-12-30T12:25:23"/>
    <d v="2025-03-03T00:00:00"/>
    <d v="1899-12-30T12:26:17"/>
    <d v="2025-03-03T00:00:00"/>
    <d v="1899-12-30T14:25:46"/>
    <x v="0"/>
    <x v="0"/>
    <s v="1322316992"/>
    <s v="FBO"/>
    <d v="1899-12-30T02:00:23"/>
    <x v="3567"/>
    <d v="1899-12-30T00:00:54"/>
    <s v="Granel"/>
    <s v="E001"/>
    <x v="2"/>
    <d v="1899-12-30T02:00:23"/>
    <d v="1899-12-30T01:59:29"/>
    <x v="13"/>
    <x v="6"/>
    <x v="2"/>
    <x v="2"/>
    <n v="0"/>
    <n v="0"/>
    <x v="0"/>
    <x v="2"/>
    <x v="2"/>
    <n v="0"/>
    <x v="8"/>
    <x v="2"/>
    <d v="1899-12-30T00:00:54"/>
    <d v="1899-12-30T00:00:54"/>
    <x v="0"/>
    <m/>
    <m/>
    <d v="1899-12-30T00:00:00"/>
    <d v="1899-12-30T02:00:23"/>
    <n v="2"/>
    <d v="1899-12-30T00:00:54"/>
    <n v="120.38333333333765"/>
    <x v="7"/>
    <x v="0"/>
  </r>
  <r>
    <x v="11"/>
    <s v="2025004605"/>
    <x v="0"/>
    <x v="928"/>
    <s v="E2376GDG"/>
    <d v="2025-03-03T00:00:00"/>
    <x v="2"/>
    <s v="3043"/>
    <x v="53"/>
    <s v="PA"/>
    <x v="24"/>
    <x v="0"/>
    <d v="2025-03-03T00:00:00"/>
    <d v="1899-12-30T14:08:55"/>
    <d v="2025-03-03T00:00:00"/>
    <d v="1899-12-30T14:09:44"/>
    <d v="2025-03-03T00:00:00"/>
    <d v="1899-12-30T14:42:47"/>
    <x v="0"/>
    <x v="0"/>
    <s v="1322316993"/>
    <s v="FBO"/>
    <d v="1899-12-30T00:33:52"/>
    <x v="2608"/>
    <d v="1899-12-30T00:00:49"/>
    <s v="Granel"/>
    <s v="E001"/>
    <x v="2"/>
    <d v="1899-12-30T00:33:52"/>
    <d v="1899-12-30T00:33:03"/>
    <x v="14"/>
    <x v="6"/>
    <x v="2"/>
    <x v="2"/>
    <n v="0"/>
    <n v="0"/>
    <x v="0"/>
    <x v="2"/>
    <x v="2"/>
    <n v="0"/>
    <x v="8"/>
    <x v="1"/>
    <d v="1899-12-30T00:00:49"/>
    <d v="1899-12-30T00:00:49"/>
    <x v="0"/>
    <m/>
    <m/>
    <d v="1899-12-30T00:00:00"/>
    <d v="1899-12-30T00:33:52"/>
    <n v="2"/>
    <d v="1899-12-30T00:00:49"/>
    <n v="33.866666666668706"/>
    <x v="7"/>
    <x v="1"/>
  </r>
  <r>
    <x v="11"/>
    <s v="2025004611"/>
    <x v="0"/>
    <x v="926"/>
    <s v="E6907LCY"/>
    <d v="2025-03-03T00:00:00"/>
    <x v="2"/>
    <s v="3124"/>
    <x v="57"/>
    <s v="PA"/>
    <x v="2"/>
    <x v="0"/>
    <d v="2025-03-03T00:00:00"/>
    <d v="1899-12-30T14:35:51"/>
    <d v="2025-03-03T00:00:00"/>
    <d v="1899-12-30T14:36:40"/>
    <d v="2025-03-03T00:00:00"/>
    <d v="1899-12-30T15:04:11"/>
    <x v="0"/>
    <x v="0"/>
    <s v="1322316995"/>
    <s v="FBO"/>
    <d v="1899-12-30T00:28:20"/>
    <x v="2837"/>
    <d v="1899-12-30T00:00:49"/>
    <s v="Ensacado"/>
    <s v="E002"/>
    <x v="2"/>
    <d v="1899-12-30T00:28:20"/>
    <d v="1899-12-30T00:27:31"/>
    <x v="14"/>
    <x v="6"/>
    <x v="2"/>
    <x v="1"/>
    <n v="0"/>
    <n v="0"/>
    <x v="0"/>
    <x v="1"/>
    <x v="2"/>
    <n v="0"/>
    <x v="8"/>
    <x v="1"/>
    <d v="1899-12-30T00:00:49"/>
    <d v="1899-12-30T00:00:49"/>
    <x v="0"/>
    <m/>
    <m/>
    <d v="1899-12-30T00:00:00"/>
    <d v="1899-12-30T00:28:20"/>
    <n v="2"/>
    <d v="1899-12-30T00:00:49"/>
    <n v="28.333333333324706"/>
    <x v="14"/>
    <x v="1"/>
  </r>
  <r>
    <x v="11"/>
    <s v="2025004604"/>
    <x v="0"/>
    <x v="492"/>
    <s v="E2847GDG"/>
    <d v="2025-03-03T00:00:00"/>
    <x v="2"/>
    <s v="55"/>
    <x v="10"/>
    <s v="PA"/>
    <x v="22"/>
    <x v="0"/>
    <d v="2025-03-03T00:00:00"/>
    <d v="1899-12-30T14:06:46"/>
    <d v="2025-03-03T00:00:00"/>
    <d v="1899-12-30T14:07:38"/>
    <d v="2025-03-03T00:00:00"/>
    <d v="1899-12-30T15:07:16"/>
    <x v="0"/>
    <x v="0"/>
    <s v="1322316996"/>
    <s v="FBO"/>
    <d v="1899-12-30T01:00:30"/>
    <x v="2710"/>
    <d v="1899-12-30T00:00:52"/>
    <s v="Granel"/>
    <s v="E001"/>
    <x v="2"/>
    <d v="1899-12-30T01:00:30"/>
    <d v="1899-12-30T00:59:38"/>
    <x v="14"/>
    <x v="6"/>
    <x v="2"/>
    <x v="2"/>
    <n v="0"/>
    <n v="0"/>
    <x v="0"/>
    <x v="2"/>
    <x v="2"/>
    <n v="0"/>
    <x v="8"/>
    <x v="0"/>
    <d v="1899-12-30T00:00:52"/>
    <d v="1899-12-30T00:00:52"/>
    <x v="0"/>
    <m/>
    <m/>
    <d v="1899-12-30T00:00:00"/>
    <d v="1899-12-30T01:00:30"/>
    <n v="2"/>
    <d v="1899-12-30T00:00:52"/>
    <n v="60.50000000000162"/>
    <x v="14"/>
    <x v="0"/>
  </r>
  <r>
    <x v="11"/>
    <s v="2025004609"/>
    <x v="0"/>
    <x v="916"/>
    <s v="E5316JZJ"/>
    <d v="2025-03-03T00:00:00"/>
    <x v="2"/>
    <s v="2906"/>
    <x v="11"/>
    <s v="PA"/>
    <x v="2"/>
    <x v="0"/>
    <d v="2025-03-03T00:00:00"/>
    <d v="1899-12-30T14:32:04"/>
    <d v="2025-03-03T00:00:00"/>
    <d v="1899-12-30T14:32:53"/>
    <d v="2025-03-03T00:00:00"/>
    <d v="1899-12-30T15:09:17"/>
    <x v="0"/>
    <x v="0"/>
    <s v="1322316997"/>
    <s v="FBO"/>
    <d v="1899-12-30T00:37:13"/>
    <x v="3568"/>
    <d v="1899-12-30T00:00:49"/>
    <s v="Ensacado"/>
    <s v="E002"/>
    <x v="2"/>
    <d v="1899-12-30T00:37:13"/>
    <d v="1899-12-30T00:36:24"/>
    <x v="14"/>
    <x v="6"/>
    <x v="2"/>
    <x v="1"/>
    <n v="0"/>
    <n v="0"/>
    <x v="0"/>
    <x v="1"/>
    <x v="2"/>
    <n v="0"/>
    <x v="8"/>
    <x v="1"/>
    <d v="1899-12-30T00:00:49"/>
    <d v="1899-12-30T00:00:49"/>
    <x v="0"/>
    <m/>
    <m/>
    <d v="1899-12-30T00:00:00"/>
    <d v="1899-12-30T00:37:13"/>
    <n v="2"/>
    <d v="1899-12-30T00:00:49"/>
    <n v="37.216666666670349"/>
    <x v="14"/>
    <x v="1"/>
  </r>
  <r>
    <x v="11"/>
    <s v="2025004616"/>
    <x v="0"/>
    <x v="918"/>
    <s v="E9055JGZ"/>
    <d v="2025-03-03T00:00:00"/>
    <x v="2"/>
    <s v="3320"/>
    <x v="12"/>
    <s v="PA"/>
    <x v="2"/>
    <x v="0"/>
    <d v="2025-03-03T00:00:00"/>
    <d v="1899-12-30T15:17:08"/>
    <d v="2025-03-03T00:00:00"/>
    <d v="1899-12-30T15:17:56"/>
    <d v="2025-03-03T00:00:00"/>
    <d v="1899-12-30T15:43:18"/>
    <x v="0"/>
    <x v="0"/>
    <s v="1322316998"/>
    <s v="FBO"/>
    <d v="1899-12-30T00:26:10"/>
    <x v="1312"/>
    <d v="1899-12-30T00:00:48"/>
    <s v="Ensacado"/>
    <s v="E002"/>
    <x v="2"/>
    <d v="1899-12-30T00:26:10"/>
    <d v="1899-12-30T00:25:22"/>
    <x v="10"/>
    <x v="6"/>
    <x v="2"/>
    <x v="1"/>
    <n v="0"/>
    <n v="0"/>
    <x v="0"/>
    <x v="1"/>
    <x v="2"/>
    <n v="0"/>
    <x v="8"/>
    <x v="1"/>
    <d v="1899-12-30T00:00:48"/>
    <d v="1899-12-30T00:00:48"/>
    <x v="0"/>
    <m/>
    <m/>
    <d v="1899-12-30T00:00:00"/>
    <d v="1899-12-30T00:26:10"/>
    <n v="2"/>
    <d v="1899-12-30T00:00:48"/>
    <n v="26.166666666657594"/>
    <x v="14"/>
    <x v="1"/>
  </r>
  <r>
    <x v="11"/>
    <s v="2025004615"/>
    <x v="0"/>
    <x v="786"/>
    <s v="E4426HTW"/>
    <d v="2025-03-03T00:00:00"/>
    <x v="2"/>
    <s v="3044"/>
    <x v="25"/>
    <s v="PA"/>
    <x v="17"/>
    <x v="0"/>
    <d v="2025-03-03T00:00:00"/>
    <d v="1899-12-30T15:13:59"/>
    <d v="2025-03-03T00:00:00"/>
    <d v="1899-12-30T15:14:48"/>
    <d v="2025-03-03T00:00:00"/>
    <d v="1899-12-30T15:54:17"/>
    <x v="0"/>
    <x v="0"/>
    <s v="1322316999"/>
    <s v="FBO"/>
    <d v="1899-12-30T00:40:18"/>
    <x v="3342"/>
    <d v="1899-12-30T00:00:49"/>
    <s v="Granel"/>
    <s v="E001"/>
    <x v="2"/>
    <d v="1899-12-30T00:40:18"/>
    <d v="1899-12-30T00:39:29"/>
    <x v="10"/>
    <x v="6"/>
    <x v="2"/>
    <x v="2"/>
    <n v="0"/>
    <n v="0"/>
    <x v="0"/>
    <x v="2"/>
    <x v="2"/>
    <n v="0"/>
    <x v="8"/>
    <x v="1"/>
    <d v="1899-12-30T00:00:49"/>
    <d v="1899-12-30T00:00:49"/>
    <x v="0"/>
    <m/>
    <m/>
    <d v="1899-12-30T00:00:00"/>
    <d v="1899-12-30T00:40:18"/>
    <n v="2"/>
    <d v="1899-12-30T00:00:49"/>
    <n v="40.299999999998306"/>
    <x v="14"/>
    <x v="1"/>
  </r>
  <r>
    <x v="11"/>
    <s v="2025004627"/>
    <x v="0"/>
    <x v="800"/>
    <s v="E4280KCL"/>
    <d v="2025-03-03T00:00:00"/>
    <x v="2"/>
    <s v="55"/>
    <x v="10"/>
    <s v="PA"/>
    <x v="22"/>
    <x v="0"/>
    <d v="2025-03-03T00:00:00"/>
    <d v="1899-12-30T16:21:08"/>
    <d v="2025-03-03T00:00:00"/>
    <d v="1899-12-30T16:21:56"/>
    <d v="2025-03-03T00:00:00"/>
    <d v="1899-12-30T16:45:12"/>
    <x v="0"/>
    <x v="0"/>
    <s v="1322317001"/>
    <s v="FBO"/>
    <d v="1899-12-30T00:24:04"/>
    <x v="967"/>
    <d v="1899-12-30T00:00:48"/>
    <s v="Granel"/>
    <s v="E001"/>
    <x v="2"/>
    <d v="1899-12-30T00:24:04"/>
    <d v="1899-12-30T00:23:16"/>
    <x v="7"/>
    <x v="6"/>
    <x v="2"/>
    <x v="2"/>
    <n v="0"/>
    <n v="0"/>
    <x v="0"/>
    <x v="2"/>
    <x v="2"/>
    <n v="0"/>
    <x v="8"/>
    <x v="1"/>
    <d v="1899-12-30T00:00:48"/>
    <d v="1899-12-30T00:00:48"/>
    <x v="0"/>
    <m/>
    <m/>
    <d v="1899-12-30T00:00:00"/>
    <d v="1899-12-30T00:24:04"/>
    <n v="2"/>
    <d v="1899-12-30T00:00:48"/>
    <n v="24.06666666667677"/>
    <x v="8"/>
    <x v="1"/>
  </r>
  <r>
    <x v="11"/>
    <s v="2025004625"/>
    <x v="0"/>
    <x v="927"/>
    <s v="E1202JHG"/>
    <d v="2025-03-03T00:00:00"/>
    <x v="2"/>
    <s v="3218"/>
    <x v="55"/>
    <s v="PA"/>
    <x v="26"/>
    <x v="0"/>
    <d v="2025-03-03T00:00:00"/>
    <d v="1899-12-30T16:19:02"/>
    <d v="2025-03-03T00:00:00"/>
    <d v="1899-12-30T16:19:50"/>
    <d v="2025-03-03T00:00:00"/>
    <d v="1899-12-30T17:29:46"/>
    <x v="0"/>
    <x v="0"/>
    <s v="1322317003"/>
    <s v="FBO"/>
    <d v="1899-12-30T01:10:44"/>
    <x v="3569"/>
    <d v="1899-12-30T00:00:48"/>
    <s v="Granel"/>
    <s v="E001"/>
    <x v="2"/>
    <d v="1899-12-30T01:10:44"/>
    <d v="1899-12-30T01:09:56"/>
    <x v="7"/>
    <x v="6"/>
    <x v="2"/>
    <x v="2"/>
    <n v="0"/>
    <n v="0"/>
    <x v="0"/>
    <x v="2"/>
    <x v="2"/>
    <n v="0"/>
    <x v="8"/>
    <x v="0"/>
    <d v="1899-12-30T00:00:48"/>
    <d v="1899-12-30T00:00:48"/>
    <x v="0"/>
    <m/>
    <m/>
    <d v="1899-12-30T00:00:00"/>
    <d v="1899-12-30T01:10:44"/>
    <n v="2"/>
    <d v="1899-12-30T00:00:48"/>
    <n v="70.733333333332766"/>
    <x v="12"/>
    <x v="0"/>
  </r>
  <r>
    <x v="11"/>
    <s v="2025004654"/>
    <x v="0"/>
    <x v="1358"/>
    <s v="E9252MPM"/>
    <d v="2025-03-04T00:00:00"/>
    <x v="2"/>
    <s v="55"/>
    <x v="10"/>
    <s v="PA"/>
    <x v="22"/>
    <x v="0"/>
    <d v="2025-03-04T00:00:00"/>
    <d v="1899-12-30T06:08:51"/>
    <d v="2025-03-04T00:00:00"/>
    <d v="1899-12-30T06:09:40"/>
    <d v="2025-03-04T00:00:00"/>
    <d v="1899-12-30T06:30:25"/>
    <x v="0"/>
    <x v="0"/>
    <s v="1322317006"/>
    <s v="EXW"/>
    <d v="1899-12-30T00:21:34"/>
    <x v="59"/>
    <d v="1899-12-30T00:00:49"/>
    <s v="Granel"/>
    <s v="E001"/>
    <x v="1"/>
    <d v="1899-12-30T00:21:34"/>
    <d v="1899-12-30T00:20:45"/>
    <x v="1"/>
    <x v="7"/>
    <x v="2"/>
    <x v="2"/>
    <n v="0"/>
    <n v="0"/>
    <x v="0"/>
    <x v="2"/>
    <x v="2"/>
    <n v="0"/>
    <x v="8"/>
    <x v="1"/>
    <d v="1899-12-30T00:00:49"/>
    <d v="1899-12-30T00:00:49"/>
    <x v="0"/>
    <m/>
    <m/>
    <d v="1899-12-30T00:00:00"/>
    <d v="1899-12-30T00:21:34"/>
    <n v="3"/>
    <d v="1899-12-30T00:00:49"/>
    <n v="21.566666666678376"/>
    <x v="0"/>
    <x v="1"/>
  </r>
  <r>
    <x v="11"/>
    <s v="2025004672"/>
    <x v="0"/>
    <x v="923"/>
    <s v="E6158KLG"/>
    <d v="2025-03-04T00:00:00"/>
    <x v="2"/>
    <s v="3044"/>
    <x v="25"/>
    <s v="PA"/>
    <x v="17"/>
    <x v="0"/>
    <d v="2025-03-04T00:00:00"/>
    <d v="1899-12-30T09:03:39"/>
    <d v="2025-03-04T00:00:00"/>
    <d v="1899-12-30T09:04:28"/>
    <d v="2025-03-04T00:00:00"/>
    <d v="1899-12-30T09:38:34"/>
    <x v="0"/>
    <x v="0"/>
    <s v="1322317009"/>
    <s v="FBO"/>
    <d v="1899-12-30T00:34:55"/>
    <x v="1658"/>
    <d v="1899-12-30T00:00:49"/>
    <s v="Granel"/>
    <s v="E001"/>
    <x v="2"/>
    <d v="1899-12-30T00:34:55"/>
    <d v="1899-12-30T00:34:06"/>
    <x v="4"/>
    <x v="7"/>
    <x v="2"/>
    <x v="2"/>
    <n v="0"/>
    <n v="0"/>
    <x v="0"/>
    <x v="2"/>
    <x v="2"/>
    <n v="0"/>
    <x v="8"/>
    <x v="1"/>
    <d v="1899-12-30T00:00:49"/>
    <d v="1899-12-30T00:00:49"/>
    <x v="0"/>
    <m/>
    <m/>
    <d v="1899-12-30T00:00:00"/>
    <d v="1899-12-30T00:34:55"/>
    <n v="3"/>
    <d v="1899-12-30T00:00:49"/>
    <n v="34.916666666673592"/>
    <x v="3"/>
    <x v="1"/>
  </r>
  <r>
    <x v="11"/>
    <s v="2025004675"/>
    <x v="0"/>
    <x v="1364"/>
    <s v="E3325MJW"/>
    <d v="2025-03-04T00:00:00"/>
    <x v="2"/>
    <s v="3048"/>
    <x v="28"/>
    <s v="PA"/>
    <x v="2"/>
    <x v="0"/>
    <d v="2025-03-04T00:00:00"/>
    <d v="1899-12-30T09:21:53"/>
    <d v="2025-03-04T00:00:00"/>
    <d v="1899-12-30T09:22:42"/>
    <d v="2025-03-04T00:00:00"/>
    <d v="1899-12-30T09:50:56"/>
    <x v="0"/>
    <x v="0"/>
    <s v="1322317010"/>
    <s v="EXW"/>
    <d v="1899-12-30T00:29:03"/>
    <x v="1052"/>
    <d v="1899-12-30T00:00:49"/>
    <s v="Ensacado"/>
    <s v="E002"/>
    <x v="1"/>
    <d v="1899-12-30T00:29:03"/>
    <d v="1899-12-30T00:28:14"/>
    <x v="4"/>
    <x v="7"/>
    <x v="2"/>
    <x v="1"/>
    <n v="0"/>
    <n v="0"/>
    <x v="0"/>
    <x v="1"/>
    <x v="2"/>
    <n v="0"/>
    <x v="8"/>
    <x v="1"/>
    <d v="1899-12-30T00:00:49"/>
    <d v="1899-12-30T00:00:49"/>
    <x v="0"/>
    <m/>
    <m/>
    <d v="1899-12-30T00:00:00"/>
    <d v="1899-12-30T00:29:03"/>
    <n v="3"/>
    <d v="1899-12-30T00:00:49"/>
    <n v="29.049999999998384"/>
    <x v="3"/>
    <x v="1"/>
  </r>
  <r>
    <x v="11"/>
    <s v="2025004676"/>
    <x v="0"/>
    <x v="1358"/>
    <s v="E9252MPM"/>
    <d v="2025-03-04T00:00:00"/>
    <x v="2"/>
    <s v="3042"/>
    <x v="13"/>
    <s v="PA"/>
    <x v="18"/>
    <x v="0"/>
    <d v="2025-03-04T00:00:00"/>
    <d v="1899-12-30T09:39:52"/>
    <d v="2025-03-04T00:00:00"/>
    <d v="1899-12-30T09:40:42"/>
    <d v="2025-03-04T00:00:00"/>
    <d v="1899-12-30T10:11:42"/>
    <x v="0"/>
    <x v="0"/>
    <s v="1322317011"/>
    <s v="EXW"/>
    <d v="1899-12-30T00:31:50"/>
    <x v="897"/>
    <d v="1899-12-30T00:00:50"/>
    <s v="Granel"/>
    <s v="E001"/>
    <x v="1"/>
    <d v="1899-12-30T00:31:50"/>
    <d v="1899-12-30T00:31:00"/>
    <x v="4"/>
    <x v="7"/>
    <x v="2"/>
    <x v="2"/>
    <n v="0"/>
    <n v="0"/>
    <x v="0"/>
    <x v="2"/>
    <x v="2"/>
    <n v="0"/>
    <x v="8"/>
    <x v="1"/>
    <d v="1899-12-30T00:00:50"/>
    <d v="1899-12-30T00:00:50"/>
    <x v="0"/>
    <m/>
    <m/>
    <d v="1899-12-30T00:00:00"/>
    <d v="1899-12-30T00:31:50"/>
    <n v="3"/>
    <d v="1899-12-30T00:00:50"/>
    <n v="31.833333333331247"/>
    <x v="4"/>
    <x v="1"/>
  </r>
  <r>
    <x v="11"/>
    <s v="2025004677"/>
    <x v="0"/>
    <x v="924"/>
    <s v="E2459GSW"/>
    <d v="2025-03-04T00:00:00"/>
    <x v="2"/>
    <s v="55"/>
    <x v="10"/>
    <s v="PA"/>
    <x v="22"/>
    <x v="0"/>
    <d v="2025-03-04T00:00:00"/>
    <d v="1899-12-30T09:54:55"/>
    <d v="2025-03-04T00:00:00"/>
    <d v="1899-12-30T09:55:44"/>
    <d v="2025-03-04T00:00:00"/>
    <d v="1899-12-30T10:18:10"/>
    <x v="0"/>
    <x v="0"/>
    <s v="1322317012"/>
    <s v="FBO"/>
    <d v="1899-12-30T00:23:15"/>
    <x v="152"/>
    <d v="1899-12-30T00:00:49"/>
    <s v="Granel"/>
    <s v="E001"/>
    <x v="2"/>
    <d v="1899-12-30T00:23:15"/>
    <d v="1899-12-30T00:22:26"/>
    <x v="4"/>
    <x v="7"/>
    <x v="2"/>
    <x v="2"/>
    <n v="0"/>
    <n v="0"/>
    <x v="0"/>
    <x v="2"/>
    <x v="2"/>
    <n v="0"/>
    <x v="8"/>
    <x v="1"/>
    <d v="1899-12-30T00:00:49"/>
    <d v="1899-12-30T00:00:49"/>
    <x v="0"/>
    <m/>
    <m/>
    <d v="1899-12-30T00:00:00"/>
    <d v="1899-12-30T00:23:15"/>
    <n v="3"/>
    <d v="1899-12-30T00:00:49"/>
    <n v="23.250000000009628"/>
    <x v="4"/>
    <x v="1"/>
  </r>
  <r>
    <x v="11"/>
    <s v="2025004683"/>
    <x v="0"/>
    <x v="815"/>
    <s v="E9106MPM"/>
    <d v="2025-03-04T00:00:00"/>
    <x v="2"/>
    <s v="3044"/>
    <x v="25"/>
    <s v="PA"/>
    <x v="17"/>
    <x v="0"/>
    <d v="2025-03-04T00:00:00"/>
    <d v="1899-12-30T10:36:16"/>
    <d v="2025-03-04T00:00:00"/>
    <d v="1899-12-30T10:37:07"/>
    <d v="2025-03-04T00:00:00"/>
    <d v="1899-12-30T11:13:06"/>
    <x v="0"/>
    <x v="0"/>
    <s v="1322317014"/>
    <s v="FBO"/>
    <d v="1899-12-30T00:36:50"/>
    <x v="3488"/>
    <d v="1899-12-30T00:00:51"/>
    <s v="Granel"/>
    <s v="E001"/>
    <x v="2"/>
    <d v="1899-12-30T00:36:50"/>
    <d v="1899-12-30T00:35:59"/>
    <x v="5"/>
    <x v="7"/>
    <x v="2"/>
    <x v="2"/>
    <n v="0"/>
    <n v="0"/>
    <x v="0"/>
    <x v="2"/>
    <x v="2"/>
    <n v="0"/>
    <x v="8"/>
    <x v="1"/>
    <d v="1899-12-30T00:00:51"/>
    <d v="1899-12-30T00:00:51"/>
    <x v="0"/>
    <m/>
    <m/>
    <d v="1899-12-30T00:00:00"/>
    <d v="1899-12-30T00:36:50"/>
    <n v="3"/>
    <d v="1899-12-30T00:00:51"/>
    <n v="36.833333333342424"/>
    <x v="5"/>
    <x v="1"/>
  </r>
  <r>
    <x v="11"/>
    <s v="2025004682"/>
    <x v="0"/>
    <x v="1365"/>
    <s v="E5594JMZ"/>
    <d v="2025-03-04T00:00:00"/>
    <x v="2"/>
    <s v="2926"/>
    <x v="56"/>
    <s v="PA"/>
    <x v="2"/>
    <x v="0"/>
    <d v="2025-03-04T00:00:00"/>
    <d v="1899-12-30T10:27:58"/>
    <d v="2025-03-04T00:00:00"/>
    <d v="1899-12-30T10:29:13"/>
    <d v="2025-03-04T00:00:00"/>
    <d v="1899-12-30T11:27:19"/>
    <x v="0"/>
    <x v="0"/>
    <s v="1322317015"/>
    <s v="EXW"/>
    <d v="1899-12-30T00:59:21"/>
    <x v="3446"/>
    <d v="1899-12-30T00:01:15"/>
    <s v="Ensacado"/>
    <s v="E002"/>
    <x v="1"/>
    <d v="1899-12-30T00:59:21"/>
    <d v="1899-12-30T00:58:06"/>
    <x v="5"/>
    <x v="7"/>
    <x v="2"/>
    <x v="1"/>
    <n v="0"/>
    <n v="0"/>
    <x v="0"/>
    <x v="1"/>
    <x v="2"/>
    <n v="0"/>
    <x v="8"/>
    <x v="0"/>
    <d v="1899-12-30T00:01:15"/>
    <d v="1899-12-30T00:01:15"/>
    <x v="0"/>
    <m/>
    <m/>
    <d v="1899-12-30T00:00:00"/>
    <d v="1899-12-30T00:59:21"/>
    <n v="3"/>
    <d v="1899-12-30T00:01:15"/>
    <n v="59.350000000003199"/>
    <x v="5"/>
    <x v="0"/>
  </r>
  <r>
    <x v="11"/>
    <s v="2025004686"/>
    <x v="0"/>
    <x v="1364"/>
    <s v="E3325MJW"/>
    <d v="2025-03-04T00:00:00"/>
    <x v="2"/>
    <s v="3048"/>
    <x v="28"/>
    <s v="PA"/>
    <x v="2"/>
    <x v="0"/>
    <d v="2025-03-04T00:00:00"/>
    <d v="1899-12-30T11:31:19"/>
    <d v="2025-03-04T00:00:00"/>
    <d v="1899-12-30T11:32:08"/>
    <d v="2025-03-04T00:00:00"/>
    <d v="1899-12-30T11:53:16"/>
    <x v="0"/>
    <x v="0"/>
    <s v="1322317017"/>
    <s v="EXW"/>
    <d v="1899-12-30T00:21:57"/>
    <x v="785"/>
    <d v="1899-12-30T00:00:49"/>
    <s v="Ensacado"/>
    <s v="E002"/>
    <x v="1"/>
    <d v="1899-12-30T00:21:57"/>
    <d v="1899-12-30T00:21:08"/>
    <x v="9"/>
    <x v="7"/>
    <x v="2"/>
    <x v="1"/>
    <n v="0"/>
    <n v="0"/>
    <x v="0"/>
    <x v="1"/>
    <x v="2"/>
    <n v="0"/>
    <x v="8"/>
    <x v="1"/>
    <d v="1899-12-30T00:00:49"/>
    <d v="1899-12-30T00:00:49"/>
    <x v="0"/>
    <m/>
    <m/>
    <d v="1899-12-30T00:00:00"/>
    <d v="1899-12-30T00:21:57"/>
    <n v="3"/>
    <d v="1899-12-30T00:00:49"/>
    <n v="21.949999999991999"/>
    <x v="5"/>
    <x v="1"/>
  </r>
  <r>
    <x v="11"/>
    <s v="2025004690"/>
    <x v="0"/>
    <x v="500"/>
    <s v="E9582MNV"/>
    <d v="2025-03-04T00:00:00"/>
    <x v="2"/>
    <s v="3043"/>
    <x v="53"/>
    <s v="PA"/>
    <x v="24"/>
    <x v="0"/>
    <d v="2025-03-04T00:00:00"/>
    <d v="1899-12-30T11:52:17"/>
    <d v="2025-03-04T00:00:00"/>
    <d v="1899-12-30T12:27:00"/>
    <d v="2025-03-04T00:00:00"/>
    <d v="1899-12-30T12:22:48"/>
    <x v="291"/>
    <x v="0"/>
    <s v="1322317019"/>
    <s v="FBO"/>
    <d v="1899-12-30T00:38:55"/>
    <x v="3570"/>
    <d v="1899-12-30T00:34:43"/>
    <s v="Granel"/>
    <s v="E001"/>
    <x v="2"/>
    <d v="1899-12-30T00:30:31"/>
    <n v="-2.9166666666700092E-3"/>
    <x v="9"/>
    <x v="7"/>
    <x v="2"/>
    <x v="2"/>
    <n v="0"/>
    <n v="0"/>
    <x v="0"/>
    <x v="2"/>
    <x v="2"/>
    <n v="0"/>
    <x v="8"/>
    <x v="1"/>
    <d v="1899-12-30T00:34:43"/>
    <d v="1899-12-30T00:34:43"/>
    <x v="1"/>
    <m/>
    <m/>
    <d v="1899-12-30T00:00:00"/>
    <d v="1899-12-30T00:30:31"/>
    <n v="3"/>
    <d v="1899-12-30T00:34:43"/>
    <n v="30.516666666667227"/>
    <x v="11"/>
    <x v="1"/>
  </r>
  <r>
    <x v="11"/>
    <s v="2025004692"/>
    <x v="0"/>
    <x v="800"/>
    <s v="E4280KCL"/>
    <d v="2025-03-04T00:00:00"/>
    <x v="2"/>
    <s v="3043"/>
    <x v="53"/>
    <s v="PA"/>
    <x v="2"/>
    <x v="0"/>
    <d v="2025-03-04T00:00:00"/>
    <d v="1899-12-30T12:05:24"/>
    <d v="2025-03-04T00:00:00"/>
    <d v="1899-12-30T12:36:52"/>
    <d v="2025-03-04T00:00:00"/>
    <d v="1899-12-30T12:37:15"/>
    <x v="291"/>
    <x v="2"/>
    <s v="1322317020"/>
    <s v="FBO"/>
    <d v="1899-12-30T00:31:51"/>
    <x v="550"/>
    <d v="1899-12-30T00:31:28"/>
    <s v="Granel"/>
    <s v="E001"/>
    <x v="2"/>
    <d v="1899-12-30T00:31:51"/>
    <d v="1899-12-30T00:00:23"/>
    <x v="13"/>
    <x v="7"/>
    <x v="2"/>
    <x v="2"/>
    <n v="0"/>
    <n v="0"/>
    <x v="0"/>
    <x v="2"/>
    <x v="2"/>
    <n v="0"/>
    <x v="8"/>
    <x v="1"/>
    <d v="1899-12-30T00:31:28"/>
    <d v="1899-12-30T00:31:28"/>
    <x v="0"/>
    <m/>
    <m/>
    <d v="1899-12-30T00:00:00"/>
    <d v="1899-12-30T00:31:51"/>
    <n v="3"/>
    <d v="1899-12-30T00:31:28"/>
    <n v="31.850000000006418"/>
    <x v="11"/>
    <x v="1"/>
  </r>
  <r>
    <x v="11"/>
    <s v="2025004701"/>
    <x v="0"/>
    <x v="787"/>
    <s v="E6997LHG"/>
    <d v="2025-03-04T00:00:00"/>
    <x v="2"/>
    <s v="3043"/>
    <x v="53"/>
    <s v="PA"/>
    <x v="24"/>
    <x v="0"/>
    <d v="2025-03-04T00:00:00"/>
    <d v="1899-12-30T14:29:23"/>
    <d v="2025-03-04T00:00:00"/>
    <d v="1899-12-30T14:30:12"/>
    <d v="2025-03-04T00:00:00"/>
    <d v="1899-12-30T15:04:48"/>
    <x v="0"/>
    <x v="0"/>
    <s v="1322317022"/>
    <s v="FBO"/>
    <d v="1899-12-30T00:35:25"/>
    <x v="1540"/>
    <d v="1899-12-30T00:00:49"/>
    <s v="Granel"/>
    <s v="E001"/>
    <x v="2"/>
    <d v="1899-12-30T00:35:25"/>
    <d v="1899-12-30T00:34:36"/>
    <x v="14"/>
    <x v="7"/>
    <x v="2"/>
    <x v="2"/>
    <n v="0"/>
    <n v="0"/>
    <x v="0"/>
    <x v="2"/>
    <x v="2"/>
    <n v="0"/>
    <x v="8"/>
    <x v="1"/>
    <d v="1899-12-30T00:00:49"/>
    <d v="1899-12-30T00:00:49"/>
    <x v="0"/>
    <m/>
    <m/>
    <d v="1899-12-30T00:00:00"/>
    <d v="1899-12-30T00:35:25"/>
    <n v="3"/>
    <d v="1899-12-30T00:00:49"/>
    <n v="35.416666666655999"/>
    <x v="14"/>
    <x v="1"/>
  </r>
  <r>
    <x v="11"/>
    <s v="2025004702"/>
    <x v="0"/>
    <x v="1358"/>
    <s v="E9252MPM"/>
    <d v="2025-03-04T00:00:00"/>
    <x v="2"/>
    <s v="55"/>
    <x v="10"/>
    <s v="PA"/>
    <x v="22"/>
    <x v="0"/>
    <d v="2025-03-04T00:00:00"/>
    <d v="1899-12-30T14:45:18"/>
    <d v="2025-03-04T00:00:00"/>
    <d v="1899-12-30T14:46:07"/>
    <d v="2025-03-04T00:00:00"/>
    <d v="1899-12-30T15:08:19"/>
    <x v="0"/>
    <x v="0"/>
    <s v="1322317023"/>
    <s v="EXW"/>
    <d v="1899-12-30T00:23:01"/>
    <x v="1229"/>
    <d v="1899-12-30T00:00:49"/>
    <s v="Granel"/>
    <s v="E001"/>
    <x v="1"/>
    <d v="1899-12-30T00:23:01"/>
    <d v="1899-12-30T00:22:12"/>
    <x v="14"/>
    <x v="7"/>
    <x v="2"/>
    <x v="2"/>
    <n v="0"/>
    <n v="0"/>
    <x v="0"/>
    <x v="2"/>
    <x v="2"/>
    <n v="0"/>
    <x v="8"/>
    <x v="1"/>
    <d v="1899-12-30T00:00:49"/>
    <d v="1899-12-30T00:00:49"/>
    <x v="0"/>
    <m/>
    <m/>
    <d v="1899-12-30T00:00:00"/>
    <d v="1899-12-30T00:23:01"/>
    <n v="3"/>
    <d v="1899-12-30T00:00:49"/>
    <n v="23.016666666657741"/>
    <x v="14"/>
    <x v="1"/>
  </r>
  <r>
    <x v="11"/>
    <s v="2025004711"/>
    <x v="0"/>
    <x v="917"/>
    <s v="E1437MRF"/>
    <d v="2025-03-04T00:00:00"/>
    <x v="2"/>
    <s v="3320"/>
    <x v="12"/>
    <s v="PA"/>
    <x v="2"/>
    <x v="0"/>
    <d v="2025-03-04T00:00:00"/>
    <d v="1899-12-30T16:32:57"/>
    <d v="2025-03-04T00:00:00"/>
    <d v="1899-12-30T16:33:50"/>
    <d v="2025-03-04T00:00:00"/>
    <d v="1899-12-30T16:44:14"/>
    <x v="0"/>
    <x v="0"/>
    <s v="1322317024"/>
    <s v="FBO"/>
    <d v="1899-12-30T00:11:17"/>
    <x v="2178"/>
    <d v="1899-12-30T00:00:53"/>
    <s v="Ensacado"/>
    <s v="E002"/>
    <x v="2"/>
    <d v="1899-12-30T00:11:17"/>
    <d v="1899-12-30T00:10:24"/>
    <x v="7"/>
    <x v="7"/>
    <x v="2"/>
    <x v="1"/>
    <n v="0"/>
    <n v="0"/>
    <x v="0"/>
    <x v="1"/>
    <x v="2"/>
    <n v="0"/>
    <x v="8"/>
    <x v="1"/>
    <d v="1899-12-30T00:00:53"/>
    <d v="1899-12-30T00:00:53"/>
    <x v="0"/>
    <m/>
    <m/>
    <d v="1899-12-30T00:00:00"/>
    <d v="1899-12-30T00:11:17"/>
    <n v="3"/>
    <d v="1899-12-30T00:00:53"/>
    <n v="11.28333333333595"/>
    <x v="8"/>
    <x v="1"/>
  </r>
  <r>
    <x v="11"/>
    <s v="2025004716"/>
    <x v="0"/>
    <x v="926"/>
    <s v="E6907LCY"/>
    <d v="2025-03-04T00:00:00"/>
    <x v="2"/>
    <s v="3320"/>
    <x v="12"/>
    <s v="PA"/>
    <x v="2"/>
    <x v="0"/>
    <d v="2025-03-04T00:00:00"/>
    <d v="1899-12-30T17:04:15"/>
    <d v="2025-03-04T00:00:00"/>
    <d v="1899-12-30T17:05:04"/>
    <d v="2025-03-04T00:00:00"/>
    <d v="1899-12-30T17:09:56"/>
    <x v="0"/>
    <x v="0"/>
    <s v="1322317025"/>
    <s v="FBO"/>
    <d v="1899-12-30T00:05:41"/>
    <x v="3571"/>
    <d v="1899-12-30T00:00:49"/>
    <s v="Ensacado"/>
    <s v="E002"/>
    <x v="2"/>
    <d v="1899-12-30T00:05:41"/>
    <d v="1899-12-30T00:04:52"/>
    <x v="11"/>
    <x v="7"/>
    <x v="2"/>
    <x v="1"/>
    <n v="1"/>
    <n v="0"/>
    <x v="1"/>
    <x v="1"/>
    <x v="2"/>
    <n v="1"/>
    <x v="8"/>
    <x v="1"/>
    <d v="1899-12-30T00:00:49"/>
    <d v="1899-12-30T00:00:49"/>
    <x v="0"/>
    <m/>
    <m/>
    <d v="1899-12-30T00:00:00"/>
    <d v="1899-12-30T00:05:41"/>
    <n v="3"/>
    <d v="1899-12-30T00:00:49"/>
    <n v="5.6833333333344349"/>
    <x v="12"/>
    <x v="1"/>
  </r>
  <r>
    <x v="11"/>
    <s v="2025004724"/>
    <x v="0"/>
    <x v="796"/>
    <s v="E4570MKW"/>
    <d v="2025-03-04T00:00:00"/>
    <x v="2"/>
    <s v="55"/>
    <x v="10"/>
    <s v="PA"/>
    <x v="22"/>
    <x v="0"/>
    <d v="2025-03-04T00:00:00"/>
    <d v="1899-12-30T19:59:38"/>
    <d v="2025-03-04T00:00:00"/>
    <d v="1899-12-30T20:00:28"/>
    <d v="2025-03-04T00:00:00"/>
    <d v="1899-12-30T20:25:27"/>
    <x v="0"/>
    <x v="0"/>
    <s v="1322317027"/>
    <s v="FBO"/>
    <d v="1899-12-30T00:25:49"/>
    <x v="1750"/>
    <d v="1899-12-30T00:00:50"/>
    <s v="Granel"/>
    <s v="E001"/>
    <x v="2"/>
    <d v="1899-12-30T00:25:49"/>
    <d v="1899-12-30T00:24:59"/>
    <x v="12"/>
    <x v="7"/>
    <x v="2"/>
    <x v="2"/>
    <n v="0"/>
    <n v="0"/>
    <x v="0"/>
    <x v="2"/>
    <x v="2"/>
    <n v="0"/>
    <x v="8"/>
    <x v="1"/>
    <d v="1899-12-30T00:00:50"/>
    <d v="1899-12-30T00:00:50"/>
    <x v="0"/>
    <m/>
    <m/>
    <d v="1899-12-30T00:00:00"/>
    <d v="1899-12-30T00:25:49"/>
    <n v="3"/>
    <d v="1899-12-30T00:00:50"/>
    <n v="25.816666666665693"/>
    <x v="13"/>
    <x v="1"/>
  </r>
  <r>
    <x v="11"/>
    <s v="2025004725"/>
    <x v="0"/>
    <x v="1353"/>
    <s v="E6211LYC"/>
    <d v="2025-03-05T00:00:00"/>
    <x v="2"/>
    <s v="55"/>
    <x v="10"/>
    <s v="PA"/>
    <x v="22"/>
    <x v="0"/>
    <d v="2025-03-05T00:00:00"/>
    <d v="1899-12-30T05:55:17"/>
    <d v="2025-03-05T00:00:00"/>
    <d v="1899-12-30T05:56:07"/>
    <d v="2025-03-05T00:00:00"/>
    <d v="1899-12-30T06:20:07"/>
    <x v="0"/>
    <x v="0"/>
    <s v="1322317028"/>
    <s v="EXW"/>
    <d v="1899-12-30T00:24:50"/>
    <x v="2004"/>
    <d v="1899-12-30T00:00:50"/>
    <s v="Granel"/>
    <s v="E001"/>
    <x v="1"/>
    <d v="1899-12-30T00:24:50"/>
    <d v="1899-12-30T00:24:00"/>
    <x v="0"/>
    <x v="8"/>
    <x v="2"/>
    <x v="2"/>
    <n v="0"/>
    <n v="0"/>
    <x v="0"/>
    <x v="2"/>
    <x v="2"/>
    <n v="0"/>
    <x v="8"/>
    <x v="1"/>
    <d v="1899-12-30T00:00:50"/>
    <d v="1899-12-30T00:00:50"/>
    <x v="0"/>
    <m/>
    <m/>
    <d v="1899-12-30T00:00:00"/>
    <d v="1899-12-30T00:24:50"/>
    <n v="4"/>
    <d v="1899-12-30T00:00:50"/>
    <n v="24.833333333332792"/>
    <x v="0"/>
    <x v="1"/>
  </r>
  <r>
    <x v="11"/>
    <s v="2025004740"/>
    <x v="0"/>
    <x v="1366"/>
    <m/>
    <d v="2025-03-05T00:00:00"/>
    <x v="2"/>
    <s v="3320"/>
    <x v="12"/>
    <s v="PA"/>
    <x v="2"/>
    <x v="0"/>
    <d v="2025-03-05T00:00:00"/>
    <d v="1899-12-30T08:50:33"/>
    <d v="2025-03-05T00:00:00"/>
    <d v="1899-12-30T08:51:22"/>
    <d v="2025-03-05T00:00:00"/>
    <d v="1899-12-30T08:55:17"/>
    <x v="0"/>
    <x v="0"/>
    <s v="1322317031"/>
    <s v="EXW"/>
    <d v="1899-12-30T00:04:44"/>
    <x v="3572"/>
    <d v="1899-12-30T00:00:49"/>
    <s v="Ensacado"/>
    <s v="E002"/>
    <x v="1"/>
    <d v="1899-12-30T00:04:44"/>
    <d v="1899-12-30T00:03:55"/>
    <x v="3"/>
    <x v="8"/>
    <x v="2"/>
    <x v="1"/>
    <n v="1"/>
    <n v="0"/>
    <x v="1"/>
    <x v="1"/>
    <x v="2"/>
    <n v="1"/>
    <x v="8"/>
    <x v="1"/>
    <d v="1899-12-30T00:00:49"/>
    <d v="1899-12-30T00:00:49"/>
    <x v="0"/>
    <m/>
    <m/>
    <d v="1899-12-30T00:00:00"/>
    <d v="1899-12-30T00:04:44"/>
    <n v="4"/>
    <d v="1899-12-30T00:00:49"/>
    <n v="4.7333333333376437"/>
    <x v="2"/>
    <x v="1"/>
  </r>
  <r>
    <x v="11"/>
    <s v="2025004743"/>
    <x v="0"/>
    <x v="927"/>
    <s v="E1202JHG"/>
    <d v="2025-03-05T00:00:00"/>
    <x v="2"/>
    <s v="55"/>
    <x v="10"/>
    <s v="PA"/>
    <x v="22"/>
    <x v="0"/>
    <d v="2025-03-05T00:00:00"/>
    <d v="1899-12-30T09:49:00"/>
    <d v="2025-03-05T00:00:00"/>
    <d v="1899-12-30T09:49:50"/>
    <d v="2025-03-05T00:00:00"/>
    <d v="1899-12-30T10:16:30"/>
    <x v="0"/>
    <x v="0"/>
    <s v="1322317035"/>
    <s v="FBO"/>
    <d v="1899-12-30T00:27:30"/>
    <x v="2644"/>
    <d v="1899-12-30T00:00:50"/>
    <s v="Granel"/>
    <s v="E001"/>
    <x v="2"/>
    <d v="1899-12-30T00:27:30"/>
    <d v="1899-12-30T00:26:40"/>
    <x v="4"/>
    <x v="8"/>
    <x v="2"/>
    <x v="2"/>
    <n v="0"/>
    <n v="0"/>
    <x v="0"/>
    <x v="2"/>
    <x v="2"/>
    <n v="0"/>
    <x v="8"/>
    <x v="1"/>
    <d v="1899-12-30T00:00:50"/>
    <d v="1899-12-30T00:00:50"/>
    <x v="0"/>
    <m/>
    <m/>
    <d v="1899-12-30T00:00:00"/>
    <d v="1899-12-30T00:27:30"/>
    <n v="4"/>
    <d v="1899-12-30T00:00:50"/>
    <n v="27.499999999996785"/>
    <x v="4"/>
    <x v="1"/>
  </r>
  <r>
    <x v="11"/>
    <s v="2025004744"/>
    <x v="0"/>
    <x v="1356"/>
    <s v="E3715LST"/>
    <d v="2025-03-05T00:00:00"/>
    <x v="2"/>
    <s v="3044"/>
    <x v="25"/>
    <s v="PA"/>
    <x v="17"/>
    <x v="0"/>
    <d v="2025-03-05T00:00:00"/>
    <d v="1899-12-30T10:13:46"/>
    <d v="2025-03-05T00:00:00"/>
    <d v="1899-12-30T10:14:36"/>
    <d v="2025-03-05T00:00:00"/>
    <d v="1899-12-30T10:39:27"/>
    <x v="0"/>
    <x v="0"/>
    <s v="1322317036"/>
    <s v="FBO"/>
    <d v="1899-12-30T00:25:41"/>
    <x v="2018"/>
    <d v="1899-12-30T00:00:50"/>
    <s v="Granel"/>
    <s v="E001"/>
    <x v="2"/>
    <d v="1899-12-30T00:25:41"/>
    <d v="1899-12-30T00:24:51"/>
    <x v="5"/>
    <x v="8"/>
    <x v="2"/>
    <x v="2"/>
    <n v="0"/>
    <n v="0"/>
    <x v="0"/>
    <x v="2"/>
    <x v="2"/>
    <n v="0"/>
    <x v="8"/>
    <x v="1"/>
    <d v="1899-12-30T00:00:50"/>
    <d v="1899-12-30T00:00:50"/>
    <x v="0"/>
    <m/>
    <m/>
    <d v="1899-12-30T00:00:00"/>
    <d v="1899-12-30T00:25:41"/>
    <n v="4"/>
    <d v="1899-12-30T00:00:50"/>
    <n v="25.683333333336041"/>
    <x v="4"/>
    <x v="1"/>
  </r>
  <r>
    <x v="11"/>
    <s v="2025004748"/>
    <x v="0"/>
    <x v="787"/>
    <s v="E6997LHG"/>
    <d v="2025-03-05T00:00:00"/>
    <x v="2"/>
    <s v="55"/>
    <x v="10"/>
    <s v="PA"/>
    <x v="22"/>
    <x v="0"/>
    <d v="2025-03-05T00:00:00"/>
    <d v="1899-12-30T10:32:13"/>
    <d v="2025-03-05T00:00:00"/>
    <d v="1899-12-30T10:33:03"/>
    <d v="2025-03-05T00:00:00"/>
    <d v="1899-12-30T10:56:33"/>
    <x v="0"/>
    <x v="0"/>
    <s v="1322317037"/>
    <s v="FBO"/>
    <d v="1899-12-30T00:24:20"/>
    <x v="2889"/>
    <d v="1899-12-30T00:00:50"/>
    <s v="Granel"/>
    <s v="E001"/>
    <x v="2"/>
    <d v="1899-12-30T00:24:20"/>
    <d v="1899-12-30T00:23:30"/>
    <x v="5"/>
    <x v="8"/>
    <x v="2"/>
    <x v="2"/>
    <n v="0"/>
    <n v="0"/>
    <x v="0"/>
    <x v="2"/>
    <x v="2"/>
    <n v="0"/>
    <x v="8"/>
    <x v="1"/>
    <d v="1899-12-30T00:00:50"/>
    <d v="1899-12-30T00:00:50"/>
    <x v="0"/>
    <m/>
    <m/>
    <d v="1899-12-30T00:00:00"/>
    <d v="1899-12-30T00:24:20"/>
    <n v="4"/>
    <d v="1899-12-30T00:00:50"/>
    <n v="24.33333333333599"/>
    <x v="4"/>
    <x v="1"/>
  </r>
  <r>
    <x v="11"/>
    <s v="2025004750"/>
    <x v="0"/>
    <x v="931"/>
    <s v="E0678HZJ"/>
    <d v="2025-03-05T00:00:00"/>
    <x v="2"/>
    <s v="3320"/>
    <x v="12"/>
    <s v="PA"/>
    <x v="2"/>
    <x v="0"/>
    <d v="2025-03-05T00:00:00"/>
    <d v="1899-12-30T10:40:31"/>
    <d v="2025-03-05T00:00:00"/>
    <d v="1899-12-30T10:41:21"/>
    <d v="2025-03-05T00:00:00"/>
    <d v="1899-12-30T11:05:45"/>
    <x v="0"/>
    <x v="0"/>
    <s v="1322317038"/>
    <s v="FBO"/>
    <d v="1899-12-30T00:25:14"/>
    <x v="388"/>
    <d v="1899-12-30T00:00:50"/>
    <s v="Ensacado"/>
    <s v="E002"/>
    <x v="2"/>
    <d v="1899-12-30T00:25:14"/>
    <d v="1899-12-30T00:24:24"/>
    <x v="5"/>
    <x v="8"/>
    <x v="2"/>
    <x v="1"/>
    <n v="0"/>
    <n v="0"/>
    <x v="0"/>
    <x v="1"/>
    <x v="2"/>
    <n v="0"/>
    <x v="8"/>
    <x v="1"/>
    <d v="1899-12-30T00:00:50"/>
    <d v="1899-12-30T00:00:50"/>
    <x v="0"/>
    <m/>
    <m/>
    <d v="1899-12-30T00:00:00"/>
    <d v="1899-12-30T00:25:14"/>
    <n v="4"/>
    <d v="1899-12-30T00:00:50"/>
    <n v="25.23333333333597"/>
    <x v="5"/>
    <x v="1"/>
  </r>
  <r>
    <x v="11"/>
    <s v="2025004752"/>
    <x v="0"/>
    <x v="1362"/>
    <m/>
    <d v="2025-03-05T00:00:00"/>
    <x v="2"/>
    <s v="2906"/>
    <x v="11"/>
    <s v="PA"/>
    <x v="2"/>
    <x v="0"/>
    <d v="2025-03-05T00:00:00"/>
    <d v="1899-12-30T11:19:20"/>
    <d v="2025-03-05T00:00:00"/>
    <d v="1899-12-30T11:20:11"/>
    <d v="2025-03-05T00:00:00"/>
    <d v="1899-12-30T11:38:43"/>
    <x v="0"/>
    <x v="0"/>
    <s v="1322317040"/>
    <s v="EXW"/>
    <d v="1899-12-30T00:19:23"/>
    <x v="1950"/>
    <d v="1899-12-30T00:00:51"/>
    <s v="Ensacado"/>
    <s v="E002"/>
    <x v="1"/>
    <d v="1899-12-30T00:19:23"/>
    <d v="1899-12-30T00:18:32"/>
    <x v="9"/>
    <x v="8"/>
    <x v="2"/>
    <x v="1"/>
    <n v="0"/>
    <n v="0"/>
    <x v="0"/>
    <x v="1"/>
    <x v="2"/>
    <n v="0"/>
    <x v="8"/>
    <x v="1"/>
    <d v="1899-12-30T00:00:51"/>
    <d v="1899-12-30T00:00:51"/>
    <x v="0"/>
    <m/>
    <m/>
    <d v="1899-12-30T00:00:00"/>
    <d v="1899-12-30T00:19:23"/>
    <n v="4"/>
    <d v="1899-12-30T00:00:51"/>
    <n v="19.383333333336015"/>
    <x v="5"/>
    <x v="1"/>
  </r>
  <r>
    <x v="11"/>
    <s v="2025004754"/>
    <x v="0"/>
    <x v="791"/>
    <s v="E1094JPT"/>
    <d v="2025-03-05T00:00:00"/>
    <x v="2"/>
    <s v="3043"/>
    <x v="53"/>
    <s v="PA"/>
    <x v="24"/>
    <x v="0"/>
    <d v="2025-03-05T00:00:00"/>
    <d v="1899-12-30T11:50:54"/>
    <d v="2025-03-05T00:00:00"/>
    <d v="1899-12-30T11:51:46"/>
    <d v="2025-03-05T00:00:00"/>
    <d v="1899-12-30T12:13:34"/>
    <x v="0"/>
    <x v="0"/>
    <s v="1322317041"/>
    <s v="FBO"/>
    <d v="1899-12-30T00:22:40"/>
    <x v="2288"/>
    <d v="1899-12-30T00:00:52"/>
    <s v="Granel"/>
    <s v="E001"/>
    <x v="2"/>
    <d v="1899-12-30T00:22:40"/>
    <d v="1899-12-30T00:21:48"/>
    <x v="9"/>
    <x v="8"/>
    <x v="2"/>
    <x v="2"/>
    <n v="0"/>
    <n v="0"/>
    <x v="0"/>
    <x v="2"/>
    <x v="2"/>
    <n v="0"/>
    <x v="8"/>
    <x v="1"/>
    <d v="1899-12-30T00:00:52"/>
    <d v="1899-12-30T00:00:52"/>
    <x v="0"/>
    <m/>
    <m/>
    <d v="1899-12-30T00:00:00"/>
    <d v="1899-12-30T00:22:40"/>
    <n v="4"/>
    <d v="1899-12-30T00:00:52"/>
    <n v="22.66666666666552"/>
    <x v="11"/>
    <x v="1"/>
  </r>
  <r>
    <x v="11"/>
    <s v="2025004756"/>
    <x v="0"/>
    <x v="1367"/>
    <s v="E2863JGN"/>
    <d v="2025-03-05T00:00:00"/>
    <x v="2"/>
    <s v="55"/>
    <x v="10"/>
    <s v="PA"/>
    <x v="22"/>
    <x v="0"/>
    <d v="2025-03-05T00:00:00"/>
    <d v="1899-12-30T12:08:42"/>
    <d v="2025-03-05T00:00:00"/>
    <d v="1899-12-30T12:09:33"/>
    <d v="2025-03-05T00:00:00"/>
    <d v="1899-12-30T12:35:42"/>
    <x v="0"/>
    <x v="0"/>
    <s v="1322317042"/>
    <s v="FBO"/>
    <d v="1899-12-30T00:27:00"/>
    <x v="1741"/>
    <d v="1899-12-30T00:00:51"/>
    <s v="Granel"/>
    <s v="E001"/>
    <x v="2"/>
    <d v="1899-12-30T00:27:00"/>
    <d v="1899-12-30T00:26:09"/>
    <x v="13"/>
    <x v="8"/>
    <x v="2"/>
    <x v="2"/>
    <n v="0"/>
    <n v="0"/>
    <x v="0"/>
    <x v="2"/>
    <x v="2"/>
    <n v="0"/>
    <x v="8"/>
    <x v="1"/>
    <d v="1899-12-30T00:00:51"/>
    <d v="1899-12-30T00:00:51"/>
    <x v="0"/>
    <m/>
    <m/>
    <d v="1899-12-30T00:00:00"/>
    <d v="1899-12-30T00:27:00"/>
    <n v="4"/>
    <d v="1899-12-30T00:00:51"/>
    <n v="26.999999999999904"/>
    <x v="11"/>
    <x v="1"/>
  </r>
  <r>
    <x v="11"/>
    <s v="2025004765"/>
    <x v="0"/>
    <x v="789"/>
    <s v="E3174JJN"/>
    <d v="2025-03-05T00:00:00"/>
    <x v="2"/>
    <s v="3043"/>
    <x v="53"/>
    <s v="PA"/>
    <x v="24"/>
    <x v="0"/>
    <d v="2025-03-05T00:00:00"/>
    <d v="1899-12-30T12:36:53"/>
    <d v="2025-03-05T00:00:00"/>
    <d v="1899-12-30T12:37:46"/>
    <d v="2025-03-05T00:00:00"/>
    <d v="1899-12-30T13:02:14"/>
    <x v="0"/>
    <x v="0"/>
    <s v="1322317044"/>
    <s v="FBO"/>
    <d v="1899-12-30T00:25:21"/>
    <x v="647"/>
    <d v="1899-12-30T00:00:53"/>
    <s v="Granel"/>
    <s v="E001"/>
    <x v="2"/>
    <d v="1899-12-30T00:25:21"/>
    <d v="1899-12-30T00:24:28"/>
    <x v="13"/>
    <x v="8"/>
    <x v="2"/>
    <x v="2"/>
    <n v="0"/>
    <n v="0"/>
    <x v="0"/>
    <x v="2"/>
    <x v="2"/>
    <n v="0"/>
    <x v="8"/>
    <x v="1"/>
    <d v="1899-12-30T00:00:53"/>
    <d v="1899-12-30T00:00:53"/>
    <x v="0"/>
    <m/>
    <m/>
    <d v="1899-12-30T00:00:00"/>
    <d v="1899-12-30T00:25:21"/>
    <n v="4"/>
    <d v="1899-12-30T00:00:53"/>
    <n v="25.349999999990374"/>
    <x v="6"/>
    <x v="1"/>
  </r>
  <r>
    <x v="11"/>
    <s v="2025004760"/>
    <x v="0"/>
    <x v="786"/>
    <s v="E4426HTW"/>
    <d v="2025-03-05T00:00:00"/>
    <x v="2"/>
    <s v="55"/>
    <x v="10"/>
    <s v="PA"/>
    <x v="22"/>
    <x v="0"/>
    <d v="2025-03-05T00:00:00"/>
    <d v="1899-12-30T12:18:35"/>
    <d v="2025-03-05T00:00:00"/>
    <d v="1899-12-30T12:19:28"/>
    <d v="2025-03-05T00:00:00"/>
    <d v="1899-12-30T13:17:49"/>
    <x v="0"/>
    <x v="0"/>
    <s v="1322317045"/>
    <s v="FBO"/>
    <d v="1899-12-30T00:59:14"/>
    <x v="1827"/>
    <d v="1899-12-30T00:00:53"/>
    <s v="Granel"/>
    <s v="E001"/>
    <x v="2"/>
    <d v="1899-12-30T00:59:14"/>
    <d v="1899-12-30T00:58:21"/>
    <x v="13"/>
    <x v="8"/>
    <x v="2"/>
    <x v="2"/>
    <n v="0"/>
    <n v="0"/>
    <x v="0"/>
    <x v="2"/>
    <x v="2"/>
    <n v="0"/>
    <x v="8"/>
    <x v="0"/>
    <d v="1899-12-30T00:00:53"/>
    <d v="1899-12-30T00:00:53"/>
    <x v="0"/>
    <m/>
    <m/>
    <d v="1899-12-30T00:00:00"/>
    <d v="1899-12-30T00:59:14"/>
    <n v="4"/>
    <d v="1899-12-30T00:00:53"/>
    <n v="59.233333333334492"/>
    <x v="6"/>
    <x v="0"/>
  </r>
  <r>
    <x v="11"/>
    <s v="2025004781"/>
    <x v="0"/>
    <x v="916"/>
    <s v="E5316JZJ"/>
    <d v="2025-03-05T00:00:00"/>
    <x v="2"/>
    <s v="2906"/>
    <x v="11"/>
    <s v="PA"/>
    <x v="2"/>
    <x v="0"/>
    <d v="2025-03-05T00:00:00"/>
    <d v="1899-12-30T13:18:13"/>
    <d v="2025-03-05T00:00:00"/>
    <d v="1899-12-30T13:19:06"/>
    <d v="2025-03-05T00:00:00"/>
    <d v="1899-12-30T13:38:43"/>
    <x v="0"/>
    <x v="0"/>
    <s v="1322317046"/>
    <s v="FBO"/>
    <d v="1899-12-30T00:20:30"/>
    <x v="42"/>
    <d v="1899-12-30T00:00:53"/>
    <s v="Ensacado"/>
    <s v="E002"/>
    <x v="2"/>
    <d v="1899-12-30T00:20:30"/>
    <d v="1899-12-30T00:19:37"/>
    <x v="6"/>
    <x v="8"/>
    <x v="2"/>
    <x v="1"/>
    <n v="0"/>
    <n v="0"/>
    <x v="0"/>
    <x v="1"/>
    <x v="2"/>
    <n v="0"/>
    <x v="8"/>
    <x v="1"/>
    <d v="1899-12-30T00:00:53"/>
    <d v="1899-12-30T00:00:53"/>
    <x v="0"/>
    <m/>
    <m/>
    <d v="1899-12-30T00:00:00"/>
    <d v="1899-12-30T00:20:30"/>
    <n v="4"/>
    <d v="1899-12-30T00:00:53"/>
    <n v="20.499999999998408"/>
    <x v="6"/>
    <x v="1"/>
  </r>
  <r>
    <x v="11"/>
    <s v="2025004795"/>
    <x v="0"/>
    <x v="926"/>
    <s v="E6907LCY"/>
    <d v="2025-03-05T00:00:00"/>
    <x v="2"/>
    <s v="2906"/>
    <x v="11"/>
    <s v="PA"/>
    <x v="2"/>
    <x v="0"/>
    <d v="2025-03-05T00:00:00"/>
    <d v="1899-12-30T15:23:03"/>
    <d v="2025-03-05T00:00:00"/>
    <d v="1899-12-30T15:23:53"/>
    <d v="2025-03-05T00:00:00"/>
    <d v="1899-12-30T15:30:19"/>
    <x v="0"/>
    <x v="0"/>
    <s v="1322317049"/>
    <s v="FBO"/>
    <d v="1899-12-30T00:07:16"/>
    <x v="1925"/>
    <d v="1899-12-30T00:00:50"/>
    <s v="Ensacado"/>
    <s v="E002"/>
    <x v="2"/>
    <d v="1899-12-30T00:07:16"/>
    <d v="1899-12-30T00:06:26"/>
    <x v="10"/>
    <x v="8"/>
    <x v="2"/>
    <x v="1"/>
    <n v="1"/>
    <n v="0"/>
    <x v="1"/>
    <x v="1"/>
    <x v="2"/>
    <n v="1"/>
    <x v="8"/>
    <x v="1"/>
    <d v="1899-12-30T00:00:50"/>
    <d v="1899-12-30T00:00:50"/>
    <x v="0"/>
    <m/>
    <m/>
    <d v="1899-12-30T00:00:00"/>
    <d v="1899-12-30T00:07:16"/>
    <n v="4"/>
    <d v="1899-12-30T00:00:50"/>
    <n v="7.2666666666720658"/>
    <x v="14"/>
    <x v="1"/>
  </r>
  <r>
    <x v="11"/>
    <s v="2025004799"/>
    <x v="0"/>
    <x v="918"/>
    <s v="E9055JGZ"/>
    <d v="2025-03-05T00:00:00"/>
    <x v="2"/>
    <s v="2906"/>
    <x v="11"/>
    <s v="PA"/>
    <x v="2"/>
    <x v="0"/>
    <d v="2025-03-05T00:00:00"/>
    <d v="1899-12-30T15:42:56"/>
    <d v="2025-03-05T00:00:00"/>
    <d v="1899-12-30T15:43:47"/>
    <d v="2025-03-05T00:00:00"/>
    <d v="1899-12-30T16:11:41"/>
    <x v="0"/>
    <x v="0"/>
    <s v="1322317051"/>
    <s v="FBO"/>
    <d v="1899-12-30T00:28:45"/>
    <x v="1104"/>
    <d v="1899-12-30T00:00:51"/>
    <s v="Ensacado"/>
    <s v="E002"/>
    <x v="2"/>
    <d v="1899-12-30T00:28:45"/>
    <d v="1899-12-30T00:27:54"/>
    <x v="10"/>
    <x v="8"/>
    <x v="2"/>
    <x v="1"/>
    <n v="0"/>
    <n v="0"/>
    <x v="0"/>
    <x v="1"/>
    <x v="2"/>
    <n v="0"/>
    <x v="8"/>
    <x v="1"/>
    <d v="1899-12-30T00:00:51"/>
    <d v="1899-12-30T00:00:51"/>
    <x v="0"/>
    <m/>
    <m/>
    <d v="1899-12-30T00:00:00"/>
    <d v="1899-12-30T00:28:45"/>
    <n v="4"/>
    <d v="1899-12-30T00:00:51"/>
    <n v="28.750000000003215"/>
    <x v="8"/>
    <x v="1"/>
  </r>
  <r>
    <x v="11"/>
    <s v="2025004807"/>
    <x v="0"/>
    <x v="927"/>
    <s v="E1202JHG"/>
    <d v="2025-03-05T00:00:00"/>
    <x v="2"/>
    <s v="55"/>
    <x v="10"/>
    <s v="PA"/>
    <x v="22"/>
    <x v="0"/>
    <d v="2025-03-05T00:00:00"/>
    <d v="1899-12-30T16:05:02"/>
    <d v="2025-03-05T00:00:00"/>
    <d v="1899-12-30T16:05:52"/>
    <d v="2025-03-05T00:00:00"/>
    <d v="1899-12-30T16:28:31"/>
    <x v="0"/>
    <x v="0"/>
    <s v="1322317053"/>
    <s v="FBO"/>
    <d v="1899-12-30T00:23:29"/>
    <x v="2179"/>
    <d v="1899-12-30T00:00:50"/>
    <s v="Granel"/>
    <s v="E001"/>
    <x v="2"/>
    <d v="1899-12-30T00:23:29"/>
    <d v="1899-12-30T00:22:39"/>
    <x v="7"/>
    <x v="8"/>
    <x v="2"/>
    <x v="2"/>
    <n v="0"/>
    <n v="0"/>
    <x v="0"/>
    <x v="2"/>
    <x v="2"/>
    <n v="0"/>
    <x v="8"/>
    <x v="1"/>
    <d v="1899-12-30T00:00:50"/>
    <d v="1899-12-30T00:00:50"/>
    <x v="0"/>
    <m/>
    <m/>
    <d v="1899-12-30T00:00:00"/>
    <d v="1899-12-30T00:23:29"/>
    <n v="4"/>
    <d v="1899-12-30T00:00:50"/>
    <n v="23.483333333332741"/>
    <x v="8"/>
    <x v="1"/>
  </r>
  <r>
    <x v="11"/>
    <s v="2025004803"/>
    <x v="0"/>
    <x v="928"/>
    <s v="E2376GDG"/>
    <d v="2025-03-05T00:00:00"/>
    <x v="2"/>
    <s v="3043"/>
    <x v="53"/>
    <s v="PA"/>
    <x v="24"/>
    <x v="0"/>
    <d v="2025-03-05T00:00:00"/>
    <d v="1899-12-30T15:59:07"/>
    <d v="2025-03-05T00:00:00"/>
    <d v="1899-12-30T15:59:58"/>
    <d v="2025-03-05T00:00:00"/>
    <d v="1899-12-30T16:38:04"/>
    <x v="0"/>
    <x v="0"/>
    <s v="1322317054"/>
    <s v="FBO"/>
    <d v="1899-12-30T00:38:57"/>
    <x v="3450"/>
    <d v="1899-12-30T00:00:51"/>
    <s v="Granel"/>
    <s v="E001"/>
    <x v="2"/>
    <d v="1899-12-30T00:38:57"/>
    <d v="1899-12-30T00:38:06"/>
    <x v="10"/>
    <x v="8"/>
    <x v="2"/>
    <x v="2"/>
    <n v="0"/>
    <n v="0"/>
    <x v="0"/>
    <x v="2"/>
    <x v="2"/>
    <n v="0"/>
    <x v="8"/>
    <x v="1"/>
    <d v="1899-12-30T00:00:51"/>
    <d v="1899-12-30T00:00:51"/>
    <x v="0"/>
    <m/>
    <m/>
    <d v="1899-12-30T00:00:00"/>
    <d v="1899-12-30T00:38:57"/>
    <n v="4"/>
    <d v="1899-12-30T00:00:51"/>
    <n v="38.949999999998411"/>
    <x v="8"/>
    <x v="1"/>
  </r>
  <r>
    <x v="11"/>
    <s v="2025004808"/>
    <x v="0"/>
    <x v="794"/>
    <s v="E1731LNY"/>
    <d v="2025-03-05T00:00:00"/>
    <x v="2"/>
    <s v="55"/>
    <x v="10"/>
    <s v="PA"/>
    <x v="22"/>
    <x v="0"/>
    <d v="2025-03-05T00:00:00"/>
    <d v="1899-12-30T16:06:27"/>
    <d v="2025-03-05T00:00:00"/>
    <d v="1899-12-30T16:07:17"/>
    <d v="2025-03-05T00:00:00"/>
    <d v="1899-12-30T16:40:38"/>
    <x v="0"/>
    <x v="0"/>
    <s v="1322317055"/>
    <s v="FBO"/>
    <d v="1899-12-30T00:34:11"/>
    <x v="1988"/>
    <d v="1899-12-30T00:00:50"/>
    <s v="Granel"/>
    <s v="E001"/>
    <x v="2"/>
    <d v="1899-12-30T00:34:11"/>
    <d v="1899-12-30T00:33:21"/>
    <x v="7"/>
    <x v="8"/>
    <x v="2"/>
    <x v="2"/>
    <n v="0"/>
    <n v="0"/>
    <x v="0"/>
    <x v="2"/>
    <x v="2"/>
    <n v="0"/>
    <x v="8"/>
    <x v="1"/>
    <d v="1899-12-30T00:00:50"/>
    <d v="1899-12-30T00:00:50"/>
    <x v="0"/>
    <m/>
    <m/>
    <d v="1899-12-30T00:00:00"/>
    <d v="1899-12-30T00:34:11"/>
    <n v="4"/>
    <d v="1899-12-30T00:00:50"/>
    <n v="34.183333333339206"/>
    <x v="8"/>
    <x v="1"/>
  </r>
  <r>
    <x v="11"/>
    <s v="2025004810"/>
    <x v="0"/>
    <x v="784"/>
    <s v="E1219LWL"/>
    <d v="2025-03-05T00:00:00"/>
    <x v="2"/>
    <s v="55"/>
    <x v="10"/>
    <s v="PA"/>
    <x v="22"/>
    <x v="0"/>
    <d v="2025-03-05T00:00:00"/>
    <d v="1899-12-30T16:07:43"/>
    <d v="2025-03-05T00:00:00"/>
    <d v="1899-12-30T16:08:32"/>
    <d v="2025-03-05T00:00:00"/>
    <d v="1899-12-30T16:50:25"/>
    <x v="0"/>
    <x v="0"/>
    <s v="1322317056"/>
    <s v="FBO"/>
    <d v="1899-12-30T00:42:42"/>
    <x v="3328"/>
    <d v="1899-12-30T00:00:49"/>
    <s v="Granel"/>
    <s v="E001"/>
    <x v="2"/>
    <d v="1899-12-30T00:42:42"/>
    <d v="1899-12-30T00:41:53"/>
    <x v="7"/>
    <x v="8"/>
    <x v="2"/>
    <x v="2"/>
    <n v="0"/>
    <n v="0"/>
    <x v="0"/>
    <x v="2"/>
    <x v="2"/>
    <n v="0"/>
    <x v="8"/>
    <x v="1"/>
    <d v="1899-12-30T00:00:49"/>
    <d v="1899-12-30T00:00:49"/>
    <x v="0"/>
    <m/>
    <m/>
    <d v="1899-12-30T00:00:00"/>
    <d v="1899-12-30T00:42:42"/>
    <n v="4"/>
    <d v="1899-12-30T00:00:49"/>
    <n v="42.700000000003314"/>
    <x v="8"/>
    <x v="1"/>
  </r>
  <r>
    <x v="11"/>
    <s v="2025004805"/>
    <x v="0"/>
    <x v="922"/>
    <s v="E2163JCB"/>
    <d v="2025-03-05T00:00:00"/>
    <x v="2"/>
    <s v="3043"/>
    <x v="53"/>
    <s v="PA"/>
    <x v="24"/>
    <x v="0"/>
    <d v="2025-03-05T00:00:00"/>
    <d v="1899-12-30T16:01:54"/>
    <d v="2025-03-05T00:00:00"/>
    <d v="1899-12-30T16:02:45"/>
    <d v="2025-03-05T00:00:00"/>
    <d v="1899-12-30T16:53:03"/>
    <x v="0"/>
    <x v="0"/>
    <s v="1322317057"/>
    <s v="FBO"/>
    <d v="1899-12-30T00:51:09"/>
    <x v="2863"/>
    <d v="1899-12-30T00:00:51"/>
    <s v="Granel"/>
    <s v="E001"/>
    <x v="2"/>
    <d v="1899-12-30T00:51:09"/>
    <d v="1899-12-30T00:50:18"/>
    <x v="7"/>
    <x v="8"/>
    <x v="2"/>
    <x v="2"/>
    <n v="0"/>
    <n v="0"/>
    <x v="0"/>
    <x v="2"/>
    <x v="2"/>
    <n v="0"/>
    <x v="8"/>
    <x v="0"/>
    <d v="1899-12-30T00:00:51"/>
    <d v="1899-12-30T00:00:51"/>
    <x v="0"/>
    <m/>
    <m/>
    <d v="1899-12-30T00:00:00"/>
    <d v="1899-12-30T00:51:09"/>
    <n v="4"/>
    <d v="1899-12-30T00:00:51"/>
    <n v="51.149999999995202"/>
    <x v="8"/>
    <x v="0"/>
  </r>
  <r>
    <x v="11"/>
    <s v="2025004812"/>
    <x v="0"/>
    <x v="923"/>
    <s v="E6158KLG"/>
    <d v="2025-03-05T00:00:00"/>
    <x v="2"/>
    <s v="55"/>
    <x v="10"/>
    <s v="PA"/>
    <x v="22"/>
    <x v="0"/>
    <d v="2025-03-05T00:00:00"/>
    <d v="1899-12-30T16:09:23"/>
    <d v="2025-03-05T00:00:00"/>
    <d v="1899-12-30T16:10:12"/>
    <d v="2025-03-05T00:00:00"/>
    <d v="1899-12-30T17:07:27"/>
    <x v="0"/>
    <x v="0"/>
    <s v="1322317058"/>
    <s v="FBO"/>
    <d v="1899-12-30T00:58:04"/>
    <x v="898"/>
    <d v="1899-12-30T00:00:49"/>
    <s v="Granel"/>
    <s v="E001"/>
    <x v="2"/>
    <d v="1899-12-30T00:58:04"/>
    <d v="1899-12-30T00:57:15"/>
    <x v="7"/>
    <x v="8"/>
    <x v="2"/>
    <x v="2"/>
    <n v="0"/>
    <n v="0"/>
    <x v="0"/>
    <x v="2"/>
    <x v="2"/>
    <n v="0"/>
    <x v="8"/>
    <x v="0"/>
    <d v="1899-12-30T00:00:49"/>
    <d v="1899-12-30T00:00:49"/>
    <x v="0"/>
    <m/>
    <m/>
    <d v="1899-12-30T00:00:00"/>
    <d v="1899-12-30T00:58:04"/>
    <n v="4"/>
    <d v="1899-12-30T00:00:49"/>
    <n v="58.066666666660822"/>
    <x v="12"/>
    <x v="0"/>
  </r>
  <r>
    <x v="11"/>
    <s v="2025004813"/>
    <x v="0"/>
    <x v="492"/>
    <s v="E2847GDG"/>
    <d v="2025-03-05T00:00:00"/>
    <x v="2"/>
    <s v="55"/>
    <x v="10"/>
    <s v="PA"/>
    <x v="22"/>
    <x v="0"/>
    <d v="2025-03-05T00:00:00"/>
    <d v="1899-12-30T16:10:59"/>
    <d v="2025-03-05T00:00:00"/>
    <d v="1899-12-30T16:11:48"/>
    <d v="2025-03-05T00:00:00"/>
    <d v="1899-12-30T17:12:02"/>
    <x v="0"/>
    <x v="0"/>
    <s v="1322317059"/>
    <s v="FBO"/>
    <d v="1899-12-30T01:01:03"/>
    <x v="3573"/>
    <d v="1899-12-30T00:00:49"/>
    <s v="Granel"/>
    <s v="E001"/>
    <x v="2"/>
    <d v="1899-12-30T01:01:03"/>
    <d v="1899-12-30T01:00:14"/>
    <x v="7"/>
    <x v="8"/>
    <x v="2"/>
    <x v="2"/>
    <n v="0"/>
    <n v="0"/>
    <x v="0"/>
    <x v="2"/>
    <x v="2"/>
    <n v="0"/>
    <x v="8"/>
    <x v="0"/>
    <d v="1899-12-30T00:00:49"/>
    <d v="1899-12-30T00:00:49"/>
    <x v="0"/>
    <m/>
    <m/>
    <d v="1899-12-30T00:00:00"/>
    <d v="1899-12-30T01:01:03"/>
    <n v="4"/>
    <d v="1899-12-30T00:00:49"/>
    <n v="61.049999999995151"/>
    <x v="12"/>
    <x v="0"/>
  </r>
  <r>
    <x v="11"/>
    <s v="2025004806"/>
    <x v="0"/>
    <x v="800"/>
    <s v="E4280KCL"/>
    <d v="2025-03-05T00:00:00"/>
    <x v="2"/>
    <s v="3218"/>
    <x v="55"/>
    <s v="PA"/>
    <x v="26"/>
    <x v="0"/>
    <d v="2025-03-05T00:00:00"/>
    <d v="1899-12-30T16:03:33"/>
    <d v="2025-03-05T00:00:00"/>
    <d v="1899-12-30T16:04:25"/>
    <d v="2025-03-05T00:00:00"/>
    <d v="1899-12-30T17:33:50"/>
    <x v="0"/>
    <x v="0"/>
    <s v="1322317060"/>
    <s v="FBO"/>
    <d v="1899-12-30T01:30:17"/>
    <x v="3574"/>
    <d v="1899-12-30T00:00:52"/>
    <s v="Granel"/>
    <s v="E001"/>
    <x v="2"/>
    <d v="1899-12-30T01:30:17"/>
    <d v="1899-12-30T01:29:25"/>
    <x v="7"/>
    <x v="8"/>
    <x v="2"/>
    <x v="2"/>
    <n v="0"/>
    <n v="0"/>
    <x v="0"/>
    <x v="2"/>
    <x v="2"/>
    <n v="0"/>
    <x v="8"/>
    <x v="2"/>
    <d v="1899-12-30T00:00:52"/>
    <d v="1899-12-30T00:00:52"/>
    <x v="0"/>
    <m/>
    <m/>
    <d v="1899-12-30T00:00:00"/>
    <d v="1899-12-30T01:30:17"/>
    <n v="4"/>
    <d v="1899-12-30T00:00:52"/>
    <n v="90.283333333334383"/>
    <x v="12"/>
    <x v="0"/>
  </r>
  <r>
    <x v="11"/>
    <s v="2025004820"/>
    <x v="0"/>
    <x v="796"/>
    <s v="E4570MKW"/>
    <d v="2025-03-05T00:00:00"/>
    <x v="2"/>
    <s v="55"/>
    <x v="10"/>
    <s v="PA"/>
    <x v="22"/>
    <x v="0"/>
    <d v="2025-03-05T00:00:00"/>
    <d v="1899-12-30T17:15:16"/>
    <d v="2025-03-05T00:00:00"/>
    <d v="1899-12-30T17:16:12"/>
    <d v="2025-03-05T00:00:00"/>
    <d v="1899-12-30T17:45:03"/>
    <x v="0"/>
    <x v="0"/>
    <s v="1322317061"/>
    <s v="FBO"/>
    <d v="1899-12-30T00:29:47"/>
    <x v="2732"/>
    <d v="1899-12-30T00:00:56"/>
    <s v="Granel"/>
    <s v="E001"/>
    <x v="2"/>
    <d v="1899-12-30T00:29:47"/>
    <d v="1899-12-30T00:28:51"/>
    <x v="11"/>
    <x v="8"/>
    <x v="2"/>
    <x v="2"/>
    <n v="0"/>
    <n v="0"/>
    <x v="0"/>
    <x v="2"/>
    <x v="2"/>
    <n v="0"/>
    <x v="8"/>
    <x v="1"/>
    <d v="1899-12-30T00:00:56"/>
    <d v="1899-12-30T00:00:56"/>
    <x v="0"/>
    <m/>
    <m/>
    <d v="1899-12-30T00:00:00"/>
    <d v="1899-12-30T00:29:47"/>
    <n v="4"/>
    <d v="1899-12-30T00:00:56"/>
    <n v="29.783333333332926"/>
    <x v="12"/>
    <x v="1"/>
  </r>
  <r>
    <x v="11"/>
    <s v="2025004821"/>
    <x v="0"/>
    <x v="783"/>
    <s v="E3120HXB"/>
    <d v="2025-03-05T00:00:00"/>
    <x v="2"/>
    <s v="55"/>
    <x v="10"/>
    <s v="PA"/>
    <x v="22"/>
    <x v="0"/>
    <d v="2025-03-05T00:00:00"/>
    <d v="1899-12-30T17:28:43"/>
    <d v="2025-03-05T00:00:00"/>
    <d v="1899-12-30T17:29:33"/>
    <d v="2025-03-05T00:00:00"/>
    <d v="1899-12-30T17:59:47"/>
    <x v="0"/>
    <x v="0"/>
    <s v="1322317062"/>
    <s v="FBO"/>
    <d v="1899-12-30T00:31:04"/>
    <x v="949"/>
    <d v="1899-12-30T00:00:50"/>
    <s v="Granel"/>
    <s v="E001"/>
    <x v="2"/>
    <d v="1899-12-30T00:31:04"/>
    <d v="1899-12-30T00:30:14"/>
    <x v="11"/>
    <x v="8"/>
    <x v="2"/>
    <x v="2"/>
    <n v="0"/>
    <n v="0"/>
    <x v="0"/>
    <x v="2"/>
    <x v="2"/>
    <n v="0"/>
    <x v="8"/>
    <x v="1"/>
    <d v="1899-12-30T00:00:50"/>
    <d v="1899-12-30T00:00:50"/>
    <x v="0"/>
    <m/>
    <m/>
    <d v="1899-12-30T00:00:00"/>
    <d v="1899-12-30T00:31:04"/>
    <n v="4"/>
    <d v="1899-12-30T00:00:50"/>
    <n v="31.066666666675307"/>
    <x v="12"/>
    <x v="1"/>
  </r>
  <r>
    <x v="11"/>
    <s v="2025004824"/>
    <x v="0"/>
    <x v="815"/>
    <s v="E9106MPM"/>
    <d v="2025-03-05T00:00:00"/>
    <x v="2"/>
    <s v="3044"/>
    <x v="25"/>
    <s v="PA"/>
    <x v="17"/>
    <x v="0"/>
    <d v="2025-03-05T00:00:00"/>
    <d v="1899-12-30T18:09:33"/>
    <d v="2025-03-05T00:00:00"/>
    <d v="1899-12-30T18:10:23"/>
    <d v="2025-03-05T00:00:00"/>
    <d v="1899-12-30T18:33:44"/>
    <x v="0"/>
    <x v="0"/>
    <s v="1322317065"/>
    <s v="FBO"/>
    <d v="1899-12-30T00:24:11"/>
    <x v="3575"/>
    <d v="1899-12-30T00:00:50"/>
    <s v="Granel"/>
    <s v="E001"/>
    <x v="2"/>
    <d v="1899-12-30T00:24:11"/>
    <d v="1899-12-30T00:23:21"/>
    <x v="8"/>
    <x v="8"/>
    <x v="2"/>
    <x v="2"/>
    <n v="0"/>
    <n v="0"/>
    <x v="0"/>
    <x v="2"/>
    <x v="2"/>
    <n v="0"/>
    <x v="8"/>
    <x v="1"/>
    <d v="1899-12-30T00:00:50"/>
    <d v="1899-12-30T00:00:50"/>
    <x v="0"/>
    <m/>
    <m/>
    <d v="1899-12-30T00:00:00"/>
    <d v="1899-12-30T00:24:11"/>
    <n v="4"/>
    <d v="1899-12-30T00:00:50"/>
    <n v="24.18333333334548"/>
    <x v="9"/>
    <x v="1"/>
  </r>
  <r>
    <x v="11"/>
    <s v="2025004817"/>
    <x v="0"/>
    <x v="924"/>
    <s v="E2459GSW"/>
    <d v="2025-03-05T00:00:00"/>
    <x v="2"/>
    <s v="3218"/>
    <x v="55"/>
    <s v="PA"/>
    <x v="26"/>
    <x v="0"/>
    <d v="2025-03-05T00:00:00"/>
    <d v="1899-12-30T16:32:52"/>
    <d v="2025-03-05T00:00:00"/>
    <d v="1899-12-30T16:33:42"/>
    <d v="2025-03-05T00:00:00"/>
    <d v="1899-12-30T19:18:46"/>
    <x v="0"/>
    <x v="0"/>
    <s v="1322317066"/>
    <s v="FBO"/>
    <d v="1899-12-30T02:45:54"/>
    <x v="3576"/>
    <d v="1899-12-30T00:00:50"/>
    <s v="Granel"/>
    <s v="E001"/>
    <x v="2"/>
    <d v="1899-12-30T02:45:54"/>
    <d v="1899-12-30T02:45:04"/>
    <x v="7"/>
    <x v="8"/>
    <x v="2"/>
    <x v="2"/>
    <n v="0"/>
    <n v="0"/>
    <x v="0"/>
    <x v="2"/>
    <x v="2"/>
    <n v="0"/>
    <x v="8"/>
    <x v="2"/>
    <d v="1899-12-30T00:00:50"/>
    <d v="1899-12-30T00:00:50"/>
    <x v="0"/>
    <m/>
    <m/>
    <d v="1899-12-30T00:00:00"/>
    <d v="1899-12-30T02:45:54"/>
    <n v="4"/>
    <d v="1899-12-30T00:00:50"/>
    <n v="165.89999999999523"/>
    <x v="10"/>
    <x v="0"/>
  </r>
  <r>
    <x v="11"/>
    <s v="2025004827"/>
    <x v="0"/>
    <x v="803"/>
    <s v="E1832JSR"/>
    <d v="2025-03-05T00:00:00"/>
    <x v="2"/>
    <s v="3044"/>
    <x v="25"/>
    <s v="PA"/>
    <x v="17"/>
    <x v="0"/>
    <d v="2025-03-05T00:00:00"/>
    <d v="1899-12-30T18:39:29"/>
    <d v="2025-03-05T00:00:00"/>
    <d v="1899-12-30T18:40:20"/>
    <d v="2025-03-05T00:00:00"/>
    <d v="1899-12-30T19:21:50"/>
    <x v="0"/>
    <x v="0"/>
    <s v="1322317067"/>
    <s v="FBO"/>
    <d v="1899-12-30T00:42:21"/>
    <x v="488"/>
    <d v="1899-12-30T00:00:51"/>
    <s v="Granel"/>
    <s v="E001"/>
    <x v="2"/>
    <d v="1899-12-30T00:42:21"/>
    <d v="1899-12-30T00:41:30"/>
    <x v="8"/>
    <x v="8"/>
    <x v="2"/>
    <x v="2"/>
    <n v="0"/>
    <n v="0"/>
    <x v="0"/>
    <x v="2"/>
    <x v="2"/>
    <n v="0"/>
    <x v="8"/>
    <x v="1"/>
    <d v="1899-12-30T00:00:51"/>
    <d v="1899-12-30T00:00:51"/>
    <x v="0"/>
    <m/>
    <m/>
    <d v="1899-12-30T00:00:00"/>
    <d v="1899-12-30T00:42:21"/>
    <n v="4"/>
    <d v="1899-12-30T00:00:51"/>
    <n v="42.349999999996705"/>
    <x v="10"/>
    <x v="1"/>
  </r>
  <r>
    <x v="11"/>
    <s v="2025004825"/>
    <x v="0"/>
    <x v="500"/>
    <s v="E9582MNV"/>
    <d v="2025-03-05T00:00:00"/>
    <x v="2"/>
    <s v="3044"/>
    <x v="25"/>
    <s v="PA"/>
    <x v="17"/>
    <x v="0"/>
    <d v="2025-03-05T00:00:00"/>
    <d v="1899-12-30T18:16:54"/>
    <d v="2025-03-05T00:00:00"/>
    <d v="1899-12-30T18:17:43"/>
    <d v="2025-03-05T00:00:00"/>
    <d v="1899-12-30T19:25:34"/>
    <x v="0"/>
    <x v="0"/>
    <s v="1322317068"/>
    <s v="FBO"/>
    <d v="1899-12-30T01:08:40"/>
    <x v="3577"/>
    <d v="1899-12-30T00:00:49"/>
    <s v="Granel"/>
    <s v="E001"/>
    <x v="2"/>
    <d v="1899-12-30T01:08:40"/>
    <d v="1899-12-30T01:07:51"/>
    <x v="8"/>
    <x v="8"/>
    <x v="2"/>
    <x v="2"/>
    <n v="0"/>
    <n v="0"/>
    <x v="0"/>
    <x v="2"/>
    <x v="2"/>
    <n v="0"/>
    <x v="8"/>
    <x v="0"/>
    <d v="1899-12-30T00:00:49"/>
    <d v="1899-12-30T00:00:49"/>
    <x v="0"/>
    <m/>
    <m/>
    <d v="1899-12-30T00:00:00"/>
    <d v="1899-12-30T01:08:40"/>
    <n v="4"/>
    <d v="1899-12-30T00:00:49"/>
    <n v="68.666666666673663"/>
    <x v="10"/>
    <x v="0"/>
  </r>
  <r>
    <x v="11"/>
    <s v="2025004826"/>
    <x v="0"/>
    <x v="801"/>
    <s v="E5872HZF"/>
    <d v="2025-03-05T00:00:00"/>
    <x v="2"/>
    <s v="3218"/>
    <x v="55"/>
    <s v="PA"/>
    <x v="26"/>
    <x v="0"/>
    <d v="2025-03-05T00:00:00"/>
    <d v="1899-12-30T18:33:06"/>
    <d v="2025-03-05T00:00:00"/>
    <d v="1899-12-30T18:33:56"/>
    <d v="2025-03-05T00:00:00"/>
    <d v="1899-12-30T19:46:00"/>
    <x v="0"/>
    <x v="0"/>
    <s v="1322317069"/>
    <s v="FBO"/>
    <d v="1899-12-30T01:12:54"/>
    <x v="3578"/>
    <d v="1899-12-30T00:00:50"/>
    <s v="Granel"/>
    <s v="E001"/>
    <x v="2"/>
    <d v="1899-12-30T01:12:54"/>
    <d v="1899-12-30T01:12:04"/>
    <x v="8"/>
    <x v="8"/>
    <x v="2"/>
    <x v="2"/>
    <n v="0"/>
    <n v="0"/>
    <x v="0"/>
    <x v="2"/>
    <x v="2"/>
    <n v="0"/>
    <x v="8"/>
    <x v="0"/>
    <d v="1899-12-30T00:00:50"/>
    <d v="1899-12-30T00:00:50"/>
    <x v="0"/>
    <m/>
    <m/>
    <d v="1899-12-30T00:00:00"/>
    <d v="1899-12-30T01:12:54"/>
    <n v="4"/>
    <d v="1899-12-30T00:00:50"/>
    <n v="72.899999999999878"/>
    <x v="10"/>
    <x v="0"/>
  </r>
  <r>
    <x v="11"/>
    <s v="2025004832"/>
    <x v="0"/>
    <x v="1353"/>
    <s v="E6211LYC"/>
    <d v="2025-03-06T00:00:00"/>
    <x v="2"/>
    <s v="55"/>
    <x v="10"/>
    <s v="PA"/>
    <x v="22"/>
    <x v="0"/>
    <d v="2025-03-06T00:00:00"/>
    <d v="1899-12-30T05:52:52"/>
    <d v="2025-03-06T00:00:00"/>
    <d v="1899-12-30T05:53:42"/>
    <d v="2025-03-06T00:00:00"/>
    <d v="1899-12-30T06:18:15"/>
    <x v="0"/>
    <x v="0"/>
    <s v="1322317071"/>
    <s v="EXW"/>
    <d v="1899-12-30T00:25:23"/>
    <x v="1558"/>
    <d v="1899-12-30T00:00:50"/>
    <s v="Granel"/>
    <s v="E001"/>
    <x v="1"/>
    <d v="1899-12-30T00:25:23"/>
    <d v="1899-12-30T00:24:33"/>
    <x v="0"/>
    <x v="9"/>
    <x v="2"/>
    <x v="2"/>
    <n v="0"/>
    <n v="0"/>
    <x v="0"/>
    <x v="2"/>
    <x v="2"/>
    <n v="0"/>
    <x v="8"/>
    <x v="1"/>
    <d v="1899-12-30T00:00:50"/>
    <d v="1899-12-30T00:00:50"/>
    <x v="0"/>
    <m/>
    <m/>
    <d v="1899-12-30T00:00:00"/>
    <d v="1899-12-30T00:25:23"/>
    <n v="5"/>
    <d v="1899-12-30T00:00:50"/>
    <n v="25.383333333326362"/>
    <x v="0"/>
    <x v="1"/>
  </r>
  <r>
    <x v="11"/>
    <s v="2025004841"/>
    <x v="0"/>
    <x v="1356"/>
    <s v="E3715LST"/>
    <d v="2025-03-06T00:00:00"/>
    <x v="2"/>
    <s v="3044"/>
    <x v="25"/>
    <s v="PA"/>
    <x v="17"/>
    <x v="0"/>
    <d v="2025-03-06T00:00:00"/>
    <d v="1899-12-30T07:18:22"/>
    <d v="2025-03-06T00:00:00"/>
    <d v="1899-12-30T07:19:12"/>
    <d v="2025-03-06T00:00:00"/>
    <d v="1899-12-30T07:46:25"/>
    <x v="0"/>
    <x v="0"/>
    <s v="1322317072"/>
    <s v="FBO"/>
    <d v="1899-12-30T00:28:03"/>
    <x v="1136"/>
    <d v="1899-12-30T00:00:50"/>
    <s v="Granel"/>
    <s v="E001"/>
    <x v="2"/>
    <d v="1899-12-30T00:28:03"/>
    <d v="1899-12-30T00:27:13"/>
    <x v="2"/>
    <x v="9"/>
    <x v="2"/>
    <x v="2"/>
    <n v="0"/>
    <n v="0"/>
    <x v="0"/>
    <x v="2"/>
    <x v="2"/>
    <n v="0"/>
    <x v="8"/>
    <x v="1"/>
    <d v="1899-12-30T00:00:50"/>
    <d v="1899-12-30T00:00:50"/>
    <x v="0"/>
    <m/>
    <m/>
    <d v="1899-12-30T00:00:00"/>
    <d v="1899-12-30T00:28:03"/>
    <n v="5"/>
    <d v="1899-12-30T00:00:50"/>
    <n v="28.049999999990394"/>
    <x v="1"/>
    <x v="1"/>
  </r>
  <r>
    <x v="11"/>
    <s v="2025004852"/>
    <x v="0"/>
    <x v="786"/>
    <s v="E4426HTW"/>
    <d v="2025-03-06T00:00:00"/>
    <x v="2"/>
    <s v="55"/>
    <x v="10"/>
    <s v="PA"/>
    <x v="22"/>
    <x v="0"/>
    <d v="2025-03-06T00:00:00"/>
    <d v="1899-12-30T08:37:18"/>
    <d v="2025-03-06T00:00:00"/>
    <d v="1899-12-30T08:38:09"/>
    <d v="2025-03-06T00:00:00"/>
    <d v="1899-12-30T09:00:08"/>
    <x v="0"/>
    <x v="0"/>
    <s v="1322317073"/>
    <s v="FBO"/>
    <d v="1899-12-30T00:22:50"/>
    <x v="138"/>
    <d v="1899-12-30T00:00:51"/>
    <s v="Granel"/>
    <s v="E001"/>
    <x v="2"/>
    <d v="1899-12-30T00:22:50"/>
    <d v="1899-12-30T00:21:59"/>
    <x v="3"/>
    <x v="9"/>
    <x v="2"/>
    <x v="2"/>
    <n v="0"/>
    <n v="0"/>
    <x v="0"/>
    <x v="2"/>
    <x v="2"/>
    <n v="0"/>
    <x v="8"/>
    <x v="1"/>
    <d v="1899-12-30T00:00:51"/>
    <d v="1899-12-30T00:00:51"/>
    <x v="0"/>
    <m/>
    <m/>
    <d v="1899-12-30T00:00:00"/>
    <d v="1899-12-30T00:22:50"/>
    <n v="5"/>
    <d v="1899-12-30T00:00:51"/>
    <n v="22.833333333331201"/>
    <x v="3"/>
    <x v="1"/>
  </r>
  <r>
    <x v="11"/>
    <s v="2025004853"/>
    <x v="0"/>
    <x v="1358"/>
    <s v="E9252MPM"/>
    <d v="2025-03-06T00:00:00"/>
    <x v="2"/>
    <s v="55"/>
    <x v="10"/>
    <s v="PA"/>
    <x v="22"/>
    <x v="0"/>
    <d v="2025-03-06T00:00:00"/>
    <d v="1899-12-30T08:52:20"/>
    <d v="2025-03-06T00:00:00"/>
    <d v="1899-12-30T08:53:10"/>
    <d v="2025-03-06T00:00:00"/>
    <d v="1899-12-30T09:20:02"/>
    <x v="0"/>
    <x v="0"/>
    <s v="1322317074"/>
    <s v="EXW"/>
    <d v="1899-12-30T00:27:42"/>
    <x v="2146"/>
    <d v="1899-12-30T00:00:50"/>
    <s v="Granel"/>
    <s v="E001"/>
    <x v="1"/>
    <d v="1899-12-30T00:27:42"/>
    <d v="1899-12-30T00:26:52"/>
    <x v="3"/>
    <x v="9"/>
    <x v="2"/>
    <x v="2"/>
    <n v="0"/>
    <n v="0"/>
    <x v="0"/>
    <x v="2"/>
    <x v="2"/>
    <n v="0"/>
    <x v="8"/>
    <x v="1"/>
    <d v="1899-12-30T00:00:50"/>
    <d v="1899-12-30T00:00:50"/>
    <x v="0"/>
    <m/>
    <m/>
    <d v="1899-12-30T00:00:00"/>
    <d v="1899-12-30T00:27:42"/>
    <n v="5"/>
    <d v="1899-12-30T00:00:50"/>
    <n v="27.699999999998415"/>
    <x v="3"/>
    <x v="1"/>
  </r>
  <r>
    <x v="11"/>
    <s v="2025004858"/>
    <x v="0"/>
    <x v="791"/>
    <s v="E1094JPT"/>
    <d v="2025-03-06T00:00:00"/>
    <x v="2"/>
    <s v="3043"/>
    <x v="53"/>
    <s v="PA"/>
    <x v="24"/>
    <x v="0"/>
    <d v="2025-03-06T00:00:00"/>
    <d v="1899-12-30T09:28:49"/>
    <d v="2025-03-06T00:00:00"/>
    <d v="1899-12-30T09:29:40"/>
    <d v="2025-03-06T00:00:00"/>
    <d v="1899-12-30T09:50:37"/>
    <x v="0"/>
    <x v="0"/>
    <s v="1322317076"/>
    <s v="FBO"/>
    <d v="1899-12-30T00:21:48"/>
    <x v="1265"/>
    <d v="1899-12-30T00:00:51"/>
    <s v="Granel"/>
    <s v="E001"/>
    <x v="2"/>
    <d v="1899-12-30T00:21:48"/>
    <d v="1899-12-30T00:20:57"/>
    <x v="4"/>
    <x v="9"/>
    <x v="2"/>
    <x v="2"/>
    <n v="0"/>
    <n v="0"/>
    <x v="0"/>
    <x v="2"/>
    <x v="2"/>
    <n v="0"/>
    <x v="8"/>
    <x v="1"/>
    <d v="1899-12-30T00:00:51"/>
    <d v="1899-12-30T00:00:51"/>
    <x v="0"/>
    <m/>
    <m/>
    <d v="1899-12-30T00:00:00"/>
    <d v="1899-12-30T00:21:48"/>
    <n v="5"/>
    <d v="1899-12-30T00:00:51"/>
    <n v="21.800000000001567"/>
    <x v="3"/>
    <x v="1"/>
  </r>
  <r>
    <x v="11"/>
    <s v="2025004857"/>
    <x v="0"/>
    <x v="1368"/>
    <s v="E3452CCH"/>
    <d v="2025-03-06T00:00:00"/>
    <x v="2"/>
    <s v="3048"/>
    <x v="28"/>
    <s v="PA"/>
    <x v="2"/>
    <x v="0"/>
    <d v="2025-03-06T00:00:00"/>
    <d v="1899-12-30T09:18:04"/>
    <d v="2025-03-06T00:00:00"/>
    <d v="1899-12-30T09:23:34"/>
    <d v="2025-03-06T00:00:00"/>
    <d v="1899-12-30T10:10:28"/>
    <x v="0"/>
    <x v="0"/>
    <s v="1322317077"/>
    <s v="EXW"/>
    <d v="1899-12-30T00:52:24"/>
    <x v="3159"/>
    <d v="1899-12-30T00:05:30"/>
    <s v="Ensacado"/>
    <s v="E002"/>
    <x v="1"/>
    <d v="1899-12-30T00:52:24"/>
    <d v="1899-12-30T00:46:54"/>
    <x v="4"/>
    <x v="9"/>
    <x v="2"/>
    <x v="1"/>
    <n v="0"/>
    <n v="0"/>
    <x v="0"/>
    <x v="1"/>
    <x v="2"/>
    <n v="0"/>
    <x v="8"/>
    <x v="0"/>
    <d v="1899-12-30T00:05:30"/>
    <d v="1899-12-30T00:05:30"/>
    <x v="0"/>
    <m/>
    <m/>
    <d v="1899-12-30T00:00:00"/>
    <d v="1899-12-30T00:52:24"/>
    <n v="5"/>
    <d v="1899-12-30T00:05:30"/>
    <n v="52.400000000001633"/>
    <x v="4"/>
    <x v="0"/>
  </r>
  <r>
    <x v="11"/>
    <s v="2025004863"/>
    <x v="0"/>
    <x v="1353"/>
    <s v="E6211LYC"/>
    <d v="2025-03-06T00:00:00"/>
    <x v="2"/>
    <s v="55"/>
    <x v="10"/>
    <s v="PA"/>
    <x v="22"/>
    <x v="0"/>
    <d v="2025-03-06T00:00:00"/>
    <d v="1899-12-30T10:15:54"/>
    <d v="2025-03-06T00:00:00"/>
    <d v="1899-12-30T10:16:44"/>
    <d v="2025-03-06T00:00:00"/>
    <d v="1899-12-30T10:38:30"/>
    <x v="0"/>
    <x v="0"/>
    <s v="1322317078"/>
    <s v="EXW"/>
    <d v="1899-12-30T00:22:36"/>
    <x v="1281"/>
    <d v="1899-12-30T00:00:50"/>
    <s v="Granel"/>
    <s v="E001"/>
    <x v="1"/>
    <d v="1899-12-30T00:22:36"/>
    <d v="1899-12-30T00:21:46"/>
    <x v="5"/>
    <x v="9"/>
    <x v="2"/>
    <x v="2"/>
    <n v="0"/>
    <n v="0"/>
    <x v="0"/>
    <x v="2"/>
    <x v="2"/>
    <n v="0"/>
    <x v="8"/>
    <x v="1"/>
    <d v="1899-12-30T00:00:50"/>
    <d v="1899-12-30T00:00:50"/>
    <x v="0"/>
    <m/>
    <m/>
    <d v="1899-12-30T00:00:00"/>
    <d v="1899-12-30T00:22:36"/>
    <n v="5"/>
    <d v="1899-12-30T00:00:50"/>
    <n v="22.600000000007928"/>
    <x v="4"/>
    <x v="1"/>
  </r>
  <r>
    <x v="11"/>
    <s v="2025004859"/>
    <x v="0"/>
    <x v="803"/>
    <s v="E1832JSR"/>
    <d v="2025-03-06T00:00:00"/>
    <x v="2"/>
    <s v="3044"/>
    <x v="25"/>
    <s v="PA"/>
    <x v="17"/>
    <x v="0"/>
    <d v="2025-03-06T00:00:00"/>
    <d v="1899-12-30T09:44:40"/>
    <d v="2025-03-06T00:00:00"/>
    <d v="1899-12-30T09:45:31"/>
    <d v="2025-03-06T00:00:00"/>
    <d v="1899-12-30T10:40:44"/>
    <x v="0"/>
    <x v="0"/>
    <s v="1322317079"/>
    <s v="FBO"/>
    <d v="1899-12-30T00:56:04"/>
    <x v="1322"/>
    <d v="1899-12-30T00:00:51"/>
    <s v="Granel"/>
    <s v="E001"/>
    <x v="2"/>
    <d v="1899-12-30T00:56:04"/>
    <d v="1899-12-30T00:55:13"/>
    <x v="4"/>
    <x v="9"/>
    <x v="2"/>
    <x v="2"/>
    <n v="0"/>
    <n v="0"/>
    <x v="0"/>
    <x v="2"/>
    <x v="2"/>
    <n v="0"/>
    <x v="8"/>
    <x v="0"/>
    <d v="1899-12-30T00:00:51"/>
    <d v="1899-12-30T00:00:51"/>
    <x v="0"/>
    <m/>
    <m/>
    <d v="1899-12-30T00:00:00"/>
    <d v="1899-12-30T00:56:04"/>
    <n v="5"/>
    <d v="1899-12-30T00:00:51"/>
    <n v="56.066666666659231"/>
    <x v="4"/>
    <x v="0"/>
  </r>
  <r>
    <x v="11"/>
    <s v="2025004864"/>
    <x v="0"/>
    <x v="815"/>
    <s v="E9106MPM"/>
    <d v="2025-03-06T00:00:00"/>
    <x v="2"/>
    <s v="55"/>
    <x v="10"/>
    <s v="PA"/>
    <x v="22"/>
    <x v="0"/>
    <d v="2025-03-06T00:00:00"/>
    <d v="1899-12-30T10:20:10"/>
    <d v="2025-03-06T00:00:00"/>
    <d v="1899-12-30T10:21:03"/>
    <d v="2025-03-06T00:00:00"/>
    <d v="1899-12-30T11:00:50"/>
    <x v="0"/>
    <x v="0"/>
    <s v="1322317080"/>
    <s v="FBO"/>
    <d v="1899-12-30T00:40:40"/>
    <x v="2523"/>
    <d v="1899-12-30T00:00:53"/>
    <s v="Granel"/>
    <s v="E001"/>
    <x v="2"/>
    <d v="1899-12-30T00:40:40"/>
    <d v="1899-12-30T00:39:47"/>
    <x v="5"/>
    <x v="9"/>
    <x v="2"/>
    <x v="2"/>
    <n v="0"/>
    <n v="0"/>
    <x v="0"/>
    <x v="2"/>
    <x v="2"/>
    <n v="0"/>
    <x v="8"/>
    <x v="1"/>
    <d v="1899-12-30T00:00:53"/>
    <d v="1899-12-30T00:00:53"/>
    <x v="0"/>
    <m/>
    <m/>
    <d v="1899-12-30T00:00:00"/>
    <d v="1899-12-30T00:40:40"/>
    <n v="5"/>
    <d v="1899-12-30T00:00:53"/>
    <n v="40.666666666665535"/>
    <x v="5"/>
    <x v="1"/>
  </r>
  <r>
    <x v="11"/>
    <s v="2025004867"/>
    <x v="0"/>
    <x v="819"/>
    <s v="E0998LSS"/>
    <d v="2025-03-06T00:00:00"/>
    <x v="2"/>
    <s v="3042"/>
    <x v="13"/>
    <s v="PA"/>
    <x v="18"/>
    <x v="0"/>
    <d v="2025-03-06T00:00:00"/>
    <d v="1899-12-30T10:43:43"/>
    <d v="2025-03-06T00:00:00"/>
    <d v="1899-12-30T10:44:34"/>
    <d v="2025-03-06T00:00:00"/>
    <d v="1899-12-30T11:11:25"/>
    <x v="0"/>
    <x v="0"/>
    <s v="1322317081"/>
    <s v="FBO"/>
    <d v="1899-12-30T00:27:42"/>
    <x v="29"/>
    <d v="1899-12-30T00:00:51"/>
    <s v="Granel"/>
    <s v="E001"/>
    <x v="2"/>
    <d v="1899-12-30T00:27:42"/>
    <d v="1899-12-30T00:26:51"/>
    <x v="5"/>
    <x v="9"/>
    <x v="2"/>
    <x v="2"/>
    <n v="0"/>
    <n v="0"/>
    <x v="0"/>
    <x v="2"/>
    <x v="2"/>
    <n v="0"/>
    <x v="8"/>
    <x v="1"/>
    <d v="1899-12-30T00:00:51"/>
    <d v="1899-12-30T00:00:51"/>
    <x v="0"/>
    <m/>
    <m/>
    <d v="1899-12-30T00:00:00"/>
    <d v="1899-12-30T00:27:42"/>
    <n v="5"/>
    <d v="1899-12-30T00:00:51"/>
    <n v="27.699999999998415"/>
    <x v="5"/>
    <x v="1"/>
  </r>
  <r>
    <x v="11"/>
    <s v="2025004870"/>
    <x v="0"/>
    <x v="492"/>
    <s v="E2847GDG"/>
    <d v="2025-03-06T00:00:00"/>
    <x v="2"/>
    <s v="3044"/>
    <x v="25"/>
    <s v="PA"/>
    <x v="17"/>
    <x v="0"/>
    <d v="2025-03-06T00:00:00"/>
    <d v="1899-12-30T10:52:32"/>
    <d v="2025-03-06T00:00:00"/>
    <d v="1899-12-30T10:53:23"/>
    <d v="2025-03-06T00:00:00"/>
    <d v="1899-12-30T11:25:10"/>
    <x v="0"/>
    <x v="0"/>
    <s v="1322317082"/>
    <s v="FBO"/>
    <d v="1899-12-30T00:32:38"/>
    <x v="1998"/>
    <d v="1899-12-30T00:00:51"/>
    <s v="Granel"/>
    <s v="E001"/>
    <x v="2"/>
    <d v="1899-12-30T00:32:38"/>
    <d v="1899-12-30T00:31:47"/>
    <x v="5"/>
    <x v="9"/>
    <x v="2"/>
    <x v="2"/>
    <n v="0"/>
    <n v="0"/>
    <x v="0"/>
    <x v="2"/>
    <x v="2"/>
    <n v="0"/>
    <x v="8"/>
    <x v="1"/>
    <d v="1899-12-30T00:00:51"/>
    <d v="1899-12-30T00:00:51"/>
    <x v="0"/>
    <m/>
    <m/>
    <d v="1899-12-30T00:00:00"/>
    <d v="1899-12-30T00:32:38"/>
    <n v="5"/>
    <d v="1899-12-30T00:00:51"/>
    <n v="32.63333333333761"/>
    <x v="5"/>
    <x v="1"/>
  </r>
  <r>
    <x v="11"/>
    <s v="2025004868"/>
    <x v="0"/>
    <x v="794"/>
    <s v="E1731LNY"/>
    <d v="2025-03-06T00:00:00"/>
    <x v="2"/>
    <s v="55"/>
    <x v="10"/>
    <s v="PA"/>
    <x v="22"/>
    <x v="0"/>
    <d v="2025-03-06T00:00:00"/>
    <d v="1899-12-30T10:49:14"/>
    <d v="2025-03-06T00:00:00"/>
    <d v="1899-12-30T10:50:05"/>
    <d v="2025-03-06T00:00:00"/>
    <d v="1899-12-30T11:28:05"/>
    <x v="0"/>
    <x v="0"/>
    <s v="1322317083"/>
    <s v="FBO"/>
    <d v="1899-12-30T00:38:51"/>
    <x v="616"/>
    <d v="1899-12-30T00:00:51"/>
    <s v="Granel"/>
    <s v="E001"/>
    <x v="2"/>
    <d v="1899-12-30T00:38:51"/>
    <d v="1899-12-30T00:38:00"/>
    <x v="5"/>
    <x v="9"/>
    <x v="2"/>
    <x v="2"/>
    <n v="0"/>
    <n v="0"/>
    <x v="0"/>
    <x v="2"/>
    <x v="2"/>
    <n v="0"/>
    <x v="8"/>
    <x v="1"/>
    <d v="1899-12-30T00:00:51"/>
    <d v="1899-12-30T00:00:51"/>
    <x v="0"/>
    <m/>
    <m/>
    <d v="1899-12-30T00:00:00"/>
    <d v="1899-12-30T00:38:51"/>
    <n v="5"/>
    <d v="1899-12-30T00:00:51"/>
    <n v="38.85000000000479"/>
    <x v="5"/>
    <x v="1"/>
  </r>
  <r>
    <x v="11"/>
    <s v="2025004872"/>
    <x v="0"/>
    <x v="801"/>
    <s v="E5872HZF"/>
    <d v="2025-03-06T00:00:00"/>
    <x v="2"/>
    <s v="55"/>
    <x v="10"/>
    <s v="PA"/>
    <x v="22"/>
    <x v="0"/>
    <d v="2025-03-06T00:00:00"/>
    <d v="1899-12-30T11:08:52"/>
    <d v="2025-03-06T00:00:00"/>
    <d v="1899-12-30T11:09:42"/>
    <d v="2025-03-06T00:00:00"/>
    <d v="1899-12-30T11:50:08"/>
    <x v="0"/>
    <x v="0"/>
    <s v="1322317084"/>
    <s v="FBO"/>
    <d v="1899-12-30T00:41:16"/>
    <x v="839"/>
    <d v="1899-12-30T00:00:50"/>
    <s v="Granel"/>
    <s v="E001"/>
    <x v="2"/>
    <d v="1899-12-30T00:41:16"/>
    <d v="1899-12-30T00:40:26"/>
    <x v="9"/>
    <x v="9"/>
    <x v="2"/>
    <x v="2"/>
    <n v="0"/>
    <n v="0"/>
    <x v="0"/>
    <x v="2"/>
    <x v="2"/>
    <n v="0"/>
    <x v="8"/>
    <x v="1"/>
    <d v="1899-12-30T00:00:50"/>
    <d v="1899-12-30T00:00:50"/>
    <x v="0"/>
    <m/>
    <m/>
    <d v="1899-12-30T00:00:00"/>
    <d v="1899-12-30T00:41:16"/>
    <n v="5"/>
    <d v="1899-12-30T00:00:50"/>
    <n v="41.266666666670424"/>
    <x v="5"/>
    <x v="1"/>
  </r>
  <r>
    <x v="11"/>
    <s v="2025004869"/>
    <x v="0"/>
    <x v="784"/>
    <s v="E1219LWL"/>
    <d v="2025-03-06T00:00:00"/>
    <x v="2"/>
    <s v="3044"/>
    <x v="25"/>
    <s v="PA"/>
    <x v="17"/>
    <x v="0"/>
    <d v="2025-03-06T00:00:00"/>
    <d v="1899-12-30T10:50:26"/>
    <d v="2025-03-06T00:00:00"/>
    <d v="1899-12-30T10:51:17"/>
    <d v="2025-03-06T00:00:00"/>
    <d v="1899-12-30T11:52:13"/>
    <x v="0"/>
    <x v="0"/>
    <s v="1322317085"/>
    <s v="FBO"/>
    <d v="1899-12-30T01:01:47"/>
    <x v="2416"/>
    <d v="1899-12-30T00:00:51"/>
    <s v="Granel"/>
    <s v="E001"/>
    <x v="2"/>
    <d v="1899-12-30T01:01:47"/>
    <d v="1899-12-30T01:00:56"/>
    <x v="5"/>
    <x v="9"/>
    <x v="2"/>
    <x v="2"/>
    <n v="0"/>
    <n v="0"/>
    <x v="0"/>
    <x v="2"/>
    <x v="2"/>
    <n v="0"/>
    <x v="8"/>
    <x v="0"/>
    <d v="1899-12-30T00:00:51"/>
    <d v="1899-12-30T00:00:51"/>
    <x v="0"/>
    <m/>
    <m/>
    <d v="1899-12-30T00:00:00"/>
    <d v="1899-12-30T01:01:47"/>
    <n v="5"/>
    <d v="1899-12-30T00:00:51"/>
    <n v="61.783333333344004"/>
    <x v="5"/>
    <x v="0"/>
  </r>
  <r>
    <x v="11"/>
    <s v="2025004881"/>
    <x v="0"/>
    <x v="919"/>
    <s v="E9059LCN"/>
    <d v="2025-03-06T00:00:00"/>
    <x v="2"/>
    <s v="2906"/>
    <x v="11"/>
    <s v="PA"/>
    <x v="2"/>
    <x v="0"/>
    <d v="2025-03-06T00:00:00"/>
    <d v="1899-12-30T12:06:09"/>
    <d v="2025-03-06T00:00:00"/>
    <d v="1899-12-30T12:07:03"/>
    <d v="2025-03-06T00:00:00"/>
    <d v="1899-12-30T13:14:45"/>
    <x v="0"/>
    <x v="0"/>
    <s v="1322317087"/>
    <s v="FBO"/>
    <d v="1899-12-30T01:08:36"/>
    <x v="3579"/>
    <d v="1899-12-30T00:00:54"/>
    <s v="Ensacado"/>
    <s v="E002"/>
    <x v="2"/>
    <d v="1899-12-30T01:08:36"/>
    <d v="1899-12-30T01:07:42"/>
    <x v="13"/>
    <x v="9"/>
    <x v="2"/>
    <x v="1"/>
    <n v="0"/>
    <n v="0"/>
    <x v="0"/>
    <x v="1"/>
    <x v="2"/>
    <n v="0"/>
    <x v="8"/>
    <x v="0"/>
    <d v="1899-12-30T00:00:54"/>
    <d v="1899-12-30T00:00:54"/>
    <x v="0"/>
    <m/>
    <m/>
    <d v="1899-12-30T00:00:00"/>
    <d v="1899-12-30T01:08:36"/>
    <n v="5"/>
    <d v="1899-12-30T00:00:54"/>
    <n v="68.600000000001614"/>
    <x v="6"/>
    <x v="0"/>
  </r>
  <r>
    <x v="11"/>
    <s v="2025004880"/>
    <x v="0"/>
    <x v="1369"/>
    <s v="E1619JGS"/>
    <d v="2025-03-06T00:00:00"/>
    <x v="2"/>
    <s v="2926"/>
    <x v="56"/>
    <s v="PA"/>
    <x v="2"/>
    <x v="0"/>
    <d v="2025-03-06T00:00:00"/>
    <d v="1899-12-30T11:57:35"/>
    <d v="2025-03-06T00:00:00"/>
    <d v="1899-12-30T12:20:27"/>
    <d v="2025-03-06T00:00:00"/>
    <d v="1899-12-30T13:16:48"/>
    <x v="0"/>
    <x v="0"/>
    <s v="1322317088"/>
    <s v="EXW"/>
    <d v="1899-12-30T01:19:13"/>
    <x v="1288"/>
    <d v="1899-12-30T00:22:52"/>
    <s v="Ensacado"/>
    <s v="E002"/>
    <x v="1"/>
    <d v="1899-12-30T01:19:13"/>
    <d v="1899-12-30T00:56:21"/>
    <x v="9"/>
    <x v="9"/>
    <x v="2"/>
    <x v="1"/>
    <n v="0"/>
    <n v="0"/>
    <x v="0"/>
    <x v="1"/>
    <x v="2"/>
    <n v="0"/>
    <x v="8"/>
    <x v="0"/>
    <d v="1899-12-30T00:22:52"/>
    <d v="1899-12-30T00:22:52"/>
    <x v="0"/>
    <m/>
    <m/>
    <d v="1899-12-30T00:00:00"/>
    <d v="1899-12-30T01:19:13"/>
    <n v="5"/>
    <d v="1899-12-30T00:22:52"/>
    <n v="79.216666666660842"/>
    <x v="6"/>
    <x v="0"/>
  </r>
  <r>
    <x v="11"/>
    <s v="2025004894"/>
    <x v="0"/>
    <x v="1358"/>
    <s v="E9252MPM"/>
    <d v="2025-03-06T00:00:00"/>
    <x v="2"/>
    <s v="55"/>
    <x v="10"/>
    <s v="PA"/>
    <x v="22"/>
    <x v="0"/>
    <d v="2025-03-06T00:00:00"/>
    <d v="1899-12-30T13:07:22"/>
    <d v="2025-03-06T00:00:00"/>
    <d v="1899-12-30T13:08:15"/>
    <d v="2025-03-06T00:00:00"/>
    <d v="1899-12-30T13:31:26"/>
    <x v="0"/>
    <x v="0"/>
    <s v="1322317089"/>
    <s v="EXW"/>
    <d v="1899-12-30T00:24:04"/>
    <x v="219"/>
    <d v="1899-12-30T00:00:53"/>
    <s v="Granel"/>
    <s v="E001"/>
    <x v="1"/>
    <d v="1899-12-30T00:24:04"/>
    <d v="1899-12-30T00:23:11"/>
    <x v="6"/>
    <x v="9"/>
    <x v="2"/>
    <x v="2"/>
    <n v="0"/>
    <n v="0"/>
    <x v="0"/>
    <x v="2"/>
    <x v="2"/>
    <n v="0"/>
    <x v="8"/>
    <x v="1"/>
    <d v="1899-12-30T00:00:53"/>
    <d v="1899-12-30T00:00:53"/>
    <x v="0"/>
    <m/>
    <m/>
    <d v="1899-12-30T00:00:00"/>
    <d v="1899-12-30T00:24:04"/>
    <n v="5"/>
    <d v="1899-12-30T00:00:53"/>
    <n v="24.066666666662382"/>
    <x v="6"/>
    <x v="1"/>
  </r>
  <r>
    <x v="11"/>
    <s v="2025004906"/>
    <x v="0"/>
    <x v="927"/>
    <s v="E1202JHG"/>
    <d v="2025-03-06T00:00:00"/>
    <x v="2"/>
    <s v="55"/>
    <x v="10"/>
    <s v="PA"/>
    <x v="22"/>
    <x v="0"/>
    <d v="2025-03-06T00:00:00"/>
    <d v="1899-12-30T14:31:37"/>
    <d v="2025-03-06T00:00:00"/>
    <d v="1899-12-30T14:32:27"/>
    <d v="2025-03-06T00:00:00"/>
    <d v="1899-12-30T15:07:10"/>
    <x v="0"/>
    <x v="0"/>
    <s v="1322317091"/>
    <s v="FBO"/>
    <d v="1899-12-30T00:35:33"/>
    <x v="3484"/>
    <d v="1899-12-30T00:00:50"/>
    <s v="Granel"/>
    <s v="E001"/>
    <x v="2"/>
    <d v="1899-12-30T00:35:33"/>
    <d v="1899-12-30T00:34:43"/>
    <x v="14"/>
    <x v="9"/>
    <x v="2"/>
    <x v="2"/>
    <n v="0"/>
    <n v="0"/>
    <x v="0"/>
    <x v="2"/>
    <x v="2"/>
    <n v="0"/>
    <x v="8"/>
    <x v="1"/>
    <d v="1899-12-30T00:00:50"/>
    <d v="1899-12-30T00:00:50"/>
    <x v="0"/>
    <m/>
    <m/>
    <d v="1899-12-30T00:00:00"/>
    <d v="1899-12-30T00:35:33"/>
    <n v="5"/>
    <d v="1899-12-30T00:00:50"/>
    <n v="35.550000000000118"/>
    <x v="14"/>
    <x v="1"/>
  </r>
  <r>
    <x v="11"/>
    <s v="2025004905"/>
    <x v="0"/>
    <x v="923"/>
    <s v="E6158KLG"/>
    <d v="2025-03-06T00:00:00"/>
    <x v="2"/>
    <s v="3044"/>
    <x v="25"/>
    <s v="PA"/>
    <x v="17"/>
    <x v="0"/>
    <d v="2025-03-06T00:00:00"/>
    <d v="1899-12-30T14:29:39"/>
    <d v="2025-03-06T00:00:00"/>
    <d v="1899-12-30T14:30:31"/>
    <d v="2025-03-06T00:00:00"/>
    <d v="1899-12-30T15:15:21"/>
    <x v="0"/>
    <x v="0"/>
    <s v="1322317094"/>
    <s v="FBO"/>
    <d v="1899-12-30T00:45:42"/>
    <x v="3580"/>
    <d v="1899-12-30T00:00:52"/>
    <s v="Granel"/>
    <s v="E001"/>
    <x v="2"/>
    <d v="1899-12-30T00:45:42"/>
    <d v="1899-12-30T00:44:50"/>
    <x v="14"/>
    <x v="9"/>
    <x v="2"/>
    <x v="2"/>
    <n v="0"/>
    <n v="0"/>
    <x v="0"/>
    <x v="2"/>
    <x v="2"/>
    <n v="0"/>
    <x v="8"/>
    <x v="0"/>
    <d v="1899-12-30T00:00:52"/>
    <d v="1899-12-30T00:00:52"/>
    <x v="0"/>
    <m/>
    <m/>
    <d v="1899-12-30T00:00:00"/>
    <d v="1899-12-30T00:45:42"/>
    <n v="5"/>
    <d v="1899-12-30T00:00:52"/>
    <n v="45.699999999998347"/>
    <x v="14"/>
    <x v="0"/>
  </r>
  <r>
    <x v="11"/>
    <s v="2025004908"/>
    <x v="0"/>
    <x v="1353"/>
    <s v="E6211LYC"/>
    <d v="2025-03-06T00:00:00"/>
    <x v="2"/>
    <s v="55"/>
    <x v="10"/>
    <s v="PA"/>
    <x v="22"/>
    <x v="0"/>
    <d v="2025-03-06T00:00:00"/>
    <d v="1899-12-30T14:44:58"/>
    <d v="2025-03-06T00:00:00"/>
    <d v="1899-12-30T14:45:50"/>
    <d v="2025-03-06T00:00:00"/>
    <d v="1899-12-30T15:18:01"/>
    <x v="0"/>
    <x v="0"/>
    <s v="1322317095"/>
    <s v="EXW"/>
    <d v="1899-12-30T00:33:03"/>
    <x v="1023"/>
    <d v="1899-12-30T00:00:52"/>
    <s v="Granel"/>
    <s v="E001"/>
    <x v="1"/>
    <d v="1899-12-30T00:33:03"/>
    <d v="1899-12-30T00:32:11"/>
    <x v="14"/>
    <x v="9"/>
    <x v="2"/>
    <x v="2"/>
    <n v="0"/>
    <n v="0"/>
    <x v="0"/>
    <x v="2"/>
    <x v="2"/>
    <n v="0"/>
    <x v="8"/>
    <x v="1"/>
    <d v="1899-12-30T00:00:52"/>
    <d v="1899-12-30T00:00:52"/>
    <x v="0"/>
    <m/>
    <m/>
    <d v="1899-12-30T00:00:00"/>
    <d v="1899-12-30T00:33:03"/>
    <n v="5"/>
    <d v="1899-12-30T00:00:52"/>
    <n v="33.049999999987257"/>
    <x v="14"/>
    <x v="1"/>
  </r>
  <r>
    <x v="11"/>
    <s v="2025004909"/>
    <x v="0"/>
    <x v="1354"/>
    <s v="E3170MNG"/>
    <d v="2025-03-06T00:00:00"/>
    <x v="2"/>
    <s v="2906"/>
    <x v="11"/>
    <s v="PA"/>
    <x v="2"/>
    <x v="0"/>
    <d v="2025-03-06T00:00:00"/>
    <d v="1899-12-30T14:56:04"/>
    <d v="2025-03-06T00:00:00"/>
    <d v="1899-12-30T14:56:55"/>
    <d v="2025-03-06T00:00:00"/>
    <d v="1899-12-30T15:30:55"/>
    <x v="0"/>
    <x v="0"/>
    <s v="1322317097"/>
    <s v="FBO"/>
    <d v="1899-12-30T00:34:51"/>
    <x v="959"/>
    <d v="1899-12-30T00:00:51"/>
    <s v="Ensacado"/>
    <s v="E002"/>
    <x v="2"/>
    <d v="1899-12-30T00:34:51"/>
    <d v="1899-12-30T00:34:00"/>
    <x v="14"/>
    <x v="9"/>
    <x v="2"/>
    <x v="1"/>
    <n v="0"/>
    <n v="0"/>
    <x v="0"/>
    <x v="1"/>
    <x v="2"/>
    <n v="0"/>
    <x v="8"/>
    <x v="1"/>
    <d v="1899-12-30T00:00:51"/>
    <d v="1899-12-30T00:00:51"/>
    <x v="0"/>
    <m/>
    <m/>
    <d v="1899-12-30T00:00:00"/>
    <d v="1899-12-30T00:34:51"/>
    <n v="5"/>
    <d v="1899-12-30T00:00:51"/>
    <n v="34.850000000001451"/>
    <x v="14"/>
    <x v="1"/>
  </r>
  <r>
    <x v="11"/>
    <s v="2025004920"/>
    <x v="0"/>
    <x v="1370"/>
    <s v="E2878CGW"/>
    <d v="2025-03-06T00:00:00"/>
    <x v="2"/>
    <s v="2906"/>
    <x v="11"/>
    <s v="PA"/>
    <x v="2"/>
    <x v="0"/>
    <d v="2025-03-06T00:00:00"/>
    <d v="1899-12-30T15:35:44"/>
    <d v="2025-03-06T00:00:00"/>
    <d v="1899-12-30T15:36:34"/>
    <d v="2025-03-06T00:00:00"/>
    <d v="1899-12-30T15:43:05"/>
    <x v="0"/>
    <x v="0"/>
    <s v="1322317098"/>
    <s v="EXW"/>
    <d v="1899-12-30T00:07:21"/>
    <x v="2054"/>
    <d v="1899-12-30T00:00:50"/>
    <s v="Ensacado"/>
    <s v="E002"/>
    <x v="1"/>
    <d v="1899-12-30T00:07:21"/>
    <d v="1899-12-30T00:06:31"/>
    <x v="10"/>
    <x v="9"/>
    <x v="2"/>
    <x v="1"/>
    <n v="1"/>
    <n v="0"/>
    <x v="1"/>
    <x v="1"/>
    <x v="2"/>
    <n v="1"/>
    <x v="8"/>
    <x v="1"/>
    <d v="1899-12-30T00:00:50"/>
    <d v="1899-12-30T00:00:50"/>
    <x v="0"/>
    <m/>
    <m/>
    <d v="1899-12-30T00:00:00"/>
    <d v="1899-12-30T00:07:21"/>
    <n v="5"/>
    <d v="1899-12-30T00:00:50"/>
    <n v="7.350000000004826"/>
    <x v="14"/>
    <x v="1"/>
  </r>
  <r>
    <x v="11"/>
    <s v="2025004926"/>
    <x v="0"/>
    <x v="928"/>
    <s v="E2376GDG"/>
    <d v="2025-03-06T00:00:00"/>
    <x v="2"/>
    <s v="55"/>
    <x v="10"/>
    <s v="PA"/>
    <x v="22"/>
    <x v="0"/>
    <d v="2025-03-06T00:00:00"/>
    <d v="1899-12-30T16:20:48"/>
    <d v="2025-03-06T00:00:00"/>
    <d v="1899-12-30T16:21:38"/>
    <d v="2025-03-06T00:00:00"/>
    <d v="1899-12-30T16:50:38"/>
    <x v="0"/>
    <x v="0"/>
    <s v="1322317100"/>
    <s v="FBO"/>
    <d v="1899-12-30T00:29:50"/>
    <x v="939"/>
    <d v="1899-12-30T00:00:50"/>
    <s v="Granel"/>
    <s v="E001"/>
    <x v="2"/>
    <d v="1899-12-30T00:29:50"/>
    <d v="1899-12-30T00:29:00"/>
    <x v="7"/>
    <x v="9"/>
    <x v="2"/>
    <x v="2"/>
    <n v="0"/>
    <n v="0"/>
    <x v="0"/>
    <x v="2"/>
    <x v="2"/>
    <n v="0"/>
    <x v="8"/>
    <x v="1"/>
    <d v="1899-12-30T00:00:50"/>
    <d v="1899-12-30T00:00:50"/>
    <x v="0"/>
    <m/>
    <m/>
    <d v="1899-12-30T00:00:00"/>
    <d v="1899-12-30T00:29:50"/>
    <n v="5"/>
    <d v="1899-12-30T00:00:50"/>
    <n v="29.833333333329577"/>
    <x v="8"/>
    <x v="1"/>
  </r>
  <r>
    <x v="11"/>
    <s v="2025004925"/>
    <x v="0"/>
    <x v="922"/>
    <s v="E2163JCB"/>
    <d v="2025-03-06T00:00:00"/>
    <x v="2"/>
    <s v="3218"/>
    <x v="55"/>
    <s v="PA"/>
    <x v="26"/>
    <x v="0"/>
    <d v="2025-03-06T00:00:00"/>
    <d v="1899-12-30T16:18:56"/>
    <d v="2025-03-06T00:00:00"/>
    <d v="1899-12-30T16:19:48"/>
    <d v="2025-03-06T00:00:00"/>
    <d v="1899-12-30T17:18:39"/>
    <x v="0"/>
    <x v="0"/>
    <s v="1322317103"/>
    <s v="FBO"/>
    <d v="1899-12-30T00:59:43"/>
    <x v="3049"/>
    <d v="1899-12-30T00:00:52"/>
    <s v="Granel"/>
    <s v="E001"/>
    <x v="2"/>
    <d v="1899-12-30T00:59:43"/>
    <d v="1899-12-30T00:58:51"/>
    <x v="7"/>
    <x v="9"/>
    <x v="2"/>
    <x v="2"/>
    <n v="0"/>
    <n v="0"/>
    <x v="0"/>
    <x v="2"/>
    <x v="2"/>
    <n v="0"/>
    <x v="8"/>
    <x v="0"/>
    <d v="1899-12-30T00:00:52"/>
    <d v="1899-12-30T00:00:52"/>
    <x v="0"/>
    <m/>
    <m/>
    <d v="1899-12-30T00:00:00"/>
    <d v="1899-12-30T00:59:43"/>
    <n v="5"/>
    <d v="1899-12-30T00:00:52"/>
    <n v="59.716666666670349"/>
    <x v="12"/>
    <x v="0"/>
  </r>
  <r>
    <x v="11"/>
    <s v="2025004932"/>
    <x v="0"/>
    <x v="500"/>
    <s v="E9582MNV"/>
    <d v="2025-03-06T00:00:00"/>
    <x v="2"/>
    <s v="55"/>
    <x v="10"/>
    <s v="PA"/>
    <x v="22"/>
    <x v="0"/>
    <d v="2025-03-06T00:00:00"/>
    <d v="1899-12-30T16:30:56"/>
    <d v="2025-03-06T00:00:00"/>
    <d v="1899-12-30T16:31:46"/>
    <d v="2025-03-06T00:00:00"/>
    <d v="1899-12-30T17:22:20"/>
    <x v="0"/>
    <x v="0"/>
    <s v="1322317104"/>
    <s v="FBO"/>
    <d v="1899-12-30T00:51:24"/>
    <x v="1039"/>
    <d v="1899-12-30T00:00:50"/>
    <s v="Granel"/>
    <s v="E001"/>
    <x v="2"/>
    <d v="1899-12-30T00:51:24"/>
    <d v="1899-12-30T00:50:34"/>
    <x v="7"/>
    <x v="9"/>
    <x v="2"/>
    <x v="2"/>
    <n v="0"/>
    <n v="0"/>
    <x v="0"/>
    <x v="2"/>
    <x v="2"/>
    <n v="0"/>
    <x v="8"/>
    <x v="0"/>
    <d v="1899-12-30T00:00:50"/>
    <d v="1899-12-30T00:00:50"/>
    <x v="0"/>
    <m/>
    <m/>
    <d v="1899-12-30T00:00:00"/>
    <d v="1899-12-30T00:51:24"/>
    <n v="5"/>
    <d v="1899-12-30T00:00:50"/>
    <n v="51.399999999993646"/>
    <x v="12"/>
    <x v="0"/>
  </r>
  <r>
    <x v="11"/>
    <s v="2025004940"/>
    <x v="0"/>
    <x v="815"/>
    <s v="E9106MPM"/>
    <d v="2025-03-06T00:00:00"/>
    <x v="2"/>
    <s v="3044"/>
    <x v="25"/>
    <s v="PA"/>
    <x v="17"/>
    <x v="0"/>
    <d v="2025-03-06T00:00:00"/>
    <d v="1899-12-30T17:02:44"/>
    <d v="2025-03-06T00:00:00"/>
    <d v="1899-12-30T17:03:37"/>
    <d v="2025-03-06T00:00:00"/>
    <d v="1899-12-30T17:34:12"/>
    <x v="0"/>
    <x v="0"/>
    <s v="1322317106"/>
    <s v="FBO"/>
    <d v="1899-12-30T00:31:28"/>
    <x v="2129"/>
    <d v="1899-12-30T00:00:53"/>
    <s v="Granel"/>
    <s v="E001"/>
    <x v="2"/>
    <d v="1899-12-30T00:31:28"/>
    <d v="1899-12-30T00:30:35"/>
    <x v="11"/>
    <x v="9"/>
    <x v="2"/>
    <x v="2"/>
    <n v="0"/>
    <n v="0"/>
    <x v="0"/>
    <x v="2"/>
    <x v="2"/>
    <n v="0"/>
    <x v="8"/>
    <x v="1"/>
    <d v="1899-12-30T00:00:53"/>
    <d v="1899-12-30T00:00:53"/>
    <x v="0"/>
    <m/>
    <m/>
    <d v="1899-12-30T00:00:00"/>
    <d v="1899-12-30T00:31:28"/>
    <n v="5"/>
    <d v="1899-12-30T00:00:53"/>
    <n v="31.466666666664018"/>
    <x v="12"/>
    <x v="1"/>
  </r>
  <r>
    <x v="11"/>
    <s v="2025004943"/>
    <x v="0"/>
    <x v="789"/>
    <s v="E3174JJN"/>
    <d v="2025-03-06T00:00:00"/>
    <x v="2"/>
    <s v="55"/>
    <x v="10"/>
    <s v="PA"/>
    <x v="22"/>
    <x v="0"/>
    <d v="2025-03-06T00:00:00"/>
    <d v="1899-12-30T17:17:19"/>
    <d v="2025-03-06T00:00:00"/>
    <d v="1899-12-30T17:18:09"/>
    <d v="2025-03-06T00:00:00"/>
    <d v="1899-12-30T17:43:34"/>
    <x v="0"/>
    <x v="0"/>
    <s v="1322317107"/>
    <s v="FBO"/>
    <d v="1899-12-30T00:26:15"/>
    <x v="1264"/>
    <d v="1899-12-30T00:00:50"/>
    <s v="Granel"/>
    <s v="E001"/>
    <x v="2"/>
    <d v="1899-12-30T00:26:15"/>
    <d v="1899-12-30T00:25:25"/>
    <x v="11"/>
    <x v="9"/>
    <x v="2"/>
    <x v="2"/>
    <n v="0"/>
    <n v="0"/>
    <x v="0"/>
    <x v="2"/>
    <x v="2"/>
    <n v="0"/>
    <x v="8"/>
    <x v="1"/>
    <d v="1899-12-30T00:00:50"/>
    <d v="1899-12-30T00:00:50"/>
    <x v="0"/>
    <m/>
    <m/>
    <d v="1899-12-30T00:00:00"/>
    <d v="1899-12-30T00:26:15"/>
    <n v="5"/>
    <d v="1899-12-30T00:00:50"/>
    <n v="26.249999999990514"/>
    <x v="12"/>
    <x v="1"/>
  </r>
  <r>
    <x v="11"/>
    <s v="2025004942"/>
    <x v="0"/>
    <x v="917"/>
    <s v="E1437MRF"/>
    <d v="2025-03-06T00:00:00"/>
    <x v="2"/>
    <s v="2906"/>
    <x v="11"/>
    <s v="PA"/>
    <x v="2"/>
    <x v="0"/>
    <d v="2025-03-06T00:00:00"/>
    <d v="1899-12-30T17:13:25"/>
    <d v="2025-03-06T00:00:00"/>
    <d v="1899-12-30T17:14:16"/>
    <d v="2025-03-06T00:00:00"/>
    <d v="1899-12-30T17:53:10"/>
    <x v="0"/>
    <x v="0"/>
    <s v="1322317110"/>
    <s v="FBO"/>
    <d v="1899-12-30T00:39:45"/>
    <x v="543"/>
    <d v="1899-12-30T00:00:51"/>
    <s v="Ensacado"/>
    <s v="E002"/>
    <x v="2"/>
    <d v="1899-12-30T00:39:45"/>
    <d v="1899-12-30T00:38:54"/>
    <x v="11"/>
    <x v="9"/>
    <x v="2"/>
    <x v="1"/>
    <n v="0"/>
    <n v="0"/>
    <x v="0"/>
    <x v="1"/>
    <x v="2"/>
    <n v="0"/>
    <x v="8"/>
    <x v="1"/>
    <d v="1899-12-30T00:00:51"/>
    <d v="1899-12-30T00:00:51"/>
    <x v="0"/>
    <m/>
    <m/>
    <d v="1899-12-30T00:00:00"/>
    <d v="1899-12-30T00:39:45"/>
    <n v="5"/>
    <d v="1899-12-30T00:00:51"/>
    <n v="39.750000000004775"/>
    <x v="12"/>
    <x v="1"/>
  </r>
  <r>
    <x v="11"/>
    <s v="2025004944"/>
    <x v="0"/>
    <x v="1358"/>
    <s v="E9252MPM"/>
    <d v="2025-03-06T00:00:00"/>
    <x v="2"/>
    <s v="55"/>
    <x v="10"/>
    <s v="PA"/>
    <x v="22"/>
    <x v="0"/>
    <d v="2025-03-06T00:00:00"/>
    <d v="1899-12-30T17:19:51"/>
    <d v="2025-03-06T00:00:00"/>
    <d v="1899-12-30T17:20:42"/>
    <d v="2025-03-06T00:00:00"/>
    <d v="1899-12-30T18:01:50"/>
    <x v="0"/>
    <x v="0"/>
    <s v="1322317111"/>
    <s v="EXW"/>
    <d v="1899-12-30T00:41:59"/>
    <x v="3553"/>
    <d v="1899-12-30T00:00:51"/>
    <s v="Granel"/>
    <s v="E001"/>
    <x v="1"/>
    <d v="1899-12-30T00:41:59"/>
    <d v="1899-12-30T00:41:08"/>
    <x v="11"/>
    <x v="9"/>
    <x v="2"/>
    <x v="2"/>
    <n v="0"/>
    <n v="0"/>
    <x v="0"/>
    <x v="2"/>
    <x v="2"/>
    <n v="0"/>
    <x v="8"/>
    <x v="1"/>
    <d v="1899-12-30T00:00:51"/>
    <d v="1899-12-30T00:00:51"/>
    <x v="0"/>
    <m/>
    <m/>
    <d v="1899-12-30T00:00:00"/>
    <d v="1899-12-30T00:41:59"/>
    <n v="5"/>
    <d v="1899-12-30T00:00:51"/>
    <n v="41.983333333329718"/>
    <x v="9"/>
    <x v="1"/>
  </r>
  <r>
    <x v="11"/>
    <s v="2025004946"/>
    <x v="0"/>
    <x v="916"/>
    <s v="E5316JZJ"/>
    <d v="2025-03-06T00:00:00"/>
    <x v="2"/>
    <s v="3320"/>
    <x v="12"/>
    <s v="PA"/>
    <x v="2"/>
    <x v="0"/>
    <d v="2025-03-06T00:00:00"/>
    <d v="1899-12-30T17:48:35"/>
    <d v="2025-03-06T00:00:00"/>
    <d v="1899-12-30T17:49:27"/>
    <d v="2025-03-06T00:00:00"/>
    <d v="1899-12-30T18:19:03"/>
    <x v="0"/>
    <x v="0"/>
    <s v="1322317112"/>
    <s v="FBO"/>
    <d v="1899-12-30T00:30:28"/>
    <x v="1171"/>
    <d v="1899-12-30T00:00:52"/>
    <s v="Ensacado"/>
    <s v="E002"/>
    <x v="2"/>
    <d v="1899-12-30T00:30:28"/>
    <d v="1899-12-30T00:29:36"/>
    <x v="11"/>
    <x v="9"/>
    <x v="2"/>
    <x v="1"/>
    <n v="0"/>
    <n v="0"/>
    <x v="0"/>
    <x v="1"/>
    <x v="2"/>
    <n v="0"/>
    <x v="8"/>
    <x v="1"/>
    <d v="1899-12-30T00:00:52"/>
    <d v="1899-12-30T00:00:52"/>
    <x v="0"/>
    <m/>
    <m/>
    <d v="1899-12-30T00:00:00"/>
    <d v="1899-12-30T00:30:28"/>
    <n v="5"/>
    <d v="1899-12-30T00:00:52"/>
    <n v="30.466666666670257"/>
    <x v="9"/>
    <x v="1"/>
  </r>
  <r>
    <x v="11"/>
    <s v="2025004947"/>
    <x v="0"/>
    <x v="783"/>
    <s v="E3120HXB"/>
    <d v="2025-03-06T00:00:00"/>
    <x v="2"/>
    <s v="55"/>
    <x v="10"/>
    <s v="PA"/>
    <x v="22"/>
    <x v="0"/>
    <d v="2025-03-06T00:00:00"/>
    <d v="1899-12-30T17:53:08"/>
    <d v="2025-03-06T00:00:00"/>
    <d v="1899-12-30T17:53:58"/>
    <d v="2025-03-06T00:00:00"/>
    <d v="1899-12-30T18:23:52"/>
    <x v="0"/>
    <x v="0"/>
    <s v="1322317113"/>
    <s v="FBO"/>
    <d v="1899-12-30T00:30:44"/>
    <x v="2981"/>
    <d v="1899-12-30T00:00:50"/>
    <s v="Granel"/>
    <s v="E001"/>
    <x v="2"/>
    <d v="1899-12-30T00:30:44"/>
    <d v="1899-12-30T00:29:54"/>
    <x v="11"/>
    <x v="9"/>
    <x v="2"/>
    <x v="2"/>
    <n v="0"/>
    <n v="0"/>
    <x v="0"/>
    <x v="2"/>
    <x v="2"/>
    <n v="0"/>
    <x v="8"/>
    <x v="1"/>
    <d v="1899-12-30T00:00:50"/>
    <d v="1899-12-30T00:00:50"/>
    <x v="0"/>
    <m/>
    <m/>
    <d v="1899-12-30T00:00:00"/>
    <d v="1899-12-30T00:30:44"/>
    <n v="5"/>
    <d v="1899-12-30T00:00:50"/>
    <n v="30.733333333329558"/>
    <x v="9"/>
    <x v="1"/>
  </r>
  <r>
    <x v="11"/>
    <s v="2025004948"/>
    <x v="0"/>
    <x v="796"/>
    <s v="E4570MKW"/>
    <d v="2025-03-06T00:00:00"/>
    <x v="2"/>
    <s v="55"/>
    <x v="10"/>
    <s v="PA"/>
    <x v="22"/>
    <x v="0"/>
    <d v="2025-03-06T00:00:00"/>
    <d v="1899-12-30T17:54:47"/>
    <d v="2025-03-06T00:00:00"/>
    <d v="1899-12-30T17:55:37"/>
    <d v="2025-03-06T00:00:00"/>
    <d v="1899-12-30T18:27:46"/>
    <x v="0"/>
    <x v="0"/>
    <s v="1322317114"/>
    <s v="FBO"/>
    <d v="1899-12-30T00:32:59"/>
    <x v="247"/>
    <d v="1899-12-30T00:00:50"/>
    <s v="Granel"/>
    <s v="E001"/>
    <x v="2"/>
    <d v="1899-12-30T00:32:59"/>
    <d v="1899-12-30T00:32:09"/>
    <x v="11"/>
    <x v="9"/>
    <x v="2"/>
    <x v="2"/>
    <n v="0"/>
    <n v="0"/>
    <x v="0"/>
    <x v="2"/>
    <x v="2"/>
    <n v="0"/>
    <x v="8"/>
    <x v="1"/>
    <d v="1899-12-30T00:00:50"/>
    <d v="1899-12-30T00:00:50"/>
    <x v="0"/>
    <m/>
    <m/>
    <d v="1899-12-30T00:00:00"/>
    <d v="1899-12-30T00:32:59"/>
    <n v="5"/>
    <d v="1899-12-30T00:00:50"/>
    <n v="32.983333333344135"/>
    <x v="9"/>
    <x v="1"/>
  </r>
  <r>
    <x v="11"/>
    <s v="2025004945"/>
    <x v="0"/>
    <x v="921"/>
    <s v="E7567GYY"/>
    <d v="2025-03-06T00:00:00"/>
    <x v="2"/>
    <s v="3218"/>
    <x v="55"/>
    <s v="PA"/>
    <x v="26"/>
    <x v="0"/>
    <d v="2025-03-06T00:00:00"/>
    <d v="1899-12-30T17:46:01"/>
    <d v="2025-03-06T00:00:00"/>
    <d v="1899-12-30T17:46:50"/>
    <d v="2025-03-06T00:00:00"/>
    <d v="1899-12-30T18:50:52"/>
    <x v="0"/>
    <x v="0"/>
    <s v="1322317116"/>
    <s v="FBO"/>
    <d v="1899-12-30T01:04:51"/>
    <x v="2489"/>
    <d v="1899-12-30T00:00:49"/>
    <s v="Granel"/>
    <s v="E001"/>
    <x v="2"/>
    <d v="1899-12-30T01:04:51"/>
    <d v="1899-12-30T01:04:02"/>
    <x v="11"/>
    <x v="9"/>
    <x v="2"/>
    <x v="2"/>
    <n v="0"/>
    <n v="0"/>
    <x v="0"/>
    <x v="2"/>
    <x v="2"/>
    <n v="0"/>
    <x v="8"/>
    <x v="0"/>
    <d v="1899-12-30T00:00:49"/>
    <d v="1899-12-30T00:00:49"/>
    <x v="0"/>
    <m/>
    <m/>
    <d v="1899-12-30T00:00:00"/>
    <d v="1899-12-30T01:04:51"/>
    <n v="5"/>
    <d v="1899-12-30T00:00:49"/>
    <n v="64.849999999996868"/>
    <x v="9"/>
    <x v="0"/>
  </r>
  <r>
    <x v="11"/>
    <s v="2025004951"/>
    <x v="0"/>
    <x v="492"/>
    <s v="E2847GDG"/>
    <d v="2025-03-06T00:00:00"/>
    <x v="2"/>
    <s v="3044"/>
    <x v="25"/>
    <s v="PA"/>
    <x v="17"/>
    <x v="0"/>
    <d v="2025-03-06T00:00:00"/>
    <d v="1899-12-30T18:32:16"/>
    <d v="2025-03-06T00:00:00"/>
    <d v="1899-12-30T18:33:08"/>
    <d v="2025-03-06T00:00:00"/>
    <d v="1899-12-30T18:59:52"/>
    <x v="0"/>
    <x v="0"/>
    <s v="1322317117"/>
    <s v="FBO"/>
    <d v="1899-12-30T00:27:36"/>
    <x v="401"/>
    <d v="1899-12-30T00:00:52"/>
    <s v="Granel"/>
    <s v="E001"/>
    <x v="2"/>
    <d v="1899-12-30T00:27:36"/>
    <d v="1899-12-30T00:26:44"/>
    <x v="8"/>
    <x v="9"/>
    <x v="2"/>
    <x v="2"/>
    <n v="0"/>
    <n v="0"/>
    <x v="0"/>
    <x v="2"/>
    <x v="2"/>
    <n v="0"/>
    <x v="8"/>
    <x v="1"/>
    <d v="1899-12-30T00:00:52"/>
    <d v="1899-12-30T00:00:52"/>
    <x v="0"/>
    <m/>
    <m/>
    <d v="1899-12-30T00:00:00"/>
    <d v="1899-12-30T00:27:36"/>
    <n v="5"/>
    <d v="1899-12-30T00:00:52"/>
    <n v="27.599999999990406"/>
    <x v="9"/>
    <x v="1"/>
  </r>
  <r>
    <x v="11"/>
    <s v="2025004949"/>
    <x v="0"/>
    <x v="800"/>
    <s v="E4280KCL"/>
    <d v="2025-03-06T00:00:00"/>
    <x v="2"/>
    <s v="3218"/>
    <x v="55"/>
    <s v="PA"/>
    <x v="26"/>
    <x v="0"/>
    <d v="2025-03-06T00:00:00"/>
    <d v="1899-12-30T17:56:32"/>
    <d v="2025-03-06T00:00:00"/>
    <d v="1899-12-30T17:57:22"/>
    <d v="2025-03-06T00:00:00"/>
    <d v="1899-12-30T19:08:37"/>
    <x v="0"/>
    <x v="0"/>
    <s v="1322317118"/>
    <s v="FBO"/>
    <d v="1899-12-30T01:12:05"/>
    <x v="3581"/>
    <d v="1899-12-30T00:00:50"/>
    <s v="Granel"/>
    <s v="E001"/>
    <x v="2"/>
    <d v="1899-12-30T01:12:05"/>
    <d v="1899-12-30T01:11:15"/>
    <x v="11"/>
    <x v="9"/>
    <x v="2"/>
    <x v="2"/>
    <n v="0"/>
    <n v="0"/>
    <x v="0"/>
    <x v="2"/>
    <x v="2"/>
    <n v="0"/>
    <x v="8"/>
    <x v="0"/>
    <d v="1899-12-30T00:00:50"/>
    <d v="1899-12-30T00:00:50"/>
    <x v="0"/>
    <m/>
    <m/>
    <d v="1899-12-30T00:00:00"/>
    <d v="1899-12-30T01:12:05"/>
    <n v="5"/>
    <d v="1899-12-30T00:00:50"/>
    <n v="72.083333333332817"/>
    <x v="10"/>
    <x v="0"/>
  </r>
  <r>
    <x v="11"/>
    <s v="2025004953"/>
    <x v="0"/>
    <x v="924"/>
    <s v="E2459GSW"/>
    <d v="2025-03-06T00:00:00"/>
    <x v="2"/>
    <s v="55"/>
    <x v="10"/>
    <s v="PA"/>
    <x v="22"/>
    <x v="0"/>
    <d v="2025-03-06T00:00:00"/>
    <d v="1899-12-30T19:01:19"/>
    <d v="2025-03-06T00:00:00"/>
    <d v="1899-12-30T19:02:12"/>
    <d v="2025-03-06T00:00:00"/>
    <d v="1899-12-30T19:26:18"/>
    <x v="0"/>
    <x v="0"/>
    <s v="1322317119"/>
    <s v="FBO"/>
    <d v="1899-12-30T00:24:59"/>
    <x v="687"/>
    <d v="1899-12-30T00:00:53"/>
    <s v="Granel"/>
    <s v="E001"/>
    <x v="2"/>
    <d v="1899-12-30T00:24:59"/>
    <d v="1899-12-30T00:24:06"/>
    <x v="12"/>
    <x v="9"/>
    <x v="2"/>
    <x v="2"/>
    <n v="0"/>
    <n v="0"/>
    <x v="0"/>
    <x v="2"/>
    <x v="2"/>
    <n v="0"/>
    <x v="8"/>
    <x v="1"/>
    <d v="1899-12-30T00:00:53"/>
    <d v="1899-12-30T00:00:53"/>
    <x v="0"/>
    <m/>
    <m/>
    <d v="1899-12-30T00:00:00"/>
    <d v="1899-12-30T00:24:59"/>
    <n v="5"/>
    <d v="1899-12-30T00:00:53"/>
    <n v="24.983333333337612"/>
    <x v="10"/>
    <x v="1"/>
  </r>
  <r>
    <x v="11"/>
    <s v="2025004952"/>
    <x v="0"/>
    <x v="819"/>
    <s v="E0998LSS"/>
    <d v="2025-03-06T00:00:00"/>
    <x v="2"/>
    <s v="3042"/>
    <x v="13"/>
    <s v="PA"/>
    <x v="18"/>
    <x v="0"/>
    <d v="2025-03-06T00:00:00"/>
    <d v="1899-12-30T18:53:48"/>
    <d v="2025-03-06T00:00:00"/>
    <d v="1899-12-30T18:54:40"/>
    <d v="2025-03-06T00:00:00"/>
    <d v="1899-12-30T19:28:39"/>
    <x v="0"/>
    <x v="0"/>
    <s v="1322317120"/>
    <s v="FBO"/>
    <d v="1899-12-30T00:34:51"/>
    <x v="2174"/>
    <d v="1899-12-30T00:00:52"/>
    <s v="Granel"/>
    <s v="E001"/>
    <x v="2"/>
    <d v="1899-12-30T00:34:51"/>
    <d v="1899-12-30T00:33:59"/>
    <x v="8"/>
    <x v="9"/>
    <x v="2"/>
    <x v="2"/>
    <n v="0"/>
    <n v="0"/>
    <x v="0"/>
    <x v="2"/>
    <x v="2"/>
    <n v="0"/>
    <x v="8"/>
    <x v="1"/>
    <d v="1899-12-30T00:00:52"/>
    <d v="1899-12-30T00:00:52"/>
    <x v="0"/>
    <m/>
    <m/>
    <d v="1899-12-30T00:00:00"/>
    <d v="1899-12-30T00:34:51"/>
    <n v="5"/>
    <d v="1899-12-30T00:00:52"/>
    <n v="34.850000000001607"/>
    <x v="10"/>
    <x v="1"/>
  </r>
  <r>
    <x v="11"/>
    <s v="2025004970"/>
    <x v="0"/>
    <x v="1353"/>
    <s v="E6211LYC"/>
    <d v="2025-03-07T00:00:00"/>
    <x v="2"/>
    <s v="55"/>
    <x v="10"/>
    <s v="PA"/>
    <x v="22"/>
    <x v="0"/>
    <d v="2025-03-07T00:00:00"/>
    <d v="1899-12-30T06:41:13"/>
    <d v="2025-03-07T00:00:00"/>
    <d v="1899-12-30T06:42:05"/>
    <d v="2025-03-07T00:00:00"/>
    <d v="1899-12-30T07:06:56"/>
    <x v="0"/>
    <x v="0"/>
    <s v="1322317123"/>
    <s v="EXW"/>
    <d v="1899-12-30T00:25:43"/>
    <x v="2018"/>
    <d v="1899-12-30T00:00:52"/>
    <s v="Granel"/>
    <s v="E001"/>
    <x v="1"/>
    <d v="1899-12-30T00:25:43"/>
    <d v="1899-12-30T00:24:51"/>
    <x v="1"/>
    <x v="10"/>
    <x v="2"/>
    <x v="2"/>
    <n v="0"/>
    <n v="0"/>
    <x v="0"/>
    <x v="2"/>
    <x v="2"/>
    <n v="0"/>
    <x v="8"/>
    <x v="1"/>
    <d v="1899-12-30T00:00:52"/>
    <d v="1899-12-30T00:00:52"/>
    <x v="0"/>
    <m/>
    <m/>
    <d v="1899-12-30T00:00:00"/>
    <d v="1899-12-30T00:25:43"/>
    <n v="6"/>
    <d v="1899-12-30T00:00:52"/>
    <n v="25.716666666657602"/>
    <x v="1"/>
    <x v="1"/>
  </r>
  <r>
    <x v="11"/>
    <s v="2025004968"/>
    <x v="0"/>
    <x v="925"/>
    <s v="E2543HVB"/>
    <d v="2025-03-07T00:00:00"/>
    <x v="2"/>
    <s v="3042"/>
    <x v="13"/>
    <s v="PA"/>
    <x v="18"/>
    <x v="0"/>
    <d v="2025-03-07T00:00:00"/>
    <d v="1899-12-30T06:37:38"/>
    <d v="2025-03-07T00:00:00"/>
    <d v="1899-12-30T06:38:29"/>
    <d v="2025-03-07T00:00:00"/>
    <d v="1899-12-30T07:09:32"/>
    <x v="0"/>
    <x v="0"/>
    <s v="1322317124"/>
    <s v="FBO"/>
    <d v="1899-12-30T00:31:54"/>
    <x v="1940"/>
    <d v="1899-12-30T00:00:51"/>
    <s v="Granel"/>
    <s v="E001"/>
    <x v="2"/>
    <d v="1899-12-30T00:31:54"/>
    <d v="1899-12-30T00:31:03"/>
    <x v="1"/>
    <x v="10"/>
    <x v="2"/>
    <x v="2"/>
    <n v="0"/>
    <n v="0"/>
    <x v="0"/>
    <x v="2"/>
    <x v="2"/>
    <n v="0"/>
    <x v="8"/>
    <x v="1"/>
    <d v="1899-12-30T00:00:51"/>
    <d v="1899-12-30T00:00:51"/>
    <x v="0"/>
    <m/>
    <m/>
    <d v="1899-12-30T00:00:00"/>
    <d v="1899-12-30T00:31:54"/>
    <n v="6"/>
    <d v="1899-12-30T00:00:51"/>
    <n v="31.900000000003228"/>
    <x v="1"/>
    <x v="1"/>
  </r>
  <r>
    <x v="11"/>
    <s v="2025004982"/>
    <x v="0"/>
    <x v="918"/>
    <s v="E9055JGZ"/>
    <d v="2025-03-07T00:00:00"/>
    <x v="2"/>
    <s v="3124"/>
    <x v="57"/>
    <s v="PA"/>
    <x v="2"/>
    <x v="0"/>
    <d v="2025-03-07T00:00:00"/>
    <d v="1899-12-30T08:49:28"/>
    <d v="2025-03-07T00:00:00"/>
    <d v="1899-12-30T08:50:20"/>
    <d v="2025-03-07T00:00:00"/>
    <d v="1899-12-30T09:21:27"/>
    <x v="0"/>
    <x v="0"/>
    <s v="1322317128"/>
    <s v="FBO"/>
    <d v="1899-12-30T00:31:59"/>
    <x v="1102"/>
    <d v="1899-12-30T00:00:52"/>
    <s v="Ensacado"/>
    <s v="E002"/>
    <x v="2"/>
    <d v="1899-12-30T00:31:59"/>
    <d v="1899-12-30T00:31:07"/>
    <x v="3"/>
    <x v="10"/>
    <x v="2"/>
    <x v="1"/>
    <n v="0"/>
    <n v="0"/>
    <x v="0"/>
    <x v="1"/>
    <x v="2"/>
    <n v="0"/>
    <x v="8"/>
    <x v="1"/>
    <d v="1899-12-30T00:00:52"/>
    <d v="1899-12-30T00:00:52"/>
    <x v="0"/>
    <m/>
    <m/>
    <d v="1899-12-30T00:00:00"/>
    <d v="1899-12-30T00:31:59"/>
    <n v="6"/>
    <d v="1899-12-30T00:00:52"/>
    <n v="31.9833333333216"/>
    <x v="3"/>
    <x v="1"/>
  </r>
  <r>
    <x v="11"/>
    <s v="2025004990"/>
    <x v="0"/>
    <x v="803"/>
    <s v="E1832JSR"/>
    <d v="2025-03-07T00:00:00"/>
    <x v="2"/>
    <s v="55"/>
    <x v="10"/>
    <s v="PA"/>
    <x v="22"/>
    <x v="0"/>
    <d v="2025-03-07T00:00:00"/>
    <d v="1899-12-30T09:52:11"/>
    <d v="2025-03-07T00:00:00"/>
    <d v="1899-12-30T09:53:04"/>
    <d v="2025-03-07T00:00:00"/>
    <d v="1899-12-30T10:14:13"/>
    <x v="0"/>
    <x v="0"/>
    <s v="1322317130"/>
    <s v="FBO"/>
    <d v="1899-12-30T00:22:02"/>
    <x v="3582"/>
    <d v="1899-12-30T00:00:53"/>
    <s v="Granel"/>
    <s v="E001"/>
    <x v="2"/>
    <d v="1899-12-30T00:22:02"/>
    <d v="1899-12-30T00:21:09"/>
    <x v="4"/>
    <x v="10"/>
    <x v="2"/>
    <x v="2"/>
    <n v="0"/>
    <n v="0"/>
    <x v="0"/>
    <x v="2"/>
    <x v="2"/>
    <n v="0"/>
    <x v="8"/>
    <x v="1"/>
    <d v="1899-12-30T00:00:53"/>
    <d v="1899-12-30T00:00:53"/>
    <x v="0"/>
    <m/>
    <m/>
    <d v="1899-12-30T00:00:00"/>
    <d v="1899-12-30T00:22:02"/>
    <n v="6"/>
    <d v="1899-12-30T00:00:53"/>
    <n v="22.033333333324759"/>
    <x v="4"/>
    <x v="1"/>
  </r>
  <r>
    <x v="11"/>
    <s v="2025004989"/>
    <x v="0"/>
    <x v="791"/>
    <s v="E1094JPT"/>
    <d v="2025-03-07T00:00:00"/>
    <x v="2"/>
    <s v="3044"/>
    <x v="25"/>
    <s v="PA"/>
    <x v="17"/>
    <x v="0"/>
    <d v="2025-03-07T00:00:00"/>
    <d v="1899-12-30T09:48:44"/>
    <d v="2025-03-07T00:00:00"/>
    <d v="1899-12-30T09:49:37"/>
    <d v="2025-03-07T00:00:00"/>
    <d v="1899-12-30T10:38:42"/>
    <x v="0"/>
    <x v="0"/>
    <s v="1322317132"/>
    <s v="FBO"/>
    <d v="1899-12-30T00:49:58"/>
    <x v="2734"/>
    <d v="1899-12-30T00:00:53"/>
    <s v="Granel"/>
    <s v="E001"/>
    <x v="2"/>
    <d v="1899-12-30T00:49:58"/>
    <d v="1899-12-30T00:49:05"/>
    <x v="4"/>
    <x v="10"/>
    <x v="2"/>
    <x v="2"/>
    <n v="0"/>
    <n v="0"/>
    <x v="0"/>
    <x v="2"/>
    <x v="2"/>
    <n v="0"/>
    <x v="8"/>
    <x v="0"/>
    <d v="1899-12-30T00:00:53"/>
    <d v="1899-12-30T00:00:53"/>
    <x v="0"/>
    <m/>
    <m/>
    <d v="1899-12-30T00:00:00"/>
    <d v="1899-12-30T00:49:58"/>
    <n v="6"/>
    <d v="1899-12-30T00:00:53"/>
    <n v="49.966666666675223"/>
    <x v="4"/>
    <x v="0"/>
  </r>
  <r>
    <x v="11"/>
    <s v="2025004993"/>
    <x v="0"/>
    <x v="916"/>
    <s v="E5316JZJ"/>
    <d v="2025-03-07T00:00:00"/>
    <x v="2"/>
    <s v="2906"/>
    <x v="11"/>
    <s v="PA"/>
    <x v="2"/>
    <x v="0"/>
    <d v="2025-03-07T00:00:00"/>
    <d v="1899-12-30T10:22:10"/>
    <d v="2025-03-07T00:00:00"/>
    <d v="1899-12-30T10:23:00"/>
    <d v="2025-03-07T00:00:00"/>
    <d v="1899-12-30T10:42:44"/>
    <x v="0"/>
    <x v="0"/>
    <s v="1322317133"/>
    <s v="FBO"/>
    <d v="1899-12-30T00:20:34"/>
    <x v="165"/>
    <d v="1899-12-30T00:00:50"/>
    <s v="Ensacado"/>
    <s v="E002"/>
    <x v="2"/>
    <d v="1899-12-30T00:20:34"/>
    <d v="1899-12-30T00:19:44"/>
    <x v="5"/>
    <x v="10"/>
    <x v="2"/>
    <x v="1"/>
    <n v="0"/>
    <n v="0"/>
    <x v="0"/>
    <x v="1"/>
    <x v="2"/>
    <n v="0"/>
    <x v="8"/>
    <x v="1"/>
    <d v="1899-12-30T00:00:50"/>
    <d v="1899-12-30T00:00:50"/>
    <x v="0"/>
    <m/>
    <m/>
    <d v="1899-12-30T00:00:00"/>
    <d v="1899-12-30T00:20:34"/>
    <n v="6"/>
    <d v="1899-12-30T00:00:50"/>
    <n v="20.566666666655998"/>
    <x v="4"/>
    <x v="1"/>
  </r>
  <r>
    <x v="11"/>
    <s v="2025004992"/>
    <x v="0"/>
    <x v="927"/>
    <s v="E1202JHG"/>
    <d v="2025-03-07T00:00:00"/>
    <x v="2"/>
    <s v="3044"/>
    <x v="25"/>
    <s v="PA"/>
    <x v="17"/>
    <x v="0"/>
    <d v="2025-03-07T00:00:00"/>
    <d v="1899-12-30T10:11:21"/>
    <d v="2025-03-07T00:00:00"/>
    <d v="1899-12-30T10:12:11"/>
    <d v="2025-03-07T00:00:00"/>
    <d v="1899-12-30T11:00:02"/>
    <x v="0"/>
    <x v="0"/>
    <s v="1322317134"/>
    <s v="FBO"/>
    <d v="1899-12-30T00:48:41"/>
    <x v="3583"/>
    <d v="1899-12-30T00:00:50"/>
    <s v="Granel"/>
    <s v="E001"/>
    <x v="2"/>
    <d v="1899-12-30T00:48:41"/>
    <d v="1899-12-30T00:47:51"/>
    <x v="5"/>
    <x v="10"/>
    <x v="2"/>
    <x v="2"/>
    <n v="0"/>
    <n v="0"/>
    <x v="0"/>
    <x v="2"/>
    <x v="2"/>
    <n v="0"/>
    <x v="8"/>
    <x v="0"/>
    <d v="1899-12-30T00:00:50"/>
    <d v="1899-12-30T00:00:50"/>
    <x v="0"/>
    <m/>
    <m/>
    <d v="1899-12-30T00:00:00"/>
    <d v="1899-12-30T00:48:41"/>
    <n v="6"/>
    <d v="1899-12-30T00:00:50"/>
    <n v="48.68333333333284"/>
    <x v="5"/>
    <x v="0"/>
  </r>
  <r>
    <x v="11"/>
    <s v="2025004998"/>
    <x v="0"/>
    <x v="783"/>
    <s v="E3120HXB"/>
    <d v="2025-03-07T00:00:00"/>
    <x v="2"/>
    <s v="3218"/>
    <x v="55"/>
    <s v="PA"/>
    <x v="26"/>
    <x v="0"/>
    <d v="2025-03-07T00:00:00"/>
    <d v="1899-12-30T10:51:50"/>
    <d v="2025-03-07T00:00:00"/>
    <d v="1899-12-30T10:52:41"/>
    <d v="2025-03-07T00:00:00"/>
    <d v="1899-12-30T11:38:24"/>
    <x v="0"/>
    <x v="0"/>
    <s v="1322317135"/>
    <s v="FBO"/>
    <d v="1899-12-30T00:46:34"/>
    <x v="3243"/>
    <d v="1899-12-30T00:00:51"/>
    <s v="Granel"/>
    <s v="E001"/>
    <x v="2"/>
    <d v="1899-12-30T00:46:34"/>
    <d v="1899-12-30T00:45:43"/>
    <x v="5"/>
    <x v="10"/>
    <x v="2"/>
    <x v="2"/>
    <n v="0"/>
    <n v="0"/>
    <x v="0"/>
    <x v="2"/>
    <x v="2"/>
    <n v="0"/>
    <x v="8"/>
    <x v="0"/>
    <d v="1899-12-30T00:00:51"/>
    <d v="1899-12-30T00:00:51"/>
    <x v="0"/>
    <m/>
    <m/>
    <d v="1899-12-30T00:00:00"/>
    <d v="1899-12-30T00:46:34"/>
    <n v="6"/>
    <d v="1899-12-30T00:00:51"/>
    <n v="46.566666666662378"/>
    <x v="5"/>
    <x v="0"/>
  </r>
  <r>
    <x v="11"/>
    <s v="2025005000"/>
    <x v="0"/>
    <x v="1353"/>
    <s v="E6211LYC"/>
    <d v="2025-03-07T00:00:00"/>
    <x v="2"/>
    <s v="3042"/>
    <x v="13"/>
    <s v="PA"/>
    <x v="18"/>
    <x v="0"/>
    <d v="2025-03-07T00:00:00"/>
    <d v="1899-12-30T11:07:58"/>
    <d v="2025-03-07T00:00:00"/>
    <d v="1899-12-30T11:08:51"/>
    <d v="2025-03-07T00:00:00"/>
    <d v="1899-12-30T11:42:02"/>
    <x v="0"/>
    <x v="0"/>
    <s v="1322317136"/>
    <s v="EXW"/>
    <d v="1899-12-30T00:34:04"/>
    <x v="1035"/>
    <d v="1899-12-30T00:00:53"/>
    <s v="Granel"/>
    <s v="E001"/>
    <x v="1"/>
    <d v="1899-12-30T00:34:04"/>
    <d v="1899-12-30T00:33:11"/>
    <x v="9"/>
    <x v="10"/>
    <x v="2"/>
    <x v="2"/>
    <n v="0"/>
    <n v="0"/>
    <x v="0"/>
    <x v="2"/>
    <x v="2"/>
    <n v="0"/>
    <x v="8"/>
    <x v="1"/>
    <d v="1899-12-30T00:00:53"/>
    <d v="1899-12-30T00:00:53"/>
    <x v="0"/>
    <m/>
    <m/>
    <d v="1899-12-30T00:00:00"/>
    <d v="1899-12-30T00:34:04"/>
    <n v="6"/>
    <d v="1899-12-30T00:00:53"/>
    <n v="34.066666666670422"/>
    <x v="5"/>
    <x v="1"/>
  </r>
  <r>
    <x v="11"/>
    <s v="2025005010"/>
    <x v="0"/>
    <x v="789"/>
    <s v="E3174JJN"/>
    <d v="2025-03-07T00:00:00"/>
    <x v="2"/>
    <s v="3218"/>
    <x v="55"/>
    <s v="PA"/>
    <x v="26"/>
    <x v="0"/>
    <d v="2025-03-07T00:00:00"/>
    <d v="1899-12-30T11:54:28"/>
    <d v="2025-03-07T00:00:00"/>
    <d v="1899-12-30T11:55:19"/>
    <d v="2025-03-07T00:00:00"/>
    <d v="1899-12-30T12:42:14"/>
    <x v="0"/>
    <x v="0"/>
    <s v="1322317137"/>
    <s v="FBO"/>
    <d v="1899-12-30T00:47:46"/>
    <x v="3475"/>
    <d v="1899-12-30T00:00:51"/>
    <s v="Granel"/>
    <s v="E001"/>
    <x v="2"/>
    <d v="1899-12-30T00:47:46"/>
    <d v="1899-12-30T00:46:55"/>
    <x v="9"/>
    <x v="10"/>
    <x v="2"/>
    <x v="2"/>
    <n v="0"/>
    <n v="0"/>
    <x v="0"/>
    <x v="2"/>
    <x v="2"/>
    <n v="0"/>
    <x v="8"/>
    <x v="0"/>
    <d v="1899-12-30T00:00:51"/>
    <d v="1899-12-30T00:00:51"/>
    <x v="0"/>
    <m/>
    <m/>
    <d v="1899-12-30T00:00:00"/>
    <d v="1899-12-30T00:47:46"/>
    <n v="6"/>
    <d v="1899-12-30T00:00:51"/>
    <n v="47.766666666657613"/>
    <x v="11"/>
    <x v="0"/>
  </r>
  <r>
    <x v="11"/>
    <s v="2025005017"/>
    <x v="0"/>
    <x v="803"/>
    <s v="E1832JSR"/>
    <d v="2025-03-07T00:00:00"/>
    <x v="2"/>
    <s v="3043"/>
    <x v="53"/>
    <s v="PA"/>
    <x v="24"/>
    <x v="0"/>
    <d v="2025-03-07T00:00:00"/>
    <d v="1899-12-30T12:25:12"/>
    <d v="2025-03-07T00:00:00"/>
    <d v="1899-12-30T12:26:04"/>
    <d v="2025-03-07T00:00:00"/>
    <d v="1899-12-30T12:49:03"/>
    <x v="0"/>
    <x v="0"/>
    <s v="1322317138"/>
    <s v="FBO"/>
    <d v="1899-12-30T00:23:51"/>
    <x v="2798"/>
    <d v="1899-12-30T00:00:52"/>
    <s v="Granel"/>
    <s v="E001"/>
    <x v="2"/>
    <d v="1899-12-30T00:23:51"/>
    <d v="1899-12-30T00:22:59"/>
    <x v="13"/>
    <x v="10"/>
    <x v="2"/>
    <x v="2"/>
    <n v="0"/>
    <n v="0"/>
    <x v="0"/>
    <x v="2"/>
    <x v="2"/>
    <n v="0"/>
    <x v="8"/>
    <x v="1"/>
    <d v="1899-12-30T00:00:52"/>
    <d v="1899-12-30T00:00:52"/>
    <x v="0"/>
    <m/>
    <m/>
    <d v="1899-12-30T00:00:00"/>
    <d v="1899-12-30T00:23:51"/>
    <n v="6"/>
    <d v="1899-12-30T00:00:52"/>
    <n v="23.850000000000051"/>
    <x v="11"/>
    <x v="1"/>
  </r>
  <r>
    <x v="11"/>
    <s v="2025005015"/>
    <x v="0"/>
    <x v="922"/>
    <s v="E2163JCB"/>
    <d v="2025-03-07T00:00:00"/>
    <x v="2"/>
    <s v="55"/>
    <x v="10"/>
    <s v="PA"/>
    <x v="22"/>
    <x v="0"/>
    <d v="2025-03-07T00:00:00"/>
    <d v="1899-12-30T12:21:34"/>
    <d v="2025-03-07T00:00:00"/>
    <d v="1899-12-30T12:22:29"/>
    <d v="2025-03-07T00:00:00"/>
    <d v="1899-12-30T13:47:22"/>
    <x v="0"/>
    <x v="0"/>
    <s v="1322317141"/>
    <s v="FBO"/>
    <d v="1899-12-30T01:25:48"/>
    <x v="3584"/>
    <d v="1899-12-30T00:00:55"/>
    <s v="Granel"/>
    <s v="E001"/>
    <x v="2"/>
    <d v="1899-12-30T01:25:48"/>
    <d v="1899-12-30T01:24:53"/>
    <x v="13"/>
    <x v="10"/>
    <x v="2"/>
    <x v="2"/>
    <n v="0"/>
    <n v="0"/>
    <x v="0"/>
    <x v="2"/>
    <x v="2"/>
    <n v="0"/>
    <x v="8"/>
    <x v="0"/>
    <d v="1899-12-30T00:00:55"/>
    <d v="1899-12-30T00:00:55"/>
    <x v="0"/>
    <m/>
    <m/>
    <d v="1899-12-30T00:00:00"/>
    <d v="1899-12-30T01:25:48"/>
    <n v="6"/>
    <d v="1899-12-30T00:00:55"/>
    <n v="85.800000000009575"/>
    <x v="6"/>
    <x v="0"/>
  </r>
  <r>
    <x v="11"/>
    <s v="2025005029"/>
    <x v="0"/>
    <x v="1369"/>
    <s v="E1619JGS"/>
    <d v="2025-03-07T00:00:00"/>
    <x v="2"/>
    <s v="2926"/>
    <x v="56"/>
    <s v="PA"/>
    <x v="2"/>
    <x v="0"/>
    <d v="2025-03-07T00:00:00"/>
    <d v="1899-12-30T13:33:21"/>
    <d v="2025-03-07T00:00:00"/>
    <d v="1899-12-30T13:42:32"/>
    <d v="2025-03-07T00:00:00"/>
    <d v="1899-12-30T14:57:57"/>
    <x v="0"/>
    <x v="0"/>
    <s v="1322317145"/>
    <s v="EXW"/>
    <d v="1899-12-30T01:24:36"/>
    <x v="3585"/>
    <d v="1899-12-30T00:09:11"/>
    <s v="Ensacado"/>
    <s v="E002"/>
    <x v="1"/>
    <d v="1899-12-30T01:24:36"/>
    <d v="1899-12-30T01:15:25"/>
    <x v="6"/>
    <x v="10"/>
    <x v="2"/>
    <x v="1"/>
    <n v="0"/>
    <n v="0"/>
    <x v="0"/>
    <x v="1"/>
    <x v="2"/>
    <n v="0"/>
    <x v="8"/>
    <x v="0"/>
    <d v="1899-12-30T00:09:11"/>
    <d v="1899-12-30T00:09:11"/>
    <x v="0"/>
    <m/>
    <m/>
    <d v="1899-12-30T00:00:00"/>
    <d v="1899-12-30T01:24:36"/>
    <n v="6"/>
    <d v="1899-12-30T00:09:11"/>
    <n v="84.599999999999952"/>
    <x v="7"/>
    <x v="0"/>
  </r>
  <r>
    <x v="11"/>
    <s v="2025005026"/>
    <x v="0"/>
    <x v="819"/>
    <s v="E0998LSS"/>
    <d v="2025-03-07T00:00:00"/>
    <x v="2"/>
    <s v="55"/>
    <x v="10"/>
    <s v="PA"/>
    <x v="22"/>
    <x v="0"/>
    <d v="2025-03-07T00:00:00"/>
    <d v="1899-12-30T13:08:14"/>
    <d v="2025-03-07T00:00:00"/>
    <d v="1899-12-30T15:58:59"/>
    <d v="2025-03-07T00:00:00"/>
    <d v="1899-12-30T15:16:36"/>
    <x v="295"/>
    <x v="0"/>
    <s v="1322317147"/>
    <s v="FBO"/>
    <d v="1899-12-30T03:33:08"/>
    <x v="1818"/>
    <d v="1899-12-30T02:50:45"/>
    <s v="Granel"/>
    <s v="E001"/>
    <x v="2"/>
    <d v="1899-12-30T02:08:22"/>
    <n v="-2.9432870370370012E-2"/>
    <x v="6"/>
    <x v="10"/>
    <x v="2"/>
    <x v="2"/>
    <n v="0"/>
    <n v="0"/>
    <x v="0"/>
    <x v="2"/>
    <x v="2"/>
    <n v="0"/>
    <x v="8"/>
    <x v="2"/>
    <d v="1899-12-30T02:50:45"/>
    <d v="1899-12-30T01:52:45"/>
    <x v="1"/>
    <m/>
    <m/>
    <d v="1899-12-30T00:00:00"/>
    <d v="1899-12-30T02:08:22"/>
    <n v="6"/>
    <d v="1899-12-30T02:50:45"/>
    <n v="128.36666666666878"/>
    <x v="14"/>
    <x v="0"/>
  </r>
  <r>
    <x v="11"/>
    <s v="2025005044"/>
    <x v="0"/>
    <x v="927"/>
    <s v="E1202JHG"/>
    <d v="2025-03-07T00:00:00"/>
    <x v="2"/>
    <s v="3042"/>
    <x v="13"/>
    <s v="PA"/>
    <x v="18"/>
    <x v="0"/>
    <d v="2025-03-07T00:00:00"/>
    <d v="1899-12-30T16:17:23"/>
    <d v="2025-03-07T00:00:00"/>
    <d v="1899-12-30T16:18:16"/>
    <d v="2025-03-07T00:00:00"/>
    <d v="1899-12-30T16:42:41"/>
    <x v="0"/>
    <x v="0"/>
    <s v="1322317150"/>
    <s v="FBO"/>
    <d v="1899-12-30T00:25:18"/>
    <x v="551"/>
    <d v="1899-12-30T00:00:53"/>
    <s v="Granel"/>
    <s v="E001"/>
    <x v="2"/>
    <d v="1899-12-30T00:25:18"/>
    <d v="1899-12-30T00:24:25"/>
    <x v="7"/>
    <x v="10"/>
    <x v="2"/>
    <x v="2"/>
    <n v="0"/>
    <n v="0"/>
    <x v="0"/>
    <x v="2"/>
    <x v="2"/>
    <n v="0"/>
    <x v="8"/>
    <x v="1"/>
    <d v="1899-12-30T00:00:53"/>
    <d v="1899-12-30T00:00:53"/>
    <x v="0"/>
    <m/>
    <m/>
    <d v="1899-12-30T00:00:00"/>
    <d v="1899-12-30T00:25:18"/>
    <n v="6"/>
    <d v="1899-12-30T00:00:53"/>
    <n v="25.299999999993563"/>
    <x v="8"/>
    <x v="1"/>
  </r>
  <r>
    <x v="11"/>
    <s v="2025005049"/>
    <x v="0"/>
    <x v="786"/>
    <s v="E4426HTW"/>
    <d v="2025-03-07T00:00:00"/>
    <x v="2"/>
    <s v="55"/>
    <x v="10"/>
    <s v="PA"/>
    <x v="22"/>
    <x v="0"/>
    <d v="2025-03-07T00:00:00"/>
    <d v="1899-12-30T17:08:16"/>
    <d v="2025-03-07T00:00:00"/>
    <d v="1899-12-30T17:09:08"/>
    <d v="2025-03-07T00:00:00"/>
    <d v="1899-12-30T17:38:07"/>
    <x v="0"/>
    <x v="0"/>
    <s v="1322317153"/>
    <s v="FBO"/>
    <d v="1899-12-30T00:29:51"/>
    <x v="1073"/>
    <d v="1899-12-30T00:00:52"/>
    <s v="Granel"/>
    <s v="E001"/>
    <x v="2"/>
    <d v="1899-12-30T00:29:51"/>
    <d v="1899-12-30T00:28:59"/>
    <x v="11"/>
    <x v="10"/>
    <x v="2"/>
    <x v="2"/>
    <n v="0"/>
    <n v="0"/>
    <x v="0"/>
    <x v="2"/>
    <x v="2"/>
    <n v="0"/>
    <x v="8"/>
    <x v="1"/>
    <d v="1899-12-30T00:00:52"/>
    <d v="1899-12-30T00:00:52"/>
    <x v="0"/>
    <m/>
    <m/>
    <d v="1899-12-30T00:00:00"/>
    <d v="1899-12-30T00:29:51"/>
    <n v="6"/>
    <d v="1899-12-30T00:00:52"/>
    <n v="29.850000000004826"/>
    <x v="12"/>
    <x v="1"/>
  </r>
  <r>
    <x v="11"/>
    <s v="2025005052"/>
    <x v="0"/>
    <x v="791"/>
    <s v="E1094JPT"/>
    <d v="2025-03-07T00:00:00"/>
    <x v="2"/>
    <s v="3042"/>
    <x v="13"/>
    <s v="PA"/>
    <x v="18"/>
    <x v="0"/>
    <d v="2025-03-07T00:00:00"/>
    <d v="1899-12-30T17:21:48"/>
    <d v="2025-03-07T00:00:00"/>
    <d v="1899-12-30T17:22:39"/>
    <d v="2025-03-07T00:00:00"/>
    <d v="1899-12-30T17:44:22"/>
    <x v="0"/>
    <x v="0"/>
    <s v="1322317154"/>
    <s v="FBO"/>
    <d v="1899-12-30T00:22:34"/>
    <x v="708"/>
    <d v="1899-12-30T00:00:51"/>
    <s v="Granel"/>
    <s v="E001"/>
    <x v="2"/>
    <d v="1899-12-30T00:22:34"/>
    <d v="1899-12-30T00:21:43"/>
    <x v="11"/>
    <x v="10"/>
    <x v="2"/>
    <x v="2"/>
    <n v="0"/>
    <n v="0"/>
    <x v="0"/>
    <x v="2"/>
    <x v="2"/>
    <n v="0"/>
    <x v="8"/>
    <x v="1"/>
    <d v="1899-12-30T00:00:51"/>
    <d v="1899-12-30T00:00:51"/>
    <x v="0"/>
    <m/>
    <m/>
    <d v="1899-12-30T00:00:00"/>
    <d v="1899-12-30T00:22:34"/>
    <n v="6"/>
    <d v="1899-12-30T00:00:51"/>
    <n v="22.566666666672059"/>
    <x v="12"/>
    <x v="1"/>
  </r>
  <r>
    <x v="11"/>
    <s v="2025005050"/>
    <x v="0"/>
    <x v="925"/>
    <s v="E2543HVB"/>
    <d v="2025-03-07T00:00:00"/>
    <x v="2"/>
    <s v="3043"/>
    <x v="53"/>
    <s v="PA"/>
    <x v="24"/>
    <x v="0"/>
    <d v="2025-03-07T00:00:00"/>
    <d v="1899-12-30T17:13:29"/>
    <d v="2025-03-07T00:00:00"/>
    <d v="1899-12-30T17:14:20"/>
    <d v="2025-03-07T00:00:00"/>
    <d v="1899-12-30T17:46:37"/>
    <x v="0"/>
    <x v="0"/>
    <s v="1322317155"/>
    <s v="FBO"/>
    <d v="1899-12-30T00:33:08"/>
    <x v="2810"/>
    <d v="1899-12-30T00:00:51"/>
    <s v="Granel"/>
    <s v="E001"/>
    <x v="2"/>
    <d v="1899-12-30T00:33:08"/>
    <d v="1899-12-30T00:32:17"/>
    <x v="11"/>
    <x v="10"/>
    <x v="2"/>
    <x v="2"/>
    <n v="0"/>
    <n v="0"/>
    <x v="0"/>
    <x v="2"/>
    <x v="2"/>
    <n v="0"/>
    <x v="8"/>
    <x v="1"/>
    <d v="1899-12-30T00:00:51"/>
    <d v="1899-12-30T00:00:51"/>
    <x v="0"/>
    <m/>
    <m/>
    <d v="1899-12-30T00:00:00"/>
    <d v="1899-12-30T00:33:08"/>
    <n v="6"/>
    <d v="1899-12-30T00:00:51"/>
    <n v="33.133333333334406"/>
    <x v="12"/>
    <x v="1"/>
  </r>
  <r>
    <x v="11"/>
    <s v="2025005055"/>
    <x v="0"/>
    <x v="1355"/>
    <m/>
    <d v="2025-03-07T00:00:00"/>
    <x v="2"/>
    <s v="2906"/>
    <x v="11"/>
    <s v="PA"/>
    <x v="2"/>
    <x v="0"/>
    <d v="2025-03-07T00:00:00"/>
    <d v="1899-12-30T18:00:05"/>
    <d v="2025-03-07T00:00:00"/>
    <d v="1899-12-30T18:00:58"/>
    <d v="2025-03-07T00:00:00"/>
    <d v="1899-12-30T18:09:42"/>
    <x v="0"/>
    <x v="0"/>
    <s v="1322317156"/>
    <s v="EXW"/>
    <d v="1899-12-30T00:09:37"/>
    <x v="1236"/>
    <d v="1899-12-30T00:00:53"/>
    <s v="Ensacado"/>
    <s v="E002"/>
    <x v="1"/>
    <d v="1899-12-30T00:09:37"/>
    <d v="1899-12-30T00:08:44"/>
    <x v="8"/>
    <x v="10"/>
    <x v="2"/>
    <x v="1"/>
    <n v="1"/>
    <n v="0"/>
    <x v="1"/>
    <x v="1"/>
    <x v="2"/>
    <n v="1"/>
    <x v="8"/>
    <x v="1"/>
    <d v="1899-12-30T00:00:53"/>
    <d v="1899-12-30T00:00:53"/>
    <x v="0"/>
    <m/>
    <m/>
    <d v="1899-12-30T00:00:00"/>
    <d v="1899-12-30T00:09:37"/>
    <n v="6"/>
    <d v="1899-12-30T00:00:53"/>
    <n v="9.6166666666657186"/>
    <x v="9"/>
    <x v="1"/>
  </r>
  <r>
    <x v="11"/>
    <s v="2025005056"/>
    <x v="0"/>
    <x v="819"/>
    <s v="E0998LSS"/>
    <d v="2025-03-07T00:00:00"/>
    <x v="2"/>
    <s v="55"/>
    <x v="10"/>
    <s v="PA"/>
    <x v="22"/>
    <x v="0"/>
    <d v="2025-03-07T00:00:00"/>
    <d v="1899-12-30T18:00:12"/>
    <d v="2025-03-07T00:00:00"/>
    <d v="1899-12-30T18:01:04"/>
    <d v="2025-03-07T00:00:00"/>
    <d v="1899-12-30T18:30:04"/>
    <x v="0"/>
    <x v="0"/>
    <s v="1322317157"/>
    <s v="FBO"/>
    <d v="1899-12-30T00:29:52"/>
    <x v="939"/>
    <d v="1899-12-30T00:00:52"/>
    <s v="Granel"/>
    <s v="E001"/>
    <x v="2"/>
    <d v="1899-12-30T00:29:52"/>
    <d v="1899-12-30T00:29:00"/>
    <x v="8"/>
    <x v="10"/>
    <x v="2"/>
    <x v="2"/>
    <n v="0"/>
    <n v="0"/>
    <x v="0"/>
    <x v="2"/>
    <x v="2"/>
    <n v="0"/>
    <x v="8"/>
    <x v="1"/>
    <d v="1899-12-30T00:00:52"/>
    <d v="1899-12-30T00:00:52"/>
    <x v="0"/>
    <m/>
    <m/>
    <d v="1899-12-30T00:00:00"/>
    <d v="1899-12-30T00:29:52"/>
    <n v="6"/>
    <d v="1899-12-30T00:00:52"/>
    <n v="29.866666666665527"/>
    <x v="9"/>
    <x v="1"/>
  </r>
  <r>
    <x v="11"/>
    <s v="2025005057"/>
    <x v="0"/>
    <x v="919"/>
    <s v="E9059LCN"/>
    <d v="2025-03-07T00:00:00"/>
    <x v="2"/>
    <s v="3320"/>
    <x v="12"/>
    <s v="PA"/>
    <x v="2"/>
    <x v="0"/>
    <d v="2025-03-07T00:00:00"/>
    <d v="1899-12-30T18:04:47"/>
    <d v="2025-03-07T00:00:00"/>
    <d v="1899-12-30T18:05:41"/>
    <d v="2025-03-07T00:00:00"/>
    <d v="1899-12-30T18:38:57"/>
    <x v="0"/>
    <x v="0"/>
    <s v="1322317159"/>
    <s v="FBO"/>
    <d v="1899-12-30T00:34:10"/>
    <x v="480"/>
    <d v="1899-12-30T00:00:54"/>
    <s v="Ensacado"/>
    <s v="E002"/>
    <x v="2"/>
    <d v="1899-12-30T00:34:10"/>
    <d v="1899-12-30T00:33:16"/>
    <x v="8"/>
    <x v="10"/>
    <x v="2"/>
    <x v="1"/>
    <n v="0"/>
    <n v="0"/>
    <x v="0"/>
    <x v="1"/>
    <x v="2"/>
    <n v="0"/>
    <x v="8"/>
    <x v="1"/>
    <d v="1899-12-30T00:00:54"/>
    <d v="1899-12-30T00:00:54"/>
    <x v="0"/>
    <m/>
    <m/>
    <d v="1899-12-30T00:00:00"/>
    <d v="1899-12-30T00:34:10"/>
    <n v="6"/>
    <d v="1899-12-30T00:00:54"/>
    <n v="34.166666666663957"/>
    <x v="9"/>
    <x v="1"/>
  </r>
  <r>
    <x v="11"/>
    <s v="2025005068"/>
    <x v="0"/>
    <x v="800"/>
    <s v="E4280KCL"/>
    <d v="2025-03-07T00:00:00"/>
    <x v="2"/>
    <s v="55"/>
    <x v="10"/>
    <s v="PA"/>
    <x v="22"/>
    <x v="0"/>
    <d v="2025-03-07T00:00:00"/>
    <d v="1899-12-30T18:36:59"/>
    <d v="2025-03-07T00:00:00"/>
    <d v="1899-12-30T18:37:51"/>
    <d v="2025-03-07T00:00:00"/>
    <d v="1899-12-30T18:59:11"/>
    <x v="0"/>
    <x v="0"/>
    <s v="1322317160"/>
    <s v="FBO"/>
    <d v="1899-12-30T00:22:12"/>
    <x v="578"/>
    <d v="1899-12-30T00:00:52"/>
    <s v="Granel"/>
    <s v="E001"/>
    <x v="2"/>
    <d v="1899-12-30T00:22:12"/>
    <d v="1899-12-30T00:21:20"/>
    <x v="8"/>
    <x v="10"/>
    <x v="2"/>
    <x v="2"/>
    <n v="0"/>
    <n v="0"/>
    <x v="0"/>
    <x v="2"/>
    <x v="2"/>
    <n v="0"/>
    <x v="8"/>
    <x v="1"/>
    <d v="1899-12-30T00:00:52"/>
    <d v="1899-12-30T00:00:52"/>
    <x v="0"/>
    <m/>
    <m/>
    <d v="1899-12-30T00:00:00"/>
    <d v="1899-12-30T00:22:12"/>
    <n v="6"/>
    <d v="1899-12-30T00:00:52"/>
    <n v="22.200000000004749"/>
    <x v="9"/>
    <x v="1"/>
  </r>
  <r>
    <x v="11"/>
    <s v="2025005054"/>
    <x v="0"/>
    <x v="801"/>
    <s v="E5872HZF"/>
    <d v="2025-03-07T00:00:00"/>
    <x v="2"/>
    <s v="3044"/>
    <x v="25"/>
    <s v="PA"/>
    <x v="17"/>
    <x v="0"/>
    <d v="2025-03-07T00:00:00"/>
    <d v="1899-12-30T17:57:46"/>
    <d v="2025-03-07T00:00:00"/>
    <d v="1899-12-30T17:58:38"/>
    <d v="2025-03-07T00:00:00"/>
    <d v="1899-12-30T19:06:35"/>
    <x v="0"/>
    <x v="0"/>
    <s v="1322317162"/>
    <s v="FBO"/>
    <d v="1899-12-30T01:08:49"/>
    <x v="3586"/>
    <d v="1899-12-30T00:00:52"/>
    <s v="Granel"/>
    <s v="E001"/>
    <x v="2"/>
    <d v="1899-12-30T01:08:49"/>
    <d v="1899-12-30T01:07:57"/>
    <x v="11"/>
    <x v="10"/>
    <x v="2"/>
    <x v="2"/>
    <n v="0"/>
    <n v="0"/>
    <x v="0"/>
    <x v="2"/>
    <x v="2"/>
    <n v="0"/>
    <x v="8"/>
    <x v="0"/>
    <d v="1899-12-30T00:00:52"/>
    <d v="1899-12-30T00:00:52"/>
    <x v="0"/>
    <m/>
    <m/>
    <d v="1899-12-30T00:00:00"/>
    <d v="1899-12-30T01:08:49"/>
    <n v="6"/>
    <d v="1899-12-30T00:00:52"/>
    <n v="68.81666666667833"/>
    <x v="10"/>
    <x v="0"/>
  </r>
  <r>
    <x v="11"/>
    <s v="2025005069"/>
    <x v="0"/>
    <x v="796"/>
    <s v="E4570MKW"/>
    <d v="2025-03-07T00:00:00"/>
    <x v="2"/>
    <s v="3042"/>
    <x v="13"/>
    <s v="PA"/>
    <x v="18"/>
    <x v="0"/>
    <d v="2025-03-07T00:00:00"/>
    <d v="1899-12-30T19:04:16"/>
    <d v="2025-03-07T00:00:00"/>
    <d v="1899-12-30T19:05:09"/>
    <d v="2025-03-07T00:00:00"/>
    <d v="1899-12-30T19:50:48"/>
    <x v="0"/>
    <x v="0"/>
    <s v="1322317163"/>
    <s v="FBO"/>
    <d v="1899-12-30T00:46:32"/>
    <x v="3587"/>
    <d v="1899-12-30T00:00:53"/>
    <s v="Granel"/>
    <s v="E001"/>
    <x v="2"/>
    <d v="1899-12-30T00:46:32"/>
    <d v="1899-12-30T00:45:39"/>
    <x v="12"/>
    <x v="10"/>
    <x v="2"/>
    <x v="2"/>
    <n v="0"/>
    <n v="0"/>
    <x v="0"/>
    <x v="2"/>
    <x v="2"/>
    <n v="0"/>
    <x v="8"/>
    <x v="0"/>
    <d v="1899-12-30T00:00:53"/>
    <d v="1899-12-30T00:00:53"/>
    <x v="0"/>
    <m/>
    <m/>
    <d v="1899-12-30T00:00:00"/>
    <d v="1899-12-30T00:46:32"/>
    <n v="6"/>
    <d v="1899-12-30T00:00:53"/>
    <n v="46.533333333326432"/>
    <x v="10"/>
    <x v="0"/>
  </r>
  <r>
    <x v="11"/>
    <s v="2025005072"/>
    <x v="0"/>
    <x v="1353"/>
    <s v="E6211LYC"/>
    <d v="2025-03-10T00:00:00"/>
    <x v="2"/>
    <s v="55"/>
    <x v="10"/>
    <s v="PA"/>
    <x v="22"/>
    <x v="0"/>
    <d v="2025-03-10T00:00:00"/>
    <d v="1899-12-30T05:56:31"/>
    <d v="2025-03-10T00:00:00"/>
    <d v="1899-12-30T05:57:24"/>
    <d v="2025-03-10T00:00:00"/>
    <d v="1899-12-30T06:22:33"/>
    <x v="0"/>
    <x v="0"/>
    <s v="1322317164"/>
    <s v="EXW"/>
    <d v="1899-12-30T00:26:02"/>
    <x v="905"/>
    <d v="1899-12-30T00:00:53"/>
    <s v="Granel"/>
    <s v="E001"/>
    <x v="1"/>
    <d v="1899-12-30T00:26:02"/>
    <d v="1899-12-30T00:25:09"/>
    <x v="0"/>
    <x v="11"/>
    <x v="3"/>
    <x v="2"/>
    <n v="0"/>
    <n v="0"/>
    <x v="0"/>
    <x v="2"/>
    <x v="2"/>
    <n v="0"/>
    <x v="8"/>
    <x v="1"/>
    <d v="1899-12-30T00:00:53"/>
    <d v="1899-12-30T00:00:53"/>
    <x v="0"/>
    <m/>
    <m/>
    <d v="1899-12-30T00:00:00"/>
    <d v="1899-12-30T00:26:02"/>
    <n v="2"/>
    <d v="1899-12-30T00:00:53"/>
    <n v="26.033333333328024"/>
    <x v="0"/>
    <x v="1"/>
  </r>
  <r>
    <x v="11"/>
    <s v="2025005088"/>
    <x v="0"/>
    <x v="1364"/>
    <s v="E3325MJW"/>
    <d v="2025-03-10T00:00:00"/>
    <x v="2"/>
    <s v="3048"/>
    <x v="28"/>
    <s v="PA"/>
    <x v="2"/>
    <x v="0"/>
    <d v="2025-03-10T00:00:00"/>
    <d v="1899-12-30T09:10:27"/>
    <d v="2025-03-10T00:00:00"/>
    <d v="1899-12-30T09:11:22"/>
    <d v="2025-03-10T00:00:00"/>
    <d v="1899-12-30T09:28:58"/>
    <x v="0"/>
    <x v="0"/>
    <s v="1322317166"/>
    <s v="EXW"/>
    <d v="1899-12-30T00:18:31"/>
    <x v="611"/>
    <d v="1899-12-30T00:00:55"/>
    <s v="Ensacado"/>
    <s v="E002"/>
    <x v="1"/>
    <d v="1899-12-30T00:18:31"/>
    <d v="1899-12-30T00:17:36"/>
    <x v="4"/>
    <x v="11"/>
    <x v="3"/>
    <x v="1"/>
    <n v="0"/>
    <n v="0"/>
    <x v="0"/>
    <x v="1"/>
    <x v="2"/>
    <n v="0"/>
    <x v="8"/>
    <x v="1"/>
    <d v="1899-12-30T00:00:55"/>
    <d v="1899-12-30T00:00:55"/>
    <x v="0"/>
    <m/>
    <m/>
    <d v="1899-12-30T00:00:00"/>
    <d v="1899-12-30T00:18:31"/>
    <n v="2"/>
    <d v="1899-12-30T00:00:55"/>
    <n v="18.516666666671984"/>
    <x v="3"/>
    <x v="1"/>
  </r>
  <r>
    <x v="11"/>
    <s v="2025005085"/>
    <x v="0"/>
    <x v="923"/>
    <s v="E6158KLG"/>
    <d v="2025-03-10T00:00:00"/>
    <x v="2"/>
    <s v="3044"/>
    <x v="25"/>
    <s v="PA"/>
    <x v="17"/>
    <x v="0"/>
    <d v="2025-03-10T00:00:00"/>
    <d v="1899-12-30T08:50:19"/>
    <d v="2025-03-10T00:00:00"/>
    <d v="1899-12-30T08:51:12"/>
    <d v="2025-03-10T00:00:00"/>
    <d v="1899-12-30T09:31:34"/>
    <x v="0"/>
    <x v="0"/>
    <s v="1322317167"/>
    <s v="FBO"/>
    <d v="1899-12-30T00:41:15"/>
    <x v="1075"/>
    <d v="1899-12-30T00:00:53"/>
    <s v="Granel"/>
    <s v="E001"/>
    <x v="2"/>
    <d v="1899-12-30T00:41:15"/>
    <d v="1899-12-30T00:40:22"/>
    <x v="3"/>
    <x v="11"/>
    <x v="3"/>
    <x v="2"/>
    <n v="0"/>
    <n v="0"/>
    <x v="0"/>
    <x v="2"/>
    <x v="2"/>
    <n v="0"/>
    <x v="8"/>
    <x v="1"/>
    <d v="1899-12-30T00:00:53"/>
    <d v="1899-12-30T00:00:53"/>
    <x v="0"/>
    <m/>
    <m/>
    <d v="1899-12-30T00:00:00"/>
    <d v="1899-12-30T00:41:15"/>
    <n v="2"/>
    <d v="1899-12-30T00:00:53"/>
    <n v="41.250000000009642"/>
    <x v="3"/>
    <x v="1"/>
  </r>
  <r>
    <x v="11"/>
    <s v="2025005090"/>
    <x v="0"/>
    <x v="1356"/>
    <s v="E3715LST"/>
    <d v="2025-03-10T00:00:00"/>
    <x v="2"/>
    <s v="3044"/>
    <x v="25"/>
    <s v="PA"/>
    <x v="17"/>
    <x v="0"/>
    <d v="2025-03-10T00:00:00"/>
    <d v="1899-12-30T09:19:37"/>
    <d v="2025-03-10T00:00:00"/>
    <d v="1899-12-30T09:20:32"/>
    <d v="2025-03-10T00:00:00"/>
    <d v="1899-12-30T10:19:08"/>
    <x v="0"/>
    <x v="0"/>
    <s v="1322317168"/>
    <s v="FBO"/>
    <d v="1899-12-30T00:59:31"/>
    <x v="3588"/>
    <d v="1899-12-30T00:00:55"/>
    <s v="Granel"/>
    <s v="E001"/>
    <x v="2"/>
    <d v="1899-12-30T00:59:31"/>
    <d v="1899-12-30T00:58:36"/>
    <x v="4"/>
    <x v="11"/>
    <x v="3"/>
    <x v="2"/>
    <n v="0"/>
    <n v="0"/>
    <x v="0"/>
    <x v="2"/>
    <x v="2"/>
    <n v="0"/>
    <x v="8"/>
    <x v="0"/>
    <d v="1899-12-30T00:00:55"/>
    <d v="1899-12-30T00:00:55"/>
    <x v="0"/>
    <m/>
    <m/>
    <d v="1899-12-30T00:00:00"/>
    <d v="1899-12-30T00:59:31"/>
    <n v="2"/>
    <d v="1899-12-30T00:00:55"/>
    <n v="59.516666666654409"/>
    <x v="4"/>
    <x v="0"/>
  </r>
  <r>
    <x v="11"/>
    <s v="2025005094"/>
    <x v="0"/>
    <x v="815"/>
    <s v="E9106MPM"/>
    <d v="2025-03-10T00:00:00"/>
    <x v="2"/>
    <s v="3218"/>
    <x v="55"/>
    <s v="PA"/>
    <x v="26"/>
    <x v="0"/>
    <d v="2025-03-10T00:00:00"/>
    <d v="1899-12-30T09:35:15"/>
    <d v="2025-03-10T00:00:00"/>
    <d v="1899-12-30T09:36:09"/>
    <d v="2025-03-10T00:00:00"/>
    <d v="1899-12-30T10:22:48"/>
    <x v="0"/>
    <x v="0"/>
    <s v="1322317169"/>
    <s v="FBO"/>
    <d v="1899-12-30T00:47:33"/>
    <x v="21"/>
    <d v="1899-12-30T00:00:54"/>
    <s v="Granel"/>
    <s v="E001"/>
    <x v="2"/>
    <d v="1899-12-30T00:47:33"/>
    <d v="1899-12-30T00:46:39"/>
    <x v="4"/>
    <x v="11"/>
    <x v="3"/>
    <x v="2"/>
    <n v="0"/>
    <n v="0"/>
    <x v="0"/>
    <x v="2"/>
    <x v="2"/>
    <n v="0"/>
    <x v="8"/>
    <x v="0"/>
    <d v="1899-12-30T00:00:54"/>
    <d v="1899-12-30T00:00:54"/>
    <x v="0"/>
    <m/>
    <m/>
    <d v="1899-12-30T00:00:00"/>
    <d v="1899-12-30T00:47:33"/>
    <n v="2"/>
    <d v="1899-12-30T00:00:54"/>
    <n v="47.549999999995201"/>
    <x v="4"/>
    <x v="0"/>
  </r>
  <r>
    <x v="11"/>
    <s v="2025005096"/>
    <x v="0"/>
    <x v="794"/>
    <s v="E1731LNY"/>
    <d v="2025-03-10T00:00:00"/>
    <x v="2"/>
    <s v="55"/>
    <x v="10"/>
    <s v="PA"/>
    <x v="22"/>
    <x v="0"/>
    <d v="2025-03-10T00:00:00"/>
    <d v="1899-12-30T10:07:40"/>
    <d v="2025-03-10T00:00:00"/>
    <d v="1899-12-30T10:08:36"/>
    <d v="2025-03-10T00:00:00"/>
    <d v="1899-12-30T10:34:12"/>
    <x v="0"/>
    <x v="0"/>
    <s v="1322317170"/>
    <s v="FBO"/>
    <d v="1899-12-30T00:26:32"/>
    <x v="1196"/>
    <d v="1899-12-30T00:00:56"/>
    <s v="Granel"/>
    <s v="E001"/>
    <x v="2"/>
    <d v="1899-12-30T00:26:32"/>
    <d v="1899-12-30T00:25:36"/>
    <x v="5"/>
    <x v="11"/>
    <x v="3"/>
    <x v="2"/>
    <n v="0"/>
    <n v="0"/>
    <x v="0"/>
    <x v="2"/>
    <x v="2"/>
    <n v="0"/>
    <x v="8"/>
    <x v="1"/>
    <d v="1899-12-30T00:00:56"/>
    <d v="1899-12-30T00:00:56"/>
    <x v="0"/>
    <m/>
    <m/>
    <d v="1899-12-30T00:00:00"/>
    <d v="1899-12-30T00:26:32"/>
    <n v="2"/>
    <d v="1899-12-30T00:00:56"/>
    <n v="26.533333333339211"/>
    <x v="4"/>
    <x v="1"/>
  </r>
  <r>
    <x v="11"/>
    <s v="2025005119"/>
    <x v="0"/>
    <x v="796"/>
    <s v="E4570MKW"/>
    <d v="2025-03-10T00:00:00"/>
    <x v="2"/>
    <s v="55"/>
    <x v="10"/>
    <s v="PA"/>
    <x v="22"/>
    <x v="0"/>
    <d v="2025-03-10T00:00:00"/>
    <d v="1899-12-30T12:05:14"/>
    <d v="2025-03-10T00:00:00"/>
    <d v="1899-12-30T12:06:08"/>
    <d v="2025-03-10T00:00:00"/>
    <d v="1899-12-30T12:54:11"/>
    <x v="0"/>
    <x v="0"/>
    <s v="1322317174"/>
    <s v="FBO"/>
    <d v="1899-12-30T00:48:57"/>
    <x v="2872"/>
    <d v="1899-12-30T00:00:54"/>
    <s v="Granel"/>
    <s v="E001"/>
    <x v="2"/>
    <d v="1899-12-30T00:48:57"/>
    <d v="1899-12-30T00:48:03"/>
    <x v="13"/>
    <x v="11"/>
    <x v="3"/>
    <x v="2"/>
    <n v="0"/>
    <n v="0"/>
    <x v="0"/>
    <x v="2"/>
    <x v="2"/>
    <n v="0"/>
    <x v="8"/>
    <x v="0"/>
    <d v="1899-12-30T00:00:54"/>
    <d v="1899-12-30T00:00:54"/>
    <x v="0"/>
    <m/>
    <m/>
    <d v="1899-12-30T00:00:00"/>
    <d v="1899-12-30T00:48:57"/>
    <n v="2"/>
    <d v="1899-12-30T00:00:54"/>
    <n v="48.949999999991981"/>
    <x v="11"/>
    <x v="0"/>
  </r>
  <r>
    <x v="11"/>
    <s v="2025005129"/>
    <x v="0"/>
    <x v="1371"/>
    <s v="E5312HXP"/>
    <d v="2025-03-10T00:00:00"/>
    <x v="2"/>
    <s v="3320"/>
    <x v="12"/>
    <s v="PA"/>
    <x v="2"/>
    <x v="0"/>
    <d v="2025-03-10T00:00:00"/>
    <d v="1899-12-30T12:36:15"/>
    <d v="2025-03-10T00:00:00"/>
    <d v="1899-12-30T12:40:10"/>
    <d v="2025-03-10T00:00:00"/>
    <d v="1899-12-30T13:09:51"/>
    <x v="0"/>
    <x v="0"/>
    <s v="1322317175"/>
    <s v="EXW"/>
    <d v="1899-12-30T00:33:36"/>
    <x v="1046"/>
    <d v="1899-12-30T00:03:55"/>
    <s v="Ensacado"/>
    <s v="E002"/>
    <x v="1"/>
    <d v="1899-12-30T00:33:36"/>
    <d v="1899-12-30T00:29:41"/>
    <x v="13"/>
    <x v="11"/>
    <x v="3"/>
    <x v="1"/>
    <n v="0"/>
    <n v="0"/>
    <x v="0"/>
    <x v="1"/>
    <x v="2"/>
    <n v="0"/>
    <x v="8"/>
    <x v="1"/>
    <d v="1899-12-30T00:03:55"/>
    <d v="1899-12-30T00:03:55"/>
    <x v="0"/>
    <m/>
    <m/>
    <d v="1899-12-30T00:00:00"/>
    <d v="1899-12-30T00:33:36"/>
    <n v="2"/>
    <d v="1899-12-30T00:03:55"/>
    <n v="33.599999999995177"/>
    <x v="6"/>
    <x v="1"/>
  </r>
  <r>
    <x v="11"/>
    <s v="2025005132"/>
    <x v="0"/>
    <x v="926"/>
    <s v="E6907LCY"/>
    <d v="2025-03-10T00:00:00"/>
    <x v="2"/>
    <s v="2926"/>
    <x v="56"/>
    <s v="PA"/>
    <x v="2"/>
    <x v="0"/>
    <d v="2025-03-10T00:00:00"/>
    <d v="1899-12-30T12:50:39"/>
    <d v="2025-03-10T00:00:00"/>
    <d v="1899-12-30T12:51:36"/>
    <d v="2025-03-10T00:00:00"/>
    <d v="1899-12-30T13:19:41"/>
    <x v="0"/>
    <x v="0"/>
    <s v="1322317176"/>
    <s v="FBO"/>
    <d v="1899-12-30T00:29:02"/>
    <x v="493"/>
    <d v="1899-12-30T00:00:57"/>
    <s v="Ensacado"/>
    <s v="E002"/>
    <x v="2"/>
    <d v="1899-12-30T00:29:02"/>
    <d v="1899-12-30T00:28:05"/>
    <x v="13"/>
    <x v="11"/>
    <x v="3"/>
    <x v="1"/>
    <n v="0"/>
    <n v="0"/>
    <x v="0"/>
    <x v="1"/>
    <x v="2"/>
    <n v="0"/>
    <x v="8"/>
    <x v="1"/>
    <d v="1899-12-30T00:00:57"/>
    <d v="1899-12-30T00:00:57"/>
    <x v="0"/>
    <m/>
    <m/>
    <d v="1899-12-30T00:00:00"/>
    <d v="1899-12-30T00:29:02"/>
    <n v="2"/>
    <d v="1899-12-30T00:00:57"/>
    <n v="29.033333333337605"/>
    <x v="6"/>
    <x v="1"/>
  </r>
  <r>
    <x v="11"/>
    <s v="2025005134"/>
    <x v="0"/>
    <x v="916"/>
    <s v="E5316JZJ"/>
    <d v="2025-03-10T00:00:00"/>
    <x v="2"/>
    <s v="2906"/>
    <x v="11"/>
    <s v="PA"/>
    <x v="2"/>
    <x v="0"/>
    <d v="2025-03-10T00:00:00"/>
    <d v="1899-12-30T13:00:20"/>
    <d v="2025-03-10T00:00:00"/>
    <d v="1899-12-30T13:01:14"/>
    <d v="2025-03-10T00:00:00"/>
    <d v="1899-12-30T13:50:59"/>
    <x v="0"/>
    <x v="0"/>
    <s v="1322317179"/>
    <s v="FBO"/>
    <d v="1899-12-30T00:50:39"/>
    <x v="1823"/>
    <d v="1899-12-30T00:00:54"/>
    <s v="Ensacado"/>
    <s v="E002"/>
    <x v="2"/>
    <d v="1899-12-30T00:50:39"/>
    <d v="1899-12-30T00:49:45"/>
    <x v="6"/>
    <x v="11"/>
    <x v="3"/>
    <x v="1"/>
    <n v="0"/>
    <n v="0"/>
    <x v="0"/>
    <x v="1"/>
    <x v="2"/>
    <n v="0"/>
    <x v="8"/>
    <x v="0"/>
    <d v="1899-12-30T00:00:54"/>
    <d v="1899-12-30T00:00:54"/>
    <x v="0"/>
    <m/>
    <m/>
    <d v="1899-12-30T00:00:00"/>
    <d v="1899-12-30T00:50:39"/>
    <n v="2"/>
    <d v="1899-12-30T00:00:54"/>
    <n v="50.649999999998485"/>
    <x v="6"/>
    <x v="0"/>
  </r>
  <r>
    <x v="11"/>
    <s v="2025005143"/>
    <x v="0"/>
    <x v="492"/>
    <s v="E2847GDG"/>
    <d v="2025-03-10T00:00:00"/>
    <x v="2"/>
    <s v="55"/>
    <x v="10"/>
    <s v="PA"/>
    <x v="22"/>
    <x v="0"/>
    <d v="2025-03-10T00:00:00"/>
    <d v="1899-12-30T14:19:21"/>
    <d v="2025-03-10T00:00:00"/>
    <d v="1899-12-30T14:20:15"/>
    <d v="2025-03-10T00:00:00"/>
    <d v="1899-12-30T14:48:44"/>
    <x v="0"/>
    <x v="0"/>
    <s v="1322317180"/>
    <s v="FBO"/>
    <d v="1899-12-30T00:29:23"/>
    <x v="1851"/>
    <d v="1899-12-30T00:00:54"/>
    <s v="Granel"/>
    <s v="E001"/>
    <x v="2"/>
    <d v="1899-12-30T00:29:23"/>
    <d v="1899-12-30T00:28:29"/>
    <x v="14"/>
    <x v="11"/>
    <x v="3"/>
    <x v="2"/>
    <n v="0"/>
    <n v="0"/>
    <x v="0"/>
    <x v="2"/>
    <x v="2"/>
    <n v="0"/>
    <x v="8"/>
    <x v="1"/>
    <d v="1899-12-30T00:00:54"/>
    <d v="1899-12-30T00:00:54"/>
    <x v="0"/>
    <m/>
    <m/>
    <d v="1899-12-30T00:00:00"/>
    <d v="1899-12-30T00:29:23"/>
    <n v="2"/>
    <d v="1899-12-30T00:00:54"/>
    <n v="29.383333333343895"/>
    <x v="7"/>
    <x v="1"/>
  </r>
  <r>
    <x v="11"/>
    <s v="2025005127"/>
    <x v="0"/>
    <x v="801"/>
    <s v="E5872HZF"/>
    <d v="2025-03-10T00:00:00"/>
    <x v="2"/>
    <s v="3044"/>
    <x v="25"/>
    <s v="PA"/>
    <x v="19"/>
    <x v="0"/>
    <d v="2025-03-10T00:00:00"/>
    <d v="1899-12-30T12:23:34"/>
    <d v="2025-03-10T00:00:00"/>
    <d v="1899-12-30T12:24:27"/>
    <d v="2025-03-10T00:00:00"/>
    <d v="1899-12-30T15:03:22"/>
    <x v="0"/>
    <x v="0"/>
    <s v="1322317182"/>
    <s v="FBO"/>
    <d v="1899-12-30T02:39:48"/>
    <x v="3589"/>
    <d v="1899-12-30T00:00:53"/>
    <s v="Granel"/>
    <s v="E001"/>
    <x v="2"/>
    <d v="1899-12-30T02:39:48"/>
    <d v="1899-12-30T02:38:55"/>
    <x v="13"/>
    <x v="11"/>
    <x v="3"/>
    <x v="2"/>
    <n v="0"/>
    <n v="0"/>
    <x v="0"/>
    <x v="2"/>
    <x v="2"/>
    <n v="0"/>
    <x v="8"/>
    <x v="2"/>
    <d v="1899-12-30T00:00:53"/>
    <d v="1899-12-30T00:00:53"/>
    <x v="0"/>
    <m/>
    <m/>
    <d v="1899-12-30T00:00:00"/>
    <d v="1899-12-30T02:39:48"/>
    <n v="2"/>
    <d v="1899-12-30T00:00:53"/>
    <n v="159.79999999999669"/>
    <x v="14"/>
    <x v="0"/>
  </r>
  <r>
    <x v="11"/>
    <s v="2025005142"/>
    <x v="0"/>
    <x v="784"/>
    <s v="E1219LWL"/>
    <d v="2025-03-10T00:00:00"/>
    <x v="2"/>
    <s v="3044"/>
    <x v="25"/>
    <s v="PA"/>
    <x v="19"/>
    <x v="0"/>
    <d v="2025-03-10T00:00:00"/>
    <d v="1899-12-30T14:17:52"/>
    <d v="2025-03-10T00:00:00"/>
    <d v="1899-12-30T14:18:45"/>
    <d v="2025-03-10T00:00:00"/>
    <d v="1899-12-30T15:20:14"/>
    <x v="0"/>
    <x v="0"/>
    <s v="1322317183"/>
    <s v="FBO"/>
    <d v="1899-12-30T01:02:22"/>
    <x v="913"/>
    <d v="1899-12-30T00:00:53"/>
    <s v="Granel"/>
    <s v="E001"/>
    <x v="2"/>
    <d v="1899-12-30T01:02:22"/>
    <d v="1899-12-30T01:01:29"/>
    <x v="14"/>
    <x v="11"/>
    <x v="3"/>
    <x v="2"/>
    <n v="0"/>
    <n v="0"/>
    <x v="0"/>
    <x v="2"/>
    <x v="2"/>
    <n v="0"/>
    <x v="8"/>
    <x v="0"/>
    <d v="1899-12-30T00:00:53"/>
    <d v="1899-12-30T00:00:53"/>
    <x v="0"/>
    <m/>
    <m/>
    <d v="1899-12-30T00:00:00"/>
    <d v="1899-12-30T01:02:22"/>
    <n v="2"/>
    <d v="1899-12-30T00:00:53"/>
    <n v="62.366666666673645"/>
    <x v="14"/>
    <x v="0"/>
  </r>
  <r>
    <x v="11"/>
    <s v="2025005155"/>
    <x v="0"/>
    <x v="1372"/>
    <s v="E3445LCK"/>
    <d v="2025-03-10T00:00:00"/>
    <x v="2"/>
    <s v="2906"/>
    <x v="11"/>
    <s v="PA"/>
    <x v="2"/>
    <x v="0"/>
    <d v="2025-03-10T00:00:00"/>
    <d v="1899-12-30T15:28:05"/>
    <d v="2025-03-10T00:00:00"/>
    <d v="1899-12-30T15:28:58"/>
    <d v="2025-03-10T00:00:00"/>
    <d v="1899-12-30T16:23:38"/>
    <x v="0"/>
    <x v="0"/>
    <s v="1322317187"/>
    <s v="EXW"/>
    <d v="1899-12-30T00:55:33"/>
    <x v="3089"/>
    <d v="1899-12-30T00:00:53"/>
    <s v="Ensacado"/>
    <s v="E002"/>
    <x v="1"/>
    <d v="1899-12-30T00:55:33"/>
    <d v="1899-12-30T00:54:40"/>
    <x v="10"/>
    <x v="11"/>
    <x v="3"/>
    <x v="1"/>
    <n v="0"/>
    <n v="0"/>
    <x v="0"/>
    <x v="1"/>
    <x v="2"/>
    <n v="0"/>
    <x v="8"/>
    <x v="0"/>
    <d v="1899-12-30T00:00:53"/>
    <d v="1899-12-30T00:00:53"/>
    <x v="0"/>
    <m/>
    <m/>
    <d v="1899-12-30T00:00:00"/>
    <d v="1899-12-30T00:55:33"/>
    <n v="2"/>
    <d v="1899-12-30T00:00:53"/>
    <n v="55.550000000001646"/>
    <x v="8"/>
    <x v="0"/>
  </r>
  <r>
    <x v="11"/>
    <s v="2025005148"/>
    <x v="0"/>
    <x v="1369"/>
    <s v="E1619JGS"/>
    <d v="2025-03-10T00:00:00"/>
    <x v="2"/>
    <s v="2926"/>
    <x v="56"/>
    <s v="PA"/>
    <x v="2"/>
    <x v="0"/>
    <d v="2025-03-10T00:00:00"/>
    <d v="1899-12-30T14:38:45"/>
    <d v="2025-03-10T00:00:00"/>
    <d v="1899-12-30T15:05:09"/>
    <d v="2025-03-10T00:00:00"/>
    <d v="1899-12-30T16:26:00"/>
    <x v="0"/>
    <x v="0"/>
    <s v="1322317188"/>
    <s v="EXW"/>
    <d v="1899-12-30T01:47:15"/>
    <x v="3590"/>
    <d v="1899-12-30T00:26:24"/>
    <s v="Ensacado"/>
    <s v="E002"/>
    <x v="1"/>
    <d v="1899-12-30T01:47:15"/>
    <d v="1899-12-30T01:20:51"/>
    <x v="14"/>
    <x v="11"/>
    <x v="3"/>
    <x v="1"/>
    <n v="0"/>
    <n v="0"/>
    <x v="0"/>
    <x v="1"/>
    <x v="2"/>
    <n v="0"/>
    <x v="8"/>
    <x v="2"/>
    <d v="1899-12-30T00:26:24"/>
    <d v="1899-12-30T00:26:24"/>
    <x v="0"/>
    <m/>
    <m/>
    <d v="1899-12-30T00:00:00"/>
    <d v="1899-12-30T01:47:15"/>
    <n v="2"/>
    <d v="1899-12-30T00:26:24"/>
    <n v="107.24999999999038"/>
    <x v="8"/>
    <x v="0"/>
  </r>
  <r>
    <x v="11"/>
    <s v="2025005165"/>
    <x v="0"/>
    <x v="815"/>
    <s v="E9106MPM"/>
    <d v="2025-03-10T00:00:00"/>
    <x v="2"/>
    <s v="55"/>
    <x v="10"/>
    <s v="PA"/>
    <x v="22"/>
    <x v="0"/>
    <d v="2025-03-10T00:00:00"/>
    <d v="1899-12-30T16:02:28"/>
    <d v="2025-03-10T00:00:00"/>
    <d v="1899-12-30T16:03:21"/>
    <d v="2025-03-10T00:00:00"/>
    <d v="1899-12-30T16:28:39"/>
    <x v="0"/>
    <x v="0"/>
    <s v="1322317189"/>
    <s v="FBO"/>
    <d v="1899-12-30T00:26:11"/>
    <x v="3556"/>
    <d v="1899-12-30T00:00:53"/>
    <s v="Granel"/>
    <s v="E001"/>
    <x v="2"/>
    <d v="1899-12-30T00:26:11"/>
    <d v="1899-12-30T00:25:18"/>
    <x v="7"/>
    <x v="11"/>
    <x v="3"/>
    <x v="2"/>
    <n v="0"/>
    <n v="0"/>
    <x v="0"/>
    <x v="2"/>
    <x v="2"/>
    <n v="0"/>
    <x v="8"/>
    <x v="1"/>
    <d v="1899-12-30T00:00:53"/>
    <d v="1899-12-30T00:00:53"/>
    <x v="0"/>
    <m/>
    <m/>
    <d v="1899-12-30T00:00:00"/>
    <d v="1899-12-30T00:26:11"/>
    <n v="2"/>
    <d v="1899-12-30T00:00:53"/>
    <n v="26.183333333332683"/>
    <x v="8"/>
    <x v="1"/>
  </r>
  <r>
    <x v="11"/>
    <s v="2025005152"/>
    <x v="0"/>
    <x v="916"/>
    <s v="E5316JZJ"/>
    <d v="2025-03-10T00:00:00"/>
    <x v="2"/>
    <s v="3320"/>
    <x v="12"/>
    <s v="PA"/>
    <x v="2"/>
    <x v="0"/>
    <d v="2025-03-10T00:00:00"/>
    <d v="1899-12-30T15:06:56"/>
    <d v="2025-03-10T00:00:00"/>
    <d v="1899-12-30T15:07:52"/>
    <d v="2025-03-10T00:00:00"/>
    <d v="1899-12-30T16:30:59"/>
    <x v="0"/>
    <x v="0"/>
    <s v="1322317190"/>
    <s v="FBO"/>
    <d v="1899-12-30T01:24:03"/>
    <x v="3591"/>
    <d v="1899-12-30T00:00:56"/>
    <s v="Ensacado"/>
    <s v="E002"/>
    <x v="2"/>
    <d v="1899-12-30T01:24:03"/>
    <d v="1899-12-30T01:23:07"/>
    <x v="10"/>
    <x v="11"/>
    <x v="3"/>
    <x v="1"/>
    <n v="0"/>
    <n v="0"/>
    <x v="0"/>
    <x v="1"/>
    <x v="2"/>
    <n v="0"/>
    <x v="8"/>
    <x v="0"/>
    <d v="1899-12-30T00:00:56"/>
    <d v="1899-12-30T00:00:56"/>
    <x v="0"/>
    <m/>
    <m/>
    <d v="1899-12-30T00:00:00"/>
    <d v="1899-12-30T01:24:03"/>
    <n v="2"/>
    <d v="1899-12-30T00:00:56"/>
    <n v="84.050000000006264"/>
    <x v="8"/>
    <x v="0"/>
  </r>
  <r>
    <x v="11"/>
    <s v="2025005157"/>
    <x v="0"/>
    <x v="928"/>
    <s v="E2376GDG"/>
    <d v="2025-03-10T00:00:00"/>
    <x v="2"/>
    <s v="3218"/>
    <x v="55"/>
    <s v="PA"/>
    <x v="26"/>
    <x v="0"/>
    <d v="2025-03-10T00:00:00"/>
    <d v="1899-12-30T15:45:46"/>
    <d v="2025-03-10T00:00:00"/>
    <d v="1899-12-30T15:46:39"/>
    <d v="2025-03-10T00:00:00"/>
    <d v="1899-12-30T16:47:22"/>
    <x v="0"/>
    <x v="0"/>
    <s v="1322317191"/>
    <s v="FBO"/>
    <d v="1899-12-30T01:01:36"/>
    <x v="3592"/>
    <d v="1899-12-30T00:00:53"/>
    <s v="Granel"/>
    <s v="E001"/>
    <x v="2"/>
    <d v="1899-12-30T01:01:36"/>
    <d v="1899-12-30T01:00:43"/>
    <x v="10"/>
    <x v="11"/>
    <x v="3"/>
    <x v="2"/>
    <n v="0"/>
    <n v="0"/>
    <x v="0"/>
    <x v="2"/>
    <x v="2"/>
    <n v="0"/>
    <x v="8"/>
    <x v="0"/>
    <d v="1899-12-30T00:00:53"/>
    <d v="1899-12-30T00:00:53"/>
    <x v="0"/>
    <m/>
    <m/>
    <d v="1899-12-30T00:00:00"/>
    <d v="1899-12-30T01:01:36"/>
    <n v="2"/>
    <d v="1899-12-30T00:00:53"/>
    <n v="61.600000000003234"/>
    <x v="8"/>
    <x v="0"/>
  </r>
  <r>
    <x v="11"/>
    <s v="2025005167"/>
    <x v="0"/>
    <x v="925"/>
    <s v="E2543HVB"/>
    <d v="2025-03-10T00:00:00"/>
    <x v="2"/>
    <s v="55"/>
    <x v="10"/>
    <s v="PA"/>
    <x v="22"/>
    <x v="0"/>
    <d v="2025-03-10T00:00:00"/>
    <d v="1899-12-30T16:14:58"/>
    <d v="2025-03-10T00:00:00"/>
    <d v="1899-12-30T16:15:52"/>
    <d v="2025-03-10T00:00:00"/>
    <d v="1899-12-30T16:58:52"/>
    <x v="0"/>
    <x v="0"/>
    <s v="1322317192"/>
    <s v="FBO"/>
    <d v="1899-12-30T00:43:54"/>
    <x v="1627"/>
    <d v="1899-12-30T00:00:54"/>
    <s v="Granel"/>
    <s v="E001"/>
    <x v="2"/>
    <d v="1899-12-30T00:43:54"/>
    <d v="1899-12-30T00:43:00"/>
    <x v="7"/>
    <x v="11"/>
    <x v="3"/>
    <x v="2"/>
    <n v="0"/>
    <n v="0"/>
    <x v="0"/>
    <x v="2"/>
    <x v="2"/>
    <n v="0"/>
    <x v="8"/>
    <x v="1"/>
    <d v="1899-12-30T00:00:54"/>
    <d v="1899-12-30T00:00:54"/>
    <x v="0"/>
    <m/>
    <m/>
    <d v="1899-12-30T00:00:00"/>
    <d v="1899-12-30T00:43:54"/>
    <n v="2"/>
    <d v="1899-12-30T00:00:54"/>
    <n v="43.899999999998386"/>
    <x v="8"/>
    <x v="1"/>
  </r>
  <r>
    <x v="11"/>
    <s v="2025005169"/>
    <x v="0"/>
    <x v="924"/>
    <s v="E2459GSW"/>
    <d v="2025-03-10T00:00:00"/>
    <x v="2"/>
    <s v="55"/>
    <x v="10"/>
    <s v="PA"/>
    <x v="22"/>
    <x v="0"/>
    <d v="2025-03-10T00:00:00"/>
    <d v="1899-12-30T16:25:29"/>
    <d v="2025-03-10T00:00:00"/>
    <d v="1899-12-30T16:26:22"/>
    <d v="2025-03-10T00:00:00"/>
    <d v="1899-12-30T17:17:00"/>
    <x v="0"/>
    <x v="0"/>
    <s v="1322317193"/>
    <s v="FBO"/>
    <d v="1899-12-30T00:51:31"/>
    <x v="3593"/>
    <d v="1899-12-30T00:00:53"/>
    <s v="Granel"/>
    <s v="E001"/>
    <x v="2"/>
    <d v="1899-12-30T00:51:31"/>
    <d v="1899-12-30T00:50:38"/>
    <x v="7"/>
    <x v="11"/>
    <x v="3"/>
    <x v="2"/>
    <n v="0"/>
    <n v="0"/>
    <x v="0"/>
    <x v="2"/>
    <x v="2"/>
    <n v="0"/>
    <x v="8"/>
    <x v="0"/>
    <d v="1899-12-30T00:00:53"/>
    <d v="1899-12-30T00:00:53"/>
    <x v="0"/>
    <m/>
    <m/>
    <d v="1899-12-30T00:00:00"/>
    <d v="1899-12-30T00:51:31"/>
    <n v="2"/>
    <d v="1899-12-30T00:00:53"/>
    <n v="51.516666666662353"/>
    <x v="12"/>
    <x v="0"/>
  </r>
  <r>
    <x v="11"/>
    <s v="2025005158"/>
    <x v="0"/>
    <x v="786"/>
    <s v="E4426HTW"/>
    <d v="2025-03-10T00:00:00"/>
    <x v="2"/>
    <s v="3218"/>
    <x v="55"/>
    <s v="PA"/>
    <x v="26"/>
    <x v="0"/>
    <d v="2025-03-10T00:00:00"/>
    <d v="1899-12-30T15:47:10"/>
    <d v="2025-03-10T00:00:00"/>
    <d v="1899-12-30T15:48:03"/>
    <d v="2025-03-10T00:00:00"/>
    <d v="1899-12-30T17:26:37"/>
    <x v="0"/>
    <x v="0"/>
    <s v="1322317195"/>
    <s v="FBO"/>
    <d v="1899-12-30T01:39:27"/>
    <x v="3594"/>
    <d v="1899-12-30T00:00:53"/>
    <s v="Granel"/>
    <s v="E001"/>
    <x v="2"/>
    <d v="1899-12-30T01:39:27"/>
    <d v="1899-12-30T01:38:34"/>
    <x v="10"/>
    <x v="11"/>
    <x v="3"/>
    <x v="2"/>
    <n v="0"/>
    <n v="0"/>
    <x v="0"/>
    <x v="2"/>
    <x v="2"/>
    <n v="0"/>
    <x v="8"/>
    <x v="2"/>
    <d v="1899-12-30T00:00:53"/>
    <d v="1899-12-30T00:00:53"/>
    <x v="0"/>
    <m/>
    <m/>
    <d v="1899-12-30T00:00:00"/>
    <d v="1899-12-30T01:39:27"/>
    <n v="2"/>
    <d v="1899-12-30T00:00:53"/>
    <n v="99.449999999999875"/>
    <x v="12"/>
    <x v="0"/>
  </r>
  <r>
    <x v="11"/>
    <s v="2025005174"/>
    <x v="0"/>
    <x v="1355"/>
    <m/>
    <d v="2025-03-10T00:00:00"/>
    <x v="2"/>
    <s v="2906"/>
    <x v="11"/>
    <s v="PA"/>
    <x v="2"/>
    <x v="0"/>
    <d v="2025-03-10T00:00:00"/>
    <d v="1899-12-30T17:04:45"/>
    <d v="2025-03-10T00:00:00"/>
    <d v="1899-12-30T17:05:39"/>
    <d v="2025-03-10T00:00:00"/>
    <d v="1899-12-30T17:35:02"/>
    <x v="0"/>
    <x v="0"/>
    <s v="1322317196"/>
    <s v="EXW"/>
    <d v="1899-12-30T00:30:17"/>
    <x v="3183"/>
    <d v="1899-12-30T00:00:54"/>
    <s v="Ensacado"/>
    <s v="E002"/>
    <x v="1"/>
    <d v="1899-12-30T00:30:17"/>
    <d v="1899-12-30T00:29:23"/>
    <x v="11"/>
    <x v="11"/>
    <x v="3"/>
    <x v="1"/>
    <n v="0"/>
    <n v="0"/>
    <x v="0"/>
    <x v="1"/>
    <x v="2"/>
    <n v="0"/>
    <x v="8"/>
    <x v="1"/>
    <d v="1899-12-30T00:00:54"/>
    <d v="1899-12-30T00:00:54"/>
    <x v="0"/>
    <m/>
    <m/>
    <d v="1899-12-30T00:00:00"/>
    <d v="1899-12-30T00:30:17"/>
    <n v="2"/>
    <d v="1899-12-30T00:00:54"/>
    <n v="30.283333333344036"/>
    <x v="12"/>
    <x v="1"/>
  </r>
  <r>
    <x v="11"/>
    <s v="2025005179"/>
    <x v="0"/>
    <x v="492"/>
    <s v="E2847GDG"/>
    <d v="2025-03-10T00:00:00"/>
    <x v="2"/>
    <s v="3043"/>
    <x v="53"/>
    <s v="PA"/>
    <x v="24"/>
    <x v="0"/>
    <d v="2025-03-10T00:00:00"/>
    <d v="1899-12-30T17:12:52"/>
    <d v="2025-03-10T00:00:00"/>
    <d v="1899-12-30T17:13:46"/>
    <d v="2025-03-10T00:00:00"/>
    <d v="1899-12-30T17:36:56"/>
    <x v="0"/>
    <x v="0"/>
    <s v="1322317197"/>
    <s v="FBO"/>
    <d v="1899-12-30T00:24:04"/>
    <x v="2273"/>
    <d v="1899-12-30T00:00:54"/>
    <s v="Granel"/>
    <s v="E001"/>
    <x v="2"/>
    <d v="1899-12-30T00:24:04"/>
    <d v="1899-12-30T00:23:10"/>
    <x v="11"/>
    <x v="11"/>
    <x v="3"/>
    <x v="2"/>
    <n v="0"/>
    <n v="0"/>
    <x v="0"/>
    <x v="2"/>
    <x v="2"/>
    <n v="0"/>
    <x v="8"/>
    <x v="1"/>
    <d v="1899-12-30T00:00:54"/>
    <d v="1899-12-30T00:00:54"/>
    <x v="0"/>
    <m/>
    <m/>
    <d v="1899-12-30T00:00:00"/>
    <d v="1899-12-30T00:24:04"/>
    <n v="2"/>
    <d v="1899-12-30T00:00:54"/>
    <n v="24.066666666662382"/>
    <x v="12"/>
    <x v="1"/>
  </r>
  <r>
    <x v="11"/>
    <s v="2025005177"/>
    <x v="0"/>
    <x v="784"/>
    <s v="E1219LWL"/>
    <d v="2025-03-10T00:00:00"/>
    <x v="2"/>
    <s v="55"/>
    <x v="10"/>
    <s v="PA"/>
    <x v="22"/>
    <x v="0"/>
    <d v="2025-03-10T00:00:00"/>
    <d v="1899-12-30T17:09:38"/>
    <d v="2025-03-10T00:00:00"/>
    <d v="1899-12-30T17:10:35"/>
    <d v="2025-03-10T00:00:00"/>
    <d v="1899-12-30T17:38:49"/>
    <x v="0"/>
    <x v="0"/>
    <s v="1322317198"/>
    <s v="FBO"/>
    <d v="1899-12-30T00:29:11"/>
    <x v="1052"/>
    <d v="1899-12-30T00:00:57"/>
    <s v="Granel"/>
    <s v="E001"/>
    <x v="2"/>
    <d v="1899-12-30T00:29:11"/>
    <d v="1899-12-30T00:28:14"/>
    <x v="11"/>
    <x v="11"/>
    <x v="3"/>
    <x v="2"/>
    <n v="0"/>
    <n v="0"/>
    <x v="0"/>
    <x v="2"/>
    <x v="2"/>
    <n v="0"/>
    <x v="8"/>
    <x v="1"/>
    <d v="1899-12-30T00:00:57"/>
    <d v="1899-12-30T00:00:57"/>
    <x v="0"/>
    <m/>
    <m/>
    <d v="1899-12-30T00:00:00"/>
    <d v="1899-12-30T00:29:11"/>
    <n v="2"/>
    <d v="1899-12-30T00:00:57"/>
    <n v="29.183333333327877"/>
    <x v="12"/>
    <x v="1"/>
  </r>
  <r>
    <x v="11"/>
    <s v="2025005176"/>
    <x v="0"/>
    <x v="918"/>
    <s v="E9055JGZ"/>
    <d v="2025-03-10T00:00:00"/>
    <x v="2"/>
    <s v="2906"/>
    <x v="11"/>
    <s v="PA"/>
    <x v="2"/>
    <x v="0"/>
    <d v="2025-03-10T00:00:00"/>
    <d v="1899-12-30T17:09:07"/>
    <d v="2025-03-10T00:00:00"/>
    <d v="1899-12-30T17:10:02"/>
    <d v="2025-03-10T00:00:00"/>
    <d v="1899-12-30T17:53:51"/>
    <x v="0"/>
    <x v="0"/>
    <s v="1322317200"/>
    <s v="FBO"/>
    <d v="1899-12-30T00:44:44"/>
    <x v="3211"/>
    <d v="1899-12-30T00:00:55"/>
    <s v="Ensacado"/>
    <s v="E002"/>
    <x v="2"/>
    <d v="1899-12-30T00:44:44"/>
    <d v="1899-12-30T00:43:49"/>
    <x v="11"/>
    <x v="11"/>
    <x v="3"/>
    <x v="1"/>
    <n v="0"/>
    <n v="0"/>
    <x v="0"/>
    <x v="1"/>
    <x v="2"/>
    <n v="0"/>
    <x v="8"/>
    <x v="1"/>
    <d v="1899-12-30T00:00:55"/>
    <d v="1899-12-30T00:00:55"/>
    <x v="0"/>
    <m/>
    <m/>
    <d v="1899-12-30T00:00:00"/>
    <d v="1899-12-30T00:44:44"/>
    <n v="2"/>
    <d v="1899-12-30T00:00:55"/>
    <n v="44.733333333340859"/>
    <x v="12"/>
    <x v="1"/>
  </r>
  <r>
    <x v="11"/>
    <s v="2025005181"/>
    <x v="0"/>
    <x v="796"/>
    <s v="E4570MKW"/>
    <d v="2025-03-10T00:00:00"/>
    <x v="2"/>
    <s v="55"/>
    <x v="10"/>
    <s v="PA"/>
    <x v="22"/>
    <x v="0"/>
    <d v="2025-03-10T00:00:00"/>
    <d v="1899-12-30T17:22:58"/>
    <d v="2025-03-10T00:00:00"/>
    <d v="1899-12-30T17:23:51"/>
    <d v="2025-03-10T00:00:00"/>
    <d v="1899-12-30T18:07:45"/>
    <x v="0"/>
    <x v="0"/>
    <s v="1322317202"/>
    <s v="FBO"/>
    <d v="1899-12-30T00:44:47"/>
    <x v="3477"/>
    <d v="1899-12-30T00:00:53"/>
    <s v="Granel"/>
    <s v="E001"/>
    <x v="2"/>
    <d v="1899-12-30T00:44:47"/>
    <d v="1899-12-30T00:43:54"/>
    <x v="11"/>
    <x v="11"/>
    <x v="3"/>
    <x v="2"/>
    <n v="0"/>
    <n v="0"/>
    <x v="0"/>
    <x v="2"/>
    <x v="2"/>
    <n v="0"/>
    <x v="8"/>
    <x v="1"/>
    <d v="1899-12-30T00:00:53"/>
    <d v="1899-12-30T00:00:53"/>
    <x v="0"/>
    <m/>
    <m/>
    <d v="1899-12-30T00:00:00"/>
    <d v="1899-12-30T00:44:47"/>
    <n v="2"/>
    <d v="1899-12-30T00:00:53"/>
    <n v="44.783333333323121"/>
    <x v="9"/>
    <x v="1"/>
  </r>
  <r>
    <x v="11"/>
    <s v="2025005162"/>
    <x v="0"/>
    <x v="791"/>
    <s v="E1094JPT"/>
    <d v="2025-03-10T00:00:00"/>
    <x v="2"/>
    <s v="3218"/>
    <x v="55"/>
    <s v="PA"/>
    <x v="26"/>
    <x v="0"/>
    <d v="2025-03-10T00:00:00"/>
    <d v="1899-12-30T15:58:23"/>
    <d v="2025-03-10T00:00:00"/>
    <d v="1899-12-30T15:59:16"/>
    <d v="2025-03-10T00:00:00"/>
    <d v="1899-12-30T18:26:08"/>
    <x v="0"/>
    <x v="0"/>
    <s v="1322317203"/>
    <s v="FBO"/>
    <d v="1899-12-30T02:27:45"/>
    <x v="3595"/>
    <d v="1899-12-30T00:00:53"/>
    <s v="Granel"/>
    <s v="E001"/>
    <x v="2"/>
    <d v="1899-12-30T02:27:45"/>
    <d v="1899-12-30T02:26:52"/>
    <x v="10"/>
    <x v="11"/>
    <x v="3"/>
    <x v="2"/>
    <n v="0"/>
    <n v="0"/>
    <x v="0"/>
    <x v="2"/>
    <x v="2"/>
    <n v="0"/>
    <x v="8"/>
    <x v="2"/>
    <d v="1899-12-30T00:00:53"/>
    <d v="1899-12-30T00:00:53"/>
    <x v="0"/>
    <m/>
    <m/>
    <d v="1899-12-30T00:00:00"/>
    <d v="1899-12-30T02:27:45"/>
    <n v="2"/>
    <d v="1899-12-30T00:00:53"/>
    <n v="147.75000000000486"/>
    <x v="9"/>
    <x v="0"/>
  </r>
  <r>
    <x v="11"/>
    <s v="2025005186"/>
    <x v="0"/>
    <x v="922"/>
    <s v="E2163JCB"/>
    <d v="2025-03-10T00:00:00"/>
    <x v="2"/>
    <s v="3043"/>
    <x v="53"/>
    <s v="PA"/>
    <x v="24"/>
    <x v="0"/>
    <d v="2025-03-10T00:00:00"/>
    <d v="1899-12-30T18:11:22"/>
    <d v="2025-03-10T00:00:00"/>
    <d v="1899-12-30T18:12:17"/>
    <d v="2025-03-10T00:00:00"/>
    <d v="1899-12-30T18:32:34"/>
    <x v="0"/>
    <x v="0"/>
    <s v="1322317204"/>
    <s v="FBO"/>
    <d v="1899-12-30T00:21:12"/>
    <x v="1934"/>
    <d v="1899-12-30T00:00:55"/>
    <s v="Granel"/>
    <s v="E001"/>
    <x v="2"/>
    <d v="1899-12-30T00:21:12"/>
    <d v="1899-12-30T00:20:17"/>
    <x v="8"/>
    <x v="11"/>
    <x v="3"/>
    <x v="2"/>
    <n v="0"/>
    <n v="0"/>
    <x v="0"/>
    <x v="2"/>
    <x v="2"/>
    <n v="0"/>
    <x v="8"/>
    <x v="1"/>
    <d v="1899-12-30T00:00:55"/>
    <d v="1899-12-30T00:00:55"/>
    <x v="0"/>
    <m/>
    <m/>
    <d v="1899-12-30T00:00:00"/>
    <d v="1899-12-30T00:21:12"/>
    <n v="2"/>
    <d v="1899-12-30T00:00:55"/>
    <n v="21.199999999996759"/>
    <x v="9"/>
    <x v="1"/>
  </r>
  <r>
    <x v="11"/>
    <s v="2025005184"/>
    <x v="0"/>
    <x v="783"/>
    <s v="E3120HXB"/>
    <d v="2025-03-10T00:00:00"/>
    <x v="2"/>
    <s v="2853"/>
    <x v="54"/>
    <s v="PA"/>
    <x v="25"/>
    <x v="0"/>
    <d v="2025-03-10T00:00:00"/>
    <d v="1899-12-30T17:54:42"/>
    <d v="2025-03-10T00:00:00"/>
    <d v="1899-12-30T17:55:36"/>
    <d v="2025-03-10T00:00:00"/>
    <d v="1899-12-30T18:39:46"/>
    <x v="0"/>
    <x v="0"/>
    <s v="1322317205"/>
    <s v="FBO"/>
    <d v="1899-12-30T00:45:04"/>
    <x v="3427"/>
    <d v="1899-12-30T00:00:54"/>
    <s v="Granel"/>
    <s v="E001"/>
    <x v="2"/>
    <d v="1899-12-30T00:45:04"/>
    <d v="1899-12-30T00:44:10"/>
    <x v="11"/>
    <x v="11"/>
    <x v="3"/>
    <x v="2"/>
    <n v="0"/>
    <n v="0"/>
    <x v="0"/>
    <x v="2"/>
    <x v="2"/>
    <n v="0"/>
    <x v="8"/>
    <x v="0"/>
    <d v="1899-12-30T00:00:54"/>
    <d v="1899-12-30T00:00:54"/>
    <x v="0"/>
    <m/>
    <m/>
    <d v="1899-12-30T00:00:00"/>
    <d v="1899-12-30T00:45:04"/>
    <n v="2"/>
    <d v="1899-12-30T00:00:54"/>
    <n v="45.066666666672056"/>
    <x v="9"/>
    <x v="0"/>
  </r>
  <r>
    <x v="11"/>
    <s v="2025005164"/>
    <x v="0"/>
    <x v="1356"/>
    <s v="E3715LST"/>
    <d v="2025-03-10T00:00:00"/>
    <x v="2"/>
    <s v="3218"/>
    <x v="55"/>
    <s v="PA"/>
    <x v="26"/>
    <x v="0"/>
    <d v="2025-03-10T00:00:00"/>
    <d v="1899-12-30T16:01:14"/>
    <d v="2025-03-10T00:00:00"/>
    <d v="1899-12-30T16:02:10"/>
    <d v="2025-03-10T00:00:00"/>
    <d v="1899-12-30T18:46:13"/>
    <x v="0"/>
    <x v="0"/>
    <s v="1322317206"/>
    <s v="FBO"/>
    <d v="1899-12-30T02:44:59"/>
    <x v="3596"/>
    <d v="1899-12-30T00:00:56"/>
    <s v="Granel"/>
    <s v="E001"/>
    <x v="2"/>
    <d v="1899-12-30T02:44:59"/>
    <d v="1899-12-30T02:44:03"/>
    <x v="7"/>
    <x v="11"/>
    <x v="3"/>
    <x v="2"/>
    <n v="0"/>
    <n v="0"/>
    <x v="0"/>
    <x v="2"/>
    <x v="2"/>
    <n v="0"/>
    <x v="8"/>
    <x v="2"/>
    <d v="1899-12-30T00:00:56"/>
    <d v="1899-12-30T00:00:56"/>
    <x v="0"/>
    <m/>
    <m/>
    <d v="1899-12-30T00:00:00"/>
    <d v="1899-12-30T02:44:59"/>
    <n v="2"/>
    <d v="1899-12-30T00:00:56"/>
    <n v="164.9833333333344"/>
    <x v="9"/>
    <x v="0"/>
  </r>
  <r>
    <x v="11"/>
    <s v="2025005188"/>
    <x v="0"/>
    <x v="801"/>
    <s v="E5872HZF"/>
    <d v="2025-03-10T00:00:00"/>
    <x v="2"/>
    <s v="3043"/>
    <x v="53"/>
    <s v="PA"/>
    <x v="24"/>
    <x v="0"/>
    <d v="2025-03-10T00:00:00"/>
    <d v="1899-12-30T18:40:13"/>
    <d v="2025-03-10T00:00:00"/>
    <d v="1899-12-30T18:41:08"/>
    <d v="2025-03-10T00:00:00"/>
    <d v="1899-12-30T19:11:48"/>
    <x v="0"/>
    <x v="0"/>
    <s v="1322317207"/>
    <s v="FBO"/>
    <d v="1899-12-30T00:31:35"/>
    <x v="1731"/>
    <d v="1899-12-30T00:00:55"/>
    <s v="Granel"/>
    <s v="E001"/>
    <x v="2"/>
    <d v="1899-12-30T00:31:35"/>
    <d v="1899-12-30T00:30:40"/>
    <x v="8"/>
    <x v="11"/>
    <x v="3"/>
    <x v="2"/>
    <n v="0"/>
    <n v="0"/>
    <x v="0"/>
    <x v="2"/>
    <x v="2"/>
    <n v="0"/>
    <x v="8"/>
    <x v="1"/>
    <d v="1899-12-30T00:00:55"/>
    <d v="1899-12-30T00:00:55"/>
    <x v="0"/>
    <m/>
    <m/>
    <d v="1899-12-30T00:00:00"/>
    <d v="1899-12-30T00:31:35"/>
    <n v="2"/>
    <d v="1899-12-30T00:00:55"/>
    <n v="31.583333333332888"/>
    <x v="10"/>
    <x v="1"/>
  </r>
  <r>
    <x v="11"/>
    <s v="2025005187"/>
    <x v="0"/>
    <x v="800"/>
    <s v="E4280KCL"/>
    <d v="2025-03-10T00:00:00"/>
    <x v="2"/>
    <s v="3218"/>
    <x v="55"/>
    <s v="PA"/>
    <x v="26"/>
    <x v="0"/>
    <d v="2025-03-10T00:00:00"/>
    <d v="1899-12-30T18:38:55"/>
    <d v="2025-03-10T00:00:00"/>
    <d v="1899-12-30T18:39:49"/>
    <d v="2025-03-10T00:00:00"/>
    <d v="1899-12-30T19:21:23"/>
    <x v="0"/>
    <x v="0"/>
    <s v="1322317208"/>
    <s v="FBO"/>
    <d v="1899-12-30T00:42:28"/>
    <x v="3597"/>
    <d v="1899-12-30T00:00:54"/>
    <s v="Granel"/>
    <s v="E001"/>
    <x v="2"/>
    <d v="1899-12-30T00:42:28"/>
    <d v="1899-12-30T00:41:34"/>
    <x v="8"/>
    <x v="11"/>
    <x v="3"/>
    <x v="2"/>
    <n v="0"/>
    <n v="0"/>
    <x v="0"/>
    <x v="2"/>
    <x v="2"/>
    <n v="0"/>
    <x v="8"/>
    <x v="1"/>
    <d v="1899-12-30T00:00:54"/>
    <d v="1899-12-30T00:00:54"/>
    <x v="0"/>
    <m/>
    <m/>
    <d v="1899-12-30T00:00:00"/>
    <d v="1899-12-30T00:42:28"/>
    <n v="2"/>
    <d v="1899-12-30T00:00:54"/>
    <n v="42.466666666665574"/>
    <x v="10"/>
    <x v="1"/>
  </r>
  <r>
    <x v="11"/>
    <s v="2025005189"/>
    <x v="0"/>
    <x v="1360"/>
    <s v="E0646MPP"/>
    <d v="2025-03-10T00:00:00"/>
    <x v="2"/>
    <s v="3124"/>
    <x v="57"/>
    <s v="PA"/>
    <x v="2"/>
    <x v="0"/>
    <d v="2025-03-10T00:00:00"/>
    <d v="1899-12-30T19:00:29"/>
    <d v="2025-03-10T00:00:00"/>
    <d v="1899-12-30T19:01:23"/>
    <d v="2025-03-10T00:00:00"/>
    <d v="1899-12-30T19:37:45"/>
    <x v="0"/>
    <x v="0"/>
    <s v="1322317210"/>
    <s v="FBO"/>
    <d v="1899-12-30T00:37:16"/>
    <x v="3008"/>
    <d v="1899-12-30T00:00:54"/>
    <s v="Ensacado"/>
    <s v="E002"/>
    <x v="2"/>
    <d v="1899-12-30T00:37:16"/>
    <d v="1899-12-30T00:36:22"/>
    <x v="12"/>
    <x v="11"/>
    <x v="3"/>
    <x v="1"/>
    <n v="0"/>
    <n v="0"/>
    <x v="0"/>
    <x v="1"/>
    <x v="2"/>
    <n v="0"/>
    <x v="8"/>
    <x v="1"/>
    <d v="1899-12-30T00:00:54"/>
    <d v="1899-12-30T00:00:54"/>
    <x v="0"/>
    <m/>
    <m/>
    <d v="1899-12-30T00:00:00"/>
    <d v="1899-12-30T00:37:16"/>
    <n v="2"/>
    <d v="1899-12-30T00:00:54"/>
    <n v="37.266666666667163"/>
    <x v="10"/>
    <x v="1"/>
  </r>
  <r>
    <x v="11"/>
    <s v="2025005191"/>
    <x v="0"/>
    <x v="500"/>
    <s v="E9582MNV"/>
    <d v="2025-03-10T00:00:00"/>
    <x v="2"/>
    <s v="55"/>
    <x v="10"/>
    <s v="PA"/>
    <x v="22"/>
    <x v="0"/>
    <d v="2025-03-10T00:00:00"/>
    <d v="1899-12-30T19:14:12"/>
    <d v="2025-03-10T00:00:00"/>
    <d v="1899-12-30T19:15:05"/>
    <d v="2025-03-10T00:00:00"/>
    <d v="1899-12-30T19:41:49"/>
    <x v="0"/>
    <x v="0"/>
    <s v="1322317211"/>
    <s v="FBO"/>
    <d v="1899-12-30T00:27:37"/>
    <x v="401"/>
    <d v="1899-12-30T00:00:53"/>
    <s v="Granel"/>
    <s v="E001"/>
    <x v="2"/>
    <d v="1899-12-30T00:27:37"/>
    <d v="1899-12-30T00:26:44"/>
    <x v="12"/>
    <x v="11"/>
    <x v="3"/>
    <x v="2"/>
    <n v="0"/>
    <n v="0"/>
    <x v="0"/>
    <x v="2"/>
    <x v="2"/>
    <n v="0"/>
    <x v="8"/>
    <x v="1"/>
    <d v="1899-12-30T00:00:53"/>
    <d v="1899-12-30T00:00:53"/>
    <x v="0"/>
    <m/>
    <m/>
    <d v="1899-12-30T00:00:00"/>
    <d v="1899-12-30T00:27:37"/>
    <n v="2"/>
    <d v="1899-12-30T00:00:53"/>
    <n v="27.616666666665655"/>
    <x v="10"/>
    <x v="1"/>
  </r>
  <r>
    <x v="11"/>
    <s v="2025005196"/>
    <x v="0"/>
    <x v="1353"/>
    <s v="E6211LYC"/>
    <d v="2025-03-11T00:00:00"/>
    <x v="2"/>
    <s v="55"/>
    <x v="10"/>
    <s v="PA"/>
    <x v="22"/>
    <x v="0"/>
    <d v="2025-03-11T00:00:00"/>
    <d v="1899-12-30T05:57:32"/>
    <d v="2025-03-11T00:00:00"/>
    <d v="1899-12-30T05:58:26"/>
    <d v="2025-03-11T00:00:00"/>
    <d v="1899-12-30T06:22:34"/>
    <x v="0"/>
    <x v="0"/>
    <s v="1322317212"/>
    <s v="EXW"/>
    <d v="1899-12-30T00:25:02"/>
    <x v="73"/>
    <d v="1899-12-30T00:00:54"/>
    <s v="Granel"/>
    <s v="E001"/>
    <x v="1"/>
    <d v="1899-12-30T00:25:02"/>
    <d v="1899-12-30T00:24:08"/>
    <x v="0"/>
    <x v="12"/>
    <x v="3"/>
    <x v="2"/>
    <n v="0"/>
    <n v="0"/>
    <x v="0"/>
    <x v="2"/>
    <x v="2"/>
    <n v="0"/>
    <x v="8"/>
    <x v="1"/>
    <d v="1899-12-30T00:00:54"/>
    <d v="1899-12-30T00:00:54"/>
    <x v="0"/>
    <m/>
    <m/>
    <d v="1899-12-30T00:00:00"/>
    <d v="1899-12-30T00:25:02"/>
    <n v="3"/>
    <d v="1899-12-30T00:00:54"/>
    <n v="25.033333333334379"/>
    <x v="0"/>
    <x v="1"/>
  </r>
  <r>
    <x v="11"/>
    <s v="2025005207"/>
    <x v="0"/>
    <x v="803"/>
    <s v="E1832JSR"/>
    <d v="2025-03-11T00:00:00"/>
    <x v="2"/>
    <s v="3218"/>
    <x v="55"/>
    <s v="PA"/>
    <x v="26"/>
    <x v="0"/>
    <d v="2025-03-11T00:00:00"/>
    <d v="1899-12-30T08:24:03"/>
    <d v="2025-03-11T00:00:00"/>
    <d v="1899-12-30T08:24:57"/>
    <d v="2025-03-11T00:00:00"/>
    <d v="1899-12-30T09:10:42"/>
    <x v="0"/>
    <x v="0"/>
    <s v="1322317214"/>
    <s v="FBO"/>
    <d v="1899-12-30T00:46:39"/>
    <x v="963"/>
    <d v="1899-12-30T00:00:54"/>
    <s v="Granel"/>
    <s v="E001"/>
    <x v="2"/>
    <d v="1899-12-30T00:46:39"/>
    <d v="1899-12-30T00:45:45"/>
    <x v="3"/>
    <x v="12"/>
    <x v="3"/>
    <x v="2"/>
    <n v="0"/>
    <n v="0"/>
    <x v="0"/>
    <x v="2"/>
    <x v="2"/>
    <n v="0"/>
    <x v="8"/>
    <x v="0"/>
    <d v="1899-12-30T00:00:54"/>
    <d v="1899-12-30T00:00:54"/>
    <x v="0"/>
    <m/>
    <m/>
    <d v="1899-12-30T00:00:00"/>
    <d v="1899-12-30T00:46:39"/>
    <n v="3"/>
    <d v="1899-12-30T00:00:54"/>
    <n v="46.650000000009605"/>
    <x v="3"/>
    <x v="0"/>
  </r>
  <r>
    <x v="11"/>
    <s v="2025005210"/>
    <x v="0"/>
    <x v="923"/>
    <s v="E6158KLG"/>
    <d v="2025-03-11T00:00:00"/>
    <x v="2"/>
    <s v="3044"/>
    <x v="25"/>
    <s v="PA"/>
    <x v="27"/>
    <x v="0"/>
    <d v="2025-03-11T00:00:00"/>
    <d v="1899-12-30T09:15:22"/>
    <d v="2025-03-11T00:00:00"/>
    <d v="1899-12-30T09:16:16"/>
    <d v="2025-03-11T00:00:00"/>
    <d v="1899-12-30T09:53:21"/>
    <x v="0"/>
    <x v="0"/>
    <s v="1322317216"/>
    <s v="FBO"/>
    <d v="1899-12-30T00:37:59"/>
    <x v="510"/>
    <d v="1899-12-30T00:00:54"/>
    <s v="Granel"/>
    <s v="E001"/>
    <x v="2"/>
    <d v="1899-12-30T00:37:59"/>
    <d v="1899-12-30T00:37:05"/>
    <x v="4"/>
    <x v="12"/>
    <x v="3"/>
    <x v="2"/>
    <n v="0"/>
    <n v="0"/>
    <x v="0"/>
    <x v="2"/>
    <x v="2"/>
    <n v="0"/>
    <x v="8"/>
    <x v="1"/>
    <d v="1899-12-30T00:00:54"/>
    <d v="1899-12-30T00:00:54"/>
    <x v="0"/>
    <m/>
    <m/>
    <d v="1899-12-30T00:00:00"/>
    <d v="1899-12-30T00:37:59"/>
    <n v="3"/>
    <d v="1899-12-30T00:00:54"/>
    <n v="37.983333333326456"/>
    <x v="3"/>
    <x v="1"/>
  </r>
  <r>
    <x v="11"/>
    <s v="2025005216"/>
    <x v="0"/>
    <x v="1354"/>
    <s v="E3170MNG"/>
    <d v="2025-03-11T00:00:00"/>
    <x v="2"/>
    <s v="2906"/>
    <x v="11"/>
    <s v="PA"/>
    <x v="2"/>
    <x v="0"/>
    <d v="2025-03-11T00:00:00"/>
    <d v="1899-12-30T10:01:12"/>
    <d v="2025-03-11T00:00:00"/>
    <d v="1899-12-30T10:02:06"/>
    <d v="2025-03-11T00:00:00"/>
    <d v="1899-12-30T10:31:07"/>
    <x v="0"/>
    <x v="0"/>
    <s v="1322317217"/>
    <s v="FBO"/>
    <d v="1899-12-30T00:29:55"/>
    <x v="516"/>
    <d v="1899-12-30T00:00:54"/>
    <s v="Ensacado"/>
    <s v="E002"/>
    <x v="2"/>
    <d v="1899-12-30T00:29:55"/>
    <d v="1899-12-30T00:29:01"/>
    <x v="5"/>
    <x v="12"/>
    <x v="3"/>
    <x v="1"/>
    <n v="0"/>
    <n v="0"/>
    <x v="0"/>
    <x v="1"/>
    <x v="2"/>
    <n v="0"/>
    <x v="8"/>
    <x v="1"/>
    <d v="1899-12-30T00:00:54"/>
    <d v="1899-12-30T00:00:54"/>
    <x v="0"/>
    <m/>
    <m/>
    <d v="1899-12-30T00:00:00"/>
    <d v="1899-12-30T00:29:55"/>
    <n v="3"/>
    <d v="1899-12-30T00:00:54"/>
    <n v="29.916666666662415"/>
    <x v="4"/>
    <x v="1"/>
  </r>
  <r>
    <x v="11"/>
    <s v="2025005223"/>
    <x v="0"/>
    <x v="1353"/>
    <s v="E6211LYC"/>
    <d v="2025-03-11T00:00:00"/>
    <x v="2"/>
    <s v="55"/>
    <x v="10"/>
    <s v="PA"/>
    <x v="22"/>
    <x v="0"/>
    <d v="2025-03-11T00:00:00"/>
    <d v="1899-12-30T10:22:35"/>
    <d v="2025-03-11T00:00:00"/>
    <d v="1899-12-30T10:23:30"/>
    <d v="2025-03-11T00:00:00"/>
    <d v="1899-12-30T10:57:07"/>
    <x v="0"/>
    <x v="0"/>
    <s v="1322317219"/>
    <s v="EXW"/>
    <d v="1899-12-30T00:34:32"/>
    <x v="975"/>
    <d v="1899-12-30T00:00:55"/>
    <s v="Granel"/>
    <s v="E001"/>
    <x v="1"/>
    <d v="1899-12-30T00:34:32"/>
    <d v="1899-12-30T00:33:37"/>
    <x v="5"/>
    <x v="12"/>
    <x v="3"/>
    <x v="2"/>
    <n v="0"/>
    <n v="0"/>
    <x v="0"/>
    <x v="2"/>
    <x v="2"/>
    <n v="0"/>
    <x v="8"/>
    <x v="1"/>
    <d v="1899-12-30T00:00:55"/>
    <d v="1899-12-30T00:00:55"/>
    <x v="0"/>
    <m/>
    <m/>
    <d v="1899-12-30T00:00:00"/>
    <d v="1899-12-30T00:34:32"/>
    <n v="3"/>
    <d v="1899-12-30T00:00:55"/>
    <n v="34.533333333331193"/>
    <x v="4"/>
    <x v="1"/>
  </r>
  <r>
    <x v="11"/>
    <s v="2025005230"/>
    <x v="0"/>
    <x v="794"/>
    <s v="E1731LNY"/>
    <d v="2025-03-11T00:00:00"/>
    <x v="2"/>
    <s v="55"/>
    <x v="10"/>
    <s v="PA"/>
    <x v="22"/>
    <x v="0"/>
    <d v="2025-03-11T00:00:00"/>
    <d v="1899-12-30T10:56:20"/>
    <d v="2025-03-11T00:00:00"/>
    <d v="1899-12-30T10:57:13"/>
    <d v="2025-03-11T00:00:00"/>
    <d v="1899-12-30T11:25:51"/>
    <x v="0"/>
    <x v="0"/>
    <s v="1322317221"/>
    <s v="FBO"/>
    <d v="1899-12-30T00:29:31"/>
    <x v="1032"/>
    <d v="1899-12-30T00:00:53"/>
    <s v="Granel"/>
    <s v="E001"/>
    <x v="2"/>
    <d v="1899-12-30T00:29:31"/>
    <d v="1899-12-30T00:28:38"/>
    <x v="5"/>
    <x v="12"/>
    <x v="3"/>
    <x v="2"/>
    <n v="0"/>
    <n v="0"/>
    <x v="0"/>
    <x v="2"/>
    <x v="2"/>
    <n v="0"/>
    <x v="8"/>
    <x v="1"/>
    <d v="1899-12-30T00:00:53"/>
    <d v="1899-12-30T00:00:53"/>
    <x v="0"/>
    <m/>
    <m/>
    <d v="1899-12-30T00:00:00"/>
    <d v="1899-12-30T00:29:31"/>
    <n v="3"/>
    <d v="1899-12-30T00:00:53"/>
    <n v="29.516666666659237"/>
    <x v="5"/>
    <x v="1"/>
  </r>
  <r>
    <x v="11"/>
    <s v="2025005214"/>
    <x v="0"/>
    <x v="819"/>
    <s v="E0998LSS"/>
    <d v="2025-03-11T00:00:00"/>
    <x v="2"/>
    <s v="3044"/>
    <x v="25"/>
    <s v="PA"/>
    <x v="19"/>
    <x v="0"/>
    <d v="2025-03-11T00:00:00"/>
    <d v="1899-12-30T09:45:26"/>
    <d v="2025-03-11T00:00:00"/>
    <d v="1899-12-30T09:46:21"/>
    <d v="2025-03-11T00:00:00"/>
    <d v="1899-12-30T11:39:57"/>
    <x v="0"/>
    <x v="0"/>
    <s v="1322317222"/>
    <s v="FBO"/>
    <d v="1899-12-30T01:54:31"/>
    <x v="3598"/>
    <d v="1899-12-30T00:00:55"/>
    <s v="Granel"/>
    <s v="E001"/>
    <x v="2"/>
    <d v="1899-12-30T01:54:31"/>
    <d v="1899-12-30T01:53:36"/>
    <x v="4"/>
    <x v="12"/>
    <x v="3"/>
    <x v="2"/>
    <n v="0"/>
    <n v="0"/>
    <x v="0"/>
    <x v="2"/>
    <x v="2"/>
    <n v="0"/>
    <x v="8"/>
    <x v="2"/>
    <d v="1899-12-30T00:00:55"/>
    <d v="1899-12-30T00:00:55"/>
    <x v="0"/>
    <m/>
    <m/>
    <d v="1899-12-30T00:00:00"/>
    <d v="1899-12-30T01:54:31"/>
    <n v="3"/>
    <d v="1899-12-30T00:00:55"/>
    <n v="114.51666666666237"/>
    <x v="5"/>
    <x v="0"/>
  </r>
  <r>
    <x v="11"/>
    <s v="2025005217"/>
    <x v="0"/>
    <x v="921"/>
    <s v="E7567GYY"/>
    <d v="2025-03-11T00:00:00"/>
    <x v="2"/>
    <s v="3044"/>
    <x v="25"/>
    <s v="PA"/>
    <x v="19"/>
    <x v="0"/>
    <d v="2025-03-11T00:00:00"/>
    <d v="1899-12-30T10:06:53"/>
    <d v="2025-03-11T00:00:00"/>
    <d v="1899-12-30T10:07:47"/>
    <d v="2025-03-11T00:00:00"/>
    <d v="1899-12-30T12:01:28"/>
    <x v="0"/>
    <x v="0"/>
    <s v="1322317223"/>
    <s v="FBO"/>
    <d v="1899-12-30T01:54:35"/>
    <x v="3599"/>
    <d v="1899-12-30T00:00:54"/>
    <s v="Granel"/>
    <s v="E001"/>
    <x v="2"/>
    <d v="1899-12-30T01:54:35"/>
    <d v="1899-12-30T01:53:41"/>
    <x v="5"/>
    <x v="12"/>
    <x v="3"/>
    <x v="2"/>
    <n v="0"/>
    <n v="0"/>
    <x v="0"/>
    <x v="2"/>
    <x v="2"/>
    <n v="0"/>
    <x v="8"/>
    <x v="2"/>
    <d v="1899-12-30T00:00:54"/>
    <d v="1899-12-30T00:00:54"/>
    <x v="0"/>
    <m/>
    <m/>
    <d v="1899-12-30T00:00:00"/>
    <d v="1899-12-30T01:54:35"/>
    <n v="3"/>
    <d v="1899-12-30T00:00:54"/>
    <n v="114.58333333333435"/>
    <x v="11"/>
    <x v="0"/>
  </r>
  <r>
    <x v="11"/>
    <s v="2025005237"/>
    <x v="0"/>
    <x v="922"/>
    <s v="E2163JCB"/>
    <d v="2025-03-11T00:00:00"/>
    <x v="2"/>
    <s v="55"/>
    <x v="10"/>
    <s v="PA"/>
    <x v="22"/>
    <x v="0"/>
    <d v="2025-03-11T00:00:00"/>
    <d v="1899-12-30T11:47:51"/>
    <d v="2025-03-11T00:00:00"/>
    <d v="1899-12-30T11:48:47"/>
    <d v="2025-03-11T00:00:00"/>
    <d v="1899-12-30T12:08:27"/>
    <x v="0"/>
    <x v="0"/>
    <s v="1322317224"/>
    <s v="FBO"/>
    <d v="1899-12-30T00:20:36"/>
    <x v="372"/>
    <d v="1899-12-30T00:00:56"/>
    <s v="Granel"/>
    <s v="E001"/>
    <x v="2"/>
    <d v="1899-12-30T00:20:36"/>
    <d v="1899-12-30T00:19:40"/>
    <x v="9"/>
    <x v="12"/>
    <x v="3"/>
    <x v="2"/>
    <n v="0"/>
    <n v="0"/>
    <x v="0"/>
    <x v="2"/>
    <x v="2"/>
    <n v="0"/>
    <x v="8"/>
    <x v="1"/>
    <d v="1899-12-30T00:00:56"/>
    <d v="1899-12-30T00:00:56"/>
    <x v="0"/>
    <m/>
    <m/>
    <d v="1899-12-30T00:00:00"/>
    <d v="1899-12-30T00:20:36"/>
    <n v="3"/>
    <d v="1899-12-30T00:00:56"/>
    <n v="20.600000000006418"/>
    <x v="11"/>
    <x v="1"/>
  </r>
  <r>
    <x v="11"/>
    <s v="2025005231"/>
    <x v="0"/>
    <x v="796"/>
    <s v="E4570MKW"/>
    <d v="2025-03-11T00:00:00"/>
    <x v="2"/>
    <s v="3044"/>
    <x v="25"/>
    <s v="PA"/>
    <x v="17"/>
    <x v="0"/>
    <d v="2025-03-11T00:00:00"/>
    <d v="1899-12-30T11:00:51"/>
    <d v="2025-03-11T00:00:00"/>
    <d v="1899-12-30T11:01:45"/>
    <d v="2025-03-11T00:00:00"/>
    <d v="1899-12-30T12:14:32"/>
    <x v="0"/>
    <x v="0"/>
    <s v="1322317225"/>
    <s v="FBO"/>
    <d v="1899-12-30T01:13:41"/>
    <x v="3600"/>
    <d v="1899-12-30T00:00:54"/>
    <s v="Granel"/>
    <s v="E001"/>
    <x v="2"/>
    <d v="1899-12-30T01:13:41"/>
    <d v="1899-12-30T01:12:47"/>
    <x v="9"/>
    <x v="12"/>
    <x v="3"/>
    <x v="2"/>
    <n v="0"/>
    <n v="0"/>
    <x v="0"/>
    <x v="2"/>
    <x v="2"/>
    <n v="0"/>
    <x v="8"/>
    <x v="0"/>
    <d v="1899-12-30T00:00:54"/>
    <d v="1899-12-30T00:00:54"/>
    <x v="0"/>
    <m/>
    <m/>
    <d v="1899-12-30T00:00:00"/>
    <d v="1899-12-30T01:13:41"/>
    <n v="3"/>
    <d v="1899-12-30T00:00:54"/>
    <n v="73.683333333331149"/>
    <x v="11"/>
    <x v="0"/>
  </r>
  <r>
    <x v="11"/>
    <s v="2025005221"/>
    <x v="0"/>
    <x v="787"/>
    <s v="E6997LHG"/>
    <d v="2025-03-11T00:00:00"/>
    <x v="2"/>
    <s v="3044"/>
    <x v="25"/>
    <s v="PA"/>
    <x v="19"/>
    <x v="0"/>
    <d v="2025-03-11T00:00:00"/>
    <d v="1899-12-30T10:15:25"/>
    <d v="2025-03-11T00:00:00"/>
    <d v="1899-12-30T10:16:19"/>
    <d v="2025-03-11T00:00:00"/>
    <d v="1899-12-30T12:29:31"/>
    <x v="0"/>
    <x v="0"/>
    <s v="1322317226"/>
    <s v="FBO"/>
    <d v="1899-12-30T02:14:06"/>
    <x v="3601"/>
    <d v="1899-12-30T00:00:54"/>
    <s v="Granel"/>
    <s v="E001"/>
    <x v="2"/>
    <d v="1899-12-30T02:14:06"/>
    <d v="1899-12-30T02:13:12"/>
    <x v="5"/>
    <x v="12"/>
    <x v="3"/>
    <x v="2"/>
    <n v="0"/>
    <n v="0"/>
    <x v="0"/>
    <x v="2"/>
    <x v="2"/>
    <n v="0"/>
    <x v="8"/>
    <x v="2"/>
    <d v="1899-12-30T00:00:54"/>
    <d v="1899-12-30T00:00:54"/>
    <x v="0"/>
    <m/>
    <m/>
    <d v="1899-12-30T00:00:00"/>
    <d v="1899-12-30T02:14:06"/>
    <n v="3"/>
    <d v="1899-12-30T00:00:54"/>
    <n v="134.10000000000002"/>
    <x v="11"/>
    <x v="0"/>
  </r>
  <r>
    <x v="11"/>
    <s v="2025005238"/>
    <x v="0"/>
    <x v="784"/>
    <s v="E1219LWL"/>
    <d v="2025-03-11T00:00:00"/>
    <x v="2"/>
    <s v="55"/>
    <x v="10"/>
    <s v="PA"/>
    <x v="22"/>
    <x v="0"/>
    <d v="2025-03-11T00:00:00"/>
    <d v="1899-12-30T11:49:15"/>
    <d v="2025-03-11T00:00:00"/>
    <d v="1899-12-30T11:50:09"/>
    <d v="2025-03-11T00:00:00"/>
    <d v="1899-12-30T12:31:35"/>
    <x v="0"/>
    <x v="0"/>
    <s v="1322317227"/>
    <s v="FBO"/>
    <d v="1899-12-30T00:42:20"/>
    <x v="2994"/>
    <d v="1899-12-30T00:00:54"/>
    <s v="Granel"/>
    <s v="E001"/>
    <x v="2"/>
    <d v="1899-12-30T00:42:20"/>
    <d v="1899-12-30T00:41:26"/>
    <x v="9"/>
    <x v="12"/>
    <x v="3"/>
    <x v="2"/>
    <n v="0"/>
    <n v="0"/>
    <x v="0"/>
    <x v="2"/>
    <x v="2"/>
    <n v="0"/>
    <x v="8"/>
    <x v="1"/>
    <d v="1899-12-30T00:00:54"/>
    <d v="1899-12-30T00:00:54"/>
    <x v="0"/>
    <m/>
    <m/>
    <d v="1899-12-30T00:00:00"/>
    <d v="1899-12-30T00:42:20"/>
    <n v="3"/>
    <d v="1899-12-30T00:00:54"/>
    <n v="42.333333333335929"/>
    <x v="11"/>
    <x v="1"/>
  </r>
  <r>
    <x v="11"/>
    <s v="2025005239"/>
    <x v="0"/>
    <x v="772"/>
    <s v="E0937LCK"/>
    <d v="2025-03-11T00:00:00"/>
    <x v="2"/>
    <s v="3044"/>
    <x v="25"/>
    <s v="PA"/>
    <x v="19"/>
    <x v="0"/>
    <d v="2025-03-11T00:00:00"/>
    <d v="1899-12-30T11:49:21"/>
    <d v="2025-03-11T00:00:00"/>
    <d v="1899-12-30T11:52:01"/>
    <d v="2025-03-11T00:00:00"/>
    <d v="1899-12-30T12:54:07"/>
    <x v="0"/>
    <x v="0"/>
    <s v="1322317228"/>
    <s v="EXW"/>
    <d v="1899-12-30T01:04:46"/>
    <x v="3375"/>
    <d v="1899-12-30T00:02:40"/>
    <s v="Granel"/>
    <s v="E001"/>
    <x v="1"/>
    <d v="1899-12-30T01:04:46"/>
    <d v="1899-12-30T01:02:06"/>
    <x v="9"/>
    <x v="12"/>
    <x v="3"/>
    <x v="2"/>
    <n v="0"/>
    <n v="0"/>
    <x v="0"/>
    <x v="2"/>
    <x v="2"/>
    <n v="0"/>
    <x v="8"/>
    <x v="0"/>
    <d v="1899-12-30T00:02:40"/>
    <d v="1899-12-30T00:02:40"/>
    <x v="0"/>
    <m/>
    <m/>
    <d v="1899-12-30T00:00:00"/>
    <d v="1899-12-30T01:04:46"/>
    <n v="3"/>
    <d v="1899-12-30T00:02:40"/>
    <n v="64.766666666664023"/>
    <x v="11"/>
    <x v="0"/>
  </r>
  <r>
    <x v="11"/>
    <s v="2025005242"/>
    <x v="0"/>
    <x v="791"/>
    <s v="E1094JPT"/>
    <d v="2025-03-11T00:00:00"/>
    <x v="2"/>
    <s v="55"/>
    <x v="10"/>
    <s v="PA"/>
    <x v="22"/>
    <x v="0"/>
    <d v="2025-03-11T00:00:00"/>
    <d v="1899-12-30T12:05:03"/>
    <d v="2025-03-11T00:00:00"/>
    <d v="1899-12-30T12:05:58"/>
    <d v="2025-03-11T00:00:00"/>
    <d v="1899-12-30T12:56:54"/>
    <x v="0"/>
    <x v="0"/>
    <s v="1322317229"/>
    <s v="FBO"/>
    <d v="1899-12-30T00:51:51"/>
    <x v="3602"/>
    <d v="1899-12-30T00:00:55"/>
    <s v="Granel"/>
    <s v="E001"/>
    <x v="2"/>
    <d v="1899-12-30T00:51:51"/>
    <d v="1899-12-30T00:50:56"/>
    <x v="13"/>
    <x v="12"/>
    <x v="3"/>
    <x v="2"/>
    <n v="0"/>
    <n v="0"/>
    <x v="0"/>
    <x v="2"/>
    <x v="2"/>
    <n v="0"/>
    <x v="8"/>
    <x v="0"/>
    <d v="1899-12-30T00:00:55"/>
    <d v="1899-12-30T00:00:55"/>
    <x v="0"/>
    <m/>
    <m/>
    <d v="1899-12-30T00:00:00"/>
    <d v="1899-12-30T00:51:51"/>
    <n v="3"/>
    <d v="1899-12-30T00:00:55"/>
    <n v="51.850000000007945"/>
    <x v="11"/>
    <x v="0"/>
  </r>
  <r>
    <x v="11"/>
    <s v="2025005254"/>
    <x v="0"/>
    <x v="923"/>
    <s v="E6158KLG"/>
    <d v="2025-03-11T00:00:00"/>
    <x v="2"/>
    <s v="3044"/>
    <x v="25"/>
    <s v="PA"/>
    <x v="28"/>
    <x v="0"/>
    <d v="2025-03-11T00:00:00"/>
    <d v="1899-12-30T12:46:23"/>
    <d v="2025-03-11T00:00:00"/>
    <d v="1899-12-30T08:36:00"/>
    <d v="2025-03-11T00:00:00"/>
    <d v="1899-12-30T15:36:30"/>
    <x v="296"/>
    <x v="0"/>
    <s v="1322317235"/>
    <s v="FBO"/>
    <d v="1899-12-30T11:10:53"/>
    <x v="3603"/>
    <d v="1899-12-30T04:10:23"/>
    <s v="Granel"/>
    <s v="E001"/>
    <x v="2"/>
    <d v="1899-12-30T02:50:07"/>
    <d v="1899-12-30T07:00:30"/>
    <x v="13"/>
    <x v="12"/>
    <x v="3"/>
    <x v="2"/>
    <n v="0"/>
    <n v="0"/>
    <x v="0"/>
    <x v="2"/>
    <x v="2"/>
    <n v="0"/>
    <x v="8"/>
    <x v="2"/>
    <d v="1899-12-30T04:10:23"/>
    <d v="1899-12-30T03:12:23"/>
    <x v="1"/>
    <m/>
    <m/>
    <d v="1899-12-30T00:00:00"/>
    <d v="1899-12-30T02:50:07"/>
    <n v="3"/>
    <n v="-0.17387731481481999"/>
    <n v="170.11666666666073"/>
    <x v="14"/>
    <x v="0"/>
  </r>
  <r>
    <x v="11"/>
    <s v="2025005289"/>
    <x v="0"/>
    <x v="1353"/>
    <s v="E6211LYC"/>
    <d v="2025-03-11T00:00:00"/>
    <x v="2"/>
    <s v="3042"/>
    <x v="13"/>
    <s v="PA"/>
    <x v="18"/>
    <x v="0"/>
    <d v="2025-03-11T00:00:00"/>
    <d v="1899-12-30T15:16:16"/>
    <d v="2025-03-11T00:00:00"/>
    <d v="1899-12-30T15:17:14"/>
    <d v="2025-03-11T00:00:00"/>
    <d v="1899-12-30T15:52:14"/>
    <x v="0"/>
    <x v="0"/>
    <s v="1322317236"/>
    <s v="EXW"/>
    <d v="1899-12-30T00:35:58"/>
    <x v="1162"/>
    <d v="1899-12-30T00:00:58"/>
    <s v="Granel"/>
    <s v="E001"/>
    <x v="1"/>
    <d v="1899-12-30T00:35:58"/>
    <d v="1899-12-30T00:35:00"/>
    <x v="10"/>
    <x v="12"/>
    <x v="3"/>
    <x v="2"/>
    <n v="0"/>
    <n v="0"/>
    <x v="0"/>
    <x v="2"/>
    <x v="2"/>
    <n v="0"/>
    <x v="8"/>
    <x v="1"/>
    <d v="1899-12-30T00:00:58"/>
    <d v="1899-12-30T00:00:58"/>
    <x v="0"/>
    <m/>
    <m/>
    <d v="1899-12-30T00:00:00"/>
    <d v="1899-12-30T00:35:58"/>
    <n v="3"/>
    <d v="1899-12-30T00:00:58"/>
    <n v="35.966666666663919"/>
    <x v="14"/>
    <x v="1"/>
  </r>
  <r>
    <x v="11"/>
    <s v="2025005292"/>
    <x v="0"/>
    <x v="1367"/>
    <s v="E2863JGN"/>
    <d v="2025-03-11T00:00:00"/>
    <x v="2"/>
    <s v="55"/>
    <x v="10"/>
    <s v="PA"/>
    <x v="22"/>
    <x v="0"/>
    <d v="2025-03-11T00:00:00"/>
    <d v="1899-12-30T15:31:26"/>
    <d v="2025-03-11T00:00:00"/>
    <d v="1899-12-30T15:32:20"/>
    <d v="2025-03-11T00:00:00"/>
    <d v="1899-12-30T15:57:33"/>
    <x v="0"/>
    <x v="0"/>
    <s v="1322317237"/>
    <s v="FBO"/>
    <d v="1899-12-30T00:26:07"/>
    <x v="1132"/>
    <d v="1899-12-30T00:00:54"/>
    <s v="Granel"/>
    <s v="E001"/>
    <x v="2"/>
    <d v="1899-12-30T00:26:07"/>
    <d v="1899-12-30T00:25:13"/>
    <x v="10"/>
    <x v="12"/>
    <x v="3"/>
    <x v="2"/>
    <n v="0"/>
    <n v="0"/>
    <x v="0"/>
    <x v="2"/>
    <x v="2"/>
    <n v="0"/>
    <x v="8"/>
    <x v="1"/>
    <d v="1899-12-30T00:00:54"/>
    <d v="1899-12-30T00:00:54"/>
    <x v="0"/>
    <m/>
    <m/>
    <d v="1899-12-30T00:00:00"/>
    <d v="1899-12-30T00:26:07"/>
    <n v="3"/>
    <d v="1899-12-30T00:00:54"/>
    <n v="26.116666666675172"/>
    <x v="14"/>
    <x v="1"/>
  </r>
  <r>
    <x v="11"/>
    <s v="2025005294"/>
    <x v="0"/>
    <x v="786"/>
    <s v="E4426HTW"/>
    <d v="2025-03-11T00:00:00"/>
    <x v="2"/>
    <s v="55"/>
    <x v="10"/>
    <s v="PA"/>
    <x v="22"/>
    <x v="0"/>
    <d v="2025-03-11T00:00:00"/>
    <d v="1899-12-30T15:56:32"/>
    <d v="2025-03-11T00:00:00"/>
    <d v="1899-12-30T15:57:26"/>
    <d v="2025-03-11T00:00:00"/>
    <d v="1899-12-30T16:20:24"/>
    <x v="0"/>
    <x v="0"/>
    <s v="1322317238"/>
    <s v="FBO"/>
    <d v="1899-12-30T00:23:52"/>
    <x v="1717"/>
    <d v="1899-12-30T00:00:54"/>
    <s v="Granel"/>
    <s v="E001"/>
    <x v="2"/>
    <d v="1899-12-30T00:23:52"/>
    <d v="1899-12-30T00:22:58"/>
    <x v="10"/>
    <x v="12"/>
    <x v="3"/>
    <x v="2"/>
    <n v="0"/>
    <n v="0"/>
    <x v="0"/>
    <x v="2"/>
    <x v="2"/>
    <n v="0"/>
    <x v="8"/>
    <x v="1"/>
    <d v="1899-12-30T00:00:54"/>
    <d v="1899-12-30T00:00:54"/>
    <x v="0"/>
    <m/>
    <m/>
    <d v="1899-12-30T00:00:00"/>
    <d v="1899-12-30T00:23:52"/>
    <n v="3"/>
    <d v="1899-12-30T00:00:54"/>
    <n v="23.866666666660752"/>
    <x v="8"/>
    <x v="1"/>
  </r>
  <r>
    <x v="11"/>
    <s v="2025005295"/>
    <x v="0"/>
    <x v="800"/>
    <s v="E4280KCL"/>
    <d v="2025-03-11T00:00:00"/>
    <x v="2"/>
    <s v="3042"/>
    <x v="13"/>
    <s v="PA"/>
    <x v="18"/>
    <x v="0"/>
    <d v="2025-03-11T00:00:00"/>
    <d v="1899-12-30T15:58:00"/>
    <d v="2025-03-11T00:00:00"/>
    <d v="1899-12-30T15:58:54"/>
    <d v="2025-03-11T00:00:00"/>
    <d v="1899-12-30T16:33:06"/>
    <x v="0"/>
    <x v="0"/>
    <s v="1322317239"/>
    <s v="FBO"/>
    <d v="1899-12-30T00:35:06"/>
    <x v="90"/>
    <d v="1899-12-30T00:00:54"/>
    <s v="Granel"/>
    <s v="E001"/>
    <x v="2"/>
    <d v="1899-12-30T00:35:06"/>
    <d v="1899-12-30T00:34:12"/>
    <x v="10"/>
    <x v="12"/>
    <x v="3"/>
    <x v="2"/>
    <n v="0"/>
    <n v="0"/>
    <x v="0"/>
    <x v="2"/>
    <x v="2"/>
    <n v="0"/>
    <x v="8"/>
    <x v="1"/>
    <d v="1899-12-30T00:00:54"/>
    <d v="1899-12-30T00:00:54"/>
    <x v="0"/>
    <m/>
    <m/>
    <d v="1899-12-30T00:00:00"/>
    <d v="1899-12-30T00:35:06"/>
    <n v="3"/>
    <d v="1899-12-30T00:00:54"/>
    <n v="35.100000000000051"/>
    <x v="8"/>
    <x v="1"/>
  </r>
  <r>
    <x v="11"/>
    <s v="2025005298"/>
    <x v="0"/>
    <x v="812"/>
    <s v="E3174JJN"/>
    <d v="2025-03-11T00:00:00"/>
    <x v="2"/>
    <s v="55"/>
    <x v="10"/>
    <s v="PA"/>
    <x v="22"/>
    <x v="0"/>
    <d v="2025-03-11T00:00:00"/>
    <d v="1899-12-30T16:17:15"/>
    <d v="2025-03-11T00:00:00"/>
    <d v="1899-12-30T16:18:09"/>
    <d v="2025-03-11T00:00:00"/>
    <d v="1899-12-30T16:50:21"/>
    <x v="0"/>
    <x v="0"/>
    <s v="1322317240"/>
    <s v="FBO"/>
    <d v="1899-12-30T00:33:06"/>
    <x v="2535"/>
    <d v="1899-12-30T00:00:54"/>
    <s v="Granel"/>
    <s v="E001"/>
    <x v="2"/>
    <d v="1899-12-30T00:33:06"/>
    <d v="1899-12-30T00:32:12"/>
    <x v="7"/>
    <x v="12"/>
    <x v="3"/>
    <x v="2"/>
    <n v="0"/>
    <n v="0"/>
    <x v="0"/>
    <x v="2"/>
    <x v="2"/>
    <n v="0"/>
    <x v="8"/>
    <x v="1"/>
    <d v="1899-12-30T00:00:54"/>
    <d v="1899-12-30T00:00:54"/>
    <x v="0"/>
    <m/>
    <m/>
    <d v="1899-12-30T00:00:00"/>
    <d v="1899-12-30T00:33:06"/>
    <n v="3"/>
    <d v="1899-12-30T00:00:54"/>
    <n v="33.09999999999846"/>
    <x v="8"/>
    <x v="1"/>
  </r>
  <r>
    <x v="11"/>
    <s v="2025005300"/>
    <x v="0"/>
    <x v="1356"/>
    <s v="E3715LST"/>
    <d v="2025-03-11T00:00:00"/>
    <x v="2"/>
    <s v="55"/>
    <x v="10"/>
    <s v="PA"/>
    <x v="22"/>
    <x v="0"/>
    <d v="2025-03-11T00:00:00"/>
    <d v="1899-12-30T16:21:19"/>
    <d v="2025-03-11T00:00:00"/>
    <d v="1899-12-30T16:22:13"/>
    <d v="2025-03-11T00:00:00"/>
    <d v="1899-12-30T17:14:12"/>
    <x v="0"/>
    <x v="0"/>
    <s v="1322317241"/>
    <s v="FBO"/>
    <d v="1899-12-30T00:52:53"/>
    <x v="1319"/>
    <d v="1899-12-30T00:00:54"/>
    <s v="Granel"/>
    <s v="E001"/>
    <x v="2"/>
    <d v="1899-12-30T00:52:53"/>
    <d v="1899-12-30T00:51:59"/>
    <x v="7"/>
    <x v="12"/>
    <x v="3"/>
    <x v="2"/>
    <n v="0"/>
    <n v="0"/>
    <x v="0"/>
    <x v="2"/>
    <x v="2"/>
    <n v="0"/>
    <x v="8"/>
    <x v="0"/>
    <d v="1899-12-30T00:00:54"/>
    <d v="1899-12-30T00:00:54"/>
    <x v="0"/>
    <m/>
    <m/>
    <d v="1899-12-30T00:00:00"/>
    <d v="1899-12-30T00:52:53"/>
    <n v="3"/>
    <d v="1899-12-30T00:00:54"/>
    <n v="52.883333333323264"/>
    <x v="12"/>
    <x v="0"/>
  </r>
  <r>
    <x v="11"/>
    <s v="2025005304"/>
    <x v="0"/>
    <x v="791"/>
    <s v="E1094JPT"/>
    <d v="2025-03-11T00:00:00"/>
    <x v="2"/>
    <s v="3042"/>
    <x v="13"/>
    <s v="PA"/>
    <x v="18"/>
    <x v="0"/>
    <d v="2025-03-11T00:00:00"/>
    <d v="1899-12-30T16:54:24"/>
    <d v="2025-03-11T00:00:00"/>
    <d v="1899-12-30T16:55:18"/>
    <d v="2025-03-11T00:00:00"/>
    <d v="1899-12-30T17:47:10"/>
    <x v="0"/>
    <x v="0"/>
    <s v="1322317242"/>
    <s v="FBO"/>
    <d v="1899-12-30T00:52:46"/>
    <x v="3303"/>
    <d v="1899-12-30T00:00:54"/>
    <s v="Granel"/>
    <s v="E001"/>
    <x v="2"/>
    <d v="1899-12-30T00:52:46"/>
    <d v="1899-12-30T00:51:52"/>
    <x v="7"/>
    <x v="12"/>
    <x v="3"/>
    <x v="2"/>
    <n v="0"/>
    <n v="0"/>
    <x v="0"/>
    <x v="2"/>
    <x v="2"/>
    <n v="0"/>
    <x v="8"/>
    <x v="0"/>
    <d v="1899-12-30T00:00:54"/>
    <d v="1899-12-30T00:00:54"/>
    <x v="0"/>
    <m/>
    <m/>
    <d v="1899-12-30T00:00:00"/>
    <d v="1899-12-30T00:52:46"/>
    <n v="3"/>
    <d v="1899-12-30T00:00:54"/>
    <n v="52.766666666668783"/>
    <x v="12"/>
    <x v="0"/>
  </r>
  <r>
    <x v="11"/>
    <s v="2025005308"/>
    <x v="0"/>
    <x v="919"/>
    <s v="E9059LCN"/>
    <d v="2025-03-11T00:00:00"/>
    <x v="2"/>
    <s v="2906"/>
    <x v="11"/>
    <s v="PA"/>
    <x v="2"/>
    <x v="0"/>
    <d v="2025-03-11T00:00:00"/>
    <d v="1899-12-30T17:05:54"/>
    <d v="2025-03-11T00:00:00"/>
    <d v="1899-12-30T17:06:49"/>
    <d v="2025-03-11T00:00:00"/>
    <d v="1899-12-30T17:48:37"/>
    <x v="0"/>
    <x v="0"/>
    <s v="1322317243"/>
    <s v="FBO"/>
    <d v="1899-12-30T00:42:43"/>
    <x v="2787"/>
    <d v="1899-12-30T00:00:55"/>
    <s v="Ensacado"/>
    <s v="E002"/>
    <x v="2"/>
    <d v="1899-12-30T00:42:43"/>
    <d v="1899-12-30T00:41:48"/>
    <x v="11"/>
    <x v="12"/>
    <x v="3"/>
    <x v="1"/>
    <n v="0"/>
    <n v="0"/>
    <x v="0"/>
    <x v="1"/>
    <x v="2"/>
    <n v="0"/>
    <x v="8"/>
    <x v="1"/>
    <d v="1899-12-30T00:00:55"/>
    <d v="1899-12-30T00:00:55"/>
    <x v="0"/>
    <m/>
    <m/>
    <d v="1899-12-30T00:00:00"/>
    <d v="1899-12-30T00:42:43"/>
    <n v="3"/>
    <d v="1899-12-30T00:00:55"/>
    <n v="42.716666666664018"/>
    <x v="12"/>
    <x v="1"/>
  </r>
  <r>
    <x v="11"/>
    <s v="2025005301"/>
    <x v="0"/>
    <x v="500"/>
    <s v="E9582MNV"/>
    <d v="2025-03-11T00:00:00"/>
    <x v="2"/>
    <s v="2853"/>
    <x v="54"/>
    <s v="PA"/>
    <x v="25"/>
    <x v="0"/>
    <d v="2025-03-11T00:00:00"/>
    <d v="1899-12-30T16:23:33"/>
    <d v="2025-03-11T00:00:00"/>
    <d v="1899-12-30T16:24:27"/>
    <d v="2025-03-11T00:00:00"/>
    <d v="1899-12-30T17:55:49"/>
    <x v="0"/>
    <x v="0"/>
    <s v="1322317244"/>
    <s v="FBO"/>
    <d v="1899-12-30T01:32:16"/>
    <x v="311"/>
    <d v="1899-12-30T00:00:54"/>
    <s v="Granel"/>
    <s v="E001"/>
    <x v="2"/>
    <d v="1899-12-30T01:32:16"/>
    <d v="1899-12-30T01:31:22"/>
    <x v="7"/>
    <x v="12"/>
    <x v="3"/>
    <x v="2"/>
    <n v="0"/>
    <n v="0"/>
    <x v="0"/>
    <x v="2"/>
    <x v="2"/>
    <n v="0"/>
    <x v="8"/>
    <x v="2"/>
    <d v="1899-12-30T00:00:54"/>
    <d v="1899-12-30T00:00:54"/>
    <x v="0"/>
    <m/>
    <m/>
    <d v="1899-12-30T00:00:00"/>
    <d v="1899-12-30T01:32:16"/>
    <n v="3"/>
    <d v="1899-12-30T00:00:54"/>
    <n v="92.266666666675277"/>
    <x v="12"/>
    <x v="0"/>
  </r>
  <r>
    <x v="11"/>
    <s v="2025005306"/>
    <x v="0"/>
    <x v="922"/>
    <s v="E2163JCB"/>
    <d v="2025-03-11T00:00:00"/>
    <x v="2"/>
    <s v="3044"/>
    <x v="25"/>
    <s v="PA"/>
    <x v="17"/>
    <x v="0"/>
    <d v="2025-03-11T00:00:00"/>
    <d v="1899-12-30T17:03:22"/>
    <d v="2025-03-11T00:00:00"/>
    <d v="1899-12-30T17:04:17"/>
    <d v="2025-03-11T00:00:00"/>
    <d v="1899-12-30T17:57:03"/>
    <x v="0"/>
    <x v="0"/>
    <s v="1322317245"/>
    <s v="FBO"/>
    <d v="1899-12-30T00:53:41"/>
    <x v="3604"/>
    <d v="1899-12-30T00:00:55"/>
    <s v="Granel"/>
    <s v="E001"/>
    <x v="2"/>
    <d v="1899-12-30T00:53:41"/>
    <d v="1899-12-30T00:52:46"/>
    <x v="11"/>
    <x v="12"/>
    <x v="3"/>
    <x v="2"/>
    <n v="0"/>
    <n v="0"/>
    <x v="0"/>
    <x v="2"/>
    <x v="2"/>
    <n v="0"/>
    <x v="8"/>
    <x v="0"/>
    <d v="1899-12-30T00:00:55"/>
    <d v="1899-12-30T00:00:55"/>
    <x v="0"/>
    <m/>
    <m/>
    <d v="1899-12-30T00:00:00"/>
    <d v="1899-12-30T00:53:41"/>
    <n v="3"/>
    <d v="1899-12-30T00:00:55"/>
    <n v="53.683333333329628"/>
    <x v="12"/>
    <x v="0"/>
  </r>
  <r>
    <x v="11"/>
    <s v="2025005309"/>
    <x v="0"/>
    <x v="921"/>
    <s v="E7567GYY"/>
    <d v="2025-03-11T00:00:00"/>
    <x v="2"/>
    <s v="3044"/>
    <x v="25"/>
    <s v="PA"/>
    <x v="17"/>
    <x v="0"/>
    <d v="2025-03-11T00:00:00"/>
    <d v="1899-12-30T17:06:38"/>
    <d v="2025-03-11T00:00:00"/>
    <d v="1899-12-30T06:40:59"/>
    <d v="2025-03-11T00:00:00"/>
    <d v="1899-12-30T18:10:55"/>
    <x v="297"/>
    <x v="0"/>
    <s v="1322317246"/>
    <s v="FBO"/>
    <d v="1899-12-30T21:55:35"/>
    <x v="3605"/>
    <d v="1899-12-30T10:25:39"/>
    <s v="Granel"/>
    <s v="E001"/>
    <x v="2"/>
    <d v="1899-12-30T01:04:17"/>
    <d v="1899-12-30T11:29:56"/>
    <x v="11"/>
    <x v="12"/>
    <x v="3"/>
    <x v="2"/>
    <n v="0"/>
    <n v="0"/>
    <x v="0"/>
    <x v="2"/>
    <x v="2"/>
    <n v="0"/>
    <x v="8"/>
    <x v="0"/>
    <d v="1899-12-30T10:25:39"/>
    <d v="1899-12-30T09:27:39"/>
    <x v="1"/>
    <m/>
    <m/>
    <d v="1899-12-30T00:00:00"/>
    <d v="1899-12-30T01:04:17"/>
    <n v="3"/>
    <n v="-0.43447916666665992"/>
    <n v="64.283333333342469"/>
    <x v="9"/>
    <x v="0"/>
  </r>
  <r>
    <x v="11"/>
    <s v="2025005307"/>
    <x v="0"/>
    <x v="784"/>
    <s v="E1219LWL"/>
    <d v="2025-03-11T00:00:00"/>
    <x v="2"/>
    <s v="3044"/>
    <x v="25"/>
    <s v="PA"/>
    <x v="19"/>
    <x v="0"/>
    <d v="2025-03-11T00:00:00"/>
    <d v="1899-12-30T17:04:39"/>
    <d v="2025-03-11T00:00:00"/>
    <d v="1899-12-30T17:05:34"/>
    <d v="2025-03-11T00:00:00"/>
    <d v="1899-12-30T18:25:24"/>
    <x v="0"/>
    <x v="0"/>
    <s v="1322317247"/>
    <s v="FBO"/>
    <d v="1899-12-30T01:20:45"/>
    <x v="587"/>
    <d v="1899-12-30T00:00:55"/>
    <s v="Granel"/>
    <s v="E001"/>
    <x v="2"/>
    <d v="1899-12-30T01:20:45"/>
    <d v="1899-12-30T01:19:50"/>
    <x v="11"/>
    <x v="12"/>
    <x v="3"/>
    <x v="2"/>
    <n v="0"/>
    <n v="0"/>
    <x v="0"/>
    <x v="2"/>
    <x v="2"/>
    <n v="0"/>
    <x v="8"/>
    <x v="0"/>
    <d v="1899-12-30T00:00:55"/>
    <d v="1899-12-30T00:00:55"/>
    <x v="0"/>
    <m/>
    <m/>
    <d v="1899-12-30T00:00:00"/>
    <d v="1899-12-30T01:20:45"/>
    <n v="3"/>
    <d v="1899-12-30T00:00:55"/>
    <n v="80.750000000001592"/>
    <x v="9"/>
    <x v="0"/>
  </r>
  <r>
    <x v="11"/>
    <s v="2025005324"/>
    <x v="0"/>
    <x v="1366"/>
    <m/>
    <d v="2025-03-11T00:00:00"/>
    <x v="2"/>
    <s v="3320"/>
    <x v="12"/>
    <s v="PA"/>
    <x v="2"/>
    <x v="0"/>
    <d v="2025-03-11T00:00:00"/>
    <d v="1899-12-30T19:10:15"/>
    <d v="2025-03-11T00:00:00"/>
    <d v="1899-12-30T19:11:10"/>
    <d v="2025-03-11T00:00:00"/>
    <d v="1899-12-30T19:10:40"/>
    <x v="0"/>
    <x v="0"/>
    <s v="1322317250"/>
    <s v="EXW"/>
    <d v="1899-12-30T00:01:25"/>
    <x v="1499"/>
    <d v="1899-12-30T00:00:55"/>
    <s v="Ensacado"/>
    <s v="E002"/>
    <x v="1"/>
    <d v="1899-12-30T00:00:25"/>
    <n v="-3.4722222222993704E-4"/>
    <x v="12"/>
    <x v="12"/>
    <x v="3"/>
    <x v="1"/>
    <n v="1"/>
    <n v="0"/>
    <x v="1"/>
    <x v="1"/>
    <x v="2"/>
    <n v="1"/>
    <x v="8"/>
    <x v="1"/>
    <d v="1899-12-30T00:00:55"/>
    <d v="1899-12-30T00:00:55"/>
    <x v="1"/>
    <m/>
    <m/>
    <d v="1899-12-30T00:00:00"/>
    <d v="1899-12-30T00:00:25"/>
    <n v="3"/>
    <d v="1899-12-30T00:00:55"/>
    <n v="0.41666666666412056"/>
    <x v="10"/>
    <x v="1"/>
  </r>
  <r>
    <x v="11"/>
    <s v="2025005318"/>
    <x v="0"/>
    <x v="794"/>
    <s v="E1731LNY"/>
    <d v="2025-03-11T00:00:00"/>
    <x v="2"/>
    <s v="55"/>
    <x v="10"/>
    <s v="PA"/>
    <x v="22"/>
    <x v="0"/>
    <d v="2025-03-11T00:00:00"/>
    <d v="1899-12-30T18:29:30"/>
    <d v="2025-03-11T00:00:00"/>
    <d v="1899-12-30T18:30:24"/>
    <d v="2025-03-11T00:00:00"/>
    <d v="1899-12-30T19:13:24"/>
    <x v="0"/>
    <x v="0"/>
    <s v="1322317251"/>
    <s v="FBO"/>
    <d v="1899-12-30T00:43:54"/>
    <x v="1627"/>
    <d v="1899-12-30T00:00:54"/>
    <s v="Granel"/>
    <s v="E001"/>
    <x v="2"/>
    <d v="1899-12-30T00:43:54"/>
    <d v="1899-12-30T00:43:00"/>
    <x v="8"/>
    <x v="12"/>
    <x v="3"/>
    <x v="2"/>
    <n v="0"/>
    <n v="0"/>
    <x v="0"/>
    <x v="2"/>
    <x v="2"/>
    <n v="0"/>
    <x v="8"/>
    <x v="1"/>
    <d v="1899-12-30T00:00:54"/>
    <d v="1899-12-30T00:00:54"/>
    <x v="0"/>
    <m/>
    <m/>
    <d v="1899-12-30T00:00:00"/>
    <d v="1899-12-30T00:43:54"/>
    <n v="3"/>
    <d v="1899-12-30T00:00:54"/>
    <n v="43.899999999998386"/>
    <x v="10"/>
    <x v="1"/>
  </r>
  <r>
    <x v="11"/>
    <s v="2025005328"/>
    <x v="0"/>
    <x v="1353"/>
    <s v="E6211LYC"/>
    <d v="2025-03-12T00:00:00"/>
    <x v="2"/>
    <s v="55"/>
    <x v="10"/>
    <s v="PA"/>
    <x v="22"/>
    <x v="0"/>
    <d v="2025-03-12T00:00:00"/>
    <d v="1899-12-30T05:57:33"/>
    <d v="2025-03-12T00:00:00"/>
    <d v="1899-12-30T05:58:28"/>
    <d v="2025-03-12T00:00:00"/>
    <d v="1899-12-30T06:22:04"/>
    <x v="0"/>
    <x v="0"/>
    <s v="1322317254"/>
    <s v="EXW"/>
    <d v="1899-12-30T00:24:31"/>
    <x v="74"/>
    <d v="1899-12-30T00:00:55"/>
    <s v="Granel"/>
    <s v="E001"/>
    <x v="1"/>
    <d v="1899-12-30T00:24:31"/>
    <d v="1899-12-30T00:23:36"/>
    <x v="0"/>
    <x v="13"/>
    <x v="3"/>
    <x v="2"/>
    <n v="0"/>
    <n v="0"/>
    <x v="0"/>
    <x v="2"/>
    <x v="2"/>
    <n v="0"/>
    <x v="8"/>
    <x v="1"/>
    <d v="1899-12-30T00:00:55"/>
    <d v="1899-12-30T00:00:55"/>
    <x v="0"/>
    <m/>
    <m/>
    <d v="1899-12-30T00:00:00"/>
    <d v="1899-12-30T00:24:31"/>
    <n v="4"/>
    <d v="1899-12-30T00:00:55"/>
    <n v="24.51666666666237"/>
    <x v="0"/>
    <x v="1"/>
  </r>
  <r>
    <x v="11"/>
    <s v="2025005330"/>
    <x v="0"/>
    <x v="1358"/>
    <s v="E9252MPM"/>
    <d v="2025-03-12T00:00:00"/>
    <x v="2"/>
    <s v="55"/>
    <x v="10"/>
    <s v="PA"/>
    <x v="22"/>
    <x v="0"/>
    <d v="2025-03-12T00:00:00"/>
    <d v="1899-12-30T06:13:02"/>
    <d v="2025-03-12T00:00:00"/>
    <d v="1899-12-30T06:14:02"/>
    <d v="2025-03-12T00:00:00"/>
    <d v="1899-12-30T06:42:41"/>
    <x v="0"/>
    <x v="0"/>
    <s v="1322317255"/>
    <s v="EXW"/>
    <d v="1899-12-30T00:29:39"/>
    <x v="1026"/>
    <d v="1899-12-30T00:01:00"/>
    <s v="Granel"/>
    <s v="E001"/>
    <x v="1"/>
    <d v="1899-12-30T00:29:39"/>
    <d v="1899-12-30T00:28:39"/>
    <x v="1"/>
    <x v="13"/>
    <x v="3"/>
    <x v="2"/>
    <n v="0"/>
    <n v="0"/>
    <x v="0"/>
    <x v="2"/>
    <x v="2"/>
    <n v="0"/>
    <x v="8"/>
    <x v="1"/>
    <d v="1899-12-30T00:01:00"/>
    <d v="1899-12-30T00:01:00"/>
    <x v="0"/>
    <m/>
    <m/>
    <d v="1899-12-30T00:00:00"/>
    <d v="1899-12-30T00:29:39"/>
    <n v="4"/>
    <d v="1899-12-30T00:01:00"/>
    <n v="29.649999999988808"/>
    <x v="0"/>
    <x v="1"/>
  </r>
  <r>
    <x v="11"/>
    <s v="2025005340"/>
    <x v="0"/>
    <x v="815"/>
    <s v="E9106MPM"/>
    <d v="2025-03-12T00:00:00"/>
    <x v="2"/>
    <s v="3044"/>
    <x v="25"/>
    <s v="PA"/>
    <x v="19"/>
    <x v="0"/>
    <d v="2025-03-12T00:00:00"/>
    <d v="1899-12-30T08:58:56"/>
    <d v="2025-03-12T00:00:00"/>
    <d v="1899-12-30T08:59:51"/>
    <d v="2025-03-12T00:00:00"/>
    <d v="1899-12-30T09:47:12"/>
    <x v="0"/>
    <x v="0"/>
    <s v="1322317259"/>
    <s v="FBO"/>
    <d v="1899-12-30T00:48:16"/>
    <x v="1342"/>
    <d v="1899-12-30T00:00:55"/>
    <s v="Granel"/>
    <s v="E001"/>
    <x v="2"/>
    <d v="1899-12-30T00:48:16"/>
    <d v="1899-12-30T00:47:21"/>
    <x v="3"/>
    <x v="13"/>
    <x v="3"/>
    <x v="2"/>
    <n v="0"/>
    <n v="0"/>
    <x v="0"/>
    <x v="2"/>
    <x v="2"/>
    <n v="0"/>
    <x v="8"/>
    <x v="0"/>
    <d v="1899-12-30T00:00:55"/>
    <d v="1899-12-30T00:00:55"/>
    <x v="0"/>
    <m/>
    <m/>
    <d v="1899-12-30T00:00:00"/>
    <d v="1899-12-30T00:48:16"/>
    <n v="4"/>
    <d v="1899-12-30T00:00:55"/>
    <n v="48.266666666668797"/>
    <x v="3"/>
    <x v="0"/>
  </r>
  <r>
    <x v="11"/>
    <s v="2025005349"/>
    <x v="0"/>
    <x v="925"/>
    <s v="E2543HVB"/>
    <d v="2025-03-12T00:00:00"/>
    <x v="2"/>
    <s v="55"/>
    <x v="10"/>
    <s v="PA"/>
    <x v="22"/>
    <x v="0"/>
    <d v="2025-03-12T00:00:00"/>
    <d v="1899-12-30T09:39:01"/>
    <d v="2025-03-12T00:00:00"/>
    <d v="1899-12-30T09:39:56"/>
    <d v="2025-03-12T00:00:00"/>
    <d v="1899-12-30T10:09:03"/>
    <x v="0"/>
    <x v="0"/>
    <s v="1322317261"/>
    <s v="FBO"/>
    <d v="1899-12-30T00:30:02"/>
    <x v="1711"/>
    <d v="1899-12-30T00:00:55"/>
    <s v="Granel"/>
    <s v="E001"/>
    <x v="2"/>
    <d v="1899-12-30T00:30:02"/>
    <d v="1899-12-30T00:29:07"/>
    <x v="4"/>
    <x v="13"/>
    <x v="3"/>
    <x v="2"/>
    <n v="0"/>
    <n v="0"/>
    <x v="0"/>
    <x v="2"/>
    <x v="2"/>
    <n v="0"/>
    <x v="8"/>
    <x v="1"/>
    <d v="1899-12-30T00:00:55"/>
    <d v="1899-12-30T00:00:55"/>
    <x v="0"/>
    <m/>
    <m/>
    <d v="1899-12-30T00:00:00"/>
    <d v="1899-12-30T00:30:02"/>
    <n v="4"/>
    <d v="1899-12-30T00:00:55"/>
    <n v="30.033333333331207"/>
    <x v="4"/>
    <x v="1"/>
  </r>
  <r>
    <x v="11"/>
    <s v="2025005352"/>
    <x v="0"/>
    <x v="492"/>
    <s v="E2847GDG"/>
    <d v="2025-03-12T00:00:00"/>
    <x v="2"/>
    <s v="55"/>
    <x v="10"/>
    <s v="PA"/>
    <x v="22"/>
    <x v="0"/>
    <d v="2025-03-12T00:00:00"/>
    <d v="1899-12-30T10:42:12"/>
    <d v="2025-03-12T00:00:00"/>
    <d v="1899-12-30T10:43:07"/>
    <d v="2025-03-12T00:00:00"/>
    <d v="1899-12-30T11:06:54"/>
    <x v="0"/>
    <x v="0"/>
    <s v="1322317262"/>
    <s v="FBO"/>
    <d v="1899-12-30T00:24:42"/>
    <x v="1747"/>
    <d v="1899-12-30T00:00:55"/>
    <s v="Granel"/>
    <s v="E001"/>
    <x v="2"/>
    <d v="1899-12-30T00:24:42"/>
    <d v="1899-12-30T00:23:47"/>
    <x v="5"/>
    <x v="13"/>
    <x v="3"/>
    <x v="2"/>
    <n v="0"/>
    <n v="0"/>
    <x v="0"/>
    <x v="2"/>
    <x v="2"/>
    <n v="0"/>
    <x v="8"/>
    <x v="1"/>
    <d v="1899-12-30T00:00:55"/>
    <d v="1899-12-30T00:00:55"/>
    <x v="0"/>
    <m/>
    <m/>
    <d v="1899-12-30T00:00:00"/>
    <d v="1899-12-30T00:24:42"/>
    <n v="4"/>
    <d v="1899-12-30T00:00:55"/>
    <n v="24.700000000003222"/>
    <x v="5"/>
    <x v="1"/>
  </r>
  <r>
    <x v="11"/>
    <s v="2025005358"/>
    <x v="0"/>
    <x v="1367"/>
    <s v="E2863JGN"/>
    <d v="2025-03-12T00:00:00"/>
    <x v="2"/>
    <s v="55"/>
    <x v="10"/>
    <s v="PA"/>
    <x v="22"/>
    <x v="0"/>
    <d v="2025-03-12T00:00:00"/>
    <d v="1899-12-30T10:50:26"/>
    <d v="2025-03-12T00:00:00"/>
    <d v="1899-12-30T10:51:22"/>
    <d v="2025-03-12T00:00:00"/>
    <d v="1899-12-30T11:34:16"/>
    <x v="0"/>
    <x v="0"/>
    <s v="1322317263"/>
    <s v="FBO"/>
    <d v="1899-12-30T00:43:50"/>
    <x v="1708"/>
    <d v="1899-12-30T00:00:56"/>
    <s v="Granel"/>
    <s v="E001"/>
    <x v="2"/>
    <d v="1899-12-30T00:43:50"/>
    <d v="1899-12-30T00:42:54"/>
    <x v="5"/>
    <x v="13"/>
    <x v="3"/>
    <x v="2"/>
    <n v="0"/>
    <n v="0"/>
    <x v="0"/>
    <x v="2"/>
    <x v="2"/>
    <n v="0"/>
    <x v="8"/>
    <x v="1"/>
    <d v="1899-12-30T00:00:56"/>
    <d v="1899-12-30T00:00:56"/>
    <x v="0"/>
    <m/>
    <m/>
    <d v="1899-12-30T00:00:00"/>
    <d v="1899-12-30T00:43:50"/>
    <n v="4"/>
    <d v="1899-12-30T00:00:56"/>
    <n v="43.833333333340796"/>
    <x v="5"/>
    <x v="1"/>
  </r>
  <r>
    <x v="11"/>
    <s v="2025005353"/>
    <x v="0"/>
    <x v="924"/>
    <s v="E2459GSW"/>
    <d v="2025-03-12T00:00:00"/>
    <x v="2"/>
    <s v="3044"/>
    <x v="25"/>
    <s v="PA"/>
    <x v="19"/>
    <x v="0"/>
    <d v="2025-03-12T00:00:00"/>
    <d v="1899-12-30T10:44:17"/>
    <d v="2025-03-12T00:00:00"/>
    <d v="1899-12-30T10:45:12"/>
    <d v="2025-03-12T00:00:00"/>
    <d v="1899-12-30T11:37:56"/>
    <x v="0"/>
    <x v="0"/>
    <s v="1322317264"/>
    <s v="FBO"/>
    <d v="1899-12-30T00:53:39"/>
    <x v="3606"/>
    <d v="1899-12-30T00:00:55"/>
    <s v="Granel"/>
    <s v="E001"/>
    <x v="2"/>
    <d v="1899-12-30T00:53:39"/>
    <d v="1899-12-30T00:52:44"/>
    <x v="5"/>
    <x v="13"/>
    <x v="3"/>
    <x v="2"/>
    <n v="0"/>
    <n v="0"/>
    <x v="0"/>
    <x v="2"/>
    <x v="2"/>
    <n v="0"/>
    <x v="8"/>
    <x v="0"/>
    <d v="1899-12-30T00:00:55"/>
    <d v="1899-12-30T00:00:55"/>
    <x v="0"/>
    <m/>
    <m/>
    <d v="1899-12-30T00:00:00"/>
    <d v="1899-12-30T00:53:39"/>
    <n v="4"/>
    <d v="1899-12-30T00:00:55"/>
    <n v="53.650000000007985"/>
    <x v="5"/>
    <x v="0"/>
  </r>
  <r>
    <x v="11"/>
    <s v="2025005362"/>
    <x v="0"/>
    <x v="1358"/>
    <s v="E9252MPM"/>
    <d v="2025-03-12T00:00:00"/>
    <x v="2"/>
    <s v="55"/>
    <x v="10"/>
    <s v="PA"/>
    <x v="22"/>
    <x v="0"/>
    <d v="2025-03-12T00:00:00"/>
    <d v="1899-12-30T11:06:12"/>
    <d v="2025-03-12T00:00:00"/>
    <d v="1899-12-30T11:07:07"/>
    <d v="2025-03-12T00:00:00"/>
    <d v="1899-12-30T11:49:15"/>
    <x v="0"/>
    <x v="0"/>
    <s v="1322317265"/>
    <s v="EXW"/>
    <d v="1899-12-30T00:43:03"/>
    <x v="3607"/>
    <d v="1899-12-30T00:00:55"/>
    <s v="Granel"/>
    <s v="E001"/>
    <x v="1"/>
    <d v="1899-12-30T00:43:03"/>
    <d v="1899-12-30T00:42:08"/>
    <x v="9"/>
    <x v="13"/>
    <x v="3"/>
    <x v="2"/>
    <n v="0"/>
    <n v="0"/>
    <x v="0"/>
    <x v="2"/>
    <x v="2"/>
    <n v="0"/>
    <x v="8"/>
    <x v="1"/>
    <d v="1899-12-30T00:00:55"/>
    <d v="1899-12-30T00:00:55"/>
    <x v="0"/>
    <m/>
    <m/>
    <d v="1899-12-30T00:00:00"/>
    <d v="1899-12-30T00:43:03"/>
    <n v="4"/>
    <d v="1899-12-30T00:00:55"/>
    <n v="43.049999999995215"/>
    <x v="5"/>
    <x v="1"/>
  </r>
  <r>
    <x v="11"/>
    <s v="2025005369"/>
    <x v="0"/>
    <x v="1354"/>
    <s v="E3170MNG"/>
    <d v="2025-03-12T00:00:00"/>
    <x v="2"/>
    <s v="2906"/>
    <x v="11"/>
    <s v="PA"/>
    <x v="2"/>
    <x v="0"/>
    <d v="2025-03-12T00:00:00"/>
    <d v="1899-12-30T11:59:19"/>
    <d v="2025-03-12T00:00:00"/>
    <d v="1899-12-30T12:00:22"/>
    <d v="2025-03-12T00:00:00"/>
    <d v="1899-12-30T12:29:01"/>
    <x v="0"/>
    <x v="0"/>
    <s v="1322317267"/>
    <s v="FBO"/>
    <d v="1899-12-30T00:29:42"/>
    <x v="1026"/>
    <d v="1899-12-30T00:01:03"/>
    <s v="Ensacado"/>
    <s v="E002"/>
    <x v="2"/>
    <d v="1899-12-30T00:29:42"/>
    <d v="1899-12-30T00:28:39"/>
    <x v="9"/>
    <x v="13"/>
    <x v="3"/>
    <x v="1"/>
    <n v="0"/>
    <n v="0"/>
    <x v="0"/>
    <x v="1"/>
    <x v="2"/>
    <n v="0"/>
    <x v="8"/>
    <x v="1"/>
    <d v="1899-12-30T00:01:03"/>
    <d v="1899-12-30T00:01:03"/>
    <x v="0"/>
    <m/>
    <m/>
    <d v="1899-12-30T00:00:00"/>
    <d v="1899-12-30T00:29:42"/>
    <n v="4"/>
    <d v="1899-12-30T00:01:03"/>
    <n v="29.699999999999925"/>
    <x v="11"/>
    <x v="1"/>
  </r>
  <r>
    <x v="11"/>
    <s v="2025005373"/>
    <x v="0"/>
    <x v="794"/>
    <s v="E1731LNY"/>
    <d v="2025-03-12T00:00:00"/>
    <x v="2"/>
    <s v="55"/>
    <x v="10"/>
    <s v="PA"/>
    <x v="22"/>
    <x v="0"/>
    <d v="2025-03-12T00:00:00"/>
    <d v="1899-12-30T12:13:29"/>
    <d v="2025-03-12T00:00:00"/>
    <d v="1899-12-30T12:14:26"/>
    <d v="2025-03-12T00:00:00"/>
    <d v="1899-12-30T12:36:09"/>
    <x v="0"/>
    <x v="0"/>
    <s v="1322317268"/>
    <s v="FBO"/>
    <d v="1899-12-30T00:22:40"/>
    <x v="708"/>
    <d v="1899-12-30T00:00:57"/>
    <s v="Granel"/>
    <s v="E001"/>
    <x v="2"/>
    <d v="1899-12-30T00:22:40"/>
    <d v="1899-12-30T00:21:43"/>
    <x v="13"/>
    <x v="13"/>
    <x v="3"/>
    <x v="2"/>
    <n v="0"/>
    <n v="0"/>
    <x v="0"/>
    <x v="2"/>
    <x v="2"/>
    <n v="0"/>
    <x v="8"/>
    <x v="1"/>
    <d v="1899-12-30T00:00:57"/>
    <d v="1899-12-30T00:00:57"/>
    <x v="0"/>
    <m/>
    <m/>
    <d v="1899-12-30T00:00:00"/>
    <d v="1899-12-30T00:22:40"/>
    <n v="4"/>
    <d v="1899-12-30T00:00:57"/>
    <n v="22.66666666666568"/>
    <x v="11"/>
    <x v="1"/>
  </r>
  <r>
    <x v="11"/>
    <s v="2025005365"/>
    <x v="0"/>
    <x v="1356"/>
    <s v="E3715LST"/>
    <d v="2025-03-12T00:00:00"/>
    <x v="2"/>
    <s v="3218"/>
    <x v="55"/>
    <s v="PA"/>
    <x v="26"/>
    <x v="0"/>
    <d v="2025-03-12T00:00:00"/>
    <d v="1899-12-30T11:42:19"/>
    <d v="2025-03-12T00:00:00"/>
    <d v="1899-12-30T11:43:15"/>
    <d v="2025-03-12T00:00:00"/>
    <d v="1899-12-30T12:50:45"/>
    <x v="0"/>
    <x v="0"/>
    <s v="1322317269"/>
    <s v="FBO"/>
    <d v="1899-12-30T01:08:26"/>
    <x v="3608"/>
    <d v="1899-12-30T00:00:56"/>
    <s v="Granel"/>
    <s v="E001"/>
    <x v="2"/>
    <d v="1899-12-30T01:08:26"/>
    <d v="1899-12-30T01:07:30"/>
    <x v="9"/>
    <x v="13"/>
    <x v="3"/>
    <x v="2"/>
    <n v="0"/>
    <n v="0"/>
    <x v="0"/>
    <x v="2"/>
    <x v="2"/>
    <n v="0"/>
    <x v="8"/>
    <x v="0"/>
    <d v="1899-12-30T00:00:56"/>
    <d v="1899-12-30T00:00:56"/>
    <x v="0"/>
    <m/>
    <m/>
    <d v="1899-12-30T00:00:00"/>
    <d v="1899-12-30T01:08:26"/>
    <n v="4"/>
    <d v="1899-12-30T00:00:56"/>
    <n v="68.433333333335923"/>
    <x v="11"/>
    <x v="0"/>
  </r>
  <r>
    <x v="11"/>
    <s v="2025005370"/>
    <x v="0"/>
    <x v="784"/>
    <s v="E1219LWL"/>
    <d v="2025-03-12T00:00:00"/>
    <x v="2"/>
    <s v="3218"/>
    <x v="55"/>
    <s v="PA"/>
    <x v="26"/>
    <x v="0"/>
    <d v="2025-03-12T00:00:00"/>
    <d v="1899-12-30T12:00:20"/>
    <d v="2025-03-12T00:00:00"/>
    <d v="1899-12-30T12:01:18"/>
    <d v="2025-03-12T00:00:00"/>
    <d v="1899-12-30T13:30:53"/>
    <x v="0"/>
    <x v="0"/>
    <s v="1322317270"/>
    <s v="FBO"/>
    <d v="1899-12-30T01:30:33"/>
    <x v="3609"/>
    <d v="1899-12-30T00:00:58"/>
    <s v="Granel"/>
    <s v="E001"/>
    <x v="2"/>
    <d v="1899-12-30T01:30:33"/>
    <d v="1899-12-30T01:29:35"/>
    <x v="13"/>
    <x v="13"/>
    <x v="3"/>
    <x v="2"/>
    <n v="0"/>
    <n v="0"/>
    <x v="0"/>
    <x v="2"/>
    <x v="2"/>
    <n v="0"/>
    <x v="8"/>
    <x v="2"/>
    <d v="1899-12-30T00:00:58"/>
    <d v="1899-12-30T00:00:58"/>
    <x v="0"/>
    <m/>
    <m/>
    <d v="1899-12-30T00:00:00"/>
    <d v="1899-12-30T01:30:33"/>
    <n v="4"/>
    <d v="1899-12-30T00:00:58"/>
    <n v="90.550000000007913"/>
    <x v="6"/>
    <x v="0"/>
  </r>
  <r>
    <x v="11"/>
    <s v="2025005384"/>
    <x v="0"/>
    <x v="927"/>
    <s v="E1202JHG"/>
    <d v="2025-03-12T00:00:00"/>
    <x v="2"/>
    <s v="3044"/>
    <x v="25"/>
    <s v="PA"/>
    <x v="19"/>
    <x v="0"/>
    <d v="2025-03-12T00:00:00"/>
    <d v="1899-12-30T14:35:39"/>
    <d v="2025-03-12T00:00:00"/>
    <d v="1899-12-30T14:36:35"/>
    <d v="2025-03-12T00:00:00"/>
    <d v="1899-12-30T15:05:09"/>
    <x v="0"/>
    <x v="0"/>
    <s v="1322317272"/>
    <s v="FBO"/>
    <d v="1899-12-30T00:29:30"/>
    <x v="1205"/>
    <d v="1899-12-30T00:00:56"/>
    <s v="Granel"/>
    <s v="E001"/>
    <x v="2"/>
    <d v="1899-12-30T00:29:30"/>
    <d v="1899-12-30T00:28:34"/>
    <x v="14"/>
    <x v="13"/>
    <x v="3"/>
    <x v="2"/>
    <n v="0"/>
    <n v="0"/>
    <x v="0"/>
    <x v="2"/>
    <x v="2"/>
    <n v="0"/>
    <x v="8"/>
    <x v="1"/>
    <d v="1899-12-30T00:00:56"/>
    <d v="1899-12-30T00:00:56"/>
    <x v="0"/>
    <m/>
    <m/>
    <d v="1899-12-30T00:00:00"/>
    <d v="1899-12-30T00:29:30"/>
    <n v="4"/>
    <d v="1899-12-30T00:00:56"/>
    <n v="29.499999999998376"/>
    <x v="14"/>
    <x v="1"/>
  </r>
  <r>
    <x v="11"/>
    <s v="2025005385"/>
    <x v="0"/>
    <x v="801"/>
    <s v="E5872HZF"/>
    <d v="2025-03-12T00:00:00"/>
    <x v="2"/>
    <s v="3044"/>
    <x v="25"/>
    <s v="PA"/>
    <x v="17"/>
    <x v="0"/>
    <d v="2025-03-12T00:00:00"/>
    <d v="1899-12-30T14:39:18"/>
    <d v="2025-03-12T00:00:00"/>
    <d v="1899-12-30T14:40:14"/>
    <d v="2025-03-12T00:00:00"/>
    <d v="1899-12-30T15:26:52"/>
    <x v="0"/>
    <x v="0"/>
    <s v="1322317274"/>
    <s v="FBO"/>
    <d v="1899-12-30T00:47:34"/>
    <x v="3610"/>
    <d v="1899-12-30T00:00:56"/>
    <s v="Granel"/>
    <s v="E001"/>
    <x v="2"/>
    <d v="1899-12-30T00:47:34"/>
    <d v="1899-12-30T00:46:38"/>
    <x v="14"/>
    <x v="13"/>
    <x v="3"/>
    <x v="2"/>
    <n v="0"/>
    <n v="0"/>
    <x v="0"/>
    <x v="2"/>
    <x v="2"/>
    <n v="0"/>
    <x v="8"/>
    <x v="0"/>
    <d v="1899-12-30T00:00:56"/>
    <d v="1899-12-30T00:00:56"/>
    <x v="0"/>
    <m/>
    <m/>
    <d v="1899-12-30T00:00:00"/>
    <d v="1899-12-30T00:47:34"/>
    <n v="4"/>
    <d v="1899-12-30T00:00:56"/>
    <n v="47.566666666670372"/>
    <x v="14"/>
    <x v="0"/>
  </r>
  <r>
    <x v="11"/>
    <s v="2025005389"/>
    <x v="0"/>
    <x v="926"/>
    <s v="E6907LCY"/>
    <d v="2025-03-12T00:00:00"/>
    <x v="2"/>
    <s v="2906"/>
    <x v="11"/>
    <s v="PA"/>
    <x v="2"/>
    <x v="0"/>
    <d v="2025-03-12T00:00:00"/>
    <d v="1899-12-30T15:00:44"/>
    <d v="2025-03-12T00:00:00"/>
    <d v="1899-12-30T15:01:40"/>
    <d v="2025-03-12T00:00:00"/>
    <d v="1899-12-30T15:49:57"/>
    <x v="0"/>
    <x v="0"/>
    <s v="1322317275"/>
    <s v="FBO"/>
    <d v="1899-12-30T00:49:13"/>
    <x v="2199"/>
    <d v="1899-12-30T00:00:56"/>
    <s v="Ensacado"/>
    <s v="E002"/>
    <x v="2"/>
    <d v="1899-12-30T00:49:13"/>
    <d v="1899-12-30T00:48:17"/>
    <x v="10"/>
    <x v="13"/>
    <x v="3"/>
    <x v="1"/>
    <n v="0"/>
    <n v="0"/>
    <x v="0"/>
    <x v="1"/>
    <x v="2"/>
    <n v="0"/>
    <x v="8"/>
    <x v="0"/>
    <d v="1899-12-30T00:00:56"/>
    <d v="1899-12-30T00:00:56"/>
    <x v="0"/>
    <m/>
    <m/>
    <d v="1899-12-30T00:00:00"/>
    <d v="1899-12-30T00:49:13"/>
    <n v="4"/>
    <d v="1899-12-30T00:00:56"/>
    <n v="49.21666666666551"/>
    <x v="14"/>
    <x v="0"/>
  </r>
  <r>
    <x v="11"/>
    <s v="2025005398"/>
    <x v="0"/>
    <x v="928"/>
    <s v="E2376GDG"/>
    <d v="2025-03-12T00:00:00"/>
    <x v="2"/>
    <s v="3043"/>
    <x v="53"/>
    <s v="PA"/>
    <x v="24"/>
    <x v="0"/>
    <d v="2025-03-12T00:00:00"/>
    <d v="1899-12-30T15:34:11"/>
    <d v="2025-03-12T00:00:00"/>
    <d v="1899-12-30T15:35:07"/>
    <d v="2025-03-12T00:00:00"/>
    <d v="1899-12-30T16:17:16"/>
    <x v="0"/>
    <x v="0"/>
    <s v="1322317278"/>
    <s v="FBO"/>
    <d v="1899-12-30T00:43:05"/>
    <x v="1323"/>
    <d v="1899-12-30T00:00:56"/>
    <s v="Granel"/>
    <s v="E001"/>
    <x v="2"/>
    <d v="1899-12-30T00:43:05"/>
    <d v="1899-12-30T00:42:09"/>
    <x v="10"/>
    <x v="13"/>
    <x v="3"/>
    <x v="2"/>
    <n v="0"/>
    <n v="0"/>
    <x v="0"/>
    <x v="2"/>
    <x v="2"/>
    <n v="0"/>
    <x v="8"/>
    <x v="1"/>
    <d v="1899-12-30T00:00:56"/>
    <d v="1899-12-30T00:00:56"/>
    <x v="0"/>
    <m/>
    <m/>
    <d v="1899-12-30T00:00:00"/>
    <d v="1899-12-30T00:43:05"/>
    <n v="4"/>
    <d v="1899-12-30T00:00:56"/>
    <n v="43.083333333331169"/>
    <x v="8"/>
    <x v="1"/>
  </r>
  <r>
    <x v="11"/>
    <s v="2025005402"/>
    <x v="0"/>
    <x v="803"/>
    <s v="E1832JSR"/>
    <d v="2025-03-12T00:00:00"/>
    <x v="2"/>
    <s v="55"/>
    <x v="10"/>
    <s v="PA"/>
    <x v="22"/>
    <x v="0"/>
    <d v="2025-03-12T00:00:00"/>
    <d v="1899-12-30T15:45:42"/>
    <d v="2025-03-12T00:00:00"/>
    <d v="1899-12-30T15:46:36"/>
    <d v="2025-03-12T00:00:00"/>
    <d v="1899-12-30T16:21:54"/>
    <x v="0"/>
    <x v="0"/>
    <s v="1322317279"/>
    <s v="FBO"/>
    <d v="1899-12-30T00:36:12"/>
    <x v="3262"/>
    <d v="1899-12-30T00:00:54"/>
    <s v="Granel"/>
    <s v="E001"/>
    <x v="2"/>
    <d v="1899-12-30T00:36:12"/>
    <d v="1899-12-30T00:35:18"/>
    <x v="10"/>
    <x v="13"/>
    <x v="3"/>
    <x v="2"/>
    <n v="0"/>
    <n v="0"/>
    <x v="0"/>
    <x v="2"/>
    <x v="2"/>
    <n v="0"/>
    <x v="8"/>
    <x v="1"/>
    <d v="1899-12-30T00:00:54"/>
    <d v="1899-12-30T00:00:54"/>
    <x v="0"/>
    <m/>
    <m/>
    <d v="1899-12-30T00:00:00"/>
    <d v="1899-12-30T00:36:12"/>
    <n v="4"/>
    <d v="1899-12-30T00:00:54"/>
    <n v="36.200000000001658"/>
    <x v="8"/>
    <x v="1"/>
  </r>
  <r>
    <x v="11"/>
    <s v="2025005401"/>
    <x v="0"/>
    <x v="815"/>
    <s v="E9106MPM"/>
    <d v="2025-03-12T00:00:00"/>
    <x v="2"/>
    <s v="2853"/>
    <x v="54"/>
    <s v="PA"/>
    <x v="25"/>
    <x v="0"/>
    <d v="2025-03-12T00:00:00"/>
    <d v="1899-12-30T15:42:09"/>
    <d v="2025-03-12T00:00:00"/>
    <d v="1899-12-30T15:43:04"/>
    <d v="2025-03-12T00:00:00"/>
    <d v="1899-12-30T16:39:53"/>
    <x v="0"/>
    <x v="0"/>
    <s v="1322317280"/>
    <s v="FBO"/>
    <d v="1899-12-30T00:57:44"/>
    <x v="3611"/>
    <d v="1899-12-30T00:00:55"/>
    <s v="Granel"/>
    <s v="E001"/>
    <x v="2"/>
    <d v="1899-12-30T00:57:44"/>
    <d v="1899-12-30T00:56:49"/>
    <x v="10"/>
    <x v="13"/>
    <x v="3"/>
    <x v="2"/>
    <n v="0"/>
    <n v="0"/>
    <x v="0"/>
    <x v="2"/>
    <x v="2"/>
    <n v="0"/>
    <x v="8"/>
    <x v="0"/>
    <d v="1899-12-30T00:00:55"/>
    <d v="1899-12-30T00:00:55"/>
    <x v="0"/>
    <m/>
    <m/>
    <d v="1899-12-30T00:00:00"/>
    <d v="1899-12-30T00:57:44"/>
    <n v="4"/>
    <d v="1899-12-30T00:00:55"/>
    <n v="57.733333333344007"/>
    <x v="8"/>
    <x v="0"/>
  </r>
  <r>
    <x v="11"/>
    <s v="2025005405"/>
    <x v="0"/>
    <x v="800"/>
    <s v="E4280KCL"/>
    <d v="2025-03-12T00:00:00"/>
    <x v="2"/>
    <s v="55"/>
    <x v="10"/>
    <s v="PA"/>
    <x v="22"/>
    <x v="0"/>
    <d v="2025-03-12T00:00:00"/>
    <d v="1899-12-30T15:51:44"/>
    <d v="2025-03-12T00:00:00"/>
    <d v="1899-12-30T15:52:39"/>
    <d v="2025-03-12T00:00:00"/>
    <d v="1899-12-30T16:44:39"/>
    <x v="0"/>
    <x v="0"/>
    <s v="1322317281"/>
    <s v="FBO"/>
    <d v="1899-12-30T00:52:55"/>
    <x v="145"/>
    <d v="1899-12-30T00:00:55"/>
    <s v="Granel"/>
    <s v="E001"/>
    <x v="2"/>
    <d v="1899-12-30T00:52:55"/>
    <d v="1899-12-30T00:52:00"/>
    <x v="10"/>
    <x v="13"/>
    <x v="3"/>
    <x v="2"/>
    <n v="0"/>
    <n v="0"/>
    <x v="0"/>
    <x v="2"/>
    <x v="2"/>
    <n v="0"/>
    <x v="8"/>
    <x v="0"/>
    <d v="1899-12-30T00:00:55"/>
    <d v="1899-12-30T00:00:55"/>
    <x v="0"/>
    <m/>
    <m/>
    <d v="1899-12-30T00:00:00"/>
    <d v="1899-12-30T00:52:55"/>
    <n v="4"/>
    <d v="1899-12-30T00:00:55"/>
    <n v="52.916666666659218"/>
    <x v="8"/>
    <x v="0"/>
  </r>
  <r>
    <x v="11"/>
    <s v="2025005403"/>
    <x v="0"/>
    <x v="796"/>
    <s v="E4570MKW"/>
    <d v="2025-03-12T00:00:00"/>
    <x v="2"/>
    <s v="3043"/>
    <x v="53"/>
    <s v="PA"/>
    <x v="24"/>
    <x v="0"/>
    <d v="2025-03-12T00:00:00"/>
    <d v="1899-12-30T15:47:25"/>
    <d v="2025-03-12T00:00:00"/>
    <d v="1899-12-30T15:48:20"/>
    <d v="2025-03-12T00:00:00"/>
    <d v="1899-12-30T16:47:07"/>
    <x v="0"/>
    <x v="0"/>
    <s v="1322317282"/>
    <s v="FBO"/>
    <d v="1899-12-30T00:59:42"/>
    <x v="3078"/>
    <d v="1899-12-30T00:00:55"/>
    <s v="Granel"/>
    <s v="E001"/>
    <x v="2"/>
    <d v="1899-12-30T00:59:42"/>
    <d v="1899-12-30T00:58:47"/>
    <x v="10"/>
    <x v="13"/>
    <x v="3"/>
    <x v="2"/>
    <n v="0"/>
    <n v="0"/>
    <x v="0"/>
    <x v="2"/>
    <x v="2"/>
    <n v="0"/>
    <x v="8"/>
    <x v="0"/>
    <d v="1899-12-30T00:00:55"/>
    <d v="1899-12-30T00:00:55"/>
    <x v="0"/>
    <m/>
    <m/>
    <d v="1899-12-30T00:00:00"/>
    <d v="1899-12-30T00:59:42"/>
    <n v="4"/>
    <d v="1899-12-30T00:00:55"/>
    <n v="59.699999999995264"/>
    <x v="8"/>
    <x v="0"/>
  </r>
  <r>
    <x v="11"/>
    <s v="2025005413"/>
    <x v="0"/>
    <x v="1355"/>
    <m/>
    <d v="2025-03-12T00:00:00"/>
    <x v="2"/>
    <s v="3320"/>
    <x v="12"/>
    <s v="PA"/>
    <x v="2"/>
    <x v="0"/>
    <d v="2025-03-12T00:00:00"/>
    <d v="1899-12-30T16:29:14"/>
    <d v="2025-03-12T00:00:00"/>
    <d v="1899-12-30T16:30:10"/>
    <d v="2025-03-12T00:00:00"/>
    <d v="1899-12-30T16:53:06"/>
    <x v="0"/>
    <x v="0"/>
    <s v="1322317283"/>
    <s v="EXW"/>
    <d v="1899-12-30T00:23:52"/>
    <x v="973"/>
    <d v="1899-12-30T00:00:56"/>
    <s v="Ensacado"/>
    <s v="E002"/>
    <x v="1"/>
    <d v="1899-12-30T00:23:52"/>
    <d v="1899-12-30T00:22:56"/>
    <x v="7"/>
    <x v="13"/>
    <x v="3"/>
    <x v="1"/>
    <n v="0"/>
    <n v="0"/>
    <x v="0"/>
    <x v="1"/>
    <x v="2"/>
    <n v="0"/>
    <x v="8"/>
    <x v="1"/>
    <d v="1899-12-30T00:00:56"/>
    <d v="1899-12-30T00:00:56"/>
    <x v="0"/>
    <m/>
    <m/>
    <d v="1899-12-30T00:00:00"/>
    <d v="1899-12-30T00:23:52"/>
    <n v="4"/>
    <d v="1899-12-30T00:00:56"/>
    <n v="23.86666666667514"/>
    <x v="8"/>
    <x v="1"/>
  </r>
  <r>
    <x v="11"/>
    <s v="2025005406"/>
    <x v="0"/>
    <x v="1358"/>
    <s v="E9252MPM"/>
    <d v="2025-03-12T00:00:00"/>
    <x v="2"/>
    <s v="55"/>
    <x v="10"/>
    <s v="PA"/>
    <x v="22"/>
    <x v="0"/>
    <d v="2025-03-12T00:00:00"/>
    <d v="1899-12-30T15:53:08"/>
    <d v="2025-03-12T00:00:00"/>
    <d v="1899-12-30T15:54:03"/>
    <d v="2025-03-12T00:00:00"/>
    <d v="1899-12-30T17:01:05"/>
    <x v="0"/>
    <x v="0"/>
    <s v="1322317284"/>
    <s v="EXW"/>
    <d v="1899-12-30T01:07:57"/>
    <x v="3612"/>
    <d v="1899-12-30T00:00:55"/>
    <s v="Granel"/>
    <s v="E001"/>
    <x v="1"/>
    <d v="1899-12-30T01:07:57"/>
    <d v="1899-12-30T01:07:02"/>
    <x v="10"/>
    <x v="13"/>
    <x v="3"/>
    <x v="2"/>
    <n v="0"/>
    <n v="0"/>
    <x v="0"/>
    <x v="2"/>
    <x v="2"/>
    <n v="0"/>
    <x v="8"/>
    <x v="0"/>
    <d v="1899-12-30T00:00:55"/>
    <d v="1899-12-30T00:00:55"/>
    <x v="0"/>
    <m/>
    <m/>
    <d v="1899-12-30T00:00:00"/>
    <d v="1899-12-30T01:07:57"/>
    <n v="4"/>
    <d v="1899-12-30T00:00:55"/>
    <n v="67.950000000000074"/>
    <x v="12"/>
    <x v="0"/>
  </r>
  <r>
    <x v="11"/>
    <s v="2025005416"/>
    <x v="0"/>
    <x v="920"/>
    <s v="E3167MNG"/>
    <d v="2025-03-12T00:00:00"/>
    <x v="2"/>
    <s v="2906"/>
    <x v="11"/>
    <s v="PA"/>
    <x v="2"/>
    <x v="0"/>
    <d v="2025-03-12T00:00:00"/>
    <d v="1899-12-30T16:38:47"/>
    <d v="2025-03-12T00:00:00"/>
    <d v="1899-12-30T16:39:43"/>
    <d v="2025-03-12T00:00:00"/>
    <d v="1899-12-30T17:04:20"/>
    <x v="0"/>
    <x v="0"/>
    <s v="1322317285"/>
    <s v="FBO"/>
    <d v="1899-12-30T00:25:33"/>
    <x v="2115"/>
    <d v="1899-12-30T00:00:56"/>
    <s v="Ensacado"/>
    <s v="E002"/>
    <x v="2"/>
    <d v="1899-12-30T00:25:33"/>
    <d v="1899-12-30T00:24:37"/>
    <x v="7"/>
    <x v="13"/>
    <x v="3"/>
    <x v="1"/>
    <n v="0"/>
    <n v="0"/>
    <x v="0"/>
    <x v="1"/>
    <x v="2"/>
    <n v="0"/>
    <x v="8"/>
    <x v="1"/>
    <d v="1899-12-30T00:00:56"/>
    <d v="1899-12-30T00:00:56"/>
    <x v="0"/>
    <m/>
    <m/>
    <d v="1899-12-30T00:00:00"/>
    <d v="1899-12-30T00:25:33"/>
    <n v="4"/>
    <d v="1899-12-30T00:00:56"/>
    <n v="25.549999999992004"/>
    <x v="12"/>
    <x v="1"/>
  </r>
  <r>
    <x v="11"/>
    <s v="2025005410"/>
    <x v="0"/>
    <x v="925"/>
    <s v="E2543HVB"/>
    <d v="2025-03-12T00:00:00"/>
    <x v="2"/>
    <s v="3044"/>
    <x v="25"/>
    <s v="PA"/>
    <x v="19"/>
    <x v="0"/>
    <d v="2025-03-12T00:00:00"/>
    <d v="1899-12-30T16:17:37"/>
    <d v="2025-03-12T00:00:00"/>
    <d v="1899-12-30T16:18:34"/>
    <d v="2025-03-12T00:00:00"/>
    <d v="1899-12-30T17:14:24"/>
    <x v="0"/>
    <x v="0"/>
    <s v="1322317286"/>
    <s v="FBO"/>
    <d v="1899-12-30T00:56:47"/>
    <x v="193"/>
    <d v="1899-12-30T00:00:57"/>
    <s v="Granel"/>
    <s v="E001"/>
    <x v="2"/>
    <d v="1899-12-30T00:56:47"/>
    <d v="1899-12-30T00:55:50"/>
    <x v="7"/>
    <x v="13"/>
    <x v="3"/>
    <x v="2"/>
    <n v="0"/>
    <n v="0"/>
    <x v="0"/>
    <x v="2"/>
    <x v="2"/>
    <n v="0"/>
    <x v="8"/>
    <x v="0"/>
    <d v="1899-12-30T00:00:57"/>
    <d v="1899-12-30T00:00:57"/>
    <x v="0"/>
    <m/>
    <m/>
    <d v="1899-12-30T00:00:00"/>
    <d v="1899-12-30T00:56:47"/>
    <n v="4"/>
    <d v="1899-12-30T00:00:57"/>
    <n v="56.783333333332827"/>
    <x v="12"/>
    <x v="0"/>
  </r>
  <r>
    <x v="11"/>
    <s v="2025005418"/>
    <x v="0"/>
    <x v="921"/>
    <s v="E7567GYY"/>
    <d v="2025-03-12T00:00:00"/>
    <x v="2"/>
    <s v="55"/>
    <x v="10"/>
    <s v="PA"/>
    <x v="22"/>
    <x v="0"/>
    <d v="2025-03-12T00:00:00"/>
    <d v="1899-12-30T16:41:39"/>
    <d v="2025-03-12T00:00:00"/>
    <d v="1899-12-30T16:42:35"/>
    <d v="2025-03-12T00:00:00"/>
    <d v="1899-12-30T17:47:00"/>
    <x v="0"/>
    <x v="0"/>
    <s v="1322317289"/>
    <s v="FBO"/>
    <d v="1899-12-30T01:05:21"/>
    <x v="302"/>
    <d v="1899-12-30T00:00:56"/>
    <s v="Granel"/>
    <s v="E001"/>
    <x v="2"/>
    <d v="1899-12-30T01:05:21"/>
    <d v="1899-12-30T01:04:25"/>
    <x v="7"/>
    <x v="13"/>
    <x v="3"/>
    <x v="2"/>
    <n v="0"/>
    <n v="0"/>
    <x v="0"/>
    <x v="2"/>
    <x v="2"/>
    <n v="0"/>
    <x v="8"/>
    <x v="0"/>
    <d v="1899-12-30T00:00:56"/>
    <d v="1899-12-30T00:00:56"/>
    <x v="0"/>
    <m/>
    <m/>
    <d v="1899-12-30T00:00:00"/>
    <d v="1899-12-30T01:05:21"/>
    <n v="4"/>
    <d v="1899-12-30T00:00:56"/>
    <n v="65.349999999993585"/>
    <x v="12"/>
    <x v="0"/>
  </r>
  <r>
    <x v="11"/>
    <s v="2025005419"/>
    <x v="0"/>
    <x v="794"/>
    <s v="E1731LNY"/>
    <d v="2025-03-12T00:00:00"/>
    <x v="2"/>
    <s v="55"/>
    <x v="10"/>
    <s v="PA"/>
    <x v="22"/>
    <x v="0"/>
    <d v="2025-03-12T00:00:00"/>
    <d v="1899-12-30T16:45:21"/>
    <d v="2025-03-12T00:00:00"/>
    <d v="1899-12-30T16:46:18"/>
    <d v="2025-03-12T00:00:00"/>
    <d v="1899-12-30T18:09:29"/>
    <x v="0"/>
    <x v="0"/>
    <s v="1322317292"/>
    <s v="FBO"/>
    <d v="1899-12-30T01:24:08"/>
    <x v="3613"/>
    <d v="1899-12-30T00:00:57"/>
    <s v="Granel"/>
    <s v="E001"/>
    <x v="2"/>
    <d v="1899-12-30T01:24:08"/>
    <d v="1899-12-30T01:23:11"/>
    <x v="7"/>
    <x v="13"/>
    <x v="3"/>
    <x v="2"/>
    <n v="0"/>
    <n v="0"/>
    <x v="0"/>
    <x v="2"/>
    <x v="2"/>
    <n v="0"/>
    <x v="8"/>
    <x v="0"/>
    <d v="1899-12-30T00:00:57"/>
    <d v="1899-12-30T00:00:57"/>
    <x v="0"/>
    <m/>
    <m/>
    <d v="1899-12-30T00:00:00"/>
    <d v="1899-12-30T01:24:08"/>
    <n v="4"/>
    <d v="1899-12-30T00:00:57"/>
    <n v="84.133333333339181"/>
    <x v="9"/>
    <x v="0"/>
  </r>
  <r>
    <x v="11"/>
    <s v="2025005435"/>
    <x v="0"/>
    <x v="1373"/>
    <m/>
    <d v="2025-03-12T00:00:00"/>
    <x v="2"/>
    <s v="2906"/>
    <x v="11"/>
    <s v="PA"/>
    <x v="2"/>
    <x v="0"/>
    <d v="2025-03-12T00:00:00"/>
    <d v="1899-12-30T18:05:37"/>
    <d v="2025-03-12T00:00:00"/>
    <d v="1899-12-30T18:06:33"/>
    <d v="2025-03-12T00:00:00"/>
    <d v="1899-12-30T18:14:17"/>
    <x v="0"/>
    <x v="0"/>
    <s v="1322317293"/>
    <s v="EXW"/>
    <d v="1899-12-30T00:08:40"/>
    <x v="3614"/>
    <d v="1899-12-30T00:00:56"/>
    <s v="Ensacado"/>
    <s v="E002"/>
    <x v="1"/>
    <d v="1899-12-30T00:08:40"/>
    <d v="1899-12-30T00:07:44"/>
    <x v="8"/>
    <x v="13"/>
    <x v="3"/>
    <x v="1"/>
    <n v="1"/>
    <n v="0"/>
    <x v="1"/>
    <x v="1"/>
    <x v="2"/>
    <n v="1"/>
    <x v="8"/>
    <x v="1"/>
    <d v="1899-12-30T00:00:56"/>
    <d v="1899-12-30T00:00:56"/>
    <x v="0"/>
    <m/>
    <m/>
    <d v="1899-12-30T00:00:00"/>
    <d v="1899-12-30T00:08:40"/>
    <n v="4"/>
    <d v="1899-12-30T00:00:56"/>
    <n v="8.6666666666687675"/>
    <x v="9"/>
    <x v="1"/>
  </r>
  <r>
    <x v="11"/>
    <s v="2025005426"/>
    <x v="0"/>
    <x v="492"/>
    <s v="E2847GDG"/>
    <d v="2025-03-12T00:00:00"/>
    <x v="2"/>
    <s v="55"/>
    <x v="10"/>
    <s v="PA"/>
    <x v="22"/>
    <x v="0"/>
    <d v="2025-03-12T00:00:00"/>
    <d v="1899-12-30T17:33:59"/>
    <d v="2025-03-12T00:00:00"/>
    <d v="1899-12-30T17:34:53"/>
    <d v="2025-03-12T00:00:00"/>
    <d v="1899-12-30T18:47:46"/>
    <x v="0"/>
    <x v="0"/>
    <s v="1322317295"/>
    <s v="FBO"/>
    <d v="1899-12-30T01:13:47"/>
    <x v="3615"/>
    <d v="1899-12-30T00:00:54"/>
    <s v="Granel"/>
    <s v="E001"/>
    <x v="2"/>
    <d v="1899-12-30T01:13:47"/>
    <d v="1899-12-30T01:12:53"/>
    <x v="11"/>
    <x v="13"/>
    <x v="3"/>
    <x v="2"/>
    <n v="0"/>
    <n v="0"/>
    <x v="0"/>
    <x v="2"/>
    <x v="2"/>
    <n v="0"/>
    <x v="8"/>
    <x v="0"/>
    <d v="1899-12-30T00:00:54"/>
    <d v="1899-12-30T00:00:54"/>
    <x v="0"/>
    <m/>
    <m/>
    <d v="1899-12-30T00:00:00"/>
    <d v="1899-12-30T01:13:47"/>
    <n v="4"/>
    <d v="1899-12-30T00:00:54"/>
    <n v="73.783333333339158"/>
    <x v="9"/>
    <x v="0"/>
  </r>
  <r>
    <x v="11"/>
    <s v="2025005436"/>
    <x v="0"/>
    <x v="783"/>
    <s v="E3120HXB"/>
    <d v="2025-03-12T00:00:00"/>
    <x v="2"/>
    <s v="3044"/>
    <x v="25"/>
    <s v="PA"/>
    <x v="17"/>
    <x v="0"/>
    <d v="2025-03-12T00:00:00"/>
    <d v="1899-12-30T18:17:50"/>
    <d v="2025-03-12T00:00:00"/>
    <d v="1899-12-30T18:18:45"/>
    <d v="2025-03-12T00:00:00"/>
    <d v="1899-12-30T19:08:02"/>
    <x v="0"/>
    <x v="0"/>
    <s v="1322317296"/>
    <s v="FBO"/>
    <d v="1899-12-30T00:50:12"/>
    <x v="1634"/>
    <d v="1899-12-30T00:00:55"/>
    <s v="Granel"/>
    <s v="E001"/>
    <x v="2"/>
    <d v="1899-12-30T00:50:12"/>
    <d v="1899-12-30T00:49:17"/>
    <x v="8"/>
    <x v="13"/>
    <x v="3"/>
    <x v="2"/>
    <n v="0"/>
    <n v="0"/>
    <x v="0"/>
    <x v="2"/>
    <x v="2"/>
    <n v="0"/>
    <x v="8"/>
    <x v="0"/>
    <d v="1899-12-30T00:00:55"/>
    <d v="1899-12-30T00:00:55"/>
    <x v="0"/>
    <m/>
    <m/>
    <d v="1899-12-30T00:00:00"/>
    <d v="1899-12-30T00:50:12"/>
    <n v="4"/>
    <d v="1899-12-30T00:00:55"/>
    <n v="50.199999999998411"/>
    <x v="10"/>
    <x v="0"/>
  </r>
  <r>
    <x v="11"/>
    <s v="2025005427"/>
    <x v="0"/>
    <x v="812"/>
    <s v="E3174JJN"/>
    <d v="2025-03-12T00:00:00"/>
    <x v="2"/>
    <s v="55"/>
    <x v="10"/>
    <s v="PA"/>
    <x v="22"/>
    <x v="0"/>
    <d v="2025-03-12T00:00:00"/>
    <d v="1899-12-30T17:35:59"/>
    <d v="2025-03-12T00:00:00"/>
    <d v="1899-12-30T17:36:53"/>
    <d v="2025-03-12T00:00:00"/>
    <d v="1899-12-30T19:15:57"/>
    <x v="0"/>
    <x v="0"/>
    <s v="1322317297"/>
    <s v="FBO"/>
    <d v="1899-12-30T01:39:58"/>
    <x v="3616"/>
    <d v="1899-12-30T00:00:54"/>
    <s v="Granel"/>
    <s v="E001"/>
    <x v="2"/>
    <d v="1899-12-30T01:39:58"/>
    <d v="1899-12-30T01:39:04"/>
    <x v="11"/>
    <x v="13"/>
    <x v="3"/>
    <x v="2"/>
    <n v="0"/>
    <n v="0"/>
    <x v="0"/>
    <x v="2"/>
    <x v="2"/>
    <n v="0"/>
    <x v="8"/>
    <x v="2"/>
    <d v="1899-12-30T00:00:54"/>
    <d v="1899-12-30T00:00:54"/>
    <x v="0"/>
    <m/>
    <m/>
    <d v="1899-12-30T00:00:00"/>
    <d v="1899-12-30T01:39:58"/>
    <n v="4"/>
    <d v="1899-12-30T00:00:54"/>
    <n v="99.966666666671998"/>
    <x v="10"/>
    <x v="0"/>
  </r>
  <r>
    <x v="11"/>
    <s v="2025005438"/>
    <x v="0"/>
    <x v="1354"/>
    <s v="E3170MNG"/>
    <d v="2025-03-12T00:00:00"/>
    <x v="2"/>
    <s v="3124"/>
    <x v="57"/>
    <s v="PA"/>
    <x v="2"/>
    <x v="0"/>
    <d v="2025-03-12T00:00:00"/>
    <d v="1899-12-30T18:41:57"/>
    <d v="2025-03-12T00:00:00"/>
    <d v="1899-12-30T18:42:52"/>
    <d v="2025-03-12T00:00:00"/>
    <d v="1899-12-30T19:22:35"/>
    <x v="0"/>
    <x v="0"/>
    <s v="1322317298"/>
    <s v="FBO"/>
    <d v="1899-12-30T00:40:38"/>
    <x v="1180"/>
    <d v="1899-12-30T00:00:55"/>
    <s v="Ensacado"/>
    <s v="E002"/>
    <x v="2"/>
    <d v="1899-12-30T00:40:38"/>
    <d v="1899-12-30T00:39:43"/>
    <x v="8"/>
    <x v="13"/>
    <x v="3"/>
    <x v="1"/>
    <n v="0"/>
    <n v="0"/>
    <x v="0"/>
    <x v="1"/>
    <x v="2"/>
    <n v="0"/>
    <x v="8"/>
    <x v="1"/>
    <d v="1899-12-30T00:00:55"/>
    <d v="1899-12-30T00:00:55"/>
    <x v="0"/>
    <m/>
    <m/>
    <d v="1899-12-30T00:00:00"/>
    <d v="1899-12-30T00:40:38"/>
    <n v="4"/>
    <d v="1899-12-30T00:00:55"/>
    <n v="40.633333333344055"/>
    <x v="10"/>
    <x v="1"/>
  </r>
  <r>
    <x v="11"/>
    <s v="2025005429"/>
    <x v="0"/>
    <x v="1367"/>
    <s v="E2863JGN"/>
    <d v="2025-03-12T00:00:00"/>
    <x v="2"/>
    <s v="55"/>
    <x v="10"/>
    <s v="PA"/>
    <x v="22"/>
    <x v="0"/>
    <d v="2025-03-12T00:00:00"/>
    <d v="1899-12-30T17:39:54"/>
    <d v="2025-03-12T00:00:00"/>
    <d v="1899-12-30T17:40:52"/>
    <d v="2025-03-12T00:00:00"/>
    <d v="1899-12-30T19:32:11"/>
    <x v="0"/>
    <x v="0"/>
    <s v="1322317300"/>
    <s v="FBO"/>
    <d v="1899-12-30T01:52:17"/>
    <x v="3617"/>
    <d v="1899-12-30T00:00:58"/>
    <s v="Granel"/>
    <s v="E001"/>
    <x v="2"/>
    <d v="1899-12-30T01:52:17"/>
    <d v="1899-12-30T01:51:19"/>
    <x v="11"/>
    <x v="13"/>
    <x v="3"/>
    <x v="2"/>
    <n v="0"/>
    <n v="0"/>
    <x v="0"/>
    <x v="2"/>
    <x v="2"/>
    <n v="0"/>
    <x v="8"/>
    <x v="2"/>
    <d v="1899-12-30T00:00:58"/>
    <d v="1899-12-30T00:00:58"/>
    <x v="0"/>
    <m/>
    <m/>
    <d v="1899-12-30T00:00:00"/>
    <d v="1899-12-30T01:52:17"/>
    <n v="4"/>
    <d v="1899-12-30T00:00:58"/>
    <n v="112.28333333332311"/>
    <x v="10"/>
    <x v="0"/>
  </r>
  <r>
    <x v="11"/>
    <s v=""/>
    <x v="0"/>
    <x v="927"/>
    <s v="E1202JHG"/>
    <d v="2025-03-12T00:00:00"/>
    <x v="2"/>
    <s v="55"/>
    <x v="10"/>
    <s v="PA"/>
    <x v="2"/>
    <x v="0"/>
    <d v="2025-03-12T00:00:00"/>
    <d v="1899-12-30T20:35:18"/>
    <d v="2025-03-12T00:00:00"/>
    <d v="1899-12-30T20:35:51"/>
    <d v="2025-03-12T00:00:00"/>
    <d v="1899-12-30T20:36:46"/>
    <x v="295"/>
    <x v="37"/>
    <s v="1322317304"/>
    <s v="FBO"/>
    <d v="1899-12-30T00:01:28"/>
    <x v="1105"/>
    <d v="1899-12-30T00:00:33"/>
    <s v="Granel"/>
    <s v="E001"/>
    <x v="2"/>
    <d v="1899-12-30T00:01:28"/>
    <d v="1899-12-30T00:00:55"/>
    <x v="15"/>
    <x v="13"/>
    <x v="3"/>
    <x v="2"/>
    <n v="1"/>
    <n v="0"/>
    <x v="1"/>
    <x v="2"/>
    <x v="2"/>
    <n v="1"/>
    <x v="8"/>
    <x v="1"/>
    <d v="1899-12-30T00:00:33"/>
    <d v="1899-12-30T00:00:33"/>
    <x v="0"/>
    <m/>
    <m/>
    <d v="1899-12-30T00:00:00"/>
    <d v="1899-12-30T00:01:28"/>
    <n v="4"/>
    <d v="1899-12-30T00:00:33"/>
    <n v="1.4666666666687611"/>
    <x v="13"/>
    <x v="1"/>
  </r>
  <r>
    <x v="11"/>
    <s v="2025005444"/>
    <x v="0"/>
    <x v="1353"/>
    <s v="E6211LYC"/>
    <d v="2025-03-13T00:00:00"/>
    <x v="2"/>
    <s v="55"/>
    <x v="10"/>
    <s v="PA"/>
    <x v="22"/>
    <x v="0"/>
    <d v="2025-03-13T00:00:00"/>
    <d v="1899-12-30T05:55:44"/>
    <d v="2025-03-13T00:00:00"/>
    <d v="1899-12-30T05:56:40"/>
    <d v="2025-03-13T00:00:00"/>
    <d v="1899-12-30T06:20:04"/>
    <x v="0"/>
    <x v="0"/>
    <s v="1322317305"/>
    <s v="EXW"/>
    <d v="1899-12-30T00:24:20"/>
    <x v="699"/>
    <d v="1899-12-30T00:00:56"/>
    <s v="Granel"/>
    <s v="E001"/>
    <x v="1"/>
    <d v="1899-12-30T00:24:20"/>
    <d v="1899-12-30T00:23:24"/>
    <x v="0"/>
    <x v="14"/>
    <x v="3"/>
    <x v="2"/>
    <n v="0"/>
    <n v="0"/>
    <x v="0"/>
    <x v="2"/>
    <x v="2"/>
    <n v="0"/>
    <x v="8"/>
    <x v="1"/>
    <d v="1899-12-30T00:00:56"/>
    <d v="1899-12-30T00:00:56"/>
    <x v="0"/>
    <m/>
    <m/>
    <d v="1899-12-30T00:00:00"/>
    <d v="1899-12-30T00:24:20"/>
    <n v="5"/>
    <d v="1899-12-30T00:00:56"/>
    <n v="24.33333333333599"/>
    <x v="0"/>
    <x v="1"/>
  </r>
  <r>
    <x v="11"/>
    <s v="2025005486"/>
    <x v="0"/>
    <x v="791"/>
    <s v="E1094JPT"/>
    <d v="2025-03-13T00:00:00"/>
    <x v="2"/>
    <s v="55"/>
    <x v="10"/>
    <s v="PA"/>
    <x v="22"/>
    <x v="0"/>
    <d v="2025-03-13T00:00:00"/>
    <d v="1899-12-30T11:21:45"/>
    <d v="2025-03-13T00:00:00"/>
    <d v="1899-12-30T11:22:42"/>
    <d v="2025-03-13T00:00:00"/>
    <d v="1899-12-30T12:00:09"/>
    <x v="0"/>
    <x v="0"/>
    <s v="1322317317"/>
    <s v="FBO"/>
    <d v="1899-12-30T00:38:24"/>
    <x v="1390"/>
    <d v="1899-12-30T00:00:57"/>
    <s v="Granel"/>
    <s v="E001"/>
    <x v="2"/>
    <d v="1899-12-30T00:38:24"/>
    <d v="1899-12-30T00:37:27"/>
    <x v="9"/>
    <x v="14"/>
    <x v="3"/>
    <x v="2"/>
    <n v="0"/>
    <n v="0"/>
    <x v="0"/>
    <x v="2"/>
    <x v="2"/>
    <n v="0"/>
    <x v="8"/>
    <x v="1"/>
    <d v="1899-12-30T00:00:57"/>
    <d v="1899-12-30T00:00:57"/>
    <x v="0"/>
    <m/>
    <m/>
    <d v="1899-12-30T00:00:00"/>
    <d v="1899-12-30T00:38:24"/>
    <n v="5"/>
    <d v="1899-12-30T00:00:57"/>
    <n v="38.400000000004802"/>
    <x v="11"/>
    <x v="1"/>
  </r>
  <r>
    <x v="11"/>
    <s v="2025005488"/>
    <x v="0"/>
    <x v="919"/>
    <s v="E9059LCN"/>
    <d v="2025-03-13T00:00:00"/>
    <x v="2"/>
    <s v="2906"/>
    <x v="11"/>
    <s v="PA"/>
    <x v="2"/>
    <x v="0"/>
    <d v="2025-03-13T00:00:00"/>
    <d v="1899-12-30T11:23:14"/>
    <d v="2025-03-13T00:00:00"/>
    <d v="1899-12-30T11:24:11"/>
    <d v="2025-03-13T00:00:00"/>
    <d v="1899-12-30T12:01:22"/>
    <x v="0"/>
    <x v="0"/>
    <s v="1322317318"/>
    <s v="FBO"/>
    <d v="1899-12-30T00:38:08"/>
    <x v="1313"/>
    <d v="1899-12-30T00:00:57"/>
    <s v="Ensacado"/>
    <s v="E002"/>
    <x v="2"/>
    <d v="1899-12-30T00:38:08"/>
    <d v="1899-12-30T00:37:11"/>
    <x v="9"/>
    <x v="14"/>
    <x v="3"/>
    <x v="1"/>
    <n v="0"/>
    <n v="0"/>
    <x v="0"/>
    <x v="1"/>
    <x v="2"/>
    <n v="0"/>
    <x v="8"/>
    <x v="1"/>
    <d v="1899-12-30T00:00:57"/>
    <d v="1899-12-30T00:00:57"/>
    <x v="0"/>
    <m/>
    <m/>
    <d v="1899-12-30T00:00:00"/>
    <d v="1899-12-30T00:38:08"/>
    <n v="5"/>
    <d v="1899-12-30T00:00:57"/>
    <n v="38.133333333331116"/>
    <x v="11"/>
    <x v="1"/>
  </r>
  <r>
    <x v="11"/>
    <s v="2025005492"/>
    <x v="0"/>
    <x v="922"/>
    <s v="E2163JCB"/>
    <d v="2025-03-13T00:00:00"/>
    <x v="2"/>
    <s v="55"/>
    <x v="10"/>
    <s v="PA"/>
    <x v="22"/>
    <x v="0"/>
    <d v="2025-03-13T00:00:00"/>
    <d v="1899-12-30T12:09:56"/>
    <d v="2025-03-13T00:00:00"/>
    <d v="1899-12-30T12:10:53"/>
    <d v="2025-03-13T00:00:00"/>
    <d v="1899-12-30T12:33:05"/>
    <x v="0"/>
    <x v="0"/>
    <s v="1322317320"/>
    <s v="FBO"/>
    <d v="1899-12-30T00:23:09"/>
    <x v="1229"/>
    <d v="1899-12-30T00:00:57"/>
    <s v="Granel"/>
    <s v="E001"/>
    <x v="2"/>
    <d v="1899-12-30T00:23:09"/>
    <d v="1899-12-30T00:22:12"/>
    <x v="13"/>
    <x v="14"/>
    <x v="3"/>
    <x v="2"/>
    <n v="0"/>
    <n v="0"/>
    <x v="0"/>
    <x v="2"/>
    <x v="2"/>
    <n v="0"/>
    <x v="8"/>
    <x v="1"/>
    <d v="1899-12-30T00:00:57"/>
    <d v="1899-12-30T00:00:57"/>
    <x v="0"/>
    <m/>
    <m/>
    <d v="1899-12-30T00:00:00"/>
    <d v="1899-12-30T00:23:09"/>
    <n v="5"/>
    <d v="1899-12-30T00:00:57"/>
    <n v="23.15000000000154"/>
    <x v="11"/>
    <x v="1"/>
  </r>
  <r>
    <x v="11"/>
    <s v="2025005495"/>
    <x v="0"/>
    <x v="800"/>
    <s v="E4280KCL"/>
    <d v="2025-03-13T00:00:00"/>
    <x v="2"/>
    <s v="55"/>
    <x v="10"/>
    <s v="PA"/>
    <x v="22"/>
    <x v="0"/>
    <d v="2025-03-13T00:00:00"/>
    <d v="1899-12-30T12:28:38"/>
    <d v="2025-03-13T00:00:00"/>
    <d v="1899-12-30T12:29:40"/>
    <d v="2025-03-13T00:00:00"/>
    <d v="1899-12-30T12:56:24"/>
    <x v="0"/>
    <x v="0"/>
    <s v="1322317321"/>
    <s v="FBO"/>
    <d v="1899-12-30T00:27:46"/>
    <x v="401"/>
    <d v="1899-12-30T00:01:02"/>
    <s v="Granel"/>
    <s v="E001"/>
    <x v="2"/>
    <d v="1899-12-30T00:27:46"/>
    <d v="1899-12-30T00:26:44"/>
    <x v="13"/>
    <x v="14"/>
    <x v="3"/>
    <x v="2"/>
    <n v="0"/>
    <n v="0"/>
    <x v="0"/>
    <x v="2"/>
    <x v="2"/>
    <n v="0"/>
    <x v="8"/>
    <x v="1"/>
    <d v="1899-12-30T00:01:02"/>
    <d v="1899-12-30T00:01:02"/>
    <x v="0"/>
    <m/>
    <m/>
    <d v="1899-12-30T00:00:00"/>
    <d v="1899-12-30T00:27:46"/>
    <n v="5"/>
    <d v="1899-12-30T00:01:02"/>
    <n v="27.766666666670474"/>
    <x v="11"/>
    <x v="1"/>
  </r>
  <r>
    <x v="11"/>
    <s v="2025005504"/>
    <x v="0"/>
    <x v="1360"/>
    <s v="E0646MPP"/>
    <d v="2025-03-13T00:00:00"/>
    <x v="2"/>
    <s v="2906"/>
    <x v="11"/>
    <s v="PA"/>
    <x v="2"/>
    <x v="0"/>
    <d v="2025-03-13T00:00:00"/>
    <d v="1899-12-30T13:50:47"/>
    <d v="2025-03-13T00:00:00"/>
    <d v="1899-12-30T13:51:43"/>
    <d v="2025-03-13T00:00:00"/>
    <d v="1899-12-30T14:37:59"/>
    <x v="0"/>
    <x v="0"/>
    <s v="1322317326"/>
    <s v="FBO"/>
    <d v="1899-12-30T00:47:12"/>
    <x v="3004"/>
    <d v="1899-12-30T00:00:56"/>
    <s v="Ensacado"/>
    <s v="E002"/>
    <x v="2"/>
    <d v="1899-12-30T00:47:12"/>
    <d v="1899-12-30T00:46:16"/>
    <x v="6"/>
    <x v="14"/>
    <x v="3"/>
    <x v="1"/>
    <n v="0"/>
    <n v="0"/>
    <x v="0"/>
    <x v="1"/>
    <x v="2"/>
    <n v="0"/>
    <x v="8"/>
    <x v="0"/>
    <d v="1899-12-30T00:00:56"/>
    <d v="1899-12-30T00:00:56"/>
    <x v="0"/>
    <m/>
    <m/>
    <d v="1899-12-30T00:00:00"/>
    <d v="1899-12-30T00:47:12"/>
    <n v="5"/>
    <d v="1899-12-30T00:00:56"/>
    <n v="47.200000000003222"/>
    <x v="7"/>
    <x v="0"/>
  </r>
  <r>
    <x v="11"/>
    <s v="2025005547"/>
    <x v="0"/>
    <x v="1353"/>
    <s v="E6211LYC"/>
    <d v="2025-03-14T00:00:00"/>
    <x v="2"/>
    <s v="55"/>
    <x v="10"/>
    <s v="PA"/>
    <x v="22"/>
    <x v="0"/>
    <d v="2025-03-14T00:00:00"/>
    <d v="1899-12-30T05:56:10"/>
    <d v="2025-03-14T00:00:00"/>
    <d v="1899-12-30T05:57:07"/>
    <d v="2025-03-14T00:00:00"/>
    <d v="1899-12-30T06:20:45"/>
    <x v="0"/>
    <x v="0"/>
    <s v="1322317348"/>
    <s v="EXW"/>
    <d v="1899-12-30T00:24:35"/>
    <x v="1780"/>
    <d v="1899-12-30T00:00:57"/>
    <s v="Granel"/>
    <s v="E001"/>
    <x v="1"/>
    <d v="1899-12-30T00:24:35"/>
    <d v="1899-12-30T00:23:38"/>
    <x v="0"/>
    <x v="15"/>
    <x v="3"/>
    <x v="2"/>
    <n v="0"/>
    <n v="0"/>
    <x v="0"/>
    <x v="2"/>
    <x v="2"/>
    <n v="0"/>
    <x v="8"/>
    <x v="1"/>
    <d v="1899-12-30T00:00:57"/>
    <d v="1899-12-30T00:00:57"/>
    <x v="0"/>
    <m/>
    <m/>
    <d v="1899-12-30T00:00:00"/>
    <d v="1899-12-30T00:24:35"/>
    <n v="6"/>
    <d v="1899-12-30T00:00:57"/>
    <n v="24.583333333334352"/>
    <x v="0"/>
    <x v="1"/>
  </r>
  <r>
    <x v="11"/>
    <s v="2025005581"/>
    <x v="0"/>
    <x v="918"/>
    <s v="E9055JGZ"/>
    <d v="2025-03-14T00:00:00"/>
    <x v="2"/>
    <s v="2926"/>
    <x v="56"/>
    <s v="PA"/>
    <x v="2"/>
    <x v="0"/>
    <d v="2025-03-14T00:00:00"/>
    <d v="1899-12-30T10:33:20"/>
    <d v="2025-03-14T00:00:00"/>
    <d v="1899-12-30T10:34:17"/>
    <d v="2025-03-14T00:00:00"/>
    <d v="1899-12-30T12:40:49"/>
    <x v="0"/>
    <x v="0"/>
    <s v="1322317361"/>
    <s v="FBO"/>
    <d v="1899-12-30T02:07:29"/>
    <x v="3081"/>
    <d v="1899-12-30T00:00:57"/>
    <s v="Ensacado"/>
    <s v="E002"/>
    <x v="2"/>
    <d v="1899-12-30T02:07:29"/>
    <d v="1899-12-30T02:06:32"/>
    <x v="5"/>
    <x v="15"/>
    <x v="3"/>
    <x v="1"/>
    <n v="0"/>
    <n v="0"/>
    <x v="0"/>
    <x v="1"/>
    <x v="2"/>
    <n v="0"/>
    <x v="8"/>
    <x v="2"/>
    <d v="1899-12-30T00:00:57"/>
    <d v="1899-12-30T00:00:57"/>
    <x v="0"/>
    <m/>
    <m/>
    <d v="1899-12-30T00:00:00"/>
    <d v="1899-12-30T02:07:29"/>
    <n v="6"/>
    <d v="1899-12-30T00:00:57"/>
    <n v="127.48333333334404"/>
    <x v="11"/>
    <x v="0"/>
  </r>
  <r>
    <x v="11"/>
    <s v="2025005595"/>
    <x v="0"/>
    <x v="1364"/>
    <s v="E3325MJW"/>
    <d v="2025-03-14T00:00:00"/>
    <x v="2"/>
    <s v="3048"/>
    <x v="28"/>
    <s v="PA"/>
    <x v="2"/>
    <x v="0"/>
    <d v="2025-03-14T00:00:00"/>
    <d v="1899-12-30T11:13:32"/>
    <d v="2025-03-14T00:00:00"/>
    <d v="1899-12-30T11:14:28"/>
    <d v="2025-03-14T00:00:00"/>
    <d v="1899-12-30T13:04:23"/>
    <x v="0"/>
    <x v="0"/>
    <s v="1322317364"/>
    <s v="EXW"/>
    <d v="1899-12-30T01:50:51"/>
    <x v="1397"/>
    <d v="1899-12-30T00:00:56"/>
    <s v="Ensacado"/>
    <s v="E002"/>
    <x v="1"/>
    <d v="1899-12-30T01:50:51"/>
    <d v="1899-12-30T01:49:55"/>
    <x v="9"/>
    <x v="15"/>
    <x v="3"/>
    <x v="1"/>
    <n v="0"/>
    <n v="0"/>
    <x v="0"/>
    <x v="1"/>
    <x v="2"/>
    <n v="0"/>
    <x v="8"/>
    <x v="2"/>
    <d v="1899-12-30T00:00:56"/>
    <d v="1899-12-30T00:00:56"/>
    <x v="0"/>
    <m/>
    <m/>
    <d v="1899-12-30T00:00:00"/>
    <d v="1899-12-30T01:50:51"/>
    <n v="6"/>
    <d v="1899-12-30T00:00:56"/>
    <n v="110.8500000000047"/>
    <x v="6"/>
    <x v="0"/>
  </r>
  <r>
    <x v="11"/>
    <s v="2025005623"/>
    <x v="0"/>
    <x v="1353"/>
    <s v="E6211LYC"/>
    <d v="2025-03-14T00:00:00"/>
    <x v="2"/>
    <s v="55"/>
    <x v="10"/>
    <s v="PA"/>
    <x v="22"/>
    <x v="0"/>
    <d v="2025-03-14T00:00:00"/>
    <d v="1899-12-30T14:39:46"/>
    <d v="2025-03-14T00:00:00"/>
    <d v="1899-12-30T14:40:43"/>
    <d v="2025-03-14T00:00:00"/>
    <d v="1899-12-30T15:02:58"/>
    <x v="0"/>
    <x v="0"/>
    <s v="1322317375"/>
    <s v="EXW"/>
    <d v="1899-12-30T00:23:12"/>
    <x v="1829"/>
    <d v="1899-12-30T00:00:57"/>
    <s v="Granel"/>
    <s v="E001"/>
    <x v="1"/>
    <d v="1899-12-30T00:23:12"/>
    <d v="1899-12-30T00:22:15"/>
    <x v="14"/>
    <x v="15"/>
    <x v="3"/>
    <x v="2"/>
    <n v="0"/>
    <n v="0"/>
    <x v="0"/>
    <x v="2"/>
    <x v="2"/>
    <n v="0"/>
    <x v="8"/>
    <x v="1"/>
    <d v="1899-12-30T00:00:57"/>
    <d v="1899-12-30T00:00:57"/>
    <x v="0"/>
    <m/>
    <m/>
    <d v="1899-12-30T00:00:00"/>
    <d v="1899-12-30T00:23:12"/>
    <n v="6"/>
    <d v="1899-12-30T00:00:57"/>
    <n v="23.200000000012899"/>
    <x v="14"/>
    <x v="1"/>
  </r>
  <r>
    <x v="11"/>
    <s v="2025005646"/>
    <x v="0"/>
    <x v="1374"/>
    <s v="E8778MHT"/>
    <d v="2025-03-14T00:00:00"/>
    <x v="2"/>
    <s v="3320"/>
    <x v="12"/>
    <s v="PA"/>
    <x v="2"/>
    <x v="0"/>
    <d v="2025-03-14T00:00:00"/>
    <d v="1899-12-30T16:35:24"/>
    <d v="2025-03-14T00:00:00"/>
    <d v="1899-12-30T16:47:25"/>
    <d v="2025-03-14T00:00:00"/>
    <d v="1899-12-30T17:07:47"/>
    <x v="0"/>
    <x v="0"/>
    <s v="1322317386"/>
    <s v="EXW"/>
    <d v="1899-12-30T00:32:23"/>
    <x v="2607"/>
    <d v="1899-12-30T00:12:01"/>
    <s v="Ensacado"/>
    <s v="E002"/>
    <x v="1"/>
    <d v="1899-12-30T00:32:23"/>
    <d v="1899-12-30T00:20:22"/>
    <x v="7"/>
    <x v="15"/>
    <x v="3"/>
    <x v="1"/>
    <n v="0"/>
    <n v="0"/>
    <x v="0"/>
    <x v="1"/>
    <x v="2"/>
    <n v="0"/>
    <x v="8"/>
    <x v="1"/>
    <d v="1899-12-30T00:12:01"/>
    <d v="1899-12-30T00:12:01"/>
    <x v="0"/>
    <m/>
    <m/>
    <d v="1899-12-30T00:00:00"/>
    <d v="1899-12-30T00:32:23"/>
    <n v="6"/>
    <d v="1899-12-30T00:12:01"/>
    <n v="32.383333333339088"/>
    <x v="12"/>
    <x v="1"/>
  </r>
  <r>
    <x v="11"/>
    <s v="2025005674"/>
    <x v="0"/>
    <x v="1358"/>
    <s v="E9252MPM"/>
    <d v="2025-03-17T00:00:00"/>
    <x v="2"/>
    <s v="55"/>
    <x v="10"/>
    <s v="PA"/>
    <x v="22"/>
    <x v="0"/>
    <d v="2025-03-17T00:00:00"/>
    <d v="1899-12-30T06:09:32"/>
    <d v="2025-03-17T00:00:00"/>
    <d v="1899-12-30T06:10:32"/>
    <d v="2025-03-17T00:00:00"/>
    <d v="1899-12-30T06:52:23"/>
    <x v="0"/>
    <x v="0"/>
    <s v="1322317399"/>
    <s v="EXW"/>
    <d v="1899-12-30T00:42:51"/>
    <x v="3054"/>
    <d v="1899-12-30T00:01:00"/>
    <s v="Granel"/>
    <s v="E001"/>
    <x v="1"/>
    <d v="1899-12-30T00:42:51"/>
    <d v="1899-12-30T00:41:51"/>
    <x v="1"/>
    <x v="16"/>
    <x v="4"/>
    <x v="2"/>
    <n v="0"/>
    <n v="0"/>
    <x v="0"/>
    <x v="2"/>
    <x v="2"/>
    <n v="0"/>
    <x v="8"/>
    <x v="1"/>
    <d v="1899-12-30T00:01:00"/>
    <d v="1899-12-30T00:01:00"/>
    <x v="0"/>
    <m/>
    <m/>
    <d v="1899-12-30T00:00:00"/>
    <d v="1899-12-30T00:42:51"/>
    <n v="2"/>
    <d v="1899-12-30T00:01:00"/>
    <n v="42.849999999993585"/>
    <x v="0"/>
    <x v="1"/>
  </r>
  <r>
    <x v="11"/>
    <s v="2025005735"/>
    <x v="0"/>
    <x v="1358"/>
    <s v="E9252MPM"/>
    <d v="2025-03-17T00:00:00"/>
    <x v="2"/>
    <s v="3042"/>
    <x v="13"/>
    <s v="PA"/>
    <x v="18"/>
    <x v="0"/>
    <d v="2025-03-17T00:00:00"/>
    <d v="1899-12-30T14:41:40"/>
    <d v="2025-03-17T00:00:00"/>
    <d v="1899-12-30T14:42:39"/>
    <d v="2025-03-17T00:00:00"/>
    <d v="1899-12-30T15:18:44"/>
    <x v="0"/>
    <x v="0"/>
    <s v="1322317428"/>
    <s v="EXW"/>
    <d v="1899-12-30T00:37:04"/>
    <x v="211"/>
    <d v="1899-12-30T00:00:59"/>
    <s v="Granel"/>
    <s v="E001"/>
    <x v="1"/>
    <d v="1899-12-30T00:37:04"/>
    <d v="1899-12-30T00:36:05"/>
    <x v="14"/>
    <x v="16"/>
    <x v="4"/>
    <x v="2"/>
    <n v="0"/>
    <n v="0"/>
    <x v="0"/>
    <x v="2"/>
    <x v="2"/>
    <n v="0"/>
    <x v="8"/>
    <x v="1"/>
    <d v="1899-12-30T00:00:59"/>
    <d v="1899-12-30T00:00:59"/>
    <x v="0"/>
    <m/>
    <m/>
    <d v="1899-12-30T00:00:00"/>
    <d v="1899-12-30T00:37:04"/>
    <n v="2"/>
    <d v="1899-12-30T00:00:59"/>
    <n v="37.066666666665533"/>
    <x v="14"/>
    <x v="1"/>
  </r>
  <r>
    <x v="12"/>
    <s v="2025000265"/>
    <x v="0"/>
    <x v="947"/>
    <s v="E9388JTS"/>
    <d v="2025-02-24T00:00:00"/>
    <x v="2"/>
    <s v="3042"/>
    <x v="13"/>
    <s v="S2"/>
    <x v="6"/>
    <x v="0"/>
    <d v="2025-02-24T00:00:00"/>
    <d v="1899-12-30T08:26:24"/>
    <d v="2025-02-24T00:00:00"/>
    <d v="1899-12-30T08:33:32"/>
    <d v="2025-02-24T00:00:00"/>
    <d v="1899-12-30T08:42:01"/>
    <x v="0"/>
    <x v="0"/>
    <s v="1328133109"/>
    <s v="EXW"/>
    <d v="1899-12-30T00:15:37"/>
    <x v="2333"/>
    <d v="1899-12-30T00:07:08"/>
    <s v="Granel"/>
    <s v="E001"/>
    <x v="1"/>
    <d v="1899-12-30T00:15:37"/>
    <d v="1899-12-30T00:08:29"/>
    <x v="3"/>
    <x v="1"/>
    <x v="1"/>
    <x v="2"/>
    <n v="0"/>
    <n v="0"/>
    <x v="0"/>
    <x v="2"/>
    <x v="1"/>
    <n v="0"/>
    <x v="1"/>
    <x v="1"/>
    <d v="1899-12-30T00:07:08"/>
    <d v="1899-12-30T00:07:08"/>
    <x v="0"/>
    <m/>
    <m/>
    <d v="1899-12-30T00:00:00"/>
    <d v="1899-12-30T00:15:37"/>
    <n v="2"/>
    <d v="1899-12-30T00:07:08"/>
    <n v="15.616666666655945"/>
    <x v="2"/>
    <x v="1"/>
  </r>
  <r>
    <x v="12"/>
    <s v="2025000267"/>
    <x v="0"/>
    <x v="940"/>
    <s v="E6367KCR"/>
    <d v="2025-02-24T00:00:00"/>
    <x v="2"/>
    <s v="3042"/>
    <x v="13"/>
    <s v="S2"/>
    <x v="6"/>
    <x v="0"/>
    <d v="2025-02-24T00:00:00"/>
    <d v="1899-12-30T09:42:14"/>
    <d v="2025-02-24T00:00:00"/>
    <d v="1899-12-30T09:48:37"/>
    <d v="2025-02-24T00:00:00"/>
    <d v="1899-12-30T10:01:39"/>
    <x v="0"/>
    <x v="0"/>
    <s v="1328133110"/>
    <s v="EXW"/>
    <d v="1899-12-30T00:19:25"/>
    <x v="1901"/>
    <d v="1899-12-30T00:06:23"/>
    <s v="Granel"/>
    <s v="E001"/>
    <x v="1"/>
    <d v="1899-12-30T00:19:25"/>
    <d v="1899-12-30T00:13:02"/>
    <x v="4"/>
    <x v="1"/>
    <x v="1"/>
    <x v="2"/>
    <n v="0"/>
    <n v="0"/>
    <x v="0"/>
    <x v="2"/>
    <x v="1"/>
    <n v="0"/>
    <x v="1"/>
    <x v="1"/>
    <d v="1899-12-30T00:06:23"/>
    <d v="1899-12-30T00:06:23"/>
    <x v="0"/>
    <m/>
    <m/>
    <d v="1899-12-30T00:00:00"/>
    <d v="1899-12-30T00:19:25"/>
    <n v="2"/>
    <d v="1899-12-30T00:06:23"/>
    <n v="19.416666666671965"/>
    <x v="4"/>
    <x v="1"/>
  </r>
  <r>
    <x v="12"/>
    <s v=""/>
    <x v="0"/>
    <x v="1375"/>
    <s v="ELU00486R"/>
    <d v="2025-02-24T00:00:00"/>
    <x v="2"/>
    <s v="2906"/>
    <x v="11"/>
    <s v="PA"/>
    <x v="3"/>
    <x v="0"/>
    <d v="2025-02-24T00:00:00"/>
    <d v="1899-12-30T10:18:27"/>
    <d v="2025-02-24T00:00:00"/>
    <d v="1899-12-30T10:18:52"/>
    <d v="2025-02-24T00:00:00"/>
    <d v="1899-12-30T10:19:00"/>
    <x v="298"/>
    <x v="38"/>
    <s v="1328133111"/>
    <s v="EXW"/>
    <d v="1899-12-30T00:00:33"/>
    <x v="1915"/>
    <d v="1899-12-30T00:00:25"/>
    <s v="Ensacado"/>
    <s v="E002"/>
    <x v="1"/>
    <d v="1899-12-30T00:00:33"/>
    <d v="1899-12-30T00:00:08"/>
    <x v="5"/>
    <x v="1"/>
    <x v="1"/>
    <x v="1"/>
    <n v="1"/>
    <n v="0"/>
    <x v="1"/>
    <x v="1"/>
    <x v="1"/>
    <n v="1"/>
    <x v="1"/>
    <x v="1"/>
    <d v="1899-12-30T00:00:25"/>
    <d v="1899-12-30T00:00:25"/>
    <x v="0"/>
    <m/>
    <m/>
    <d v="1899-12-30T00:00:00"/>
    <d v="1899-12-30T00:00:33"/>
    <n v="2"/>
    <d v="1899-12-30T00:00:25"/>
    <n v="0.54999999999353122"/>
    <x v="4"/>
    <x v="1"/>
  </r>
  <r>
    <x v="12"/>
    <s v="2025000268"/>
    <x v="0"/>
    <x v="951"/>
    <s v="E4362JYZ"/>
    <d v="2025-02-24T00:00:00"/>
    <x v="2"/>
    <s v="3042"/>
    <x v="13"/>
    <s v="S2"/>
    <x v="6"/>
    <x v="0"/>
    <d v="2025-02-24T00:00:00"/>
    <d v="1899-12-30T10:04:03"/>
    <d v="2025-02-24T00:00:00"/>
    <d v="1899-12-30T10:10:10"/>
    <d v="2025-02-24T00:00:00"/>
    <d v="1899-12-30T10:15:22"/>
    <x v="0"/>
    <x v="0"/>
    <s v="1328133112"/>
    <s v="EXW"/>
    <d v="1899-12-30T00:11:19"/>
    <x v="3618"/>
    <d v="1899-12-30T00:06:07"/>
    <s v="Granel"/>
    <s v="E001"/>
    <x v="1"/>
    <d v="1899-12-30T00:11:19"/>
    <d v="1899-12-30T00:05:12"/>
    <x v="5"/>
    <x v="1"/>
    <x v="1"/>
    <x v="2"/>
    <n v="0"/>
    <n v="0"/>
    <x v="0"/>
    <x v="2"/>
    <x v="1"/>
    <n v="0"/>
    <x v="1"/>
    <x v="1"/>
    <d v="1899-12-30T00:06:07"/>
    <d v="1899-12-30T00:06:07"/>
    <x v="0"/>
    <m/>
    <m/>
    <d v="1899-12-30T00:00:00"/>
    <d v="1899-12-30T00:11:19"/>
    <n v="2"/>
    <d v="1899-12-30T00:06:07"/>
    <n v="11.316666666657591"/>
    <x v="4"/>
    <x v="1"/>
  </r>
  <r>
    <x v="12"/>
    <s v=""/>
    <x v="0"/>
    <x v="1376"/>
    <s v="E1171KBV"/>
    <d v="2025-02-24T00:00:00"/>
    <x v="2"/>
    <s v="2906"/>
    <x v="11"/>
    <s v="PA"/>
    <x v="3"/>
    <x v="0"/>
    <d v="2025-02-24T00:00:00"/>
    <d v="1899-12-30T11:31:24"/>
    <d v="2025-02-24T00:00:00"/>
    <d v="1899-12-30T18:45:00"/>
    <d v="2025-02-24T00:00:00"/>
    <d v="1899-12-30T11:31:44"/>
    <x v="299"/>
    <x v="38"/>
    <s v="1328133113"/>
    <s v="EXW"/>
    <d v="1899-12-30T14:26:52"/>
    <x v="3619"/>
    <d v="1899-12-30T07:13:36"/>
    <s v="Ensacado"/>
    <s v="E002"/>
    <x v="1"/>
    <d v="1899-12-30T00:00:20"/>
    <n v="-0.30087962962963"/>
    <x v="9"/>
    <x v="1"/>
    <x v="1"/>
    <x v="1"/>
    <n v="1"/>
    <n v="0"/>
    <x v="1"/>
    <x v="1"/>
    <x v="1"/>
    <n v="1"/>
    <x v="1"/>
    <x v="1"/>
    <d v="1899-12-30T07:13:36"/>
    <d v="1899-12-30T06:15:36"/>
    <x v="1"/>
    <m/>
    <m/>
    <d v="1899-12-30T00:00:00"/>
    <d v="1899-12-30T00:00:20"/>
    <n v="2"/>
    <d v="1899-12-30T07:13:36"/>
    <n v="0.33333333333120052"/>
    <x v="5"/>
    <x v="1"/>
  </r>
  <r>
    <x v="12"/>
    <s v=""/>
    <x v="0"/>
    <x v="1377"/>
    <m/>
    <d v="2025-02-24T00:00:00"/>
    <x v="2"/>
    <s v="3320"/>
    <x v="12"/>
    <s v="PA"/>
    <x v="3"/>
    <x v="0"/>
    <d v="2025-02-24T00:00:00"/>
    <d v="1899-12-30T12:05:13"/>
    <d v="2025-02-24T00:00:00"/>
    <d v="1899-12-30T18:55:01"/>
    <d v="2025-02-24T00:00:00"/>
    <d v="1899-12-30T12:05:33"/>
    <x v="300"/>
    <x v="38"/>
    <s v="1328133114"/>
    <s v="EXW"/>
    <d v="1899-12-30T13:39:16"/>
    <x v="3620"/>
    <d v="1899-12-30T06:49:48"/>
    <s v="Ensacado"/>
    <s v="E002"/>
    <x v="1"/>
    <d v="1899-12-30T00:00:20"/>
    <n v="-0.28435185185184997"/>
    <x v="13"/>
    <x v="1"/>
    <x v="1"/>
    <x v="1"/>
    <n v="1"/>
    <n v="0"/>
    <x v="1"/>
    <x v="1"/>
    <x v="1"/>
    <n v="1"/>
    <x v="1"/>
    <x v="1"/>
    <d v="1899-12-30T06:49:48"/>
    <d v="1899-12-30T05:51:48"/>
    <x v="1"/>
    <m/>
    <m/>
    <d v="1899-12-30T00:00:00"/>
    <d v="1899-12-30T00:00:20"/>
    <n v="2"/>
    <d v="1899-12-30T06:49:48"/>
    <n v="0.33333333333120052"/>
    <x v="11"/>
    <x v="1"/>
  </r>
  <r>
    <x v="12"/>
    <s v="2025000269"/>
    <x v="0"/>
    <x v="951"/>
    <s v="E4362JYZ"/>
    <d v="2025-02-24T00:00:00"/>
    <x v="2"/>
    <s v="3042"/>
    <x v="13"/>
    <s v="S2"/>
    <x v="6"/>
    <x v="0"/>
    <d v="2025-02-24T00:00:00"/>
    <d v="1899-12-30T11:59:44"/>
    <d v="2025-02-24T00:00:00"/>
    <d v="1899-12-30T12:06:40"/>
    <d v="2025-02-24T00:00:00"/>
    <d v="1899-12-30T12:11:59"/>
    <x v="0"/>
    <x v="0"/>
    <s v="1328133115"/>
    <s v="EXW"/>
    <d v="1899-12-30T00:12:15"/>
    <x v="3621"/>
    <d v="1899-12-30T00:06:56"/>
    <s v="Granel"/>
    <s v="E001"/>
    <x v="1"/>
    <d v="1899-12-30T00:12:15"/>
    <d v="1899-12-30T00:05:19"/>
    <x v="9"/>
    <x v="1"/>
    <x v="1"/>
    <x v="2"/>
    <n v="0"/>
    <n v="0"/>
    <x v="0"/>
    <x v="2"/>
    <x v="1"/>
    <n v="0"/>
    <x v="1"/>
    <x v="1"/>
    <d v="1899-12-30T00:06:56"/>
    <d v="1899-12-30T00:06:56"/>
    <x v="0"/>
    <m/>
    <m/>
    <d v="1899-12-30T00:00:00"/>
    <d v="1899-12-30T00:12:15"/>
    <n v="2"/>
    <d v="1899-12-30T00:06:56"/>
    <n v="12.25000000000807"/>
    <x v="11"/>
    <x v="1"/>
  </r>
  <r>
    <x v="12"/>
    <s v="2025000270"/>
    <x v="0"/>
    <x v="947"/>
    <s v="E9388JTS"/>
    <d v="2025-02-24T00:00:00"/>
    <x v="2"/>
    <s v="3042"/>
    <x v="13"/>
    <s v="S2"/>
    <x v="6"/>
    <x v="0"/>
    <d v="2025-02-24T00:00:00"/>
    <d v="1899-12-30T12:41:47"/>
    <d v="2025-02-24T00:00:00"/>
    <d v="1899-12-30T12:48:27"/>
    <d v="2025-02-24T00:00:00"/>
    <d v="1899-12-30T12:53:32"/>
    <x v="0"/>
    <x v="0"/>
    <s v="1328133116"/>
    <s v="EXW"/>
    <d v="1899-12-30T00:11:45"/>
    <x v="3622"/>
    <d v="1899-12-30T00:06:40"/>
    <s v="Granel"/>
    <s v="E001"/>
    <x v="1"/>
    <d v="1899-12-30T00:11:45"/>
    <d v="1899-12-30T00:05:05"/>
    <x v="13"/>
    <x v="1"/>
    <x v="1"/>
    <x v="2"/>
    <n v="0"/>
    <n v="0"/>
    <x v="0"/>
    <x v="2"/>
    <x v="1"/>
    <n v="0"/>
    <x v="1"/>
    <x v="1"/>
    <d v="1899-12-30T00:06:40"/>
    <d v="1899-12-30T00:06:40"/>
    <x v="0"/>
    <m/>
    <m/>
    <d v="1899-12-30T00:00:00"/>
    <d v="1899-12-30T00:11:45"/>
    <n v="2"/>
    <d v="1899-12-30T00:06:40"/>
    <n v="11.750000000011269"/>
    <x v="11"/>
    <x v="1"/>
  </r>
  <r>
    <x v="12"/>
    <s v="2025000271"/>
    <x v="0"/>
    <x v="933"/>
    <s v="E6496KCR"/>
    <d v="2025-02-24T00:00:00"/>
    <x v="2"/>
    <s v="3042"/>
    <x v="13"/>
    <s v="S2"/>
    <x v="6"/>
    <x v="0"/>
    <d v="2025-02-24T00:00:00"/>
    <d v="1899-12-30T14:49:36"/>
    <d v="2025-02-24T00:00:00"/>
    <d v="1899-12-30T14:59:11"/>
    <d v="2025-02-24T00:00:00"/>
    <d v="1899-12-30T15:04:30"/>
    <x v="0"/>
    <x v="0"/>
    <s v="1328133117"/>
    <s v="EXW"/>
    <d v="1899-12-30T00:14:54"/>
    <x v="3621"/>
    <d v="1899-12-30T00:09:35"/>
    <s v="Granel"/>
    <s v="E001"/>
    <x v="1"/>
    <d v="1899-12-30T00:14:54"/>
    <d v="1899-12-30T00:05:19"/>
    <x v="14"/>
    <x v="1"/>
    <x v="1"/>
    <x v="2"/>
    <n v="0"/>
    <n v="0"/>
    <x v="0"/>
    <x v="2"/>
    <x v="1"/>
    <n v="0"/>
    <x v="1"/>
    <x v="1"/>
    <d v="1899-12-30T00:09:35"/>
    <d v="1899-12-30T00:09:35"/>
    <x v="0"/>
    <m/>
    <m/>
    <d v="1899-12-30T00:00:00"/>
    <d v="1899-12-30T00:14:54"/>
    <n v="2"/>
    <d v="1899-12-30T00:09:35"/>
    <n v="14.899999999996894"/>
    <x v="14"/>
    <x v="1"/>
  </r>
  <r>
    <x v="12"/>
    <s v="2025000276"/>
    <x v="0"/>
    <x v="942"/>
    <s v="E5130MSV"/>
    <d v="2025-02-24T00:00:00"/>
    <x v="2"/>
    <s v="3042"/>
    <x v="13"/>
    <s v="S2"/>
    <x v="6"/>
    <x v="0"/>
    <d v="2025-02-24T00:00:00"/>
    <d v="1899-12-30T15:17:23"/>
    <d v="2025-02-24T00:00:00"/>
    <d v="1899-12-30T15:24:05"/>
    <d v="2025-02-24T00:00:00"/>
    <d v="1899-12-30T15:30:03"/>
    <x v="0"/>
    <x v="0"/>
    <s v="1328133118"/>
    <s v="EXW"/>
    <d v="1899-12-30T00:12:40"/>
    <x v="1903"/>
    <d v="1899-12-30T00:06:42"/>
    <s v="Granel"/>
    <s v="E001"/>
    <x v="1"/>
    <d v="1899-12-30T00:12:40"/>
    <d v="1899-12-30T00:05:58"/>
    <x v="10"/>
    <x v="1"/>
    <x v="1"/>
    <x v="2"/>
    <n v="0"/>
    <n v="0"/>
    <x v="0"/>
    <x v="2"/>
    <x v="1"/>
    <n v="0"/>
    <x v="1"/>
    <x v="1"/>
    <d v="1899-12-30T00:06:42"/>
    <d v="1899-12-30T00:06:42"/>
    <x v="0"/>
    <m/>
    <m/>
    <d v="1899-12-30T00:00:00"/>
    <d v="1899-12-30T00:12:40"/>
    <n v="2"/>
    <d v="1899-12-30T00:06:42"/>
    <n v="12.666666666672111"/>
    <x v="14"/>
    <x v="1"/>
  </r>
  <r>
    <x v="12"/>
    <s v="2025000277"/>
    <x v="0"/>
    <x v="940"/>
    <s v="E6367KCR"/>
    <d v="2025-02-24T00:00:00"/>
    <x v="2"/>
    <s v="3042"/>
    <x v="13"/>
    <s v="S2"/>
    <x v="6"/>
    <x v="0"/>
    <d v="2025-02-24T00:00:00"/>
    <d v="1899-12-30T15:33:41"/>
    <d v="2025-02-24T00:00:00"/>
    <d v="1899-12-30T15:40:20"/>
    <d v="2025-02-24T00:00:00"/>
    <d v="1899-12-30T15:46:45"/>
    <x v="0"/>
    <x v="0"/>
    <s v="1328133119"/>
    <s v="EXW"/>
    <d v="1899-12-30T00:13:04"/>
    <x v="2027"/>
    <d v="1899-12-30T00:06:39"/>
    <s v="Granel"/>
    <s v="E001"/>
    <x v="1"/>
    <d v="1899-12-30T00:13:04"/>
    <d v="1899-12-30T00:06:25"/>
    <x v="10"/>
    <x v="1"/>
    <x v="1"/>
    <x v="2"/>
    <n v="0"/>
    <n v="0"/>
    <x v="0"/>
    <x v="2"/>
    <x v="1"/>
    <n v="0"/>
    <x v="1"/>
    <x v="1"/>
    <d v="1899-12-30T00:06:39"/>
    <d v="1899-12-30T00:06:39"/>
    <x v="0"/>
    <m/>
    <m/>
    <d v="1899-12-30T00:00:00"/>
    <d v="1899-12-30T00:13:04"/>
    <n v="2"/>
    <d v="1899-12-30T00:06:39"/>
    <n v="13.066666666675211"/>
    <x v="14"/>
    <x v="1"/>
  </r>
  <r>
    <x v="12"/>
    <s v="2025000278"/>
    <x v="0"/>
    <x v="1378"/>
    <s v="E6047FYP"/>
    <d v="2025-02-24T00:00:00"/>
    <x v="2"/>
    <s v="55"/>
    <x v="10"/>
    <s v="S1"/>
    <x v="1"/>
    <x v="0"/>
    <d v="2025-02-24T00:00:00"/>
    <d v="1899-12-30T16:04:22"/>
    <d v="2025-02-24T00:00:00"/>
    <d v="1899-12-30T16:10:30"/>
    <d v="2025-02-24T00:00:00"/>
    <d v="1899-12-30T16:17:00"/>
    <x v="0"/>
    <x v="0"/>
    <s v="1328133120"/>
    <s v="EXW"/>
    <d v="1899-12-30T00:12:38"/>
    <x v="2168"/>
    <d v="1899-12-30T00:06:08"/>
    <s v="Granel"/>
    <s v="E001"/>
    <x v="1"/>
    <d v="1899-12-30T00:12:38"/>
    <d v="1899-12-30T00:06:30"/>
    <x v="7"/>
    <x v="1"/>
    <x v="1"/>
    <x v="2"/>
    <n v="0"/>
    <n v="0"/>
    <x v="0"/>
    <x v="2"/>
    <x v="1"/>
    <n v="0"/>
    <x v="1"/>
    <x v="1"/>
    <d v="1899-12-30T00:06:08"/>
    <d v="1899-12-30T00:06:08"/>
    <x v="0"/>
    <m/>
    <m/>
    <d v="1899-12-30T00:00:00"/>
    <d v="1899-12-30T00:12:38"/>
    <n v="2"/>
    <d v="1899-12-30T00:06:08"/>
    <n v="12.633333333336001"/>
    <x v="8"/>
    <x v="1"/>
  </r>
  <r>
    <x v="12"/>
    <s v="2025000279"/>
    <x v="0"/>
    <x v="951"/>
    <s v="E4362JYZ"/>
    <d v="2025-02-24T00:00:00"/>
    <x v="2"/>
    <s v="3042"/>
    <x v="13"/>
    <s v="S2"/>
    <x v="6"/>
    <x v="0"/>
    <d v="2025-02-24T00:00:00"/>
    <d v="1899-12-30T16:35:15"/>
    <d v="2025-02-24T00:00:00"/>
    <d v="1899-12-30T16:41:39"/>
    <d v="2025-02-24T00:00:00"/>
    <d v="1899-12-30T16:47:32"/>
    <x v="0"/>
    <x v="0"/>
    <s v="1328133121"/>
    <s v="EXW"/>
    <d v="1899-12-30T00:12:17"/>
    <x v="1918"/>
    <d v="1899-12-30T00:06:24"/>
    <s v="Granel"/>
    <s v="E001"/>
    <x v="1"/>
    <d v="1899-12-30T00:12:17"/>
    <d v="1899-12-30T00:05:53"/>
    <x v="7"/>
    <x v="1"/>
    <x v="1"/>
    <x v="2"/>
    <n v="0"/>
    <n v="0"/>
    <x v="0"/>
    <x v="2"/>
    <x v="1"/>
    <n v="0"/>
    <x v="1"/>
    <x v="1"/>
    <d v="1899-12-30T00:06:24"/>
    <d v="1899-12-30T00:06:24"/>
    <x v="0"/>
    <m/>
    <m/>
    <d v="1899-12-30T00:00:00"/>
    <d v="1899-12-30T00:12:17"/>
    <n v="2"/>
    <d v="1899-12-30T00:06:24"/>
    <n v="12.28333333334394"/>
    <x v="8"/>
    <x v="1"/>
  </r>
  <r>
    <x v="12"/>
    <s v="2025000259"/>
    <x v="0"/>
    <x v="1379"/>
    <s v="E3205DTL"/>
    <d v="2025-02-24T00:00:00"/>
    <x v="2"/>
    <s v="55"/>
    <x v="10"/>
    <s v="S1"/>
    <x v="1"/>
    <x v="0"/>
    <d v="2025-02-21T00:00:00"/>
    <d v="1899-12-30T13:49:35"/>
    <d v="2025-02-24T00:00:00"/>
    <d v="1899-12-30T17:08:14"/>
    <d v="2025-02-24T00:00:00"/>
    <d v="1899-12-30T17:29:34"/>
    <x v="0"/>
    <x v="0"/>
    <s v="1328133122"/>
    <s v="FBO"/>
    <d v="1899-12-30T19:39:59"/>
    <x v="578"/>
    <d v="1899-12-30T19:18:39"/>
    <s v="Granel"/>
    <s v="E001"/>
    <x v="2"/>
    <d v="1899-12-30T03:39:59"/>
    <d v="1899-12-30T00:21:20"/>
    <x v="6"/>
    <x v="1"/>
    <x v="5"/>
    <x v="2"/>
    <n v="0"/>
    <n v="0"/>
    <x v="0"/>
    <x v="2"/>
    <x v="1"/>
    <n v="0"/>
    <x v="1"/>
    <x v="2"/>
    <d v="1899-12-30T19:18:39"/>
    <d v="1899-12-30T18:20:39"/>
    <x v="1"/>
    <m/>
    <m/>
    <d v="1899-12-30T00:00:00"/>
    <d v="1899-12-30T03:39:59"/>
    <n v="2"/>
    <d v="1899-12-30T03:18:39"/>
    <n v="219.98333333332795"/>
    <x v="12"/>
    <x v="0"/>
  </r>
  <r>
    <x v="12"/>
    <s v="2025000266"/>
    <x v="0"/>
    <x v="1380"/>
    <s v="E0244KCH"/>
    <d v="2025-02-24T00:00:00"/>
    <x v="2"/>
    <s v="3042"/>
    <x v="13"/>
    <s v="S2"/>
    <x v="6"/>
    <x v="0"/>
    <d v="2025-02-24T00:00:00"/>
    <d v="1899-12-30T09:23:33"/>
    <d v="2025-02-24T00:00:00"/>
    <d v="1899-12-30T17:09:09"/>
    <d v="2025-02-24T00:00:00"/>
    <d v="1899-12-30T17:31:13"/>
    <x v="0"/>
    <x v="0"/>
    <s v="1328133123"/>
    <s v="FBO"/>
    <d v="1899-12-30T08:07:40"/>
    <x v="3061"/>
    <d v="1899-12-30T07:45:36"/>
    <s v="Granel"/>
    <s v="E001"/>
    <x v="2"/>
    <d v="1899-12-30T08:07:40"/>
    <d v="1899-12-30T00:22:04"/>
    <x v="4"/>
    <x v="1"/>
    <x v="1"/>
    <x v="2"/>
    <n v="0"/>
    <n v="1"/>
    <x v="1"/>
    <x v="2"/>
    <x v="1"/>
    <n v="1"/>
    <x v="1"/>
    <x v="2"/>
    <d v="1899-12-30T07:45:36"/>
    <d v="1899-12-30T06:47:36"/>
    <x v="0"/>
    <m/>
    <m/>
    <d v="1899-12-30T00:00:00"/>
    <d v="1899-12-30T08:07:40"/>
    <n v="2"/>
    <d v="1899-12-30T07:45:36"/>
    <n v="487.666666666656"/>
    <x v="12"/>
    <x v="0"/>
  </r>
  <r>
    <x v="12"/>
    <s v="2025000280"/>
    <x v="0"/>
    <x v="1378"/>
    <s v="E6047FYP"/>
    <d v="2025-02-25T00:00:00"/>
    <x v="2"/>
    <s v="55"/>
    <x v="10"/>
    <s v="S1"/>
    <x v="1"/>
    <x v="0"/>
    <d v="2025-02-25T00:00:00"/>
    <d v="1899-12-30T07:58:30"/>
    <d v="2025-02-25T00:00:00"/>
    <d v="1899-12-30T08:06:24"/>
    <d v="2025-02-25T00:00:00"/>
    <d v="1899-12-30T08:23:22"/>
    <x v="0"/>
    <x v="0"/>
    <s v="1328133124"/>
    <s v="EXW"/>
    <d v="1899-12-30T00:24:52"/>
    <x v="3623"/>
    <d v="1899-12-30T00:07:54"/>
    <s v="Granel"/>
    <s v="E001"/>
    <x v="1"/>
    <d v="1899-12-30T00:24:52"/>
    <d v="1899-12-30T00:16:58"/>
    <x v="2"/>
    <x v="2"/>
    <x v="1"/>
    <x v="2"/>
    <n v="0"/>
    <n v="0"/>
    <x v="0"/>
    <x v="2"/>
    <x v="1"/>
    <n v="0"/>
    <x v="1"/>
    <x v="1"/>
    <d v="1899-12-30T00:07:54"/>
    <d v="1899-12-30T00:07:54"/>
    <x v="0"/>
    <m/>
    <m/>
    <d v="1899-12-30T00:00:00"/>
    <d v="1899-12-30T00:24:52"/>
    <n v="3"/>
    <d v="1899-12-30T00:07:54"/>
    <n v="24.86666666666882"/>
    <x v="2"/>
    <x v="1"/>
  </r>
  <r>
    <x v="12"/>
    <s v="2025000281"/>
    <x v="0"/>
    <x v="947"/>
    <s v="E9388JTS"/>
    <d v="2025-02-25T00:00:00"/>
    <x v="2"/>
    <s v="3042"/>
    <x v="13"/>
    <s v="S2"/>
    <x v="6"/>
    <x v="0"/>
    <d v="2025-02-25T00:00:00"/>
    <d v="1899-12-30T08:24:45"/>
    <d v="2025-02-25T00:00:00"/>
    <d v="1899-12-30T08:31:29"/>
    <d v="2025-02-25T00:00:00"/>
    <d v="1899-12-30T08:47:25"/>
    <x v="0"/>
    <x v="0"/>
    <s v="1328133125"/>
    <s v="EXW"/>
    <d v="1899-12-30T00:22:40"/>
    <x v="120"/>
    <d v="1899-12-30T00:06:44"/>
    <s v="Granel"/>
    <s v="E001"/>
    <x v="1"/>
    <d v="1899-12-30T00:22:40"/>
    <d v="1899-12-30T00:15:56"/>
    <x v="3"/>
    <x v="2"/>
    <x v="1"/>
    <x v="2"/>
    <n v="0"/>
    <n v="0"/>
    <x v="0"/>
    <x v="2"/>
    <x v="1"/>
    <n v="0"/>
    <x v="1"/>
    <x v="1"/>
    <d v="1899-12-30T00:06:44"/>
    <d v="1899-12-30T00:06:44"/>
    <x v="0"/>
    <m/>
    <m/>
    <d v="1899-12-30T00:00:00"/>
    <d v="1899-12-30T00:22:40"/>
    <n v="3"/>
    <d v="1899-12-30T00:06:44"/>
    <n v="22.666666666665598"/>
    <x v="2"/>
    <x v="1"/>
  </r>
  <r>
    <x v="12"/>
    <s v="2025000283"/>
    <x v="0"/>
    <x v="951"/>
    <s v="E4362JYZ"/>
    <d v="2025-02-25T00:00:00"/>
    <x v="2"/>
    <s v="3042"/>
    <x v="13"/>
    <s v="S2"/>
    <x v="6"/>
    <x v="0"/>
    <d v="2025-02-25T00:00:00"/>
    <d v="1899-12-30T09:33:10"/>
    <d v="2025-02-25T00:00:00"/>
    <d v="1899-12-30T09:42:55"/>
    <d v="2025-02-25T00:00:00"/>
    <d v="1899-12-30T09:53:04"/>
    <x v="0"/>
    <x v="0"/>
    <s v="1328133126"/>
    <s v="EXW"/>
    <d v="1899-12-30T00:19:54"/>
    <x v="2147"/>
    <d v="1899-12-30T00:09:45"/>
    <s v="Granel"/>
    <s v="E001"/>
    <x v="1"/>
    <d v="1899-12-30T00:19:54"/>
    <d v="1899-12-30T00:10:09"/>
    <x v="4"/>
    <x v="2"/>
    <x v="1"/>
    <x v="2"/>
    <n v="0"/>
    <n v="0"/>
    <x v="0"/>
    <x v="2"/>
    <x v="1"/>
    <n v="0"/>
    <x v="1"/>
    <x v="1"/>
    <d v="1899-12-30T00:09:45"/>
    <d v="1899-12-30T00:09:45"/>
    <x v="0"/>
    <m/>
    <m/>
    <d v="1899-12-30T00:00:00"/>
    <d v="1899-12-30T00:19:54"/>
    <n v="3"/>
    <d v="1899-12-30T00:09:45"/>
    <n v="19.899999999993597"/>
    <x v="3"/>
    <x v="1"/>
  </r>
  <r>
    <x v="12"/>
    <s v="2025000282"/>
    <x v="0"/>
    <x v="1380"/>
    <s v="E0244KCH"/>
    <d v="2025-02-25T00:00:00"/>
    <x v="2"/>
    <s v="55"/>
    <x v="10"/>
    <s v="S1"/>
    <x v="1"/>
    <x v="0"/>
    <d v="2025-02-25T00:00:00"/>
    <d v="1899-12-30T09:17:48"/>
    <d v="2025-02-25T00:00:00"/>
    <d v="1899-12-30T09:24:04"/>
    <d v="2025-02-25T00:00:00"/>
    <d v="1899-12-30T10:11:03"/>
    <x v="0"/>
    <x v="0"/>
    <s v="1328133127"/>
    <s v="FBO"/>
    <d v="1899-12-30T00:53:15"/>
    <x v="768"/>
    <d v="1899-12-30T00:06:16"/>
    <s v="Granel"/>
    <s v="E001"/>
    <x v="2"/>
    <d v="1899-12-30T00:53:15"/>
    <d v="1899-12-30T00:46:59"/>
    <x v="4"/>
    <x v="2"/>
    <x v="1"/>
    <x v="2"/>
    <n v="0"/>
    <n v="0"/>
    <x v="0"/>
    <x v="2"/>
    <x v="1"/>
    <n v="0"/>
    <x v="1"/>
    <x v="0"/>
    <d v="1899-12-30T00:06:16"/>
    <d v="1899-12-30T00:06:16"/>
    <x v="0"/>
    <m/>
    <m/>
    <d v="1899-12-30T00:00:00"/>
    <d v="1899-12-30T00:53:15"/>
    <n v="3"/>
    <d v="1899-12-30T00:06:16"/>
    <n v="53.250000000004803"/>
    <x v="4"/>
    <x v="0"/>
  </r>
  <r>
    <x v="12"/>
    <s v=""/>
    <x v="0"/>
    <x v="1381"/>
    <m/>
    <d v="2025-02-25T00:00:00"/>
    <x v="2"/>
    <s v="3124"/>
    <x v="57"/>
    <s v="PA"/>
    <x v="3"/>
    <x v="0"/>
    <d v="2025-02-25T00:00:00"/>
    <d v="1899-12-30T10:25:48"/>
    <d v="2025-02-25T00:00:00"/>
    <d v="1899-12-30T19:07:59"/>
    <d v="2025-02-25T00:00:00"/>
    <d v="1899-12-30T10:26:19"/>
    <x v="301"/>
    <x v="38"/>
    <s v="1328133128"/>
    <s v="EXW"/>
    <d v="1899-12-30T17:23:51"/>
    <x v="3624"/>
    <d v="1899-12-30T08:42:11"/>
    <s v="Ensacado"/>
    <s v="E002"/>
    <x v="1"/>
    <d v="1899-12-30T00:00:31"/>
    <n v="-0.36226851851851999"/>
    <x v="5"/>
    <x v="2"/>
    <x v="1"/>
    <x v="1"/>
    <n v="1"/>
    <n v="0"/>
    <x v="1"/>
    <x v="1"/>
    <x v="1"/>
    <n v="1"/>
    <x v="1"/>
    <x v="1"/>
    <d v="1899-12-30T08:42:11"/>
    <d v="1899-12-30T07:44:11"/>
    <x v="1"/>
    <m/>
    <m/>
    <d v="1899-12-30T00:00:00"/>
    <d v="1899-12-30T00:00:31"/>
    <n v="3"/>
    <d v="1899-12-30T08:42:11"/>
    <n v="0.51666666667204986"/>
    <x v="4"/>
    <x v="1"/>
  </r>
  <r>
    <x v="12"/>
    <s v="2025000285"/>
    <x v="0"/>
    <x v="1378"/>
    <s v="E6047FYP"/>
    <d v="2025-02-25T00:00:00"/>
    <x v="2"/>
    <s v="55"/>
    <x v="10"/>
    <s v="S1"/>
    <x v="1"/>
    <x v="0"/>
    <d v="2025-02-25T00:00:00"/>
    <d v="1899-12-30T11:06:17"/>
    <d v="2025-02-25T00:00:00"/>
    <d v="1899-12-30T11:12:33"/>
    <d v="2025-02-25T00:00:00"/>
    <d v="1899-12-30T11:19:25"/>
    <x v="0"/>
    <x v="0"/>
    <s v="1328133129"/>
    <s v="EXW"/>
    <d v="1899-12-30T00:13:08"/>
    <x v="1867"/>
    <d v="1899-12-30T00:06:16"/>
    <s v="Granel"/>
    <s v="E001"/>
    <x v="1"/>
    <d v="1899-12-30T00:13:08"/>
    <d v="1899-12-30T00:06:52"/>
    <x v="9"/>
    <x v="2"/>
    <x v="1"/>
    <x v="2"/>
    <n v="0"/>
    <n v="0"/>
    <x v="0"/>
    <x v="2"/>
    <x v="1"/>
    <n v="0"/>
    <x v="1"/>
    <x v="1"/>
    <d v="1899-12-30T00:06:16"/>
    <d v="1899-12-30T00:06:16"/>
    <x v="0"/>
    <m/>
    <m/>
    <d v="1899-12-30T00:00:00"/>
    <d v="1899-12-30T00:13:08"/>
    <n v="3"/>
    <d v="1899-12-30T00:06:16"/>
    <n v="13.133333333332802"/>
    <x v="5"/>
    <x v="1"/>
  </r>
  <r>
    <x v="12"/>
    <s v="2025000284"/>
    <x v="0"/>
    <x v="1379"/>
    <s v="E3205DTL"/>
    <d v="2025-02-25T00:00:00"/>
    <x v="2"/>
    <s v="55"/>
    <x v="10"/>
    <s v="S1"/>
    <x v="1"/>
    <x v="0"/>
    <d v="2025-02-25T00:00:00"/>
    <d v="1899-12-30T11:04:41"/>
    <d v="2025-02-25T00:00:00"/>
    <d v="1899-12-30T11:10:52"/>
    <d v="2025-02-25T00:00:00"/>
    <d v="1899-12-30T11:37:36"/>
    <x v="0"/>
    <x v="0"/>
    <s v="1328133130"/>
    <s v="FBO"/>
    <d v="1899-12-30T00:32:55"/>
    <x v="401"/>
    <d v="1899-12-30T00:06:11"/>
    <s v="Granel"/>
    <s v="E001"/>
    <x v="2"/>
    <d v="1899-12-30T00:32:55"/>
    <d v="1899-12-30T00:26:44"/>
    <x v="9"/>
    <x v="2"/>
    <x v="1"/>
    <x v="2"/>
    <n v="0"/>
    <n v="0"/>
    <x v="0"/>
    <x v="2"/>
    <x v="1"/>
    <n v="0"/>
    <x v="1"/>
    <x v="1"/>
    <d v="1899-12-30T00:06:11"/>
    <d v="1899-12-30T00:06:11"/>
    <x v="0"/>
    <m/>
    <m/>
    <d v="1899-12-30T00:00:00"/>
    <d v="1899-12-30T00:32:55"/>
    <n v="3"/>
    <d v="1899-12-30T00:06:11"/>
    <n v="32.916666666657612"/>
    <x v="5"/>
    <x v="1"/>
  </r>
  <r>
    <x v="12"/>
    <s v="2025000286"/>
    <x v="0"/>
    <x v="1380"/>
    <s v="E0244KCH"/>
    <d v="2025-02-25T00:00:00"/>
    <x v="2"/>
    <s v="55"/>
    <x v="10"/>
    <s v="S1"/>
    <x v="1"/>
    <x v="0"/>
    <d v="2025-02-25T00:00:00"/>
    <d v="1899-12-30T12:04:13"/>
    <d v="2025-02-25T00:00:00"/>
    <d v="1899-12-30T12:10:26"/>
    <d v="2025-02-25T00:00:00"/>
    <d v="1899-12-30T12:22:47"/>
    <x v="0"/>
    <x v="0"/>
    <s v="1328133131"/>
    <s v="FBO"/>
    <d v="1899-12-30T00:18:34"/>
    <x v="665"/>
    <d v="1899-12-30T00:06:13"/>
    <s v="Granel"/>
    <s v="E001"/>
    <x v="2"/>
    <d v="1899-12-30T00:18:34"/>
    <d v="1899-12-30T00:12:21"/>
    <x v="13"/>
    <x v="2"/>
    <x v="1"/>
    <x v="2"/>
    <n v="0"/>
    <n v="0"/>
    <x v="0"/>
    <x v="2"/>
    <x v="1"/>
    <n v="0"/>
    <x v="1"/>
    <x v="1"/>
    <d v="1899-12-30T00:06:13"/>
    <d v="1899-12-30T00:06:13"/>
    <x v="0"/>
    <m/>
    <m/>
    <d v="1899-12-30T00:00:00"/>
    <d v="1899-12-30T00:18:34"/>
    <n v="3"/>
    <d v="1899-12-30T00:06:13"/>
    <n v="18.566666666668716"/>
    <x v="11"/>
    <x v="1"/>
  </r>
  <r>
    <x v="12"/>
    <s v="2025000287"/>
    <x v="0"/>
    <x v="947"/>
    <s v="E9388JTS"/>
    <d v="2025-02-25T00:00:00"/>
    <x v="2"/>
    <s v="3042"/>
    <x v="13"/>
    <s v="S2"/>
    <x v="6"/>
    <x v="0"/>
    <d v="2025-02-25T00:00:00"/>
    <d v="1899-12-30T12:37:31"/>
    <d v="2025-02-25T00:00:00"/>
    <d v="1899-12-30T12:44:49"/>
    <d v="2025-02-25T00:00:00"/>
    <d v="1899-12-30T12:58:09"/>
    <x v="0"/>
    <x v="0"/>
    <s v="1328133132"/>
    <s v="EXW"/>
    <d v="1899-12-30T00:20:38"/>
    <x v="896"/>
    <d v="1899-12-30T00:07:18"/>
    <s v="Granel"/>
    <s v="E001"/>
    <x v="1"/>
    <d v="1899-12-30T00:20:38"/>
    <d v="1899-12-30T00:13:20"/>
    <x v="13"/>
    <x v="2"/>
    <x v="1"/>
    <x v="2"/>
    <n v="0"/>
    <n v="0"/>
    <x v="0"/>
    <x v="2"/>
    <x v="1"/>
    <n v="0"/>
    <x v="1"/>
    <x v="1"/>
    <d v="1899-12-30T00:07:18"/>
    <d v="1899-12-30T00:07:18"/>
    <x v="0"/>
    <m/>
    <m/>
    <d v="1899-12-30T00:00:00"/>
    <d v="1899-12-30T00:20:38"/>
    <n v="3"/>
    <d v="1899-12-30T00:07:18"/>
    <n v="20.633333333327979"/>
    <x v="11"/>
    <x v="1"/>
  </r>
  <r>
    <x v="12"/>
    <s v="2025000288"/>
    <x v="0"/>
    <x v="1378"/>
    <s v="E6047FYP"/>
    <d v="2025-02-25T00:00:00"/>
    <x v="2"/>
    <s v="55"/>
    <x v="10"/>
    <s v="S1"/>
    <x v="1"/>
    <x v="0"/>
    <d v="2025-02-25T00:00:00"/>
    <d v="1899-12-30T12:51:14"/>
    <d v="2025-02-25T00:00:00"/>
    <d v="1899-12-30T12:57:25"/>
    <d v="2025-02-25T00:00:00"/>
    <d v="1899-12-30T13:08:59"/>
    <x v="0"/>
    <x v="0"/>
    <s v="1328133133"/>
    <s v="EXW"/>
    <d v="1899-12-30T00:17:45"/>
    <x v="1441"/>
    <d v="1899-12-30T00:06:11"/>
    <s v="Granel"/>
    <s v="E001"/>
    <x v="1"/>
    <d v="1899-12-30T00:17:45"/>
    <d v="1899-12-30T00:11:34"/>
    <x v="13"/>
    <x v="2"/>
    <x v="1"/>
    <x v="2"/>
    <n v="0"/>
    <n v="0"/>
    <x v="0"/>
    <x v="2"/>
    <x v="1"/>
    <n v="0"/>
    <x v="1"/>
    <x v="1"/>
    <d v="1899-12-30T00:06:11"/>
    <d v="1899-12-30T00:06:11"/>
    <x v="0"/>
    <m/>
    <m/>
    <d v="1899-12-30T00:00:00"/>
    <d v="1899-12-30T00:17:45"/>
    <n v="3"/>
    <d v="1899-12-30T00:06:11"/>
    <n v="17.750000000001656"/>
    <x v="6"/>
    <x v="1"/>
  </r>
  <r>
    <x v="12"/>
    <s v="2025000290"/>
    <x v="0"/>
    <x v="951"/>
    <s v="E4362JYZ"/>
    <d v="2025-02-25T00:00:00"/>
    <x v="2"/>
    <s v="3042"/>
    <x v="13"/>
    <s v="S2"/>
    <x v="6"/>
    <x v="0"/>
    <d v="2025-02-25T00:00:00"/>
    <d v="1899-12-30T14:34:27"/>
    <d v="2025-02-25T00:00:00"/>
    <d v="1899-12-30T14:45:03"/>
    <d v="2025-02-25T00:00:00"/>
    <d v="1899-12-30T14:51:13"/>
    <x v="0"/>
    <x v="0"/>
    <s v="1328133134"/>
    <s v="EXW"/>
    <d v="1899-12-30T00:16:46"/>
    <x v="1955"/>
    <d v="1899-12-30T00:10:36"/>
    <s v="Granel"/>
    <s v="E001"/>
    <x v="1"/>
    <d v="1899-12-30T00:16:46"/>
    <d v="1899-12-30T00:06:10"/>
    <x v="14"/>
    <x v="2"/>
    <x v="1"/>
    <x v="2"/>
    <n v="0"/>
    <n v="0"/>
    <x v="0"/>
    <x v="2"/>
    <x v="1"/>
    <n v="0"/>
    <x v="1"/>
    <x v="1"/>
    <d v="1899-12-30T00:10:36"/>
    <d v="1899-12-30T00:10:36"/>
    <x v="0"/>
    <m/>
    <m/>
    <d v="1899-12-30T00:00:00"/>
    <d v="1899-12-30T00:16:46"/>
    <n v="3"/>
    <d v="1899-12-30T00:10:36"/>
    <n v="16.766666666668755"/>
    <x v="7"/>
    <x v="1"/>
  </r>
  <r>
    <x v="12"/>
    <s v="2025000289"/>
    <x v="0"/>
    <x v="1380"/>
    <s v="E0244KCH"/>
    <d v="2025-02-25T00:00:00"/>
    <x v="2"/>
    <s v="55"/>
    <x v="10"/>
    <s v="S1"/>
    <x v="1"/>
    <x v="0"/>
    <d v="2025-02-25T00:00:00"/>
    <d v="1899-12-30T13:32:47"/>
    <d v="2025-02-25T00:00:00"/>
    <d v="1899-12-30T15:21:56"/>
    <d v="2025-02-25T00:00:00"/>
    <d v="1899-12-30T15:30:46"/>
    <x v="0"/>
    <x v="0"/>
    <s v="1328133135"/>
    <s v="FBO"/>
    <d v="1899-12-30T01:57:59"/>
    <x v="3625"/>
    <d v="1899-12-30T01:49:09"/>
    <s v="Granel"/>
    <s v="E001"/>
    <x v="2"/>
    <d v="1899-12-30T01:57:59"/>
    <d v="1899-12-30T00:08:50"/>
    <x v="6"/>
    <x v="2"/>
    <x v="1"/>
    <x v="2"/>
    <n v="0"/>
    <n v="0"/>
    <x v="0"/>
    <x v="2"/>
    <x v="1"/>
    <n v="0"/>
    <x v="1"/>
    <x v="2"/>
    <d v="1899-12-30T01:49:09"/>
    <d v="1899-12-30T00:51:09"/>
    <x v="0"/>
    <m/>
    <m/>
    <d v="1899-12-30T00:00:00"/>
    <d v="1899-12-30T01:57:59"/>
    <n v="3"/>
    <d v="1899-12-30T01:49:09"/>
    <n v="117.98333333333279"/>
    <x v="14"/>
    <x v="0"/>
  </r>
  <r>
    <x v="12"/>
    <s v=""/>
    <x v="0"/>
    <x v="1382"/>
    <m/>
    <d v="2025-02-25T00:00:00"/>
    <x v="2"/>
    <s v="2906"/>
    <x v="11"/>
    <s v="PA"/>
    <x v="3"/>
    <x v="0"/>
    <d v="2025-02-25T00:00:00"/>
    <d v="1899-12-30T16:18:05"/>
    <d v="2025-02-25T00:00:00"/>
    <d v="1899-12-30T18:45:00"/>
    <d v="2025-02-25T00:00:00"/>
    <d v="1899-12-30T16:18:20"/>
    <x v="302"/>
    <x v="38"/>
    <s v="1328133136"/>
    <s v="EXW"/>
    <d v="1899-12-30T04:53:35"/>
    <x v="3626"/>
    <d v="1899-12-30T02:26:55"/>
    <s v="Ensacado"/>
    <s v="E002"/>
    <x v="1"/>
    <d v="1899-12-30T00:00:15"/>
    <n v="-0.10185185185184997"/>
    <x v="7"/>
    <x v="2"/>
    <x v="1"/>
    <x v="1"/>
    <n v="1"/>
    <n v="0"/>
    <x v="1"/>
    <x v="1"/>
    <x v="1"/>
    <n v="1"/>
    <x v="1"/>
    <x v="1"/>
    <d v="1899-12-30T02:26:55"/>
    <d v="1899-12-30T01:28:55"/>
    <x v="1"/>
    <m/>
    <m/>
    <d v="1899-12-30T00:00:00"/>
    <d v="1899-12-30T00:00:15"/>
    <n v="3"/>
    <d v="1899-12-30T02:26:55"/>
    <n v="0.24999999999844036"/>
    <x v="8"/>
    <x v="1"/>
  </r>
  <r>
    <x v="12"/>
    <s v="2025000292"/>
    <x v="0"/>
    <x v="1378"/>
    <s v="E6047FYP"/>
    <d v="2025-02-25T00:00:00"/>
    <x v="2"/>
    <s v="55"/>
    <x v="10"/>
    <s v="S1"/>
    <x v="1"/>
    <x v="0"/>
    <d v="2025-02-25T00:00:00"/>
    <d v="1899-12-30T16:19:00"/>
    <d v="2025-02-25T00:00:00"/>
    <d v="1899-12-30T16:25:12"/>
    <d v="2025-02-25T00:00:00"/>
    <d v="1899-12-30T16:31:49"/>
    <x v="0"/>
    <x v="0"/>
    <s v="1328133137"/>
    <s v="EXW"/>
    <d v="1899-12-30T00:12:49"/>
    <x v="3627"/>
    <d v="1899-12-30T00:06:12"/>
    <s v="Granel"/>
    <s v="E001"/>
    <x v="1"/>
    <d v="1899-12-30T00:12:49"/>
    <d v="1899-12-30T00:06:37"/>
    <x v="7"/>
    <x v="2"/>
    <x v="1"/>
    <x v="2"/>
    <n v="0"/>
    <n v="0"/>
    <x v="0"/>
    <x v="2"/>
    <x v="1"/>
    <n v="0"/>
    <x v="1"/>
    <x v="1"/>
    <d v="1899-12-30T00:06:12"/>
    <d v="1899-12-30T00:06:12"/>
    <x v="0"/>
    <m/>
    <m/>
    <d v="1899-12-30T00:00:00"/>
    <d v="1899-12-30T00:12:49"/>
    <n v="3"/>
    <d v="1899-12-30T00:06:12"/>
    <n v="12.816666666662382"/>
    <x v="8"/>
    <x v="1"/>
  </r>
  <r>
    <x v="12"/>
    <s v="2025000293"/>
    <x v="0"/>
    <x v="940"/>
    <s v="E6367KCR"/>
    <d v="2025-02-25T00:00:00"/>
    <x v="2"/>
    <s v="3042"/>
    <x v="13"/>
    <s v="S2"/>
    <x v="6"/>
    <x v="0"/>
    <d v="2025-02-25T00:00:00"/>
    <d v="1899-12-30T16:19:47"/>
    <d v="2025-02-25T00:00:00"/>
    <d v="1899-12-30T16:26:50"/>
    <d v="2025-02-25T00:00:00"/>
    <d v="1899-12-30T16:37:46"/>
    <x v="0"/>
    <x v="0"/>
    <s v="1328133138"/>
    <s v="EXW"/>
    <d v="1899-12-30T00:17:59"/>
    <x v="2576"/>
    <d v="1899-12-30T00:07:03"/>
    <s v="Granel"/>
    <s v="E001"/>
    <x v="1"/>
    <d v="1899-12-30T00:17:59"/>
    <d v="1899-12-30T00:10:56"/>
    <x v="7"/>
    <x v="2"/>
    <x v="1"/>
    <x v="2"/>
    <n v="0"/>
    <n v="0"/>
    <x v="0"/>
    <x v="2"/>
    <x v="1"/>
    <n v="0"/>
    <x v="1"/>
    <x v="1"/>
    <d v="1899-12-30T00:07:03"/>
    <d v="1899-12-30T00:07:03"/>
    <x v="0"/>
    <m/>
    <m/>
    <d v="1899-12-30T00:00:00"/>
    <d v="1899-12-30T00:17:59"/>
    <n v="3"/>
    <d v="1899-12-30T00:07:03"/>
    <n v="17.983333333339235"/>
    <x v="8"/>
    <x v="1"/>
  </r>
  <r>
    <x v="12"/>
    <s v=""/>
    <x v="0"/>
    <x v="1383"/>
    <s v="E6510JYC"/>
    <d v="2025-02-25T00:00:00"/>
    <x v="2"/>
    <s v="2906"/>
    <x v="11"/>
    <s v="PA"/>
    <x v="3"/>
    <x v="0"/>
    <d v="2025-02-25T00:00:00"/>
    <d v="1899-12-30T16:44:18"/>
    <d v="2025-02-25T00:00:00"/>
    <d v="1899-12-30T16:45:55"/>
    <d v="2025-02-25T00:00:00"/>
    <d v="1899-12-30T16:46:10"/>
    <x v="303"/>
    <x v="38"/>
    <s v="1328133139"/>
    <s v="EXW"/>
    <d v="1899-12-30T00:01:52"/>
    <x v="1587"/>
    <d v="1899-12-30T00:01:37"/>
    <s v="Ensacado"/>
    <s v="E002"/>
    <x v="1"/>
    <d v="1899-12-30T00:01:52"/>
    <d v="1899-12-30T00:00:15"/>
    <x v="7"/>
    <x v="2"/>
    <x v="1"/>
    <x v="1"/>
    <n v="1"/>
    <n v="0"/>
    <x v="1"/>
    <x v="1"/>
    <x v="1"/>
    <n v="1"/>
    <x v="1"/>
    <x v="1"/>
    <d v="1899-12-30T00:01:37"/>
    <d v="1899-12-30T00:01:37"/>
    <x v="0"/>
    <m/>
    <m/>
    <d v="1899-12-30T00:00:00"/>
    <d v="1899-12-30T00:01:52"/>
    <n v="3"/>
    <d v="1899-12-30T00:01:37"/>
    <n v="1.8666666666576326"/>
    <x v="8"/>
    <x v="1"/>
  </r>
  <r>
    <x v="12"/>
    <s v="2025000295"/>
    <x v="0"/>
    <x v="947"/>
    <s v="E9388JTS"/>
    <d v="2025-02-25T00:00:00"/>
    <x v="2"/>
    <s v="3042"/>
    <x v="13"/>
    <s v="S2"/>
    <x v="6"/>
    <x v="0"/>
    <d v="2025-02-25T00:00:00"/>
    <d v="1899-12-30T17:10:08"/>
    <d v="2025-02-25T00:00:00"/>
    <d v="1899-12-30T17:17:28"/>
    <d v="2025-02-25T00:00:00"/>
    <d v="1899-12-30T17:30:05"/>
    <x v="0"/>
    <x v="0"/>
    <s v="1328133140"/>
    <s v="EXW"/>
    <d v="1899-12-30T00:19:57"/>
    <x v="3628"/>
    <d v="1899-12-30T00:07:20"/>
    <s v="Granel"/>
    <s v="E001"/>
    <x v="1"/>
    <d v="1899-12-30T00:19:57"/>
    <d v="1899-12-30T00:12:37"/>
    <x v="11"/>
    <x v="2"/>
    <x v="1"/>
    <x v="2"/>
    <n v="0"/>
    <n v="0"/>
    <x v="0"/>
    <x v="2"/>
    <x v="1"/>
    <n v="0"/>
    <x v="1"/>
    <x v="1"/>
    <d v="1899-12-30T00:07:20"/>
    <d v="1899-12-30T00:07:20"/>
    <x v="0"/>
    <m/>
    <m/>
    <d v="1899-12-30T00:00:00"/>
    <d v="1899-12-30T00:19:57"/>
    <n v="3"/>
    <d v="1899-12-30T00:07:20"/>
    <n v="19.950000000004877"/>
    <x v="12"/>
    <x v="1"/>
  </r>
  <r>
    <x v="12"/>
    <s v=""/>
    <x v="0"/>
    <x v="1384"/>
    <m/>
    <d v="2025-02-26T00:00:00"/>
    <x v="2"/>
    <s v="2926"/>
    <x v="56"/>
    <s v="PA"/>
    <x v="3"/>
    <x v="0"/>
    <d v="2025-02-26T00:00:00"/>
    <d v="1899-12-30T08:10:57"/>
    <d v="2025-02-26T00:00:00"/>
    <d v="1899-12-30T19:00:00"/>
    <d v="2025-02-26T00:00:00"/>
    <d v="1899-12-30T08:11:23"/>
    <x v="304"/>
    <x v="38"/>
    <s v="1328133141"/>
    <s v="EXW"/>
    <d v="1899-12-30T21:37:40"/>
    <x v="3629"/>
    <d v="1899-12-30T10:49:03"/>
    <s v="Ensacado"/>
    <s v="E002"/>
    <x v="1"/>
    <d v="1899-12-30T00:00:26"/>
    <n v="-0.45042824074073995"/>
    <x v="3"/>
    <x v="3"/>
    <x v="1"/>
    <x v="1"/>
    <n v="1"/>
    <n v="0"/>
    <x v="1"/>
    <x v="1"/>
    <x v="1"/>
    <n v="1"/>
    <x v="1"/>
    <x v="1"/>
    <d v="1899-12-30T10:49:03"/>
    <d v="1899-12-30T09:51:03"/>
    <x v="1"/>
    <m/>
    <m/>
    <d v="1899-12-30T00:00:00"/>
    <d v="1899-12-30T00:00:26"/>
    <n v="4"/>
    <d v="1899-12-30T10:49:03"/>
    <n v="0.43333333333920976"/>
    <x v="2"/>
    <x v="1"/>
  </r>
  <r>
    <x v="12"/>
    <s v="2025000296"/>
    <x v="0"/>
    <x v="1378"/>
    <s v="E6047FYP"/>
    <d v="2025-02-26T00:00:00"/>
    <x v="2"/>
    <s v="55"/>
    <x v="10"/>
    <s v="S1"/>
    <x v="1"/>
    <x v="0"/>
    <d v="2025-02-26T00:00:00"/>
    <d v="1899-12-30T07:55:22"/>
    <d v="2025-02-26T00:00:00"/>
    <d v="1899-12-30T08:02:01"/>
    <d v="2025-02-26T00:00:00"/>
    <d v="1899-12-30T08:09:39"/>
    <x v="0"/>
    <x v="0"/>
    <s v="1328133142"/>
    <s v="EXW"/>
    <d v="1899-12-30T00:14:17"/>
    <x v="2034"/>
    <d v="1899-12-30T00:06:39"/>
    <s v="Granel"/>
    <s v="E001"/>
    <x v="1"/>
    <d v="1899-12-30T00:14:17"/>
    <d v="1899-12-30T00:07:38"/>
    <x v="2"/>
    <x v="3"/>
    <x v="1"/>
    <x v="2"/>
    <n v="0"/>
    <n v="0"/>
    <x v="0"/>
    <x v="2"/>
    <x v="1"/>
    <n v="0"/>
    <x v="1"/>
    <x v="1"/>
    <d v="1899-12-30T00:06:39"/>
    <d v="1899-12-30T00:06:39"/>
    <x v="0"/>
    <m/>
    <m/>
    <d v="1899-12-30T00:00:00"/>
    <d v="1899-12-30T00:14:17"/>
    <n v="4"/>
    <d v="1899-12-30T00:06:39"/>
    <n v="14.283333333331143"/>
    <x v="2"/>
    <x v="1"/>
  </r>
  <r>
    <x v="12"/>
    <s v="2025000297"/>
    <x v="0"/>
    <x v="951"/>
    <s v="E4362JYZ"/>
    <d v="2025-02-26T00:00:00"/>
    <x v="2"/>
    <s v="3042"/>
    <x v="13"/>
    <s v="S2"/>
    <x v="6"/>
    <x v="0"/>
    <d v="2025-02-26T00:00:00"/>
    <d v="1899-12-30T07:55:45"/>
    <d v="2025-02-26T00:00:00"/>
    <d v="1899-12-30T08:02:16"/>
    <d v="2025-02-26T00:00:00"/>
    <d v="1899-12-30T08:09:57"/>
    <x v="0"/>
    <x v="0"/>
    <s v="1328133143"/>
    <s v="EXW"/>
    <d v="1899-12-30T00:14:12"/>
    <x v="3630"/>
    <d v="1899-12-30T00:06:31"/>
    <s v="Granel"/>
    <s v="E001"/>
    <x v="1"/>
    <d v="1899-12-30T00:14:12"/>
    <d v="1899-12-30T00:07:41"/>
    <x v="2"/>
    <x v="3"/>
    <x v="1"/>
    <x v="2"/>
    <n v="0"/>
    <n v="0"/>
    <x v="0"/>
    <x v="2"/>
    <x v="1"/>
    <n v="0"/>
    <x v="1"/>
    <x v="1"/>
    <d v="1899-12-30T00:06:31"/>
    <d v="1899-12-30T00:06:31"/>
    <x v="0"/>
    <m/>
    <m/>
    <d v="1899-12-30T00:00:00"/>
    <d v="1899-12-30T00:14:12"/>
    <n v="4"/>
    <d v="1899-12-30T00:06:31"/>
    <n v="14.200000000012771"/>
    <x v="2"/>
    <x v="1"/>
  </r>
  <r>
    <x v="12"/>
    <s v="2025000291"/>
    <x v="0"/>
    <x v="1379"/>
    <s v="E3205DTL"/>
    <d v="2025-02-26T00:00:00"/>
    <x v="2"/>
    <s v="55"/>
    <x v="10"/>
    <s v="S1"/>
    <x v="1"/>
    <x v="0"/>
    <d v="2025-02-25T00:00:00"/>
    <d v="1899-12-30T15:32:34"/>
    <d v="2025-02-26T00:00:00"/>
    <d v="1899-12-30T07:59:29"/>
    <d v="2025-02-26T00:00:00"/>
    <d v="1899-12-30T08:33:06"/>
    <x v="0"/>
    <x v="0"/>
    <s v="1328133144"/>
    <s v="FBO"/>
    <d v="1899-12-30T09:00:32"/>
    <x v="975"/>
    <d v="1899-12-30T08:26:55"/>
    <s v="Granel"/>
    <s v="E001"/>
    <x v="2"/>
    <d v="1899-12-30T17:00:31"/>
    <d v="1899-12-30T00:33:37"/>
    <x v="10"/>
    <x v="3"/>
    <x v="1"/>
    <x v="2"/>
    <n v="0"/>
    <n v="1"/>
    <x v="1"/>
    <x v="2"/>
    <x v="1"/>
    <n v="1"/>
    <x v="1"/>
    <x v="2"/>
    <d v="1899-12-30T08:26:55"/>
    <d v="1899-12-30T07:28:55"/>
    <x v="0"/>
    <m/>
    <m/>
    <d v="1899-12-30T00:00:00"/>
    <d v="1899-12-30T17:00:31"/>
    <n v="4"/>
    <n v="-0.31464120370370002"/>
    <n v="1020.5166666666611"/>
    <x v="2"/>
    <x v="0"/>
  </r>
  <r>
    <x v="12"/>
    <s v="2025000298"/>
    <x v="0"/>
    <x v="940"/>
    <s v="E6367KCR"/>
    <d v="2025-02-26T00:00:00"/>
    <x v="2"/>
    <s v="3042"/>
    <x v="13"/>
    <s v="S2"/>
    <x v="6"/>
    <x v="0"/>
    <d v="2025-02-26T00:00:00"/>
    <d v="1899-12-30T08:27:46"/>
    <d v="2025-02-26T00:00:00"/>
    <d v="1899-12-30T08:34:25"/>
    <d v="2025-02-26T00:00:00"/>
    <d v="1899-12-30T08:41:45"/>
    <x v="0"/>
    <x v="0"/>
    <s v="1328133145"/>
    <s v="EXW"/>
    <d v="1899-12-30T00:13:59"/>
    <x v="2007"/>
    <d v="1899-12-30T00:06:39"/>
    <s v="Granel"/>
    <s v="E001"/>
    <x v="1"/>
    <d v="1899-12-30T00:13:59"/>
    <d v="1899-12-30T00:07:20"/>
    <x v="3"/>
    <x v="3"/>
    <x v="1"/>
    <x v="2"/>
    <n v="0"/>
    <n v="0"/>
    <x v="0"/>
    <x v="2"/>
    <x v="1"/>
    <n v="0"/>
    <x v="1"/>
    <x v="1"/>
    <d v="1899-12-30T00:06:39"/>
    <d v="1899-12-30T00:06:39"/>
    <x v="0"/>
    <m/>
    <m/>
    <d v="1899-12-30T00:00:00"/>
    <d v="1899-12-30T00:13:59"/>
    <n v="4"/>
    <d v="1899-12-30T00:06:39"/>
    <n v="13.983333333336052"/>
    <x v="2"/>
    <x v="1"/>
  </r>
  <r>
    <x v="12"/>
    <s v="2025000294"/>
    <x v="0"/>
    <x v="1380"/>
    <s v="E0244KCH"/>
    <d v="2025-02-26T00:00:00"/>
    <x v="2"/>
    <s v="55"/>
    <x v="10"/>
    <s v="S1"/>
    <x v="1"/>
    <x v="0"/>
    <d v="2025-02-25T00:00:00"/>
    <d v="1899-12-30T16:37:59"/>
    <d v="2025-02-26T00:00:00"/>
    <d v="1899-12-30T08:48:05"/>
    <d v="2025-02-26T00:00:00"/>
    <d v="1899-12-30T09:01:18"/>
    <x v="0"/>
    <x v="0"/>
    <s v="1328133146"/>
    <s v="FBO"/>
    <d v="1899-12-30T08:23:19"/>
    <x v="790"/>
    <d v="1899-12-30T08:10:06"/>
    <s v="Granel"/>
    <s v="E001"/>
    <x v="2"/>
    <d v="1899-12-30T16:23:18"/>
    <d v="1899-12-30T00:13:13"/>
    <x v="7"/>
    <x v="3"/>
    <x v="1"/>
    <x v="2"/>
    <n v="0"/>
    <n v="1"/>
    <x v="1"/>
    <x v="2"/>
    <x v="1"/>
    <n v="1"/>
    <x v="1"/>
    <x v="2"/>
    <d v="1899-12-30T08:10:06"/>
    <d v="1899-12-30T07:12:06"/>
    <x v="0"/>
    <m/>
    <m/>
    <d v="1899-12-30T00:00:00"/>
    <d v="1899-12-30T16:23:18"/>
    <n v="4"/>
    <n v="-0.32631944444444005"/>
    <n v="983.30000000000496"/>
    <x v="3"/>
    <x v="0"/>
  </r>
  <r>
    <x v="12"/>
    <s v="2025000299"/>
    <x v="0"/>
    <x v="1380"/>
    <s v="E0244KCH"/>
    <d v="2025-02-26T00:00:00"/>
    <x v="2"/>
    <s v="55"/>
    <x v="10"/>
    <s v="S1"/>
    <x v="1"/>
    <x v="0"/>
    <d v="2025-02-26T00:00:00"/>
    <d v="1899-12-30T10:17:15"/>
    <d v="2025-02-26T00:00:00"/>
    <d v="1899-12-30T10:37:26"/>
    <d v="2025-02-26T00:00:00"/>
    <d v="1899-12-30T10:43:02"/>
    <x v="0"/>
    <x v="0"/>
    <s v="1328133147"/>
    <s v="FBO"/>
    <d v="1899-12-30T00:25:47"/>
    <x v="2112"/>
    <d v="1899-12-30T00:20:11"/>
    <s v="Granel"/>
    <s v="E001"/>
    <x v="2"/>
    <d v="1899-12-30T00:25:47"/>
    <d v="1899-12-30T00:05:36"/>
    <x v="5"/>
    <x v="3"/>
    <x v="1"/>
    <x v="2"/>
    <n v="0"/>
    <n v="0"/>
    <x v="0"/>
    <x v="2"/>
    <x v="1"/>
    <n v="0"/>
    <x v="1"/>
    <x v="1"/>
    <d v="1899-12-30T00:20:11"/>
    <d v="1899-12-30T00:20:11"/>
    <x v="0"/>
    <m/>
    <m/>
    <d v="1899-12-30T00:00:00"/>
    <d v="1899-12-30T00:25:47"/>
    <n v="4"/>
    <d v="1899-12-30T00:20:11"/>
    <n v="25.783333333343972"/>
    <x v="4"/>
    <x v="1"/>
  </r>
  <r>
    <x v="12"/>
    <s v="2025000300"/>
    <x v="0"/>
    <x v="1378"/>
    <s v="E6047FYP"/>
    <d v="2025-02-26T00:00:00"/>
    <x v="2"/>
    <s v="55"/>
    <x v="10"/>
    <s v="S1"/>
    <x v="1"/>
    <x v="0"/>
    <d v="2025-02-26T00:00:00"/>
    <d v="1899-12-30T11:03:46"/>
    <d v="2025-02-26T00:00:00"/>
    <d v="1899-12-30T11:10:01"/>
    <d v="2025-02-26T00:00:00"/>
    <d v="1899-12-30T11:16:47"/>
    <x v="0"/>
    <x v="0"/>
    <s v="1328133148"/>
    <s v="EXW"/>
    <d v="1899-12-30T00:13:01"/>
    <x v="3631"/>
    <d v="1899-12-30T00:06:15"/>
    <s v="Granel"/>
    <s v="E001"/>
    <x v="1"/>
    <d v="1899-12-30T00:13:01"/>
    <d v="1899-12-30T00:06:46"/>
    <x v="9"/>
    <x v="3"/>
    <x v="1"/>
    <x v="2"/>
    <n v="0"/>
    <n v="0"/>
    <x v="0"/>
    <x v="2"/>
    <x v="1"/>
    <n v="0"/>
    <x v="1"/>
    <x v="1"/>
    <d v="1899-12-30T00:06:15"/>
    <d v="1899-12-30T00:06:15"/>
    <x v="0"/>
    <m/>
    <m/>
    <d v="1899-12-30T00:00:00"/>
    <d v="1899-12-30T00:13:01"/>
    <n v="4"/>
    <d v="1899-12-30T00:06:15"/>
    <n v="13.0166666666784"/>
    <x v="5"/>
    <x v="1"/>
  </r>
  <r>
    <x v="12"/>
    <s v="2025000301"/>
    <x v="0"/>
    <x v="951"/>
    <s v="E4362JYZ"/>
    <d v="2025-02-26T00:00:00"/>
    <x v="2"/>
    <s v="3042"/>
    <x v="13"/>
    <s v="S2"/>
    <x v="6"/>
    <x v="0"/>
    <d v="2025-02-26T00:00:00"/>
    <d v="1899-12-30T11:40:07"/>
    <d v="2025-02-26T00:00:00"/>
    <d v="1899-12-30T11:46:37"/>
    <d v="2025-02-26T00:00:00"/>
    <d v="1899-12-30T11:53:46"/>
    <x v="0"/>
    <x v="0"/>
    <s v="1328133149"/>
    <s v="EXW"/>
    <d v="1899-12-30T00:13:39"/>
    <x v="3632"/>
    <d v="1899-12-30T00:06:30"/>
    <s v="Granel"/>
    <s v="E001"/>
    <x v="1"/>
    <d v="1899-12-30T00:13:39"/>
    <d v="1899-12-30T00:07:09"/>
    <x v="9"/>
    <x v="3"/>
    <x v="1"/>
    <x v="2"/>
    <n v="0"/>
    <n v="0"/>
    <x v="0"/>
    <x v="2"/>
    <x v="1"/>
    <n v="0"/>
    <x v="1"/>
    <x v="1"/>
    <d v="1899-12-30T00:06:30"/>
    <d v="1899-12-30T00:06:30"/>
    <x v="0"/>
    <m/>
    <m/>
    <d v="1899-12-30T00:00:00"/>
    <d v="1899-12-30T00:13:39"/>
    <n v="4"/>
    <d v="1899-12-30T00:06:30"/>
    <n v="13.650000000004852"/>
    <x v="5"/>
    <x v="1"/>
  </r>
  <r>
    <x v="12"/>
    <s v="2025000302"/>
    <x v="0"/>
    <x v="940"/>
    <s v="E6367KCR"/>
    <d v="2025-02-26T00:00:00"/>
    <x v="2"/>
    <s v="3042"/>
    <x v="13"/>
    <s v="S2"/>
    <x v="6"/>
    <x v="0"/>
    <d v="2025-02-26T00:00:00"/>
    <d v="1899-12-30T12:03:34"/>
    <d v="2025-02-26T00:00:00"/>
    <d v="1899-12-30T12:10:02"/>
    <d v="2025-02-26T00:00:00"/>
    <d v="1899-12-30T12:19:20"/>
    <x v="0"/>
    <x v="0"/>
    <s v="1328133150"/>
    <s v="EXW"/>
    <d v="1899-12-30T00:15:46"/>
    <x v="3633"/>
    <d v="1899-12-30T00:06:28"/>
    <s v="Granel"/>
    <s v="E001"/>
    <x v="1"/>
    <d v="1899-12-30T00:15:46"/>
    <d v="1899-12-30T00:09:18"/>
    <x v="13"/>
    <x v="3"/>
    <x v="1"/>
    <x v="2"/>
    <n v="0"/>
    <n v="0"/>
    <x v="0"/>
    <x v="2"/>
    <x v="1"/>
    <n v="0"/>
    <x v="1"/>
    <x v="1"/>
    <d v="1899-12-30T00:06:28"/>
    <d v="1899-12-30T00:06:28"/>
    <x v="0"/>
    <m/>
    <m/>
    <d v="1899-12-30T00:00:00"/>
    <d v="1899-12-30T00:15:46"/>
    <n v="4"/>
    <d v="1899-12-30T00:06:28"/>
    <n v="15.766666666675153"/>
    <x v="11"/>
    <x v="1"/>
  </r>
  <r>
    <x v="12"/>
    <s v="2025000303"/>
    <x v="0"/>
    <x v="1380"/>
    <s v="E0244KCH"/>
    <d v="2025-02-26T00:00:00"/>
    <x v="2"/>
    <s v="3042"/>
    <x v="13"/>
    <s v="S2"/>
    <x v="6"/>
    <x v="0"/>
    <d v="2025-02-26T00:00:00"/>
    <d v="1899-12-30T12:39:34"/>
    <d v="2025-02-26T00:00:00"/>
    <d v="1899-12-30T12:45:53"/>
    <d v="2025-02-26T00:00:00"/>
    <d v="1899-12-30T12:55:49"/>
    <x v="0"/>
    <x v="0"/>
    <s v="1328133151"/>
    <s v="FBO"/>
    <d v="1899-12-30T00:16:15"/>
    <x v="2563"/>
    <d v="1899-12-30T00:06:19"/>
    <s v="Granel"/>
    <s v="E001"/>
    <x v="2"/>
    <d v="1899-12-30T00:16:15"/>
    <d v="1899-12-30T00:09:56"/>
    <x v="13"/>
    <x v="3"/>
    <x v="1"/>
    <x v="2"/>
    <n v="0"/>
    <n v="0"/>
    <x v="0"/>
    <x v="2"/>
    <x v="1"/>
    <n v="0"/>
    <x v="1"/>
    <x v="1"/>
    <d v="1899-12-30T00:06:19"/>
    <d v="1899-12-30T00:06:19"/>
    <x v="0"/>
    <m/>
    <m/>
    <d v="1899-12-30T00:00:00"/>
    <d v="1899-12-30T00:16:15"/>
    <n v="4"/>
    <d v="1899-12-30T00:06:19"/>
    <n v="16.249999999996785"/>
    <x v="11"/>
    <x v="1"/>
  </r>
  <r>
    <x v="12"/>
    <s v="2025000304"/>
    <x v="0"/>
    <x v="1380"/>
    <s v="E0244KCH"/>
    <d v="2025-02-26T00:00:00"/>
    <x v="2"/>
    <s v="55"/>
    <x v="10"/>
    <s v="S1"/>
    <x v="1"/>
    <x v="0"/>
    <d v="2025-02-26T00:00:00"/>
    <d v="1899-12-30T15:07:20"/>
    <d v="2025-02-26T00:00:00"/>
    <d v="1899-12-30T15:13:30"/>
    <d v="2025-02-26T00:00:00"/>
    <d v="1899-12-30T15:20:22"/>
    <x v="0"/>
    <x v="0"/>
    <s v="1328133152"/>
    <s v="FBO"/>
    <d v="1899-12-30T00:13:02"/>
    <x v="1867"/>
    <d v="1899-12-30T00:06:10"/>
    <s v="Granel"/>
    <s v="E001"/>
    <x v="2"/>
    <d v="1899-12-30T00:13:02"/>
    <d v="1899-12-30T00:06:52"/>
    <x v="10"/>
    <x v="3"/>
    <x v="1"/>
    <x v="2"/>
    <n v="0"/>
    <n v="0"/>
    <x v="0"/>
    <x v="2"/>
    <x v="1"/>
    <n v="0"/>
    <x v="1"/>
    <x v="1"/>
    <d v="1899-12-30T00:06:10"/>
    <d v="1899-12-30T00:06:10"/>
    <x v="0"/>
    <m/>
    <m/>
    <d v="1899-12-30T00:00:00"/>
    <d v="1899-12-30T00:13:02"/>
    <n v="4"/>
    <d v="1899-12-30T00:06:10"/>
    <n v="13.033333333339261"/>
    <x v="14"/>
    <x v="1"/>
  </r>
  <r>
    <x v="12"/>
    <s v="2025000305"/>
    <x v="0"/>
    <x v="1378"/>
    <s v="E6047FYP"/>
    <d v="2025-02-26T00:00:00"/>
    <x v="2"/>
    <s v="3042"/>
    <x v="13"/>
    <s v="S2"/>
    <x v="6"/>
    <x v="0"/>
    <d v="2025-02-26T00:00:00"/>
    <d v="1899-12-30T15:27:37"/>
    <d v="2025-02-26T00:00:00"/>
    <d v="1899-12-30T15:34:13"/>
    <d v="2025-02-26T00:00:00"/>
    <d v="1899-12-30T15:44:24"/>
    <x v="0"/>
    <x v="0"/>
    <s v="1328133153"/>
    <s v="EXW"/>
    <d v="1899-12-30T00:16:47"/>
    <x v="3634"/>
    <d v="1899-12-30T00:06:36"/>
    <s v="Granel"/>
    <s v="E001"/>
    <x v="1"/>
    <d v="1899-12-30T00:16:47"/>
    <d v="1899-12-30T00:10:11"/>
    <x v="10"/>
    <x v="3"/>
    <x v="1"/>
    <x v="2"/>
    <n v="0"/>
    <n v="0"/>
    <x v="0"/>
    <x v="2"/>
    <x v="1"/>
    <n v="0"/>
    <x v="1"/>
    <x v="1"/>
    <d v="1899-12-30T00:06:36"/>
    <d v="1899-12-30T00:06:36"/>
    <x v="0"/>
    <m/>
    <m/>
    <d v="1899-12-30T00:00:00"/>
    <d v="1899-12-30T00:16:47"/>
    <n v="4"/>
    <d v="1899-12-30T00:06:36"/>
    <n v="16.783333333329615"/>
    <x v="14"/>
    <x v="1"/>
  </r>
  <r>
    <x v="12"/>
    <s v="2025000306"/>
    <x v="0"/>
    <x v="951"/>
    <s v="E4362JYZ"/>
    <d v="2025-02-26T00:00:00"/>
    <x v="2"/>
    <s v="3042"/>
    <x v="13"/>
    <s v="S2"/>
    <x v="6"/>
    <x v="0"/>
    <d v="2025-02-26T00:00:00"/>
    <d v="1899-12-30T15:56:16"/>
    <d v="2025-02-26T00:00:00"/>
    <d v="1899-12-30T16:03:19"/>
    <d v="2025-02-26T00:00:00"/>
    <d v="1899-12-30T16:13:25"/>
    <x v="0"/>
    <x v="0"/>
    <s v="1328133154"/>
    <s v="EXW"/>
    <d v="1899-12-30T00:17:09"/>
    <x v="2568"/>
    <d v="1899-12-30T00:07:03"/>
    <s v="Granel"/>
    <s v="E001"/>
    <x v="1"/>
    <d v="1899-12-30T00:17:09"/>
    <d v="1899-12-30T00:10:06"/>
    <x v="10"/>
    <x v="3"/>
    <x v="1"/>
    <x v="2"/>
    <n v="0"/>
    <n v="0"/>
    <x v="0"/>
    <x v="2"/>
    <x v="1"/>
    <n v="0"/>
    <x v="1"/>
    <x v="1"/>
    <d v="1899-12-30T00:07:03"/>
    <d v="1899-12-30T00:07:03"/>
    <x v="0"/>
    <m/>
    <m/>
    <d v="1899-12-30T00:00:00"/>
    <d v="1899-12-30T00:17:09"/>
    <n v="4"/>
    <d v="1899-12-30T00:07:03"/>
    <n v="17.150000000011154"/>
    <x v="8"/>
    <x v="1"/>
  </r>
  <r>
    <x v="12"/>
    <s v=""/>
    <x v="0"/>
    <x v="1384"/>
    <m/>
    <d v="2025-02-26T00:00:00"/>
    <x v="2"/>
    <s v="2926"/>
    <x v="56"/>
    <s v="PA"/>
    <x v="3"/>
    <x v="0"/>
    <d v="2025-02-26T00:00:00"/>
    <d v="1899-12-30T16:50:27"/>
    <d v="2025-02-26T00:00:00"/>
    <d v="1899-12-30T19:00:00"/>
    <d v="2025-02-26T00:00:00"/>
    <d v="1899-12-30T16:51:00"/>
    <x v="304"/>
    <x v="38"/>
    <s v="1328133155"/>
    <s v="EXW"/>
    <d v="1899-12-30T04:18:33"/>
    <x v="3394"/>
    <d v="1899-12-30T02:09:33"/>
    <s v="Ensacado"/>
    <s v="E002"/>
    <x v="1"/>
    <d v="1899-12-30T00:00:33"/>
    <n v="-8.9583333333340009E-2"/>
    <x v="7"/>
    <x v="3"/>
    <x v="1"/>
    <x v="1"/>
    <n v="1"/>
    <n v="0"/>
    <x v="1"/>
    <x v="1"/>
    <x v="1"/>
    <n v="1"/>
    <x v="1"/>
    <x v="1"/>
    <d v="1899-12-30T02:09:33"/>
    <d v="1899-12-30T01:11:33"/>
    <x v="1"/>
    <m/>
    <m/>
    <d v="1899-12-30T00:00:00"/>
    <d v="1899-12-30T00:00:33"/>
    <n v="4"/>
    <d v="1899-12-30T02:09:33"/>
    <n v="0.54999999999353122"/>
    <x v="8"/>
    <x v="1"/>
  </r>
  <r>
    <x v="12"/>
    <s v=""/>
    <x v="0"/>
    <x v="1385"/>
    <m/>
    <d v="2025-02-26T00:00:00"/>
    <x v="2"/>
    <s v="3124"/>
    <x v="57"/>
    <s v="PA"/>
    <x v="3"/>
    <x v="0"/>
    <d v="2025-02-26T00:00:00"/>
    <d v="1899-12-30T17:11:57"/>
    <d v="2025-02-26T00:00:00"/>
    <d v="1899-12-30T19:12:00"/>
    <d v="2025-02-26T00:00:00"/>
    <d v="1899-12-30T17:12:20"/>
    <x v="305"/>
    <x v="38"/>
    <s v="1328133156"/>
    <s v="EXW"/>
    <d v="1899-12-30T03:59:43"/>
    <x v="3635"/>
    <d v="1899-12-30T02:00:03"/>
    <s v="Ensacado"/>
    <s v="E002"/>
    <x v="1"/>
    <d v="1899-12-30T00:00:23"/>
    <n v="-8.3101851851850039E-2"/>
    <x v="11"/>
    <x v="3"/>
    <x v="1"/>
    <x v="1"/>
    <n v="1"/>
    <n v="0"/>
    <x v="1"/>
    <x v="1"/>
    <x v="1"/>
    <n v="1"/>
    <x v="1"/>
    <x v="1"/>
    <d v="1899-12-30T02:00:03"/>
    <d v="1899-12-30T01:02:03"/>
    <x v="1"/>
    <m/>
    <m/>
    <d v="1899-12-30T00:00:00"/>
    <d v="1899-12-30T00:00:23"/>
    <n v="4"/>
    <d v="1899-12-30T02:00:03"/>
    <n v="0.38333333334239938"/>
    <x v="12"/>
    <x v="1"/>
  </r>
  <r>
    <x v="12"/>
    <s v="2025000307"/>
    <x v="0"/>
    <x v="942"/>
    <s v="E5130MSV"/>
    <d v="2025-02-26T00:00:00"/>
    <x v="2"/>
    <s v="3042"/>
    <x v="13"/>
    <s v="S2"/>
    <x v="6"/>
    <x v="0"/>
    <d v="2025-02-26T00:00:00"/>
    <d v="1899-12-30T16:49:59"/>
    <d v="2025-02-26T00:00:00"/>
    <d v="1899-12-30T16:57:05"/>
    <d v="2025-02-26T00:00:00"/>
    <d v="1899-12-30T17:11:11"/>
    <x v="0"/>
    <x v="0"/>
    <s v="1328133157"/>
    <s v="EXW"/>
    <d v="1899-12-30T00:21:12"/>
    <x v="3636"/>
    <d v="1899-12-30T00:07:06"/>
    <s v="Granel"/>
    <s v="E001"/>
    <x v="1"/>
    <d v="1899-12-30T00:21:12"/>
    <d v="1899-12-30T00:14:06"/>
    <x v="7"/>
    <x v="3"/>
    <x v="1"/>
    <x v="2"/>
    <n v="0"/>
    <n v="0"/>
    <x v="0"/>
    <x v="2"/>
    <x v="1"/>
    <n v="0"/>
    <x v="1"/>
    <x v="1"/>
    <d v="1899-12-30T00:07:06"/>
    <d v="1899-12-30T00:07:06"/>
    <x v="0"/>
    <m/>
    <m/>
    <d v="1899-12-30T00:00:00"/>
    <d v="1899-12-30T00:21:12"/>
    <n v="4"/>
    <d v="1899-12-30T00:07:06"/>
    <n v="21.200000000011148"/>
    <x v="12"/>
    <x v="1"/>
  </r>
  <r>
    <x v="12"/>
    <s v="2025000308"/>
    <x v="0"/>
    <x v="940"/>
    <s v="E6367KCR"/>
    <d v="2025-02-26T00:00:00"/>
    <x v="2"/>
    <s v="3042"/>
    <x v="13"/>
    <s v="S2"/>
    <x v="6"/>
    <x v="0"/>
    <d v="2025-02-26T00:00:00"/>
    <d v="1899-12-30T17:15:01"/>
    <d v="2025-02-26T00:00:00"/>
    <d v="1899-12-30T17:21:49"/>
    <d v="2025-02-26T00:00:00"/>
    <d v="1899-12-30T17:40:12"/>
    <x v="0"/>
    <x v="0"/>
    <s v="1328133158"/>
    <s v="EXW"/>
    <d v="1899-12-30T00:25:11"/>
    <x v="694"/>
    <d v="1899-12-30T00:06:48"/>
    <s v="Granel"/>
    <s v="E001"/>
    <x v="1"/>
    <d v="1899-12-30T00:25:11"/>
    <d v="1899-12-30T00:18:23"/>
    <x v="11"/>
    <x v="3"/>
    <x v="1"/>
    <x v="2"/>
    <n v="0"/>
    <n v="0"/>
    <x v="0"/>
    <x v="2"/>
    <x v="1"/>
    <n v="0"/>
    <x v="1"/>
    <x v="1"/>
    <d v="1899-12-30T00:06:48"/>
    <d v="1899-12-30T00:06:48"/>
    <x v="0"/>
    <m/>
    <m/>
    <d v="1899-12-30T00:00:00"/>
    <d v="1899-12-30T00:25:11"/>
    <n v="4"/>
    <d v="1899-12-30T00:06:48"/>
    <n v="25.183333333339082"/>
    <x v="12"/>
    <x v="1"/>
  </r>
  <r>
    <x v="12"/>
    <s v="2025000309"/>
    <x v="0"/>
    <x v="947"/>
    <s v="E8566LPV"/>
    <d v="2025-02-26T00:00:00"/>
    <x v="2"/>
    <s v="3042"/>
    <x v="13"/>
    <s v="S2"/>
    <x v="6"/>
    <x v="0"/>
    <d v="2025-02-26T00:00:00"/>
    <d v="1899-12-30T17:46:57"/>
    <d v="2025-02-26T00:00:00"/>
    <d v="1899-12-30T17:53:47"/>
    <d v="2025-02-26T00:00:00"/>
    <d v="1899-12-30T18:00:09"/>
    <x v="0"/>
    <x v="0"/>
    <s v="1328133159"/>
    <s v="EXW"/>
    <d v="1899-12-30T00:13:12"/>
    <x v="2052"/>
    <d v="1899-12-30T00:06:50"/>
    <s v="Granel"/>
    <s v="E001"/>
    <x v="1"/>
    <d v="1899-12-30T00:13:12"/>
    <d v="1899-12-30T00:06:22"/>
    <x v="11"/>
    <x v="3"/>
    <x v="1"/>
    <x v="2"/>
    <n v="0"/>
    <n v="0"/>
    <x v="0"/>
    <x v="2"/>
    <x v="1"/>
    <n v="0"/>
    <x v="1"/>
    <x v="1"/>
    <d v="1899-12-30T00:06:50"/>
    <d v="1899-12-30T00:06:50"/>
    <x v="0"/>
    <m/>
    <m/>
    <d v="1899-12-30T00:00:00"/>
    <d v="1899-12-30T00:13:12"/>
    <n v="4"/>
    <d v="1899-12-30T00:06:50"/>
    <n v="13.200000000004781"/>
    <x v="9"/>
    <x v="1"/>
  </r>
  <r>
    <x v="12"/>
    <s v="2025000311"/>
    <x v="0"/>
    <x v="951"/>
    <s v="E4362JYZ"/>
    <d v="2025-02-27T00:00:00"/>
    <x v="2"/>
    <s v="3042"/>
    <x v="13"/>
    <s v="S2"/>
    <x v="6"/>
    <x v="0"/>
    <d v="2025-02-27T00:00:00"/>
    <d v="1899-12-30T07:52:42"/>
    <d v="2025-02-27T00:00:00"/>
    <d v="1899-12-30T07:58:48"/>
    <d v="2025-02-27T00:00:00"/>
    <d v="1899-12-30T08:05:22"/>
    <x v="0"/>
    <x v="0"/>
    <s v="1328133160"/>
    <s v="EXW"/>
    <d v="1899-12-30T00:12:40"/>
    <x v="3637"/>
    <d v="1899-12-30T00:06:06"/>
    <s v="Granel"/>
    <s v="E001"/>
    <x v="1"/>
    <d v="1899-12-30T00:12:40"/>
    <d v="1899-12-30T00:06:34"/>
    <x v="2"/>
    <x v="4"/>
    <x v="1"/>
    <x v="2"/>
    <n v="0"/>
    <n v="0"/>
    <x v="0"/>
    <x v="2"/>
    <x v="1"/>
    <n v="0"/>
    <x v="1"/>
    <x v="1"/>
    <d v="1899-12-30T00:06:06"/>
    <d v="1899-12-30T00:06:06"/>
    <x v="0"/>
    <m/>
    <m/>
    <d v="1899-12-30T00:00:00"/>
    <d v="1899-12-30T00:12:40"/>
    <n v="5"/>
    <d v="1899-12-30T00:06:06"/>
    <n v="12.666666666671951"/>
    <x v="2"/>
    <x v="1"/>
  </r>
  <r>
    <x v="12"/>
    <s v="2025000312"/>
    <x v="0"/>
    <x v="1378"/>
    <s v="E6047FYP"/>
    <d v="2025-02-27T00:00:00"/>
    <x v="2"/>
    <s v="55"/>
    <x v="10"/>
    <s v="S1"/>
    <x v="1"/>
    <x v="0"/>
    <d v="2025-02-27T00:00:00"/>
    <d v="1899-12-30T07:56:32"/>
    <d v="2025-02-27T00:00:00"/>
    <d v="1899-12-30T08:03:03"/>
    <d v="2025-02-27T00:00:00"/>
    <d v="1899-12-30T08:14:30"/>
    <x v="0"/>
    <x v="0"/>
    <s v="1328133161"/>
    <s v="EXW"/>
    <d v="1899-12-30T00:17:58"/>
    <x v="3638"/>
    <d v="1899-12-30T00:06:31"/>
    <s v="Granel"/>
    <s v="E001"/>
    <x v="1"/>
    <d v="1899-12-30T00:17:58"/>
    <d v="1899-12-30T00:11:27"/>
    <x v="2"/>
    <x v="4"/>
    <x v="1"/>
    <x v="2"/>
    <n v="0"/>
    <n v="0"/>
    <x v="0"/>
    <x v="2"/>
    <x v="1"/>
    <n v="0"/>
    <x v="1"/>
    <x v="1"/>
    <d v="1899-12-30T00:06:31"/>
    <d v="1899-12-30T00:06:31"/>
    <x v="0"/>
    <m/>
    <m/>
    <d v="1899-12-30T00:00:00"/>
    <d v="1899-12-30T00:17:58"/>
    <n v="5"/>
    <d v="1899-12-30T00:06:31"/>
    <n v="17.966666666663986"/>
    <x v="2"/>
    <x v="1"/>
  </r>
  <r>
    <x v="12"/>
    <s v="2025000313"/>
    <x v="0"/>
    <x v="947"/>
    <s v="E8566LPV"/>
    <d v="2025-02-27T00:00:00"/>
    <x v="2"/>
    <s v="3042"/>
    <x v="13"/>
    <s v="S2"/>
    <x v="6"/>
    <x v="0"/>
    <d v="2025-02-27T00:00:00"/>
    <d v="1899-12-30T08:08:49"/>
    <d v="2025-02-27T00:00:00"/>
    <d v="1899-12-30T08:17:07"/>
    <d v="2025-02-27T00:00:00"/>
    <d v="1899-12-30T08:22:09"/>
    <x v="0"/>
    <x v="0"/>
    <s v="1328133162"/>
    <s v="EXW"/>
    <d v="1899-12-30T00:13:20"/>
    <x v="3639"/>
    <d v="1899-12-30T00:08:18"/>
    <s v="Granel"/>
    <s v="E001"/>
    <x v="1"/>
    <d v="1899-12-30T00:13:20"/>
    <d v="1899-12-30T00:05:02"/>
    <x v="3"/>
    <x v="4"/>
    <x v="1"/>
    <x v="2"/>
    <n v="0"/>
    <n v="0"/>
    <x v="0"/>
    <x v="2"/>
    <x v="1"/>
    <n v="0"/>
    <x v="1"/>
    <x v="1"/>
    <d v="1899-12-30T00:08:18"/>
    <d v="1899-12-30T00:08:18"/>
    <x v="0"/>
    <m/>
    <m/>
    <d v="1899-12-30T00:00:00"/>
    <d v="1899-12-30T00:13:20"/>
    <n v="5"/>
    <d v="1899-12-30T00:08:18"/>
    <n v="13.333333333334432"/>
    <x v="2"/>
    <x v="1"/>
  </r>
  <r>
    <x v="12"/>
    <s v="2025000310"/>
    <x v="0"/>
    <x v="1380"/>
    <s v="E0244KCH"/>
    <d v="2025-02-27T00:00:00"/>
    <x v="2"/>
    <s v="55"/>
    <x v="10"/>
    <s v="S1"/>
    <x v="1"/>
    <x v="0"/>
    <d v="2025-02-26T00:00:00"/>
    <d v="1899-12-30T17:53:15"/>
    <d v="2025-02-27T00:00:00"/>
    <d v="1899-12-30T08:01:27"/>
    <d v="2025-02-27T00:00:00"/>
    <d v="1899-12-30T08:28:05"/>
    <x v="0"/>
    <x v="0"/>
    <s v="1328133163"/>
    <s v="FBO"/>
    <d v="1899-12-30T06:34:50"/>
    <x v="389"/>
    <d v="1899-12-30T06:08:12"/>
    <s v="Granel"/>
    <s v="E001"/>
    <x v="2"/>
    <d v="1899-12-30T14:34:49"/>
    <d v="1899-12-30T00:26:38"/>
    <x v="11"/>
    <x v="4"/>
    <x v="1"/>
    <x v="2"/>
    <n v="0"/>
    <n v="1"/>
    <x v="1"/>
    <x v="2"/>
    <x v="1"/>
    <n v="1"/>
    <x v="1"/>
    <x v="2"/>
    <d v="1899-12-30T06:08:12"/>
    <d v="1899-12-30T05:10:12"/>
    <x v="0"/>
    <m/>
    <m/>
    <d v="1899-12-30T00:00:00"/>
    <d v="1899-12-30T14:34:49"/>
    <n v="5"/>
    <n v="-0.41097222222222002"/>
    <n v="874.81666666666899"/>
    <x v="2"/>
    <x v="0"/>
  </r>
  <r>
    <x v="12"/>
    <s v=""/>
    <x v="0"/>
    <x v="1386"/>
    <m/>
    <d v="2025-02-27T00:00:00"/>
    <x v="2"/>
    <s v="2916"/>
    <x v="14"/>
    <s v="PA"/>
    <x v="3"/>
    <x v="0"/>
    <d v="2025-02-27T00:00:00"/>
    <d v="1899-12-30T08:33:14"/>
    <d v="2025-02-27T00:00:00"/>
    <d v="1899-12-30T19:28:59"/>
    <d v="2025-02-27T00:00:00"/>
    <d v="1899-12-30T08:34:11"/>
    <x v="306"/>
    <x v="38"/>
    <s v="1328133164"/>
    <s v="EXW"/>
    <d v="1899-12-30T21:50:33"/>
    <x v="3640"/>
    <d v="1899-12-30T10:55:45"/>
    <s v="Ensacado"/>
    <s v="E002"/>
    <x v="1"/>
    <d v="1899-12-30T00:00:57"/>
    <n v="-0.45472222222221997"/>
    <x v="3"/>
    <x v="4"/>
    <x v="1"/>
    <x v="1"/>
    <n v="1"/>
    <n v="0"/>
    <x v="1"/>
    <x v="1"/>
    <x v="1"/>
    <n v="1"/>
    <x v="1"/>
    <x v="1"/>
    <d v="1899-12-30T10:55:45"/>
    <d v="1899-12-30T09:57:45"/>
    <x v="1"/>
    <m/>
    <m/>
    <d v="1899-12-30T00:00:00"/>
    <d v="1899-12-30T00:00:57"/>
    <n v="5"/>
    <d v="1899-12-30T10:55:45"/>
    <n v="0.94999999999679119"/>
    <x v="2"/>
    <x v="1"/>
  </r>
  <r>
    <x v="12"/>
    <s v=""/>
    <x v="0"/>
    <x v="1387"/>
    <m/>
    <d v="2025-02-27T00:00:00"/>
    <x v="2"/>
    <s v="2906"/>
    <x v="11"/>
    <s v="PA"/>
    <x v="3"/>
    <x v="0"/>
    <d v="2025-02-27T00:00:00"/>
    <d v="1899-12-30T09:02:59"/>
    <d v="2025-02-27T00:00:00"/>
    <d v="1899-12-30T09:03:12"/>
    <d v="2025-02-27T00:00:00"/>
    <d v="1899-12-30T09:03:22"/>
    <x v="307"/>
    <x v="38"/>
    <s v="1328133165"/>
    <s v="EXW"/>
    <d v="1899-12-30T00:00:23"/>
    <x v="2335"/>
    <d v="1899-12-30T00:00:13"/>
    <s v="Ensacado"/>
    <s v="E002"/>
    <x v="1"/>
    <d v="1899-12-30T00:00:23"/>
    <d v="1899-12-30T00:00:10"/>
    <x v="4"/>
    <x v="4"/>
    <x v="1"/>
    <x v="1"/>
    <n v="1"/>
    <n v="0"/>
    <x v="1"/>
    <x v="1"/>
    <x v="1"/>
    <n v="1"/>
    <x v="1"/>
    <x v="1"/>
    <d v="1899-12-30T00:00:13"/>
    <d v="1899-12-30T00:00:13"/>
    <x v="0"/>
    <m/>
    <m/>
    <d v="1899-12-30T00:00:00"/>
    <d v="1899-12-30T00:00:23"/>
    <n v="5"/>
    <d v="1899-12-30T00:00:13"/>
    <n v="0.38333333332801089"/>
    <x v="3"/>
    <x v="1"/>
  </r>
  <r>
    <x v="12"/>
    <s v=""/>
    <x v="0"/>
    <x v="1388"/>
    <s v="E7947JTZ"/>
    <d v="2025-02-27T00:00:00"/>
    <x v="2"/>
    <s v="2906"/>
    <x v="11"/>
    <s v="PA"/>
    <x v="3"/>
    <x v="0"/>
    <d v="2025-02-27T00:00:00"/>
    <d v="1899-12-30T10:08:11"/>
    <d v="2025-02-27T00:00:00"/>
    <d v="1899-12-30T10:08:29"/>
    <d v="2025-02-27T00:00:00"/>
    <d v="1899-12-30T10:08:47"/>
    <x v="308"/>
    <x v="38"/>
    <s v="1328133166"/>
    <s v="EXW"/>
    <d v="1899-12-30T00:00:36"/>
    <x v="1484"/>
    <d v="1899-12-30T00:00:18"/>
    <s v="Ensacado"/>
    <s v="E002"/>
    <x v="1"/>
    <d v="1899-12-30T00:00:36"/>
    <d v="1899-12-30T00:00:18"/>
    <x v="5"/>
    <x v="4"/>
    <x v="1"/>
    <x v="1"/>
    <n v="1"/>
    <n v="0"/>
    <x v="1"/>
    <x v="1"/>
    <x v="1"/>
    <n v="1"/>
    <x v="1"/>
    <x v="1"/>
    <d v="1899-12-30T00:00:18"/>
    <d v="1899-12-30T00:00:18"/>
    <x v="0"/>
    <m/>
    <m/>
    <d v="1899-12-30T00:00:00"/>
    <d v="1899-12-30T00:00:36"/>
    <n v="5"/>
    <d v="1899-12-30T00:00:18"/>
    <n v="0.59999999999042153"/>
    <x v="4"/>
    <x v="1"/>
  </r>
  <r>
    <x v="12"/>
    <s v="2025000314"/>
    <x v="0"/>
    <x v="1380"/>
    <s v="E0244KCH"/>
    <d v="2025-02-27T00:00:00"/>
    <x v="2"/>
    <s v="55"/>
    <x v="10"/>
    <s v="S1"/>
    <x v="1"/>
    <x v="0"/>
    <d v="2025-02-27T00:00:00"/>
    <d v="1899-12-30T09:45:07"/>
    <d v="2025-02-27T00:00:00"/>
    <d v="1899-12-30T09:54:59"/>
    <d v="2025-02-27T00:00:00"/>
    <d v="1899-12-30T10:06:51"/>
    <x v="0"/>
    <x v="0"/>
    <s v="1328133167"/>
    <s v="FBO"/>
    <d v="1899-12-30T00:21:44"/>
    <x v="3641"/>
    <d v="1899-12-30T00:09:52"/>
    <s v="Granel"/>
    <s v="E001"/>
    <x v="2"/>
    <d v="1899-12-30T00:21:44"/>
    <d v="1899-12-30T00:11:52"/>
    <x v="4"/>
    <x v="4"/>
    <x v="1"/>
    <x v="2"/>
    <n v="0"/>
    <n v="0"/>
    <x v="0"/>
    <x v="2"/>
    <x v="1"/>
    <n v="0"/>
    <x v="1"/>
    <x v="1"/>
    <d v="1899-12-30T00:09:52"/>
    <d v="1899-12-30T00:09:52"/>
    <x v="0"/>
    <m/>
    <m/>
    <d v="1899-12-30T00:00:00"/>
    <d v="1899-12-30T00:21:44"/>
    <n v="5"/>
    <d v="1899-12-30T00:09:52"/>
    <n v="21.73333333332959"/>
    <x v="4"/>
    <x v="1"/>
  </r>
  <r>
    <x v="12"/>
    <s v="2025000315"/>
    <x v="0"/>
    <x v="1389"/>
    <s v="E1082CSW"/>
    <d v="2025-02-27T00:00:00"/>
    <x v="2"/>
    <s v="55"/>
    <x v="10"/>
    <s v="S1"/>
    <x v="1"/>
    <x v="0"/>
    <d v="2025-02-27T00:00:00"/>
    <d v="1899-12-30T10:09:29"/>
    <d v="2025-02-27T00:00:00"/>
    <d v="1899-12-30T10:16:36"/>
    <d v="2025-02-27T00:00:00"/>
    <d v="1899-12-30T10:30:54"/>
    <x v="0"/>
    <x v="0"/>
    <s v="1328133168"/>
    <s v="EXW"/>
    <d v="1899-12-30T00:21:25"/>
    <x v="1963"/>
    <d v="1899-12-30T00:07:07"/>
    <s v="Granel"/>
    <s v="E001"/>
    <x v="1"/>
    <d v="1899-12-30T00:21:25"/>
    <d v="1899-12-30T00:14:18"/>
    <x v="5"/>
    <x v="4"/>
    <x v="1"/>
    <x v="2"/>
    <n v="0"/>
    <n v="0"/>
    <x v="0"/>
    <x v="2"/>
    <x v="1"/>
    <n v="0"/>
    <x v="1"/>
    <x v="1"/>
    <d v="1899-12-30T00:07:07"/>
    <d v="1899-12-30T00:07:07"/>
    <x v="0"/>
    <m/>
    <m/>
    <d v="1899-12-30T00:00:00"/>
    <d v="1899-12-30T00:21:25"/>
    <n v="5"/>
    <d v="1899-12-30T00:07:07"/>
    <n v="21.416666666673557"/>
    <x v="4"/>
    <x v="1"/>
  </r>
  <r>
    <x v="12"/>
    <s v=""/>
    <x v="0"/>
    <x v="1390"/>
    <s v="E2757BLV"/>
    <d v="2025-02-27T00:00:00"/>
    <x v="2"/>
    <s v="2906"/>
    <x v="11"/>
    <s v="PA"/>
    <x v="3"/>
    <x v="0"/>
    <d v="2025-02-27T00:00:00"/>
    <d v="1899-12-30T10:52:54"/>
    <d v="2025-02-27T00:00:00"/>
    <d v="1899-12-30T18:19:59"/>
    <d v="2025-02-27T00:00:00"/>
    <d v="1899-12-30T10:55:12"/>
    <x v="309"/>
    <x v="2"/>
    <s v="1328133169"/>
    <s v="FBO"/>
    <d v="1899-12-30T14:51:52"/>
    <x v="3642"/>
    <d v="1899-12-30T07:27:05"/>
    <s v="Ensacado"/>
    <s v="E002"/>
    <x v="2"/>
    <d v="1899-12-30T00:02:18"/>
    <n v="-0.30887731481481001"/>
    <x v="5"/>
    <x v="4"/>
    <x v="1"/>
    <x v="1"/>
    <n v="1"/>
    <n v="0"/>
    <x v="1"/>
    <x v="1"/>
    <x v="1"/>
    <n v="1"/>
    <x v="1"/>
    <x v="1"/>
    <d v="1899-12-30T07:27:05"/>
    <d v="1899-12-30T06:29:05"/>
    <x v="1"/>
    <m/>
    <m/>
    <d v="1899-12-30T00:00:00"/>
    <d v="1899-12-30T00:02:18"/>
    <n v="5"/>
    <d v="1899-12-30T07:27:05"/>
    <n v="2.2999999999968423"/>
    <x v="4"/>
    <x v="1"/>
  </r>
  <r>
    <x v="12"/>
    <s v="2025000316"/>
    <x v="0"/>
    <x v="1379"/>
    <s v="E3205DTL"/>
    <d v="2025-02-27T00:00:00"/>
    <x v="2"/>
    <s v="3042"/>
    <x v="13"/>
    <s v="S2"/>
    <x v="6"/>
    <x v="0"/>
    <d v="2025-02-27T00:00:00"/>
    <d v="1899-12-30T10:43:49"/>
    <d v="2025-02-27T00:00:00"/>
    <d v="1899-12-30T10:53:39"/>
    <d v="2025-02-27T00:00:00"/>
    <d v="1899-12-30T11:07:58"/>
    <x v="0"/>
    <x v="0"/>
    <s v="1328133170"/>
    <s v="FBO"/>
    <d v="1899-12-30T00:24:09"/>
    <x v="3643"/>
    <d v="1899-12-30T00:09:50"/>
    <s v="Granel"/>
    <s v="E001"/>
    <x v="2"/>
    <d v="1899-12-30T00:24:09"/>
    <d v="1899-12-30T00:14:19"/>
    <x v="5"/>
    <x v="4"/>
    <x v="1"/>
    <x v="2"/>
    <n v="0"/>
    <n v="0"/>
    <x v="0"/>
    <x v="2"/>
    <x v="1"/>
    <n v="0"/>
    <x v="1"/>
    <x v="1"/>
    <d v="1899-12-30T00:09:50"/>
    <d v="1899-12-30T00:09:50"/>
    <x v="0"/>
    <m/>
    <m/>
    <d v="1899-12-30T00:00:00"/>
    <d v="1899-12-30T00:24:09"/>
    <n v="5"/>
    <d v="1899-12-30T00:09:50"/>
    <n v="24.14999999999522"/>
    <x v="5"/>
    <x v="1"/>
  </r>
  <r>
    <x v="12"/>
    <s v="2025000317"/>
    <x v="0"/>
    <x v="1378"/>
    <s v="E6047FYP"/>
    <d v="2025-02-27T00:00:00"/>
    <x v="2"/>
    <s v="55"/>
    <x v="10"/>
    <s v="S1"/>
    <x v="1"/>
    <x v="0"/>
    <d v="2025-02-27T00:00:00"/>
    <d v="1899-12-30T11:18:15"/>
    <d v="2025-02-27T00:00:00"/>
    <d v="1899-12-30T11:24:45"/>
    <d v="2025-02-27T00:00:00"/>
    <d v="1899-12-30T11:36:50"/>
    <x v="0"/>
    <x v="0"/>
    <s v="1328133171"/>
    <s v="EXW"/>
    <d v="1899-12-30T00:18:35"/>
    <x v="3644"/>
    <d v="1899-12-30T00:06:30"/>
    <s v="Granel"/>
    <s v="E001"/>
    <x v="1"/>
    <d v="1899-12-30T00:18:35"/>
    <d v="1899-12-30T00:12:05"/>
    <x v="9"/>
    <x v="4"/>
    <x v="1"/>
    <x v="2"/>
    <n v="0"/>
    <n v="0"/>
    <x v="0"/>
    <x v="2"/>
    <x v="1"/>
    <n v="0"/>
    <x v="1"/>
    <x v="1"/>
    <d v="1899-12-30T00:06:30"/>
    <d v="1899-12-30T00:06:30"/>
    <x v="0"/>
    <m/>
    <m/>
    <d v="1899-12-30T00:00:00"/>
    <d v="1899-12-30T00:18:35"/>
    <n v="5"/>
    <d v="1899-12-30T00:06:30"/>
    <n v="18.583333333343965"/>
    <x v="5"/>
    <x v="1"/>
  </r>
  <r>
    <x v="12"/>
    <s v="2025000318"/>
    <x v="0"/>
    <x v="940"/>
    <s v="E6367KCR"/>
    <d v="2025-02-27T00:00:00"/>
    <x v="2"/>
    <s v="3042"/>
    <x v="13"/>
    <s v="S2"/>
    <x v="6"/>
    <x v="0"/>
    <d v="2025-02-27T00:00:00"/>
    <d v="1899-12-30T11:35:48"/>
    <d v="2025-02-27T00:00:00"/>
    <d v="1899-12-30T11:42:33"/>
    <d v="2025-02-27T00:00:00"/>
    <d v="1899-12-30T11:50:08"/>
    <x v="0"/>
    <x v="0"/>
    <s v="1328133172"/>
    <s v="EXW"/>
    <d v="1899-12-30T00:14:20"/>
    <x v="3645"/>
    <d v="1899-12-30T00:06:45"/>
    <s v="Granel"/>
    <s v="E001"/>
    <x v="1"/>
    <d v="1899-12-30T00:14:20"/>
    <d v="1899-12-30T00:07:35"/>
    <x v="9"/>
    <x v="4"/>
    <x v="1"/>
    <x v="2"/>
    <n v="0"/>
    <n v="0"/>
    <x v="0"/>
    <x v="2"/>
    <x v="1"/>
    <n v="0"/>
    <x v="1"/>
    <x v="1"/>
    <d v="1899-12-30T00:06:45"/>
    <d v="1899-12-30T00:06:45"/>
    <x v="0"/>
    <m/>
    <m/>
    <d v="1899-12-30T00:00:00"/>
    <d v="1899-12-30T00:14:20"/>
    <n v="5"/>
    <d v="1899-12-30T00:06:45"/>
    <n v="14.333333333342422"/>
    <x v="5"/>
    <x v="1"/>
  </r>
  <r>
    <x v="12"/>
    <s v="2025000319"/>
    <x v="0"/>
    <x v="1380"/>
    <s v="E0244KCH"/>
    <d v="2025-02-27T00:00:00"/>
    <x v="2"/>
    <s v="55"/>
    <x v="10"/>
    <s v="S1"/>
    <x v="1"/>
    <x v="0"/>
    <d v="2025-02-27T00:00:00"/>
    <d v="1899-12-30T11:38:17"/>
    <d v="2025-02-27T00:00:00"/>
    <d v="1899-12-30T11:44:29"/>
    <d v="2025-02-27T00:00:00"/>
    <d v="1899-12-30T11:57:04"/>
    <x v="0"/>
    <x v="0"/>
    <s v="1328133173"/>
    <s v="FBO"/>
    <d v="1899-12-30T00:18:47"/>
    <x v="2505"/>
    <d v="1899-12-30T00:06:12"/>
    <s v="Granel"/>
    <s v="E001"/>
    <x v="2"/>
    <d v="1899-12-30T00:18:47"/>
    <d v="1899-12-30T00:12:35"/>
    <x v="9"/>
    <x v="4"/>
    <x v="1"/>
    <x v="2"/>
    <n v="0"/>
    <n v="0"/>
    <x v="0"/>
    <x v="2"/>
    <x v="1"/>
    <n v="0"/>
    <x v="1"/>
    <x v="1"/>
    <d v="1899-12-30T00:06:12"/>
    <d v="1899-12-30T00:06:12"/>
    <x v="0"/>
    <m/>
    <m/>
    <d v="1899-12-30T00:00:00"/>
    <d v="1899-12-30T00:18:47"/>
    <n v="5"/>
    <d v="1899-12-30T00:06:12"/>
    <n v="18.783333333331207"/>
    <x v="5"/>
    <x v="1"/>
  </r>
  <r>
    <x v="12"/>
    <s v="2025000320"/>
    <x v="0"/>
    <x v="951"/>
    <s v="E4362JYZ"/>
    <d v="2025-02-27T00:00:00"/>
    <x v="2"/>
    <s v="3042"/>
    <x v="13"/>
    <s v="S2"/>
    <x v="6"/>
    <x v="0"/>
    <d v="2025-02-27T00:00:00"/>
    <d v="1899-12-30T11:52:44"/>
    <d v="2025-02-27T00:00:00"/>
    <d v="1899-12-30T12:00:03"/>
    <d v="2025-02-27T00:00:00"/>
    <d v="1899-12-30T12:05:21"/>
    <x v="0"/>
    <x v="0"/>
    <s v="1328133174"/>
    <s v="EXW"/>
    <d v="1899-12-30T00:12:37"/>
    <x v="1553"/>
    <d v="1899-12-30T00:07:19"/>
    <s v="Granel"/>
    <s v="E001"/>
    <x v="1"/>
    <d v="1899-12-30T00:12:37"/>
    <d v="1899-12-30T00:05:18"/>
    <x v="9"/>
    <x v="4"/>
    <x v="1"/>
    <x v="2"/>
    <n v="0"/>
    <n v="0"/>
    <x v="0"/>
    <x v="2"/>
    <x v="1"/>
    <n v="0"/>
    <x v="1"/>
    <x v="1"/>
    <d v="1899-12-30T00:07:19"/>
    <d v="1899-12-30T00:07:19"/>
    <x v="0"/>
    <m/>
    <m/>
    <d v="1899-12-30T00:00:00"/>
    <d v="1899-12-30T00:12:37"/>
    <n v="5"/>
    <d v="1899-12-30T00:07:19"/>
    <n v="12.61666666667522"/>
    <x v="11"/>
    <x v="1"/>
  </r>
  <r>
    <x v="12"/>
    <s v="2025000321"/>
    <x v="0"/>
    <x v="947"/>
    <s v="E8566LPV"/>
    <d v="2025-02-27T00:00:00"/>
    <x v="2"/>
    <s v="3042"/>
    <x v="13"/>
    <s v="S2"/>
    <x v="6"/>
    <x v="0"/>
    <d v="2025-02-27T00:00:00"/>
    <d v="1899-12-30T12:32:57"/>
    <d v="2025-02-27T00:00:00"/>
    <d v="1899-12-30T12:39:19"/>
    <d v="2025-02-27T00:00:00"/>
    <d v="1899-12-30T12:43:52"/>
    <x v="0"/>
    <x v="0"/>
    <s v="1328133175"/>
    <s v="EXW"/>
    <d v="1899-12-30T00:10:55"/>
    <x v="3646"/>
    <d v="1899-12-30T00:06:22"/>
    <s v="Granel"/>
    <s v="E001"/>
    <x v="1"/>
    <d v="1899-12-30T00:10:55"/>
    <d v="1899-12-30T00:04:33"/>
    <x v="13"/>
    <x v="4"/>
    <x v="1"/>
    <x v="2"/>
    <n v="0"/>
    <n v="0"/>
    <x v="0"/>
    <x v="2"/>
    <x v="1"/>
    <n v="0"/>
    <x v="1"/>
    <x v="1"/>
    <d v="1899-12-30T00:06:22"/>
    <d v="1899-12-30T00:06:22"/>
    <x v="0"/>
    <m/>
    <m/>
    <d v="1899-12-30T00:00:00"/>
    <d v="1899-12-30T00:10:55"/>
    <n v="5"/>
    <d v="1899-12-30T00:06:22"/>
    <n v="10.916666666668799"/>
    <x v="11"/>
    <x v="1"/>
  </r>
  <r>
    <x v="12"/>
    <s v="2025000322"/>
    <x v="0"/>
    <x v="1380"/>
    <s v="E0244KCH"/>
    <d v="2025-02-27T00:00:00"/>
    <x v="2"/>
    <s v="55"/>
    <x v="10"/>
    <s v="S1"/>
    <x v="1"/>
    <x v="0"/>
    <d v="2025-02-27T00:00:00"/>
    <d v="1899-12-30T13:02:11"/>
    <d v="2025-02-27T00:00:00"/>
    <d v="1899-12-30T15:25:02"/>
    <d v="2025-02-27T00:00:00"/>
    <d v="1899-12-30T15:37:59"/>
    <x v="0"/>
    <x v="0"/>
    <s v="1328133176"/>
    <s v="FBO"/>
    <d v="1899-12-30T02:35:48"/>
    <x v="132"/>
    <d v="1899-12-30T02:22:51"/>
    <s v="Granel"/>
    <s v="E001"/>
    <x v="2"/>
    <d v="1899-12-30T02:35:48"/>
    <d v="1899-12-30T00:12:57"/>
    <x v="6"/>
    <x v="4"/>
    <x v="1"/>
    <x v="2"/>
    <n v="0"/>
    <n v="0"/>
    <x v="0"/>
    <x v="2"/>
    <x v="1"/>
    <n v="0"/>
    <x v="1"/>
    <x v="2"/>
    <d v="1899-12-30T02:22:51"/>
    <d v="1899-12-30T01:24:51"/>
    <x v="0"/>
    <m/>
    <m/>
    <d v="1899-12-30T00:00:00"/>
    <d v="1899-12-30T02:35:48"/>
    <n v="5"/>
    <d v="1899-12-30T02:22:51"/>
    <n v="155.7999999999935"/>
    <x v="14"/>
    <x v="0"/>
  </r>
  <r>
    <x v="12"/>
    <s v="2025000324"/>
    <x v="0"/>
    <x v="951"/>
    <s v="E4362JYZ"/>
    <d v="2025-02-27T00:00:00"/>
    <x v="2"/>
    <s v="3042"/>
    <x v="13"/>
    <s v="S2"/>
    <x v="6"/>
    <x v="0"/>
    <d v="2025-02-27T00:00:00"/>
    <d v="1899-12-30T16:02:07"/>
    <d v="2025-02-27T00:00:00"/>
    <d v="1899-12-30T16:10:25"/>
    <d v="2025-02-27T00:00:00"/>
    <d v="1899-12-30T16:15:48"/>
    <x v="0"/>
    <x v="0"/>
    <s v="1328133177"/>
    <s v="EXW"/>
    <d v="1899-12-30T00:13:41"/>
    <x v="3647"/>
    <d v="1899-12-30T00:08:18"/>
    <s v="Granel"/>
    <s v="E001"/>
    <x v="1"/>
    <d v="1899-12-30T00:13:41"/>
    <d v="1899-12-30T00:05:23"/>
    <x v="7"/>
    <x v="4"/>
    <x v="1"/>
    <x v="2"/>
    <n v="0"/>
    <n v="0"/>
    <x v="0"/>
    <x v="2"/>
    <x v="1"/>
    <n v="0"/>
    <x v="1"/>
    <x v="1"/>
    <d v="1899-12-30T00:08:18"/>
    <d v="1899-12-30T00:08:18"/>
    <x v="0"/>
    <m/>
    <m/>
    <d v="1899-12-30T00:00:00"/>
    <d v="1899-12-30T00:13:41"/>
    <n v="5"/>
    <d v="1899-12-30T00:08:18"/>
    <n v="13.683333333340801"/>
    <x v="8"/>
    <x v="1"/>
  </r>
  <r>
    <x v="12"/>
    <s v="2025000323"/>
    <x v="0"/>
    <x v="1379"/>
    <s v="E3205DTL"/>
    <d v="2025-02-27T00:00:00"/>
    <x v="2"/>
    <s v="55"/>
    <x v="10"/>
    <s v="S1"/>
    <x v="1"/>
    <x v="0"/>
    <d v="2025-02-27T00:00:00"/>
    <d v="1899-12-30T13:05:55"/>
    <d v="2025-02-27T00:00:00"/>
    <d v="1899-12-30T16:02:28"/>
    <d v="2025-02-27T00:00:00"/>
    <d v="1899-12-30T16:21:08"/>
    <x v="0"/>
    <x v="0"/>
    <s v="1328133178"/>
    <s v="FBO"/>
    <d v="1899-12-30T03:15:13"/>
    <x v="451"/>
    <d v="1899-12-30T02:56:33"/>
    <s v="Granel"/>
    <s v="E001"/>
    <x v="2"/>
    <d v="1899-12-30T03:15:13"/>
    <d v="1899-12-30T00:18:40"/>
    <x v="6"/>
    <x v="4"/>
    <x v="1"/>
    <x v="2"/>
    <n v="0"/>
    <n v="0"/>
    <x v="0"/>
    <x v="2"/>
    <x v="1"/>
    <n v="0"/>
    <x v="1"/>
    <x v="2"/>
    <d v="1899-12-30T02:56:33"/>
    <d v="1899-12-30T01:58:33"/>
    <x v="0"/>
    <m/>
    <m/>
    <d v="1899-12-30T00:00:00"/>
    <d v="1899-12-30T03:15:13"/>
    <n v="5"/>
    <d v="1899-12-30T02:56:33"/>
    <n v="195.21666666666724"/>
    <x v="8"/>
    <x v="0"/>
  </r>
  <r>
    <x v="12"/>
    <s v="2025000325"/>
    <x v="0"/>
    <x v="1378"/>
    <s v="E6047FYP"/>
    <d v="2025-02-27T00:00:00"/>
    <x v="2"/>
    <s v="3042"/>
    <x v="13"/>
    <s v="S2"/>
    <x v="6"/>
    <x v="0"/>
    <d v="2025-02-27T00:00:00"/>
    <d v="1899-12-30T16:42:56"/>
    <d v="2025-02-27T00:00:00"/>
    <d v="1899-12-30T16:49:31"/>
    <d v="2025-02-27T00:00:00"/>
    <d v="1899-12-30T16:55:40"/>
    <x v="0"/>
    <x v="0"/>
    <s v="1328133179"/>
    <s v="EXW"/>
    <d v="1899-12-30T00:12:44"/>
    <x v="2023"/>
    <d v="1899-12-30T00:06:35"/>
    <s v="Granel"/>
    <s v="E001"/>
    <x v="1"/>
    <d v="1899-12-30T00:12:44"/>
    <d v="1899-12-30T00:06:09"/>
    <x v="7"/>
    <x v="4"/>
    <x v="1"/>
    <x v="2"/>
    <n v="0"/>
    <n v="0"/>
    <x v="0"/>
    <x v="2"/>
    <x v="1"/>
    <n v="0"/>
    <x v="1"/>
    <x v="1"/>
    <d v="1899-12-30T00:06:35"/>
    <d v="1899-12-30T00:06:35"/>
    <x v="0"/>
    <m/>
    <m/>
    <d v="1899-12-30T00:00:00"/>
    <d v="1899-12-30T00:12:44"/>
    <n v="5"/>
    <d v="1899-12-30T00:06:35"/>
    <n v="12.733333333329622"/>
    <x v="8"/>
    <x v="1"/>
  </r>
  <r>
    <x v="12"/>
    <s v="2025000327"/>
    <x v="0"/>
    <x v="947"/>
    <s v="E8566LPV"/>
    <d v="2025-02-27T00:00:00"/>
    <x v="2"/>
    <s v="3042"/>
    <x v="13"/>
    <s v="S2"/>
    <x v="6"/>
    <x v="0"/>
    <d v="2025-02-27T00:00:00"/>
    <d v="1899-12-30T17:48:03"/>
    <d v="2025-02-27T00:00:00"/>
    <d v="1899-12-30T17:55:11"/>
    <d v="2025-02-27T00:00:00"/>
    <d v="1899-12-30T18:05:04"/>
    <x v="0"/>
    <x v="0"/>
    <s v="1328133180"/>
    <s v="EXW"/>
    <d v="1899-12-30T00:17:01"/>
    <x v="3648"/>
    <d v="1899-12-30T00:07:08"/>
    <s v="Granel"/>
    <s v="E001"/>
    <x v="1"/>
    <d v="1899-12-30T00:17:01"/>
    <d v="1899-12-30T00:09:53"/>
    <x v="11"/>
    <x v="4"/>
    <x v="1"/>
    <x v="2"/>
    <n v="0"/>
    <n v="0"/>
    <x v="0"/>
    <x v="2"/>
    <x v="1"/>
    <n v="0"/>
    <x v="1"/>
    <x v="1"/>
    <d v="1899-12-30T00:07:08"/>
    <d v="1899-12-30T00:07:08"/>
    <x v="0"/>
    <m/>
    <m/>
    <d v="1899-12-30T00:00:00"/>
    <d v="1899-12-30T00:17:01"/>
    <n v="5"/>
    <d v="1899-12-30T00:07:08"/>
    <n v="17.016666666667195"/>
    <x v="9"/>
    <x v="1"/>
  </r>
  <r>
    <x v="12"/>
    <s v="2025000328"/>
    <x v="0"/>
    <x v="951"/>
    <s v="E4362JYZ"/>
    <d v="2025-02-28T00:00:00"/>
    <x v="2"/>
    <s v="3042"/>
    <x v="13"/>
    <s v="S2"/>
    <x v="6"/>
    <x v="0"/>
    <d v="2025-02-28T00:00:00"/>
    <d v="1899-12-30T07:44:42"/>
    <d v="2025-02-28T00:00:00"/>
    <d v="1899-12-30T08:00:59"/>
    <d v="2025-02-28T00:00:00"/>
    <d v="1899-12-30T08:06:35"/>
    <x v="0"/>
    <x v="0"/>
    <s v="1328133181"/>
    <s v="EXW"/>
    <d v="1899-12-30T00:21:53"/>
    <x v="2112"/>
    <d v="1899-12-30T00:16:17"/>
    <s v="Granel"/>
    <s v="E001"/>
    <x v="1"/>
    <d v="1899-12-30T00:21:53"/>
    <d v="1899-12-30T00:05:36"/>
    <x v="2"/>
    <x v="5"/>
    <x v="1"/>
    <x v="2"/>
    <n v="0"/>
    <n v="0"/>
    <x v="0"/>
    <x v="2"/>
    <x v="1"/>
    <n v="0"/>
    <x v="1"/>
    <x v="1"/>
    <d v="1899-12-30T00:16:17"/>
    <d v="1899-12-30T00:16:17"/>
    <x v="0"/>
    <m/>
    <m/>
    <d v="1899-12-30T00:00:00"/>
    <d v="1899-12-30T00:21:53"/>
    <n v="6"/>
    <d v="1899-12-30T00:16:17"/>
    <n v="21.883333333334409"/>
    <x v="2"/>
    <x v="1"/>
  </r>
  <r>
    <x v="12"/>
    <s v="2025000329"/>
    <x v="0"/>
    <x v="1378"/>
    <s v="E6047FYP"/>
    <d v="2025-02-28T00:00:00"/>
    <x v="2"/>
    <s v="55"/>
    <x v="10"/>
    <s v="S1"/>
    <x v="1"/>
    <x v="0"/>
    <d v="2025-02-28T00:00:00"/>
    <d v="1899-12-30T08:13:00"/>
    <d v="2025-02-28T00:00:00"/>
    <d v="1899-12-30T08:19:02"/>
    <d v="2025-02-28T00:00:00"/>
    <d v="1899-12-30T08:25:14"/>
    <x v="0"/>
    <x v="0"/>
    <s v="1328133182"/>
    <s v="EXW"/>
    <d v="1899-12-30T00:12:14"/>
    <x v="2569"/>
    <d v="1899-12-30T00:06:02"/>
    <s v="Granel"/>
    <s v="E001"/>
    <x v="1"/>
    <d v="1899-12-30T00:12:14"/>
    <d v="1899-12-30T00:06:12"/>
    <x v="3"/>
    <x v="5"/>
    <x v="1"/>
    <x v="2"/>
    <n v="0"/>
    <n v="0"/>
    <x v="0"/>
    <x v="2"/>
    <x v="1"/>
    <n v="0"/>
    <x v="1"/>
    <x v="1"/>
    <d v="1899-12-30T00:06:02"/>
    <d v="1899-12-30T00:06:02"/>
    <x v="0"/>
    <m/>
    <m/>
    <d v="1899-12-30T00:00:00"/>
    <d v="1899-12-30T00:12:14"/>
    <n v="6"/>
    <d v="1899-12-30T00:06:02"/>
    <n v="12.233333333332821"/>
    <x v="2"/>
    <x v="1"/>
  </r>
  <r>
    <x v="12"/>
    <s v="2025000326"/>
    <x v="0"/>
    <x v="1380"/>
    <s v="E0244KCH"/>
    <d v="2025-02-28T00:00:00"/>
    <x v="2"/>
    <s v="55"/>
    <x v="10"/>
    <s v="S1"/>
    <x v="1"/>
    <x v="0"/>
    <d v="2025-02-27T00:00:00"/>
    <d v="1899-12-30T16:54:42"/>
    <d v="2025-02-28T00:00:00"/>
    <d v="1899-12-30T08:11:00"/>
    <d v="2025-02-28T00:00:00"/>
    <d v="1899-12-30T08:39:49"/>
    <x v="0"/>
    <x v="0"/>
    <s v="1328133183"/>
    <s v="FBO"/>
    <d v="1899-12-30T07:45:07"/>
    <x v="1051"/>
    <d v="1899-12-30T07:16:18"/>
    <s v="Granel"/>
    <s v="E001"/>
    <x v="2"/>
    <d v="1899-12-30T15:45:06"/>
    <d v="1899-12-30T00:28:49"/>
    <x v="7"/>
    <x v="5"/>
    <x v="1"/>
    <x v="2"/>
    <n v="0"/>
    <n v="1"/>
    <x v="1"/>
    <x v="2"/>
    <x v="1"/>
    <n v="1"/>
    <x v="1"/>
    <x v="2"/>
    <d v="1899-12-30T07:16:18"/>
    <d v="1899-12-30T06:18:18"/>
    <x v="0"/>
    <m/>
    <m/>
    <d v="1899-12-30T00:00:00"/>
    <d v="1899-12-30T15:45:06"/>
    <n v="6"/>
    <n v="-0.36368055555556"/>
    <n v="945.10000000000184"/>
    <x v="2"/>
    <x v="0"/>
  </r>
  <r>
    <x v="12"/>
    <s v="2025000330"/>
    <x v="0"/>
    <x v="951"/>
    <s v="E4362JYZ"/>
    <d v="2025-02-28T00:00:00"/>
    <x v="2"/>
    <s v="3042"/>
    <x v="13"/>
    <s v="S2"/>
    <x v="6"/>
    <x v="0"/>
    <d v="2025-02-28T00:00:00"/>
    <d v="1899-12-30T09:51:17"/>
    <d v="2025-02-28T00:00:00"/>
    <d v="1899-12-30T09:58:03"/>
    <d v="2025-02-28T00:00:00"/>
    <d v="1899-12-30T10:05:36"/>
    <x v="0"/>
    <x v="0"/>
    <s v="1328133184"/>
    <s v="EXW"/>
    <d v="1899-12-30T00:14:19"/>
    <x v="3649"/>
    <d v="1899-12-30T00:06:46"/>
    <s v="Granel"/>
    <s v="E001"/>
    <x v="1"/>
    <d v="1899-12-30T00:14:19"/>
    <d v="1899-12-30T00:07:33"/>
    <x v="4"/>
    <x v="5"/>
    <x v="1"/>
    <x v="2"/>
    <n v="0"/>
    <n v="0"/>
    <x v="0"/>
    <x v="2"/>
    <x v="1"/>
    <n v="0"/>
    <x v="1"/>
    <x v="1"/>
    <d v="1899-12-30T00:06:46"/>
    <d v="1899-12-30T00:06:46"/>
    <x v="0"/>
    <m/>
    <m/>
    <d v="1899-12-30T00:00:00"/>
    <d v="1899-12-30T00:14:19"/>
    <n v="6"/>
    <d v="1899-12-30T00:06:46"/>
    <n v="14.316666666667253"/>
    <x v="4"/>
    <x v="1"/>
  </r>
  <r>
    <x v="12"/>
    <s v=""/>
    <x v="0"/>
    <x v="1391"/>
    <s v="E9074LCN"/>
    <d v="2025-02-28T00:00:00"/>
    <x v="2"/>
    <s v="2906"/>
    <x v="11"/>
    <s v="PA"/>
    <x v="3"/>
    <x v="0"/>
    <d v="2025-02-28T00:00:00"/>
    <d v="1899-12-30T10:18:08"/>
    <d v="2025-02-28T00:00:00"/>
    <d v="1899-12-30T21:39:00"/>
    <d v="2025-02-28T00:00:00"/>
    <d v="1899-12-30T10:18:44"/>
    <x v="310"/>
    <x v="2"/>
    <s v="1328133185"/>
    <s v="FBO"/>
    <d v="1899-12-30T22:41:08"/>
    <x v="3650"/>
    <d v="1899-12-30T11:20:52"/>
    <s v="Ensacado"/>
    <s v="E002"/>
    <x v="2"/>
    <d v="1899-12-30T00:00:36"/>
    <n v="-0.4724074074074"/>
    <x v="5"/>
    <x v="5"/>
    <x v="1"/>
    <x v="1"/>
    <n v="1"/>
    <n v="0"/>
    <x v="1"/>
    <x v="1"/>
    <x v="1"/>
    <n v="1"/>
    <x v="1"/>
    <x v="1"/>
    <d v="1899-12-30T11:20:52"/>
    <d v="1899-12-30T10:22:52"/>
    <x v="1"/>
    <m/>
    <m/>
    <d v="1899-12-30T00:00:00"/>
    <d v="1899-12-30T00:00:36"/>
    <n v="6"/>
    <d v="1899-12-30T11:20:52"/>
    <n v="0.60000000000481002"/>
    <x v="4"/>
    <x v="1"/>
  </r>
  <r>
    <x v="12"/>
    <s v="2025000332"/>
    <x v="0"/>
    <x v="1378"/>
    <s v="E6047FYP"/>
    <d v="2025-02-28T00:00:00"/>
    <x v="2"/>
    <s v="55"/>
    <x v="10"/>
    <s v="S1"/>
    <x v="1"/>
    <x v="0"/>
    <d v="2025-02-28T00:00:00"/>
    <d v="1899-12-30T10:19:55"/>
    <d v="2025-02-28T00:00:00"/>
    <d v="1899-12-30T10:26:16"/>
    <d v="2025-02-28T00:00:00"/>
    <d v="1899-12-30T10:34:03"/>
    <x v="0"/>
    <x v="0"/>
    <s v="1328133186"/>
    <s v="EXW"/>
    <d v="1899-12-30T00:14:08"/>
    <x v="3651"/>
    <d v="1899-12-30T00:06:21"/>
    <s v="Granel"/>
    <s v="E001"/>
    <x v="1"/>
    <d v="1899-12-30T00:14:08"/>
    <d v="1899-12-30T00:07:47"/>
    <x v="5"/>
    <x v="5"/>
    <x v="1"/>
    <x v="2"/>
    <n v="0"/>
    <n v="0"/>
    <x v="0"/>
    <x v="2"/>
    <x v="1"/>
    <n v="0"/>
    <x v="1"/>
    <x v="1"/>
    <d v="1899-12-30T00:06:21"/>
    <d v="1899-12-30T00:06:21"/>
    <x v="0"/>
    <m/>
    <m/>
    <d v="1899-12-30T00:00:00"/>
    <d v="1899-12-30T00:14:08"/>
    <n v="6"/>
    <d v="1899-12-30T00:06:21"/>
    <n v="14.133333333326403"/>
    <x v="4"/>
    <x v="1"/>
  </r>
  <r>
    <x v="12"/>
    <s v=""/>
    <x v="0"/>
    <x v="1392"/>
    <s v="E8942DXB"/>
    <d v="2025-02-28T00:00:00"/>
    <x v="2"/>
    <s v="2906"/>
    <x v="11"/>
    <s v="PA"/>
    <x v="3"/>
    <x v="0"/>
    <d v="2025-02-28T00:00:00"/>
    <d v="1899-12-30T10:49:11"/>
    <d v="2025-02-28T00:00:00"/>
    <d v="1899-12-30T19:25:01"/>
    <d v="2025-02-28T00:00:00"/>
    <d v="1899-12-30T10:49:33"/>
    <x v="311"/>
    <x v="38"/>
    <s v="1328133187"/>
    <s v="EXW"/>
    <d v="1899-12-30T17:11:18"/>
    <x v="3652"/>
    <d v="1899-12-30T08:35:50"/>
    <s v="Ensacado"/>
    <s v="E002"/>
    <x v="1"/>
    <d v="1899-12-30T00:00:22"/>
    <n v="-0.35796296296296004"/>
    <x v="5"/>
    <x v="5"/>
    <x v="1"/>
    <x v="1"/>
    <n v="1"/>
    <n v="0"/>
    <x v="1"/>
    <x v="1"/>
    <x v="1"/>
    <n v="1"/>
    <x v="1"/>
    <x v="1"/>
    <d v="1899-12-30T08:35:50"/>
    <d v="1899-12-30T07:37:50"/>
    <x v="1"/>
    <m/>
    <m/>
    <d v="1899-12-30T00:00:00"/>
    <d v="1899-12-30T00:00:22"/>
    <n v="6"/>
    <d v="1899-12-30T08:35:50"/>
    <n v="0.36666666666723025"/>
    <x v="4"/>
    <x v="1"/>
  </r>
  <r>
    <x v="12"/>
    <s v=""/>
    <x v="0"/>
    <x v="1393"/>
    <m/>
    <d v="2025-02-28T00:00:00"/>
    <x v="2"/>
    <s v="3320"/>
    <x v="12"/>
    <s v="PA"/>
    <x v="3"/>
    <x v="0"/>
    <d v="2025-02-28T00:00:00"/>
    <d v="1899-12-30T12:25:56"/>
    <d v="2025-02-28T00:00:00"/>
    <d v="1899-12-30T19:28:59"/>
    <d v="2025-02-28T00:00:00"/>
    <d v="1899-12-30T12:26:46"/>
    <x v="312"/>
    <x v="38"/>
    <s v="1328133188"/>
    <s v="EXW"/>
    <d v="1899-12-30T14:05:16"/>
    <x v="3653"/>
    <d v="1899-12-30T07:03:03"/>
    <s v="Ensacado"/>
    <s v="E002"/>
    <x v="1"/>
    <d v="1899-12-30T00:00:50"/>
    <n v="-0.29320601851852002"/>
    <x v="13"/>
    <x v="5"/>
    <x v="1"/>
    <x v="1"/>
    <n v="1"/>
    <n v="0"/>
    <x v="1"/>
    <x v="1"/>
    <x v="1"/>
    <n v="1"/>
    <x v="1"/>
    <x v="1"/>
    <d v="1899-12-30T07:03:03"/>
    <d v="1899-12-30T06:05:03"/>
    <x v="1"/>
    <m/>
    <m/>
    <d v="1899-12-30T00:00:00"/>
    <d v="1899-12-30T00:00:50"/>
    <n v="6"/>
    <d v="1899-12-30T07:03:03"/>
    <n v="0.83333333332792137"/>
    <x v="11"/>
    <x v="1"/>
  </r>
  <r>
    <x v="12"/>
    <s v="2025000331"/>
    <x v="0"/>
    <x v="1379"/>
    <s v="E3205DTL"/>
    <d v="2025-02-28T00:00:00"/>
    <x v="2"/>
    <s v="3042"/>
    <x v="13"/>
    <s v="S2"/>
    <x v="6"/>
    <x v="0"/>
    <d v="2025-02-28T00:00:00"/>
    <d v="1899-12-30T09:53:12"/>
    <d v="2025-02-28T00:00:00"/>
    <d v="1899-12-30T15:02:17"/>
    <d v="2025-02-28T00:00:00"/>
    <d v="1899-12-30T15:17:55"/>
    <x v="0"/>
    <x v="0"/>
    <s v="1328133189"/>
    <s v="FBO"/>
    <d v="1899-12-30T05:24:43"/>
    <x v="1579"/>
    <d v="1899-12-30T05:09:05"/>
    <s v="Granel"/>
    <s v="E001"/>
    <x v="2"/>
    <d v="1899-12-30T05:24:43"/>
    <d v="1899-12-30T00:15:38"/>
    <x v="4"/>
    <x v="5"/>
    <x v="1"/>
    <x v="2"/>
    <n v="0"/>
    <n v="1"/>
    <x v="1"/>
    <x v="2"/>
    <x v="1"/>
    <n v="1"/>
    <x v="1"/>
    <x v="2"/>
    <d v="1899-12-30T05:09:05"/>
    <d v="1899-12-30T04:11:05"/>
    <x v="0"/>
    <m/>
    <m/>
    <d v="1899-12-30T00:00:00"/>
    <d v="1899-12-30T05:24:43"/>
    <n v="6"/>
    <d v="1899-12-30T05:09:05"/>
    <n v="324.71666666667358"/>
    <x v="14"/>
    <x v="0"/>
  </r>
  <r>
    <x v="12"/>
    <s v="2025000334"/>
    <x v="0"/>
    <x v="1389"/>
    <s v="E1082CSW"/>
    <d v="2025-02-28T00:00:00"/>
    <x v="2"/>
    <s v="55"/>
    <x v="10"/>
    <s v="S1"/>
    <x v="1"/>
    <x v="0"/>
    <d v="2025-02-28T00:00:00"/>
    <d v="1899-12-30T15:15:26"/>
    <d v="2025-02-28T00:00:00"/>
    <d v="1899-12-30T15:21:55"/>
    <d v="2025-02-28T00:00:00"/>
    <d v="1899-12-30T15:33:33"/>
    <x v="0"/>
    <x v="0"/>
    <s v="1328133190"/>
    <s v="EXW"/>
    <d v="1899-12-30T00:18:07"/>
    <x v="2577"/>
    <d v="1899-12-30T00:06:29"/>
    <s v="Granel"/>
    <s v="E001"/>
    <x v="1"/>
    <d v="1899-12-30T00:18:07"/>
    <d v="1899-12-30T00:11:38"/>
    <x v="10"/>
    <x v="5"/>
    <x v="1"/>
    <x v="2"/>
    <n v="0"/>
    <n v="0"/>
    <x v="0"/>
    <x v="2"/>
    <x v="1"/>
    <n v="0"/>
    <x v="1"/>
    <x v="1"/>
    <d v="1899-12-30T00:06:29"/>
    <d v="1899-12-30T00:06:29"/>
    <x v="0"/>
    <m/>
    <m/>
    <d v="1899-12-30T00:00:00"/>
    <d v="1899-12-30T00:18:07"/>
    <n v="6"/>
    <d v="1899-12-30T00:06:29"/>
    <n v="18.116666666668806"/>
    <x v="14"/>
    <x v="1"/>
  </r>
  <r>
    <x v="12"/>
    <s v="2025000335"/>
    <x v="0"/>
    <x v="1378"/>
    <s v="E6047FYP"/>
    <d v="2025-02-28T00:00:00"/>
    <x v="2"/>
    <s v="55"/>
    <x v="10"/>
    <s v="S1"/>
    <x v="1"/>
    <x v="0"/>
    <d v="2025-02-28T00:00:00"/>
    <d v="1899-12-30T15:38:43"/>
    <d v="2025-02-28T00:00:00"/>
    <d v="1899-12-30T15:45:12"/>
    <d v="2025-02-28T00:00:00"/>
    <d v="1899-12-30T15:53:14"/>
    <x v="0"/>
    <x v="0"/>
    <s v="1328133191"/>
    <s v="EXW"/>
    <d v="1899-12-30T00:14:31"/>
    <x v="2143"/>
    <d v="1899-12-30T00:06:29"/>
    <s v="Granel"/>
    <s v="E001"/>
    <x v="1"/>
    <d v="1899-12-30T00:14:31"/>
    <d v="1899-12-30T00:08:02"/>
    <x v="10"/>
    <x v="5"/>
    <x v="1"/>
    <x v="2"/>
    <n v="0"/>
    <n v="0"/>
    <x v="0"/>
    <x v="2"/>
    <x v="1"/>
    <n v="0"/>
    <x v="1"/>
    <x v="1"/>
    <d v="1899-12-30T00:06:29"/>
    <d v="1899-12-30T00:06:29"/>
    <x v="0"/>
    <m/>
    <m/>
    <d v="1899-12-30T00:00:00"/>
    <d v="1899-12-30T00:14:31"/>
    <n v="6"/>
    <d v="1899-12-30T00:06:29"/>
    <n v="14.516666666668723"/>
    <x v="14"/>
    <x v="1"/>
  </r>
  <r>
    <x v="12"/>
    <s v="2025000336"/>
    <x v="0"/>
    <x v="947"/>
    <s v="E8566LPV"/>
    <d v="2025-02-28T00:00:00"/>
    <x v="2"/>
    <s v="3042"/>
    <x v="13"/>
    <s v="S2"/>
    <x v="6"/>
    <x v="0"/>
    <d v="2025-02-28T00:00:00"/>
    <d v="1899-12-30T15:51:54"/>
    <d v="2025-02-28T00:00:00"/>
    <d v="1899-12-30T15:59:04"/>
    <d v="2025-02-28T00:00:00"/>
    <d v="1899-12-30T16:07:20"/>
    <x v="0"/>
    <x v="0"/>
    <s v="1328133192"/>
    <s v="EXW"/>
    <d v="1899-12-30T00:15:26"/>
    <x v="3654"/>
    <d v="1899-12-30T00:07:10"/>
    <s v="Granel"/>
    <s v="E001"/>
    <x v="1"/>
    <d v="1899-12-30T00:15:26"/>
    <d v="1899-12-30T00:08:16"/>
    <x v="10"/>
    <x v="5"/>
    <x v="1"/>
    <x v="2"/>
    <n v="0"/>
    <n v="0"/>
    <x v="0"/>
    <x v="2"/>
    <x v="1"/>
    <n v="0"/>
    <x v="1"/>
    <x v="1"/>
    <d v="1899-12-30T00:07:10"/>
    <d v="1899-12-30T00:07:10"/>
    <x v="0"/>
    <m/>
    <m/>
    <d v="1899-12-30T00:00:00"/>
    <d v="1899-12-30T00:15:26"/>
    <n v="6"/>
    <d v="1899-12-30T00:07:10"/>
    <n v="15.433333333329724"/>
    <x v="8"/>
    <x v="1"/>
  </r>
  <r>
    <x v="12"/>
    <s v="2025000333"/>
    <x v="0"/>
    <x v="1380"/>
    <s v="E0244KCH"/>
    <d v="2025-02-28T00:00:00"/>
    <x v="2"/>
    <s v="55"/>
    <x v="10"/>
    <s v="S1"/>
    <x v="1"/>
    <x v="0"/>
    <d v="2025-02-28T00:00:00"/>
    <d v="1899-12-30T11:06:10"/>
    <d v="2025-02-28T00:00:00"/>
    <d v="1899-12-30T15:27:57"/>
    <d v="2025-02-28T00:00:00"/>
    <d v="1899-12-30T16:11:49"/>
    <x v="0"/>
    <x v="0"/>
    <s v="1328133193"/>
    <s v="FBO"/>
    <d v="1899-12-30T05:05:39"/>
    <x v="3655"/>
    <d v="1899-12-30T04:21:47"/>
    <s v="Granel"/>
    <s v="E001"/>
    <x v="2"/>
    <d v="1899-12-30T05:05:39"/>
    <d v="1899-12-30T00:43:52"/>
    <x v="9"/>
    <x v="5"/>
    <x v="1"/>
    <x v="2"/>
    <n v="0"/>
    <n v="1"/>
    <x v="1"/>
    <x v="2"/>
    <x v="1"/>
    <n v="1"/>
    <x v="1"/>
    <x v="2"/>
    <d v="1899-12-30T04:21:47"/>
    <d v="1899-12-30T03:23:47"/>
    <x v="0"/>
    <m/>
    <m/>
    <d v="1899-12-30T00:00:00"/>
    <d v="1899-12-30T05:05:39"/>
    <n v="6"/>
    <d v="1899-12-30T04:21:47"/>
    <n v="305.65000000000788"/>
    <x v="8"/>
    <x v="0"/>
  </r>
  <r>
    <x v="12"/>
    <s v=""/>
    <x v="0"/>
    <x v="1391"/>
    <s v="E9074LCN"/>
    <d v="2025-02-28T00:00:00"/>
    <x v="2"/>
    <s v="2906"/>
    <x v="11"/>
    <s v="PA"/>
    <x v="3"/>
    <x v="0"/>
    <d v="2025-02-28T00:00:00"/>
    <d v="1899-12-30T17:41:38"/>
    <d v="2025-02-28T00:00:00"/>
    <d v="1899-12-30T18:45:00"/>
    <d v="2025-02-28T00:00:00"/>
    <d v="1899-12-30T17:43:13"/>
    <x v="313"/>
    <x v="2"/>
    <s v="1328133196"/>
    <s v="FBO"/>
    <d v="1899-12-30T02:05:09"/>
    <x v="1764"/>
    <d v="1899-12-30T01:03:22"/>
    <s v="Ensacado"/>
    <s v="E002"/>
    <x v="2"/>
    <d v="1899-12-30T00:01:35"/>
    <n v="-4.2905092592590011E-2"/>
    <x v="11"/>
    <x v="5"/>
    <x v="1"/>
    <x v="1"/>
    <n v="1"/>
    <n v="0"/>
    <x v="1"/>
    <x v="1"/>
    <x v="1"/>
    <n v="1"/>
    <x v="1"/>
    <x v="1"/>
    <d v="1899-12-30T01:03:22"/>
    <d v="1899-12-30T00:05:22"/>
    <x v="1"/>
    <m/>
    <m/>
    <d v="1899-12-30T00:00:00"/>
    <d v="1899-12-30T00:01:35"/>
    <n v="6"/>
    <d v="1899-12-30T01:03:22"/>
    <n v="1.5833333333376309"/>
    <x v="12"/>
    <x v="1"/>
  </r>
  <r>
    <x v="12"/>
    <s v=""/>
    <x v="0"/>
    <x v="1394"/>
    <s v="ER5036BBB"/>
    <d v="2025-03-03T00:00:00"/>
    <x v="2"/>
    <s v="2926"/>
    <x v="56"/>
    <s v="PA"/>
    <x v="3"/>
    <x v="0"/>
    <d v="2025-03-03T00:00:00"/>
    <d v="1899-12-30T10:06:38"/>
    <d v="2025-03-03T00:00:00"/>
    <d v="1899-12-30T18:40:01"/>
    <d v="2025-03-03T00:00:00"/>
    <d v="1899-12-30T10:07:06"/>
    <x v="314"/>
    <x v="38"/>
    <s v="1328133197"/>
    <s v="EXW"/>
    <d v="1899-12-30T17:06:18"/>
    <x v="3656"/>
    <d v="1899-12-30T08:33:23"/>
    <s v="Ensacado"/>
    <s v="E002"/>
    <x v="1"/>
    <d v="1899-12-30T00:00:28"/>
    <n v="-0.35619212962963004"/>
    <x v="5"/>
    <x v="6"/>
    <x v="2"/>
    <x v="1"/>
    <n v="1"/>
    <n v="0"/>
    <x v="1"/>
    <x v="1"/>
    <x v="2"/>
    <n v="1"/>
    <x v="1"/>
    <x v="1"/>
    <d v="1899-12-30T08:33:23"/>
    <d v="1899-12-30T07:35:23"/>
    <x v="1"/>
    <m/>
    <m/>
    <d v="1899-12-30T00:00:00"/>
    <d v="1899-12-30T00:00:28"/>
    <n v="2"/>
    <d v="1899-12-30T08:33:23"/>
    <n v="0.46666666666085099"/>
    <x v="4"/>
    <x v="1"/>
  </r>
  <r>
    <x v="12"/>
    <s v="2025000339"/>
    <x v="0"/>
    <x v="947"/>
    <s v="E8566LPV"/>
    <d v="2025-03-03T00:00:00"/>
    <x v="2"/>
    <s v="3042"/>
    <x v="13"/>
    <s v="S2"/>
    <x v="6"/>
    <x v="0"/>
    <d v="2025-03-03T00:00:00"/>
    <d v="1899-12-30T10:03:14"/>
    <d v="2025-03-03T00:00:00"/>
    <d v="1899-12-30T10:10:22"/>
    <d v="2025-03-03T00:00:00"/>
    <d v="1899-12-30T10:25:04"/>
    <x v="0"/>
    <x v="0"/>
    <s v="1328133198"/>
    <s v="EXW"/>
    <d v="1899-12-30T00:21:50"/>
    <x v="3657"/>
    <d v="1899-12-30T00:07:08"/>
    <s v="Granel"/>
    <s v="E001"/>
    <x v="1"/>
    <d v="1899-12-30T00:21:50"/>
    <d v="1899-12-30T00:14:42"/>
    <x v="5"/>
    <x v="6"/>
    <x v="2"/>
    <x v="2"/>
    <n v="0"/>
    <n v="0"/>
    <x v="0"/>
    <x v="2"/>
    <x v="2"/>
    <n v="0"/>
    <x v="1"/>
    <x v="1"/>
    <d v="1899-12-30T00:07:08"/>
    <d v="1899-12-30T00:07:08"/>
    <x v="0"/>
    <m/>
    <m/>
    <d v="1899-12-30T00:00:00"/>
    <d v="1899-12-30T00:21:50"/>
    <n v="2"/>
    <d v="1899-12-30T00:07:08"/>
    <n v="21.83333333332321"/>
    <x v="4"/>
    <x v="1"/>
  </r>
  <r>
    <x v="12"/>
    <s v=""/>
    <x v="0"/>
    <x v="1384"/>
    <m/>
    <d v="2025-03-03T00:00:00"/>
    <x v="2"/>
    <s v="2926"/>
    <x v="56"/>
    <s v="PA"/>
    <x v="3"/>
    <x v="0"/>
    <d v="2025-03-03T00:00:00"/>
    <d v="1899-12-30T11:11:33"/>
    <d v="2025-03-03T00:00:00"/>
    <d v="1899-12-30T19:00:00"/>
    <d v="2025-03-03T00:00:00"/>
    <d v="1899-12-30T11:11:56"/>
    <x v="304"/>
    <x v="38"/>
    <s v="1328133199"/>
    <s v="EXW"/>
    <d v="1899-12-30T15:36:31"/>
    <x v="3658"/>
    <d v="1899-12-30T07:48:27"/>
    <s v="Ensacado"/>
    <s v="E002"/>
    <x v="1"/>
    <d v="1899-12-30T00:00:23"/>
    <n v="-0.32504629629629994"/>
    <x v="9"/>
    <x v="6"/>
    <x v="2"/>
    <x v="1"/>
    <n v="1"/>
    <n v="0"/>
    <x v="1"/>
    <x v="1"/>
    <x v="2"/>
    <n v="1"/>
    <x v="1"/>
    <x v="1"/>
    <d v="1899-12-30T07:48:27"/>
    <d v="1899-12-30T06:50:27"/>
    <x v="1"/>
    <m/>
    <m/>
    <d v="1899-12-30T00:00:00"/>
    <d v="1899-12-30T00:00:23"/>
    <n v="2"/>
    <d v="1899-12-30T07:48:27"/>
    <n v="0.38333333332801089"/>
    <x v="5"/>
    <x v="1"/>
  </r>
  <r>
    <x v="12"/>
    <s v="2025000340"/>
    <x v="0"/>
    <x v="947"/>
    <s v="E8566LPV"/>
    <d v="2025-03-03T00:00:00"/>
    <x v="2"/>
    <s v="3042"/>
    <x v="13"/>
    <s v="S2"/>
    <x v="6"/>
    <x v="0"/>
    <d v="2025-03-03T00:00:00"/>
    <d v="1899-12-30T15:00:15"/>
    <d v="2025-03-03T00:00:00"/>
    <d v="1899-12-30T15:07:21"/>
    <d v="2025-03-03T00:00:00"/>
    <d v="1899-12-30T15:16:19"/>
    <x v="0"/>
    <x v="0"/>
    <s v="1328133201"/>
    <s v="EXW"/>
    <d v="1899-12-30T00:16:04"/>
    <x v="3659"/>
    <d v="1899-12-30T00:07:06"/>
    <s v="Granel"/>
    <s v="E001"/>
    <x v="1"/>
    <d v="1899-12-30T00:16:04"/>
    <d v="1899-12-30T00:08:58"/>
    <x v="10"/>
    <x v="6"/>
    <x v="2"/>
    <x v="2"/>
    <n v="0"/>
    <n v="0"/>
    <x v="0"/>
    <x v="2"/>
    <x v="2"/>
    <n v="0"/>
    <x v="1"/>
    <x v="1"/>
    <d v="1899-12-30T00:07:06"/>
    <d v="1899-12-30T00:07:06"/>
    <x v="0"/>
    <m/>
    <m/>
    <d v="1899-12-30T00:00:00"/>
    <d v="1899-12-30T00:16:04"/>
    <n v="2"/>
    <d v="1899-12-30T00:07:06"/>
    <n v="16.066666666670404"/>
    <x v="14"/>
    <x v="1"/>
  </r>
  <r>
    <x v="12"/>
    <s v=""/>
    <x v="0"/>
    <x v="905"/>
    <s v="E2405JLC"/>
    <d v="2025-03-03T00:00:00"/>
    <x v="2"/>
    <s v="2906"/>
    <x v="11"/>
    <s v="PA"/>
    <x v="3"/>
    <x v="0"/>
    <d v="2025-03-03T00:00:00"/>
    <d v="1899-12-30T16:39:06"/>
    <d v="2025-03-03T00:00:00"/>
    <d v="1899-12-30T16:39:16"/>
    <d v="2025-03-03T00:00:00"/>
    <d v="1899-12-30T16:39:20"/>
    <x v="27"/>
    <x v="38"/>
    <s v="1328133203"/>
    <s v="EXW"/>
    <d v="1899-12-30T00:00:14"/>
    <x v="2310"/>
    <d v="1899-12-30T00:00:10"/>
    <s v="Ensacado"/>
    <s v="E002"/>
    <x v="1"/>
    <d v="1899-12-30T00:00:14"/>
    <d v="1899-12-30T00:00:04"/>
    <x v="7"/>
    <x v="6"/>
    <x v="2"/>
    <x v="1"/>
    <n v="1"/>
    <n v="0"/>
    <x v="1"/>
    <x v="1"/>
    <x v="2"/>
    <n v="1"/>
    <x v="1"/>
    <x v="1"/>
    <d v="1899-12-30T00:00:10"/>
    <d v="1899-12-30T00:00:10"/>
    <x v="0"/>
    <m/>
    <m/>
    <d v="1899-12-30T00:00:00"/>
    <d v="1899-12-30T00:00:14"/>
    <n v="2"/>
    <d v="1899-12-30T00:00:10"/>
    <n v="0.23333333333757977"/>
    <x v="8"/>
    <x v="1"/>
  </r>
  <r>
    <x v="12"/>
    <s v=""/>
    <x v="0"/>
    <x v="1391"/>
    <s v="E9074LCN"/>
    <d v="2025-03-05T00:00:00"/>
    <x v="2"/>
    <s v="3124"/>
    <x v="57"/>
    <s v="PA"/>
    <x v="3"/>
    <x v="0"/>
    <d v="2025-03-05T00:00:00"/>
    <d v="1899-12-30T08:05:14"/>
    <d v="2025-03-05T00:00:00"/>
    <d v="1899-12-30T18:16:59"/>
    <d v="2025-03-05T00:00:00"/>
    <d v="1899-12-30T08:05:57"/>
    <x v="25"/>
    <x v="2"/>
    <s v="1328133204"/>
    <s v="FBO"/>
    <d v="1899-12-30T20:22:47"/>
    <x v="3660"/>
    <d v="1899-12-30T10:11:45"/>
    <s v="Ensacado"/>
    <s v="E002"/>
    <x v="2"/>
    <d v="1899-12-30T00:00:43"/>
    <n v="-0.42432870370370002"/>
    <x v="3"/>
    <x v="8"/>
    <x v="2"/>
    <x v="1"/>
    <n v="1"/>
    <n v="0"/>
    <x v="1"/>
    <x v="1"/>
    <x v="2"/>
    <n v="1"/>
    <x v="1"/>
    <x v="1"/>
    <d v="1899-12-30T10:11:45"/>
    <d v="1899-12-30T09:13:45"/>
    <x v="1"/>
    <m/>
    <m/>
    <d v="1899-12-30T00:00:00"/>
    <d v="1899-12-30T00:00:43"/>
    <n v="4"/>
    <d v="1899-12-30T10:11:45"/>
    <n v="0.71666666667359991"/>
    <x v="2"/>
    <x v="1"/>
  </r>
  <r>
    <x v="12"/>
    <s v="2025000337"/>
    <x v="0"/>
    <x v="1380"/>
    <s v="E0244KCH"/>
    <d v="2025-03-05T00:00:00"/>
    <x v="2"/>
    <s v="3042"/>
    <x v="13"/>
    <s v="S2"/>
    <x v="6"/>
    <x v="0"/>
    <d v="2025-02-28T00:00:00"/>
    <d v="1899-12-30T17:21:02"/>
    <d v="2025-03-05T00:00:00"/>
    <d v="1899-12-30T08:01:01"/>
    <d v="2025-03-05T00:00:00"/>
    <d v="1899-12-30T08:12:05"/>
    <x v="0"/>
    <x v="0"/>
    <s v="1328133205"/>
    <s v="FBO"/>
    <d v="1899-12-31T14:51:03"/>
    <x v="1948"/>
    <d v="1899-12-31T14:39:59"/>
    <s v="Granel"/>
    <s v="E001"/>
    <x v="2"/>
    <d v="1899-12-30T14:51:02"/>
    <d v="1899-12-30T00:11:04"/>
    <x v="11"/>
    <x v="8"/>
    <x v="1"/>
    <x v="2"/>
    <n v="0"/>
    <n v="1"/>
    <x v="1"/>
    <x v="2"/>
    <x v="2"/>
    <n v="1"/>
    <x v="1"/>
    <x v="2"/>
    <d v="1899-12-31T14:39:59"/>
    <d v="1899-12-31T13:41:59"/>
    <x v="1"/>
    <m/>
    <m/>
    <d v="1899-12-30T00:00:00"/>
    <d v="1899-12-30T14:51:02"/>
    <n v="4"/>
    <n v="-0.38890046296295994"/>
    <n v="891.03333333334444"/>
    <x v="2"/>
    <x v="0"/>
  </r>
  <r>
    <x v="12"/>
    <s v="2025000341"/>
    <x v="0"/>
    <x v="1378"/>
    <s v="E6047FYP"/>
    <d v="2025-03-05T00:00:00"/>
    <x v="2"/>
    <s v="55"/>
    <x v="10"/>
    <s v="S1"/>
    <x v="1"/>
    <x v="0"/>
    <d v="2025-03-05T00:00:00"/>
    <d v="1899-12-30T07:57:24"/>
    <d v="2025-03-05T00:00:00"/>
    <d v="1899-12-30T08:03:28"/>
    <d v="2025-03-05T00:00:00"/>
    <d v="1899-12-30T08:14:03"/>
    <x v="0"/>
    <x v="0"/>
    <s v="1328133206"/>
    <s v="EXW"/>
    <d v="1899-12-30T00:16:39"/>
    <x v="1944"/>
    <d v="1899-12-30T00:06:04"/>
    <s v="Granel"/>
    <s v="E001"/>
    <x v="1"/>
    <d v="1899-12-30T00:16:39"/>
    <d v="1899-12-30T00:10:35"/>
    <x v="2"/>
    <x v="8"/>
    <x v="2"/>
    <x v="2"/>
    <n v="0"/>
    <n v="0"/>
    <x v="0"/>
    <x v="2"/>
    <x v="2"/>
    <n v="0"/>
    <x v="1"/>
    <x v="1"/>
    <d v="1899-12-30T00:06:04"/>
    <d v="1899-12-30T00:06:04"/>
    <x v="0"/>
    <m/>
    <m/>
    <d v="1899-12-30T00:00:00"/>
    <d v="1899-12-30T00:16:39"/>
    <n v="4"/>
    <d v="1899-12-30T00:06:04"/>
    <n v="16.650000000000045"/>
    <x v="2"/>
    <x v="1"/>
  </r>
  <r>
    <x v="12"/>
    <s v="2025000338"/>
    <x v="0"/>
    <x v="1379"/>
    <s v="E3205DTL"/>
    <d v="2025-03-05T00:00:00"/>
    <x v="2"/>
    <s v="3042"/>
    <x v="13"/>
    <s v="S2"/>
    <x v="6"/>
    <x v="0"/>
    <d v="2025-02-28T00:00:00"/>
    <d v="1899-12-30T19:19:03"/>
    <d v="2025-03-05T00:00:00"/>
    <d v="1899-12-30T08:01:28"/>
    <d v="2025-03-05T00:00:00"/>
    <d v="1899-12-30T08:27:12"/>
    <x v="0"/>
    <x v="0"/>
    <s v="1328133207"/>
    <s v="FBO"/>
    <d v="1899-12-31T13:08:09"/>
    <x v="147"/>
    <d v="1899-12-31T12:42:25"/>
    <s v="Granel"/>
    <s v="E001"/>
    <x v="2"/>
    <d v="1899-12-30T13:08:08"/>
    <d v="1899-12-30T00:25:44"/>
    <x v="12"/>
    <x v="8"/>
    <x v="1"/>
    <x v="2"/>
    <n v="0"/>
    <n v="1"/>
    <x v="1"/>
    <x v="2"/>
    <x v="2"/>
    <n v="1"/>
    <x v="1"/>
    <x v="2"/>
    <d v="1899-12-31T12:42:25"/>
    <d v="1899-12-31T11:44:25"/>
    <x v="1"/>
    <m/>
    <m/>
    <d v="1899-12-30T00:00:00"/>
    <d v="1899-12-30T13:08:08"/>
    <n v="4"/>
    <n v="-0.47054398148148002"/>
    <n v="788.13333333333469"/>
    <x v="2"/>
    <x v="0"/>
  </r>
  <r>
    <x v="12"/>
    <s v="2025000342"/>
    <x v="0"/>
    <x v="947"/>
    <s v="E8566LPV"/>
    <d v="2025-03-05T00:00:00"/>
    <x v="2"/>
    <s v="3042"/>
    <x v="13"/>
    <s v="S2"/>
    <x v="6"/>
    <x v="0"/>
    <d v="2025-03-05T00:00:00"/>
    <d v="1899-12-30T08:31:39"/>
    <d v="2025-03-05T00:00:00"/>
    <d v="1899-12-30T08:38:13"/>
    <d v="2025-03-05T00:00:00"/>
    <d v="1899-12-30T08:42:20"/>
    <x v="0"/>
    <x v="0"/>
    <s v="1328133208"/>
    <s v="EXW"/>
    <d v="1899-12-30T00:10:41"/>
    <x v="1593"/>
    <d v="1899-12-30T00:06:34"/>
    <s v="Granel"/>
    <s v="E001"/>
    <x v="1"/>
    <d v="1899-12-30T00:10:41"/>
    <d v="1899-12-30T00:04:07"/>
    <x v="3"/>
    <x v="8"/>
    <x v="2"/>
    <x v="2"/>
    <n v="0"/>
    <n v="0"/>
    <x v="0"/>
    <x v="2"/>
    <x v="2"/>
    <n v="0"/>
    <x v="1"/>
    <x v="1"/>
    <d v="1899-12-30T00:06:34"/>
    <d v="1899-12-30T00:06:34"/>
    <x v="0"/>
    <m/>
    <m/>
    <d v="1899-12-30T00:00:00"/>
    <d v="1899-12-30T00:10:41"/>
    <n v="4"/>
    <d v="1899-12-30T00:06:34"/>
    <n v="10.68333333333122"/>
    <x v="2"/>
    <x v="1"/>
  </r>
  <r>
    <x v="12"/>
    <s v="2025000344"/>
    <x v="0"/>
    <x v="1378"/>
    <s v="E6047FYP"/>
    <d v="2025-03-05T00:00:00"/>
    <x v="2"/>
    <s v="55"/>
    <x v="10"/>
    <s v="S1"/>
    <x v="1"/>
    <x v="0"/>
    <d v="2025-03-05T00:00:00"/>
    <d v="1899-12-30T11:00:42"/>
    <d v="2025-03-05T00:00:00"/>
    <d v="1899-12-30T11:07:15"/>
    <d v="2025-03-05T00:00:00"/>
    <d v="1899-12-30T11:16:31"/>
    <x v="0"/>
    <x v="0"/>
    <s v="1328133209"/>
    <s v="EXW"/>
    <d v="1899-12-30T00:15:49"/>
    <x v="3661"/>
    <d v="1899-12-30T00:06:33"/>
    <s v="Granel"/>
    <s v="E001"/>
    <x v="1"/>
    <d v="1899-12-30T00:15:49"/>
    <d v="1899-12-30T00:09:16"/>
    <x v="9"/>
    <x v="8"/>
    <x v="2"/>
    <x v="2"/>
    <n v="0"/>
    <n v="0"/>
    <x v="0"/>
    <x v="2"/>
    <x v="2"/>
    <n v="0"/>
    <x v="1"/>
    <x v="1"/>
    <d v="1899-12-30T00:06:33"/>
    <d v="1899-12-30T00:06:33"/>
    <x v="0"/>
    <m/>
    <m/>
    <d v="1899-12-30T00:00:00"/>
    <d v="1899-12-30T00:15:49"/>
    <n v="4"/>
    <d v="1899-12-30T00:06:33"/>
    <n v="15.816666666671964"/>
    <x v="5"/>
    <x v="1"/>
  </r>
  <r>
    <x v="12"/>
    <s v=""/>
    <x v="0"/>
    <x v="1391"/>
    <s v="E9074LCN"/>
    <d v="2025-03-05T00:00:00"/>
    <x v="2"/>
    <s v="3124"/>
    <x v="57"/>
    <s v="PA"/>
    <x v="3"/>
    <x v="0"/>
    <d v="2025-03-05T00:00:00"/>
    <d v="1899-12-30T11:52:57"/>
    <d v="2025-03-05T00:00:00"/>
    <d v="1899-12-30T18:07:01"/>
    <d v="2025-03-05T00:00:00"/>
    <d v="1899-12-30T11:54:07"/>
    <x v="315"/>
    <x v="2"/>
    <s v="1328133210"/>
    <s v="FBO"/>
    <d v="1899-12-30T12:26:58"/>
    <x v="3662"/>
    <d v="1899-12-30T06:14:04"/>
    <s v="Ensacado"/>
    <s v="E002"/>
    <x v="2"/>
    <d v="1899-12-30T00:01:10"/>
    <n v="-0.25895833333334001"/>
    <x v="9"/>
    <x v="8"/>
    <x v="2"/>
    <x v="1"/>
    <n v="1"/>
    <n v="0"/>
    <x v="1"/>
    <x v="1"/>
    <x v="2"/>
    <n v="1"/>
    <x v="1"/>
    <x v="1"/>
    <d v="1899-12-30T06:14:04"/>
    <d v="1899-12-30T05:16:04"/>
    <x v="1"/>
    <m/>
    <m/>
    <d v="1899-12-30T00:00:00"/>
    <d v="1899-12-30T00:01:10"/>
    <n v="4"/>
    <d v="1899-12-30T06:14:04"/>
    <n v="1.1666666666592018"/>
    <x v="5"/>
    <x v="1"/>
  </r>
  <r>
    <x v="12"/>
    <s v="2025000343"/>
    <x v="0"/>
    <x v="1380"/>
    <s v="E0244KCH"/>
    <d v="2025-03-05T00:00:00"/>
    <x v="2"/>
    <s v="55"/>
    <x v="10"/>
    <s v="S1"/>
    <x v="1"/>
    <x v="0"/>
    <d v="2025-03-05T00:00:00"/>
    <d v="1899-12-30T10:03:18"/>
    <d v="2025-03-05T00:00:00"/>
    <d v="1899-12-30T12:15:36"/>
    <d v="2025-03-05T00:00:00"/>
    <d v="1899-12-30T12:29:54"/>
    <x v="0"/>
    <x v="0"/>
    <s v="1328133211"/>
    <s v="FBO"/>
    <d v="1899-12-30T02:26:36"/>
    <x v="1963"/>
    <d v="1899-12-30T02:12:18"/>
    <s v="Granel"/>
    <s v="E001"/>
    <x v="2"/>
    <d v="1899-12-30T02:26:36"/>
    <d v="1899-12-30T00:14:18"/>
    <x v="5"/>
    <x v="8"/>
    <x v="2"/>
    <x v="2"/>
    <n v="0"/>
    <n v="0"/>
    <x v="0"/>
    <x v="2"/>
    <x v="2"/>
    <n v="0"/>
    <x v="1"/>
    <x v="2"/>
    <d v="1899-12-30T02:12:18"/>
    <d v="1899-12-30T01:14:18"/>
    <x v="0"/>
    <m/>
    <m/>
    <d v="1899-12-30T00:00:00"/>
    <d v="1899-12-30T02:26:36"/>
    <n v="4"/>
    <d v="1899-12-30T02:12:18"/>
    <n v="146.60000000000645"/>
    <x v="11"/>
    <x v="0"/>
  </r>
  <r>
    <x v="12"/>
    <s v="2025000346"/>
    <x v="0"/>
    <x v="947"/>
    <s v="E8566LPV"/>
    <d v="2025-03-05T00:00:00"/>
    <x v="2"/>
    <s v="3042"/>
    <x v="13"/>
    <s v="S2"/>
    <x v="6"/>
    <x v="0"/>
    <d v="2025-03-05T00:00:00"/>
    <d v="1899-12-30T12:52:33"/>
    <d v="2025-03-05T00:00:00"/>
    <d v="1899-12-30T12:59:21"/>
    <d v="2025-03-05T00:00:00"/>
    <d v="1899-12-30T13:11:25"/>
    <x v="0"/>
    <x v="0"/>
    <s v="1328133212"/>
    <s v="EXW"/>
    <d v="1899-12-30T00:18:52"/>
    <x v="328"/>
    <d v="1899-12-30T00:06:48"/>
    <s v="Granel"/>
    <s v="E001"/>
    <x v="1"/>
    <d v="1899-12-30T00:18:52"/>
    <d v="1899-12-30T00:12:04"/>
    <x v="13"/>
    <x v="8"/>
    <x v="2"/>
    <x v="2"/>
    <n v="0"/>
    <n v="0"/>
    <x v="0"/>
    <x v="2"/>
    <x v="2"/>
    <n v="0"/>
    <x v="1"/>
    <x v="1"/>
    <d v="1899-12-30T00:06:48"/>
    <d v="1899-12-30T00:06:48"/>
    <x v="0"/>
    <m/>
    <m/>
    <d v="1899-12-30T00:00:00"/>
    <d v="1899-12-30T00:18:52"/>
    <n v="4"/>
    <d v="1899-12-30T00:06:48"/>
    <n v="18.866666666663967"/>
    <x v="6"/>
    <x v="1"/>
  </r>
  <r>
    <x v="12"/>
    <s v="2025000345"/>
    <x v="0"/>
    <x v="1379"/>
    <s v="E3205DTL"/>
    <d v="2025-03-05T00:00:00"/>
    <x v="2"/>
    <s v="55"/>
    <x v="10"/>
    <s v="S1"/>
    <x v="1"/>
    <x v="0"/>
    <d v="2025-03-05T00:00:00"/>
    <d v="1899-12-30T12:09:12"/>
    <d v="2025-03-05T00:00:00"/>
    <d v="1899-12-30T14:54:50"/>
    <d v="2025-03-05T00:00:00"/>
    <d v="1899-12-30T14:55:28"/>
    <x v="316"/>
    <x v="2"/>
    <s v="1328133213"/>
    <s v="FBO"/>
    <d v="1899-12-30T02:46:16"/>
    <x v="2580"/>
    <d v="1899-12-30T02:45:38"/>
    <s v="Granel"/>
    <s v="E001"/>
    <x v="2"/>
    <d v="1899-12-30T02:46:16"/>
    <d v="1899-12-30T00:00:38"/>
    <x v="13"/>
    <x v="8"/>
    <x v="2"/>
    <x v="2"/>
    <n v="0"/>
    <n v="0"/>
    <x v="0"/>
    <x v="2"/>
    <x v="2"/>
    <n v="0"/>
    <x v="1"/>
    <x v="2"/>
    <d v="1899-12-30T02:45:38"/>
    <d v="1899-12-30T01:47:38"/>
    <x v="0"/>
    <m/>
    <m/>
    <d v="1899-12-30T00:00:00"/>
    <d v="1899-12-30T02:46:16"/>
    <n v="4"/>
    <d v="1899-12-30T02:45:38"/>
    <n v="166.26666666666239"/>
    <x v="7"/>
    <x v="0"/>
  </r>
  <r>
    <x v="12"/>
    <s v="2025000348"/>
    <x v="0"/>
    <x v="1378"/>
    <s v="E6047FYP"/>
    <d v="2025-03-05T00:00:00"/>
    <x v="2"/>
    <s v="55"/>
    <x v="10"/>
    <s v="S1"/>
    <x v="1"/>
    <x v="0"/>
    <d v="2025-03-05T00:00:00"/>
    <d v="1899-12-30T15:41:08"/>
    <d v="2025-03-05T00:00:00"/>
    <d v="1899-12-30T15:48:31"/>
    <d v="2025-03-05T00:00:00"/>
    <d v="1899-12-30T15:56:09"/>
    <x v="0"/>
    <x v="0"/>
    <s v="1328133214"/>
    <s v="EXW"/>
    <d v="1899-12-30T00:15:01"/>
    <x v="2034"/>
    <d v="1899-12-30T00:07:23"/>
    <s v="Granel"/>
    <s v="E001"/>
    <x v="1"/>
    <d v="1899-12-30T00:15:01"/>
    <d v="1899-12-30T00:07:38"/>
    <x v="10"/>
    <x v="8"/>
    <x v="2"/>
    <x v="2"/>
    <n v="0"/>
    <n v="0"/>
    <x v="0"/>
    <x v="2"/>
    <x v="2"/>
    <n v="0"/>
    <x v="1"/>
    <x v="1"/>
    <d v="1899-12-30T00:07:23"/>
    <d v="1899-12-30T00:07:23"/>
    <x v="0"/>
    <m/>
    <m/>
    <d v="1899-12-30T00:00:00"/>
    <d v="1899-12-30T00:15:01"/>
    <n v="4"/>
    <d v="1899-12-30T00:07:23"/>
    <n v="15.016666666679992"/>
    <x v="14"/>
    <x v="1"/>
  </r>
  <r>
    <x v="12"/>
    <s v="2025000347"/>
    <x v="0"/>
    <x v="1380"/>
    <s v="E0244KCH"/>
    <d v="2025-03-05T00:00:00"/>
    <x v="2"/>
    <s v="55"/>
    <x v="10"/>
    <s v="S1"/>
    <x v="1"/>
    <x v="0"/>
    <d v="2025-03-05T00:00:00"/>
    <d v="1899-12-30T15:35:39"/>
    <d v="2025-03-05T00:00:00"/>
    <d v="1899-12-30T16:28:40"/>
    <d v="2025-03-05T00:00:00"/>
    <d v="1899-12-30T16:38:02"/>
    <x v="0"/>
    <x v="0"/>
    <s v="1328133215"/>
    <s v="FBO"/>
    <d v="1899-12-30T01:02:23"/>
    <x v="3663"/>
    <d v="1899-12-30T00:53:01"/>
    <s v="Granel"/>
    <s v="E001"/>
    <x v="2"/>
    <d v="1899-12-30T01:02:23"/>
    <d v="1899-12-30T00:09:22"/>
    <x v="10"/>
    <x v="8"/>
    <x v="2"/>
    <x v="2"/>
    <n v="0"/>
    <n v="0"/>
    <x v="0"/>
    <x v="2"/>
    <x v="2"/>
    <n v="0"/>
    <x v="1"/>
    <x v="0"/>
    <d v="1899-12-30T00:53:01"/>
    <d v="1899-12-30T00:08:01"/>
    <x v="0"/>
    <m/>
    <m/>
    <d v="1899-12-30T00:00:00"/>
    <d v="1899-12-30T01:02:23"/>
    <n v="4"/>
    <d v="1899-12-30T00:53:01"/>
    <n v="62.383333333334342"/>
    <x v="8"/>
    <x v="0"/>
  </r>
  <r>
    <x v="12"/>
    <s v="2025000349"/>
    <x v="0"/>
    <x v="951"/>
    <s v="E4362JYZ"/>
    <d v="2025-03-05T00:00:00"/>
    <x v="2"/>
    <s v="3042"/>
    <x v="13"/>
    <s v="S2"/>
    <x v="6"/>
    <x v="0"/>
    <d v="2025-03-05T00:00:00"/>
    <d v="1899-12-30T16:33:01"/>
    <d v="2025-03-05T00:00:00"/>
    <d v="1899-12-30T16:42:30"/>
    <d v="2025-03-05T00:00:00"/>
    <d v="1899-12-30T16:50:38"/>
    <x v="0"/>
    <x v="0"/>
    <s v="1328133216"/>
    <s v="EXW"/>
    <d v="1899-12-30T00:17:37"/>
    <x v="2201"/>
    <d v="1899-12-30T00:09:29"/>
    <s v="Granel"/>
    <s v="E001"/>
    <x v="1"/>
    <d v="1899-12-30T00:17:37"/>
    <d v="1899-12-30T00:08:08"/>
    <x v="7"/>
    <x v="8"/>
    <x v="2"/>
    <x v="2"/>
    <n v="0"/>
    <n v="0"/>
    <x v="0"/>
    <x v="2"/>
    <x v="2"/>
    <n v="0"/>
    <x v="1"/>
    <x v="1"/>
    <d v="1899-12-30T00:09:29"/>
    <d v="1899-12-30T00:09:29"/>
    <x v="0"/>
    <m/>
    <m/>
    <d v="1899-12-30T00:00:00"/>
    <d v="1899-12-30T00:17:37"/>
    <n v="4"/>
    <d v="1899-12-30T00:09:29"/>
    <n v="17.616666666657537"/>
    <x v="8"/>
    <x v="1"/>
  </r>
  <r>
    <x v="12"/>
    <s v=""/>
    <x v="0"/>
    <x v="1395"/>
    <m/>
    <d v="2025-03-05T00:00:00"/>
    <x v="2"/>
    <s v="3124"/>
    <x v="57"/>
    <s v="PA"/>
    <x v="3"/>
    <x v="0"/>
    <d v="2025-03-05T00:00:00"/>
    <d v="1899-12-30T16:57:29"/>
    <d v="2025-03-05T00:00:00"/>
    <d v="1899-12-30T16:57:47"/>
    <d v="2025-03-05T00:00:00"/>
    <d v="1899-12-30T16:57:56"/>
    <x v="317"/>
    <x v="38"/>
    <s v="1328133217"/>
    <s v="EXW"/>
    <d v="1899-12-30T00:00:27"/>
    <x v="2323"/>
    <d v="1899-12-30T00:00:18"/>
    <s v="Ensacado"/>
    <s v="E002"/>
    <x v="1"/>
    <d v="1899-12-30T00:00:27"/>
    <d v="1899-12-30T00:00:09"/>
    <x v="7"/>
    <x v="8"/>
    <x v="2"/>
    <x v="1"/>
    <n v="1"/>
    <n v="0"/>
    <x v="1"/>
    <x v="1"/>
    <x v="2"/>
    <n v="1"/>
    <x v="1"/>
    <x v="1"/>
    <d v="1899-12-30T00:00:18"/>
    <d v="1899-12-30T00:00:18"/>
    <x v="0"/>
    <m/>
    <m/>
    <d v="1899-12-30T00:00:00"/>
    <d v="1899-12-30T00:00:27"/>
    <n v="4"/>
    <d v="1899-12-30T00:00:18"/>
    <n v="0.45000000000007034"/>
    <x v="8"/>
    <x v="1"/>
  </r>
  <r>
    <x v="12"/>
    <s v=""/>
    <x v="0"/>
    <x v="1396"/>
    <m/>
    <d v="2025-03-05T00:00:00"/>
    <x v="2"/>
    <s v="2926"/>
    <x v="56"/>
    <s v="PA"/>
    <x v="3"/>
    <x v="0"/>
    <d v="2025-03-05T00:00:00"/>
    <d v="1899-12-30T17:02:24"/>
    <d v="2025-03-05T00:00:00"/>
    <d v="1899-12-30T19:13:01"/>
    <d v="2025-03-05T00:00:00"/>
    <d v="1899-12-30T17:02:44"/>
    <x v="318"/>
    <x v="38"/>
    <s v="1328133218"/>
    <s v="EXW"/>
    <d v="1899-12-30T04:20:54"/>
    <x v="3664"/>
    <d v="1899-12-30T02:10:37"/>
    <s v="Ensacado"/>
    <s v="E002"/>
    <x v="1"/>
    <d v="1899-12-30T00:00:20"/>
    <n v="-9.0474537037040004E-2"/>
    <x v="11"/>
    <x v="8"/>
    <x v="2"/>
    <x v="1"/>
    <n v="1"/>
    <n v="0"/>
    <x v="1"/>
    <x v="1"/>
    <x v="2"/>
    <n v="1"/>
    <x v="1"/>
    <x v="1"/>
    <d v="1899-12-30T02:10:37"/>
    <d v="1899-12-30T01:12:37"/>
    <x v="1"/>
    <m/>
    <m/>
    <d v="1899-12-30T00:00:00"/>
    <d v="1899-12-30T00:00:20"/>
    <n v="4"/>
    <d v="1899-12-30T02:10:37"/>
    <n v="0.33333333333120052"/>
    <x v="12"/>
    <x v="1"/>
  </r>
  <r>
    <x v="12"/>
    <s v="2025000351"/>
    <x v="0"/>
    <x v="947"/>
    <s v="E8566LPV"/>
    <d v="2025-03-05T00:00:00"/>
    <x v="2"/>
    <s v="3042"/>
    <x v="13"/>
    <s v="S2"/>
    <x v="6"/>
    <x v="0"/>
    <d v="2025-03-05T00:00:00"/>
    <d v="1899-12-30T17:34:28"/>
    <d v="2025-03-05T00:00:00"/>
    <d v="1899-12-30T17:42:14"/>
    <d v="2025-03-05T00:00:00"/>
    <d v="1899-12-30T17:47:56"/>
    <x v="0"/>
    <x v="0"/>
    <s v="1328133219"/>
    <s v="EXW"/>
    <d v="1899-12-30T00:13:28"/>
    <x v="2021"/>
    <d v="1899-12-30T00:07:46"/>
    <s v="Granel"/>
    <s v="E001"/>
    <x v="1"/>
    <d v="1899-12-30T00:13:28"/>
    <d v="1899-12-30T00:05:42"/>
    <x v="11"/>
    <x v="8"/>
    <x v="2"/>
    <x v="2"/>
    <n v="0"/>
    <n v="0"/>
    <x v="0"/>
    <x v="2"/>
    <x v="2"/>
    <n v="0"/>
    <x v="1"/>
    <x v="1"/>
    <d v="1899-12-30T00:07:46"/>
    <d v="1899-12-30T00:07:46"/>
    <x v="0"/>
    <m/>
    <m/>
    <d v="1899-12-30T00:00:00"/>
    <d v="1899-12-30T00:13:28"/>
    <n v="4"/>
    <d v="1899-12-30T00:07:46"/>
    <n v="13.466666666663922"/>
    <x v="12"/>
    <x v="1"/>
  </r>
  <r>
    <x v="12"/>
    <s v="2025000353"/>
    <x v="0"/>
    <x v="1378"/>
    <s v="E6047FYP"/>
    <d v="2025-03-06T00:00:00"/>
    <x v="2"/>
    <s v="55"/>
    <x v="10"/>
    <s v="S1"/>
    <x v="1"/>
    <x v="0"/>
    <d v="2025-03-06T00:00:00"/>
    <d v="1899-12-30T07:55:02"/>
    <d v="2025-03-06T00:00:00"/>
    <d v="1899-12-30T08:01:55"/>
    <d v="2025-03-06T00:00:00"/>
    <d v="1899-12-30T08:08:49"/>
    <x v="0"/>
    <x v="0"/>
    <s v="1328133220"/>
    <s v="EXW"/>
    <d v="1899-12-30T00:13:47"/>
    <x v="3665"/>
    <d v="1899-12-30T00:06:53"/>
    <s v="Granel"/>
    <s v="E001"/>
    <x v="1"/>
    <d v="1899-12-30T00:13:47"/>
    <d v="1899-12-30T00:06:54"/>
    <x v="2"/>
    <x v="9"/>
    <x v="2"/>
    <x v="2"/>
    <n v="0"/>
    <n v="0"/>
    <x v="0"/>
    <x v="2"/>
    <x v="2"/>
    <n v="0"/>
    <x v="1"/>
    <x v="1"/>
    <d v="1899-12-30T00:06:53"/>
    <d v="1899-12-30T00:06:53"/>
    <x v="0"/>
    <m/>
    <m/>
    <d v="1899-12-30T00:00:00"/>
    <d v="1899-12-30T00:13:47"/>
    <n v="5"/>
    <d v="1899-12-30T00:06:53"/>
    <n v="13.783333333334342"/>
    <x v="2"/>
    <x v="1"/>
  </r>
  <r>
    <x v="12"/>
    <s v="2025000354"/>
    <x v="0"/>
    <x v="1378"/>
    <s v="E6047FYP"/>
    <d v="2025-03-06T00:00:00"/>
    <x v="2"/>
    <s v="55"/>
    <x v="10"/>
    <s v="S1"/>
    <x v="1"/>
    <x v="0"/>
    <d v="2025-03-06T00:00:00"/>
    <d v="1899-12-30T09:49:31"/>
    <d v="2025-03-06T00:00:00"/>
    <d v="1899-12-30T09:55:56"/>
    <d v="2025-03-06T00:00:00"/>
    <d v="1899-12-30T10:04:09"/>
    <x v="0"/>
    <x v="0"/>
    <s v="1328133223"/>
    <s v="EXW"/>
    <d v="1899-12-30T00:14:38"/>
    <x v="3666"/>
    <d v="1899-12-30T00:06:25"/>
    <s v="Granel"/>
    <s v="E001"/>
    <x v="1"/>
    <d v="1899-12-30T00:14:38"/>
    <d v="1899-12-30T00:08:13"/>
    <x v="4"/>
    <x v="9"/>
    <x v="2"/>
    <x v="2"/>
    <n v="0"/>
    <n v="0"/>
    <x v="0"/>
    <x v="2"/>
    <x v="2"/>
    <n v="0"/>
    <x v="1"/>
    <x v="1"/>
    <d v="1899-12-30T00:06:25"/>
    <d v="1899-12-30T00:06:25"/>
    <x v="0"/>
    <m/>
    <m/>
    <d v="1899-12-30T00:00:00"/>
    <d v="1899-12-30T00:14:38"/>
    <n v="5"/>
    <d v="1899-12-30T00:06:25"/>
    <n v="14.633333333337672"/>
    <x v="4"/>
    <x v="1"/>
  </r>
  <r>
    <x v="12"/>
    <s v=""/>
    <x v="0"/>
    <x v="1390"/>
    <s v="E2757BLV"/>
    <d v="2025-03-06T00:00:00"/>
    <x v="2"/>
    <s v="2906"/>
    <x v="11"/>
    <s v="PA"/>
    <x v="3"/>
    <x v="0"/>
    <d v="2025-03-06T00:00:00"/>
    <d v="1899-12-30T10:41:45"/>
    <d v="2025-03-06T00:00:00"/>
    <d v="1899-12-30T10:42:13"/>
    <d v="2025-03-06T00:00:00"/>
    <d v="1899-12-30T10:42:39"/>
    <x v="27"/>
    <x v="38"/>
    <s v="1328133224"/>
    <s v="EXW"/>
    <d v="1899-12-30T00:00:54"/>
    <x v="827"/>
    <d v="1899-12-30T00:00:28"/>
    <s v="Ensacado"/>
    <s v="E002"/>
    <x v="1"/>
    <d v="1899-12-30T00:00:54"/>
    <d v="1899-12-30T00:00:26"/>
    <x v="5"/>
    <x v="9"/>
    <x v="2"/>
    <x v="1"/>
    <n v="1"/>
    <n v="0"/>
    <x v="1"/>
    <x v="1"/>
    <x v="2"/>
    <n v="1"/>
    <x v="1"/>
    <x v="1"/>
    <d v="1899-12-30T00:00:28"/>
    <d v="1899-12-30T00:00:28"/>
    <x v="0"/>
    <m/>
    <m/>
    <d v="1899-12-30T00:00:00"/>
    <d v="1899-12-30T00:00:54"/>
    <n v="5"/>
    <d v="1899-12-30T00:00:28"/>
    <n v="0.89999999999998082"/>
    <x v="4"/>
    <x v="1"/>
  </r>
  <r>
    <x v="12"/>
    <s v=""/>
    <x v="0"/>
    <x v="1377"/>
    <m/>
    <d v="2025-03-06T00:00:00"/>
    <x v="2"/>
    <s v="2906"/>
    <x v="11"/>
    <s v="PA"/>
    <x v="3"/>
    <x v="0"/>
    <d v="2025-03-06T00:00:00"/>
    <d v="1899-12-30T11:42:10"/>
    <d v="2025-03-06T00:00:00"/>
    <d v="1899-12-30T18:55:01"/>
    <d v="2025-03-06T00:00:00"/>
    <d v="1899-12-30T11:42:31"/>
    <x v="300"/>
    <x v="38"/>
    <s v="1328133225"/>
    <s v="EXW"/>
    <d v="1899-12-30T14:25:21"/>
    <x v="3667"/>
    <d v="1899-12-30T07:12:51"/>
    <s v="Ensacado"/>
    <s v="E002"/>
    <x v="1"/>
    <d v="1899-12-30T00:00:21"/>
    <n v="-0.30034722222221999"/>
    <x v="9"/>
    <x v="9"/>
    <x v="2"/>
    <x v="1"/>
    <n v="1"/>
    <n v="0"/>
    <x v="1"/>
    <x v="1"/>
    <x v="2"/>
    <n v="1"/>
    <x v="1"/>
    <x v="1"/>
    <d v="1899-12-30T07:12:51"/>
    <d v="1899-12-30T06:14:51"/>
    <x v="1"/>
    <m/>
    <m/>
    <d v="1899-12-30T00:00:00"/>
    <d v="1899-12-30T00:00:21"/>
    <n v="5"/>
    <d v="1899-12-30T07:12:51"/>
    <n v="0.3500000000064496"/>
    <x v="5"/>
    <x v="1"/>
  </r>
  <r>
    <x v="12"/>
    <s v=""/>
    <x v="0"/>
    <x v="1397"/>
    <m/>
    <d v="2025-03-06T00:00:00"/>
    <x v="2"/>
    <s v="2906"/>
    <x v="11"/>
    <s v="PA"/>
    <x v="3"/>
    <x v="0"/>
    <d v="2025-03-06T00:00:00"/>
    <d v="1899-12-30T11:55:25"/>
    <d v="2025-03-06T00:00:00"/>
    <d v="1899-12-30T11:56:15"/>
    <d v="2025-03-06T00:00:00"/>
    <d v="1899-12-30T11:56:28"/>
    <x v="319"/>
    <x v="38"/>
    <s v="1328133226"/>
    <s v="EXW"/>
    <d v="1899-12-30T00:01:03"/>
    <x v="2379"/>
    <d v="1899-12-30T00:00:50"/>
    <s v="Ensacado"/>
    <s v="E002"/>
    <x v="1"/>
    <d v="1899-12-30T00:01:03"/>
    <d v="1899-12-30T00:00:13"/>
    <x v="9"/>
    <x v="9"/>
    <x v="2"/>
    <x v="1"/>
    <n v="1"/>
    <n v="0"/>
    <x v="1"/>
    <x v="1"/>
    <x v="2"/>
    <n v="1"/>
    <x v="1"/>
    <x v="1"/>
    <d v="1899-12-30T00:00:50"/>
    <d v="1899-12-30T00:00:50"/>
    <x v="0"/>
    <m/>
    <m/>
    <d v="1899-12-30T00:00:00"/>
    <d v="1899-12-30T00:01:03"/>
    <n v="5"/>
    <d v="1899-12-30T00:00:50"/>
    <n v="1.0500000000048004"/>
    <x v="5"/>
    <x v="1"/>
  </r>
  <r>
    <x v="12"/>
    <s v="2025000355"/>
    <x v="0"/>
    <x v="1378"/>
    <s v="E6047FYP"/>
    <d v="2025-03-06T00:00:00"/>
    <x v="2"/>
    <s v="55"/>
    <x v="10"/>
    <s v="S1"/>
    <x v="1"/>
    <x v="0"/>
    <d v="2025-03-06T00:00:00"/>
    <d v="1899-12-30T11:42:31"/>
    <d v="2025-03-06T00:00:00"/>
    <d v="1899-12-30T11:48:56"/>
    <d v="2025-03-06T00:00:00"/>
    <d v="1899-12-30T11:59:44"/>
    <x v="0"/>
    <x v="0"/>
    <s v="1328133227"/>
    <s v="EXW"/>
    <d v="1899-12-30T00:17:13"/>
    <x v="3668"/>
    <d v="1899-12-30T00:06:25"/>
    <s v="Granel"/>
    <s v="E001"/>
    <x v="1"/>
    <d v="1899-12-30T00:17:13"/>
    <d v="1899-12-30T00:10:48"/>
    <x v="9"/>
    <x v="9"/>
    <x v="2"/>
    <x v="2"/>
    <n v="0"/>
    <n v="0"/>
    <x v="0"/>
    <x v="2"/>
    <x v="2"/>
    <n v="0"/>
    <x v="1"/>
    <x v="1"/>
    <d v="1899-12-30T00:06:25"/>
    <d v="1899-12-30T00:06:25"/>
    <x v="0"/>
    <m/>
    <m/>
    <d v="1899-12-30T00:00:00"/>
    <d v="1899-12-30T00:17:13"/>
    <n v="5"/>
    <d v="1899-12-30T00:06:25"/>
    <n v="17.216666666654355"/>
    <x v="5"/>
    <x v="1"/>
  </r>
  <r>
    <x v="12"/>
    <s v=""/>
    <x v="0"/>
    <x v="1398"/>
    <m/>
    <d v="2025-03-06T00:00:00"/>
    <x v="2"/>
    <s v="2906"/>
    <x v="11"/>
    <s v="PA"/>
    <x v="3"/>
    <x v="0"/>
    <d v="2025-03-06T00:00:00"/>
    <d v="1899-12-30T16:30:37"/>
    <d v="2025-03-06T00:00:00"/>
    <d v="1899-12-30T16:30:48"/>
    <d v="2025-03-06T00:00:00"/>
    <d v="1899-12-30T16:30:58"/>
    <x v="320"/>
    <x v="38"/>
    <s v="1328133228"/>
    <s v="EXW"/>
    <d v="1899-12-30T00:00:21"/>
    <x v="2335"/>
    <d v="1899-12-30T00:00:11"/>
    <s v="Ensacado"/>
    <s v="E002"/>
    <x v="1"/>
    <d v="1899-12-30T00:00:21"/>
    <d v="1899-12-30T00:00:10"/>
    <x v="7"/>
    <x v="9"/>
    <x v="2"/>
    <x v="1"/>
    <n v="1"/>
    <n v="0"/>
    <x v="1"/>
    <x v="1"/>
    <x v="2"/>
    <n v="1"/>
    <x v="1"/>
    <x v="1"/>
    <d v="1899-12-30T00:00:11"/>
    <d v="1899-12-30T00:00:11"/>
    <x v="0"/>
    <m/>
    <m/>
    <d v="1899-12-30T00:00:00"/>
    <d v="1899-12-30T00:00:21"/>
    <n v="5"/>
    <d v="1899-12-30T00:00:11"/>
    <n v="0.3500000000064496"/>
    <x v="8"/>
    <x v="1"/>
  </r>
  <r>
    <x v="12"/>
    <s v="2025000356"/>
    <x v="0"/>
    <x v="1378"/>
    <s v="E6047FYP"/>
    <d v="2025-03-06T00:00:00"/>
    <x v="2"/>
    <s v="3042"/>
    <x v="13"/>
    <s v="S2"/>
    <x v="6"/>
    <x v="0"/>
    <d v="2025-03-06T00:00:00"/>
    <d v="1899-12-30T16:26:15"/>
    <d v="2025-03-06T00:00:00"/>
    <d v="1899-12-30T16:32:52"/>
    <d v="2025-03-06T00:00:00"/>
    <d v="1899-12-30T16:40:41"/>
    <x v="0"/>
    <x v="0"/>
    <s v="1328133229"/>
    <s v="EXW"/>
    <d v="1899-12-30T00:14:26"/>
    <x v="3669"/>
    <d v="1899-12-30T00:06:37"/>
    <s v="Granel"/>
    <s v="E001"/>
    <x v="1"/>
    <d v="1899-12-30T00:14:26"/>
    <d v="1899-12-30T00:07:49"/>
    <x v="7"/>
    <x v="9"/>
    <x v="2"/>
    <x v="2"/>
    <n v="0"/>
    <n v="0"/>
    <x v="0"/>
    <x v="2"/>
    <x v="2"/>
    <n v="0"/>
    <x v="1"/>
    <x v="1"/>
    <d v="1899-12-30T00:06:37"/>
    <d v="1899-12-30T00:06:37"/>
    <x v="0"/>
    <m/>
    <m/>
    <d v="1899-12-30T00:00:00"/>
    <d v="1899-12-30T00:14:26"/>
    <n v="5"/>
    <d v="1899-12-30T00:06:37"/>
    <n v="14.433333333335963"/>
    <x v="8"/>
    <x v="1"/>
  </r>
  <r>
    <x v="12"/>
    <s v="2025000352"/>
    <x v="0"/>
    <x v="1380"/>
    <s v="E0244KCH"/>
    <d v="2025-03-06T00:00:00"/>
    <x v="2"/>
    <s v="3042"/>
    <x v="13"/>
    <s v="S2"/>
    <x v="6"/>
    <x v="0"/>
    <d v="2025-03-05T00:00:00"/>
    <d v="1899-12-30T17:38:09"/>
    <d v="2025-03-06T00:00:00"/>
    <d v="1899-12-30T16:49:27"/>
    <d v="2025-03-06T00:00:00"/>
    <d v="1899-12-30T17:08:05"/>
    <x v="0"/>
    <x v="0"/>
    <s v="1328133230"/>
    <s v="FBO"/>
    <d v="1899-12-30T15:29:56"/>
    <x v="2266"/>
    <d v="1899-12-30T15:11:18"/>
    <s v="Granel"/>
    <s v="E001"/>
    <x v="2"/>
    <d v="1899-12-30T23:29:55"/>
    <d v="1899-12-30T00:18:38"/>
    <x v="11"/>
    <x v="9"/>
    <x v="2"/>
    <x v="2"/>
    <n v="0"/>
    <n v="1"/>
    <x v="1"/>
    <x v="2"/>
    <x v="2"/>
    <n v="1"/>
    <x v="1"/>
    <x v="2"/>
    <d v="1899-12-30T15:11:18"/>
    <d v="1899-12-30T14:13:18"/>
    <x v="0"/>
    <m/>
    <m/>
    <d v="1899-12-30T00:00:00"/>
    <d v="1899-12-30T23:29:55"/>
    <n v="5"/>
    <n v="-3.3819444444449953E-2"/>
    <n v="1409.9166666666661"/>
    <x v="12"/>
    <x v="0"/>
  </r>
  <r>
    <x v="12"/>
    <s v="2025000357"/>
    <x v="0"/>
    <x v="1378"/>
    <s v="E6047FYP"/>
    <d v="2025-03-07T00:00:00"/>
    <x v="2"/>
    <s v="55"/>
    <x v="10"/>
    <s v="S1"/>
    <x v="1"/>
    <x v="0"/>
    <d v="2025-03-07T00:00:00"/>
    <d v="1899-12-30T07:57:56"/>
    <d v="2025-03-07T00:00:00"/>
    <d v="1899-12-30T08:04:59"/>
    <d v="2025-03-07T00:00:00"/>
    <d v="1899-12-30T08:12:26"/>
    <x v="0"/>
    <x v="0"/>
    <s v="1328133231"/>
    <s v="EXW"/>
    <d v="1899-12-30T00:14:30"/>
    <x v="2331"/>
    <d v="1899-12-30T00:07:03"/>
    <s v="Granel"/>
    <s v="E001"/>
    <x v="1"/>
    <d v="1899-12-30T00:14:30"/>
    <d v="1899-12-30T00:07:27"/>
    <x v="2"/>
    <x v="10"/>
    <x v="2"/>
    <x v="2"/>
    <n v="0"/>
    <n v="0"/>
    <x v="0"/>
    <x v="2"/>
    <x v="2"/>
    <n v="0"/>
    <x v="1"/>
    <x v="1"/>
    <d v="1899-12-30T00:07:03"/>
    <d v="1899-12-30T00:07:03"/>
    <x v="0"/>
    <m/>
    <m/>
    <d v="1899-12-30T00:00:00"/>
    <d v="1899-12-30T00:14:30"/>
    <n v="6"/>
    <d v="1899-12-30T00:07:03"/>
    <n v="14.499999999993634"/>
    <x v="2"/>
    <x v="1"/>
  </r>
  <r>
    <x v="12"/>
    <s v=""/>
    <x v="0"/>
    <x v="1399"/>
    <m/>
    <d v="2025-03-07T00:00:00"/>
    <x v="2"/>
    <s v="2926"/>
    <x v="56"/>
    <s v="PA"/>
    <x v="3"/>
    <x v="0"/>
    <d v="2025-03-07T00:00:00"/>
    <d v="1899-12-30T08:18:55"/>
    <d v="2025-03-07T00:00:00"/>
    <d v="1899-12-30T19:30:00"/>
    <d v="2025-03-07T00:00:00"/>
    <d v="1899-12-30T08:19:45"/>
    <x v="304"/>
    <x v="2"/>
    <s v="1328133232"/>
    <s v="EXW"/>
    <d v="1899-12-30T22:21:20"/>
    <x v="3670"/>
    <d v="1899-12-30T11:11:05"/>
    <s v="Ensacado"/>
    <s v="E002"/>
    <x v="1"/>
    <d v="1899-12-30T00:00:50"/>
    <n v="-0.46545138888888998"/>
    <x v="3"/>
    <x v="10"/>
    <x v="2"/>
    <x v="1"/>
    <n v="1"/>
    <n v="0"/>
    <x v="1"/>
    <x v="1"/>
    <x v="2"/>
    <n v="1"/>
    <x v="1"/>
    <x v="1"/>
    <d v="1899-12-30T11:11:05"/>
    <d v="1899-12-30T10:13:05"/>
    <x v="1"/>
    <m/>
    <m/>
    <d v="1899-12-30T00:00:00"/>
    <d v="1899-12-30T00:00:50"/>
    <n v="6"/>
    <d v="1899-12-30T11:11:05"/>
    <n v="0.8333333333280013"/>
    <x v="2"/>
    <x v="1"/>
  </r>
  <r>
    <x v="12"/>
    <s v=""/>
    <x v="0"/>
    <x v="1391"/>
    <s v="E9074LCN"/>
    <d v="2025-03-07T00:00:00"/>
    <x v="2"/>
    <s v="2906"/>
    <x v="11"/>
    <s v="PA"/>
    <x v="3"/>
    <x v="0"/>
    <d v="2025-03-07T00:00:00"/>
    <d v="1899-12-30T08:35:52"/>
    <d v="2025-03-07T00:00:00"/>
    <d v="1899-12-30T18:19:59"/>
    <d v="2025-03-07T00:00:00"/>
    <d v="1899-12-30T08:36:27"/>
    <x v="321"/>
    <x v="2"/>
    <s v="1328133233"/>
    <s v="FBO"/>
    <d v="1899-12-30T19:27:39"/>
    <x v="3671"/>
    <d v="1899-12-30T09:44:07"/>
    <s v="Ensacado"/>
    <s v="E002"/>
    <x v="2"/>
    <d v="1899-12-30T00:00:35"/>
    <n v="-0.40523148148148003"/>
    <x v="3"/>
    <x v="10"/>
    <x v="2"/>
    <x v="1"/>
    <n v="1"/>
    <n v="0"/>
    <x v="1"/>
    <x v="1"/>
    <x v="2"/>
    <n v="1"/>
    <x v="1"/>
    <x v="1"/>
    <d v="1899-12-30T09:44:07"/>
    <d v="1899-12-30T08:46:07"/>
    <x v="1"/>
    <m/>
    <m/>
    <d v="1899-12-30T00:00:00"/>
    <d v="1899-12-30T00:00:35"/>
    <n v="6"/>
    <d v="1899-12-30T09:44:07"/>
    <n v="0.58333333332956094"/>
    <x v="2"/>
    <x v="1"/>
  </r>
  <r>
    <x v="12"/>
    <s v=""/>
    <x v="0"/>
    <x v="1400"/>
    <m/>
    <d v="2025-03-07T00:00:00"/>
    <x v="2"/>
    <s v="2906"/>
    <x v="11"/>
    <s v="PA"/>
    <x v="3"/>
    <x v="0"/>
    <d v="2025-03-07T00:00:00"/>
    <d v="1899-12-30T09:48:55"/>
    <d v="2025-03-07T00:00:00"/>
    <d v="1899-12-30T12:55:01"/>
    <d v="2025-03-07T00:00:00"/>
    <d v="1899-12-30T10:05:25"/>
    <x v="311"/>
    <x v="38"/>
    <s v="1328133234"/>
    <s v="EXW"/>
    <d v="1899-12-30T05:55:42"/>
    <x v="3672"/>
    <d v="1899-12-30T03:06:06"/>
    <s v="Ensacado"/>
    <s v="E002"/>
    <x v="1"/>
    <d v="1899-12-30T00:16:30"/>
    <n v="-0.11777777777778003"/>
    <x v="4"/>
    <x v="10"/>
    <x v="2"/>
    <x v="1"/>
    <n v="0"/>
    <n v="0"/>
    <x v="0"/>
    <x v="1"/>
    <x v="2"/>
    <n v="0"/>
    <x v="1"/>
    <x v="1"/>
    <d v="1899-12-30T03:06:06"/>
    <d v="1899-12-30T02:08:06"/>
    <x v="1"/>
    <m/>
    <m/>
    <d v="1899-12-30T00:00:00"/>
    <d v="1899-12-30T00:16:30"/>
    <n v="6"/>
    <d v="1899-12-30T03:06:06"/>
    <n v="16.499999999995143"/>
    <x v="4"/>
    <x v="1"/>
  </r>
  <r>
    <x v="12"/>
    <s v="2025000359"/>
    <x v="0"/>
    <x v="1378"/>
    <s v="E6047FYP"/>
    <d v="2025-03-07T00:00:00"/>
    <x v="2"/>
    <s v="55"/>
    <x v="10"/>
    <s v="S1"/>
    <x v="1"/>
    <x v="0"/>
    <d v="2025-03-07T00:00:00"/>
    <d v="1899-12-30T10:44:06"/>
    <d v="2025-03-07T00:00:00"/>
    <d v="1899-12-30T10:50:26"/>
    <d v="2025-03-07T00:00:00"/>
    <d v="1899-12-30T10:56:56"/>
    <x v="0"/>
    <x v="0"/>
    <s v="1328133236"/>
    <s v="EXW"/>
    <d v="1899-12-30T00:12:50"/>
    <x v="2168"/>
    <d v="1899-12-30T00:06:20"/>
    <s v="Granel"/>
    <s v="E001"/>
    <x v="1"/>
    <d v="1899-12-30T00:12:50"/>
    <d v="1899-12-30T00:06:30"/>
    <x v="5"/>
    <x v="10"/>
    <x v="2"/>
    <x v="2"/>
    <n v="0"/>
    <n v="0"/>
    <x v="0"/>
    <x v="2"/>
    <x v="2"/>
    <n v="0"/>
    <x v="1"/>
    <x v="1"/>
    <d v="1899-12-30T00:06:20"/>
    <d v="1899-12-30T00:06:20"/>
    <x v="0"/>
    <m/>
    <m/>
    <d v="1899-12-30T00:00:00"/>
    <d v="1899-12-30T00:12:50"/>
    <n v="6"/>
    <d v="1899-12-30T00:06:20"/>
    <n v="12.833333333323242"/>
    <x v="4"/>
    <x v="1"/>
  </r>
  <r>
    <x v="12"/>
    <s v=""/>
    <x v="0"/>
    <x v="1401"/>
    <m/>
    <d v="2025-03-07T00:00:00"/>
    <x v="2"/>
    <s v="2906"/>
    <x v="11"/>
    <s v="PA"/>
    <x v="3"/>
    <x v="0"/>
    <d v="2025-03-07T00:00:00"/>
    <d v="1899-12-30T11:40:27"/>
    <d v="2025-03-07T00:00:00"/>
    <d v="1899-12-30T11:54:43"/>
    <d v="2025-03-07T00:00:00"/>
    <d v="1899-12-30T11:54:51"/>
    <x v="322"/>
    <x v="38"/>
    <s v="1328133237"/>
    <s v="EXW"/>
    <d v="1899-12-30T00:14:24"/>
    <x v="1915"/>
    <d v="1899-12-30T00:14:16"/>
    <s v="Ensacado"/>
    <s v="E002"/>
    <x v="1"/>
    <d v="1899-12-30T00:14:24"/>
    <d v="1899-12-30T00:00:08"/>
    <x v="9"/>
    <x v="10"/>
    <x v="2"/>
    <x v="1"/>
    <n v="0"/>
    <n v="0"/>
    <x v="0"/>
    <x v="1"/>
    <x v="2"/>
    <n v="0"/>
    <x v="1"/>
    <x v="1"/>
    <d v="1899-12-30T00:14:16"/>
    <d v="1899-12-30T00:14:16"/>
    <x v="0"/>
    <m/>
    <m/>
    <d v="1899-12-30T00:00:00"/>
    <d v="1899-12-30T00:14:24"/>
    <n v="6"/>
    <d v="1899-12-30T00:14:16"/>
    <n v="14.400000000000013"/>
    <x v="5"/>
    <x v="1"/>
  </r>
  <r>
    <x v="12"/>
    <s v="2025000350"/>
    <x v="0"/>
    <x v="1379"/>
    <s v="E3205DTL"/>
    <d v="2025-03-07T00:00:00"/>
    <x v="2"/>
    <s v="55"/>
    <x v="10"/>
    <s v="S1"/>
    <x v="1"/>
    <x v="0"/>
    <d v="2025-03-05T00:00:00"/>
    <d v="1899-12-30T16:43:12"/>
    <d v="2025-03-07T00:00:00"/>
    <d v="1899-12-30T11:56:52"/>
    <d v="2025-03-07T00:00:00"/>
    <d v="1899-12-30T12:24:30"/>
    <x v="0"/>
    <x v="0"/>
    <s v="1328133238"/>
    <s v="FBO"/>
    <d v="1899-12-31T03:41:18"/>
    <x v="1904"/>
    <d v="1899-12-31T03:13:40"/>
    <s v="Granel"/>
    <s v="E001"/>
    <x v="2"/>
    <d v="1899-12-30T19:41:17"/>
    <d v="1899-12-30T00:27:38"/>
    <x v="7"/>
    <x v="10"/>
    <x v="2"/>
    <x v="2"/>
    <n v="0"/>
    <n v="1"/>
    <x v="1"/>
    <x v="2"/>
    <x v="2"/>
    <n v="1"/>
    <x v="1"/>
    <x v="2"/>
    <d v="1899-12-31T03:13:40"/>
    <d v="1899-12-31T02:15:40"/>
    <x v="1"/>
    <m/>
    <m/>
    <d v="1899-12-30T00:00:00"/>
    <d v="1899-12-30T19:41:17"/>
    <n v="6"/>
    <n v="-0.19884259259260001"/>
    <n v="1181.2833333333299"/>
    <x v="11"/>
    <x v="0"/>
  </r>
  <r>
    <x v="12"/>
    <s v="2025000360"/>
    <x v="0"/>
    <x v="1378"/>
    <s v="E6047FYP"/>
    <d v="2025-03-07T00:00:00"/>
    <x v="2"/>
    <s v="55"/>
    <x v="10"/>
    <s v="S1"/>
    <x v="1"/>
    <x v="0"/>
    <d v="2025-03-07T00:00:00"/>
    <d v="1899-12-30T12:34:56"/>
    <d v="2025-03-07T00:00:00"/>
    <d v="1899-12-30T12:41:16"/>
    <d v="2025-03-07T00:00:00"/>
    <d v="1899-12-30T12:48:56"/>
    <x v="0"/>
    <x v="0"/>
    <s v="1328133239"/>
    <s v="EXW"/>
    <d v="1899-12-30T00:14:00"/>
    <x v="3673"/>
    <d v="1899-12-30T00:06:20"/>
    <s v="Granel"/>
    <s v="E001"/>
    <x v="1"/>
    <d v="1899-12-30T00:14:00"/>
    <d v="1899-12-30T00:07:40"/>
    <x v="13"/>
    <x v="10"/>
    <x v="2"/>
    <x v="2"/>
    <n v="0"/>
    <n v="0"/>
    <x v="0"/>
    <x v="2"/>
    <x v="2"/>
    <n v="0"/>
    <x v="1"/>
    <x v="1"/>
    <d v="1899-12-30T00:06:20"/>
    <d v="1899-12-30T00:06:20"/>
    <x v="0"/>
    <m/>
    <m/>
    <d v="1899-12-30T00:00:00"/>
    <d v="1899-12-30T00:14:00"/>
    <n v="6"/>
    <d v="1899-12-30T00:06:20"/>
    <n v="13.999999999996753"/>
    <x v="11"/>
    <x v="1"/>
  </r>
  <r>
    <x v="12"/>
    <s v="2025000358"/>
    <x v="0"/>
    <x v="1380"/>
    <s v="E0244KCH"/>
    <d v="2025-03-07T00:00:00"/>
    <x v="2"/>
    <s v="55"/>
    <x v="10"/>
    <s v="S1"/>
    <x v="1"/>
    <x v="0"/>
    <d v="2025-03-07T00:00:00"/>
    <d v="1899-12-30T09:08:13"/>
    <d v="2025-03-07T00:00:00"/>
    <d v="1899-12-30T15:22:51"/>
    <d v="2025-03-07T00:00:00"/>
    <d v="1899-12-30T15:31:46"/>
    <x v="0"/>
    <x v="0"/>
    <s v="1328133240"/>
    <s v="FBO"/>
    <d v="1899-12-30T06:23:33"/>
    <x v="1980"/>
    <d v="1899-12-30T06:14:38"/>
    <s v="Granel"/>
    <s v="E001"/>
    <x v="2"/>
    <d v="1899-12-30T06:23:33"/>
    <d v="1899-12-30T00:08:55"/>
    <x v="4"/>
    <x v="10"/>
    <x v="2"/>
    <x v="2"/>
    <n v="0"/>
    <n v="1"/>
    <x v="1"/>
    <x v="2"/>
    <x v="2"/>
    <n v="1"/>
    <x v="1"/>
    <x v="2"/>
    <d v="1899-12-30T06:14:38"/>
    <d v="1899-12-30T05:16:38"/>
    <x v="0"/>
    <m/>
    <m/>
    <d v="1899-12-30T00:00:00"/>
    <d v="1899-12-30T06:23:33"/>
    <n v="6"/>
    <d v="1899-12-30T06:14:38"/>
    <n v="383.55000000000484"/>
    <x v="14"/>
    <x v="0"/>
  </r>
  <r>
    <x v="12"/>
    <s v=""/>
    <x v="0"/>
    <x v="1394"/>
    <s v="ER5036BBB"/>
    <d v="2025-03-07T00:00:00"/>
    <x v="2"/>
    <s v="2926"/>
    <x v="56"/>
    <s v="PA"/>
    <x v="3"/>
    <x v="0"/>
    <d v="2025-03-07T00:00:00"/>
    <d v="1899-12-30T15:40:21"/>
    <d v="2025-03-07T00:00:00"/>
    <d v="1899-12-30T18:40:01"/>
    <d v="2025-03-07T00:00:00"/>
    <d v="1899-12-30T15:40:51"/>
    <x v="314"/>
    <x v="38"/>
    <s v="1328133241"/>
    <s v="EXW"/>
    <d v="1899-12-30T05:58:50"/>
    <x v="3674"/>
    <d v="1899-12-30T02:59:40"/>
    <s v="Ensacado"/>
    <s v="E002"/>
    <x v="1"/>
    <d v="1899-12-30T00:00:30"/>
    <n v="-0.12442129629629006"/>
    <x v="10"/>
    <x v="10"/>
    <x v="2"/>
    <x v="1"/>
    <n v="1"/>
    <n v="0"/>
    <x v="1"/>
    <x v="1"/>
    <x v="2"/>
    <n v="1"/>
    <x v="1"/>
    <x v="1"/>
    <d v="1899-12-30T02:59:40"/>
    <d v="1899-12-30T02:01:40"/>
    <x v="1"/>
    <m/>
    <m/>
    <d v="1899-12-30T00:00:00"/>
    <d v="1899-12-30T00:00:30"/>
    <n v="6"/>
    <d v="1899-12-30T02:59:40"/>
    <n v="0.50000000001110934"/>
    <x v="14"/>
    <x v="1"/>
  </r>
  <r>
    <x v="12"/>
    <s v="2025000361"/>
    <x v="0"/>
    <x v="1378"/>
    <s v="E6047FYP"/>
    <d v="2025-03-07T00:00:00"/>
    <x v="2"/>
    <s v="55"/>
    <x v="10"/>
    <s v="S1"/>
    <x v="1"/>
    <x v="0"/>
    <d v="2025-03-07T00:00:00"/>
    <d v="1899-12-30T15:42:07"/>
    <d v="2025-03-07T00:00:00"/>
    <d v="1899-12-30T15:48:36"/>
    <d v="2025-03-07T00:00:00"/>
    <d v="1899-12-30T15:58:53"/>
    <x v="0"/>
    <x v="0"/>
    <s v="1328133242"/>
    <s v="EXW"/>
    <d v="1899-12-30T00:16:46"/>
    <x v="1569"/>
    <d v="1899-12-30T00:06:29"/>
    <s v="Granel"/>
    <s v="E001"/>
    <x v="1"/>
    <d v="1899-12-30T00:16:46"/>
    <d v="1899-12-30T00:10:17"/>
    <x v="10"/>
    <x v="10"/>
    <x v="2"/>
    <x v="2"/>
    <n v="0"/>
    <n v="0"/>
    <x v="0"/>
    <x v="2"/>
    <x v="2"/>
    <n v="0"/>
    <x v="1"/>
    <x v="1"/>
    <d v="1899-12-30T00:06:29"/>
    <d v="1899-12-30T00:06:29"/>
    <x v="0"/>
    <m/>
    <m/>
    <d v="1899-12-30T00:00:00"/>
    <d v="1899-12-30T00:16:46"/>
    <n v="6"/>
    <d v="1899-12-30T00:06:29"/>
    <n v="16.766666666654366"/>
    <x v="14"/>
    <x v="1"/>
  </r>
  <r>
    <x v="12"/>
    <s v=""/>
    <x v="0"/>
    <x v="1402"/>
    <m/>
    <d v="2025-03-07T00:00:00"/>
    <x v="2"/>
    <s v="3124"/>
    <x v="57"/>
    <s v="PA"/>
    <x v="3"/>
    <x v="0"/>
    <d v="2025-03-07T00:00:00"/>
    <d v="1899-12-30T16:51:00"/>
    <d v="2025-03-07T00:00:00"/>
    <d v="1899-12-30T16:51:23"/>
    <d v="2025-03-07T00:00:00"/>
    <d v="1899-12-30T16:51:36"/>
    <x v="323"/>
    <x v="38"/>
    <s v="1328133243"/>
    <s v="EXW"/>
    <d v="1899-12-30T00:00:36"/>
    <x v="2379"/>
    <d v="1899-12-30T00:00:23"/>
    <s v="Ensacado"/>
    <s v="E002"/>
    <x v="1"/>
    <d v="1899-12-30T00:00:36"/>
    <d v="1899-12-30T00:00:13"/>
    <x v="7"/>
    <x v="10"/>
    <x v="2"/>
    <x v="1"/>
    <n v="1"/>
    <n v="0"/>
    <x v="1"/>
    <x v="1"/>
    <x v="2"/>
    <n v="1"/>
    <x v="1"/>
    <x v="1"/>
    <d v="1899-12-30T00:00:23"/>
    <d v="1899-12-30T00:00:23"/>
    <x v="0"/>
    <m/>
    <m/>
    <d v="1899-12-30T00:00:00"/>
    <d v="1899-12-30T00:00:36"/>
    <n v="6"/>
    <d v="1899-12-30T00:00:23"/>
    <n v="0.60000000000488996"/>
    <x v="8"/>
    <x v="1"/>
  </r>
  <r>
    <x v="12"/>
    <s v="2025000364"/>
    <x v="0"/>
    <x v="1378"/>
    <s v="E6047FYP"/>
    <d v="2025-03-10T00:00:00"/>
    <x v="2"/>
    <s v="55"/>
    <x v="10"/>
    <s v="S1"/>
    <x v="1"/>
    <x v="0"/>
    <d v="2025-03-10T00:00:00"/>
    <d v="1899-12-30T07:57:30"/>
    <d v="2025-03-10T00:00:00"/>
    <d v="1899-12-30T08:05:35"/>
    <d v="2025-03-10T00:00:00"/>
    <d v="1899-12-30T08:11:59"/>
    <x v="0"/>
    <x v="0"/>
    <s v="1328133245"/>
    <s v="EXW"/>
    <d v="1899-12-30T00:14:29"/>
    <x v="2126"/>
    <d v="1899-12-30T00:08:05"/>
    <s v="Granel"/>
    <s v="E001"/>
    <x v="1"/>
    <d v="1899-12-30T00:14:29"/>
    <d v="1899-12-30T00:06:24"/>
    <x v="2"/>
    <x v="11"/>
    <x v="3"/>
    <x v="2"/>
    <n v="0"/>
    <n v="0"/>
    <x v="0"/>
    <x v="2"/>
    <x v="2"/>
    <n v="0"/>
    <x v="1"/>
    <x v="1"/>
    <d v="1899-12-30T00:08:05"/>
    <d v="1899-12-30T00:08:05"/>
    <x v="0"/>
    <m/>
    <m/>
    <d v="1899-12-30T00:00:00"/>
    <d v="1899-12-30T00:14:29"/>
    <n v="2"/>
    <d v="1899-12-30T00:08:05"/>
    <n v="14.483333333332853"/>
    <x v="2"/>
    <x v="1"/>
  </r>
  <r>
    <x v="12"/>
    <s v="2025000362"/>
    <x v="0"/>
    <x v="1380"/>
    <s v="E0244KCH"/>
    <d v="2025-03-10T00:00:00"/>
    <x v="2"/>
    <s v="55"/>
    <x v="10"/>
    <s v="S1"/>
    <x v="1"/>
    <x v="0"/>
    <d v="2025-03-07T00:00:00"/>
    <d v="1899-12-30T16:39:49"/>
    <d v="2025-03-10T00:00:00"/>
    <d v="1899-12-30T08:30:09"/>
    <d v="2025-03-10T00:00:00"/>
    <d v="1899-12-30T08:49:15"/>
    <x v="0"/>
    <x v="0"/>
    <s v="1328133246"/>
    <s v="FBO"/>
    <d v="1899-12-30T08:09:26"/>
    <x v="1869"/>
    <d v="1899-12-30T07:50:20"/>
    <s v="Granel"/>
    <s v="E001"/>
    <x v="2"/>
    <d v="1899-12-30T16:09:25"/>
    <d v="1899-12-30T00:19:06"/>
    <x v="7"/>
    <x v="11"/>
    <x v="2"/>
    <x v="2"/>
    <n v="0"/>
    <n v="1"/>
    <x v="1"/>
    <x v="2"/>
    <x v="2"/>
    <n v="1"/>
    <x v="1"/>
    <x v="2"/>
    <d v="1899-12-30T07:50:20"/>
    <d v="1899-12-30T06:52:20"/>
    <x v="0"/>
    <m/>
    <m/>
    <d v="1899-12-30T00:00:00"/>
    <d v="1899-12-30T16:09:25"/>
    <n v="2"/>
    <n v="-0.34004629629630001"/>
    <n v="969.41666666666276"/>
    <x v="2"/>
    <x v="0"/>
  </r>
  <r>
    <x v="12"/>
    <s v="2025000365"/>
    <x v="0"/>
    <x v="947"/>
    <s v="E8566LPV"/>
    <d v="2025-03-10T00:00:00"/>
    <x v="2"/>
    <s v="3042"/>
    <x v="13"/>
    <s v="S2"/>
    <x v="6"/>
    <x v="0"/>
    <d v="2025-03-10T00:00:00"/>
    <d v="1899-12-30T08:35:10"/>
    <d v="2025-03-10T00:00:00"/>
    <d v="1899-12-30T08:42:07"/>
    <d v="2025-03-10T00:00:00"/>
    <d v="1899-12-30T08:50:57"/>
    <x v="0"/>
    <x v="0"/>
    <s v="1328133247"/>
    <s v="EXW"/>
    <d v="1899-12-30T00:15:47"/>
    <x v="3625"/>
    <d v="1899-12-30T00:06:57"/>
    <s v="Granel"/>
    <s v="E001"/>
    <x v="1"/>
    <d v="1899-12-30T00:15:47"/>
    <d v="1899-12-30T00:08:50"/>
    <x v="3"/>
    <x v="11"/>
    <x v="3"/>
    <x v="2"/>
    <n v="0"/>
    <n v="0"/>
    <x v="0"/>
    <x v="2"/>
    <x v="2"/>
    <n v="0"/>
    <x v="1"/>
    <x v="1"/>
    <d v="1899-12-30T00:06:57"/>
    <d v="1899-12-30T00:06:57"/>
    <x v="0"/>
    <m/>
    <m/>
    <d v="1899-12-30T00:00:00"/>
    <d v="1899-12-30T00:15:47"/>
    <n v="2"/>
    <d v="1899-12-30T00:06:57"/>
    <n v="15.783333333336014"/>
    <x v="2"/>
    <x v="1"/>
  </r>
  <r>
    <x v="12"/>
    <s v=""/>
    <x v="0"/>
    <x v="1403"/>
    <s v="E1085FFZ"/>
    <d v="2025-03-10T00:00:00"/>
    <x v="2"/>
    <s v="3124"/>
    <x v="57"/>
    <s v="PA"/>
    <x v="3"/>
    <x v="0"/>
    <d v="2025-03-10T00:00:00"/>
    <d v="1899-12-30T11:16:27"/>
    <d v="2025-03-10T00:00:00"/>
    <d v="1899-12-30T18:45:00"/>
    <d v="2025-03-10T00:00:00"/>
    <d v="1899-12-30T11:18:04"/>
    <x v="299"/>
    <x v="38"/>
    <s v="1328133248"/>
    <s v="EXW"/>
    <d v="1899-12-30T14:55:29"/>
    <x v="3675"/>
    <d v="1899-12-30T07:28:33"/>
    <s v="Ensacado"/>
    <s v="E002"/>
    <x v="1"/>
    <d v="1899-12-30T00:01:37"/>
    <n v="-0.31037037037037002"/>
    <x v="9"/>
    <x v="11"/>
    <x v="3"/>
    <x v="1"/>
    <n v="1"/>
    <n v="0"/>
    <x v="1"/>
    <x v="1"/>
    <x v="2"/>
    <n v="1"/>
    <x v="1"/>
    <x v="1"/>
    <d v="1899-12-30T07:28:33"/>
    <d v="1899-12-30T06:30:33"/>
    <x v="1"/>
    <m/>
    <m/>
    <d v="1899-12-30T00:00:00"/>
    <d v="1899-12-30T00:01:37"/>
    <n v="2"/>
    <d v="1899-12-30T07:28:33"/>
    <n v="1.6166666666735807"/>
    <x v="5"/>
    <x v="1"/>
  </r>
  <r>
    <x v="12"/>
    <s v="2025000367"/>
    <x v="0"/>
    <x v="1378"/>
    <s v="E6047FYP"/>
    <d v="2025-03-10T00:00:00"/>
    <x v="2"/>
    <s v="3042"/>
    <x v="13"/>
    <s v="S2"/>
    <x v="6"/>
    <x v="0"/>
    <d v="2025-03-10T00:00:00"/>
    <d v="1899-12-30T11:22:05"/>
    <d v="2025-03-10T00:00:00"/>
    <d v="1899-12-30T11:28:35"/>
    <d v="2025-03-10T00:00:00"/>
    <d v="1899-12-30T11:34:16"/>
    <x v="0"/>
    <x v="0"/>
    <s v="1328133249"/>
    <s v="EXW"/>
    <d v="1899-12-30T00:12:11"/>
    <x v="2128"/>
    <d v="1899-12-30T00:06:30"/>
    <s v="Granel"/>
    <s v="E001"/>
    <x v="1"/>
    <d v="1899-12-30T00:12:11"/>
    <d v="1899-12-30T00:05:41"/>
    <x v="9"/>
    <x v="11"/>
    <x v="3"/>
    <x v="2"/>
    <n v="0"/>
    <n v="0"/>
    <x v="0"/>
    <x v="2"/>
    <x v="2"/>
    <n v="0"/>
    <x v="1"/>
    <x v="1"/>
    <d v="1899-12-30T00:06:30"/>
    <d v="1899-12-30T00:06:30"/>
    <x v="0"/>
    <m/>
    <m/>
    <d v="1899-12-30T00:00:00"/>
    <d v="1899-12-30T00:12:11"/>
    <n v="2"/>
    <d v="1899-12-30T00:06:30"/>
    <n v="12.183333333336011"/>
    <x v="5"/>
    <x v="1"/>
  </r>
  <r>
    <x v="12"/>
    <s v="2025000366"/>
    <x v="0"/>
    <x v="1380"/>
    <s v="E0244KCH"/>
    <d v="2025-03-10T00:00:00"/>
    <x v="2"/>
    <s v="55"/>
    <x v="10"/>
    <s v="S1"/>
    <x v="1"/>
    <x v="0"/>
    <d v="2025-03-10T00:00:00"/>
    <d v="1899-12-30T10:00:19"/>
    <d v="2025-03-10T00:00:00"/>
    <d v="1899-12-30T12:34:17"/>
    <d v="2025-03-10T00:00:00"/>
    <d v="1899-12-30T12:43:26"/>
    <x v="0"/>
    <x v="0"/>
    <s v="1328133250"/>
    <s v="FBO"/>
    <d v="1899-12-30T02:43:07"/>
    <x v="3676"/>
    <d v="1899-12-30T02:33:58"/>
    <s v="Granel"/>
    <s v="E001"/>
    <x v="2"/>
    <d v="1899-12-30T02:43:07"/>
    <d v="1899-12-30T00:09:09"/>
    <x v="5"/>
    <x v="11"/>
    <x v="3"/>
    <x v="2"/>
    <n v="0"/>
    <n v="0"/>
    <x v="0"/>
    <x v="2"/>
    <x v="2"/>
    <n v="0"/>
    <x v="1"/>
    <x v="2"/>
    <d v="1899-12-30T02:33:58"/>
    <d v="1899-12-30T01:35:58"/>
    <x v="0"/>
    <m/>
    <m/>
    <d v="1899-12-30T00:00:00"/>
    <d v="1899-12-30T02:43:07"/>
    <n v="2"/>
    <d v="1899-12-30T02:33:58"/>
    <n v="163.11666666667685"/>
    <x v="11"/>
    <x v="0"/>
  </r>
  <r>
    <x v="12"/>
    <s v=""/>
    <x v="0"/>
    <x v="905"/>
    <s v="E2405JLC"/>
    <d v="2025-03-10T00:00:00"/>
    <x v="2"/>
    <s v="2926"/>
    <x v="56"/>
    <s v="PA"/>
    <x v="3"/>
    <x v="0"/>
    <d v="2025-03-10T00:00:00"/>
    <d v="1899-12-30T15:35:23"/>
    <d v="2025-03-10T00:00:00"/>
    <d v="1899-12-30T19:00:00"/>
    <d v="2025-03-10T00:00:00"/>
    <d v="1899-12-30T15:36:07"/>
    <x v="304"/>
    <x v="2"/>
    <s v="1328133251"/>
    <s v="FBO"/>
    <d v="1899-12-30T06:48:30"/>
    <x v="3677"/>
    <d v="1899-12-30T03:24:37"/>
    <s v="Ensacado"/>
    <s v="E002"/>
    <x v="2"/>
    <d v="1899-12-30T00:00:44"/>
    <n v="-0.14158564814815"/>
    <x v="10"/>
    <x v="11"/>
    <x v="3"/>
    <x v="1"/>
    <n v="1"/>
    <n v="0"/>
    <x v="1"/>
    <x v="1"/>
    <x v="2"/>
    <n v="1"/>
    <x v="1"/>
    <x v="1"/>
    <d v="1899-12-30T03:24:37"/>
    <d v="1899-12-30T02:26:37"/>
    <x v="1"/>
    <m/>
    <m/>
    <d v="1899-12-30T00:00:00"/>
    <d v="1899-12-30T00:00:44"/>
    <n v="2"/>
    <d v="1899-12-30T03:24:37"/>
    <n v="0.73333333333430062"/>
    <x v="14"/>
    <x v="1"/>
  </r>
  <r>
    <x v="12"/>
    <s v="2025000370"/>
    <x v="0"/>
    <x v="1378"/>
    <s v="E6047FYP"/>
    <d v="2025-03-10T00:00:00"/>
    <x v="2"/>
    <s v="55"/>
    <x v="10"/>
    <s v="S1"/>
    <x v="1"/>
    <x v="0"/>
    <d v="2025-03-10T00:00:00"/>
    <d v="1899-12-30T16:22:55"/>
    <d v="2025-03-10T00:00:00"/>
    <d v="1899-12-30T16:29:21"/>
    <d v="2025-03-10T00:00:00"/>
    <d v="1899-12-30T16:35:47"/>
    <x v="0"/>
    <x v="0"/>
    <s v="1328133252"/>
    <s v="EXW"/>
    <d v="1899-12-30T00:12:52"/>
    <x v="1925"/>
    <d v="1899-12-30T00:06:26"/>
    <s v="Granel"/>
    <s v="E001"/>
    <x v="1"/>
    <d v="1899-12-30T00:12:52"/>
    <d v="1899-12-30T00:06:26"/>
    <x v="7"/>
    <x v="11"/>
    <x v="3"/>
    <x v="2"/>
    <n v="0"/>
    <n v="0"/>
    <x v="0"/>
    <x v="2"/>
    <x v="2"/>
    <n v="0"/>
    <x v="1"/>
    <x v="1"/>
    <d v="1899-12-30T00:06:26"/>
    <d v="1899-12-30T00:06:26"/>
    <x v="0"/>
    <m/>
    <m/>
    <d v="1899-12-30T00:00:00"/>
    <d v="1899-12-30T00:12:52"/>
    <n v="2"/>
    <d v="1899-12-30T00:06:26"/>
    <n v="12.866666666659192"/>
    <x v="8"/>
    <x v="1"/>
  </r>
  <r>
    <x v="12"/>
    <s v=""/>
    <x v="0"/>
    <x v="1404"/>
    <m/>
    <d v="2025-03-10T00:00:00"/>
    <x v="2"/>
    <s v="2906"/>
    <x v="11"/>
    <s v="PA"/>
    <x v="3"/>
    <x v="0"/>
    <d v="2025-03-10T00:00:00"/>
    <d v="1899-12-30T17:16:36"/>
    <d v="2025-03-10T00:00:00"/>
    <d v="1899-12-30T17:16:59"/>
    <d v="2025-03-10T00:00:00"/>
    <d v="1899-12-30T17:17:07"/>
    <x v="324"/>
    <x v="38"/>
    <s v="1328133253"/>
    <s v="EXW"/>
    <d v="1899-12-30T00:00:31"/>
    <x v="1915"/>
    <d v="1899-12-30T00:00:23"/>
    <s v="Ensacado"/>
    <s v="E002"/>
    <x v="1"/>
    <d v="1899-12-30T00:00:31"/>
    <d v="1899-12-30T00:00:08"/>
    <x v="11"/>
    <x v="11"/>
    <x v="3"/>
    <x v="1"/>
    <n v="1"/>
    <n v="0"/>
    <x v="1"/>
    <x v="1"/>
    <x v="2"/>
    <n v="1"/>
    <x v="1"/>
    <x v="1"/>
    <d v="1899-12-30T00:00:23"/>
    <d v="1899-12-30T00:00:23"/>
    <x v="0"/>
    <m/>
    <m/>
    <d v="1899-12-30T00:00:00"/>
    <d v="1899-12-30T00:00:31"/>
    <n v="2"/>
    <d v="1899-12-30T00:00:23"/>
    <n v="0.51666666667212979"/>
    <x v="12"/>
    <x v="1"/>
  </r>
  <r>
    <x v="12"/>
    <s v="2025000369"/>
    <x v="0"/>
    <x v="1380"/>
    <s v="E0244KCH"/>
    <d v="2025-03-10T00:00:00"/>
    <x v="2"/>
    <s v="3042"/>
    <x v="13"/>
    <s v="S2"/>
    <x v="6"/>
    <x v="0"/>
    <d v="2025-03-10T00:00:00"/>
    <d v="1899-12-30T15:27:47"/>
    <d v="2025-03-10T00:00:00"/>
    <d v="1899-12-30T17:18:27"/>
    <d v="2025-03-10T00:00:00"/>
    <d v="1899-12-30T17:27:36"/>
    <x v="0"/>
    <x v="0"/>
    <s v="1328133254"/>
    <s v="FBO"/>
    <d v="1899-12-30T01:59:49"/>
    <x v="3676"/>
    <d v="1899-12-30T01:50:40"/>
    <s v="Granel"/>
    <s v="E001"/>
    <x v="2"/>
    <d v="1899-12-30T01:59:49"/>
    <d v="1899-12-30T00:09:09"/>
    <x v="10"/>
    <x v="11"/>
    <x v="3"/>
    <x v="2"/>
    <n v="0"/>
    <n v="0"/>
    <x v="0"/>
    <x v="2"/>
    <x v="2"/>
    <n v="0"/>
    <x v="1"/>
    <x v="2"/>
    <d v="1899-12-30T01:50:40"/>
    <d v="1899-12-30T00:52:40"/>
    <x v="0"/>
    <m/>
    <m/>
    <d v="1899-12-30T00:00:00"/>
    <d v="1899-12-30T01:59:49"/>
    <n v="2"/>
    <d v="1899-12-30T01:50:40"/>
    <n v="119.81666666666887"/>
    <x v="12"/>
    <x v="0"/>
  </r>
  <r>
    <x v="12"/>
    <s v="2025000371"/>
    <x v="0"/>
    <x v="1378"/>
    <s v="E6047FYP"/>
    <d v="2025-03-11T00:00:00"/>
    <x v="2"/>
    <s v="55"/>
    <x v="10"/>
    <s v="S1"/>
    <x v="1"/>
    <x v="0"/>
    <d v="2025-03-11T00:00:00"/>
    <d v="1899-12-30T07:55:42"/>
    <d v="2025-03-11T00:00:00"/>
    <d v="1899-12-30T08:03:06"/>
    <d v="2025-03-11T00:00:00"/>
    <d v="1899-12-30T08:12:24"/>
    <x v="0"/>
    <x v="0"/>
    <s v="1328133255"/>
    <s v="EXW"/>
    <d v="1899-12-30T00:16:42"/>
    <x v="3633"/>
    <d v="1899-12-30T00:07:24"/>
    <s v="Granel"/>
    <s v="E001"/>
    <x v="1"/>
    <d v="1899-12-30T00:16:42"/>
    <d v="1899-12-30T00:09:18"/>
    <x v="2"/>
    <x v="12"/>
    <x v="3"/>
    <x v="2"/>
    <n v="0"/>
    <n v="0"/>
    <x v="0"/>
    <x v="2"/>
    <x v="2"/>
    <n v="0"/>
    <x v="1"/>
    <x v="1"/>
    <d v="1899-12-30T00:07:24"/>
    <d v="1899-12-30T00:07:24"/>
    <x v="0"/>
    <m/>
    <m/>
    <d v="1899-12-30T00:00:00"/>
    <d v="1899-12-30T00:16:42"/>
    <n v="3"/>
    <d v="1899-12-30T00:07:24"/>
    <n v="16.699999999996773"/>
    <x v="2"/>
    <x v="1"/>
  </r>
  <r>
    <x v="12"/>
    <s v="2025000368"/>
    <x v="0"/>
    <x v="1405"/>
    <s v="E2618GDG"/>
    <d v="2025-03-11T00:00:00"/>
    <x v="2"/>
    <s v="55"/>
    <x v="10"/>
    <s v="S1"/>
    <x v="1"/>
    <x v="0"/>
    <d v="2025-03-10T00:00:00"/>
    <d v="1899-12-30T11:54:24"/>
    <d v="2025-03-11T00:00:00"/>
    <d v="1899-12-30T08:17:28"/>
    <d v="2025-03-11T00:00:00"/>
    <d v="1899-12-30T08:36:03"/>
    <x v="0"/>
    <x v="0"/>
    <s v="1328133256"/>
    <s v="FBO"/>
    <d v="1899-12-30T12:41:39"/>
    <x v="810"/>
    <d v="1899-12-30T12:23:04"/>
    <s v="Granel"/>
    <s v="E001"/>
    <x v="2"/>
    <d v="1899-12-30T20:41:38"/>
    <d v="1899-12-30T00:18:35"/>
    <x v="9"/>
    <x v="12"/>
    <x v="3"/>
    <x v="2"/>
    <n v="0"/>
    <n v="1"/>
    <x v="1"/>
    <x v="2"/>
    <x v="2"/>
    <n v="1"/>
    <x v="1"/>
    <x v="2"/>
    <d v="1899-12-30T12:23:04"/>
    <d v="1899-12-30T11:25:04"/>
    <x v="0"/>
    <m/>
    <m/>
    <d v="1899-12-30T00:00:00"/>
    <d v="1899-12-30T20:41:38"/>
    <n v="3"/>
    <n v="-0.15064814814815003"/>
    <n v="1241.6333333333412"/>
    <x v="2"/>
    <x v="0"/>
  </r>
  <r>
    <x v="12"/>
    <s v="2025000372"/>
    <x v="0"/>
    <x v="1380"/>
    <s v="E0244KCH"/>
    <d v="2025-03-11T00:00:00"/>
    <x v="2"/>
    <s v="55"/>
    <x v="10"/>
    <s v="S1"/>
    <x v="1"/>
    <x v="0"/>
    <d v="2025-03-11T00:00:00"/>
    <d v="1899-12-30T09:12:40"/>
    <d v="2025-03-11T00:00:00"/>
    <d v="1899-12-30T09:20:12"/>
    <d v="2025-03-11T00:00:00"/>
    <d v="1899-12-30T09:26:23"/>
    <x v="0"/>
    <x v="0"/>
    <s v="1328133257"/>
    <s v="FBO"/>
    <d v="1899-12-30T00:13:43"/>
    <x v="3678"/>
    <d v="1899-12-30T00:07:32"/>
    <s v="Granel"/>
    <s v="E001"/>
    <x v="2"/>
    <d v="1899-12-30T00:13:43"/>
    <d v="1899-12-30T00:06:11"/>
    <x v="4"/>
    <x v="12"/>
    <x v="3"/>
    <x v="2"/>
    <n v="0"/>
    <n v="0"/>
    <x v="0"/>
    <x v="2"/>
    <x v="2"/>
    <n v="0"/>
    <x v="1"/>
    <x v="1"/>
    <d v="1899-12-30T00:07:32"/>
    <d v="1899-12-30T00:07:32"/>
    <x v="0"/>
    <m/>
    <m/>
    <d v="1899-12-30T00:00:00"/>
    <d v="1899-12-30T00:13:43"/>
    <n v="3"/>
    <d v="1899-12-30T00:07:32"/>
    <n v="13.716666666662363"/>
    <x v="3"/>
    <x v="1"/>
  </r>
  <r>
    <x v="12"/>
    <s v="2025000373"/>
    <x v="0"/>
    <x v="1378"/>
    <s v="E6047FYP"/>
    <d v="2025-03-11T00:00:00"/>
    <x v="2"/>
    <s v="55"/>
    <x v="10"/>
    <s v="S1"/>
    <x v="1"/>
    <x v="0"/>
    <d v="2025-03-11T00:00:00"/>
    <d v="1899-12-30T09:56:56"/>
    <d v="2025-03-11T00:00:00"/>
    <d v="1899-12-30T10:05:23"/>
    <d v="2025-03-11T00:00:00"/>
    <d v="1899-12-30T10:18:43"/>
    <x v="0"/>
    <x v="0"/>
    <s v="1328133258"/>
    <s v="EXW"/>
    <d v="1899-12-30T00:21:47"/>
    <x v="896"/>
    <d v="1899-12-30T00:08:27"/>
    <s v="Granel"/>
    <s v="E001"/>
    <x v="1"/>
    <d v="1899-12-30T00:21:47"/>
    <d v="1899-12-30T00:13:20"/>
    <x v="4"/>
    <x v="12"/>
    <x v="3"/>
    <x v="2"/>
    <n v="0"/>
    <n v="0"/>
    <x v="0"/>
    <x v="2"/>
    <x v="2"/>
    <n v="0"/>
    <x v="1"/>
    <x v="1"/>
    <d v="1899-12-30T00:08:27"/>
    <d v="1899-12-30T00:08:27"/>
    <x v="0"/>
    <m/>
    <m/>
    <d v="1899-12-30T00:00:00"/>
    <d v="1899-12-30T00:21:47"/>
    <n v="3"/>
    <d v="1899-12-30T00:08:27"/>
    <n v="21.7833333333264"/>
    <x v="4"/>
    <x v="1"/>
  </r>
  <r>
    <x v="12"/>
    <s v=""/>
    <x v="0"/>
    <x v="1406"/>
    <m/>
    <d v="2025-03-11T00:00:00"/>
    <x v="2"/>
    <s v="2906"/>
    <x v="11"/>
    <s v="PA"/>
    <x v="3"/>
    <x v="0"/>
    <d v="2025-03-11T00:00:00"/>
    <d v="1899-12-30T10:33:29"/>
    <d v="2025-03-11T00:00:00"/>
    <d v="1899-12-30T18:55:01"/>
    <d v="2025-03-11T00:00:00"/>
    <d v="1899-12-30T10:33:47"/>
    <x v="300"/>
    <x v="38"/>
    <s v="1328133259"/>
    <s v="EXW"/>
    <d v="1899-12-30T16:42:46"/>
    <x v="3679"/>
    <d v="1899-12-30T08:21:32"/>
    <s v="Ensacado"/>
    <s v="E002"/>
    <x v="1"/>
    <d v="1899-12-30T00:00:18"/>
    <n v="-0.34807870370371002"/>
    <x v="5"/>
    <x v="12"/>
    <x v="3"/>
    <x v="1"/>
    <n v="1"/>
    <n v="0"/>
    <x v="1"/>
    <x v="1"/>
    <x v="2"/>
    <n v="1"/>
    <x v="1"/>
    <x v="1"/>
    <d v="1899-12-30T08:21:32"/>
    <d v="1899-12-30T07:23:32"/>
    <x v="1"/>
    <m/>
    <m/>
    <d v="1899-12-30T00:00:00"/>
    <d v="1899-12-30T00:00:18"/>
    <n v="3"/>
    <d v="1899-12-30T08:21:32"/>
    <n v="0.2999999999951708"/>
    <x v="4"/>
    <x v="1"/>
  </r>
  <r>
    <x v="12"/>
    <s v=""/>
    <x v="0"/>
    <x v="1387"/>
    <m/>
    <d v="2025-03-11T00:00:00"/>
    <x v="2"/>
    <s v="2906"/>
    <x v="11"/>
    <s v="PA"/>
    <x v="3"/>
    <x v="0"/>
    <d v="2025-03-11T00:00:00"/>
    <d v="1899-12-30T11:18:08"/>
    <d v="2025-03-11T00:00:00"/>
    <d v="1899-12-30T11:18:37"/>
    <d v="2025-03-11T00:00:00"/>
    <d v="1899-12-30T11:18:50"/>
    <x v="307"/>
    <x v="38"/>
    <s v="1328133260"/>
    <s v="EXW"/>
    <d v="1899-12-30T00:00:42"/>
    <x v="2379"/>
    <d v="1899-12-30T00:00:29"/>
    <s v="Ensacado"/>
    <s v="E002"/>
    <x v="1"/>
    <d v="1899-12-30T00:00:42"/>
    <d v="1899-12-30T00:00:13"/>
    <x v="9"/>
    <x v="12"/>
    <x v="3"/>
    <x v="1"/>
    <n v="1"/>
    <n v="0"/>
    <x v="1"/>
    <x v="1"/>
    <x v="2"/>
    <n v="1"/>
    <x v="1"/>
    <x v="1"/>
    <d v="1899-12-30T00:00:29"/>
    <d v="1899-12-30T00:00:29"/>
    <x v="0"/>
    <m/>
    <m/>
    <d v="1899-12-30T00:00:00"/>
    <d v="1899-12-30T00:00:42"/>
    <n v="3"/>
    <d v="1899-12-30T00:00:29"/>
    <n v="0.69999999999835083"/>
    <x v="5"/>
    <x v="1"/>
  </r>
  <r>
    <x v="12"/>
    <s v="2025000374"/>
    <x v="0"/>
    <x v="1405"/>
    <s v="E2618GDG"/>
    <d v="2025-03-11T00:00:00"/>
    <x v="2"/>
    <s v="55"/>
    <x v="10"/>
    <s v="S1"/>
    <x v="1"/>
    <x v="0"/>
    <d v="2025-03-11T00:00:00"/>
    <d v="1899-12-30T10:52:19"/>
    <d v="2025-03-11T00:00:00"/>
    <d v="1899-12-30T10:59:31"/>
    <d v="2025-03-11T00:00:00"/>
    <d v="1899-12-30T11:29:30"/>
    <x v="0"/>
    <x v="0"/>
    <s v="1328133261"/>
    <s v="FBO"/>
    <d v="1899-12-30T00:37:11"/>
    <x v="1386"/>
    <d v="1899-12-30T00:07:12"/>
    <s v="Granel"/>
    <s v="E001"/>
    <x v="2"/>
    <d v="1899-12-30T00:37:11"/>
    <d v="1899-12-30T00:29:59"/>
    <x v="5"/>
    <x v="12"/>
    <x v="3"/>
    <x v="2"/>
    <n v="0"/>
    <n v="0"/>
    <x v="0"/>
    <x v="2"/>
    <x v="2"/>
    <n v="0"/>
    <x v="1"/>
    <x v="1"/>
    <d v="1899-12-30T00:07:12"/>
    <d v="1899-12-30T00:07:12"/>
    <x v="0"/>
    <m/>
    <m/>
    <d v="1899-12-30T00:00:00"/>
    <d v="1899-12-30T00:37:11"/>
    <n v="3"/>
    <d v="1899-12-30T00:07:12"/>
    <n v="37.183333333320014"/>
    <x v="5"/>
    <x v="1"/>
  </r>
  <r>
    <x v="12"/>
    <s v="2025000376"/>
    <x v="0"/>
    <x v="1378"/>
    <s v="E6047FYP"/>
    <d v="2025-03-11T00:00:00"/>
    <x v="2"/>
    <s v="3042"/>
    <x v="13"/>
    <s v="S2"/>
    <x v="6"/>
    <x v="0"/>
    <d v="2025-03-11T00:00:00"/>
    <d v="1899-12-30T11:56:07"/>
    <d v="2025-03-11T00:00:00"/>
    <d v="1899-12-30T12:02:49"/>
    <d v="2025-03-11T00:00:00"/>
    <d v="1899-12-30T12:11:08"/>
    <x v="0"/>
    <x v="0"/>
    <s v="1328133262"/>
    <s v="EXW"/>
    <d v="1899-12-30T00:15:01"/>
    <x v="3680"/>
    <d v="1899-12-30T00:06:42"/>
    <s v="Granel"/>
    <s v="E001"/>
    <x v="1"/>
    <d v="1899-12-30T00:15:01"/>
    <d v="1899-12-30T00:08:19"/>
    <x v="9"/>
    <x v="12"/>
    <x v="3"/>
    <x v="2"/>
    <n v="0"/>
    <n v="0"/>
    <x v="0"/>
    <x v="2"/>
    <x v="2"/>
    <n v="0"/>
    <x v="1"/>
    <x v="1"/>
    <d v="1899-12-30T00:06:42"/>
    <d v="1899-12-30T00:06:42"/>
    <x v="0"/>
    <m/>
    <m/>
    <d v="1899-12-30T00:00:00"/>
    <d v="1899-12-30T00:15:01"/>
    <n v="3"/>
    <d v="1899-12-30T00:06:42"/>
    <n v="15.016666666665524"/>
    <x v="11"/>
    <x v="1"/>
  </r>
  <r>
    <x v="12"/>
    <s v="2025000375"/>
    <x v="0"/>
    <x v="1380"/>
    <s v="E0244KCH"/>
    <d v="2025-03-11T00:00:00"/>
    <x v="2"/>
    <s v="55"/>
    <x v="10"/>
    <s v="S1"/>
    <x v="1"/>
    <x v="0"/>
    <d v="2025-03-11T00:00:00"/>
    <d v="1899-12-30T11:15:00"/>
    <d v="2025-03-11T00:00:00"/>
    <d v="1899-12-30T12:16:18"/>
    <d v="2025-03-11T00:00:00"/>
    <d v="1899-12-30T12:25:53"/>
    <x v="0"/>
    <x v="0"/>
    <s v="1328133263"/>
    <s v="FBO"/>
    <d v="1899-12-30T01:10:53"/>
    <x v="2325"/>
    <d v="1899-12-30T01:01:18"/>
    <s v="Granel"/>
    <s v="E001"/>
    <x v="2"/>
    <d v="1899-12-30T01:10:53"/>
    <d v="1899-12-30T00:09:35"/>
    <x v="9"/>
    <x v="12"/>
    <x v="3"/>
    <x v="2"/>
    <n v="0"/>
    <n v="0"/>
    <x v="0"/>
    <x v="2"/>
    <x v="2"/>
    <n v="0"/>
    <x v="1"/>
    <x v="0"/>
    <d v="1899-12-30T01:01:18"/>
    <d v="1899-12-30T00:03:18"/>
    <x v="0"/>
    <m/>
    <m/>
    <d v="1899-12-30T00:00:00"/>
    <d v="1899-12-30T01:10:53"/>
    <n v="3"/>
    <d v="1899-12-30T01:01:18"/>
    <n v="70.883333333337589"/>
    <x v="11"/>
    <x v="0"/>
  </r>
  <r>
    <x v="12"/>
    <s v="2025000378"/>
    <x v="0"/>
    <x v="1389"/>
    <s v="E1082CSW"/>
    <d v="2025-03-11T00:00:00"/>
    <x v="2"/>
    <s v="55"/>
    <x v="10"/>
    <s v="S1"/>
    <x v="1"/>
    <x v="0"/>
    <d v="2025-03-11T00:00:00"/>
    <d v="1899-12-30T15:40:48"/>
    <d v="2025-03-11T00:00:00"/>
    <d v="1899-12-30T15:47:09"/>
    <d v="2025-03-11T00:00:00"/>
    <d v="1899-12-30T16:05:04"/>
    <x v="0"/>
    <x v="0"/>
    <s v="1328133264"/>
    <s v="EXW"/>
    <d v="1899-12-30T00:24:16"/>
    <x v="2599"/>
    <d v="1899-12-30T00:06:21"/>
    <s v="Granel"/>
    <s v="E001"/>
    <x v="1"/>
    <d v="1899-12-30T00:24:16"/>
    <d v="1899-12-30T00:17:55"/>
    <x v="10"/>
    <x v="12"/>
    <x v="3"/>
    <x v="2"/>
    <n v="0"/>
    <n v="0"/>
    <x v="0"/>
    <x v="2"/>
    <x v="2"/>
    <n v="0"/>
    <x v="1"/>
    <x v="1"/>
    <d v="1899-12-30T00:06:21"/>
    <d v="1899-12-30T00:06:21"/>
    <x v="0"/>
    <m/>
    <m/>
    <d v="1899-12-30T00:00:00"/>
    <d v="1899-12-30T00:24:16"/>
    <n v="3"/>
    <d v="1899-12-30T00:06:21"/>
    <n v="24.2666666666784"/>
    <x v="8"/>
    <x v="1"/>
  </r>
  <r>
    <x v="12"/>
    <s v="2025000377"/>
    <x v="0"/>
    <x v="1380"/>
    <s v="E0244KCH"/>
    <d v="2025-03-11T00:00:00"/>
    <x v="2"/>
    <s v="55"/>
    <x v="10"/>
    <s v="S1"/>
    <x v="1"/>
    <x v="0"/>
    <d v="2025-03-11T00:00:00"/>
    <d v="1899-12-30T15:11:35"/>
    <d v="2025-03-11T00:00:00"/>
    <d v="1899-12-30T16:07:31"/>
    <d v="2025-03-11T00:00:00"/>
    <d v="1899-12-30T16:22:19"/>
    <x v="0"/>
    <x v="0"/>
    <s v="1328133265"/>
    <s v="FBO"/>
    <d v="1899-12-30T01:10:44"/>
    <x v="3681"/>
    <d v="1899-12-30T00:55:56"/>
    <s v="Granel"/>
    <s v="E001"/>
    <x v="2"/>
    <d v="1899-12-30T01:10:44"/>
    <d v="1899-12-30T00:14:48"/>
    <x v="10"/>
    <x v="12"/>
    <x v="3"/>
    <x v="2"/>
    <n v="0"/>
    <n v="0"/>
    <x v="0"/>
    <x v="2"/>
    <x v="2"/>
    <n v="0"/>
    <x v="1"/>
    <x v="0"/>
    <d v="1899-12-30T00:55:56"/>
    <d v="1899-12-30T00:10:56"/>
    <x v="0"/>
    <m/>
    <m/>
    <d v="1899-12-30T00:00:00"/>
    <d v="1899-12-30T01:10:44"/>
    <n v="3"/>
    <d v="1899-12-30T00:55:56"/>
    <n v="70.733333333332766"/>
    <x v="8"/>
    <x v="0"/>
  </r>
  <r>
    <x v="12"/>
    <s v="2025000379"/>
    <x v="0"/>
    <x v="1378"/>
    <s v="E6047FYP"/>
    <d v="2025-03-11T00:00:00"/>
    <x v="2"/>
    <s v="55"/>
    <x v="10"/>
    <s v="S1"/>
    <x v="1"/>
    <x v="0"/>
    <d v="2025-03-11T00:00:00"/>
    <d v="1899-12-30T16:24:10"/>
    <d v="2025-03-11T00:00:00"/>
    <d v="1899-12-30T16:30:31"/>
    <d v="2025-03-11T00:00:00"/>
    <d v="1899-12-30T16:40:26"/>
    <x v="0"/>
    <x v="0"/>
    <s v="1328133266"/>
    <s v="EXW"/>
    <d v="1899-12-30T00:16:16"/>
    <x v="2122"/>
    <d v="1899-12-30T00:06:21"/>
    <s v="Granel"/>
    <s v="E001"/>
    <x v="1"/>
    <d v="1899-12-30T00:16:16"/>
    <d v="1899-12-30T00:09:55"/>
    <x v="7"/>
    <x v="12"/>
    <x v="3"/>
    <x v="2"/>
    <n v="0"/>
    <n v="0"/>
    <x v="0"/>
    <x v="2"/>
    <x v="2"/>
    <n v="0"/>
    <x v="1"/>
    <x v="1"/>
    <d v="1899-12-30T00:06:21"/>
    <d v="1899-12-30T00:06:21"/>
    <x v="0"/>
    <m/>
    <m/>
    <d v="1899-12-30T00:00:00"/>
    <d v="1899-12-30T00:16:16"/>
    <n v="3"/>
    <d v="1899-12-30T00:06:21"/>
    <n v="16.266666666672034"/>
    <x v="8"/>
    <x v="1"/>
  </r>
  <r>
    <x v="12"/>
    <s v="2025000382"/>
    <x v="0"/>
    <x v="1378"/>
    <s v="E6047FYP"/>
    <d v="2025-03-12T00:00:00"/>
    <x v="2"/>
    <s v="55"/>
    <x v="10"/>
    <s v="S1"/>
    <x v="1"/>
    <x v="0"/>
    <d v="2025-03-12T00:00:00"/>
    <d v="1899-12-30T07:54:17"/>
    <d v="2025-03-12T00:00:00"/>
    <d v="1899-12-30T08:02:59"/>
    <d v="2025-03-12T00:00:00"/>
    <d v="1899-12-30T08:09:09"/>
    <x v="0"/>
    <x v="0"/>
    <s v="1328133267"/>
    <s v="EXW"/>
    <d v="1899-12-30T00:14:52"/>
    <x v="1955"/>
    <d v="1899-12-30T00:08:42"/>
    <s v="Granel"/>
    <s v="E001"/>
    <x v="1"/>
    <d v="1899-12-30T00:14:52"/>
    <d v="1899-12-30T00:06:10"/>
    <x v="2"/>
    <x v="13"/>
    <x v="3"/>
    <x v="2"/>
    <n v="0"/>
    <n v="0"/>
    <x v="0"/>
    <x v="2"/>
    <x v="2"/>
    <n v="0"/>
    <x v="1"/>
    <x v="1"/>
    <d v="1899-12-30T00:08:42"/>
    <d v="1899-12-30T00:08:42"/>
    <x v="0"/>
    <m/>
    <m/>
    <d v="1899-12-30T00:00:00"/>
    <d v="1899-12-30T00:14:52"/>
    <n v="4"/>
    <d v="1899-12-30T00:08:42"/>
    <n v="14.866666666660784"/>
    <x v="2"/>
    <x v="1"/>
  </r>
  <r>
    <x v="12"/>
    <s v="2025000380"/>
    <x v="0"/>
    <x v="1380"/>
    <s v="E0244KCH"/>
    <d v="2025-03-12T00:00:00"/>
    <x v="2"/>
    <s v="3042"/>
    <x v="13"/>
    <s v="S2"/>
    <x v="6"/>
    <x v="0"/>
    <d v="2025-03-11T00:00:00"/>
    <d v="1899-12-30T18:39:25"/>
    <d v="2025-03-12T00:00:00"/>
    <d v="1899-12-30T08:04:23"/>
    <d v="2025-03-12T00:00:00"/>
    <d v="1899-12-30T08:11:42"/>
    <x v="0"/>
    <x v="0"/>
    <s v="1328133268"/>
    <s v="FBO"/>
    <d v="1899-12-30T05:32:17"/>
    <x v="3682"/>
    <d v="1899-12-30T05:24:58"/>
    <s v="Granel"/>
    <s v="E001"/>
    <x v="2"/>
    <d v="1899-12-30T13:32:16"/>
    <d v="1899-12-30T00:07:19"/>
    <x v="8"/>
    <x v="13"/>
    <x v="3"/>
    <x v="2"/>
    <n v="0"/>
    <n v="1"/>
    <x v="1"/>
    <x v="2"/>
    <x v="2"/>
    <n v="1"/>
    <x v="1"/>
    <x v="2"/>
    <d v="1899-12-30T05:24:58"/>
    <d v="1899-12-30T04:26:58"/>
    <x v="0"/>
    <m/>
    <m/>
    <d v="1899-12-30T00:00:00"/>
    <d v="1899-12-30T13:32:16"/>
    <n v="4"/>
    <n v="-0.44099537037038"/>
    <n v="812.26666666665483"/>
    <x v="2"/>
    <x v="0"/>
  </r>
  <r>
    <x v="12"/>
    <s v="2025000381"/>
    <x v="0"/>
    <x v="1405"/>
    <s v="E2618GDG"/>
    <d v="2025-03-12T00:00:00"/>
    <x v="2"/>
    <s v="55"/>
    <x v="10"/>
    <s v="S1"/>
    <x v="1"/>
    <x v="0"/>
    <d v="2025-03-12T00:00:00"/>
    <d v="1899-12-30T07:52:25"/>
    <d v="2025-03-12T00:00:00"/>
    <d v="1899-12-30T08:22:23"/>
    <d v="2025-03-12T00:00:00"/>
    <d v="1899-12-30T08:38:13"/>
    <x v="0"/>
    <x v="0"/>
    <s v="1328133269"/>
    <s v="FBO"/>
    <d v="1899-12-30T00:45:48"/>
    <x v="3683"/>
    <d v="1899-12-30T00:29:58"/>
    <s v="Granel"/>
    <s v="E001"/>
    <x v="2"/>
    <d v="1899-12-30T00:45:48"/>
    <d v="1899-12-30T00:15:50"/>
    <x v="2"/>
    <x v="13"/>
    <x v="3"/>
    <x v="2"/>
    <n v="0"/>
    <n v="0"/>
    <x v="0"/>
    <x v="2"/>
    <x v="2"/>
    <n v="0"/>
    <x v="1"/>
    <x v="0"/>
    <d v="1899-12-30T00:29:58"/>
    <d v="1899-12-30T00:29:58"/>
    <x v="0"/>
    <m/>
    <m/>
    <d v="1899-12-30T00:00:00"/>
    <d v="1899-12-30T00:45:48"/>
    <n v="4"/>
    <d v="1899-12-30T00:29:58"/>
    <n v="45.800000000006357"/>
    <x v="2"/>
    <x v="0"/>
  </r>
  <r>
    <x v="12"/>
    <s v=""/>
    <x v="0"/>
    <x v="1407"/>
    <m/>
    <d v="2025-03-12T00:00:00"/>
    <x v="2"/>
    <s v="2926"/>
    <x v="56"/>
    <s v="PA"/>
    <x v="3"/>
    <x v="0"/>
    <d v="2025-03-12T00:00:00"/>
    <d v="1899-12-30T09:18:23"/>
    <d v="2025-03-12T00:00:00"/>
    <d v="1899-12-30T09:18:35"/>
    <d v="2025-03-12T00:00:00"/>
    <d v="1899-12-30T09:18:40"/>
    <x v="325"/>
    <x v="38"/>
    <s v="1328133270"/>
    <s v="EXW"/>
    <d v="1899-12-30T00:00:17"/>
    <x v="2443"/>
    <d v="1899-12-30T00:00:12"/>
    <s v="Ensacado"/>
    <s v="E002"/>
    <x v="1"/>
    <d v="1899-12-30T00:00:17"/>
    <d v="1899-12-30T00:00:05"/>
    <x v="4"/>
    <x v="13"/>
    <x v="3"/>
    <x v="1"/>
    <n v="1"/>
    <n v="0"/>
    <x v="1"/>
    <x v="1"/>
    <x v="2"/>
    <n v="1"/>
    <x v="1"/>
    <x v="1"/>
    <d v="1899-12-30T00:00:12"/>
    <d v="1899-12-30T00:00:12"/>
    <x v="0"/>
    <m/>
    <m/>
    <d v="1899-12-30T00:00:00"/>
    <d v="1899-12-30T00:00:17"/>
    <n v="4"/>
    <d v="1899-12-30T00:00:12"/>
    <n v="0.28333333333439015"/>
    <x v="3"/>
    <x v="1"/>
  </r>
  <r>
    <x v="12"/>
    <s v=""/>
    <x v="0"/>
    <x v="1385"/>
    <m/>
    <d v="2025-03-12T00:00:00"/>
    <x v="2"/>
    <s v="3124"/>
    <x v="57"/>
    <s v="PA"/>
    <x v="3"/>
    <x v="0"/>
    <d v="2025-03-12T00:00:00"/>
    <d v="1899-12-30T09:59:43"/>
    <d v="2025-03-12T00:00:00"/>
    <d v="1899-12-30T19:12:00"/>
    <d v="2025-03-12T00:00:00"/>
    <d v="1899-12-30T10:00:32"/>
    <x v="305"/>
    <x v="38"/>
    <s v="1328133271"/>
    <s v="EXW"/>
    <d v="1899-12-30T18:23:45"/>
    <x v="3684"/>
    <d v="1899-12-30T09:12:17"/>
    <s v="Ensacado"/>
    <s v="E002"/>
    <x v="1"/>
    <d v="1899-12-30T00:00:49"/>
    <n v="-0.38296296296296006"/>
    <x v="4"/>
    <x v="13"/>
    <x v="3"/>
    <x v="1"/>
    <n v="1"/>
    <n v="0"/>
    <x v="1"/>
    <x v="1"/>
    <x v="2"/>
    <n v="1"/>
    <x v="1"/>
    <x v="1"/>
    <d v="1899-12-30T09:12:17"/>
    <d v="1899-12-30T08:14:17"/>
    <x v="1"/>
    <m/>
    <m/>
    <d v="1899-12-30T00:00:00"/>
    <d v="1899-12-30T00:00:49"/>
    <n v="4"/>
    <d v="1899-12-30T09:12:17"/>
    <n v="0.81666666666714072"/>
    <x v="4"/>
    <x v="1"/>
  </r>
  <r>
    <x v="12"/>
    <s v="2025000383"/>
    <x v="0"/>
    <x v="1380"/>
    <s v="E0244KCH"/>
    <d v="2025-03-12T00:00:00"/>
    <x v="2"/>
    <s v="55"/>
    <x v="10"/>
    <s v="S1"/>
    <x v="1"/>
    <x v="0"/>
    <d v="2025-03-12T00:00:00"/>
    <d v="1899-12-30T10:08:39"/>
    <d v="2025-03-12T00:00:00"/>
    <d v="1899-12-30T10:15:53"/>
    <d v="2025-03-12T00:00:00"/>
    <d v="1899-12-30T10:22:42"/>
    <x v="0"/>
    <x v="0"/>
    <s v="1328133272"/>
    <s v="FBO"/>
    <d v="1899-12-30T00:14:03"/>
    <x v="3685"/>
    <d v="1899-12-30T00:07:14"/>
    <s v="Granel"/>
    <s v="E001"/>
    <x v="2"/>
    <d v="1899-12-30T00:14:03"/>
    <d v="1899-12-30T00:06:49"/>
    <x v="5"/>
    <x v="13"/>
    <x v="3"/>
    <x v="2"/>
    <n v="0"/>
    <n v="0"/>
    <x v="0"/>
    <x v="2"/>
    <x v="2"/>
    <n v="0"/>
    <x v="1"/>
    <x v="1"/>
    <d v="1899-12-30T00:07:14"/>
    <d v="1899-12-30T00:07:14"/>
    <x v="0"/>
    <m/>
    <m/>
    <d v="1899-12-30T00:00:00"/>
    <d v="1899-12-30T00:14:03"/>
    <n v="4"/>
    <d v="1899-12-30T00:07:14"/>
    <n v="14.050000000007952"/>
    <x v="4"/>
    <x v="1"/>
  </r>
  <r>
    <x v="12"/>
    <s v=""/>
    <x v="0"/>
    <x v="1408"/>
    <m/>
    <d v="2025-03-12T00:00:00"/>
    <x v="2"/>
    <s v="3124"/>
    <x v="57"/>
    <s v="PA"/>
    <x v="3"/>
    <x v="0"/>
    <d v="2025-03-12T00:00:00"/>
    <d v="1899-12-30T10:29:07"/>
    <d v="2025-03-12T00:00:00"/>
    <d v="1899-12-30T19:12:00"/>
    <d v="2025-03-12T00:00:00"/>
    <d v="1899-12-30T10:30:10"/>
    <x v="305"/>
    <x v="38"/>
    <s v="1328133273"/>
    <s v="EXW"/>
    <d v="1899-12-30T17:24:43"/>
    <x v="3686"/>
    <d v="1899-12-30T08:42:53"/>
    <s v="Ensacado"/>
    <s v="E002"/>
    <x v="1"/>
    <d v="1899-12-30T00:01:03"/>
    <n v="-0.36238425925926004"/>
    <x v="5"/>
    <x v="13"/>
    <x v="3"/>
    <x v="1"/>
    <n v="1"/>
    <n v="0"/>
    <x v="1"/>
    <x v="1"/>
    <x v="2"/>
    <n v="1"/>
    <x v="1"/>
    <x v="1"/>
    <d v="1899-12-30T08:42:53"/>
    <d v="1899-12-30T07:44:53"/>
    <x v="1"/>
    <m/>
    <m/>
    <d v="1899-12-30T00:00:00"/>
    <d v="1899-12-30T00:01:03"/>
    <n v="4"/>
    <d v="1899-12-30T08:42:53"/>
    <n v="1.0500000000048004"/>
    <x v="4"/>
    <x v="1"/>
  </r>
  <r>
    <x v="12"/>
    <s v=""/>
    <x v="0"/>
    <x v="905"/>
    <s v="E2405JLC"/>
    <d v="2025-03-12T00:00:00"/>
    <x v="2"/>
    <s v="2906"/>
    <x v="11"/>
    <s v="PA"/>
    <x v="3"/>
    <x v="0"/>
    <d v="2025-03-12T00:00:00"/>
    <d v="1899-12-30T11:18:01"/>
    <d v="2025-03-12T00:00:00"/>
    <d v="1899-12-30T19:10:01"/>
    <d v="2025-03-12T00:00:00"/>
    <d v="1899-12-30T11:18:34"/>
    <x v="326"/>
    <x v="2"/>
    <s v="1328133274"/>
    <s v="FBO"/>
    <d v="1899-12-30T15:43:27"/>
    <x v="3687"/>
    <d v="1899-12-30T07:52:00"/>
    <s v="Ensacado"/>
    <s v="E002"/>
    <x v="2"/>
    <d v="1899-12-30T00:00:33"/>
    <n v="-0.32739583333333999"/>
    <x v="9"/>
    <x v="13"/>
    <x v="3"/>
    <x v="1"/>
    <n v="1"/>
    <n v="0"/>
    <x v="1"/>
    <x v="1"/>
    <x v="2"/>
    <n v="1"/>
    <x v="1"/>
    <x v="1"/>
    <d v="1899-12-30T07:52:00"/>
    <d v="1899-12-30T06:54:00"/>
    <x v="1"/>
    <m/>
    <m/>
    <d v="1899-12-30T00:00:00"/>
    <d v="1899-12-30T00:00:33"/>
    <n v="4"/>
    <d v="1899-12-30T07:52:00"/>
    <n v="0.54999999999361115"/>
    <x v="5"/>
    <x v="1"/>
  </r>
  <r>
    <x v="12"/>
    <s v="2025000385"/>
    <x v="0"/>
    <x v="1378"/>
    <s v="E6047FYP"/>
    <d v="2025-03-12T00:00:00"/>
    <x v="2"/>
    <s v="3042"/>
    <x v="13"/>
    <s v="S2"/>
    <x v="6"/>
    <x v="0"/>
    <d v="2025-03-12T00:00:00"/>
    <d v="1899-12-30T11:02:54"/>
    <d v="2025-03-12T00:00:00"/>
    <d v="1899-12-30T11:10:04"/>
    <d v="2025-03-12T00:00:00"/>
    <d v="1899-12-30T11:17:57"/>
    <x v="0"/>
    <x v="0"/>
    <s v="1328133275"/>
    <s v="EXW"/>
    <d v="1899-12-30T00:15:03"/>
    <x v="3688"/>
    <d v="1899-12-30T00:07:10"/>
    <s v="Granel"/>
    <s v="E001"/>
    <x v="1"/>
    <d v="1899-12-30T00:15:03"/>
    <d v="1899-12-30T00:07:53"/>
    <x v="9"/>
    <x v="13"/>
    <x v="3"/>
    <x v="2"/>
    <n v="0"/>
    <n v="0"/>
    <x v="0"/>
    <x v="2"/>
    <x v="2"/>
    <n v="0"/>
    <x v="1"/>
    <x v="1"/>
    <d v="1899-12-30T00:07:10"/>
    <d v="1899-12-30T00:07:10"/>
    <x v="0"/>
    <m/>
    <m/>
    <d v="1899-12-30T00:00:00"/>
    <d v="1899-12-30T00:15:03"/>
    <n v="4"/>
    <d v="1899-12-30T00:07:10"/>
    <n v="15.050000000001553"/>
    <x v="5"/>
    <x v="1"/>
  </r>
  <r>
    <x v="12"/>
    <s v=""/>
    <x v="0"/>
    <x v="1409"/>
    <m/>
    <d v="2025-03-12T00:00:00"/>
    <x v="2"/>
    <s v="3124"/>
    <x v="57"/>
    <s v="PA"/>
    <x v="3"/>
    <x v="0"/>
    <d v="2025-03-12T00:00:00"/>
    <d v="1899-12-30T15:51:23"/>
    <d v="2025-03-12T00:00:00"/>
    <d v="1899-12-30T18:45:00"/>
    <d v="2025-03-12T00:00:00"/>
    <d v="1899-12-30T15:51:51"/>
    <x v="299"/>
    <x v="38"/>
    <s v="1328133276"/>
    <s v="EXW"/>
    <d v="1899-12-30T05:46:46"/>
    <x v="3689"/>
    <d v="1899-12-30T02:53:37"/>
    <s v="Ensacado"/>
    <s v="E002"/>
    <x v="1"/>
    <d v="1899-12-30T00:00:28"/>
    <n v="-0.12024305555556003"/>
    <x v="10"/>
    <x v="13"/>
    <x v="3"/>
    <x v="1"/>
    <n v="1"/>
    <n v="0"/>
    <x v="1"/>
    <x v="1"/>
    <x v="2"/>
    <n v="1"/>
    <x v="1"/>
    <x v="1"/>
    <d v="1899-12-30T02:53:37"/>
    <d v="1899-12-30T01:55:37"/>
    <x v="1"/>
    <m/>
    <m/>
    <d v="1899-12-30T00:00:00"/>
    <d v="1899-12-30T00:00:28"/>
    <n v="4"/>
    <d v="1899-12-30T02:53:37"/>
    <n v="0.46666666666077106"/>
    <x v="14"/>
    <x v="1"/>
  </r>
  <r>
    <x v="12"/>
    <s v="2025000387"/>
    <x v="0"/>
    <x v="1378"/>
    <s v="E6047FYP"/>
    <d v="2025-03-12T00:00:00"/>
    <x v="2"/>
    <s v="55"/>
    <x v="10"/>
    <s v="S1"/>
    <x v="1"/>
    <x v="0"/>
    <d v="2025-03-12T00:00:00"/>
    <d v="1899-12-30T15:37:09"/>
    <d v="2025-03-12T00:00:00"/>
    <d v="1899-12-30T15:43:31"/>
    <d v="2025-03-12T00:00:00"/>
    <d v="1899-12-30T15:51:55"/>
    <x v="0"/>
    <x v="0"/>
    <s v="1328133277"/>
    <s v="EXW"/>
    <d v="1899-12-30T00:14:46"/>
    <x v="2015"/>
    <d v="1899-12-30T00:06:22"/>
    <s v="Granel"/>
    <s v="E001"/>
    <x v="1"/>
    <d v="1899-12-30T00:14:46"/>
    <d v="1899-12-30T00:08:24"/>
    <x v="10"/>
    <x v="13"/>
    <x v="3"/>
    <x v="2"/>
    <n v="0"/>
    <n v="0"/>
    <x v="0"/>
    <x v="2"/>
    <x v="2"/>
    <n v="0"/>
    <x v="1"/>
    <x v="1"/>
    <d v="1899-12-30T00:06:22"/>
    <d v="1899-12-30T00:06:22"/>
    <x v="0"/>
    <m/>
    <m/>
    <d v="1899-12-30T00:00:00"/>
    <d v="1899-12-30T00:14:46"/>
    <n v="4"/>
    <d v="1899-12-30T00:06:22"/>
    <n v="14.766666666667163"/>
    <x v="14"/>
    <x v="1"/>
  </r>
  <r>
    <x v="12"/>
    <s v=""/>
    <x v="0"/>
    <x v="785"/>
    <s v="E4243BFS"/>
    <d v="2025-03-12T00:00:00"/>
    <x v="2"/>
    <s v="3320"/>
    <x v="12"/>
    <s v="PA"/>
    <x v="3"/>
    <x v="0"/>
    <d v="2025-03-12T00:00:00"/>
    <d v="1899-12-30T16:45:55"/>
    <d v="2025-03-12T00:00:00"/>
    <d v="1899-12-30T18:25:01"/>
    <d v="2025-03-12T00:00:00"/>
    <d v="1899-12-30T16:46:43"/>
    <x v="131"/>
    <x v="38"/>
    <s v="1328133278"/>
    <s v="EXW"/>
    <d v="1899-12-30T03:17:24"/>
    <x v="3690"/>
    <d v="1899-12-30T01:39:06"/>
    <s v="Ensacado"/>
    <s v="E002"/>
    <x v="1"/>
    <d v="1899-12-30T00:00:48"/>
    <n v="-6.8263888888890012E-2"/>
    <x v="7"/>
    <x v="13"/>
    <x v="3"/>
    <x v="1"/>
    <n v="1"/>
    <n v="0"/>
    <x v="1"/>
    <x v="1"/>
    <x v="2"/>
    <n v="1"/>
    <x v="1"/>
    <x v="1"/>
    <d v="1899-12-30T01:39:06"/>
    <d v="1899-12-30T00:41:06"/>
    <x v="1"/>
    <m/>
    <m/>
    <d v="1899-12-30T00:00:00"/>
    <d v="1899-12-30T00:00:48"/>
    <n v="4"/>
    <d v="1899-12-30T01:39:06"/>
    <n v="0.80000000000636007"/>
    <x v="8"/>
    <x v="1"/>
  </r>
  <r>
    <x v="12"/>
    <s v="2025000384"/>
    <x v="0"/>
    <x v="1405"/>
    <s v="E2618GDG"/>
    <d v="2025-03-13T00:00:00"/>
    <x v="2"/>
    <s v="55"/>
    <x v="10"/>
    <s v="S1"/>
    <x v="1"/>
    <x v="0"/>
    <d v="2025-03-12T00:00:00"/>
    <d v="1899-12-30T10:58:30"/>
    <d v="2025-03-13T00:00:00"/>
    <d v="1899-12-30T08:27:00"/>
    <d v="2025-03-13T00:00:00"/>
    <d v="1899-12-30T08:38:13"/>
    <x v="0"/>
    <x v="0"/>
    <s v="1328133280"/>
    <s v="FBO"/>
    <d v="1899-12-30T13:39:43"/>
    <x v="3691"/>
    <d v="1899-12-30T13:28:30"/>
    <s v="Granel"/>
    <s v="E001"/>
    <x v="2"/>
    <d v="1899-12-30T21:39:42"/>
    <d v="1899-12-30T00:11:13"/>
    <x v="5"/>
    <x v="14"/>
    <x v="3"/>
    <x v="2"/>
    <n v="0"/>
    <n v="1"/>
    <x v="1"/>
    <x v="2"/>
    <x v="2"/>
    <n v="1"/>
    <x v="1"/>
    <x v="2"/>
    <d v="1899-12-30T13:28:30"/>
    <d v="1899-12-30T12:30:30"/>
    <x v="0"/>
    <m/>
    <m/>
    <d v="1899-12-30T00:00:00"/>
    <d v="1899-12-30T21:39:42"/>
    <n v="5"/>
    <n v="-0.10520833333334001"/>
    <n v="1299.7000000000021"/>
    <x v="2"/>
    <x v="0"/>
  </r>
  <r>
    <x v="12"/>
    <s v="2025000386"/>
    <x v="0"/>
    <x v="1380"/>
    <s v="E0244KCH"/>
    <d v="2025-03-13T00:00:00"/>
    <x v="2"/>
    <s v="55"/>
    <x v="10"/>
    <s v="S1"/>
    <x v="1"/>
    <x v="0"/>
    <d v="2025-03-12T00:00:00"/>
    <d v="1899-12-30T11:50:32"/>
    <d v="2025-03-13T00:00:00"/>
    <d v="1899-12-30T08:27:11"/>
    <d v="2025-03-13T00:00:00"/>
    <d v="1899-12-30T08:52:20"/>
    <x v="0"/>
    <x v="0"/>
    <s v="1328133281"/>
    <s v="FBO"/>
    <d v="1899-12-30T13:01:48"/>
    <x v="905"/>
    <d v="1899-12-30T12:36:39"/>
    <s v="Granel"/>
    <s v="E001"/>
    <x v="2"/>
    <d v="1899-12-30T21:01:47"/>
    <d v="1899-12-30T00:25:09"/>
    <x v="9"/>
    <x v="14"/>
    <x v="3"/>
    <x v="2"/>
    <n v="0"/>
    <n v="1"/>
    <x v="1"/>
    <x v="2"/>
    <x v="2"/>
    <n v="1"/>
    <x v="1"/>
    <x v="2"/>
    <d v="1899-12-30T12:36:39"/>
    <d v="1899-12-30T11:38:39"/>
    <x v="0"/>
    <m/>
    <m/>
    <d v="1899-12-30T00:00:00"/>
    <d v="1899-12-30T21:01:47"/>
    <n v="5"/>
    <n v="-0.14121527777777998"/>
    <n v="1261.7833333333333"/>
    <x v="2"/>
    <x v="0"/>
  </r>
  <r>
    <x v="12"/>
    <s v=""/>
    <x v="0"/>
    <x v="1410"/>
    <s v="E7947JTZ"/>
    <d v="2025-03-13T00:00:00"/>
    <x v="2"/>
    <s v="2906"/>
    <x v="11"/>
    <s v="PA"/>
    <x v="3"/>
    <x v="0"/>
    <d v="2025-03-13T00:00:00"/>
    <d v="1899-12-30T09:41:43"/>
    <d v="2025-03-13T00:00:00"/>
    <d v="1899-12-30T09:43:01"/>
    <d v="2025-03-13T00:00:00"/>
    <d v="1899-12-30T09:43:28"/>
    <x v="308"/>
    <x v="38"/>
    <s v="1328133282"/>
    <s v="EXW"/>
    <d v="1899-12-30T00:01:45"/>
    <x v="1631"/>
    <d v="1899-12-30T00:01:18"/>
    <s v="Ensacado"/>
    <s v="E002"/>
    <x v="1"/>
    <d v="1899-12-30T00:01:45"/>
    <d v="1899-12-30T00:00:27"/>
    <x v="4"/>
    <x v="14"/>
    <x v="3"/>
    <x v="1"/>
    <n v="1"/>
    <n v="0"/>
    <x v="1"/>
    <x v="1"/>
    <x v="2"/>
    <n v="1"/>
    <x v="1"/>
    <x v="1"/>
    <d v="1899-12-30T00:01:18"/>
    <d v="1899-12-30T00:01:18"/>
    <x v="0"/>
    <m/>
    <m/>
    <d v="1899-12-30T00:00:00"/>
    <d v="1899-12-30T00:01:45"/>
    <n v="5"/>
    <d v="1899-12-30T00:01:18"/>
    <n v="1.7500000000031513"/>
    <x v="3"/>
    <x v="1"/>
  </r>
  <r>
    <x v="12"/>
    <s v=""/>
    <x v="0"/>
    <x v="1411"/>
    <m/>
    <d v="2025-03-13T00:00:00"/>
    <x v="2"/>
    <s v="3124"/>
    <x v="57"/>
    <s v="PA"/>
    <x v="3"/>
    <x v="0"/>
    <d v="2025-03-13T00:00:00"/>
    <d v="1899-12-30T09:50:25"/>
    <d v="2025-03-13T00:00:00"/>
    <d v="1899-12-30T09:51:35"/>
    <d v="2025-03-13T00:00:00"/>
    <d v="1899-12-30T09:52:02"/>
    <x v="317"/>
    <x v="38"/>
    <s v="1328133283"/>
    <s v="EXW"/>
    <d v="1899-12-30T00:01:37"/>
    <x v="1631"/>
    <d v="1899-12-30T00:01:10"/>
    <s v="Ensacado"/>
    <s v="E002"/>
    <x v="1"/>
    <d v="1899-12-30T00:01:37"/>
    <d v="1899-12-30T00:00:27"/>
    <x v="4"/>
    <x v="14"/>
    <x v="3"/>
    <x v="1"/>
    <n v="1"/>
    <n v="0"/>
    <x v="1"/>
    <x v="1"/>
    <x v="2"/>
    <n v="1"/>
    <x v="1"/>
    <x v="1"/>
    <d v="1899-12-30T00:01:10"/>
    <d v="1899-12-30T00:01:10"/>
    <x v="0"/>
    <m/>
    <m/>
    <d v="1899-12-30T00:00:00"/>
    <d v="1899-12-30T00:01:37"/>
    <n v="5"/>
    <d v="1899-12-30T00:01:10"/>
    <n v="1.6166666666735807"/>
    <x v="3"/>
    <x v="1"/>
  </r>
  <r>
    <x v="12"/>
    <s v=""/>
    <x v="0"/>
    <x v="1381"/>
    <m/>
    <d v="2025-03-13T00:00:00"/>
    <x v="2"/>
    <s v="3124"/>
    <x v="57"/>
    <s v="PA"/>
    <x v="3"/>
    <x v="0"/>
    <d v="2025-03-13T00:00:00"/>
    <d v="1899-12-30T10:40:05"/>
    <d v="2025-03-13T00:00:00"/>
    <d v="1899-12-30T19:07:59"/>
    <d v="2025-03-13T00:00:00"/>
    <d v="1899-12-30T10:42:55"/>
    <x v="301"/>
    <x v="38"/>
    <s v="1328133284"/>
    <s v="EXW"/>
    <d v="1899-12-30T16:52:58"/>
    <x v="3692"/>
    <d v="1899-12-30T08:27:54"/>
    <s v="Ensacado"/>
    <s v="E002"/>
    <x v="1"/>
    <d v="1899-12-30T00:02:50"/>
    <n v="-0.35074074074074002"/>
    <x v="5"/>
    <x v="14"/>
    <x v="3"/>
    <x v="1"/>
    <n v="1"/>
    <n v="0"/>
    <x v="1"/>
    <x v="1"/>
    <x v="2"/>
    <n v="1"/>
    <x v="1"/>
    <x v="1"/>
    <d v="1899-12-30T08:27:54"/>
    <d v="1899-12-30T07:29:54"/>
    <x v="1"/>
    <m/>
    <m/>
    <d v="1899-12-30T00:00:00"/>
    <d v="1899-12-30T00:02:50"/>
    <n v="5"/>
    <d v="1899-12-30T08:27:54"/>
    <n v="2.8333333333439814"/>
    <x v="4"/>
    <x v="1"/>
  </r>
  <r>
    <x v="12"/>
    <s v="2025000388"/>
    <x v="0"/>
    <x v="1380"/>
    <s v="E0244KCH"/>
    <d v="2025-03-13T00:00:00"/>
    <x v="2"/>
    <s v="55"/>
    <x v="10"/>
    <s v="S1"/>
    <x v="1"/>
    <x v="0"/>
    <d v="2025-03-13T00:00:00"/>
    <d v="1899-12-30T10:20:22"/>
    <d v="2025-03-13T00:00:00"/>
    <d v="1899-12-30T10:30:16"/>
    <d v="2025-03-13T00:00:00"/>
    <d v="1899-12-30T10:38:05"/>
    <x v="0"/>
    <x v="0"/>
    <s v="1328133285"/>
    <s v="FBO"/>
    <d v="1899-12-30T00:17:43"/>
    <x v="3669"/>
    <d v="1899-12-30T00:09:54"/>
    <s v="Granel"/>
    <s v="E001"/>
    <x v="2"/>
    <d v="1899-12-30T00:17:43"/>
    <d v="1899-12-30T00:07:49"/>
    <x v="5"/>
    <x v="14"/>
    <x v="3"/>
    <x v="2"/>
    <n v="0"/>
    <n v="0"/>
    <x v="0"/>
    <x v="2"/>
    <x v="2"/>
    <n v="0"/>
    <x v="1"/>
    <x v="1"/>
    <d v="1899-12-30T00:09:54"/>
    <d v="1899-12-30T00:09:54"/>
    <x v="0"/>
    <m/>
    <m/>
    <d v="1899-12-30T00:00:00"/>
    <d v="1899-12-30T00:17:43"/>
    <n v="5"/>
    <d v="1899-12-30T00:09:54"/>
    <n v="17.716666666665624"/>
    <x v="4"/>
    <x v="1"/>
  </r>
  <r>
    <x v="12"/>
    <s v=""/>
    <x v="0"/>
    <x v="1412"/>
    <m/>
    <d v="2025-03-13T00:00:00"/>
    <x v="2"/>
    <s v="3124"/>
    <x v="57"/>
    <s v="PA"/>
    <x v="3"/>
    <x v="0"/>
    <d v="2025-03-13T00:00:00"/>
    <d v="1899-12-30T11:09:08"/>
    <d v="2025-03-13T00:00:00"/>
    <d v="1899-12-30T19:28:59"/>
    <d v="2025-03-13T00:00:00"/>
    <d v="1899-12-30T11:10:54"/>
    <x v="312"/>
    <x v="38"/>
    <s v="1328133286"/>
    <s v="EXW"/>
    <d v="1899-12-30T16:37:56"/>
    <x v="3693"/>
    <d v="1899-12-30T08:19:51"/>
    <s v="Ensacado"/>
    <s v="E002"/>
    <x v="1"/>
    <d v="1899-12-30T00:01:46"/>
    <n v="-0.34589120370369997"/>
    <x v="9"/>
    <x v="14"/>
    <x v="3"/>
    <x v="1"/>
    <n v="1"/>
    <n v="0"/>
    <x v="1"/>
    <x v="1"/>
    <x v="2"/>
    <n v="1"/>
    <x v="1"/>
    <x v="1"/>
    <d v="1899-12-30T08:19:51"/>
    <d v="1899-12-30T07:21:51"/>
    <x v="1"/>
    <m/>
    <m/>
    <d v="1899-12-30T00:00:00"/>
    <d v="1899-12-30T00:01:46"/>
    <n v="5"/>
    <d v="1899-12-30T08:19:51"/>
    <n v="1.7666666666640118"/>
    <x v="5"/>
    <x v="1"/>
  </r>
  <r>
    <x v="12"/>
    <s v=""/>
    <x v="0"/>
    <x v="1413"/>
    <m/>
    <d v="2025-03-13T00:00:00"/>
    <x v="2"/>
    <s v="3124"/>
    <x v="57"/>
    <s v="PA"/>
    <x v="3"/>
    <x v="0"/>
    <d v="2025-03-13T00:00:00"/>
    <d v="1899-12-30T11:04:31"/>
    <d v="2025-03-13T00:00:00"/>
    <d v="1899-12-30T11:18:25"/>
    <d v="2025-03-13T00:00:00"/>
    <d v="1899-12-30T11:19:29"/>
    <x v="327"/>
    <x v="38"/>
    <s v="1328133287"/>
    <s v="EXW"/>
    <d v="1899-12-30T00:14:58"/>
    <x v="3694"/>
    <d v="1899-12-30T00:13:54"/>
    <s v="Ensacado"/>
    <s v="E002"/>
    <x v="1"/>
    <d v="1899-12-30T00:14:58"/>
    <d v="1899-12-30T00:01:04"/>
    <x v="9"/>
    <x v="14"/>
    <x v="3"/>
    <x v="1"/>
    <n v="0"/>
    <n v="0"/>
    <x v="0"/>
    <x v="1"/>
    <x v="2"/>
    <n v="0"/>
    <x v="1"/>
    <x v="1"/>
    <d v="1899-12-30T00:13:54"/>
    <d v="1899-12-30T00:13:54"/>
    <x v="0"/>
    <m/>
    <m/>
    <d v="1899-12-30T00:00:00"/>
    <d v="1899-12-30T00:14:58"/>
    <n v="5"/>
    <d v="1899-12-30T00:13:54"/>
    <n v="14.966666666668793"/>
    <x v="5"/>
    <x v="1"/>
  </r>
  <r>
    <x v="12"/>
    <s v="2025000389"/>
    <x v="0"/>
    <x v="1380"/>
    <s v="E0244KCH"/>
    <d v="2025-03-13T00:00:00"/>
    <x v="2"/>
    <s v="55"/>
    <x v="10"/>
    <s v="S1"/>
    <x v="1"/>
    <x v="0"/>
    <d v="2025-03-13T00:00:00"/>
    <d v="1899-12-30T11:36:01"/>
    <d v="2025-03-13T00:00:00"/>
    <d v="1899-12-30T11:47:11"/>
    <d v="2025-03-13T00:00:00"/>
    <d v="1899-12-30T11:52:20"/>
    <x v="0"/>
    <x v="0"/>
    <s v="1328133288"/>
    <s v="FBO"/>
    <d v="1899-12-30T00:16:19"/>
    <x v="3695"/>
    <d v="1899-12-30T00:11:10"/>
    <s v="Granel"/>
    <s v="E001"/>
    <x v="2"/>
    <d v="1899-12-30T00:16:19"/>
    <d v="1899-12-30T00:05:09"/>
    <x v="9"/>
    <x v="14"/>
    <x v="3"/>
    <x v="2"/>
    <n v="0"/>
    <n v="0"/>
    <x v="0"/>
    <x v="2"/>
    <x v="2"/>
    <n v="0"/>
    <x v="1"/>
    <x v="1"/>
    <d v="1899-12-30T00:11:10"/>
    <d v="1899-12-30T00:11:10"/>
    <x v="0"/>
    <m/>
    <m/>
    <d v="1899-12-30T00:00:00"/>
    <d v="1899-12-30T00:16:19"/>
    <n v="5"/>
    <d v="1899-12-30T00:11:10"/>
    <n v="16.316666666668844"/>
    <x v="5"/>
    <x v="1"/>
  </r>
  <r>
    <x v="12"/>
    <s v="2025000390"/>
    <x v="0"/>
    <x v="1378"/>
    <s v="E6047FYP"/>
    <d v="2025-03-13T00:00:00"/>
    <x v="2"/>
    <s v="3042"/>
    <x v="13"/>
    <s v="S2"/>
    <x v="6"/>
    <x v="0"/>
    <d v="2025-03-13T00:00:00"/>
    <d v="1899-12-30T12:07:44"/>
    <d v="2025-03-13T00:00:00"/>
    <d v="1899-12-30T12:14:10"/>
    <d v="2025-03-13T00:00:00"/>
    <d v="1899-12-30T12:20:00"/>
    <x v="0"/>
    <x v="0"/>
    <s v="1328133289"/>
    <s v="EXW"/>
    <d v="1899-12-30T00:12:16"/>
    <x v="1913"/>
    <d v="1899-12-30T00:06:26"/>
    <s v="Granel"/>
    <s v="E001"/>
    <x v="1"/>
    <d v="1899-12-30T00:12:16"/>
    <d v="1899-12-30T00:05:50"/>
    <x v="13"/>
    <x v="14"/>
    <x v="3"/>
    <x v="2"/>
    <n v="0"/>
    <n v="0"/>
    <x v="0"/>
    <x v="2"/>
    <x v="2"/>
    <n v="0"/>
    <x v="1"/>
    <x v="1"/>
    <d v="1899-12-30T00:06:26"/>
    <d v="1899-12-30T00:06:26"/>
    <x v="0"/>
    <m/>
    <m/>
    <d v="1899-12-30T00:00:00"/>
    <d v="1899-12-30T00:12:16"/>
    <n v="5"/>
    <d v="1899-12-30T00:06:26"/>
    <n v="12.266666666668691"/>
    <x v="11"/>
    <x v="1"/>
  </r>
  <r>
    <x v="12"/>
    <s v=""/>
    <x v="0"/>
    <x v="1398"/>
    <m/>
    <d v="2025-03-13T00:00:00"/>
    <x v="2"/>
    <s v="2906"/>
    <x v="11"/>
    <s v="PA"/>
    <x v="3"/>
    <x v="0"/>
    <d v="2025-03-13T00:00:00"/>
    <d v="1899-12-30T12:33:29"/>
    <d v="2025-03-13T00:00:00"/>
    <d v="1899-12-30T12:33:54"/>
    <d v="2025-03-13T00:00:00"/>
    <d v="1899-12-30T12:34:02"/>
    <x v="320"/>
    <x v="38"/>
    <s v="1328133290"/>
    <s v="EXW"/>
    <d v="1899-12-30T00:00:33"/>
    <x v="1915"/>
    <d v="1899-12-30T00:00:25"/>
    <s v="Ensacado"/>
    <s v="E002"/>
    <x v="1"/>
    <d v="1899-12-30T00:00:33"/>
    <d v="1899-12-30T00:00:08"/>
    <x v="13"/>
    <x v="14"/>
    <x v="3"/>
    <x v="1"/>
    <n v="1"/>
    <n v="0"/>
    <x v="1"/>
    <x v="1"/>
    <x v="2"/>
    <n v="1"/>
    <x v="1"/>
    <x v="1"/>
    <d v="1899-12-30T00:00:25"/>
    <d v="1899-12-30T00:00:25"/>
    <x v="0"/>
    <m/>
    <m/>
    <d v="1899-12-30T00:00:00"/>
    <d v="1899-12-30T00:00:33"/>
    <n v="5"/>
    <d v="1899-12-30T00:00:25"/>
    <n v="0.55000000000791971"/>
    <x v="11"/>
    <x v="1"/>
  </r>
  <r>
    <x v="12"/>
    <s v="2025000392"/>
    <x v="0"/>
    <x v="961"/>
    <s v="E4362JYZ"/>
    <d v="2025-03-13T00:00:00"/>
    <x v="2"/>
    <s v="3042"/>
    <x v="13"/>
    <s v="S2"/>
    <x v="6"/>
    <x v="0"/>
    <d v="2025-03-13T00:00:00"/>
    <d v="1899-12-30T14:43:47"/>
    <d v="2025-03-13T00:00:00"/>
    <d v="1899-12-30T14:53:59"/>
    <d v="2025-03-13T00:00:00"/>
    <d v="1899-12-30T14:59:57"/>
    <x v="0"/>
    <x v="0"/>
    <s v="1328133291"/>
    <s v="EXW"/>
    <d v="1899-12-30T00:16:10"/>
    <x v="1903"/>
    <d v="1899-12-30T00:10:12"/>
    <s v="Granel"/>
    <s v="E001"/>
    <x v="1"/>
    <d v="1899-12-30T00:16:10"/>
    <d v="1899-12-30T00:05:58"/>
    <x v="14"/>
    <x v="14"/>
    <x v="3"/>
    <x v="2"/>
    <n v="0"/>
    <n v="0"/>
    <x v="0"/>
    <x v="2"/>
    <x v="2"/>
    <n v="0"/>
    <x v="1"/>
    <x v="1"/>
    <d v="1899-12-30T00:10:12"/>
    <d v="1899-12-30T00:10:12"/>
    <x v="0"/>
    <m/>
    <m/>
    <d v="1899-12-30T00:00:00"/>
    <d v="1899-12-30T00:16:10"/>
    <n v="5"/>
    <d v="1899-12-30T00:10:12"/>
    <n v="16.166666666664025"/>
    <x v="7"/>
    <x v="1"/>
  </r>
  <r>
    <x v="12"/>
    <s v=""/>
    <x v="0"/>
    <x v="1401"/>
    <m/>
    <d v="2025-03-13T00:00:00"/>
    <x v="2"/>
    <s v="2906"/>
    <x v="11"/>
    <s v="PA"/>
    <x v="3"/>
    <x v="0"/>
    <d v="2025-03-13T00:00:00"/>
    <d v="1899-12-30T15:51:03"/>
    <d v="2025-03-13T00:00:00"/>
    <d v="1899-12-30T15:51:23"/>
    <d v="2025-03-13T00:00:00"/>
    <d v="1899-12-30T15:51:29"/>
    <x v="322"/>
    <x v="38"/>
    <s v="1328133292"/>
    <s v="EXW"/>
    <d v="1899-12-30T00:00:26"/>
    <x v="2289"/>
    <d v="1899-12-30T00:00:20"/>
    <s v="Ensacado"/>
    <s v="E002"/>
    <x v="1"/>
    <d v="1899-12-30T00:00:26"/>
    <d v="1899-12-30T00:00:06"/>
    <x v="10"/>
    <x v="14"/>
    <x v="3"/>
    <x v="1"/>
    <n v="1"/>
    <n v="0"/>
    <x v="1"/>
    <x v="1"/>
    <x v="2"/>
    <n v="1"/>
    <x v="1"/>
    <x v="1"/>
    <d v="1899-12-30T00:00:20"/>
    <d v="1899-12-30T00:00:20"/>
    <x v="0"/>
    <m/>
    <m/>
    <d v="1899-12-30T00:00:00"/>
    <d v="1899-12-30T00:00:26"/>
    <n v="5"/>
    <d v="1899-12-30T00:00:20"/>
    <n v="0.43333333332482127"/>
    <x v="14"/>
    <x v="1"/>
  </r>
  <r>
    <x v="12"/>
    <s v=""/>
    <x v="0"/>
    <x v="1394"/>
    <m/>
    <d v="2025-03-13T00:00:00"/>
    <x v="2"/>
    <s v="2926"/>
    <x v="56"/>
    <s v="PA"/>
    <x v="3"/>
    <x v="0"/>
    <d v="2025-03-13T00:00:00"/>
    <d v="1899-12-30T16:20:54"/>
    <d v="2025-03-13T00:00:00"/>
    <d v="1899-12-30T18:40:01"/>
    <d v="2025-03-13T00:00:00"/>
    <d v="1899-12-30T16:21:46"/>
    <x v="314"/>
    <x v="38"/>
    <s v="1328133293"/>
    <s v="EXW"/>
    <d v="1899-12-30T04:37:22"/>
    <x v="3696"/>
    <d v="1899-12-30T02:19:07"/>
    <s v="Ensacado"/>
    <s v="E002"/>
    <x v="1"/>
    <d v="1899-12-30T00:00:52"/>
    <n v="-9.6006944444440023E-2"/>
    <x v="7"/>
    <x v="14"/>
    <x v="3"/>
    <x v="1"/>
    <n v="1"/>
    <n v="0"/>
    <x v="1"/>
    <x v="1"/>
    <x v="2"/>
    <n v="1"/>
    <x v="1"/>
    <x v="1"/>
    <d v="1899-12-30T02:19:07"/>
    <d v="1899-12-30T01:21:07"/>
    <x v="1"/>
    <m/>
    <m/>
    <d v="1899-12-30T00:00:00"/>
    <d v="1899-12-30T00:00:52"/>
    <n v="5"/>
    <d v="1899-12-30T02:19:07"/>
    <n v="0.86666666666403103"/>
    <x v="8"/>
    <x v="1"/>
  </r>
  <r>
    <x v="12"/>
    <s v="2025000393"/>
    <x v="0"/>
    <x v="1378"/>
    <s v="E6047FYP"/>
    <d v="2025-03-14T00:00:00"/>
    <x v="2"/>
    <s v="55"/>
    <x v="10"/>
    <s v="S1"/>
    <x v="1"/>
    <x v="0"/>
    <d v="2025-03-14T00:00:00"/>
    <d v="1899-12-30T07:56:33"/>
    <d v="2025-03-14T00:00:00"/>
    <d v="1899-12-30T08:05:47"/>
    <d v="2025-03-14T00:00:00"/>
    <d v="1899-12-30T08:13:09"/>
    <x v="0"/>
    <x v="0"/>
    <s v="1328133294"/>
    <s v="EXW"/>
    <d v="1899-12-30T00:16:36"/>
    <x v="3697"/>
    <d v="1899-12-30T00:09:14"/>
    <s v="Granel"/>
    <s v="E001"/>
    <x v="1"/>
    <d v="1899-12-30T00:16:36"/>
    <d v="1899-12-30T00:07:22"/>
    <x v="2"/>
    <x v="15"/>
    <x v="3"/>
    <x v="2"/>
    <n v="0"/>
    <n v="0"/>
    <x v="0"/>
    <x v="2"/>
    <x v="2"/>
    <n v="0"/>
    <x v="1"/>
    <x v="1"/>
    <d v="1899-12-30T00:09:14"/>
    <d v="1899-12-30T00:09:14"/>
    <x v="0"/>
    <m/>
    <m/>
    <d v="1899-12-30T00:00:00"/>
    <d v="1899-12-30T00:16:36"/>
    <n v="6"/>
    <d v="1899-12-30T00:09:14"/>
    <n v="16.600000000003234"/>
    <x v="2"/>
    <x v="1"/>
  </r>
  <r>
    <x v="12"/>
    <s v="2025000391"/>
    <x v="0"/>
    <x v="1380"/>
    <s v="E0244KCH"/>
    <d v="2025-03-14T00:00:00"/>
    <x v="2"/>
    <s v="55"/>
    <x v="10"/>
    <s v="S1"/>
    <x v="1"/>
    <x v="0"/>
    <d v="2025-03-13T00:00:00"/>
    <d v="1899-12-30T13:10:49"/>
    <d v="2025-03-14T00:00:00"/>
    <d v="1899-12-30T08:13:01"/>
    <d v="2025-03-14T00:00:00"/>
    <d v="1899-12-30T08:25:54"/>
    <x v="0"/>
    <x v="0"/>
    <s v="1328133295"/>
    <s v="FBO"/>
    <d v="1899-12-30T11:15:05"/>
    <x v="3698"/>
    <d v="1899-12-30T11:02:12"/>
    <s v="Granel"/>
    <s v="E001"/>
    <x v="2"/>
    <d v="1899-12-30T19:15:04"/>
    <d v="1899-12-30T00:12:53"/>
    <x v="6"/>
    <x v="15"/>
    <x v="3"/>
    <x v="2"/>
    <n v="0"/>
    <n v="1"/>
    <x v="1"/>
    <x v="2"/>
    <x v="2"/>
    <n v="1"/>
    <x v="1"/>
    <x v="2"/>
    <d v="1899-12-30T11:02:12"/>
    <d v="1899-12-30T10:04:12"/>
    <x v="0"/>
    <m/>
    <m/>
    <d v="1899-12-30T00:00:00"/>
    <d v="1899-12-30T19:15:04"/>
    <n v="6"/>
    <n v="-0.20680555555554997"/>
    <n v="1155.0666666666611"/>
    <x v="2"/>
    <x v="0"/>
  </r>
  <r>
    <x v="12"/>
    <s v=""/>
    <x v="0"/>
    <x v="1414"/>
    <m/>
    <d v="2025-03-14T00:00:00"/>
    <x v="2"/>
    <s v="3124"/>
    <x v="57"/>
    <s v="PA"/>
    <x v="3"/>
    <x v="0"/>
    <d v="2025-03-14T00:00:00"/>
    <d v="1899-12-30T09:25:00"/>
    <d v="2025-03-14T00:00:00"/>
    <d v="1899-12-30T15:40:01"/>
    <d v="2025-03-14T00:00:00"/>
    <d v="1899-12-30T09:25:58"/>
    <x v="328"/>
    <x v="38"/>
    <s v="1328133296"/>
    <s v="EXW"/>
    <d v="1899-12-30T12:29:04"/>
    <x v="3699"/>
    <d v="1899-12-30T06:15:01"/>
    <s v="Ensacado"/>
    <s v="E002"/>
    <x v="1"/>
    <d v="1899-12-30T00:00:58"/>
    <n v="-0.25975694444444003"/>
    <x v="4"/>
    <x v="15"/>
    <x v="3"/>
    <x v="1"/>
    <n v="1"/>
    <n v="0"/>
    <x v="1"/>
    <x v="1"/>
    <x v="2"/>
    <n v="1"/>
    <x v="1"/>
    <x v="1"/>
    <d v="1899-12-30T06:15:01"/>
    <d v="1899-12-30T05:17:01"/>
    <x v="1"/>
    <m/>
    <m/>
    <d v="1899-12-30T00:00:00"/>
    <d v="1899-12-30T00:00:58"/>
    <n v="6"/>
    <d v="1899-12-30T06:15:01"/>
    <n v="0.96666666667204026"/>
    <x v="3"/>
    <x v="1"/>
  </r>
  <r>
    <x v="12"/>
    <s v="2025000394"/>
    <x v="0"/>
    <x v="1405"/>
    <s v="E2618GDG"/>
    <d v="2025-03-14T00:00:00"/>
    <x v="2"/>
    <s v="55"/>
    <x v="10"/>
    <s v="S1"/>
    <x v="1"/>
    <x v="0"/>
    <d v="2025-03-14T00:00:00"/>
    <d v="1899-12-30T10:12:12"/>
    <d v="2025-03-14T00:00:00"/>
    <d v="1899-12-30T10:19:51"/>
    <d v="2025-03-14T00:00:00"/>
    <d v="1899-12-30T10:31:16"/>
    <x v="0"/>
    <x v="0"/>
    <s v="1328133297"/>
    <s v="FBO"/>
    <d v="1899-12-30T00:19:04"/>
    <x v="2367"/>
    <d v="1899-12-30T00:07:39"/>
    <s v="Granel"/>
    <s v="E001"/>
    <x v="2"/>
    <d v="1899-12-30T00:19:04"/>
    <d v="1899-12-30T00:11:25"/>
    <x v="5"/>
    <x v="15"/>
    <x v="3"/>
    <x v="2"/>
    <n v="0"/>
    <n v="0"/>
    <x v="0"/>
    <x v="2"/>
    <x v="2"/>
    <n v="0"/>
    <x v="1"/>
    <x v="1"/>
    <d v="1899-12-30T00:07:39"/>
    <d v="1899-12-30T00:07:39"/>
    <x v="0"/>
    <m/>
    <m/>
    <d v="1899-12-30T00:00:00"/>
    <d v="1899-12-30T00:19:04"/>
    <n v="6"/>
    <d v="1899-12-30T00:07:39"/>
    <n v="19.066666666665597"/>
    <x v="4"/>
    <x v="1"/>
  </r>
  <r>
    <x v="12"/>
    <s v=""/>
    <x v="0"/>
    <x v="1387"/>
    <m/>
    <d v="2025-03-14T00:00:00"/>
    <x v="2"/>
    <s v="2906"/>
    <x v="11"/>
    <s v="PA"/>
    <x v="3"/>
    <x v="0"/>
    <d v="2025-03-14T00:00:00"/>
    <d v="1899-12-30T10:41:49"/>
    <d v="2025-03-14T00:00:00"/>
    <d v="1899-12-30T10:42:08"/>
    <d v="2025-03-14T00:00:00"/>
    <d v="1899-12-30T10:42:13"/>
    <x v="307"/>
    <x v="38"/>
    <s v="1328133298"/>
    <s v="EXW"/>
    <d v="1899-12-30T00:00:24"/>
    <x v="2443"/>
    <d v="1899-12-30T00:00:19"/>
    <s v="Ensacado"/>
    <s v="E002"/>
    <x v="1"/>
    <d v="1899-12-30T00:00:24"/>
    <d v="1899-12-30T00:00:05"/>
    <x v="5"/>
    <x v="15"/>
    <x v="3"/>
    <x v="1"/>
    <n v="1"/>
    <n v="0"/>
    <x v="1"/>
    <x v="1"/>
    <x v="2"/>
    <n v="1"/>
    <x v="1"/>
    <x v="1"/>
    <d v="1899-12-30T00:00:19"/>
    <d v="1899-12-30T00:00:19"/>
    <x v="0"/>
    <m/>
    <m/>
    <d v="1899-12-30T00:00:00"/>
    <d v="1899-12-30T00:00:24"/>
    <n v="6"/>
    <d v="1899-12-30T00:00:19"/>
    <n v="0.40000000000318003"/>
    <x v="4"/>
    <x v="1"/>
  </r>
  <r>
    <x v="12"/>
    <s v="2025000396"/>
    <x v="0"/>
    <x v="1378"/>
    <s v="E6047FYP"/>
    <d v="2025-03-14T00:00:00"/>
    <x v="2"/>
    <s v="3042"/>
    <x v="13"/>
    <s v="S2"/>
    <x v="6"/>
    <x v="0"/>
    <d v="2025-03-14T00:00:00"/>
    <d v="1899-12-30T11:19:22"/>
    <d v="2025-03-14T00:00:00"/>
    <d v="1899-12-30T11:25:56"/>
    <d v="2025-03-14T00:00:00"/>
    <d v="1899-12-30T11:33:05"/>
    <x v="0"/>
    <x v="0"/>
    <s v="1328133300"/>
    <s v="EXW"/>
    <d v="1899-12-30T00:13:43"/>
    <x v="3632"/>
    <d v="1899-12-30T00:06:34"/>
    <s v="Granel"/>
    <s v="E001"/>
    <x v="1"/>
    <d v="1899-12-30T00:13:43"/>
    <d v="1899-12-30T00:07:09"/>
    <x v="9"/>
    <x v="15"/>
    <x v="3"/>
    <x v="2"/>
    <n v="0"/>
    <n v="0"/>
    <x v="0"/>
    <x v="2"/>
    <x v="2"/>
    <n v="0"/>
    <x v="1"/>
    <x v="1"/>
    <d v="1899-12-30T00:06:34"/>
    <d v="1899-12-30T00:06:34"/>
    <x v="0"/>
    <m/>
    <m/>
    <d v="1899-12-30T00:00:00"/>
    <d v="1899-12-30T00:13:43"/>
    <n v="6"/>
    <d v="1899-12-30T00:06:34"/>
    <n v="13.716666666662363"/>
    <x v="5"/>
    <x v="1"/>
  </r>
  <r>
    <x v="12"/>
    <s v=""/>
    <x v="0"/>
    <x v="1396"/>
    <m/>
    <d v="2025-03-14T00:00:00"/>
    <x v="2"/>
    <s v="2926"/>
    <x v="56"/>
    <s v="PA"/>
    <x v="3"/>
    <x v="0"/>
    <d v="2025-03-14T00:00:00"/>
    <d v="1899-12-30T11:47:48"/>
    <d v="2025-03-14T00:00:00"/>
    <d v="1899-12-30T19:13:01"/>
    <d v="2025-03-14T00:00:00"/>
    <d v="1899-12-30T11:48:11"/>
    <x v="318"/>
    <x v="38"/>
    <s v="1328133301"/>
    <s v="EXW"/>
    <d v="1899-12-30T14:50:03"/>
    <x v="3700"/>
    <d v="1899-12-30T07:25:13"/>
    <s v="Ensacado"/>
    <s v="E002"/>
    <x v="1"/>
    <d v="1899-12-30T00:00:23"/>
    <n v="-0.30891203703703995"/>
    <x v="9"/>
    <x v="15"/>
    <x v="3"/>
    <x v="1"/>
    <n v="1"/>
    <n v="0"/>
    <x v="1"/>
    <x v="1"/>
    <x v="2"/>
    <n v="1"/>
    <x v="1"/>
    <x v="1"/>
    <d v="1899-12-30T07:25:13"/>
    <d v="1899-12-30T06:27:13"/>
    <x v="1"/>
    <m/>
    <m/>
    <d v="1899-12-30T00:00:00"/>
    <d v="1899-12-30T00:00:23"/>
    <n v="6"/>
    <d v="1899-12-30T07:25:13"/>
    <n v="0.38333333332801089"/>
    <x v="5"/>
    <x v="1"/>
  </r>
  <r>
    <x v="12"/>
    <s v="2025000395"/>
    <x v="0"/>
    <x v="1380"/>
    <s v="E0244KCH"/>
    <d v="2025-03-14T00:00:00"/>
    <x v="2"/>
    <s v="55"/>
    <x v="10"/>
    <s v="S1"/>
    <x v="1"/>
    <x v="0"/>
    <d v="2025-03-14T00:00:00"/>
    <d v="1899-12-30T10:28:36"/>
    <d v="2025-03-14T00:00:00"/>
    <d v="1899-12-30T11:51:46"/>
    <d v="2025-03-14T00:00:00"/>
    <d v="1899-12-30T12:14:00"/>
    <x v="0"/>
    <x v="0"/>
    <s v="1328133302"/>
    <s v="FBO"/>
    <d v="1899-12-30T01:45:24"/>
    <x v="2757"/>
    <d v="1899-12-30T01:23:10"/>
    <s v="Granel"/>
    <s v="E001"/>
    <x v="2"/>
    <d v="1899-12-30T01:45:24"/>
    <d v="1899-12-30T00:22:14"/>
    <x v="5"/>
    <x v="15"/>
    <x v="3"/>
    <x v="2"/>
    <n v="0"/>
    <n v="0"/>
    <x v="0"/>
    <x v="2"/>
    <x v="2"/>
    <n v="0"/>
    <x v="1"/>
    <x v="2"/>
    <d v="1899-12-30T01:23:10"/>
    <d v="1899-12-30T00:25:10"/>
    <x v="0"/>
    <m/>
    <m/>
    <d v="1899-12-30T00:00:00"/>
    <d v="1899-12-30T01:45:24"/>
    <n v="6"/>
    <d v="1899-12-30T01:23:10"/>
    <n v="105.39999999999353"/>
    <x v="11"/>
    <x v="0"/>
  </r>
  <r>
    <x v="12"/>
    <s v=""/>
    <x v="0"/>
    <x v="1415"/>
    <s v="E4425GFC"/>
    <d v="2025-03-14T00:00:00"/>
    <x v="2"/>
    <s v="2906"/>
    <x v="11"/>
    <s v="PA"/>
    <x v="3"/>
    <x v="0"/>
    <d v="2025-03-14T00:00:00"/>
    <d v="1899-12-30T12:23:41"/>
    <d v="2025-03-14T00:00:00"/>
    <d v="1899-12-30T12:24:16"/>
    <d v="2025-03-14T00:00:00"/>
    <d v="1899-12-30T12:24:22"/>
    <x v="303"/>
    <x v="38"/>
    <s v="1328133303"/>
    <s v="EXW"/>
    <d v="1899-12-30T00:00:41"/>
    <x v="2289"/>
    <d v="1899-12-30T00:00:35"/>
    <s v="Ensacado"/>
    <s v="E002"/>
    <x v="1"/>
    <d v="1899-12-30T00:00:41"/>
    <d v="1899-12-30T00:00:06"/>
    <x v="13"/>
    <x v="15"/>
    <x v="3"/>
    <x v="1"/>
    <n v="1"/>
    <n v="0"/>
    <x v="1"/>
    <x v="1"/>
    <x v="2"/>
    <n v="1"/>
    <x v="1"/>
    <x v="1"/>
    <d v="1899-12-30T00:00:35"/>
    <d v="1899-12-30T00:00:35"/>
    <x v="0"/>
    <m/>
    <m/>
    <d v="1899-12-30T00:00:00"/>
    <d v="1899-12-30T00:00:41"/>
    <n v="6"/>
    <d v="1899-12-30T00:00:35"/>
    <n v="0.68333333333765012"/>
    <x v="11"/>
    <x v="1"/>
  </r>
  <r>
    <x v="12"/>
    <s v=""/>
    <x v="0"/>
    <x v="1416"/>
    <s v="E1063KCY"/>
    <d v="2025-03-14T00:00:00"/>
    <x v="2"/>
    <s v="2926"/>
    <x v="56"/>
    <s v="PA"/>
    <x v="3"/>
    <x v="0"/>
    <d v="2025-03-14T00:00:00"/>
    <d v="1899-12-30T15:01:34"/>
    <d v="2025-03-14T00:00:00"/>
    <d v="1899-12-30T15:03:26"/>
    <d v="2025-03-14T00:00:00"/>
    <d v="1899-12-30T15:03:34"/>
    <x v="325"/>
    <x v="38"/>
    <s v="1328133304"/>
    <s v="EXW"/>
    <d v="1899-12-30T00:02:00"/>
    <x v="1915"/>
    <d v="1899-12-30T00:01:52"/>
    <s v="Ensacado"/>
    <s v="E002"/>
    <x v="1"/>
    <d v="1899-12-30T00:02:00"/>
    <d v="1899-12-30T00:00:08"/>
    <x v="10"/>
    <x v="15"/>
    <x v="3"/>
    <x v="1"/>
    <n v="1"/>
    <n v="0"/>
    <x v="1"/>
    <x v="1"/>
    <x v="2"/>
    <n v="1"/>
    <x v="1"/>
    <x v="1"/>
    <d v="1899-12-30T00:01:52"/>
    <d v="1899-12-30T00:01:52"/>
    <x v="0"/>
    <m/>
    <m/>
    <d v="1899-12-30T00:00:00"/>
    <d v="1899-12-30T00:02:00"/>
    <n v="6"/>
    <d v="1899-12-30T00:01:52"/>
    <n v="2.0000000000015916"/>
    <x v="14"/>
    <x v="1"/>
  </r>
  <r>
    <x v="12"/>
    <s v="2025000403"/>
    <x v="0"/>
    <x v="961"/>
    <s v="E4362JYZ"/>
    <d v="2025-03-14T00:00:00"/>
    <x v="2"/>
    <s v="3042"/>
    <x v="13"/>
    <s v="S2"/>
    <x v="6"/>
    <x v="0"/>
    <d v="2025-03-14T00:00:00"/>
    <d v="1899-12-30T14:48:50"/>
    <d v="2025-03-14T00:00:00"/>
    <d v="1899-12-30T14:56:17"/>
    <d v="2025-03-14T00:00:00"/>
    <d v="1899-12-30T15:02:23"/>
    <x v="0"/>
    <x v="0"/>
    <s v="1328133305"/>
    <s v="EXW"/>
    <d v="1899-12-30T00:13:33"/>
    <x v="2108"/>
    <d v="1899-12-30T00:07:27"/>
    <s v="Granel"/>
    <s v="E001"/>
    <x v="1"/>
    <d v="1899-12-30T00:13:33"/>
    <d v="1899-12-30T00:06:06"/>
    <x v="14"/>
    <x v="15"/>
    <x v="3"/>
    <x v="2"/>
    <n v="0"/>
    <n v="0"/>
    <x v="0"/>
    <x v="2"/>
    <x v="2"/>
    <n v="0"/>
    <x v="1"/>
    <x v="1"/>
    <d v="1899-12-30T00:07:27"/>
    <d v="1899-12-30T00:07:27"/>
    <x v="0"/>
    <m/>
    <m/>
    <d v="1899-12-30T00:00:00"/>
    <d v="1899-12-30T00:13:33"/>
    <n v="6"/>
    <d v="1899-12-30T00:07:27"/>
    <n v="13.549999999996842"/>
    <x v="14"/>
    <x v="1"/>
  </r>
  <r>
    <x v="12"/>
    <s v=""/>
    <x v="0"/>
    <x v="905"/>
    <s v="E2405JLC"/>
    <d v="2025-03-14T00:00:00"/>
    <x v="2"/>
    <s v="2906"/>
    <x v="11"/>
    <s v="PA"/>
    <x v="3"/>
    <x v="0"/>
    <d v="2025-03-14T00:00:00"/>
    <d v="1899-12-30T16:56:08"/>
    <d v="2025-03-14T00:00:00"/>
    <d v="1899-12-30T16:56:22"/>
    <d v="2025-03-14T00:00:00"/>
    <d v="1899-12-30T16:56:27"/>
    <x v="27"/>
    <x v="38"/>
    <s v="1328133306"/>
    <s v="EXW"/>
    <d v="1899-12-30T00:00:19"/>
    <x v="2443"/>
    <d v="1899-12-30T00:00:14"/>
    <s v="Ensacado"/>
    <s v="E002"/>
    <x v="1"/>
    <d v="1899-12-30T00:00:19"/>
    <d v="1899-12-30T00:00:05"/>
    <x v="7"/>
    <x v="15"/>
    <x v="3"/>
    <x v="1"/>
    <n v="1"/>
    <n v="0"/>
    <x v="1"/>
    <x v="1"/>
    <x v="2"/>
    <n v="1"/>
    <x v="1"/>
    <x v="1"/>
    <d v="1899-12-30T00:00:14"/>
    <d v="1899-12-30T00:00:14"/>
    <x v="0"/>
    <m/>
    <m/>
    <d v="1899-12-30T00:00:00"/>
    <d v="1899-12-30T00:00:19"/>
    <n v="6"/>
    <d v="1899-12-30T00:00:14"/>
    <n v="0.31666666667033994"/>
    <x v="8"/>
    <x v="1"/>
  </r>
  <r>
    <x v="12"/>
    <s v=""/>
    <x v="0"/>
    <x v="1394"/>
    <m/>
    <d v="2025-03-14T00:00:00"/>
    <x v="2"/>
    <s v="2906"/>
    <x v="11"/>
    <s v="PA"/>
    <x v="3"/>
    <x v="0"/>
    <d v="2025-03-14T00:00:00"/>
    <d v="1899-12-30T16:58:27"/>
    <d v="2025-03-14T00:00:00"/>
    <d v="1899-12-30T18:40:01"/>
    <d v="2025-03-14T00:00:00"/>
    <d v="1899-12-30T17:00:23"/>
    <x v="314"/>
    <x v="38"/>
    <s v="1328133307"/>
    <s v="EXW"/>
    <d v="1899-12-30T03:21:12"/>
    <x v="3701"/>
    <d v="1899-12-30T01:41:34"/>
    <s v="Ensacado"/>
    <s v="E002"/>
    <x v="1"/>
    <d v="1899-12-30T00:01:56"/>
    <n v="-6.9189814814810013E-2"/>
    <x v="7"/>
    <x v="15"/>
    <x v="3"/>
    <x v="1"/>
    <n v="1"/>
    <n v="0"/>
    <x v="1"/>
    <x v="1"/>
    <x v="2"/>
    <n v="1"/>
    <x v="1"/>
    <x v="1"/>
    <d v="1899-12-30T01:41:34"/>
    <d v="1899-12-30T00:43:34"/>
    <x v="1"/>
    <m/>
    <m/>
    <d v="1899-12-30T00:00:00"/>
    <d v="1899-12-30T00:01:56"/>
    <n v="6"/>
    <d v="1899-12-30T01:41:34"/>
    <n v="1.9333333333440805"/>
    <x v="12"/>
    <x v="1"/>
  </r>
  <r>
    <x v="12"/>
    <s v=""/>
    <x v="0"/>
    <x v="1381"/>
    <m/>
    <d v="2025-03-14T00:00:00"/>
    <x v="2"/>
    <s v="3124"/>
    <x v="57"/>
    <s v="PA"/>
    <x v="3"/>
    <x v="0"/>
    <d v="2025-03-14T00:00:00"/>
    <d v="1899-12-30T17:41:03"/>
    <d v="2025-03-14T00:00:00"/>
    <d v="1899-12-30T19:07:59"/>
    <d v="2025-03-14T00:00:00"/>
    <d v="1899-12-30T17:41:49"/>
    <x v="301"/>
    <x v="38"/>
    <s v="1328133308"/>
    <s v="EXW"/>
    <d v="1899-12-30T02:53:06"/>
    <x v="3702"/>
    <d v="1899-12-30T01:26:56"/>
    <s v="Ensacado"/>
    <s v="E002"/>
    <x v="1"/>
    <d v="1899-12-30T00:00:46"/>
    <n v="-5.9837962962960067E-2"/>
    <x v="11"/>
    <x v="15"/>
    <x v="3"/>
    <x v="1"/>
    <n v="1"/>
    <n v="0"/>
    <x v="1"/>
    <x v="1"/>
    <x v="2"/>
    <n v="1"/>
    <x v="1"/>
    <x v="1"/>
    <d v="1899-12-30T01:26:56"/>
    <d v="1899-12-30T00:28:56"/>
    <x v="1"/>
    <m/>
    <m/>
    <d v="1899-12-30T00:00:00"/>
    <d v="1899-12-30T00:00:46"/>
    <n v="6"/>
    <d v="1899-12-30T01:26:56"/>
    <n v="0.76666666667025041"/>
    <x v="12"/>
    <x v="1"/>
  </r>
  <r>
    <x v="12"/>
    <s v="2025000404"/>
    <x v="0"/>
    <x v="1380"/>
    <s v="E0244KCH"/>
    <d v="2025-03-14T00:00:00"/>
    <x v="2"/>
    <s v="3042"/>
    <x v="13"/>
    <s v="S2"/>
    <x v="6"/>
    <x v="0"/>
    <d v="2025-03-14T00:00:00"/>
    <d v="1899-12-30T17:49:08"/>
    <d v="2025-03-14T00:00:00"/>
    <d v="1899-12-30T17:56:27"/>
    <d v="2025-03-14T00:00:00"/>
    <d v="1899-12-30T18:03:07"/>
    <x v="0"/>
    <x v="0"/>
    <s v="1328133309"/>
    <s v="FBO"/>
    <d v="1899-12-30T00:13:59"/>
    <x v="3703"/>
    <d v="1899-12-30T00:07:19"/>
    <s v="Granel"/>
    <s v="E001"/>
    <x v="2"/>
    <d v="1899-12-30T00:13:59"/>
    <d v="1899-12-30T00:06:40"/>
    <x v="11"/>
    <x v="15"/>
    <x v="3"/>
    <x v="2"/>
    <n v="0"/>
    <n v="0"/>
    <x v="0"/>
    <x v="2"/>
    <x v="2"/>
    <n v="0"/>
    <x v="1"/>
    <x v="1"/>
    <d v="1899-12-30T00:07:19"/>
    <d v="1899-12-30T00:07:19"/>
    <x v="0"/>
    <m/>
    <m/>
    <d v="1899-12-30T00:00:00"/>
    <d v="1899-12-30T00:13:59"/>
    <n v="6"/>
    <d v="1899-12-30T00:07:19"/>
    <n v="13.983333333336052"/>
    <x v="9"/>
    <x v="1"/>
  </r>
  <r>
    <x v="12"/>
    <s v="2025000397"/>
    <x v="0"/>
    <x v="1405"/>
    <s v="E2618GDG"/>
    <d v="2025-03-17T00:00:00"/>
    <x v="2"/>
    <s v="55"/>
    <x v="10"/>
    <s v="S1"/>
    <x v="1"/>
    <x v="0"/>
    <d v="2025-03-14T00:00:00"/>
    <d v="1899-12-30T12:21:42"/>
    <d v="2025-03-17T00:00:00"/>
    <d v="1899-12-30T08:10:02"/>
    <d v="2025-03-17T00:00:00"/>
    <d v="1899-12-30T08:37:29"/>
    <x v="0"/>
    <x v="0"/>
    <s v="1328133310"/>
    <s v="FBO"/>
    <d v="1899-12-30T12:15:47"/>
    <x v="1133"/>
    <d v="1899-12-30T11:48:20"/>
    <s v="Granel"/>
    <s v="E001"/>
    <x v="2"/>
    <d v="1899-12-30T20:15:46"/>
    <d v="1899-12-30T00:27:27"/>
    <x v="13"/>
    <x v="16"/>
    <x v="3"/>
    <x v="2"/>
    <n v="0"/>
    <n v="1"/>
    <x v="1"/>
    <x v="2"/>
    <x v="2"/>
    <n v="1"/>
    <x v="1"/>
    <x v="2"/>
    <d v="1899-12-30T11:48:20"/>
    <d v="1899-12-30T10:50:20"/>
    <x v="0"/>
    <m/>
    <m/>
    <d v="1899-12-30T00:00:00"/>
    <d v="1899-12-30T20:15:46"/>
    <n v="2"/>
    <n v="-0.17476851851851005"/>
    <n v="1215.7666666666787"/>
    <x v="2"/>
    <x v="0"/>
  </r>
  <r>
    <x v="12"/>
    <s v="2025000405"/>
    <x v="0"/>
    <x v="1389"/>
    <s v="E1082CSW"/>
    <d v="2025-03-17T00:00:00"/>
    <x v="2"/>
    <s v="55"/>
    <x v="10"/>
    <s v="S1"/>
    <x v="1"/>
    <x v="0"/>
    <d v="2025-03-17T00:00:00"/>
    <d v="1899-12-30T08:42:46"/>
    <d v="2025-03-17T00:00:00"/>
    <d v="1899-12-30T08:51:26"/>
    <d v="2025-03-17T00:00:00"/>
    <d v="1899-12-30T09:06:26"/>
    <x v="0"/>
    <x v="0"/>
    <s v="1328133311"/>
    <s v="EXW"/>
    <d v="1899-12-30T00:23:40"/>
    <x v="3704"/>
    <d v="1899-12-30T00:08:40"/>
    <s v="Granel"/>
    <s v="E001"/>
    <x v="1"/>
    <d v="1899-12-30T00:23:40"/>
    <d v="1899-12-30T00:15:00"/>
    <x v="3"/>
    <x v="16"/>
    <x v="4"/>
    <x v="2"/>
    <n v="0"/>
    <n v="0"/>
    <x v="0"/>
    <x v="2"/>
    <x v="2"/>
    <n v="0"/>
    <x v="1"/>
    <x v="1"/>
    <d v="1899-12-30T00:08:40"/>
    <d v="1899-12-30T00:08:40"/>
    <x v="0"/>
    <m/>
    <m/>
    <d v="1899-12-30T00:00:00"/>
    <d v="1899-12-30T00:23:40"/>
    <n v="2"/>
    <d v="1899-12-30T00:08:40"/>
    <n v="23.6666666666592"/>
    <x v="3"/>
    <x v="1"/>
  </r>
  <r>
    <x v="12"/>
    <s v="2025000406"/>
    <x v="0"/>
    <x v="1380"/>
    <s v="E0244KCH"/>
    <d v="2025-03-17T00:00:00"/>
    <x v="2"/>
    <s v="55"/>
    <x v="10"/>
    <s v="S1"/>
    <x v="1"/>
    <x v="0"/>
    <d v="2025-03-17T00:00:00"/>
    <d v="1899-12-30T09:16:06"/>
    <d v="2025-03-17T00:00:00"/>
    <d v="1899-12-30T09:24:06"/>
    <d v="2025-03-17T00:00:00"/>
    <d v="1899-12-30T09:29:32"/>
    <x v="0"/>
    <x v="0"/>
    <s v="1328133312"/>
    <s v="FBO"/>
    <d v="1899-12-30T00:13:26"/>
    <x v="3705"/>
    <d v="1899-12-30T00:08:00"/>
    <s v="Granel"/>
    <s v="E001"/>
    <x v="2"/>
    <d v="1899-12-30T00:13:26"/>
    <d v="1899-12-30T00:05:26"/>
    <x v="4"/>
    <x v="16"/>
    <x v="4"/>
    <x v="2"/>
    <n v="0"/>
    <n v="0"/>
    <x v="0"/>
    <x v="2"/>
    <x v="2"/>
    <n v="0"/>
    <x v="1"/>
    <x v="1"/>
    <d v="1899-12-30T00:08:00"/>
    <d v="1899-12-30T00:08:00"/>
    <x v="0"/>
    <m/>
    <m/>
    <d v="1899-12-30T00:00:00"/>
    <d v="1899-12-30T00:13:26"/>
    <n v="2"/>
    <d v="1899-12-30T00:08:00"/>
    <n v="13.433333333327973"/>
    <x v="3"/>
    <x v="1"/>
  </r>
  <r>
    <x v="12"/>
    <s v=""/>
    <x v="0"/>
    <x v="1354"/>
    <s v="E3170MNG"/>
    <d v="2025-03-17T00:00:00"/>
    <x v="2"/>
    <s v="2906"/>
    <x v="11"/>
    <s v="PA"/>
    <x v="3"/>
    <x v="0"/>
    <d v="2025-03-17T00:00:00"/>
    <d v="1899-12-30T09:35:24"/>
    <d v="2025-03-17T00:00:00"/>
    <d v="1899-12-30T18:45:00"/>
    <d v="2025-03-17T00:00:00"/>
    <d v="1899-12-30T09:36:06"/>
    <x v="299"/>
    <x v="2"/>
    <s v="1328133313"/>
    <s v="FBO"/>
    <d v="1899-12-30T18:18:30"/>
    <x v="3706"/>
    <d v="1899-12-30T09:09:36"/>
    <s v="Ensacado"/>
    <s v="E002"/>
    <x v="2"/>
    <d v="1899-12-30T00:00:42"/>
    <n v="-0.38118055555556002"/>
    <x v="4"/>
    <x v="16"/>
    <x v="4"/>
    <x v="1"/>
    <n v="1"/>
    <n v="0"/>
    <x v="1"/>
    <x v="1"/>
    <x v="2"/>
    <n v="1"/>
    <x v="1"/>
    <x v="1"/>
    <d v="1899-12-30T09:09:36"/>
    <d v="1899-12-30T08:11:36"/>
    <x v="1"/>
    <m/>
    <m/>
    <d v="1899-12-30T00:00:00"/>
    <d v="1899-12-30T00:00:42"/>
    <n v="2"/>
    <d v="1899-12-30T09:09:36"/>
    <n v="0.69999999999835083"/>
    <x v="3"/>
    <x v="1"/>
  </r>
  <r>
    <x v="12"/>
    <s v=""/>
    <x v="0"/>
    <x v="905"/>
    <s v="E2405JLC"/>
    <d v="2025-03-17T00:00:00"/>
    <x v="2"/>
    <s v="2906"/>
    <x v="11"/>
    <s v="PA"/>
    <x v="3"/>
    <x v="0"/>
    <d v="2025-03-17T00:00:00"/>
    <d v="1899-12-30T09:48:44"/>
    <d v="2025-03-17T00:00:00"/>
    <d v="1899-12-30T18:19:59"/>
    <d v="2025-03-17T00:00:00"/>
    <d v="1899-12-30T09:49:31"/>
    <x v="309"/>
    <x v="2"/>
    <s v="1328133314"/>
    <s v="FBO"/>
    <d v="1899-12-30T17:01:43"/>
    <x v="3707"/>
    <d v="1899-12-30T08:31:15"/>
    <s v="Ensacado"/>
    <s v="E002"/>
    <x v="2"/>
    <d v="1899-12-30T00:00:47"/>
    <n v="-0.35449074074074005"/>
    <x v="4"/>
    <x v="16"/>
    <x v="4"/>
    <x v="1"/>
    <n v="1"/>
    <n v="0"/>
    <x v="1"/>
    <x v="1"/>
    <x v="2"/>
    <n v="1"/>
    <x v="1"/>
    <x v="1"/>
    <d v="1899-12-30T08:31:15"/>
    <d v="1899-12-30T07:33:15"/>
    <x v="1"/>
    <m/>
    <m/>
    <d v="1899-12-30T00:00:00"/>
    <d v="1899-12-30T00:00:47"/>
    <n v="2"/>
    <d v="1899-12-30T08:31:15"/>
    <n v="0.78333333333119093"/>
    <x v="3"/>
    <x v="1"/>
  </r>
  <r>
    <x v="12"/>
    <s v="2025000407"/>
    <x v="0"/>
    <x v="1378"/>
    <s v="E6047FYP"/>
    <d v="2025-03-17T00:00:00"/>
    <x v="2"/>
    <s v="3042"/>
    <x v="13"/>
    <s v="S2"/>
    <x v="6"/>
    <x v="0"/>
    <d v="2025-03-17T00:00:00"/>
    <d v="1899-12-30T09:45:23"/>
    <d v="2025-03-17T00:00:00"/>
    <d v="1899-12-30T09:51:59"/>
    <d v="2025-03-17T00:00:00"/>
    <d v="1899-12-30T09:59:30"/>
    <x v="0"/>
    <x v="0"/>
    <s v="1328133315"/>
    <s v="EXW"/>
    <d v="1899-12-30T00:14:07"/>
    <x v="3708"/>
    <d v="1899-12-30T00:06:36"/>
    <s v="Granel"/>
    <s v="E001"/>
    <x v="1"/>
    <d v="1899-12-30T00:14:07"/>
    <d v="1899-12-30T00:07:31"/>
    <x v="4"/>
    <x v="16"/>
    <x v="4"/>
    <x v="2"/>
    <n v="0"/>
    <n v="0"/>
    <x v="0"/>
    <x v="2"/>
    <x v="2"/>
    <n v="0"/>
    <x v="1"/>
    <x v="1"/>
    <d v="1899-12-30T00:06:36"/>
    <d v="1899-12-30T00:06:36"/>
    <x v="0"/>
    <m/>
    <m/>
    <d v="1899-12-30T00:00:00"/>
    <d v="1899-12-30T00:14:07"/>
    <n v="2"/>
    <d v="1899-12-30T00:06:36"/>
    <n v="14.116666666665623"/>
    <x v="3"/>
    <x v="1"/>
  </r>
  <r>
    <x v="12"/>
    <s v="2025000408"/>
    <x v="0"/>
    <x v="1380"/>
    <s v="E0244KCH"/>
    <d v="2025-03-17T00:00:00"/>
    <x v="2"/>
    <s v="55"/>
    <x v="10"/>
    <s v="S1"/>
    <x v="1"/>
    <x v="0"/>
    <d v="2025-03-17T00:00:00"/>
    <d v="1899-12-30T11:00:57"/>
    <d v="2025-03-17T00:00:00"/>
    <d v="1899-12-30T11:08:02"/>
    <d v="2025-03-17T00:00:00"/>
    <d v="1899-12-30T11:15:16"/>
    <x v="0"/>
    <x v="0"/>
    <s v="1328133316"/>
    <s v="FBO"/>
    <d v="1899-12-30T00:14:19"/>
    <x v="3709"/>
    <d v="1899-12-30T00:07:05"/>
    <s v="Granel"/>
    <s v="E001"/>
    <x v="2"/>
    <d v="1899-12-30T00:14:19"/>
    <d v="1899-12-30T00:07:14"/>
    <x v="9"/>
    <x v="16"/>
    <x v="4"/>
    <x v="2"/>
    <n v="0"/>
    <n v="0"/>
    <x v="0"/>
    <x v="2"/>
    <x v="2"/>
    <n v="0"/>
    <x v="1"/>
    <x v="1"/>
    <d v="1899-12-30T00:07:05"/>
    <d v="1899-12-30T00:07:05"/>
    <x v="0"/>
    <m/>
    <m/>
    <d v="1899-12-30T00:00:00"/>
    <d v="1899-12-30T00:14:19"/>
    <n v="2"/>
    <d v="1899-12-30T00:07:05"/>
    <n v="14.316666666667173"/>
    <x v="5"/>
    <x v="1"/>
  </r>
  <r>
    <x v="12"/>
    <s v="2025000409"/>
    <x v="0"/>
    <x v="1405"/>
    <s v="E2618GDG"/>
    <d v="2025-03-17T00:00:00"/>
    <x v="2"/>
    <s v="55"/>
    <x v="10"/>
    <s v="S1"/>
    <x v="1"/>
    <x v="0"/>
    <d v="2025-03-17T00:00:00"/>
    <d v="1899-12-30T11:21:24"/>
    <d v="2025-03-17T00:00:00"/>
    <d v="1899-12-30T11:57:52"/>
    <d v="2025-03-17T00:00:00"/>
    <d v="1899-12-30T12:10:34"/>
    <x v="0"/>
    <x v="0"/>
    <s v="1328133317"/>
    <s v="FBO"/>
    <d v="1899-12-30T00:49:10"/>
    <x v="642"/>
    <d v="1899-12-30T00:36:28"/>
    <s v="Granel"/>
    <s v="E001"/>
    <x v="2"/>
    <d v="1899-12-30T00:49:10"/>
    <d v="1899-12-30T00:12:42"/>
    <x v="9"/>
    <x v="16"/>
    <x v="4"/>
    <x v="2"/>
    <n v="0"/>
    <n v="0"/>
    <x v="0"/>
    <x v="2"/>
    <x v="2"/>
    <n v="0"/>
    <x v="1"/>
    <x v="0"/>
    <d v="1899-12-30T00:36:28"/>
    <d v="1899-12-30T00:36:28"/>
    <x v="0"/>
    <m/>
    <m/>
    <d v="1899-12-30T00:00:00"/>
    <d v="1899-12-30T00:49:10"/>
    <n v="2"/>
    <d v="1899-12-30T00:36:28"/>
    <n v="49.166666666668782"/>
    <x v="11"/>
    <x v="0"/>
  </r>
  <r>
    <x v="12"/>
    <s v="2025000410"/>
    <x v="0"/>
    <x v="1380"/>
    <s v="E0244KCH"/>
    <d v="2025-03-17T00:00:00"/>
    <x v="2"/>
    <s v="55"/>
    <x v="10"/>
    <s v="S1"/>
    <x v="1"/>
    <x v="0"/>
    <d v="2025-03-17T00:00:00"/>
    <d v="1899-12-30T12:29:43"/>
    <d v="2025-03-17T00:00:00"/>
    <d v="1899-12-30T14:59:29"/>
    <d v="2025-03-17T00:00:00"/>
    <d v="1899-12-30T15:07:23"/>
    <x v="0"/>
    <x v="0"/>
    <s v="1328133318"/>
    <s v="FBO"/>
    <d v="1899-12-30T02:37:40"/>
    <x v="2444"/>
    <d v="1899-12-30T02:29:46"/>
    <s v="Granel"/>
    <s v="E001"/>
    <x v="2"/>
    <d v="1899-12-30T02:37:40"/>
    <d v="1899-12-30T00:07:54"/>
    <x v="13"/>
    <x v="16"/>
    <x v="4"/>
    <x v="2"/>
    <n v="0"/>
    <n v="0"/>
    <x v="0"/>
    <x v="2"/>
    <x v="2"/>
    <n v="0"/>
    <x v="1"/>
    <x v="2"/>
    <d v="1899-12-30T02:29:46"/>
    <d v="1899-12-30T01:31:46"/>
    <x v="0"/>
    <m/>
    <m/>
    <d v="1899-12-30T00:00:00"/>
    <d v="1899-12-30T02:37:40"/>
    <n v="2"/>
    <d v="1899-12-30T02:29:46"/>
    <n v="157.66666666666552"/>
    <x v="14"/>
    <x v="0"/>
  </r>
  <r>
    <x v="12"/>
    <s v="2025000411"/>
    <x v="0"/>
    <x v="1389"/>
    <s v="E1082CSW"/>
    <d v="2025-03-17T00:00:00"/>
    <x v="2"/>
    <s v="55"/>
    <x v="10"/>
    <s v="S1"/>
    <x v="1"/>
    <x v="0"/>
    <d v="2025-03-17T00:00:00"/>
    <d v="1899-12-30T15:10:22"/>
    <d v="2025-03-17T00:00:00"/>
    <d v="1899-12-30T15:16:56"/>
    <d v="2025-03-17T00:00:00"/>
    <d v="1899-12-30T15:32:21"/>
    <x v="0"/>
    <x v="0"/>
    <s v="1328133319"/>
    <s v="EXW"/>
    <d v="1899-12-30T00:21:59"/>
    <x v="627"/>
    <d v="1899-12-30T00:06:34"/>
    <s v="Granel"/>
    <s v="E001"/>
    <x v="1"/>
    <d v="1899-12-30T00:21:59"/>
    <d v="1899-12-30T00:15:25"/>
    <x v="10"/>
    <x v="16"/>
    <x v="4"/>
    <x v="2"/>
    <n v="0"/>
    <n v="0"/>
    <x v="0"/>
    <x v="2"/>
    <x v="2"/>
    <n v="0"/>
    <x v="1"/>
    <x v="1"/>
    <d v="1899-12-30T00:06:34"/>
    <d v="1899-12-30T00:06:34"/>
    <x v="0"/>
    <m/>
    <m/>
    <d v="1899-12-30T00:00:00"/>
    <d v="1899-12-30T00:21:59"/>
    <n v="2"/>
    <d v="1899-12-30T00:06:34"/>
    <n v="21.983333333342259"/>
    <x v="14"/>
    <x v="1"/>
  </r>
  <r>
    <x v="12"/>
    <s v="2025000413"/>
    <x v="0"/>
    <x v="1378"/>
    <s v="E6047FYP"/>
    <d v="2025-03-17T00:00:00"/>
    <x v="2"/>
    <s v="55"/>
    <x v="10"/>
    <s v="S1"/>
    <x v="1"/>
    <x v="0"/>
    <d v="2025-03-17T00:00:00"/>
    <d v="1899-12-30T16:05:55"/>
    <d v="2025-03-17T00:00:00"/>
    <d v="1899-12-30T16:13:57"/>
    <d v="2025-03-17T00:00:00"/>
    <d v="1899-12-30T16:20:55"/>
    <x v="0"/>
    <x v="0"/>
    <s v="1328133320"/>
    <s v="EXW"/>
    <d v="1899-12-30T00:15:00"/>
    <x v="3710"/>
    <d v="1899-12-30T00:08:02"/>
    <s v="Granel"/>
    <s v="E001"/>
    <x v="1"/>
    <d v="1899-12-30T00:15:00"/>
    <d v="1899-12-30T00:06:58"/>
    <x v="7"/>
    <x v="16"/>
    <x v="4"/>
    <x v="2"/>
    <n v="0"/>
    <n v="0"/>
    <x v="0"/>
    <x v="2"/>
    <x v="2"/>
    <n v="0"/>
    <x v="1"/>
    <x v="1"/>
    <d v="1899-12-30T00:08:02"/>
    <d v="1899-12-30T00:08:02"/>
    <x v="0"/>
    <m/>
    <m/>
    <d v="1899-12-30T00:00:00"/>
    <d v="1899-12-30T00:15:00"/>
    <n v="2"/>
    <d v="1899-12-30T00:08:02"/>
    <n v="15.000000000004903"/>
    <x v="8"/>
    <x v="1"/>
  </r>
  <r>
    <x v="12"/>
    <s v=""/>
    <x v="0"/>
    <x v="1387"/>
    <m/>
    <d v="2025-03-17T00:00:00"/>
    <x v="2"/>
    <s v="2906"/>
    <x v="11"/>
    <s v="PA"/>
    <x v="3"/>
    <x v="0"/>
    <d v="2025-03-17T00:00:00"/>
    <d v="1899-12-30T16:26:29"/>
    <d v="2025-03-17T00:00:00"/>
    <d v="1899-12-30T16:27:17"/>
    <d v="2025-03-17T00:00:00"/>
    <d v="1899-12-30T16:27:24"/>
    <x v="307"/>
    <x v="38"/>
    <s v="1328133321"/>
    <s v="EXW"/>
    <d v="1899-12-30T00:00:55"/>
    <x v="2343"/>
    <d v="1899-12-30T00:00:48"/>
    <s v="Ensacado"/>
    <s v="E002"/>
    <x v="1"/>
    <d v="1899-12-30T00:00:55"/>
    <d v="1899-12-30T00:00:07"/>
    <x v="7"/>
    <x v="16"/>
    <x v="4"/>
    <x v="1"/>
    <n v="1"/>
    <n v="0"/>
    <x v="1"/>
    <x v="1"/>
    <x v="2"/>
    <n v="1"/>
    <x v="1"/>
    <x v="1"/>
    <d v="1899-12-30T00:00:48"/>
    <d v="1899-12-30T00:00:48"/>
    <x v="0"/>
    <m/>
    <m/>
    <d v="1899-12-30T00:00:00"/>
    <d v="1899-12-30T00:00:55"/>
    <n v="2"/>
    <d v="1899-12-30T00:00:48"/>
    <n v="0.9166666666608414"/>
    <x v="8"/>
    <x v="1"/>
  </r>
  <r>
    <x v="12"/>
    <s v=""/>
    <x v="0"/>
    <x v="1413"/>
    <m/>
    <d v="2025-03-17T00:00:00"/>
    <x v="2"/>
    <s v="3124"/>
    <x v="57"/>
    <s v="PA"/>
    <x v="3"/>
    <x v="0"/>
    <d v="2025-03-17T00:00:00"/>
    <d v="1899-12-30T17:06:27"/>
    <d v="2025-03-17T00:00:00"/>
    <d v="1899-12-30T17:07:03"/>
    <d v="2025-03-17T00:00:00"/>
    <d v="1899-12-30T17:07:14"/>
    <x v="327"/>
    <x v="38"/>
    <s v="1328133322"/>
    <s v="EXW"/>
    <d v="1899-12-30T00:00:47"/>
    <x v="2242"/>
    <d v="1899-12-30T00:00:36"/>
    <s v="Ensacado"/>
    <s v="E002"/>
    <x v="1"/>
    <d v="1899-12-30T00:00:47"/>
    <d v="1899-12-30T00:00:11"/>
    <x v="11"/>
    <x v="16"/>
    <x v="4"/>
    <x v="1"/>
    <n v="1"/>
    <n v="0"/>
    <x v="1"/>
    <x v="1"/>
    <x v="2"/>
    <n v="1"/>
    <x v="1"/>
    <x v="1"/>
    <d v="1899-12-30T00:00:36"/>
    <d v="1899-12-30T00:00:36"/>
    <x v="0"/>
    <m/>
    <m/>
    <d v="1899-12-30T00:00:00"/>
    <d v="1899-12-30T00:00:47"/>
    <n v="2"/>
    <d v="1899-12-30T00:00:36"/>
    <n v="0.78333333333127086"/>
    <x v="12"/>
    <x v="1"/>
  </r>
  <r>
    <x v="12"/>
    <s v=""/>
    <x v="0"/>
    <x v="1417"/>
    <m/>
    <d v="2025-03-17T00:00:00"/>
    <x v="2"/>
    <s v="3124"/>
    <x v="57"/>
    <s v="PA"/>
    <x v="3"/>
    <x v="0"/>
    <d v="2025-03-17T00:00:00"/>
    <d v="1899-12-30T17:30:56"/>
    <d v="2025-03-17T00:00:00"/>
    <d v="1899-12-30T19:19:59"/>
    <d v="2025-03-17T00:00:00"/>
    <d v="1899-12-30T17:32:01"/>
    <x v="329"/>
    <x v="38"/>
    <s v="1328133323"/>
    <s v="EXW"/>
    <d v="1899-12-30T03:37:01"/>
    <x v="3711"/>
    <d v="1899-12-30T01:49:03"/>
    <s v="Ensacado"/>
    <s v="E002"/>
    <x v="1"/>
    <d v="1899-12-30T00:01:05"/>
    <n v="-7.497685185184999E-2"/>
    <x v="11"/>
    <x v="16"/>
    <x v="4"/>
    <x v="1"/>
    <n v="1"/>
    <n v="0"/>
    <x v="1"/>
    <x v="1"/>
    <x v="2"/>
    <n v="1"/>
    <x v="1"/>
    <x v="1"/>
    <d v="1899-12-30T01:49:03"/>
    <d v="1899-12-30T00:51:03"/>
    <x v="1"/>
    <m/>
    <m/>
    <d v="1899-12-30T00:00:00"/>
    <d v="1899-12-30T00:01:05"/>
    <n v="2"/>
    <d v="1899-12-30T01:49:03"/>
    <n v="1.0833333333407502"/>
    <x v="12"/>
    <x v="1"/>
  </r>
  <r>
    <x v="12"/>
    <s v="2025000412"/>
    <x v="0"/>
    <x v="1405"/>
    <s v="E2618GDG"/>
    <d v="2025-03-17T00:00:00"/>
    <x v="2"/>
    <s v="55"/>
    <x v="10"/>
    <s v="S1"/>
    <x v="1"/>
    <x v="0"/>
    <d v="2025-03-17T00:00:00"/>
    <d v="1899-12-30T15:34:22"/>
    <d v="2025-03-17T00:00:00"/>
    <d v="1899-12-30T17:46:48"/>
    <d v="2025-03-17T00:00:00"/>
    <d v="1899-12-30T17:54:56"/>
    <x v="0"/>
    <x v="0"/>
    <s v="1328133324"/>
    <s v="FBO"/>
    <d v="1899-12-30T02:20:34"/>
    <x v="2201"/>
    <d v="1899-12-30T02:12:26"/>
    <s v="Granel"/>
    <s v="E001"/>
    <x v="2"/>
    <d v="1899-12-30T02:20:34"/>
    <d v="1899-12-30T00:08:08"/>
    <x v="10"/>
    <x v="16"/>
    <x v="4"/>
    <x v="2"/>
    <n v="0"/>
    <n v="0"/>
    <x v="0"/>
    <x v="2"/>
    <x v="2"/>
    <n v="0"/>
    <x v="1"/>
    <x v="2"/>
    <d v="1899-12-30T02:12:26"/>
    <d v="1899-12-30T01:14:26"/>
    <x v="0"/>
    <m/>
    <m/>
    <d v="1899-12-30T00:00:00"/>
    <d v="1899-12-30T02:20:34"/>
    <n v="2"/>
    <d v="1899-12-30T02:12:26"/>
    <n v="140.56666666666555"/>
    <x v="12"/>
    <x v="0"/>
  </r>
  <r>
    <x v="12"/>
    <s v="2025000414"/>
    <x v="0"/>
    <x v="1380"/>
    <s v="E0244KCH"/>
    <d v="2025-03-18T00:00:00"/>
    <x v="2"/>
    <s v="55"/>
    <x v="10"/>
    <s v="S1"/>
    <x v="1"/>
    <x v="0"/>
    <d v="2025-03-17T00:00:00"/>
    <d v="1899-12-30T16:29:11"/>
    <d v="2025-03-18T00:00:00"/>
    <d v="1899-12-30T08:05:07"/>
    <d v="2025-03-18T00:00:00"/>
    <d v="1899-12-30T08:10:53"/>
    <x v="0"/>
    <x v="0"/>
    <s v="1328133326"/>
    <s v="FBO"/>
    <d v="1899-12-30T07:41:42"/>
    <x v="1977"/>
    <d v="1899-12-30T07:35:56"/>
    <s v="Granel"/>
    <s v="E001"/>
    <x v="2"/>
    <d v="1899-12-30T15:41:41"/>
    <d v="1899-12-30T00:05:46"/>
    <x v="7"/>
    <x v="17"/>
    <x v="4"/>
    <x v="2"/>
    <n v="0"/>
    <n v="1"/>
    <x v="1"/>
    <x v="2"/>
    <x v="2"/>
    <n v="1"/>
    <x v="1"/>
    <x v="2"/>
    <d v="1899-12-30T07:35:56"/>
    <d v="1899-12-30T06:37:56"/>
    <x v="0"/>
    <m/>
    <m/>
    <d v="1899-12-30T00:00:00"/>
    <d v="1899-12-30T15:41:41"/>
    <n v="3"/>
    <n v="-0.35004629629629996"/>
    <n v="941.68333333332839"/>
    <x v="2"/>
    <x v="0"/>
  </r>
  <r>
    <x v="12"/>
    <s v=""/>
    <x v="0"/>
    <x v="1393"/>
    <m/>
    <d v="2025-03-18T00:00:00"/>
    <x v="2"/>
    <s v="3320"/>
    <x v="12"/>
    <s v="PA"/>
    <x v="3"/>
    <x v="0"/>
    <d v="2025-03-18T00:00:00"/>
    <d v="1899-12-30T08:36:41"/>
    <d v="2025-03-18T00:00:00"/>
    <d v="1899-12-30T19:28:59"/>
    <d v="2025-03-18T00:00:00"/>
    <d v="1899-12-30T08:36:56"/>
    <x v="312"/>
    <x v="38"/>
    <s v="1328133327"/>
    <s v="EXW"/>
    <d v="1899-12-30T21:44:21"/>
    <x v="3712"/>
    <d v="1899-12-30T10:52:18"/>
    <s v="Ensacado"/>
    <s v="E002"/>
    <x v="1"/>
    <d v="1899-12-30T00:00:15"/>
    <n v="-0.45281249999999995"/>
    <x v="3"/>
    <x v="17"/>
    <x v="4"/>
    <x v="1"/>
    <n v="1"/>
    <n v="0"/>
    <x v="1"/>
    <x v="1"/>
    <x v="2"/>
    <n v="1"/>
    <x v="1"/>
    <x v="1"/>
    <d v="1899-12-30T10:52:18"/>
    <d v="1899-12-30T09:54:18"/>
    <x v="1"/>
    <m/>
    <m/>
    <d v="1899-12-30T00:00:00"/>
    <d v="1899-12-30T00:00:15"/>
    <n v="3"/>
    <d v="1899-12-30T10:52:18"/>
    <n v="0.24999999999844036"/>
    <x v="2"/>
    <x v="1"/>
  </r>
  <r>
    <x v="12"/>
    <s v=""/>
    <x v="0"/>
    <x v="1418"/>
    <m/>
    <d v="2025-03-18T00:00:00"/>
    <x v="2"/>
    <s v="2906"/>
    <x v="11"/>
    <s v="PA"/>
    <x v="3"/>
    <x v="0"/>
    <d v="2025-03-18T00:00:00"/>
    <d v="1899-12-30T09:29:45"/>
    <d v="2025-03-18T00:00:00"/>
    <d v="1899-12-30T09:30:16"/>
    <d v="2025-03-18T00:00:00"/>
    <d v="1899-12-30T09:30:21"/>
    <x v="120"/>
    <x v="38"/>
    <s v="1328133328"/>
    <s v="EXW"/>
    <d v="1899-12-30T00:00:36"/>
    <x v="2443"/>
    <d v="1899-12-30T00:00:31"/>
    <s v="Ensacado"/>
    <s v="E002"/>
    <x v="1"/>
    <d v="1899-12-30T00:00:36"/>
    <d v="1899-12-30T00:00:05"/>
    <x v="4"/>
    <x v="17"/>
    <x v="4"/>
    <x v="1"/>
    <n v="1"/>
    <n v="0"/>
    <x v="1"/>
    <x v="1"/>
    <x v="2"/>
    <n v="1"/>
    <x v="1"/>
    <x v="1"/>
    <d v="1899-12-30T00:00:31"/>
    <d v="1899-12-30T00:00:31"/>
    <x v="0"/>
    <m/>
    <m/>
    <d v="1899-12-30T00:00:00"/>
    <d v="1899-12-30T00:00:36"/>
    <n v="3"/>
    <d v="1899-12-30T00:00:31"/>
    <n v="0.60000000000481002"/>
    <x v="3"/>
    <x v="1"/>
  </r>
  <r>
    <x v="12"/>
    <s v=""/>
    <x v="0"/>
    <x v="1398"/>
    <m/>
    <d v="2025-03-18T00:00:00"/>
    <x v="2"/>
    <s v="2906"/>
    <x v="11"/>
    <s v="PA"/>
    <x v="3"/>
    <x v="0"/>
    <d v="2025-03-18T00:00:00"/>
    <d v="1899-12-30T12:03:52"/>
    <d v="2025-03-18T00:00:00"/>
    <d v="1899-12-30T12:04:16"/>
    <d v="2025-03-18T00:00:00"/>
    <d v="1899-12-30T12:04:21"/>
    <x v="320"/>
    <x v="38"/>
    <s v="1328133329"/>
    <s v="EXW"/>
    <d v="1899-12-30T00:00:29"/>
    <x v="2443"/>
    <d v="1899-12-30T00:00:24"/>
    <s v="Ensacado"/>
    <s v="E002"/>
    <x v="1"/>
    <d v="1899-12-30T00:00:29"/>
    <d v="1899-12-30T00:00:05"/>
    <x v="13"/>
    <x v="17"/>
    <x v="4"/>
    <x v="1"/>
    <n v="1"/>
    <n v="0"/>
    <x v="1"/>
    <x v="1"/>
    <x v="2"/>
    <n v="1"/>
    <x v="1"/>
    <x v="1"/>
    <d v="1899-12-30T00:00:24"/>
    <d v="1899-12-30T00:00:24"/>
    <x v="0"/>
    <m/>
    <m/>
    <d v="1899-12-30T00:00:00"/>
    <d v="1899-12-30T00:00:29"/>
    <n v="3"/>
    <d v="1899-12-30T00:00:24"/>
    <n v="0.48333333332163164"/>
    <x v="11"/>
    <x v="1"/>
  </r>
  <r>
    <x v="12"/>
    <s v=""/>
    <x v="0"/>
    <x v="905"/>
    <s v="E2405JLC"/>
    <d v="2025-03-18T00:00:00"/>
    <x v="2"/>
    <s v="2906"/>
    <x v="11"/>
    <s v="PA"/>
    <x v="3"/>
    <x v="0"/>
    <d v="2025-03-18T00:00:00"/>
    <d v="1899-12-30T12:44:58"/>
    <d v="2025-03-18T00:00:00"/>
    <d v="1899-12-30T18:39:00"/>
    <d v="2025-03-18T00:00:00"/>
    <d v="1899-12-30T12:50:43"/>
    <x v="310"/>
    <x v="2"/>
    <s v="1328133330"/>
    <s v="FBO"/>
    <d v="1899-12-30T11:42:19"/>
    <x v="3713"/>
    <d v="1899-12-30T05:54:02"/>
    <s v="Ensacado"/>
    <s v="E002"/>
    <x v="2"/>
    <d v="1899-12-30T00:05:45"/>
    <n v="-0.24186342592592003"/>
    <x v="13"/>
    <x v="17"/>
    <x v="4"/>
    <x v="1"/>
    <n v="1"/>
    <n v="0"/>
    <x v="1"/>
    <x v="1"/>
    <x v="2"/>
    <n v="1"/>
    <x v="1"/>
    <x v="1"/>
    <d v="1899-12-30T05:54:02"/>
    <d v="1899-12-30T04:56:02"/>
    <x v="1"/>
    <m/>
    <m/>
    <d v="1899-12-30T00:00:00"/>
    <d v="1899-12-30T00:05:45"/>
    <n v="3"/>
    <d v="1899-12-30T05:54:02"/>
    <n v="5.7500000000063345"/>
    <x v="11"/>
    <x v="1"/>
  </r>
  <r>
    <x v="12"/>
    <s v="2025000417"/>
    <x v="0"/>
    <x v="961"/>
    <s v="E4362JYZ"/>
    <d v="2025-03-18T00:00:00"/>
    <x v="2"/>
    <s v="3042"/>
    <x v="13"/>
    <s v="S2"/>
    <x v="6"/>
    <x v="0"/>
    <d v="2025-03-18T00:00:00"/>
    <d v="1899-12-30T14:45:05"/>
    <d v="2025-03-18T00:00:00"/>
    <d v="1899-12-30T14:57:07"/>
    <d v="2025-03-18T00:00:00"/>
    <d v="1899-12-30T15:04:57"/>
    <x v="0"/>
    <x v="0"/>
    <s v="1328133331"/>
    <s v="EXW"/>
    <d v="1899-12-30T00:19:52"/>
    <x v="3714"/>
    <d v="1899-12-30T00:12:02"/>
    <s v="Granel"/>
    <s v="E001"/>
    <x v="1"/>
    <d v="1899-12-30T00:19:52"/>
    <d v="1899-12-30T00:07:50"/>
    <x v="14"/>
    <x v="17"/>
    <x v="4"/>
    <x v="2"/>
    <n v="0"/>
    <n v="0"/>
    <x v="0"/>
    <x v="2"/>
    <x v="2"/>
    <n v="0"/>
    <x v="1"/>
    <x v="1"/>
    <d v="1899-12-30T00:12:02"/>
    <d v="1899-12-30T00:12:02"/>
    <x v="0"/>
    <m/>
    <m/>
    <d v="1899-12-30T00:00:00"/>
    <d v="1899-12-30T00:19:52"/>
    <n v="3"/>
    <d v="1899-12-30T00:12:02"/>
    <n v="19.866666666671957"/>
    <x v="14"/>
    <x v="1"/>
  </r>
  <r>
    <x v="12"/>
    <s v="2025000415"/>
    <x v="0"/>
    <x v="1405"/>
    <s v="E2618GDG"/>
    <d v="2025-03-18T00:00:00"/>
    <x v="2"/>
    <s v="55"/>
    <x v="10"/>
    <s v="S1"/>
    <x v="1"/>
    <x v="0"/>
    <d v="2025-03-18T00:00:00"/>
    <d v="1899-12-30T12:27:29"/>
    <d v="2025-03-18T00:00:00"/>
    <d v="1899-12-30T14:59:02"/>
    <d v="2025-03-18T00:00:00"/>
    <d v="1899-12-30T15:09:37"/>
    <x v="0"/>
    <x v="0"/>
    <s v="1328133332"/>
    <s v="FBO"/>
    <d v="1899-12-30T02:42:08"/>
    <x v="1944"/>
    <d v="1899-12-30T02:31:33"/>
    <s v="Granel"/>
    <s v="E001"/>
    <x v="2"/>
    <d v="1899-12-30T02:42:08"/>
    <d v="1899-12-30T00:10:35"/>
    <x v="13"/>
    <x v="17"/>
    <x v="4"/>
    <x v="2"/>
    <n v="0"/>
    <n v="0"/>
    <x v="0"/>
    <x v="2"/>
    <x v="2"/>
    <n v="0"/>
    <x v="1"/>
    <x v="2"/>
    <d v="1899-12-30T02:31:33"/>
    <d v="1899-12-30T01:33:33"/>
    <x v="0"/>
    <m/>
    <m/>
    <d v="1899-12-30T00:00:00"/>
    <d v="1899-12-30T02:42:08"/>
    <n v="3"/>
    <d v="1899-12-30T02:31:33"/>
    <n v="162.13333333332963"/>
    <x v="14"/>
    <x v="0"/>
  </r>
  <r>
    <x v="12"/>
    <s v=""/>
    <x v="0"/>
    <x v="1392"/>
    <s v="E8942DXB"/>
    <d v="2025-03-18T00:00:00"/>
    <x v="2"/>
    <s v="2906"/>
    <x v="11"/>
    <s v="PA"/>
    <x v="3"/>
    <x v="0"/>
    <d v="2025-03-18T00:00:00"/>
    <d v="1899-12-30T16:27:14"/>
    <d v="2025-03-18T00:00:00"/>
    <d v="1899-12-30T19:25:01"/>
    <d v="2025-03-18T00:00:00"/>
    <d v="1899-12-30T16:27:54"/>
    <x v="311"/>
    <x v="38"/>
    <s v="1328133333"/>
    <s v="EXW"/>
    <d v="1899-12-30T05:54:54"/>
    <x v="3715"/>
    <d v="1899-12-30T02:57:47"/>
    <s v="Ensacado"/>
    <s v="E002"/>
    <x v="1"/>
    <d v="1899-12-30T00:00:40"/>
    <n v="-0.12299768518518006"/>
    <x v="7"/>
    <x v="17"/>
    <x v="4"/>
    <x v="1"/>
    <n v="1"/>
    <n v="0"/>
    <x v="1"/>
    <x v="1"/>
    <x v="2"/>
    <n v="1"/>
    <x v="1"/>
    <x v="1"/>
    <d v="1899-12-30T02:57:47"/>
    <d v="1899-12-30T01:59:47"/>
    <x v="1"/>
    <m/>
    <m/>
    <d v="1899-12-30T00:00:00"/>
    <d v="1899-12-30T00:00:40"/>
    <n v="3"/>
    <d v="1899-12-30T02:57:47"/>
    <n v="0.66666666667678953"/>
    <x v="8"/>
    <x v="1"/>
  </r>
  <r>
    <x v="12"/>
    <s v=""/>
    <x v="0"/>
    <x v="1404"/>
    <m/>
    <d v="2025-03-18T00:00:00"/>
    <x v="2"/>
    <s v="2906"/>
    <x v="11"/>
    <s v="PA"/>
    <x v="3"/>
    <x v="0"/>
    <d v="2025-03-18T00:00:00"/>
    <d v="1899-12-30T17:05:10"/>
    <d v="2025-03-18T00:00:00"/>
    <d v="1899-12-30T17:06:18"/>
    <d v="2025-03-18T00:00:00"/>
    <d v="1899-12-30T17:06:35"/>
    <x v="324"/>
    <x v="38"/>
    <s v="1328133334"/>
    <s v="EXW"/>
    <d v="1899-12-30T00:01:25"/>
    <x v="1611"/>
    <d v="1899-12-30T00:01:08"/>
    <s v="Ensacado"/>
    <s v="E002"/>
    <x v="1"/>
    <d v="1899-12-30T00:01:25"/>
    <d v="1899-12-30T00:00:17"/>
    <x v="11"/>
    <x v="17"/>
    <x v="4"/>
    <x v="1"/>
    <n v="1"/>
    <n v="0"/>
    <x v="1"/>
    <x v="1"/>
    <x v="2"/>
    <n v="1"/>
    <x v="1"/>
    <x v="1"/>
    <d v="1899-12-30T00:01:08"/>
    <d v="1899-12-30T00:01:08"/>
    <x v="0"/>
    <m/>
    <m/>
    <d v="1899-12-30T00:00:00"/>
    <d v="1899-12-30T00:01:25"/>
    <n v="3"/>
    <d v="1899-12-30T00:01:08"/>
    <n v="1.4166666666577221"/>
    <x v="12"/>
    <x v="1"/>
  </r>
  <r>
    <x v="12"/>
    <s v="2025000416"/>
    <x v="0"/>
    <x v="1380"/>
    <s v="E0244KCH"/>
    <d v="2025-03-18T00:00:00"/>
    <x v="2"/>
    <s v="3042"/>
    <x v="13"/>
    <s v="S2"/>
    <x v="6"/>
    <x v="0"/>
    <d v="2025-03-18T00:00:00"/>
    <d v="1899-12-30T13:06:38"/>
    <d v="2025-03-18T00:00:00"/>
    <d v="1899-12-30T17:10:03"/>
    <d v="2025-03-18T00:00:00"/>
    <d v="1899-12-30T17:19:12"/>
    <x v="0"/>
    <x v="0"/>
    <s v="1328133335"/>
    <s v="FBO"/>
    <d v="1899-12-30T04:12:34"/>
    <x v="3676"/>
    <d v="1899-12-30T04:03:25"/>
    <s v="Granel"/>
    <s v="E001"/>
    <x v="2"/>
    <d v="1899-12-30T04:12:34"/>
    <d v="1899-12-30T00:09:09"/>
    <x v="6"/>
    <x v="17"/>
    <x v="4"/>
    <x v="2"/>
    <n v="0"/>
    <n v="0"/>
    <x v="0"/>
    <x v="2"/>
    <x v="2"/>
    <n v="0"/>
    <x v="1"/>
    <x v="2"/>
    <d v="1899-12-30T04:03:25"/>
    <d v="1899-12-30T03:05:25"/>
    <x v="0"/>
    <m/>
    <m/>
    <d v="1899-12-30T00:00:00"/>
    <d v="1899-12-30T04:12:34"/>
    <n v="3"/>
    <d v="1899-12-30T04:03:25"/>
    <n v="252.56666666666882"/>
    <x v="12"/>
    <x v="0"/>
  </r>
  <r>
    <x v="12"/>
    <s v="2025000419"/>
    <x v="0"/>
    <x v="1378"/>
    <s v="E6047FYP"/>
    <d v="2025-03-19T00:00:00"/>
    <x v="2"/>
    <s v="55"/>
    <x v="10"/>
    <s v="S1"/>
    <x v="1"/>
    <x v="0"/>
    <d v="2025-03-19T00:00:00"/>
    <d v="1899-12-30T07:57:44"/>
    <d v="2025-03-19T00:00:00"/>
    <d v="1899-12-30T08:05:19"/>
    <d v="2025-03-19T00:00:00"/>
    <d v="1899-12-30T08:11:55"/>
    <x v="0"/>
    <x v="0"/>
    <s v="1328133336"/>
    <s v="EXW"/>
    <d v="1899-12-30T00:00:00"/>
    <x v="782"/>
    <d v="1899-12-30T00:00:00"/>
    <s v="Granel"/>
    <s v="E001"/>
    <x v="1"/>
    <d v="1899-12-30T00:14:11"/>
    <d v="1899-12-30T00:06:36"/>
    <x v="2"/>
    <x v="18"/>
    <x v="4"/>
    <x v="2"/>
    <n v="0"/>
    <n v="0"/>
    <x v="0"/>
    <x v="2"/>
    <x v="2"/>
    <n v="0"/>
    <x v="1"/>
    <x v="1"/>
    <d v="1899-12-30T00:00:00"/>
    <d v="1899-12-30T00:00:00"/>
    <x v="0"/>
    <m/>
    <m/>
    <d v="1899-12-30T00:00:00"/>
    <d v="1899-12-30T00:14:11"/>
    <n v="4"/>
    <d v="1899-12-30T00:07:35"/>
    <n v="14.183333333337602"/>
    <x v="2"/>
    <x v="1"/>
  </r>
  <r>
    <x v="12"/>
    <s v="2025000418"/>
    <x v="0"/>
    <x v="1405"/>
    <s v="E2618GDG"/>
    <d v="2025-03-19T00:00:00"/>
    <x v="2"/>
    <s v="3042"/>
    <x v="13"/>
    <s v="S2"/>
    <x v="6"/>
    <x v="0"/>
    <d v="2025-03-18T00:00:00"/>
    <d v="1899-12-30T17:45:17"/>
    <d v="2025-03-19T00:00:00"/>
    <d v="1899-12-30T07:55:42"/>
    <d v="2025-03-19T00:00:00"/>
    <d v="1899-12-30T08:15:24"/>
    <x v="0"/>
    <x v="0"/>
    <s v="1328133337"/>
    <s v="FBO"/>
    <d v="1899-12-30T04:14:43"/>
    <x v="782"/>
    <d v="1899-12-30T04:14:43"/>
    <s v="Granel"/>
    <s v="E001"/>
    <x v="2"/>
    <d v="1899-12-30T14:30:06"/>
    <d v="1899-12-30T00:19:42"/>
    <x v="11"/>
    <x v="18"/>
    <x v="4"/>
    <x v="2"/>
    <n v="0"/>
    <n v="1"/>
    <x v="1"/>
    <x v="2"/>
    <x v="2"/>
    <n v="1"/>
    <x v="1"/>
    <x v="2"/>
    <d v="1899-12-30T04:14:43"/>
    <d v="1899-12-30T03:16:43"/>
    <x v="0"/>
    <m/>
    <m/>
    <d v="1899-12-30T00:00:00"/>
    <d v="1899-12-30T14:30:06"/>
    <n v="4"/>
    <n v="-0.40943287037037002"/>
    <n v="870.10000000000684"/>
    <x v="2"/>
    <x v="0"/>
  </r>
  <r>
    <x v="12"/>
    <s v="2025000421"/>
    <x v="0"/>
    <x v="1378"/>
    <s v="E6047FYP"/>
    <d v="2025-03-19T00:00:00"/>
    <x v="2"/>
    <s v="55"/>
    <x v="10"/>
    <s v="S1"/>
    <x v="1"/>
    <x v="0"/>
    <d v="2025-03-19T00:00:00"/>
    <d v="1899-12-30T09:57:01"/>
    <d v="2025-03-19T00:00:00"/>
    <d v="1899-12-30T10:03:32"/>
    <d v="2025-03-19T00:00:00"/>
    <d v="1899-12-30T10:11:54"/>
    <x v="0"/>
    <x v="0"/>
    <s v="1328133339"/>
    <s v="EXW"/>
    <d v="1899-12-30T00:00:00"/>
    <x v="782"/>
    <d v="1899-12-30T00:00:00"/>
    <s v="Granel"/>
    <s v="E001"/>
    <x v="1"/>
    <d v="1899-12-30T00:14:53"/>
    <d v="1899-12-30T00:08:22"/>
    <x v="4"/>
    <x v="18"/>
    <x v="4"/>
    <x v="2"/>
    <n v="0"/>
    <n v="0"/>
    <x v="0"/>
    <x v="2"/>
    <x v="2"/>
    <n v="0"/>
    <x v="1"/>
    <x v="1"/>
    <d v="1899-12-30T00:00:00"/>
    <d v="1899-12-30T00:00:00"/>
    <x v="0"/>
    <m/>
    <m/>
    <d v="1899-12-30T00:00:00"/>
    <d v="1899-12-30T00:14:53"/>
    <n v="4"/>
    <d v="1899-12-30T00:06:31"/>
    <n v="14.883333333335953"/>
    <x v="4"/>
    <x v="1"/>
  </r>
  <r>
    <x v="12"/>
    <s v="2025000420"/>
    <x v="0"/>
    <x v="1380"/>
    <s v="E0244KCH"/>
    <d v="2025-03-19T00:00:00"/>
    <x v="2"/>
    <s v="55"/>
    <x v="10"/>
    <s v="S1"/>
    <x v="1"/>
    <x v="0"/>
    <d v="2025-03-19T00:00:00"/>
    <d v="1899-12-30T09:03:44"/>
    <d v="2025-03-19T00:00:00"/>
    <d v="1899-12-30T10:09:56"/>
    <d v="2025-03-19T00:00:00"/>
    <d v="1899-12-30T10:25:04"/>
    <x v="0"/>
    <x v="0"/>
    <s v="1328133340"/>
    <s v="FBO"/>
    <d v="1899-12-30T00:00:00"/>
    <x v="782"/>
    <d v="1899-12-30T00:00:00"/>
    <s v="Granel"/>
    <s v="E001"/>
    <x v="2"/>
    <d v="1899-12-30T01:21:20"/>
    <d v="1899-12-30T00:15:08"/>
    <x v="4"/>
    <x v="18"/>
    <x v="4"/>
    <x v="2"/>
    <n v="0"/>
    <n v="0"/>
    <x v="0"/>
    <x v="2"/>
    <x v="2"/>
    <n v="0"/>
    <x v="1"/>
    <x v="0"/>
    <d v="1899-12-30T00:00:00"/>
    <d v="1899-12-30T00:00:00"/>
    <x v="0"/>
    <m/>
    <m/>
    <d v="1899-12-30T00:00:00"/>
    <d v="1899-12-30T01:21:20"/>
    <n v="4"/>
    <d v="1899-12-30T01:06:12"/>
    <n v="81.333333333331225"/>
    <x v="4"/>
    <x v="0"/>
  </r>
  <r>
    <x v="12"/>
    <s v="2025000424"/>
    <x v="0"/>
    <x v="1378"/>
    <s v="E6047FYP"/>
    <d v="2025-03-19T00:00:00"/>
    <x v="2"/>
    <s v="55"/>
    <x v="10"/>
    <s v="S1"/>
    <x v="1"/>
    <x v="0"/>
    <d v="2025-03-19T00:00:00"/>
    <d v="1899-12-30T11:53:45"/>
    <d v="2025-03-19T00:00:00"/>
    <d v="1899-12-30T12:01:25"/>
    <d v="2025-03-19T00:00:00"/>
    <d v="1899-12-30T12:10:15"/>
    <x v="0"/>
    <x v="0"/>
    <s v="1328133341"/>
    <s v="EXW"/>
    <d v="1899-12-30T00:00:00"/>
    <x v="782"/>
    <d v="1899-12-30T00:00:00"/>
    <s v="Granel"/>
    <s v="E001"/>
    <x v="1"/>
    <d v="1899-12-30T00:16:30"/>
    <d v="1899-12-30T00:08:50"/>
    <x v="9"/>
    <x v="18"/>
    <x v="4"/>
    <x v="2"/>
    <n v="0"/>
    <n v="0"/>
    <x v="0"/>
    <x v="2"/>
    <x v="2"/>
    <n v="0"/>
    <x v="1"/>
    <x v="1"/>
    <d v="1899-12-30T00:00:00"/>
    <d v="1899-12-30T00:00:00"/>
    <x v="0"/>
    <m/>
    <m/>
    <d v="1899-12-30T00:00:00"/>
    <d v="1899-12-30T00:16:30"/>
    <n v="4"/>
    <d v="1899-12-30T00:07:40"/>
    <n v="16.500000000009614"/>
    <x v="11"/>
    <x v="1"/>
  </r>
  <r>
    <x v="12"/>
    <s v="2025000422"/>
    <x v="0"/>
    <x v="1380"/>
    <s v="E0244KCH"/>
    <d v="2025-03-19T00:00:00"/>
    <x v="2"/>
    <s v="55"/>
    <x v="10"/>
    <s v="S1"/>
    <x v="1"/>
    <x v="0"/>
    <d v="2025-03-19T00:00:00"/>
    <d v="1899-12-30T11:38:05"/>
    <d v="2025-03-19T00:00:00"/>
    <d v="1899-12-30T15:31:39"/>
    <d v="2025-03-19T00:00:00"/>
    <d v="1899-12-30T15:49:18"/>
    <x v="0"/>
    <x v="0"/>
    <s v="1328133342"/>
    <s v="FBO"/>
    <d v="1899-12-30T00:00:00"/>
    <x v="782"/>
    <d v="1899-12-30T00:00:00"/>
    <s v="Granel"/>
    <s v="E001"/>
    <x v="2"/>
    <d v="1899-12-30T04:11:13"/>
    <d v="1899-12-30T00:17:39"/>
    <x v="9"/>
    <x v="18"/>
    <x v="4"/>
    <x v="2"/>
    <n v="0"/>
    <n v="0"/>
    <x v="0"/>
    <x v="2"/>
    <x v="2"/>
    <n v="0"/>
    <x v="1"/>
    <x v="2"/>
    <d v="1899-12-30T00:00:00"/>
    <d v="1899-12-30T00:00:00"/>
    <x v="0"/>
    <m/>
    <m/>
    <d v="1899-12-30T00:00:00"/>
    <d v="1899-12-30T04:11:13"/>
    <n v="4"/>
    <d v="1899-12-30T03:53:34"/>
    <n v="251.21666666666886"/>
    <x v="14"/>
    <x v="0"/>
  </r>
  <r>
    <x v="12"/>
    <s v="2025000423"/>
    <x v="0"/>
    <x v="1405"/>
    <s v="E2618GDG"/>
    <d v="2025-03-19T00:00:00"/>
    <x v="2"/>
    <s v="55"/>
    <x v="10"/>
    <s v="S1"/>
    <x v="1"/>
    <x v="0"/>
    <d v="2025-03-19T00:00:00"/>
    <d v="1899-12-30T11:48:04"/>
    <d v="2025-03-19T00:00:00"/>
    <d v="1899-12-30T16:27:21"/>
    <d v="2025-03-19T00:00:00"/>
    <d v="1899-12-30T16:38:53"/>
    <x v="0"/>
    <x v="0"/>
    <s v="1328133343"/>
    <s v="FBO"/>
    <d v="1899-12-30T00:00:00"/>
    <x v="782"/>
    <d v="1899-12-30T00:00:00"/>
    <s v="Granel"/>
    <s v="E001"/>
    <x v="2"/>
    <d v="1899-12-30T04:50:49"/>
    <d v="1899-12-30T00:11:32"/>
    <x v="9"/>
    <x v="18"/>
    <x v="4"/>
    <x v="2"/>
    <n v="0"/>
    <n v="0"/>
    <x v="0"/>
    <x v="2"/>
    <x v="2"/>
    <n v="0"/>
    <x v="1"/>
    <x v="2"/>
    <d v="1899-12-30T00:00:00"/>
    <d v="1899-12-30T00:00:00"/>
    <x v="0"/>
    <m/>
    <m/>
    <d v="1899-12-30T00:00:00"/>
    <d v="1899-12-30T04:50:49"/>
    <n v="4"/>
    <d v="1899-12-30T04:39:17"/>
    <n v="290.81666666666882"/>
    <x v="8"/>
    <x v="0"/>
  </r>
  <r>
    <x v="12"/>
    <s v="2025000425"/>
    <x v="0"/>
    <x v="1378"/>
    <s v="E6047FYP"/>
    <d v="2025-03-19T00:00:00"/>
    <x v="2"/>
    <s v="55"/>
    <x v="10"/>
    <s v="S1"/>
    <x v="1"/>
    <x v="0"/>
    <d v="2025-03-19T00:00:00"/>
    <d v="1899-12-30T16:42:40"/>
    <d v="2025-03-19T00:00:00"/>
    <d v="1899-12-30T16:49:03"/>
    <d v="2025-03-19T00:00:00"/>
    <d v="1899-12-30T16:57:41"/>
    <x v="0"/>
    <x v="0"/>
    <s v="1328133344"/>
    <s v="EXW"/>
    <d v="1899-12-30T00:00:00"/>
    <x v="782"/>
    <d v="1899-12-30T00:00:00"/>
    <s v="Granel"/>
    <s v="E001"/>
    <x v="1"/>
    <d v="1899-12-30T00:15:01"/>
    <d v="1899-12-30T00:08:38"/>
    <x v="7"/>
    <x v="18"/>
    <x v="4"/>
    <x v="2"/>
    <n v="0"/>
    <n v="0"/>
    <x v="0"/>
    <x v="2"/>
    <x v="2"/>
    <n v="0"/>
    <x v="1"/>
    <x v="1"/>
    <d v="1899-12-30T00:00:00"/>
    <d v="1899-12-30T00:00:00"/>
    <x v="0"/>
    <m/>
    <m/>
    <d v="1899-12-30T00:00:00"/>
    <d v="1899-12-30T00:15:01"/>
    <n v="4"/>
    <d v="1899-12-30T00:06:23"/>
    <n v="15.016666666665603"/>
    <x v="8"/>
    <x v="1"/>
  </r>
  <r>
    <x v="12"/>
    <s v="2025000426"/>
    <x v="0"/>
    <x v="1380"/>
    <s v="E0244KCH"/>
    <d v="2025-03-19T00:00:00"/>
    <x v="2"/>
    <s v="55"/>
    <x v="10"/>
    <s v="S1"/>
    <x v="1"/>
    <x v="0"/>
    <d v="2025-03-19T00:00:00"/>
    <d v="1899-12-30T16:59:09"/>
    <d v="2025-03-19T00:00:00"/>
    <d v="1899-12-30T17:06:37"/>
    <d v="2025-03-19T00:00:00"/>
    <d v="1899-12-30T17:14:53"/>
    <x v="0"/>
    <x v="0"/>
    <s v="1328133345"/>
    <s v="FBO"/>
    <d v="1899-12-30T00:00:00"/>
    <x v="782"/>
    <d v="1899-12-30T00:00:00"/>
    <s v="Granel"/>
    <s v="E001"/>
    <x v="2"/>
    <d v="1899-12-30T00:15:44"/>
    <d v="1899-12-30T00:08:16"/>
    <x v="7"/>
    <x v="18"/>
    <x v="4"/>
    <x v="2"/>
    <n v="0"/>
    <n v="0"/>
    <x v="0"/>
    <x v="2"/>
    <x v="2"/>
    <n v="0"/>
    <x v="1"/>
    <x v="1"/>
    <d v="1899-12-30T00:00:00"/>
    <d v="1899-12-30T00:00:00"/>
    <x v="0"/>
    <m/>
    <m/>
    <d v="1899-12-30T00:00:00"/>
    <d v="1899-12-30T00:15:44"/>
    <n v="4"/>
    <d v="1899-12-30T00:07:28"/>
    <n v="15.733333333324655"/>
    <x v="12"/>
    <x v="1"/>
  </r>
  <r>
    <x v="12"/>
    <s v="2025000427"/>
    <x v="0"/>
    <x v="1378"/>
    <s v="E6047FYP"/>
    <d v="2025-03-20T00:00:00"/>
    <x v="2"/>
    <s v="55"/>
    <x v="10"/>
    <s v="S1"/>
    <x v="1"/>
    <x v="0"/>
    <d v="2025-03-20T00:00:00"/>
    <d v="1899-12-30T07:57:28"/>
    <d v="2025-03-20T00:00:00"/>
    <d v="1899-12-30T08:06:07"/>
    <d v="2025-03-20T00:00:00"/>
    <d v="1899-12-30T08:14:33"/>
    <x v="0"/>
    <x v="0"/>
    <s v="1328133346"/>
    <s v="EXW"/>
    <d v="1899-12-30T00:17:05"/>
    <x v="3716"/>
    <d v="1899-12-30T00:08:39"/>
    <s v="Granel"/>
    <s v="E001"/>
    <x v="1"/>
    <d v="1899-12-30T00:17:05"/>
    <d v="1899-12-30T00:08:26"/>
    <x v="2"/>
    <x v="19"/>
    <x v="4"/>
    <x v="2"/>
    <n v="0"/>
    <n v="0"/>
    <x v="0"/>
    <x v="2"/>
    <x v="2"/>
    <n v="0"/>
    <x v="1"/>
    <x v="1"/>
    <d v="1899-12-30T00:08:39"/>
    <d v="1899-12-30T00:08:39"/>
    <x v="0"/>
    <m/>
    <m/>
    <d v="1899-12-30T00:00:00"/>
    <d v="1899-12-30T00:17:05"/>
    <n v="5"/>
    <d v="1899-12-30T00:08:39"/>
    <n v="17.083333333339173"/>
    <x v="2"/>
    <x v="1"/>
  </r>
  <r>
    <x v="12"/>
    <s v="2025000428"/>
    <x v="0"/>
    <x v="1380"/>
    <s v="E0244KCH"/>
    <d v="2025-03-20T00:00:00"/>
    <x v="2"/>
    <s v="3042"/>
    <x v="13"/>
    <s v="S2"/>
    <x v="6"/>
    <x v="0"/>
    <d v="2025-03-20T00:00:00"/>
    <d v="1899-12-30T08:47:31"/>
    <d v="2025-03-20T00:00:00"/>
    <d v="1899-12-30T08:57:41"/>
    <d v="2025-03-20T00:00:00"/>
    <d v="1899-12-30T09:05:36"/>
    <x v="0"/>
    <x v="0"/>
    <s v="1328133347"/>
    <s v="FBO"/>
    <d v="1899-12-30T00:18:05"/>
    <x v="1989"/>
    <d v="1899-12-30T00:10:10"/>
    <s v="Granel"/>
    <s v="E001"/>
    <x v="2"/>
    <d v="1899-12-30T00:18:05"/>
    <d v="1899-12-30T00:07:55"/>
    <x v="3"/>
    <x v="19"/>
    <x v="4"/>
    <x v="2"/>
    <n v="0"/>
    <n v="0"/>
    <x v="0"/>
    <x v="2"/>
    <x v="2"/>
    <n v="0"/>
    <x v="1"/>
    <x v="1"/>
    <d v="1899-12-30T00:10:10"/>
    <d v="1899-12-30T00:10:10"/>
    <x v="0"/>
    <m/>
    <m/>
    <d v="1899-12-30T00:00:00"/>
    <d v="1899-12-30T00:18:05"/>
    <n v="5"/>
    <d v="1899-12-30T00:10:10"/>
    <n v="18.083333333332774"/>
    <x v="3"/>
    <x v="1"/>
  </r>
  <r>
    <x v="12"/>
    <s v=""/>
    <x v="0"/>
    <x v="1419"/>
    <m/>
    <d v="2025-03-20T00:00:00"/>
    <x v="2"/>
    <s v="3124"/>
    <x v="57"/>
    <s v="PA"/>
    <x v="3"/>
    <x v="0"/>
    <d v="2025-03-20T00:00:00"/>
    <d v="1899-12-30T09:34:08"/>
    <d v="2025-03-20T00:00:00"/>
    <d v="1899-12-30T09:34:34"/>
    <d v="2025-03-20T00:00:00"/>
    <d v="1899-12-30T09:34:45"/>
    <x v="330"/>
    <x v="38"/>
    <s v="1328133348"/>
    <s v="EXW"/>
    <d v="1899-12-30T00:00:37"/>
    <x v="2242"/>
    <d v="1899-12-30T00:00:26"/>
    <s v="Ensacado"/>
    <s v="E002"/>
    <x v="1"/>
    <d v="1899-12-30T00:00:37"/>
    <d v="1899-12-30T00:00:11"/>
    <x v="4"/>
    <x v="19"/>
    <x v="4"/>
    <x v="1"/>
    <n v="1"/>
    <n v="0"/>
    <x v="1"/>
    <x v="1"/>
    <x v="2"/>
    <n v="1"/>
    <x v="1"/>
    <x v="1"/>
    <d v="1899-12-30T00:00:26"/>
    <d v="1899-12-30T00:00:26"/>
    <x v="0"/>
    <m/>
    <m/>
    <d v="1899-12-30T00:00:00"/>
    <d v="1899-12-30T00:00:37"/>
    <n v="5"/>
    <d v="1899-12-30T00:00:26"/>
    <n v="0.61666666666559067"/>
    <x v="3"/>
    <x v="1"/>
  </r>
  <r>
    <x v="12"/>
    <s v=""/>
    <x v="0"/>
    <x v="1375"/>
    <s v="ELU00486R"/>
    <d v="2025-03-20T00:00:00"/>
    <x v="2"/>
    <s v="2906"/>
    <x v="11"/>
    <s v="PA"/>
    <x v="3"/>
    <x v="0"/>
    <d v="2025-03-20T00:00:00"/>
    <d v="1899-12-30T09:50:54"/>
    <d v="2025-03-20T00:00:00"/>
    <d v="1899-12-30T09:51:41"/>
    <d v="2025-03-20T00:00:00"/>
    <d v="1899-12-30T09:52:04"/>
    <x v="298"/>
    <x v="38"/>
    <s v="1328133350"/>
    <s v="EXW"/>
    <d v="1899-12-30T00:01:10"/>
    <x v="550"/>
    <d v="1899-12-30T00:00:47"/>
    <s v="Ensacado"/>
    <s v="E002"/>
    <x v="1"/>
    <d v="1899-12-30T00:01:10"/>
    <d v="1899-12-30T00:00:23"/>
    <x v="4"/>
    <x v="19"/>
    <x v="4"/>
    <x v="1"/>
    <n v="1"/>
    <n v="0"/>
    <x v="1"/>
    <x v="1"/>
    <x v="2"/>
    <n v="1"/>
    <x v="1"/>
    <x v="1"/>
    <d v="1899-12-30T00:00:47"/>
    <d v="1899-12-30T00:00:47"/>
    <x v="0"/>
    <m/>
    <m/>
    <d v="1899-12-30T00:00:00"/>
    <d v="1899-12-30T00:01:10"/>
    <n v="5"/>
    <d v="1899-12-30T00:00:47"/>
    <n v="1.1666666666736702"/>
    <x v="3"/>
    <x v="1"/>
  </r>
  <r>
    <x v="12"/>
    <s v="2025000429"/>
    <x v="0"/>
    <x v="1389"/>
    <s v="E1082CSW"/>
    <d v="2025-03-20T00:00:00"/>
    <x v="2"/>
    <s v="55"/>
    <x v="10"/>
    <s v="S1"/>
    <x v="1"/>
    <x v="0"/>
    <d v="2025-03-20T00:00:00"/>
    <d v="1899-12-30T09:39:09"/>
    <d v="2025-03-20T00:00:00"/>
    <d v="1899-12-30T09:45:56"/>
    <d v="2025-03-20T00:00:00"/>
    <d v="1899-12-30T10:08:24"/>
    <x v="0"/>
    <x v="0"/>
    <s v="1328133351"/>
    <s v="EXW"/>
    <d v="1899-12-30T00:29:15"/>
    <x v="2001"/>
    <d v="1899-12-30T00:06:47"/>
    <s v="Granel"/>
    <s v="E001"/>
    <x v="1"/>
    <d v="1899-12-30T00:29:15"/>
    <d v="1899-12-30T00:22:28"/>
    <x v="4"/>
    <x v="19"/>
    <x v="4"/>
    <x v="2"/>
    <n v="0"/>
    <n v="0"/>
    <x v="0"/>
    <x v="2"/>
    <x v="2"/>
    <n v="0"/>
    <x v="1"/>
    <x v="1"/>
    <d v="1899-12-30T00:06:47"/>
    <d v="1899-12-30T00:06:47"/>
    <x v="0"/>
    <m/>
    <m/>
    <d v="1899-12-30T00:00:00"/>
    <d v="1899-12-30T00:29:15"/>
    <n v="5"/>
    <d v="1899-12-30T00:06:47"/>
    <n v="29.250000000000014"/>
    <x v="4"/>
    <x v="1"/>
  </r>
  <r>
    <x v="12"/>
    <s v=""/>
    <x v="0"/>
    <x v="1398"/>
    <m/>
    <d v="2025-03-20T00:00:00"/>
    <x v="2"/>
    <s v="2906"/>
    <x v="11"/>
    <s v="PA"/>
    <x v="3"/>
    <x v="0"/>
    <d v="2025-03-20T00:00:00"/>
    <d v="1899-12-30T11:05:10"/>
    <d v="2025-03-20T00:00:00"/>
    <d v="1899-12-30T11:05:32"/>
    <d v="2025-03-20T00:00:00"/>
    <d v="1899-12-30T11:05:43"/>
    <x v="320"/>
    <x v="38"/>
    <s v="1328133352"/>
    <s v="EXW"/>
    <d v="1899-12-30T00:00:33"/>
    <x v="2242"/>
    <d v="1899-12-30T00:00:22"/>
    <s v="Ensacado"/>
    <s v="E002"/>
    <x v="1"/>
    <d v="1899-12-30T00:00:33"/>
    <d v="1899-12-30T00:00:11"/>
    <x v="9"/>
    <x v="19"/>
    <x v="4"/>
    <x v="1"/>
    <n v="1"/>
    <n v="0"/>
    <x v="1"/>
    <x v="1"/>
    <x v="2"/>
    <n v="1"/>
    <x v="1"/>
    <x v="1"/>
    <d v="1899-12-30T00:00:22"/>
    <d v="1899-12-30T00:00:22"/>
    <x v="0"/>
    <m/>
    <m/>
    <d v="1899-12-30T00:00:00"/>
    <d v="1899-12-30T00:00:33"/>
    <n v="5"/>
    <d v="1899-12-30T00:00:22"/>
    <n v="0.54999999999353122"/>
    <x v="5"/>
    <x v="1"/>
  </r>
  <r>
    <x v="12"/>
    <s v="2025000431"/>
    <x v="0"/>
    <x v="1378"/>
    <s v="E6047FYP"/>
    <d v="2025-03-20T00:00:00"/>
    <x v="2"/>
    <s v="55"/>
    <x v="10"/>
    <s v="S1"/>
    <x v="1"/>
    <x v="0"/>
    <d v="2025-03-20T00:00:00"/>
    <d v="1899-12-30T11:17:06"/>
    <d v="2025-03-20T00:00:00"/>
    <d v="1899-12-30T11:23:43"/>
    <d v="2025-03-20T00:00:00"/>
    <d v="1899-12-30T11:31:21"/>
    <x v="0"/>
    <x v="0"/>
    <s v="1328133353"/>
    <s v="EXW"/>
    <d v="1899-12-30T00:14:15"/>
    <x v="2034"/>
    <d v="1899-12-30T00:06:37"/>
    <s v="Granel"/>
    <s v="E001"/>
    <x v="1"/>
    <d v="1899-12-30T00:14:15"/>
    <d v="1899-12-30T00:07:38"/>
    <x v="9"/>
    <x v="19"/>
    <x v="4"/>
    <x v="2"/>
    <n v="0"/>
    <n v="0"/>
    <x v="0"/>
    <x v="2"/>
    <x v="2"/>
    <n v="0"/>
    <x v="1"/>
    <x v="1"/>
    <d v="1899-12-30T00:06:37"/>
    <d v="1899-12-30T00:06:37"/>
    <x v="0"/>
    <m/>
    <m/>
    <d v="1899-12-30T00:00:00"/>
    <d v="1899-12-30T00:14:15"/>
    <n v="5"/>
    <d v="1899-12-30T00:06:37"/>
    <n v="14.250000000009582"/>
    <x v="5"/>
    <x v="1"/>
  </r>
  <r>
    <x v="12"/>
    <s v=""/>
    <x v="0"/>
    <x v="1420"/>
    <m/>
    <d v="2025-03-20T00:00:00"/>
    <x v="2"/>
    <s v="3320"/>
    <x v="12"/>
    <s v="PA"/>
    <x v="3"/>
    <x v="0"/>
    <d v="2025-03-20T00:00:00"/>
    <d v="1899-12-30T12:13:07"/>
    <d v="2025-03-20T00:00:00"/>
    <d v="1899-12-30T18:25:01"/>
    <d v="2025-03-20T00:00:00"/>
    <d v="1899-12-30T12:13:40"/>
    <x v="131"/>
    <x v="38"/>
    <s v="1328133354"/>
    <s v="EXW"/>
    <d v="1899-12-30T12:23:15"/>
    <x v="3717"/>
    <d v="1899-12-30T06:11:54"/>
    <s v="Ensacado"/>
    <s v="E002"/>
    <x v="1"/>
    <d v="1899-12-30T00:00:33"/>
    <n v="-0.25788194444445001"/>
    <x v="13"/>
    <x v="19"/>
    <x v="4"/>
    <x v="1"/>
    <n v="1"/>
    <n v="0"/>
    <x v="1"/>
    <x v="1"/>
    <x v="2"/>
    <n v="1"/>
    <x v="1"/>
    <x v="1"/>
    <d v="1899-12-30T06:11:54"/>
    <d v="1899-12-30T05:13:54"/>
    <x v="1"/>
    <m/>
    <m/>
    <d v="1899-12-30T00:00:00"/>
    <d v="1899-12-30T00:00:33"/>
    <n v="5"/>
    <d v="1899-12-30T06:11:54"/>
    <n v="0.54999999999353122"/>
    <x v="11"/>
    <x v="1"/>
  </r>
  <r>
    <x v="12"/>
    <s v="2025000430"/>
    <x v="0"/>
    <x v="1380"/>
    <s v="E0244KCH"/>
    <d v="2025-03-20T00:00:00"/>
    <x v="2"/>
    <s v="55"/>
    <x v="10"/>
    <s v="S1"/>
    <x v="1"/>
    <x v="0"/>
    <d v="2025-03-20T00:00:00"/>
    <d v="1899-12-30T10:42:06"/>
    <d v="2025-03-20T00:00:00"/>
    <d v="1899-12-30T15:10:04"/>
    <d v="2025-03-20T00:00:00"/>
    <d v="1899-12-30T15:16:24"/>
    <x v="0"/>
    <x v="0"/>
    <s v="1328133355"/>
    <s v="FBO"/>
    <d v="1899-12-30T04:34:18"/>
    <x v="2038"/>
    <d v="1899-12-30T04:27:58"/>
    <s v="Granel"/>
    <s v="E001"/>
    <x v="2"/>
    <d v="1899-12-30T04:34:18"/>
    <d v="1899-12-30T00:06:20"/>
    <x v="5"/>
    <x v="19"/>
    <x v="4"/>
    <x v="2"/>
    <n v="0"/>
    <n v="0"/>
    <x v="0"/>
    <x v="2"/>
    <x v="2"/>
    <n v="0"/>
    <x v="1"/>
    <x v="2"/>
    <d v="1899-12-30T04:27:58"/>
    <d v="1899-12-30T03:29:58"/>
    <x v="0"/>
    <m/>
    <m/>
    <d v="1899-12-30T00:00:00"/>
    <d v="1899-12-30T04:34:18"/>
    <n v="5"/>
    <d v="1899-12-30T04:27:58"/>
    <n v="274.29999999999842"/>
    <x v="14"/>
    <x v="0"/>
  </r>
  <r>
    <x v="12"/>
    <s v=""/>
    <x v="0"/>
    <x v="1421"/>
    <m/>
    <d v="2025-03-20T00:00:00"/>
    <x v="2"/>
    <s v="3124"/>
    <x v="57"/>
    <s v="PA"/>
    <x v="3"/>
    <x v="0"/>
    <d v="2025-03-20T00:00:00"/>
    <d v="1899-12-30T16:04:38"/>
    <d v="2025-03-20T00:00:00"/>
    <d v="1899-12-30T19:12:00"/>
    <d v="2025-03-20T00:00:00"/>
    <d v="1899-12-30T16:05:56"/>
    <x v="305"/>
    <x v="38"/>
    <s v="1328133356"/>
    <s v="EXW"/>
    <d v="1899-12-30T06:13:26"/>
    <x v="3718"/>
    <d v="1899-12-30T03:07:22"/>
    <s v="Ensacado"/>
    <s v="E002"/>
    <x v="1"/>
    <d v="1899-12-30T00:01:18"/>
    <n v="-0.12921296296296003"/>
    <x v="7"/>
    <x v="19"/>
    <x v="4"/>
    <x v="1"/>
    <n v="1"/>
    <n v="0"/>
    <x v="1"/>
    <x v="1"/>
    <x v="2"/>
    <n v="1"/>
    <x v="1"/>
    <x v="1"/>
    <d v="1899-12-30T03:07:22"/>
    <d v="1899-12-30T02:09:22"/>
    <x v="1"/>
    <m/>
    <m/>
    <d v="1899-12-30T00:00:00"/>
    <d v="1899-12-30T00:01:18"/>
    <n v="5"/>
    <d v="1899-12-30T03:07:22"/>
    <n v="1.3000000000032408"/>
    <x v="8"/>
    <x v="1"/>
  </r>
  <r>
    <x v="12"/>
    <s v="2025000434"/>
    <x v="0"/>
    <x v="1378"/>
    <s v="E6047FYP"/>
    <d v="2025-03-20T00:00:00"/>
    <x v="2"/>
    <s v="3042"/>
    <x v="13"/>
    <s v="S2"/>
    <x v="6"/>
    <x v="0"/>
    <d v="2025-03-20T00:00:00"/>
    <d v="1899-12-30T16:58:12"/>
    <d v="2025-03-20T00:00:00"/>
    <d v="1899-12-30T17:05:06"/>
    <d v="2025-03-20T00:00:00"/>
    <d v="1899-12-30T17:14:55"/>
    <x v="0"/>
    <x v="0"/>
    <s v="1328133358"/>
    <s v="EXW"/>
    <d v="1899-12-30T00:16:43"/>
    <x v="3719"/>
    <d v="1899-12-30T00:06:54"/>
    <s v="Granel"/>
    <s v="E001"/>
    <x v="1"/>
    <d v="1899-12-30T00:16:43"/>
    <d v="1899-12-30T00:09:49"/>
    <x v="7"/>
    <x v="19"/>
    <x v="4"/>
    <x v="2"/>
    <n v="0"/>
    <n v="0"/>
    <x v="0"/>
    <x v="2"/>
    <x v="2"/>
    <n v="0"/>
    <x v="1"/>
    <x v="1"/>
    <d v="1899-12-30T00:06:54"/>
    <d v="1899-12-30T00:06:54"/>
    <x v="0"/>
    <m/>
    <m/>
    <d v="1899-12-30T00:00:00"/>
    <d v="1899-12-30T00:16:43"/>
    <n v="5"/>
    <d v="1899-12-30T00:06:54"/>
    <n v="16.716666666672104"/>
    <x v="12"/>
    <x v="1"/>
  </r>
  <r>
    <x v="12"/>
    <s v=""/>
    <x v="0"/>
    <x v="1384"/>
    <m/>
    <d v="2025-03-21T00:00:00"/>
    <x v="2"/>
    <s v="2926"/>
    <x v="56"/>
    <s v="PA"/>
    <x v="3"/>
    <x v="0"/>
    <d v="2025-03-21T00:00:00"/>
    <d v="1899-12-30T08:18:24"/>
    <d v="2025-03-21T00:00:00"/>
    <d v="1899-12-30T19:00:00"/>
    <d v="2025-03-21T00:00:00"/>
    <d v="1899-12-30T08:18:45"/>
    <x v="304"/>
    <x v="38"/>
    <s v="1328133359"/>
    <s v="EXW"/>
    <d v="1899-12-30T21:22:51"/>
    <x v="3720"/>
    <d v="1899-12-30T10:41:36"/>
    <s v="Ensacado"/>
    <s v="E002"/>
    <x v="1"/>
    <d v="1899-12-30T00:00:21"/>
    <n v="-0.44531249999999994"/>
    <x v="3"/>
    <x v="20"/>
    <x v="4"/>
    <x v="1"/>
    <n v="1"/>
    <n v="0"/>
    <x v="1"/>
    <x v="1"/>
    <x v="2"/>
    <n v="1"/>
    <x v="1"/>
    <x v="1"/>
    <d v="1899-12-30T10:41:36"/>
    <d v="1899-12-30T09:43:36"/>
    <x v="1"/>
    <m/>
    <m/>
    <d v="1899-12-30T00:00:00"/>
    <d v="1899-12-30T00:00:21"/>
    <n v="6"/>
    <d v="1899-12-30T10:41:36"/>
    <n v="0.3500000000064496"/>
    <x v="2"/>
    <x v="1"/>
  </r>
  <r>
    <x v="12"/>
    <s v="2025000435"/>
    <x v="0"/>
    <x v="1378"/>
    <s v="E6047FYP"/>
    <d v="2025-03-21T00:00:00"/>
    <x v="2"/>
    <s v="55"/>
    <x v="10"/>
    <s v="S1"/>
    <x v="1"/>
    <x v="0"/>
    <d v="2025-03-21T00:00:00"/>
    <d v="1899-12-30T08:00:46"/>
    <d v="2025-03-21T00:00:00"/>
    <d v="1899-12-30T08:09:30"/>
    <d v="2025-03-21T00:00:00"/>
    <d v="1899-12-30T08:16:09"/>
    <x v="0"/>
    <x v="0"/>
    <s v="1328133360"/>
    <s v="EXW"/>
    <d v="1899-12-30T00:15:23"/>
    <x v="2070"/>
    <d v="1899-12-30T00:08:44"/>
    <s v="Granel"/>
    <s v="E001"/>
    <x v="1"/>
    <d v="1899-12-30T00:15:23"/>
    <d v="1899-12-30T00:06:39"/>
    <x v="3"/>
    <x v="20"/>
    <x v="4"/>
    <x v="2"/>
    <n v="0"/>
    <n v="0"/>
    <x v="0"/>
    <x v="2"/>
    <x v="2"/>
    <n v="0"/>
    <x v="1"/>
    <x v="1"/>
    <d v="1899-12-30T00:08:44"/>
    <d v="1899-12-30T00:08:44"/>
    <x v="0"/>
    <m/>
    <m/>
    <d v="1899-12-30T00:00:00"/>
    <d v="1899-12-30T00:15:23"/>
    <n v="6"/>
    <d v="1899-12-30T00:08:44"/>
    <n v="15.383333333332834"/>
    <x v="2"/>
    <x v="1"/>
  </r>
  <r>
    <x v="12"/>
    <s v="2025000432"/>
    <x v="0"/>
    <x v="1405"/>
    <s v="E2618GDG"/>
    <d v="2025-03-21T00:00:00"/>
    <x v="2"/>
    <s v="55"/>
    <x v="10"/>
    <s v="S1"/>
    <x v="1"/>
    <x v="0"/>
    <d v="2025-03-20T00:00:00"/>
    <d v="1899-12-30T11:33:08"/>
    <d v="2025-03-21T00:00:00"/>
    <d v="1899-12-30T09:30:30"/>
    <d v="2025-03-21T00:00:00"/>
    <d v="1899-12-30T09:40:33"/>
    <x v="0"/>
    <x v="0"/>
    <s v="1328133361"/>
    <s v="FBO"/>
    <d v="1899-12-30T14:07:25"/>
    <x v="2431"/>
    <d v="1899-12-30T13:57:22"/>
    <s v="Granel"/>
    <s v="E001"/>
    <x v="2"/>
    <d v="1899-12-30T22:07:24"/>
    <d v="1899-12-30T00:10:03"/>
    <x v="9"/>
    <x v="20"/>
    <x v="4"/>
    <x v="2"/>
    <n v="0"/>
    <n v="1"/>
    <x v="1"/>
    <x v="2"/>
    <x v="2"/>
    <n v="1"/>
    <x v="1"/>
    <x v="2"/>
    <d v="1899-12-30T13:57:22"/>
    <d v="1899-12-30T12:59:22"/>
    <x v="0"/>
    <m/>
    <m/>
    <d v="1899-12-30T00:00:00"/>
    <d v="1899-12-30T22:07:24"/>
    <n v="6"/>
    <n v="-8.5162037037030014E-2"/>
    <n v="1327.4000000000003"/>
    <x v="3"/>
    <x v="0"/>
  </r>
  <r>
    <x v="12"/>
    <s v="2025000436"/>
    <x v="0"/>
    <x v="1378"/>
    <s v="E6047FYP"/>
    <d v="2025-03-21T00:00:00"/>
    <x v="2"/>
    <s v="55"/>
    <x v="10"/>
    <s v="S1"/>
    <x v="1"/>
    <x v="0"/>
    <d v="2025-03-21T00:00:00"/>
    <d v="1899-12-30T09:55:41"/>
    <d v="2025-03-21T00:00:00"/>
    <d v="1899-12-30T10:02:15"/>
    <d v="2025-03-21T00:00:00"/>
    <d v="1899-12-30T10:10:41"/>
    <x v="0"/>
    <x v="0"/>
    <s v="1328133362"/>
    <s v="EXW"/>
    <d v="1899-12-30T00:15:00"/>
    <x v="3716"/>
    <d v="1899-12-30T00:06:34"/>
    <s v="Granel"/>
    <s v="E001"/>
    <x v="1"/>
    <d v="1899-12-30T00:15:00"/>
    <d v="1899-12-30T00:08:26"/>
    <x v="4"/>
    <x v="20"/>
    <x v="4"/>
    <x v="2"/>
    <n v="0"/>
    <n v="0"/>
    <x v="0"/>
    <x v="2"/>
    <x v="2"/>
    <n v="0"/>
    <x v="1"/>
    <x v="1"/>
    <d v="1899-12-30T00:06:34"/>
    <d v="1899-12-30T00:06:34"/>
    <x v="0"/>
    <m/>
    <m/>
    <d v="1899-12-30T00:00:00"/>
    <d v="1899-12-30T00:15:00"/>
    <n v="6"/>
    <d v="1899-12-30T00:06:34"/>
    <n v="15.000000000004743"/>
    <x v="4"/>
    <x v="1"/>
  </r>
  <r>
    <x v="12"/>
    <s v="2025000433"/>
    <x v="0"/>
    <x v="1380"/>
    <s v="E0244KCH"/>
    <d v="2025-03-21T00:00:00"/>
    <x v="2"/>
    <s v="55"/>
    <x v="10"/>
    <s v="S1"/>
    <x v="1"/>
    <x v="0"/>
    <d v="2025-03-20T00:00:00"/>
    <d v="1899-12-30T16:34:12"/>
    <d v="2025-03-21T00:00:00"/>
    <d v="1899-12-30T10:21:14"/>
    <d v="2025-03-21T00:00:00"/>
    <d v="1899-12-30T10:29:31"/>
    <x v="0"/>
    <x v="0"/>
    <s v="1328133363"/>
    <s v="FBO"/>
    <d v="1899-12-30T09:55:19"/>
    <x v="3721"/>
    <d v="1899-12-30T09:47:02"/>
    <s v="Granel"/>
    <s v="E001"/>
    <x v="2"/>
    <d v="1899-12-30T17:55:18"/>
    <d v="1899-12-30T00:08:17"/>
    <x v="7"/>
    <x v="20"/>
    <x v="4"/>
    <x v="2"/>
    <n v="0"/>
    <n v="1"/>
    <x v="1"/>
    <x v="2"/>
    <x v="2"/>
    <n v="1"/>
    <x v="1"/>
    <x v="2"/>
    <d v="1899-12-30T09:47:02"/>
    <d v="1899-12-30T08:49:02"/>
    <x v="0"/>
    <m/>
    <m/>
    <d v="1899-12-30T00:00:00"/>
    <d v="1899-12-30T17:55:18"/>
    <n v="6"/>
    <n v="-0.25900462962963"/>
    <n v="1075.2999999999925"/>
    <x v="4"/>
    <x v="0"/>
  </r>
  <r>
    <x v="12"/>
    <s v=""/>
    <x v="0"/>
    <x v="1390"/>
    <s v="E2757BLV"/>
    <d v="2025-03-21T00:00:00"/>
    <x v="2"/>
    <s v="3124"/>
    <x v="57"/>
    <s v="PA"/>
    <x v="3"/>
    <x v="0"/>
    <d v="2025-03-21T00:00:00"/>
    <d v="1899-12-30T10:36:32"/>
    <d v="2025-03-21T00:00:00"/>
    <d v="1899-12-30T15:40:01"/>
    <d v="2025-03-21T00:00:00"/>
    <d v="1899-12-30T10:37:52"/>
    <x v="328"/>
    <x v="2"/>
    <s v="1328133364"/>
    <s v="FBO"/>
    <d v="1899-12-30T10:05:38"/>
    <x v="3722"/>
    <d v="1899-12-30T05:03:29"/>
    <s v="Ensacado"/>
    <s v="E002"/>
    <x v="2"/>
    <d v="1899-12-30T00:01:20"/>
    <n v="-0.20982638888889005"/>
    <x v="5"/>
    <x v="20"/>
    <x v="4"/>
    <x v="1"/>
    <n v="1"/>
    <n v="0"/>
    <x v="1"/>
    <x v="1"/>
    <x v="2"/>
    <n v="1"/>
    <x v="1"/>
    <x v="1"/>
    <d v="1899-12-30T05:03:29"/>
    <d v="1899-12-30T04:05:29"/>
    <x v="1"/>
    <m/>
    <m/>
    <d v="1899-12-30T00:00:00"/>
    <d v="1899-12-30T00:01:20"/>
    <n v="6"/>
    <d v="1899-12-30T05:03:29"/>
    <n v="1.3333333333248021"/>
    <x v="4"/>
    <x v="1"/>
  </r>
  <r>
    <x v="12"/>
    <s v="2025000438"/>
    <x v="0"/>
    <x v="1378"/>
    <s v="E6047FYP"/>
    <d v="2025-03-21T00:00:00"/>
    <x v="2"/>
    <s v="55"/>
    <x v="10"/>
    <s v="S1"/>
    <x v="1"/>
    <x v="0"/>
    <d v="2025-03-21T00:00:00"/>
    <d v="1899-12-30T11:49:56"/>
    <d v="2025-03-21T00:00:00"/>
    <d v="1899-12-30T11:56:25"/>
    <d v="2025-03-21T00:00:00"/>
    <d v="1899-12-30T12:04:04"/>
    <x v="0"/>
    <x v="0"/>
    <s v="1328133365"/>
    <s v="EXW"/>
    <d v="1899-12-30T00:14:08"/>
    <x v="2014"/>
    <d v="1899-12-30T00:06:29"/>
    <s v="Granel"/>
    <s v="E001"/>
    <x v="1"/>
    <d v="1899-12-30T00:14:08"/>
    <d v="1899-12-30T00:07:39"/>
    <x v="9"/>
    <x v="20"/>
    <x v="4"/>
    <x v="2"/>
    <n v="0"/>
    <n v="0"/>
    <x v="0"/>
    <x v="2"/>
    <x v="2"/>
    <n v="0"/>
    <x v="1"/>
    <x v="1"/>
    <d v="1899-12-30T00:06:29"/>
    <d v="1899-12-30T00:06:29"/>
    <x v="0"/>
    <m/>
    <m/>
    <d v="1899-12-30T00:00:00"/>
    <d v="1899-12-30T00:14:08"/>
    <n v="6"/>
    <d v="1899-12-30T00:06:29"/>
    <n v="14.133333333326483"/>
    <x v="11"/>
    <x v="1"/>
  </r>
  <r>
    <x v="12"/>
    <s v="2025000437"/>
    <x v="0"/>
    <x v="1380"/>
    <s v="E0244KCH"/>
    <d v="2025-03-21T00:00:00"/>
    <x v="2"/>
    <s v="55"/>
    <x v="10"/>
    <s v="S1"/>
    <x v="1"/>
    <x v="0"/>
    <d v="2025-03-21T00:00:00"/>
    <d v="1899-12-30T11:39:32"/>
    <d v="2025-03-21T00:00:00"/>
    <d v="1899-12-30T16:50:04"/>
    <d v="2025-03-21T00:00:00"/>
    <d v="1899-12-30T17:03:28"/>
    <x v="0"/>
    <x v="0"/>
    <s v="1328133366"/>
    <s v="FBO"/>
    <d v="1899-12-30T05:23:56"/>
    <x v="3723"/>
    <d v="1899-12-30T05:10:32"/>
    <s v="Granel"/>
    <s v="E001"/>
    <x v="2"/>
    <d v="1899-12-30T05:23:56"/>
    <d v="1899-12-30T00:13:24"/>
    <x v="9"/>
    <x v="20"/>
    <x v="4"/>
    <x v="2"/>
    <n v="0"/>
    <n v="1"/>
    <x v="1"/>
    <x v="2"/>
    <x v="2"/>
    <n v="1"/>
    <x v="1"/>
    <x v="2"/>
    <d v="1899-12-30T05:10:32"/>
    <d v="1899-12-30T04:12:32"/>
    <x v="0"/>
    <m/>
    <m/>
    <d v="1899-12-30T00:00:00"/>
    <d v="1899-12-30T05:23:56"/>
    <n v="6"/>
    <d v="1899-12-30T05:10:32"/>
    <n v="323.93333333332799"/>
    <x v="12"/>
    <x v="0"/>
  </r>
  <r>
    <x v="12"/>
    <s v="2025004093"/>
    <x v="0"/>
    <x v="1422"/>
    <s v="E2757BLV"/>
    <d v="2025-02-25T00:00:00"/>
    <x v="3"/>
    <s v="3320"/>
    <x v="12"/>
    <s v="PA"/>
    <x v="3"/>
    <x v="0"/>
    <d v="2025-02-25T00:00:00"/>
    <d v="1899-12-30T17:46:36"/>
    <d v="2025-02-25T00:00:00"/>
    <d v="1899-12-30T11:32:23"/>
    <d v="2025-02-25T00:00:00"/>
    <d v="1899-12-30T12:17:39"/>
    <x v="331"/>
    <x v="39"/>
    <s v="2108139546"/>
    <s v="FBO"/>
    <d v="1899-12-30T06:59:29"/>
    <x v="3280"/>
    <d v="1899-12-30T06:14:13"/>
    <s v="Ensacado"/>
    <s v="E002"/>
    <x v="0"/>
    <d v="1899-12-30T18:31:02"/>
    <d v="1899-12-30T00:45:16"/>
    <x v="11"/>
    <x v="2"/>
    <x v="1"/>
    <x v="1"/>
    <n v="0"/>
    <n v="1"/>
    <x v="1"/>
    <x v="1"/>
    <x v="1"/>
    <n v="1"/>
    <x v="1"/>
    <x v="2"/>
    <d v="1899-12-30T06:14:13"/>
    <d v="1899-12-30T05:16:13"/>
    <x v="0"/>
    <m/>
    <m/>
    <d v="1899-12-30T00:00:00"/>
    <d v="1899-12-30T18:31:02"/>
    <n v="3"/>
    <n v="-0.25987268518517997"/>
    <n v="1111.0333333333333"/>
    <x v="11"/>
    <x v="0"/>
  </r>
  <r>
    <x v="12"/>
    <s v="2025004325"/>
    <x v="0"/>
    <x v="1423"/>
    <s v="E3170MNG"/>
    <d v="2025-02-27T00:00:00"/>
    <x v="3"/>
    <s v="2906"/>
    <x v="11"/>
    <s v="PA"/>
    <x v="2"/>
    <x v="0"/>
    <d v="2025-02-27T00:00:00"/>
    <d v="1899-12-30T18:03:50"/>
    <d v="2025-02-27T00:00:00"/>
    <d v="1899-12-30T11:53:39"/>
    <d v="2025-02-27T00:00:00"/>
    <d v="1899-12-30T12:06:19"/>
    <x v="0"/>
    <x v="39"/>
    <s v="2108139573"/>
    <s v="FBO"/>
    <d v="1899-12-30T06:22:51"/>
    <x v="807"/>
    <d v="1899-12-30T06:10:11"/>
    <s v="Ensacado"/>
    <s v="E002"/>
    <x v="0"/>
    <d v="1899-12-30T18:02:28"/>
    <d v="1899-12-30T00:12:40"/>
    <x v="8"/>
    <x v="4"/>
    <x v="1"/>
    <x v="1"/>
    <n v="0"/>
    <n v="1"/>
    <x v="1"/>
    <x v="1"/>
    <x v="1"/>
    <n v="1"/>
    <x v="1"/>
    <x v="2"/>
    <d v="1899-12-30T06:10:11"/>
    <d v="1899-12-30T05:12:11"/>
    <x v="0"/>
    <m/>
    <m/>
    <d v="1899-12-30T00:00:00"/>
    <d v="1899-12-30T18:02:28"/>
    <n v="5"/>
    <n v="-0.25707175925926007"/>
    <n v="1082.4666666666562"/>
    <x v="11"/>
    <x v="0"/>
  </r>
  <r>
    <x v="12"/>
    <s v="2025004344"/>
    <x v="0"/>
    <x v="789"/>
    <s v="E3174JJN"/>
    <d v="2025-02-27T00:00:00"/>
    <x v="3"/>
    <s v="3042"/>
    <x v="13"/>
    <s v="PA"/>
    <x v="18"/>
    <x v="0"/>
    <d v="2025-02-27T00:00:00"/>
    <d v="1899-12-30T18:08:38"/>
    <d v="2025-02-27T00:00:00"/>
    <d v="1899-12-30T12:46:00"/>
    <d v="2025-02-27T00:00:00"/>
    <d v="1899-12-30T13:13:24"/>
    <x v="0"/>
    <x v="39"/>
    <s v="2108139575"/>
    <s v="FBO"/>
    <d v="1899-12-30T05:50:02"/>
    <x v="951"/>
    <d v="1899-12-30T05:22:38"/>
    <s v="Granel"/>
    <s v="E001"/>
    <x v="0"/>
    <d v="1899-12-30T19:04:45"/>
    <d v="1899-12-30T00:27:24"/>
    <x v="8"/>
    <x v="4"/>
    <x v="1"/>
    <x v="2"/>
    <n v="0"/>
    <n v="1"/>
    <x v="1"/>
    <x v="2"/>
    <x v="1"/>
    <n v="1"/>
    <x v="1"/>
    <x v="2"/>
    <d v="1899-12-30T05:22:38"/>
    <d v="1899-12-30T04:24:38"/>
    <x v="0"/>
    <m/>
    <m/>
    <d v="1899-12-30T00:00:00"/>
    <d v="1899-12-30T19:04:45"/>
    <n v="5"/>
    <n v="-0.22405092592593001"/>
    <n v="1144.749999999997"/>
    <x v="6"/>
    <x v="0"/>
  </r>
  <r>
    <x v="12"/>
    <s v="2025004345"/>
    <x v="0"/>
    <x v="500"/>
    <s v="E9582MNV"/>
    <d v="2025-02-27T00:00:00"/>
    <x v="3"/>
    <s v="3042"/>
    <x v="13"/>
    <s v="PA"/>
    <x v="18"/>
    <x v="0"/>
    <d v="2025-02-27T00:00:00"/>
    <d v="1899-12-30T18:07:58"/>
    <d v="2025-02-27T00:00:00"/>
    <d v="1899-12-30T12:47:12"/>
    <d v="2025-02-27T00:00:00"/>
    <d v="1899-12-30T13:31:54"/>
    <x v="0"/>
    <x v="39"/>
    <s v="2108139576"/>
    <s v="FBO"/>
    <d v="1899-12-30T06:05:28"/>
    <x v="2738"/>
    <d v="1899-12-30T05:20:46"/>
    <s v="Granel"/>
    <s v="E001"/>
    <x v="0"/>
    <d v="1899-12-30T19:23:55"/>
    <d v="1899-12-30T00:44:42"/>
    <x v="8"/>
    <x v="4"/>
    <x v="1"/>
    <x v="2"/>
    <n v="0"/>
    <n v="1"/>
    <x v="1"/>
    <x v="2"/>
    <x v="1"/>
    <n v="1"/>
    <x v="1"/>
    <x v="2"/>
    <d v="1899-12-30T05:20:46"/>
    <d v="1899-12-30T04:22:46"/>
    <x v="0"/>
    <m/>
    <m/>
    <d v="1899-12-30T00:00:00"/>
    <d v="1899-12-30T19:23:55"/>
    <n v="5"/>
    <n v="-0.22275462962963"/>
    <n v="1163.9166666666563"/>
    <x v="6"/>
    <x v="0"/>
  </r>
  <r>
    <x v="12"/>
    <s v="2025004347"/>
    <x v="0"/>
    <x v="801"/>
    <s v="E5872HZF"/>
    <d v="2025-02-27T00:00:00"/>
    <x v="3"/>
    <s v="3042"/>
    <x v="13"/>
    <s v="PA"/>
    <x v="18"/>
    <x v="0"/>
    <d v="2025-02-27T00:00:00"/>
    <d v="1899-12-30T18:07:09"/>
    <d v="2025-02-27T00:00:00"/>
    <d v="1899-12-30T12:49:38"/>
    <d v="2025-02-27T00:00:00"/>
    <d v="1899-12-30T13:56:02"/>
    <x v="0"/>
    <x v="39"/>
    <s v="2108139581"/>
    <s v="FBO"/>
    <d v="1899-12-30T06:23:55"/>
    <x v="3724"/>
    <d v="1899-12-30T05:17:31"/>
    <s v="Granel"/>
    <s v="E001"/>
    <x v="0"/>
    <d v="1899-12-30T19:48:52"/>
    <d v="1899-12-30T01:06:24"/>
    <x v="8"/>
    <x v="4"/>
    <x v="1"/>
    <x v="2"/>
    <n v="0"/>
    <n v="1"/>
    <x v="1"/>
    <x v="2"/>
    <x v="1"/>
    <n v="1"/>
    <x v="1"/>
    <x v="2"/>
    <d v="1899-12-30T05:17:31"/>
    <d v="1899-12-30T04:19:31"/>
    <x v="0"/>
    <m/>
    <m/>
    <d v="1899-12-30T00:00:00"/>
    <d v="1899-12-30T19:48:52"/>
    <n v="5"/>
    <n v="-0.22049768518518997"/>
    <n v="1188.8666666666579"/>
    <x v="6"/>
    <x v="0"/>
  </r>
  <r>
    <x v="12"/>
    <s v="2025004346"/>
    <x v="0"/>
    <x v="492"/>
    <s v="E2847GDG"/>
    <d v="2025-02-27T00:00:00"/>
    <x v="3"/>
    <s v="3042"/>
    <x v="13"/>
    <s v="PA"/>
    <x v="18"/>
    <x v="0"/>
    <d v="2025-02-27T00:00:00"/>
    <d v="1899-12-30T18:05:53"/>
    <d v="2025-02-27T00:00:00"/>
    <d v="1899-12-30T12:48:13"/>
    <d v="2025-02-27T00:00:00"/>
    <d v="1899-12-30T14:18:54"/>
    <x v="0"/>
    <x v="39"/>
    <s v="2108139582"/>
    <s v="FBO"/>
    <d v="1899-12-30T06:48:21"/>
    <x v="3725"/>
    <d v="1899-12-30T05:17:40"/>
    <s v="Granel"/>
    <s v="E001"/>
    <x v="0"/>
    <d v="1899-12-30T20:13:00"/>
    <d v="1899-12-30T01:30:41"/>
    <x v="8"/>
    <x v="4"/>
    <x v="1"/>
    <x v="2"/>
    <n v="0"/>
    <n v="1"/>
    <x v="1"/>
    <x v="2"/>
    <x v="1"/>
    <n v="1"/>
    <x v="1"/>
    <x v="2"/>
    <d v="1899-12-30T05:17:40"/>
    <d v="1899-12-30T04:19:40"/>
    <x v="0"/>
    <m/>
    <m/>
    <d v="1899-12-30T00:00:00"/>
    <d v="1899-12-30T20:13:00"/>
    <n v="5"/>
    <n v="-0.22060185185184999"/>
    <n v="1212.9999999999923"/>
    <x v="7"/>
    <x v="0"/>
  </r>
  <r>
    <x v="12"/>
    <s v="2025004411"/>
    <x v="0"/>
    <x v="803"/>
    <s v="E1832JSR"/>
    <d v="2025-02-27T00:00:00"/>
    <x v="3"/>
    <s v="3042"/>
    <x v="13"/>
    <s v="PA"/>
    <x v="18"/>
    <x v="0"/>
    <d v="2025-02-28T00:00:00"/>
    <d v="1899-12-30T09:40:31"/>
    <d v="2025-02-27T00:00:00"/>
    <d v="1899-12-30T18:19:26"/>
    <d v="2025-02-27T00:00:00"/>
    <d v="1899-12-30T18:48:31"/>
    <x v="0"/>
    <x v="39"/>
    <s v="2108139585"/>
    <s v="FBO"/>
    <d v="1899-12-30T00:29:05"/>
    <x v="1029"/>
    <d v="1899-12-30T00:00:00"/>
    <s v="Granel"/>
    <s v="E001"/>
    <x v="0"/>
    <d v="1899-12-30T09:08:00"/>
    <d v="1899-12-30T00:29:05"/>
    <x v="4"/>
    <x v="4"/>
    <x v="1"/>
    <x v="2"/>
    <n v="0"/>
    <n v="1"/>
    <x v="1"/>
    <x v="2"/>
    <x v="1"/>
    <n v="1"/>
    <x v="1"/>
    <x v="2"/>
    <d v="1899-12-30T00:00:00"/>
    <d v="1899-12-30T00:00:00"/>
    <x v="0"/>
    <m/>
    <m/>
    <d v="1899-12-30T00:00:00"/>
    <d v="1899-12-30T09:08:00"/>
    <n v="5"/>
    <d v="1899-12-30T08:38:55"/>
    <n v="548.00000000000637"/>
    <x v="9"/>
    <x v="0"/>
  </r>
  <r>
    <x v="12"/>
    <s v="2025004416"/>
    <x v="0"/>
    <x v="922"/>
    <s v="E2163JCB"/>
    <d v="2025-02-27T00:00:00"/>
    <x v="3"/>
    <s v="3042"/>
    <x v="13"/>
    <s v="PA"/>
    <x v="18"/>
    <x v="0"/>
    <d v="2025-02-28T00:00:00"/>
    <d v="1899-12-30T09:29:02"/>
    <d v="2025-02-27T00:00:00"/>
    <d v="1899-12-30T18:25:29"/>
    <d v="2025-02-27T00:00:00"/>
    <d v="1899-12-30T19:13:39"/>
    <x v="0"/>
    <x v="39"/>
    <s v="2108139587"/>
    <s v="FBO"/>
    <d v="1899-12-30T00:48:10"/>
    <x v="2666"/>
    <d v="1899-12-30T00:00:00"/>
    <s v="Granel"/>
    <s v="E001"/>
    <x v="0"/>
    <d v="1899-12-30T09:44:37"/>
    <d v="1899-12-30T00:48:10"/>
    <x v="4"/>
    <x v="4"/>
    <x v="1"/>
    <x v="2"/>
    <n v="0"/>
    <n v="1"/>
    <x v="1"/>
    <x v="2"/>
    <x v="1"/>
    <n v="1"/>
    <x v="1"/>
    <x v="2"/>
    <d v="1899-12-30T00:00:00"/>
    <d v="1899-12-30T00:00:00"/>
    <x v="0"/>
    <m/>
    <m/>
    <d v="1899-12-30T00:00:00"/>
    <d v="1899-12-30T09:44:37"/>
    <n v="5"/>
    <d v="1899-12-30T08:56:27"/>
    <n v="584.61666666665758"/>
    <x v="10"/>
    <x v="0"/>
  </r>
  <r>
    <x v="12"/>
    <s v="2025004493"/>
    <x v="0"/>
    <x v="916"/>
    <s v="E5316JZJ"/>
    <d v="2025-02-28T00:00:00"/>
    <x v="3"/>
    <s v="2906"/>
    <x v="11"/>
    <s v="PA"/>
    <x v="2"/>
    <x v="0"/>
    <d v="2025-03-03T00:00:00"/>
    <d v="1899-12-30T15:04:50"/>
    <d v="2025-02-28T00:00:00"/>
    <d v="1899-12-30T13:20:09"/>
    <d v="2025-02-28T00:00:00"/>
    <d v="1899-12-30T13:51:51"/>
    <x v="0"/>
    <x v="39"/>
    <s v="2108139591"/>
    <s v="FBO"/>
    <d v="1899-12-30T00:31:42"/>
    <x v="3060"/>
    <d v="1899-12-30T00:00:00"/>
    <s v="Ensacado"/>
    <s v="E002"/>
    <x v="0"/>
    <d v="1899-12-30T22:47:00"/>
    <d v="1899-12-30T00:31:42"/>
    <x v="10"/>
    <x v="5"/>
    <x v="2"/>
    <x v="1"/>
    <n v="0"/>
    <n v="1"/>
    <x v="1"/>
    <x v="1"/>
    <x v="1"/>
    <n v="1"/>
    <x v="1"/>
    <x v="2"/>
    <d v="1899-12-30T00:00:00"/>
    <d v="1899-12-30T00:00:00"/>
    <x v="0"/>
    <m/>
    <m/>
    <d v="1899-12-30T00:00:00"/>
    <d v="1899-12-30T22:47:00"/>
    <n v="6"/>
    <n v="-7.2696759259260002E-2"/>
    <n v="1367.0000000000005"/>
    <x v="6"/>
    <x v="0"/>
  </r>
  <r>
    <x v="12"/>
    <s v="2025004640"/>
    <x v="0"/>
    <x v="931"/>
    <s v="E0678HZJ"/>
    <d v="2025-03-03T00:00:00"/>
    <x v="3"/>
    <s v="2926"/>
    <x v="56"/>
    <s v="PA"/>
    <x v="2"/>
    <x v="0"/>
    <d v="2025-03-04T00:00:00"/>
    <d v="1899-12-30T16:45:17"/>
    <d v="2025-03-03T00:00:00"/>
    <d v="1899-12-30T18:03:13"/>
    <d v="2025-03-03T00:00:00"/>
    <d v="1899-12-30T18:37:55"/>
    <x v="0"/>
    <x v="39"/>
    <s v="2108139607"/>
    <s v="FBO"/>
    <d v="1899-12-30T00:34:42"/>
    <x v="11"/>
    <d v="1899-12-30T00:00:00"/>
    <s v="Ensacado"/>
    <s v="E002"/>
    <x v="0"/>
    <d v="1899-12-30T01:52:38"/>
    <d v="1899-12-30T00:34:42"/>
    <x v="7"/>
    <x v="6"/>
    <x v="2"/>
    <x v="1"/>
    <n v="0"/>
    <n v="0"/>
    <x v="0"/>
    <x v="1"/>
    <x v="2"/>
    <n v="0"/>
    <x v="1"/>
    <x v="2"/>
    <d v="1899-12-30T00:00:00"/>
    <d v="1899-12-30T00:00:00"/>
    <x v="0"/>
    <m/>
    <m/>
    <d v="1899-12-30T00:00:00"/>
    <d v="1899-12-30T01:52:38"/>
    <n v="2"/>
    <d v="1899-12-30T01:17:56"/>
    <n v="112.63333333332973"/>
    <x v="9"/>
    <x v="0"/>
  </r>
  <r>
    <x v="12"/>
    <s v="2025005225"/>
    <x v="0"/>
    <x v="1424"/>
    <s v="E9589HTD"/>
    <d v="2025-03-11T00:00:00"/>
    <x v="3"/>
    <s v="2926"/>
    <x v="56"/>
    <s v="PA"/>
    <x v="2"/>
    <x v="0"/>
    <d v="2025-03-11T00:00:00"/>
    <d v="1899-12-30T17:28:09"/>
    <d v="2025-03-11T00:00:00"/>
    <d v="1899-12-30T10:26:42"/>
    <d v="2025-03-11T00:00:00"/>
    <d v="1899-12-30T11:11:43"/>
    <x v="0"/>
    <x v="38"/>
    <s v="2108139661"/>
    <s v="FBO"/>
    <d v="1899-12-30T07:46:28"/>
    <x v="3726"/>
    <d v="1899-12-30T07:01:27"/>
    <s v="Ensacado"/>
    <s v="E002"/>
    <x v="0"/>
    <d v="1899-12-30T17:43:33"/>
    <d v="1899-12-30T00:45:01"/>
    <x v="11"/>
    <x v="12"/>
    <x v="3"/>
    <x v="1"/>
    <n v="0"/>
    <n v="1"/>
    <x v="1"/>
    <x v="1"/>
    <x v="2"/>
    <n v="1"/>
    <x v="1"/>
    <x v="2"/>
    <d v="1899-12-30T07:01:27"/>
    <d v="1899-12-30T06:03:27"/>
    <x v="0"/>
    <m/>
    <m/>
    <d v="1899-12-30T00:00:00"/>
    <d v="1899-12-30T17:43:33"/>
    <n v="3"/>
    <n v="-0.29267361111111001"/>
    <n v="1063.55000000001"/>
    <x v="5"/>
    <x v="0"/>
  </r>
  <r>
    <x v="12"/>
    <s v="2025005321"/>
    <x v="0"/>
    <x v="1360"/>
    <s v="E0646MPP"/>
    <d v="2025-03-11T00:00:00"/>
    <x v="3"/>
    <s v="2926"/>
    <x v="56"/>
    <s v="PA"/>
    <x v="2"/>
    <x v="0"/>
    <d v="2025-03-12T00:00:00"/>
    <d v="1899-12-30T17:51:30"/>
    <d v="2025-03-11T00:00:00"/>
    <d v="1899-12-30T18:59:44"/>
    <d v="2025-03-11T00:00:00"/>
    <d v="1899-12-30T19:48:15"/>
    <x v="0"/>
    <x v="38"/>
    <s v="2108139673"/>
    <s v="FBO"/>
    <d v="1899-12-30T00:48:31"/>
    <x v="3727"/>
    <d v="1899-12-30T00:00:00"/>
    <s v="Ensacado"/>
    <s v="E002"/>
    <x v="0"/>
    <d v="1899-12-30T01:56:45"/>
    <d v="1899-12-30T00:48:31"/>
    <x v="11"/>
    <x v="12"/>
    <x v="3"/>
    <x v="1"/>
    <n v="0"/>
    <n v="0"/>
    <x v="0"/>
    <x v="1"/>
    <x v="2"/>
    <n v="0"/>
    <x v="1"/>
    <x v="2"/>
    <d v="1899-12-30T00:00:00"/>
    <d v="1899-12-30T00:00:00"/>
    <x v="0"/>
    <m/>
    <m/>
    <d v="1899-12-30T00:00:00"/>
    <d v="1899-12-30T01:56:45"/>
    <n v="3"/>
    <d v="1899-12-30T01:08:14"/>
    <n v="116.75000000000162"/>
    <x v="10"/>
    <x v="0"/>
  </r>
  <r>
    <x v="12"/>
    <s v="2025005477"/>
    <x v="0"/>
    <x v="905"/>
    <s v="E2405JLC"/>
    <d v="2025-03-13T00:00:00"/>
    <x v="3"/>
    <s v="2906"/>
    <x v="11"/>
    <s v="PA"/>
    <x v="2"/>
    <x v="0"/>
    <d v="2025-03-13T00:00:00"/>
    <d v="1899-12-30T17:39:19"/>
    <d v="2025-03-13T00:00:00"/>
    <d v="1899-12-30T10:44:57"/>
    <d v="2025-03-13T00:00:00"/>
    <d v="1899-12-30T11:11:23"/>
    <x v="0"/>
    <x v="38"/>
    <s v="2108139696"/>
    <s v="FBO"/>
    <d v="1899-12-30T07:20:48"/>
    <x v="1931"/>
    <d v="1899-12-30T06:54:22"/>
    <s v="Ensacado"/>
    <s v="E002"/>
    <x v="0"/>
    <d v="1899-12-30T17:32:03"/>
    <d v="1899-12-30T00:26:26"/>
    <x v="11"/>
    <x v="14"/>
    <x v="3"/>
    <x v="1"/>
    <n v="0"/>
    <n v="1"/>
    <x v="1"/>
    <x v="1"/>
    <x v="2"/>
    <n v="1"/>
    <x v="1"/>
    <x v="2"/>
    <d v="1899-12-30T06:54:22"/>
    <d v="1899-12-30T05:56:22"/>
    <x v="0"/>
    <m/>
    <m/>
    <d v="1899-12-30T00:00:00"/>
    <d v="1899-12-30T17:32:03"/>
    <n v="5"/>
    <n v="-0.28775462962963"/>
    <n v="1052.0500000000116"/>
    <x v="5"/>
    <x v="0"/>
  </r>
  <r>
    <x v="12"/>
    <s v="2025005588"/>
    <x v="0"/>
    <x v="916"/>
    <s v="E5316JZJ"/>
    <d v="2025-03-14T00:00:00"/>
    <x v="3"/>
    <s v="2906"/>
    <x v="11"/>
    <s v="PA"/>
    <x v="2"/>
    <x v="0"/>
    <d v="2025-03-17T00:00:00"/>
    <d v="1899-12-30T18:05:50"/>
    <d v="2025-03-14T00:00:00"/>
    <d v="1899-12-30T10:55:19"/>
    <d v="2025-03-14T00:00:00"/>
    <d v="1899-12-30T12:59:23"/>
    <x v="0"/>
    <x v="38"/>
    <s v="2108139706"/>
    <s v="FBO"/>
    <d v="1899-12-30T02:04:04"/>
    <x v="3728"/>
    <d v="1899-12-30T00:00:00"/>
    <s v="Ensacado"/>
    <s v="E002"/>
    <x v="0"/>
    <d v="1899-12-30T18:53:32"/>
    <d v="1899-12-30T02:04:04"/>
    <x v="8"/>
    <x v="15"/>
    <x v="4"/>
    <x v="1"/>
    <n v="0"/>
    <n v="1"/>
    <x v="1"/>
    <x v="1"/>
    <x v="2"/>
    <n v="1"/>
    <x v="1"/>
    <x v="2"/>
    <d v="1899-12-30T00:00:00"/>
    <d v="1899-12-30T00:00:00"/>
    <x v="0"/>
    <m/>
    <m/>
    <d v="1899-12-30T00:00:00"/>
    <d v="1899-12-30T18:53:32"/>
    <n v="6"/>
    <n v="-0.29896990740741003"/>
    <n v="1133.5333333333331"/>
    <x v="11"/>
    <x v="0"/>
  </r>
  <r>
    <x v="12"/>
    <s v="2025005638"/>
    <x v="0"/>
    <x v="1354"/>
    <s v="E3170MNG"/>
    <d v="2025-03-14T00:00:00"/>
    <x v="3"/>
    <s v="3320"/>
    <x v="12"/>
    <s v="PA"/>
    <x v="2"/>
    <x v="0"/>
    <d v="2025-03-17T00:00:00"/>
    <d v="1899-12-30T18:05:21"/>
    <d v="2025-03-14T00:00:00"/>
    <d v="1899-12-30T16:07:13"/>
    <d v="2025-03-14T00:00:00"/>
    <d v="1899-12-30T16:23:21"/>
    <x v="0"/>
    <x v="38"/>
    <s v="2108139709"/>
    <s v="FBO"/>
    <d v="1899-12-30T00:16:08"/>
    <x v="1291"/>
    <d v="1899-12-30T00:00:00"/>
    <s v="Ensacado"/>
    <s v="E002"/>
    <x v="0"/>
    <d v="1899-12-30T22:17:59"/>
    <d v="1899-12-30T00:16:08"/>
    <x v="8"/>
    <x v="15"/>
    <x v="4"/>
    <x v="1"/>
    <n v="0"/>
    <n v="1"/>
    <x v="1"/>
    <x v="1"/>
    <x v="2"/>
    <n v="1"/>
    <x v="1"/>
    <x v="2"/>
    <d v="1899-12-30T00:00:00"/>
    <d v="1899-12-30T00:00:00"/>
    <x v="0"/>
    <m/>
    <m/>
    <d v="1899-12-30T00:00:00"/>
    <d v="1899-12-30T22:17:59"/>
    <n v="6"/>
    <n v="-8.2037037037040017E-2"/>
    <n v="1337.9833333333236"/>
    <x v="8"/>
    <x v="0"/>
  </r>
  <r>
    <x v="12"/>
    <s v="2025005642"/>
    <x v="0"/>
    <x v="919"/>
    <s v="E9059LCN"/>
    <d v="2025-03-14T00:00:00"/>
    <x v="3"/>
    <s v="3124"/>
    <x v="57"/>
    <s v="PA"/>
    <x v="2"/>
    <x v="0"/>
    <d v="2025-03-17T00:00:00"/>
    <d v="1899-12-30T18:03:31"/>
    <d v="2025-03-14T00:00:00"/>
    <d v="1899-12-30T16:20:40"/>
    <d v="2025-03-14T00:00:00"/>
    <d v="1899-12-30T16:28:46"/>
    <x v="0"/>
    <x v="38"/>
    <s v="2108139710"/>
    <s v="FBO"/>
    <d v="1899-12-30T00:08:06"/>
    <x v="1999"/>
    <d v="1899-12-30T00:00:00"/>
    <s v="Ensacado"/>
    <s v="E002"/>
    <x v="0"/>
    <d v="1899-12-30T22:25:14"/>
    <d v="1899-12-30T00:08:06"/>
    <x v="8"/>
    <x v="15"/>
    <x v="4"/>
    <x v="1"/>
    <n v="0"/>
    <n v="1"/>
    <x v="1"/>
    <x v="1"/>
    <x v="2"/>
    <n v="1"/>
    <x v="1"/>
    <x v="2"/>
    <d v="1899-12-30T00:00:00"/>
    <d v="1899-12-30T00:00:00"/>
    <x v="0"/>
    <m/>
    <m/>
    <d v="1899-12-30T00:00:00"/>
    <d v="1899-12-30T22:25:14"/>
    <n v="6"/>
    <n v="-7.1423611111109953E-2"/>
    <n v="1345.2333333333349"/>
    <x v="8"/>
    <x v="0"/>
  </r>
  <r>
    <x v="12"/>
    <s v="2025005639"/>
    <x v="0"/>
    <x v="931"/>
    <s v="E0678HZJ"/>
    <d v="2025-03-14T00:00:00"/>
    <x v="3"/>
    <s v="2926"/>
    <x v="56"/>
    <s v="PA"/>
    <x v="2"/>
    <x v="0"/>
    <d v="2025-03-17T00:00:00"/>
    <d v="1899-12-30T18:04:06"/>
    <d v="2025-03-14T00:00:00"/>
    <d v="1899-12-30T16:11:37"/>
    <d v="2025-03-14T00:00:00"/>
    <d v="1899-12-30T16:39:06"/>
    <x v="0"/>
    <x v="38"/>
    <s v="2108139711"/>
    <s v="FBO"/>
    <d v="1899-12-30T00:27:29"/>
    <x v="637"/>
    <d v="1899-12-30T00:00:00"/>
    <s v="Ensacado"/>
    <s v="E002"/>
    <x v="0"/>
    <d v="1899-12-30T22:34:59"/>
    <d v="1899-12-30T00:27:29"/>
    <x v="8"/>
    <x v="15"/>
    <x v="4"/>
    <x v="1"/>
    <n v="0"/>
    <n v="1"/>
    <x v="1"/>
    <x v="1"/>
    <x v="2"/>
    <n v="1"/>
    <x v="1"/>
    <x v="2"/>
    <d v="1899-12-30T00:00:00"/>
    <d v="1899-12-30T00:00:00"/>
    <x v="0"/>
    <m/>
    <m/>
    <d v="1899-12-30T00:00:00"/>
    <d v="1899-12-30T22:34:59"/>
    <n v="6"/>
    <n v="-7.8113425925919966E-2"/>
    <n v="1354.9833333333299"/>
    <x v="8"/>
    <x v="0"/>
  </r>
  <r>
    <x v="12"/>
    <s v="2025005668"/>
    <x v="0"/>
    <x v="916"/>
    <s v="E5316JZJ"/>
    <d v="2025-03-14T00:00:00"/>
    <x v="3"/>
    <s v="2926"/>
    <x v="56"/>
    <s v="PA"/>
    <x v="2"/>
    <x v="0"/>
    <d v="2025-03-17T00:00:00"/>
    <d v="1899-12-30T18:01:30"/>
    <d v="2025-03-14T00:00:00"/>
    <d v="1899-12-30T20:05:44"/>
    <d v="2025-03-14T00:00:00"/>
    <d v="1899-12-30T20:30:33"/>
    <x v="0"/>
    <x v="38"/>
    <s v="2108139713"/>
    <s v="FBO"/>
    <d v="1899-12-30T00:24:49"/>
    <x v="210"/>
    <d v="1899-12-30T00:00:00"/>
    <s v="Ensacado"/>
    <s v="E002"/>
    <x v="0"/>
    <d v="1899-12-30T02:29:03"/>
    <d v="1899-12-30T00:24:49"/>
    <x v="8"/>
    <x v="15"/>
    <x v="4"/>
    <x v="1"/>
    <n v="0"/>
    <n v="0"/>
    <x v="0"/>
    <x v="1"/>
    <x v="2"/>
    <n v="0"/>
    <x v="1"/>
    <x v="2"/>
    <d v="1899-12-30T00:00:00"/>
    <d v="1899-12-30T00:00:00"/>
    <x v="0"/>
    <m/>
    <m/>
    <d v="1899-12-30T00:00:00"/>
    <d v="1899-12-30T02:29:03"/>
    <n v="6"/>
    <d v="1899-12-30T02:04:14"/>
    <n v="149.04999999999356"/>
    <x v="13"/>
    <x v="0"/>
  </r>
  <r>
    <x v="12"/>
    <s v="2025005945"/>
    <x v="0"/>
    <x v="926"/>
    <s v="E6907LCY"/>
    <d v="2025-03-19T00:00:00"/>
    <x v="3"/>
    <s v="2906"/>
    <x v="11"/>
    <s v="PA"/>
    <x v="3"/>
    <x v="0"/>
    <d v="2025-03-21T00:00:00"/>
    <d v="1899-12-30T08:45:51"/>
    <d v="2025-03-19T00:00:00"/>
    <d v="1899-12-30T17:02:37"/>
    <d v="2025-03-19T00:00:00"/>
    <d v="1899-12-30T17:02:56"/>
    <x v="331"/>
    <x v="38"/>
    <s v="2108139737"/>
    <s v="FBO"/>
    <d v="1899-12-30T00:00:00"/>
    <x v="782"/>
    <d v="1899-12-30T00:00:00"/>
    <s v="Ensacado"/>
    <s v="E002"/>
    <x v="0"/>
    <d v="1899-12-30T08:17:05"/>
    <d v="1899-12-30T00:00:19"/>
    <x v="3"/>
    <x v="18"/>
    <x v="4"/>
    <x v="1"/>
    <n v="0"/>
    <n v="1"/>
    <x v="1"/>
    <x v="1"/>
    <x v="2"/>
    <n v="1"/>
    <x v="1"/>
    <x v="2"/>
    <d v="1899-12-30T00:00:00"/>
    <d v="1899-12-30T00:00:00"/>
    <x v="0"/>
    <m/>
    <m/>
    <d v="1899-12-30T00:00:00"/>
    <d v="1899-12-30T08:17:05"/>
    <n v="4"/>
    <d v="1899-12-30T08:16:46"/>
    <n v="497.08333333333434"/>
    <x v="12"/>
    <x v="0"/>
  </r>
  <r>
    <x v="12"/>
    <s v="2025005959"/>
    <x v="0"/>
    <x v="931"/>
    <s v="E0678HZJ"/>
    <d v="2025-03-19T00:00:00"/>
    <x v="3"/>
    <s v="2906"/>
    <x v="11"/>
    <s v="PA"/>
    <x v="2"/>
    <x v="0"/>
    <d v="2025-03-21T00:00:00"/>
    <d v="1899-12-30T08:45:07"/>
    <d v="2025-03-19T00:00:00"/>
    <d v="1899-12-30T17:32:17"/>
    <d v="2025-03-19T00:00:00"/>
    <d v="1899-12-30T17:55:52"/>
    <x v="0"/>
    <x v="38"/>
    <s v="2108139738"/>
    <s v="FBO"/>
    <d v="1899-12-30T00:00:00"/>
    <x v="782"/>
    <d v="1899-12-30T00:00:00"/>
    <s v="Ensacado"/>
    <s v="E002"/>
    <x v="0"/>
    <d v="1899-12-30T09:10:45"/>
    <d v="1899-12-30T00:23:35"/>
    <x v="3"/>
    <x v="18"/>
    <x v="4"/>
    <x v="1"/>
    <n v="0"/>
    <n v="1"/>
    <x v="1"/>
    <x v="1"/>
    <x v="2"/>
    <n v="1"/>
    <x v="1"/>
    <x v="2"/>
    <d v="1899-12-30T00:00:00"/>
    <d v="1899-12-30T00:00:00"/>
    <x v="0"/>
    <m/>
    <m/>
    <d v="1899-12-30T00:00:00"/>
    <d v="1899-12-30T09:10:45"/>
    <n v="4"/>
    <d v="1899-12-30T08:47:10"/>
    <n v="550.7500000000033"/>
    <x v="12"/>
    <x v="0"/>
  </r>
  <r>
    <x v="12"/>
    <s v=""/>
    <x v="0"/>
    <x v="1425"/>
    <m/>
    <d v="2025-03-20T00:00:00"/>
    <x v="2"/>
    <s v="2906"/>
    <x v="11"/>
    <s v="PA"/>
    <x v="3"/>
    <x v="0"/>
    <d v="2025-03-20T00:00:00"/>
    <d v="1899-12-30T12:34:23"/>
    <d v="2025-03-20T00:00:00"/>
    <d v="1899-12-30T17:37:59"/>
    <d v="2025-03-20T00:00:00"/>
    <d v="1899-12-30T12:35:22"/>
    <x v="332"/>
    <x v="38"/>
    <s v="8800000129"/>
    <s v="EXW"/>
    <d v="1899-12-30T10:06:13"/>
    <x v="3729"/>
    <d v="1899-12-30T05:03:36"/>
    <s v="Ensacado"/>
    <s v="E002"/>
    <x v="1"/>
    <d v="1899-12-30T00:00:59"/>
    <n v="-0.21015046296296003"/>
    <x v="13"/>
    <x v="19"/>
    <x v="4"/>
    <x v="1"/>
    <n v="1"/>
    <n v="0"/>
    <x v="1"/>
    <x v="1"/>
    <x v="2"/>
    <n v="1"/>
    <x v="1"/>
    <x v="1"/>
    <d v="1899-12-30T05:03:36"/>
    <d v="1899-12-30T04:05:36"/>
    <x v="1"/>
    <m/>
    <m/>
    <d v="1899-12-30T00:00:00"/>
    <d v="1899-12-30T00:00:59"/>
    <n v="5"/>
    <d v="1899-12-30T05:03:36"/>
    <n v="0.98333333334712947"/>
    <x v="11"/>
    <x v="1"/>
  </r>
  <r>
    <x v="11"/>
    <s v="2025003943"/>
    <x v="0"/>
    <x v="1426"/>
    <s v="EBC92EU"/>
    <d v="2025-02-24T00:00:00"/>
    <x v="2"/>
    <s v="2906"/>
    <x v="11"/>
    <s v="PA"/>
    <x v="2"/>
    <x v="0"/>
    <d v="2025-02-24T00:00:00"/>
    <d v="1899-12-30T08:15:51"/>
    <d v="2025-02-24T00:00:00"/>
    <d v="1899-12-30T08:17:12"/>
    <d v="2025-02-24T00:00:00"/>
    <d v="1899-12-30T08:41:43"/>
    <x v="0"/>
    <x v="0"/>
    <s v="1322316742"/>
    <s v="EXW"/>
    <d v="1899-12-30T00:25:52"/>
    <x v="1218"/>
    <d v="1899-12-30T00:01:21"/>
    <s v="Ensacado"/>
    <s v="E002"/>
    <x v="1"/>
    <d v="1899-12-30T00:25:52"/>
    <d v="1899-12-30T00:24:31"/>
    <x v="3"/>
    <x v="1"/>
    <x v="1"/>
    <x v="1"/>
    <n v="0"/>
    <n v="0"/>
    <x v="0"/>
    <x v="1"/>
    <x v="1"/>
    <n v="0"/>
    <x v="8"/>
    <x v="1"/>
    <d v="1899-12-30T00:01:21"/>
    <d v="1899-12-30T00:01:21"/>
    <x v="0"/>
    <m/>
    <m/>
    <d v="1899-12-30T00:00:00"/>
    <d v="1899-12-30T00:25:52"/>
    <n v="2"/>
    <d v="1899-12-30T00:01:21"/>
    <n v="25.866666666662422"/>
    <x v="2"/>
    <x v="1"/>
  </r>
  <r>
    <x v="11"/>
    <s v="2025003949"/>
    <x v="0"/>
    <x v="1427"/>
    <s v="EAF04LH"/>
    <d v="2025-02-24T00:00:00"/>
    <x v="2"/>
    <s v="2906"/>
    <x v="11"/>
    <s v="PA"/>
    <x v="2"/>
    <x v="0"/>
    <d v="2025-02-24T00:00:00"/>
    <d v="1899-12-30T09:20:29"/>
    <d v="2025-02-24T00:00:00"/>
    <d v="1899-12-30T09:21:12"/>
    <d v="2025-02-24T00:00:00"/>
    <d v="1899-12-30T09:37:48"/>
    <x v="0"/>
    <x v="0"/>
    <s v="1322316743"/>
    <s v="EXW"/>
    <d v="1899-12-30T00:17:19"/>
    <x v="2850"/>
    <d v="1899-12-30T00:00:43"/>
    <s v="Ensacado"/>
    <s v="E002"/>
    <x v="1"/>
    <d v="1899-12-30T00:17:19"/>
    <d v="1899-12-30T00:16:36"/>
    <x v="4"/>
    <x v="1"/>
    <x v="1"/>
    <x v="1"/>
    <n v="0"/>
    <n v="0"/>
    <x v="0"/>
    <x v="1"/>
    <x v="1"/>
    <n v="0"/>
    <x v="8"/>
    <x v="1"/>
    <d v="1899-12-30T00:00:43"/>
    <d v="1899-12-30T00:00:43"/>
    <x v="0"/>
    <m/>
    <m/>
    <d v="1899-12-30T00:00:00"/>
    <d v="1899-12-30T00:17:19"/>
    <n v="2"/>
    <d v="1899-12-30T00:00:43"/>
    <n v="17.316666666662364"/>
    <x v="3"/>
    <x v="1"/>
  </r>
  <r>
    <x v="11"/>
    <s v="2025003944"/>
    <x v="0"/>
    <x v="787"/>
    <s v="E6997LHG"/>
    <d v="2025-02-24T00:00:00"/>
    <x v="2"/>
    <s v="3218"/>
    <x v="55"/>
    <s v="PA"/>
    <x v="26"/>
    <x v="0"/>
    <d v="2025-02-24T00:00:00"/>
    <d v="1899-12-30T08:19:36"/>
    <d v="2025-02-24T00:00:00"/>
    <d v="1899-12-30T08:20:22"/>
    <d v="2025-02-24T00:00:00"/>
    <d v="1899-12-30T09:42:36"/>
    <x v="0"/>
    <x v="0"/>
    <s v="1322316744"/>
    <s v="FBO"/>
    <d v="1899-12-30T01:23:00"/>
    <x v="3730"/>
    <d v="1899-12-30T00:00:46"/>
    <s v="Granel"/>
    <s v="E001"/>
    <x v="2"/>
    <d v="1899-12-30T01:23:00"/>
    <d v="1899-12-30T01:22:14"/>
    <x v="3"/>
    <x v="1"/>
    <x v="1"/>
    <x v="2"/>
    <n v="0"/>
    <n v="0"/>
    <x v="0"/>
    <x v="2"/>
    <x v="1"/>
    <n v="0"/>
    <x v="8"/>
    <x v="0"/>
    <d v="1899-12-30T00:00:46"/>
    <d v="1899-12-30T00:00:46"/>
    <x v="0"/>
    <m/>
    <m/>
    <d v="1899-12-30T00:00:00"/>
    <d v="1899-12-30T01:23:00"/>
    <n v="2"/>
    <d v="1899-12-30T00:00:46"/>
    <n v="83.00000000000162"/>
    <x v="3"/>
    <x v="0"/>
  </r>
  <r>
    <x v="11"/>
    <s v="2025003956"/>
    <x v="0"/>
    <x v="1428"/>
    <s v="E78QP69"/>
    <d v="2025-02-24T00:00:00"/>
    <x v="2"/>
    <s v="2906"/>
    <x v="11"/>
    <s v="PA"/>
    <x v="2"/>
    <x v="0"/>
    <d v="2025-02-24T00:00:00"/>
    <d v="1899-12-30T10:18:57"/>
    <d v="2025-02-24T00:00:00"/>
    <d v="1899-12-30T10:20:28"/>
    <d v="2025-02-24T00:00:00"/>
    <d v="1899-12-30T11:10:12"/>
    <x v="0"/>
    <x v="0"/>
    <s v="1322316750"/>
    <s v="EXW"/>
    <d v="1899-12-30T00:51:15"/>
    <x v="3731"/>
    <d v="1899-12-30T00:01:31"/>
    <s v="Ensacado"/>
    <s v="E002"/>
    <x v="1"/>
    <d v="1899-12-30T00:51:15"/>
    <d v="1899-12-30T00:49:44"/>
    <x v="5"/>
    <x v="1"/>
    <x v="1"/>
    <x v="1"/>
    <n v="0"/>
    <n v="0"/>
    <x v="0"/>
    <x v="1"/>
    <x v="1"/>
    <n v="0"/>
    <x v="8"/>
    <x v="0"/>
    <d v="1899-12-30T00:01:31"/>
    <d v="1899-12-30T00:01:31"/>
    <x v="0"/>
    <m/>
    <m/>
    <d v="1899-12-30T00:00:00"/>
    <d v="1899-12-30T00:51:15"/>
    <n v="2"/>
    <d v="1899-12-30T00:01:31"/>
    <n v="51.250000000003133"/>
    <x v="5"/>
    <x v="0"/>
  </r>
  <r>
    <x v="11"/>
    <s v="2025003980"/>
    <x v="0"/>
    <x v="1429"/>
    <s v="E51RS53"/>
    <d v="2025-02-24T00:00:00"/>
    <x v="2"/>
    <s v="2906"/>
    <x v="11"/>
    <s v="PA"/>
    <x v="2"/>
    <x v="0"/>
    <d v="2025-02-24T00:00:00"/>
    <d v="1899-12-30T12:16:46"/>
    <d v="2025-02-24T00:00:00"/>
    <d v="1899-12-30T12:17:32"/>
    <d v="2025-02-24T00:00:00"/>
    <d v="1899-12-30T12:35:03"/>
    <x v="0"/>
    <x v="0"/>
    <s v="1322316753"/>
    <s v="EXW"/>
    <d v="1899-12-30T00:18:17"/>
    <x v="639"/>
    <d v="1899-12-30T00:00:46"/>
    <s v="Ensacado"/>
    <s v="E002"/>
    <x v="1"/>
    <d v="1899-12-30T00:18:17"/>
    <d v="1899-12-30T00:17:31"/>
    <x v="13"/>
    <x v="1"/>
    <x v="1"/>
    <x v="1"/>
    <n v="0"/>
    <n v="0"/>
    <x v="0"/>
    <x v="1"/>
    <x v="1"/>
    <n v="0"/>
    <x v="8"/>
    <x v="1"/>
    <d v="1899-12-30T00:00:46"/>
    <d v="1899-12-30T00:00:46"/>
    <x v="0"/>
    <m/>
    <m/>
    <d v="1899-12-30T00:00:00"/>
    <d v="1899-12-30T00:18:17"/>
    <n v="2"/>
    <d v="1899-12-30T00:00:46"/>
    <n v="18.283333333334486"/>
    <x v="11"/>
    <x v="1"/>
  </r>
  <r>
    <x v="11"/>
    <s v="2025003986"/>
    <x v="0"/>
    <x v="1430"/>
    <s v="EAL71GU"/>
    <d v="2025-02-24T00:00:00"/>
    <x v="2"/>
    <s v="55"/>
    <x v="10"/>
    <s v="PA"/>
    <x v="22"/>
    <x v="0"/>
    <d v="2025-02-24T00:00:00"/>
    <d v="1899-12-30T12:44:42"/>
    <d v="2025-02-24T00:00:00"/>
    <d v="1899-12-30T12:48:02"/>
    <d v="2025-02-24T00:00:00"/>
    <d v="1899-12-30T13:19:09"/>
    <x v="0"/>
    <x v="0"/>
    <s v="1322316758"/>
    <s v="EXW"/>
    <d v="1899-12-30T00:34:27"/>
    <x v="1102"/>
    <d v="1899-12-30T00:03:20"/>
    <s v="Granel"/>
    <s v="E001"/>
    <x v="1"/>
    <d v="1899-12-30T00:34:27"/>
    <d v="1899-12-30T00:31:07"/>
    <x v="13"/>
    <x v="1"/>
    <x v="1"/>
    <x v="2"/>
    <n v="0"/>
    <n v="0"/>
    <x v="0"/>
    <x v="2"/>
    <x v="1"/>
    <n v="0"/>
    <x v="8"/>
    <x v="1"/>
    <d v="1899-12-30T00:03:20"/>
    <d v="1899-12-30T00:03:20"/>
    <x v="0"/>
    <m/>
    <m/>
    <d v="1899-12-30T00:00:00"/>
    <d v="1899-12-30T00:34:27"/>
    <n v="2"/>
    <d v="1899-12-30T00:03:20"/>
    <n v="34.449999999998511"/>
    <x v="6"/>
    <x v="1"/>
  </r>
  <r>
    <x v="11"/>
    <s v="2025003993"/>
    <x v="0"/>
    <x v="1431"/>
    <s v="EAU35NT"/>
    <d v="2025-02-24T00:00:00"/>
    <x v="2"/>
    <s v="55"/>
    <x v="10"/>
    <s v="PA"/>
    <x v="22"/>
    <x v="0"/>
    <d v="2025-02-24T00:00:00"/>
    <d v="1899-12-30T13:14:20"/>
    <d v="2025-02-24T00:00:00"/>
    <d v="1899-12-30T13:15:04"/>
    <d v="2025-02-24T00:00:00"/>
    <d v="1899-12-30T13:37:12"/>
    <x v="0"/>
    <x v="0"/>
    <s v="1322316759"/>
    <s v="EXW"/>
    <d v="1899-12-30T00:22:52"/>
    <x v="2598"/>
    <d v="1899-12-30T00:00:44"/>
    <s v="Granel"/>
    <s v="E001"/>
    <x v="1"/>
    <d v="1899-12-30T00:22:52"/>
    <d v="1899-12-30T00:22:08"/>
    <x v="6"/>
    <x v="1"/>
    <x v="1"/>
    <x v="2"/>
    <n v="0"/>
    <n v="0"/>
    <x v="0"/>
    <x v="2"/>
    <x v="1"/>
    <n v="0"/>
    <x v="8"/>
    <x v="1"/>
    <d v="1899-12-30T00:00:44"/>
    <d v="1899-12-30T00:00:44"/>
    <x v="0"/>
    <m/>
    <m/>
    <d v="1899-12-30T00:00:00"/>
    <d v="1899-12-30T00:22:52"/>
    <n v="2"/>
    <d v="1899-12-30T00:00:44"/>
    <n v="22.86666666666715"/>
    <x v="6"/>
    <x v="1"/>
  </r>
  <r>
    <x v="11"/>
    <s v="2025003997"/>
    <x v="0"/>
    <x v="1432"/>
    <s v="EBJ37MR"/>
    <d v="2025-02-24T00:00:00"/>
    <x v="2"/>
    <s v="55"/>
    <x v="10"/>
    <s v="PA"/>
    <x v="22"/>
    <x v="0"/>
    <d v="2025-02-24T00:00:00"/>
    <d v="1899-12-30T13:34:11"/>
    <d v="2025-02-24T00:00:00"/>
    <d v="1899-12-30T13:34:53"/>
    <d v="2025-02-24T00:00:00"/>
    <d v="1899-12-30T14:03:53"/>
    <x v="0"/>
    <x v="0"/>
    <s v="1322316761"/>
    <s v="EXW"/>
    <d v="1899-12-30T00:29:42"/>
    <x v="939"/>
    <d v="1899-12-30T00:00:42"/>
    <s v="Granel"/>
    <s v="E001"/>
    <x v="1"/>
    <d v="1899-12-30T00:29:42"/>
    <d v="1899-12-30T00:29:00"/>
    <x v="6"/>
    <x v="1"/>
    <x v="1"/>
    <x v="2"/>
    <n v="0"/>
    <n v="0"/>
    <x v="0"/>
    <x v="2"/>
    <x v="1"/>
    <n v="0"/>
    <x v="8"/>
    <x v="1"/>
    <d v="1899-12-30T00:00:42"/>
    <d v="1899-12-30T00:00:42"/>
    <x v="0"/>
    <m/>
    <m/>
    <d v="1899-12-30T00:00:00"/>
    <d v="1899-12-30T00:29:42"/>
    <n v="2"/>
    <d v="1899-12-30T00:00:42"/>
    <n v="29.700000000000006"/>
    <x v="7"/>
    <x v="1"/>
  </r>
  <r>
    <x v="11"/>
    <s v="2025003998"/>
    <x v="0"/>
    <x v="1433"/>
    <s v="EBE63SG"/>
    <d v="2025-02-24T00:00:00"/>
    <x v="2"/>
    <s v="55"/>
    <x v="10"/>
    <s v="PA"/>
    <x v="22"/>
    <x v="0"/>
    <d v="2025-02-24T00:00:00"/>
    <d v="1899-12-30T13:41:53"/>
    <d v="2025-02-24T00:00:00"/>
    <d v="1899-12-30T13:45:03"/>
    <d v="2025-02-24T00:00:00"/>
    <d v="1899-12-30T14:12:14"/>
    <x v="0"/>
    <x v="0"/>
    <s v="1322316762"/>
    <s v="EXW"/>
    <d v="1899-12-30T00:30:21"/>
    <x v="2832"/>
    <d v="1899-12-30T00:03:10"/>
    <s v="Granel"/>
    <s v="E001"/>
    <x v="1"/>
    <d v="1899-12-30T00:30:21"/>
    <d v="1899-12-30T00:27:11"/>
    <x v="6"/>
    <x v="1"/>
    <x v="1"/>
    <x v="2"/>
    <n v="0"/>
    <n v="0"/>
    <x v="0"/>
    <x v="2"/>
    <x v="1"/>
    <n v="0"/>
    <x v="8"/>
    <x v="1"/>
    <d v="1899-12-30T00:03:10"/>
    <d v="1899-12-30T00:03:10"/>
    <x v="0"/>
    <m/>
    <m/>
    <d v="1899-12-30T00:00:00"/>
    <d v="1899-12-30T00:30:21"/>
    <n v="2"/>
    <d v="1899-12-30T00:03:10"/>
    <n v="30.350000000001547"/>
    <x v="7"/>
    <x v="1"/>
  </r>
  <r>
    <x v="11"/>
    <s v="2025004003"/>
    <x v="0"/>
    <x v="1434"/>
    <s v="EAC69HG"/>
    <d v="2025-02-24T00:00:00"/>
    <x v="2"/>
    <s v="2906"/>
    <x v="11"/>
    <s v="PA"/>
    <x v="2"/>
    <x v="0"/>
    <d v="2025-02-24T00:00:00"/>
    <d v="1899-12-30T14:02:44"/>
    <d v="2025-02-24T00:00:00"/>
    <d v="1899-12-30T14:08:41"/>
    <d v="2025-02-24T00:00:00"/>
    <d v="1899-12-30T14:49:27"/>
    <x v="0"/>
    <x v="0"/>
    <s v="1322316763"/>
    <s v="EXW"/>
    <d v="1899-12-30T00:46:43"/>
    <x v="2643"/>
    <d v="1899-12-30T00:05:57"/>
    <s v="Ensacado"/>
    <s v="E002"/>
    <x v="1"/>
    <d v="1899-12-30T00:46:43"/>
    <d v="1899-12-30T00:40:46"/>
    <x v="14"/>
    <x v="1"/>
    <x v="1"/>
    <x v="1"/>
    <n v="0"/>
    <n v="0"/>
    <x v="0"/>
    <x v="1"/>
    <x v="1"/>
    <n v="0"/>
    <x v="8"/>
    <x v="0"/>
    <d v="1899-12-30T00:05:57"/>
    <d v="1899-12-30T00:05:57"/>
    <x v="0"/>
    <m/>
    <m/>
    <d v="1899-12-30T00:00:00"/>
    <d v="1899-12-30T00:46:43"/>
    <n v="2"/>
    <d v="1899-12-30T00:05:57"/>
    <n v="46.716666666667201"/>
    <x v="7"/>
    <x v="0"/>
  </r>
  <r>
    <x v="11"/>
    <s v="2025004031"/>
    <x v="0"/>
    <x v="1435"/>
    <s v="EBF62UR"/>
    <d v="2025-02-24T00:00:00"/>
    <x v="2"/>
    <s v="2906"/>
    <x v="11"/>
    <s v="PA"/>
    <x v="2"/>
    <x v="0"/>
    <d v="2025-02-24T00:00:00"/>
    <d v="1899-12-30T16:26:23"/>
    <d v="2025-02-24T00:00:00"/>
    <d v="1899-12-30T16:27:48"/>
    <d v="2025-02-24T00:00:00"/>
    <d v="1899-12-30T17:09:27"/>
    <x v="0"/>
    <x v="0"/>
    <s v="1322316774"/>
    <s v="EXW"/>
    <d v="1899-12-30T00:43:04"/>
    <x v="276"/>
    <d v="1899-12-30T00:01:25"/>
    <s v="Ensacado"/>
    <s v="E002"/>
    <x v="1"/>
    <d v="1899-12-30T00:43:04"/>
    <d v="1899-12-30T00:41:39"/>
    <x v="7"/>
    <x v="1"/>
    <x v="1"/>
    <x v="1"/>
    <n v="0"/>
    <n v="0"/>
    <x v="0"/>
    <x v="1"/>
    <x v="1"/>
    <n v="0"/>
    <x v="8"/>
    <x v="1"/>
    <d v="1899-12-30T00:01:25"/>
    <d v="1899-12-30T00:01:25"/>
    <x v="0"/>
    <m/>
    <m/>
    <d v="1899-12-30T00:00:00"/>
    <d v="1899-12-30T00:43:04"/>
    <n v="2"/>
    <d v="1899-12-30T00:01:25"/>
    <n v="43.066666666655919"/>
    <x v="12"/>
    <x v="1"/>
  </r>
  <r>
    <x v="11"/>
    <s v="2025004026"/>
    <x v="0"/>
    <x v="1436"/>
    <s v="E02VZ42"/>
    <d v="2025-02-24T00:00:00"/>
    <x v="2"/>
    <s v="55"/>
    <x v="10"/>
    <s v="PA"/>
    <x v="22"/>
    <x v="0"/>
    <d v="2025-02-24T00:00:00"/>
    <d v="1899-12-30T16:00:30"/>
    <d v="2025-02-24T00:00:00"/>
    <d v="1899-12-30T16:01:16"/>
    <d v="2025-02-24T00:00:00"/>
    <d v="1899-12-30T17:26:45"/>
    <x v="0"/>
    <x v="0"/>
    <s v="1322316777"/>
    <s v="EXW"/>
    <d v="1899-12-30T01:26:15"/>
    <x v="3732"/>
    <d v="1899-12-30T00:00:46"/>
    <s v="Granel"/>
    <s v="E001"/>
    <x v="1"/>
    <d v="1899-12-30T01:26:15"/>
    <d v="1899-12-30T01:25:29"/>
    <x v="7"/>
    <x v="1"/>
    <x v="1"/>
    <x v="2"/>
    <n v="0"/>
    <n v="0"/>
    <x v="0"/>
    <x v="2"/>
    <x v="1"/>
    <n v="0"/>
    <x v="8"/>
    <x v="0"/>
    <d v="1899-12-30T00:00:46"/>
    <d v="1899-12-30T00:00:46"/>
    <x v="0"/>
    <m/>
    <m/>
    <d v="1899-12-30T00:00:00"/>
    <d v="1899-12-30T01:26:15"/>
    <n v="2"/>
    <d v="1899-12-30T00:00:46"/>
    <n v="86.249999999995097"/>
    <x v="12"/>
    <x v="0"/>
  </r>
  <r>
    <x v="11"/>
    <s v="2025004049"/>
    <x v="0"/>
    <x v="1437"/>
    <s v="E51RS53"/>
    <d v="2025-02-24T00:00:00"/>
    <x v="2"/>
    <s v="2906"/>
    <x v="11"/>
    <s v="PA"/>
    <x v="2"/>
    <x v="0"/>
    <d v="2025-02-24T00:00:00"/>
    <d v="1899-12-30T18:29:23"/>
    <d v="2025-02-24T00:00:00"/>
    <d v="1899-12-30T18:30:08"/>
    <d v="2025-02-24T00:00:00"/>
    <d v="1899-12-30T19:26:20"/>
    <x v="0"/>
    <x v="0"/>
    <s v="1322316782"/>
    <s v="EXW"/>
    <d v="1899-12-30T00:56:57"/>
    <x v="3733"/>
    <d v="1899-12-30T00:00:45"/>
    <s v="Ensacado"/>
    <s v="E002"/>
    <x v="1"/>
    <d v="1899-12-30T00:56:57"/>
    <d v="1899-12-30T00:56:12"/>
    <x v="8"/>
    <x v="1"/>
    <x v="1"/>
    <x v="1"/>
    <n v="0"/>
    <n v="0"/>
    <x v="0"/>
    <x v="1"/>
    <x v="1"/>
    <n v="0"/>
    <x v="8"/>
    <x v="0"/>
    <d v="1899-12-30T00:00:45"/>
    <d v="1899-12-30T00:00:45"/>
    <x v="0"/>
    <m/>
    <m/>
    <d v="1899-12-30T00:00:00"/>
    <d v="1899-12-30T00:56:57"/>
    <n v="2"/>
    <d v="1899-12-30T00:00:45"/>
    <n v="56.949999999998347"/>
    <x v="10"/>
    <x v="0"/>
  </r>
  <r>
    <x v="11"/>
    <s v="2025004073"/>
    <x v="0"/>
    <x v="586"/>
    <s v="EAR56GO"/>
    <d v="2025-02-25T00:00:00"/>
    <x v="2"/>
    <s v="55"/>
    <x v="10"/>
    <s v="PA"/>
    <x v="22"/>
    <x v="0"/>
    <d v="2025-02-25T00:00:00"/>
    <d v="1899-12-30T08:39:17"/>
    <d v="2025-02-25T00:00:00"/>
    <d v="1899-12-30T08:40:03"/>
    <d v="2025-02-25T00:00:00"/>
    <d v="1899-12-30T09:03:44"/>
    <x v="0"/>
    <x v="0"/>
    <s v="1322316785"/>
    <s v="EXW"/>
    <d v="1899-12-30T00:24:27"/>
    <x v="225"/>
    <d v="1899-12-30T00:00:46"/>
    <s v="Granel"/>
    <s v="E001"/>
    <x v="1"/>
    <d v="1899-12-30T00:24:27"/>
    <d v="1899-12-30T00:23:41"/>
    <x v="3"/>
    <x v="2"/>
    <x v="1"/>
    <x v="2"/>
    <n v="0"/>
    <n v="0"/>
    <x v="0"/>
    <x v="2"/>
    <x v="1"/>
    <n v="0"/>
    <x v="8"/>
    <x v="1"/>
    <d v="1899-12-30T00:00:46"/>
    <d v="1899-12-30T00:00:46"/>
    <x v="0"/>
    <m/>
    <m/>
    <d v="1899-12-30T00:00:00"/>
    <d v="1899-12-30T00:24:27"/>
    <n v="3"/>
    <d v="1899-12-30T00:00:46"/>
    <n v="24.449999999990393"/>
    <x v="3"/>
    <x v="1"/>
  </r>
  <r>
    <x v="11"/>
    <s v="2025004075"/>
    <x v="0"/>
    <x v="1427"/>
    <s v="EAF04LH"/>
    <d v="2025-02-25T00:00:00"/>
    <x v="2"/>
    <s v="2906"/>
    <x v="11"/>
    <s v="PA"/>
    <x v="2"/>
    <x v="0"/>
    <d v="2025-02-25T00:00:00"/>
    <d v="1899-12-30T09:06:38"/>
    <d v="2025-02-25T00:00:00"/>
    <d v="1899-12-30T09:07:23"/>
    <d v="2025-02-25T00:00:00"/>
    <d v="1899-12-30T09:22:16"/>
    <x v="0"/>
    <x v="0"/>
    <s v="1322316786"/>
    <s v="EXW"/>
    <d v="1899-12-30T00:15:38"/>
    <x v="2279"/>
    <d v="1899-12-30T00:00:45"/>
    <s v="Ensacado"/>
    <s v="E002"/>
    <x v="1"/>
    <d v="1899-12-30T00:15:38"/>
    <d v="1899-12-30T00:14:53"/>
    <x v="4"/>
    <x v="2"/>
    <x v="1"/>
    <x v="1"/>
    <n v="0"/>
    <n v="0"/>
    <x v="0"/>
    <x v="1"/>
    <x v="1"/>
    <n v="0"/>
    <x v="8"/>
    <x v="1"/>
    <d v="1899-12-30T00:00:45"/>
    <d v="1899-12-30T00:00:45"/>
    <x v="0"/>
    <m/>
    <m/>
    <d v="1899-12-30T00:00:00"/>
    <d v="1899-12-30T00:15:38"/>
    <n v="3"/>
    <d v="1899-12-30T00:00:45"/>
    <n v="15.633333333331194"/>
    <x v="3"/>
    <x v="1"/>
  </r>
  <r>
    <x v="11"/>
    <s v="2025004074"/>
    <x v="0"/>
    <x v="936"/>
    <s v="E6102LLH"/>
    <d v="2025-02-25T00:00:00"/>
    <x v="2"/>
    <s v="55"/>
    <x v="10"/>
    <s v="PA"/>
    <x v="22"/>
    <x v="0"/>
    <d v="2025-02-25T00:00:00"/>
    <d v="1899-12-30T08:44:48"/>
    <d v="2025-02-25T00:00:00"/>
    <d v="1899-12-30T08:47:28"/>
    <d v="2025-02-25T00:00:00"/>
    <d v="1899-12-30T09:28:45"/>
    <x v="0"/>
    <x v="0"/>
    <s v="1322316787"/>
    <s v="EXW"/>
    <d v="1899-12-30T00:43:57"/>
    <x v="1388"/>
    <d v="1899-12-30T00:02:40"/>
    <s v="Granel"/>
    <s v="E001"/>
    <x v="1"/>
    <d v="1899-12-30T00:43:57"/>
    <d v="1899-12-30T00:41:17"/>
    <x v="3"/>
    <x v="2"/>
    <x v="1"/>
    <x v="2"/>
    <n v="0"/>
    <n v="0"/>
    <x v="0"/>
    <x v="2"/>
    <x v="1"/>
    <n v="0"/>
    <x v="8"/>
    <x v="1"/>
    <d v="1899-12-30T00:02:40"/>
    <d v="1899-12-30T00:02:40"/>
    <x v="0"/>
    <m/>
    <m/>
    <d v="1899-12-30T00:00:00"/>
    <d v="1899-12-30T00:43:57"/>
    <n v="3"/>
    <d v="1899-12-30T00:02:40"/>
    <n v="43.950000000009588"/>
    <x v="3"/>
    <x v="1"/>
  </r>
  <r>
    <x v="11"/>
    <s v="2025004112"/>
    <x v="0"/>
    <x v="917"/>
    <s v="E1437MRF"/>
    <d v="2025-02-25T00:00:00"/>
    <x v="2"/>
    <s v="2906"/>
    <x v="11"/>
    <s v="PA"/>
    <x v="2"/>
    <x v="0"/>
    <d v="2025-02-25T00:00:00"/>
    <d v="1899-12-30T13:26:07"/>
    <d v="2025-02-25T00:00:00"/>
    <d v="1899-12-30T13:26:51"/>
    <d v="2025-02-25T00:00:00"/>
    <d v="1899-12-30T13:31:52"/>
    <x v="0"/>
    <x v="0"/>
    <s v="1322316803"/>
    <s v="FBO"/>
    <d v="1899-12-30T00:05:45"/>
    <x v="3734"/>
    <d v="1899-12-30T00:00:44"/>
    <s v="Ensacado"/>
    <s v="E002"/>
    <x v="2"/>
    <d v="1899-12-30T00:05:45"/>
    <d v="1899-12-30T00:05:01"/>
    <x v="6"/>
    <x v="2"/>
    <x v="1"/>
    <x v="1"/>
    <n v="1"/>
    <n v="0"/>
    <x v="1"/>
    <x v="1"/>
    <x v="1"/>
    <n v="1"/>
    <x v="8"/>
    <x v="1"/>
    <d v="1899-12-30T00:00:44"/>
    <d v="1899-12-30T00:00:44"/>
    <x v="0"/>
    <m/>
    <m/>
    <d v="1899-12-30T00:00:00"/>
    <d v="1899-12-30T00:05:45"/>
    <n v="3"/>
    <d v="1899-12-30T00:00:44"/>
    <n v="5.7500000000064944"/>
    <x v="6"/>
    <x v="1"/>
  </r>
  <r>
    <x v="11"/>
    <s v="2025004109"/>
    <x v="0"/>
    <x v="1432"/>
    <s v="EBJ37MR"/>
    <d v="2025-02-25T00:00:00"/>
    <x v="2"/>
    <s v="55"/>
    <x v="10"/>
    <s v="PA"/>
    <x v="22"/>
    <x v="0"/>
    <d v="2025-02-25T00:00:00"/>
    <d v="1899-12-30T13:06:49"/>
    <d v="2025-02-25T00:00:00"/>
    <d v="1899-12-30T13:07:33"/>
    <d v="2025-02-25T00:00:00"/>
    <d v="1899-12-30T14:19:37"/>
    <x v="0"/>
    <x v="0"/>
    <s v="1322316804"/>
    <s v="EXW"/>
    <d v="1899-12-30T01:12:48"/>
    <x v="3578"/>
    <d v="1899-12-30T00:00:44"/>
    <s v="Granel"/>
    <s v="E001"/>
    <x v="1"/>
    <d v="1899-12-30T01:12:48"/>
    <d v="1899-12-30T01:12:04"/>
    <x v="6"/>
    <x v="2"/>
    <x v="1"/>
    <x v="2"/>
    <n v="0"/>
    <n v="0"/>
    <x v="0"/>
    <x v="2"/>
    <x v="1"/>
    <n v="0"/>
    <x v="8"/>
    <x v="0"/>
    <d v="1899-12-30T00:00:44"/>
    <d v="1899-12-30T00:00:44"/>
    <x v="0"/>
    <m/>
    <m/>
    <d v="1899-12-30T00:00:00"/>
    <d v="1899-12-30T01:12:48"/>
    <n v="3"/>
    <d v="1899-12-30T00:00:44"/>
    <n v="72.80000000000642"/>
    <x v="7"/>
    <x v="0"/>
  </r>
  <r>
    <x v="11"/>
    <s v="2025004115"/>
    <x v="0"/>
    <x v="918"/>
    <s v="E9055JGZ"/>
    <d v="2025-02-25T00:00:00"/>
    <x v="2"/>
    <s v="2906"/>
    <x v="11"/>
    <s v="PA"/>
    <x v="2"/>
    <x v="0"/>
    <d v="2025-02-25T00:00:00"/>
    <d v="1899-12-30T14:09:01"/>
    <d v="2025-02-25T00:00:00"/>
    <d v="1899-12-30T14:09:45"/>
    <d v="2025-02-25T00:00:00"/>
    <d v="1899-12-30T14:39:42"/>
    <x v="0"/>
    <x v="0"/>
    <s v="1322316805"/>
    <s v="FBO"/>
    <d v="1899-12-30T00:30:41"/>
    <x v="3428"/>
    <d v="1899-12-30T00:00:44"/>
    <s v="Ensacado"/>
    <s v="E002"/>
    <x v="2"/>
    <d v="1899-12-30T00:30:41"/>
    <d v="1899-12-30T00:29:57"/>
    <x v="14"/>
    <x v="2"/>
    <x v="1"/>
    <x v="1"/>
    <n v="0"/>
    <n v="0"/>
    <x v="0"/>
    <x v="1"/>
    <x v="1"/>
    <n v="0"/>
    <x v="8"/>
    <x v="1"/>
    <d v="1899-12-30T00:00:44"/>
    <d v="1899-12-30T00:00:44"/>
    <x v="0"/>
    <m/>
    <m/>
    <d v="1899-12-30T00:00:00"/>
    <d v="1899-12-30T00:30:41"/>
    <n v="3"/>
    <d v="1899-12-30T00:00:44"/>
    <n v="30.683333333332747"/>
    <x v="7"/>
    <x v="1"/>
  </r>
  <r>
    <x v="11"/>
    <s v="2025004127"/>
    <x v="0"/>
    <x v="1430"/>
    <s v="EAL71GU"/>
    <d v="2025-02-25T00:00:00"/>
    <x v="2"/>
    <s v="55"/>
    <x v="10"/>
    <s v="PA"/>
    <x v="22"/>
    <x v="0"/>
    <d v="2025-02-25T00:00:00"/>
    <d v="1899-12-30T15:48:46"/>
    <d v="2025-02-25T00:00:00"/>
    <d v="1899-12-30T16:03:30"/>
    <d v="2025-02-25T00:00:00"/>
    <d v="1899-12-30T16:38:54"/>
    <x v="0"/>
    <x v="0"/>
    <s v="1322316811"/>
    <s v="EXW"/>
    <d v="1899-12-30T00:50:08"/>
    <x v="522"/>
    <d v="1899-12-30T00:14:44"/>
    <s v="Granel"/>
    <s v="E001"/>
    <x v="1"/>
    <d v="1899-12-30T00:50:08"/>
    <d v="1899-12-30T00:35:24"/>
    <x v="10"/>
    <x v="2"/>
    <x v="1"/>
    <x v="2"/>
    <n v="0"/>
    <n v="0"/>
    <x v="0"/>
    <x v="2"/>
    <x v="1"/>
    <n v="0"/>
    <x v="8"/>
    <x v="0"/>
    <d v="1899-12-30T00:14:44"/>
    <d v="1899-12-30T00:14:44"/>
    <x v="0"/>
    <m/>
    <m/>
    <d v="1899-12-30T00:00:00"/>
    <d v="1899-12-30T00:50:08"/>
    <n v="3"/>
    <d v="1899-12-30T00:14:44"/>
    <n v="50.133333333340744"/>
    <x v="8"/>
    <x v="0"/>
  </r>
  <r>
    <x v="11"/>
    <s v="2025004130"/>
    <x v="0"/>
    <x v="927"/>
    <s v="E1202JHG"/>
    <d v="2025-02-25T00:00:00"/>
    <x v="2"/>
    <s v="3218"/>
    <x v="55"/>
    <s v="PA"/>
    <x v="26"/>
    <x v="0"/>
    <d v="2025-02-25T00:00:00"/>
    <d v="1899-12-30T15:57:08"/>
    <d v="2025-02-25T00:00:00"/>
    <d v="1899-12-30T15:57:53"/>
    <d v="2025-02-25T00:00:00"/>
    <d v="1899-12-30T16:46:07"/>
    <x v="0"/>
    <x v="0"/>
    <s v="1322316813"/>
    <s v="FBO"/>
    <d v="1899-12-30T00:48:59"/>
    <x v="3735"/>
    <d v="1899-12-30T00:00:45"/>
    <s v="Granel"/>
    <s v="E001"/>
    <x v="2"/>
    <d v="1899-12-30T00:48:59"/>
    <d v="1899-12-30T00:48:14"/>
    <x v="10"/>
    <x v="2"/>
    <x v="1"/>
    <x v="2"/>
    <n v="0"/>
    <n v="0"/>
    <x v="0"/>
    <x v="2"/>
    <x v="1"/>
    <n v="0"/>
    <x v="8"/>
    <x v="0"/>
    <d v="1899-12-30T00:00:45"/>
    <d v="1899-12-30T00:00:45"/>
    <x v="0"/>
    <m/>
    <m/>
    <d v="1899-12-30T00:00:00"/>
    <d v="1899-12-30T00:48:59"/>
    <n v="3"/>
    <d v="1899-12-30T00:00:45"/>
    <n v="48.98333333332809"/>
    <x v="8"/>
    <x v="0"/>
  </r>
  <r>
    <x v="11"/>
    <s v="2025004138"/>
    <x v="0"/>
    <x v="931"/>
    <s v="E0678HZJ"/>
    <d v="2025-02-25T00:00:00"/>
    <x v="2"/>
    <s v="2906"/>
    <x v="11"/>
    <s v="PA"/>
    <x v="2"/>
    <x v="0"/>
    <d v="2025-02-25T00:00:00"/>
    <d v="1899-12-30T16:29:24"/>
    <d v="2025-02-25T00:00:00"/>
    <d v="1899-12-30T16:30:09"/>
    <d v="2025-02-25T00:00:00"/>
    <d v="1899-12-30T16:57:05"/>
    <x v="0"/>
    <x v="0"/>
    <s v="1322316815"/>
    <s v="FBO"/>
    <d v="1899-12-30T00:27:41"/>
    <x v="1087"/>
    <d v="1899-12-30T00:00:45"/>
    <s v="Ensacado"/>
    <s v="E002"/>
    <x v="2"/>
    <d v="1899-12-30T00:27:41"/>
    <d v="1899-12-30T00:26:56"/>
    <x v="7"/>
    <x v="2"/>
    <x v="1"/>
    <x v="1"/>
    <n v="0"/>
    <n v="0"/>
    <x v="0"/>
    <x v="1"/>
    <x v="1"/>
    <n v="0"/>
    <x v="8"/>
    <x v="1"/>
    <d v="1899-12-30T00:00:45"/>
    <d v="1899-12-30T00:00:45"/>
    <x v="0"/>
    <m/>
    <m/>
    <d v="1899-12-30T00:00:00"/>
    <d v="1899-12-30T00:27:41"/>
    <n v="3"/>
    <d v="1899-12-30T00:00:45"/>
    <n v="27.683333333337554"/>
    <x v="8"/>
    <x v="1"/>
  </r>
  <r>
    <x v="11"/>
    <s v="2025004149"/>
    <x v="0"/>
    <x v="1438"/>
    <s v="E72QT77"/>
    <d v="2025-02-25T00:00:00"/>
    <x v="2"/>
    <s v="2906"/>
    <x v="11"/>
    <s v="PA"/>
    <x v="2"/>
    <x v="0"/>
    <d v="2025-02-25T00:00:00"/>
    <d v="1899-12-30T17:02:57"/>
    <d v="2025-02-25T00:00:00"/>
    <d v="1899-12-30T17:03:40"/>
    <d v="2025-02-25T00:00:00"/>
    <d v="1899-12-30T17:45:00"/>
    <x v="0"/>
    <x v="0"/>
    <s v="1322316821"/>
    <s v="EXW"/>
    <d v="1899-12-30T00:42:03"/>
    <x v="2932"/>
    <d v="1899-12-30T00:00:43"/>
    <s v="Ensacado"/>
    <s v="E002"/>
    <x v="1"/>
    <d v="1899-12-30T00:42:03"/>
    <d v="1899-12-30T00:41:20"/>
    <x v="11"/>
    <x v="2"/>
    <x v="1"/>
    <x v="1"/>
    <n v="0"/>
    <n v="0"/>
    <x v="0"/>
    <x v="1"/>
    <x v="1"/>
    <n v="0"/>
    <x v="8"/>
    <x v="1"/>
    <d v="1899-12-30T00:00:43"/>
    <d v="1899-12-30T00:00:43"/>
    <x v="0"/>
    <m/>
    <m/>
    <d v="1899-12-30T00:00:00"/>
    <d v="1899-12-30T00:42:03"/>
    <n v="3"/>
    <d v="1899-12-30T00:00:43"/>
    <n v="42.050000000001617"/>
    <x v="12"/>
    <x v="1"/>
  </r>
  <r>
    <x v="11"/>
    <s v="2025004164"/>
    <x v="0"/>
    <x v="1429"/>
    <s v="E51RS53"/>
    <d v="2025-02-25T00:00:00"/>
    <x v="2"/>
    <s v="2906"/>
    <x v="11"/>
    <s v="PA"/>
    <x v="2"/>
    <x v="0"/>
    <d v="2025-02-25T00:00:00"/>
    <d v="1899-12-30T19:01:52"/>
    <d v="2025-02-25T00:00:00"/>
    <d v="1899-12-30T19:02:37"/>
    <d v="2025-02-25T00:00:00"/>
    <d v="1899-12-30T19:19:07"/>
    <x v="0"/>
    <x v="0"/>
    <s v="1322316827"/>
    <s v="EXW"/>
    <d v="1899-12-30T00:17:15"/>
    <x v="3736"/>
    <d v="1899-12-30T00:00:45"/>
    <s v="Ensacado"/>
    <s v="E002"/>
    <x v="1"/>
    <d v="1899-12-30T00:17:15"/>
    <d v="1899-12-30T00:16:30"/>
    <x v="12"/>
    <x v="2"/>
    <x v="1"/>
    <x v="1"/>
    <n v="0"/>
    <n v="0"/>
    <x v="0"/>
    <x v="1"/>
    <x v="1"/>
    <n v="0"/>
    <x v="8"/>
    <x v="1"/>
    <d v="1899-12-30T00:00:45"/>
    <d v="1899-12-30T00:00:45"/>
    <x v="0"/>
    <m/>
    <m/>
    <d v="1899-12-30T00:00:00"/>
    <d v="1899-12-30T00:17:15"/>
    <n v="3"/>
    <d v="1899-12-30T00:00:45"/>
    <n v="17.250000000004775"/>
    <x v="10"/>
    <x v="1"/>
  </r>
  <r>
    <x v="11"/>
    <s v="2025004166"/>
    <x v="0"/>
    <x v="926"/>
    <s v="E6907LCY"/>
    <d v="2025-02-25T00:00:00"/>
    <x v="2"/>
    <s v="2906"/>
    <x v="11"/>
    <s v="PA"/>
    <x v="2"/>
    <x v="0"/>
    <d v="2025-02-25T00:00:00"/>
    <d v="1899-12-30T19:17:29"/>
    <d v="2025-02-25T00:00:00"/>
    <d v="1899-12-30T19:18:14"/>
    <d v="2025-02-25T00:00:00"/>
    <d v="1899-12-30T19:33:59"/>
    <x v="0"/>
    <x v="0"/>
    <s v="1322316828"/>
    <s v="FBO"/>
    <d v="1899-12-30T00:16:30"/>
    <x v="1385"/>
    <d v="1899-12-30T00:00:45"/>
    <s v="Ensacado"/>
    <s v="E002"/>
    <x v="2"/>
    <d v="1899-12-30T00:16:30"/>
    <d v="1899-12-30T00:15:45"/>
    <x v="12"/>
    <x v="2"/>
    <x v="1"/>
    <x v="1"/>
    <n v="0"/>
    <n v="0"/>
    <x v="0"/>
    <x v="1"/>
    <x v="1"/>
    <n v="0"/>
    <x v="8"/>
    <x v="1"/>
    <d v="1899-12-30T00:00:45"/>
    <d v="1899-12-30T00:00:45"/>
    <x v="0"/>
    <m/>
    <m/>
    <d v="1899-12-30T00:00:00"/>
    <d v="1899-12-30T00:16:30"/>
    <n v="3"/>
    <d v="1899-12-30T00:00:45"/>
    <n v="16.499999999995065"/>
    <x v="10"/>
    <x v="1"/>
  </r>
  <r>
    <x v="11"/>
    <s v="2025004190"/>
    <x v="0"/>
    <x v="1426"/>
    <s v="EBC92EU"/>
    <d v="2025-02-26T00:00:00"/>
    <x v="2"/>
    <s v="2906"/>
    <x v="11"/>
    <s v="PA"/>
    <x v="2"/>
    <x v="0"/>
    <d v="2025-02-26T00:00:00"/>
    <d v="1899-12-30T08:07:10"/>
    <d v="2025-02-26T00:00:00"/>
    <d v="1899-12-30T08:11:10"/>
    <d v="2025-02-26T00:00:00"/>
    <d v="1899-12-30T08:46:30"/>
    <x v="0"/>
    <x v="0"/>
    <s v="1322316835"/>
    <s v="EXW"/>
    <d v="1899-12-30T00:39:20"/>
    <x v="462"/>
    <d v="1899-12-30T00:04:00"/>
    <s v="Ensacado"/>
    <s v="E002"/>
    <x v="1"/>
    <d v="1899-12-30T00:39:20"/>
    <d v="1899-12-30T00:35:20"/>
    <x v="3"/>
    <x v="3"/>
    <x v="1"/>
    <x v="1"/>
    <n v="0"/>
    <n v="0"/>
    <x v="0"/>
    <x v="1"/>
    <x v="1"/>
    <n v="0"/>
    <x v="8"/>
    <x v="1"/>
    <d v="1899-12-30T00:04:00"/>
    <d v="1899-12-30T00:04:00"/>
    <x v="0"/>
    <m/>
    <m/>
    <d v="1899-12-30T00:00:00"/>
    <d v="1899-12-30T00:39:20"/>
    <n v="4"/>
    <d v="1899-12-30T00:04:00"/>
    <n v="39.333333333326344"/>
    <x v="2"/>
    <x v="1"/>
  </r>
  <r>
    <x v="11"/>
    <s v="2025004198"/>
    <x v="0"/>
    <x v="1427"/>
    <s v="EAF04LH"/>
    <d v="2025-02-26T00:00:00"/>
    <x v="2"/>
    <s v="2906"/>
    <x v="11"/>
    <s v="PA"/>
    <x v="2"/>
    <x v="0"/>
    <d v="2025-02-26T00:00:00"/>
    <d v="1899-12-30T08:57:13"/>
    <d v="2025-02-26T00:00:00"/>
    <d v="1899-12-30T08:57:58"/>
    <d v="2025-02-26T00:00:00"/>
    <d v="1899-12-30T09:10:02"/>
    <x v="0"/>
    <x v="0"/>
    <s v="1322316836"/>
    <s v="EXW"/>
    <d v="1899-12-30T00:12:49"/>
    <x v="328"/>
    <d v="1899-12-30T00:00:45"/>
    <s v="Ensacado"/>
    <s v="E002"/>
    <x v="1"/>
    <d v="1899-12-30T00:12:49"/>
    <d v="1899-12-30T00:12:04"/>
    <x v="3"/>
    <x v="3"/>
    <x v="1"/>
    <x v="1"/>
    <n v="0"/>
    <n v="0"/>
    <x v="0"/>
    <x v="1"/>
    <x v="1"/>
    <n v="0"/>
    <x v="8"/>
    <x v="1"/>
    <d v="1899-12-30T00:00:45"/>
    <d v="1899-12-30T00:00:45"/>
    <x v="0"/>
    <m/>
    <m/>
    <d v="1899-12-30T00:00:00"/>
    <d v="1899-12-30T00:12:49"/>
    <n v="4"/>
    <d v="1899-12-30T00:00:45"/>
    <n v="12.816666666662382"/>
    <x v="3"/>
    <x v="1"/>
  </r>
  <r>
    <x v="11"/>
    <s v="2025004188"/>
    <x v="0"/>
    <x v="791"/>
    <s v="E1094JPT"/>
    <d v="2025-02-26T00:00:00"/>
    <x v="2"/>
    <s v="3218"/>
    <x v="55"/>
    <s v="PA"/>
    <x v="26"/>
    <x v="0"/>
    <d v="2025-02-26T00:00:00"/>
    <d v="1899-12-30T07:55:55"/>
    <d v="2025-02-26T00:00:00"/>
    <d v="1899-12-30T07:56:39"/>
    <d v="2025-02-26T00:00:00"/>
    <d v="1899-12-30T11:04:18"/>
    <x v="0"/>
    <x v="0"/>
    <s v="1322316838"/>
    <s v="FBO"/>
    <d v="1899-12-30T03:08:23"/>
    <x v="3737"/>
    <d v="1899-12-30T00:00:44"/>
    <s v="Granel"/>
    <s v="E001"/>
    <x v="2"/>
    <d v="1899-12-30T03:08:23"/>
    <d v="1899-12-30T03:07:39"/>
    <x v="2"/>
    <x v="3"/>
    <x v="1"/>
    <x v="2"/>
    <n v="0"/>
    <n v="0"/>
    <x v="0"/>
    <x v="2"/>
    <x v="1"/>
    <n v="0"/>
    <x v="8"/>
    <x v="2"/>
    <d v="1899-12-30T00:00:44"/>
    <d v="1899-12-30T00:00:44"/>
    <x v="0"/>
    <m/>
    <m/>
    <d v="1899-12-30T00:00:00"/>
    <d v="1899-12-30T03:08:23"/>
    <n v="4"/>
    <d v="1899-12-30T00:00:44"/>
    <n v="188.38333333331997"/>
    <x v="5"/>
    <x v="0"/>
  </r>
  <r>
    <x v="11"/>
    <s v="2025004205"/>
    <x v="0"/>
    <x v="1439"/>
    <s v="EAF20RZ"/>
    <d v="2025-02-26T00:00:00"/>
    <x v="2"/>
    <s v="2906"/>
    <x v="11"/>
    <s v="PA"/>
    <x v="2"/>
    <x v="0"/>
    <d v="2025-02-26T00:00:00"/>
    <d v="1899-12-30T10:43:32"/>
    <d v="2025-02-26T00:00:00"/>
    <d v="1899-12-30T10:44:55"/>
    <d v="2025-02-26T00:00:00"/>
    <d v="1899-12-30T11:11:08"/>
    <x v="0"/>
    <x v="0"/>
    <s v="1322316840"/>
    <s v="EXW"/>
    <d v="1899-12-30T00:27:36"/>
    <x v="1445"/>
    <d v="1899-12-30T00:01:23"/>
    <s v="Ensacado"/>
    <s v="E002"/>
    <x v="1"/>
    <d v="1899-12-30T00:27:36"/>
    <d v="1899-12-30T00:26:13"/>
    <x v="5"/>
    <x v="3"/>
    <x v="1"/>
    <x v="1"/>
    <n v="0"/>
    <n v="0"/>
    <x v="0"/>
    <x v="1"/>
    <x v="1"/>
    <n v="0"/>
    <x v="8"/>
    <x v="1"/>
    <d v="1899-12-30T00:01:23"/>
    <d v="1899-12-30T00:01:23"/>
    <x v="0"/>
    <m/>
    <m/>
    <d v="1899-12-30T00:00:00"/>
    <d v="1899-12-30T00:27:36"/>
    <n v="4"/>
    <d v="1899-12-30T00:01:23"/>
    <n v="27.599999999990406"/>
    <x v="5"/>
    <x v="1"/>
  </r>
  <r>
    <x v="11"/>
    <s v="2025004214"/>
    <x v="0"/>
    <x v="1431"/>
    <s v="EAU35NT"/>
    <d v="2025-02-26T00:00:00"/>
    <x v="2"/>
    <s v="55"/>
    <x v="10"/>
    <s v="PA"/>
    <x v="22"/>
    <x v="0"/>
    <d v="2025-02-26T00:00:00"/>
    <d v="1899-12-30T11:52:51"/>
    <d v="2025-02-26T00:00:00"/>
    <d v="1899-12-30T11:53:36"/>
    <d v="2025-02-26T00:00:00"/>
    <d v="1899-12-30T12:20:30"/>
    <x v="0"/>
    <x v="0"/>
    <s v="1322316848"/>
    <s v="EXW"/>
    <d v="1899-12-30T00:27:39"/>
    <x v="1667"/>
    <d v="1899-12-30T00:00:45"/>
    <s v="Granel"/>
    <s v="E001"/>
    <x v="1"/>
    <d v="1899-12-30T00:27:39"/>
    <d v="1899-12-30T00:26:54"/>
    <x v="9"/>
    <x v="3"/>
    <x v="1"/>
    <x v="2"/>
    <n v="0"/>
    <n v="0"/>
    <x v="0"/>
    <x v="2"/>
    <x v="1"/>
    <n v="0"/>
    <x v="8"/>
    <x v="1"/>
    <d v="1899-12-30T00:00:45"/>
    <d v="1899-12-30T00:00:45"/>
    <x v="0"/>
    <m/>
    <m/>
    <d v="1899-12-30T00:00:00"/>
    <d v="1899-12-30T00:27:39"/>
    <n v="4"/>
    <d v="1899-12-30T00:00:45"/>
    <n v="27.650000000001604"/>
    <x v="11"/>
    <x v="1"/>
  </r>
  <r>
    <x v="11"/>
    <s v="2025004211"/>
    <x v="0"/>
    <x v="1440"/>
    <s v="EBA87QS"/>
    <d v="2025-02-26T00:00:00"/>
    <x v="2"/>
    <s v="2906"/>
    <x v="11"/>
    <s v="PA"/>
    <x v="2"/>
    <x v="0"/>
    <d v="2025-02-26T00:00:00"/>
    <d v="1899-12-30T11:38:50"/>
    <d v="2025-02-26T00:00:00"/>
    <d v="1899-12-30T11:40:23"/>
    <d v="2025-02-26T00:00:00"/>
    <d v="1899-12-30T12:42:42"/>
    <x v="0"/>
    <x v="0"/>
    <s v="1322316850"/>
    <s v="EXW"/>
    <d v="1899-12-30T01:03:52"/>
    <x v="439"/>
    <d v="1899-12-30T00:01:33"/>
    <s v="Ensacado"/>
    <s v="E002"/>
    <x v="1"/>
    <d v="1899-12-30T01:03:52"/>
    <d v="1899-12-30T01:02:19"/>
    <x v="9"/>
    <x v="3"/>
    <x v="1"/>
    <x v="1"/>
    <n v="0"/>
    <n v="0"/>
    <x v="0"/>
    <x v="1"/>
    <x v="1"/>
    <n v="0"/>
    <x v="8"/>
    <x v="0"/>
    <d v="1899-12-30T00:01:33"/>
    <d v="1899-12-30T00:01:33"/>
    <x v="0"/>
    <m/>
    <m/>
    <d v="1899-12-30T00:00:00"/>
    <d v="1899-12-30T01:03:52"/>
    <n v="4"/>
    <d v="1899-12-30T00:01:33"/>
    <n v="63.866666666663967"/>
    <x v="11"/>
    <x v="0"/>
  </r>
  <r>
    <x v="11"/>
    <s v="2025004229"/>
    <x v="0"/>
    <x v="920"/>
    <s v="E3167MNG"/>
    <d v="2025-02-26T00:00:00"/>
    <x v="2"/>
    <s v="2906"/>
    <x v="11"/>
    <s v="PA"/>
    <x v="2"/>
    <x v="0"/>
    <d v="2025-02-26T00:00:00"/>
    <d v="1899-12-30T13:28:53"/>
    <d v="2025-02-26T00:00:00"/>
    <d v="1899-12-30T13:29:37"/>
    <d v="2025-02-26T00:00:00"/>
    <d v="1899-12-30T13:55:25"/>
    <x v="0"/>
    <x v="0"/>
    <s v="1322316855"/>
    <s v="FBO"/>
    <d v="1899-12-30T00:26:32"/>
    <x v="1354"/>
    <d v="1899-12-30T00:00:44"/>
    <s v="Ensacado"/>
    <s v="E002"/>
    <x v="2"/>
    <d v="1899-12-30T00:26:32"/>
    <d v="1899-12-30T00:25:48"/>
    <x v="6"/>
    <x v="3"/>
    <x v="1"/>
    <x v="1"/>
    <n v="0"/>
    <n v="0"/>
    <x v="0"/>
    <x v="1"/>
    <x v="1"/>
    <n v="0"/>
    <x v="8"/>
    <x v="1"/>
    <d v="1899-12-30T00:00:44"/>
    <d v="1899-12-30T00:00:44"/>
    <x v="0"/>
    <m/>
    <m/>
    <d v="1899-12-30T00:00:00"/>
    <d v="1899-12-30T00:26:32"/>
    <n v="4"/>
    <d v="1899-12-30T00:00:44"/>
    <n v="26.533333333324904"/>
    <x v="6"/>
    <x v="1"/>
  </r>
  <r>
    <x v="11"/>
    <s v="2025004232"/>
    <x v="0"/>
    <x v="1432"/>
    <s v="EBJ37MR"/>
    <d v="2025-02-26T00:00:00"/>
    <x v="2"/>
    <s v="55"/>
    <x v="10"/>
    <s v="PA"/>
    <x v="22"/>
    <x v="0"/>
    <d v="2025-02-26T00:00:00"/>
    <d v="1899-12-30T14:09:06"/>
    <d v="2025-02-26T00:00:00"/>
    <d v="1899-12-30T14:09:51"/>
    <d v="2025-02-26T00:00:00"/>
    <d v="1899-12-30T14:40:30"/>
    <x v="0"/>
    <x v="0"/>
    <s v="1322316856"/>
    <s v="EXW"/>
    <d v="1899-12-30T00:31:24"/>
    <x v="936"/>
    <d v="1899-12-30T00:00:45"/>
    <s v="Granel"/>
    <s v="E001"/>
    <x v="1"/>
    <d v="1899-12-30T00:31:24"/>
    <d v="1899-12-30T00:30:39"/>
    <x v="14"/>
    <x v="3"/>
    <x v="1"/>
    <x v="2"/>
    <n v="0"/>
    <n v="0"/>
    <x v="0"/>
    <x v="2"/>
    <x v="1"/>
    <n v="0"/>
    <x v="8"/>
    <x v="1"/>
    <d v="1899-12-30T00:00:45"/>
    <d v="1899-12-30T00:00:45"/>
    <x v="0"/>
    <m/>
    <m/>
    <d v="1899-12-30T00:00:00"/>
    <d v="1899-12-30T00:31:24"/>
    <n v="4"/>
    <d v="1899-12-30T00:00:45"/>
    <n v="31.399999999991959"/>
    <x v="7"/>
    <x v="1"/>
  </r>
  <r>
    <x v="11"/>
    <s v="2025004230"/>
    <x v="0"/>
    <x v="1434"/>
    <s v="EAC69HG"/>
    <d v="2025-02-26T00:00:00"/>
    <x v="2"/>
    <s v="2906"/>
    <x v="11"/>
    <s v="PA"/>
    <x v="2"/>
    <x v="0"/>
    <d v="2025-02-26T00:00:00"/>
    <d v="1899-12-30T13:51:33"/>
    <d v="2025-02-26T00:00:00"/>
    <d v="1899-12-30T13:54:34"/>
    <d v="2025-02-26T00:00:00"/>
    <d v="1899-12-30T14:43:44"/>
    <x v="0"/>
    <x v="0"/>
    <s v="1322316857"/>
    <s v="EXW"/>
    <d v="1899-12-30T00:52:11"/>
    <x v="2828"/>
    <d v="1899-12-30T00:03:01"/>
    <s v="Ensacado"/>
    <s v="E002"/>
    <x v="1"/>
    <d v="1899-12-30T00:52:11"/>
    <d v="1899-12-30T00:49:10"/>
    <x v="6"/>
    <x v="3"/>
    <x v="1"/>
    <x v="1"/>
    <n v="0"/>
    <n v="0"/>
    <x v="0"/>
    <x v="1"/>
    <x v="1"/>
    <n v="0"/>
    <x v="8"/>
    <x v="0"/>
    <d v="1899-12-30T00:03:01"/>
    <d v="1899-12-30T00:03:01"/>
    <x v="0"/>
    <m/>
    <m/>
    <d v="1899-12-30T00:00:00"/>
    <d v="1899-12-30T00:52:11"/>
    <n v="4"/>
    <d v="1899-12-30T00:03:01"/>
    <n v="52.183333333324754"/>
    <x v="7"/>
    <x v="0"/>
  </r>
  <r>
    <x v="11"/>
    <s v="2025004238"/>
    <x v="0"/>
    <x v="918"/>
    <s v="E9055JGZ"/>
    <d v="2025-02-26T00:00:00"/>
    <x v="2"/>
    <s v="2906"/>
    <x v="11"/>
    <s v="PA"/>
    <x v="2"/>
    <x v="0"/>
    <d v="2025-02-26T00:00:00"/>
    <d v="1899-12-30T14:57:16"/>
    <d v="2025-02-26T00:00:00"/>
    <d v="1899-12-30T14:58:03"/>
    <d v="2025-02-26T00:00:00"/>
    <d v="1899-12-30T15:38:17"/>
    <x v="0"/>
    <x v="0"/>
    <s v="1322316861"/>
    <s v="FBO"/>
    <d v="1899-12-30T00:41:01"/>
    <x v="2937"/>
    <d v="1899-12-30T00:00:47"/>
    <s v="Ensacado"/>
    <s v="E002"/>
    <x v="2"/>
    <d v="1899-12-30T00:41:01"/>
    <d v="1899-12-30T00:40:14"/>
    <x v="14"/>
    <x v="3"/>
    <x v="1"/>
    <x v="1"/>
    <n v="0"/>
    <n v="0"/>
    <x v="0"/>
    <x v="1"/>
    <x v="1"/>
    <n v="0"/>
    <x v="8"/>
    <x v="1"/>
    <d v="1899-12-30T00:00:47"/>
    <d v="1899-12-30T00:00:47"/>
    <x v="0"/>
    <m/>
    <m/>
    <d v="1899-12-30T00:00:00"/>
    <d v="1899-12-30T00:41:01"/>
    <n v="4"/>
    <d v="1899-12-30T00:00:47"/>
    <n v="41.016666666672066"/>
    <x v="14"/>
    <x v="1"/>
  </r>
  <r>
    <x v="11"/>
    <s v="2025004242"/>
    <x v="0"/>
    <x v="1426"/>
    <s v="EBC92EU"/>
    <d v="2025-02-26T00:00:00"/>
    <x v="2"/>
    <s v="2906"/>
    <x v="11"/>
    <s v="PA"/>
    <x v="2"/>
    <x v="0"/>
    <d v="2025-02-26T00:00:00"/>
    <d v="1899-12-30T15:44:03"/>
    <d v="2025-02-26T00:00:00"/>
    <d v="1899-12-30T15:44:48"/>
    <d v="2025-02-26T00:00:00"/>
    <d v="1899-12-30T16:03:17"/>
    <x v="0"/>
    <x v="0"/>
    <s v="1322316862"/>
    <s v="EXW"/>
    <d v="1899-12-30T00:19:14"/>
    <x v="2057"/>
    <d v="1899-12-30T00:00:45"/>
    <s v="Ensacado"/>
    <s v="E002"/>
    <x v="1"/>
    <d v="1899-12-30T00:19:14"/>
    <d v="1899-12-30T00:18:29"/>
    <x v="10"/>
    <x v="3"/>
    <x v="1"/>
    <x v="1"/>
    <n v="0"/>
    <n v="0"/>
    <x v="0"/>
    <x v="1"/>
    <x v="1"/>
    <n v="0"/>
    <x v="8"/>
    <x v="1"/>
    <d v="1899-12-30T00:00:45"/>
    <d v="1899-12-30T00:00:45"/>
    <x v="0"/>
    <m/>
    <m/>
    <d v="1899-12-30T00:00:00"/>
    <d v="1899-12-30T00:19:14"/>
    <n v="4"/>
    <d v="1899-12-30T00:00:45"/>
    <n v="19.233333333331117"/>
    <x v="8"/>
    <x v="1"/>
  </r>
  <r>
    <x v="11"/>
    <s v="2025004248"/>
    <x v="0"/>
    <x v="815"/>
    <s v="E9106MPM"/>
    <d v="2025-02-26T00:00:00"/>
    <x v="2"/>
    <s v="3218"/>
    <x v="55"/>
    <s v="PA"/>
    <x v="26"/>
    <x v="0"/>
    <d v="2025-02-26T00:00:00"/>
    <d v="1899-12-30T16:13:26"/>
    <d v="2025-02-26T00:00:00"/>
    <d v="1899-12-30T16:14:11"/>
    <d v="2025-02-26T00:00:00"/>
    <d v="1899-12-30T17:08:52"/>
    <x v="0"/>
    <x v="0"/>
    <s v="1322316866"/>
    <s v="FBO"/>
    <d v="1899-12-30T00:55:26"/>
    <x v="2135"/>
    <d v="1899-12-30T00:00:45"/>
    <s v="Granel"/>
    <s v="E001"/>
    <x v="2"/>
    <d v="1899-12-30T00:55:26"/>
    <d v="1899-12-30T00:54:41"/>
    <x v="7"/>
    <x v="3"/>
    <x v="1"/>
    <x v="2"/>
    <n v="0"/>
    <n v="0"/>
    <x v="0"/>
    <x v="2"/>
    <x v="1"/>
    <n v="0"/>
    <x v="8"/>
    <x v="0"/>
    <d v="1899-12-30T00:00:45"/>
    <d v="1899-12-30T00:00:45"/>
    <x v="0"/>
    <m/>
    <m/>
    <d v="1899-12-30T00:00:00"/>
    <d v="1899-12-30T00:55:26"/>
    <n v="4"/>
    <d v="1899-12-30T00:00:45"/>
    <n v="55.433333333332776"/>
    <x v="12"/>
    <x v="0"/>
  </r>
  <r>
    <x v="11"/>
    <s v="2025004261"/>
    <x v="0"/>
    <x v="819"/>
    <s v="E0998LSS"/>
    <d v="2025-02-26T00:00:00"/>
    <x v="2"/>
    <s v="3044"/>
    <x v="25"/>
    <s v="PA"/>
    <x v="17"/>
    <x v="0"/>
    <d v="2025-02-26T00:00:00"/>
    <d v="1899-12-30T17:37:09"/>
    <d v="2025-02-26T00:00:00"/>
    <d v="1899-12-30T17:37:54"/>
    <d v="2025-02-26T00:00:00"/>
    <d v="1899-12-30T18:09:53"/>
    <x v="0"/>
    <x v="0"/>
    <s v="1322316869"/>
    <s v="FBO"/>
    <d v="1899-12-30T00:32:44"/>
    <x v="486"/>
    <d v="1899-12-30T00:00:45"/>
    <s v="Granel"/>
    <s v="E001"/>
    <x v="2"/>
    <d v="1899-12-30T00:32:44"/>
    <d v="1899-12-30T00:31:59"/>
    <x v="11"/>
    <x v="3"/>
    <x v="1"/>
    <x v="2"/>
    <n v="0"/>
    <n v="0"/>
    <x v="0"/>
    <x v="2"/>
    <x v="1"/>
    <n v="0"/>
    <x v="8"/>
    <x v="1"/>
    <d v="1899-12-30T00:00:45"/>
    <d v="1899-12-30T00:00:45"/>
    <x v="0"/>
    <m/>
    <m/>
    <d v="1899-12-30T00:00:00"/>
    <d v="1899-12-30T00:32:44"/>
    <n v="4"/>
    <d v="1899-12-30T00:00:45"/>
    <n v="32.733333333345698"/>
    <x v="9"/>
    <x v="1"/>
  </r>
  <r>
    <x v="11"/>
    <s v="2025004265"/>
    <x v="0"/>
    <x v="917"/>
    <s v="E1437MRF"/>
    <d v="2025-02-26T00:00:00"/>
    <x v="2"/>
    <s v="2906"/>
    <x v="11"/>
    <s v="PA"/>
    <x v="2"/>
    <x v="0"/>
    <d v="2025-02-26T00:00:00"/>
    <d v="1899-12-30T18:00:21"/>
    <d v="2025-02-26T00:00:00"/>
    <d v="1899-12-30T18:01:11"/>
    <d v="2025-02-26T00:00:00"/>
    <d v="1899-12-30T18:24:18"/>
    <x v="0"/>
    <x v="0"/>
    <s v="1322316871"/>
    <s v="FBO"/>
    <d v="1899-12-30T00:23:57"/>
    <x v="1041"/>
    <d v="1899-12-30T00:00:50"/>
    <s v="Ensacado"/>
    <s v="E002"/>
    <x v="2"/>
    <d v="1899-12-30T00:23:57"/>
    <d v="1899-12-30T00:23:07"/>
    <x v="8"/>
    <x v="3"/>
    <x v="1"/>
    <x v="1"/>
    <n v="0"/>
    <n v="0"/>
    <x v="0"/>
    <x v="1"/>
    <x v="1"/>
    <n v="0"/>
    <x v="8"/>
    <x v="1"/>
    <d v="1899-12-30T00:00:50"/>
    <d v="1899-12-30T00:00:50"/>
    <x v="0"/>
    <m/>
    <m/>
    <d v="1899-12-30T00:00:00"/>
    <d v="1899-12-30T00:23:57"/>
    <n v="4"/>
    <d v="1899-12-30T00:00:50"/>
    <n v="23.949999999993512"/>
    <x v="9"/>
    <x v="1"/>
  </r>
  <r>
    <x v="11"/>
    <s v="2025004263"/>
    <x v="0"/>
    <x v="800"/>
    <s v="E4280KCL"/>
    <d v="2025-02-26T00:00:00"/>
    <x v="2"/>
    <s v="3218"/>
    <x v="55"/>
    <s v="PA"/>
    <x v="26"/>
    <x v="0"/>
    <d v="2025-02-26T00:00:00"/>
    <d v="1899-12-30T17:42:59"/>
    <d v="2025-02-26T00:00:00"/>
    <d v="1899-12-30T17:43:46"/>
    <d v="2025-02-26T00:00:00"/>
    <d v="1899-12-30T18:27:45"/>
    <x v="0"/>
    <x v="0"/>
    <s v="1322316872"/>
    <s v="FBO"/>
    <d v="1899-12-30T00:44:46"/>
    <x v="1262"/>
    <d v="1899-12-30T00:00:47"/>
    <s v="Granel"/>
    <s v="E001"/>
    <x v="2"/>
    <d v="1899-12-30T00:44:46"/>
    <d v="1899-12-30T00:43:59"/>
    <x v="11"/>
    <x v="3"/>
    <x v="1"/>
    <x v="2"/>
    <n v="0"/>
    <n v="0"/>
    <x v="0"/>
    <x v="2"/>
    <x v="1"/>
    <n v="0"/>
    <x v="8"/>
    <x v="1"/>
    <d v="1899-12-30T00:00:47"/>
    <d v="1899-12-30T00:00:47"/>
    <x v="0"/>
    <m/>
    <m/>
    <d v="1899-12-30T00:00:00"/>
    <d v="1899-12-30T00:44:46"/>
    <n v="4"/>
    <d v="1899-12-30T00:00:47"/>
    <n v="44.766666666662417"/>
    <x v="9"/>
    <x v="1"/>
  </r>
  <r>
    <x v="11"/>
    <s v="2025004274"/>
    <x v="0"/>
    <x v="1441"/>
    <s v="EAT14XQ"/>
    <d v="2025-02-26T00:00:00"/>
    <x v="2"/>
    <s v="55"/>
    <x v="10"/>
    <s v="PA"/>
    <x v="22"/>
    <x v="0"/>
    <d v="2025-02-26T00:00:00"/>
    <d v="1899-12-30T19:06:11"/>
    <d v="2025-02-26T00:00:00"/>
    <d v="1899-12-30T19:07:22"/>
    <d v="2025-02-26T00:00:00"/>
    <d v="1899-12-30T19:40:48"/>
    <x v="0"/>
    <x v="0"/>
    <s v="1322316875"/>
    <s v="EXW"/>
    <d v="1899-12-30T00:34:37"/>
    <x v="2788"/>
    <d v="1899-12-30T00:01:11"/>
    <s v="Granel"/>
    <s v="E001"/>
    <x v="1"/>
    <d v="1899-12-30T00:34:37"/>
    <d v="1899-12-30T00:33:26"/>
    <x v="12"/>
    <x v="3"/>
    <x v="1"/>
    <x v="2"/>
    <n v="0"/>
    <n v="0"/>
    <x v="0"/>
    <x v="2"/>
    <x v="1"/>
    <n v="0"/>
    <x v="8"/>
    <x v="1"/>
    <d v="1899-12-30T00:01:11"/>
    <d v="1899-12-30T00:01:11"/>
    <x v="0"/>
    <m/>
    <m/>
    <d v="1899-12-30T00:00:00"/>
    <d v="1899-12-30T00:34:37"/>
    <n v="4"/>
    <d v="1899-12-30T00:01:11"/>
    <n v="34.616666666663868"/>
    <x v="10"/>
    <x v="1"/>
  </r>
  <r>
    <x v="11"/>
    <s v="2025004302"/>
    <x v="0"/>
    <x v="1427"/>
    <s v="EAF04LH"/>
    <d v="2025-02-27T00:00:00"/>
    <x v="2"/>
    <s v="2906"/>
    <x v="11"/>
    <s v="PA"/>
    <x v="2"/>
    <x v="0"/>
    <d v="2025-02-27T00:00:00"/>
    <d v="1899-12-30T09:08:35"/>
    <d v="2025-02-27T00:00:00"/>
    <d v="1899-12-30T09:09:22"/>
    <d v="2025-02-27T00:00:00"/>
    <d v="1899-12-30T09:26:51"/>
    <x v="0"/>
    <x v="0"/>
    <s v="1322316879"/>
    <s v="EXW"/>
    <d v="1899-12-30T00:18:16"/>
    <x v="1501"/>
    <d v="1899-12-30T00:00:47"/>
    <s v="Ensacado"/>
    <s v="E002"/>
    <x v="1"/>
    <d v="1899-12-30T00:18:16"/>
    <d v="1899-12-30T00:17:29"/>
    <x v="4"/>
    <x v="4"/>
    <x v="1"/>
    <x v="1"/>
    <n v="0"/>
    <n v="0"/>
    <x v="0"/>
    <x v="1"/>
    <x v="1"/>
    <n v="0"/>
    <x v="8"/>
    <x v="1"/>
    <d v="1899-12-30T00:00:47"/>
    <d v="1899-12-30T00:00:47"/>
    <x v="0"/>
    <m/>
    <m/>
    <d v="1899-12-30T00:00:00"/>
    <d v="1899-12-30T00:18:16"/>
    <n v="5"/>
    <d v="1899-12-30T00:00:47"/>
    <n v="18.266666666659155"/>
    <x v="3"/>
    <x v="1"/>
  </r>
  <r>
    <x v="11"/>
    <s v="2025004305"/>
    <x v="0"/>
    <x v="1442"/>
    <s v="E65TV57"/>
    <d v="2025-02-27T00:00:00"/>
    <x v="2"/>
    <s v="2906"/>
    <x v="11"/>
    <s v="PA"/>
    <x v="2"/>
    <x v="0"/>
    <d v="2025-02-27T00:00:00"/>
    <d v="1899-12-30T09:50:42"/>
    <d v="2025-02-27T00:00:00"/>
    <d v="1899-12-30T09:52:09"/>
    <d v="2025-02-27T00:00:00"/>
    <d v="1899-12-30T10:19:59"/>
    <x v="0"/>
    <x v="0"/>
    <s v="1322316881"/>
    <s v="EXW"/>
    <d v="1899-12-30T00:29:17"/>
    <x v="930"/>
    <d v="1899-12-30T00:01:27"/>
    <s v="Ensacado"/>
    <s v="E002"/>
    <x v="1"/>
    <d v="1899-12-30T00:29:17"/>
    <d v="1899-12-30T00:27:50"/>
    <x v="4"/>
    <x v="4"/>
    <x v="1"/>
    <x v="1"/>
    <n v="0"/>
    <n v="0"/>
    <x v="0"/>
    <x v="1"/>
    <x v="1"/>
    <n v="0"/>
    <x v="8"/>
    <x v="1"/>
    <d v="1899-12-30T00:01:27"/>
    <d v="1899-12-30T00:01:27"/>
    <x v="0"/>
    <m/>
    <m/>
    <d v="1899-12-30T00:00:00"/>
    <d v="1899-12-30T00:29:17"/>
    <n v="5"/>
    <d v="1899-12-30T00:01:27"/>
    <n v="29.283333333335964"/>
    <x v="4"/>
    <x v="1"/>
  </r>
  <r>
    <x v="11"/>
    <s v="2025004350"/>
    <x v="0"/>
    <x v="1443"/>
    <s v="EBB55NU"/>
    <d v="2025-02-27T00:00:00"/>
    <x v="2"/>
    <s v="55"/>
    <x v="10"/>
    <s v="PA"/>
    <x v="22"/>
    <x v="0"/>
    <d v="2025-02-27T00:00:00"/>
    <d v="1899-12-30T12:55:56"/>
    <d v="2025-02-27T00:00:00"/>
    <d v="1899-12-30T12:56:42"/>
    <d v="2025-02-27T00:00:00"/>
    <d v="1899-12-30T13:21:59"/>
    <x v="0"/>
    <x v="0"/>
    <s v="1322316895"/>
    <s v="EXW"/>
    <d v="1899-12-30T00:26:03"/>
    <x v="106"/>
    <d v="1899-12-30T00:00:46"/>
    <s v="Granel"/>
    <s v="E001"/>
    <x v="1"/>
    <d v="1899-12-30T00:26:03"/>
    <d v="1899-12-30T00:25:17"/>
    <x v="13"/>
    <x v="4"/>
    <x v="1"/>
    <x v="2"/>
    <n v="0"/>
    <n v="0"/>
    <x v="0"/>
    <x v="2"/>
    <x v="1"/>
    <n v="0"/>
    <x v="8"/>
    <x v="1"/>
    <d v="1899-12-30T00:00:46"/>
    <d v="1899-12-30T00:00:46"/>
    <x v="0"/>
    <m/>
    <m/>
    <d v="1899-12-30T00:00:00"/>
    <d v="1899-12-30T00:26:03"/>
    <n v="5"/>
    <d v="1899-12-30T00:00:46"/>
    <n v="26.050000000003113"/>
    <x v="6"/>
    <x v="1"/>
  </r>
  <r>
    <x v="11"/>
    <s v="2025004354"/>
    <x v="0"/>
    <x v="1444"/>
    <s v="EAB55XJ"/>
    <d v="2025-02-27T00:00:00"/>
    <x v="2"/>
    <s v="55"/>
    <x v="10"/>
    <s v="PA"/>
    <x v="22"/>
    <x v="0"/>
    <d v="2025-02-27T00:00:00"/>
    <d v="1899-12-30T13:24:23"/>
    <d v="2025-02-27T00:00:00"/>
    <d v="1899-12-30T13:25:09"/>
    <d v="2025-02-27T00:00:00"/>
    <d v="1899-12-30T14:05:00"/>
    <x v="0"/>
    <x v="0"/>
    <s v="1322316898"/>
    <s v="EXW"/>
    <d v="1899-12-30T00:40:37"/>
    <x v="258"/>
    <d v="1899-12-30T00:00:46"/>
    <s v="Granel"/>
    <s v="E001"/>
    <x v="1"/>
    <d v="1899-12-30T00:40:37"/>
    <d v="1899-12-30T00:39:51"/>
    <x v="6"/>
    <x v="4"/>
    <x v="1"/>
    <x v="2"/>
    <n v="0"/>
    <n v="0"/>
    <x v="0"/>
    <x v="2"/>
    <x v="1"/>
    <n v="0"/>
    <x v="8"/>
    <x v="1"/>
    <d v="1899-12-30T00:00:46"/>
    <d v="1899-12-30T00:00:46"/>
    <x v="0"/>
    <m/>
    <m/>
    <d v="1899-12-30T00:00:00"/>
    <d v="1899-12-30T00:40:37"/>
    <n v="5"/>
    <d v="1899-12-30T00:00:46"/>
    <n v="40.616666666668806"/>
    <x v="7"/>
    <x v="1"/>
  </r>
  <r>
    <x v="11"/>
    <s v="2025004359"/>
    <x v="0"/>
    <x v="1431"/>
    <s v="EAU35NT"/>
    <d v="2025-02-27T00:00:00"/>
    <x v="2"/>
    <s v="55"/>
    <x v="10"/>
    <s v="PA"/>
    <x v="22"/>
    <x v="0"/>
    <d v="2025-02-27T00:00:00"/>
    <d v="1899-12-30T14:17:21"/>
    <d v="2025-02-27T00:00:00"/>
    <d v="1899-12-30T14:18:08"/>
    <d v="2025-02-27T00:00:00"/>
    <d v="1899-12-30T14:41:41"/>
    <x v="0"/>
    <x v="0"/>
    <s v="1322316899"/>
    <s v="EXW"/>
    <d v="1899-12-30T00:24:20"/>
    <x v="1277"/>
    <d v="1899-12-30T00:00:47"/>
    <s v="Granel"/>
    <s v="E001"/>
    <x v="1"/>
    <d v="1899-12-30T00:24:20"/>
    <d v="1899-12-30T00:23:33"/>
    <x v="14"/>
    <x v="4"/>
    <x v="1"/>
    <x v="2"/>
    <n v="0"/>
    <n v="0"/>
    <x v="0"/>
    <x v="2"/>
    <x v="1"/>
    <n v="0"/>
    <x v="8"/>
    <x v="1"/>
    <d v="1899-12-30T00:00:47"/>
    <d v="1899-12-30T00:00:47"/>
    <x v="0"/>
    <m/>
    <m/>
    <d v="1899-12-30T00:00:00"/>
    <d v="1899-12-30T00:24:20"/>
    <n v="5"/>
    <d v="1899-12-30T00:00:47"/>
    <n v="24.333333333335911"/>
    <x v="7"/>
    <x v="1"/>
  </r>
  <r>
    <x v="11"/>
    <s v="2025004371"/>
    <x v="0"/>
    <x v="1433"/>
    <s v="EBE63SG"/>
    <d v="2025-02-27T00:00:00"/>
    <x v="2"/>
    <s v="55"/>
    <x v="10"/>
    <s v="PA"/>
    <x v="22"/>
    <x v="0"/>
    <d v="2025-02-27T00:00:00"/>
    <d v="1899-12-30T14:34:27"/>
    <d v="2025-02-27T00:00:00"/>
    <d v="1899-12-30T14:35:12"/>
    <d v="2025-02-27T00:00:00"/>
    <d v="1899-12-30T15:04:24"/>
    <x v="0"/>
    <x v="0"/>
    <s v="1322316900"/>
    <s v="EXW"/>
    <d v="1899-12-30T00:29:57"/>
    <x v="944"/>
    <d v="1899-12-30T00:00:45"/>
    <s v="Granel"/>
    <s v="E001"/>
    <x v="1"/>
    <d v="1899-12-30T00:29:57"/>
    <d v="1899-12-30T00:29:12"/>
    <x v="14"/>
    <x v="4"/>
    <x v="1"/>
    <x v="2"/>
    <n v="0"/>
    <n v="0"/>
    <x v="0"/>
    <x v="2"/>
    <x v="1"/>
    <n v="0"/>
    <x v="8"/>
    <x v="1"/>
    <d v="1899-12-30T00:00:45"/>
    <d v="1899-12-30T00:00:45"/>
    <x v="0"/>
    <m/>
    <m/>
    <d v="1899-12-30T00:00:00"/>
    <d v="1899-12-30T00:29:57"/>
    <n v="5"/>
    <d v="1899-12-30T00:00:45"/>
    <n v="29.950000000012835"/>
    <x v="14"/>
    <x v="1"/>
  </r>
  <r>
    <x v="11"/>
    <s v="2025004378"/>
    <x v="0"/>
    <x v="1445"/>
    <s v="EAQ61FZ"/>
    <d v="2025-02-27T00:00:00"/>
    <x v="2"/>
    <s v="2906"/>
    <x v="11"/>
    <s v="PA"/>
    <x v="2"/>
    <x v="0"/>
    <d v="2025-02-27T00:00:00"/>
    <d v="1899-12-30T15:07:04"/>
    <d v="2025-02-27T00:00:00"/>
    <d v="1899-12-30T15:16:44"/>
    <d v="2025-02-27T00:00:00"/>
    <d v="1899-12-30T15:50:27"/>
    <x v="0"/>
    <x v="0"/>
    <s v="1322316902"/>
    <s v="EXW"/>
    <d v="1899-12-30T00:43:23"/>
    <x v="2040"/>
    <d v="1899-12-30T00:09:40"/>
    <s v="Ensacado"/>
    <s v="E002"/>
    <x v="1"/>
    <d v="1899-12-30T00:43:23"/>
    <d v="1899-12-30T00:33:43"/>
    <x v="10"/>
    <x v="4"/>
    <x v="1"/>
    <x v="1"/>
    <n v="0"/>
    <n v="0"/>
    <x v="0"/>
    <x v="1"/>
    <x v="1"/>
    <n v="0"/>
    <x v="8"/>
    <x v="1"/>
    <d v="1899-12-30T00:09:40"/>
    <d v="1899-12-30T00:09:40"/>
    <x v="0"/>
    <m/>
    <m/>
    <d v="1899-12-30T00:00:00"/>
    <d v="1899-12-30T00:43:23"/>
    <n v="5"/>
    <d v="1899-12-30T00:09:40"/>
    <n v="43.383333333326419"/>
    <x v="14"/>
    <x v="1"/>
  </r>
  <r>
    <x v="11"/>
    <s v="2025004382"/>
    <x v="0"/>
    <x v="1446"/>
    <s v="E06VL79"/>
    <d v="2025-02-27T00:00:00"/>
    <x v="2"/>
    <s v="3320"/>
    <x v="12"/>
    <s v="PA"/>
    <x v="2"/>
    <x v="0"/>
    <d v="2025-02-27T00:00:00"/>
    <d v="1899-12-30T15:25:05"/>
    <d v="2025-02-27T00:00:00"/>
    <d v="1899-12-30T15:25:50"/>
    <d v="2025-02-27T00:00:00"/>
    <d v="1899-12-30T16:01:41"/>
    <x v="0"/>
    <x v="0"/>
    <s v="1322316903"/>
    <s v="EXW"/>
    <d v="1899-12-30T00:36:36"/>
    <x v="3153"/>
    <d v="1899-12-30T00:00:45"/>
    <s v="Ensacado"/>
    <s v="E002"/>
    <x v="1"/>
    <d v="1899-12-30T00:36:36"/>
    <d v="1899-12-30T00:35:51"/>
    <x v="10"/>
    <x v="4"/>
    <x v="1"/>
    <x v="1"/>
    <n v="0"/>
    <n v="0"/>
    <x v="0"/>
    <x v="1"/>
    <x v="1"/>
    <n v="0"/>
    <x v="8"/>
    <x v="1"/>
    <d v="1899-12-30T00:00:45"/>
    <d v="1899-12-30T00:00:45"/>
    <x v="0"/>
    <m/>
    <m/>
    <d v="1899-12-30T00:00:00"/>
    <d v="1899-12-30T00:36:36"/>
    <n v="5"/>
    <d v="1899-12-30T00:00:45"/>
    <n v="36.600000000004762"/>
    <x v="8"/>
    <x v="1"/>
  </r>
  <r>
    <x v="11"/>
    <s v="2025004384"/>
    <x v="0"/>
    <x v="1432"/>
    <s v="EBJ37MR"/>
    <d v="2025-02-27T00:00:00"/>
    <x v="2"/>
    <s v="55"/>
    <x v="10"/>
    <s v="PA"/>
    <x v="22"/>
    <x v="0"/>
    <d v="2025-02-27T00:00:00"/>
    <d v="1899-12-30T16:07:15"/>
    <d v="2025-02-27T00:00:00"/>
    <d v="1899-12-30T16:08:00"/>
    <d v="2025-02-27T00:00:00"/>
    <d v="1899-12-30T16:41:45"/>
    <x v="0"/>
    <x v="0"/>
    <s v="1322316905"/>
    <s v="EXW"/>
    <d v="1899-12-30T00:34:30"/>
    <x v="461"/>
    <d v="1899-12-30T00:00:45"/>
    <s v="Granel"/>
    <s v="E001"/>
    <x v="1"/>
    <d v="1899-12-30T00:34:30"/>
    <d v="1899-12-30T00:33:45"/>
    <x v="7"/>
    <x v="4"/>
    <x v="1"/>
    <x v="2"/>
    <n v="0"/>
    <n v="0"/>
    <x v="0"/>
    <x v="2"/>
    <x v="1"/>
    <n v="0"/>
    <x v="8"/>
    <x v="1"/>
    <d v="1899-12-30T00:00:45"/>
    <d v="1899-12-30T00:00:45"/>
    <x v="0"/>
    <m/>
    <m/>
    <d v="1899-12-30T00:00:00"/>
    <d v="1899-12-30T00:34:30"/>
    <n v="5"/>
    <d v="1899-12-30T00:00:45"/>
    <n v="34.499999999995161"/>
    <x v="8"/>
    <x v="1"/>
  </r>
  <r>
    <x v="11"/>
    <s v="2025004391"/>
    <x v="0"/>
    <x v="1447"/>
    <s v="EAS54BV"/>
    <d v="2025-02-27T00:00:00"/>
    <x v="2"/>
    <s v="3320"/>
    <x v="12"/>
    <s v="PA"/>
    <x v="2"/>
    <x v="0"/>
    <d v="2025-02-27T00:00:00"/>
    <d v="1899-12-30T16:22:32"/>
    <d v="2025-02-27T00:00:00"/>
    <d v="1899-12-30T16:23:19"/>
    <d v="2025-02-27T00:00:00"/>
    <d v="1899-12-30T16:53:45"/>
    <x v="0"/>
    <x v="0"/>
    <s v="1322316908"/>
    <s v="EXW"/>
    <d v="1899-12-30T00:31:13"/>
    <x v="1984"/>
    <d v="1899-12-30T00:00:47"/>
    <s v="Ensacado"/>
    <s v="E002"/>
    <x v="1"/>
    <d v="1899-12-30T00:31:13"/>
    <d v="1899-12-30T00:30:26"/>
    <x v="7"/>
    <x v="4"/>
    <x v="1"/>
    <x v="1"/>
    <n v="0"/>
    <n v="0"/>
    <x v="0"/>
    <x v="1"/>
    <x v="1"/>
    <n v="0"/>
    <x v="8"/>
    <x v="1"/>
    <d v="1899-12-30T00:00:47"/>
    <d v="1899-12-30T00:00:47"/>
    <x v="0"/>
    <m/>
    <m/>
    <d v="1899-12-30T00:00:00"/>
    <d v="1899-12-30T00:31:13"/>
    <n v="5"/>
    <d v="1899-12-30T00:00:47"/>
    <n v="31.216666666679966"/>
    <x v="8"/>
    <x v="1"/>
  </r>
  <r>
    <x v="11"/>
    <s v="2025004393"/>
    <x v="0"/>
    <x v="926"/>
    <s v="E6907LCY"/>
    <d v="2025-02-27T00:00:00"/>
    <x v="2"/>
    <s v="2906"/>
    <x v="11"/>
    <s v="PA"/>
    <x v="2"/>
    <x v="0"/>
    <d v="2025-02-27T00:00:00"/>
    <d v="1899-12-30T16:27:31"/>
    <d v="2025-02-27T00:00:00"/>
    <d v="1899-12-30T16:28:17"/>
    <d v="2025-02-27T00:00:00"/>
    <d v="1899-12-30T17:02:10"/>
    <x v="0"/>
    <x v="0"/>
    <s v="1322316910"/>
    <s v="FBO"/>
    <d v="1899-12-30T00:34:39"/>
    <x v="3738"/>
    <d v="1899-12-30T00:00:46"/>
    <s v="Ensacado"/>
    <s v="E002"/>
    <x v="2"/>
    <d v="1899-12-30T00:34:39"/>
    <d v="1899-12-30T00:33:53"/>
    <x v="7"/>
    <x v="4"/>
    <x v="1"/>
    <x v="1"/>
    <n v="0"/>
    <n v="0"/>
    <x v="0"/>
    <x v="1"/>
    <x v="1"/>
    <n v="0"/>
    <x v="8"/>
    <x v="1"/>
    <d v="1899-12-30T00:00:46"/>
    <d v="1899-12-30T00:00:46"/>
    <x v="0"/>
    <m/>
    <m/>
    <d v="1899-12-30T00:00:00"/>
    <d v="1899-12-30T00:34:39"/>
    <n v="5"/>
    <d v="1899-12-30T00:00:46"/>
    <n v="34.649999999999977"/>
    <x v="12"/>
    <x v="1"/>
  </r>
  <r>
    <x v="11"/>
    <s v="2025004398"/>
    <x v="0"/>
    <x v="1429"/>
    <s v="E51RS53"/>
    <d v="2025-02-27T00:00:00"/>
    <x v="2"/>
    <s v="2906"/>
    <x v="11"/>
    <s v="PA"/>
    <x v="2"/>
    <x v="0"/>
    <d v="2025-02-27T00:00:00"/>
    <d v="1899-12-30T16:51:30"/>
    <d v="2025-02-27T00:00:00"/>
    <d v="1899-12-30T16:53:15"/>
    <d v="2025-02-27T00:00:00"/>
    <d v="1899-12-30T17:13:46"/>
    <x v="0"/>
    <x v="0"/>
    <s v="1322316914"/>
    <s v="EXW"/>
    <d v="1899-12-30T00:22:16"/>
    <x v="2271"/>
    <d v="1899-12-30T00:01:45"/>
    <s v="Ensacado"/>
    <s v="E002"/>
    <x v="1"/>
    <d v="1899-12-30T00:22:16"/>
    <d v="1899-12-30T00:20:31"/>
    <x v="7"/>
    <x v="4"/>
    <x v="1"/>
    <x v="1"/>
    <n v="0"/>
    <n v="0"/>
    <x v="0"/>
    <x v="1"/>
    <x v="1"/>
    <n v="0"/>
    <x v="8"/>
    <x v="1"/>
    <d v="1899-12-30T00:01:45"/>
    <d v="1899-12-30T00:01:45"/>
    <x v="0"/>
    <m/>
    <m/>
    <d v="1899-12-30T00:00:00"/>
    <d v="1899-12-30T00:22:16"/>
    <n v="5"/>
    <d v="1899-12-30T00:01:45"/>
    <n v="22.26666666666242"/>
    <x v="12"/>
    <x v="1"/>
  </r>
  <r>
    <x v="11"/>
    <s v="2025004400"/>
    <x v="0"/>
    <x v="917"/>
    <s v="E1437MRF"/>
    <d v="2025-02-27T00:00:00"/>
    <x v="2"/>
    <s v="3320"/>
    <x v="12"/>
    <s v="PA"/>
    <x v="2"/>
    <x v="0"/>
    <d v="2025-02-27T00:00:00"/>
    <d v="1899-12-30T17:00:51"/>
    <d v="2025-02-27T00:00:00"/>
    <d v="1899-12-30T17:01:37"/>
    <d v="2025-02-27T00:00:00"/>
    <d v="1899-12-30T17:25:22"/>
    <x v="0"/>
    <x v="0"/>
    <s v="1322316916"/>
    <s v="FBO"/>
    <d v="1899-12-30T00:24:31"/>
    <x v="845"/>
    <d v="1899-12-30T00:00:46"/>
    <s v="Ensacado"/>
    <s v="E002"/>
    <x v="2"/>
    <d v="1899-12-30T00:24:31"/>
    <d v="1899-12-30T00:23:45"/>
    <x v="11"/>
    <x v="4"/>
    <x v="1"/>
    <x v="1"/>
    <n v="0"/>
    <n v="0"/>
    <x v="0"/>
    <x v="1"/>
    <x v="1"/>
    <n v="0"/>
    <x v="8"/>
    <x v="1"/>
    <d v="1899-12-30T00:00:46"/>
    <d v="1899-12-30T00:00:46"/>
    <x v="0"/>
    <m/>
    <m/>
    <d v="1899-12-30T00:00:00"/>
    <d v="1899-12-30T00:24:31"/>
    <n v="5"/>
    <d v="1899-12-30T00:00:46"/>
    <n v="24.516666666662452"/>
    <x v="12"/>
    <x v="1"/>
  </r>
  <r>
    <x v="11"/>
    <s v="2025004403"/>
    <x v="0"/>
    <x v="920"/>
    <s v="E3167MNG"/>
    <d v="2025-02-27T00:00:00"/>
    <x v="2"/>
    <s v="2906"/>
    <x v="11"/>
    <s v="PA"/>
    <x v="2"/>
    <x v="0"/>
    <d v="2025-02-27T00:00:00"/>
    <d v="1899-12-30T17:31:18"/>
    <d v="2025-02-27T00:00:00"/>
    <d v="1899-12-30T17:32:03"/>
    <d v="2025-02-27T00:00:00"/>
    <d v="1899-12-30T17:45:16"/>
    <x v="0"/>
    <x v="0"/>
    <s v="1322316918"/>
    <s v="FBO"/>
    <d v="1899-12-30T00:13:58"/>
    <x v="790"/>
    <d v="1899-12-30T00:00:45"/>
    <s v="Ensacado"/>
    <s v="E002"/>
    <x v="2"/>
    <d v="1899-12-30T00:13:58"/>
    <d v="1899-12-30T00:13:13"/>
    <x v="11"/>
    <x v="4"/>
    <x v="1"/>
    <x v="1"/>
    <n v="0"/>
    <n v="0"/>
    <x v="0"/>
    <x v="1"/>
    <x v="1"/>
    <n v="0"/>
    <x v="8"/>
    <x v="1"/>
    <d v="1899-12-30T00:00:45"/>
    <d v="1899-12-30T00:00:45"/>
    <x v="0"/>
    <m/>
    <m/>
    <d v="1899-12-30T00:00:00"/>
    <d v="1899-12-30T00:13:58"/>
    <n v="5"/>
    <d v="1899-12-30T00:00:45"/>
    <n v="13.966666666675192"/>
    <x v="12"/>
    <x v="1"/>
  </r>
  <r>
    <x v="11"/>
    <s v="2025004407"/>
    <x v="0"/>
    <x v="796"/>
    <s v="E4570MKW"/>
    <d v="2025-02-27T00:00:00"/>
    <x v="2"/>
    <s v="3044"/>
    <x v="25"/>
    <s v="PA"/>
    <x v="17"/>
    <x v="0"/>
    <d v="2025-02-27T00:00:00"/>
    <d v="1899-12-30T17:40:41"/>
    <d v="2025-02-27T00:00:00"/>
    <d v="1899-12-30T17:41:26"/>
    <d v="2025-02-27T00:00:00"/>
    <d v="1899-12-30T18:20:49"/>
    <x v="0"/>
    <x v="0"/>
    <s v="1322316921"/>
    <s v="FBO"/>
    <d v="1899-12-30T00:40:08"/>
    <x v="1740"/>
    <d v="1899-12-30T00:00:45"/>
    <s v="Granel"/>
    <s v="E001"/>
    <x v="2"/>
    <d v="1899-12-30T00:40:08"/>
    <d v="1899-12-30T00:39:23"/>
    <x v="11"/>
    <x v="4"/>
    <x v="1"/>
    <x v="2"/>
    <n v="0"/>
    <n v="0"/>
    <x v="0"/>
    <x v="2"/>
    <x v="1"/>
    <n v="0"/>
    <x v="8"/>
    <x v="1"/>
    <d v="1899-12-30T00:00:45"/>
    <d v="1899-12-30T00:00:45"/>
    <x v="0"/>
    <m/>
    <m/>
    <d v="1899-12-30T00:00:00"/>
    <d v="1899-12-30T00:40:08"/>
    <n v="5"/>
    <d v="1899-12-30T00:00:45"/>
    <n v="40.133333333332786"/>
    <x v="9"/>
    <x v="1"/>
  </r>
  <r>
    <x v="11"/>
    <s v="2025004417"/>
    <x v="0"/>
    <x v="1430"/>
    <s v="EAL71GU"/>
    <d v="2025-02-27T00:00:00"/>
    <x v="2"/>
    <s v="55"/>
    <x v="10"/>
    <s v="PA"/>
    <x v="22"/>
    <x v="0"/>
    <d v="2025-02-27T00:00:00"/>
    <d v="1899-12-30T18:31:30"/>
    <d v="2025-02-27T00:00:00"/>
    <d v="1899-12-30T18:32:15"/>
    <d v="2025-02-27T00:00:00"/>
    <d v="1899-12-30T19:09:43"/>
    <x v="0"/>
    <x v="0"/>
    <s v="1322316923"/>
    <s v="EXW"/>
    <d v="1899-12-30T00:38:13"/>
    <x v="3739"/>
    <d v="1899-12-30T00:00:45"/>
    <s v="Granel"/>
    <s v="E001"/>
    <x v="1"/>
    <d v="1899-12-30T00:38:13"/>
    <d v="1899-12-30T00:37:28"/>
    <x v="8"/>
    <x v="4"/>
    <x v="1"/>
    <x v="2"/>
    <n v="0"/>
    <n v="0"/>
    <x v="0"/>
    <x v="2"/>
    <x v="1"/>
    <n v="0"/>
    <x v="8"/>
    <x v="1"/>
    <d v="1899-12-30T00:00:45"/>
    <d v="1899-12-30T00:00:45"/>
    <x v="0"/>
    <m/>
    <m/>
    <d v="1899-12-30T00:00:00"/>
    <d v="1899-12-30T00:38:13"/>
    <n v="5"/>
    <d v="1899-12-30T00:00:45"/>
    <n v="38.216666666663954"/>
    <x v="10"/>
    <x v="1"/>
  </r>
  <r>
    <x v="11"/>
    <s v="2025004414"/>
    <x v="0"/>
    <x v="1434"/>
    <s v="EAC69HG"/>
    <d v="2025-02-27T00:00:00"/>
    <x v="2"/>
    <s v="2906"/>
    <x v="11"/>
    <s v="PA"/>
    <x v="2"/>
    <x v="0"/>
    <d v="2025-02-27T00:00:00"/>
    <d v="1899-12-30T18:22:28"/>
    <d v="2025-02-27T00:00:00"/>
    <d v="1899-12-30T18:24:07"/>
    <d v="2025-02-27T00:00:00"/>
    <d v="1899-12-30T19:27:26"/>
    <x v="0"/>
    <x v="0"/>
    <s v="1322316924"/>
    <s v="EXW"/>
    <d v="1899-12-30T01:04:58"/>
    <x v="3740"/>
    <d v="1899-12-30T00:01:39"/>
    <s v="Ensacado"/>
    <s v="E002"/>
    <x v="1"/>
    <d v="1899-12-30T01:04:58"/>
    <d v="1899-12-30T01:03:19"/>
    <x v="8"/>
    <x v="4"/>
    <x v="1"/>
    <x v="1"/>
    <n v="0"/>
    <n v="0"/>
    <x v="0"/>
    <x v="1"/>
    <x v="1"/>
    <n v="0"/>
    <x v="8"/>
    <x v="0"/>
    <d v="1899-12-30T00:01:39"/>
    <d v="1899-12-30T00:01:39"/>
    <x v="0"/>
    <m/>
    <m/>
    <d v="1899-12-30T00:00:00"/>
    <d v="1899-12-30T01:04:58"/>
    <n v="5"/>
    <d v="1899-12-30T00:01:39"/>
    <n v="64.966666666665574"/>
    <x v="10"/>
    <x v="0"/>
  </r>
  <r>
    <x v="11"/>
    <s v="2025004423"/>
    <x v="0"/>
    <x v="1436"/>
    <s v="E02VZ42"/>
    <d v="2025-02-27T00:00:00"/>
    <x v="2"/>
    <s v="55"/>
    <x v="10"/>
    <s v="PA"/>
    <x v="22"/>
    <x v="0"/>
    <d v="2025-02-27T00:00:00"/>
    <d v="1899-12-30T19:15:36"/>
    <d v="2025-02-27T00:00:00"/>
    <d v="1899-12-30T19:16:22"/>
    <d v="2025-02-27T00:00:00"/>
    <d v="1899-12-30T19:49:44"/>
    <x v="0"/>
    <x v="0"/>
    <s v="1322316926"/>
    <s v="EXW"/>
    <d v="1899-12-30T00:34:08"/>
    <x v="1693"/>
    <d v="1899-12-30T00:00:46"/>
    <s v="Granel"/>
    <s v="E001"/>
    <x v="1"/>
    <d v="1899-12-30T00:34:08"/>
    <d v="1899-12-30T00:33:22"/>
    <x v="12"/>
    <x v="4"/>
    <x v="1"/>
    <x v="2"/>
    <n v="0"/>
    <n v="0"/>
    <x v="0"/>
    <x v="2"/>
    <x v="1"/>
    <n v="0"/>
    <x v="8"/>
    <x v="1"/>
    <d v="1899-12-30T00:00:46"/>
    <d v="1899-12-30T00:00:46"/>
    <x v="0"/>
    <m/>
    <m/>
    <d v="1899-12-30T00:00:00"/>
    <d v="1899-12-30T00:34:08"/>
    <n v="5"/>
    <d v="1899-12-30T00:00:46"/>
    <n v="34.133333333328011"/>
    <x v="10"/>
    <x v="1"/>
  </r>
  <r>
    <x v="11"/>
    <s v="2025004420"/>
    <x v="0"/>
    <x v="1448"/>
    <s v="EBF30EC"/>
    <d v="2025-02-27T00:00:00"/>
    <x v="2"/>
    <s v="2906"/>
    <x v="11"/>
    <s v="PA"/>
    <x v="2"/>
    <x v="0"/>
    <d v="2025-02-27T00:00:00"/>
    <d v="1899-12-30T18:55:58"/>
    <d v="2025-02-27T00:00:00"/>
    <d v="1899-12-30T18:57:10"/>
    <d v="2025-02-27T00:00:00"/>
    <d v="1899-12-30T19:52:38"/>
    <x v="0"/>
    <x v="0"/>
    <s v="1322316927"/>
    <s v="EXW"/>
    <d v="1899-12-30T00:56:40"/>
    <x v="3741"/>
    <d v="1899-12-30T00:01:12"/>
    <s v="Ensacado"/>
    <s v="E002"/>
    <x v="1"/>
    <d v="1899-12-30T00:56:40"/>
    <d v="1899-12-30T00:55:28"/>
    <x v="8"/>
    <x v="4"/>
    <x v="1"/>
    <x v="1"/>
    <n v="0"/>
    <n v="0"/>
    <x v="0"/>
    <x v="1"/>
    <x v="1"/>
    <n v="0"/>
    <x v="8"/>
    <x v="0"/>
    <d v="1899-12-30T00:01:12"/>
    <d v="1899-12-30T00:01:12"/>
    <x v="0"/>
    <m/>
    <m/>
    <d v="1899-12-30T00:00:00"/>
    <d v="1899-12-30T00:56:40"/>
    <n v="5"/>
    <d v="1899-12-30T00:01:12"/>
    <n v="56.666666666663957"/>
    <x v="10"/>
    <x v="0"/>
  </r>
  <r>
    <x v="11"/>
    <s v="2025004440"/>
    <x v="0"/>
    <x v="1427"/>
    <s v="EAF04LH"/>
    <d v="2025-02-28T00:00:00"/>
    <x v="2"/>
    <s v="2906"/>
    <x v="11"/>
    <s v="PA"/>
    <x v="2"/>
    <x v="0"/>
    <d v="2025-02-28T00:00:00"/>
    <d v="1899-12-30T08:43:00"/>
    <d v="2025-02-28T00:00:00"/>
    <d v="1899-12-30T08:43:46"/>
    <d v="2025-02-28T00:00:00"/>
    <d v="1899-12-30T08:58:56"/>
    <x v="0"/>
    <x v="0"/>
    <s v="1322316930"/>
    <s v="EXW"/>
    <d v="1899-12-30T00:15:56"/>
    <x v="805"/>
    <d v="1899-12-30T00:00:46"/>
    <s v="Ensacado"/>
    <s v="E002"/>
    <x v="1"/>
    <d v="1899-12-30T00:15:56"/>
    <d v="1899-12-30T00:15:10"/>
    <x v="3"/>
    <x v="5"/>
    <x v="1"/>
    <x v="1"/>
    <n v="0"/>
    <n v="0"/>
    <x v="0"/>
    <x v="1"/>
    <x v="1"/>
    <n v="0"/>
    <x v="8"/>
    <x v="1"/>
    <d v="1899-12-30T00:00:46"/>
    <d v="1899-12-30T00:00:46"/>
    <x v="0"/>
    <m/>
    <m/>
    <d v="1899-12-30T00:00:00"/>
    <d v="1899-12-30T00:15:56"/>
    <n v="6"/>
    <d v="1899-12-30T00:00:46"/>
    <n v="15.933333333340833"/>
    <x v="2"/>
    <x v="1"/>
  </r>
  <r>
    <x v="11"/>
    <s v="2025004477"/>
    <x v="0"/>
    <x v="1443"/>
    <s v="EBB55NU"/>
    <d v="2025-02-28T00:00:00"/>
    <x v="2"/>
    <s v="55"/>
    <x v="10"/>
    <s v="PA"/>
    <x v="22"/>
    <x v="0"/>
    <d v="2025-02-28T00:00:00"/>
    <d v="1899-12-30T12:26:06"/>
    <d v="2025-02-28T00:00:00"/>
    <d v="1899-12-30T12:26:53"/>
    <d v="2025-02-28T00:00:00"/>
    <d v="1899-12-30T12:57:43"/>
    <x v="0"/>
    <x v="0"/>
    <s v="1322316946"/>
    <s v="EXW"/>
    <d v="1899-12-30T00:31:37"/>
    <x v="2602"/>
    <d v="1899-12-30T00:00:47"/>
    <s v="Granel"/>
    <s v="E001"/>
    <x v="1"/>
    <d v="1899-12-30T00:31:37"/>
    <d v="1899-12-30T00:30:50"/>
    <x v="13"/>
    <x v="5"/>
    <x v="1"/>
    <x v="2"/>
    <n v="0"/>
    <n v="0"/>
    <x v="0"/>
    <x v="2"/>
    <x v="1"/>
    <n v="0"/>
    <x v="8"/>
    <x v="1"/>
    <d v="1899-12-30T00:00:47"/>
    <d v="1899-12-30T00:00:47"/>
    <x v="0"/>
    <m/>
    <m/>
    <d v="1899-12-30T00:00:00"/>
    <d v="1899-12-30T00:31:37"/>
    <n v="6"/>
    <d v="1899-12-30T00:00:47"/>
    <n v="31.616666666668838"/>
    <x v="11"/>
    <x v="1"/>
  </r>
  <r>
    <x v="11"/>
    <s v="2025004466"/>
    <x v="0"/>
    <x v="1449"/>
    <s v="E1428KGG"/>
    <d v="2025-02-28T00:00:00"/>
    <x v="2"/>
    <s v="2906"/>
    <x v="11"/>
    <s v="PA"/>
    <x v="2"/>
    <x v="0"/>
    <d v="2025-02-28T00:00:00"/>
    <d v="1899-12-30T12:00:26"/>
    <d v="2025-02-28T00:00:00"/>
    <d v="1899-12-30T12:16:11"/>
    <d v="2025-02-28T00:00:00"/>
    <d v="1899-12-30T13:06:32"/>
    <x v="0"/>
    <x v="0"/>
    <s v="1322316948"/>
    <s v="EXW"/>
    <d v="1899-12-30T01:06:06"/>
    <x v="1439"/>
    <d v="1899-12-30T00:15:45"/>
    <s v="Ensacado"/>
    <s v="E002"/>
    <x v="1"/>
    <d v="1899-12-30T01:06:06"/>
    <d v="1899-12-30T00:50:21"/>
    <x v="13"/>
    <x v="5"/>
    <x v="1"/>
    <x v="1"/>
    <n v="0"/>
    <n v="0"/>
    <x v="0"/>
    <x v="1"/>
    <x v="1"/>
    <n v="0"/>
    <x v="8"/>
    <x v="0"/>
    <d v="1899-12-30T00:15:45"/>
    <d v="1899-12-30T00:15:45"/>
    <x v="0"/>
    <m/>
    <m/>
    <d v="1899-12-30T00:00:00"/>
    <d v="1899-12-30T01:06:06"/>
    <n v="6"/>
    <d v="1899-12-30T00:15:45"/>
    <n v="66.099999999988754"/>
    <x v="6"/>
    <x v="0"/>
  </r>
  <r>
    <x v="11"/>
    <s v="2025004499"/>
    <x v="0"/>
    <x v="1444"/>
    <s v="EAB55XJ"/>
    <d v="2025-02-28T00:00:00"/>
    <x v="2"/>
    <s v="55"/>
    <x v="10"/>
    <s v="PA"/>
    <x v="22"/>
    <x v="0"/>
    <d v="2025-02-28T00:00:00"/>
    <d v="1899-12-30T13:55:27"/>
    <d v="2025-02-28T00:00:00"/>
    <d v="1899-12-30T13:56:13"/>
    <d v="2025-02-28T00:00:00"/>
    <d v="1899-12-30T14:26:41"/>
    <x v="0"/>
    <x v="0"/>
    <s v="1322316952"/>
    <s v="EXW"/>
    <d v="1899-12-30T00:31:14"/>
    <x v="811"/>
    <d v="1899-12-30T00:00:46"/>
    <s v="Granel"/>
    <s v="E001"/>
    <x v="1"/>
    <d v="1899-12-30T00:31:14"/>
    <d v="1899-12-30T00:30:28"/>
    <x v="6"/>
    <x v="5"/>
    <x v="1"/>
    <x v="2"/>
    <n v="0"/>
    <n v="0"/>
    <x v="0"/>
    <x v="2"/>
    <x v="1"/>
    <n v="0"/>
    <x v="8"/>
    <x v="1"/>
    <d v="1899-12-30T00:00:46"/>
    <d v="1899-12-30T00:00:46"/>
    <x v="0"/>
    <m/>
    <m/>
    <d v="1899-12-30T00:00:00"/>
    <d v="1899-12-30T00:31:14"/>
    <n v="6"/>
    <d v="1899-12-30T00:00:46"/>
    <n v="31.233333333340827"/>
    <x v="7"/>
    <x v="1"/>
  </r>
  <r>
    <x v="11"/>
    <s v="2025004504"/>
    <x v="0"/>
    <x v="1450"/>
    <s v="E41VD65"/>
    <d v="2025-02-28T00:00:00"/>
    <x v="2"/>
    <s v="2906"/>
    <x v="11"/>
    <s v="PA"/>
    <x v="2"/>
    <x v="0"/>
    <d v="2025-02-28T00:00:00"/>
    <d v="1899-12-30T14:34:40"/>
    <d v="2025-02-28T00:00:00"/>
    <d v="1899-12-30T14:35:26"/>
    <d v="2025-02-28T00:00:00"/>
    <d v="1899-12-30T15:21:55"/>
    <x v="0"/>
    <x v="0"/>
    <s v="1322316953"/>
    <s v="EXW"/>
    <d v="1899-12-30T00:47:15"/>
    <x v="60"/>
    <d v="1899-12-30T00:00:46"/>
    <s v="Ensacado"/>
    <s v="E002"/>
    <x v="1"/>
    <d v="1899-12-30T00:47:15"/>
    <d v="1899-12-30T00:46:29"/>
    <x v="14"/>
    <x v="5"/>
    <x v="1"/>
    <x v="1"/>
    <n v="0"/>
    <n v="0"/>
    <x v="0"/>
    <x v="1"/>
    <x v="1"/>
    <n v="0"/>
    <x v="8"/>
    <x v="0"/>
    <d v="1899-12-30T00:00:46"/>
    <d v="1899-12-30T00:00:46"/>
    <x v="0"/>
    <m/>
    <m/>
    <d v="1899-12-30T00:00:00"/>
    <d v="1899-12-30T00:47:15"/>
    <n v="6"/>
    <d v="1899-12-30T00:00:46"/>
    <n v="47.250000000000028"/>
    <x v="14"/>
    <x v="0"/>
  </r>
  <r>
    <x v="11"/>
    <s v="2025004510"/>
    <x v="0"/>
    <x v="1434"/>
    <s v="EAC69HG"/>
    <d v="2025-02-28T00:00:00"/>
    <x v="2"/>
    <s v="2906"/>
    <x v="11"/>
    <s v="PA"/>
    <x v="2"/>
    <x v="0"/>
    <d v="2025-02-28T00:00:00"/>
    <d v="1899-12-30T15:28:52"/>
    <d v="2025-02-28T00:00:00"/>
    <d v="1899-12-30T15:30:40"/>
    <d v="2025-02-28T00:00:00"/>
    <d v="1899-12-30T15:58:06"/>
    <x v="0"/>
    <x v="0"/>
    <s v="1322316954"/>
    <s v="EXW"/>
    <d v="1899-12-30T00:29:14"/>
    <x v="421"/>
    <d v="1899-12-30T00:01:48"/>
    <s v="Ensacado"/>
    <s v="E002"/>
    <x v="1"/>
    <d v="1899-12-30T00:29:14"/>
    <d v="1899-12-30T00:27:26"/>
    <x v="10"/>
    <x v="5"/>
    <x v="1"/>
    <x v="1"/>
    <n v="0"/>
    <n v="0"/>
    <x v="0"/>
    <x v="1"/>
    <x v="1"/>
    <n v="0"/>
    <x v="8"/>
    <x v="1"/>
    <d v="1899-12-30T00:01:48"/>
    <d v="1899-12-30T00:01:48"/>
    <x v="0"/>
    <m/>
    <m/>
    <d v="1899-12-30T00:00:00"/>
    <d v="1899-12-30T00:29:14"/>
    <n v="6"/>
    <d v="1899-12-30T00:01:48"/>
    <n v="29.233333333324847"/>
    <x v="14"/>
    <x v="1"/>
  </r>
  <r>
    <x v="11"/>
    <s v="2025004514"/>
    <x v="0"/>
    <x v="1433"/>
    <s v="EBE63SG"/>
    <d v="2025-02-28T00:00:00"/>
    <x v="2"/>
    <s v="55"/>
    <x v="10"/>
    <s v="PA"/>
    <x v="22"/>
    <x v="0"/>
    <d v="2025-02-28T00:00:00"/>
    <d v="1899-12-30T15:41:56"/>
    <d v="2025-02-28T00:00:00"/>
    <d v="1899-12-30T15:42:44"/>
    <d v="2025-02-28T00:00:00"/>
    <d v="1899-12-30T16:16:45"/>
    <x v="0"/>
    <x v="0"/>
    <s v="1322316957"/>
    <s v="EXW"/>
    <d v="1899-12-30T00:34:49"/>
    <x v="1038"/>
    <d v="1899-12-30T00:00:48"/>
    <s v="Granel"/>
    <s v="E001"/>
    <x v="1"/>
    <d v="1899-12-30T00:34:49"/>
    <d v="1899-12-30T00:34:01"/>
    <x v="10"/>
    <x v="5"/>
    <x v="1"/>
    <x v="2"/>
    <n v="0"/>
    <n v="0"/>
    <x v="0"/>
    <x v="2"/>
    <x v="1"/>
    <n v="0"/>
    <x v="8"/>
    <x v="1"/>
    <d v="1899-12-30T00:00:48"/>
    <d v="1899-12-30T00:00:48"/>
    <x v="0"/>
    <m/>
    <m/>
    <d v="1899-12-30T00:00:00"/>
    <d v="1899-12-30T00:34:49"/>
    <n v="6"/>
    <d v="1899-12-30T00:00:48"/>
    <n v="34.816666666665661"/>
    <x v="8"/>
    <x v="1"/>
  </r>
  <r>
    <x v="11"/>
    <s v="2025004521"/>
    <x v="0"/>
    <x v="787"/>
    <s v="E6997LHG"/>
    <d v="2025-02-28T00:00:00"/>
    <x v="2"/>
    <s v="3218"/>
    <x v="55"/>
    <s v="PA"/>
    <x v="26"/>
    <x v="0"/>
    <d v="2025-02-28T00:00:00"/>
    <d v="1899-12-30T16:35:52"/>
    <d v="2025-02-28T00:00:00"/>
    <d v="1899-12-30T16:36:38"/>
    <d v="2025-02-28T00:00:00"/>
    <d v="1899-12-30T17:19:51"/>
    <x v="0"/>
    <x v="0"/>
    <s v="1322316961"/>
    <s v="FBO"/>
    <d v="1899-12-30T00:43:59"/>
    <x v="3742"/>
    <d v="1899-12-30T00:00:46"/>
    <s v="Granel"/>
    <s v="E001"/>
    <x v="2"/>
    <d v="1899-12-30T00:43:59"/>
    <d v="1899-12-30T00:43:13"/>
    <x v="7"/>
    <x v="5"/>
    <x v="1"/>
    <x v="2"/>
    <n v="0"/>
    <n v="0"/>
    <x v="0"/>
    <x v="2"/>
    <x v="1"/>
    <n v="0"/>
    <x v="8"/>
    <x v="1"/>
    <d v="1899-12-30T00:00:46"/>
    <d v="1899-12-30T00:00:46"/>
    <x v="0"/>
    <m/>
    <m/>
    <d v="1899-12-30T00:00:00"/>
    <d v="1899-12-30T00:43:59"/>
    <n v="6"/>
    <d v="1899-12-30T00:00:46"/>
    <n v="43.983333333345534"/>
    <x v="12"/>
    <x v="1"/>
  </r>
  <r>
    <x v="11"/>
    <s v="2025004528"/>
    <x v="0"/>
    <x v="1451"/>
    <s v="EBO87ZM"/>
    <d v="2025-02-28T00:00:00"/>
    <x v="2"/>
    <s v="55"/>
    <x v="10"/>
    <s v="PA"/>
    <x v="22"/>
    <x v="0"/>
    <d v="2025-02-28T00:00:00"/>
    <d v="1899-12-30T16:49:31"/>
    <d v="2025-02-28T00:00:00"/>
    <d v="1899-12-30T16:50:18"/>
    <d v="2025-02-28T00:00:00"/>
    <d v="1899-12-30T17:27:09"/>
    <x v="0"/>
    <x v="0"/>
    <s v="1322316962"/>
    <s v="EXW"/>
    <d v="1899-12-30T00:37:38"/>
    <x v="2668"/>
    <d v="1899-12-30T00:00:47"/>
    <s v="Granel"/>
    <s v="E001"/>
    <x v="1"/>
    <d v="1899-12-30T00:37:38"/>
    <d v="1899-12-30T00:36:51"/>
    <x v="7"/>
    <x v="5"/>
    <x v="1"/>
    <x v="2"/>
    <n v="0"/>
    <n v="0"/>
    <x v="0"/>
    <x v="2"/>
    <x v="1"/>
    <n v="0"/>
    <x v="8"/>
    <x v="1"/>
    <d v="1899-12-30T00:00:47"/>
    <d v="1899-12-30T00:00:47"/>
    <x v="0"/>
    <m/>
    <m/>
    <d v="1899-12-30T00:00:00"/>
    <d v="1899-12-30T00:37:38"/>
    <n v="6"/>
    <d v="1899-12-30T00:00:47"/>
    <n v="37.633333333334313"/>
    <x v="12"/>
    <x v="1"/>
  </r>
  <r>
    <x v="11"/>
    <s v="2025004543"/>
    <x v="0"/>
    <x v="1452"/>
    <s v="EBN11IS"/>
    <d v="2025-02-28T00:00:00"/>
    <x v="2"/>
    <s v="2906"/>
    <x v="11"/>
    <s v="PA"/>
    <x v="2"/>
    <x v="0"/>
    <d v="2025-02-28T00:00:00"/>
    <d v="1899-12-30T17:46:57"/>
    <d v="2025-02-28T00:00:00"/>
    <d v="1899-12-30T17:48:06"/>
    <d v="2025-02-28T00:00:00"/>
    <d v="1899-12-30T18:33:34"/>
    <x v="0"/>
    <x v="0"/>
    <s v="1322316967"/>
    <s v="EXW"/>
    <d v="1899-12-30T00:46:37"/>
    <x v="928"/>
    <d v="1899-12-30T00:01:09"/>
    <s v="Ensacado"/>
    <s v="E002"/>
    <x v="1"/>
    <d v="1899-12-30T00:46:37"/>
    <d v="1899-12-30T00:45:28"/>
    <x v="11"/>
    <x v="5"/>
    <x v="1"/>
    <x v="1"/>
    <n v="0"/>
    <n v="0"/>
    <x v="0"/>
    <x v="1"/>
    <x v="1"/>
    <n v="0"/>
    <x v="8"/>
    <x v="0"/>
    <d v="1899-12-30T00:01:09"/>
    <d v="1899-12-30T00:01:09"/>
    <x v="0"/>
    <m/>
    <m/>
    <d v="1899-12-30T00:00:00"/>
    <d v="1899-12-30T00:46:37"/>
    <n v="6"/>
    <d v="1899-12-30T00:01:09"/>
    <n v="46.616666666673581"/>
    <x v="9"/>
    <x v="0"/>
  </r>
  <r>
    <x v="11"/>
    <s v="2025004548"/>
    <x v="0"/>
    <x v="1437"/>
    <s v="E51RS53"/>
    <d v="2025-02-28T00:00:00"/>
    <x v="2"/>
    <s v="2906"/>
    <x v="11"/>
    <s v="PA"/>
    <x v="2"/>
    <x v="0"/>
    <d v="2025-02-28T00:00:00"/>
    <d v="1899-12-30T19:11:21"/>
    <d v="2025-02-28T00:00:00"/>
    <d v="1899-12-30T19:12:09"/>
    <d v="2025-02-28T00:00:00"/>
    <d v="1899-12-30T19:34:24"/>
    <x v="0"/>
    <x v="0"/>
    <s v="1322316969"/>
    <s v="EXW"/>
    <d v="1899-12-30T00:23:03"/>
    <x v="1829"/>
    <d v="1899-12-30T00:00:48"/>
    <s v="Ensacado"/>
    <s v="E002"/>
    <x v="1"/>
    <d v="1899-12-30T00:23:03"/>
    <d v="1899-12-30T00:22:15"/>
    <x v="12"/>
    <x v="5"/>
    <x v="1"/>
    <x v="1"/>
    <n v="0"/>
    <n v="0"/>
    <x v="0"/>
    <x v="1"/>
    <x v="1"/>
    <n v="0"/>
    <x v="8"/>
    <x v="1"/>
    <d v="1899-12-30T00:00:48"/>
    <d v="1899-12-30T00:00:48"/>
    <x v="0"/>
    <m/>
    <m/>
    <d v="1899-12-30T00:00:00"/>
    <d v="1899-12-30T00:23:03"/>
    <n v="6"/>
    <d v="1899-12-30T00:00:48"/>
    <n v="23.05000000000808"/>
    <x v="10"/>
    <x v="1"/>
  </r>
  <r>
    <x v="11"/>
    <s v="2025004574"/>
    <x v="0"/>
    <x v="1427"/>
    <s v="EAF04LH"/>
    <d v="2025-03-03T00:00:00"/>
    <x v="2"/>
    <s v="2906"/>
    <x v="11"/>
    <s v="PA"/>
    <x v="2"/>
    <x v="0"/>
    <d v="2025-03-03T00:00:00"/>
    <d v="1899-12-30T09:08:56"/>
    <d v="2025-03-03T00:00:00"/>
    <d v="1899-12-30T09:09:52"/>
    <d v="2025-03-03T00:00:00"/>
    <d v="1899-12-30T09:26:37"/>
    <x v="0"/>
    <x v="0"/>
    <s v="1322316973"/>
    <s v="EXW"/>
    <d v="1899-12-30T00:17:41"/>
    <x v="1962"/>
    <d v="1899-12-30T00:00:56"/>
    <s v="Ensacado"/>
    <s v="E002"/>
    <x v="1"/>
    <d v="1899-12-30T00:17:41"/>
    <d v="1899-12-30T00:16:45"/>
    <x v="4"/>
    <x v="6"/>
    <x v="2"/>
    <x v="1"/>
    <n v="0"/>
    <n v="0"/>
    <x v="0"/>
    <x v="1"/>
    <x v="2"/>
    <n v="0"/>
    <x v="8"/>
    <x v="1"/>
    <d v="1899-12-30T00:00:56"/>
    <d v="1899-12-30T00:00:56"/>
    <x v="0"/>
    <m/>
    <m/>
    <d v="1899-12-30T00:00:00"/>
    <d v="1899-12-30T00:17:41"/>
    <n v="2"/>
    <d v="1899-12-30T00:00:56"/>
    <n v="17.683333333343985"/>
    <x v="3"/>
    <x v="1"/>
  </r>
  <r>
    <x v="11"/>
    <s v="2025004575"/>
    <x v="0"/>
    <x v="1453"/>
    <s v="EAB84ST"/>
    <d v="2025-03-03T00:00:00"/>
    <x v="2"/>
    <s v="2906"/>
    <x v="11"/>
    <s v="PA"/>
    <x v="2"/>
    <x v="0"/>
    <d v="2025-03-03T00:00:00"/>
    <d v="1899-12-30T09:10:22"/>
    <d v="2025-03-03T00:00:00"/>
    <d v="1899-12-30T09:13:29"/>
    <d v="2025-03-03T00:00:00"/>
    <d v="1899-12-30T09:44:56"/>
    <x v="0"/>
    <x v="0"/>
    <s v="1322316974"/>
    <s v="EXW"/>
    <d v="1899-12-30T00:34:34"/>
    <x v="892"/>
    <d v="1899-12-30T00:03:07"/>
    <s v="Ensacado"/>
    <s v="E002"/>
    <x v="1"/>
    <d v="1899-12-30T00:34:34"/>
    <d v="1899-12-30T00:31:27"/>
    <x v="4"/>
    <x v="6"/>
    <x v="2"/>
    <x v="1"/>
    <n v="0"/>
    <n v="0"/>
    <x v="0"/>
    <x v="1"/>
    <x v="2"/>
    <n v="0"/>
    <x v="8"/>
    <x v="1"/>
    <d v="1899-12-30T00:03:07"/>
    <d v="1899-12-30T00:03:07"/>
    <x v="0"/>
    <m/>
    <m/>
    <d v="1899-12-30T00:00:00"/>
    <d v="1899-12-30T00:34:34"/>
    <n v="2"/>
    <d v="1899-12-30T00:03:07"/>
    <n v="34.566666666667217"/>
    <x v="3"/>
    <x v="1"/>
  </r>
  <r>
    <x v="11"/>
    <s v="2025004579"/>
    <x v="0"/>
    <x v="1454"/>
    <s v="E54UC14"/>
    <d v="2025-03-03T00:00:00"/>
    <x v="2"/>
    <s v="2906"/>
    <x v="11"/>
    <s v="PA"/>
    <x v="2"/>
    <x v="0"/>
    <d v="2025-03-03T00:00:00"/>
    <d v="1899-12-30T10:00:43"/>
    <d v="2025-03-03T00:00:00"/>
    <d v="1899-12-30T10:01:32"/>
    <d v="2025-03-03T00:00:00"/>
    <d v="1899-12-30T10:55:23"/>
    <x v="0"/>
    <x v="0"/>
    <s v="1322316978"/>
    <s v="EXW"/>
    <d v="1899-12-30T00:54:40"/>
    <x v="3743"/>
    <d v="1899-12-30T00:00:49"/>
    <s v="Ensacado"/>
    <s v="E002"/>
    <x v="1"/>
    <d v="1899-12-30T00:54:40"/>
    <d v="1899-12-30T00:53:51"/>
    <x v="5"/>
    <x v="6"/>
    <x v="2"/>
    <x v="1"/>
    <n v="0"/>
    <n v="0"/>
    <x v="0"/>
    <x v="1"/>
    <x v="2"/>
    <n v="0"/>
    <x v="8"/>
    <x v="0"/>
    <d v="1899-12-30T00:00:49"/>
    <d v="1899-12-30T00:00:49"/>
    <x v="0"/>
    <m/>
    <m/>
    <d v="1899-12-30T00:00:00"/>
    <d v="1899-12-30T00:54:40"/>
    <n v="2"/>
    <d v="1899-12-30T00:00:49"/>
    <n v="54.666666666662366"/>
    <x v="4"/>
    <x v="0"/>
  </r>
  <r>
    <x v="11"/>
    <s v="2025004585"/>
    <x v="0"/>
    <x v="1431"/>
    <s v="EAU35NT"/>
    <d v="2025-03-03T00:00:00"/>
    <x v="2"/>
    <s v="55"/>
    <x v="10"/>
    <s v="PA"/>
    <x v="22"/>
    <x v="0"/>
    <d v="2025-03-03T00:00:00"/>
    <d v="1899-12-30T11:54:24"/>
    <d v="2025-03-03T00:00:00"/>
    <d v="1899-12-30T11:55:14"/>
    <d v="2025-03-03T00:00:00"/>
    <d v="1899-12-30T12:20:45"/>
    <x v="0"/>
    <x v="0"/>
    <s v="1322316980"/>
    <s v="EXW"/>
    <d v="1899-12-30T00:26:21"/>
    <x v="297"/>
    <d v="1899-12-30T00:00:50"/>
    <s v="Granel"/>
    <s v="E001"/>
    <x v="1"/>
    <d v="1899-12-30T00:26:21"/>
    <d v="1899-12-30T00:25:31"/>
    <x v="9"/>
    <x v="6"/>
    <x v="2"/>
    <x v="2"/>
    <n v="0"/>
    <n v="0"/>
    <x v="0"/>
    <x v="2"/>
    <x v="2"/>
    <n v="0"/>
    <x v="8"/>
    <x v="1"/>
    <d v="1899-12-30T00:00:50"/>
    <d v="1899-12-30T00:00:50"/>
    <x v="0"/>
    <m/>
    <m/>
    <d v="1899-12-30T00:00:00"/>
    <d v="1899-12-30T00:26:21"/>
    <n v="2"/>
    <d v="1899-12-30T00:00:50"/>
    <n v="26.349999999998442"/>
    <x v="11"/>
    <x v="1"/>
  </r>
  <r>
    <x v="11"/>
    <s v="2025004587"/>
    <x v="0"/>
    <x v="1451"/>
    <s v="EBO87ZN"/>
    <d v="2025-03-03T00:00:00"/>
    <x v="2"/>
    <s v="55"/>
    <x v="10"/>
    <s v="PA"/>
    <x v="22"/>
    <x v="0"/>
    <d v="2025-03-03T00:00:00"/>
    <d v="1899-12-30T12:00:34"/>
    <d v="2025-03-03T00:00:00"/>
    <d v="1899-12-30T12:03:21"/>
    <d v="2025-03-03T00:00:00"/>
    <d v="1899-12-30T12:44:49"/>
    <x v="0"/>
    <x v="0"/>
    <s v="1322316981"/>
    <s v="EXW"/>
    <d v="1899-12-30T00:44:15"/>
    <x v="610"/>
    <d v="1899-12-30T00:02:47"/>
    <s v="Granel"/>
    <s v="E001"/>
    <x v="1"/>
    <d v="1899-12-30T00:44:15"/>
    <d v="1899-12-30T00:41:28"/>
    <x v="13"/>
    <x v="6"/>
    <x v="2"/>
    <x v="2"/>
    <n v="0"/>
    <n v="0"/>
    <x v="0"/>
    <x v="2"/>
    <x v="2"/>
    <n v="0"/>
    <x v="8"/>
    <x v="1"/>
    <d v="1899-12-30T00:02:47"/>
    <d v="1899-12-30T00:02:47"/>
    <x v="0"/>
    <m/>
    <m/>
    <d v="1899-12-30T00:00:00"/>
    <d v="1899-12-30T00:44:15"/>
    <n v="2"/>
    <d v="1899-12-30T00:02:47"/>
    <n v="44.250000000004839"/>
    <x v="11"/>
    <x v="1"/>
  </r>
  <r>
    <x v="11"/>
    <s v="2025004591"/>
    <x v="0"/>
    <x v="936"/>
    <s v="E6102LLH"/>
    <d v="2025-03-03T00:00:00"/>
    <x v="2"/>
    <s v="55"/>
    <x v="10"/>
    <s v="PA"/>
    <x v="22"/>
    <x v="0"/>
    <d v="2025-03-03T00:00:00"/>
    <d v="1899-12-30T12:15:07"/>
    <d v="2025-03-03T00:00:00"/>
    <d v="1899-12-30T12:15:57"/>
    <d v="2025-03-03T00:00:00"/>
    <d v="1899-12-30T13:47:42"/>
    <x v="0"/>
    <x v="0"/>
    <s v="1322316990"/>
    <s v="EXW"/>
    <d v="1899-12-30T01:32:35"/>
    <x v="3744"/>
    <d v="1899-12-30T00:00:50"/>
    <s v="Granel"/>
    <s v="E001"/>
    <x v="1"/>
    <d v="1899-12-30T01:32:35"/>
    <d v="1899-12-30T01:31:45"/>
    <x v="13"/>
    <x v="6"/>
    <x v="2"/>
    <x v="2"/>
    <n v="0"/>
    <n v="0"/>
    <x v="0"/>
    <x v="2"/>
    <x v="2"/>
    <n v="0"/>
    <x v="8"/>
    <x v="2"/>
    <d v="1899-12-30T00:00:50"/>
    <d v="1899-12-30T00:00:50"/>
    <x v="0"/>
    <m/>
    <m/>
    <d v="1899-12-30T00:00:00"/>
    <d v="1899-12-30T01:32:35"/>
    <n v="2"/>
    <d v="1899-12-30T00:00:50"/>
    <n v="92.583333333331225"/>
    <x v="6"/>
    <x v="0"/>
  </r>
  <r>
    <x v="11"/>
    <s v="2025004603"/>
    <x v="0"/>
    <x v="1433"/>
    <s v="EBE63SG"/>
    <d v="2025-03-03T00:00:00"/>
    <x v="2"/>
    <s v="55"/>
    <x v="10"/>
    <s v="PA"/>
    <x v="22"/>
    <x v="0"/>
    <d v="2025-03-03T00:00:00"/>
    <d v="1899-12-30T13:17:58"/>
    <d v="2025-03-03T00:00:00"/>
    <d v="1899-12-30T13:18:48"/>
    <d v="2025-03-03T00:00:00"/>
    <d v="1899-12-30T14:55:20"/>
    <x v="0"/>
    <x v="0"/>
    <s v="1322316994"/>
    <s v="EXW"/>
    <d v="1899-12-30T01:37:22"/>
    <x v="3745"/>
    <d v="1899-12-30T00:00:50"/>
    <s v="Granel"/>
    <s v="E001"/>
    <x v="1"/>
    <d v="1899-12-30T01:37:22"/>
    <d v="1899-12-30T01:36:32"/>
    <x v="6"/>
    <x v="6"/>
    <x v="2"/>
    <x v="2"/>
    <n v="0"/>
    <n v="0"/>
    <x v="0"/>
    <x v="2"/>
    <x v="2"/>
    <n v="0"/>
    <x v="8"/>
    <x v="2"/>
    <d v="1899-12-30T00:00:50"/>
    <d v="1899-12-30T00:00:50"/>
    <x v="0"/>
    <m/>
    <m/>
    <d v="1899-12-30T00:00:00"/>
    <d v="1899-12-30T01:37:22"/>
    <n v="2"/>
    <d v="1899-12-30T00:00:50"/>
    <n v="97.366666666665679"/>
    <x v="7"/>
    <x v="0"/>
  </r>
  <r>
    <x v="11"/>
    <s v="2025004619"/>
    <x v="0"/>
    <x v="1441"/>
    <s v="EAT14XQ"/>
    <d v="2025-03-03T00:00:00"/>
    <x v="2"/>
    <s v="55"/>
    <x v="10"/>
    <s v="PA"/>
    <x v="22"/>
    <x v="0"/>
    <d v="2025-03-03T00:00:00"/>
    <d v="1899-12-30T15:25:14"/>
    <d v="2025-03-03T00:00:00"/>
    <d v="1899-12-30T15:27:26"/>
    <d v="2025-03-03T00:00:00"/>
    <d v="1899-12-30T16:04:04"/>
    <x v="0"/>
    <x v="0"/>
    <s v="1322317000"/>
    <s v="EXW"/>
    <d v="1899-12-30T00:38:50"/>
    <x v="1129"/>
    <d v="1899-12-30T00:02:12"/>
    <s v="Granel"/>
    <s v="E001"/>
    <x v="1"/>
    <d v="1899-12-30T00:38:50"/>
    <d v="1899-12-30T00:36:38"/>
    <x v="10"/>
    <x v="6"/>
    <x v="2"/>
    <x v="2"/>
    <n v="0"/>
    <n v="0"/>
    <x v="0"/>
    <x v="2"/>
    <x v="2"/>
    <n v="0"/>
    <x v="8"/>
    <x v="1"/>
    <d v="1899-12-30T00:02:12"/>
    <d v="1899-12-30T00:02:12"/>
    <x v="0"/>
    <m/>
    <m/>
    <d v="1899-12-30T00:00:00"/>
    <d v="1899-12-30T00:38:50"/>
    <n v="2"/>
    <d v="1899-12-30T00:02:12"/>
    <n v="38.833333333329541"/>
    <x v="8"/>
    <x v="1"/>
  </r>
  <r>
    <x v="11"/>
    <s v="2025004626"/>
    <x v="0"/>
    <x v="1455"/>
    <s v="EAG64ZD"/>
    <d v="2025-03-03T00:00:00"/>
    <x v="2"/>
    <s v="2906"/>
    <x v="11"/>
    <s v="PA"/>
    <x v="2"/>
    <x v="0"/>
    <d v="2025-03-03T00:00:00"/>
    <d v="1899-12-30T16:19:50"/>
    <d v="2025-03-03T00:00:00"/>
    <d v="1899-12-30T16:21:16"/>
    <d v="2025-03-03T00:00:00"/>
    <d v="1899-12-30T16:55:41"/>
    <x v="0"/>
    <x v="0"/>
    <s v="1322317002"/>
    <s v="EXW"/>
    <d v="1899-12-30T00:35:51"/>
    <x v="1798"/>
    <d v="1899-12-30T00:01:26"/>
    <s v="Ensacado"/>
    <s v="E002"/>
    <x v="1"/>
    <d v="1899-12-30T00:35:51"/>
    <d v="1899-12-30T00:34:25"/>
    <x v="7"/>
    <x v="6"/>
    <x v="2"/>
    <x v="1"/>
    <n v="0"/>
    <n v="0"/>
    <x v="0"/>
    <x v="1"/>
    <x v="2"/>
    <n v="0"/>
    <x v="8"/>
    <x v="1"/>
    <d v="1899-12-30T00:01:26"/>
    <d v="1899-12-30T00:01:26"/>
    <x v="0"/>
    <m/>
    <m/>
    <d v="1899-12-30T00:00:00"/>
    <d v="1899-12-30T00:35:51"/>
    <n v="2"/>
    <d v="1899-12-30T00:01:26"/>
    <n v="35.850000000009601"/>
    <x v="8"/>
    <x v="1"/>
  </r>
  <r>
    <x v="11"/>
    <s v="2025004642"/>
    <x v="0"/>
    <x v="1456"/>
    <s v="E74OG49"/>
    <d v="2025-03-03T00:00:00"/>
    <x v="2"/>
    <s v="2906"/>
    <x v="11"/>
    <s v="PA"/>
    <x v="2"/>
    <x v="0"/>
    <d v="2025-03-03T00:00:00"/>
    <d v="1899-12-30T18:25:32"/>
    <d v="2025-03-03T00:00:00"/>
    <d v="1899-12-30T18:27:40"/>
    <d v="2025-03-03T00:00:00"/>
    <d v="1899-12-30T19:21:05"/>
    <x v="0"/>
    <x v="0"/>
    <s v="1322317004"/>
    <s v="EXW"/>
    <d v="1899-12-30T00:55:33"/>
    <x v="2639"/>
    <d v="1899-12-30T00:02:08"/>
    <s v="Ensacado"/>
    <s v="E002"/>
    <x v="1"/>
    <d v="1899-12-30T00:55:33"/>
    <d v="1899-12-30T00:53:25"/>
    <x v="8"/>
    <x v="6"/>
    <x v="2"/>
    <x v="1"/>
    <n v="0"/>
    <n v="0"/>
    <x v="0"/>
    <x v="1"/>
    <x v="2"/>
    <n v="0"/>
    <x v="8"/>
    <x v="0"/>
    <d v="1899-12-30T00:02:08"/>
    <d v="1899-12-30T00:02:08"/>
    <x v="0"/>
    <m/>
    <m/>
    <d v="1899-12-30T00:00:00"/>
    <d v="1899-12-30T00:55:33"/>
    <n v="2"/>
    <d v="1899-12-30T00:02:08"/>
    <n v="55.550000000001646"/>
    <x v="10"/>
    <x v="0"/>
  </r>
  <r>
    <x v="11"/>
    <s v="2025004645"/>
    <x v="0"/>
    <x v="1442"/>
    <s v="E65TV57"/>
    <d v="2025-03-03T00:00:00"/>
    <x v="2"/>
    <s v="2906"/>
    <x v="11"/>
    <s v="PA"/>
    <x v="2"/>
    <x v="0"/>
    <d v="2025-03-03T00:00:00"/>
    <d v="1899-12-30T18:56:18"/>
    <d v="2025-03-03T00:00:00"/>
    <d v="1899-12-30T18:58:44"/>
    <d v="2025-03-03T00:00:00"/>
    <d v="1899-12-30T19:33:14"/>
    <x v="0"/>
    <x v="0"/>
    <s v="1322317005"/>
    <s v="EXW"/>
    <d v="1899-12-30T00:36:56"/>
    <x v="1745"/>
    <d v="1899-12-30T00:02:26"/>
    <s v="Ensacado"/>
    <s v="E002"/>
    <x v="1"/>
    <d v="1899-12-30T00:36:56"/>
    <d v="1899-12-30T00:34:30"/>
    <x v="8"/>
    <x v="6"/>
    <x v="2"/>
    <x v="1"/>
    <n v="0"/>
    <n v="0"/>
    <x v="0"/>
    <x v="1"/>
    <x v="2"/>
    <n v="0"/>
    <x v="8"/>
    <x v="1"/>
    <d v="1899-12-30T00:02:26"/>
    <d v="1899-12-30T00:02:26"/>
    <x v="0"/>
    <m/>
    <m/>
    <d v="1899-12-30T00:00:00"/>
    <d v="1899-12-30T00:36:56"/>
    <n v="2"/>
    <d v="1899-12-30T00:02:26"/>
    <n v="36.933333333335959"/>
    <x v="10"/>
    <x v="1"/>
  </r>
  <r>
    <x v="11"/>
    <s v="2025004659"/>
    <x v="0"/>
    <x v="622"/>
    <s v="EBA72OG"/>
    <d v="2025-03-04T00:00:00"/>
    <x v="2"/>
    <s v="55"/>
    <x v="10"/>
    <s v="PA"/>
    <x v="22"/>
    <x v="0"/>
    <d v="2025-03-04T00:00:00"/>
    <d v="1899-12-30T07:44:55"/>
    <d v="2025-03-04T00:00:00"/>
    <d v="1899-12-30T07:46:28"/>
    <d v="2025-03-04T00:00:00"/>
    <d v="1899-12-30T08:25:30"/>
    <x v="0"/>
    <x v="0"/>
    <s v="1322317007"/>
    <s v="EXW"/>
    <d v="1899-12-30T00:40:35"/>
    <x v="3551"/>
    <d v="1899-12-30T00:01:33"/>
    <s v="Granel"/>
    <s v="E001"/>
    <x v="1"/>
    <d v="1899-12-30T00:40:35"/>
    <d v="1899-12-30T00:39:02"/>
    <x v="2"/>
    <x v="7"/>
    <x v="2"/>
    <x v="2"/>
    <n v="0"/>
    <n v="0"/>
    <x v="0"/>
    <x v="2"/>
    <x v="2"/>
    <n v="0"/>
    <x v="8"/>
    <x v="1"/>
    <d v="1899-12-30T00:01:33"/>
    <d v="1899-12-30T00:01:33"/>
    <x v="0"/>
    <m/>
    <m/>
    <d v="1899-12-30T00:00:00"/>
    <d v="1899-12-30T00:40:35"/>
    <n v="3"/>
    <d v="1899-12-30T00:01:33"/>
    <n v="40.583333333332853"/>
    <x v="2"/>
    <x v="1"/>
  </r>
  <r>
    <x v="11"/>
    <s v="2025004670"/>
    <x v="0"/>
    <x v="1427"/>
    <s v="EAF04LH"/>
    <d v="2025-03-04T00:00:00"/>
    <x v="2"/>
    <s v="2906"/>
    <x v="11"/>
    <s v="PA"/>
    <x v="2"/>
    <x v="0"/>
    <d v="2025-03-04T00:00:00"/>
    <d v="1899-12-30T08:58:46"/>
    <d v="2025-03-04T00:00:00"/>
    <d v="1899-12-30T08:59:36"/>
    <d v="2025-03-04T00:00:00"/>
    <d v="1899-12-30T09:15:45"/>
    <x v="0"/>
    <x v="0"/>
    <s v="1322317008"/>
    <s v="EXW"/>
    <d v="1899-12-30T00:16:59"/>
    <x v="2233"/>
    <d v="1899-12-30T00:00:50"/>
    <s v="Ensacado"/>
    <s v="E002"/>
    <x v="1"/>
    <d v="1899-12-30T00:16:59"/>
    <d v="1899-12-30T00:16:09"/>
    <x v="3"/>
    <x v="7"/>
    <x v="2"/>
    <x v="1"/>
    <n v="0"/>
    <n v="0"/>
    <x v="0"/>
    <x v="1"/>
    <x v="2"/>
    <n v="0"/>
    <x v="8"/>
    <x v="1"/>
    <d v="1899-12-30T00:00:50"/>
    <d v="1899-12-30T00:00:50"/>
    <x v="0"/>
    <m/>
    <m/>
    <d v="1899-12-30T00:00:00"/>
    <d v="1899-12-30T00:16:59"/>
    <n v="3"/>
    <d v="1899-12-30T00:00:50"/>
    <n v="16.983333333331164"/>
    <x v="3"/>
    <x v="1"/>
  </r>
  <r>
    <x v="11"/>
    <s v="2025004664"/>
    <x v="0"/>
    <x v="1430"/>
    <s v="EAL71GU"/>
    <d v="2025-03-04T00:00:00"/>
    <x v="2"/>
    <s v="55"/>
    <x v="10"/>
    <s v="PA"/>
    <x v="22"/>
    <x v="0"/>
    <d v="2025-03-04T00:00:00"/>
    <d v="1899-12-30T08:10:12"/>
    <d v="2025-03-04T00:00:00"/>
    <d v="1899-12-30T10:35:04"/>
    <d v="2025-03-04T00:00:00"/>
    <d v="1899-12-30T11:07:19"/>
    <x v="0"/>
    <x v="0"/>
    <s v="1322317013"/>
    <s v="EXW"/>
    <d v="1899-12-30T02:57:07"/>
    <x v="3258"/>
    <d v="1899-12-30T02:24:52"/>
    <s v="Granel"/>
    <s v="E001"/>
    <x v="1"/>
    <d v="1899-12-30T02:57:07"/>
    <d v="1899-12-30T00:32:15"/>
    <x v="3"/>
    <x v="7"/>
    <x v="2"/>
    <x v="2"/>
    <n v="0"/>
    <n v="0"/>
    <x v="0"/>
    <x v="2"/>
    <x v="2"/>
    <n v="0"/>
    <x v="8"/>
    <x v="2"/>
    <d v="1899-12-30T02:24:52"/>
    <d v="1899-12-30T01:26:52"/>
    <x v="0"/>
    <m/>
    <m/>
    <d v="1899-12-30T00:00:00"/>
    <d v="1899-12-30T02:57:07"/>
    <n v="3"/>
    <d v="1899-12-30T02:24:52"/>
    <n v="177.1166666666592"/>
    <x v="5"/>
    <x v="0"/>
  </r>
  <r>
    <x v="11"/>
    <s v="2025004684"/>
    <x v="0"/>
    <x v="1433"/>
    <s v="EBE63SG"/>
    <d v="2025-03-04T00:00:00"/>
    <x v="2"/>
    <s v="55"/>
    <x v="10"/>
    <s v="PA"/>
    <x v="22"/>
    <x v="0"/>
    <d v="2025-03-04T00:00:00"/>
    <d v="1899-12-30T10:42:10"/>
    <d v="2025-03-04T00:00:00"/>
    <d v="1899-12-30T10:43:00"/>
    <d v="2025-03-04T00:00:00"/>
    <d v="1899-12-30T11:33:03"/>
    <x v="0"/>
    <x v="0"/>
    <s v="1322317016"/>
    <s v="EXW"/>
    <d v="1899-12-30T00:50:53"/>
    <x v="3746"/>
    <d v="1899-12-30T00:00:50"/>
    <s v="Granel"/>
    <s v="E001"/>
    <x v="1"/>
    <d v="1899-12-30T00:50:53"/>
    <d v="1899-12-30T00:50:03"/>
    <x v="5"/>
    <x v="7"/>
    <x v="2"/>
    <x v="2"/>
    <n v="0"/>
    <n v="0"/>
    <x v="0"/>
    <x v="2"/>
    <x v="2"/>
    <n v="0"/>
    <x v="8"/>
    <x v="0"/>
    <d v="1899-12-30T00:00:50"/>
    <d v="1899-12-30T00:00:50"/>
    <x v="0"/>
    <m/>
    <m/>
    <d v="1899-12-30T00:00:00"/>
    <d v="1899-12-30T00:50:53"/>
    <n v="3"/>
    <d v="1899-12-30T00:00:50"/>
    <n v="50.883333333336061"/>
    <x v="5"/>
    <x v="0"/>
  </r>
  <r>
    <x v="11"/>
    <s v="2025004688"/>
    <x v="0"/>
    <x v="1444"/>
    <s v="EAB55XJ"/>
    <d v="2025-03-04T00:00:00"/>
    <x v="2"/>
    <s v="55"/>
    <x v="10"/>
    <s v="PA"/>
    <x v="22"/>
    <x v="0"/>
    <d v="2025-03-04T00:00:00"/>
    <d v="1899-12-30T11:46:34"/>
    <d v="2025-03-04T00:00:00"/>
    <d v="1899-12-30T11:48:53"/>
    <d v="2025-03-04T00:00:00"/>
    <d v="1899-12-30T12:19:00"/>
    <x v="0"/>
    <x v="0"/>
    <s v="1322317018"/>
    <s v="EXW"/>
    <d v="1899-12-30T00:32:26"/>
    <x v="47"/>
    <d v="1899-12-30T00:02:19"/>
    <s v="Granel"/>
    <s v="E001"/>
    <x v="1"/>
    <d v="1899-12-30T00:32:26"/>
    <d v="1899-12-30T00:30:07"/>
    <x v="9"/>
    <x v="7"/>
    <x v="2"/>
    <x v="2"/>
    <n v="0"/>
    <n v="0"/>
    <x v="0"/>
    <x v="2"/>
    <x v="2"/>
    <n v="0"/>
    <x v="8"/>
    <x v="1"/>
    <d v="1899-12-30T00:02:19"/>
    <d v="1899-12-30T00:02:19"/>
    <x v="0"/>
    <m/>
    <m/>
    <d v="1899-12-30T00:00:00"/>
    <d v="1899-12-30T00:32:26"/>
    <n v="3"/>
    <d v="1899-12-30T00:02:19"/>
    <n v="32.433333333321507"/>
    <x v="11"/>
    <x v="1"/>
  </r>
  <r>
    <x v="11"/>
    <s v="2025004694"/>
    <x v="0"/>
    <x v="936"/>
    <s v="E6102LLH"/>
    <d v="2025-03-04T00:00:00"/>
    <x v="2"/>
    <s v="55"/>
    <x v="10"/>
    <s v="PA"/>
    <x v="22"/>
    <x v="0"/>
    <d v="2025-03-04T00:00:00"/>
    <d v="1899-12-30T12:53:38"/>
    <d v="2025-03-04T00:00:00"/>
    <d v="1899-12-30T12:54:28"/>
    <d v="2025-03-04T00:00:00"/>
    <d v="1899-12-30T13:19:10"/>
    <x v="0"/>
    <x v="0"/>
    <s v="1322317021"/>
    <s v="EXW"/>
    <d v="1899-12-30T00:25:32"/>
    <x v="2061"/>
    <d v="1899-12-30T00:00:50"/>
    <s v="Granel"/>
    <s v="E001"/>
    <x v="1"/>
    <d v="1899-12-30T00:25:32"/>
    <d v="1899-12-30T00:24:42"/>
    <x v="13"/>
    <x v="7"/>
    <x v="2"/>
    <x v="2"/>
    <n v="0"/>
    <n v="0"/>
    <x v="0"/>
    <x v="2"/>
    <x v="2"/>
    <n v="0"/>
    <x v="8"/>
    <x v="1"/>
    <d v="1899-12-30T00:00:50"/>
    <d v="1899-12-30T00:00:50"/>
    <x v="0"/>
    <m/>
    <m/>
    <d v="1899-12-30T00:00:00"/>
    <d v="1899-12-30T00:25:32"/>
    <n v="3"/>
    <d v="1899-12-30T00:00:50"/>
    <n v="25.533333333331143"/>
    <x v="6"/>
    <x v="1"/>
  </r>
  <r>
    <x v="11"/>
    <s v="2025004721"/>
    <x v="0"/>
    <x v="1457"/>
    <s v="EBH90SA"/>
    <d v="2025-03-04T00:00:00"/>
    <x v="2"/>
    <s v="2906"/>
    <x v="11"/>
    <s v="PA"/>
    <x v="2"/>
    <x v="0"/>
    <d v="2025-03-04T00:00:00"/>
    <d v="1899-12-30T18:34:33"/>
    <d v="2025-03-04T00:00:00"/>
    <d v="1899-12-30T18:39:34"/>
    <d v="2025-03-04T00:00:00"/>
    <d v="1899-12-30T19:24:46"/>
    <x v="0"/>
    <x v="0"/>
    <s v="1322317026"/>
    <s v="EXW"/>
    <d v="1899-12-30T00:50:13"/>
    <x v="1068"/>
    <d v="1899-12-30T00:05:01"/>
    <s v="Ensacado"/>
    <s v="E002"/>
    <x v="1"/>
    <d v="1899-12-30T00:50:13"/>
    <d v="1899-12-30T00:45:12"/>
    <x v="8"/>
    <x v="7"/>
    <x v="2"/>
    <x v="1"/>
    <n v="0"/>
    <n v="0"/>
    <x v="0"/>
    <x v="1"/>
    <x v="2"/>
    <n v="0"/>
    <x v="8"/>
    <x v="0"/>
    <d v="1899-12-30T00:05:01"/>
    <d v="1899-12-30T00:05:01"/>
    <x v="0"/>
    <m/>
    <m/>
    <d v="1899-12-30T00:00:00"/>
    <d v="1899-12-30T00:50:13"/>
    <n v="3"/>
    <d v="1899-12-30T00:05:01"/>
    <n v="50.216666666659272"/>
    <x v="10"/>
    <x v="0"/>
  </r>
  <r>
    <x v="11"/>
    <s v="2025004731"/>
    <x v="0"/>
    <x v="1448"/>
    <s v="E19ZC16"/>
    <d v="2025-03-05T00:00:00"/>
    <x v="2"/>
    <s v="2906"/>
    <x v="11"/>
    <s v="PA"/>
    <x v="2"/>
    <x v="0"/>
    <d v="2025-03-05T00:00:00"/>
    <d v="1899-12-30T07:50:50"/>
    <d v="2025-03-05T00:00:00"/>
    <d v="1899-12-30T07:52:29"/>
    <d v="2025-03-05T00:00:00"/>
    <d v="1899-12-30T08:32:17"/>
    <x v="0"/>
    <x v="0"/>
    <s v="1322317029"/>
    <s v="EXW"/>
    <d v="1899-12-30T00:41:27"/>
    <x v="1295"/>
    <d v="1899-12-30T00:01:39"/>
    <s v="Ensacado"/>
    <s v="E002"/>
    <x v="1"/>
    <d v="1899-12-30T00:41:27"/>
    <d v="1899-12-30T00:39:48"/>
    <x v="2"/>
    <x v="8"/>
    <x v="2"/>
    <x v="1"/>
    <n v="0"/>
    <n v="0"/>
    <x v="0"/>
    <x v="1"/>
    <x v="2"/>
    <n v="0"/>
    <x v="8"/>
    <x v="1"/>
    <d v="1899-12-30T00:01:39"/>
    <d v="1899-12-30T00:01:39"/>
    <x v="0"/>
    <m/>
    <m/>
    <d v="1899-12-30T00:00:00"/>
    <d v="1899-12-30T00:41:27"/>
    <n v="4"/>
    <d v="1899-12-30T00:01:39"/>
    <n v="41.449999999996805"/>
    <x v="2"/>
    <x v="1"/>
  </r>
  <r>
    <x v="11"/>
    <s v="2025004735"/>
    <x v="0"/>
    <x v="1447"/>
    <s v="EAS54BV"/>
    <d v="2025-03-05T00:00:00"/>
    <x v="2"/>
    <s v="2906"/>
    <x v="11"/>
    <s v="PA"/>
    <x v="2"/>
    <x v="0"/>
    <d v="2025-03-05T00:00:00"/>
    <d v="1899-12-30T08:30:18"/>
    <d v="2025-03-05T00:00:00"/>
    <d v="1899-12-30T08:31:09"/>
    <d v="2025-03-05T00:00:00"/>
    <d v="1899-12-30T08:44:00"/>
    <x v="0"/>
    <x v="0"/>
    <s v="1322317030"/>
    <s v="EXW"/>
    <d v="1899-12-30T00:13:42"/>
    <x v="3747"/>
    <d v="1899-12-30T00:00:51"/>
    <s v="Ensacado"/>
    <s v="E002"/>
    <x v="1"/>
    <d v="1899-12-30T00:13:42"/>
    <d v="1899-12-30T00:12:51"/>
    <x v="3"/>
    <x v="8"/>
    <x v="2"/>
    <x v="1"/>
    <n v="0"/>
    <n v="0"/>
    <x v="0"/>
    <x v="1"/>
    <x v="2"/>
    <n v="0"/>
    <x v="8"/>
    <x v="1"/>
    <d v="1899-12-30T00:00:51"/>
    <d v="1899-12-30T00:00:51"/>
    <x v="0"/>
    <m/>
    <m/>
    <d v="1899-12-30T00:00:00"/>
    <d v="1899-12-30T00:13:42"/>
    <n v="4"/>
    <d v="1899-12-30T00:00:51"/>
    <n v="13.700000000001582"/>
    <x v="2"/>
    <x v="1"/>
  </r>
  <r>
    <x v="11"/>
    <s v="2025004734"/>
    <x v="0"/>
    <x v="958"/>
    <s v="E2743MKZ"/>
    <d v="2025-03-05T00:00:00"/>
    <x v="2"/>
    <s v="55"/>
    <x v="10"/>
    <s v="PA"/>
    <x v="22"/>
    <x v="0"/>
    <d v="2025-03-05T00:00:00"/>
    <d v="1899-12-30T08:23:03"/>
    <d v="2025-03-05T00:00:00"/>
    <d v="1899-12-30T08:24:33"/>
    <d v="2025-03-05T00:00:00"/>
    <d v="1899-12-30T08:57:10"/>
    <x v="0"/>
    <x v="0"/>
    <s v="1322317032"/>
    <s v="EXW"/>
    <d v="1899-12-30T00:34:07"/>
    <x v="141"/>
    <d v="1899-12-30T00:01:30"/>
    <s v="Granel"/>
    <s v="E001"/>
    <x v="1"/>
    <d v="1899-12-30T00:34:07"/>
    <d v="1899-12-30T00:32:37"/>
    <x v="3"/>
    <x v="8"/>
    <x v="2"/>
    <x v="2"/>
    <n v="0"/>
    <n v="0"/>
    <x v="0"/>
    <x v="2"/>
    <x v="2"/>
    <n v="0"/>
    <x v="8"/>
    <x v="1"/>
    <d v="1899-12-30T00:01:30"/>
    <d v="1899-12-30T00:01:30"/>
    <x v="0"/>
    <m/>
    <m/>
    <d v="1899-12-30T00:00:00"/>
    <d v="1899-12-30T00:34:07"/>
    <n v="4"/>
    <d v="1899-12-30T00:01:30"/>
    <n v="34.116666666667228"/>
    <x v="2"/>
    <x v="1"/>
  </r>
  <r>
    <x v="11"/>
    <s v="2025004737"/>
    <x v="0"/>
    <x v="1427"/>
    <s v="EAF04LH"/>
    <d v="2025-03-05T00:00:00"/>
    <x v="2"/>
    <s v="2906"/>
    <x v="11"/>
    <s v="PA"/>
    <x v="2"/>
    <x v="0"/>
    <d v="2025-03-05T00:00:00"/>
    <d v="1899-12-30T08:38:31"/>
    <d v="2025-03-05T00:00:00"/>
    <d v="1899-12-30T08:39:22"/>
    <d v="2025-03-05T00:00:00"/>
    <d v="1899-12-30T09:01:41"/>
    <x v="0"/>
    <x v="0"/>
    <s v="1322317033"/>
    <s v="EXW"/>
    <d v="1899-12-30T00:23:10"/>
    <x v="477"/>
    <d v="1899-12-30T00:00:51"/>
    <s v="Ensacado"/>
    <s v="E002"/>
    <x v="1"/>
    <d v="1899-12-30T00:23:10"/>
    <d v="1899-12-30T00:22:19"/>
    <x v="3"/>
    <x v="8"/>
    <x v="2"/>
    <x v="1"/>
    <n v="0"/>
    <n v="0"/>
    <x v="0"/>
    <x v="1"/>
    <x v="2"/>
    <n v="0"/>
    <x v="8"/>
    <x v="1"/>
    <d v="1899-12-30T00:00:51"/>
    <d v="1899-12-30T00:00:51"/>
    <x v="0"/>
    <m/>
    <m/>
    <d v="1899-12-30T00:00:00"/>
    <d v="1899-12-30T00:23:10"/>
    <n v="4"/>
    <d v="1899-12-30T00:00:51"/>
    <n v="23.166666666662401"/>
    <x v="3"/>
    <x v="1"/>
  </r>
  <r>
    <x v="11"/>
    <s v="2025004741"/>
    <x v="0"/>
    <x v="1458"/>
    <s v="E96XM06"/>
    <d v="2025-03-05T00:00:00"/>
    <x v="2"/>
    <s v="2906"/>
    <x v="11"/>
    <s v="PA"/>
    <x v="2"/>
    <x v="0"/>
    <d v="2025-03-05T00:00:00"/>
    <d v="1899-12-30T09:45:00"/>
    <d v="2025-03-05T00:00:00"/>
    <d v="1899-12-30T09:45:51"/>
    <d v="2025-03-05T00:00:00"/>
    <d v="1899-12-30T10:11:39"/>
    <x v="0"/>
    <x v="0"/>
    <s v="1322317034"/>
    <s v="EXW"/>
    <d v="1899-12-30T00:26:39"/>
    <x v="1354"/>
    <d v="1899-12-30T00:00:51"/>
    <s v="Ensacado"/>
    <s v="E002"/>
    <x v="1"/>
    <d v="1899-12-30T00:26:39"/>
    <d v="1899-12-30T00:25:48"/>
    <x v="4"/>
    <x v="8"/>
    <x v="2"/>
    <x v="1"/>
    <n v="0"/>
    <n v="0"/>
    <x v="0"/>
    <x v="1"/>
    <x v="2"/>
    <n v="0"/>
    <x v="8"/>
    <x v="1"/>
    <d v="1899-12-30T00:00:51"/>
    <d v="1899-12-30T00:00:51"/>
    <x v="0"/>
    <m/>
    <m/>
    <d v="1899-12-30T00:00:00"/>
    <d v="1899-12-30T00:26:39"/>
    <n v="4"/>
    <d v="1899-12-30T00:00:51"/>
    <n v="26.649999999993614"/>
    <x v="4"/>
    <x v="1"/>
  </r>
  <r>
    <x v="11"/>
    <s v="2025004751"/>
    <x v="0"/>
    <x v="1459"/>
    <s v="EAC55ZQ"/>
    <d v="2025-03-05T00:00:00"/>
    <x v="2"/>
    <s v="2906"/>
    <x v="11"/>
    <s v="PA"/>
    <x v="2"/>
    <x v="0"/>
    <d v="2025-03-05T00:00:00"/>
    <d v="1899-12-30T10:48:10"/>
    <d v="2025-03-05T00:00:00"/>
    <d v="1899-12-30T10:49:59"/>
    <d v="2025-03-05T00:00:00"/>
    <d v="1899-12-30T11:32:51"/>
    <x v="0"/>
    <x v="0"/>
    <s v="1322317039"/>
    <s v="EXW"/>
    <d v="1899-12-30T00:44:41"/>
    <x v="38"/>
    <d v="1899-12-30T00:01:49"/>
    <s v="Ensacado"/>
    <s v="E002"/>
    <x v="1"/>
    <d v="1899-12-30T00:44:41"/>
    <d v="1899-12-30T00:42:52"/>
    <x v="5"/>
    <x v="8"/>
    <x v="2"/>
    <x v="1"/>
    <n v="0"/>
    <n v="0"/>
    <x v="0"/>
    <x v="1"/>
    <x v="2"/>
    <n v="0"/>
    <x v="8"/>
    <x v="1"/>
    <d v="1899-12-30T00:01:49"/>
    <d v="1899-12-30T00:01:49"/>
    <x v="0"/>
    <m/>
    <m/>
    <d v="1899-12-30T00:00:00"/>
    <d v="1899-12-30T00:44:41"/>
    <n v="4"/>
    <d v="1899-12-30T00:01:49"/>
    <n v="44.683333333329578"/>
    <x v="5"/>
    <x v="1"/>
  </r>
  <r>
    <x v="11"/>
    <s v="2025004759"/>
    <x v="0"/>
    <x v="1431"/>
    <s v="EAU35NT"/>
    <d v="2025-03-05T00:00:00"/>
    <x v="2"/>
    <s v="55"/>
    <x v="10"/>
    <s v="PA"/>
    <x v="22"/>
    <x v="0"/>
    <d v="2025-03-05T00:00:00"/>
    <d v="1899-12-30T12:15:53"/>
    <d v="2025-03-05T00:00:00"/>
    <d v="1899-12-30T12:16:47"/>
    <d v="2025-03-05T00:00:00"/>
    <d v="1899-12-30T12:54:48"/>
    <x v="0"/>
    <x v="0"/>
    <s v="1322317043"/>
    <s v="EXW"/>
    <d v="1899-12-30T00:38:55"/>
    <x v="3748"/>
    <d v="1899-12-30T00:00:54"/>
    <s v="Granel"/>
    <s v="E001"/>
    <x v="1"/>
    <d v="1899-12-30T00:38:55"/>
    <d v="1899-12-30T00:38:01"/>
    <x v="13"/>
    <x v="8"/>
    <x v="2"/>
    <x v="2"/>
    <n v="0"/>
    <n v="0"/>
    <x v="0"/>
    <x v="2"/>
    <x v="2"/>
    <n v="0"/>
    <x v="8"/>
    <x v="1"/>
    <d v="1899-12-30T00:00:54"/>
    <d v="1899-12-30T00:00:54"/>
    <x v="0"/>
    <m/>
    <m/>
    <d v="1899-12-30T00:00:00"/>
    <d v="1899-12-30T00:38:55"/>
    <n v="4"/>
    <d v="1899-12-30T00:00:54"/>
    <n v="38.91666666667669"/>
    <x v="11"/>
    <x v="1"/>
  </r>
  <r>
    <x v="11"/>
    <s v="2025004787"/>
    <x v="0"/>
    <x v="1451"/>
    <s v="EBO87ZN"/>
    <d v="2025-03-05T00:00:00"/>
    <x v="2"/>
    <s v="55"/>
    <x v="10"/>
    <s v="PA"/>
    <x v="22"/>
    <x v="0"/>
    <d v="2025-03-05T00:00:00"/>
    <d v="1899-12-30T14:12:17"/>
    <d v="2025-03-05T00:00:00"/>
    <d v="1899-12-30T14:13:10"/>
    <d v="2025-03-05T00:00:00"/>
    <d v="1899-12-30T14:47:25"/>
    <x v="0"/>
    <x v="0"/>
    <s v="1322317047"/>
    <s v="EXW"/>
    <d v="1899-12-30T00:35:08"/>
    <x v="1709"/>
    <d v="1899-12-30T00:00:53"/>
    <s v="Granel"/>
    <s v="E001"/>
    <x v="1"/>
    <d v="1899-12-30T00:35:08"/>
    <d v="1899-12-30T00:34:15"/>
    <x v="14"/>
    <x v="8"/>
    <x v="2"/>
    <x v="2"/>
    <n v="0"/>
    <n v="0"/>
    <x v="0"/>
    <x v="2"/>
    <x v="2"/>
    <n v="0"/>
    <x v="8"/>
    <x v="1"/>
    <d v="1899-12-30T00:00:53"/>
    <d v="1899-12-30T00:00:53"/>
    <x v="0"/>
    <m/>
    <m/>
    <d v="1899-12-30T00:00:00"/>
    <d v="1899-12-30T00:35:08"/>
    <n v="4"/>
    <d v="1899-12-30T00:00:53"/>
    <n v="35.133333333321609"/>
    <x v="7"/>
    <x v="1"/>
  </r>
  <r>
    <x v="11"/>
    <s v="2025004797"/>
    <x v="0"/>
    <x v="1432"/>
    <s v="EBJ37MR"/>
    <d v="2025-03-05T00:00:00"/>
    <x v="2"/>
    <s v="55"/>
    <x v="10"/>
    <s v="PA"/>
    <x v="22"/>
    <x v="0"/>
    <d v="2025-03-05T00:00:00"/>
    <d v="1899-12-30T15:26:16"/>
    <d v="2025-03-05T00:00:00"/>
    <d v="1899-12-30T15:27:08"/>
    <d v="2025-03-05T00:00:00"/>
    <d v="1899-12-30T15:57:02"/>
    <x v="0"/>
    <x v="0"/>
    <s v="1322317050"/>
    <s v="EXW"/>
    <d v="1899-12-30T00:30:46"/>
    <x v="2981"/>
    <d v="1899-12-30T00:00:52"/>
    <s v="Granel"/>
    <s v="E001"/>
    <x v="1"/>
    <d v="1899-12-30T00:30:46"/>
    <d v="1899-12-30T00:29:54"/>
    <x v="10"/>
    <x v="8"/>
    <x v="2"/>
    <x v="2"/>
    <n v="0"/>
    <n v="0"/>
    <x v="0"/>
    <x v="2"/>
    <x v="2"/>
    <n v="0"/>
    <x v="8"/>
    <x v="1"/>
    <d v="1899-12-30T00:00:52"/>
    <d v="1899-12-30T00:00:52"/>
    <x v="0"/>
    <m/>
    <m/>
    <d v="1899-12-30T00:00:00"/>
    <d v="1899-12-30T00:30:46"/>
    <n v="4"/>
    <d v="1899-12-30T00:00:52"/>
    <n v="30.766666666665667"/>
    <x v="14"/>
    <x v="1"/>
  </r>
  <r>
    <x v="11"/>
    <s v="2025004798"/>
    <x v="0"/>
    <x v="1460"/>
    <s v="EBM47VC"/>
    <d v="2025-03-05T00:00:00"/>
    <x v="2"/>
    <s v="55"/>
    <x v="10"/>
    <s v="PA"/>
    <x v="22"/>
    <x v="0"/>
    <d v="2025-03-05T00:00:00"/>
    <d v="1899-12-30T15:37:17"/>
    <d v="2025-03-05T00:00:00"/>
    <d v="1899-12-30T15:39:27"/>
    <d v="2025-03-05T00:00:00"/>
    <d v="1899-12-30T16:15:55"/>
    <x v="0"/>
    <x v="0"/>
    <s v="1322317052"/>
    <s v="EXW"/>
    <d v="1899-12-30T00:38:38"/>
    <x v="1314"/>
    <d v="1899-12-30T00:02:10"/>
    <s v="Granel"/>
    <s v="E001"/>
    <x v="1"/>
    <d v="1899-12-30T00:38:38"/>
    <d v="1899-12-30T00:36:28"/>
    <x v="10"/>
    <x v="8"/>
    <x v="2"/>
    <x v="2"/>
    <n v="0"/>
    <n v="0"/>
    <x v="0"/>
    <x v="2"/>
    <x v="2"/>
    <n v="0"/>
    <x v="8"/>
    <x v="1"/>
    <d v="1899-12-30T00:02:10"/>
    <d v="1899-12-30T00:02:10"/>
    <x v="0"/>
    <m/>
    <m/>
    <d v="1899-12-30T00:00:00"/>
    <d v="1899-12-30T00:38:38"/>
    <n v="4"/>
    <d v="1899-12-30T00:02:10"/>
    <n v="38.6333333333423"/>
    <x v="8"/>
    <x v="1"/>
  </r>
  <r>
    <x v="11"/>
    <s v="2025004814"/>
    <x v="0"/>
    <x v="787"/>
    <s v="E6997LHG"/>
    <d v="2025-03-05T00:00:00"/>
    <x v="2"/>
    <s v="3218"/>
    <x v="55"/>
    <s v="PA"/>
    <x v="26"/>
    <x v="0"/>
    <d v="2025-03-05T00:00:00"/>
    <d v="1899-12-30T16:19:13"/>
    <d v="2025-03-05T00:00:00"/>
    <d v="1899-12-30T16:20:07"/>
    <d v="2025-03-05T00:00:00"/>
    <d v="1899-12-30T18:00:55"/>
    <x v="0"/>
    <x v="0"/>
    <s v="1322317063"/>
    <s v="FBO"/>
    <d v="1899-12-30T01:41:42"/>
    <x v="3749"/>
    <d v="1899-12-30T00:00:54"/>
    <s v="Granel"/>
    <s v="E001"/>
    <x v="2"/>
    <d v="1899-12-30T01:41:42"/>
    <d v="1899-12-30T01:40:48"/>
    <x v="7"/>
    <x v="8"/>
    <x v="2"/>
    <x v="2"/>
    <n v="0"/>
    <n v="0"/>
    <x v="0"/>
    <x v="2"/>
    <x v="2"/>
    <n v="0"/>
    <x v="8"/>
    <x v="2"/>
    <d v="1899-12-30T00:00:54"/>
    <d v="1899-12-30T00:00:54"/>
    <x v="0"/>
    <m/>
    <m/>
    <d v="1899-12-30T00:00:00"/>
    <d v="1899-12-30T01:41:42"/>
    <n v="4"/>
    <d v="1899-12-30T00:00:54"/>
    <n v="101.70000000000006"/>
    <x v="9"/>
    <x v="0"/>
  </r>
  <r>
    <x v="11"/>
    <s v="2025004818"/>
    <x v="0"/>
    <x v="925"/>
    <s v="E2543HVB"/>
    <d v="2025-03-05T00:00:00"/>
    <x v="2"/>
    <s v="3218"/>
    <x v="55"/>
    <s v="PA"/>
    <x v="26"/>
    <x v="0"/>
    <d v="2025-03-05T00:00:00"/>
    <d v="1899-12-30T16:45:49"/>
    <d v="2025-03-05T00:00:00"/>
    <d v="1899-12-30T16:46:40"/>
    <d v="2025-03-05T00:00:00"/>
    <d v="1899-12-30T18:22:02"/>
    <x v="0"/>
    <x v="0"/>
    <s v="1322317064"/>
    <s v="FBO"/>
    <d v="1899-12-30T01:36:13"/>
    <x v="3750"/>
    <d v="1899-12-30T00:00:51"/>
    <s v="Granel"/>
    <s v="E001"/>
    <x v="2"/>
    <d v="1899-12-30T01:36:13"/>
    <d v="1899-12-30T01:35:22"/>
    <x v="7"/>
    <x v="8"/>
    <x v="2"/>
    <x v="2"/>
    <n v="0"/>
    <n v="0"/>
    <x v="0"/>
    <x v="2"/>
    <x v="2"/>
    <n v="0"/>
    <x v="8"/>
    <x v="2"/>
    <d v="1899-12-30T00:00:51"/>
    <d v="1899-12-30T00:00:51"/>
    <x v="0"/>
    <m/>
    <m/>
    <d v="1899-12-30T00:00:00"/>
    <d v="1899-12-30T01:36:13"/>
    <n v="4"/>
    <d v="1899-12-30T00:00:51"/>
    <n v="96.216666666667265"/>
    <x v="9"/>
    <x v="0"/>
  </r>
  <r>
    <x v="11"/>
    <s v="2025004829"/>
    <x v="0"/>
    <x v="936"/>
    <s v="E6102LLH"/>
    <d v="2025-03-05T00:00:00"/>
    <x v="2"/>
    <s v="55"/>
    <x v="10"/>
    <s v="PA"/>
    <x v="22"/>
    <x v="0"/>
    <d v="2025-03-05T00:00:00"/>
    <d v="1899-12-30T19:29:40"/>
    <d v="2025-03-05T00:00:00"/>
    <d v="1899-12-30T19:30:31"/>
    <d v="2025-03-05T00:00:00"/>
    <d v="1899-12-30T19:58:11"/>
    <x v="0"/>
    <x v="0"/>
    <s v="1322317070"/>
    <s v="EXW"/>
    <d v="1899-12-30T00:28:31"/>
    <x v="1034"/>
    <d v="1899-12-30T00:00:51"/>
    <s v="Granel"/>
    <s v="E001"/>
    <x v="1"/>
    <d v="1899-12-30T00:28:31"/>
    <d v="1899-12-30T00:27:40"/>
    <x v="12"/>
    <x v="8"/>
    <x v="2"/>
    <x v="2"/>
    <n v="0"/>
    <n v="0"/>
    <x v="0"/>
    <x v="2"/>
    <x v="2"/>
    <n v="0"/>
    <x v="8"/>
    <x v="1"/>
    <d v="1899-12-30T00:00:51"/>
    <d v="1899-12-30T00:00:51"/>
    <x v="0"/>
    <m/>
    <m/>
    <d v="1899-12-30T00:00:00"/>
    <d v="1899-12-30T00:28:31"/>
    <n v="4"/>
    <d v="1899-12-30T00:00:51"/>
    <n v="28.516666666665635"/>
    <x v="10"/>
    <x v="1"/>
  </r>
  <r>
    <x v="11"/>
    <s v="2025004855"/>
    <x v="0"/>
    <x v="1427"/>
    <s v="EAF04LH"/>
    <d v="2025-03-06T00:00:00"/>
    <x v="2"/>
    <s v="2906"/>
    <x v="11"/>
    <s v="PA"/>
    <x v="2"/>
    <x v="0"/>
    <d v="2025-03-06T00:00:00"/>
    <d v="1899-12-30T09:07:46"/>
    <d v="2025-03-06T00:00:00"/>
    <d v="1899-12-30T09:08:44"/>
    <d v="2025-03-06T00:00:00"/>
    <d v="1899-12-30T09:26:38"/>
    <x v="0"/>
    <x v="0"/>
    <s v="1322317075"/>
    <s v="EXW"/>
    <d v="1899-12-30T00:18:52"/>
    <x v="330"/>
    <d v="1899-12-30T00:00:58"/>
    <s v="Ensacado"/>
    <s v="E002"/>
    <x v="1"/>
    <d v="1899-12-30T00:18:52"/>
    <d v="1899-12-30T00:17:54"/>
    <x v="4"/>
    <x v="9"/>
    <x v="2"/>
    <x v="1"/>
    <n v="0"/>
    <n v="0"/>
    <x v="0"/>
    <x v="1"/>
    <x v="2"/>
    <n v="0"/>
    <x v="8"/>
    <x v="1"/>
    <d v="1899-12-30T00:00:58"/>
    <d v="1899-12-30T00:00:58"/>
    <x v="0"/>
    <m/>
    <m/>
    <d v="1899-12-30T00:00:00"/>
    <d v="1899-12-30T00:18:52"/>
    <n v="5"/>
    <d v="1899-12-30T00:00:58"/>
    <n v="18.866666666664045"/>
    <x v="3"/>
    <x v="1"/>
  </r>
  <r>
    <x v="11"/>
    <s v="2025004871"/>
    <x v="0"/>
    <x v="1461"/>
    <s v="E97QQ07"/>
    <d v="2025-03-06T00:00:00"/>
    <x v="2"/>
    <s v="2906"/>
    <x v="11"/>
    <s v="PA"/>
    <x v="2"/>
    <x v="0"/>
    <d v="2025-03-06T00:00:00"/>
    <d v="1899-12-30T11:03:47"/>
    <d v="2025-03-06T00:00:00"/>
    <d v="1899-12-30T11:05:39"/>
    <d v="2025-03-06T00:00:00"/>
    <d v="1899-12-30T12:17:40"/>
    <x v="0"/>
    <x v="0"/>
    <s v="1322317086"/>
    <s v="EXW"/>
    <d v="1899-12-30T01:13:53"/>
    <x v="3751"/>
    <d v="1899-12-30T00:01:52"/>
    <s v="Ensacado"/>
    <s v="E002"/>
    <x v="1"/>
    <d v="1899-12-30T01:13:53"/>
    <d v="1899-12-30T01:12:01"/>
    <x v="9"/>
    <x v="9"/>
    <x v="2"/>
    <x v="1"/>
    <n v="0"/>
    <n v="0"/>
    <x v="0"/>
    <x v="1"/>
    <x v="2"/>
    <n v="0"/>
    <x v="8"/>
    <x v="0"/>
    <d v="1899-12-30T00:01:52"/>
    <d v="1899-12-30T00:01:52"/>
    <x v="0"/>
    <m/>
    <m/>
    <d v="1899-12-30T00:00:00"/>
    <d v="1899-12-30T01:13:53"/>
    <n v="5"/>
    <d v="1899-12-30T00:01:52"/>
    <n v="73.8833333333327"/>
    <x v="11"/>
    <x v="0"/>
  </r>
  <r>
    <x v="11"/>
    <s v="2025004901"/>
    <x v="0"/>
    <x v="1444"/>
    <s v="EAB55XJ"/>
    <d v="2025-03-06T00:00:00"/>
    <x v="2"/>
    <s v="55"/>
    <x v="10"/>
    <s v="PA"/>
    <x v="22"/>
    <x v="0"/>
    <d v="2025-03-06T00:00:00"/>
    <d v="1899-12-30T13:51:12"/>
    <d v="2025-03-06T00:00:00"/>
    <d v="1899-12-30T13:52:04"/>
    <d v="2025-03-06T00:00:00"/>
    <d v="1899-12-30T14:21:32"/>
    <x v="0"/>
    <x v="0"/>
    <s v="1322317090"/>
    <s v="EXW"/>
    <d v="1899-12-30T00:30:20"/>
    <x v="990"/>
    <d v="1899-12-30T00:00:52"/>
    <s v="Granel"/>
    <s v="E001"/>
    <x v="1"/>
    <d v="1899-12-30T00:30:20"/>
    <d v="1899-12-30T00:29:28"/>
    <x v="6"/>
    <x v="9"/>
    <x v="2"/>
    <x v="2"/>
    <n v="0"/>
    <n v="0"/>
    <x v="0"/>
    <x v="2"/>
    <x v="2"/>
    <n v="0"/>
    <x v="8"/>
    <x v="1"/>
    <d v="1899-12-30T00:00:52"/>
    <d v="1899-12-30T00:00:52"/>
    <x v="0"/>
    <m/>
    <m/>
    <d v="1899-12-30T00:00:00"/>
    <d v="1899-12-30T00:30:20"/>
    <n v="5"/>
    <d v="1899-12-30T00:00:52"/>
    <n v="30.333333333340846"/>
    <x v="7"/>
    <x v="1"/>
  </r>
  <r>
    <x v="11"/>
    <s v="2025004898"/>
    <x v="0"/>
    <x v="1462"/>
    <s v="E52TN65"/>
    <d v="2025-03-06T00:00:00"/>
    <x v="2"/>
    <s v="2906"/>
    <x v="11"/>
    <s v="PA"/>
    <x v="2"/>
    <x v="0"/>
    <d v="2025-03-06T00:00:00"/>
    <d v="1899-12-30T13:42:49"/>
    <d v="2025-03-06T00:00:00"/>
    <d v="1899-12-30T13:43:41"/>
    <d v="2025-03-06T00:00:00"/>
    <d v="1899-12-30T15:09:49"/>
    <x v="0"/>
    <x v="0"/>
    <s v="1322317092"/>
    <s v="EXW"/>
    <d v="1899-12-30T01:27:00"/>
    <x v="3752"/>
    <d v="1899-12-30T00:00:52"/>
    <s v="Ensacado"/>
    <s v="E002"/>
    <x v="1"/>
    <d v="1899-12-30T01:27:00"/>
    <d v="1899-12-30T01:26:08"/>
    <x v="6"/>
    <x v="9"/>
    <x v="2"/>
    <x v="1"/>
    <n v="0"/>
    <n v="0"/>
    <x v="0"/>
    <x v="1"/>
    <x v="2"/>
    <n v="0"/>
    <x v="8"/>
    <x v="0"/>
    <d v="1899-12-30T00:00:52"/>
    <d v="1899-12-30T00:00:52"/>
    <x v="0"/>
    <m/>
    <m/>
    <d v="1899-12-30T00:00:00"/>
    <d v="1899-12-30T01:27:00"/>
    <n v="5"/>
    <d v="1899-12-30T00:00:52"/>
    <n v="87.000000000004803"/>
    <x v="14"/>
    <x v="0"/>
  </r>
  <r>
    <x v="11"/>
    <s v="2025004896"/>
    <x v="0"/>
    <x v="1463"/>
    <s v="EBB77NQ"/>
    <d v="2025-03-06T00:00:00"/>
    <x v="2"/>
    <s v="2906"/>
    <x v="11"/>
    <s v="PA"/>
    <x v="2"/>
    <x v="0"/>
    <d v="2025-03-06T00:00:00"/>
    <d v="1899-12-30T13:28:32"/>
    <d v="2025-03-06T00:00:00"/>
    <d v="1899-12-30T13:30:01"/>
    <d v="2025-03-06T00:00:00"/>
    <d v="1899-12-30T15:11:16"/>
    <x v="0"/>
    <x v="0"/>
    <s v="1322317093"/>
    <s v="EXW"/>
    <d v="1899-12-30T01:42:44"/>
    <x v="3753"/>
    <d v="1899-12-30T00:01:29"/>
    <s v="Ensacado"/>
    <s v="E002"/>
    <x v="1"/>
    <d v="1899-12-30T01:42:44"/>
    <d v="1899-12-30T01:41:15"/>
    <x v="6"/>
    <x v="9"/>
    <x v="2"/>
    <x v="1"/>
    <n v="0"/>
    <n v="0"/>
    <x v="0"/>
    <x v="1"/>
    <x v="2"/>
    <n v="0"/>
    <x v="8"/>
    <x v="2"/>
    <d v="1899-12-30T00:01:29"/>
    <d v="1899-12-30T00:01:29"/>
    <x v="0"/>
    <m/>
    <m/>
    <d v="1899-12-30T00:00:00"/>
    <d v="1899-12-30T01:42:44"/>
    <n v="5"/>
    <d v="1899-12-30T00:01:29"/>
    <n v="102.73333333332961"/>
    <x v="14"/>
    <x v="0"/>
  </r>
  <r>
    <x v="11"/>
    <s v="2025004915"/>
    <x v="0"/>
    <x v="1431"/>
    <s v="EAU35NT"/>
    <d v="2025-03-06T00:00:00"/>
    <x v="2"/>
    <s v="55"/>
    <x v="10"/>
    <s v="PA"/>
    <x v="22"/>
    <x v="0"/>
    <d v="2025-03-06T00:00:00"/>
    <d v="1899-12-30T14:58:52"/>
    <d v="2025-03-06T00:00:00"/>
    <d v="1899-12-30T14:59:43"/>
    <d v="2025-03-06T00:00:00"/>
    <d v="1899-12-30T15:27:08"/>
    <x v="0"/>
    <x v="0"/>
    <s v="1322317096"/>
    <s v="EXW"/>
    <d v="1899-12-30T00:28:16"/>
    <x v="684"/>
    <d v="1899-12-30T00:00:51"/>
    <s v="Granel"/>
    <s v="E001"/>
    <x v="1"/>
    <d v="1899-12-30T00:28:16"/>
    <d v="1899-12-30T00:27:25"/>
    <x v="14"/>
    <x v="9"/>
    <x v="2"/>
    <x v="2"/>
    <n v="0"/>
    <n v="0"/>
    <x v="0"/>
    <x v="2"/>
    <x v="2"/>
    <n v="0"/>
    <x v="8"/>
    <x v="1"/>
    <d v="1899-12-30T00:00:51"/>
    <d v="1899-12-30T00:00:51"/>
    <x v="0"/>
    <m/>
    <m/>
    <d v="1899-12-30T00:00:00"/>
    <d v="1899-12-30T00:28:16"/>
    <n v="5"/>
    <d v="1899-12-30T00:00:51"/>
    <n v="28.266666666667195"/>
    <x v="14"/>
    <x v="1"/>
  </r>
  <r>
    <x v="11"/>
    <s v="2025004922"/>
    <x v="0"/>
    <x v="1433"/>
    <s v="EBE63SG"/>
    <d v="2025-03-06T00:00:00"/>
    <x v="2"/>
    <s v="55"/>
    <x v="10"/>
    <s v="PA"/>
    <x v="22"/>
    <x v="0"/>
    <d v="2025-03-06T00:00:00"/>
    <d v="1899-12-30T15:37:59"/>
    <d v="2025-03-06T00:00:00"/>
    <d v="1899-12-30T15:38:50"/>
    <d v="2025-03-06T00:00:00"/>
    <d v="1899-12-30T16:05:34"/>
    <x v="0"/>
    <x v="0"/>
    <s v="1322317099"/>
    <s v="EXW"/>
    <d v="1899-12-30T00:27:35"/>
    <x v="401"/>
    <d v="1899-12-30T00:00:51"/>
    <s v="Granel"/>
    <s v="E001"/>
    <x v="1"/>
    <d v="1899-12-30T00:27:35"/>
    <d v="1899-12-30T00:26:44"/>
    <x v="10"/>
    <x v="9"/>
    <x v="2"/>
    <x v="2"/>
    <n v="0"/>
    <n v="0"/>
    <x v="0"/>
    <x v="2"/>
    <x v="2"/>
    <n v="0"/>
    <x v="8"/>
    <x v="1"/>
    <d v="1899-12-30T00:00:51"/>
    <d v="1899-12-30T00:00:51"/>
    <x v="0"/>
    <m/>
    <m/>
    <d v="1899-12-30T00:00:00"/>
    <d v="1899-12-30T00:27:35"/>
    <n v="5"/>
    <d v="1899-12-30T00:00:51"/>
    <n v="27.583333333344093"/>
    <x v="8"/>
    <x v="1"/>
  </r>
  <r>
    <x v="11"/>
    <s v="2025004931"/>
    <x v="0"/>
    <x v="1451"/>
    <s v="EBO87ZN"/>
    <d v="2025-03-06T00:00:00"/>
    <x v="2"/>
    <s v="55"/>
    <x v="10"/>
    <s v="PA"/>
    <x v="22"/>
    <x v="0"/>
    <d v="2025-03-06T00:00:00"/>
    <d v="1899-12-30T16:29:14"/>
    <d v="2025-03-06T00:00:00"/>
    <d v="1899-12-30T16:30:09"/>
    <d v="2025-03-06T00:00:00"/>
    <d v="1899-12-30T17:00:38"/>
    <x v="0"/>
    <x v="0"/>
    <s v="1322317101"/>
    <s v="EXW"/>
    <d v="1899-12-30T00:31:24"/>
    <x v="1119"/>
    <d v="1899-12-30T00:00:55"/>
    <s v="Granel"/>
    <s v="E001"/>
    <x v="1"/>
    <d v="1899-12-30T00:31:24"/>
    <d v="1899-12-30T00:30:29"/>
    <x v="7"/>
    <x v="9"/>
    <x v="2"/>
    <x v="2"/>
    <n v="0"/>
    <n v="0"/>
    <x v="0"/>
    <x v="2"/>
    <x v="2"/>
    <n v="0"/>
    <x v="8"/>
    <x v="1"/>
    <d v="1899-12-30T00:00:55"/>
    <d v="1899-12-30T00:00:55"/>
    <x v="0"/>
    <m/>
    <m/>
    <d v="1899-12-30T00:00:00"/>
    <d v="1899-12-30T00:31:24"/>
    <n v="5"/>
    <d v="1899-12-30T00:00:55"/>
    <n v="31.400000000006347"/>
    <x v="12"/>
    <x v="1"/>
  </r>
  <r>
    <x v="11"/>
    <s v="2025004923"/>
    <x v="0"/>
    <x v="1464"/>
    <s v="E74OG48"/>
    <d v="2025-03-06T00:00:00"/>
    <x v="2"/>
    <s v="2906"/>
    <x v="11"/>
    <s v="PA"/>
    <x v="2"/>
    <x v="0"/>
    <d v="2025-03-06T00:00:00"/>
    <d v="1899-12-30T15:41:45"/>
    <d v="2025-03-06T00:00:00"/>
    <d v="1899-12-30T15:43:24"/>
    <d v="2025-03-06T00:00:00"/>
    <d v="1899-12-30T17:15:31"/>
    <x v="0"/>
    <x v="0"/>
    <s v="1322317102"/>
    <s v="EXW"/>
    <d v="1899-12-30T01:33:46"/>
    <x v="3754"/>
    <d v="1899-12-30T00:01:39"/>
    <s v="Ensacado"/>
    <s v="E002"/>
    <x v="1"/>
    <d v="1899-12-30T01:33:46"/>
    <d v="1899-12-30T01:32:07"/>
    <x v="10"/>
    <x v="9"/>
    <x v="2"/>
    <x v="1"/>
    <n v="0"/>
    <n v="0"/>
    <x v="0"/>
    <x v="1"/>
    <x v="2"/>
    <n v="0"/>
    <x v="8"/>
    <x v="2"/>
    <d v="1899-12-30T00:01:39"/>
    <d v="1899-12-30T00:01:39"/>
    <x v="0"/>
    <m/>
    <m/>
    <d v="1899-12-30T00:00:00"/>
    <d v="1899-12-30T01:33:46"/>
    <n v="5"/>
    <d v="1899-12-30T00:01:39"/>
    <n v="93.7666666666656"/>
    <x v="12"/>
    <x v="0"/>
  </r>
  <r>
    <x v="11"/>
    <s v="2025004929"/>
    <x v="0"/>
    <x v="1465"/>
    <s v="E73OB73"/>
    <d v="2025-03-06T00:00:00"/>
    <x v="2"/>
    <s v="2906"/>
    <x v="11"/>
    <s v="PA"/>
    <x v="2"/>
    <x v="0"/>
    <d v="2025-03-06T00:00:00"/>
    <d v="1899-12-30T16:26:25"/>
    <d v="2025-03-06T00:00:00"/>
    <d v="1899-12-30T16:30:05"/>
    <d v="2025-03-06T00:00:00"/>
    <d v="1899-12-30T17:31:16"/>
    <x v="0"/>
    <x v="0"/>
    <s v="1322317105"/>
    <s v="EXW"/>
    <d v="1899-12-30T01:04:51"/>
    <x v="2830"/>
    <d v="1899-12-30T00:03:40"/>
    <s v="Ensacado"/>
    <s v="E002"/>
    <x v="1"/>
    <d v="1899-12-30T01:04:51"/>
    <d v="1899-12-30T01:01:11"/>
    <x v="7"/>
    <x v="9"/>
    <x v="2"/>
    <x v="1"/>
    <n v="0"/>
    <n v="0"/>
    <x v="0"/>
    <x v="1"/>
    <x v="2"/>
    <n v="0"/>
    <x v="8"/>
    <x v="0"/>
    <d v="1899-12-30T00:03:40"/>
    <d v="1899-12-30T00:03:40"/>
    <x v="0"/>
    <m/>
    <m/>
    <d v="1899-12-30T00:00:00"/>
    <d v="1899-12-30T01:04:51"/>
    <n v="5"/>
    <d v="1899-12-30T00:03:40"/>
    <n v="64.850000000011249"/>
    <x v="12"/>
    <x v="0"/>
  </r>
  <r>
    <x v="11"/>
    <s v="2025004927"/>
    <x v="0"/>
    <x v="1356"/>
    <s v="E3715LST"/>
    <d v="2025-03-06T00:00:00"/>
    <x v="2"/>
    <s v="3218"/>
    <x v="55"/>
    <s v="PA"/>
    <x v="26"/>
    <x v="0"/>
    <d v="2025-03-06T00:00:00"/>
    <d v="1899-12-30T16:23:14"/>
    <d v="2025-03-06T00:00:00"/>
    <d v="1899-12-30T16:24:05"/>
    <d v="2025-03-06T00:00:00"/>
    <d v="1899-12-30T17:45:38"/>
    <x v="0"/>
    <x v="0"/>
    <s v="1322317108"/>
    <s v="FBO"/>
    <d v="1899-12-30T01:22:24"/>
    <x v="3755"/>
    <d v="1899-12-30T00:00:51"/>
    <s v="Granel"/>
    <s v="E001"/>
    <x v="2"/>
    <d v="1899-12-30T01:22:24"/>
    <d v="1899-12-30T01:21:33"/>
    <x v="7"/>
    <x v="9"/>
    <x v="2"/>
    <x v="2"/>
    <n v="0"/>
    <n v="0"/>
    <x v="0"/>
    <x v="2"/>
    <x v="2"/>
    <n v="0"/>
    <x v="8"/>
    <x v="0"/>
    <d v="1899-12-30T00:00:51"/>
    <d v="1899-12-30T00:00:51"/>
    <x v="0"/>
    <m/>
    <m/>
    <d v="1899-12-30T00:00:00"/>
    <d v="1899-12-30T01:22:24"/>
    <n v="5"/>
    <d v="1899-12-30T00:00:51"/>
    <n v="82.399999999996737"/>
    <x v="12"/>
    <x v="0"/>
  </r>
  <r>
    <x v="11"/>
    <s v="2025004941"/>
    <x v="0"/>
    <x v="1436"/>
    <s v="E02VZ42"/>
    <d v="2025-03-06T00:00:00"/>
    <x v="2"/>
    <s v="55"/>
    <x v="10"/>
    <s v="PA"/>
    <x v="22"/>
    <x v="0"/>
    <d v="2025-03-06T00:00:00"/>
    <d v="1899-12-30T17:10:31"/>
    <d v="2025-03-06T00:00:00"/>
    <d v="1899-12-30T17:11:50"/>
    <d v="2025-03-06T00:00:00"/>
    <d v="1899-12-30T17:48:05"/>
    <x v="0"/>
    <x v="0"/>
    <s v="1322317109"/>
    <s v="EXW"/>
    <d v="1899-12-30T00:37:34"/>
    <x v="15"/>
    <d v="1899-12-30T00:01:19"/>
    <s v="Granel"/>
    <s v="E001"/>
    <x v="1"/>
    <d v="1899-12-30T00:37:34"/>
    <d v="1899-12-30T00:36:15"/>
    <x v="11"/>
    <x v="9"/>
    <x v="2"/>
    <x v="2"/>
    <n v="0"/>
    <n v="0"/>
    <x v="0"/>
    <x v="2"/>
    <x v="2"/>
    <n v="0"/>
    <x v="8"/>
    <x v="1"/>
    <d v="1899-12-30T00:01:19"/>
    <d v="1899-12-30T00:01:19"/>
    <x v="0"/>
    <m/>
    <m/>
    <d v="1899-12-30T00:00:00"/>
    <d v="1899-12-30T00:37:34"/>
    <n v="5"/>
    <d v="1899-12-30T00:01:19"/>
    <n v="37.566666666676802"/>
    <x v="12"/>
    <x v="1"/>
  </r>
  <r>
    <x v="11"/>
    <s v="2025004950"/>
    <x v="0"/>
    <x v="1466"/>
    <s v="EAR13MX"/>
    <d v="2025-03-06T00:00:00"/>
    <x v="2"/>
    <s v="2906"/>
    <x v="11"/>
    <s v="PA"/>
    <x v="2"/>
    <x v="0"/>
    <d v="2025-03-06T00:00:00"/>
    <d v="1899-12-30T18:01:48"/>
    <d v="2025-03-06T00:00:00"/>
    <d v="1899-12-30T18:03:24"/>
    <d v="2025-03-06T00:00:00"/>
    <d v="1899-12-30T18:48:05"/>
    <x v="0"/>
    <x v="0"/>
    <s v="1322317115"/>
    <s v="EXW"/>
    <d v="1899-12-30T00:46:17"/>
    <x v="470"/>
    <d v="1899-12-30T00:01:36"/>
    <s v="Ensacado"/>
    <s v="E002"/>
    <x v="1"/>
    <d v="1899-12-30T00:46:17"/>
    <d v="1899-12-30T00:44:41"/>
    <x v="8"/>
    <x v="9"/>
    <x v="2"/>
    <x v="1"/>
    <n v="0"/>
    <n v="0"/>
    <x v="0"/>
    <x v="1"/>
    <x v="2"/>
    <n v="0"/>
    <x v="8"/>
    <x v="0"/>
    <d v="1899-12-30T00:01:36"/>
    <d v="1899-12-30T00:01:36"/>
    <x v="0"/>
    <m/>
    <m/>
    <d v="1899-12-30T00:00:00"/>
    <d v="1899-12-30T00:46:17"/>
    <n v="5"/>
    <d v="1899-12-30T00:01:36"/>
    <n v="46.283333333327988"/>
    <x v="9"/>
    <x v="0"/>
  </r>
  <r>
    <x v="11"/>
    <s v="2025004958"/>
    <x v="0"/>
    <x v="1467"/>
    <s v="EBG94LL"/>
    <d v="2025-03-06T00:00:00"/>
    <x v="2"/>
    <s v="2906"/>
    <x v="11"/>
    <s v="PA"/>
    <x v="2"/>
    <x v="0"/>
    <d v="2025-03-06T00:00:00"/>
    <d v="1899-12-30T20:04:47"/>
    <d v="2025-03-06T00:00:00"/>
    <d v="1899-12-30T20:07:15"/>
    <d v="2025-03-06T00:00:00"/>
    <d v="1899-12-30T20:48:10"/>
    <x v="0"/>
    <x v="0"/>
    <s v="1322317122"/>
    <s v="EXW"/>
    <d v="1899-12-30T00:43:23"/>
    <x v="2977"/>
    <d v="1899-12-30T00:02:28"/>
    <s v="Ensacado"/>
    <s v="E002"/>
    <x v="1"/>
    <d v="1899-12-30T00:43:23"/>
    <d v="1899-12-30T00:40:55"/>
    <x v="15"/>
    <x v="9"/>
    <x v="2"/>
    <x v="1"/>
    <n v="0"/>
    <n v="0"/>
    <x v="0"/>
    <x v="1"/>
    <x v="2"/>
    <n v="0"/>
    <x v="8"/>
    <x v="1"/>
    <d v="1899-12-30T00:02:28"/>
    <d v="1899-12-30T00:02:28"/>
    <x v="0"/>
    <m/>
    <m/>
    <d v="1899-12-30T00:00:00"/>
    <d v="1899-12-30T00:43:23"/>
    <n v="5"/>
    <d v="1899-12-30T00:02:28"/>
    <n v="43.383333333340808"/>
    <x v="13"/>
    <x v="1"/>
  </r>
  <r>
    <x v="11"/>
    <s v="2025004978"/>
    <x v="0"/>
    <x v="1468"/>
    <s v="EBB17AD"/>
    <d v="2025-03-07T00:00:00"/>
    <x v="2"/>
    <s v="2906"/>
    <x v="11"/>
    <s v="PA"/>
    <x v="2"/>
    <x v="0"/>
    <d v="2025-03-07T00:00:00"/>
    <d v="1899-12-30T07:58:58"/>
    <d v="2025-03-07T00:00:00"/>
    <d v="1899-12-30T07:59:49"/>
    <d v="2025-03-07T00:00:00"/>
    <d v="1899-12-30T09:09:45"/>
    <x v="0"/>
    <x v="0"/>
    <s v="1322317125"/>
    <s v="EXW"/>
    <d v="1899-12-30T01:10:47"/>
    <x v="3569"/>
    <d v="1899-12-30T00:00:51"/>
    <s v="Ensacado"/>
    <s v="E002"/>
    <x v="1"/>
    <d v="1899-12-30T01:10:47"/>
    <d v="1899-12-30T01:09:56"/>
    <x v="2"/>
    <x v="10"/>
    <x v="2"/>
    <x v="1"/>
    <n v="0"/>
    <n v="0"/>
    <x v="0"/>
    <x v="1"/>
    <x v="2"/>
    <n v="0"/>
    <x v="8"/>
    <x v="0"/>
    <d v="1899-12-30T00:00:51"/>
    <d v="1899-12-30T00:00:51"/>
    <x v="0"/>
    <m/>
    <m/>
    <d v="1899-12-30T00:00:00"/>
    <d v="1899-12-30T01:10:47"/>
    <n v="6"/>
    <d v="1899-12-30T00:00:51"/>
    <n v="70.78333333332958"/>
    <x v="3"/>
    <x v="0"/>
  </r>
  <r>
    <x v="11"/>
    <s v="2025004981"/>
    <x v="0"/>
    <x v="1427"/>
    <s v="EAF04LH"/>
    <d v="2025-03-07T00:00:00"/>
    <x v="2"/>
    <s v="2906"/>
    <x v="11"/>
    <s v="PA"/>
    <x v="2"/>
    <x v="0"/>
    <d v="2025-03-07T00:00:00"/>
    <d v="1899-12-30T08:47:17"/>
    <d v="2025-03-07T00:00:00"/>
    <d v="1899-12-30T08:48:09"/>
    <d v="2025-03-07T00:00:00"/>
    <d v="1899-12-30T09:14:36"/>
    <x v="0"/>
    <x v="0"/>
    <s v="1322317126"/>
    <s v="EXW"/>
    <d v="1899-12-30T00:27:19"/>
    <x v="537"/>
    <d v="1899-12-30T00:00:52"/>
    <s v="Ensacado"/>
    <s v="E002"/>
    <x v="1"/>
    <d v="1899-12-30T00:27:19"/>
    <d v="1899-12-30T00:26:27"/>
    <x v="3"/>
    <x v="10"/>
    <x v="2"/>
    <x v="1"/>
    <n v="0"/>
    <n v="0"/>
    <x v="0"/>
    <x v="1"/>
    <x v="2"/>
    <n v="0"/>
    <x v="8"/>
    <x v="1"/>
    <d v="1899-12-30T00:00:52"/>
    <d v="1899-12-30T00:00:52"/>
    <x v="0"/>
    <m/>
    <m/>
    <d v="1899-12-30T00:00:00"/>
    <d v="1899-12-30T00:27:19"/>
    <n v="6"/>
    <d v="1899-12-30T00:00:52"/>
    <n v="27.316666666670322"/>
    <x v="3"/>
    <x v="1"/>
  </r>
  <r>
    <x v="11"/>
    <s v="2025004979"/>
    <x v="0"/>
    <x v="801"/>
    <s v="E5872HZF"/>
    <d v="2025-03-07T00:00:00"/>
    <x v="2"/>
    <s v="3218"/>
    <x v="55"/>
    <s v="PA"/>
    <x v="26"/>
    <x v="0"/>
    <d v="2025-03-07T00:00:00"/>
    <d v="1899-12-30T08:28:37"/>
    <d v="2025-03-07T00:00:00"/>
    <d v="1899-12-30T08:29:31"/>
    <d v="2025-03-07T00:00:00"/>
    <d v="1899-12-30T09:17:57"/>
    <x v="0"/>
    <x v="0"/>
    <s v="1322317127"/>
    <s v="FBO"/>
    <d v="1899-12-30T00:49:20"/>
    <x v="2862"/>
    <d v="1899-12-30T00:00:54"/>
    <s v="Granel"/>
    <s v="E001"/>
    <x v="2"/>
    <d v="1899-12-30T00:49:20"/>
    <d v="1899-12-30T00:48:26"/>
    <x v="3"/>
    <x v="10"/>
    <x v="2"/>
    <x v="2"/>
    <n v="0"/>
    <n v="0"/>
    <x v="0"/>
    <x v="2"/>
    <x v="2"/>
    <n v="0"/>
    <x v="8"/>
    <x v="0"/>
    <d v="1899-12-30T00:00:54"/>
    <d v="1899-12-30T00:00:54"/>
    <x v="0"/>
    <m/>
    <m/>
    <d v="1899-12-30T00:00:00"/>
    <d v="1899-12-30T00:49:20"/>
    <n v="6"/>
    <d v="1899-12-30T00:00:54"/>
    <n v="49.33333333333438"/>
    <x v="3"/>
    <x v="0"/>
  </r>
  <r>
    <x v="11"/>
    <s v="2025004984"/>
    <x v="0"/>
    <x v="1469"/>
    <s v="E50UH97"/>
    <d v="2025-03-07T00:00:00"/>
    <x v="2"/>
    <s v="2906"/>
    <x v="11"/>
    <s v="PA"/>
    <x v="2"/>
    <x v="0"/>
    <d v="2025-03-07T00:00:00"/>
    <d v="1899-12-30T09:04:49"/>
    <d v="2025-03-07T00:00:00"/>
    <d v="1899-12-30T09:05:42"/>
    <d v="2025-03-07T00:00:00"/>
    <d v="1899-12-30T09:46:26"/>
    <x v="0"/>
    <x v="0"/>
    <s v="1322317129"/>
    <s v="EXW"/>
    <d v="1899-12-30T00:41:37"/>
    <x v="3348"/>
    <d v="1899-12-30T00:00:53"/>
    <s v="Ensacado"/>
    <s v="E002"/>
    <x v="1"/>
    <d v="1899-12-30T00:41:37"/>
    <d v="1899-12-30T00:40:44"/>
    <x v="4"/>
    <x v="10"/>
    <x v="2"/>
    <x v="1"/>
    <n v="0"/>
    <n v="0"/>
    <x v="0"/>
    <x v="1"/>
    <x v="2"/>
    <n v="0"/>
    <x v="8"/>
    <x v="1"/>
    <d v="1899-12-30T00:00:53"/>
    <d v="1899-12-30T00:00:53"/>
    <x v="0"/>
    <m/>
    <m/>
    <d v="1899-12-30T00:00:00"/>
    <d v="1899-12-30T00:41:37"/>
    <n v="6"/>
    <d v="1899-12-30T00:00:53"/>
    <n v="41.616666666662404"/>
    <x v="3"/>
    <x v="1"/>
  </r>
  <r>
    <x v="11"/>
    <s v="2025005005"/>
    <x v="0"/>
    <x v="1470"/>
    <s v="E00VZ86"/>
    <d v="2025-03-07T00:00:00"/>
    <x v="2"/>
    <s v="55"/>
    <x v="10"/>
    <s v="PA"/>
    <x v="22"/>
    <x v="0"/>
    <d v="2025-03-07T00:00:00"/>
    <d v="1899-12-30T11:33:31"/>
    <d v="2025-03-07T00:00:00"/>
    <d v="1899-12-30T11:35:11"/>
    <d v="2025-03-07T00:00:00"/>
    <d v="1899-12-30T12:55:38"/>
    <x v="0"/>
    <x v="0"/>
    <s v="1322317139"/>
    <s v="EXW"/>
    <d v="1899-12-30T01:22:07"/>
    <x v="3756"/>
    <d v="1899-12-30T00:01:40"/>
    <s v="Granel"/>
    <s v="E001"/>
    <x v="1"/>
    <d v="1899-12-30T01:22:07"/>
    <d v="1899-12-30T01:20:27"/>
    <x v="9"/>
    <x v="10"/>
    <x v="2"/>
    <x v="2"/>
    <n v="0"/>
    <n v="0"/>
    <x v="0"/>
    <x v="2"/>
    <x v="2"/>
    <n v="0"/>
    <x v="8"/>
    <x v="0"/>
    <d v="1899-12-30T00:01:40"/>
    <d v="1899-12-30T00:01:40"/>
    <x v="0"/>
    <m/>
    <m/>
    <d v="1899-12-30T00:00:00"/>
    <d v="1899-12-30T01:22:07"/>
    <n v="6"/>
    <d v="1899-12-30T00:01:40"/>
    <n v="82.116666666662425"/>
    <x v="11"/>
    <x v="0"/>
  </r>
  <r>
    <x v="11"/>
    <s v="2025005007"/>
    <x v="0"/>
    <x v="1471"/>
    <s v="EAN97EO"/>
    <d v="2025-03-07T00:00:00"/>
    <x v="2"/>
    <s v="55"/>
    <x v="10"/>
    <s v="PA"/>
    <x v="22"/>
    <x v="0"/>
    <d v="2025-03-07T00:00:00"/>
    <d v="1899-12-30T11:38:52"/>
    <d v="2025-03-07T00:00:00"/>
    <d v="1899-12-30T11:40:38"/>
    <d v="2025-03-07T00:00:00"/>
    <d v="1899-12-30T13:01:35"/>
    <x v="0"/>
    <x v="0"/>
    <s v="1322317140"/>
    <s v="EXW"/>
    <d v="1899-12-30T01:22:43"/>
    <x v="3757"/>
    <d v="1899-12-30T00:01:46"/>
    <s v="Granel"/>
    <s v="E001"/>
    <x v="1"/>
    <d v="1899-12-30T01:22:43"/>
    <d v="1899-12-30T01:20:57"/>
    <x v="9"/>
    <x v="10"/>
    <x v="2"/>
    <x v="2"/>
    <n v="0"/>
    <n v="0"/>
    <x v="0"/>
    <x v="2"/>
    <x v="2"/>
    <n v="0"/>
    <x v="8"/>
    <x v="0"/>
    <d v="1899-12-30T00:01:46"/>
    <d v="1899-12-30T00:01:46"/>
    <x v="0"/>
    <m/>
    <m/>
    <d v="1899-12-30T00:00:00"/>
    <d v="1899-12-30T01:22:43"/>
    <n v="6"/>
    <d v="1899-12-30T00:01:46"/>
    <n v="82.716666666667152"/>
    <x v="6"/>
    <x v="0"/>
  </r>
  <r>
    <x v="11"/>
    <s v="2025005021"/>
    <x v="0"/>
    <x v="1472"/>
    <s v="EBN47OM"/>
    <d v="2025-03-07T00:00:00"/>
    <x v="2"/>
    <s v="3320"/>
    <x v="12"/>
    <s v="PA"/>
    <x v="2"/>
    <x v="0"/>
    <d v="2025-03-07T00:00:00"/>
    <d v="1899-12-30T12:40:48"/>
    <d v="2025-03-07T00:00:00"/>
    <d v="1899-12-30T12:42:28"/>
    <d v="2025-03-07T00:00:00"/>
    <d v="1899-12-30T13:59:18"/>
    <x v="0"/>
    <x v="0"/>
    <s v="1322317142"/>
    <s v="EXW"/>
    <d v="1899-12-30T01:18:30"/>
    <x v="3758"/>
    <d v="1899-12-30T00:01:40"/>
    <s v="Ensacado"/>
    <s v="E002"/>
    <x v="1"/>
    <d v="1899-12-30T01:18:30"/>
    <d v="1899-12-30T01:16:50"/>
    <x v="13"/>
    <x v="10"/>
    <x v="2"/>
    <x v="1"/>
    <n v="0"/>
    <n v="0"/>
    <x v="0"/>
    <x v="1"/>
    <x v="2"/>
    <n v="0"/>
    <x v="8"/>
    <x v="0"/>
    <d v="1899-12-30T00:01:40"/>
    <d v="1899-12-30T00:01:40"/>
    <x v="0"/>
    <m/>
    <m/>
    <d v="1899-12-30T00:00:00"/>
    <d v="1899-12-30T01:18:30"/>
    <n v="6"/>
    <d v="1899-12-30T00:01:40"/>
    <n v="78.500000000001563"/>
    <x v="6"/>
    <x v="0"/>
  </r>
  <r>
    <x v="11"/>
    <s v="2025005028"/>
    <x v="0"/>
    <x v="1473"/>
    <s v="EAZ25DM"/>
    <d v="2025-03-07T00:00:00"/>
    <x v="2"/>
    <s v="2906"/>
    <x v="11"/>
    <s v="PA"/>
    <x v="2"/>
    <x v="0"/>
    <d v="2025-03-07T00:00:00"/>
    <d v="1899-12-30T13:26:29"/>
    <d v="2025-03-07T00:00:00"/>
    <d v="1899-12-30T13:28:13"/>
    <d v="2025-03-07T00:00:00"/>
    <d v="1899-12-30T14:11:32"/>
    <x v="0"/>
    <x v="0"/>
    <s v="1322317143"/>
    <s v="EXW"/>
    <d v="1899-12-30T00:45:03"/>
    <x v="3759"/>
    <d v="1899-12-30T00:01:44"/>
    <s v="Ensacado"/>
    <s v="E002"/>
    <x v="1"/>
    <d v="1899-12-30T00:45:03"/>
    <d v="1899-12-30T00:43:19"/>
    <x v="6"/>
    <x v="10"/>
    <x v="2"/>
    <x v="1"/>
    <n v="0"/>
    <n v="0"/>
    <x v="0"/>
    <x v="1"/>
    <x v="2"/>
    <n v="0"/>
    <x v="8"/>
    <x v="0"/>
    <d v="1899-12-30T00:01:44"/>
    <d v="1899-12-30T00:01:44"/>
    <x v="0"/>
    <m/>
    <m/>
    <d v="1899-12-30T00:00:00"/>
    <d v="1899-12-30T00:45:03"/>
    <n v="6"/>
    <d v="1899-12-30T00:01:44"/>
    <n v="45.049999999996807"/>
    <x v="7"/>
    <x v="0"/>
  </r>
  <r>
    <x v="11"/>
    <s v="2025005019"/>
    <x v="0"/>
    <x v="1432"/>
    <s v="EBJ37MR"/>
    <d v="2025-03-07T00:00:00"/>
    <x v="2"/>
    <s v="55"/>
    <x v="10"/>
    <s v="PA"/>
    <x v="22"/>
    <x v="0"/>
    <d v="2025-03-07T00:00:00"/>
    <d v="1899-12-30T12:27:10"/>
    <d v="2025-03-07T00:00:00"/>
    <d v="1899-12-30T12:28:02"/>
    <d v="2025-03-07T00:00:00"/>
    <d v="1899-12-30T14:14:15"/>
    <x v="0"/>
    <x v="0"/>
    <s v="1322317144"/>
    <s v="EXW"/>
    <d v="1899-12-30T01:47:05"/>
    <x v="3760"/>
    <d v="1899-12-30T00:00:52"/>
    <s v="Granel"/>
    <s v="E001"/>
    <x v="1"/>
    <d v="1899-12-30T01:47:05"/>
    <d v="1899-12-30T01:46:13"/>
    <x v="13"/>
    <x v="10"/>
    <x v="2"/>
    <x v="2"/>
    <n v="0"/>
    <n v="0"/>
    <x v="0"/>
    <x v="2"/>
    <x v="2"/>
    <n v="0"/>
    <x v="8"/>
    <x v="2"/>
    <d v="1899-12-30T00:00:52"/>
    <d v="1899-12-30T00:00:52"/>
    <x v="0"/>
    <m/>
    <m/>
    <d v="1899-12-30T00:00:00"/>
    <d v="1899-12-30T01:47:05"/>
    <n v="6"/>
    <d v="1899-12-30T00:00:52"/>
    <n v="107.08333333333925"/>
    <x v="7"/>
    <x v="0"/>
  </r>
  <r>
    <x v="11"/>
    <s v="2025005030"/>
    <x v="0"/>
    <x v="926"/>
    <s v="E6907LCY"/>
    <d v="2025-03-07T00:00:00"/>
    <x v="2"/>
    <s v="2906"/>
    <x v="11"/>
    <s v="PA"/>
    <x v="2"/>
    <x v="0"/>
    <d v="2025-03-07T00:00:00"/>
    <d v="1899-12-30T14:24:09"/>
    <d v="2025-03-07T00:00:00"/>
    <d v="1899-12-30T14:25:03"/>
    <d v="2025-03-07T00:00:00"/>
    <d v="1899-12-30T14:59:38"/>
    <x v="0"/>
    <x v="0"/>
    <s v="1322317146"/>
    <s v="FBO"/>
    <d v="1899-12-30T00:35:29"/>
    <x v="1653"/>
    <d v="1899-12-30T00:00:54"/>
    <s v="Ensacado"/>
    <s v="E002"/>
    <x v="2"/>
    <d v="1899-12-30T00:35:29"/>
    <d v="1899-12-30T00:34:35"/>
    <x v="14"/>
    <x v="10"/>
    <x v="2"/>
    <x v="1"/>
    <n v="0"/>
    <n v="0"/>
    <x v="0"/>
    <x v="1"/>
    <x v="2"/>
    <n v="0"/>
    <x v="8"/>
    <x v="1"/>
    <d v="1899-12-30T00:00:54"/>
    <d v="1899-12-30T00:00:54"/>
    <x v="0"/>
    <m/>
    <m/>
    <d v="1899-12-30T00:00:00"/>
    <d v="1899-12-30T00:35:29"/>
    <n v="6"/>
    <d v="1899-12-30T00:00:54"/>
    <n v="35.483333333328062"/>
    <x v="7"/>
    <x v="1"/>
  </r>
  <r>
    <x v="11"/>
    <s v="2025005046"/>
    <x v="0"/>
    <x v="918"/>
    <s v="E9055JGZ"/>
    <d v="2025-03-07T00:00:00"/>
    <x v="2"/>
    <s v="2906"/>
    <x v="11"/>
    <s v="PA"/>
    <x v="2"/>
    <x v="0"/>
    <d v="2025-03-07T00:00:00"/>
    <d v="1899-12-30T16:30:13"/>
    <d v="2025-03-07T00:00:00"/>
    <d v="1899-12-30T16:31:05"/>
    <d v="2025-03-07T00:00:00"/>
    <d v="1899-12-30T16:31:12"/>
    <x v="0"/>
    <x v="0"/>
    <s v="1322317149"/>
    <s v="FBO"/>
    <d v="1899-12-30T00:00:59"/>
    <x v="2343"/>
    <d v="1899-12-30T00:00:52"/>
    <s v="Ensacado"/>
    <s v="E002"/>
    <x v="2"/>
    <d v="1899-12-30T00:00:59"/>
    <d v="1899-12-30T00:00:07"/>
    <x v="7"/>
    <x v="10"/>
    <x v="2"/>
    <x v="1"/>
    <n v="1"/>
    <n v="0"/>
    <x v="1"/>
    <x v="1"/>
    <x v="2"/>
    <n v="1"/>
    <x v="8"/>
    <x v="1"/>
    <d v="1899-12-30T00:00:52"/>
    <d v="1899-12-30T00:00:52"/>
    <x v="0"/>
    <m/>
    <m/>
    <d v="1899-12-30T00:00:00"/>
    <d v="1899-12-30T00:00:59"/>
    <n v="6"/>
    <d v="1899-12-30T00:00:52"/>
    <n v="0.98333333333290085"/>
    <x v="8"/>
    <x v="1"/>
  </r>
  <r>
    <x v="11"/>
    <s v="2025005042"/>
    <x v="0"/>
    <x v="924"/>
    <s v="E2459GSW"/>
    <d v="2025-03-07T00:00:00"/>
    <x v="2"/>
    <s v="3218"/>
    <x v="55"/>
    <s v="PA"/>
    <x v="26"/>
    <x v="0"/>
    <d v="2025-03-07T00:00:00"/>
    <d v="1899-12-30T15:57:00"/>
    <d v="2025-03-07T00:00:00"/>
    <d v="1899-12-30T15:57:52"/>
    <d v="2025-03-07T00:00:00"/>
    <d v="1899-12-30T16:48:59"/>
    <x v="0"/>
    <x v="0"/>
    <s v="1322317151"/>
    <s v="FBO"/>
    <d v="1899-12-30T00:51:59"/>
    <x v="3761"/>
    <d v="1899-12-30T00:00:52"/>
    <s v="Granel"/>
    <s v="E001"/>
    <x v="2"/>
    <d v="1899-12-30T00:51:59"/>
    <d v="1899-12-30T00:51:07"/>
    <x v="10"/>
    <x v="10"/>
    <x v="2"/>
    <x v="2"/>
    <n v="0"/>
    <n v="0"/>
    <x v="0"/>
    <x v="2"/>
    <x v="2"/>
    <n v="0"/>
    <x v="8"/>
    <x v="0"/>
    <d v="1899-12-30T00:00:52"/>
    <d v="1899-12-30T00:00:52"/>
    <x v="0"/>
    <m/>
    <m/>
    <d v="1899-12-30T00:00:00"/>
    <d v="1899-12-30T00:51:59"/>
    <n v="6"/>
    <d v="1899-12-30T00:00:52"/>
    <n v="51.983333333337676"/>
    <x v="8"/>
    <x v="0"/>
  </r>
  <r>
    <x v="11"/>
    <s v="2025005047"/>
    <x v="0"/>
    <x v="1474"/>
    <s v="E02MN77"/>
    <d v="2025-03-07T00:00:00"/>
    <x v="2"/>
    <s v="2906"/>
    <x v="11"/>
    <s v="PA"/>
    <x v="2"/>
    <x v="0"/>
    <d v="2025-03-07T00:00:00"/>
    <d v="1899-12-30T16:31:10"/>
    <d v="2025-03-07T00:00:00"/>
    <d v="1899-12-30T16:34:15"/>
    <d v="2025-03-07T00:00:00"/>
    <d v="1899-12-30T17:32:25"/>
    <x v="0"/>
    <x v="0"/>
    <s v="1322317152"/>
    <s v="EXW"/>
    <d v="1899-12-30T01:01:15"/>
    <x v="819"/>
    <d v="1899-12-30T00:03:05"/>
    <s v="Ensacado"/>
    <s v="E002"/>
    <x v="1"/>
    <d v="1899-12-30T01:01:15"/>
    <d v="1899-12-30T00:58:10"/>
    <x v="7"/>
    <x v="10"/>
    <x v="2"/>
    <x v="1"/>
    <n v="0"/>
    <n v="0"/>
    <x v="0"/>
    <x v="1"/>
    <x v="2"/>
    <n v="0"/>
    <x v="8"/>
    <x v="0"/>
    <d v="1899-12-30T00:03:05"/>
    <d v="1899-12-30T00:03:05"/>
    <x v="0"/>
    <m/>
    <m/>
    <d v="1899-12-30T00:00:00"/>
    <d v="1899-12-30T01:01:15"/>
    <n v="6"/>
    <d v="1899-12-30T00:03:05"/>
    <n v="61.249999999996781"/>
    <x v="12"/>
    <x v="0"/>
  </r>
  <r>
    <x v="11"/>
    <s v="2025005060"/>
    <x v="0"/>
    <x v="917"/>
    <s v="E1437MRF"/>
    <d v="2025-03-07T00:00:00"/>
    <x v="2"/>
    <s v="2906"/>
    <x v="11"/>
    <s v="PA"/>
    <x v="2"/>
    <x v="0"/>
    <d v="2025-03-07T00:00:00"/>
    <d v="1899-12-30T18:09:29"/>
    <d v="2025-03-07T00:00:00"/>
    <d v="1899-12-30T18:10:22"/>
    <d v="2025-03-07T00:00:00"/>
    <d v="1899-12-30T18:34:51"/>
    <x v="0"/>
    <x v="0"/>
    <s v="1322317158"/>
    <s v="FBO"/>
    <d v="1899-12-30T00:25:22"/>
    <x v="3762"/>
    <d v="1899-12-30T00:00:53"/>
    <s v="Ensacado"/>
    <s v="E002"/>
    <x v="2"/>
    <d v="1899-12-30T00:25:22"/>
    <d v="1899-12-30T00:24:29"/>
    <x v="8"/>
    <x v="10"/>
    <x v="2"/>
    <x v="1"/>
    <n v="0"/>
    <n v="0"/>
    <x v="0"/>
    <x v="1"/>
    <x v="2"/>
    <n v="0"/>
    <x v="8"/>
    <x v="1"/>
    <d v="1899-12-30T00:00:53"/>
    <d v="1899-12-30T00:00:53"/>
    <x v="0"/>
    <m/>
    <m/>
    <d v="1899-12-30T00:00:00"/>
    <d v="1899-12-30T00:25:22"/>
    <n v="6"/>
    <d v="1899-12-30T00:00:53"/>
    <n v="25.366666666665623"/>
    <x v="9"/>
    <x v="1"/>
  </r>
  <r>
    <x v="11"/>
    <s v="2025005067"/>
    <x v="0"/>
    <x v="1433"/>
    <s v="EBE63SG"/>
    <d v="2025-03-07T00:00:00"/>
    <x v="2"/>
    <s v="55"/>
    <x v="10"/>
    <s v="PA"/>
    <x v="22"/>
    <x v="0"/>
    <d v="2025-03-07T00:00:00"/>
    <d v="1899-12-30T18:31:08"/>
    <d v="2025-03-07T00:00:00"/>
    <d v="1899-12-30T18:32:01"/>
    <d v="2025-03-07T00:00:00"/>
    <d v="1899-12-30T19:00:57"/>
    <x v="0"/>
    <x v="0"/>
    <s v="1322317161"/>
    <s v="EXW"/>
    <d v="1899-12-30T00:29:49"/>
    <x v="1066"/>
    <d v="1899-12-30T00:00:53"/>
    <s v="Granel"/>
    <s v="E001"/>
    <x v="1"/>
    <d v="1899-12-30T00:29:49"/>
    <d v="1899-12-30T00:28:56"/>
    <x v="8"/>
    <x v="10"/>
    <x v="2"/>
    <x v="2"/>
    <n v="0"/>
    <n v="0"/>
    <x v="0"/>
    <x v="2"/>
    <x v="2"/>
    <n v="0"/>
    <x v="8"/>
    <x v="1"/>
    <d v="1899-12-30T00:00:53"/>
    <d v="1899-12-30T00:00:53"/>
    <x v="0"/>
    <m/>
    <m/>
    <d v="1899-12-30T00:00:00"/>
    <d v="1899-12-30T00:29:49"/>
    <n v="6"/>
    <d v="1899-12-30T00:00:53"/>
    <n v="29.816666666668716"/>
    <x v="10"/>
    <x v="1"/>
  </r>
  <r>
    <x v="11"/>
    <s v="2025005086"/>
    <x v="0"/>
    <x v="1427"/>
    <s v="EAF04LH"/>
    <d v="2025-03-10T00:00:00"/>
    <x v="2"/>
    <s v="2906"/>
    <x v="11"/>
    <s v="PA"/>
    <x v="2"/>
    <x v="0"/>
    <d v="2025-03-10T00:00:00"/>
    <d v="1899-12-30T08:53:03"/>
    <d v="2025-03-10T00:00:00"/>
    <d v="1899-12-30T08:53:58"/>
    <d v="2025-03-10T00:00:00"/>
    <d v="1899-12-30T09:10:35"/>
    <x v="0"/>
    <x v="0"/>
    <s v="1322317165"/>
    <s v="EXW"/>
    <d v="1899-12-30T00:17:32"/>
    <x v="268"/>
    <d v="1899-12-30T00:00:55"/>
    <s v="Ensacado"/>
    <s v="E002"/>
    <x v="1"/>
    <d v="1899-12-30T00:17:32"/>
    <d v="1899-12-30T00:16:37"/>
    <x v="3"/>
    <x v="11"/>
    <x v="3"/>
    <x v="1"/>
    <n v="0"/>
    <n v="0"/>
    <x v="0"/>
    <x v="1"/>
    <x v="2"/>
    <n v="0"/>
    <x v="8"/>
    <x v="1"/>
    <d v="1899-12-30T00:00:55"/>
    <d v="1899-12-30T00:00:55"/>
    <x v="0"/>
    <m/>
    <m/>
    <d v="1899-12-30T00:00:00"/>
    <d v="1899-12-30T00:17:32"/>
    <n v="2"/>
    <d v="1899-12-30T00:00:55"/>
    <n v="17.533333333339165"/>
    <x v="3"/>
    <x v="1"/>
  </r>
  <r>
    <x v="11"/>
    <s v="2025005105"/>
    <x v="0"/>
    <x v="1431"/>
    <s v="EAU35NT"/>
    <d v="2025-03-10T00:00:00"/>
    <x v="2"/>
    <s v="55"/>
    <x v="10"/>
    <s v="PA"/>
    <x v="22"/>
    <x v="0"/>
    <d v="2025-03-10T00:00:00"/>
    <d v="1899-12-30T11:17:26"/>
    <d v="2025-03-10T00:00:00"/>
    <d v="1899-12-30T11:18:21"/>
    <d v="2025-03-10T00:00:00"/>
    <d v="1899-12-30T11:41:16"/>
    <x v="0"/>
    <x v="0"/>
    <s v="1322317171"/>
    <s v="EXW"/>
    <d v="1899-12-30T00:23:50"/>
    <x v="826"/>
    <d v="1899-12-30T00:00:55"/>
    <s v="Granel"/>
    <s v="E001"/>
    <x v="1"/>
    <d v="1899-12-30T00:23:50"/>
    <d v="1899-12-30T00:22:55"/>
    <x v="9"/>
    <x v="11"/>
    <x v="3"/>
    <x v="2"/>
    <n v="0"/>
    <n v="0"/>
    <x v="0"/>
    <x v="2"/>
    <x v="2"/>
    <n v="0"/>
    <x v="8"/>
    <x v="1"/>
    <d v="1899-12-30T00:00:55"/>
    <d v="1899-12-30T00:00:55"/>
    <x v="0"/>
    <m/>
    <m/>
    <d v="1899-12-30T00:00:00"/>
    <d v="1899-12-30T00:23:50"/>
    <n v="2"/>
    <d v="1899-12-30T00:00:55"/>
    <n v="23.833333333339191"/>
    <x v="5"/>
    <x v="1"/>
  </r>
  <r>
    <x v="11"/>
    <s v="2025005104"/>
    <x v="0"/>
    <x v="1470"/>
    <s v="E00VZ86"/>
    <d v="2025-03-10T00:00:00"/>
    <x v="2"/>
    <s v="55"/>
    <x v="10"/>
    <s v="PA"/>
    <x v="22"/>
    <x v="0"/>
    <d v="2025-03-10T00:00:00"/>
    <d v="1899-12-30T11:14:54"/>
    <d v="2025-03-10T00:00:00"/>
    <d v="1899-12-30T11:16:31"/>
    <d v="2025-03-10T00:00:00"/>
    <d v="1899-12-30T12:10:09"/>
    <x v="0"/>
    <x v="0"/>
    <s v="1322317172"/>
    <s v="EXW"/>
    <d v="1899-12-30T00:55:15"/>
    <x v="3763"/>
    <d v="1899-12-30T00:01:37"/>
    <s v="Granel"/>
    <s v="E001"/>
    <x v="1"/>
    <d v="1899-12-30T00:55:15"/>
    <d v="1899-12-30T00:53:38"/>
    <x v="9"/>
    <x v="11"/>
    <x v="3"/>
    <x v="2"/>
    <n v="0"/>
    <n v="0"/>
    <x v="0"/>
    <x v="2"/>
    <x v="2"/>
    <n v="0"/>
    <x v="8"/>
    <x v="0"/>
    <d v="1899-12-30T00:01:37"/>
    <d v="1899-12-30T00:01:37"/>
    <x v="0"/>
    <m/>
    <m/>
    <d v="1899-12-30T00:00:00"/>
    <d v="1899-12-30T00:55:15"/>
    <n v="2"/>
    <d v="1899-12-30T00:01:37"/>
    <n v="55.249999999992006"/>
    <x v="11"/>
    <x v="0"/>
  </r>
  <r>
    <x v="11"/>
    <s v="2025005106"/>
    <x v="0"/>
    <x v="1441"/>
    <s v="EAT14XQ"/>
    <d v="2025-03-10T00:00:00"/>
    <x v="2"/>
    <s v="55"/>
    <x v="10"/>
    <s v="PA"/>
    <x v="22"/>
    <x v="0"/>
    <d v="2025-03-10T00:00:00"/>
    <d v="1899-12-30T11:23:11"/>
    <d v="2025-03-10T00:00:00"/>
    <d v="1899-12-30T11:24:58"/>
    <d v="2025-03-10T00:00:00"/>
    <d v="1899-12-30T12:34:46"/>
    <x v="0"/>
    <x v="0"/>
    <s v="1322317173"/>
    <s v="EXW"/>
    <d v="1899-12-30T01:11:35"/>
    <x v="3764"/>
    <d v="1899-12-30T00:01:47"/>
    <s v="Granel"/>
    <s v="E001"/>
    <x v="1"/>
    <d v="1899-12-30T01:11:35"/>
    <d v="1899-12-30T01:09:48"/>
    <x v="9"/>
    <x v="11"/>
    <x v="3"/>
    <x v="2"/>
    <n v="0"/>
    <n v="0"/>
    <x v="0"/>
    <x v="2"/>
    <x v="2"/>
    <n v="0"/>
    <x v="8"/>
    <x v="0"/>
    <d v="1899-12-30T00:01:47"/>
    <d v="1899-12-30T00:01:47"/>
    <x v="0"/>
    <m/>
    <m/>
    <d v="1899-12-30T00:00:00"/>
    <d v="1899-12-30T01:11:35"/>
    <n v="2"/>
    <d v="1899-12-30T00:01:47"/>
    <n v="71.583333333336014"/>
    <x v="11"/>
    <x v="0"/>
  </r>
  <r>
    <x v="11"/>
    <s v="2025005126"/>
    <x v="0"/>
    <x v="1432"/>
    <s v="EBJ37MR"/>
    <d v="2025-03-10T00:00:00"/>
    <x v="2"/>
    <s v="55"/>
    <x v="10"/>
    <s v="PA"/>
    <x v="22"/>
    <x v="0"/>
    <d v="2025-03-10T00:00:00"/>
    <d v="1899-12-30T12:21:35"/>
    <d v="2025-03-10T00:00:00"/>
    <d v="1899-12-30T12:22:29"/>
    <d v="2025-03-10T00:00:00"/>
    <d v="1899-12-30T13:21:47"/>
    <x v="0"/>
    <x v="0"/>
    <s v="1322317177"/>
    <s v="EXW"/>
    <d v="1899-12-30T01:00:12"/>
    <x v="3311"/>
    <d v="1899-12-30T00:00:54"/>
    <s v="Granel"/>
    <s v="E001"/>
    <x v="1"/>
    <d v="1899-12-30T01:00:12"/>
    <d v="1899-12-30T00:59:18"/>
    <x v="13"/>
    <x v="11"/>
    <x v="3"/>
    <x v="2"/>
    <n v="0"/>
    <n v="0"/>
    <x v="0"/>
    <x v="2"/>
    <x v="2"/>
    <n v="0"/>
    <x v="8"/>
    <x v="0"/>
    <d v="1899-12-30T00:00:54"/>
    <d v="1899-12-30T00:00:54"/>
    <x v="0"/>
    <m/>
    <m/>
    <d v="1899-12-30T00:00:00"/>
    <d v="1899-12-30T01:00:12"/>
    <n v="2"/>
    <d v="1899-12-30T00:00:54"/>
    <n v="60.199999999991981"/>
    <x v="6"/>
    <x v="0"/>
  </r>
  <r>
    <x v="11"/>
    <s v="2025005133"/>
    <x v="0"/>
    <x v="1429"/>
    <s v="E51RS53"/>
    <d v="2025-03-10T00:00:00"/>
    <x v="2"/>
    <s v="2906"/>
    <x v="11"/>
    <s v="PA"/>
    <x v="2"/>
    <x v="0"/>
    <d v="2025-03-10T00:00:00"/>
    <d v="1899-12-30T12:53:21"/>
    <d v="2025-03-10T00:00:00"/>
    <d v="1899-12-30T12:54:15"/>
    <d v="2025-03-10T00:00:00"/>
    <d v="1899-12-30T13:26:04"/>
    <x v="0"/>
    <x v="0"/>
    <s v="1322317178"/>
    <s v="EXW"/>
    <d v="1899-12-30T00:32:43"/>
    <x v="266"/>
    <d v="1899-12-30T00:00:54"/>
    <s v="Ensacado"/>
    <s v="E002"/>
    <x v="1"/>
    <d v="1899-12-30T00:32:43"/>
    <d v="1899-12-30T00:31:49"/>
    <x v="13"/>
    <x v="11"/>
    <x v="3"/>
    <x v="1"/>
    <n v="0"/>
    <n v="0"/>
    <x v="0"/>
    <x v="1"/>
    <x v="2"/>
    <n v="0"/>
    <x v="8"/>
    <x v="1"/>
    <d v="1899-12-30T00:00:54"/>
    <d v="1899-12-30T00:00:54"/>
    <x v="0"/>
    <m/>
    <m/>
    <d v="1899-12-30T00:00:00"/>
    <d v="1899-12-30T00:32:43"/>
    <n v="2"/>
    <d v="1899-12-30T00:00:54"/>
    <n v="32.716666666670449"/>
    <x v="6"/>
    <x v="1"/>
  </r>
  <r>
    <x v="11"/>
    <s v="2025005140"/>
    <x v="0"/>
    <x v="1475"/>
    <s v="E77XL92"/>
    <d v="2025-03-10T00:00:00"/>
    <x v="2"/>
    <s v="2906"/>
    <x v="11"/>
    <s v="PA"/>
    <x v="2"/>
    <x v="0"/>
    <d v="2025-03-10T00:00:00"/>
    <d v="1899-12-30T13:57:51"/>
    <d v="2025-03-10T00:00:00"/>
    <d v="1899-12-30T14:00:03"/>
    <d v="2025-03-10T00:00:00"/>
    <d v="1899-12-30T14:58:23"/>
    <x v="0"/>
    <x v="0"/>
    <s v="1322317181"/>
    <s v="EXW"/>
    <d v="1899-12-30T01:00:32"/>
    <x v="3209"/>
    <d v="1899-12-30T00:02:12"/>
    <s v="Ensacado"/>
    <s v="E002"/>
    <x v="1"/>
    <d v="1899-12-30T01:00:32"/>
    <d v="1899-12-30T00:58:20"/>
    <x v="6"/>
    <x v="11"/>
    <x v="3"/>
    <x v="1"/>
    <n v="0"/>
    <n v="0"/>
    <x v="0"/>
    <x v="1"/>
    <x v="2"/>
    <n v="0"/>
    <x v="8"/>
    <x v="0"/>
    <d v="1899-12-30T00:02:12"/>
    <d v="1899-12-30T00:02:12"/>
    <x v="0"/>
    <m/>
    <m/>
    <d v="1899-12-30T00:00:00"/>
    <d v="1899-12-30T01:00:32"/>
    <n v="2"/>
    <d v="1899-12-30T00:02:12"/>
    <n v="60.533333333323185"/>
    <x v="7"/>
    <x v="0"/>
  </r>
  <r>
    <x v="11"/>
    <s v="2025005147"/>
    <x v="0"/>
    <x v="1476"/>
    <s v="E23UL91"/>
    <d v="2025-03-10T00:00:00"/>
    <x v="2"/>
    <s v="2906"/>
    <x v="11"/>
    <s v="PA"/>
    <x v="2"/>
    <x v="0"/>
    <d v="2025-03-10T00:00:00"/>
    <d v="1899-12-30T14:28:08"/>
    <d v="2025-03-10T00:00:00"/>
    <d v="1899-12-30T14:29:47"/>
    <d v="2025-03-10T00:00:00"/>
    <d v="1899-12-30T15:46:40"/>
    <x v="0"/>
    <x v="0"/>
    <s v="1322317184"/>
    <s v="EXW"/>
    <d v="1899-12-30T01:18:32"/>
    <x v="3765"/>
    <d v="1899-12-30T00:01:39"/>
    <s v="Ensacado"/>
    <s v="E002"/>
    <x v="1"/>
    <d v="1899-12-30T01:18:32"/>
    <d v="1899-12-30T01:16:53"/>
    <x v="14"/>
    <x v="11"/>
    <x v="3"/>
    <x v="1"/>
    <n v="0"/>
    <n v="0"/>
    <x v="0"/>
    <x v="1"/>
    <x v="2"/>
    <n v="0"/>
    <x v="8"/>
    <x v="0"/>
    <d v="1899-12-30T00:01:39"/>
    <d v="1899-12-30T00:01:39"/>
    <x v="0"/>
    <m/>
    <m/>
    <d v="1899-12-30T00:00:00"/>
    <d v="1899-12-30T01:18:32"/>
    <n v="2"/>
    <d v="1899-12-30T00:01:39"/>
    <n v="78.533333333337666"/>
    <x v="14"/>
    <x v="0"/>
  </r>
  <r>
    <x v="11"/>
    <s v="2025005150"/>
    <x v="0"/>
    <x v="1477"/>
    <s v="EAH50SD"/>
    <d v="2025-03-10T00:00:00"/>
    <x v="2"/>
    <s v="2906"/>
    <x v="11"/>
    <s v="PA"/>
    <x v="2"/>
    <x v="0"/>
    <d v="2025-03-10T00:00:00"/>
    <d v="1899-12-30T14:43:37"/>
    <d v="2025-03-10T00:00:00"/>
    <d v="1899-12-30T14:53:39"/>
    <d v="2025-03-10T00:00:00"/>
    <d v="1899-12-30T15:56:05"/>
    <x v="0"/>
    <x v="0"/>
    <s v="1322317185"/>
    <s v="EXW"/>
    <d v="1899-12-30T01:12:28"/>
    <x v="2816"/>
    <d v="1899-12-30T00:10:02"/>
    <s v="Ensacado"/>
    <s v="E002"/>
    <x v="1"/>
    <d v="1899-12-30T01:12:28"/>
    <d v="1899-12-30T01:02:26"/>
    <x v="14"/>
    <x v="11"/>
    <x v="3"/>
    <x v="1"/>
    <n v="0"/>
    <n v="0"/>
    <x v="0"/>
    <x v="1"/>
    <x v="2"/>
    <n v="0"/>
    <x v="8"/>
    <x v="0"/>
    <d v="1899-12-30T00:10:02"/>
    <d v="1899-12-30T00:10:02"/>
    <x v="0"/>
    <m/>
    <m/>
    <d v="1899-12-30T00:00:00"/>
    <d v="1899-12-30T01:12:28"/>
    <n v="2"/>
    <d v="1899-12-30T00:10:02"/>
    <n v="72.466666666660828"/>
    <x v="14"/>
    <x v="0"/>
  </r>
  <r>
    <x v="11"/>
    <s v="2025005151"/>
    <x v="0"/>
    <x v="1478"/>
    <s v="EAH52SD"/>
    <d v="2025-03-10T00:00:00"/>
    <x v="2"/>
    <s v="2906"/>
    <x v="11"/>
    <s v="PA"/>
    <x v="2"/>
    <x v="0"/>
    <d v="2025-03-10T00:00:00"/>
    <d v="1899-12-30T14:45:23"/>
    <d v="2025-03-10T00:00:00"/>
    <d v="1899-12-30T14:57:04"/>
    <d v="2025-03-10T00:00:00"/>
    <d v="1899-12-30T16:19:19"/>
    <x v="0"/>
    <x v="0"/>
    <s v="1322317186"/>
    <s v="EXW"/>
    <d v="1899-12-30T01:33:56"/>
    <x v="3766"/>
    <d v="1899-12-30T00:11:41"/>
    <s v="Ensacado"/>
    <s v="E002"/>
    <x v="1"/>
    <d v="1899-12-30T01:33:56"/>
    <d v="1899-12-30T01:22:15"/>
    <x v="14"/>
    <x v="11"/>
    <x v="3"/>
    <x v="1"/>
    <n v="0"/>
    <n v="0"/>
    <x v="0"/>
    <x v="1"/>
    <x v="2"/>
    <n v="0"/>
    <x v="8"/>
    <x v="2"/>
    <d v="1899-12-30T00:11:41"/>
    <d v="1899-12-30T00:11:41"/>
    <x v="0"/>
    <m/>
    <m/>
    <d v="1899-12-30T00:00:00"/>
    <d v="1899-12-30T01:33:56"/>
    <n v="2"/>
    <d v="1899-12-30T00:11:41"/>
    <n v="93.93333333333112"/>
    <x v="8"/>
    <x v="0"/>
  </r>
  <r>
    <x v="11"/>
    <s v="2025005170"/>
    <x v="0"/>
    <x v="1479"/>
    <s v="EBD27VF"/>
    <d v="2025-03-10T00:00:00"/>
    <x v="2"/>
    <s v="2906"/>
    <x v="11"/>
    <s v="PA"/>
    <x v="2"/>
    <x v="0"/>
    <d v="2025-03-10T00:00:00"/>
    <d v="1899-12-30T16:27:04"/>
    <d v="2025-03-10T00:00:00"/>
    <d v="1899-12-30T16:39:31"/>
    <d v="2025-03-10T00:00:00"/>
    <d v="1899-12-30T17:24:09"/>
    <x v="0"/>
    <x v="0"/>
    <s v="1322317194"/>
    <s v="EXW"/>
    <d v="1899-12-30T00:57:05"/>
    <x v="3767"/>
    <d v="1899-12-30T00:12:27"/>
    <s v="Ensacado"/>
    <s v="E002"/>
    <x v="1"/>
    <d v="1899-12-30T00:57:05"/>
    <d v="1899-12-30T00:44:38"/>
    <x v="7"/>
    <x v="11"/>
    <x v="3"/>
    <x v="1"/>
    <n v="0"/>
    <n v="0"/>
    <x v="0"/>
    <x v="1"/>
    <x v="2"/>
    <n v="0"/>
    <x v="8"/>
    <x v="0"/>
    <d v="1899-12-30T00:12:27"/>
    <d v="1899-12-30T00:12:27"/>
    <x v="0"/>
    <m/>
    <m/>
    <d v="1899-12-30T00:00:00"/>
    <d v="1899-12-30T00:57:05"/>
    <n v="2"/>
    <d v="1899-12-30T00:12:27"/>
    <n v="57.08333333334231"/>
    <x v="12"/>
    <x v="0"/>
  </r>
  <r>
    <x v="11"/>
    <s v="2025005180"/>
    <x v="0"/>
    <x v="926"/>
    <s v="E6907LCY"/>
    <d v="2025-03-10T00:00:00"/>
    <x v="2"/>
    <s v="3320"/>
    <x v="12"/>
    <s v="PA"/>
    <x v="2"/>
    <x v="0"/>
    <d v="2025-03-10T00:00:00"/>
    <d v="1899-12-30T17:15:08"/>
    <d v="2025-03-10T00:00:00"/>
    <d v="1899-12-30T17:16:03"/>
    <d v="2025-03-10T00:00:00"/>
    <d v="1899-12-30T17:45:48"/>
    <x v="0"/>
    <x v="0"/>
    <s v="1322317199"/>
    <s v="FBO"/>
    <d v="1899-12-30T00:30:40"/>
    <x v="2145"/>
    <d v="1899-12-30T00:00:55"/>
    <s v="Ensacado"/>
    <s v="E002"/>
    <x v="2"/>
    <d v="1899-12-30T00:30:40"/>
    <d v="1899-12-30T00:29:45"/>
    <x v="11"/>
    <x v="11"/>
    <x v="3"/>
    <x v="1"/>
    <n v="0"/>
    <n v="0"/>
    <x v="0"/>
    <x v="1"/>
    <x v="2"/>
    <n v="0"/>
    <x v="8"/>
    <x v="1"/>
    <d v="1899-12-30T00:00:55"/>
    <d v="1899-12-30T00:00:55"/>
    <x v="0"/>
    <m/>
    <m/>
    <d v="1899-12-30T00:00:00"/>
    <d v="1899-12-30T00:30:40"/>
    <n v="2"/>
    <d v="1899-12-30T00:00:55"/>
    <n v="30.666666666672047"/>
    <x v="12"/>
    <x v="1"/>
  </r>
  <r>
    <x v="11"/>
    <s v="2025005160"/>
    <x v="0"/>
    <x v="927"/>
    <s v="E1202JHG"/>
    <d v="2025-03-10T00:00:00"/>
    <x v="2"/>
    <s v="3218"/>
    <x v="55"/>
    <s v="PA"/>
    <x v="26"/>
    <x v="0"/>
    <d v="2025-03-10T00:00:00"/>
    <d v="1899-12-30T15:55:16"/>
    <d v="2025-03-10T00:00:00"/>
    <d v="1899-12-30T15:56:10"/>
    <d v="2025-03-10T00:00:00"/>
    <d v="1899-12-30T18:03:53"/>
    <x v="0"/>
    <x v="0"/>
    <s v="1322317201"/>
    <s v="FBO"/>
    <d v="1899-12-30T02:08:37"/>
    <x v="3768"/>
    <d v="1899-12-30T00:00:54"/>
    <s v="Granel"/>
    <s v="E001"/>
    <x v="2"/>
    <d v="1899-12-30T02:08:37"/>
    <d v="1899-12-30T02:07:43"/>
    <x v="10"/>
    <x v="11"/>
    <x v="3"/>
    <x v="2"/>
    <n v="0"/>
    <n v="0"/>
    <x v="0"/>
    <x v="2"/>
    <x v="2"/>
    <n v="0"/>
    <x v="8"/>
    <x v="2"/>
    <d v="1899-12-30T00:00:54"/>
    <d v="1899-12-30T00:00:54"/>
    <x v="0"/>
    <m/>
    <m/>
    <d v="1899-12-30T00:00:00"/>
    <d v="1899-12-30T02:08:37"/>
    <n v="2"/>
    <d v="1899-12-30T00:00:54"/>
    <n v="128.61666666666721"/>
    <x v="9"/>
    <x v="0"/>
  </r>
  <r>
    <x v="11"/>
    <s v="2025005190"/>
    <x v="0"/>
    <x v="917"/>
    <s v="E1437MRF"/>
    <d v="2025-03-10T00:00:00"/>
    <x v="2"/>
    <s v="2906"/>
    <x v="11"/>
    <s v="PA"/>
    <x v="2"/>
    <x v="0"/>
    <d v="2025-03-10T00:00:00"/>
    <d v="1899-12-30T19:03:09"/>
    <d v="2025-03-10T00:00:00"/>
    <d v="1899-12-30T19:04:06"/>
    <d v="2025-03-10T00:00:00"/>
    <d v="1899-12-30T19:24:34"/>
    <x v="0"/>
    <x v="0"/>
    <s v="1322317209"/>
    <s v="FBO"/>
    <d v="1899-12-30T00:21:25"/>
    <x v="2596"/>
    <d v="1899-12-30T00:00:57"/>
    <s v="Ensacado"/>
    <s v="E002"/>
    <x v="2"/>
    <d v="1899-12-30T00:21:25"/>
    <d v="1899-12-30T00:20:28"/>
    <x v="12"/>
    <x v="11"/>
    <x v="3"/>
    <x v="1"/>
    <n v="0"/>
    <n v="0"/>
    <x v="0"/>
    <x v="1"/>
    <x v="2"/>
    <n v="0"/>
    <x v="8"/>
    <x v="1"/>
    <d v="1899-12-30T00:00:57"/>
    <d v="1899-12-30T00:00:57"/>
    <x v="0"/>
    <m/>
    <m/>
    <d v="1899-12-30T00:00:00"/>
    <d v="1899-12-30T00:21:25"/>
    <n v="2"/>
    <d v="1899-12-30T00:00:57"/>
    <n v="21.41666666665925"/>
    <x v="10"/>
    <x v="1"/>
  </r>
  <r>
    <x v="11"/>
    <s v="2025005203"/>
    <x v="0"/>
    <x v="1429"/>
    <s v="E51RS53"/>
    <d v="2025-03-11T00:00:00"/>
    <x v="2"/>
    <s v="2906"/>
    <x v="11"/>
    <s v="PA"/>
    <x v="2"/>
    <x v="0"/>
    <d v="2025-03-11T00:00:00"/>
    <d v="1899-12-30T08:00:20"/>
    <d v="2025-03-11T00:00:00"/>
    <d v="1899-12-30T08:01:17"/>
    <d v="2025-03-11T00:00:00"/>
    <d v="1899-12-30T08:16:17"/>
    <x v="0"/>
    <x v="0"/>
    <s v="1322317213"/>
    <s v="EXW"/>
    <d v="1899-12-30T00:15:57"/>
    <x v="3704"/>
    <d v="1899-12-30T00:00:57"/>
    <s v="Ensacado"/>
    <s v="E002"/>
    <x v="1"/>
    <d v="1899-12-30T00:15:57"/>
    <d v="1899-12-30T00:15:00"/>
    <x v="3"/>
    <x v="12"/>
    <x v="3"/>
    <x v="1"/>
    <n v="0"/>
    <n v="0"/>
    <x v="0"/>
    <x v="1"/>
    <x v="2"/>
    <n v="0"/>
    <x v="8"/>
    <x v="1"/>
    <d v="1899-12-30T00:00:57"/>
    <d v="1899-12-30T00:00:57"/>
    <x v="0"/>
    <m/>
    <m/>
    <d v="1899-12-30T00:00:00"/>
    <d v="1899-12-30T00:15:57"/>
    <n v="3"/>
    <d v="1899-12-30T00:00:57"/>
    <n v="15.950000000001614"/>
    <x v="2"/>
    <x v="1"/>
  </r>
  <r>
    <x v="11"/>
    <s v="2025005209"/>
    <x v="0"/>
    <x v="1480"/>
    <s v="E36TH00"/>
    <d v="2025-03-11T00:00:00"/>
    <x v="2"/>
    <s v="2906"/>
    <x v="11"/>
    <s v="PA"/>
    <x v="2"/>
    <x v="0"/>
    <d v="2025-03-11T00:00:00"/>
    <d v="1899-12-30T09:00:13"/>
    <d v="2025-03-11T00:00:00"/>
    <d v="1899-12-30T09:01:09"/>
    <d v="2025-03-11T00:00:00"/>
    <d v="1899-12-30T09:35:48"/>
    <x v="0"/>
    <x v="0"/>
    <s v="1322317215"/>
    <s v="EXW"/>
    <d v="1899-12-30T00:35:35"/>
    <x v="2841"/>
    <d v="1899-12-30T00:00:56"/>
    <s v="Ensacado"/>
    <s v="E002"/>
    <x v="1"/>
    <d v="1899-12-30T00:35:35"/>
    <d v="1899-12-30T00:34:39"/>
    <x v="4"/>
    <x v="12"/>
    <x v="3"/>
    <x v="1"/>
    <n v="0"/>
    <n v="0"/>
    <x v="0"/>
    <x v="1"/>
    <x v="2"/>
    <n v="0"/>
    <x v="8"/>
    <x v="1"/>
    <d v="1899-12-30T00:00:56"/>
    <d v="1899-12-30T00:00:56"/>
    <x v="0"/>
    <m/>
    <m/>
    <d v="1899-12-30T00:00:00"/>
    <d v="1899-12-30T00:35:35"/>
    <n v="3"/>
    <d v="1899-12-30T00:00:56"/>
    <n v="35.583333333335993"/>
    <x v="3"/>
    <x v="1"/>
  </r>
  <r>
    <x v="11"/>
    <s v="2025005220"/>
    <x v="0"/>
    <x v="1481"/>
    <s v="E55PH76"/>
    <d v="2025-03-11T00:00:00"/>
    <x v="2"/>
    <s v="2906"/>
    <x v="11"/>
    <s v="PA"/>
    <x v="2"/>
    <x v="0"/>
    <d v="2025-03-11T00:00:00"/>
    <d v="1899-12-30T10:09:35"/>
    <d v="2025-03-11T00:00:00"/>
    <d v="1899-12-30T10:11:07"/>
    <d v="2025-03-11T00:00:00"/>
    <d v="1899-12-30T10:52:47"/>
    <x v="0"/>
    <x v="0"/>
    <s v="1322317218"/>
    <s v="EXW"/>
    <d v="1899-12-30T00:43:12"/>
    <x v="1591"/>
    <d v="1899-12-30T00:01:32"/>
    <s v="Ensacado"/>
    <s v="E002"/>
    <x v="1"/>
    <d v="1899-12-30T00:43:12"/>
    <d v="1899-12-30T00:41:40"/>
    <x v="5"/>
    <x v="12"/>
    <x v="3"/>
    <x v="1"/>
    <n v="0"/>
    <n v="0"/>
    <x v="0"/>
    <x v="1"/>
    <x v="2"/>
    <n v="0"/>
    <x v="8"/>
    <x v="1"/>
    <d v="1899-12-30T00:01:32"/>
    <d v="1899-12-30T00:01:32"/>
    <x v="0"/>
    <m/>
    <m/>
    <d v="1899-12-30T00:00:00"/>
    <d v="1899-12-30T00:43:12"/>
    <n v="3"/>
    <d v="1899-12-30T00:01:32"/>
    <n v="43.19999999999996"/>
    <x v="4"/>
    <x v="1"/>
  </r>
  <r>
    <x v="11"/>
    <s v="2025005229"/>
    <x v="0"/>
    <x v="1427"/>
    <s v="EAF04LH"/>
    <d v="2025-03-11T00:00:00"/>
    <x v="2"/>
    <s v="2906"/>
    <x v="11"/>
    <s v="PA"/>
    <x v="2"/>
    <x v="0"/>
    <d v="2025-03-11T00:00:00"/>
    <d v="1899-12-30T10:47:03"/>
    <d v="2025-03-11T00:00:00"/>
    <d v="1899-12-30T10:50:55"/>
    <d v="2025-03-11T00:00:00"/>
    <d v="1899-12-30T11:20:30"/>
    <x v="0"/>
    <x v="0"/>
    <s v="1322317220"/>
    <s v="EXW"/>
    <d v="1899-12-30T00:33:27"/>
    <x v="1235"/>
    <d v="1899-12-30T00:03:52"/>
    <s v="Ensacado"/>
    <s v="E002"/>
    <x v="1"/>
    <d v="1899-12-30T00:33:27"/>
    <d v="1899-12-30T00:29:35"/>
    <x v="5"/>
    <x v="12"/>
    <x v="3"/>
    <x v="1"/>
    <n v="0"/>
    <n v="0"/>
    <x v="0"/>
    <x v="1"/>
    <x v="2"/>
    <n v="0"/>
    <x v="8"/>
    <x v="1"/>
    <d v="1899-12-30T00:03:52"/>
    <d v="1899-12-30T00:03:52"/>
    <x v="0"/>
    <m/>
    <m/>
    <d v="1899-12-30T00:00:00"/>
    <d v="1899-12-30T00:33:27"/>
    <n v="3"/>
    <d v="1899-12-30T00:03:52"/>
    <n v="33.449999999990361"/>
    <x v="5"/>
    <x v="1"/>
  </r>
  <r>
    <x v="11"/>
    <s v="2025005260"/>
    <x v="0"/>
    <x v="1433"/>
    <s v="EBE63SG"/>
    <d v="2025-03-11T00:00:00"/>
    <x v="2"/>
    <s v="55"/>
    <x v="10"/>
    <s v="PA"/>
    <x v="22"/>
    <x v="0"/>
    <d v="2025-03-11T00:00:00"/>
    <d v="1899-12-30T13:02:36"/>
    <d v="2025-03-11T00:00:00"/>
    <d v="1899-12-30T13:03:32"/>
    <d v="2025-03-11T00:00:00"/>
    <d v="1899-12-30T13:28:59"/>
    <x v="0"/>
    <x v="0"/>
    <s v="1322317230"/>
    <s v="EXW"/>
    <d v="1899-12-30T00:26:23"/>
    <x v="149"/>
    <d v="1899-12-30T00:00:56"/>
    <s v="Granel"/>
    <s v="E001"/>
    <x v="1"/>
    <d v="1899-12-30T00:26:23"/>
    <d v="1899-12-30T00:25:27"/>
    <x v="6"/>
    <x v="12"/>
    <x v="3"/>
    <x v="2"/>
    <n v="0"/>
    <n v="0"/>
    <x v="0"/>
    <x v="2"/>
    <x v="2"/>
    <n v="0"/>
    <x v="8"/>
    <x v="1"/>
    <d v="1899-12-30T00:00:56"/>
    <d v="1899-12-30T00:00:56"/>
    <x v="0"/>
    <m/>
    <m/>
    <d v="1899-12-30T00:00:00"/>
    <d v="1899-12-30T00:26:23"/>
    <n v="3"/>
    <d v="1899-12-30T00:00:56"/>
    <n v="26.383333333334313"/>
    <x v="6"/>
    <x v="1"/>
  </r>
  <r>
    <x v="11"/>
    <s v="2025005271"/>
    <x v="0"/>
    <x v="918"/>
    <s v="E9055JGZ"/>
    <d v="2025-03-11T00:00:00"/>
    <x v="2"/>
    <s v="2906"/>
    <x v="11"/>
    <s v="PA"/>
    <x v="2"/>
    <x v="0"/>
    <d v="2025-03-11T00:00:00"/>
    <d v="1899-12-30T13:26:32"/>
    <d v="2025-03-11T00:00:00"/>
    <d v="1899-12-30T13:27:27"/>
    <d v="2025-03-11T00:00:00"/>
    <d v="1899-12-30T14:05:44"/>
    <x v="0"/>
    <x v="0"/>
    <s v="1322317231"/>
    <s v="FBO"/>
    <d v="1899-12-30T00:39:12"/>
    <x v="3042"/>
    <d v="1899-12-30T00:00:55"/>
    <s v="Ensacado"/>
    <s v="E002"/>
    <x v="2"/>
    <d v="1899-12-30T00:39:12"/>
    <d v="1899-12-30T00:38:17"/>
    <x v="6"/>
    <x v="12"/>
    <x v="3"/>
    <x v="1"/>
    <n v="0"/>
    <n v="0"/>
    <x v="0"/>
    <x v="1"/>
    <x v="2"/>
    <n v="0"/>
    <x v="8"/>
    <x v="1"/>
    <d v="1899-12-30T00:00:55"/>
    <d v="1899-12-30T00:00:55"/>
    <x v="0"/>
    <m/>
    <m/>
    <d v="1899-12-30T00:00:00"/>
    <d v="1899-12-30T00:39:12"/>
    <n v="3"/>
    <d v="1899-12-30T00:00:55"/>
    <n v="39.199999999996692"/>
    <x v="7"/>
    <x v="1"/>
  </r>
  <r>
    <x v="11"/>
    <s v="2025005275"/>
    <x v="0"/>
    <x v="1432"/>
    <s v="EBJ37MR"/>
    <d v="2025-03-11T00:00:00"/>
    <x v="2"/>
    <s v="55"/>
    <x v="10"/>
    <s v="PA"/>
    <x v="22"/>
    <x v="0"/>
    <d v="2025-03-11T00:00:00"/>
    <d v="1899-12-30T13:52:12"/>
    <d v="2025-03-11T00:00:00"/>
    <d v="1899-12-30T13:53:07"/>
    <d v="2025-03-11T00:00:00"/>
    <d v="1899-12-30T14:22:35"/>
    <x v="0"/>
    <x v="0"/>
    <s v="1322317232"/>
    <s v="EXW"/>
    <d v="1899-12-30T00:30:23"/>
    <x v="990"/>
    <d v="1899-12-30T00:00:55"/>
    <s v="Granel"/>
    <s v="E001"/>
    <x v="1"/>
    <d v="1899-12-30T00:30:23"/>
    <d v="1899-12-30T00:29:28"/>
    <x v="6"/>
    <x v="12"/>
    <x v="3"/>
    <x v="2"/>
    <n v="0"/>
    <n v="0"/>
    <x v="0"/>
    <x v="2"/>
    <x v="2"/>
    <n v="0"/>
    <x v="8"/>
    <x v="1"/>
    <d v="1899-12-30T00:00:55"/>
    <d v="1899-12-30T00:00:55"/>
    <x v="0"/>
    <m/>
    <m/>
    <d v="1899-12-30T00:00:00"/>
    <d v="1899-12-30T00:30:23"/>
    <n v="3"/>
    <d v="1899-12-30T00:00:55"/>
    <n v="30.383333333323268"/>
    <x v="7"/>
    <x v="1"/>
  </r>
  <r>
    <x v="11"/>
    <s v="2025005278"/>
    <x v="0"/>
    <x v="1482"/>
    <s v="EAQ61FZ"/>
    <d v="2025-03-11T00:00:00"/>
    <x v="2"/>
    <s v="2906"/>
    <x v="11"/>
    <s v="PAPT"/>
    <x v="29"/>
    <x v="0"/>
    <d v="2025-03-11T00:00:00"/>
    <d v="1899-12-30T13:54:57"/>
    <d v="2025-03-11T00:00:00"/>
    <d v="1899-12-30T13:56:30"/>
    <d v="2025-03-11T00:00:00"/>
    <d v="1899-12-30T14:30:30"/>
    <x v="333"/>
    <x v="40"/>
    <s v="1322317233"/>
    <s v="EXW"/>
    <d v="1899-12-30T00:35:33"/>
    <x v="959"/>
    <d v="1899-12-30T00:01:33"/>
    <s v="Ensacado"/>
    <s v="E002"/>
    <x v="1"/>
    <d v="1899-12-30T00:35:33"/>
    <d v="1899-12-30T00:34:00"/>
    <x v="6"/>
    <x v="12"/>
    <x v="3"/>
    <x v="1"/>
    <n v="0"/>
    <n v="0"/>
    <x v="0"/>
    <x v="1"/>
    <x v="2"/>
    <n v="0"/>
    <x v="8"/>
    <x v="1"/>
    <d v="1899-12-30T00:01:33"/>
    <d v="1899-12-30T00:01:33"/>
    <x v="0"/>
    <m/>
    <m/>
    <d v="1899-12-30T00:00:00"/>
    <d v="1899-12-30T00:35:33"/>
    <n v="3"/>
    <d v="1899-12-30T00:01:33"/>
    <n v="35.549999999999962"/>
    <x v="7"/>
    <x v="1"/>
  </r>
  <r>
    <x v="11"/>
    <s v="2025005283"/>
    <x v="0"/>
    <x v="1436"/>
    <s v="E02VZ42"/>
    <d v="2025-03-11T00:00:00"/>
    <x v="2"/>
    <s v="55"/>
    <x v="10"/>
    <s v="PA"/>
    <x v="22"/>
    <x v="0"/>
    <d v="2025-03-11T00:00:00"/>
    <d v="1899-12-30T14:54:48"/>
    <d v="2025-03-11T00:00:00"/>
    <d v="1899-12-30T14:56:28"/>
    <d v="2025-03-11T00:00:00"/>
    <d v="1899-12-30T15:31:59"/>
    <x v="0"/>
    <x v="0"/>
    <s v="1322317234"/>
    <s v="EXW"/>
    <d v="1899-12-30T00:37:11"/>
    <x v="1120"/>
    <d v="1899-12-30T00:01:40"/>
    <s v="Granel"/>
    <s v="E001"/>
    <x v="1"/>
    <d v="1899-12-30T00:37:11"/>
    <d v="1899-12-30T00:35:31"/>
    <x v="14"/>
    <x v="12"/>
    <x v="3"/>
    <x v="2"/>
    <n v="0"/>
    <n v="0"/>
    <x v="0"/>
    <x v="2"/>
    <x v="2"/>
    <n v="0"/>
    <x v="8"/>
    <x v="1"/>
    <d v="1899-12-30T00:01:40"/>
    <d v="1899-12-30T00:01:40"/>
    <x v="0"/>
    <m/>
    <m/>
    <d v="1899-12-30T00:00:00"/>
    <d v="1899-12-30T00:37:11"/>
    <n v="3"/>
    <d v="1899-12-30T00:01:40"/>
    <n v="37.183333333334403"/>
    <x v="14"/>
    <x v="1"/>
  </r>
  <r>
    <x v="11"/>
    <s v="2025005315"/>
    <x v="0"/>
    <x v="958"/>
    <s v="E2743MKZ"/>
    <d v="2025-03-11T00:00:00"/>
    <x v="2"/>
    <s v="55"/>
    <x v="10"/>
    <s v="PA"/>
    <x v="22"/>
    <x v="0"/>
    <d v="2025-03-11T00:00:00"/>
    <d v="1899-12-30T18:20:00"/>
    <d v="2025-03-11T00:00:00"/>
    <d v="1899-12-30T18:20:56"/>
    <d v="2025-03-11T00:00:00"/>
    <d v="1899-12-30T18:48:27"/>
    <x v="0"/>
    <x v="0"/>
    <s v="1322317248"/>
    <s v="EXW"/>
    <d v="1899-12-30T00:28:27"/>
    <x v="2837"/>
    <d v="1899-12-30T00:00:56"/>
    <s v="Granel"/>
    <s v="E001"/>
    <x v="1"/>
    <d v="1899-12-30T00:28:27"/>
    <d v="1899-12-30T00:27:31"/>
    <x v="8"/>
    <x v="12"/>
    <x v="3"/>
    <x v="2"/>
    <n v="0"/>
    <n v="0"/>
    <x v="0"/>
    <x v="2"/>
    <x v="2"/>
    <n v="0"/>
    <x v="8"/>
    <x v="1"/>
    <d v="1899-12-30T00:00:56"/>
    <d v="1899-12-30T00:00:56"/>
    <x v="0"/>
    <m/>
    <m/>
    <d v="1899-12-30T00:00:00"/>
    <d v="1899-12-30T00:28:27"/>
    <n v="3"/>
    <d v="1899-12-30T00:00:56"/>
    <n v="28.449999999993736"/>
    <x v="9"/>
    <x v="1"/>
  </r>
  <r>
    <x v="11"/>
    <s v="2025005320"/>
    <x v="0"/>
    <x v="917"/>
    <s v="E1437MRF"/>
    <d v="2025-03-11T00:00:00"/>
    <x v="2"/>
    <s v="2906"/>
    <x v="11"/>
    <s v="PA"/>
    <x v="2"/>
    <x v="0"/>
    <d v="2025-03-11T00:00:00"/>
    <d v="1899-12-30T18:56:33"/>
    <d v="2025-03-11T00:00:00"/>
    <d v="1899-12-30T18:57:30"/>
    <d v="2025-03-11T00:00:00"/>
    <d v="1899-12-30T19:29:37"/>
    <x v="0"/>
    <x v="0"/>
    <s v="1322317252"/>
    <s v="FBO"/>
    <d v="1899-12-30T00:33:04"/>
    <x v="12"/>
    <d v="1899-12-30T00:00:57"/>
    <s v="Ensacado"/>
    <s v="E002"/>
    <x v="2"/>
    <d v="1899-12-30T00:33:04"/>
    <d v="1899-12-30T00:32:07"/>
    <x v="8"/>
    <x v="12"/>
    <x v="3"/>
    <x v="1"/>
    <n v="0"/>
    <n v="0"/>
    <x v="0"/>
    <x v="1"/>
    <x v="2"/>
    <n v="0"/>
    <x v="8"/>
    <x v="1"/>
    <d v="1899-12-30T00:00:57"/>
    <d v="1899-12-30T00:00:57"/>
    <x v="0"/>
    <m/>
    <m/>
    <d v="1899-12-30T00:00:00"/>
    <d v="1899-12-30T00:33:04"/>
    <n v="3"/>
    <d v="1899-12-30T00:00:57"/>
    <n v="33.066666666676738"/>
    <x v="10"/>
    <x v="1"/>
  </r>
  <r>
    <x v="11"/>
    <s v="2025005326"/>
    <x v="0"/>
    <x v="1434"/>
    <s v="EAC69HG"/>
    <d v="2025-03-11T00:00:00"/>
    <x v="2"/>
    <s v="2906"/>
    <x v="11"/>
    <s v="PA"/>
    <x v="2"/>
    <x v="0"/>
    <d v="2025-03-11T00:00:00"/>
    <d v="1899-12-30T19:58:05"/>
    <d v="2025-03-11T00:00:00"/>
    <d v="1899-12-30T20:04:44"/>
    <d v="2025-03-11T00:00:00"/>
    <d v="1899-12-30T20:31:20"/>
    <x v="0"/>
    <x v="0"/>
    <s v="1322317253"/>
    <s v="EXW"/>
    <d v="1899-12-30T00:33:15"/>
    <x v="2634"/>
    <d v="1899-12-30T00:06:39"/>
    <s v="Ensacado"/>
    <s v="E002"/>
    <x v="1"/>
    <d v="1899-12-30T00:33:15"/>
    <d v="1899-12-30T00:26:36"/>
    <x v="12"/>
    <x v="12"/>
    <x v="3"/>
    <x v="1"/>
    <n v="0"/>
    <n v="0"/>
    <x v="0"/>
    <x v="1"/>
    <x v="2"/>
    <n v="0"/>
    <x v="8"/>
    <x v="1"/>
    <d v="1899-12-30T00:06:39"/>
    <d v="1899-12-30T00:06:39"/>
    <x v="0"/>
    <m/>
    <m/>
    <d v="1899-12-30T00:00:00"/>
    <d v="1899-12-30T00:33:15"/>
    <n v="3"/>
    <d v="1899-12-30T00:06:39"/>
    <n v="33.250000000003119"/>
    <x v="13"/>
    <x v="1"/>
  </r>
  <r>
    <x v="11"/>
    <s v="2025005335"/>
    <x v="0"/>
    <x v="1483"/>
    <s v="EBA52RX"/>
    <d v="2025-03-12T00:00:00"/>
    <x v="2"/>
    <s v="2906"/>
    <x v="11"/>
    <s v="PA"/>
    <x v="2"/>
    <x v="0"/>
    <d v="2025-03-12T00:00:00"/>
    <d v="1899-12-30T08:07:35"/>
    <d v="2025-03-12T00:00:00"/>
    <d v="1899-12-30T08:09:10"/>
    <d v="2025-03-12T00:00:00"/>
    <d v="1899-12-30T08:49:18"/>
    <x v="0"/>
    <x v="0"/>
    <s v="1322317256"/>
    <s v="EXW"/>
    <d v="1899-12-30T00:41:43"/>
    <x v="280"/>
    <d v="1899-12-30T00:01:35"/>
    <s v="Ensacado"/>
    <s v="E002"/>
    <x v="1"/>
    <d v="1899-12-30T00:41:43"/>
    <d v="1899-12-30T00:40:08"/>
    <x v="3"/>
    <x v="13"/>
    <x v="3"/>
    <x v="1"/>
    <n v="0"/>
    <n v="0"/>
    <x v="0"/>
    <x v="1"/>
    <x v="2"/>
    <n v="0"/>
    <x v="8"/>
    <x v="1"/>
    <d v="1899-12-30T00:01:35"/>
    <d v="1899-12-30T00:01:35"/>
    <x v="0"/>
    <m/>
    <m/>
    <d v="1899-12-30T00:00:00"/>
    <d v="1899-12-30T00:41:43"/>
    <n v="4"/>
    <d v="1899-12-30T00:01:35"/>
    <n v="41.716666666656025"/>
    <x v="2"/>
    <x v="1"/>
  </r>
  <r>
    <x v="11"/>
    <s v="2025005339"/>
    <x v="0"/>
    <x v="1427"/>
    <s v="EAF04LH"/>
    <d v="2025-03-12T00:00:00"/>
    <x v="2"/>
    <s v="2906"/>
    <x v="11"/>
    <s v="PA"/>
    <x v="2"/>
    <x v="0"/>
    <d v="2025-03-12T00:00:00"/>
    <d v="1899-12-30T08:41:42"/>
    <d v="2025-03-12T00:00:00"/>
    <d v="1899-12-30T08:42:39"/>
    <d v="2025-03-12T00:00:00"/>
    <d v="1899-12-30T08:58:38"/>
    <x v="0"/>
    <x v="0"/>
    <s v="1322317257"/>
    <s v="EXW"/>
    <d v="1899-12-30T00:16:56"/>
    <x v="2164"/>
    <d v="1899-12-30T00:00:57"/>
    <s v="Ensacado"/>
    <s v="E002"/>
    <x v="1"/>
    <d v="1899-12-30T00:16:56"/>
    <d v="1899-12-30T00:15:59"/>
    <x v="3"/>
    <x v="13"/>
    <x v="3"/>
    <x v="1"/>
    <n v="0"/>
    <n v="0"/>
    <x v="0"/>
    <x v="1"/>
    <x v="2"/>
    <n v="0"/>
    <x v="8"/>
    <x v="1"/>
    <d v="1899-12-30T00:00:57"/>
    <d v="1899-12-30T00:00:57"/>
    <x v="0"/>
    <m/>
    <m/>
    <d v="1899-12-30T00:00:00"/>
    <d v="1899-12-30T00:16:56"/>
    <n v="4"/>
    <d v="1899-12-30T00:00:57"/>
    <n v="16.933333333334353"/>
    <x v="2"/>
    <x v="1"/>
  </r>
  <r>
    <x v="11"/>
    <s v="2025005341"/>
    <x v="0"/>
    <x v="1484"/>
    <s v="EAX47ZD"/>
    <d v="2025-03-12T00:00:00"/>
    <x v="2"/>
    <s v="2906"/>
    <x v="11"/>
    <s v="PA"/>
    <x v="2"/>
    <x v="0"/>
    <d v="2025-03-12T00:00:00"/>
    <d v="1899-12-30T09:02:50"/>
    <d v="2025-03-12T00:00:00"/>
    <d v="1899-12-30T09:05:06"/>
    <d v="2025-03-12T00:00:00"/>
    <d v="1899-12-30T09:36:14"/>
    <x v="0"/>
    <x v="0"/>
    <s v="1322317258"/>
    <s v="EXW"/>
    <d v="1899-12-30T00:33:24"/>
    <x v="1275"/>
    <d v="1899-12-30T00:02:16"/>
    <s v="Ensacado"/>
    <s v="E002"/>
    <x v="1"/>
    <d v="1899-12-30T00:33:24"/>
    <d v="1899-12-30T00:31:08"/>
    <x v="4"/>
    <x v="13"/>
    <x v="3"/>
    <x v="1"/>
    <n v="0"/>
    <n v="0"/>
    <x v="0"/>
    <x v="1"/>
    <x v="2"/>
    <n v="0"/>
    <x v="8"/>
    <x v="1"/>
    <d v="1899-12-30T00:02:16"/>
    <d v="1899-12-30T00:02:16"/>
    <x v="0"/>
    <m/>
    <m/>
    <d v="1899-12-30T00:00:00"/>
    <d v="1899-12-30T00:33:24"/>
    <n v="4"/>
    <d v="1899-12-30T00:02:16"/>
    <n v="33.400000000008021"/>
    <x v="3"/>
    <x v="1"/>
  </r>
  <r>
    <x v="11"/>
    <s v="2025005348"/>
    <x v="0"/>
    <x v="1485"/>
    <s v="E36TH00"/>
    <d v="2025-03-12T00:00:00"/>
    <x v="2"/>
    <s v="2906"/>
    <x v="11"/>
    <s v="PA"/>
    <x v="2"/>
    <x v="0"/>
    <d v="2025-03-12T00:00:00"/>
    <d v="1899-12-30T09:31:20"/>
    <d v="2025-03-12T00:00:00"/>
    <d v="1899-12-30T09:32:16"/>
    <d v="2025-03-12T00:00:00"/>
    <d v="1899-12-30T09:49:19"/>
    <x v="0"/>
    <x v="0"/>
    <s v="1322317260"/>
    <s v="EXW"/>
    <d v="1899-12-30T00:17:59"/>
    <x v="1945"/>
    <d v="1899-12-30T00:00:56"/>
    <s v="Ensacado"/>
    <s v="E002"/>
    <x v="1"/>
    <d v="1899-12-30T00:17:59"/>
    <d v="1899-12-30T00:17:03"/>
    <x v="4"/>
    <x v="13"/>
    <x v="3"/>
    <x v="1"/>
    <n v="0"/>
    <n v="0"/>
    <x v="0"/>
    <x v="1"/>
    <x v="2"/>
    <n v="0"/>
    <x v="8"/>
    <x v="1"/>
    <d v="1899-12-30T00:00:56"/>
    <d v="1899-12-30T00:00:56"/>
    <x v="0"/>
    <m/>
    <m/>
    <d v="1899-12-30T00:00:00"/>
    <d v="1899-12-30T00:17:59"/>
    <n v="4"/>
    <d v="1899-12-30T00:00:56"/>
    <n v="17.983333333339235"/>
    <x v="3"/>
    <x v="1"/>
  </r>
  <r>
    <x v="11"/>
    <s v="2025005382"/>
    <x v="0"/>
    <x v="918"/>
    <s v="E9055JGZ"/>
    <d v="2025-03-12T00:00:00"/>
    <x v="2"/>
    <s v="2906"/>
    <x v="11"/>
    <s v="PA"/>
    <x v="2"/>
    <x v="0"/>
    <d v="2025-03-12T00:00:00"/>
    <d v="1899-12-30T14:30:29"/>
    <d v="2025-03-12T00:00:00"/>
    <d v="1899-12-30T14:31:26"/>
    <d v="2025-03-12T00:00:00"/>
    <d v="1899-12-30T14:58:02"/>
    <x v="0"/>
    <x v="0"/>
    <s v="1322317271"/>
    <s v="FBO"/>
    <d v="1899-12-30T00:27:33"/>
    <x v="2634"/>
    <d v="1899-12-30T00:00:57"/>
    <s v="Ensacado"/>
    <s v="E002"/>
    <x v="2"/>
    <d v="1899-12-30T00:27:33"/>
    <d v="1899-12-30T00:26:36"/>
    <x v="14"/>
    <x v="13"/>
    <x v="3"/>
    <x v="1"/>
    <n v="0"/>
    <n v="0"/>
    <x v="0"/>
    <x v="1"/>
    <x v="2"/>
    <n v="0"/>
    <x v="8"/>
    <x v="1"/>
    <d v="1899-12-30T00:00:57"/>
    <d v="1899-12-30T00:00:57"/>
    <x v="0"/>
    <m/>
    <m/>
    <d v="1899-12-30T00:00:00"/>
    <d v="1899-12-30T00:27:33"/>
    <n v="4"/>
    <d v="1899-12-30T00:00:57"/>
    <n v="27.550000000007984"/>
    <x v="7"/>
    <x v="1"/>
  </r>
  <r>
    <x v="11"/>
    <s v="2025005383"/>
    <x v="0"/>
    <x v="1444"/>
    <s v="EAB55XJ"/>
    <d v="2025-03-12T00:00:00"/>
    <x v="2"/>
    <s v="55"/>
    <x v="10"/>
    <s v="PA"/>
    <x v="22"/>
    <x v="0"/>
    <d v="2025-03-12T00:00:00"/>
    <d v="1899-12-30T14:31:00"/>
    <d v="2025-03-12T00:00:00"/>
    <d v="1899-12-30T14:31:57"/>
    <d v="2025-03-12T00:00:00"/>
    <d v="1899-12-30T15:08:47"/>
    <x v="0"/>
    <x v="0"/>
    <s v="1322317273"/>
    <s v="EXW"/>
    <d v="1899-12-30T00:37:47"/>
    <x v="2492"/>
    <d v="1899-12-30T00:00:57"/>
    <s v="Granel"/>
    <s v="E001"/>
    <x v="1"/>
    <d v="1899-12-30T00:37:47"/>
    <d v="1899-12-30T00:36:50"/>
    <x v="14"/>
    <x v="13"/>
    <x v="3"/>
    <x v="2"/>
    <n v="0"/>
    <n v="0"/>
    <x v="0"/>
    <x v="2"/>
    <x v="2"/>
    <n v="0"/>
    <x v="8"/>
    <x v="1"/>
    <d v="1899-12-30T00:00:57"/>
    <d v="1899-12-30T00:00:57"/>
    <x v="0"/>
    <m/>
    <m/>
    <d v="1899-12-30T00:00:00"/>
    <d v="1899-12-30T00:37:47"/>
    <n v="4"/>
    <d v="1899-12-30T00:00:57"/>
    <n v="37.783333333339293"/>
    <x v="14"/>
    <x v="1"/>
  </r>
  <r>
    <x v="11"/>
    <s v="2025005396"/>
    <x v="0"/>
    <x v="1441"/>
    <s v="EAT14XQ"/>
    <d v="2025-03-12T00:00:00"/>
    <x v="2"/>
    <s v="55"/>
    <x v="10"/>
    <s v="PA"/>
    <x v="22"/>
    <x v="0"/>
    <d v="2025-03-12T00:00:00"/>
    <d v="1899-12-30T15:29:58"/>
    <d v="2025-03-12T00:00:00"/>
    <d v="1899-12-30T15:31:39"/>
    <d v="2025-03-12T00:00:00"/>
    <d v="1899-12-30T16:01:03"/>
    <x v="0"/>
    <x v="0"/>
    <s v="1322317276"/>
    <s v="EXW"/>
    <d v="1899-12-30T00:31:05"/>
    <x v="2677"/>
    <d v="1899-12-30T00:01:41"/>
    <s v="Granel"/>
    <s v="E001"/>
    <x v="1"/>
    <d v="1899-12-30T00:31:05"/>
    <d v="1899-12-30T00:29:24"/>
    <x v="10"/>
    <x v="13"/>
    <x v="3"/>
    <x v="2"/>
    <n v="0"/>
    <n v="0"/>
    <x v="0"/>
    <x v="2"/>
    <x v="2"/>
    <n v="0"/>
    <x v="8"/>
    <x v="1"/>
    <d v="1899-12-30T00:01:41"/>
    <d v="1899-12-30T00:01:41"/>
    <x v="0"/>
    <m/>
    <m/>
    <d v="1899-12-30T00:00:00"/>
    <d v="1899-12-30T00:31:05"/>
    <n v="4"/>
    <d v="1899-12-30T00:01:41"/>
    <n v="31.083333333321619"/>
    <x v="8"/>
    <x v="1"/>
  </r>
  <r>
    <x v="11"/>
    <s v="2025005391"/>
    <x v="0"/>
    <x v="1484"/>
    <s v="EAX47ZD"/>
    <d v="2025-03-12T00:00:00"/>
    <x v="2"/>
    <s v="2906"/>
    <x v="11"/>
    <s v="PA"/>
    <x v="2"/>
    <x v="0"/>
    <d v="2025-03-12T00:00:00"/>
    <d v="1899-12-30T15:06:24"/>
    <d v="2025-03-12T00:00:00"/>
    <d v="1899-12-30T15:09:31"/>
    <d v="2025-03-12T00:00:00"/>
    <d v="1899-12-30T16:11:02"/>
    <x v="0"/>
    <x v="0"/>
    <s v="1322317277"/>
    <s v="EXW"/>
    <d v="1899-12-30T01:04:38"/>
    <x v="413"/>
    <d v="1899-12-30T00:03:07"/>
    <s v="Ensacado"/>
    <s v="E002"/>
    <x v="1"/>
    <d v="1899-12-30T01:04:38"/>
    <d v="1899-12-30T01:01:31"/>
    <x v="10"/>
    <x v="13"/>
    <x v="3"/>
    <x v="1"/>
    <n v="0"/>
    <n v="0"/>
    <x v="0"/>
    <x v="1"/>
    <x v="2"/>
    <n v="0"/>
    <x v="8"/>
    <x v="0"/>
    <d v="1899-12-30T00:03:07"/>
    <d v="1899-12-30T00:03:07"/>
    <x v="0"/>
    <m/>
    <m/>
    <d v="1899-12-30T00:00:00"/>
    <d v="1899-12-30T01:04:38"/>
    <n v="4"/>
    <d v="1899-12-30T00:03:07"/>
    <n v="64.633333333334377"/>
    <x v="8"/>
    <x v="0"/>
  </r>
  <r>
    <x v="11"/>
    <s v="2025005412"/>
    <x v="0"/>
    <x v="1451"/>
    <s v="EBO87ZN"/>
    <d v="2025-03-12T00:00:00"/>
    <x v="2"/>
    <s v="55"/>
    <x v="10"/>
    <s v="PA"/>
    <x v="22"/>
    <x v="0"/>
    <d v="2025-03-12T00:00:00"/>
    <d v="1899-12-30T16:26:21"/>
    <d v="2025-03-12T00:00:00"/>
    <d v="1899-12-30T16:27:18"/>
    <d v="2025-03-12T00:00:00"/>
    <d v="1899-12-30T17:37:35"/>
    <x v="0"/>
    <x v="0"/>
    <s v="1322317287"/>
    <s v="EXW"/>
    <d v="1899-12-30T01:11:14"/>
    <x v="3769"/>
    <d v="1899-12-30T00:00:57"/>
    <s v="Granel"/>
    <s v="E001"/>
    <x v="1"/>
    <d v="1899-12-30T01:11:14"/>
    <d v="1899-12-30T01:10:17"/>
    <x v="7"/>
    <x v="13"/>
    <x v="3"/>
    <x v="2"/>
    <n v="0"/>
    <n v="0"/>
    <x v="0"/>
    <x v="2"/>
    <x v="2"/>
    <n v="0"/>
    <x v="8"/>
    <x v="0"/>
    <d v="1899-12-30T00:00:57"/>
    <d v="1899-12-30T00:00:57"/>
    <x v="0"/>
    <m/>
    <m/>
    <d v="1899-12-30T00:00:00"/>
    <d v="1899-12-30T01:11:14"/>
    <n v="4"/>
    <d v="1899-12-30T00:00:57"/>
    <n v="71.233333333329497"/>
    <x v="12"/>
    <x v="0"/>
  </r>
  <r>
    <x v="11"/>
    <s v="2025005424"/>
    <x v="0"/>
    <x v="1429"/>
    <s v="E51RS53"/>
    <d v="2025-03-12T00:00:00"/>
    <x v="2"/>
    <s v="2906"/>
    <x v="11"/>
    <s v="PA"/>
    <x v="2"/>
    <x v="0"/>
    <d v="2025-03-12T00:00:00"/>
    <d v="1899-12-30T17:23:44"/>
    <d v="2025-03-12T00:00:00"/>
    <d v="1899-12-30T17:24:41"/>
    <d v="2025-03-12T00:00:00"/>
    <d v="1899-12-30T17:41:33"/>
    <x v="0"/>
    <x v="0"/>
    <s v="1322317288"/>
    <s v="EXW"/>
    <d v="1899-12-30T00:17:49"/>
    <x v="3770"/>
    <d v="1899-12-30T00:00:57"/>
    <s v="Ensacado"/>
    <s v="E002"/>
    <x v="1"/>
    <d v="1899-12-30T00:17:49"/>
    <d v="1899-12-30T00:16:52"/>
    <x v="11"/>
    <x v="13"/>
    <x v="3"/>
    <x v="1"/>
    <n v="0"/>
    <n v="0"/>
    <x v="0"/>
    <x v="1"/>
    <x v="2"/>
    <n v="0"/>
    <x v="8"/>
    <x v="1"/>
    <d v="1899-12-30T00:00:57"/>
    <d v="1899-12-30T00:00:57"/>
    <x v="0"/>
    <m/>
    <m/>
    <d v="1899-12-30T00:00:00"/>
    <d v="1899-12-30T00:17:49"/>
    <n v="4"/>
    <d v="1899-12-30T00:00:57"/>
    <n v="17.816666666673555"/>
    <x v="12"/>
    <x v="1"/>
  </r>
  <r>
    <x v="11"/>
    <s v="2025005428"/>
    <x v="0"/>
    <x v="917"/>
    <s v="E1437MRF"/>
    <d v="2025-03-12T00:00:00"/>
    <x v="2"/>
    <s v="2906"/>
    <x v="11"/>
    <s v="PA"/>
    <x v="2"/>
    <x v="0"/>
    <d v="2025-03-12T00:00:00"/>
    <d v="1899-12-30T17:37:53"/>
    <d v="2025-03-12T00:00:00"/>
    <d v="1899-12-30T17:38:48"/>
    <d v="2025-03-12T00:00:00"/>
    <d v="1899-12-30T17:58:53"/>
    <x v="0"/>
    <x v="0"/>
    <s v="1322317290"/>
    <s v="FBO"/>
    <d v="1899-12-30T00:21:00"/>
    <x v="1335"/>
    <d v="1899-12-30T00:00:55"/>
    <s v="Ensacado"/>
    <s v="E002"/>
    <x v="2"/>
    <d v="1899-12-30T00:21:00"/>
    <d v="1899-12-30T00:20:05"/>
    <x v="11"/>
    <x v="13"/>
    <x v="3"/>
    <x v="1"/>
    <n v="0"/>
    <n v="0"/>
    <x v="0"/>
    <x v="1"/>
    <x v="2"/>
    <n v="0"/>
    <x v="8"/>
    <x v="1"/>
    <d v="1899-12-30T00:00:55"/>
    <d v="1899-12-30T00:00:55"/>
    <x v="0"/>
    <m/>
    <m/>
    <d v="1899-12-30T00:00:00"/>
    <d v="1899-12-30T00:21:00"/>
    <n v="4"/>
    <d v="1899-12-30T00:00:55"/>
    <n v="21.000000000009518"/>
    <x v="12"/>
    <x v="1"/>
  </r>
  <r>
    <x v="11"/>
    <s v="2025005430"/>
    <x v="0"/>
    <x v="1360"/>
    <s v="E0646MPP"/>
    <d v="2025-03-12T00:00:00"/>
    <x v="2"/>
    <s v="3320"/>
    <x v="12"/>
    <s v="PA"/>
    <x v="2"/>
    <x v="0"/>
    <d v="2025-03-12T00:00:00"/>
    <d v="1899-12-30T17:44:35"/>
    <d v="2025-03-12T00:00:00"/>
    <d v="1899-12-30T17:45:31"/>
    <d v="2025-03-12T00:00:00"/>
    <d v="1899-12-30T18:06:29"/>
    <x v="0"/>
    <x v="0"/>
    <s v="1322317291"/>
    <s v="FBO"/>
    <d v="1899-12-30T00:21:54"/>
    <x v="3771"/>
    <d v="1899-12-30T00:00:56"/>
    <s v="Ensacado"/>
    <s v="E002"/>
    <x v="2"/>
    <d v="1899-12-30T00:21:54"/>
    <d v="1899-12-30T00:20:58"/>
    <x v="11"/>
    <x v="13"/>
    <x v="3"/>
    <x v="1"/>
    <n v="0"/>
    <n v="0"/>
    <x v="0"/>
    <x v="1"/>
    <x v="2"/>
    <n v="0"/>
    <x v="8"/>
    <x v="1"/>
    <d v="1899-12-30T00:00:56"/>
    <d v="1899-12-30T00:00:56"/>
    <x v="0"/>
    <m/>
    <m/>
    <d v="1899-12-30T00:00:00"/>
    <d v="1899-12-30T00:21:54"/>
    <n v="4"/>
    <d v="1899-12-30T00:00:56"/>
    <n v="21.89999999999527"/>
    <x v="9"/>
    <x v="1"/>
  </r>
  <r>
    <x v="11"/>
    <s v="2025005420"/>
    <x v="0"/>
    <x v="586"/>
    <s v="EAR56GO"/>
    <d v="2025-03-12T00:00:00"/>
    <x v="2"/>
    <s v="55"/>
    <x v="10"/>
    <s v="PA"/>
    <x v="22"/>
    <x v="0"/>
    <d v="2025-03-12T00:00:00"/>
    <d v="1899-12-30T16:46:29"/>
    <d v="2025-03-12T00:00:00"/>
    <d v="1899-12-30T16:47:32"/>
    <d v="2025-03-12T00:00:00"/>
    <d v="1899-12-30T18:32:27"/>
    <x v="0"/>
    <x v="0"/>
    <s v="1322317294"/>
    <s v="EXW"/>
    <d v="1899-12-30T01:45:58"/>
    <x v="3772"/>
    <d v="1899-12-30T00:01:03"/>
    <s v="Granel"/>
    <s v="E001"/>
    <x v="1"/>
    <d v="1899-12-30T01:45:58"/>
    <d v="1899-12-30T01:44:55"/>
    <x v="7"/>
    <x v="13"/>
    <x v="3"/>
    <x v="2"/>
    <n v="0"/>
    <n v="0"/>
    <x v="0"/>
    <x v="2"/>
    <x v="2"/>
    <n v="0"/>
    <x v="8"/>
    <x v="2"/>
    <d v="1899-12-30T00:01:03"/>
    <d v="1899-12-30T00:01:03"/>
    <x v="0"/>
    <m/>
    <m/>
    <d v="1899-12-30T00:00:00"/>
    <d v="1899-12-30T01:45:58"/>
    <n v="4"/>
    <d v="1899-12-30T00:01:03"/>
    <n v="105.96666666666239"/>
    <x v="9"/>
    <x v="0"/>
  </r>
  <r>
    <x v="11"/>
    <s v="2025005437"/>
    <x v="0"/>
    <x v="819"/>
    <s v="E0998LSS"/>
    <d v="2025-03-12T00:00:00"/>
    <x v="2"/>
    <s v="3044"/>
    <x v="25"/>
    <s v="PA"/>
    <x v="19"/>
    <x v="0"/>
    <d v="2025-03-12T00:00:00"/>
    <d v="1899-12-30T18:36:17"/>
    <d v="2025-03-12T00:00:00"/>
    <d v="1899-12-30T18:37:11"/>
    <d v="2025-03-12T00:00:00"/>
    <d v="1899-12-30T19:25:55"/>
    <x v="0"/>
    <x v="0"/>
    <s v="1322317299"/>
    <s v="FBO"/>
    <d v="1899-12-30T00:49:38"/>
    <x v="3773"/>
    <d v="1899-12-30T00:00:54"/>
    <s v="Granel"/>
    <s v="E001"/>
    <x v="2"/>
    <d v="1899-12-30T00:49:38"/>
    <d v="1899-12-30T00:48:44"/>
    <x v="8"/>
    <x v="13"/>
    <x v="3"/>
    <x v="2"/>
    <n v="0"/>
    <n v="0"/>
    <x v="0"/>
    <x v="2"/>
    <x v="2"/>
    <n v="0"/>
    <x v="8"/>
    <x v="0"/>
    <d v="1899-12-30T00:00:54"/>
    <d v="1899-12-30T00:00:54"/>
    <x v="0"/>
    <m/>
    <m/>
    <d v="1899-12-30T00:00:00"/>
    <d v="1899-12-30T00:49:38"/>
    <n v="4"/>
    <d v="1899-12-30T00:00:54"/>
    <n v="49.633333333329631"/>
    <x v="10"/>
    <x v="0"/>
  </r>
  <r>
    <x v="11"/>
    <s v="2025005442"/>
    <x v="0"/>
    <x v="500"/>
    <s v="E9582MNV"/>
    <d v="2025-03-12T00:00:00"/>
    <x v="2"/>
    <s v="3044"/>
    <x v="25"/>
    <s v="PA"/>
    <x v="17"/>
    <x v="0"/>
    <d v="2025-03-12T00:00:00"/>
    <d v="1899-12-30T18:56:04"/>
    <d v="2025-03-12T00:00:00"/>
    <d v="1899-12-30T18:56:59"/>
    <d v="2025-03-12T00:00:00"/>
    <d v="1899-12-30T19:35:14"/>
    <x v="0"/>
    <x v="0"/>
    <s v="1322317301"/>
    <s v="FBO"/>
    <d v="1899-12-30T00:39:10"/>
    <x v="3261"/>
    <d v="1899-12-30T00:00:55"/>
    <s v="Granel"/>
    <s v="E001"/>
    <x v="2"/>
    <d v="1899-12-30T00:39:10"/>
    <d v="1899-12-30T00:38:15"/>
    <x v="8"/>
    <x v="13"/>
    <x v="3"/>
    <x v="2"/>
    <n v="0"/>
    <n v="0"/>
    <x v="0"/>
    <x v="2"/>
    <x v="2"/>
    <n v="0"/>
    <x v="8"/>
    <x v="1"/>
    <d v="1899-12-30T00:00:55"/>
    <d v="1899-12-30T00:00:55"/>
    <x v="0"/>
    <m/>
    <m/>
    <d v="1899-12-30T00:00:00"/>
    <d v="1899-12-30T00:39:10"/>
    <n v="4"/>
    <d v="1899-12-30T00:00:55"/>
    <n v="39.166666666660745"/>
    <x v="10"/>
    <x v="1"/>
  </r>
  <r>
    <x v="11"/>
    <s v="2025005441"/>
    <x v="0"/>
    <x v="1486"/>
    <s v="E85OG73"/>
    <d v="2025-03-12T00:00:00"/>
    <x v="2"/>
    <s v="3320"/>
    <x v="12"/>
    <s v="PA"/>
    <x v="2"/>
    <x v="0"/>
    <d v="2025-03-12T00:00:00"/>
    <d v="1899-12-30T18:53:06"/>
    <d v="2025-03-12T00:00:00"/>
    <d v="1899-12-30T18:54:42"/>
    <d v="2025-03-12T00:00:00"/>
    <d v="1899-12-30T19:53:40"/>
    <x v="0"/>
    <x v="0"/>
    <s v="1322317302"/>
    <s v="EXW"/>
    <d v="1899-12-30T01:00:34"/>
    <x v="3774"/>
    <d v="1899-12-30T00:01:36"/>
    <s v="Ensacado"/>
    <s v="E002"/>
    <x v="1"/>
    <d v="1899-12-30T01:00:34"/>
    <d v="1899-12-30T00:58:58"/>
    <x v="8"/>
    <x v="13"/>
    <x v="3"/>
    <x v="1"/>
    <n v="0"/>
    <n v="0"/>
    <x v="0"/>
    <x v="1"/>
    <x v="2"/>
    <n v="0"/>
    <x v="8"/>
    <x v="0"/>
    <d v="1899-12-30T00:01:36"/>
    <d v="1899-12-30T00:01:36"/>
    <x v="0"/>
    <m/>
    <m/>
    <d v="1899-12-30T00:00:00"/>
    <d v="1899-12-30T01:00:34"/>
    <n v="4"/>
    <d v="1899-12-30T00:01:36"/>
    <n v="60.566666666673683"/>
    <x v="10"/>
    <x v="0"/>
  </r>
  <r>
    <x v="11"/>
    <s v="2025005440"/>
    <x v="0"/>
    <x v="784"/>
    <s v="E1219LWL"/>
    <d v="2025-03-12T00:00:00"/>
    <x v="2"/>
    <s v="55"/>
    <x v="10"/>
    <s v="PA"/>
    <x v="22"/>
    <x v="0"/>
    <d v="2025-03-12T00:00:00"/>
    <d v="1899-12-30T18:51:48"/>
    <d v="2025-03-12T00:00:00"/>
    <d v="1899-12-30T18:52:43"/>
    <d v="2025-03-12T00:00:00"/>
    <d v="1899-12-30T20:19:57"/>
    <x v="0"/>
    <x v="0"/>
    <s v="1322317303"/>
    <s v="FBO"/>
    <d v="1899-12-30T01:28:09"/>
    <x v="3099"/>
    <d v="1899-12-30T00:00:55"/>
    <s v="Granel"/>
    <s v="E001"/>
    <x v="2"/>
    <d v="1899-12-30T01:28:09"/>
    <d v="1899-12-30T01:27:14"/>
    <x v="8"/>
    <x v="13"/>
    <x v="3"/>
    <x v="2"/>
    <n v="0"/>
    <n v="0"/>
    <x v="0"/>
    <x v="2"/>
    <x v="2"/>
    <n v="0"/>
    <x v="8"/>
    <x v="0"/>
    <d v="1899-12-30T00:00:55"/>
    <d v="1899-12-30T00:00:55"/>
    <x v="0"/>
    <m/>
    <m/>
    <d v="1899-12-30T00:00:00"/>
    <d v="1899-12-30T01:28:09"/>
    <n v="4"/>
    <d v="1899-12-30T00:00:55"/>
    <n v="88.150000000003232"/>
    <x v="13"/>
    <x v="0"/>
  </r>
  <r>
    <x v="11"/>
    <s v="2025005456"/>
    <x v="0"/>
    <x v="1487"/>
    <s v="EBQ87ET"/>
    <d v="2025-03-13T00:00:00"/>
    <x v="2"/>
    <s v="2906"/>
    <x v="11"/>
    <s v="PA"/>
    <x v="2"/>
    <x v="0"/>
    <d v="2025-03-13T00:00:00"/>
    <d v="1899-12-30T08:24:31"/>
    <d v="2025-03-13T00:00:00"/>
    <d v="1899-12-30T08:26:09"/>
    <d v="2025-03-13T00:00:00"/>
    <d v="1899-12-30T08:58:15"/>
    <x v="0"/>
    <x v="0"/>
    <s v="1322317306"/>
    <s v="EXW"/>
    <d v="1899-12-30T00:33:44"/>
    <x v="1919"/>
    <d v="1899-12-30T00:01:38"/>
    <s v="Ensacado"/>
    <s v="E002"/>
    <x v="1"/>
    <d v="1899-12-30T00:33:44"/>
    <d v="1899-12-30T00:32:06"/>
    <x v="3"/>
    <x v="14"/>
    <x v="3"/>
    <x v="1"/>
    <n v="0"/>
    <n v="0"/>
    <x v="0"/>
    <x v="1"/>
    <x v="2"/>
    <n v="0"/>
    <x v="8"/>
    <x v="1"/>
    <d v="1899-12-30T00:01:38"/>
    <d v="1899-12-30T00:01:38"/>
    <x v="0"/>
    <m/>
    <m/>
    <d v="1899-12-30T00:00:00"/>
    <d v="1899-12-30T00:33:44"/>
    <n v="5"/>
    <d v="1899-12-30T00:01:38"/>
    <n v="33.733333333324751"/>
    <x v="2"/>
    <x v="1"/>
  </r>
  <r>
    <x v="11"/>
    <s v="2025005462"/>
    <x v="0"/>
    <x v="1427"/>
    <s v="EAF04LH"/>
    <d v="2025-03-13T00:00:00"/>
    <x v="2"/>
    <s v="2906"/>
    <x v="11"/>
    <s v="PA"/>
    <x v="2"/>
    <x v="0"/>
    <d v="2025-03-13T00:00:00"/>
    <d v="1899-12-30T09:08:27"/>
    <d v="2025-03-13T00:00:00"/>
    <d v="1899-12-30T09:09:27"/>
    <d v="2025-03-13T00:00:00"/>
    <d v="1899-12-30T09:34:59"/>
    <x v="0"/>
    <x v="0"/>
    <s v="1322317307"/>
    <s v="EXW"/>
    <d v="1899-12-30T00:26:32"/>
    <x v="3775"/>
    <d v="1899-12-30T00:01:00"/>
    <s v="Ensacado"/>
    <s v="E002"/>
    <x v="1"/>
    <d v="1899-12-30T00:26:32"/>
    <d v="1899-12-30T00:25:32"/>
    <x v="4"/>
    <x v="14"/>
    <x v="3"/>
    <x v="1"/>
    <n v="0"/>
    <n v="0"/>
    <x v="0"/>
    <x v="1"/>
    <x v="2"/>
    <n v="0"/>
    <x v="8"/>
    <x v="1"/>
    <d v="1899-12-30T00:01:00"/>
    <d v="1899-12-30T00:01:00"/>
    <x v="0"/>
    <m/>
    <m/>
    <d v="1899-12-30T00:00:00"/>
    <d v="1899-12-30T00:26:32"/>
    <n v="5"/>
    <d v="1899-12-30T00:01:00"/>
    <n v="26.533333333324745"/>
    <x v="3"/>
    <x v="1"/>
  </r>
  <r>
    <x v="11"/>
    <s v="2025005463"/>
    <x v="0"/>
    <x v="787"/>
    <s v="E6997LHG"/>
    <d v="2025-03-13T00:00:00"/>
    <x v="2"/>
    <s v="3044"/>
    <x v="25"/>
    <s v="PA"/>
    <x v="17"/>
    <x v="0"/>
    <d v="2025-03-13T00:00:00"/>
    <d v="1899-12-30T09:19:31"/>
    <d v="2025-03-13T00:00:00"/>
    <d v="1899-12-30T09:20:28"/>
    <d v="2025-03-13T00:00:00"/>
    <d v="1899-12-30T09:55:31"/>
    <x v="0"/>
    <x v="0"/>
    <s v="1322317308"/>
    <s v="FBO"/>
    <d v="1899-12-30T00:36:00"/>
    <x v="1733"/>
    <d v="1899-12-30T00:00:57"/>
    <s v="Granel"/>
    <s v="E001"/>
    <x v="2"/>
    <d v="1899-12-30T00:36:00"/>
    <d v="1899-12-30T00:35:03"/>
    <x v="4"/>
    <x v="14"/>
    <x v="3"/>
    <x v="2"/>
    <n v="0"/>
    <n v="0"/>
    <x v="0"/>
    <x v="2"/>
    <x v="2"/>
    <n v="0"/>
    <x v="8"/>
    <x v="1"/>
    <d v="1899-12-30T00:00:57"/>
    <d v="1899-12-30T00:00:57"/>
    <x v="0"/>
    <m/>
    <m/>
    <d v="1899-12-30T00:00:00"/>
    <d v="1899-12-30T00:36:00"/>
    <n v="5"/>
    <d v="1899-12-30T00:00:57"/>
    <n v="36.000000000000028"/>
    <x v="3"/>
    <x v="1"/>
  </r>
  <r>
    <x v="11"/>
    <s v="2025005467"/>
    <x v="0"/>
    <x v="1356"/>
    <s v="E3715LST"/>
    <d v="2025-03-13T00:00:00"/>
    <x v="2"/>
    <s v="55"/>
    <x v="10"/>
    <s v="PA"/>
    <x v="22"/>
    <x v="0"/>
    <d v="2025-03-13T00:00:00"/>
    <d v="1899-12-30T09:29:47"/>
    <d v="2025-03-13T00:00:00"/>
    <d v="1899-12-30T09:30:43"/>
    <d v="2025-03-13T00:00:00"/>
    <d v="1899-12-30T09:59:39"/>
    <x v="0"/>
    <x v="0"/>
    <s v="1322317309"/>
    <s v="FBO"/>
    <d v="1899-12-30T00:29:52"/>
    <x v="1066"/>
    <d v="1899-12-30T00:00:56"/>
    <s v="Granel"/>
    <s v="E001"/>
    <x v="2"/>
    <d v="1899-12-30T00:29:52"/>
    <d v="1899-12-30T00:28:56"/>
    <x v="4"/>
    <x v="14"/>
    <x v="3"/>
    <x v="2"/>
    <n v="0"/>
    <n v="0"/>
    <x v="0"/>
    <x v="2"/>
    <x v="2"/>
    <n v="0"/>
    <x v="8"/>
    <x v="1"/>
    <d v="1899-12-30T00:00:56"/>
    <d v="1899-12-30T00:00:56"/>
    <x v="0"/>
    <m/>
    <m/>
    <d v="1899-12-30T00:00:00"/>
    <d v="1899-12-30T00:29:52"/>
    <n v="5"/>
    <d v="1899-12-30T00:00:56"/>
    <n v="29.866666666665605"/>
    <x v="3"/>
    <x v="1"/>
  </r>
  <r>
    <x v="11"/>
    <s v="2025005472"/>
    <x v="0"/>
    <x v="786"/>
    <s v="E4426HTW"/>
    <d v="2025-03-13T00:00:00"/>
    <x v="2"/>
    <s v="55"/>
    <x v="10"/>
    <s v="PA"/>
    <x v="22"/>
    <x v="0"/>
    <d v="2025-03-13T00:00:00"/>
    <d v="1899-12-30T10:02:43"/>
    <d v="2025-03-13T00:00:00"/>
    <d v="1899-12-30T10:03:42"/>
    <d v="2025-03-13T00:00:00"/>
    <d v="1899-12-30T10:31:19"/>
    <x v="0"/>
    <x v="0"/>
    <s v="1322317310"/>
    <s v="FBO"/>
    <d v="1899-12-30T00:28:36"/>
    <x v="177"/>
    <d v="1899-12-30T00:00:59"/>
    <s v="Granel"/>
    <s v="E001"/>
    <x v="2"/>
    <d v="1899-12-30T00:28:36"/>
    <d v="1899-12-30T00:27:37"/>
    <x v="5"/>
    <x v="14"/>
    <x v="3"/>
    <x v="2"/>
    <n v="0"/>
    <n v="0"/>
    <x v="0"/>
    <x v="2"/>
    <x v="2"/>
    <n v="0"/>
    <x v="8"/>
    <x v="1"/>
    <d v="1899-12-30T00:00:59"/>
    <d v="1899-12-30T00:00:59"/>
    <x v="0"/>
    <m/>
    <m/>
    <d v="1899-12-30T00:00:00"/>
    <d v="1899-12-30T00:28:36"/>
    <n v="5"/>
    <d v="1899-12-30T00:00:59"/>
    <n v="28.599999999998396"/>
    <x v="4"/>
    <x v="1"/>
  </r>
  <r>
    <x v="11"/>
    <s v="2025005473"/>
    <x v="0"/>
    <x v="924"/>
    <s v="E2459GSW"/>
    <d v="2025-03-13T00:00:00"/>
    <x v="2"/>
    <s v="3043"/>
    <x v="53"/>
    <s v="PA"/>
    <x v="24"/>
    <x v="0"/>
    <d v="2025-03-13T00:00:00"/>
    <d v="1899-12-30T10:05:28"/>
    <d v="2025-03-13T00:00:00"/>
    <d v="1899-12-30T10:06:24"/>
    <d v="2025-03-13T00:00:00"/>
    <d v="1899-12-30T10:45:36"/>
    <x v="0"/>
    <x v="0"/>
    <s v="1322317311"/>
    <s v="FBO"/>
    <d v="1899-12-30T00:40:08"/>
    <x v="2686"/>
    <d v="1899-12-30T00:00:56"/>
    <s v="Granel"/>
    <s v="E001"/>
    <x v="2"/>
    <d v="1899-12-30T00:40:08"/>
    <d v="1899-12-30T00:39:12"/>
    <x v="5"/>
    <x v="14"/>
    <x v="3"/>
    <x v="2"/>
    <n v="0"/>
    <n v="0"/>
    <x v="0"/>
    <x v="2"/>
    <x v="2"/>
    <n v="0"/>
    <x v="8"/>
    <x v="1"/>
    <d v="1899-12-30T00:00:56"/>
    <d v="1899-12-30T00:00:56"/>
    <x v="0"/>
    <m/>
    <m/>
    <d v="1899-12-30T00:00:00"/>
    <d v="1899-12-30T00:40:08"/>
    <n v="5"/>
    <d v="1899-12-30T00:00:56"/>
    <n v="40.133333333332786"/>
    <x v="4"/>
    <x v="1"/>
  </r>
  <r>
    <x v="11"/>
    <s v="2025005474"/>
    <x v="0"/>
    <x v="1353"/>
    <s v="E6211LYC"/>
    <d v="2025-03-13T00:00:00"/>
    <x v="2"/>
    <s v="55"/>
    <x v="10"/>
    <s v="PA"/>
    <x v="22"/>
    <x v="0"/>
    <d v="2025-03-13T00:00:00"/>
    <d v="1899-12-30T10:08:37"/>
    <d v="2025-03-13T00:00:00"/>
    <d v="1899-12-30T10:09:33"/>
    <d v="2025-03-13T00:00:00"/>
    <d v="1899-12-30T10:56:22"/>
    <x v="0"/>
    <x v="0"/>
    <s v="1322317312"/>
    <s v="EXW"/>
    <d v="1899-12-30T00:47:45"/>
    <x v="2729"/>
    <d v="1899-12-30T00:00:56"/>
    <s v="Granel"/>
    <s v="E001"/>
    <x v="1"/>
    <d v="1899-12-30T00:47:45"/>
    <d v="1899-12-30T00:46:49"/>
    <x v="5"/>
    <x v="14"/>
    <x v="3"/>
    <x v="2"/>
    <n v="0"/>
    <n v="0"/>
    <x v="0"/>
    <x v="2"/>
    <x v="2"/>
    <n v="0"/>
    <x v="8"/>
    <x v="0"/>
    <d v="1899-12-30T00:00:56"/>
    <d v="1899-12-30T00:00:56"/>
    <x v="0"/>
    <m/>
    <m/>
    <d v="1899-12-30T00:00:00"/>
    <d v="1899-12-30T00:47:45"/>
    <n v="5"/>
    <d v="1899-12-30T00:00:56"/>
    <n v="47.750000000011219"/>
    <x v="4"/>
    <x v="0"/>
  </r>
  <r>
    <x v="11"/>
    <s v="2025005479"/>
    <x v="0"/>
    <x v="923"/>
    <s v="E6158KLG"/>
    <d v="2025-03-13T00:00:00"/>
    <x v="2"/>
    <s v="55"/>
    <x v="10"/>
    <s v="PA"/>
    <x v="22"/>
    <x v="0"/>
    <d v="2025-03-13T00:00:00"/>
    <d v="1899-12-30T10:51:30"/>
    <d v="2025-03-13T00:00:00"/>
    <d v="1899-12-30T10:52:29"/>
    <d v="2025-03-13T00:00:00"/>
    <d v="1899-12-30T11:23:34"/>
    <x v="0"/>
    <x v="0"/>
    <s v="1322317313"/>
    <s v="FBO"/>
    <d v="1899-12-30T00:32:04"/>
    <x v="932"/>
    <d v="1899-12-30T00:00:59"/>
    <s v="Granel"/>
    <s v="E001"/>
    <x v="2"/>
    <d v="1899-12-30T00:32:04"/>
    <d v="1899-12-30T00:31:05"/>
    <x v="5"/>
    <x v="14"/>
    <x v="3"/>
    <x v="2"/>
    <n v="0"/>
    <n v="0"/>
    <x v="0"/>
    <x v="2"/>
    <x v="2"/>
    <n v="0"/>
    <x v="8"/>
    <x v="1"/>
    <d v="1899-12-30T00:00:59"/>
    <d v="1899-12-30T00:00:59"/>
    <x v="0"/>
    <m/>
    <m/>
    <d v="1899-12-30T00:00:00"/>
    <d v="1899-12-30T00:32:04"/>
    <n v="5"/>
    <d v="1899-12-30T00:00:59"/>
    <n v="32.066666666654442"/>
    <x v="5"/>
    <x v="1"/>
  </r>
  <r>
    <x v="11"/>
    <s v="2025005483"/>
    <x v="0"/>
    <x v="801"/>
    <s v="E5872HZF"/>
    <d v="2025-03-13T00:00:00"/>
    <x v="2"/>
    <s v="55"/>
    <x v="10"/>
    <s v="PA"/>
    <x v="22"/>
    <x v="0"/>
    <d v="2025-03-13T00:00:00"/>
    <d v="1899-12-30T11:08:38"/>
    <d v="2025-03-13T00:00:00"/>
    <d v="1899-12-30T11:09:36"/>
    <d v="2025-03-13T00:00:00"/>
    <d v="1899-12-30T11:42:28"/>
    <x v="0"/>
    <x v="0"/>
    <s v="1322317314"/>
    <s v="FBO"/>
    <d v="1899-12-30T00:33:50"/>
    <x v="188"/>
    <d v="1899-12-30T00:00:58"/>
    <s v="Granel"/>
    <s v="E001"/>
    <x v="2"/>
    <d v="1899-12-30T00:33:50"/>
    <d v="1899-12-30T00:32:52"/>
    <x v="9"/>
    <x v="14"/>
    <x v="3"/>
    <x v="2"/>
    <n v="0"/>
    <n v="0"/>
    <x v="0"/>
    <x v="2"/>
    <x v="2"/>
    <n v="0"/>
    <x v="8"/>
    <x v="1"/>
    <d v="1899-12-30T00:00:58"/>
    <d v="1899-12-30T00:00:58"/>
    <x v="0"/>
    <m/>
    <m/>
    <d v="1899-12-30T00:00:00"/>
    <d v="1899-12-30T00:33:50"/>
    <n v="5"/>
    <d v="1899-12-30T00:00:58"/>
    <n v="33.833333333332838"/>
    <x v="5"/>
    <x v="1"/>
  </r>
  <r>
    <x v="11"/>
    <s v="2025005478"/>
    <x v="0"/>
    <x v="1488"/>
    <s v="EAE04ET"/>
    <d v="2025-03-13T00:00:00"/>
    <x v="2"/>
    <s v="2906"/>
    <x v="11"/>
    <s v="PA"/>
    <x v="2"/>
    <x v="0"/>
    <d v="2025-03-13T00:00:00"/>
    <d v="1899-12-30T10:47:24"/>
    <d v="2025-03-13T00:00:00"/>
    <d v="1899-12-30T10:50:09"/>
    <d v="2025-03-13T00:00:00"/>
    <d v="1899-12-30T11:47:12"/>
    <x v="0"/>
    <x v="0"/>
    <s v="1322317315"/>
    <s v="EXW"/>
    <d v="1899-12-30T00:59:48"/>
    <x v="2475"/>
    <d v="1899-12-30T00:02:45"/>
    <s v="Ensacado"/>
    <s v="E002"/>
    <x v="1"/>
    <d v="1899-12-30T00:59:48"/>
    <d v="1899-12-30T00:57:03"/>
    <x v="5"/>
    <x v="14"/>
    <x v="3"/>
    <x v="1"/>
    <n v="0"/>
    <n v="0"/>
    <x v="0"/>
    <x v="1"/>
    <x v="2"/>
    <n v="0"/>
    <x v="8"/>
    <x v="0"/>
    <d v="1899-12-30T00:02:45"/>
    <d v="1899-12-30T00:02:45"/>
    <x v="0"/>
    <m/>
    <m/>
    <d v="1899-12-30T00:00:00"/>
    <d v="1899-12-30T00:59:48"/>
    <n v="5"/>
    <d v="1899-12-30T00:02:45"/>
    <n v="59.800000000003187"/>
    <x v="5"/>
    <x v="0"/>
  </r>
  <r>
    <x v="11"/>
    <s v="2025005482"/>
    <x v="0"/>
    <x v="1434"/>
    <s v="EAC69HG"/>
    <d v="2025-03-13T00:00:00"/>
    <x v="2"/>
    <s v="2906"/>
    <x v="11"/>
    <s v="PA"/>
    <x v="2"/>
    <x v="0"/>
    <d v="2025-03-13T00:00:00"/>
    <d v="1899-12-30T11:01:15"/>
    <d v="2025-03-13T00:00:00"/>
    <d v="1899-12-30T11:02:48"/>
    <d v="2025-03-13T00:00:00"/>
    <d v="1899-12-30T11:50:41"/>
    <x v="0"/>
    <x v="0"/>
    <s v="1322317316"/>
    <s v="EXW"/>
    <d v="1899-12-30T00:49:26"/>
    <x v="3069"/>
    <d v="1899-12-30T00:01:33"/>
    <s v="Ensacado"/>
    <s v="E002"/>
    <x v="1"/>
    <d v="1899-12-30T00:49:26"/>
    <d v="1899-12-30T00:47:53"/>
    <x v="9"/>
    <x v="14"/>
    <x v="3"/>
    <x v="1"/>
    <n v="0"/>
    <n v="0"/>
    <x v="0"/>
    <x v="1"/>
    <x v="2"/>
    <n v="0"/>
    <x v="8"/>
    <x v="0"/>
    <d v="1899-12-30T00:01:33"/>
    <d v="1899-12-30T00:01:33"/>
    <x v="0"/>
    <m/>
    <m/>
    <d v="1899-12-30T00:00:00"/>
    <d v="1899-12-30T00:49:26"/>
    <n v="5"/>
    <d v="1899-12-30T00:01:33"/>
    <n v="49.433333333328001"/>
    <x v="5"/>
    <x v="0"/>
  </r>
  <r>
    <x v="11"/>
    <s v="2025005489"/>
    <x v="0"/>
    <x v="1480"/>
    <s v="E36TH00"/>
    <d v="2025-03-13T00:00:00"/>
    <x v="2"/>
    <s v="2906"/>
    <x v="11"/>
    <s v="PA"/>
    <x v="2"/>
    <x v="0"/>
    <d v="2025-03-13T00:00:00"/>
    <d v="1899-12-30T11:25:00"/>
    <d v="2025-03-13T00:00:00"/>
    <d v="1899-12-30T11:25:57"/>
    <d v="2025-03-13T00:00:00"/>
    <d v="1899-12-30T12:12:13"/>
    <x v="0"/>
    <x v="0"/>
    <s v="1322317319"/>
    <s v="EXW"/>
    <d v="1899-12-30T00:47:13"/>
    <x v="3004"/>
    <d v="1899-12-30T00:00:57"/>
    <s v="Ensacado"/>
    <s v="E002"/>
    <x v="1"/>
    <d v="1899-12-30T00:47:13"/>
    <d v="1899-12-30T00:46:16"/>
    <x v="9"/>
    <x v="14"/>
    <x v="3"/>
    <x v="1"/>
    <n v="0"/>
    <n v="0"/>
    <x v="0"/>
    <x v="1"/>
    <x v="2"/>
    <n v="0"/>
    <x v="8"/>
    <x v="0"/>
    <d v="1899-12-30T00:00:57"/>
    <d v="1899-12-30T00:00:57"/>
    <x v="0"/>
    <m/>
    <m/>
    <d v="1899-12-30T00:00:00"/>
    <d v="1899-12-30T00:47:13"/>
    <n v="5"/>
    <d v="1899-12-30T00:00:57"/>
    <n v="47.216666666678471"/>
    <x v="11"/>
    <x v="0"/>
  </r>
  <r>
    <x v="11"/>
    <s v="2025005498"/>
    <x v="0"/>
    <x v="1431"/>
    <s v="EAU35NT"/>
    <d v="2025-03-13T00:00:00"/>
    <x v="2"/>
    <s v="55"/>
    <x v="10"/>
    <s v="PA"/>
    <x v="22"/>
    <x v="0"/>
    <d v="2025-03-13T00:00:00"/>
    <d v="1899-12-30T13:00:50"/>
    <d v="2025-03-13T00:00:00"/>
    <d v="1899-12-30T13:01:50"/>
    <d v="2025-03-13T00:00:00"/>
    <d v="1899-12-30T13:27:15"/>
    <x v="0"/>
    <x v="0"/>
    <s v="1322317322"/>
    <s v="EXW"/>
    <d v="1899-12-30T00:26:25"/>
    <x v="1264"/>
    <d v="1899-12-30T00:01:00"/>
    <s v="Granel"/>
    <s v="E001"/>
    <x v="1"/>
    <d v="1899-12-30T00:26:25"/>
    <d v="1899-12-30T00:25:25"/>
    <x v="6"/>
    <x v="14"/>
    <x v="3"/>
    <x v="2"/>
    <n v="0"/>
    <n v="0"/>
    <x v="0"/>
    <x v="2"/>
    <x v="2"/>
    <n v="0"/>
    <x v="8"/>
    <x v="1"/>
    <d v="1899-12-30T00:01:00"/>
    <d v="1899-12-30T00:01:00"/>
    <x v="0"/>
    <m/>
    <m/>
    <d v="1899-12-30T00:00:00"/>
    <d v="1899-12-30T00:26:25"/>
    <n v="5"/>
    <d v="1899-12-30T00:01:00"/>
    <n v="26.416666666670423"/>
    <x v="6"/>
    <x v="1"/>
  </r>
  <r>
    <x v="11"/>
    <s v="2025005500"/>
    <x v="0"/>
    <x v="925"/>
    <s v="E2543HVB"/>
    <d v="2025-03-13T00:00:00"/>
    <x v="2"/>
    <s v="55"/>
    <x v="10"/>
    <s v="PA"/>
    <x v="22"/>
    <x v="0"/>
    <d v="2025-03-13T00:00:00"/>
    <d v="1899-12-30T13:09:02"/>
    <d v="2025-03-13T00:00:00"/>
    <d v="1899-12-30T13:09:59"/>
    <d v="2025-03-13T00:00:00"/>
    <d v="1899-12-30T13:53:34"/>
    <x v="0"/>
    <x v="0"/>
    <s v="1322317323"/>
    <s v="FBO"/>
    <d v="1899-12-30T00:44:32"/>
    <x v="20"/>
    <d v="1899-12-30T00:00:57"/>
    <s v="Granel"/>
    <s v="E001"/>
    <x v="2"/>
    <d v="1899-12-30T00:44:32"/>
    <d v="1899-12-30T00:43:35"/>
    <x v="6"/>
    <x v="14"/>
    <x v="3"/>
    <x v="2"/>
    <n v="0"/>
    <n v="0"/>
    <x v="0"/>
    <x v="2"/>
    <x v="2"/>
    <n v="0"/>
    <x v="8"/>
    <x v="1"/>
    <d v="1899-12-30T00:00:57"/>
    <d v="1899-12-30T00:00:57"/>
    <x v="0"/>
    <m/>
    <m/>
    <d v="1899-12-30T00:00:00"/>
    <d v="1899-12-30T00:44:32"/>
    <n v="5"/>
    <d v="1899-12-30T00:00:57"/>
    <n v="44.533333333339229"/>
    <x v="6"/>
    <x v="1"/>
  </r>
  <r>
    <x v="11"/>
    <s v="2025005502"/>
    <x v="0"/>
    <x v="926"/>
    <s v="E6907LCY"/>
    <d v="2025-03-13T00:00:00"/>
    <x v="2"/>
    <s v="3320"/>
    <x v="12"/>
    <s v="PA"/>
    <x v="2"/>
    <x v="0"/>
    <d v="2025-03-13T00:00:00"/>
    <d v="1899-12-30T13:33:37"/>
    <d v="2025-03-13T00:00:00"/>
    <d v="1899-12-30T13:34:33"/>
    <d v="2025-03-13T00:00:00"/>
    <d v="1899-12-30T13:58:28"/>
    <x v="0"/>
    <x v="0"/>
    <s v="1322317324"/>
    <s v="FBO"/>
    <d v="1899-12-30T00:24:51"/>
    <x v="1633"/>
    <d v="1899-12-30T00:00:56"/>
    <s v="Ensacado"/>
    <s v="E002"/>
    <x v="2"/>
    <d v="1899-12-30T00:24:51"/>
    <d v="1899-12-30T00:23:55"/>
    <x v="6"/>
    <x v="14"/>
    <x v="3"/>
    <x v="1"/>
    <n v="0"/>
    <n v="0"/>
    <x v="0"/>
    <x v="1"/>
    <x v="2"/>
    <n v="0"/>
    <x v="8"/>
    <x v="1"/>
    <d v="1899-12-30T00:00:56"/>
    <d v="1899-12-30T00:00:56"/>
    <x v="0"/>
    <m/>
    <m/>
    <d v="1899-12-30T00:00:00"/>
    <d v="1899-12-30T00:24:51"/>
    <n v="5"/>
    <d v="1899-12-30T00:00:56"/>
    <n v="24.850000000008041"/>
    <x v="6"/>
    <x v="1"/>
  </r>
  <r>
    <x v="11"/>
    <s v="2025005505"/>
    <x v="0"/>
    <x v="928"/>
    <s v="E2376GDG"/>
    <d v="2025-03-13T00:00:00"/>
    <x v="2"/>
    <s v="55"/>
    <x v="10"/>
    <s v="PA"/>
    <x v="22"/>
    <x v="0"/>
    <d v="2025-03-13T00:00:00"/>
    <d v="1899-12-30T13:56:44"/>
    <d v="2025-03-13T00:00:00"/>
    <d v="1899-12-30T13:57:41"/>
    <d v="2025-03-13T00:00:00"/>
    <d v="1899-12-30T14:29:06"/>
    <x v="0"/>
    <x v="0"/>
    <s v="1322317325"/>
    <s v="FBO"/>
    <d v="1899-12-30T00:32:22"/>
    <x v="324"/>
    <d v="1899-12-30T00:00:57"/>
    <s v="Granel"/>
    <s v="E001"/>
    <x v="2"/>
    <d v="1899-12-30T00:32:22"/>
    <d v="1899-12-30T00:31:25"/>
    <x v="6"/>
    <x v="14"/>
    <x v="3"/>
    <x v="2"/>
    <n v="0"/>
    <n v="0"/>
    <x v="0"/>
    <x v="2"/>
    <x v="2"/>
    <n v="0"/>
    <x v="8"/>
    <x v="1"/>
    <d v="1899-12-30T00:00:57"/>
    <d v="1899-12-30T00:00:57"/>
    <x v="0"/>
    <m/>
    <m/>
    <d v="1899-12-30T00:00:00"/>
    <d v="1899-12-30T00:32:22"/>
    <n v="5"/>
    <d v="1899-12-30T00:00:57"/>
    <n v="32.366666666678384"/>
    <x v="7"/>
    <x v="1"/>
  </r>
  <r>
    <x v="11"/>
    <s v="2025005506"/>
    <x v="0"/>
    <x v="927"/>
    <s v="E1202JHG"/>
    <d v="2025-03-13T00:00:00"/>
    <x v="2"/>
    <s v="3044"/>
    <x v="25"/>
    <s v="PA"/>
    <x v="17"/>
    <x v="0"/>
    <d v="2025-03-13T00:00:00"/>
    <d v="1899-12-30T14:19:47"/>
    <d v="2025-03-13T00:00:00"/>
    <d v="1899-12-30T14:20:42"/>
    <d v="2025-03-13T00:00:00"/>
    <d v="1899-12-30T14:41:31"/>
    <x v="0"/>
    <x v="0"/>
    <s v="1322317327"/>
    <s v="FBO"/>
    <d v="1899-12-30T00:21:44"/>
    <x v="2587"/>
    <d v="1899-12-30T00:00:55"/>
    <s v="Granel"/>
    <s v="E001"/>
    <x v="2"/>
    <d v="1899-12-30T00:21:44"/>
    <d v="1899-12-30T00:20:49"/>
    <x v="14"/>
    <x v="14"/>
    <x v="3"/>
    <x v="2"/>
    <n v="0"/>
    <n v="0"/>
    <x v="0"/>
    <x v="2"/>
    <x v="2"/>
    <n v="0"/>
    <x v="8"/>
    <x v="1"/>
    <d v="1899-12-30T00:00:55"/>
    <d v="1899-12-30T00:00:55"/>
    <x v="0"/>
    <m/>
    <m/>
    <d v="1899-12-30T00:00:00"/>
    <d v="1899-12-30T00:21:44"/>
    <n v="5"/>
    <d v="1899-12-30T00:00:55"/>
    <n v="21.73333333332959"/>
    <x v="7"/>
    <x v="1"/>
  </r>
  <r>
    <x v="11"/>
    <s v="2025005514"/>
    <x v="0"/>
    <x v="1353"/>
    <s v="E6211LYC"/>
    <d v="2025-03-13T00:00:00"/>
    <x v="2"/>
    <s v="3042"/>
    <x v="13"/>
    <s v="PA"/>
    <x v="18"/>
    <x v="0"/>
    <d v="2025-03-13T00:00:00"/>
    <d v="1899-12-30T15:16:31"/>
    <d v="2025-03-13T00:00:00"/>
    <d v="1899-12-30T15:17:27"/>
    <d v="2025-03-13T00:00:00"/>
    <d v="1899-12-30T15:46:55"/>
    <x v="0"/>
    <x v="0"/>
    <s v="1322317328"/>
    <s v="EXW"/>
    <d v="1899-12-30T00:30:24"/>
    <x v="990"/>
    <d v="1899-12-30T00:00:56"/>
    <s v="Granel"/>
    <s v="E001"/>
    <x v="1"/>
    <d v="1899-12-30T00:30:24"/>
    <d v="1899-12-30T00:29:28"/>
    <x v="10"/>
    <x v="14"/>
    <x v="3"/>
    <x v="2"/>
    <n v="0"/>
    <n v="0"/>
    <x v="0"/>
    <x v="2"/>
    <x v="2"/>
    <n v="0"/>
    <x v="8"/>
    <x v="1"/>
    <d v="1899-12-30T00:00:56"/>
    <d v="1899-12-30T00:00:56"/>
    <x v="0"/>
    <m/>
    <m/>
    <d v="1899-12-30T00:00:00"/>
    <d v="1899-12-30T00:30:24"/>
    <n v="5"/>
    <d v="1899-12-30T00:00:56"/>
    <n v="30.399999999998357"/>
    <x v="14"/>
    <x v="1"/>
  </r>
  <r>
    <x v="11"/>
    <s v="2025005517"/>
    <x v="0"/>
    <x v="1489"/>
    <m/>
    <d v="2025-03-13T00:00:00"/>
    <x v="2"/>
    <s v="3124"/>
    <x v="57"/>
    <s v="PA"/>
    <x v="2"/>
    <x v="0"/>
    <d v="2025-03-13T00:00:00"/>
    <d v="1899-12-30T15:50:02"/>
    <d v="2025-03-13T00:00:00"/>
    <d v="1899-12-30T15:50:58"/>
    <d v="2025-03-13T00:00:00"/>
    <d v="1899-12-30T16:15:57"/>
    <x v="0"/>
    <x v="0"/>
    <s v="1322317329"/>
    <s v="EXW"/>
    <d v="1899-12-30T00:25:55"/>
    <x v="1750"/>
    <d v="1899-12-30T00:00:56"/>
    <s v="Ensacado"/>
    <s v="E002"/>
    <x v="1"/>
    <d v="1899-12-30T00:25:55"/>
    <d v="1899-12-30T00:24:59"/>
    <x v="10"/>
    <x v="14"/>
    <x v="3"/>
    <x v="1"/>
    <n v="0"/>
    <n v="0"/>
    <x v="0"/>
    <x v="1"/>
    <x v="2"/>
    <n v="0"/>
    <x v="8"/>
    <x v="1"/>
    <d v="1899-12-30T00:00:56"/>
    <d v="1899-12-30T00:00:56"/>
    <x v="0"/>
    <m/>
    <m/>
    <d v="1899-12-30T00:00:00"/>
    <d v="1899-12-30T00:25:55"/>
    <n v="5"/>
    <d v="1899-12-30T00:00:56"/>
    <n v="25.916666666673702"/>
    <x v="8"/>
    <x v="1"/>
  </r>
  <r>
    <x v="11"/>
    <s v="2025005522"/>
    <x v="0"/>
    <x v="819"/>
    <s v="E0998LSS"/>
    <d v="2025-03-13T00:00:00"/>
    <x v="2"/>
    <s v="3043"/>
    <x v="53"/>
    <s v="PA"/>
    <x v="24"/>
    <x v="0"/>
    <d v="2025-03-13T00:00:00"/>
    <d v="1899-12-30T15:58:30"/>
    <d v="2025-03-13T00:00:00"/>
    <d v="1899-12-30T15:59:26"/>
    <d v="2025-03-13T00:00:00"/>
    <d v="1899-12-30T16:46:52"/>
    <x v="0"/>
    <x v="0"/>
    <s v="1322317330"/>
    <s v="FBO"/>
    <d v="1899-12-30T00:48:22"/>
    <x v="1278"/>
    <d v="1899-12-30T00:00:56"/>
    <s v="Granel"/>
    <s v="E001"/>
    <x v="2"/>
    <d v="1899-12-30T00:48:22"/>
    <d v="1899-12-30T00:47:26"/>
    <x v="10"/>
    <x v="14"/>
    <x v="3"/>
    <x v="2"/>
    <n v="0"/>
    <n v="0"/>
    <x v="0"/>
    <x v="2"/>
    <x v="2"/>
    <n v="0"/>
    <x v="8"/>
    <x v="0"/>
    <d v="1899-12-30T00:00:56"/>
    <d v="1899-12-30T00:00:56"/>
    <x v="0"/>
    <m/>
    <m/>
    <d v="1899-12-30T00:00:00"/>
    <d v="1899-12-30T00:48:22"/>
    <n v="5"/>
    <d v="1899-12-30T00:00:56"/>
    <n v="48.36666666666234"/>
    <x v="8"/>
    <x v="0"/>
  </r>
  <r>
    <x v="11"/>
    <s v="2025005523"/>
    <x v="0"/>
    <x v="1432"/>
    <s v="EBJ37MR"/>
    <d v="2025-03-13T00:00:00"/>
    <x v="2"/>
    <s v="55"/>
    <x v="10"/>
    <s v="PA"/>
    <x v="22"/>
    <x v="0"/>
    <d v="2025-03-13T00:00:00"/>
    <d v="1899-12-30T16:02:02"/>
    <d v="2025-03-13T00:00:00"/>
    <d v="1899-12-30T16:03:05"/>
    <d v="2025-03-13T00:00:00"/>
    <d v="1899-12-30T17:04:08"/>
    <x v="0"/>
    <x v="0"/>
    <s v="1322317331"/>
    <s v="EXW"/>
    <d v="1899-12-30T01:02:06"/>
    <x v="1824"/>
    <d v="1899-12-30T00:01:03"/>
    <s v="Granel"/>
    <s v="E001"/>
    <x v="1"/>
    <d v="1899-12-30T01:02:06"/>
    <d v="1899-12-30T01:01:03"/>
    <x v="7"/>
    <x v="14"/>
    <x v="3"/>
    <x v="2"/>
    <n v="0"/>
    <n v="0"/>
    <x v="0"/>
    <x v="2"/>
    <x v="2"/>
    <n v="0"/>
    <x v="8"/>
    <x v="0"/>
    <d v="1899-12-30T00:01:03"/>
    <d v="1899-12-30T00:01:03"/>
    <x v="0"/>
    <m/>
    <m/>
    <d v="1899-12-30T00:00:00"/>
    <d v="1899-12-30T01:02:06"/>
    <n v="5"/>
    <d v="1899-12-30T00:01:03"/>
    <n v="62.099999999999952"/>
    <x v="12"/>
    <x v="0"/>
  </r>
  <r>
    <x v="11"/>
    <s v="2025005519"/>
    <x v="0"/>
    <x v="921"/>
    <s v="E7567GYY"/>
    <d v="2025-03-13T00:00:00"/>
    <x v="2"/>
    <s v="3044"/>
    <x v="25"/>
    <s v="PA"/>
    <x v="19"/>
    <x v="0"/>
    <d v="2025-03-13T00:00:00"/>
    <d v="1899-12-30T15:56:02"/>
    <d v="2025-03-13T00:00:00"/>
    <d v="1899-12-30T15:56:59"/>
    <d v="2025-03-13T00:00:00"/>
    <d v="1899-12-30T17:09:22"/>
    <x v="0"/>
    <x v="0"/>
    <s v="1322317332"/>
    <s v="FBO"/>
    <d v="1899-12-30T01:13:20"/>
    <x v="3776"/>
    <d v="1899-12-30T00:00:57"/>
    <s v="Granel"/>
    <s v="E001"/>
    <x v="2"/>
    <d v="1899-12-30T01:13:20"/>
    <d v="1899-12-30T01:12:23"/>
    <x v="10"/>
    <x v="14"/>
    <x v="3"/>
    <x v="2"/>
    <n v="0"/>
    <n v="0"/>
    <x v="0"/>
    <x v="2"/>
    <x v="2"/>
    <n v="0"/>
    <x v="8"/>
    <x v="0"/>
    <d v="1899-12-30T00:00:57"/>
    <d v="1899-12-30T00:00:57"/>
    <x v="0"/>
    <m/>
    <m/>
    <d v="1899-12-30T00:00:00"/>
    <d v="1899-12-30T01:13:20"/>
    <n v="5"/>
    <d v="1899-12-30T00:00:57"/>
    <n v="73.333333333324703"/>
    <x v="12"/>
    <x v="0"/>
  </r>
  <r>
    <x v="11"/>
    <s v="2025005518"/>
    <x v="0"/>
    <x v="794"/>
    <s v="E1731LNY"/>
    <d v="2025-03-13T00:00:00"/>
    <x v="2"/>
    <s v="3218"/>
    <x v="55"/>
    <s v="PA"/>
    <x v="26"/>
    <x v="0"/>
    <d v="2025-03-13T00:00:00"/>
    <d v="1899-12-30T15:51:07"/>
    <d v="2025-03-13T00:00:00"/>
    <d v="1899-12-30T15:52:04"/>
    <d v="2025-03-13T00:00:00"/>
    <d v="1899-12-30T17:13:54"/>
    <x v="0"/>
    <x v="0"/>
    <s v="1322317333"/>
    <s v="FBO"/>
    <d v="1899-12-30T01:22:47"/>
    <x v="3777"/>
    <d v="1899-12-30T00:00:57"/>
    <s v="Granel"/>
    <s v="E001"/>
    <x v="2"/>
    <d v="1899-12-30T01:22:47"/>
    <d v="1899-12-30T01:21:50"/>
    <x v="10"/>
    <x v="14"/>
    <x v="3"/>
    <x v="2"/>
    <n v="0"/>
    <n v="0"/>
    <x v="0"/>
    <x v="2"/>
    <x v="2"/>
    <n v="0"/>
    <x v="8"/>
    <x v="0"/>
    <d v="1899-12-30T00:00:57"/>
    <d v="1899-12-30T00:00:57"/>
    <x v="0"/>
    <m/>
    <m/>
    <d v="1899-12-30T00:00:00"/>
    <d v="1899-12-30T01:22:47"/>
    <n v="5"/>
    <d v="1899-12-30T00:00:57"/>
    <n v="82.783333333324748"/>
    <x v="12"/>
    <x v="0"/>
  </r>
  <r>
    <x v="11"/>
    <s v="2025005525"/>
    <x v="0"/>
    <x v="796"/>
    <s v="E4570MKW"/>
    <d v="2025-03-13T00:00:00"/>
    <x v="2"/>
    <s v="3044"/>
    <x v="25"/>
    <s v="PA"/>
    <x v="17"/>
    <x v="0"/>
    <d v="2025-03-13T00:00:00"/>
    <d v="1899-12-30T16:08:24"/>
    <d v="2025-03-13T00:00:00"/>
    <d v="1899-12-30T16:09:21"/>
    <d v="2025-03-13T00:00:00"/>
    <d v="1899-12-30T17:18:43"/>
    <x v="0"/>
    <x v="0"/>
    <s v="1322317334"/>
    <s v="FBO"/>
    <d v="1899-12-30T01:10:19"/>
    <x v="3778"/>
    <d v="1899-12-30T00:00:57"/>
    <s v="Granel"/>
    <s v="E001"/>
    <x v="2"/>
    <d v="1899-12-30T01:10:19"/>
    <d v="1899-12-30T01:09:22"/>
    <x v="7"/>
    <x v="14"/>
    <x v="3"/>
    <x v="2"/>
    <n v="0"/>
    <n v="0"/>
    <x v="0"/>
    <x v="2"/>
    <x v="2"/>
    <n v="0"/>
    <x v="8"/>
    <x v="0"/>
    <d v="1899-12-30T00:00:57"/>
    <d v="1899-12-30T00:00:57"/>
    <x v="0"/>
    <m/>
    <m/>
    <d v="1899-12-30T00:00:00"/>
    <d v="1899-12-30T01:10:19"/>
    <n v="5"/>
    <d v="1899-12-30T00:00:57"/>
    <n v="70.316666666668809"/>
    <x v="12"/>
    <x v="0"/>
  </r>
  <r>
    <x v="11"/>
    <s v="2025005531"/>
    <x v="0"/>
    <x v="784"/>
    <s v="E1219LWL"/>
    <d v="2025-03-13T00:00:00"/>
    <x v="2"/>
    <s v="55"/>
    <x v="10"/>
    <s v="PA"/>
    <x v="22"/>
    <x v="0"/>
    <d v="2025-03-13T00:00:00"/>
    <d v="1899-12-30T16:49:30"/>
    <d v="2025-03-13T00:00:00"/>
    <d v="1899-12-30T16:50:26"/>
    <d v="2025-03-13T00:00:00"/>
    <d v="1899-12-30T17:22:09"/>
    <x v="0"/>
    <x v="0"/>
    <s v="1322317335"/>
    <s v="FBO"/>
    <d v="1899-12-30T00:32:39"/>
    <x v="2088"/>
    <d v="1899-12-30T00:00:56"/>
    <s v="Granel"/>
    <s v="E001"/>
    <x v="2"/>
    <d v="1899-12-30T00:32:39"/>
    <d v="1899-12-30T00:31:43"/>
    <x v="7"/>
    <x v="14"/>
    <x v="3"/>
    <x v="2"/>
    <n v="0"/>
    <n v="0"/>
    <x v="0"/>
    <x v="2"/>
    <x v="2"/>
    <n v="0"/>
    <x v="8"/>
    <x v="1"/>
    <d v="1899-12-30T00:00:56"/>
    <d v="1899-12-30T00:00:56"/>
    <x v="0"/>
    <m/>
    <m/>
    <d v="1899-12-30T00:00:00"/>
    <d v="1899-12-30T00:32:39"/>
    <n v="5"/>
    <d v="1899-12-30T00:00:56"/>
    <n v="32.649999999998386"/>
    <x v="12"/>
    <x v="1"/>
  </r>
  <r>
    <x v="11"/>
    <s v="2025005524"/>
    <x v="0"/>
    <x v="803"/>
    <s v="E1832JSR"/>
    <d v="2025-03-13T00:00:00"/>
    <x v="2"/>
    <s v="3218"/>
    <x v="55"/>
    <s v="PA"/>
    <x v="26"/>
    <x v="0"/>
    <d v="2025-03-13T00:00:00"/>
    <d v="1899-12-30T16:05:13"/>
    <d v="2025-03-13T00:00:00"/>
    <d v="1899-12-30T16:06:10"/>
    <d v="2025-03-13T00:00:00"/>
    <d v="1899-12-30T17:32:11"/>
    <x v="0"/>
    <x v="0"/>
    <s v="1322317336"/>
    <s v="FBO"/>
    <d v="1899-12-30T01:26:58"/>
    <x v="3779"/>
    <d v="1899-12-30T00:00:57"/>
    <s v="Granel"/>
    <s v="E001"/>
    <x v="2"/>
    <d v="1899-12-30T01:26:58"/>
    <d v="1899-12-30T01:26:01"/>
    <x v="7"/>
    <x v="14"/>
    <x v="3"/>
    <x v="2"/>
    <n v="0"/>
    <n v="0"/>
    <x v="0"/>
    <x v="2"/>
    <x v="2"/>
    <n v="0"/>
    <x v="8"/>
    <x v="0"/>
    <d v="1899-12-30T00:00:57"/>
    <d v="1899-12-30T00:00:57"/>
    <x v="0"/>
    <m/>
    <m/>
    <d v="1899-12-30T00:00:00"/>
    <d v="1899-12-30T01:26:58"/>
    <n v="5"/>
    <d v="1899-12-30T00:00:57"/>
    <n v="86.966666666668857"/>
    <x v="12"/>
    <x v="0"/>
  </r>
  <r>
    <x v="11"/>
    <s v="2025005528"/>
    <x v="0"/>
    <x v="920"/>
    <s v="E3167MNG"/>
    <d v="2025-03-13T00:00:00"/>
    <x v="2"/>
    <s v="2906"/>
    <x v="11"/>
    <s v="PA"/>
    <x v="2"/>
    <x v="0"/>
    <d v="2025-03-13T00:00:00"/>
    <d v="1899-12-30T16:19:32"/>
    <d v="2025-03-13T00:00:00"/>
    <d v="1899-12-30T16:20:29"/>
    <d v="2025-03-13T00:00:00"/>
    <d v="1899-12-30T17:34:46"/>
    <x v="0"/>
    <x v="0"/>
    <s v="1322317337"/>
    <s v="FBO"/>
    <d v="1899-12-30T01:15:14"/>
    <x v="3780"/>
    <d v="1899-12-30T00:00:57"/>
    <s v="Ensacado"/>
    <s v="E002"/>
    <x v="2"/>
    <d v="1899-12-30T01:15:14"/>
    <d v="1899-12-30T01:14:17"/>
    <x v="7"/>
    <x v="14"/>
    <x v="3"/>
    <x v="1"/>
    <n v="0"/>
    <n v="0"/>
    <x v="0"/>
    <x v="1"/>
    <x v="2"/>
    <n v="0"/>
    <x v="8"/>
    <x v="0"/>
    <d v="1899-12-30T00:00:57"/>
    <d v="1899-12-30T00:00:57"/>
    <x v="0"/>
    <m/>
    <m/>
    <d v="1899-12-30T00:00:00"/>
    <d v="1899-12-30T01:15:14"/>
    <n v="5"/>
    <d v="1899-12-30T00:00:57"/>
    <n v="75.233333333332681"/>
    <x v="12"/>
    <x v="0"/>
  </r>
  <r>
    <x v="11"/>
    <s v="2025005530"/>
    <x v="0"/>
    <x v="1430"/>
    <s v="EAL71GU"/>
    <d v="2025-03-13T00:00:00"/>
    <x v="2"/>
    <s v="55"/>
    <x v="10"/>
    <s v="PA"/>
    <x v="2"/>
    <x v="0"/>
    <d v="2025-03-13T00:00:00"/>
    <d v="1899-12-30T16:33:15"/>
    <d v="2025-03-13T00:00:00"/>
    <d v="1899-12-30T17:41:44"/>
    <d v="2025-03-13T00:00:00"/>
    <d v="1899-12-30T17:43:45"/>
    <x v="334"/>
    <x v="2"/>
    <s v="1322317338"/>
    <s v="EXW"/>
    <d v="1899-12-30T01:10:30"/>
    <x v="3781"/>
    <d v="1899-12-30T01:08:29"/>
    <s v="Granel"/>
    <s v="E001"/>
    <x v="1"/>
    <d v="1899-12-30T01:10:30"/>
    <d v="1899-12-30T00:02:01"/>
    <x v="7"/>
    <x v="14"/>
    <x v="3"/>
    <x v="2"/>
    <n v="0"/>
    <n v="0"/>
    <x v="0"/>
    <x v="2"/>
    <x v="2"/>
    <n v="0"/>
    <x v="8"/>
    <x v="0"/>
    <d v="1899-12-30T01:08:29"/>
    <d v="1899-12-30T00:10:29"/>
    <x v="0"/>
    <m/>
    <m/>
    <d v="1899-12-30T00:00:00"/>
    <d v="1899-12-30T01:10:30"/>
    <n v="5"/>
    <d v="1899-12-30T01:08:29"/>
    <n v="70.500000000009578"/>
    <x v="12"/>
    <x v="0"/>
  </r>
  <r>
    <x v="11"/>
    <s v="2025005534"/>
    <x v="1"/>
    <x v="1490"/>
    <m/>
    <d v="2025-03-13T00:00:00"/>
    <x v="2"/>
    <s v="3320"/>
    <x v="12"/>
    <s v="PA"/>
    <x v="2"/>
    <x v="0"/>
    <d v="2025-03-13T00:00:00"/>
    <d v="1899-12-30T17:01:20"/>
    <d v="2025-03-13T00:00:00"/>
    <d v="1899-12-30T17:02:16"/>
    <d v="2025-03-13T00:00:00"/>
    <d v="1899-12-30T17:47:49"/>
    <x v="0"/>
    <x v="0"/>
    <s v="1322317339"/>
    <s v="EXW"/>
    <d v="1899-12-30T00:46:29"/>
    <x v="565"/>
    <d v="1899-12-30T00:00:56"/>
    <s v="Ensacado"/>
    <s v="E002"/>
    <x v="1"/>
    <d v="1899-12-30T00:46:29"/>
    <d v="1899-12-30T00:45:33"/>
    <x v="11"/>
    <x v="14"/>
    <x v="3"/>
    <x v="1"/>
    <n v="0"/>
    <n v="0"/>
    <x v="0"/>
    <x v="1"/>
    <x v="2"/>
    <n v="0"/>
    <x v="8"/>
    <x v="0"/>
    <d v="1899-12-30T00:00:56"/>
    <d v="1899-12-30T00:00:56"/>
    <x v="0"/>
    <m/>
    <m/>
    <d v="1899-12-30T00:00:00"/>
    <d v="1899-12-30T00:46:29"/>
    <n v="5"/>
    <d v="1899-12-30T00:00:56"/>
    <n v="46.483333333329618"/>
    <x v="12"/>
    <x v="0"/>
  </r>
  <r>
    <x v="11"/>
    <s v="2025005536"/>
    <x v="0"/>
    <x v="1367"/>
    <s v="E2863JGN"/>
    <d v="2025-03-13T00:00:00"/>
    <x v="2"/>
    <s v="3043"/>
    <x v="53"/>
    <s v="PA"/>
    <x v="24"/>
    <x v="0"/>
    <d v="2025-03-13T00:00:00"/>
    <d v="1899-12-30T17:07:32"/>
    <d v="2025-03-13T00:00:00"/>
    <d v="1899-12-30T17:08:28"/>
    <d v="2025-03-13T00:00:00"/>
    <d v="1899-12-30T17:51:45"/>
    <x v="0"/>
    <x v="0"/>
    <s v="1322317340"/>
    <s v="FBO"/>
    <d v="1899-12-30T00:44:13"/>
    <x v="1096"/>
    <d v="1899-12-30T00:00:56"/>
    <s v="Granel"/>
    <s v="E001"/>
    <x v="2"/>
    <d v="1899-12-30T00:44:13"/>
    <d v="1899-12-30T00:43:17"/>
    <x v="11"/>
    <x v="14"/>
    <x v="3"/>
    <x v="2"/>
    <n v="0"/>
    <n v="0"/>
    <x v="0"/>
    <x v="2"/>
    <x v="2"/>
    <n v="0"/>
    <x v="8"/>
    <x v="1"/>
    <d v="1899-12-30T00:00:56"/>
    <d v="1899-12-30T00:00:56"/>
    <x v="0"/>
    <m/>
    <m/>
    <d v="1899-12-30T00:00:00"/>
    <d v="1899-12-30T00:44:13"/>
    <n v="5"/>
    <d v="1899-12-30T00:00:56"/>
    <n v="44.216666666668729"/>
    <x v="12"/>
    <x v="1"/>
  </r>
  <r>
    <x v="11"/>
    <s v="2025005532"/>
    <x v="0"/>
    <x v="783"/>
    <s v="E3120HXB"/>
    <d v="2025-03-13T00:00:00"/>
    <x v="2"/>
    <s v="3218"/>
    <x v="55"/>
    <s v="PA"/>
    <x v="26"/>
    <x v="0"/>
    <d v="2025-03-13T00:00:00"/>
    <d v="1899-12-30T16:53:59"/>
    <d v="2025-03-13T00:00:00"/>
    <d v="1899-12-30T16:54:56"/>
    <d v="2025-03-13T00:00:00"/>
    <d v="1899-12-30T17:59:35"/>
    <x v="0"/>
    <x v="0"/>
    <s v="1322317341"/>
    <s v="FBO"/>
    <d v="1899-12-30T01:05:36"/>
    <x v="3782"/>
    <d v="1899-12-30T00:00:57"/>
    <s v="Granel"/>
    <s v="E001"/>
    <x v="2"/>
    <d v="1899-12-30T01:05:36"/>
    <d v="1899-12-30T01:04:39"/>
    <x v="7"/>
    <x v="14"/>
    <x v="3"/>
    <x v="2"/>
    <n v="0"/>
    <n v="0"/>
    <x v="0"/>
    <x v="2"/>
    <x v="2"/>
    <n v="0"/>
    <x v="8"/>
    <x v="0"/>
    <d v="1899-12-30T00:00:57"/>
    <d v="1899-12-30T00:00:57"/>
    <x v="0"/>
    <m/>
    <m/>
    <d v="1899-12-30T00:00:00"/>
    <d v="1899-12-30T01:05:36"/>
    <n v="5"/>
    <d v="1899-12-30T00:00:57"/>
    <n v="65.600000000006418"/>
    <x v="12"/>
    <x v="0"/>
  </r>
  <r>
    <x v="11"/>
    <s v="2025005542"/>
    <x v="0"/>
    <x v="1484"/>
    <s v="EAX47ZD"/>
    <d v="2025-03-13T00:00:00"/>
    <x v="2"/>
    <s v="2906"/>
    <x v="11"/>
    <s v="PA"/>
    <x v="2"/>
    <x v="0"/>
    <d v="2025-03-13T00:00:00"/>
    <d v="1899-12-30T17:39:51"/>
    <d v="2025-03-13T00:00:00"/>
    <d v="1899-12-30T17:47:08"/>
    <d v="2025-03-13T00:00:00"/>
    <d v="1899-12-30T18:18:48"/>
    <x v="0"/>
    <x v="0"/>
    <s v="1322317342"/>
    <s v="EXW"/>
    <d v="1899-12-30T00:38:57"/>
    <x v="1137"/>
    <d v="1899-12-30T00:07:17"/>
    <s v="Ensacado"/>
    <s v="E002"/>
    <x v="1"/>
    <d v="1899-12-30T00:38:57"/>
    <d v="1899-12-30T00:31:40"/>
    <x v="11"/>
    <x v="14"/>
    <x v="3"/>
    <x v="1"/>
    <n v="0"/>
    <n v="0"/>
    <x v="0"/>
    <x v="1"/>
    <x v="2"/>
    <n v="0"/>
    <x v="8"/>
    <x v="1"/>
    <d v="1899-12-30T00:07:17"/>
    <d v="1899-12-30T00:07:17"/>
    <x v="0"/>
    <m/>
    <m/>
    <d v="1899-12-30T00:00:00"/>
    <d v="1899-12-30T00:38:57"/>
    <n v="5"/>
    <d v="1899-12-30T00:07:17"/>
    <n v="38.9500000000128"/>
    <x v="9"/>
    <x v="1"/>
  </r>
  <r>
    <x v="11"/>
    <s v="2025005537"/>
    <x v="0"/>
    <x v="1356"/>
    <s v="E3715LST"/>
    <d v="2025-03-13T00:00:00"/>
    <x v="2"/>
    <s v="3218"/>
    <x v="55"/>
    <s v="PA"/>
    <x v="26"/>
    <x v="0"/>
    <d v="2025-03-13T00:00:00"/>
    <d v="1899-12-30T17:12:10"/>
    <d v="2025-03-13T00:00:00"/>
    <d v="1899-12-30T17:13:05"/>
    <d v="2025-03-13T00:00:00"/>
    <d v="1899-12-30T18:21:56"/>
    <x v="0"/>
    <x v="0"/>
    <s v="1322317343"/>
    <s v="FBO"/>
    <d v="1899-12-30T01:09:46"/>
    <x v="54"/>
    <d v="1899-12-30T00:00:55"/>
    <s v="Granel"/>
    <s v="E001"/>
    <x v="2"/>
    <d v="1899-12-30T01:09:46"/>
    <d v="1899-12-30T01:08:51"/>
    <x v="11"/>
    <x v="14"/>
    <x v="3"/>
    <x v="2"/>
    <n v="0"/>
    <n v="0"/>
    <x v="0"/>
    <x v="2"/>
    <x v="2"/>
    <n v="0"/>
    <x v="8"/>
    <x v="0"/>
    <d v="1899-12-30T00:00:55"/>
    <d v="1899-12-30T00:00:55"/>
    <x v="0"/>
    <m/>
    <m/>
    <d v="1899-12-30T00:00:00"/>
    <d v="1899-12-30T01:09:46"/>
    <n v="5"/>
    <d v="1899-12-30T00:00:55"/>
    <n v="69.766666666660896"/>
    <x v="9"/>
    <x v="0"/>
  </r>
  <r>
    <x v="11"/>
    <s v="2025005544"/>
    <x v="0"/>
    <x v="1491"/>
    <s v="EAB76EV"/>
    <d v="2025-03-13T00:00:00"/>
    <x v="2"/>
    <s v="2906"/>
    <x v="11"/>
    <s v="PA"/>
    <x v="2"/>
    <x v="0"/>
    <d v="2025-03-13T00:00:00"/>
    <d v="1899-12-30T17:54:12"/>
    <d v="2025-03-13T00:00:00"/>
    <d v="1899-12-30T17:56:31"/>
    <d v="2025-03-13T00:00:00"/>
    <d v="1899-12-30T18:41:00"/>
    <x v="0"/>
    <x v="0"/>
    <s v="1322317344"/>
    <s v="EXW"/>
    <d v="1899-12-30T00:46:48"/>
    <x v="1683"/>
    <d v="1899-12-30T00:02:19"/>
    <s v="Ensacado"/>
    <s v="E002"/>
    <x v="1"/>
    <d v="1899-12-30T00:46:48"/>
    <d v="1899-12-30T00:44:29"/>
    <x v="11"/>
    <x v="14"/>
    <x v="3"/>
    <x v="1"/>
    <n v="0"/>
    <n v="0"/>
    <x v="0"/>
    <x v="1"/>
    <x v="2"/>
    <n v="0"/>
    <x v="8"/>
    <x v="0"/>
    <d v="1899-12-30T00:02:19"/>
    <d v="1899-12-30T00:02:19"/>
    <x v="0"/>
    <m/>
    <m/>
    <d v="1899-12-30T00:00:00"/>
    <d v="1899-12-30T00:46:48"/>
    <n v="5"/>
    <d v="1899-12-30T00:02:19"/>
    <n v="46.799999999999962"/>
    <x v="9"/>
    <x v="0"/>
  </r>
  <r>
    <x v="11"/>
    <s v="2025005545"/>
    <x v="0"/>
    <x v="922"/>
    <s v="E2163JCB"/>
    <d v="2025-03-13T00:00:00"/>
    <x v="2"/>
    <s v="55"/>
    <x v="10"/>
    <s v="PA"/>
    <x v="22"/>
    <x v="0"/>
    <d v="2025-03-13T00:00:00"/>
    <d v="1899-12-30T18:18:03"/>
    <d v="2025-03-13T00:00:00"/>
    <d v="1899-12-30T18:19:00"/>
    <d v="2025-03-13T00:00:00"/>
    <d v="1899-12-30T18:47:57"/>
    <x v="0"/>
    <x v="0"/>
    <s v="1322317345"/>
    <s v="FBO"/>
    <d v="1899-12-30T00:29:54"/>
    <x v="1085"/>
    <d v="1899-12-30T00:00:57"/>
    <s v="Granel"/>
    <s v="E001"/>
    <x v="2"/>
    <d v="1899-12-30T00:29:54"/>
    <d v="1899-12-30T00:28:57"/>
    <x v="8"/>
    <x v="14"/>
    <x v="3"/>
    <x v="2"/>
    <n v="0"/>
    <n v="0"/>
    <x v="0"/>
    <x v="2"/>
    <x v="2"/>
    <n v="0"/>
    <x v="8"/>
    <x v="1"/>
    <d v="1899-12-30T00:00:57"/>
    <d v="1899-12-30T00:00:57"/>
    <x v="0"/>
    <m/>
    <m/>
    <d v="1899-12-30T00:00:00"/>
    <d v="1899-12-30T00:29:54"/>
    <n v="5"/>
    <d v="1899-12-30T00:00:57"/>
    <n v="29.900000000001636"/>
    <x v="9"/>
    <x v="1"/>
  </r>
  <r>
    <x v="11"/>
    <s v="2025005539"/>
    <x v="0"/>
    <x v="787"/>
    <s v="E6997LHG"/>
    <d v="2025-03-13T00:00:00"/>
    <x v="2"/>
    <s v="3218"/>
    <x v="55"/>
    <s v="PA"/>
    <x v="26"/>
    <x v="0"/>
    <d v="2025-03-13T00:00:00"/>
    <d v="1899-12-30T17:23:25"/>
    <d v="2025-03-13T00:00:00"/>
    <d v="1899-12-30T17:24:21"/>
    <d v="2025-03-13T00:00:00"/>
    <d v="1899-12-30T18:50:13"/>
    <x v="0"/>
    <x v="0"/>
    <s v="1322317346"/>
    <s v="FBO"/>
    <d v="1899-12-30T01:26:48"/>
    <x v="2264"/>
    <d v="1899-12-30T00:00:56"/>
    <s v="Granel"/>
    <s v="E001"/>
    <x v="2"/>
    <d v="1899-12-30T01:26:48"/>
    <d v="1899-12-30T01:25:52"/>
    <x v="11"/>
    <x v="14"/>
    <x v="3"/>
    <x v="2"/>
    <n v="0"/>
    <n v="0"/>
    <x v="0"/>
    <x v="2"/>
    <x v="2"/>
    <n v="0"/>
    <x v="8"/>
    <x v="0"/>
    <d v="1899-12-30T00:00:56"/>
    <d v="1899-12-30T00:00:56"/>
    <x v="0"/>
    <m/>
    <m/>
    <d v="1899-12-30T00:00:00"/>
    <d v="1899-12-30T01:26:48"/>
    <n v="5"/>
    <d v="1899-12-30T00:00:56"/>
    <n v="86.800000000003337"/>
    <x v="9"/>
    <x v="0"/>
  </r>
  <r>
    <x v="11"/>
    <s v="2025005546"/>
    <x v="0"/>
    <x v="1451"/>
    <s v="EBO87ZN"/>
    <d v="2025-03-13T00:00:00"/>
    <x v="2"/>
    <s v="55"/>
    <x v="10"/>
    <s v="PA"/>
    <x v="22"/>
    <x v="0"/>
    <d v="2025-03-13T00:00:00"/>
    <d v="1899-12-30T19:15:36"/>
    <d v="2025-03-13T00:00:00"/>
    <d v="1899-12-30T19:16:34"/>
    <d v="2025-03-13T00:00:00"/>
    <d v="1899-12-30T20:03:36"/>
    <x v="0"/>
    <x v="0"/>
    <s v="1322317347"/>
    <s v="EXW"/>
    <d v="1899-12-30T00:48:00"/>
    <x v="3121"/>
    <d v="1899-12-30T00:00:58"/>
    <s v="Granel"/>
    <s v="E001"/>
    <x v="1"/>
    <d v="1899-12-30T00:48:00"/>
    <d v="1899-12-30T00:47:02"/>
    <x v="12"/>
    <x v="14"/>
    <x v="3"/>
    <x v="2"/>
    <n v="0"/>
    <n v="0"/>
    <x v="0"/>
    <x v="2"/>
    <x v="2"/>
    <n v="0"/>
    <x v="8"/>
    <x v="0"/>
    <d v="1899-12-30T00:00:58"/>
    <d v="1899-12-30T00:00:58"/>
    <x v="0"/>
    <m/>
    <m/>
    <d v="1899-12-30T00:00:00"/>
    <d v="1899-12-30T00:48:00"/>
    <n v="5"/>
    <d v="1899-12-30T00:00:58"/>
    <n v="47.99999999999519"/>
    <x v="13"/>
    <x v="0"/>
  </r>
  <r>
    <x v="11"/>
    <s v="2025005552"/>
    <x v="0"/>
    <x v="925"/>
    <s v="E2543HVB"/>
    <d v="2025-03-14T00:00:00"/>
    <x v="2"/>
    <s v="55"/>
    <x v="10"/>
    <s v="PA"/>
    <x v="22"/>
    <x v="0"/>
    <d v="2025-03-14T00:00:00"/>
    <d v="1899-12-30T07:05:29"/>
    <d v="2025-03-14T00:00:00"/>
    <d v="1899-12-30T07:06:26"/>
    <d v="2025-03-14T00:00:00"/>
    <d v="1899-12-30T07:30:58"/>
    <x v="0"/>
    <x v="0"/>
    <s v="1322317349"/>
    <s v="FBO"/>
    <d v="1899-12-30T00:25:29"/>
    <x v="351"/>
    <d v="1899-12-30T00:00:57"/>
    <s v="Granel"/>
    <s v="E001"/>
    <x v="2"/>
    <d v="1899-12-30T00:25:29"/>
    <d v="1899-12-30T00:24:32"/>
    <x v="2"/>
    <x v="15"/>
    <x v="3"/>
    <x v="2"/>
    <n v="0"/>
    <n v="0"/>
    <x v="0"/>
    <x v="2"/>
    <x v="2"/>
    <n v="0"/>
    <x v="8"/>
    <x v="1"/>
    <d v="1899-12-30T00:00:57"/>
    <d v="1899-12-30T00:00:57"/>
    <x v="0"/>
    <m/>
    <m/>
    <d v="1899-12-30T00:00:00"/>
    <d v="1899-12-30T00:25:29"/>
    <n v="6"/>
    <d v="1899-12-30T00:00:57"/>
    <n v="25.483333333334333"/>
    <x v="1"/>
    <x v="1"/>
  </r>
  <r>
    <x v="11"/>
    <s v="2025005554"/>
    <x v="0"/>
    <x v="815"/>
    <s v="E9106MPM"/>
    <d v="2025-03-14T00:00:00"/>
    <x v="2"/>
    <s v="55"/>
    <x v="10"/>
    <s v="PA"/>
    <x v="22"/>
    <x v="0"/>
    <d v="2025-03-14T00:00:00"/>
    <d v="1899-12-30T07:21:43"/>
    <d v="2025-03-14T00:00:00"/>
    <d v="1899-12-30T07:22:40"/>
    <d v="2025-03-14T00:00:00"/>
    <d v="1899-12-30T07:53:49"/>
    <x v="0"/>
    <x v="0"/>
    <s v="1322317350"/>
    <s v="FBO"/>
    <d v="1899-12-30T00:32:06"/>
    <x v="1004"/>
    <d v="1899-12-30T00:00:57"/>
    <s v="Granel"/>
    <s v="E001"/>
    <x v="2"/>
    <d v="1899-12-30T00:32:06"/>
    <d v="1899-12-30T00:31:09"/>
    <x v="2"/>
    <x v="15"/>
    <x v="3"/>
    <x v="2"/>
    <n v="0"/>
    <n v="0"/>
    <x v="0"/>
    <x v="2"/>
    <x v="2"/>
    <n v="0"/>
    <x v="8"/>
    <x v="1"/>
    <d v="1899-12-30T00:00:57"/>
    <d v="1899-12-30T00:00:57"/>
    <x v="0"/>
    <m/>
    <m/>
    <d v="1899-12-30T00:00:00"/>
    <d v="1899-12-30T00:32:06"/>
    <n v="6"/>
    <d v="1899-12-30T00:00:57"/>
    <n v="32.099999999990388"/>
    <x v="1"/>
    <x v="1"/>
  </r>
  <r>
    <x v="11"/>
    <s v="2025005557"/>
    <x v="0"/>
    <x v="1433"/>
    <s v="EBE63SG"/>
    <d v="2025-03-14T00:00:00"/>
    <x v="2"/>
    <s v="55"/>
    <x v="10"/>
    <s v="PA"/>
    <x v="22"/>
    <x v="0"/>
    <d v="2025-03-14T00:00:00"/>
    <d v="1899-12-30T08:10:04"/>
    <d v="2025-03-14T00:00:00"/>
    <d v="1899-12-30T08:11:02"/>
    <d v="2025-03-14T00:00:00"/>
    <d v="1899-12-30T08:40:50"/>
    <x v="0"/>
    <x v="0"/>
    <s v="1322317351"/>
    <s v="EXW"/>
    <d v="1899-12-30T00:30:46"/>
    <x v="1623"/>
    <d v="1899-12-30T00:00:58"/>
    <s v="Granel"/>
    <s v="E001"/>
    <x v="1"/>
    <d v="1899-12-30T00:30:46"/>
    <d v="1899-12-30T00:29:48"/>
    <x v="3"/>
    <x v="15"/>
    <x v="3"/>
    <x v="2"/>
    <n v="0"/>
    <n v="0"/>
    <x v="0"/>
    <x v="2"/>
    <x v="2"/>
    <n v="0"/>
    <x v="8"/>
    <x v="1"/>
    <d v="1899-12-30T00:00:58"/>
    <d v="1899-12-30T00:00:58"/>
    <x v="0"/>
    <m/>
    <m/>
    <d v="1899-12-30T00:00:00"/>
    <d v="1899-12-30T00:30:46"/>
    <n v="6"/>
    <d v="1899-12-30T00:00:58"/>
    <n v="30.766666666665586"/>
    <x v="2"/>
    <x v="1"/>
  </r>
  <r>
    <x v="11"/>
    <s v="2025005572"/>
    <x v="0"/>
    <x v="786"/>
    <s v="E4426HTW"/>
    <d v="2025-03-14T00:00:00"/>
    <x v="2"/>
    <s v="55"/>
    <x v="10"/>
    <s v="PA"/>
    <x v="22"/>
    <x v="0"/>
    <d v="2025-03-14T00:00:00"/>
    <d v="1899-12-30T09:33:48"/>
    <d v="2025-03-14T00:00:00"/>
    <d v="1899-12-30T09:34:46"/>
    <d v="2025-03-14T00:00:00"/>
    <d v="1899-12-30T10:03:19"/>
    <x v="0"/>
    <x v="0"/>
    <s v="1322317352"/>
    <s v="FBO"/>
    <d v="1899-12-30T00:29:31"/>
    <x v="1362"/>
    <d v="1899-12-30T00:00:58"/>
    <s v="Granel"/>
    <s v="E001"/>
    <x v="2"/>
    <d v="1899-12-30T00:29:31"/>
    <d v="1899-12-30T00:28:33"/>
    <x v="4"/>
    <x v="15"/>
    <x v="3"/>
    <x v="2"/>
    <n v="0"/>
    <n v="0"/>
    <x v="0"/>
    <x v="2"/>
    <x v="2"/>
    <n v="0"/>
    <x v="8"/>
    <x v="1"/>
    <d v="1899-12-30T00:00:58"/>
    <d v="1899-12-30T00:00:58"/>
    <x v="0"/>
    <m/>
    <m/>
    <d v="1899-12-30T00:00:00"/>
    <d v="1899-12-30T00:29:31"/>
    <n v="6"/>
    <d v="1899-12-30T00:00:58"/>
    <n v="29.516666666673625"/>
    <x v="4"/>
    <x v="1"/>
  </r>
  <r>
    <x v="11"/>
    <s v="2025005574"/>
    <x v="0"/>
    <x v="1353"/>
    <s v="E6211LYC"/>
    <d v="2025-03-14T00:00:00"/>
    <x v="2"/>
    <s v="55"/>
    <x v="10"/>
    <s v="PA"/>
    <x v="22"/>
    <x v="0"/>
    <d v="2025-03-14T00:00:00"/>
    <d v="1899-12-30T10:12:36"/>
    <d v="2025-03-14T00:00:00"/>
    <d v="1899-12-30T10:13:33"/>
    <d v="2025-03-14T00:00:00"/>
    <d v="1899-12-30T10:39:56"/>
    <x v="0"/>
    <x v="0"/>
    <s v="1322317353"/>
    <s v="EXW"/>
    <d v="1899-12-30T00:27:20"/>
    <x v="250"/>
    <d v="1899-12-30T00:00:57"/>
    <s v="Granel"/>
    <s v="E001"/>
    <x v="1"/>
    <d v="1899-12-30T00:27:20"/>
    <d v="1899-12-30T00:26:23"/>
    <x v="5"/>
    <x v="15"/>
    <x v="3"/>
    <x v="2"/>
    <n v="0"/>
    <n v="0"/>
    <x v="0"/>
    <x v="2"/>
    <x v="2"/>
    <n v="0"/>
    <x v="8"/>
    <x v="1"/>
    <d v="1899-12-30T00:00:57"/>
    <d v="1899-12-30T00:00:57"/>
    <x v="0"/>
    <m/>
    <m/>
    <d v="1899-12-30T00:00:00"/>
    <d v="1899-12-30T00:27:20"/>
    <n v="6"/>
    <d v="1899-12-30T00:00:57"/>
    <n v="27.333333333331183"/>
    <x v="4"/>
    <x v="1"/>
  </r>
  <r>
    <x v="11"/>
    <s v="2025005582"/>
    <x v="0"/>
    <x v="927"/>
    <s v="E1202JHG"/>
    <d v="2025-03-14T00:00:00"/>
    <x v="2"/>
    <s v="3044"/>
    <x v="25"/>
    <s v="PA"/>
    <x v="17"/>
    <x v="0"/>
    <d v="2025-03-14T00:00:00"/>
    <d v="1899-12-30T10:33:43"/>
    <d v="2025-03-14T00:00:00"/>
    <d v="1899-12-30T10:34:39"/>
    <d v="2025-03-14T00:00:00"/>
    <d v="1899-12-30T11:19:53"/>
    <x v="0"/>
    <x v="0"/>
    <s v="1322317354"/>
    <s v="FBO"/>
    <d v="1899-12-30T00:46:10"/>
    <x v="3783"/>
    <d v="1899-12-30T00:00:56"/>
    <s v="Granel"/>
    <s v="E001"/>
    <x v="2"/>
    <d v="1899-12-30T00:46:10"/>
    <d v="1899-12-30T00:45:14"/>
    <x v="5"/>
    <x v="15"/>
    <x v="3"/>
    <x v="2"/>
    <n v="0"/>
    <n v="0"/>
    <x v="0"/>
    <x v="2"/>
    <x v="2"/>
    <n v="0"/>
    <x v="8"/>
    <x v="0"/>
    <d v="1899-12-30T00:00:56"/>
    <d v="1899-12-30T00:00:56"/>
    <x v="0"/>
    <m/>
    <m/>
    <d v="1899-12-30T00:00:00"/>
    <d v="1899-12-30T00:46:10"/>
    <n v="6"/>
    <d v="1899-12-30T00:00:56"/>
    <n v="46.166666666659204"/>
    <x v="5"/>
    <x v="0"/>
  </r>
  <r>
    <x v="11"/>
    <s v="2025005576"/>
    <x v="0"/>
    <x v="1354"/>
    <s v="E3170MNG"/>
    <d v="2025-03-14T00:00:00"/>
    <x v="2"/>
    <s v="2906"/>
    <x v="11"/>
    <s v="PA"/>
    <x v="2"/>
    <x v="0"/>
    <d v="2025-03-14T00:00:00"/>
    <d v="1899-12-30T10:23:11"/>
    <d v="2025-03-14T00:00:00"/>
    <d v="1899-12-30T10:24:08"/>
    <d v="2025-03-14T00:00:00"/>
    <d v="1899-12-30T11:21:51"/>
    <x v="0"/>
    <x v="0"/>
    <s v="1322317355"/>
    <s v="FBO"/>
    <d v="1899-12-30T00:58:40"/>
    <x v="662"/>
    <d v="1899-12-30T00:00:57"/>
    <s v="Ensacado"/>
    <s v="E002"/>
    <x v="2"/>
    <d v="1899-12-30T00:58:40"/>
    <d v="1899-12-30T00:57:43"/>
    <x v="5"/>
    <x v="15"/>
    <x v="3"/>
    <x v="1"/>
    <n v="0"/>
    <n v="0"/>
    <x v="0"/>
    <x v="1"/>
    <x v="2"/>
    <n v="0"/>
    <x v="8"/>
    <x v="0"/>
    <d v="1899-12-30T00:00:57"/>
    <d v="1899-12-30T00:00:57"/>
    <x v="0"/>
    <m/>
    <m/>
    <d v="1899-12-30T00:00:00"/>
    <d v="1899-12-30T00:58:40"/>
    <n v="6"/>
    <d v="1899-12-30T00:00:57"/>
    <n v="58.666666666665627"/>
    <x v="5"/>
    <x v="0"/>
  </r>
  <r>
    <x v="11"/>
    <s v="2025005584"/>
    <x v="0"/>
    <x v="812"/>
    <s v="E3174JJN"/>
    <d v="2025-03-14T00:00:00"/>
    <x v="2"/>
    <s v="55"/>
    <x v="10"/>
    <s v="PA"/>
    <x v="22"/>
    <x v="0"/>
    <d v="2025-03-14T00:00:00"/>
    <d v="1899-12-30T10:44:09"/>
    <d v="2025-03-14T00:00:00"/>
    <d v="1899-12-30T10:45:05"/>
    <d v="2025-03-14T00:00:00"/>
    <d v="1899-12-30T11:24:29"/>
    <x v="0"/>
    <x v="0"/>
    <s v="1322317356"/>
    <s v="FBO"/>
    <d v="1899-12-30T00:40:20"/>
    <x v="2819"/>
    <d v="1899-12-30T00:00:56"/>
    <s v="Granel"/>
    <s v="E001"/>
    <x v="2"/>
    <d v="1899-12-30T00:40:20"/>
    <d v="1899-12-30T00:39:24"/>
    <x v="5"/>
    <x v="15"/>
    <x v="3"/>
    <x v="2"/>
    <n v="0"/>
    <n v="0"/>
    <x v="0"/>
    <x v="2"/>
    <x v="2"/>
    <n v="0"/>
    <x v="8"/>
    <x v="1"/>
    <d v="1899-12-30T00:00:56"/>
    <d v="1899-12-30T00:00:56"/>
    <x v="0"/>
    <m/>
    <m/>
    <d v="1899-12-30T00:00:00"/>
    <d v="1899-12-30T00:40:20"/>
    <n v="6"/>
    <d v="1899-12-30T00:00:56"/>
    <n v="40.333333333334416"/>
    <x v="5"/>
    <x v="1"/>
  </r>
  <r>
    <x v="11"/>
    <s v="2025005583"/>
    <x v="0"/>
    <x v="791"/>
    <s v="E1094JPT"/>
    <d v="2025-03-14T00:00:00"/>
    <x v="2"/>
    <s v="3042"/>
    <x v="13"/>
    <s v="PA"/>
    <x v="18"/>
    <x v="0"/>
    <d v="2025-03-14T00:00:00"/>
    <d v="1899-12-30T10:41:56"/>
    <d v="2025-03-14T00:00:00"/>
    <d v="1899-12-30T10:42:52"/>
    <d v="2025-03-14T00:00:00"/>
    <d v="1899-12-30T11:30:09"/>
    <x v="0"/>
    <x v="0"/>
    <s v="1322317357"/>
    <s v="FBO"/>
    <d v="1899-12-30T00:48:13"/>
    <x v="253"/>
    <d v="1899-12-30T00:00:56"/>
    <s v="Granel"/>
    <s v="E001"/>
    <x v="2"/>
    <d v="1899-12-30T00:48:13"/>
    <d v="1899-12-30T00:47:17"/>
    <x v="5"/>
    <x v="15"/>
    <x v="3"/>
    <x v="2"/>
    <n v="0"/>
    <n v="0"/>
    <x v="0"/>
    <x v="2"/>
    <x v="2"/>
    <n v="0"/>
    <x v="8"/>
    <x v="0"/>
    <d v="1899-12-30T00:00:56"/>
    <d v="1899-12-30T00:00:56"/>
    <x v="0"/>
    <m/>
    <m/>
    <d v="1899-12-30T00:00:00"/>
    <d v="1899-12-30T00:48:13"/>
    <n v="6"/>
    <d v="1899-12-30T00:00:56"/>
    <n v="48.216666666657602"/>
    <x v="5"/>
    <x v="0"/>
  </r>
  <r>
    <x v="11"/>
    <s v="2025005600"/>
    <x v="0"/>
    <x v="928"/>
    <s v="E2376GDG"/>
    <d v="2025-03-14T00:00:00"/>
    <x v="2"/>
    <s v="3043"/>
    <x v="53"/>
    <s v="PA"/>
    <x v="24"/>
    <x v="0"/>
    <d v="2025-03-14T00:00:00"/>
    <d v="1899-12-30T11:15:17"/>
    <d v="2025-03-14T00:00:00"/>
    <d v="1899-12-30T11:16:14"/>
    <d v="2025-03-14T00:00:00"/>
    <d v="1899-12-30T11:49:10"/>
    <x v="0"/>
    <x v="0"/>
    <s v="1322317358"/>
    <s v="FBO"/>
    <d v="1899-12-30T00:33:53"/>
    <x v="500"/>
    <d v="1899-12-30T00:00:57"/>
    <s v="Granel"/>
    <s v="E001"/>
    <x v="2"/>
    <d v="1899-12-30T00:33:53"/>
    <d v="1899-12-30T00:32:56"/>
    <x v="9"/>
    <x v="15"/>
    <x v="3"/>
    <x v="2"/>
    <n v="0"/>
    <n v="0"/>
    <x v="0"/>
    <x v="2"/>
    <x v="2"/>
    <n v="0"/>
    <x v="8"/>
    <x v="1"/>
    <d v="1899-12-30T00:00:57"/>
    <d v="1899-12-30T00:00:57"/>
    <x v="0"/>
    <m/>
    <m/>
    <d v="1899-12-30T00:00:00"/>
    <d v="1899-12-30T00:33:53"/>
    <n v="6"/>
    <d v="1899-12-30T00:00:57"/>
    <n v="33.883333333329567"/>
    <x v="5"/>
    <x v="1"/>
  </r>
  <r>
    <x v="11"/>
    <s v="2025005593"/>
    <x v="0"/>
    <x v="500"/>
    <s v="E9582MNV"/>
    <d v="2025-03-14T00:00:00"/>
    <x v="2"/>
    <s v="3218"/>
    <x v="55"/>
    <s v="PA"/>
    <x v="26"/>
    <x v="0"/>
    <d v="2025-03-14T00:00:00"/>
    <d v="1899-12-30T11:12:01"/>
    <d v="2025-03-14T00:00:00"/>
    <d v="1899-12-30T11:13:00"/>
    <d v="2025-03-14T00:00:00"/>
    <d v="1899-12-30T12:06:37"/>
    <x v="0"/>
    <x v="0"/>
    <s v="1322317359"/>
    <s v="FBO"/>
    <d v="1899-12-30T00:54:36"/>
    <x v="3784"/>
    <d v="1899-12-30T00:00:59"/>
    <s v="Granel"/>
    <s v="E001"/>
    <x v="2"/>
    <d v="1899-12-30T00:54:36"/>
    <d v="1899-12-30T00:53:37"/>
    <x v="9"/>
    <x v="15"/>
    <x v="3"/>
    <x v="2"/>
    <n v="0"/>
    <n v="0"/>
    <x v="0"/>
    <x v="2"/>
    <x v="2"/>
    <n v="0"/>
    <x v="8"/>
    <x v="0"/>
    <d v="1899-12-30T00:00:59"/>
    <d v="1899-12-30T00:00:59"/>
    <x v="0"/>
    <m/>
    <m/>
    <d v="1899-12-30T00:00:00"/>
    <d v="1899-12-30T00:54:36"/>
    <n v="6"/>
    <d v="1899-12-30T00:00:59"/>
    <n v="54.600000000004776"/>
    <x v="11"/>
    <x v="0"/>
  </r>
  <r>
    <x v="11"/>
    <s v="2025005607"/>
    <x v="0"/>
    <x v="926"/>
    <s v="E6907LCY"/>
    <d v="2025-03-14T00:00:00"/>
    <x v="2"/>
    <s v="2906"/>
    <x v="11"/>
    <s v="PA"/>
    <x v="2"/>
    <x v="0"/>
    <d v="2025-03-14T00:00:00"/>
    <d v="1899-12-30T12:08:41"/>
    <d v="2025-03-14T00:00:00"/>
    <d v="1899-12-30T12:09:49"/>
    <d v="2025-03-14T00:00:00"/>
    <d v="1899-12-30T12:23:22"/>
    <x v="0"/>
    <x v="0"/>
    <s v="1322317360"/>
    <s v="FBO"/>
    <d v="1899-12-30T00:14:41"/>
    <x v="163"/>
    <d v="1899-12-30T00:01:08"/>
    <s v="Ensacado"/>
    <s v="E002"/>
    <x v="2"/>
    <d v="1899-12-30T00:14:41"/>
    <d v="1899-12-30T00:13:33"/>
    <x v="13"/>
    <x v="15"/>
    <x v="3"/>
    <x v="1"/>
    <n v="0"/>
    <n v="0"/>
    <x v="0"/>
    <x v="1"/>
    <x v="2"/>
    <n v="0"/>
    <x v="8"/>
    <x v="1"/>
    <d v="1899-12-30T00:01:08"/>
    <d v="1899-12-30T00:01:08"/>
    <x v="0"/>
    <m/>
    <m/>
    <d v="1899-12-30T00:00:00"/>
    <d v="1899-12-30T00:14:41"/>
    <n v="6"/>
    <d v="1899-12-30T00:01:08"/>
    <n v="14.683333333334403"/>
    <x v="11"/>
    <x v="1"/>
  </r>
  <r>
    <x v="11"/>
    <s v="2025005616"/>
    <x v="0"/>
    <x v="924"/>
    <s v="E2459GSW"/>
    <d v="2025-03-14T00:00:00"/>
    <x v="2"/>
    <s v="55"/>
    <x v="10"/>
    <s v="PA"/>
    <x v="22"/>
    <x v="0"/>
    <d v="2025-03-14T00:00:00"/>
    <d v="1899-12-30T12:29:31"/>
    <d v="2025-03-14T00:00:00"/>
    <d v="1899-12-30T12:30:28"/>
    <d v="2025-03-14T00:00:00"/>
    <d v="1899-12-30T12:54:29"/>
    <x v="0"/>
    <x v="0"/>
    <s v="1322317362"/>
    <s v="FBO"/>
    <d v="1899-12-30T00:24:58"/>
    <x v="1556"/>
    <d v="1899-12-30T00:00:57"/>
    <s v="Granel"/>
    <s v="E001"/>
    <x v="2"/>
    <d v="1899-12-30T00:24:58"/>
    <d v="1899-12-30T00:24:01"/>
    <x v="13"/>
    <x v="15"/>
    <x v="3"/>
    <x v="2"/>
    <n v="0"/>
    <n v="0"/>
    <x v="0"/>
    <x v="2"/>
    <x v="2"/>
    <n v="0"/>
    <x v="8"/>
    <x v="1"/>
    <d v="1899-12-30T00:00:57"/>
    <d v="1899-12-30T00:00:57"/>
    <x v="0"/>
    <m/>
    <m/>
    <d v="1899-12-30T00:00:00"/>
    <d v="1899-12-30T00:24:58"/>
    <n v="6"/>
    <d v="1899-12-30T00:00:57"/>
    <n v="24.966666666662363"/>
    <x v="11"/>
    <x v="1"/>
  </r>
  <r>
    <x v="11"/>
    <s v="2025005615"/>
    <x v="0"/>
    <x v="801"/>
    <s v="E5872HZF"/>
    <d v="2025-03-14T00:00:00"/>
    <x v="2"/>
    <s v="3044"/>
    <x v="25"/>
    <s v="PA"/>
    <x v="17"/>
    <x v="0"/>
    <d v="2025-03-14T00:00:00"/>
    <d v="1899-12-30T12:25:44"/>
    <d v="2025-03-14T00:00:00"/>
    <d v="1899-12-30T12:26:40"/>
    <d v="2025-03-14T00:00:00"/>
    <d v="1899-12-30T12:56:44"/>
    <x v="0"/>
    <x v="0"/>
    <s v="1322317363"/>
    <s v="FBO"/>
    <d v="1899-12-30T00:31:00"/>
    <x v="1448"/>
    <d v="1899-12-30T00:00:56"/>
    <s v="Granel"/>
    <s v="E001"/>
    <x v="2"/>
    <d v="1899-12-30T00:31:00"/>
    <d v="1899-12-30T00:30:04"/>
    <x v="13"/>
    <x v="15"/>
    <x v="3"/>
    <x v="2"/>
    <n v="0"/>
    <n v="0"/>
    <x v="0"/>
    <x v="2"/>
    <x v="2"/>
    <n v="0"/>
    <x v="8"/>
    <x v="1"/>
    <d v="1899-12-30T00:00:56"/>
    <d v="1899-12-30T00:00:56"/>
    <x v="0"/>
    <m/>
    <m/>
    <d v="1899-12-30T00:00:00"/>
    <d v="1899-12-30T00:31:00"/>
    <n v="6"/>
    <d v="1899-12-30T00:00:56"/>
    <n v="31.000000000003247"/>
    <x v="11"/>
    <x v="1"/>
  </r>
  <r>
    <x v="11"/>
    <s v="2025005617"/>
    <x v="0"/>
    <x v="1492"/>
    <s v="EBD32NS"/>
    <d v="2025-03-14T00:00:00"/>
    <x v="2"/>
    <s v="2906"/>
    <x v="11"/>
    <s v="PA"/>
    <x v="2"/>
    <x v="0"/>
    <d v="2025-03-14T00:00:00"/>
    <d v="1899-12-30T12:32:40"/>
    <d v="2025-03-14T00:00:00"/>
    <d v="1899-12-30T12:36:17"/>
    <d v="2025-03-14T00:00:00"/>
    <d v="1899-12-30T13:54:45"/>
    <x v="0"/>
    <x v="0"/>
    <s v="1322317365"/>
    <s v="EXW"/>
    <d v="1899-12-30T01:22:05"/>
    <x v="3785"/>
    <d v="1899-12-30T00:03:37"/>
    <s v="Ensacado"/>
    <s v="E002"/>
    <x v="1"/>
    <d v="1899-12-30T01:22:05"/>
    <d v="1899-12-30T01:18:28"/>
    <x v="13"/>
    <x v="15"/>
    <x v="3"/>
    <x v="1"/>
    <n v="0"/>
    <n v="0"/>
    <x v="0"/>
    <x v="1"/>
    <x v="2"/>
    <n v="0"/>
    <x v="8"/>
    <x v="0"/>
    <d v="1899-12-30T00:03:37"/>
    <d v="1899-12-30T00:03:37"/>
    <x v="0"/>
    <m/>
    <m/>
    <d v="1899-12-30T00:00:00"/>
    <d v="1899-12-30T01:22:05"/>
    <n v="6"/>
    <d v="1899-12-30T00:03:37"/>
    <n v="82.083333333326394"/>
    <x v="6"/>
    <x v="0"/>
  </r>
  <r>
    <x v="11"/>
    <s v="2025005559"/>
    <x v="0"/>
    <x v="1493"/>
    <s v="EAU52MM"/>
    <d v="2025-03-14T00:00:00"/>
    <x v="2"/>
    <s v="2906"/>
    <x v="11"/>
    <s v="PAPT"/>
    <x v="3"/>
    <x v="0"/>
    <d v="2025-03-14T00:00:00"/>
    <d v="1899-12-30T08:23:01"/>
    <d v="2025-03-14T00:00:00"/>
    <d v="1899-12-30T14:43:59"/>
    <d v="2025-03-14T00:00:00"/>
    <d v="1899-12-30T10:09:22"/>
    <x v="335"/>
    <x v="40"/>
    <s v="1322317366"/>
    <s v="EXW"/>
    <d v="1899-12-30T10:55:35"/>
    <x v="3786"/>
    <d v="1899-12-30T06:20:58"/>
    <s v="Ensacado"/>
    <s v="E002"/>
    <x v="1"/>
    <d v="1899-12-30T01:46:21"/>
    <n v="-0.19070601851850999"/>
    <x v="3"/>
    <x v="15"/>
    <x v="3"/>
    <x v="1"/>
    <n v="0"/>
    <n v="0"/>
    <x v="0"/>
    <x v="1"/>
    <x v="2"/>
    <n v="0"/>
    <x v="8"/>
    <x v="2"/>
    <d v="1899-12-30T06:20:58"/>
    <d v="1899-12-30T05:22:58"/>
    <x v="1"/>
    <m/>
    <m/>
    <d v="1899-12-30T00:00:00"/>
    <d v="1899-12-30T01:46:21"/>
    <n v="6"/>
    <d v="1899-12-30T06:20:58"/>
    <n v="106.35000000000478"/>
    <x v="4"/>
    <x v="0"/>
  </r>
  <r>
    <x v="11"/>
    <s v="2025005580"/>
    <x v="0"/>
    <x v="1427"/>
    <s v="EAF04LH"/>
    <d v="2025-03-14T00:00:00"/>
    <x v="2"/>
    <s v="2906"/>
    <x v="11"/>
    <s v="PA"/>
    <x v="2"/>
    <x v="0"/>
    <d v="2025-03-14T00:00:00"/>
    <d v="1899-12-30T10:30:45"/>
    <d v="2025-03-14T00:00:00"/>
    <d v="1899-12-30T10:31:41"/>
    <d v="2025-03-14T00:00:00"/>
    <d v="1899-12-30T11:16:47"/>
    <x v="0"/>
    <x v="0"/>
    <s v="1322317367"/>
    <s v="EXW"/>
    <d v="1899-12-30T00:46:02"/>
    <x v="2100"/>
    <d v="1899-12-30T00:00:56"/>
    <s v="Ensacado"/>
    <s v="E002"/>
    <x v="1"/>
    <d v="1899-12-30T00:46:02"/>
    <d v="1899-12-30T00:45:06"/>
    <x v="5"/>
    <x v="15"/>
    <x v="3"/>
    <x v="1"/>
    <n v="0"/>
    <n v="0"/>
    <x v="0"/>
    <x v="1"/>
    <x v="2"/>
    <n v="0"/>
    <x v="8"/>
    <x v="0"/>
    <d v="1899-12-30T00:00:56"/>
    <d v="1899-12-30T00:00:56"/>
    <x v="0"/>
    <m/>
    <m/>
    <d v="1899-12-30T00:00:00"/>
    <d v="1899-12-30T00:46:02"/>
    <n v="6"/>
    <d v="1899-12-30T00:00:56"/>
    <n v="46.033333333344018"/>
    <x v="5"/>
    <x v="0"/>
  </r>
  <r>
    <x v="11"/>
    <s v="2025005585"/>
    <x v="0"/>
    <x v="1494"/>
    <s v="E58TD63"/>
    <d v="2025-03-14T00:00:00"/>
    <x v="2"/>
    <s v="2906"/>
    <x v="11"/>
    <s v="PA"/>
    <x v="2"/>
    <x v="0"/>
    <d v="2025-03-14T00:00:00"/>
    <d v="1899-12-30T10:44:28"/>
    <d v="2025-03-14T00:00:00"/>
    <d v="1899-12-30T10:56:09"/>
    <d v="2025-03-14T00:00:00"/>
    <d v="1899-12-30T12:10:59"/>
    <x v="0"/>
    <x v="0"/>
    <s v="1322317368"/>
    <s v="EXW"/>
    <d v="1899-12-30T01:26:31"/>
    <x v="3787"/>
    <d v="1899-12-30T00:11:41"/>
    <s v="Ensacado"/>
    <s v="E002"/>
    <x v="1"/>
    <d v="1899-12-30T01:26:31"/>
    <d v="1899-12-30T01:14:50"/>
    <x v="5"/>
    <x v="15"/>
    <x v="3"/>
    <x v="1"/>
    <n v="0"/>
    <n v="0"/>
    <x v="0"/>
    <x v="1"/>
    <x v="2"/>
    <n v="0"/>
    <x v="8"/>
    <x v="0"/>
    <d v="1899-12-30T00:11:41"/>
    <d v="1899-12-30T00:11:41"/>
    <x v="0"/>
    <m/>
    <m/>
    <d v="1899-12-30T00:00:00"/>
    <d v="1899-12-30T01:26:31"/>
    <n v="6"/>
    <d v="1899-12-30T00:11:41"/>
    <n v="86.516666666654473"/>
    <x v="11"/>
    <x v="0"/>
  </r>
  <r>
    <x v="11"/>
    <s v="2025005620"/>
    <x v="0"/>
    <x v="1441"/>
    <s v="EAT14XQ"/>
    <d v="2025-03-14T00:00:00"/>
    <x v="2"/>
    <s v="55"/>
    <x v="10"/>
    <s v="PA"/>
    <x v="22"/>
    <x v="0"/>
    <d v="2025-03-14T00:00:00"/>
    <d v="1899-12-30T13:44:12"/>
    <d v="2025-03-14T00:00:00"/>
    <d v="1899-12-30T13:45:42"/>
    <d v="2025-03-14T00:00:00"/>
    <d v="1899-12-30T14:14:41"/>
    <x v="0"/>
    <x v="0"/>
    <s v="1322317369"/>
    <s v="EXW"/>
    <d v="1899-12-30T00:30:29"/>
    <x v="1073"/>
    <d v="1899-12-30T00:01:30"/>
    <s v="Granel"/>
    <s v="E001"/>
    <x v="1"/>
    <d v="1899-12-30T00:30:29"/>
    <d v="1899-12-30T00:28:59"/>
    <x v="6"/>
    <x v="15"/>
    <x v="3"/>
    <x v="2"/>
    <n v="0"/>
    <n v="0"/>
    <x v="0"/>
    <x v="2"/>
    <x v="2"/>
    <n v="0"/>
    <x v="8"/>
    <x v="1"/>
    <d v="1899-12-30T00:01:30"/>
    <d v="1899-12-30T00:01:30"/>
    <x v="0"/>
    <m/>
    <m/>
    <d v="1899-12-30T00:00:00"/>
    <d v="1899-12-30T00:30:29"/>
    <n v="6"/>
    <d v="1899-12-30T00:01:30"/>
    <n v="30.483333333331277"/>
    <x v="7"/>
    <x v="1"/>
  </r>
  <r>
    <x v="11"/>
    <s v="2025005586"/>
    <x v="0"/>
    <x v="1485"/>
    <s v="E36TH00"/>
    <d v="2025-03-14T00:00:00"/>
    <x v="2"/>
    <s v="2906"/>
    <x v="11"/>
    <s v="PA"/>
    <x v="2"/>
    <x v="0"/>
    <d v="2025-03-14T00:00:00"/>
    <d v="1899-12-30T10:46:32"/>
    <d v="2025-03-14T00:00:00"/>
    <d v="1899-12-30T10:47:29"/>
    <d v="2025-03-14T00:00:00"/>
    <d v="1899-12-30T11:27:15"/>
    <x v="0"/>
    <x v="0"/>
    <s v="1322317370"/>
    <s v="EXW"/>
    <d v="1899-12-30T00:40:43"/>
    <x v="1793"/>
    <d v="1899-12-30T00:00:57"/>
    <s v="Ensacado"/>
    <s v="E002"/>
    <x v="1"/>
    <d v="1899-12-30T00:40:43"/>
    <d v="1899-12-30T00:39:46"/>
    <x v="5"/>
    <x v="15"/>
    <x v="3"/>
    <x v="1"/>
    <n v="0"/>
    <n v="0"/>
    <x v="0"/>
    <x v="1"/>
    <x v="2"/>
    <n v="0"/>
    <x v="8"/>
    <x v="1"/>
    <d v="1899-12-30T00:00:57"/>
    <d v="1899-12-30T00:00:57"/>
    <x v="0"/>
    <m/>
    <m/>
    <d v="1899-12-30T00:00:00"/>
    <d v="1899-12-30T00:40:43"/>
    <n v="6"/>
    <d v="1899-12-30T00:00:57"/>
    <n v="40.716666666662427"/>
    <x v="5"/>
    <x v="1"/>
  </r>
  <r>
    <x v="11"/>
    <s v="2025005577"/>
    <x v="0"/>
    <x v="1495"/>
    <s v="EAD01ZL"/>
    <d v="2025-03-14T00:00:00"/>
    <x v="2"/>
    <s v="3320"/>
    <x v="12"/>
    <s v="PA"/>
    <x v="2"/>
    <x v="0"/>
    <d v="2025-03-14T00:00:00"/>
    <d v="1899-12-30T10:25:34"/>
    <d v="2025-03-14T00:00:00"/>
    <d v="1899-12-30T10:26:30"/>
    <d v="2025-03-14T00:00:00"/>
    <d v="1899-12-30T10:56:49"/>
    <x v="0"/>
    <x v="0"/>
    <s v="1322317371"/>
    <s v="EXW"/>
    <d v="1899-12-30T00:31:15"/>
    <x v="1559"/>
    <d v="1899-12-30T00:00:56"/>
    <s v="Ensacado"/>
    <s v="E002"/>
    <x v="1"/>
    <d v="1899-12-30T00:31:15"/>
    <d v="1899-12-30T00:30:19"/>
    <x v="5"/>
    <x v="15"/>
    <x v="3"/>
    <x v="1"/>
    <n v="0"/>
    <n v="0"/>
    <x v="0"/>
    <x v="1"/>
    <x v="2"/>
    <n v="0"/>
    <x v="8"/>
    <x v="1"/>
    <d v="1899-12-30T00:00:56"/>
    <d v="1899-12-30T00:00:56"/>
    <x v="0"/>
    <m/>
    <m/>
    <d v="1899-12-30T00:00:00"/>
    <d v="1899-12-30T00:31:15"/>
    <n v="6"/>
    <d v="1899-12-30T00:00:56"/>
    <n v="31.250000000001606"/>
    <x v="4"/>
    <x v="1"/>
  </r>
  <r>
    <x v="11"/>
    <s v="2025005619"/>
    <x v="0"/>
    <x v="1429"/>
    <s v="E51RS53"/>
    <d v="2025-03-14T00:00:00"/>
    <x v="2"/>
    <s v="2906"/>
    <x v="11"/>
    <s v="PA"/>
    <x v="2"/>
    <x v="0"/>
    <d v="2025-03-14T00:00:00"/>
    <d v="1899-12-30T12:38:12"/>
    <d v="2025-03-14T00:00:00"/>
    <d v="1899-12-30T13:15:32"/>
    <d v="2025-03-14T00:00:00"/>
    <d v="1899-12-30T14:35:42"/>
    <x v="0"/>
    <x v="0"/>
    <s v="1322317372"/>
    <s v="EXW"/>
    <d v="1899-12-30T01:57:30"/>
    <x v="3788"/>
    <d v="1899-12-30T00:37:20"/>
    <s v="Ensacado"/>
    <s v="E002"/>
    <x v="1"/>
    <d v="1899-12-30T01:57:30"/>
    <d v="1899-12-30T01:20:10"/>
    <x v="13"/>
    <x v="15"/>
    <x v="3"/>
    <x v="1"/>
    <n v="0"/>
    <n v="0"/>
    <x v="0"/>
    <x v="1"/>
    <x v="2"/>
    <n v="0"/>
    <x v="8"/>
    <x v="2"/>
    <d v="1899-12-30T00:37:20"/>
    <d v="1899-12-30T00:37:20"/>
    <x v="0"/>
    <m/>
    <m/>
    <d v="1899-12-30T00:00:00"/>
    <d v="1899-12-30T01:57:30"/>
    <n v="6"/>
    <d v="1899-12-30T00:37:20"/>
    <n v="117.49999999999677"/>
    <x v="7"/>
    <x v="0"/>
  </r>
  <r>
    <x v="11"/>
    <s v="2025005601"/>
    <x v="0"/>
    <x v="1442"/>
    <s v="E65TV57"/>
    <d v="2025-03-14T00:00:00"/>
    <x v="2"/>
    <s v="2906"/>
    <x v="11"/>
    <s v="PA"/>
    <x v="2"/>
    <x v="0"/>
    <d v="2025-03-14T00:00:00"/>
    <d v="1899-12-30T11:26:26"/>
    <d v="2025-03-14T00:00:00"/>
    <d v="1899-12-30T11:48:45"/>
    <d v="2025-03-14T00:00:00"/>
    <d v="1899-12-30T13:17:06"/>
    <x v="0"/>
    <x v="0"/>
    <s v="1322317373"/>
    <s v="EXW"/>
    <d v="1899-12-30T01:50:40"/>
    <x v="3789"/>
    <d v="1899-12-30T00:22:19"/>
    <s v="Ensacado"/>
    <s v="E002"/>
    <x v="1"/>
    <d v="1899-12-30T01:50:40"/>
    <d v="1899-12-30T01:28:21"/>
    <x v="9"/>
    <x v="15"/>
    <x v="3"/>
    <x v="1"/>
    <n v="0"/>
    <n v="0"/>
    <x v="0"/>
    <x v="1"/>
    <x v="2"/>
    <n v="0"/>
    <x v="8"/>
    <x v="2"/>
    <d v="1899-12-30T00:22:19"/>
    <d v="1899-12-30T00:22:19"/>
    <x v="0"/>
    <m/>
    <m/>
    <d v="1899-12-30T00:00:00"/>
    <d v="1899-12-30T01:50:40"/>
    <n v="6"/>
    <d v="1899-12-30T00:22:19"/>
    <n v="110.66666666667847"/>
    <x v="6"/>
    <x v="0"/>
  </r>
  <r>
    <x v="11"/>
    <s v="2025005621"/>
    <x v="0"/>
    <x v="1444"/>
    <s v="EAB55XJ"/>
    <d v="2025-03-14T00:00:00"/>
    <x v="2"/>
    <s v="55"/>
    <x v="10"/>
    <s v="PA"/>
    <x v="22"/>
    <x v="0"/>
    <d v="2025-03-14T00:00:00"/>
    <d v="1899-12-30T13:45:55"/>
    <d v="2025-03-14T00:00:00"/>
    <d v="1899-12-30T13:47:06"/>
    <d v="2025-03-14T00:00:00"/>
    <d v="1899-12-30T14:38:14"/>
    <x v="0"/>
    <x v="0"/>
    <s v="1322317374"/>
    <s v="EXW"/>
    <d v="1899-12-30T00:52:19"/>
    <x v="1201"/>
    <d v="1899-12-30T00:01:11"/>
    <s v="Granel"/>
    <s v="E001"/>
    <x v="1"/>
    <d v="1899-12-30T00:52:19"/>
    <d v="1899-12-30T00:51:08"/>
    <x v="6"/>
    <x v="15"/>
    <x v="3"/>
    <x v="2"/>
    <n v="0"/>
    <n v="0"/>
    <x v="0"/>
    <x v="2"/>
    <x v="2"/>
    <n v="0"/>
    <x v="8"/>
    <x v="0"/>
    <d v="1899-12-30T00:01:11"/>
    <d v="1899-12-30T00:01:11"/>
    <x v="0"/>
    <m/>
    <m/>
    <d v="1899-12-30T00:00:00"/>
    <d v="1899-12-30T00:52:19"/>
    <n v="6"/>
    <d v="1899-12-30T00:01:11"/>
    <n v="52.316666666668873"/>
    <x v="7"/>
    <x v="0"/>
  </r>
  <r>
    <x v="11"/>
    <s v="2025005626"/>
    <x v="0"/>
    <x v="920"/>
    <s v="E3167MNG"/>
    <d v="2025-03-14T00:00:00"/>
    <x v="2"/>
    <s v="3320"/>
    <x v="12"/>
    <s v="PA"/>
    <x v="2"/>
    <x v="0"/>
    <d v="2025-03-14T00:00:00"/>
    <d v="1899-12-30T14:53:24"/>
    <d v="2025-03-14T00:00:00"/>
    <d v="1899-12-30T14:54:21"/>
    <d v="2025-03-14T00:00:00"/>
    <d v="1899-12-30T15:20:15"/>
    <x v="0"/>
    <x v="0"/>
    <s v="1322317376"/>
    <s v="FBO"/>
    <d v="1899-12-30T00:26:51"/>
    <x v="879"/>
    <d v="1899-12-30T00:00:57"/>
    <s v="Ensacado"/>
    <s v="E002"/>
    <x v="2"/>
    <d v="1899-12-30T00:26:51"/>
    <d v="1899-12-30T00:25:54"/>
    <x v="14"/>
    <x v="15"/>
    <x v="3"/>
    <x v="1"/>
    <n v="0"/>
    <n v="0"/>
    <x v="0"/>
    <x v="1"/>
    <x v="2"/>
    <n v="0"/>
    <x v="8"/>
    <x v="1"/>
    <d v="1899-12-30T00:00:57"/>
    <d v="1899-12-30T00:00:57"/>
    <x v="0"/>
    <m/>
    <m/>
    <d v="1899-12-30T00:00:00"/>
    <d v="1899-12-30T00:26:51"/>
    <n v="6"/>
    <d v="1899-12-30T00:00:57"/>
    <n v="26.849999999995244"/>
    <x v="14"/>
    <x v="1"/>
  </r>
  <r>
    <x v="11"/>
    <s v="2025005627"/>
    <x v="0"/>
    <x v="1361"/>
    <m/>
    <d v="2025-03-14T00:00:00"/>
    <x v="2"/>
    <s v="2906"/>
    <x v="11"/>
    <s v="PA"/>
    <x v="2"/>
    <x v="0"/>
    <d v="2025-03-14T00:00:00"/>
    <d v="1899-12-30T14:55:02"/>
    <d v="2025-03-14T00:00:00"/>
    <d v="1899-12-30T14:55:58"/>
    <d v="2025-03-14T00:00:00"/>
    <d v="1899-12-30T15:26:40"/>
    <x v="0"/>
    <x v="0"/>
    <s v="1322317377"/>
    <s v="EXW"/>
    <d v="1899-12-30T00:31:38"/>
    <x v="78"/>
    <d v="1899-12-30T00:00:56"/>
    <s v="Ensacado"/>
    <s v="E002"/>
    <x v="1"/>
    <d v="1899-12-30T00:31:38"/>
    <d v="1899-12-30T00:30:42"/>
    <x v="14"/>
    <x v="15"/>
    <x v="3"/>
    <x v="1"/>
    <n v="0"/>
    <n v="0"/>
    <x v="0"/>
    <x v="1"/>
    <x v="2"/>
    <n v="0"/>
    <x v="8"/>
    <x v="1"/>
    <d v="1899-12-30T00:00:56"/>
    <d v="1899-12-30T00:00:56"/>
    <x v="0"/>
    <m/>
    <m/>
    <d v="1899-12-30T00:00:00"/>
    <d v="1899-12-30T00:31:38"/>
    <n v="6"/>
    <d v="1899-12-30T00:00:56"/>
    <n v="31.633333333329698"/>
    <x v="14"/>
    <x v="1"/>
  </r>
  <r>
    <x v="11"/>
    <s v="2025005625"/>
    <x v="0"/>
    <x v="586"/>
    <s v="EAR56GO"/>
    <d v="2025-03-14T00:00:00"/>
    <x v="2"/>
    <s v="55"/>
    <x v="10"/>
    <s v="PA"/>
    <x v="22"/>
    <x v="0"/>
    <d v="2025-03-14T00:00:00"/>
    <d v="1899-12-30T14:50:15"/>
    <d v="2025-03-14T00:00:00"/>
    <d v="1899-12-30T14:51:13"/>
    <d v="2025-03-14T00:00:00"/>
    <d v="1899-12-30T15:28:20"/>
    <x v="0"/>
    <x v="0"/>
    <s v="1322317378"/>
    <s v="EXW"/>
    <d v="1899-12-30T00:38:05"/>
    <x v="1710"/>
    <d v="1899-12-30T00:00:58"/>
    <s v="Granel"/>
    <s v="E001"/>
    <x v="1"/>
    <d v="1899-12-30T00:38:05"/>
    <d v="1899-12-30T00:37:07"/>
    <x v="14"/>
    <x v="15"/>
    <x v="3"/>
    <x v="2"/>
    <n v="0"/>
    <n v="0"/>
    <x v="0"/>
    <x v="2"/>
    <x v="2"/>
    <n v="0"/>
    <x v="8"/>
    <x v="1"/>
    <d v="1899-12-30T00:00:58"/>
    <d v="1899-12-30T00:00:58"/>
    <x v="0"/>
    <m/>
    <m/>
    <d v="1899-12-30T00:00:00"/>
    <d v="1899-12-30T00:38:05"/>
    <n v="6"/>
    <d v="1899-12-30T00:00:58"/>
    <n v="38.08333333333438"/>
    <x v="14"/>
    <x v="1"/>
  </r>
  <r>
    <x v="11"/>
    <s v="2025005632"/>
    <x v="0"/>
    <x v="1431"/>
    <s v="EAU35NT"/>
    <d v="2025-03-14T00:00:00"/>
    <x v="2"/>
    <s v="55"/>
    <x v="10"/>
    <s v="PA"/>
    <x v="22"/>
    <x v="0"/>
    <d v="2025-03-14T00:00:00"/>
    <d v="1899-12-30T15:13:35"/>
    <d v="2025-03-14T00:00:00"/>
    <d v="1899-12-30T15:14:31"/>
    <d v="2025-03-14T00:00:00"/>
    <d v="1899-12-30T15:47:39"/>
    <x v="0"/>
    <x v="0"/>
    <s v="1322317380"/>
    <s v="EXW"/>
    <d v="1899-12-30T00:34:04"/>
    <x v="1257"/>
    <d v="1899-12-30T00:00:56"/>
    <s v="Granel"/>
    <s v="E001"/>
    <x v="1"/>
    <d v="1899-12-30T00:34:04"/>
    <d v="1899-12-30T00:33:08"/>
    <x v="10"/>
    <x v="15"/>
    <x v="3"/>
    <x v="2"/>
    <n v="0"/>
    <n v="0"/>
    <x v="0"/>
    <x v="2"/>
    <x v="2"/>
    <n v="0"/>
    <x v="8"/>
    <x v="1"/>
    <d v="1899-12-30T00:00:56"/>
    <d v="1899-12-30T00:00:56"/>
    <x v="0"/>
    <m/>
    <m/>
    <d v="1899-12-30T00:00:00"/>
    <d v="1899-12-30T00:34:04"/>
    <n v="6"/>
    <d v="1899-12-30T00:00:56"/>
    <n v="34.066666666670336"/>
    <x v="14"/>
    <x v="1"/>
  </r>
  <r>
    <x v="11"/>
    <s v="2025005622"/>
    <x v="0"/>
    <x v="1464"/>
    <s v="E74OG48"/>
    <d v="2025-03-14T00:00:00"/>
    <x v="2"/>
    <s v="2906"/>
    <x v="11"/>
    <s v="PA"/>
    <x v="2"/>
    <x v="0"/>
    <d v="2025-03-14T00:00:00"/>
    <d v="1899-12-30T14:29:04"/>
    <d v="2025-03-14T00:00:00"/>
    <d v="1899-12-30T14:30:03"/>
    <d v="2025-03-14T00:00:00"/>
    <d v="1899-12-30T15:51:56"/>
    <x v="0"/>
    <x v="0"/>
    <s v="1322317381"/>
    <s v="EXW"/>
    <d v="1899-12-30T01:22:52"/>
    <x v="3386"/>
    <d v="1899-12-30T00:00:59"/>
    <s v="Ensacado"/>
    <s v="E002"/>
    <x v="1"/>
    <d v="1899-12-30T01:22:52"/>
    <d v="1899-12-30T01:21:53"/>
    <x v="14"/>
    <x v="15"/>
    <x v="3"/>
    <x v="1"/>
    <n v="0"/>
    <n v="0"/>
    <x v="0"/>
    <x v="1"/>
    <x v="2"/>
    <n v="0"/>
    <x v="8"/>
    <x v="0"/>
    <d v="1899-12-30T00:00:59"/>
    <d v="1899-12-30T00:00:59"/>
    <x v="0"/>
    <m/>
    <m/>
    <d v="1899-12-30T00:00:00"/>
    <d v="1899-12-30T01:22:52"/>
    <n v="6"/>
    <d v="1899-12-30T00:00:59"/>
    <n v="82.866666666657665"/>
    <x v="14"/>
    <x v="0"/>
  </r>
  <r>
    <x v="11"/>
    <s v="2025005631"/>
    <x v="0"/>
    <x v="800"/>
    <s v="E4280KCL"/>
    <d v="2025-03-14T00:00:00"/>
    <x v="2"/>
    <s v="2853"/>
    <x v="54"/>
    <s v="PA"/>
    <x v="25"/>
    <x v="0"/>
    <d v="2025-03-14T00:00:00"/>
    <d v="1899-12-30T15:11:44"/>
    <d v="2025-03-14T00:00:00"/>
    <d v="1899-12-30T15:12:40"/>
    <d v="2025-03-14T00:00:00"/>
    <d v="1899-12-30T15:58:14"/>
    <x v="0"/>
    <x v="0"/>
    <s v="1322317382"/>
    <s v="FBO"/>
    <d v="1899-12-30T00:46:30"/>
    <x v="3790"/>
    <d v="1899-12-30T00:00:56"/>
    <s v="Granel"/>
    <s v="E001"/>
    <x v="2"/>
    <d v="1899-12-30T00:46:30"/>
    <d v="1899-12-30T00:45:34"/>
    <x v="10"/>
    <x v="15"/>
    <x v="3"/>
    <x v="2"/>
    <n v="0"/>
    <n v="0"/>
    <x v="0"/>
    <x v="2"/>
    <x v="2"/>
    <n v="0"/>
    <x v="8"/>
    <x v="0"/>
    <d v="1899-12-30T00:00:56"/>
    <d v="1899-12-30T00:00:56"/>
    <x v="0"/>
    <m/>
    <m/>
    <d v="1899-12-30T00:00:00"/>
    <d v="1899-12-30T00:46:30"/>
    <n v="6"/>
    <d v="1899-12-30T00:00:56"/>
    <n v="46.499999999990322"/>
    <x v="14"/>
    <x v="0"/>
  </r>
  <r>
    <x v="11"/>
    <s v="2025005633"/>
    <x v="0"/>
    <x v="815"/>
    <s v="E9106MPM"/>
    <d v="2025-03-14T00:00:00"/>
    <x v="2"/>
    <s v="3044"/>
    <x v="25"/>
    <s v="PA"/>
    <x v="17"/>
    <x v="0"/>
    <d v="2025-03-14T00:00:00"/>
    <d v="1899-12-30T15:17:45"/>
    <d v="2025-03-14T00:00:00"/>
    <d v="1899-12-30T15:18:41"/>
    <d v="2025-03-14T00:00:00"/>
    <d v="1899-12-30T16:00:50"/>
    <x v="0"/>
    <x v="0"/>
    <s v="1322317383"/>
    <s v="FBO"/>
    <d v="1899-12-30T00:43:05"/>
    <x v="1323"/>
    <d v="1899-12-30T00:00:56"/>
    <s v="Granel"/>
    <s v="E001"/>
    <x v="2"/>
    <d v="1899-12-30T00:43:05"/>
    <d v="1899-12-30T00:42:09"/>
    <x v="10"/>
    <x v="15"/>
    <x v="3"/>
    <x v="2"/>
    <n v="0"/>
    <n v="0"/>
    <x v="0"/>
    <x v="2"/>
    <x v="2"/>
    <n v="0"/>
    <x v="8"/>
    <x v="1"/>
    <d v="1899-12-30T00:00:56"/>
    <d v="1899-12-30T00:00:56"/>
    <x v="0"/>
    <m/>
    <m/>
    <d v="1899-12-30T00:00:00"/>
    <d v="1899-12-30T00:43:05"/>
    <n v="6"/>
    <d v="1899-12-30T00:00:56"/>
    <n v="43.083333333331169"/>
    <x v="8"/>
    <x v="1"/>
  </r>
  <r>
    <x v="11"/>
    <s v="2025005634"/>
    <x v="0"/>
    <x v="921"/>
    <s v="E7567GYY"/>
    <d v="2025-03-14T00:00:00"/>
    <x v="2"/>
    <s v="55"/>
    <x v="10"/>
    <s v="PA"/>
    <x v="22"/>
    <x v="0"/>
    <d v="2025-03-14T00:00:00"/>
    <d v="1899-12-30T15:19:43"/>
    <d v="2025-03-14T00:00:00"/>
    <d v="1899-12-30T15:20:41"/>
    <d v="2025-03-14T00:00:00"/>
    <d v="1899-12-30T16:12:31"/>
    <x v="0"/>
    <x v="0"/>
    <s v="1322317384"/>
    <s v="FBO"/>
    <d v="1899-12-30T00:52:48"/>
    <x v="55"/>
    <d v="1899-12-30T00:00:58"/>
    <s v="Granel"/>
    <s v="E001"/>
    <x v="2"/>
    <d v="1899-12-30T00:52:48"/>
    <d v="1899-12-30T00:51:50"/>
    <x v="10"/>
    <x v="15"/>
    <x v="3"/>
    <x v="2"/>
    <n v="0"/>
    <n v="0"/>
    <x v="0"/>
    <x v="2"/>
    <x v="2"/>
    <n v="0"/>
    <x v="8"/>
    <x v="0"/>
    <d v="1899-12-30T00:00:58"/>
    <d v="1899-12-30T00:00:58"/>
    <x v="0"/>
    <m/>
    <m/>
    <d v="1899-12-30T00:00:00"/>
    <d v="1899-12-30T00:52:48"/>
    <n v="6"/>
    <d v="1899-12-30T00:00:58"/>
    <n v="52.800000000004893"/>
    <x v="8"/>
    <x v="0"/>
  </r>
  <r>
    <x v="11"/>
    <s v="2025005643"/>
    <x v="0"/>
    <x v="819"/>
    <s v="E0998LSS"/>
    <d v="2025-03-14T00:00:00"/>
    <x v="2"/>
    <s v="55"/>
    <x v="10"/>
    <s v="PA"/>
    <x v="22"/>
    <x v="0"/>
    <d v="2025-03-14T00:00:00"/>
    <d v="1899-12-30T16:27:12"/>
    <d v="2025-03-14T00:00:00"/>
    <d v="1899-12-30T16:28:09"/>
    <d v="2025-03-14T00:00:00"/>
    <d v="1899-12-30T16:57:35"/>
    <x v="0"/>
    <x v="0"/>
    <s v="1322317385"/>
    <s v="FBO"/>
    <d v="1899-12-30T00:30:23"/>
    <x v="560"/>
    <d v="1899-12-30T00:00:57"/>
    <s v="Granel"/>
    <s v="E001"/>
    <x v="2"/>
    <d v="1899-12-30T00:30:23"/>
    <d v="1899-12-30T00:29:26"/>
    <x v="7"/>
    <x v="15"/>
    <x v="3"/>
    <x v="2"/>
    <n v="0"/>
    <n v="0"/>
    <x v="0"/>
    <x v="2"/>
    <x v="2"/>
    <n v="0"/>
    <x v="8"/>
    <x v="1"/>
    <d v="1899-12-30T00:00:57"/>
    <d v="1899-12-30T00:00:57"/>
    <x v="0"/>
    <m/>
    <m/>
    <d v="1899-12-30T00:00:00"/>
    <d v="1899-12-30T00:30:23"/>
    <n v="6"/>
    <d v="1899-12-30T00:00:57"/>
    <n v="30.383333333323108"/>
    <x v="8"/>
    <x v="1"/>
  </r>
  <r>
    <x v="11"/>
    <s v="2025005644"/>
    <x v="0"/>
    <x v="786"/>
    <s v="E4426HTW"/>
    <d v="2025-03-14T00:00:00"/>
    <x v="2"/>
    <s v="3043"/>
    <x v="53"/>
    <s v="PA"/>
    <x v="24"/>
    <x v="0"/>
    <d v="2025-03-14T00:00:00"/>
    <d v="1899-12-30T16:29:25"/>
    <d v="2025-03-14T00:00:00"/>
    <d v="1899-12-30T16:30:21"/>
    <d v="2025-03-14T00:00:00"/>
    <d v="1899-12-30T17:12:37"/>
    <x v="0"/>
    <x v="0"/>
    <s v="1322317387"/>
    <s v="FBO"/>
    <d v="1899-12-30T00:43:12"/>
    <x v="803"/>
    <d v="1899-12-30T00:00:56"/>
    <s v="Granel"/>
    <s v="E001"/>
    <x v="2"/>
    <d v="1899-12-30T00:43:12"/>
    <d v="1899-12-30T00:42:16"/>
    <x v="7"/>
    <x v="15"/>
    <x v="3"/>
    <x v="2"/>
    <n v="0"/>
    <n v="0"/>
    <x v="0"/>
    <x v="2"/>
    <x v="2"/>
    <n v="0"/>
    <x v="8"/>
    <x v="1"/>
    <d v="1899-12-30T00:00:56"/>
    <d v="1899-12-30T00:00:56"/>
    <x v="0"/>
    <m/>
    <m/>
    <d v="1899-12-30T00:00:00"/>
    <d v="1899-12-30T00:43:12"/>
    <n v="6"/>
    <d v="1899-12-30T00:00:56"/>
    <n v="43.200000000000038"/>
    <x v="12"/>
    <x v="1"/>
  </r>
  <r>
    <x v="11"/>
    <s v="2025005647"/>
    <x v="0"/>
    <x v="936"/>
    <s v="E6102LLH"/>
    <d v="2025-03-14T00:00:00"/>
    <x v="2"/>
    <s v="55"/>
    <x v="10"/>
    <s v="PA"/>
    <x v="22"/>
    <x v="0"/>
    <d v="2025-03-14T00:00:00"/>
    <d v="1899-12-30T16:52:14"/>
    <d v="2025-03-14T00:00:00"/>
    <d v="1899-12-30T16:53:12"/>
    <d v="2025-03-14T00:00:00"/>
    <d v="1899-12-30T17:20:52"/>
    <x v="0"/>
    <x v="0"/>
    <s v="1322317388"/>
    <s v="EXW"/>
    <d v="1899-12-30T00:28:38"/>
    <x v="1034"/>
    <d v="1899-12-30T00:00:58"/>
    <s v="Granel"/>
    <s v="E001"/>
    <x v="1"/>
    <d v="1899-12-30T00:28:38"/>
    <d v="1899-12-30T00:27:40"/>
    <x v="7"/>
    <x v="15"/>
    <x v="3"/>
    <x v="2"/>
    <n v="0"/>
    <n v="0"/>
    <x v="0"/>
    <x v="2"/>
    <x v="2"/>
    <n v="0"/>
    <x v="8"/>
    <x v="1"/>
    <d v="1899-12-30T00:00:58"/>
    <d v="1899-12-30T00:00:58"/>
    <x v="0"/>
    <m/>
    <m/>
    <d v="1899-12-30T00:00:00"/>
    <d v="1899-12-30T00:28:38"/>
    <n v="6"/>
    <d v="1899-12-30T00:00:58"/>
    <n v="28.633333333334345"/>
    <x v="12"/>
    <x v="1"/>
  </r>
  <r>
    <x v="11"/>
    <s v="2025005652"/>
    <x v="0"/>
    <x v="803"/>
    <s v="E1832JSR"/>
    <d v="2025-03-14T00:00:00"/>
    <x v="2"/>
    <s v="3044"/>
    <x v="25"/>
    <s v="PA"/>
    <x v="19"/>
    <x v="0"/>
    <d v="2025-03-14T00:00:00"/>
    <d v="1899-12-30T16:56:48"/>
    <d v="2025-03-14T00:00:00"/>
    <d v="1899-12-30T16:57:45"/>
    <d v="2025-03-14T00:00:00"/>
    <d v="1899-12-30T17:41:17"/>
    <x v="0"/>
    <x v="0"/>
    <s v="1322317389"/>
    <s v="FBO"/>
    <d v="1899-12-30T00:44:29"/>
    <x v="948"/>
    <d v="1899-12-30T00:00:57"/>
    <s v="Granel"/>
    <s v="E001"/>
    <x v="2"/>
    <d v="1899-12-30T00:44:29"/>
    <d v="1899-12-30T00:43:32"/>
    <x v="7"/>
    <x v="15"/>
    <x v="3"/>
    <x v="2"/>
    <n v="0"/>
    <n v="0"/>
    <x v="0"/>
    <x v="2"/>
    <x v="2"/>
    <n v="0"/>
    <x v="8"/>
    <x v="1"/>
    <d v="1899-12-30T00:00:57"/>
    <d v="1899-12-30T00:00:57"/>
    <x v="0"/>
    <m/>
    <m/>
    <d v="1899-12-30T00:00:00"/>
    <d v="1899-12-30T00:44:29"/>
    <n v="6"/>
    <d v="1899-12-30T00:00:57"/>
    <n v="44.483333333328027"/>
    <x v="12"/>
    <x v="1"/>
  </r>
  <r>
    <x v="11"/>
    <s v="2025005657"/>
    <x v="0"/>
    <x v="926"/>
    <s v="E6907LCY"/>
    <d v="2025-03-14T00:00:00"/>
    <x v="2"/>
    <s v="2906"/>
    <x v="11"/>
    <s v="PA"/>
    <x v="2"/>
    <x v="0"/>
    <d v="2025-03-14T00:00:00"/>
    <d v="1899-12-30T17:35:16"/>
    <d v="2025-03-14T00:00:00"/>
    <d v="1899-12-30T17:36:13"/>
    <d v="2025-03-14T00:00:00"/>
    <d v="1899-12-30T17:50:40"/>
    <x v="0"/>
    <x v="0"/>
    <s v="1322317390"/>
    <s v="FBO"/>
    <d v="1899-12-30T00:15:24"/>
    <x v="3791"/>
    <d v="1899-12-30T00:00:57"/>
    <s v="Ensacado"/>
    <s v="E002"/>
    <x v="2"/>
    <d v="1899-12-30T00:15:24"/>
    <d v="1899-12-30T00:14:27"/>
    <x v="11"/>
    <x v="15"/>
    <x v="3"/>
    <x v="1"/>
    <n v="0"/>
    <n v="0"/>
    <x v="0"/>
    <x v="1"/>
    <x v="2"/>
    <n v="0"/>
    <x v="8"/>
    <x v="1"/>
    <d v="1899-12-30T00:00:57"/>
    <d v="1899-12-30T00:00:57"/>
    <x v="0"/>
    <m/>
    <m/>
    <d v="1899-12-30T00:00:00"/>
    <d v="1899-12-30T00:15:24"/>
    <n v="6"/>
    <d v="1899-12-30T00:00:57"/>
    <n v="15.400000000008003"/>
    <x v="12"/>
    <x v="1"/>
  </r>
  <r>
    <x v="11"/>
    <s v="2025005656"/>
    <x v="0"/>
    <x v="1434"/>
    <s v="EAC69HG"/>
    <d v="2025-03-14T00:00:00"/>
    <x v="2"/>
    <s v="2906"/>
    <x v="11"/>
    <s v="PA"/>
    <x v="2"/>
    <x v="0"/>
    <d v="2025-03-14T00:00:00"/>
    <d v="1899-12-30T17:32:21"/>
    <d v="2025-03-14T00:00:00"/>
    <d v="1899-12-30T17:36:21"/>
    <d v="2025-03-14T00:00:00"/>
    <d v="1899-12-30T18:03:11"/>
    <x v="0"/>
    <x v="0"/>
    <s v="1322317391"/>
    <s v="EXW"/>
    <d v="1899-12-30T00:30:50"/>
    <x v="490"/>
    <d v="1899-12-30T00:04:00"/>
    <s v="Ensacado"/>
    <s v="E002"/>
    <x v="1"/>
    <d v="1899-12-30T00:30:50"/>
    <d v="1899-12-30T00:26:50"/>
    <x v="11"/>
    <x v="15"/>
    <x v="3"/>
    <x v="1"/>
    <n v="0"/>
    <n v="0"/>
    <x v="0"/>
    <x v="1"/>
    <x v="2"/>
    <n v="0"/>
    <x v="8"/>
    <x v="1"/>
    <d v="1899-12-30T00:04:00"/>
    <d v="1899-12-30T00:04:00"/>
    <x v="0"/>
    <m/>
    <m/>
    <d v="1899-12-30T00:00:00"/>
    <d v="1899-12-30T00:30:50"/>
    <n v="6"/>
    <d v="1899-12-30T00:04:00"/>
    <n v="30.833333333337567"/>
    <x v="9"/>
    <x v="1"/>
  </r>
  <r>
    <x v="11"/>
    <s v="2025005651"/>
    <x v="0"/>
    <x v="1496"/>
    <s v="EAH50OZ"/>
    <d v="2025-03-14T00:00:00"/>
    <x v="2"/>
    <s v="3320"/>
    <x v="12"/>
    <s v="PA"/>
    <x v="2"/>
    <x v="0"/>
    <d v="2025-03-14T00:00:00"/>
    <d v="1899-12-30T16:56:45"/>
    <d v="2025-03-14T00:00:00"/>
    <d v="1899-12-30T16:59:02"/>
    <d v="2025-03-14T00:00:00"/>
    <d v="1899-12-30T18:07:12"/>
    <x v="0"/>
    <x v="0"/>
    <s v="1322317392"/>
    <s v="EXW"/>
    <d v="1899-12-30T01:10:27"/>
    <x v="3792"/>
    <d v="1899-12-30T00:02:17"/>
    <s v="Ensacado"/>
    <s v="E002"/>
    <x v="1"/>
    <d v="1899-12-30T01:10:27"/>
    <d v="1899-12-30T01:08:10"/>
    <x v="7"/>
    <x v="15"/>
    <x v="3"/>
    <x v="1"/>
    <n v="0"/>
    <n v="0"/>
    <x v="0"/>
    <x v="1"/>
    <x v="2"/>
    <n v="0"/>
    <x v="8"/>
    <x v="0"/>
    <d v="1899-12-30T00:02:17"/>
    <d v="1899-12-30T00:02:17"/>
    <x v="0"/>
    <m/>
    <m/>
    <d v="1899-12-30T00:00:00"/>
    <d v="1899-12-30T01:10:27"/>
    <n v="6"/>
    <d v="1899-12-30T00:02:17"/>
    <n v="70.449999999998383"/>
    <x v="9"/>
    <x v="0"/>
  </r>
  <r>
    <x v="11"/>
    <s v="2025005660"/>
    <x v="0"/>
    <x v="922"/>
    <s v="E2163JCB"/>
    <d v="2025-03-14T00:00:00"/>
    <x v="2"/>
    <s v="55"/>
    <x v="10"/>
    <s v="PA"/>
    <x v="22"/>
    <x v="0"/>
    <d v="2025-03-14T00:00:00"/>
    <d v="1899-12-30T17:45:59"/>
    <d v="2025-03-14T00:00:00"/>
    <d v="1899-12-30T17:46:57"/>
    <d v="2025-03-14T00:00:00"/>
    <d v="1899-12-30T18:11:42"/>
    <x v="0"/>
    <x v="0"/>
    <s v="1322317393"/>
    <s v="FBO"/>
    <d v="1899-12-30T00:25:43"/>
    <x v="119"/>
    <d v="1899-12-30T00:00:58"/>
    <s v="Granel"/>
    <s v="E001"/>
    <x v="2"/>
    <d v="1899-12-30T00:25:43"/>
    <d v="1899-12-30T00:24:45"/>
    <x v="11"/>
    <x v="15"/>
    <x v="3"/>
    <x v="2"/>
    <n v="0"/>
    <n v="0"/>
    <x v="0"/>
    <x v="2"/>
    <x v="2"/>
    <n v="0"/>
    <x v="8"/>
    <x v="1"/>
    <d v="1899-12-30T00:00:58"/>
    <d v="1899-12-30T00:00:58"/>
    <x v="0"/>
    <m/>
    <m/>
    <d v="1899-12-30T00:00:00"/>
    <d v="1899-12-30T00:25:43"/>
    <n v="6"/>
    <d v="1899-12-30T00:00:58"/>
    <n v="25.716666666672072"/>
    <x v="9"/>
    <x v="1"/>
  </r>
  <r>
    <x v="11"/>
    <s v="2025005661"/>
    <x v="0"/>
    <x v="925"/>
    <s v="E2543HVB"/>
    <d v="2025-03-14T00:00:00"/>
    <x v="2"/>
    <s v="3044"/>
    <x v="25"/>
    <s v="PA"/>
    <x v="17"/>
    <x v="0"/>
    <d v="2025-03-14T00:00:00"/>
    <d v="1899-12-30T17:51:29"/>
    <d v="2025-03-14T00:00:00"/>
    <d v="1899-12-30T17:52:26"/>
    <d v="2025-03-14T00:00:00"/>
    <d v="1899-12-30T18:25:05"/>
    <x v="0"/>
    <x v="0"/>
    <s v="1322317394"/>
    <s v="FBO"/>
    <d v="1899-12-30T00:33:36"/>
    <x v="1485"/>
    <d v="1899-12-30T00:00:57"/>
    <s v="Granel"/>
    <s v="E001"/>
    <x v="2"/>
    <d v="1899-12-30T00:33:36"/>
    <d v="1899-12-30T00:32:39"/>
    <x v="11"/>
    <x v="15"/>
    <x v="3"/>
    <x v="2"/>
    <n v="0"/>
    <n v="0"/>
    <x v="0"/>
    <x v="2"/>
    <x v="2"/>
    <n v="0"/>
    <x v="8"/>
    <x v="1"/>
    <d v="1899-12-30T00:00:57"/>
    <d v="1899-12-30T00:00:57"/>
    <x v="0"/>
    <m/>
    <m/>
    <d v="1899-12-30T00:00:00"/>
    <d v="1899-12-30T00:33:36"/>
    <n v="6"/>
    <d v="1899-12-30T00:00:57"/>
    <n v="33.599999999995177"/>
    <x v="9"/>
    <x v="1"/>
  </r>
  <r>
    <x v="11"/>
    <s v="2025005662"/>
    <x v="0"/>
    <x v="784"/>
    <s v="E1219LWL"/>
    <d v="2025-03-14T00:00:00"/>
    <x v="2"/>
    <s v="55"/>
    <x v="10"/>
    <s v="PA"/>
    <x v="22"/>
    <x v="0"/>
    <d v="2025-03-14T00:00:00"/>
    <d v="1899-12-30T17:52:41"/>
    <d v="2025-03-14T00:00:00"/>
    <d v="1899-12-30T17:53:38"/>
    <d v="2025-03-14T00:00:00"/>
    <d v="1899-12-30T18:36:02"/>
    <x v="0"/>
    <x v="0"/>
    <s v="1322317395"/>
    <s v="FBO"/>
    <d v="1899-12-30T00:43:21"/>
    <x v="1042"/>
    <d v="1899-12-30T00:00:57"/>
    <s v="Granel"/>
    <s v="E001"/>
    <x v="2"/>
    <d v="1899-12-30T00:43:21"/>
    <d v="1899-12-30T00:42:24"/>
    <x v="11"/>
    <x v="15"/>
    <x v="3"/>
    <x v="2"/>
    <n v="0"/>
    <n v="0"/>
    <x v="0"/>
    <x v="2"/>
    <x v="2"/>
    <n v="0"/>
    <x v="8"/>
    <x v="1"/>
    <d v="1899-12-30T00:00:57"/>
    <d v="1899-12-30T00:00:57"/>
    <x v="0"/>
    <m/>
    <m/>
    <d v="1899-12-30T00:00:00"/>
    <d v="1899-12-30T00:43:21"/>
    <n v="6"/>
    <d v="1899-12-30T00:00:57"/>
    <n v="43.350000000004854"/>
    <x v="9"/>
    <x v="1"/>
  </r>
  <r>
    <x v="11"/>
    <s v="2025005664"/>
    <x v="0"/>
    <x v="791"/>
    <s v="E1094JPT"/>
    <d v="2025-03-14T00:00:00"/>
    <x v="2"/>
    <s v="3043"/>
    <x v="53"/>
    <s v="PA"/>
    <x v="24"/>
    <x v="0"/>
    <d v="2025-03-14T00:00:00"/>
    <d v="1899-12-30T18:11:45"/>
    <d v="2025-03-14T00:00:00"/>
    <d v="1899-12-30T18:12:42"/>
    <d v="2025-03-14T00:00:00"/>
    <d v="1899-12-30T18:42:30"/>
    <x v="0"/>
    <x v="0"/>
    <s v="1322317396"/>
    <s v="FBO"/>
    <d v="1899-12-30T00:30:45"/>
    <x v="1623"/>
    <d v="1899-12-30T00:00:57"/>
    <s v="Granel"/>
    <s v="E001"/>
    <x v="2"/>
    <d v="1899-12-30T00:30:45"/>
    <d v="1899-12-30T00:29:48"/>
    <x v="8"/>
    <x v="15"/>
    <x v="3"/>
    <x v="2"/>
    <n v="0"/>
    <n v="0"/>
    <x v="0"/>
    <x v="2"/>
    <x v="2"/>
    <n v="0"/>
    <x v="8"/>
    <x v="1"/>
    <d v="1899-12-30T00:00:57"/>
    <d v="1899-12-30T00:00:57"/>
    <x v="0"/>
    <m/>
    <m/>
    <d v="1899-12-30T00:00:00"/>
    <d v="1899-12-30T00:30:45"/>
    <n v="6"/>
    <d v="1899-12-30T00:00:57"/>
    <n v="30.750000000004807"/>
    <x v="9"/>
    <x v="1"/>
  </r>
  <r>
    <x v="11"/>
    <s v="2025005667"/>
    <x v="0"/>
    <x v="924"/>
    <s v="E2459GSW"/>
    <d v="2025-03-14T00:00:00"/>
    <x v="2"/>
    <s v="3218"/>
    <x v="55"/>
    <s v="PA"/>
    <x v="26"/>
    <x v="0"/>
    <d v="2025-03-14T00:00:00"/>
    <d v="1899-12-30T18:31:03"/>
    <d v="2025-03-14T00:00:00"/>
    <d v="1899-12-30T18:32:02"/>
    <d v="2025-03-14T00:00:00"/>
    <d v="1899-12-30T19:20:36"/>
    <x v="0"/>
    <x v="0"/>
    <s v="1322317397"/>
    <s v="FBO"/>
    <d v="1899-12-30T00:49:33"/>
    <x v="3793"/>
    <d v="1899-12-30T00:00:59"/>
    <s v="Granel"/>
    <s v="E001"/>
    <x v="2"/>
    <d v="1899-12-30T00:49:33"/>
    <d v="1899-12-30T00:48:34"/>
    <x v="8"/>
    <x v="15"/>
    <x v="3"/>
    <x v="2"/>
    <n v="0"/>
    <n v="0"/>
    <x v="0"/>
    <x v="2"/>
    <x v="2"/>
    <n v="0"/>
    <x v="8"/>
    <x v="0"/>
    <d v="1899-12-30T00:00:59"/>
    <d v="1899-12-30T00:00:59"/>
    <x v="0"/>
    <m/>
    <m/>
    <d v="1899-12-30T00:00:00"/>
    <d v="1899-12-30T00:49:33"/>
    <n v="6"/>
    <d v="1899-12-30T00:00:59"/>
    <n v="49.549999999996714"/>
    <x v="10"/>
    <x v="0"/>
  </r>
  <r>
    <x v="11"/>
    <s v="2025005672"/>
    <x v="0"/>
    <x v="1353"/>
    <s v="E6211LYC"/>
    <d v="2025-03-17T00:00:00"/>
    <x v="2"/>
    <s v="55"/>
    <x v="10"/>
    <s v="PA"/>
    <x v="22"/>
    <x v="0"/>
    <d v="2025-03-17T00:00:00"/>
    <d v="1899-12-30T05:58:16"/>
    <d v="2025-03-17T00:00:00"/>
    <d v="1899-12-30T05:59:16"/>
    <d v="2025-03-17T00:00:00"/>
    <d v="1899-12-30T06:36:02"/>
    <x v="0"/>
    <x v="0"/>
    <s v="1322317398"/>
    <s v="EXW"/>
    <d v="1899-12-30T00:37:46"/>
    <x v="623"/>
    <d v="1899-12-30T00:01:00"/>
    <s v="Granel"/>
    <s v="E001"/>
    <x v="1"/>
    <d v="1899-12-30T00:37:46"/>
    <d v="1899-12-30T00:36:46"/>
    <x v="0"/>
    <x v="16"/>
    <x v="4"/>
    <x v="2"/>
    <n v="0"/>
    <n v="0"/>
    <x v="0"/>
    <x v="2"/>
    <x v="2"/>
    <n v="0"/>
    <x v="8"/>
    <x v="1"/>
    <d v="1899-12-30T00:01:00"/>
    <d v="1899-12-30T00:01:00"/>
    <x v="0"/>
    <m/>
    <m/>
    <d v="1899-12-30T00:00:00"/>
    <d v="1899-12-30T00:37:46"/>
    <n v="2"/>
    <d v="1899-12-30T00:01:00"/>
    <n v="37.766666666663966"/>
    <x v="0"/>
    <x v="1"/>
  </r>
  <r>
    <x v="11"/>
    <s v="2025005679"/>
    <x v="0"/>
    <x v="1495"/>
    <s v="EAQ61FZ"/>
    <d v="2025-03-17T00:00:00"/>
    <x v="2"/>
    <s v="2906"/>
    <x v="11"/>
    <s v="PA"/>
    <x v="2"/>
    <x v="0"/>
    <d v="2025-03-17T00:00:00"/>
    <d v="1899-12-30T07:55:31"/>
    <d v="2025-03-17T00:00:00"/>
    <d v="1899-12-30T07:57:14"/>
    <d v="2025-03-17T00:00:00"/>
    <d v="1899-12-30T08:32:04"/>
    <x v="0"/>
    <x v="0"/>
    <s v="1322317400"/>
    <s v="EXW"/>
    <d v="1899-12-30T00:36:33"/>
    <x v="296"/>
    <d v="1899-12-30T00:01:43"/>
    <s v="Ensacado"/>
    <s v="E002"/>
    <x v="1"/>
    <d v="1899-12-30T00:36:33"/>
    <d v="1899-12-30T00:34:50"/>
    <x v="2"/>
    <x v="16"/>
    <x v="4"/>
    <x v="1"/>
    <n v="0"/>
    <n v="0"/>
    <x v="0"/>
    <x v="1"/>
    <x v="2"/>
    <n v="0"/>
    <x v="8"/>
    <x v="1"/>
    <d v="1899-12-30T00:01:43"/>
    <d v="1899-12-30T00:01:43"/>
    <x v="0"/>
    <m/>
    <m/>
    <d v="1899-12-30T00:00:00"/>
    <d v="1899-12-30T00:36:33"/>
    <n v="2"/>
    <d v="1899-12-30T00:01:43"/>
    <n v="36.549999999993645"/>
    <x v="2"/>
    <x v="1"/>
  </r>
  <r>
    <x v="11"/>
    <s v="2025005665"/>
    <x v="0"/>
    <x v="801"/>
    <s v="E5872HZF"/>
    <d v="2025-03-17T00:00:00"/>
    <x v="2"/>
    <s v="3044"/>
    <x v="25"/>
    <s v="PA"/>
    <x v="17"/>
    <x v="0"/>
    <d v="2025-03-14T00:00:00"/>
    <d v="1899-12-30T18:25:58"/>
    <d v="2025-03-14T00:00:00"/>
    <d v="1899-12-30T18:26:55"/>
    <d v="2025-03-14T00:00:00"/>
    <d v="1899-12-30T19:14:03"/>
    <x v="0"/>
    <x v="0"/>
    <s v="1322317401"/>
    <s v="FBO"/>
    <d v="1899-12-30T00:48:05"/>
    <x v="3500"/>
    <d v="1899-12-30T00:00:57"/>
    <s v="Granel"/>
    <s v="E001"/>
    <x v="2"/>
    <d v="1899-12-30T00:48:05"/>
    <d v="1899-12-30T00:47:08"/>
    <x v="8"/>
    <x v="15"/>
    <x v="3"/>
    <x v="2"/>
    <n v="0"/>
    <n v="0"/>
    <x v="0"/>
    <x v="2"/>
    <x v="2"/>
    <n v="0"/>
    <x v="8"/>
    <x v="0"/>
    <d v="1899-12-30T00:00:57"/>
    <d v="1899-12-30T00:00:57"/>
    <x v="0"/>
    <m/>
    <m/>
    <d v="1899-12-30T00:00:00"/>
    <d v="1899-12-30T00:48:05"/>
    <n v="6"/>
    <d v="1899-12-30T00:00:57"/>
    <n v="48.083333333328113"/>
    <x v="10"/>
    <x v="0"/>
  </r>
  <r>
    <x v="11"/>
    <s v="2025005685"/>
    <x v="0"/>
    <x v="796"/>
    <s v="E4570MKW"/>
    <d v="2025-03-17T00:00:00"/>
    <x v="2"/>
    <s v="55"/>
    <x v="10"/>
    <s v="PA"/>
    <x v="22"/>
    <x v="0"/>
    <d v="2025-03-17T00:00:00"/>
    <d v="1899-12-30T09:06:20"/>
    <d v="2025-03-17T00:00:00"/>
    <d v="1899-12-30T09:07:20"/>
    <d v="2025-03-17T00:00:00"/>
    <d v="1899-12-30T09:37:29"/>
    <x v="0"/>
    <x v="0"/>
    <s v="1322317402"/>
    <s v="FBO"/>
    <d v="1899-12-30T00:31:09"/>
    <x v="690"/>
    <d v="1899-12-30T00:01:00"/>
    <s v="Granel"/>
    <s v="E001"/>
    <x v="2"/>
    <d v="1899-12-30T00:31:09"/>
    <d v="1899-12-30T00:30:09"/>
    <x v="4"/>
    <x v="16"/>
    <x v="4"/>
    <x v="2"/>
    <n v="0"/>
    <n v="0"/>
    <x v="0"/>
    <x v="2"/>
    <x v="2"/>
    <n v="0"/>
    <x v="8"/>
    <x v="1"/>
    <d v="1899-12-30T00:01:00"/>
    <d v="1899-12-30T00:01:00"/>
    <x v="0"/>
    <m/>
    <m/>
    <d v="1899-12-30T00:00:00"/>
    <d v="1899-12-30T00:31:09"/>
    <n v="2"/>
    <d v="1899-12-30T00:01:00"/>
    <n v="31.149999999993597"/>
    <x v="3"/>
    <x v="1"/>
  </r>
  <r>
    <x v="11"/>
    <s v="2025005691"/>
    <x v="0"/>
    <x v="1427"/>
    <s v="EAF04LH"/>
    <d v="2025-03-17T00:00:00"/>
    <x v="2"/>
    <s v="2906"/>
    <x v="11"/>
    <s v="PA"/>
    <x v="2"/>
    <x v="0"/>
    <d v="2025-03-17T00:00:00"/>
    <d v="1899-12-30T09:24:23"/>
    <d v="2025-03-17T00:00:00"/>
    <d v="1899-12-30T09:25:23"/>
    <d v="2025-03-17T00:00:00"/>
    <d v="1899-12-30T09:41:15"/>
    <x v="0"/>
    <x v="0"/>
    <s v="1322317403"/>
    <s v="EXW"/>
    <d v="1899-12-30T00:16:52"/>
    <x v="3794"/>
    <d v="1899-12-30T00:01:00"/>
    <s v="Ensacado"/>
    <s v="E002"/>
    <x v="1"/>
    <d v="1899-12-30T00:16:52"/>
    <d v="1899-12-30T00:15:52"/>
    <x v="4"/>
    <x v="16"/>
    <x v="4"/>
    <x v="1"/>
    <n v="0"/>
    <n v="0"/>
    <x v="0"/>
    <x v="1"/>
    <x v="2"/>
    <n v="0"/>
    <x v="8"/>
    <x v="1"/>
    <d v="1899-12-30T00:01:00"/>
    <d v="1899-12-30T00:01:00"/>
    <x v="0"/>
    <m/>
    <m/>
    <d v="1899-12-30T00:00:00"/>
    <d v="1899-12-30T00:16:52"/>
    <n v="2"/>
    <d v="1899-12-30T00:01:00"/>
    <n v="16.866666666662375"/>
    <x v="3"/>
    <x v="1"/>
  </r>
  <r>
    <x v="11"/>
    <s v="2025005683"/>
    <x v="0"/>
    <x v="783"/>
    <s v="E3120HXB"/>
    <d v="2025-03-17T00:00:00"/>
    <x v="2"/>
    <s v="3218"/>
    <x v="55"/>
    <s v="PA"/>
    <x v="26"/>
    <x v="0"/>
    <d v="2025-03-17T00:00:00"/>
    <d v="1899-12-30T08:52:42"/>
    <d v="2025-03-17T00:00:00"/>
    <d v="1899-12-30T08:53:41"/>
    <d v="2025-03-17T00:00:00"/>
    <d v="1899-12-30T09:50:50"/>
    <x v="0"/>
    <x v="0"/>
    <s v="1322317404"/>
    <s v="FBO"/>
    <d v="1899-12-30T00:58:08"/>
    <x v="317"/>
    <d v="1899-12-30T00:00:59"/>
    <s v="Granel"/>
    <s v="E001"/>
    <x v="2"/>
    <d v="1899-12-30T00:58:08"/>
    <d v="1899-12-30T00:57:09"/>
    <x v="3"/>
    <x v="16"/>
    <x v="4"/>
    <x v="2"/>
    <n v="0"/>
    <n v="0"/>
    <x v="0"/>
    <x v="2"/>
    <x v="2"/>
    <n v="0"/>
    <x v="8"/>
    <x v="0"/>
    <d v="1899-12-30T00:00:59"/>
    <d v="1899-12-30T00:00:59"/>
    <x v="0"/>
    <m/>
    <m/>
    <d v="1899-12-30T00:00:00"/>
    <d v="1899-12-30T00:58:08"/>
    <n v="2"/>
    <d v="1899-12-30T00:00:59"/>
    <n v="58.1333333333328"/>
    <x v="3"/>
    <x v="0"/>
  </r>
  <r>
    <x v="11"/>
    <s v="2025005690"/>
    <x v="0"/>
    <x v="927"/>
    <s v="E1202JHG"/>
    <d v="2025-03-17T00:00:00"/>
    <x v="2"/>
    <s v="3044"/>
    <x v="25"/>
    <s v="PA"/>
    <x v="17"/>
    <x v="0"/>
    <d v="2025-03-17T00:00:00"/>
    <d v="1899-12-30T09:22:23"/>
    <d v="2025-03-17T00:00:00"/>
    <d v="1899-12-30T09:23:23"/>
    <d v="2025-03-17T00:00:00"/>
    <d v="1899-12-30T10:05:20"/>
    <x v="0"/>
    <x v="0"/>
    <s v="1322317405"/>
    <s v="FBO"/>
    <d v="1899-12-30T00:42:57"/>
    <x v="2834"/>
    <d v="1899-12-30T00:01:00"/>
    <s v="Granel"/>
    <s v="E001"/>
    <x v="2"/>
    <d v="1899-12-30T00:42:57"/>
    <d v="1899-12-30T00:41:57"/>
    <x v="4"/>
    <x v="16"/>
    <x v="4"/>
    <x v="2"/>
    <n v="0"/>
    <n v="0"/>
    <x v="0"/>
    <x v="2"/>
    <x v="2"/>
    <n v="0"/>
    <x v="8"/>
    <x v="1"/>
    <d v="1899-12-30T00:01:00"/>
    <d v="1899-12-30T00:01:00"/>
    <x v="0"/>
    <m/>
    <m/>
    <d v="1899-12-30T00:00:00"/>
    <d v="1899-12-30T00:42:57"/>
    <n v="2"/>
    <d v="1899-12-30T00:01:00"/>
    <n v="42.950000000001594"/>
    <x v="4"/>
    <x v="1"/>
  </r>
  <r>
    <x v="11"/>
    <s v="2025005687"/>
    <x v="0"/>
    <x v="794"/>
    <s v="E1731LNY"/>
    <d v="2025-03-17T00:00:00"/>
    <x v="2"/>
    <s v="55"/>
    <x v="10"/>
    <s v="PA"/>
    <x v="22"/>
    <x v="0"/>
    <d v="2025-03-17T00:00:00"/>
    <d v="1899-12-30T09:17:03"/>
    <d v="2025-03-17T00:00:00"/>
    <d v="1899-12-30T09:18:02"/>
    <d v="2025-03-17T00:00:00"/>
    <d v="1899-12-30T10:08:48"/>
    <x v="0"/>
    <x v="0"/>
    <s v="1322317406"/>
    <s v="FBO"/>
    <d v="1899-12-30T00:51:45"/>
    <x v="2470"/>
    <d v="1899-12-30T00:00:59"/>
    <s v="Granel"/>
    <s v="E001"/>
    <x v="2"/>
    <d v="1899-12-30T00:51:45"/>
    <d v="1899-12-30T00:50:46"/>
    <x v="4"/>
    <x v="16"/>
    <x v="4"/>
    <x v="2"/>
    <n v="0"/>
    <n v="0"/>
    <x v="0"/>
    <x v="2"/>
    <x v="2"/>
    <n v="0"/>
    <x v="8"/>
    <x v="0"/>
    <d v="1899-12-30T00:00:59"/>
    <d v="1899-12-30T00:00:59"/>
    <x v="0"/>
    <m/>
    <m/>
    <d v="1899-12-30T00:00:00"/>
    <d v="1899-12-30T00:51:45"/>
    <n v="2"/>
    <d v="1899-12-30T00:00:59"/>
    <n v="51.749999999999936"/>
    <x v="4"/>
    <x v="0"/>
  </r>
  <r>
    <x v="11"/>
    <s v="2025005689"/>
    <x v="0"/>
    <x v="1448"/>
    <s v="E19ZC16"/>
    <d v="2025-03-17T00:00:00"/>
    <x v="2"/>
    <s v="2906"/>
    <x v="11"/>
    <s v="PA"/>
    <x v="2"/>
    <x v="0"/>
    <d v="2025-03-17T00:00:00"/>
    <d v="1899-12-30T09:21:35"/>
    <d v="2025-03-17T00:00:00"/>
    <d v="1899-12-30T09:23:43"/>
    <d v="2025-03-17T00:00:00"/>
    <d v="1899-12-30T10:20:12"/>
    <x v="0"/>
    <x v="0"/>
    <s v="1322317408"/>
    <s v="EXW"/>
    <d v="1899-12-30T00:58:37"/>
    <x v="3136"/>
    <d v="1899-12-30T00:02:08"/>
    <s v="Ensacado"/>
    <s v="E002"/>
    <x v="1"/>
    <d v="1899-12-30T00:58:37"/>
    <d v="1899-12-30T00:56:29"/>
    <x v="4"/>
    <x v="16"/>
    <x v="4"/>
    <x v="1"/>
    <n v="0"/>
    <n v="0"/>
    <x v="0"/>
    <x v="1"/>
    <x v="2"/>
    <n v="0"/>
    <x v="8"/>
    <x v="0"/>
    <d v="1899-12-30T00:02:08"/>
    <d v="1899-12-30T00:02:08"/>
    <x v="0"/>
    <m/>
    <m/>
    <d v="1899-12-30T00:00:00"/>
    <d v="1899-12-30T00:58:37"/>
    <n v="2"/>
    <d v="1899-12-30T00:02:08"/>
    <n v="58.616666666654353"/>
    <x v="4"/>
    <x v="0"/>
  </r>
  <r>
    <x v="11"/>
    <s v="2025005695"/>
    <x v="0"/>
    <x v="787"/>
    <s v="E6997LHG"/>
    <d v="2025-03-17T00:00:00"/>
    <x v="2"/>
    <s v="2853"/>
    <x v="54"/>
    <s v="PA"/>
    <x v="25"/>
    <x v="0"/>
    <d v="2025-03-17T00:00:00"/>
    <d v="1899-12-30T09:40:36"/>
    <d v="2025-03-17T00:00:00"/>
    <d v="1899-12-30T09:41:36"/>
    <d v="2025-03-17T00:00:00"/>
    <d v="1899-12-30T10:30:02"/>
    <x v="0"/>
    <x v="0"/>
    <s v="1322317409"/>
    <s v="FBO"/>
    <d v="1899-12-30T00:49:26"/>
    <x v="2862"/>
    <d v="1899-12-30T00:01:00"/>
    <s v="Granel"/>
    <s v="E001"/>
    <x v="2"/>
    <d v="1899-12-30T00:49:26"/>
    <d v="1899-12-30T00:48:26"/>
    <x v="4"/>
    <x v="16"/>
    <x v="4"/>
    <x v="2"/>
    <n v="0"/>
    <n v="0"/>
    <x v="0"/>
    <x v="2"/>
    <x v="2"/>
    <n v="0"/>
    <x v="8"/>
    <x v="0"/>
    <d v="1899-12-30T00:01:00"/>
    <d v="1899-12-30T00:01:00"/>
    <x v="0"/>
    <m/>
    <m/>
    <d v="1899-12-30T00:00:00"/>
    <d v="1899-12-30T00:49:26"/>
    <n v="2"/>
    <d v="1899-12-30T00:01:00"/>
    <n v="49.433333333342389"/>
    <x v="4"/>
    <x v="0"/>
  </r>
  <r>
    <x v="11"/>
    <s v="2025005697"/>
    <x v="0"/>
    <x v="1358"/>
    <s v="E9252MPM"/>
    <d v="2025-03-17T00:00:00"/>
    <x v="2"/>
    <s v="55"/>
    <x v="10"/>
    <s v="PA"/>
    <x v="22"/>
    <x v="0"/>
    <d v="2025-03-17T00:00:00"/>
    <d v="1899-12-30T10:09:31"/>
    <d v="2025-03-17T00:00:00"/>
    <d v="1899-12-30T10:10:31"/>
    <d v="2025-03-17T00:00:00"/>
    <d v="1899-12-30T10:33:52"/>
    <x v="0"/>
    <x v="0"/>
    <s v="1322317410"/>
    <s v="EXW"/>
    <d v="1899-12-30T00:24:21"/>
    <x v="3575"/>
    <d v="1899-12-30T00:01:00"/>
    <s v="Granel"/>
    <s v="E001"/>
    <x v="1"/>
    <d v="1899-12-30T00:24:21"/>
    <d v="1899-12-30T00:23:21"/>
    <x v="5"/>
    <x v="16"/>
    <x v="4"/>
    <x v="2"/>
    <n v="0"/>
    <n v="0"/>
    <x v="0"/>
    <x v="2"/>
    <x v="2"/>
    <n v="0"/>
    <x v="8"/>
    <x v="1"/>
    <d v="1899-12-30T00:01:00"/>
    <d v="1899-12-30T00:01:00"/>
    <x v="0"/>
    <m/>
    <m/>
    <d v="1899-12-30T00:00:00"/>
    <d v="1899-12-30T00:24:21"/>
    <n v="2"/>
    <d v="1899-12-30T00:01:00"/>
    <n v="24.350000000011239"/>
    <x v="4"/>
    <x v="1"/>
  </r>
  <r>
    <x v="11"/>
    <s v="2025005709"/>
    <x v="0"/>
    <x v="1497"/>
    <m/>
    <d v="2025-03-17T00:00:00"/>
    <x v="2"/>
    <s v="2906"/>
    <x v="11"/>
    <s v="PA"/>
    <x v="2"/>
    <x v="0"/>
    <d v="2025-03-17T00:00:00"/>
    <d v="1899-12-30T10:56:59"/>
    <d v="2025-03-17T00:00:00"/>
    <d v="1899-12-30T10:57:58"/>
    <d v="2025-03-17T00:00:00"/>
    <d v="1899-12-30T10:58:41"/>
    <x v="0"/>
    <x v="0"/>
    <s v="1322317412"/>
    <s v="EXW"/>
    <d v="1899-12-30T00:01:42"/>
    <x v="3531"/>
    <d v="1899-12-30T00:00:59"/>
    <s v="Ensacado"/>
    <s v="E002"/>
    <x v="1"/>
    <d v="1899-12-30T00:01:42"/>
    <d v="1899-12-30T00:00:43"/>
    <x v="5"/>
    <x v="16"/>
    <x v="4"/>
    <x v="1"/>
    <n v="1"/>
    <n v="0"/>
    <x v="1"/>
    <x v="1"/>
    <x v="2"/>
    <n v="1"/>
    <x v="8"/>
    <x v="1"/>
    <d v="1899-12-30T00:00:59"/>
    <d v="1899-12-30T00:00:59"/>
    <x v="0"/>
    <m/>
    <m/>
    <d v="1899-12-30T00:00:00"/>
    <d v="1899-12-30T00:01:42"/>
    <n v="2"/>
    <d v="1899-12-30T00:00:59"/>
    <n v="1.6999999999920323"/>
    <x v="4"/>
    <x v="1"/>
  </r>
  <r>
    <x v="11"/>
    <s v="2025005703"/>
    <x v="0"/>
    <x v="1353"/>
    <s v="E6211LYC"/>
    <d v="2025-03-17T00:00:00"/>
    <x v="2"/>
    <s v="3042"/>
    <x v="13"/>
    <s v="PA"/>
    <x v="18"/>
    <x v="0"/>
    <d v="2025-03-17T00:00:00"/>
    <d v="1899-12-30T10:40:41"/>
    <d v="2025-03-17T00:00:00"/>
    <d v="1899-12-30T10:41:40"/>
    <d v="2025-03-17T00:00:00"/>
    <d v="1899-12-30T11:17:27"/>
    <x v="0"/>
    <x v="0"/>
    <s v="1322317413"/>
    <s v="EXW"/>
    <d v="1899-12-30T00:36:46"/>
    <x v="1946"/>
    <d v="1899-12-30T00:00:59"/>
    <s v="Granel"/>
    <s v="E001"/>
    <x v="1"/>
    <d v="1899-12-30T00:36:46"/>
    <d v="1899-12-30T00:35:47"/>
    <x v="5"/>
    <x v="16"/>
    <x v="4"/>
    <x v="2"/>
    <n v="0"/>
    <n v="0"/>
    <x v="0"/>
    <x v="2"/>
    <x v="2"/>
    <n v="0"/>
    <x v="8"/>
    <x v="1"/>
    <d v="1899-12-30T00:00:59"/>
    <d v="1899-12-30T00:00:59"/>
    <x v="0"/>
    <m/>
    <m/>
    <d v="1899-12-30T00:00:00"/>
    <d v="1899-12-30T00:36:46"/>
    <n v="2"/>
    <d v="1899-12-30T00:00:59"/>
    <n v="36.766666666670361"/>
    <x v="5"/>
    <x v="1"/>
  </r>
  <r>
    <x v="11"/>
    <s v="2025005712"/>
    <x v="0"/>
    <x v="923"/>
    <s v="E6158KLG"/>
    <d v="2025-03-17T00:00:00"/>
    <x v="2"/>
    <s v="3218"/>
    <x v="55"/>
    <s v="PA"/>
    <x v="26"/>
    <x v="0"/>
    <d v="2025-03-17T00:00:00"/>
    <d v="1899-12-30T11:01:51"/>
    <d v="2025-03-17T00:00:00"/>
    <d v="1899-12-30T11:02:50"/>
    <d v="2025-03-17T00:00:00"/>
    <d v="1899-12-30T11:45:13"/>
    <x v="0"/>
    <x v="0"/>
    <s v="1322317414"/>
    <s v="FBO"/>
    <d v="1899-12-30T00:43:22"/>
    <x v="1818"/>
    <d v="1899-12-30T00:00:59"/>
    <s v="Granel"/>
    <s v="E001"/>
    <x v="2"/>
    <d v="1899-12-30T00:43:22"/>
    <d v="1899-12-30T00:42:23"/>
    <x v="9"/>
    <x v="16"/>
    <x v="4"/>
    <x v="2"/>
    <n v="0"/>
    <n v="0"/>
    <x v="0"/>
    <x v="2"/>
    <x v="2"/>
    <n v="0"/>
    <x v="8"/>
    <x v="1"/>
    <d v="1899-12-30T00:00:59"/>
    <d v="1899-12-30T00:00:59"/>
    <x v="0"/>
    <m/>
    <m/>
    <d v="1899-12-30T00:00:00"/>
    <d v="1899-12-30T00:43:22"/>
    <n v="2"/>
    <d v="1899-12-30T00:00:59"/>
    <n v="43.366666666665559"/>
    <x v="5"/>
    <x v="1"/>
  </r>
  <r>
    <x v="11"/>
    <s v="2025005715"/>
    <x v="0"/>
    <x v="1356"/>
    <s v="E3715LST"/>
    <d v="2025-03-17T00:00:00"/>
    <x v="2"/>
    <s v="55"/>
    <x v="10"/>
    <s v="PA"/>
    <x v="22"/>
    <x v="0"/>
    <d v="2025-03-17T00:00:00"/>
    <d v="1899-12-30T11:33:21"/>
    <d v="2025-03-17T00:00:00"/>
    <d v="1899-12-30T11:34:21"/>
    <d v="2025-03-17T00:00:00"/>
    <d v="1899-12-30T12:04:25"/>
    <x v="0"/>
    <x v="0"/>
    <s v="1322317415"/>
    <s v="FBO"/>
    <d v="1899-12-30T00:31:04"/>
    <x v="1448"/>
    <d v="1899-12-30T00:01:00"/>
    <s v="Granel"/>
    <s v="E001"/>
    <x v="2"/>
    <d v="1899-12-30T00:31:04"/>
    <d v="1899-12-30T00:30:04"/>
    <x v="9"/>
    <x v="16"/>
    <x v="4"/>
    <x v="2"/>
    <n v="0"/>
    <n v="0"/>
    <x v="0"/>
    <x v="2"/>
    <x v="2"/>
    <n v="0"/>
    <x v="8"/>
    <x v="1"/>
    <d v="1899-12-30T00:01:00"/>
    <d v="1899-12-30T00:01:00"/>
    <x v="0"/>
    <m/>
    <m/>
    <d v="1899-12-30T00:00:00"/>
    <d v="1899-12-30T00:31:04"/>
    <n v="2"/>
    <d v="1899-12-30T00:01:00"/>
    <n v="31.066666666660758"/>
    <x v="11"/>
    <x v="1"/>
  </r>
  <r>
    <x v="11"/>
    <s v="2025005714"/>
    <x v="0"/>
    <x v="1498"/>
    <s v="E41ZF01"/>
    <d v="2025-03-17T00:00:00"/>
    <x v="2"/>
    <s v="2906"/>
    <x v="11"/>
    <s v="PA"/>
    <x v="2"/>
    <x v="0"/>
    <d v="2025-03-17T00:00:00"/>
    <d v="1899-12-30T11:11:34"/>
    <d v="2025-03-17T00:00:00"/>
    <d v="1899-12-30T11:18:02"/>
    <d v="2025-03-17T00:00:00"/>
    <d v="1899-12-30T12:23:02"/>
    <x v="0"/>
    <x v="0"/>
    <s v="1322317416"/>
    <s v="EXW"/>
    <d v="1899-12-30T01:11:28"/>
    <x v="3795"/>
    <d v="1899-12-30T00:06:28"/>
    <s v="Ensacado"/>
    <s v="E002"/>
    <x v="1"/>
    <d v="1899-12-30T01:11:28"/>
    <d v="1899-12-30T01:05:00"/>
    <x v="9"/>
    <x v="16"/>
    <x v="4"/>
    <x v="1"/>
    <n v="0"/>
    <n v="0"/>
    <x v="0"/>
    <x v="1"/>
    <x v="2"/>
    <n v="0"/>
    <x v="8"/>
    <x v="0"/>
    <d v="1899-12-30T00:06:28"/>
    <d v="1899-12-30T00:06:28"/>
    <x v="0"/>
    <m/>
    <m/>
    <d v="1899-12-30T00:00:00"/>
    <d v="1899-12-30T01:11:28"/>
    <n v="2"/>
    <d v="1899-12-30T00:06:28"/>
    <n v="71.466666666667237"/>
    <x v="11"/>
    <x v="0"/>
  </r>
  <r>
    <x v="11"/>
    <s v="2025005717"/>
    <x v="0"/>
    <x v="928"/>
    <s v="E2376GDG"/>
    <d v="2025-03-17T00:00:00"/>
    <x v="2"/>
    <s v="55"/>
    <x v="10"/>
    <s v="PA"/>
    <x v="22"/>
    <x v="0"/>
    <d v="2025-03-17T00:00:00"/>
    <d v="1899-12-30T11:50:38"/>
    <d v="2025-03-17T00:00:00"/>
    <d v="1899-12-30T11:51:37"/>
    <d v="2025-03-17T00:00:00"/>
    <d v="1899-12-30T12:27:30"/>
    <x v="0"/>
    <x v="0"/>
    <s v="1322317417"/>
    <s v="FBO"/>
    <d v="1899-12-30T00:36:52"/>
    <x v="1081"/>
    <d v="1899-12-30T00:00:59"/>
    <s v="Granel"/>
    <s v="E001"/>
    <x v="2"/>
    <d v="1899-12-30T00:36:52"/>
    <d v="1899-12-30T00:35:53"/>
    <x v="9"/>
    <x v="16"/>
    <x v="4"/>
    <x v="2"/>
    <n v="0"/>
    <n v="0"/>
    <x v="0"/>
    <x v="2"/>
    <x v="2"/>
    <n v="0"/>
    <x v="8"/>
    <x v="1"/>
    <d v="1899-12-30T00:00:59"/>
    <d v="1899-12-30T00:00:59"/>
    <x v="0"/>
    <m/>
    <m/>
    <d v="1899-12-30T00:00:00"/>
    <d v="1899-12-30T00:36:52"/>
    <n v="2"/>
    <d v="1899-12-30T00:00:59"/>
    <n v="36.866666666663981"/>
    <x v="11"/>
    <x v="1"/>
  </r>
  <r>
    <x v="11"/>
    <s v="2025005725"/>
    <x v="0"/>
    <x v="1355"/>
    <m/>
    <d v="2025-03-17T00:00:00"/>
    <x v="2"/>
    <s v="2906"/>
    <x v="11"/>
    <s v="PA"/>
    <x v="2"/>
    <x v="0"/>
    <d v="2025-03-17T00:00:00"/>
    <d v="1899-12-30T12:10:58"/>
    <d v="2025-03-17T00:00:00"/>
    <d v="1899-12-30T12:11:58"/>
    <d v="2025-03-17T00:00:00"/>
    <d v="1899-12-30T12:30:55"/>
    <x v="0"/>
    <x v="0"/>
    <s v="1322317418"/>
    <s v="EXW"/>
    <d v="1899-12-30T00:19:57"/>
    <x v="2137"/>
    <d v="1899-12-30T00:01:00"/>
    <s v="Ensacado"/>
    <s v="E002"/>
    <x v="1"/>
    <d v="1899-12-30T00:19:57"/>
    <d v="1899-12-30T00:18:57"/>
    <x v="13"/>
    <x v="16"/>
    <x v="4"/>
    <x v="1"/>
    <n v="0"/>
    <n v="0"/>
    <x v="0"/>
    <x v="1"/>
    <x v="2"/>
    <n v="0"/>
    <x v="8"/>
    <x v="1"/>
    <d v="1899-12-30T00:01:00"/>
    <d v="1899-12-30T00:01:00"/>
    <x v="0"/>
    <m/>
    <m/>
    <d v="1899-12-30T00:00:00"/>
    <d v="1899-12-30T00:19:57"/>
    <n v="2"/>
    <d v="1899-12-30T00:01:00"/>
    <n v="19.950000000004717"/>
    <x v="11"/>
    <x v="1"/>
  </r>
  <r>
    <x v="11"/>
    <s v="2025005718"/>
    <x v="0"/>
    <x v="1499"/>
    <s v="E08VD38"/>
    <d v="2025-03-17T00:00:00"/>
    <x v="2"/>
    <s v="2906"/>
    <x v="11"/>
    <s v="PA"/>
    <x v="2"/>
    <x v="0"/>
    <d v="2025-03-17T00:00:00"/>
    <d v="1899-12-30T11:51:12"/>
    <d v="2025-03-17T00:00:00"/>
    <d v="1899-12-30T11:52:12"/>
    <d v="2025-03-17T00:00:00"/>
    <d v="1899-12-30T12:49:29"/>
    <x v="0"/>
    <x v="0"/>
    <s v="1322317419"/>
    <s v="EXW"/>
    <d v="1899-12-30T00:58:17"/>
    <x v="3796"/>
    <d v="1899-12-30T00:01:00"/>
    <s v="Ensacado"/>
    <s v="E002"/>
    <x v="1"/>
    <d v="1899-12-30T00:58:17"/>
    <d v="1899-12-30T00:57:17"/>
    <x v="9"/>
    <x v="16"/>
    <x v="4"/>
    <x v="1"/>
    <n v="0"/>
    <n v="0"/>
    <x v="0"/>
    <x v="1"/>
    <x v="2"/>
    <n v="0"/>
    <x v="8"/>
    <x v="0"/>
    <d v="1899-12-30T00:01:00"/>
    <d v="1899-12-30T00:01:00"/>
    <x v="0"/>
    <m/>
    <m/>
    <d v="1899-12-30T00:00:00"/>
    <d v="1899-12-30T00:58:17"/>
    <n v="2"/>
    <d v="1899-12-30T00:01:00"/>
    <n v="58.283333333337616"/>
    <x v="11"/>
    <x v="0"/>
  </r>
  <r>
    <x v="11"/>
    <s v="2025005719"/>
    <x v="0"/>
    <x v="784"/>
    <s v="E1219LWL"/>
    <d v="2025-03-17T00:00:00"/>
    <x v="2"/>
    <s v="55"/>
    <x v="10"/>
    <s v="PA"/>
    <x v="22"/>
    <x v="0"/>
    <d v="2025-03-17T00:00:00"/>
    <d v="1899-12-30T11:51:58"/>
    <d v="2025-03-17T00:00:00"/>
    <d v="1899-12-30T11:52:57"/>
    <d v="2025-03-17T00:00:00"/>
    <d v="1899-12-30T12:53:47"/>
    <x v="0"/>
    <x v="0"/>
    <s v="1322317420"/>
    <s v="FBO"/>
    <d v="1899-12-30T01:01:49"/>
    <x v="3797"/>
    <d v="1899-12-30T00:00:59"/>
    <s v="Granel"/>
    <s v="E001"/>
    <x v="2"/>
    <d v="1899-12-30T01:01:49"/>
    <d v="1899-12-30T01:00:50"/>
    <x v="9"/>
    <x v="16"/>
    <x v="4"/>
    <x v="2"/>
    <n v="0"/>
    <n v="0"/>
    <x v="0"/>
    <x v="2"/>
    <x v="2"/>
    <n v="0"/>
    <x v="8"/>
    <x v="0"/>
    <d v="1899-12-30T00:00:59"/>
    <d v="1899-12-30T00:00:59"/>
    <x v="0"/>
    <m/>
    <m/>
    <d v="1899-12-30T00:00:00"/>
    <d v="1899-12-30T01:01:49"/>
    <n v="2"/>
    <d v="1899-12-30T00:00:59"/>
    <n v="61.81666666666564"/>
    <x v="11"/>
    <x v="0"/>
  </r>
  <r>
    <x v="11"/>
    <s v="2025005721"/>
    <x v="0"/>
    <x v="921"/>
    <s v="E7567GYY"/>
    <d v="2025-03-17T00:00:00"/>
    <x v="2"/>
    <s v="3044"/>
    <x v="25"/>
    <s v="PA"/>
    <x v="19"/>
    <x v="0"/>
    <d v="2025-03-17T00:00:00"/>
    <d v="1899-12-30T12:03:19"/>
    <d v="2025-03-17T00:00:00"/>
    <d v="1899-12-30T12:04:19"/>
    <d v="2025-03-17T00:00:00"/>
    <d v="1899-12-30T12:58:00"/>
    <x v="0"/>
    <x v="0"/>
    <s v="1322317421"/>
    <s v="FBO"/>
    <d v="1899-12-30T00:54:41"/>
    <x v="3798"/>
    <d v="1899-12-30T00:01:00"/>
    <s v="Granel"/>
    <s v="E001"/>
    <x v="2"/>
    <d v="1899-12-30T00:54:41"/>
    <d v="1899-12-30T00:53:41"/>
    <x v="13"/>
    <x v="16"/>
    <x v="4"/>
    <x v="2"/>
    <n v="0"/>
    <n v="0"/>
    <x v="0"/>
    <x v="2"/>
    <x v="2"/>
    <n v="0"/>
    <x v="8"/>
    <x v="0"/>
    <d v="1899-12-30T00:01:00"/>
    <d v="1899-12-30T00:01:00"/>
    <x v="0"/>
    <m/>
    <m/>
    <d v="1899-12-30T00:00:00"/>
    <d v="1899-12-30T00:54:41"/>
    <n v="2"/>
    <d v="1899-12-30T00:01:00"/>
    <n v="54.683333333337615"/>
    <x v="11"/>
    <x v="0"/>
  </r>
  <r>
    <x v="11"/>
    <s v="2025005720"/>
    <x v="0"/>
    <x v="791"/>
    <s v="E1094JPT"/>
    <d v="2025-03-17T00:00:00"/>
    <x v="2"/>
    <s v="55"/>
    <x v="10"/>
    <s v="PA"/>
    <x v="22"/>
    <x v="0"/>
    <d v="2025-03-17T00:00:00"/>
    <d v="1899-12-30T12:01:19"/>
    <d v="2025-03-17T00:00:00"/>
    <d v="1899-12-30T12:02:19"/>
    <d v="2025-03-17T00:00:00"/>
    <d v="1899-12-30T13:05:30"/>
    <x v="0"/>
    <x v="0"/>
    <s v="1322317422"/>
    <s v="FBO"/>
    <d v="1899-12-30T01:04:11"/>
    <x v="3799"/>
    <d v="1899-12-30T00:01:00"/>
    <s v="Granel"/>
    <s v="E001"/>
    <x v="2"/>
    <d v="1899-12-30T01:04:11"/>
    <d v="1899-12-30T01:03:11"/>
    <x v="13"/>
    <x v="16"/>
    <x v="4"/>
    <x v="2"/>
    <n v="0"/>
    <n v="0"/>
    <x v="0"/>
    <x v="2"/>
    <x v="2"/>
    <n v="0"/>
    <x v="8"/>
    <x v="0"/>
    <d v="1899-12-30T00:01:00"/>
    <d v="1899-12-30T00:01:00"/>
    <x v="0"/>
    <m/>
    <m/>
    <d v="1899-12-30T00:00:00"/>
    <d v="1899-12-30T01:04:11"/>
    <n v="2"/>
    <d v="1899-12-30T00:01:00"/>
    <n v="64.18333333333446"/>
    <x v="6"/>
    <x v="0"/>
  </r>
  <r>
    <x v="11"/>
    <s v="2025005722"/>
    <x v="0"/>
    <x v="925"/>
    <s v="E2543HVB"/>
    <d v="2025-03-17T00:00:00"/>
    <x v="2"/>
    <s v="55"/>
    <x v="10"/>
    <s v="PA"/>
    <x v="22"/>
    <x v="0"/>
    <d v="2025-03-17T00:00:00"/>
    <d v="1899-12-30T12:04:48"/>
    <d v="2025-03-17T00:00:00"/>
    <d v="1899-12-30T12:05:47"/>
    <d v="2025-03-17T00:00:00"/>
    <d v="1899-12-30T13:27:02"/>
    <x v="0"/>
    <x v="0"/>
    <s v="1322317423"/>
    <s v="FBO"/>
    <d v="1899-12-30T01:22:14"/>
    <x v="3800"/>
    <d v="1899-12-30T00:00:59"/>
    <s v="Granel"/>
    <s v="E001"/>
    <x v="2"/>
    <d v="1899-12-30T01:22:14"/>
    <d v="1899-12-30T01:21:15"/>
    <x v="13"/>
    <x v="16"/>
    <x v="4"/>
    <x v="2"/>
    <n v="0"/>
    <n v="0"/>
    <x v="0"/>
    <x v="2"/>
    <x v="2"/>
    <n v="0"/>
    <x v="8"/>
    <x v="0"/>
    <d v="1899-12-30T00:00:59"/>
    <d v="1899-12-30T00:00:59"/>
    <x v="0"/>
    <m/>
    <m/>
    <d v="1899-12-30T00:00:00"/>
    <d v="1899-12-30T01:22:14"/>
    <n v="2"/>
    <d v="1899-12-30T00:00:59"/>
    <n v="82.233333333331217"/>
    <x v="6"/>
    <x v="0"/>
  </r>
  <r>
    <x v="11"/>
    <s v="2025005723"/>
    <x v="0"/>
    <x v="819"/>
    <s v="E0998LSS"/>
    <d v="2025-03-17T00:00:00"/>
    <x v="2"/>
    <s v="55"/>
    <x v="10"/>
    <s v="PA"/>
    <x v="22"/>
    <x v="0"/>
    <d v="2025-03-17T00:00:00"/>
    <d v="1899-12-30T12:06:48"/>
    <d v="2025-03-17T00:00:00"/>
    <d v="1899-12-30T12:07:48"/>
    <d v="2025-03-17T00:00:00"/>
    <d v="1899-12-30T13:50:00"/>
    <x v="0"/>
    <x v="0"/>
    <s v="1322317424"/>
    <s v="FBO"/>
    <d v="1899-12-30T01:43:12"/>
    <x v="3801"/>
    <d v="1899-12-30T00:01:00"/>
    <s v="Granel"/>
    <s v="E001"/>
    <x v="2"/>
    <d v="1899-12-30T01:43:12"/>
    <d v="1899-12-30T01:42:12"/>
    <x v="13"/>
    <x v="16"/>
    <x v="4"/>
    <x v="2"/>
    <n v="0"/>
    <n v="0"/>
    <x v="0"/>
    <x v="2"/>
    <x v="2"/>
    <n v="0"/>
    <x v="8"/>
    <x v="2"/>
    <d v="1899-12-30T00:01:00"/>
    <d v="1899-12-30T00:01:00"/>
    <x v="0"/>
    <m/>
    <m/>
    <d v="1899-12-30T00:00:00"/>
    <d v="1899-12-30T01:43:12"/>
    <n v="2"/>
    <d v="1899-12-30T00:01:00"/>
    <n v="103.20000000000478"/>
    <x v="6"/>
    <x v="0"/>
  </r>
  <r>
    <x v="11"/>
    <s v="2025005729"/>
    <x v="0"/>
    <x v="1500"/>
    <s v="EBD14QJ"/>
    <d v="2025-03-17T00:00:00"/>
    <x v="2"/>
    <s v="2906"/>
    <x v="11"/>
    <s v="PA"/>
    <x v="2"/>
    <x v="0"/>
    <d v="2025-03-17T00:00:00"/>
    <d v="1899-12-30T13:16:01"/>
    <d v="2025-03-17T00:00:00"/>
    <d v="1899-12-30T13:17:01"/>
    <d v="2025-03-17T00:00:00"/>
    <d v="1899-12-30T13:58:13"/>
    <x v="0"/>
    <x v="0"/>
    <s v="1322317425"/>
    <s v="EXW"/>
    <d v="1899-12-30T00:42:12"/>
    <x v="228"/>
    <d v="1899-12-30T00:01:00"/>
    <s v="Ensacado"/>
    <s v="E002"/>
    <x v="1"/>
    <d v="1899-12-30T00:42:12"/>
    <d v="1899-12-30T00:41:12"/>
    <x v="6"/>
    <x v="16"/>
    <x v="4"/>
    <x v="1"/>
    <n v="0"/>
    <n v="0"/>
    <x v="0"/>
    <x v="1"/>
    <x v="2"/>
    <n v="0"/>
    <x v="8"/>
    <x v="1"/>
    <d v="1899-12-30T00:01:00"/>
    <d v="1899-12-30T00:01:00"/>
    <x v="0"/>
    <m/>
    <m/>
    <d v="1899-12-30T00:00:00"/>
    <d v="1899-12-30T00:42:12"/>
    <n v="2"/>
    <d v="1899-12-30T00:01:00"/>
    <n v="42.200000000006433"/>
    <x v="6"/>
    <x v="1"/>
  </r>
  <r>
    <x v="11"/>
    <s v="2025005732"/>
    <x v="0"/>
    <x v="812"/>
    <s v="E3174JJN"/>
    <d v="2025-03-17T00:00:00"/>
    <x v="2"/>
    <s v="3044"/>
    <x v="25"/>
    <s v="PA"/>
    <x v="17"/>
    <x v="0"/>
    <d v="2025-03-17T00:00:00"/>
    <d v="1899-12-30T13:59:35"/>
    <d v="2025-03-17T00:00:00"/>
    <d v="1899-12-30T14:00:34"/>
    <d v="2025-03-17T00:00:00"/>
    <d v="1899-12-30T14:45:06"/>
    <x v="0"/>
    <x v="0"/>
    <s v="1322317426"/>
    <s v="FBO"/>
    <d v="1899-12-30T00:45:31"/>
    <x v="3802"/>
    <d v="1899-12-30T00:00:59"/>
    <s v="Granel"/>
    <s v="E001"/>
    <x v="2"/>
    <d v="1899-12-30T00:45:31"/>
    <d v="1899-12-30T00:44:32"/>
    <x v="6"/>
    <x v="16"/>
    <x v="4"/>
    <x v="2"/>
    <n v="0"/>
    <n v="0"/>
    <x v="0"/>
    <x v="2"/>
    <x v="2"/>
    <n v="0"/>
    <x v="8"/>
    <x v="0"/>
    <d v="1899-12-30T00:00:59"/>
    <d v="1899-12-30T00:00:59"/>
    <x v="0"/>
    <m/>
    <m/>
    <d v="1899-12-30T00:00:00"/>
    <d v="1899-12-30T00:45:31"/>
    <n v="2"/>
    <d v="1899-12-30T00:00:59"/>
    <n v="45.51666666667213"/>
    <x v="7"/>
    <x v="0"/>
  </r>
  <r>
    <x v="11"/>
    <s v="2025005733"/>
    <x v="0"/>
    <x v="922"/>
    <s v="E2163JCB"/>
    <d v="2025-03-17T00:00:00"/>
    <x v="2"/>
    <s v="3044"/>
    <x v="25"/>
    <s v="PA"/>
    <x v="19"/>
    <x v="0"/>
    <d v="2025-03-17T00:00:00"/>
    <d v="1899-12-30T14:03:10"/>
    <d v="2025-03-17T00:00:00"/>
    <d v="1899-12-30T14:04:09"/>
    <d v="2025-03-17T00:00:00"/>
    <d v="1899-12-30T14:51:51"/>
    <x v="0"/>
    <x v="0"/>
    <s v="1322317427"/>
    <s v="FBO"/>
    <d v="1899-12-30T00:48:41"/>
    <x v="887"/>
    <d v="1899-12-30T00:00:59"/>
    <s v="Granel"/>
    <s v="E001"/>
    <x v="2"/>
    <d v="1899-12-30T00:48:41"/>
    <d v="1899-12-30T00:47:42"/>
    <x v="14"/>
    <x v="16"/>
    <x v="4"/>
    <x v="2"/>
    <n v="0"/>
    <n v="0"/>
    <x v="0"/>
    <x v="2"/>
    <x v="2"/>
    <n v="0"/>
    <x v="8"/>
    <x v="0"/>
    <d v="1899-12-30T00:00:59"/>
    <d v="1899-12-30T00:00:59"/>
    <x v="0"/>
    <m/>
    <m/>
    <d v="1899-12-30T00:00:00"/>
    <d v="1899-12-30T00:48:41"/>
    <n v="2"/>
    <d v="1899-12-30T00:00:59"/>
    <n v="48.68333333333284"/>
    <x v="7"/>
    <x v="0"/>
  </r>
  <r>
    <x v="11"/>
    <s v="2025005737"/>
    <x v="0"/>
    <x v="920"/>
    <s v="E3167MNG"/>
    <d v="2025-03-17T00:00:00"/>
    <x v="2"/>
    <s v="3320"/>
    <x v="12"/>
    <s v="PA"/>
    <x v="2"/>
    <x v="0"/>
    <d v="2025-03-17T00:00:00"/>
    <d v="1899-12-30T14:55:40"/>
    <d v="2025-03-17T00:00:00"/>
    <d v="1899-12-30T14:56:39"/>
    <d v="2025-03-17T00:00:00"/>
    <d v="1899-12-30T15:26:47"/>
    <x v="0"/>
    <x v="0"/>
    <s v="1322317429"/>
    <s v="FBO"/>
    <d v="1899-12-30T00:31:07"/>
    <x v="1614"/>
    <d v="1899-12-30T00:00:59"/>
    <s v="Ensacado"/>
    <s v="E002"/>
    <x v="2"/>
    <d v="1899-12-30T00:31:07"/>
    <d v="1899-12-30T00:30:08"/>
    <x v="14"/>
    <x v="16"/>
    <x v="4"/>
    <x v="1"/>
    <n v="0"/>
    <n v="0"/>
    <x v="0"/>
    <x v="1"/>
    <x v="2"/>
    <n v="0"/>
    <x v="8"/>
    <x v="1"/>
    <d v="1899-12-30T00:00:59"/>
    <d v="1899-12-30T00:00:59"/>
    <x v="0"/>
    <m/>
    <m/>
    <d v="1899-12-30T00:00:00"/>
    <d v="1899-12-30T00:31:07"/>
    <n v="2"/>
    <d v="1899-12-30T00:00:59"/>
    <n v="31.116666666671957"/>
    <x v="14"/>
    <x v="1"/>
  </r>
  <r>
    <x v="11"/>
    <s v="2025005740"/>
    <x v="0"/>
    <x v="926"/>
    <s v="E6907LCY"/>
    <d v="2025-03-17T00:00:00"/>
    <x v="2"/>
    <s v="3124"/>
    <x v="57"/>
    <s v="PA"/>
    <x v="2"/>
    <x v="0"/>
    <d v="2025-03-17T00:00:00"/>
    <d v="1899-12-30T15:23:24"/>
    <d v="2025-03-17T00:00:00"/>
    <d v="1899-12-30T15:24:05"/>
    <d v="2025-03-17T00:00:00"/>
    <d v="1899-12-30T15:36:01"/>
    <x v="0"/>
    <x v="0"/>
    <s v="1322317430"/>
    <s v="FBO"/>
    <d v="1899-12-30T00:12:37"/>
    <x v="3803"/>
    <d v="1899-12-30T00:00:41"/>
    <s v="Ensacado"/>
    <s v="E002"/>
    <x v="2"/>
    <d v="1899-12-30T00:12:37"/>
    <d v="1899-12-30T00:11:56"/>
    <x v="10"/>
    <x v="16"/>
    <x v="4"/>
    <x v="1"/>
    <n v="0"/>
    <n v="0"/>
    <x v="0"/>
    <x v="1"/>
    <x v="2"/>
    <n v="0"/>
    <x v="8"/>
    <x v="1"/>
    <d v="1899-12-30T00:00:41"/>
    <d v="1899-12-30T00:00:41"/>
    <x v="0"/>
    <m/>
    <m/>
    <d v="1899-12-30T00:00:00"/>
    <d v="1899-12-30T00:12:37"/>
    <n v="2"/>
    <d v="1899-12-30T00:00:41"/>
    <n v="12.616666666660752"/>
    <x v="14"/>
    <x v="1"/>
  </r>
  <r>
    <x v="11"/>
    <s v="2025005745"/>
    <x v="0"/>
    <x v="803"/>
    <s v="E1832JSR"/>
    <d v="2025-03-17T00:00:00"/>
    <x v="2"/>
    <s v="3044"/>
    <x v="25"/>
    <s v="PA"/>
    <x v="17"/>
    <x v="0"/>
    <d v="2025-03-17T00:00:00"/>
    <d v="1899-12-30T16:11:14"/>
    <d v="2025-03-17T00:00:00"/>
    <d v="1899-12-30T16:11:55"/>
    <d v="2025-03-17T00:00:00"/>
    <d v="1899-12-30T16:48:31"/>
    <x v="0"/>
    <x v="0"/>
    <s v="1322317431"/>
    <s v="FBO"/>
    <d v="1899-12-30T00:37:17"/>
    <x v="18"/>
    <d v="1899-12-30T00:00:41"/>
    <s v="Granel"/>
    <s v="E001"/>
    <x v="2"/>
    <d v="1899-12-30T00:37:17"/>
    <d v="1899-12-30T00:36:36"/>
    <x v="7"/>
    <x v="16"/>
    <x v="4"/>
    <x v="2"/>
    <n v="0"/>
    <n v="0"/>
    <x v="0"/>
    <x v="2"/>
    <x v="2"/>
    <n v="0"/>
    <x v="8"/>
    <x v="1"/>
    <d v="1899-12-30T00:00:41"/>
    <d v="1899-12-30T00:00:41"/>
    <x v="0"/>
    <m/>
    <m/>
    <d v="1899-12-30T00:00:00"/>
    <d v="1899-12-30T00:37:17"/>
    <n v="2"/>
    <d v="1899-12-30T00:00:41"/>
    <n v="37.283333333342412"/>
    <x v="8"/>
    <x v="1"/>
  </r>
  <r>
    <x v="11"/>
    <s v="2025005747"/>
    <x v="0"/>
    <x v="927"/>
    <s v="E1202JHG"/>
    <d v="2025-03-17T00:00:00"/>
    <x v="2"/>
    <s v="3044"/>
    <x v="25"/>
    <s v="PA"/>
    <x v="17"/>
    <x v="0"/>
    <d v="2025-03-17T00:00:00"/>
    <d v="1899-12-30T16:24:04"/>
    <d v="2025-03-17T00:00:00"/>
    <d v="1899-12-30T16:24:45"/>
    <d v="2025-03-17T00:00:00"/>
    <d v="1899-12-30T17:02:47"/>
    <x v="0"/>
    <x v="0"/>
    <s v="1322317432"/>
    <s v="FBO"/>
    <d v="1899-12-30T00:38:43"/>
    <x v="1692"/>
    <d v="1899-12-30T00:00:41"/>
    <s v="Granel"/>
    <s v="E001"/>
    <x v="2"/>
    <d v="1899-12-30T00:38:43"/>
    <d v="1899-12-30T00:38:02"/>
    <x v="7"/>
    <x v="16"/>
    <x v="4"/>
    <x v="2"/>
    <n v="0"/>
    <n v="0"/>
    <x v="0"/>
    <x v="2"/>
    <x v="2"/>
    <n v="0"/>
    <x v="8"/>
    <x v="1"/>
    <d v="1899-12-30T00:00:41"/>
    <d v="1899-12-30T00:00:41"/>
    <x v="0"/>
    <m/>
    <m/>
    <d v="1899-12-30T00:00:00"/>
    <d v="1899-12-30T00:38:43"/>
    <n v="2"/>
    <d v="1899-12-30T00:00:41"/>
    <n v="38.716666666660835"/>
    <x v="12"/>
    <x v="1"/>
  </r>
  <r>
    <x v="11"/>
    <s v="2025005751"/>
    <x v="0"/>
    <x v="1434"/>
    <s v="EAC69HG"/>
    <d v="2025-03-17T00:00:00"/>
    <x v="2"/>
    <s v="2906"/>
    <x v="11"/>
    <s v="PA"/>
    <x v="2"/>
    <x v="0"/>
    <d v="2025-03-17T00:00:00"/>
    <d v="1899-12-30T16:43:59"/>
    <d v="2025-03-17T00:00:00"/>
    <d v="1899-12-30T16:45:12"/>
    <d v="2025-03-17T00:00:00"/>
    <d v="1899-12-30T17:05:02"/>
    <x v="0"/>
    <x v="0"/>
    <s v="1322317433"/>
    <s v="EXW"/>
    <d v="1899-12-30T00:21:03"/>
    <x v="747"/>
    <d v="1899-12-30T00:01:13"/>
    <s v="Ensacado"/>
    <s v="E002"/>
    <x v="1"/>
    <d v="1899-12-30T00:21:03"/>
    <d v="1899-12-30T00:19:50"/>
    <x v="7"/>
    <x v="16"/>
    <x v="4"/>
    <x v="1"/>
    <n v="0"/>
    <n v="0"/>
    <x v="0"/>
    <x v="1"/>
    <x v="2"/>
    <n v="0"/>
    <x v="8"/>
    <x v="1"/>
    <d v="1899-12-30T00:01:13"/>
    <d v="1899-12-30T00:01:13"/>
    <x v="0"/>
    <m/>
    <m/>
    <d v="1899-12-30T00:00:00"/>
    <d v="1899-12-30T00:21:03"/>
    <n v="2"/>
    <d v="1899-12-30T00:01:13"/>
    <n v="21.04999999999194"/>
    <x v="12"/>
    <x v="1"/>
  </r>
  <r>
    <x v="11"/>
    <s v="2025005744"/>
    <x v="0"/>
    <x v="794"/>
    <s v="E1731LNY"/>
    <d v="2025-03-17T00:00:00"/>
    <x v="2"/>
    <s v="3218"/>
    <x v="55"/>
    <s v="PA"/>
    <x v="26"/>
    <x v="0"/>
    <d v="2025-03-17T00:00:00"/>
    <d v="1899-12-30T16:09:14"/>
    <d v="2025-03-17T00:00:00"/>
    <d v="1899-12-30T16:09:55"/>
    <d v="2025-03-17T00:00:00"/>
    <d v="1899-12-30T17:14:53"/>
    <x v="0"/>
    <x v="0"/>
    <s v="1322317434"/>
    <s v="FBO"/>
    <d v="1899-12-30T01:05:39"/>
    <x v="3804"/>
    <d v="1899-12-30T00:00:41"/>
    <s v="Granel"/>
    <s v="E001"/>
    <x v="2"/>
    <d v="1899-12-30T01:05:39"/>
    <d v="1899-12-30T01:04:58"/>
    <x v="7"/>
    <x v="16"/>
    <x v="4"/>
    <x v="2"/>
    <n v="0"/>
    <n v="0"/>
    <x v="0"/>
    <x v="2"/>
    <x v="2"/>
    <n v="0"/>
    <x v="8"/>
    <x v="0"/>
    <d v="1899-12-30T00:00:41"/>
    <d v="1899-12-30T00:00:41"/>
    <x v="0"/>
    <m/>
    <m/>
    <d v="1899-12-30T00:00:00"/>
    <d v="1899-12-30T01:05:39"/>
    <n v="2"/>
    <d v="1899-12-30T00:00:41"/>
    <n v="65.650000000003061"/>
    <x v="12"/>
    <x v="0"/>
  </r>
  <r>
    <x v="11"/>
    <s v="2025005753"/>
    <x v="0"/>
    <x v="928"/>
    <s v="E2376GDG"/>
    <d v="2025-03-17T00:00:00"/>
    <x v="2"/>
    <s v="55"/>
    <x v="10"/>
    <s v="PA"/>
    <x v="22"/>
    <x v="0"/>
    <d v="2025-03-17T00:00:00"/>
    <d v="1899-12-30T16:52:42"/>
    <d v="2025-03-17T00:00:00"/>
    <d v="1899-12-30T16:53:22"/>
    <d v="2025-03-17T00:00:00"/>
    <d v="1899-12-30T17:20:22"/>
    <x v="0"/>
    <x v="0"/>
    <s v="1322317435"/>
    <s v="FBO"/>
    <d v="1899-12-30T00:27:40"/>
    <x v="3292"/>
    <d v="1899-12-30T00:00:40"/>
    <s v="Granel"/>
    <s v="E001"/>
    <x v="2"/>
    <d v="1899-12-30T00:27:40"/>
    <d v="1899-12-30T00:27:00"/>
    <x v="7"/>
    <x v="16"/>
    <x v="4"/>
    <x v="2"/>
    <n v="0"/>
    <n v="0"/>
    <x v="0"/>
    <x v="2"/>
    <x v="2"/>
    <n v="0"/>
    <x v="8"/>
    <x v="1"/>
    <d v="1899-12-30T00:00:40"/>
    <d v="1899-12-30T00:00:40"/>
    <x v="0"/>
    <m/>
    <m/>
    <d v="1899-12-30T00:00:00"/>
    <d v="1899-12-30T00:27:40"/>
    <n v="2"/>
    <d v="1899-12-30T00:00:40"/>
    <n v="27.666666666662305"/>
    <x v="12"/>
    <x v="1"/>
  </r>
  <r>
    <x v="11"/>
    <s v="2025005758"/>
    <x v="0"/>
    <x v="801"/>
    <s v="E5872HZF"/>
    <d v="2025-03-17T00:00:00"/>
    <x v="2"/>
    <s v="3043"/>
    <x v="53"/>
    <s v="PA"/>
    <x v="24"/>
    <x v="0"/>
    <d v="2025-03-17T00:00:00"/>
    <d v="1899-12-30T17:04:38"/>
    <d v="2025-03-17T00:00:00"/>
    <d v="1899-12-30T17:05:19"/>
    <d v="2025-03-17T00:00:00"/>
    <d v="1899-12-30T17:35:40"/>
    <x v="0"/>
    <x v="0"/>
    <s v="1322317436"/>
    <s v="FBO"/>
    <d v="1899-12-30T00:31:02"/>
    <x v="2107"/>
    <d v="1899-12-30T00:00:41"/>
    <s v="Granel"/>
    <s v="E001"/>
    <x v="2"/>
    <d v="1899-12-30T00:31:02"/>
    <d v="1899-12-30T00:30:21"/>
    <x v="11"/>
    <x v="16"/>
    <x v="4"/>
    <x v="2"/>
    <n v="0"/>
    <n v="0"/>
    <x v="0"/>
    <x v="2"/>
    <x v="2"/>
    <n v="0"/>
    <x v="8"/>
    <x v="1"/>
    <d v="1899-12-30T00:00:41"/>
    <d v="1899-12-30T00:00:41"/>
    <x v="0"/>
    <m/>
    <m/>
    <d v="1899-12-30T00:00:00"/>
    <d v="1899-12-30T00:31:02"/>
    <n v="2"/>
    <d v="1899-12-30T00:00:41"/>
    <n v="31.033333333324808"/>
    <x v="12"/>
    <x v="1"/>
  </r>
  <r>
    <x v="11"/>
    <s v="2025005754"/>
    <x v="0"/>
    <x v="815"/>
    <s v="E9106MPM"/>
    <d v="2025-03-17T00:00:00"/>
    <x v="2"/>
    <s v="55"/>
    <x v="10"/>
    <s v="PA"/>
    <x v="22"/>
    <x v="0"/>
    <d v="2025-03-17T00:00:00"/>
    <d v="1899-12-30T16:54:45"/>
    <d v="2025-03-17T00:00:00"/>
    <d v="1899-12-30T16:55:25"/>
    <d v="2025-03-17T00:00:00"/>
    <d v="1899-12-30T17:43:08"/>
    <x v="0"/>
    <x v="0"/>
    <s v="1322317437"/>
    <s v="FBO"/>
    <d v="1899-12-30T00:48:23"/>
    <x v="1022"/>
    <d v="1899-12-30T00:00:40"/>
    <s v="Granel"/>
    <s v="E001"/>
    <x v="2"/>
    <d v="1899-12-30T00:48:23"/>
    <d v="1899-12-30T00:47:43"/>
    <x v="7"/>
    <x v="16"/>
    <x v="4"/>
    <x v="2"/>
    <n v="0"/>
    <n v="0"/>
    <x v="0"/>
    <x v="2"/>
    <x v="2"/>
    <n v="0"/>
    <x v="8"/>
    <x v="0"/>
    <d v="1899-12-30T00:00:40"/>
    <d v="1899-12-30T00:00:40"/>
    <x v="0"/>
    <m/>
    <m/>
    <d v="1899-12-30T00:00:00"/>
    <d v="1899-12-30T00:48:23"/>
    <n v="2"/>
    <d v="1899-12-30T00:00:40"/>
    <n v="48.383333333337589"/>
    <x v="12"/>
    <x v="0"/>
  </r>
  <r>
    <x v="11"/>
    <s v="2025005750"/>
    <x v="0"/>
    <x v="800"/>
    <s v="E4280KCL"/>
    <d v="2025-03-17T00:00:00"/>
    <x v="2"/>
    <s v="3218"/>
    <x v="55"/>
    <s v="PA"/>
    <x v="26"/>
    <x v="0"/>
    <d v="2025-03-17T00:00:00"/>
    <d v="1899-12-30T16:28:34"/>
    <d v="2025-03-17T00:00:00"/>
    <d v="1899-12-30T16:29:15"/>
    <d v="2025-03-17T00:00:00"/>
    <d v="1899-12-30T17:45:11"/>
    <x v="0"/>
    <x v="0"/>
    <s v="1322317438"/>
    <s v="FBO"/>
    <d v="1899-12-30T01:16:37"/>
    <x v="3805"/>
    <d v="1899-12-30T00:00:41"/>
    <s v="Granel"/>
    <s v="E001"/>
    <x v="2"/>
    <d v="1899-12-30T01:16:37"/>
    <d v="1899-12-30T01:15:56"/>
    <x v="7"/>
    <x v="16"/>
    <x v="4"/>
    <x v="2"/>
    <n v="0"/>
    <n v="0"/>
    <x v="0"/>
    <x v="2"/>
    <x v="2"/>
    <n v="0"/>
    <x v="8"/>
    <x v="0"/>
    <d v="1899-12-30T00:00:41"/>
    <d v="1899-12-30T00:00:41"/>
    <x v="0"/>
    <m/>
    <m/>
    <d v="1899-12-30T00:00:00"/>
    <d v="1899-12-30T01:16:37"/>
    <n v="2"/>
    <d v="1899-12-30T00:00:41"/>
    <n v="76.616666666668834"/>
    <x v="12"/>
    <x v="0"/>
  </r>
  <r>
    <x v="11"/>
    <s v="2025005757"/>
    <x v="0"/>
    <x v="786"/>
    <s v="E4426HTW"/>
    <d v="2025-03-17T00:00:00"/>
    <x v="2"/>
    <s v="3044"/>
    <x v="25"/>
    <s v="PA"/>
    <x v="17"/>
    <x v="0"/>
    <d v="2025-03-17T00:00:00"/>
    <d v="1899-12-30T17:00:24"/>
    <d v="2025-03-17T00:00:00"/>
    <d v="1899-12-30T17:01:06"/>
    <d v="2025-03-17T00:00:00"/>
    <d v="1899-12-30T17:50:30"/>
    <x v="0"/>
    <x v="0"/>
    <s v="1322317439"/>
    <s v="FBO"/>
    <d v="1899-12-30T00:50:06"/>
    <x v="1331"/>
    <d v="1899-12-30T00:00:42"/>
    <s v="Granel"/>
    <s v="E001"/>
    <x v="2"/>
    <d v="1899-12-30T00:50:06"/>
    <d v="1899-12-30T00:49:24"/>
    <x v="11"/>
    <x v="16"/>
    <x v="4"/>
    <x v="2"/>
    <n v="0"/>
    <n v="0"/>
    <x v="0"/>
    <x v="2"/>
    <x v="2"/>
    <n v="0"/>
    <x v="8"/>
    <x v="0"/>
    <d v="1899-12-30T00:00:42"/>
    <d v="1899-12-30T00:00:42"/>
    <x v="0"/>
    <m/>
    <m/>
    <d v="1899-12-30T00:00:00"/>
    <d v="1899-12-30T00:50:06"/>
    <n v="2"/>
    <d v="1899-12-30T00:00:42"/>
    <n v="50.10000000000479"/>
    <x v="12"/>
    <x v="0"/>
  </r>
  <r>
    <x v="11"/>
    <s v="2025005761"/>
    <x v="0"/>
    <x v="1429"/>
    <s v="E51RS53"/>
    <d v="2025-03-17T00:00:00"/>
    <x v="2"/>
    <s v="2906"/>
    <x v="11"/>
    <s v="PA"/>
    <x v="2"/>
    <x v="0"/>
    <d v="2025-03-17T00:00:00"/>
    <d v="1899-12-30T17:38:30"/>
    <d v="2025-03-17T00:00:00"/>
    <d v="1899-12-30T17:39:12"/>
    <d v="2025-03-17T00:00:00"/>
    <d v="1899-12-30T17:56:11"/>
    <x v="0"/>
    <x v="0"/>
    <s v="1322317440"/>
    <s v="EXW"/>
    <d v="1899-12-30T00:17:41"/>
    <x v="3033"/>
    <d v="1899-12-30T00:00:42"/>
    <s v="Ensacado"/>
    <s v="E002"/>
    <x v="1"/>
    <d v="1899-12-30T00:17:41"/>
    <d v="1899-12-30T00:16:59"/>
    <x v="11"/>
    <x v="16"/>
    <x v="4"/>
    <x v="1"/>
    <n v="0"/>
    <n v="0"/>
    <x v="0"/>
    <x v="1"/>
    <x v="2"/>
    <n v="0"/>
    <x v="8"/>
    <x v="1"/>
    <d v="1899-12-30T00:00:42"/>
    <d v="1899-12-30T00:00:42"/>
    <x v="0"/>
    <m/>
    <m/>
    <d v="1899-12-30T00:00:00"/>
    <d v="1899-12-30T00:17:41"/>
    <n v="2"/>
    <d v="1899-12-30T00:00:42"/>
    <n v="17.683333333343985"/>
    <x v="12"/>
    <x v="1"/>
  </r>
  <r>
    <x v="11"/>
    <s v="2025005759"/>
    <x v="0"/>
    <x v="500"/>
    <s v="E9582MNV"/>
    <d v="2025-03-17T00:00:00"/>
    <x v="2"/>
    <s v="3043"/>
    <x v="53"/>
    <s v="PA"/>
    <x v="24"/>
    <x v="0"/>
    <d v="2025-03-17T00:00:00"/>
    <d v="1899-12-30T17:06:37"/>
    <d v="2025-03-17T00:00:00"/>
    <d v="1899-12-30T17:07:18"/>
    <d v="2025-03-17T00:00:00"/>
    <d v="1899-12-30T17:59:31"/>
    <x v="0"/>
    <x v="0"/>
    <s v="1322317441"/>
    <s v="FBO"/>
    <d v="1899-12-30T00:52:54"/>
    <x v="3806"/>
    <d v="1899-12-30T00:00:41"/>
    <s v="Granel"/>
    <s v="E001"/>
    <x v="2"/>
    <d v="1899-12-30T00:52:54"/>
    <d v="1899-12-30T00:52:13"/>
    <x v="11"/>
    <x v="16"/>
    <x v="4"/>
    <x v="2"/>
    <n v="0"/>
    <n v="0"/>
    <x v="0"/>
    <x v="2"/>
    <x v="2"/>
    <n v="0"/>
    <x v="8"/>
    <x v="0"/>
    <d v="1899-12-30T00:00:41"/>
    <d v="1899-12-30T00:00:41"/>
    <x v="0"/>
    <m/>
    <m/>
    <d v="1899-12-30T00:00:00"/>
    <d v="1899-12-30T00:52:54"/>
    <n v="2"/>
    <d v="1899-12-30T00:00:41"/>
    <n v="52.899999999998357"/>
    <x v="12"/>
    <x v="0"/>
  </r>
  <r>
    <x v="11"/>
    <s v="2025005756"/>
    <x v="0"/>
    <x v="1451"/>
    <s v="EBO87ZN"/>
    <d v="2025-03-17T00:00:00"/>
    <x v="2"/>
    <s v="55"/>
    <x v="10"/>
    <s v="PA"/>
    <x v="22"/>
    <x v="0"/>
    <d v="2025-03-17T00:00:00"/>
    <d v="1899-12-30T16:57:39"/>
    <d v="2025-03-17T00:00:00"/>
    <d v="1899-12-30T16:58:21"/>
    <d v="2025-03-17T00:00:00"/>
    <d v="1899-12-30T18:09:35"/>
    <x v="0"/>
    <x v="0"/>
    <s v="1322317442"/>
    <s v="EXW"/>
    <d v="1899-12-30T01:11:56"/>
    <x v="1242"/>
    <d v="1899-12-30T00:00:42"/>
    <s v="Granel"/>
    <s v="E001"/>
    <x v="1"/>
    <d v="1899-12-30T01:11:56"/>
    <d v="1899-12-30T01:11:14"/>
    <x v="7"/>
    <x v="16"/>
    <x v="4"/>
    <x v="2"/>
    <n v="0"/>
    <n v="0"/>
    <x v="0"/>
    <x v="2"/>
    <x v="2"/>
    <n v="0"/>
    <x v="8"/>
    <x v="0"/>
    <d v="1899-12-30T00:00:42"/>
    <d v="1899-12-30T00:00:42"/>
    <x v="0"/>
    <m/>
    <m/>
    <d v="1899-12-30T00:00:00"/>
    <d v="1899-12-30T01:11:56"/>
    <n v="2"/>
    <d v="1899-12-30T00:00:42"/>
    <n v="71.933333333328008"/>
    <x v="9"/>
    <x v="0"/>
  </r>
  <r>
    <x v="11"/>
    <s v="2025005748"/>
    <x v="0"/>
    <x v="787"/>
    <s v="E6997LHG"/>
    <d v="2025-03-17T00:00:00"/>
    <x v="2"/>
    <s v="3218"/>
    <x v="55"/>
    <s v="PA"/>
    <x v="26"/>
    <x v="0"/>
    <d v="2025-03-17T00:00:00"/>
    <d v="1899-12-30T16:26:33"/>
    <d v="2025-03-17T00:00:00"/>
    <d v="1899-12-30T16:27:14"/>
    <d v="2025-03-17T00:00:00"/>
    <d v="1899-12-30T18:13:19"/>
    <x v="0"/>
    <x v="0"/>
    <s v="1322317443"/>
    <s v="FBO"/>
    <d v="1899-12-30T01:46:46"/>
    <x v="3807"/>
    <d v="1899-12-30T00:00:41"/>
    <s v="Granel"/>
    <s v="E001"/>
    <x v="2"/>
    <d v="1899-12-30T01:46:46"/>
    <d v="1899-12-30T01:46:05"/>
    <x v="7"/>
    <x v="16"/>
    <x v="4"/>
    <x v="2"/>
    <n v="0"/>
    <n v="0"/>
    <x v="0"/>
    <x v="2"/>
    <x v="2"/>
    <n v="0"/>
    <x v="8"/>
    <x v="2"/>
    <d v="1899-12-30T00:00:41"/>
    <d v="1899-12-30T00:00:41"/>
    <x v="0"/>
    <m/>
    <m/>
    <d v="1899-12-30T00:00:00"/>
    <d v="1899-12-30T01:46:46"/>
    <n v="2"/>
    <d v="1899-12-30T00:00:41"/>
    <n v="106.76666666666891"/>
    <x v="9"/>
    <x v="0"/>
  </r>
  <r>
    <x v="11"/>
    <s v="2025005762"/>
    <x v="0"/>
    <x v="917"/>
    <s v="E1437MRF"/>
    <d v="2025-03-17T00:00:00"/>
    <x v="2"/>
    <s v="2906"/>
    <x v="11"/>
    <s v="PA"/>
    <x v="2"/>
    <x v="0"/>
    <d v="2025-03-17T00:00:00"/>
    <d v="1899-12-30T17:47:04"/>
    <d v="2025-03-17T00:00:00"/>
    <d v="1899-12-30T17:47:45"/>
    <d v="2025-03-17T00:00:00"/>
    <d v="1899-12-30T18:16:04"/>
    <x v="0"/>
    <x v="0"/>
    <s v="1322317444"/>
    <s v="FBO"/>
    <d v="1899-12-30T00:29:00"/>
    <x v="2672"/>
    <d v="1899-12-30T00:00:41"/>
    <s v="Ensacado"/>
    <s v="E002"/>
    <x v="2"/>
    <d v="1899-12-30T00:29:00"/>
    <d v="1899-12-30T00:28:19"/>
    <x v="11"/>
    <x v="16"/>
    <x v="4"/>
    <x v="1"/>
    <n v="0"/>
    <n v="0"/>
    <x v="0"/>
    <x v="1"/>
    <x v="2"/>
    <n v="0"/>
    <x v="8"/>
    <x v="1"/>
    <d v="1899-12-30T00:00:41"/>
    <d v="1899-12-30T00:00:41"/>
    <x v="0"/>
    <m/>
    <m/>
    <d v="1899-12-30T00:00:00"/>
    <d v="1899-12-30T00:29:00"/>
    <n v="2"/>
    <d v="1899-12-30T00:00:41"/>
    <n v="29.000000000001656"/>
    <x v="9"/>
    <x v="1"/>
  </r>
  <r>
    <x v="11"/>
    <s v="2025005752"/>
    <x v="0"/>
    <x v="1441"/>
    <s v="EAT14XQ"/>
    <d v="2025-03-17T00:00:00"/>
    <x v="2"/>
    <s v="55"/>
    <x v="10"/>
    <s v="PA"/>
    <x v="22"/>
    <x v="0"/>
    <d v="2025-03-17T00:00:00"/>
    <d v="1899-12-30T16:51:42"/>
    <d v="2025-03-17T00:00:00"/>
    <d v="1899-12-30T16:53:05"/>
    <d v="2025-03-17T00:00:00"/>
    <d v="1899-12-30T18:31:29"/>
    <x v="0"/>
    <x v="0"/>
    <s v="1322317445"/>
    <s v="EXW"/>
    <d v="1899-12-30T01:39:47"/>
    <x v="3808"/>
    <d v="1899-12-30T00:01:23"/>
    <s v="Granel"/>
    <s v="E001"/>
    <x v="1"/>
    <d v="1899-12-30T01:39:47"/>
    <d v="1899-12-30T01:38:24"/>
    <x v="7"/>
    <x v="16"/>
    <x v="4"/>
    <x v="2"/>
    <n v="0"/>
    <n v="0"/>
    <x v="0"/>
    <x v="2"/>
    <x v="2"/>
    <n v="0"/>
    <x v="8"/>
    <x v="2"/>
    <d v="1899-12-30T00:01:23"/>
    <d v="1899-12-30T00:01:23"/>
    <x v="0"/>
    <m/>
    <m/>
    <d v="1899-12-30T00:00:00"/>
    <d v="1899-12-30T01:39:47"/>
    <n v="2"/>
    <d v="1899-12-30T00:01:23"/>
    <n v="99.783333333345624"/>
    <x v="9"/>
    <x v="0"/>
  </r>
  <r>
    <x v="11"/>
    <s v="2025005767"/>
    <x v="0"/>
    <x v="784"/>
    <s v="E1219LWL"/>
    <d v="2025-03-17T00:00:00"/>
    <x v="2"/>
    <s v="3044"/>
    <x v="25"/>
    <s v="PA"/>
    <x v="17"/>
    <x v="0"/>
    <d v="2025-03-17T00:00:00"/>
    <d v="1899-12-30T18:08:53"/>
    <d v="2025-03-17T00:00:00"/>
    <d v="1899-12-30T18:09:33"/>
    <d v="2025-03-17T00:00:00"/>
    <d v="1899-12-30T18:41:13"/>
    <x v="0"/>
    <x v="0"/>
    <s v="1322317446"/>
    <s v="FBO"/>
    <d v="1899-12-30T00:32:20"/>
    <x v="1137"/>
    <d v="1899-12-30T00:00:40"/>
    <s v="Granel"/>
    <s v="E001"/>
    <x v="2"/>
    <d v="1899-12-30T00:32:20"/>
    <d v="1899-12-30T00:31:40"/>
    <x v="8"/>
    <x v="16"/>
    <x v="4"/>
    <x v="2"/>
    <n v="0"/>
    <n v="0"/>
    <x v="0"/>
    <x v="2"/>
    <x v="2"/>
    <n v="0"/>
    <x v="8"/>
    <x v="1"/>
    <d v="1899-12-30T00:00:40"/>
    <d v="1899-12-30T00:00:40"/>
    <x v="0"/>
    <m/>
    <m/>
    <d v="1899-12-30T00:00:00"/>
    <d v="1899-12-30T00:32:20"/>
    <n v="2"/>
    <d v="1899-12-30T00:00:40"/>
    <n v="32.333333333342274"/>
    <x v="9"/>
    <x v="1"/>
  </r>
  <r>
    <x v="11"/>
    <s v="2025005769"/>
    <x v="0"/>
    <x v="924"/>
    <s v="E2459GSW"/>
    <d v="2025-03-17T00:00:00"/>
    <x v="2"/>
    <s v="3043"/>
    <x v="53"/>
    <s v="PA"/>
    <x v="24"/>
    <x v="0"/>
    <d v="2025-03-17T00:00:00"/>
    <d v="1899-12-30T18:19:05"/>
    <d v="2025-03-17T00:00:00"/>
    <d v="1899-12-30T18:19:45"/>
    <d v="2025-03-17T00:00:00"/>
    <d v="1899-12-30T18:46:50"/>
    <x v="0"/>
    <x v="0"/>
    <s v="1322317447"/>
    <s v="FBO"/>
    <d v="1899-12-30T00:27:45"/>
    <x v="2"/>
    <d v="1899-12-30T00:00:40"/>
    <s v="Granel"/>
    <s v="E001"/>
    <x v="2"/>
    <d v="1899-12-30T00:27:45"/>
    <d v="1899-12-30T00:27:05"/>
    <x v="8"/>
    <x v="16"/>
    <x v="4"/>
    <x v="2"/>
    <n v="0"/>
    <n v="0"/>
    <x v="0"/>
    <x v="2"/>
    <x v="2"/>
    <n v="0"/>
    <x v="8"/>
    <x v="1"/>
    <d v="1899-12-30T00:00:40"/>
    <d v="1899-12-30T00:00:40"/>
    <x v="0"/>
    <m/>
    <m/>
    <d v="1899-12-30T00:00:00"/>
    <d v="1899-12-30T00:27:45"/>
    <n v="2"/>
    <d v="1899-12-30T00:00:40"/>
    <n v="27.750000000009614"/>
    <x v="9"/>
    <x v="1"/>
  </r>
  <r>
    <x v="11"/>
    <s v="2025005760"/>
    <x v="0"/>
    <x v="1432"/>
    <s v="EBJ37MR"/>
    <d v="2025-03-17T00:00:00"/>
    <x v="2"/>
    <s v="55"/>
    <x v="10"/>
    <s v="PA"/>
    <x v="22"/>
    <x v="0"/>
    <d v="2025-03-17T00:00:00"/>
    <d v="1899-12-30T17:11:08"/>
    <d v="2025-03-17T00:00:00"/>
    <d v="1899-12-30T17:11:50"/>
    <d v="2025-03-17T00:00:00"/>
    <d v="1899-12-30T18:55:06"/>
    <x v="0"/>
    <x v="0"/>
    <s v="1322317448"/>
    <s v="EXW"/>
    <d v="1899-12-30T01:43:58"/>
    <x v="3809"/>
    <d v="1899-12-30T00:00:42"/>
    <s v="Granel"/>
    <s v="E001"/>
    <x v="1"/>
    <d v="1899-12-30T01:43:58"/>
    <d v="1899-12-30T01:43:16"/>
    <x v="11"/>
    <x v="16"/>
    <x v="4"/>
    <x v="2"/>
    <n v="0"/>
    <n v="0"/>
    <x v="0"/>
    <x v="2"/>
    <x v="2"/>
    <n v="0"/>
    <x v="8"/>
    <x v="2"/>
    <d v="1899-12-30T00:00:42"/>
    <d v="1899-12-30T00:00:42"/>
    <x v="0"/>
    <m/>
    <m/>
    <d v="1899-12-30T00:00:00"/>
    <d v="1899-12-30T01:43:58"/>
    <n v="2"/>
    <d v="1899-12-30T00:00:42"/>
    <n v="103.96666666667518"/>
    <x v="9"/>
    <x v="0"/>
  </r>
  <r>
    <x v="11"/>
    <s v="2025005770"/>
    <x v="0"/>
    <x v="925"/>
    <s v="E2543HVB"/>
    <d v="2025-03-17T00:00:00"/>
    <x v="2"/>
    <s v="3043"/>
    <x v="53"/>
    <s v="PA"/>
    <x v="24"/>
    <x v="0"/>
    <d v="2025-03-17T00:00:00"/>
    <d v="1899-12-30T18:24:06"/>
    <d v="2025-03-17T00:00:00"/>
    <d v="1899-12-30T18:24:45"/>
    <d v="2025-03-17T00:00:00"/>
    <d v="1899-12-30T19:03:16"/>
    <x v="0"/>
    <x v="0"/>
    <s v="1322317449"/>
    <s v="FBO"/>
    <d v="1899-12-30T00:39:10"/>
    <x v="16"/>
    <d v="1899-12-30T00:00:39"/>
    <s v="Granel"/>
    <s v="E001"/>
    <x v="2"/>
    <d v="1899-12-30T00:39:10"/>
    <d v="1899-12-30T00:38:31"/>
    <x v="8"/>
    <x v="16"/>
    <x v="4"/>
    <x v="2"/>
    <n v="0"/>
    <n v="0"/>
    <x v="0"/>
    <x v="2"/>
    <x v="2"/>
    <n v="0"/>
    <x v="8"/>
    <x v="1"/>
    <d v="1899-12-30T00:00:39"/>
    <d v="1899-12-30T00:00:39"/>
    <x v="0"/>
    <m/>
    <m/>
    <d v="1899-12-30T00:00:00"/>
    <d v="1899-12-30T00:39:10"/>
    <n v="2"/>
    <d v="1899-12-30T00:00:39"/>
    <n v="39.16666666667529"/>
    <x v="10"/>
    <x v="1"/>
  </r>
  <r>
    <x v="11"/>
    <s v="2025005764"/>
    <x v="0"/>
    <x v="921"/>
    <s v="E7567GYY"/>
    <d v="2025-03-17T00:00:00"/>
    <x v="2"/>
    <s v="55"/>
    <x v="10"/>
    <s v="PA"/>
    <x v="22"/>
    <x v="0"/>
    <d v="2025-03-17T00:00:00"/>
    <d v="1899-12-30T17:58:14"/>
    <d v="2025-03-17T00:00:00"/>
    <d v="1899-12-30T17:58:54"/>
    <d v="2025-03-17T00:00:00"/>
    <d v="1899-12-30T19:15:42"/>
    <x v="0"/>
    <x v="0"/>
    <s v="1322317450"/>
    <s v="FBO"/>
    <d v="1899-12-30T01:17:28"/>
    <x v="3810"/>
    <d v="1899-12-30T00:00:40"/>
    <s v="Granel"/>
    <s v="E001"/>
    <x v="2"/>
    <d v="1899-12-30T01:17:28"/>
    <d v="1899-12-30T01:16:48"/>
    <x v="11"/>
    <x v="16"/>
    <x v="4"/>
    <x v="2"/>
    <n v="0"/>
    <n v="0"/>
    <x v="0"/>
    <x v="2"/>
    <x v="2"/>
    <n v="0"/>
    <x v="8"/>
    <x v="0"/>
    <d v="1899-12-30T00:00:40"/>
    <d v="1899-12-30T00:00:40"/>
    <x v="0"/>
    <m/>
    <m/>
    <d v="1899-12-30T00:00:00"/>
    <d v="1899-12-30T01:17:28"/>
    <n v="2"/>
    <d v="1899-12-30T00:00:40"/>
    <n v="77.466666666657616"/>
    <x v="10"/>
    <x v="0"/>
  </r>
  <r>
    <x v="11"/>
    <s v="2025005771"/>
    <x v="0"/>
    <x v="916"/>
    <s v="E5316JZJ"/>
    <d v="2025-03-17T00:00:00"/>
    <x v="2"/>
    <s v="2906"/>
    <x v="11"/>
    <s v="PA"/>
    <x v="2"/>
    <x v="0"/>
    <d v="2025-03-17T00:00:00"/>
    <d v="1899-12-30T18:45:55"/>
    <d v="2025-03-17T00:00:00"/>
    <d v="1899-12-30T18:46:36"/>
    <d v="2025-03-17T00:00:00"/>
    <d v="1899-12-30T19:28:19"/>
    <x v="0"/>
    <x v="0"/>
    <s v="1322317451"/>
    <s v="FBO"/>
    <d v="1899-12-30T00:42:24"/>
    <x v="609"/>
    <d v="1899-12-30T00:00:41"/>
    <s v="Ensacado"/>
    <s v="E002"/>
    <x v="2"/>
    <d v="1899-12-30T00:42:24"/>
    <d v="1899-12-30T00:41:43"/>
    <x v="8"/>
    <x v="16"/>
    <x v="4"/>
    <x v="1"/>
    <n v="0"/>
    <n v="0"/>
    <x v="0"/>
    <x v="1"/>
    <x v="2"/>
    <n v="0"/>
    <x v="8"/>
    <x v="1"/>
    <d v="1899-12-30T00:00:41"/>
    <d v="1899-12-30T00:00:41"/>
    <x v="0"/>
    <m/>
    <m/>
    <d v="1899-12-30T00:00:00"/>
    <d v="1899-12-30T00:42:24"/>
    <n v="2"/>
    <d v="1899-12-30T00:00:41"/>
    <n v="42.400000000007907"/>
    <x v="10"/>
    <x v="1"/>
  </r>
  <r>
    <x v="11"/>
    <s v="2025005765"/>
    <x v="0"/>
    <x v="783"/>
    <s v="E3120HXB"/>
    <d v="2025-03-17T00:00:00"/>
    <x v="2"/>
    <s v="55"/>
    <x v="10"/>
    <s v="PA"/>
    <x v="22"/>
    <x v="0"/>
    <d v="2025-03-17T00:00:00"/>
    <d v="1899-12-30T18:06:05"/>
    <d v="2025-03-17T00:00:00"/>
    <d v="1899-12-30T18:06:46"/>
    <d v="2025-03-17T00:00:00"/>
    <d v="1899-12-30T19:41:08"/>
    <x v="0"/>
    <x v="0"/>
    <s v="1322317452"/>
    <s v="FBO"/>
    <d v="1899-12-30T01:35:03"/>
    <x v="2008"/>
    <d v="1899-12-30T00:00:41"/>
    <s v="Granel"/>
    <s v="E001"/>
    <x v="2"/>
    <d v="1899-12-30T01:35:03"/>
    <d v="1899-12-30T01:34:22"/>
    <x v="8"/>
    <x v="16"/>
    <x v="4"/>
    <x v="2"/>
    <n v="0"/>
    <n v="0"/>
    <x v="0"/>
    <x v="2"/>
    <x v="2"/>
    <n v="0"/>
    <x v="8"/>
    <x v="2"/>
    <d v="1899-12-30T00:00:41"/>
    <d v="1899-12-30T00:00:41"/>
    <x v="0"/>
    <m/>
    <m/>
    <d v="1899-12-30T00:00:00"/>
    <d v="1899-12-30T01:35:03"/>
    <n v="2"/>
    <d v="1899-12-30T00:00:41"/>
    <n v="95.049999999993588"/>
    <x v="10"/>
    <x v="0"/>
  </r>
  <r>
    <x v="11"/>
    <s v="2025005766"/>
    <x v="0"/>
    <x v="791"/>
    <s v="E1094JPT"/>
    <d v="2025-03-17T00:00:00"/>
    <x v="2"/>
    <s v="55"/>
    <x v="10"/>
    <s v="PA"/>
    <x v="22"/>
    <x v="0"/>
    <d v="2025-03-17T00:00:00"/>
    <d v="1899-12-30T18:07:48"/>
    <d v="2025-03-17T00:00:00"/>
    <d v="1899-12-30T18:08:29"/>
    <d v="2025-03-17T00:00:00"/>
    <d v="1899-12-30T20:00:56"/>
    <x v="0"/>
    <x v="0"/>
    <s v="1322317453"/>
    <s v="FBO"/>
    <d v="1899-12-30T01:53:08"/>
    <x v="3811"/>
    <d v="1899-12-30T00:00:41"/>
    <s v="Granel"/>
    <s v="E001"/>
    <x v="2"/>
    <d v="1899-12-30T01:53:08"/>
    <d v="1899-12-30T01:52:27"/>
    <x v="8"/>
    <x v="16"/>
    <x v="4"/>
    <x v="2"/>
    <n v="0"/>
    <n v="0"/>
    <x v="0"/>
    <x v="2"/>
    <x v="2"/>
    <n v="0"/>
    <x v="8"/>
    <x v="2"/>
    <d v="1899-12-30T00:00:41"/>
    <d v="1899-12-30T00:00:41"/>
    <x v="0"/>
    <m/>
    <m/>
    <d v="1899-12-30T00:00:00"/>
    <d v="1899-12-30T01:53:08"/>
    <n v="2"/>
    <d v="1899-12-30T00:00:41"/>
    <n v="113.13333333332645"/>
    <x v="13"/>
    <x v="0"/>
  </r>
  <r>
    <x v="11"/>
    <s v="2025005768"/>
    <x v="0"/>
    <x v="796"/>
    <s v="E4570MKW"/>
    <d v="2025-03-17T00:00:00"/>
    <x v="2"/>
    <s v="55"/>
    <x v="10"/>
    <s v="PA"/>
    <x v="22"/>
    <x v="0"/>
    <d v="2025-03-17T00:00:00"/>
    <d v="1899-12-30T18:13:44"/>
    <d v="2025-03-17T00:00:00"/>
    <d v="1899-12-30T18:14:23"/>
    <d v="2025-03-17T00:00:00"/>
    <d v="1899-12-30T20:24:03"/>
    <x v="0"/>
    <x v="0"/>
    <s v="1322317454"/>
    <s v="FBO"/>
    <d v="1899-12-30T02:10:19"/>
    <x v="3812"/>
    <d v="1899-12-30T00:00:39"/>
    <s v="Granel"/>
    <s v="E001"/>
    <x v="2"/>
    <d v="1899-12-30T02:10:19"/>
    <d v="1899-12-30T02:09:40"/>
    <x v="8"/>
    <x v="16"/>
    <x v="4"/>
    <x v="2"/>
    <n v="0"/>
    <n v="0"/>
    <x v="0"/>
    <x v="2"/>
    <x v="2"/>
    <n v="0"/>
    <x v="8"/>
    <x v="2"/>
    <d v="1899-12-30T00:00:39"/>
    <d v="1899-12-30T00:00:39"/>
    <x v="0"/>
    <m/>
    <m/>
    <d v="1899-12-30T00:00:00"/>
    <d v="1899-12-30T02:10:19"/>
    <n v="2"/>
    <d v="1899-12-30T00:00:39"/>
    <n v="130.31666666665916"/>
    <x v="13"/>
    <x v="0"/>
  </r>
  <r>
    <x v="11"/>
    <s v="2025005781"/>
    <x v="0"/>
    <x v="819"/>
    <s v="E0998LSS"/>
    <d v="2025-03-18T00:00:00"/>
    <x v="2"/>
    <s v="3042"/>
    <x v="13"/>
    <s v="PA"/>
    <x v="18"/>
    <x v="0"/>
    <d v="2025-03-18T00:00:00"/>
    <d v="1899-12-30T08:16:42"/>
    <d v="2025-03-18T00:00:00"/>
    <d v="1899-12-30T08:17:20"/>
    <d v="2025-03-18T00:00:00"/>
    <d v="1899-12-30T08:35:48"/>
    <x v="0"/>
    <x v="0"/>
    <s v="1322317455"/>
    <s v="FBO"/>
    <d v="1899-12-30T00:19:06"/>
    <x v="129"/>
    <d v="1899-12-30T00:00:38"/>
    <s v="Granel"/>
    <s v="E001"/>
    <x v="2"/>
    <d v="1899-12-30T00:19:06"/>
    <d v="1899-12-30T00:18:28"/>
    <x v="3"/>
    <x v="17"/>
    <x v="4"/>
    <x v="2"/>
    <n v="0"/>
    <n v="0"/>
    <x v="0"/>
    <x v="2"/>
    <x v="2"/>
    <n v="0"/>
    <x v="8"/>
    <x v="1"/>
    <d v="1899-12-30T00:00:38"/>
    <d v="1899-12-30T00:00:38"/>
    <x v="0"/>
    <m/>
    <m/>
    <d v="1899-12-30T00:00:00"/>
    <d v="1899-12-30T00:19:06"/>
    <n v="3"/>
    <d v="1899-12-30T00:00:38"/>
    <n v="19.099999999987158"/>
    <x v="2"/>
    <x v="1"/>
  </r>
  <r>
    <x v="11"/>
    <s v="2025005780"/>
    <x v="0"/>
    <x v="922"/>
    <s v="E2163JCB"/>
    <d v="2025-03-18T00:00:00"/>
    <x v="2"/>
    <s v="3044"/>
    <x v="25"/>
    <s v="PA"/>
    <x v="17"/>
    <x v="0"/>
    <d v="2025-03-18T00:00:00"/>
    <d v="1899-12-30T08:14:05"/>
    <d v="2025-03-18T00:00:00"/>
    <d v="1899-12-30T08:14:44"/>
    <d v="2025-03-18T00:00:00"/>
    <d v="1899-12-30T08:50:29"/>
    <x v="0"/>
    <x v="0"/>
    <s v="1322317456"/>
    <s v="FBO"/>
    <d v="1899-12-30T00:36:24"/>
    <x v="1810"/>
    <d v="1899-12-30T00:00:39"/>
    <s v="Granel"/>
    <s v="E001"/>
    <x v="2"/>
    <d v="1899-12-30T00:36:24"/>
    <d v="1899-12-30T00:35:45"/>
    <x v="3"/>
    <x v="17"/>
    <x v="4"/>
    <x v="2"/>
    <n v="0"/>
    <n v="0"/>
    <x v="0"/>
    <x v="2"/>
    <x v="2"/>
    <n v="0"/>
    <x v="8"/>
    <x v="1"/>
    <d v="1899-12-30T00:00:39"/>
    <d v="1899-12-30T00:00:39"/>
    <x v="0"/>
    <m/>
    <m/>
    <d v="1899-12-30T00:00:00"/>
    <d v="1899-12-30T00:36:24"/>
    <n v="3"/>
    <d v="1899-12-30T00:00:39"/>
    <n v="36.399999999988744"/>
    <x v="2"/>
    <x v="1"/>
  </r>
  <r>
    <x v="11"/>
    <s v="2025005785"/>
    <x v="0"/>
    <x v="923"/>
    <s v="E6158KLG"/>
    <d v="2025-03-18T00:00:00"/>
    <x v="2"/>
    <s v="55"/>
    <x v="10"/>
    <s v="PA"/>
    <x v="22"/>
    <x v="0"/>
    <d v="2025-03-18T00:00:00"/>
    <d v="1899-12-30T08:48:08"/>
    <d v="2025-03-18T00:00:00"/>
    <d v="1899-12-30T08:48:47"/>
    <d v="2025-03-18T00:00:00"/>
    <d v="1899-12-30T09:13:33"/>
    <x v="0"/>
    <x v="0"/>
    <s v="1322317457"/>
    <s v="FBO"/>
    <d v="1899-12-30T00:25:25"/>
    <x v="628"/>
    <d v="1899-12-30T00:00:39"/>
    <s v="Granel"/>
    <s v="E001"/>
    <x v="2"/>
    <d v="1899-12-30T00:25:25"/>
    <d v="1899-12-30T00:24:46"/>
    <x v="3"/>
    <x v="17"/>
    <x v="4"/>
    <x v="2"/>
    <n v="0"/>
    <n v="0"/>
    <x v="0"/>
    <x v="2"/>
    <x v="2"/>
    <n v="0"/>
    <x v="8"/>
    <x v="1"/>
    <d v="1899-12-30T00:00:39"/>
    <d v="1899-12-30T00:00:39"/>
    <x v="0"/>
    <m/>
    <m/>
    <d v="1899-12-30T00:00:00"/>
    <d v="1899-12-30T00:25:25"/>
    <n v="3"/>
    <d v="1899-12-30T00:00:39"/>
    <n v="25.416666666662351"/>
    <x v="3"/>
    <x v="1"/>
  </r>
  <r>
    <x v="11"/>
    <s v="2025005787"/>
    <x v="0"/>
    <x v="931"/>
    <s v="E0678HZJ"/>
    <d v="2025-03-18T00:00:00"/>
    <x v="2"/>
    <s v="2906"/>
    <x v="11"/>
    <s v="PA"/>
    <x v="2"/>
    <x v="0"/>
    <d v="2025-03-18T00:00:00"/>
    <d v="1899-12-30T08:52:21"/>
    <d v="2025-03-18T00:00:00"/>
    <d v="1899-12-30T08:53:00"/>
    <d v="2025-03-18T00:00:00"/>
    <d v="1899-12-30T09:36:31"/>
    <x v="0"/>
    <x v="0"/>
    <s v="1322317458"/>
    <s v="FBO"/>
    <d v="1899-12-30T00:44:10"/>
    <x v="1650"/>
    <d v="1899-12-30T00:00:39"/>
    <s v="Ensacado"/>
    <s v="E002"/>
    <x v="2"/>
    <d v="1899-12-30T00:44:10"/>
    <d v="1899-12-30T00:43:31"/>
    <x v="3"/>
    <x v="17"/>
    <x v="4"/>
    <x v="1"/>
    <n v="0"/>
    <n v="0"/>
    <x v="0"/>
    <x v="1"/>
    <x v="2"/>
    <n v="0"/>
    <x v="8"/>
    <x v="1"/>
    <d v="1899-12-30T00:00:39"/>
    <d v="1899-12-30T00:00:39"/>
    <x v="0"/>
    <m/>
    <m/>
    <d v="1899-12-30T00:00:00"/>
    <d v="1899-12-30T00:44:10"/>
    <n v="3"/>
    <d v="1899-12-30T00:00:39"/>
    <n v="44.166666666672"/>
    <x v="3"/>
    <x v="1"/>
  </r>
  <r>
    <x v="11"/>
    <s v="2025005789"/>
    <x v="0"/>
    <x v="1427"/>
    <s v="EAF04LH"/>
    <d v="2025-03-18T00:00:00"/>
    <x v="2"/>
    <s v="2906"/>
    <x v="11"/>
    <s v="PA"/>
    <x v="2"/>
    <x v="0"/>
    <d v="2025-03-18T00:00:00"/>
    <d v="1899-12-30T09:11:24"/>
    <d v="2025-03-18T00:00:00"/>
    <d v="1899-12-30T09:12:05"/>
    <d v="2025-03-18T00:00:00"/>
    <d v="1899-12-30T09:40:43"/>
    <x v="0"/>
    <x v="0"/>
    <s v="1322317459"/>
    <s v="EXW"/>
    <d v="1899-12-30T00:29:19"/>
    <x v="1032"/>
    <d v="1899-12-30T00:00:41"/>
    <s v="Ensacado"/>
    <s v="E002"/>
    <x v="1"/>
    <d v="1899-12-30T00:29:19"/>
    <d v="1899-12-30T00:28:38"/>
    <x v="4"/>
    <x v="17"/>
    <x v="4"/>
    <x v="1"/>
    <n v="0"/>
    <n v="0"/>
    <x v="0"/>
    <x v="1"/>
    <x v="2"/>
    <n v="0"/>
    <x v="8"/>
    <x v="1"/>
    <d v="1899-12-30T00:00:41"/>
    <d v="1899-12-30T00:00:41"/>
    <x v="0"/>
    <m/>
    <m/>
    <d v="1899-12-30T00:00:00"/>
    <d v="1899-12-30T00:29:19"/>
    <n v="3"/>
    <d v="1899-12-30T00:00:41"/>
    <n v="29.316666666657607"/>
    <x v="3"/>
    <x v="1"/>
  </r>
  <r>
    <x v="11"/>
    <s v="2025005790"/>
    <x v="0"/>
    <x v="800"/>
    <s v="E4280KCL"/>
    <d v="2025-03-18T00:00:00"/>
    <x v="2"/>
    <s v="55"/>
    <x v="10"/>
    <s v="PA"/>
    <x v="22"/>
    <x v="0"/>
    <d v="2025-03-18T00:00:00"/>
    <d v="1899-12-30T09:13:00"/>
    <d v="2025-03-18T00:00:00"/>
    <d v="1899-12-30T09:13:40"/>
    <d v="2025-03-18T00:00:00"/>
    <d v="1899-12-30T09:44:49"/>
    <x v="0"/>
    <x v="0"/>
    <s v="1322317460"/>
    <s v="FBO"/>
    <d v="1899-12-30T00:31:49"/>
    <x v="1004"/>
    <d v="1899-12-30T00:00:40"/>
    <s v="Granel"/>
    <s v="E001"/>
    <x v="2"/>
    <d v="1899-12-30T00:31:49"/>
    <d v="1899-12-30T00:31:09"/>
    <x v="4"/>
    <x v="17"/>
    <x v="4"/>
    <x v="2"/>
    <n v="0"/>
    <n v="0"/>
    <x v="0"/>
    <x v="2"/>
    <x v="2"/>
    <n v="0"/>
    <x v="8"/>
    <x v="1"/>
    <d v="1899-12-30T00:00:40"/>
    <d v="1899-12-30T00:00:40"/>
    <x v="0"/>
    <m/>
    <m/>
    <d v="1899-12-30T00:00:00"/>
    <d v="1899-12-30T00:31:49"/>
    <n v="3"/>
    <d v="1899-12-30T00:00:40"/>
    <n v="31.816666666670386"/>
    <x v="3"/>
    <x v="1"/>
  </r>
  <r>
    <x v="11"/>
    <s v="2025005782"/>
    <x v="0"/>
    <x v="1356"/>
    <s v="E3715LST"/>
    <d v="2025-03-18T00:00:00"/>
    <x v="2"/>
    <s v="3218"/>
    <x v="55"/>
    <s v="PA"/>
    <x v="26"/>
    <x v="0"/>
    <d v="2025-03-18T00:00:00"/>
    <d v="1899-12-30T08:24:04"/>
    <d v="2025-03-18T00:00:00"/>
    <d v="1899-12-30T08:24:42"/>
    <d v="2025-03-18T00:00:00"/>
    <d v="1899-12-30T09:55:48"/>
    <x v="0"/>
    <x v="0"/>
    <s v="1322317461"/>
    <s v="FBO"/>
    <d v="1899-12-30T01:31:44"/>
    <x v="3813"/>
    <d v="1899-12-30T00:00:38"/>
    <s v="Granel"/>
    <s v="E001"/>
    <x v="2"/>
    <d v="1899-12-30T01:31:44"/>
    <d v="1899-12-30T01:31:06"/>
    <x v="3"/>
    <x v="17"/>
    <x v="4"/>
    <x v="2"/>
    <n v="0"/>
    <n v="0"/>
    <x v="0"/>
    <x v="2"/>
    <x v="2"/>
    <n v="0"/>
    <x v="8"/>
    <x v="2"/>
    <d v="1899-12-30T00:00:38"/>
    <d v="1899-12-30T00:00:38"/>
    <x v="0"/>
    <m/>
    <m/>
    <d v="1899-12-30T00:00:00"/>
    <d v="1899-12-30T01:31:44"/>
    <n v="3"/>
    <d v="1899-12-30T00:00:38"/>
    <n v="91.733333333327977"/>
    <x v="3"/>
    <x v="0"/>
  </r>
  <r>
    <x v="11"/>
    <s v="2025005796"/>
    <x v="0"/>
    <x v="928"/>
    <s v="E2376GDG"/>
    <d v="2025-03-18T00:00:00"/>
    <x v="2"/>
    <s v="55"/>
    <x v="10"/>
    <s v="PA"/>
    <x v="22"/>
    <x v="0"/>
    <d v="2025-03-18T00:00:00"/>
    <d v="1899-12-30T09:25:00"/>
    <d v="2025-03-18T00:00:00"/>
    <d v="1899-12-30T09:25:40"/>
    <d v="2025-03-18T00:00:00"/>
    <d v="1899-12-30T10:07:14"/>
    <x v="0"/>
    <x v="0"/>
    <s v="1322317462"/>
    <s v="FBO"/>
    <d v="1899-12-30T00:42:14"/>
    <x v="3597"/>
    <d v="1899-12-30T00:00:40"/>
    <s v="Granel"/>
    <s v="E001"/>
    <x v="2"/>
    <d v="1899-12-30T00:42:14"/>
    <d v="1899-12-30T00:41:34"/>
    <x v="4"/>
    <x v="17"/>
    <x v="4"/>
    <x v="2"/>
    <n v="0"/>
    <n v="0"/>
    <x v="0"/>
    <x v="2"/>
    <x v="2"/>
    <n v="0"/>
    <x v="8"/>
    <x v="1"/>
    <d v="1899-12-30T00:00:40"/>
    <d v="1899-12-30T00:00:40"/>
    <x v="0"/>
    <m/>
    <m/>
    <d v="1899-12-30T00:00:00"/>
    <d v="1899-12-30T00:42:14"/>
    <n v="3"/>
    <d v="1899-12-30T00:00:40"/>
    <n v="42.233333333327998"/>
    <x v="4"/>
    <x v="1"/>
  </r>
  <r>
    <x v="11"/>
    <s v="2025005799"/>
    <x v="0"/>
    <x v="918"/>
    <s v="E9055JGZ"/>
    <d v="2025-03-18T00:00:00"/>
    <x v="2"/>
    <s v="3320"/>
    <x v="12"/>
    <s v="PA"/>
    <x v="2"/>
    <x v="0"/>
    <d v="2025-03-18T00:00:00"/>
    <d v="1899-12-30T09:49:17"/>
    <d v="2025-03-18T00:00:00"/>
    <d v="1899-12-30T09:49:57"/>
    <d v="2025-03-18T00:00:00"/>
    <d v="1899-12-30T10:20:49"/>
    <x v="0"/>
    <x v="0"/>
    <s v="1322317463"/>
    <s v="FBO"/>
    <d v="1899-12-30T00:31:32"/>
    <x v="417"/>
    <d v="1899-12-30T00:00:40"/>
    <s v="Ensacado"/>
    <s v="E002"/>
    <x v="2"/>
    <d v="1899-12-30T00:31:32"/>
    <d v="1899-12-30T00:30:52"/>
    <x v="4"/>
    <x v="17"/>
    <x v="4"/>
    <x v="1"/>
    <n v="0"/>
    <n v="0"/>
    <x v="0"/>
    <x v="1"/>
    <x v="2"/>
    <n v="0"/>
    <x v="8"/>
    <x v="1"/>
    <d v="1899-12-30T00:00:40"/>
    <d v="1899-12-30T00:00:40"/>
    <x v="0"/>
    <m/>
    <m/>
    <d v="1899-12-30T00:00:00"/>
    <d v="1899-12-30T00:31:32"/>
    <n v="3"/>
    <d v="1899-12-30T00:00:40"/>
    <n v="31.533333333335996"/>
    <x v="4"/>
    <x v="1"/>
  </r>
  <r>
    <x v="11"/>
    <s v="2025005803"/>
    <x v="0"/>
    <x v="492"/>
    <s v="E2847GDG"/>
    <d v="2025-03-18T00:00:00"/>
    <x v="2"/>
    <s v="55"/>
    <x v="10"/>
    <s v="PA"/>
    <x v="22"/>
    <x v="0"/>
    <d v="2025-03-18T00:00:00"/>
    <d v="1899-12-30T10:11:05"/>
    <d v="2025-03-18T00:00:00"/>
    <d v="1899-12-30T10:11:44"/>
    <d v="2025-03-18T00:00:00"/>
    <d v="1899-12-30T10:42:30"/>
    <x v="0"/>
    <x v="0"/>
    <s v="1322317464"/>
    <s v="FBO"/>
    <d v="1899-12-30T00:31:25"/>
    <x v="2887"/>
    <d v="1899-12-30T00:00:39"/>
    <s v="Granel"/>
    <s v="E001"/>
    <x v="2"/>
    <d v="1899-12-30T00:31:25"/>
    <d v="1899-12-30T00:30:46"/>
    <x v="5"/>
    <x v="17"/>
    <x v="4"/>
    <x v="2"/>
    <n v="0"/>
    <n v="0"/>
    <x v="0"/>
    <x v="2"/>
    <x v="2"/>
    <n v="0"/>
    <x v="8"/>
    <x v="1"/>
    <d v="1899-12-30T00:00:39"/>
    <d v="1899-12-30T00:00:39"/>
    <x v="0"/>
    <m/>
    <m/>
    <d v="1899-12-30T00:00:00"/>
    <d v="1899-12-30T00:31:25"/>
    <n v="3"/>
    <d v="1899-12-30T00:00:39"/>
    <n v="31.416666666667208"/>
    <x v="4"/>
    <x v="1"/>
  </r>
  <r>
    <x v="11"/>
    <s v="2025005805"/>
    <x v="0"/>
    <x v="815"/>
    <s v="E9106MPM"/>
    <d v="2025-03-18T00:00:00"/>
    <x v="2"/>
    <s v="3044"/>
    <x v="25"/>
    <s v="PA"/>
    <x v="19"/>
    <x v="0"/>
    <d v="2025-03-18T00:00:00"/>
    <d v="1899-12-30T10:48:23"/>
    <d v="2025-03-18T00:00:00"/>
    <d v="1899-12-30T10:49:03"/>
    <d v="2025-03-18T00:00:00"/>
    <d v="1899-12-30T11:19:53"/>
    <x v="0"/>
    <x v="0"/>
    <s v="1322317465"/>
    <s v="FBO"/>
    <d v="1899-12-30T00:31:30"/>
    <x v="2602"/>
    <d v="1899-12-30T00:00:40"/>
    <s v="Granel"/>
    <s v="E001"/>
    <x v="2"/>
    <d v="1899-12-30T00:31:30"/>
    <d v="1899-12-30T00:30:50"/>
    <x v="5"/>
    <x v="17"/>
    <x v="4"/>
    <x v="2"/>
    <n v="0"/>
    <n v="0"/>
    <x v="0"/>
    <x v="2"/>
    <x v="2"/>
    <n v="0"/>
    <x v="8"/>
    <x v="1"/>
    <d v="1899-12-30T00:00:40"/>
    <d v="1899-12-30T00:00:40"/>
    <x v="0"/>
    <m/>
    <m/>
    <d v="1899-12-30T00:00:00"/>
    <d v="1899-12-30T00:31:30"/>
    <n v="3"/>
    <d v="1899-12-30T00:00:40"/>
    <n v="31.499999999999968"/>
    <x v="5"/>
    <x v="1"/>
  </r>
  <r>
    <x v="11"/>
    <s v="2025005817"/>
    <x v="0"/>
    <x v="796"/>
    <s v="E4570MKW"/>
    <d v="2025-03-18T00:00:00"/>
    <x v="2"/>
    <s v="55"/>
    <x v="10"/>
    <s v="PA"/>
    <x v="22"/>
    <x v="0"/>
    <d v="2025-03-18T00:00:00"/>
    <d v="1899-12-30T11:15:25"/>
    <d v="2025-03-18T00:00:00"/>
    <d v="1899-12-30T11:16:06"/>
    <d v="2025-03-18T00:00:00"/>
    <d v="1899-12-30T11:39:54"/>
    <x v="0"/>
    <x v="0"/>
    <s v="1322317466"/>
    <s v="FBO"/>
    <d v="1899-12-30T00:24:29"/>
    <x v="1502"/>
    <d v="1899-12-30T00:00:41"/>
    <s v="Granel"/>
    <s v="E001"/>
    <x v="2"/>
    <d v="1899-12-30T00:24:29"/>
    <d v="1899-12-30T00:23:48"/>
    <x v="9"/>
    <x v="17"/>
    <x v="4"/>
    <x v="2"/>
    <n v="0"/>
    <n v="0"/>
    <x v="0"/>
    <x v="2"/>
    <x v="2"/>
    <n v="0"/>
    <x v="8"/>
    <x v="1"/>
    <d v="1899-12-30T00:00:41"/>
    <d v="1899-12-30T00:00:41"/>
    <x v="0"/>
    <m/>
    <m/>
    <d v="1899-12-30T00:00:00"/>
    <d v="1899-12-30T00:24:29"/>
    <n v="3"/>
    <d v="1899-12-30T00:00:41"/>
    <n v="24.483333333340809"/>
    <x v="5"/>
    <x v="1"/>
  </r>
  <r>
    <x v="11"/>
    <s v="2025005818"/>
    <x v="0"/>
    <x v="1501"/>
    <s v="E85ZR63"/>
    <d v="2025-03-18T00:00:00"/>
    <x v="2"/>
    <s v="2906"/>
    <x v="11"/>
    <s v="PA"/>
    <x v="2"/>
    <x v="0"/>
    <d v="2025-03-18T00:00:00"/>
    <d v="1899-12-30T11:16:02"/>
    <d v="2025-03-18T00:00:00"/>
    <d v="1899-12-30T11:18:09"/>
    <d v="2025-03-18T00:00:00"/>
    <d v="1899-12-30T11:45:56"/>
    <x v="0"/>
    <x v="0"/>
    <s v="1322317467"/>
    <s v="EXW"/>
    <d v="1899-12-30T00:29:54"/>
    <x v="1646"/>
    <d v="1899-12-30T00:02:07"/>
    <s v="Ensacado"/>
    <s v="E002"/>
    <x v="1"/>
    <d v="1899-12-30T00:29:54"/>
    <d v="1899-12-30T00:27:47"/>
    <x v="9"/>
    <x v="17"/>
    <x v="4"/>
    <x v="1"/>
    <n v="0"/>
    <n v="0"/>
    <x v="0"/>
    <x v="1"/>
    <x v="2"/>
    <n v="0"/>
    <x v="8"/>
    <x v="1"/>
    <d v="1899-12-30T00:02:07"/>
    <d v="1899-12-30T00:02:07"/>
    <x v="0"/>
    <m/>
    <m/>
    <d v="1899-12-30T00:00:00"/>
    <d v="1899-12-30T00:29:54"/>
    <n v="3"/>
    <d v="1899-12-30T00:02:07"/>
    <n v="29.900000000001555"/>
    <x v="5"/>
    <x v="1"/>
  </r>
  <r>
    <x v="11"/>
    <s v="2025005822"/>
    <x v="0"/>
    <x v="791"/>
    <s v="E1094JPT"/>
    <d v="2025-03-18T00:00:00"/>
    <x v="2"/>
    <s v="3044"/>
    <x v="25"/>
    <s v="PA"/>
    <x v="19"/>
    <x v="0"/>
    <d v="2025-03-18T00:00:00"/>
    <d v="1899-12-30T11:22:34"/>
    <d v="2025-03-18T00:00:00"/>
    <d v="1899-12-30T11:23:13"/>
    <d v="2025-03-18T00:00:00"/>
    <d v="1899-12-30T11:49:11"/>
    <x v="0"/>
    <x v="0"/>
    <s v="1322317468"/>
    <s v="FBO"/>
    <d v="1899-12-30T00:26:37"/>
    <x v="1298"/>
    <d v="1899-12-30T00:00:39"/>
    <s v="Granel"/>
    <s v="E001"/>
    <x v="2"/>
    <d v="1899-12-30T00:26:37"/>
    <d v="1899-12-30T00:25:58"/>
    <x v="9"/>
    <x v="17"/>
    <x v="4"/>
    <x v="2"/>
    <n v="0"/>
    <n v="0"/>
    <x v="0"/>
    <x v="2"/>
    <x v="2"/>
    <n v="0"/>
    <x v="8"/>
    <x v="1"/>
    <d v="1899-12-30T00:00:39"/>
    <d v="1899-12-30T00:00:39"/>
    <x v="0"/>
    <m/>
    <m/>
    <d v="1899-12-30T00:00:00"/>
    <d v="1899-12-30T00:26:37"/>
    <n v="3"/>
    <d v="1899-12-30T00:00:39"/>
    <n v="26.616666666671971"/>
    <x v="5"/>
    <x v="1"/>
  </r>
  <r>
    <x v="11"/>
    <s v="2025005809"/>
    <x v="0"/>
    <x v="921"/>
    <s v="E7567GYY"/>
    <d v="2025-03-18T00:00:00"/>
    <x v="2"/>
    <s v="3044"/>
    <x v="25"/>
    <s v="PA"/>
    <x v="17"/>
    <x v="0"/>
    <d v="2025-03-18T00:00:00"/>
    <d v="1899-12-30T11:06:41"/>
    <d v="2025-03-18T00:00:00"/>
    <d v="1899-12-30T11:07:20"/>
    <d v="2025-03-18T00:00:00"/>
    <d v="1899-12-30T11:54:12"/>
    <x v="0"/>
    <x v="0"/>
    <s v="1322317469"/>
    <s v="FBO"/>
    <d v="1899-12-30T00:47:31"/>
    <x v="3814"/>
    <d v="1899-12-30T00:00:39"/>
    <s v="Granel"/>
    <s v="E001"/>
    <x v="2"/>
    <d v="1899-12-30T00:47:31"/>
    <d v="1899-12-30T00:46:52"/>
    <x v="9"/>
    <x v="17"/>
    <x v="4"/>
    <x v="2"/>
    <n v="0"/>
    <n v="0"/>
    <x v="0"/>
    <x v="2"/>
    <x v="2"/>
    <n v="0"/>
    <x v="8"/>
    <x v="0"/>
    <d v="1899-12-30T00:00:39"/>
    <d v="1899-12-30T00:00:39"/>
    <x v="0"/>
    <m/>
    <m/>
    <d v="1899-12-30T00:00:00"/>
    <d v="1899-12-30T00:47:31"/>
    <n v="3"/>
    <d v="1899-12-30T00:00:39"/>
    <n v="47.516666666659169"/>
    <x v="5"/>
    <x v="0"/>
  </r>
  <r>
    <x v="11"/>
    <s v="2025005811"/>
    <x v="0"/>
    <x v="1470"/>
    <s v="E00VZ86"/>
    <d v="2025-03-18T00:00:00"/>
    <x v="2"/>
    <s v="55"/>
    <x v="10"/>
    <s v="PA"/>
    <x v="22"/>
    <x v="0"/>
    <d v="2025-03-18T00:00:00"/>
    <d v="1899-12-30T11:08:41"/>
    <d v="2025-03-18T00:00:00"/>
    <d v="1899-12-30T11:12:34"/>
    <d v="2025-03-18T00:00:00"/>
    <d v="1899-12-30T12:03:46"/>
    <x v="0"/>
    <x v="0"/>
    <s v="1322317470"/>
    <s v="EXW"/>
    <d v="1899-12-30T00:55:05"/>
    <x v="3815"/>
    <d v="1899-12-30T00:03:53"/>
    <s v="Granel"/>
    <s v="E001"/>
    <x v="1"/>
    <d v="1899-12-30T00:55:05"/>
    <d v="1899-12-30T00:51:12"/>
    <x v="9"/>
    <x v="17"/>
    <x v="4"/>
    <x v="2"/>
    <n v="0"/>
    <n v="0"/>
    <x v="0"/>
    <x v="2"/>
    <x v="2"/>
    <n v="0"/>
    <x v="8"/>
    <x v="0"/>
    <d v="1899-12-30T00:03:53"/>
    <d v="1899-12-30T00:03:53"/>
    <x v="0"/>
    <m/>
    <m/>
    <d v="1899-12-30T00:00:00"/>
    <d v="1899-12-30T00:55:05"/>
    <n v="3"/>
    <d v="1899-12-30T00:03:53"/>
    <n v="55.083333333326408"/>
    <x v="11"/>
    <x v="0"/>
  </r>
  <r>
    <x v="11"/>
    <s v="2025005820"/>
    <x v="0"/>
    <x v="812"/>
    <s v="E3174JJN"/>
    <d v="2025-03-18T00:00:00"/>
    <x v="2"/>
    <s v="55"/>
    <x v="10"/>
    <s v="PA"/>
    <x v="22"/>
    <x v="0"/>
    <d v="2025-03-18T00:00:00"/>
    <d v="1899-12-30T11:20:11"/>
    <d v="2025-03-18T00:00:00"/>
    <d v="1899-12-30T11:20:51"/>
    <d v="2025-03-18T00:00:00"/>
    <d v="1899-12-30T12:28:00"/>
    <x v="0"/>
    <x v="0"/>
    <s v="1322317471"/>
    <s v="FBO"/>
    <d v="1899-12-30T01:07:49"/>
    <x v="3816"/>
    <d v="1899-12-30T00:00:40"/>
    <s v="Granel"/>
    <s v="E001"/>
    <x v="2"/>
    <d v="1899-12-30T01:07:49"/>
    <d v="1899-12-30T01:07:09"/>
    <x v="9"/>
    <x v="17"/>
    <x v="4"/>
    <x v="2"/>
    <n v="0"/>
    <n v="0"/>
    <x v="0"/>
    <x v="2"/>
    <x v="2"/>
    <n v="0"/>
    <x v="8"/>
    <x v="0"/>
    <d v="1899-12-30T00:00:40"/>
    <d v="1899-12-30T00:00:40"/>
    <x v="0"/>
    <m/>
    <m/>
    <d v="1899-12-30T00:00:00"/>
    <d v="1899-12-30T01:07:49"/>
    <n v="3"/>
    <d v="1899-12-30T00:00:40"/>
    <n v="67.816666666656033"/>
    <x v="11"/>
    <x v="0"/>
  </r>
  <r>
    <x v="11"/>
    <s v="2025005823"/>
    <x v="0"/>
    <x v="923"/>
    <s v="E6158KLG"/>
    <d v="2025-03-18T00:00:00"/>
    <x v="2"/>
    <s v="3218"/>
    <x v="55"/>
    <s v="PA"/>
    <x v="26"/>
    <x v="0"/>
    <d v="2025-03-18T00:00:00"/>
    <d v="1899-12-30T11:26:41"/>
    <d v="2025-03-18T00:00:00"/>
    <d v="1899-12-30T11:27:21"/>
    <d v="2025-03-18T00:00:00"/>
    <d v="1899-12-30T12:34:16"/>
    <x v="0"/>
    <x v="0"/>
    <s v="1322317472"/>
    <s v="FBO"/>
    <d v="1899-12-30T01:07:35"/>
    <x v="3817"/>
    <d v="1899-12-30T00:00:40"/>
    <s v="Granel"/>
    <s v="E001"/>
    <x v="2"/>
    <d v="1899-12-30T01:07:35"/>
    <d v="1899-12-30T01:06:55"/>
    <x v="9"/>
    <x v="17"/>
    <x v="4"/>
    <x v="2"/>
    <n v="0"/>
    <n v="0"/>
    <x v="0"/>
    <x v="2"/>
    <x v="2"/>
    <n v="0"/>
    <x v="8"/>
    <x v="0"/>
    <d v="1899-12-30T00:00:40"/>
    <d v="1899-12-30T00:00:40"/>
    <x v="0"/>
    <m/>
    <m/>
    <d v="1899-12-30T00:00:00"/>
    <d v="1899-12-30T01:07:35"/>
    <n v="3"/>
    <d v="1899-12-30T00:00:40"/>
    <n v="67.58333333333276"/>
    <x v="11"/>
    <x v="0"/>
  </r>
  <r>
    <x v="11"/>
    <s v="2025005826"/>
    <x v="0"/>
    <x v="794"/>
    <s v="E1731LNY"/>
    <d v="2025-03-18T00:00:00"/>
    <x v="2"/>
    <s v="55"/>
    <x v="10"/>
    <s v="PA"/>
    <x v="22"/>
    <x v="0"/>
    <d v="2025-03-18T00:00:00"/>
    <d v="1899-12-30T12:05:12"/>
    <d v="2025-03-18T00:00:00"/>
    <d v="1899-12-30T12:05:51"/>
    <d v="2025-03-18T00:00:00"/>
    <d v="1899-12-30T12:52:31"/>
    <x v="0"/>
    <x v="0"/>
    <s v="1322317473"/>
    <s v="FBO"/>
    <d v="1899-12-30T00:47:19"/>
    <x v="3818"/>
    <d v="1899-12-30T00:00:39"/>
    <s v="Granel"/>
    <s v="E001"/>
    <x v="2"/>
    <d v="1899-12-30T00:47:19"/>
    <d v="1899-12-30T00:46:40"/>
    <x v="13"/>
    <x v="17"/>
    <x v="4"/>
    <x v="2"/>
    <n v="0"/>
    <n v="0"/>
    <x v="0"/>
    <x v="2"/>
    <x v="2"/>
    <n v="0"/>
    <x v="8"/>
    <x v="0"/>
    <d v="1899-12-30T00:00:39"/>
    <d v="1899-12-30T00:00:39"/>
    <x v="0"/>
    <m/>
    <m/>
    <d v="1899-12-30T00:00:00"/>
    <d v="1899-12-30T00:47:19"/>
    <n v="3"/>
    <d v="1899-12-30T00:00:39"/>
    <n v="47.316666666671928"/>
    <x v="11"/>
    <x v="0"/>
  </r>
  <r>
    <x v="11"/>
    <s v="2025005832"/>
    <x v="0"/>
    <x v="784"/>
    <s v="E1219LWL"/>
    <d v="2025-03-18T00:00:00"/>
    <x v="2"/>
    <s v="55"/>
    <x v="10"/>
    <s v="PA"/>
    <x v="22"/>
    <x v="0"/>
    <d v="2025-03-18T00:00:00"/>
    <d v="1899-12-30T12:37:51"/>
    <d v="2025-03-18T00:00:00"/>
    <d v="1899-12-30T12:38:31"/>
    <d v="2025-03-18T00:00:00"/>
    <d v="1899-12-30T13:06:57"/>
    <x v="0"/>
    <x v="0"/>
    <s v="1322317474"/>
    <s v="FBO"/>
    <d v="1899-12-30T00:29:06"/>
    <x v="155"/>
    <d v="1899-12-30T00:00:40"/>
    <s v="Granel"/>
    <s v="E001"/>
    <x v="2"/>
    <d v="1899-12-30T00:29:06"/>
    <d v="1899-12-30T00:28:26"/>
    <x v="13"/>
    <x v="17"/>
    <x v="4"/>
    <x v="2"/>
    <n v="0"/>
    <n v="0"/>
    <x v="0"/>
    <x v="2"/>
    <x v="2"/>
    <n v="0"/>
    <x v="8"/>
    <x v="1"/>
    <d v="1899-12-30T00:00:40"/>
    <d v="1899-12-30T00:00:40"/>
    <x v="0"/>
    <m/>
    <m/>
    <d v="1899-12-30T00:00:00"/>
    <d v="1899-12-30T00:29:06"/>
    <n v="3"/>
    <d v="1899-12-30T00:00:40"/>
    <n v="29.100000000009665"/>
    <x v="6"/>
    <x v="1"/>
  </r>
  <r>
    <x v="11"/>
    <s v="2025005831"/>
    <x v="0"/>
    <x v="492"/>
    <s v="E2847GDG"/>
    <d v="2025-03-18T00:00:00"/>
    <x v="2"/>
    <s v="3042"/>
    <x v="13"/>
    <s v="PA"/>
    <x v="18"/>
    <x v="0"/>
    <d v="2025-03-18T00:00:00"/>
    <d v="1899-12-30T12:31:32"/>
    <d v="2025-03-18T00:00:00"/>
    <d v="1899-12-30T12:32:11"/>
    <d v="2025-03-18T00:00:00"/>
    <d v="1899-12-30T13:09:13"/>
    <x v="0"/>
    <x v="0"/>
    <s v="1322317475"/>
    <s v="FBO"/>
    <d v="1899-12-30T00:37:41"/>
    <x v="3819"/>
    <d v="1899-12-30T00:00:39"/>
    <s v="Granel"/>
    <s v="E001"/>
    <x v="2"/>
    <d v="1899-12-30T00:37:41"/>
    <d v="1899-12-30T00:37:02"/>
    <x v="13"/>
    <x v="17"/>
    <x v="4"/>
    <x v="2"/>
    <n v="0"/>
    <n v="0"/>
    <x v="0"/>
    <x v="2"/>
    <x v="2"/>
    <n v="0"/>
    <x v="8"/>
    <x v="1"/>
    <d v="1899-12-30T00:00:39"/>
    <d v="1899-12-30T00:00:39"/>
    <x v="0"/>
    <m/>
    <m/>
    <d v="1899-12-30T00:00:00"/>
    <d v="1899-12-30T00:37:41"/>
    <n v="3"/>
    <d v="1899-12-30T00:00:39"/>
    <n v="37.68333333333112"/>
    <x v="6"/>
    <x v="1"/>
  </r>
  <r>
    <x v="11"/>
    <s v="2025005830"/>
    <x v="0"/>
    <x v="1431"/>
    <s v="EAU35NT"/>
    <d v="2025-03-18T00:00:00"/>
    <x v="2"/>
    <s v="55"/>
    <x v="10"/>
    <s v="PA"/>
    <x v="22"/>
    <x v="0"/>
    <d v="2025-03-18T00:00:00"/>
    <d v="1899-12-30T12:15:00"/>
    <d v="2025-03-18T00:00:00"/>
    <d v="1899-12-30T12:15:41"/>
    <d v="2025-03-18T00:00:00"/>
    <d v="1899-12-30T13:29:45"/>
    <x v="0"/>
    <x v="0"/>
    <s v="1322317477"/>
    <s v="EXW"/>
    <d v="1899-12-30T01:14:45"/>
    <x v="3820"/>
    <d v="1899-12-30T00:00:41"/>
    <s v="Granel"/>
    <s v="E001"/>
    <x v="1"/>
    <d v="1899-12-30T01:14:45"/>
    <d v="1899-12-30T01:14:04"/>
    <x v="13"/>
    <x v="17"/>
    <x v="4"/>
    <x v="2"/>
    <n v="0"/>
    <n v="0"/>
    <x v="0"/>
    <x v="2"/>
    <x v="2"/>
    <n v="0"/>
    <x v="8"/>
    <x v="0"/>
    <d v="1899-12-30T00:00:41"/>
    <d v="1899-12-30T00:00:41"/>
    <x v="0"/>
    <m/>
    <m/>
    <d v="1899-12-30T00:00:00"/>
    <d v="1899-12-30T01:14:45"/>
    <n v="3"/>
    <d v="1899-12-30T00:00:41"/>
    <n v="74.749999999996817"/>
    <x v="6"/>
    <x v="0"/>
  </r>
  <r>
    <x v="11"/>
    <s v="2025005841"/>
    <x v="0"/>
    <x v="801"/>
    <s v="E5872HZF"/>
    <d v="2025-03-18T00:00:00"/>
    <x v="2"/>
    <s v="3044"/>
    <x v="25"/>
    <s v="PA"/>
    <x v="17"/>
    <x v="0"/>
    <d v="2025-03-18T00:00:00"/>
    <d v="1899-12-30T14:19:49"/>
    <d v="2025-03-18T00:00:00"/>
    <d v="1899-12-30T14:20:30"/>
    <d v="2025-03-18T00:00:00"/>
    <d v="1899-12-30T14:50:18"/>
    <x v="0"/>
    <x v="0"/>
    <s v="1322317479"/>
    <s v="FBO"/>
    <d v="1899-12-30T00:30:29"/>
    <x v="1623"/>
    <d v="1899-12-30T00:00:41"/>
    <s v="Granel"/>
    <s v="E001"/>
    <x v="2"/>
    <d v="1899-12-30T00:30:29"/>
    <d v="1899-12-30T00:29:48"/>
    <x v="14"/>
    <x v="17"/>
    <x v="4"/>
    <x v="2"/>
    <n v="0"/>
    <n v="0"/>
    <x v="0"/>
    <x v="2"/>
    <x v="2"/>
    <n v="0"/>
    <x v="8"/>
    <x v="1"/>
    <d v="1899-12-30T00:00:41"/>
    <d v="1899-12-30T00:00:41"/>
    <x v="0"/>
    <m/>
    <m/>
    <d v="1899-12-30T00:00:00"/>
    <d v="1899-12-30T00:30:29"/>
    <n v="3"/>
    <d v="1899-12-30T00:00:41"/>
    <n v="30.483333333331117"/>
    <x v="7"/>
    <x v="1"/>
  </r>
  <r>
    <x v="11"/>
    <s v="2025005838"/>
    <x v="0"/>
    <x v="916"/>
    <s v="E5316JZJ"/>
    <d v="2025-03-18T00:00:00"/>
    <x v="2"/>
    <s v="2906"/>
    <x v="11"/>
    <s v="PA"/>
    <x v="2"/>
    <x v="0"/>
    <d v="2025-03-18T00:00:00"/>
    <d v="1899-12-30T14:02:33"/>
    <d v="2025-03-18T00:00:00"/>
    <d v="1899-12-30T14:03:13"/>
    <d v="2025-03-18T00:00:00"/>
    <d v="1899-12-30T14:59:10"/>
    <x v="0"/>
    <x v="0"/>
    <s v="1322317480"/>
    <s v="FBO"/>
    <d v="1899-12-30T00:56:37"/>
    <x v="3821"/>
    <d v="1899-12-30T00:00:40"/>
    <s v="Ensacado"/>
    <s v="E002"/>
    <x v="2"/>
    <d v="1899-12-30T00:56:37"/>
    <d v="1899-12-30T00:55:57"/>
    <x v="14"/>
    <x v="17"/>
    <x v="4"/>
    <x v="1"/>
    <n v="0"/>
    <n v="0"/>
    <x v="0"/>
    <x v="1"/>
    <x v="2"/>
    <n v="0"/>
    <x v="8"/>
    <x v="0"/>
    <d v="1899-12-30T00:00:40"/>
    <d v="1899-12-30T00:00:40"/>
    <x v="0"/>
    <m/>
    <m/>
    <d v="1899-12-30T00:00:00"/>
    <d v="1899-12-30T00:56:37"/>
    <n v="3"/>
    <d v="1899-12-30T00:00:40"/>
    <n v="56.616666666667307"/>
    <x v="7"/>
    <x v="0"/>
  </r>
  <r>
    <x v="11"/>
    <s v="2025005848"/>
    <x v="0"/>
    <x v="803"/>
    <s v="E1832JSR"/>
    <d v="2025-03-18T00:00:00"/>
    <x v="2"/>
    <s v="3044"/>
    <x v="25"/>
    <s v="PA"/>
    <x v="17"/>
    <x v="0"/>
    <d v="2025-03-18T00:00:00"/>
    <d v="1899-12-30T16:10:59"/>
    <d v="2025-03-18T00:00:00"/>
    <d v="1899-12-30T16:11:38"/>
    <d v="2025-03-18T00:00:00"/>
    <d v="1899-12-30T16:35:27"/>
    <x v="0"/>
    <x v="0"/>
    <s v="1322317481"/>
    <s v="FBO"/>
    <d v="1899-12-30T00:24:28"/>
    <x v="3024"/>
    <d v="1899-12-30T00:00:39"/>
    <s v="Granel"/>
    <s v="E001"/>
    <x v="2"/>
    <d v="1899-12-30T00:24:28"/>
    <d v="1899-12-30T00:23:49"/>
    <x v="7"/>
    <x v="17"/>
    <x v="4"/>
    <x v="2"/>
    <n v="0"/>
    <n v="0"/>
    <x v="0"/>
    <x v="2"/>
    <x v="2"/>
    <n v="0"/>
    <x v="8"/>
    <x v="1"/>
    <d v="1899-12-30T00:00:39"/>
    <d v="1899-12-30T00:00:39"/>
    <x v="0"/>
    <m/>
    <m/>
    <d v="1899-12-30T00:00:00"/>
    <d v="1899-12-30T00:24:28"/>
    <n v="3"/>
    <d v="1899-12-30T00:00:39"/>
    <n v="24.466666666665642"/>
    <x v="8"/>
    <x v="1"/>
  </r>
  <r>
    <x v="11"/>
    <s v="2025005855"/>
    <x v="0"/>
    <x v="924"/>
    <s v="E2459GSW"/>
    <d v="2025-03-18T00:00:00"/>
    <x v="2"/>
    <s v="3042"/>
    <x v="13"/>
    <s v="PA"/>
    <x v="18"/>
    <x v="0"/>
    <d v="2025-03-18T00:00:00"/>
    <d v="1899-12-30T16:26:40"/>
    <d v="2025-03-18T00:00:00"/>
    <d v="1899-12-30T16:27:19"/>
    <d v="2025-03-18T00:00:00"/>
    <d v="1899-12-30T16:43:44"/>
    <x v="0"/>
    <x v="0"/>
    <s v="1322317482"/>
    <s v="FBO"/>
    <d v="1899-12-30T00:17:04"/>
    <x v="3035"/>
    <d v="1899-12-30T00:00:39"/>
    <s v="Granel"/>
    <s v="E001"/>
    <x v="2"/>
    <d v="1899-12-30T00:17:04"/>
    <d v="1899-12-30T00:16:25"/>
    <x v="7"/>
    <x v="17"/>
    <x v="4"/>
    <x v="2"/>
    <n v="0"/>
    <n v="0"/>
    <x v="0"/>
    <x v="2"/>
    <x v="2"/>
    <n v="0"/>
    <x v="8"/>
    <x v="1"/>
    <d v="1899-12-30T00:00:39"/>
    <d v="1899-12-30T00:00:39"/>
    <x v="0"/>
    <m/>
    <m/>
    <d v="1899-12-30T00:00:00"/>
    <d v="1899-12-30T00:17:04"/>
    <n v="3"/>
    <d v="1899-12-30T00:00:39"/>
    <n v="17.066666666664005"/>
    <x v="8"/>
    <x v="1"/>
  </r>
  <r>
    <x v="11"/>
    <s v="2025005851"/>
    <x v="0"/>
    <x v="819"/>
    <s v="E0998LSS"/>
    <d v="2025-03-18T00:00:00"/>
    <x v="2"/>
    <s v="3044"/>
    <x v="25"/>
    <s v="PA"/>
    <x v="17"/>
    <x v="0"/>
    <d v="2025-03-18T00:00:00"/>
    <d v="1899-12-30T16:20:15"/>
    <d v="2025-03-18T00:00:00"/>
    <d v="1899-12-30T16:20:53"/>
    <d v="2025-03-18T00:00:00"/>
    <d v="1899-12-30T16:49:19"/>
    <x v="0"/>
    <x v="0"/>
    <s v="1322317483"/>
    <s v="FBO"/>
    <d v="1899-12-30T00:29:04"/>
    <x v="155"/>
    <d v="1899-12-30T00:00:38"/>
    <s v="Granel"/>
    <s v="E001"/>
    <x v="2"/>
    <d v="1899-12-30T00:29:04"/>
    <d v="1899-12-30T00:28:26"/>
    <x v="7"/>
    <x v="17"/>
    <x v="4"/>
    <x v="2"/>
    <n v="0"/>
    <n v="0"/>
    <x v="0"/>
    <x v="2"/>
    <x v="2"/>
    <n v="0"/>
    <x v="8"/>
    <x v="1"/>
    <d v="1899-12-30T00:00:38"/>
    <d v="1899-12-30T00:00:38"/>
    <x v="0"/>
    <m/>
    <m/>
    <d v="1899-12-30T00:00:00"/>
    <d v="1899-12-30T00:29:04"/>
    <n v="3"/>
    <d v="1899-12-30T00:00:38"/>
    <n v="29.066666666659167"/>
    <x v="8"/>
    <x v="1"/>
  </r>
  <r>
    <x v="11"/>
    <s v="2025005853"/>
    <x v="0"/>
    <x v="500"/>
    <s v="E9582MNV"/>
    <d v="2025-03-18T00:00:00"/>
    <x v="2"/>
    <s v="55"/>
    <x v="10"/>
    <s v="PA"/>
    <x v="22"/>
    <x v="0"/>
    <d v="2025-03-18T00:00:00"/>
    <d v="1899-12-30T16:23:59"/>
    <d v="2025-03-18T00:00:00"/>
    <d v="1899-12-30T16:24:38"/>
    <d v="2025-03-18T00:00:00"/>
    <d v="1899-12-30T16:51:17"/>
    <x v="0"/>
    <x v="0"/>
    <s v="1322317484"/>
    <s v="FBO"/>
    <d v="1899-12-30T00:27:18"/>
    <x v="1756"/>
    <d v="1899-12-30T00:00:39"/>
    <s v="Granel"/>
    <s v="E001"/>
    <x v="2"/>
    <d v="1899-12-30T00:27:18"/>
    <d v="1899-12-30T00:26:39"/>
    <x v="7"/>
    <x v="17"/>
    <x v="4"/>
    <x v="2"/>
    <n v="0"/>
    <n v="0"/>
    <x v="0"/>
    <x v="2"/>
    <x v="2"/>
    <n v="0"/>
    <x v="8"/>
    <x v="1"/>
    <d v="1899-12-30T00:00:39"/>
    <d v="1899-12-30T00:00:39"/>
    <x v="0"/>
    <m/>
    <m/>
    <d v="1899-12-30T00:00:00"/>
    <d v="1899-12-30T00:27:18"/>
    <n v="3"/>
    <d v="1899-12-30T00:00:39"/>
    <n v="27.299999999995315"/>
    <x v="8"/>
    <x v="1"/>
  </r>
  <r>
    <x v="11"/>
    <s v="2025005856"/>
    <x v="0"/>
    <x v="927"/>
    <s v="E1202JHG"/>
    <d v="2025-03-18T00:00:00"/>
    <x v="2"/>
    <s v="3042"/>
    <x v="13"/>
    <s v="PA"/>
    <x v="18"/>
    <x v="0"/>
    <d v="2025-03-18T00:00:00"/>
    <d v="1899-12-30T16:28:14"/>
    <d v="2025-03-18T00:00:00"/>
    <d v="1899-12-30T16:28:53"/>
    <d v="2025-03-18T00:00:00"/>
    <d v="1899-12-30T16:56:18"/>
    <x v="0"/>
    <x v="0"/>
    <s v="1322317485"/>
    <s v="FBO"/>
    <d v="1899-12-30T00:28:04"/>
    <x v="684"/>
    <d v="1899-12-30T00:00:39"/>
    <s v="Granel"/>
    <s v="E001"/>
    <x v="2"/>
    <d v="1899-12-30T00:28:04"/>
    <d v="1899-12-30T00:27:25"/>
    <x v="7"/>
    <x v="17"/>
    <x v="4"/>
    <x v="2"/>
    <n v="0"/>
    <n v="0"/>
    <x v="0"/>
    <x v="2"/>
    <x v="2"/>
    <n v="0"/>
    <x v="8"/>
    <x v="1"/>
    <d v="1899-12-30T00:00:39"/>
    <d v="1899-12-30T00:00:39"/>
    <x v="0"/>
    <m/>
    <m/>
    <d v="1899-12-30T00:00:00"/>
    <d v="1899-12-30T00:28:04"/>
    <n v="3"/>
    <d v="1899-12-30T00:00:39"/>
    <n v="28.066666666665565"/>
    <x v="8"/>
    <x v="1"/>
  </r>
  <r>
    <x v="11"/>
    <s v="2025005852"/>
    <x v="0"/>
    <x v="922"/>
    <s v="E2163JCB"/>
    <d v="2025-03-18T00:00:00"/>
    <x v="2"/>
    <s v="3044"/>
    <x v="25"/>
    <s v="PA"/>
    <x v="17"/>
    <x v="0"/>
    <d v="2025-03-18T00:00:00"/>
    <d v="1899-12-30T16:21:38"/>
    <d v="2025-03-18T00:00:00"/>
    <d v="1899-12-30T16:22:17"/>
    <d v="2025-03-18T00:00:00"/>
    <d v="1899-12-30T17:01:34"/>
    <x v="0"/>
    <x v="0"/>
    <s v="1322317486"/>
    <s v="FBO"/>
    <d v="1899-12-30T00:39:56"/>
    <x v="960"/>
    <d v="1899-12-30T00:00:39"/>
    <s v="Granel"/>
    <s v="E001"/>
    <x v="2"/>
    <d v="1899-12-30T00:39:56"/>
    <d v="1899-12-30T00:39:17"/>
    <x v="7"/>
    <x v="17"/>
    <x v="4"/>
    <x v="2"/>
    <n v="0"/>
    <n v="0"/>
    <x v="0"/>
    <x v="2"/>
    <x v="2"/>
    <n v="0"/>
    <x v="8"/>
    <x v="1"/>
    <d v="1899-12-30T00:00:39"/>
    <d v="1899-12-30T00:00:39"/>
    <x v="0"/>
    <m/>
    <m/>
    <d v="1899-12-30T00:00:00"/>
    <d v="1899-12-30T00:39:56"/>
    <n v="3"/>
    <d v="1899-12-30T00:00:39"/>
    <n v="39.933333333345701"/>
    <x v="12"/>
    <x v="1"/>
  </r>
  <r>
    <x v="11"/>
    <s v="2025005857"/>
    <x v="0"/>
    <x v="784"/>
    <s v="E1219LWL"/>
    <d v="2025-03-18T00:00:00"/>
    <x v="2"/>
    <s v="3044"/>
    <x v="25"/>
    <s v="PA"/>
    <x v="17"/>
    <x v="0"/>
    <d v="2025-03-18T00:00:00"/>
    <d v="1899-12-30T16:29:28"/>
    <d v="2025-03-18T00:00:00"/>
    <d v="1899-12-30T16:30:06"/>
    <d v="2025-03-18T00:00:00"/>
    <d v="1899-12-30T17:16:22"/>
    <x v="0"/>
    <x v="0"/>
    <s v="1322317487"/>
    <s v="FBO"/>
    <d v="1899-12-30T00:46:54"/>
    <x v="3004"/>
    <d v="1899-12-30T00:00:38"/>
    <s v="Granel"/>
    <s v="E001"/>
    <x v="2"/>
    <d v="1899-12-30T00:46:54"/>
    <d v="1899-12-30T00:46:16"/>
    <x v="7"/>
    <x v="17"/>
    <x v="4"/>
    <x v="2"/>
    <n v="0"/>
    <n v="0"/>
    <x v="0"/>
    <x v="2"/>
    <x v="2"/>
    <n v="0"/>
    <x v="8"/>
    <x v="0"/>
    <d v="1899-12-30T00:00:38"/>
    <d v="1899-12-30T00:00:38"/>
    <x v="0"/>
    <m/>
    <m/>
    <d v="1899-12-30T00:00:00"/>
    <d v="1899-12-30T00:46:54"/>
    <n v="3"/>
    <d v="1899-12-30T00:00:38"/>
    <n v="46.899999999993582"/>
    <x v="12"/>
    <x v="0"/>
  </r>
  <r>
    <x v="11"/>
    <s v="2025005858"/>
    <x v="0"/>
    <x v="787"/>
    <s v="E6997LHG"/>
    <d v="2025-03-18T00:00:00"/>
    <x v="2"/>
    <s v="55"/>
    <x v="10"/>
    <s v="PA"/>
    <x v="22"/>
    <x v="0"/>
    <d v="2025-03-18T00:00:00"/>
    <d v="1899-12-30T16:30:58"/>
    <d v="2025-03-18T00:00:00"/>
    <d v="1899-12-30T16:31:37"/>
    <d v="2025-03-18T00:00:00"/>
    <d v="1899-12-30T17:18:34"/>
    <x v="0"/>
    <x v="0"/>
    <s v="1322317488"/>
    <s v="FBO"/>
    <d v="1899-12-30T00:47:36"/>
    <x v="2749"/>
    <d v="1899-12-30T00:00:39"/>
    <s v="Granel"/>
    <s v="E001"/>
    <x v="2"/>
    <d v="1899-12-30T00:47:36"/>
    <d v="1899-12-30T00:46:57"/>
    <x v="7"/>
    <x v="17"/>
    <x v="4"/>
    <x v="2"/>
    <n v="0"/>
    <n v="0"/>
    <x v="0"/>
    <x v="2"/>
    <x v="2"/>
    <n v="0"/>
    <x v="8"/>
    <x v="0"/>
    <d v="1899-12-30T00:00:39"/>
    <d v="1899-12-30T00:00:39"/>
    <x v="0"/>
    <m/>
    <m/>
    <d v="1899-12-30T00:00:00"/>
    <d v="1899-12-30T00:47:36"/>
    <n v="3"/>
    <d v="1899-12-30T00:00:39"/>
    <n v="47.59999999999193"/>
    <x v="12"/>
    <x v="0"/>
  </r>
  <r>
    <x v="11"/>
    <s v="2025005865"/>
    <x v="0"/>
    <x v="1354"/>
    <s v="E3170MNG"/>
    <d v="2025-03-18T00:00:00"/>
    <x v="2"/>
    <s v="2906"/>
    <x v="11"/>
    <s v="PA"/>
    <x v="2"/>
    <x v="0"/>
    <d v="2025-03-18T00:00:00"/>
    <d v="1899-12-30T17:06:27"/>
    <d v="2025-03-18T00:00:00"/>
    <d v="1899-12-30T17:07:06"/>
    <d v="2025-03-18T00:00:00"/>
    <d v="1899-12-30T17:23:40"/>
    <x v="0"/>
    <x v="0"/>
    <s v="1322317489"/>
    <s v="FBO"/>
    <d v="1899-12-30T00:17:13"/>
    <x v="2456"/>
    <d v="1899-12-30T00:00:39"/>
    <s v="Ensacado"/>
    <s v="E002"/>
    <x v="2"/>
    <d v="1899-12-30T00:17:13"/>
    <d v="1899-12-30T00:16:34"/>
    <x v="11"/>
    <x v="17"/>
    <x v="4"/>
    <x v="1"/>
    <n v="0"/>
    <n v="0"/>
    <x v="0"/>
    <x v="1"/>
    <x v="2"/>
    <n v="0"/>
    <x v="8"/>
    <x v="1"/>
    <d v="1899-12-30T00:00:39"/>
    <d v="1899-12-30T00:00:39"/>
    <x v="0"/>
    <m/>
    <m/>
    <d v="1899-12-30T00:00:00"/>
    <d v="1899-12-30T00:17:13"/>
    <n v="3"/>
    <d v="1899-12-30T00:00:39"/>
    <n v="17.216666666668825"/>
    <x v="12"/>
    <x v="1"/>
  </r>
  <r>
    <x v="11"/>
    <s v="2025005849"/>
    <x v="0"/>
    <x v="783"/>
    <s v="E3120HXB"/>
    <d v="2025-03-18T00:00:00"/>
    <x v="2"/>
    <s v="3218"/>
    <x v="55"/>
    <s v="PA"/>
    <x v="26"/>
    <x v="0"/>
    <d v="2025-03-18T00:00:00"/>
    <d v="1899-12-30T16:13:37"/>
    <d v="2025-03-18T00:00:00"/>
    <d v="1899-12-30T16:14:16"/>
    <d v="2025-03-18T00:00:00"/>
    <d v="1899-12-30T17:37:55"/>
    <x v="0"/>
    <x v="0"/>
    <s v="1322317490"/>
    <s v="FBO"/>
    <d v="1899-12-30T01:24:18"/>
    <x v="2212"/>
    <d v="1899-12-30T00:00:39"/>
    <s v="Granel"/>
    <s v="E001"/>
    <x v="2"/>
    <d v="1899-12-30T01:24:18"/>
    <d v="1899-12-30T01:23:39"/>
    <x v="7"/>
    <x v="17"/>
    <x v="4"/>
    <x v="2"/>
    <n v="0"/>
    <n v="0"/>
    <x v="0"/>
    <x v="2"/>
    <x v="2"/>
    <n v="0"/>
    <x v="8"/>
    <x v="0"/>
    <d v="1899-12-30T00:00:39"/>
    <d v="1899-12-30T00:00:39"/>
    <x v="0"/>
    <m/>
    <m/>
    <d v="1899-12-30T00:00:00"/>
    <d v="1899-12-30T01:24:18"/>
    <n v="3"/>
    <d v="1899-12-30T00:00:39"/>
    <n v="84.29999999999032"/>
    <x v="12"/>
    <x v="0"/>
  </r>
  <r>
    <x v="11"/>
    <s v="2025005859"/>
    <x v="0"/>
    <x v="815"/>
    <s v="E9106MPM"/>
    <d v="2025-03-18T00:00:00"/>
    <x v="2"/>
    <s v="3044"/>
    <x v="25"/>
    <s v="PA"/>
    <x v="17"/>
    <x v="0"/>
    <d v="2025-03-18T00:00:00"/>
    <d v="1899-12-30T16:44:52"/>
    <d v="2025-03-18T00:00:00"/>
    <d v="1899-12-30T16:45:31"/>
    <d v="2025-03-18T00:00:00"/>
    <d v="1899-12-30T17:39:46"/>
    <x v="0"/>
    <x v="0"/>
    <s v="1322317491"/>
    <s v="FBO"/>
    <d v="1899-12-30T00:54:54"/>
    <x v="3508"/>
    <d v="1899-12-30T00:00:39"/>
    <s v="Granel"/>
    <s v="E001"/>
    <x v="2"/>
    <d v="1899-12-30T00:54:54"/>
    <d v="1899-12-30T00:54:15"/>
    <x v="7"/>
    <x v="17"/>
    <x v="4"/>
    <x v="2"/>
    <n v="0"/>
    <n v="0"/>
    <x v="0"/>
    <x v="2"/>
    <x v="2"/>
    <n v="0"/>
    <x v="8"/>
    <x v="0"/>
    <d v="1899-12-30T00:00:39"/>
    <d v="1899-12-30T00:00:39"/>
    <x v="0"/>
    <m/>
    <m/>
    <d v="1899-12-30T00:00:00"/>
    <d v="1899-12-30T00:54:54"/>
    <n v="3"/>
    <d v="1899-12-30T00:00:39"/>
    <n v="54.899999999999949"/>
    <x v="12"/>
    <x v="0"/>
  </r>
  <r>
    <x v="11"/>
    <s v="2025005867"/>
    <x v="0"/>
    <x v="1429"/>
    <s v="E51RS53"/>
    <d v="2025-03-18T00:00:00"/>
    <x v="2"/>
    <s v="2906"/>
    <x v="11"/>
    <s v="PA"/>
    <x v="2"/>
    <x v="0"/>
    <d v="2025-03-18T00:00:00"/>
    <d v="1899-12-30T17:29:00"/>
    <d v="2025-03-18T00:00:00"/>
    <d v="1899-12-30T17:29:41"/>
    <d v="2025-03-18T00:00:00"/>
    <d v="1899-12-30T17:58:34"/>
    <x v="0"/>
    <x v="0"/>
    <s v="1322317492"/>
    <s v="EXW"/>
    <d v="1899-12-30T00:29:34"/>
    <x v="2314"/>
    <d v="1899-12-30T00:00:41"/>
    <s v="Ensacado"/>
    <s v="E002"/>
    <x v="1"/>
    <d v="1899-12-30T00:29:34"/>
    <d v="1899-12-30T00:28:53"/>
    <x v="11"/>
    <x v="17"/>
    <x v="4"/>
    <x v="1"/>
    <n v="0"/>
    <n v="0"/>
    <x v="0"/>
    <x v="1"/>
    <x v="2"/>
    <n v="0"/>
    <x v="8"/>
    <x v="1"/>
    <d v="1899-12-30T00:00:41"/>
    <d v="1899-12-30T00:00:41"/>
    <x v="0"/>
    <m/>
    <m/>
    <d v="1899-12-30T00:00:00"/>
    <d v="1899-12-30T00:29:34"/>
    <n v="3"/>
    <d v="1899-12-30T00:00:41"/>
    <n v="29.566666666670436"/>
    <x v="12"/>
    <x v="1"/>
  </r>
  <r>
    <x v="11"/>
    <s v="2025005861"/>
    <x v="0"/>
    <x v="936"/>
    <s v="E6102LLH"/>
    <d v="2025-03-18T00:00:00"/>
    <x v="2"/>
    <s v="55"/>
    <x v="10"/>
    <s v="PA"/>
    <x v="22"/>
    <x v="0"/>
    <d v="2025-03-18T00:00:00"/>
    <d v="1899-12-30T16:51:31"/>
    <d v="2025-03-18T00:00:00"/>
    <d v="1899-12-30T16:52:12"/>
    <d v="2025-03-18T00:00:00"/>
    <d v="1899-12-30T18:01:51"/>
    <x v="0"/>
    <x v="0"/>
    <s v="1322317493"/>
    <s v="EXW"/>
    <d v="1899-12-30T01:10:20"/>
    <x v="3822"/>
    <d v="1899-12-30T00:00:41"/>
    <s v="Granel"/>
    <s v="E001"/>
    <x v="1"/>
    <d v="1899-12-30T01:10:20"/>
    <d v="1899-12-30T01:09:39"/>
    <x v="7"/>
    <x v="17"/>
    <x v="4"/>
    <x v="2"/>
    <n v="0"/>
    <n v="0"/>
    <x v="0"/>
    <x v="2"/>
    <x v="2"/>
    <n v="0"/>
    <x v="8"/>
    <x v="0"/>
    <d v="1899-12-30T00:00:41"/>
    <d v="1899-12-30T00:00:41"/>
    <x v="0"/>
    <m/>
    <m/>
    <d v="1899-12-30T00:00:00"/>
    <d v="1899-12-30T01:10:20"/>
    <n v="3"/>
    <d v="1899-12-30T00:00:41"/>
    <n v="70.333333333329506"/>
    <x v="9"/>
    <x v="0"/>
  </r>
  <r>
    <x v="11"/>
    <s v="2025005863"/>
    <x v="0"/>
    <x v="791"/>
    <s v="E1094JPT"/>
    <d v="2025-03-18T00:00:00"/>
    <x v="2"/>
    <s v="55"/>
    <x v="10"/>
    <s v="PA"/>
    <x v="22"/>
    <x v="0"/>
    <d v="2025-03-18T00:00:00"/>
    <d v="1899-12-30T17:04:45"/>
    <d v="2025-03-18T00:00:00"/>
    <d v="1899-12-30T17:05:23"/>
    <d v="2025-03-18T00:00:00"/>
    <d v="1899-12-30T18:07:45"/>
    <x v="0"/>
    <x v="0"/>
    <s v="1322317494"/>
    <s v="FBO"/>
    <d v="1899-12-30T01:03:00"/>
    <x v="3823"/>
    <d v="1899-12-30T00:00:38"/>
    <s v="Granel"/>
    <s v="E001"/>
    <x v="2"/>
    <d v="1899-12-30T01:03:00"/>
    <d v="1899-12-30T01:02:22"/>
    <x v="11"/>
    <x v="17"/>
    <x v="4"/>
    <x v="2"/>
    <n v="0"/>
    <n v="0"/>
    <x v="0"/>
    <x v="2"/>
    <x v="2"/>
    <n v="0"/>
    <x v="8"/>
    <x v="0"/>
    <d v="1899-12-30T00:00:38"/>
    <d v="1899-12-30T00:00:38"/>
    <x v="0"/>
    <m/>
    <m/>
    <d v="1899-12-30T00:00:00"/>
    <d v="1899-12-30T01:03:00"/>
    <n v="3"/>
    <d v="1899-12-30T00:00:38"/>
    <n v="62.999999999999936"/>
    <x v="9"/>
    <x v="0"/>
  </r>
  <r>
    <x v="11"/>
    <s v="2025005854"/>
    <x v="0"/>
    <x v="925"/>
    <s v="E2543HVB"/>
    <d v="2025-03-18T00:00:00"/>
    <x v="2"/>
    <s v="3218"/>
    <x v="55"/>
    <s v="PA"/>
    <x v="26"/>
    <x v="0"/>
    <d v="2025-03-18T00:00:00"/>
    <d v="1899-12-30T16:25:15"/>
    <d v="2025-03-18T00:00:00"/>
    <d v="1899-12-30T16:25:54"/>
    <d v="2025-03-18T00:00:00"/>
    <d v="1899-12-30T18:10:40"/>
    <x v="0"/>
    <x v="0"/>
    <s v="1322317495"/>
    <s v="FBO"/>
    <d v="1899-12-30T01:45:25"/>
    <x v="3824"/>
    <d v="1899-12-30T00:00:39"/>
    <s v="Granel"/>
    <s v="E001"/>
    <x v="2"/>
    <d v="1899-12-30T01:45:25"/>
    <d v="1899-12-30T01:44:46"/>
    <x v="7"/>
    <x v="17"/>
    <x v="4"/>
    <x v="2"/>
    <n v="0"/>
    <n v="0"/>
    <x v="0"/>
    <x v="2"/>
    <x v="2"/>
    <n v="0"/>
    <x v="8"/>
    <x v="2"/>
    <d v="1899-12-30T00:00:39"/>
    <d v="1899-12-30T00:00:39"/>
    <x v="0"/>
    <m/>
    <m/>
    <d v="1899-12-30T00:00:00"/>
    <d v="1899-12-30T01:45:25"/>
    <n v="3"/>
    <d v="1899-12-30T00:00:39"/>
    <n v="105.4166666666687"/>
    <x v="9"/>
    <x v="0"/>
  </r>
  <r>
    <x v="11"/>
    <s v="2025005869"/>
    <x v="0"/>
    <x v="928"/>
    <s v="E2376GDG"/>
    <d v="2025-03-18T00:00:00"/>
    <x v="2"/>
    <s v="3044"/>
    <x v="25"/>
    <s v="PA"/>
    <x v="17"/>
    <x v="0"/>
    <d v="2025-03-18T00:00:00"/>
    <d v="1899-12-30T17:35:33"/>
    <d v="2025-03-18T00:00:00"/>
    <d v="1899-12-30T17:36:12"/>
    <d v="2025-03-18T00:00:00"/>
    <d v="1899-12-30T18:16:50"/>
    <x v="0"/>
    <x v="0"/>
    <s v="1322317496"/>
    <s v="FBO"/>
    <d v="1899-12-30T00:41:17"/>
    <x v="3825"/>
    <d v="1899-12-30T00:00:39"/>
    <s v="Granel"/>
    <s v="E001"/>
    <x v="2"/>
    <d v="1899-12-30T00:41:17"/>
    <d v="1899-12-30T00:40:38"/>
    <x v="11"/>
    <x v="17"/>
    <x v="4"/>
    <x v="2"/>
    <n v="0"/>
    <n v="0"/>
    <x v="0"/>
    <x v="2"/>
    <x v="2"/>
    <n v="0"/>
    <x v="8"/>
    <x v="1"/>
    <d v="1899-12-30T00:00:39"/>
    <d v="1899-12-30T00:00:39"/>
    <x v="0"/>
    <m/>
    <m/>
    <d v="1899-12-30T00:00:00"/>
    <d v="1899-12-30T00:41:17"/>
    <n v="3"/>
    <d v="1899-12-30T00:00:39"/>
    <n v="41.283333333331207"/>
    <x v="9"/>
    <x v="1"/>
  </r>
  <r>
    <x v="11"/>
    <s v="2025005864"/>
    <x v="0"/>
    <x v="786"/>
    <s v="E4426HTW"/>
    <d v="2025-03-18T00:00:00"/>
    <x v="2"/>
    <s v="55"/>
    <x v="10"/>
    <s v="PA"/>
    <x v="22"/>
    <x v="0"/>
    <d v="2025-03-18T00:00:00"/>
    <d v="1899-12-30T17:06:18"/>
    <d v="2025-03-18T00:00:00"/>
    <d v="1899-12-30T17:06:57"/>
    <d v="2025-03-18T00:00:00"/>
    <d v="1899-12-30T18:21:47"/>
    <x v="0"/>
    <x v="0"/>
    <s v="1322317497"/>
    <s v="FBO"/>
    <d v="1899-12-30T01:15:29"/>
    <x v="3787"/>
    <d v="1899-12-30T00:00:39"/>
    <s v="Granel"/>
    <s v="E001"/>
    <x v="2"/>
    <d v="1899-12-30T01:15:29"/>
    <d v="1899-12-30T01:14:50"/>
    <x v="11"/>
    <x v="17"/>
    <x v="4"/>
    <x v="2"/>
    <n v="0"/>
    <n v="0"/>
    <x v="0"/>
    <x v="2"/>
    <x v="2"/>
    <n v="0"/>
    <x v="8"/>
    <x v="0"/>
    <d v="1899-12-30T00:00:39"/>
    <d v="1899-12-30T00:00:39"/>
    <x v="0"/>
    <m/>
    <m/>
    <d v="1899-12-30T00:00:00"/>
    <d v="1899-12-30T01:15:29"/>
    <n v="3"/>
    <d v="1899-12-30T00:00:39"/>
    <n v="75.483333333331274"/>
    <x v="9"/>
    <x v="0"/>
  </r>
  <r>
    <x v="11"/>
    <s v="2025005873"/>
    <x v="0"/>
    <x v="917"/>
    <s v="E1437MRF"/>
    <d v="2025-03-18T00:00:00"/>
    <x v="2"/>
    <s v="2906"/>
    <x v="11"/>
    <s v="PA"/>
    <x v="2"/>
    <x v="0"/>
    <d v="2025-03-18T00:00:00"/>
    <d v="1899-12-30T18:05:32"/>
    <d v="2025-03-18T00:00:00"/>
    <d v="1899-12-30T18:06:12"/>
    <d v="2025-03-18T00:00:00"/>
    <d v="1899-12-30T18:24:32"/>
    <x v="0"/>
    <x v="0"/>
    <s v="1322317498"/>
    <s v="FBO"/>
    <d v="1899-12-30T00:19:00"/>
    <x v="3826"/>
    <d v="1899-12-30T00:00:40"/>
    <s v="Ensacado"/>
    <s v="E002"/>
    <x v="2"/>
    <d v="1899-12-30T00:19:00"/>
    <d v="1899-12-30T00:18:20"/>
    <x v="8"/>
    <x v="17"/>
    <x v="4"/>
    <x v="1"/>
    <n v="0"/>
    <n v="0"/>
    <x v="0"/>
    <x v="1"/>
    <x v="2"/>
    <n v="0"/>
    <x v="8"/>
    <x v="1"/>
    <d v="1899-12-30T00:00:40"/>
    <d v="1899-12-30T00:00:40"/>
    <x v="0"/>
    <m/>
    <m/>
    <d v="1899-12-30T00:00:00"/>
    <d v="1899-12-30T00:19:00"/>
    <n v="3"/>
    <d v="1899-12-30T00:00:40"/>
    <n v="19.000000000007926"/>
    <x v="9"/>
    <x v="1"/>
  </r>
  <r>
    <x v="11"/>
    <s v="2025005860"/>
    <x v="0"/>
    <x v="794"/>
    <s v="E1731LNY"/>
    <d v="2025-03-18T00:00:00"/>
    <x v="2"/>
    <s v="3218"/>
    <x v="55"/>
    <s v="PA"/>
    <x v="26"/>
    <x v="0"/>
    <d v="2025-03-18T00:00:00"/>
    <d v="1899-12-30T16:46:33"/>
    <d v="2025-03-18T00:00:00"/>
    <d v="1899-12-30T16:47:11"/>
    <d v="2025-03-18T00:00:00"/>
    <d v="1899-12-30T18:48:53"/>
    <x v="0"/>
    <x v="0"/>
    <s v="1322317499"/>
    <s v="FBO"/>
    <d v="1899-12-30T02:02:20"/>
    <x v="3827"/>
    <d v="1899-12-30T00:00:38"/>
    <s v="Granel"/>
    <s v="E001"/>
    <x v="2"/>
    <d v="1899-12-30T02:02:20"/>
    <d v="1899-12-30T02:01:42"/>
    <x v="7"/>
    <x v="17"/>
    <x v="4"/>
    <x v="2"/>
    <n v="0"/>
    <n v="0"/>
    <x v="0"/>
    <x v="2"/>
    <x v="2"/>
    <n v="0"/>
    <x v="8"/>
    <x v="2"/>
    <d v="1899-12-30T00:00:38"/>
    <d v="1899-12-30T00:00:38"/>
    <x v="0"/>
    <m/>
    <m/>
    <d v="1899-12-30T00:00:00"/>
    <d v="1899-12-30T02:02:20"/>
    <n v="3"/>
    <d v="1899-12-30T00:00:38"/>
    <n v="122.33333333332804"/>
    <x v="9"/>
    <x v="0"/>
  </r>
  <r>
    <x v="11"/>
    <s v="2025005872"/>
    <x v="0"/>
    <x v="800"/>
    <s v="E4280KCL"/>
    <d v="2025-03-18T00:00:00"/>
    <x v="2"/>
    <s v="55"/>
    <x v="10"/>
    <s v="PA"/>
    <x v="2"/>
    <x v="0"/>
    <d v="2025-03-18T00:00:00"/>
    <d v="1899-12-30T17:54:55"/>
    <d v="2025-03-18T00:00:00"/>
    <d v="1899-12-30T19:08:41"/>
    <d v="2025-03-18T00:00:00"/>
    <d v="1899-12-30T19:09:22"/>
    <x v="121"/>
    <x v="2"/>
    <s v="1322317500"/>
    <s v="FBO"/>
    <d v="1899-12-30T01:14:27"/>
    <x v="3528"/>
    <d v="1899-12-30T01:13:46"/>
    <s v="Granel"/>
    <s v="E001"/>
    <x v="2"/>
    <d v="1899-12-30T01:14:27"/>
    <d v="1899-12-30T00:00:41"/>
    <x v="11"/>
    <x v="17"/>
    <x v="4"/>
    <x v="2"/>
    <n v="0"/>
    <n v="0"/>
    <x v="0"/>
    <x v="2"/>
    <x v="2"/>
    <n v="0"/>
    <x v="8"/>
    <x v="0"/>
    <d v="1899-12-30T01:13:46"/>
    <d v="1899-12-30T00:15:46"/>
    <x v="0"/>
    <m/>
    <m/>
    <d v="1899-12-30T00:00:00"/>
    <d v="1899-12-30T01:14:27"/>
    <n v="3"/>
    <d v="1899-12-30T01:13:46"/>
    <n v="74.450000000001566"/>
    <x v="10"/>
    <x v="0"/>
  </r>
  <r>
    <x v="11"/>
    <s v="2025005874"/>
    <x v="0"/>
    <x v="801"/>
    <s v="E5872HZF"/>
    <d v="2025-03-18T00:00:00"/>
    <x v="2"/>
    <s v="55"/>
    <x v="10"/>
    <s v="PA"/>
    <x v="22"/>
    <x v="0"/>
    <d v="2025-03-18T00:00:00"/>
    <d v="1899-12-30T18:32:23"/>
    <d v="2025-03-18T00:00:00"/>
    <d v="1899-12-30T08:12:00"/>
    <d v="2025-03-18T00:00:00"/>
    <d v="1899-12-30T19:22:43"/>
    <x v="336"/>
    <x v="0"/>
    <s v="1322317501"/>
    <s v="FBO"/>
    <d v="1899-12-30T21:31:06"/>
    <x v="3828"/>
    <d v="1899-12-30T10:20:23"/>
    <s v="Granel"/>
    <s v="E001"/>
    <x v="2"/>
    <d v="1899-12-30T00:50:20"/>
    <d v="1899-12-30T11:10:43"/>
    <x v="8"/>
    <x v="17"/>
    <x v="4"/>
    <x v="2"/>
    <n v="0"/>
    <n v="0"/>
    <x v="0"/>
    <x v="2"/>
    <x v="2"/>
    <n v="0"/>
    <x v="8"/>
    <x v="0"/>
    <d v="1899-12-30T10:20:23"/>
    <d v="1899-12-30T09:22:23"/>
    <x v="1"/>
    <m/>
    <m/>
    <d v="1899-12-30T00:00:00"/>
    <d v="1899-12-30T00:50:20"/>
    <n v="3"/>
    <n v="-0.43082175925926003"/>
    <n v="50.333333333327985"/>
    <x v="10"/>
    <x v="0"/>
  </r>
  <r>
    <x v="11"/>
    <s v="2025005876"/>
    <x v="0"/>
    <x v="918"/>
    <s v="E9055JGZ"/>
    <d v="2025-03-18T00:00:00"/>
    <x v="2"/>
    <s v="2906"/>
    <x v="11"/>
    <s v="PA"/>
    <x v="2"/>
    <x v="0"/>
    <d v="2025-03-18T00:00:00"/>
    <d v="1899-12-30T19:21:15"/>
    <d v="2025-03-18T00:00:00"/>
    <d v="1899-12-30T19:21:55"/>
    <d v="2025-03-18T00:00:00"/>
    <d v="1899-12-30T19:54:03"/>
    <x v="0"/>
    <x v="0"/>
    <s v="1322317502"/>
    <s v="FBO"/>
    <d v="1899-12-30T00:32:48"/>
    <x v="2000"/>
    <d v="1899-12-30T00:00:40"/>
    <s v="Ensacado"/>
    <s v="E002"/>
    <x v="2"/>
    <d v="1899-12-30T00:32:48"/>
    <d v="1899-12-30T00:32:08"/>
    <x v="12"/>
    <x v="17"/>
    <x v="4"/>
    <x v="1"/>
    <n v="0"/>
    <n v="0"/>
    <x v="0"/>
    <x v="1"/>
    <x v="2"/>
    <n v="0"/>
    <x v="8"/>
    <x v="1"/>
    <d v="1899-12-30T00:00:40"/>
    <d v="1899-12-30T00:00:40"/>
    <x v="0"/>
    <m/>
    <m/>
    <d v="1899-12-30T00:00:00"/>
    <d v="1899-12-30T00:32:48"/>
    <n v="3"/>
    <d v="1899-12-30T00:00:40"/>
    <n v="32.800000000003045"/>
    <x v="10"/>
    <x v="1"/>
  </r>
  <r>
    <x v="11"/>
    <s v="2025005877"/>
    <x v="0"/>
    <x v="796"/>
    <s v="E4570MKW"/>
    <d v="2025-03-18T00:00:00"/>
    <x v="2"/>
    <s v="3044"/>
    <x v="25"/>
    <s v="PA"/>
    <x v="17"/>
    <x v="0"/>
    <d v="2025-03-18T00:00:00"/>
    <d v="1899-12-30T19:23:35"/>
    <d v="2025-03-18T00:00:00"/>
    <d v="1899-12-30T19:24:15"/>
    <d v="2025-03-18T00:00:00"/>
    <d v="1899-12-30T20:07:44"/>
    <x v="0"/>
    <x v="0"/>
    <s v="1322317503"/>
    <s v="FBO"/>
    <d v="1899-12-30T00:44:09"/>
    <x v="3372"/>
    <d v="1899-12-30T00:00:40"/>
    <s v="Granel"/>
    <s v="E001"/>
    <x v="2"/>
    <d v="1899-12-30T00:44:09"/>
    <d v="1899-12-30T00:43:29"/>
    <x v="12"/>
    <x v="17"/>
    <x v="4"/>
    <x v="2"/>
    <n v="0"/>
    <n v="0"/>
    <x v="0"/>
    <x v="2"/>
    <x v="2"/>
    <n v="0"/>
    <x v="8"/>
    <x v="1"/>
    <d v="1899-12-30T00:00:40"/>
    <d v="1899-12-30T00:00:40"/>
    <x v="0"/>
    <m/>
    <m/>
    <d v="1899-12-30T00:00:00"/>
    <d v="1899-12-30T00:44:09"/>
    <n v="3"/>
    <d v="1899-12-30T00:00:40"/>
    <n v="44.149999999996666"/>
    <x v="13"/>
    <x v="1"/>
  </r>
  <r>
    <x v="11"/>
    <s v="2025005866"/>
    <x v="0"/>
    <x v="1471"/>
    <s v="EAN97EO"/>
    <d v="2025-03-18T00:00:00"/>
    <x v="2"/>
    <s v="55"/>
    <x v="10"/>
    <s v="PA"/>
    <x v="2"/>
    <x v="0"/>
    <d v="2025-03-18T00:00:00"/>
    <d v="1899-12-30T17:10:13"/>
    <d v="2025-03-18T00:00:00"/>
    <d v="1899-12-30T19:39:55"/>
    <d v="2025-03-18T00:00:00"/>
    <d v="1899-12-30T19:57:54"/>
    <x v="334"/>
    <x v="40"/>
    <s v="1322317504"/>
    <s v="EXW"/>
    <d v="1899-12-30T02:47:41"/>
    <x v="3829"/>
    <d v="1899-12-30T02:29:42"/>
    <s v="Granel"/>
    <s v="E001"/>
    <x v="1"/>
    <d v="1899-12-30T02:47:41"/>
    <d v="1899-12-30T00:17:59"/>
    <x v="11"/>
    <x v="17"/>
    <x v="4"/>
    <x v="2"/>
    <n v="0"/>
    <n v="0"/>
    <x v="0"/>
    <x v="2"/>
    <x v="2"/>
    <n v="0"/>
    <x v="8"/>
    <x v="2"/>
    <d v="1899-12-30T02:29:42"/>
    <d v="1899-12-30T01:31:42"/>
    <x v="0"/>
    <m/>
    <m/>
    <d v="1899-12-30T00:00:00"/>
    <d v="1899-12-30T02:47:41"/>
    <n v="3"/>
    <d v="1899-12-30T02:29:42"/>
    <n v="167.6833333333345"/>
    <x v="10"/>
    <x v="0"/>
  </r>
  <r>
    <x v="11"/>
    <s v="2025005880"/>
    <x v="0"/>
    <x v="1451"/>
    <s v="EBO87ZN"/>
    <d v="2025-03-18T00:00:00"/>
    <x v="2"/>
    <s v="55"/>
    <x v="10"/>
    <s v="PA"/>
    <x v="22"/>
    <x v="0"/>
    <d v="2025-03-18T00:00:00"/>
    <d v="1899-12-30T19:43:37"/>
    <d v="2025-03-18T00:00:00"/>
    <d v="1899-12-30T19:44:16"/>
    <d v="2025-03-18T00:00:00"/>
    <d v="1899-12-30T20:42:06"/>
    <x v="0"/>
    <x v="0"/>
    <s v="1322317505"/>
    <s v="EXW"/>
    <d v="1899-12-30T00:58:29"/>
    <x v="291"/>
    <d v="1899-12-30T00:00:39"/>
    <s v="Granel"/>
    <s v="E001"/>
    <x v="1"/>
    <d v="1899-12-30T00:58:29"/>
    <d v="1899-12-30T00:57:50"/>
    <x v="12"/>
    <x v="17"/>
    <x v="4"/>
    <x v="2"/>
    <n v="0"/>
    <n v="0"/>
    <x v="0"/>
    <x v="2"/>
    <x v="2"/>
    <n v="0"/>
    <x v="8"/>
    <x v="0"/>
    <d v="1899-12-30T00:00:39"/>
    <d v="1899-12-30T00:00:39"/>
    <x v="0"/>
    <m/>
    <m/>
    <d v="1899-12-30T00:00:00"/>
    <d v="1899-12-30T00:58:29"/>
    <n v="3"/>
    <d v="1899-12-30T00:00:39"/>
    <n v="58.483333333324779"/>
    <x v="13"/>
    <x v="0"/>
  </r>
  <r>
    <x v="11"/>
    <s v="2025005888"/>
    <x v="0"/>
    <x v="1356"/>
    <s v="E3715LST"/>
    <d v="2025-03-19T00:00:00"/>
    <x v="2"/>
    <s v="3044"/>
    <x v="25"/>
    <s v="PA"/>
    <x v="17"/>
    <x v="0"/>
    <d v="2025-03-19T00:00:00"/>
    <d v="1899-12-30T07:54:05"/>
    <d v="2025-03-19T00:00:00"/>
    <d v="1899-12-30T07:54:45"/>
    <d v="2025-03-19T00:00:00"/>
    <d v="1899-12-30T08:24:30"/>
    <x v="0"/>
    <x v="0"/>
    <s v="1322317506"/>
    <s v="FBO"/>
    <d v="1899-12-30T00:00:00"/>
    <x v="782"/>
    <d v="1899-12-30T00:00:00"/>
    <s v="Granel"/>
    <s v="E001"/>
    <x v="2"/>
    <d v="1899-12-30T00:30:25"/>
    <d v="1899-12-30T00:29:45"/>
    <x v="2"/>
    <x v="18"/>
    <x v="4"/>
    <x v="2"/>
    <n v="0"/>
    <n v="0"/>
    <x v="0"/>
    <x v="2"/>
    <x v="2"/>
    <n v="0"/>
    <x v="8"/>
    <x v="1"/>
    <d v="1899-12-30T00:00:00"/>
    <d v="1899-12-30T00:00:00"/>
    <x v="0"/>
    <m/>
    <m/>
    <d v="1899-12-30T00:00:00"/>
    <d v="1899-12-30T00:30:25"/>
    <n v="4"/>
    <d v="1899-12-30T00:00:40"/>
    <n v="30.416666666659136"/>
    <x v="2"/>
    <x v="1"/>
  </r>
  <r>
    <x v="11"/>
    <s v="2025005881"/>
    <x v="0"/>
    <x v="1353"/>
    <s v="E6211LYC"/>
    <d v="2025-03-19T00:00:00"/>
    <x v="2"/>
    <s v="55"/>
    <x v="10"/>
    <s v="PA"/>
    <x v="2"/>
    <x v="0"/>
    <d v="2025-03-19T00:00:00"/>
    <d v="1899-12-30T05:58:40"/>
    <d v="2025-03-19T00:00:00"/>
    <d v="1899-12-30T07:47:40"/>
    <d v="2025-03-19T00:00:00"/>
    <d v="1899-12-30T08:27:59"/>
    <x v="337"/>
    <x v="6"/>
    <s v="1322317507"/>
    <s v="EXW"/>
    <d v="1899-12-30T00:00:00"/>
    <x v="782"/>
    <d v="1899-12-30T00:00:00"/>
    <s v="Granel"/>
    <s v="E001"/>
    <x v="1"/>
    <d v="1899-12-30T02:29:19"/>
    <d v="1899-12-30T00:40:19"/>
    <x v="0"/>
    <x v="18"/>
    <x v="4"/>
    <x v="2"/>
    <n v="0"/>
    <n v="0"/>
    <x v="0"/>
    <x v="2"/>
    <x v="2"/>
    <n v="0"/>
    <x v="8"/>
    <x v="2"/>
    <d v="1899-12-30T00:00:00"/>
    <d v="1899-12-30T00:00:00"/>
    <x v="0"/>
    <m/>
    <m/>
    <d v="1899-12-30T00:00:00"/>
    <d v="1899-12-30T02:29:19"/>
    <n v="4"/>
    <d v="1899-12-30T01:49:00"/>
    <n v="149.31666666666717"/>
    <x v="2"/>
    <x v="0"/>
  </r>
  <r>
    <x v="11"/>
    <s v="2025005890"/>
    <x v="0"/>
    <x v="923"/>
    <s v="E6158KLG"/>
    <d v="2025-03-19T00:00:00"/>
    <x v="2"/>
    <s v="3044"/>
    <x v="25"/>
    <s v="PA"/>
    <x v="19"/>
    <x v="0"/>
    <d v="2025-03-19T00:00:00"/>
    <d v="1899-12-30T08:13:43"/>
    <d v="2025-03-19T00:00:00"/>
    <d v="1899-12-30T08:14:23"/>
    <d v="2025-03-19T00:00:00"/>
    <d v="1899-12-30T08:37:54"/>
    <x v="0"/>
    <x v="0"/>
    <s v="1322317508"/>
    <s v="FBO"/>
    <d v="1899-12-30T00:00:00"/>
    <x v="782"/>
    <d v="1899-12-30T00:00:00"/>
    <s v="Granel"/>
    <s v="E001"/>
    <x v="2"/>
    <d v="1899-12-30T00:24:11"/>
    <d v="1899-12-30T00:23:31"/>
    <x v="3"/>
    <x v="18"/>
    <x v="4"/>
    <x v="2"/>
    <n v="0"/>
    <n v="0"/>
    <x v="0"/>
    <x v="2"/>
    <x v="2"/>
    <n v="0"/>
    <x v="8"/>
    <x v="1"/>
    <d v="1899-12-30T00:00:00"/>
    <d v="1899-12-30T00:00:00"/>
    <x v="0"/>
    <m/>
    <m/>
    <d v="1899-12-30T00:00:00"/>
    <d v="1899-12-30T00:24:11"/>
    <n v="4"/>
    <d v="1899-12-30T00:00:40"/>
    <n v="24.18333333333117"/>
    <x v="2"/>
    <x v="1"/>
  </r>
  <r>
    <x v="11"/>
    <s v="2025005892"/>
    <x v="0"/>
    <x v="917"/>
    <s v="E1437MRF"/>
    <d v="2025-03-19T00:00:00"/>
    <x v="2"/>
    <s v="2906"/>
    <x v="11"/>
    <s v="PA"/>
    <x v="2"/>
    <x v="0"/>
    <d v="2025-03-19T00:00:00"/>
    <d v="1899-12-30T09:00:06"/>
    <d v="2025-03-19T00:00:00"/>
    <d v="1899-12-30T09:00:46"/>
    <d v="2025-03-19T00:00:00"/>
    <d v="1899-12-30T09:17:27"/>
    <x v="0"/>
    <x v="0"/>
    <s v="1322317509"/>
    <s v="FBO"/>
    <d v="1899-12-30T00:00:00"/>
    <x v="782"/>
    <d v="1899-12-30T00:00:00"/>
    <s v="Ensacado"/>
    <s v="E002"/>
    <x v="2"/>
    <d v="1899-12-30T00:17:21"/>
    <d v="1899-12-30T00:16:41"/>
    <x v="4"/>
    <x v="18"/>
    <x v="4"/>
    <x v="1"/>
    <n v="0"/>
    <n v="0"/>
    <x v="0"/>
    <x v="1"/>
    <x v="2"/>
    <n v="0"/>
    <x v="8"/>
    <x v="1"/>
    <d v="1899-12-30T00:00:00"/>
    <d v="1899-12-30T00:00:00"/>
    <x v="0"/>
    <m/>
    <m/>
    <d v="1899-12-30T00:00:00"/>
    <d v="1899-12-30T00:17:21"/>
    <n v="4"/>
    <d v="1899-12-30T00:00:40"/>
    <n v="17.350000000012784"/>
    <x v="3"/>
    <x v="1"/>
  </r>
  <r>
    <x v="11"/>
    <s v="2025005895"/>
    <x v="0"/>
    <x v="1427"/>
    <s v="EAF04LH"/>
    <d v="2025-03-19T00:00:00"/>
    <x v="2"/>
    <s v="2906"/>
    <x v="11"/>
    <s v="PA"/>
    <x v="2"/>
    <x v="0"/>
    <d v="2025-03-19T00:00:00"/>
    <d v="1899-12-30T09:09:52"/>
    <d v="2025-03-19T00:00:00"/>
    <d v="1899-12-30T09:10:36"/>
    <d v="2025-03-19T00:00:00"/>
    <d v="1899-12-30T09:26:41"/>
    <x v="0"/>
    <x v="0"/>
    <s v="1322317510"/>
    <s v="EXW"/>
    <d v="1899-12-30T00:00:00"/>
    <x v="782"/>
    <d v="1899-12-30T00:00:00"/>
    <s v="Ensacado"/>
    <s v="E002"/>
    <x v="1"/>
    <d v="1899-12-30T00:16:49"/>
    <d v="1899-12-30T00:16:05"/>
    <x v="4"/>
    <x v="18"/>
    <x v="4"/>
    <x v="1"/>
    <n v="0"/>
    <n v="0"/>
    <x v="0"/>
    <x v="1"/>
    <x v="2"/>
    <n v="0"/>
    <x v="8"/>
    <x v="1"/>
    <d v="1899-12-30T00:00:00"/>
    <d v="1899-12-30T00:00:00"/>
    <x v="0"/>
    <m/>
    <m/>
    <d v="1899-12-30T00:00:00"/>
    <d v="1899-12-30T00:16:49"/>
    <n v="4"/>
    <d v="1899-12-30T00:00:44"/>
    <n v="16.816666666665565"/>
    <x v="3"/>
    <x v="1"/>
  </r>
  <r>
    <x v="11"/>
    <s v="2025005898"/>
    <x v="0"/>
    <x v="921"/>
    <s v="E7567GYY"/>
    <d v="2025-03-19T00:00:00"/>
    <x v="2"/>
    <s v="3043"/>
    <x v="53"/>
    <s v="PA"/>
    <x v="24"/>
    <x v="0"/>
    <d v="2025-03-19T00:00:00"/>
    <d v="1899-12-30T09:27:59"/>
    <d v="2025-03-19T00:00:00"/>
    <d v="1899-12-30T09:28:39"/>
    <d v="2025-03-19T00:00:00"/>
    <d v="1899-12-30T10:01:12"/>
    <x v="0"/>
    <x v="0"/>
    <s v="1322317511"/>
    <s v="FBO"/>
    <d v="1899-12-30T00:00:00"/>
    <x v="782"/>
    <d v="1899-12-30T00:00:00"/>
    <s v="Granel"/>
    <s v="E001"/>
    <x v="2"/>
    <d v="1899-12-30T00:33:13"/>
    <d v="1899-12-30T00:32:33"/>
    <x v="4"/>
    <x v="18"/>
    <x v="4"/>
    <x v="2"/>
    <n v="0"/>
    <n v="0"/>
    <x v="0"/>
    <x v="2"/>
    <x v="2"/>
    <n v="0"/>
    <x v="8"/>
    <x v="1"/>
    <d v="1899-12-30T00:00:00"/>
    <d v="1899-12-30T00:00:00"/>
    <x v="0"/>
    <m/>
    <m/>
    <d v="1899-12-30T00:00:00"/>
    <d v="1899-12-30T00:33:13"/>
    <n v="4"/>
    <d v="1899-12-30T00:00:40"/>
    <n v="33.216666666667166"/>
    <x v="4"/>
    <x v="1"/>
  </r>
  <r>
    <x v="11"/>
    <s v="2025005899"/>
    <x v="0"/>
    <x v="812"/>
    <s v="E3174JJN"/>
    <d v="2025-03-19T00:00:00"/>
    <x v="2"/>
    <s v="55"/>
    <x v="10"/>
    <s v="PA"/>
    <x v="22"/>
    <x v="0"/>
    <d v="2025-03-19T00:00:00"/>
    <d v="1899-12-30T09:40:55"/>
    <d v="2025-03-19T00:00:00"/>
    <d v="1899-12-30T09:41:36"/>
    <d v="2025-03-19T00:00:00"/>
    <d v="1899-12-30T10:14:34"/>
    <x v="0"/>
    <x v="0"/>
    <s v="1322317512"/>
    <s v="FBO"/>
    <d v="1899-12-30T00:00:00"/>
    <x v="782"/>
    <d v="1899-12-30T00:00:00"/>
    <s v="Granel"/>
    <s v="E001"/>
    <x v="2"/>
    <d v="1899-12-30T00:33:39"/>
    <d v="1899-12-30T00:32:58"/>
    <x v="4"/>
    <x v="18"/>
    <x v="4"/>
    <x v="2"/>
    <n v="0"/>
    <n v="0"/>
    <x v="0"/>
    <x v="2"/>
    <x v="2"/>
    <n v="0"/>
    <x v="8"/>
    <x v="1"/>
    <d v="1899-12-30T00:00:00"/>
    <d v="1899-12-30T00:00:00"/>
    <x v="0"/>
    <m/>
    <m/>
    <d v="1899-12-30T00:00:00"/>
    <d v="1899-12-30T00:33:39"/>
    <n v="4"/>
    <d v="1899-12-30T00:00:41"/>
    <n v="33.650000000006457"/>
    <x v="4"/>
    <x v="1"/>
  </r>
  <r>
    <x v="11"/>
    <s v="2025005901"/>
    <x v="0"/>
    <x v="1353"/>
    <s v="E6211LYC"/>
    <d v="2025-03-19T00:00:00"/>
    <x v="2"/>
    <s v="55"/>
    <x v="10"/>
    <s v="PA"/>
    <x v="22"/>
    <x v="0"/>
    <d v="2025-03-19T00:00:00"/>
    <d v="1899-12-30T10:51:33"/>
    <d v="2025-03-19T00:00:00"/>
    <d v="1899-12-30T10:52:13"/>
    <d v="2025-03-19T00:00:00"/>
    <d v="1899-12-30T11:14:36"/>
    <x v="0"/>
    <x v="0"/>
    <s v="1322317513"/>
    <s v="EXW"/>
    <d v="1899-12-30T00:00:00"/>
    <x v="782"/>
    <d v="1899-12-30T00:00:00"/>
    <s v="Granel"/>
    <s v="E001"/>
    <x v="1"/>
    <d v="1899-12-30T00:23:03"/>
    <d v="1899-12-30T00:22:23"/>
    <x v="5"/>
    <x v="18"/>
    <x v="4"/>
    <x v="2"/>
    <n v="0"/>
    <n v="0"/>
    <x v="0"/>
    <x v="2"/>
    <x v="2"/>
    <n v="0"/>
    <x v="8"/>
    <x v="1"/>
    <d v="1899-12-30T00:00:00"/>
    <d v="1899-12-30T00:00:00"/>
    <x v="0"/>
    <m/>
    <m/>
    <d v="1899-12-30T00:00:00"/>
    <d v="1899-12-30T00:23:03"/>
    <n v="4"/>
    <d v="1899-12-30T00:00:40"/>
    <n v="23.049999999993609"/>
    <x v="5"/>
    <x v="1"/>
  </r>
  <r>
    <x v="11"/>
    <s v="2025005902"/>
    <x v="0"/>
    <x v="1434"/>
    <s v="EAC69HG"/>
    <d v="2025-03-19T00:00:00"/>
    <x v="2"/>
    <s v="2906"/>
    <x v="11"/>
    <s v="PA"/>
    <x v="2"/>
    <x v="0"/>
    <d v="2025-03-19T00:00:00"/>
    <d v="1899-12-30T10:55:40"/>
    <d v="2025-03-19T00:00:00"/>
    <d v="1899-12-30T10:58:07"/>
    <d v="2025-03-19T00:00:00"/>
    <d v="1899-12-30T11:19:27"/>
    <x v="0"/>
    <x v="0"/>
    <s v="1322317514"/>
    <s v="EXW"/>
    <d v="1899-12-30T00:00:00"/>
    <x v="782"/>
    <d v="1899-12-30T00:00:00"/>
    <s v="Ensacado"/>
    <s v="E002"/>
    <x v="1"/>
    <d v="1899-12-30T00:23:47"/>
    <d v="1899-12-30T00:21:20"/>
    <x v="5"/>
    <x v="18"/>
    <x v="4"/>
    <x v="1"/>
    <n v="0"/>
    <n v="0"/>
    <x v="0"/>
    <x v="1"/>
    <x v="2"/>
    <n v="0"/>
    <x v="8"/>
    <x v="1"/>
    <d v="1899-12-30T00:00:00"/>
    <d v="1899-12-30T00:00:00"/>
    <x v="0"/>
    <m/>
    <m/>
    <d v="1899-12-30T00:00:00"/>
    <d v="1899-12-30T00:23:47"/>
    <n v="4"/>
    <d v="1899-12-30T00:02:27"/>
    <n v="23.78333333334238"/>
    <x v="5"/>
    <x v="1"/>
  </r>
  <r>
    <x v="11"/>
    <s v="2025005906"/>
    <x v="0"/>
    <x v="1431"/>
    <s v="EAU35NT"/>
    <d v="2025-03-19T00:00:00"/>
    <x v="2"/>
    <s v="55"/>
    <x v="10"/>
    <s v="PA"/>
    <x v="22"/>
    <x v="0"/>
    <d v="2025-03-19T00:00:00"/>
    <d v="1899-12-30T11:25:09"/>
    <d v="2025-03-19T00:00:00"/>
    <d v="1899-12-30T11:25:53"/>
    <d v="2025-03-19T00:00:00"/>
    <d v="1899-12-30T11:51:33"/>
    <x v="0"/>
    <x v="0"/>
    <s v="1322317515"/>
    <s v="EXW"/>
    <d v="1899-12-30T00:00:00"/>
    <x v="782"/>
    <d v="1899-12-30T00:00:00"/>
    <s v="Granel"/>
    <s v="E001"/>
    <x v="1"/>
    <d v="1899-12-30T00:26:24"/>
    <d v="1899-12-30T00:25:40"/>
    <x v="9"/>
    <x v="18"/>
    <x v="4"/>
    <x v="2"/>
    <n v="0"/>
    <n v="0"/>
    <x v="0"/>
    <x v="2"/>
    <x v="2"/>
    <n v="0"/>
    <x v="8"/>
    <x v="1"/>
    <d v="1899-12-30T00:00:00"/>
    <d v="1899-12-30T00:00:00"/>
    <x v="0"/>
    <m/>
    <m/>
    <d v="1899-12-30T00:00:00"/>
    <d v="1899-12-30T00:26:24"/>
    <n v="4"/>
    <d v="1899-12-30T00:00:44"/>
    <n v="26.399999999995174"/>
    <x v="5"/>
    <x v="1"/>
  </r>
  <r>
    <x v="11"/>
    <s v="2025005905"/>
    <x v="0"/>
    <x v="1502"/>
    <s v="E11TR66"/>
    <d v="2025-03-19T00:00:00"/>
    <x v="2"/>
    <s v="2906"/>
    <x v="11"/>
    <s v="PA"/>
    <x v="2"/>
    <x v="0"/>
    <d v="2025-03-19T00:00:00"/>
    <d v="1899-12-30T11:23:47"/>
    <d v="2025-03-19T00:00:00"/>
    <d v="1899-12-30T11:25:14"/>
    <d v="2025-03-19T00:00:00"/>
    <d v="1899-12-30T12:05:15"/>
    <x v="0"/>
    <x v="0"/>
    <s v="1322317516"/>
    <s v="EXW"/>
    <d v="1899-12-30T00:00:00"/>
    <x v="782"/>
    <d v="1899-12-30T00:00:00"/>
    <s v="Ensacado"/>
    <s v="E002"/>
    <x v="1"/>
    <d v="1899-12-30T00:41:28"/>
    <d v="1899-12-30T00:40:01"/>
    <x v="9"/>
    <x v="18"/>
    <x v="4"/>
    <x v="1"/>
    <n v="0"/>
    <n v="0"/>
    <x v="0"/>
    <x v="1"/>
    <x v="2"/>
    <n v="0"/>
    <x v="8"/>
    <x v="1"/>
    <d v="1899-12-30T00:00:00"/>
    <d v="1899-12-30T00:00:00"/>
    <x v="0"/>
    <m/>
    <m/>
    <d v="1899-12-30T00:00:00"/>
    <d v="1899-12-30T00:41:28"/>
    <n v="4"/>
    <d v="1899-12-30T00:01:27"/>
    <n v="41.466666666657588"/>
    <x v="11"/>
    <x v="1"/>
  </r>
  <r>
    <x v="11"/>
    <s v="2025005907"/>
    <x v="0"/>
    <x v="787"/>
    <s v="E6997LHG"/>
    <d v="2025-03-19T00:00:00"/>
    <x v="2"/>
    <s v="3043"/>
    <x v="53"/>
    <s v="PA"/>
    <x v="24"/>
    <x v="0"/>
    <d v="2025-03-19T00:00:00"/>
    <d v="1899-12-30T11:32:35"/>
    <d v="2025-03-19T00:00:00"/>
    <d v="1899-12-30T11:33:16"/>
    <d v="2025-03-19T00:00:00"/>
    <d v="1899-12-30T12:21:33"/>
    <x v="0"/>
    <x v="0"/>
    <s v="1322317517"/>
    <s v="FBO"/>
    <d v="1899-12-30T00:00:00"/>
    <x v="782"/>
    <d v="1899-12-30T00:00:00"/>
    <s v="Granel"/>
    <s v="E001"/>
    <x v="2"/>
    <d v="1899-12-30T00:48:58"/>
    <d v="1899-12-30T00:48:17"/>
    <x v="9"/>
    <x v="18"/>
    <x v="4"/>
    <x v="2"/>
    <n v="0"/>
    <n v="0"/>
    <x v="0"/>
    <x v="2"/>
    <x v="2"/>
    <n v="0"/>
    <x v="8"/>
    <x v="0"/>
    <d v="1899-12-30T00:00:00"/>
    <d v="1899-12-30T00:00:00"/>
    <x v="0"/>
    <m/>
    <m/>
    <d v="1899-12-30T00:00:00"/>
    <d v="1899-12-30T00:48:58"/>
    <n v="4"/>
    <d v="1899-12-30T00:00:41"/>
    <n v="48.96666666666723"/>
    <x v="11"/>
    <x v="0"/>
  </r>
  <r>
    <x v="11"/>
    <s v="2025005910"/>
    <x v="0"/>
    <x v="784"/>
    <s v="E1219LWL"/>
    <d v="2025-03-19T00:00:00"/>
    <x v="2"/>
    <s v="55"/>
    <x v="10"/>
    <s v="PA"/>
    <x v="22"/>
    <x v="0"/>
    <d v="2025-03-19T00:00:00"/>
    <d v="1899-12-30T12:08:06"/>
    <d v="2025-03-19T00:00:00"/>
    <d v="1899-12-30T12:08:46"/>
    <d v="2025-03-19T00:00:00"/>
    <d v="1899-12-30T12:34:22"/>
    <x v="0"/>
    <x v="0"/>
    <s v="1322317518"/>
    <s v="FBO"/>
    <d v="1899-12-30T00:00:00"/>
    <x v="782"/>
    <d v="1899-12-30T00:00:00"/>
    <s v="Granel"/>
    <s v="E001"/>
    <x v="2"/>
    <d v="1899-12-30T00:26:16"/>
    <d v="1899-12-30T00:25:36"/>
    <x v="13"/>
    <x v="18"/>
    <x v="4"/>
    <x v="2"/>
    <n v="0"/>
    <n v="0"/>
    <x v="0"/>
    <x v="2"/>
    <x v="2"/>
    <n v="0"/>
    <x v="8"/>
    <x v="1"/>
    <d v="1899-12-30T00:00:00"/>
    <d v="1899-12-30T00:00:00"/>
    <x v="0"/>
    <m/>
    <m/>
    <d v="1899-12-30T00:00:00"/>
    <d v="1899-12-30T00:26:16"/>
    <n v="4"/>
    <d v="1899-12-30T00:00:40"/>
    <n v="26.266666666665603"/>
    <x v="11"/>
    <x v="1"/>
  </r>
  <r>
    <x v="11"/>
    <s v="2025005912"/>
    <x v="0"/>
    <x v="803"/>
    <s v="E1832JSR"/>
    <d v="2025-03-19T00:00:00"/>
    <x v="2"/>
    <s v="55"/>
    <x v="10"/>
    <s v="PA"/>
    <x v="22"/>
    <x v="0"/>
    <d v="2025-03-19T00:00:00"/>
    <d v="1899-12-30T12:23:40"/>
    <d v="2025-03-19T00:00:00"/>
    <d v="1899-12-30T12:24:20"/>
    <d v="2025-03-19T00:00:00"/>
    <d v="1899-12-30T12:55:33"/>
    <x v="0"/>
    <x v="0"/>
    <s v="1322317519"/>
    <s v="FBO"/>
    <d v="1899-12-30T00:00:00"/>
    <x v="782"/>
    <d v="1899-12-30T00:00:00"/>
    <s v="Granel"/>
    <s v="E001"/>
    <x v="2"/>
    <d v="1899-12-30T00:31:53"/>
    <d v="1899-12-30T00:31:13"/>
    <x v="13"/>
    <x v="18"/>
    <x v="4"/>
    <x v="2"/>
    <n v="0"/>
    <n v="0"/>
    <x v="0"/>
    <x v="2"/>
    <x v="2"/>
    <n v="0"/>
    <x v="8"/>
    <x v="1"/>
    <d v="1899-12-30T00:00:00"/>
    <d v="1899-12-30T00:00:00"/>
    <x v="0"/>
    <m/>
    <m/>
    <d v="1899-12-30T00:00:00"/>
    <d v="1899-12-30T00:31:53"/>
    <n v="4"/>
    <d v="1899-12-30T00:00:40"/>
    <n v="31.883333333327979"/>
    <x v="11"/>
    <x v="1"/>
  </r>
  <r>
    <x v="11"/>
    <s v="2025005915"/>
    <x v="0"/>
    <x v="917"/>
    <s v="E1437MRF"/>
    <d v="2025-03-19T00:00:00"/>
    <x v="2"/>
    <s v="3320"/>
    <x v="12"/>
    <s v="PA"/>
    <x v="2"/>
    <x v="0"/>
    <d v="2025-03-19T00:00:00"/>
    <d v="1899-12-30T13:38:48"/>
    <d v="2025-03-19T00:00:00"/>
    <d v="1899-12-30T13:39:28"/>
    <d v="2025-03-19T00:00:00"/>
    <d v="1899-12-30T13:47:29"/>
    <x v="0"/>
    <x v="0"/>
    <s v="1322317521"/>
    <s v="FBO"/>
    <d v="1899-12-30T00:00:00"/>
    <x v="782"/>
    <d v="1899-12-30T00:00:00"/>
    <s v="Ensacado"/>
    <s v="E002"/>
    <x v="2"/>
    <d v="1899-12-30T00:08:41"/>
    <d v="1899-12-30T00:08:01"/>
    <x v="6"/>
    <x v="18"/>
    <x v="4"/>
    <x v="1"/>
    <n v="1"/>
    <n v="0"/>
    <x v="1"/>
    <x v="1"/>
    <x v="2"/>
    <n v="1"/>
    <x v="8"/>
    <x v="1"/>
    <d v="1899-12-30T00:00:00"/>
    <d v="1899-12-30T00:00:00"/>
    <x v="0"/>
    <m/>
    <m/>
    <d v="1899-12-30T00:00:00"/>
    <d v="1899-12-30T00:08:41"/>
    <n v="4"/>
    <d v="1899-12-30T00:00:40"/>
    <n v="8.6833333333296281"/>
    <x v="6"/>
    <x v="1"/>
  </r>
  <r>
    <x v="11"/>
    <s v="2025005917"/>
    <x v="0"/>
    <x v="815"/>
    <s v="E9106MPM"/>
    <d v="2025-03-19T00:00:00"/>
    <x v="2"/>
    <s v="55"/>
    <x v="10"/>
    <s v="PA"/>
    <x v="22"/>
    <x v="0"/>
    <d v="2025-03-19T00:00:00"/>
    <d v="1899-12-30T13:55:09"/>
    <d v="2025-03-19T00:00:00"/>
    <d v="1899-12-30T13:55:49"/>
    <d v="2025-03-19T00:00:00"/>
    <d v="1899-12-30T14:15:48"/>
    <x v="0"/>
    <x v="0"/>
    <s v="1322317522"/>
    <s v="FBO"/>
    <d v="1899-12-30T00:00:00"/>
    <x v="782"/>
    <d v="1899-12-30T00:00:00"/>
    <s v="Granel"/>
    <s v="E001"/>
    <x v="2"/>
    <d v="1899-12-30T00:20:39"/>
    <d v="1899-12-30T00:19:59"/>
    <x v="6"/>
    <x v="18"/>
    <x v="4"/>
    <x v="2"/>
    <n v="0"/>
    <n v="0"/>
    <x v="0"/>
    <x v="2"/>
    <x v="2"/>
    <n v="0"/>
    <x v="8"/>
    <x v="1"/>
    <d v="1899-12-30T00:00:00"/>
    <d v="1899-12-30T00:00:00"/>
    <x v="0"/>
    <m/>
    <m/>
    <d v="1899-12-30T00:00:00"/>
    <d v="1899-12-30T00:20:39"/>
    <n v="4"/>
    <d v="1899-12-30T00:00:40"/>
    <n v="20.650000000003228"/>
    <x v="7"/>
    <x v="1"/>
  </r>
  <r>
    <x v="11"/>
    <s v="2025005920"/>
    <x v="0"/>
    <x v="1470"/>
    <s v="E00VZ86"/>
    <d v="2025-03-19T00:00:00"/>
    <x v="2"/>
    <s v="55"/>
    <x v="10"/>
    <s v="PA"/>
    <x v="22"/>
    <x v="0"/>
    <d v="2025-03-19T00:00:00"/>
    <d v="1899-12-30T15:02:21"/>
    <d v="2025-03-19T00:00:00"/>
    <d v="1899-12-30T15:04:10"/>
    <d v="2025-03-19T00:00:00"/>
    <d v="1899-12-30T15:35:22"/>
    <x v="0"/>
    <x v="0"/>
    <s v="1322317524"/>
    <s v="EXW"/>
    <d v="1899-12-30T00:00:00"/>
    <x v="782"/>
    <d v="1899-12-30T00:00:00"/>
    <s v="Granel"/>
    <s v="E001"/>
    <x v="1"/>
    <d v="1899-12-30T00:33:01"/>
    <d v="1899-12-30T00:31:12"/>
    <x v="10"/>
    <x v="18"/>
    <x v="4"/>
    <x v="2"/>
    <n v="0"/>
    <n v="0"/>
    <x v="0"/>
    <x v="2"/>
    <x v="2"/>
    <n v="0"/>
    <x v="8"/>
    <x v="1"/>
    <d v="1899-12-30T00:00:00"/>
    <d v="1899-12-30T00:00:00"/>
    <x v="0"/>
    <m/>
    <m/>
    <d v="1899-12-30T00:00:00"/>
    <d v="1899-12-30T00:33:01"/>
    <n v="4"/>
    <d v="1899-12-30T00:01:49"/>
    <n v="33.016666666679924"/>
    <x v="14"/>
    <x v="1"/>
  </r>
  <r>
    <x v="11"/>
    <s v="2025005923"/>
    <x v="0"/>
    <x v="1353"/>
    <s v="E6211LYC"/>
    <d v="2025-03-19T00:00:00"/>
    <x v="2"/>
    <s v="55"/>
    <x v="10"/>
    <s v="PA"/>
    <x v="22"/>
    <x v="0"/>
    <d v="2025-03-19T00:00:00"/>
    <d v="1899-12-30T15:24:23"/>
    <d v="2025-03-19T00:00:00"/>
    <d v="1899-12-30T15:25:03"/>
    <d v="2025-03-19T00:00:00"/>
    <d v="1899-12-30T15:55:33"/>
    <x v="0"/>
    <x v="0"/>
    <s v="1322317526"/>
    <s v="EXW"/>
    <d v="1899-12-30T00:00:00"/>
    <x v="782"/>
    <d v="1899-12-30T00:00:00"/>
    <s v="Granel"/>
    <s v="E001"/>
    <x v="1"/>
    <d v="1899-12-30T00:31:10"/>
    <d v="1899-12-30T00:30:30"/>
    <x v="10"/>
    <x v="18"/>
    <x v="4"/>
    <x v="2"/>
    <n v="0"/>
    <n v="0"/>
    <x v="0"/>
    <x v="2"/>
    <x v="2"/>
    <n v="0"/>
    <x v="8"/>
    <x v="1"/>
    <d v="1899-12-30T00:00:00"/>
    <d v="1899-12-30T00:00:00"/>
    <x v="0"/>
    <m/>
    <m/>
    <d v="1899-12-30T00:00:00"/>
    <d v="1899-12-30T00:31:10"/>
    <n v="4"/>
    <d v="1899-12-30T00:00:40"/>
    <n v="31.166666666668927"/>
    <x v="14"/>
    <x v="1"/>
  </r>
  <r>
    <x v="11"/>
    <s v="2025005932"/>
    <x v="0"/>
    <x v="1364"/>
    <s v="E3325MJW"/>
    <d v="2025-03-19T00:00:00"/>
    <x v="2"/>
    <s v="3048"/>
    <x v="28"/>
    <s v="PA"/>
    <x v="2"/>
    <x v="0"/>
    <d v="2025-03-19T00:00:00"/>
    <d v="1899-12-30T15:49:31"/>
    <d v="2025-03-19T00:00:00"/>
    <d v="1899-12-30T15:50:12"/>
    <d v="2025-03-19T00:00:00"/>
    <d v="1899-12-30T16:16:11"/>
    <x v="0"/>
    <x v="0"/>
    <s v="1322317527"/>
    <s v="EXW"/>
    <d v="1899-12-30T00:00:00"/>
    <x v="782"/>
    <d v="1899-12-30T00:00:00"/>
    <s v="Ensacado"/>
    <s v="E002"/>
    <x v="1"/>
    <d v="1899-12-30T00:26:40"/>
    <d v="1899-12-30T00:25:59"/>
    <x v="10"/>
    <x v="18"/>
    <x v="4"/>
    <x v="1"/>
    <n v="0"/>
    <n v="0"/>
    <x v="0"/>
    <x v="1"/>
    <x v="2"/>
    <n v="0"/>
    <x v="8"/>
    <x v="1"/>
    <d v="1899-12-30T00:00:00"/>
    <d v="1899-12-30T00:00:00"/>
    <x v="0"/>
    <m/>
    <m/>
    <d v="1899-12-30T00:00:00"/>
    <d v="1899-12-30T00:26:40"/>
    <n v="4"/>
    <d v="1899-12-30T00:00:41"/>
    <n v="26.666666666668863"/>
    <x v="8"/>
    <x v="1"/>
  </r>
  <r>
    <x v="11"/>
    <s v="2025005928"/>
    <x v="0"/>
    <x v="1432"/>
    <s v="EBJ37MR"/>
    <d v="2025-03-19T00:00:00"/>
    <x v="2"/>
    <s v="55"/>
    <x v="10"/>
    <s v="PA"/>
    <x v="22"/>
    <x v="0"/>
    <d v="2025-03-19T00:00:00"/>
    <d v="1899-12-30T15:33:20"/>
    <d v="2025-03-19T00:00:00"/>
    <d v="1899-12-30T15:34:04"/>
    <d v="2025-03-19T00:00:00"/>
    <d v="1899-12-30T16:21:53"/>
    <x v="0"/>
    <x v="0"/>
    <s v="1322317528"/>
    <s v="EXW"/>
    <d v="1899-12-30T00:00:00"/>
    <x v="782"/>
    <d v="1899-12-30T00:00:00"/>
    <s v="Granel"/>
    <s v="E001"/>
    <x v="1"/>
    <d v="1899-12-30T00:48:33"/>
    <d v="1899-12-30T00:47:49"/>
    <x v="10"/>
    <x v="18"/>
    <x v="4"/>
    <x v="2"/>
    <n v="0"/>
    <n v="0"/>
    <x v="0"/>
    <x v="2"/>
    <x v="2"/>
    <n v="0"/>
    <x v="8"/>
    <x v="0"/>
    <d v="1899-12-30T00:00:00"/>
    <d v="1899-12-30T00:00:00"/>
    <x v="0"/>
    <m/>
    <m/>
    <d v="1899-12-30T00:00:00"/>
    <d v="1899-12-30T00:48:33"/>
    <n v="4"/>
    <d v="1899-12-30T00:00:44"/>
    <n v="48.550000000003109"/>
    <x v="8"/>
    <x v="0"/>
  </r>
  <r>
    <x v="11"/>
    <s v="2025005925"/>
    <x v="0"/>
    <x v="772"/>
    <s v="E0937LCK"/>
    <d v="2025-03-19T00:00:00"/>
    <x v="2"/>
    <s v="3218"/>
    <x v="55"/>
    <s v="PA"/>
    <x v="26"/>
    <x v="0"/>
    <d v="2025-03-19T00:00:00"/>
    <d v="1899-12-30T15:30:24"/>
    <d v="2025-03-19T00:00:00"/>
    <d v="1899-12-30T15:31:05"/>
    <d v="2025-03-19T00:00:00"/>
    <d v="1899-12-30T16:25:12"/>
    <x v="0"/>
    <x v="0"/>
    <s v="1322317529"/>
    <s v="EXW"/>
    <d v="1899-12-30T00:00:00"/>
    <x v="782"/>
    <d v="1899-12-30T00:00:00"/>
    <s v="Granel"/>
    <s v="E001"/>
    <x v="1"/>
    <d v="1899-12-30T00:54:48"/>
    <d v="1899-12-30T00:54:07"/>
    <x v="10"/>
    <x v="18"/>
    <x v="4"/>
    <x v="2"/>
    <n v="0"/>
    <n v="0"/>
    <x v="0"/>
    <x v="2"/>
    <x v="2"/>
    <n v="0"/>
    <x v="8"/>
    <x v="0"/>
    <d v="1899-12-30T00:00:00"/>
    <d v="1899-12-30T00:00:00"/>
    <x v="0"/>
    <m/>
    <m/>
    <d v="1899-12-30T00:00:00"/>
    <d v="1899-12-30T00:54:48"/>
    <n v="4"/>
    <d v="1899-12-30T00:00:41"/>
    <n v="54.800000000006484"/>
    <x v="8"/>
    <x v="0"/>
  </r>
  <r>
    <x v="11"/>
    <s v="2025005934"/>
    <x v="0"/>
    <x v="1427"/>
    <s v="EAF04LH"/>
    <d v="2025-03-19T00:00:00"/>
    <x v="2"/>
    <s v="2906"/>
    <x v="11"/>
    <s v="PA"/>
    <x v="2"/>
    <x v="0"/>
    <d v="2025-03-19T00:00:00"/>
    <d v="1899-12-30T16:08:26"/>
    <d v="2025-03-19T00:00:00"/>
    <d v="1899-12-30T16:09:12"/>
    <d v="2025-03-19T00:00:00"/>
    <d v="1899-12-30T16:28:04"/>
    <x v="0"/>
    <x v="0"/>
    <s v="1322317530"/>
    <s v="EXW"/>
    <d v="1899-12-30T00:00:00"/>
    <x v="782"/>
    <d v="1899-12-30T00:00:00"/>
    <s v="Ensacado"/>
    <s v="E002"/>
    <x v="1"/>
    <d v="1899-12-30T00:19:38"/>
    <d v="1899-12-30T00:18:52"/>
    <x v="7"/>
    <x v="18"/>
    <x v="4"/>
    <x v="1"/>
    <n v="0"/>
    <n v="0"/>
    <x v="0"/>
    <x v="1"/>
    <x v="2"/>
    <n v="0"/>
    <x v="8"/>
    <x v="1"/>
    <d v="1899-12-30T00:00:00"/>
    <d v="1899-12-30T00:00:00"/>
    <x v="0"/>
    <m/>
    <m/>
    <d v="1899-12-30T00:00:00"/>
    <d v="1899-12-30T00:19:38"/>
    <n v="4"/>
    <d v="1899-12-30T00:00:46"/>
    <n v="19.633333333334537"/>
    <x v="8"/>
    <x v="1"/>
  </r>
  <r>
    <x v="11"/>
    <s v="2025005929"/>
    <x v="0"/>
    <x v="786"/>
    <s v="E4426HTW"/>
    <d v="2025-03-19T00:00:00"/>
    <x v="2"/>
    <s v="55"/>
    <x v="10"/>
    <s v="PA"/>
    <x v="22"/>
    <x v="0"/>
    <d v="2025-03-19T00:00:00"/>
    <d v="1899-12-30T15:37:20"/>
    <d v="2025-03-19T00:00:00"/>
    <d v="1899-12-30T15:38:01"/>
    <d v="2025-03-19T00:00:00"/>
    <d v="1899-12-30T16:40:32"/>
    <x v="0"/>
    <x v="0"/>
    <s v="1322317531"/>
    <s v="FBO"/>
    <d v="1899-12-30T00:00:00"/>
    <x v="782"/>
    <d v="1899-12-30T00:00:00"/>
    <s v="Granel"/>
    <s v="E001"/>
    <x v="2"/>
    <d v="1899-12-30T01:03:12"/>
    <d v="1899-12-30T01:02:31"/>
    <x v="10"/>
    <x v="18"/>
    <x v="4"/>
    <x v="2"/>
    <n v="0"/>
    <n v="0"/>
    <x v="0"/>
    <x v="2"/>
    <x v="2"/>
    <n v="0"/>
    <x v="8"/>
    <x v="0"/>
    <d v="1899-12-30T00:00:00"/>
    <d v="1899-12-30T00:00:00"/>
    <x v="0"/>
    <m/>
    <m/>
    <d v="1899-12-30T00:00:00"/>
    <d v="1899-12-30T01:03:12"/>
    <n v="4"/>
    <d v="1899-12-30T00:00:41"/>
    <n v="63.199999999987178"/>
    <x v="8"/>
    <x v="0"/>
  </r>
  <r>
    <x v="11"/>
    <s v="2025005938"/>
    <x v="0"/>
    <x v="924"/>
    <s v="E2459GSW"/>
    <d v="2025-03-19T00:00:00"/>
    <x v="2"/>
    <s v="2853"/>
    <x v="54"/>
    <s v="PA"/>
    <x v="25"/>
    <x v="0"/>
    <d v="2025-03-19T00:00:00"/>
    <d v="1899-12-30T16:19:34"/>
    <d v="2025-03-19T00:00:00"/>
    <d v="1899-12-30T16:20:15"/>
    <d v="2025-03-19T00:00:00"/>
    <d v="1899-12-30T16:55:20"/>
    <x v="0"/>
    <x v="0"/>
    <s v="1322317532"/>
    <s v="FBO"/>
    <d v="1899-12-30T00:00:00"/>
    <x v="782"/>
    <d v="1899-12-30T00:00:00"/>
    <s v="Granel"/>
    <s v="E001"/>
    <x v="2"/>
    <d v="1899-12-30T00:35:46"/>
    <d v="1899-12-30T00:35:05"/>
    <x v="7"/>
    <x v="18"/>
    <x v="4"/>
    <x v="2"/>
    <n v="0"/>
    <n v="0"/>
    <x v="0"/>
    <x v="2"/>
    <x v="2"/>
    <n v="0"/>
    <x v="8"/>
    <x v="1"/>
    <d v="1899-12-30T00:00:00"/>
    <d v="1899-12-30T00:00:00"/>
    <x v="0"/>
    <m/>
    <m/>
    <d v="1899-12-30T00:00:00"/>
    <d v="1899-12-30T00:35:46"/>
    <n v="4"/>
    <d v="1899-12-30T00:00:41"/>
    <n v="35.766666666662452"/>
    <x v="8"/>
    <x v="1"/>
  </r>
  <r>
    <x v="11"/>
    <s v="2025005943"/>
    <x v="0"/>
    <x v="794"/>
    <s v="E1731LNY"/>
    <d v="2025-03-19T00:00:00"/>
    <x v="2"/>
    <s v="55"/>
    <x v="10"/>
    <s v="PA"/>
    <x v="22"/>
    <x v="0"/>
    <d v="2025-03-19T00:00:00"/>
    <d v="1899-12-30T16:29:35"/>
    <d v="2025-03-19T00:00:00"/>
    <d v="1899-12-30T16:30:15"/>
    <d v="2025-03-19T00:00:00"/>
    <d v="1899-12-30T17:03:09"/>
    <x v="0"/>
    <x v="0"/>
    <s v="1322317533"/>
    <s v="FBO"/>
    <d v="1899-12-30T00:00:00"/>
    <x v="782"/>
    <d v="1899-12-30T00:00:00"/>
    <s v="Granel"/>
    <s v="E001"/>
    <x v="2"/>
    <d v="1899-12-30T00:33:34"/>
    <d v="1899-12-30T00:32:54"/>
    <x v="7"/>
    <x v="18"/>
    <x v="4"/>
    <x v="2"/>
    <n v="0"/>
    <n v="0"/>
    <x v="0"/>
    <x v="2"/>
    <x v="2"/>
    <n v="0"/>
    <x v="8"/>
    <x v="1"/>
    <d v="1899-12-30T00:00:00"/>
    <d v="1899-12-30T00:00:00"/>
    <x v="0"/>
    <m/>
    <m/>
    <d v="1899-12-30T00:00:00"/>
    <d v="1899-12-30T00:33:34"/>
    <n v="4"/>
    <d v="1899-12-30T00:00:40"/>
    <n v="33.566666666659231"/>
    <x v="12"/>
    <x v="1"/>
  </r>
  <r>
    <x v="11"/>
    <s v="2025005941"/>
    <x v="0"/>
    <x v="927"/>
    <s v="E1202JHG"/>
    <d v="2025-03-19T00:00:00"/>
    <x v="2"/>
    <s v="3044"/>
    <x v="25"/>
    <s v="PA"/>
    <x v="17"/>
    <x v="0"/>
    <d v="2025-03-19T00:00:00"/>
    <d v="1899-12-30T16:25:37"/>
    <d v="2025-03-19T00:00:00"/>
    <d v="1899-12-30T16:26:17"/>
    <d v="2025-03-19T00:00:00"/>
    <d v="1899-12-30T17:06:44"/>
    <x v="0"/>
    <x v="0"/>
    <s v="1322317534"/>
    <s v="FBO"/>
    <d v="1899-12-30T00:00:00"/>
    <x v="782"/>
    <d v="1899-12-30T00:00:00"/>
    <s v="Granel"/>
    <s v="E001"/>
    <x v="2"/>
    <d v="1899-12-30T00:41:07"/>
    <d v="1899-12-30T00:40:27"/>
    <x v="7"/>
    <x v="18"/>
    <x v="4"/>
    <x v="2"/>
    <n v="0"/>
    <n v="0"/>
    <x v="0"/>
    <x v="2"/>
    <x v="2"/>
    <n v="0"/>
    <x v="8"/>
    <x v="1"/>
    <d v="1899-12-30T00:00:00"/>
    <d v="1899-12-30T00:00:00"/>
    <x v="0"/>
    <m/>
    <m/>
    <d v="1899-12-30T00:00:00"/>
    <d v="1899-12-30T00:41:07"/>
    <n v="4"/>
    <d v="1899-12-30T00:00:40"/>
    <n v="41.116666666665523"/>
    <x v="12"/>
    <x v="1"/>
  </r>
  <r>
    <x v="11"/>
    <s v="2025005944"/>
    <x v="0"/>
    <x v="1356"/>
    <s v="E3715LST"/>
    <d v="2025-03-19T00:00:00"/>
    <x v="2"/>
    <s v="55"/>
    <x v="10"/>
    <s v="PA"/>
    <x v="22"/>
    <x v="0"/>
    <d v="2025-03-19T00:00:00"/>
    <d v="1899-12-30T16:31:07"/>
    <d v="2025-03-19T00:00:00"/>
    <d v="1899-12-30T16:31:48"/>
    <d v="2025-03-19T00:00:00"/>
    <d v="1899-12-30T17:27:47"/>
    <x v="0"/>
    <x v="0"/>
    <s v="1322317535"/>
    <s v="FBO"/>
    <d v="1899-12-30T00:00:00"/>
    <x v="782"/>
    <d v="1899-12-30T00:00:00"/>
    <s v="Granel"/>
    <s v="E001"/>
    <x v="2"/>
    <d v="1899-12-30T00:56:40"/>
    <d v="1899-12-30T00:55:59"/>
    <x v="7"/>
    <x v="18"/>
    <x v="4"/>
    <x v="2"/>
    <n v="0"/>
    <n v="0"/>
    <x v="0"/>
    <x v="2"/>
    <x v="2"/>
    <n v="0"/>
    <x v="8"/>
    <x v="0"/>
    <d v="1899-12-30T00:00:00"/>
    <d v="1899-12-30T00:00:00"/>
    <x v="0"/>
    <m/>
    <m/>
    <d v="1899-12-30T00:00:00"/>
    <d v="1899-12-30T00:56:40"/>
    <n v="4"/>
    <d v="1899-12-30T00:00:41"/>
    <n v="56.666666666663957"/>
    <x v="12"/>
    <x v="0"/>
  </r>
  <r>
    <x v="11"/>
    <s v="2025005952"/>
    <x v="0"/>
    <x v="928"/>
    <s v="E2376GDG"/>
    <d v="2025-03-19T00:00:00"/>
    <x v="2"/>
    <s v="3042"/>
    <x v="13"/>
    <s v="PA"/>
    <x v="18"/>
    <x v="0"/>
    <d v="2025-03-19T00:00:00"/>
    <d v="1899-12-30T17:05:10"/>
    <d v="2025-03-19T00:00:00"/>
    <d v="1899-12-30T17:05:51"/>
    <d v="2025-03-19T00:00:00"/>
    <d v="1899-12-30T17:33:39"/>
    <x v="0"/>
    <x v="0"/>
    <s v="1322317536"/>
    <s v="FBO"/>
    <d v="1899-12-30T00:00:00"/>
    <x v="782"/>
    <d v="1899-12-30T00:00:00"/>
    <s v="Granel"/>
    <s v="E001"/>
    <x v="2"/>
    <d v="1899-12-30T00:28:29"/>
    <d v="1899-12-30T00:27:48"/>
    <x v="11"/>
    <x v="18"/>
    <x v="4"/>
    <x v="2"/>
    <n v="0"/>
    <n v="0"/>
    <x v="0"/>
    <x v="2"/>
    <x v="2"/>
    <n v="0"/>
    <x v="8"/>
    <x v="1"/>
    <d v="1899-12-30T00:00:00"/>
    <d v="1899-12-30T00:00:00"/>
    <x v="0"/>
    <m/>
    <m/>
    <d v="1899-12-30T00:00:00"/>
    <d v="1899-12-30T00:28:29"/>
    <n v="4"/>
    <d v="1899-12-30T00:00:41"/>
    <n v="28.483333333329686"/>
    <x v="12"/>
    <x v="1"/>
  </r>
  <r>
    <x v="11"/>
    <s v="2025005947"/>
    <x v="0"/>
    <x v="922"/>
    <s v="E2163JCB"/>
    <d v="2025-03-19T00:00:00"/>
    <x v="2"/>
    <s v="55"/>
    <x v="10"/>
    <s v="PA"/>
    <x v="22"/>
    <x v="0"/>
    <d v="2025-03-19T00:00:00"/>
    <d v="1899-12-30T16:45:22"/>
    <d v="2025-03-19T00:00:00"/>
    <d v="1899-12-30T10:27:00"/>
    <d v="2025-03-19T00:00:00"/>
    <d v="1899-12-30T17:46:46"/>
    <x v="293"/>
    <x v="0"/>
    <s v="1322317537"/>
    <s v="FBO"/>
    <d v="1899-12-30T00:00:00"/>
    <x v="782"/>
    <d v="1899-12-30T00:00:00"/>
    <s v="Granel"/>
    <s v="E001"/>
    <x v="2"/>
    <d v="1899-12-30T01:01:24"/>
    <d v="1899-12-30T07:19:46"/>
    <x v="7"/>
    <x v="18"/>
    <x v="4"/>
    <x v="2"/>
    <n v="0"/>
    <n v="0"/>
    <x v="0"/>
    <x v="2"/>
    <x v="2"/>
    <n v="0"/>
    <x v="8"/>
    <x v="0"/>
    <d v="1899-12-30T00:00:00"/>
    <d v="1899-12-30T00:00:00"/>
    <x v="0"/>
    <m/>
    <m/>
    <d v="1899-12-30T00:00:00"/>
    <d v="1899-12-30T01:01:24"/>
    <n v="4"/>
    <n v="-0.26275462962963003"/>
    <n v="61.400000000001604"/>
    <x v="12"/>
    <x v="0"/>
  </r>
  <r>
    <x v="11"/>
    <s v="2025005950"/>
    <x v="0"/>
    <x v="783"/>
    <s v="E3120HXB"/>
    <d v="2025-03-19T00:00:00"/>
    <x v="2"/>
    <s v="55"/>
    <x v="10"/>
    <s v="PA"/>
    <x v="22"/>
    <x v="0"/>
    <d v="2025-03-19T00:00:00"/>
    <d v="1899-12-30T16:49:40"/>
    <d v="2025-03-19T00:00:00"/>
    <d v="1899-12-30T16:50:20"/>
    <d v="2025-03-19T00:00:00"/>
    <d v="1899-12-30T17:50:12"/>
    <x v="0"/>
    <x v="0"/>
    <s v="1322317538"/>
    <s v="FBO"/>
    <d v="1899-12-30T00:00:00"/>
    <x v="782"/>
    <d v="1899-12-30T00:00:00"/>
    <s v="Granel"/>
    <s v="E001"/>
    <x v="2"/>
    <d v="1899-12-30T01:00:32"/>
    <d v="1899-12-30T00:59:52"/>
    <x v="7"/>
    <x v="18"/>
    <x v="4"/>
    <x v="2"/>
    <n v="0"/>
    <n v="0"/>
    <x v="0"/>
    <x v="2"/>
    <x v="2"/>
    <n v="0"/>
    <x v="8"/>
    <x v="0"/>
    <d v="1899-12-30T00:00:00"/>
    <d v="1899-12-30T00:00:00"/>
    <x v="0"/>
    <m/>
    <m/>
    <d v="1899-12-30T00:00:00"/>
    <d v="1899-12-30T01:00:32"/>
    <n v="4"/>
    <d v="1899-12-30T00:00:40"/>
    <n v="60.533333333323341"/>
    <x v="12"/>
    <x v="0"/>
  </r>
  <r>
    <x v="11"/>
    <s v="2025005962"/>
    <x v="0"/>
    <x v="796"/>
    <s v="E4570MKW"/>
    <d v="2025-03-19T00:00:00"/>
    <x v="2"/>
    <s v="3043"/>
    <x v="53"/>
    <s v="PA"/>
    <x v="24"/>
    <x v="0"/>
    <d v="2025-03-19T00:00:00"/>
    <d v="1899-12-30T17:37:18"/>
    <d v="2025-03-19T00:00:00"/>
    <d v="1899-12-30T17:37:58"/>
    <d v="2025-03-19T00:00:00"/>
    <d v="1899-12-30T18:05:56"/>
    <x v="0"/>
    <x v="0"/>
    <s v="1322317540"/>
    <s v="FBO"/>
    <d v="1899-12-30T00:00:00"/>
    <x v="782"/>
    <d v="1899-12-30T00:00:00"/>
    <s v="Granel"/>
    <s v="E001"/>
    <x v="2"/>
    <d v="1899-12-30T00:28:38"/>
    <d v="1899-12-30T00:27:58"/>
    <x v="11"/>
    <x v="18"/>
    <x v="4"/>
    <x v="2"/>
    <n v="0"/>
    <n v="0"/>
    <x v="0"/>
    <x v="2"/>
    <x v="2"/>
    <n v="0"/>
    <x v="8"/>
    <x v="1"/>
    <d v="1899-12-30T00:00:00"/>
    <d v="1899-12-30T00:00:00"/>
    <x v="0"/>
    <m/>
    <m/>
    <d v="1899-12-30T00:00:00"/>
    <d v="1899-12-30T00:28:38"/>
    <n v="4"/>
    <d v="1899-12-30T00:00:40"/>
    <n v="28.633333333334505"/>
    <x v="9"/>
    <x v="1"/>
  </r>
  <r>
    <x v="11"/>
    <s v="2025005963"/>
    <x v="0"/>
    <x v="925"/>
    <s v="E2543HVB"/>
    <d v="2025-03-19T00:00:00"/>
    <x v="2"/>
    <s v="3044"/>
    <x v="25"/>
    <s v="PA"/>
    <x v="17"/>
    <x v="0"/>
    <d v="2025-03-19T00:00:00"/>
    <d v="1899-12-30T17:38:42"/>
    <d v="2025-03-19T00:00:00"/>
    <d v="1899-12-30T17:39:22"/>
    <d v="2025-03-19T00:00:00"/>
    <d v="1899-12-30T18:08:56"/>
    <x v="0"/>
    <x v="0"/>
    <s v="1322317541"/>
    <s v="FBO"/>
    <d v="1899-12-30T00:00:00"/>
    <x v="782"/>
    <d v="1899-12-30T00:00:00"/>
    <s v="Granel"/>
    <s v="E001"/>
    <x v="2"/>
    <d v="1899-12-30T00:30:14"/>
    <d v="1899-12-30T00:29:34"/>
    <x v="11"/>
    <x v="18"/>
    <x v="4"/>
    <x v="2"/>
    <n v="0"/>
    <n v="0"/>
    <x v="0"/>
    <x v="2"/>
    <x v="2"/>
    <n v="0"/>
    <x v="8"/>
    <x v="1"/>
    <d v="1899-12-30T00:00:00"/>
    <d v="1899-12-30T00:00:00"/>
    <x v="0"/>
    <m/>
    <m/>
    <d v="1899-12-30T00:00:00"/>
    <d v="1899-12-30T00:30:14"/>
    <n v="4"/>
    <d v="1899-12-30T00:00:40"/>
    <n v="30.233333333332837"/>
    <x v="9"/>
    <x v="1"/>
  </r>
  <r>
    <x v="11"/>
    <s v="2025005948"/>
    <x v="0"/>
    <x v="800"/>
    <s v="E4280KCL"/>
    <d v="2025-03-19T00:00:00"/>
    <x v="2"/>
    <s v="55"/>
    <x v="10"/>
    <s v="PA"/>
    <x v="22"/>
    <x v="0"/>
    <d v="2025-03-19T00:00:00"/>
    <d v="1899-12-30T16:47:24"/>
    <d v="2025-03-19T00:00:00"/>
    <d v="1899-12-30T16:48:05"/>
    <d v="2025-03-19T00:00:00"/>
    <d v="1899-12-30T18:11:09"/>
    <x v="0"/>
    <x v="0"/>
    <s v="1322317542"/>
    <s v="FBO"/>
    <d v="1899-12-30T00:00:00"/>
    <x v="782"/>
    <d v="1899-12-30T00:00:00"/>
    <s v="Granel"/>
    <s v="E001"/>
    <x v="2"/>
    <d v="1899-12-30T01:23:45"/>
    <d v="1899-12-30T01:23:04"/>
    <x v="7"/>
    <x v="18"/>
    <x v="4"/>
    <x v="2"/>
    <n v="0"/>
    <n v="0"/>
    <x v="0"/>
    <x v="2"/>
    <x v="2"/>
    <n v="0"/>
    <x v="8"/>
    <x v="0"/>
    <d v="1899-12-30T00:00:00"/>
    <d v="1899-12-30T00:00:00"/>
    <x v="0"/>
    <m/>
    <m/>
    <d v="1899-12-30T00:00:00"/>
    <d v="1899-12-30T01:23:45"/>
    <n v="4"/>
    <d v="1899-12-30T00:00:41"/>
    <n v="83.75000000001117"/>
    <x v="9"/>
    <x v="0"/>
  </r>
  <r>
    <x v="11"/>
    <s v="2025005951"/>
    <x v="0"/>
    <x v="500"/>
    <s v="E9582MNV"/>
    <d v="2025-03-19T00:00:00"/>
    <x v="2"/>
    <s v="55"/>
    <x v="10"/>
    <s v="PA"/>
    <x v="22"/>
    <x v="0"/>
    <d v="2025-03-19T00:00:00"/>
    <d v="1899-12-30T16:52:25"/>
    <d v="2025-03-19T00:00:00"/>
    <d v="1899-12-30T16:53:06"/>
    <d v="2025-03-19T00:00:00"/>
    <d v="1899-12-30T18:24:41"/>
    <x v="0"/>
    <x v="0"/>
    <s v="1322317543"/>
    <s v="FBO"/>
    <d v="1899-12-30T00:00:00"/>
    <x v="782"/>
    <d v="1899-12-30T00:00:00"/>
    <s v="Granel"/>
    <s v="E001"/>
    <x v="2"/>
    <d v="1899-12-30T01:32:16"/>
    <d v="1899-12-30T01:31:35"/>
    <x v="7"/>
    <x v="18"/>
    <x v="4"/>
    <x v="2"/>
    <n v="0"/>
    <n v="0"/>
    <x v="0"/>
    <x v="2"/>
    <x v="2"/>
    <n v="0"/>
    <x v="8"/>
    <x v="2"/>
    <d v="1899-12-30T00:00:00"/>
    <d v="1899-12-30T00:00:00"/>
    <x v="0"/>
    <m/>
    <m/>
    <d v="1899-12-30T00:00:00"/>
    <d v="1899-12-30T01:32:16"/>
    <n v="4"/>
    <d v="1899-12-30T00:00:41"/>
    <n v="92.266666666660726"/>
    <x v="9"/>
    <x v="0"/>
  </r>
  <r>
    <x v="11"/>
    <s v="2025005953"/>
    <x v="0"/>
    <x v="819"/>
    <s v="E0998LSS"/>
    <d v="2025-03-19T00:00:00"/>
    <x v="2"/>
    <s v="55"/>
    <x v="10"/>
    <s v="PA"/>
    <x v="22"/>
    <x v="0"/>
    <d v="2025-03-19T00:00:00"/>
    <d v="1899-12-30T17:08:57"/>
    <d v="2025-03-19T00:00:00"/>
    <d v="1899-12-30T17:09:38"/>
    <d v="2025-03-19T00:00:00"/>
    <d v="1899-12-30T18:46:45"/>
    <x v="0"/>
    <x v="0"/>
    <s v="1322317544"/>
    <s v="FBO"/>
    <d v="1899-12-30T00:00:00"/>
    <x v="782"/>
    <d v="1899-12-30T00:00:00"/>
    <s v="Granel"/>
    <s v="E001"/>
    <x v="2"/>
    <d v="1899-12-30T01:37:48"/>
    <d v="1899-12-30T01:37:07"/>
    <x v="11"/>
    <x v="18"/>
    <x v="4"/>
    <x v="2"/>
    <n v="0"/>
    <n v="0"/>
    <x v="0"/>
    <x v="2"/>
    <x v="2"/>
    <n v="0"/>
    <x v="8"/>
    <x v="2"/>
    <d v="1899-12-30T00:00:00"/>
    <d v="1899-12-30T00:00:00"/>
    <x v="0"/>
    <m/>
    <m/>
    <d v="1899-12-30T00:00:00"/>
    <d v="1899-12-30T01:37:48"/>
    <n v="4"/>
    <d v="1899-12-30T00:00:41"/>
    <n v="97.800000000004729"/>
    <x v="9"/>
    <x v="0"/>
  </r>
  <r>
    <x v="11"/>
    <s v="2025005955"/>
    <x v="0"/>
    <x v="801"/>
    <s v="E5872HZF"/>
    <d v="2025-03-19T00:00:00"/>
    <x v="2"/>
    <s v="55"/>
    <x v="10"/>
    <s v="PA"/>
    <x v="22"/>
    <x v="0"/>
    <d v="2025-03-19T00:00:00"/>
    <d v="1899-12-30T17:15:31"/>
    <d v="2025-03-19T00:00:00"/>
    <d v="1899-12-30T17:16:12"/>
    <d v="2025-03-19T00:00:00"/>
    <d v="1899-12-30T18:48:27"/>
    <x v="0"/>
    <x v="0"/>
    <s v="1322317545"/>
    <s v="FBO"/>
    <d v="1899-12-30T00:00:00"/>
    <x v="782"/>
    <d v="1899-12-30T00:00:00"/>
    <s v="Granel"/>
    <s v="E001"/>
    <x v="2"/>
    <d v="1899-12-30T01:32:56"/>
    <d v="1899-12-30T01:32:15"/>
    <x v="11"/>
    <x v="18"/>
    <x v="4"/>
    <x v="2"/>
    <n v="0"/>
    <n v="0"/>
    <x v="0"/>
    <x v="2"/>
    <x v="2"/>
    <n v="0"/>
    <x v="8"/>
    <x v="2"/>
    <d v="1899-12-30T00:00:00"/>
    <d v="1899-12-30T00:00:00"/>
    <x v="0"/>
    <m/>
    <m/>
    <d v="1899-12-30T00:00:00"/>
    <d v="1899-12-30T01:32:56"/>
    <n v="4"/>
    <d v="1899-12-30T00:00:41"/>
    <n v="92.93333333332329"/>
    <x v="9"/>
    <x v="0"/>
  </r>
  <r>
    <x v="11"/>
    <s v="2025005969"/>
    <x v="0"/>
    <x v="803"/>
    <s v="E1832JSR"/>
    <d v="2025-03-19T00:00:00"/>
    <x v="2"/>
    <s v="3042"/>
    <x v="13"/>
    <s v="PA"/>
    <x v="18"/>
    <x v="0"/>
    <d v="2025-03-19T00:00:00"/>
    <d v="1899-12-30T18:40:06"/>
    <d v="2025-03-19T00:00:00"/>
    <d v="1899-12-30T18:40:46"/>
    <d v="2025-03-19T00:00:00"/>
    <d v="1899-12-30T19:17:11"/>
    <x v="0"/>
    <x v="0"/>
    <s v="1322317546"/>
    <s v="FBO"/>
    <d v="1899-12-30T00:00:00"/>
    <x v="782"/>
    <d v="1899-12-30T00:00:00"/>
    <s v="Granel"/>
    <s v="E001"/>
    <x v="2"/>
    <d v="1899-12-30T00:37:05"/>
    <d v="1899-12-30T00:36:25"/>
    <x v="8"/>
    <x v="18"/>
    <x v="4"/>
    <x v="2"/>
    <n v="0"/>
    <n v="0"/>
    <x v="0"/>
    <x v="2"/>
    <x v="2"/>
    <n v="0"/>
    <x v="8"/>
    <x v="1"/>
    <d v="1899-12-30T00:00:00"/>
    <d v="1899-12-30T00:00:00"/>
    <x v="0"/>
    <m/>
    <m/>
    <d v="1899-12-30T00:00:00"/>
    <d v="1899-12-30T00:37:05"/>
    <n v="4"/>
    <d v="1899-12-30T00:00:40"/>
    <n v="37.083333333340782"/>
    <x v="10"/>
    <x v="1"/>
  </r>
  <r>
    <x v="11"/>
    <s v="2025005974"/>
    <x v="0"/>
    <x v="1353"/>
    <s v="E6211LYC"/>
    <d v="2025-03-20T00:00:00"/>
    <x v="2"/>
    <s v="55"/>
    <x v="10"/>
    <s v="PA"/>
    <x v="22"/>
    <x v="0"/>
    <d v="2025-03-20T00:00:00"/>
    <d v="1899-12-30T05:59:51"/>
    <d v="2025-03-20T00:00:00"/>
    <d v="1899-12-30T06:00:32"/>
    <d v="2025-03-20T00:00:00"/>
    <d v="1899-12-30T06:22:35"/>
    <x v="0"/>
    <x v="0"/>
    <s v="1322317547"/>
    <s v="EXW"/>
    <d v="1899-12-30T00:22:44"/>
    <x v="2036"/>
    <d v="1899-12-30T00:00:41"/>
    <s v="Granel"/>
    <s v="E001"/>
    <x v="1"/>
    <d v="1899-12-30T00:22:44"/>
    <d v="1899-12-30T00:22:03"/>
    <x v="0"/>
    <x v="19"/>
    <x v="4"/>
    <x v="2"/>
    <n v="0"/>
    <n v="0"/>
    <x v="0"/>
    <x v="2"/>
    <x v="2"/>
    <n v="0"/>
    <x v="8"/>
    <x v="1"/>
    <d v="1899-12-30T00:00:41"/>
    <d v="1899-12-30T00:00:41"/>
    <x v="0"/>
    <m/>
    <m/>
    <d v="1899-12-30T00:00:00"/>
    <d v="1899-12-30T00:22:44"/>
    <n v="5"/>
    <d v="1899-12-30T00:00:41"/>
    <n v="22.73333333333758"/>
    <x v="0"/>
    <x v="1"/>
  </r>
  <r>
    <x v="11"/>
    <s v="2025005975"/>
    <x v="0"/>
    <x v="1358"/>
    <s v="E9252MPM"/>
    <d v="2025-03-20T00:00:00"/>
    <x v="2"/>
    <s v="55"/>
    <x v="10"/>
    <s v="PA"/>
    <x v="22"/>
    <x v="0"/>
    <d v="2025-03-20T00:00:00"/>
    <d v="1899-12-30T06:01:28"/>
    <d v="2025-03-20T00:00:00"/>
    <d v="1899-12-30T06:02:10"/>
    <d v="2025-03-20T00:00:00"/>
    <d v="1899-12-30T06:41:23"/>
    <x v="0"/>
    <x v="0"/>
    <s v="1322317548"/>
    <s v="EXW"/>
    <d v="1899-12-30T00:39:55"/>
    <x v="3830"/>
    <d v="1899-12-30T00:00:42"/>
    <s v="Granel"/>
    <s v="E001"/>
    <x v="1"/>
    <d v="1899-12-30T00:39:55"/>
    <d v="1899-12-30T00:39:13"/>
    <x v="1"/>
    <x v="19"/>
    <x v="4"/>
    <x v="2"/>
    <n v="0"/>
    <n v="0"/>
    <x v="0"/>
    <x v="2"/>
    <x v="2"/>
    <n v="0"/>
    <x v="8"/>
    <x v="1"/>
    <d v="1899-12-30T00:00:42"/>
    <d v="1899-12-30T00:00:42"/>
    <x v="0"/>
    <m/>
    <m/>
    <d v="1899-12-30T00:00:00"/>
    <d v="1899-12-30T00:39:55"/>
    <n v="5"/>
    <d v="1899-12-30T00:00:42"/>
    <n v="39.916666666670451"/>
    <x v="0"/>
    <x v="1"/>
  </r>
  <r>
    <x v="11"/>
    <s v="2025005984"/>
    <x v="0"/>
    <x v="812"/>
    <s v="E3174JJN"/>
    <d v="2025-03-20T00:00:00"/>
    <x v="2"/>
    <s v="3044"/>
    <x v="25"/>
    <s v="PA"/>
    <x v="19"/>
    <x v="0"/>
    <d v="2025-03-20T00:00:00"/>
    <d v="1899-12-30T08:42:52"/>
    <d v="2025-03-20T00:00:00"/>
    <d v="1899-12-30T08:43:33"/>
    <d v="2025-03-20T00:00:00"/>
    <d v="1899-12-30T09:08:39"/>
    <x v="0"/>
    <x v="0"/>
    <s v="1322317549"/>
    <s v="FBO"/>
    <d v="1899-12-30T00:25:47"/>
    <x v="1271"/>
    <d v="1899-12-30T00:00:41"/>
    <s v="Granel"/>
    <s v="E001"/>
    <x v="2"/>
    <d v="1899-12-30T00:25:47"/>
    <d v="1899-12-30T00:25:06"/>
    <x v="3"/>
    <x v="19"/>
    <x v="4"/>
    <x v="2"/>
    <n v="0"/>
    <n v="0"/>
    <x v="0"/>
    <x v="2"/>
    <x v="2"/>
    <n v="0"/>
    <x v="8"/>
    <x v="1"/>
    <d v="1899-12-30T00:00:41"/>
    <d v="1899-12-30T00:00:41"/>
    <x v="0"/>
    <m/>
    <m/>
    <d v="1899-12-30T00:00:00"/>
    <d v="1899-12-30T00:25:47"/>
    <n v="5"/>
    <d v="1899-12-30T00:00:41"/>
    <n v="25.783333333329583"/>
    <x v="3"/>
    <x v="1"/>
  </r>
  <r>
    <x v="11"/>
    <s v="2025005989"/>
    <x v="0"/>
    <x v="1427"/>
    <s v="EAF04LH"/>
    <d v="2025-03-20T00:00:00"/>
    <x v="2"/>
    <s v="2906"/>
    <x v="11"/>
    <s v="PA"/>
    <x v="2"/>
    <x v="0"/>
    <d v="2025-03-20T00:00:00"/>
    <d v="1899-12-30T09:15:14"/>
    <d v="2025-03-20T00:00:00"/>
    <d v="1899-12-30T09:15:57"/>
    <d v="2025-03-20T00:00:00"/>
    <d v="1899-12-30T09:37:41"/>
    <x v="0"/>
    <x v="0"/>
    <s v="1322317550"/>
    <s v="EXW"/>
    <d v="1899-12-30T00:22:27"/>
    <x v="1905"/>
    <d v="1899-12-30T00:00:43"/>
    <s v="Ensacado"/>
    <s v="E002"/>
    <x v="1"/>
    <d v="1899-12-30T00:22:27"/>
    <d v="1899-12-30T00:21:44"/>
    <x v="4"/>
    <x v="19"/>
    <x v="4"/>
    <x v="1"/>
    <n v="0"/>
    <n v="0"/>
    <x v="0"/>
    <x v="1"/>
    <x v="2"/>
    <n v="0"/>
    <x v="8"/>
    <x v="1"/>
    <d v="1899-12-30T00:00:43"/>
    <d v="1899-12-30T00:00:43"/>
    <x v="0"/>
    <m/>
    <m/>
    <d v="1899-12-30T00:00:00"/>
    <d v="1899-12-30T00:22:27"/>
    <n v="5"/>
    <d v="1899-12-30T00:00:43"/>
    <n v="22.45000000000319"/>
    <x v="3"/>
    <x v="1"/>
  </r>
  <r>
    <x v="11"/>
    <s v="2025005983"/>
    <x v="0"/>
    <x v="921"/>
    <s v="E7567GYY"/>
    <d v="2025-03-20T00:00:00"/>
    <x v="2"/>
    <s v="3218"/>
    <x v="55"/>
    <s v="PA"/>
    <x v="26"/>
    <x v="0"/>
    <d v="2025-03-20T00:00:00"/>
    <d v="1899-12-30T08:41:02"/>
    <d v="2025-03-20T00:00:00"/>
    <d v="1899-12-30T08:41:43"/>
    <d v="2025-03-20T00:00:00"/>
    <d v="1899-12-30T09:40:33"/>
    <x v="0"/>
    <x v="0"/>
    <s v="1322317551"/>
    <s v="FBO"/>
    <d v="1899-12-30T00:59:31"/>
    <x v="1817"/>
    <d v="1899-12-30T00:00:41"/>
    <s v="Granel"/>
    <s v="E001"/>
    <x v="2"/>
    <d v="1899-12-30T00:59:31"/>
    <d v="1899-12-30T00:58:50"/>
    <x v="3"/>
    <x v="19"/>
    <x v="4"/>
    <x v="2"/>
    <n v="0"/>
    <n v="0"/>
    <x v="0"/>
    <x v="2"/>
    <x v="2"/>
    <n v="0"/>
    <x v="8"/>
    <x v="0"/>
    <d v="1899-12-30T00:00:41"/>
    <d v="1899-12-30T00:00:41"/>
    <x v="0"/>
    <m/>
    <m/>
    <d v="1899-12-30T00:00:00"/>
    <d v="1899-12-30T00:59:31"/>
    <n v="5"/>
    <d v="1899-12-30T00:00:41"/>
    <n v="59.516666666668797"/>
    <x v="3"/>
    <x v="0"/>
  </r>
  <r>
    <x v="11"/>
    <s v="2025005991"/>
    <x v="0"/>
    <x v="923"/>
    <s v="E6158KLG"/>
    <d v="2025-03-20T00:00:00"/>
    <x v="2"/>
    <s v="55"/>
    <x v="10"/>
    <s v="PA"/>
    <x v="22"/>
    <x v="0"/>
    <d v="2025-03-20T00:00:00"/>
    <d v="1899-12-30T09:18:25"/>
    <d v="2025-03-20T00:00:00"/>
    <d v="1899-12-30T09:19:05"/>
    <d v="2025-03-20T00:00:00"/>
    <d v="1899-12-30T09:52:24"/>
    <x v="0"/>
    <x v="0"/>
    <s v="1322317552"/>
    <s v="FBO"/>
    <d v="1899-12-30T00:33:59"/>
    <x v="856"/>
    <d v="1899-12-30T00:00:40"/>
    <s v="Granel"/>
    <s v="E001"/>
    <x v="2"/>
    <d v="1899-12-30T00:33:59"/>
    <d v="1899-12-30T00:33:19"/>
    <x v="4"/>
    <x v="19"/>
    <x v="4"/>
    <x v="2"/>
    <n v="0"/>
    <n v="0"/>
    <x v="0"/>
    <x v="2"/>
    <x v="2"/>
    <n v="0"/>
    <x v="8"/>
    <x v="1"/>
    <d v="1899-12-30T00:00:40"/>
    <d v="1899-12-30T00:00:40"/>
    <x v="0"/>
    <m/>
    <m/>
    <d v="1899-12-30T00:00:00"/>
    <d v="1899-12-30T00:33:59"/>
    <n v="5"/>
    <d v="1899-12-30T00:00:40"/>
    <n v="33.983333333337661"/>
    <x v="3"/>
    <x v="1"/>
  </r>
  <r>
    <x v="11"/>
    <s v="2025005996"/>
    <x v="0"/>
    <x v="1358"/>
    <s v="E9252MPM"/>
    <d v="2025-03-20T00:00:00"/>
    <x v="2"/>
    <s v="55"/>
    <x v="10"/>
    <s v="PA"/>
    <x v="22"/>
    <x v="0"/>
    <d v="2025-03-20T00:00:00"/>
    <d v="1899-12-30T09:48:50"/>
    <d v="2025-03-20T00:00:00"/>
    <d v="1899-12-30T09:49:31"/>
    <d v="2025-03-20T00:00:00"/>
    <d v="1899-12-30T10:11:48"/>
    <x v="0"/>
    <x v="0"/>
    <s v="1322317553"/>
    <s v="EXW"/>
    <d v="1899-12-30T00:22:58"/>
    <x v="1179"/>
    <d v="1899-12-30T00:00:41"/>
    <s v="Granel"/>
    <s v="E001"/>
    <x v="1"/>
    <d v="1899-12-30T00:22:58"/>
    <d v="1899-12-30T00:22:17"/>
    <x v="4"/>
    <x v="19"/>
    <x v="4"/>
    <x v="2"/>
    <n v="0"/>
    <n v="0"/>
    <x v="0"/>
    <x v="2"/>
    <x v="2"/>
    <n v="0"/>
    <x v="8"/>
    <x v="1"/>
    <d v="1899-12-30T00:00:41"/>
    <d v="1899-12-30T00:00:41"/>
    <x v="0"/>
    <m/>
    <m/>
    <d v="1899-12-30T00:00:00"/>
    <d v="1899-12-30T00:22:58"/>
    <n v="5"/>
    <d v="1899-12-30T00:00:41"/>
    <n v="22.966666666660849"/>
    <x v="4"/>
    <x v="1"/>
  </r>
  <r>
    <x v="11"/>
    <s v="2025005985"/>
    <x v="0"/>
    <x v="815"/>
    <s v="E9106MPM"/>
    <d v="2025-03-20T00:00:00"/>
    <x v="2"/>
    <s v="3218"/>
    <x v="55"/>
    <s v="PA"/>
    <x v="26"/>
    <x v="0"/>
    <d v="2025-03-20T00:00:00"/>
    <d v="1899-12-30T08:44:12"/>
    <d v="2025-03-20T00:00:00"/>
    <d v="1899-12-30T08:44:53"/>
    <d v="2025-03-20T00:00:00"/>
    <d v="1899-12-30T10:12:30"/>
    <x v="0"/>
    <x v="0"/>
    <s v="1322317554"/>
    <s v="FBO"/>
    <d v="1899-12-30T01:28:18"/>
    <x v="3831"/>
    <d v="1899-12-30T00:00:41"/>
    <s v="Granel"/>
    <s v="E001"/>
    <x v="2"/>
    <d v="1899-12-30T01:28:18"/>
    <d v="1899-12-30T01:27:37"/>
    <x v="3"/>
    <x v="19"/>
    <x v="4"/>
    <x v="2"/>
    <n v="0"/>
    <n v="0"/>
    <x v="0"/>
    <x v="2"/>
    <x v="2"/>
    <n v="0"/>
    <x v="8"/>
    <x v="0"/>
    <d v="1899-12-30T00:00:41"/>
    <d v="1899-12-30T00:00:41"/>
    <x v="0"/>
    <m/>
    <m/>
    <d v="1899-12-30T00:00:00"/>
    <d v="1899-12-30T01:28:18"/>
    <n v="5"/>
    <d v="1899-12-30T00:00:41"/>
    <n v="88.299999999993574"/>
    <x v="4"/>
    <x v="0"/>
  </r>
  <r>
    <x v="11"/>
    <s v="2025005999"/>
    <x v="0"/>
    <x v="1457"/>
    <s v="EBH90SA"/>
    <d v="2025-03-20T00:00:00"/>
    <x v="2"/>
    <s v="2906"/>
    <x v="11"/>
    <s v="PA"/>
    <x v="2"/>
    <x v="0"/>
    <d v="2025-03-20T00:00:00"/>
    <d v="1899-12-30T10:19:46"/>
    <d v="2025-03-20T00:00:00"/>
    <d v="1899-12-30T10:23:07"/>
    <d v="2025-03-20T00:00:00"/>
    <d v="1899-12-30T10:57:08"/>
    <x v="0"/>
    <x v="0"/>
    <s v="1322317555"/>
    <s v="EXW"/>
    <d v="1899-12-30T00:37:22"/>
    <x v="1038"/>
    <d v="1899-12-30T00:03:21"/>
    <s v="Ensacado"/>
    <s v="E002"/>
    <x v="1"/>
    <d v="1899-12-30T00:37:22"/>
    <d v="1899-12-30T00:34:01"/>
    <x v="5"/>
    <x v="19"/>
    <x v="4"/>
    <x v="1"/>
    <n v="0"/>
    <n v="0"/>
    <x v="0"/>
    <x v="1"/>
    <x v="2"/>
    <n v="0"/>
    <x v="8"/>
    <x v="1"/>
    <d v="1899-12-30T00:03:21"/>
    <d v="1899-12-30T00:03:21"/>
    <x v="0"/>
    <m/>
    <m/>
    <d v="1899-12-30T00:00:00"/>
    <d v="1899-12-30T00:37:22"/>
    <n v="5"/>
    <d v="1899-12-30T00:03:21"/>
    <n v="37.366666666660862"/>
    <x v="4"/>
    <x v="1"/>
  </r>
  <r>
    <x v="11"/>
    <s v="2025006000"/>
    <x v="0"/>
    <x v="925"/>
    <s v="E2543HVB"/>
    <d v="2025-03-20T00:00:00"/>
    <x v="2"/>
    <s v="55"/>
    <x v="10"/>
    <s v="PA"/>
    <x v="22"/>
    <x v="0"/>
    <d v="2025-03-20T00:00:00"/>
    <d v="1899-12-30T10:37:59"/>
    <d v="2025-03-20T00:00:00"/>
    <d v="1899-12-30T10:38:40"/>
    <d v="2025-03-20T00:00:00"/>
    <d v="1899-12-30T11:04:00"/>
    <x v="0"/>
    <x v="0"/>
    <s v="1322317556"/>
    <s v="FBO"/>
    <d v="1899-12-30T00:26:01"/>
    <x v="3424"/>
    <d v="1899-12-30T00:00:41"/>
    <s v="Granel"/>
    <s v="E001"/>
    <x v="2"/>
    <d v="1899-12-30T00:26:01"/>
    <d v="1899-12-30T00:25:20"/>
    <x v="5"/>
    <x v="19"/>
    <x v="4"/>
    <x v="2"/>
    <n v="0"/>
    <n v="0"/>
    <x v="0"/>
    <x v="2"/>
    <x v="2"/>
    <n v="0"/>
    <x v="8"/>
    <x v="1"/>
    <d v="1899-12-30T00:00:41"/>
    <d v="1899-12-30T00:00:41"/>
    <x v="0"/>
    <m/>
    <m/>
    <d v="1899-12-30T00:00:00"/>
    <d v="1899-12-30T00:26:01"/>
    <n v="5"/>
    <d v="1899-12-30T00:00:41"/>
    <n v="26.016666666667163"/>
    <x v="5"/>
    <x v="1"/>
  </r>
  <r>
    <x v="11"/>
    <s v="2025006001"/>
    <x v="0"/>
    <x v="784"/>
    <s v="E1219LWL"/>
    <d v="2025-03-20T00:00:00"/>
    <x v="2"/>
    <s v="55"/>
    <x v="10"/>
    <s v="PA"/>
    <x v="22"/>
    <x v="0"/>
    <d v="2025-03-20T00:00:00"/>
    <d v="1899-12-30T10:52:06"/>
    <d v="2025-03-20T00:00:00"/>
    <d v="1899-12-30T10:52:47"/>
    <d v="2025-03-20T00:00:00"/>
    <d v="1899-12-30T11:26:21"/>
    <x v="0"/>
    <x v="0"/>
    <s v="1322317557"/>
    <s v="FBO"/>
    <d v="1899-12-30T00:34:15"/>
    <x v="349"/>
    <d v="1899-12-30T00:00:41"/>
    <s v="Granel"/>
    <s v="E001"/>
    <x v="2"/>
    <d v="1899-12-30T00:34:15"/>
    <d v="1899-12-30T00:33:34"/>
    <x v="5"/>
    <x v="19"/>
    <x v="4"/>
    <x v="2"/>
    <n v="0"/>
    <n v="0"/>
    <x v="0"/>
    <x v="2"/>
    <x v="2"/>
    <n v="0"/>
    <x v="8"/>
    <x v="1"/>
    <d v="1899-12-30T00:00:41"/>
    <d v="1899-12-30T00:00:41"/>
    <x v="0"/>
    <m/>
    <m/>
    <d v="1899-12-30T00:00:00"/>
    <d v="1899-12-30T00:34:15"/>
    <n v="5"/>
    <d v="1899-12-30T00:00:41"/>
    <n v="34.249999999996803"/>
    <x v="5"/>
    <x v="1"/>
  </r>
  <r>
    <x v="11"/>
    <s v="2025006003"/>
    <x v="0"/>
    <x v="786"/>
    <s v="E4426HTW"/>
    <d v="2025-03-20T00:00:00"/>
    <x v="2"/>
    <s v="3044"/>
    <x v="25"/>
    <s v="PA"/>
    <x v="17"/>
    <x v="0"/>
    <d v="2025-03-20T00:00:00"/>
    <d v="1899-12-30T10:59:43"/>
    <d v="2025-03-20T00:00:00"/>
    <d v="1899-12-30T11:00:24"/>
    <d v="2025-03-20T00:00:00"/>
    <d v="1899-12-30T11:29:15"/>
    <x v="0"/>
    <x v="0"/>
    <s v="1322317558"/>
    <s v="FBO"/>
    <d v="1899-12-30T00:29:32"/>
    <x v="2732"/>
    <d v="1899-12-30T00:00:41"/>
    <s v="Granel"/>
    <s v="E001"/>
    <x v="2"/>
    <d v="1899-12-30T00:29:32"/>
    <d v="1899-12-30T00:28:51"/>
    <x v="5"/>
    <x v="19"/>
    <x v="4"/>
    <x v="2"/>
    <n v="0"/>
    <n v="0"/>
    <x v="0"/>
    <x v="2"/>
    <x v="2"/>
    <n v="0"/>
    <x v="8"/>
    <x v="1"/>
    <d v="1899-12-30T00:00:41"/>
    <d v="1899-12-30T00:00:41"/>
    <x v="0"/>
    <m/>
    <m/>
    <d v="1899-12-30T00:00:00"/>
    <d v="1899-12-30T00:29:32"/>
    <n v="5"/>
    <d v="1899-12-30T00:00:41"/>
    <n v="29.533333333334404"/>
    <x v="5"/>
    <x v="1"/>
  </r>
  <r>
    <x v="11"/>
    <s v="2025006005"/>
    <x v="0"/>
    <x v="787"/>
    <s v="E6997LHG"/>
    <d v="2025-03-20T00:00:00"/>
    <x v="2"/>
    <s v="3218"/>
    <x v="55"/>
    <s v="PA"/>
    <x v="26"/>
    <x v="0"/>
    <d v="2025-03-20T00:00:00"/>
    <d v="1899-12-30T11:04:10"/>
    <d v="2025-03-20T00:00:00"/>
    <d v="1899-12-30T11:04:51"/>
    <d v="2025-03-20T00:00:00"/>
    <d v="1899-12-30T11:45:16"/>
    <x v="0"/>
    <x v="0"/>
    <s v="1322317559"/>
    <s v="FBO"/>
    <d v="1899-12-30T00:41:06"/>
    <x v="3059"/>
    <d v="1899-12-30T00:00:41"/>
    <s v="Granel"/>
    <s v="E001"/>
    <x v="2"/>
    <d v="1899-12-30T00:41:06"/>
    <d v="1899-12-30T00:40:25"/>
    <x v="9"/>
    <x v="19"/>
    <x v="4"/>
    <x v="2"/>
    <n v="0"/>
    <n v="0"/>
    <x v="0"/>
    <x v="2"/>
    <x v="2"/>
    <n v="0"/>
    <x v="8"/>
    <x v="1"/>
    <d v="1899-12-30T00:00:41"/>
    <d v="1899-12-30T00:00:41"/>
    <x v="0"/>
    <m/>
    <m/>
    <d v="1899-12-30T00:00:00"/>
    <d v="1899-12-30T00:41:06"/>
    <n v="5"/>
    <d v="1899-12-30T00:00:41"/>
    <n v="41.100000000004826"/>
    <x v="5"/>
    <x v="1"/>
  </r>
  <r>
    <x v="11"/>
    <s v="2025006010"/>
    <x v="0"/>
    <x v="783"/>
    <s v="E3120HXB"/>
    <d v="2025-03-20T00:00:00"/>
    <x v="2"/>
    <s v="55"/>
    <x v="10"/>
    <s v="PA"/>
    <x v="22"/>
    <x v="0"/>
    <d v="2025-03-20T00:00:00"/>
    <d v="1899-12-30T11:58:01"/>
    <d v="2025-03-20T00:00:00"/>
    <d v="1899-12-30T11:58:42"/>
    <d v="2025-03-20T00:00:00"/>
    <d v="1899-12-30T12:23:35"/>
    <x v="0"/>
    <x v="0"/>
    <s v="1322317560"/>
    <s v="FBO"/>
    <d v="1899-12-30T00:25:34"/>
    <x v="1098"/>
    <d v="1899-12-30T00:00:41"/>
    <s v="Granel"/>
    <s v="E001"/>
    <x v="2"/>
    <d v="1899-12-30T00:25:34"/>
    <d v="1899-12-30T00:24:53"/>
    <x v="9"/>
    <x v="19"/>
    <x v="4"/>
    <x v="2"/>
    <n v="0"/>
    <n v="0"/>
    <x v="0"/>
    <x v="2"/>
    <x v="2"/>
    <n v="0"/>
    <x v="8"/>
    <x v="1"/>
    <d v="1899-12-30T00:00:41"/>
    <d v="1899-12-30T00:00:41"/>
    <x v="0"/>
    <m/>
    <m/>
    <d v="1899-12-30T00:00:00"/>
    <d v="1899-12-30T00:25:34"/>
    <n v="5"/>
    <d v="1899-12-30T00:00:41"/>
    <n v="25.566666666652782"/>
    <x v="11"/>
    <x v="1"/>
  </r>
  <r>
    <x v="11"/>
    <s v="2025006011"/>
    <x v="0"/>
    <x v="803"/>
    <s v="E1832JSR"/>
    <d v="2025-03-20T00:00:00"/>
    <x v="2"/>
    <s v="55"/>
    <x v="10"/>
    <s v="PA"/>
    <x v="22"/>
    <x v="0"/>
    <d v="2025-03-20T00:00:00"/>
    <d v="1899-12-30T12:04:37"/>
    <d v="2025-03-20T00:00:00"/>
    <d v="1899-12-30T12:05:18"/>
    <d v="2025-03-20T00:00:00"/>
    <d v="1899-12-30T12:44:17"/>
    <x v="0"/>
    <x v="0"/>
    <s v="1322317561"/>
    <s v="FBO"/>
    <d v="1899-12-30T00:39:40"/>
    <x v="2733"/>
    <d v="1899-12-30T00:00:41"/>
    <s v="Granel"/>
    <s v="E001"/>
    <x v="2"/>
    <d v="1899-12-30T00:39:40"/>
    <d v="1899-12-30T00:38:59"/>
    <x v="13"/>
    <x v="19"/>
    <x v="4"/>
    <x v="2"/>
    <n v="0"/>
    <n v="0"/>
    <x v="0"/>
    <x v="2"/>
    <x v="2"/>
    <n v="0"/>
    <x v="8"/>
    <x v="1"/>
    <d v="1899-12-30T00:00:41"/>
    <d v="1899-12-30T00:00:41"/>
    <x v="0"/>
    <m/>
    <m/>
    <d v="1899-12-30T00:00:00"/>
    <d v="1899-12-30T00:39:40"/>
    <n v="5"/>
    <d v="1899-12-30T00:00:41"/>
    <n v="39.666666666657626"/>
    <x v="11"/>
    <x v="1"/>
  </r>
  <r>
    <x v="11"/>
    <s v="2025006013"/>
    <x v="0"/>
    <x v="922"/>
    <s v="E2163JCB"/>
    <d v="2025-03-20T00:00:00"/>
    <x v="2"/>
    <s v="55"/>
    <x v="10"/>
    <s v="PA"/>
    <x v="22"/>
    <x v="0"/>
    <d v="2025-03-20T00:00:00"/>
    <d v="1899-12-30T12:06:26"/>
    <d v="2025-03-20T00:00:00"/>
    <d v="1899-12-30T12:07:08"/>
    <d v="2025-03-20T00:00:00"/>
    <d v="1899-12-30T12:59:23"/>
    <x v="0"/>
    <x v="0"/>
    <s v="1322317562"/>
    <s v="FBO"/>
    <d v="1899-12-30T00:52:57"/>
    <x v="1813"/>
    <d v="1899-12-30T00:00:42"/>
    <s v="Granel"/>
    <s v="E001"/>
    <x v="2"/>
    <d v="1899-12-30T00:52:57"/>
    <d v="1899-12-30T00:52:15"/>
    <x v="13"/>
    <x v="19"/>
    <x v="4"/>
    <x v="2"/>
    <n v="0"/>
    <n v="0"/>
    <x v="0"/>
    <x v="2"/>
    <x v="2"/>
    <n v="0"/>
    <x v="8"/>
    <x v="0"/>
    <d v="1899-12-30T00:00:42"/>
    <d v="1899-12-30T00:00:42"/>
    <x v="0"/>
    <m/>
    <m/>
    <d v="1899-12-30T00:00:00"/>
    <d v="1899-12-30T00:52:57"/>
    <n v="5"/>
    <d v="1899-12-30T00:00:42"/>
    <n v="52.950000000009553"/>
    <x v="11"/>
    <x v="0"/>
  </r>
  <r>
    <x v="11"/>
    <s v="2025006019"/>
    <x v="0"/>
    <x v="1503"/>
    <s v="EAU51LM"/>
    <d v="2025-03-20T00:00:00"/>
    <x v="2"/>
    <s v="2906"/>
    <x v="11"/>
    <s v="PA"/>
    <x v="2"/>
    <x v="0"/>
    <d v="2025-03-20T00:00:00"/>
    <d v="1899-12-30T12:26:06"/>
    <d v="2025-03-20T00:00:00"/>
    <d v="1899-12-30T12:27:20"/>
    <d v="2025-03-20T00:00:00"/>
    <d v="1899-12-30T13:59:55"/>
    <x v="0"/>
    <x v="0"/>
    <s v="1322317563"/>
    <s v="EXW"/>
    <d v="1899-12-30T01:33:49"/>
    <x v="3832"/>
    <d v="1899-12-30T00:01:14"/>
    <s v="Ensacado"/>
    <s v="E002"/>
    <x v="1"/>
    <d v="1899-12-30T01:33:49"/>
    <d v="1899-12-30T01:32:35"/>
    <x v="13"/>
    <x v="19"/>
    <x v="4"/>
    <x v="1"/>
    <n v="0"/>
    <n v="0"/>
    <x v="0"/>
    <x v="1"/>
    <x v="2"/>
    <n v="0"/>
    <x v="8"/>
    <x v="2"/>
    <d v="1899-12-30T00:01:14"/>
    <d v="1899-12-30T00:01:14"/>
    <x v="0"/>
    <m/>
    <m/>
    <d v="1899-12-30T00:00:00"/>
    <d v="1899-12-30T01:33:49"/>
    <n v="5"/>
    <d v="1899-12-30T00:01:14"/>
    <n v="93.816666666662414"/>
    <x v="6"/>
    <x v="0"/>
  </r>
  <r>
    <x v="11"/>
    <s v="2025006021"/>
    <x v="0"/>
    <x v="1485"/>
    <s v="E36TH00"/>
    <d v="2025-03-20T00:00:00"/>
    <x v="2"/>
    <s v="2906"/>
    <x v="11"/>
    <s v="PA"/>
    <x v="2"/>
    <x v="0"/>
    <d v="2025-03-20T00:00:00"/>
    <d v="1899-12-30T12:52:11"/>
    <d v="2025-03-20T00:00:00"/>
    <d v="1899-12-30T12:52:55"/>
    <d v="2025-03-20T00:00:00"/>
    <d v="1899-12-30T13:45:48"/>
    <x v="0"/>
    <x v="0"/>
    <s v="1322317564"/>
    <s v="EXW"/>
    <d v="1899-12-30T00:53:37"/>
    <x v="3833"/>
    <d v="1899-12-30T00:00:44"/>
    <s v="Ensacado"/>
    <s v="E002"/>
    <x v="1"/>
    <d v="1899-12-30T00:53:37"/>
    <d v="1899-12-30T00:52:53"/>
    <x v="13"/>
    <x v="19"/>
    <x v="4"/>
    <x v="1"/>
    <n v="0"/>
    <n v="0"/>
    <x v="0"/>
    <x v="1"/>
    <x v="2"/>
    <n v="0"/>
    <x v="8"/>
    <x v="0"/>
    <d v="1899-12-30T00:00:44"/>
    <d v="1899-12-30T00:00:44"/>
    <x v="0"/>
    <m/>
    <m/>
    <d v="1899-12-30T00:00:00"/>
    <d v="1899-12-30T00:53:37"/>
    <n v="5"/>
    <d v="1899-12-30T00:00:44"/>
    <n v="53.616666666657729"/>
    <x v="6"/>
    <x v="0"/>
  </r>
  <r>
    <x v="11"/>
    <s v="2025006017"/>
    <x v="0"/>
    <x v="1504"/>
    <s v="EAV79CE"/>
    <d v="2025-03-20T00:00:00"/>
    <x v="2"/>
    <s v="2906"/>
    <x v="11"/>
    <s v="PA"/>
    <x v="2"/>
    <x v="0"/>
    <d v="2025-03-20T00:00:00"/>
    <d v="1899-12-30T12:17:45"/>
    <d v="2025-03-20T00:00:00"/>
    <d v="1899-12-30T12:18:34"/>
    <d v="2025-03-20T00:00:00"/>
    <d v="1899-12-30T13:57:25"/>
    <x v="0"/>
    <x v="0"/>
    <s v="1322317565"/>
    <s v="EXW"/>
    <d v="1899-12-30T01:39:40"/>
    <x v="3834"/>
    <d v="1899-12-30T00:00:49"/>
    <s v="Ensacado"/>
    <s v="E002"/>
    <x v="1"/>
    <d v="1899-12-30T01:39:40"/>
    <d v="1899-12-30T01:38:51"/>
    <x v="13"/>
    <x v="19"/>
    <x v="4"/>
    <x v="1"/>
    <n v="0"/>
    <n v="0"/>
    <x v="0"/>
    <x v="1"/>
    <x v="2"/>
    <n v="0"/>
    <x v="8"/>
    <x v="2"/>
    <d v="1899-12-30T00:00:49"/>
    <d v="1899-12-30T00:00:49"/>
    <x v="0"/>
    <m/>
    <m/>
    <d v="1899-12-30T00:00:00"/>
    <d v="1899-12-30T01:39:40"/>
    <n v="5"/>
    <d v="1899-12-30T00:00:49"/>
    <n v="99.666666666662366"/>
    <x v="6"/>
    <x v="0"/>
  </r>
  <r>
    <x v="11"/>
    <s v="2025006009"/>
    <x v="0"/>
    <x v="1505"/>
    <s v="EAX68GF"/>
    <d v="2025-03-20T00:00:00"/>
    <x v="2"/>
    <s v="2906"/>
    <x v="11"/>
    <s v="PA"/>
    <x v="2"/>
    <x v="0"/>
    <d v="2025-03-20T00:00:00"/>
    <d v="1899-12-30T11:53:09"/>
    <d v="2025-03-20T00:00:00"/>
    <d v="1899-12-30T11:53:52"/>
    <d v="2025-03-20T00:00:00"/>
    <d v="1899-12-30T13:22:26"/>
    <x v="0"/>
    <x v="0"/>
    <s v="1322317566"/>
    <s v="EXW"/>
    <d v="1899-12-30T01:29:17"/>
    <x v="3835"/>
    <d v="1899-12-30T00:00:43"/>
    <s v="Ensacado"/>
    <s v="E002"/>
    <x v="1"/>
    <d v="1899-12-30T01:29:17"/>
    <d v="1899-12-30T01:28:34"/>
    <x v="9"/>
    <x v="19"/>
    <x v="4"/>
    <x v="1"/>
    <n v="0"/>
    <n v="0"/>
    <x v="0"/>
    <x v="1"/>
    <x v="2"/>
    <n v="0"/>
    <x v="8"/>
    <x v="0"/>
    <d v="1899-12-30T00:00:43"/>
    <d v="1899-12-30T00:00:43"/>
    <x v="0"/>
    <m/>
    <m/>
    <d v="1899-12-30T00:00:00"/>
    <d v="1899-12-30T01:29:17"/>
    <n v="5"/>
    <d v="1899-12-30T00:00:43"/>
    <n v="89.283333333326482"/>
    <x v="6"/>
    <x v="0"/>
  </r>
  <r>
    <x v="11"/>
    <s v="2025006030"/>
    <x v="0"/>
    <x v="1358"/>
    <s v="E9252MPM"/>
    <d v="2025-03-20T00:00:00"/>
    <x v="2"/>
    <s v="55"/>
    <x v="10"/>
    <s v="PA"/>
    <x v="22"/>
    <x v="0"/>
    <d v="2025-03-20T00:00:00"/>
    <d v="1899-12-30T14:44:23"/>
    <d v="2025-03-20T00:00:00"/>
    <d v="1899-12-30T14:45:04"/>
    <d v="2025-03-20T00:00:00"/>
    <d v="1899-12-30T15:08:16"/>
    <x v="0"/>
    <x v="0"/>
    <s v="1322317567"/>
    <s v="EXW"/>
    <d v="1899-12-30T00:23:53"/>
    <x v="2895"/>
    <d v="1899-12-30T00:00:41"/>
    <s v="Granel"/>
    <s v="E001"/>
    <x v="1"/>
    <d v="1899-12-30T00:23:53"/>
    <d v="1899-12-30T00:23:12"/>
    <x v="14"/>
    <x v="19"/>
    <x v="4"/>
    <x v="2"/>
    <n v="0"/>
    <n v="0"/>
    <x v="0"/>
    <x v="2"/>
    <x v="2"/>
    <n v="0"/>
    <x v="8"/>
    <x v="1"/>
    <d v="1899-12-30T00:00:41"/>
    <d v="1899-12-30T00:00:41"/>
    <x v="0"/>
    <m/>
    <m/>
    <d v="1899-12-30T00:00:00"/>
    <d v="1899-12-30T00:23:53"/>
    <n v="5"/>
    <d v="1899-12-30T00:00:41"/>
    <n v="23.883333333336001"/>
    <x v="14"/>
    <x v="1"/>
  </r>
  <r>
    <x v="11"/>
    <s v="2025006023"/>
    <x v="0"/>
    <x v="1506"/>
    <s v="EAJ56NE"/>
    <d v="2025-03-20T00:00:00"/>
    <x v="2"/>
    <s v="2906"/>
    <x v="11"/>
    <s v="PA"/>
    <x v="2"/>
    <x v="0"/>
    <d v="2025-03-20T00:00:00"/>
    <d v="1899-12-30T13:33:40"/>
    <d v="2025-03-20T00:00:00"/>
    <d v="1899-12-30T14:08:41"/>
    <d v="2025-03-20T00:00:00"/>
    <d v="1899-12-30T15:10:19"/>
    <x v="0"/>
    <x v="0"/>
    <s v="1322317568"/>
    <s v="EXW"/>
    <d v="1899-12-30T01:36:39"/>
    <x v="3836"/>
    <d v="1899-12-30T00:35:01"/>
    <s v="Ensacado"/>
    <s v="E002"/>
    <x v="1"/>
    <d v="1899-12-30T01:36:39"/>
    <d v="1899-12-30T01:01:38"/>
    <x v="6"/>
    <x v="19"/>
    <x v="4"/>
    <x v="1"/>
    <n v="0"/>
    <n v="0"/>
    <x v="0"/>
    <x v="1"/>
    <x v="2"/>
    <n v="0"/>
    <x v="8"/>
    <x v="2"/>
    <d v="1899-12-30T00:35:01"/>
    <d v="1899-12-30T00:35:01"/>
    <x v="0"/>
    <m/>
    <m/>
    <d v="1899-12-30T00:00:00"/>
    <d v="1899-12-30T01:36:39"/>
    <n v="5"/>
    <d v="1899-12-30T00:35:01"/>
    <n v="96.649999999992076"/>
    <x v="14"/>
    <x v="0"/>
  </r>
  <r>
    <x v="11"/>
    <s v="2025006041"/>
    <x v="0"/>
    <x v="920"/>
    <s v="E3167MNG"/>
    <d v="2025-03-20T00:00:00"/>
    <x v="2"/>
    <s v="3320"/>
    <x v="12"/>
    <s v="PA"/>
    <x v="2"/>
    <x v="0"/>
    <d v="2025-03-20T00:00:00"/>
    <d v="1899-12-30T15:24:26"/>
    <d v="2025-03-20T00:00:00"/>
    <d v="1899-12-30T15:25:07"/>
    <d v="2025-03-20T00:00:00"/>
    <d v="1899-12-30T15:26:24"/>
    <x v="0"/>
    <x v="0"/>
    <s v="1322317569"/>
    <s v="FBO"/>
    <d v="1899-12-30T00:01:58"/>
    <x v="3837"/>
    <d v="1899-12-30T00:00:41"/>
    <s v="Ensacado"/>
    <s v="E002"/>
    <x v="2"/>
    <d v="1899-12-30T00:01:58"/>
    <d v="1899-12-30T00:01:17"/>
    <x v="10"/>
    <x v="19"/>
    <x v="4"/>
    <x v="1"/>
    <n v="1"/>
    <n v="0"/>
    <x v="1"/>
    <x v="1"/>
    <x v="2"/>
    <n v="1"/>
    <x v="8"/>
    <x v="1"/>
    <d v="1899-12-30T00:00:41"/>
    <d v="1899-12-30T00:00:41"/>
    <x v="0"/>
    <m/>
    <m/>
    <d v="1899-12-30T00:00:00"/>
    <d v="1899-12-30T00:01:58"/>
    <n v="5"/>
    <d v="1899-12-30T00:00:41"/>
    <n v="1.9666666666656418"/>
    <x v="14"/>
    <x v="1"/>
  </r>
  <r>
    <x v="11"/>
    <s v="2025006034"/>
    <x v="0"/>
    <x v="1444"/>
    <s v="EAB55XJ"/>
    <d v="2025-03-20T00:00:00"/>
    <x v="2"/>
    <s v="55"/>
    <x v="10"/>
    <s v="PA"/>
    <x v="22"/>
    <x v="0"/>
    <d v="2025-03-20T00:00:00"/>
    <d v="1899-12-30T15:08:51"/>
    <d v="2025-03-20T00:00:00"/>
    <d v="1899-12-30T15:09:35"/>
    <d v="2025-03-20T00:00:00"/>
    <d v="1899-12-30T15:35:03"/>
    <x v="0"/>
    <x v="0"/>
    <s v="1322317570"/>
    <s v="EXW"/>
    <d v="1899-12-30T00:26:12"/>
    <x v="426"/>
    <d v="1899-12-30T00:00:44"/>
    <s v="Granel"/>
    <s v="E001"/>
    <x v="1"/>
    <d v="1899-12-30T00:26:12"/>
    <d v="1899-12-30T00:25:28"/>
    <x v="10"/>
    <x v="19"/>
    <x v="4"/>
    <x v="2"/>
    <n v="0"/>
    <n v="0"/>
    <x v="0"/>
    <x v="2"/>
    <x v="2"/>
    <n v="0"/>
    <x v="8"/>
    <x v="1"/>
    <d v="1899-12-30T00:00:44"/>
    <d v="1899-12-30T00:00:44"/>
    <x v="0"/>
    <m/>
    <m/>
    <d v="1899-12-30T00:00:00"/>
    <d v="1899-12-30T00:26:12"/>
    <n v="5"/>
    <d v="1899-12-30T00:00:44"/>
    <n v="26.200000000008092"/>
    <x v="14"/>
    <x v="1"/>
  </r>
  <r>
    <x v="11"/>
    <s v="2025006036"/>
    <x v="0"/>
    <x v="1353"/>
    <s v="E6211LYC"/>
    <d v="2025-03-20T00:00:00"/>
    <x v="2"/>
    <s v="3042"/>
    <x v="13"/>
    <s v="PA"/>
    <x v="18"/>
    <x v="0"/>
    <d v="2025-03-20T00:00:00"/>
    <d v="1899-12-30T15:13:46"/>
    <d v="2025-03-20T00:00:00"/>
    <d v="1899-12-30T15:14:27"/>
    <d v="2025-03-20T00:00:00"/>
    <d v="1899-12-30T15:41:59"/>
    <x v="0"/>
    <x v="0"/>
    <s v="1322317571"/>
    <s v="EXW"/>
    <d v="1899-12-30T00:28:13"/>
    <x v="1917"/>
    <d v="1899-12-30T00:00:41"/>
    <s v="Granel"/>
    <s v="E001"/>
    <x v="1"/>
    <d v="1899-12-30T00:28:13"/>
    <d v="1899-12-30T00:27:32"/>
    <x v="10"/>
    <x v="19"/>
    <x v="4"/>
    <x v="2"/>
    <n v="0"/>
    <n v="0"/>
    <x v="0"/>
    <x v="2"/>
    <x v="2"/>
    <n v="0"/>
    <x v="8"/>
    <x v="1"/>
    <d v="1899-12-30T00:00:41"/>
    <d v="1899-12-30T00:00:41"/>
    <x v="0"/>
    <m/>
    <m/>
    <d v="1899-12-30T00:00:00"/>
    <d v="1899-12-30T00:28:13"/>
    <n v="5"/>
    <d v="1899-12-30T00:00:41"/>
    <n v="28.216666666655996"/>
    <x v="14"/>
    <x v="1"/>
  </r>
  <r>
    <x v="11"/>
    <s v="2025006026"/>
    <x v="0"/>
    <x v="1507"/>
    <s v="EAL84TQ"/>
    <d v="2025-03-20T00:00:00"/>
    <x v="2"/>
    <s v="2906"/>
    <x v="11"/>
    <s v="PA"/>
    <x v="2"/>
    <x v="0"/>
    <d v="2025-03-20T00:00:00"/>
    <d v="1899-12-30T14:30:34"/>
    <d v="2025-03-20T00:00:00"/>
    <d v="1899-12-30T14:31:48"/>
    <d v="2025-03-20T00:00:00"/>
    <d v="1899-12-30T15:47:31"/>
    <x v="0"/>
    <x v="0"/>
    <s v="1322317572"/>
    <s v="EXW"/>
    <d v="1899-12-30T01:16:57"/>
    <x v="3838"/>
    <d v="1899-12-30T00:01:14"/>
    <s v="Ensacado"/>
    <s v="E002"/>
    <x v="1"/>
    <d v="1899-12-30T01:16:57"/>
    <d v="1899-12-30T01:15:43"/>
    <x v="14"/>
    <x v="19"/>
    <x v="4"/>
    <x v="1"/>
    <n v="0"/>
    <n v="0"/>
    <x v="0"/>
    <x v="1"/>
    <x v="2"/>
    <n v="0"/>
    <x v="8"/>
    <x v="0"/>
    <d v="1899-12-30T00:01:14"/>
    <d v="1899-12-30T00:01:14"/>
    <x v="0"/>
    <m/>
    <m/>
    <d v="1899-12-30T00:00:00"/>
    <d v="1899-12-30T01:16:57"/>
    <n v="5"/>
    <d v="1899-12-30T00:01:14"/>
    <n v="76.950000000000031"/>
    <x v="14"/>
    <x v="0"/>
  </r>
  <r>
    <x v="11"/>
    <s v="2025006044"/>
    <x v="0"/>
    <x v="1361"/>
    <m/>
    <d v="2025-03-20T00:00:00"/>
    <x v="2"/>
    <s v="2906"/>
    <x v="11"/>
    <s v="PA"/>
    <x v="2"/>
    <x v="0"/>
    <d v="2025-03-20T00:00:00"/>
    <d v="1899-12-30T15:32:13"/>
    <d v="2025-03-20T00:00:00"/>
    <d v="1899-12-30T15:32:54"/>
    <d v="2025-03-20T00:00:00"/>
    <d v="1899-12-30T15:56:27"/>
    <x v="0"/>
    <x v="0"/>
    <s v="1322317573"/>
    <s v="EXW"/>
    <d v="1899-12-30T00:24:14"/>
    <x v="1277"/>
    <d v="1899-12-30T00:00:41"/>
    <s v="Ensacado"/>
    <s v="E002"/>
    <x v="1"/>
    <d v="1899-12-30T00:24:14"/>
    <d v="1899-12-30T00:23:33"/>
    <x v="10"/>
    <x v="19"/>
    <x v="4"/>
    <x v="1"/>
    <n v="0"/>
    <n v="0"/>
    <x v="0"/>
    <x v="1"/>
    <x v="2"/>
    <n v="0"/>
    <x v="8"/>
    <x v="1"/>
    <d v="1899-12-30T00:00:41"/>
    <d v="1899-12-30T00:00:41"/>
    <x v="0"/>
    <m/>
    <m/>
    <d v="1899-12-30T00:00:00"/>
    <d v="1899-12-30T00:24:14"/>
    <n v="5"/>
    <d v="1899-12-30T00:00:41"/>
    <n v="24.233333333328062"/>
    <x v="14"/>
    <x v="1"/>
  </r>
  <r>
    <x v="11"/>
    <s v="2025006038"/>
    <x v="0"/>
    <x v="1431"/>
    <s v="EAU35NT"/>
    <d v="2025-03-20T00:00:00"/>
    <x v="2"/>
    <s v="55"/>
    <x v="10"/>
    <s v="PA"/>
    <x v="22"/>
    <x v="0"/>
    <d v="2025-03-20T00:00:00"/>
    <d v="1899-12-30T15:18:36"/>
    <d v="2025-03-20T00:00:00"/>
    <d v="1899-12-30T15:19:18"/>
    <d v="2025-03-20T00:00:00"/>
    <d v="1899-12-30T15:57:44"/>
    <x v="0"/>
    <x v="0"/>
    <s v="1322317574"/>
    <s v="EXW"/>
    <d v="1899-12-30T00:39:08"/>
    <x v="987"/>
    <d v="1899-12-30T00:00:42"/>
    <s v="Granel"/>
    <s v="E001"/>
    <x v="1"/>
    <d v="1899-12-30T00:39:08"/>
    <d v="1899-12-30T00:38:26"/>
    <x v="10"/>
    <x v="19"/>
    <x v="4"/>
    <x v="2"/>
    <n v="0"/>
    <n v="0"/>
    <x v="0"/>
    <x v="2"/>
    <x v="2"/>
    <n v="0"/>
    <x v="8"/>
    <x v="1"/>
    <d v="1899-12-30T00:00:42"/>
    <d v="1899-12-30T00:00:42"/>
    <x v="0"/>
    <m/>
    <m/>
    <d v="1899-12-30T00:00:00"/>
    <d v="1899-12-30T00:39:08"/>
    <n v="5"/>
    <d v="1899-12-30T00:00:42"/>
    <n v="39.133333333324792"/>
    <x v="14"/>
    <x v="1"/>
  </r>
  <r>
    <x v="11"/>
    <s v="2025006047"/>
    <x v="0"/>
    <x v="794"/>
    <s v="E1731LNY"/>
    <d v="2025-03-20T00:00:00"/>
    <x v="2"/>
    <s v="3043"/>
    <x v="53"/>
    <s v="PA"/>
    <x v="24"/>
    <x v="0"/>
    <d v="2025-03-20T00:00:00"/>
    <d v="1899-12-30T16:03:27"/>
    <d v="2025-03-20T00:00:00"/>
    <d v="1899-12-30T16:04:08"/>
    <d v="2025-03-20T00:00:00"/>
    <d v="1899-12-30T16:35:04"/>
    <x v="0"/>
    <x v="0"/>
    <s v="1322317575"/>
    <s v="FBO"/>
    <d v="1899-12-30T00:31:37"/>
    <x v="1626"/>
    <d v="1899-12-30T00:00:41"/>
    <s v="Granel"/>
    <s v="E001"/>
    <x v="2"/>
    <d v="1899-12-30T00:31:37"/>
    <d v="1899-12-30T00:30:56"/>
    <x v="7"/>
    <x v="19"/>
    <x v="4"/>
    <x v="2"/>
    <n v="0"/>
    <n v="0"/>
    <x v="0"/>
    <x v="2"/>
    <x v="2"/>
    <n v="0"/>
    <x v="8"/>
    <x v="1"/>
    <d v="1899-12-30T00:00:41"/>
    <d v="1899-12-30T00:00:41"/>
    <x v="0"/>
    <m/>
    <m/>
    <d v="1899-12-30T00:00:00"/>
    <d v="1899-12-30T00:31:37"/>
    <n v="5"/>
    <d v="1899-12-30T00:00:41"/>
    <n v="31.616666666668838"/>
    <x v="8"/>
    <x v="1"/>
  </r>
  <r>
    <x v="11"/>
    <s v="2025006048"/>
    <x v="0"/>
    <x v="800"/>
    <s v="E4280KCL"/>
    <d v="2025-03-20T00:00:00"/>
    <x v="2"/>
    <s v="3218"/>
    <x v="55"/>
    <s v="PA"/>
    <x v="26"/>
    <x v="0"/>
    <d v="2025-03-20T00:00:00"/>
    <d v="1899-12-30T16:06:00"/>
    <d v="2025-03-20T00:00:00"/>
    <d v="1899-12-30T16:06:41"/>
    <d v="2025-03-20T00:00:00"/>
    <d v="1899-12-30T16:52:31"/>
    <x v="0"/>
    <x v="0"/>
    <s v="1322317576"/>
    <s v="FBO"/>
    <d v="1899-12-30T00:46:31"/>
    <x v="261"/>
    <d v="1899-12-30T00:00:41"/>
    <s v="Granel"/>
    <s v="E001"/>
    <x v="2"/>
    <d v="1899-12-30T00:46:31"/>
    <d v="1899-12-30T00:45:50"/>
    <x v="7"/>
    <x v="19"/>
    <x v="4"/>
    <x v="2"/>
    <n v="0"/>
    <n v="0"/>
    <x v="0"/>
    <x v="2"/>
    <x v="2"/>
    <n v="0"/>
    <x v="8"/>
    <x v="0"/>
    <d v="1899-12-30T00:00:41"/>
    <d v="1899-12-30T00:00:41"/>
    <x v="0"/>
    <m/>
    <m/>
    <d v="1899-12-30T00:00:00"/>
    <d v="1899-12-30T00:46:31"/>
    <n v="5"/>
    <d v="1899-12-30T00:00:41"/>
    <n v="46.516666666665728"/>
    <x v="8"/>
    <x v="0"/>
  </r>
  <r>
    <x v="11"/>
    <s v="2025006056"/>
    <x v="0"/>
    <x v="796"/>
    <s v="E4570MKW"/>
    <d v="2025-03-20T00:00:00"/>
    <x v="2"/>
    <s v="55"/>
    <x v="10"/>
    <s v="PA"/>
    <x v="22"/>
    <x v="0"/>
    <d v="2025-03-20T00:00:00"/>
    <d v="1899-12-30T16:34:21"/>
    <d v="2025-03-20T00:00:00"/>
    <d v="1899-12-30T16:35:03"/>
    <d v="2025-03-20T00:00:00"/>
    <d v="1899-12-30T17:01:51"/>
    <x v="0"/>
    <x v="0"/>
    <s v="1322317577"/>
    <s v="FBO"/>
    <d v="1899-12-30T00:27:30"/>
    <x v="2518"/>
    <d v="1899-12-30T00:00:42"/>
    <s v="Granel"/>
    <s v="E001"/>
    <x v="2"/>
    <d v="1899-12-30T00:27:30"/>
    <d v="1899-12-30T00:26:48"/>
    <x v="7"/>
    <x v="19"/>
    <x v="4"/>
    <x v="2"/>
    <n v="0"/>
    <n v="0"/>
    <x v="0"/>
    <x v="2"/>
    <x v="2"/>
    <n v="0"/>
    <x v="8"/>
    <x v="1"/>
    <d v="1899-12-30T00:00:42"/>
    <d v="1899-12-30T00:00:42"/>
    <x v="0"/>
    <m/>
    <m/>
    <d v="1899-12-30T00:00:00"/>
    <d v="1899-12-30T00:27:30"/>
    <n v="5"/>
    <d v="1899-12-30T00:00:42"/>
    <n v="27.500000000011173"/>
    <x v="12"/>
    <x v="1"/>
  </r>
  <r>
    <x v="11"/>
    <s v="2025006060"/>
    <x v="0"/>
    <x v="924"/>
    <s v="E2459GSW"/>
    <d v="2025-03-20T00:00:00"/>
    <x v="2"/>
    <s v="3044"/>
    <x v="25"/>
    <s v="PA"/>
    <x v="17"/>
    <x v="0"/>
    <d v="2025-03-20T00:00:00"/>
    <d v="1899-12-30T16:46:11"/>
    <d v="2025-03-20T00:00:00"/>
    <d v="1899-12-30T16:46:52"/>
    <d v="2025-03-20T00:00:00"/>
    <d v="1899-12-30T17:22:31"/>
    <x v="0"/>
    <x v="0"/>
    <s v="1322317578"/>
    <s v="FBO"/>
    <d v="1899-12-30T00:36:20"/>
    <x v="2013"/>
    <d v="1899-12-30T00:00:41"/>
    <s v="Granel"/>
    <s v="E001"/>
    <x v="2"/>
    <d v="1899-12-30T00:36:20"/>
    <d v="1899-12-30T00:35:39"/>
    <x v="7"/>
    <x v="19"/>
    <x v="4"/>
    <x v="2"/>
    <n v="0"/>
    <n v="0"/>
    <x v="0"/>
    <x v="2"/>
    <x v="2"/>
    <n v="0"/>
    <x v="8"/>
    <x v="1"/>
    <d v="1899-12-30T00:00:41"/>
    <d v="1899-12-30T00:00:41"/>
    <x v="0"/>
    <m/>
    <m/>
    <d v="1899-12-30T00:00:00"/>
    <d v="1899-12-30T00:36:20"/>
    <n v="5"/>
    <d v="1899-12-30T00:00:41"/>
    <n v="36.333333333331069"/>
    <x v="12"/>
    <x v="1"/>
  </r>
  <r>
    <x v="11"/>
    <s v="2025006063"/>
    <x v="0"/>
    <x v="1356"/>
    <s v="E3715LST"/>
    <d v="2025-03-20T00:00:00"/>
    <x v="2"/>
    <s v="3218"/>
    <x v="55"/>
    <s v="PA"/>
    <x v="26"/>
    <x v="0"/>
    <d v="2025-03-20T00:00:00"/>
    <d v="1899-12-30T17:28:48"/>
    <d v="2025-03-20T00:00:00"/>
    <d v="1899-12-30T17:29:29"/>
    <d v="2025-03-20T00:00:00"/>
    <d v="1899-12-30T18:36:44"/>
    <x v="0"/>
    <x v="0"/>
    <s v="1322317579"/>
    <s v="FBO"/>
    <d v="1899-12-30T01:07:56"/>
    <x v="3839"/>
    <d v="1899-12-30T00:00:41"/>
    <s v="Granel"/>
    <s v="E001"/>
    <x v="2"/>
    <d v="1899-12-30T01:07:56"/>
    <d v="1899-12-30T01:07:15"/>
    <x v="11"/>
    <x v="19"/>
    <x v="4"/>
    <x v="2"/>
    <n v="0"/>
    <n v="0"/>
    <x v="0"/>
    <x v="2"/>
    <x v="2"/>
    <n v="0"/>
    <x v="8"/>
    <x v="0"/>
    <d v="1899-12-30T00:00:41"/>
    <d v="1899-12-30T00:00:41"/>
    <x v="0"/>
    <m/>
    <m/>
    <d v="1899-12-30T00:00:00"/>
    <d v="1899-12-30T01:07:56"/>
    <n v="5"/>
    <d v="1899-12-30T00:00:41"/>
    <n v="67.933333333339206"/>
    <x v="9"/>
    <x v="0"/>
  </r>
  <r>
    <x v="11"/>
    <s v="2025006066"/>
    <x v="0"/>
    <x v="928"/>
    <s v="E2376GDG"/>
    <d v="2025-03-20T00:00:00"/>
    <x v="2"/>
    <s v="3042"/>
    <x v="13"/>
    <s v="PA"/>
    <x v="18"/>
    <x v="0"/>
    <d v="2025-03-20T00:00:00"/>
    <d v="1899-12-30T18:12:31"/>
    <d v="2025-03-20T00:00:00"/>
    <d v="1899-12-30T18:13:12"/>
    <d v="2025-03-20T00:00:00"/>
    <d v="1899-12-30T18:52:32"/>
    <x v="0"/>
    <x v="0"/>
    <s v="1322317580"/>
    <s v="FBO"/>
    <d v="1899-12-30T00:40:01"/>
    <x v="464"/>
    <d v="1899-12-30T00:00:41"/>
    <s v="Granel"/>
    <s v="E001"/>
    <x v="2"/>
    <d v="1899-12-30T00:40:01"/>
    <d v="1899-12-30T00:39:20"/>
    <x v="8"/>
    <x v="19"/>
    <x v="4"/>
    <x v="2"/>
    <n v="0"/>
    <n v="0"/>
    <x v="0"/>
    <x v="2"/>
    <x v="2"/>
    <n v="0"/>
    <x v="8"/>
    <x v="1"/>
    <d v="1899-12-30T00:00:41"/>
    <d v="1899-12-30T00:00:41"/>
    <x v="0"/>
    <m/>
    <m/>
    <d v="1899-12-30T00:00:00"/>
    <d v="1899-12-30T00:40:01"/>
    <n v="5"/>
    <d v="1899-12-30T00:00:41"/>
    <n v="40.016666666664072"/>
    <x v="9"/>
    <x v="1"/>
  </r>
  <r>
    <x v="11"/>
    <s v="2025006068"/>
    <x v="0"/>
    <x v="923"/>
    <s v="E6158KLG"/>
    <d v="2025-03-20T00:00:00"/>
    <x v="2"/>
    <s v="3044"/>
    <x v="25"/>
    <s v="PA"/>
    <x v="17"/>
    <x v="0"/>
    <d v="2025-03-20T00:00:00"/>
    <d v="1899-12-30T18:46:06"/>
    <d v="2025-03-20T00:00:00"/>
    <d v="1899-12-30T05:49:59"/>
    <d v="2025-03-20T00:00:00"/>
    <d v="1899-12-30T19:08:50"/>
    <x v="338"/>
    <x v="0"/>
    <s v="1322317581"/>
    <s v="FBO"/>
    <d v="1899-12-31T02:14:58"/>
    <x v="3840"/>
    <d v="1899-12-30T12:56:07"/>
    <s v="Granel"/>
    <s v="E001"/>
    <x v="2"/>
    <d v="1899-12-30T00:22:44"/>
    <d v="1899-12-30T13:18:51"/>
    <x v="8"/>
    <x v="19"/>
    <x v="4"/>
    <x v="2"/>
    <n v="0"/>
    <n v="0"/>
    <x v="0"/>
    <x v="2"/>
    <x v="2"/>
    <n v="0"/>
    <x v="8"/>
    <x v="1"/>
    <d v="1899-12-30T12:56:07"/>
    <d v="1899-12-30T11:58:07"/>
    <x v="1"/>
    <m/>
    <m/>
    <d v="1899-12-30T00:00:00"/>
    <d v="1899-12-30T00:22:44"/>
    <n v="5"/>
    <n v="-0.53896990740741002"/>
    <n v="22.73333333333758"/>
    <x v="10"/>
    <x v="1"/>
  </r>
  <r>
    <x v="11"/>
    <s v="2025006067"/>
    <x v="0"/>
    <x v="918"/>
    <s v="E9055JGZ"/>
    <d v="2025-03-20T00:00:00"/>
    <x v="2"/>
    <s v="2906"/>
    <x v="11"/>
    <s v="PA"/>
    <x v="2"/>
    <x v="0"/>
    <d v="2025-03-20T00:00:00"/>
    <d v="1899-12-30T18:27:53"/>
    <d v="2025-03-20T00:00:00"/>
    <d v="1899-12-30T18:28:34"/>
    <d v="2025-03-20T00:00:00"/>
    <d v="1899-12-30T19:23:51"/>
    <x v="0"/>
    <x v="0"/>
    <s v="1322317582"/>
    <s v="FBO"/>
    <d v="1899-12-30T00:55:58"/>
    <x v="3841"/>
    <d v="1899-12-30T00:00:41"/>
    <s v="Ensacado"/>
    <s v="E002"/>
    <x v="2"/>
    <d v="1899-12-30T00:55:58"/>
    <d v="1899-12-30T00:55:17"/>
    <x v="8"/>
    <x v="19"/>
    <x v="4"/>
    <x v="1"/>
    <n v="0"/>
    <n v="0"/>
    <x v="0"/>
    <x v="1"/>
    <x v="2"/>
    <n v="0"/>
    <x v="8"/>
    <x v="0"/>
    <d v="1899-12-30T00:00:41"/>
    <d v="1899-12-30T00:00:41"/>
    <x v="0"/>
    <m/>
    <m/>
    <d v="1899-12-30T00:00:00"/>
    <d v="1899-12-30T00:55:58"/>
    <n v="5"/>
    <d v="1899-12-30T00:00:41"/>
    <n v="55.96666666666561"/>
    <x v="10"/>
    <x v="0"/>
  </r>
  <r>
    <x v="11"/>
    <s v="2025006070"/>
    <x v="0"/>
    <x v="922"/>
    <s v="E2163JCB"/>
    <d v="2025-03-20T00:00:00"/>
    <x v="2"/>
    <s v="3044"/>
    <x v="25"/>
    <s v="PA"/>
    <x v="17"/>
    <x v="0"/>
    <d v="2025-03-20T00:00:00"/>
    <d v="1899-12-30T18:54:52"/>
    <d v="2025-03-20T00:00:00"/>
    <d v="1899-12-30T18:55:33"/>
    <d v="2025-03-20T00:00:00"/>
    <d v="1899-12-30T19:26:57"/>
    <x v="0"/>
    <x v="0"/>
    <s v="1322317583"/>
    <s v="FBO"/>
    <d v="1899-12-30T00:32:05"/>
    <x v="1722"/>
    <d v="1899-12-30T00:00:41"/>
    <s v="Granel"/>
    <s v="E001"/>
    <x v="2"/>
    <d v="1899-12-30T00:32:05"/>
    <d v="1899-12-30T00:31:24"/>
    <x v="8"/>
    <x v="19"/>
    <x v="4"/>
    <x v="2"/>
    <n v="0"/>
    <n v="0"/>
    <x v="0"/>
    <x v="2"/>
    <x v="2"/>
    <n v="0"/>
    <x v="8"/>
    <x v="1"/>
    <d v="1899-12-30T00:00:41"/>
    <d v="1899-12-30T00:00:41"/>
    <x v="0"/>
    <m/>
    <m/>
    <d v="1899-12-30T00:00:00"/>
    <d v="1899-12-30T00:32:05"/>
    <n v="5"/>
    <d v="1899-12-30T00:00:41"/>
    <n v="32.083333333329605"/>
    <x v="10"/>
    <x v="1"/>
  </r>
  <r>
    <x v="11"/>
    <s v="2025006071"/>
    <x v="0"/>
    <x v="917"/>
    <s v="E1437MRF"/>
    <d v="2025-03-20T00:00:00"/>
    <x v="2"/>
    <s v="3320"/>
    <x v="12"/>
    <s v="PA"/>
    <x v="2"/>
    <x v="0"/>
    <d v="2025-03-20T00:00:00"/>
    <d v="1899-12-30T18:58:40"/>
    <d v="2025-03-20T00:00:00"/>
    <d v="1899-12-30T18:59:20"/>
    <d v="2025-03-20T00:00:00"/>
    <d v="1899-12-30T19:32:03"/>
    <x v="0"/>
    <x v="0"/>
    <s v="1322317584"/>
    <s v="FBO"/>
    <d v="1899-12-30T00:33:23"/>
    <x v="2871"/>
    <d v="1899-12-30T00:00:40"/>
    <s v="Ensacado"/>
    <s v="E002"/>
    <x v="2"/>
    <d v="1899-12-30T00:33:23"/>
    <d v="1899-12-30T00:32:43"/>
    <x v="8"/>
    <x v="19"/>
    <x v="4"/>
    <x v="1"/>
    <n v="0"/>
    <n v="0"/>
    <x v="0"/>
    <x v="1"/>
    <x v="2"/>
    <n v="0"/>
    <x v="8"/>
    <x v="1"/>
    <d v="1899-12-30T00:00:40"/>
    <d v="1899-12-30T00:00:40"/>
    <x v="0"/>
    <m/>
    <m/>
    <d v="1899-12-30T00:00:00"/>
    <d v="1899-12-30T00:33:23"/>
    <n v="5"/>
    <d v="1899-12-30T00:00:40"/>
    <n v="33.38333333333285"/>
    <x v="10"/>
    <x v="1"/>
  </r>
  <r>
    <x v="11"/>
    <s v="2025006069"/>
    <x v="0"/>
    <x v="1470"/>
    <s v="E00VZ86"/>
    <d v="2025-03-20T00:00:00"/>
    <x v="2"/>
    <s v="55"/>
    <x v="10"/>
    <s v="PA"/>
    <x v="22"/>
    <x v="0"/>
    <d v="2025-03-20T00:00:00"/>
    <d v="1899-12-30T18:50:05"/>
    <d v="2025-03-20T00:00:00"/>
    <d v="1899-12-30T18:51:52"/>
    <d v="2025-03-20T00:00:00"/>
    <d v="1899-12-30T19:39:52"/>
    <x v="0"/>
    <x v="0"/>
    <s v="1322317585"/>
    <s v="EXW"/>
    <d v="1899-12-30T00:49:47"/>
    <x v="3501"/>
    <d v="1899-12-30T00:01:47"/>
    <s v="Granel"/>
    <s v="E001"/>
    <x v="1"/>
    <d v="1899-12-30T00:49:47"/>
    <d v="1899-12-30T00:48:00"/>
    <x v="8"/>
    <x v="19"/>
    <x v="4"/>
    <x v="2"/>
    <n v="0"/>
    <n v="0"/>
    <x v="0"/>
    <x v="2"/>
    <x v="2"/>
    <n v="0"/>
    <x v="8"/>
    <x v="0"/>
    <d v="1899-12-30T00:01:47"/>
    <d v="1899-12-30T00:01:47"/>
    <x v="0"/>
    <m/>
    <m/>
    <d v="1899-12-30T00:00:00"/>
    <d v="1899-12-30T00:49:47"/>
    <n v="5"/>
    <d v="1899-12-30T00:01:47"/>
    <n v="49.783333333334454"/>
    <x v="10"/>
    <x v="0"/>
  </r>
  <r>
    <x v="11"/>
    <s v="2025006074"/>
    <x v="0"/>
    <x v="819"/>
    <s v="E0998LSS"/>
    <d v="2025-03-20T00:00:00"/>
    <x v="2"/>
    <s v="3044"/>
    <x v="25"/>
    <s v="PA"/>
    <x v="17"/>
    <x v="0"/>
    <d v="2025-03-20T00:00:00"/>
    <d v="1899-12-30T19:28:37"/>
    <d v="2025-03-20T00:00:00"/>
    <d v="1899-12-30T19:29:20"/>
    <d v="2025-03-20T00:00:00"/>
    <d v="1899-12-30T20:15:33"/>
    <x v="0"/>
    <x v="0"/>
    <s v="1322317586"/>
    <s v="FBO"/>
    <d v="1899-12-30T00:46:56"/>
    <x v="1382"/>
    <d v="1899-12-30T00:00:43"/>
    <s v="Granel"/>
    <s v="E001"/>
    <x v="2"/>
    <d v="1899-12-30T00:46:56"/>
    <d v="1899-12-30T00:46:13"/>
    <x v="12"/>
    <x v="19"/>
    <x v="4"/>
    <x v="2"/>
    <n v="0"/>
    <n v="0"/>
    <x v="0"/>
    <x v="2"/>
    <x v="2"/>
    <n v="0"/>
    <x v="8"/>
    <x v="0"/>
    <d v="1899-12-30T00:00:43"/>
    <d v="1899-12-30T00:00:43"/>
    <x v="0"/>
    <m/>
    <m/>
    <d v="1899-12-30T00:00:00"/>
    <d v="1899-12-30T00:46:56"/>
    <n v="5"/>
    <d v="1899-12-30T00:00:43"/>
    <n v="46.933333333329529"/>
    <x v="13"/>
    <x v="0"/>
  </r>
  <r>
    <x v="11"/>
    <s v="2025006075"/>
    <x v="0"/>
    <x v="1508"/>
    <s v="E9844KFL"/>
    <d v="2025-03-20T00:00:00"/>
    <x v="2"/>
    <s v="2906"/>
    <x v="11"/>
    <s v="PA"/>
    <x v="2"/>
    <x v="0"/>
    <d v="2025-03-20T00:00:00"/>
    <d v="1899-12-30T19:32:07"/>
    <d v="2025-03-20T00:00:00"/>
    <d v="1899-12-30T19:33:58"/>
    <d v="2025-03-20T00:00:00"/>
    <d v="1899-12-30T20:42:09"/>
    <x v="0"/>
    <x v="0"/>
    <s v="1322317587"/>
    <s v="EXW"/>
    <d v="1899-12-30T01:10:02"/>
    <x v="212"/>
    <d v="1899-12-30T00:01:51"/>
    <s v="Ensacado"/>
    <s v="E002"/>
    <x v="1"/>
    <d v="1899-12-30T01:10:02"/>
    <d v="1899-12-30T01:08:11"/>
    <x v="12"/>
    <x v="19"/>
    <x v="4"/>
    <x v="1"/>
    <n v="0"/>
    <n v="0"/>
    <x v="0"/>
    <x v="1"/>
    <x v="2"/>
    <n v="0"/>
    <x v="8"/>
    <x v="0"/>
    <d v="1899-12-30T00:01:51"/>
    <d v="1899-12-30T00:01:51"/>
    <x v="0"/>
    <m/>
    <m/>
    <d v="1899-12-30T00:00:00"/>
    <d v="1899-12-30T01:10:02"/>
    <n v="5"/>
    <d v="1899-12-30T00:01:51"/>
    <n v="70.033333333334255"/>
    <x v="13"/>
    <x v="0"/>
  </r>
  <r>
    <x v="11"/>
    <s v="2025006077"/>
    <x v="0"/>
    <x v="1353"/>
    <s v="E6211LYC"/>
    <d v="2025-03-21T00:00:00"/>
    <x v="2"/>
    <s v="55"/>
    <x v="10"/>
    <s v="PA"/>
    <x v="22"/>
    <x v="0"/>
    <d v="2025-03-21T00:00:00"/>
    <d v="1899-12-30T05:59:17"/>
    <d v="2025-03-21T00:00:00"/>
    <d v="1899-12-30T05:59:58"/>
    <d v="2025-03-21T00:00:00"/>
    <d v="1899-12-30T06:24:02"/>
    <x v="0"/>
    <x v="0"/>
    <s v="1322317588"/>
    <s v="EXW"/>
    <d v="1899-12-30T00:24:45"/>
    <x v="1941"/>
    <d v="1899-12-30T00:00:41"/>
    <s v="Granel"/>
    <s v="E001"/>
    <x v="1"/>
    <d v="1899-12-30T00:24:45"/>
    <d v="1899-12-30T00:24:04"/>
    <x v="0"/>
    <x v="20"/>
    <x v="4"/>
    <x v="2"/>
    <n v="0"/>
    <n v="0"/>
    <x v="0"/>
    <x v="2"/>
    <x v="2"/>
    <n v="0"/>
    <x v="8"/>
    <x v="1"/>
    <d v="1899-12-30T00:00:41"/>
    <d v="1899-12-30T00:00:41"/>
    <x v="0"/>
    <m/>
    <m/>
    <d v="1899-12-30T00:00:00"/>
    <d v="1899-12-30T00:24:45"/>
    <n v="6"/>
    <d v="1899-12-30T00:00:41"/>
    <n v="24.750000000000032"/>
    <x v="0"/>
    <x v="1"/>
  </r>
  <r>
    <x v="11"/>
    <s v="2025006090"/>
    <x v="0"/>
    <x v="1434"/>
    <s v="EAC69HG"/>
    <d v="2025-03-21T00:00:00"/>
    <x v="2"/>
    <s v="3320"/>
    <x v="12"/>
    <s v="PA"/>
    <x v="2"/>
    <x v="0"/>
    <d v="2025-03-21T00:00:00"/>
    <d v="1899-12-30T08:02:20"/>
    <d v="2025-03-21T00:00:00"/>
    <d v="1899-12-30T08:09:00"/>
    <d v="2025-03-21T00:00:00"/>
    <d v="1899-12-30T08:38:31"/>
    <x v="0"/>
    <x v="0"/>
    <s v="1322317589"/>
    <s v="EXW"/>
    <d v="1899-12-30T00:36:11"/>
    <x v="33"/>
    <d v="1899-12-30T00:06:40"/>
    <s v="Ensacado"/>
    <s v="E002"/>
    <x v="1"/>
    <d v="1899-12-30T00:36:11"/>
    <d v="1899-12-30T00:29:31"/>
    <x v="3"/>
    <x v="20"/>
    <x v="4"/>
    <x v="1"/>
    <n v="0"/>
    <n v="0"/>
    <x v="0"/>
    <x v="1"/>
    <x v="2"/>
    <n v="0"/>
    <x v="8"/>
    <x v="1"/>
    <d v="1899-12-30T00:06:40"/>
    <d v="1899-12-30T00:06:40"/>
    <x v="0"/>
    <m/>
    <m/>
    <d v="1899-12-30T00:00:00"/>
    <d v="1899-12-30T00:36:11"/>
    <n v="6"/>
    <d v="1899-12-30T00:06:40"/>
    <n v="36.183333333340798"/>
    <x v="2"/>
    <x v="1"/>
  </r>
  <r>
    <x v="11"/>
    <s v="2025006093"/>
    <x v="0"/>
    <x v="1370"/>
    <s v="E2878CGW"/>
    <d v="2025-03-21T00:00:00"/>
    <x v="2"/>
    <s v="2906"/>
    <x v="11"/>
    <s v="PA"/>
    <x v="2"/>
    <x v="0"/>
    <d v="2025-03-21T00:00:00"/>
    <d v="1899-12-30T08:07:10"/>
    <d v="2025-03-21T00:00:00"/>
    <d v="1899-12-30T08:10:25"/>
    <d v="2025-03-21T00:00:00"/>
    <d v="1899-12-30T09:02:26"/>
    <x v="0"/>
    <x v="0"/>
    <s v="1322317590"/>
    <s v="EXW"/>
    <d v="1899-12-30T00:55:16"/>
    <x v="1048"/>
    <d v="1899-12-30T00:03:15"/>
    <s v="Ensacado"/>
    <s v="E002"/>
    <x v="1"/>
    <d v="1899-12-30T00:55:16"/>
    <d v="1899-12-30T00:52:01"/>
    <x v="3"/>
    <x v="20"/>
    <x v="4"/>
    <x v="1"/>
    <n v="0"/>
    <n v="0"/>
    <x v="0"/>
    <x v="1"/>
    <x v="2"/>
    <n v="0"/>
    <x v="8"/>
    <x v="0"/>
    <d v="1899-12-30T00:03:15"/>
    <d v="1899-12-30T00:03:15"/>
    <x v="0"/>
    <m/>
    <m/>
    <d v="1899-12-30T00:00:00"/>
    <d v="1899-12-30T00:55:16"/>
    <n v="6"/>
    <d v="1899-12-30T00:03:15"/>
    <n v="55.266666666652789"/>
    <x v="3"/>
    <x v="0"/>
  </r>
  <r>
    <x v="11"/>
    <s v="2025006096"/>
    <x v="0"/>
    <x v="927"/>
    <s v="E1202JHG"/>
    <d v="2025-03-21T00:00:00"/>
    <x v="2"/>
    <s v="3043"/>
    <x v="53"/>
    <s v="PA"/>
    <x v="24"/>
    <x v="0"/>
    <d v="2025-03-21T00:00:00"/>
    <d v="1899-12-30T08:37:46"/>
    <d v="2025-03-21T00:00:00"/>
    <d v="1899-12-30T08:38:27"/>
    <d v="2025-03-21T00:00:00"/>
    <d v="1899-12-30T09:05:11"/>
    <x v="0"/>
    <x v="0"/>
    <s v="1322317591"/>
    <s v="FBO"/>
    <d v="1899-12-30T00:27:25"/>
    <x v="401"/>
    <d v="1899-12-30T00:00:41"/>
    <s v="Granel"/>
    <s v="E001"/>
    <x v="2"/>
    <d v="1899-12-30T00:27:25"/>
    <d v="1899-12-30T00:26:44"/>
    <x v="3"/>
    <x v="20"/>
    <x v="4"/>
    <x v="2"/>
    <n v="0"/>
    <n v="0"/>
    <x v="0"/>
    <x v="2"/>
    <x v="2"/>
    <n v="0"/>
    <x v="8"/>
    <x v="1"/>
    <d v="1899-12-30T00:00:41"/>
    <d v="1899-12-30T00:00:41"/>
    <x v="0"/>
    <m/>
    <m/>
    <d v="1899-12-30T00:00:00"/>
    <d v="1899-12-30T00:27:25"/>
    <n v="6"/>
    <d v="1899-12-30T00:00:41"/>
    <n v="27.416666666664025"/>
    <x v="3"/>
    <x v="1"/>
  </r>
  <r>
    <x v="11"/>
    <s v="2025006102"/>
    <x v="0"/>
    <x v="1427"/>
    <s v="EAF04LH"/>
    <d v="2025-03-21T00:00:00"/>
    <x v="2"/>
    <s v="2906"/>
    <x v="11"/>
    <s v="PA"/>
    <x v="2"/>
    <x v="0"/>
    <d v="2025-03-21T00:00:00"/>
    <d v="1899-12-30T09:10:48"/>
    <d v="2025-03-21T00:00:00"/>
    <d v="1899-12-30T09:11:30"/>
    <d v="2025-03-21T00:00:00"/>
    <d v="1899-12-30T09:28:08"/>
    <x v="0"/>
    <x v="0"/>
    <s v="1322317592"/>
    <s v="EXW"/>
    <d v="1899-12-30T00:17:20"/>
    <x v="652"/>
    <d v="1899-12-30T00:00:42"/>
    <s v="Ensacado"/>
    <s v="E002"/>
    <x v="1"/>
    <d v="1899-12-30T00:17:20"/>
    <d v="1899-12-30T00:16:38"/>
    <x v="4"/>
    <x v="20"/>
    <x v="4"/>
    <x v="1"/>
    <n v="0"/>
    <n v="0"/>
    <x v="0"/>
    <x v="1"/>
    <x v="2"/>
    <n v="0"/>
    <x v="8"/>
    <x v="1"/>
    <d v="1899-12-30T00:00:42"/>
    <d v="1899-12-30T00:00:42"/>
    <x v="0"/>
    <m/>
    <m/>
    <d v="1899-12-30T00:00:00"/>
    <d v="1899-12-30T00:17:20"/>
    <n v="6"/>
    <d v="1899-12-30T00:00:42"/>
    <n v="17.333333333337613"/>
    <x v="3"/>
    <x v="1"/>
  </r>
  <r>
    <x v="11"/>
    <s v="2025006097"/>
    <x v="0"/>
    <x v="783"/>
    <s v="E3120HXB"/>
    <d v="2025-03-21T00:00:00"/>
    <x v="2"/>
    <s v="3044"/>
    <x v="25"/>
    <s v="PA"/>
    <x v="19"/>
    <x v="0"/>
    <d v="2025-03-21T00:00:00"/>
    <d v="1899-12-30T08:39:58"/>
    <d v="2025-03-21T00:00:00"/>
    <d v="1899-12-30T08:40:40"/>
    <d v="2025-03-21T00:00:00"/>
    <d v="1899-12-30T09:37:48"/>
    <x v="0"/>
    <x v="0"/>
    <s v="1322317593"/>
    <s v="FBO"/>
    <d v="1899-12-30T00:57:50"/>
    <x v="3354"/>
    <d v="1899-12-30T00:00:42"/>
    <s v="Granel"/>
    <s v="E001"/>
    <x v="2"/>
    <d v="1899-12-30T00:57:50"/>
    <d v="1899-12-30T00:57:08"/>
    <x v="3"/>
    <x v="20"/>
    <x v="4"/>
    <x v="2"/>
    <n v="0"/>
    <n v="0"/>
    <x v="0"/>
    <x v="2"/>
    <x v="2"/>
    <n v="0"/>
    <x v="8"/>
    <x v="0"/>
    <d v="1899-12-30T00:00:42"/>
    <d v="1899-12-30T00:00:42"/>
    <x v="0"/>
    <m/>
    <m/>
    <d v="1899-12-30T00:00:00"/>
    <d v="1899-12-30T00:57:50"/>
    <n v="6"/>
    <d v="1899-12-30T00:00:42"/>
    <n v="57.833333333337627"/>
    <x v="3"/>
    <x v="0"/>
  </r>
  <r>
    <x v="11"/>
    <s v="2025006100"/>
    <x v="0"/>
    <x v="1509"/>
    <s v="EAG52VU"/>
    <d v="2025-03-21T00:00:00"/>
    <x v="2"/>
    <s v="2906"/>
    <x v="11"/>
    <s v="PA"/>
    <x v="2"/>
    <x v="0"/>
    <d v="2025-03-21T00:00:00"/>
    <d v="1899-12-30T09:04:46"/>
    <d v="2025-03-21T00:00:00"/>
    <d v="1899-12-30T09:06:05"/>
    <d v="2025-03-21T00:00:00"/>
    <d v="1899-12-30T09:54:24"/>
    <x v="0"/>
    <x v="0"/>
    <s v="1322317594"/>
    <s v="EXW"/>
    <d v="1899-12-30T00:49:38"/>
    <x v="2804"/>
    <d v="1899-12-30T00:01:19"/>
    <s v="Ensacado"/>
    <s v="E002"/>
    <x v="1"/>
    <d v="1899-12-30T00:49:38"/>
    <d v="1899-12-30T00:48:19"/>
    <x v="4"/>
    <x v="20"/>
    <x v="4"/>
    <x v="1"/>
    <n v="0"/>
    <n v="0"/>
    <x v="0"/>
    <x v="1"/>
    <x v="2"/>
    <n v="0"/>
    <x v="8"/>
    <x v="0"/>
    <d v="1899-12-30T00:01:19"/>
    <d v="1899-12-30T00:01:19"/>
    <x v="0"/>
    <m/>
    <m/>
    <d v="1899-12-30T00:00:00"/>
    <d v="1899-12-30T00:49:38"/>
    <n v="6"/>
    <d v="1899-12-30T00:01:19"/>
    <n v="49.633333333329631"/>
    <x v="3"/>
    <x v="0"/>
  </r>
  <r>
    <x v="11"/>
    <s v="2025006106"/>
    <x v="0"/>
    <x v="925"/>
    <s v="E2543HVB"/>
    <d v="2025-03-21T00:00:00"/>
    <x v="2"/>
    <s v="55"/>
    <x v="10"/>
    <s v="PA"/>
    <x v="22"/>
    <x v="0"/>
    <d v="2025-03-21T00:00:00"/>
    <d v="1899-12-30T09:52:23"/>
    <d v="2025-03-21T00:00:00"/>
    <d v="1899-12-30T09:53:04"/>
    <d v="2025-03-21T00:00:00"/>
    <d v="1899-12-30T10:22:24"/>
    <x v="0"/>
    <x v="0"/>
    <s v="1322317595"/>
    <s v="FBO"/>
    <d v="1899-12-30T00:30:01"/>
    <x v="1134"/>
    <d v="1899-12-30T00:00:41"/>
    <s v="Granel"/>
    <s v="E001"/>
    <x v="2"/>
    <d v="1899-12-30T00:30:01"/>
    <d v="1899-12-30T00:29:20"/>
    <x v="4"/>
    <x v="20"/>
    <x v="4"/>
    <x v="2"/>
    <n v="0"/>
    <n v="0"/>
    <x v="0"/>
    <x v="2"/>
    <x v="2"/>
    <n v="0"/>
    <x v="8"/>
    <x v="1"/>
    <d v="1899-12-30T00:00:41"/>
    <d v="1899-12-30T00:00:41"/>
    <x v="0"/>
    <m/>
    <m/>
    <d v="1899-12-30T00:00:00"/>
    <d v="1899-12-30T00:30:01"/>
    <n v="6"/>
    <d v="1899-12-30T00:00:41"/>
    <n v="30.016666666670424"/>
    <x v="4"/>
    <x v="1"/>
  </r>
  <r>
    <x v="11"/>
    <s v="2025006111"/>
    <x v="0"/>
    <x v="784"/>
    <s v="E1219LWL"/>
    <d v="2025-03-21T00:00:00"/>
    <x v="2"/>
    <s v="3044"/>
    <x v="25"/>
    <s v="PA"/>
    <x v="17"/>
    <x v="0"/>
    <d v="2025-03-21T00:00:00"/>
    <d v="1899-12-30T10:10:49"/>
    <d v="2025-03-21T00:00:00"/>
    <d v="1899-12-30T10:11:31"/>
    <d v="2025-03-21T00:00:00"/>
    <d v="1899-12-30T10:31:48"/>
    <x v="0"/>
    <x v="0"/>
    <s v="1322317596"/>
    <s v="FBO"/>
    <d v="1899-12-30T00:20:59"/>
    <x v="1934"/>
    <d v="1899-12-30T00:00:42"/>
    <s v="Granel"/>
    <s v="E001"/>
    <x v="2"/>
    <d v="1899-12-30T00:20:59"/>
    <d v="1899-12-30T00:20:17"/>
    <x v="5"/>
    <x v="20"/>
    <x v="4"/>
    <x v="2"/>
    <n v="0"/>
    <n v="0"/>
    <x v="0"/>
    <x v="2"/>
    <x v="2"/>
    <n v="0"/>
    <x v="8"/>
    <x v="1"/>
    <d v="1899-12-30T00:00:42"/>
    <d v="1899-12-30T00:00:42"/>
    <x v="0"/>
    <m/>
    <m/>
    <d v="1899-12-30T00:00:00"/>
    <d v="1899-12-30T00:20:59"/>
    <n v="6"/>
    <d v="1899-12-30T00:00:42"/>
    <n v="20.983333333334347"/>
    <x v="4"/>
    <x v="1"/>
  </r>
  <r>
    <x v="11"/>
    <s v="2025006110"/>
    <x v="0"/>
    <x v="586"/>
    <s v="EAR56GO"/>
    <d v="2025-03-21T00:00:00"/>
    <x v="2"/>
    <s v="55"/>
    <x v="10"/>
    <s v="PA"/>
    <x v="22"/>
    <x v="0"/>
    <d v="2025-03-21T00:00:00"/>
    <d v="1899-12-30T10:08:07"/>
    <d v="2025-03-21T00:00:00"/>
    <d v="1899-12-30T10:08:48"/>
    <d v="2025-03-21T00:00:00"/>
    <d v="1899-12-30T10:33:54"/>
    <x v="0"/>
    <x v="0"/>
    <s v="1322317597"/>
    <s v="EXW"/>
    <d v="1899-12-30T00:25:47"/>
    <x v="1271"/>
    <d v="1899-12-30T00:00:41"/>
    <s v="Granel"/>
    <s v="E001"/>
    <x v="1"/>
    <d v="1899-12-30T00:25:47"/>
    <d v="1899-12-30T00:25:06"/>
    <x v="5"/>
    <x v="20"/>
    <x v="4"/>
    <x v="2"/>
    <n v="0"/>
    <n v="0"/>
    <x v="0"/>
    <x v="2"/>
    <x v="2"/>
    <n v="0"/>
    <x v="8"/>
    <x v="1"/>
    <d v="1899-12-30T00:00:41"/>
    <d v="1899-12-30T00:00:41"/>
    <x v="0"/>
    <m/>
    <m/>
    <d v="1899-12-30T00:00:00"/>
    <d v="1899-12-30T00:25:47"/>
    <n v="6"/>
    <d v="1899-12-30T00:00:41"/>
    <n v="25.783333333329583"/>
    <x v="4"/>
    <x v="1"/>
  </r>
  <r>
    <x v="11"/>
    <s v="2025006114"/>
    <x v="0"/>
    <x v="1510"/>
    <s v="EAQ61FZ"/>
    <d v="2025-03-21T00:00:00"/>
    <x v="2"/>
    <s v="2906"/>
    <x v="11"/>
    <s v="PA"/>
    <x v="2"/>
    <x v="0"/>
    <d v="2025-03-21T00:00:00"/>
    <d v="1899-12-30T10:47:39"/>
    <d v="2025-03-21T00:00:00"/>
    <d v="1899-12-30T10:49:18"/>
    <d v="2025-03-21T00:00:00"/>
    <d v="1899-12-30T11:08:57"/>
    <x v="0"/>
    <x v="0"/>
    <s v="1322317598"/>
    <s v="EXW"/>
    <d v="1899-12-30T00:21:18"/>
    <x v="2244"/>
    <d v="1899-12-30T00:01:39"/>
    <s v="Ensacado"/>
    <s v="E002"/>
    <x v="1"/>
    <d v="1899-12-30T00:21:18"/>
    <d v="1899-12-30T00:19:39"/>
    <x v="5"/>
    <x v="20"/>
    <x v="4"/>
    <x v="1"/>
    <n v="0"/>
    <n v="0"/>
    <x v="0"/>
    <x v="1"/>
    <x v="2"/>
    <n v="0"/>
    <x v="8"/>
    <x v="1"/>
    <d v="1899-12-30T00:01:39"/>
    <d v="1899-12-30T00:01:39"/>
    <x v="0"/>
    <m/>
    <m/>
    <d v="1899-12-30T00:00:00"/>
    <d v="1899-12-30T00:21:18"/>
    <n v="6"/>
    <d v="1899-12-30T00:01:39"/>
    <n v="21.300000000004847"/>
    <x v="5"/>
    <x v="1"/>
  </r>
  <r>
    <x v="11"/>
    <s v="2025006115"/>
    <x v="0"/>
    <x v="1511"/>
    <s v="EBB81JB"/>
    <d v="2025-03-21T00:00:00"/>
    <x v="2"/>
    <s v="55"/>
    <x v="10"/>
    <s v="PA"/>
    <x v="22"/>
    <x v="0"/>
    <d v="2025-03-21T00:00:00"/>
    <d v="1899-12-30T10:55:35"/>
    <d v="2025-03-21T00:00:00"/>
    <d v="1899-12-30T10:56:53"/>
    <d v="2025-03-21T00:00:00"/>
    <d v="1899-12-30T11:41:09"/>
    <x v="0"/>
    <x v="0"/>
    <s v="1322317599"/>
    <s v="EXW"/>
    <d v="1899-12-30T00:45:34"/>
    <x v="2624"/>
    <d v="1899-12-30T00:01:18"/>
    <s v="Granel"/>
    <s v="E001"/>
    <x v="1"/>
    <d v="1899-12-30T00:45:34"/>
    <d v="1899-12-30T00:44:16"/>
    <x v="5"/>
    <x v="20"/>
    <x v="4"/>
    <x v="2"/>
    <n v="0"/>
    <n v="0"/>
    <x v="0"/>
    <x v="2"/>
    <x v="2"/>
    <n v="0"/>
    <x v="8"/>
    <x v="0"/>
    <d v="1899-12-30T00:01:18"/>
    <d v="1899-12-30T00:01:18"/>
    <x v="0"/>
    <m/>
    <m/>
    <d v="1899-12-30T00:00:00"/>
    <d v="1899-12-30T00:45:34"/>
    <n v="6"/>
    <d v="1899-12-30T00:01:18"/>
    <n v="45.56666666666878"/>
    <x v="5"/>
    <x v="0"/>
  </r>
  <r>
    <x v="11"/>
    <s v="2025006119"/>
    <x v="0"/>
    <x v="815"/>
    <s v="E9106MPM"/>
    <d v="2025-03-21T00:00:00"/>
    <x v="2"/>
    <s v="3043"/>
    <x v="53"/>
    <s v="PA"/>
    <x v="24"/>
    <x v="0"/>
    <d v="2025-03-21T00:00:00"/>
    <d v="1899-12-30T11:55:49"/>
    <d v="2025-03-21T00:00:00"/>
    <d v="1899-12-30T11:56:31"/>
    <d v="2025-03-21T00:00:00"/>
    <d v="1899-12-30T12:35:12"/>
    <x v="0"/>
    <x v="0"/>
    <s v="1322317600"/>
    <s v="FBO"/>
    <d v="1899-12-30T00:39:23"/>
    <x v="1585"/>
    <d v="1899-12-30T00:00:42"/>
    <s v="Granel"/>
    <s v="E001"/>
    <x v="2"/>
    <d v="1899-12-30T00:39:23"/>
    <d v="1899-12-30T00:38:41"/>
    <x v="9"/>
    <x v="20"/>
    <x v="4"/>
    <x v="2"/>
    <n v="0"/>
    <n v="0"/>
    <x v="0"/>
    <x v="2"/>
    <x v="2"/>
    <n v="0"/>
    <x v="8"/>
    <x v="1"/>
    <d v="1899-12-30T00:00:42"/>
    <d v="1899-12-30T00:00:42"/>
    <x v="0"/>
    <m/>
    <m/>
    <d v="1899-12-30T00:00:00"/>
    <d v="1899-12-30T00:39:23"/>
    <n v="6"/>
    <d v="1899-12-30T00:00:42"/>
    <n v="39.383333333323236"/>
    <x v="11"/>
    <x v="1"/>
  </r>
  <r>
    <x v="11"/>
    <s v="2025006123"/>
    <x v="0"/>
    <x v="1432"/>
    <s v="EBJ37MR"/>
    <d v="2025-03-21T00:00:00"/>
    <x v="2"/>
    <s v="55"/>
    <x v="10"/>
    <s v="PA"/>
    <x v="22"/>
    <x v="0"/>
    <d v="2025-03-21T00:00:00"/>
    <d v="1899-12-30T12:07:08"/>
    <d v="2025-03-21T00:00:00"/>
    <d v="1899-12-30T12:07:51"/>
    <d v="2025-03-21T00:00:00"/>
    <d v="1899-12-30T12:39:41"/>
    <x v="0"/>
    <x v="0"/>
    <s v="1322317601"/>
    <s v="EXW"/>
    <d v="1899-12-30T00:32:33"/>
    <x v="1632"/>
    <d v="1899-12-30T00:00:43"/>
    <s v="Granel"/>
    <s v="E001"/>
    <x v="1"/>
    <d v="1899-12-30T00:32:33"/>
    <d v="1899-12-30T00:31:50"/>
    <x v="13"/>
    <x v="20"/>
    <x v="4"/>
    <x v="2"/>
    <n v="0"/>
    <n v="0"/>
    <x v="0"/>
    <x v="2"/>
    <x v="2"/>
    <n v="0"/>
    <x v="8"/>
    <x v="1"/>
    <d v="1899-12-30T00:00:43"/>
    <d v="1899-12-30T00:00:43"/>
    <x v="0"/>
    <m/>
    <m/>
    <d v="1899-12-30T00:00:00"/>
    <d v="1899-12-30T00:32:33"/>
    <n v="6"/>
    <d v="1899-12-30T00:00:43"/>
    <n v="32.550000000004928"/>
    <x v="11"/>
    <x v="1"/>
  </r>
  <r>
    <x v="11"/>
    <s v="2025006122"/>
    <x v="0"/>
    <x v="1512"/>
    <s v="EAE08HL"/>
    <d v="2025-03-21T00:00:00"/>
    <x v="2"/>
    <s v="2906"/>
    <x v="11"/>
    <s v="PA"/>
    <x v="2"/>
    <x v="0"/>
    <d v="2025-03-21T00:00:00"/>
    <d v="1899-12-30T12:03:31"/>
    <d v="2025-03-21T00:00:00"/>
    <d v="1899-12-30T12:04:14"/>
    <d v="2025-03-21T00:00:00"/>
    <d v="1899-12-30T12:53:38"/>
    <x v="0"/>
    <x v="0"/>
    <s v="1322317602"/>
    <s v="EXW"/>
    <d v="1899-12-30T00:50:07"/>
    <x v="1331"/>
    <d v="1899-12-30T00:00:43"/>
    <s v="Ensacado"/>
    <s v="E002"/>
    <x v="1"/>
    <d v="1899-12-30T00:50:07"/>
    <d v="1899-12-30T00:49:24"/>
    <x v="13"/>
    <x v="20"/>
    <x v="4"/>
    <x v="1"/>
    <n v="0"/>
    <n v="0"/>
    <x v="0"/>
    <x v="1"/>
    <x v="2"/>
    <n v="0"/>
    <x v="8"/>
    <x v="0"/>
    <d v="1899-12-30T00:00:43"/>
    <d v="1899-12-30T00:00:43"/>
    <x v="0"/>
    <m/>
    <m/>
    <d v="1899-12-30T00:00:00"/>
    <d v="1899-12-30T00:50:07"/>
    <n v="6"/>
    <d v="1899-12-30T00:00:43"/>
    <n v="50.116666666665651"/>
    <x v="11"/>
    <x v="0"/>
  </r>
  <r>
    <x v="11"/>
    <s v="2025006131"/>
    <x v="0"/>
    <x v="1480"/>
    <s v="E36TH00"/>
    <d v="2025-03-21T00:00:00"/>
    <x v="2"/>
    <s v="2906"/>
    <x v="11"/>
    <s v="PA"/>
    <x v="2"/>
    <x v="0"/>
    <d v="2025-03-21T00:00:00"/>
    <d v="1899-12-30T12:36:51"/>
    <d v="2025-03-21T00:00:00"/>
    <d v="1899-12-30T12:37:36"/>
    <d v="2025-03-21T00:00:00"/>
    <d v="1899-12-30T12:59:47"/>
    <x v="0"/>
    <x v="0"/>
    <s v="1322317603"/>
    <s v="EXW"/>
    <d v="1899-12-30T00:22:56"/>
    <x v="3019"/>
    <d v="1899-12-30T00:00:45"/>
    <s v="Ensacado"/>
    <s v="E002"/>
    <x v="1"/>
    <d v="1899-12-30T00:22:56"/>
    <d v="1899-12-30T00:22:11"/>
    <x v="13"/>
    <x v="20"/>
    <x v="4"/>
    <x v="1"/>
    <n v="0"/>
    <n v="0"/>
    <x v="0"/>
    <x v="1"/>
    <x v="2"/>
    <n v="0"/>
    <x v="8"/>
    <x v="1"/>
    <d v="1899-12-30T00:00:45"/>
    <d v="1899-12-30T00:00:45"/>
    <x v="0"/>
    <m/>
    <m/>
    <d v="1899-12-30T00:00:00"/>
    <d v="1899-12-30T00:22:56"/>
    <n v="6"/>
    <d v="1899-12-30T00:00:45"/>
    <n v="22.933333333324821"/>
    <x v="11"/>
    <x v="1"/>
  </r>
  <r>
    <x v="11"/>
    <s v="2025006128"/>
    <x v="0"/>
    <x v="1433"/>
    <s v="EBE63SG"/>
    <d v="2025-03-21T00:00:00"/>
    <x v="2"/>
    <s v="55"/>
    <x v="10"/>
    <s v="PA"/>
    <x v="22"/>
    <x v="0"/>
    <d v="2025-03-21T00:00:00"/>
    <d v="1899-12-30T12:27:12"/>
    <d v="2025-03-21T00:00:00"/>
    <d v="1899-12-30T12:27:57"/>
    <d v="2025-03-21T00:00:00"/>
    <d v="1899-12-30T13:03:50"/>
    <x v="0"/>
    <x v="0"/>
    <s v="1322317604"/>
    <s v="EXW"/>
    <d v="1899-12-30T00:36:38"/>
    <x v="1081"/>
    <d v="1899-12-30T00:00:45"/>
    <s v="Granel"/>
    <s v="E001"/>
    <x v="1"/>
    <d v="1899-12-30T00:36:38"/>
    <d v="1899-12-30T00:35:53"/>
    <x v="13"/>
    <x v="20"/>
    <x v="4"/>
    <x v="2"/>
    <n v="0"/>
    <n v="0"/>
    <x v="0"/>
    <x v="2"/>
    <x v="2"/>
    <n v="0"/>
    <x v="8"/>
    <x v="1"/>
    <d v="1899-12-30T00:00:45"/>
    <d v="1899-12-30T00:00:45"/>
    <x v="0"/>
    <m/>
    <m/>
    <d v="1899-12-30T00:00:00"/>
    <d v="1899-12-30T00:36:38"/>
    <n v="6"/>
    <d v="1899-12-30T00:00:45"/>
    <n v="36.633333333326483"/>
    <x v="6"/>
    <x v="1"/>
  </r>
  <r>
    <x v="11"/>
    <s v="2025006134"/>
    <x v="0"/>
    <x v="1471"/>
    <s v="EAN97EO"/>
    <d v="2025-03-21T00:00:00"/>
    <x v="2"/>
    <s v="55"/>
    <x v="10"/>
    <s v="PA"/>
    <x v="22"/>
    <x v="0"/>
    <d v="2025-03-21T00:00:00"/>
    <d v="1899-12-30T13:55:03"/>
    <d v="2025-03-21T00:00:00"/>
    <d v="1899-12-30T13:55:48"/>
    <d v="2025-03-21T00:00:00"/>
    <d v="1899-12-30T14:22:07"/>
    <x v="0"/>
    <x v="0"/>
    <s v="1322317605"/>
    <s v="EXW"/>
    <d v="1899-12-30T00:27:04"/>
    <x v="1344"/>
    <d v="1899-12-30T00:00:45"/>
    <s v="Granel"/>
    <s v="E001"/>
    <x v="1"/>
    <d v="1899-12-30T00:27:04"/>
    <d v="1899-12-30T00:26:19"/>
    <x v="6"/>
    <x v="20"/>
    <x v="4"/>
    <x v="2"/>
    <n v="0"/>
    <n v="0"/>
    <x v="0"/>
    <x v="2"/>
    <x v="2"/>
    <n v="0"/>
    <x v="8"/>
    <x v="1"/>
    <d v="1899-12-30T00:00:45"/>
    <d v="1899-12-30T00:00:45"/>
    <x v="0"/>
    <m/>
    <m/>
    <d v="1899-12-30T00:00:00"/>
    <d v="1899-12-30T00:27:04"/>
    <n v="6"/>
    <d v="1899-12-30T00:00:45"/>
    <n v="27.066666666672123"/>
    <x v="7"/>
    <x v="1"/>
  </r>
  <r>
    <x v="11"/>
    <s v="2025006133"/>
    <x v="0"/>
    <x v="1452"/>
    <s v="EBN11IS"/>
    <d v="2025-03-21T00:00:00"/>
    <x v="2"/>
    <s v="2906"/>
    <x v="11"/>
    <s v="PA"/>
    <x v="2"/>
    <x v="0"/>
    <d v="2025-03-21T00:00:00"/>
    <d v="1899-12-30T13:36:12"/>
    <d v="2025-03-21T00:00:00"/>
    <d v="1899-12-30T13:45:45"/>
    <d v="2025-03-21T00:00:00"/>
    <d v="1899-12-30T14:58:50"/>
    <x v="0"/>
    <x v="0"/>
    <s v="1322317606"/>
    <s v="EXW"/>
    <d v="1899-12-30T01:22:38"/>
    <x v="3842"/>
    <d v="1899-12-30T00:09:33"/>
    <s v="Ensacado"/>
    <s v="E002"/>
    <x v="1"/>
    <d v="1899-12-30T01:22:38"/>
    <d v="1899-12-30T01:13:05"/>
    <x v="6"/>
    <x v="20"/>
    <x v="4"/>
    <x v="1"/>
    <n v="0"/>
    <n v="0"/>
    <x v="0"/>
    <x v="1"/>
    <x v="2"/>
    <n v="0"/>
    <x v="8"/>
    <x v="0"/>
    <d v="1899-12-30T00:09:33"/>
    <d v="1899-12-30T00:09:33"/>
    <x v="0"/>
    <m/>
    <m/>
    <d v="1899-12-30T00:00:00"/>
    <d v="1899-12-30T01:22:38"/>
    <n v="6"/>
    <d v="1899-12-30T00:09:33"/>
    <n v="82.633333333319925"/>
    <x v="7"/>
    <x v="0"/>
  </r>
  <r>
    <x v="11"/>
    <s v="2025006139"/>
    <x v="0"/>
    <x v="787"/>
    <s v="E6997LHG"/>
    <d v="2025-03-21T00:00:00"/>
    <x v="2"/>
    <s v="55"/>
    <x v="10"/>
    <s v="PA"/>
    <x v="22"/>
    <x v="0"/>
    <d v="2025-03-21T00:00:00"/>
    <d v="1899-12-30T14:43:36"/>
    <d v="2025-03-21T00:00:00"/>
    <d v="1899-12-30T14:44:18"/>
    <d v="2025-03-21T00:00:00"/>
    <d v="1899-12-30T15:08:06"/>
    <x v="0"/>
    <x v="0"/>
    <s v="1322317607"/>
    <s v="FBO"/>
    <d v="1899-12-30T00:24:30"/>
    <x v="1502"/>
    <d v="1899-12-30T00:00:42"/>
    <s v="Granel"/>
    <s v="E001"/>
    <x v="2"/>
    <d v="1899-12-30T00:24:30"/>
    <d v="1899-12-30T00:23:48"/>
    <x v="14"/>
    <x v="20"/>
    <x v="4"/>
    <x v="2"/>
    <n v="0"/>
    <n v="0"/>
    <x v="0"/>
    <x v="2"/>
    <x v="2"/>
    <n v="0"/>
    <x v="8"/>
    <x v="1"/>
    <d v="1899-12-30T00:00:42"/>
    <d v="1899-12-30T00:00:42"/>
    <x v="0"/>
    <m/>
    <m/>
    <d v="1899-12-30T00:00:00"/>
    <d v="1899-12-30T00:24:30"/>
    <n v="6"/>
    <d v="1899-12-30T00:00:42"/>
    <n v="24.500000000001592"/>
    <x v="14"/>
    <x v="1"/>
  </r>
  <r>
    <x v="11"/>
    <s v="2025006140"/>
    <x v="0"/>
    <x v="786"/>
    <s v="E4426HTW"/>
    <d v="2025-03-21T00:00:00"/>
    <x v="2"/>
    <s v="2853"/>
    <x v="54"/>
    <s v="PA"/>
    <x v="25"/>
    <x v="0"/>
    <d v="2025-03-21T00:00:00"/>
    <d v="1899-12-30T14:52:29"/>
    <d v="2025-03-21T00:00:00"/>
    <d v="1899-12-30T14:53:11"/>
    <d v="2025-03-21T00:00:00"/>
    <d v="1899-12-30T15:22:06"/>
    <x v="0"/>
    <x v="0"/>
    <s v="1322317608"/>
    <s v="FBO"/>
    <d v="1899-12-30T00:29:37"/>
    <x v="2182"/>
    <d v="1899-12-30T00:00:42"/>
    <s v="Granel"/>
    <s v="E001"/>
    <x v="2"/>
    <d v="1899-12-30T00:29:37"/>
    <d v="1899-12-30T00:28:55"/>
    <x v="14"/>
    <x v="20"/>
    <x v="4"/>
    <x v="2"/>
    <n v="0"/>
    <n v="0"/>
    <x v="0"/>
    <x v="2"/>
    <x v="2"/>
    <n v="0"/>
    <x v="8"/>
    <x v="1"/>
    <d v="1899-12-30T00:00:42"/>
    <d v="1899-12-30T00:00:42"/>
    <x v="0"/>
    <m/>
    <m/>
    <d v="1899-12-30T00:00:00"/>
    <d v="1899-12-30T00:29:37"/>
    <n v="6"/>
    <d v="1899-12-30T00:00:42"/>
    <n v="29.616666666667086"/>
    <x v="14"/>
    <x v="1"/>
  </r>
  <r>
    <x v="11"/>
    <s v="2025006135"/>
    <x v="0"/>
    <x v="1513"/>
    <s v="E57TJ50"/>
    <d v="2025-03-21T00:00:00"/>
    <x v="2"/>
    <s v="2906"/>
    <x v="11"/>
    <s v="PA"/>
    <x v="2"/>
    <x v="0"/>
    <d v="2025-03-21T00:00:00"/>
    <d v="1899-12-30T14:00:19"/>
    <d v="2025-03-21T00:00:00"/>
    <d v="1899-12-30T14:02:42"/>
    <d v="2025-03-21T00:00:00"/>
    <d v="1899-12-30T15:26:10"/>
    <x v="0"/>
    <x v="0"/>
    <s v="1322317609"/>
    <s v="EXW"/>
    <d v="1899-12-30T01:25:51"/>
    <x v="3843"/>
    <d v="1899-12-30T00:02:23"/>
    <s v="Ensacado"/>
    <s v="E002"/>
    <x v="1"/>
    <d v="1899-12-30T01:25:51"/>
    <d v="1899-12-30T01:23:28"/>
    <x v="14"/>
    <x v="20"/>
    <x v="4"/>
    <x v="1"/>
    <n v="0"/>
    <n v="0"/>
    <x v="0"/>
    <x v="1"/>
    <x v="2"/>
    <n v="0"/>
    <x v="8"/>
    <x v="0"/>
    <d v="1899-12-30T00:02:23"/>
    <d v="1899-12-30T00:02:23"/>
    <x v="0"/>
    <m/>
    <m/>
    <d v="1899-12-30T00:00:00"/>
    <d v="1899-12-30T01:25:51"/>
    <n v="6"/>
    <d v="1899-12-30T00:02:23"/>
    <n v="85.850000000006389"/>
    <x v="14"/>
    <x v="0"/>
  </r>
  <r>
    <x v="11"/>
    <s v="2025006141"/>
    <x v="0"/>
    <x v="916"/>
    <s v="E5316JZJ"/>
    <d v="2025-03-21T00:00:00"/>
    <x v="2"/>
    <s v="2906"/>
    <x v="11"/>
    <s v="PA"/>
    <x v="2"/>
    <x v="0"/>
    <d v="2025-03-21T00:00:00"/>
    <d v="1899-12-30T15:07:59"/>
    <d v="2025-03-21T00:00:00"/>
    <d v="1899-12-30T15:08:41"/>
    <d v="2025-03-21T00:00:00"/>
    <d v="1899-12-30T15:36:57"/>
    <x v="0"/>
    <x v="0"/>
    <s v="1322317610"/>
    <s v="FBO"/>
    <d v="1899-12-30T00:28:58"/>
    <x v="794"/>
    <d v="1899-12-30T00:00:42"/>
    <s v="Ensacado"/>
    <s v="E002"/>
    <x v="2"/>
    <d v="1899-12-30T00:28:58"/>
    <d v="1899-12-30T00:28:16"/>
    <x v="10"/>
    <x v="20"/>
    <x v="4"/>
    <x v="1"/>
    <n v="0"/>
    <n v="0"/>
    <x v="0"/>
    <x v="1"/>
    <x v="2"/>
    <n v="0"/>
    <x v="8"/>
    <x v="1"/>
    <d v="1899-12-30T00:00:42"/>
    <d v="1899-12-30T00:00:42"/>
    <x v="0"/>
    <m/>
    <m/>
    <d v="1899-12-30T00:00:00"/>
    <d v="1899-12-30T00:28:58"/>
    <n v="6"/>
    <d v="1899-12-30T00:00:42"/>
    <n v="28.966666666665546"/>
    <x v="14"/>
    <x v="1"/>
  </r>
  <r>
    <x v="11"/>
    <s v="2025006138"/>
    <x v="0"/>
    <x v="1514"/>
    <s v="E78XL49"/>
    <d v="2025-03-21T00:00:00"/>
    <x v="2"/>
    <s v="2906"/>
    <x v="11"/>
    <s v="PA"/>
    <x v="2"/>
    <x v="0"/>
    <d v="2025-03-21T00:00:00"/>
    <d v="1899-12-30T14:33:37"/>
    <d v="2025-03-21T00:00:00"/>
    <d v="1899-12-30T14:35:21"/>
    <d v="2025-03-21T00:00:00"/>
    <d v="1899-12-30T15:50:06"/>
    <x v="0"/>
    <x v="0"/>
    <s v="1322317611"/>
    <s v="EXW"/>
    <d v="1899-12-30T01:16:29"/>
    <x v="3844"/>
    <d v="1899-12-30T00:01:44"/>
    <s v="Ensacado"/>
    <s v="E002"/>
    <x v="1"/>
    <d v="1899-12-30T01:16:29"/>
    <d v="1899-12-30T01:14:45"/>
    <x v="14"/>
    <x v="20"/>
    <x v="4"/>
    <x v="1"/>
    <n v="0"/>
    <n v="0"/>
    <x v="0"/>
    <x v="1"/>
    <x v="2"/>
    <n v="0"/>
    <x v="8"/>
    <x v="0"/>
    <d v="1899-12-30T00:01:44"/>
    <d v="1899-12-30T00:01:44"/>
    <x v="0"/>
    <m/>
    <m/>
    <d v="1899-12-30T00:00:00"/>
    <d v="1899-12-30T01:16:29"/>
    <n v="6"/>
    <d v="1899-12-30T00:01:44"/>
    <n v="76.48333333333926"/>
    <x v="14"/>
    <x v="0"/>
  </r>
  <r>
    <x v="11"/>
    <s v="2025006147"/>
    <x v="0"/>
    <x v="1515"/>
    <s v="E0678HZJ"/>
    <d v="2025-03-21T00:00:00"/>
    <x v="2"/>
    <s v="2906"/>
    <x v="11"/>
    <s v="PA"/>
    <x v="2"/>
    <x v="0"/>
    <d v="2025-03-21T00:00:00"/>
    <d v="1899-12-30T15:27:00"/>
    <d v="2025-03-21T00:00:00"/>
    <d v="1899-12-30T15:27:43"/>
    <d v="2025-03-21T00:00:00"/>
    <d v="1899-12-30T16:13:04"/>
    <x v="0"/>
    <x v="0"/>
    <s v="1322317612"/>
    <s v="FBO"/>
    <d v="1899-12-30T00:46:04"/>
    <x v="288"/>
    <d v="1899-12-30T00:00:43"/>
    <s v="Ensacado"/>
    <s v="E002"/>
    <x v="2"/>
    <d v="1899-12-30T00:46:04"/>
    <d v="1899-12-30T00:45:21"/>
    <x v="10"/>
    <x v="20"/>
    <x v="4"/>
    <x v="1"/>
    <n v="0"/>
    <n v="0"/>
    <x v="0"/>
    <x v="1"/>
    <x v="2"/>
    <n v="0"/>
    <x v="8"/>
    <x v="0"/>
    <d v="1899-12-30T00:00:43"/>
    <d v="1899-12-30T00:00:43"/>
    <x v="0"/>
    <m/>
    <m/>
    <d v="1899-12-30T00:00:00"/>
    <d v="1899-12-30T00:46:04"/>
    <n v="6"/>
    <d v="1899-12-30T00:00:43"/>
    <n v="46.066666666665498"/>
    <x v="8"/>
    <x v="0"/>
  </r>
  <r>
    <x v="11"/>
    <s v="2025006143"/>
    <x v="0"/>
    <x v="1516"/>
    <s v="EBE82GL"/>
    <d v="2025-03-21T00:00:00"/>
    <x v="2"/>
    <s v="2906"/>
    <x v="11"/>
    <s v="PA"/>
    <x v="2"/>
    <x v="0"/>
    <d v="2025-03-21T00:00:00"/>
    <d v="1899-12-30T15:17:14"/>
    <d v="2025-03-21T00:00:00"/>
    <d v="1899-12-30T15:18:35"/>
    <d v="2025-03-21T00:00:00"/>
    <d v="1899-12-30T16:19:11"/>
    <x v="0"/>
    <x v="0"/>
    <s v="1322317613"/>
    <s v="EXW"/>
    <d v="1899-12-30T01:01:57"/>
    <x v="3845"/>
    <d v="1899-12-30T00:01:21"/>
    <s v="Ensacado"/>
    <s v="E002"/>
    <x v="1"/>
    <d v="1899-12-30T01:01:57"/>
    <d v="1899-12-30T01:00:36"/>
    <x v="10"/>
    <x v="20"/>
    <x v="4"/>
    <x v="1"/>
    <n v="0"/>
    <n v="0"/>
    <x v="0"/>
    <x v="1"/>
    <x v="2"/>
    <n v="0"/>
    <x v="8"/>
    <x v="0"/>
    <d v="1899-12-30T00:01:21"/>
    <d v="1899-12-30T00:01:21"/>
    <x v="0"/>
    <m/>
    <m/>
    <d v="1899-12-30T00:00:00"/>
    <d v="1899-12-30T01:01:57"/>
    <n v="6"/>
    <d v="1899-12-30T00:01:21"/>
    <n v="61.95000000000968"/>
    <x v="8"/>
    <x v="0"/>
  </r>
  <r>
    <x v="11"/>
    <s v="2025006150"/>
    <x v="0"/>
    <x v="803"/>
    <s v="E1832JSR"/>
    <d v="2025-03-21T00:00:00"/>
    <x v="2"/>
    <s v="2853"/>
    <x v="54"/>
    <s v="PA"/>
    <x v="25"/>
    <x v="0"/>
    <d v="2025-03-21T00:00:00"/>
    <d v="1899-12-30T15:44:17"/>
    <d v="2025-03-21T00:00:00"/>
    <d v="1899-12-30T15:44:58"/>
    <d v="2025-03-21T00:00:00"/>
    <d v="1899-12-30T16:23:22"/>
    <x v="0"/>
    <x v="0"/>
    <s v="1322317614"/>
    <s v="FBO"/>
    <d v="1899-12-30T00:39:05"/>
    <x v="206"/>
    <d v="1899-12-30T00:00:41"/>
    <s v="Granel"/>
    <s v="E001"/>
    <x v="2"/>
    <d v="1899-12-30T00:39:05"/>
    <d v="1899-12-30T00:38:24"/>
    <x v="10"/>
    <x v="20"/>
    <x v="4"/>
    <x v="2"/>
    <n v="0"/>
    <n v="0"/>
    <x v="0"/>
    <x v="2"/>
    <x v="2"/>
    <n v="0"/>
    <x v="8"/>
    <x v="1"/>
    <d v="1899-12-30T00:00:41"/>
    <d v="1899-12-30T00:00:41"/>
    <x v="0"/>
    <m/>
    <m/>
    <d v="1899-12-30T00:00:00"/>
    <d v="1899-12-30T00:39:05"/>
    <n v="6"/>
    <d v="1899-12-30T00:00:41"/>
    <n v="39.083333333342374"/>
    <x v="8"/>
    <x v="1"/>
  </r>
  <r>
    <x v="11"/>
    <s v="2025006149"/>
    <x v="0"/>
    <x v="921"/>
    <s v="E7567GYY"/>
    <d v="2025-03-21T00:00:00"/>
    <x v="2"/>
    <s v="3044"/>
    <x v="25"/>
    <s v="PA"/>
    <x v="17"/>
    <x v="0"/>
    <d v="2025-03-21T00:00:00"/>
    <d v="1899-12-30T15:39:44"/>
    <d v="2025-03-21T00:00:00"/>
    <d v="1899-12-30T15:40:26"/>
    <d v="2025-03-21T00:00:00"/>
    <d v="1899-12-30T16:43:36"/>
    <x v="0"/>
    <x v="0"/>
    <s v="1322317615"/>
    <s v="FBO"/>
    <d v="1899-12-30T01:03:52"/>
    <x v="3846"/>
    <d v="1899-12-30T00:00:42"/>
    <s v="Granel"/>
    <s v="E001"/>
    <x v="2"/>
    <d v="1899-12-30T01:03:52"/>
    <d v="1899-12-30T01:03:10"/>
    <x v="10"/>
    <x v="20"/>
    <x v="4"/>
    <x v="2"/>
    <n v="0"/>
    <n v="0"/>
    <x v="0"/>
    <x v="2"/>
    <x v="2"/>
    <n v="0"/>
    <x v="8"/>
    <x v="0"/>
    <d v="1899-12-30T00:00:42"/>
    <d v="1899-12-30T00:00:42"/>
    <x v="0"/>
    <m/>
    <m/>
    <d v="1899-12-30T00:00:00"/>
    <d v="1899-12-30T01:03:52"/>
    <n v="6"/>
    <d v="1899-12-30T00:00:42"/>
    <n v="63.866666666664123"/>
    <x v="8"/>
    <x v="0"/>
  </r>
  <r>
    <x v="11"/>
    <s v="2025006151"/>
    <x v="0"/>
    <x v="801"/>
    <s v="E5872HZF"/>
    <d v="2025-03-21T00:00:00"/>
    <x v="2"/>
    <s v="3043"/>
    <x v="53"/>
    <s v="PA"/>
    <x v="24"/>
    <x v="0"/>
    <d v="2025-03-21T00:00:00"/>
    <d v="1899-12-30T15:56:02"/>
    <d v="2025-03-21T00:00:00"/>
    <d v="1899-12-30T15:56:43"/>
    <d v="2025-03-21T00:00:00"/>
    <d v="1899-12-30T16:49:38"/>
    <x v="0"/>
    <x v="0"/>
    <s v="1322317617"/>
    <s v="FBO"/>
    <d v="1899-12-30T00:53:36"/>
    <x v="3509"/>
    <d v="1899-12-30T00:00:41"/>
    <s v="Granel"/>
    <s v="E001"/>
    <x v="2"/>
    <d v="1899-12-30T00:53:36"/>
    <d v="1899-12-30T00:52:55"/>
    <x v="10"/>
    <x v="20"/>
    <x v="4"/>
    <x v="2"/>
    <n v="0"/>
    <n v="0"/>
    <x v="0"/>
    <x v="2"/>
    <x v="2"/>
    <n v="0"/>
    <x v="8"/>
    <x v="0"/>
    <d v="1899-12-30T00:00:41"/>
    <d v="1899-12-30T00:00:41"/>
    <x v="0"/>
    <m/>
    <m/>
    <d v="1899-12-30T00:00:00"/>
    <d v="1899-12-30T00:53:36"/>
    <n v="6"/>
    <d v="1899-12-30T00:00:41"/>
    <n v="53.599999999996705"/>
    <x v="8"/>
    <x v="0"/>
  </r>
  <r>
    <x v="11"/>
    <s v="2025006153"/>
    <x v="0"/>
    <x v="918"/>
    <s v="E9055JGZ"/>
    <d v="2025-03-21T00:00:00"/>
    <x v="2"/>
    <s v="2906"/>
    <x v="11"/>
    <s v="PA"/>
    <x v="2"/>
    <x v="0"/>
    <d v="2025-03-21T00:00:00"/>
    <d v="1899-12-30T16:44:15"/>
    <d v="2025-03-21T00:00:00"/>
    <d v="1899-12-30T16:44:56"/>
    <d v="2025-03-21T00:00:00"/>
    <d v="1899-12-30T17:28:45"/>
    <x v="0"/>
    <x v="0"/>
    <s v="1322317618"/>
    <s v="FBO"/>
    <d v="1899-12-30T00:44:30"/>
    <x v="3211"/>
    <d v="1899-12-30T00:00:41"/>
    <s v="Ensacado"/>
    <s v="E002"/>
    <x v="2"/>
    <d v="1899-12-30T00:44:30"/>
    <d v="1899-12-30T00:43:49"/>
    <x v="7"/>
    <x v="20"/>
    <x v="4"/>
    <x v="1"/>
    <n v="0"/>
    <n v="0"/>
    <x v="0"/>
    <x v="1"/>
    <x v="2"/>
    <n v="0"/>
    <x v="8"/>
    <x v="1"/>
    <d v="1899-12-30T00:00:41"/>
    <d v="1899-12-30T00:00:41"/>
    <x v="0"/>
    <m/>
    <m/>
    <d v="1899-12-30T00:00:00"/>
    <d v="1899-12-30T00:44:30"/>
    <n v="6"/>
    <d v="1899-12-30T00:00:41"/>
    <n v="44.500000000003276"/>
    <x v="12"/>
    <x v="1"/>
  </r>
  <r>
    <x v="11"/>
    <s v="2025006155"/>
    <x v="0"/>
    <x v="1517"/>
    <s v="E16RP36"/>
    <d v="2025-03-21T00:00:00"/>
    <x v="2"/>
    <s v="2906"/>
    <x v="11"/>
    <s v="PA"/>
    <x v="2"/>
    <x v="0"/>
    <d v="2025-03-21T00:00:00"/>
    <d v="1899-12-30T16:57:27"/>
    <d v="2025-03-21T00:00:00"/>
    <d v="1899-12-30T16:58:55"/>
    <d v="2025-03-21T00:00:00"/>
    <d v="1899-12-30T17:51:13"/>
    <x v="0"/>
    <x v="0"/>
    <s v="1322317619"/>
    <s v="EXW"/>
    <d v="1899-12-30T00:53:46"/>
    <x v="64"/>
    <d v="1899-12-30T00:01:28"/>
    <s v="Ensacado"/>
    <s v="E002"/>
    <x v="1"/>
    <d v="1899-12-30T00:53:46"/>
    <d v="1899-12-30T00:52:18"/>
    <x v="7"/>
    <x v="20"/>
    <x v="4"/>
    <x v="1"/>
    <n v="0"/>
    <n v="0"/>
    <x v="0"/>
    <x v="1"/>
    <x v="2"/>
    <n v="0"/>
    <x v="8"/>
    <x v="0"/>
    <d v="1899-12-30T00:01:28"/>
    <d v="1899-12-30T00:01:28"/>
    <x v="0"/>
    <m/>
    <m/>
    <d v="1899-12-30T00:00:00"/>
    <d v="1899-12-30T00:53:46"/>
    <n v="6"/>
    <d v="1899-12-30T00:01:28"/>
    <n v="53.766666666662388"/>
    <x v="12"/>
    <x v="0"/>
  </r>
  <r>
    <x v="11"/>
    <s v="2025006164"/>
    <x v="0"/>
    <x v="928"/>
    <s v="E2376GDG"/>
    <d v="2025-03-21T00:00:00"/>
    <x v="2"/>
    <s v="55"/>
    <x v="10"/>
    <s v="PA"/>
    <x v="22"/>
    <x v="0"/>
    <d v="2025-03-21T00:00:00"/>
    <d v="1899-12-30T17:35:54"/>
    <d v="2025-03-21T00:00:00"/>
    <d v="1899-12-30T17:36:39"/>
    <d v="2025-03-21T00:00:00"/>
    <d v="1899-12-30T18:00:22"/>
    <x v="0"/>
    <x v="0"/>
    <s v="1322317620"/>
    <s v="FBO"/>
    <d v="1899-12-30T00:24:28"/>
    <x v="257"/>
    <d v="1899-12-30T00:00:45"/>
    <s v="Granel"/>
    <s v="E001"/>
    <x v="2"/>
    <d v="1899-12-30T00:24:28"/>
    <d v="1899-12-30T00:23:43"/>
    <x v="11"/>
    <x v="20"/>
    <x v="4"/>
    <x v="2"/>
    <n v="0"/>
    <n v="0"/>
    <x v="0"/>
    <x v="2"/>
    <x v="2"/>
    <n v="0"/>
    <x v="8"/>
    <x v="1"/>
    <d v="1899-12-30T00:00:45"/>
    <d v="1899-12-30T00:00:45"/>
    <x v="0"/>
    <m/>
    <m/>
    <d v="1899-12-30T00:00:00"/>
    <d v="1899-12-30T00:24:28"/>
    <n v="6"/>
    <d v="1899-12-30T00:00:45"/>
    <n v="24.466666666665482"/>
    <x v="9"/>
    <x v="1"/>
  </r>
  <r>
    <x v="11"/>
    <s v="2025006165"/>
    <x v="0"/>
    <x v="812"/>
    <s v="E3174JJN"/>
    <d v="2025-03-21T00:00:00"/>
    <x v="2"/>
    <s v="3044"/>
    <x v="25"/>
    <s v="PA"/>
    <x v="17"/>
    <x v="0"/>
    <d v="2025-03-21T00:00:00"/>
    <d v="1899-12-30T17:37:54"/>
    <d v="2025-03-21T00:00:00"/>
    <d v="1899-12-30T17:38:36"/>
    <d v="2025-03-21T00:00:00"/>
    <d v="1899-12-30T18:02:02"/>
    <x v="0"/>
    <x v="0"/>
    <s v="1322317621"/>
    <s v="FBO"/>
    <d v="1899-12-30T00:24:08"/>
    <x v="2039"/>
    <d v="1899-12-30T00:00:42"/>
    <s v="Granel"/>
    <s v="E001"/>
    <x v="2"/>
    <d v="1899-12-30T00:24:08"/>
    <d v="1899-12-30T00:23:26"/>
    <x v="11"/>
    <x v="20"/>
    <x v="4"/>
    <x v="2"/>
    <n v="0"/>
    <n v="0"/>
    <x v="0"/>
    <x v="2"/>
    <x v="2"/>
    <n v="0"/>
    <x v="8"/>
    <x v="1"/>
    <d v="1899-12-30T00:00:42"/>
    <d v="1899-12-30T00:00:42"/>
    <x v="0"/>
    <m/>
    <m/>
    <d v="1899-12-30T00:00:00"/>
    <d v="1899-12-30T00:24:08"/>
    <n v="6"/>
    <d v="1899-12-30T00:00:42"/>
    <n v="24.133333333334281"/>
    <x v="9"/>
    <x v="1"/>
  </r>
  <r>
    <x v="11"/>
    <s v="2025006161"/>
    <x v="0"/>
    <x v="1518"/>
    <s v="E2316JTV"/>
    <d v="2025-03-21T00:00:00"/>
    <x v="2"/>
    <s v="2906"/>
    <x v="11"/>
    <s v="PA"/>
    <x v="3"/>
    <x v="0"/>
    <d v="2025-03-21T00:00:00"/>
    <d v="1899-12-30T17:27:28"/>
    <d v="2025-03-21T00:00:00"/>
    <d v="1899-12-30T17:29:50"/>
    <d v="2025-03-21T00:00:00"/>
    <d v="1899-12-30T18:06:41"/>
    <x v="339"/>
    <x v="40"/>
    <s v="1322317622"/>
    <s v="EXW"/>
    <d v="1899-12-30T00:39:13"/>
    <x v="2668"/>
    <d v="1899-12-30T00:02:22"/>
    <s v="Ensacado"/>
    <s v="E002"/>
    <x v="1"/>
    <d v="1899-12-30T00:39:13"/>
    <d v="1899-12-30T00:36:51"/>
    <x v="11"/>
    <x v="20"/>
    <x v="4"/>
    <x v="1"/>
    <n v="0"/>
    <n v="0"/>
    <x v="0"/>
    <x v="1"/>
    <x v="2"/>
    <n v="0"/>
    <x v="8"/>
    <x v="1"/>
    <d v="1899-12-30T00:02:22"/>
    <d v="1899-12-30T00:02:22"/>
    <x v="0"/>
    <m/>
    <m/>
    <d v="1899-12-30T00:00:00"/>
    <d v="1899-12-30T00:39:13"/>
    <n v="6"/>
    <d v="1899-12-30T00:02:22"/>
    <n v="39.216666666657716"/>
    <x v="9"/>
    <x v="1"/>
  </r>
  <r>
    <x v="11"/>
    <s v="2025006170"/>
    <x v="0"/>
    <x v="800"/>
    <s v="E4280KCL"/>
    <d v="2025-03-21T00:00:00"/>
    <x v="2"/>
    <s v="55"/>
    <x v="10"/>
    <s v="PA"/>
    <x v="22"/>
    <x v="0"/>
    <d v="2025-03-21T00:00:00"/>
    <d v="1899-12-30T17:48:14"/>
    <d v="2025-03-21T00:00:00"/>
    <d v="1899-12-30T17:48:55"/>
    <d v="2025-03-21T00:00:00"/>
    <d v="1899-12-30T18:19:16"/>
    <x v="0"/>
    <x v="0"/>
    <s v="1322317623"/>
    <s v="FBO"/>
    <d v="1899-12-30T00:31:02"/>
    <x v="2107"/>
    <d v="1899-12-30T00:00:41"/>
    <s v="Granel"/>
    <s v="E001"/>
    <x v="2"/>
    <d v="1899-12-30T00:31:02"/>
    <d v="1899-12-30T00:30:21"/>
    <x v="11"/>
    <x v="20"/>
    <x v="4"/>
    <x v="2"/>
    <n v="0"/>
    <n v="0"/>
    <x v="0"/>
    <x v="2"/>
    <x v="2"/>
    <n v="0"/>
    <x v="8"/>
    <x v="1"/>
    <d v="1899-12-30T00:00:41"/>
    <d v="1899-12-30T00:00:41"/>
    <x v="0"/>
    <m/>
    <m/>
    <d v="1899-12-30T00:00:00"/>
    <d v="1899-12-30T00:31:02"/>
    <n v="6"/>
    <d v="1899-12-30T00:00:41"/>
    <n v="31.033333333339197"/>
    <x v="9"/>
    <x v="1"/>
  </r>
  <r>
    <x v="11"/>
    <s v="2025006166"/>
    <x v="0"/>
    <x v="923"/>
    <s v="E6158KLG"/>
    <d v="2025-03-21T00:00:00"/>
    <x v="2"/>
    <s v="3044"/>
    <x v="25"/>
    <s v="PA"/>
    <x v="17"/>
    <x v="0"/>
    <d v="2025-03-21T00:00:00"/>
    <d v="1899-12-30T17:39:54"/>
    <d v="2025-03-21T00:00:00"/>
    <d v="1899-12-30T17:40:36"/>
    <d v="2025-03-21T00:00:00"/>
    <d v="1899-12-30T18:23:42"/>
    <x v="0"/>
    <x v="0"/>
    <s v="1322317624"/>
    <s v="FBO"/>
    <d v="1899-12-30T00:43:48"/>
    <x v="2959"/>
    <d v="1899-12-30T00:00:42"/>
    <s v="Granel"/>
    <s v="E001"/>
    <x v="2"/>
    <d v="1899-12-30T00:43:48"/>
    <d v="1899-12-30T00:43:06"/>
    <x v="11"/>
    <x v="20"/>
    <x v="4"/>
    <x v="2"/>
    <n v="0"/>
    <n v="0"/>
    <x v="0"/>
    <x v="2"/>
    <x v="2"/>
    <n v="0"/>
    <x v="8"/>
    <x v="1"/>
    <d v="1899-12-30T00:00:42"/>
    <d v="1899-12-30T00:00:42"/>
    <x v="0"/>
    <m/>
    <m/>
    <d v="1899-12-30T00:00:00"/>
    <d v="1899-12-30T00:43:48"/>
    <n v="6"/>
    <d v="1899-12-30T00:00:42"/>
    <n v="43.799999999990376"/>
    <x v="9"/>
    <x v="1"/>
  </r>
  <r>
    <x v="11"/>
    <s v="2025006167"/>
    <x v="0"/>
    <x v="922"/>
    <s v="E2163JCB"/>
    <d v="2025-03-21T00:00:00"/>
    <x v="2"/>
    <s v="3044"/>
    <x v="25"/>
    <s v="PA"/>
    <x v="17"/>
    <x v="0"/>
    <d v="2025-03-21T00:00:00"/>
    <d v="1899-12-30T17:42:16"/>
    <d v="2025-03-21T00:00:00"/>
    <d v="1899-12-30T17:42:57"/>
    <d v="2025-03-21T00:00:00"/>
    <d v="1899-12-30T18:44:39"/>
    <x v="0"/>
    <x v="0"/>
    <s v="1322317625"/>
    <s v="FBO"/>
    <d v="1899-12-30T01:02:23"/>
    <x v="3847"/>
    <d v="1899-12-30T00:00:41"/>
    <s v="Granel"/>
    <s v="E001"/>
    <x v="2"/>
    <d v="1899-12-30T01:02:23"/>
    <d v="1899-12-30T01:01:42"/>
    <x v="11"/>
    <x v="20"/>
    <x v="4"/>
    <x v="2"/>
    <n v="0"/>
    <n v="0"/>
    <x v="0"/>
    <x v="2"/>
    <x v="2"/>
    <n v="0"/>
    <x v="8"/>
    <x v="0"/>
    <d v="1899-12-30T00:00:41"/>
    <d v="1899-12-30T00:00:41"/>
    <x v="0"/>
    <m/>
    <m/>
    <d v="1899-12-30T00:00:00"/>
    <d v="1899-12-30T01:02:23"/>
    <n v="6"/>
    <d v="1899-12-30T00:00:41"/>
    <n v="62.383333333319953"/>
    <x v="9"/>
    <x v="0"/>
  </r>
  <r>
    <x v="11"/>
    <s v="2025006168"/>
    <x v="0"/>
    <x v="796"/>
    <s v="E4570MKW"/>
    <d v="2025-03-21T00:00:00"/>
    <x v="2"/>
    <s v="3044"/>
    <x v="25"/>
    <s v="PA"/>
    <x v="17"/>
    <x v="0"/>
    <d v="2025-03-21T00:00:00"/>
    <d v="1899-12-30T17:43:52"/>
    <d v="2025-03-21T00:00:00"/>
    <d v="1899-12-30T17:44:33"/>
    <d v="2025-03-21T00:00:00"/>
    <d v="1899-12-30T19:09:00"/>
    <x v="0"/>
    <x v="0"/>
    <s v="1322317626"/>
    <s v="FBO"/>
    <d v="1899-12-30T01:25:08"/>
    <x v="3194"/>
    <d v="1899-12-30T00:00:41"/>
    <s v="Granel"/>
    <s v="E001"/>
    <x v="2"/>
    <d v="1899-12-30T01:25:08"/>
    <d v="1899-12-30T01:24:27"/>
    <x v="11"/>
    <x v="20"/>
    <x v="4"/>
    <x v="2"/>
    <n v="0"/>
    <n v="0"/>
    <x v="0"/>
    <x v="2"/>
    <x v="2"/>
    <n v="0"/>
    <x v="8"/>
    <x v="0"/>
    <d v="1899-12-30T00:00:41"/>
    <d v="1899-12-30T00:00:41"/>
    <x v="0"/>
    <m/>
    <m/>
    <d v="1899-12-30T00:00:00"/>
    <d v="1899-12-30T01:25:08"/>
    <n v="6"/>
    <d v="1899-12-30T00:00:41"/>
    <n v="85.133333333332942"/>
    <x v="10"/>
    <x v="0"/>
  </r>
  <r>
    <x v="11"/>
    <s v="2025006173"/>
    <x v="0"/>
    <x v="1519"/>
    <s v="E3295FTV"/>
    <d v="2025-03-21T00:00:00"/>
    <x v="2"/>
    <s v="3320"/>
    <x v="12"/>
    <s v="PA"/>
    <x v="2"/>
    <x v="0"/>
    <d v="2025-03-21T00:00:00"/>
    <d v="1899-12-30T19:34:12"/>
    <d v="2025-03-21T00:00:00"/>
    <d v="1899-12-30T19:34:54"/>
    <d v="2025-03-21T00:00:00"/>
    <d v="1899-12-30T19:51:33"/>
    <x v="0"/>
    <x v="0"/>
    <s v="1322317627"/>
    <s v="EXW"/>
    <d v="1899-12-30T00:17:21"/>
    <x v="2839"/>
    <d v="1899-12-30T00:00:42"/>
    <s v="Ensacado"/>
    <s v="E002"/>
    <x v="1"/>
    <d v="1899-12-30T00:17:21"/>
    <d v="1899-12-30T00:16:39"/>
    <x v="12"/>
    <x v="20"/>
    <x v="4"/>
    <x v="1"/>
    <n v="0"/>
    <n v="0"/>
    <x v="0"/>
    <x v="1"/>
    <x v="2"/>
    <n v="0"/>
    <x v="8"/>
    <x v="1"/>
    <d v="1899-12-30T00:00:42"/>
    <d v="1899-12-30T00:00:42"/>
    <x v="0"/>
    <m/>
    <m/>
    <d v="1899-12-30T00:00:00"/>
    <d v="1899-12-30T00:17:21"/>
    <n v="6"/>
    <d v="1899-12-30T00:00:42"/>
    <n v="17.349999999998396"/>
    <x v="10"/>
    <x v="1"/>
  </r>
  <r>
    <x v="11"/>
    <s v="2025003942"/>
    <x v="0"/>
    <x v="1520"/>
    <s v="E7305LXF"/>
    <d v="2025-02-24T00:00:00"/>
    <x v="7"/>
    <s v="200210"/>
    <x v="58"/>
    <s v="PA"/>
    <x v="2"/>
    <x v="0"/>
    <d v="2025-02-24T00:00:00"/>
    <d v="1899-12-30T08:04:40"/>
    <d v="2025-02-24T00:00:00"/>
    <d v="1899-12-30T08:05:23"/>
    <d v="2025-02-24T00:00:00"/>
    <d v="1899-12-30T08:32:05"/>
    <x v="0"/>
    <x v="0"/>
    <s v="2108139520"/>
    <s v="FBO"/>
    <d v="1899-12-30T00:27:25"/>
    <x v="1231"/>
    <d v="1899-12-30T00:00:43"/>
    <s v="Granel"/>
    <s v="E001"/>
    <x v="0"/>
    <d v="1899-12-30T00:27:25"/>
    <d v="1899-12-30T00:26:42"/>
    <x v="3"/>
    <x v="1"/>
    <x v="1"/>
    <x v="0"/>
    <n v="0"/>
    <n v="0"/>
    <x v="0"/>
    <x v="0"/>
    <x v="1"/>
    <n v="0"/>
    <x v="8"/>
    <x v="1"/>
    <d v="1899-12-30T00:00:43"/>
    <d v="1899-12-30T00:00:43"/>
    <x v="0"/>
    <m/>
    <m/>
    <d v="1899-12-30T00:00:00"/>
    <d v="1899-12-30T00:27:25"/>
    <n v="2"/>
    <d v="1899-12-30T00:00:43"/>
    <n v="27.416666666678413"/>
    <x v="2"/>
    <x v="1"/>
  </r>
  <r>
    <x v="11"/>
    <s v="2025003952"/>
    <x v="0"/>
    <x v="1521"/>
    <s v="E4436LLN"/>
    <d v="2025-02-24T00:00:00"/>
    <x v="7"/>
    <s v="200210"/>
    <x v="58"/>
    <s v="PA"/>
    <x v="2"/>
    <x v="0"/>
    <d v="2025-02-24T00:00:00"/>
    <d v="1899-12-30T09:44:08"/>
    <d v="2025-02-24T00:00:00"/>
    <d v="1899-12-30T09:44:50"/>
    <d v="2025-02-24T00:00:00"/>
    <d v="1899-12-30T10:02:20"/>
    <x v="0"/>
    <x v="0"/>
    <s v="2108139522"/>
    <s v="FBO"/>
    <d v="1899-12-30T00:18:12"/>
    <x v="2053"/>
    <d v="1899-12-30T00:00:42"/>
    <s v="Granel"/>
    <s v="E001"/>
    <x v="0"/>
    <d v="1899-12-30T00:18:12"/>
    <d v="1899-12-30T00:17:30"/>
    <x v="4"/>
    <x v="1"/>
    <x v="1"/>
    <x v="0"/>
    <n v="0"/>
    <n v="0"/>
    <x v="0"/>
    <x v="0"/>
    <x v="1"/>
    <n v="0"/>
    <x v="8"/>
    <x v="1"/>
    <d v="1899-12-30T00:00:42"/>
    <d v="1899-12-30T00:00:42"/>
    <x v="0"/>
    <m/>
    <m/>
    <d v="1899-12-30T00:00:00"/>
    <d v="1899-12-30T00:18:12"/>
    <n v="2"/>
    <d v="1899-12-30T00:00:42"/>
    <n v="18.200000000001644"/>
    <x v="4"/>
    <x v="1"/>
  </r>
  <r>
    <x v="11"/>
    <s v="2025003963"/>
    <x v="0"/>
    <x v="1522"/>
    <s v="E3342KHK"/>
    <d v="2025-02-24T00:00:00"/>
    <x v="7"/>
    <s v="200210"/>
    <x v="58"/>
    <s v="PA"/>
    <x v="2"/>
    <x v="0"/>
    <d v="2025-02-24T00:00:00"/>
    <d v="1899-12-30T10:51:09"/>
    <d v="2025-02-24T00:00:00"/>
    <d v="1899-12-30T10:51:50"/>
    <d v="2025-02-24T00:00:00"/>
    <d v="1899-12-30T11:32:48"/>
    <x v="0"/>
    <x v="0"/>
    <s v="2108139523"/>
    <s v="FBO"/>
    <d v="1899-12-30T00:41:39"/>
    <x v="2651"/>
    <d v="1899-12-30T00:00:41"/>
    <s v="Granel"/>
    <s v="E001"/>
    <x v="0"/>
    <d v="1899-12-30T00:41:39"/>
    <d v="1899-12-30T00:40:58"/>
    <x v="5"/>
    <x v="1"/>
    <x v="1"/>
    <x v="0"/>
    <n v="0"/>
    <n v="0"/>
    <x v="0"/>
    <x v="0"/>
    <x v="1"/>
    <n v="0"/>
    <x v="8"/>
    <x v="1"/>
    <d v="1899-12-30T00:00:41"/>
    <d v="1899-12-30T00:00:41"/>
    <x v="0"/>
    <m/>
    <m/>
    <d v="1899-12-30T00:00:00"/>
    <d v="1899-12-30T00:41:39"/>
    <n v="2"/>
    <d v="1899-12-30T00:00:41"/>
    <n v="41.649999999998357"/>
    <x v="5"/>
    <x v="1"/>
  </r>
  <r>
    <x v="11"/>
    <s v="2025003964"/>
    <x v="0"/>
    <x v="1523"/>
    <s v="E8907KGP"/>
    <d v="2025-02-24T00:00:00"/>
    <x v="7"/>
    <s v="200210"/>
    <x v="58"/>
    <s v="PA"/>
    <x v="2"/>
    <x v="0"/>
    <d v="2025-02-24T00:00:00"/>
    <d v="1899-12-30T10:53:39"/>
    <d v="2025-02-24T00:00:00"/>
    <d v="1899-12-30T10:54:22"/>
    <d v="2025-02-24T00:00:00"/>
    <d v="1899-12-30T11:46:43"/>
    <x v="0"/>
    <x v="0"/>
    <s v="2108139524"/>
    <s v="FBO"/>
    <d v="1899-12-30T00:53:04"/>
    <x v="1858"/>
    <d v="1899-12-30T00:00:43"/>
    <s v="Granel"/>
    <s v="E001"/>
    <x v="0"/>
    <d v="1899-12-30T00:53:04"/>
    <d v="1899-12-30T00:52:21"/>
    <x v="5"/>
    <x v="1"/>
    <x v="1"/>
    <x v="0"/>
    <n v="0"/>
    <n v="0"/>
    <x v="0"/>
    <x v="0"/>
    <x v="1"/>
    <n v="0"/>
    <x v="8"/>
    <x v="0"/>
    <d v="1899-12-30T00:00:43"/>
    <d v="1899-12-30T00:00:43"/>
    <x v="0"/>
    <m/>
    <m/>
    <d v="1899-12-30T00:00:00"/>
    <d v="1899-12-30T00:53:04"/>
    <n v="2"/>
    <d v="1899-12-30T00:00:43"/>
    <n v="53.066666666663956"/>
    <x v="5"/>
    <x v="0"/>
  </r>
  <r>
    <x v="11"/>
    <s v="2025003971"/>
    <x v="0"/>
    <x v="1524"/>
    <s v="E0444KPK"/>
    <d v="2025-02-24T00:00:00"/>
    <x v="7"/>
    <s v="200210"/>
    <x v="58"/>
    <s v="PA"/>
    <x v="2"/>
    <x v="0"/>
    <d v="2025-02-24T00:00:00"/>
    <d v="1899-12-30T11:42:13"/>
    <d v="2025-02-24T00:00:00"/>
    <d v="1899-12-30T11:42:54"/>
    <d v="2025-02-24T00:00:00"/>
    <d v="1899-12-30T12:18:56"/>
    <x v="0"/>
    <x v="0"/>
    <s v="2108139526"/>
    <s v="FBO"/>
    <d v="1899-12-30T00:36:43"/>
    <x v="3848"/>
    <d v="1899-12-30T00:00:41"/>
    <s v="Granel"/>
    <s v="E001"/>
    <x v="0"/>
    <d v="1899-12-30T00:36:43"/>
    <d v="1899-12-30T00:36:02"/>
    <x v="9"/>
    <x v="1"/>
    <x v="1"/>
    <x v="0"/>
    <n v="0"/>
    <n v="0"/>
    <x v="0"/>
    <x v="0"/>
    <x v="1"/>
    <n v="0"/>
    <x v="8"/>
    <x v="1"/>
    <d v="1899-12-30T00:00:41"/>
    <d v="1899-12-30T00:00:41"/>
    <x v="0"/>
    <m/>
    <m/>
    <d v="1899-12-30T00:00:00"/>
    <d v="1899-12-30T00:36:43"/>
    <n v="2"/>
    <d v="1899-12-30T00:00:41"/>
    <n v="36.716666666673632"/>
    <x v="11"/>
    <x v="1"/>
  </r>
  <r>
    <x v="11"/>
    <s v="2025003973"/>
    <x v="0"/>
    <x v="1525"/>
    <s v="E1723MVH"/>
    <d v="2025-02-24T00:00:00"/>
    <x v="7"/>
    <s v="200210"/>
    <x v="58"/>
    <s v="PA"/>
    <x v="2"/>
    <x v="0"/>
    <d v="2025-02-24T00:00:00"/>
    <d v="1899-12-30T11:50:15"/>
    <d v="2025-02-24T00:00:00"/>
    <d v="1899-12-30T11:50:55"/>
    <d v="2025-02-24T00:00:00"/>
    <d v="1899-12-30T12:21:17"/>
    <x v="0"/>
    <x v="0"/>
    <s v="2108139527"/>
    <s v="FBO"/>
    <d v="1899-12-30T00:31:02"/>
    <x v="1144"/>
    <d v="1899-12-30T00:00:40"/>
    <s v="Granel"/>
    <s v="E001"/>
    <x v="0"/>
    <d v="1899-12-30T00:31:02"/>
    <d v="1899-12-30T00:30:22"/>
    <x v="9"/>
    <x v="1"/>
    <x v="1"/>
    <x v="0"/>
    <n v="0"/>
    <n v="0"/>
    <x v="0"/>
    <x v="0"/>
    <x v="1"/>
    <n v="0"/>
    <x v="8"/>
    <x v="1"/>
    <d v="1899-12-30T00:00:40"/>
    <d v="1899-12-30T00:00:40"/>
    <x v="0"/>
    <m/>
    <m/>
    <d v="1899-12-30T00:00:00"/>
    <d v="1899-12-30T00:31:02"/>
    <n v="2"/>
    <d v="1899-12-30T00:00:40"/>
    <n v="31.033333333324887"/>
    <x v="11"/>
    <x v="1"/>
  </r>
  <r>
    <x v="11"/>
    <s v="2025003981"/>
    <x v="0"/>
    <x v="1526"/>
    <s v="E6490MPP"/>
    <d v="2025-02-24T00:00:00"/>
    <x v="7"/>
    <s v="200210"/>
    <x v="58"/>
    <s v="PA"/>
    <x v="2"/>
    <x v="0"/>
    <d v="2025-02-24T00:00:00"/>
    <d v="1899-12-30T12:23:55"/>
    <d v="2025-02-24T00:00:00"/>
    <d v="1899-12-30T12:24:37"/>
    <d v="2025-02-24T00:00:00"/>
    <d v="1899-12-30T12:55:10"/>
    <x v="0"/>
    <x v="0"/>
    <s v="2108139528"/>
    <s v="FBO"/>
    <d v="1899-12-30T00:31:15"/>
    <x v="1083"/>
    <d v="1899-12-30T00:00:42"/>
    <s v="Granel"/>
    <s v="E001"/>
    <x v="0"/>
    <d v="1899-12-30T00:31:15"/>
    <d v="1899-12-30T00:30:33"/>
    <x v="13"/>
    <x v="1"/>
    <x v="1"/>
    <x v="0"/>
    <n v="0"/>
    <n v="0"/>
    <x v="0"/>
    <x v="0"/>
    <x v="1"/>
    <n v="0"/>
    <x v="8"/>
    <x v="1"/>
    <d v="1899-12-30T00:00:42"/>
    <d v="1899-12-30T00:00:42"/>
    <x v="0"/>
    <m/>
    <m/>
    <d v="1899-12-30T00:00:00"/>
    <d v="1899-12-30T00:31:15"/>
    <n v="2"/>
    <d v="1899-12-30T00:00:42"/>
    <n v="31.250000000001688"/>
    <x v="11"/>
    <x v="1"/>
  </r>
  <r>
    <x v="11"/>
    <s v="2025003994"/>
    <x v="0"/>
    <x v="1527"/>
    <s v="E0875KCY"/>
    <d v="2025-02-24T00:00:00"/>
    <x v="7"/>
    <s v="200210"/>
    <x v="58"/>
    <s v="PA"/>
    <x v="2"/>
    <x v="0"/>
    <d v="2025-02-24T00:00:00"/>
    <d v="1899-12-30T13:15:12"/>
    <d v="2025-02-24T00:00:00"/>
    <d v="1899-12-30T13:15:53"/>
    <d v="2025-02-24T00:00:00"/>
    <d v="1899-12-30T17:49:07"/>
    <x v="0"/>
    <x v="0"/>
    <s v="2108139531"/>
    <s v="FBO"/>
    <d v="1899-12-30T04:33:55"/>
    <x v="3849"/>
    <d v="1899-12-30T00:00:41"/>
    <s v="Granel"/>
    <s v="E001"/>
    <x v="0"/>
    <d v="1899-12-30T04:33:55"/>
    <d v="1899-12-30T04:33:14"/>
    <x v="6"/>
    <x v="1"/>
    <x v="1"/>
    <x v="0"/>
    <n v="0"/>
    <n v="0"/>
    <x v="0"/>
    <x v="0"/>
    <x v="1"/>
    <n v="0"/>
    <x v="8"/>
    <x v="2"/>
    <d v="1899-12-30T00:00:41"/>
    <d v="1899-12-30T00:00:41"/>
    <x v="0"/>
    <m/>
    <m/>
    <d v="1899-12-30T00:00:00"/>
    <d v="1899-12-30T04:33:55"/>
    <n v="2"/>
    <d v="1899-12-30T00:00:41"/>
    <n v="273.91666666667044"/>
    <x v="12"/>
    <x v="0"/>
  </r>
  <r>
    <x v="11"/>
    <s v="2025004007"/>
    <x v="0"/>
    <x v="1528"/>
    <s v="E2721LFZ"/>
    <d v="2025-02-24T00:00:00"/>
    <x v="7"/>
    <s v="200210"/>
    <x v="58"/>
    <s v="PA"/>
    <x v="2"/>
    <x v="0"/>
    <d v="2025-02-24T00:00:00"/>
    <d v="1899-12-30T14:40:06"/>
    <d v="2025-02-24T00:00:00"/>
    <d v="1899-12-30T14:40:48"/>
    <d v="2025-02-24T00:00:00"/>
    <d v="1899-12-30T18:02:06"/>
    <x v="0"/>
    <x v="0"/>
    <s v="2108139532"/>
    <s v="FBO"/>
    <d v="1899-12-30T03:22:00"/>
    <x v="3850"/>
    <d v="1899-12-30T00:00:42"/>
    <s v="Granel"/>
    <s v="E001"/>
    <x v="0"/>
    <d v="1899-12-30T03:22:00"/>
    <d v="1899-12-30T03:21:18"/>
    <x v="14"/>
    <x v="1"/>
    <x v="1"/>
    <x v="0"/>
    <n v="0"/>
    <n v="0"/>
    <x v="0"/>
    <x v="0"/>
    <x v="1"/>
    <n v="0"/>
    <x v="8"/>
    <x v="2"/>
    <d v="1899-12-30T00:00:42"/>
    <d v="1899-12-30T00:00:42"/>
    <x v="0"/>
    <m/>
    <m/>
    <d v="1899-12-30T00:00:00"/>
    <d v="1899-12-30T03:22:00"/>
    <n v="2"/>
    <d v="1899-12-30T00:00:42"/>
    <n v="201.99999999998889"/>
    <x v="9"/>
    <x v="0"/>
  </r>
  <r>
    <x v="11"/>
    <s v="2025003988"/>
    <x v="0"/>
    <x v="1529"/>
    <s v="E8038KGV"/>
    <d v="2025-02-24T00:00:00"/>
    <x v="7"/>
    <s v="200210"/>
    <x v="58"/>
    <s v="PA"/>
    <x v="2"/>
    <x v="0"/>
    <d v="2025-02-24T00:00:00"/>
    <d v="1899-12-30T12:46:41"/>
    <d v="2025-02-24T00:00:00"/>
    <d v="1899-12-30T12:47:23"/>
    <d v="2025-02-24T00:00:00"/>
    <d v="1899-12-30T18:05:15"/>
    <x v="0"/>
    <x v="0"/>
    <s v="2108139533"/>
    <s v="FBO"/>
    <d v="1899-12-30T05:18:34"/>
    <x v="3851"/>
    <d v="1899-12-30T00:00:42"/>
    <s v="Granel"/>
    <s v="E001"/>
    <x v="0"/>
    <d v="1899-12-30T05:18:34"/>
    <d v="1899-12-30T05:17:52"/>
    <x v="13"/>
    <x v="1"/>
    <x v="1"/>
    <x v="0"/>
    <n v="0"/>
    <n v="1"/>
    <x v="1"/>
    <x v="0"/>
    <x v="1"/>
    <n v="1"/>
    <x v="8"/>
    <x v="2"/>
    <d v="1899-12-30T00:00:42"/>
    <d v="1899-12-30T00:00:42"/>
    <x v="0"/>
    <m/>
    <m/>
    <d v="1899-12-30T00:00:00"/>
    <d v="1899-12-30T05:18:34"/>
    <n v="2"/>
    <d v="1899-12-30T00:00:42"/>
    <n v="318.56666666666393"/>
    <x v="9"/>
    <x v="0"/>
  </r>
  <r>
    <x v="11"/>
    <s v="2025004001"/>
    <x v="0"/>
    <x v="1530"/>
    <s v="E6968KBD"/>
    <d v="2025-02-24T00:00:00"/>
    <x v="7"/>
    <s v="200210"/>
    <x v="58"/>
    <s v="PA"/>
    <x v="2"/>
    <x v="0"/>
    <d v="2025-02-24T00:00:00"/>
    <d v="1899-12-30T13:59:29"/>
    <d v="2025-02-24T00:00:00"/>
    <d v="1899-12-30T14:00:13"/>
    <d v="2025-02-24T00:00:00"/>
    <d v="1899-12-30T18:19:43"/>
    <x v="0"/>
    <x v="0"/>
    <s v="2108139534"/>
    <s v="FBO"/>
    <d v="1899-12-30T04:20:14"/>
    <x v="3852"/>
    <d v="1899-12-30T00:00:44"/>
    <s v="Granel"/>
    <s v="E001"/>
    <x v="0"/>
    <d v="1899-12-30T04:20:14"/>
    <d v="1899-12-30T04:19:30"/>
    <x v="6"/>
    <x v="1"/>
    <x v="1"/>
    <x v="0"/>
    <n v="0"/>
    <n v="0"/>
    <x v="0"/>
    <x v="0"/>
    <x v="1"/>
    <n v="0"/>
    <x v="8"/>
    <x v="2"/>
    <d v="1899-12-30T00:00:44"/>
    <d v="1899-12-30T00:00:44"/>
    <x v="0"/>
    <m/>
    <m/>
    <d v="1899-12-30T00:00:00"/>
    <d v="1899-12-30T04:20:14"/>
    <n v="2"/>
    <d v="1899-12-30T00:00:44"/>
    <n v="260.23333333332943"/>
    <x v="9"/>
    <x v="0"/>
  </r>
  <r>
    <x v="11"/>
    <s v="2025004017"/>
    <x v="0"/>
    <x v="1531"/>
    <s v="E6288JBL"/>
    <d v="2025-02-24T00:00:00"/>
    <x v="7"/>
    <s v="200210"/>
    <x v="58"/>
    <s v="PA"/>
    <x v="2"/>
    <x v="0"/>
    <d v="2025-02-24T00:00:00"/>
    <d v="1899-12-30T15:25:52"/>
    <d v="2025-02-24T00:00:00"/>
    <d v="1899-12-30T15:26:34"/>
    <d v="2025-02-24T00:00:00"/>
    <d v="1899-12-30T18:31:13"/>
    <x v="0"/>
    <x v="0"/>
    <s v="2108139535"/>
    <s v="FBO"/>
    <d v="1899-12-30T03:05:21"/>
    <x v="3853"/>
    <d v="1899-12-30T00:00:42"/>
    <s v="Granel"/>
    <s v="E001"/>
    <x v="0"/>
    <d v="1899-12-30T03:05:21"/>
    <d v="1899-12-30T03:04:39"/>
    <x v="10"/>
    <x v="1"/>
    <x v="1"/>
    <x v="0"/>
    <n v="0"/>
    <n v="0"/>
    <x v="0"/>
    <x v="0"/>
    <x v="1"/>
    <n v="0"/>
    <x v="8"/>
    <x v="2"/>
    <d v="1899-12-30T00:00:42"/>
    <d v="1899-12-30T00:00:42"/>
    <x v="0"/>
    <m/>
    <m/>
    <d v="1899-12-30T00:00:00"/>
    <d v="1899-12-30T03:05:21"/>
    <n v="2"/>
    <d v="1899-12-30T00:00:42"/>
    <n v="185.35000000000323"/>
    <x v="9"/>
    <x v="0"/>
  </r>
  <r>
    <x v="11"/>
    <s v="2025004057"/>
    <x v="0"/>
    <x v="1532"/>
    <s v="E2005MPP"/>
    <d v="2025-02-24T00:00:00"/>
    <x v="7"/>
    <s v="200210"/>
    <x v="58"/>
    <s v="PA"/>
    <x v="2"/>
    <x v="0"/>
    <d v="2025-02-24T00:00:00"/>
    <d v="1899-12-30T19:38:26"/>
    <d v="2025-02-24T00:00:00"/>
    <d v="1899-12-30T19:39:09"/>
    <d v="2025-02-24T00:00:00"/>
    <d v="1899-12-30T20:10:22"/>
    <x v="0"/>
    <x v="0"/>
    <s v="2108139536"/>
    <s v="FBO"/>
    <d v="1899-12-30T00:31:56"/>
    <x v="3128"/>
    <d v="1899-12-30T00:00:43"/>
    <s v="Granel"/>
    <s v="E001"/>
    <x v="0"/>
    <d v="1899-12-30T00:31:56"/>
    <d v="1899-12-30T00:31:13"/>
    <x v="12"/>
    <x v="1"/>
    <x v="1"/>
    <x v="0"/>
    <n v="0"/>
    <n v="0"/>
    <x v="0"/>
    <x v="0"/>
    <x v="1"/>
    <n v="0"/>
    <x v="8"/>
    <x v="1"/>
    <d v="1899-12-30T00:00:43"/>
    <d v="1899-12-30T00:00:43"/>
    <x v="0"/>
    <m/>
    <m/>
    <d v="1899-12-30T00:00:00"/>
    <d v="1899-12-30T00:31:56"/>
    <n v="2"/>
    <d v="1899-12-30T00:00:43"/>
    <n v="31.933333333339178"/>
    <x v="13"/>
    <x v="1"/>
  </r>
  <r>
    <x v="11"/>
    <s v="2025004063"/>
    <x v="0"/>
    <x v="1533"/>
    <s v="E6016MRS"/>
    <d v="2025-02-25T00:00:00"/>
    <x v="7"/>
    <s v="200210"/>
    <x v="58"/>
    <s v="PA"/>
    <x v="2"/>
    <x v="0"/>
    <d v="2025-02-25T00:00:00"/>
    <d v="1899-12-30T06:57:02"/>
    <d v="2025-02-25T00:00:00"/>
    <d v="1899-12-30T06:57:45"/>
    <d v="2025-02-25T00:00:00"/>
    <d v="1899-12-30T07:14:45"/>
    <x v="0"/>
    <x v="0"/>
    <s v="2108139537"/>
    <s v="FBO"/>
    <d v="1899-12-30T00:17:43"/>
    <x v="3854"/>
    <d v="1899-12-30T00:00:43"/>
    <s v="Granel"/>
    <s v="E001"/>
    <x v="0"/>
    <d v="1899-12-30T00:17:43"/>
    <d v="1899-12-30T00:17:00"/>
    <x v="1"/>
    <x v="2"/>
    <x v="1"/>
    <x v="0"/>
    <n v="0"/>
    <n v="0"/>
    <x v="0"/>
    <x v="0"/>
    <x v="1"/>
    <n v="0"/>
    <x v="8"/>
    <x v="1"/>
    <d v="1899-12-30T00:00:43"/>
    <d v="1899-12-30T00:00:43"/>
    <x v="0"/>
    <m/>
    <m/>
    <d v="1899-12-30T00:00:00"/>
    <d v="1899-12-30T00:17:43"/>
    <n v="3"/>
    <d v="1899-12-30T00:00:43"/>
    <n v="17.716666666665624"/>
    <x v="1"/>
    <x v="1"/>
  </r>
  <r>
    <x v="11"/>
    <s v="2025004067"/>
    <x v="0"/>
    <x v="1534"/>
    <s v="E6710LCS"/>
    <d v="2025-02-25T00:00:00"/>
    <x v="7"/>
    <s v="200210"/>
    <x v="58"/>
    <s v="PA"/>
    <x v="2"/>
    <x v="0"/>
    <d v="2025-02-25T00:00:00"/>
    <d v="1899-12-30T07:30:32"/>
    <d v="2025-02-25T00:00:00"/>
    <d v="1899-12-30T07:31:16"/>
    <d v="2025-02-25T00:00:00"/>
    <d v="1899-12-30T07:51:05"/>
    <x v="0"/>
    <x v="0"/>
    <s v="2108139538"/>
    <s v="FBO"/>
    <d v="1899-12-30T00:20:33"/>
    <x v="2853"/>
    <d v="1899-12-30T00:00:44"/>
    <s v="Granel"/>
    <s v="E001"/>
    <x v="0"/>
    <d v="1899-12-30T00:20:33"/>
    <d v="1899-12-30T00:19:49"/>
    <x v="2"/>
    <x v="2"/>
    <x v="1"/>
    <x v="0"/>
    <n v="0"/>
    <n v="0"/>
    <x v="0"/>
    <x v="0"/>
    <x v="1"/>
    <n v="0"/>
    <x v="8"/>
    <x v="1"/>
    <d v="1899-12-30T00:00:44"/>
    <d v="1899-12-30T00:00:44"/>
    <x v="0"/>
    <m/>
    <m/>
    <d v="1899-12-30T00:00:00"/>
    <d v="1899-12-30T00:20:33"/>
    <n v="3"/>
    <d v="1899-12-30T00:00:44"/>
    <n v="20.549999999995137"/>
    <x v="1"/>
    <x v="1"/>
  </r>
  <r>
    <x v="11"/>
    <s v="2025004082"/>
    <x v="0"/>
    <x v="1525"/>
    <s v="E1723MVH"/>
    <d v="2025-02-25T00:00:00"/>
    <x v="7"/>
    <s v="200210"/>
    <x v="58"/>
    <s v="PA"/>
    <x v="2"/>
    <x v="0"/>
    <d v="2025-02-25T00:00:00"/>
    <d v="1899-12-30T10:10:52"/>
    <d v="2025-02-25T00:00:00"/>
    <d v="1899-12-30T10:11:36"/>
    <d v="2025-02-25T00:00:00"/>
    <d v="1899-12-30T10:45:52"/>
    <x v="0"/>
    <x v="0"/>
    <s v="2108139544"/>
    <s v="FBO"/>
    <d v="1899-12-30T00:35:00"/>
    <x v="3855"/>
    <d v="1899-12-30T00:00:44"/>
    <s v="Granel"/>
    <s v="E001"/>
    <x v="0"/>
    <d v="1899-12-30T00:35:00"/>
    <d v="1899-12-30T00:34:16"/>
    <x v="5"/>
    <x v="2"/>
    <x v="1"/>
    <x v="0"/>
    <n v="0"/>
    <n v="0"/>
    <x v="0"/>
    <x v="0"/>
    <x v="1"/>
    <n v="0"/>
    <x v="8"/>
    <x v="1"/>
    <d v="1899-12-30T00:00:44"/>
    <d v="1899-12-30T00:00:44"/>
    <x v="0"/>
    <m/>
    <m/>
    <d v="1899-12-30T00:00:00"/>
    <d v="1899-12-30T00:35:00"/>
    <n v="3"/>
    <d v="1899-12-30T00:00:44"/>
    <n v="35.000000000006352"/>
    <x v="4"/>
    <x v="1"/>
  </r>
  <r>
    <x v="11"/>
    <s v="2025004099"/>
    <x v="0"/>
    <x v="959"/>
    <s v="E6554HRN"/>
    <d v="2025-02-25T00:00:00"/>
    <x v="7"/>
    <s v="200210"/>
    <x v="58"/>
    <s v="PA"/>
    <x v="2"/>
    <x v="0"/>
    <d v="2025-02-25T00:00:00"/>
    <d v="1899-12-30T12:09:34"/>
    <d v="2025-02-25T00:00:00"/>
    <d v="1899-12-30T12:10:18"/>
    <d v="2025-02-25T00:00:00"/>
    <d v="1899-12-30T12:48:19"/>
    <x v="0"/>
    <x v="0"/>
    <s v="2108139547"/>
    <s v="FBO"/>
    <d v="1899-12-30T00:38:45"/>
    <x v="3748"/>
    <d v="1899-12-30T00:00:44"/>
    <s v="Granel"/>
    <s v="E001"/>
    <x v="0"/>
    <d v="1899-12-30T00:38:45"/>
    <d v="1899-12-30T00:38:01"/>
    <x v="13"/>
    <x v="2"/>
    <x v="1"/>
    <x v="0"/>
    <n v="0"/>
    <n v="0"/>
    <x v="0"/>
    <x v="0"/>
    <x v="1"/>
    <n v="0"/>
    <x v="8"/>
    <x v="1"/>
    <d v="1899-12-30T00:00:44"/>
    <d v="1899-12-30T00:00:44"/>
    <x v="0"/>
    <m/>
    <m/>
    <d v="1899-12-30T00:00:00"/>
    <d v="1899-12-30T00:38:45"/>
    <n v="3"/>
    <d v="1899-12-30T00:00:44"/>
    <n v="38.749999999996781"/>
    <x v="11"/>
    <x v="1"/>
  </r>
  <r>
    <x v="11"/>
    <s v="2025004131"/>
    <x v="0"/>
    <x v="1526"/>
    <s v="E6490MPP"/>
    <d v="2025-02-25T00:00:00"/>
    <x v="7"/>
    <s v="200210"/>
    <x v="58"/>
    <s v="PA"/>
    <x v="2"/>
    <x v="0"/>
    <d v="2025-02-25T00:00:00"/>
    <d v="1899-12-30T15:58:40"/>
    <d v="2025-02-25T00:00:00"/>
    <d v="1899-12-30T15:59:23"/>
    <d v="2025-02-25T00:00:00"/>
    <d v="1899-12-30T16:29:30"/>
    <x v="0"/>
    <x v="0"/>
    <s v="2108139548"/>
    <s v="FBO"/>
    <d v="1899-12-30T00:30:50"/>
    <x v="47"/>
    <d v="1899-12-30T00:00:43"/>
    <s v="Granel"/>
    <s v="E001"/>
    <x v="0"/>
    <d v="1899-12-30T00:30:50"/>
    <d v="1899-12-30T00:30:07"/>
    <x v="10"/>
    <x v="2"/>
    <x v="1"/>
    <x v="0"/>
    <n v="0"/>
    <n v="0"/>
    <x v="0"/>
    <x v="0"/>
    <x v="1"/>
    <n v="0"/>
    <x v="8"/>
    <x v="1"/>
    <d v="1899-12-30T00:00:43"/>
    <d v="1899-12-30T00:00:43"/>
    <x v="0"/>
    <m/>
    <m/>
    <d v="1899-12-30T00:00:00"/>
    <d v="1899-12-30T00:30:50"/>
    <n v="3"/>
    <d v="1899-12-30T00:00:43"/>
    <n v="30.833333333337727"/>
    <x v="8"/>
    <x v="1"/>
  </r>
  <r>
    <x v="11"/>
    <s v="2025004134"/>
    <x v="0"/>
    <x v="1520"/>
    <s v="E7305LXF"/>
    <d v="2025-02-25T00:00:00"/>
    <x v="7"/>
    <s v="200210"/>
    <x v="58"/>
    <s v="PA"/>
    <x v="2"/>
    <x v="0"/>
    <d v="2025-02-25T00:00:00"/>
    <d v="1899-12-30T16:04:43"/>
    <d v="2025-02-25T00:00:00"/>
    <d v="1899-12-30T16:05:26"/>
    <d v="2025-02-25T00:00:00"/>
    <d v="1899-12-30T16:34:25"/>
    <x v="0"/>
    <x v="0"/>
    <s v="2108139549"/>
    <s v="FBO"/>
    <d v="1899-12-30T00:29:42"/>
    <x v="1073"/>
    <d v="1899-12-30T00:00:43"/>
    <s v="Granel"/>
    <s v="E001"/>
    <x v="0"/>
    <d v="1899-12-30T00:29:42"/>
    <d v="1899-12-30T00:28:59"/>
    <x v="7"/>
    <x v="2"/>
    <x v="1"/>
    <x v="0"/>
    <n v="0"/>
    <n v="0"/>
    <x v="0"/>
    <x v="0"/>
    <x v="1"/>
    <n v="0"/>
    <x v="8"/>
    <x v="1"/>
    <d v="1899-12-30T00:00:43"/>
    <d v="1899-12-30T00:00:43"/>
    <x v="0"/>
    <m/>
    <m/>
    <d v="1899-12-30T00:00:00"/>
    <d v="1899-12-30T00:29:42"/>
    <n v="3"/>
    <d v="1899-12-30T00:00:43"/>
    <n v="29.700000000000006"/>
    <x v="8"/>
    <x v="1"/>
  </r>
  <r>
    <x v="11"/>
    <s v="2025004147"/>
    <x v="0"/>
    <x v="1535"/>
    <s v="E5243MNZ"/>
    <d v="2025-02-25T00:00:00"/>
    <x v="7"/>
    <s v="200210"/>
    <x v="58"/>
    <s v="PA"/>
    <x v="2"/>
    <x v="0"/>
    <d v="2025-02-25T00:00:00"/>
    <d v="1899-12-30T16:55:55"/>
    <d v="2025-02-25T00:00:00"/>
    <d v="1899-12-30T16:56:37"/>
    <d v="2025-02-25T00:00:00"/>
    <d v="1899-12-30T17:13:13"/>
    <x v="0"/>
    <x v="0"/>
    <s v="2108139550"/>
    <s v="FBO"/>
    <d v="1899-12-30T00:17:18"/>
    <x v="2850"/>
    <d v="1899-12-30T00:00:42"/>
    <s v="Granel"/>
    <s v="E001"/>
    <x v="0"/>
    <d v="1899-12-30T00:17:18"/>
    <d v="1899-12-30T00:16:36"/>
    <x v="7"/>
    <x v="2"/>
    <x v="1"/>
    <x v="0"/>
    <n v="0"/>
    <n v="0"/>
    <x v="0"/>
    <x v="0"/>
    <x v="1"/>
    <n v="0"/>
    <x v="8"/>
    <x v="1"/>
    <d v="1899-12-30T00:00:42"/>
    <d v="1899-12-30T00:00:42"/>
    <x v="0"/>
    <m/>
    <m/>
    <d v="1899-12-30T00:00:00"/>
    <d v="1899-12-30T00:17:18"/>
    <n v="3"/>
    <d v="1899-12-30T00:00:42"/>
    <n v="17.299999999987197"/>
    <x v="12"/>
    <x v="1"/>
  </r>
  <r>
    <x v="11"/>
    <s v="2025004154"/>
    <x v="0"/>
    <x v="1536"/>
    <s v="E3273MMX"/>
    <d v="2025-02-25T00:00:00"/>
    <x v="7"/>
    <s v="200210"/>
    <x v="58"/>
    <s v="PA"/>
    <x v="2"/>
    <x v="0"/>
    <d v="2025-02-25T00:00:00"/>
    <d v="1899-12-30T17:17:57"/>
    <d v="2025-02-25T00:00:00"/>
    <d v="1899-12-30T17:18:40"/>
    <d v="2025-02-25T00:00:00"/>
    <d v="1899-12-30T18:04:23"/>
    <x v="0"/>
    <x v="0"/>
    <s v="2108139551"/>
    <s v="FBO"/>
    <d v="1899-12-30T00:46:26"/>
    <x v="3243"/>
    <d v="1899-12-30T00:00:43"/>
    <s v="Granel"/>
    <s v="E001"/>
    <x v="0"/>
    <d v="1899-12-30T00:46:26"/>
    <d v="1899-12-30T00:45:43"/>
    <x v="11"/>
    <x v="2"/>
    <x v="1"/>
    <x v="0"/>
    <n v="0"/>
    <n v="0"/>
    <x v="0"/>
    <x v="0"/>
    <x v="1"/>
    <n v="0"/>
    <x v="8"/>
    <x v="0"/>
    <d v="1899-12-30T00:00:43"/>
    <d v="1899-12-30T00:00:43"/>
    <x v="0"/>
    <m/>
    <m/>
    <d v="1899-12-30T00:00:00"/>
    <d v="1899-12-30T00:46:26"/>
    <n v="3"/>
    <d v="1899-12-30T00:00:43"/>
    <n v="46.433333333332811"/>
    <x v="9"/>
    <x v="0"/>
  </r>
  <r>
    <x v="11"/>
    <s v="2025004160"/>
    <x v="0"/>
    <x v="1537"/>
    <s v="E2199KBG"/>
    <d v="2025-02-25T00:00:00"/>
    <x v="7"/>
    <s v="200210"/>
    <x v="58"/>
    <s v="PA"/>
    <x v="2"/>
    <x v="0"/>
    <d v="2025-02-25T00:00:00"/>
    <d v="1899-12-30T18:13:22"/>
    <d v="2025-02-25T00:00:00"/>
    <d v="1899-12-30T18:14:05"/>
    <d v="2025-02-25T00:00:00"/>
    <d v="1899-12-30T18:42:24"/>
    <x v="0"/>
    <x v="0"/>
    <s v="2108139552"/>
    <s v="FBO"/>
    <d v="1899-12-30T00:29:02"/>
    <x v="2672"/>
    <d v="1899-12-30T00:00:43"/>
    <s v="Granel"/>
    <s v="E001"/>
    <x v="0"/>
    <d v="1899-12-30T00:29:02"/>
    <d v="1899-12-30T00:28:19"/>
    <x v="8"/>
    <x v="2"/>
    <x v="1"/>
    <x v="0"/>
    <n v="0"/>
    <n v="0"/>
    <x v="0"/>
    <x v="0"/>
    <x v="1"/>
    <n v="0"/>
    <x v="8"/>
    <x v="1"/>
    <d v="1899-12-30T00:00:43"/>
    <d v="1899-12-30T00:00:43"/>
    <x v="0"/>
    <m/>
    <m/>
    <d v="1899-12-30T00:00:00"/>
    <d v="1899-12-30T00:29:02"/>
    <n v="3"/>
    <d v="1899-12-30T00:00:43"/>
    <n v="29.033333333323217"/>
    <x v="9"/>
    <x v="1"/>
  </r>
  <r>
    <x v="11"/>
    <s v="2025004169"/>
    <x v="0"/>
    <x v="1538"/>
    <s v="E1246LSD"/>
    <d v="2025-02-25T00:00:00"/>
    <x v="7"/>
    <s v="200210"/>
    <x v="58"/>
    <s v="PA"/>
    <x v="2"/>
    <x v="0"/>
    <d v="2025-02-25T00:00:00"/>
    <d v="1899-12-30T20:45:32"/>
    <d v="2025-02-25T00:00:00"/>
    <d v="1899-12-30T20:46:16"/>
    <d v="2025-02-25T00:00:00"/>
    <d v="1899-12-30T21:12:53"/>
    <x v="0"/>
    <x v="0"/>
    <s v="2108139553"/>
    <s v="FBO"/>
    <d v="1899-12-30T00:27:21"/>
    <x v="43"/>
    <d v="1899-12-30T00:00:44"/>
    <s v="Granel"/>
    <s v="E001"/>
    <x v="0"/>
    <d v="1899-12-30T00:27:21"/>
    <d v="1899-12-30T00:26:37"/>
    <x v="15"/>
    <x v="2"/>
    <x v="1"/>
    <x v="0"/>
    <n v="0"/>
    <n v="0"/>
    <x v="0"/>
    <x v="0"/>
    <x v="1"/>
    <n v="0"/>
    <x v="8"/>
    <x v="1"/>
    <d v="1899-12-30T00:00:44"/>
    <d v="1899-12-30T00:00:44"/>
    <x v="0"/>
    <m/>
    <m/>
    <d v="1899-12-30T00:00:00"/>
    <d v="1899-12-30T00:27:21"/>
    <n v="3"/>
    <d v="1899-12-30T00:00:44"/>
    <n v="27.350000000006514"/>
    <x v="15"/>
    <x v="1"/>
  </r>
  <r>
    <x v="11"/>
    <s v="2025004174"/>
    <x v="0"/>
    <x v="1539"/>
    <s v="E6254MKZ"/>
    <d v="2025-02-26T00:00:00"/>
    <x v="7"/>
    <s v="200210"/>
    <x v="58"/>
    <s v="PA"/>
    <x v="2"/>
    <x v="0"/>
    <d v="2025-02-26T00:00:00"/>
    <d v="1899-12-30T06:23:49"/>
    <d v="2025-02-26T00:00:00"/>
    <d v="1899-12-30T06:24:33"/>
    <d v="2025-02-26T00:00:00"/>
    <d v="1899-12-30T06:52:58"/>
    <x v="0"/>
    <x v="0"/>
    <s v="2108139554"/>
    <s v="FBO"/>
    <d v="1899-12-30T00:29:09"/>
    <x v="717"/>
    <d v="1899-12-30T00:00:44"/>
    <s v="Granel"/>
    <s v="E001"/>
    <x v="0"/>
    <d v="1899-12-30T00:29:09"/>
    <d v="1899-12-30T00:28:25"/>
    <x v="1"/>
    <x v="3"/>
    <x v="1"/>
    <x v="0"/>
    <n v="0"/>
    <n v="0"/>
    <x v="0"/>
    <x v="0"/>
    <x v="1"/>
    <n v="0"/>
    <x v="8"/>
    <x v="1"/>
    <d v="1899-12-30T00:00:44"/>
    <d v="1899-12-30T00:00:44"/>
    <x v="0"/>
    <m/>
    <m/>
    <d v="1899-12-30T00:00:00"/>
    <d v="1899-12-30T00:29:09"/>
    <n v="4"/>
    <d v="1899-12-30T00:00:44"/>
    <n v="29.150000000006393"/>
    <x v="0"/>
    <x v="1"/>
  </r>
  <r>
    <x v="11"/>
    <s v="2025004175"/>
    <x v="0"/>
    <x v="1534"/>
    <s v="E6710LCS"/>
    <d v="2025-02-26T00:00:00"/>
    <x v="7"/>
    <s v="200210"/>
    <x v="58"/>
    <s v="PA"/>
    <x v="2"/>
    <x v="0"/>
    <d v="2025-02-26T00:00:00"/>
    <d v="1899-12-30T06:39:40"/>
    <d v="2025-02-26T00:00:00"/>
    <d v="1899-12-30T06:40:26"/>
    <d v="2025-02-26T00:00:00"/>
    <d v="1899-12-30T07:20:08"/>
    <x v="0"/>
    <x v="0"/>
    <s v="2108139555"/>
    <s v="FBO"/>
    <d v="1899-12-30T00:40:28"/>
    <x v="3425"/>
    <d v="1899-12-30T00:00:46"/>
    <s v="Granel"/>
    <s v="E001"/>
    <x v="0"/>
    <d v="1899-12-30T00:40:28"/>
    <d v="1899-12-30T00:39:42"/>
    <x v="1"/>
    <x v="3"/>
    <x v="1"/>
    <x v="0"/>
    <n v="0"/>
    <n v="0"/>
    <x v="0"/>
    <x v="0"/>
    <x v="1"/>
    <n v="0"/>
    <x v="8"/>
    <x v="1"/>
    <d v="1899-12-30T00:00:46"/>
    <d v="1899-12-30T00:00:46"/>
    <x v="0"/>
    <m/>
    <m/>
    <d v="1899-12-30T00:00:00"/>
    <d v="1899-12-30T00:40:28"/>
    <n v="4"/>
    <d v="1899-12-30T00:00:46"/>
    <n v="40.466666666663983"/>
    <x v="1"/>
    <x v="1"/>
  </r>
  <r>
    <x v="11"/>
    <s v="2025004185"/>
    <x v="0"/>
    <x v="1540"/>
    <s v="E1072JZK"/>
    <d v="2025-02-26T00:00:00"/>
    <x v="7"/>
    <s v="200210"/>
    <x v="58"/>
    <s v="PA"/>
    <x v="2"/>
    <x v="0"/>
    <d v="2025-02-26T00:00:00"/>
    <d v="1899-12-30T07:40:13"/>
    <d v="2025-02-26T00:00:00"/>
    <d v="1899-12-30T07:40:58"/>
    <d v="2025-02-26T00:00:00"/>
    <d v="1899-12-30T08:16:02"/>
    <x v="0"/>
    <x v="0"/>
    <s v="2108139556"/>
    <s v="FBO"/>
    <d v="1899-12-30T00:35:49"/>
    <x v="1707"/>
    <d v="1899-12-30T00:00:45"/>
    <s v="Granel"/>
    <s v="E001"/>
    <x v="0"/>
    <d v="1899-12-30T00:35:49"/>
    <d v="1899-12-30T00:35:04"/>
    <x v="2"/>
    <x v="3"/>
    <x v="1"/>
    <x v="0"/>
    <n v="0"/>
    <n v="0"/>
    <x v="0"/>
    <x v="0"/>
    <x v="1"/>
    <n v="0"/>
    <x v="8"/>
    <x v="1"/>
    <d v="1899-12-30T00:00:45"/>
    <d v="1899-12-30T00:00:45"/>
    <x v="0"/>
    <m/>
    <m/>
    <d v="1899-12-30T00:00:00"/>
    <d v="1899-12-30T00:35:49"/>
    <n v="4"/>
    <d v="1899-12-30T00:00:45"/>
    <n v="35.816666666659259"/>
    <x v="2"/>
    <x v="1"/>
  </r>
  <r>
    <x v="11"/>
    <s v="2025004222"/>
    <x v="0"/>
    <x v="1533"/>
    <s v="E6016MRS"/>
    <d v="2025-02-26T00:00:00"/>
    <x v="7"/>
    <s v="200210"/>
    <x v="58"/>
    <s v="PA"/>
    <x v="2"/>
    <x v="0"/>
    <d v="2025-02-26T00:00:00"/>
    <d v="1899-12-30T12:37:36"/>
    <d v="2025-02-26T00:00:00"/>
    <d v="1899-12-30T12:38:21"/>
    <d v="2025-02-26T00:00:00"/>
    <d v="1899-12-30T13:04:57"/>
    <x v="0"/>
    <x v="0"/>
    <s v="2108139563"/>
    <s v="FBO"/>
    <d v="1899-12-30T00:27:21"/>
    <x v="2634"/>
    <d v="1899-12-30T00:00:45"/>
    <s v="Granel"/>
    <s v="E001"/>
    <x v="0"/>
    <d v="1899-12-30T00:27:21"/>
    <d v="1899-12-30T00:26:36"/>
    <x v="13"/>
    <x v="3"/>
    <x v="1"/>
    <x v="0"/>
    <n v="0"/>
    <n v="0"/>
    <x v="0"/>
    <x v="0"/>
    <x v="1"/>
    <n v="0"/>
    <x v="8"/>
    <x v="1"/>
    <d v="1899-12-30T00:00:45"/>
    <d v="1899-12-30T00:00:45"/>
    <x v="0"/>
    <m/>
    <m/>
    <d v="1899-12-30T00:00:00"/>
    <d v="1899-12-30T00:27:21"/>
    <n v="4"/>
    <d v="1899-12-30T00:00:45"/>
    <n v="27.350000000006514"/>
    <x v="6"/>
    <x v="1"/>
  </r>
  <r>
    <x v="11"/>
    <s v="2025004227"/>
    <x v="0"/>
    <x v="1541"/>
    <s v="E0372MVZ"/>
    <d v="2025-02-26T00:00:00"/>
    <x v="7"/>
    <s v="200210"/>
    <x v="58"/>
    <s v="PA"/>
    <x v="2"/>
    <x v="0"/>
    <d v="2025-02-26T00:00:00"/>
    <d v="1899-12-30T13:03:26"/>
    <d v="2025-02-26T00:00:00"/>
    <d v="1899-12-30T13:04:10"/>
    <d v="2025-02-26T00:00:00"/>
    <d v="1899-12-30T13:50:04"/>
    <x v="0"/>
    <x v="0"/>
    <s v="2108139565"/>
    <s v="FBO"/>
    <d v="1899-12-30T00:46:38"/>
    <x v="357"/>
    <d v="1899-12-30T00:00:44"/>
    <s v="Granel"/>
    <s v="E001"/>
    <x v="0"/>
    <d v="1899-12-30T00:46:38"/>
    <d v="1899-12-30T00:45:54"/>
    <x v="6"/>
    <x v="3"/>
    <x v="1"/>
    <x v="0"/>
    <n v="0"/>
    <n v="0"/>
    <x v="0"/>
    <x v="0"/>
    <x v="1"/>
    <n v="0"/>
    <x v="8"/>
    <x v="0"/>
    <d v="1899-12-30T00:00:44"/>
    <d v="1899-12-30T00:00:44"/>
    <x v="0"/>
    <m/>
    <m/>
    <d v="1899-12-30T00:00:00"/>
    <d v="1899-12-30T00:46:38"/>
    <n v="4"/>
    <d v="1899-12-30T00:00:44"/>
    <n v="46.633333333334441"/>
    <x v="6"/>
    <x v="0"/>
  </r>
  <r>
    <x v="11"/>
    <s v="2025004257"/>
    <x v="0"/>
    <x v="1529"/>
    <s v="E8038KGV"/>
    <d v="2025-02-26T00:00:00"/>
    <x v="7"/>
    <s v="200210"/>
    <x v="58"/>
    <s v="PA"/>
    <x v="2"/>
    <x v="0"/>
    <d v="2025-02-26T00:00:00"/>
    <d v="1899-12-30T17:04:43"/>
    <d v="2025-02-26T00:00:00"/>
    <d v="1899-12-30T17:05:29"/>
    <d v="2025-02-26T00:00:00"/>
    <d v="1899-12-30T17:41:32"/>
    <x v="0"/>
    <x v="0"/>
    <s v="2108139566"/>
    <s v="FBO"/>
    <d v="1899-12-30T00:36:49"/>
    <x v="3291"/>
    <d v="1899-12-30T00:00:46"/>
    <s v="Granel"/>
    <s v="E001"/>
    <x v="0"/>
    <d v="1899-12-30T00:36:49"/>
    <d v="1899-12-30T00:36:03"/>
    <x v="11"/>
    <x v="3"/>
    <x v="1"/>
    <x v="0"/>
    <n v="0"/>
    <n v="0"/>
    <x v="0"/>
    <x v="0"/>
    <x v="1"/>
    <n v="0"/>
    <x v="8"/>
    <x v="1"/>
    <d v="1899-12-30T00:00:46"/>
    <d v="1899-12-30T00:00:46"/>
    <x v="0"/>
    <m/>
    <m/>
    <d v="1899-12-30T00:00:00"/>
    <d v="1899-12-30T00:36:49"/>
    <n v="4"/>
    <d v="1899-12-30T00:00:46"/>
    <n v="36.816666666667089"/>
    <x v="12"/>
    <x v="1"/>
  </r>
  <r>
    <x v="11"/>
    <s v="2025004281"/>
    <x v="0"/>
    <x v="959"/>
    <s v="E6554HRN"/>
    <d v="2025-02-26T00:00:00"/>
    <x v="7"/>
    <s v="200210"/>
    <x v="58"/>
    <s v="PA"/>
    <x v="2"/>
    <x v="0"/>
    <d v="2025-02-26T00:00:00"/>
    <d v="1899-12-30T20:57:27"/>
    <d v="2025-02-26T00:00:00"/>
    <d v="1899-12-30T20:58:11"/>
    <d v="2025-02-26T00:00:00"/>
    <d v="1899-12-30T21:17:02"/>
    <x v="0"/>
    <x v="0"/>
    <s v="2108139569"/>
    <s v="FBO"/>
    <d v="1899-12-30T00:19:35"/>
    <x v="2701"/>
    <d v="1899-12-30T00:00:44"/>
    <s v="Granel"/>
    <s v="E001"/>
    <x v="0"/>
    <d v="1899-12-30T00:19:35"/>
    <d v="1899-12-30T00:18:51"/>
    <x v="15"/>
    <x v="3"/>
    <x v="1"/>
    <x v="0"/>
    <n v="0"/>
    <n v="0"/>
    <x v="0"/>
    <x v="0"/>
    <x v="1"/>
    <n v="0"/>
    <x v="8"/>
    <x v="1"/>
    <d v="1899-12-30T00:00:44"/>
    <d v="1899-12-30T00:00:44"/>
    <x v="0"/>
    <m/>
    <m/>
    <d v="1899-12-30T00:00:00"/>
    <d v="1899-12-30T00:19:35"/>
    <n v="4"/>
    <d v="1899-12-30T00:00:44"/>
    <n v="19.583333333323178"/>
    <x v="15"/>
    <x v="1"/>
  </r>
  <r>
    <x v="11"/>
    <s v="2025004314"/>
    <x v="0"/>
    <x v="1540"/>
    <s v="E1072JZK"/>
    <d v="2025-02-27T00:00:00"/>
    <x v="7"/>
    <s v="200210"/>
    <x v="58"/>
    <s v="PA"/>
    <x v="2"/>
    <x v="0"/>
    <d v="2025-02-27T00:00:00"/>
    <d v="1899-12-30T10:44:47"/>
    <d v="2025-02-27T00:00:00"/>
    <d v="1899-12-30T10:45:32"/>
    <d v="2025-02-27T00:00:00"/>
    <d v="1899-12-30T11:09:24"/>
    <x v="0"/>
    <x v="0"/>
    <s v="2108139572"/>
    <s v="FBO"/>
    <d v="1899-12-30T00:24:37"/>
    <x v="263"/>
    <d v="1899-12-30T00:00:45"/>
    <s v="Granel"/>
    <s v="E001"/>
    <x v="0"/>
    <d v="1899-12-30T00:24:37"/>
    <d v="1899-12-30T00:23:52"/>
    <x v="5"/>
    <x v="4"/>
    <x v="1"/>
    <x v="0"/>
    <n v="0"/>
    <n v="0"/>
    <x v="0"/>
    <x v="0"/>
    <x v="1"/>
    <n v="0"/>
    <x v="8"/>
    <x v="1"/>
    <d v="1899-12-30T00:00:45"/>
    <d v="1899-12-30T00:00:45"/>
    <x v="0"/>
    <m/>
    <m/>
    <d v="1899-12-30T00:00:00"/>
    <d v="1899-12-30T00:24:37"/>
    <n v="5"/>
    <d v="1899-12-30T00:00:45"/>
    <n v="24.61666666667038"/>
    <x v="5"/>
    <x v="1"/>
  </r>
  <r>
    <x v="11"/>
    <s v="2025004339"/>
    <x v="0"/>
    <x v="1542"/>
    <s v="E5930JDY"/>
    <d v="2025-02-27T00:00:00"/>
    <x v="7"/>
    <s v="200210"/>
    <x v="58"/>
    <s v="PA"/>
    <x v="2"/>
    <x v="0"/>
    <d v="2025-02-27T00:00:00"/>
    <d v="1899-12-30T12:26:43"/>
    <d v="2025-02-27T00:00:00"/>
    <d v="1899-12-30T12:27:28"/>
    <d v="2025-02-27T00:00:00"/>
    <d v="1899-12-30T13:02:53"/>
    <x v="0"/>
    <x v="0"/>
    <s v="2108139574"/>
    <s v="FBO"/>
    <d v="1899-12-30T00:36:10"/>
    <x v="964"/>
    <d v="1899-12-30T00:00:45"/>
    <s v="Granel"/>
    <s v="E001"/>
    <x v="0"/>
    <d v="1899-12-30T00:36:10"/>
    <d v="1899-12-30T00:35:25"/>
    <x v="13"/>
    <x v="4"/>
    <x v="1"/>
    <x v="0"/>
    <n v="0"/>
    <n v="0"/>
    <x v="0"/>
    <x v="0"/>
    <x v="1"/>
    <n v="0"/>
    <x v="8"/>
    <x v="1"/>
    <d v="1899-12-30T00:00:45"/>
    <d v="1899-12-30T00:00:45"/>
    <x v="0"/>
    <m/>
    <m/>
    <d v="1899-12-30T00:00:00"/>
    <d v="1899-12-30T00:36:10"/>
    <n v="5"/>
    <d v="1899-12-30T00:00:45"/>
    <n v="36.166666666665549"/>
    <x v="6"/>
    <x v="1"/>
  </r>
  <r>
    <x v="11"/>
    <s v="2025004343"/>
    <x v="0"/>
    <x v="1521"/>
    <s v="E4436LLN"/>
    <d v="2025-02-27T00:00:00"/>
    <x v="7"/>
    <s v="200210"/>
    <x v="58"/>
    <s v="PA"/>
    <x v="2"/>
    <x v="0"/>
    <d v="2025-02-27T00:00:00"/>
    <d v="1899-12-30T12:41:33"/>
    <d v="2025-02-27T00:00:00"/>
    <d v="1899-12-30T12:42:19"/>
    <d v="2025-02-27T00:00:00"/>
    <d v="1899-12-30T13:54:22"/>
    <x v="0"/>
    <x v="0"/>
    <s v="2108139580"/>
    <s v="FBO"/>
    <d v="1899-12-30T01:12:49"/>
    <x v="437"/>
    <d v="1899-12-30T00:00:46"/>
    <s v="Granel"/>
    <s v="E001"/>
    <x v="0"/>
    <d v="1899-12-30T01:12:49"/>
    <d v="1899-12-30T01:12:03"/>
    <x v="13"/>
    <x v="4"/>
    <x v="1"/>
    <x v="0"/>
    <n v="0"/>
    <n v="0"/>
    <x v="0"/>
    <x v="0"/>
    <x v="1"/>
    <n v="0"/>
    <x v="8"/>
    <x v="0"/>
    <d v="1899-12-30T00:00:46"/>
    <d v="1899-12-30T00:00:46"/>
    <x v="0"/>
    <m/>
    <m/>
    <d v="1899-12-30T00:00:00"/>
    <d v="1899-12-30T01:12:49"/>
    <n v="5"/>
    <d v="1899-12-30T00:00:46"/>
    <n v="72.816666666667288"/>
    <x v="6"/>
    <x v="0"/>
  </r>
  <r>
    <x v="11"/>
    <s v="2025004385"/>
    <x v="0"/>
    <x v="1543"/>
    <s v="E3720KHG"/>
    <d v="2025-02-27T00:00:00"/>
    <x v="7"/>
    <s v="200210"/>
    <x v="58"/>
    <s v="PA"/>
    <x v="2"/>
    <x v="0"/>
    <d v="2025-02-27T00:00:00"/>
    <d v="1899-12-30T16:08:27"/>
    <d v="2025-02-27T00:00:00"/>
    <d v="1899-12-30T16:09:12"/>
    <d v="2025-02-27T00:00:00"/>
    <d v="1899-12-30T17:59:03"/>
    <x v="0"/>
    <x v="0"/>
    <s v="2108139583"/>
    <s v="FBO"/>
    <d v="1899-12-30T01:50:36"/>
    <x v="3856"/>
    <d v="1899-12-30T00:00:45"/>
    <s v="Granel"/>
    <s v="E001"/>
    <x v="0"/>
    <d v="1899-12-30T01:50:36"/>
    <d v="1899-12-30T01:49:51"/>
    <x v="7"/>
    <x v="4"/>
    <x v="1"/>
    <x v="0"/>
    <n v="0"/>
    <n v="0"/>
    <x v="0"/>
    <x v="0"/>
    <x v="1"/>
    <n v="0"/>
    <x v="8"/>
    <x v="2"/>
    <d v="1899-12-30T00:00:45"/>
    <d v="1899-12-30T00:00:45"/>
    <x v="0"/>
    <m/>
    <m/>
    <d v="1899-12-30T00:00:00"/>
    <d v="1899-12-30T01:50:36"/>
    <n v="5"/>
    <d v="1899-12-30T00:00:45"/>
    <n v="110.60000000000642"/>
    <x v="12"/>
    <x v="0"/>
  </r>
  <r>
    <x v="11"/>
    <s v="2025004413"/>
    <x v="0"/>
    <x v="927"/>
    <s v="E1202JHG"/>
    <d v="2025-02-27T00:00:00"/>
    <x v="8"/>
    <s v="55"/>
    <x v="10"/>
    <s v="PA"/>
    <x v="22"/>
    <x v="0"/>
    <d v="2025-02-27T00:00:00"/>
    <d v="1899-12-30T18:21:40"/>
    <d v="2025-02-27T00:00:00"/>
    <d v="1899-12-30T18:22:26"/>
    <d v="2025-02-27T00:00:00"/>
    <d v="1899-12-30T18:45:46"/>
    <x v="0"/>
    <x v="0"/>
    <s v="2108139584"/>
    <s v="FBO"/>
    <d v="1899-12-30T00:24:06"/>
    <x v="1130"/>
    <d v="1899-12-30T00:00:46"/>
    <s v="Granel"/>
    <s v="E001"/>
    <x v="0"/>
    <d v="1899-12-30T00:24:06"/>
    <d v="1899-12-30T00:23:20"/>
    <x v="8"/>
    <x v="4"/>
    <x v="1"/>
    <x v="2"/>
    <n v="0"/>
    <n v="0"/>
    <x v="0"/>
    <x v="2"/>
    <x v="1"/>
    <n v="0"/>
    <x v="8"/>
    <x v="1"/>
    <d v="1899-12-30T00:00:46"/>
    <d v="1899-12-30T00:00:46"/>
    <x v="0"/>
    <m/>
    <m/>
    <d v="1899-12-30T00:00:00"/>
    <d v="1899-12-30T00:24:06"/>
    <n v="5"/>
    <d v="1899-12-30T00:00:46"/>
    <n v="24.099999999998332"/>
    <x v="9"/>
    <x v="1"/>
  </r>
  <r>
    <x v="11"/>
    <s v="2025004412"/>
    <x v="0"/>
    <x v="923"/>
    <s v="E6158KLG"/>
    <d v="2025-02-27T00:00:00"/>
    <x v="8"/>
    <s v="55"/>
    <x v="10"/>
    <s v="PA"/>
    <x v="22"/>
    <x v="0"/>
    <d v="2025-02-27T00:00:00"/>
    <d v="1899-12-30T18:19:58"/>
    <d v="2025-02-27T00:00:00"/>
    <d v="1899-12-30T18:20:43"/>
    <d v="2025-02-27T00:00:00"/>
    <d v="1899-12-30T18:50:23"/>
    <x v="0"/>
    <x v="0"/>
    <s v="2108139586"/>
    <s v="FBO"/>
    <d v="1899-12-30T00:30:25"/>
    <x v="427"/>
    <d v="1899-12-30T00:00:45"/>
    <s v="Granel"/>
    <s v="E001"/>
    <x v="0"/>
    <d v="1899-12-30T00:30:25"/>
    <d v="1899-12-30T00:29:40"/>
    <x v="8"/>
    <x v="4"/>
    <x v="1"/>
    <x v="2"/>
    <n v="0"/>
    <n v="0"/>
    <x v="0"/>
    <x v="2"/>
    <x v="1"/>
    <n v="0"/>
    <x v="8"/>
    <x v="1"/>
    <d v="1899-12-30T00:00:45"/>
    <d v="1899-12-30T00:00:45"/>
    <x v="0"/>
    <m/>
    <m/>
    <d v="1899-12-30T00:00:00"/>
    <d v="1899-12-30T00:30:25"/>
    <n v="5"/>
    <d v="1899-12-30T00:00:45"/>
    <n v="30.416666666673606"/>
    <x v="9"/>
    <x v="1"/>
  </r>
  <r>
    <x v="11"/>
    <s v="2025004408"/>
    <x v="0"/>
    <x v="1526"/>
    <s v="E6490MPP"/>
    <d v="2025-02-27T00:00:00"/>
    <x v="7"/>
    <s v="200210"/>
    <x v="58"/>
    <s v="PA"/>
    <x v="2"/>
    <x v="0"/>
    <d v="2025-02-27T00:00:00"/>
    <d v="1899-12-30T17:57:50"/>
    <d v="2025-02-27T00:00:00"/>
    <d v="1899-12-30T17:58:35"/>
    <d v="2025-02-27T00:00:00"/>
    <d v="1899-12-30T20:15:29"/>
    <x v="0"/>
    <x v="0"/>
    <s v="2108139588"/>
    <s v="FBO"/>
    <d v="1899-12-30T02:17:39"/>
    <x v="3857"/>
    <d v="1899-12-30T00:00:45"/>
    <s v="Granel"/>
    <s v="E001"/>
    <x v="0"/>
    <d v="1899-12-30T02:17:39"/>
    <d v="1899-12-30T02:16:54"/>
    <x v="11"/>
    <x v="4"/>
    <x v="1"/>
    <x v="0"/>
    <n v="0"/>
    <n v="0"/>
    <x v="0"/>
    <x v="0"/>
    <x v="1"/>
    <n v="0"/>
    <x v="8"/>
    <x v="2"/>
    <d v="1899-12-30T00:00:45"/>
    <d v="1899-12-30T00:00:45"/>
    <x v="0"/>
    <m/>
    <m/>
    <d v="1899-12-30T00:00:00"/>
    <d v="1899-12-30T02:17:39"/>
    <n v="5"/>
    <d v="1899-12-30T00:00:45"/>
    <n v="137.65000000000327"/>
    <x v="13"/>
    <x v="0"/>
  </r>
  <r>
    <x v="11"/>
    <s v="2025004439"/>
    <x v="0"/>
    <x v="1544"/>
    <s v="E0226JLG"/>
    <d v="2025-02-28T00:00:00"/>
    <x v="7"/>
    <s v="200210"/>
    <x v="58"/>
    <s v="PA"/>
    <x v="2"/>
    <x v="0"/>
    <d v="2025-02-28T00:00:00"/>
    <d v="1899-12-30T08:14:31"/>
    <d v="2025-02-28T00:00:00"/>
    <d v="1899-12-30T08:16:51"/>
    <d v="2025-02-28T00:00:00"/>
    <d v="1899-12-30T09:35:15"/>
    <x v="0"/>
    <x v="0"/>
    <s v="2108139589"/>
    <s v="FBO"/>
    <d v="1899-12-30T01:20:44"/>
    <x v="3858"/>
    <d v="1899-12-30T00:02:20"/>
    <s v="Granel"/>
    <s v="E001"/>
    <x v="0"/>
    <d v="1899-12-30T01:20:44"/>
    <d v="1899-12-30T01:18:24"/>
    <x v="3"/>
    <x v="5"/>
    <x v="1"/>
    <x v="0"/>
    <n v="0"/>
    <n v="0"/>
    <x v="0"/>
    <x v="0"/>
    <x v="1"/>
    <n v="0"/>
    <x v="8"/>
    <x v="0"/>
    <d v="1899-12-30T00:02:20"/>
    <d v="1899-12-30T00:02:20"/>
    <x v="0"/>
    <m/>
    <m/>
    <d v="1899-12-30T00:00:00"/>
    <d v="1899-12-30T01:20:44"/>
    <n v="6"/>
    <d v="1899-12-30T00:02:20"/>
    <n v="80.733333333340809"/>
    <x v="3"/>
    <x v="0"/>
  </r>
  <r>
    <x v="11"/>
    <s v="2025004461"/>
    <x v="0"/>
    <x v="1524"/>
    <s v="E0444KPK"/>
    <d v="2025-02-28T00:00:00"/>
    <x v="7"/>
    <s v="200210"/>
    <x v="58"/>
    <s v="PA"/>
    <x v="2"/>
    <x v="0"/>
    <d v="2025-02-28T00:00:00"/>
    <d v="1899-12-30T11:03:42"/>
    <d v="2025-02-28T00:00:00"/>
    <d v="1899-12-30T11:04:28"/>
    <d v="2025-02-28T00:00:00"/>
    <d v="1899-12-30T11:27:40"/>
    <x v="0"/>
    <x v="0"/>
    <s v="2108139590"/>
    <s v="FBO"/>
    <d v="1899-12-30T00:23:58"/>
    <x v="2895"/>
    <d v="1899-12-30T00:00:46"/>
    <s v="Granel"/>
    <s v="E001"/>
    <x v="0"/>
    <d v="1899-12-30T00:23:58"/>
    <d v="1899-12-30T00:23:12"/>
    <x v="9"/>
    <x v="5"/>
    <x v="1"/>
    <x v="0"/>
    <n v="0"/>
    <n v="0"/>
    <x v="0"/>
    <x v="0"/>
    <x v="1"/>
    <n v="0"/>
    <x v="8"/>
    <x v="1"/>
    <d v="1899-12-30T00:00:46"/>
    <d v="1899-12-30T00:00:46"/>
    <x v="0"/>
    <m/>
    <m/>
    <d v="1899-12-30T00:00:00"/>
    <d v="1899-12-30T00:23:58"/>
    <n v="6"/>
    <d v="1899-12-30T00:00:46"/>
    <n v="23.966666666668839"/>
    <x v="5"/>
    <x v="1"/>
  </r>
  <r>
    <x v="11"/>
    <s v="2025004497"/>
    <x v="0"/>
    <x v="1545"/>
    <s v="E7662MMP"/>
    <d v="2025-02-28T00:00:00"/>
    <x v="7"/>
    <s v="200210"/>
    <x v="58"/>
    <s v="PA"/>
    <x v="2"/>
    <x v="0"/>
    <d v="2025-02-28T00:00:00"/>
    <d v="1899-12-30T13:42:17"/>
    <d v="2025-02-28T00:00:00"/>
    <d v="1899-12-30T13:43:01"/>
    <d v="2025-02-28T00:00:00"/>
    <d v="1899-12-30T14:09:35"/>
    <x v="0"/>
    <x v="0"/>
    <s v="2108139592"/>
    <s v="FBO"/>
    <d v="1899-12-30T00:27:18"/>
    <x v="285"/>
    <d v="1899-12-30T00:00:44"/>
    <s v="Granel"/>
    <s v="E001"/>
    <x v="0"/>
    <d v="1899-12-30T00:27:18"/>
    <d v="1899-12-30T00:26:34"/>
    <x v="6"/>
    <x v="5"/>
    <x v="1"/>
    <x v="0"/>
    <n v="0"/>
    <n v="0"/>
    <x v="0"/>
    <x v="0"/>
    <x v="1"/>
    <n v="0"/>
    <x v="8"/>
    <x v="1"/>
    <d v="1899-12-30T00:00:44"/>
    <d v="1899-12-30T00:00:44"/>
    <x v="0"/>
    <m/>
    <m/>
    <d v="1899-12-30T00:00:00"/>
    <d v="1899-12-30T00:27:18"/>
    <n v="6"/>
    <d v="1899-12-30T00:00:44"/>
    <n v="27.300000000009703"/>
    <x v="7"/>
    <x v="1"/>
  </r>
  <r>
    <x v="11"/>
    <s v="2025004498"/>
    <x v="0"/>
    <x v="1546"/>
    <s v="E3162KWR"/>
    <d v="2025-02-28T00:00:00"/>
    <x v="7"/>
    <s v="200210"/>
    <x v="58"/>
    <s v="PA"/>
    <x v="2"/>
    <x v="0"/>
    <d v="2025-02-28T00:00:00"/>
    <d v="1899-12-30T13:45:50"/>
    <d v="2025-02-28T00:00:00"/>
    <d v="1899-12-30T13:46:35"/>
    <d v="2025-02-28T00:00:00"/>
    <d v="1899-12-30T17:54:08"/>
    <x v="0"/>
    <x v="0"/>
    <s v="2108139595"/>
    <s v="FBO"/>
    <d v="1899-12-30T04:08:18"/>
    <x v="3859"/>
    <d v="1899-12-30T00:00:45"/>
    <s v="Granel"/>
    <s v="E001"/>
    <x v="0"/>
    <d v="1899-12-30T04:08:18"/>
    <d v="1899-12-30T04:07:33"/>
    <x v="6"/>
    <x v="5"/>
    <x v="1"/>
    <x v="0"/>
    <n v="0"/>
    <n v="0"/>
    <x v="0"/>
    <x v="0"/>
    <x v="1"/>
    <n v="0"/>
    <x v="8"/>
    <x v="2"/>
    <d v="1899-12-30T00:00:45"/>
    <d v="1899-12-30T00:00:45"/>
    <x v="0"/>
    <m/>
    <m/>
    <d v="1899-12-30T00:00:00"/>
    <d v="1899-12-30T04:08:18"/>
    <n v="6"/>
    <d v="1899-12-30T00:00:45"/>
    <n v="248.30000000000635"/>
    <x v="12"/>
    <x v="0"/>
  </r>
  <r>
    <x v="11"/>
    <s v="2025004639"/>
    <x v="0"/>
    <x v="917"/>
    <s v="E1437MRF"/>
    <d v="2025-03-03T00:00:00"/>
    <x v="9"/>
    <s v="3124"/>
    <x v="57"/>
    <s v="PA"/>
    <x v="2"/>
    <x v="0"/>
    <d v="2025-03-03T00:00:00"/>
    <d v="1899-12-30T17:58:04"/>
    <d v="2025-03-03T00:00:00"/>
    <d v="1899-12-30T18:10:54"/>
    <d v="2025-03-03T00:00:00"/>
    <d v="1899-12-30T18:29:40"/>
    <x v="0"/>
    <x v="0"/>
    <s v="2108139606"/>
    <s v="FBO"/>
    <d v="1899-12-30T00:31:36"/>
    <x v="3860"/>
    <d v="1899-12-30T00:12:50"/>
    <s v="Ensacado"/>
    <s v="E002"/>
    <x v="0"/>
    <d v="1899-12-30T00:31:36"/>
    <d v="1899-12-30T00:18:46"/>
    <x v="11"/>
    <x v="6"/>
    <x v="2"/>
    <x v="1"/>
    <n v="0"/>
    <n v="0"/>
    <x v="0"/>
    <x v="1"/>
    <x v="2"/>
    <n v="0"/>
    <x v="8"/>
    <x v="1"/>
    <d v="1899-12-30T00:12:50"/>
    <d v="1899-12-30T00:12:50"/>
    <x v="0"/>
    <m/>
    <m/>
    <d v="1899-12-30T00:00:00"/>
    <d v="1899-12-30T00:31:36"/>
    <n v="2"/>
    <d v="1899-12-30T00:12:50"/>
    <n v="31.599999999993589"/>
    <x v="9"/>
    <x v="1"/>
  </r>
  <r>
    <x v="11"/>
    <s v="2025004671"/>
    <x v="0"/>
    <x v="918"/>
    <s v="E9055JGZ"/>
    <d v="2025-03-04T00:00:00"/>
    <x v="9"/>
    <s v="3048"/>
    <x v="28"/>
    <s v="PA"/>
    <x v="2"/>
    <x v="0"/>
    <d v="2025-03-04T00:00:00"/>
    <d v="1899-12-30T09:00:12"/>
    <d v="2025-03-04T00:00:00"/>
    <d v="1899-12-30T09:01:03"/>
    <d v="2025-03-04T00:00:00"/>
    <d v="1899-12-30T09:34:32"/>
    <x v="0"/>
    <x v="0"/>
    <s v="2108139611"/>
    <s v="FBO"/>
    <d v="1899-12-30T00:34:20"/>
    <x v="89"/>
    <d v="1899-12-30T00:00:51"/>
    <s v="Ensacado"/>
    <s v="E002"/>
    <x v="0"/>
    <d v="1899-12-30T00:34:20"/>
    <d v="1899-12-30T00:33:29"/>
    <x v="4"/>
    <x v="7"/>
    <x v="2"/>
    <x v="1"/>
    <n v="0"/>
    <n v="0"/>
    <x v="0"/>
    <x v="1"/>
    <x v="2"/>
    <n v="0"/>
    <x v="8"/>
    <x v="1"/>
    <d v="1899-12-30T00:00:51"/>
    <d v="1899-12-30T00:00:51"/>
    <x v="0"/>
    <m/>
    <m/>
    <d v="1899-12-30T00:00:00"/>
    <d v="1899-12-30T00:34:20"/>
    <n v="3"/>
    <d v="1899-12-30T00:00:51"/>
    <n v="34.333333333329563"/>
    <x v="3"/>
    <x v="1"/>
  </r>
  <r>
    <x v="11"/>
    <s v="2025004846"/>
    <x v="0"/>
    <x v="917"/>
    <s v="E1437MRF"/>
    <d v="2025-03-06T00:00:00"/>
    <x v="9"/>
    <s v="3320"/>
    <x v="12"/>
    <s v="PA"/>
    <x v="2"/>
    <x v="0"/>
    <d v="2025-03-06T00:00:00"/>
    <d v="1899-12-30T07:59:03"/>
    <d v="2025-03-06T00:00:00"/>
    <d v="1899-12-30T07:59:56"/>
    <d v="2025-03-06T00:00:00"/>
    <d v="1899-12-30T08:30:14"/>
    <x v="0"/>
    <x v="0"/>
    <s v="2108139620"/>
    <s v="FBO"/>
    <d v="1899-12-30T00:31:11"/>
    <x v="1191"/>
    <d v="1899-12-30T00:00:53"/>
    <s v="Ensacado"/>
    <s v="E002"/>
    <x v="0"/>
    <d v="1899-12-30T00:31:11"/>
    <d v="1899-12-30T00:30:18"/>
    <x v="2"/>
    <x v="9"/>
    <x v="2"/>
    <x v="1"/>
    <n v="0"/>
    <n v="0"/>
    <x v="0"/>
    <x v="1"/>
    <x v="2"/>
    <n v="0"/>
    <x v="8"/>
    <x v="1"/>
    <d v="1899-12-30T00:00:53"/>
    <d v="1899-12-30T00:00:53"/>
    <x v="0"/>
    <m/>
    <m/>
    <d v="1899-12-30T00:00:00"/>
    <d v="1899-12-30T00:31:11"/>
    <n v="5"/>
    <d v="1899-12-30T00:00:53"/>
    <n v="31.183333333329628"/>
    <x v="2"/>
    <x v="1"/>
  </r>
  <r>
    <x v="11"/>
    <s v="2025004996"/>
    <x v="0"/>
    <x v="784"/>
    <s v="E1219LWL"/>
    <d v="2025-03-07T00:00:00"/>
    <x v="8"/>
    <s v="55"/>
    <x v="10"/>
    <s v="PA"/>
    <x v="22"/>
    <x v="0"/>
    <d v="2025-03-07T00:00:00"/>
    <d v="1899-12-30T10:45:16"/>
    <d v="2025-03-07T00:00:00"/>
    <d v="1899-12-30T10:46:07"/>
    <d v="2025-03-07T00:00:00"/>
    <d v="1899-12-30T11:12:09"/>
    <x v="0"/>
    <x v="0"/>
    <s v="2108139630"/>
    <s v="FBO"/>
    <d v="1899-12-30T00:26:53"/>
    <x v="2093"/>
    <d v="1899-12-30T00:00:51"/>
    <s v="Granel"/>
    <s v="E001"/>
    <x v="0"/>
    <d v="1899-12-30T00:26:53"/>
    <d v="1899-12-30T00:26:02"/>
    <x v="5"/>
    <x v="10"/>
    <x v="2"/>
    <x v="2"/>
    <n v="0"/>
    <n v="0"/>
    <x v="0"/>
    <x v="2"/>
    <x v="2"/>
    <n v="0"/>
    <x v="8"/>
    <x v="1"/>
    <d v="1899-12-30T00:00:51"/>
    <d v="1899-12-30T00:00:51"/>
    <x v="0"/>
    <m/>
    <m/>
    <d v="1899-12-30T00:00:00"/>
    <d v="1899-12-30T00:26:53"/>
    <n v="6"/>
    <d v="1899-12-30T00:00:51"/>
    <n v="26.883333333331272"/>
    <x v="5"/>
    <x v="1"/>
  </r>
  <r>
    <x v="11"/>
    <s v="2025004997"/>
    <x v="0"/>
    <x v="800"/>
    <s v="E4280KCL"/>
    <d v="2025-03-07T00:00:00"/>
    <x v="8"/>
    <s v="55"/>
    <x v="10"/>
    <s v="PA"/>
    <x v="22"/>
    <x v="0"/>
    <d v="2025-03-07T00:00:00"/>
    <d v="1899-12-30T10:48:10"/>
    <d v="2025-03-07T00:00:00"/>
    <d v="1899-12-30T10:49:00"/>
    <d v="2025-03-07T00:00:00"/>
    <d v="1899-12-30T11:32:48"/>
    <x v="0"/>
    <x v="0"/>
    <s v="2108139631"/>
    <s v="FBO"/>
    <d v="1899-12-30T00:44:38"/>
    <x v="3228"/>
    <d v="1899-12-30T00:00:50"/>
    <s v="Granel"/>
    <s v="E001"/>
    <x v="0"/>
    <d v="1899-12-30T00:44:38"/>
    <d v="1899-12-30T00:43:48"/>
    <x v="5"/>
    <x v="10"/>
    <x v="2"/>
    <x v="2"/>
    <n v="0"/>
    <n v="0"/>
    <x v="0"/>
    <x v="2"/>
    <x v="2"/>
    <n v="0"/>
    <x v="8"/>
    <x v="1"/>
    <d v="1899-12-30T00:00:50"/>
    <d v="1899-12-30T00:00:50"/>
    <x v="0"/>
    <m/>
    <m/>
    <d v="1899-12-30T00:00:00"/>
    <d v="1899-12-30T00:44:38"/>
    <n v="6"/>
    <d v="1899-12-30T00:00:50"/>
    <n v="44.633333333332772"/>
    <x v="5"/>
    <x v="1"/>
  </r>
  <r>
    <x v="11"/>
    <s v="2025005002"/>
    <x v="0"/>
    <x v="794"/>
    <s v="E1731LNY"/>
    <d v="2025-03-07T00:00:00"/>
    <x v="8"/>
    <s v="55"/>
    <x v="10"/>
    <s v="PA"/>
    <x v="22"/>
    <x v="0"/>
    <d v="2025-03-07T00:00:00"/>
    <d v="1899-12-30T11:17:00"/>
    <d v="2025-03-07T00:00:00"/>
    <d v="1899-12-30T11:17:53"/>
    <d v="2025-03-07T00:00:00"/>
    <d v="1899-12-30T11:56:29"/>
    <x v="0"/>
    <x v="0"/>
    <s v="2108139632"/>
    <s v="FBO"/>
    <d v="1899-12-30T00:39:29"/>
    <x v="365"/>
    <d v="1899-12-30T00:00:53"/>
    <s v="Granel"/>
    <s v="E001"/>
    <x v="0"/>
    <d v="1899-12-30T00:39:29"/>
    <d v="1899-12-30T00:38:36"/>
    <x v="9"/>
    <x v="10"/>
    <x v="2"/>
    <x v="2"/>
    <n v="0"/>
    <n v="0"/>
    <x v="0"/>
    <x v="2"/>
    <x v="2"/>
    <n v="0"/>
    <x v="8"/>
    <x v="1"/>
    <d v="1899-12-30T00:00:53"/>
    <d v="1899-12-30T00:00:53"/>
    <x v="0"/>
    <m/>
    <m/>
    <d v="1899-12-30T00:00:00"/>
    <d v="1899-12-30T00:39:29"/>
    <n v="6"/>
    <d v="1899-12-30T00:00:53"/>
    <n v="39.483333333331245"/>
    <x v="5"/>
    <x v="1"/>
  </r>
  <r>
    <x v="11"/>
    <s v="2025005003"/>
    <x v="0"/>
    <x v="796"/>
    <s v="E4570MKW"/>
    <d v="2025-03-07T00:00:00"/>
    <x v="8"/>
    <s v="55"/>
    <x v="10"/>
    <s v="PA"/>
    <x v="22"/>
    <x v="0"/>
    <d v="2025-03-07T00:00:00"/>
    <d v="1899-12-30T11:18:42"/>
    <d v="2025-03-07T00:00:00"/>
    <d v="1899-12-30T11:19:34"/>
    <d v="2025-03-07T00:00:00"/>
    <d v="1899-12-30T12:16:41"/>
    <x v="0"/>
    <x v="0"/>
    <s v="2108139633"/>
    <s v="FBO"/>
    <d v="1899-12-30T00:57:59"/>
    <x v="3861"/>
    <d v="1899-12-30T00:00:52"/>
    <s v="Granel"/>
    <s v="E001"/>
    <x v="0"/>
    <d v="1899-12-30T00:57:59"/>
    <d v="1899-12-30T00:57:07"/>
    <x v="9"/>
    <x v="10"/>
    <x v="2"/>
    <x v="2"/>
    <n v="0"/>
    <n v="0"/>
    <x v="0"/>
    <x v="2"/>
    <x v="2"/>
    <n v="0"/>
    <x v="8"/>
    <x v="0"/>
    <d v="1899-12-30T00:00:52"/>
    <d v="1899-12-30T00:00:52"/>
    <x v="0"/>
    <m/>
    <m/>
    <d v="1899-12-30T00:00:00"/>
    <d v="1899-12-30T00:57:59"/>
    <n v="6"/>
    <d v="1899-12-30T00:00:52"/>
    <n v="57.983333333342365"/>
    <x v="11"/>
    <x v="0"/>
  </r>
  <r>
    <x v="11"/>
    <s v="2025005004"/>
    <x v="0"/>
    <x v="928"/>
    <s v="E2376GDG"/>
    <d v="2025-03-07T00:00:00"/>
    <x v="8"/>
    <s v="55"/>
    <x v="10"/>
    <s v="PA"/>
    <x v="22"/>
    <x v="0"/>
    <d v="2025-03-07T00:00:00"/>
    <d v="1899-12-30T11:23:21"/>
    <d v="2025-03-07T00:00:00"/>
    <d v="1899-12-30T11:24:13"/>
    <d v="2025-03-07T00:00:00"/>
    <d v="1899-12-30T12:37:32"/>
    <x v="0"/>
    <x v="0"/>
    <s v="2108139634"/>
    <s v="FBO"/>
    <d v="1899-12-30T01:14:11"/>
    <x v="3862"/>
    <d v="1899-12-30T00:00:52"/>
    <s v="Granel"/>
    <s v="E001"/>
    <x v="0"/>
    <d v="1899-12-30T01:14:11"/>
    <d v="1899-12-30T01:13:19"/>
    <x v="9"/>
    <x v="10"/>
    <x v="2"/>
    <x v="2"/>
    <n v="0"/>
    <n v="0"/>
    <x v="0"/>
    <x v="2"/>
    <x v="2"/>
    <n v="0"/>
    <x v="8"/>
    <x v="0"/>
    <d v="1899-12-30T00:00:52"/>
    <d v="1899-12-30T00:00:52"/>
    <x v="0"/>
    <m/>
    <m/>
    <d v="1899-12-30T00:00:00"/>
    <d v="1899-12-30T01:14:11"/>
    <n v="6"/>
    <d v="1899-12-30T00:00:52"/>
    <n v="74.183333333328036"/>
    <x v="11"/>
    <x v="0"/>
  </r>
  <r>
    <x v="11"/>
    <s v="2025005009"/>
    <x v="0"/>
    <x v="815"/>
    <s v="E9106MPM"/>
    <d v="2025-03-07T00:00:00"/>
    <x v="8"/>
    <s v="55"/>
    <x v="10"/>
    <s v="PA"/>
    <x v="22"/>
    <x v="0"/>
    <d v="2025-03-07T00:00:00"/>
    <d v="1899-12-30T11:46:02"/>
    <d v="2025-03-07T00:00:00"/>
    <d v="1899-12-30T11:46:53"/>
    <d v="2025-03-07T00:00:00"/>
    <d v="1899-12-30T13:19:28"/>
    <x v="0"/>
    <x v="0"/>
    <s v="2108139635"/>
    <s v="FBO"/>
    <d v="1899-12-30T01:33:26"/>
    <x v="3832"/>
    <d v="1899-12-30T00:00:51"/>
    <s v="Granel"/>
    <s v="E001"/>
    <x v="0"/>
    <d v="1899-12-30T01:33:26"/>
    <d v="1899-12-30T01:32:35"/>
    <x v="9"/>
    <x v="10"/>
    <x v="2"/>
    <x v="2"/>
    <n v="0"/>
    <n v="0"/>
    <x v="0"/>
    <x v="2"/>
    <x v="2"/>
    <n v="0"/>
    <x v="8"/>
    <x v="2"/>
    <d v="1899-12-30T00:00:51"/>
    <d v="1899-12-30T00:00:51"/>
    <x v="0"/>
    <m/>
    <m/>
    <d v="1899-12-30T00:00:00"/>
    <d v="1899-12-30T01:33:26"/>
    <n v="6"/>
    <d v="1899-12-30T00:00:51"/>
    <n v="93.433333333334403"/>
    <x v="6"/>
    <x v="0"/>
  </r>
  <r>
    <x v="11"/>
    <s v="2025005011"/>
    <x v="0"/>
    <x v="500"/>
    <s v="E9582MNV"/>
    <d v="2025-03-07T00:00:00"/>
    <x v="8"/>
    <s v="55"/>
    <x v="10"/>
    <s v="PA"/>
    <x v="22"/>
    <x v="0"/>
    <d v="2025-03-07T00:00:00"/>
    <d v="1899-12-30T11:56:47"/>
    <d v="2025-03-07T00:00:00"/>
    <d v="1899-12-30T11:57:38"/>
    <d v="2025-03-07T00:00:00"/>
    <d v="1899-12-30T13:21:28"/>
    <x v="0"/>
    <x v="0"/>
    <s v="2108139636"/>
    <s v="FBO"/>
    <d v="1899-12-30T01:24:41"/>
    <x v="3863"/>
    <d v="1899-12-30T00:00:51"/>
    <s v="Granel"/>
    <s v="E001"/>
    <x v="0"/>
    <d v="1899-12-30T01:24:41"/>
    <d v="1899-12-30T01:23:50"/>
    <x v="9"/>
    <x v="10"/>
    <x v="2"/>
    <x v="2"/>
    <n v="0"/>
    <n v="0"/>
    <x v="0"/>
    <x v="2"/>
    <x v="2"/>
    <n v="0"/>
    <x v="8"/>
    <x v="0"/>
    <d v="1899-12-30T00:00:51"/>
    <d v="1899-12-30T00:00:51"/>
    <x v="0"/>
    <m/>
    <m/>
    <d v="1899-12-30T00:00:00"/>
    <d v="1899-12-30T01:24:41"/>
    <n v="6"/>
    <d v="1899-12-30T00:00:51"/>
    <n v="84.683333333332797"/>
    <x v="6"/>
    <x v="0"/>
  </r>
  <r>
    <x v="11"/>
    <s v="2025005012"/>
    <x v="0"/>
    <x v="923"/>
    <s v="E6158KLG"/>
    <d v="2025-03-07T00:00:00"/>
    <x v="8"/>
    <s v="55"/>
    <x v="10"/>
    <s v="PA"/>
    <x v="22"/>
    <x v="0"/>
    <d v="2025-03-07T00:00:00"/>
    <d v="1899-12-30T11:58:19"/>
    <d v="2025-03-07T00:00:00"/>
    <d v="1899-12-30T11:59:10"/>
    <d v="2025-03-07T00:00:00"/>
    <d v="1899-12-30T13:41:10"/>
    <x v="0"/>
    <x v="0"/>
    <s v="2108139637"/>
    <s v="FBO"/>
    <d v="1899-12-30T01:42:51"/>
    <x v="3864"/>
    <d v="1899-12-30T00:00:51"/>
    <s v="Granel"/>
    <s v="E001"/>
    <x v="0"/>
    <d v="1899-12-30T01:42:51"/>
    <d v="1899-12-30T01:42:00"/>
    <x v="9"/>
    <x v="10"/>
    <x v="2"/>
    <x v="2"/>
    <n v="0"/>
    <n v="0"/>
    <x v="0"/>
    <x v="2"/>
    <x v="2"/>
    <n v="0"/>
    <x v="8"/>
    <x v="2"/>
    <d v="1899-12-30T00:00:51"/>
    <d v="1899-12-30T00:00:51"/>
    <x v="0"/>
    <m/>
    <m/>
    <d v="1899-12-30T00:00:00"/>
    <d v="1899-12-30T01:42:51"/>
    <n v="6"/>
    <d v="1899-12-30T00:00:51"/>
    <n v="102.8499999999984"/>
    <x v="6"/>
    <x v="0"/>
  </r>
  <r>
    <x v="11"/>
    <s v="2025005262"/>
    <x v="0"/>
    <x v="916"/>
    <s v="E5316JZJ"/>
    <d v="2025-03-11T00:00:00"/>
    <x v="9"/>
    <s v="2906"/>
    <x v="11"/>
    <s v="PA"/>
    <x v="2"/>
    <x v="0"/>
    <d v="2025-03-11T00:00:00"/>
    <d v="1899-12-30T13:04:25"/>
    <d v="2025-03-11T00:00:00"/>
    <d v="1899-12-30T13:05:19"/>
    <d v="2025-03-11T00:00:00"/>
    <d v="1899-12-30T13:40:20"/>
    <x v="0"/>
    <x v="0"/>
    <s v="2108139665"/>
    <s v="FBO"/>
    <d v="1899-12-30T00:35:55"/>
    <x v="2641"/>
    <d v="1899-12-30T00:00:54"/>
    <s v="Ensacado"/>
    <s v="E002"/>
    <x v="0"/>
    <d v="1899-12-30T00:35:55"/>
    <d v="1899-12-30T00:35:01"/>
    <x v="6"/>
    <x v="12"/>
    <x v="3"/>
    <x v="1"/>
    <n v="0"/>
    <n v="0"/>
    <x v="0"/>
    <x v="1"/>
    <x v="2"/>
    <n v="0"/>
    <x v="8"/>
    <x v="1"/>
    <d v="1899-12-30T00:00:54"/>
    <d v="1899-12-30T00:00:54"/>
    <x v="0"/>
    <m/>
    <m/>
    <d v="1899-12-30T00:00:00"/>
    <d v="1899-12-30T00:35:55"/>
    <n v="3"/>
    <d v="1899-12-30T00:00:54"/>
    <n v="35.916666666667112"/>
    <x v="6"/>
    <x v="1"/>
  </r>
  <r>
    <x v="11"/>
    <s v="2025005311"/>
    <x v="0"/>
    <x v="926"/>
    <s v="E6907LCY"/>
    <d v="2025-03-11T00:00:00"/>
    <x v="9"/>
    <s v="2906"/>
    <x v="11"/>
    <s v="PA"/>
    <x v="2"/>
    <x v="0"/>
    <d v="2025-03-11T00:00:00"/>
    <d v="1899-12-30T17:14:41"/>
    <d v="2025-03-11T00:00:00"/>
    <d v="1899-12-30T17:15:36"/>
    <d v="2025-03-11T00:00:00"/>
    <d v="1899-12-30T17:55:20"/>
    <x v="0"/>
    <x v="0"/>
    <s v="2108139670"/>
    <s v="FBO"/>
    <d v="1899-12-30T00:40:39"/>
    <x v="3227"/>
    <d v="1899-12-30T00:00:55"/>
    <s v="Ensacado"/>
    <s v="E002"/>
    <x v="0"/>
    <d v="1899-12-30T00:40:39"/>
    <d v="1899-12-30T00:39:44"/>
    <x v="11"/>
    <x v="12"/>
    <x v="3"/>
    <x v="1"/>
    <n v="0"/>
    <n v="0"/>
    <x v="0"/>
    <x v="1"/>
    <x v="2"/>
    <n v="0"/>
    <x v="8"/>
    <x v="1"/>
    <d v="1899-12-30T00:00:55"/>
    <d v="1899-12-30T00:00:55"/>
    <x v="0"/>
    <m/>
    <m/>
    <d v="1899-12-30T00:00:00"/>
    <d v="1899-12-30T00:40:39"/>
    <n v="3"/>
    <d v="1899-12-30T00:00:55"/>
    <n v="40.650000000004752"/>
    <x v="12"/>
    <x v="1"/>
  </r>
  <r>
    <x v="11"/>
    <s v="2025005386"/>
    <x v="0"/>
    <x v="1547"/>
    <s v="E8518LFT"/>
    <d v="2025-03-12T00:00:00"/>
    <x v="9"/>
    <s v="3124"/>
    <x v="57"/>
    <s v="PA"/>
    <x v="2"/>
    <x v="0"/>
    <d v="2025-03-12T00:00:00"/>
    <d v="1899-12-30T14:50:05"/>
    <d v="2025-03-12T00:00:00"/>
    <d v="1899-12-30T14:51:02"/>
    <d v="2025-03-12T00:00:00"/>
    <d v="1899-12-30T15:45:33"/>
    <x v="0"/>
    <x v="0"/>
    <s v="2108139686"/>
    <s v="FBO"/>
    <d v="1899-12-30T00:55:28"/>
    <x v="3865"/>
    <d v="1899-12-30T00:00:57"/>
    <s v="Ensacado"/>
    <s v="E002"/>
    <x v="0"/>
    <d v="1899-12-30T00:55:28"/>
    <d v="1899-12-30T00:54:31"/>
    <x v="14"/>
    <x v="13"/>
    <x v="3"/>
    <x v="1"/>
    <n v="0"/>
    <n v="0"/>
    <x v="0"/>
    <x v="1"/>
    <x v="2"/>
    <n v="0"/>
    <x v="8"/>
    <x v="0"/>
    <d v="1899-12-30T00:00:57"/>
    <d v="1899-12-30T00:00:57"/>
    <x v="0"/>
    <m/>
    <m/>
    <d v="1899-12-30T00:00:00"/>
    <d v="1899-12-30T00:55:28"/>
    <n v="4"/>
    <d v="1899-12-30T00:00:57"/>
    <n v="55.466666666654341"/>
    <x v="14"/>
    <x v="0"/>
  </r>
  <r>
    <x v="11"/>
    <s v="2025005629"/>
    <x v="0"/>
    <x v="1360"/>
    <s v="E0646MPP"/>
    <d v="2025-03-14T00:00:00"/>
    <x v="9"/>
    <s v="3124"/>
    <x v="57"/>
    <s v="PA"/>
    <x v="2"/>
    <x v="0"/>
    <d v="2025-03-14T00:00:00"/>
    <d v="1899-12-30T14:57:41"/>
    <d v="2025-03-14T00:00:00"/>
    <d v="1899-12-30T14:58:38"/>
    <d v="2025-03-14T00:00:00"/>
    <d v="1899-12-30T15:57:31"/>
    <x v="0"/>
    <x v="0"/>
    <s v="2108139708"/>
    <s v="FBO"/>
    <d v="1899-12-30T00:59:50"/>
    <x v="3866"/>
    <d v="1899-12-30T00:00:57"/>
    <s v="Ensacado"/>
    <s v="E002"/>
    <x v="0"/>
    <d v="1899-12-30T00:59:50"/>
    <d v="1899-12-30T00:58:53"/>
    <x v="14"/>
    <x v="15"/>
    <x v="3"/>
    <x v="1"/>
    <n v="0"/>
    <n v="0"/>
    <x v="0"/>
    <x v="1"/>
    <x v="2"/>
    <n v="0"/>
    <x v="8"/>
    <x v="0"/>
    <d v="1899-12-30T00:00:57"/>
    <d v="1899-12-30T00:00:57"/>
    <x v="0"/>
    <m/>
    <m/>
    <d v="1899-12-30T00:00:00"/>
    <d v="1899-12-30T00:59:50"/>
    <n v="6"/>
    <d v="1899-12-30T00:00:57"/>
    <n v="59.833333333339063"/>
    <x v="14"/>
    <x v="0"/>
  </r>
  <r>
    <x v="13"/>
    <s v=""/>
    <x v="0"/>
    <x v="1548"/>
    <m/>
    <d v="2025-02-24T00:00:00"/>
    <x v="2"/>
    <s v="2906"/>
    <x v="11"/>
    <s v="PA"/>
    <x v="3"/>
    <x v="0"/>
    <d v="2025-02-24T00:00:00"/>
    <d v="1899-12-30T10:04:17"/>
    <d v="2025-02-24T00:00:00"/>
    <d v="1899-12-30T10:04:28"/>
    <d v="2025-02-24T00:00:00"/>
    <d v="1899-12-30T10:04:33"/>
    <x v="340"/>
    <x v="41"/>
    <s v="1330035872"/>
    <s v="FBO"/>
    <d v="1899-12-30T00:00:16"/>
    <x v="2443"/>
    <d v="1899-12-30T00:00:11"/>
    <s v="Ensacado"/>
    <s v="E002"/>
    <x v="1"/>
    <d v="1899-12-30T00:00:16"/>
    <d v="1899-12-30T00:00:05"/>
    <x v="5"/>
    <x v="1"/>
    <x v="1"/>
    <x v="1"/>
    <n v="1"/>
    <n v="0"/>
    <x v="1"/>
    <x v="1"/>
    <x v="1"/>
    <n v="1"/>
    <x v="1"/>
    <x v="1"/>
    <d v="1899-12-30T00:00:11"/>
    <d v="1899-12-30T00:00:11"/>
    <x v="0"/>
    <m/>
    <m/>
    <d v="1899-12-30T00:00:00"/>
    <d v="1899-12-30T00:00:16"/>
    <n v="2"/>
    <d v="1899-12-30T00:00:11"/>
    <n v="0.2666666666736095"/>
    <x v="4"/>
    <x v="1"/>
  </r>
  <r>
    <x v="13"/>
    <s v=""/>
    <x v="0"/>
    <x v="1549"/>
    <m/>
    <d v="2025-02-25T00:00:00"/>
    <x v="2"/>
    <s v="3124"/>
    <x v="57"/>
    <s v="PA"/>
    <x v="3"/>
    <x v="0"/>
    <d v="2025-02-25T00:00:00"/>
    <d v="1899-12-30T10:59:08"/>
    <d v="2025-02-25T00:00:00"/>
    <d v="1899-12-30T10:59:30"/>
    <d v="2025-02-25T00:00:00"/>
    <d v="1899-12-30T10:59:36"/>
    <x v="341"/>
    <x v="41"/>
    <s v="1330035873"/>
    <s v="FBO"/>
    <d v="1899-12-30T00:00:28"/>
    <x v="2289"/>
    <d v="1899-12-30T00:00:22"/>
    <s v="Ensacado"/>
    <s v="E002"/>
    <x v="1"/>
    <d v="1899-12-30T00:00:28"/>
    <d v="1899-12-30T00:00:06"/>
    <x v="5"/>
    <x v="2"/>
    <x v="1"/>
    <x v="1"/>
    <n v="1"/>
    <n v="0"/>
    <x v="1"/>
    <x v="1"/>
    <x v="1"/>
    <n v="1"/>
    <x v="1"/>
    <x v="1"/>
    <d v="1899-12-30T00:00:22"/>
    <d v="1899-12-30T00:00:22"/>
    <x v="0"/>
    <m/>
    <m/>
    <d v="1899-12-30T00:00:00"/>
    <d v="1899-12-30T00:00:28"/>
    <n v="3"/>
    <d v="1899-12-30T00:00:22"/>
    <n v="0.46666666667515955"/>
    <x v="4"/>
    <x v="1"/>
  </r>
  <r>
    <x v="13"/>
    <s v=""/>
    <x v="0"/>
    <x v="1550"/>
    <m/>
    <d v="2025-02-25T00:00:00"/>
    <x v="2"/>
    <s v="2906"/>
    <x v="11"/>
    <s v="PA"/>
    <x v="3"/>
    <x v="0"/>
    <d v="2025-02-25T00:00:00"/>
    <d v="1899-12-30T11:24:22"/>
    <d v="2025-02-25T00:00:00"/>
    <d v="1899-12-30T11:24:50"/>
    <d v="2025-02-25T00:00:00"/>
    <d v="1899-12-30T11:25:00"/>
    <x v="342"/>
    <x v="41"/>
    <s v="1330035875"/>
    <s v="FBO"/>
    <d v="1899-12-30T00:00:38"/>
    <x v="2335"/>
    <d v="1899-12-30T00:00:28"/>
    <s v="Ensacado"/>
    <s v="E002"/>
    <x v="1"/>
    <d v="1899-12-30T00:00:38"/>
    <d v="1899-12-30T00:00:10"/>
    <x v="9"/>
    <x v="2"/>
    <x v="1"/>
    <x v="1"/>
    <n v="1"/>
    <n v="0"/>
    <x v="1"/>
    <x v="1"/>
    <x v="1"/>
    <n v="1"/>
    <x v="1"/>
    <x v="1"/>
    <d v="1899-12-30T00:00:28"/>
    <d v="1899-12-30T00:00:28"/>
    <x v="0"/>
    <m/>
    <m/>
    <d v="1899-12-30T00:00:00"/>
    <d v="1899-12-30T00:00:38"/>
    <n v="3"/>
    <d v="1899-12-30T00:00:28"/>
    <n v="0.63333333332637132"/>
    <x v="5"/>
    <x v="1"/>
  </r>
  <r>
    <x v="13"/>
    <s v=""/>
    <x v="0"/>
    <x v="1551"/>
    <m/>
    <d v="2025-02-25T00:00:00"/>
    <x v="2"/>
    <s v="3124"/>
    <x v="57"/>
    <s v="PA"/>
    <x v="3"/>
    <x v="0"/>
    <d v="2025-02-25T00:00:00"/>
    <d v="1899-12-30T12:39:51"/>
    <d v="2025-02-25T00:00:00"/>
    <d v="1899-12-30T12:40:39"/>
    <d v="2025-02-25T00:00:00"/>
    <d v="1899-12-30T12:40:46"/>
    <x v="343"/>
    <x v="41"/>
    <s v="1330035876"/>
    <s v="FBO"/>
    <d v="1899-12-30T00:00:55"/>
    <x v="2343"/>
    <d v="1899-12-30T00:00:48"/>
    <s v="Ensacado"/>
    <s v="E002"/>
    <x v="1"/>
    <d v="1899-12-30T00:00:55"/>
    <d v="1899-12-30T00:00:07"/>
    <x v="13"/>
    <x v="2"/>
    <x v="1"/>
    <x v="1"/>
    <n v="1"/>
    <n v="0"/>
    <x v="1"/>
    <x v="1"/>
    <x v="1"/>
    <n v="1"/>
    <x v="1"/>
    <x v="1"/>
    <d v="1899-12-30T00:00:48"/>
    <d v="1899-12-30T00:00:48"/>
    <x v="0"/>
    <m/>
    <m/>
    <d v="1899-12-30T00:00:00"/>
    <d v="1899-12-30T00:00:55"/>
    <n v="3"/>
    <d v="1899-12-30T00:00:48"/>
    <n v="0.91666666667522989"/>
    <x v="11"/>
    <x v="1"/>
  </r>
  <r>
    <x v="13"/>
    <s v=""/>
    <x v="0"/>
    <x v="1552"/>
    <m/>
    <d v="2025-02-25T00:00:00"/>
    <x v="2"/>
    <s v="3124"/>
    <x v="57"/>
    <s v="PA"/>
    <x v="3"/>
    <x v="0"/>
    <d v="2025-02-25T00:00:00"/>
    <d v="1899-12-30T16:05:44"/>
    <d v="2025-02-25T00:00:00"/>
    <d v="1899-12-30T16:06:24"/>
    <d v="2025-02-25T00:00:00"/>
    <d v="1899-12-30T16:06:33"/>
    <x v="344"/>
    <x v="41"/>
    <s v="1330035877"/>
    <s v="FBO"/>
    <d v="1899-12-30T00:00:49"/>
    <x v="2323"/>
    <d v="1899-12-30T00:00:40"/>
    <s v="Ensacado"/>
    <s v="E002"/>
    <x v="1"/>
    <d v="1899-12-30T00:00:49"/>
    <d v="1899-12-30T00:00:09"/>
    <x v="7"/>
    <x v="2"/>
    <x v="1"/>
    <x v="1"/>
    <n v="1"/>
    <n v="0"/>
    <x v="1"/>
    <x v="1"/>
    <x v="1"/>
    <n v="1"/>
    <x v="1"/>
    <x v="1"/>
    <d v="1899-12-30T00:00:40"/>
    <d v="1899-12-30T00:00:40"/>
    <x v="0"/>
    <m/>
    <m/>
    <d v="1899-12-30T00:00:00"/>
    <d v="1899-12-30T00:00:49"/>
    <n v="3"/>
    <d v="1899-12-30T00:00:40"/>
    <n v="0.81666666666722065"/>
    <x v="8"/>
    <x v="1"/>
  </r>
  <r>
    <x v="13"/>
    <s v=""/>
    <x v="0"/>
    <x v="1552"/>
    <m/>
    <d v="2025-02-25T00:00:00"/>
    <x v="2"/>
    <s v="3124"/>
    <x v="57"/>
    <s v="PA"/>
    <x v="3"/>
    <x v="0"/>
    <d v="2025-02-25T00:00:00"/>
    <d v="1899-12-30T16:07:30"/>
    <d v="2025-02-25T00:00:00"/>
    <d v="1899-12-30T16:07:52"/>
    <d v="2025-02-25T00:00:00"/>
    <d v="1899-12-30T16:07:58"/>
    <x v="344"/>
    <x v="41"/>
    <s v="1330035878"/>
    <s v="FBO"/>
    <d v="1899-12-30T00:00:28"/>
    <x v="2289"/>
    <d v="1899-12-30T00:00:22"/>
    <s v="Ensacado"/>
    <s v="E002"/>
    <x v="1"/>
    <d v="1899-12-30T00:00:28"/>
    <d v="1899-12-30T00:00:06"/>
    <x v="7"/>
    <x v="2"/>
    <x v="1"/>
    <x v="1"/>
    <n v="1"/>
    <n v="0"/>
    <x v="1"/>
    <x v="1"/>
    <x v="1"/>
    <n v="1"/>
    <x v="1"/>
    <x v="1"/>
    <d v="1899-12-30T00:00:22"/>
    <d v="1899-12-30T00:00:22"/>
    <x v="0"/>
    <m/>
    <m/>
    <d v="1899-12-30T00:00:00"/>
    <d v="1899-12-30T00:00:28"/>
    <n v="3"/>
    <d v="1899-12-30T00:00:22"/>
    <n v="0.46666666666077106"/>
    <x v="8"/>
    <x v="1"/>
  </r>
  <r>
    <x v="13"/>
    <s v=""/>
    <x v="0"/>
    <x v="1553"/>
    <m/>
    <d v="2025-02-26T00:00:00"/>
    <x v="2"/>
    <s v="3124"/>
    <x v="57"/>
    <s v="PA"/>
    <x v="3"/>
    <x v="0"/>
    <d v="2025-02-26T00:00:00"/>
    <d v="1899-12-30T16:04:25"/>
    <d v="2025-02-26T00:00:00"/>
    <d v="1899-12-30T16:12:30"/>
    <d v="2025-02-26T00:00:00"/>
    <d v="1899-12-30T16:12:46"/>
    <x v="345"/>
    <x v="41"/>
    <s v="1330035879"/>
    <s v="FBO"/>
    <d v="1899-12-30T00:08:21"/>
    <x v="2095"/>
    <d v="1899-12-30T00:08:05"/>
    <s v="Ensacado"/>
    <s v="E002"/>
    <x v="1"/>
    <d v="1899-12-30T00:08:21"/>
    <d v="1899-12-30T00:00:16"/>
    <x v="7"/>
    <x v="3"/>
    <x v="1"/>
    <x v="1"/>
    <n v="1"/>
    <n v="0"/>
    <x v="1"/>
    <x v="1"/>
    <x v="1"/>
    <n v="1"/>
    <x v="1"/>
    <x v="1"/>
    <d v="1899-12-30T00:08:05"/>
    <d v="1899-12-30T00:08:05"/>
    <x v="0"/>
    <m/>
    <m/>
    <d v="1899-12-30T00:00:00"/>
    <d v="1899-12-30T00:08:21"/>
    <n v="4"/>
    <d v="1899-12-30T00:08:05"/>
    <n v="8.3499999999984276"/>
    <x v="8"/>
    <x v="1"/>
  </r>
  <r>
    <x v="13"/>
    <s v=""/>
    <x v="0"/>
    <x v="1554"/>
    <m/>
    <d v="2025-02-27T00:00:00"/>
    <x v="2"/>
    <s v="3124"/>
    <x v="57"/>
    <s v="PA"/>
    <x v="3"/>
    <x v="0"/>
    <d v="2025-02-27T00:00:00"/>
    <d v="1899-12-30T08:41:17"/>
    <d v="2025-02-27T00:00:00"/>
    <d v="1899-12-30T08:41:47"/>
    <d v="2025-02-27T00:00:00"/>
    <d v="1899-12-30T08:41:53"/>
    <x v="346"/>
    <x v="41"/>
    <s v="1330035880"/>
    <s v="FBO"/>
    <d v="1899-12-30T00:00:36"/>
    <x v="2289"/>
    <d v="1899-12-30T00:00:30"/>
    <s v="Ensacado"/>
    <s v="E002"/>
    <x v="1"/>
    <d v="1899-12-30T00:00:36"/>
    <d v="1899-12-30T00:00:06"/>
    <x v="3"/>
    <x v="4"/>
    <x v="1"/>
    <x v="1"/>
    <n v="1"/>
    <n v="0"/>
    <x v="1"/>
    <x v="1"/>
    <x v="1"/>
    <n v="1"/>
    <x v="1"/>
    <x v="1"/>
    <d v="1899-12-30T00:00:30"/>
    <d v="1899-12-30T00:00:30"/>
    <x v="0"/>
    <m/>
    <m/>
    <d v="1899-12-30T00:00:00"/>
    <d v="1899-12-30T00:00:36"/>
    <n v="5"/>
    <d v="1899-12-30T00:00:30"/>
    <n v="0.60000000000481002"/>
    <x v="2"/>
    <x v="1"/>
  </r>
  <r>
    <x v="13"/>
    <s v=""/>
    <x v="0"/>
    <x v="1555"/>
    <m/>
    <d v="2025-02-27T00:00:00"/>
    <x v="2"/>
    <s v="3124"/>
    <x v="57"/>
    <s v="PA"/>
    <x v="3"/>
    <x v="0"/>
    <d v="2025-02-27T00:00:00"/>
    <d v="1899-12-30T10:10:02"/>
    <d v="2025-02-27T00:00:00"/>
    <d v="1899-12-30T10:12:45"/>
    <d v="2025-02-27T00:00:00"/>
    <d v="1899-12-30T10:12:51"/>
    <x v="347"/>
    <x v="41"/>
    <s v="1330035881"/>
    <s v="FBO"/>
    <d v="1899-12-30T00:02:49"/>
    <x v="2289"/>
    <d v="1899-12-30T00:02:43"/>
    <s v="Ensacado"/>
    <s v="E002"/>
    <x v="1"/>
    <d v="1899-12-30T00:02:49"/>
    <d v="1899-12-30T00:00:06"/>
    <x v="5"/>
    <x v="4"/>
    <x v="1"/>
    <x v="1"/>
    <n v="1"/>
    <n v="0"/>
    <x v="1"/>
    <x v="1"/>
    <x v="1"/>
    <n v="1"/>
    <x v="1"/>
    <x v="1"/>
    <d v="1899-12-30T00:02:43"/>
    <d v="1899-12-30T00:02:43"/>
    <x v="0"/>
    <m/>
    <m/>
    <d v="1899-12-30T00:00:00"/>
    <d v="1899-12-30T00:02:49"/>
    <n v="5"/>
    <d v="1899-12-30T00:02:43"/>
    <n v="2.8166666666688123"/>
    <x v="4"/>
    <x v="1"/>
  </r>
  <r>
    <x v="13"/>
    <s v=""/>
    <x v="0"/>
    <x v="1555"/>
    <m/>
    <d v="2025-02-27T00:00:00"/>
    <x v="2"/>
    <s v="3124"/>
    <x v="57"/>
    <s v="PA"/>
    <x v="3"/>
    <x v="0"/>
    <d v="2025-02-27T00:00:00"/>
    <d v="1899-12-30T10:13:14"/>
    <d v="2025-02-27T00:00:00"/>
    <d v="1899-12-30T10:13:28"/>
    <d v="2025-02-27T00:00:00"/>
    <d v="1899-12-30T10:13:34"/>
    <x v="347"/>
    <x v="41"/>
    <s v="1330035882"/>
    <s v="FBO"/>
    <d v="1899-12-30T00:00:20"/>
    <x v="2289"/>
    <d v="1899-12-30T00:00:14"/>
    <s v="Ensacado"/>
    <s v="E002"/>
    <x v="1"/>
    <d v="1899-12-30T00:00:20"/>
    <d v="1899-12-30T00:00:06"/>
    <x v="5"/>
    <x v="4"/>
    <x v="1"/>
    <x v="1"/>
    <n v="1"/>
    <n v="0"/>
    <x v="1"/>
    <x v="1"/>
    <x v="1"/>
    <n v="1"/>
    <x v="1"/>
    <x v="1"/>
    <d v="1899-12-30T00:00:14"/>
    <d v="1899-12-30T00:00:14"/>
    <x v="0"/>
    <m/>
    <m/>
    <d v="1899-12-30T00:00:00"/>
    <d v="1899-12-30T00:00:20"/>
    <n v="5"/>
    <d v="1899-12-30T00:00:14"/>
    <n v="0.33333333333120052"/>
    <x v="4"/>
    <x v="1"/>
  </r>
  <r>
    <x v="13"/>
    <s v=""/>
    <x v="0"/>
    <x v="1556"/>
    <m/>
    <d v="2025-02-28T00:00:00"/>
    <x v="2"/>
    <s v="2906"/>
    <x v="11"/>
    <s v="PA"/>
    <x v="3"/>
    <x v="0"/>
    <d v="2025-02-28T00:00:00"/>
    <d v="1899-12-30T11:14:35"/>
    <d v="2025-02-28T00:00:00"/>
    <d v="1899-12-30T11:15:06"/>
    <d v="2025-02-28T00:00:00"/>
    <d v="1899-12-30T11:15:12"/>
    <x v="348"/>
    <x v="41"/>
    <s v="1330035883"/>
    <s v="FBO"/>
    <d v="1899-12-30T00:00:37"/>
    <x v="2289"/>
    <d v="1899-12-30T00:00:31"/>
    <s v="Ensacado"/>
    <s v="E002"/>
    <x v="1"/>
    <d v="1899-12-30T00:00:37"/>
    <d v="1899-12-30T00:00:06"/>
    <x v="9"/>
    <x v="5"/>
    <x v="1"/>
    <x v="1"/>
    <n v="1"/>
    <n v="0"/>
    <x v="1"/>
    <x v="1"/>
    <x v="1"/>
    <n v="1"/>
    <x v="1"/>
    <x v="1"/>
    <d v="1899-12-30T00:00:31"/>
    <d v="1899-12-30T00:00:31"/>
    <x v="0"/>
    <m/>
    <m/>
    <d v="1899-12-30T00:00:00"/>
    <d v="1899-12-30T00:00:37"/>
    <n v="6"/>
    <d v="1899-12-30T00:00:31"/>
    <n v="0.61666666666559067"/>
    <x v="5"/>
    <x v="1"/>
  </r>
  <r>
    <x v="13"/>
    <s v=""/>
    <x v="0"/>
    <x v="1557"/>
    <m/>
    <d v="2025-02-28T00:00:00"/>
    <x v="2"/>
    <s v="3124"/>
    <x v="57"/>
    <s v="PA"/>
    <x v="3"/>
    <x v="0"/>
    <d v="2025-02-28T00:00:00"/>
    <d v="1899-12-30T12:36:05"/>
    <d v="2025-02-28T00:00:00"/>
    <d v="1899-12-30T12:36:39"/>
    <d v="2025-02-28T00:00:00"/>
    <d v="1899-12-30T12:36:45"/>
    <x v="25"/>
    <x v="41"/>
    <s v="1330035884"/>
    <s v="FBO"/>
    <d v="1899-12-30T00:00:40"/>
    <x v="2289"/>
    <d v="1899-12-30T00:00:34"/>
    <s v="Ensacado"/>
    <s v="E002"/>
    <x v="1"/>
    <d v="1899-12-30T00:00:40"/>
    <d v="1899-12-30T00:00:06"/>
    <x v="13"/>
    <x v="5"/>
    <x v="1"/>
    <x v="1"/>
    <n v="1"/>
    <n v="0"/>
    <x v="1"/>
    <x v="1"/>
    <x v="1"/>
    <n v="1"/>
    <x v="1"/>
    <x v="1"/>
    <d v="1899-12-30T00:00:34"/>
    <d v="1899-12-30T00:00:34"/>
    <x v="0"/>
    <m/>
    <m/>
    <d v="1899-12-30T00:00:00"/>
    <d v="1899-12-30T00:00:40"/>
    <n v="6"/>
    <d v="1899-12-30T00:00:34"/>
    <n v="0.66666666666240104"/>
    <x v="11"/>
    <x v="1"/>
  </r>
  <r>
    <x v="13"/>
    <s v=""/>
    <x v="0"/>
    <x v="1553"/>
    <m/>
    <d v="2025-02-28T00:00:00"/>
    <x v="2"/>
    <s v="3124"/>
    <x v="57"/>
    <s v="PA"/>
    <x v="3"/>
    <x v="0"/>
    <d v="2025-02-28T00:00:00"/>
    <d v="1899-12-30T15:45:24"/>
    <d v="2025-02-28T00:00:00"/>
    <d v="1899-12-30T15:46:14"/>
    <d v="2025-02-28T00:00:00"/>
    <d v="1899-12-30T15:46:25"/>
    <x v="345"/>
    <x v="41"/>
    <s v="1330035885"/>
    <s v="FBO"/>
    <d v="1899-12-30T00:01:01"/>
    <x v="2242"/>
    <d v="1899-12-30T00:00:50"/>
    <s v="Ensacado"/>
    <s v="E002"/>
    <x v="1"/>
    <d v="1899-12-30T00:01:01"/>
    <d v="1899-12-30T00:00:11"/>
    <x v="10"/>
    <x v="5"/>
    <x v="1"/>
    <x v="1"/>
    <n v="1"/>
    <n v="0"/>
    <x v="1"/>
    <x v="1"/>
    <x v="1"/>
    <n v="1"/>
    <x v="1"/>
    <x v="1"/>
    <d v="1899-12-30T00:00:50"/>
    <d v="1899-12-30T00:00:50"/>
    <x v="0"/>
    <m/>
    <m/>
    <d v="1899-12-30T00:00:00"/>
    <d v="1899-12-30T00:01:01"/>
    <n v="6"/>
    <d v="1899-12-30T00:00:50"/>
    <n v="1.0166666666686908"/>
    <x v="14"/>
    <x v="1"/>
  </r>
  <r>
    <x v="13"/>
    <s v=""/>
    <x v="0"/>
    <x v="1558"/>
    <m/>
    <d v="2025-02-28T00:00:00"/>
    <x v="2"/>
    <s v="3320"/>
    <x v="12"/>
    <s v="PA"/>
    <x v="3"/>
    <x v="0"/>
    <d v="2025-02-28T00:00:00"/>
    <d v="1899-12-30T16:37:58"/>
    <d v="2025-02-28T00:00:00"/>
    <d v="1899-12-30T16:38:17"/>
    <d v="2025-02-28T00:00:00"/>
    <d v="1899-12-30T16:38:26"/>
    <x v="349"/>
    <x v="41"/>
    <s v="1330035886"/>
    <s v="FBO"/>
    <d v="1899-12-30T00:00:28"/>
    <x v="2323"/>
    <d v="1899-12-30T00:00:19"/>
    <s v="Ensacado"/>
    <s v="E002"/>
    <x v="1"/>
    <d v="1899-12-30T00:00:28"/>
    <d v="1899-12-30T00:00:09"/>
    <x v="7"/>
    <x v="5"/>
    <x v="1"/>
    <x v="1"/>
    <n v="1"/>
    <n v="0"/>
    <x v="1"/>
    <x v="1"/>
    <x v="1"/>
    <n v="1"/>
    <x v="1"/>
    <x v="1"/>
    <d v="1899-12-30T00:00:19"/>
    <d v="1899-12-30T00:00:19"/>
    <x v="0"/>
    <m/>
    <m/>
    <d v="1899-12-30T00:00:00"/>
    <d v="1899-12-30T00:00:28"/>
    <n v="6"/>
    <d v="1899-12-30T00:00:19"/>
    <n v="0.46666666666077106"/>
    <x v="8"/>
    <x v="1"/>
  </r>
  <r>
    <x v="13"/>
    <s v=""/>
    <x v="0"/>
    <x v="1559"/>
    <m/>
    <d v="2025-03-03T00:00:00"/>
    <x v="2"/>
    <s v="3124"/>
    <x v="57"/>
    <s v="PA"/>
    <x v="3"/>
    <x v="0"/>
    <d v="2025-03-03T00:00:00"/>
    <d v="1899-12-30T09:19:02"/>
    <d v="2025-03-03T00:00:00"/>
    <d v="1899-12-30T09:21:58"/>
    <d v="2025-03-03T00:00:00"/>
    <d v="1899-12-30T09:22:05"/>
    <x v="350"/>
    <x v="41"/>
    <s v="1330035887"/>
    <s v="FBO"/>
    <d v="1899-12-30T00:03:03"/>
    <x v="2343"/>
    <d v="1899-12-30T00:02:56"/>
    <s v="Ensacado"/>
    <s v="E002"/>
    <x v="1"/>
    <d v="1899-12-30T00:03:03"/>
    <d v="1899-12-30T00:00:07"/>
    <x v="4"/>
    <x v="6"/>
    <x v="2"/>
    <x v="1"/>
    <n v="1"/>
    <n v="0"/>
    <x v="1"/>
    <x v="1"/>
    <x v="2"/>
    <n v="1"/>
    <x v="1"/>
    <x v="1"/>
    <d v="1899-12-30T00:02:56"/>
    <d v="1899-12-30T00:02:56"/>
    <x v="0"/>
    <m/>
    <m/>
    <d v="1899-12-30T00:00:00"/>
    <d v="1899-12-30T00:03:03"/>
    <n v="2"/>
    <d v="1899-12-30T00:02:56"/>
    <n v="3.050000000006472"/>
    <x v="3"/>
    <x v="1"/>
  </r>
  <r>
    <x v="13"/>
    <s v=""/>
    <x v="0"/>
    <x v="1550"/>
    <m/>
    <d v="2025-03-03T00:00:00"/>
    <x v="2"/>
    <s v="2906"/>
    <x v="11"/>
    <s v="PA"/>
    <x v="3"/>
    <x v="0"/>
    <d v="2025-03-03T00:00:00"/>
    <d v="1899-12-30T10:10:47"/>
    <d v="2025-03-03T00:00:00"/>
    <d v="1899-12-30T10:40:01"/>
    <d v="2025-03-03T00:00:00"/>
    <d v="1899-12-30T10:40:12"/>
    <x v="342"/>
    <x v="41"/>
    <s v="1330035888"/>
    <s v="FBO"/>
    <d v="1899-12-30T00:29:25"/>
    <x v="2242"/>
    <d v="1899-12-30T00:29:14"/>
    <s v="Ensacado"/>
    <s v="E002"/>
    <x v="1"/>
    <d v="1899-12-30T00:29:25"/>
    <d v="1899-12-30T00:00:11"/>
    <x v="5"/>
    <x v="6"/>
    <x v="2"/>
    <x v="1"/>
    <n v="0"/>
    <n v="0"/>
    <x v="0"/>
    <x v="1"/>
    <x v="2"/>
    <n v="0"/>
    <x v="1"/>
    <x v="1"/>
    <d v="1899-12-30T00:29:14"/>
    <d v="1899-12-30T00:29:14"/>
    <x v="0"/>
    <m/>
    <m/>
    <d v="1899-12-30T00:00:00"/>
    <d v="1899-12-30T00:29:25"/>
    <n v="2"/>
    <d v="1899-12-30T00:29:14"/>
    <n v="29.416666666665616"/>
    <x v="4"/>
    <x v="1"/>
  </r>
  <r>
    <x v="13"/>
    <s v=""/>
    <x v="0"/>
    <x v="1560"/>
    <m/>
    <d v="2025-03-03T00:00:00"/>
    <x v="2"/>
    <s v="2906"/>
    <x v="11"/>
    <s v="PA"/>
    <x v="3"/>
    <x v="0"/>
    <d v="2025-03-03T00:00:00"/>
    <d v="1899-12-30T12:20:20"/>
    <d v="2025-03-03T00:00:00"/>
    <d v="1899-12-30T12:21:44"/>
    <d v="2025-03-03T00:00:00"/>
    <d v="1899-12-30T12:21:51"/>
    <x v="350"/>
    <x v="41"/>
    <s v="1330035889"/>
    <s v="FBO"/>
    <d v="1899-12-30T00:01:31"/>
    <x v="2343"/>
    <d v="1899-12-30T00:01:24"/>
    <s v="Ensacado"/>
    <s v="E002"/>
    <x v="1"/>
    <d v="1899-12-30T00:01:31"/>
    <d v="1899-12-30T00:00:07"/>
    <x v="13"/>
    <x v="6"/>
    <x v="2"/>
    <x v="1"/>
    <n v="1"/>
    <n v="0"/>
    <x v="1"/>
    <x v="1"/>
    <x v="2"/>
    <n v="1"/>
    <x v="1"/>
    <x v="1"/>
    <d v="1899-12-30T00:01:24"/>
    <d v="1899-12-30T00:01:24"/>
    <x v="0"/>
    <m/>
    <m/>
    <d v="1899-12-30T00:00:00"/>
    <d v="1899-12-30T00:01:31"/>
    <n v="2"/>
    <d v="1899-12-30T00:01:24"/>
    <n v="1.5166666666657314"/>
    <x v="11"/>
    <x v="1"/>
  </r>
  <r>
    <x v="13"/>
    <s v=""/>
    <x v="0"/>
    <x v="1561"/>
    <m/>
    <d v="2025-03-04T00:00:00"/>
    <x v="2"/>
    <s v="3124"/>
    <x v="57"/>
    <s v="PA"/>
    <x v="3"/>
    <x v="0"/>
    <d v="2025-03-04T00:00:00"/>
    <d v="1899-12-30T10:48:10"/>
    <d v="2025-03-04T00:00:00"/>
    <d v="1899-12-30T10:48:28"/>
    <d v="2025-03-04T00:00:00"/>
    <d v="1899-12-30T10:48:39"/>
    <x v="351"/>
    <x v="41"/>
    <s v="1330035890"/>
    <s v="FBO"/>
    <d v="1899-12-30T00:00:29"/>
    <x v="2242"/>
    <d v="1899-12-30T00:00:18"/>
    <s v="Ensacado"/>
    <s v="E002"/>
    <x v="1"/>
    <d v="1899-12-30T00:00:29"/>
    <d v="1899-12-30T00:00:11"/>
    <x v="5"/>
    <x v="7"/>
    <x v="2"/>
    <x v="1"/>
    <n v="1"/>
    <n v="0"/>
    <x v="1"/>
    <x v="1"/>
    <x v="2"/>
    <n v="1"/>
    <x v="1"/>
    <x v="1"/>
    <d v="1899-12-30T00:00:18"/>
    <d v="1899-12-30T00:00:18"/>
    <x v="0"/>
    <m/>
    <m/>
    <d v="1899-12-30T00:00:00"/>
    <d v="1899-12-30T00:00:29"/>
    <n v="3"/>
    <d v="1899-12-30T00:00:18"/>
    <n v="0.48333333333602013"/>
    <x v="4"/>
    <x v="1"/>
  </r>
  <r>
    <x v="13"/>
    <s v=""/>
    <x v="0"/>
    <x v="1559"/>
    <m/>
    <d v="2025-03-04T00:00:00"/>
    <x v="2"/>
    <s v="3124"/>
    <x v="57"/>
    <s v="PA"/>
    <x v="3"/>
    <x v="0"/>
    <d v="2025-03-04T00:00:00"/>
    <d v="1899-12-30T11:46:57"/>
    <d v="2025-03-04T00:00:00"/>
    <d v="1899-12-30T11:49:40"/>
    <d v="2025-03-04T00:00:00"/>
    <d v="1899-12-30T11:49:57"/>
    <x v="350"/>
    <x v="41"/>
    <s v="1330035891"/>
    <s v="FBO"/>
    <d v="1899-12-30T00:03:00"/>
    <x v="1611"/>
    <d v="1899-12-30T00:02:43"/>
    <s v="Ensacado"/>
    <s v="E002"/>
    <x v="1"/>
    <d v="1899-12-30T00:03:00"/>
    <d v="1899-12-30T00:00:17"/>
    <x v="9"/>
    <x v="7"/>
    <x v="2"/>
    <x v="1"/>
    <n v="1"/>
    <n v="0"/>
    <x v="1"/>
    <x v="1"/>
    <x v="2"/>
    <n v="1"/>
    <x v="1"/>
    <x v="1"/>
    <d v="1899-12-30T00:02:43"/>
    <d v="1899-12-30T00:02:43"/>
    <x v="0"/>
    <m/>
    <m/>
    <d v="1899-12-30T00:00:00"/>
    <d v="1899-12-30T00:03:00"/>
    <n v="3"/>
    <d v="1899-12-30T00:02:43"/>
    <n v="2.9999999999951932"/>
    <x v="5"/>
    <x v="1"/>
  </r>
  <r>
    <x v="13"/>
    <s v=""/>
    <x v="0"/>
    <x v="1562"/>
    <m/>
    <d v="2025-03-04T00:00:00"/>
    <x v="2"/>
    <s v="2906"/>
    <x v="11"/>
    <s v="PA"/>
    <x v="3"/>
    <x v="0"/>
    <d v="2025-03-04T00:00:00"/>
    <d v="1899-12-30T11:58:04"/>
    <d v="2025-03-04T00:00:00"/>
    <d v="1899-12-30T11:58:34"/>
    <d v="2025-03-04T00:00:00"/>
    <d v="1899-12-30T11:58:41"/>
    <x v="352"/>
    <x v="41"/>
    <s v="1330035892"/>
    <s v="FBO"/>
    <d v="1899-12-30T00:00:37"/>
    <x v="2343"/>
    <d v="1899-12-30T00:00:30"/>
    <s v="Ensacado"/>
    <s v="E002"/>
    <x v="1"/>
    <d v="1899-12-30T00:00:37"/>
    <d v="1899-12-30T00:00:07"/>
    <x v="9"/>
    <x v="7"/>
    <x v="2"/>
    <x v="1"/>
    <n v="1"/>
    <n v="0"/>
    <x v="1"/>
    <x v="1"/>
    <x v="2"/>
    <n v="1"/>
    <x v="1"/>
    <x v="1"/>
    <d v="1899-12-30T00:00:30"/>
    <d v="1899-12-30T00:00:30"/>
    <x v="0"/>
    <m/>
    <m/>
    <d v="1899-12-30T00:00:00"/>
    <d v="1899-12-30T00:00:37"/>
    <n v="3"/>
    <d v="1899-12-30T00:00:30"/>
    <n v="0.61666666666559067"/>
    <x v="5"/>
    <x v="1"/>
  </r>
  <r>
    <x v="13"/>
    <s v=""/>
    <x v="0"/>
    <x v="1563"/>
    <m/>
    <d v="2025-03-05T00:00:00"/>
    <x v="2"/>
    <s v="2906"/>
    <x v="11"/>
    <s v="PA"/>
    <x v="3"/>
    <x v="0"/>
    <d v="2025-03-05T00:00:00"/>
    <d v="1899-12-30T10:23:03"/>
    <d v="2025-03-05T00:00:00"/>
    <d v="1899-12-30T10:24:51"/>
    <d v="2025-03-05T00:00:00"/>
    <d v="1899-12-30T10:24:56"/>
    <x v="157"/>
    <x v="41"/>
    <s v="1330035893"/>
    <s v="FBO"/>
    <d v="1899-12-30T00:01:53"/>
    <x v="2443"/>
    <d v="1899-12-30T00:01:48"/>
    <s v="Ensacado"/>
    <s v="E002"/>
    <x v="1"/>
    <d v="1899-12-30T00:01:53"/>
    <d v="1899-12-30T00:00:05"/>
    <x v="5"/>
    <x v="8"/>
    <x v="2"/>
    <x v="1"/>
    <n v="1"/>
    <n v="0"/>
    <x v="1"/>
    <x v="1"/>
    <x v="2"/>
    <n v="1"/>
    <x v="1"/>
    <x v="1"/>
    <d v="1899-12-30T00:01:48"/>
    <d v="1899-12-30T00:01:48"/>
    <x v="0"/>
    <m/>
    <m/>
    <d v="1899-12-30T00:00:00"/>
    <d v="1899-12-30T00:01:53"/>
    <n v="4"/>
    <d v="1899-12-30T00:01:48"/>
    <n v="1.8833333333328017"/>
    <x v="4"/>
    <x v="1"/>
  </r>
  <r>
    <x v="13"/>
    <s v=""/>
    <x v="0"/>
    <x v="1549"/>
    <m/>
    <d v="2025-03-05T00:00:00"/>
    <x v="2"/>
    <s v="3124"/>
    <x v="57"/>
    <s v="PA"/>
    <x v="3"/>
    <x v="0"/>
    <d v="2025-03-05T00:00:00"/>
    <d v="1899-12-30T17:01:20"/>
    <d v="2025-03-05T00:00:00"/>
    <d v="1899-12-30T17:03:46"/>
    <d v="2025-03-05T00:00:00"/>
    <d v="1899-12-30T17:03:54"/>
    <x v="341"/>
    <x v="41"/>
    <s v="1330035894"/>
    <s v="FBO"/>
    <d v="1899-12-30T00:02:34"/>
    <x v="1915"/>
    <d v="1899-12-30T00:02:26"/>
    <s v="Ensacado"/>
    <s v="E002"/>
    <x v="1"/>
    <d v="1899-12-30T00:02:34"/>
    <d v="1899-12-30T00:00:08"/>
    <x v="11"/>
    <x v="8"/>
    <x v="2"/>
    <x v="1"/>
    <n v="1"/>
    <n v="0"/>
    <x v="1"/>
    <x v="1"/>
    <x v="2"/>
    <n v="1"/>
    <x v="1"/>
    <x v="1"/>
    <d v="1899-12-30T00:02:26"/>
    <d v="1899-12-30T00:02:26"/>
    <x v="0"/>
    <m/>
    <m/>
    <d v="1899-12-30T00:00:00"/>
    <d v="1899-12-30T00:02:34"/>
    <n v="4"/>
    <d v="1899-12-30T00:02:26"/>
    <n v="2.5666666666703719"/>
    <x v="12"/>
    <x v="1"/>
  </r>
  <r>
    <x v="13"/>
    <s v=""/>
    <x v="0"/>
    <x v="1564"/>
    <m/>
    <d v="2025-03-05T00:00:00"/>
    <x v="2"/>
    <s v="3048"/>
    <x v="28"/>
    <s v="PA"/>
    <x v="3"/>
    <x v="0"/>
    <d v="2025-03-05T00:00:00"/>
    <d v="1899-12-30T17:21:00"/>
    <d v="2025-03-05T00:00:00"/>
    <d v="1899-12-30T17:21:35"/>
    <d v="2025-03-05T00:00:00"/>
    <d v="1899-12-30T17:21:44"/>
    <x v="349"/>
    <x v="41"/>
    <s v="1330035895"/>
    <s v="FBO"/>
    <d v="1899-12-30T00:00:44"/>
    <x v="2323"/>
    <d v="1899-12-30T00:00:35"/>
    <s v="Ensacado"/>
    <s v="E002"/>
    <x v="1"/>
    <d v="1899-12-30T00:00:44"/>
    <d v="1899-12-30T00:00:09"/>
    <x v="11"/>
    <x v="8"/>
    <x v="2"/>
    <x v="1"/>
    <n v="1"/>
    <n v="0"/>
    <x v="1"/>
    <x v="1"/>
    <x v="2"/>
    <n v="1"/>
    <x v="1"/>
    <x v="1"/>
    <d v="1899-12-30T00:00:35"/>
    <d v="1899-12-30T00:00:35"/>
    <x v="0"/>
    <m/>
    <m/>
    <d v="1899-12-30T00:00:00"/>
    <d v="1899-12-30T00:00:44"/>
    <n v="4"/>
    <d v="1899-12-30T00:00:35"/>
    <n v="0.73333333333446049"/>
    <x v="12"/>
    <x v="1"/>
  </r>
  <r>
    <x v="13"/>
    <s v=""/>
    <x v="0"/>
    <x v="1548"/>
    <m/>
    <d v="2025-03-06T00:00:00"/>
    <x v="2"/>
    <s v="2906"/>
    <x v="11"/>
    <s v="PA"/>
    <x v="3"/>
    <x v="0"/>
    <d v="2025-03-06T00:00:00"/>
    <d v="1899-12-30T12:49:52"/>
    <d v="2025-03-06T00:00:00"/>
    <d v="1899-12-30T12:50:58"/>
    <d v="2025-03-06T00:00:00"/>
    <d v="1899-12-30T12:51:08"/>
    <x v="340"/>
    <x v="41"/>
    <s v="1330035896"/>
    <s v="FBO"/>
    <d v="1899-12-30T00:01:16"/>
    <x v="2335"/>
    <d v="1899-12-30T00:01:06"/>
    <s v="Ensacado"/>
    <s v="E002"/>
    <x v="1"/>
    <d v="1899-12-30T00:01:16"/>
    <d v="1899-12-30T00:00:10"/>
    <x v="13"/>
    <x v="9"/>
    <x v="2"/>
    <x v="1"/>
    <n v="1"/>
    <n v="0"/>
    <x v="1"/>
    <x v="1"/>
    <x v="2"/>
    <n v="1"/>
    <x v="1"/>
    <x v="1"/>
    <d v="1899-12-30T00:01:06"/>
    <d v="1899-12-30T00:01:06"/>
    <x v="0"/>
    <m/>
    <m/>
    <d v="1899-12-30T00:00:00"/>
    <d v="1899-12-30T00:01:16"/>
    <n v="5"/>
    <d v="1899-12-30T00:01:06"/>
    <n v="1.2666666666671311"/>
    <x v="11"/>
    <x v="1"/>
  </r>
  <r>
    <x v="13"/>
    <s v=""/>
    <x v="0"/>
    <x v="1565"/>
    <m/>
    <d v="2025-03-06T00:00:00"/>
    <x v="2"/>
    <s v="3124"/>
    <x v="57"/>
    <s v="PA"/>
    <x v="3"/>
    <x v="0"/>
    <d v="2025-03-06T00:00:00"/>
    <d v="1899-12-30T17:12:04"/>
    <d v="2025-03-06T00:00:00"/>
    <d v="1899-12-30T17:12:18"/>
    <d v="2025-03-06T00:00:00"/>
    <d v="1899-12-30T17:12:24"/>
    <x v="328"/>
    <x v="41"/>
    <s v="1330035897"/>
    <s v="FBO"/>
    <d v="1899-12-30T00:00:20"/>
    <x v="2289"/>
    <d v="1899-12-30T00:00:14"/>
    <s v="Ensacado"/>
    <s v="E002"/>
    <x v="1"/>
    <d v="1899-12-30T00:00:20"/>
    <d v="1899-12-30T00:00:06"/>
    <x v="11"/>
    <x v="9"/>
    <x v="2"/>
    <x v="1"/>
    <n v="1"/>
    <n v="0"/>
    <x v="1"/>
    <x v="1"/>
    <x v="2"/>
    <n v="1"/>
    <x v="1"/>
    <x v="1"/>
    <d v="1899-12-30T00:00:14"/>
    <d v="1899-12-30T00:00:14"/>
    <x v="0"/>
    <m/>
    <m/>
    <d v="1899-12-30T00:00:00"/>
    <d v="1899-12-30T00:00:20"/>
    <n v="5"/>
    <d v="1899-12-30T00:00:14"/>
    <n v="0.33333333333120052"/>
    <x v="12"/>
    <x v="1"/>
  </r>
  <r>
    <x v="13"/>
    <s v=""/>
    <x v="0"/>
    <x v="1560"/>
    <m/>
    <d v="2025-03-06T00:00:00"/>
    <x v="2"/>
    <s v="3124"/>
    <x v="57"/>
    <s v="PA"/>
    <x v="3"/>
    <x v="0"/>
    <d v="2025-03-06T00:00:00"/>
    <d v="1899-12-30T17:53:31"/>
    <d v="2025-03-06T00:00:00"/>
    <d v="1899-12-30T17:53:53"/>
    <d v="2025-03-06T00:00:00"/>
    <d v="1899-12-30T17:53:59"/>
    <x v="350"/>
    <x v="41"/>
    <s v="1330035898"/>
    <s v="FBO"/>
    <d v="1899-12-30T00:00:28"/>
    <x v="2289"/>
    <d v="1899-12-30T00:00:22"/>
    <s v="Ensacado"/>
    <s v="E002"/>
    <x v="1"/>
    <d v="1899-12-30T00:00:28"/>
    <d v="1899-12-30T00:00:06"/>
    <x v="11"/>
    <x v="9"/>
    <x v="2"/>
    <x v="1"/>
    <n v="1"/>
    <n v="0"/>
    <x v="1"/>
    <x v="1"/>
    <x v="2"/>
    <n v="1"/>
    <x v="1"/>
    <x v="1"/>
    <d v="1899-12-30T00:00:22"/>
    <d v="1899-12-30T00:00:22"/>
    <x v="0"/>
    <m/>
    <m/>
    <d v="1899-12-30T00:00:00"/>
    <d v="1899-12-30T00:00:28"/>
    <n v="5"/>
    <d v="1899-12-30T00:00:22"/>
    <n v="0.46666666666077106"/>
    <x v="12"/>
    <x v="1"/>
  </r>
  <r>
    <x v="13"/>
    <s v=""/>
    <x v="0"/>
    <x v="1555"/>
    <m/>
    <d v="2025-03-07T00:00:00"/>
    <x v="2"/>
    <s v="3124"/>
    <x v="57"/>
    <s v="PA"/>
    <x v="3"/>
    <x v="0"/>
    <d v="2025-03-07T00:00:00"/>
    <d v="1899-12-30T11:17:56"/>
    <d v="2025-03-07T00:00:00"/>
    <d v="1899-12-30T11:18:29"/>
    <d v="2025-03-07T00:00:00"/>
    <d v="1899-12-30T11:18:36"/>
    <x v="347"/>
    <x v="41"/>
    <s v="1330035899"/>
    <s v="FBO"/>
    <d v="1899-12-30T00:00:40"/>
    <x v="2343"/>
    <d v="1899-12-30T00:00:33"/>
    <s v="Ensacado"/>
    <s v="E002"/>
    <x v="1"/>
    <d v="1899-12-30T00:00:40"/>
    <d v="1899-12-30T00:00:07"/>
    <x v="9"/>
    <x v="10"/>
    <x v="2"/>
    <x v="1"/>
    <n v="1"/>
    <n v="0"/>
    <x v="1"/>
    <x v="1"/>
    <x v="2"/>
    <n v="1"/>
    <x v="1"/>
    <x v="1"/>
    <d v="1899-12-30T00:00:33"/>
    <d v="1899-12-30T00:00:33"/>
    <x v="0"/>
    <m/>
    <m/>
    <d v="1899-12-30T00:00:00"/>
    <d v="1899-12-30T00:00:40"/>
    <n v="6"/>
    <d v="1899-12-30T00:00:33"/>
    <n v="0.66666666666240104"/>
    <x v="5"/>
    <x v="1"/>
  </r>
  <r>
    <x v="13"/>
    <s v=""/>
    <x v="0"/>
    <x v="1551"/>
    <m/>
    <d v="2025-03-10T00:00:00"/>
    <x v="2"/>
    <s v="3124"/>
    <x v="57"/>
    <s v="PA"/>
    <x v="3"/>
    <x v="0"/>
    <d v="2025-03-10T00:00:00"/>
    <d v="1899-12-30T12:06:31"/>
    <d v="2025-03-10T00:00:00"/>
    <d v="1899-12-30T12:08:17"/>
    <d v="2025-03-10T00:00:00"/>
    <d v="1899-12-30T12:08:23"/>
    <x v="343"/>
    <x v="41"/>
    <s v="1330035900"/>
    <s v="FBO"/>
    <d v="1899-12-30T00:01:52"/>
    <x v="2289"/>
    <d v="1899-12-30T00:01:46"/>
    <s v="Ensacado"/>
    <s v="E002"/>
    <x v="1"/>
    <d v="1899-12-30T00:01:52"/>
    <d v="1899-12-30T00:00:06"/>
    <x v="13"/>
    <x v="11"/>
    <x v="3"/>
    <x v="1"/>
    <n v="1"/>
    <n v="0"/>
    <x v="1"/>
    <x v="1"/>
    <x v="2"/>
    <n v="1"/>
    <x v="1"/>
    <x v="1"/>
    <d v="1899-12-30T00:01:46"/>
    <d v="1899-12-30T00:01:46"/>
    <x v="0"/>
    <m/>
    <m/>
    <d v="1899-12-30T00:00:00"/>
    <d v="1899-12-30T00:01:52"/>
    <n v="2"/>
    <d v="1899-12-30T00:01:46"/>
    <n v="1.8666666666720211"/>
    <x v="11"/>
    <x v="1"/>
  </r>
  <r>
    <x v="13"/>
    <s v=""/>
    <x v="0"/>
    <x v="1550"/>
    <m/>
    <d v="2025-03-10T00:00:00"/>
    <x v="2"/>
    <s v="2906"/>
    <x v="11"/>
    <s v="PA"/>
    <x v="3"/>
    <x v="0"/>
    <d v="2025-03-10T00:00:00"/>
    <d v="1899-12-30T16:49:17"/>
    <d v="2025-03-10T00:00:00"/>
    <d v="1899-12-30T16:50:18"/>
    <d v="2025-03-10T00:00:00"/>
    <d v="1899-12-30T16:50:26"/>
    <x v="342"/>
    <x v="41"/>
    <s v="1330035901"/>
    <s v="FBO"/>
    <d v="1899-12-30T00:01:09"/>
    <x v="1915"/>
    <d v="1899-12-30T00:01:01"/>
    <s v="Ensacado"/>
    <s v="E002"/>
    <x v="1"/>
    <d v="1899-12-30T00:01:09"/>
    <d v="1899-12-30T00:00:08"/>
    <x v="7"/>
    <x v="11"/>
    <x v="3"/>
    <x v="1"/>
    <n v="1"/>
    <n v="0"/>
    <x v="1"/>
    <x v="1"/>
    <x v="2"/>
    <n v="1"/>
    <x v="1"/>
    <x v="1"/>
    <d v="1899-12-30T00:01:01"/>
    <d v="1899-12-30T00:01:01"/>
    <x v="0"/>
    <m/>
    <m/>
    <d v="1899-12-30T00:00:00"/>
    <d v="1899-12-30T00:01:09"/>
    <n v="2"/>
    <d v="1899-12-30T00:01:01"/>
    <n v="1.1499999999984212"/>
    <x v="8"/>
    <x v="1"/>
  </r>
  <r>
    <x v="13"/>
    <s v=""/>
    <x v="0"/>
    <x v="1566"/>
    <m/>
    <d v="2025-03-10T00:00:00"/>
    <x v="2"/>
    <s v="2906"/>
    <x v="11"/>
    <s v="PA"/>
    <x v="3"/>
    <x v="0"/>
    <d v="2025-03-10T00:00:00"/>
    <d v="1899-12-30T17:45:27"/>
    <d v="2025-03-10T00:00:00"/>
    <d v="1899-12-30T17:45:41"/>
    <d v="2025-03-10T00:00:00"/>
    <d v="1899-12-30T17:45:46"/>
    <x v="353"/>
    <x v="41"/>
    <s v="1330035902"/>
    <s v="FBO"/>
    <d v="1899-12-30T00:00:19"/>
    <x v="2443"/>
    <d v="1899-12-30T00:00:14"/>
    <s v="Ensacado"/>
    <s v="E002"/>
    <x v="1"/>
    <d v="1899-12-30T00:00:19"/>
    <d v="1899-12-30T00:00:05"/>
    <x v="11"/>
    <x v="11"/>
    <x v="3"/>
    <x v="1"/>
    <n v="1"/>
    <n v="0"/>
    <x v="1"/>
    <x v="1"/>
    <x v="2"/>
    <n v="1"/>
    <x v="1"/>
    <x v="1"/>
    <d v="1899-12-30T00:00:14"/>
    <d v="1899-12-30T00:00:14"/>
    <x v="0"/>
    <m/>
    <m/>
    <d v="1899-12-30T00:00:00"/>
    <d v="1899-12-30T00:00:19"/>
    <n v="2"/>
    <d v="1899-12-30T00:00:14"/>
    <n v="0.31666666667049981"/>
    <x v="12"/>
    <x v="1"/>
  </r>
  <r>
    <x v="13"/>
    <s v=""/>
    <x v="0"/>
    <x v="1554"/>
    <m/>
    <d v="2025-03-11T00:00:00"/>
    <x v="2"/>
    <s v="3124"/>
    <x v="57"/>
    <s v="PA"/>
    <x v="3"/>
    <x v="0"/>
    <d v="2025-03-11T00:00:00"/>
    <d v="1899-12-30T10:28:58"/>
    <d v="2025-03-11T00:00:00"/>
    <d v="1899-12-30T10:29:58"/>
    <d v="2025-03-11T00:00:00"/>
    <d v="1899-12-30T10:30:14"/>
    <x v="346"/>
    <x v="41"/>
    <s v="1330035903"/>
    <s v="FBO"/>
    <d v="1899-12-30T00:01:16"/>
    <x v="2095"/>
    <d v="1899-12-30T00:01:00"/>
    <s v="Ensacado"/>
    <s v="E002"/>
    <x v="1"/>
    <d v="1899-12-30T00:01:16"/>
    <d v="1899-12-30T00:00:16"/>
    <x v="5"/>
    <x v="12"/>
    <x v="3"/>
    <x v="1"/>
    <n v="1"/>
    <n v="0"/>
    <x v="1"/>
    <x v="1"/>
    <x v="2"/>
    <n v="1"/>
    <x v="1"/>
    <x v="1"/>
    <d v="1899-12-30T00:01:00"/>
    <d v="1899-12-30T00:01:00"/>
    <x v="0"/>
    <m/>
    <m/>
    <d v="1899-12-30T00:00:00"/>
    <d v="1899-12-30T00:01:16"/>
    <n v="3"/>
    <d v="1899-12-30T00:01:00"/>
    <n v="1.2666666666672111"/>
    <x v="4"/>
    <x v="1"/>
  </r>
  <r>
    <x v="13"/>
    <s v=""/>
    <x v="0"/>
    <x v="1553"/>
    <m/>
    <d v="2025-03-11T00:00:00"/>
    <x v="2"/>
    <s v="3124"/>
    <x v="57"/>
    <s v="PA"/>
    <x v="3"/>
    <x v="0"/>
    <d v="2025-03-11T00:00:00"/>
    <d v="1899-12-30T12:15:54"/>
    <d v="2025-03-11T00:00:00"/>
    <d v="1899-12-30T12:16:18"/>
    <d v="2025-03-11T00:00:00"/>
    <d v="1899-12-30T12:16:25"/>
    <x v="345"/>
    <x v="41"/>
    <s v="1330035904"/>
    <s v="FBO"/>
    <d v="1899-12-30T00:00:31"/>
    <x v="2343"/>
    <d v="1899-12-30T00:00:24"/>
    <s v="Ensacado"/>
    <s v="E002"/>
    <x v="1"/>
    <d v="1899-12-30T00:00:31"/>
    <d v="1899-12-30T00:00:07"/>
    <x v="13"/>
    <x v="12"/>
    <x v="3"/>
    <x v="1"/>
    <n v="1"/>
    <n v="0"/>
    <x v="1"/>
    <x v="1"/>
    <x v="2"/>
    <n v="1"/>
    <x v="1"/>
    <x v="1"/>
    <d v="1899-12-30T00:00:24"/>
    <d v="1899-12-30T00:00:24"/>
    <x v="0"/>
    <m/>
    <m/>
    <d v="1899-12-30T00:00:00"/>
    <d v="1899-12-30T00:00:31"/>
    <n v="3"/>
    <d v="1899-12-30T00:00:24"/>
    <n v="0.5166666666577413"/>
    <x v="11"/>
    <x v="1"/>
  </r>
  <r>
    <x v="13"/>
    <s v=""/>
    <x v="0"/>
    <x v="1567"/>
    <m/>
    <d v="2025-03-11T00:00:00"/>
    <x v="2"/>
    <s v="3124"/>
    <x v="57"/>
    <s v="PA"/>
    <x v="3"/>
    <x v="0"/>
    <d v="2025-03-11T00:00:00"/>
    <d v="1899-12-30T16:10:39"/>
    <d v="2025-03-11T00:00:00"/>
    <d v="1899-12-30T16:11:04"/>
    <d v="2025-03-11T00:00:00"/>
    <d v="1899-12-30T16:11:14"/>
    <x v="310"/>
    <x v="41"/>
    <s v="1330035905"/>
    <s v="FBO"/>
    <d v="1899-12-30T00:00:35"/>
    <x v="2335"/>
    <d v="1899-12-30T00:00:25"/>
    <s v="Ensacado"/>
    <s v="E002"/>
    <x v="1"/>
    <d v="1899-12-30T00:00:35"/>
    <d v="1899-12-30T00:00:10"/>
    <x v="7"/>
    <x v="12"/>
    <x v="3"/>
    <x v="1"/>
    <n v="1"/>
    <n v="0"/>
    <x v="1"/>
    <x v="1"/>
    <x v="2"/>
    <n v="1"/>
    <x v="1"/>
    <x v="1"/>
    <d v="1899-12-30T00:00:25"/>
    <d v="1899-12-30T00:00:25"/>
    <x v="0"/>
    <m/>
    <m/>
    <d v="1899-12-30T00:00:00"/>
    <d v="1899-12-30T00:00:35"/>
    <n v="3"/>
    <d v="1899-12-30T00:00:25"/>
    <n v="0.58333333332964088"/>
    <x v="8"/>
    <x v="1"/>
  </r>
  <r>
    <x v="13"/>
    <s v=""/>
    <x v="0"/>
    <x v="1568"/>
    <m/>
    <d v="2025-03-11T00:00:00"/>
    <x v="2"/>
    <s v="3124"/>
    <x v="57"/>
    <s v="PA"/>
    <x v="3"/>
    <x v="0"/>
    <d v="2025-03-11T00:00:00"/>
    <d v="1899-12-30T17:32:49"/>
    <d v="2025-03-11T00:00:00"/>
    <d v="1899-12-30T17:33:04"/>
    <d v="2025-03-11T00:00:00"/>
    <d v="1899-12-30T17:33:09"/>
    <x v="341"/>
    <x v="41"/>
    <s v="1330035906"/>
    <s v="FBO"/>
    <d v="1899-12-30T00:00:20"/>
    <x v="2443"/>
    <d v="1899-12-30T00:00:15"/>
    <s v="Ensacado"/>
    <s v="E002"/>
    <x v="1"/>
    <d v="1899-12-30T00:00:20"/>
    <d v="1899-12-30T00:00:05"/>
    <x v="11"/>
    <x v="12"/>
    <x v="3"/>
    <x v="1"/>
    <n v="1"/>
    <n v="0"/>
    <x v="1"/>
    <x v="1"/>
    <x v="2"/>
    <n v="1"/>
    <x v="1"/>
    <x v="1"/>
    <d v="1899-12-30T00:00:15"/>
    <d v="1899-12-30T00:00:15"/>
    <x v="0"/>
    <m/>
    <m/>
    <d v="1899-12-30T00:00:00"/>
    <d v="1899-12-30T00:00:20"/>
    <n v="3"/>
    <d v="1899-12-30T00:00:15"/>
    <n v="0.33333333333120052"/>
    <x v="12"/>
    <x v="1"/>
  </r>
  <r>
    <x v="13"/>
    <s v=""/>
    <x v="0"/>
    <x v="1569"/>
    <m/>
    <d v="2025-03-12T00:00:00"/>
    <x v="2"/>
    <s v="2906"/>
    <x v="11"/>
    <s v="PA"/>
    <x v="3"/>
    <x v="0"/>
    <d v="2025-03-12T00:00:00"/>
    <d v="1899-12-30T17:24:15"/>
    <d v="2025-03-12T00:00:00"/>
    <d v="1899-12-30T17:26:46"/>
    <d v="2025-03-12T00:00:00"/>
    <d v="1899-12-30T17:26:51"/>
    <x v="342"/>
    <x v="41"/>
    <s v="1330035907"/>
    <s v="FBO"/>
    <d v="1899-12-30T00:02:36"/>
    <x v="2443"/>
    <d v="1899-12-30T00:02:31"/>
    <s v="Ensacado"/>
    <s v="E002"/>
    <x v="1"/>
    <d v="1899-12-30T00:02:36"/>
    <d v="1899-12-30T00:00:05"/>
    <x v="11"/>
    <x v="13"/>
    <x v="3"/>
    <x v="1"/>
    <n v="1"/>
    <n v="0"/>
    <x v="1"/>
    <x v="1"/>
    <x v="2"/>
    <n v="1"/>
    <x v="1"/>
    <x v="1"/>
    <d v="1899-12-30T00:02:31"/>
    <d v="1899-12-30T00:02:31"/>
    <x v="0"/>
    <m/>
    <m/>
    <d v="1899-12-30T00:00:00"/>
    <d v="1899-12-30T00:02:36"/>
    <n v="4"/>
    <d v="1899-12-30T00:02:31"/>
    <n v="2.6000000000063217"/>
    <x v="12"/>
    <x v="1"/>
  </r>
  <r>
    <x v="13"/>
    <s v=""/>
    <x v="0"/>
    <x v="1570"/>
    <m/>
    <d v="2025-03-12T00:00:00"/>
    <x v="2"/>
    <s v="3124"/>
    <x v="57"/>
    <s v="PA"/>
    <x v="3"/>
    <x v="0"/>
    <d v="2025-03-12T00:00:00"/>
    <d v="1899-12-30T18:05:32"/>
    <d v="2025-03-12T00:00:00"/>
    <d v="1899-12-30T18:05:56"/>
    <d v="2025-03-12T00:00:00"/>
    <d v="1899-12-30T18:06:06"/>
    <x v="343"/>
    <x v="41"/>
    <s v="1330035908"/>
    <s v="FBO"/>
    <d v="1899-12-30T00:00:34"/>
    <x v="2335"/>
    <d v="1899-12-30T00:00:24"/>
    <s v="Ensacado"/>
    <s v="E002"/>
    <x v="1"/>
    <d v="1899-12-30T00:00:34"/>
    <d v="1899-12-30T00:00:10"/>
    <x v="8"/>
    <x v="13"/>
    <x v="3"/>
    <x v="1"/>
    <n v="1"/>
    <n v="0"/>
    <x v="1"/>
    <x v="1"/>
    <x v="2"/>
    <n v="1"/>
    <x v="1"/>
    <x v="1"/>
    <d v="1899-12-30T00:00:24"/>
    <d v="1899-12-30T00:00:24"/>
    <x v="0"/>
    <m/>
    <m/>
    <d v="1899-12-30T00:00:00"/>
    <d v="1899-12-30T00:00:34"/>
    <n v="4"/>
    <d v="1899-12-30T00:00:24"/>
    <n v="0.56666666666878029"/>
    <x v="9"/>
    <x v="1"/>
  </r>
  <r>
    <x v="13"/>
    <s v=""/>
    <x v="0"/>
    <x v="1571"/>
    <m/>
    <d v="2025-03-13T00:00:00"/>
    <x v="2"/>
    <s v="2916"/>
    <x v="14"/>
    <s v="PA"/>
    <x v="3"/>
    <x v="0"/>
    <d v="2025-03-13T00:00:00"/>
    <d v="1899-12-30T10:58:50"/>
    <d v="2025-03-13T00:00:00"/>
    <d v="1899-12-30T10:59:19"/>
    <d v="2025-03-13T00:00:00"/>
    <d v="1899-12-30T10:59:37"/>
    <x v="354"/>
    <x v="41"/>
    <s v="1330035909"/>
    <s v="FBO"/>
    <d v="1899-12-30T00:00:47"/>
    <x v="1484"/>
    <d v="1899-12-30T00:00:29"/>
    <s v="Ensacado"/>
    <s v="E002"/>
    <x v="1"/>
    <d v="1899-12-30T00:00:47"/>
    <d v="1899-12-30T00:00:18"/>
    <x v="5"/>
    <x v="14"/>
    <x v="3"/>
    <x v="1"/>
    <n v="1"/>
    <n v="0"/>
    <x v="1"/>
    <x v="1"/>
    <x v="2"/>
    <n v="1"/>
    <x v="1"/>
    <x v="1"/>
    <d v="1899-12-30T00:00:29"/>
    <d v="1899-12-30T00:00:29"/>
    <x v="0"/>
    <m/>
    <m/>
    <d v="1899-12-30T00:00:00"/>
    <d v="1899-12-30T00:00:47"/>
    <n v="5"/>
    <d v="1899-12-30T00:00:29"/>
    <n v="0.78333333333119093"/>
    <x v="4"/>
    <x v="1"/>
  </r>
  <r>
    <x v="13"/>
    <s v=""/>
    <x v="0"/>
    <x v="1560"/>
    <m/>
    <d v="2025-03-13T00:00:00"/>
    <x v="2"/>
    <s v="3124"/>
    <x v="57"/>
    <s v="PA"/>
    <x v="3"/>
    <x v="0"/>
    <d v="2025-03-13T00:00:00"/>
    <d v="1899-12-30T12:39:20"/>
    <d v="2025-03-13T00:00:00"/>
    <d v="1899-12-30T12:39:33"/>
    <d v="2025-03-13T00:00:00"/>
    <d v="1899-12-30T12:39:42"/>
    <x v="350"/>
    <x v="41"/>
    <s v="1330035910"/>
    <s v="FBO"/>
    <d v="1899-12-30T00:00:22"/>
    <x v="2323"/>
    <d v="1899-12-30T00:00:13"/>
    <s v="Ensacado"/>
    <s v="E002"/>
    <x v="1"/>
    <d v="1899-12-30T00:00:22"/>
    <d v="1899-12-30T00:00:09"/>
    <x v="13"/>
    <x v="14"/>
    <x v="3"/>
    <x v="1"/>
    <n v="1"/>
    <n v="0"/>
    <x v="1"/>
    <x v="1"/>
    <x v="2"/>
    <n v="1"/>
    <x v="1"/>
    <x v="1"/>
    <d v="1899-12-30T00:00:13"/>
    <d v="1899-12-30T00:00:13"/>
    <x v="0"/>
    <m/>
    <m/>
    <d v="1899-12-30T00:00:00"/>
    <d v="1899-12-30T00:00:22"/>
    <n v="5"/>
    <d v="1899-12-30T00:00:13"/>
    <n v="0.36666666666715031"/>
    <x v="11"/>
    <x v="1"/>
  </r>
  <r>
    <x v="13"/>
    <s v=""/>
    <x v="0"/>
    <x v="1553"/>
    <m/>
    <d v="2025-03-13T00:00:00"/>
    <x v="2"/>
    <s v="3124"/>
    <x v="57"/>
    <s v="PA"/>
    <x v="3"/>
    <x v="0"/>
    <d v="2025-03-13T00:00:00"/>
    <d v="1899-12-30T15:35:16"/>
    <d v="2025-03-13T00:00:00"/>
    <d v="1899-12-30T15:35:52"/>
    <d v="2025-03-13T00:00:00"/>
    <d v="1899-12-30T15:36:17"/>
    <x v="345"/>
    <x v="41"/>
    <s v="1330035911"/>
    <s v="FBO"/>
    <d v="1899-12-30T00:01:01"/>
    <x v="2103"/>
    <d v="1899-12-30T00:00:36"/>
    <s v="Ensacado"/>
    <s v="E002"/>
    <x v="1"/>
    <d v="1899-12-30T00:01:01"/>
    <d v="1899-12-30T00:00:25"/>
    <x v="10"/>
    <x v="14"/>
    <x v="3"/>
    <x v="1"/>
    <n v="1"/>
    <n v="0"/>
    <x v="1"/>
    <x v="1"/>
    <x v="2"/>
    <n v="1"/>
    <x v="1"/>
    <x v="1"/>
    <d v="1899-12-30T00:00:36"/>
    <d v="1899-12-30T00:00:36"/>
    <x v="0"/>
    <m/>
    <m/>
    <d v="1899-12-30T00:00:00"/>
    <d v="1899-12-30T00:01:01"/>
    <n v="5"/>
    <d v="1899-12-30T00:00:36"/>
    <n v="1.0166666666688506"/>
    <x v="14"/>
    <x v="1"/>
  </r>
  <r>
    <x v="13"/>
    <s v=""/>
    <x v="0"/>
    <x v="1568"/>
    <m/>
    <d v="2025-03-13T00:00:00"/>
    <x v="2"/>
    <s v="3124"/>
    <x v="57"/>
    <s v="PA"/>
    <x v="3"/>
    <x v="0"/>
    <d v="2025-03-13T00:00:00"/>
    <d v="1899-12-30T16:21:16"/>
    <d v="2025-03-13T00:00:00"/>
    <d v="1899-12-30T16:21:35"/>
    <d v="2025-03-13T00:00:00"/>
    <d v="1899-12-30T16:22:24"/>
    <x v="341"/>
    <x v="41"/>
    <s v="1330035912"/>
    <s v="FBO"/>
    <d v="1899-12-30T00:01:08"/>
    <x v="3527"/>
    <d v="1899-12-30T00:00:19"/>
    <s v="Ensacado"/>
    <s v="E002"/>
    <x v="1"/>
    <d v="1899-12-30T00:01:08"/>
    <d v="1899-12-30T00:00:49"/>
    <x v="7"/>
    <x v="14"/>
    <x v="3"/>
    <x v="1"/>
    <n v="1"/>
    <n v="0"/>
    <x v="1"/>
    <x v="1"/>
    <x v="2"/>
    <n v="1"/>
    <x v="1"/>
    <x v="1"/>
    <d v="1899-12-30T00:00:19"/>
    <d v="1899-12-30T00:00:19"/>
    <x v="0"/>
    <m/>
    <m/>
    <d v="1899-12-30T00:00:00"/>
    <d v="1899-12-30T00:01:08"/>
    <n v="5"/>
    <d v="1899-12-30T00:00:19"/>
    <n v="1.1333333333231721"/>
    <x v="8"/>
    <x v="1"/>
  </r>
  <r>
    <x v="13"/>
    <s v=""/>
    <x v="0"/>
    <x v="1554"/>
    <m/>
    <d v="2025-03-13T00:00:00"/>
    <x v="2"/>
    <s v="3124"/>
    <x v="57"/>
    <s v="PA"/>
    <x v="3"/>
    <x v="0"/>
    <d v="2025-03-13T00:00:00"/>
    <d v="1899-12-30T17:26:54"/>
    <d v="2025-03-13T00:00:00"/>
    <d v="1899-12-30T17:29:02"/>
    <d v="2025-03-13T00:00:00"/>
    <d v="1899-12-30T17:29:17"/>
    <x v="346"/>
    <x v="41"/>
    <s v="1330035913"/>
    <s v="FBO"/>
    <d v="1899-12-30T00:02:23"/>
    <x v="1587"/>
    <d v="1899-12-30T00:02:08"/>
    <s v="Ensacado"/>
    <s v="E002"/>
    <x v="1"/>
    <d v="1899-12-30T00:02:23"/>
    <d v="1899-12-30T00:00:15"/>
    <x v="11"/>
    <x v="14"/>
    <x v="3"/>
    <x v="1"/>
    <n v="1"/>
    <n v="0"/>
    <x v="1"/>
    <x v="1"/>
    <x v="2"/>
    <n v="1"/>
    <x v="1"/>
    <x v="1"/>
    <d v="1899-12-30T00:02:08"/>
    <d v="1899-12-30T00:02:08"/>
    <x v="0"/>
    <m/>
    <m/>
    <d v="1899-12-30T00:00:00"/>
    <d v="1899-12-30T00:02:23"/>
    <n v="5"/>
    <d v="1899-12-30T00:02:08"/>
    <n v="2.3833333333296025"/>
    <x v="12"/>
    <x v="1"/>
  </r>
  <r>
    <x v="13"/>
    <s v=""/>
    <x v="0"/>
    <x v="1553"/>
    <m/>
    <d v="2025-03-13T00:00:00"/>
    <x v="2"/>
    <s v="3124"/>
    <x v="57"/>
    <s v="PA"/>
    <x v="3"/>
    <x v="0"/>
    <d v="2025-03-13T00:00:00"/>
    <d v="1899-12-30T17:41:07"/>
    <d v="2025-03-13T00:00:00"/>
    <d v="1899-12-30T17:41:45"/>
    <d v="2025-03-13T00:00:00"/>
    <d v="1899-12-30T17:42:02"/>
    <x v="345"/>
    <x v="41"/>
    <s v="1330035914"/>
    <s v="FBO"/>
    <d v="1899-12-30T00:00:55"/>
    <x v="1611"/>
    <d v="1899-12-30T00:00:38"/>
    <s v="Ensacado"/>
    <s v="E002"/>
    <x v="1"/>
    <d v="1899-12-30T00:00:55"/>
    <d v="1899-12-30T00:00:17"/>
    <x v="11"/>
    <x v="14"/>
    <x v="3"/>
    <x v="1"/>
    <n v="1"/>
    <n v="0"/>
    <x v="1"/>
    <x v="1"/>
    <x v="2"/>
    <n v="1"/>
    <x v="1"/>
    <x v="1"/>
    <d v="1899-12-30T00:00:38"/>
    <d v="1899-12-30T00:00:38"/>
    <x v="0"/>
    <m/>
    <m/>
    <d v="1899-12-30T00:00:00"/>
    <d v="1899-12-30T00:00:55"/>
    <n v="5"/>
    <d v="1899-12-30T00:00:38"/>
    <n v="0.91666666667522989"/>
    <x v="12"/>
    <x v="1"/>
  </r>
  <r>
    <x v="13"/>
    <s v=""/>
    <x v="0"/>
    <x v="1558"/>
    <m/>
    <d v="2025-03-14T00:00:00"/>
    <x v="2"/>
    <s v="3320"/>
    <x v="12"/>
    <s v="PA"/>
    <x v="3"/>
    <x v="0"/>
    <d v="2025-03-14T00:00:00"/>
    <d v="1899-12-30T10:20:48"/>
    <d v="2025-03-14T00:00:00"/>
    <d v="1899-12-30T10:21:03"/>
    <d v="2025-03-14T00:00:00"/>
    <d v="1899-12-30T10:21:09"/>
    <x v="349"/>
    <x v="41"/>
    <s v="1330035915"/>
    <s v="FBO"/>
    <d v="1899-12-30T00:00:21"/>
    <x v="2289"/>
    <d v="1899-12-30T00:00:15"/>
    <s v="Ensacado"/>
    <s v="E002"/>
    <x v="1"/>
    <d v="1899-12-30T00:00:21"/>
    <d v="1899-12-30T00:00:06"/>
    <x v="5"/>
    <x v="15"/>
    <x v="3"/>
    <x v="1"/>
    <n v="1"/>
    <n v="0"/>
    <x v="1"/>
    <x v="1"/>
    <x v="2"/>
    <n v="1"/>
    <x v="1"/>
    <x v="1"/>
    <d v="1899-12-30T00:00:15"/>
    <d v="1899-12-30T00:00:15"/>
    <x v="0"/>
    <m/>
    <m/>
    <d v="1899-12-30T00:00:00"/>
    <d v="1899-12-30T00:00:21"/>
    <n v="6"/>
    <d v="1899-12-30T00:00:15"/>
    <n v="0.35000000000636966"/>
    <x v="4"/>
    <x v="1"/>
  </r>
  <r>
    <x v="13"/>
    <s v=""/>
    <x v="0"/>
    <x v="1562"/>
    <m/>
    <d v="2025-03-14T00:00:00"/>
    <x v="2"/>
    <s v="2906"/>
    <x v="11"/>
    <s v="PA"/>
    <x v="3"/>
    <x v="0"/>
    <d v="2025-03-14T00:00:00"/>
    <d v="1899-12-30T17:38:39"/>
    <d v="2025-03-14T00:00:00"/>
    <d v="1899-12-30T17:38:59"/>
    <d v="2025-03-14T00:00:00"/>
    <d v="1899-12-30T17:39:06"/>
    <x v="352"/>
    <x v="41"/>
    <s v="1330035916"/>
    <s v="FBO"/>
    <d v="1899-12-30T00:00:27"/>
    <x v="2343"/>
    <d v="1899-12-30T00:00:20"/>
    <s v="Ensacado"/>
    <s v="E002"/>
    <x v="1"/>
    <d v="1899-12-30T00:00:27"/>
    <d v="1899-12-30T00:00:07"/>
    <x v="11"/>
    <x v="15"/>
    <x v="3"/>
    <x v="1"/>
    <n v="1"/>
    <n v="0"/>
    <x v="1"/>
    <x v="1"/>
    <x v="2"/>
    <n v="1"/>
    <x v="1"/>
    <x v="1"/>
    <d v="1899-12-30T00:00:20"/>
    <d v="1899-12-30T00:00:20"/>
    <x v="0"/>
    <m/>
    <m/>
    <d v="1899-12-30T00:00:00"/>
    <d v="1899-12-30T00:00:27"/>
    <n v="6"/>
    <d v="1899-12-30T00:00:20"/>
    <n v="0.44999999999991047"/>
    <x v="12"/>
    <x v="1"/>
  </r>
  <r>
    <x v="13"/>
    <s v=""/>
    <x v="0"/>
    <x v="1572"/>
    <m/>
    <d v="2025-03-17T00:00:00"/>
    <x v="2"/>
    <s v="3124"/>
    <x v="57"/>
    <s v="PA"/>
    <x v="3"/>
    <x v="0"/>
    <d v="2025-03-17T00:00:00"/>
    <d v="1899-12-30T10:50:46"/>
    <d v="2025-03-17T00:00:00"/>
    <d v="1899-12-30T10:51:19"/>
    <d v="2025-03-17T00:00:00"/>
    <d v="1899-12-30T10:51:26"/>
    <x v="351"/>
    <x v="41"/>
    <s v="1330035918"/>
    <s v="FBO"/>
    <d v="1899-12-30T00:00:40"/>
    <x v="2343"/>
    <d v="1899-12-30T00:00:33"/>
    <s v="Ensacado"/>
    <s v="E002"/>
    <x v="1"/>
    <d v="1899-12-30T00:00:40"/>
    <d v="1899-12-30T00:00:07"/>
    <x v="5"/>
    <x v="16"/>
    <x v="4"/>
    <x v="1"/>
    <n v="1"/>
    <n v="0"/>
    <x v="1"/>
    <x v="1"/>
    <x v="2"/>
    <n v="1"/>
    <x v="1"/>
    <x v="1"/>
    <d v="1899-12-30T00:00:33"/>
    <d v="1899-12-30T00:00:33"/>
    <x v="0"/>
    <m/>
    <m/>
    <d v="1899-12-30T00:00:00"/>
    <d v="1899-12-30T00:00:40"/>
    <n v="2"/>
    <d v="1899-12-30T00:00:33"/>
    <n v="0.66666666666240104"/>
    <x v="4"/>
    <x v="1"/>
  </r>
  <r>
    <x v="13"/>
    <s v=""/>
    <x v="0"/>
    <x v="1573"/>
    <m/>
    <d v="2025-03-17T00:00:00"/>
    <x v="2"/>
    <s v="2906"/>
    <x v="11"/>
    <s v="PA"/>
    <x v="3"/>
    <x v="0"/>
    <d v="2025-03-17T00:00:00"/>
    <d v="1899-12-30T10:50:07"/>
    <d v="2025-03-17T00:00:00"/>
    <d v="1899-12-30T10:52:15"/>
    <d v="2025-03-17T00:00:00"/>
    <d v="1899-12-30T10:52:22"/>
    <x v="355"/>
    <x v="41"/>
    <s v="1330035919"/>
    <s v="FBO"/>
    <d v="1899-12-30T00:02:15"/>
    <x v="2343"/>
    <d v="1899-12-30T00:02:08"/>
    <s v="Ensacado"/>
    <s v="E002"/>
    <x v="1"/>
    <d v="1899-12-30T00:02:15"/>
    <d v="1899-12-30T00:00:07"/>
    <x v="5"/>
    <x v="16"/>
    <x v="4"/>
    <x v="1"/>
    <n v="1"/>
    <n v="0"/>
    <x v="1"/>
    <x v="1"/>
    <x v="2"/>
    <n v="1"/>
    <x v="1"/>
    <x v="1"/>
    <d v="1899-12-30T00:02:08"/>
    <d v="1899-12-30T00:02:08"/>
    <x v="0"/>
    <m/>
    <m/>
    <d v="1899-12-30T00:00:00"/>
    <d v="1899-12-30T00:02:15"/>
    <n v="2"/>
    <d v="1899-12-30T00:02:08"/>
    <n v="2.250000000000032"/>
    <x v="4"/>
    <x v="1"/>
  </r>
  <r>
    <x v="13"/>
    <s v=""/>
    <x v="0"/>
    <x v="1567"/>
    <m/>
    <d v="2025-03-18T00:00:00"/>
    <x v="2"/>
    <s v="2916"/>
    <x v="14"/>
    <s v="PA"/>
    <x v="3"/>
    <x v="0"/>
    <d v="2025-03-18T00:00:00"/>
    <d v="1899-12-30T10:12:04"/>
    <d v="2025-03-18T00:00:00"/>
    <d v="1899-12-30T10:12:15"/>
    <d v="2025-03-18T00:00:00"/>
    <d v="1899-12-30T10:12:20"/>
    <x v="310"/>
    <x v="41"/>
    <s v="1330035920"/>
    <s v="FBO"/>
    <d v="1899-12-30T00:00:16"/>
    <x v="2443"/>
    <d v="1899-12-30T00:00:11"/>
    <s v="Ensacado"/>
    <s v="E002"/>
    <x v="1"/>
    <d v="1899-12-30T00:00:16"/>
    <d v="1899-12-30T00:00:05"/>
    <x v="5"/>
    <x v="17"/>
    <x v="4"/>
    <x v="1"/>
    <n v="1"/>
    <n v="0"/>
    <x v="1"/>
    <x v="1"/>
    <x v="2"/>
    <n v="1"/>
    <x v="1"/>
    <x v="1"/>
    <d v="1899-12-30T00:00:11"/>
    <d v="1899-12-30T00:00:11"/>
    <x v="0"/>
    <m/>
    <m/>
    <d v="1899-12-30T00:00:00"/>
    <d v="1899-12-30T00:00:16"/>
    <n v="3"/>
    <d v="1899-12-30T00:00:11"/>
    <n v="0.26666666665922101"/>
    <x v="4"/>
    <x v="1"/>
  </r>
  <r>
    <x v="13"/>
    <s v=""/>
    <x v="0"/>
    <x v="1558"/>
    <m/>
    <d v="2025-03-18T00:00:00"/>
    <x v="2"/>
    <s v="3320"/>
    <x v="12"/>
    <s v="PA"/>
    <x v="3"/>
    <x v="0"/>
    <d v="2025-03-18T00:00:00"/>
    <d v="1899-12-30T10:44:11"/>
    <d v="2025-03-18T00:00:00"/>
    <d v="1899-12-30T10:44:27"/>
    <d v="2025-03-18T00:00:00"/>
    <d v="1899-12-30T10:44:31"/>
    <x v="349"/>
    <x v="41"/>
    <s v="1330035921"/>
    <s v="FBO"/>
    <d v="1899-12-30T00:00:20"/>
    <x v="2310"/>
    <d v="1899-12-30T00:00:16"/>
    <s v="Ensacado"/>
    <s v="E002"/>
    <x v="1"/>
    <d v="1899-12-30T00:00:20"/>
    <d v="1899-12-30T00:00:04"/>
    <x v="5"/>
    <x v="17"/>
    <x v="4"/>
    <x v="1"/>
    <n v="1"/>
    <n v="0"/>
    <x v="1"/>
    <x v="1"/>
    <x v="2"/>
    <n v="1"/>
    <x v="1"/>
    <x v="1"/>
    <d v="1899-12-30T00:00:16"/>
    <d v="1899-12-30T00:00:16"/>
    <x v="0"/>
    <m/>
    <m/>
    <d v="1899-12-30T00:00:00"/>
    <d v="1899-12-30T00:00:20"/>
    <n v="3"/>
    <d v="1899-12-30T00:00:16"/>
    <n v="0.33333333333120052"/>
    <x v="4"/>
    <x v="1"/>
  </r>
  <r>
    <x v="13"/>
    <s v=""/>
    <x v="0"/>
    <x v="1572"/>
    <m/>
    <d v="2025-03-18T00:00:00"/>
    <x v="2"/>
    <s v="3124"/>
    <x v="57"/>
    <s v="PA"/>
    <x v="3"/>
    <x v="0"/>
    <d v="2025-03-18T00:00:00"/>
    <d v="1899-12-30T12:18:28"/>
    <d v="2025-03-18T00:00:00"/>
    <d v="1899-12-30T12:19:17"/>
    <d v="2025-03-18T00:00:00"/>
    <d v="1899-12-30T12:19:23"/>
    <x v="351"/>
    <x v="41"/>
    <s v="1330035922"/>
    <s v="FBO"/>
    <d v="1899-12-30T00:00:55"/>
    <x v="2289"/>
    <d v="1899-12-30T00:00:49"/>
    <s v="Ensacado"/>
    <s v="E002"/>
    <x v="1"/>
    <d v="1899-12-30T00:00:55"/>
    <d v="1899-12-30T00:00:06"/>
    <x v="13"/>
    <x v="17"/>
    <x v="4"/>
    <x v="1"/>
    <n v="1"/>
    <n v="0"/>
    <x v="1"/>
    <x v="1"/>
    <x v="2"/>
    <n v="1"/>
    <x v="1"/>
    <x v="1"/>
    <d v="1899-12-30T00:00:49"/>
    <d v="1899-12-30T00:00:49"/>
    <x v="0"/>
    <m/>
    <m/>
    <d v="1899-12-30T00:00:00"/>
    <d v="1899-12-30T00:00:55"/>
    <n v="3"/>
    <d v="1899-12-30T00:00:49"/>
    <n v="0.91666666667507002"/>
    <x v="11"/>
    <x v="1"/>
  </r>
  <r>
    <x v="13"/>
    <s v=""/>
    <x v="0"/>
    <x v="1554"/>
    <m/>
    <d v="2025-03-18T00:00:00"/>
    <x v="2"/>
    <s v="3124"/>
    <x v="57"/>
    <s v="PA"/>
    <x v="3"/>
    <x v="0"/>
    <d v="2025-03-18T00:00:00"/>
    <d v="1899-12-30T16:04:29"/>
    <d v="2025-03-18T00:00:00"/>
    <d v="1899-12-30T16:04:40"/>
    <d v="2025-03-18T00:00:00"/>
    <d v="1899-12-30T16:04:47"/>
    <x v="346"/>
    <x v="41"/>
    <s v="1330035923"/>
    <s v="FBO"/>
    <d v="1899-12-30T00:00:18"/>
    <x v="2343"/>
    <d v="1899-12-30T00:00:11"/>
    <s v="Ensacado"/>
    <s v="E002"/>
    <x v="1"/>
    <d v="1899-12-30T00:00:18"/>
    <d v="1899-12-30T00:00:07"/>
    <x v="7"/>
    <x v="17"/>
    <x v="4"/>
    <x v="1"/>
    <n v="1"/>
    <n v="0"/>
    <x v="1"/>
    <x v="1"/>
    <x v="2"/>
    <n v="1"/>
    <x v="1"/>
    <x v="1"/>
    <d v="1899-12-30T00:00:11"/>
    <d v="1899-12-30T00:00:11"/>
    <x v="0"/>
    <m/>
    <m/>
    <d v="1899-12-30T00:00:00"/>
    <d v="1899-12-30T00:00:18"/>
    <n v="3"/>
    <d v="1899-12-30T00:00:11"/>
    <n v="0.30000000000963922"/>
    <x v="8"/>
    <x v="1"/>
  </r>
  <r>
    <x v="13"/>
    <s v=""/>
    <x v="0"/>
    <x v="1552"/>
    <m/>
    <d v="2025-03-18T00:00:00"/>
    <x v="2"/>
    <s v="3124"/>
    <x v="57"/>
    <s v="PA"/>
    <x v="3"/>
    <x v="0"/>
    <d v="2025-03-18T00:00:00"/>
    <d v="1899-12-30T16:05:28"/>
    <d v="2025-03-18T00:00:00"/>
    <d v="1899-12-30T16:05:48"/>
    <d v="2025-03-18T00:00:00"/>
    <d v="1899-12-30T16:05:59"/>
    <x v="344"/>
    <x v="41"/>
    <s v="1330035924"/>
    <s v="FBO"/>
    <d v="1899-12-30T00:00:31"/>
    <x v="2242"/>
    <d v="1899-12-30T00:00:20"/>
    <s v="Ensacado"/>
    <s v="E002"/>
    <x v="1"/>
    <d v="1899-12-30T00:00:31"/>
    <d v="1899-12-30T00:00:11"/>
    <x v="7"/>
    <x v="17"/>
    <x v="4"/>
    <x v="1"/>
    <n v="1"/>
    <n v="0"/>
    <x v="1"/>
    <x v="1"/>
    <x v="2"/>
    <n v="1"/>
    <x v="1"/>
    <x v="1"/>
    <d v="1899-12-30T00:00:20"/>
    <d v="1899-12-30T00:00:20"/>
    <x v="0"/>
    <m/>
    <m/>
    <d v="1899-12-30T00:00:00"/>
    <d v="1899-12-30T00:00:31"/>
    <n v="3"/>
    <d v="1899-12-30T00:00:20"/>
    <n v="0.51666666667196992"/>
    <x v="8"/>
    <x v="1"/>
  </r>
  <r>
    <x v="13"/>
    <s v=""/>
    <x v="0"/>
    <x v="1557"/>
    <m/>
    <d v="2025-03-19T00:00:00"/>
    <x v="2"/>
    <s v="3320"/>
    <x v="12"/>
    <s v="PA"/>
    <x v="3"/>
    <x v="0"/>
    <d v="2025-03-19T00:00:00"/>
    <d v="1899-12-30T12:39:33"/>
    <d v="2025-03-19T00:00:00"/>
    <d v="1899-12-30T12:40:59"/>
    <d v="2025-03-19T00:00:00"/>
    <d v="1899-12-30T12:42:14"/>
    <x v="25"/>
    <x v="41"/>
    <s v="1330035925"/>
    <s v="FBO"/>
    <d v="1899-12-30T00:00:00"/>
    <x v="782"/>
    <d v="1899-12-30T00:00:00"/>
    <s v="Ensacado"/>
    <s v="E002"/>
    <x v="1"/>
    <d v="1899-12-30T00:02:41"/>
    <d v="1899-12-30T00:01:15"/>
    <x v="13"/>
    <x v="18"/>
    <x v="4"/>
    <x v="1"/>
    <n v="1"/>
    <n v="0"/>
    <x v="1"/>
    <x v="1"/>
    <x v="2"/>
    <n v="1"/>
    <x v="1"/>
    <x v="1"/>
    <d v="1899-12-30T00:00:00"/>
    <d v="1899-12-30T00:00:00"/>
    <x v="0"/>
    <m/>
    <m/>
    <d v="1899-12-30T00:00:00"/>
    <d v="1899-12-30T00:02:41"/>
    <n v="4"/>
    <d v="1899-12-30T00:01:26"/>
    <n v="2.6833333333248532"/>
    <x v="11"/>
    <x v="1"/>
  </r>
  <r>
    <x v="13"/>
    <s v=""/>
    <x v="0"/>
    <x v="1555"/>
    <m/>
    <d v="2025-03-19T00:00:00"/>
    <x v="2"/>
    <s v="3124"/>
    <x v="57"/>
    <s v="PA"/>
    <x v="3"/>
    <x v="0"/>
    <d v="2025-03-19T00:00:00"/>
    <d v="1899-12-30T15:38:44"/>
    <d v="2025-03-19T00:00:00"/>
    <d v="1899-12-30T15:40:18"/>
    <d v="2025-03-19T00:00:00"/>
    <d v="1899-12-30T15:40:28"/>
    <x v="347"/>
    <x v="41"/>
    <s v="1330035926"/>
    <s v="FBO"/>
    <d v="1899-12-30T00:00:00"/>
    <x v="782"/>
    <d v="1899-12-30T00:00:00"/>
    <s v="Ensacado"/>
    <s v="E002"/>
    <x v="1"/>
    <d v="1899-12-30T00:01:44"/>
    <d v="1899-12-30T00:00:10"/>
    <x v="10"/>
    <x v="18"/>
    <x v="4"/>
    <x v="1"/>
    <n v="1"/>
    <n v="0"/>
    <x v="1"/>
    <x v="1"/>
    <x v="2"/>
    <n v="1"/>
    <x v="1"/>
    <x v="1"/>
    <d v="1899-12-30T00:00:00"/>
    <d v="1899-12-30T00:00:00"/>
    <x v="0"/>
    <m/>
    <m/>
    <d v="1899-12-30T00:00:00"/>
    <d v="1899-12-30T00:01:44"/>
    <n v="4"/>
    <d v="1899-12-30T00:01:34"/>
    <n v="1.7333333333280621"/>
    <x v="14"/>
    <x v="1"/>
  </r>
  <r>
    <x v="13"/>
    <s v=""/>
    <x v="0"/>
    <x v="1561"/>
    <m/>
    <d v="2025-03-19T00:00:00"/>
    <x v="2"/>
    <s v="3124"/>
    <x v="57"/>
    <s v="PA"/>
    <x v="3"/>
    <x v="0"/>
    <d v="2025-03-19T00:00:00"/>
    <d v="1899-12-30T17:15:49"/>
    <d v="2025-03-19T00:00:00"/>
    <d v="1899-12-30T17:16:17"/>
    <d v="2025-03-19T00:00:00"/>
    <d v="1899-12-30T17:16:27"/>
    <x v="351"/>
    <x v="41"/>
    <s v="1330035927"/>
    <s v="FBO"/>
    <d v="1899-12-30T00:00:00"/>
    <x v="782"/>
    <d v="1899-12-30T00:00:00"/>
    <s v="Ensacado"/>
    <s v="E002"/>
    <x v="1"/>
    <d v="1899-12-30T00:00:38"/>
    <d v="1899-12-30T00:00:10"/>
    <x v="11"/>
    <x v="18"/>
    <x v="4"/>
    <x v="1"/>
    <n v="1"/>
    <n v="0"/>
    <x v="1"/>
    <x v="1"/>
    <x v="2"/>
    <n v="1"/>
    <x v="1"/>
    <x v="1"/>
    <d v="1899-12-30T00:00:00"/>
    <d v="1899-12-30T00:00:00"/>
    <x v="0"/>
    <m/>
    <m/>
    <d v="1899-12-30T00:00:00"/>
    <d v="1899-12-30T00:00:38"/>
    <n v="4"/>
    <d v="1899-12-30T00:00:28"/>
    <n v="0.63333333332645125"/>
    <x v="12"/>
    <x v="1"/>
  </r>
  <r>
    <x v="13"/>
    <s v=""/>
    <x v="0"/>
    <x v="1574"/>
    <m/>
    <d v="2025-03-19T00:00:00"/>
    <x v="2"/>
    <s v="3320"/>
    <x v="12"/>
    <s v="PA"/>
    <x v="3"/>
    <x v="0"/>
    <d v="2025-03-19T00:00:00"/>
    <d v="1899-12-30T17:51:35"/>
    <d v="2025-03-19T00:00:00"/>
    <d v="1899-12-30T17:52:02"/>
    <d v="2025-03-19T00:00:00"/>
    <d v="1899-12-30T17:52:13"/>
    <x v="315"/>
    <x v="41"/>
    <s v="1330035928"/>
    <s v="FBO"/>
    <d v="1899-12-30T00:00:00"/>
    <x v="782"/>
    <d v="1899-12-30T00:00:00"/>
    <s v="Ensacado"/>
    <s v="E002"/>
    <x v="1"/>
    <d v="1899-12-30T00:00:38"/>
    <d v="1899-12-30T00:00:11"/>
    <x v="11"/>
    <x v="18"/>
    <x v="4"/>
    <x v="1"/>
    <n v="1"/>
    <n v="0"/>
    <x v="1"/>
    <x v="1"/>
    <x v="2"/>
    <n v="1"/>
    <x v="1"/>
    <x v="1"/>
    <d v="1899-12-30T00:00:00"/>
    <d v="1899-12-30T00:00:00"/>
    <x v="0"/>
    <m/>
    <m/>
    <d v="1899-12-30T00:00:00"/>
    <d v="1899-12-30T00:00:38"/>
    <n v="4"/>
    <d v="1899-12-30T00:00:27"/>
    <n v="0.63333333334067987"/>
    <x v="12"/>
    <x v="1"/>
  </r>
  <r>
    <x v="13"/>
    <s v=""/>
    <x v="0"/>
    <x v="1550"/>
    <m/>
    <d v="2025-03-20T00:00:00"/>
    <x v="2"/>
    <s v="3320"/>
    <x v="12"/>
    <s v="PA"/>
    <x v="3"/>
    <x v="0"/>
    <d v="2025-03-20T00:00:00"/>
    <d v="1899-12-30T11:20:31"/>
    <d v="2025-03-20T00:00:00"/>
    <d v="1899-12-30T11:21:02"/>
    <d v="2025-03-20T00:00:00"/>
    <d v="1899-12-30T11:21:53"/>
    <x v="342"/>
    <x v="41"/>
    <s v="1330035929"/>
    <s v="FBO"/>
    <d v="1899-12-30T00:01:22"/>
    <x v="2554"/>
    <d v="1899-12-30T00:00:31"/>
    <s v="Ensacado"/>
    <s v="E002"/>
    <x v="1"/>
    <d v="1899-12-30T00:01:22"/>
    <d v="1899-12-30T00:00:51"/>
    <x v="9"/>
    <x v="19"/>
    <x v="4"/>
    <x v="1"/>
    <n v="1"/>
    <n v="0"/>
    <x v="1"/>
    <x v="1"/>
    <x v="2"/>
    <n v="1"/>
    <x v="1"/>
    <x v="1"/>
    <d v="1899-12-30T00:00:31"/>
    <d v="1899-12-30T00:00:31"/>
    <x v="0"/>
    <m/>
    <m/>
    <d v="1899-12-30T00:00:00"/>
    <d v="1899-12-30T00:01:22"/>
    <n v="5"/>
    <d v="1899-12-30T00:00:31"/>
    <n v="1.3666666666607519"/>
    <x v="5"/>
    <x v="1"/>
  </r>
  <r>
    <x v="13"/>
    <s v=""/>
    <x v="0"/>
    <x v="1575"/>
    <m/>
    <d v="2025-03-20T00:00:00"/>
    <x v="2"/>
    <s v="3320"/>
    <x v="12"/>
    <s v="PA"/>
    <x v="3"/>
    <x v="0"/>
    <d v="2025-03-20T00:00:00"/>
    <d v="1899-12-30T15:13:15"/>
    <d v="2025-03-20T00:00:00"/>
    <d v="1899-12-30T15:14:13"/>
    <d v="2025-03-20T00:00:00"/>
    <d v="1899-12-30T15:14:23"/>
    <x v="356"/>
    <x v="41"/>
    <s v="1330035930"/>
    <s v="FBO"/>
    <d v="1899-12-30T00:01:08"/>
    <x v="2335"/>
    <d v="1899-12-30T00:00:58"/>
    <s v="Ensacado"/>
    <s v="E002"/>
    <x v="1"/>
    <d v="1899-12-30T00:01:08"/>
    <d v="1899-12-30T00:00:10"/>
    <x v="10"/>
    <x v="19"/>
    <x v="4"/>
    <x v="1"/>
    <n v="1"/>
    <n v="0"/>
    <x v="1"/>
    <x v="1"/>
    <x v="2"/>
    <n v="1"/>
    <x v="1"/>
    <x v="1"/>
    <d v="1899-12-30T00:00:58"/>
    <d v="1899-12-30T00:00:58"/>
    <x v="0"/>
    <m/>
    <m/>
    <d v="1899-12-30T00:00:00"/>
    <d v="1899-12-30T00:01:08"/>
    <n v="5"/>
    <d v="1899-12-30T00:00:58"/>
    <n v="1.1333333333375606"/>
    <x v="14"/>
    <x v="1"/>
  </r>
  <r>
    <x v="13"/>
    <s v=""/>
    <x v="0"/>
    <x v="1553"/>
    <m/>
    <d v="2025-03-20T00:00:00"/>
    <x v="2"/>
    <s v="3124"/>
    <x v="57"/>
    <s v="PA"/>
    <x v="3"/>
    <x v="0"/>
    <d v="2025-03-20T00:00:00"/>
    <d v="1899-12-30T17:58:15"/>
    <d v="2025-03-20T00:00:00"/>
    <d v="1899-12-30T17:58:39"/>
    <d v="2025-03-20T00:00:00"/>
    <d v="1899-12-30T17:58:50"/>
    <x v="345"/>
    <x v="41"/>
    <s v="1330035931"/>
    <s v="FBO"/>
    <d v="1899-12-30T00:00:35"/>
    <x v="2242"/>
    <d v="1899-12-30T00:00:24"/>
    <s v="Ensacado"/>
    <s v="E002"/>
    <x v="1"/>
    <d v="1899-12-30T00:00:35"/>
    <d v="1899-12-30T00:00:11"/>
    <x v="11"/>
    <x v="19"/>
    <x v="4"/>
    <x v="1"/>
    <n v="1"/>
    <n v="0"/>
    <x v="1"/>
    <x v="1"/>
    <x v="2"/>
    <n v="1"/>
    <x v="1"/>
    <x v="1"/>
    <d v="1899-12-30T00:00:24"/>
    <d v="1899-12-30T00:00:24"/>
    <x v="0"/>
    <m/>
    <m/>
    <d v="1899-12-30T00:00:00"/>
    <d v="1899-12-30T00:00:35"/>
    <n v="5"/>
    <d v="1899-12-30T00:00:24"/>
    <n v="0.58333333332948101"/>
    <x v="12"/>
    <x v="1"/>
  </r>
  <r>
    <x v="13"/>
    <s v=""/>
    <x v="0"/>
    <x v="1559"/>
    <m/>
    <d v="2025-03-21T00:00:00"/>
    <x v="2"/>
    <s v="3124"/>
    <x v="57"/>
    <s v="PA"/>
    <x v="3"/>
    <x v="0"/>
    <d v="2025-03-21T00:00:00"/>
    <d v="1899-12-30T17:52:59"/>
    <d v="2025-03-21T00:00:00"/>
    <d v="1899-12-30T17:53:12"/>
    <d v="2025-03-21T00:00:00"/>
    <d v="1899-12-30T17:53:19"/>
    <x v="350"/>
    <x v="41"/>
    <s v="1330035932"/>
    <s v="FBO"/>
    <d v="1899-12-30T00:00:20"/>
    <x v="2343"/>
    <d v="1899-12-30T00:00:13"/>
    <s v="Ensacado"/>
    <s v="E002"/>
    <x v="1"/>
    <d v="1899-12-30T00:00:20"/>
    <d v="1899-12-30T00:00:07"/>
    <x v="11"/>
    <x v="20"/>
    <x v="4"/>
    <x v="1"/>
    <n v="1"/>
    <n v="0"/>
    <x v="1"/>
    <x v="1"/>
    <x v="2"/>
    <n v="1"/>
    <x v="1"/>
    <x v="1"/>
    <d v="1899-12-30T00:00:13"/>
    <d v="1899-12-30T00:00:13"/>
    <x v="0"/>
    <m/>
    <m/>
    <d v="1899-12-30T00:00:00"/>
    <d v="1899-12-30T00:00:20"/>
    <n v="6"/>
    <d v="1899-12-30T00:00:13"/>
    <n v="0.33333333334558901"/>
    <x v="12"/>
    <x v="1"/>
  </r>
  <r>
    <x v="11"/>
    <s v=""/>
    <x v="0"/>
    <x v="1533"/>
    <s v="E6016MRS"/>
    <d v="2025-03-19T00:00:00"/>
    <x v="7"/>
    <s v="123661"/>
    <x v="59"/>
    <s v="PA"/>
    <x v="2"/>
    <x v="0"/>
    <d v="2025-03-19T00:00:00"/>
    <d v="1899-12-30T16:14:42"/>
    <d v="2025-03-19T00:00:00"/>
    <d v="1899-12-30T16:15:52"/>
    <d v="2025-03-19T00:00:00"/>
    <d v="1899-12-30T16:16:38"/>
    <x v="357"/>
    <x v="40"/>
    <s v="2108139736"/>
    <s v="FBO"/>
    <d v="1899-12-30T00:00:00"/>
    <x v="782"/>
    <d v="1899-12-30T00:00:00"/>
    <s v="Granel"/>
    <s v="E001"/>
    <x v="0"/>
    <d v="1899-12-30T00:01:56"/>
    <d v="1899-12-30T00:00:46"/>
    <x v="7"/>
    <x v="18"/>
    <x v="4"/>
    <x v="2"/>
    <n v="1"/>
    <n v="0"/>
    <x v="1"/>
    <x v="4"/>
    <x v="2"/>
    <n v="1"/>
    <x v="8"/>
    <x v="1"/>
    <d v="1899-12-30T00:00:00"/>
    <d v="1899-12-30T00:00:00"/>
    <x v="0"/>
    <m/>
    <m/>
    <d v="1899-12-30T00:00:00"/>
    <d v="1899-12-30T00:01:56"/>
    <n v="4"/>
    <d v="1899-12-30T00:01:10"/>
    <n v="1.9333333333295322"/>
    <x v="8"/>
    <x v="1"/>
  </r>
  <r>
    <x v="11"/>
    <s v=""/>
    <x v="0"/>
    <x v="1546"/>
    <s v="E3162KWR"/>
    <d v="2025-03-20T00:00:00"/>
    <x v="7"/>
    <s v="123661"/>
    <x v="59"/>
    <s v="PA"/>
    <x v="2"/>
    <x v="0"/>
    <d v="2025-03-20T00:00:00"/>
    <d v="1899-12-30T10:25:33"/>
    <d v="2025-03-20T00:00:00"/>
    <d v="1899-12-30T10:25:58"/>
    <d v="2025-03-20T00:00:00"/>
    <d v="1899-12-30T10:26:59"/>
    <x v="357"/>
    <x v="37"/>
    <s v="2108139744"/>
    <s v="FBO"/>
    <d v="1899-12-30T00:01:26"/>
    <x v="2394"/>
    <d v="1899-12-30T00:00:25"/>
    <s v="Granel"/>
    <s v="E001"/>
    <x v="0"/>
    <d v="1899-12-30T00:01:26"/>
    <d v="1899-12-30T00:01:01"/>
    <x v="5"/>
    <x v="19"/>
    <x v="4"/>
    <x v="2"/>
    <n v="1"/>
    <n v="0"/>
    <x v="1"/>
    <x v="4"/>
    <x v="2"/>
    <n v="1"/>
    <x v="8"/>
    <x v="1"/>
    <d v="1899-12-30T00:00:25"/>
    <d v="1899-12-30T00:00:25"/>
    <x v="0"/>
    <m/>
    <m/>
    <d v="1899-12-30T00:00:00"/>
    <d v="1899-12-30T00:01:26"/>
    <n v="5"/>
    <d v="1899-12-30T00:00:25"/>
    <n v="1.4333333333328113"/>
    <x v="4"/>
    <x v="1"/>
  </r>
  <r>
    <x v="11"/>
    <s v=""/>
    <x v="0"/>
    <x v="1525"/>
    <s v="E1723MVH"/>
    <d v="2025-03-20T00:00:00"/>
    <x v="7"/>
    <s v="123661"/>
    <x v="59"/>
    <s v="PA"/>
    <x v="2"/>
    <x v="0"/>
    <d v="2025-03-20T00:00:00"/>
    <d v="1899-12-30T10:40:44"/>
    <d v="2025-03-20T00:00:00"/>
    <d v="1899-12-30T10:41:20"/>
    <d v="2025-03-20T00:00:00"/>
    <d v="1899-12-30T10:42:10"/>
    <x v="357"/>
    <x v="37"/>
    <s v="2108139746"/>
    <s v="FBO"/>
    <d v="1899-12-30T00:01:26"/>
    <x v="2515"/>
    <d v="1899-12-30T00:00:36"/>
    <s v="Granel"/>
    <s v="E001"/>
    <x v="0"/>
    <d v="1899-12-30T00:01:26"/>
    <d v="1899-12-30T00:00:50"/>
    <x v="5"/>
    <x v="19"/>
    <x v="4"/>
    <x v="2"/>
    <n v="1"/>
    <n v="0"/>
    <x v="1"/>
    <x v="4"/>
    <x v="2"/>
    <n v="1"/>
    <x v="8"/>
    <x v="1"/>
    <d v="1899-12-30T00:00:36"/>
    <d v="1899-12-30T00:00:36"/>
    <x v="0"/>
    <m/>
    <m/>
    <d v="1899-12-30T00:00:00"/>
    <d v="1899-12-30T00:01:26"/>
    <n v="5"/>
    <d v="1899-12-30T00:00:36"/>
    <n v="1.4333333333327314"/>
    <x v="4"/>
    <x v="1"/>
  </r>
  <r>
    <x v="11"/>
    <s v=""/>
    <x v="0"/>
    <x v="1528"/>
    <s v="E2721LFZ"/>
    <d v="2025-03-20T00:00:00"/>
    <x v="7"/>
    <s v="123661"/>
    <x v="59"/>
    <s v="PA"/>
    <x v="2"/>
    <x v="0"/>
    <d v="2025-03-20T00:00:00"/>
    <d v="1899-12-30T10:44:05"/>
    <d v="2025-03-20T00:00:00"/>
    <d v="1899-12-30T10:44:34"/>
    <d v="2025-03-20T00:00:00"/>
    <d v="1899-12-30T10:45:46"/>
    <x v="357"/>
    <x v="37"/>
    <s v="2108139747"/>
    <s v="FBO"/>
    <d v="1899-12-30T00:01:41"/>
    <x v="2933"/>
    <d v="1899-12-30T00:00:29"/>
    <s v="Granel"/>
    <s v="E001"/>
    <x v="0"/>
    <d v="1899-12-30T00:01:41"/>
    <d v="1899-12-30T00:01:12"/>
    <x v="5"/>
    <x v="19"/>
    <x v="4"/>
    <x v="2"/>
    <n v="1"/>
    <n v="0"/>
    <x v="1"/>
    <x v="4"/>
    <x v="2"/>
    <n v="1"/>
    <x v="8"/>
    <x v="1"/>
    <d v="1899-12-30T00:00:29"/>
    <d v="1899-12-30T00:00:29"/>
    <x v="0"/>
    <m/>
    <m/>
    <d v="1899-12-30T00:00:00"/>
    <d v="1899-12-30T00:01:41"/>
    <n v="5"/>
    <d v="1899-12-30T00:00:29"/>
    <n v="1.6833333333311717"/>
    <x v="4"/>
    <x v="1"/>
  </r>
  <r>
    <x v="11"/>
    <s v=""/>
    <x v="0"/>
    <x v="1520"/>
    <s v="E7305LXF"/>
    <d v="2025-03-20T00:00:00"/>
    <x v="7"/>
    <s v="123661"/>
    <x v="59"/>
    <s v="PA"/>
    <x v="2"/>
    <x v="0"/>
    <d v="2025-03-20T00:00:00"/>
    <d v="1899-12-30T10:47:17"/>
    <d v="2025-03-20T00:00:00"/>
    <d v="1899-12-30T10:47:33"/>
    <d v="2025-03-20T00:00:00"/>
    <d v="1899-12-30T10:48:50"/>
    <x v="357"/>
    <x v="37"/>
    <s v="2108139748"/>
    <s v="FBO"/>
    <d v="1899-12-30T00:01:33"/>
    <x v="3837"/>
    <d v="1899-12-30T00:00:16"/>
    <s v="Granel"/>
    <s v="E001"/>
    <x v="0"/>
    <d v="1899-12-30T00:01:33"/>
    <d v="1899-12-30T00:01:17"/>
    <x v="5"/>
    <x v="19"/>
    <x v="4"/>
    <x v="2"/>
    <n v="1"/>
    <n v="0"/>
    <x v="1"/>
    <x v="4"/>
    <x v="2"/>
    <n v="1"/>
    <x v="8"/>
    <x v="1"/>
    <d v="1899-12-30T00:00:16"/>
    <d v="1899-12-30T00:00:16"/>
    <x v="0"/>
    <m/>
    <m/>
    <d v="1899-12-30T00:00:00"/>
    <d v="1899-12-30T00:01:33"/>
    <n v="5"/>
    <d v="1899-12-30T00:00:16"/>
    <n v="1.5500000000016012"/>
    <x v="4"/>
    <x v="1"/>
  </r>
  <r>
    <x v="11"/>
    <s v=""/>
    <x v="0"/>
    <x v="1522"/>
    <s v="E3342KHK"/>
    <d v="2025-03-20T00:00:00"/>
    <x v="7"/>
    <s v="123661"/>
    <x v="59"/>
    <s v="PA"/>
    <x v="2"/>
    <x v="0"/>
    <d v="2025-03-20T00:00:00"/>
    <d v="1899-12-30T10:50:40"/>
    <d v="2025-03-20T00:00:00"/>
    <d v="1899-12-30T10:52:13"/>
    <d v="2025-03-20T00:00:00"/>
    <d v="1899-12-30T10:52:52"/>
    <x v="357"/>
    <x v="37"/>
    <s v="2108139749"/>
    <s v="FBO"/>
    <d v="1899-12-30T00:02:12"/>
    <x v="460"/>
    <d v="1899-12-30T00:01:33"/>
    <s v="Granel"/>
    <s v="E001"/>
    <x v="0"/>
    <d v="1899-12-30T00:02:12"/>
    <d v="1899-12-30T00:00:39"/>
    <x v="5"/>
    <x v="19"/>
    <x v="4"/>
    <x v="2"/>
    <n v="1"/>
    <n v="0"/>
    <x v="1"/>
    <x v="4"/>
    <x v="2"/>
    <n v="1"/>
    <x v="8"/>
    <x v="1"/>
    <d v="1899-12-30T00:01:33"/>
    <d v="1899-12-30T00:01:33"/>
    <x v="0"/>
    <m/>
    <m/>
    <d v="1899-12-30T00:00:00"/>
    <d v="1899-12-30T00:02:12"/>
    <n v="5"/>
    <d v="1899-12-30T00:01:33"/>
    <n v="2.2000000000032216"/>
    <x v="4"/>
    <x v="1"/>
  </r>
  <r>
    <x v="11"/>
    <s v=""/>
    <x v="0"/>
    <x v="1525"/>
    <s v="E1723MVH"/>
    <d v="2025-03-20T00:00:00"/>
    <x v="7"/>
    <s v="123661"/>
    <x v="59"/>
    <s v="PA"/>
    <x v="2"/>
    <x v="0"/>
    <d v="2025-03-20T00:00:00"/>
    <d v="1899-12-30T10:54:19"/>
    <d v="2025-03-20T00:00:00"/>
    <d v="1899-12-30T10:56:22"/>
    <d v="2025-03-20T00:00:00"/>
    <d v="1899-12-30T10:59:42"/>
    <x v="357"/>
    <x v="37"/>
    <s v="2108139750"/>
    <s v="FBO"/>
    <d v="1899-12-30T00:05:23"/>
    <x v="3867"/>
    <d v="1899-12-30T00:02:03"/>
    <s v="Granel"/>
    <s v="E001"/>
    <x v="0"/>
    <d v="1899-12-30T00:05:23"/>
    <d v="1899-12-30T00:03:20"/>
    <x v="5"/>
    <x v="19"/>
    <x v="4"/>
    <x v="2"/>
    <n v="1"/>
    <n v="0"/>
    <x v="1"/>
    <x v="4"/>
    <x v="2"/>
    <n v="1"/>
    <x v="8"/>
    <x v="1"/>
    <d v="1899-12-30T00:02:03"/>
    <d v="1899-12-30T00:02:03"/>
    <x v="0"/>
    <m/>
    <m/>
    <d v="1899-12-30T00:00:00"/>
    <d v="1899-12-30T00:05:23"/>
    <n v="5"/>
    <d v="1899-12-30T00:02:03"/>
    <n v="5.3833333333391842"/>
    <x v="4"/>
    <x v="1"/>
  </r>
  <r>
    <x v="11"/>
    <s v=""/>
    <x v="0"/>
    <x v="1528"/>
    <s v="E2721LFZ"/>
    <d v="2025-03-20T00:00:00"/>
    <x v="7"/>
    <s v="123661"/>
    <x v="59"/>
    <s v="PA"/>
    <x v="2"/>
    <x v="0"/>
    <d v="2025-03-20T00:00:00"/>
    <d v="1899-12-30T11:02:54"/>
    <d v="2025-03-20T00:00:00"/>
    <d v="1899-12-30T11:06:39"/>
    <d v="2025-03-20T00:00:00"/>
    <d v="1899-12-30T11:07:31"/>
    <x v="357"/>
    <x v="37"/>
    <s v="2108139751"/>
    <s v="FBO"/>
    <d v="1899-12-30T00:04:37"/>
    <x v="2504"/>
    <d v="1899-12-30T00:03:45"/>
    <s v="Granel"/>
    <s v="E001"/>
    <x v="0"/>
    <d v="1899-12-30T00:04:37"/>
    <d v="1899-12-30T00:00:52"/>
    <x v="9"/>
    <x v="19"/>
    <x v="4"/>
    <x v="2"/>
    <n v="1"/>
    <n v="0"/>
    <x v="1"/>
    <x v="4"/>
    <x v="2"/>
    <n v="1"/>
    <x v="8"/>
    <x v="1"/>
    <d v="1899-12-30T00:03:45"/>
    <d v="1899-12-30T00:03:45"/>
    <x v="0"/>
    <m/>
    <m/>
    <d v="1899-12-30T00:00:00"/>
    <d v="1899-12-30T00:04:37"/>
    <n v="5"/>
    <d v="1899-12-30T00:03:45"/>
    <n v="4.6166666666687739"/>
    <x v="5"/>
    <x v="1"/>
  </r>
  <r>
    <x v="11"/>
    <s v=""/>
    <x v="0"/>
    <x v="1576"/>
    <s v="E8067JPN"/>
    <d v="2025-03-20T00:00:00"/>
    <x v="7"/>
    <s v="123661"/>
    <x v="59"/>
    <s v="PA"/>
    <x v="2"/>
    <x v="0"/>
    <d v="2025-03-20T00:00:00"/>
    <d v="1899-12-30T11:14:40"/>
    <d v="2025-03-20T00:00:00"/>
    <d v="1899-12-30T11:14:53"/>
    <d v="2025-03-20T00:00:00"/>
    <d v="1899-12-30T11:16:07"/>
    <x v="357"/>
    <x v="37"/>
    <s v="2108139752"/>
    <s v="FBO"/>
    <d v="1899-12-30T00:01:27"/>
    <x v="2516"/>
    <d v="1899-12-30T00:00:13"/>
    <s v="Granel"/>
    <s v="E001"/>
    <x v="0"/>
    <d v="1899-12-30T00:01:27"/>
    <d v="1899-12-30T00:01:14"/>
    <x v="9"/>
    <x v="19"/>
    <x v="4"/>
    <x v="2"/>
    <n v="1"/>
    <n v="0"/>
    <x v="1"/>
    <x v="4"/>
    <x v="2"/>
    <n v="1"/>
    <x v="8"/>
    <x v="1"/>
    <d v="1899-12-30T00:00:13"/>
    <d v="1899-12-30T00:00:13"/>
    <x v="0"/>
    <m/>
    <m/>
    <d v="1899-12-30T00:00:00"/>
    <d v="1899-12-30T00:01:27"/>
    <n v="5"/>
    <d v="1899-12-30T00:00:13"/>
    <n v="1.449999999993592"/>
    <x v="5"/>
    <x v="1"/>
  </r>
  <r>
    <x v="11"/>
    <s v=""/>
    <x v="0"/>
    <x v="1543"/>
    <s v="E3720KHG"/>
    <d v="2025-03-20T00:00:00"/>
    <x v="7"/>
    <s v="123661"/>
    <x v="59"/>
    <s v="PA"/>
    <x v="2"/>
    <x v="0"/>
    <d v="2025-03-20T00:00:00"/>
    <d v="1899-12-30T11:18:48"/>
    <d v="2025-03-20T00:00:00"/>
    <d v="1899-12-30T11:19:01"/>
    <d v="2025-03-20T00:00:00"/>
    <d v="1899-12-30T11:20:24"/>
    <x v="357"/>
    <x v="37"/>
    <s v="2108139753"/>
    <s v="FBO"/>
    <d v="1899-12-30T00:01:36"/>
    <x v="2508"/>
    <d v="1899-12-30T00:00:13"/>
    <s v="Granel"/>
    <s v="E001"/>
    <x v="0"/>
    <d v="1899-12-30T00:01:36"/>
    <d v="1899-12-30T00:01:23"/>
    <x v="9"/>
    <x v="19"/>
    <x v="4"/>
    <x v="2"/>
    <n v="1"/>
    <n v="0"/>
    <x v="1"/>
    <x v="4"/>
    <x v="2"/>
    <n v="1"/>
    <x v="8"/>
    <x v="1"/>
    <d v="1899-12-30T00:00:13"/>
    <d v="1899-12-30T00:00:13"/>
    <x v="0"/>
    <m/>
    <m/>
    <d v="1899-12-30T00:00:00"/>
    <d v="1899-12-30T00:01:36"/>
    <n v="5"/>
    <d v="1899-12-30T00:00:13"/>
    <n v="1.5999999999983316"/>
    <x v="5"/>
    <x v="1"/>
  </r>
  <r>
    <x v="11"/>
    <s v=""/>
    <x v="0"/>
    <x v="1533"/>
    <s v="E6016MRS"/>
    <d v="2025-03-20T00:00:00"/>
    <x v="7"/>
    <s v="123661"/>
    <x v="59"/>
    <s v="PA"/>
    <x v="2"/>
    <x v="0"/>
    <d v="2025-03-20T00:00:00"/>
    <d v="1899-12-30T11:21:56"/>
    <d v="2025-03-20T00:00:00"/>
    <d v="1899-12-30T11:22:10"/>
    <d v="2025-03-20T00:00:00"/>
    <d v="1899-12-30T11:23:52"/>
    <x v="357"/>
    <x v="37"/>
    <s v="2108139754"/>
    <s v="FBO"/>
    <d v="1899-12-30T00:01:56"/>
    <x v="3868"/>
    <d v="1899-12-30T00:00:14"/>
    <s v="Granel"/>
    <s v="E001"/>
    <x v="0"/>
    <d v="1899-12-30T00:01:56"/>
    <d v="1899-12-30T00:01:42"/>
    <x v="9"/>
    <x v="19"/>
    <x v="4"/>
    <x v="2"/>
    <n v="1"/>
    <n v="0"/>
    <x v="1"/>
    <x v="4"/>
    <x v="2"/>
    <n v="1"/>
    <x v="8"/>
    <x v="1"/>
    <d v="1899-12-30T00:00:14"/>
    <d v="1899-12-30T00:00:14"/>
    <x v="0"/>
    <m/>
    <m/>
    <d v="1899-12-30T00:00:00"/>
    <d v="1899-12-30T00:01:56"/>
    <n v="5"/>
    <d v="1899-12-30T00:00:14"/>
    <n v="1.9333333333440006"/>
    <x v="5"/>
    <x v="1"/>
  </r>
  <r>
    <x v="11"/>
    <s v=""/>
    <x v="0"/>
    <x v="1525"/>
    <s v="E1723MVH"/>
    <d v="2025-03-20T00:00:00"/>
    <x v="7"/>
    <s v="123661"/>
    <x v="59"/>
    <s v="PA"/>
    <x v="2"/>
    <x v="0"/>
    <d v="2025-03-20T00:00:00"/>
    <d v="1899-12-30T11:33:38"/>
    <d v="2025-03-20T00:00:00"/>
    <d v="1899-12-30T11:33:52"/>
    <d v="2025-03-20T00:00:00"/>
    <d v="1899-12-30T11:34:41"/>
    <x v="357"/>
    <x v="37"/>
    <s v="2108139755"/>
    <s v="FBO"/>
    <d v="1899-12-30T00:01:03"/>
    <x v="3527"/>
    <d v="1899-12-30T00:00:14"/>
    <s v="Granel"/>
    <s v="E001"/>
    <x v="0"/>
    <d v="1899-12-30T00:01:03"/>
    <d v="1899-12-30T00:00:49"/>
    <x v="9"/>
    <x v="19"/>
    <x v="4"/>
    <x v="2"/>
    <n v="1"/>
    <n v="0"/>
    <x v="1"/>
    <x v="4"/>
    <x v="2"/>
    <n v="1"/>
    <x v="8"/>
    <x v="1"/>
    <d v="1899-12-30T00:00:14"/>
    <d v="1899-12-30T00:00:14"/>
    <x v="0"/>
    <m/>
    <m/>
    <d v="1899-12-30T00:00:00"/>
    <d v="1899-12-30T00:01:03"/>
    <n v="5"/>
    <d v="1899-12-30T00:00:14"/>
    <n v="1.0500000000048004"/>
    <x v="5"/>
    <x v="1"/>
  </r>
  <r>
    <x v="11"/>
    <s v=""/>
    <x v="0"/>
    <x v="1529"/>
    <s v="E8038KGV"/>
    <d v="2025-03-20T00:00:00"/>
    <x v="7"/>
    <s v="123661"/>
    <x v="59"/>
    <s v="PA"/>
    <x v="2"/>
    <x v="0"/>
    <d v="2025-03-20T00:00:00"/>
    <d v="1899-12-30T11:47:01"/>
    <d v="2025-03-20T00:00:00"/>
    <d v="1899-12-30T11:47:15"/>
    <d v="2025-03-20T00:00:00"/>
    <d v="1899-12-30T11:47:58"/>
    <x v="357"/>
    <x v="37"/>
    <s v="2108139756"/>
    <s v="FBO"/>
    <d v="1899-12-30T00:00:57"/>
    <x v="3531"/>
    <d v="1899-12-30T00:00:14"/>
    <s v="Granel"/>
    <s v="E001"/>
    <x v="0"/>
    <d v="1899-12-30T00:00:57"/>
    <d v="1899-12-30T00:00:43"/>
    <x v="9"/>
    <x v="19"/>
    <x v="4"/>
    <x v="2"/>
    <n v="1"/>
    <n v="0"/>
    <x v="1"/>
    <x v="4"/>
    <x v="2"/>
    <n v="1"/>
    <x v="8"/>
    <x v="1"/>
    <d v="1899-12-30T00:00:14"/>
    <d v="1899-12-30T00:00:14"/>
    <x v="0"/>
    <m/>
    <m/>
    <d v="1899-12-30T00:00:00"/>
    <d v="1899-12-30T00:00:57"/>
    <n v="5"/>
    <d v="1899-12-30T00:00:14"/>
    <n v="0.94999999999679119"/>
    <x v="5"/>
    <x v="1"/>
  </r>
  <r>
    <x v="11"/>
    <s v="2025006006"/>
    <x v="0"/>
    <x v="1577"/>
    <s v="E3602KFL"/>
    <d v="2025-03-20T00:00:00"/>
    <x v="7"/>
    <s v="123661"/>
    <x v="59"/>
    <s v="PA"/>
    <x v="2"/>
    <x v="0"/>
    <d v="2025-03-20T00:00:00"/>
    <d v="1899-12-30T11:09:01"/>
    <d v="2025-03-20T00:00:00"/>
    <d v="1899-12-30T11:09:41"/>
    <d v="2025-03-20T00:00:00"/>
    <d v="1899-12-30T12:10:43"/>
    <x v="0"/>
    <x v="0"/>
    <s v="2108139757"/>
    <s v="FBO"/>
    <d v="1899-12-30T01:01:42"/>
    <x v="2113"/>
    <d v="1899-12-30T00:00:40"/>
    <s v="Granel"/>
    <s v="E001"/>
    <x v="0"/>
    <d v="1899-12-30T01:01:42"/>
    <d v="1899-12-30T01:01:02"/>
    <x v="9"/>
    <x v="19"/>
    <x v="4"/>
    <x v="2"/>
    <n v="0"/>
    <n v="0"/>
    <x v="0"/>
    <x v="4"/>
    <x v="2"/>
    <n v="0"/>
    <x v="8"/>
    <x v="0"/>
    <d v="1899-12-30T00:00:40"/>
    <d v="1899-12-30T00:00:40"/>
    <x v="0"/>
    <m/>
    <m/>
    <d v="1899-12-30T00:00:00"/>
    <d v="1899-12-30T01:01:42"/>
    <n v="5"/>
    <d v="1899-12-30T00:00:40"/>
    <n v="61.69999999999677"/>
    <x v="11"/>
    <x v="0"/>
  </r>
  <r>
    <x v="11"/>
    <s v=""/>
    <x v="0"/>
    <x v="1523"/>
    <s v="E8907KGP"/>
    <d v="2025-03-20T00:00:00"/>
    <x v="7"/>
    <s v="123661"/>
    <x v="59"/>
    <s v="PA"/>
    <x v="2"/>
    <x v="0"/>
    <d v="2025-03-20T00:00:00"/>
    <d v="1899-12-30T13:02:03"/>
    <d v="2025-03-20T00:00:00"/>
    <d v="1899-12-30T13:02:16"/>
    <d v="2025-03-20T00:00:00"/>
    <d v="1899-12-30T13:03:43"/>
    <x v="357"/>
    <x v="37"/>
    <s v="2108139760"/>
    <s v="FBO"/>
    <d v="1899-12-30T00:01:40"/>
    <x v="3869"/>
    <d v="1899-12-30T00:00:13"/>
    <s v="Granel"/>
    <s v="E001"/>
    <x v="0"/>
    <d v="1899-12-30T00:01:40"/>
    <d v="1899-12-30T00:01:27"/>
    <x v="6"/>
    <x v="19"/>
    <x v="4"/>
    <x v="2"/>
    <n v="1"/>
    <n v="0"/>
    <x v="1"/>
    <x v="4"/>
    <x v="2"/>
    <n v="1"/>
    <x v="8"/>
    <x v="1"/>
    <d v="1899-12-30T00:00:13"/>
    <d v="1899-12-30T00:00:13"/>
    <x v="0"/>
    <m/>
    <m/>
    <d v="1899-12-30T00:00:00"/>
    <d v="1899-12-30T00:01:40"/>
    <n v="5"/>
    <d v="1899-12-30T00:00:13"/>
    <n v="1.6666666666703911"/>
    <x v="6"/>
    <x v="1"/>
  </r>
  <r>
    <x v="11"/>
    <s v="2025006052"/>
    <x v="0"/>
    <x v="926"/>
    <s v="E6907LCY"/>
    <d v="2025-03-20T00:00:00"/>
    <x v="9"/>
    <s v="3124"/>
    <x v="57"/>
    <s v="PA"/>
    <x v="2"/>
    <x v="0"/>
    <d v="2025-03-20T00:00:00"/>
    <d v="1899-12-30T16:11:18"/>
    <d v="2025-03-20T00:00:00"/>
    <d v="1899-12-30T16:12:00"/>
    <d v="2025-03-20T00:00:00"/>
    <d v="1899-12-30T16:33:57"/>
    <x v="0"/>
    <x v="0"/>
    <s v="2108139763"/>
    <s v="FBO"/>
    <d v="1899-12-30T00:22:39"/>
    <x v="741"/>
    <d v="1899-12-30T00:00:42"/>
    <s v="Ensacado"/>
    <s v="E002"/>
    <x v="0"/>
    <d v="1899-12-30T00:22:39"/>
    <d v="1899-12-30T00:21:57"/>
    <x v="7"/>
    <x v="19"/>
    <x v="4"/>
    <x v="1"/>
    <n v="0"/>
    <n v="0"/>
    <x v="0"/>
    <x v="1"/>
    <x v="2"/>
    <n v="0"/>
    <x v="8"/>
    <x v="1"/>
    <d v="1899-12-30T00:00:42"/>
    <d v="1899-12-30T00:00:42"/>
    <x v="0"/>
    <m/>
    <m/>
    <d v="1899-12-30T00:00:00"/>
    <d v="1899-12-30T00:22:39"/>
    <n v="5"/>
    <d v="1899-12-30T00:00:42"/>
    <n v="22.65000000000482"/>
    <x v="8"/>
    <x v="1"/>
  </r>
  <r>
    <x v="11"/>
    <s v=""/>
    <x v="0"/>
    <x v="1528"/>
    <s v="E2721LFZ"/>
    <d v="2025-03-20T00:00:00"/>
    <x v="7"/>
    <s v="123661"/>
    <x v="59"/>
    <s v="PA"/>
    <x v="2"/>
    <x v="0"/>
    <d v="2025-03-20T00:00:00"/>
    <d v="1899-12-30T16:36:03"/>
    <d v="2025-03-20T00:00:00"/>
    <d v="1899-12-30T16:39:05"/>
    <d v="2025-03-20T00:00:00"/>
    <d v="1899-12-30T16:40:01"/>
    <x v="357"/>
    <x v="40"/>
    <s v="2108139764"/>
    <s v="FBO"/>
    <d v="1899-12-30T00:03:58"/>
    <x v="2618"/>
    <d v="1899-12-30T00:03:02"/>
    <s v="Granel"/>
    <s v="E001"/>
    <x v="0"/>
    <d v="1899-12-30T00:03:58"/>
    <d v="1899-12-30T00:00:56"/>
    <x v="7"/>
    <x v="19"/>
    <x v="4"/>
    <x v="2"/>
    <n v="1"/>
    <n v="0"/>
    <x v="1"/>
    <x v="4"/>
    <x v="2"/>
    <n v="1"/>
    <x v="8"/>
    <x v="1"/>
    <d v="1899-12-30T00:03:02"/>
    <d v="1899-12-30T00:03:02"/>
    <x v="0"/>
    <m/>
    <m/>
    <d v="1899-12-30T00:00:00"/>
    <d v="1899-12-30T00:03:58"/>
    <n v="5"/>
    <d v="1899-12-30T00:03:02"/>
    <n v="3.9666666666672334"/>
    <x v="8"/>
    <x v="1"/>
  </r>
  <r>
    <x v="11"/>
    <s v=""/>
    <x v="0"/>
    <x v="1520"/>
    <s v="E7305LXF"/>
    <d v="2025-03-20T00:00:00"/>
    <x v="7"/>
    <s v="123661"/>
    <x v="59"/>
    <s v="PA"/>
    <x v="2"/>
    <x v="0"/>
    <d v="2025-03-20T00:00:00"/>
    <d v="1899-12-30T16:43:15"/>
    <d v="2025-03-20T00:00:00"/>
    <d v="1899-12-30T16:43:33"/>
    <d v="2025-03-20T00:00:00"/>
    <d v="1899-12-30T16:44:34"/>
    <x v="357"/>
    <x v="40"/>
    <s v="2108139765"/>
    <s v="FBO"/>
    <d v="1899-12-30T00:01:19"/>
    <x v="2394"/>
    <d v="1899-12-30T00:00:18"/>
    <s v="Granel"/>
    <s v="E001"/>
    <x v="0"/>
    <d v="1899-12-30T00:01:19"/>
    <d v="1899-12-30T00:01:01"/>
    <x v="7"/>
    <x v="19"/>
    <x v="4"/>
    <x v="2"/>
    <n v="1"/>
    <n v="0"/>
    <x v="1"/>
    <x v="4"/>
    <x v="2"/>
    <n v="1"/>
    <x v="8"/>
    <x v="1"/>
    <d v="1899-12-30T00:00:18"/>
    <d v="1899-12-30T00:00:18"/>
    <x v="0"/>
    <m/>
    <m/>
    <d v="1899-12-30T00:00:00"/>
    <d v="1899-12-30T00:01:19"/>
    <n v="5"/>
    <d v="1899-12-30T00:00:18"/>
    <n v="1.3166666666639415"/>
    <x v="8"/>
    <x v="1"/>
  </r>
  <r>
    <x v="11"/>
    <s v=""/>
    <x v="0"/>
    <x v="1530"/>
    <s v="E6968KBD"/>
    <d v="2025-03-20T00:00:00"/>
    <x v="7"/>
    <s v="123661"/>
    <x v="59"/>
    <s v="PA"/>
    <x v="2"/>
    <x v="0"/>
    <d v="2025-03-20T00:00:00"/>
    <d v="1899-12-30T16:45:45"/>
    <d v="2025-03-20T00:00:00"/>
    <d v="1899-12-30T16:45:57"/>
    <d v="2025-03-20T00:00:00"/>
    <d v="1899-12-30T16:46:37"/>
    <x v="357"/>
    <x v="40"/>
    <s v="2108139766"/>
    <s v="FBO"/>
    <d v="1899-12-30T00:00:52"/>
    <x v="2760"/>
    <d v="1899-12-30T00:00:12"/>
    <s v="Granel"/>
    <s v="E001"/>
    <x v="0"/>
    <d v="1899-12-30T00:00:52"/>
    <d v="1899-12-30T00:00:40"/>
    <x v="7"/>
    <x v="19"/>
    <x v="4"/>
    <x v="2"/>
    <n v="1"/>
    <n v="0"/>
    <x v="1"/>
    <x v="4"/>
    <x v="2"/>
    <n v="1"/>
    <x v="8"/>
    <x v="1"/>
    <d v="1899-12-30T00:00:12"/>
    <d v="1899-12-30T00:00:12"/>
    <x v="0"/>
    <m/>
    <m/>
    <d v="1899-12-30T00:00:00"/>
    <d v="1899-12-30T00:00:52"/>
    <n v="5"/>
    <d v="1899-12-30T00:00:12"/>
    <n v="0.86666666666387115"/>
    <x v="8"/>
    <x v="1"/>
  </r>
  <r>
    <x v="11"/>
    <s v=""/>
    <x v="0"/>
    <x v="1521"/>
    <s v="E4436LLN"/>
    <d v="2025-03-20T00:00:00"/>
    <x v="7"/>
    <s v="123661"/>
    <x v="59"/>
    <s v="PA"/>
    <x v="2"/>
    <x v="0"/>
    <d v="2025-03-20T00:00:00"/>
    <d v="1899-12-30T16:49:06"/>
    <d v="2025-03-20T00:00:00"/>
    <d v="1899-12-30T16:49:20"/>
    <d v="2025-03-20T00:00:00"/>
    <d v="1899-12-30T16:49:57"/>
    <x v="357"/>
    <x v="40"/>
    <s v="2108139767"/>
    <s v="FBO"/>
    <d v="1899-12-30T00:00:51"/>
    <x v="3529"/>
    <d v="1899-12-30T00:00:14"/>
    <s v="Granel"/>
    <s v="E001"/>
    <x v="0"/>
    <d v="1899-12-30T00:00:51"/>
    <d v="1899-12-30T00:00:37"/>
    <x v="7"/>
    <x v="19"/>
    <x v="4"/>
    <x v="2"/>
    <n v="1"/>
    <n v="0"/>
    <x v="1"/>
    <x v="4"/>
    <x v="2"/>
    <n v="1"/>
    <x v="8"/>
    <x v="1"/>
    <d v="1899-12-30T00:00:14"/>
    <d v="1899-12-30T00:00:14"/>
    <x v="0"/>
    <m/>
    <m/>
    <d v="1899-12-30T00:00:00"/>
    <d v="1899-12-30T00:00:51"/>
    <n v="5"/>
    <d v="1899-12-30T00:00:14"/>
    <n v="0.85000000000333031"/>
    <x v="8"/>
    <x v="1"/>
  </r>
  <r>
    <x v="11"/>
    <s v=""/>
    <x v="0"/>
    <x v="1522"/>
    <s v="E3342KHK"/>
    <d v="2025-03-20T00:00:00"/>
    <x v="7"/>
    <s v="123661"/>
    <x v="59"/>
    <s v="PA"/>
    <x v="2"/>
    <x v="0"/>
    <d v="2025-03-20T00:00:00"/>
    <d v="1899-12-30T16:51:03"/>
    <d v="2025-03-20T00:00:00"/>
    <d v="1899-12-30T16:51:16"/>
    <d v="2025-03-20T00:00:00"/>
    <d v="1899-12-30T16:51:47"/>
    <x v="357"/>
    <x v="40"/>
    <s v="2108139768"/>
    <s v="FBO"/>
    <d v="1899-12-30T00:00:44"/>
    <x v="2391"/>
    <d v="1899-12-30T00:00:13"/>
    <s v="Granel"/>
    <s v="E001"/>
    <x v="0"/>
    <d v="1899-12-30T00:00:44"/>
    <d v="1899-12-30T00:00:31"/>
    <x v="7"/>
    <x v="19"/>
    <x v="4"/>
    <x v="2"/>
    <n v="1"/>
    <n v="0"/>
    <x v="1"/>
    <x v="4"/>
    <x v="2"/>
    <n v="1"/>
    <x v="8"/>
    <x v="1"/>
    <d v="1899-12-30T00:00:13"/>
    <d v="1899-12-30T00:00:13"/>
    <x v="0"/>
    <m/>
    <m/>
    <d v="1899-12-30T00:00:00"/>
    <d v="1899-12-30T00:00:44"/>
    <n v="5"/>
    <d v="1899-12-30T00:00:13"/>
    <n v="0.733333333320072"/>
    <x v="8"/>
    <x v="1"/>
  </r>
  <r>
    <x v="11"/>
    <s v=""/>
    <x v="0"/>
    <x v="1525"/>
    <s v="E1723MVH"/>
    <d v="2025-03-20T00:00:00"/>
    <x v="7"/>
    <s v="123661"/>
    <x v="59"/>
    <s v="PA"/>
    <x v="2"/>
    <x v="0"/>
    <d v="2025-03-20T00:00:00"/>
    <d v="1899-12-30T16:53:08"/>
    <d v="2025-03-20T00:00:00"/>
    <d v="1899-12-30T16:53:26"/>
    <d v="2025-03-20T00:00:00"/>
    <d v="1899-12-30T16:54:22"/>
    <x v="357"/>
    <x v="40"/>
    <s v="2108139769"/>
    <s v="FBO"/>
    <d v="1899-12-30T00:01:14"/>
    <x v="2618"/>
    <d v="1899-12-30T00:00:18"/>
    <s v="Granel"/>
    <s v="E001"/>
    <x v="0"/>
    <d v="1899-12-30T00:01:14"/>
    <d v="1899-12-30T00:00:56"/>
    <x v="7"/>
    <x v="19"/>
    <x v="4"/>
    <x v="2"/>
    <n v="1"/>
    <n v="0"/>
    <x v="1"/>
    <x v="4"/>
    <x v="2"/>
    <n v="1"/>
    <x v="8"/>
    <x v="1"/>
    <d v="1899-12-30T00:00:18"/>
    <d v="1899-12-30T00:00:18"/>
    <x v="0"/>
    <m/>
    <m/>
    <d v="1899-12-30T00:00:00"/>
    <d v="1899-12-30T00:01:14"/>
    <n v="5"/>
    <d v="1899-12-30T00:00:18"/>
    <n v="1.2333333333455698"/>
    <x v="8"/>
    <x v="1"/>
  </r>
  <r>
    <x v="11"/>
    <s v=""/>
    <x v="0"/>
    <x v="1578"/>
    <s v="E0422HYG"/>
    <d v="2025-03-20T00:00:00"/>
    <x v="7"/>
    <s v="123661"/>
    <x v="59"/>
    <s v="PA"/>
    <x v="2"/>
    <x v="0"/>
    <d v="2025-03-20T00:00:00"/>
    <d v="1899-12-30T16:55:20"/>
    <d v="2025-03-20T00:00:00"/>
    <d v="1899-12-30T16:55:33"/>
    <d v="2025-03-20T00:00:00"/>
    <d v="1899-12-30T16:56:08"/>
    <x v="357"/>
    <x v="40"/>
    <s v="2108139770"/>
    <s v="FBO"/>
    <d v="1899-12-30T00:00:48"/>
    <x v="2407"/>
    <d v="1899-12-30T00:00:13"/>
    <s v="Granel"/>
    <s v="E001"/>
    <x v="0"/>
    <d v="1899-12-30T00:00:48"/>
    <d v="1899-12-30T00:00:35"/>
    <x v="7"/>
    <x v="19"/>
    <x v="4"/>
    <x v="2"/>
    <n v="1"/>
    <n v="0"/>
    <x v="1"/>
    <x v="4"/>
    <x v="2"/>
    <n v="1"/>
    <x v="8"/>
    <x v="1"/>
    <d v="1899-12-30T00:00:13"/>
    <d v="1899-12-30T00:00:13"/>
    <x v="0"/>
    <m/>
    <m/>
    <d v="1899-12-30T00:00:00"/>
    <d v="1899-12-30T00:00:48"/>
    <n v="5"/>
    <d v="1899-12-30T00:00:13"/>
    <n v="0.80000000000636007"/>
    <x v="8"/>
    <x v="1"/>
  </r>
  <r>
    <x v="11"/>
    <s v=""/>
    <x v="0"/>
    <x v="959"/>
    <s v="E6554HRN"/>
    <d v="2025-03-20T00:00:00"/>
    <x v="7"/>
    <s v="123661"/>
    <x v="59"/>
    <s v="PA"/>
    <x v="2"/>
    <x v="0"/>
    <d v="2025-03-20T00:00:00"/>
    <d v="1899-12-30T16:57:30"/>
    <d v="2025-03-20T00:00:00"/>
    <d v="1899-12-30T16:58:17"/>
    <d v="2025-03-20T00:00:00"/>
    <d v="1899-12-30T16:58:56"/>
    <x v="357"/>
    <x v="40"/>
    <s v="2108139771"/>
    <s v="FBO"/>
    <d v="1899-12-30T00:01:26"/>
    <x v="460"/>
    <d v="1899-12-30T00:00:47"/>
    <s v="Granel"/>
    <s v="E001"/>
    <x v="0"/>
    <d v="1899-12-30T00:01:26"/>
    <d v="1899-12-30T00:00:39"/>
    <x v="7"/>
    <x v="19"/>
    <x v="4"/>
    <x v="2"/>
    <n v="1"/>
    <n v="0"/>
    <x v="1"/>
    <x v="4"/>
    <x v="2"/>
    <n v="1"/>
    <x v="8"/>
    <x v="1"/>
    <d v="1899-12-30T00:00:47"/>
    <d v="1899-12-30T00:00:47"/>
    <x v="0"/>
    <m/>
    <m/>
    <d v="1899-12-30T00:00:00"/>
    <d v="1899-12-30T00:01:26"/>
    <n v="5"/>
    <d v="1899-12-30T00:00:47"/>
    <n v="1.4333333333328113"/>
    <x v="8"/>
    <x v="1"/>
  </r>
  <r>
    <x v="11"/>
    <s v=""/>
    <x v="0"/>
    <x v="1545"/>
    <s v="E7662MMP"/>
    <d v="2025-03-20T00:00:00"/>
    <x v="7"/>
    <s v="123661"/>
    <x v="59"/>
    <s v="PA"/>
    <x v="2"/>
    <x v="0"/>
    <d v="2025-03-20T00:00:00"/>
    <d v="1899-12-30T16:59:55"/>
    <d v="2025-03-20T00:00:00"/>
    <d v="1899-12-30T17:00:13"/>
    <d v="2025-03-20T00:00:00"/>
    <d v="1899-12-30T17:00:39"/>
    <x v="357"/>
    <x v="40"/>
    <s v="2108139772"/>
    <s v="FBO"/>
    <d v="1899-12-30T00:00:44"/>
    <x v="827"/>
    <d v="1899-12-30T00:00:18"/>
    <s v="Granel"/>
    <s v="E001"/>
    <x v="0"/>
    <d v="1899-12-30T00:00:44"/>
    <d v="1899-12-30T00:00:26"/>
    <x v="7"/>
    <x v="19"/>
    <x v="4"/>
    <x v="2"/>
    <n v="1"/>
    <n v="0"/>
    <x v="1"/>
    <x v="4"/>
    <x v="2"/>
    <n v="1"/>
    <x v="8"/>
    <x v="1"/>
    <d v="1899-12-30T00:00:18"/>
    <d v="1899-12-30T00:00:18"/>
    <x v="0"/>
    <m/>
    <m/>
    <d v="1899-12-30T00:00:00"/>
    <d v="1899-12-30T00:00:44"/>
    <n v="5"/>
    <d v="1899-12-30T00:00:18"/>
    <n v="0.73333333333446049"/>
    <x v="12"/>
    <x v="1"/>
  </r>
  <r>
    <x v="11"/>
    <s v=""/>
    <x v="0"/>
    <x v="1546"/>
    <s v="E3162KWR"/>
    <d v="2025-03-20T00:00:00"/>
    <x v="7"/>
    <s v="123661"/>
    <x v="59"/>
    <s v="PA"/>
    <x v="2"/>
    <x v="0"/>
    <d v="2025-03-20T00:00:00"/>
    <d v="1899-12-30T17:01:34"/>
    <d v="2025-03-20T00:00:00"/>
    <d v="1899-12-30T17:01:45"/>
    <d v="2025-03-20T00:00:00"/>
    <d v="1899-12-30T17:02:17"/>
    <x v="357"/>
    <x v="40"/>
    <s v="2108139773"/>
    <s v="FBO"/>
    <d v="1899-12-30T00:00:43"/>
    <x v="1521"/>
    <d v="1899-12-30T00:00:11"/>
    <s v="Granel"/>
    <s v="E001"/>
    <x v="0"/>
    <d v="1899-12-30T00:00:43"/>
    <d v="1899-12-30T00:00:32"/>
    <x v="11"/>
    <x v="19"/>
    <x v="4"/>
    <x v="2"/>
    <n v="1"/>
    <n v="0"/>
    <x v="1"/>
    <x v="4"/>
    <x v="2"/>
    <n v="1"/>
    <x v="8"/>
    <x v="1"/>
    <d v="1899-12-30T00:00:11"/>
    <d v="1899-12-30T00:00:11"/>
    <x v="0"/>
    <m/>
    <m/>
    <d v="1899-12-30T00:00:00"/>
    <d v="1899-12-30T00:00:43"/>
    <n v="5"/>
    <d v="1899-12-30T00:00:11"/>
    <n v="0.71666666665921142"/>
    <x v="12"/>
    <x v="1"/>
  </r>
  <r>
    <x v="11"/>
    <s v=""/>
    <x v="0"/>
    <x v="1533"/>
    <s v="E6016MRS"/>
    <d v="2025-03-20T00:00:00"/>
    <x v="7"/>
    <s v="123661"/>
    <x v="59"/>
    <s v="PA"/>
    <x v="2"/>
    <x v="0"/>
    <d v="2025-03-20T00:00:00"/>
    <d v="1899-12-30T17:03:45"/>
    <d v="2025-03-20T00:00:00"/>
    <d v="1899-12-30T17:03:57"/>
    <d v="2025-03-20T00:00:00"/>
    <d v="1899-12-30T17:04:25"/>
    <x v="357"/>
    <x v="40"/>
    <s v="2108139774"/>
    <s v="FBO"/>
    <d v="1899-12-30T00:00:40"/>
    <x v="2464"/>
    <d v="1899-12-30T00:00:12"/>
    <s v="Granel"/>
    <s v="E001"/>
    <x v="0"/>
    <d v="1899-12-30T00:00:40"/>
    <d v="1899-12-30T00:00:28"/>
    <x v="11"/>
    <x v="19"/>
    <x v="4"/>
    <x v="2"/>
    <n v="1"/>
    <n v="0"/>
    <x v="1"/>
    <x v="4"/>
    <x v="2"/>
    <n v="1"/>
    <x v="8"/>
    <x v="1"/>
    <d v="1899-12-30T00:00:12"/>
    <d v="1899-12-30T00:00:12"/>
    <x v="0"/>
    <m/>
    <m/>
    <d v="1899-12-30T00:00:00"/>
    <d v="1899-12-30T00:00:40"/>
    <n v="5"/>
    <d v="1899-12-30T00:00:12"/>
    <n v="0.66666666666240104"/>
    <x v="12"/>
    <x v="1"/>
  </r>
  <r>
    <x v="11"/>
    <s v=""/>
    <x v="0"/>
    <x v="1538"/>
    <s v="E1246LSD"/>
    <d v="2025-03-20T00:00:00"/>
    <x v="7"/>
    <s v="123661"/>
    <x v="59"/>
    <s v="PA"/>
    <x v="2"/>
    <x v="0"/>
    <d v="2025-03-20T00:00:00"/>
    <d v="1899-12-30T17:05:20"/>
    <d v="2025-03-20T00:00:00"/>
    <d v="1899-12-30T17:06:31"/>
    <d v="2025-03-20T00:00:00"/>
    <d v="1899-12-30T17:06:58"/>
    <x v="357"/>
    <x v="40"/>
    <s v="2108139775"/>
    <s v="FBO"/>
    <d v="1899-12-30T00:01:38"/>
    <x v="1631"/>
    <d v="1899-12-30T00:01:11"/>
    <s v="Granel"/>
    <s v="E001"/>
    <x v="0"/>
    <d v="1899-12-30T00:01:38"/>
    <d v="1899-12-30T00:00:27"/>
    <x v="11"/>
    <x v="19"/>
    <x v="4"/>
    <x v="2"/>
    <n v="1"/>
    <n v="0"/>
    <x v="1"/>
    <x v="4"/>
    <x v="2"/>
    <n v="1"/>
    <x v="8"/>
    <x v="1"/>
    <d v="1899-12-30T00:01:11"/>
    <d v="1899-12-30T00:01:11"/>
    <x v="0"/>
    <m/>
    <m/>
    <d v="1899-12-30T00:00:00"/>
    <d v="1899-12-30T00:01:38"/>
    <n v="5"/>
    <d v="1899-12-30T00:01:11"/>
    <n v="1.6333333333344413"/>
    <x v="12"/>
    <x v="1"/>
  </r>
  <r>
    <x v="11"/>
    <s v=""/>
    <x v="0"/>
    <x v="1527"/>
    <s v="E0875KCY"/>
    <d v="2025-03-20T00:00:00"/>
    <x v="7"/>
    <s v="123661"/>
    <x v="59"/>
    <s v="PA"/>
    <x v="2"/>
    <x v="0"/>
    <d v="2025-03-20T00:00:00"/>
    <d v="1899-12-30T17:08:03"/>
    <d v="2025-03-20T00:00:00"/>
    <d v="1899-12-30T17:08:16"/>
    <d v="2025-03-20T00:00:00"/>
    <d v="1899-12-30T17:08:45"/>
    <x v="357"/>
    <x v="40"/>
    <s v="2108139776"/>
    <s v="FBO"/>
    <d v="1899-12-30T00:00:42"/>
    <x v="881"/>
    <d v="1899-12-30T00:00:13"/>
    <s v="Granel"/>
    <s v="E001"/>
    <x v="0"/>
    <d v="1899-12-30T00:00:42"/>
    <d v="1899-12-30T00:00:29"/>
    <x v="11"/>
    <x v="19"/>
    <x v="4"/>
    <x v="2"/>
    <n v="1"/>
    <n v="0"/>
    <x v="1"/>
    <x v="4"/>
    <x v="2"/>
    <n v="1"/>
    <x v="8"/>
    <x v="1"/>
    <d v="1899-12-30T00:00:13"/>
    <d v="1899-12-30T00:00:13"/>
    <x v="0"/>
    <m/>
    <m/>
    <d v="1899-12-30T00:00:00"/>
    <d v="1899-12-30T00:00:42"/>
    <n v="5"/>
    <d v="1899-12-30T00:00:13"/>
    <n v="0.69999999999835083"/>
    <x v="12"/>
    <x v="1"/>
  </r>
  <r>
    <x v="11"/>
    <s v=""/>
    <x v="0"/>
    <x v="1525"/>
    <s v="E1723MVH"/>
    <d v="2025-03-20T00:00:00"/>
    <x v="7"/>
    <s v="123661"/>
    <x v="59"/>
    <s v="PA"/>
    <x v="2"/>
    <x v="0"/>
    <d v="2025-03-20T00:00:00"/>
    <d v="1899-12-30T17:09:38"/>
    <d v="2025-03-20T00:00:00"/>
    <d v="1899-12-30T17:09:49"/>
    <d v="2025-03-20T00:00:00"/>
    <d v="1899-12-30T17:10:16"/>
    <x v="357"/>
    <x v="40"/>
    <s v="2108139777"/>
    <s v="FBO"/>
    <d v="1899-12-30T00:00:38"/>
    <x v="1631"/>
    <d v="1899-12-30T00:00:11"/>
    <s v="Granel"/>
    <s v="E001"/>
    <x v="0"/>
    <d v="1899-12-30T00:00:38"/>
    <d v="1899-12-30T00:00:27"/>
    <x v="11"/>
    <x v="19"/>
    <x v="4"/>
    <x v="2"/>
    <n v="1"/>
    <n v="0"/>
    <x v="1"/>
    <x v="4"/>
    <x v="2"/>
    <n v="1"/>
    <x v="8"/>
    <x v="1"/>
    <d v="1899-12-30T00:00:11"/>
    <d v="1899-12-30T00:00:11"/>
    <x v="0"/>
    <m/>
    <m/>
    <d v="1899-12-30T00:00:00"/>
    <d v="1899-12-30T00:00:38"/>
    <n v="5"/>
    <d v="1899-12-30T00:00:11"/>
    <n v="0.63333333332629138"/>
    <x v="12"/>
    <x v="1"/>
  </r>
  <r>
    <x v="11"/>
    <s v=""/>
    <x v="0"/>
    <x v="1532"/>
    <s v="E2005MPP"/>
    <d v="2025-03-20T00:00:00"/>
    <x v="7"/>
    <s v="123661"/>
    <x v="59"/>
    <s v="PA"/>
    <x v="2"/>
    <x v="0"/>
    <d v="2025-03-20T00:00:00"/>
    <d v="1899-12-30T17:11:13"/>
    <d v="2025-03-20T00:00:00"/>
    <d v="1899-12-30T17:11:24"/>
    <d v="2025-03-20T00:00:00"/>
    <d v="1899-12-30T17:11:47"/>
    <x v="357"/>
    <x v="40"/>
    <s v="2108139778"/>
    <s v="FBO"/>
    <d v="1899-12-30T00:00:34"/>
    <x v="550"/>
    <d v="1899-12-30T00:00:11"/>
    <s v="Granel"/>
    <s v="E001"/>
    <x v="0"/>
    <d v="1899-12-30T00:00:34"/>
    <d v="1899-12-30T00:00:23"/>
    <x v="11"/>
    <x v="19"/>
    <x v="4"/>
    <x v="2"/>
    <n v="1"/>
    <n v="0"/>
    <x v="1"/>
    <x v="4"/>
    <x v="2"/>
    <n v="1"/>
    <x v="8"/>
    <x v="1"/>
    <d v="1899-12-30T00:00:11"/>
    <d v="1899-12-30T00:00:11"/>
    <x v="0"/>
    <m/>
    <m/>
    <d v="1899-12-30T00:00:00"/>
    <d v="1899-12-30T00:00:34"/>
    <n v="5"/>
    <d v="1899-12-30T00:00:11"/>
    <n v="0.5666666666543918"/>
    <x v="12"/>
    <x v="1"/>
  </r>
  <r>
    <x v="11"/>
    <s v=""/>
    <x v="0"/>
    <x v="1578"/>
    <s v="E0422HYG"/>
    <d v="2025-03-20T00:00:00"/>
    <x v="7"/>
    <s v="123661"/>
    <x v="59"/>
    <s v="PA"/>
    <x v="2"/>
    <x v="0"/>
    <d v="2025-03-20T00:00:00"/>
    <d v="1899-12-30T17:12:54"/>
    <d v="2025-03-20T00:00:00"/>
    <d v="1899-12-30T17:13:05"/>
    <d v="2025-03-20T00:00:00"/>
    <d v="1899-12-30T17:13:30"/>
    <x v="357"/>
    <x v="40"/>
    <s v="2108139779"/>
    <s v="FBO"/>
    <d v="1899-12-30T00:00:36"/>
    <x v="2103"/>
    <d v="1899-12-30T00:00:11"/>
    <s v="Granel"/>
    <s v="E001"/>
    <x v="0"/>
    <d v="1899-12-30T00:00:36"/>
    <d v="1899-12-30T00:00:25"/>
    <x v="11"/>
    <x v="19"/>
    <x v="4"/>
    <x v="2"/>
    <n v="1"/>
    <n v="0"/>
    <x v="1"/>
    <x v="4"/>
    <x v="2"/>
    <n v="1"/>
    <x v="8"/>
    <x v="1"/>
    <d v="1899-12-30T00:00:11"/>
    <d v="1899-12-30T00:00:11"/>
    <x v="0"/>
    <m/>
    <m/>
    <d v="1899-12-30T00:00:00"/>
    <d v="1899-12-30T00:00:36"/>
    <n v="5"/>
    <d v="1899-12-30T00:00:11"/>
    <n v="0.59999999999034159"/>
    <x v="12"/>
    <x v="1"/>
  </r>
  <r>
    <x v="11"/>
    <s v=""/>
    <x v="0"/>
    <x v="1577"/>
    <s v="E3602KFL"/>
    <d v="2025-03-20T00:00:00"/>
    <x v="7"/>
    <s v="123661"/>
    <x v="59"/>
    <s v="PA"/>
    <x v="2"/>
    <x v="0"/>
    <d v="2025-03-20T00:00:00"/>
    <d v="1899-12-30T17:15:27"/>
    <d v="2025-03-20T00:00:00"/>
    <d v="1899-12-30T17:15:39"/>
    <d v="2025-03-20T00:00:00"/>
    <d v="1899-12-30T17:16:01"/>
    <x v="357"/>
    <x v="40"/>
    <s v="2108139780"/>
    <s v="FBO"/>
    <d v="1899-12-30T00:00:34"/>
    <x v="1561"/>
    <d v="1899-12-30T00:00:12"/>
    <s v="Granel"/>
    <s v="E001"/>
    <x v="0"/>
    <d v="1899-12-30T00:00:34"/>
    <d v="1899-12-30T00:00:22"/>
    <x v="11"/>
    <x v="19"/>
    <x v="4"/>
    <x v="2"/>
    <n v="1"/>
    <n v="0"/>
    <x v="1"/>
    <x v="4"/>
    <x v="2"/>
    <n v="1"/>
    <x v="8"/>
    <x v="1"/>
    <d v="1899-12-30T00:00:12"/>
    <d v="1899-12-30T00:00:12"/>
    <x v="0"/>
    <m/>
    <m/>
    <d v="1899-12-30T00:00:00"/>
    <d v="1899-12-30T00:00:34"/>
    <n v="5"/>
    <d v="1899-12-30T00:00:12"/>
    <n v="0.56666666666878029"/>
    <x v="12"/>
    <x v="1"/>
  </r>
  <r>
    <x v="11"/>
    <s v=""/>
    <x v="0"/>
    <x v="1527"/>
    <s v="E0875KCY"/>
    <d v="2025-03-20T00:00:00"/>
    <x v="7"/>
    <s v="123661"/>
    <x v="59"/>
    <s v="PA"/>
    <x v="2"/>
    <x v="0"/>
    <d v="2025-03-20T00:00:00"/>
    <d v="1899-12-30T17:17:21"/>
    <d v="2025-03-20T00:00:00"/>
    <d v="1899-12-30T17:17:38"/>
    <d v="2025-03-20T00:00:00"/>
    <d v="1899-12-30T17:18:34"/>
    <x v="357"/>
    <x v="40"/>
    <s v="2108139781"/>
    <s v="FBO"/>
    <d v="1899-12-30T00:01:13"/>
    <x v="2618"/>
    <d v="1899-12-30T00:00:17"/>
    <s v="Granel"/>
    <s v="E001"/>
    <x v="0"/>
    <d v="1899-12-30T00:01:13"/>
    <d v="1899-12-30T00:00:56"/>
    <x v="11"/>
    <x v="19"/>
    <x v="4"/>
    <x v="2"/>
    <n v="1"/>
    <n v="0"/>
    <x v="1"/>
    <x v="4"/>
    <x v="2"/>
    <n v="1"/>
    <x v="8"/>
    <x v="1"/>
    <d v="1899-12-30T00:00:17"/>
    <d v="1899-12-30T00:00:17"/>
    <x v="0"/>
    <m/>
    <m/>
    <d v="1899-12-30T00:00:00"/>
    <d v="1899-12-30T00:01:13"/>
    <n v="5"/>
    <d v="1899-12-30T00:00:17"/>
    <n v="1.2166666666703208"/>
    <x v="12"/>
    <x v="1"/>
  </r>
  <r>
    <x v="11"/>
    <s v=""/>
    <x v="0"/>
    <x v="1537"/>
    <s v="E2199KBG"/>
    <d v="2025-03-20T00:00:00"/>
    <x v="7"/>
    <s v="123661"/>
    <x v="59"/>
    <s v="PA"/>
    <x v="2"/>
    <x v="0"/>
    <d v="2025-03-20T00:00:00"/>
    <d v="1899-12-30T17:19:56"/>
    <d v="2025-03-20T00:00:00"/>
    <d v="1899-12-30T17:20:08"/>
    <d v="2025-03-20T00:00:00"/>
    <d v="1899-12-30T17:20:46"/>
    <x v="357"/>
    <x v="40"/>
    <s v="2108139782"/>
    <s v="FBO"/>
    <d v="1899-12-30T00:00:50"/>
    <x v="2580"/>
    <d v="1899-12-30T00:00:12"/>
    <s v="Granel"/>
    <s v="E001"/>
    <x v="0"/>
    <d v="1899-12-30T00:00:50"/>
    <d v="1899-12-30T00:00:38"/>
    <x v="11"/>
    <x v="19"/>
    <x v="4"/>
    <x v="2"/>
    <n v="1"/>
    <n v="0"/>
    <x v="1"/>
    <x v="4"/>
    <x v="2"/>
    <n v="1"/>
    <x v="8"/>
    <x v="1"/>
    <d v="1899-12-30T00:00:12"/>
    <d v="1899-12-30T00:00:12"/>
    <x v="0"/>
    <m/>
    <m/>
    <d v="1899-12-30T00:00:00"/>
    <d v="1899-12-30T00:00:50"/>
    <n v="5"/>
    <d v="1899-12-30T00:00:12"/>
    <n v="0.83333333332792137"/>
    <x v="12"/>
    <x v="1"/>
  </r>
  <r>
    <x v="11"/>
    <s v=""/>
    <x v="0"/>
    <x v="1525"/>
    <s v="E1723MVH"/>
    <d v="2025-03-20T00:00:00"/>
    <x v="7"/>
    <s v="123661"/>
    <x v="59"/>
    <s v="PA"/>
    <x v="2"/>
    <x v="0"/>
    <d v="2025-03-20T00:00:00"/>
    <d v="1899-12-30T17:21:42"/>
    <d v="2025-03-20T00:00:00"/>
    <d v="1899-12-30T17:21:52"/>
    <d v="2025-03-20T00:00:00"/>
    <d v="1899-12-30T17:22:21"/>
    <x v="357"/>
    <x v="40"/>
    <s v="2108139783"/>
    <s v="FBO"/>
    <d v="1899-12-30T00:00:39"/>
    <x v="881"/>
    <d v="1899-12-30T00:00:10"/>
    <s v="Granel"/>
    <s v="E001"/>
    <x v="0"/>
    <d v="1899-12-30T00:00:39"/>
    <d v="1899-12-30T00:00:29"/>
    <x v="11"/>
    <x v="19"/>
    <x v="4"/>
    <x v="2"/>
    <n v="1"/>
    <n v="0"/>
    <x v="1"/>
    <x v="4"/>
    <x v="2"/>
    <n v="1"/>
    <x v="8"/>
    <x v="1"/>
    <d v="1899-12-30T00:00:10"/>
    <d v="1899-12-30T00:00:10"/>
    <x v="0"/>
    <m/>
    <m/>
    <d v="1899-12-30T00:00:00"/>
    <d v="1899-12-30T00:00:39"/>
    <n v="5"/>
    <d v="1899-12-30T00:00:10"/>
    <n v="0.65000000000170033"/>
    <x v="12"/>
    <x v="1"/>
  </r>
  <r>
    <x v="11"/>
    <s v=""/>
    <x v="0"/>
    <x v="1578"/>
    <s v="E0422HYG"/>
    <d v="2025-03-20T00:00:00"/>
    <x v="7"/>
    <s v="123661"/>
    <x v="59"/>
    <s v="PA"/>
    <x v="2"/>
    <x v="0"/>
    <d v="2025-03-20T00:00:00"/>
    <d v="1899-12-30T17:23:18"/>
    <d v="2025-03-20T00:00:00"/>
    <d v="1899-12-30T17:23:52"/>
    <d v="2025-03-20T00:00:00"/>
    <d v="1899-12-30T17:24:16"/>
    <x v="357"/>
    <x v="40"/>
    <s v="2108139784"/>
    <s v="FBO"/>
    <d v="1899-12-30T00:00:58"/>
    <x v="1510"/>
    <d v="1899-12-30T00:00:34"/>
    <s v="Granel"/>
    <s v="E001"/>
    <x v="0"/>
    <d v="1899-12-30T00:00:58"/>
    <d v="1899-12-30T00:00:24"/>
    <x v="11"/>
    <x v="19"/>
    <x v="4"/>
    <x v="2"/>
    <n v="1"/>
    <n v="0"/>
    <x v="1"/>
    <x v="4"/>
    <x v="2"/>
    <n v="1"/>
    <x v="8"/>
    <x v="1"/>
    <d v="1899-12-30T00:00:34"/>
    <d v="1899-12-30T00:00:34"/>
    <x v="0"/>
    <m/>
    <m/>
    <d v="1899-12-30T00:00:00"/>
    <d v="1899-12-30T00:00:58"/>
    <n v="5"/>
    <d v="1899-12-30T00:00:34"/>
    <n v="0.96666666667204026"/>
    <x v="12"/>
    <x v="1"/>
  </r>
  <r>
    <x v="11"/>
    <s v=""/>
    <x v="0"/>
    <x v="1537"/>
    <s v="E2199KBG"/>
    <d v="2025-03-20T00:00:00"/>
    <x v="7"/>
    <s v="123661"/>
    <x v="59"/>
    <s v="PA"/>
    <x v="2"/>
    <x v="0"/>
    <d v="2025-03-20T00:00:00"/>
    <d v="1899-12-30T17:25:24"/>
    <d v="2025-03-20T00:00:00"/>
    <d v="1899-12-30T17:25:33"/>
    <d v="2025-03-20T00:00:00"/>
    <d v="1899-12-30T17:25:57"/>
    <x v="357"/>
    <x v="40"/>
    <s v="2108139785"/>
    <s v="FBO"/>
    <d v="1899-12-30T00:00:33"/>
    <x v="1510"/>
    <d v="1899-12-30T00:00:09"/>
    <s v="Granel"/>
    <s v="E001"/>
    <x v="0"/>
    <d v="1899-12-30T00:00:33"/>
    <d v="1899-12-30T00:00:24"/>
    <x v="11"/>
    <x v="19"/>
    <x v="4"/>
    <x v="2"/>
    <n v="1"/>
    <n v="0"/>
    <x v="1"/>
    <x v="4"/>
    <x v="2"/>
    <n v="1"/>
    <x v="8"/>
    <x v="1"/>
    <d v="1899-12-30T00:00:09"/>
    <d v="1899-12-30T00:00:09"/>
    <x v="0"/>
    <m/>
    <m/>
    <d v="1899-12-30T00:00:00"/>
    <d v="1899-12-30T00:00:33"/>
    <n v="5"/>
    <d v="1899-12-30T00:00:09"/>
    <n v="0.55000000000791971"/>
    <x v="12"/>
    <x v="1"/>
  </r>
  <r>
    <x v="11"/>
    <s v=""/>
    <x v="0"/>
    <x v="1530"/>
    <s v="E6968KBD"/>
    <d v="2025-03-20T00:00:00"/>
    <x v="7"/>
    <s v="123661"/>
    <x v="59"/>
    <s v="PA"/>
    <x v="2"/>
    <x v="0"/>
    <d v="2025-03-20T00:00:00"/>
    <d v="1899-12-30T17:26:49"/>
    <d v="2025-03-20T00:00:00"/>
    <d v="1899-12-30T17:27:08"/>
    <d v="2025-03-20T00:00:00"/>
    <d v="1899-12-30T17:27:39"/>
    <x v="357"/>
    <x v="40"/>
    <s v="2108139786"/>
    <s v="FBO"/>
    <d v="1899-12-30T00:00:50"/>
    <x v="2391"/>
    <d v="1899-12-30T00:00:19"/>
    <s v="Granel"/>
    <s v="E001"/>
    <x v="0"/>
    <d v="1899-12-30T00:00:50"/>
    <d v="1899-12-30T00:00:31"/>
    <x v="11"/>
    <x v="19"/>
    <x v="4"/>
    <x v="2"/>
    <n v="1"/>
    <n v="0"/>
    <x v="1"/>
    <x v="4"/>
    <x v="2"/>
    <n v="1"/>
    <x v="8"/>
    <x v="1"/>
    <d v="1899-12-30T00:00:19"/>
    <d v="1899-12-30T00:00:19"/>
    <x v="0"/>
    <m/>
    <m/>
    <d v="1899-12-30T00:00:00"/>
    <d v="1899-12-30T00:00:50"/>
    <n v="5"/>
    <d v="1899-12-30T00:00:19"/>
    <n v="0.83333333332808124"/>
    <x v="12"/>
    <x v="1"/>
  </r>
  <r>
    <x v="11"/>
    <s v=""/>
    <x v="0"/>
    <x v="1543"/>
    <s v="E3720KHG"/>
    <d v="2025-03-20T00:00:00"/>
    <x v="7"/>
    <s v="123661"/>
    <x v="59"/>
    <s v="PA"/>
    <x v="2"/>
    <x v="0"/>
    <d v="2025-03-20T00:00:00"/>
    <d v="1899-12-30T17:28:35"/>
    <d v="2025-03-20T00:00:00"/>
    <d v="1899-12-30T17:28:49"/>
    <d v="2025-03-20T00:00:00"/>
    <d v="1899-12-30T17:29:22"/>
    <x v="357"/>
    <x v="40"/>
    <s v="2108139787"/>
    <s v="FBO"/>
    <d v="1899-12-30T00:00:47"/>
    <x v="2439"/>
    <d v="1899-12-30T00:00:14"/>
    <s v="Granel"/>
    <s v="E001"/>
    <x v="0"/>
    <d v="1899-12-30T00:00:47"/>
    <d v="1899-12-30T00:00:33"/>
    <x v="11"/>
    <x v="19"/>
    <x v="4"/>
    <x v="2"/>
    <n v="1"/>
    <n v="0"/>
    <x v="1"/>
    <x v="4"/>
    <x v="2"/>
    <n v="1"/>
    <x v="8"/>
    <x v="1"/>
    <d v="1899-12-30T00:00:14"/>
    <d v="1899-12-30T00:00:14"/>
    <x v="0"/>
    <m/>
    <m/>
    <d v="1899-12-30T00:00:00"/>
    <d v="1899-12-30T00:00:47"/>
    <n v="5"/>
    <d v="1899-12-30T00:00:14"/>
    <n v="0.78333333333127086"/>
    <x v="12"/>
    <x v="1"/>
  </r>
  <r>
    <x v="11"/>
    <s v=""/>
    <x v="0"/>
    <x v="1524"/>
    <s v="E0444KPK"/>
    <d v="2025-03-20T00:00:00"/>
    <x v="7"/>
    <s v="123661"/>
    <x v="59"/>
    <s v="PA"/>
    <x v="2"/>
    <x v="0"/>
    <d v="2025-03-20T00:00:00"/>
    <d v="1899-12-30T17:30:18"/>
    <d v="2025-03-20T00:00:00"/>
    <d v="1899-12-30T17:30:34"/>
    <d v="2025-03-20T00:00:00"/>
    <d v="1899-12-30T17:31:08"/>
    <x v="357"/>
    <x v="40"/>
    <s v="2108139788"/>
    <s v="FBO"/>
    <d v="1899-12-30T00:00:50"/>
    <x v="2173"/>
    <d v="1899-12-30T00:00:16"/>
    <s v="Granel"/>
    <s v="E001"/>
    <x v="0"/>
    <d v="1899-12-30T00:00:50"/>
    <d v="1899-12-30T00:00:34"/>
    <x v="11"/>
    <x v="19"/>
    <x v="4"/>
    <x v="2"/>
    <n v="1"/>
    <n v="0"/>
    <x v="1"/>
    <x v="4"/>
    <x v="2"/>
    <n v="1"/>
    <x v="8"/>
    <x v="1"/>
    <d v="1899-12-30T00:00:16"/>
    <d v="1899-12-30T00:00:16"/>
    <x v="0"/>
    <m/>
    <m/>
    <d v="1899-12-30T00:00:00"/>
    <d v="1899-12-30T00:00:50"/>
    <n v="5"/>
    <d v="1899-12-30T00:00:16"/>
    <n v="0.83333333332808124"/>
    <x v="12"/>
    <x v="1"/>
  </r>
  <r>
    <x v="11"/>
    <s v=""/>
    <x v="0"/>
    <x v="1523"/>
    <s v="E8907KGP"/>
    <d v="2025-03-20T00:00:00"/>
    <x v="7"/>
    <s v="123661"/>
    <x v="59"/>
    <s v="PA"/>
    <x v="2"/>
    <x v="0"/>
    <d v="2025-03-20T00:00:00"/>
    <d v="1899-12-30T17:32:15"/>
    <d v="2025-03-20T00:00:00"/>
    <d v="1899-12-30T17:32:26"/>
    <d v="2025-03-20T00:00:00"/>
    <d v="1899-12-30T17:32:49"/>
    <x v="357"/>
    <x v="40"/>
    <s v="2108139789"/>
    <s v="FBO"/>
    <d v="1899-12-30T00:00:34"/>
    <x v="550"/>
    <d v="1899-12-30T00:00:11"/>
    <s v="Granel"/>
    <s v="E001"/>
    <x v="0"/>
    <d v="1899-12-30T00:00:34"/>
    <d v="1899-12-30T00:00:23"/>
    <x v="11"/>
    <x v="19"/>
    <x v="4"/>
    <x v="2"/>
    <n v="1"/>
    <n v="0"/>
    <x v="1"/>
    <x v="4"/>
    <x v="2"/>
    <n v="1"/>
    <x v="8"/>
    <x v="1"/>
    <d v="1899-12-30T00:00:11"/>
    <d v="1899-12-30T00:00:11"/>
    <x v="0"/>
    <m/>
    <m/>
    <d v="1899-12-30T00:00:00"/>
    <d v="1899-12-30T00:00:34"/>
    <n v="5"/>
    <d v="1899-12-30T00:00:11"/>
    <n v="0.56666666666878029"/>
    <x v="12"/>
    <x v="1"/>
  </r>
  <r>
    <x v="11"/>
    <s v="2025006078"/>
    <x v="0"/>
    <x v="1532"/>
    <s v="E2005MPP"/>
    <d v="2025-03-21T00:00:00"/>
    <x v="7"/>
    <s v="123661"/>
    <x v="59"/>
    <n v="38"/>
    <x v="30"/>
    <x v="0"/>
    <d v="2025-03-21T00:00:00"/>
    <d v="1899-12-30T06:57:11"/>
    <d v="2025-03-21T00:00:00"/>
    <d v="1899-12-30T06:57:53"/>
    <d v="2025-03-21T00:00:00"/>
    <d v="1899-12-30T08:01:14"/>
    <x v="0"/>
    <x v="0"/>
    <s v="2108139790"/>
    <s v="FBO"/>
    <d v="1899-12-30T01:04:03"/>
    <x v="1050"/>
    <d v="1899-12-30T00:00:42"/>
    <s v="Granel"/>
    <s v="E001"/>
    <x v="0"/>
    <d v="1899-12-30T01:04:03"/>
    <d v="1899-12-30T01:03:21"/>
    <x v="1"/>
    <x v="20"/>
    <x v="4"/>
    <x v="2"/>
    <n v="0"/>
    <n v="0"/>
    <x v="0"/>
    <x v="4"/>
    <x v="2"/>
    <n v="0"/>
    <x v="8"/>
    <x v="0"/>
    <d v="1899-12-30T00:00:42"/>
    <d v="1899-12-30T00:00:42"/>
    <x v="0"/>
    <m/>
    <m/>
    <d v="1899-12-30T00:00:00"/>
    <d v="1899-12-30T01:04:03"/>
    <n v="6"/>
    <d v="1899-12-30T00:00:42"/>
    <n v="64.049999999990419"/>
    <x v="2"/>
    <x v="0"/>
  </r>
  <r>
    <x v="11"/>
    <s v="2025006079"/>
    <x v="0"/>
    <x v="1579"/>
    <s v="E0392KCC"/>
    <d v="2025-03-21T00:00:00"/>
    <x v="7"/>
    <s v="123661"/>
    <x v="59"/>
    <s v="PA"/>
    <x v="2"/>
    <x v="0"/>
    <d v="2025-03-21T00:00:00"/>
    <d v="1899-12-30T07:10:18"/>
    <d v="2025-03-21T00:00:00"/>
    <d v="1899-12-30T07:11:00"/>
    <d v="2025-03-21T00:00:00"/>
    <d v="1899-12-30T08:14:42"/>
    <x v="0"/>
    <x v="0"/>
    <s v="2108139791"/>
    <s v="FBO"/>
    <d v="1899-12-30T01:04:24"/>
    <x v="3870"/>
    <d v="1899-12-30T00:00:42"/>
    <s v="Granel"/>
    <s v="E001"/>
    <x v="0"/>
    <d v="1899-12-30T01:04:24"/>
    <d v="1899-12-30T01:03:42"/>
    <x v="2"/>
    <x v="20"/>
    <x v="4"/>
    <x v="2"/>
    <n v="0"/>
    <n v="0"/>
    <x v="0"/>
    <x v="4"/>
    <x v="2"/>
    <n v="0"/>
    <x v="8"/>
    <x v="0"/>
    <d v="1899-12-30T00:00:42"/>
    <d v="1899-12-30T00:00:42"/>
    <x v="0"/>
    <m/>
    <m/>
    <d v="1899-12-30T00:00:00"/>
    <d v="1899-12-30T01:04:24"/>
    <n v="6"/>
    <d v="1899-12-30T00:00:42"/>
    <n v="64.400000000011261"/>
    <x v="2"/>
    <x v="0"/>
  </r>
  <r>
    <x v="11"/>
    <s v="2025006081"/>
    <x v="0"/>
    <x v="1576"/>
    <s v="E8067JPN"/>
    <d v="2025-03-21T00:00:00"/>
    <x v="7"/>
    <s v="123661"/>
    <x v="59"/>
    <s v="PA"/>
    <x v="2"/>
    <x v="0"/>
    <d v="2025-03-21T00:00:00"/>
    <d v="1899-12-30T07:23:02"/>
    <d v="2025-03-21T00:00:00"/>
    <d v="1899-12-30T07:23:43"/>
    <d v="2025-03-21T00:00:00"/>
    <d v="1899-12-30T08:17:37"/>
    <x v="0"/>
    <x v="0"/>
    <s v="2108139793"/>
    <s v="FBO"/>
    <d v="1899-12-30T00:54:35"/>
    <x v="3871"/>
    <d v="1899-12-30T00:00:41"/>
    <s v="Granel"/>
    <s v="E001"/>
    <x v="0"/>
    <d v="1899-12-30T00:54:35"/>
    <d v="1899-12-30T00:53:54"/>
    <x v="2"/>
    <x v="20"/>
    <x v="4"/>
    <x v="2"/>
    <n v="0"/>
    <n v="0"/>
    <x v="0"/>
    <x v="4"/>
    <x v="2"/>
    <n v="0"/>
    <x v="8"/>
    <x v="0"/>
    <d v="1899-12-30T00:00:41"/>
    <d v="1899-12-30T00:00:41"/>
    <x v="0"/>
    <m/>
    <m/>
    <d v="1899-12-30T00:00:00"/>
    <d v="1899-12-30T00:54:35"/>
    <n v="6"/>
    <d v="1899-12-30T00:00:41"/>
    <n v="54.583333333329605"/>
    <x v="2"/>
    <x v="0"/>
  </r>
  <r>
    <x v="11"/>
    <s v="2025006084"/>
    <x v="0"/>
    <x v="1545"/>
    <s v="E7662MMP"/>
    <d v="2025-03-21T00:00:00"/>
    <x v="7"/>
    <s v="123661"/>
    <x v="59"/>
    <s v="PA"/>
    <x v="2"/>
    <x v="0"/>
    <d v="2025-03-21T00:00:00"/>
    <d v="1899-12-30T07:37:55"/>
    <d v="2025-03-21T00:00:00"/>
    <d v="1899-12-30T07:38:36"/>
    <d v="2025-03-21T00:00:00"/>
    <d v="1899-12-30T08:19:29"/>
    <x v="0"/>
    <x v="0"/>
    <s v="2108139795"/>
    <s v="FBO"/>
    <d v="1899-12-30T00:41:34"/>
    <x v="3872"/>
    <d v="1899-12-30T00:00:41"/>
    <s v="Granel"/>
    <s v="E001"/>
    <x v="0"/>
    <d v="1899-12-30T00:41:34"/>
    <d v="1899-12-30T00:40:53"/>
    <x v="2"/>
    <x v="20"/>
    <x v="4"/>
    <x v="2"/>
    <n v="0"/>
    <n v="0"/>
    <x v="0"/>
    <x v="4"/>
    <x v="2"/>
    <n v="0"/>
    <x v="8"/>
    <x v="1"/>
    <d v="1899-12-30T00:00:41"/>
    <d v="1899-12-30T00:00:41"/>
    <x v="0"/>
    <m/>
    <m/>
    <d v="1899-12-30T00:00:00"/>
    <d v="1899-12-30T00:41:34"/>
    <n v="6"/>
    <d v="1899-12-30T00:00:41"/>
    <n v="41.566666666665597"/>
    <x v="2"/>
    <x v="1"/>
  </r>
  <r>
    <x v="11"/>
    <s v="2025006087"/>
    <x v="0"/>
    <x v="1524"/>
    <s v="E0444KPK"/>
    <d v="2025-03-21T00:00:00"/>
    <x v="7"/>
    <s v="123661"/>
    <x v="59"/>
    <s v="PA"/>
    <x v="2"/>
    <x v="0"/>
    <d v="2025-03-21T00:00:00"/>
    <d v="1899-12-30T07:56:31"/>
    <d v="2025-03-21T00:00:00"/>
    <d v="1899-12-30T07:57:12"/>
    <d v="2025-03-21T00:00:00"/>
    <d v="1899-12-30T08:31:10"/>
    <x v="0"/>
    <x v="0"/>
    <s v="2108139799"/>
    <s v="FBO"/>
    <d v="1899-12-30T00:34:39"/>
    <x v="333"/>
    <d v="1899-12-30T00:00:41"/>
    <s v="Granel"/>
    <s v="E001"/>
    <x v="0"/>
    <d v="1899-12-30T00:34:39"/>
    <d v="1899-12-30T00:33:58"/>
    <x v="2"/>
    <x v="20"/>
    <x v="4"/>
    <x v="2"/>
    <n v="0"/>
    <n v="0"/>
    <x v="0"/>
    <x v="4"/>
    <x v="2"/>
    <n v="0"/>
    <x v="8"/>
    <x v="1"/>
    <d v="1899-12-30T00:00:41"/>
    <d v="1899-12-30T00:00:41"/>
    <x v="0"/>
    <m/>
    <m/>
    <d v="1899-12-30T00:00:00"/>
    <d v="1899-12-30T00:34:39"/>
    <n v="6"/>
    <d v="1899-12-30T00:00:41"/>
    <n v="34.650000000000063"/>
    <x v="2"/>
    <x v="1"/>
  </r>
  <r>
    <x v="11"/>
    <s v="2025006085"/>
    <x v="0"/>
    <x v="959"/>
    <s v="E6554HRN"/>
    <d v="2025-03-21T00:00:00"/>
    <x v="7"/>
    <s v="123661"/>
    <x v="59"/>
    <s v="PA"/>
    <x v="2"/>
    <x v="0"/>
    <d v="2025-03-21T00:00:00"/>
    <d v="1899-12-30T07:50:02"/>
    <d v="2025-03-21T00:00:00"/>
    <d v="1899-12-30T07:50:43"/>
    <d v="2025-03-21T00:00:00"/>
    <d v="1899-12-30T08:36:34"/>
    <x v="0"/>
    <x v="0"/>
    <s v="2108139800"/>
    <s v="FBO"/>
    <d v="1899-12-30T00:46:32"/>
    <x v="2938"/>
    <d v="1899-12-30T00:00:41"/>
    <s v="Granel"/>
    <s v="E001"/>
    <x v="0"/>
    <d v="1899-12-30T00:46:32"/>
    <d v="1899-12-30T00:45:51"/>
    <x v="2"/>
    <x v="20"/>
    <x v="4"/>
    <x v="2"/>
    <n v="0"/>
    <n v="0"/>
    <x v="0"/>
    <x v="4"/>
    <x v="2"/>
    <n v="0"/>
    <x v="8"/>
    <x v="0"/>
    <d v="1899-12-30T00:00:41"/>
    <d v="1899-12-30T00:00:41"/>
    <x v="0"/>
    <m/>
    <m/>
    <d v="1899-12-30T00:00:00"/>
    <d v="1899-12-30T00:46:32"/>
    <n v="6"/>
    <d v="1899-12-30T00:00:41"/>
    <n v="46.533333333326354"/>
    <x v="2"/>
    <x v="0"/>
  </r>
  <r>
    <x v="11"/>
    <s v="2025006088"/>
    <x v="0"/>
    <x v="1539"/>
    <s v="E6254MKZ"/>
    <d v="2025-03-21T00:00:00"/>
    <x v="7"/>
    <s v="123661"/>
    <x v="59"/>
    <s v="PA"/>
    <x v="2"/>
    <x v="0"/>
    <d v="2025-03-21T00:00:00"/>
    <d v="1899-12-30T07:58:34"/>
    <d v="2025-03-21T00:00:00"/>
    <d v="1899-12-30T07:59:16"/>
    <d v="2025-03-21T00:00:00"/>
    <d v="1899-12-30T08:41:48"/>
    <x v="0"/>
    <x v="0"/>
    <s v="2108139801"/>
    <s v="FBO"/>
    <d v="1899-12-30T00:43:14"/>
    <x v="2635"/>
    <d v="1899-12-30T00:00:42"/>
    <s v="Granel"/>
    <s v="E001"/>
    <x v="0"/>
    <d v="1899-12-30T00:43:14"/>
    <d v="1899-12-30T00:42:32"/>
    <x v="2"/>
    <x v="20"/>
    <x v="4"/>
    <x v="2"/>
    <n v="0"/>
    <n v="0"/>
    <x v="0"/>
    <x v="4"/>
    <x v="2"/>
    <n v="0"/>
    <x v="8"/>
    <x v="1"/>
    <d v="1899-12-30T00:00:42"/>
    <d v="1899-12-30T00:00:42"/>
    <x v="0"/>
    <m/>
    <m/>
    <d v="1899-12-30T00:00:00"/>
    <d v="1899-12-30T00:43:14"/>
    <n v="6"/>
    <d v="1899-12-30T00:00:42"/>
    <n v="43.23333333333607"/>
    <x v="2"/>
    <x v="1"/>
  </r>
  <r>
    <x v="11"/>
    <s v="2025006092"/>
    <x v="0"/>
    <x v="1580"/>
    <s v="E4057JCM"/>
    <d v="2025-03-21T00:00:00"/>
    <x v="7"/>
    <s v="123661"/>
    <x v="59"/>
    <s v="S1"/>
    <x v="1"/>
    <x v="0"/>
    <d v="2025-03-21T00:00:00"/>
    <d v="1899-12-30T08:05:54"/>
    <d v="2025-03-21T00:00:00"/>
    <d v="1899-12-30T08:06:36"/>
    <d v="2025-03-21T00:00:00"/>
    <d v="1899-12-30T08:41:15"/>
    <x v="0"/>
    <x v="0"/>
    <s v="2108139802"/>
    <s v="FBO"/>
    <d v="1899-12-30T00:35:21"/>
    <x v="2841"/>
    <d v="1899-12-30T00:00:42"/>
    <s v="Granel"/>
    <s v="E001"/>
    <x v="0"/>
    <d v="1899-12-30T00:35:21"/>
    <d v="1899-12-30T00:34:39"/>
    <x v="3"/>
    <x v="20"/>
    <x v="4"/>
    <x v="2"/>
    <n v="0"/>
    <n v="0"/>
    <x v="0"/>
    <x v="4"/>
    <x v="2"/>
    <n v="0"/>
    <x v="8"/>
    <x v="1"/>
    <d v="1899-12-30T00:00:42"/>
    <d v="1899-12-30T00:00:42"/>
    <x v="0"/>
    <m/>
    <m/>
    <d v="1899-12-30T00:00:00"/>
    <d v="1899-12-30T00:35:21"/>
    <n v="6"/>
    <d v="1899-12-30T00:00:42"/>
    <n v="35.34999999999841"/>
    <x v="2"/>
    <x v="1"/>
  </r>
  <r>
    <x v="11"/>
    <s v="2025006098"/>
    <x v="0"/>
    <x v="1521"/>
    <s v="E4436LLN"/>
    <d v="2025-03-21T00:00:00"/>
    <x v="7"/>
    <s v="123661"/>
    <x v="59"/>
    <s v="PA"/>
    <x v="2"/>
    <x v="0"/>
    <d v="2025-03-21T00:00:00"/>
    <d v="1899-12-30T08:49:21"/>
    <d v="2025-03-21T00:00:00"/>
    <d v="1899-12-30T08:50:04"/>
    <d v="2025-03-21T00:00:00"/>
    <d v="1899-12-30T09:22:31"/>
    <x v="0"/>
    <x v="0"/>
    <s v="2108139803"/>
    <s v="FBO"/>
    <d v="1899-12-30T00:33:10"/>
    <x v="2692"/>
    <d v="1899-12-30T00:00:43"/>
    <s v="Granel"/>
    <s v="E001"/>
    <x v="0"/>
    <d v="1899-12-30T00:33:10"/>
    <d v="1899-12-30T00:32:27"/>
    <x v="3"/>
    <x v="20"/>
    <x v="4"/>
    <x v="2"/>
    <n v="0"/>
    <n v="0"/>
    <x v="0"/>
    <x v="4"/>
    <x v="2"/>
    <n v="0"/>
    <x v="8"/>
    <x v="1"/>
    <d v="1899-12-30T00:00:43"/>
    <d v="1899-12-30T00:00:43"/>
    <x v="0"/>
    <m/>
    <m/>
    <d v="1899-12-30T00:00:00"/>
    <d v="1899-12-30T00:33:10"/>
    <n v="6"/>
    <d v="1899-12-30T00:00:43"/>
    <n v="33.166666666655971"/>
    <x v="3"/>
    <x v="1"/>
  </r>
  <r>
    <x v="11"/>
    <s v="2025006117"/>
    <x v="0"/>
    <x v="1545"/>
    <s v="E7662MMP"/>
    <d v="2025-03-21T00:00:00"/>
    <x v="7"/>
    <s v="123661"/>
    <x v="59"/>
    <s v="PA"/>
    <x v="2"/>
    <x v="0"/>
    <d v="2025-03-21T00:00:00"/>
    <d v="1899-12-30T11:20:42"/>
    <d v="2025-03-21T00:00:00"/>
    <d v="1899-12-30T11:21:24"/>
    <d v="2025-03-21T00:00:00"/>
    <d v="1899-12-30T12:28:45"/>
    <x v="0"/>
    <x v="0"/>
    <s v="2108139805"/>
    <s v="FBO"/>
    <d v="1899-12-30T01:08:03"/>
    <x v="3873"/>
    <d v="1899-12-30T00:00:42"/>
    <s v="Granel"/>
    <s v="E001"/>
    <x v="0"/>
    <d v="1899-12-30T01:08:03"/>
    <d v="1899-12-30T01:07:21"/>
    <x v="9"/>
    <x v="20"/>
    <x v="4"/>
    <x v="2"/>
    <n v="0"/>
    <n v="0"/>
    <x v="0"/>
    <x v="4"/>
    <x v="2"/>
    <n v="0"/>
    <x v="8"/>
    <x v="0"/>
    <d v="1899-12-30T00:00:42"/>
    <d v="1899-12-30T00:00:42"/>
    <x v="0"/>
    <m/>
    <m/>
    <d v="1899-12-30T00:00:00"/>
    <d v="1899-12-30T01:08:03"/>
    <n v="6"/>
    <d v="1899-12-30T00:00:42"/>
    <n v="68.050000000007998"/>
    <x v="11"/>
    <x v="0"/>
  </r>
  <r>
    <x v="11"/>
    <s v="2025006118"/>
    <x v="0"/>
    <x v="1576"/>
    <s v="E8067JPN"/>
    <d v="2025-03-21T00:00:00"/>
    <x v="7"/>
    <s v="123661"/>
    <x v="59"/>
    <s v="PA"/>
    <x v="2"/>
    <x v="0"/>
    <d v="2025-03-21T00:00:00"/>
    <d v="1899-12-30T11:53:12"/>
    <d v="2025-03-21T00:00:00"/>
    <d v="1899-12-30T11:53:54"/>
    <d v="2025-03-21T00:00:00"/>
    <d v="1899-12-30T12:42:23"/>
    <x v="0"/>
    <x v="0"/>
    <s v="2108139806"/>
    <s v="FBO"/>
    <d v="1899-12-30T00:49:11"/>
    <x v="3874"/>
    <d v="1899-12-30T00:00:42"/>
    <s v="Granel"/>
    <s v="E001"/>
    <x v="0"/>
    <d v="1899-12-30T00:49:11"/>
    <d v="1899-12-30T00:48:29"/>
    <x v="9"/>
    <x v="20"/>
    <x v="4"/>
    <x v="2"/>
    <n v="0"/>
    <n v="0"/>
    <x v="0"/>
    <x v="4"/>
    <x v="2"/>
    <n v="0"/>
    <x v="8"/>
    <x v="0"/>
    <d v="1899-12-30T00:00:42"/>
    <d v="1899-12-30T00:00:42"/>
    <x v="0"/>
    <m/>
    <m/>
    <d v="1899-12-30T00:00:00"/>
    <d v="1899-12-30T00:49:11"/>
    <n v="6"/>
    <d v="1899-12-30T00:00:42"/>
    <n v="49.183333333329642"/>
    <x v="11"/>
    <x v="0"/>
  </r>
  <r>
    <x v="11"/>
    <s v="2025006124"/>
    <x v="0"/>
    <x v="1539"/>
    <s v="E6254MKZ"/>
    <d v="2025-03-21T00:00:00"/>
    <x v="7"/>
    <s v="123661"/>
    <x v="59"/>
    <s v="PA"/>
    <x v="2"/>
    <x v="0"/>
    <d v="2025-03-21T00:00:00"/>
    <d v="1899-12-30T12:08:56"/>
    <d v="2025-03-21T00:00:00"/>
    <d v="1899-12-30T12:09:38"/>
    <d v="2025-03-21T00:00:00"/>
    <d v="1899-12-30T12:44:46"/>
    <x v="0"/>
    <x v="0"/>
    <s v="2108139807"/>
    <s v="FBO"/>
    <d v="1899-12-30T00:35:50"/>
    <x v="1804"/>
    <d v="1899-12-30T00:00:42"/>
    <s v="Granel"/>
    <s v="E001"/>
    <x v="0"/>
    <d v="1899-12-30T00:35:50"/>
    <d v="1899-12-30T00:35:08"/>
    <x v="13"/>
    <x v="20"/>
    <x v="4"/>
    <x v="2"/>
    <n v="0"/>
    <n v="0"/>
    <x v="0"/>
    <x v="4"/>
    <x v="2"/>
    <n v="0"/>
    <x v="8"/>
    <x v="1"/>
    <d v="1899-12-30T00:00:42"/>
    <d v="1899-12-30T00:00:42"/>
    <x v="0"/>
    <m/>
    <m/>
    <d v="1899-12-30T00:00:00"/>
    <d v="1899-12-30T00:35:50"/>
    <n v="6"/>
    <d v="1899-12-30T00:00:42"/>
    <n v="35.833333333334352"/>
    <x v="11"/>
    <x v="1"/>
  </r>
  <r>
    <x v="11"/>
    <s v="2025006127"/>
    <x v="0"/>
    <x v="1524"/>
    <s v="E0444KPK"/>
    <d v="2025-03-21T00:00:00"/>
    <x v="7"/>
    <s v="123661"/>
    <x v="59"/>
    <s v="PA"/>
    <x v="2"/>
    <x v="0"/>
    <d v="2025-03-21T00:00:00"/>
    <d v="1899-12-30T12:15:44"/>
    <d v="2025-03-21T00:00:00"/>
    <d v="1899-12-30T12:16:27"/>
    <d v="2025-03-21T00:00:00"/>
    <d v="1899-12-30T12:57:36"/>
    <x v="0"/>
    <x v="0"/>
    <s v="2108139808"/>
    <s v="FBO"/>
    <d v="1899-12-30T00:41:52"/>
    <x v="1852"/>
    <d v="1899-12-30T00:00:43"/>
    <s v="Granel"/>
    <s v="E001"/>
    <x v="0"/>
    <d v="1899-12-30T00:41:52"/>
    <d v="1899-12-30T00:41:09"/>
    <x v="13"/>
    <x v="20"/>
    <x v="4"/>
    <x v="2"/>
    <n v="0"/>
    <n v="0"/>
    <x v="0"/>
    <x v="4"/>
    <x v="2"/>
    <n v="0"/>
    <x v="8"/>
    <x v="1"/>
    <d v="1899-12-30T00:00:43"/>
    <d v="1899-12-30T00:00:43"/>
    <x v="0"/>
    <m/>
    <m/>
    <d v="1899-12-30T00:00:00"/>
    <d v="1899-12-30T00:41:52"/>
    <n v="6"/>
    <d v="1899-12-30T00:00:43"/>
    <n v="41.866666666660848"/>
    <x v="11"/>
    <x v="1"/>
  </r>
  <r>
    <x v="11"/>
    <s v="2025006132"/>
    <x v="0"/>
    <x v="1529"/>
    <s v="E8038KGV"/>
    <d v="2025-03-21T00:00:00"/>
    <x v="7"/>
    <s v="123661"/>
    <x v="59"/>
    <s v="PA"/>
    <x v="2"/>
    <x v="0"/>
    <d v="2025-03-21T00:00:00"/>
    <d v="1899-12-30T12:49:41"/>
    <d v="2025-03-21T00:00:00"/>
    <d v="1899-12-30T12:50:23"/>
    <d v="2025-03-21T00:00:00"/>
    <d v="1899-12-30T14:03:30"/>
    <x v="0"/>
    <x v="0"/>
    <s v="2108139809"/>
    <s v="FBO"/>
    <d v="1899-12-30T01:13:49"/>
    <x v="3875"/>
    <d v="1899-12-30T00:00:42"/>
    <s v="Granel"/>
    <s v="E001"/>
    <x v="0"/>
    <d v="1899-12-30T01:13:49"/>
    <d v="1899-12-30T01:13:07"/>
    <x v="13"/>
    <x v="20"/>
    <x v="4"/>
    <x v="2"/>
    <n v="0"/>
    <n v="0"/>
    <x v="0"/>
    <x v="4"/>
    <x v="2"/>
    <n v="0"/>
    <x v="8"/>
    <x v="0"/>
    <d v="1899-12-30T00:00:42"/>
    <d v="1899-12-30T00:00:42"/>
    <x v="0"/>
    <m/>
    <m/>
    <d v="1899-12-30T00:00:00"/>
    <d v="1899-12-30T01:13:49"/>
    <n v="6"/>
    <d v="1899-12-30T00:00:42"/>
    <n v="73.816666666675118"/>
    <x v="7"/>
    <x v="0"/>
  </r>
  <r>
    <x v="14"/>
    <s v="2025002361"/>
    <x v="0"/>
    <x v="680"/>
    <s v="E7609CBH"/>
    <d v="2025-02-24T00:00:00"/>
    <x v="2"/>
    <s v="3126"/>
    <x v="17"/>
    <s v="S1D"/>
    <x v="8"/>
    <x v="0"/>
    <d v="2025-02-24T00:00:00"/>
    <d v="1899-12-30T06:55:09"/>
    <d v="2025-02-24T00:00:00"/>
    <d v="1899-12-30T06:51:15"/>
    <d v="2025-02-24T00:00:00"/>
    <d v="1899-12-30T07:16:21"/>
    <x v="0"/>
    <x v="0"/>
    <s v="7004144385"/>
    <s v="EXW"/>
    <d v="1899-12-30T00:29:00"/>
    <x v="1271"/>
    <d v="1899-12-30T00:03:54"/>
    <s v="Granel"/>
    <s v="E001"/>
    <x v="1"/>
    <d v="1899-12-30T00:21:12"/>
    <d v="1899-12-30T00:25:06"/>
    <x v="1"/>
    <x v="1"/>
    <x v="1"/>
    <x v="2"/>
    <n v="0"/>
    <n v="0"/>
    <x v="0"/>
    <x v="2"/>
    <x v="1"/>
    <n v="0"/>
    <x v="2"/>
    <x v="1"/>
    <d v="1899-12-30T00:03:54"/>
    <d v="1899-12-30T00:03:54"/>
    <x v="0"/>
    <m/>
    <m/>
    <d v="1899-12-30T00:00:00"/>
    <d v="1899-12-30T00:21:12"/>
    <n v="2"/>
    <n v="-2.7083333333299819E-3"/>
    <n v="21.199999999996837"/>
    <x v="1"/>
    <x v="1"/>
  </r>
  <r>
    <x v="14"/>
    <s v="2025002365"/>
    <x v="0"/>
    <x v="675"/>
    <s v="E6398FTM"/>
    <d v="2025-02-24T00:00:00"/>
    <x v="2"/>
    <s v="3126"/>
    <x v="17"/>
    <s v="S1D"/>
    <x v="8"/>
    <x v="0"/>
    <d v="2025-02-24T00:00:00"/>
    <d v="1899-12-30T07:22:58"/>
    <d v="2025-02-24T00:00:00"/>
    <d v="1899-12-30T07:22:39"/>
    <d v="2025-02-24T00:00:00"/>
    <d v="1899-12-30T07:32:11"/>
    <x v="0"/>
    <x v="16"/>
    <s v="7004144386"/>
    <s v="EXW"/>
    <d v="1899-12-30T00:09:51"/>
    <x v="3876"/>
    <d v="1899-12-30T00:00:19"/>
    <s v="Granel"/>
    <s v="E001"/>
    <x v="1"/>
    <d v="1899-12-30T00:09:13"/>
    <d v="1899-12-30T00:09:32"/>
    <x v="2"/>
    <x v="1"/>
    <x v="1"/>
    <x v="2"/>
    <n v="1"/>
    <n v="0"/>
    <x v="1"/>
    <x v="2"/>
    <x v="1"/>
    <n v="1"/>
    <x v="2"/>
    <x v="1"/>
    <d v="1899-12-30T00:00:19"/>
    <d v="1899-12-30T00:00:19"/>
    <x v="0"/>
    <m/>
    <m/>
    <d v="1899-12-30T00:00:00"/>
    <d v="1899-12-30T00:09:13"/>
    <n v="2"/>
    <n v="-2.199074074100138E-4"/>
    <n v="9.2166666666623787"/>
    <x v="1"/>
    <x v="1"/>
  </r>
  <r>
    <x v="14"/>
    <s v="2025002367"/>
    <x v="0"/>
    <x v="706"/>
    <s v="E4696FTM"/>
    <d v="2025-02-24T00:00:00"/>
    <x v="2"/>
    <s v="3126"/>
    <x v="17"/>
    <s v="S1D"/>
    <x v="8"/>
    <x v="0"/>
    <d v="2025-02-24T00:00:00"/>
    <d v="1899-12-30T07:43:55"/>
    <d v="2025-02-24T00:00:00"/>
    <d v="1899-12-30T07:40:13"/>
    <d v="2025-02-24T00:00:00"/>
    <d v="1899-12-30T08:01:46"/>
    <x v="0"/>
    <x v="0"/>
    <s v="7004144387"/>
    <s v="EXW"/>
    <d v="1899-12-30T00:25:15"/>
    <x v="224"/>
    <d v="1899-12-30T00:03:42"/>
    <s v="Granel"/>
    <s v="E001"/>
    <x v="1"/>
    <d v="1899-12-30T00:17:51"/>
    <d v="1899-12-30T00:21:33"/>
    <x v="2"/>
    <x v="1"/>
    <x v="1"/>
    <x v="2"/>
    <n v="0"/>
    <n v="0"/>
    <x v="0"/>
    <x v="2"/>
    <x v="1"/>
    <n v="0"/>
    <x v="2"/>
    <x v="1"/>
    <d v="1899-12-30T00:03:42"/>
    <d v="1899-12-30T00:03:42"/>
    <x v="0"/>
    <m/>
    <m/>
    <d v="1899-12-30T00:00:00"/>
    <d v="1899-12-30T00:17:51"/>
    <n v="2"/>
    <n v="-2.5694444444400166E-3"/>
    <n v="17.850000000009583"/>
    <x v="2"/>
    <x v="1"/>
  </r>
  <r>
    <x v="14"/>
    <s v="2025002396"/>
    <x v="0"/>
    <x v="675"/>
    <s v="E6398FTM"/>
    <d v="2025-02-24T00:00:00"/>
    <x v="2"/>
    <s v="3126"/>
    <x v="17"/>
    <s v="S2D"/>
    <x v="9"/>
    <x v="0"/>
    <d v="2025-02-24T00:00:00"/>
    <d v="1899-12-30T11:25:09"/>
    <d v="2025-02-24T00:00:00"/>
    <d v="1899-12-30T11:24:03"/>
    <d v="2025-02-24T00:00:00"/>
    <d v="1899-12-30T11:42:16"/>
    <x v="0"/>
    <x v="0"/>
    <s v="7004144429"/>
    <s v="EXW"/>
    <d v="1899-12-30T00:19:19"/>
    <x v="3877"/>
    <d v="1899-12-30T00:01:06"/>
    <s v="Granel"/>
    <s v="E001"/>
    <x v="1"/>
    <d v="1899-12-30T00:17:07"/>
    <d v="1899-12-30T00:18:13"/>
    <x v="9"/>
    <x v="1"/>
    <x v="1"/>
    <x v="2"/>
    <n v="0"/>
    <n v="0"/>
    <x v="0"/>
    <x v="2"/>
    <x v="1"/>
    <n v="0"/>
    <x v="2"/>
    <x v="1"/>
    <d v="1899-12-30T00:01:06"/>
    <d v="1899-12-30T00:01:06"/>
    <x v="0"/>
    <m/>
    <m/>
    <d v="1899-12-30T00:00:00"/>
    <d v="1899-12-30T00:17:07"/>
    <n v="2"/>
    <n v="-7.638888888900075E-4"/>
    <n v="17.116666666675204"/>
    <x v="5"/>
    <x v="1"/>
  </r>
  <r>
    <x v="14"/>
    <s v="2025002398"/>
    <x v="0"/>
    <x v="706"/>
    <s v="E4696FTM"/>
    <d v="2025-02-24T00:00:00"/>
    <x v="2"/>
    <s v="3126"/>
    <x v="17"/>
    <s v="S1D"/>
    <x v="8"/>
    <x v="0"/>
    <d v="2025-02-24T00:00:00"/>
    <d v="1899-12-30T11:46:47"/>
    <d v="2025-02-24T00:00:00"/>
    <d v="1899-12-30T11:42:26"/>
    <d v="2025-02-24T00:00:00"/>
    <d v="1899-12-30T12:04:03"/>
    <x v="0"/>
    <x v="0"/>
    <s v="7004144430"/>
    <s v="EXW"/>
    <d v="1899-12-30T00:25:58"/>
    <x v="2604"/>
    <d v="1899-12-30T00:04:21"/>
    <s v="Granel"/>
    <s v="E001"/>
    <x v="1"/>
    <d v="1899-12-30T00:17:16"/>
    <d v="1899-12-30T00:21:37"/>
    <x v="9"/>
    <x v="1"/>
    <x v="1"/>
    <x v="2"/>
    <n v="0"/>
    <n v="0"/>
    <x v="0"/>
    <x v="2"/>
    <x v="1"/>
    <n v="0"/>
    <x v="2"/>
    <x v="1"/>
    <d v="1899-12-30T00:04:21"/>
    <d v="1899-12-30T00:04:21"/>
    <x v="0"/>
    <m/>
    <m/>
    <d v="1899-12-30T00:00:00"/>
    <d v="1899-12-30T00:17:16"/>
    <n v="2"/>
    <n v="-3.0208333333300308E-3"/>
    <n v="17.266666666665554"/>
    <x v="11"/>
    <x v="1"/>
  </r>
  <r>
    <x v="14"/>
    <s v="2025002419"/>
    <x v="0"/>
    <x v="706"/>
    <s v="E4696FTM"/>
    <d v="2025-02-24T00:00:00"/>
    <x v="2"/>
    <s v="3126"/>
    <x v="17"/>
    <s v="S1D"/>
    <x v="8"/>
    <x v="0"/>
    <d v="2025-02-24T00:00:00"/>
    <d v="1899-12-30T15:38:41"/>
    <d v="2025-02-24T00:00:00"/>
    <d v="1899-12-30T15:37:21"/>
    <d v="2025-02-24T00:00:00"/>
    <d v="1899-12-30T16:02:10"/>
    <x v="0"/>
    <x v="0"/>
    <s v="7004144431"/>
    <s v="EXW"/>
    <d v="1899-12-30T00:26:09"/>
    <x v="210"/>
    <d v="1899-12-30T00:01:20"/>
    <s v="Granel"/>
    <s v="E001"/>
    <x v="1"/>
    <d v="1899-12-30T00:23:29"/>
    <d v="1899-12-30T00:24:49"/>
    <x v="10"/>
    <x v="1"/>
    <x v="1"/>
    <x v="2"/>
    <n v="0"/>
    <n v="0"/>
    <x v="0"/>
    <x v="2"/>
    <x v="1"/>
    <n v="0"/>
    <x v="2"/>
    <x v="1"/>
    <d v="1899-12-30T00:01:20"/>
    <d v="1899-12-30T00:01:20"/>
    <x v="0"/>
    <m/>
    <m/>
    <d v="1899-12-30T00:00:00"/>
    <d v="1899-12-30T00:23:29"/>
    <n v="2"/>
    <n v="-9.2592592593010448E-4"/>
    <n v="23.483333333332741"/>
    <x v="8"/>
    <x v="1"/>
  </r>
  <r>
    <x v="14"/>
    <s v="2025002422"/>
    <x v="0"/>
    <x v="680"/>
    <s v="E7609CBH"/>
    <d v="2025-02-24T00:00:00"/>
    <x v="2"/>
    <s v="3126"/>
    <x v="17"/>
    <s v="S1D"/>
    <x v="8"/>
    <x v="0"/>
    <d v="2025-02-24T00:00:00"/>
    <d v="1899-12-30T17:27:41"/>
    <d v="2025-02-24T00:00:00"/>
    <d v="1899-12-30T17:22:34"/>
    <d v="2025-02-24T00:00:00"/>
    <d v="1899-12-30T17:44:18"/>
    <x v="0"/>
    <x v="0"/>
    <s v="7004144432"/>
    <s v="EXW"/>
    <d v="1899-12-30T00:26:51"/>
    <x v="1905"/>
    <d v="1899-12-30T00:05:07"/>
    <s v="Granel"/>
    <s v="E001"/>
    <x v="1"/>
    <d v="1899-12-30T00:16:37"/>
    <d v="1899-12-30T00:21:44"/>
    <x v="11"/>
    <x v="1"/>
    <x v="1"/>
    <x v="2"/>
    <n v="0"/>
    <n v="0"/>
    <x v="0"/>
    <x v="2"/>
    <x v="1"/>
    <n v="0"/>
    <x v="2"/>
    <x v="1"/>
    <d v="1899-12-30T00:05:07"/>
    <d v="1899-12-30T00:05:07"/>
    <x v="0"/>
    <m/>
    <m/>
    <d v="1899-12-30T00:00:00"/>
    <d v="1899-12-30T00:16:37"/>
    <n v="2"/>
    <n v="-3.5532407407400379E-3"/>
    <n v="16.616666666663935"/>
    <x v="12"/>
    <x v="1"/>
  </r>
  <r>
    <x v="14"/>
    <s v="2025002432"/>
    <x v="0"/>
    <x v="675"/>
    <s v="E6398FTM"/>
    <d v="2025-02-25T00:00:00"/>
    <x v="2"/>
    <s v="3126"/>
    <x v="17"/>
    <s v="S2D"/>
    <x v="9"/>
    <x v="0"/>
    <d v="2025-02-25T00:00:00"/>
    <d v="1899-12-30T06:45:57"/>
    <d v="2025-02-25T00:00:00"/>
    <d v="1899-12-30T06:41:22"/>
    <d v="2025-02-25T00:00:00"/>
    <d v="1899-12-30T07:01:47"/>
    <x v="0"/>
    <x v="0"/>
    <s v="7004144433"/>
    <s v="EXW"/>
    <d v="1899-12-30T00:25:00"/>
    <x v="248"/>
    <d v="1899-12-30T00:04:35"/>
    <s v="Granel"/>
    <s v="E001"/>
    <x v="1"/>
    <d v="1899-12-30T00:15:50"/>
    <d v="1899-12-30T00:20:25"/>
    <x v="1"/>
    <x v="2"/>
    <x v="1"/>
    <x v="2"/>
    <n v="0"/>
    <n v="0"/>
    <x v="0"/>
    <x v="2"/>
    <x v="1"/>
    <n v="0"/>
    <x v="2"/>
    <x v="1"/>
    <d v="1899-12-30T00:04:35"/>
    <d v="1899-12-30T00:04:35"/>
    <x v="0"/>
    <m/>
    <m/>
    <d v="1899-12-30T00:00:00"/>
    <d v="1899-12-30T00:15:50"/>
    <n v="3"/>
    <n v="-3.1828703703700167E-3"/>
    <n v="15.833333333332824"/>
    <x v="1"/>
    <x v="1"/>
  </r>
  <r>
    <x v="14"/>
    <s v="2025002446"/>
    <x v="0"/>
    <x v="706"/>
    <s v="E4696FTM"/>
    <d v="2025-02-25T00:00:00"/>
    <x v="2"/>
    <s v="3126"/>
    <x v="17"/>
    <s v="S1D"/>
    <x v="8"/>
    <x v="0"/>
    <d v="2025-02-25T00:00:00"/>
    <d v="1899-12-30T09:28:20"/>
    <d v="2025-02-25T00:00:00"/>
    <d v="1899-12-30T09:23:08"/>
    <d v="2025-02-25T00:00:00"/>
    <d v="1899-12-30T09:50:56"/>
    <x v="0"/>
    <x v="0"/>
    <s v="7004144435"/>
    <s v="EXW"/>
    <d v="1899-12-30T00:33:00"/>
    <x v="1093"/>
    <d v="1899-12-30T00:05:12"/>
    <s v="Granel"/>
    <s v="E001"/>
    <x v="1"/>
    <d v="1899-12-30T00:22:36"/>
    <d v="1899-12-30T00:27:48"/>
    <x v="4"/>
    <x v="2"/>
    <x v="1"/>
    <x v="2"/>
    <n v="0"/>
    <n v="0"/>
    <x v="0"/>
    <x v="2"/>
    <x v="1"/>
    <n v="0"/>
    <x v="2"/>
    <x v="1"/>
    <d v="1899-12-30T00:05:12"/>
    <d v="1899-12-30T00:05:12"/>
    <x v="0"/>
    <m/>
    <m/>
    <d v="1899-12-30T00:00:00"/>
    <d v="1899-12-30T00:22:36"/>
    <n v="3"/>
    <n v="-3.6111111111200023E-3"/>
    <n v="22.599999999993621"/>
    <x v="3"/>
    <x v="1"/>
  </r>
  <r>
    <x v="14"/>
    <s v=""/>
    <x v="0"/>
    <x v="667"/>
    <s v="E9335MJP"/>
    <d v="2025-02-25T00:00:00"/>
    <x v="2"/>
    <s v="3145"/>
    <x v="60"/>
    <s v="PA"/>
    <x v="3"/>
    <x v="0"/>
    <d v="2025-02-25T00:00:00"/>
    <d v="1899-12-30T09:48:11"/>
    <d v="2025-02-25T00:00:00"/>
    <d v="1899-12-30T13:28:01"/>
    <d v="2025-02-25T00:00:00"/>
    <d v="1899-12-30T09:48:37"/>
    <x v="358"/>
    <x v="14"/>
    <s v="7004144436"/>
    <s v="FBO"/>
    <d v="1899-12-30T07:19:14"/>
    <x v="3878"/>
    <d v="1899-12-30T03:39:50"/>
    <s v="Ensacado"/>
    <s v="E002"/>
    <x v="2"/>
    <d v="1899-12-30T00:00:26"/>
    <n v="-0.15236111111112005"/>
    <x v="4"/>
    <x v="2"/>
    <x v="1"/>
    <x v="1"/>
    <n v="1"/>
    <n v="0"/>
    <x v="1"/>
    <x v="1"/>
    <x v="1"/>
    <n v="1"/>
    <x v="2"/>
    <x v="1"/>
    <d v="1899-12-30T03:39:50"/>
    <d v="1899-12-30T02:41:50"/>
    <x v="1"/>
    <m/>
    <m/>
    <d v="1899-12-30T00:00:00"/>
    <d v="1899-12-30T00:00:26"/>
    <n v="3"/>
    <d v="1899-12-30T03:39:50"/>
    <n v="0.43333333332482127"/>
    <x v="3"/>
    <x v="1"/>
  </r>
  <r>
    <x v="14"/>
    <s v=""/>
    <x v="0"/>
    <x v="668"/>
    <s v="E1160JXP"/>
    <d v="2025-02-25T00:00:00"/>
    <x v="2"/>
    <s v="3145"/>
    <x v="60"/>
    <s v="PA"/>
    <x v="3"/>
    <x v="0"/>
    <d v="2025-02-25T00:00:00"/>
    <d v="1899-12-30T10:02:26"/>
    <d v="2025-02-25T00:00:00"/>
    <d v="1899-12-30T13:28:01"/>
    <d v="2025-02-25T00:00:00"/>
    <d v="1899-12-30T10:03:09"/>
    <x v="358"/>
    <x v="14"/>
    <s v="7004144437"/>
    <s v="FBO"/>
    <d v="1899-12-30T06:50:27"/>
    <x v="2056"/>
    <d v="1899-12-30T03:25:35"/>
    <s v="Ensacado"/>
    <s v="E002"/>
    <x v="2"/>
    <d v="1899-12-30T00:00:43"/>
    <n v="-0.14226851851852002"/>
    <x v="5"/>
    <x v="2"/>
    <x v="1"/>
    <x v="1"/>
    <n v="1"/>
    <n v="0"/>
    <x v="1"/>
    <x v="1"/>
    <x v="1"/>
    <n v="1"/>
    <x v="2"/>
    <x v="1"/>
    <d v="1899-12-30T03:25:35"/>
    <d v="1899-12-30T02:27:35"/>
    <x v="1"/>
    <m/>
    <m/>
    <d v="1899-12-30T00:00:00"/>
    <d v="1899-12-30T00:00:43"/>
    <n v="3"/>
    <d v="1899-12-30T03:25:35"/>
    <n v="0.71666666667359991"/>
    <x v="4"/>
    <x v="1"/>
  </r>
  <r>
    <x v="14"/>
    <s v=""/>
    <x v="0"/>
    <x v="667"/>
    <s v="E9335MJP"/>
    <d v="2025-02-25T00:00:00"/>
    <x v="2"/>
    <s v="3145"/>
    <x v="60"/>
    <s v="PA"/>
    <x v="3"/>
    <x v="0"/>
    <d v="2025-02-25T00:00:00"/>
    <d v="1899-12-30T10:53:29"/>
    <d v="2025-02-25T00:00:00"/>
    <d v="1899-12-30T13:28:01"/>
    <d v="2025-02-25T00:00:00"/>
    <d v="1899-12-30T10:54:07"/>
    <x v="358"/>
    <x v="14"/>
    <s v="7004144438"/>
    <s v="FBO"/>
    <d v="1899-12-30T05:08:26"/>
    <x v="1524"/>
    <d v="1899-12-30T02:34:32"/>
    <s v="Ensacado"/>
    <s v="E002"/>
    <x v="2"/>
    <d v="1899-12-30T00:00:38"/>
    <n v="-0.10687500000000005"/>
    <x v="5"/>
    <x v="2"/>
    <x v="1"/>
    <x v="1"/>
    <n v="1"/>
    <n v="0"/>
    <x v="1"/>
    <x v="1"/>
    <x v="1"/>
    <n v="1"/>
    <x v="2"/>
    <x v="1"/>
    <d v="1899-12-30T02:34:32"/>
    <d v="1899-12-30T01:36:32"/>
    <x v="1"/>
    <m/>
    <m/>
    <d v="1899-12-30T00:00:00"/>
    <d v="1899-12-30T00:00:38"/>
    <n v="3"/>
    <d v="1899-12-30T02:34:32"/>
    <n v="0.63333333334075981"/>
    <x v="4"/>
    <x v="1"/>
  </r>
  <r>
    <x v="14"/>
    <s v="2025002463"/>
    <x v="0"/>
    <x v="675"/>
    <s v="E6398FTM"/>
    <d v="2025-02-25T00:00:00"/>
    <x v="2"/>
    <s v="3126"/>
    <x v="17"/>
    <s v="S1D"/>
    <x v="8"/>
    <x v="0"/>
    <d v="2025-02-25T00:00:00"/>
    <d v="1899-12-30T12:34:22"/>
    <d v="2025-02-25T00:00:00"/>
    <d v="1899-12-30T12:29:15"/>
    <d v="2025-02-25T00:00:00"/>
    <d v="1899-12-30T12:48:12"/>
    <x v="0"/>
    <x v="0"/>
    <s v="7004144439"/>
    <s v="EXW"/>
    <d v="1899-12-30T00:24:04"/>
    <x v="2137"/>
    <d v="1899-12-30T00:05:07"/>
    <s v="Granel"/>
    <s v="E001"/>
    <x v="1"/>
    <d v="1899-12-30T00:13:50"/>
    <d v="1899-12-30T00:18:57"/>
    <x v="13"/>
    <x v="2"/>
    <x v="1"/>
    <x v="2"/>
    <n v="0"/>
    <n v="0"/>
    <x v="0"/>
    <x v="2"/>
    <x v="1"/>
    <n v="0"/>
    <x v="2"/>
    <x v="1"/>
    <d v="1899-12-30T00:05:07"/>
    <d v="1899-12-30T00:05:07"/>
    <x v="0"/>
    <m/>
    <m/>
    <d v="1899-12-30T00:00:00"/>
    <d v="1899-12-30T00:13:50"/>
    <n v="3"/>
    <n v="-3.5532407407400379E-3"/>
    <n v="13.833333333331232"/>
    <x v="11"/>
    <x v="1"/>
  </r>
  <r>
    <x v="14"/>
    <s v="2025002467"/>
    <x v="0"/>
    <x v="706"/>
    <s v="E4696FTM"/>
    <d v="2025-02-25T00:00:00"/>
    <x v="2"/>
    <s v="3126"/>
    <x v="17"/>
    <s v="S1D"/>
    <x v="8"/>
    <x v="0"/>
    <d v="2025-02-25T00:00:00"/>
    <d v="1899-12-30T13:36:41"/>
    <d v="2025-02-25T00:00:00"/>
    <d v="1899-12-30T13:34:18"/>
    <d v="2025-02-25T00:00:00"/>
    <d v="1899-12-30T13:57:55"/>
    <x v="0"/>
    <x v="0"/>
    <s v="7004144440"/>
    <s v="EXW"/>
    <d v="1899-12-30T00:26:00"/>
    <x v="186"/>
    <d v="1899-12-30T00:02:23"/>
    <s v="Granel"/>
    <s v="E001"/>
    <x v="1"/>
    <d v="1899-12-30T00:21:14"/>
    <d v="1899-12-30T00:23:37"/>
    <x v="6"/>
    <x v="2"/>
    <x v="1"/>
    <x v="2"/>
    <n v="0"/>
    <n v="0"/>
    <x v="0"/>
    <x v="2"/>
    <x v="1"/>
    <n v="0"/>
    <x v="2"/>
    <x v="1"/>
    <d v="1899-12-30T00:02:23"/>
    <d v="1899-12-30T00:02:23"/>
    <x v="0"/>
    <m/>
    <m/>
    <d v="1899-12-30T00:00:00"/>
    <d v="1899-12-30T00:21:14"/>
    <n v="3"/>
    <n v="-1.6550925925900017E-3"/>
    <n v="21.233333333332709"/>
    <x v="6"/>
    <x v="1"/>
  </r>
  <r>
    <x v="14"/>
    <s v="2025002497"/>
    <x v="0"/>
    <x v="680"/>
    <s v="ETF2002BZ"/>
    <d v="2025-02-26T00:00:00"/>
    <x v="2"/>
    <s v="3126"/>
    <x v="17"/>
    <s v="S1D"/>
    <x v="8"/>
    <x v="0"/>
    <d v="2025-02-26T00:00:00"/>
    <d v="1899-12-30T07:04:05"/>
    <d v="2025-02-26T00:00:00"/>
    <d v="1899-12-30T06:59:13"/>
    <d v="2025-02-26T00:00:00"/>
    <d v="1899-12-30T07:31:43"/>
    <x v="0"/>
    <x v="0"/>
    <s v="7004144441"/>
    <s v="EXW"/>
    <d v="1899-12-30T00:37:22"/>
    <x v="1198"/>
    <d v="1899-12-30T00:04:52"/>
    <s v="Granel"/>
    <s v="E001"/>
    <x v="1"/>
    <d v="1899-12-30T00:27:38"/>
    <d v="1899-12-30T00:32:30"/>
    <x v="2"/>
    <x v="3"/>
    <x v="1"/>
    <x v="2"/>
    <n v="0"/>
    <n v="0"/>
    <x v="0"/>
    <x v="2"/>
    <x v="1"/>
    <n v="0"/>
    <x v="2"/>
    <x v="1"/>
    <d v="1899-12-30T00:04:52"/>
    <d v="1899-12-30T00:04:52"/>
    <x v="0"/>
    <m/>
    <m/>
    <d v="1899-12-30T00:00:00"/>
    <d v="1899-12-30T00:27:38"/>
    <n v="4"/>
    <n v="-3.3796296296199624E-3"/>
    <n v="27.633333333340822"/>
    <x v="1"/>
    <x v="1"/>
  </r>
  <r>
    <x v="14"/>
    <s v="2025002501"/>
    <x v="0"/>
    <x v="706"/>
    <s v="E4696FTM"/>
    <d v="2025-02-26T00:00:00"/>
    <x v="2"/>
    <s v="3126"/>
    <x v="17"/>
    <s v="S2D"/>
    <x v="9"/>
    <x v="0"/>
    <d v="2025-02-26T00:00:00"/>
    <d v="1899-12-30T07:29:18"/>
    <d v="2025-02-26T00:00:00"/>
    <d v="1899-12-30T07:25:05"/>
    <d v="2025-02-26T00:00:00"/>
    <d v="1899-12-30T07:56:51"/>
    <x v="0"/>
    <x v="0"/>
    <s v="7004144442"/>
    <s v="EXW"/>
    <d v="1899-12-30T00:35:59"/>
    <x v="284"/>
    <d v="1899-12-30T00:04:13"/>
    <s v="Granel"/>
    <s v="E001"/>
    <x v="1"/>
    <d v="1899-12-30T00:27:33"/>
    <d v="1899-12-30T00:31:46"/>
    <x v="2"/>
    <x v="3"/>
    <x v="1"/>
    <x v="2"/>
    <n v="0"/>
    <n v="0"/>
    <x v="0"/>
    <x v="2"/>
    <x v="1"/>
    <n v="0"/>
    <x v="2"/>
    <x v="1"/>
    <d v="1899-12-30T00:04:13"/>
    <d v="1899-12-30T00:04:13"/>
    <x v="0"/>
    <m/>
    <m/>
    <d v="1899-12-30T00:00:00"/>
    <d v="1899-12-30T00:27:33"/>
    <n v="4"/>
    <n v="-2.9282407407399957E-3"/>
    <n v="27.549999999993595"/>
    <x v="1"/>
    <x v="1"/>
  </r>
  <r>
    <x v="14"/>
    <s v="2025002516"/>
    <x v="0"/>
    <x v="680"/>
    <s v="ETF2002BZ"/>
    <d v="2025-02-26T00:00:00"/>
    <x v="2"/>
    <s v="3126"/>
    <x v="17"/>
    <s v="S2D"/>
    <x v="9"/>
    <x v="0"/>
    <d v="2025-02-26T00:00:00"/>
    <d v="1899-12-30T10:27:25"/>
    <d v="2025-02-26T00:00:00"/>
    <d v="1899-12-30T10:22:46"/>
    <d v="2025-02-26T00:00:00"/>
    <d v="1899-12-30T10:31:58"/>
    <x v="0"/>
    <x v="16"/>
    <s v="7004144443"/>
    <s v="EXW"/>
    <d v="1899-12-30T00:13:51"/>
    <x v="1876"/>
    <d v="1899-12-30T00:04:39"/>
    <s v="Granel"/>
    <s v="E001"/>
    <x v="1"/>
    <d v="1899-12-30T00:04:33"/>
    <d v="1899-12-30T00:09:12"/>
    <x v="5"/>
    <x v="3"/>
    <x v="1"/>
    <x v="2"/>
    <n v="1"/>
    <n v="0"/>
    <x v="1"/>
    <x v="2"/>
    <x v="1"/>
    <n v="1"/>
    <x v="2"/>
    <x v="1"/>
    <d v="1899-12-30T00:04:39"/>
    <d v="1899-12-30T00:04:39"/>
    <x v="1"/>
    <m/>
    <m/>
    <d v="1899-12-30T00:00:00"/>
    <d v="1899-12-30T00:04:33"/>
    <n v="4"/>
    <n v="-3.2291666666700025E-3"/>
    <n v="4.5499999999967944"/>
    <x v="4"/>
    <x v="1"/>
  </r>
  <r>
    <x v="14"/>
    <s v="2025002518"/>
    <x v="0"/>
    <x v="668"/>
    <s v="E1160JXP"/>
    <d v="2025-02-26T00:00:00"/>
    <x v="2"/>
    <s v="3209"/>
    <x v="61"/>
    <s v="PA"/>
    <x v="3"/>
    <x v="0"/>
    <d v="2025-02-26T00:00:00"/>
    <d v="1899-12-30T10:42:09"/>
    <d v="2025-02-26T00:00:00"/>
    <d v="1899-12-30T13:28:01"/>
    <d v="2025-02-26T00:00:00"/>
    <d v="1899-12-30T10:58:17"/>
    <x v="358"/>
    <x v="14"/>
    <s v="7004144444"/>
    <s v="FBO"/>
    <d v="1899-12-30T05:15:36"/>
    <x v="3879"/>
    <d v="1899-12-30T02:45:52"/>
    <s v="Ensacado"/>
    <s v="E002"/>
    <x v="2"/>
    <d v="1899-12-30T00:16:08"/>
    <n v="-0.10398148148149006"/>
    <x v="5"/>
    <x v="3"/>
    <x v="1"/>
    <x v="1"/>
    <n v="0"/>
    <n v="0"/>
    <x v="0"/>
    <x v="1"/>
    <x v="1"/>
    <n v="0"/>
    <x v="2"/>
    <x v="1"/>
    <d v="1899-12-30T02:45:52"/>
    <d v="1899-12-30T01:47:52"/>
    <x v="1"/>
    <m/>
    <m/>
    <d v="1899-12-30T00:00:00"/>
    <d v="1899-12-30T00:16:08"/>
    <n v="4"/>
    <d v="1899-12-30T02:45:52"/>
    <n v="16.133333333327993"/>
    <x v="4"/>
    <x v="1"/>
  </r>
  <r>
    <x v="14"/>
    <s v="2025002523"/>
    <x v="0"/>
    <x v="680"/>
    <s v="ETF2002BZ"/>
    <d v="2025-02-26T00:00:00"/>
    <x v="2"/>
    <s v="3126"/>
    <x v="17"/>
    <s v="S1D"/>
    <x v="8"/>
    <x v="0"/>
    <d v="2025-02-26T00:00:00"/>
    <d v="1899-12-30T11:38:42"/>
    <d v="2025-02-26T00:00:00"/>
    <d v="1899-12-30T11:33:29"/>
    <d v="2025-02-26T00:00:00"/>
    <d v="1899-12-30T12:01:05"/>
    <x v="0"/>
    <x v="0"/>
    <s v="7004144445"/>
    <s v="EXW"/>
    <d v="1899-12-30T00:32:49"/>
    <x v="561"/>
    <d v="1899-12-30T00:05:13"/>
    <s v="Granel"/>
    <s v="E001"/>
    <x v="1"/>
    <d v="1899-12-30T00:22:23"/>
    <d v="1899-12-30T00:27:36"/>
    <x v="9"/>
    <x v="3"/>
    <x v="1"/>
    <x v="2"/>
    <n v="0"/>
    <n v="0"/>
    <x v="0"/>
    <x v="2"/>
    <x v="1"/>
    <n v="0"/>
    <x v="2"/>
    <x v="1"/>
    <d v="1899-12-30T00:05:13"/>
    <d v="1899-12-30T00:05:13"/>
    <x v="0"/>
    <m/>
    <m/>
    <d v="1899-12-30T00:00:00"/>
    <d v="1899-12-30T00:22:23"/>
    <n v="4"/>
    <n v="-3.6226851851799968E-3"/>
    <n v="22.38333333333113"/>
    <x v="11"/>
    <x v="1"/>
  </r>
  <r>
    <x v="14"/>
    <s v="2025002538"/>
    <x v="0"/>
    <x v="706"/>
    <s v="E4696FTM"/>
    <d v="2025-02-26T00:00:00"/>
    <x v="2"/>
    <s v="3126"/>
    <x v="17"/>
    <s v="S2D"/>
    <x v="9"/>
    <x v="0"/>
    <d v="2025-02-26T00:00:00"/>
    <d v="1899-12-30T14:46:43"/>
    <d v="2025-02-26T00:00:00"/>
    <d v="1899-12-30T14:41:38"/>
    <d v="2025-02-26T00:00:00"/>
    <d v="1899-12-30T15:11:24"/>
    <x v="0"/>
    <x v="0"/>
    <s v="7004144446"/>
    <s v="EXW"/>
    <d v="1899-12-30T00:34:51"/>
    <x v="2611"/>
    <d v="1899-12-30T00:05:05"/>
    <s v="Granel"/>
    <s v="E001"/>
    <x v="1"/>
    <d v="1899-12-30T00:24:41"/>
    <d v="1899-12-30T00:29:46"/>
    <x v="14"/>
    <x v="3"/>
    <x v="1"/>
    <x v="2"/>
    <n v="0"/>
    <n v="0"/>
    <x v="0"/>
    <x v="2"/>
    <x v="1"/>
    <n v="0"/>
    <x v="2"/>
    <x v="1"/>
    <d v="1899-12-30T00:05:05"/>
    <d v="1899-12-30T00:05:05"/>
    <x v="0"/>
    <m/>
    <m/>
    <d v="1899-12-30T00:00:00"/>
    <d v="1899-12-30T00:24:41"/>
    <n v="4"/>
    <n v="-3.5300925925900728E-3"/>
    <n v="24.683333333342361"/>
    <x v="14"/>
    <x v="1"/>
  </r>
  <r>
    <x v="14"/>
    <s v="2025002547"/>
    <x v="0"/>
    <x v="680"/>
    <s v="ETF2002BZ"/>
    <d v="2025-02-26T00:00:00"/>
    <x v="2"/>
    <s v="3126"/>
    <x v="17"/>
    <s v="S1D"/>
    <x v="8"/>
    <x v="0"/>
    <d v="2025-02-26T00:00:00"/>
    <d v="1899-12-30T16:26:35"/>
    <d v="2025-02-26T00:00:00"/>
    <d v="1899-12-30T16:21:20"/>
    <d v="2025-02-26T00:00:00"/>
    <d v="1899-12-30T16:57:35"/>
    <x v="0"/>
    <x v="0"/>
    <s v="7004144447"/>
    <s v="EXW"/>
    <d v="1899-12-30T00:41:30"/>
    <x v="15"/>
    <d v="1899-12-30T00:05:15"/>
    <s v="Granel"/>
    <s v="E001"/>
    <x v="1"/>
    <d v="1899-12-30T00:31:00"/>
    <d v="1899-12-30T00:36:15"/>
    <x v="7"/>
    <x v="3"/>
    <x v="1"/>
    <x v="2"/>
    <n v="0"/>
    <n v="0"/>
    <x v="0"/>
    <x v="2"/>
    <x v="1"/>
    <n v="0"/>
    <x v="2"/>
    <x v="1"/>
    <d v="1899-12-30T00:05:15"/>
    <d v="1899-12-30T00:05:15"/>
    <x v="0"/>
    <m/>
    <m/>
    <d v="1899-12-30T00:00:00"/>
    <d v="1899-12-30T00:31:00"/>
    <n v="4"/>
    <n v="-3.6458333333300175E-3"/>
    <n v="31.000000000003087"/>
    <x v="8"/>
    <x v="1"/>
  </r>
  <r>
    <x v="14"/>
    <s v=""/>
    <x v="0"/>
    <x v="668"/>
    <s v="E1160JXP"/>
    <d v="2025-02-27T00:00:00"/>
    <x v="2"/>
    <s v="3209"/>
    <x v="61"/>
    <s v="PA"/>
    <x v="3"/>
    <x v="0"/>
    <d v="2025-02-27T00:00:00"/>
    <d v="1899-12-30T06:31:33"/>
    <d v="2025-02-27T00:00:00"/>
    <d v="1899-12-30T13:28:01"/>
    <d v="2025-02-27T00:00:00"/>
    <d v="1899-12-30T06:32:59"/>
    <x v="358"/>
    <x v="14"/>
    <s v="7004144448"/>
    <s v="FBO"/>
    <d v="1899-12-30T13:51:30"/>
    <x v="3880"/>
    <d v="1899-12-30T06:56:28"/>
    <s v="Ensacado"/>
    <s v="E002"/>
    <x v="2"/>
    <d v="1899-12-30T00:01:26"/>
    <n v="-0.28821759259260005"/>
    <x v="1"/>
    <x v="4"/>
    <x v="1"/>
    <x v="1"/>
    <n v="1"/>
    <n v="0"/>
    <x v="1"/>
    <x v="1"/>
    <x v="1"/>
    <n v="1"/>
    <x v="2"/>
    <x v="1"/>
    <d v="1899-12-30T06:56:28"/>
    <d v="1899-12-30T05:58:28"/>
    <x v="1"/>
    <m/>
    <m/>
    <d v="1899-12-30T00:00:00"/>
    <d v="1899-12-30T00:01:26"/>
    <n v="5"/>
    <d v="1899-12-30T06:56:28"/>
    <n v="1.4333333333328113"/>
    <x v="0"/>
    <x v="1"/>
  </r>
  <r>
    <x v="14"/>
    <s v="2025002559"/>
    <x v="0"/>
    <x v="675"/>
    <s v="E6398FTM"/>
    <d v="2025-02-27T00:00:00"/>
    <x v="2"/>
    <s v="3126"/>
    <x v="17"/>
    <s v="S2D"/>
    <x v="9"/>
    <x v="0"/>
    <d v="2025-02-27T00:00:00"/>
    <d v="1899-12-30T06:44:08"/>
    <d v="2025-02-27T00:00:00"/>
    <d v="1899-12-30T06:39:46"/>
    <d v="2025-02-27T00:00:00"/>
    <d v="1899-12-30T07:03:46"/>
    <x v="0"/>
    <x v="0"/>
    <s v="7004144449"/>
    <s v="EXW"/>
    <d v="1899-12-30T00:28:22"/>
    <x v="2004"/>
    <d v="1899-12-30T00:04:22"/>
    <s v="Granel"/>
    <s v="E001"/>
    <x v="1"/>
    <d v="1899-12-30T00:19:38"/>
    <d v="1899-12-30T00:24:00"/>
    <x v="1"/>
    <x v="4"/>
    <x v="1"/>
    <x v="2"/>
    <n v="0"/>
    <n v="0"/>
    <x v="0"/>
    <x v="2"/>
    <x v="1"/>
    <n v="0"/>
    <x v="2"/>
    <x v="1"/>
    <d v="1899-12-30T00:04:22"/>
    <d v="1899-12-30T00:04:22"/>
    <x v="0"/>
    <m/>
    <m/>
    <d v="1899-12-30T00:00:00"/>
    <d v="1899-12-30T00:19:38"/>
    <n v="5"/>
    <n v="-3.0324074074099538E-3"/>
    <n v="19.633333333334456"/>
    <x v="1"/>
    <x v="1"/>
  </r>
  <r>
    <x v="14"/>
    <s v=""/>
    <x v="0"/>
    <x v="668"/>
    <s v="E1160JXP"/>
    <d v="2025-02-27T00:00:00"/>
    <x v="2"/>
    <s v="3209"/>
    <x v="61"/>
    <s v="PA"/>
    <x v="3"/>
    <x v="0"/>
    <d v="2025-02-27T00:00:00"/>
    <d v="1899-12-30T07:49:44"/>
    <d v="2025-02-27T00:00:00"/>
    <d v="1899-12-30T13:28:01"/>
    <d v="2025-02-27T00:00:00"/>
    <d v="1899-12-30T07:50:08"/>
    <x v="358"/>
    <x v="14"/>
    <s v="7004144450"/>
    <s v="FBO"/>
    <d v="1899-12-30T11:16:10"/>
    <x v="3881"/>
    <d v="1899-12-30T05:38:17"/>
    <s v="Ensacado"/>
    <s v="E002"/>
    <x v="2"/>
    <d v="1899-12-30T00:00:24"/>
    <n v="-0.23464120370371006"/>
    <x v="2"/>
    <x v="4"/>
    <x v="1"/>
    <x v="1"/>
    <n v="1"/>
    <n v="0"/>
    <x v="1"/>
    <x v="1"/>
    <x v="1"/>
    <n v="1"/>
    <x v="2"/>
    <x v="1"/>
    <d v="1899-12-30T05:38:17"/>
    <d v="1899-12-30T04:40:17"/>
    <x v="1"/>
    <m/>
    <m/>
    <d v="1899-12-30T00:00:00"/>
    <d v="1899-12-30T00:00:24"/>
    <n v="5"/>
    <d v="1899-12-30T05:38:17"/>
    <n v="0.40000000000318003"/>
    <x v="1"/>
    <x v="1"/>
  </r>
  <r>
    <x v="14"/>
    <s v=""/>
    <x v="0"/>
    <x v="668"/>
    <s v="E1160JXP"/>
    <d v="2025-02-27T00:00:00"/>
    <x v="2"/>
    <s v="3209"/>
    <x v="61"/>
    <s v="PA"/>
    <x v="3"/>
    <x v="0"/>
    <d v="2025-02-27T00:00:00"/>
    <d v="1899-12-30T08:12:54"/>
    <d v="2025-02-27T00:00:00"/>
    <d v="1899-12-30T13:28:01"/>
    <d v="2025-02-27T00:00:00"/>
    <d v="1899-12-30T08:13:19"/>
    <x v="358"/>
    <x v="14"/>
    <s v="7004144451"/>
    <s v="FBO"/>
    <d v="1899-12-30T10:29:49"/>
    <x v="3882"/>
    <d v="1899-12-30T05:15:07"/>
    <s v="Ensacado"/>
    <s v="E002"/>
    <x v="2"/>
    <d v="1899-12-30T00:00:25"/>
    <n v="-0.21854166666667002"/>
    <x v="3"/>
    <x v="4"/>
    <x v="1"/>
    <x v="1"/>
    <n v="1"/>
    <n v="0"/>
    <x v="1"/>
    <x v="1"/>
    <x v="1"/>
    <n v="1"/>
    <x v="2"/>
    <x v="1"/>
    <d v="1899-12-30T05:15:07"/>
    <d v="1899-12-30T04:17:07"/>
    <x v="1"/>
    <m/>
    <m/>
    <d v="1899-12-30T00:00:00"/>
    <d v="1899-12-30T00:00:25"/>
    <n v="5"/>
    <d v="1899-12-30T05:15:07"/>
    <n v="0.41666666666404062"/>
    <x v="2"/>
    <x v="1"/>
  </r>
  <r>
    <x v="14"/>
    <s v="2025002566"/>
    <x v="0"/>
    <x v="771"/>
    <s v="E7562FHP"/>
    <d v="2025-02-27T00:00:00"/>
    <x v="2"/>
    <s v="3126"/>
    <x v="17"/>
    <s v="S1D"/>
    <x v="8"/>
    <x v="0"/>
    <d v="2025-02-27T00:00:00"/>
    <d v="1899-12-30T09:07:06"/>
    <d v="2025-02-27T00:00:00"/>
    <d v="1899-12-30T09:02:10"/>
    <d v="2025-02-27T00:00:00"/>
    <d v="1899-12-30T09:35:22"/>
    <x v="0"/>
    <x v="0"/>
    <s v="7004144452"/>
    <s v="EXW"/>
    <d v="1899-12-30T00:38:08"/>
    <x v="766"/>
    <d v="1899-12-30T00:04:56"/>
    <s v="Granel"/>
    <s v="E001"/>
    <x v="1"/>
    <d v="1899-12-30T00:28:16"/>
    <d v="1899-12-30T00:33:12"/>
    <x v="4"/>
    <x v="4"/>
    <x v="1"/>
    <x v="2"/>
    <n v="0"/>
    <n v="0"/>
    <x v="0"/>
    <x v="2"/>
    <x v="1"/>
    <n v="0"/>
    <x v="2"/>
    <x v="1"/>
    <d v="1899-12-30T00:04:56"/>
    <d v="1899-12-30T00:04:56"/>
    <x v="0"/>
    <m/>
    <m/>
    <d v="1899-12-30T00:00:00"/>
    <d v="1899-12-30T00:28:16"/>
    <n v="5"/>
    <n v="-3.4259259259299957E-3"/>
    <n v="28.266666666667195"/>
    <x v="3"/>
    <x v="1"/>
  </r>
  <r>
    <x v="14"/>
    <s v=""/>
    <x v="0"/>
    <x v="668"/>
    <s v="E1160JXP"/>
    <d v="2025-02-27T00:00:00"/>
    <x v="2"/>
    <s v="3209"/>
    <x v="61"/>
    <s v="PA"/>
    <x v="3"/>
    <x v="0"/>
    <d v="2025-02-27T00:00:00"/>
    <d v="1899-12-30T10:10:19"/>
    <d v="2025-02-27T00:00:00"/>
    <d v="1899-12-30T13:28:01"/>
    <d v="2025-02-27T00:00:00"/>
    <d v="1899-12-30T10:11:04"/>
    <x v="358"/>
    <x v="14"/>
    <s v="7004144453"/>
    <s v="FBO"/>
    <d v="1899-12-30T06:34:39"/>
    <x v="3883"/>
    <d v="1899-12-30T03:17:42"/>
    <s v="Ensacado"/>
    <s v="E002"/>
    <x v="2"/>
    <d v="1899-12-30T00:00:45"/>
    <n v="-0.13677083333334006"/>
    <x v="5"/>
    <x v="4"/>
    <x v="1"/>
    <x v="1"/>
    <n v="1"/>
    <n v="0"/>
    <x v="1"/>
    <x v="1"/>
    <x v="1"/>
    <n v="1"/>
    <x v="2"/>
    <x v="1"/>
    <d v="1899-12-30T03:17:42"/>
    <d v="1899-12-30T02:19:42"/>
    <x v="1"/>
    <m/>
    <m/>
    <d v="1899-12-30T00:00:00"/>
    <d v="1899-12-30T00:00:45"/>
    <n v="5"/>
    <d v="1899-12-30T03:17:42"/>
    <n v="0.7499999999951612"/>
    <x v="4"/>
    <x v="1"/>
  </r>
  <r>
    <x v="14"/>
    <s v=""/>
    <x v="0"/>
    <x v="668"/>
    <s v="E1160JXP"/>
    <d v="2025-02-27T00:00:00"/>
    <x v="2"/>
    <s v="3209"/>
    <x v="61"/>
    <s v="PA"/>
    <x v="3"/>
    <x v="0"/>
    <d v="2025-02-27T00:00:00"/>
    <d v="1899-12-30T10:54:11"/>
    <d v="2025-02-27T00:00:00"/>
    <d v="1899-12-30T13:28:01"/>
    <d v="2025-02-27T00:00:00"/>
    <d v="1899-12-30T10:54:43"/>
    <x v="358"/>
    <x v="14"/>
    <s v="7004144454"/>
    <s v="FBO"/>
    <d v="1899-12-30T05:07:08"/>
    <x v="3884"/>
    <d v="1899-12-30T02:33:50"/>
    <s v="Ensacado"/>
    <s v="E002"/>
    <x v="2"/>
    <d v="1899-12-30T00:00:32"/>
    <n v="-0.10645833333334004"/>
    <x v="5"/>
    <x v="4"/>
    <x v="1"/>
    <x v="1"/>
    <n v="1"/>
    <n v="0"/>
    <x v="1"/>
    <x v="1"/>
    <x v="1"/>
    <n v="1"/>
    <x v="2"/>
    <x v="1"/>
    <d v="1899-12-30T02:33:50"/>
    <d v="1899-12-30T01:35:50"/>
    <x v="1"/>
    <m/>
    <m/>
    <d v="1899-12-30T00:00:00"/>
    <d v="1899-12-30T00:00:32"/>
    <n v="5"/>
    <d v="1899-12-30T02:33:50"/>
    <n v="0.53333333333283051"/>
    <x v="4"/>
    <x v="1"/>
  </r>
  <r>
    <x v="14"/>
    <s v="2025002578"/>
    <x v="0"/>
    <x v="771"/>
    <s v="E7562FHP"/>
    <d v="2025-02-27T00:00:00"/>
    <x v="2"/>
    <s v="3126"/>
    <x v="17"/>
    <s v="S1D"/>
    <x v="8"/>
    <x v="0"/>
    <d v="2025-02-27T00:00:00"/>
    <d v="1899-12-30T11:12:27"/>
    <d v="2025-02-27T00:00:00"/>
    <d v="1899-12-30T11:07:43"/>
    <d v="2025-02-27T00:00:00"/>
    <d v="1899-12-30T11:35:49"/>
    <x v="0"/>
    <x v="0"/>
    <s v="7004144455"/>
    <s v="EXW"/>
    <d v="1899-12-30T00:32:50"/>
    <x v="607"/>
    <d v="1899-12-30T00:04:44"/>
    <s v="Granel"/>
    <s v="E001"/>
    <x v="1"/>
    <d v="1899-12-30T00:23:22"/>
    <d v="1899-12-30T00:28:06"/>
    <x v="9"/>
    <x v="4"/>
    <x v="1"/>
    <x v="2"/>
    <n v="0"/>
    <n v="0"/>
    <x v="0"/>
    <x v="2"/>
    <x v="1"/>
    <n v="0"/>
    <x v="2"/>
    <x v="1"/>
    <d v="1899-12-30T00:04:44"/>
    <d v="1899-12-30T00:04:44"/>
    <x v="0"/>
    <m/>
    <m/>
    <d v="1899-12-30T00:00:00"/>
    <d v="1899-12-30T00:23:22"/>
    <n v="5"/>
    <n v="-3.2870370370399749E-3"/>
    <n v="23.366666666664031"/>
    <x v="5"/>
    <x v="1"/>
  </r>
  <r>
    <x v="14"/>
    <s v="2025002581"/>
    <x v="0"/>
    <x v="706"/>
    <s v="E4696FTM"/>
    <d v="2025-02-27T00:00:00"/>
    <x v="2"/>
    <s v="3126"/>
    <x v="17"/>
    <s v="S1D"/>
    <x v="8"/>
    <x v="0"/>
    <d v="2025-02-27T00:00:00"/>
    <d v="1899-12-30T12:05:11"/>
    <d v="2025-02-27T00:00:00"/>
    <d v="1899-12-30T11:59:53"/>
    <d v="2025-02-27T00:00:00"/>
    <d v="1899-12-30T12:28:04"/>
    <x v="0"/>
    <x v="0"/>
    <s v="7004144456"/>
    <s v="EXW"/>
    <d v="1899-12-30T00:33:29"/>
    <x v="997"/>
    <d v="1899-12-30T00:05:18"/>
    <s v="Granel"/>
    <s v="E001"/>
    <x v="1"/>
    <d v="1899-12-30T00:22:53"/>
    <d v="1899-12-30T00:28:11"/>
    <x v="13"/>
    <x v="4"/>
    <x v="1"/>
    <x v="2"/>
    <n v="0"/>
    <n v="0"/>
    <x v="0"/>
    <x v="2"/>
    <x v="1"/>
    <n v="0"/>
    <x v="2"/>
    <x v="1"/>
    <d v="1899-12-30T00:05:18"/>
    <d v="1899-12-30T00:05:18"/>
    <x v="0"/>
    <m/>
    <m/>
    <d v="1899-12-30T00:00:00"/>
    <d v="1899-12-30T00:22:53"/>
    <n v="5"/>
    <n v="-3.6805555555599612E-3"/>
    <n v="22.883333333328011"/>
    <x v="11"/>
    <x v="1"/>
  </r>
  <r>
    <x v="14"/>
    <s v="2025002592"/>
    <x v="0"/>
    <x v="694"/>
    <s v="E0236DFW"/>
    <d v="2025-02-27T00:00:00"/>
    <x v="2"/>
    <s v="3126"/>
    <x v="17"/>
    <s v="S1D"/>
    <x v="8"/>
    <x v="0"/>
    <d v="2025-02-27T00:00:00"/>
    <d v="1899-12-30T14:37:22"/>
    <d v="2025-02-27T00:00:00"/>
    <d v="1899-12-30T14:32:26"/>
    <d v="2025-02-27T00:00:00"/>
    <d v="1899-12-30T14:52:52"/>
    <x v="0"/>
    <x v="0"/>
    <s v="7004144457"/>
    <s v="EXW"/>
    <d v="1899-12-30T00:25:22"/>
    <x v="3023"/>
    <d v="1899-12-30T00:04:56"/>
    <s v="Granel"/>
    <s v="E001"/>
    <x v="1"/>
    <d v="1899-12-30T00:15:30"/>
    <d v="1899-12-30T00:20:26"/>
    <x v="14"/>
    <x v="4"/>
    <x v="1"/>
    <x v="2"/>
    <n v="0"/>
    <n v="0"/>
    <x v="0"/>
    <x v="2"/>
    <x v="1"/>
    <n v="0"/>
    <x v="2"/>
    <x v="1"/>
    <d v="1899-12-30T00:04:56"/>
    <d v="1899-12-30T00:04:56"/>
    <x v="0"/>
    <m/>
    <m/>
    <d v="1899-12-30T00:00:00"/>
    <d v="1899-12-30T00:15:30"/>
    <n v="5"/>
    <n v="-3.4259259259300512E-3"/>
    <n v="15.500000000001624"/>
    <x v="7"/>
    <x v="1"/>
  </r>
  <r>
    <x v="14"/>
    <s v="2025002595"/>
    <x v="0"/>
    <x v="675"/>
    <s v="E6398FTM"/>
    <d v="2025-02-27T00:00:00"/>
    <x v="2"/>
    <s v="3126"/>
    <x v="17"/>
    <s v="S1D"/>
    <x v="8"/>
    <x v="0"/>
    <d v="2025-02-27T00:00:00"/>
    <d v="1899-12-30T15:43:17"/>
    <d v="2025-02-27T00:00:00"/>
    <d v="1899-12-30T15:38:04"/>
    <d v="2025-02-27T00:00:00"/>
    <d v="1899-12-30T15:57:13"/>
    <x v="0"/>
    <x v="0"/>
    <s v="7004144458"/>
    <s v="EXW"/>
    <d v="1899-12-30T00:24:22"/>
    <x v="3885"/>
    <d v="1899-12-30T00:05:13"/>
    <s v="Granel"/>
    <s v="E001"/>
    <x v="1"/>
    <d v="1899-12-30T00:13:56"/>
    <d v="1899-12-30T00:19:09"/>
    <x v="10"/>
    <x v="4"/>
    <x v="1"/>
    <x v="2"/>
    <n v="0"/>
    <n v="0"/>
    <x v="0"/>
    <x v="2"/>
    <x v="1"/>
    <n v="0"/>
    <x v="2"/>
    <x v="1"/>
    <d v="1899-12-30T00:05:13"/>
    <d v="1899-12-30T00:05:13"/>
    <x v="0"/>
    <m/>
    <m/>
    <d v="1899-12-30T00:00:00"/>
    <d v="1899-12-30T00:13:56"/>
    <n v="5"/>
    <n v="-3.6226851851800523E-3"/>
    <n v="13.933333333339242"/>
    <x v="14"/>
    <x v="1"/>
  </r>
  <r>
    <x v="14"/>
    <s v="2025002597"/>
    <x v="0"/>
    <x v="706"/>
    <s v="E4696FTM"/>
    <d v="2025-02-27T00:00:00"/>
    <x v="2"/>
    <s v="3126"/>
    <x v="17"/>
    <s v="S2D"/>
    <x v="9"/>
    <x v="0"/>
    <d v="2025-02-27T00:00:00"/>
    <d v="1899-12-30T15:59:47"/>
    <d v="2025-02-27T00:00:00"/>
    <d v="1899-12-30T15:54:31"/>
    <d v="2025-02-27T00:00:00"/>
    <d v="1899-12-30T16:28:43"/>
    <x v="0"/>
    <x v="0"/>
    <s v="7004144459"/>
    <s v="EXW"/>
    <d v="1899-12-30T00:39:28"/>
    <x v="90"/>
    <d v="1899-12-30T00:05:16"/>
    <s v="Granel"/>
    <s v="E001"/>
    <x v="1"/>
    <d v="1899-12-30T00:28:56"/>
    <d v="1899-12-30T00:34:12"/>
    <x v="10"/>
    <x v="4"/>
    <x v="1"/>
    <x v="2"/>
    <n v="0"/>
    <n v="0"/>
    <x v="0"/>
    <x v="2"/>
    <x v="1"/>
    <n v="0"/>
    <x v="2"/>
    <x v="1"/>
    <d v="1899-12-30T00:05:16"/>
    <d v="1899-12-30T00:05:16"/>
    <x v="0"/>
    <m/>
    <m/>
    <d v="1899-12-30T00:00:00"/>
    <d v="1899-12-30T00:28:56"/>
    <n v="5"/>
    <n v="-3.6574074074000595E-3"/>
    <n v="28.933333333343985"/>
    <x v="8"/>
    <x v="1"/>
  </r>
  <r>
    <x v="14"/>
    <s v="2025002598"/>
    <x v="0"/>
    <x v="694"/>
    <s v="E0236DFW"/>
    <d v="2025-02-27T00:00:00"/>
    <x v="2"/>
    <s v="3126"/>
    <x v="17"/>
    <s v="S2D"/>
    <x v="9"/>
    <x v="0"/>
    <d v="2025-02-27T00:00:00"/>
    <d v="1899-12-30T16:20:59"/>
    <d v="2025-02-27T00:00:00"/>
    <d v="1899-12-30T16:15:43"/>
    <d v="2025-02-27T00:00:00"/>
    <d v="1899-12-30T16:32:32"/>
    <x v="0"/>
    <x v="16"/>
    <s v="7004144460"/>
    <s v="EXW"/>
    <d v="1899-12-30T00:22:05"/>
    <x v="3886"/>
    <d v="1899-12-30T00:05:16"/>
    <s v="Granel"/>
    <s v="E001"/>
    <x v="1"/>
    <d v="1899-12-30T00:11:33"/>
    <d v="1899-12-30T00:16:49"/>
    <x v="7"/>
    <x v="4"/>
    <x v="1"/>
    <x v="2"/>
    <n v="0"/>
    <n v="0"/>
    <x v="0"/>
    <x v="2"/>
    <x v="1"/>
    <n v="0"/>
    <x v="2"/>
    <x v="1"/>
    <d v="1899-12-30T00:05:16"/>
    <d v="1899-12-30T00:05:16"/>
    <x v="0"/>
    <m/>
    <m/>
    <d v="1899-12-30T00:00:00"/>
    <d v="1899-12-30T00:11:33"/>
    <n v="5"/>
    <n v="-3.6574074074099405E-3"/>
    <n v="11.549999999995251"/>
    <x v="8"/>
    <x v="1"/>
  </r>
  <r>
    <x v="14"/>
    <s v="2025002604"/>
    <x v="0"/>
    <x v="680"/>
    <s v="ETF2002BZ"/>
    <d v="2025-02-27T00:00:00"/>
    <x v="2"/>
    <s v="3126"/>
    <x v="17"/>
    <s v="S1D"/>
    <x v="8"/>
    <x v="0"/>
    <d v="2025-02-27T00:00:00"/>
    <d v="1899-12-30T19:30:19"/>
    <d v="2025-02-27T00:00:00"/>
    <d v="1899-12-30T19:25:45"/>
    <d v="2025-02-27T00:00:00"/>
    <d v="1899-12-30T20:02:50"/>
    <x v="0"/>
    <x v="0"/>
    <s v="7004144461"/>
    <s v="EXW"/>
    <d v="1899-12-30T00:41:39"/>
    <x v="510"/>
    <d v="1899-12-30T00:04:34"/>
    <s v="Granel"/>
    <s v="E001"/>
    <x v="1"/>
    <d v="1899-12-30T00:32:31"/>
    <d v="1899-12-30T00:37:05"/>
    <x v="12"/>
    <x v="4"/>
    <x v="1"/>
    <x v="2"/>
    <n v="0"/>
    <n v="0"/>
    <x v="0"/>
    <x v="2"/>
    <x v="1"/>
    <n v="0"/>
    <x v="2"/>
    <x v="1"/>
    <d v="1899-12-30T00:04:34"/>
    <d v="1899-12-30T00:04:34"/>
    <x v="0"/>
    <m/>
    <m/>
    <d v="1899-12-30T00:00:00"/>
    <d v="1899-12-30T00:32:31"/>
    <n v="5"/>
    <n v="-3.1712962962999747E-3"/>
    <n v="32.516666666668819"/>
    <x v="13"/>
    <x v="1"/>
  </r>
  <r>
    <x v="14"/>
    <s v="2025002621"/>
    <x v="0"/>
    <x v="771"/>
    <s v="E7562FHP"/>
    <d v="2025-02-28T00:00:00"/>
    <x v="2"/>
    <s v="3126"/>
    <x v="17"/>
    <s v="S1D"/>
    <x v="8"/>
    <x v="0"/>
    <d v="2025-02-28T00:00:00"/>
    <d v="1899-12-30T08:21:25"/>
    <d v="2025-02-28T00:00:00"/>
    <d v="1899-12-30T08:16:10"/>
    <d v="2025-02-28T00:00:00"/>
    <d v="1899-12-30T08:44:53"/>
    <x v="0"/>
    <x v="0"/>
    <s v="7004144560"/>
    <s v="EXW"/>
    <d v="1899-12-30T00:33:58"/>
    <x v="1490"/>
    <d v="1899-12-30T00:05:15"/>
    <s v="Granel"/>
    <s v="E001"/>
    <x v="1"/>
    <d v="1899-12-30T00:23:28"/>
    <d v="1899-12-30T00:28:43"/>
    <x v="3"/>
    <x v="5"/>
    <x v="1"/>
    <x v="2"/>
    <n v="0"/>
    <n v="0"/>
    <x v="0"/>
    <x v="2"/>
    <x v="1"/>
    <n v="0"/>
    <x v="2"/>
    <x v="1"/>
    <d v="1899-12-30T00:05:15"/>
    <d v="1899-12-30T00:05:15"/>
    <x v="0"/>
    <m/>
    <m/>
    <d v="1899-12-30T00:00:00"/>
    <d v="1899-12-30T00:23:28"/>
    <n v="6"/>
    <n v="-3.6458333333300175E-3"/>
    <n v="23.46666666665757"/>
    <x v="2"/>
    <x v="1"/>
  </r>
  <r>
    <x v="14"/>
    <s v="2025002628"/>
    <x v="0"/>
    <x v="706"/>
    <s v="E4696FTM"/>
    <d v="2025-02-28T00:00:00"/>
    <x v="2"/>
    <s v="3126"/>
    <x v="17"/>
    <s v="S1D"/>
    <x v="8"/>
    <x v="0"/>
    <d v="2025-02-28T00:00:00"/>
    <d v="1899-12-30T09:25:39"/>
    <d v="2025-02-28T00:00:00"/>
    <d v="1899-12-30T09:20:29"/>
    <d v="2025-02-28T00:00:00"/>
    <d v="1899-12-30T09:45:28"/>
    <x v="0"/>
    <x v="0"/>
    <s v="7004144561"/>
    <s v="EXW"/>
    <d v="1899-12-30T00:30:09"/>
    <x v="1750"/>
    <d v="1899-12-30T00:05:10"/>
    <s v="Granel"/>
    <s v="E001"/>
    <x v="1"/>
    <d v="1899-12-30T00:19:49"/>
    <d v="1899-12-30T00:24:59"/>
    <x v="4"/>
    <x v="5"/>
    <x v="1"/>
    <x v="2"/>
    <n v="0"/>
    <n v="0"/>
    <x v="0"/>
    <x v="2"/>
    <x v="1"/>
    <n v="0"/>
    <x v="2"/>
    <x v="1"/>
    <d v="1899-12-30T00:05:10"/>
    <d v="1899-12-30T00:05:10"/>
    <x v="0"/>
    <m/>
    <m/>
    <d v="1899-12-30T00:00:00"/>
    <d v="1899-12-30T00:19:49"/>
    <n v="6"/>
    <n v="-3.5879629629599896E-3"/>
    <n v="19.816666666660758"/>
    <x v="3"/>
    <x v="1"/>
  </r>
  <r>
    <x v="14"/>
    <s v="2025002637"/>
    <x v="0"/>
    <x v="675"/>
    <s v="E6398FTM"/>
    <d v="2025-02-28T00:00:00"/>
    <x v="2"/>
    <s v="3126"/>
    <x v="17"/>
    <s v="S2D"/>
    <x v="9"/>
    <x v="0"/>
    <d v="2025-02-28T00:00:00"/>
    <d v="1899-12-30T09:59:29"/>
    <d v="2025-02-28T00:00:00"/>
    <d v="1899-12-30T09:54:29"/>
    <d v="2025-02-28T00:00:00"/>
    <d v="1899-12-30T10:05:57"/>
    <x v="0"/>
    <x v="17"/>
    <s v="7004144621"/>
    <s v="EXW"/>
    <d v="1899-12-30T00:16:28"/>
    <x v="3887"/>
    <d v="1899-12-30T00:05:00"/>
    <s v="Granel"/>
    <s v="E001"/>
    <x v="1"/>
    <d v="1899-12-30T00:06:28"/>
    <d v="1899-12-30T00:11:28"/>
    <x v="4"/>
    <x v="5"/>
    <x v="1"/>
    <x v="2"/>
    <n v="1"/>
    <n v="0"/>
    <x v="1"/>
    <x v="2"/>
    <x v="1"/>
    <n v="1"/>
    <x v="2"/>
    <x v="1"/>
    <d v="1899-12-30T00:05:00"/>
    <d v="1899-12-30T00:05:00"/>
    <x v="0"/>
    <m/>
    <m/>
    <d v="1899-12-30T00:00:00"/>
    <d v="1899-12-30T00:06:28"/>
    <n v="6"/>
    <n v="-3.4722222222199894E-3"/>
    <n v="6.4666666666656258"/>
    <x v="4"/>
    <x v="1"/>
  </r>
  <r>
    <x v="14"/>
    <s v="2025002649"/>
    <x v="0"/>
    <x v="675"/>
    <s v="E6398FTM"/>
    <d v="2025-02-28T00:00:00"/>
    <x v="2"/>
    <s v="3126"/>
    <x v="17"/>
    <s v="S2D"/>
    <x v="9"/>
    <x v="0"/>
    <d v="2025-02-28T00:00:00"/>
    <d v="1899-12-30T12:12:25"/>
    <d v="2025-02-28T00:00:00"/>
    <d v="1899-12-30T12:09:38"/>
    <d v="2025-02-28T00:00:00"/>
    <d v="1899-12-30T12:35:30"/>
    <x v="0"/>
    <x v="0"/>
    <s v="7004144667"/>
    <s v="EXW"/>
    <d v="1899-12-30T00:28:39"/>
    <x v="1863"/>
    <d v="1899-12-30T00:02:47"/>
    <s v="Granel"/>
    <s v="E001"/>
    <x v="1"/>
    <d v="1899-12-30T00:23:05"/>
    <d v="1899-12-30T00:25:52"/>
    <x v="13"/>
    <x v="5"/>
    <x v="1"/>
    <x v="2"/>
    <n v="0"/>
    <n v="0"/>
    <x v="0"/>
    <x v="2"/>
    <x v="1"/>
    <n v="0"/>
    <x v="2"/>
    <x v="1"/>
    <d v="1899-12-30T00:02:47"/>
    <d v="1899-12-30T00:02:47"/>
    <x v="0"/>
    <m/>
    <m/>
    <d v="1899-12-30T00:00:00"/>
    <d v="1899-12-30T00:23:05"/>
    <n v="6"/>
    <n v="-1.9328703703800354E-3"/>
    <n v="23.083333333329481"/>
    <x v="11"/>
    <x v="1"/>
  </r>
  <r>
    <x v="14"/>
    <s v="2025002655"/>
    <x v="0"/>
    <x v="706"/>
    <s v="E4696FTM"/>
    <d v="2025-02-28T00:00:00"/>
    <x v="2"/>
    <s v="3126"/>
    <x v="17"/>
    <s v="S1D"/>
    <x v="8"/>
    <x v="0"/>
    <d v="2025-02-28T00:00:00"/>
    <d v="1899-12-30T13:38:46"/>
    <d v="2025-02-28T00:00:00"/>
    <d v="1899-12-30T13:35:06"/>
    <d v="2025-02-28T00:00:00"/>
    <d v="1899-12-30T14:00:49"/>
    <x v="0"/>
    <x v="0"/>
    <s v="7004144668"/>
    <s v="EXW"/>
    <d v="1899-12-30T00:29:23"/>
    <x v="2020"/>
    <d v="1899-12-30T00:03:40"/>
    <s v="Granel"/>
    <s v="E001"/>
    <x v="1"/>
    <d v="1899-12-30T00:22:03"/>
    <d v="1899-12-30T00:25:43"/>
    <x v="6"/>
    <x v="5"/>
    <x v="1"/>
    <x v="2"/>
    <n v="0"/>
    <n v="0"/>
    <x v="0"/>
    <x v="2"/>
    <x v="1"/>
    <n v="0"/>
    <x v="2"/>
    <x v="1"/>
    <d v="1899-12-30T00:03:40"/>
    <d v="1899-12-30T00:03:40"/>
    <x v="0"/>
    <m/>
    <m/>
    <d v="1899-12-30T00:00:00"/>
    <d v="1899-12-30T00:22:03"/>
    <n v="6"/>
    <n v="-2.546296296289996E-3"/>
    <n v="22.05000000000009"/>
    <x v="7"/>
    <x v="1"/>
  </r>
  <r>
    <x v="14"/>
    <s v=""/>
    <x v="0"/>
    <x v="667"/>
    <s v="E9335MJP"/>
    <d v="2025-03-03T00:00:00"/>
    <x v="2"/>
    <s v="3145"/>
    <x v="60"/>
    <s v="PA"/>
    <x v="3"/>
    <x v="0"/>
    <d v="2025-03-03T00:00:00"/>
    <d v="1899-12-30T06:41:21"/>
    <d v="2025-03-03T00:00:00"/>
    <d v="1899-12-30T13:28:01"/>
    <d v="2025-03-03T00:00:00"/>
    <d v="1899-12-30T06:41:45"/>
    <x v="358"/>
    <x v="14"/>
    <s v="7004144669"/>
    <s v="FBO"/>
    <d v="1899-12-30T13:32:56"/>
    <x v="3888"/>
    <d v="1899-12-30T06:46:40"/>
    <s v="Ensacado"/>
    <s v="E002"/>
    <x v="2"/>
    <d v="1899-12-30T00:00:24"/>
    <n v="-0.28212962962963006"/>
    <x v="1"/>
    <x v="6"/>
    <x v="2"/>
    <x v="1"/>
    <n v="1"/>
    <n v="0"/>
    <x v="1"/>
    <x v="1"/>
    <x v="2"/>
    <n v="1"/>
    <x v="2"/>
    <x v="1"/>
    <d v="1899-12-30T06:46:40"/>
    <d v="1899-12-30T05:48:40"/>
    <x v="1"/>
    <m/>
    <m/>
    <d v="1899-12-30T00:00:00"/>
    <d v="1899-12-30T00:00:24"/>
    <n v="2"/>
    <d v="1899-12-30T06:46:40"/>
    <n v="0.40000000000318003"/>
    <x v="0"/>
    <x v="1"/>
  </r>
  <r>
    <x v="14"/>
    <s v=""/>
    <x v="0"/>
    <x v="667"/>
    <s v="E9335MJP"/>
    <d v="2025-03-03T00:00:00"/>
    <x v="2"/>
    <s v="3145"/>
    <x v="60"/>
    <s v="PA"/>
    <x v="3"/>
    <x v="0"/>
    <d v="2025-03-03T00:00:00"/>
    <d v="1899-12-30T06:48:20"/>
    <d v="2025-03-03T00:00:00"/>
    <d v="1899-12-30T13:28:01"/>
    <d v="2025-03-03T00:00:00"/>
    <d v="1899-12-30T06:48:57"/>
    <x v="358"/>
    <x v="14"/>
    <s v="7004144670"/>
    <s v="FBO"/>
    <d v="1899-12-30T13:18:45"/>
    <x v="3889"/>
    <d v="1899-12-30T06:39:41"/>
    <s v="Ensacado"/>
    <s v="E002"/>
    <x v="2"/>
    <d v="1899-12-30T00:00:37"/>
    <n v="-0.27712962962963006"/>
    <x v="1"/>
    <x v="6"/>
    <x v="2"/>
    <x v="1"/>
    <n v="1"/>
    <n v="0"/>
    <x v="1"/>
    <x v="1"/>
    <x v="2"/>
    <n v="1"/>
    <x v="2"/>
    <x v="1"/>
    <d v="1899-12-30T06:39:41"/>
    <d v="1899-12-30T05:41:41"/>
    <x v="1"/>
    <m/>
    <m/>
    <d v="1899-12-30T00:00:00"/>
    <d v="1899-12-30T00:00:37"/>
    <n v="2"/>
    <d v="1899-12-30T06:39:41"/>
    <n v="0.61666666667997916"/>
    <x v="0"/>
    <x v="1"/>
  </r>
  <r>
    <x v="14"/>
    <s v=""/>
    <x v="0"/>
    <x v="667"/>
    <s v="E9335MJP"/>
    <d v="2025-03-03T00:00:00"/>
    <x v="2"/>
    <s v="3145"/>
    <x v="60"/>
    <s v="PA"/>
    <x v="3"/>
    <x v="0"/>
    <d v="2025-03-03T00:00:00"/>
    <d v="1899-12-30T08:25:59"/>
    <d v="2025-03-03T00:00:00"/>
    <d v="1899-12-30T13:28:01"/>
    <d v="2025-03-03T00:00:00"/>
    <d v="1899-12-30T08:26:43"/>
    <x v="358"/>
    <x v="14"/>
    <s v="7004144671"/>
    <s v="FBO"/>
    <d v="1899-12-30T10:03:20"/>
    <x v="3890"/>
    <d v="1899-12-30T05:02:02"/>
    <s v="Ensacado"/>
    <s v="E002"/>
    <x v="2"/>
    <d v="1899-12-30T00:00:44"/>
    <n v="-0.20923611111112006"/>
    <x v="3"/>
    <x v="6"/>
    <x v="2"/>
    <x v="1"/>
    <n v="1"/>
    <n v="0"/>
    <x v="1"/>
    <x v="1"/>
    <x v="2"/>
    <n v="1"/>
    <x v="2"/>
    <x v="1"/>
    <d v="1899-12-30T05:02:02"/>
    <d v="1899-12-30T04:04:02"/>
    <x v="1"/>
    <m/>
    <m/>
    <d v="1899-12-30T00:00:00"/>
    <d v="1899-12-30T00:00:44"/>
    <n v="2"/>
    <d v="1899-12-30T05:02:02"/>
    <n v="0.73333333333438055"/>
    <x v="2"/>
    <x v="1"/>
  </r>
  <r>
    <x v="14"/>
    <s v="2025002683"/>
    <x v="0"/>
    <x v="680"/>
    <s v="ETF2002BZ"/>
    <d v="2025-03-03T00:00:00"/>
    <x v="2"/>
    <s v="3126"/>
    <x v="17"/>
    <s v="S1D"/>
    <x v="8"/>
    <x v="0"/>
    <d v="2025-03-03T00:00:00"/>
    <d v="1899-12-30T08:28:08"/>
    <d v="2025-03-03T00:00:00"/>
    <d v="1899-12-30T08:23:32"/>
    <d v="2025-03-03T00:00:00"/>
    <d v="1899-12-30T08:46:34"/>
    <x v="0"/>
    <x v="0"/>
    <s v="7004144672"/>
    <s v="EXW"/>
    <d v="1899-12-30T00:27:38"/>
    <x v="184"/>
    <d v="1899-12-30T00:04:36"/>
    <s v="Granel"/>
    <s v="E001"/>
    <x v="1"/>
    <d v="1899-12-30T00:18:26"/>
    <d v="1899-12-30T00:23:02"/>
    <x v="3"/>
    <x v="6"/>
    <x v="2"/>
    <x v="2"/>
    <n v="0"/>
    <n v="0"/>
    <x v="0"/>
    <x v="2"/>
    <x v="2"/>
    <n v="0"/>
    <x v="2"/>
    <x v="1"/>
    <d v="1899-12-30T00:04:36"/>
    <d v="1899-12-30T00:04:36"/>
    <x v="0"/>
    <m/>
    <m/>
    <d v="1899-12-30T00:00:00"/>
    <d v="1899-12-30T00:18:26"/>
    <n v="2"/>
    <n v="-3.1944444444400033E-3"/>
    <n v="18.433333333339224"/>
    <x v="2"/>
    <x v="1"/>
  </r>
  <r>
    <x v="14"/>
    <s v="2025002692"/>
    <x v="0"/>
    <x v="706"/>
    <s v="E4696FTM"/>
    <d v="2025-03-03T00:00:00"/>
    <x v="2"/>
    <s v="3126"/>
    <x v="17"/>
    <s v="S1D"/>
    <x v="8"/>
    <x v="0"/>
    <d v="2025-03-03T00:00:00"/>
    <d v="1899-12-30T09:18:30"/>
    <d v="2025-03-03T00:00:00"/>
    <d v="1899-12-30T09:13:39"/>
    <d v="2025-03-03T00:00:00"/>
    <d v="1899-12-30T09:38:04"/>
    <x v="0"/>
    <x v="0"/>
    <s v="7004144712"/>
    <s v="EXW"/>
    <d v="1899-12-30T00:29:16"/>
    <x v="551"/>
    <d v="1899-12-30T00:04:51"/>
    <s v="Granel"/>
    <s v="E001"/>
    <x v="1"/>
    <d v="1899-12-30T00:19:34"/>
    <d v="1899-12-30T00:24:25"/>
    <x v="4"/>
    <x v="6"/>
    <x v="2"/>
    <x v="2"/>
    <n v="0"/>
    <n v="0"/>
    <x v="0"/>
    <x v="2"/>
    <x v="2"/>
    <n v="0"/>
    <x v="2"/>
    <x v="1"/>
    <d v="1899-12-30T00:04:51"/>
    <d v="1899-12-30T00:04:51"/>
    <x v="0"/>
    <m/>
    <m/>
    <d v="1899-12-30T00:00:00"/>
    <d v="1899-12-30T00:19:34"/>
    <n v="2"/>
    <n v="-3.3680555555500313E-3"/>
    <n v="19.566666666676785"/>
    <x v="3"/>
    <x v="1"/>
  </r>
  <r>
    <x v="14"/>
    <s v="2025002705"/>
    <x v="0"/>
    <x v="680"/>
    <s v="E7609CBH"/>
    <d v="2025-03-03T00:00:00"/>
    <x v="2"/>
    <s v="3126"/>
    <x v="17"/>
    <s v="S1D"/>
    <x v="8"/>
    <x v="0"/>
    <d v="2025-03-03T00:00:00"/>
    <d v="1899-12-30T15:13:54"/>
    <d v="2025-03-03T00:00:00"/>
    <d v="1899-12-30T15:08:57"/>
    <d v="2025-03-03T00:00:00"/>
    <d v="1899-12-30T15:37:39"/>
    <x v="0"/>
    <x v="0"/>
    <s v="7004144713"/>
    <s v="EXW"/>
    <d v="1899-12-30T00:33:39"/>
    <x v="3188"/>
    <d v="1899-12-30T00:04:57"/>
    <s v="Granel"/>
    <s v="E001"/>
    <x v="1"/>
    <d v="1899-12-30T00:23:45"/>
    <d v="1899-12-30T00:28:42"/>
    <x v="10"/>
    <x v="6"/>
    <x v="2"/>
    <x v="2"/>
    <n v="0"/>
    <n v="0"/>
    <x v="0"/>
    <x v="2"/>
    <x v="2"/>
    <n v="0"/>
    <x v="2"/>
    <x v="1"/>
    <d v="1899-12-30T00:04:57"/>
    <d v="1899-12-30T00:04:57"/>
    <x v="0"/>
    <m/>
    <m/>
    <d v="1899-12-30T00:00:00"/>
    <d v="1899-12-30T00:23:45"/>
    <n v="2"/>
    <n v="-3.4374999999999822E-3"/>
    <n v="23.749999999992042"/>
    <x v="14"/>
    <x v="1"/>
  </r>
  <r>
    <x v="14"/>
    <s v="2025002727"/>
    <x v="0"/>
    <x v="675"/>
    <s v="E6398FTM"/>
    <d v="2025-03-05T00:00:00"/>
    <x v="2"/>
    <s v="3126"/>
    <x v="17"/>
    <s v="S2D"/>
    <x v="9"/>
    <x v="0"/>
    <d v="2025-03-05T00:00:00"/>
    <d v="1899-12-30T07:15:32"/>
    <d v="2025-03-05T00:00:00"/>
    <d v="1899-12-30T07:10:57"/>
    <d v="2025-03-05T00:00:00"/>
    <d v="1899-12-30T07:30:17"/>
    <x v="0"/>
    <x v="0"/>
    <s v="7004144714"/>
    <s v="EXW"/>
    <d v="1899-12-30T00:23:55"/>
    <x v="2528"/>
    <d v="1899-12-30T00:04:35"/>
    <s v="Granel"/>
    <s v="E001"/>
    <x v="1"/>
    <d v="1899-12-30T00:14:45"/>
    <d v="1899-12-30T00:19:20"/>
    <x v="2"/>
    <x v="8"/>
    <x v="2"/>
    <x v="2"/>
    <n v="0"/>
    <n v="0"/>
    <x v="0"/>
    <x v="2"/>
    <x v="2"/>
    <n v="0"/>
    <x v="2"/>
    <x v="1"/>
    <d v="1899-12-30T00:04:35"/>
    <d v="1899-12-30T00:04:35"/>
    <x v="0"/>
    <m/>
    <m/>
    <d v="1899-12-30T00:00:00"/>
    <d v="1899-12-30T00:14:45"/>
    <n v="4"/>
    <n v="-3.1828703703700167E-3"/>
    <n v="14.750000000006382"/>
    <x v="1"/>
    <x v="1"/>
  </r>
  <r>
    <x v="14"/>
    <s v="2025002731"/>
    <x v="0"/>
    <x v="706"/>
    <s v="E4696FTM"/>
    <d v="2025-03-05T00:00:00"/>
    <x v="2"/>
    <s v="3126"/>
    <x v="17"/>
    <s v="S1D"/>
    <x v="8"/>
    <x v="0"/>
    <d v="2025-03-05T00:00:00"/>
    <d v="1899-12-30T09:29:13"/>
    <d v="2025-03-05T00:00:00"/>
    <d v="1899-12-30T09:24:06"/>
    <d v="2025-03-05T00:00:00"/>
    <d v="1899-12-30T09:47:50"/>
    <x v="0"/>
    <x v="0"/>
    <s v="7004144716"/>
    <s v="EXW"/>
    <d v="1899-12-30T00:28:51"/>
    <x v="10"/>
    <d v="1899-12-30T00:05:07"/>
    <s v="Granel"/>
    <s v="E001"/>
    <x v="1"/>
    <d v="1899-12-30T00:18:37"/>
    <d v="1899-12-30T00:23:44"/>
    <x v="4"/>
    <x v="8"/>
    <x v="2"/>
    <x v="2"/>
    <n v="0"/>
    <n v="0"/>
    <x v="0"/>
    <x v="2"/>
    <x v="2"/>
    <n v="0"/>
    <x v="2"/>
    <x v="1"/>
    <d v="1899-12-30T00:05:07"/>
    <d v="1899-12-30T00:05:07"/>
    <x v="0"/>
    <m/>
    <m/>
    <d v="1899-12-30T00:00:00"/>
    <d v="1899-12-30T00:18:37"/>
    <n v="4"/>
    <n v="-3.5532407407399824E-3"/>
    <n v="18.616666666665605"/>
    <x v="3"/>
    <x v="1"/>
  </r>
  <r>
    <x v="14"/>
    <s v="2025002745"/>
    <x v="0"/>
    <x v="675"/>
    <s v="E6398FTM"/>
    <d v="2025-03-05T00:00:00"/>
    <x v="2"/>
    <s v="3126"/>
    <x v="17"/>
    <s v="S1D"/>
    <x v="8"/>
    <x v="0"/>
    <d v="2025-03-05T00:00:00"/>
    <d v="1899-12-30T11:41:33"/>
    <d v="2025-03-05T00:00:00"/>
    <d v="1899-12-30T11:36:39"/>
    <d v="2025-03-05T00:00:00"/>
    <d v="1899-12-30T11:55:26"/>
    <x v="0"/>
    <x v="0"/>
    <s v="7004144717"/>
    <s v="EXW"/>
    <d v="1899-12-30T00:23:41"/>
    <x v="2585"/>
    <d v="1899-12-30T00:04:54"/>
    <s v="Granel"/>
    <s v="E001"/>
    <x v="1"/>
    <d v="1899-12-30T00:13:53"/>
    <d v="1899-12-30T00:18:47"/>
    <x v="9"/>
    <x v="8"/>
    <x v="2"/>
    <x v="2"/>
    <n v="0"/>
    <n v="0"/>
    <x v="0"/>
    <x v="2"/>
    <x v="2"/>
    <n v="0"/>
    <x v="2"/>
    <x v="1"/>
    <d v="1899-12-30T00:04:54"/>
    <d v="1899-12-30T00:04:54"/>
    <x v="0"/>
    <m/>
    <m/>
    <d v="1899-12-30T00:00:00"/>
    <d v="1899-12-30T00:13:53"/>
    <n v="4"/>
    <n v="-3.402777777779975E-3"/>
    <n v="13.883333333328043"/>
    <x v="5"/>
    <x v="1"/>
  </r>
  <r>
    <x v="14"/>
    <s v=""/>
    <x v="0"/>
    <x v="668"/>
    <s v="E1160JXP"/>
    <d v="2025-03-05T00:00:00"/>
    <x v="2"/>
    <s v="3209"/>
    <x v="61"/>
    <s v="PA"/>
    <x v="3"/>
    <x v="0"/>
    <d v="2025-03-05T00:00:00"/>
    <d v="1899-12-30T11:55:12"/>
    <d v="2025-03-05T00:00:00"/>
    <d v="1899-12-30T13:28:01"/>
    <d v="2025-03-05T00:00:00"/>
    <d v="1899-12-30T11:56:13"/>
    <x v="358"/>
    <x v="14"/>
    <s v="7004144718"/>
    <s v="FBO"/>
    <d v="1899-12-30T03:04:37"/>
    <x v="573"/>
    <d v="1899-12-30T01:32:49"/>
    <s v="Ensacado"/>
    <s v="E002"/>
    <x v="2"/>
    <d v="1899-12-30T00:01:01"/>
    <n v="-6.3750000000000029E-2"/>
    <x v="9"/>
    <x v="8"/>
    <x v="2"/>
    <x v="1"/>
    <n v="1"/>
    <n v="0"/>
    <x v="1"/>
    <x v="1"/>
    <x v="2"/>
    <n v="1"/>
    <x v="2"/>
    <x v="1"/>
    <d v="1899-12-30T01:32:49"/>
    <d v="1899-12-30T00:34:49"/>
    <x v="1"/>
    <m/>
    <m/>
    <d v="1899-12-30T00:00:00"/>
    <d v="1899-12-30T00:01:01"/>
    <n v="4"/>
    <d v="1899-12-30T01:32:49"/>
    <n v="1.0166666666688506"/>
    <x v="5"/>
    <x v="1"/>
  </r>
  <r>
    <x v="14"/>
    <s v="2025002748"/>
    <x v="0"/>
    <x v="680"/>
    <s v="E7609CBH"/>
    <d v="2025-03-05T00:00:00"/>
    <x v="2"/>
    <s v="3126"/>
    <x v="17"/>
    <s v="S1D"/>
    <x v="8"/>
    <x v="0"/>
    <d v="2025-03-05T00:00:00"/>
    <d v="1899-12-30T12:03:18"/>
    <d v="2025-03-05T00:00:00"/>
    <d v="1899-12-30T11:58:10"/>
    <d v="2025-03-05T00:00:00"/>
    <d v="1899-12-30T12:19:17"/>
    <x v="0"/>
    <x v="0"/>
    <s v="7004144719"/>
    <s v="EXW"/>
    <d v="1899-12-30T00:26:15"/>
    <x v="2616"/>
    <d v="1899-12-30T00:05:08"/>
    <s v="Granel"/>
    <s v="E001"/>
    <x v="1"/>
    <d v="1899-12-30T00:15:59"/>
    <d v="1899-12-30T00:21:07"/>
    <x v="13"/>
    <x v="8"/>
    <x v="2"/>
    <x v="2"/>
    <n v="0"/>
    <n v="0"/>
    <x v="0"/>
    <x v="2"/>
    <x v="2"/>
    <n v="0"/>
    <x v="2"/>
    <x v="1"/>
    <d v="1899-12-30T00:05:08"/>
    <d v="1899-12-30T00:05:08"/>
    <x v="0"/>
    <m/>
    <m/>
    <d v="1899-12-30T00:00:00"/>
    <d v="1899-12-30T00:15:59"/>
    <n v="4"/>
    <n v="-3.5648148148200165E-3"/>
    <n v="15.983333333323095"/>
    <x v="11"/>
    <x v="1"/>
  </r>
  <r>
    <x v="14"/>
    <s v="2025002759"/>
    <x v="0"/>
    <x v="706"/>
    <s v="E4696FTM"/>
    <d v="2025-03-05T00:00:00"/>
    <x v="2"/>
    <s v="3126"/>
    <x v="17"/>
    <s v="S2D"/>
    <x v="9"/>
    <x v="0"/>
    <d v="2025-03-05T00:00:00"/>
    <d v="1899-12-30T14:48:50"/>
    <d v="2025-03-05T00:00:00"/>
    <d v="1899-12-30T14:44:03"/>
    <d v="2025-03-05T00:00:00"/>
    <d v="1899-12-30T15:14:56"/>
    <x v="0"/>
    <x v="0"/>
    <s v="7004144720"/>
    <s v="EXW"/>
    <d v="1899-12-30T00:35:40"/>
    <x v="1025"/>
    <d v="1899-12-30T00:04:47"/>
    <s v="Granel"/>
    <s v="E001"/>
    <x v="1"/>
    <d v="1899-12-30T00:26:06"/>
    <d v="1899-12-30T00:30:53"/>
    <x v="14"/>
    <x v="8"/>
    <x v="2"/>
    <x v="2"/>
    <n v="0"/>
    <n v="0"/>
    <x v="0"/>
    <x v="2"/>
    <x v="2"/>
    <n v="0"/>
    <x v="2"/>
    <x v="1"/>
    <d v="1899-12-30T00:04:47"/>
    <d v="1899-12-30T00:04:47"/>
    <x v="0"/>
    <m/>
    <m/>
    <d v="1899-12-30T00:00:00"/>
    <d v="1899-12-30T00:26:06"/>
    <n v="4"/>
    <n v="-3.3217592592599265E-3"/>
    <n v="26.100000000000083"/>
    <x v="14"/>
    <x v="1"/>
  </r>
  <r>
    <x v="14"/>
    <s v="2025002762"/>
    <x v="0"/>
    <x v="680"/>
    <s v="E7609CBH"/>
    <d v="2025-03-05T00:00:00"/>
    <x v="2"/>
    <s v="3126"/>
    <x v="17"/>
    <s v="S1D"/>
    <x v="8"/>
    <x v="0"/>
    <d v="2025-03-05T00:00:00"/>
    <d v="1899-12-30T16:36:19"/>
    <d v="2025-03-05T00:00:00"/>
    <d v="1899-12-30T16:31:24"/>
    <d v="2025-03-05T00:00:00"/>
    <d v="1899-12-30T16:57:14"/>
    <x v="0"/>
    <x v="0"/>
    <s v="7004144721"/>
    <s v="EXW"/>
    <d v="1899-12-30T00:30:45"/>
    <x v="1256"/>
    <d v="1899-12-30T00:04:55"/>
    <s v="Granel"/>
    <s v="E001"/>
    <x v="1"/>
    <d v="1899-12-30T00:20:55"/>
    <d v="1899-12-30T00:25:50"/>
    <x v="7"/>
    <x v="8"/>
    <x v="2"/>
    <x v="2"/>
    <n v="0"/>
    <n v="0"/>
    <x v="0"/>
    <x v="2"/>
    <x v="2"/>
    <n v="0"/>
    <x v="2"/>
    <x v="1"/>
    <d v="1899-12-30T00:04:55"/>
    <d v="1899-12-30T00:04:55"/>
    <x v="0"/>
    <m/>
    <m/>
    <d v="1899-12-30T00:00:00"/>
    <d v="1899-12-30T00:20:55"/>
    <n v="4"/>
    <n v="-3.4143518518499061E-3"/>
    <n v="20.916666666676917"/>
    <x v="8"/>
    <x v="1"/>
  </r>
  <r>
    <x v="14"/>
    <s v="2025002782"/>
    <x v="0"/>
    <x v="675"/>
    <s v="E6398FTM"/>
    <d v="2025-03-06T00:00:00"/>
    <x v="2"/>
    <s v="3126"/>
    <x v="17"/>
    <s v="S1D"/>
    <x v="8"/>
    <x v="0"/>
    <d v="2025-03-06T00:00:00"/>
    <d v="1899-12-30T07:19:11"/>
    <d v="2025-03-06T00:00:00"/>
    <d v="1899-12-30T07:22:30"/>
    <d v="2025-03-06T00:00:00"/>
    <d v="1899-12-30T07:39:05"/>
    <x v="0"/>
    <x v="0"/>
    <s v="7004144722"/>
    <s v="EXW"/>
    <d v="1899-12-30T00:19:54"/>
    <x v="3891"/>
    <d v="1899-12-30T00:03:19"/>
    <s v="Granel"/>
    <s v="E001"/>
    <x v="1"/>
    <d v="1899-12-30T00:19:54"/>
    <d v="1899-12-30T00:16:35"/>
    <x v="2"/>
    <x v="9"/>
    <x v="2"/>
    <x v="2"/>
    <n v="0"/>
    <n v="0"/>
    <x v="0"/>
    <x v="2"/>
    <x v="2"/>
    <n v="0"/>
    <x v="2"/>
    <x v="1"/>
    <d v="1899-12-30T00:03:19"/>
    <d v="1899-12-30T00:03:19"/>
    <x v="0"/>
    <m/>
    <m/>
    <d v="1899-12-30T00:00:00"/>
    <d v="1899-12-30T00:19:54"/>
    <n v="5"/>
    <d v="1899-12-30T00:03:19"/>
    <n v="19.899999999993597"/>
    <x v="1"/>
    <x v="1"/>
  </r>
  <r>
    <x v="14"/>
    <s v=""/>
    <x v="0"/>
    <x v="667"/>
    <s v="E9335MJP"/>
    <d v="2025-03-06T00:00:00"/>
    <x v="2"/>
    <s v="3209"/>
    <x v="61"/>
    <s v="PA"/>
    <x v="3"/>
    <x v="0"/>
    <d v="2025-03-06T00:00:00"/>
    <d v="1899-12-30T09:35:51"/>
    <d v="2025-03-06T00:00:00"/>
    <d v="1899-12-30T13:28:01"/>
    <d v="2025-03-06T00:00:00"/>
    <d v="1899-12-30T09:36:38"/>
    <x v="358"/>
    <x v="14"/>
    <s v="7004144723"/>
    <s v="FBO"/>
    <d v="1899-12-30T07:43:33"/>
    <x v="3892"/>
    <d v="1899-12-30T03:52:10"/>
    <s v="Ensacado"/>
    <s v="E002"/>
    <x v="2"/>
    <d v="1899-12-30T00:00:47"/>
    <n v="-0.16068287037038004"/>
    <x v="4"/>
    <x v="9"/>
    <x v="2"/>
    <x v="1"/>
    <n v="1"/>
    <n v="0"/>
    <x v="1"/>
    <x v="1"/>
    <x v="2"/>
    <n v="1"/>
    <x v="2"/>
    <x v="1"/>
    <d v="1899-12-30T03:52:10"/>
    <d v="1899-12-30T02:54:10"/>
    <x v="1"/>
    <m/>
    <m/>
    <d v="1899-12-30T00:00:00"/>
    <d v="1899-12-30T00:00:47"/>
    <n v="5"/>
    <d v="1899-12-30T03:52:10"/>
    <n v="0.78333333333119093"/>
    <x v="3"/>
    <x v="1"/>
  </r>
  <r>
    <x v="14"/>
    <s v="2025002792"/>
    <x v="0"/>
    <x v="706"/>
    <s v="E4696FTM"/>
    <d v="2025-03-06T00:00:00"/>
    <x v="2"/>
    <s v="3126"/>
    <x v="17"/>
    <s v="S1D"/>
    <x v="8"/>
    <x v="0"/>
    <d v="2025-03-06T00:00:00"/>
    <d v="1899-12-30T09:29:21"/>
    <d v="2025-03-06T00:00:00"/>
    <d v="1899-12-30T09:27:08"/>
    <d v="2025-03-06T00:00:00"/>
    <d v="1899-12-30T09:50:40"/>
    <x v="0"/>
    <x v="0"/>
    <s v="7004144724"/>
    <s v="EXW"/>
    <d v="1899-12-30T00:25:45"/>
    <x v="2856"/>
    <d v="1899-12-30T00:02:13"/>
    <s v="Granel"/>
    <s v="E001"/>
    <x v="1"/>
    <d v="1899-12-30T00:21:19"/>
    <d v="1899-12-30T00:23:32"/>
    <x v="4"/>
    <x v="9"/>
    <x v="2"/>
    <x v="2"/>
    <n v="0"/>
    <n v="0"/>
    <x v="0"/>
    <x v="2"/>
    <x v="2"/>
    <n v="0"/>
    <x v="2"/>
    <x v="1"/>
    <d v="1899-12-30T00:02:13"/>
    <d v="1899-12-30T00:02:13"/>
    <x v="0"/>
    <m/>
    <m/>
    <d v="1899-12-30T00:00:00"/>
    <d v="1899-12-30T00:21:19"/>
    <n v="5"/>
    <n v="-1.5393518518500016E-3"/>
    <n v="21.316666666679936"/>
    <x v="3"/>
    <x v="1"/>
  </r>
  <r>
    <x v="14"/>
    <s v=""/>
    <x v="0"/>
    <x v="667"/>
    <s v="E9335MJP"/>
    <d v="2025-03-06T00:00:00"/>
    <x v="2"/>
    <s v="3209"/>
    <x v="61"/>
    <s v="PA"/>
    <x v="3"/>
    <x v="0"/>
    <d v="2025-03-06T00:00:00"/>
    <d v="1899-12-30T11:02:00"/>
    <d v="2025-03-06T00:00:00"/>
    <d v="1899-12-30T13:28:01"/>
    <d v="2025-03-06T00:00:00"/>
    <d v="1899-12-30T11:04:22"/>
    <x v="358"/>
    <x v="14"/>
    <s v="7004144725"/>
    <s v="FBO"/>
    <d v="1899-12-30T04:49:40"/>
    <x v="3893"/>
    <d v="1899-12-30T02:26:01"/>
    <s v="Ensacado"/>
    <s v="E002"/>
    <x v="2"/>
    <d v="1899-12-30T00:02:22"/>
    <n v="-9.9756944444450046E-2"/>
    <x v="9"/>
    <x v="9"/>
    <x v="2"/>
    <x v="1"/>
    <n v="1"/>
    <n v="0"/>
    <x v="1"/>
    <x v="1"/>
    <x v="2"/>
    <n v="1"/>
    <x v="2"/>
    <x v="1"/>
    <d v="1899-12-30T02:26:01"/>
    <d v="1899-12-30T01:28:01"/>
    <x v="1"/>
    <m/>
    <m/>
    <d v="1899-12-30T00:00:00"/>
    <d v="1899-12-30T00:02:22"/>
    <n v="5"/>
    <d v="1899-12-30T02:26:01"/>
    <n v="2.3666666666688219"/>
    <x v="5"/>
    <x v="1"/>
  </r>
  <r>
    <x v="14"/>
    <s v=""/>
    <x v="0"/>
    <x v="668"/>
    <s v="E1160JXP"/>
    <d v="2025-03-06T00:00:00"/>
    <x v="2"/>
    <s v="3209"/>
    <x v="61"/>
    <s v="PA"/>
    <x v="3"/>
    <x v="0"/>
    <d v="2025-03-06T00:00:00"/>
    <d v="1899-12-30T11:46:14"/>
    <d v="2025-03-06T00:00:00"/>
    <d v="1899-12-30T13:28:01"/>
    <d v="2025-03-06T00:00:00"/>
    <d v="1899-12-30T11:47:28"/>
    <x v="358"/>
    <x v="14"/>
    <s v="7004144726"/>
    <s v="FBO"/>
    <d v="1899-12-30T03:22:20"/>
    <x v="3894"/>
    <d v="1899-12-30T01:41:47"/>
    <s v="Ensacado"/>
    <s v="E002"/>
    <x v="2"/>
    <d v="1899-12-30T00:01:14"/>
    <n v="-6.9826388888890034E-2"/>
    <x v="9"/>
    <x v="9"/>
    <x v="2"/>
    <x v="1"/>
    <n v="1"/>
    <n v="0"/>
    <x v="1"/>
    <x v="1"/>
    <x v="2"/>
    <n v="1"/>
    <x v="2"/>
    <x v="1"/>
    <d v="1899-12-30T01:41:47"/>
    <d v="1899-12-30T00:43:47"/>
    <x v="1"/>
    <m/>
    <m/>
    <d v="1899-12-30T00:00:00"/>
    <d v="1899-12-30T00:01:14"/>
    <n v="5"/>
    <d v="1899-12-30T01:41:47"/>
    <n v="1.2333333333455698"/>
    <x v="5"/>
    <x v="1"/>
  </r>
  <r>
    <x v="14"/>
    <s v=""/>
    <x v="0"/>
    <x v="667"/>
    <s v="E9335MJP"/>
    <d v="2025-03-06T00:00:00"/>
    <x v="2"/>
    <s v="3209"/>
    <x v="61"/>
    <s v="PA"/>
    <x v="3"/>
    <x v="0"/>
    <d v="2025-03-06T00:00:00"/>
    <d v="1899-12-30T12:17:21"/>
    <d v="2025-03-06T00:00:00"/>
    <d v="1899-12-30T13:28:01"/>
    <d v="2025-03-06T00:00:00"/>
    <d v="1899-12-30T12:18:01"/>
    <x v="358"/>
    <x v="14"/>
    <s v="7004144727"/>
    <s v="FBO"/>
    <d v="1899-12-30T02:20:40"/>
    <x v="3895"/>
    <d v="1899-12-30T01:10:40"/>
    <s v="Ensacado"/>
    <s v="E002"/>
    <x v="2"/>
    <d v="1899-12-30T00:00:40"/>
    <n v="-4.8611111111120042E-2"/>
    <x v="13"/>
    <x v="9"/>
    <x v="2"/>
    <x v="1"/>
    <n v="1"/>
    <n v="0"/>
    <x v="1"/>
    <x v="1"/>
    <x v="2"/>
    <n v="1"/>
    <x v="2"/>
    <x v="1"/>
    <d v="1899-12-30T01:10:40"/>
    <d v="1899-12-30T00:12:40"/>
    <x v="1"/>
    <m/>
    <m/>
    <d v="1899-12-30T00:00:00"/>
    <d v="1899-12-30T00:00:40"/>
    <n v="5"/>
    <d v="1899-12-30T01:10:40"/>
    <n v="0.66666666666240104"/>
    <x v="11"/>
    <x v="1"/>
  </r>
  <r>
    <x v="14"/>
    <s v="2025002823"/>
    <x v="0"/>
    <x v="706"/>
    <s v="E4696FTM"/>
    <d v="2025-03-06T00:00:00"/>
    <x v="2"/>
    <s v="3126"/>
    <x v="17"/>
    <s v="S2D"/>
    <x v="9"/>
    <x v="0"/>
    <d v="2025-03-06T00:00:00"/>
    <d v="1899-12-30T14:01:28"/>
    <d v="2025-03-06T00:00:00"/>
    <d v="1899-12-30T13:56:18"/>
    <d v="2025-03-06T00:00:00"/>
    <d v="1899-12-30T14:23:00"/>
    <x v="0"/>
    <x v="0"/>
    <s v="7004144728"/>
    <s v="EXW"/>
    <d v="1899-12-30T00:31:52"/>
    <x v="1231"/>
    <d v="1899-12-30T00:05:10"/>
    <s v="Granel"/>
    <s v="E001"/>
    <x v="1"/>
    <d v="1899-12-30T00:21:32"/>
    <d v="1899-12-30T00:26:42"/>
    <x v="14"/>
    <x v="9"/>
    <x v="2"/>
    <x v="2"/>
    <n v="0"/>
    <n v="0"/>
    <x v="0"/>
    <x v="2"/>
    <x v="2"/>
    <n v="0"/>
    <x v="2"/>
    <x v="1"/>
    <d v="1899-12-30T00:05:10"/>
    <d v="1899-12-30T00:05:10"/>
    <x v="0"/>
    <m/>
    <m/>
    <d v="1899-12-30T00:00:00"/>
    <d v="1899-12-30T00:21:32"/>
    <n v="5"/>
    <n v="-3.5879629629600451E-3"/>
    <n v="21.533333333342348"/>
    <x v="7"/>
    <x v="1"/>
  </r>
  <r>
    <x v="14"/>
    <s v="2025002824"/>
    <x v="0"/>
    <x v="694"/>
    <s v="E0236DFW"/>
    <d v="2025-03-06T00:00:00"/>
    <x v="2"/>
    <s v="3126"/>
    <x v="17"/>
    <s v="S1D"/>
    <x v="8"/>
    <x v="0"/>
    <d v="2025-03-06T00:00:00"/>
    <d v="1899-12-30T14:18:41"/>
    <d v="2025-03-06T00:00:00"/>
    <d v="1899-12-30T14:13:48"/>
    <d v="2025-03-06T00:00:00"/>
    <d v="1899-12-30T14:33:41"/>
    <x v="0"/>
    <x v="0"/>
    <s v="7004144729"/>
    <s v="EXW"/>
    <d v="1899-12-30T00:24:46"/>
    <x v="2902"/>
    <d v="1899-12-30T00:04:53"/>
    <s v="Granel"/>
    <s v="E001"/>
    <x v="1"/>
    <d v="1899-12-30T00:15:00"/>
    <d v="1899-12-30T00:19:53"/>
    <x v="14"/>
    <x v="9"/>
    <x v="2"/>
    <x v="2"/>
    <n v="0"/>
    <n v="0"/>
    <x v="0"/>
    <x v="2"/>
    <x v="2"/>
    <n v="0"/>
    <x v="2"/>
    <x v="1"/>
    <d v="1899-12-30T00:04:53"/>
    <d v="1899-12-30T00:04:53"/>
    <x v="0"/>
    <m/>
    <m/>
    <d v="1899-12-30T00:00:00"/>
    <d v="1899-12-30T00:15:00"/>
    <n v="5"/>
    <n v="-3.391203703700052E-3"/>
    <n v="15.000000000004743"/>
    <x v="7"/>
    <x v="1"/>
  </r>
  <r>
    <x v="14"/>
    <s v="2025002825"/>
    <x v="0"/>
    <x v="675"/>
    <s v="E6398FTM"/>
    <d v="2025-03-06T00:00:00"/>
    <x v="2"/>
    <s v="3126"/>
    <x v="17"/>
    <s v="S2D"/>
    <x v="9"/>
    <x v="0"/>
    <d v="2025-03-06T00:00:00"/>
    <d v="1899-12-30T14:29:02"/>
    <d v="2025-03-06T00:00:00"/>
    <d v="1899-12-30T14:24:31"/>
    <d v="2025-03-06T00:00:00"/>
    <d v="1899-12-30T14:43:04"/>
    <x v="0"/>
    <x v="0"/>
    <s v="7004144730"/>
    <s v="EXW"/>
    <d v="1899-12-30T00:23:04"/>
    <x v="2066"/>
    <d v="1899-12-30T00:04:31"/>
    <s v="Granel"/>
    <s v="E001"/>
    <x v="1"/>
    <d v="1899-12-30T00:14:02"/>
    <d v="1899-12-30T00:18:33"/>
    <x v="14"/>
    <x v="9"/>
    <x v="2"/>
    <x v="2"/>
    <n v="0"/>
    <n v="0"/>
    <x v="0"/>
    <x v="2"/>
    <x v="2"/>
    <n v="0"/>
    <x v="2"/>
    <x v="1"/>
    <d v="1899-12-30T00:04:31"/>
    <d v="1899-12-30T00:04:31"/>
    <x v="0"/>
    <m/>
    <m/>
    <d v="1899-12-30T00:00:00"/>
    <d v="1899-12-30T00:14:02"/>
    <n v="5"/>
    <n v="-3.1365740740700865E-3"/>
    <n v="14.033333333332703"/>
    <x v="7"/>
    <x v="1"/>
  </r>
  <r>
    <x v="14"/>
    <s v=""/>
    <x v="0"/>
    <x v="668"/>
    <s v="E1160JXP"/>
    <d v="2025-03-07T00:00:00"/>
    <x v="2"/>
    <s v="3209"/>
    <x v="61"/>
    <s v="PA"/>
    <x v="3"/>
    <x v="0"/>
    <d v="2025-03-07T00:00:00"/>
    <d v="1899-12-30T06:36:24"/>
    <d v="2025-03-07T00:00:00"/>
    <d v="1899-12-30T13:28:01"/>
    <d v="2025-03-07T00:00:00"/>
    <d v="1899-12-30T06:37:12"/>
    <x v="358"/>
    <x v="14"/>
    <s v="7004144731"/>
    <s v="FBO"/>
    <d v="1899-12-30T13:42:26"/>
    <x v="3896"/>
    <d v="1899-12-30T06:51:37"/>
    <s v="Ensacado"/>
    <s v="E002"/>
    <x v="2"/>
    <d v="1899-12-30T00:00:48"/>
    <n v="-0.28528935185186005"/>
    <x v="1"/>
    <x v="10"/>
    <x v="2"/>
    <x v="1"/>
    <n v="1"/>
    <n v="0"/>
    <x v="1"/>
    <x v="1"/>
    <x v="2"/>
    <n v="1"/>
    <x v="2"/>
    <x v="1"/>
    <d v="1899-12-30T06:51:37"/>
    <d v="1899-12-30T05:53:37"/>
    <x v="1"/>
    <m/>
    <m/>
    <d v="1899-12-30T00:00:00"/>
    <d v="1899-12-30T00:00:48"/>
    <n v="6"/>
    <d v="1899-12-30T06:51:37"/>
    <n v="0.79999999999197158"/>
    <x v="0"/>
    <x v="1"/>
  </r>
  <r>
    <x v="14"/>
    <s v=""/>
    <x v="0"/>
    <x v="732"/>
    <s v="E5005KYF"/>
    <d v="2025-03-07T00:00:00"/>
    <x v="2"/>
    <s v="3209"/>
    <x v="61"/>
    <s v="PA"/>
    <x v="3"/>
    <x v="0"/>
    <d v="2025-03-07T00:00:00"/>
    <d v="1899-12-30T06:37:59"/>
    <d v="2025-03-07T00:00:00"/>
    <d v="1899-12-30T13:28:01"/>
    <d v="2025-03-07T00:00:00"/>
    <d v="1899-12-30T06:40:09"/>
    <x v="358"/>
    <x v="14"/>
    <s v="7004144732"/>
    <s v="FBO"/>
    <d v="1899-12-30T13:37:54"/>
    <x v="3897"/>
    <d v="1899-12-30T06:50:02"/>
    <s v="Ensacado"/>
    <s v="E002"/>
    <x v="2"/>
    <d v="1899-12-30T00:02:10"/>
    <n v="-0.28324074074075006"/>
    <x v="1"/>
    <x v="10"/>
    <x v="2"/>
    <x v="1"/>
    <n v="1"/>
    <n v="0"/>
    <x v="1"/>
    <x v="1"/>
    <x v="2"/>
    <n v="1"/>
    <x v="2"/>
    <x v="1"/>
    <d v="1899-12-30T06:50:02"/>
    <d v="1899-12-30T05:52:02"/>
    <x v="1"/>
    <m/>
    <m/>
    <d v="1899-12-30T00:00:00"/>
    <d v="1899-12-30T00:02:10"/>
    <n v="6"/>
    <d v="1899-12-30T06:50:02"/>
    <n v="2.1666666666671919"/>
    <x v="0"/>
    <x v="1"/>
  </r>
  <r>
    <x v="14"/>
    <s v="2025002843"/>
    <x v="0"/>
    <x v="675"/>
    <s v="E6398FTM"/>
    <d v="2025-03-07T00:00:00"/>
    <x v="2"/>
    <s v="3126"/>
    <x v="17"/>
    <s v="S1D"/>
    <x v="8"/>
    <x v="0"/>
    <d v="2025-03-07T00:00:00"/>
    <d v="1899-12-30T07:04:16"/>
    <d v="2025-03-07T00:00:00"/>
    <d v="1899-12-30T07:02:40"/>
    <d v="2025-03-07T00:00:00"/>
    <d v="1899-12-30T07:21:02"/>
    <x v="0"/>
    <x v="0"/>
    <s v="7004144733"/>
    <s v="EXW"/>
    <d v="1899-12-30T00:19:58"/>
    <x v="2849"/>
    <d v="1899-12-30T00:01:36"/>
    <s v="Granel"/>
    <s v="E001"/>
    <x v="1"/>
    <d v="1899-12-30T00:16:46"/>
    <d v="1899-12-30T00:18:22"/>
    <x v="2"/>
    <x v="10"/>
    <x v="2"/>
    <x v="2"/>
    <n v="0"/>
    <n v="0"/>
    <x v="0"/>
    <x v="2"/>
    <x v="2"/>
    <n v="0"/>
    <x v="2"/>
    <x v="1"/>
    <d v="1899-12-30T00:01:36"/>
    <d v="1899-12-30T00:01:36"/>
    <x v="0"/>
    <m/>
    <m/>
    <d v="1899-12-30T00:00:00"/>
    <d v="1899-12-30T00:16:46"/>
    <n v="6"/>
    <n v="-1.111111111110008E-3"/>
    <n v="16.766666666668755"/>
    <x v="1"/>
    <x v="1"/>
  </r>
  <r>
    <x v="14"/>
    <s v="2025002844"/>
    <x v="0"/>
    <x v="680"/>
    <s v="E7609CBH"/>
    <d v="2025-03-07T00:00:00"/>
    <x v="2"/>
    <s v="3126"/>
    <x v="17"/>
    <s v="S2D"/>
    <x v="9"/>
    <x v="0"/>
    <d v="2025-03-07T00:00:00"/>
    <d v="1899-12-30T07:10:06"/>
    <d v="2025-03-07T00:00:00"/>
    <d v="1899-12-30T07:04:52"/>
    <d v="2025-03-07T00:00:00"/>
    <d v="1899-12-30T07:33:51"/>
    <x v="0"/>
    <x v="0"/>
    <s v="7004144734"/>
    <s v="EXW"/>
    <d v="1899-12-30T00:34:13"/>
    <x v="1073"/>
    <d v="1899-12-30T00:05:14"/>
    <s v="Granel"/>
    <s v="E001"/>
    <x v="1"/>
    <d v="1899-12-30T00:23:45"/>
    <d v="1899-12-30T00:28:59"/>
    <x v="2"/>
    <x v="10"/>
    <x v="2"/>
    <x v="2"/>
    <n v="0"/>
    <n v="0"/>
    <x v="0"/>
    <x v="2"/>
    <x v="2"/>
    <n v="0"/>
    <x v="2"/>
    <x v="1"/>
    <d v="1899-12-30T00:05:14"/>
    <d v="1899-12-30T00:05:14"/>
    <x v="0"/>
    <m/>
    <m/>
    <d v="1899-12-30T00:00:00"/>
    <d v="1899-12-30T00:23:45"/>
    <n v="6"/>
    <n v="-3.6342592592599754E-3"/>
    <n v="23.74999999999196"/>
    <x v="1"/>
    <x v="1"/>
  </r>
  <r>
    <x v="14"/>
    <s v="2025002850"/>
    <x v="0"/>
    <x v="694"/>
    <s v="E0236DFW"/>
    <d v="2025-03-07T00:00:00"/>
    <x v="2"/>
    <s v="3126"/>
    <x v="17"/>
    <s v="S1D"/>
    <x v="8"/>
    <x v="0"/>
    <d v="2025-03-07T00:00:00"/>
    <d v="1899-12-30T07:27:54"/>
    <d v="2025-03-07T00:00:00"/>
    <d v="1899-12-30T07:22:42"/>
    <d v="2025-03-07T00:00:00"/>
    <d v="1899-12-30T07:39:40"/>
    <x v="0"/>
    <x v="0"/>
    <s v="7004144735"/>
    <s v="EXW"/>
    <d v="1899-12-30T00:22:10"/>
    <x v="3623"/>
    <d v="1899-12-30T00:05:12"/>
    <s v="Granel"/>
    <s v="E001"/>
    <x v="1"/>
    <d v="1899-12-30T00:11:46"/>
    <d v="1899-12-30T00:16:58"/>
    <x v="2"/>
    <x v="10"/>
    <x v="2"/>
    <x v="2"/>
    <n v="0"/>
    <n v="0"/>
    <x v="0"/>
    <x v="2"/>
    <x v="2"/>
    <n v="0"/>
    <x v="2"/>
    <x v="1"/>
    <d v="1899-12-30T00:05:12"/>
    <d v="1899-12-30T00:05:12"/>
    <x v="0"/>
    <m/>
    <m/>
    <d v="1899-12-30T00:00:00"/>
    <d v="1899-12-30T00:11:46"/>
    <n v="6"/>
    <n v="-3.6111111111100103E-3"/>
    <n v="11.766666666657581"/>
    <x v="1"/>
    <x v="1"/>
  </r>
  <r>
    <x v="14"/>
    <s v="2025002862"/>
    <x v="0"/>
    <x v="706"/>
    <s v="E4696FTM"/>
    <d v="2025-03-07T00:00:00"/>
    <x v="2"/>
    <s v="3126"/>
    <x v="17"/>
    <s v="S2D"/>
    <x v="9"/>
    <x v="0"/>
    <d v="2025-03-07T00:00:00"/>
    <d v="1899-12-30T09:55:32"/>
    <d v="2025-03-07T00:00:00"/>
    <d v="1899-12-30T09:50:15"/>
    <d v="2025-03-07T00:00:00"/>
    <d v="1899-12-30T09:58:18"/>
    <x v="0"/>
    <x v="17"/>
    <s v="7004144736"/>
    <s v="EXW"/>
    <d v="1899-12-30T00:13:20"/>
    <x v="3898"/>
    <d v="1899-12-30T00:05:17"/>
    <s v="Granel"/>
    <s v="E001"/>
    <x v="1"/>
    <d v="1899-12-30T00:02:46"/>
    <d v="1899-12-30T00:08:03"/>
    <x v="4"/>
    <x v="10"/>
    <x v="2"/>
    <x v="2"/>
    <n v="1"/>
    <n v="0"/>
    <x v="1"/>
    <x v="2"/>
    <x v="2"/>
    <n v="1"/>
    <x v="2"/>
    <x v="1"/>
    <d v="1899-12-30T00:05:17"/>
    <d v="1899-12-30T00:05:17"/>
    <x v="1"/>
    <m/>
    <m/>
    <d v="1899-12-30T00:00:00"/>
    <d v="1899-12-30T00:02:46"/>
    <n v="6"/>
    <n v="-3.6689814814799826E-3"/>
    <n v="2.7666666666720019"/>
    <x v="3"/>
    <x v="1"/>
  </r>
  <r>
    <x v="14"/>
    <s v="2025002871"/>
    <x v="0"/>
    <x v="680"/>
    <s v="E7609CBH"/>
    <d v="2025-03-07T00:00:00"/>
    <x v="2"/>
    <s v="3126"/>
    <x v="17"/>
    <s v="S1D"/>
    <x v="8"/>
    <x v="0"/>
    <d v="2025-03-07T00:00:00"/>
    <d v="1899-12-30T10:59:27"/>
    <d v="2025-03-07T00:00:00"/>
    <d v="1899-12-30T10:54:15"/>
    <d v="2025-03-07T00:00:00"/>
    <d v="1899-12-30T11:17:28"/>
    <x v="0"/>
    <x v="0"/>
    <s v="7004144794"/>
    <s v="EXW"/>
    <d v="1899-12-30T00:28:25"/>
    <x v="697"/>
    <d v="1899-12-30T00:05:12"/>
    <s v="Granel"/>
    <s v="E001"/>
    <x v="1"/>
    <d v="1899-12-30T00:18:01"/>
    <d v="1899-12-30T00:23:13"/>
    <x v="5"/>
    <x v="10"/>
    <x v="2"/>
    <x v="2"/>
    <n v="0"/>
    <n v="0"/>
    <x v="0"/>
    <x v="2"/>
    <x v="2"/>
    <n v="0"/>
    <x v="2"/>
    <x v="1"/>
    <d v="1899-12-30T00:05:12"/>
    <d v="1899-12-30T00:05:12"/>
    <x v="0"/>
    <m/>
    <m/>
    <d v="1899-12-30T00:00:00"/>
    <d v="1899-12-30T00:18:01"/>
    <n v="6"/>
    <n v="-3.6111111111099548E-3"/>
    <n v="18.016666666660797"/>
    <x v="5"/>
    <x v="1"/>
  </r>
  <r>
    <x v="14"/>
    <s v="2025002874"/>
    <x v="0"/>
    <x v="706"/>
    <s v="E4696FTM"/>
    <d v="2025-03-07T00:00:00"/>
    <x v="2"/>
    <s v="3126"/>
    <x v="17"/>
    <s v="S1D"/>
    <x v="8"/>
    <x v="0"/>
    <d v="2025-03-07T00:00:00"/>
    <d v="1899-12-30T11:22:57"/>
    <d v="2025-03-07T00:00:00"/>
    <d v="1899-12-30T11:17:53"/>
    <d v="2025-03-07T00:00:00"/>
    <d v="1899-12-30T11:39:30"/>
    <x v="0"/>
    <x v="0"/>
    <s v="7004144830"/>
    <s v="EXW"/>
    <d v="1899-12-30T00:26:41"/>
    <x v="2604"/>
    <d v="1899-12-30T00:05:04"/>
    <s v="Granel"/>
    <s v="E001"/>
    <x v="1"/>
    <d v="1899-12-30T00:16:33"/>
    <d v="1899-12-30T00:21:37"/>
    <x v="9"/>
    <x v="10"/>
    <x v="2"/>
    <x v="2"/>
    <n v="0"/>
    <n v="0"/>
    <x v="0"/>
    <x v="2"/>
    <x v="2"/>
    <n v="0"/>
    <x v="2"/>
    <x v="1"/>
    <d v="1899-12-30T00:05:04"/>
    <d v="1899-12-30T00:05:04"/>
    <x v="0"/>
    <m/>
    <m/>
    <d v="1899-12-30T00:00:00"/>
    <d v="1899-12-30T00:16:33"/>
    <n v="6"/>
    <n v="-3.5185185185199752E-3"/>
    <n v="16.550000000006424"/>
    <x v="5"/>
    <x v="1"/>
  </r>
  <r>
    <x v="14"/>
    <s v="2025002890"/>
    <x v="0"/>
    <x v="680"/>
    <s v="E7609CBH"/>
    <d v="2025-03-07T00:00:00"/>
    <x v="2"/>
    <s v="3126"/>
    <x v="17"/>
    <s v="S2D"/>
    <x v="9"/>
    <x v="0"/>
    <d v="2025-03-07T00:00:00"/>
    <d v="1899-12-30T15:00:29"/>
    <d v="2025-03-07T00:00:00"/>
    <d v="1899-12-30T14:55:40"/>
    <d v="2025-03-07T00:00:00"/>
    <d v="1899-12-30T15:26:59"/>
    <x v="0"/>
    <x v="0"/>
    <s v="7004144869"/>
    <s v="EXW"/>
    <d v="1899-12-30T00:36:08"/>
    <x v="2084"/>
    <d v="1899-12-30T00:04:49"/>
    <s v="Granel"/>
    <s v="E001"/>
    <x v="1"/>
    <d v="1899-12-30T00:26:30"/>
    <d v="1899-12-30T00:31:19"/>
    <x v="10"/>
    <x v="10"/>
    <x v="2"/>
    <x v="2"/>
    <n v="0"/>
    <n v="0"/>
    <x v="0"/>
    <x v="2"/>
    <x v="2"/>
    <n v="0"/>
    <x v="2"/>
    <x v="1"/>
    <d v="1899-12-30T00:04:49"/>
    <d v="1899-12-30T00:04:49"/>
    <x v="0"/>
    <m/>
    <m/>
    <d v="1899-12-30T00:00:00"/>
    <d v="1899-12-30T00:26:30"/>
    <n v="6"/>
    <n v="-3.3449074074100027E-3"/>
    <n v="26.500000000003183"/>
    <x v="14"/>
    <x v="1"/>
  </r>
  <r>
    <x v="14"/>
    <s v="2025002891"/>
    <x v="0"/>
    <x v="706"/>
    <s v="E4696FTM"/>
    <d v="2025-03-07T00:00:00"/>
    <x v="2"/>
    <s v="3126"/>
    <x v="17"/>
    <s v="S1D"/>
    <x v="8"/>
    <x v="0"/>
    <d v="2025-03-07T00:00:00"/>
    <d v="1899-12-30T15:03:53"/>
    <d v="2025-03-07T00:00:00"/>
    <d v="1899-12-30T15:01:02"/>
    <d v="2025-03-07T00:00:00"/>
    <d v="1899-12-30T15:45:50"/>
    <x v="0"/>
    <x v="0"/>
    <s v="7004144870"/>
    <s v="EXW"/>
    <d v="1899-12-30T00:47:39"/>
    <x v="2989"/>
    <d v="1899-12-30T00:02:51"/>
    <s v="Granel"/>
    <s v="E001"/>
    <x v="1"/>
    <d v="1899-12-30T00:41:57"/>
    <d v="1899-12-30T00:44:48"/>
    <x v="10"/>
    <x v="10"/>
    <x v="2"/>
    <x v="2"/>
    <n v="0"/>
    <n v="0"/>
    <x v="0"/>
    <x v="2"/>
    <x v="2"/>
    <n v="0"/>
    <x v="2"/>
    <x v="1"/>
    <d v="1899-12-30T00:02:51"/>
    <d v="1899-12-30T00:02:51"/>
    <x v="0"/>
    <m/>
    <m/>
    <d v="1899-12-30T00:00:00"/>
    <d v="1899-12-30T00:41:57"/>
    <n v="6"/>
    <n v="-1.9791666666700847E-3"/>
    <n v="41.949999999993445"/>
    <x v="14"/>
    <x v="1"/>
  </r>
  <r>
    <x v="14"/>
    <s v="2025002893"/>
    <x v="0"/>
    <x v="675"/>
    <s v="E6398FTM"/>
    <d v="2025-03-07T00:00:00"/>
    <x v="2"/>
    <s v="3126"/>
    <x v="17"/>
    <s v="S2D"/>
    <x v="9"/>
    <x v="0"/>
    <d v="2025-03-07T00:00:00"/>
    <d v="1899-12-30T16:00:45"/>
    <d v="2025-03-07T00:00:00"/>
    <d v="1899-12-30T15:56:49"/>
    <d v="2025-03-07T00:00:00"/>
    <d v="1899-12-30T16:21:37"/>
    <x v="0"/>
    <x v="0"/>
    <s v="7004144871"/>
    <s v="EXW"/>
    <d v="1899-12-30T00:28:44"/>
    <x v="1610"/>
    <d v="1899-12-30T00:03:56"/>
    <s v="Granel"/>
    <s v="E001"/>
    <x v="1"/>
    <d v="1899-12-30T00:20:52"/>
    <d v="1899-12-30T00:24:48"/>
    <x v="7"/>
    <x v="10"/>
    <x v="2"/>
    <x v="2"/>
    <n v="0"/>
    <n v="0"/>
    <x v="0"/>
    <x v="2"/>
    <x v="2"/>
    <n v="0"/>
    <x v="2"/>
    <x v="1"/>
    <d v="1899-12-30T00:03:56"/>
    <d v="1899-12-30T00:03:56"/>
    <x v="0"/>
    <m/>
    <m/>
    <d v="1899-12-30T00:00:00"/>
    <d v="1899-12-30T00:20:52"/>
    <n v="6"/>
    <n v="-2.7314814814800581E-3"/>
    <n v="20.866666666665559"/>
    <x v="8"/>
    <x v="1"/>
  </r>
  <r>
    <x v="14"/>
    <s v=""/>
    <x v="0"/>
    <x v="732"/>
    <s v="E5005KYF"/>
    <d v="2025-03-10T00:00:00"/>
    <x v="2"/>
    <s v="3145"/>
    <x v="60"/>
    <s v="PA"/>
    <x v="3"/>
    <x v="0"/>
    <d v="2025-03-10T00:00:00"/>
    <d v="1899-12-30T09:01:44"/>
    <d v="2025-03-10T00:00:00"/>
    <d v="1899-12-30T13:28:01"/>
    <d v="2025-03-10T00:00:00"/>
    <d v="1899-12-30T09:02:18"/>
    <x v="358"/>
    <x v="14"/>
    <s v="7004144903"/>
    <s v="FBO"/>
    <d v="1899-12-30T08:52:00"/>
    <x v="3899"/>
    <d v="1899-12-30T04:26:17"/>
    <s v="Ensacado"/>
    <s v="E002"/>
    <x v="2"/>
    <d v="1899-12-30T00:00:34"/>
    <n v="-0.18452546296297007"/>
    <x v="4"/>
    <x v="11"/>
    <x v="3"/>
    <x v="1"/>
    <n v="1"/>
    <n v="0"/>
    <x v="1"/>
    <x v="1"/>
    <x v="2"/>
    <n v="1"/>
    <x v="2"/>
    <x v="1"/>
    <d v="1899-12-30T04:26:17"/>
    <d v="1899-12-30T03:28:17"/>
    <x v="1"/>
    <m/>
    <m/>
    <d v="1899-12-30T00:00:00"/>
    <d v="1899-12-30T00:00:34"/>
    <n v="2"/>
    <d v="1899-12-30T04:26:17"/>
    <n v="0.56666666666878029"/>
    <x v="3"/>
    <x v="1"/>
  </r>
  <r>
    <x v="14"/>
    <s v=""/>
    <x v="0"/>
    <x v="732"/>
    <s v="E5005KYF"/>
    <d v="2025-03-10T00:00:00"/>
    <x v="2"/>
    <s v="3145"/>
    <x v="60"/>
    <s v="PA"/>
    <x v="3"/>
    <x v="0"/>
    <d v="2025-03-10T00:00:00"/>
    <d v="1899-12-30T09:06:34"/>
    <d v="2025-03-10T00:00:00"/>
    <d v="1899-12-30T13:28:01"/>
    <d v="2025-03-10T00:00:00"/>
    <d v="1899-12-30T09:07:20"/>
    <x v="358"/>
    <x v="14"/>
    <s v="7004144915"/>
    <s v="FBO"/>
    <d v="1899-12-30T08:42:08"/>
    <x v="3900"/>
    <d v="1899-12-30T04:21:27"/>
    <s v="Ensacado"/>
    <s v="E002"/>
    <x v="2"/>
    <d v="1899-12-30T00:00:46"/>
    <n v="-0.18103009259260006"/>
    <x v="4"/>
    <x v="11"/>
    <x v="3"/>
    <x v="1"/>
    <n v="1"/>
    <n v="0"/>
    <x v="1"/>
    <x v="1"/>
    <x v="2"/>
    <n v="1"/>
    <x v="2"/>
    <x v="1"/>
    <d v="1899-12-30T04:21:27"/>
    <d v="1899-12-30T03:23:27"/>
    <x v="1"/>
    <m/>
    <m/>
    <d v="1899-12-30T00:00:00"/>
    <d v="1899-12-30T00:00:46"/>
    <n v="2"/>
    <d v="1899-12-30T04:21:27"/>
    <n v="0.76666666665594185"/>
    <x v="3"/>
    <x v="1"/>
  </r>
  <r>
    <x v="14"/>
    <s v="2025002916"/>
    <x v="0"/>
    <x v="706"/>
    <s v="E4696FTM"/>
    <d v="2025-03-10T00:00:00"/>
    <x v="2"/>
    <s v="3126"/>
    <x v="17"/>
    <s v="S1D"/>
    <x v="8"/>
    <x v="0"/>
    <d v="2025-03-10T00:00:00"/>
    <d v="1899-12-30T09:16:11"/>
    <d v="2025-03-10T00:00:00"/>
    <d v="1899-12-30T09:11:04"/>
    <d v="2025-03-10T00:00:00"/>
    <d v="1899-12-30T09:40:03"/>
    <x v="0"/>
    <x v="0"/>
    <s v="7004144916"/>
    <s v="EXW"/>
    <d v="1899-12-30T00:34:06"/>
    <x v="1073"/>
    <d v="1899-12-30T00:05:07"/>
    <s v="Granel"/>
    <s v="E001"/>
    <x v="1"/>
    <d v="1899-12-30T00:23:52"/>
    <d v="1899-12-30T00:28:59"/>
    <x v="4"/>
    <x v="11"/>
    <x v="3"/>
    <x v="2"/>
    <n v="0"/>
    <n v="0"/>
    <x v="0"/>
    <x v="2"/>
    <x v="2"/>
    <n v="0"/>
    <x v="2"/>
    <x v="1"/>
    <d v="1899-12-30T00:05:07"/>
    <d v="1899-12-30T00:05:07"/>
    <x v="0"/>
    <m/>
    <m/>
    <d v="1899-12-30T00:00:00"/>
    <d v="1899-12-30T00:23:52"/>
    <n v="2"/>
    <n v="-3.5532407407399824E-3"/>
    <n v="23.86666666666083"/>
    <x v="3"/>
    <x v="1"/>
  </r>
  <r>
    <x v="14"/>
    <s v="2025002919"/>
    <x v="0"/>
    <x v="675"/>
    <s v="E6398FTM"/>
    <d v="2025-03-10T00:00:00"/>
    <x v="2"/>
    <s v="3126"/>
    <x v="17"/>
    <s v="S1D"/>
    <x v="8"/>
    <x v="0"/>
    <d v="2025-03-10T00:00:00"/>
    <d v="1899-12-30T09:33:50"/>
    <d v="2025-03-10T00:00:00"/>
    <d v="1899-12-30T09:28:45"/>
    <d v="2025-03-10T00:00:00"/>
    <d v="1899-12-30T09:39:13"/>
    <x v="0"/>
    <x v="17"/>
    <s v="7004144917"/>
    <s v="EXW"/>
    <d v="1899-12-30T00:15:33"/>
    <x v="714"/>
    <d v="1899-12-30T00:05:05"/>
    <s v="Granel"/>
    <s v="E001"/>
    <x v="1"/>
    <d v="1899-12-30T00:05:23"/>
    <d v="1899-12-30T00:10:28"/>
    <x v="4"/>
    <x v="11"/>
    <x v="3"/>
    <x v="2"/>
    <n v="1"/>
    <n v="0"/>
    <x v="1"/>
    <x v="2"/>
    <x v="2"/>
    <n v="1"/>
    <x v="2"/>
    <x v="1"/>
    <d v="1899-12-30T00:05:05"/>
    <d v="1899-12-30T00:05:05"/>
    <x v="0"/>
    <m/>
    <m/>
    <d v="1899-12-30T00:00:00"/>
    <d v="1899-12-30T00:05:23"/>
    <n v="2"/>
    <n v="-3.5300925925899618E-3"/>
    <n v="5.3833333333392641"/>
    <x v="3"/>
    <x v="1"/>
  </r>
  <r>
    <x v="14"/>
    <s v="2025002937"/>
    <x v="0"/>
    <x v="694"/>
    <s v="E0236DFW"/>
    <d v="2025-03-10T00:00:00"/>
    <x v="2"/>
    <s v="3126"/>
    <x v="17"/>
    <s v="S2D"/>
    <x v="9"/>
    <x v="0"/>
    <d v="2025-03-10T00:00:00"/>
    <d v="1899-12-30T12:02:07"/>
    <d v="2025-03-10T00:00:00"/>
    <d v="1899-12-30T11:57:49"/>
    <d v="2025-03-10T00:00:00"/>
    <d v="1899-12-30T12:18:58"/>
    <x v="0"/>
    <x v="0"/>
    <s v="7004144918"/>
    <s v="EXW"/>
    <d v="1899-12-30T00:25:27"/>
    <x v="3582"/>
    <d v="1899-12-30T00:04:18"/>
    <s v="Granel"/>
    <s v="E001"/>
    <x v="1"/>
    <d v="1899-12-30T00:16:51"/>
    <d v="1899-12-30T00:21:09"/>
    <x v="13"/>
    <x v="11"/>
    <x v="3"/>
    <x v="2"/>
    <n v="0"/>
    <n v="0"/>
    <x v="0"/>
    <x v="2"/>
    <x v="2"/>
    <n v="0"/>
    <x v="2"/>
    <x v="1"/>
    <d v="1899-12-30T00:04:18"/>
    <d v="1899-12-30T00:04:18"/>
    <x v="0"/>
    <m/>
    <m/>
    <d v="1899-12-30T00:00:00"/>
    <d v="1899-12-30T00:16:51"/>
    <n v="2"/>
    <n v="-2.9861111111100236E-3"/>
    <n v="16.850000000001515"/>
    <x v="11"/>
    <x v="1"/>
  </r>
  <r>
    <x v="14"/>
    <s v="2025002943"/>
    <x v="0"/>
    <x v="675"/>
    <s v="E6398FTM"/>
    <d v="2025-03-10T00:00:00"/>
    <x v="2"/>
    <s v="3126"/>
    <x v="17"/>
    <s v="S1D"/>
    <x v="8"/>
    <x v="0"/>
    <d v="2025-03-10T00:00:00"/>
    <d v="1899-12-30T12:55:08"/>
    <d v="2025-03-10T00:00:00"/>
    <d v="1899-12-30T12:50:54"/>
    <d v="2025-03-10T00:00:00"/>
    <d v="1899-12-30T13:08:47"/>
    <x v="0"/>
    <x v="0"/>
    <s v="7004144919"/>
    <s v="EXW"/>
    <d v="1899-12-30T00:22:07"/>
    <x v="2106"/>
    <d v="1899-12-30T00:04:14"/>
    <s v="Granel"/>
    <s v="E001"/>
    <x v="1"/>
    <d v="1899-12-30T00:13:39"/>
    <d v="1899-12-30T00:17:53"/>
    <x v="13"/>
    <x v="11"/>
    <x v="3"/>
    <x v="2"/>
    <n v="0"/>
    <n v="0"/>
    <x v="0"/>
    <x v="2"/>
    <x v="2"/>
    <n v="0"/>
    <x v="2"/>
    <x v="1"/>
    <d v="1899-12-30T00:04:14"/>
    <d v="1899-12-30T00:04:14"/>
    <x v="0"/>
    <m/>
    <m/>
    <d v="1899-12-30T00:00:00"/>
    <d v="1899-12-30T00:13:39"/>
    <n v="2"/>
    <n v="-2.9398148148199743E-3"/>
    <n v="13.649999999990463"/>
    <x v="6"/>
    <x v="1"/>
  </r>
  <r>
    <x v="14"/>
    <s v="2025002946"/>
    <x v="0"/>
    <x v="706"/>
    <s v="E4696FTM"/>
    <d v="2025-03-10T00:00:00"/>
    <x v="2"/>
    <s v="3126"/>
    <x v="17"/>
    <s v="S1D"/>
    <x v="8"/>
    <x v="0"/>
    <d v="2025-03-10T00:00:00"/>
    <d v="1899-12-30T13:33:13"/>
    <d v="2025-03-10T00:00:00"/>
    <d v="1899-12-30T13:28:15"/>
    <d v="2025-03-10T00:00:00"/>
    <d v="1899-12-30T13:36:31"/>
    <x v="0"/>
    <x v="17"/>
    <s v="7004144920"/>
    <s v="EXW"/>
    <d v="1899-12-30T00:13:14"/>
    <x v="3654"/>
    <d v="1899-12-30T00:04:58"/>
    <s v="Granel"/>
    <s v="E001"/>
    <x v="1"/>
    <d v="1899-12-30T00:03:18"/>
    <d v="1899-12-30T00:08:16"/>
    <x v="6"/>
    <x v="11"/>
    <x v="3"/>
    <x v="2"/>
    <n v="1"/>
    <n v="0"/>
    <x v="1"/>
    <x v="2"/>
    <x v="2"/>
    <n v="1"/>
    <x v="2"/>
    <x v="1"/>
    <d v="1899-12-30T00:04:58"/>
    <d v="1899-12-30T00:04:58"/>
    <x v="1"/>
    <m/>
    <m/>
    <d v="1899-12-30T00:00:00"/>
    <d v="1899-12-30T00:03:18"/>
    <n v="2"/>
    <n v="-3.4490740740800163E-3"/>
    <n v="3.299999999990284"/>
    <x v="6"/>
    <x v="1"/>
  </r>
  <r>
    <x v="14"/>
    <s v="2025002953"/>
    <x v="0"/>
    <x v="706"/>
    <s v="E4696FTM"/>
    <d v="2025-03-10T00:00:00"/>
    <x v="2"/>
    <s v="3126"/>
    <x v="17"/>
    <s v="S1D"/>
    <x v="8"/>
    <x v="0"/>
    <d v="2025-03-10T00:00:00"/>
    <d v="1899-12-30T15:06:17"/>
    <d v="2025-03-10T00:00:00"/>
    <d v="1899-12-30T15:01:09"/>
    <d v="2025-03-10T00:00:00"/>
    <d v="1899-12-30T15:23:23"/>
    <x v="0"/>
    <x v="0"/>
    <s v="7004144921"/>
    <s v="EXW"/>
    <d v="1899-12-30T00:27:22"/>
    <x v="2757"/>
    <d v="1899-12-30T00:05:08"/>
    <s v="Granel"/>
    <s v="E001"/>
    <x v="1"/>
    <d v="1899-12-30T00:17:06"/>
    <d v="1899-12-30T00:22:14"/>
    <x v="10"/>
    <x v="11"/>
    <x v="3"/>
    <x v="2"/>
    <n v="0"/>
    <n v="0"/>
    <x v="0"/>
    <x v="2"/>
    <x v="2"/>
    <n v="0"/>
    <x v="2"/>
    <x v="1"/>
    <d v="1899-12-30T00:05:08"/>
    <d v="1899-12-30T00:05:08"/>
    <x v="0"/>
    <m/>
    <m/>
    <d v="1899-12-30T00:00:00"/>
    <d v="1899-12-30T00:17:06"/>
    <n v="2"/>
    <n v="-3.564814814819961E-3"/>
    <n v="17.099999999999955"/>
    <x v="14"/>
    <x v="1"/>
  </r>
  <r>
    <x v="14"/>
    <s v="2025002973"/>
    <x v="0"/>
    <x v="680"/>
    <s v="E7609CBH"/>
    <d v="2025-03-11T00:00:00"/>
    <x v="2"/>
    <s v="3126"/>
    <x v="17"/>
    <s v="S2D"/>
    <x v="9"/>
    <x v="0"/>
    <d v="2025-03-11T00:00:00"/>
    <d v="1899-12-30T06:43:09"/>
    <d v="2025-03-11T00:00:00"/>
    <d v="1899-12-30T06:38:07"/>
    <d v="2025-03-11T00:00:00"/>
    <d v="1899-12-30T07:04:03"/>
    <x v="0"/>
    <x v="0"/>
    <s v="7004144922"/>
    <s v="EXW"/>
    <d v="1899-12-30T00:30:58"/>
    <x v="1645"/>
    <d v="1899-12-30T00:05:02"/>
    <s v="Granel"/>
    <s v="E001"/>
    <x v="1"/>
    <d v="1899-12-30T00:20:54"/>
    <d v="1899-12-30T00:25:56"/>
    <x v="1"/>
    <x v="12"/>
    <x v="3"/>
    <x v="2"/>
    <n v="0"/>
    <n v="0"/>
    <x v="0"/>
    <x v="2"/>
    <x v="2"/>
    <n v="0"/>
    <x v="2"/>
    <x v="1"/>
    <d v="1899-12-30T00:05:02"/>
    <d v="1899-12-30T00:05:02"/>
    <x v="0"/>
    <m/>
    <m/>
    <d v="1899-12-30T00:00:00"/>
    <d v="1899-12-30T00:20:54"/>
    <n v="3"/>
    <n v="-3.4953703703700101E-3"/>
    <n v="20.900000000001587"/>
    <x v="1"/>
    <x v="1"/>
  </r>
  <r>
    <x v="14"/>
    <s v="2025002985"/>
    <x v="0"/>
    <x v="675"/>
    <s v="E6398FTM"/>
    <d v="2025-03-11T00:00:00"/>
    <x v="2"/>
    <s v="3126"/>
    <x v="17"/>
    <s v="S2D"/>
    <x v="9"/>
    <x v="0"/>
    <d v="2025-03-11T00:00:00"/>
    <d v="1899-12-30T09:32:18"/>
    <d v="2025-03-11T00:00:00"/>
    <d v="1899-12-30T09:27:55"/>
    <d v="2025-03-11T00:00:00"/>
    <d v="1899-12-30T09:48:27"/>
    <x v="0"/>
    <x v="0"/>
    <s v="7004144924"/>
    <s v="EXW"/>
    <d v="1899-12-30T00:24:55"/>
    <x v="1860"/>
    <d v="1899-12-30T00:04:23"/>
    <s v="Granel"/>
    <s v="E001"/>
    <x v="1"/>
    <d v="1899-12-30T00:16:09"/>
    <d v="1899-12-30T00:20:32"/>
    <x v="4"/>
    <x v="12"/>
    <x v="3"/>
    <x v="2"/>
    <n v="0"/>
    <n v="0"/>
    <x v="0"/>
    <x v="2"/>
    <x v="2"/>
    <n v="0"/>
    <x v="2"/>
    <x v="1"/>
    <d v="1899-12-30T00:04:23"/>
    <d v="1899-12-30T00:04:23"/>
    <x v="0"/>
    <m/>
    <m/>
    <d v="1899-12-30T00:00:00"/>
    <d v="1899-12-30T00:16:09"/>
    <n v="3"/>
    <n v="-3.0439814814899879E-3"/>
    <n v="16.149999999988776"/>
    <x v="3"/>
    <x v="1"/>
  </r>
  <r>
    <x v="14"/>
    <s v="2025002997"/>
    <x v="0"/>
    <x v="680"/>
    <s v="E7609CBH"/>
    <d v="2025-03-11T00:00:00"/>
    <x v="2"/>
    <s v="3126"/>
    <x v="17"/>
    <s v="S1D"/>
    <x v="8"/>
    <x v="0"/>
    <d v="2025-03-11T00:00:00"/>
    <d v="1899-12-30T10:59:49"/>
    <d v="2025-03-11T00:00:00"/>
    <d v="1899-12-30T10:54:56"/>
    <d v="2025-03-11T00:00:00"/>
    <d v="1899-12-30T11:18:10"/>
    <x v="0"/>
    <x v="0"/>
    <s v="7004144925"/>
    <s v="EXW"/>
    <d v="1899-12-30T00:28:07"/>
    <x v="1310"/>
    <d v="1899-12-30T00:04:53"/>
    <s v="Granel"/>
    <s v="E001"/>
    <x v="1"/>
    <d v="1899-12-30T00:18:21"/>
    <d v="1899-12-30T00:23:14"/>
    <x v="5"/>
    <x v="12"/>
    <x v="3"/>
    <x v="2"/>
    <n v="0"/>
    <n v="0"/>
    <x v="0"/>
    <x v="2"/>
    <x v="2"/>
    <n v="0"/>
    <x v="2"/>
    <x v="1"/>
    <d v="1899-12-30T00:04:53"/>
    <d v="1899-12-30T00:04:53"/>
    <x v="0"/>
    <m/>
    <m/>
    <d v="1899-12-30T00:00:00"/>
    <d v="1899-12-30T00:18:21"/>
    <n v="3"/>
    <n v="-3.3912037037099885E-3"/>
    <n v="18.349999999991997"/>
    <x v="5"/>
    <x v="1"/>
  </r>
  <r>
    <x v="14"/>
    <s v="2025003012"/>
    <x v="0"/>
    <x v="675"/>
    <s v="E6398FTM"/>
    <d v="2025-03-11T00:00:00"/>
    <x v="2"/>
    <s v="3126"/>
    <x v="17"/>
    <s v="S1D"/>
    <x v="8"/>
    <x v="0"/>
    <d v="2025-03-11T00:00:00"/>
    <d v="1899-12-30T14:00:24"/>
    <d v="2025-03-11T00:00:00"/>
    <d v="1899-12-30T13:55:42"/>
    <d v="2025-03-11T00:00:00"/>
    <d v="1899-12-30T14:11:54"/>
    <x v="0"/>
    <x v="0"/>
    <s v="7004144926"/>
    <s v="EXW"/>
    <d v="1899-12-30T00:20:54"/>
    <x v="404"/>
    <d v="1899-12-30T00:04:42"/>
    <s v="Granel"/>
    <s v="E001"/>
    <x v="1"/>
    <d v="1899-12-30T00:11:30"/>
    <d v="1899-12-30T00:16:12"/>
    <x v="14"/>
    <x v="12"/>
    <x v="3"/>
    <x v="2"/>
    <n v="0"/>
    <n v="0"/>
    <x v="0"/>
    <x v="2"/>
    <x v="2"/>
    <n v="0"/>
    <x v="2"/>
    <x v="1"/>
    <d v="1899-12-30T00:04:42"/>
    <d v="1899-12-30T00:04:42"/>
    <x v="0"/>
    <m/>
    <m/>
    <d v="1899-12-30T00:00:00"/>
    <d v="1899-12-30T00:11:30"/>
    <n v="3"/>
    <n v="-3.2638888888899542E-3"/>
    <n v="11.49999999999844"/>
    <x v="7"/>
    <x v="1"/>
  </r>
  <r>
    <x v="14"/>
    <s v="2025003014"/>
    <x v="0"/>
    <x v="706"/>
    <s v="E4696FTM"/>
    <d v="2025-03-11T00:00:00"/>
    <x v="2"/>
    <s v="3126"/>
    <x v="17"/>
    <s v="S1D"/>
    <x v="8"/>
    <x v="0"/>
    <d v="2025-03-11T00:00:00"/>
    <d v="1899-12-30T14:22:55"/>
    <d v="2025-03-11T00:00:00"/>
    <d v="1899-12-30T14:18:16"/>
    <d v="2025-03-11T00:00:00"/>
    <d v="1899-12-30T14:40:58"/>
    <x v="0"/>
    <x v="0"/>
    <s v="7004144927"/>
    <s v="EXW"/>
    <d v="1899-12-30T00:27:21"/>
    <x v="133"/>
    <d v="1899-12-30T00:04:39"/>
    <s v="Granel"/>
    <s v="E001"/>
    <x v="1"/>
    <d v="1899-12-30T00:18:03"/>
    <d v="1899-12-30T00:22:42"/>
    <x v="14"/>
    <x v="12"/>
    <x v="3"/>
    <x v="2"/>
    <n v="0"/>
    <n v="0"/>
    <x v="0"/>
    <x v="2"/>
    <x v="2"/>
    <n v="0"/>
    <x v="2"/>
    <x v="1"/>
    <d v="1899-12-30T00:04:39"/>
    <d v="1899-12-30T00:04:39"/>
    <x v="0"/>
    <m/>
    <m/>
    <d v="1899-12-30T00:00:00"/>
    <d v="1899-12-30T00:18:03"/>
    <n v="3"/>
    <n v="-3.229166666670058E-3"/>
    <n v="18.049999999996746"/>
    <x v="7"/>
    <x v="1"/>
  </r>
  <r>
    <x v="14"/>
    <s v="2025003021"/>
    <x v="0"/>
    <x v="680"/>
    <s v="E7609CBH"/>
    <d v="2025-03-11T00:00:00"/>
    <x v="2"/>
    <s v="3126"/>
    <x v="17"/>
    <s v="S2D"/>
    <x v="9"/>
    <x v="0"/>
    <d v="2025-03-11T00:00:00"/>
    <d v="1899-12-30T15:34:36"/>
    <d v="2025-03-11T00:00:00"/>
    <d v="1899-12-30T15:29:21"/>
    <d v="2025-03-11T00:00:00"/>
    <d v="1899-12-30T15:57:36"/>
    <x v="0"/>
    <x v="0"/>
    <s v="7004144928"/>
    <s v="EXW"/>
    <d v="1899-12-30T00:33:30"/>
    <x v="2814"/>
    <d v="1899-12-30T00:05:15"/>
    <s v="Granel"/>
    <s v="E001"/>
    <x v="1"/>
    <d v="1899-12-30T00:23:00"/>
    <d v="1899-12-30T00:28:15"/>
    <x v="10"/>
    <x v="12"/>
    <x v="3"/>
    <x v="2"/>
    <n v="0"/>
    <n v="0"/>
    <x v="0"/>
    <x v="2"/>
    <x v="2"/>
    <n v="0"/>
    <x v="2"/>
    <x v="1"/>
    <d v="1899-12-30T00:05:15"/>
    <d v="1899-12-30T00:05:15"/>
    <x v="0"/>
    <m/>
    <m/>
    <d v="1899-12-30T00:00:00"/>
    <d v="1899-12-30T00:23:00"/>
    <n v="3"/>
    <n v="-3.6458333333400095E-3"/>
    <n v="22.999999999996881"/>
    <x v="14"/>
    <x v="1"/>
  </r>
  <r>
    <x v="14"/>
    <s v="2025003022"/>
    <x v="0"/>
    <x v="675"/>
    <s v="E6398FTM"/>
    <d v="2025-03-11T00:00:00"/>
    <x v="2"/>
    <s v="3126"/>
    <x v="17"/>
    <s v="S1D"/>
    <x v="8"/>
    <x v="0"/>
    <d v="2025-03-11T00:00:00"/>
    <d v="1899-12-30T15:57:15"/>
    <d v="2025-03-11T00:00:00"/>
    <d v="1899-12-30T15:52:10"/>
    <d v="2025-03-11T00:00:00"/>
    <d v="1899-12-30T16:09:11"/>
    <x v="0"/>
    <x v="0"/>
    <s v="7004144929"/>
    <s v="EXW"/>
    <d v="1899-12-30T00:22:06"/>
    <x v="1550"/>
    <d v="1899-12-30T00:05:05"/>
    <s v="Granel"/>
    <s v="E001"/>
    <x v="1"/>
    <d v="1899-12-30T00:11:56"/>
    <d v="1899-12-30T00:17:01"/>
    <x v="10"/>
    <x v="12"/>
    <x v="3"/>
    <x v="2"/>
    <n v="0"/>
    <n v="0"/>
    <x v="0"/>
    <x v="2"/>
    <x v="2"/>
    <n v="0"/>
    <x v="2"/>
    <x v="1"/>
    <d v="1899-12-30T00:05:05"/>
    <d v="1899-12-30T00:05:05"/>
    <x v="0"/>
    <m/>
    <m/>
    <d v="1899-12-30T00:00:00"/>
    <d v="1899-12-30T00:11:56"/>
    <n v="3"/>
    <n v="-3.5300925925899618E-3"/>
    <n v="11.93333333333765"/>
    <x v="8"/>
    <x v="1"/>
  </r>
  <r>
    <x v="14"/>
    <s v="2025003060"/>
    <x v="0"/>
    <x v="706"/>
    <s v="E4696FTM"/>
    <d v="2025-03-12T00:00:00"/>
    <x v="2"/>
    <s v="3126"/>
    <x v="17"/>
    <s v="S2D"/>
    <x v="9"/>
    <x v="0"/>
    <d v="2025-03-12T00:00:00"/>
    <d v="1899-12-30T11:02:14"/>
    <d v="2025-03-12T00:00:00"/>
    <d v="1899-12-30T10:59:28"/>
    <d v="2025-03-12T00:00:00"/>
    <d v="1899-12-30T11:33:56"/>
    <x v="0"/>
    <x v="0"/>
    <s v="7004144930"/>
    <s v="EXW"/>
    <d v="1899-12-30T00:37:14"/>
    <x v="3901"/>
    <d v="1899-12-30T00:02:46"/>
    <s v="Granel"/>
    <s v="E001"/>
    <x v="1"/>
    <d v="1899-12-30T00:31:42"/>
    <d v="1899-12-30T00:34:28"/>
    <x v="9"/>
    <x v="13"/>
    <x v="3"/>
    <x v="2"/>
    <n v="0"/>
    <n v="0"/>
    <x v="0"/>
    <x v="2"/>
    <x v="2"/>
    <n v="0"/>
    <x v="2"/>
    <x v="1"/>
    <d v="1899-12-30T00:02:46"/>
    <d v="1899-12-30T00:02:46"/>
    <x v="0"/>
    <m/>
    <m/>
    <d v="1899-12-30T00:00:00"/>
    <d v="1899-12-30T00:31:42"/>
    <n v="4"/>
    <n v="-1.9212962963000013E-3"/>
    <n v="31.700000000001598"/>
    <x v="5"/>
    <x v="1"/>
  </r>
  <r>
    <x v="14"/>
    <s v="2025003070"/>
    <x v="0"/>
    <x v="675"/>
    <s v="E6398FTM"/>
    <d v="2025-03-12T00:00:00"/>
    <x v="2"/>
    <s v="3126"/>
    <x v="17"/>
    <s v="S2D"/>
    <x v="9"/>
    <x v="0"/>
    <d v="2025-03-12T00:00:00"/>
    <d v="1899-12-30T11:38:40"/>
    <d v="2025-03-12T00:00:00"/>
    <d v="1899-12-30T11:33:58"/>
    <d v="2025-03-12T00:00:00"/>
    <d v="1899-12-30T11:56:05"/>
    <x v="0"/>
    <x v="0"/>
    <s v="7004144931"/>
    <s v="EXW"/>
    <d v="1899-12-30T00:26:49"/>
    <x v="76"/>
    <d v="1899-12-30T00:04:42"/>
    <s v="Granel"/>
    <s v="E001"/>
    <x v="1"/>
    <d v="1899-12-30T00:17:25"/>
    <d v="1899-12-30T00:22:07"/>
    <x v="9"/>
    <x v="13"/>
    <x v="3"/>
    <x v="2"/>
    <n v="0"/>
    <n v="0"/>
    <x v="0"/>
    <x v="2"/>
    <x v="2"/>
    <n v="0"/>
    <x v="2"/>
    <x v="1"/>
    <d v="1899-12-30T00:04:42"/>
    <d v="1899-12-30T00:04:42"/>
    <x v="0"/>
    <m/>
    <m/>
    <d v="1899-12-30T00:00:00"/>
    <d v="1899-12-30T00:17:25"/>
    <n v="4"/>
    <n v="-3.2638888888900097E-3"/>
    <n v="17.416666666655985"/>
    <x v="5"/>
    <x v="1"/>
  </r>
  <r>
    <x v="14"/>
    <s v=""/>
    <x v="0"/>
    <x v="667"/>
    <s v="E9335MJP"/>
    <d v="2025-03-12T00:00:00"/>
    <x v="2"/>
    <s v="3209"/>
    <x v="61"/>
    <s v="PA"/>
    <x v="3"/>
    <x v="0"/>
    <d v="2025-03-12T00:00:00"/>
    <d v="1899-12-30T11:58:06"/>
    <d v="2025-03-12T00:00:00"/>
    <d v="1899-12-30T13:28:01"/>
    <d v="2025-03-12T00:00:00"/>
    <d v="1899-12-30T11:58:41"/>
    <x v="358"/>
    <x v="14"/>
    <s v="7004144932"/>
    <s v="FBO"/>
    <d v="1899-12-30T02:59:15"/>
    <x v="3902"/>
    <d v="1899-12-30T01:29:55"/>
    <s v="Ensacado"/>
    <s v="E002"/>
    <x v="2"/>
    <d v="1899-12-30T00:00:35"/>
    <n v="-6.2037037037040055E-2"/>
    <x v="9"/>
    <x v="13"/>
    <x v="3"/>
    <x v="1"/>
    <n v="1"/>
    <n v="0"/>
    <x v="1"/>
    <x v="1"/>
    <x v="2"/>
    <n v="1"/>
    <x v="2"/>
    <x v="1"/>
    <d v="1899-12-30T01:29:55"/>
    <d v="1899-12-30T00:31:55"/>
    <x v="1"/>
    <m/>
    <m/>
    <d v="1899-12-30T00:00:00"/>
    <d v="1899-12-30T00:00:35"/>
    <n v="4"/>
    <d v="1899-12-30T01:29:55"/>
    <n v="0.58333333332956094"/>
    <x v="5"/>
    <x v="1"/>
  </r>
  <r>
    <x v="14"/>
    <s v=""/>
    <x v="0"/>
    <x v="732"/>
    <s v="E5005KYF"/>
    <d v="2025-03-12T00:00:00"/>
    <x v="2"/>
    <s v="3209"/>
    <x v="61"/>
    <s v="PA"/>
    <x v="3"/>
    <x v="0"/>
    <d v="2025-03-12T00:00:00"/>
    <d v="1899-12-30T12:01:42"/>
    <d v="2025-03-12T00:00:00"/>
    <d v="1899-12-30T13:28:01"/>
    <d v="2025-03-12T00:00:00"/>
    <d v="1899-12-30T12:02:46"/>
    <x v="358"/>
    <x v="14"/>
    <s v="7004144933"/>
    <s v="FBO"/>
    <d v="1899-12-30T02:51:34"/>
    <x v="50"/>
    <d v="1899-12-30T01:26:19"/>
    <s v="Ensacado"/>
    <s v="E002"/>
    <x v="2"/>
    <d v="1899-12-30T00:01:04"/>
    <n v="-5.9201388888890039E-2"/>
    <x v="13"/>
    <x v="13"/>
    <x v="3"/>
    <x v="1"/>
    <n v="1"/>
    <n v="0"/>
    <x v="1"/>
    <x v="1"/>
    <x v="2"/>
    <n v="1"/>
    <x v="2"/>
    <x v="1"/>
    <d v="1899-12-30T01:26:19"/>
    <d v="1899-12-30T00:28:19"/>
    <x v="1"/>
    <m/>
    <m/>
    <d v="1899-12-30T00:00:00"/>
    <d v="1899-12-30T00:01:04"/>
    <n v="4"/>
    <d v="1899-12-30T01:26:19"/>
    <n v="1.066666666665661"/>
    <x v="11"/>
    <x v="1"/>
  </r>
  <r>
    <x v="14"/>
    <s v=""/>
    <x v="0"/>
    <x v="667"/>
    <s v="E9335MJP"/>
    <d v="2025-03-12T00:00:00"/>
    <x v="2"/>
    <s v="3209"/>
    <x v="61"/>
    <s v="PA"/>
    <x v="3"/>
    <x v="0"/>
    <d v="2025-03-12T00:00:00"/>
    <d v="1899-12-30T12:50:26"/>
    <d v="2025-03-12T00:00:00"/>
    <d v="1899-12-30T13:28:01"/>
    <d v="2025-03-12T00:00:00"/>
    <d v="1899-12-30T12:51:10"/>
    <x v="358"/>
    <x v="14"/>
    <s v="7004144934"/>
    <s v="FBO"/>
    <d v="1899-12-30T01:14:26"/>
    <x v="2668"/>
    <d v="1899-12-30T00:37:35"/>
    <s v="Ensacado"/>
    <s v="E002"/>
    <x v="2"/>
    <d v="1899-12-30T00:00:44"/>
    <n v="-2.5590277777780002E-2"/>
    <x v="13"/>
    <x v="13"/>
    <x v="3"/>
    <x v="1"/>
    <n v="1"/>
    <n v="0"/>
    <x v="1"/>
    <x v="1"/>
    <x v="2"/>
    <n v="1"/>
    <x v="2"/>
    <x v="1"/>
    <d v="1899-12-30T00:37:35"/>
    <d v="1899-12-30T00:37:35"/>
    <x v="1"/>
    <m/>
    <m/>
    <d v="1899-12-30T00:00:00"/>
    <d v="1899-12-30T00:00:44"/>
    <n v="4"/>
    <d v="1899-12-30T00:37:35"/>
    <n v="0.73333333333446049"/>
    <x v="11"/>
    <x v="1"/>
  </r>
  <r>
    <x v="14"/>
    <s v=""/>
    <x v="0"/>
    <x v="732"/>
    <s v="E5005KYF"/>
    <d v="2025-03-12T00:00:00"/>
    <x v="2"/>
    <s v="3209"/>
    <x v="61"/>
    <s v="PA"/>
    <x v="3"/>
    <x v="0"/>
    <d v="2025-03-12T00:00:00"/>
    <d v="1899-12-30T12:52:42"/>
    <d v="2025-03-12T00:00:00"/>
    <d v="1899-12-30T13:28:01"/>
    <d v="2025-03-12T00:00:00"/>
    <d v="1899-12-30T12:53:19"/>
    <x v="358"/>
    <x v="14"/>
    <s v="7004144935"/>
    <s v="FBO"/>
    <d v="1899-12-30T01:10:01"/>
    <x v="11"/>
    <d v="1899-12-30T00:35:19"/>
    <s v="Ensacado"/>
    <s v="E002"/>
    <x v="2"/>
    <d v="1899-12-30T00:00:37"/>
    <n v="-2.4097222222229986E-2"/>
    <x v="13"/>
    <x v="13"/>
    <x v="3"/>
    <x v="1"/>
    <n v="1"/>
    <n v="0"/>
    <x v="1"/>
    <x v="1"/>
    <x v="2"/>
    <n v="1"/>
    <x v="2"/>
    <x v="1"/>
    <d v="1899-12-30T00:35:19"/>
    <d v="1899-12-30T00:35:19"/>
    <x v="1"/>
    <m/>
    <m/>
    <d v="1899-12-30T00:00:00"/>
    <d v="1899-12-30T00:00:37"/>
    <n v="4"/>
    <d v="1899-12-30T00:35:19"/>
    <n v="0.61666666666575054"/>
    <x v="11"/>
    <x v="1"/>
  </r>
  <r>
    <x v="14"/>
    <s v="2025003080"/>
    <x v="0"/>
    <x v="675"/>
    <s v="E6398FTM"/>
    <d v="2025-03-12T00:00:00"/>
    <x v="2"/>
    <s v="3126"/>
    <x v="17"/>
    <s v="S1D"/>
    <x v="8"/>
    <x v="0"/>
    <d v="2025-03-12T00:00:00"/>
    <d v="1899-12-30T13:12:58"/>
    <d v="2025-03-12T00:00:00"/>
    <d v="1899-12-30T13:07:53"/>
    <d v="2025-03-12T00:00:00"/>
    <d v="1899-12-30T13:22:53"/>
    <x v="0"/>
    <x v="0"/>
    <s v="7004144936"/>
    <s v="EXW"/>
    <d v="1899-12-30T00:20:05"/>
    <x v="3704"/>
    <d v="1899-12-30T00:05:05"/>
    <s v="Granel"/>
    <s v="E001"/>
    <x v="1"/>
    <d v="1899-12-30T00:09:55"/>
    <d v="1899-12-30T00:15:00"/>
    <x v="6"/>
    <x v="13"/>
    <x v="3"/>
    <x v="2"/>
    <n v="1"/>
    <n v="0"/>
    <x v="1"/>
    <x v="2"/>
    <x v="2"/>
    <n v="1"/>
    <x v="2"/>
    <x v="1"/>
    <d v="1899-12-30T00:05:05"/>
    <d v="1899-12-30T00:05:05"/>
    <x v="0"/>
    <m/>
    <m/>
    <d v="1899-12-30T00:00:00"/>
    <d v="1899-12-30T00:09:55"/>
    <n v="4"/>
    <n v="-3.5300925925999538E-3"/>
    <n v="9.9166666666608094"/>
    <x v="6"/>
    <x v="1"/>
  </r>
  <r>
    <x v="14"/>
    <s v="2025003087"/>
    <x v="0"/>
    <x v="706"/>
    <s v="E4696FTM"/>
    <d v="2025-03-12T00:00:00"/>
    <x v="2"/>
    <s v="3126"/>
    <x v="17"/>
    <s v="S1D"/>
    <x v="8"/>
    <x v="0"/>
    <d v="2025-03-12T00:00:00"/>
    <d v="1899-12-30T15:40:29"/>
    <d v="2025-03-12T00:00:00"/>
    <d v="1899-12-30T15:35:22"/>
    <d v="2025-03-12T00:00:00"/>
    <d v="1899-12-30T16:05:33"/>
    <x v="0"/>
    <x v="0"/>
    <s v="7004144937"/>
    <s v="EXW"/>
    <d v="1899-12-30T00:35:18"/>
    <x v="1028"/>
    <d v="1899-12-30T00:05:07"/>
    <s v="Granel"/>
    <s v="E001"/>
    <x v="1"/>
    <d v="1899-12-30T00:25:04"/>
    <d v="1899-12-30T00:30:11"/>
    <x v="10"/>
    <x v="13"/>
    <x v="3"/>
    <x v="2"/>
    <n v="0"/>
    <n v="0"/>
    <x v="0"/>
    <x v="2"/>
    <x v="2"/>
    <n v="0"/>
    <x v="2"/>
    <x v="1"/>
    <d v="1899-12-30T00:05:07"/>
    <d v="1899-12-30T00:05:07"/>
    <x v="0"/>
    <m/>
    <m/>
    <d v="1899-12-30T00:00:00"/>
    <d v="1899-12-30T00:25:04"/>
    <n v="4"/>
    <n v="-3.5532407407400379E-3"/>
    <n v="25.066666666655983"/>
    <x v="8"/>
    <x v="1"/>
  </r>
  <r>
    <x v="14"/>
    <s v=""/>
    <x v="0"/>
    <x v="732"/>
    <s v="E5005KYF"/>
    <d v="2025-03-13T00:00:00"/>
    <x v="2"/>
    <s v="3209"/>
    <x v="61"/>
    <s v="PA"/>
    <x v="3"/>
    <x v="0"/>
    <d v="2025-03-13T00:00:00"/>
    <d v="1899-12-30T06:47:56"/>
    <d v="2025-03-13T00:00:00"/>
    <d v="1899-12-30T13:28:01"/>
    <d v="2025-03-13T00:00:00"/>
    <d v="1899-12-30T06:48:30"/>
    <x v="358"/>
    <x v="14"/>
    <s v="7004144938"/>
    <s v="FBO"/>
    <d v="1899-12-30T13:19:36"/>
    <x v="3903"/>
    <d v="1899-12-30T06:40:05"/>
    <s v="Ensacado"/>
    <s v="E002"/>
    <x v="2"/>
    <d v="1899-12-30T00:00:34"/>
    <n v="-0.27744212962963005"/>
    <x v="1"/>
    <x v="14"/>
    <x v="3"/>
    <x v="1"/>
    <n v="1"/>
    <n v="0"/>
    <x v="1"/>
    <x v="1"/>
    <x v="2"/>
    <n v="1"/>
    <x v="2"/>
    <x v="1"/>
    <d v="1899-12-30T06:40:05"/>
    <d v="1899-12-30T05:42:05"/>
    <x v="1"/>
    <m/>
    <m/>
    <d v="1899-12-30T00:00:00"/>
    <d v="1899-12-30T00:00:34"/>
    <n v="5"/>
    <d v="1899-12-30T06:40:05"/>
    <n v="0.56666666666878029"/>
    <x v="0"/>
    <x v="1"/>
  </r>
  <r>
    <x v="14"/>
    <s v=""/>
    <x v="0"/>
    <x v="732"/>
    <s v="E5005KYF"/>
    <d v="2025-03-13T00:00:00"/>
    <x v="2"/>
    <s v="3209"/>
    <x v="61"/>
    <s v="PA"/>
    <x v="3"/>
    <x v="0"/>
    <d v="2025-03-13T00:00:00"/>
    <d v="1899-12-30T07:08:05"/>
    <d v="2025-03-13T00:00:00"/>
    <d v="1899-12-30T13:28:01"/>
    <d v="2025-03-13T00:00:00"/>
    <d v="1899-12-30T07:08:58"/>
    <x v="358"/>
    <x v="14"/>
    <s v="7004144939"/>
    <s v="FBO"/>
    <d v="1899-12-30T12:38:59"/>
    <x v="3904"/>
    <d v="1899-12-30T06:19:56"/>
    <s v="Ensacado"/>
    <s v="E002"/>
    <x v="2"/>
    <d v="1899-12-30T00:00:53"/>
    <n v="-0.26322916666667007"/>
    <x v="2"/>
    <x v="14"/>
    <x v="3"/>
    <x v="1"/>
    <n v="1"/>
    <n v="0"/>
    <x v="1"/>
    <x v="1"/>
    <x v="2"/>
    <n v="1"/>
    <x v="2"/>
    <x v="1"/>
    <d v="1899-12-30T06:19:56"/>
    <d v="1899-12-30T05:21:56"/>
    <x v="1"/>
    <m/>
    <m/>
    <d v="1899-12-30T00:00:00"/>
    <d v="1899-12-30T00:00:53"/>
    <n v="5"/>
    <d v="1899-12-30T06:19:56"/>
    <n v="0.88333333333920017"/>
    <x v="1"/>
    <x v="1"/>
  </r>
  <r>
    <x v="14"/>
    <s v=""/>
    <x v="0"/>
    <x v="732"/>
    <s v="E5005KYF"/>
    <d v="2025-03-13T00:00:00"/>
    <x v="2"/>
    <s v="3209"/>
    <x v="61"/>
    <s v="PA"/>
    <x v="3"/>
    <x v="0"/>
    <d v="2025-03-13T00:00:00"/>
    <d v="1899-12-30T07:10:31"/>
    <d v="2025-03-13T00:00:00"/>
    <d v="1899-12-30T13:28:01"/>
    <d v="2025-03-13T00:00:00"/>
    <d v="1899-12-30T07:10:58"/>
    <x v="358"/>
    <x v="14"/>
    <s v="7004144940"/>
    <s v="FBO"/>
    <d v="1899-12-30T12:34:33"/>
    <x v="3905"/>
    <d v="1899-12-30T06:17:30"/>
    <s v="Ensacado"/>
    <s v="E002"/>
    <x v="2"/>
    <d v="1899-12-30T00:00:27"/>
    <n v="-0.26184027777778002"/>
    <x v="2"/>
    <x v="14"/>
    <x v="3"/>
    <x v="1"/>
    <n v="1"/>
    <n v="0"/>
    <x v="1"/>
    <x v="1"/>
    <x v="2"/>
    <n v="1"/>
    <x v="2"/>
    <x v="1"/>
    <d v="1899-12-30T06:17:30"/>
    <d v="1899-12-30T05:19:30"/>
    <x v="1"/>
    <m/>
    <m/>
    <d v="1899-12-30T00:00:00"/>
    <d v="1899-12-30T00:00:27"/>
    <n v="5"/>
    <d v="1899-12-30T06:17:30"/>
    <n v="0.45000000000007034"/>
    <x v="1"/>
    <x v="1"/>
  </r>
  <r>
    <x v="14"/>
    <s v="2025003108"/>
    <x v="0"/>
    <x v="675"/>
    <s v="E6398FTM"/>
    <d v="2025-03-13T00:00:00"/>
    <x v="2"/>
    <s v="3126"/>
    <x v="17"/>
    <s v="S1D"/>
    <x v="8"/>
    <x v="0"/>
    <d v="2025-03-13T00:00:00"/>
    <d v="1899-12-30T08:33:39"/>
    <d v="2025-03-13T00:00:00"/>
    <d v="1899-12-30T08:30:28"/>
    <d v="2025-03-13T00:00:00"/>
    <d v="1899-12-30T08:47:21"/>
    <x v="0"/>
    <x v="0"/>
    <s v="7004144941"/>
    <s v="EXW"/>
    <d v="1899-12-30T00:20:04"/>
    <x v="3906"/>
    <d v="1899-12-30T00:03:11"/>
    <s v="Granel"/>
    <s v="E001"/>
    <x v="1"/>
    <d v="1899-12-30T00:13:42"/>
    <d v="1899-12-30T00:16:53"/>
    <x v="3"/>
    <x v="14"/>
    <x v="3"/>
    <x v="2"/>
    <n v="0"/>
    <n v="0"/>
    <x v="0"/>
    <x v="2"/>
    <x v="2"/>
    <n v="0"/>
    <x v="2"/>
    <x v="1"/>
    <d v="1899-12-30T00:03:11"/>
    <d v="1899-12-30T00:03:11"/>
    <x v="0"/>
    <m/>
    <m/>
    <d v="1899-12-30T00:00:00"/>
    <d v="1899-12-30T00:13:42"/>
    <n v="5"/>
    <n v="-2.2106481481500295E-3"/>
    <n v="13.700000000001582"/>
    <x v="2"/>
    <x v="1"/>
  </r>
  <r>
    <x v="14"/>
    <s v="2025003130"/>
    <x v="0"/>
    <x v="706"/>
    <s v="E4696FTM"/>
    <d v="2025-03-13T00:00:00"/>
    <x v="2"/>
    <s v="3126"/>
    <x v="17"/>
    <s v="S1D"/>
    <x v="8"/>
    <x v="0"/>
    <d v="2025-03-13T00:00:00"/>
    <d v="1899-12-30T13:19:47"/>
    <d v="2025-03-13T00:00:00"/>
    <d v="1899-12-30T13:14:42"/>
    <d v="2025-03-13T00:00:00"/>
    <d v="1899-12-30T13:40:01"/>
    <x v="0"/>
    <x v="0"/>
    <s v="7004144942"/>
    <s v="EXW"/>
    <d v="1899-12-30T00:30:24"/>
    <x v="2747"/>
    <d v="1899-12-30T00:05:05"/>
    <s v="Granel"/>
    <s v="E001"/>
    <x v="1"/>
    <d v="1899-12-30T00:20:14"/>
    <d v="1899-12-30T00:25:19"/>
    <x v="6"/>
    <x v="14"/>
    <x v="3"/>
    <x v="2"/>
    <n v="0"/>
    <n v="0"/>
    <x v="0"/>
    <x v="2"/>
    <x v="2"/>
    <n v="0"/>
    <x v="2"/>
    <x v="1"/>
    <d v="1899-12-30T00:05:05"/>
    <d v="1899-12-30T00:05:05"/>
    <x v="0"/>
    <m/>
    <m/>
    <d v="1899-12-30T00:00:00"/>
    <d v="1899-12-30T00:20:14"/>
    <n v="5"/>
    <n v="-3.5300925925899618E-3"/>
    <n v="20.233333333339267"/>
    <x v="6"/>
    <x v="1"/>
  </r>
  <r>
    <x v="14"/>
    <s v="2025003161"/>
    <x v="0"/>
    <x v="680"/>
    <s v="E7609CBH"/>
    <d v="2025-03-14T00:00:00"/>
    <x v="2"/>
    <s v="3126"/>
    <x v="17"/>
    <s v="S1D"/>
    <x v="8"/>
    <x v="0"/>
    <d v="2025-03-14T00:00:00"/>
    <d v="1899-12-30T08:18:58"/>
    <d v="2025-03-14T00:00:00"/>
    <d v="1899-12-30T08:14:24"/>
    <d v="2025-03-14T00:00:00"/>
    <d v="1899-12-30T08:38:18"/>
    <x v="0"/>
    <x v="0"/>
    <s v="7004144943"/>
    <s v="EXW"/>
    <d v="1899-12-30T00:28:28"/>
    <x v="3490"/>
    <d v="1899-12-30T00:04:34"/>
    <s v="Granel"/>
    <s v="E001"/>
    <x v="1"/>
    <d v="1899-12-30T00:19:20"/>
    <d v="1899-12-30T00:23:54"/>
    <x v="3"/>
    <x v="15"/>
    <x v="3"/>
    <x v="2"/>
    <n v="0"/>
    <n v="0"/>
    <x v="0"/>
    <x v="2"/>
    <x v="2"/>
    <n v="0"/>
    <x v="2"/>
    <x v="1"/>
    <d v="1899-12-30T00:04:34"/>
    <d v="1899-12-30T00:04:34"/>
    <x v="0"/>
    <m/>
    <m/>
    <d v="1899-12-30T00:00:00"/>
    <d v="1899-12-30T00:19:20"/>
    <n v="6"/>
    <n v="-3.1712962963000302E-3"/>
    <n v="19.333333333339127"/>
    <x v="2"/>
    <x v="1"/>
  </r>
  <r>
    <x v="14"/>
    <s v="2025003168"/>
    <x v="0"/>
    <x v="706"/>
    <s v="E4696FTM"/>
    <d v="2025-03-14T00:00:00"/>
    <x v="2"/>
    <s v="3126"/>
    <x v="17"/>
    <s v="S2D"/>
    <x v="9"/>
    <x v="0"/>
    <d v="2025-03-14T00:00:00"/>
    <d v="1899-12-30T09:29:46"/>
    <d v="2025-03-14T00:00:00"/>
    <d v="1899-12-30T09:25:03"/>
    <d v="2025-03-14T00:00:00"/>
    <d v="1899-12-30T09:55:07"/>
    <x v="0"/>
    <x v="0"/>
    <s v="7004145042"/>
    <s v="EXW"/>
    <d v="1899-12-30T00:34:47"/>
    <x v="1448"/>
    <d v="1899-12-30T00:04:43"/>
    <s v="Granel"/>
    <s v="E001"/>
    <x v="1"/>
    <d v="1899-12-30T00:25:21"/>
    <d v="1899-12-30T00:30:04"/>
    <x v="4"/>
    <x v="15"/>
    <x v="3"/>
    <x v="2"/>
    <n v="0"/>
    <n v="0"/>
    <x v="0"/>
    <x v="2"/>
    <x v="2"/>
    <n v="0"/>
    <x v="2"/>
    <x v="1"/>
    <d v="1899-12-30T00:04:43"/>
    <d v="1899-12-30T00:04:43"/>
    <x v="0"/>
    <m/>
    <m/>
    <d v="1899-12-30T00:00:00"/>
    <d v="1899-12-30T00:25:21"/>
    <n v="6"/>
    <n v="-3.2754629629699883E-3"/>
    <n v="25.349999999990452"/>
    <x v="3"/>
    <x v="1"/>
  </r>
  <r>
    <x v="14"/>
    <s v="2025003184"/>
    <x v="0"/>
    <x v="675"/>
    <s v="E6398FTM"/>
    <d v="2025-03-14T00:00:00"/>
    <x v="2"/>
    <s v="3126"/>
    <x v="17"/>
    <s v="S1D"/>
    <x v="8"/>
    <x v="0"/>
    <d v="2025-03-14T00:00:00"/>
    <d v="1899-12-30T11:50:51"/>
    <d v="2025-03-14T00:00:00"/>
    <d v="1899-12-30T11:46:08"/>
    <d v="2025-03-14T00:00:00"/>
    <d v="1899-12-30T12:01:03"/>
    <x v="0"/>
    <x v="0"/>
    <s v="7004145153"/>
    <s v="EXW"/>
    <d v="1899-12-30T00:19:38"/>
    <x v="420"/>
    <d v="1899-12-30T00:04:43"/>
    <s v="Granel"/>
    <s v="E001"/>
    <x v="1"/>
    <d v="1899-12-30T00:10:12"/>
    <d v="1899-12-30T00:14:55"/>
    <x v="9"/>
    <x v="15"/>
    <x v="3"/>
    <x v="2"/>
    <n v="0"/>
    <n v="0"/>
    <x v="0"/>
    <x v="2"/>
    <x v="2"/>
    <n v="0"/>
    <x v="2"/>
    <x v="1"/>
    <d v="1899-12-30T00:04:43"/>
    <d v="1899-12-30T00:04:43"/>
    <x v="0"/>
    <m/>
    <m/>
    <d v="1899-12-30T00:00:00"/>
    <d v="1899-12-30T00:10:12"/>
    <n v="6"/>
    <n v="-3.2754629629599963E-3"/>
    <n v="10.200000000009588"/>
    <x v="11"/>
    <x v="1"/>
  </r>
  <r>
    <x v="14"/>
    <s v="2025003186"/>
    <x v="0"/>
    <x v="680"/>
    <s v="E7609CBH"/>
    <d v="2025-03-14T00:00:00"/>
    <x v="2"/>
    <s v="3126"/>
    <x v="17"/>
    <s v="S1D"/>
    <x v="8"/>
    <x v="0"/>
    <d v="2025-03-14T00:00:00"/>
    <d v="1899-12-30T12:08:50"/>
    <d v="2025-03-14T00:00:00"/>
    <d v="1899-12-30T12:03:59"/>
    <d v="2025-03-14T00:00:00"/>
    <d v="1899-12-30T12:29:54"/>
    <x v="0"/>
    <x v="0"/>
    <s v="7004145154"/>
    <s v="EXW"/>
    <d v="1899-12-30T00:30:46"/>
    <x v="1033"/>
    <d v="1899-12-30T00:04:51"/>
    <s v="Granel"/>
    <s v="E001"/>
    <x v="1"/>
    <d v="1899-12-30T00:21:04"/>
    <d v="1899-12-30T00:25:55"/>
    <x v="13"/>
    <x v="15"/>
    <x v="3"/>
    <x v="2"/>
    <n v="0"/>
    <n v="0"/>
    <x v="0"/>
    <x v="2"/>
    <x v="2"/>
    <n v="0"/>
    <x v="2"/>
    <x v="1"/>
    <d v="1899-12-30T00:04:51"/>
    <d v="1899-12-30T00:04:51"/>
    <x v="0"/>
    <m/>
    <m/>
    <d v="1899-12-30T00:00:00"/>
    <d v="1899-12-30T00:21:04"/>
    <n v="6"/>
    <n v="-3.3680555555600789E-3"/>
    <n v="21.066666666667189"/>
    <x v="11"/>
    <x v="1"/>
  </r>
  <r>
    <x v="14"/>
    <s v="2025003196"/>
    <x v="0"/>
    <x v="675"/>
    <s v="E6398FTM"/>
    <d v="2025-03-14T00:00:00"/>
    <x v="2"/>
    <s v="3126"/>
    <x v="17"/>
    <s v="S1D"/>
    <x v="8"/>
    <x v="0"/>
    <d v="2025-03-14T00:00:00"/>
    <d v="1899-12-30T12:59:01"/>
    <d v="2025-03-14T00:00:00"/>
    <d v="1899-12-30T12:53:55"/>
    <d v="2025-03-14T00:00:00"/>
    <d v="1899-12-30T13:09:04"/>
    <x v="0"/>
    <x v="0"/>
    <s v="7004145155"/>
    <s v="EXW"/>
    <d v="1899-12-30T00:20:15"/>
    <x v="808"/>
    <d v="1899-12-30T00:05:06"/>
    <s v="Granel"/>
    <s v="E001"/>
    <x v="1"/>
    <d v="1899-12-30T00:10:03"/>
    <d v="1899-12-30T00:15:09"/>
    <x v="13"/>
    <x v="15"/>
    <x v="3"/>
    <x v="2"/>
    <n v="0"/>
    <n v="0"/>
    <x v="0"/>
    <x v="2"/>
    <x v="2"/>
    <n v="0"/>
    <x v="2"/>
    <x v="1"/>
    <d v="1899-12-30T00:05:06"/>
    <d v="1899-12-30T00:05:06"/>
    <x v="0"/>
    <m/>
    <m/>
    <d v="1899-12-30T00:00:00"/>
    <d v="1899-12-30T00:10:03"/>
    <n v="6"/>
    <n v="-3.5416666666699959E-3"/>
    <n v="10.04999999999038"/>
    <x v="6"/>
    <x v="1"/>
  </r>
  <r>
    <x v="14"/>
    <s v="2025003205"/>
    <x v="0"/>
    <x v="706"/>
    <s v="E4696FTM"/>
    <d v="2025-03-14T00:00:00"/>
    <x v="2"/>
    <s v="3126"/>
    <x v="17"/>
    <s v="S1D"/>
    <x v="8"/>
    <x v="0"/>
    <d v="2025-03-14T00:00:00"/>
    <d v="1899-12-30T15:41:11"/>
    <d v="2025-03-14T00:00:00"/>
    <d v="1899-12-30T15:36:24"/>
    <d v="2025-03-14T00:00:00"/>
    <d v="1899-12-30T16:08:58"/>
    <x v="0"/>
    <x v="0"/>
    <s v="7004145156"/>
    <s v="EXW"/>
    <d v="1899-12-30T00:37:21"/>
    <x v="946"/>
    <d v="1899-12-30T00:04:47"/>
    <s v="Granel"/>
    <s v="E001"/>
    <x v="1"/>
    <d v="1899-12-30T00:27:47"/>
    <d v="1899-12-30T00:32:34"/>
    <x v="10"/>
    <x v="15"/>
    <x v="3"/>
    <x v="2"/>
    <n v="0"/>
    <n v="0"/>
    <x v="0"/>
    <x v="2"/>
    <x v="2"/>
    <n v="0"/>
    <x v="2"/>
    <x v="1"/>
    <d v="1899-12-30T00:04:47"/>
    <d v="1899-12-30T00:04:47"/>
    <x v="0"/>
    <m/>
    <m/>
    <d v="1899-12-30T00:00:00"/>
    <d v="1899-12-30T00:27:47"/>
    <n v="6"/>
    <n v="-3.3217592592600376E-3"/>
    <n v="27.783333333331175"/>
    <x v="8"/>
    <x v="1"/>
  </r>
  <r>
    <x v="14"/>
    <s v="2025003206"/>
    <x v="0"/>
    <x v="680"/>
    <s v="E7609CBH"/>
    <d v="2025-03-14T00:00:00"/>
    <x v="2"/>
    <s v="3126"/>
    <x v="17"/>
    <s v="S2D"/>
    <x v="9"/>
    <x v="0"/>
    <d v="2025-03-14T00:00:00"/>
    <d v="1899-12-30T18:33:43"/>
    <d v="2025-03-14T00:00:00"/>
    <d v="1899-12-30T18:30:49"/>
    <d v="2025-03-14T00:00:00"/>
    <d v="1899-12-30T19:13:07"/>
    <x v="0"/>
    <x v="0"/>
    <s v="7004145157"/>
    <s v="EXW"/>
    <d v="1899-12-30T00:45:12"/>
    <x v="3123"/>
    <d v="1899-12-30T00:02:54"/>
    <s v="Granel"/>
    <s v="E001"/>
    <x v="1"/>
    <d v="1899-12-30T00:39:24"/>
    <d v="1899-12-30T00:42:18"/>
    <x v="8"/>
    <x v="15"/>
    <x v="3"/>
    <x v="2"/>
    <n v="0"/>
    <n v="0"/>
    <x v="0"/>
    <x v="2"/>
    <x v="2"/>
    <n v="0"/>
    <x v="2"/>
    <x v="1"/>
    <d v="1899-12-30T00:02:54"/>
    <d v="1899-12-30T00:02:54"/>
    <x v="0"/>
    <m/>
    <m/>
    <d v="1899-12-30T00:00:00"/>
    <d v="1899-12-30T00:39:24"/>
    <n v="6"/>
    <n v="-2.0138888888899809E-3"/>
    <n v="39.399999999998322"/>
    <x v="10"/>
    <x v="1"/>
  </r>
  <r>
    <x v="14"/>
    <s v="2025003227"/>
    <x v="0"/>
    <x v="694"/>
    <s v="E0236DFW"/>
    <d v="2025-03-17T00:00:00"/>
    <x v="2"/>
    <s v="3126"/>
    <x v="17"/>
    <s v="S1D"/>
    <x v="8"/>
    <x v="0"/>
    <d v="2025-03-17T00:00:00"/>
    <d v="1899-12-30T07:53:49"/>
    <d v="2025-03-17T00:00:00"/>
    <d v="1899-12-30T07:52:47"/>
    <d v="2025-03-17T00:00:00"/>
    <d v="1899-12-30T08:11:23"/>
    <x v="0"/>
    <x v="0"/>
    <s v="7004145158"/>
    <s v="EXW"/>
    <d v="1899-12-30T00:19:38"/>
    <x v="2191"/>
    <d v="1899-12-30T00:01:02"/>
    <s v="Granel"/>
    <s v="E001"/>
    <x v="1"/>
    <d v="1899-12-30T00:17:34"/>
    <d v="1899-12-30T00:18:36"/>
    <x v="2"/>
    <x v="16"/>
    <x v="4"/>
    <x v="2"/>
    <n v="0"/>
    <n v="0"/>
    <x v="0"/>
    <x v="2"/>
    <x v="2"/>
    <n v="0"/>
    <x v="2"/>
    <x v="1"/>
    <d v="1899-12-30T00:01:02"/>
    <d v="1899-12-30T00:01:02"/>
    <x v="0"/>
    <m/>
    <m/>
    <d v="1899-12-30T00:00:00"/>
    <d v="1899-12-30T00:17:34"/>
    <n v="2"/>
    <n v="-7.1759259259002173E-4"/>
    <n v="17.566666666675193"/>
    <x v="2"/>
    <x v="1"/>
  </r>
  <r>
    <x v="14"/>
    <s v="2025003241"/>
    <x v="0"/>
    <x v="706"/>
    <s v="E4696FTM"/>
    <d v="2025-03-17T00:00:00"/>
    <x v="2"/>
    <s v="3126"/>
    <x v="17"/>
    <s v="S1D"/>
    <x v="8"/>
    <x v="0"/>
    <d v="2025-03-17T00:00:00"/>
    <d v="1899-12-30T09:52:11"/>
    <d v="2025-03-17T00:00:00"/>
    <d v="1899-12-30T09:47:36"/>
    <d v="2025-03-17T00:00:00"/>
    <d v="1899-12-30T10:17:17"/>
    <x v="0"/>
    <x v="0"/>
    <s v="7004145200"/>
    <s v="EXW"/>
    <d v="1899-12-30T00:34:16"/>
    <x v="1046"/>
    <d v="1899-12-30T00:04:35"/>
    <s v="Granel"/>
    <s v="E001"/>
    <x v="1"/>
    <d v="1899-12-30T00:25:06"/>
    <d v="1899-12-30T00:29:41"/>
    <x v="4"/>
    <x v="16"/>
    <x v="4"/>
    <x v="2"/>
    <n v="0"/>
    <n v="0"/>
    <x v="0"/>
    <x v="2"/>
    <x v="2"/>
    <n v="0"/>
    <x v="2"/>
    <x v="1"/>
    <d v="1899-12-30T00:04:35"/>
    <d v="1899-12-30T00:04:35"/>
    <x v="0"/>
    <m/>
    <m/>
    <d v="1899-12-30T00:00:00"/>
    <d v="1899-12-30T00:25:06"/>
    <n v="2"/>
    <n v="-3.1828703703700167E-3"/>
    <n v="25.099999999992011"/>
    <x v="4"/>
    <x v="1"/>
  </r>
  <r>
    <x v="14"/>
    <s v=""/>
    <x v="0"/>
    <x v="732"/>
    <s v="E5005KYF"/>
    <d v="2025-03-17T00:00:00"/>
    <x v="2"/>
    <s v="3145"/>
    <x v="60"/>
    <s v="PA"/>
    <x v="3"/>
    <x v="0"/>
    <d v="2025-03-17T00:00:00"/>
    <d v="1899-12-30T11:45:16"/>
    <d v="2025-03-17T00:00:00"/>
    <d v="1899-12-30T13:28:01"/>
    <d v="2025-03-17T00:00:00"/>
    <d v="1899-12-30T11:45:36"/>
    <x v="358"/>
    <x v="14"/>
    <s v="7004145201"/>
    <s v="FBO"/>
    <d v="1899-12-30T03:25:10"/>
    <x v="3907"/>
    <d v="1899-12-30T01:42:45"/>
    <s v="Ensacado"/>
    <s v="E002"/>
    <x v="2"/>
    <d v="1899-12-30T00:00:20"/>
    <n v="-7.1122685185190049E-2"/>
    <x v="9"/>
    <x v="16"/>
    <x v="4"/>
    <x v="1"/>
    <n v="1"/>
    <n v="0"/>
    <x v="1"/>
    <x v="1"/>
    <x v="2"/>
    <n v="1"/>
    <x v="2"/>
    <x v="1"/>
    <d v="1899-12-30T01:42:45"/>
    <d v="1899-12-30T00:44:45"/>
    <x v="1"/>
    <m/>
    <m/>
    <d v="1899-12-30T00:00:00"/>
    <d v="1899-12-30T00:00:20"/>
    <n v="2"/>
    <d v="1899-12-30T01:42:45"/>
    <n v="0.33333333333120052"/>
    <x v="5"/>
    <x v="1"/>
  </r>
  <r>
    <x v="14"/>
    <s v=""/>
    <x v="0"/>
    <x v="732"/>
    <s v="E5005KYF"/>
    <d v="2025-03-17T00:00:00"/>
    <x v="2"/>
    <s v="3145"/>
    <x v="60"/>
    <s v="PA"/>
    <x v="3"/>
    <x v="0"/>
    <d v="2025-03-17T00:00:00"/>
    <d v="1899-12-30T11:57:57"/>
    <d v="2025-03-17T00:00:00"/>
    <d v="1899-12-30T13:28:01"/>
    <d v="2025-03-17T00:00:00"/>
    <d v="1899-12-30T11:58:21"/>
    <x v="358"/>
    <x v="14"/>
    <s v="7004145202"/>
    <s v="FBO"/>
    <d v="1899-12-30T02:59:44"/>
    <x v="1274"/>
    <d v="1899-12-30T01:30:04"/>
    <s v="Ensacado"/>
    <s v="E002"/>
    <x v="2"/>
    <d v="1899-12-30T00:00:24"/>
    <n v="-6.2268518518520055E-2"/>
    <x v="9"/>
    <x v="16"/>
    <x v="4"/>
    <x v="1"/>
    <n v="1"/>
    <n v="0"/>
    <x v="1"/>
    <x v="1"/>
    <x v="2"/>
    <n v="1"/>
    <x v="2"/>
    <x v="1"/>
    <d v="1899-12-30T01:30:04"/>
    <d v="1899-12-30T00:32:04"/>
    <x v="1"/>
    <m/>
    <m/>
    <d v="1899-12-30T00:00:00"/>
    <d v="1899-12-30T00:00:24"/>
    <n v="2"/>
    <d v="1899-12-30T01:30:04"/>
    <n v="0.40000000000318003"/>
    <x v="5"/>
    <x v="1"/>
  </r>
  <r>
    <x v="14"/>
    <s v="2025003259"/>
    <x v="0"/>
    <x v="694"/>
    <s v="E0236DFW"/>
    <d v="2025-03-17T00:00:00"/>
    <x v="2"/>
    <s v="3126"/>
    <x v="17"/>
    <s v="S2D"/>
    <x v="9"/>
    <x v="0"/>
    <d v="2025-03-17T00:00:00"/>
    <d v="1899-12-30T12:30:30"/>
    <d v="2025-03-17T00:00:00"/>
    <d v="1899-12-30T12:29:08"/>
    <d v="2025-03-17T00:00:00"/>
    <d v="1899-12-30T12:51:05"/>
    <x v="0"/>
    <x v="0"/>
    <s v="7004145204"/>
    <s v="EXW"/>
    <d v="1899-12-30T00:23:19"/>
    <x v="741"/>
    <d v="1899-12-30T00:01:22"/>
    <s v="Granel"/>
    <s v="E001"/>
    <x v="1"/>
    <d v="1899-12-30T00:20:35"/>
    <d v="1899-12-30T00:21:57"/>
    <x v="13"/>
    <x v="16"/>
    <x v="4"/>
    <x v="2"/>
    <n v="0"/>
    <n v="0"/>
    <x v="0"/>
    <x v="2"/>
    <x v="2"/>
    <n v="0"/>
    <x v="2"/>
    <x v="1"/>
    <d v="1899-12-30T00:01:22"/>
    <d v="1899-12-30T00:01:22"/>
    <x v="0"/>
    <m/>
    <m/>
    <d v="1899-12-30T00:00:00"/>
    <d v="1899-12-30T00:20:35"/>
    <n v="2"/>
    <n v="-9.4907407407995859E-4"/>
    <n v="20.583333333331169"/>
    <x v="11"/>
    <x v="1"/>
  </r>
  <r>
    <x v="14"/>
    <s v="2025003262"/>
    <x v="0"/>
    <x v="675"/>
    <s v="E6398FTM"/>
    <d v="2025-03-17T00:00:00"/>
    <x v="2"/>
    <s v="3126"/>
    <x v="17"/>
    <s v="S1D"/>
    <x v="8"/>
    <x v="0"/>
    <d v="2025-03-17T00:00:00"/>
    <d v="1899-12-30T12:53:58"/>
    <d v="2025-03-17T00:00:00"/>
    <d v="1899-12-30T12:49:01"/>
    <d v="2025-03-17T00:00:00"/>
    <d v="1899-12-30T13:05:03"/>
    <x v="0"/>
    <x v="0"/>
    <s v="7004145205"/>
    <s v="EXW"/>
    <d v="1899-12-30T00:20:59"/>
    <x v="2225"/>
    <d v="1899-12-30T00:04:57"/>
    <s v="Granel"/>
    <s v="E001"/>
    <x v="1"/>
    <d v="1899-12-30T00:11:05"/>
    <d v="1899-12-30T00:16:02"/>
    <x v="13"/>
    <x v="16"/>
    <x v="4"/>
    <x v="2"/>
    <n v="0"/>
    <n v="0"/>
    <x v="0"/>
    <x v="2"/>
    <x v="2"/>
    <n v="0"/>
    <x v="2"/>
    <x v="1"/>
    <d v="1899-12-30T00:04:57"/>
    <d v="1899-12-30T00:04:57"/>
    <x v="0"/>
    <m/>
    <m/>
    <d v="1899-12-30T00:00:00"/>
    <d v="1899-12-30T00:11:05"/>
    <n v="2"/>
    <n v="-3.4374999999999822E-3"/>
    <n v="11.08333333333432"/>
    <x v="6"/>
    <x v="1"/>
  </r>
  <r>
    <x v="14"/>
    <s v="2025003264"/>
    <x v="0"/>
    <x v="706"/>
    <s v="E4696FTM"/>
    <d v="2025-03-17T00:00:00"/>
    <x v="2"/>
    <s v="3126"/>
    <x v="17"/>
    <s v="S1D"/>
    <x v="8"/>
    <x v="0"/>
    <d v="2025-03-17T00:00:00"/>
    <d v="1899-12-30T13:16:43"/>
    <d v="2025-03-17T00:00:00"/>
    <d v="1899-12-30T13:12:22"/>
    <d v="2025-03-17T00:00:00"/>
    <d v="1899-12-30T13:40:05"/>
    <x v="0"/>
    <x v="0"/>
    <s v="7004145206"/>
    <s v="EXW"/>
    <d v="1899-12-30T00:32:04"/>
    <x v="907"/>
    <d v="1899-12-30T00:04:21"/>
    <s v="Granel"/>
    <s v="E001"/>
    <x v="1"/>
    <d v="1899-12-30T00:23:22"/>
    <d v="1899-12-30T00:27:43"/>
    <x v="6"/>
    <x v="16"/>
    <x v="4"/>
    <x v="2"/>
    <n v="0"/>
    <n v="0"/>
    <x v="0"/>
    <x v="2"/>
    <x v="2"/>
    <n v="0"/>
    <x v="2"/>
    <x v="1"/>
    <d v="1899-12-30T00:04:21"/>
    <d v="1899-12-30T00:04:21"/>
    <x v="0"/>
    <m/>
    <m/>
    <d v="1899-12-30T00:00:00"/>
    <d v="1899-12-30T00:23:22"/>
    <n v="2"/>
    <n v="-3.0208333333300308E-3"/>
    <n v="23.366666666663871"/>
    <x v="6"/>
    <x v="1"/>
  </r>
  <r>
    <x v="14"/>
    <s v="2025003276"/>
    <x v="0"/>
    <x v="675"/>
    <s v="E6398FTM"/>
    <d v="2025-03-17T00:00:00"/>
    <x v="2"/>
    <s v="3126"/>
    <x v="17"/>
    <s v="S1D"/>
    <x v="8"/>
    <x v="0"/>
    <d v="2025-03-17T00:00:00"/>
    <d v="1899-12-30T16:32:26"/>
    <d v="2025-03-17T00:00:00"/>
    <d v="1899-12-30T16:31:48"/>
    <d v="2025-03-17T00:00:00"/>
    <d v="1899-12-30T16:47:13"/>
    <x v="0"/>
    <x v="0"/>
    <s v="7004145207"/>
    <s v="EXW"/>
    <d v="1899-12-30T00:16:03"/>
    <x v="627"/>
    <d v="1899-12-30T00:00:38"/>
    <s v="Granel"/>
    <s v="E001"/>
    <x v="1"/>
    <d v="1899-12-30T00:14:47"/>
    <d v="1899-12-30T00:15:25"/>
    <x v="7"/>
    <x v="16"/>
    <x v="4"/>
    <x v="2"/>
    <n v="0"/>
    <n v="0"/>
    <x v="0"/>
    <x v="2"/>
    <x v="2"/>
    <n v="0"/>
    <x v="2"/>
    <x v="1"/>
    <d v="1899-12-30T00:00:38"/>
    <d v="1899-12-30T00:00:38"/>
    <x v="0"/>
    <m/>
    <m/>
    <d v="1899-12-30T00:00:00"/>
    <d v="1899-12-30T00:14:47"/>
    <n v="2"/>
    <n v="-4.3981481481003559E-4"/>
    <n v="14.783333333342412"/>
    <x v="8"/>
    <x v="1"/>
  </r>
  <r>
    <x v="14"/>
    <s v="2025003306"/>
    <x v="0"/>
    <x v="680"/>
    <s v="E7609CBH"/>
    <d v="2025-03-18T00:00:00"/>
    <x v="2"/>
    <s v="3126"/>
    <x v="17"/>
    <s v="S2D"/>
    <x v="9"/>
    <x v="0"/>
    <d v="2025-03-18T00:00:00"/>
    <d v="1899-12-30T09:07:09"/>
    <d v="2025-03-18T00:00:00"/>
    <d v="1899-12-30T09:02:39"/>
    <d v="2025-03-18T00:00:00"/>
    <d v="1899-12-30T09:33:48"/>
    <x v="0"/>
    <x v="0"/>
    <s v="7004145208"/>
    <s v="EXW"/>
    <d v="1899-12-30T00:35:39"/>
    <x v="1004"/>
    <d v="1899-12-30T00:04:30"/>
    <s v="Granel"/>
    <s v="E001"/>
    <x v="1"/>
    <d v="1899-12-30T00:26:39"/>
    <d v="1899-12-30T00:31:09"/>
    <x v="4"/>
    <x v="17"/>
    <x v="4"/>
    <x v="2"/>
    <n v="0"/>
    <n v="0"/>
    <x v="0"/>
    <x v="2"/>
    <x v="2"/>
    <n v="0"/>
    <x v="2"/>
    <x v="1"/>
    <d v="1899-12-30T00:04:30"/>
    <d v="1899-12-30T00:04:30"/>
    <x v="0"/>
    <m/>
    <m/>
    <d v="1899-12-30T00:00:00"/>
    <d v="1899-12-30T00:26:39"/>
    <n v="3"/>
    <n v="-3.1249999999999889E-3"/>
    <n v="26.649999999993614"/>
    <x v="3"/>
    <x v="1"/>
  </r>
  <r>
    <x v="14"/>
    <s v="2025003313"/>
    <x v="0"/>
    <x v="706"/>
    <s v="E4696FTM"/>
    <d v="2025-03-18T00:00:00"/>
    <x v="2"/>
    <s v="3126"/>
    <x v="17"/>
    <s v="S2D"/>
    <x v="9"/>
    <x v="0"/>
    <d v="2025-03-18T00:00:00"/>
    <d v="1899-12-30T09:38:21"/>
    <d v="2025-03-18T00:00:00"/>
    <d v="1899-12-30T09:34:19"/>
    <d v="2025-03-18T00:00:00"/>
    <d v="1899-12-30T10:01:15"/>
    <x v="0"/>
    <x v="0"/>
    <s v="7004145209"/>
    <s v="EXW"/>
    <d v="1899-12-30T00:30:58"/>
    <x v="1087"/>
    <d v="1899-12-30T00:04:02"/>
    <s v="Granel"/>
    <s v="E001"/>
    <x v="1"/>
    <d v="1899-12-30T00:22:54"/>
    <d v="1899-12-30T00:26:56"/>
    <x v="4"/>
    <x v="17"/>
    <x v="4"/>
    <x v="2"/>
    <n v="0"/>
    <n v="0"/>
    <x v="0"/>
    <x v="2"/>
    <x v="2"/>
    <n v="0"/>
    <x v="2"/>
    <x v="1"/>
    <d v="1899-12-30T00:04:02"/>
    <d v="1899-12-30T00:04:02"/>
    <x v="0"/>
    <m/>
    <m/>
    <d v="1899-12-30T00:00:00"/>
    <d v="1899-12-30T00:22:54"/>
    <n v="3"/>
    <n v="-2.800925925920017E-3"/>
    <n v="22.900000000003178"/>
    <x v="4"/>
    <x v="1"/>
  </r>
  <r>
    <x v="14"/>
    <s v="2025003317"/>
    <x v="0"/>
    <x v="675"/>
    <s v="E6398FTM"/>
    <d v="2025-03-18T00:00:00"/>
    <x v="2"/>
    <s v="3126"/>
    <x v="17"/>
    <s v="S1D"/>
    <x v="8"/>
    <x v="0"/>
    <d v="2025-03-18T00:00:00"/>
    <d v="1899-12-30T10:06:47"/>
    <d v="2025-03-18T00:00:00"/>
    <d v="1899-12-30T10:05:20"/>
    <d v="2025-03-18T00:00:00"/>
    <d v="1899-12-30T10:30:19"/>
    <x v="0"/>
    <x v="0"/>
    <s v="7004145210"/>
    <s v="EXW"/>
    <d v="1899-12-30T00:26:26"/>
    <x v="1750"/>
    <d v="1899-12-30T00:01:27"/>
    <s v="Granel"/>
    <s v="E001"/>
    <x v="1"/>
    <d v="1899-12-30T00:23:32"/>
    <d v="1899-12-30T00:24:59"/>
    <x v="5"/>
    <x v="17"/>
    <x v="4"/>
    <x v="2"/>
    <n v="0"/>
    <n v="0"/>
    <x v="0"/>
    <x v="2"/>
    <x v="2"/>
    <n v="0"/>
    <x v="2"/>
    <x v="1"/>
    <d v="1899-12-30T00:01:27"/>
    <d v="1899-12-30T00:01:27"/>
    <x v="0"/>
    <m/>
    <m/>
    <d v="1899-12-30T00:00:00"/>
    <d v="1899-12-30T00:23:32"/>
    <n v="3"/>
    <n v="-1.0069444444399944E-3"/>
    <n v="23.533333333344018"/>
    <x v="4"/>
    <x v="1"/>
  </r>
  <r>
    <x v="14"/>
    <s v="2025003347"/>
    <x v="0"/>
    <x v="680"/>
    <s v="E7609CBH"/>
    <d v="2025-03-18T00:00:00"/>
    <x v="2"/>
    <s v="3126"/>
    <x v="17"/>
    <s v="S1D"/>
    <x v="8"/>
    <x v="0"/>
    <d v="2025-03-18T00:00:00"/>
    <d v="1899-12-30T12:55:40"/>
    <d v="2025-03-18T00:00:00"/>
    <d v="1899-12-30T12:51:13"/>
    <d v="2025-03-18T00:00:00"/>
    <d v="1899-12-30T13:05:45"/>
    <x v="0"/>
    <x v="0"/>
    <s v="7004145211"/>
    <s v="EXW"/>
    <d v="1899-12-30T00:18:59"/>
    <x v="3908"/>
    <d v="1899-12-30T00:04:27"/>
    <s v="Granel"/>
    <s v="E001"/>
    <x v="1"/>
    <d v="1899-12-30T00:10:05"/>
    <d v="1899-12-30T00:14:32"/>
    <x v="13"/>
    <x v="17"/>
    <x v="4"/>
    <x v="2"/>
    <n v="0"/>
    <n v="0"/>
    <x v="0"/>
    <x v="2"/>
    <x v="2"/>
    <n v="0"/>
    <x v="2"/>
    <x v="1"/>
    <d v="1899-12-30T00:04:27"/>
    <d v="1899-12-30T00:04:27"/>
    <x v="0"/>
    <m/>
    <m/>
    <d v="1899-12-30T00:00:00"/>
    <d v="1899-12-30T00:10:05"/>
    <n v="3"/>
    <n v="-3.0902777777799262E-3"/>
    <n v="10.08333333332649"/>
    <x v="6"/>
    <x v="1"/>
  </r>
  <r>
    <x v="14"/>
    <s v="2025003353"/>
    <x v="0"/>
    <x v="706"/>
    <s v="E4696FTM"/>
    <d v="2025-03-18T00:00:00"/>
    <x v="2"/>
    <s v="3126"/>
    <x v="17"/>
    <s v="S1D"/>
    <x v="8"/>
    <x v="0"/>
    <d v="2025-03-18T00:00:00"/>
    <d v="1899-12-30T13:17:35"/>
    <d v="2025-03-18T00:00:00"/>
    <d v="1899-12-30T13:12:42"/>
    <d v="2025-03-18T00:00:00"/>
    <d v="1899-12-30T13:41:37"/>
    <x v="0"/>
    <x v="0"/>
    <s v="7004145212"/>
    <s v="EXW"/>
    <d v="1899-12-30T00:33:48"/>
    <x v="2182"/>
    <d v="1899-12-30T00:04:53"/>
    <s v="Granel"/>
    <s v="E001"/>
    <x v="1"/>
    <d v="1899-12-30T00:24:02"/>
    <d v="1899-12-30T00:28:55"/>
    <x v="6"/>
    <x v="17"/>
    <x v="4"/>
    <x v="2"/>
    <n v="0"/>
    <n v="0"/>
    <x v="0"/>
    <x v="2"/>
    <x v="2"/>
    <n v="0"/>
    <x v="2"/>
    <x v="1"/>
    <d v="1899-12-30T00:04:53"/>
    <d v="1899-12-30T00:04:53"/>
    <x v="0"/>
    <m/>
    <m/>
    <d v="1899-12-30T00:00:00"/>
    <d v="1899-12-30T00:24:02"/>
    <n v="3"/>
    <n v="-3.391203703699941E-3"/>
    <n v="24.033333333340821"/>
    <x v="6"/>
    <x v="1"/>
  </r>
  <r>
    <x v="14"/>
    <s v="2025003360"/>
    <x v="0"/>
    <x v="675"/>
    <s v="E6398FTM"/>
    <d v="2025-03-18T00:00:00"/>
    <x v="2"/>
    <s v="3126"/>
    <x v="17"/>
    <s v="S1D"/>
    <x v="8"/>
    <x v="0"/>
    <d v="2025-03-18T00:00:00"/>
    <d v="1899-12-30T14:11:53"/>
    <d v="2025-03-18T00:00:00"/>
    <d v="1899-12-30T14:08:26"/>
    <d v="2025-03-18T00:00:00"/>
    <d v="1899-12-30T14:25:30"/>
    <x v="0"/>
    <x v="0"/>
    <s v="7004145213"/>
    <s v="EXW"/>
    <d v="1899-12-30T00:20:31"/>
    <x v="656"/>
    <d v="1899-12-30T00:03:27"/>
    <s v="Granel"/>
    <s v="E001"/>
    <x v="1"/>
    <d v="1899-12-30T00:13:37"/>
    <d v="1899-12-30T00:17:04"/>
    <x v="14"/>
    <x v="17"/>
    <x v="4"/>
    <x v="2"/>
    <n v="0"/>
    <n v="0"/>
    <x v="0"/>
    <x v="2"/>
    <x v="2"/>
    <n v="0"/>
    <x v="2"/>
    <x v="1"/>
    <d v="1899-12-30T00:03:27"/>
    <d v="1899-12-30T00:03:27"/>
    <x v="0"/>
    <m/>
    <m/>
    <d v="1899-12-30T00:00:00"/>
    <d v="1899-12-30T00:13:37"/>
    <n v="3"/>
    <n v="-2.3958333333399251E-3"/>
    <n v="13.616666666668902"/>
    <x v="7"/>
    <x v="1"/>
  </r>
  <r>
    <x v="14"/>
    <s v="2025003364"/>
    <x v="0"/>
    <x v="680"/>
    <s v="E7609CBH"/>
    <d v="2025-03-18T00:00:00"/>
    <x v="2"/>
    <s v="3126"/>
    <x v="17"/>
    <s v="S1D"/>
    <x v="8"/>
    <x v="0"/>
    <d v="2025-03-18T00:00:00"/>
    <d v="1899-12-30T14:41:23"/>
    <d v="2025-03-18T00:00:00"/>
    <d v="1899-12-30T14:36:41"/>
    <d v="2025-03-18T00:00:00"/>
    <d v="1899-12-30T15:00:36"/>
    <x v="0"/>
    <x v="0"/>
    <s v="7004145214"/>
    <s v="EXW"/>
    <d v="1899-12-30T00:28:37"/>
    <x v="1633"/>
    <d v="1899-12-30T00:04:42"/>
    <s v="Granel"/>
    <s v="E001"/>
    <x v="1"/>
    <d v="1899-12-30T00:19:13"/>
    <d v="1899-12-30T00:23:55"/>
    <x v="14"/>
    <x v="17"/>
    <x v="4"/>
    <x v="2"/>
    <n v="0"/>
    <n v="0"/>
    <x v="0"/>
    <x v="2"/>
    <x v="2"/>
    <n v="0"/>
    <x v="2"/>
    <x v="1"/>
    <d v="1899-12-30T00:04:42"/>
    <d v="1899-12-30T00:04:42"/>
    <x v="0"/>
    <m/>
    <m/>
    <d v="1899-12-30T00:00:00"/>
    <d v="1899-12-30T00:19:13"/>
    <n v="3"/>
    <n v="-3.2638888888900652E-3"/>
    <n v="19.216666666670257"/>
    <x v="14"/>
    <x v="1"/>
  </r>
  <r>
    <x v="14"/>
    <s v="2025003383"/>
    <x v="0"/>
    <x v="675"/>
    <s v="E6398FTM"/>
    <d v="2025-03-19T00:00:00"/>
    <x v="2"/>
    <s v="3126"/>
    <x v="17"/>
    <s v="S2D"/>
    <x v="9"/>
    <x v="0"/>
    <d v="2025-03-19T00:00:00"/>
    <d v="1899-12-30T06:55:21"/>
    <d v="2025-03-19T00:00:00"/>
    <d v="1899-12-30T06:50:31"/>
    <d v="2025-03-19T00:00:00"/>
    <d v="1899-12-30T07:10:30"/>
    <x v="0"/>
    <x v="0"/>
    <s v="7004145215"/>
    <s v="EXW"/>
    <d v="1899-12-30T00:00:00"/>
    <x v="782"/>
    <d v="1899-12-30T00:00:00"/>
    <s v="Granel"/>
    <s v="E001"/>
    <x v="1"/>
    <d v="1899-12-30T00:15:09"/>
    <d v="1899-12-30T00:19:59"/>
    <x v="1"/>
    <x v="18"/>
    <x v="4"/>
    <x v="2"/>
    <n v="0"/>
    <n v="0"/>
    <x v="0"/>
    <x v="2"/>
    <x v="2"/>
    <n v="0"/>
    <x v="2"/>
    <x v="1"/>
    <d v="1899-12-30T00:00:00"/>
    <d v="1899-12-30T00:00:00"/>
    <x v="0"/>
    <m/>
    <m/>
    <d v="1899-12-30T00:00:00"/>
    <d v="1899-12-30T00:15:09"/>
    <n v="4"/>
    <n v="-3.3564814814799893E-3"/>
    <n v="15.149999999995174"/>
    <x v="1"/>
    <x v="1"/>
  </r>
  <r>
    <x v="14"/>
    <s v="2025003396"/>
    <x v="0"/>
    <x v="771"/>
    <s v="E7562FHP"/>
    <d v="2025-03-19T00:00:00"/>
    <x v="2"/>
    <s v="3126"/>
    <x v="17"/>
    <s v="S2D"/>
    <x v="9"/>
    <x v="0"/>
    <d v="2025-03-19T00:00:00"/>
    <d v="1899-12-30T08:49:38"/>
    <d v="2025-03-19T00:00:00"/>
    <d v="1899-12-30T08:45:21"/>
    <d v="2025-03-19T00:00:00"/>
    <d v="1899-12-30T09:12:59"/>
    <x v="0"/>
    <x v="0"/>
    <s v="7004145216"/>
    <s v="EXW"/>
    <d v="1899-12-30T00:00:00"/>
    <x v="782"/>
    <d v="1899-12-30T00:00:00"/>
    <s v="Granel"/>
    <s v="E001"/>
    <x v="1"/>
    <d v="1899-12-30T00:23:21"/>
    <d v="1899-12-30T00:27:38"/>
    <x v="3"/>
    <x v="18"/>
    <x v="4"/>
    <x v="2"/>
    <n v="0"/>
    <n v="0"/>
    <x v="0"/>
    <x v="2"/>
    <x v="2"/>
    <n v="0"/>
    <x v="2"/>
    <x v="1"/>
    <d v="1899-12-30T00:00:00"/>
    <d v="1899-12-30T00:00:00"/>
    <x v="0"/>
    <m/>
    <m/>
    <d v="1899-12-30T00:00:00"/>
    <d v="1899-12-30T00:23:21"/>
    <n v="4"/>
    <n v="-2.9745370370399815E-3"/>
    <n v="23.349999999988782"/>
    <x v="3"/>
    <x v="1"/>
  </r>
  <r>
    <x v="14"/>
    <s v=""/>
    <x v="0"/>
    <x v="732"/>
    <s v="E5005KYF"/>
    <d v="2025-03-19T00:00:00"/>
    <x v="2"/>
    <s v="3209"/>
    <x v="61"/>
    <s v="PA"/>
    <x v="3"/>
    <x v="0"/>
    <d v="2025-03-19T00:00:00"/>
    <d v="1899-12-30T10:22:08"/>
    <d v="2025-03-19T00:00:00"/>
    <d v="1899-12-30T13:28:01"/>
    <d v="2025-03-19T00:00:00"/>
    <d v="1899-12-30T10:22:43"/>
    <x v="358"/>
    <x v="14"/>
    <s v="7004145217"/>
    <s v="FBO"/>
    <d v="1899-12-30T00:00:00"/>
    <x v="782"/>
    <d v="1899-12-30T00:00:00"/>
    <s v="Ensacado"/>
    <s v="E002"/>
    <x v="2"/>
    <d v="1899-12-30T00:00:35"/>
    <n v="-0.12868055555556002"/>
    <x v="5"/>
    <x v="18"/>
    <x v="4"/>
    <x v="1"/>
    <n v="1"/>
    <n v="0"/>
    <x v="1"/>
    <x v="1"/>
    <x v="2"/>
    <n v="1"/>
    <x v="2"/>
    <x v="1"/>
    <d v="1899-12-30T00:00:00"/>
    <d v="1899-12-30T00:00:00"/>
    <x v="0"/>
    <m/>
    <m/>
    <d v="1899-12-30T00:00:00"/>
    <d v="1899-12-30T00:00:35"/>
    <n v="4"/>
    <d v="1899-12-30T03:05:53"/>
    <n v="0.58333333332964088"/>
    <x v="4"/>
    <x v="1"/>
  </r>
  <r>
    <x v="14"/>
    <s v="2025003412"/>
    <x v="0"/>
    <x v="706"/>
    <s v="E4696FTM"/>
    <d v="2025-03-19T00:00:00"/>
    <x v="2"/>
    <s v="3126"/>
    <x v="17"/>
    <s v="S2D"/>
    <x v="9"/>
    <x v="0"/>
    <d v="2025-03-19T00:00:00"/>
    <d v="1899-12-30T10:03:48"/>
    <d v="2025-03-19T00:00:00"/>
    <d v="1899-12-30T09:59:08"/>
    <d v="2025-03-19T00:00:00"/>
    <d v="1899-12-30T10:32:19"/>
    <x v="0"/>
    <x v="0"/>
    <s v="7004145218"/>
    <s v="EXW"/>
    <d v="1899-12-30T00:00:00"/>
    <x v="782"/>
    <d v="1899-12-30T00:00:00"/>
    <s v="Granel"/>
    <s v="E001"/>
    <x v="1"/>
    <d v="1899-12-30T00:28:31"/>
    <d v="1899-12-30T00:33:11"/>
    <x v="5"/>
    <x v="18"/>
    <x v="4"/>
    <x v="2"/>
    <n v="0"/>
    <n v="0"/>
    <x v="0"/>
    <x v="2"/>
    <x v="2"/>
    <n v="0"/>
    <x v="2"/>
    <x v="1"/>
    <d v="1899-12-30T00:00:00"/>
    <d v="1899-12-30T00:00:00"/>
    <x v="0"/>
    <m/>
    <m/>
    <d v="1899-12-30T00:00:00"/>
    <d v="1899-12-30T00:28:31"/>
    <n v="4"/>
    <n v="-3.2407407407499811E-3"/>
    <n v="28.516666666665635"/>
    <x v="4"/>
    <x v="1"/>
  </r>
  <r>
    <x v="14"/>
    <s v="2025003420"/>
    <x v="0"/>
    <x v="771"/>
    <s v="E7562FHP"/>
    <d v="2025-03-19T00:00:00"/>
    <x v="2"/>
    <s v="3126"/>
    <x v="17"/>
    <s v="S2D"/>
    <x v="9"/>
    <x v="0"/>
    <d v="2025-03-19T00:00:00"/>
    <d v="1899-12-30T10:37:49"/>
    <d v="2025-03-19T00:00:00"/>
    <d v="1899-12-30T10:33:01"/>
    <d v="2025-03-19T00:00:00"/>
    <d v="1899-12-30T10:55:56"/>
    <x v="0"/>
    <x v="0"/>
    <s v="7004145219"/>
    <s v="EXW"/>
    <d v="1899-12-30T00:00:00"/>
    <x v="782"/>
    <d v="1899-12-30T00:00:00"/>
    <s v="Granel"/>
    <s v="E001"/>
    <x v="1"/>
    <d v="1899-12-30T00:18:07"/>
    <d v="1899-12-30T00:22:55"/>
    <x v="5"/>
    <x v="18"/>
    <x v="4"/>
    <x v="2"/>
    <n v="0"/>
    <n v="0"/>
    <x v="0"/>
    <x v="2"/>
    <x v="2"/>
    <n v="0"/>
    <x v="2"/>
    <x v="1"/>
    <d v="1899-12-30T00:00:00"/>
    <d v="1899-12-30T00:00:00"/>
    <x v="0"/>
    <m/>
    <m/>
    <d v="1899-12-30T00:00:00"/>
    <d v="1899-12-30T00:18:07"/>
    <n v="4"/>
    <n v="-3.3333333333300241E-3"/>
    <n v="18.116666666668806"/>
    <x v="4"/>
    <x v="1"/>
  </r>
  <r>
    <x v="14"/>
    <s v=""/>
    <x v="0"/>
    <x v="732"/>
    <s v="E5005KYF"/>
    <d v="2025-03-19T00:00:00"/>
    <x v="2"/>
    <s v="3209"/>
    <x v="61"/>
    <s v="PA"/>
    <x v="3"/>
    <x v="0"/>
    <d v="2025-03-19T00:00:00"/>
    <d v="1899-12-30T10:50:35"/>
    <d v="2025-03-19T00:00:00"/>
    <d v="1899-12-30T13:28:01"/>
    <d v="2025-03-19T00:00:00"/>
    <d v="1899-12-30T10:51:22"/>
    <x v="358"/>
    <x v="14"/>
    <s v="7004145220"/>
    <s v="FBO"/>
    <d v="1899-12-30T00:00:00"/>
    <x v="782"/>
    <d v="1899-12-30T00:00:00"/>
    <s v="Ensacado"/>
    <s v="E002"/>
    <x v="2"/>
    <d v="1899-12-30T00:00:47"/>
    <n v="-0.10878472222223001"/>
    <x v="5"/>
    <x v="18"/>
    <x v="4"/>
    <x v="1"/>
    <n v="1"/>
    <n v="0"/>
    <x v="1"/>
    <x v="1"/>
    <x v="2"/>
    <n v="1"/>
    <x v="2"/>
    <x v="1"/>
    <d v="1899-12-30T00:00:00"/>
    <d v="1899-12-30T00:00:00"/>
    <x v="0"/>
    <m/>
    <m/>
    <d v="1899-12-30T00:00:00"/>
    <d v="1899-12-30T00:00:47"/>
    <n v="4"/>
    <d v="1899-12-30T02:37:26"/>
    <n v="0.78333333333127086"/>
    <x v="4"/>
    <x v="1"/>
  </r>
  <r>
    <x v="14"/>
    <s v=""/>
    <x v="0"/>
    <x v="732"/>
    <s v="E5005KYF"/>
    <d v="2025-03-19T00:00:00"/>
    <x v="2"/>
    <s v="3209"/>
    <x v="61"/>
    <s v="PA"/>
    <x v="3"/>
    <x v="0"/>
    <d v="2025-03-19T00:00:00"/>
    <d v="1899-12-30T11:27:45"/>
    <d v="2025-03-19T00:00:00"/>
    <d v="1899-12-30T13:28:01"/>
    <d v="2025-03-19T00:00:00"/>
    <d v="1899-12-30T11:28:31"/>
    <x v="358"/>
    <x v="14"/>
    <s v="7004145221"/>
    <s v="FBO"/>
    <d v="1899-12-30T00:00:00"/>
    <x v="782"/>
    <d v="1899-12-30T00:00:00"/>
    <s v="Ensacado"/>
    <s v="E002"/>
    <x v="2"/>
    <d v="1899-12-30T00:00:46"/>
    <n v="-8.2986111111120031E-2"/>
    <x v="9"/>
    <x v="18"/>
    <x v="4"/>
    <x v="1"/>
    <n v="1"/>
    <n v="0"/>
    <x v="1"/>
    <x v="1"/>
    <x v="2"/>
    <n v="1"/>
    <x v="2"/>
    <x v="1"/>
    <d v="1899-12-30T00:00:00"/>
    <d v="1899-12-30T00:00:00"/>
    <x v="0"/>
    <m/>
    <m/>
    <d v="1899-12-30T00:00:00"/>
    <d v="1899-12-30T00:00:46"/>
    <n v="4"/>
    <d v="1899-12-30T02:00:16"/>
    <n v="0.76666666665602179"/>
    <x v="5"/>
    <x v="1"/>
  </r>
  <r>
    <x v="14"/>
    <s v="2025003440"/>
    <x v="0"/>
    <x v="771"/>
    <s v="E7562FHP"/>
    <d v="2025-03-19T00:00:00"/>
    <x v="2"/>
    <s v="3126"/>
    <x v="17"/>
    <s v="S1D"/>
    <x v="8"/>
    <x v="0"/>
    <d v="2025-03-19T00:00:00"/>
    <d v="1899-12-30T12:22:09"/>
    <d v="2025-03-19T00:00:00"/>
    <d v="1899-12-30T12:17:07"/>
    <d v="2025-03-19T00:00:00"/>
    <d v="1899-12-30T12:43:43"/>
    <x v="0"/>
    <x v="0"/>
    <s v="7004145222"/>
    <s v="EXW"/>
    <d v="1899-12-30T00:00:00"/>
    <x v="782"/>
    <d v="1899-12-30T00:00:00"/>
    <s v="Granel"/>
    <s v="E001"/>
    <x v="1"/>
    <d v="1899-12-30T00:21:34"/>
    <d v="1899-12-30T00:26:36"/>
    <x v="13"/>
    <x v="18"/>
    <x v="4"/>
    <x v="2"/>
    <n v="0"/>
    <n v="0"/>
    <x v="0"/>
    <x v="2"/>
    <x v="2"/>
    <n v="0"/>
    <x v="2"/>
    <x v="1"/>
    <d v="1899-12-30T00:00:00"/>
    <d v="1899-12-30T00:00:00"/>
    <x v="0"/>
    <m/>
    <m/>
    <d v="1899-12-30T00:00:00"/>
    <d v="1899-12-30T00:21:34"/>
    <n v="4"/>
    <n v="-3.4953703703699546E-3"/>
    <n v="21.566666666678458"/>
    <x v="11"/>
    <x v="1"/>
  </r>
  <r>
    <x v="14"/>
    <s v="2025003458"/>
    <x v="0"/>
    <x v="675"/>
    <s v="E6398FTM"/>
    <d v="2025-03-19T00:00:00"/>
    <x v="2"/>
    <s v="3126"/>
    <x v="17"/>
    <s v="S1D"/>
    <x v="8"/>
    <x v="0"/>
    <d v="2025-03-19T00:00:00"/>
    <d v="1899-12-30T13:44:30"/>
    <d v="2025-03-19T00:00:00"/>
    <d v="1899-12-30T13:41:54"/>
    <d v="2025-03-19T00:00:00"/>
    <d v="1899-12-30T13:57:17"/>
    <x v="0"/>
    <x v="0"/>
    <s v="7004145223"/>
    <s v="EXW"/>
    <d v="1899-12-30T00:00:00"/>
    <x v="782"/>
    <d v="1899-12-30T00:00:00"/>
    <s v="Granel"/>
    <s v="E001"/>
    <x v="1"/>
    <d v="1899-12-30T00:12:47"/>
    <d v="1899-12-30T00:15:23"/>
    <x v="6"/>
    <x v="18"/>
    <x v="4"/>
    <x v="2"/>
    <n v="0"/>
    <n v="0"/>
    <x v="0"/>
    <x v="2"/>
    <x v="2"/>
    <n v="0"/>
    <x v="2"/>
    <x v="1"/>
    <d v="1899-12-30T00:00:00"/>
    <d v="1899-12-30T00:00:00"/>
    <x v="0"/>
    <m/>
    <m/>
    <d v="1899-12-30T00:00:00"/>
    <d v="1899-12-30T00:12:47"/>
    <n v="4"/>
    <n v="-1.8055555555500646E-3"/>
    <n v="12.783333333340821"/>
    <x v="6"/>
    <x v="1"/>
  </r>
  <r>
    <x v="14"/>
    <s v="2025003464"/>
    <x v="0"/>
    <x v="767"/>
    <s v="E4696FTM"/>
    <d v="2025-03-19T00:00:00"/>
    <x v="2"/>
    <s v="3126"/>
    <x v="17"/>
    <s v="S1D"/>
    <x v="8"/>
    <x v="0"/>
    <d v="2025-03-19T00:00:00"/>
    <d v="1899-12-30T14:18:34"/>
    <d v="2025-03-19T00:00:00"/>
    <d v="1899-12-30T14:14:00"/>
    <d v="2025-03-19T00:00:00"/>
    <d v="1899-12-30T14:45:54"/>
    <x v="0"/>
    <x v="0"/>
    <s v="7004145224"/>
    <s v="EXW"/>
    <d v="1899-12-30T00:00:00"/>
    <x v="782"/>
    <d v="1899-12-30T00:00:00"/>
    <s v="Granel"/>
    <s v="E001"/>
    <x v="1"/>
    <d v="1899-12-30T00:27:20"/>
    <d v="1899-12-30T00:31:54"/>
    <x v="14"/>
    <x v="18"/>
    <x v="4"/>
    <x v="2"/>
    <n v="0"/>
    <n v="0"/>
    <x v="0"/>
    <x v="2"/>
    <x v="2"/>
    <n v="0"/>
    <x v="2"/>
    <x v="1"/>
    <d v="1899-12-30T00:00:00"/>
    <d v="1899-12-30T00:00:00"/>
    <x v="0"/>
    <m/>
    <m/>
    <d v="1899-12-30T00:00:00"/>
    <d v="1899-12-30T00:27:20"/>
    <n v="4"/>
    <n v="-3.1712962962899827E-3"/>
    <n v="27.333333333331264"/>
    <x v="7"/>
    <x v="1"/>
  </r>
  <r>
    <x v="14"/>
    <s v=""/>
    <x v="0"/>
    <x v="732"/>
    <s v="E5005KYF"/>
    <d v="2025-03-20T00:00:00"/>
    <x v="2"/>
    <s v="3209"/>
    <x v="61"/>
    <s v="PA"/>
    <x v="3"/>
    <x v="0"/>
    <d v="2025-03-20T00:00:00"/>
    <d v="1899-12-30T06:27:19"/>
    <d v="2025-03-20T00:00:00"/>
    <d v="1899-12-30T13:28:01"/>
    <d v="2025-03-20T00:00:00"/>
    <d v="1899-12-30T06:56:22"/>
    <x v="358"/>
    <x v="14"/>
    <s v="7004145225"/>
    <s v="FBO"/>
    <d v="1899-12-30T13:32:21"/>
    <x v="3909"/>
    <d v="1899-12-30T07:00:42"/>
    <s v="Ensacado"/>
    <s v="E002"/>
    <x v="2"/>
    <d v="1899-12-30T00:29:03"/>
    <n v="-0.27197916666667005"/>
    <x v="1"/>
    <x v="19"/>
    <x v="4"/>
    <x v="1"/>
    <n v="0"/>
    <n v="0"/>
    <x v="0"/>
    <x v="1"/>
    <x v="2"/>
    <n v="0"/>
    <x v="2"/>
    <x v="1"/>
    <d v="1899-12-30T07:00:42"/>
    <d v="1899-12-30T06:02:42"/>
    <x v="1"/>
    <m/>
    <m/>
    <d v="1899-12-30T00:00:00"/>
    <d v="1899-12-30T00:29:03"/>
    <n v="5"/>
    <d v="1899-12-30T07:00:42"/>
    <n v="29.049999999998384"/>
    <x v="0"/>
    <x v="1"/>
  </r>
  <r>
    <x v="14"/>
    <s v="2025003492"/>
    <x v="0"/>
    <x v="675"/>
    <s v="E6398FTM"/>
    <d v="2025-03-20T00:00:00"/>
    <x v="2"/>
    <s v="3126"/>
    <x v="17"/>
    <s v="S1D"/>
    <x v="8"/>
    <x v="0"/>
    <d v="2025-03-20T00:00:00"/>
    <d v="1899-12-30T06:57:24"/>
    <d v="2025-03-20T00:00:00"/>
    <d v="1899-12-30T06:53:23"/>
    <d v="2025-03-20T00:00:00"/>
    <d v="1899-12-30T07:13:28"/>
    <x v="0"/>
    <x v="0"/>
    <s v="7004145226"/>
    <s v="EXW"/>
    <d v="1899-12-30T00:24:06"/>
    <x v="1335"/>
    <d v="1899-12-30T00:04:01"/>
    <s v="Granel"/>
    <s v="E001"/>
    <x v="1"/>
    <d v="1899-12-30T00:16:04"/>
    <d v="1899-12-30T00:20:05"/>
    <x v="1"/>
    <x v="19"/>
    <x v="4"/>
    <x v="2"/>
    <n v="0"/>
    <n v="0"/>
    <x v="0"/>
    <x v="2"/>
    <x v="2"/>
    <n v="0"/>
    <x v="2"/>
    <x v="1"/>
    <d v="1899-12-30T00:04:01"/>
    <d v="1899-12-30T00:04:01"/>
    <x v="0"/>
    <m/>
    <m/>
    <d v="1899-12-30T00:00:00"/>
    <d v="1899-12-30T00:16:04"/>
    <n v="5"/>
    <n v="-2.7893518518500304E-3"/>
    <n v="16.066666666670404"/>
    <x v="1"/>
    <x v="1"/>
  </r>
  <r>
    <x v="14"/>
    <s v="2025003496"/>
    <x v="0"/>
    <x v="694"/>
    <s v="E0236DFW"/>
    <d v="2025-03-20T00:00:00"/>
    <x v="2"/>
    <s v="3126"/>
    <x v="17"/>
    <s v="S1D"/>
    <x v="8"/>
    <x v="0"/>
    <d v="2025-03-20T00:00:00"/>
    <d v="1899-12-30T08:10:04"/>
    <d v="2025-03-20T00:00:00"/>
    <d v="1899-12-30T08:06:15"/>
    <d v="2025-03-20T00:00:00"/>
    <d v="1899-12-30T08:22:38"/>
    <x v="0"/>
    <x v="0"/>
    <s v="7004145227"/>
    <s v="EXW"/>
    <d v="1899-12-30T00:20:12"/>
    <x v="1990"/>
    <d v="1899-12-30T00:03:49"/>
    <s v="Granel"/>
    <s v="E001"/>
    <x v="1"/>
    <d v="1899-12-30T00:12:34"/>
    <d v="1899-12-30T00:16:23"/>
    <x v="3"/>
    <x v="19"/>
    <x v="4"/>
    <x v="2"/>
    <n v="0"/>
    <n v="0"/>
    <x v="0"/>
    <x v="2"/>
    <x v="2"/>
    <n v="0"/>
    <x v="2"/>
    <x v="1"/>
    <d v="1899-12-30T00:03:49"/>
    <d v="1899-12-30T00:03:49"/>
    <x v="0"/>
    <m/>
    <m/>
    <d v="1899-12-30T00:00:00"/>
    <d v="1899-12-30T00:12:34"/>
    <n v="5"/>
    <n v="-2.6504629629600096E-3"/>
    <n v="12.56666666667841"/>
    <x v="2"/>
    <x v="1"/>
  </r>
  <r>
    <x v="14"/>
    <s v="2025003499"/>
    <x v="0"/>
    <x v="771"/>
    <s v="E7562FHP"/>
    <d v="2025-03-20T00:00:00"/>
    <x v="2"/>
    <s v="3126"/>
    <x v="17"/>
    <s v="S2D"/>
    <x v="9"/>
    <x v="0"/>
    <d v="2025-03-20T00:00:00"/>
    <d v="1899-12-30T08:22:34"/>
    <d v="2025-03-20T00:00:00"/>
    <d v="1899-12-30T08:18:24"/>
    <d v="2025-03-20T00:00:00"/>
    <d v="1899-12-30T08:46:33"/>
    <x v="0"/>
    <x v="0"/>
    <s v="7004145228"/>
    <s v="EXW"/>
    <d v="1899-12-30T00:32:19"/>
    <x v="3014"/>
    <d v="1899-12-30T00:04:10"/>
    <s v="Granel"/>
    <s v="E001"/>
    <x v="1"/>
    <d v="1899-12-30T00:23:59"/>
    <d v="1899-12-30T00:28:09"/>
    <x v="3"/>
    <x v="19"/>
    <x v="4"/>
    <x v="2"/>
    <n v="0"/>
    <n v="0"/>
    <x v="0"/>
    <x v="2"/>
    <x v="2"/>
    <n v="0"/>
    <x v="2"/>
    <x v="1"/>
    <d v="1899-12-30T00:04:10"/>
    <d v="1899-12-30T00:04:10"/>
    <x v="0"/>
    <m/>
    <m/>
    <d v="1899-12-30T00:00:00"/>
    <d v="1899-12-30T00:23:59"/>
    <n v="5"/>
    <n v="-2.893518518520044E-3"/>
    <n v="23.98333333332954"/>
    <x v="2"/>
    <x v="1"/>
  </r>
  <r>
    <x v="14"/>
    <s v="2025003511"/>
    <x v="0"/>
    <x v="680"/>
    <s v="E7609CBH"/>
    <d v="2025-03-20T00:00:00"/>
    <x v="2"/>
    <s v="3126"/>
    <x v="17"/>
    <s v="S2D"/>
    <x v="9"/>
    <x v="0"/>
    <d v="2025-03-20T00:00:00"/>
    <d v="1899-12-30T09:32:20"/>
    <d v="2025-03-20T00:00:00"/>
    <d v="1899-12-30T09:27:29"/>
    <d v="2025-03-20T00:00:00"/>
    <d v="1899-12-30T09:59:07"/>
    <x v="0"/>
    <x v="0"/>
    <s v="7004145229"/>
    <s v="EXW"/>
    <d v="1899-12-30T00:36:29"/>
    <x v="929"/>
    <d v="1899-12-30T00:04:51"/>
    <s v="Granel"/>
    <s v="E001"/>
    <x v="1"/>
    <d v="1899-12-30T00:26:47"/>
    <d v="1899-12-30T00:31:38"/>
    <x v="4"/>
    <x v="19"/>
    <x v="4"/>
    <x v="2"/>
    <n v="0"/>
    <n v="0"/>
    <x v="0"/>
    <x v="2"/>
    <x v="2"/>
    <n v="0"/>
    <x v="2"/>
    <x v="1"/>
    <d v="1899-12-30T00:04:51"/>
    <d v="1899-12-30T00:04:51"/>
    <x v="0"/>
    <m/>
    <m/>
    <d v="1899-12-30T00:00:00"/>
    <d v="1899-12-30T00:26:47"/>
    <n v="5"/>
    <n v="-3.3680555555499758E-3"/>
    <n v="26.783333333337652"/>
    <x v="3"/>
    <x v="1"/>
  </r>
  <r>
    <x v="14"/>
    <s v=""/>
    <x v="0"/>
    <x v="732"/>
    <s v="E5005KYF"/>
    <d v="2025-03-20T00:00:00"/>
    <x v="2"/>
    <s v="3209"/>
    <x v="61"/>
    <s v="PA"/>
    <x v="3"/>
    <x v="0"/>
    <d v="2025-03-20T00:00:00"/>
    <d v="1899-12-30T09:58:04"/>
    <d v="2025-03-20T00:00:00"/>
    <d v="1899-12-30T13:28:01"/>
    <d v="2025-03-20T00:00:00"/>
    <d v="1899-12-30T09:58:31"/>
    <x v="358"/>
    <x v="14"/>
    <s v="7004145230"/>
    <s v="FBO"/>
    <d v="1899-12-30T06:59:27"/>
    <x v="3910"/>
    <d v="1899-12-30T03:29:57"/>
    <s v="Ensacado"/>
    <s v="E002"/>
    <x v="2"/>
    <d v="1899-12-30T00:00:27"/>
    <n v="-0.14548611111112003"/>
    <x v="4"/>
    <x v="19"/>
    <x v="4"/>
    <x v="1"/>
    <n v="1"/>
    <n v="0"/>
    <x v="1"/>
    <x v="1"/>
    <x v="2"/>
    <n v="1"/>
    <x v="2"/>
    <x v="1"/>
    <d v="1899-12-30T03:29:57"/>
    <d v="1899-12-30T02:31:57"/>
    <x v="1"/>
    <m/>
    <m/>
    <d v="1899-12-30T00:00:00"/>
    <d v="1899-12-30T00:00:27"/>
    <n v="5"/>
    <d v="1899-12-30T03:29:57"/>
    <n v="0.44999999999999041"/>
    <x v="3"/>
    <x v="1"/>
  </r>
  <r>
    <x v="14"/>
    <s v=""/>
    <x v="0"/>
    <x v="732"/>
    <s v="E5005KYF"/>
    <d v="2025-03-20T00:00:00"/>
    <x v="2"/>
    <s v="3209"/>
    <x v="61"/>
    <s v="PA"/>
    <x v="3"/>
    <x v="0"/>
    <d v="2025-03-20T00:00:00"/>
    <d v="1899-12-30T10:00:22"/>
    <d v="2025-03-20T00:00:00"/>
    <d v="1899-12-30T13:28:01"/>
    <d v="2025-03-20T00:00:00"/>
    <d v="1899-12-30T10:00:40"/>
    <x v="358"/>
    <x v="14"/>
    <s v="7004145231"/>
    <s v="FBO"/>
    <d v="1899-12-30T06:55:00"/>
    <x v="3911"/>
    <d v="1899-12-30T03:27:39"/>
    <s v="Ensacado"/>
    <s v="E002"/>
    <x v="2"/>
    <d v="1899-12-30T00:00:18"/>
    <n v="-0.14399305555556002"/>
    <x v="5"/>
    <x v="19"/>
    <x v="4"/>
    <x v="1"/>
    <n v="1"/>
    <n v="0"/>
    <x v="1"/>
    <x v="1"/>
    <x v="2"/>
    <n v="1"/>
    <x v="2"/>
    <x v="1"/>
    <d v="1899-12-30T03:27:39"/>
    <d v="1899-12-30T02:29:39"/>
    <x v="1"/>
    <m/>
    <m/>
    <d v="1899-12-30T00:00:00"/>
    <d v="1899-12-30T00:00:18"/>
    <n v="5"/>
    <d v="1899-12-30T03:27:39"/>
    <n v="0.29999999999525073"/>
    <x v="4"/>
    <x v="1"/>
  </r>
  <r>
    <x v="14"/>
    <s v="2025003529"/>
    <x v="0"/>
    <x v="675"/>
    <s v="E6398FTM"/>
    <d v="2025-03-20T00:00:00"/>
    <x v="2"/>
    <s v="3126"/>
    <x v="17"/>
    <s v="S2D"/>
    <x v="9"/>
    <x v="0"/>
    <d v="2025-03-20T00:00:00"/>
    <d v="1899-12-30T11:09:30"/>
    <d v="2025-03-20T00:00:00"/>
    <d v="1899-12-30T11:05:06"/>
    <d v="2025-03-20T00:00:00"/>
    <d v="1899-12-30T11:24:45"/>
    <x v="0"/>
    <x v="0"/>
    <s v="7004145232"/>
    <s v="EXW"/>
    <d v="1899-12-30T00:24:03"/>
    <x v="2244"/>
    <d v="1899-12-30T00:04:24"/>
    <s v="Granel"/>
    <s v="E001"/>
    <x v="1"/>
    <d v="1899-12-30T00:15:15"/>
    <d v="1899-12-30T00:19:39"/>
    <x v="9"/>
    <x v="19"/>
    <x v="4"/>
    <x v="2"/>
    <n v="0"/>
    <n v="0"/>
    <x v="0"/>
    <x v="2"/>
    <x v="2"/>
    <n v="0"/>
    <x v="2"/>
    <x v="1"/>
    <d v="1899-12-30T00:04:24"/>
    <d v="1899-12-30T00:04:24"/>
    <x v="0"/>
    <m/>
    <m/>
    <d v="1899-12-30T00:00:00"/>
    <d v="1899-12-30T00:15:15"/>
    <n v="5"/>
    <n v="-3.05555555556003E-3"/>
    <n v="15.249999999988795"/>
    <x v="5"/>
    <x v="1"/>
  </r>
  <r>
    <x v="14"/>
    <s v="2025003538"/>
    <x v="0"/>
    <x v="767"/>
    <s v="E4696FTM"/>
    <d v="2025-03-20T00:00:00"/>
    <x v="2"/>
    <s v="3126"/>
    <x v="17"/>
    <s v="S2D"/>
    <x v="9"/>
    <x v="0"/>
    <d v="2025-03-20T00:00:00"/>
    <d v="1899-12-30T12:07:12"/>
    <d v="2025-03-20T00:00:00"/>
    <d v="1899-12-30T12:02:48"/>
    <d v="2025-03-20T00:00:00"/>
    <d v="1899-12-30T12:15:08"/>
    <x v="0"/>
    <x v="17"/>
    <s v="7004145233"/>
    <s v="EXW"/>
    <d v="1899-12-30T00:16:44"/>
    <x v="400"/>
    <d v="1899-12-30T00:04:24"/>
    <s v="Granel"/>
    <s v="E001"/>
    <x v="1"/>
    <d v="1899-12-30T00:07:56"/>
    <d v="1899-12-30T00:12:20"/>
    <x v="13"/>
    <x v="19"/>
    <x v="4"/>
    <x v="2"/>
    <n v="1"/>
    <n v="0"/>
    <x v="1"/>
    <x v="2"/>
    <x v="2"/>
    <n v="1"/>
    <x v="2"/>
    <x v="1"/>
    <d v="1899-12-30T00:04:24"/>
    <d v="1899-12-30T00:04:24"/>
    <x v="0"/>
    <m/>
    <m/>
    <d v="1899-12-30T00:00:00"/>
    <d v="1899-12-30T00:07:56"/>
    <n v="5"/>
    <n v="-3.05555555556003E-3"/>
    <n v="7.9333333333344669"/>
    <x v="11"/>
    <x v="1"/>
  </r>
  <r>
    <x v="14"/>
    <s v="2025003565"/>
    <x v="0"/>
    <x v="767"/>
    <s v="E4696FTM"/>
    <d v="2025-03-20T00:00:00"/>
    <x v="2"/>
    <s v="3126"/>
    <x v="17"/>
    <s v="S1D"/>
    <x v="8"/>
    <x v="0"/>
    <d v="2025-03-20T00:00:00"/>
    <d v="1899-12-30T14:24:43"/>
    <d v="2025-03-20T00:00:00"/>
    <d v="1899-12-30T14:19:46"/>
    <d v="2025-03-20T00:00:00"/>
    <d v="1899-12-30T14:43:05"/>
    <x v="0"/>
    <x v="0"/>
    <s v="7004145234"/>
    <s v="EXW"/>
    <d v="1899-12-30T00:28:16"/>
    <x v="555"/>
    <d v="1899-12-30T00:04:57"/>
    <s v="Granel"/>
    <s v="E001"/>
    <x v="1"/>
    <d v="1899-12-30T00:18:22"/>
    <d v="1899-12-30T00:23:19"/>
    <x v="14"/>
    <x v="19"/>
    <x v="4"/>
    <x v="2"/>
    <n v="0"/>
    <n v="0"/>
    <x v="0"/>
    <x v="2"/>
    <x v="2"/>
    <n v="0"/>
    <x v="2"/>
    <x v="1"/>
    <d v="1899-12-30T00:04:57"/>
    <d v="1899-12-30T00:04:57"/>
    <x v="0"/>
    <m/>
    <m/>
    <d v="1899-12-30T00:00:00"/>
    <d v="1899-12-30T00:18:22"/>
    <n v="5"/>
    <n v="-3.4374999999999822E-3"/>
    <n v="18.366666666652858"/>
    <x v="7"/>
    <x v="1"/>
  </r>
  <r>
    <x v="14"/>
    <s v="2025003571"/>
    <x v="0"/>
    <x v="675"/>
    <s v="E6398FTM"/>
    <d v="2025-03-20T00:00:00"/>
    <x v="2"/>
    <s v="3126"/>
    <x v="17"/>
    <s v="S1D"/>
    <x v="8"/>
    <x v="0"/>
    <d v="2025-03-20T00:00:00"/>
    <d v="1899-12-30T15:04:05"/>
    <d v="2025-03-20T00:00:00"/>
    <d v="1899-12-30T14:59:11"/>
    <d v="2025-03-20T00:00:00"/>
    <d v="1899-12-30T15:16:14"/>
    <x v="0"/>
    <x v="0"/>
    <s v="7004145235"/>
    <s v="EXW"/>
    <d v="1899-12-30T00:21:57"/>
    <x v="1945"/>
    <d v="1899-12-30T00:04:54"/>
    <s v="Granel"/>
    <s v="E001"/>
    <x v="1"/>
    <d v="1899-12-30T00:12:09"/>
    <d v="1899-12-30T00:17:03"/>
    <x v="10"/>
    <x v="19"/>
    <x v="4"/>
    <x v="2"/>
    <n v="0"/>
    <n v="0"/>
    <x v="0"/>
    <x v="2"/>
    <x v="2"/>
    <n v="0"/>
    <x v="2"/>
    <x v="1"/>
    <d v="1899-12-30T00:04:54"/>
    <d v="1899-12-30T00:04:54"/>
    <x v="0"/>
    <m/>
    <m/>
    <d v="1899-12-30T00:00:00"/>
    <d v="1899-12-30T00:12:09"/>
    <n v="5"/>
    <n v="-3.402777777779975E-3"/>
    <n v="12.149999999999981"/>
    <x v="14"/>
    <x v="1"/>
  </r>
  <r>
    <x v="14"/>
    <s v="2025003576"/>
    <x v="0"/>
    <x v="680"/>
    <s v="E7609CBH"/>
    <d v="2025-03-20T00:00:00"/>
    <x v="2"/>
    <s v="3126"/>
    <x v="17"/>
    <s v="S1D"/>
    <x v="8"/>
    <x v="0"/>
    <d v="2025-03-20T00:00:00"/>
    <d v="1899-12-30T16:29:25"/>
    <d v="2025-03-20T00:00:00"/>
    <d v="1899-12-30T16:24:37"/>
    <d v="2025-03-20T00:00:00"/>
    <d v="1899-12-30T16:49:22"/>
    <x v="0"/>
    <x v="0"/>
    <s v="7004145236"/>
    <s v="EXW"/>
    <d v="1899-12-30T00:29:33"/>
    <x v="119"/>
    <d v="1899-12-30T00:04:48"/>
    <s v="Granel"/>
    <s v="E001"/>
    <x v="1"/>
    <d v="1899-12-30T00:19:57"/>
    <d v="1899-12-30T00:24:45"/>
    <x v="7"/>
    <x v="19"/>
    <x v="4"/>
    <x v="2"/>
    <n v="0"/>
    <n v="0"/>
    <x v="0"/>
    <x v="2"/>
    <x v="2"/>
    <n v="0"/>
    <x v="2"/>
    <x v="1"/>
    <d v="1899-12-30T00:04:48"/>
    <d v="1899-12-30T00:04:48"/>
    <x v="0"/>
    <m/>
    <m/>
    <d v="1899-12-30T00:00:00"/>
    <d v="1899-12-30T00:19:57"/>
    <n v="5"/>
    <n v="-3.3333333333399606E-3"/>
    <n v="19.949999999990489"/>
    <x v="8"/>
    <x v="1"/>
  </r>
  <r>
    <x v="14"/>
    <s v="2025003594"/>
    <x v="0"/>
    <x v="771"/>
    <s v="E7562FHP"/>
    <d v="2025-03-21T00:00:00"/>
    <x v="2"/>
    <s v="3126"/>
    <x v="17"/>
    <s v="S1D"/>
    <x v="8"/>
    <x v="0"/>
    <d v="2025-03-21T00:00:00"/>
    <d v="1899-12-30T08:19:58"/>
    <d v="2025-03-21T00:00:00"/>
    <d v="1899-12-30T08:16:21"/>
    <d v="2025-03-21T00:00:00"/>
    <d v="1899-12-30T08:42:45"/>
    <x v="0"/>
    <x v="0"/>
    <s v="7004145237"/>
    <s v="EXW"/>
    <d v="1899-12-30T00:30:01"/>
    <x v="197"/>
    <d v="1899-12-30T00:03:37"/>
    <s v="Granel"/>
    <s v="E001"/>
    <x v="1"/>
    <d v="1899-12-30T00:22:47"/>
    <d v="1899-12-30T00:26:24"/>
    <x v="3"/>
    <x v="20"/>
    <x v="4"/>
    <x v="2"/>
    <n v="0"/>
    <n v="0"/>
    <x v="0"/>
    <x v="2"/>
    <x v="2"/>
    <n v="0"/>
    <x v="2"/>
    <x v="1"/>
    <d v="1899-12-30T00:03:37"/>
    <d v="1899-12-30T00:03:37"/>
    <x v="0"/>
    <m/>
    <m/>
    <d v="1899-12-30T00:00:00"/>
    <d v="1899-12-30T00:22:47"/>
    <n v="6"/>
    <n v="-2.5115740740700443E-3"/>
    <n v="22.78333333333439"/>
    <x v="2"/>
    <x v="1"/>
  </r>
  <r>
    <x v="14"/>
    <s v="2025003599"/>
    <x v="0"/>
    <x v="680"/>
    <s v="E7609CBH"/>
    <d v="2025-03-21T00:00:00"/>
    <x v="2"/>
    <s v="3126"/>
    <x v="17"/>
    <s v="S2D"/>
    <x v="9"/>
    <x v="0"/>
    <d v="2025-03-21T00:00:00"/>
    <d v="1899-12-30T08:37:38"/>
    <d v="2025-03-21T00:00:00"/>
    <d v="1899-12-30T08:32:37"/>
    <d v="2025-03-21T00:00:00"/>
    <d v="1899-12-30T09:01:01"/>
    <x v="0"/>
    <x v="0"/>
    <s v="7004145238"/>
    <s v="EXW"/>
    <d v="1899-12-30T00:33:25"/>
    <x v="1005"/>
    <d v="1899-12-30T00:05:01"/>
    <s v="Granel"/>
    <s v="E001"/>
    <x v="1"/>
    <d v="1899-12-30T00:23:23"/>
    <d v="1899-12-30T00:28:24"/>
    <x v="3"/>
    <x v="20"/>
    <x v="4"/>
    <x v="2"/>
    <n v="0"/>
    <n v="0"/>
    <x v="0"/>
    <x v="2"/>
    <x v="2"/>
    <n v="0"/>
    <x v="2"/>
    <x v="1"/>
    <d v="1899-12-30T00:05:01"/>
    <d v="1899-12-30T00:05:01"/>
    <x v="0"/>
    <m/>
    <m/>
    <d v="1899-12-30T00:00:00"/>
    <d v="1899-12-30T00:23:23"/>
    <n v="6"/>
    <n v="-3.483796296289976E-3"/>
    <n v="23.383333333339198"/>
    <x v="3"/>
    <x v="1"/>
  </r>
  <r>
    <x v="14"/>
    <s v="2025003609"/>
    <x v="0"/>
    <x v="675"/>
    <s v="E6398FTM"/>
    <d v="2025-03-21T00:00:00"/>
    <x v="2"/>
    <s v="3126"/>
    <x v="17"/>
    <s v="S2D"/>
    <x v="9"/>
    <x v="0"/>
    <d v="2025-03-21T00:00:00"/>
    <d v="1899-12-30T09:31:41"/>
    <d v="2025-03-21T00:00:00"/>
    <d v="1899-12-30T09:27:52"/>
    <d v="2025-03-21T00:00:00"/>
    <d v="1899-12-30T09:36:56"/>
    <x v="0"/>
    <x v="17"/>
    <s v="7004145240"/>
    <s v="EXW"/>
    <d v="1899-12-30T00:12:53"/>
    <x v="1532"/>
    <d v="1899-12-30T00:03:49"/>
    <s v="Granel"/>
    <s v="E001"/>
    <x v="1"/>
    <d v="1899-12-30T00:05:15"/>
    <d v="1899-12-30T00:09:04"/>
    <x v="4"/>
    <x v="20"/>
    <x v="4"/>
    <x v="2"/>
    <n v="1"/>
    <n v="0"/>
    <x v="1"/>
    <x v="2"/>
    <x v="2"/>
    <n v="1"/>
    <x v="2"/>
    <x v="1"/>
    <d v="1899-12-30T00:03:49"/>
    <d v="1899-12-30T00:03:49"/>
    <x v="0"/>
    <m/>
    <m/>
    <d v="1899-12-30T00:00:00"/>
    <d v="1899-12-30T00:05:15"/>
    <n v="6"/>
    <n v="-2.6504629629600096E-3"/>
    <n v="5.2500000000095337"/>
    <x v="3"/>
    <x v="1"/>
  </r>
  <r>
    <x v="14"/>
    <s v="2025003642"/>
    <x v="0"/>
    <x v="694"/>
    <s v="E0236DFW"/>
    <d v="2025-03-21T00:00:00"/>
    <x v="2"/>
    <s v="3126"/>
    <x v="17"/>
    <s v="S1D"/>
    <x v="8"/>
    <x v="0"/>
    <d v="2025-03-21T00:00:00"/>
    <d v="1899-12-30T12:35:06"/>
    <d v="2025-03-21T00:00:00"/>
    <d v="1899-12-30T12:30:19"/>
    <d v="2025-03-21T00:00:00"/>
    <d v="1899-12-30T12:54:09"/>
    <x v="0"/>
    <x v="0"/>
    <s v="7004145241"/>
    <s v="EXW"/>
    <d v="1899-12-30T00:28:37"/>
    <x v="32"/>
    <d v="1899-12-30T00:04:47"/>
    <s v="Granel"/>
    <s v="E001"/>
    <x v="1"/>
    <d v="1899-12-30T00:19:03"/>
    <d v="1899-12-30T00:23:50"/>
    <x v="13"/>
    <x v="20"/>
    <x v="4"/>
    <x v="2"/>
    <n v="0"/>
    <n v="0"/>
    <x v="0"/>
    <x v="2"/>
    <x v="2"/>
    <n v="0"/>
    <x v="2"/>
    <x v="1"/>
    <d v="1899-12-30T00:04:47"/>
    <d v="1899-12-30T00:04:47"/>
    <x v="0"/>
    <m/>
    <m/>
    <d v="1899-12-30T00:00:00"/>
    <d v="1899-12-30T00:19:03"/>
    <n v="6"/>
    <n v="-3.3217592592600376E-3"/>
    <n v="19.050000000004736"/>
    <x v="11"/>
    <x v="1"/>
  </r>
  <r>
    <x v="14"/>
    <s v="2025003650"/>
    <x v="0"/>
    <x v="675"/>
    <s v="E6398FTM"/>
    <d v="2025-03-21T00:00:00"/>
    <x v="2"/>
    <s v="3126"/>
    <x v="17"/>
    <s v="S1D"/>
    <x v="8"/>
    <x v="0"/>
    <d v="2025-03-21T00:00:00"/>
    <d v="1899-12-30T13:09:43"/>
    <d v="2025-03-21T00:00:00"/>
    <d v="1899-12-30T13:05:18"/>
    <d v="2025-03-21T00:00:00"/>
    <d v="1899-12-30T13:21:28"/>
    <x v="0"/>
    <x v="0"/>
    <s v="7004145242"/>
    <s v="EXW"/>
    <d v="1899-12-30T00:20:35"/>
    <x v="2858"/>
    <d v="1899-12-30T00:04:25"/>
    <s v="Granel"/>
    <s v="E001"/>
    <x v="1"/>
    <d v="1899-12-30T00:11:45"/>
    <d v="1899-12-30T00:16:10"/>
    <x v="6"/>
    <x v="20"/>
    <x v="4"/>
    <x v="2"/>
    <n v="0"/>
    <n v="0"/>
    <x v="0"/>
    <x v="2"/>
    <x v="2"/>
    <n v="0"/>
    <x v="2"/>
    <x v="1"/>
    <d v="1899-12-30T00:04:25"/>
    <d v="1899-12-30T00:04:25"/>
    <x v="0"/>
    <m/>
    <m/>
    <d v="1899-12-30T00:00:00"/>
    <d v="1899-12-30T00:11:45"/>
    <n v="6"/>
    <n v="-3.0671296296299611E-3"/>
    <n v="11.749999999996881"/>
    <x v="6"/>
    <x v="1"/>
  </r>
  <r>
    <x v="14"/>
    <s v="2025003661"/>
    <x v="0"/>
    <x v="680"/>
    <s v="E7609CBH"/>
    <d v="2025-03-21T00:00:00"/>
    <x v="2"/>
    <s v="3126"/>
    <x v="17"/>
    <s v="S2D"/>
    <x v="9"/>
    <x v="0"/>
    <d v="2025-03-21T00:00:00"/>
    <d v="1899-12-30T15:26:15"/>
    <d v="2025-03-21T00:00:00"/>
    <d v="1899-12-30T15:26:05"/>
    <d v="2025-03-21T00:00:00"/>
    <d v="1899-12-30T15:58:36"/>
    <x v="0"/>
    <x v="0"/>
    <s v="7004145243"/>
    <s v="EXW"/>
    <d v="1899-12-30T00:32:41"/>
    <x v="3912"/>
    <d v="1899-12-30T00:00:10"/>
    <s v="Granel"/>
    <s v="E001"/>
    <x v="1"/>
    <d v="1899-12-30T00:32:21"/>
    <d v="1899-12-30T00:32:31"/>
    <x v="10"/>
    <x v="20"/>
    <x v="4"/>
    <x v="2"/>
    <n v="0"/>
    <n v="0"/>
    <x v="0"/>
    <x v="2"/>
    <x v="2"/>
    <n v="0"/>
    <x v="2"/>
    <x v="1"/>
    <d v="1899-12-30T00:00:10"/>
    <d v="1899-12-30T00:00:10"/>
    <x v="0"/>
    <m/>
    <m/>
    <d v="1899-12-30T00:00:00"/>
    <d v="1899-12-30T00:32:21"/>
    <n v="6"/>
    <n v="-1.1574074073994467E-4"/>
    <n v="32.34999999998891"/>
    <x v="14"/>
    <x v="1"/>
  </r>
  <r>
    <x v="14"/>
    <s v="2025003662"/>
    <x v="0"/>
    <x v="771"/>
    <s v="E7562FHP"/>
    <d v="2025-03-21T00:00:00"/>
    <x v="2"/>
    <s v="3126"/>
    <x v="17"/>
    <s v="S1D"/>
    <x v="8"/>
    <x v="0"/>
    <d v="2025-03-21T00:00:00"/>
    <d v="1899-12-30T16:11:37"/>
    <d v="2025-03-21T00:00:00"/>
    <d v="1899-12-30T16:07:08"/>
    <d v="2025-03-21T00:00:00"/>
    <d v="1899-12-30T17:01:53"/>
    <x v="0"/>
    <x v="0"/>
    <s v="7004145244"/>
    <s v="EXW"/>
    <d v="1899-12-30T00:59:14"/>
    <x v="3106"/>
    <d v="1899-12-30T00:04:29"/>
    <s v="Granel"/>
    <s v="E001"/>
    <x v="1"/>
    <d v="1899-12-30T00:50:16"/>
    <d v="1899-12-30T00:54:45"/>
    <x v="7"/>
    <x v="20"/>
    <x v="4"/>
    <x v="2"/>
    <n v="0"/>
    <n v="0"/>
    <x v="0"/>
    <x v="2"/>
    <x v="2"/>
    <n v="0"/>
    <x v="2"/>
    <x v="0"/>
    <d v="1899-12-30T00:04:29"/>
    <d v="1899-12-30T00:04:29"/>
    <x v="0"/>
    <m/>
    <m/>
    <d v="1899-12-30T00:00:00"/>
    <d v="1899-12-30T00:50:16"/>
    <n v="6"/>
    <n v="-3.1134259259300023E-3"/>
    <n v="50.266666666655922"/>
    <x v="12"/>
    <x v="0"/>
  </r>
  <r>
    <x v="11"/>
    <s v="2025004823"/>
    <x v="0"/>
    <x v="921"/>
    <s v="E7567GYY"/>
    <d v="2025-03-05T00:00:00"/>
    <x v="2"/>
    <s v="55"/>
    <x v="10"/>
    <s v="PA"/>
    <x v="22"/>
    <x v="0"/>
    <d v="2025-03-05T00:00:00"/>
    <d v="1899-12-30T17:39:02"/>
    <d v="2025-03-05T00:00:00"/>
    <d v="1899-12-30T17:39:51"/>
    <d v="2025-03-05T00:00:00"/>
    <d v="1899-12-30T18:17:08"/>
    <x v="0"/>
    <x v="0"/>
    <s v="8800000096"/>
    <s v="FBO"/>
    <d v="1899-12-30T00:38:06"/>
    <x v="1115"/>
    <d v="1899-12-30T00:00:49"/>
    <s v="Granel"/>
    <s v="E001"/>
    <x v="2"/>
    <d v="1899-12-30T00:38:06"/>
    <d v="1899-12-30T00:37:17"/>
    <x v="11"/>
    <x v="8"/>
    <x v="2"/>
    <x v="2"/>
    <n v="0"/>
    <n v="0"/>
    <x v="0"/>
    <x v="2"/>
    <x v="2"/>
    <n v="0"/>
    <x v="8"/>
    <x v="1"/>
    <d v="1899-12-30T00:00:49"/>
    <d v="1899-12-30T00:00:49"/>
    <x v="0"/>
    <m/>
    <m/>
    <d v="1899-12-30T00:00:00"/>
    <d v="1899-12-30T00:38:06"/>
    <n v="4"/>
    <d v="1899-12-30T00:00:49"/>
    <n v="38.100000000009629"/>
    <x v="9"/>
    <x v="1"/>
  </r>
  <r>
    <x v="11"/>
    <s v="2025005559"/>
    <x v="0"/>
    <x v="1493"/>
    <s v="EAU52MM"/>
    <d v="2025-03-14T00:00:00"/>
    <x v="2"/>
    <s v="2906"/>
    <x v="11"/>
    <s v="PAPT"/>
    <x v="3"/>
    <x v="0"/>
    <d v="2025-03-14T00:00:00"/>
    <d v="1899-12-30T08:23:01"/>
    <d v="2025-03-14T00:00:00"/>
    <d v="1899-12-30T14:43:59"/>
    <d v="2025-03-14T00:00:00"/>
    <d v="1899-12-30T10:09:22"/>
    <x v="335"/>
    <x v="40"/>
    <s v="8800000101"/>
    <s v="EXW"/>
    <d v="1899-12-30T10:55:35"/>
    <x v="3786"/>
    <d v="1899-12-30T06:20:58"/>
    <s v="Ensacado"/>
    <s v="E002"/>
    <x v="1"/>
    <d v="1899-12-30T01:46:21"/>
    <n v="-0.19070601851850999"/>
    <x v="3"/>
    <x v="15"/>
    <x v="3"/>
    <x v="1"/>
    <n v="0"/>
    <n v="0"/>
    <x v="0"/>
    <x v="1"/>
    <x v="2"/>
    <n v="0"/>
    <x v="8"/>
    <x v="2"/>
    <d v="1899-12-30T06:20:58"/>
    <d v="1899-12-30T05:22:58"/>
    <x v="1"/>
    <m/>
    <m/>
    <d v="1899-12-30T00:00:00"/>
    <d v="1899-12-30T01:46:21"/>
    <n v="6"/>
    <d v="1899-12-30T06:20:58"/>
    <n v="106.35000000000478"/>
    <x v="4"/>
    <x v="0"/>
  </r>
  <r>
    <x v="11"/>
    <s v="2025005577"/>
    <x v="0"/>
    <x v="1495"/>
    <s v="EAD01ZL"/>
    <d v="2025-03-14T00:00:00"/>
    <x v="2"/>
    <s v="3320"/>
    <x v="12"/>
    <s v="PA"/>
    <x v="2"/>
    <x v="0"/>
    <d v="2025-03-14T00:00:00"/>
    <d v="1899-12-30T10:25:34"/>
    <d v="2025-03-14T00:00:00"/>
    <d v="1899-12-30T10:26:30"/>
    <d v="2025-03-14T00:00:00"/>
    <d v="1899-12-30T10:56:49"/>
    <x v="0"/>
    <x v="0"/>
    <s v="8800000103"/>
    <s v="EXW"/>
    <d v="1899-12-30T00:31:15"/>
    <x v="1559"/>
    <d v="1899-12-30T00:00:56"/>
    <s v="Ensacado"/>
    <s v="E002"/>
    <x v="1"/>
    <d v="1899-12-30T00:31:15"/>
    <d v="1899-12-30T00:30:19"/>
    <x v="5"/>
    <x v="15"/>
    <x v="3"/>
    <x v="1"/>
    <n v="0"/>
    <n v="0"/>
    <x v="0"/>
    <x v="1"/>
    <x v="2"/>
    <n v="0"/>
    <x v="8"/>
    <x v="1"/>
    <d v="1899-12-30T00:00:56"/>
    <d v="1899-12-30T00:00:56"/>
    <x v="0"/>
    <m/>
    <m/>
    <d v="1899-12-30T00:00:00"/>
    <d v="1899-12-30T00:31:15"/>
    <n v="6"/>
    <d v="1899-12-30T00:00:56"/>
    <n v="31.250000000001606"/>
    <x v="4"/>
    <x v="1"/>
  </r>
  <r>
    <x v="11"/>
    <s v="2025005580"/>
    <x v="0"/>
    <x v="1427"/>
    <s v="EAF04LH"/>
    <d v="2025-03-14T00:00:00"/>
    <x v="2"/>
    <s v="2906"/>
    <x v="11"/>
    <s v="PA"/>
    <x v="2"/>
    <x v="0"/>
    <d v="2025-03-14T00:00:00"/>
    <d v="1899-12-30T10:30:45"/>
    <d v="2025-03-14T00:00:00"/>
    <d v="1899-12-30T10:31:41"/>
    <d v="2025-03-14T00:00:00"/>
    <d v="1899-12-30T11:16:47"/>
    <x v="0"/>
    <x v="0"/>
    <s v="8800000107"/>
    <s v="EXW"/>
    <d v="1899-12-30T00:46:02"/>
    <x v="2100"/>
    <d v="1899-12-30T00:00:56"/>
    <s v="Ensacado"/>
    <s v="E002"/>
    <x v="1"/>
    <d v="1899-12-30T00:46:02"/>
    <d v="1899-12-30T00:45:06"/>
    <x v="5"/>
    <x v="15"/>
    <x v="3"/>
    <x v="1"/>
    <n v="0"/>
    <n v="0"/>
    <x v="0"/>
    <x v="1"/>
    <x v="2"/>
    <n v="0"/>
    <x v="8"/>
    <x v="0"/>
    <d v="1899-12-30T00:00:56"/>
    <d v="1899-12-30T00:00:56"/>
    <x v="0"/>
    <m/>
    <m/>
    <d v="1899-12-30T00:00:00"/>
    <d v="1899-12-30T00:46:02"/>
    <n v="6"/>
    <d v="1899-12-30T00:00:56"/>
    <n v="46.033333333344018"/>
    <x v="5"/>
    <x v="0"/>
  </r>
  <r>
    <x v="11"/>
    <s v="2025005586"/>
    <x v="0"/>
    <x v="1485"/>
    <s v="E36TH00"/>
    <d v="2025-03-14T00:00:00"/>
    <x v="2"/>
    <s v="2906"/>
    <x v="11"/>
    <s v="PA"/>
    <x v="2"/>
    <x v="0"/>
    <d v="2025-03-14T00:00:00"/>
    <d v="1899-12-30T10:46:32"/>
    <d v="2025-03-14T00:00:00"/>
    <d v="1899-12-30T10:47:29"/>
    <d v="2025-03-14T00:00:00"/>
    <d v="1899-12-30T11:27:15"/>
    <x v="0"/>
    <x v="0"/>
    <s v="8800000108"/>
    <s v="EXW"/>
    <d v="1899-12-30T00:40:43"/>
    <x v="1793"/>
    <d v="1899-12-30T00:00:57"/>
    <s v="Ensacado"/>
    <s v="E002"/>
    <x v="1"/>
    <d v="1899-12-30T00:40:43"/>
    <d v="1899-12-30T00:39:46"/>
    <x v="5"/>
    <x v="15"/>
    <x v="3"/>
    <x v="1"/>
    <n v="0"/>
    <n v="0"/>
    <x v="0"/>
    <x v="1"/>
    <x v="2"/>
    <n v="0"/>
    <x v="8"/>
    <x v="1"/>
    <d v="1899-12-30T00:00:57"/>
    <d v="1899-12-30T00:00:57"/>
    <x v="0"/>
    <m/>
    <m/>
    <d v="1899-12-30T00:00:00"/>
    <d v="1899-12-30T00:40:43"/>
    <n v="6"/>
    <d v="1899-12-30T00:00:57"/>
    <n v="40.716666666662427"/>
    <x v="5"/>
    <x v="1"/>
  </r>
  <r>
    <x v="11"/>
    <s v="2025005585"/>
    <x v="0"/>
    <x v="1494"/>
    <s v="E58TD63"/>
    <d v="2025-03-14T00:00:00"/>
    <x v="2"/>
    <s v="2906"/>
    <x v="11"/>
    <s v="PA"/>
    <x v="2"/>
    <x v="0"/>
    <d v="2025-03-14T00:00:00"/>
    <d v="1899-12-30T10:44:28"/>
    <d v="2025-03-14T00:00:00"/>
    <d v="1899-12-30T10:56:09"/>
    <d v="2025-03-14T00:00:00"/>
    <d v="1899-12-30T12:10:59"/>
    <x v="0"/>
    <x v="0"/>
    <s v="8800000110"/>
    <s v="EXW"/>
    <d v="1899-12-30T01:26:31"/>
    <x v="3787"/>
    <d v="1899-12-30T00:11:41"/>
    <s v="Ensacado"/>
    <s v="E002"/>
    <x v="1"/>
    <d v="1899-12-30T01:26:31"/>
    <d v="1899-12-30T01:14:50"/>
    <x v="5"/>
    <x v="15"/>
    <x v="3"/>
    <x v="1"/>
    <n v="0"/>
    <n v="0"/>
    <x v="0"/>
    <x v="1"/>
    <x v="2"/>
    <n v="0"/>
    <x v="8"/>
    <x v="0"/>
    <d v="1899-12-30T00:11:41"/>
    <d v="1899-12-30T00:11:41"/>
    <x v="0"/>
    <m/>
    <m/>
    <d v="1899-12-30T00:00:00"/>
    <d v="1899-12-30T01:26:31"/>
    <n v="6"/>
    <d v="1899-12-30T00:11:41"/>
    <n v="86.516666666654473"/>
    <x v="11"/>
    <x v="0"/>
  </r>
  <r>
    <x v="11"/>
    <s v="2025005608"/>
    <x v="0"/>
    <x v="923"/>
    <s v="E6158KLG"/>
    <d v="2025-03-14T00:00:00"/>
    <x v="2"/>
    <s v="3044"/>
    <x v="25"/>
    <s v="PA"/>
    <x v="17"/>
    <x v="0"/>
    <d v="2025-03-14T00:00:00"/>
    <d v="1899-12-30T12:14:13"/>
    <d v="2025-03-14T00:00:00"/>
    <d v="1899-12-30T12:15:10"/>
    <d v="2025-03-14T00:00:00"/>
    <d v="1899-12-30T12:43:43"/>
    <x v="0"/>
    <x v="0"/>
    <s v="8800000111"/>
    <s v="FBO"/>
    <d v="1899-12-30T00:29:30"/>
    <x v="1362"/>
    <d v="1899-12-30T00:00:57"/>
    <s v="Granel"/>
    <s v="E001"/>
    <x v="2"/>
    <d v="1899-12-30T00:29:30"/>
    <d v="1899-12-30T00:28:33"/>
    <x v="13"/>
    <x v="15"/>
    <x v="3"/>
    <x v="2"/>
    <n v="0"/>
    <n v="0"/>
    <x v="0"/>
    <x v="2"/>
    <x v="2"/>
    <n v="0"/>
    <x v="8"/>
    <x v="1"/>
    <d v="1899-12-30T00:00:57"/>
    <d v="1899-12-30T00:00:57"/>
    <x v="0"/>
    <m/>
    <m/>
    <d v="1899-12-30T00:00:00"/>
    <d v="1899-12-30T00:29:30"/>
    <n v="6"/>
    <d v="1899-12-30T00:00:57"/>
    <n v="29.499999999998376"/>
    <x v="11"/>
    <x v="1"/>
  </r>
  <r>
    <x v="11"/>
    <s v="2025005601"/>
    <x v="0"/>
    <x v="1442"/>
    <s v="E65TV57"/>
    <d v="2025-03-14T00:00:00"/>
    <x v="2"/>
    <s v="2906"/>
    <x v="11"/>
    <s v="PA"/>
    <x v="2"/>
    <x v="0"/>
    <d v="2025-03-14T00:00:00"/>
    <d v="1899-12-30T11:26:26"/>
    <d v="2025-03-14T00:00:00"/>
    <d v="1899-12-30T11:48:45"/>
    <d v="2025-03-14T00:00:00"/>
    <d v="1899-12-30T13:17:06"/>
    <x v="0"/>
    <x v="0"/>
    <s v="8800000112"/>
    <s v="EXW"/>
    <d v="1899-12-30T01:50:40"/>
    <x v="3789"/>
    <d v="1899-12-30T00:22:19"/>
    <s v="Ensacado"/>
    <s v="E002"/>
    <x v="1"/>
    <d v="1899-12-30T01:50:40"/>
    <d v="1899-12-30T01:28:21"/>
    <x v="9"/>
    <x v="15"/>
    <x v="3"/>
    <x v="1"/>
    <n v="0"/>
    <n v="0"/>
    <x v="0"/>
    <x v="1"/>
    <x v="2"/>
    <n v="0"/>
    <x v="8"/>
    <x v="2"/>
    <d v="1899-12-30T00:22:19"/>
    <d v="1899-12-30T00:22:19"/>
    <x v="0"/>
    <m/>
    <m/>
    <d v="1899-12-30T00:00:00"/>
    <d v="1899-12-30T01:50:40"/>
    <n v="6"/>
    <d v="1899-12-30T00:22:19"/>
    <n v="110.66666666667847"/>
    <x v="6"/>
    <x v="0"/>
  </r>
  <r>
    <x v="11"/>
    <s v="2025005665"/>
    <x v="0"/>
    <x v="801"/>
    <s v="E5872HZF"/>
    <d v="2025-03-14T00:00:00"/>
    <x v="2"/>
    <s v="3044"/>
    <x v="25"/>
    <s v="PA"/>
    <x v="17"/>
    <x v="0"/>
    <d v="2025-03-14T00:00:00"/>
    <d v="1899-12-30T18:25:58"/>
    <d v="2025-03-14T00:00:00"/>
    <d v="1899-12-30T18:26:55"/>
    <d v="2025-03-14T00:00:00"/>
    <d v="1899-12-30T19:14:03"/>
    <x v="0"/>
    <x v="0"/>
    <s v="8800000114"/>
    <s v="FBO"/>
    <d v="1899-12-30T00:48:05"/>
    <x v="3500"/>
    <d v="1899-12-30T00:00:57"/>
    <s v="Granel"/>
    <s v="E001"/>
    <x v="2"/>
    <d v="1899-12-30T00:48:05"/>
    <d v="1899-12-30T00:47:08"/>
    <x v="8"/>
    <x v="15"/>
    <x v="3"/>
    <x v="2"/>
    <n v="0"/>
    <n v="0"/>
    <x v="0"/>
    <x v="2"/>
    <x v="2"/>
    <n v="0"/>
    <x v="8"/>
    <x v="0"/>
    <d v="1899-12-30T00:00:57"/>
    <d v="1899-12-30T00:00:57"/>
    <x v="0"/>
    <m/>
    <m/>
    <d v="1899-12-30T00:00:00"/>
    <d v="1899-12-30T00:48:05"/>
    <n v="6"/>
    <d v="1899-12-30T00:00:57"/>
    <n v="48.083333333328113"/>
    <x v="10"/>
    <x v="0"/>
  </r>
  <r>
    <x v="11"/>
    <s v="2025005866"/>
    <x v="0"/>
    <x v="1471"/>
    <s v="EAN97EO"/>
    <d v="2025-03-18T00:00:00"/>
    <x v="2"/>
    <s v="55"/>
    <x v="10"/>
    <s v="PA"/>
    <x v="2"/>
    <x v="0"/>
    <d v="2025-03-18T00:00:00"/>
    <d v="1899-12-30T17:10:13"/>
    <d v="2025-03-18T00:00:00"/>
    <d v="1899-12-30T19:39:55"/>
    <d v="2025-03-18T00:00:00"/>
    <d v="1899-12-30T19:57:54"/>
    <x v="334"/>
    <x v="40"/>
    <s v="8800000117"/>
    <s v="EXW"/>
    <d v="1899-12-30T02:47:41"/>
    <x v="3829"/>
    <d v="1899-12-30T02:29:42"/>
    <s v="Granel"/>
    <s v="E001"/>
    <x v="1"/>
    <d v="1899-12-30T02:47:41"/>
    <d v="1899-12-30T00:17:59"/>
    <x v="11"/>
    <x v="17"/>
    <x v="4"/>
    <x v="2"/>
    <n v="0"/>
    <n v="0"/>
    <x v="0"/>
    <x v="2"/>
    <x v="2"/>
    <n v="0"/>
    <x v="8"/>
    <x v="2"/>
    <d v="1899-12-30T02:29:42"/>
    <d v="1899-12-30T01:31:42"/>
    <x v="0"/>
    <m/>
    <m/>
    <d v="1899-12-30T00:00:00"/>
    <d v="1899-12-30T02:47:41"/>
    <n v="3"/>
    <d v="1899-12-30T02:29:42"/>
    <n v="167.6833333333345"/>
    <x v="10"/>
    <x v="0"/>
  </r>
  <r>
    <x v="11"/>
    <s v="2025005880"/>
    <x v="0"/>
    <x v="1451"/>
    <s v="EBO87ZN"/>
    <d v="2025-03-18T00:00:00"/>
    <x v="2"/>
    <s v="55"/>
    <x v="10"/>
    <s v="PA"/>
    <x v="22"/>
    <x v="0"/>
    <d v="2025-03-18T00:00:00"/>
    <d v="1899-12-30T19:43:37"/>
    <d v="2025-03-18T00:00:00"/>
    <d v="1899-12-30T19:44:16"/>
    <d v="2025-03-18T00:00:00"/>
    <d v="1899-12-30T20:42:06"/>
    <x v="0"/>
    <x v="0"/>
    <s v="8800000121"/>
    <s v="EXW"/>
    <d v="1899-12-30T00:58:29"/>
    <x v="291"/>
    <d v="1899-12-30T00:00:39"/>
    <s v="Granel"/>
    <s v="E001"/>
    <x v="1"/>
    <d v="1899-12-30T00:58:29"/>
    <d v="1899-12-30T00:57:50"/>
    <x v="12"/>
    <x v="17"/>
    <x v="4"/>
    <x v="2"/>
    <n v="0"/>
    <n v="0"/>
    <x v="0"/>
    <x v="2"/>
    <x v="2"/>
    <n v="0"/>
    <x v="8"/>
    <x v="0"/>
    <d v="1899-12-30T00:00:39"/>
    <d v="1899-12-30T00:00:39"/>
    <x v="0"/>
    <m/>
    <m/>
    <d v="1899-12-30T00:00:00"/>
    <d v="1899-12-30T00:58:29"/>
    <n v="3"/>
    <d v="1899-12-30T00:00:39"/>
    <n v="58.483333333324779"/>
    <x v="13"/>
    <x v="0"/>
  </r>
  <r>
    <x v="11"/>
    <s v="2025005967"/>
    <x v="0"/>
    <x v="784"/>
    <s v="E1219LWL"/>
    <d v="2025-03-19T00:00:00"/>
    <x v="2"/>
    <s v="3044"/>
    <x v="25"/>
    <s v="PA"/>
    <x v="17"/>
    <x v="0"/>
    <d v="2025-03-19T00:00:00"/>
    <d v="1899-12-30T18:14:33"/>
    <d v="2025-03-19T00:00:00"/>
    <d v="1899-12-30T18:15:14"/>
    <d v="2025-03-19T00:00:00"/>
    <d v="1899-12-30T18:56:03"/>
    <x v="0"/>
    <x v="0"/>
    <s v="8800000125"/>
    <s v="FBO"/>
    <d v="1899-12-30T00:00:00"/>
    <x v="782"/>
    <d v="1899-12-30T00:00:00"/>
    <s v="Granel"/>
    <s v="E001"/>
    <x v="2"/>
    <d v="1899-12-30T00:41:30"/>
    <d v="1899-12-30T00:40:49"/>
    <x v="8"/>
    <x v="18"/>
    <x v="4"/>
    <x v="2"/>
    <n v="0"/>
    <n v="0"/>
    <x v="0"/>
    <x v="2"/>
    <x v="2"/>
    <n v="0"/>
    <x v="8"/>
    <x v="1"/>
    <d v="1899-12-30T00:00:00"/>
    <d v="1899-12-30T00:00:00"/>
    <x v="0"/>
    <m/>
    <m/>
    <d v="1899-12-30T00:00:00"/>
    <d v="1899-12-30T00:41:30"/>
    <n v="4"/>
    <d v="1899-12-30T00:00:41"/>
    <n v="41.499999999993534"/>
    <x v="9"/>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25C7BCD-EA52-42F4-A5A4-9D4D4C8E2334}" name="Service_Level_CP_Mes" cacheId="178"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location ref="AG20:AJ24" firstHeaderRow="1" firstDataRow="2" firstDataCol="1" rowPageCount="9" colPageCount="1"/>
  <pivotFields count="54">
    <pivotField compact="0" outline="0" multipleItemSelectionAllowed="1" showAll="0"/>
    <pivotField compact="0" outline="0" showAll="0"/>
    <pivotField axis="axisPage" compact="0" outline="0" multipleItemSelectionAllowed="1" showAll="0">
      <items count="6">
        <item m="1" x="2"/>
        <item h="1" m="1" x="4"/>
        <item h="1" m="1" x="3"/>
        <item x="0"/>
        <item h="1" x="1"/>
        <item t="default"/>
      </items>
    </pivotField>
    <pivotField compact="0" outline="0" showAll="0"/>
    <pivotField compact="0" outline="0" showAll="0"/>
    <pivotField compact="0" numFmtId="14" outline="0" showAll="0"/>
    <pivotField axis="axisPage" compact="0" outline="0" multipleItemSelectionAllowed="1" showAll="0">
      <items count="18">
        <item m="1" x="12"/>
        <item m="1" x="10"/>
        <item m="1" x="15"/>
        <item x="7"/>
        <item m="1" x="14"/>
        <item m="1" x="13"/>
        <item x="6"/>
        <item m="1" x="11"/>
        <item x="4"/>
        <item m="1" x="16"/>
        <item x="5"/>
        <item x="8"/>
        <item x="3"/>
        <item x="9"/>
        <item x="2"/>
        <item x="0"/>
        <item x="1"/>
        <item t="default"/>
      </items>
    </pivotField>
    <pivotField compact="0" outline="0" showAll="0"/>
    <pivotField axis="axisPage" compact="0" outline="0" multipleItemSelectionAllowed="1" showAll="0">
      <items count="95">
        <item x="24"/>
        <item x="23"/>
        <item x="31"/>
        <item x="30"/>
        <item m="1" x="85"/>
        <item x="32"/>
        <item x="34"/>
        <item x="19"/>
        <item x="41"/>
        <item x="42"/>
        <item m="1" x="87"/>
        <item x="48"/>
        <item x="28"/>
        <item x="53"/>
        <item x="52"/>
        <item x="40"/>
        <item x="6"/>
        <item x="43"/>
        <item x="13"/>
        <item x="26"/>
        <item m="1" x="92"/>
        <item m="1" x="78"/>
        <item x="5"/>
        <item x="3"/>
        <item x="39"/>
        <item m="1" x="74"/>
        <item m="1" x="81"/>
        <item x="47"/>
        <item m="1" x="91"/>
        <item x="36"/>
        <item x="10"/>
        <item m="1" x="72"/>
        <item x="46"/>
        <item x="37"/>
        <item m="1" x="88"/>
        <item x="15"/>
        <item m="1" x="86"/>
        <item x="4"/>
        <item m="1" x="80"/>
        <item m="1" x="82"/>
        <item m="1" x="93"/>
        <item m="1" x="90"/>
        <item x="8"/>
        <item m="1" x="65"/>
        <item x="57"/>
        <item x="56"/>
        <item x="11"/>
        <item x="54"/>
        <item x="14"/>
        <item x="17"/>
        <item x="35"/>
        <item x="25"/>
        <item x="22"/>
        <item x="61"/>
        <item x="18"/>
        <item m="1" x="79"/>
        <item m="1" x="64"/>
        <item m="1" x="63"/>
        <item m="1" x="66"/>
        <item x="44"/>
        <item x="29"/>
        <item x="21"/>
        <item x="20"/>
        <item x="60"/>
        <item m="1" x="75"/>
        <item m="1" x="76"/>
        <item m="1" x="71"/>
        <item x="16"/>
        <item m="1" x="62"/>
        <item m="1" x="89"/>
        <item m="1" x="83"/>
        <item x="27"/>
        <item x="0"/>
        <item x="45"/>
        <item m="1" x="84"/>
        <item x="38"/>
        <item m="1" x="70"/>
        <item m="1" x="77"/>
        <item x="2"/>
        <item x="50"/>
        <item m="1" x="67"/>
        <item x="51"/>
        <item m="1" x="73"/>
        <item x="55"/>
        <item x="7"/>
        <item x="12"/>
        <item x="33"/>
        <item x="49"/>
        <item m="1" x="68"/>
        <item m="1" x="69"/>
        <item x="1"/>
        <item x="9"/>
        <item x="58"/>
        <item x="59"/>
        <item t="default"/>
      </items>
    </pivotField>
    <pivotField compact="0" outline="0" showAll="0"/>
    <pivotField compact="0" outline="0" showAll="0"/>
    <pivotField compact="0" outline="0" showAll="0"/>
    <pivotField compact="0" numFmtId="14" outline="0" showAll="0"/>
    <pivotField compact="0" numFmtId="164" outline="0" showAll="0"/>
    <pivotField compact="0" numFmtId="14" outline="0" showAll="0"/>
    <pivotField compact="0" outline="0" showAll="0"/>
    <pivotField compact="0" numFmtId="14" outline="0" showAll="0"/>
    <pivotField compact="0" numFmtId="164" outline="0" showAll="0"/>
    <pivotField compact="0" outline="0" showAll="0"/>
    <pivotField axis="axisPage" compact="0" outline="0" multipleItemSelectionAllowed="1" showAll="0">
      <items count="109">
        <item m="1" x="89"/>
        <item x="4"/>
        <item m="1" x="52"/>
        <item m="1" x="53"/>
        <item m="1" x="47"/>
        <item x="26"/>
        <item m="1" x="48"/>
        <item x="2"/>
        <item x="0"/>
        <item x="29"/>
        <item x="5"/>
        <item m="1" x="66"/>
        <item x="11"/>
        <item m="1" x="70"/>
        <item x="7"/>
        <item x="1"/>
        <item x="8"/>
        <item m="1" x="76"/>
        <item m="1" x="72"/>
        <item m="1" x="50"/>
        <item m="1" x="51"/>
        <item m="1" x="78"/>
        <item x="40"/>
        <item m="1" x="93"/>
        <item m="1" x="74"/>
        <item x="19"/>
        <item x="18"/>
        <item x="21"/>
        <item x="22"/>
        <item m="1" x="98"/>
        <item x="33"/>
        <item x="25"/>
        <item x="23"/>
        <item x="24"/>
        <item x="36"/>
        <item m="1" x="64"/>
        <item x="39"/>
        <item x="41"/>
        <item m="1" x="60"/>
        <item x="14"/>
        <item m="1" x="101"/>
        <item x="13"/>
        <item m="1" x="92"/>
        <item m="1" x="104"/>
        <item m="1" x="83"/>
        <item x="12"/>
        <item m="1" x="95"/>
        <item m="1" x="97"/>
        <item m="1" x="99"/>
        <item m="1" x="94"/>
        <item m="1" x="91"/>
        <item m="1" x="102"/>
        <item m="1" x="63"/>
        <item m="1" x="79"/>
        <item x="20"/>
        <item x="10"/>
        <item x="9"/>
        <item m="1" x="61"/>
        <item m="1" x="103"/>
        <item x="28"/>
        <item h="1" m="1" x="73"/>
        <item h="1" m="1" x="84"/>
        <item h="1" m="1" x="80"/>
        <item h="1" m="1" x="59"/>
        <item h="1" m="1" x="96"/>
        <item x="30"/>
        <item h="1" m="1" x="105"/>
        <item x="6"/>
        <item h="1" m="1" x="107"/>
        <item h="1" m="1" x="100"/>
        <item m="1" x="49"/>
        <item h="1" x="34"/>
        <item h="1" m="1" x="88"/>
        <item h="1" m="1" x="65"/>
        <item x="3"/>
        <item h="1" m="1" x="87"/>
        <item m="1" x="46"/>
        <item h="1" m="1" x="81"/>
        <item h="1" m="1" x="90"/>
        <item m="1" x="57"/>
        <item x="17"/>
        <item x="15"/>
        <item m="1" x="62"/>
        <item h="1" m="1" x="106"/>
        <item x="37"/>
        <item h="1" x="16"/>
        <item m="1" x="54"/>
        <item m="1" x="43"/>
        <item x="27"/>
        <item h="1" m="1" x="82"/>
        <item m="1" x="56"/>
        <item h="1" m="1" x="85"/>
        <item h="1" m="1" x="86"/>
        <item m="1" x="45"/>
        <item m="1" x="42"/>
        <item x="31"/>
        <item h="1" m="1" x="67"/>
        <item h="1" m="1" x="68"/>
        <item h="1" m="1" x="69"/>
        <item m="1" x="58"/>
        <item h="1" m="1" x="71"/>
        <item h="1" m="1" x="75"/>
        <item h="1" m="1" x="77"/>
        <item m="1" x="55"/>
        <item h="1" x="35"/>
        <item h="1" m="1" x="44"/>
        <item h="1" x="38"/>
        <item h="1" x="3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5">
        <item h="1" m="1" x="3"/>
        <item h="1" x="2"/>
        <item x="1"/>
        <item h="1" x="0"/>
        <item t="default"/>
      </items>
    </pivotField>
    <pivotField dataField="1" compact="0" numFmtId="164" outline="0" showAll="0"/>
    <pivotField compact="0" numFmtId="164" outline="0" showAll="0"/>
    <pivotField compact="0" outline="0" showAll="0">
      <items count="25">
        <item m="1" x="21"/>
        <item m="1" x="22"/>
        <item m="1" x="23"/>
        <item x="18"/>
        <item x="17"/>
        <item x="0"/>
        <item x="1"/>
        <item x="2"/>
        <item x="3"/>
        <item x="4"/>
        <item x="5"/>
        <item x="9"/>
        <item x="13"/>
        <item x="6"/>
        <item x="14"/>
        <item x="10"/>
        <item x="7"/>
        <item x="11"/>
        <item x="8"/>
        <item x="12"/>
        <item x="15"/>
        <item x="16"/>
        <item x="20"/>
        <item x="19"/>
        <item t="default"/>
      </items>
    </pivotField>
    <pivotField axis="axisPage" compact="0" outline="0" multipleItemSelectionAllowed="1" showAll="0" sortType="ascending">
      <items count="33">
        <item h="1" m="1" x="31"/>
        <item x="21"/>
        <item x="25"/>
        <item x="6"/>
        <item x="7"/>
        <item x="8"/>
        <item x="9"/>
        <item x="10"/>
        <item x="24"/>
        <item x="26"/>
        <item x="11"/>
        <item x="12"/>
        <item x="13"/>
        <item x="14"/>
        <item x="15"/>
        <item x="0"/>
        <item x="27"/>
        <item x="16"/>
        <item x="17"/>
        <item x="18"/>
        <item x="19"/>
        <item x="20"/>
        <item x="22"/>
        <item x="23"/>
        <item x="1"/>
        <item x="2"/>
        <item x="3"/>
        <item x="4"/>
        <item x="5"/>
        <item m="1" x="28"/>
        <item m="1" x="29"/>
        <item m="1" x="30"/>
        <item t="default"/>
      </items>
    </pivotField>
    <pivotField axis="axisPage" compact="0" outline="0" multipleItemSelectionAllowed="1" showAll="0">
      <items count="55">
        <item x="1"/>
        <item x="2"/>
        <item x="3"/>
        <item x="4"/>
        <item x="6"/>
        <item x="5"/>
        <item m="1" x="35"/>
        <item m="1" x="36"/>
        <item m="1" x="37"/>
        <item m="1" x="38"/>
        <item m="1" x="13"/>
        <item m="1" x="14"/>
        <item m="1" x="12"/>
        <item x="0"/>
        <item m="1" x="8"/>
        <item m="1" x="9"/>
        <item x="7"/>
        <item m="1" x="10"/>
        <item m="1" x="39"/>
        <item m="1" x="40"/>
        <item m="1" x="41"/>
        <item m="1" x="42"/>
        <item m="1" x="43"/>
        <item m="1" x="25"/>
        <item m="1" x="44"/>
        <item m="1" x="45"/>
        <item m="1" x="46"/>
        <item m="1" x="47"/>
        <item m="1" x="48"/>
        <item m="1" x="49"/>
        <item m="1" x="50"/>
        <item m="1" x="51"/>
        <item m="1" x="52"/>
        <item m="1" x="53"/>
        <item m="1" x="34"/>
        <item m="1" x="33"/>
        <item m="1" x="32"/>
        <item m="1" x="31"/>
        <item m="1" x="26"/>
        <item m="1" x="27"/>
        <item m="1" x="28"/>
        <item m="1" x="29"/>
        <item m="1" x="30"/>
        <item m="1" x="24"/>
        <item m="1" x="23"/>
        <item m="1" x="21"/>
        <item m="1" x="22"/>
        <item h="1" m="1" x="20"/>
        <item h="1" m="1" x="19"/>
        <item h="1" m="1" x="18"/>
        <item h="1" m="1" x="17"/>
        <item h="1" m="1" x="15"/>
        <item h="1" m="1" x="16"/>
        <item h="1" m="1" x="11"/>
        <item t="default"/>
      </items>
    </pivotField>
    <pivotField axis="axisRow" compact="0" outline="0" showAll="0">
      <items count="5">
        <item h="1" m="1" x="3"/>
        <item x="1"/>
        <item x="2"/>
        <item h="1" x="0"/>
        <item t="default"/>
      </items>
    </pivotField>
    <pivotField compact="0" outline="0" showAll="0"/>
    <pivotField compact="0" outline="0" showAll="0"/>
    <pivotField axis="axisPage" compact="0" outline="0" multipleItemSelectionAllowed="1" showAll="0">
      <items count="4">
        <item h="1" x="1"/>
        <item x="0"/>
        <item h="1" m="1" x="2"/>
        <item t="default"/>
      </items>
    </pivotField>
    <pivotField compact="0" outline="0" showAll="0"/>
    <pivotField compact="0" outline="0" multipleItemSelectionAllowed="1" showAll="0"/>
    <pivotField compact="0" outline="0" showAll="0"/>
    <pivotField axis="axisPage" compact="0" outline="0" multipleItemSelectionAllowed="1" showAll="0">
      <items count="13">
        <item x="0"/>
        <item h="1" x="4"/>
        <item h="1" x="5"/>
        <item h="1" x="7"/>
        <item h="1" x="3"/>
        <item h="1" x="8"/>
        <item h="1" x="2"/>
        <item h="1" x="1"/>
        <item h="1" x="6"/>
        <item h="1" m="1" x="11"/>
        <item h="1" m="1" x="9"/>
        <item h="1" m="1" x="10"/>
        <item t="default"/>
      </items>
    </pivotField>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2" outline="0" showAll="0"/>
    <pivotField compact="0" numFmtId="1" outline="0" showAll="0"/>
    <pivotField axis="axisCol" compact="0" outline="0" showAll="0">
      <items count="4">
        <item x="0"/>
        <item x="1"/>
        <item m="1" x="2"/>
        <item t="default"/>
      </items>
    </pivotField>
  </pivotFields>
  <rowFields count="1">
    <field x="33"/>
  </rowFields>
  <rowItems count="3">
    <i>
      <x v="1"/>
    </i>
    <i>
      <x v="2"/>
    </i>
    <i t="grand">
      <x/>
    </i>
  </rowItems>
  <colFields count="1">
    <field x="53"/>
  </colFields>
  <colItems count="3">
    <i>
      <x/>
    </i>
    <i>
      <x v="1"/>
    </i>
    <i t="grand">
      <x/>
    </i>
  </colItems>
  <pageFields count="9">
    <pageField fld="36" hier="-1"/>
    <pageField fld="31" hier="-1"/>
    <pageField fld="40" hier="-1"/>
    <pageField fld="8" hier="-1"/>
    <pageField fld="6" hier="-1"/>
    <pageField fld="2" hier="-1"/>
    <pageField fld="32" hier="-1"/>
    <pageField fld="27" hier="-1"/>
    <pageField fld="19" hier="-1"/>
  </pageFields>
  <dataFields count="1">
    <dataField name="Cuenta de LTD" fld="28" subtotal="count" baseField="33" baseItem="1" numFmtId="2"/>
  </dataFields>
  <formats count="9">
    <format dxfId="3389">
      <pivotArea field="30" type="button" dataOnly="0" labelOnly="1" outline="0"/>
    </format>
    <format dxfId="3388">
      <pivotArea field="-2" type="button" dataOnly="0" labelOnly="1" outline="0" axis="axisValues" fieldPosition="0"/>
    </format>
    <format dxfId="3387">
      <pivotArea dataOnly="0" labelOnly="1" fieldPosition="0">
        <references count="1">
          <reference field="31" count="1">
            <x v="1"/>
          </reference>
        </references>
      </pivotArea>
    </format>
    <format dxfId="3386">
      <pivotArea field="32" dataOnly="0" grandCol="1" outline="0" axis="axisPage" fieldPosition="6">
        <references count="1">
          <reference field="32" count="1" selected="0">
            <x v="3"/>
          </reference>
        </references>
      </pivotArea>
    </format>
    <format dxfId="3385">
      <pivotArea dataOnly="0" outline="0" fieldPosition="0">
        <references count="1">
          <reference field="31" count="0"/>
        </references>
      </pivotArea>
    </format>
    <format dxfId="3384">
      <pivotArea dataOnly="0" grandCol="1" outline="0" fieldPosition="0"/>
    </format>
    <format dxfId="3383">
      <pivotArea dataOnly="0" labelOnly="1" outline="0" fieldPosition="0">
        <references count="1">
          <reference field="31" count="0"/>
        </references>
      </pivotArea>
    </format>
    <format dxfId="3382">
      <pivotArea dataOnly="0" labelOnly="1" outline="0" fieldPosition="0">
        <references count="1">
          <reference field="31" count="0"/>
        </references>
      </pivotArea>
    </format>
    <format dxfId="338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4B00463-E6BF-4359-B195-042B618551B1}" name="TablaDinámica1" cacheId="178" applyNumberFormats="0" applyBorderFormats="0" applyFontFormats="0" applyPatternFormats="0" applyAlignmentFormats="0" applyWidthHeightFormats="1" dataCaption="Values" updatedVersion="8" minRefreshableVersion="3" useAutoFormatting="1" colGrandTotals="0" itemPrintTitles="1" createdVersion="8" indent="0" compact="0" compactData="0" multipleFieldFilters="0">
  <location ref="AL148:AN157" firstHeaderRow="1" firstDataRow="3" firstDataCol="1" rowPageCount="11" colPageCount="1"/>
  <pivotFields count="54">
    <pivotField compact="0" outline="0" multipleItemSelectionAllowed="1" showAll="0"/>
    <pivotField compact="0" outline="0" showAll="0"/>
    <pivotField axis="axisPage" compact="0" outline="0" multipleItemSelectionAllowed="1" showAll="0">
      <items count="6">
        <item m="1" x="2"/>
        <item h="1" m="1" x="4"/>
        <item h="1" m="1" x="3"/>
        <item x="0"/>
        <item h="1" x="1"/>
        <item t="default"/>
      </items>
    </pivotField>
    <pivotField dataField="1" compact="0" outline="0" showAll="0"/>
    <pivotField compact="0" outline="0" showAll="0"/>
    <pivotField compact="0" numFmtId="14" outline="0" showAll="0"/>
    <pivotField compact="0" outline="0" showAll="0"/>
    <pivotField compact="0" outline="0" showAll="0"/>
    <pivotField axis="axisPage" compact="0" outline="0" multipleItemSelectionAllowed="1" showAll="0">
      <items count="95">
        <item x="24"/>
        <item x="23"/>
        <item x="31"/>
        <item x="30"/>
        <item m="1" x="85"/>
        <item x="32"/>
        <item x="34"/>
        <item x="19"/>
        <item x="41"/>
        <item x="42"/>
        <item m="1" x="87"/>
        <item x="48"/>
        <item x="28"/>
        <item x="53"/>
        <item x="52"/>
        <item x="40"/>
        <item x="6"/>
        <item x="43"/>
        <item x="13"/>
        <item x="26"/>
        <item m="1" x="92"/>
        <item m="1" x="78"/>
        <item x="5"/>
        <item x="3"/>
        <item x="39"/>
        <item m="1" x="74"/>
        <item m="1" x="81"/>
        <item x="47"/>
        <item m="1" x="91"/>
        <item x="36"/>
        <item x="10"/>
        <item m="1" x="72"/>
        <item x="46"/>
        <item x="37"/>
        <item m="1" x="88"/>
        <item x="15"/>
        <item m="1" x="86"/>
        <item x="4"/>
        <item m="1" x="80"/>
        <item m="1" x="82"/>
        <item m="1" x="93"/>
        <item m="1" x="90"/>
        <item x="8"/>
        <item m="1" x="65"/>
        <item x="57"/>
        <item x="56"/>
        <item x="11"/>
        <item x="54"/>
        <item x="14"/>
        <item x="17"/>
        <item x="35"/>
        <item x="25"/>
        <item x="22"/>
        <item x="61"/>
        <item x="18"/>
        <item m="1" x="79"/>
        <item m="1" x="64"/>
        <item m="1" x="63"/>
        <item m="1" x="66"/>
        <item x="44"/>
        <item x="29"/>
        <item x="21"/>
        <item x="20"/>
        <item x="60"/>
        <item m="1" x="75"/>
        <item m="1" x="76"/>
        <item m="1" x="71"/>
        <item x="16"/>
        <item m="1" x="62"/>
        <item m="1" x="89"/>
        <item m="1" x="83"/>
        <item x="27"/>
        <item x="0"/>
        <item x="45"/>
        <item m="1" x="84"/>
        <item x="38"/>
        <item m="1" x="70"/>
        <item m="1" x="77"/>
        <item x="2"/>
        <item x="50"/>
        <item m="1" x="67"/>
        <item x="51"/>
        <item m="1" x="73"/>
        <item x="55"/>
        <item x="7"/>
        <item x="12"/>
        <item x="33"/>
        <item x="49"/>
        <item m="1" x="68"/>
        <item m="1" x="69"/>
        <item x="1"/>
        <item x="9"/>
        <item x="58"/>
        <item x="59"/>
        <item t="default"/>
      </items>
    </pivotField>
    <pivotField compact="0" outline="0" showAll="0"/>
    <pivotField axis="axisPage" compact="0" outline="0" multipleItemSelectionAllowed="1" showAll="0" defaultSubtotal="0">
      <items count="31">
        <item x="18"/>
        <item x="22"/>
        <item x="24"/>
        <item x="25"/>
        <item x="23"/>
        <item x="26"/>
        <item x="1"/>
        <item x="2"/>
        <item x="0"/>
        <item x="4"/>
        <item x="6"/>
        <item x="7"/>
        <item x="5"/>
        <item x="8"/>
        <item x="9"/>
        <item x="10"/>
        <item x="11"/>
        <item x="14"/>
        <item x="16"/>
        <item x="15"/>
        <item x="20"/>
        <item x="3"/>
        <item x="12"/>
        <item x="17"/>
        <item x="13"/>
        <item x="19"/>
        <item x="21"/>
        <item x="27"/>
        <item x="28"/>
        <item x="29"/>
        <item x="30"/>
      </items>
    </pivotField>
    <pivotField axis="axisPage" compact="0" outline="0" multipleItemSelectionAllowed="1" showAll="0">
      <items count="25">
        <item m="1" x="1"/>
        <item m="1" x="6"/>
        <item m="1" x="23"/>
        <item m="1" x="19"/>
        <item m="1" x="16"/>
        <item m="1" x="4"/>
        <item m="1" x="7"/>
        <item m="1" x="2"/>
        <item m="1" x="15"/>
        <item x="0"/>
        <item m="1" x="22"/>
        <item m="1" x="18"/>
        <item m="1" x="21"/>
        <item m="1" x="11"/>
        <item m="1" x="12"/>
        <item m="1" x="13"/>
        <item m="1" x="20"/>
        <item m="1" x="17"/>
        <item m="1" x="14"/>
        <item m="1" x="8"/>
        <item m="1" x="3"/>
        <item m="1" x="10"/>
        <item m="1" x="9"/>
        <item m="1" x="5"/>
        <item t="default"/>
      </items>
    </pivotField>
    <pivotField compact="0" numFmtId="14" outline="0" showAll="0"/>
    <pivotField compact="0" numFmtId="164" outline="0" showAll="0"/>
    <pivotField compact="0" numFmtId="14" outline="0" showAll="0"/>
    <pivotField compact="0" outline="0" showAll="0"/>
    <pivotField compact="0" numFmtId="14" outline="0" showAll="0"/>
    <pivotField compact="0" numFmtId="164" outline="0" showAll="0"/>
    <pivotField compact="0" outline="0" showAll="0"/>
    <pivotField axis="axisPage" compact="0" outline="0" multipleItemSelectionAllowed="1" showAll="0">
      <items count="109">
        <item m="1" x="89"/>
        <item x="4"/>
        <item m="1" x="52"/>
        <item m="1" x="53"/>
        <item m="1" x="47"/>
        <item x="26"/>
        <item m="1" x="48"/>
        <item x="2"/>
        <item x="0"/>
        <item x="29"/>
        <item x="5"/>
        <item m="1" x="66"/>
        <item x="11"/>
        <item m="1" x="70"/>
        <item x="7"/>
        <item x="1"/>
        <item x="8"/>
        <item m="1" x="76"/>
        <item m="1" x="72"/>
        <item m="1" x="50"/>
        <item m="1" x="51"/>
        <item m="1" x="78"/>
        <item x="40"/>
        <item m="1" x="93"/>
        <item m="1" x="74"/>
        <item x="19"/>
        <item x="18"/>
        <item x="21"/>
        <item x="22"/>
        <item m="1" x="98"/>
        <item x="33"/>
        <item x="25"/>
        <item x="23"/>
        <item x="24"/>
        <item x="36"/>
        <item m="1" x="64"/>
        <item x="39"/>
        <item x="41"/>
        <item m="1" x="60"/>
        <item x="14"/>
        <item m="1" x="101"/>
        <item x="13"/>
        <item m="1" x="92"/>
        <item m="1" x="104"/>
        <item m="1" x="83"/>
        <item x="12"/>
        <item m="1" x="95"/>
        <item m="1" x="97"/>
        <item m="1" x="99"/>
        <item m="1" x="94"/>
        <item m="1" x="91"/>
        <item m="1" x="102"/>
        <item m="1" x="63"/>
        <item m="1" x="79"/>
        <item x="20"/>
        <item x="10"/>
        <item x="9"/>
        <item m="1" x="61"/>
        <item m="1" x="103"/>
        <item x="28"/>
        <item h="1" m="1" x="73"/>
        <item h="1" m="1" x="84"/>
        <item m="1" x="80"/>
        <item m="1" x="59"/>
        <item h="1" m="1" x="96"/>
        <item x="30"/>
        <item h="1" m="1" x="105"/>
        <item x="6"/>
        <item h="1" m="1" x="107"/>
        <item h="1" m="1" x="100"/>
        <item m="1" x="49"/>
        <item x="34"/>
        <item m="1" x="88"/>
        <item m="1" x="65"/>
        <item x="3"/>
        <item m="1" x="87"/>
        <item m="1" x="46"/>
        <item m="1" x="81"/>
        <item m="1" x="90"/>
        <item m="1" x="57"/>
        <item x="17"/>
        <item x="15"/>
        <item m="1" x="62"/>
        <item h="1" m="1" x="106"/>
        <item x="37"/>
        <item h="1" x="16"/>
        <item m="1" x="54"/>
        <item m="1" x="43"/>
        <item h="1" x="27"/>
        <item h="1" m="1" x="82"/>
        <item h="1" m="1" x="56"/>
        <item h="1" m="1" x="85"/>
        <item h="1" m="1" x="86"/>
        <item h="1" m="1" x="45"/>
        <item h="1" m="1" x="42"/>
        <item h="1" x="31"/>
        <item h="1" m="1" x="67"/>
        <item h="1" m="1" x="68"/>
        <item h="1" m="1" x="69"/>
        <item h="1" m="1" x="58"/>
        <item h="1" m="1" x="71"/>
        <item h="1" m="1" x="75"/>
        <item h="1" m="1" x="77"/>
        <item h="1" m="1" x="55"/>
        <item h="1" x="35"/>
        <item h="1" m="1" x="44"/>
        <item h="1" x="38"/>
        <item h="1" x="3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5">
        <item m="1" x="3"/>
        <item x="2"/>
        <item x="1"/>
        <item x="0"/>
        <item t="default"/>
      </items>
    </pivotField>
    <pivotField name="LTD2" dataField="1" compact="0" numFmtId="164" outline="0" showAll="0"/>
    <pivotField compact="0" numFmtId="164" outline="0" showAll="0"/>
    <pivotField compact="0" outline="0" showAll="0">
      <items count="25">
        <item m="1" x="21"/>
        <item m="1" x="22"/>
        <item m="1" x="23"/>
        <item x="18"/>
        <item x="17"/>
        <item x="0"/>
        <item x="1"/>
        <item x="2"/>
        <item x="3"/>
        <item x="4"/>
        <item x="5"/>
        <item x="9"/>
        <item x="13"/>
        <item x="6"/>
        <item x="14"/>
        <item x="10"/>
        <item x="7"/>
        <item x="11"/>
        <item x="8"/>
        <item x="12"/>
        <item x="15"/>
        <item x="16"/>
        <item x="20"/>
        <item x="19"/>
        <item t="default"/>
      </items>
    </pivotField>
    <pivotField axis="axisPage" compact="0" outline="0" multipleItemSelectionAllowed="1" showAll="0" sortType="ascending">
      <items count="33">
        <item h="1" m="1" x="31"/>
        <item h="1" x="21"/>
        <item h="1" x="25"/>
        <item h="1" x="6"/>
        <item h="1" x="7"/>
        <item h="1" x="8"/>
        <item h="1" x="9"/>
        <item h="1" x="10"/>
        <item h="1" x="24"/>
        <item h="1" x="26"/>
        <item h="1" x="11"/>
        <item h="1" x="12"/>
        <item h="1" x="13"/>
        <item h="1" x="14"/>
        <item h="1" x="15"/>
        <item h="1" x="0"/>
        <item h="1" x="27"/>
        <item h="1" x="16"/>
        <item h="1" x="17"/>
        <item h="1" x="18"/>
        <item h="1" x="19"/>
        <item h="1" x="20"/>
        <item h="1" x="22"/>
        <item x="23"/>
        <item h="1" x="1"/>
        <item h="1" x="2"/>
        <item h="1" x="3"/>
        <item h="1" x="4"/>
        <item h="1" x="5"/>
        <item h="1" m="1" x="28"/>
        <item h="1" m="1" x="29"/>
        <item h="1" m="1" x="30"/>
        <item t="default"/>
      </items>
    </pivotField>
    <pivotField axis="axisPage" compact="0" outline="0" multipleItemSelectionAllowed="1" showAll="0">
      <items count="55">
        <item x="1"/>
        <item x="2"/>
        <item x="3"/>
        <item x="4"/>
        <item x="6"/>
        <item x="5"/>
        <item m="1" x="35"/>
        <item m="1" x="36"/>
        <item m="1" x="37"/>
        <item m="1" x="38"/>
        <item m="1" x="13"/>
        <item m="1" x="14"/>
        <item h="1" m="1" x="12"/>
        <item x="0"/>
        <item m="1" x="8"/>
        <item m="1" x="9"/>
        <item x="7"/>
        <item m="1" x="10"/>
        <item m="1" x="39"/>
        <item m="1" x="40"/>
        <item m="1" x="41"/>
        <item m="1" x="42"/>
        <item m="1" x="43"/>
        <item m="1" x="25"/>
        <item m="1" x="44"/>
        <item m="1" x="45"/>
        <item m="1" x="46"/>
        <item m="1" x="47"/>
        <item m="1" x="48"/>
        <item m="1" x="49"/>
        <item m="1" x="50"/>
        <item m="1" x="51"/>
        <item m="1" x="52"/>
        <item m="1" x="53"/>
        <item m="1" x="34"/>
        <item m="1" x="33"/>
        <item m="1" x="32"/>
        <item m="1" x="31"/>
        <item m="1" x="26"/>
        <item m="1" x="27"/>
        <item m="1" x="28"/>
        <item m="1" x="29"/>
        <item m="1" x="30"/>
        <item m="1" x="24"/>
        <item m="1" x="23"/>
        <item m="1" x="21"/>
        <item m="1" x="22"/>
        <item m="1" x="20"/>
        <item m="1" x="19"/>
        <item m="1" x="18"/>
        <item m="1" x="17"/>
        <item m="1" x="15"/>
        <item m="1" x="16"/>
        <item m="1" x="11"/>
        <item t="default"/>
      </items>
    </pivotField>
    <pivotField axis="axisPage" compact="0" outline="0" multipleItemSelectionAllowed="1" showAll="0">
      <items count="5">
        <item m="1" x="3"/>
        <item x="1"/>
        <item x="2"/>
        <item x="0"/>
        <item t="default"/>
      </items>
    </pivotField>
    <pivotField compact="0" outline="0" showAll="0"/>
    <pivotField compact="0" outline="0" showAll="0"/>
    <pivotField axis="axisPage" compact="0" outline="0" multipleItemSelectionAllowed="1" showAll="0">
      <items count="4">
        <item h="1" x="1"/>
        <item x="0"/>
        <item h="1" m="1" x="2"/>
        <item t="default"/>
      </items>
    </pivotField>
    <pivotField compact="0" outline="0" showAll="0"/>
    <pivotField axis="axisCol" compact="0" outline="0" multipleItemSelectionAllowed="1" showAll="0">
      <items count="13">
        <item h="1" x="0"/>
        <item x="2"/>
        <item h="1" m="1" x="8"/>
        <item h="1" x="1"/>
        <item h="1" m="1" x="9"/>
        <item h="1" m="1" x="10"/>
        <item h="1" m="1" x="11"/>
        <item h="1" m="1" x="7"/>
        <item h="1" m="1" x="6"/>
        <item h="1" m="1" x="5"/>
        <item h="1" m="1" x="4"/>
        <item h="1" m="1" x="3"/>
        <item t="default"/>
      </items>
    </pivotField>
    <pivotField compact="0" outline="0" showAll="0"/>
    <pivotField axis="axisPage" compact="0" outline="0" multipleItemSelectionAllowed="1" showAll="0">
      <items count="13">
        <item h="1" m="1" x="9"/>
        <item x="0"/>
        <item h="1" x="4"/>
        <item h="1" x="5"/>
        <item h="1" x="7"/>
        <item h="1" x="3"/>
        <item h="1" x="8"/>
        <item h="1" x="2"/>
        <item h="1" x="1"/>
        <item h="1" x="6"/>
        <item h="1" m="1" x="11"/>
        <item h="1" m="1" x="10"/>
        <item t="default"/>
      </items>
    </pivotField>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2" outline="0" showAll="0"/>
    <pivotField axis="axisRow" compact="0" numFmtId="1" outline="0" showAll="0">
      <items count="25">
        <item x="19"/>
        <item m="1" x="22"/>
        <item m="1" x="23"/>
        <item x="18"/>
        <item x="16"/>
        <item x="17"/>
        <item x="0"/>
        <item x="1"/>
        <item x="2"/>
        <item x="3"/>
        <item x="4"/>
        <item x="5"/>
        <item x="11"/>
        <item x="6"/>
        <item x="7"/>
        <item x="14"/>
        <item x="8"/>
        <item x="12"/>
        <item x="9"/>
        <item x="10"/>
        <item x="13"/>
        <item x="15"/>
        <item x="20"/>
        <item m="1" x="21"/>
        <item t="default"/>
      </items>
    </pivotField>
    <pivotField compact="0" outline="0" showAll="0"/>
  </pivotFields>
  <rowFields count="1">
    <field x="52"/>
  </rowFields>
  <rowItems count="7">
    <i>
      <x v="6"/>
    </i>
    <i>
      <x v="7"/>
    </i>
    <i>
      <x v="9"/>
    </i>
    <i>
      <x v="11"/>
    </i>
    <i>
      <x v="12"/>
    </i>
    <i>
      <x v="13"/>
    </i>
    <i t="grand">
      <x/>
    </i>
  </rowItems>
  <colFields count="2">
    <field x="38"/>
    <field x="-2"/>
  </colFields>
  <colItems count="2">
    <i>
      <x v="1"/>
      <x/>
    </i>
    <i r="1" i="1">
      <x v="1"/>
    </i>
  </colItems>
  <pageFields count="11">
    <pageField fld="40" hier="-1"/>
    <pageField fld="36" hier="-1"/>
    <pageField fld="2" hier="-1"/>
    <pageField fld="32" hier="-1"/>
    <pageField fld="27" hier="-1"/>
    <pageField fld="33" hier="-1"/>
    <pageField fld="19" hier="-1"/>
    <pageField fld="31" hier="-1"/>
    <pageField fld="10" hier="-1"/>
    <pageField fld="8" hier="-1"/>
    <pageField fld="11" hier="-1"/>
  </pageFields>
  <dataFields count="2">
    <dataField name="Promedio de LTD2" fld="28" subtotal="average" baseField="52" baseItem="6"/>
    <dataField name="Cuenta de Matricula Vehículo" fld="3" subtotal="count" baseField="8" baseItem="16"/>
  </dataFields>
  <formats count="10">
    <format dxfId="3399">
      <pivotArea field="30" type="button" dataOnly="0" labelOnly="1" outline="0"/>
    </format>
    <format dxfId="3398">
      <pivotArea field="-2" type="button" dataOnly="0" labelOnly="1" outline="0" axis="axisCol" fieldPosition="1"/>
    </format>
    <format dxfId="3397">
      <pivotArea dataOnly="0" labelOnly="1" fieldPosition="0">
        <references count="1">
          <reference field="31" count="1">
            <x v="1"/>
          </reference>
        </references>
      </pivotArea>
    </format>
    <format dxfId="3396">
      <pivotArea field="32" dataOnly="0" outline="0" axis="axisPage" fieldPosition="3">
        <references count="1">
          <reference field="32" count="1" selected="0">
            <x v="3"/>
          </reference>
        </references>
      </pivotArea>
    </format>
    <format dxfId="3395">
      <pivotArea dataOnly="0" outline="0" fieldPosition="0">
        <references count="1">
          <reference field="31" count="0"/>
        </references>
      </pivotArea>
    </format>
    <format dxfId="3394">
      <pivotArea dataOnly="0" grandCol="1" outline="0" fieldPosition="0"/>
    </format>
    <format dxfId="3393">
      <pivotArea dataOnly="0" labelOnly="1" outline="0" fieldPosition="0">
        <references count="1">
          <reference field="31" count="0"/>
        </references>
      </pivotArea>
    </format>
    <format dxfId="3392">
      <pivotArea dataOnly="0" labelOnly="1" outline="0" fieldPosition="0">
        <references count="1">
          <reference field="31" count="0"/>
        </references>
      </pivotArea>
    </format>
    <format dxfId="3391">
      <pivotArea dataOnly="0" outline="0" fieldPosition="0">
        <references count="1">
          <reference field="4294967294" count="1">
            <x v="1"/>
          </reference>
        </references>
      </pivotArea>
    </format>
    <format dxfId="3390">
      <pivotArea dataOnly="0" labelOnly="1" outline="0" fieldPosition="0">
        <references count="2">
          <reference field="4294967294" count="1">
            <x v="1"/>
          </reference>
          <reference field="38" count="0" selected="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71B6EAA-F3EB-4FB9-B6FB-BA0B2ECCAB2E}" name="TablaDinámica4" cacheId="178" applyNumberFormats="0" applyBorderFormats="0" applyFontFormats="0" applyPatternFormats="0" applyAlignmentFormats="0" applyWidthHeightFormats="1" dataCaption="Values" updatedVersion="8" minRefreshableVersion="3" useAutoFormatting="1" colGrandTotals="0" itemPrintTitles="1" createdVersion="8" indent="0" compact="0" compactData="0" multipleFieldFilters="0">
  <location ref="BT91:BV93" firstHeaderRow="0" firstDataRow="1" firstDataCol="1" rowPageCount="10" colPageCount="1"/>
  <pivotFields count="54">
    <pivotField compact="0" outline="0" multipleItemSelectionAllowed="1" showAll="0"/>
    <pivotField compact="0" outline="0" showAll="0"/>
    <pivotField axis="axisPage" compact="0" outline="0" multipleItemSelectionAllowed="1" showAll="0">
      <items count="6">
        <item m="1" x="2"/>
        <item h="1" m="1" x="4"/>
        <item h="1" m="1" x="3"/>
        <item x="0"/>
        <item h="1" x="1"/>
        <item t="default"/>
      </items>
    </pivotField>
    <pivotField dataField="1" compact="0" outline="0" showAll="0"/>
    <pivotField compact="0" outline="0" showAll="0"/>
    <pivotField compact="0" numFmtId="14" outline="0" showAll="0"/>
    <pivotField axis="axisPage" compact="0" outline="0" multipleItemSelectionAllowed="1" showAll="0">
      <items count="18">
        <item m="1" x="12"/>
        <item x="1"/>
        <item m="1" x="10"/>
        <item m="1" x="15"/>
        <item x="7"/>
        <item m="1" x="14"/>
        <item m="1" x="13"/>
        <item x="6"/>
        <item m="1" x="11"/>
        <item x="0"/>
        <item x="4"/>
        <item m="1" x="16"/>
        <item x="5"/>
        <item x="8"/>
        <item x="3"/>
        <item x="9"/>
        <item x="2"/>
        <item t="default"/>
      </items>
    </pivotField>
    <pivotField compact="0" outline="0" showAll="0"/>
    <pivotField axis="axisRow" compact="0" outline="0" showAll="0" sortType="descending">
      <items count="95">
        <item x="24"/>
        <item x="23"/>
        <item x="31"/>
        <item x="30"/>
        <item m="1" x="85"/>
        <item x="32"/>
        <item x="34"/>
        <item x="19"/>
        <item x="41"/>
        <item x="42"/>
        <item m="1" x="87"/>
        <item x="48"/>
        <item x="28"/>
        <item x="53"/>
        <item x="52"/>
        <item x="40"/>
        <item sd="0" x="6"/>
        <item x="43"/>
        <item x="13"/>
        <item x="26"/>
        <item m="1" x="92"/>
        <item m="1" x="78"/>
        <item x="5"/>
        <item x="39"/>
        <item m="1" x="74"/>
        <item m="1" x="81"/>
        <item x="47"/>
        <item m="1" x="91"/>
        <item x="36"/>
        <item x="10"/>
        <item m="1" x="72"/>
        <item x="46"/>
        <item x="37"/>
        <item m="1" x="88"/>
        <item sd="0" x="15"/>
        <item sd="0" m="1" x="86"/>
        <item sd="0" x="4"/>
        <item m="1" x="80"/>
        <item m="1" x="82"/>
        <item m="1" x="93"/>
        <item m="1" x="90"/>
        <item x="8"/>
        <item m="1" x="65"/>
        <item x="57"/>
        <item x="56"/>
        <item x="11"/>
        <item x="54"/>
        <item x="14"/>
        <item x="17"/>
        <item x="35"/>
        <item x="25"/>
        <item x="22"/>
        <item x="61"/>
        <item x="18"/>
        <item m="1" x="79"/>
        <item m="1" x="64"/>
        <item m="1" x="63"/>
        <item m="1" x="66"/>
        <item x="44"/>
        <item x="29"/>
        <item x="21"/>
        <item x="20"/>
        <item x="60"/>
        <item m="1" x="75"/>
        <item m="1" x="76"/>
        <item x="3"/>
        <item m="1" x="71"/>
        <item x="16"/>
        <item m="1" x="62"/>
        <item m="1" x="89"/>
        <item m="1" x="83"/>
        <item x="27"/>
        <item x="0"/>
        <item x="45"/>
        <item m="1" x="84"/>
        <item x="38"/>
        <item m="1" x="70"/>
        <item m="1" x="77"/>
        <item x="2"/>
        <item x="50"/>
        <item m="1" x="67"/>
        <item x="51"/>
        <item m="1" x="73"/>
        <item x="55"/>
        <item x="7"/>
        <item x="12"/>
        <item x="33"/>
        <item x="49"/>
        <item m="1" x="68"/>
        <item m="1" x="69"/>
        <item x="1"/>
        <item x="9"/>
        <item x="58"/>
        <item x="59"/>
        <item t="default"/>
      </items>
      <autoSortScope>
        <pivotArea dataOnly="0" outline="0" fieldPosition="0">
          <references count="1">
            <reference field="4294967294" count="1" selected="0">
              <x v="1"/>
            </reference>
          </references>
        </pivotArea>
      </autoSortScope>
    </pivotField>
    <pivotField compact="0" outline="0" showAll="0"/>
    <pivotField compact="0" outline="0" multipleItemSelectionAllowed="1" showAll="0" defaultSubtotal="0"/>
    <pivotField compact="0" outline="0" multipleItemSelectionAllowed="1" showAll="0"/>
    <pivotField compact="0" numFmtId="14" outline="0" showAll="0"/>
    <pivotField compact="0" numFmtId="164" outline="0" showAll="0"/>
    <pivotField compact="0" numFmtId="14" outline="0" showAll="0"/>
    <pivotField compact="0" outline="0" showAll="0"/>
    <pivotField compact="0" numFmtId="14" outline="0" showAll="0"/>
    <pivotField compact="0" numFmtId="164" outline="0" showAll="0"/>
    <pivotField compact="0" outline="0" showAll="0"/>
    <pivotField compact="0" outline="0" multipleItemSelectionAllowed="1"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5">
        <item h="1" m="1" x="3"/>
        <item x="2"/>
        <item x="1"/>
        <item x="0"/>
        <item t="default"/>
      </items>
    </pivotField>
    <pivotField name="LTD2" dataField="1" compact="0" numFmtId="164" outline="0" showAll="0"/>
    <pivotField compact="0" numFmtId="164" outline="0" showAll="0"/>
    <pivotField axis="axisPage" compact="0" outline="0" multipleItemSelectionAllowed="1" showAll="0">
      <items count="25">
        <item m="1" x="21"/>
        <item m="1" x="22"/>
        <item m="1" x="23"/>
        <item x="18"/>
        <item x="17"/>
        <item x="0"/>
        <item x="1"/>
        <item x="2"/>
        <item x="3"/>
        <item x="4"/>
        <item x="5"/>
        <item x="9"/>
        <item x="13"/>
        <item x="6"/>
        <item x="14"/>
        <item x="10"/>
        <item x="7"/>
        <item x="11"/>
        <item x="8"/>
        <item x="12"/>
        <item x="15"/>
        <item x="16"/>
        <item x="20"/>
        <item x="19"/>
        <item t="default"/>
      </items>
    </pivotField>
    <pivotField axis="axisPage" compact="0" outline="0" multipleItemSelectionAllowed="1" showAll="0" sortType="ascending">
      <items count="33">
        <item h="1" m="1" x="31"/>
        <item h="1" x="21"/>
        <item h="1" x="25"/>
        <item h="1" x="6"/>
        <item h="1" x="7"/>
        <item h="1" x="8"/>
        <item h="1" x="9"/>
        <item h="1" x="10"/>
        <item h="1" x="24"/>
        <item h="1" x="26"/>
        <item h="1" x="11"/>
        <item h="1" x="12"/>
        <item h="1" x="13"/>
        <item h="1" x="14"/>
        <item h="1" x="15"/>
        <item h="1" x="0"/>
        <item h="1" x="27"/>
        <item h="1" x="16"/>
        <item h="1" x="17"/>
        <item h="1" x="18"/>
        <item h="1" x="19"/>
        <item h="1" x="20"/>
        <item h="1" x="22"/>
        <item x="23"/>
        <item h="1" x="1"/>
        <item h="1" x="2"/>
        <item h="1" x="3"/>
        <item h="1" x="4"/>
        <item h="1" x="5"/>
        <item h="1" m="1" x="28"/>
        <item h="1" m="1" x="29"/>
        <item h="1" m="1" x="30"/>
        <item t="default"/>
      </items>
    </pivotField>
    <pivotField axis="axisPage" compact="0" outline="0" multipleItemSelectionAllowed="1" showAll="0">
      <items count="55">
        <item x="1"/>
        <item x="2"/>
        <item x="3"/>
        <item x="4"/>
        <item x="6"/>
        <item x="5"/>
        <item m="1" x="35"/>
        <item m="1" x="36"/>
        <item m="1" x="37"/>
        <item m="1" x="38"/>
        <item m="1" x="13"/>
        <item m="1" x="14"/>
        <item h="1" m="1" x="12"/>
        <item h="1" x="0"/>
        <item h="1" m="1" x="8"/>
        <item h="1" m="1" x="9"/>
        <item h="1" x="7"/>
        <item m="1" x="10"/>
        <item m="1" x="39"/>
        <item m="1" x="40"/>
        <item m="1" x="41"/>
        <item m="1" x="42"/>
        <item m="1" x="43"/>
        <item m="1" x="25"/>
        <item m="1" x="44"/>
        <item m="1" x="45"/>
        <item m="1" x="46"/>
        <item m="1" x="47"/>
        <item m="1" x="48"/>
        <item m="1" x="49"/>
        <item m="1" x="50"/>
        <item m="1" x="51"/>
        <item m="1" x="52"/>
        <item m="1" x="53"/>
        <item m="1" x="34"/>
        <item m="1" x="33"/>
        <item m="1" x="32"/>
        <item m="1" x="31"/>
        <item m="1" x="26"/>
        <item m="1" x="27"/>
        <item m="1" x="28"/>
        <item m="1" x="29"/>
        <item m="1" x="30"/>
        <item h="1" m="1" x="24"/>
        <item h="1" m="1" x="23"/>
        <item h="1" m="1" x="21"/>
        <item h="1" m="1" x="22"/>
        <item h="1" m="1" x="20"/>
        <item h="1" m="1" x="19"/>
        <item h="1" m="1" x="18"/>
        <item h="1" m="1" x="17"/>
        <item m="1" x="15"/>
        <item m="1" x="16"/>
        <item h="1" m="1" x="11"/>
        <item t="default"/>
      </items>
    </pivotField>
    <pivotField axis="axisPage" compact="0" outline="0" multipleItemSelectionAllowed="1" showAll="0">
      <items count="5">
        <item m="1" x="3"/>
        <item x="1"/>
        <item x="2"/>
        <item x="0"/>
        <item t="default"/>
      </items>
    </pivotField>
    <pivotField compact="0" outline="0" showAll="0"/>
    <pivotField compact="0" outline="0" showAll="0"/>
    <pivotField axis="axisPage" compact="0" outline="0" multipleItemSelectionAllowed="1" showAll="0">
      <items count="4">
        <item x="1"/>
        <item x="0"/>
        <item h="1" m="1" x="2"/>
        <item t="default"/>
      </items>
    </pivotField>
    <pivotField compact="0" outline="0" showAll="0"/>
    <pivotField axis="axisPage" compact="0" outline="0" multipleItemSelectionAllowed="1" showAll="0">
      <items count="13">
        <item h="1" x="0"/>
        <item x="2"/>
        <item h="1" m="1" x="8"/>
        <item h="1" x="1"/>
        <item h="1" m="1" x="9"/>
        <item h="1" m="1" x="10"/>
        <item h="1" m="1" x="11"/>
        <item h="1" m="1" x="7"/>
        <item h="1" m="1" x="6"/>
        <item h="1" m="1" x="5"/>
        <item h="1" m="1" x="4"/>
        <item h="1" m="1" x="3"/>
        <item t="default"/>
      </items>
    </pivotField>
    <pivotField compact="0" outline="0" showAll="0"/>
    <pivotField axis="axisPage" compact="0" outline="0" multipleItemSelectionAllowed="1" showAll="0">
      <items count="13">
        <item h="1" m="1" x="9"/>
        <item x="0"/>
        <item h="1" x="4"/>
        <item h="1" x="5"/>
        <item h="1" x="7"/>
        <item h="1" x="3"/>
        <item h="1" x="8"/>
        <item h="1" x="2"/>
        <item h="1" x="1"/>
        <item h="1" x="6"/>
        <item h="1" m="1" x="11"/>
        <item h="1" m="1" x="10"/>
        <item t="default"/>
      </items>
    </pivotField>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2" outline="0" showAll="0"/>
    <pivotField compact="0" numFmtId="1" outline="0" showAll="0"/>
    <pivotField compact="0" outline="0" showAll="0"/>
  </pivotFields>
  <rowFields count="1">
    <field x="8"/>
  </rowFields>
  <rowItems count="2">
    <i>
      <x v="91"/>
    </i>
    <i t="grand">
      <x/>
    </i>
  </rowItems>
  <colFields count="1">
    <field x="-2"/>
  </colFields>
  <colItems count="2">
    <i>
      <x/>
    </i>
    <i i="1">
      <x v="1"/>
    </i>
  </colItems>
  <pageFields count="10">
    <pageField fld="36" hier="-1"/>
    <pageField fld="6" hier="-1"/>
    <pageField fld="40" hier="-1"/>
    <pageField fld="2" hier="-1"/>
    <pageField fld="32" hier="-1"/>
    <pageField fld="31" hier="-1"/>
    <pageField fld="38" hier="-1"/>
    <pageField fld="27" hier="-1"/>
    <pageField fld="30" hier="-1"/>
    <pageField fld="33" hier="-1"/>
  </pageFields>
  <dataFields count="2">
    <dataField name="Promedio de LTD2" fld="28" subtotal="average" baseField="8" baseItem="35"/>
    <dataField name="Cuenta de Matricula Vehículo" fld="3" subtotal="count" baseField="8" baseItem="16"/>
  </dataFields>
  <formats count="10">
    <format dxfId="3409">
      <pivotArea field="30" type="button" dataOnly="0" labelOnly="1" outline="0" axis="axisPage" fieldPosition="8"/>
    </format>
    <format dxfId="3408">
      <pivotArea field="-2" type="button" dataOnly="0" labelOnly="1" outline="0" axis="axisCol" fieldPosition="0"/>
    </format>
    <format dxfId="3407">
      <pivotArea dataOnly="0" labelOnly="1" fieldPosition="0">
        <references count="1">
          <reference field="31" count="1">
            <x v="1"/>
          </reference>
        </references>
      </pivotArea>
    </format>
    <format dxfId="3406">
      <pivotArea field="32" dataOnly="0" outline="0" axis="axisPage" fieldPosition="4">
        <references count="1">
          <reference field="32" count="1" selected="0">
            <x v="3"/>
          </reference>
        </references>
      </pivotArea>
    </format>
    <format dxfId="3405">
      <pivotArea dataOnly="0" outline="0" fieldPosition="0">
        <references count="1">
          <reference field="31" count="0"/>
        </references>
      </pivotArea>
    </format>
    <format dxfId="3404">
      <pivotArea dataOnly="0" grandCol="1" outline="0" fieldPosition="0"/>
    </format>
    <format dxfId="3403">
      <pivotArea dataOnly="0" labelOnly="1" outline="0" fieldPosition="0">
        <references count="1">
          <reference field="31" count="0"/>
        </references>
      </pivotArea>
    </format>
    <format dxfId="3402">
      <pivotArea dataOnly="0" labelOnly="1" outline="0" fieldPosition="0">
        <references count="1">
          <reference field="31" count="0"/>
        </references>
      </pivotArea>
    </format>
    <format dxfId="3401">
      <pivotArea dataOnly="0" outline="0" fieldPosition="0">
        <references count="1">
          <reference field="4294967294" count="1">
            <x v="1"/>
          </reference>
        </references>
      </pivotArea>
    </format>
    <format dxfId="3400">
      <pivotArea dataOnly="0" labelOnly="1" outline="0" fieldPosition="0">
        <references count="2">
          <reference field="4294967294" count="1">
            <x v="1"/>
          </reference>
          <reference field="38" count="0" selected="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4334663-A472-4898-AAEC-D6F0AA700A87}" name="TOTAL_CAMIONES_CE_CP" cacheId="178" applyNumberFormats="0" applyBorderFormats="0" applyFontFormats="0" applyPatternFormats="0" applyAlignmentFormats="0" applyWidthHeightFormats="1" dataCaption="Values" updatedVersion="8" minRefreshableVersion="3" useAutoFormatting="1" colGrandTotals="0" itemPrintTitles="1" createdVersion="8" indent="0" compact="0" compactData="0" multipleFieldFilters="0">
  <location ref="AH147:AJ156" firstHeaderRow="1" firstDataRow="3" firstDataCol="1" rowPageCount="11" colPageCount="1"/>
  <pivotFields count="54">
    <pivotField compact="0" outline="0" multipleItemSelectionAllowed="1" showAll="0"/>
    <pivotField compact="0" outline="0" showAll="0"/>
    <pivotField axis="axisPage" compact="0" outline="0" multipleItemSelectionAllowed="1" showAll="0">
      <items count="6">
        <item m="1" x="2"/>
        <item h="1" m="1" x="4"/>
        <item h="1" m="1" x="3"/>
        <item x="0"/>
        <item h="1" x="1"/>
        <item t="default"/>
      </items>
    </pivotField>
    <pivotField dataField="1" compact="0" outline="0" showAll="0"/>
    <pivotField compact="0" outline="0" showAll="0"/>
    <pivotField compact="0" numFmtId="14" outline="0" showAll="0"/>
    <pivotField compact="0" outline="0" showAll="0"/>
    <pivotField compact="0" outline="0" showAll="0"/>
    <pivotField axis="axisPage" compact="0" outline="0" multipleItemSelectionAllowed="1" showAll="0">
      <items count="95">
        <item x="24"/>
        <item x="23"/>
        <item x="31"/>
        <item x="30"/>
        <item m="1" x="85"/>
        <item x="32"/>
        <item x="34"/>
        <item x="19"/>
        <item x="41"/>
        <item x="42"/>
        <item m="1" x="87"/>
        <item x="48"/>
        <item x="28"/>
        <item x="53"/>
        <item x="52"/>
        <item x="40"/>
        <item x="6"/>
        <item x="43"/>
        <item x="13"/>
        <item x="26"/>
        <item m="1" x="92"/>
        <item m="1" x="78"/>
        <item x="5"/>
        <item x="3"/>
        <item x="39"/>
        <item m="1" x="74"/>
        <item m="1" x="81"/>
        <item x="47"/>
        <item m="1" x="91"/>
        <item x="36"/>
        <item x="10"/>
        <item m="1" x="72"/>
        <item x="46"/>
        <item x="37"/>
        <item m="1" x="88"/>
        <item x="15"/>
        <item m="1" x="86"/>
        <item x="4"/>
        <item m="1" x="80"/>
        <item m="1" x="82"/>
        <item m="1" x="93"/>
        <item m="1" x="90"/>
        <item x="8"/>
        <item m="1" x="65"/>
        <item x="57"/>
        <item x="56"/>
        <item x="11"/>
        <item x="54"/>
        <item x="14"/>
        <item x="17"/>
        <item x="35"/>
        <item x="25"/>
        <item x="22"/>
        <item x="61"/>
        <item x="18"/>
        <item m="1" x="79"/>
        <item m="1" x="64"/>
        <item m="1" x="63"/>
        <item m="1" x="66"/>
        <item x="44"/>
        <item x="29"/>
        <item x="21"/>
        <item x="20"/>
        <item x="60"/>
        <item m="1" x="75"/>
        <item m="1" x="76"/>
        <item m="1" x="71"/>
        <item x="16"/>
        <item m="1" x="62"/>
        <item m="1" x="89"/>
        <item m="1" x="83"/>
        <item x="27"/>
        <item x="0"/>
        <item x="45"/>
        <item m="1" x="84"/>
        <item x="38"/>
        <item m="1" x="70"/>
        <item m="1" x="77"/>
        <item x="2"/>
        <item x="50"/>
        <item m="1" x="67"/>
        <item x="51"/>
        <item m="1" x="73"/>
        <item x="55"/>
        <item x="7"/>
        <item x="12"/>
        <item x="33"/>
        <item x="49"/>
        <item m="1" x="68"/>
        <item m="1" x="69"/>
        <item x="1"/>
        <item x="9"/>
        <item x="58"/>
        <item x="59"/>
        <item t="default"/>
      </items>
    </pivotField>
    <pivotField compact="0" outline="0" showAll="0"/>
    <pivotField axis="axisPage" compact="0" outline="0" multipleItemSelectionAllowed="1" showAll="0" defaultSubtotal="0">
      <items count="31">
        <item x="18"/>
        <item x="22"/>
        <item x="24"/>
        <item x="25"/>
        <item x="23"/>
        <item x="26"/>
        <item x="1"/>
        <item x="2"/>
        <item x="0"/>
        <item x="4"/>
        <item x="6"/>
        <item x="7"/>
        <item x="5"/>
        <item x="8"/>
        <item x="9"/>
        <item x="10"/>
        <item x="11"/>
        <item x="14"/>
        <item x="16"/>
        <item x="15"/>
        <item x="20"/>
        <item x="3"/>
        <item x="12"/>
        <item x="17"/>
        <item x="13"/>
        <item x="19"/>
        <item x="21"/>
        <item x="27"/>
        <item x="28"/>
        <item x="29"/>
        <item x="30"/>
      </items>
    </pivotField>
    <pivotField axis="axisPage" compact="0" outline="0" showAll="0">
      <items count="25">
        <item m="1" x="1"/>
        <item m="1" x="6"/>
        <item m="1" x="23"/>
        <item m="1" x="19"/>
        <item m="1" x="16"/>
        <item m="1" x="4"/>
        <item m="1" x="7"/>
        <item m="1" x="2"/>
        <item m="1" x="15"/>
        <item x="0"/>
        <item m="1" x="22"/>
        <item m="1" x="18"/>
        <item m="1" x="21"/>
        <item m="1" x="11"/>
        <item m="1" x="12"/>
        <item m="1" x="13"/>
        <item m="1" x="20"/>
        <item m="1" x="17"/>
        <item m="1" x="14"/>
        <item m="1" x="8"/>
        <item m="1" x="3"/>
        <item m="1" x="10"/>
        <item m="1" x="9"/>
        <item m="1" x="5"/>
        <item t="default"/>
      </items>
    </pivotField>
    <pivotField compact="0" numFmtId="14" outline="0" showAll="0"/>
    <pivotField compact="0" numFmtId="164" outline="0" showAll="0"/>
    <pivotField compact="0" numFmtId="14" outline="0" showAll="0"/>
    <pivotField compact="0" outline="0" showAll="0"/>
    <pivotField compact="0" numFmtId="14" outline="0" showAll="0"/>
    <pivotField compact="0" numFmtId="164" outline="0" showAll="0"/>
    <pivotField compact="0" outline="0" showAll="0"/>
    <pivotField axis="axisPage" compact="0" outline="0" multipleItemSelectionAllowed="1" showAll="0">
      <items count="109">
        <item m="1" x="89"/>
        <item x="4"/>
        <item m="1" x="52"/>
        <item m="1" x="53"/>
        <item m="1" x="47"/>
        <item x="26"/>
        <item m="1" x="48"/>
        <item x="2"/>
        <item x="0"/>
        <item x="29"/>
        <item x="5"/>
        <item m="1" x="66"/>
        <item x="11"/>
        <item m="1" x="70"/>
        <item x="7"/>
        <item x="1"/>
        <item x="8"/>
        <item m="1" x="76"/>
        <item m="1" x="72"/>
        <item m="1" x="50"/>
        <item m="1" x="51"/>
        <item m="1" x="78"/>
        <item x="40"/>
        <item m="1" x="93"/>
        <item m="1" x="74"/>
        <item x="19"/>
        <item x="18"/>
        <item x="21"/>
        <item x="22"/>
        <item m="1" x="98"/>
        <item x="33"/>
        <item x="25"/>
        <item x="23"/>
        <item x="24"/>
        <item x="36"/>
        <item m="1" x="64"/>
        <item x="39"/>
        <item x="41"/>
        <item m="1" x="60"/>
        <item x="14"/>
        <item m="1" x="101"/>
        <item x="13"/>
        <item m="1" x="92"/>
        <item m="1" x="104"/>
        <item m="1" x="83"/>
        <item x="12"/>
        <item m="1" x="95"/>
        <item m="1" x="97"/>
        <item m="1" x="99"/>
        <item m="1" x="94"/>
        <item m="1" x="91"/>
        <item m="1" x="102"/>
        <item m="1" x="63"/>
        <item m="1" x="79"/>
        <item x="20"/>
        <item x="10"/>
        <item x="9"/>
        <item m="1" x="61"/>
        <item m="1" x="103"/>
        <item x="28"/>
        <item h="1" m="1" x="73"/>
        <item h="1" m="1" x="84"/>
        <item m="1" x="80"/>
        <item m="1" x="59"/>
        <item h="1" m="1" x="96"/>
        <item x="30"/>
        <item h="1" m="1" x="105"/>
        <item x="6"/>
        <item h="1" m="1" x="107"/>
        <item h="1" m="1" x="100"/>
        <item m="1" x="49"/>
        <item x="34"/>
        <item m="1" x="88"/>
        <item m="1" x="65"/>
        <item x="3"/>
        <item m="1" x="87"/>
        <item m="1" x="46"/>
        <item m="1" x="81"/>
        <item m="1" x="90"/>
        <item m="1" x="57"/>
        <item x="17"/>
        <item x="15"/>
        <item h="1" m="1" x="62"/>
        <item h="1" m="1" x="106"/>
        <item x="37"/>
        <item h="1" x="16"/>
        <item m="1" x="54"/>
        <item m="1" x="43"/>
        <item x="27"/>
        <item h="1" m="1" x="82"/>
        <item m="1" x="56"/>
        <item h="1" m="1" x="85"/>
        <item h="1" m="1" x="86"/>
        <item h="1" m="1" x="45"/>
        <item m="1" x="42"/>
        <item x="31"/>
        <item h="1" m="1" x="67"/>
        <item h="1" m="1" x="68"/>
        <item h="1" m="1" x="69"/>
        <item h="1" m="1" x="58"/>
        <item h="1" m="1" x="71"/>
        <item h="1" m="1" x="75"/>
        <item h="1" m="1" x="77"/>
        <item m="1" x="55"/>
        <item h="1" x="35"/>
        <item h="1" m="1" x="44"/>
        <item h="1" x="38"/>
        <item h="1" x="3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5">
        <item h="1" m="1" x="3"/>
        <item x="2"/>
        <item x="1"/>
        <item h="1" x="0"/>
        <item t="default"/>
      </items>
    </pivotField>
    <pivotField name="LTD2" dataField="1" compact="0" numFmtId="164" outline="0" showAll="0"/>
    <pivotField compact="0" numFmtId="164" outline="0" showAll="0"/>
    <pivotField axis="axisRow" compact="0" outline="0" showAll="0">
      <items count="25">
        <item m="1" x="21"/>
        <item m="1" x="22"/>
        <item m="1" x="23"/>
        <item x="18"/>
        <item x="17"/>
        <item x="0"/>
        <item x="1"/>
        <item x="2"/>
        <item x="3"/>
        <item x="4"/>
        <item x="5"/>
        <item x="9"/>
        <item x="13"/>
        <item x="6"/>
        <item x="14"/>
        <item x="10"/>
        <item x="7"/>
        <item x="11"/>
        <item x="8"/>
        <item x="12"/>
        <item x="15"/>
        <item x="16"/>
        <item x="20"/>
        <item x="19"/>
        <item t="default"/>
      </items>
    </pivotField>
    <pivotField axis="axisPage" compact="0" outline="0" multipleItemSelectionAllowed="1" showAll="0" sortType="ascending">
      <items count="33">
        <item h="1" m="1" x="31"/>
        <item h="1" x="21"/>
        <item h="1" x="25"/>
        <item h="1" x="6"/>
        <item h="1" x="7"/>
        <item h="1" x="8"/>
        <item h="1" x="9"/>
        <item h="1" x="10"/>
        <item h="1" x="24"/>
        <item h="1" x="26"/>
        <item h="1" x="11"/>
        <item h="1" x="12"/>
        <item h="1" x="13"/>
        <item h="1" x="14"/>
        <item h="1" x="15"/>
        <item h="1" x="0"/>
        <item h="1" x="27"/>
        <item h="1" x="16"/>
        <item h="1" x="17"/>
        <item h="1" x="18"/>
        <item h="1" x="19"/>
        <item h="1" x="20"/>
        <item h="1" x="22"/>
        <item x="23"/>
        <item h="1" x="1"/>
        <item h="1" x="2"/>
        <item h="1" x="3"/>
        <item h="1" x="4"/>
        <item h="1" x="5"/>
        <item h="1" m="1" x="28"/>
        <item h="1" m="1" x="29"/>
        <item h="1" m="1" x="30"/>
        <item t="default"/>
      </items>
    </pivotField>
    <pivotField axis="axisPage" compact="0" outline="0" multipleItemSelectionAllowed="1" showAll="0">
      <items count="55">
        <item x="1"/>
        <item x="2"/>
        <item x="3"/>
        <item x="4"/>
        <item x="6"/>
        <item x="5"/>
        <item m="1" x="35"/>
        <item m="1" x="36"/>
        <item m="1" x="37"/>
        <item m="1" x="38"/>
        <item m="1" x="13"/>
        <item m="1" x="14"/>
        <item h="1" m="1" x="12"/>
        <item x="0"/>
        <item m="1" x="8"/>
        <item m="1" x="9"/>
        <item x="7"/>
        <item m="1" x="10"/>
        <item m="1" x="39"/>
        <item m="1" x="40"/>
        <item m="1" x="41"/>
        <item m="1" x="42"/>
        <item m="1" x="43"/>
        <item m="1" x="25"/>
        <item m="1" x="44"/>
        <item m="1" x="45"/>
        <item m="1" x="46"/>
        <item m="1" x="47"/>
        <item m="1" x="48"/>
        <item m="1" x="49"/>
        <item m="1" x="50"/>
        <item m="1" x="51"/>
        <item m="1" x="52"/>
        <item m="1" x="53"/>
        <item m="1" x="34"/>
        <item m="1" x="33"/>
        <item m="1" x="32"/>
        <item m="1" x="31"/>
        <item m="1" x="26"/>
        <item m="1" x="27"/>
        <item m="1" x="28"/>
        <item m="1" x="29"/>
        <item m="1" x="30"/>
        <item m="1" x="24"/>
        <item h="1" m="1" x="23"/>
        <item h="1" m="1" x="21"/>
        <item h="1" m="1" x="22"/>
        <item h="1" m="1" x="20"/>
        <item h="1" m="1" x="19"/>
        <item h="1" m="1" x="18"/>
        <item h="1" m="1" x="17"/>
        <item m="1" x="15"/>
        <item m="1" x="16"/>
        <item m="1" x="11"/>
        <item t="default"/>
      </items>
    </pivotField>
    <pivotField axis="axisPage" compact="0" outline="0" multipleItemSelectionAllowed="1" showAll="0">
      <items count="5">
        <item m="1" x="3"/>
        <item x="1"/>
        <item x="2"/>
        <item x="0"/>
        <item t="default"/>
      </items>
    </pivotField>
    <pivotField compact="0" outline="0" showAll="0"/>
    <pivotField compact="0" outline="0" showAll="0"/>
    <pivotField axis="axisPage" compact="0" outline="0" multipleItemSelectionAllowed="1" showAll="0">
      <items count="4">
        <item h="1" x="1"/>
        <item x="0"/>
        <item h="1" m="1" x="2"/>
        <item t="default"/>
      </items>
    </pivotField>
    <pivotField compact="0" outline="0" showAll="0"/>
    <pivotField axis="axisCol" compact="0" outline="0" multipleItemSelectionAllowed="1" showAll="0">
      <items count="13">
        <item h="1" x="0"/>
        <item x="2"/>
        <item h="1" m="1" x="8"/>
        <item h="1" x="1"/>
        <item h="1" m="1" x="9"/>
        <item h="1" m="1" x="10"/>
        <item h="1" m="1" x="11"/>
        <item h="1" m="1" x="7"/>
        <item h="1" m="1" x="6"/>
        <item h="1" m="1" x="5"/>
        <item h="1" m="1" x="4"/>
        <item h="1" m="1" x="3"/>
        <item t="default"/>
      </items>
    </pivotField>
    <pivotField compact="0" outline="0" showAll="0"/>
    <pivotField axis="axisPage" compact="0" outline="0" multipleItemSelectionAllowed="1" showAll="0">
      <items count="13">
        <item h="1" m="1" x="9"/>
        <item x="0"/>
        <item h="1" x="4"/>
        <item h="1" x="5"/>
        <item h="1" x="7"/>
        <item h="1" x="3"/>
        <item h="1" x="8"/>
        <item h="1" x="2"/>
        <item h="1" x="1"/>
        <item h="1" x="6"/>
        <item h="1" m="1" x="11"/>
        <item h="1" m="1" x="10"/>
        <item t="default"/>
      </items>
    </pivotField>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2" outline="0" showAll="0"/>
    <pivotField compact="0" numFmtId="1" outline="0" showAll="0"/>
    <pivotField compact="0" outline="0" showAll="0"/>
  </pivotFields>
  <rowFields count="1">
    <field x="30"/>
  </rowFields>
  <rowItems count="7">
    <i>
      <x v="5"/>
    </i>
    <i>
      <x v="7"/>
    </i>
    <i>
      <x v="8"/>
    </i>
    <i>
      <x v="9"/>
    </i>
    <i>
      <x v="10"/>
    </i>
    <i>
      <x v="12"/>
    </i>
    <i t="grand">
      <x/>
    </i>
  </rowItems>
  <colFields count="2">
    <field x="38"/>
    <field x="-2"/>
  </colFields>
  <colItems count="2">
    <i>
      <x v="1"/>
      <x/>
    </i>
    <i r="1" i="1">
      <x v="1"/>
    </i>
  </colItems>
  <pageFields count="11">
    <pageField fld="40" hier="-1"/>
    <pageField fld="36" hier="-1"/>
    <pageField fld="2" hier="-1"/>
    <pageField fld="32" hier="-1"/>
    <pageField fld="27" hier="-1"/>
    <pageField fld="33" hier="-1"/>
    <pageField fld="19" hier="-1"/>
    <pageField fld="31" hier="-1"/>
    <pageField fld="10" hier="-1"/>
    <pageField fld="8" hier="-1"/>
    <pageField fld="11" hier="-1"/>
  </pageFields>
  <dataFields count="2">
    <dataField name="Promedio de LTD2" fld="28" subtotal="average" baseField="30" baseItem="6"/>
    <dataField name="Cuenta de Matricula Vehículo" fld="3" subtotal="count" baseField="8" baseItem="16"/>
  </dataFields>
  <formats count="10">
    <format dxfId="3419">
      <pivotArea field="30" type="button" dataOnly="0" labelOnly="1" outline="0" axis="axisRow" fieldPosition="0"/>
    </format>
    <format dxfId="3418">
      <pivotArea field="-2" type="button" dataOnly="0" labelOnly="1" outline="0" axis="axisCol" fieldPosition="1"/>
    </format>
    <format dxfId="3417">
      <pivotArea dataOnly="0" labelOnly="1" fieldPosition="0">
        <references count="1">
          <reference field="31" count="1">
            <x v="1"/>
          </reference>
        </references>
      </pivotArea>
    </format>
    <format dxfId="3416">
      <pivotArea field="32" dataOnly="0" outline="0" axis="axisPage" fieldPosition="3">
        <references count="1">
          <reference field="32" count="1" selected="0">
            <x v="3"/>
          </reference>
        </references>
      </pivotArea>
    </format>
    <format dxfId="3415">
      <pivotArea dataOnly="0" outline="0" fieldPosition="0">
        <references count="1">
          <reference field="31" count="0"/>
        </references>
      </pivotArea>
    </format>
    <format dxfId="3414">
      <pivotArea dataOnly="0" grandCol="1" outline="0" fieldPosition="0"/>
    </format>
    <format dxfId="3413">
      <pivotArea dataOnly="0" labelOnly="1" outline="0" fieldPosition="0">
        <references count="1">
          <reference field="31" count="0"/>
        </references>
      </pivotArea>
    </format>
    <format dxfId="3412">
      <pivotArea dataOnly="0" labelOnly="1" outline="0" fieldPosition="0">
        <references count="1">
          <reference field="31" count="0"/>
        </references>
      </pivotArea>
    </format>
    <format dxfId="3411">
      <pivotArea dataOnly="0" outline="0" fieldPosition="0">
        <references count="1">
          <reference field="4294967294" count="1">
            <x v="1"/>
          </reference>
        </references>
      </pivotArea>
    </format>
    <format dxfId="3410">
      <pivotArea dataOnly="0" labelOnly="1" outline="0" fieldPosition="0">
        <references count="2">
          <reference field="4294967294" count="1">
            <x v="1"/>
          </reference>
          <reference field="38" count="0" selected="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3E15C8A-7F79-4200-A6AD-C1A750F38DE7}" name="TOTAL_CALIDAD_CE" cacheId="178" applyNumberFormats="0" applyBorderFormats="0" applyFontFormats="0" applyPatternFormats="0" applyAlignmentFormats="0" applyWidthHeightFormats="1" dataCaption="Values" updatedVersion="8" minRefreshableVersion="3" useAutoFormatting="1" colGrandTotals="0" itemPrintTitles="1" createdVersion="8" indent="0" compact="0" compactData="0" multipleFieldFilters="0">
  <location ref="AH91:AJ93" firstHeaderRow="0" firstDataRow="1" firstDataCol="1" rowPageCount="13" colPageCount="1"/>
  <pivotFields count="54">
    <pivotField compact="0" outline="0" multipleItemSelectionAllowed="1" showAll="0"/>
    <pivotField compact="0" outline="0" showAll="0"/>
    <pivotField axis="axisPage" compact="0" outline="0" multipleItemSelectionAllowed="1" showAll="0">
      <items count="6">
        <item m="1" x="2"/>
        <item h="1" m="1" x="4"/>
        <item h="1" m="1" x="3"/>
        <item x="0"/>
        <item h="1" x="1"/>
        <item t="default"/>
      </items>
    </pivotField>
    <pivotField dataField="1" compact="0" outline="0" showAll="0"/>
    <pivotField compact="0" outline="0" showAll="0"/>
    <pivotField compact="0" numFmtId="14" outline="0" showAll="0"/>
    <pivotField axis="axisPage" compact="0" outline="0" multipleItemSelectionAllowed="1" showAll="0">
      <items count="18">
        <item m="1" x="12"/>
        <item x="1"/>
        <item m="1" x="10"/>
        <item m="1" x="15"/>
        <item x="7"/>
        <item m="1" x="14"/>
        <item m="1" x="13"/>
        <item x="6"/>
        <item m="1" x="11"/>
        <item x="0"/>
        <item x="4"/>
        <item m="1" x="16"/>
        <item x="5"/>
        <item x="8"/>
        <item x="3"/>
        <item x="9"/>
        <item x="2"/>
        <item t="default"/>
      </items>
    </pivotField>
    <pivotField compact="0" outline="0" showAll="0"/>
    <pivotField axis="axisRow" compact="0" outline="0" showAll="0" sortType="descending">
      <items count="95">
        <item x="24"/>
        <item x="23"/>
        <item x="31"/>
        <item x="30"/>
        <item m="1" x="85"/>
        <item x="32"/>
        <item x="34"/>
        <item x="19"/>
        <item x="41"/>
        <item x="42"/>
        <item m="1" x="87"/>
        <item x="48"/>
        <item x="28"/>
        <item x="53"/>
        <item x="52"/>
        <item x="40"/>
        <item sd="0" x="6"/>
        <item x="43"/>
        <item x="13"/>
        <item x="26"/>
        <item m="1" x="92"/>
        <item m="1" x="78"/>
        <item x="5"/>
        <item x="39"/>
        <item m="1" x="74"/>
        <item m="1" x="81"/>
        <item x="47"/>
        <item m="1" x="91"/>
        <item x="36"/>
        <item x="10"/>
        <item m="1" x="72"/>
        <item x="46"/>
        <item x="37"/>
        <item m="1" x="88"/>
        <item sd="0" x="15"/>
        <item sd="0" m="1" x="86"/>
        <item sd="0" x="4"/>
        <item m="1" x="80"/>
        <item m="1" x="82"/>
        <item m="1" x="93"/>
        <item m="1" x="90"/>
        <item x="8"/>
        <item m="1" x="65"/>
        <item x="57"/>
        <item x="56"/>
        <item x="11"/>
        <item x="54"/>
        <item x="14"/>
        <item x="17"/>
        <item x="35"/>
        <item x="25"/>
        <item x="22"/>
        <item x="61"/>
        <item x="18"/>
        <item m="1" x="79"/>
        <item m="1" x="64"/>
        <item m="1" x="63"/>
        <item m="1" x="66"/>
        <item x="44"/>
        <item x="29"/>
        <item x="21"/>
        <item x="20"/>
        <item x="60"/>
        <item m="1" x="75"/>
        <item m="1" x="76"/>
        <item x="3"/>
        <item m="1" x="71"/>
        <item x="16"/>
        <item m="1" x="62"/>
        <item m="1" x="89"/>
        <item m="1" x="83"/>
        <item x="27"/>
        <item x="0"/>
        <item x="45"/>
        <item m="1" x="84"/>
        <item x="38"/>
        <item m="1" x="70"/>
        <item m="1" x="77"/>
        <item x="2"/>
        <item x="50"/>
        <item m="1" x="67"/>
        <item x="51"/>
        <item m="1" x="73"/>
        <item x="55"/>
        <item x="7"/>
        <item x="12"/>
        <item x="33"/>
        <item x="49"/>
        <item m="1" x="68"/>
        <item m="1" x="69"/>
        <item x="1"/>
        <item x="9"/>
        <item x="58"/>
        <item x="59"/>
        <item t="default"/>
      </items>
      <autoSortScope>
        <pivotArea dataOnly="0" outline="0" fieldPosition="0">
          <references count="1">
            <reference field="4294967294" count="1" selected="0">
              <x v="1"/>
            </reference>
          </references>
        </pivotArea>
      </autoSortScope>
    </pivotField>
    <pivotField compact="0" outline="0" showAll="0"/>
    <pivotField axis="axisPage" compact="0" outline="0" multipleItemSelectionAllowed="1" showAll="0" defaultSubtotal="0">
      <items count="31">
        <item x="18"/>
        <item x="22"/>
        <item x="24"/>
        <item x="25"/>
        <item x="23"/>
        <item x="26"/>
        <item x="1"/>
        <item x="2"/>
        <item x="0"/>
        <item x="4"/>
        <item x="6"/>
        <item x="7"/>
        <item x="5"/>
        <item x="8"/>
        <item x="9"/>
        <item x="10"/>
        <item x="11"/>
        <item x="14"/>
        <item x="16"/>
        <item x="15"/>
        <item x="20"/>
        <item x="3"/>
        <item x="12"/>
        <item x="17"/>
        <item x="13"/>
        <item x="19"/>
        <item x="21"/>
        <item x="27"/>
        <item x="28"/>
        <item x="29"/>
        <item x="30"/>
      </items>
    </pivotField>
    <pivotField axis="axisPage" compact="0" outline="0" multipleItemSelectionAllowed="1" showAll="0">
      <items count="25">
        <item m="1" x="1"/>
        <item m="1" x="6"/>
        <item m="1" x="23"/>
        <item m="1" x="19"/>
        <item m="1" x="16"/>
        <item m="1" x="4"/>
        <item m="1" x="7"/>
        <item m="1" x="2"/>
        <item m="1" x="15"/>
        <item x="0"/>
        <item m="1" x="22"/>
        <item m="1" x="18"/>
        <item m="1" x="21"/>
        <item m="1" x="11"/>
        <item m="1" x="12"/>
        <item m="1" x="13"/>
        <item m="1" x="20"/>
        <item m="1" x="17"/>
        <item m="1" x="14"/>
        <item m="1" x="8"/>
        <item m="1" x="3"/>
        <item m="1" x="10"/>
        <item m="1" x="9"/>
        <item m="1" x="5"/>
        <item t="default"/>
      </items>
    </pivotField>
    <pivotField compact="0" numFmtId="14" outline="0" showAll="0"/>
    <pivotField compact="0" numFmtId="164" outline="0" showAll="0"/>
    <pivotField compact="0" numFmtId="14" outline="0" showAll="0"/>
    <pivotField compact="0" outline="0" showAll="0"/>
    <pivotField compact="0" numFmtId="14" outline="0" showAll="0"/>
    <pivotField compact="0" numFmtId="164" outline="0" showAll="0"/>
    <pivotField compact="0" outline="0" showAll="0"/>
    <pivotField axis="axisPage" compact="0" outline="0" multipleItemSelectionAllowed="1" showAll="0">
      <items count="109">
        <item m="1" x="89"/>
        <item x="4"/>
        <item m="1" x="52"/>
        <item m="1" x="53"/>
        <item m="1" x="47"/>
        <item x="26"/>
        <item m="1" x="48"/>
        <item x="2"/>
        <item x="0"/>
        <item x="29"/>
        <item x="5"/>
        <item m="1" x="66"/>
        <item x="11"/>
        <item m="1" x="70"/>
        <item x="7"/>
        <item x="1"/>
        <item x="8"/>
        <item m="1" x="76"/>
        <item m="1" x="72"/>
        <item m="1" x="50"/>
        <item m="1" x="51"/>
        <item m="1" x="78"/>
        <item x="40"/>
        <item m="1" x="93"/>
        <item m="1" x="74"/>
        <item x="19"/>
        <item x="18"/>
        <item x="21"/>
        <item x="22"/>
        <item m="1" x="98"/>
        <item x="33"/>
        <item x="25"/>
        <item x="23"/>
        <item x="24"/>
        <item x="36"/>
        <item m="1" x="64"/>
        <item x="39"/>
        <item x="41"/>
        <item m="1" x="60"/>
        <item x="14"/>
        <item m="1" x="101"/>
        <item x="13"/>
        <item m="1" x="92"/>
        <item m="1" x="104"/>
        <item m="1" x="83"/>
        <item x="12"/>
        <item m="1" x="95"/>
        <item m="1" x="97"/>
        <item m="1" x="99"/>
        <item m="1" x="94"/>
        <item m="1" x="91"/>
        <item m="1" x="102"/>
        <item m="1" x="63"/>
        <item m="1" x="79"/>
        <item x="20"/>
        <item x="10"/>
        <item x="9"/>
        <item m="1" x="61"/>
        <item m="1" x="103"/>
        <item x="28"/>
        <item h="1" m="1" x="73"/>
        <item h="1" m="1" x="84"/>
        <item m="1" x="80"/>
        <item m="1" x="59"/>
        <item h="1" m="1" x="96"/>
        <item x="30"/>
        <item h="1" m="1" x="105"/>
        <item x="6"/>
        <item h="1" m="1" x="107"/>
        <item h="1" m="1" x="100"/>
        <item m="1" x="49"/>
        <item x="34"/>
        <item m="1" x="88"/>
        <item m="1" x="65"/>
        <item x="3"/>
        <item m="1" x="87"/>
        <item m="1" x="46"/>
        <item m="1" x="81"/>
        <item m="1" x="90"/>
        <item m="1" x="57"/>
        <item x="17"/>
        <item x="15"/>
        <item m="1" x="62"/>
        <item h="1" m="1" x="106"/>
        <item x="37"/>
        <item x="16"/>
        <item h="1" m="1" x="54"/>
        <item m="1" x="43"/>
        <item x="27"/>
        <item h="1" m="1" x="82"/>
        <item h="1" m="1" x="56"/>
        <item h="1" m="1" x="85"/>
        <item h="1" m="1" x="86"/>
        <item m="1" x="45"/>
        <item m="1" x="42"/>
        <item x="31"/>
        <item h="1" m="1" x="67"/>
        <item h="1" m="1" x="68"/>
        <item h="1" m="1" x="69"/>
        <item h="1" m="1" x="58"/>
        <item h="1" m="1" x="71"/>
        <item h="1" m="1" x="75"/>
        <item h="1" m="1" x="77"/>
        <item h="1" m="1" x="55"/>
        <item x="35"/>
        <item m="1" x="44"/>
        <item x="38"/>
        <item h="1" x="3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5">
        <item h="1" m="1" x="3"/>
        <item x="2"/>
        <item x="1"/>
        <item x="0"/>
        <item t="default"/>
      </items>
    </pivotField>
    <pivotField name="LTD2" dataField="1" compact="0" numFmtId="164" outline="0" showAll="0"/>
    <pivotField compact="0" numFmtId="164" outline="0" showAll="0"/>
    <pivotField axis="axisPage" compact="0" outline="0" showAll="0">
      <items count="25">
        <item m="1" x="21"/>
        <item m="1" x="22"/>
        <item m="1" x="23"/>
        <item x="18"/>
        <item x="17"/>
        <item x="0"/>
        <item x="1"/>
        <item x="2"/>
        <item x="3"/>
        <item x="4"/>
        <item x="5"/>
        <item x="9"/>
        <item x="13"/>
        <item x="6"/>
        <item x="14"/>
        <item x="10"/>
        <item x="7"/>
        <item x="11"/>
        <item x="8"/>
        <item x="12"/>
        <item x="15"/>
        <item x="16"/>
        <item x="20"/>
        <item x="19"/>
        <item t="default"/>
      </items>
    </pivotField>
    <pivotField axis="axisPage" compact="0" outline="0" multipleItemSelectionAllowed="1" showAll="0" sortType="ascending">
      <items count="33">
        <item h="1" m="1" x="31"/>
        <item h="1" x="21"/>
        <item h="1" x="25"/>
        <item h="1" x="6"/>
        <item h="1" x="7"/>
        <item h="1" x="8"/>
        <item h="1" x="9"/>
        <item h="1" x="10"/>
        <item h="1" x="24"/>
        <item h="1" x="26"/>
        <item h="1" x="11"/>
        <item h="1" x="12"/>
        <item h="1" x="13"/>
        <item h="1" x="14"/>
        <item h="1" x="15"/>
        <item h="1" x="0"/>
        <item h="1" x="27"/>
        <item h="1" x="16"/>
        <item h="1" x="17"/>
        <item h="1" x="18"/>
        <item h="1" x="19"/>
        <item h="1" x="20"/>
        <item h="1" x="22"/>
        <item x="23"/>
        <item h="1" x="1"/>
        <item h="1" x="2"/>
        <item h="1" x="3"/>
        <item h="1" x="4"/>
        <item h="1" x="5"/>
        <item h="1" m="1" x="28"/>
        <item h="1" m="1" x="29"/>
        <item h="1" m="1" x="30"/>
        <item t="default"/>
      </items>
    </pivotField>
    <pivotField axis="axisPage" compact="0" outline="0" multipleItemSelectionAllowed="1" showAll="0">
      <items count="55">
        <item x="1"/>
        <item x="2"/>
        <item x="3"/>
        <item x="4"/>
        <item x="6"/>
        <item x="5"/>
        <item m="1" x="35"/>
        <item m="1" x="36"/>
        <item m="1" x="37"/>
        <item m="1" x="38"/>
        <item m="1" x="13"/>
        <item m="1" x="14"/>
        <item h="1" m="1" x="12"/>
        <item x="0"/>
        <item m="1" x="8"/>
        <item m="1" x="9"/>
        <item x="7"/>
        <item m="1" x="10"/>
        <item m="1" x="39"/>
        <item m="1" x="40"/>
        <item m="1" x="41"/>
        <item m="1" x="42"/>
        <item m="1" x="43"/>
        <item m="1" x="25"/>
        <item m="1" x="44"/>
        <item m="1" x="45"/>
        <item m="1" x="46"/>
        <item m="1" x="47"/>
        <item m="1" x="48"/>
        <item m="1" x="49"/>
        <item m="1" x="50"/>
        <item m="1" x="51"/>
        <item m="1" x="52"/>
        <item m="1" x="53"/>
        <item m="1" x="34"/>
        <item m="1" x="33"/>
        <item m="1" x="32"/>
        <item m="1" x="31"/>
        <item m="1" x="26"/>
        <item m="1" x="27"/>
        <item m="1" x="28"/>
        <item m="1" x="29"/>
        <item m="1" x="30"/>
        <item h="1" m="1" x="24"/>
        <item h="1" m="1" x="23"/>
        <item h="1" m="1" x="21"/>
        <item h="1" m="1" x="22"/>
        <item h="1" m="1" x="20"/>
        <item h="1" m="1" x="19"/>
        <item h="1" m="1" x="18"/>
        <item h="1" m="1" x="17"/>
        <item m="1" x="15"/>
        <item m="1" x="16"/>
        <item h="1" m="1" x="11"/>
        <item t="default"/>
      </items>
    </pivotField>
    <pivotField axis="axisPage" compact="0" outline="0" multipleItemSelectionAllowed="1" showAll="0">
      <items count="5">
        <item m="1" x="3"/>
        <item x="1"/>
        <item x="2"/>
        <item x="0"/>
        <item t="default"/>
      </items>
    </pivotField>
    <pivotField compact="0" outline="0" showAll="0"/>
    <pivotField compact="0" outline="0" showAll="0"/>
    <pivotField axis="axisPage" compact="0" outline="0" multipleItemSelectionAllowed="1" showAll="0">
      <items count="4">
        <item h="1" x="1"/>
        <item x="0"/>
        <item h="1" m="1" x="2"/>
        <item t="default"/>
      </items>
    </pivotField>
    <pivotField compact="0" outline="0" showAll="0"/>
    <pivotField axis="axisPage" compact="0" outline="0" multipleItemSelectionAllowed="1" showAll="0">
      <items count="13">
        <item h="1" x="0"/>
        <item x="2"/>
        <item h="1" m="1" x="8"/>
        <item h="1" x="1"/>
        <item h="1" m="1" x="9"/>
        <item h="1" m="1" x="10"/>
        <item h="1" m="1" x="11"/>
        <item h="1" m="1" x="7"/>
        <item h="1" m="1" x="6"/>
        <item h="1" m="1" x="5"/>
        <item h="1" m="1" x="4"/>
        <item h="1" m="1" x="3"/>
        <item t="default"/>
      </items>
    </pivotField>
    <pivotField compact="0" outline="0" showAll="0"/>
    <pivotField axis="axisPage" compact="0" outline="0" multipleItemSelectionAllowed="1" showAll="0">
      <items count="13">
        <item h="1" m="1" x="9"/>
        <item x="0"/>
        <item h="1" x="4"/>
        <item h="1" x="5"/>
        <item h="1" x="7"/>
        <item h="1" x="3"/>
        <item h="1" x="8"/>
        <item h="1" x="2"/>
        <item h="1" x="1"/>
        <item h="1" x="6"/>
        <item h="1" m="1" x="11"/>
        <item h="1" m="1" x="10"/>
        <item t="default"/>
      </items>
    </pivotField>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2" outline="0" showAll="0"/>
    <pivotField compact="0" numFmtId="1" outline="0" showAll="0"/>
    <pivotField compact="0" outline="0" showAll="0"/>
  </pivotFields>
  <rowFields count="1">
    <field x="8"/>
  </rowFields>
  <rowItems count="2">
    <i>
      <x v="91"/>
    </i>
    <i t="grand">
      <x/>
    </i>
  </rowItems>
  <colFields count="1">
    <field x="-2"/>
  </colFields>
  <colItems count="2">
    <i>
      <x/>
    </i>
    <i i="1">
      <x v="1"/>
    </i>
  </colItems>
  <pageFields count="13">
    <pageField fld="36" hier="-1"/>
    <pageField fld="6" hier="-1"/>
    <pageField fld="40" hier="-1"/>
    <pageField fld="2" hier="-1"/>
    <pageField fld="32" hier="-1"/>
    <pageField fld="31" hier="-1"/>
    <pageField fld="38" hier="-1"/>
    <pageField fld="27" hier="-1"/>
    <pageField fld="30" hier="-1"/>
    <pageField fld="33" hier="-1"/>
    <pageField fld="10" hier="-1"/>
    <pageField fld="19" hier="-1"/>
    <pageField fld="11" hier="-1"/>
  </pageFields>
  <dataFields count="2">
    <dataField name="Promedio de LTD2" fld="28" subtotal="average" baseField="8" baseItem="35"/>
    <dataField name="Cuenta de Matricula Vehículo" fld="3" subtotal="count" baseField="8" baseItem="16"/>
  </dataFields>
  <formats count="10">
    <format dxfId="3429">
      <pivotArea field="30" type="button" dataOnly="0" labelOnly="1" outline="0" axis="axisPage" fieldPosition="8"/>
    </format>
    <format dxfId="3428">
      <pivotArea field="-2" type="button" dataOnly="0" labelOnly="1" outline="0" axis="axisCol" fieldPosition="0"/>
    </format>
    <format dxfId="3427">
      <pivotArea dataOnly="0" labelOnly="1" fieldPosition="0">
        <references count="1">
          <reference field="31" count="1">
            <x v="1"/>
          </reference>
        </references>
      </pivotArea>
    </format>
    <format dxfId="3426">
      <pivotArea field="32" dataOnly="0" outline="0" axis="axisPage" fieldPosition="4">
        <references count="1">
          <reference field="32" count="1" selected="0">
            <x v="3"/>
          </reference>
        </references>
      </pivotArea>
    </format>
    <format dxfId="3425">
      <pivotArea dataOnly="0" outline="0" fieldPosition="0">
        <references count="1">
          <reference field="31" count="0"/>
        </references>
      </pivotArea>
    </format>
    <format dxfId="3424">
      <pivotArea dataOnly="0" grandCol="1" outline="0" fieldPosition="0"/>
    </format>
    <format dxfId="3423">
      <pivotArea dataOnly="0" labelOnly="1" outline="0" fieldPosition="0">
        <references count="1">
          <reference field="31" count="0"/>
        </references>
      </pivotArea>
    </format>
    <format dxfId="3422">
      <pivotArea dataOnly="0" labelOnly="1" outline="0" fieldPosition="0">
        <references count="1">
          <reference field="31" count="0"/>
        </references>
      </pivotArea>
    </format>
    <format dxfId="3421">
      <pivotArea dataOnly="0" outline="0" fieldPosition="0">
        <references count="1">
          <reference field="4294967294" count="1">
            <x v="1"/>
          </reference>
        </references>
      </pivotArea>
    </format>
    <format dxfId="3420">
      <pivotArea dataOnly="0" labelOnly="1" outline="0" fieldPosition="0">
        <references count="2">
          <reference field="4294967294" count="1">
            <x v="1"/>
          </reference>
          <reference field="38" count="0" selected="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90EE223-203F-4B4E-A7C2-C198D81CD99A}" name="t.IVA.CE.CP" cacheId="178"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location ref="AC279:AD281" firstHeaderRow="1" firstDataRow="2" firstDataCol="1" rowPageCount="8" colPageCount="1"/>
  <pivotFields count="54">
    <pivotField compact="0" outline="0" multipleItemSelectionAllowed="1" showAll="0"/>
    <pivotField compact="0" outline="0" showAll="0"/>
    <pivotField axis="axisPage" compact="0" outline="0" multipleItemSelectionAllowed="1" showAll="0">
      <items count="6">
        <item m="1" x="2"/>
        <item h="1" m="1" x="4"/>
        <item h="1" m="1" x="3"/>
        <item x="0"/>
        <item h="1" x="1"/>
        <item t="default"/>
      </items>
    </pivotField>
    <pivotField compact="0" outline="0" showAll="0"/>
    <pivotField compact="0" outline="0" showAll="0"/>
    <pivotField compact="0" numFmtId="14" outline="0" showAll="0"/>
    <pivotField compact="0" outline="0" showAll="0"/>
    <pivotField compact="0" outline="0" showAll="0"/>
    <pivotField axis="axisPage" compact="0" outline="0" multipleItemSelectionAllowed="1" showAll="0">
      <items count="95">
        <item h="1" x="24"/>
        <item x="23"/>
        <item h="1" x="31"/>
        <item h="1" x="30"/>
        <item m="1" x="85"/>
        <item h="1" x="32"/>
        <item h="1" x="34"/>
        <item h="1" x="19"/>
        <item h="1" x="41"/>
        <item h="1" x="42"/>
        <item m="1" x="87"/>
        <item h="1" x="48"/>
        <item h="1" x="28"/>
        <item h="1" x="53"/>
        <item h="1" x="52"/>
        <item h="1" x="40"/>
        <item h="1" x="6"/>
        <item h="1" x="43"/>
        <item h="1" x="13"/>
        <item h="1" x="26"/>
        <item m="1" x="92"/>
        <item m="1" x="78"/>
        <item h="1" x="5"/>
        <item h="1" x="3"/>
        <item h="1" x="39"/>
        <item m="1" x="74"/>
        <item m="1" x="81"/>
        <item h="1" x="47"/>
        <item m="1" x="91"/>
        <item h="1" x="36"/>
        <item h="1" x="10"/>
        <item m="1" x="72"/>
        <item h="1" x="46"/>
        <item h="1" x="37"/>
        <item m="1" x="88"/>
        <item h="1" x="15"/>
        <item m="1" x="86"/>
        <item h="1" x="4"/>
        <item m="1" x="80"/>
        <item m="1" x="82"/>
        <item m="1" x="93"/>
        <item m="1" x="90"/>
        <item h="1" x="8"/>
        <item h="1" m="1" x="65"/>
        <item h="1" x="57"/>
        <item h="1" x="56"/>
        <item h="1" x="11"/>
        <item h="1" x="54"/>
        <item h="1" x="14"/>
        <item h="1" x="17"/>
        <item h="1" x="35"/>
        <item x="25"/>
        <item h="1" x="22"/>
        <item h="1" x="61"/>
        <item h="1" x="18"/>
        <item m="1" x="79"/>
        <item h="1" m="1" x="64"/>
        <item h="1" m="1" x="63"/>
        <item m="1" x="66"/>
        <item h="1" x="44"/>
        <item h="1" x="29"/>
        <item h="1" x="21"/>
        <item h="1" x="20"/>
        <item h="1" x="60"/>
        <item m="1" x="75"/>
        <item m="1" x="76"/>
        <item m="1" x="71"/>
        <item h="1" x="16"/>
        <item h="1" m="1" x="62"/>
        <item m="1" x="89"/>
        <item m="1" x="83"/>
        <item x="27"/>
        <item h="1" x="0"/>
        <item h="1" x="45"/>
        <item m="1" x="84"/>
        <item h="1" x="38"/>
        <item h="1" m="1" x="70"/>
        <item m="1" x="77"/>
        <item h="1" x="2"/>
        <item h="1" x="50"/>
        <item h="1" m="1" x="67"/>
        <item h="1" x="51"/>
        <item m="1" x="73"/>
        <item h="1" x="55"/>
        <item h="1" x="7"/>
        <item h="1" x="12"/>
        <item h="1" x="33"/>
        <item h="1" x="49"/>
        <item h="1" m="1" x="68"/>
        <item h="1" m="1" x="69"/>
        <item h="1" x="1"/>
        <item h="1" x="9"/>
        <item h="1" x="58"/>
        <item h="1" x="59"/>
        <item t="default"/>
      </items>
    </pivotField>
    <pivotField compact="0" outline="0" showAll="0"/>
    <pivotField compact="0" outline="0" showAll="0"/>
    <pivotField compact="0" outline="0" showAll="0"/>
    <pivotField compact="0" numFmtId="14" outline="0" showAll="0"/>
    <pivotField compact="0" numFmtId="164" outline="0" showAll="0"/>
    <pivotField compact="0" numFmtId="14" outline="0" showAll="0"/>
    <pivotField compact="0" outline="0" showAll="0"/>
    <pivotField compact="0" numFmtId="14" outline="0" showAll="0"/>
    <pivotField compact="0" numFmtId="164" outline="0" showAll="0"/>
    <pivotField compact="0" outline="0" showAll="0"/>
    <pivotField axis="axisPage" compact="0" outline="0" multipleItemSelectionAllowed="1" showAll="0">
      <items count="109">
        <item m="1" x="89"/>
        <item x="4"/>
        <item m="1" x="52"/>
        <item m="1" x="53"/>
        <item m="1" x="47"/>
        <item x="26"/>
        <item m="1" x="48"/>
        <item x="2"/>
        <item x="0"/>
        <item x="29"/>
        <item x="5"/>
        <item m="1" x="66"/>
        <item x="11"/>
        <item m="1" x="70"/>
        <item x="7"/>
        <item x="1"/>
        <item x="8"/>
        <item m="1" x="76"/>
        <item m="1" x="72"/>
        <item m="1" x="50"/>
        <item m="1" x="51"/>
        <item m="1" x="78"/>
        <item x="40"/>
        <item m="1" x="93"/>
        <item m="1" x="74"/>
        <item x="19"/>
        <item x="18"/>
        <item x="21"/>
        <item x="22"/>
        <item m="1" x="98"/>
        <item x="33"/>
        <item x="25"/>
        <item x="23"/>
        <item x="24"/>
        <item x="36"/>
        <item m="1" x="64"/>
        <item x="39"/>
        <item x="41"/>
        <item m="1" x="60"/>
        <item x="14"/>
        <item m="1" x="101"/>
        <item x="13"/>
        <item m="1" x="92"/>
        <item m="1" x="104"/>
        <item m="1" x="83"/>
        <item x="12"/>
        <item m="1" x="95"/>
        <item m="1" x="97"/>
        <item m="1" x="99"/>
        <item m="1" x="94"/>
        <item m="1" x="91"/>
        <item m="1" x="102"/>
        <item m="1" x="63"/>
        <item m="1" x="79"/>
        <item x="20"/>
        <item x="10"/>
        <item x="9"/>
        <item m="1" x="61"/>
        <item m="1" x="103"/>
        <item x="28"/>
        <item m="1" x="73"/>
        <item m="1" x="84"/>
        <item m="1" x="80"/>
        <item m="1" x="59"/>
        <item m="1" x="96"/>
        <item x="30"/>
        <item m="1" x="105"/>
        <item x="6"/>
        <item m="1" x="107"/>
        <item m="1" x="100"/>
        <item m="1" x="49"/>
        <item x="34"/>
        <item m="1" x="88"/>
        <item m="1" x="65"/>
        <item x="3"/>
        <item m="1" x="87"/>
        <item m="1" x="46"/>
        <item m="1" x="81"/>
        <item m="1" x="90"/>
        <item m="1" x="57"/>
        <item x="17"/>
        <item x="15"/>
        <item m="1" x="62"/>
        <item m="1" x="106"/>
        <item x="37"/>
        <item x="16"/>
        <item m="1" x="54"/>
        <item m="1" x="43"/>
        <item x="27"/>
        <item m="1" x="82"/>
        <item m="1" x="56"/>
        <item m="1" x="85"/>
        <item m="1" x="86"/>
        <item m="1" x="45"/>
        <item m="1" x="42"/>
        <item x="31"/>
        <item m="1" x="67"/>
        <item m="1" x="68"/>
        <item m="1" x="69"/>
        <item m="1" x="58"/>
        <item m="1" x="71"/>
        <item m="1" x="75"/>
        <item m="1" x="77"/>
        <item m="1" x="55"/>
        <item x="35"/>
        <item m="1" x="44"/>
        <item x="38"/>
        <item x="3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5">
        <item h="1" m="1" x="3"/>
        <item x="2"/>
        <item x="1"/>
        <item h="1" x="0"/>
        <item t="default"/>
      </items>
    </pivotField>
    <pivotField dataField="1" compact="0" numFmtId="164" outline="0" showAll="0"/>
    <pivotField compact="0" numFmtId="164" outline="0" showAll="0"/>
    <pivotField compact="0" outline="0" showAll="0">
      <items count="25">
        <item m="1" x="21"/>
        <item m="1" x="22"/>
        <item m="1" x="23"/>
        <item x="18"/>
        <item x="17"/>
        <item x="0"/>
        <item x="1"/>
        <item x="2"/>
        <item x="3"/>
        <item x="4"/>
        <item x="5"/>
        <item x="9"/>
        <item x="13"/>
        <item x="6"/>
        <item x="14"/>
        <item x="10"/>
        <item x="7"/>
        <item x="11"/>
        <item x="8"/>
        <item x="12"/>
        <item x="15"/>
        <item x="16"/>
        <item x="20"/>
        <item x="19"/>
        <item t="default"/>
      </items>
    </pivotField>
    <pivotField axis="axisCol" compact="0" outline="0" showAll="0" sortType="ascending">
      <items count="33">
        <item m="1" x="31"/>
        <item x="21"/>
        <item x="25"/>
        <item x="6"/>
        <item x="7"/>
        <item x="8"/>
        <item x="9"/>
        <item x="10"/>
        <item x="24"/>
        <item x="26"/>
        <item x="11"/>
        <item x="12"/>
        <item x="13"/>
        <item x="14"/>
        <item x="15"/>
        <item x="0"/>
        <item x="27"/>
        <item x="16"/>
        <item x="17"/>
        <item x="18"/>
        <item x="19"/>
        <item x="20"/>
        <item x="22"/>
        <item x="23"/>
        <item x="1"/>
        <item x="2"/>
        <item x="3"/>
        <item x="4"/>
        <item x="5"/>
        <item m="1" x="28"/>
        <item m="1" x="29"/>
        <item m="1" x="30"/>
        <item t="default"/>
      </items>
    </pivotField>
    <pivotField axis="axisPage" compact="0" outline="0" multipleItemSelectionAllowed="1" showAll="0">
      <items count="55">
        <item x="1"/>
        <item x="2"/>
        <item x="3"/>
        <item x="4"/>
        <item x="6"/>
        <item x="5"/>
        <item m="1" x="35"/>
        <item m="1" x="36"/>
        <item m="1" x="37"/>
        <item m="1" x="38"/>
        <item m="1" x="13"/>
        <item m="1" x="14"/>
        <item m="1" x="12"/>
        <item x="0"/>
        <item m="1" x="8"/>
        <item m="1" x="9"/>
        <item x="7"/>
        <item m="1" x="10"/>
        <item m="1" x="39"/>
        <item m="1" x="40"/>
        <item m="1" x="41"/>
        <item m="1" x="42"/>
        <item m="1" x="43"/>
        <item m="1" x="25"/>
        <item m="1" x="44"/>
        <item m="1" x="45"/>
        <item m="1" x="46"/>
        <item m="1" x="47"/>
        <item m="1" x="48"/>
        <item m="1" x="49"/>
        <item m="1" x="50"/>
        <item m="1" x="51"/>
        <item m="1" x="52"/>
        <item m="1" x="53"/>
        <item m="1" x="34"/>
        <item m="1" x="33"/>
        <item m="1" x="32"/>
        <item m="1" x="31"/>
        <item m="1" x="26"/>
        <item m="1" x="27"/>
        <item m="1" x="28"/>
        <item m="1" x="29"/>
        <item m="1" x="30"/>
        <item m="1" x="24"/>
        <item m="1" x="23"/>
        <item m="1" x="21"/>
        <item m="1" x="22"/>
        <item m="1" x="20"/>
        <item m="1" x="19"/>
        <item m="1" x="18"/>
        <item m="1" x="17"/>
        <item m="1" x="15"/>
        <item m="1" x="16"/>
        <item m="1" x="11"/>
        <item t="default"/>
      </items>
    </pivotField>
    <pivotField axis="axisRow" compact="0" outline="0" showAll="0">
      <items count="5">
        <item h="1" m="1" x="3"/>
        <item x="1"/>
        <item x="2"/>
        <item h="1" x="0"/>
        <item t="default"/>
      </items>
    </pivotField>
    <pivotField compact="0" outline="0" showAll="0"/>
    <pivotField compact="0" outline="0" showAll="0"/>
    <pivotField axis="axisPage" compact="0" outline="0" multipleItemSelectionAllowed="1" showAll="0">
      <items count="4">
        <item h="1" x="1"/>
        <item x="0"/>
        <item h="1" m="1" x="2"/>
        <item t="default"/>
      </items>
    </pivotField>
    <pivotField axis="axisPage" compact="0" outline="0" multipleItemSelectionAllowed="1" showAll="0">
      <items count="11">
        <item h="1" m="1" x="5"/>
        <item h="1" x="0"/>
        <item x="1"/>
        <item x="2"/>
        <item h="1" x="3"/>
        <item m="1" x="9"/>
        <item h="1" x="4"/>
        <item h="1" m="1" x="8"/>
        <item h="1" m="1" x="7"/>
        <item h="1" m="1" x="6"/>
        <item t="default"/>
      </items>
    </pivotField>
    <pivotField axis="axisPage" compact="0" outline="0" multipleItemSelectionAllowed="1" showAll="0">
      <items count="13">
        <item h="1" x="0"/>
        <item x="2"/>
        <item h="1" m="1" x="8"/>
        <item h="1" x="1"/>
        <item h="1" m="1" x="9"/>
        <item h="1" m="1" x="10"/>
        <item h="1" m="1" x="11"/>
        <item h="1" m="1" x="7"/>
        <item h="1" m="1" x="6"/>
        <item h="1" m="1" x="5"/>
        <item h="1" m="1" x="4"/>
        <item h="1" m="1" x="3"/>
        <item t="default"/>
      </items>
    </pivotField>
    <pivotField compact="0" outline="0" showAll="0"/>
    <pivotField compact="0" outline="0" showAll="0">
      <items count="13">
        <item h="1" m="1" x="9"/>
        <item x="0"/>
        <item h="1" x="4"/>
        <item h="1" x="5"/>
        <item h="1" x="7"/>
        <item h="1" x="3"/>
        <item h="1" x="8"/>
        <item h="1" x="2"/>
        <item h="1" x="1"/>
        <item h="1" x="6"/>
        <item h="1" m="1" x="11"/>
        <item h="1" m="1" x="10"/>
        <item t="default"/>
      </items>
    </pivotField>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2" outline="0" showAll="0"/>
    <pivotField compact="0" numFmtId="1" outline="0" showAll="0"/>
    <pivotField compact="0" outline="0" showAll="0"/>
  </pivotFields>
  <rowFields count="1">
    <field x="33"/>
  </rowFields>
  <rowItems count="1">
    <i t="grand">
      <x/>
    </i>
  </rowItems>
  <colFields count="1">
    <field x="31"/>
  </colFields>
  <colItems count="1">
    <i t="grand">
      <x/>
    </i>
  </colItems>
  <pageFields count="8">
    <pageField fld="36" hier="-1"/>
    <pageField fld="38" hier="-1"/>
    <pageField fld="8" hier="-1"/>
    <pageField fld="2" hier="-1"/>
    <pageField fld="37" hier="-1"/>
    <pageField fld="32" hier="-1"/>
    <pageField fld="27" hier="-1"/>
    <pageField fld="19" hier="-1"/>
  </pageFields>
  <dataFields count="1">
    <dataField name="Cuenta de LTD" fld="28" subtotal="count" baseField="33" baseItem="1" numFmtId="2"/>
  </dataFields>
  <formats count="9">
    <format dxfId="3438">
      <pivotArea field="30" type="button" dataOnly="0" labelOnly="1" outline="0"/>
    </format>
    <format dxfId="3437">
      <pivotArea field="-2" type="button" dataOnly="0" labelOnly="1" outline="0" axis="axisValues" fieldPosition="0"/>
    </format>
    <format dxfId="3436">
      <pivotArea dataOnly="0" labelOnly="1" fieldPosition="0">
        <references count="1">
          <reference field="31" count="1">
            <x v="1"/>
          </reference>
        </references>
      </pivotArea>
    </format>
    <format dxfId="3435">
      <pivotArea field="32" dataOnly="0" grandCol="1" outline="0" axis="axisPage" fieldPosition="5">
        <references count="1">
          <reference field="32" count="1" selected="0">
            <x v="3"/>
          </reference>
        </references>
      </pivotArea>
    </format>
    <format dxfId="3434">
      <pivotArea dataOnly="0" outline="0" fieldPosition="0">
        <references count="1">
          <reference field="31" count="0"/>
        </references>
      </pivotArea>
    </format>
    <format dxfId="3433">
      <pivotArea dataOnly="0" grandCol="1" outline="0" fieldPosition="0"/>
    </format>
    <format dxfId="3432">
      <pivotArea dataOnly="0" labelOnly="1" outline="0" fieldPosition="0">
        <references count="1">
          <reference field="31" count="0"/>
        </references>
      </pivotArea>
    </format>
    <format dxfId="3431">
      <pivotArea dataOnly="0" labelOnly="1" outline="0" fieldPosition="0">
        <references count="1">
          <reference field="31" count="0"/>
        </references>
      </pivotArea>
    </format>
    <format dxfId="343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8982E29-8CBF-47CF-A056-F5521888166D}" name="t.IVA.Tiempo" cacheId="178"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location ref="AC304:AD306" firstHeaderRow="1" firstDataRow="2" firstDataCol="1" rowPageCount="9" colPageCount="1"/>
  <pivotFields count="54">
    <pivotField compact="0" outline="0" multipleItemSelectionAllowed="1" showAll="0"/>
    <pivotField compact="0" outline="0" showAll="0"/>
    <pivotField axis="axisPage" compact="0" outline="0" multipleItemSelectionAllowed="1" showAll="0">
      <items count="6">
        <item m="1" x="2"/>
        <item h="1" m="1" x="4"/>
        <item h="1" m="1" x="3"/>
        <item x="0"/>
        <item h="1" x="1"/>
        <item t="default"/>
      </items>
    </pivotField>
    <pivotField compact="0" outline="0" showAll="0"/>
    <pivotField compact="0" outline="0" showAll="0"/>
    <pivotField compact="0" numFmtId="14" outline="0" showAll="0"/>
    <pivotField compact="0" outline="0" showAll="0"/>
    <pivotField compact="0" outline="0" showAll="0"/>
    <pivotField axis="axisPage" compact="0" outline="0" multipleItemSelectionAllowed="1" showAll="0">
      <items count="95">
        <item h="1" x="24"/>
        <item x="23"/>
        <item h="1" x="31"/>
        <item h="1" x="30"/>
        <item m="1" x="85"/>
        <item h="1" x="32"/>
        <item h="1" x="34"/>
        <item h="1" x="19"/>
        <item h="1" x="41"/>
        <item h="1" x="42"/>
        <item m="1" x="87"/>
        <item h="1" x="48"/>
        <item h="1" x="28"/>
        <item h="1" x="53"/>
        <item h="1" x="52"/>
        <item h="1" x="40"/>
        <item h="1" x="6"/>
        <item h="1" x="43"/>
        <item h="1" x="13"/>
        <item h="1" x="26"/>
        <item m="1" x="92"/>
        <item m="1" x="78"/>
        <item h="1" x="5"/>
        <item h="1" x="3"/>
        <item h="1" x="39"/>
        <item m="1" x="74"/>
        <item m="1" x="81"/>
        <item h="1" x="47"/>
        <item m="1" x="91"/>
        <item h="1" x="36"/>
        <item h="1" x="10"/>
        <item m="1" x="72"/>
        <item h="1" x="46"/>
        <item h="1" x="37"/>
        <item m="1" x="88"/>
        <item h="1" x="15"/>
        <item m="1" x="86"/>
        <item h="1" x="4"/>
        <item m="1" x="80"/>
        <item m="1" x="82"/>
        <item m="1" x="93"/>
        <item m="1" x="90"/>
        <item h="1" x="8"/>
        <item h="1" m="1" x="65"/>
        <item h="1" x="57"/>
        <item h="1" x="56"/>
        <item h="1" x="11"/>
        <item h="1" x="54"/>
        <item h="1" x="14"/>
        <item h="1" x="17"/>
        <item h="1" x="35"/>
        <item x="25"/>
        <item h="1" x="22"/>
        <item h="1" x="61"/>
        <item h="1" x="18"/>
        <item m="1" x="79"/>
        <item h="1" m="1" x="64"/>
        <item h="1" m="1" x="63"/>
        <item m="1" x="66"/>
        <item h="1" x="44"/>
        <item h="1" x="29"/>
        <item h="1" x="21"/>
        <item h="1" x="20"/>
        <item h="1" x="60"/>
        <item m="1" x="75"/>
        <item m="1" x="76"/>
        <item m="1" x="71"/>
        <item h="1" x="16"/>
        <item h="1" m="1" x="62"/>
        <item m="1" x="89"/>
        <item m="1" x="83"/>
        <item x="27"/>
        <item h="1" x="0"/>
        <item h="1" x="45"/>
        <item m="1" x="84"/>
        <item h="1" x="38"/>
        <item h="1" m="1" x="70"/>
        <item m="1" x="77"/>
        <item h="1" x="2"/>
        <item h="1" x="50"/>
        <item h="1" m="1" x="67"/>
        <item h="1" x="51"/>
        <item m="1" x="73"/>
        <item h="1" x="55"/>
        <item h="1" x="7"/>
        <item h="1" x="12"/>
        <item h="1" x="33"/>
        <item h="1" x="49"/>
        <item h="1" m="1" x="68"/>
        <item h="1" m="1" x="69"/>
        <item h="1" x="1"/>
        <item h="1" x="9"/>
        <item h="1" x="58"/>
        <item h="1" x="59"/>
        <item t="default"/>
      </items>
    </pivotField>
    <pivotField compact="0" outline="0" showAll="0"/>
    <pivotField compact="0" outline="0" showAll="0"/>
    <pivotField compact="0" outline="0" showAll="0"/>
    <pivotField compact="0" numFmtId="14" outline="0" showAll="0"/>
    <pivotField compact="0" numFmtId="164" outline="0" showAll="0"/>
    <pivotField compact="0" numFmtId="14" outline="0" showAll="0"/>
    <pivotField compact="0" outline="0" showAll="0"/>
    <pivotField compact="0" numFmtId="14" outline="0" showAll="0"/>
    <pivotField compact="0" numFmtId="164" outline="0" showAll="0"/>
    <pivotField compact="0" outline="0" showAll="0"/>
    <pivotField axis="axisPage" compact="0" outline="0" multipleItemSelectionAllowed="1" showAll="0">
      <items count="109">
        <item m="1" x="89"/>
        <item x="4"/>
        <item m="1" x="52"/>
        <item m="1" x="53"/>
        <item m="1" x="47"/>
        <item x="26"/>
        <item m="1" x="48"/>
        <item x="2"/>
        <item x="0"/>
        <item x="29"/>
        <item x="5"/>
        <item m="1" x="66"/>
        <item x="11"/>
        <item m="1" x="70"/>
        <item x="7"/>
        <item x="1"/>
        <item x="8"/>
        <item m="1" x="76"/>
        <item m="1" x="72"/>
        <item m="1" x="50"/>
        <item m="1" x="51"/>
        <item m="1" x="78"/>
        <item x="40"/>
        <item m="1" x="93"/>
        <item m="1" x="74"/>
        <item x="19"/>
        <item x="18"/>
        <item x="21"/>
        <item x="22"/>
        <item m="1" x="98"/>
        <item x="33"/>
        <item x="25"/>
        <item x="23"/>
        <item x="24"/>
        <item x="36"/>
        <item m="1" x="64"/>
        <item x="39"/>
        <item x="41"/>
        <item m="1" x="60"/>
        <item x="14"/>
        <item m="1" x="101"/>
        <item x="13"/>
        <item m="1" x="92"/>
        <item m="1" x="104"/>
        <item m="1" x="83"/>
        <item x="12"/>
        <item m="1" x="95"/>
        <item m="1" x="97"/>
        <item m="1" x="99"/>
        <item m="1" x="94"/>
        <item m="1" x="91"/>
        <item m="1" x="102"/>
        <item m="1" x="63"/>
        <item m="1" x="79"/>
        <item x="20"/>
        <item x="10"/>
        <item x="9"/>
        <item m="1" x="61"/>
        <item m="1" x="103"/>
        <item x="28"/>
        <item m="1" x="73"/>
        <item m="1" x="84"/>
        <item m="1" x="80"/>
        <item m="1" x="59"/>
        <item m="1" x="96"/>
        <item x="30"/>
        <item m="1" x="105"/>
        <item x="6"/>
        <item m="1" x="107"/>
        <item m="1" x="100"/>
        <item m="1" x="49"/>
        <item x="34"/>
        <item m="1" x="88"/>
        <item m="1" x="65"/>
        <item x="3"/>
        <item m="1" x="87"/>
        <item m="1" x="46"/>
        <item m="1" x="81"/>
        <item m="1" x="90"/>
        <item m="1" x="57"/>
        <item x="17"/>
        <item x="15"/>
        <item m="1" x="62"/>
        <item m="1" x="106"/>
        <item x="37"/>
        <item x="16"/>
        <item m="1" x="54"/>
        <item m="1" x="43"/>
        <item x="27"/>
        <item m="1" x="82"/>
        <item m="1" x="56"/>
        <item m="1" x="85"/>
        <item m="1" x="86"/>
        <item m="1" x="45"/>
        <item m="1" x="42"/>
        <item x="31"/>
        <item m="1" x="67"/>
        <item m="1" x="68"/>
        <item m="1" x="69"/>
        <item m="1" x="58"/>
        <item m="1" x="71"/>
        <item m="1" x="75"/>
        <item m="1" x="77"/>
        <item m="1" x="55"/>
        <item x="35"/>
        <item m="1" x="44"/>
        <item x="38"/>
        <item x="3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5">
        <item h="1" m="1" x="3"/>
        <item x="2"/>
        <item x="1"/>
        <item h="1" x="0"/>
        <item t="default"/>
      </items>
    </pivotField>
    <pivotField dataField="1" compact="0" numFmtId="164" outline="0" showAll="0"/>
    <pivotField compact="0" numFmtId="164" outline="0" showAll="0"/>
    <pivotField compact="0" outline="0" showAll="0">
      <items count="25">
        <item m="1" x="21"/>
        <item m="1" x="22"/>
        <item m="1" x="23"/>
        <item x="18"/>
        <item x="17"/>
        <item x="0"/>
        <item x="1"/>
        <item x="2"/>
        <item x="3"/>
        <item x="4"/>
        <item x="5"/>
        <item x="9"/>
        <item x="13"/>
        <item x="6"/>
        <item x="14"/>
        <item x="10"/>
        <item x="7"/>
        <item x="11"/>
        <item x="8"/>
        <item x="12"/>
        <item x="15"/>
        <item x="16"/>
        <item x="20"/>
        <item x="19"/>
        <item t="default"/>
      </items>
    </pivotField>
    <pivotField axis="axisCol" compact="0" outline="0" showAll="0" sortType="ascending">
      <items count="33">
        <item m="1" x="31"/>
        <item x="21"/>
        <item x="25"/>
        <item x="6"/>
        <item x="7"/>
        <item x="8"/>
        <item x="9"/>
        <item x="10"/>
        <item x="24"/>
        <item x="26"/>
        <item x="11"/>
        <item x="12"/>
        <item x="13"/>
        <item x="14"/>
        <item x="15"/>
        <item x="0"/>
        <item x="27"/>
        <item x="16"/>
        <item x="17"/>
        <item x="18"/>
        <item x="19"/>
        <item x="20"/>
        <item x="22"/>
        <item x="23"/>
        <item x="1"/>
        <item x="2"/>
        <item x="3"/>
        <item x="4"/>
        <item x="5"/>
        <item m="1" x="28"/>
        <item m="1" x="29"/>
        <item m="1" x="30"/>
        <item t="default"/>
      </items>
    </pivotField>
    <pivotField axis="axisPage" compact="0" outline="0" multipleItemSelectionAllowed="1" showAll="0">
      <items count="55">
        <item x="1"/>
        <item x="2"/>
        <item x="3"/>
        <item x="4"/>
        <item x="6"/>
        <item x="5"/>
        <item m="1" x="35"/>
        <item m="1" x="36"/>
        <item m="1" x="37"/>
        <item m="1" x="38"/>
        <item m="1" x="13"/>
        <item m="1" x="14"/>
        <item m="1" x="12"/>
        <item x="0"/>
        <item m="1" x="8"/>
        <item m="1" x="9"/>
        <item x="7"/>
        <item m="1" x="10"/>
        <item m="1" x="39"/>
        <item m="1" x="40"/>
        <item m="1" x="41"/>
        <item m="1" x="42"/>
        <item m="1" x="43"/>
        <item m="1" x="25"/>
        <item m="1" x="44"/>
        <item m="1" x="45"/>
        <item m="1" x="46"/>
        <item m="1" x="47"/>
        <item m="1" x="48"/>
        <item m="1" x="49"/>
        <item m="1" x="50"/>
        <item m="1" x="51"/>
        <item m="1" x="52"/>
        <item m="1" x="53"/>
        <item m="1" x="34"/>
        <item m="1" x="33"/>
        <item m="1" x="32"/>
        <item m="1" x="31"/>
        <item m="1" x="26"/>
        <item m="1" x="27"/>
        <item m="1" x="28"/>
        <item m="1" x="29"/>
        <item m="1" x="30"/>
        <item m="1" x="24"/>
        <item m="1" x="23"/>
        <item m="1" x="21"/>
        <item m="1" x="22"/>
        <item m="1" x="20"/>
        <item m="1" x="19"/>
        <item m="1" x="18"/>
        <item m="1" x="17"/>
        <item m="1" x="15"/>
        <item m="1" x="16"/>
        <item m="1" x="11"/>
        <item t="default"/>
      </items>
    </pivotField>
    <pivotField axis="axisRow" compact="0" outline="0" showAll="0">
      <items count="5">
        <item h="1" m="1" x="3"/>
        <item x="1"/>
        <item x="2"/>
        <item h="1" x="0"/>
        <item t="default"/>
      </items>
    </pivotField>
    <pivotField compact="0" outline="0" showAll="0"/>
    <pivotField compact="0" outline="0" showAll="0"/>
    <pivotField axis="axisPage" compact="0" outline="0" multipleItemSelectionAllowed="1" showAll="0">
      <items count="4">
        <item h="1" x="1"/>
        <item x="0"/>
        <item h="1" m="1" x="2"/>
        <item t="default"/>
      </items>
    </pivotField>
    <pivotField axis="axisPage" compact="0" outline="0" multipleItemSelectionAllowed="1" showAll="0">
      <items count="11">
        <item h="1" m="1" x="5"/>
        <item h="1" x="0"/>
        <item x="1"/>
        <item x="2"/>
        <item h="1" x="3"/>
        <item m="1" x="9"/>
        <item h="1" x="4"/>
        <item h="1" m="1" x="8"/>
        <item h="1" m="1" x="7"/>
        <item h="1" m="1" x="6"/>
        <item t="default"/>
      </items>
    </pivotField>
    <pivotField axis="axisPage" compact="0" outline="0" multipleItemSelectionAllowed="1" showAll="0">
      <items count="13">
        <item x="0"/>
        <item x="2"/>
        <item m="1" x="8"/>
        <item x="1"/>
        <item m="1" x="9"/>
        <item m="1" x="10"/>
        <item m="1" x="11"/>
        <item m="1" x="7"/>
        <item m="1" x="6"/>
        <item m="1" x="5"/>
        <item h="1" m="1" x="4"/>
        <item h="1" m="1" x="3"/>
        <item t="default"/>
      </items>
    </pivotField>
    <pivotField compact="0" outline="0" showAll="0"/>
    <pivotField axis="axisPage" compact="0" outline="0" multipleItemSelectionAllowed="1" showAll="0">
      <items count="13">
        <item h="1" m="1" x="9"/>
        <item x="0"/>
        <item h="1" x="4"/>
        <item h="1" x="5"/>
        <item h="1" x="7"/>
        <item h="1" x="3"/>
        <item h="1" x="8"/>
        <item h="1" x="2"/>
        <item h="1" x="1"/>
        <item h="1" x="6"/>
        <item h="1" m="1" x="11"/>
        <item h="1" m="1" x="10"/>
        <item t="default"/>
      </items>
    </pivotField>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2" outline="0" showAll="0"/>
    <pivotField compact="0" numFmtId="1" outline="0" showAll="0"/>
    <pivotField compact="0" outline="0" showAll="0"/>
  </pivotFields>
  <rowFields count="1">
    <field x="33"/>
  </rowFields>
  <rowItems count="1">
    <i t="grand">
      <x/>
    </i>
  </rowItems>
  <colFields count="1">
    <field x="31"/>
  </colFields>
  <colItems count="1">
    <i t="grand">
      <x/>
    </i>
  </colItems>
  <pageFields count="9">
    <pageField fld="40" hier="-1"/>
    <pageField fld="36" hier="-1"/>
    <pageField fld="38" hier="-1"/>
    <pageField fld="37" hier="-1"/>
    <pageField fld="8" hier="-1"/>
    <pageField fld="2" hier="-1"/>
    <pageField fld="32" hier="-1"/>
    <pageField fld="27" hier="-1"/>
    <pageField fld="19" hier="-1"/>
  </pageFields>
  <dataFields count="1">
    <dataField name="Promedio de LTD" fld="28" subtotal="average" baseField="33" baseItem="1"/>
  </dataFields>
  <formats count="8">
    <format dxfId="3446">
      <pivotArea field="30" type="button" dataOnly="0" labelOnly="1" outline="0"/>
    </format>
    <format dxfId="3445">
      <pivotArea field="-2" type="button" dataOnly="0" labelOnly="1" outline="0" axis="axisValues" fieldPosition="0"/>
    </format>
    <format dxfId="3444">
      <pivotArea dataOnly="0" labelOnly="1" fieldPosition="0">
        <references count="1">
          <reference field="31" count="1">
            <x v="1"/>
          </reference>
        </references>
      </pivotArea>
    </format>
    <format dxfId="3443">
      <pivotArea field="32" dataOnly="0" grandCol="1" outline="0" axis="axisPage" fieldPosition="6">
        <references count="1">
          <reference field="32" count="1" selected="0">
            <x v="3"/>
          </reference>
        </references>
      </pivotArea>
    </format>
    <format dxfId="3442">
      <pivotArea dataOnly="0" outline="0" fieldPosition="0">
        <references count="1">
          <reference field="31" count="0"/>
        </references>
      </pivotArea>
    </format>
    <format dxfId="3441">
      <pivotArea dataOnly="0" grandCol="1" outline="0" fieldPosition="0"/>
    </format>
    <format dxfId="3440">
      <pivotArea dataOnly="0" labelOnly="1" outline="0" fieldPosition="0">
        <references count="1">
          <reference field="31" count="0"/>
        </references>
      </pivotArea>
    </format>
    <format dxfId="3439">
      <pivotArea dataOnly="0" labelOnly="1" outline="0" fieldPosition="0">
        <references count="1">
          <reference field="31"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B35539F-6516-41F9-98F8-7C64464B7C4B}" name="PivotTable" cacheId="178" applyNumberFormats="0" applyBorderFormats="0" applyFontFormats="0" applyPatternFormats="0" applyAlignmentFormats="0" applyWidthHeightFormats="1" dataCaption="Values" updatedVersion="8" minRefreshableVersion="3" useAutoFormatting="1" colGrandTotals="0" itemPrintTitles="1" createdVersion="8" indent="0" compact="0" compactData="0" multipleFieldFilters="0">
  <location ref="BI90:BK92" firstHeaderRow="1" firstDataRow="2" firstDataCol="2" rowPageCount="10" colPageCount="1"/>
  <pivotFields count="54">
    <pivotField compact="0" outline="0" multipleItemSelectionAllowed="1" showAll="0"/>
    <pivotField compact="0" outline="0" showAll="0"/>
    <pivotField axis="axisPage" compact="0" outline="0" multipleItemSelectionAllowed="1" showAll="0">
      <items count="6">
        <item m="1" x="2"/>
        <item h="1" m="1" x="4"/>
        <item h="1" m="1" x="3"/>
        <item h="1" x="0"/>
        <item h="1" x="1"/>
        <item t="default"/>
      </items>
    </pivotField>
    <pivotField axis="axisPage" compact="0" outline="0" showAll="0">
      <items count="3132">
        <item m="1" x="2277"/>
        <item x="902"/>
        <item x="824"/>
        <item m="1" x="2706"/>
        <item m="1" x="1830"/>
        <item m="1" x="3036"/>
        <item x="746"/>
        <item m="1" x="1971"/>
        <item x="875"/>
        <item m="1" x="2533"/>
        <item x="472"/>
        <item x="897"/>
        <item m="1" x="2823"/>
        <item x="779"/>
        <item x="781"/>
        <item m="1" x="2860"/>
        <item m="1" x="2691"/>
        <item m="1" x="3079"/>
        <item x="827"/>
        <item x="851"/>
        <item x="481"/>
        <item m="1" x="2826"/>
        <item x="692"/>
        <item x="1563"/>
        <item m="1" x="2534"/>
        <item m="1" x="2278"/>
        <item x="873"/>
        <item m="1" x="2744"/>
        <item x="1306"/>
        <item x="1419"/>
        <item m="1" x="3065"/>
        <item x="1321"/>
        <item m="1" x="1831"/>
        <item x="890"/>
        <item x="1144"/>
        <item x="644"/>
        <item x="605"/>
        <item x="469"/>
        <item m="1" x="2525"/>
        <item m="1" x="1792"/>
        <item m="1" x="2737"/>
        <item m="1" x="2480"/>
        <item x="1320"/>
        <item x="823"/>
        <item m="1" x="2757"/>
        <item m="1" x="2331"/>
        <item x="788"/>
        <item x="1553"/>
        <item x="1402"/>
        <item x="884"/>
        <item x="726"/>
        <item m="1" x="3063"/>
        <item x="1548"/>
        <item x="1562"/>
        <item x="479"/>
        <item m="1" x="3066"/>
        <item x="1134"/>
        <item x="832"/>
        <item m="1" x="2856"/>
        <item x="858"/>
        <item m="1" x="1896"/>
        <item m="1" x="2922"/>
        <item x="180"/>
        <item m="1" x="2854"/>
        <item x="1366"/>
        <item m="1" x="2816"/>
        <item m="1" x="2760"/>
        <item m="1" x="2817"/>
        <item x="689"/>
        <item m="1" x="3061"/>
        <item m="1" x="2815"/>
        <item x="1146"/>
        <item x="1568"/>
        <item x="1027"/>
        <item m="1" x="2543"/>
        <item x="775"/>
        <item x="475"/>
        <item m="1" x="2306"/>
        <item m="1" x="2921"/>
        <item m="1" x="3062"/>
        <item x="1142"/>
        <item x="774"/>
        <item m="1" x="2902"/>
        <item x="133"/>
        <item x="1140"/>
        <item x="717"/>
        <item x="888"/>
        <item m="1" x="2514"/>
        <item x="1400"/>
        <item m="1" x="3099"/>
        <item m="1" x="2707"/>
        <item m="1" x="2824"/>
        <item m="1" x="2274"/>
        <item m="1" x="1885"/>
        <item x="900"/>
        <item x="467"/>
        <item x="866"/>
        <item m="1" x="3067"/>
        <item x="1302"/>
        <item x="886"/>
        <item x="687"/>
        <item m="1" x="2724"/>
        <item m="1" x="1872"/>
        <item m="1" x="2992"/>
        <item m="1" x="2542"/>
        <item x="496"/>
        <item x="1552"/>
        <item x="677"/>
        <item x="1324"/>
        <item x="1355"/>
        <item x="1312"/>
        <item x="708"/>
        <item x="682"/>
        <item x="885"/>
        <item x="742"/>
        <item m="1" x="2465"/>
        <item x="1489"/>
        <item m="1" x="2088"/>
        <item m="1" x="1808"/>
        <item m="1" x="1834"/>
        <item m="1" x="2329"/>
        <item m="1" x="2307"/>
        <item x="684"/>
        <item x="1408"/>
        <item x="833"/>
        <item m="1" x="2090"/>
        <item m="1" x="2084"/>
        <item x="1322"/>
        <item m="1" x="2885"/>
        <item x="868"/>
        <item m="1" x="2130"/>
        <item x="738"/>
        <item x="1407"/>
        <item m="1" x="2148"/>
        <item x="1375"/>
        <item x="1401"/>
        <item x="741"/>
        <item m="1" x="1888"/>
        <item m="1" x="2539"/>
        <item x="1559"/>
        <item x="483"/>
        <item x="1413"/>
        <item x="1396"/>
        <item m="1" x="2723"/>
        <item m="1" x="3121"/>
        <item x="1398"/>
        <item x="1555"/>
        <item x="1338"/>
        <item m="1" x="2745"/>
        <item m="1" x="2794"/>
        <item x="876"/>
        <item x="485"/>
        <item x="778"/>
        <item m="1" x="2189"/>
        <item m="1" x="2869"/>
        <item m="1" x="3081"/>
        <item x="703"/>
        <item x="776"/>
        <item x="780"/>
        <item x="1566"/>
        <item m="1" x="1967"/>
        <item m="1" x="2973"/>
        <item x="1313"/>
        <item x="716"/>
        <item x="1570"/>
        <item x="1304"/>
        <item m="1" x="2029"/>
        <item x="1561"/>
        <item x="1560"/>
        <item x="870"/>
        <item m="1" x="2814"/>
        <item m="1" x="3094"/>
        <item x="487"/>
        <item x="887"/>
        <item m="1" x="2319"/>
        <item m="1" x="1836"/>
        <item m="1" x="3064"/>
        <item x="701"/>
        <item x="881"/>
        <item x="1135"/>
        <item m="1" x="2972"/>
        <item x="482"/>
        <item x="1557"/>
        <item x="906"/>
        <item x="838"/>
        <item m="1" x="2704"/>
        <item x="894"/>
        <item x="715"/>
        <item x="907"/>
        <item x="880"/>
        <item x="1145"/>
        <item m="1" x="2862"/>
        <item x="733"/>
        <item m="1" x="2991"/>
        <item x="901"/>
        <item m="1" x="2286"/>
        <item x="1399"/>
        <item x="676"/>
        <item x="843"/>
        <item m="1" x="3082"/>
        <item m="1" x="2048"/>
        <item x="765"/>
        <item m="1" x="1891"/>
        <item m="1" x="1810"/>
        <item m="1" x="2042"/>
        <item x="878"/>
        <item x="474"/>
        <item x="1209"/>
        <item x="494"/>
        <item x="842"/>
        <item x="1421"/>
        <item m="1" x="1869"/>
        <item x="502"/>
        <item x="470"/>
        <item x="478"/>
        <item m="1" x="2807"/>
        <item m="1" x="2538"/>
        <item x="829"/>
        <item x="471"/>
        <item x="845"/>
        <item x="489"/>
        <item x="1558"/>
        <item m="1" x="3060"/>
        <item x="745"/>
        <item x="1345"/>
        <item x="477"/>
        <item m="1" x="2785"/>
        <item m="1" x="1814"/>
        <item m="1" x="2047"/>
        <item x="898"/>
        <item x="821"/>
        <item m="1" x="2923"/>
        <item m="1" x="1816"/>
        <item m="1" x="2276"/>
        <item m="1" x="1865"/>
        <item x="874"/>
        <item m="1" x="2362"/>
        <item x="860"/>
        <item m="1" x="1867"/>
        <item m="1" x="1650"/>
        <item x="582"/>
        <item m="1" x="2710"/>
        <item m="1" x="2490"/>
        <item x="1470"/>
        <item x="1436"/>
        <item x="1511"/>
        <item m="1" x="3075"/>
        <item x="1172"/>
        <item x="714"/>
        <item m="1" x="2338"/>
        <item x="1361"/>
        <item x="354"/>
        <item x="128"/>
        <item x="366"/>
        <item x="343"/>
        <item m="1" x="2686"/>
        <item x="695"/>
        <item x="572"/>
        <item x="1437"/>
        <item x="542"/>
        <item m="1" x="2103"/>
        <item x="1429"/>
        <item x="1432"/>
        <item x="586"/>
        <item x="545"/>
        <item x="1444"/>
        <item x="637"/>
        <item x="1495"/>
        <item m="1" x="2849"/>
        <item m="1" x="2848"/>
        <item x="1453"/>
        <item m="1" x="1832"/>
        <item x="1424"/>
        <item m="1" x="2578"/>
        <item x="1378"/>
        <item m="1" x="2822"/>
        <item m="1" x="2898"/>
        <item m="1" x="2705"/>
        <item x="480"/>
        <item m="1" x="2612"/>
        <item m="1" x="2537"/>
        <item x="615"/>
        <item x="1554"/>
        <item x="584"/>
        <item x="491"/>
        <item x="541"/>
        <item m="1" x="1782"/>
        <item x="550"/>
        <item m="1" x="1842"/>
        <item x="651"/>
        <item x="1393"/>
        <item m="1" x="1837"/>
        <item m="1" x="1835"/>
        <item x="1382"/>
        <item x="330"/>
        <item x="1277"/>
        <item x="1034"/>
        <item x="1342"/>
        <item x="519"/>
        <item x="984"/>
        <item x="1083"/>
        <item m="1" x="1939"/>
        <item m="1" x="1769"/>
        <item x="1152"/>
        <item m="1" x="3083"/>
        <item m="1" x="2781"/>
        <item x="142"/>
        <item x="1028"/>
        <item x="1185"/>
        <item m="1" x="2475"/>
        <item m="1" x="2433"/>
        <item m="1" x="2026"/>
        <item m="1" x="1996"/>
        <item m="1" x="3125"/>
        <item m="1" x="2017"/>
        <item m="1" x="1983"/>
        <item x="1053"/>
        <item m="1" x="2800"/>
        <item x="1155"/>
        <item m="1" x="2453"/>
        <item m="1" x="2784"/>
        <item m="1" x="2004"/>
        <item m="1" x="2795"/>
        <item m="1" x="2424"/>
        <item m="1" x="2476"/>
        <item m="1" x="1991"/>
        <item m="1" x="2648"/>
        <item x="754"/>
        <item x="625"/>
        <item m="1" x="1840"/>
        <item m="1" x="2099"/>
        <item m="1" x="1775"/>
        <item x="566"/>
        <item m="1" x="2711"/>
        <item m="1" x="1783"/>
        <item x="578"/>
        <item x="630"/>
        <item x="660"/>
        <item x="568"/>
        <item x="564"/>
        <item m="1" x="2843"/>
        <item m="1" x="2940"/>
        <item x="1018"/>
        <item x="1138"/>
        <item m="1" x="2754"/>
        <item x="1136"/>
        <item x="1139"/>
        <item x="1309"/>
        <item m="1" x="2903"/>
        <item m="1" x="2835"/>
        <item m="1" x="2937"/>
        <item m="1" x="2840"/>
        <item x="361"/>
        <item m="1" x="3122"/>
        <item x="1341"/>
        <item x="138"/>
        <item x="1068"/>
        <item x="1448"/>
        <item x="603"/>
        <item m="1" x="2709"/>
        <item x="547"/>
        <item m="1" x="2607"/>
        <item x="623"/>
        <item x="556"/>
        <item x="579"/>
        <item x="569"/>
        <item x="546"/>
        <item x="600"/>
        <item m="1" x="2102"/>
        <item m="1" x="2713"/>
        <item m="1" x="2487"/>
        <item m="1" x="2714"/>
        <item x="585"/>
        <item m="1" x="2936"/>
        <item m="1" x="3073"/>
        <item x="641"/>
        <item m="1" x="1788"/>
        <item m="1" x="2265"/>
        <item x="590"/>
        <item x="591"/>
        <item m="1" x="2264"/>
        <item x="567"/>
        <item m="1" x="2096"/>
        <item m="1" x="2255"/>
        <item m="1" x="2718"/>
        <item x="587"/>
        <item m="1" x="2838"/>
        <item x="656"/>
        <item m="1" x="2833"/>
        <item x="1446"/>
        <item m="1" x="2499"/>
        <item m="1" x="2488"/>
        <item x="611"/>
        <item x="596"/>
        <item m="1" x="2846"/>
        <item m="1" x="2569"/>
        <item m="1" x="2954"/>
        <item x="1461"/>
        <item m="1" x="2510"/>
        <item m="1" x="2935"/>
        <item m="1" x="2834"/>
        <item m="1" x="2104"/>
        <item m="1" x="2948"/>
        <item m="1" x="2125"/>
        <item m="1" x="2952"/>
        <item m="1" x="2847"/>
        <item m="1" x="2951"/>
        <item m="1" x="2841"/>
        <item x="1502"/>
        <item m="1" x="2716"/>
        <item m="1" x="1841"/>
        <item m="1" x="2956"/>
        <item x="1438"/>
        <item m="1" x="2555"/>
        <item m="1" x="2100"/>
        <item m="1" x="2573"/>
        <item m="1" x="2832"/>
        <item m="1" x="2304"/>
        <item m="1" x="2837"/>
        <item m="1" x="2515"/>
        <item m="1" x="2133"/>
        <item m="1" x="2271"/>
        <item m="1" x="2260"/>
        <item m="1" x="2259"/>
        <item m="1" x="2855"/>
        <item x="1484"/>
        <item m="1" x="2492"/>
        <item x="1457"/>
        <item m="1" x="2134"/>
        <item x="1482"/>
        <item m="1" x="2908"/>
        <item m="1" x="2941"/>
        <item m="1" x="2850"/>
        <item m="1" x="2939"/>
        <item m="1" x="1799"/>
        <item x="575"/>
        <item m="1" x="1798"/>
        <item x="571"/>
        <item x="608"/>
        <item x="657"/>
        <item x="659"/>
        <item x="606"/>
        <item m="1" x="2900"/>
        <item m="1" x="2943"/>
        <item x="1052"/>
        <item x="1373"/>
        <item m="1" x="2098"/>
        <item m="1" x="2844"/>
        <item m="1" x="2717"/>
        <item x="647"/>
        <item m="1" x="2836"/>
        <item m="1" x="2945"/>
        <item x="555"/>
        <item x="599"/>
        <item m="1" x="1796"/>
        <item m="1" x="2101"/>
        <item x="551"/>
        <item m="1" x="2257"/>
        <item x="632"/>
        <item m="1" x="1785"/>
        <item x="593"/>
        <item x="549"/>
        <item x="617"/>
        <item x="576"/>
        <item x="581"/>
        <item x="592"/>
        <item x="588"/>
        <item m="1" x="1781"/>
        <item m="1" x="3072"/>
        <item x="622"/>
        <item x="558"/>
        <item x="1362"/>
        <item m="1" x="2845"/>
        <item x="1370"/>
        <item m="1" x="2126"/>
        <item x="476"/>
        <item m="1" x="3101"/>
        <item m="1" x="1820"/>
        <item x="1518"/>
        <item m="1" x="2720"/>
        <item x="318"/>
        <item x="1098"/>
        <item x="756"/>
        <item m="1" x="2819"/>
        <item x="1252"/>
        <item x="872"/>
        <item x="1173"/>
        <item m="1" x="2882"/>
        <item x="1051"/>
        <item x="161"/>
        <item m="1" x="2881"/>
        <item x="1065"/>
        <item m="1" x="2891"/>
        <item x="1141"/>
        <item x="713"/>
        <item m="1" x="2467"/>
        <item m="1" x="2218"/>
        <item m="1" x="1806"/>
        <item m="1" x="2502"/>
        <item x="1186"/>
        <item m="1" x="2730"/>
        <item x="841"/>
        <item x="837"/>
        <item x="822"/>
        <item m="1" x="2906"/>
        <item m="1" x="3080"/>
        <item x="831"/>
        <item x="830"/>
        <item x="663"/>
        <item m="1" x="2852"/>
        <item x="620"/>
        <item x="1431"/>
        <item m="1" x="2109"/>
        <item x="1460"/>
        <item x="1430"/>
        <item x="627"/>
        <item x="607"/>
        <item x="589"/>
        <item x="1443"/>
        <item x="1441"/>
        <item m="1" x="2523"/>
        <item m="1" x="2953"/>
        <item x="1433"/>
        <item x="1471"/>
        <item m="1" x="1773"/>
        <item x="1485"/>
        <item m="1" x="2901"/>
        <item x="863"/>
        <item x="1550"/>
        <item m="1" x="2325"/>
        <item x="1409"/>
        <item m="1" x="1895"/>
        <item x="855"/>
        <item m="1" x="2584"/>
        <item x="1387"/>
        <item x="882"/>
        <item x="908"/>
        <item x="1569"/>
        <item x="867"/>
        <item m="1" x="2944"/>
        <item m="1" x="2938"/>
        <item m="1" x="2949"/>
        <item m="1" x="2950"/>
        <item m="1" x="2947"/>
        <item m="1" x="2842"/>
        <item m="1" x="2839"/>
        <item m="1" x="2946"/>
        <item x="993"/>
        <item x="1350"/>
        <item x="1390"/>
        <item m="1" x="2896"/>
        <item x="903"/>
        <item x="244"/>
        <item m="1" x="3025"/>
        <item x="1215"/>
        <item m="1" x="1960"/>
        <item x="1001"/>
        <item x="1000"/>
        <item m="1" x="2739"/>
        <item m="1" x="2797"/>
        <item x="211"/>
        <item x="191"/>
        <item x="727"/>
        <item m="1" x="2983"/>
        <item x="174"/>
        <item x="1086"/>
        <item m="1" x="1852"/>
        <item m="1" x="2980"/>
        <item x="1046"/>
        <item m="1" x="2300"/>
        <item x="131"/>
        <item x="1283"/>
        <item x="1064"/>
        <item x="1071"/>
        <item x="213"/>
        <item m="1" x="2963"/>
        <item x="1260"/>
        <item m="1" x="2043"/>
        <item x="794"/>
        <item x="1301"/>
        <item m="1" x="2050"/>
        <item m="1" x="2339"/>
        <item m="1" x="3028"/>
        <item x="1525"/>
        <item m="1" x="3108"/>
        <item x="155"/>
        <item m="1" x="2451"/>
        <item m="1" x="3049"/>
        <item x="331"/>
        <item x="1177"/>
        <item m="1" x="2749"/>
        <item x="149"/>
        <item x="1275"/>
        <item m="1" x="1997"/>
        <item x="791"/>
        <item x="933"/>
        <item x="1531"/>
        <item x="332"/>
        <item x="665"/>
        <item m="1" x="1928"/>
        <item m="1" x="2886"/>
        <item m="1" x="1817"/>
        <item x="513"/>
        <item m="1" x="2975"/>
        <item m="1" x="2998"/>
        <item x="126"/>
        <item x="192"/>
        <item m="1" x="2858"/>
        <item m="1" x="2918"/>
        <item m="1" x="2766"/>
        <item x="1263"/>
        <item m="1" x="2733"/>
        <item m="1" x="2616"/>
        <item m="1" x="3087"/>
        <item x="306"/>
        <item x="1096"/>
        <item m="1" x="2152"/>
        <item x="941"/>
        <item m="1" x="3102"/>
        <item x="1039"/>
        <item x="1084"/>
        <item m="1" x="1925"/>
        <item m="1" x="2615"/>
        <item m="1" x="2688"/>
        <item x="1126"/>
        <item m="1" x="2652"/>
        <item x="147"/>
        <item x="424"/>
        <item x="1019"/>
        <item m="1" x="2226"/>
        <item m="1" x="2685"/>
        <item m="1" x="2232"/>
        <item x="139"/>
        <item x="1326"/>
        <item m="1" x="2811"/>
        <item x="801"/>
        <item x="1224"/>
        <item x="1022"/>
        <item x="360"/>
        <item x="382"/>
        <item m="1" x="2595"/>
        <item m="1" x="3130"/>
        <item m="1" x="2626"/>
        <item m="1" x="2680"/>
        <item x="982"/>
        <item m="1" x="2981"/>
        <item x="423"/>
        <item x="236"/>
        <item x="219"/>
        <item x="154"/>
        <item x="460"/>
        <item x="1076"/>
        <item m="1" x="3015"/>
        <item m="1" x="1936"/>
        <item x="1021"/>
        <item x="297"/>
        <item x="153"/>
        <item m="1" x="1965"/>
        <item m="1" x="2857"/>
        <item m="1" x="1963"/>
        <item m="1" x="3016"/>
        <item m="1" x="2693"/>
        <item m="1" x="2731"/>
        <item x="326"/>
        <item x="292"/>
        <item x="440"/>
        <item m="1" x="3056"/>
        <item m="1" x="2672"/>
        <item x="445"/>
        <item x="1296"/>
        <item m="1" x="3044"/>
        <item x="152"/>
        <item m="1" x="1667"/>
        <item m="1" x="2792"/>
        <item x="1279"/>
        <item x="783"/>
        <item x="1154"/>
        <item m="1" x="2190"/>
        <item x="1189"/>
        <item m="1" x="3042"/>
        <item x="694"/>
        <item m="1" x="1990"/>
        <item m="1" x="3034"/>
        <item m="1" x="1735"/>
        <item x="228"/>
        <item x="1515"/>
        <item m="1" x="3000"/>
        <item m="1" x="2611"/>
        <item x="711"/>
        <item m="1" x="2878"/>
        <item x="123"/>
        <item x="807"/>
        <item x="300"/>
        <item x="518"/>
        <item x="1227"/>
        <item m="1" x="3003"/>
        <item x="520"/>
        <item x="515"/>
        <item x="212"/>
        <item x="796"/>
        <item m="1" x="2957"/>
        <item x="114"/>
        <item x="268"/>
        <item x="991"/>
        <item x="320"/>
        <item m="1" x="2798"/>
        <item x="371"/>
        <item m="1" x="2874"/>
        <item x="156"/>
        <item m="1" x="3086"/>
        <item x="381"/>
        <item m="1" x="3046"/>
        <item m="1" x="1979"/>
        <item x="1250"/>
        <item x="231"/>
        <item x="1166"/>
        <item m="1" x="2887"/>
        <item m="1" x="2644"/>
        <item m="1" x="2722"/>
        <item m="1" x="2631"/>
        <item x="1529"/>
        <item m="1" x="2371"/>
        <item x="124"/>
        <item x="981"/>
        <item m="1" x="2302"/>
        <item m="1" x="1616"/>
        <item m="1" x="1920"/>
        <item m="1" x="3100"/>
        <item x="1543"/>
        <item x="731"/>
        <item x="666"/>
        <item x="1023"/>
        <item m="1" x="2438"/>
        <item m="1" x="3124"/>
        <item m="1" x="2893"/>
        <item x="403"/>
        <item x="934"/>
        <item m="1" x="2890"/>
        <item x="1319"/>
        <item m="1" x="2787"/>
        <item m="1" x="2479"/>
        <item x="936"/>
        <item m="1" x="3052"/>
        <item m="1" x="2767"/>
        <item x="539"/>
        <item x="1061"/>
        <item m="1" x="1587"/>
        <item x="1056"/>
        <item x="1245"/>
        <item x="1291"/>
        <item x="157"/>
        <item m="1" x="2006"/>
        <item x="938"/>
        <item x="1102"/>
        <item m="1" x="2789"/>
        <item x="912"/>
        <item x="134"/>
        <item m="1" x="2808"/>
        <item x="1241"/>
        <item x="840"/>
        <item x="373"/>
        <item m="1" x="1949"/>
        <item x="817"/>
        <item x="437"/>
        <item m="1" x="1613"/>
        <item m="1" x="1642"/>
        <item m="1" x="1706"/>
        <item x="500"/>
        <item m="1" x="2434"/>
        <item x="1095"/>
        <item x="1251"/>
        <item x="205"/>
        <item x="931"/>
        <item x="1423"/>
        <item m="1" x="1873"/>
        <item m="1" x="2310"/>
        <item x="977"/>
        <item m="1" x="2979"/>
        <item x="1523"/>
        <item m="1" x="2654"/>
        <item x="1059"/>
        <item x="187"/>
        <item x="1403"/>
        <item x="1522"/>
        <item m="1" x="2986"/>
        <item x="1024"/>
        <item x="321"/>
        <item x="1534"/>
        <item x="1099"/>
        <item x="1050"/>
        <item x="1282"/>
        <item x="718"/>
        <item m="1" x="2301"/>
        <item m="1" x="1987"/>
        <item x="1035"/>
        <item m="1" x="1664"/>
        <item m="1" x="2233"/>
        <item x="1410"/>
        <item x="944"/>
        <item m="1" x="2391"/>
        <item x="1267"/>
        <item x="492"/>
        <item m="1" x="2428"/>
        <item m="1" x="2387"/>
        <item x="329"/>
        <item m="1" x="2962"/>
        <item x="1017"/>
        <item x="916"/>
        <item x="285"/>
        <item x="1081"/>
        <item m="1" x="2171"/>
        <item x="1201"/>
        <item m="1" x="2637"/>
        <item m="1" x="2144"/>
        <item x="987"/>
        <item m="1" x="2692"/>
        <item m="1" x="2909"/>
        <item m="1" x="1629"/>
        <item m="1" x="1951"/>
        <item x="1119"/>
        <item x="1115"/>
        <item m="1" x="2412"/>
        <item m="1" x="2175"/>
        <item x="177"/>
        <item x="118"/>
        <item m="1" x="1746"/>
        <item m="1" x="2799"/>
        <item m="1" x="2989"/>
        <item m="1" x="2743"/>
        <item x="1156"/>
        <item x="1198"/>
        <item m="1" x="2775"/>
        <item x="1305"/>
        <item x="432"/>
        <item m="1" x="1937"/>
        <item m="1" x="2373"/>
        <item m="1" x="1748"/>
        <item m="1" x="2200"/>
        <item m="1" x="2813"/>
        <item m="1" x="3128"/>
        <item m="1" x="2177"/>
        <item m="1" x="2681"/>
        <item m="1" x="1973"/>
        <item x="299"/>
        <item x="1072"/>
        <item x="1063"/>
        <item x="1542"/>
        <item m="1" x="2742"/>
        <item x="1181"/>
        <item m="1" x="2677"/>
        <item x="535"/>
        <item x="338"/>
        <item x="1163"/>
        <item m="1" x="2242"/>
        <item m="1" x="3053"/>
        <item x="1207"/>
        <item m="1" x="2872"/>
        <item x="436"/>
        <item m="1" x="1673"/>
        <item x="229"/>
        <item m="1" x="1675"/>
        <item x="418"/>
        <item m="1" x="1674"/>
        <item x="221"/>
        <item x="1281"/>
        <item x="1161"/>
        <item x="507"/>
        <item x="1231"/>
        <item x="451"/>
        <item x="1009"/>
        <item x="416"/>
        <item m="1" x="1639"/>
        <item m="1" x="3104"/>
        <item x="1153"/>
        <item x="808"/>
        <item x="917"/>
        <item m="1" x="1738"/>
        <item x="173"/>
        <item m="1" x="1737"/>
        <item m="1" x="2990"/>
        <item m="1" x="3012"/>
        <item m="1" x="1989"/>
        <item x="530"/>
        <item m="1" x="1855"/>
        <item x="120"/>
        <item x="1379"/>
        <item m="1" x="2750"/>
        <item m="1" x="2977"/>
        <item x="230"/>
        <item x="1261"/>
        <item m="1" x="2430"/>
        <item x="1280"/>
        <item x="1311"/>
        <item m="1" x="2014"/>
        <item x="1069"/>
        <item m="1" x="2321"/>
        <item x="1271"/>
        <item x="1094"/>
        <item m="1" x="2613"/>
        <item m="1" x="2873"/>
        <item x="1519"/>
        <item m="1" x="1688"/>
        <item x="344"/>
        <item m="1" x="2183"/>
        <item m="1" x="2984"/>
        <item m="1" x="3105"/>
        <item x="1070"/>
        <item x="1332"/>
        <item x="1236"/>
        <item x="179"/>
        <item m="1" x="1875"/>
        <item x="1107"/>
        <item x="1539"/>
        <item m="1" x="2589"/>
        <item x="834"/>
        <item m="1" x="3035"/>
        <item x="1270"/>
        <item x="210"/>
        <item m="1" x="2180"/>
        <item x="856"/>
        <item x="1033"/>
        <item x="1580"/>
        <item m="1" x="3038"/>
        <item m="1" x="3127"/>
        <item m="1" x="2601"/>
        <item m="1" x="2913"/>
        <item x="988"/>
        <item x="181"/>
        <item m="1" x="2753"/>
        <item m="1" x="3013"/>
        <item x="1048"/>
        <item m="1" x="2679"/>
        <item m="1" x="2698"/>
        <item m="1" x="1623"/>
        <item x="204"/>
        <item x="979"/>
        <item x="225"/>
        <item x="140"/>
        <item x="777"/>
        <item m="1" x="3055"/>
        <item m="1" x="1627"/>
        <item x="198"/>
        <item m="1" x="2721"/>
        <item x="1131"/>
        <item m="1" x="3032"/>
        <item x="1530"/>
        <item x="773"/>
        <item x="947"/>
        <item x="951"/>
        <item x="450"/>
        <item m="1" x="2774"/>
        <item x="800"/>
        <item m="1" x="3029"/>
        <item m="1" x="3031"/>
        <item x="915"/>
        <item m="1" x="2765"/>
        <item m="1" x="2790"/>
        <item x="1007"/>
        <item x="690"/>
        <item m="1" x="1993"/>
        <item m="1" x="2772"/>
        <item x="1159"/>
        <item m="1" x="2971"/>
        <item x="1266"/>
        <item m="1" x="2806"/>
        <item m="1" x="2225"/>
        <item m="1" x="2193"/>
        <item x="143"/>
        <item m="1" x="3019"/>
        <item m="1" x="2369"/>
        <item x="459"/>
        <item m="1" x="2667"/>
        <item m="1" x="2967"/>
        <item m="1" x="2649"/>
        <item x="767"/>
        <item x="1524"/>
        <item m="1" x="1689"/>
        <item x="462"/>
        <item m="1" x="3118"/>
        <item m="1" x="2985"/>
        <item m="1" x="2683"/>
        <item m="1" x="1731"/>
        <item m="1" x="1678"/>
        <item x="333"/>
        <item m="1" x="1603"/>
        <item x="262"/>
        <item m="1" x="1879"/>
        <item m="1" x="2786"/>
        <item x="1169"/>
        <item m="1" x="2905"/>
        <item m="1" x="2729"/>
        <item x="1092"/>
        <item m="1" x="2421"/>
        <item m="1" x="1704"/>
        <item x="1367"/>
        <item x="1272"/>
        <item x="1389"/>
        <item m="1" x="3109"/>
        <item x="786"/>
        <item m="1" x="2461"/>
        <item x="304"/>
        <item m="1" x="2871"/>
        <item m="1" x="1751"/>
        <item x="926"/>
        <item m="1" x="1771"/>
        <item x="144"/>
        <item x="957"/>
        <item x="1258"/>
        <item m="1" x="1803"/>
        <item m="1" x="1953"/>
        <item m="1" x="1761"/>
        <item m="1" x="1763"/>
        <item m="1" x="2460"/>
        <item m="1" x="3123"/>
        <item m="1" x="2670"/>
        <item m="1" x="2821"/>
        <item m="1" x="1592"/>
        <item x="1544"/>
        <item x="335"/>
        <item x="272"/>
        <item m="1" x="2968"/>
        <item m="1" x="2684"/>
        <item x="679"/>
        <item x="1089"/>
        <item x="1216"/>
        <item m="1" x="1676"/>
        <item m="1" x="3054"/>
        <item m="1" x="2466"/>
        <item m="1" x="2993"/>
        <item m="1" x="2788"/>
        <item m="1" x="2752"/>
        <item m="1" x="2167"/>
        <item x="151"/>
        <item x="402"/>
        <item x="973"/>
        <item x="1151"/>
        <item x="438"/>
        <item m="1" x="1677"/>
        <item x="1020"/>
        <item m="1" x="2666"/>
        <item m="1" x="1654"/>
        <item m="1" x="2153"/>
        <item m="1" x="2038"/>
        <item m="1" x="2695"/>
        <item m="1" x="2250"/>
        <item m="1" x="1756"/>
        <item x="1036"/>
        <item x="1040"/>
        <item x="1317"/>
        <item x="209"/>
        <item x="1314"/>
        <item m="1" x="1740"/>
        <item x="220"/>
        <item m="1" x="1880"/>
        <item x="1265"/>
        <item x="1037"/>
        <item x="1031"/>
        <item x="274"/>
        <item m="1" x="2005"/>
        <item x="705"/>
        <item x="255"/>
        <item m="1" x="2910"/>
        <item m="1" x="3117"/>
        <item x="1066"/>
        <item x="704"/>
        <item x="302"/>
        <item x="454"/>
        <item x="1079"/>
        <item x="117"/>
        <item x="1029"/>
        <item x="119"/>
        <item x="359"/>
        <item m="1" x="1666"/>
        <item x="340"/>
        <item x="415"/>
        <item m="1" x="1691"/>
        <item m="1" x="2160"/>
        <item m="1" x="2164"/>
        <item x="311"/>
        <item x="1520"/>
        <item x="850"/>
        <item x="323"/>
        <item m="1" x="2924"/>
        <item x="954"/>
        <item x="721"/>
        <item m="1" x="1665"/>
        <item m="1" x="1687"/>
        <item x="1008"/>
        <item x="1197"/>
        <item m="1" x="1742"/>
        <item m="1" x="2597"/>
        <item m="1" x="3047"/>
        <item m="1" x="1708"/>
        <item x="1537"/>
        <item m="1" x="2651"/>
        <item m="1" x="2895"/>
        <item m="1" x="2732"/>
        <item x="466"/>
        <item m="1" x="1845"/>
        <item m="1" x="2761"/>
        <item x="455"/>
        <item x="1158"/>
        <item m="1" x="2699"/>
        <item m="1" x="2712"/>
        <item m="1" x="1732"/>
        <item m="1" x="2682"/>
        <item m="1" x="2261"/>
        <item m="1" x="2827"/>
        <item m="1" x="2970"/>
        <item x="194"/>
        <item x="942"/>
        <item x="1123"/>
        <item x="789"/>
        <item x="740"/>
        <item x="937"/>
        <item x="1246"/>
        <item x="927"/>
        <item m="1" x="3001"/>
        <item m="1" x="2879"/>
        <item x="353"/>
        <item m="1" x="3014"/>
        <item x="1062"/>
        <item m="1" x="2988"/>
        <item m="1" x="2728"/>
        <item x="976"/>
        <item x="1299"/>
        <item m="1" x="2904"/>
        <item m="1" x="2897"/>
        <item x="1307"/>
        <item m="1" x="3078"/>
        <item x="1191"/>
        <item x="1078"/>
        <item m="1" x="2926"/>
        <item m="1" x="1662"/>
        <item x="186"/>
        <item x="1371"/>
        <item m="1" x="2696"/>
        <item m="1" x="2398"/>
        <item x="534"/>
        <item x="1578"/>
        <item x="1540"/>
        <item x="1218"/>
        <item m="1" x="3129"/>
        <item x="252"/>
        <item x="265"/>
        <item x="861"/>
        <item x="522"/>
        <item m="1" x="2158"/>
        <item m="1" x="3043"/>
        <item m="1" x="2746"/>
        <item m="1" x="3074"/>
        <item x="1526"/>
        <item x="456"/>
        <item x="1349"/>
        <item x="159"/>
        <item x="208"/>
        <item x="813"/>
        <item m="1" x="2880"/>
        <item m="1" x="2777"/>
        <item m="1" x="2763"/>
        <item x="691"/>
        <item m="1" x="2974"/>
        <item m="1" x="2997"/>
        <item m="1" x="3037"/>
        <item x="1388"/>
        <item m="1" x="2783"/>
        <item x="918"/>
        <item m="1" x="2162"/>
        <item x="1374"/>
        <item x="749"/>
        <item m="1" x="1921"/>
        <item x="1253"/>
        <item x="165"/>
        <item m="1" x="1630"/>
        <item x="411"/>
        <item x="190"/>
        <item m="1" x="2727"/>
        <item x="540"/>
        <item m="1" x="2603"/>
        <item x="199"/>
        <item m="1" x="2636"/>
        <item x="130"/>
        <item m="1" x="2758"/>
        <item x="1536"/>
        <item m="1" x="2694"/>
        <item m="1" x="2778"/>
        <item x="905"/>
        <item x="924"/>
        <item x="1254"/>
        <item x="1369"/>
        <item x="932"/>
        <item m="1" x="1590"/>
        <item x="1203"/>
        <item x="787"/>
        <item x="1091"/>
        <item x="1057"/>
        <item x="975"/>
        <item m="1" x="2982"/>
        <item m="1" x="2605"/>
        <item m="1" x="2196"/>
        <item m="1" x="1709"/>
        <item x="1043"/>
        <item m="1" x="2036"/>
        <item m="1" x="2041"/>
        <item x="955"/>
        <item x="1003"/>
        <item x="943"/>
        <item x="1256"/>
        <item x="1038"/>
        <item x="1179"/>
        <item m="1" x="2725"/>
        <item x="259"/>
        <item x="1372"/>
        <item m="1" x="2427"/>
        <item m="1" x="1672"/>
        <item m="1" x="3039"/>
        <item x="1188"/>
        <item x="1351"/>
        <item m="1" x="3126"/>
        <item m="1" x="2624"/>
        <item x="1579"/>
        <item x="137"/>
        <item m="1" x="2668"/>
        <item m="1" x="3033"/>
        <item m="1" x="2914"/>
        <item m="1" x="2764"/>
        <item m="1" x="2748"/>
        <item m="1" x="2734"/>
        <item x="305"/>
        <item x="1192"/>
        <item x="407"/>
        <item x="293"/>
        <item m="1" x="2294"/>
        <item m="1" x="1693"/>
        <item x="995"/>
        <item m="1" x="2586"/>
        <item m="1" x="3088"/>
        <item x="1226"/>
        <item x="430"/>
        <item x="753"/>
        <item m="1" x="2035"/>
        <item m="1" x="2955"/>
        <item m="1" x="2186"/>
        <item x="950"/>
        <item x="1294"/>
        <item x="385"/>
        <item m="1" x="2883"/>
        <item m="1" x="2796"/>
        <item m="1" x="1741"/>
        <item m="1" x="2894"/>
        <item x="146"/>
        <item m="1" x="2864"/>
        <item m="1" x="2253"/>
        <item x="891"/>
        <item m="1" x="3119"/>
        <item m="1" x="1682"/>
        <item m="1" x="1585"/>
        <item m="1" x="2422"/>
        <item x="273"/>
        <item m="1" x="2888"/>
        <item m="1" x="2349"/>
        <item m="1" x="2212"/>
        <item x="196"/>
        <item m="1" x="2884"/>
        <item x="1058"/>
        <item m="1" x="2086"/>
        <item x="669"/>
        <item m="1" x="3050"/>
        <item x="670"/>
        <item x="322"/>
        <item x="1533"/>
        <item m="1" x="2915"/>
        <item m="1" x="2791"/>
        <item x="1114"/>
        <item x="732"/>
        <item x="433"/>
        <item m="1" x="1724"/>
        <item m="1" x="1602"/>
        <item m="1" x="1995"/>
        <item m="1" x="2157"/>
        <item m="1" x="3026"/>
        <item x="614"/>
        <item x="511"/>
        <item m="1" x="2372"/>
        <item m="1" x="3057"/>
        <item x="370"/>
        <item x="378"/>
        <item x="352"/>
        <item m="1" x="2653"/>
        <item m="1" x="3071"/>
        <item m="1" x="1625"/>
        <item x="1054"/>
        <item x="185"/>
        <item m="1" x="1713"/>
        <item x="1200"/>
        <item x="986"/>
        <item m="1" x="1670"/>
        <item x="183"/>
        <item m="1" x="2773"/>
        <item x="449"/>
        <item x="227"/>
        <item m="1" x="1924"/>
        <item x="162"/>
        <item x="426"/>
        <item x="420"/>
        <item m="1" x="1658"/>
        <item m="1" x="2697"/>
        <item m="1" x="2156"/>
        <item x="282"/>
        <item m="1" x="1730"/>
        <item m="1" x="1661"/>
        <item x="410"/>
        <item x="999"/>
        <item m="1" x="2965"/>
        <item m="1" x="2669"/>
        <item m="1" x="2178"/>
        <item m="1" x="1651"/>
        <item m="1" x="2246"/>
        <item x="1082"/>
        <item m="1" x="2925"/>
        <item m="1" x="2039"/>
        <item m="1" x="1916"/>
        <item x="1405"/>
        <item m="1" x="2964"/>
        <item x="877"/>
        <item x="1170"/>
        <item x="1528"/>
        <item m="1" x="2094"/>
        <item m="1" x="2400"/>
        <item x="919"/>
        <item m="1" x="2393"/>
        <item m="1" x="2917"/>
        <item x="1162"/>
        <item x="1180"/>
        <item x="421"/>
        <item x="978"/>
        <item m="1" x="1695"/>
        <item x="317"/>
        <item m="1" x="2877"/>
        <item x="806"/>
        <item m="1" x="2736"/>
        <item m="1" x="2462"/>
        <item x="1541"/>
        <item x="1184"/>
        <item m="1" x="1758"/>
        <item x="757"/>
        <item x="1044"/>
        <item x="771"/>
        <item x="303"/>
        <item x="1238"/>
        <item m="1" x="1915"/>
        <item x="327"/>
        <item x="417"/>
        <item m="1" x="2687"/>
        <item m="1" x="2726"/>
        <item m="1" x="3027"/>
        <item m="1" x="2217"/>
        <item x="925"/>
        <item x="790"/>
        <item x="1353"/>
        <item m="1" x="3048"/>
        <item m="1" x="2281"/>
        <item x="1535"/>
        <item m="1" x="2617"/>
        <item x="1042"/>
        <item x="1165"/>
        <item x="1077"/>
        <item x="672"/>
        <item m="1" x="2690"/>
        <item x="1300"/>
        <item x="1093"/>
        <item x="1310"/>
        <item x="1364"/>
        <item x="923"/>
        <item m="1" x="2863"/>
        <item m="1" x="2961"/>
        <item x="1014"/>
        <item x="1117"/>
        <item x="1101"/>
        <item m="1" x="2083"/>
        <item m="1" x="2140"/>
        <item x="135"/>
        <item m="1" x="3040"/>
        <item x="1026"/>
        <item m="1" x="2478"/>
        <item m="1" x="2994"/>
        <item x="316"/>
        <item x="457"/>
        <item m="1" x="2916"/>
        <item x="1041"/>
        <item m="1" x="2987"/>
        <item m="1" x="2383"/>
        <item m="1" x="2978"/>
        <item x="1308"/>
        <item x="1220"/>
        <item m="1" x="2876"/>
        <item m="1" x="3103"/>
        <item x="803"/>
        <item x="760"/>
        <item x="121"/>
        <item x="959"/>
        <item m="1" x="2596"/>
        <item x="673"/>
        <item x="685"/>
        <item m="1" x="1588"/>
        <item x="853"/>
        <item m="1" x="2976"/>
        <item x="1247"/>
        <item m="1" x="2213"/>
        <item m="1" x="2969"/>
        <item x="1025"/>
        <item m="1" x="2587"/>
        <item m="1" x="2600"/>
        <item m="1" x="3090"/>
        <item x="1111"/>
        <item x="1106"/>
        <item x="1150"/>
        <item x="1085"/>
        <item x="664"/>
        <item x="241"/>
        <item m="1" x="1645"/>
        <item x="1013"/>
        <item x="1545"/>
        <item m="1" x="1858"/>
        <item m="1" x="1686"/>
        <item m="1" x="2675"/>
        <item x="1125"/>
        <item x="148"/>
        <item x="1521"/>
        <item m="1" x="2673"/>
        <item m="1" x="2779"/>
        <item m="1" x="2828"/>
        <item x="935"/>
        <item x="819"/>
        <item x="1015"/>
        <item x="1047"/>
        <item m="1" x="2899"/>
        <item m="1" x="2820"/>
        <item x="1075"/>
        <item x="1287"/>
        <item x="1297"/>
        <item x="706"/>
        <item m="1" x="2199"/>
        <item x="671"/>
        <item m="1" x="2080"/>
        <item x="172"/>
        <item x="1171"/>
        <item m="1" x="2735"/>
        <item m="1" x="1728"/>
        <item m="1" x="1663"/>
        <item x="798"/>
        <item m="1" x="3045"/>
        <item m="1" x="2353"/>
        <item m="1" x="2298"/>
        <item m="1" x="2701"/>
        <item m="1" x="1959"/>
        <item m="1" x="1966"/>
        <item m="1" x="2380"/>
        <item m="1" x="2348"/>
        <item x="1124"/>
        <item x="956"/>
        <item m="1" x="2350"/>
        <item m="1" x="2049"/>
        <item x="1129"/>
        <item x="1248"/>
        <item x="1284"/>
        <item m="1" x="2238"/>
        <item x="269"/>
        <item x="242"/>
        <item x="1316"/>
        <item x="1213"/>
        <item x="116"/>
        <item m="1" x="2450"/>
        <item m="1" x="2927"/>
        <item x="1356"/>
        <item x="1011"/>
        <item x="815"/>
        <item x="363"/>
        <item x="171"/>
        <item x="132"/>
        <item x="158"/>
        <item x="163"/>
        <item x="160"/>
        <item m="1" x="2861"/>
        <item m="1" x="2305"/>
        <item m="1" x="1609"/>
        <item x="46"/>
        <item m="1" x="1692"/>
        <item x="565"/>
        <item x="464"/>
        <item m="1" x="1736"/>
        <item x="312"/>
        <item x="145"/>
        <item m="1" x="2999"/>
        <item x="169"/>
        <item x="256"/>
        <item m="1" x="2674"/>
        <item x="217"/>
        <item x="175"/>
        <item x="234"/>
        <item x="261"/>
        <item m="1" x="2676"/>
        <item x="1546"/>
        <item x="1174"/>
        <item x="1045"/>
        <item x="1576"/>
        <item x="125"/>
        <item x="136"/>
        <item x="202"/>
        <item m="1" x="2293"/>
        <item x="197"/>
        <item x="510"/>
        <item m="1" x="1725"/>
        <item m="1" x="2342"/>
        <item m="1" x="1859"/>
        <item x="362"/>
        <item m="1" x="2825"/>
        <item m="1" x="3002"/>
        <item m="1" x="2023"/>
        <item m="1" x="3011"/>
        <item x="1347"/>
        <item x="1221"/>
        <item m="1" x="2221"/>
        <item x="414"/>
        <item m="1" x="2163"/>
        <item m="1" x="1998"/>
        <item x="393"/>
        <item x="1577"/>
        <item x="793"/>
        <item x="1104"/>
        <item x="1380"/>
        <item m="1" x="2812"/>
        <item m="1" x="1703"/>
        <item x="275"/>
        <item x="1358"/>
        <item x="341"/>
        <item m="1" x="2161"/>
        <item x="238"/>
        <item m="1" x="2689"/>
        <item x="1240"/>
        <item m="1" x="1992"/>
        <item m="1" x="2793"/>
        <item x="1016"/>
        <item m="1" x="2818"/>
        <item x="1164"/>
        <item x="1199"/>
        <item x="284"/>
        <item m="1" x="2966"/>
        <item x="325"/>
        <item x="122"/>
        <item m="1" x="3024"/>
        <item x="1204"/>
        <item m="1" x="1978"/>
        <item x="346"/>
        <item m="1" x="1729"/>
        <item m="1" x="2671"/>
        <item m="1" x="2810"/>
        <item m="1" x="3030"/>
        <item m="1" x="1918"/>
        <item m="1" x="2875"/>
        <item m="1" x="2762"/>
        <item x="667"/>
        <item x="1004"/>
        <item m="1" x="1964"/>
        <item m="1" x="2866"/>
        <item x="1122"/>
        <item m="1" x="2185"/>
        <item m="1" x="2404"/>
        <item x="264"/>
        <item m="1" x="2618"/>
        <item x="1298"/>
        <item x="940"/>
        <item x="921"/>
        <item x="1532"/>
        <item x="176"/>
        <item x="974"/>
        <item x="1100"/>
        <item x="369"/>
        <item m="1" x="1958"/>
        <item x="1032"/>
        <item x="203"/>
        <item x="439"/>
        <item m="1" x="2619"/>
        <item x="206"/>
        <item x="526"/>
        <item m="1" x="1669"/>
        <item x="468"/>
        <item x="224"/>
        <item m="1" x="2318"/>
        <item m="1" x="2295"/>
        <item m="1" x="1851"/>
        <item m="1" x="2865"/>
        <item x="350"/>
        <item x="168"/>
        <item x="724"/>
        <item x="680"/>
        <item x="408"/>
        <item m="1" x="2809"/>
        <item m="1" x="3041"/>
        <item x="989"/>
        <item x="784"/>
        <item x="948"/>
        <item x="246"/>
        <item m="1" x="2889"/>
        <item x="271"/>
        <item x="115"/>
        <item x="397"/>
        <item m="1" x="3051"/>
        <item x="1108"/>
        <item m="1" x="2296"/>
        <item m="1" x="2715"/>
        <item m="1" x="2859"/>
        <item x="188"/>
        <item m="1" x="1624"/>
        <item x="1090"/>
        <item m="1" x="2614"/>
        <item m="1" x="2459"/>
        <item x="785"/>
        <item x="296"/>
        <item x="1303"/>
        <item m="1" x="2801"/>
        <item m="1" x="2176"/>
        <item x="1538"/>
        <item x="1002"/>
        <item m="1" x="1917"/>
        <item x="1182"/>
        <item x="814"/>
        <item x="998"/>
        <item x="799"/>
        <item x="802"/>
        <item m="1" x="2751"/>
        <item m="1" x="2755"/>
        <item m="1" x="1856"/>
        <item x="983"/>
        <item m="1" x="1827"/>
        <item m="1" x="2471"/>
        <item x="1175"/>
        <item x="1160"/>
        <item x="367"/>
        <item m="1" x="2470"/>
        <item m="1" x="2473"/>
        <item x="570"/>
        <item x="619"/>
        <item x="618"/>
        <item x="583"/>
        <item m="1" x="2262"/>
        <item x="648"/>
        <item m="1" x="2623"/>
        <item x="629"/>
        <item x="602"/>
        <item x="574"/>
        <item m="1" x="2115"/>
        <item x="1442"/>
        <item x="616"/>
        <item m="1" x="1794"/>
        <item x="594"/>
        <item x="636"/>
        <item m="1" x="2044"/>
        <item x="577"/>
        <item m="1" x="1778"/>
        <item x="554"/>
        <item x="653"/>
        <item m="1" x="2892"/>
        <item x="700"/>
        <item x="729"/>
        <item m="1" x="2738"/>
        <item x="686"/>
        <item x="681"/>
        <item x="683"/>
        <item x="675"/>
        <item x="719"/>
        <item m="1" x="1819"/>
        <item x="678"/>
        <item x="770"/>
        <item m="1" x="2740"/>
        <item m="1" x="2280"/>
        <item m="1" x="1823"/>
        <item m="1" x="2782"/>
        <item x="1055"/>
        <item x="1105"/>
        <item x="1030"/>
        <item m="1" x="2907"/>
        <item x="1480"/>
        <item m="1" x="2942"/>
        <item x="652"/>
        <item x="654"/>
        <item x="1333"/>
        <item x="552"/>
        <item x="604"/>
        <item x="1439"/>
        <item x="562"/>
        <item x="563"/>
        <item x="561"/>
        <item x="612"/>
        <item x="573"/>
        <item m="1" x="3069"/>
        <item x="621"/>
        <item m="1" x="1776"/>
        <item x="645"/>
        <item m="1" x="2719"/>
        <item x="849"/>
        <item x="879"/>
        <item m="1" x="1881"/>
        <item m="1" x="2870"/>
        <item m="1" x="2759"/>
        <item m="1" x="3098"/>
        <item x="969"/>
        <item x="964"/>
        <item m="1" x="2867"/>
        <item x="892"/>
        <item x="893"/>
        <item x="852"/>
        <item x="864"/>
        <item x="848"/>
        <item x="889"/>
        <item m="1" x="3097"/>
        <item m="1" x="2332"/>
        <item x="968"/>
        <item m="1" x="2868"/>
        <item m="1" x="2771"/>
        <item x="965"/>
        <item m="1" x="2678"/>
        <item x="226"/>
        <item x="301"/>
        <item x="288"/>
        <item m="1" x="2995"/>
        <item x="233"/>
        <item x="223"/>
        <item m="1" x="2996"/>
        <item x="298"/>
        <item x="287"/>
        <item x="465"/>
        <item m="1" x="2231"/>
        <item m="1" x="1683"/>
        <item m="1" x="3004"/>
        <item x="376"/>
        <item m="1" x="3005"/>
        <item x="364"/>
        <item m="1" x="2209"/>
        <item m="1" x="3006"/>
        <item m="1" x="3007"/>
        <item m="1" x="3008"/>
        <item m="1" x="3009"/>
        <item m="1" x="3010"/>
        <item x="324"/>
        <item m="1" x="3017"/>
        <item x="336"/>
        <item m="1" x="3018"/>
        <item x="628"/>
        <item m="1" x="2244"/>
        <item x="387"/>
        <item x="413"/>
        <item m="1" x="3020"/>
        <item m="1" x="3021"/>
        <item m="1" x="3022"/>
        <item m="1" x="3023"/>
        <item m="1" x="2700"/>
        <item x="390"/>
        <item m="1" x="1690"/>
        <item m="1" x="2702"/>
        <item x="580"/>
        <item m="1" x="3058"/>
        <item x="624"/>
        <item x="497"/>
        <item m="1" x="2708"/>
        <item m="1" x="3059"/>
        <item x="504"/>
        <item m="1" x="3068"/>
        <item m="1" x="3070"/>
        <item x="662"/>
        <item m="1" x="1772"/>
        <item x="762"/>
        <item m="1" x="1818"/>
        <item m="1" x="3076"/>
        <item m="1" x="3077"/>
        <item m="1" x="2275"/>
        <item m="1" x="1824"/>
        <item x="766"/>
        <item x="712"/>
        <item m="1" x="1813"/>
        <item m="1" x="3084"/>
        <item m="1" x="3085"/>
        <item m="1" x="1854"/>
        <item x="826"/>
        <item m="1" x="3089"/>
        <item m="1" x="2320"/>
        <item m="1" x="1863"/>
        <item x="1391"/>
        <item x="953"/>
        <item m="1" x="2357"/>
        <item m="1" x="2768"/>
        <item m="1" x="3091"/>
        <item m="1" x="3092"/>
        <item m="1" x="1894"/>
        <item m="1" x="3093"/>
        <item x="871"/>
        <item m="1" x="3095"/>
        <item x="904"/>
        <item m="1" x="1900"/>
        <item m="1" x="3096"/>
        <item m="1" x="2340"/>
        <item x="946"/>
        <item m="1" x="2770"/>
        <item m="1" x="2629"/>
        <item m="1" x="2958"/>
        <item m="1" x="2959"/>
        <item m="1" x="2960"/>
        <item m="1" x="2776"/>
        <item x="997"/>
        <item m="1" x="2780"/>
        <item x="1225"/>
        <item m="1" x="3106"/>
        <item m="1" x="3107"/>
        <item x="1293"/>
        <item x="1178"/>
        <item m="1" x="3110"/>
        <item m="1" x="3111"/>
        <item m="1" x="1948"/>
        <item m="1" x="1929"/>
        <item m="1" x="1946"/>
        <item m="1" x="3112"/>
        <item x="1242"/>
        <item x="1223"/>
        <item m="1" x="2803"/>
        <item x="1190"/>
        <item m="1" x="3113"/>
        <item m="1" x="3114"/>
        <item m="1" x="3115"/>
        <item m="1" x="3116"/>
        <item m="1" x="3120"/>
        <item m="1" x="2802"/>
        <item x="1206"/>
        <item m="1" x="2911"/>
        <item x="1346"/>
        <item m="1" x="2912"/>
        <item m="1" x="1941"/>
        <item x="1490"/>
        <item m="1" x="2919"/>
        <item x="1411"/>
        <item m="1" x="2920"/>
        <item x="1376"/>
        <item x="1385"/>
        <item m="1" x="2829"/>
        <item m="1" x="2830"/>
        <item m="1" x="2831"/>
        <item m="1" x="2928"/>
        <item m="1" x="2929"/>
        <item m="1" x="2505"/>
        <item m="1" x="2930"/>
        <item m="1" x="2931"/>
        <item x="1428"/>
        <item m="1" x="2932"/>
        <item m="1" x="2568"/>
        <item m="1" x="2933"/>
        <item m="1" x="2934"/>
        <item m="1" x="2501"/>
        <item m="1" x="2851"/>
        <item m="1" x="2124"/>
        <item x="1564"/>
        <item m="1" x="2536"/>
        <item m="1" x="2168"/>
        <item x="358"/>
        <item m="1" x="2254"/>
        <item m="1" x="2606"/>
        <item m="1" x="2272"/>
        <item m="1" x="2621"/>
        <item m="1" x="1800"/>
        <item m="1" x="1648"/>
        <item x="598"/>
        <item m="1" x="2622"/>
        <item m="1" x="2598"/>
        <item x="484"/>
        <item m="1" x="2282"/>
        <item m="1" x="2283"/>
        <item m="1" x="2620"/>
        <item m="1" x="2741"/>
        <item m="1" x="2608"/>
        <item m="1" x="1804"/>
        <item m="1" x="2609"/>
        <item m="1" x="1822"/>
        <item m="1" x="2610"/>
        <item x="735"/>
        <item m="1" x="2273"/>
        <item m="1" x="1812"/>
        <item x="744"/>
        <item m="1" x="2747"/>
        <item x="825"/>
        <item x="835"/>
        <item m="1" x="1911"/>
        <item m="1" x="2756"/>
        <item m="1" x="1861"/>
        <item m="1" x="2311"/>
        <item x="865"/>
        <item x="828"/>
        <item m="1" x="2343"/>
        <item x="928"/>
        <item x="922"/>
        <item m="1" x="2769"/>
        <item m="1" x="2633"/>
        <item m="1" x="2634"/>
        <item m="1" x="2625"/>
        <item m="1" x="2627"/>
        <item m="1" x="2628"/>
        <item m="1" x="2630"/>
        <item m="1" x="2632"/>
        <item m="1" x="2365"/>
        <item m="1" x="2366"/>
        <item m="1" x="2367"/>
        <item m="1" x="2368"/>
        <item m="1" x="2370"/>
        <item m="1" x="1919"/>
        <item m="1" x="1961"/>
        <item x="1127"/>
        <item x="1327"/>
        <item m="1" x="2396"/>
        <item m="1" x="2439"/>
        <item m="1" x="2402"/>
        <item m="1" x="2647"/>
        <item m="1" x="2804"/>
        <item x="1080"/>
        <item m="1" x="2642"/>
        <item m="1" x="2646"/>
        <item x="1214"/>
        <item m="1" x="2805"/>
        <item x="1157"/>
        <item m="1" x="2635"/>
        <item m="1" x="1988"/>
        <item x="1211"/>
        <item m="1" x="2638"/>
        <item m="1" x="2639"/>
        <item m="1" x="2640"/>
        <item m="1" x="2641"/>
        <item m="1" x="2643"/>
        <item m="1" x="2645"/>
        <item m="1" x="2650"/>
        <item x="1212"/>
        <item m="1" x="2474"/>
        <item x="1334"/>
        <item m="1" x="2472"/>
        <item x="1416"/>
        <item m="1" x="2655"/>
        <item x="1417"/>
        <item m="1" x="2656"/>
        <item m="1" x="2657"/>
        <item x="1368"/>
        <item m="1" x="2116"/>
        <item x="1359"/>
        <item m="1" x="2530"/>
        <item m="1" x="2853"/>
        <item m="1" x="2658"/>
        <item m="1" x="2137"/>
        <item m="1" x="2518"/>
        <item m="1" x="2659"/>
        <item m="1" x="2660"/>
        <item m="1" x="2661"/>
        <item m="1" x="2106"/>
        <item m="1" x="2662"/>
        <item m="1" x="2663"/>
        <item m="1" x="2509"/>
        <item m="1" x="2664"/>
        <item m="1" x="2665"/>
        <item x="1510"/>
        <item x="1427"/>
        <item x="1549"/>
        <item x="409"/>
        <item m="1" x="2588"/>
        <item x="441"/>
        <item m="1" x="1583"/>
        <item m="1" x="2590"/>
        <item x="200"/>
        <item x="232"/>
        <item m="1" x="1612"/>
        <item m="1" x="1599"/>
        <item m="1" x="2159"/>
        <item x="251"/>
        <item x="127"/>
        <item x="276"/>
        <item x="286"/>
        <item x="283"/>
        <item x="291"/>
        <item m="1" x="2173"/>
        <item x="193"/>
        <item x="260"/>
        <item x="1133"/>
        <item m="1" x="2703"/>
        <item m="1" x="2591"/>
        <item m="1" x="2592"/>
        <item x="610"/>
        <item m="1" x="2593"/>
        <item m="1" x="1659"/>
        <item x="536"/>
        <item m="1" x="2594"/>
        <item m="1" x="2599"/>
        <item m="1" x="2252"/>
        <item m="1" x="1764"/>
        <item x="631"/>
        <item m="1" x="1752"/>
        <item m="1" x="2602"/>
        <item m="1" x="1762"/>
        <item m="1" x="2604"/>
        <item x="533"/>
        <item m="1" x="2210"/>
        <item m="1" x="2181"/>
        <item m="1" x="2182"/>
        <item m="1" x="2169"/>
        <item m="1" x="2184"/>
        <item m="1" x="2170"/>
        <item m="1" x="2172"/>
        <item m="1" x="2187"/>
        <item m="1" x="1697"/>
        <item m="1" x="2188"/>
        <item m="1" x="2191"/>
        <item m="1" x="2192"/>
        <item m="1" x="2194"/>
        <item m="1" x="2195"/>
        <item m="1" x="2197"/>
        <item m="1" x="2201"/>
        <item m="1" x="2174"/>
        <item m="1" x="1765"/>
        <item x="488"/>
        <item m="1" x="2198"/>
        <item m="1" x="2202"/>
        <item m="1" x="2203"/>
        <item x="399"/>
        <item m="1" x="2204"/>
        <item m="1" x="1671"/>
        <item m="1" x="2205"/>
        <item m="1" x="2206"/>
        <item m="1" x="1755"/>
        <item m="1" x="1714"/>
        <item m="1" x="2207"/>
        <item m="1" x="2208"/>
        <item m="1" x="2211"/>
        <item m="1" x="2214"/>
        <item x="375"/>
        <item m="1" x="2215"/>
        <item m="1" x="2256"/>
        <item x="642"/>
        <item m="1" x="2258"/>
        <item x="548"/>
        <item m="1" x="1793"/>
        <item m="1" x="1795"/>
        <item m="1" x="2263"/>
        <item m="1" x="2284"/>
        <item m="1" x="2285"/>
        <item m="1" x="2287"/>
        <item m="1" x="2297"/>
        <item m="1" x="2299"/>
        <item x="739"/>
        <item x="747"/>
        <item x="696"/>
        <item m="1" x="1811"/>
        <item x="730"/>
        <item m="1" x="1849"/>
        <item x="668"/>
        <item m="1" x="1870"/>
        <item m="1" x="2322"/>
        <item m="1" x="2312"/>
        <item m="1" x="2326"/>
        <item m="1" x="2327"/>
        <item x="883"/>
        <item m="1" x="2328"/>
        <item m="1" x="1893"/>
        <item m="1" x="2330"/>
        <item m="1" x="1892"/>
        <item m="1" x="2341"/>
        <item m="1" x="2344"/>
        <item m="1" x="2345"/>
        <item m="1" x="2346"/>
        <item m="1" x="2347"/>
        <item m="1" x="1876"/>
        <item m="1" x="2354"/>
        <item m="1" x="2358"/>
        <item m="1" x="2374"/>
        <item m="1" x="2375"/>
        <item m="1" x="2381"/>
        <item m="1" x="2382"/>
        <item m="1" x="2392"/>
        <item m="1" x="2394"/>
        <item m="1" x="2395"/>
        <item x="1109"/>
        <item m="1" x="1955"/>
        <item m="1" x="2403"/>
        <item m="1" x="2405"/>
        <item x="1183"/>
        <item m="1" x="2408"/>
        <item m="1" x="2413"/>
        <item m="1" x="2406"/>
        <item m="1" x="2407"/>
        <item m="1" x="2018"/>
        <item m="1" x="2409"/>
        <item m="1" x="2410"/>
        <item m="1" x="2411"/>
        <item x="1286"/>
        <item m="1" x="1984"/>
        <item m="1" x="2414"/>
        <item m="1" x="2415"/>
        <item m="1" x="2416"/>
        <item m="1" x="1994"/>
        <item m="1" x="2417"/>
        <item m="1" x="2418"/>
        <item x="1195"/>
        <item m="1" x="2419"/>
        <item m="1" x="2420"/>
        <item m="1" x="1944"/>
        <item x="1269"/>
        <item m="1" x="2423"/>
        <item m="1" x="2425"/>
        <item m="1" x="2426"/>
        <item m="1" x="2429"/>
        <item m="1" x="2431"/>
        <item m="1" x="2432"/>
        <item x="1348"/>
        <item x="1344"/>
        <item m="1" x="2452"/>
        <item m="1" x="2468"/>
        <item m="1" x="2469"/>
        <item x="1205"/>
        <item m="1" x="2535"/>
        <item x="1397"/>
        <item x="1394"/>
        <item m="1" x="2540"/>
        <item m="1" x="2547"/>
        <item m="1" x="2548"/>
        <item m="1" x="2489"/>
        <item m="1" x="2491"/>
        <item m="1" x="2493"/>
        <item m="1" x="2494"/>
        <item m="1" x="2495"/>
        <item m="1" x="2496"/>
        <item m="1" x="2497"/>
        <item m="1" x="2498"/>
        <item m="1" x="2105"/>
        <item m="1" x="2500"/>
        <item m="1" x="2503"/>
        <item m="1" x="2504"/>
        <item m="1" x="2506"/>
        <item x="1426"/>
        <item x="1509"/>
        <item m="1" x="2507"/>
        <item m="1" x="2508"/>
        <item m="1" x="2511"/>
        <item m="1" x="2512"/>
        <item m="1" x="2513"/>
        <item m="1" x="2117"/>
        <item m="1" x="1628"/>
        <item m="1" x="2577"/>
        <item m="1" x="2579"/>
        <item m="1" x="2583"/>
        <item x="106"/>
        <item x="10"/>
        <item x="31"/>
        <item x="22"/>
        <item m="1" x="2154"/>
        <item x="67"/>
        <item x="83"/>
        <item x="20"/>
        <item x="43"/>
        <item x="26"/>
        <item x="41"/>
        <item x="25"/>
        <item x="263"/>
        <item x="37"/>
        <item x="19"/>
        <item x="24"/>
        <item x="95"/>
        <item x="58"/>
        <item x="5"/>
        <item m="1" x="1582"/>
        <item x="15"/>
        <item x="92"/>
        <item x="36"/>
        <item x="6"/>
        <item x="28"/>
        <item x="27"/>
        <item x="44"/>
        <item m="1" x="1611"/>
        <item x="108"/>
        <item m="1" x="2155"/>
        <item x="56"/>
        <item x="7"/>
        <item x="93"/>
        <item m="1" x="1581"/>
        <item x="57"/>
        <item m="1" x="1719"/>
        <item m="1" x="1715"/>
        <item m="1" x="2179"/>
        <item m="1" x="1660"/>
        <item x="267"/>
        <item x="167"/>
        <item x="239"/>
        <item x="240"/>
        <item m="1" x="2216"/>
        <item x="516"/>
        <item m="1" x="1679"/>
        <item m="1" x="2219"/>
        <item m="1" x="1753"/>
        <item m="1" x="2220"/>
        <item x="365"/>
        <item m="1" x="2222"/>
        <item m="1" x="2223"/>
        <item m="1" x="2224"/>
        <item m="1" x="2227"/>
        <item x="521"/>
        <item m="1" x="2228"/>
        <item m="1" x="2229"/>
        <item m="1" x="1767"/>
        <item m="1" x="2230"/>
        <item m="1" x="2234"/>
        <item m="1" x="2235"/>
        <item m="1" x="2236"/>
        <item m="1" x="2237"/>
        <item m="1" x="1656"/>
        <item m="1" x="2239"/>
        <item m="1" x="2240"/>
        <item m="1" x="2241"/>
        <item m="1" x="2243"/>
        <item x="337"/>
        <item m="1" x="2245"/>
        <item m="1" x="2247"/>
        <item m="1" x="2248"/>
        <item m="1" x="2249"/>
        <item x="356"/>
        <item m="1" x="2251"/>
        <item m="1" x="2288"/>
        <item x="473"/>
        <item x="486"/>
        <item m="1" x="2289"/>
        <item m="1" x="2290"/>
        <item m="1" x="2291"/>
        <item m="1" x="2292"/>
        <item m="1" x="2303"/>
        <item m="1" x="2266"/>
        <item m="1" x="1801"/>
        <item m="1" x="2267"/>
        <item m="1" x="2268"/>
        <item m="1" x="2269"/>
        <item m="1" x="2270"/>
        <item m="1" x="1790"/>
        <item x="613"/>
        <item m="1" x="2279"/>
        <item x="710"/>
        <item x="764"/>
        <item x="751"/>
        <item x="728"/>
        <item m="1" x="2323"/>
        <item m="1" x="2324"/>
        <item m="1" x="1912"/>
        <item x="797"/>
        <item m="1" x="2313"/>
        <item m="1" x="2314"/>
        <item m="1" x="2315"/>
        <item m="1" x="2316"/>
        <item x="820"/>
        <item m="1" x="2317"/>
        <item x="910"/>
        <item m="1" x="2359"/>
        <item m="1" x="2333"/>
        <item m="1" x="2334"/>
        <item m="1" x="1899"/>
        <item m="1" x="2360"/>
        <item m="1" x="2335"/>
        <item m="1" x="2336"/>
        <item m="1" x="1889"/>
        <item m="1" x="2361"/>
        <item m="1" x="2376"/>
        <item m="1" x="2351"/>
        <item m="1" x="2355"/>
        <item x="939"/>
        <item m="1" x="2377"/>
        <item m="1" x="1908"/>
        <item m="1" x="2378"/>
        <item m="1" x="2384"/>
        <item m="1" x="2385"/>
        <item x="1121"/>
        <item m="1" x="2386"/>
        <item m="1" x="2388"/>
        <item m="1" x="2389"/>
        <item m="1" x="2390"/>
        <item x="990"/>
        <item m="1" x="2437"/>
        <item x="1130"/>
        <item m="1" x="2397"/>
        <item m="1" x="1952"/>
        <item m="1" x="1954"/>
        <item x="1112"/>
        <item m="1" x="1933"/>
        <item m="1" x="2399"/>
        <item m="1" x="2440"/>
        <item m="1" x="2441"/>
        <item x="1148"/>
        <item m="1" x="1969"/>
        <item x="1137"/>
        <item m="1" x="2436"/>
        <item m="1" x="2435"/>
        <item m="1" x="1957"/>
        <item m="1" x="2442"/>
        <item m="1" x="2443"/>
        <item x="1278"/>
        <item m="1" x="2444"/>
        <item m="1" x="2445"/>
        <item m="1" x="2446"/>
        <item m="1" x="2447"/>
        <item m="1" x="2448"/>
        <item m="1" x="1977"/>
        <item m="1" x="2449"/>
        <item m="1" x="2012"/>
        <item m="1" x="2454"/>
        <item m="1" x="2455"/>
        <item m="1" x="2456"/>
        <item m="1" x="2457"/>
        <item m="1" x="2458"/>
        <item x="1210"/>
        <item x="1176"/>
        <item m="1" x="1930"/>
        <item m="1" x="2463"/>
        <item m="1" x="2464"/>
        <item x="1340"/>
        <item x="1318"/>
        <item m="1" x="2046"/>
        <item m="1" x="2055"/>
        <item m="1" x="2053"/>
        <item m="1" x="2481"/>
        <item m="1" x="2482"/>
        <item m="1" x="2056"/>
        <item m="1" x="2067"/>
        <item m="1" x="2483"/>
        <item m="1" x="2074"/>
        <item m="1" x="2484"/>
        <item m="1" x="2054"/>
        <item m="1" x="2077"/>
        <item m="1" x="2051"/>
        <item m="1" x="2485"/>
        <item m="1" x="2486"/>
        <item m="1" x="2059"/>
        <item m="1" x="2078"/>
        <item m="1" x="2079"/>
        <item m="1" x="2065"/>
        <item m="1" x="2052"/>
        <item m="1" x="2118"/>
        <item m="1" x="2524"/>
        <item x="1406"/>
        <item m="1" x="2541"/>
        <item m="1" x="2544"/>
        <item m="1" x="2545"/>
        <item m="1" x="2081"/>
        <item m="1" x="2546"/>
        <item m="1" x="2082"/>
        <item m="1" x="2549"/>
        <item m="1" x="2550"/>
        <item m="1" x="2551"/>
        <item m="1" x="2552"/>
        <item m="1" x="2516"/>
        <item m="1" x="2517"/>
        <item m="1" x="2519"/>
        <item m="1" x="2114"/>
        <item m="1" x="2520"/>
        <item m="1" x="2553"/>
        <item m="1" x="2521"/>
        <item m="1" x="2522"/>
        <item m="1" x="2112"/>
        <item m="1" x="2554"/>
        <item m="1" x="2556"/>
        <item m="1" x="2557"/>
        <item m="1" x="2526"/>
        <item m="1" x="2558"/>
        <item m="1" x="2559"/>
        <item m="1" x="2560"/>
        <item m="1" x="2561"/>
        <item m="1" x="2527"/>
        <item m="1" x="2528"/>
        <item x="1516"/>
        <item m="1" x="2529"/>
        <item m="1" x="2562"/>
        <item m="1" x="2563"/>
        <item x="1496"/>
        <item m="1" x="2564"/>
        <item m="1" x="2531"/>
        <item m="1" x="2532"/>
        <item m="1" x="2565"/>
        <item m="1" x="2566"/>
        <item m="1" x="2567"/>
        <item x="1465"/>
        <item x="920"/>
        <item m="1" x="2123"/>
        <item x="958"/>
        <item m="1" x="2570"/>
        <item m="1" x="2580"/>
        <item m="1" x="2581"/>
        <item m="1" x="2585"/>
        <item m="1" x="2582"/>
        <item x="1"/>
        <item x="94"/>
        <item x="11"/>
        <item x="278"/>
        <item x="33"/>
        <item x="129"/>
        <item x="30"/>
        <item m="1" x="2165"/>
        <item m="1" x="2166"/>
        <item x="60"/>
        <item x="178"/>
        <item x="395"/>
        <item x="428"/>
        <item m="1" x="2308"/>
        <item m="1" x="2309"/>
        <item m="1" x="2337"/>
        <item m="1" x="2352"/>
        <item m="1" x="2356"/>
        <item m="1" x="2363"/>
        <item m="1" x="1886"/>
        <item m="1" x="2364"/>
        <item m="1" x="2379"/>
        <item m="1" x="2401"/>
        <item m="1" x="1926"/>
        <item m="1" x="2477"/>
        <item m="1" x="2057"/>
        <item m="1" x="2571"/>
        <item m="1" x="2572"/>
        <item m="1" x="2574"/>
        <item m="1" x="2575"/>
        <item m="1" x="2576"/>
        <item x="51"/>
        <item x="0"/>
        <item x="34"/>
        <item x="16"/>
        <item m="1" x="1584"/>
        <item x="66"/>
        <item x="13"/>
        <item x="8"/>
        <item m="1" x="1586"/>
        <item x="21"/>
        <item x="12"/>
        <item x="50"/>
        <item x="23"/>
        <item m="1" x="1589"/>
        <item m="1" x="1591"/>
        <item m="1" x="1593"/>
        <item m="1" x="1594"/>
        <item x="4"/>
        <item x="79"/>
        <item m="1" x="1595"/>
        <item m="1" x="1596"/>
        <item x="90"/>
        <item m="1" x="1597"/>
        <item x="97"/>
        <item m="1" x="1598"/>
        <item m="1" x="1600"/>
        <item m="1" x="1601"/>
        <item m="1" x="1604"/>
        <item x="2"/>
        <item m="1" x="1605"/>
        <item m="1" x="1606"/>
        <item x="74"/>
        <item x="45"/>
        <item m="1" x="1607"/>
        <item x="80"/>
        <item m="1" x="1608"/>
        <item x="253"/>
        <item x="14"/>
        <item x="88"/>
        <item x="63"/>
        <item m="1" x="1610"/>
        <item x="42"/>
        <item x="87"/>
        <item x="310"/>
        <item m="1" x="1614"/>
        <item m="1" x="1615"/>
        <item m="1" x="1617"/>
        <item m="1" x="1618"/>
        <item x="9"/>
        <item m="1" x="1619"/>
        <item x="48"/>
        <item x="76"/>
        <item x="17"/>
        <item m="1" x="1620"/>
        <item m="1" x="1621"/>
        <item x="85"/>
        <item m="1" x="1622"/>
        <item m="1" x="1626"/>
        <item x="315"/>
        <item x="372"/>
        <item m="1" x="1631"/>
        <item m="1" x="1632"/>
        <item x="35"/>
        <item x="101"/>
        <item m="1" x="1633"/>
        <item x="104"/>
        <item x="47"/>
        <item m="1" x="1634"/>
        <item m="1" x="1635"/>
        <item m="1" x="1636"/>
        <item m="1" x="1637"/>
        <item x="89"/>
        <item m="1" x="1638"/>
        <item x="54"/>
        <item x="62"/>
        <item x="100"/>
        <item m="1" x="1640"/>
        <item x="308"/>
        <item m="1" x="1641"/>
        <item m="1" x="1643"/>
        <item x="65"/>
        <item x="84"/>
        <item x="32"/>
        <item x="107"/>
        <item x="75"/>
        <item x="52"/>
        <item m="1" x="1644"/>
        <item x="3"/>
        <item x="307"/>
        <item x="55"/>
        <item m="1" x="1646"/>
        <item m="1" x="1647"/>
        <item x="53"/>
        <item x="69"/>
        <item x="73"/>
        <item x="98"/>
        <item x="313"/>
        <item x="314"/>
        <item x="99"/>
        <item x="70"/>
        <item m="1" x="1649"/>
        <item x="68"/>
        <item m="1" x="1652"/>
        <item m="1" x="1653"/>
        <item m="1" x="1655"/>
        <item m="1" x="1657"/>
        <item x="182"/>
        <item x="250"/>
        <item x="328"/>
        <item x="380"/>
        <item x="339"/>
        <item m="1" x="1668"/>
        <item x="216"/>
        <item x="446"/>
        <item x="235"/>
        <item m="1" x="1680"/>
        <item m="1" x="1681"/>
        <item m="1" x="1684"/>
        <item m="1" x="1685"/>
        <item x="249"/>
        <item x="447"/>
        <item m="1" x="1694"/>
        <item x="448"/>
        <item m="1" x="1696"/>
        <item x="1073"/>
        <item m="1" x="1698"/>
        <item m="1" x="1699"/>
        <item m="1" x="1700"/>
        <item m="1" x="1701"/>
        <item m="1" x="1702"/>
        <item m="1" x="1705"/>
        <item m="1" x="1707"/>
        <item x="345"/>
        <item m="1" x="1710"/>
        <item m="1" x="1711"/>
        <item m="1" x="1712"/>
        <item m="1" x="1716"/>
        <item m="1" x="1717"/>
        <item m="1" x="1718"/>
        <item x="266"/>
        <item m="1" x="1720"/>
        <item x="281"/>
        <item m="1" x="1721"/>
        <item m="1" x="1722"/>
        <item x="279"/>
        <item m="1" x="1723"/>
        <item m="1" x="1726"/>
        <item m="1" x="1727"/>
        <item x="257"/>
        <item x="290"/>
        <item m="1" x="1733"/>
        <item m="1" x="1734"/>
        <item x="214"/>
        <item m="1" x="1739"/>
        <item x="237"/>
        <item m="1" x="1743"/>
        <item m="1" x="1744"/>
        <item m="1" x="1745"/>
        <item m="1" x="1747"/>
        <item m="1" x="1749"/>
        <item m="1" x="1750"/>
        <item x="150"/>
        <item m="1" x="1754"/>
        <item x="349"/>
        <item m="1" x="1757"/>
        <item m="1" x="1759"/>
        <item m="1" x="1760"/>
        <item x="164"/>
        <item m="1" x="1766"/>
        <item m="1" x="1768"/>
        <item m="1" x="1770"/>
        <item m="1" x="1774"/>
        <item m="1" x="1777"/>
        <item m="1" x="1779"/>
        <item m="1" x="1780"/>
        <item x="650"/>
        <item m="1" x="1784"/>
        <item m="1" x="1786"/>
        <item m="1" x="1787"/>
        <item x="597"/>
        <item x="635"/>
        <item m="1" x="1789"/>
        <item m="1" x="1791"/>
        <item x="655"/>
        <item x="609"/>
        <item m="1" x="1797"/>
        <item x="1451"/>
        <item m="1" x="1802"/>
        <item x="639"/>
        <item x="661"/>
        <item x="595"/>
        <item m="1" x="1805"/>
        <item m="1" x="1807"/>
        <item x="688"/>
        <item m="1" x="1809"/>
        <item m="1" x="1815"/>
        <item m="1" x="1821"/>
        <item m="1" x="1825"/>
        <item x="769"/>
        <item m="1" x="1826"/>
        <item x="720"/>
        <item m="1" x="1828"/>
        <item x="490"/>
        <item m="1" x="1829"/>
        <item x="498"/>
        <item m="1" x="1833"/>
        <item m="1" x="1838"/>
        <item m="1" x="1839"/>
        <item x="557"/>
        <item x="560"/>
        <item m="1" x="1843"/>
        <item m="1" x="1844"/>
        <item x="697"/>
        <item x="707"/>
        <item x="758"/>
        <item m="1" x="1846"/>
        <item m="1" x="1847"/>
        <item m="1" x="1848"/>
        <item x="752"/>
        <item x="759"/>
        <item x="699"/>
        <item x="723"/>
        <item m="1" x="1850"/>
        <item m="1" x="1853"/>
        <item m="1" x="1857"/>
        <item x="809"/>
        <item x="795"/>
        <item x="792"/>
        <item m="1" x="1860"/>
        <item x="811"/>
        <item m="1" x="1862"/>
        <item x="836"/>
        <item m="1" x="1864"/>
        <item m="1" x="1866"/>
        <item x="772"/>
        <item m="1" x="1868"/>
        <item x="847"/>
        <item m="1" x="1871"/>
        <item m="1" x="1874"/>
        <item m="1" x="1877"/>
        <item m="1" x="1878"/>
        <item m="1" x="1882"/>
        <item m="1" x="1883"/>
        <item m="1" x="1884"/>
        <item m="1" x="1887"/>
        <item x="857"/>
        <item m="1" x="1890"/>
        <item x="896"/>
        <item m="1" x="1897"/>
        <item x="859"/>
        <item x="913"/>
        <item m="1" x="1898"/>
        <item m="1" x="1901"/>
        <item m="1" x="1902"/>
        <item m="1" x="1903"/>
        <item m="1" x="1904"/>
        <item m="1" x="1905"/>
        <item m="1" x="1906"/>
        <item m="1" x="1907"/>
        <item m="1" x="1909"/>
        <item m="1" x="1910"/>
        <item m="1" x="1913"/>
        <item m="1" x="1914"/>
        <item x="1005"/>
        <item x="994"/>
        <item m="1" x="1922"/>
        <item m="1" x="1923"/>
        <item m="1" x="1927"/>
        <item m="1" x="1931"/>
        <item m="1" x="1932"/>
        <item m="1" x="1934"/>
        <item m="1" x="1935"/>
        <item m="1" x="1938"/>
        <item m="1" x="1940"/>
        <item m="1" x="1942"/>
        <item m="1" x="1943"/>
        <item m="1" x="1945"/>
        <item m="1" x="1947"/>
        <item m="1" x="1950"/>
        <item m="1" x="1956"/>
        <item x="1120"/>
        <item m="1" x="1962"/>
        <item x="1103"/>
        <item x="1288"/>
        <item x="1116"/>
        <item m="1" x="1968"/>
        <item m="1" x="1970"/>
        <item m="1" x="1972"/>
        <item x="1149"/>
        <item m="1" x="1974"/>
        <item m="1" x="1975"/>
        <item m="1" x="1976"/>
        <item m="1" x="1980"/>
        <item m="1" x="1981"/>
        <item m="1" x="1982"/>
        <item m="1" x="1985"/>
        <item m="1" x="1986"/>
        <item m="1" x="1999"/>
        <item m="1" x="2000"/>
        <item m="1" x="2001"/>
        <item m="1" x="2002"/>
        <item m="1" x="2003"/>
        <item x="1228"/>
        <item x="1074"/>
        <item m="1" x="2007"/>
        <item m="1" x="2008"/>
        <item m="1" x="2009"/>
        <item m="1" x="2010"/>
        <item m="1" x="2011"/>
        <item x="1222"/>
        <item m="1" x="2013"/>
        <item m="1" x="2015"/>
        <item m="1" x="2016"/>
        <item m="1" x="2019"/>
        <item m="1" x="2020"/>
        <item m="1" x="2021"/>
        <item m="1" x="2022"/>
        <item x="1132"/>
        <item m="1" x="2024"/>
        <item m="1" x="2025"/>
        <item m="1" x="2027"/>
        <item m="1" x="2028"/>
        <item m="1" x="2030"/>
        <item m="1" x="2031"/>
        <item m="1" x="2032"/>
        <item m="1" x="2033"/>
        <item m="1" x="2034"/>
        <item m="1" x="2037"/>
        <item m="1" x="2040"/>
        <item m="1" x="2045"/>
        <item x="1335"/>
        <item m="1" x="2058"/>
        <item m="1" x="2060"/>
        <item m="1" x="2061"/>
        <item m="1" x="2062"/>
        <item m="1" x="2063"/>
        <item m="1" x="2064"/>
        <item m="1" x="2066"/>
        <item m="1" x="2068"/>
        <item m="1" x="2069"/>
        <item m="1" x="2070"/>
        <item m="1" x="2071"/>
        <item m="1" x="2072"/>
        <item m="1" x="2073"/>
        <item m="1" x="2075"/>
        <item m="1" x="2076"/>
        <item m="1" x="2085"/>
        <item m="1" x="2087"/>
        <item x="1381"/>
        <item x="1392"/>
        <item x="1384"/>
        <item m="1" x="2089"/>
        <item m="1" x="2091"/>
        <item m="1" x="2092"/>
        <item m="1" x="2093"/>
        <item m="1" x="2095"/>
        <item m="1" x="2097"/>
        <item x="1434"/>
        <item m="1" x="2107"/>
        <item x="1487"/>
        <item m="1" x="2108"/>
        <item x="1456"/>
        <item m="1" x="2110"/>
        <item m="1" x="2111"/>
        <item m="1" x="2113"/>
        <item m="1" x="2119"/>
        <item m="1" x="2120"/>
        <item m="1" x="2121"/>
        <item m="1" x="2122"/>
        <item m="1" x="2127"/>
        <item m="1" x="2128"/>
        <item m="1" x="2129"/>
        <item m="1" x="2131"/>
        <item m="1" x="2132"/>
        <item m="1" x="2135"/>
        <item m="1" x="2136"/>
        <item m="1" x="2138"/>
        <item m="1" x="2139"/>
        <item m="1" x="2141"/>
        <item m="1" x="2142"/>
        <item m="1" x="2143"/>
        <item m="1" x="2145"/>
        <item m="1" x="2146"/>
        <item m="1" x="2147"/>
        <item x="1556"/>
        <item x="869"/>
        <item m="1" x="2149"/>
        <item m="1" x="2150"/>
        <item m="1" x="2151"/>
        <item x="1573"/>
        <item x="18"/>
        <item x="29"/>
        <item x="38"/>
        <item x="39"/>
        <item x="40"/>
        <item x="49"/>
        <item x="59"/>
        <item x="61"/>
        <item x="64"/>
        <item x="71"/>
        <item x="72"/>
        <item x="77"/>
        <item x="78"/>
        <item x="81"/>
        <item x="82"/>
        <item x="86"/>
        <item x="91"/>
        <item x="96"/>
        <item x="102"/>
        <item x="103"/>
        <item x="105"/>
        <item x="109"/>
        <item x="110"/>
        <item x="111"/>
        <item x="112"/>
        <item x="113"/>
        <item x="141"/>
        <item x="166"/>
        <item x="170"/>
        <item x="184"/>
        <item x="189"/>
        <item x="195"/>
        <item x="201"/>
        <item x="207"/>
        <item x="215"/>
        <item x="218"/>
        <item x="222"/>
        <item x="243"/>
        <item x="245"/>
        <item x="247"/>
        <item x="248"/>
        <item x="254"/>
        <item x="258"/>
        <item x="270"/>
        <item x="277"/>
        <item x="280"/>
        <item x="289"/>
        <item x="294"/>
        <item x="295"/>
        <item x="309"/>
        <item x="319"/>
        <item x="334"/>
        <item x="342"/>
        <item x="347"/>
        <item x="348"/>
        <item x="351"/>
        <item x="355"/>
        <item x="357"/>
        <item x="368"/>
        <item x="374"/>
        <item x="377"/>
        <item x="379"/>
        <item x="383"/>
        <item x="384"/>
        <item x="386"/>
        <item x="388"/>
        <item x="389"/>
        <item x="391"/>
        <item x="392"/>
        <item x="394"/>
        <item x="396"/>
        <item x="398"/>
        <item x="400"/>
        <item x="401"/>
        <item x="404"/>
        <item x="405"/>
        <item x="406"/>
        <item x="412"/>
        <item x="419"/>
        <item x="422"/>
        <item x="425"/>
        <item x="427"/>
        <item x="429"/>
        <item x="431"/>
        <item x="434"/>
        <item x="435"/>
        <item x="442"/>
        <item x="443"/>
        <item x="444"/>
        <item x="452"/>
        <item x="453"/>
        <item x="458"/>
        <item x="461"/>
        <item x="463"/>
        <item x="493"/>
        <item x="495"/>
        <item x="499"/>
        <item x="501"/>
        <item x="503"/>
        <item x="505"/>
        <item x="506"/>
        <item x="508"/>
        <item x="509"/>
        <item x="512"/>
        <item x="514"/>
        <item x="517"/>
        <item x="523"/>
        <item x="524"/>
        <item x="525"/>
        <item x="527"/>
        <item x="528"/>
        <item x="529"/>
        <item x="531"/>
        <item x="532"/>
        <item x="537"/>
        <item x="538"/>
        <item x="543"/>
        <item x="544"/>
        <item x="553"/>
        <item x="559"/>
        <item x="601"/>
        <item x="626"/>
        <item x="633"/>
        <item x="634"/>
        <item x="638"/>
        <item x="640"/>
        <item x="643"/>
        <item x="646"/>
        <item x="649"/>
        <item x="658"/>
        <item x="674"/>
        <item x="693"/>
        <item x="698"/>
        <item x="702"/>
        <item x="709"/>
        <item x="722"/>
        <item x="725"/>
        <item x="734"/>
        <item x="736"/>
        <item x="737"/>
        <item x="743"/>
        <item x="748"/>
        <item x="750"/>
        <item x="755"/>
        <item x="761"/>
        <item x="763"/>
        <item x="768"/>
        <item x="782"/>
        <item x="804"/>
        <item x="805"/>
        <item x="810"/>
        <item x="812"/>
        <item x="816"/>
        <item x="818"/>
        <item x="839"/>
        <item x="844"/>
        <item x="846"/>
        <item x="854"/>
        <item x="862"/>
        <item x="895"/>
        <item x="899"/>
        <item x="909"/>
        <item x="911"/>
        <item x="914"/>
        <item x="929"/>
        <item x="930"/>
        <item x="945"/>
        <item x="949"/>
        <item x="952"/>
        <item x="960"/>
        <item x="961"/>
        <item x="962"/>
        <item x="963"/>
        <item x="966"/>
        <item x="967"/>
        <item x="970"/>
        <item x="971"/>
        <item x="972"/>
        <item x="980"/>
        <item x="985"/>
        <item x="992"/>
        <item x="996"/>
        <item x="1006"/>
        <item x="1010"/>
        <item x="1012"/>
        <item x="1049"/>
        <item x="1060"/>
        <item x="1067"/>
        <item x="1087"/>
        <item x="1088"/>
        <item x="1097"/>
        <item x="1110"/>
        <item x="1113"/>
        <item x="1118"/>
        <item x="1128"/>
        <item x="1143"/>
        <item x="1147"/>
        <item x="1167"/>
        <item x="1168"/>
        <item x="1187"/>
        <item x="1193"/>
        <item x="1194"/>
        <item x="1196"/>
        <item x="1202"/>
        <item x="1208"/>
        <item x="1217"/>
        <item x="1219"/>
        <item x="1229"/>
        <item x="1230"/>
        <item x="1232"/>
        <item x="1233"/>
        <item x="1234"/>
        <item x="1235"/>
        <item x="1237"/>
        <item x="1239"/>
        <item x="1243"/>
        <item x="1244"/>
        <item x="1249"/>
        <item x="1255"/>
        <item x="1257"/>
        <item x="1259"/>
        <item x="1262"/>
        <item x="1264"/>
        <item x="1268"/>
        <item x="1273"/>
        <item x="1274"/>
        <item x="1276"/>
        <item x="1285"/>
        <item x="1289"/>
        <item x="1290"/>
        <item x="1292"/>
        <item x="1295"/>
        <item x="1315"/>
        <item x="1323"/>
        <item x="1325"/>
        <item x="1328"/>
        <item x="1329"/>
        <item x="1330"/>
        <item x="1331"/>
        <item x="1336"/>
        <item x="1337"/>
        <item x="1339"/>
        <item x="1343"/>
        <item x="1352"/>
        <item x="1354"/>
        <item x="1357"/>
        <item x="1360"/>
        <item x="1363"/>
        <item x="1365"/>
        <item x="1377"/>
        <item x="1383"/>
        <item x="1386"/>
        <item x="1395"/>
        <item x="1404"/>
        <item x="1412"/>
        <item x="1414"/>
        <item x="1415"/>
        <item x="1418"/>
        <item x="1420"/>
        <item x="1422"/>
        <item x="1425"/>
        <item x="1435"/>
        <item x="1440"/>
        <item x="1445"/>
        <item x="1447"/>
        <item x="1449"/>
        <item x="1450"/>
        <item x="1452"/>
        <item x="1454"/>
        <item x="1455"/>
        <item x="1458"/>
        <item x="1459"/>
        <item x="1462"/>
        <item x="1463"/>
        <item x="1464"/>
        <item x="1466"/>
        <item x="1467"/>
        <item x="1468"/>
        <item x="1469"/>
        <item x="1472"/>
        <item x="1473"/>
        <item x="1474"/>
        <item x="1475"/>
        <item x="1476"/>
        <item x="1477"/>
        <item x="1478"/>
        <item x="1479"/>
        <item x="1481"/>
        <item x="1483"/>
        <item x="1486"/>
        <item x="1488"/>
        <item x="1491"/>
        <item x="1492"/>
        <item x="1493"/>
        <item x="1494"/>
        <item x="1497"/>
        <item x="1498"/>
        <item x="1499"/>
        <item x="1500"/>
        <item x="1501"/>
        <item x="1503"/>
        <item x="1504"/>
        <item x="1505"/>
        <item x="1506"/>
        <item x="1507"/>
        <item x="1508"/>
        <item x="1512"/>
        <item x="1513"/>
        <item x="1514"/>
        <item x="1517"/>
        <item x="1527"/>
        <item x="1547"/>
        <item x="1551"/>
        <item x="1565"/>
        <item x="1567"/>
        <item x="1571"/>
        <item x="1572"/>
        <item x="1574"/>
        <item x="1575"/>
        <item t="default"/>
      </items>
    </pivotField>
    <pivotField compact="0" outline="0" showAll="0"/>
    <pivotField compact="0" numFmtId="14" outline="0" showAll="0"/>
    <pivotField compact="0" outline="0" showAll="0"/>
    <pivotField compact="0" outline="0" showAll="0"/>
    <pivotField axis="axisRow" compact="0" outline="0" multipleItemSelectionAllowed="1" showAll="0">
      <items count="95">
        <item x="24"/>
        <item x="23"/>
        <item x="31"/>
        <item x="30"/>
        <item m="1" x="85"/>
        <item x="32"/>
        <item x="34"/>
        <item x="19"/>
        <item x="41"/>
        <item x="42"/>
        <item m="1" x="87"/>
        <item x="48"/>
        <item x="28"/>
        <item x="53"/>
        <item x="52"/>
        <item x="40"/>
        <item sd="0" x="6"/>
        <item x="43"/>
        <item x="13"/>
        <item x="26"/>
        <item m="1" x="92"/>
        <item m="1" x="78"/>
        <item x="5"/>
        <item x="39"/>
        <item m="1" x="74"/>
        <item m="1" x="81"/>
        <item x="47"/>
        <item m="1" x="91"/>
        <item x="36"/>
        <item x="10"/>
        <item m="1" x="72"/>
        <item x="46"/>
        <item x="37"/>
        <item m="1" x="88"/>
        <item sd="0" x="15"/>
        <item sd="0" m="1" x="86"/>
        <item sd="0" x="4"/>
        <item m="1" x="80"/>
        <item m="1" x="82"/>
        <item m="1" x="93"/>
        <item m="1" x="90"/>
        <item x="8"/>
        <item m="1" x="65"/>
        <item x="57"/>
        <item x="56"/>
        <item x="11"/>
        <item x="54"/>
        <item x="14"/>
        <item x="17"/>
        <item x="35"/>
        <item x="25"/>
        <item x="22"/>
        <item x="61"/>
        <item x="18"/>
        <item m="1" x="79"/>
        <item m="1" x="64"/>
        <item m="1" x="63"/>
        <item m="1" x="66"/>
        <item x="44"/>
        <item x="29"/>
        <item x="21"/>
        <item x="20"/>
        <item x="60"/>
        <item m="1" x="75"/>
        <item m="1" x="76"/>
        <item x="3"/>
        <item m="1" x="71"/>
        <item x="16"/>
        <item m="1" x="62"/>
        <item m="1" x="89"/>
        <item m="1" x="83"/>
        <item x="27"/>
        <item x="0"/>
        <item x="45"/>
        <item m="1" x="84"/>
        <item x="38"/>
        <item m="1" x="70"/>
        <item m="1" x="77"/>
        <item x="2"/>
        <item x="50"/>
        <item m="1" x="67"/>
        <item x="51"/>
        <item m="1" x="73"/>
        <item x="55"/>
        <item x="7"/>
        <item x="12"/>
        <item x="33"/>
        <item x="49"/>
        <item m="1" x="68"/>
        <item m="1" x="69"/>
        <item x="1"/>
        <item x="9"/>
        <item x="58"/>
        <item x="59"/>
        <item t="default"/>
      </items>
    </pivotField>
    <pivotField compact="0" outline="0" showAll="0"/>
    <pivotField axis="axisPage" compact="0" outline="0" showAll="0" defaultSubtotal="0">
      <items count="31">
        <item x="18"/>
        <item x="22"/>
        <item x="24"/>
        <item x="25"/>
        <item x="23"/>
        <item x="26"/>
        <item x="1"/>
        <item x="2"/>
        <item x="0"/>
        <item x="4"/>
        <item x="6"/>
        <item x="7"/>
        <item x="5"/>
        <item x="8"/>
        <item x="9"/>
        <item x="10"/>
        <item x="11"/>
        <item x="14"/>
        <item x="16"/>
        <item x="15"/>
        <item x="20"/>
        <item x="3"/>
        <item x="12"/>
        <item x="17"/>
        <item x="13"/>
        <item x="19"/>
        <item x="21"/>
        <item x="27"/>
        <item x="28"/>
        <item x="29"/>
        <item x="30"/>
      </items>
    </pivotField>
    <pivotField compact="0" outline="0" showAll="0"/>
    <pivotField compact="0" numFmtId="14" outline="0" showAll="0"/>
    <pivotField compact="0" numFmtId="164" outline="0" showAll="0"/>
    <pivotField compact="0" numFmtId="14" outline="0" showAll="0"/>
    <pivotField compact="0" outline="0" showAll="0"/>
    <pivotField compact="0" numFmtId="14" outline="0" showAll="0"/>
    <pivotField compact="0" numFmtId="164" outline="0" showAll="0"/>
    <pivotField compact="0" outline="0" showAll="0"/>
    <pivotField axis="axisPage" compact="0" outline="0" multipleItemSelectionAllowed="1" showAll="0">
      <items count="109">
        <item m="1" x="89"/>
        <item x="4"/>
        <item m="1" x="52"/>
        <item m="1" x="53"/>
        <item m="1" x="47"/>
        <item x="26"/>
        <item m="1" x="48"/>
        <item x="2"/>
        <item x="0"/>
        <item x="29"/>
        <item x="5"/>
        <item m="1" x="66"/>
        <item x="11"/>
        <item m="1" x="70"/>
        <item x="7"/>
        <item x="1"/>
        <item x="8"/>
        <item m="1" x="76"/>
        <item m="1" x="72"/>
        <item m="1" x="50"/>
        <item m="1" x="51"/>
        <item m="1" x="78"/>
        <item x="40"/>
        <item m="1" x="93"/>
        <item m="1" x="74"/>
        <item x="19"/>
        <item x="18"/>
        <item x="21"/>
        <item x="22"/>
        <item m="1" x="98"/>
        <item x="33"/>
        <item x="25"/>
        <item x="23"/>
        <item x="24"/>
        <item x="36"/>
        <item m="1" x="64"/>
        <item x="39"/>
        <item x="41"/>
        <item m="1" x="60"/>
        <item x="14"/>
        <item m="1" x="101"/>
        <item x="13"/>
        <item m="1" x="92"/>
        <item m="1" x="104"/>
        <item m="1" x="83"/>
        <item x="12"/>
        <item m="1" x="95"/>
        <item m="1" x="97"/>
        <item m="1" x="99"/>
        <item m="1" x="94"/>
        <item m="1" x="91"/>
        <item m="1" x="102"/>
        <item m="1" x="63"/>
        <item m="1" x="79"/>
        <item x="20"/>
        <item x="10"/>
        <item x="9"/>
        <item m="1" x="61"/>
        <item m="1" x="103"/>
        <item x="28"/>
        <item h="1" m="1" x="73"/>
        <item h="1" m="1" x="84"/>
        <item m="1" x="80"/>
        <item m="1" x="59"/>
        <item h="1" m="1" x="96"/>
        <item x="30"/>
        <item h="1" m="1" x="105"/>
        <item x="6"/>
        <item h="1" m="1" x="107"/>
        <item h="1" m="1" x="100"/>
        <item m="1" x="49"/>
        <item x="34"/>
        <item m="1" x="88"/>
        <item m="1" x="65"/>
        <item x="3"/>
        <item m="1" x="87"/>
        <item m="1" x="46"/>
        <item m="1" x="81"/>
        <item m="1" x="90"/>
        <item m="1" x="57"/>
        <item x="17"/>
        <item x="15"/>
        <item m="1" x="62"/>
        <item m="1" x="106"/>
        <item x="37"/>
        <item h="1" x="16"/>
        <item h="1" m="1" x="54"/>
        <item h="1" m="1" x="43"/>
        <item h="1" x="27"/>
        <item h="1" m="1" x="82"/>
        <item h="1" m="1" x="56"/>
        <item h="1" m="1" x="85"/>
        <item h="1" m="1" x="86"/>
        <item h="1" m="1" x="45"/>
        <item h="1" m="1" x="42"/>
        <item h="1" x="31"/>
        <item h="1" m="1" x="67"/>
        <item h="1" m="1" x="68"/>
        <item h="1" m="1" x="69"/>
        <item h="1" m="1" x="58"/>
        <item h="1" m="1" x="71"/>
        <item h="1" m="1" x="75"/>
        <item h="1" m="1" x="77"/>
        <item h="1" m="1" x="55"/>
        <item h="1" x="35"/>
        <item h="1" m="1" x="44"/>
        <item h="1" x="38"/>
        <item h="1" x="3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5">
        <item h="1" m="1" x="3"/>
        <item x="2"/>
        <item x="1"/>
        <item h="1" x="0"/>
        <item t="default"/>
      </items>
    </pivotField>
    <pivotField name="LTD2" dataField="1" compact="0" numFmtId="164" outline="0" showAll="0"/>
    <pivotField compact="0" numFmtId="164" outline="0" showAll="0"/>
    <pivotField axis="axisRow" compact="0" outline="0" showAll="0">
      <items count="25">
        <item m="1" x="21"/>
        <item m="1" x="22"/>
        <item m="1" x="23"/>
        <item x="18"/>
        <item x="17"/>
        <item x="0"/>
        <item x="1"/>
        <item x="2"/>
        <item x="3"/>
        <item x="4"/>
        <item x="5"/>
        <item x="9"/>
        <item x="13"/>
        <item x="6"/>
        <item x="14"/>
        <item x="10"/>
        <item x="7"/>
        <item x="11"/>
        <item x="8"/>
        <item x="12"/>
        <item x="15"/>
        <item x="16"/>
        <item x="20"/>
        <item x="19"/>
        <item t="default"/>
      </items>
    </pivotField>
    <pivotField axis="axisCol" compact="0" outline="0" multipleItemSelectionAllowed="1" showAll="0" sortType="ascending">
      <items count="33">
        <item h="1" m="1" x="31"/>
        <item h="1" x="21"/>
        <item h="1" x="25"/>
        <item h="1" x="6"/>
        <item h="1" x="7"/>
        <item h="1" x="8"/>
        <item h="1" x="9"/>
        <item h="1" x="10"/>
        <item h="1" x="24"/>
        <item h="1" x="26"/>
        <item h="1" x="11"/>
        <item h="1" x="12"/>
        <item h="1" x="13"/>
        <item h="1" x="14"/>
        <item h="1" x="15"/>
        <item h="1" x="0"/>
        <item h="1" x="27"/>
        <item h="1" x="16"/>
        <item h="1" x="17"/>
        <item h="1" x="18"/>
        <item h="1" x="19"/>
        <item h="1" x="20"/>
        <item h="1" x="22"/>
        <item x="23"/>
        <item h="1" x="1"/>
        <item h="1" x="2"/>
        <item h="1" x="3"/>
        <item h="1" x="4"/>
        <item h="1" x="5"/>
        <item h="1" m="1" x="28"/>
        <item h="1" m="1" x="29"/>
        <item h="1" m="1" x="30"/>
        <item t="default"/>
      </items>
    </pivotField>
    <pivotField axis="axisPage" compact="0" outline="0" multipleItemSelectionAllowed="1" showAll="0">
      <items count="55">
        <item x="1"/>
        <item x="2"/>
        <item x="3"/>
        <item x="4"/>
        <item x="6"/>
        <item x="5"/>
        <item m="1" x="35"/>
        <item m="1" x="36"/>
        <item m="1" x="37"/>
        <item m="1" x="38"/>
        <item m="1" x="13"/>
        <item m="1" x="14"/>
        <item m="1" x="12"/>
        <item x="0"/>
        <item m="1" x="8"/>
        <item m="1" x="9"/>
        <item x="7"/>
        <item m="1" x="10"/>
        <item m="1" x="39"/>
        <item m="1" x="40"/>
        <item m="1" x="41"/>
        <item m="1" x="42"/>
        <item m="1" x="43"/>
        <item m="1" x="25"/>
        <item m="1" x="44"/>
        <item m="1" x="45"/>
        <item m="1" x="46"/>
        <item m="1" x="47"/>
        <item m="1" x="48"/>
        <item m="1" x="49"/>
        <item m="1" x="50"/>
        <item m="1" x="51"/>
        <item m="1" x="52"/>
        <item m="1" x="53"/>
        <item m="1" x="34"/>
        <item m="1" x="33"/>
        <item m="1" x="32"/>
        <item m="1" x="31"/>
        <item m="1" x="26"/>
        <item m="1" x="27"/>
        <item m="1" x="28"/>
        <item m="1" x="29"/>
        <item m="1" x="30"/>
        <item h="1" m="1" x="24"/>
        <item h="1" m="1" x="23"/>
        <item h="1" m="1" x="21"/>
        <item h="1" m="1" x="22"/>
        <item h="1" m="1" x="20"/>
        <item m="1" x="19"/>
        <item m="1" x="18"/>
        <item m="1" x="17"/>
        <item m="1" x="15"/>
        <item m="1" x="16"/>
        <item m="1" x="11"/>
        <item t="default"/>
      </items>
    </pivotField>
    <pivotField axis="axisPage" compact="0" outline="0" multipleItemSelectionAllowed="1" showAll="0">
      <items count="5">
        <item m="1" x="3"/>
        <item x="1"/>
        <item x="2"/>
        <item x="0"/>
        <item t="default"/>
      </items>
    </pivotField>
    <pivotField compact="0" outline="0" showAll="0"/>
    <pivotField compact="0" outline="0" showAll="0"/>
    <pivotField axis="axisPage" compact="0" outline="0" multipleItemSelectionAllowed="1" showAll="0">
      <items count="4">
        <item h="1" x="1"/>
        <item x="0"/>
        <item h="1" m="1" x="2"/>
        <item t="default"/>
      </items>
    </pivotField>
    <pivotField compact="0" outline="0" showAll="0"/>
    <pivotField axis="axisPage" compact="0" outline="0" multipleItemSelectionAllowed="1" showAll="0">
      <items count="13">
        <item h="1" x="0"/>
        <item x="2"/>
        <item h="1" m="1" x="8"/>
        <item h="1" x="1"/>
        <item h="1" m="1" x="9"/>
        <item h="1" m="1" x="10"/>
        <item h="1" m="1" x="11"/>
        <item h="1" m="1" x="7"/>
        <item h="1" m="1" x="6"/>
        <item h="1" m="1" x="5"/>
        <item h="1" m="1" x="4"/>
        <item h="1" m="1" x="3"/>
        <item t="default"/>
      </items>
    </pivotField>
    <pivotField compact="0" outline="0" showAll="0"/>
    <pivotField axis="axisPage" compact="0" outline="0" multipleItemSelectionAllowed="1" showAll="0">
      <items count="13">
        <item h="1" m="1" x="9"/>
        <item x="0"/>
        <item h="1" x="4"/>
        <item h="1" x="5"/>
        <item h="1" x="7"/>
        <item h="1" x="3"/>
        <item h="1" x="8"/>
        <item h="1" x="2"/>
        <item h="1" x="1"/>
        <item h="1" x="6"/>
        <item h="1" m="1" x="11"/>
        <item h="1" m="1" x="10"/>
        <item t="default"/>
      </items>
    </pivotField>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2" outline="0" showAll="0"/>
    <pivotField compact="0" numFmtId="1" outline="0" showAll="0"/>
    <pivotField compact="0" outline="0" showAll="0"/>
  </pivotFields>
  <rowFields count="2">
    <field x="8"/>
    <field x="30"/>
  </rowFields>
  <rowItems count="1">
    <i t="grand">
      <x/>
    </i>
  </rowItems>
  <colFields count="1">
    <field x="31"/>
  </colFields>
  <pageFields count="10">
    <pageField fld="36" hier="-1"/>
    <pageField fld="40" hier="-1"/>
    <pageField fld="2" hier="-1"/>
    <pageField fld="32" hier="-1"/>
    <pageField fld="38" hier="-1"/>
    <pageField fld="27" hier="-1"/>
    <pageField fld="33" hier="-1"/>
    <pageField fld="19" hier="-1"/>
    <pageField fld="3" hier="-1"/>
    <pageField fld="10" hier="-1"/>
  </pageFields>
  <dataFields count="1">
    <dataField name="Promedio de LTD2" fld="28" subtotal="average" baseField="8" baseItem="35" numFmtId="164"/>
  </dataFields>
  <formats count="5">
    <format dxfId="3451">
      <pivotArea field="30" type="button" dataOnly="0" labelOnly="1" outline="0" axis="axisRow" fieldPosition="1"/>
    </format>
    <format dxfId="3450">
      <pivotArea field="-2" type="button" dataOnly="0" labelOnly="1" outline="0" axis="axisValues" fieldPosition="0"/>
    </format>
    <format dxfId="3449">
      <pivotArea field="32" dataOnly="0" outline="0" axis="axisPage" fieldPosition="3">
        <references count="1">
          <reference field="32" count="1" selected="0">
            <x v="3"/>
          </reference>
        </references>
      </pivotArea>
    </format>
    <format dxfId="3448">
      <pivotArea dataOnly="0" grandCol="1" outline="0" fieldPosition="0"/>
    </format>
    <format dxfId="344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78063B7-F5EF-43DC-A37D-576D6B384D11}" name="t.IV/A.No.CP" cacheId="178"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location ref="AC261:AD263" firstHeaderRow="1" firstDataRow="2" firstDataCol="1" rowPageCount="8" colPageCount="1"/>
  <pivotFields count="54">
    <pivotField compact="0" outline="0" multipleItemSelectionAllowed="1" showAll="0"/>
    <pivotField compact="0" outline="0" showAll="0"/>
    <pivotField axis="axisPage" compact="0" outline="0" multipleItemSelectionAllowed="1" showAll="0">
      <items count="6">
        <item m="1" x="2"/>
        <item h="1" m="1" x="4"/>
        <item h="1" m="1" x="3"/>
        <item x="0"/>
        <item h="1" x="1"/>
        <item t="default"/>
      </items>
    </pivotField>
    <pivotField compact="0" outline="0" showAll="0"/>
    <pivotField compact="0" outline="0" showAll="0"/>
    <pivotField compact="0" numFmtId="14" outline="0" showAll="0"/>
    <pivotField compact="0" outline="0" showAll="0"/>
    <pivotField compact="0" outline="0" showAll="0"/>
    <pivotField axis="axisPage" compact="0" outline="0" multipleItemSelectionAllowed="1" showAll="0">
      <items count="95">
        <item h="1" m="1" x="69"/>
        <item m="1" x="76"/>
        <item h="1" x="24"/>
        <item x="23"/>
        <item h="1" x="31"/>
        <item h="1" x="30"/>
        <item m="1" x="85"/>
        <item h="1" x="32"/>
        <item h="1" x="34"/>
        <item h="1" x="19"/>
        <item h="1" x="41"/>
        <item h="1" x="38"/>
        <item h="1" x="42"/>
        <item m="1" x="87"/>
        <item h="1" x="48"/>
        <item h="1" x="28"/>
        <item h="1" x="53"/>
        <item h="1" x="52"/>
        <item h="1" x="40"/>
        <item h="1" x="6"/>
        <item h="1" x="43"/>
        <item m="1" x="73"/>
        <item h="1" x="13"/>
        <item h="1" x="26"/>
        <item h="1" m="1" x="70"/>
        <item m="1" x="92"/>
        <item m="1" x="78"/>
        <item h="1" x="5"/>
        <item h="1" x="3"/>
        <item h="1" x="39"/>
        <item m="1" x="74"/>
        <item h="1" x="49"/>
        <item m="1" x="81"/>
        <item h="1" x="47"/>
        <item m="1" x="91"/>
        <item h="1" x="36"/>
        <item h="1" x="10"/>
        <item m="1" x="72"/>
        <item h="1" x="55"/>
        <item h="1" x="46"/>
        <item m="1" x="84"/>
        <item h="1" x="45"/>
        <item h="1" x="37"/>
        <item m="1" x="88"/>
        <item h="1" x="15"/>
        <item m="1" x="86"/>
        <item h="1" x="4"/>
        <item h="1" x="7"/>
        <item h="1" x="16"/>
        <item h="1" m="1" x="62"/>
        <item m="1" x="80"/>
        <item m="1" x="82"/>
        <item h="1" x="51"/>
        <item h="1" x="50"/>
        <item m="1" x="93"/>
        <item m="1" x="90"/>
        <item h="1" x="8"/>
        <item h="1" m="1" x="65"/>
        <item h="1" x="2"/>
        <item h="1" x="57"/>
        <item h="1" x="56"/>
        <item h="1" x="11"/>
        <item h="1" x="54"/>
        <item h="1" m="1" x="68"/>
        <item h="1" x="14"/>
        <item x="27"/>
        <item h="1" x="12"/>
        <item h="1" x="17"/>
        <item h="1" x="35"/>
        <item x="25"/>
        <item h="1" x="22"/>
        <item h="1" x="61"/>
        <item h="1" x="18"/>
        <item m="1" x="79"/>
        <item h="1" m="1" x="64"/>
        <item h="1" m="1" x="63"/>
        <item m="1" x="66"/>
        <item h="1" x="0"/>
        <item h="1" x="44"/>
        <item m="1" x="77"/>
        <item m="1" x="83"/>
        <item m="1" x="89"/>
        <item h="1" x="33"/>
        <item h="1" x="29"/>
        <item h="1" m="1" x="67"/>
        <item h="1" x="21"/>
        <item h="1" x="20"/>
        <item h="1" x="60"/>
        <item m="1" x="75"/>
        <item m="1" x="71"/>
        <item h="1" x="1"/>
        <item h="1" x="9"/>
        <item h="1" x="58"/>
        <item h="1" x="59"/>
        <item t="default"/>
      </items>
    </pivotField>
    <pivotField compact="0" outline="0" showAll="0"/>
    <pivotField compact="0" outline="0" showAll="0"/>
    <pivotField compact="0" outline="0" showAll="0"/>
    <pivotField compact="0" numFmtId="14" outline="0" showAll="0"/>
    <pivotField compact="0" numFmtId="164" outline="0" showAll="0"/>
    <pivotField compact="0" numFmtId="14" outline="0" showAll="0"/>
    <pivotField compact="0" outline="0" showAll="0"/>
    <pivotField compact="0" numFmtId="14" outline="0" showAll="0"/>
    <pivotField compact="0" numFmtId="164" outline="0" showAll="0"/>
    <pivotField compact="0" outline="0" showAll="0"/>
    <pivotField compact="0" outline="0" multipleItemSelectionAllowed="1"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5">
        <item h="1" m="1" x="3"/>
        <item h="1" x="2"/>
        <item x="1"/>
        <item h="1" x="0"/>
        <item t="default"/>
      </items>
    </pivotField>
    <pivotField dataField="1" compact="0" numFmtId="164" outline="0" showAll="0"/>
    <pivotField compact="0" numFmtId="164" outline="0" showAll="0"/>
    <pivotField compact="0" outline="0" showAll="0">
      <items count="25">
        <item m="1" x="21"/>
        <item m="1" x="22"/>
        <item m="1" x="23"/>
        <item x="18"/>
        <item x="17"/>
        <item x="0"/>
        <item x="1"/>
        <item x="2"/>
        <item x="3"/>
        <item x="4"/>
        <item x="5"/>
        <item x="9"/>
        <item x="13"/>
        <item x="6"/>
        <item x="14"/>
        <item x="10"/>
        <item x="7"/>
        <item x="11"/>
        <item x="8"/>
        <item x="12"/>
        <item x="15"/>
        <item x="16"/>
        <item x="20"/>
        <item x="19"/>
        <item t="default"/>
      </items>
    </pivotField>
    <pivotField axis="axisCol" compact="0" outline="0" showAll="0" sortType="ascending">
      <items count="33">
        <item m="1" x="31"/>
        <item x="21"/>
        <item x="25"/>
        <item x="6"/>
        <item x="7"/>
        <item x="8"/>
        <item x="9"/>
        <item x="10"/>
        <item x="24"/>
        <item x="26"/>
        <item x="11"/>
        <item x="12"/>
        <item x="13"/>
        <item x="14"/>
        <item x="15"/>
        <item x="0"/>
        <item x="27"/>
        <item x="16"/>
        <item x="17"/>
        <item x="18"/>
        <item x="19"/>
        <item x="20"/>
        <item x="22"/>
        <item x="23"/>
        <item x="1"/>
        <item x="2"/>
        <item x="3"/>
        <item x="4"/>
        <item x="5"/>
        <item m="1" x="28"/>
        <item m="1" x="29"/>
        <item m="1" x="30"/>
        <item t="default"/>
      </items>
    </pivotField>
    <pivotField axis="axisPage" compact="0" outline="0" multipleItemSelectionAllowed="1" showAll="0">
      <items count="55">
        <item x="1"/>
        <item x="2"/>
        <item x="3"/>
        <item x="4"/>
        <item x="6"/>
        <item x="5"/>
        <item m="1" x="35"/>
        <item m="1" x="36"/>
        <item m="1" x="37"/>
        <item m="1" x="38"/>
        <item m="1" x="13"/>
        <item m="1" x="14"/>
        <item m="1" x="12"/>
        <item x="0"/>
        <item m="1" x="8"/>
        <item m="1" x="9"/>
        <item x="7"/>
        <item m="1" x="10"/>
        <item m="1" x="39"/>
        <item m="1" x="40"/>
        <item m="1" x="41"/>
        <item m="1" x="42"/>
        <item m="1" x="43"/>
        <item m="1" x="25"/>
        <item m="1" x="44"/>
        <item m="1" x="45"/>
        <item m="1" x="46"/>
        <item m="1" x="47"/>
        <item m="1" x="48"/>
        <item m="1" x="49"/>
        <item m="1" x="50"/>
        <item m="1" x="51"/>
        <item m="1" x="52"/>
        <item m="1" x="53"/>
        <item m="1" x="34"/>
        <item m="1" x="33"/>
        <item m="1" x="32"/>
        <item m="1" x="31"/>
        <item m="1" x="26"/>
        <item m="1" x="27"/>
        <item m="1" x="28"/>
        <item m="1" x="29"/>
        <item m="1" x="30"/>
        <item m="1" x="24"/>
        <item m="1" x="23"/>
        <item m="1" x="21"/>
        <item m="1" x="22"/>
        <item m="1" x="20"/>
        <item m="1" x="19"/>
        <item m="1" x="18"/>
        <item m="1" x="17"/>
        <item m="1" x="15"/>
        <item m="1" x="16"/>
        <item m="1" x="11"/>
        <item t="default"/>
      </items>
    </pivotField>
    <pivotField axis="axisRow" compact="0" outline="0" showAll="0">
      <items count="5">
        <item h="1" m="1" x="3"/>
        <item x="1"/>
        <item x="2"/>
        <item h="1" x="0"/>
        <item t="default"/>
      </items>
    </pivotField>
    <pivotField compact="0" outline="0" showAll="0"/>
    <pivotField compact="0" outline="0" showAll="0"/>
    <pivotField axis="axisPage" compact="0" outline="0" multipleItemSelectionAllowed="1" showAll="0">
      <items count="4">
        <item h="1" x="1"/>
        <item x="0"/>
        <item h="1" m="1" x="2"/>
        <item t="default"/>
      </items>
    </pivotField>
    <pivotField axis="axisPage" compact="0" outline="0" multipleItemSelectionAllowed="1" showAll="0">
      <items count="11">
        <item h="1" m="1" x="5"/>
        <item h="1" x="0"/>
        <item x="1"/>
        <item x="2"/>
        <item h="1" x="3"/>
        <item m="1" x="9"/>
        <item h="1" x="4"/>
        <item h="1" m="1" x="8"/>
        <item h="1" m="1" x="7"/>
        <item h="1" m="1" x="6"/>
        <item t="default"/>
      </items>
    </pivotField>
    <pivotField axis="axisPage" compact="0" outline="0" multipleItemSelectionAllowed="1" showAll="0">
      <items count="13">
        <item h="1" x="0"/>
        <item x="2"/>
        <item h="1" m="1" x="8"/>
        <item h="1" x="1"/>
        <item h="1" m="1" x="9"/>
        <item h="1" m="1" x="10"/>
        <item h="1" m="1" x="11"/>
        <item h="1" m="1" x="7"/>
        <item h="1" m="1" x="6"/>
        <item h="1" m="1" x="5"/>
        <item h="1" m="1" x="4"/>
        <item h="1" m="1" x="3"/>
        <item t="default"/>
      </items>
    </pivotField>
    <pivotField compact="0" outline="0" showAll="0"/>
    <pivotField axis="axisPage" compact="0" outline="0" multipleItemSelectionAllowed="1" showAll="0">
      <items count="13">
        <item h="1" m="1" x="9"/>
        <item x="0"/>
        <item h="1" x="4"/>
        <item h="1" x="5"/>
        <item h="1" x="7"/>
        <item h="1" x="3"/>
        <item h="1" x="8"/>
        <item h="1" x="2"/>
        <item h="1" x="1"/>
        <item h="1" x="6"/>
        <item h="1" m="1" x="11"/>
        <item h="1" m="1" x="10"/>
        <item t="default"/>
      </items>
    </pivotField>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2" outline="0" showAll="0"/>
    <pivotField compact="0" numFmtId="1" outline="0" showAll="0"/>
    <pivotField compact="0" outline="0" showAll="0"/>
  </pivotFields>
  <rowFields count="1">
    <field x="33"/>
  </rowFields>
  <rowItems count="1">
    <i t="grand">
      <x/>
    </i>
  </rowItems>
  <colFields count="1">
    <field x="31"/>
  </colFields>
  <colItems count="1">
    <i t="grand">
      <x/>
    </i>
  </colItems>
  <pageFields count="8">
    <pageField fld="40" hier="-1"/>
    <pageField fld="36" hier="-1"/>
    <pageField fld="38" hier="-1"/>
    <pageField fld="2" hier="-1"/>
    <pageField fld="8" hier="-1"/>
    <pageField fld="32" hier="-1"/>
    <pageField fld="27" hier="-1"/>
    <pageField fld="37" hier="-1"/>
  </pageFields>
  <dataFields count="1">
    <dataField name="Cuenta de LTD" fld="28" subtotal="count" baseField="33" baseItem="1" numFmtId="2"/>
  </dataFields>
  <formats count="9">
    <format dxfId="3460">
      <pivotArea field="30" type="button" dataOnly="0" labelOnly="1" outline="0"/>
    </format>
    <format dxfId="3459">
      <pivotArea field="-2" type="button" dataOnly="0" labelOnly="1" outline="0" axis="axisValues" fieldPosition="0"/>
    </format>
    <format dxfId="3458">
      <pivotArea dataOnly="0" labelOnly="1" fieldPosition="0">
        <references count="1">
          <reference field="31" count="1">
            <x v="1"/>
          </reference>
        </references>
      </pivotArea>
    </format>
    <format dxfId="3457">
      <pivotArea field="32" dataOnly="0" grandCol="1" outline="0" axis="axisPage" fieldPosition="5">
        <references count="1">
          <reference field="32" count="1" selected="0">
            <x v="3"/>
          </reference>
        </references>
      </pivotArea>
    </format>
    <format dxfId="3456">
      <pivotArea dataOnly="0" outline="0" fieldPosition="0">
        <references count="1">
          <reference field="31" count="0"/>
        </references>
      </pivotArea>
    </format>
    <format dxfId="3455">
      <pivotArea dataOnly="0" grandCol="1" outline="0" fieldPosition="0"/>
    </format>
    <format dxfId="3454">
      <pivotArea dataOnly="0" labelOnly="1" outline="0" fieldPosition="0">
        <references count="1">
          <reference field="31" count="0"/>
        </references>
      </pivotArea>
    </format>
    <format dxfId="3453">
      <pivotArea dataOnly="0" labelOnly="1" outline="0" fieldPosition="0">
        <references count="1">
          <reference field="31" count="0"/>
        </references>
      </pivotArea>
    </format>
    <format dxfId="345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B30EFB0-AF99-4C22-9A4B-407F832C60DB}" name="t.IVA.CP" cacheId="178"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location ref="AC224:AD226" firstHeaderRow="1" firstDataRow="2" firstDataCol="1" rowPageCount="10" colPageCount="1"/>
  <pivotFields count="54">
    <pivotField axis="axisPage" compact="0" outline="0" multipleItemSelectionAllowed="1" showAll="0">
      <items count="20">
        <item m="1" x="18"/>
        <item h="1" x="0"/>
        <item h="1" x="1"/>
        <item m="1" x="17"/>
        <item h="1" x="4"/>
        <item h="1" x="3"/>
        <item h="1" x="5"/>
        <item h="1" x="9"/>
        <item h="1" x="6"/>
        <item x="11"/>
        <item h="1" x="12"/>
        <item h="1" x="13"/>
        <item h="1" m="1" x="15"/>
        <item h="1" x="2"/>
        <item h="1" x="14"/>
        <item m="1" x="16"/>
        <item h="1" x="7"/>
        <item h="1" x="8"/>
        <item h="1" x="10"/>
        <item t="default"/>
      </items>
    </pivotField>
    <pivotField compact="0" outline="0" showAll="0"/>
    <pivotField axis="axisPage" compact="0" outline="0" multipleItemSelectionAllowed="1" showAll="0">
      <items count="6">
        <item m="1" x="2"/>
        <item h="1" m="1" x="4"/>
        <item h="1" m="1" x="3"/>
        <item x="0"/>
        <item h="1" x="1"/>
        <item t="default"/>
      </items>
    </pivotField>
    <pivotField compact="0" outline="0" showAll="0"/>
    <pivotField compact="0" outline="0" showAll="0"/>
    <pivotField compact="0" numFmtId="14" outline="0" showAll="0"/>
    <pivotField compact="0" outline="0" showAll="0"/>
    <pivotField compact="0" outline="0" showAll="0"/>
    <pivotField axis="axisPage" compact="0" outline="0" multipleItemSelectionAllowed="1" showAll="0">
      <items count="95">
        <item h="1" x="24"/>
        <item x="23"/>
        <item h="1" x="31"/>
        <item h="1" x="30"/>
        <item m="1" x="85"/>
        <item h="1" x="32"/>
        <item h="1" x="34"/>
        <item h="1" x="19"/>
        <item h="1" x="41"/>
        <item h="1" x="42"/>
        <item m="1" x="87"/>
        <item h="1" x="48"/>
        <item h="1" x="28"/>
        <item h="1" x="53"/>
        <item h="1" x="52"/>
        <item h="1" x="40"/>
        <item h="1" x="6"/>
        <item h="1" x="43"/>
        <item h="1" x="13"/>
        <item h="1" x="26"/>
        <item m="1" x="92"/>
        <item m="1" x="78"/>
        <item h="1" x="5"/>
        <item h="1" x="3"/>
        <item h="1" x="39"/>
        <item m="1" x="74"/>
        <item m="1" x="81"/>
        <item h="1" x="47"/>
        <item m="1" x="91"/>
        <item h="1" x="36"/>
        <item h="1" x="10"/>
        <item m="1" x="72"/>
        <item h="1" x="46"/>
        <item h="1" x="37"/>
        <item m="1" x="88"/>
        <item h="1" x="15"/>
        <item m="1" x="86"/>
        <item h="1" x="4"/>
        <item m="1" x="80"/>
        <item m="1" x="82"/>
        <item m="1" x="93"/>
        <item m="1" x="90"/>
        <item h="1" x="8"/>
        <item h="1" m="1" x="65"/>
        <item h="1" x="57"/>
        <item h="1" x="56"/>
        <item h="1" x="11"/>
        <item h="1" x="54"/>
        <item h="1" x="14"/>
        <item h="1" x="17"/>
        <item h="1" x="35"/>
        <item x="25"/>
        <item h="1" x="22"/>
        <item h="1" x="61"/>
        <item h="1" x="18"/>
        <item m="1" x="79"/>
        <item h="1" m="1" x="64"/>
        <item h="1" m="1" x="63"/>
        <item m="1" x="66"/>
        <item h="1" x="44"/>
        <item h="1" x="29"/>
        <item h="1" x="21"/>
        <item h="1" x="20"/>
        <item h="1" x="60"/>
        <item m="1" x="75"/>
        <item m="1" x="76"/>
        <item m="1" x="71"/>
        <item h="1" x="16"/>
        <item h="1" m="1" x="62"/>
        <item m="1" x="89"/>
        <item m="1" x="83"/>
        <item x="27"/>
        <item h="1" x="0"/>
        <item h="1" x="45"/>
        <item m="1" x="84"/>
        <item h="1" x="38"/>
        <item h="1" m="1" x="70"/>
        <item m="1" x="77"/>
        <item h="1" x="2"/>
        <item h="1" x="50"/>
        <item h="1" m="1" x="67"/>
        <item h="1" x="51"/>
        <item m="1" x="73"/>
        <item h="1" x="55"/>
        <item h="1" x="7"/>
        <item h="1" x="12"/>
        <item h="1" x="33"/>
        <item h="1" x="49"/>
        <item h="1" m="1" x="68"/>
        <item h="1" m="1" x="69"/>
        <item h="1" x="1"/>
        <item h="1" x="9"/>
        <item h="1" x="58"/>
        <item h="1" x="59"/>
        <item t="default"/>
      </items>
    </pivotField>
    <pivotField compact="0" outline="0" showAll="0"/>
    <pivotField compact="0" outline="0" showAll="0"/>
    <pivotField compact="0" outline="0" showAll="0"/>
    <pivotField compact="0" numFmtId="14" outline="0" showAll="0"/>
    <pivotField compact="0" numFmtId="164" outline="0" showAll="0"/>
    <pivotField compact="0" numFmtId="14" outline="0" showAll="0"/>
    <pivotField compact="0" outline="0" showAll="0"/>
    <pivotField compact="0" numFmtId="14" outline="0" showAll="0"/>
    <pivotField compact="0" numFmtId="164" outline="0" showAll="0"/>
    <pivotField compact="0" outline="0" showAll="0"/>
    <pivotField axis="axisPage" compact="0" outline="0" multipleItemSelectionAllowed="1" showAll="0">
      <items count="109">
        <item m="1" x="89"/>
        <item x="4"/>
        <item m="1" x="52"/>
        <item m="1" x="53"/>
        <item m="1" x="47"/>
        <item x="26"/>
        <item m="1" x="48"/>
        <item x="2"/>
        <item x="0"/>
        <item x="29"/>
        <item x="5"/>
        <item m="1" x="66"/>
        <item x="11"/>
        <item m="1" x="70"/>
        <item x="7"/>
        <item x="1"/>
        <item x="8"/>
        <item m="1" x="76"/>
        <item m="1" x="72"/>
        <item m="1" x="50"/>
        <item m="1" x="51"/>
        <item m="1" x="78"/>
        <item x="40"/>
        <item m="1" x="93"/>
        <item m="1" x="74"/>
        <item x="19"/>
        <item x="18"/>
        <item x="21"/>
        <item x="22"/>
        <item m="1" x="98"/>
        <item x="33"/>
        <item x="25"/>
        <item x="23"/>
        <item x="24"/>
        <item x="36"/>
        <item m="1" x="64"/>
        <item x="39"/>
        <item x="41"/>
        <item m="1" x="60"/>
        <item x="14"/>
        <item m="1" x="101"/>
        <item x="13"/>
        <item m="1" x="92"/>
        <item m="1" x="104"/>
        <item m="1" x="83"/>
        <item x="12"/>
        <item m="1" x="95"/>
        <item m="1" x="97"/>
        <item m="1" x="99"/>
        <item m="1" x="94"/>
        <item m="1" x="91"/>
        <item m="1" x="102"/>
        <item m="1" x="63"/>
        <item m="1" x="79"/>
        <item x="20"/>
        <item x="10"/>
        <item x="9"/>
        <item m="1" x="61"/>
        <item m="1" x="103"/>
        <item x="28"/>
        <item m="1" x="73"/>
        <item m="1" x="84"/>
        <item m="1" x="80"/>
        <item m="1" x="59"/>
        <item m="1" x="96"/>
        <item x="30"/>
        <item m="1" x="105"/>
        <item x="6"/>
        <item m="1" x="107"/>
        <item m="1" x="100"/>
        <item m="1" x="49"/>
        <item x="34"/>
        <item m="1" x="88"/>
        <item m="1" x="65"/>
        <item x="3"/>
        <item m="1" x="87"/>
        <item m="1" x="46"/>
        <item m="1" x="81"/>
        <item m="1" x="90"/>
        <item m="1" x="57"/>
        <item x="17"/>
        <item x="15"/>
        <item m="1" x="62"/>
        <item m="1" x="106"/>
        <item x="37"/>
        <item x="16"/>
        <item m="1" x="54"/>
        <item m="1" x="43"/>
        <item x="27"/>
        <item m="1" x="82"/>
        <item m="1" x="56"/>
        <item m="1" x="85"/>
        <item m="1" x="86"/>
        <item m="1" x="45"/>
        <item m="1" x="42"/>
        <item x="31"/>
        <item m="1" x="67"/>
        <item m="1" x="68"/>
        <item m="1" x="69"/>
        <item m="1" x="58"/>
        <item m="1" x="71"/>
        <item m="1" x="75"/>
        <item m="1" x="77"/>
        <item m="1" x="55"/>
        <item x="35"/>
        <item m="1" x="44"/>
        <item x="38"/>
        <item x="3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5">
        <item h="1" m="1" x="3"/>
        <item h="1" x="2"/>
        <item x="1"/>
        <item h="1" x="0"/>
        <item t="default"/>
      </items>
    </pivotField>
    <pivotField dataField="1" compact="0" numFmtId="164" outline="0" showAll="0"/>
    <pivotField compact="0" numFmtId="164" outline="0" showAll="0"/>
    <pivotField axis="axisPage" compact="0" outline="0" multipleItemSelectionAllowed="1" showAll="0">
      <items count="25">
        <item m="1" x="21"/>
        <item m="1" x="22"/>
        <item m="1" x="23"/>
        <item h="1" x="18"/>
        <item h="1" x="17"/>
        <item h="1" x="0"/>
        <item h="1" x="1"/>
        <item h="1" x="2"/>
        <item h="1" x="3"/>
        <item h="1" x="4"/>
        <item h="1" x="5"/>
        <item h="1" x="9"/>
        <item h="1" x="13"/>
        <item h="1" x="6"/>
        <item h="1" x="14"/>
        <item h="1" x="10"/>
        <item h="1" x="7"/>
        <item x="11"/>
        <item h="1" x="8"/>
        <item h="1" x="12"/>
        <item h="1" x="15"/>
        <item h="1" x="16"/>
        <item h="1" x="20"/>
        <item x="19"/>
        <item t="default"/>
      </items>
    </pivotField>
    <pivotField axis="axisRow" compact="0" outline="0" showAll="0" sortType="ascending">
      <items count="33">
        <item h="1" m="1" x="31"/>
        <item h="1" x="21"/>
        <item h="1" x="25"/>
        <item h="1" x="6"/>
        <item h="1" x="7"/>
        <item h="1" x="8"/>
        <item h="1" x="9"/>
        <item h="1" x="10"/>
        <item h="1" x="24"/>
        <item h="1" x="26"/>
        <item h="1" x="11"/>
        <item h="1" x="12"/>
        <item h="1" x="13"/>
        <item h="1" x="14"/>
        <item h="1" x="15"/>
        <item h="1" x="0"/>
        <item h="1" x="27"/>
        <item h="1" x="16"/>
        <item h="1" x="17"/>
        <item h="1" x="18"/>
        <item h="1" x="19"/>
        <item h="1" x="20"/>
        <item h="1" x="22"/>
        <item x="23"/>
        <item h="1" x="1"/>
        <item h="1" x="2"/>
        <item h="1" x="3"/>
        <item h="1" x="4"/>
        <item h="1" x="5"/>
        <item h="1" m="1" x="28"/>
        <item h="1" m="1" x="29"/>
        <item h="1" m="1" x="30"/>
        <item t="default"/>
      </items>
    </pivotField>
    <pivotField axis="axisPage" compact="0" outline="0" multipleItemSelectionAllowed="1" showAll="0">
      <items count="55">
        <item h="1" x="1"/>
        <item h="1" x="2"/>
        <item h="1" x="3"/>
        <item h="1" x="4"/>
        <item h="1" x="6"/>
        <item h="1" x="5"/>
        <item h="1" m="1" x="35"/>
        <item h="1" m="1" x="36"/>
        <item h="1" m="1" x="37"/>
        <item h="1" m="1" x="38"/>
        <item m="1" x="13"/>
        <item m="1" x="14"/>
        <item m="1" x="12"/>
        <item h="1" x="0"/>
        <item h="1" m="1" x="8"/>
        <item h="1" m="1" x="9"/>
        <item h="1" x="7"/>
        <item h="1" m="1" x="10"/>
        <item h="1" m="1" x="39"/>
        <item h="1" m="1" x="40"/>
        <item h="1" m="1" x="41"/>
        <item h="1" m="1" x="42"/>
        <item h="1" m="1" x="43"/>
        <item h="1" m="1" x="25"/>
        <item h="1" m="1" x="44"/>
        <item h="1" m="1" x="45"/>
        <item h="1" m="1" x="46"/>
        <item h="1" m="1" x="47"/>
        <item h="1" m="1" x="48"/>
        <item h="1" m="1" x="49"/>
        <item h="1" m="1" x="50"/>
        <item h="1" m="1" x="51"/>
        <item h="1" m="1" x="52"/>
        <item h="1" m="1" x="53"/>
        <item h="1" m="1" x="34"/>
        <item h="1" m="1" x="33"/>
        <item h="1" m="1" x="32"/>
        <item h="1" m="1" x="31"/>
        <item h="1" m="1" x="26"/>
        <item h="1" m="1" x="27"/>
        <item h="1" m="1" x="28"/>
        <item h="1" m="1" x="29"/>
        <item h="1" m="1" x="30"/>
        <item m="1" x="24"/>
        <item m="1" x="23"/>
        <item m="1" x="21"/>
        <item m="1" x="22"/>
        <item h="1" m="1" x="20"/>
        <item h="1" m="1" x="19"/>
        <item h="1" m="1" x="18"/>
        <item h="1" m="1" x="17"/>
        <item h="1" m="1" x="15"/>
        <item h="1" m="1" x="16"/>
        <item h="1" m="1" x="11"/>
        <item t="default"/>
      </items>
    </pivotField>
    <pivotField axis="axisPage" compact="0" outline="0" multipleItemSelectionAllowed="1" showAll="0">
      <items count="5">
        <item m="1" x="3"/>
        <item x="1"/>
        <item x="2"/>
        <item h="1" x="0"/>
        <item t="default"/>
      </items>
    </pivotField>
    <pivotField compact="0" outline="0" showAll="0"/>
    <pivotField compact="0" outline="0" showAll="0"/>
    <pivotField axis="axisPage" compact="0" outline="0" multipleItemSelectionAllowed="1" showAll="0">
      <items count="4">
        <item h="1" x="1"/>
        <item x="0"/>
        <item h="1" m="1" x="2"/>
        <item t="default"/>
      </items>
    </pivotField>
    <pivotField compact="0" outline="0" showAll="0"/>
    <pivotField axis="axisPage" compact="0" outline="0" multipleItemSelectionAllowed="1" showAll="0">
      <items count="13">
        <item x="0"/>
        <item h="1" x="2"/>
        <item h="1" m="1" x="8"/>
        <item h="1" x="1"/>
        <item h="1" m="1" x="9"/>
        <item h="1" m="1" x="10"/>
        <item h="1" m="1" x="11"/>
        <item h="1" m="1" x="7"/>
        <item h="1" m="1" x="6"/>
        <item m="1" x="5"/>
        <item m="1" x="4"/>
        <item m="1" x="3"/>
        <item t="default"/>
      </items>
    </pivotField>
    <pivotField compact="0" outline="0" showAll="0"/>
    <pivotField compact="0" outline="0" showAll="0">
      <items count="13">
        <item h="1" m="1" x="9"/>
        <item x="0"/>
        <item h="1" x="4"/>
        <item h="1" x="5"/>
        <item h="1" x="7"/>
        <item h="1" x="3"/>
        <item h="1" x="8"/>
        <item h="1" x="2"/>
        <item h="1" x="1"/>
        <item h="1" x="6"/>
        <item h="1" m="1" x="11"/>
        <item h="1" m="1" x="10"/>
        <item t="default"/>
      </items>
    </pivotField>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2" outline="0" showAll="0"/>
    <pivotField compact="0" numFmtId="1" outline="0" showAll="0"/>
    <pivotField axis="axisCol" compact="0" outline="0" showAll="0">
      <items count="4">
        <item x="0"/>
        <item x="1"/>
        <item m="1" x="2"/>
        <item t="default"/>
      </items>
    </pivotField>
  </pivotFields>
  <rowFields count="1">
    <field x="31"/>
  </rowFields>
  <rowItems count="1">
    <i t="grand">
      <x/>
    </i>
  </rowItems>
  <colFields count="1">
    <field x="53"/>
  </colFields>
  <colItems count="1">
    <i t="grand">
      <x/>
    </i>
  </colItems>
  <pageFields count="10">
    <pageField fld="36" hier="-1"/>
    <pageField fld="38" hier="-1"/>
    <pageField fld="0" hier="-1"/>
    <pageField fld="8" hier="-1"/>
    <pageField fld="2" hier="-1"/>
    <pageField fld="32" hier="-1"/>
    <pageField fld="30" hier="-1"/>
    <pageField fld="27" hier="-1"/>
    <pageField fld="19" hier="-1"/>
    <pageField fld="33" hier="-1"/>
  </pageFields>
  <dataFields count="1">
    <dataField name="Cuenta de LTD" fld="28" subtotal="count" showDataAs="percentOfRow" baseField="31" baseItem="1" numFmtId="10"/>
  </dataFields>
  <formats count="10">
    <format dxfId="3470">
      <pivotArea field="30" type="button" dataOnly="0" labelOnly="1" outline="0" axis="axisPage" fieldPosition="6"/>
    </format>
    <format dxfId="3469">
      <pivotArea field="-2" type="button" dataOnly="0" labelOnly="1" outline="0" axis="axisValues" fieldPosition="0"/>
    </format>
    <format dxfId="3468">
      <pivotArea dataOnly="0" labelOnly="1" fieldPosition="0">
        <references count="1">
          <reference field="31" count="1">
            <x v="1"/>
          </reference>
        </references>
      </pivotArea>
    </format>
    <format dxfId="3467">
      <pivotArea field="32" dataOnly="0" grandCol="1" outline="0" axis="axisPage" fieldPosition="5">
        <references count="1">
          <reference field="32" count="1" selected="0">
            <x v="3"/>
          </reference>
        </references>
      </pivotArea>
    </format>
    <format dxfId="3466">
      <pivotArea dataOnly="0" outline="0" fieldPosition="0">
        <references count="1">
          <reference field="31" count="0"/>
        </references>
      </pivotArea>
    </format>
    <format dxfId="3465">
      <pivotArea dataOnly="0" grandCol="1" outline="0" fieldPosition="0"/>
    </format>
    <format dxfId="3464">
      <pivotArea dataOnly="0" labelOnly="1" outline="0" fieldPosition="0">
        <references count="1">
          <reference field="31" count="0"/>
        </references>
      </pivotArea>
    </format>
    <format dxfId="3463">
      <pivotArea dataOnly="0" labelOnly="1" outline="0" fieldPosition="0">
        <references count="1">
          <reference field="31" count="0"/>
        </references>
      </pivotArea>
    </format>
    <format dxfId="3462">
      <pivotArea outline="0" collapsedLevelsAreSubtotals="1" fieldPosition="0"/>
    </format>
    <format dxfId="3461">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20A5E8F-1FDE-471A-8043-D1B176CB3DA7}" name="EVOLUCIÓN_LTD_DIA_A_DIA" cacheId="178"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location ref="AC59:AZ63" firstHeaderRow="1" firstDataRow="2" firstDataCol="1" rowPageCount="9" colPageCount="1"/>
  <pivotFields count="54">
    <pivotField axis="axisPage" compact="0" outline="0" multipleItemSelectionAllowed="1" showAll="0">
      <items count="20">
        <item m="1" x="18"/>
        <item x="0"/>
        <item x="1"/>
        <item m="1" x="17"/>
        <item x="4"/>
        <item x="3"/>
        <item x="5"/>
        <item x="9"/>
        <item x="6"/>
        <item x="11"/>
        <item x="12"/>
        <item x="13"/>
        <item m="1" x="15"/>
        <item x="2"/>
        <item x="14"/>
        <item m="1" x="16"/>
        <item x="7"/>
        <item x="8"/>
        <item x="10"/>
        <item t="default"/>
      </items>
    </pivotField>
    <pivotField compact="0" outline="0" showAll="0"/>
    <pivotField axis="axisPage" compact="0" outline="0" multipleItemSelectionAllowed="1" showAll="0">
      <items count="6">
        <item m="1" x="2"/>
        <item h="1" m="1" x="4"/>
        <item h="1" m="1" x="3"/>
        <item x="0"/>
        <item h="1" x="1"/>
        <item t="default"/>
      </items>
    </pivotField>
    <pivotField compact="0" outline="0" showAll="0"/>
    <pivotField compact="0" outline="0" showAll="0"/>
    <pivotField compact="0" numFmtId="14" outline="0" showAll="0"/>
    <pivotField compact="0" outline="0" showAll="0"/>
    <pivotField compact="0" outline="0" showAll="0"/>
    <pivotField axis="axisPage" compact="0" outline="0" multipleItemSelectionAllowed="1" showAll="0">
      <items count="95">
        <item x="24"/>
        <item x="23"/>
        <item x="31"/>
        <item x="30"/>
        <item m="1" x="85"/>
        <item x="32"/>
        <item x="34"/>
        <item x="19"/>
        <item x="41"/>
        <item x="42"/>
        <item m="1" x="87"/>
        <item x="48"/>
        <item x="28"/>
        <item x="53"/>
        <item x="52"/>
        <item x="40"/>
        <item x="6"/>
        <item x="43"/>
        <item x="13"/>
        <item x="26"/>
        <item m="1" x="92"/>
        <item m="1" x="78"/>
        <item x="5"/>
        <item x="3"/>
        <item x="39"/>
        <item m="1" x="74"/>
        <item m="1" x="81"/>
        <item x="47"/>
        <item m="1" x="91"/>
        <item x="36"/>
        <item x="10"/>
        <item m="1" x="72"/>
        <item x="46"/>
        <item x="37"/>
        <item m="1" x="88"/>
        <item x="15"/>
        <item m="1" x="86"/>
        <item x="4"/>
        <item m="1" x="80"/>
        <item m="1" x="82"/>
        <item m="1" x="93"/>
        <item m="1" x="90"/>
        <item x="8"/>
        <item m="1" x="65"/>
        <item x="57"/>
        <item x="56"/>
        <item x="11"/>
        <item x="54"/>
        <item x="14"/>
        <item x="17"/>
        <item x="35"/>
        <item x="25"/>
        <item x="22"/>
        <item x="61"/>
        <item x="18"/>
        <item m="1" x="79"/>
        <item m="1" x="64"/>
        <item m="1" x="63"/>
        <item m="1" x="66"/>
        <item x="44"/>
        <item x="29"/>
        <item x="21"/>
        <item x="20"/>
        <item x="60"/>
        <item m="1" x="75"/>
        <item m="1" x="76"/>
        <item m="1" x="71"/>
        <item x="16"/>
        <item m="1" x="62"/>
        <item m="1" x="89"/>
        <item m="1" x="83"/>
        <item x="27"/>
        <item x="0"/>
        <item x="45"/>
        <item m="1" x="84"/>
        <item x="38"/>
        <item m="1" x="70"/>
        <item m="1" x="77"/>
        <item x="2"/>
        <item x="50"/>
        <item m="1" x="67"/>
        <item x="51"/>
        <item m="1" x="73"/>
        <item x="55"/>
        <item x="7"/>
        <item x="12"/>
        <item x="33"/>
        <item x="49"/>
        <item m="1" x="68"/>
        <item m="1" x="69"/>
        <item x="1"/>
        <item x="9"/>
        <item x="58"/>
        <item x="59"/>
        <item t="default"/>
      </items>
    </pivotField>
    <pivotField compact="0" outline="0" showAll="0"/>
    <pivotField compact="0" outline="0" showAll="0"/>
    <pivotField compact="0" outline="0" showAll="0"/>
    <pivotField compact="0" numFmtId="14" outline="0" showAll="0"/>
    <pivotField compact="0" numFmtId="164" outline="0" showAll="0"/>
    <pivotField compact="0" numFmtId="14" outline="0" showAll="0"/>
    <pivotField compact="0" outline="0" showAll="0"/>
    <pivotField compact="0" numFmtId="14" outline="0" showAll="0"/>
    <pivotField compact="0" numFmtId="164" outline="0" showAll="0"/>
    <pivotField compact="0" outline="0" showAll="0"/>
    <pivotField axis="axisPage" compact="0" outline="0" multipleItemSelectionAllowed="1" showAll="0">
      <items count="109">
        <item m="1" x="89"/>
        <item x="4"/>
        <item m="1" x="52"/>
        <item m="1" x="53"/>
        <item m="1" x="47"/>
        <item x="26"/>
        <item m="1" x="48"/>
        <item x="2"/>
        <item x="0"/>
        <item x="29"/>
        <item x="5"/>
        <item m="1" x="66"/>
        <item x="11"/>
        <item m="1" x="70"/>
        <item x="7"/>
        <item x="1"/>
        <item x="8"/>
        <item m="1" x="76"/>
        <item m="1" x="72"/>
        <item m="1" x="50"/>
        <item m="1" x="51"/>
        <item m="1" x="78"/>
        <item x="40"/>
        <item m="1" x="93"/>
        <item m="1" x="74"/>
        <item x="19"/>
        <item x="18"/>
        <item x="21"/>
        <item x="22"/>
        <item m="1" x="98"/>
        <item x="33"/>
        <item x="25"/>
        <item x="23"/>
        <item x="24"/>
        <item x="36"/>
        <item m="1" x="64"/>
        <item x="39"/>
        <item x="41"/>
        <item m="1" x="60"/>
        <item x="14"/>
        <item m="1" x="101"/>
        <item x="13"/>
        <item m="1" x="92"/>
        <item m="1" x="104"/>
        <item m="1" x="83"/>
        <item x="12"/>
        <item m="1" x="95"/>
        <item m="1" x="97"/>
        <item m="1" x="99"/>
        <item m="1" x="94"/>
        <item m="1" x="91"/>
        <item m="1" x="102"/>
        <item m="1" x="63"/>
        <item m="1" x="79"/>
        <item x="20"/>
        <item x="10"/>
        <item x="9"/>
        <item m="1" x="61"/>
        <item m="1" x="103"/>
        <item x="28"/>
        <item m="1" x="73"/>
        <item m="1" x="84"/>
        <item m="1" x="80"/>
        <item m="1" x="59"/>
        <item m="1" x="96"/>
        <item x="30"/>
        <item m="1" x="105"/>
        <item x="6"/>
        <item m="1" x="107"/>
        <item m="1" x="100"/>
        <item m="1" x="49"/>
        <item x="34"/>
        <item m="1" x="88"/>
        <item m="1" x="65"/>
        <item x="3"/>
        <item m="1" x="87"/>
        <item m="1" x="46"/>
        <item m="1" x="81"/>
        <item m="1" x="90"/>
        <item m="1" x="57"/>
        <item x="17"/>
        <item x="15"/>
        <item m="1" x="62"/>
        <item m="1" x="106"/>
        <item x="37"/>
        <item x="16"/>
        <item m="1" x="54"/>
        <item m="1" x="43"/>
        <item x="27"/>
        <item m="1" x="82"/>
        <item m="1" x="56"/>
        <item m="1" x="85"/>
        <item m="1" x="86"/>
        <item m="1" x="45"/>
        <item m="1" x="42"/>
        <item x="31"/>
        <item m="1" x="67"/>
        <item m="1" x="68"/>
        <item m="1" x="69"/>
        <item m="1" x="58"/>
        <item m="1" x="71"/>
        <item m="1" x="75"/>
        <item m="1" x="77"/>
        <item m="1" x="55"/>
        <item x="35"/>
        <item m="1" x="44"/>
        <item x="38"/>
        <item x="3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5">
        <item h="1" m="1" x="3"/>
        <item h="1" x="2"/>
        <item x="1"/>
        <item h="1" x="0"/>
        <item t="default"/>
      </items>
    </pivotField>
    <pivotField dataField="1" compact="0" numFmtId="164" outline="0" showAll="0"/>
    <pivotField compact="0" numFmtId="164" outline="0" showAll="0"/>
    <pivotField compact="0" outline="0" showAll="0">
      <items count="25">
        <item m="1" x="21"/>
        <item m="1" x="22"/>
        <item m="1" x="23"/>
        <item x="18"/>
        <item x="17"/>
        <item x="0"/>
        <item x="1"/>
        <item x="2"/>
        <item x="3"/>
        <item x="4"/>
        <item x="5"/>
        <item x="9"/>
        <item x="13"/>
        <item x="6"/>
        <item x="14"/>
        <item x="10"/>
        <item x="7"/>
        <item x="11"/>
        <item x="8"/>
        <item x="12"/>
        <item x="15"/>
        <item x="16"/>
        <item x="20"/>
        <item x="19"/>
        <item t="default"/>
      </items>
    </pivotField>
    <pivotField axis="axisCol" compact="0" outline="0" showAll="0" sortType="ascending">
      <items count="33">
        <item m="1" x="31"/>
        <item x="21"/>
        <item x="25"/>
        <item x="6"/>
        <item x="7"/>
        <item x="8"/>
        <item x="9"/>
        <item x="10"/>
        <item x="24"/>
        <item x="26"/>
        <item x="11"/>
        <item x="12"/>
        <item x="13"/>
        <item x="14"/>
        <item x="15"/>
        <item x="0"/>
        <item x="27"/>
        <item x="16"/>
        <item x="17"/>
        <item x="18"/>
        <item x="19"/>
        <item x="20"/>
        <item x="22"/>
        <item x="23"/>
        <item x="1"/>
        <item x="2"/>
        <item x="3"/>
        <item x="4"/>
        <item x="5"/>
        <item m="1" x="28"/>
        <item m="1" x="29"/>
        <item m="1" x="30"/>
        <item t="default"/>
      </items>
    </pivotField>
    <pivotField axis="axisPage" compact="0" outline="0" multipleItemSelectionAllowed="1" showAll="0">
      <items count="55">
        <item x="1"/>
        <item x="2"/>
        <item x="3"/>
        <item x="4"/>
        <item x="6"/>
        <item x="5"/>
        <item m="1" x="35"/>
        <item m="1" x="36"/>
        <item m="1" x="37"/>
        <item m="1" x="38"/>
        <item m="1" x="13"/>
        <item m="1" x="14"/>
        <item m="1" x="12"/>
        <item x="0"/>
        <item m="1" x="8"/>
        <item m="1" x="9"/>
        <item x="7"/>
        <item m="1" x="10"/>
        <item m="1" x="39"/>
        <item m="1" x="40"/>
        <item m="1" x="41"/>
        <item m="1" x="42"/>
        <item m="1" x="43"/>
        <item m="1" x="25"/>
        <item m="1" x="44"/>
        <item m="1" x="45"/>
        <item m="1" x="46"/>
        <item m="1" x="47"/>
        <item m="1" x="48"/>
        <item m="1" x="49"/>
        <item m="1" x="50"/>
        <item m="1" x="51"/>
        <item m="1" x="52"/>
        <item m="1" x="53"/>
        <item m="1" x="34"/>
        <item m="1" x="33"/>
        <item m="1" x="32"/>
        <item m="1" x="31"/>
        <item m="1" x="26"/>
        <item m="1" x="27"/>
        <item m="1" x="28"/>
        <item m="1" x="29"/>
        <item m="1" x="30"/>
        <item m="1" x="24"/>
        <item m="1" x="23"/>
        <item m="1" x="21"/>
        <item m="1" x="22"/>
        <item m="1" x="20"/>
        <item m="1" x="19"/>
        <item m="1" x="18"/>
        <item m="1" x="17"/>
        <item m="1" x="15"/>
        <item m="1" x="16"/>
        <item m="1" x="11"/>
        <item t="default"/>
      </items>
    </pivotField>
    <pivotField axis="axisRow" compact="0" outline="0" showAll="0">
      <items count="5">
        <item h="1" m="1" x="3"/>
        <item x="1"/>
        <item x="2"/>
        <item h="1" x="0"/>
        <item t="default"/>
      </items>
    </pivotField>
    <pivotField compact="0" outline="0" showAll="0"/>
    <pivotField compact="0" outline="0" showAll="0"/>
    <pivotField axis="axisPage" compact="0" outline="0" multipleItemSelectionAllowed="1" showAll="0">
      <items count="4">
        <item h="1" x="1"/>
        <item x="0"/>
        <item h="1" m="1" x="2"/>
        <item t="default"/>
      </items>
    </pivotField>
    <pivotField axis="axisPage" compact="0" outline="0" multipleItemSelectionAllowed="1" showAll="0">
      <items count="11">
        <item h="1" m="1" x="5"/>
        <item h="1" x="0"/>
        <item x="1"/>
        <item x="2"/>
        <item h="1" x="3"/>
        <item m="1" x="9"/>
        <item h="1" x="4"/>
        <item h="1" m="1" x="8"/>
        <item h="1" m="1" x="7"/>
        <item h="1" m="1" x="6"/>
        <item t="default"/>
      </items>
    </pivotField>
    <pivotField axis="axisPage" compact="0" outline="0" multipleItemSelectionAllowed="1" showAll="0">
      <items count="13">
        <item x="0"/>
        <item x="2"/>
        <item m="1" x="8"/>
        <item x="1"/>
        <item m="1" x="9"/>
        <item m="1" x="10"/>
        <item m="1" x="11"/>
        <item m="1" x="7"/>
        <item m="1" x="6"/>
        <item m="1" x="5"/>
        <item m="1" x="4"/>
        <item m="1" x="3"/>
        <item t="default"/>
      </items>
    </pivotField>
    <pivotField compact="0" outline="0" showAll="0"/>
    <pivotField compact="0" outline="0" showAll="0">
      <items count="13">
        <item h="1" m="1" x="9"/>
        <item x="0"/>
        <item h="1" x="4"/>
        <item h="1" x="5"/>
        <item h="1" x="7"/>
        <item h="1" x="3"/>
        <item h="1" x="8"/>
        <item h="1" x="2"/>
        <item h="1" x="1"/>
        <item h="1" x="6"/>
        <item h="1" m="1" x="11"/>
        <item h="1" m="1" x="10"/>
        <item t="default"/>
      </items>
    </pivotField>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2" outline="0" showAll="0"/>
    <pivotField compact="0" numFmtId="1" outline="0" showAll="0"/>
    <pivotField compact="0" outline="0" showAll="0"/>
  </pivotFields>
  <rowFields count="1">
    <field x="33"/>
  </rowFields>
  <rowItems count="3">
    <i>
      <x v="1"/>
    </i>
    <i>
      <x v="2"/>
    </i>
    <i t="grand">
      <x/>
    </i>
  </rowItems>
  <colFields count="1">
    <field x="31"/>
  </colFields>
  <colItems count="23">
    <i>
      <x v="1"/>
    </i>
    <i>
      <x v="3"/>
    </i>
    <i>
      <x v="4"/>
    </i>
    <i>
      <x v="5"/>
    </i>
    <i>
      <x v="6"/>
    </i>
    <i>
      <x v="7"/>
    </i>
    <i>
      <x v="8"/>
    </i>
    <i>
      <x v="10"/>
    </i>
    <i>
      <x v="11"/>
    </i>
    <i>
      <x v="12"/>
    </i>
    <i>
      <x v="13"/>
    </i>
    <i>
      <x v="14"/>
    </i>
    <i>
      <x v="17"/>
    </i>
    <i>
      <x v="18"/>
    </i>
    <i>
      <x v="19"/>
    </i>
    <i>
      <x v="20"/>
    </i>
    <i>
      <x v="21"/>
    </i>
    <i>
      <x v="24"/>
    </i>
    <i>
      <x v="25"/>
    </i>
    <i>
      <x v="26"/>
    </i>
    <i>
      <x v="27"/>
    </i>
    <i>
      <x v="28"/>
    </i>
    <i t="grand">
      <x/>
    </i>
  </colItems>
  <pageFields count="9">
    <pageField fld="36" hier="-1"/>
    <pageField fld="38" hier="-1"/>
    <pageField fld="0" hier="-1"/>
    <pageField fld="37" hier="-1"/>
    <pageField fld="8" hier="-1"/>
    <pageField fld="2" hier="-1"/>
    <pageField fld="32" hier="-1"/>
    <pageField fld="27" hier="-1"/>
    <pageField fld="19" hier="-1"/>
  </pageFields>
  <dataFields count="1">
    <dataField name="Promedio de LTD" fld="28" subtotal="average" baseField="33" baseItem="1"/>
  </dataFields>
  <formats count="8">
    <format dxfId="3478">
      <pivotArea field="30" type="button" dataOnly="0" labelOnly="1" outline="0"/>
    </format>
    <format dxfId="3477">
      <pivotArea field="-2" type="button" dataOnly="0" labelOnly="1" outline="0" axis="axisValues" fieldPosition="0"/>
    </format>
    <format dxfId="3476">
      <pivotArea dataOnly="0" labelOnly="1" fieldPosition="0">
        <references count="1">
          <reference field="31" count="1">
            <x v="1"/>
          </reference>
        </references>
      </pivotArea>
    </format>
    <format dxfId="3475">
      <pivotArea field="32" dataOnly="0" grandCol="1" outline="0" axis="axisPage" fieldPosition="6">
        <references count="1">
          <reference field="32" count="1" selected="0">
            <x v="3"/>
          </reference>
        </references>
      </pivotArea>
    </format>
    <format dxfId="3474">
      <pivotArea dataOnly="0" outline="0" fieldPosition="0">
        <references count="1">
          <reference field="31" count="0"/>
        </references>
      </pivotArea>
    </format>
    <format dxfId="3473">
      <pivotArea dataOnly="0" grandCol="1" outline="0" fieldPosition="0"/>
    </format>
    <format dxfId="3472">
      <pivotArea dataOnly="0" labelOnly="1" outline="0" fieldPosition="0">
        <references count="1">
          <reference field="31" count="0"/>
        </references>
      </pivotArea>
    </format>
    <format dxfId="3471">
      <pivotArea dataOnly="0" labelOnly="1" outline="0" fieldPosition="0">
        <references count="1">
          <reference field="31"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F385465-DCE5-48DA-ACC6-8BE6994664C8}" name="LTD+NºCAMIONESXXSILOXDIAXHORA" cacheId="178" applyNumberFormats="0" applyBorderFormats="0" applyFontFormats="0" applyPatternFormats="0" applyAlignmentFormats="0" applyWidthHeightFormats="1" dataCaption="Values" updatedVersion="8" minRefreshableVersion="3" useAutoFormatting="1" colGrandTotals="0" itemPrintTitles="1" createdVersion="8" indent="0" compact="0" compactData="0" multipleFieldFilters="0">
  <location ref="AC147:AE150" firstHeaderRow="1" firstDataRow="3" firstDataCol="1" rowPageCount="11" colPageCount="1"/>
  <pivotFields count="54">
    <pivotField compact="0" outline="0" multipleItemSelectionAllowed="1" showAll="0"/>
    <pivotField compact="0" outline="0" showAll="0"/>
    <pivotField axis="axisPage" compact="0" outline="0" multipleItemSelectionAllowed="1" showAll="0">
      <items count="6">
        <item m="1" x="2"/>
        <item h="1" m="1" x="4"/>
        <item h="1" m="1" x="3"/>
        <item x="0"/>
        <item h="1" x="1"/>
        <item t="default"/>
      </items>
    </pivotField>
    <pivotField dataField="1" compact="0" outline="0" showAll="0"/>
    <pivotField compact="0" outline="0" showAll="0"/>
    <pivotField compact="0" numFmtId="14" outline="0" showAll="0"/>
    <pivotField compact="0" outline="0" showAll="0"/>
    <pivotField compact="0" outline="0" showAll="0"/>
    <pivotField axis="axisPage" compact="0" outline="0" multipleItemSelectionAllowed="1" showAll="0">
      <items count="95">
        <item x="24"/>
        <item x="23"/>
        <item x="31"/>
        <item x="30"/>
        <item m="1" x="85"/>
        <item x="32"/>
        <item x="34"/>
        <item x="19"/>
        <item x="41"/>
        <item x="42"/>
        <item m="1" x="87"/>
        <item x="48"/>
        <item x="28"/>
        <item x="53"/>
        <item x="52"/>
        <item x="40"/>
        <item x="6"/>
        <item x="43"/>
        <item x="13"/>
        <item x="26"/>
        <item m="1" x="92"/>
        <item m="1" x="78"/>
        <item x="5"/>
        <item x="3"/>
        <item x="39"/>
        <item m="1" x="74"/>
        <item m="1" x="81"/>
        <item x="47"/>
        <item m="1" x="91"/>
        <item x="36"/>
        <item x="10"/>
        <item m="1" x="72"/>
        <item x="46"/>
        <item x="37"/>
        <item m="1" x="88"/>
        <item x="15"/>
        <item m="1" x="86"/>
        <item x="4"/>
        <item m="1" x="80"/>
        <item m="1" x="82"/>
        <item m="1" x="93"/>
        <item m="1" x="90"/>
        <item x="8"/>
        <item m="1" x="65"/>
        <item x="57"/>
        <item x="56"/>
        <item x="11"/>
        <item x="54"/>
        <item x="14"/>
        <item x="17"/>
        <item x="35"/>
        <item x="25"/>
        <item x="22"/>
        <item x="61"/>
        <item x="18"/>
        <item m="1" x="79"/>
        <item m="1" x="64"/>
        <item m="1" x="63"/>
        <item m="1" x="66"/>
        <item x="44"/>
        <item x="29"/>
        <item x="21"/>
        <item x="20"/>
        <item x="60"/>
        <item m="1" x="75"/>
        <item m="1" x="76"/>
        <item m="1" x="71"/>
        <item x="16"/>
        <item m="1" x="62"/>
        <item m="1" x="89"/>
        <item m="1" x="83"/>
        <item x="27"/>
        <item x="0"/>
        <item x="45"/>
        <item m="1" x="84"/>
        <item x="38"/>
        <item m="1" x="70"/>
        <item m="1" x="77"/>
        <item x="2"/>
        <item x="50"/>
        <item m="1" x="67"/>
        <item x="51"/>
        <item m="1" x="73"/>
        <item x="55"/>
        <item x="7"/>
        <item x="12"/>
        <item x="33"/>
        <item x="49"/>
        <item m="1" x="68"/>
        <item m="1" x="69"/>
        <item x="1"/>
        <item x="9"/>
        <item x="58"/>
        <item x="59"/>
        <item t="default"/>
      </items>
    </pivotField>
    <pivotField compact="0" outline="0" showAll="0"/>
    <pivotField axis="axisPage" compact="0" outline="0" multipleItemSelectionAllowed="1" showAll="0" defaultSubtotal="0">
      <items count="31">
        <item x="18"/>
        <item x="22"/>
        <item x="24"/>
        <item x="25"/>
        <item x="23"/>
        <item x="26"/>
        <item x="1"/>
        <item x="2"/>
        <item x="0"/>
        <item x="4"/>
        <item x="6"/>
        <item x="7"/>
        <item x="5"/>
        <item x="8"/>
        <item x="9"/>
        <item x="10"/>
        <item x="11"/>
        <item x="14"/>
        <item x="16"/>
        <item x="15"/>
        <item x="20"/>
        <item x="3"/>
        <item x="12"/>
        <item x="17"/>
        <item x="13"/>
        <item x="19"/>
        <item x="21"/>
        <item x="27"/>
        <item x="28"/>
        <item x="29"/>
        <item x="30"/>
      </items>
    </pivotField>
    <pivotField axis="axisPage" compact="0" outline="0" multipleItemSelectionAllowed="1" showAll="0">
      <items count="25">
        <item m="1" x="1"/>
        <item m="1" x="6"/>
        <item m="1" x="23"/>
        <item m="1" x="19"/>
        <item m="1" x="16"/>
        <item m="1" x="4"/>
        <item m="1" x="7"/>
        <item m="1" x="2"/>
        <item m="1" x="15"/>
        <item x="0"/>
        <item m="1" x="22"/>
        <item m="1" x="18"/>
        <item m="1" x="21"/>
        <item m="1" x="11"/>
        <item m="1" x="12"/>
        <item m="1" x="13"/>
        <item m="1" x="20"/>
        <item m="1" x="17"/>
        <item m="1" x="14"/>
        <item m="1" x="8"/>
        <item m="1" x="3"/>
        <item m="1" x="10"/>
        <item m="1" x="9"/>
        <item m="1" x="5"/>
        <item t="default"/>
      </items>
    </pivotField>
    <pivotField compact="0" numFmtId="14" outline="0" showAll="0"/>
    <pivotField compact="0" numFmtId="164" outline="0" showAll="0"/>
    <pivotField compact="0" numFmtId="14" outline="0" showAll="0"/>
    <pivotField compact="0" outline="0" showAll="0"/>
    <pivotField compact="0" numFmtId="14" outline="0" showAll="0"/>
    <pivotField compact="0" numFmtId="164" outline="0" showAll="0"/>
    <pivotField compact="0" outline="0" showAll="0"/>
    <pivotField axis="axisPage" compact="0" outline="0" multipleItemSelectionAllowed="1" showAll="0">
      <items count="109">
        <item m="1" x="89"/>
        <item x="4"/>
        <item m="1" x="52"/>
        <item m="1" x="53"/>
        <item m="1" x="47"/>
        <item x="26"/>
        <item m="1" x="48"/>
        <item x="2"/>
        <item x="0"/>
        <item x="29"/>
        <item x="5"/>
        <item m="1" x="66"/>
        <item x="11"/>
        <item m="1" x="70"/>
        <item x="7"/>
        <item x="1"/>
        <item x="8"/>
        <item m="1" x="76"/>
        <item m="1" x="72"/>
        <item m="1" x="50"/>
        <item m="1" x="51"/>
        <item m="1" x="78"/>
        <item x="40"/>
        <item m="1" x="93"/>
        <item m="1" x="74"/>
        <item x="19"/>
        <item x="18"/>
        <item x="21"/>
        <item x="22"/>
        <item m="1" x="98"/>
        <item x="33"/>
        <item x="25"/>
        <item x="23"/>
        <item x="24"/>
        <item x="36"/>
        <item m="1" x="64"/>
        <item x="39"/>
        <item x="41"/>
        <item m="1" x="60"/>
        <item x="14"/>
        <item m="1" x="101"/>
        <item x="13"/>
        <item m="1" x="92"/>
        <item m="1" x="104"/>
        <item m="1" x="83"/>
        <item x="12"/>
        <item m="1" x="95"/>
        <item m="1" x="97"/>
        <item m="1" x="99"/>
        <item m="1" x="94"/>
        <item m="1" x="91"/>
        <item m="1" x="102"/>
        <item m="1" x="63"/>
        <item m="1" x="79"/>
        <item x="20"/>
        <item x="10"/>
        <item x="9"/>
        <item m="1" x="61"/>
        <item m="1" x="103"/>
        <item x="28"/>
        <item h="1" m="1" x="73"/>
        <item h="1" m="1" x="84"/>
        <item m="1" x="80"/>
        <item m="1" x="59"/>
        <item h="1" m="1" x="96"/>
        <item x="30"/>
        <item h="1" m="1" x="105"/>
        <item x="6"/>
        <item h="1" m="1" x="107"/>
        <item h="1" m="1" x="100"/>
        <item m="1" x="49"/>
        <item x="34"/>
        <item m="1" x="88"/>
        <item m="1" x="65"/>
        <item x="3"/>
        <item m="1" x="87"/>
        <item m="1" x="46"/>
        <item m="1" x="81"/>
        <item m="1" x="90"/>
        <item m="1" x="57"/>
        <item x="17"/>
        <item x="15"/>
        <item m="1" x="62"/>
        <item h="1" m="1" x="106"/>
        <item x="37"/>
        <item x="16"/>
        <item m="1" x="54"/>
        <item m="1" x="43"/>
        <item h="1" x="27"/>
        <item h="1" m="1" x="82"/>
        <item h="1" m="1" x="56"/>
        <item h="1" m="1" x="85"/>
        <item h="1" m="1" x="86"/>
        <item h="1" m="1" x="45"/>
        <item h="1" m="1" x="42"/>
        <item h="1" x="31"/>
        <item h="1" m="1" x="67"/>
        <item h="1" m="1" x="68"/>
        <item h="1" m="1" x="69"/>
        <item h="1" m="1" x="58"/>
        <item h="1" m="1" x="71"/>
        <item h="1" m="1" x="75"/>
        <item h="1" m="1" x="77"/>
        <item h="1" m="1" x="55"/>
        <item h="1" x="35"/>
        <item h="1" m="1" x="44"/>
        <item h="1" x="38"/>
        <item h="1" x="3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5">
        <item h="1" m="1" x="3"/>
        <item h="1" x="2"/>
        <item x="1"/>
        <item h="1" x="0"/>
        <item t="default"/>
      </items>
    </pivotField>
    <pivotField name="LTD2" dataField="1" compact="0" numFmtId="164" outline="0" showAll="0"/>
    <pivotField compact="0" numFmtId="164" outline="0" showAll="0"/>
    <pivotField axis="axisRow" compact="0" outline="0" showAll="0">
      <items count="25">
        <item m="1" x="21"/>
        <item m="1" x="22"/>
        <item m="1" x="23"/>
        <item x="18"/>
        <item x="17"/>
        <item x="0"/>
        <item x="1"/>
        <item x="2"/>
        <item x="3"/>
        <item x="4"/>
        <item x="5"/>
        <item x="9"/>
        <item x="13"/>
        <item x="6"/>
        <item x="14"/>
        <item x="10"/>
        <item x="7"/>
        <item x="11"/>
        <item x="8"/>
        <item x="12"/>
        <item x="15"/>
        <item x="16"/>
        <item x="20"/>
        <item x="19"/>
        <item t="default"/>
      </items>
    </pivotField>
    <pivotField axis="axisPage" compact="0" outline="0" multipleItemSelectionAllowed="1" showAll="0" sortType="ascending">
      <items count="33">
        <item h="1" m="1" x="31"/>
        <item h="1" x="21"/>
        <item h="1" x="25"/>
        <item h="1" x="6"/>
        <item h="1" x="7"/>
        <item h="1" x="8"/>
        <item h="1" x="9"/>
        <item h="1" x="10"/>
        <item h="1" x="24"/>
        <item h="1" x="26"/>
        <item h="1" x="11"/>
        <item h="1" x="12"/>
        <item h="1" x="13"/>
        <item h="1" x="14"/>
        <item h="1" x="15"/>
        <item h="1" x="0"/>
        <item h="1" x="27"/>
        <item h="1" x="16"/>
        <item h="1" x="17"/>
        <item h="1" x="18"/>
        <item h="1" x="19"/>
        <item h="1" x="20"/>
        <item h="1" x="22"/>
        <item x="23"/>
        <item h="1" x="1"/>
        <item h="1" x="2"/>
        <item h="1" x="3"/>
        <item h="1" x="4"/>
        <item h="1" x="5"/>
        <item h="1" m="1" x="28"/>
        <item h="1" m="1" x="29"/>
        <item h="1" m="1" x="30"/>
        <item t="default"/>
      </items>
    </pivotField>
    <pivotField axis="axisPage" compact="0" outline="0" multipleItemSelectionAllowed="1" showAll="0">
      <items count="55">
        <item x="1"/>
        <item x="2"/>
        <item x="3"/>
        <item x="4"/>
        <item x="6"/>
        <item x="5"/>
        <item m="1" x="35"/>
        <item m="1" x="36"/>
        <item m="1" x="37"/>
        <item m="1" x="38"/>
        <item m="1" x="13"/>
        <item m="1" x="14"/>
        <item m="1" x="12"/>
        <item h="1" x="0"/>
        <item h="1" m="1" x="8"/>
        <item h="1" m="1" x="9"/>
        <item h="1" x="7"/>
        <item h="1" m="1" x="10"/>
        <item m="1" x="39"/>
        <item m="1" x="40"/>
        <item m="1" x="41"/>
        <item m="1" x="42"/>
        <item m="1" x="43"/>
        <item h="1" m="1" x="25"/>
        <item m="1" x="44"/>
        <item m="1" x="45"/>
        <item m="1" x="46"/>
        <item m="1" x="47"/>
        <item m="1" x="48"/>
        <item m="1" x="49"/>
        <item m="1" x="50"/>
        <item m="1" x="51"/>
        <item m="1" x="52"/>
        <item m="1" x="53"/>
        <item m="1" x="34"/>
        <item m="1" x="33"/>
        <item m="1" x="32"/>
        <item m="1" x="31"/>
        <item m="1" x="26"/>
        <item m="1" x="27"/>
        <item m="1" x="28"/>
        <item m="1" x="29"/>
        <item m="1" x="30"/>
        <item m="1" x="24"/>
        <item h="1" m="1" x="23"/>
        <item h="1" m="1" x="21"/>
        <item h="1" m="1" x="22"/>
        <item h="1" m="1" x="20"/>
        <item h="1" m="1" x="19"/>
        <item h="1" m="1" x="18"/>
        <item h="1" m="1" x="17"/>
        <item h="1" m="1" x="15"/>
        <item h="1" m="1" x="16"/>
        <item h="1" m="1" x="11"/>
        <item t="default"/>
      </items>
    </pivotField>
    <pivotField axis="axisPage" compact="0" outline="0" multipleItemSelectionAllowed="1" showAll="0">
      <items count="5">
        <item m="1" x="3"/>
        <item x="1"/>
        <item x="2"/>
        <item x="0"/>
        <item t="default"/>
      </items>
    </pivotField>
    <pivotField compact="0" outline="0" showAll="0"/>
    <pivotField compact="0" outline="0" showAll="0"/>
    <pivotField axis="axisPage" compact="0" outline="0" multipleItemSelectionAllowed="1" showAll="0">
      <items count="4">
        <item h="1" x="1"/>
        <item x="0"/>
        <item h="1" m="1" x="2"/>
        <item t="default"/>
      </items>
    </pivotField>
    <pivotField compact="0" outline="0" showAll="0"/>
    <pivotField axis="axisCol" compact="0" outline="0" multipleItemSelectionAllowed="1" showAll="0">
      <items count="13">
        <item h="1" x="0"/>
        <item x="2"/>
        <item h="1" m="1" x="8"/>
        <item h="1" x="1"/>
        <item h="1" m="1" x="9"/>
        <item h="1" m="1" x="10"/>
        <item h="1" m="1" x="11"/>
        <item h="1" m="1" x="7"/>
        <item h="1" m="1" x="6"/>
        <item h="1" m="1" x="5"/>
        <item h="1" m="1" x="4"/>
        <item h="1" m="1" x="3"/>
        <item t="default"/>
      </items>
    </pivotField>
    <pivotField compact="0" outline="0" showAll="0"/>
    <pivotField axis="axisPage" compact="0" outline="0" multipleItemSelectionAllowed="1" showAll="0">
      <items count="13">
        <item h="1" m="1" x="9"/>
        <item x="0"/>
        <item h="1" x="4"/>
        <item h="1" x="5"/>
        <item h="1" x="7"/>
        <item h="1" x="3"/>
        <item h="1" x="8"/>
        <item h="1" x="2"/>
        <item h="1" x="1"/>
        <item h="1" x="6"/>
        <item h="1" m="1" x="11"/>
        <item h="1" m="1" x="10"/>
        <item t="default"/>
      </items>
    </pivotField>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2" outline="0" showAll="0"/>
    <pivotField compact="0" numFmtId="1" outline="0" showAll="0"/>
    <pivotField compact="0" outline="0" showAll="0"/>
  </pivotFields>
  <rowFields count="1">
    <field x="30"/>
  </rowFields>
  <rowItems count="1">
    <i t="grand">
      <x/>
    </i>
  </rowItems>
  <colFields count="2">
    <field x="38"/>
    <field x="-2"/>
  </colFields>
  <pageFields count="11">
    <pageField fld="40" hier="-1"/>
    <pageField fld="36" hier="-1"/>
    <pageField fld="2" hier="-1"/>
    <pageField fld="32" hier="-1"/>
    <pageField fld="27" hier="-1"/>
    <pageField fld="33" hier="-1"/>
    <pageField fld="19" hier="-1"/>
    <pageField fld="31" hier="-1"/>
    <pageField fld="10" hier="-1"/>
    <pageField fld="8" hier="-1"/>
    <pageField fld="11" hier="-1"/>
  </pageFields>
  <dataFields count="2">
    <dataField name="LTD" fld="28" subtotal="average" baseField="30" baseItem="6"/>
    <dataField name="C CP" fld="3" subtotal="count" baseField="8" baseItem="16"/>
  </dataFields>
  <formats count="15">
    <format dxfId="3493">
      <pivotArea field="30" type="button" dataOnly="0" labelOnly="1" outline="0" axis="axisRow" fieldPosition="0"/>
    </format>
    <format dxfId="3492">
      <pivotArea field="-2" type="button" dataOnly="0" labelOnly="1" outline="0" axis="axisCol" fieldPosition="1"/>
    </format>
    <format dxfId="3491">
      <pivotArea dataOnly="0" labelOnly="1" fieldPosition="0">
        <references count="1">
          <reference field="31" count="1">
            <x v="1"/>
          </reference>
        </references>
      </pivotArea>
    </format>
    <format dxfId="3490">
      <pivotArea field="32" dataOnly="0" outline="0" axis="axisPage" fieldPosition="3">
        <references count="1">
          <reference field="32" count="1" selected="0">
            <x v="3"/>
          </reference>
        </references>
      </pivotArea>
    </format>
    <format dxfId="3489">
      <pivotArea dataOnly="0" outline="0" fieldPosition="0">
        <references count="1">
          <reference field="31" count="0"/>
        </references>
      </pivotArea>
    </format>
    <format dxfId="3488">
      <pivotArea dataOnly="0" grandCol="1" outline="0" fieldPosition="0"/>
    </format>
    <format dxfId="3487">
      <pivotArea dataOnly="0" labelOnly="1" outline="0" fieldPosition="0">
        <references count="1">
          <reference field="31" count="0"/>
        </references>
      </pivotArea>
    </format>
    <format dxfId="3486">
      <pivotArea dataOnly="0" labelOnly="1" outline="0" fieldPosition="0">
        <references count="1">
          <reference field="31" count="0"/>
        </references>
      </pivotArea>
    </format>
    <format dxfId="3485">
      <pivotArea dataOnly="0" outline="0" fieldPosition="0">
        <references count="1">
          <reference field="4294967294" count="1">
            <x v="1"/>
          </reference>
        </references>
      </pivotArea>
    </format>
    <format dxfId="3484">
      <pivotArea dataOnly="0" labelOnly="1" outline="0" fieldPosition="0">
        <references count="2">
          <reference field="4294967294" count="1">
            <x v="1"/>
          </reference>
          <reference field="38" count="0" selected="0"/>
        </references>
      </pivotArea>
    </format>
    <format dxfId="3483">
      <pivotArea outline="0" fieldPosition="0">
        <references count="3">
          <reference field="4294967294" count="1" selected="0">
            <x v="1"/>
          </reference>
          <reference field="30" count="10" selected="0">
            <x v="7"/>
            <x v="9"/>
            <x v="10"/>
            <x v="11"/>
            <x v="12"/>
            <x v="13"/>
            <x v="16"/>
            <x v="17"/>
            <x v="18"/>
            <x v="19"/>
          </reference>
          <reference field="38" count="0" selected="0"/>
        </references>
      </pivotArea>
    </format>
    <format dxfId="3482">
      <pivotArea outline="0" fieldPosition="0">
        <references count="3">
          <reference field="4294967294" count="1" selected="0">
            <x v="1"/>
          </reference>
          <reference field="30" count="13" selected="0">
            <x v="5"/>
            <x v="6"/>
            <x v="7"/>
            <x v="8"/>
            <x v="9"/>
            <x v="10"/>
            <x v="11"/>
            <x v="12"/>
            <x v="13"/>
            <x v="14"/>
            <x v="15"/>
            <x v="16"/>
            <x v="17"/>
          </reference>
          <reference field="38" count="0" selected="0"/>
        </references>
      </pivotArea>
    </format>
    <format dxfId="3481">
      <pivotArea outline="0" fieldPosition="0">
        <references count="3">
          <reference field="4294967294" count="1" selected="0">
            <x v="1"/>
          </reference>
          <reference field="30" count="11" selected="0">
            <x v="6"/>
            <x v="7"/>
            <x v="8"/>
            <x v="9"/>
            <x v="11"/>
            <x v="12"/>
            <x v="14"/>
            <x v="15"/>
            <x v="16"/>
            <x v="17"/>
            <x v="19"/>
          </reference>
          <reference field="38" count="0" selected="0"/>
        </references>
      </pivotArea>
    </format>
    <format dxfId="3480">
      <pivotArea outline="0" fieldPosition="0">
        <references count="3">
          <reference field="4294967294" count="1" selected="0">
            <x v="1"/>
          </reference>
          <reference field="30" count="2" selected="0">
            <x v="3"/>
            <x v="4"/>
          </reference>
          <reference field="38" count="0" selected="0"/>
        </references>
      </pivotArea>
    </format>
    <format dxfId="3479">
      <pivotArea outline="0" fieldPosition="0">
        <references count="3">
          <reference field="4294967294" count="1" selected="0">
            <x v="1"/>
          </reference>
          <reference field="30" count="2" selected="0">
            <x v="20"/>
            <x v="21"/>
          </reference>
          <reference field="38" count="0" selected="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2126F3AD-9B0A-488F-9435-BF3D733B96B6}" name="TablaDinámica2" cacheId="152" applyNumberFormats="0" applyBorderFormats="0" applyFontFormats="0" applyPatternFormats="0" applyAlignmentFormats="0" applyWidthHeightFormats="1" dataCaption="Valores" updatedVersion="8" minRefreshableVersion="3" useAutoFormatting="1" colGrandTotals="0" itemPrintTitles="1" createdVersion="7" indent="0" compact="0" compactData="0" gridDropZones="1" multipleFieldFilters="0">
  <location ref="AW86:AZ89" firstHeaderRow="1" firstDataRow="3" firstDataCol="2" rowPageCount="4" colPageCount="1"/>
  <pivotFields count="54">
    <pivotField compact="0" outline="0" showAll="0"/>
    <pivotField compact="0" outline="0" showAll="0"/>
    <pivotField axis="axisPage" compact="0" outline="0" multipleItemSelectionAllowed="1" showAll="0">
      <items count="6">
        <item m="1" x="2"/>
        <item h="1" m="1" x="4"/>
        <item h="1" m="1" x="3"/>
        <item h="1" x="0"/>
        <item h="1" x="1"/>
        <item t="default"/>
      </items>
    </pivotField>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88">
        <item x="24"/>
        <item h="1" x="23"/>
        <item x="31"/>
        <item x="30"/>
        <item h="1" m="1" x="82"/>
        <item x="32"/>
        <item x="34"/>
        <item x="19"/>
        <item x="41"/>
        <item x="42"/>
        <item x="48"/>
        <item x="28"/>
        <item x="53"/>
        <item x="52"/>
        <item x="40"/>
        <item x="6"/>
        <item x="43"/>
        <item x="13"/>
        <item x="26"/>
        <item h="1" m="1" x="85"/>
        <item h="1" m="1" x="78"/>
        <item x="5"/>
        <item x="3"/>
        <item x="39"/>
        <item h="1" m="1" x="74"/>
        <item x="47"/>
        <item h="1" m="1" x="84"/>
        <item x="36"/>
        <item x="10"/>
        <item h="1" m="1" x="72"/>
        <item x="46"/>
        <item x="37"/>
        <item x="15"/>
        <item x="4"/>
        <item x="16"/>
        <item m="1" x="62"/>
        <item h="1" m="1" x="79"/>
        <item h="1" m="1" x="86"/>
        <item h="1" m="1" x="83"/>
        <item x="8"/>
        <item m="1" x="65"/>
        <item x="57"/>
        <item x="56"/>
        <item x="11"/>
        <item x="54"/>
        <item x="14"/>
        <item h="1" x="27"/>
        <item x="17"/>
        <item x="35"/>
        <item x="25"/>
        <item x="22"/>
        <item x="61"/>
        <item x="18"/>
        <item m="1" x="63"/>
        <item h="1" m="1" x="66"/>
        <item x="0"/>
        <item x="44"/>
        <item h="1" m="1" x="80"/>
        <item x="29"/>
        <item x="21"/>
        <item x="20"/>
        <item x="60"/>
        <item h="1" m="1" x="71"/>
        <item x="45"/>
        <item h="1" m="1" x="81"/>
        <item h="1" m="1" x="76"/>
        <item x="38"/>
        <item m="1" x="70"/>
        <item h="1" m="1" x="77"/>
        <item x="2"/>
        <item x="50"/>
        <item m="1" x="67"/>
        <item x="51"/>
        <item h="1" m="1" x="73"/>
        <item m="1" x="64"/>
        <item x="55"/>
        <item x="7"/>
        <item x="12"/>
        <item x="33"/>
        <item h="1" m="1" x="75"/>
        <item x="49"/>
        <item m="1" x="68"/>
        <item m="1" x="69"/>
        <item h="1" x="1"/>
        <item h="1" x="9"/>
        <item h="1" x="58"/>
        <item h="1" x="59"/>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dataField="1" compact="0" outline="0" multipleItemSelectionAllowed="1" showAll="0">
      <items count="1844">
        <item h="1" m="1" x="706"/>
        <item h="1" m="1" x="738"/>
        <item h="1" m="1" x="1797"/>
        <item h="1" m="1" x="414"/>
        <item h="1" m="1" x="1469"/>
        <item h="1" m="1" x="732"/>
        <item h="1" x="29"/>
        <item h="1" m="1" x="787"/>
        <item h="1" m="1" x="570"/>
        <item h="1" m="1" x="1526"/>
        <item h="1" m="1" x="1373"/>
        <item h="1" m="1" x="1553"/>
        <item h="1" x="27"/>
        <item h="1" m="1" x="1270"/>
        <item h="1" m="1" x="1429"/>
        <item h="1" m="1" x="1226"/>
        <item h="1" x="218"/>
        <item h="1" m="1" x="539"/>
        <item h="1" m="1" x="810"/>
        <item h="1" m="1" x="1641"/>
        <item h="1" m="1" x="1522"/>
        <item h="1" m="1" x="1074"/>
        <item h="1" m="1" x="1212"/>
        <item h="1" m="1" x="1236"/>
        <item h="1" m="1" x="1140"/>
        <item h="1" m="1" x="953"/>
        <item h="1" m="1" x="845"/>
        <item h="1" m="1" x="678"/>
        <item h="1" m="1" x="603"/>
        <item h="1" m="1" x="1601"/>
        <item h="1" m="1" x="702"/>
        <item h="1" x="288"/>
        <item h="1" m="1" x="432"/>
        <item h="1" m="1" x="1340"/>
        <item h="1" m="1" x="905"/>
        <item h="1" x="190"/>
        <item h="1" m="1" x="359"/>
        <item h="1" m="1" x="1120"/>
        <item h="1" x="335"/>
        <item h="1" m="1" x="1692"/>
        <item h="1" m="1" x="1481"/>
        <item h="1" m="1" x="1729"/>
        <item h="1" x="147"/>
        <item h="1" x="58"/>
        <item h="1" m="1" x="595"/>
        <item h="1" x="104"/>
        <item h="1" m="1" x="1712"/>
        <item h="1" m="1" x="441"/>
        <item h="1" m="1" x="847"/>
        <item h="1" m="1" x="1733"/>
        <item h="1" m="1" x="1759"/>
        <item h="1" x="103"/>
        <item h="1" m="1" x="536"/>
        <item h="1" m="1" x="1603"/>
        <item h="1" m="1" x="467"/>
        <item h="1" x="48"/>
        <item h="1" x="211"/>
        <item h="1" x="210"/>
        <item h="1" x="214"/>
        <item h="1" x="77"/>
        <item h="1" m="1" x="397"/>
        <item h="1" m="1" x="392"/>
        <item h="1" m="1" x="542"/>
        <item h="1" x="216"/>
        <item h="1" m="1" x="578"/>
        <item h="1" m="1" x="1437"/>
        <item h="1" m="1" x="774"/>
        <item h="1" m="1" x="633"/>
        <item h="1" x="76"/>
        <item h="1" m="1" x="379"/>
        <item h="1" m="1" x="653"/>
        <item h="1" x="45"/>
        <item h="1" x="308"/>
        <item h="1" m="1" x="577"/>
        <item h="1" x="46"/>
        <item h="1" m="1" x="1664"/>
        <item h="1" m="1" x="382"/>
        <item h="1" x="52"/>
        <item h="1" x="73"/>
        <item h="1" m="1" x="1306"/>
        <item h="1" x="233"/>
        <item h="1" m="1" x="1380"/>
        <item h="1" m="1" x="440"/>
        <item h="1" x="252"/>
        <item h="1" x="285"/>
        <item h="1" m="1" x="1036"/>
        <item h="1" m="1" x="692"/>
        <item h="1" m="1" x="1200"/>
        <item h="1" m="1" x="1459"/>
        <item h="1" m="1" x="1645"/>
        <item h="1" m="1" x="1782"/>
        <item h="1" x="266"/>
        <item h="1" m="1" x="502"/>
        <item h="1" m="1" x="1609"/>
        <item h="1" m="1" x="695"/>
        <item h="1" x="184"/>
        <item h="1" m="1" x="1509"/>
        <item h="1" x="108"/>
        <item h="1" m="1" x="749"/>
        <item h="1" x="298"/>
        <item h="1" m="1" x="796"/>
        <item h="1" m="1" x="916"/>
        <item h="1" m="1" x="773"/>
        <item h="1" m="1" x="610"/>
        <item h="1" m="1" x="1661"/>
        <item h="1" m="1" x="1009"/>
        <item h="1" x="92"/>
        <item h="1" m="1" x="1182"/>
        <item h="1" m="1" x="1005"/>
        <item h="1" m="1" x="1035"/>
        <item h="1" m="1" x="368"/>
        <item h="1" x="30"/>
        <item h="1" x="162"/>
        <item h="1" m="1" x="823"/>
        <item h="1" m="1" x="1577"/>
        <item h="1" m="1" x="1694"/>
        <item h="1" m="1" x="1551"/>
        <item h="1" m="1" x="361"/>
        <item h="1" m="1" x="363"/>
        <item h="1" m="1" x="1276"/>
        <item h="1" x="265"/>
        <item h="1" x="258"/>
        <item h="1" m="1" x="1239"/>
        <item h="1" m="1" x="640"/>
        <item h="1" m="1" x="1055"/>
        <item h="1" m="1" x="1616"/>
        <item h="1" m="1" x="364"/>
        <item h="1" m="1" x="622"/>
        <item h="1" m="1" x="1784"/>
        <item h="1" m="1" x="1138"/>
        <item h="1" m="1" x="1723"/>
        <item h="1" x="165"/>
        <item h="1" x="307"/>
        <item h="1" m="1" x="846"/>
        <item h="1" x="144"/>
        <item h="1" m="1" x="1713"/>
        <item h="1" m="1" x="1072"/>
        <item h="1" m="1" x="1079"/>
        <item h="1" m="1" x="1034"/>
        <item h="1" x="295"/>
        <item h="1" x="66"/>
        <item h="1" m="1" x="571"/>
        <item h="1" x="356"/>
        <item h="1" x="156"/>
        <item h="1" m="1" x="1554"/>
        <item h="1" m="1" x="1827"/>
        <item h="1" m="1" x="1676"/>
        <item h="1" m="1" x="1433"/>
        <item h="1" m="1" x="1363"/>
        <item h="1" m="1" x="638"/>
        <item h="1" m="1" x="995"/>
        <item h="1" x="17"/>
        <item h="1" m="1" x="821"/>
        <item h="1" m="1" x="1250"/>
        <item h="1" m="1" x="1156"/>
        <item h="1" m="1" x="1427"/>
        <item h="1" m="1" x="1600"/>
        <item h="1" m="1" x="1622"/>
        <item h="1" x="334"/>
        <item h="1" m="1" x="833"/>
        <item h="1" m="1" x="1788"/>
        <item h="1" m="1" x="901"/>
        <item h="1" m="1" x="914"/>
        <item h="1" m="1" x="423"/>
        <item h="1" m="1" x="1338"/>
        <item h="1" m="1" x="1766"/>
        <item h="1" m="1" x="873"/>
        <item h="1" x="99"/>
        <item h="1" m="1" x="1490"/>
        <item h="1" x="337"/>
        <item h="1" m="1" x="1745"/>
        <item h="1" m="1" x="1690"/>
        <item h="1" m="1" x="1361"/>
        <item h="1" x="186"/>
        <item h="1" m="1" x="574"/>
        <item h="1" m="1" x="857"/>
        <item h="1" x="130"/>
        <item h="1" m="1" x="1327"/>
        <item h="1" m="1" x="1662"/>
        <item h="1" m="1" x="1727"/>
        <item h="1" m="1" x="981"/>
        <item h="1" m="1" x="958"/>
        <item h="1" m="1" x="501"/>
        <item h="1" x="346"/>
        <item h="1" m="1" x="1613"/>
        <item h="1" m="1" x="399"/>
        <item h="1" x="276"/>
        <item h="1" x="344"/>
        <item h="1" m="1" x="1021"/>
        <item h="1" m="1" x="1655"/>
        <item h="1" x="31"/>
        <item h="1" m="1" x="1628"/>
        <item h="1" m="1" x="627"/>
        <item h="1" m="1" x="1058"/>
        <item h="1" m="1" x="1184"/>
        <item h="1" m="1" x="710"/>
        <item h="1" m="1" x="1159"/>
        <item h="1" m="1" x="1596"/>
        <item h="1" x="149"/>
        <item h="1" x="22"/>
        <item h="1" x="309"/>
        <item h="1" m="1" x="1559"/>
        <item h="1" m="1" x="943"/>
        <item h="1" m="1" x="643"/>
        <item h="1" m="1" x="1165"/>
        <item h="1" m="1" x="1050"/>
        <item h="1" m="1" x="880"/>
        <item h="1" m="1" x="1656"/>
        <item h="1" m="1" x="1339"/>
        <item h="1" m="1" x="1491"/>
        <item h="1" x="128"/>
        <item h="1" m="1" x="1654"/>
        <item h="1" m="1" x="1517"/>
        <item h="1" m="1" x="716"/>
        <item h="1" m="1" x="956"/>
        <item m="1" x="1790"/>
        <item m="1" x="1479"/>
        <item h="1" m="1" x="562"/>
        <item h="1" m="1" x="556"/>
        <item h="1" x="142"/>
        <item h="1" m="1" x="524"/>
        <item h="1" m="1" x="1799"/>
        <item h="1" m="1" x="1443"/>
        <item h="1" x="20"/>
        <item h="1" m="1" x="826"/>
        <item h="1" m="1" x="1497"/>
        <item h="1" x="205"/>
        <item h="1" m="1" x="1748"/>
        <item h="1" x="121"/>
        <item h="1" x="172"/>
        <item h="1" m="1" x="1426"/>
        <item h="1" m="1" x="1614"/>
        <item h="1" m="1" x="1684"/>
        <item h="1" m="1" x="887"/>
        <item h="1" m="1" x="722"/>
        <item h="1" m="1" x="1697"/>
        <item h="1" m="1" x="1409"/>
        <item h="1" m="1" x="1418"/>
        <item h="1" m="1" x="1711"/>
        <item h="1" m="1" x="657"/>
        <item h="1" x="204"/>
        <item h="1" m="1" x="759"/>
        <item h="1" m="1" x="1558"/>
        <item h="1" m="1" x="1583"/>
        <item h="1" m="1" x="429"/>
        <item h="1" m="1" x="1754"/>
        <item h="1" m="1" x="1052"/>
        <item h="1" m="1" x="497"/>
        <item h="1" m="1" x="1030"/>
        <item h="1" m="1" x="1171"/>
        <item h="1" m="1" x="1167"/>
        <item h="1" m="1" x="1273"/>
        <item h="1" x="21"/>
        <item h="1" x="170"/>
        <item h="1" m="1" x="559"/>
        <item h="1" m="1" x="420"/>
        <item h="1" x="357"/>
        <item h="1" x="331"/>
        <item h="1" m="1" x="1594"/>
        <item h="1" x="322"/>
        <item h="1" x="180"/>
        <item h="1" m="1" x="1636"/>
        <item h="1" m="1" x="1313"/>
        <item h="1" m="1" x="446"/>
        <item h="1" x="275"/>
        <item h="1" x="343"/>
        <item h="1" x="23"/>
        <item h="1" m="1" x="1020"/>
        <item h="1" m="1" x="521"/>
        <item h="1" x="167"/>
        <item h="1" m="1" x="548"/>
        <item h="1" x="115"/>
        <item h="1" m="1" x="546"/>
        <item h="1" m="1" x="1485"/>
        <item h="1" m="1" x="1550"/>
        <item h="1" m="1" x="1540"/>
        <item h="1" m="1" x="1686"/>
        <item h="1" x="174"/>
        <item h="1" m="1" x="892"/>
        <item h="1" m="1" x="1561"/>
        <item h="1" x="34"/>
        <item h="1" x="330"/>
        <item h="1" m="1" x="1648"/>
        <item h="1" x="15"/>
        <item h="1" m="1" x="928"/>
        <item h="1" m="1" x="1823"/>
        <item h="1" m="1" x="591"/>
        <item h="1" m="1" x="1630"/>
        <item h="1" m="1" x="1326"/>
        <item h="1" m="1" x="1468"/>
        <item h="1" m="1" x="1572"/>
        <item h="1" m="1" x="393"/>
        <item h="1" x="102"/>
        <item h="1" m="1" x="563"/>
        <item h="1" x="54"/>
        <item h="1" x="97"/>
        <item h="1" x="44"/>
        <item h="1" m="1" x="557"/>
        <item h="1" m="1" x="930"/>
        <item h="1" m="1" x="782"/>
        <item h="1" m="1" x="1764"/>
        <item h="1" x="106"/>
        <item h="1" m="1" x="386"/>
        <item h="1" m="1" x="1322"/>
        <item h="1" x="105"/>
        <item h="1" m="1" x="545"/>
        <item h="1" m="1" x="690"/>
        <item h="1" m="1" x="735"/>
        <item h="1" x="95"/>
        <item h="1" m="1" x="1307"/>
        <item h="1" x="78"/>
        <item h="1" x="110"/>
        <item h="1" x="79"/>
        <item h="1" x="87"/>
        <item h="1" m="1" x="739"/>
        <item h="1" m="1" x="1528"/>
        <item h="1" m="1" x="1483"/>
        <item h="1" m="1" x="535"/>
        <item h="1" m="1" x="1169"/>
        <item h="1" m="1" x="783"/>
        <item h="1" m="1" x="684"/>
        <item h="1" m="1" x="1266"/>
        <item h="1" m="1" x="1220"/>
        <item h="1" m="1" x="1761"/>
        <item h="1" m="1" x="1129"/>
        <item h="1" x="122"/>
        <item h="1" m="1" x="1647"/>
        <item h="1" x="293"/>
        <item h="1" m="1" x="731"/>
        <item h="1" x="57"/>
        <item h="1" m="1" x="1514"/>
        <item h="1" m="1" x="1015"/>
        <item h="1" m="1" x="1725"/>
        <item h="1" m="1" x="1793"/>
        <item h="1" m="1" x="1671"/>
        <item h="1" m="1" x="401"/>
        <item h="1" x="188"/>
        <item h="1" m="1" x="679"/>
        <item h="1" m="1" x="1789"/>
        <item h="1" m="1" x="677"/>
        <item h="1" m="1" x="605"/>
        <item h="1" x="182"/>
        <item h="1" m="1" x="512"/>
        <item h="1" m="1" x="1828"/>
        <item h="1" m="1" x="569"/>
        <item h="1" x="55"/>
        <item h="1" x="80"/>
        <item h="1" x="65"/>
        <item h="1" m="1" x="1430"/>
        <item h="1" x="118"/>
        <item h="1" m="1" x="1202"/>
        <item h="1" m="1" x="1807"/>
        <item h="1" x="153"/>
        <item h="1" x="353"/>
        <item h="1" m="1" x="947"/>
        <item h="1" m="1" x="788"/>
        <item h="1" m="1" x="736"/>
        <item h="1" m="1" x="1495"/>
        <item h="1" m="1" x="1187"/>
        <item h="1" m="1" x="971"/>
        <item h="1" m="1" x="990"/>
        <item h="1" m="1" x="693"/>
        <item h="1" m="1" x="1747"/>
        <item h="1" x="303"/>
        <item h="1" m="1" x="1821"/>
        <item h="1" m="1" x="999"/>
        <item h="1" m="1" x="1817"/>
        <item h="1" x="272"/>
        <item h="1" m="1" x="1110"/>
        <item m="1" x="372"/>
        <item m="1" x="1777"/>
        <item h="1" x="171"/>
        <item h="1" m="1" x="804"/>
        <item h="1" x="249"/>
        <item h="1" m="1" x="1417"/>
        <item h="1" m="1" x="1615"/>
        <item h="1" m="1" x="1689"/>
        <item h="1" m="1" x="1750"/>
        <item h="1" x="100"/>
        <item h="1" m="1" x="550"/>
        <item h="1" m="1" x="402"/>
        <item h="1" m="1" x="1465"/>
        <item h="1" m="1" x="856"/>
        <item h="1" m="1" x="1335"/>
        <item h="1" m="1" x="1315"/>
        <item h="1" x="159"/>
        <item h="1" m="1" x="360"/>
        <item h="1" x="81"/>
        <item h="1" m="1" x="541"/>
        <item h="1" m="1" x="396"/>
        <item h="1" m="1" x="1004"/>
        <item h="1" m="1" x="1160"/>
        <item h="1" m="1" x="912"/>
        <item h="1" x="213"/>
        <item h="1" m="1" x="1077"/>
        <item h="1" x="279"/>
        <item h="1" m="1" x="1525"/>
        <item h="1" x="70"/>
        <item h="1" m="1" x="784"/>
        <item h="1" m="1" x="411"/>
        <item h="1" x="53"/>
        <item h="1" m="1" x="869"/>
        <item h="1" m="1" x="748"/>
        <item h="1" m="1" x="1696"/>
        <item h="1" m="1" x="935"/>
        <item h="1" m="1" x="1805"/>
        <item h="1" m="1" x="1708"/>
        <item h="1" m="1" x="552"/>
        <item h="1" m="1" x="449"/>
        <item h="1" m="1" x="1838"/>
        <item h="1" m="1" x="1584"/>
        <item h="1" m="1" x="1059"/>
        <item h="1" m="1" x="1667"/>
        <item h="1" m="1" x="1439"/>
        <item h="1" m="1" x="1829"/>
        <item h="1" m="1" x="1011"/>
        <item h="1" m="1" x="1598"/>
        <item h="1" m="1" x="1623"/>
        <item h="1" m="1" x="681"/>
        <item h="1" m="1" x="409"/>
        <item h="1" m="1" x="793"/>
        <item h="1" m="1" x="1625"/>
        <item h="1" m="1" x="1442"/>
        <item h="1" x="304"/>
        <item h="1" m="1" x="561"/>
        <item h="1" x="98"/>
        <item h="1" x="113"/>
        <item h="1" x="35"/>
        <item h="1" x="177"/>
        <item h="1" x="49"/>
        <item h="1" m="1" x="1455"/>
        <item h="1" x="82"/>
        <item h="1" m="1" x="1161"/>
        <item h="1" m="1" x="1681"/>
        <item h="1" m="1" x="1357"/>
        <item h="1" x="83"/>
        <item h="1" x="262"/>
        <item h="1" m="1" x="713"/>
        <item h="1" m="1" x="701"/>
        <item h="1" x="289"/>
        <item h="1" m="1" x="715"/>
        <item h="1" x="299"/>
        <item h="1" x="16"/>
        <item h="1" m="1" x="1582"/>
        <item h="1" x="88"/>
        <item h="1" m="1" x="549"/>
        <item h="1" m="1" x="419"/>
        <item h="1" m="1" x="1421"/>
        <item h="1" m="1" x="417"/>
        <item h="1" m="1" x="1635"/>
        <item h="1" x="263"/>
        <item h="1" m="1" x="511"/>
        <item h="1" m="1" x="1796"/>
        <item h="1" m="1" x="523"/>
        <item h="1" m="1" x="1199"/>
        <item h="1" m="1" x="1398"/>
        <item h="1" m="1" x="424"/>
        <item h="1" x="207"/>
        <item h="1" x="28"/>
        <item h="1" m="1" x="1769"/>
        <item h="1" x="117"/>
        <item h="1" x="60"/>
        <item h="1" m="1" x="1482"/>
        <item h="1" m="1" x="944"/>
        <item h="1" x="63"/>
        <item h="1" m="1" x="868"/>
        <item h="1" m="1" x="1208"/>
        <item h="1" m="1" x="860"/>
        <item h="1" m="1" x="1597"/>
        <item h="1" m="1" x="1467"/>
        <item h="1" m="1" x="588"/>
        <item h="1" m="1" x="628"/>
        <item h="1" m="1" x="1830"/>
        <item h="1" x="336"/>
        <item h="1" x="133"/>
        <item h="1" m="1" x="421"/>
        <item h="1" m="1" x="371"/>
        <item h="1" m="1" x="904"/>
        <item h="1" m="1" x="1282"/>
        <item h="1" x="231"/>
        <item h="1" m="1" x="1135"/>
        <item h="1" m="1" x="1071"/>
        <item h="1" m="1" x="1611"/>
        <item h="1" m="1" x="1768"/>
        <item h="1" m="1" x="1678"/>
        <item h="1" m="1" x="1835"/>
        <item h="1" m="1" x="460"/>
        <item h="1" x="340"/>
        <item h="1" x="311"/>
        <item h="1" m="1" x="952"/>
        <item h="1" x="141"/>
        <item h="1" x="120"/>
        <item h="1" x="209"/>
        <item h="1" m="1" x="636"/>
        <item h="1" m="1" x="1444"/>
        <item h="1" m="1" x="555"/>
        <item h="1" x="126"/>
        <item h="1" x="166"/>
        <item h="1" x="187"/>
        <item h="1" x="131"/>
        <item h="1" x="26"/>
        <item h="1" m="1" x="1450"/>
        <item h="1" m="1" x="726"/>
        <item h="1" m="1" x="1779"/>
        <item h="1" m="1" x="1170"/>
        <item h="1" x="208"/>
        <item h="1" m="1" x="618"/>
        <item h="1" x="352"/>
        <item h="1" m="1" x="612"/>
        <item h="1" m="1" x="1703"/>
        <item h="1" m="1" x="665"/>
        <item h="1" m="1" x="507"/>
        <item h="1" m="1" x="1666"/>
        <item h="1" m="1" x="553"/>
        <item h="1" m="1" x="416"/>
        <item h="1" x="125"/>
        <item h="1" x="124"/>
        <item h="1" m="1" x="824"/>
        <item h="1" m="1" x="902"/>
        <item h="1" x="11"/>
        <item h="1" m="1" x="1298"/>
        <item h="1" m="1" x="1447"/>
        <item h="1" m="1" x="522"/>
        <item h="1" m="1" x="520"/>
        <item h="1" m="1" x="430"/>
        <item h="1" m="1" x="1824"/>
        <item h="1" m="1" x="1567"/>
        <item h="1" m="1" x="1024"/>
        <item h="1" m="1" x="1028"/>
        <item h="1" x="351"/>
        <item h="1" m="1" x="1794"/>
        <item h="1" m="1" x="1744"/>
        <item h="1" x="169"/>
        <item h="1" x="163"/>
        <item h="1" x="161"/>
        <item h="1" m="1" x="1781"/>
        <item h="1" m="1" x="1783"/>
        <item h="1" m="1" x="720"/>
        <item h="1" m="1" x="963"/>
        <item h="1" m="1" x="400"/>
        <item h="1" m="1" x="1272"/>
        <item h="1" m="1" x="1786"/>
        <item h="1" m="1" x="968"/>
        <item h="1" m="1" x="946"/>
        <item h="1" m="1" x="1279"/>
        <item h="1" m="1" x="1297"/>
        <item h="1" x="85"/>
        <item h="1" m="1" x="1608"/>
        <item h="1" m="1" x="1365"/>
        <item h="1" m="1" x="515"/>
        <item h="1" m="1" x="500"/>
        <item h="1" x="281"/>
        <item h="1" m="1" x="741"/>
        <item h="1" m="1" x="1649"/>
        <item h="1" m="1" x="1014"/>
        <item h="1" x="314"/>
        <item h="1" m="1" x="1362"/>
        <item h="1" m="1" x="1547"/>
        <item h="1" x="129"/>
        <item h="1" x="296"/>
        <item h="1" m="1" x="867"/>
        <item h="1" x="19"/>
        <item h="1" m="1" x="1462"/>
        <item h="1" x="25"/>
        <item h="1" m="1" x="714"/>
        <item h="1" m="1" x="1498"/>
        <item h="1" m="1" x="509"/>
        <item h="1" m="1" x="1292"/>
        <item h="1" x="12"/>
        <item h="1" m="1" x="560"/>
        <item h="1" m="1" x="879"/>
        <item h="1" m="1" x="418"/>
        <item h="1" m="1" x="1651"/>
        <item h="1" m="1" x="642"/>
        <item h="1" m="1" x="648"/>
        <item h="1" m="1" x="1758"/>
        <item h="1" x="301"/>
        <item h="1" m="1" x="1765"/>
        <item h="1" x="181"/>
        <item h="1" m="1" x="1599"/>
        <item h="1" x="119"/>
        <item h="1" m="1" x="1503"/>
        <item h="1" m="1" x="1364"/>
        <item h="1" m="1" x="1739"/>
        <item h="1" m="1" x="558"/>
        <item h="1" x="33"/>
        <item h="1" m="1" x="1593"/>
        <item h="1" x="286"/>
        <item h="1" m="1" x="600"/>
        <item h="1" x="24"/>
        <item h="1" m="1" x="1720"/>
        <item h="1" x="132"/>
        <item h="1" m="1" x="1128"/>
        <item h="1" m="1" x="547"/>
        <item h="1" m="1" x="626"/>
        <item h="1" m="1" x="1737"/>
        <item h="1" m="1" x="768"/>
        <item h="1" x="317"/>
        <item m="1" x="1588"/>
        <item h="1" m="1" x="1106"/>
        <item h="1" m="1" x="923"/>
        <item h="1" m="1" x="996"/>
        <item h="1" m="1" x="525"/>
        <item h="1" m="1" x="551"/>
        <item h="1" x="74"/>
        <item h="1" m="1" x="931"/>
        <item h="1" m="1" x="1670"/>
        <item h="1" m="1" x="470"/>
        <item h="1" m="1" x="1837"/>
        <item h="1" x="47"/>
        <item h="1" m="1" x="1321"/>
        <item h="1" x="42"/>
        <item h="1" m="1" x="579"/>
        <item h="1" m="1" x="754"/>
        <item h="1" x="201"/>
        <item h="1" x="84"/>
        <item h="1" m="1" x="376"/>
        <item h="1" m="1" x="1818"/>
        <item h="1" m="1" x="486"/>
        <item h="1" m="1" x="617"/>
        <item h="1" x="93"/>
        <item h="1" m="1" x="404"/>
        <item h="1" x="196"/>
        <item h="1" x="291"/>
        <item h="1" m="1" x="734"/>
        <item h="1" m="1" x="1422"/>
        <item h="1" m="1" x="1663"/>
        <item h="1" m="1" x="1037"/>
        <item h="1" m="1" x="1275"/>
        <item h="1" m="1" x="1053"/>
        <item h="1" m="1" x="941"/>
        <item h="1" m="1" x="1792"/>
        <item h="1" x="358"/>
        <item h="1" x="94"/>
        <item h="1" m="1" x="704"/>
        <item h="1" m="1" x="1309"/>
        <item h="1" m="1" x="719"/>
        <item h="1" m="1" x="526"/>
        <item h="1" x="342"/>
        <item h="1" m="1" x="1707"/>
        <item h="1" m="1" x="641"/>
        <item h="1" m="1" x="1516"/>
        <item h="1" m="1" x="1494"/>
        <item h="1" m="1" x="917"/>
        <item h="1" m="1" x="1569"/>
        <item h="1" x="193"/>
        <item h="1" x="2"/>
        <item h="1" m="1" x="645"/>
        <item h="1" m="1" x="794"/>
        <item h="1" m="1" x="1753"/>
        <item h="1" m="1" x="802"/>
        <item h="1" m="1" x="984"/>
        <item h="1" m="1" x="1602"/>
        <item h="1" m="1" x="1054"/>
        <item h="1" m="1" x="516"/>
        <item h="1" m="1" x="1401"/>
        <item h="1" m="1" x="1803"/>
        <item h="1" m="1" x="1007"/>
        <item h="1" x="354"/>
        <item h="1" m="1" x="465"/>
        <item h="1" m="1" x="791"/>
        <item h="1" m="1" x="1531"/>
        <item h="1" x="178"/>
        <item h="1" m="1" x="756"/>
        <item h="1" m="1" x="390"/>
        <item h="1" m="1" x="1536"/>
        <item h="1" x="139"/>
        <item h="1" m="1" x="426"/>
        <item h="1" x="176"/>
        <item h="1" x="40"/>
        <item h="1" m="1" x="602"/>
        <item h="1" m="1" x="950"/>
        <item h="1" m="1" x="913"/>
        <item h="1" x="7"/>
        <item h="1" m="1" x="680"/>
        <item h="1" m="1" x="519"/>
        <item h="1" m="1" x="757"/>
        <item h="1" x="329"/>
        <item h="1" m="1" x="381"/>
        <item h="1" m="1" x="685"/>
        <item h="1" m="1" x="659"/>
        <item h="1" m="1" x="1541"/>
        <item h="1" x="59"/>
        <item h="1" m="1" x="373"/>
        <item h="1" x="347"/>
        <item h="1" x="123"/>
        <item h="1" m="1" x="1571"/>
        <item h="1" m="1" x="1260"/>
        <item h="1" m="1" x="1017"/>
        <item h="1" m="1" x="378"/>
        <item h="1" m="1" x="1466"/>
        <item h="1" m="1" x="1149"/>
        <item h="1" m="1" x="1535"/>
        <item h="1" x="179"/>
        <item h="1" m="1" x="746"/>
        <item h="1" m="1" x="1549"/>
        <item h="1" m="1" x="1826"/>
        <item h="1" m="1" x="1460"/>
        <item h="1" m="1" x="1575"/>
        <item h="1" m="1" x="1675"/>
        <item h="1" m="1" x="1644"/>
        <item h="1" m="1" x="1800"/>
        <item h="1" m="1" x="422"/>
        <item h="1" x="173"/>
        <item h="1" x="345"/>
        <item h="1" x="148"/>
        <item h="1" x="257"/>
        <item h="1" m="1" x="503"/>
        <item h="1" m="1" x="1668"/>
        <item h="1" m="1" x="658"/>
        <item h="1" m="1" x="613"/>
        <item h="1" m="1" x="1746"/>
        <item h="1" m="1" x="518"/>
        <item h="1" m="1" x="1704"/>
        <item h="1" m="1" x="403"/>
        <item h="1" m="1" x="637"/>
        <item h="1" x="264"/>
        <item h="1" m="1" x="1546"/>
        <item h="1" m="1" x="721"/>
        <item h="1" x="287"/>
        <item h="1" m="1" x="1446"/>
        <item h="1" m="1" x="415"/>
        <item h="1" m="1" x="737"/>
        <item h="1" m="1" x="1512"/>
        <item h="1" m="1" x="780"/>
        <item h="1" m="1" x="517"/>
        <item h="1" m="1" x="1677"/>
        <item h="1" m="1" x="671"/>
        <item h="1" m="1" x="1385"/>
        <item h="1" x="302"/>
        <item h="1" m="1" x="385"/>
        <item h="1" m="1" x="1098"/>
        <item h="1" m="1" x="1453"/>
        <item h="1" x="325"/>
        <item h="1" m="1" x="1646"/>
        <item h="1" m="1" x="1618"/>
        <item h="1" x="96"/>
        <item h="1" m="1" x="1825"/>
        <item h="1" m="1" x="903"/>
        <item h="1" m="1" x="656"/>
        <item h="1" x="68"/>
        <item h="1" m="1" x="1810"/>
        <item h="1" x="4"/>
        <item h="1" m="1" x="1642"/>
        <item h="1" x="315"/>
        <item h="1" x="300"/>
        <item h="1" m="1" x="616"/>
        <item h="1" x="313"/>
        <item h="1" x="13"/>
        <item h="1" x="168"/>
        <item h="1" m="1" x="1632"/>
        <item h="1" x="268"/>
        <item h="1" x="326"/>
        <item h="1" m="1" x="1534"/>
        <item h="1" x="327"/>
        <item h="1" m="1" x="1125"/>
        <item h="1" x="341"/>
        <item h="1" m="1" x="1471"/>
        <item h="1" m="1" x="1501"/>
        <item h="1" x="134"/>
        <item h="1" x="183"/>
        <item h="1" x="116"/>
        <item h="1" m="1" x="861"/>
        <item h="1" m="1" x="1175"/>
        <item h="1" x="348"/>
        <item h="1" x="324"/>
        <item h="1" x="164"/>
        <item h="1" m="1" x="1518"/>
        <item h="1" m="1" x="1585"/>
        <item h="1" m="1" x="1435"/>
        <item h="1" m="1" x="691"/>
        <item h="1" x="316"/>
        <item h="1" m="1" x="1431"/>
        <item h="1" x="151"/>
        <item h="1" m="1" x="1317"/>
        <item h="1" m="1" x="538"/>
        <item h="1" m="1" x="408"/>
        <item h="1" m="1" x="1235"/>
        <item h="1" m="1" x="1025"/>
        <item h="1" m="1" x="1269"/>
        <item h="1" m="1" x="1283"/>
        <item h="1" m="1" x="922"/>
        <item h="1" m="1" x="994"/>
        <item h="1" m="1" x="1634"/>
        <item h="1" x="175"/>
        <item h="1" x="310"/>
        <item h="1" m="1" x="675"/>
        <item h="1" m="1" x="606"/>
        <item h="1" m="1" x="1763"/>
        <item h="1" x="114"/>
        <item h="1" x="294"/>
        <item h="1" m="1" x="540"/>
        <item h="1" x="111"/>
        <item h="1" m="1" x="983"/>
        <item h="1" m="1" x="1219"/>
        <item h="1" x="154"/>
        <item h="1" m="1" x="1752"/>
        <item h="1" m="1" x="1589"/>
        <item h="1" m="1" x="724"/>
        <item h="1" m="1" x="893"/>
        <item h="1" m="1" x="1060"/>
        <item h="1" x="192"/>
        <item h="1" m="1" x="1378"/>
        <item h="1" m="1" x="1061"/>
        <item h="1" m="1" x="1834"/>
        <item h="1" m="1" x="1193"/>
        <item h="1" m="1" x="1123"/>
        <item h="1" m="1" x="1674"/>
        <item h="1" m="1" x="927"/>
        <item h="1" m="1" x="1041"/>
        <item h="1" x="318"/>
        <item h="1" m="1" x="909"/>
        <item h="1" x="297"/>
        <item h="1" m="1" x="1464"/>
        <item h="1" m="1" x="764"/>
        <item h="1" m="1" x="1478"/>
        <item h="1" m="1" x="1076"/>
        <item h="1" m="1" x="1562"/>
        <item h="1" m="1" x="599"/>
        <item h="1" m="1" x="900"/>
        <item h="1" m="1" x="1740"/>
        <item h="1" m="1" x="1659"/>
        <item h="1" x="321"/>
        <item h="1" m="1" x="1454"/>
        <item h="1" m="1" x="954"/>
        <item h="1" m="1" x="1173"/>
        <item h="1" m="1" x="840"/>
        <item h="1" x="328"/>
        <item h="1" x="43"/>
        <item h="1" m="1" x="1311"/>
        <item h="1" m="1" x="646"/>
        <item h="1" m="1" x="504"/>
        <item h="1" m="1" x="835"/>
        <item h="1" x="323"/>
        <item h="1" m="1" x="705"/>
        <item h="1" x="339"/>
        <item h="1" m="1" x="717"/>
        <item h="1" m="1" x="1299"/>
        <item h="1" x="157"/>
        <item h="1" x="305"/>
        <item h="1" x="155"/>
        <item h="1" m="1" x="1527"/>
        <item h="1" m="1" x="1367"/>
        <item h="1" x="185"/>
        <item h="1" m="1" x="391"/>
        <item h="1" x="349"/>
        <item h="1" x="152"/>
        <item h="1" m="1" x="1836"/>
        <item h="1" m="1" x="576"/>
        <item h="1" x="320"/>
        <item h="1" m="1" x="828"/>
        <item h="1" m="1" x="1581"/>
        <item h="1" m="1" x="831"/>
        <item h="1" m="1" x="898"/>
        <item h="1" m="1" x="1231"/>
        <item h="1" m="1" x="1392"/>
        <item h="1" m="1" x="506"/>
        <item h="1" m="1" x="1643"/>
        <item h="1" m="1" x="682"/>
        <item h="1" m="1" x="1366"/>
        <item h="1" m="1" x="1154"/>
        <item h="1" m="1" x="1281"/>
        <item h="1" m="1" x="979"/>
        <item h="1" m="1" x="1566"/>
        <item h="1" m="1" x="1624"/>
        <item h="1" m="1" x="848"/>
        <item h="1" x="333"/>
        <item h="1" m="1" x="1591"/>
        <item h="1" m="1" x="365"/>
        <item h="1" m="1" x="514"/>
        <item h="1" m="1" x="1510"/>
        <item h="1" x="71"/>
        <item h="1" m="1" x="1795"/>
        <item h="1" m="1" x="1369"/>
        <item h="1" m="1" x="1719"/>
        <item h="1" x="136"/>
        <item h="1" x="127"/>
        <item h="1" m="1" x="623"/>
        <item h="1" m="1" x="621"/>
        <item h="1" m="1" x="1115"/>
        <item h="1" m="1" x="1181"/>
        <item h="1" m="1" x="1130"/>
        <item h="1" m="1" x="1085"/>
        <item h="1" m="1" x="1190"/>
        <item h="1" m="1" x="988"/>
        <item h="1" m="1" x="1736"/>
        <item h="1" m="1" x="1496"/>
        <item h="1" m="1" x="1770"/>
        <item h="1" m="1" x="1504"/>
        <item h="1" m="1" x="1606"/>
        <item h="1" m="1" x="1722"/>
        <item h="1" m="1" x="1612"/>
        <item h="1" m="1" x="1775"/>
        <item h="1" m="1" x="1816"/>
        <item h="1" m="1" x="1472"/>
        <item h="1" m="1" x="530"/>
        <item h="1" x="0"/>
        <item h="1" m="1" x="964"/>
        <item h="1" m="1" x="762"/>
        <item h="1" m="1" x="1095"/>
        <item h="1" m="1" x="1168"/>
        <item h="1" m="1" x="1002"/>
        <item h="1" x="36"/>
        <item h="1" m="1" x="1112"/>
        <item h="1" m="1" x="635"/>
        <item h="1" m="1" x="1683"/>
        <item h="1" m="1" x="1493"/>
        <item h="1" m="1" x="866"/>
        <item h="1" m="1" x="1760"/>
        <item h="1" m="1" x="395"/>
        <item h="1" x="67"/>
        <item h="1" m="1" x="1556"/>
        <item h="1" x="236"/>
        <item h="1" m="1" x="477"/>
        <item h="1" m="1" x="1607"/>
        <item h="1" m="1" x="862"/>
        <item h="1" m="1" x="1806"/>
        <item h="1" m="1" x="1119"/>
        <item h="1" m="1" x="1194"/>
        <item h="1" m="1" x="962"/>
        <item h="1" x="37"/>
        <item h="1" m="1" x="1820"/>
        <item h="1" m="1" x="1657"/>
        <item h="1" m="1" x="1557"/>
        <item h="1" x="140"/>
        <item h="1" m="1" x="1355"/>
        <item h="1" m="1" x="1268"/>
        <item h="1" x="158"/>
        <item h="1" m="1" x="1586"/>
        <item h="1" m="1" x="1721"/>
        <item h="1" m="1" x="1772"/>
        <item h="1" m="1" x="1639"/>
        <item h="1" x="143"/>
        <item h="1" m="1" x="1448"/>
        <item h="1" m="1" x="573"/>
        <item h="1" m="1" x="1658"/>
        <item h="1" m="1" x="926"/>
        <item h="1" m="1" x="1771"/>
        <item h="1" m="1" x="1451"/>
        <item h="1" x="189"/>
        <item h="1" m="1" x="1787"/>
        <item h="1" m="1" x="1590"/>
        <item h="1" m="1" x="1304"/>
        <item h="1" m="1" x="1680"/>
        <item h="1" m="1" x="1718"/>
        <item h="1" m="1" x="1785"/>
        <item h="1" m="1" x="1440"/>
        <item h="1" x="350"/>
        <item h="1" m="1" x="915"/>
        <item h="1" x="145"/>
        <item h="1" m="1" x="1513"/>
        <item h="1" m="1" x="696"/>
        <item h="1" m="1" x="1605"/>
        <item h="1" m="1" x="1506"/>
        <item h="1" m="1" x="1428"/>
        <item h="1" m="1" x="973"/>
        <item h="1" m="1" x="1137"/>
        <item h="1" m="1" x="1731"/>
        <item h="1" x="61"/>
        <item h="1" m="1" x="1735"/>
        <item h="1" m="1" x="1621"/>
        <item h="1" m="1" x="1705"/>
        <item h="1" m="1" x="1564"/>
        <item h="1" m="1" x="1241"/>
        <item h="1" m="1" x="1626"/>
        <item h="1" m="1" x="698"/>
        <item h="1" m="1" x="1458"/>
        <item h="1" m="1" x="1505"/>
        <item h="1" m="1" x="1018"/>
        <item h="1" m="1" x="1192"/>
        <item h="1" m="1" x="1291"/>
        <item h="1" m="1" x="1434"/>
        <item h="1" m="1" x="985"/>
        <item h="1" m="1" x="1176"/>
        <item h="1" m="1" x="1174"/>
        <item h="1" m="1" x="1610"/>
        <item h="1" m="1" x="375"/>
        <item h="1" x="319"/>
        <item h="1" m="1" x="1732"/>
        <item h="1" m="1" x="989"/>
        <item h="1" x="39"/>
        <item h="1" m="1" x="531"/>
        <item h="1" m="1" x="1185"/>
        <item h="1" m="1" x="1537"/>
        <item h="1" m="1" x="1300"/>
        <item h="1" m="1" x="1045"/>
        <item h="1" m="1" x="976"/>
        <item h="1" m="1" x="1756"/>
        <item h="1" m="1" x="1334"/>
        <item h="1" m="1" x="1778"/>
        <item h="1" x="135"/>
        <item h="1" m="1" x="1543"/>
        <item h="1" m="1" x="1532"/>
        <item h="1" m="1" x="1700"/>
        <item h="1" m="1" x="894"/>
        <item h="1" m="1" x="1660"/>
        <item h="1" m="1" x="1508"/>
        <item h="1" m="1" x="1798"/>
        <item h="1" m="1" x="1751"/>
        <item h="1" m="1" x="1111"/>
        <item h="1" m="1" x="1515"/>
        <item h="1" m="1" x="1819"/>
        <item h="1" m="1" x="1067"/>
        <item h="1" m="1" x="1463"/>
        <item h="1" m="1" x="1780"/>
        <item h="1" m="1" x="1049"/>
        <item h="1" m="1" x="1195"/>
        <item h="1" m="1" x="775"/>
        <item h="1" x="238"/>
        <item h="1" m="1" x="970"/>
        <item h="1" m="1" x="1121"/>
        <item h="1" m="1" x="1640"/>
        <item h="1" m="1" x="1809"/>
        <item h="1" m="1" x="920"/>
        <item h="1" m="1" x="1225"/>
        <item h="1" m="1" x="1579"/>
        <item h="1" m="1" x="1487"/>
        <item h="1" x="3"/>
        <item h="1" m="1" x="1080"/>
        <item h="1" x="150"/>
        <item h="1" m="1" x="1542"/>
        <item h="1" m="1" x="1113"/>
        <item h="1" m="1" x="992"/>
        <item h="1" m="1" x="1040"/>
        <item h="1" m="1" x="1519"/>
        <item h="1" m="1" x="1323"/>
        <item h="1" m="1" x="1808"/>
        <item h="1" m="1" x="1039"/>
        <item h="1" m="1" x="1475"/>
        <item h="1" m="1" x="1815"/>
        <item h="1" m="1" x="683"/>
        <item h="1" m="1" x="1679"/>
        <item h="1" m="1" x="1757"/>
        <item h="1" m="1" x="568"/>
        <item h="1" m="1" x="1669"/>
        <item h="1" m="1" x="1502"/>
        <item h="1" m="1" x="1714"/>
        <item h="1" m="1" x="377"/>
        <item h="1" m="1" x="1507"/>
        <item h="1" m="1" x="1715"/>
        <item h="1" m="1" x="1122"/>
        <item h="1" m="1" x="1710"/>
        <item h="1" x="221"/>
        <item h="1" m="1" x="1253"/>
        <item h="1" m="1" x="929"/>
        <item h="1" m="1" x="480"/>
        <item h="1" m="1" x="1520"/>
        <item h="1" m="1" x="1682"/>
        <item h="1" m="1" x="1438"/>
        <item h="1" m="1" x="948"/>
        <item h="1" m="1" x="1473"/>
        <item h="1" m="1" x="770"/>
        <item h="1" m="1" x="740"/>
        <item h="1" m="1" x="1449"/>
        <item h="1" m="1" x="1699"/>
        <item h="1" m="1" x="1538"/>
        <item h="1" m="1" x="1776"/>
        <item h="1" m="1" x="532"/>
        <item h="1" m="1" x="1086"/>
        <item h="1" m="1" x="1620"/>
        <item h="1" x="137"/>
        <item h="1" m="1" x="1619"/>
        <item h="1" x="197"/>
        <item h="1" m="1" x="1548"/>
        <item h="1" m="1" x="1530"/>
        <item h="1" m="1" x="1436"/>
        <item h="1" m="1" x="1492"/>
        <item h="1" m="1" x="1706"/>
        <item h="1" m="1" x="982"/>
        <item h="1" m="1" x="1576"/>
        <item h="1" m="1" x="1709"/>
        <item h="1" m="1" x="1728"/>
        <item h="1" m="1" x="1144"/>
        <item h="1" m="1" x="1218"/>
        <item h="1" m="1" x="1177"/>
        <item h="1" m="1" x="1412"/>
        <item h="1" m="1" x="1286"/>
        <item h="1" m="1" x="1617"/>
        <item h="1" m="1" x="1198"/>
        <item h="1" m="1" x="1773"/>
        <item h="1" m="1" x="1116"/>
        <item h="1" m="1" x="1033"/>
        <item h="1" m="1" x="786"/>
        <item h="1" m="1" x="1233"/>
        <item h="1" m="1" x="1734"/>
        <item h="1" m="1" x="1521"/>
        <item h="1" m="1" x="1743"/>
        <item h="1" m="1" x="1672"/>
        <item h="1" m="1" x="940"/>
        <item h="1" m="1" x="1141"/>
        <item h="1" x="200"/>
        <item h="1" x="278"/>
        <item h="1" m="1" x="1456"/>
        <item h="1" x="244"/>
        <item h="1" m="1" x="476"/>
        <item h="1" m="1" x="1652"/>
        <item h="1" m="1" x="428"/>
        <item h="1" m="1" x="1432"/>
        <item h="1" m="1" x="743"/>
        <item h="1" m="1" x="1343"/>
        <item h="1" m="1" x="1774"/>
        <item h="1" m="1" x="447"/>
        <item h="1" m="1" x="1489"/>
        <item h="1" m="1" x="844"/>
        <item h="1" m="1" x="712"/>
        <item h="1" m="1" x="459"/>
        <item h="1" m="1" x="750"/>
        <item h="1" m="1" x="1574"/>
        <item h="1" m="1" x="1302"/>
        <item h="1" m="1" x="1688"/>
        <item h="1" m="1" x="1638"/>
        <item h="1" m="1" x="1653"/>
        <item h="1" m="1" x="1755"/>
        <item h="1" x="224"/>
        <item h="1" x="199"/>
        <item h="1" m="1" x="654"/>
        <item h="1" m="1" x="742"/>
        <item h="1" m="1" x="1560"/>
        <item h="1" x="251"/>
        <item h="1" m="1" x="1372"/>
        <item h="1" m="1" x="662"/>
        <item h="1" m="1" x="1555"/>
        <item h="1" m="1" x="1351"/>
        <item h="1" m="1" x="1587"/>
        <item h="1" m="1" x="471"/>
        <item h="1" m="1" x="1370"/>
        <item h="1" m="1" x="1318"/>
        <item h="1" m="1" x="1382"/>
        <item h="1" m="1" x="797"/>
        <item h="1" m="1" x="1441"/>
        <item h="1" m="1" x="1742"/>
        <item h="1" x="306"/>
        <item h="1" m="1" x="816"/>
        <item h="1" m="1" x="488"/>
        <item h="1" m="1" x="1480"/>
        <item h="1" m="1" x="1726"/>
        <item h="1" m="1" x="585"/>
        <item h="1" m="1" x="1371"/>
        <item h="1" m="1" x="1563"/>
        <item h="1" m="1" x="611"/>
        <item h="1" m="1" x="703"/>
        <item h="1" m="1" x="1801"/>
        <item h="1" m="1" x="1840"/>
        <item h="1" m="1" x="1404"/>
        <item h="1" x="14"/>
        <item h="1" m="1" x="1500"/>
        <item h="1" m="1" x="1695"/>
        <item h="1" m="1" x="1399"/>
        <item h="1" m="1" x="1390"/>
        <item h="1" m="1" x="670"/>
        <item h="1" m="1" x="1738"/>
        <item h="1" m="1" x="1408"/>
        <item h="1" m="1" x="1717"/>
        <item h="1" m="1" x="910"/>
        <item h="1" m="1" x="454"/>
        <item h="1" m="1" x="664"/>
        <item h="1" m="1" x="1832"/>
        <item h="1" m="1" x="1511"/>
        <item h="1" m="1" x="1407"/>
        <item h="1" x="8"/>
        <item h="1" m="1" x="1665"/>
        <item h="1" m="1" x="752"/>
        <item h="1" m="1" x="487"/>
        <item h="1" m="1" x="674"/>
        <item h="1" m="1" x="1477"/>
        <item h="1" m="1" x="387"/>
        <item h="1" m="1" x="1499"/>
        <item h="1" m="1" x="1724"/>
        <item h="1" m="1" x="1841"/>
        <item h="1" m="1" x="838"/>
        <item h="1" m="1" x="1368"/>
        <item h="1" m="1" x="1839"/>
        <item h="1" x="355"/>
        <item h="1" m="1" x="1533"/>
        <item h="1" x="191"/>
        <item h="1" m="1" x="1592"/>
        <item h="1" m="1" x="490"/>
        <item h="1" m="1" x="1345"/>
        <item h="1" m="1" x="789"/>
        <item h="1" m="1" x="1474"/>
        <item h="1" m="1" x="1347"/>
        <item h="1" m="1" x="1539"/>
        <item h="1" m="1" x="608"/>
        <item h="1" m="1" x="885"/>
        <item h="1" m="1" x="1545"/>
        <item h="1" m="1" x="1804"/>
        <item h="1" m="1" x="1814"/>
        <item h="1" m="1" x="1701"/>
        <item h="1" x="6"/>
        <item h="1" m="1" x="1687"/>
        <item h="1" m="1" x="1573"/>
        <item h="1" m="1" x="1570"/>
        <item h="1" m="1" x="1406"/>
        <item h="1" x="228"/>
        <item h="1" m="1" x="1580"/>
        <item h="1" m="1" x="1831"/>
        <item h="1" m="1" x="1402"/>
        <item h="1" m="1" x="1452"/>
        <item h="1" m="1" x="469"/>
        <item h="1" m="1" x="594"/>
        <item h="1" m="1" x="1633"/>
        <item h="1" m="1" x="1698"/>
        <item h="1" x="203"/>
        <item h="1" m="1" x="1691"/>
        <item h="1" m="1" x="806"/>
        <item h="1" m="1" x="951"/>
        <item h="1" m="1" x="1812"/>
        <item h="1" m="1" x="444"/>
        <item h="1" m="1" x="1445"/>
        <item h="1" m="1" x="1529"/>
        <item h="1" m="1" x="1631"/>
        <item h="1" m="1" x="1813"/>
        <item h="1" x="226"/>
        <item h="1" m="1" x="1544"/>
        <item h="1" m="1" x="1578"/>
        <item h="1" m="1" x="1749"/>
        <item h="1" m="1" x="1425"/>
        <item h="1" m="1" x="1486"/>
        <item h="1" m="1" x="767"/>
        <item h="1" m="1" x="1461"/>
        <item h="1" m="1" x="669"/>
        <item h="1" m="1" x="443"/>
        <item h="1" m="1" x="1741"/>
        <item h="1" m="1" x="1673"/>
        <item h="1" m="1" x="589"/>
        <item h="1" m="1" x="808"/>
        <item h="1" m="1" x="1484"/>
        <item h="1" m="1" x="1488"/>
        <item h="1" m="1" x="921"/>
        <item h="1" m="1" x="932"/>
        <item h="1" m="1" x="1730"/>
        <item h="1" m="1" x="800"/>
        <item h="1" m="1" x="1627"/>
        <item h="1" m="1" x="1476"/>
        <item h="1" m="1" x="1685"/>
        <item h="1" x="245"/>
        <item h="1" m="1" x="598"/>
        <item h="1" m="1" x="1457"/>
        <item h="1" x="227"/>
        <item h="1" m="1" x="1523"/>
        <item h="1" m="1" x="1822"/>
        <item h="1" x="212"/>
        <item h="1" m="1" x="663"/>
        <item h="1" m="1" x="1842"/>
        <item h="1" m="1" x="1568"/>
        <item h="1" m="1" x="1595"/>
        <item h="1" x="312"/>
        <item h="1" m="1" x="1650"/>
        <item h="1" m="1" x="1470"/>
        <item h="1" x="219"/>
        <item h="1" m="1" x="839"/>
        <item h="1" m="1" x="479"/>
        <item h="1" m="1" x="483"/>
        <item h="1" m="1" x="494"/>
        <item h="1" x="41"/>
        <item h="1" m="1" x="651"/>
        <item h="1" m="1" x="1791"/>
        <item h="1" m="1" x="495"/>
        <item h="1" m="1" x="1716"/>
        <item h="1" m="1" x="1802"/>
        <item h="1" m="1" x="597"/>
        <item h="1" m="1" x="619"/>
        <item h="1" m="1" x="439"/>
        <item h="1" m="1" x="1524"/>
        <item h="1" m="1" x="709"/>
        <item h="1" m="1" x="1637"/>
        <item h="1" m="1" x="533"/>
        <item h="1" m="1" x="1629"/>
        <item h="1" m="1" x="1833"/>
        <item h="1" m="1" x="1346"/>
        <item h="1" x="215"/>
        <item h="1" m="1" x="493"/>
        <item h="1" x="246"/>
        <item h="1" m="1" x="592"/>
        <item h="1" m="1" x="1762"/>
        <item h="1" x="241"/>
        <item h="1" m="1" x="744"/>
        <item h="1" m="1" x="1604"/>
        <item h="1" m="1" x="1565"/>
        <item h="1" m="1" x="1767"/>
        <item h="1" m="1" x="1552"/>
        <item h="1" m="1" x="850"/>
        <item h="1" m="1" x="369"/>
        <item h="1" m="1" x="1702"/>
        <item h="1" m="1" x="1308"/>
        <item h="1" x="72"/>
        <item h="1" m="1" x="1811"/>
        <item h="1" m="1" x="1400"/>
        <item h="1" m="1" x="834"/>
        <item h="1" m="1" x="596"/>
        <item h="1" m="1" x="1693"/>
        <item h="1" m="1" x="807"/>
        <item h="1" m="1" x="492"/>
        <item h="1" m="1" x="1423"/>
        <item h="1" m="1" x="1424"/>
        <item h="1" m="1" x="842"/>
        <item h="1" m="1" x="1388"/>
        <item h="1" m="1" x="464"/>
        <item h="1" m="1" x="1419"/>
        <item h="1" m="1" x="1420"/>
        <item h="1" m="1" x="1416"/>
        <item h="1" m="1" x="1389"/>
        <item h="1" m="1" x="1413"/>
        <item h="1" m="1" x="1414"/>
        <item h="1" m="1" x="1415"/>
        <item h="1" x="146"/>
        <item h="1" m="1" x="1410"/>
        <item h="1" m="1" x="461"/>
        <item h="1" m="1" x="1411"/>
        <item h="1" m="1" x="631"/>
        <item h="1" x="256"/>
        <item h="1" m="1" x="1153"/>
        <item h="1" m="1" x="1289"/>
        <item h="1" m="1" x="805"/>
        <item h="1" m="1" x="1333"/>
        <item h="1" m="1" x="1354"/>
        <item h="1" m="1" x="1403"/>
        <item h="1" m="1" x="593"/>
        <item h="1" m="1" x="661"/>
        <item h="1" m="1" x="1405"/>
        <item h="1" x="274"/>
        <item h="1" x="240"/>
        <item h="1" m="1" x="1396"/>
        <item h="1" m="1" x="1397"/>
        <item h="1" m="1" x="543"/>
        <item h="1" m="1" x="394"/>
        <item h="1" m="1" x="832"/>
        <item h="1" m="1" x="1395"/>
        <item h="1" x="237"/>
        <item h="1" m="1" x="1375"/>
        <item h="1" m="1" x="1393"/>
        <item h="1" m="1" x="1394"/>
        <item h="1" m="1" x="1342"/>
        <item h="1" m="1" x="1387"/>
        <item h="1" m="1" x="609"/>
        <item h="1" m="1" x="1158"/>
        <item h="1" m="1" x="1386"/>
        <item h="1" m="1" x="1320"/>
        <item h="1" m="1" x="1391"/>
        <item h="1" x="138"/>
        <item h="1" m="1" x="1384"/>
        <item h="1" m="1" x="849"/>
        <item h="1" m="1" x="723"/>
        <item h="1" m="1" x="1376"/>
        <item h="1" m="1" x="1377"/>
        <item h="1" m="1" x="1344"/>
        <item h="1" m="1" x="1374"/>
        <item h="1" m="1" x="1379"/>
        <item h="1" m="1" x="1381"/>
        <item h="1" x="267"/>
        <item h="1" m="1" x="1383"/>
        <item h="1" m="1" x="1341"/>
        <item h="1" m="1" x="1332"/>
        <item h="1" x="91"/>
        <item h="1" m="1" x="1328"/>
        <item h="1" m="1" x="1329"/>
        <item h="1" m="1" x="437"/>
        <item h="1" m="1" x="384"/>
        <item h="1" m="1" x="583"/>
        <item h="1" m="1" x="510"/>
        <item h="1" m="1" x="1330"/>
        <item h="1" m="1" x="366"/>
        <item h="1" x="107"/>
        <item h="1" m="1" x="1331"/>
        <item h="1" m="1" x="1101"/>
        <item h="1" m="1" x="1348"/>
        <item h="1" m="1" x="1305"/>
        <item h="1" m="1" x="1360"/>
        <item h="1" m="1" x="694"/>
        <item h="1" m="1" x="1349"/>
        <item h="1" m="1" x="1336"/>
        <item h="1" m="1" x="1350"/>
        <item h="1" m="1" x="814"/>
        <item h="1" m="1" x="1337"/>
        <item h="1" m="1" x="1352"/>
        <item h="1" m="1" x="1353"/>
        <item h="1" x="239"/>
        <item h="1" m="1" x="1356"/>
        <item h="1" m="1" x="777"/>
        <item h="1" m="1" x="1358"/>
        <item h="1" m="1" x="1359"/>
        <item h="1" m="1" x="1325"/>
        <item h="1" m="1" x="707"/>
        <item h="1" m="1" x="1324"/>
        <item h="1" m="1" x="1312"/>
        <item h="1" m="1" x="1314"/>
        <item h="1" x="75"/>
        <item h="1" m="1" x="1316"/>
        <item h="1" m="1" x="865"/>
        <item h="1" m="1" x="481"/>
        <item h="1" m="1" x="1319"/>
        <item h="1" m="1" x="772"/>
        <item h="1" m="1" x="763"/>
        <item h="1" m="1" x="1310"/>
        <item h="1" m="1" x="852"/>
        <item h="1" m="1" x="1301"/>
        <item h="1" m="1" x="1303"/>
        <item h="1" m="1" x="801"/>
        <item h="1" x="235"/>
        <item h="1" m="1" x="864"/>
        <item h="1" m="1" x="761"/>
        <item h="1" m="1" x="853"/>
        <item h="1" m="1" x="729"/>
        <item h="1" m="1" x="854"/>
        <item h="1" m="1" x="855"/>
        <item h="1" m="1" x="851"/>
        <item h="1" x="10"/>
        <item h="1" m="1" x="836"/>
        <item h="1" m="1" x="829"/>
        <item h="1" m="1" x="830"/>
        <item h="1" m="1" x="534"/>
        <item h="1" m="1" x="837"/>
        <item h="1" m="1" x="841"/>
        <item h="1" m="1" x="687"/>
        <item h="1" m="1" x="863"/>
        <item h="1" m="1" x="475"/>
        <item h="1" m="1" x="859"/>
        <item h="1" m="1" x="858"/>
        <item h="1" m="1" x="827"/>
        <item h="1" m="1" x="843"/>
        <item h="1" m="1" x="615"/>
        <item h="1" m="1" x="604"/>
        <item h="1" m="1" x="491"/>
        <item h="1" m="1" x="478"/>
        <item h="1" m="1" x="468"/>
        <item h="1" m="1" x="818"/>
        <item h="1" m="1" x="795"/>
        <item h="1" x="101"/>
        <item h="1" m="1" x="771"/>
        <item h="1" m="1" x="798"/>
        <item h="1" m="1" x="870"/>
        <item h="1" m="1" x="700"/>
        <item h="1" m="1" x="871"/>
        <item h="1" m="1" x="872"/>
        <item h="1" m="1" x="874"/>
        <item h="1" m="1" x="875"/>
        <item h="1" m="1" x="876"/>
        <item h="1" m="1" x="877"/>
        <item h="1" m="1" x="878"/>
        <item h="1" m="1" x="881"/>
        <item h="1" m="1" x="882"/>
        <item h="1" m="1" x="883"/>
        <item h="1" m="1" x="884"/>
        <item h="1" m="1" x="886"/>
        <item h="1" m="1" x="888"/>
        <item h="1" m="1" x="889"/>
        <item h="1" m="1" x="890"/>
        <item h="1" m="1" x="891"/>
        <item h="1" m="1" x="895"/>
        <item h="1" m="1" x="896"/>
        <item h="1" m="1" x="897"/>
        <item h="1" m="1" x="899"/>
        <item h="1" m="1" x="906"/>
        <item h="1" m="1" x="765"/>
        <item h="1" m="1" x="907"/>
        <item h="1" m="1" x="908"/>
        <item h="1" m="1" x="911"/>
        <item h="1" m="1" x="918"/>
        <item h="1" m="1" x="919"/>
        <item h="1" m="1" x="924"/>
        <item h="1" m="1" x="925"/>
        <item h="1" m="1" x="933"/>
        <item h="1" m="1" x="934"/>
        <item h="1" m="1" x="936"/>
        <item h="1" m="1" x="937"/>
        <item h="1" m="1" x="938"/>
        <item h="1" m="1" x="939"/>
        <item h="1" m="1" x="942"/>
        <item h="1" m="1" x="945"/>
        <item h="1" m="1" x="949"/>
        <item h="1" m="1" x="955"/>
        <item h="1" m="1" x="957"/>
        <item h="1" m="1" x="959"/>
        <item h="1" m="1" x="965"/>
        <item h="1" m="1" x="961"/>
        <item h="1" m="1" x="960"/>
        <item h="1" m="1" x="974"/>
        <item h="1" m="1" x="975"/>
        <item h="1" m="1" x="978"/>
        <item h="1" m="1" x="969"/>
        <item h="1" m="1" x="980"/>
        <item h="1" m="1" x="987"/>
        <item h="1" m="1" x="967"/>
        <item h="1" m="1" x="966"/>
        <item h="1" m="1" x="972"/>
        <item h="1" m="1" x="977"/>
        <item h="1" m="1" x="986"/>
        <item h="1" m="1" x="991"/>
        <item h="1" m="1" x="993"/>
        <item h="1" m="1" x="997"/>
        <item h="1" m="1" x="998"/>
        <item h="1" m="1" x="1000"/>
        <item h="1" m="1" x="1001"/>
        <item h="1" m="1" x="1003"/>
        <item h="1" m="1" x="1006"/>
        <item h="1" m="1" x="1008"/>
        <item h="1" m="1" x="1010"/>
        <item h="1" m="1" x="1012"/>
        <item h="1" m="1" x="1013"/>
        <item h="1" m="1" x="1016"/>
        <item h="1" m="1" x="1019"/>
        <item h="1" m="1" x="1022"/>
        <item h="1" m="1" x="1023"/>
        <item h="1" m="1" x="1026"/>
        <item h="1" m="1" x="1027"/>
        <item h="1" m="1" x="1029"/>
        <item h="1" m="1" x="1031"/>
        <item h="1" m="1" x="1032"/>
        <item h="1" m="1" x="1038"/>
        <item h="1" m="1" x="1042"/>
        <item h="1" m="1" x="1043"/>
        <item h="1" m="1" x="1044"/>
        <item h="1" m="1" x="1046"/>
        <item h="1" m="1" x="1047"/>
        <item h="1" m="1" x="1048"/>
        <item h="1" m="1" x="1051"/>
        <item h="1" m="1" x="1056"/>
        <item h="1" m="1" x="1057"/>
        <item h="1" m="1" x="527"/>
        <item h="1" m="1" x="1062"/>
        <item h="1" m="1" x="1063"/>
        <item h="1" m="1" x="1064"/>
        <item h="1" m="1" x="1065"/>
        <item h="1" m="1" x="1066"/>
        <item h="1" m="1" x="1068"/>
        <item h="1" m="1" x="1069"/>
        <item h="1" m="1" x="1070"/>
        <item h="1" m="1" x="1073"/>
        <item h="1" m="1" x="1075"/>
        <item h="1" m="1" x="1078"/>
        <item h="1" m="1" x="1081"/>
        <item h="1" m="1" x="1082"/>
        <item h="1" m="1" x="1083"/>
        <item h="1" m="1" x="1084"/>
        <item h="1" m="1" x="1087"/>
        <item h="1" m="1" x="1088"/>
        <item h="1" m="1" x="1089"/>
        <item h="1" m="1" x="1090"/>
        <item h="1" m="1" x="1091"/>
        <item h="1" m="1" x="1092"/>
        <item h="1" m="1" x="1093"/>
        <item h="1" m="1" x="1094"/>
        <item h="1" m="1" x="1096"/>
        <item h="1" m="1" x="1097"/>
        <item h="1" m="1" x="1099"/>
        <item h="1" m="1" x="1100"/>
        <item h="1" m="1" x="1102"/>
        <item h="1" m="1" x="1103"/>
        <item h="1" m="1" x="817"/>
        <item h="1" m="1" x="1104"/>
        <item h="1" m="1" x="1105"/>
        <item h="1" m="1" x="1107"/>
        <item h="1" m="1" x="1108"/>
        <item h="1" m="1" x="1109"/>
        <item h="1" m="1" x="1114"/>
        <item h="1" m="1" x="1117"/>
        <item h="1" m="1" x="1118"/>
        <item h="1" m="1" x="499"/>
        <item h="1" m="1" x="590"/>
        <item h="1" m="1" x="1124"/>
        <item h="1" m="1" x="1126"/>
        <item h="1" m="1" x="1127"/>
        <item h="1" m="1" x="1131"/>
        <item h="1" m="1" x="1132"/>
        <item h="1" m="1" x="1133"/>
        <item h="1" m="1" x="1134"/>
        <item h="1" m="1" x="1136"/>
        <item h="1" m="1" x="1139"/>
        <item h="1" m="1" x="1142"/>
        <item h="1" m="1" x="1143"/>
        <item h="1" m="1" x="1146"/>
        <item h="1" m="1" x="1145"/>
        <item h="1" m="1" x="1147"/>
        <item h="1" m="1" x="1148"/>
        <item h="1" m="1" x="1150"/>
        <item h="1" m="1" x="1151"/>
        <item h="1" m="1" x="1152"/>
        <item h="1" m="1" x="1157"/>
        <item h="1" m="1" x="1155"/>
        <item h="1" m="1" x="1162"/>
        <item h="1" m="1" x="1163"/>
        <item h="1" m="1" x="1164"/>
        <item h="1" m="1" x="1166"/>
        <item h="1" m="1" x="1172"/>
        <item h="1" m="1" x="1178"/>
        <item h="1" m="1" x="1179"/>
        <item h="1" m="1" x="1180"/>
        <item h="1" m="1" x="1183"/>
        <item h="1" m="1" x="1186"/>
        <item h="1" m="1" x="1188"/>
        <item h="1" m="1" x="1189"/>
        <item h="1" m="1" x="1191"/>
        <item h="1" m="1" x="1196"/>
        <item h="1" m="1" x="1197"/>
        <item h="1" m="1" x="1201"/>
        <item h="1" m="1" x="1203"/>
        <item h="1" m="1" x="1204"/>
        <item h="1" m="1" x="1205"/>
        <item h="1" m="1" x="1206"/>
        <item h="1" m="1" x="1207"/>
        <item h="1" m="1" x="1209"/>
        <item h="1" m="1" x="1210"/>
        <item h="1" m="1" x="1211"/>
        <item h="1" m="1" x="1213"/>
        <item h="1" m="1" x="1214"/>
        <item h="1" m="1" x="1215"/>
        <item h="1" m="1" x="1216"/>
        <item h="1" m="1" x="1217"/>
        <item h="1" m="1" x="1221"/>
        <item h="1" m="1" x="1222"/>
        <item h="1" m="1" x="1223"/>
        <item h="1" m="1" x="1224"/>
        <item h="1" m="1" x="1227"/>
        <item h="1" m="1" x="1228"/>
        <item h="1" m="1" x="1229"/>
        <item h="1" m="1" x="1230"/>
        <item h="1" m="1" x="644"/>
        <item h="1" m="1" x="1232"/>
        <item h="1" m="1" x="1234"/>
        <item h="1" m="1" x="1237"/>
        <item h="1" m="1" x="1240"/>
        <item h="1" m="1" x="1242"/>
        <item h="1" m="1" x="1238"/>
        <item h="1" m="1" x="1243"/>
        <item h="1" m="1" x="1244"/>
        <item h="1" m="1" x="1245"/>
        <item h="1" m="1" x="1246"/>
        <item h="1" m="1" x="1247"/>
        <item h="1" m="1" x="1248"/>
        <item h="1" m="1" x="1249"/>
        <item h="1" m="1" x="1252"/>
        <item h="1" m="1" x="1251"/>
        <item h="1" m="1" x="1254"/>
        <item h="1" m="1" x="1255"/>
        <item h="1" m="1" x="1256"/>
        <item h="1" m="1" x="1257"/>
        <item h="1" m="1" x="1258"/>
        <item h="1" m="1" x="1259"/>
        <item h="1" m="1" x="1263"/>
        <item h="1" m="1" x="1262"/>
        <item h="1" m="1" x="1261"/>
        <item h="1" m="1" x="1264"/>
        <item h="1" m="1" x="1265"/>
        <item h="1" m="1" x="1267"/>
        <item h="1" m="1" x="1271"/>
        <item h="1" m="1" x="1274"/>
        <item h="1" m="1" x="1277"/>
        <item h="1" m="1" x="1278"/>
        <item h="1" m="1" x="1280"/>
        <item h="1" m="1" x="1284"/>
        <item h="1" m="1" x="1285"/>
        <item h="1" m="1" x="1287"/>
        <item h="1" m="1" x="1288"/>
        <item h="1" m="1" x="1290"/>
        <item h="1" m="1" x="1293"/>
        <item h="1" m="1" x="1294"/>
        <item h="1" m="1" x="1295"/>
        <item h="1" m="1" x="1296"/>
        <item h="1" m="1" x="647"/>
        <item h="1" m="1" x="819"/>
        <item h="1" m="1" x="799"/>
        <item h="1" m="1" x="790"/>
        <item h="1" m="1" x="820"/>
        <item h="1" m="1" x="822"/>
        <item h="1" m="1" x="815"/>
        <item h="1" m="1" x="803"/>
        <item h="1" m="1" x="792"/>
        <item h="1" m="1" x="809"/>
        <item h="1" x="206"/>
        <item h="1" m="1" x="825"/>
        <item h="1" x="18"/>
        <item h="1" m="1" x="776"/>
        <item h="1" x="255"/>
        <item h="1" m="1" x="811"/>
        <item h="1" m="1" x="760"/>
        <item h="1" x="89"/>
        <item h="1" m="1" x="769"/>
        <item h="1" m="1" x="448"/>
        <item h="1" m="1" x="812"/>
        <item h="1" m="1" x="778"/>
        <item h="1" m="1" x="779"/>
        <item h="1" m="1" x="383"/>
        <item h="1" m="1" x="781"/>
        <item h="1" m="1" x="785"/>
        <item h="1" m="1" x="537"/>
        <item h="1" m="1" x="755"/>
        <item h="1" m="1" x="813"/>
        <item h="1" m="1" x="766"/>
        <item h="1" m="1" x="456"/>
        <item h="1" x="86"/>
        <item h="1" m="1" x="410"/>
        <item h="1" m="1" x="485"/>
        <item h="1" m="1" x="660"/>
        <item h="1" m="1" x="398"/>
        <item h="1" m="1" x="758"/>
        <item h="1" m="1" x="565"/>
        <item h="1" m="1" x="725"/>
        <item h="1" m="1" x="727"/>
        <item h="1" m="1" x="728"/>
        <item h="1" m="1" x="730"/>
        <item h="1" m="1" x="733"/>
        <item h="1" m="1" x="652"/>
        <item h="1" m="1" x="405"/>
        <item h="1" m="1" x="688"/>
        <item h="1" m="1" x="689"/>
        <item h="1" x="64"/>
        <item h="1" m="1" x="649"/>
        <item h="1" m="1" x="650"/>
        <item h="1" m="1" x="425"/>
        <item h="1" m="1" x="745"/>
        <item h="1" m="1" x="451"/>
        <item h="1" m="1" x="751"/>
        <item h="1" x="229"/>
        <item h="1" m="1" x="753"/>
        <item h="1" m="1" x="472"/>
        <item h="1" m="1" x="697"/>
        <item h="1" m="1" x="580"/>
        <item h="1" x="202"/>
        <item h="1" m="1" x="463"/>
        <item h="1" m="1" x="667"/>
        <item h="1" m="1" x="708"/>
        <item h="1" m="1" x="672"/>
        <item h="1" m="1" x="711"/>
        <item h="1" m="1" x="699"/>
        <item h="1" m="1" x="666"/>
        <item h="1" m="1" x="668"/>
        <item h="1" m="1" x="718"/>
        <item h="1" m="1" x="686"/>
        <item h="1" m="1" x="747"/>
        <item h="1" m="1" x="554"/>
        <item h="1" m="1" x="673"/>
        <item h="1" m="1" x="655"/>
        <item h="1" m="1" x="624"/>
        <item h="1" m="1" x="625"/>
        <item h="1" m="1" x="632"/>
        <item h="1" m="1" x="629"/>
        <item h="1" x="194"/>
        <item h="1" x="195"/>
        <item h="1" m="1" x="442"/>
        <item h="1" m="1" x="630"/>
        <item h="1" m="1" x="634"/>
        <item h="1" m="1" x="676"/>
        <item h="1" m="1" x="639"/>
        <item h="1" m="1" x="601"/>
        <item h="1" m="1" x="620"/>
        <item h="1" m="1" x="528"/>
        <item h="1" m="1" x="529"/>
        <item h="1" m="1" x="544"/>
        <item h="1" m="1" x="388"/>
        <item h="1" m="1" x="572"/>
        <item h="1" m="1" x="436"/>
        <item h="1" m="1" x="581"/>
        <item h="1" m="1" x="582"/>
        <item h="1" m="1" x="434"/>
        <item h="1" m="1" x="584"/>
        <item h="1" x="56"/>
        <item h="1" x="90"/>
        <item h="1" m="1" x="564"/>
        <item h="1" m="1" x="567"/>
        <item h="1" m="1" x="575"/>
        <item h="1" x="222"/>
        <item h="1" m="1" x="586"/>
        <item h="1" m="1" x="587"/>
        <item h="1" m="1" x="433"/>
        <item h="1" m="1" x="438"/>
        <item h="1" m="1" x="607"/>
        <item h="1" m="1" x="505"/>
        <item h="1" m="1" x="614"/>
        <item h="1" m="1" x="566"/>
        <item h="1" m="1" x="362"/>
        <item h="1" m="1" x="367"/>
        <item h="1" m="1" x="370"/>
        <item h="1" m="1" x="374"/>
        <item h="1" m="1" x="380"/>
        <item h="1" m="1" x="389"/>
        <item h="1" m="1" x="406"/>
        <item h="1" m="1" x="407"/>
        <item h="1" m="1" x="412"/>
        <item h="1" m="1" x="413"/>
        <item h="1" x="69"/>
        <item h="1" x="160"/>
        <item h="1" m="1" x="427"/>
        <item h="1" m="1" x="431"/>
        <item h="1" m="1" x="435"/>
        <item h="1" x="198"/>
        <item h="1" m="1" x="445"/>
        <item h="1" m="1" x="450"/>
        <item h="1" x="217"/>
        <item h="1" m="1" x="452"/>
        <item h="1" m="1" x="453"/>
        <item h="1" m="1" x="455"/>
        <item h="1" m="1" x="457"/>
        <item h="1" m="1" x="458"/>
        <item h="1" m="1" x="462"/>
        <item h="1" m="1" x="466"/>
        <item h="1" m="1" x="473"/>
        <item h="1" m="1" x="474"/>
        <item h="1" m="1" x="482"/>
        <item h="1" m="1" x="484"/>
        <item h="1" x="234"/>
        <item h="1" m="1" x="489"/>
        <item h="1" x="225"/>
        <item h="1" m="1" x="496"/>
        <item h="1" m="1" x="498"/>
        <item h="1" m="1" x="508"/>
        <item h="1" m="1" x="513"/>
        <item h="1" x="1"/>
        <item h="1" x="5"/>
        <item h="1" x="9"/>
        <item h="1" x="32"/>
        <item h="1" x="38"/>
        <item h="1" x="50"/>
        <item h="1" x="51"/>
        <item h="1" x="62"/>
        <item h="1" x="109"/>
        <item h="1" x="112"/>
        <item h="1" x="220"/>
        <item h="1" x="223"/>
        <item h="1" x="230"/>
        <item h="1" x="232"/>
        <item h="1" x="242"/>
        <item h="1" x="243"/>
        <item h="1" x="247"/>
        <item h="1" x="248"/>
        <item h="1" x="250"/>
        <item h="1" x="253"/>
        <item h="1" x="254"/>
        <item h="1" x="259"/>
        <item h="1" x="260"/>
        <item h="1" x="261"/>
        <item h="1" x="269"/>
        <item h="1" x="270"/>
        <item h="1" x="271"/>
        <item h="1" x="273"/>
        <item h="1" x="277"/>
        <item h="1" x="280"/>
        <item h="1" x="282"/>
        <item h="1" x="283"/>
        <item h="1" x="284"/>
        <item h="1" x="290"/>
        <item h="1" x="292"/>
        <item h="1" x="332"/>
        <item h="1" x="338"/>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5">
        <item h="1" m="1" x="3"/>
        <item x="2"/>
        <item x="1"/>
        <item h="1" x="0"/>
        <item t="default"/>
      </items>
    </pivotField>
    <pivotField compact="0" numFmtId="164" outline="0" showAll="0"/>
    <pivotField compact="0" numFmtId="164" outline="0" showAll="0"/>
    <pivotField compact="0" outline="0" showAll="0"/>
    <pivotField axis="axisCol" compact="0" outline="0" showAll="0">
      <items count="33">
        <item m="1" x="31"/>
        <item x="21"/>
        <item x="25"/>
        <item x="6"/>
        <item x="7"/>
        <item x="8"/>
        <item x="9"/>
        <item x="10"/>
        <item x="24"/>
        <item x="26"/>
        <item x="11"/>
        <item x="12"/>
        <item x="13"/>
        <item x="14"/>
        <item x="15"/>
        <item x="0"/>
        <item x="27"/>
        <item x="16"/>
        <item x="17"/>
        <item x="18"/>
        <item x="19"/>
        <item x="20"/>
        <item x="22"/>
        <item x="23"/>
        <item x="1"/>
        <item x="2"/>
        <item x="3"/>
        <item x="4"/>
        <item x="5"/>
        <item m="1" x="28"/>
        <item m="1" x="29"/>
        <item m="1" x="30"/>
        <item t="default"/>
      </items>
    </pivotField>
    <pivotField axis="axisCol" compact="0" outline="0" showAll="0">
      <items count="55">
        <item h="1" m="1" x="25"/>
        <item m="1" x="27"/>
        <item m="1" x="28"/>
        <item m="1" x="29"/>
        <item m="1" x="30"/>
        <item m="1" x="24"/>
        <item m="1" x="23"/>
        <item m="1" x="21"/>
        <item m="1" x="22"/>
        <item m="1" x="20"/>
        <item m="1" x="19"/>
        <item m="1" x="18"/>
        <item m="1" x="17"/>
        <item m="1" x="15"/>
        <item m="1" x="16"/>
        <item m="1" x="11"/>
        <item m="1" x="12"/>
        <item m="1" x="13"/>
        <item m="1" x="14"/>
        <item x="0"/>
        <item m="1" x="8"/>
        <item m="1" x="9"/>
        <item x="7"/>
        <item m="1" x="10"/>
        <item x="5"/>
        <item x="1"/>
        <item x="2"/>
        <item x="3"/>
        <item x="4"/>
        <item x="6"/>
        <item m="1" x="35"/>
        <item m="1" x="36"/>
        <item m="1" x="50"/>
        <item m="1" x="51"/>
        <item m="1" x="52"/>
        <item m="1" x="53"/>
        <item m="1" x="49"/>
        <item m="1" x="48"/>
        <item m="1" x="47"/>
        <item m="1" x="46"/>
        <item m="1" x="45"/>
        <item m="1" x="44"/>
        <item m="1" x="43"/>
        <item m="1" x="40"/>
        <item m="1" x="39"/>
        <item m="1" x="41"/>
        <item m="1" x="42"/>
        <item m="1" x="38"/>
        <item m="1" x="37"/>
        <item m="1" x="34"/>
        <item m="1" x="33"/>
        <item m="1" x="32"/>
        <item m="1" x="31"/>
        <item m="1" x="26"/>
        <item t="default"/>
      </items>
    </pivotField>
    <pivotField axis="axisRow" compact="0" outline="0" showAll="0">
      <items count="5">
        <item m="1" x="3"/>
        <item h="1" x="1"/>
        <item h="1" x="2"/>
        <item h="1" x="0"/>
        <item t="default"/>
      </items>
    </pivotField>
    <pivotField compact="0" outline="0" showAll="0"/>
    <pivotField compact="0" outline="0" showAll="0"/>
    <pivotField compact="0" outline="0" showAll="0"/>
    <pivotField compact="0" outline="0" showAll="0"/>
    <pivotField axis="axisPage" compact="0" outline="0" multipleItemSelectionAllowed="1" showAll="0">
      <items count="13">
        <item x="0"/>
        <item h="1" m="1" x="6"/>
        <item m="1" x="5"/>
        <item m="1" x="4"/>
        <item h="1" m="1" x="3"/>
        <item x="1"/>
        <item x="2"/>
        <item h="1" m="1" x="8"/>
        <item h="1" m="1" x="11"/>
        <item h="1" m="1" x="10"/>
        <item h="1" m="1" x="9"/>
        <item h="1" m="1" x="7"/>
        <item t="default"/>
      </items>
    </pivotField>
    <pivotField compact="0" outline="0" showAll="0"/>
    <pivotField compact="0"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numFmtId="164" outline="0" showAll="0"/>
    <pivotField compact="0" numFmtId="164" outline="0" showAll="0"/>
    <pivotField compact="0" outline="0" showAll="0"/>
    <pivotField compact="0" numFmtId="164" outline="0" showAll="0"/>
    <pivotField compact="0" numFmtId="2" outline="0" showAll="0"/>
    <pivotField compact="0" numFmtId="1" outline="0" showAll="0"/>
    <pivotField compact="0" outline="0" showAll="0"/>
  </pivotFields>
  <rowFields count="2">
    <field x="33"/>
    <field x="18"/>
  </rowFields>
  <rowItems count="1">
    <i t="grand">
      <x/>
    </i>
  </rowItems>
  <colFields count="2">
    <field x="32"/>
    <field x="31"/>
  </colFields>
  <pageFields count="4">
    <pageField fld="8" hier="-1"/>
    <pageField fld="38" hier="-1"/>
    <pageField fld="2" hier="-1"/>
    <pageField fld="27" hier="-1"/>
  </pageFields>
  <dataFields count="1">
    <dataField name="Cuenta de Lugar de destino" fld="18" subtotal="count" baseField="33" baseItem="0"/>
  </dataFields>
  <formats count="16">
    <format dxfId="3509">
      <pivotArea type="topRight" dataOnly="0" labelOnly="1" outline="0" offset="C1" fieldPosition="0"/>
    </format>
    <format dxfId="3508">
      <pivotArea type="all" dataOnly="0" outline="0" fieldPosition="0"/>
    </format>
    <format dxfId="3507">
      <pivotArea outline="0" collapsedLevelsAreSubtotals="1" fieldPosition="0"/>
    </format>
    <format dxfId="3506">
      <pivotArea type="origin" dataOnly="0" labelOnly="1" outline="0" fieldPosition="0"/>
    </format>
    <format dxfId="3505">
      <pivotArea field="32" type="button" dataOnly="0" labelOnly="1" outline="0" axis="axisCol" fieldPosition="0"/>
    </format>
    <format dxfId="3504">
      <pivotArea field="31" type="button" dataOnly="0" labelOnly="1" outline="0" axis="axisCol" fieldPosition="1"/>
    </format>
    <format dxfId="3503">
      <pivotArea type="topRight" dataOnly="0" labelOnly="1" outline="0" fieldPosition="0"/>
    </format>
    <format dxfId="3502">
      <pivotArea field="33" type="button" dataOnly="0" labelOnly="1" outline="0" axis="axisRow" fieldPosition="0"/>
    </format>
    <format dxfId="3501">
      <pivotArea field="18" type="button" dataOnly="0" labelOnly="1" outline="0" axis="axisRow" fieldPosition="1"/>
    </format>
    <format dxfId="3500">
      <pivotArea dataOnly="0" labelOnly="1" outline="0" fieldPosition="0">
        <references count="1">
          <reference field="33" count="0"/>
        </references>
      </pivotArea>
    </format>
    <format dxfId="3499">
      <pivotArea dataOnly="0" labelOnly="1" outline="0" fieldPosition="0">
        <references count="1">
          <reference field="33" count="0" defaultSubtotal="1"/>
        </references>
      </pivotArea>
    </format>
    <format dxfId="3498">
      <pivotArea dataOnly="0" labelOnly="1" grandRow="1" outline="0" fieldPosition="0"/>
    </format>
    <format dxfId="3497">
      <pivotArea dataOnly="0" labelOnly="1" outline="0" fieldPosition="0">
        <references count="2">
          <reference field="18" count="2">
            <x v="215"/>
            <x v="369"/>
          </reference>
          <reference field="33" count="0" selected="0"/>
        </references>
      </pivotArea>
    </format>
    <format dxfId="3496">
      <pivotArea dataOnly="0" labelOnly="1" outline="0" fieldPosition="0">
        <references count="1">
          <reference field="32" count="0"/>
        </references>
      </pivotArea>
    </format>
    <format dxfId="3495">
      <pivotArea dataOnly="0" labelOnly="1" outline="0" fieldPosition="0">
        <references count="1">
          <reference field="32" count="0" defaultSubtotal="1"/>
        </references>
      </pivotArea>
    </format>
    <format dxfId="3494">
      <pivotArea dataOnly="0" labelOnly="1" outline="0" fieldPosition="0">
        <references count="2">
          <reference field="31" count="4">
            <x v="2"/>
            <x v="3"/>
            <x v="30"/>
            <x v="31"/>
          </reference>
          <reference field="32" count="0" selected="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3190FAB5-59C3-4F41-BFE1-1E1FDA59937E}" name="SL TOTAL" cacheId="178"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location ref="AR20:AS22" firstHeaderRow="1" firstDataRow="2" firstDataCol="1" rowPageCount="10" colPageCount="1"/>
  <pivotFields count="54">
    <pivotField compact="0" outline="0" multipleItemSelectionAllowed="1" showAll="0"/>
    <pivotField compact="0" outline="0" showAll="0"/>
    <pivotField axis="axisPage" compact="0" outline="0" multipleItemSelectionAllowed="1" showAll="0">
      <items count="6">
        <item m="1" x="2"/>
        <item h="1" m="1" x="4"/>
        <item h="1" m="1" x="3"/>
        <item h="1" x="0"/>
        <item h="1" x="1"/>
        <item t="default"/>
      </items>
    </pivotField>
    <pivotField compact="0" outline="0" showAll="0"/>
    <pivotField compact="0" outline="0" showAll="0"/>
    <pivotField compact="0" numFmtId="14" outline="0" showAll="0"/>
    <pivotField compact="0" outline="0" showAll="0"/>
    <pivotField compact="0" outline="0" showAll="0"/>
    <pivotField axis="axisPage" compact="0" outline="0" multipleItemSelectionAllowed="1" showAll="0">
      <items count="95">
        <item x="24"/>
        <item x="23"/>
        <item x="31"/>
        <item x="30"/>
        <item m="1" x="85"/>
        <item x="32"/>
        <item x="34"/>
        <item x="19"/>
        <item x="41"/>
        <item x="42"/>
        <item m="1" x="87"/>
        <item x="48"/>
        <item x="28"/>
        <item x="53"/>
        <item x="52"/>
        <item x="40"/>
        <item x="6"/>
        <item x="43"/>
        <item x="13"/>
        <item x="26"/>
        <item m="1" x="92"/>
        <item m="1" x="78"/>
        <item x="5"/>
        <item x="3"/>
        <item x="39"/>
        <item m="1" x="74"/>
        <item m="1" x="81"/>
        <item x="47"/>
        <item m="1" x="91"/>
        <item x="36"/>
        <item x="10"/>
        <item m="1" x="72"/>
        <item x="46"/>
        <item x="37"/>
        <item m="1" x="88"/>
        <item x="15"/>
        <item m="1" x="86"/>
        <item x="4"/>
        <item m="1" x="80"/>
        <item m="1" x="82"/>
        <item m="1" x="93"/>
        <item m="1" x="90"/>
        <item x="8"/>
        <item m="1" x="65"/>
        <item x="57"/>
        <item x="56"/>
        <item x="11"/>
        <item x="54"/>
        <item x="14"/>
        <item x="17"/>
        <item x="35"/>
        <item x="25"/>
        <item x="22"/>
        <item x="61"/>
        <item x="18"/>
        <item m="1" x="79"/>
        <item m="1" x="64"/>
        <item m="1" x="63"/>
        <item m="1" x="66"/>
        <item x="44"/>
        <item x="29"/>
        <item x="21"/>
        <item x="20"/>
        <item x="60"/>
        <item m="1" x="75"/>
        <item m="1" x="76"/>
        <item m="1" x="71"/>
        <item x="16"/>
        <item m="1" x="62"/>
        <item m="1" x="89"/>
        <item m="1" x="83"/>
        <item x="27"/>
        <item x="0"/>
        <item x="45"/>
        <item m="1" x="84"/>
        <item x="38"/>
        <item m="1" x="70"/>
        <item m="1" x="77"/>
        <item x="2"/>
        <item x="50"/>
        <item m="1" x="67"/>
        <item x="51"/>
        <item m="1" x="73"/>
        <item x="55"/>
        <item x="7"/>
        <item x="12"/>
        <item x="33"/>
        <item x="49"/>
        <item m="1" x="68"/>
        <item m="1" x="69"/>
        <item x="1"/>
        <item x="9"/>
        <item x="58"/>
        <item x="59"/>
        <item t="default"/>
      </items>
    </pivotField>
    <pivotField compact="0" outline="0" showAll="0"/>
    <pivotField compact="0" outline="0" showAll="0"/>
    <pivotField compact="0" outline="0" showAll="0"/>
    <pivotField compact="0" numFmtId="14" outline="0" showAll="0"/>
    <pivotField compact="0" numFmtId="164" outline="0" showAll="0"/>
    <pivotField compact="0" numFmtId="14" outline="0" showAll="0"/>
    <pivotField compact="0" outline="0" showAll="0"/>
    <pivotField compact="0" numFmtId="14" outline="0" showAll="0"/>
    <pivotField compact="0" numFmtId="164" outline="0" showAll="0"/>
    <pivotField compact="0" outline="0" showAll="0"/>
    <pivotField axis="axisPage" compact="0" outline="0" multipleItemSelectionAllowed="1" showAll="0">
      <items count="109">
        <item m="1" x="89"/>
        <item x="4"/>
        <item m="1" x="52"/>
        <item m="1" x="53"/>
        <item m="1" x="47"/>
        <item x="26"/>
        <item m="1" x="48"/>
        <item x="2"/>
        <item x="0"/>
        <item x="29"/>
        <item x="5"/>
        <item m="1" x="66"/>
        <item x="11"/>
        <item m="1" x="70"/>
        <item x="7"/>
        <item x="1"/>
        <item x="8"/>
        <item m="1" x="76"/>
        <item m="1" x="72"/>
        <item m="1" x="50"/>
        <item m="1" x="51"/>
        <item m="1" x="78"/>
        <item x="40"/>
        <item m="1" x="93"/>
        <item m="1" x="74"/>
        <item x="19"/>
        <item x="18"/>
        <item x="21"/>
        <item x="22"/>
        <item m="1" x="98"/>
        <item x="33"/>
        <item x="25"/>
        <item x="23"/>
        <item x="24"/>
        <item x="36"/>
        <item m="1" x="64"/>
        <item x="39"/>
        <item x="41"/>
        <item m="1" x="60"/>
        <item x="14"/>
        <item m="1" x="101"/>
        <item x="13"/>
        <item m="1" x="92"/>
        <item m="1" x="104"/>
        <item m="1" x="83"/>
        <item x="12"/>
        <item m="1" x="95"/>
        <item m="1" x="97"/>
        <item m="1" x="99"/>
        <item m="1" x="94"/>
        <item m="1" x="91"/>
        <item m="1" x="102"/>
        <item m="1" x="63"/>
        <item m="1" x="79"/>
        <item x="20"/>
        <item x="10"/>
        <item x="9"/>
        <item m="1" x="61"/>
        <item m="1" x="103"/>
        <item x="28"/>
        <item h="1" m="1" x="73"/>
        <item h="1" m="1" x="84"/>
        <item h="1" m="1" x="80"/>
        <item m="1" x="59"/>
        <item h="1" m="1" x="96"/>
        <item h="1" x="30"/>
        <item h="1" m="1" x="105"/>
        <item x="6"/>
        <item h="1" m="1" x="107"/>
        <item h="1" m="1" x="100"/>
        <item m="1" x="49"/>
        <item x="34"/>
        <item h="1" m="1" x="88"/>
        <item h="1" m="1" x="65"/>
        <item x="3"/>
        <item h="1" m="1" x="87"/>
        <item m="1" x="46"/>
        <item h="1" m="1" x="81"/>
        <item h="1" m="1" x="90"/>
        <item m="1" x="57"/>
        <item x="17"/>
        <item x="15"/>
        <item h="1" m="1" x="62"/>
        <item h="1" m="1" x="106"/>
        <item x="37"/>
        <item h="1" x="16"/>
        <item m="1" x="54"/>
        <item m="1" x="43"/>
        <item x="27"/>
        <item h="1" m="1" x="82"/>
        <item m="1" x="56"/>
        <item h="1" m="1" x="85"/>
        <item h="1" m="1" x="86"/>
        <item h="1" m="1" x="45"/>
        <item m="1" x="42"/>
        <item x="31"/>
        <item h="1" m="1" x="67"/>
        <item h="1" m="1" x="68"/>
        <item h="1" m="1" x="69"/>
        <item m="1" x="58"/>
        <item h="1" m="1" x="71"/>
        <item h="1" m="1" x="75"/>
        <item h="1" m="1" x="77"/>
        <item m="1" x="55"/>
        <item h="1" x="35"/>
        <item h="1" m="1" x="44"/>
        <item h="1" x="38"/>
        <item h="1" x="3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5">
        <item h="1" m="1" x="3"/>
        <item x="2"/>
        <item x="1"/>
        <item h="1" x="0"/>
        <item t="default"/>
      </items>
    </pivotField>
    <pivotField dataField="1" compact="0" numFmtId="164" outline="0" showAll="0"/>
    <pivotField compact="0" numFmtId="164" outline="0" showAll="0"/>
    <pivotField axis="axisPage" compact="0" outline="0" multipleItemSelectionAllowed="1" showAll="0">
      <items count="25">
        <item m="1" x="21"/>
        <item m="1" x="22"/>
        <item m="1" x="23"/>
        <item x="18"/>
        <item x="17"/>
        <item x="0"/>
        <item x="1"/>
        <item x="2"/>
        <item x="3"/>
        <item x="4"/>
        <item x="5"/>
        <item x="9"/>
        <item x="13"/>
        <item x="6"/>
        <item x="14"/>
        <item x="10"/>
        <item x="7"/>
        <item x="11"/>
        <item x="8"/>
        <item x="12"/>
        <item x="15"/>
        <item x="16"/>
        <item x="20"/>
        <item x="19"/>
        <item t="default"/>
      </items>
    </pivotField>
    <pivotField axis="axisPage" compact="0" outline="0" multipleItemSelectionAllowed="1" showAll="0" sortType="ascending">
      <items count="33">
        <item m="1" x="31"/>
        <item h="1" x="21"/>
        <item x="25"/>
        <item h="1" x="6"/>
        <item h="1" x="7"/>
        <item h="1" x="8"/>
        <item h="1" x="9"/>
        <item h="1" x="10"/>
        <item h="1" x="24"/>
        <item h="1" x="26"/>
        <item h="1" x="11"/>
        <item h="1" x="12"/>
        <item h="1" x="13"/>
        <item h="1" x="14"/>
        <item h="1" x="15"/>
        <item h="1" x="0"/>
        <item h="1" x="27"/>
        <item h="1" x="16"/>
        <item h="1" x="17"/>
        <item h="1" x="18"/>
        <item h="1" x="19"/>
        <item h="1" x="20"/>
        <item h="1" x="22"/>
        <item h="1" x="23"/>
        <item h="1" x="1"/>
        <item h="1" x="2"/>
        <item h="1" x="3"/>
        <item h="1" x="4"/>
        <item h="1" x="5"/>
        <item h="1" m="1" x="28"/>
        <item h="1" m="1" x="29"/>
        <item h="1" m="1" x="30"/>
        <item t="default"/>
      </items>
    </pivotField>
    <pivotField axis="axisPage" compact="0" outline="0" multipleItemSelectionAllowed="1" showAll="0">
      <items count="55">
        <item h="1" x="1"/>
        <item h="1" x="2"/>
        <item x="3"/>
        <item x="4"/>
        <item x="6"/>
        <item x="5"/>
        <item m="1" x="35"/>
        <item m="1" x="36"/>
        <item m="1" x="37"/>
        <item m="1" x="38"/>
        <item m="1" x="13"/>
        <item m="1" x="14"/>
        <item m="1" x="12"/>
        <item x="0"/>
        <item m="1" x="8"/>
        <item m="1" x="9"/>
        <item x="7"/>
        <item m="1" x="10"/>
        <item m="1" x="39"/>
        <item m="1" x="40"/>
        <item m="1" x="41"/>
        <item m="1" x="42"/>
        <item m="1" x="43"/>
        <item m="1" x="25"/>
        <item m="1" x="44"/>
        <item m="1" x="45"/>
        <item m="1" x="46"/>
        <item m="1" x="47"/>
        <item m="1" x="48"/>
        <item m="1" x="49"/>
        <item m="1" x="50"/>
        <item m="1" x="51"/>
        <item m="1" x="52"/>
        <item m="1" x="53"/>
        <item m="1" x="34"/>
        <item m="1" x="33"/>
        <item m="1" x="32"/>
        <item m="1" x="31"/>
        <item m="1" x="26"/>
        <item m="1" x="27"/>
        <item m="1" x="28"/>
        <item m="1" x="29"/>
        <item m="1" x="30"/>
        <item m="1" x="24"/>
        <item m="1" x="23"/>
        <item m="1" x="21"/>
        <item m="1" x="22"/>
        <item m="1" x="20"/>
        <item m="1" x="19"/>
        <item m="1" x="18"/>
        <item h="1" m="1" x="17"/>
        <item h="1" m="1" x="15"/>
        <item h="1" m="1" x="16"/>
        <item h="1" m="1" x="11"/>
        <item t="default"/>
      </items>
    </pivotField>
    <pivotField axis="axisRow" compact="0" outline="0" showAll="0">
      <items count="5">
        <item h="1" m="1" x="3"/>
        <item x="1"/>
        <item x="2"/>
        <item h="1" x="0"/>
        <item t="default"/>
      </items>
    </pivotField>
    <pivotField compact="0" outline="0" showAll="0"/>
    <pivotField compact="0" outline="0" showAll="0"/>
    <pivotField axis="axisPage" compact="0" outline="0" multipleItemSelectionAllowed="1" showAll="0">
      <items count="4">
        <item x="1"/>
        <item x="0"/>
        <item m="1" x="2"/>
        <item t="default"/>
      </items>
    </pivotField>
    <pivotField compact="0" outline="0" showAll="0"/>
    <pivotField axis="axisPage" compact="0" outline="0" multipleItemSelectionAllowed="1" showAll="0">
      <items count="13">
        <item h="1" x="0"/>
        <item h="1" x="1"/>
        <item x="2"/>
        <item h="1" m="1" x="8"/>
        <item h="1" m="1" x="9"/>
        <item h="1" m="1" x="10"/>
        <item h="1" m="1" x="11"/>
        <item h="1" m="1" x="7"/>
        <item h="1" m="1" x="6"/>
        <item h="1" m="1" x="5"/>
        <item h="1" m="1" x="4"/>
        <item h="1" m="1" x="3"/>
        <item t="default"/>
      </items>
    </pivotField>
    <pivotField compact="0" outline="0" showAll="0"/>
    <pivotField axis="axisPage" compact="0" outline="0" multipleItemSelectionAllowed="1" showAll="0">
      <items count="13">
        <item x="0"/>
        <item x="4"/>
        <item x="5"/>
        <item x="7"/>
        <item h="1" x="3"/>
        <item x="8"/>
        <item h="1" x="2"/>
        <item h="1" x="1"/>
        <item h="1" x="6"/>
        <item h="1" m="1" x="11"/>
        <item h="1" m="1" x="9"/>
        <item h="1" m="1" x="10"/>
        <item t="default"/>
      </items>
    </pivotField>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2" outline="0" showAll="0"/>
    <pivotField compact="0" numFmtId="1" outline="0" showAll="0"/>
    <pivotField axis="axisCol" compact="0" outline="0" showAll="0">
      <items count="4">
        <item x="0"/>
        <item x="1"/>
        <item m="1" x="2"/>
        <item t="default"/>
      </items>
    </pivotField>
  </pivotFields>
  <rowFields count="1">
    <field x="33"/>
  </rowFields>
  <rowItems count="1">
    <i t="grand">
      <x/>
    </i>
  </rowItems>
  <colFields count="1">
    <field x="53"/>
  </colFields>
  <colItems count="1">
    <i t="grand">
      <x/>
    </i>
  </colItems>
  <pageFields count="10">
    <pageField fld="38" hier="-1"/>
    <pageField fld="36" hier="-1"/>
    <pageField fld="31" hier="-1"/>
    <pageField fld="40" hier="-1"/>
    <pageField fld="8" hier="-1"/>
    <pageField fld="2" hier="-1"/>
    <pageField fld="32" hier="-1"/>
    <pageField fld="30" hier="-1"/>
    <pageField fld="27" hier="-1"/>
    <pageField fld="19" hier="-1"/>
  </pageFields>
  <dataFields count="1">
    <dataField name="Cuenta de LTD" fld="28" subtotal="count" baseField="33" baseItem="1" numFmtId="2"/>
  </dataFields>
  <formats count="9">
    <format dxfId="3518">
      <pivotArea field="30" type="button" dataOnly="0" labelOnly="1" outline="0" axis="axisPage" fieldPosition="7"/>
    </format>
    <format dxfId="3517">
      <pivotArea field="-2" type="button" dataOnly="0" labelOnly="1" outline="0" axis="axisValues" fieldPosition="0"/>
    </format>
    <format dxfId="3516">
      <pivotArea dataOnly="0" labelOnly="1" fieldPosition="0">
        <references count="1">
          <reference field="31" count="1">
            <x v="1"/>
          </reference>
        </references>
      </pivotArea>
    </format>
    <format dxfId="3515">
      <pivotArea field="32" dataOnly="0" grandCol="1" outline="0" axis="axisPage" fieldPosition="6">
        <references count="1">
          <reference field="32" count="1" selected="0">
            <x v="3"/>
          </reference>
        </references>
      </pivotArea>
    </format>
    <format dxfId="3514">
      <pivotArea dataOnly="0" outline="0" fieldPosition="0">
        <references count="1">
          <reference field="31" count="0"/>
        </references>
      </pivotArea>
    </format>
    <format dxfId="3513">
      <pivotArea dataOnly="0" grandCol="1" outline="0" fieldPosition="0"/>
    </format>
    <format dxfId="3512">
      <pivotArea dataOnly="0" labelOnly="1" outline="0" fieldPosition="0">
        <references count="1">
          <reference field="31" count="0"/>
        </references>
      </pivotArea>
    </format>
    <format dxfId="3511">
      <pivotArea dataOnly="0" labelOnly="1" outline="0" fieldPosition="0">
        <references count="1">
          <reference field="31" count="0"/>
        </references>
      </pivotArea>
    </format>
    <format dxfId="3510">
      <pivotArea outline="0" collapsedLevelsAreSubtotals="1" fieldPosition="0"/>
    </format>
  </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67B30F8F-869E-4A57-AF23-EE5BCD9CEFDD}" name="CAMIONES_TIEMPOS_CALIDAD" cacheId="178" applyNumberFormats="0" applyBorderFormats="0" applyFontFormats="0" applyPatternFormats="0" applyAlignmentFormats="0" applyWidthHeightFormats="1" dataCaption="Values" updatedVersion="8" minRefreshableVersion="3" useAutoFormatting="1" colGrandTotals="0" itemPrintTitles="1" createdVersion="8" indent="0" compact="0" compactData="0" multipleFieldFilters="0">
  <location ref="AP91:AS93" firstHeaderRow="0" firstDataRow="1" firstDataCol="2" rowPageCount="11" colPageCount="1"/>
  <pivotFields count="54">
    <pivotField axis="axisPage" compact="0" outline="0" multipleItemSelectionAllowed="1" showAll="0">
      <items count="20">
        <item m="1" x="18"/>
        <item x="0"/>
        <item x="1"/>
        <item m="1" x="17"/>
        <item x="4"/>
        <item x="3"/>
        <item x="5"/>
        <item x="9"/>
        <item x="6"/>
        <item x="11"/>
        <item x="12"/>
        <item x="13"/>
        <item m="1" x="15"/>
        <item x="2"/>
        <item x="14"/>
        <item m="1" x="16"/>
        <item x="7"/>
        <item x="8"/>
        <item x="10"/>
        <item t="default"/>
      </items>
    </pivotField>
    <pivotField compact="0" outline="0" showAll="0"/>
    <pivotField axis="axisPage" compact="0" outline="0" multipleItemSelectionAllowed="1" showAll="0">
      <items count="6">
        <item m="1" x="2"/>
        <item h="1" m="1" x="4"/>
        <item h="1" m="1" x="3"/>
        <item x="0"/>
        <item h="1" x="1"/>
        <item t="default"/>
      </items>
    </pivotField>
    <pivotField dataField="1" compact="0" outline="0" showAll="0"/>
    <pivotField compact="0" outline="0" showAll="0"/>
    <pivotField compact="0" numFmtId="14" outline="0" showAll="0"/>
    <pivotField compact="0" outline="0" showAll="0"/>
    <pivotField compact="0" outline="0" showAll="0"/>
    <pivotField axis="axisRow" compact="0" outline="0" multipleItemSelectionAllowed="1" showAll="0">
      <items count="95">
        <item x="24"/>
        <item x="23"/>
        <item x="31"/>
        <item x="30"/>
        <item m="1" x="85"/>
        <item x="32"/>
        <item x="34"/>
        <item x="19"/>
        <item x="41"/>
        <item x="42"/>
        <item m="1" x="87"/>
        <item x="48"/>
        <item x="28"/>
        <item x="53"/>
        <item x="52"/>
        <item x="40"/>
        <item sd="0" x="6"/>
        <item x="43"/>
        <item x="13"/>
        <item x="26"/>
        <item m="1" x="92"/>
        <item m="1" x="78"/>
        <item x="5"/>
        <item x="39"/>
        <item m="1" x="74"/>
        <item m="1" x="81"/>
        <item x="47"/>
        <item m="1" x="91"/>
        <item x="36"/>
        <item x="10"/>
        <item m="1" x="72"/>
        <item x="46"/>
        <item x="37"/>
        <item m="1" x="88"/>
        <item sd="0" x="15"/>
        <item sd="0" m="1" x="86"/>
        <item sd="0" x="4"/>
        <item m="1" x="80"/>
        <item m="1" x="82"/>
        <item m="1" x="93"/>
        <item m="1" x="90"/>
        <item x="8"/>
        <item m="1" x="65"/>
        <item x="57"/>
        <item x="56"/>
        <item x="11"/>
        <item x="54"/>
        <item x="14"/>
        <item x="17"/>
        <item x="35"/>
        <item x="25"/>
        <item x="22"/>
        <item x="61"/>
        <item x="18"/>
        <item m="1" x="79"/>
        <item m="1" x="64"/>
        <item m="1" x="63"/>
        <item m="1" x="66"/>
        <item x="44"/>
        <item x="29"/>
        <item x="21"/>
        <item x="20"/>
        <item x="60"/>
        <item m="1" x="75"/>
        <item m="1" x="76"/>
        <item x="3"/>
        <item m="1" x="71"/>
        <item x="16"/>
        <item m="1" x="62"/>
        <item m="1" x="89"/>
        <item m="1" x="83"/>
        <item x="27"/>
        <item x="0"/>
        <item x="45"/>
        <item m="1" x="84"/>
        <item x="38"/>
        <item m="1" x="70"/>
        <item m="1" x="77"/>
        <item x="2"/>
        <item x="50"/>
        <item m="1" x="67"/>
        <item x="51"/>
        <item m="1" x="73"/>
        <item x="55"/>
        <item x="7"/>
        <item x="12"/>
        <item x="33"/>
        <item x="49"/>
        <item m="1" x="68"/>
        <item m="1" x="69"/>
        <item x="1"/>
        <item x="9"/>
        <item x="58"/>
        <item x="59"/>
        <item t="default"/>
      </items>
    </pivotField>
    <pivotField compact="0" outline="0" showAll="0"/>
    <pivotField axis="axisRow" compact="0" outline="0" showAll="0" defaultSubtotal="0">
      <items count="31">
        <item x="18"/>
        <item x="22"/>
        <item x="24"/>
        <item x="25"/>
        <item x="23"/>
        <item x="26"/>
        <item x="1"/>
        <item x="2"/>
        <item x="0"/>
        <item x="4"/>
        <item x="6"/>
        <item x="7"/>
        <item x="5"/>
        <item x="8"/>
        <item x="9"/>
        <item x="10"/>
        <item x="11"/>
        <item x="14"/>
        <item x="16"/>
        <item x="15"/>
        <item x="20"/>
        <item x="3"/>
        <item x="12"/>
        <item x="17"/>
        <item x="13"/>
        <item x="19"/>
        <item x="21"/>
        <item x="27"/>
        <item x="28"/>
        <item x="29"/>
        <item x="30"/>
      </items>
    </pivotField>
    <pivotField axis="axisPage" compact="0" outline="0" showAll="0">
      <items count="25">
        <item m="1" x="1"/>
        <item m="1" x="6"/>
        <item m="1" x="23"/>
        <item m="1" x="19"/>
        <item m="1" x="16"/>
        <item m="1" x="4"/>
        <item m="1" x="7"/>
        <item m="1" x="2"/>
        <item m="1" x="15"/>
        <item x="0"/>
        <item m="1" x="22"/>
        <item m="1" x="18"/>
        <item m="1" x="21"/>
        <item m="1" x="11"/>
        <item m="1" x="12"/>
        <item m="1" x="13"/>
        <item m="1" x="20"/>
        <item m="1" x="17"/>
        <item m="1" x="14"/>
        <item m="1" x="8"/>
        <item m="1" x="3"/>
        <item m="1" x="10"/>
        <item m="1" x="9"/>
        <item m="1" x="5"/>
        <item t="default"/>
      </items>
    </pivotField>
    <pivotField compact="0" numFmtId="14" outline="0" showAll="0"/>
    <pivotField compact="0" numFmtId="164" outline="0" showAll="0"/>
    <pivotField compact="0" numFmtId="14" outline="0" showAll="0"/>
    <pivotField compact="0" outline="0" showAll="0"/>
    <pivotField compact="0" numFmtId="14" outline="0" showAll="0"/>
    <pivotField compact="0" numFmtId="164" outline="0" showAll="0"/>
    <pivotField compact="0" outline="0" showAll="0"/>
    <pivotField axis="axisPage" compact="0" outline="0" multipleItemSelectionAllowed="1" showAll="0">
      <items count="109">
        <item m="1" x="89"/>
        <item x="4"/>
        <item m="1" x="52"/>
        <item m="1" x="53"/>
        <item m="1" x="47"/>
        <item x="26"/>
        <item m="1" x="48"/>
        <item x="2"/>
        <item x="0"/>
        <item x="29"/>
        <item x="5"/>
        <item m="1" x="66"/>
        <item x="11"/>
        <item m="1" x="70"/>
        <item x="7"/>
        <item x="1"/>
        <item x="8"/>
        <item m="1" x="76"/>
        <item m="1" x="72"/>
        <item m="1" x="50"/>
        <item m="1" x="51"/>
        <item m="1" x="78"/>
        <item x="40"/>
        <item m="1" x="93"/>
        <item m="1" x="74"/>
        <item x="19"/>
        <item x="18"/>
        <item x="21"/>
        <item x="22"/>
        <item m="1" x="98"/>
        <item x="33"/>
        <item x="25"/>
        <item x="23"/>
        <item x="24"/>
        <item x="36"/>
        <item m="1" x="64"/>
        <item x="39"/>
        <item x="41"/>
        <item m="1" x="60"/>
        <item x="14"/>
        <item m="1" x="101"/>
        <item x="13"/>
        <item m="1" x="92"/>
        <item m="1" x="104"/>
        <item m="1" x="83"/>
        <item x="12"/>
        <item m="1" x="95"/>
        <item m="1" x="97"/>
        <item m="1" x="99"/>
        <item m="1" x="94"/>
        <item m="1" x="91"/>
        <item m="1" x="102"/>
        <item m="1" x="63"/>
        <item m="1" x="79"/>
        <item x="20"/>
        <item x="10"/>
        <item x="9"/>
        <item m="1" x="61"/>
        <item m="1" x="103"/>
        <item x="28"/>
        <item h="1" m="1" x="73"/>
        <item h="1" m="1" x="84"/>
        <item m="1" x="80"/>
        <item m="1" x="59"/>
        <item h="1" m="1" x="96"/>
        <item x="30"/>
        <item h="1" m="1" x="105"/>
        <item x="6"/>
        <item h="1" m="1" x="107"/>
        <item h="1" m="1" x="100"/>
        <item m="1" x="49"/>
        <item h="1" x="34"/>
        <item m="1" x="88"/>
        <item m="1" x="65"/>
        <item x="3"/>
        <item m="1" x="87"/>
        <item m="1" x="46"/>
        <item m="1" x="81"/>
        <item m="1" x="90"/>
        <item h="1" m="1" x="57"/>
        <item h="1" x="17"/>
        <item h="1" x="15"/>
        <item h="1" m="1" x="62"/>
        <item h="1" m="1" x="106"/>
        <item h="1" x="37"/>
        <item h="1" x="16"/>
        <item h="1" m="1" x="54"/>
        <item h="1" m="1" x="43"/>
        <item h="1" x="27"/>
        <item h="1" m="1" x="82"/>
        <item h="1" m="1" x="56"/>
        <item h="1" m="1" x="85"/>
        <item h="1" m="1" x="86"/>
        <item h="1" m="1" x="45"/>
        <item h="1" m="1" x="42"/>
        <item h="1" x="31"/>
        <item h="1" m="1" x="67"/>
        <item h="1" m="1" x="68"/>
        <item h="1" m="1" x="69"/>
        <item h="1" m="1" x="58"/>
        <item h="1" m="1" x="71"/>
        <item h="1" m="1" x="75"/>
        <item h="1" m="1" x="77"/>
        <item h="1" m="1" x="55"/>
        <item h="1" x="35"/>
        <item h="1" m="1" x="44"/>
        <item h="1" x="38"/>
        <item h="1" x="3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5">
        <item m="1" x="3"/>
        <item x="2"/>
        <item x="1"/>
        <item x="0"/>
        <item t="default"/>
      </items>
    </pivotField>
    <pivotField name="LTD2" dataField="1" compact="0" numFmtId="164" outline="0" showAll="0"/>
    <pivotField compact="0" numFmtId="164" outline="0" showAll="0"/>
    <pivotField axis="axisPage" compact="0" outline="0" showAll="0">
      <items count="25">
        <item m="1" x="21"/>
        <item m="1" x="22"/>
        <item m="1" x="23"/>
        <item x="18"/>
        <item x="17"/>
        <item x="0"/>
        <item x="1"/>
        <item x="2"/>
        <item x="3"/>
        <item x="4"/>
        <item x="5"/>
        <item x="9"/>
        <item x="13"/>
        <item x="6"/>
        <item x="14"/>
        <item x="10"/>
        <item x="7"/>
        <item x="11"/>
        <item x="8"/>
        <item x="12"/>
        <item x="15"/>
        <item x="16"/>
        <item x="20"/>
        <item x="19"/>
        <item t="default"/>
      </items>
    </pivotField>
    <pivotField axis="axisPage" compact="0" outline="0" multipleItemSelectionAllowed="1" showAll="0" sortType="ascending">
      <items count="33">
        <item h="1" m="1" x="31"/>
        <item h="1" x="21"/>
        <item h="1" x="25"/>
        <item h="1" x="6"/>
        <item h="1" x="7"/>
        <item h="1" x="8"/>
        <item h="1" x="9"/>
        <item h="1" x="10"/>
        <item h="1" x="24"/>
        <item h="1" x="26"/>
        <item h="1" x="11"/>
        <item h="1" x="12"/>
        <item h="1" x="13"/>
        <item h="1" x="14"/>
        <item h="1" x="15"/>
        <item h="1" x="0"/>
        <item h="1" x="27"/>
        <item h="1" x="16"/>
        <item h="1" x="17"/>
        <item h="1" x="18"/>
        <item h="1" x="19"/>
        <item h="1" x="20"/>
        <item h="1" x="22"/>
        <item x="23"/>
        <item h="1" x="1"/>
        <item h="1" x="2"/>
        <item h="1" x="3"/>
        <item h="1" x="4"/>
        <item h="1" x="5"/>
        <item h="1" m="1" x="28"/>
        <item h="1" m="1" x="29"/>
        <item h="1" m="1" x="30"/>
        <item t="default"/>
      </items>
    </pivotField>
    <pivotField axis="axisPage" compact="0" outline="0" multipleItemSelectionAllowed="1" showAll="0">
      <items count="55">
        <item h="1" x="1"/>
        <item x="2"/>
        <item x="3"/>
        <item x="4"/>
        <item x="6"/>
        <item x="5"/>
        <item m="1" x="35"/>
        <item m="1" x="36"/>
        <item m="1" x="37"/>
        <item m="1" x="38"/>
        <item m="1" x="13"/>
        <item m="1" x="14"/>
        <item m="1" x="12"/>
        <item x="0"/>
        <item m="1" x="8"/>
        <item m="1" x="9"/>
        <item h="1" x="7"/>
        <item h="1" m="1" x="10"/>
        <item m="1" x="39"/>
        <item m="1" x="40"/>
        <item m="1" x="41"/>
        <item m="1" x="42"/>
        <item m="1" x="43"/>
        <item m="1" x="25"/>
        <item m="1" x="44"/>
        <item m="1" x="45"/>
        <item m="1" x="46"/>
        <item m="1" x="47"/>
        <item m="1" x="48"/>
        <item m="1" x="49"/>
        <item m="1" x="50"/>
        <item m="1" x="51"/>
        <item m="1" x="52"/>
        <item m="1" x="53"/>
        <item m="1" x="34"/>
        <item m="1" x="33"/>
        <item m="1" x="32"/>
        <item m="1" x="31"/>
        <item m="1" x="26"/>
        <item m="1" x="27"/>
        <item m="1" x="28"/>
        <item m="1" x="29"/>
        <item m="1" x="30"/>
        <item m="1" x="24"/>
        <item m="1" x="23"/>
        <item m="1" x="21"/>
        <item m="1" x="22"/>
        <item m="1" x="20"/>
        <item m="1" x="19"/>
        <item m="1" x="18"/>
        <item m="1" x="17"/>
        <item m="1" x="15"/>
        <item m="1" x="16"/>
        <item m="1" x="11"/>
        <item t="default"/>
      </items>
    </pivotField>
    <pivotField axis="axisPage" compact="0" outline="0" multipleItemSelectionAllowed="1" showAll="0">
      <items count="5">
        <item m="1" x="3"/>
        <item x="1"/>
        <item x="2"/>
        <item x="0"/>
        <item t="default"/>
      </items>
    </pivotField>
    <pivotField compact="0" outline="0" showAll="0"/>
    <pivotField compact="0" outline="0" showAll="0"/>
    <pivotField axis="axisPage" compact="0" outline="0" multipleItemSelectionAllowed="1" showAll="0">
      <items count="4">
        <item h="1" x="1"/>
        <item x="0"/>
        <item h="1" m="1" x="2"/>
        <item t="default"/>
      </items>
    </pivotField>
    <pivotField compact="0" outline="0" showAll="0"/>
    <pivotField axis="axisPage" compact="0" outline="0" multipleItemSelectionAllowed="1" showAll="0">
      <items count="13">
        <item h="1" x="0"/>
        <item x="2"/>
        <item h="1" m="1" x="8"/>
        <item h="1" x="1"/>
        <item h="1" m="1" x="9"/>
        <item h="1" m="1" x="10"/>
        <item h="1" m="1" x="11"/>
        <item h="1" m="1" x="7"/>
        <item h="1" m="1" x="6"/>
        <item h="1" m="1" x="5"/>
        <item h="1" m="1" x="4"/>
        <item h="1" m="1" x="3"/>
        <item t="default"/>
      </items>
    </pivotField>
    <pivotField compact="0" outline="0" showAll="0"/>
    <pivotField compact="0" outline="0" showAll="0">
      <items count="13">
        <item h="1" m="1" x="9"/>
        <item x="0"/>
        <item h="1" x="4"/>
        <item h="1" x="5"/>
        <item h="1" x="7"/>
        <item h="1" x="3"/>
        <item h="1" x="8"/>
        <item h="1" x="2"/>
        <item h="1" x="1"/>
        <item h="1" x="6"/>
        <item h="1" m="1" x="11"/>
        <item h="1" m="1" x="10"/>
        <item t="default"/>
      </items>
    </pivotField>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2" outline="0" showAll="0"/>
    <pivotField compact="0" numFmtId="1" outline="0" showAll="0"/>
    <pivotField compact="0" outline="0" showAll="0"/>
  </pivotFields>
  <rowFields count="2">
    <field x="10"/>
    <field x="8"/>
  </rowFields>
  <rowItems count="2">
    <i>
      <x v="10"/>
      <x v="91"/>
    </i>
    <i t="grand">
      <x/>
    </i>
  </rowItems>
  <colFields count="1">
    <field x="-2"/>
  </colFields>
  <colItems count="2">
    <i>
      <x/>
    </i>
    <i i="1">
      <x v="1"/>
    </i>
  </colItems>
  <pageFields count="11">
    <pageField fld="36" hier="-1"/>
    <pageField fld="0" hier="-1"/>
    <pageField fld="2" hier="-1"/>
    <pageField fld="32" hier="-1"/>
    <pageField fld="31" hier="-1"/>
    <pageField fld="38" hier="-1"/>
    <pageField fld="27" hier="-1"/>
    <pageField fld="30" hier="-1"/>
    <pageField fld="33" hier="-1"/>
    <pageField fld="19" hier="-1"/>
    <pageField fld="11" hier="-1"/>
  </pageFields>
  <dataFields count="2">
    <dataField name="Promedio de LTD2" fld="28" subtotal="average" baseField="8" baseItem="35"/>
    <dataField name="Cuenta de Matricula Vehículo" fld="3" subtotal="count" baseField="8" baseItem="16"/>
  </dataFields>
  <formats count="10">
    <format dxfId="3528">
      <pivotArea field="30" type="button" dataOnly="0" labelOnly="1" outline="0" axis="axisPage" fieldPosition="7"/>
    </format>
    <format dxfId="3527">
      <pivotArea field="-2" type="button" dataOnly="0" labelOnly="1" outline="0" axis="axisCol" fieldPosition="0"/>
    </format>
    <format dxfId="3526">
      <pivotArea dataOnly="0" labelOnly="1" fieldPosition="0">
        <references count="1">
          <reference field="31" count="1">
            <x v="1"/>
          </reference>
        </references>
      </pivotArea>
    </format>
    <format dxfId="3525">
      <pivotArea field="32" dataOnly="0" outline="0" axis="axisPage" fieldPosition="3">
        <references count="1">
          <reference field="32" count="1" selected="0">
            <x v="3"/>
          </reference>
        </references>
      </pivotArea>
    </format>
    <format dxfId="3524">
      <pivotArea dataOnly="0" outline="0" fieldPosition="0">
        <references count="1">
          <reference field="31" count="0"/>
        </references>
      </pivotArea>
    </format>
    <format dxfId="3523">
      <pivotArea dataOnly="0" grandCol="1" outline="0" fieldPosition="0"/>
    </format>
    <format dxfId="3522">
      <pivotArea dataOnly="0" labelOnly="1" outline="0" fieldPosition="0">
        <references count="1">
          <reference field="31" count="0"/>
        </references>
      </pivotArea>
    </format>
    <format dxfId="3521">
      <pivotArea dataOnly="0" labelOnly="1" outline="0" fieldPosition="0">
        <references count="1">
          <reference field="31" count="0"/>
        </references>
      </pivotArea>
    </format>
    <format dxfId="3520">
      <pivotArea dataOnly="0" outline="0" fieldPosition="0">
        <references count="1">
          <reference field="4294967294" count="1">
            <x v="1"/>
          </reference>
        </references>
      </pivotArea>
    </format>
    <format dxfId="3519">
      <pivotArea dataOnly="0" labelOnly="1" outline="0" fieldPosition="0">
        <references count="2">
          <reference field="4294967294" count="1">
            <x v="1"/>
          </reference>
          <reference field="38" count="0" selected="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E5B3441A-F863-4A85-8D44-150394588A77}" name="TIVA" cacheId="178"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location ref="AC244:AD246" firstHeaderRow="1" firstDataRow="2" firstDataCol="1" rowPageCount="9" colPageCount="1"/>
  <pivotFields count="54">
    <pivotField compact="0" outline="0" multipleItemSelectionAllowed="1" showAll="0"/>
    <pivotField compact="0" outline="0" showAll="0"/>
    <pivotField axis="axisPage" compact="0" outline="0" multipleItemSelectionAllowed="1" showAll="0">
      <items count="6">
        <item m="1" x="2"/>
        <item h="1" m="1" x="4"/>
        <item h="1" m="1" x="3"/>
        <item x="0"/>
        <item h="1" x="1"/>
        <item t="default"/>
      </items>
    </pivotField>
    <pivotField compact="0" outline="0" showAll="0"/>
    <pivotField compact="0" outline="0" showAll="0"/>
    <pivotField compact="0" numFmtId="14" outline="0" showAll="0"/>
    <pivotField compact="0" outline="0" showAll="0"/>
    <pivotField compact="0" outline="0" showAll="0"/>
    <pivotField axis="axisPage" compact="0" outline="0" multipleItemSelectionAllowed="1" showAll="0">
      <items count="95">
        <item h="1" x="24"/>
        <item x="23"/>
        <item h="1" x="31"/>
        <item h="1" x="30"/>
        <item m="1" x="85"/>
        <item h="1" x="32"/>
        <item h="1" x="34"/>
        <item h="1" x="19"/>
        <item h="1" x="41"/>
        <item h="1" x="42"/>
        <item m="1" x="87"/>
        <item h="1" x="48"/>
        <item h="1" x="28"/>
        <item h="1" x="53"/>
        <item h="1" x="52"/>
        <item h="1" x="40"/>
        <item h="1" x="6"/>
        <item h="1" x="43"/>
        <item h="1" x="13"/>
        <item h="1" x="26"/>
        <item m="1" x="92"/>
        <item m="1" x="78"/>
        <item h="1" x="5"/>
        <item h="1" x="3"/>
        <item h="1" x="39"/>
        <item m="1" x="74"/>
        <item m="1" x="81"/>
        <item h="1" x="47"/>
        <item m="1" x="91"/>
        <item h="1" x="36"/>
        <item h="1" x="10"/>
        <item m="1" x="72"/>
        <item h="1" x="46"/>
        <item h="1" x="37"/>
        <item m="1" x="88"/>
        <item h="1" x="15"/>
        <item m="1" x="86"/>
        <item h="1" x="4"/>
        <item m="1" x="80"/>
        <item m="1" x="82"/>
        <item m="1" x="93"/>
        <item m="1" x="90"/>
        <item h="1" x="8"/>
        <item h="1" m="1" x="65"/>
        <item h="1" x="57"/>
        <item h="1" x="56"/>
        <item h="1" x="11"/>
        <item h="1" x="54"/>
        <item h="1" x="14"/>
        <item h="1" x="17"/>
        <item h="1" x="35"/>
        <item x="25"/>
        <item h="1" x="22"/>
        <item h="1" x="61"/>
        <item h="1" x="18"/>
        <item m="1" x="79"/>
        <item h="1" m="1" x="64"/>
        <item h="1" m="1" x="63"/>
        <item m="1" x="66"/>
        <item h="1" x="44"/>
        <item h="1" x="29"/>
        <item h="1" x="21"/>
        <item h="1" x="20"/>
        <item h="1" x="60"/>
        <item m="1" x="75"/>
        <item m="1" x="76"/>
        <item m="1" x="71"/>
        <item h="1" x="16"/>
        <item h="1" m="1" x="62"/>
        <item m="1" x="89"/>
        <item m="1" x="83"/>
        <item x="27"/>
        <item h="1" x="0"/>
        <item h="1" x="45"/>
        <item m="1" x="84"/>
        <item h="1" x="38"/>
        <item h="1" m="1" x="70"/>
        <item m="1" x="77"/>
        <item h="1" x="2"/>
        <item h="1" x="50"/>
        <item h="1" m="1" x="67"/>
        <item h="1" x="51"/>
        <item m="1" x="73"/>
        <item h="1" x="55"/>
        <item h="1" x="7"/>
        <item h="1" x="12"/>
        <item h="1" x="33"/>
        <item h="1" x="49"/>
        <item h="1" m="1" x="68"/>
        <item h="1" m="1" x="69"/>
        <item h="1" x="1"/>
        <item h="1" x="9"/>
        <item h="1" x="58"/>
        <item h="1" x="59"/>
        <item t="default"/>
      </items>
    </pivotField>
    <pivotField compact="0" outline="0" showAll="0"/>
    <pivotField compact="0" outline="0" showAll="0"/>
    <pivotField compact="0" outline="0" showAll="0"/>
    <pivotField compact="0" numFmtId="14" outline="0" showAll="0"/>
    <pivotField compact="0" numFmtId="164" outline="0" showAll="0"/>
    <pivotField compact="0" numFmtId="14" outline="0" showAll="0"/>
    <pivotField compact="0" outline="0" showAll="0"/>
    <pivotField compact="0" numFmtId="14" outline="0" showAll="0"/>
    <pivotField compact="0" numFmtId="164" outline="0" showAll="0"/>
    <pivotField compact="0" outline="0" showAll="0"/>
    <pivotField axis="axisPage" compact="0" outline="0" multipleItemSelectionAllowed="1" showAll="0">
      <items count="109">
        <item m="1" x="89"/>
        <item x="4"/>
        <item m="1" x="52"/>
        <item m="1" x="53"/>
        <item m="1" x="47"/>
        <item x="26"/>
        <item m="1" x="48"/>
        <item x="2"/>
        <item x="0"/>
        <item x="29"/>
        <item x="5"/>
        <item m="1" x="66"/>
        <item x="11"/>
        <item m="1" x="70"/>
        <item x="7"/>
        <item x="1"/>
        <item x="8"/>
        <item m="1" x="76"/>
        <item m="1" x="72"/>
        <item m="1" x="50"/>
        <item m="1" x="51"/>
        <item m="1" x="78"/>
        <item x="40"/>
        <item m="1" x="93"/>
        <item m="1" x="74"/>
        <item x="19"/>
        <item x="18"/>
        <item x="21"/>
        <item x="22"/>
        <item m="1" x="98"/>
        <item x="33"/>
        <item x="25"/>
        <item x="23"/>
        <item x="24"/>
        <item x="36"/>
        <item m="1" x="64"/>
        <item x="39"/>
        <item x="41"/>
        <item m="1" x="60"/>
        <item x="14"/>
        <item m="1" x="101"/>
        <item x="13"/>
        <item m="1" x="92"/>
        <item m="1" x="104"/>
        <item m="1" x="83"/>
        <item x="12"/>
        <item m="1" x="95"/>
        <item m="1" x="97"/>
        <item m="1" x="99"/>
        <item m="1" x="94"/>
        <item m="1" x="91"/>
        <item m="1" x="102"/>
        <item m="1" x="63"/>
        <item m="1" x="79"/>
        <item x="20"/>
        <item x="10"/>
        <item x="9"/>
        <item m="1" x="61"/>
        <item m="1" x="103"/>
        <item x="28"/>
        <item m="1" x="73"/>
        <item m="1" x="84"/>
        <item m="1" x="80"/>
        <item m="1" x="59"/>
        <item m="1" x="96"/>
        <item x="30"/>
        <item m="1" x="105"/>
        <item x="6"/>
        <item m="1" x="107"/>
        <item m="1" x="100"/>
        <item m="1" x="49"/>
        <item x="34"/>
        <item m="1" x="88"/>
        <item m="1" x="65"/>
        <item x="3"/>
        <item m="1" x="87"/>
        <item m="1" x="46"/>
        <item m="1" x="81"/>
        <item m="1" x="90"/>
        <item m="1" x="57"/>
        <item x="17"/>
        <item x="15"/>
        <item m="1" x="62"/>
        <item m="1" x="106"/>
        <item x="37"/>
        <item x="16"/>
        <item m="1" x="54"/>
        <item m="1" x="43"/>
        <item x="27"/>
        <item m="1" x="82"/>
        <item m="1" x="56"/>
        <item m="1" x="85"/>
        <item m="1" x="86"/>
        <item m="1" x="45"/>
        <item m="1" x="42"/>
        <item x="31"/>
        <item m="1" x="67"/>
        <item m="1" x="68"/>
        <item m="1" x="69"/>
        <item m="1" x="58"/>
        <item m="1" x="71"/>
        <item m="1" x="75"/>
        <item m="1" x="77"/>
        <item m="1" x="55"/>
        <item x="35"/>
        <item m="1" x="44"/>
        <item x="38"/>
        <item x="3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5">
        <item h="1" m="1" x="3"/>
        <item x="2"/>
        <item x="1"/>
        <item h="1" x="0"/>
        <item t="default"/>
      </items>
    </pivotField>
    <pivotField dataField="1" compact="0" numFmtId="164" outline="0" showAll="0"/>
    <pivotField compact="0" numFmtId="164" outline="0" showAll="0"/>
    <pivotField compact="0" outline="0" showAll="0">
      <items count="25">
        <item m="1" x="21"/>
        <item m="1" x="22"/>
        <item m="1" x="23"/>
        <item x="18"/>
        <item x="17"/>
        <item x="0"/>
        <item x="1"/>
        <item x="2"/>
        <item x="3"/>
        <item x="4"/>
        <item x="5"/>
        <item x="9"/>
        <item x="13"/>
        <item x="6"/>
        <item x="14"/>
        <item x="10"/>
        <item x="7"/>
        <item x="11"/>
        <item x="8"/>
        <item x="12"/>
        <item x="15"/>
        <item x="16"/>
        <item x="20"/>
        <item x="19"/>
        <item t="default"/>
      </items>
    </pivotField>
    <pivotField axis="axisCol" compact="0" outline="0" showAll="0" sortType="ascending">
      <items count="33">
        <item m="1" x="31"/>
        <item x="21"/>
        <item x="25"/>
        <item x="6"/>
        <item x="7"/>
        <item x="8"/>
        <item x="9"/>
        <item x="10"/>
        <item x="24"/>
        <item x="26"/>
        <item x="11"/>
        <item x="12"/>
        <item x="13"/>
        <item x="14"/>
        <item x="15"/>
        <item x="0"/>
        <item x="27"/>
        <item x="16"/>
        <item x="17"/>
        <item x="18"/>
        <item x="19"/>
        <item x="20"/>
        <item x="22"/>
        <item x="23"/>
        <item x="1"/>
        <item x="2"/>
        <item x="3"/>
        <item x="4"/>
        <item x="5"/>
        <item m="1" x="28"/>
        <item m="1" x="29"/>
        <item m="1" x="30"/>
        <item t="default"/>
      </items>
    </pivotField>
    <pivotField axis="axisPage" compact="0" outline="0" multipleItemSelectionAllowed="1" showAll="0">
      <items count="55">
        <item h="1" x="1"/>
        <item h="1" x="2"/>
        <item h="1" x="3"/>
        <item h="1" x="4"/>
        <item h="1" x="6"/>
        <item h="1" x="5"/>
        <item h="1" m="1" x="35"/>
        <item h="1" m="1" x="36"/>
        <item h="1" m="1" x="37"/>
        <item h="1" m="1" x="38"/>
        <item m="1" x="13"/>
        <item m="1" x="14"/>
        <item h="1" m="1" x="12"/>
        <item h="1" x="0"/>
        <item h="1" m="1" x="8"/>
        <item h="1" m="1" x="9"/>
        <item h="1" x="7"/>
        <item h="1" m="1" x="10"/>
        <item h="1" m="1" x="39"/>
        <item h="1" m="1" x="40"/>
        <item h="1" m="1" x="41"/>
        <item h="1" m="1" x="42"/>
        <item h="1" m="1" x="43"/>
        <item h="1" m="1" x="25"/>
        <item h="1" m="1" x="44"/>
        <item h="1" m="1" x="45"/>
        <item h="1" m="1" x="46"/>
        <item h="1" m="1" x="47"/>
        <item h="1" m="1" x="48"/>
        <item h="1" m="1" x="49"/>
        <item h="1" m="1" x="50"/>
        <item h="1" m="1" x="51"/>
        <item h="1" m="1" x="52"/>
        <item h="1" m="1" x="53"/>
        <item h="1" m="1" x="34"/>
        <item h="1" m="1" x="33"/>
        <item h="1" m="1" x="32"/>
        <item h="1" m="1" x="31"/>
        <item h="1" m="1" x="26"/>
        <item h="1" m="1" x="27"/>
        <item h="1" m="1" x="28"/>
        <item h="1" m="1" x="29"/>
        <item h="1" m="1" x="30"/>
        <item h="1" m="1" x="24"/>
        <item h="1" m="1" x="23"/>
        <item h="1" m="1" x="21"/>
        <item h="1" m="1" x="22"/>
        <item h="1" m="1" x="20"/>
        <item h="1" m="1" x="19"/>
        <item m="1" x="18"/>
        <item h="1" m="1" x="17"/>
        <item h="1" m="1" x="15"/>
        <item h="1" m="1" x="16"/>
        <item h="1" m="1" x="11"/>
        <item t="default"/>
      </items>
    </pivotField>
    <pivotField axis="axisRow" compact="0" outline="0" showAll="0">
      <items count="5">
        <item h="1" m="1" x="3"/>
        <item h="1" x="1"/>
        <item x="2"/>
        <item h="1" x="0"/>
        <item t="default"/>
      </items>
    </pivotField>
    <pivotField compact="0" outline="0" showAll="0"/>
    <pivotField compact="0" outline="0" showAll="0"/>
    <pivotField axis="axisPage" compact="0" outline="0" multipleItemSelectionAllowed="1" showAll="0">
      <items count="4">
        <item h="1" x="1"/>
        <item x="0"/>
        <item h="1" m="1" x="2"/>
        <item t="default"/>
      </items>
    </pivotField>
    <pivotField axis="axisPage" compact="0" outline="0" multipleItemSelectionAllowed="1" showAll="0">
      <items count="11">
        <item h="1" m="1" x="5"/>
        <item h="1" x="0"/>
        <item h="1" x="1"/>
        <item x="2"/>
        <item h="1" x="3"/>
        <item m="1" x="9"/>
        <item h="1" x="4"/>
        <item h="1" m="1" x="8"/>
        <item h="1" m="1" x="7"/>
        <item h="1" m="1" x="6"/>
        <item t="default"/>
      </items>
    </pivotField>
    <pivotField axis="axisPage" compact="0" outline="0" multipleItemSelectionAllowed="1" showAll="0">
      <items count="13">
        <item x="0"/>
        <item h="1" x="2"/>
        <item h="1" m="1" x="8"/>
        <item h="1" x="1"/>
        <item h="1" m="1" x="9"/>
        <item h="1" m="1" x="10"/>
        <item h="1" m="1" x="11"/>
        <item h="1" m="1" x="7"/>
        <item h="1" m="1" x="6"/>
        <item h="1" m="1" x="5"/>
        <item m="1" x="4"/>
        <item m="1" x="3"/>
        <item t="default"/>
      </items>
    </pivotField>
    <pivotField compact="0" outline="0" showAll="0"/>
    <pivotField axis="axisPage" compact="0" outline="0" multipleItemSelectionAllowed="1" showAll="0">
      <items count="13">
        <item h="1" m="1" x="9"/>
        <item x="0"/>
        <item h="1" x="4"/>
        <item h="1" x="5"/>
        <item h="1" x="7"/>
        <item h="1" x="3"/>
        <item h="1" x="8"/>
        <item h="1" x="2"/>
        <item h="1" x="1"/>
        <item h="1" x="6"/>
        <item h="1" m="1" x="11"/>
        <item h="1" m="1" x="10"/>
        <item t="default"/>
      </items>
    </pivotField>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2" outline="0" showAll="0"/>
    <pivotField compact="0" numFmtId="1" outline="0" showAll="0"/>
    <pivotField compact="0" outline="0" showAll="0"/>
  </pivotFields>
  <rowFields count="1">
    <field x="33"/>
  </rowFields>
  <rowItems count="1">
    <i t="grand">
      <x/>
    </i>
  </rowItems>
  <colFields count="1">
    <field x="31"/>
  </colFields>
  <colItems count="1">
    <i t="grand">
      <x/>
    </i>
  </colItems>
  <pageFields count="9">
    <pageField fld="36" hier="-1"/>
    <pageField fld="40" hier="-1"/>
    <pageField fld="38" hier="-1"/>
    <pageField fld="37" hier="-1"/>
    <pageField fld="8" hier="-1"/>
    <pageField fld="2" hier="-1"/>
    <pageField fld="32" hier="-1"/>
    <pageField fld="27" hier="-1"/>
    <pageField fld="19" hier="-1"/>
  </pageFields>
  <dataFields count="1">
    <dataField name="Promedio de LTD" fld="28" subtotal="average" baseField="33" baseItem="1"/>
  </dataFields>
  <formats count="8">
    <format dxfId="3536">
      <pivotArea field="30" type="button" dataOnly="0" labelOnly="1" outline="0"/>
    </format>
    <format dxfId="3535">
      <pivotArea field="-2" type="button" dataOnly="0" labelOnly="1" outline="0" axis="axisValues" fieldPosition="0"/>
    </format>
    <format dxfId="3534">
      <pivotArea dataOnly="0" labelOnly="1" fieldPosition="0">
        <references count="1">
          <reference field="31" count="1">
            <x v="1"/>
          </reference>
        </references>
      </pivotArea>
    </format>
    <format dxfId="3533">
      <pivotArea field="32" dataOnly="0" grandCol="1" outline="0" axis="axisPage" fieldPosition="6">
        <references count="1">
          <reference field="32" count="1" selected="0">
            <x v="3"/>
          </reference>
        </references>
      </pivotArea>
    </format>
    <format dxfId="3532">
      <pivotArea dataOnly="0" outline="0" fieldPosition="0">
        <references count="1">
          <reference field="31" count="0"/>
        </references>
      </pivotArea>
    </format>
    <format dxfId="3531">
      <pivotArea dataOnly="0" grandCol="1" outline="0" fieldPosition="0"/>
    </format>
    <format dxfId="3530">
      <pivotArea dataOnly="0" labelOnly="1" outline="0" fieldPosition="0">
        <references count="1">
          <reference field="31" count="0"/>
        </references>
      </pivotArea>
    </format>
    <format dxfId="3529">
      <pivotArea dataOnly="0" labelOnly="1" outline="0" fieldPosition="0">
        <references count="1">
          <reference field="31"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6B912B04-FD88-44ED-B935-36ED0813AAB2}" name="LTD+NºCAMIONESXXSILOXDIA" cacheId="178" applyNumberFormats="0" applyBorderFormats="0" applyFontFormats="0" applyPatternFormats="0" applyAlignmentFormats="0" applyWidthHeightFormats="1" dataCaption="Values" updatedVersion="8" minRefreshableVersion="3" showDrill="0" useAutoFormatting="1" itemPrintTitles="1" createdVersion="8" indent="0" compact="0" compactData="0" gridDropZones="1" multipleFieldFilters="0">
  <location ref="AC91:AE93" firstHeaderRow="1" firstDataRow="2" firstDataCol="1" rowPageCount="11" colPageCount="1"/>
  <pivotFields count="54">
    <pivotField axis="axisPage" compact="0" outline="0" multipleItemSelectionAllowed="1" showAll="0">
      <items count="20">
        <item m="1" x="18"/>
        <item x="0"/>
        <item x="1"/>
        <item m="1" x="17"/>
        <item x="4"/>
        <item x="3"/>
        <item x="5"/>
        <item x="9"/>
        <item x="6"/>
        <item x="11"/>
        <item x="12"/>
        <item x="13"/>
        <item m="1" x="15"/>
        <item x="2"/>
        <item x="14"/>
        <item m="1" x="16"/>
        <item x="7"/>
        <item x="8"/>
        <item x="10"/>
        <item t="default"/>
      </items>
    </pivotField>
    <pivotField compact="0" outline="0" showAll="0"/>
    <pivotField axis="axisPage" compact="0" outline="0" multipleItemSelectionAllowed="1" showAll="0">
      <items count="6">
        <item m="1" x="2"/>
        <item h="1" m="1" x="4"/>
        <item h="1" m="1" x="3"/>
        <item x="0"/>
        <item h="1" x="1"/>
        <item t="default"/>
      </items>
    </pivotField>
    <pivotField dataField="1" compact="0" outline="0" showAll="0"/>
    <pivotField compact="0" outline="0" showAll="0"/>
    <pivotField compact="0" numFmtId="14" outline="0" showAll="0"/>
    <pivotField compact="0" outline="0" showAll="0"/>
    <pivotField compact="0" outline="0" showAll="0"/>
    <pivotField axis="axisRow" compact="0" outline="0" showAll="0" defaultSubtotal="0">
      <items count="94">
        <item x="24"/>
        <item x="23"/>
        <item x="31"/>
        <item x="30"/>
        <item m="1" x="85"/>
        <item x="32"/>
        <item x="34"/>
        <item x="19"/>
        <item x="41"/>
        <item x="42"/>
        <item m="1" x="87"/>
        <item x="48"/>
        <item x="28"/>
        <item x="53"/>
        <item x="52"/>
        <item x="40"/>
        <item x="6"/>
        <item x="43"/>
        <item x="13"/>
        <item x="26"/>
        <item m="1" x="92"/>
        <item m="1" x="78"/>
        <item x="5"/>
        <item x="39"/>
        <item m="1" x="74"/>
        <item m="1" x="81"/>
        <item x="47"/>
        <item m="1" x="91"/>
        <item x="36"/>
        <item x="10"/>
        <item m="1" x="72"/>
        <item x="46"/>
        <item x="37"/>
        <item m="1" x="88"/>
        <item x="15"/>
        <item m="1" x="86"/>
        <item x="4"/>
        <item m="1" x="80"/>
        <item m="1" x="82"/>
        <item m="1" x="93"/>
        <item m="1" x="90"/>
        <item x="8"/>
        <item m="1" x="65"/>
        <item x="57"/>
        <item x="56"/>
        <item x="11"/>
        <item x="54"/>
        <item x="14"/>
        <item x="17"/>
        <item x="35"/>
        <item x="25"/>
        <item x="22"/>
        <item x="61"/>
        <item x="18"/>
        <item m="1" x="79"/>
        <item m="1" x="64"/>
        <item m="1" x="63"/>
        <item m="1" x="66"/>
        <item x="44"/>
        <item x="29"/>
        <item x="21"/>
        <item x="20"/>
        <item x="60"/>
        <item m="1" x="75"/>
        <item m="1" x="76"/>
        <item x="3"/>
        <item m="1" x="71"/>
        <item x="16"/>
        <item m="1" x="62"/>
        <item m="1" x="89"/>
        <item m="1" x="83"/>
        <item x="27"/>
        <item x="0"/>
        <item x="45"/>
        <item m="1" x="84"/>
        <item x="38"/>
        <item m="1" x="70"/>
        <item m="1" x="77"/>
        <item x="2"/>
        <item x="50"/>
        <item m="1" x="67"/>
        <item x="51"/>
        <item m="1" x="73"/>
        <item x="55"/>
        <item x="7"/>
        <item x="12"/>
        <item x="33"/>
        <item x="49"/>
        <item m="1" x="68"/>
        <item m="1" x="69"/>
        <item x="1"/>
        <item x="9"/>
        <item x="58"/>
        <item x="59"/>
      </items>
    </pivotField>
    <pivotField compact="0" outline="0" showAll="0"/>
    <pivotField compact="0" outline="0" showAll="0" defaultSubtotal="0"/>
    <pivotField axis="axisPage" compact="0" outline="0" showAll="0">
      <items count="25">
        <item m="1" x="1"/>
        <item m="1" x="6"/>
        <item m="1" x="23"/>
        <item m="1" x="19"/>
        <item m="1" x="16"/>
        <item m="1" x="4"/>
        <item m="1" x="7"/>
        <item m="1" x="2"/>
        <item m="1" x="15"/>
        <item x="0"/>
        <item m="1" x="22"/>
        <item m="1" x="18"/>
        <item m="1" x="21"/>
        <item m="1" x="11"/>
        <item m="1" x="12"/>
        <item m="1" x="13"/>
        <item m="1" x="20"/>
        <item m="1" x="17"/>
        <item m="1" x="14"/>
        <item m="1" x="8"/>
        <item m="1" x="3"/>
        <item m="1" x="10"/>
        <item m="1" x="9"/>
        <item m="1" x="5"/>
        <item t="default"/>
      </items>
    </pivotField>
    <pivotField compact="0" numFmtId="14" outline="0" showAll="0"/>
    <pivotField compact="0" numFmtId="164" outline="0" showAll="0"/>
    <pivotField compact="0" numFmtId="14" outline="0" showAll="0"/>
    <pivotField compact="0" outline="0" showAll="0"/>
    <pivotField compact="0" numFmtId="14" outline="0" showAll="0"/>
    <pivotField compact="0" numFmtId="164" outline="0" showAll="0"/>
    <pivotField compact="0" outline="0" showAll="0"/>
    <pivotField axis="axisPage" compact="0" outline="0" multipleItemSelectionAllowed="1" showAll="0">
      <items count="109">
        <item m="1" x="89"/>
        <item x="4"/>
        <item m="1" x="52"/>
        <item m="1" x="53"/>
        <item m="1" x="47"/>
        <item x="26"/>
        <item m="1" x="48"/>
        <item x="2"/>
        <item x="0"/>
        <item x="29"/>
        <item x="5"/>
        <item m="1" x="66"/>
        <item x="11"/>
        <item m="1" x="70"/>
        <item x="7"/>
        <item x="1"/>
        <item x="8"/>
        <item m="1" x="76"/>
        <item m="1" x="72"/>
        <item m="1" x="50"/>
        <item m="1" x="51"/>
        <item m="1" x="78"/>
        <item x="40"/>
        <item m="1" x="93"/>
        <item m="1" x="74"/>
        <item x="19"/>
        <item x="18"/>
        <item x="21"/>
        <item x="22"/>
        <item m="1" x="98"/>
        <item x="33"/>
        <item x="25"/>
        <item x="23"/>
        <item x="24"/>
        <item x="36"/>
        <item m="1" x="64"/>
        <item x="39"/>
        <item x="41"/>
        <item m="1" x="60"/>
        <item x="14"/>
        <item m="1" x="101"/>
        <item x="13"/>
        <item m="1" x="92"/>
        <item m="1" x="104"/>
        <item m="1" x="83"/>
        <item x="12"/>
        <item m="1" x="95"/>
        <item m="1" x="97"/>
        <item m="1" x="99"/>
        <item m="1" x="94"/>
        <item m="1" x="91"/>
        <item m="1" x="102"/>
        <item m="1" x="63"/>
        <item m="1" x="79"/>
        <item x="20"/>
        <item x="10"/>
        <item x="9"/>
        <item m="1" x="61"/>
        <item m="1" x="103"/>
        <item x="28"/>
        <item h="1" m="1" x="73"/>
        <item h="1" m="1" x="84"/>
        <item m="1" x="80"/>
        <item m="1" x="59"/>
        <item h="1" m="1" x="96"/>
        <item x="30"/>
        <item h="1" m="1" x="105"/>
        <item x="6"/>
        <item h="1" m="1" x="107"/>
        <item h="1" m="1" x="100"/>
        <item m="1" x="49"/>
        <item h="1" x="34"/>
        <item m="1" x="88"/>
        <item m="1" x="65"/>
        <item x="3"/>
        <item m="1" x="87"/>
        <item m="1" x="46"/>
        <item m="1" x="81"/>
        <item m="1" x="90"/>
        <item h="1" m="1" x="57"/>
        <item h="1" x="17"/>
        <item h="1" x="15"/>
        <item h="1" m="1" x="62"/>
        <item h="1" m="1" x="106"/>
        <item h="1" x="37"/>
        <item h="1" x="16"/>
        <item h="1" m="1" x="54"/>
        <item h="1" m="1" x="43"/>
        <item h="1" x="27"/>
        <item h="1" m="1" x="82"/>
        <item h="1" m="1" x="56"/>
        <item h="1" m="1" x="85"/>
        <item h="1" m="1" x="86"/>
        <item h="1" m="1" x="45"/>
        <item h="1" m="1" x="42"/>
        <item h="1" x="31"/>
        <item h="1" m="1" x="67"/>
        <item h="1" m="1" x="68"/>
        <item h="1" m="1" x="69"/>
        <item h="1" m="1" x="58"/>
        <item h="1" m="1" x="71"/>
        <item h="1" m="1" x="75"/>
        <item h="1" m="1" x="77"/>
        <item h="1" m="1" x="55"/>
        <item h="1" x="35"/>
        <item h="1" m="1" x="44"/>
        <item h="1" x="38"/>
        <item h="1" x="3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5">
        <item h="1" m="1" x="3"/>
        <item h="1" x="2"/>
        <item x="1"/>
        <item h="1" x="0"/>
        <item t="default"/>
      </items>
    </pivotField>
    <pivotField name="LTD2" dataField="1" compact="0" numFmtId="164" outline="0" showAll="0"/>
    <pivotField compact="0" numFmtId="164" outline="0" showAll="0"/>
    <pivotField axis="axisPage" compact="0" outline="0" multipleItemSelectionAllowed="1" showAll="0">
      <items count="25">
        <item m="1" x="21"/>
        <item m="1" x="22"/>
        <item m="1" x="23"/>
        <item x="18"/>
        <item x="17"/>
        <item x="0"/>
        <item x="1"/>
        <item x="2"/>
        <item x="3"/>
        <item x="4"/>
        <item x="5"/>
        <item x="9"/>
        <item x="13"/>
        <item x="6"/>
        <item x="14"/>
        <item x="10"/>
        <item x="7"/>
        <item x="11"/>
        <item x="8"/>
        <item x="12"/>
        <item x="15"/>
        <item x="16"/>
        <item x="20"/>
        <item x="19"/>
        <item t="default"/>
      </items>
    </pivotField>
    <pivotField axis="axisPage" compact="0" outline="0" multipleItemSelectionAllowed="1" showAll="0" sortType="ascending">
      <items count="33">
        <item h="1" m="1" x="31"/>
        <item h="1" x="21"/>
        <item h="1" x="25"/>
        <item h="1" x="6"/>
        <item h="1" x="7"/>
        <item h="1" x="8"/>
        <item h="1" x="9"/>
        <item h="1" x="10"/>
        <item h="1" x="24"/>
        <item h="1" x="26"/>
        <item h="1" x="11"/>
        <item h="1" x="12"/>
        <item h="1" x="13"/>
        <item h="1" x="14"/>
        <item h="1" x="15"/>
        <item h="1" x="0"/>
        <item h="1" x="27"/>
        <item h="1" x="16"/>
        <item h="1" x="17"/>
        <item h="1" x="18"/>
        <item h="1" x="19"/>
        <item h="1" x="20"/>
        <item h="1" x="22"/>
        <item x="23"/>
        <item h="1" x="1"/>
        <item h="1" x="2"/>
        <item h="1" x="3"/>
        <item h="1" x="4"/>
        <item h="1" x="5"/>
        <item h="1" m="1" x="28"/>
        <item h="1" m="1" x="29"/>
        <item h="1" m="1" x="30"/>
        <item t="default"/>
      </items>
    </pivotField>
    <pivotField axis="axisPage" compact="0" outline="0" multipleItemSelectionAllowed="1" showAll="0">
      <items count="55">
        <item x="1"/>
        <item x="2"/>
        <item x="3"/>
        <item x="4"/>
        <item x="6"/>
        <item x="5"/>
        <item m="1" x="35"/>
        <item m="1" x="36"/>
        <item m="1" x="37"/>
        <item m="1" x="38"/>
        <item m="1" x="13"/>
        <item m="1" x="14"/>
        <item m="1" x="12"/>
        <item x="0"/>
        <item m="1" x="8"/>
        <item m="1" x="9"/>
        <item x="7"/>
        <item m="1" x="10"/>
        <item m="1" x="39"/>
        <item m="1" x="40"/>
        <item m="1" x="41"/>
        <item m="1" x="42"/>
        <item m="1" x="43"/>
        <item h="1" m="1" x="25"/>
        <item m="1" x="44"/>
        <item m="1" x="45"/>
        <item m="1" x="46"/>
        <item m="1" x="47"/>
        <item m="1" x="48"/>
        <item m="1" x="49"/>
        <item m="1" x="50"/>
        <item m="1" x="51"/>
        <item m="1" x="52"/>
        <item m="1" x="53"/>
        <item m="1" x="34"/>
        <item m="1" x="33"/>
        <item m="1" x="32"/>
        <item m="1" x="31"/>
        <item m="1" x="26"/>
        <item m="1" x="27"/>
        <item m="1" x="28"/>
        <item m="1" x="29"/>
        <item m="1" x="30"/>
        <item m="1" x="24"/>
        <item h="1" m="1" x="23"/>
        <item h="1" m="1" x="21"/>
        <item h="1" m="1" x="22"/>
        <item h="1" m="1" x="20"/>
        <item h="1" m="1" x="19"/>
        <item h="1" m="1" x="18"/>
        <item h="1" m="1" x="17"/>
        <item h="1" m="1" x="15"/>
        <item h="1" m="1" x="16"/>
        <item h="1" m="1" x="11"/>
        <item t="default"/>
      </items>
    </pivotField>
    <pivotField axis="axisPage" compact="0" outline="0" multipleItemSelectionAllowed="1" showAll="0">
      <items count="5">
        <item m="1" x="3"/>
        <item x="1"/>
        <item x="2"/>
        <item x="0"/>
        <item t="default"/>
      </items>
    </pivotField>
    <pivotField compact="0" outline="0" showAll="0"/>
    <pivotField compact="0" outline="0" showAll="0"/>
    <pivotField axis="axisPage" compact="0" outline="0" multipleItemSelectionAllowed="1" showAll="0">
      <items count="4">
        <item h="1" x="1"/>
        <item x="0"/>
        <item h="1" m="1" x="2"/>
        <item t="default"/>
      </items>
    </pivotField>
    <pivotField compact="0" outline="0" showAll="0"/>
    <pivotField axis="axisPage" compact="0" outline="0" multipleItemSelectionAllowed="1" showAll="0">
      <items count="13">
        <item h="1" x="0"/>
        <item x="2"/>
        <item h="1" m="1" x="8"/>
        <item h="1" x="1"/>
        <item h="1" m="1" x="9"/>
        <item h="1" m="1" x="10"/>
        <item h="1" m="1" x="11"/>
        <item h="1" m="1" x="7"/>
        <item h="1" m="1" x="6"/>
        <item h="1" m="1" x="5"/>
        <item h="1" m="1" x="4"/>
        <item h="1" m="1" x="3"/>
        <item t="default"/>
      </items>
    </pivotField>
    <pivotField compact="0" outline="0" showAll="0"/>
    <pivotField compact="0" outline="0" showAll="0">
      <items count="13">
        <item h="1" m="1" x="9"/>
        <item x="0"/>
        <item h="1" x="4"/>
        <item h="1" x="5"/>
        <item h="1" x="7"/>
        <item h="1" x="3"/>
        <item h="1" x="8"/>
        <item h="1" x="2"/>
        <item h="1" x="1"/>
        <item h="1" x="6"/>
        <item h="1" m="1" x="11"/>
        <item h="1" m="1" x="10"/>
        <item t="default"/>
      </items>
    </pivotField>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2" outline="0" showAll="0"/>
    <pivotField compact="0" numFmtId="1" outline="0" showAll="0"/>
    <pivotField compact="0" outline="0" showAll="0"/>
  </pivotFields>
  <rowFields count="1">
    <field x="8"/>
  </rowFields>
  <rowItems count="1">
    <i t="grand">
      <x/>
    </i>
  </rowItems>
  <colFields count="1">
    <field x="-2"/>
  </colFields>
  <colItems count="2">
    <i>
      <x/>
    </i>
    <i i="1">
      <x v="1"/>
    </i>
  </colItems>
  <pageFields count="11">
    <pageField fld="36" hier="-1"/>
    <pageField fld="0" hier="-1"/>
    <pageField fld="2" hier="-1"/>
    <pageField fld="32" hier="-1"/>
    <pageField fld="31" hier="-1"/>
    <pageField fld="38" hier="-1"/>
    <pageField fld="27" hier="-1"/>
    <pageField fld="30" hier="-1"/>
    <pageField fld="33" hier="-1"/>
    <pageField fld="19" hier="-1"/>
    <pageField fld="11" hier="-1"/>
  </pageFields>
  <dataFields count="2">
    <dataField name="LTD" fld="28" subtotal="average" baseField="8" baseItem="35"/>
    <dataField name="C. CP" fld="3" subtotal="count" baseField="8" baseItem="16"/>
  </dataFields>
  <formats count="11">
    <format dxfId="3547">
      <pivotArea field="30" type="button" dataOnly="0" labelOnly="1" outline="0" axis="axisPage" fieldPosition="7"/>
    </format>
    <format dxfId="3546">
      <pivotArea field="-2" type="button" dataOnly="0" labelOnly="1" outline="0" axis="axisCol" fieldPosition="0"/>
    </format>
    <format dxfId="3545">
      <pivotArea dataOnly="0" labelOnly="1" fieldPosition="0">
        <references count="1">
          <reference field="31" count="1">
            <x v="1"/>
          </reference>
        </references>
      </pivotArea>
    </format>
    <format dxfId="3544">
      <pivotArea field="32" dataOnly="0" outline="0" axis="axisPage" fieldPosition="3">
        <references count="1">
          <reference field="32" count="1" selected="0">
            <x v="3"/>
          </reference>
        </references>
      </pivotArea>
    </format>
    <format dxfId="3543">
      <pivotArea dataOnly="0" outline="0" fieldPosition="0">
        <references count="1">
          <reference field="31" count="0"/>
        </references>
      </pivotArea>
    </format>
    <format dxfId="3542">
      <pivotArea dataOnly="0" grandCol="1" outline="0" fieldPosition="0"/>
    </format>
    <format dxfId="3541">
      <pivotArea dataOnly="0" labelOnly="1" outline="0" fieldPosition="0">
        <references count="1">
          <reference field="31" count="0"/>
        </references>
      </pivotArea>
    </format>
    <format dxfId="3540">
      <pivotArea dataOnly="0" labelOnly="1" outline="0" fieldPosition="0">
        <references count="1">
          <reference field="31" count="0"/>
        </references>
      </pivotArea>
    </format>
    <format dxfId="3539">
      <pivotArea dataOnly="0" outline="0" fieldPosition="0">
        <references count="1">
          <reference field="4294967294" count="1">
            <x v="1"/>
          </reference>
        </references>
      </pivotArea>
    </format>
    <format dxfId="3538">
      <pivotArea dataOnly="0" labelOnly="1" outline="0" fieldPosition="0">
        <references count="2">
          <reference field="4294967294" count="1">
            <x v="1"/>
          </reference>
          <reference field="38" count="0" selected="0"/>
        </references>
      </pivotArea>
    </format>
    <format dxfId="3537">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CDCF5FC6-BC9D-4EB9-9743-6620CB40881D}" name="Service_Level_Total_Dia" cacheId="178"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location ref="AL37:AO40" firstHeaderRow="1" firstDataRow="2" firstDataCol="1" rowPageCount="9" colPageCount="1"/>
  <pivotFields count="54">
    <pivotField compact="0" outline="0" multipleItemSelectionAllowed="1" showAll="0"/>
    <pivotField compact="0" outline="0" showAll="0"/>
    <pivotField axis="axisPage" compact="0" outline="0" multipleItemSelectionAllowed="1" showAll="0">
      <items count="6">
        <item m="1" x="2"/>
        <item h="1" m="1" x="4"/>
        <item h="1" m="1" x="3"/>
        <item x="0"/>
        <item h="1" x="1"/>
        <item t="default"/>
      </items>
    </pivotField>
    <pivotField compact="0" outline="0" showAll="0"/>
    <pivotField compact="0" outline="0" showAll="0"/>
    <pivotField compact="0" numFmtId="14" outline="0" showAll="0"/>
    <pivotField compact="0" outline="0" multipleItemSelectionAllowed="1" showAll="0"/>
    <pivotField compact="0" outline="0" showAll="0"/>
    <pivotField compact="0" outline="0" multipleItemSelectionAllowed="1" showAll="0">
      <items count="95">
        <item x="24"/>
        <item x="23"/>
        <item x="31"/>
        <item x="30"/>
        <item m="1" x="85"/>
        <item x="32"/>
        <item x="34"/>
        <item x="19"/>
        <item x="41"/>
        <item x="42"/>
        <item m="1" x="87"/>
        <item x="48"/>
        <item x="28"/>
        <item x="53"/>
        <item x="52"/>
        <item x="40"/>
        <item x="6"/>
        <item x="43"/>
        <item x="13"/>
        <item x="26"/>
        <item m="1" x="92"/>
        <item m="1" x="78"/>
        <item x="5"/>
        <item x="3"/>
        <item x="39"/>
        <item m="1" x="74"/>
        <item m="1" x="81"/>
        <item x="47"/>
        <item m="1" x="91"/>
        <item x="36"/>
        <item x="10"/>
        <item m="1" x="72"/>
        <item x="46"/>
        <item x="37"/>
        <item m="1" x="88"/>
        <item x="15"/>
        <item m="1" x="86"/>
        <item x="4"/>
        <item m="1" x="80"/>
        <item m="1" x="82"/>
        <item m="1" x="93"/>
        <item m="1" x="90"/>
        <item x="8"/>
        <item m="1" x="65"/>
        <item x="57"/>
        <item x="56"/>
        <item x="11"/>
        <item x="54"/>
        <item x="14"/>
        <item x="17"/>
        <item x="35"/>
        <item x="25"/>
        <item x="22"/>
        <item x="61"/>
        <item x="18"/>
        <item m="1" x="79"/>
        <item m="1" x="64"/>
        <item m="1" x="63"/>
        <item m="1" x="66"/>
        <item x="44"/>
        <item x="29"/>
        <item x="21"/>
        <item x="20"/>
        <item x="60"/>
        <item m="1" x="75"/>
        <item m="1" x="76"/>
        <item m="1" x="71"/>
        <item x="16"/>
        <item m="1" x="62"/>
        <item m="1" x="89"/>
        <item m="1" x="83"/>
        <item x="27"/>
        <item x="0"/>
        <item x="45"/>
        <item m="1" x="84"/>
        <item x="38"/>
        <item m="1" x="70"/>
        <item m="1" x="77"/>
        <item x="2"/>
        <item x="50"/>
        <item m="1" x="67"/>
        <item x="51"/>
        <item m="1" x="73"/>
        <item x="55"/>
        <item x="7"/>
        <item x="12"/>
        <item x="33"/>
        <item x="49"/>
        <item m="1" x="68"/>
        <item m="1" x="69"/>
        <item x="1"/>
        <item x="9"/>
        <item x="58"/>
        <item x="59"/>
        <item t="default"/>
      </items>
    </pivotField>
    <pivotField compact="0" outline="0" showAll="0"/>
    <pivotField compact="0" outline="0" showAll="0"/>
    <pivotField compact="0" outline="0" showAll="0"/>
    <pivotField compact="0" numFmtId="14" outline="0" showAll="0"/>
    <pivotField compact="0" numFmtId="164" outline="0" showAll="0"/>
    <pivotField compact="0" numFmtId="14" outline="0" showAll="0"/>
    <pivotField compact="0" outline="0" showAll="0"/>
    <pivotField compact="0" numFmtId="14" outline="0" showAll="0"/>
    <pivotField compact="0" numFmtId="164" outline="0" showAll="0"/>
    <pivotField compact="0" outline="0" showAll="0"/>
    <pivotField axis="axisPage" compact="0" outline="0" multipleItemSelectionAllowed="1" showAll="0">
      <items count="109">
        <item m="1" x="89"/>
        <item x="4"/>
        <item m="1" x="52"/>
        <item m="1" x="53"/>
        <item m="1" x="47"/>
        <item x="26"/>
        <item m="1" x="48"/>
        <item x="2"/>
        <item x="0"/>
        <item x="29"/>
        <item x="5"/>
        <item m="1" x="66"/>
        <item x="11"/>
        <item m="1" x="70"/>
        <item x="7"/>
        <item x="1"/>
        <item x="8"/>
        <item m="1" x="76"/>
        <item m="1" x="72"/>
        <item m="1" x="50"/>
        <item m="1" x="51"/>
        <item m="1" x="78"/>
        <item x="40"/>
        <item m="1" x="93"/>
        <item m="1" x="74"/>
        <item x="19"/>
        <item x="18"/>
        <item x="21"/>
        <item x="22"/>
        <item m="1" x="98"/>
        <item x="33"/>
        <item x="25"/>
        <item x="23"/>
        <item x="24"/>
        <item x="36"/>
        <item m="1" x="64"/>
        <item x="39"/>
        <item x="41"/>
        <item m="1" x="60"/>
        <item x="14"/>
        <item m="1" x="101"/>
        <item x="13"/>
        <item m="1" x="92"/>
        <item m="1" x="104"/>
        <item m="1" x="83"/>
        <item x="12"/>
        <item m="1" x="95"/>
        <item m="1" x="97"/>
        <item m="1" x="99"/>
        <item m="1" x="94"/>
        <item m="1" x="91"/>
        <item m="1" x="102"/>
        <item m="1" x="63"/>
        <item m="1" x="79"/>
        <item x="20"/>
        <item x="10"/>
        <item x="9"/>
        <item m="1" x="61"/>
        <item m="1" x="103"/>
        <item x="28"/>
        <item m="1" x="73"/>
        <item m="1" x="84"/>
        <item m="1" x="80"/>
        <item m="1" x="59"/>
        <item m="1" x="96"/>
        <item x="30"/>
        <item m="1" x="105"/>
        <item x="6"/>
        <item m="1" x="107"/>
        <item m="1" x="100"/>
        <item m="1" x="49"/>
        <item x="34"/>
        <item m="1" x="88"/>
        <item m="1" x="65"/>
        <item x="3"/>
        <item m="1" x="87"/>
        <item m="1" x="46"/>
        <item m="1" x="81"/>
        <item m="1" x="90"/>
        <item m="1" x="57"/>
        <item x="17"/>
        <item x="15"/>
        <item m="1" x="62"/>
        <item m="1" x="106"/>
        <item x="37"/>
        <item x="16"/>
        <item m="1" x="54"/>
        <item m="1" x="43"/>
        <item x="27"/>
        <item m="1" x="82"/>
        <item m="1" x="56"/>
        <item m="1" x="85"/>
        <item m="1" x="86"/>
        <item m="1" x="45"/>
        <item m="1" x="42"/>
        <item x="31"/>
        <item m="1" x="67"/>
        <item m="1" x="68"/>
        <item m="1" x="69"/>
        <item m="1" x="58"/>
        <item m="1" x="71"/>
        <item m="1" x="75"/>
        <item m="1" x="77"/>
        <item m="1" x="55"/>
        <item x="35"/>
        <item m="1" x="44"/>
        <item x="38"/>
        <item x="3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5">
        <item h="1" m="1" x="3"/>
        <item x="2"/>
        <item x="1"/>
        <item h="1" x="0"/>
        <item t="default"/>
      </items>
    </pivotField>
    <pivotField dataField="1" compact="0" numFmtId="164" outline="0" showAll="0"/>
    <pivotField compact="0" numFmtId="164" outline="0" showAll="0"/>
    <pivotField compact="0" outline="0" showAll="0">
      <items count="25">
        <item m="1" x="21"/>
        <item m="1" x="22"/>
        <item m="1" x="23"/>
        <item x="18"/>
        <item x="17"/>
        <item x="0"/>
        <item x="1"/>
        <item x="2"/>
        <item x="3"/>
        <item x="4"/>
        <item x="5"/>
        <item x="9"/>
        <item x="13"/>
        <item x="6"/>
        <item x="14"/>
        <item x="10"/>
        <item x="7"/>
        <item x="11"/>
        <item x="8"/>
        <item x="12"/>
        <item x="15"/>
        <item x="16"/>
        <item x="20"/>
        <item x="19"/>
        <item t="default"/>
      </items>
    </pivotField>
    <pivotField axis="axisPage" compact="0" outline="0" multipleItemSelectionAllowed="1" showAll="0" sortType="ascending">
      <items count="33">
        <item h="1" m="1" x="31"/>
        <item h="1" x="21"/>
        <item h="1" x="25"/>
        <item h="1" x="6"/>
        <item h="1" x="7"/>
        <item h="1" x="8"/>
        <item h="1" x="9"/>
        <item h="1" x="10"/>
        <item h="1" x="24"/>
        <item h="1" x="26"/>
        <item h="1" x="11"/>
        <item h="1" x="12"/>
        <item h="1" x="13"/>
        <item h="1" x="14"/>
        <item h="1" x="15"/>
        <item h="1" x="0"/>
        <item h="1" x="27"/>
        <item h="1" x="16"/>
        <item h="1" x="17"/>
        <item h="1" x="18"/>
        <item h="1" x="19"/>
        <item h="1" x="20"/>
        <item h="1" x="22"/>
        <item x="23"/>
        <item h="1" x="1"/>
        <item h="1" x="2"/>
        <item h="1" x="3"/>
        <item h="1" x="4"/>
        <item h="1" x="5"/>
        <item h="1" m="1" x="28"/>
        <item h="1" m="1" x="29"/>
        <item h="1" m="1" x="30"/>
        <item t="default"/>
      </items>
    </pivotField>
    <pivotField axis="axisPage" compact="0" outline="0" multipleItemSelectionAllowed="1" showAll="0">
      <items count="55">
        <item x="1"/>
        <item x="2"/>
        <item x="3"/>
        <item x="4"/>
        <item x="6"/>
        <item x="5"/>
        <item m="1" x="35"/>
        <item m="1" x="36"/>
        <item m="1" x="37"/>
        <item m="1" x="38"/>
        <item m="1" x="13"/>
        <item m="1" x="14"/>
        <item m="1" x="12"/>
        <item x="0"/>
        <item m="1" x="8"/>
        <item m="1" x="9"/>
        <item x="7"/>
        <item m="1" x="10"/>
        <item m="1" x="39"/>
        <item m="1" x="40"/>
        <item m="1" x="41"/>
        <item m="1" x="42"/>
        <item m="1" x="43"/>
        <item h="1" m="1" x="25"/>
        <item m="1" x="44"/>
        <item m="1" x="45"/>
        <item m="1" x="46"/>
        <item m="1" x="47"/>
        <item m="1" x="48"/>
        <item m="1" x="49"/>
        <item m="1" x="50"/>
        <item m="1" x="51"/>
        <item m="1" x="52"/>
        <item m="1" x="53"/>
        <item m="1" x="34"/>
        <item m="1" x="33"/>
        <item h="1" m="1" x="32"/>
        <item h="1" m="1" x="31"/>
        <item h="1" m="1" x="26"/>
        <item h="1" m="1" x="27"/>
        <item h="1" m="1" x="28"/>
        <item m="1" x="29"/>
        <item m="1" x="30"/>
        <item m="1" x="24"/>
        <item m="1" x="23"/>
        <item m="1" x="21"/>
        <item m="1" x="22"/>
        <item h="1" m="1" x="20"/>
        <item h="1" m="1" x="19"/>
        <item h="1" m="1" x="18"/>
        <item h="1" m="1" x="17"/>
        <item h="1" m="1" x="15"/>
        <item h="1" m="1" x="16"/>
        <item h="1" m="1" x="11"/>
        <item t="default"/>
      </items>
    </pivotField>
    <pivotField axis="axisRow" compact="0" outline="0" showAll="0">
      <items count="5">
        <item h="1" m="1" x="3"/>
        <item x="1"/>
        <item x="2"/>
        <item h="1" x="0"/>
        <item t="default"/>
      </items>
    </pivotField>
    <pivotField compact="0" outline="0" showAll="0"/>
    <pivotField compact="0" outline="0" showAll="0"/>
    <pivotField axis="axisPage" compact="0" outline="0" multipleItemSelectionAllowed="1" showAll="0">
      <items count="4">
        <item h="1" x="1"/>
        <item x="0"/>
        <item h="1" m="1" x="2"/>
        <item t="default"/>
      </items>
    </pivotField>
    <pivotField axis="axisPage" compact="0" outline="0" multipleItemSelectionAllowed="1" showAll="0">
      <items count="11">
        <item h="1" m="1" x="5"/>
        <item h="1" x="0"/>
        <item x="1"/>
        <item x="2"/>
        <item h="1" x="3"/>
        <item m="1" x="9"/>
        <item h="1" x="4"/>
        <item h="1" m="1" x="8"/>
        <item h="1" m="1" x="7"/>
        <item h="1" m="1" x="6"/>
        <item t="default"/>
      </items>
    </pivotField>
    <pivotField axis="axisPage" compact="0" outline="0" multipleItemSelectionAllowed="1" showAll="0">
      <items count="13">
        <item h="1" x="0"/>
        <item x="2"/>
        <item h="1" m="1" x="8"/>
        <item h="1" x="1"/>
        <item h="1" m="1" x="9"/>
        <item h="1" m="1" x="10"/>
        <item h="1" m="1" x="11"/>
        <item h="1" m="1" x="7"/>
        <item h="1" m="1" x="6"/>
        <item h="1" m="1" x="5"/>
        <item h="1" m="1" x="4"/>
        <item h="1" m="1" x="3"/>
        <item t="default"/>
      </items>
    </pivotField>
    <pivotField compact="0" outline="0" showAll="0"/>
    <pivotField axis="axisPage" compact="0" outline="0" multipleItemSelectionAllowed="1" showAll="0">
      <items count="13">
        <item h="1" m="1" x="9"/>
        <item x="0"/>
        <item h="1" x="4"/>
        <item h="1" x="5"/>
        <item h="1" x="7"/>
        <item h="1" x="3"/>
        <item h="1" x="8"/>
        <item h="1" x="2"/>
        <item h="1" x="1"/>
        <item h="1" x="6"/>
        <item h="1" m="1" x="11"/>
        <item h="1" m="1" x="10"/>
        <item t="default"/>
      </items>
    </pivotField>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2" outline="0" showAll="0"/>
    <pivotField compact="0" numFmtId="1" outline="0" showAll="0"/>
    <pivotField axis="axisCol" compact="0" outline="0" showAll="0">
      <items count="4">
        <item x="0"/>
        <item x="1"/>
        <item m="1" x="2"/>
        <item t="default"/>
      </items>
    </pivotField>
  </pivotFields>
  <rowFields count="1">
    <field x="33"/>
  </rowFields>
  <rowItems count="2">
    <i>
      <x v="2"/>
    </i>
    <i t="grand">
      <x/>
    </i>
  </rowItems>
  <colFields count="1">
    <field x="53"/>
  </colFields>
  <colItems count="3">
    <i>
      <x/>
    </i>
    <i>
      <x v="1"/>
    </i>
    <i t="grand">
      <x/>
    </i>
  </colItems>
  <pageFields count="9">
    <pageField fld="40" hier="-1"/>
    <pageField fld="36" hier="-1"/>
    <pageField fld="38" hier="-1"/>
    <pageField fld="2" hier="-1"/>
    <pageField fld="37" hier="-1"/>
    <pageField fld="31" hier="-1"/>
    <pageField fld="32" hier="-1"/>
    <pageField fld="27" hier="-1"/>
    <pageField fld="19" hier="-1"/>
  </pageFields>
  <dataFields count="1">
    <dataField name="Cuenta de LTD" fld="28" subtotal="count" baseField="33" baseItem="1" numFmtId="2"/>
  </dataFields>
  <formats count="15">
    <format dxfId="3562">
      <pivotArea field="30" type="button" dataOnly="0" labelOnly="1" outline="0"/>
    </format>
    <format dxfId="3561">
      <pivotArea field="-2" type="button" dataOnly="0" labelOnly="1" outline="0" axis="axisValues" fieldPosition="0"/>
    </format>
    <format dxfId="3560">
      <pivotArea dataOnly="0" labelOnly="1" fieldPosition="0">
        <references count="1">
          <reference field="31" count="1">
            <x v="1"/>
          </reference>
        </references>
      </pivotArea>
    </format>
    <format dxfId="3559">
      <pivotArea field="32" dataOnly="0" grandCol="1" outline="0" axis="axisPage" fieldPosition="6">
        <references count="1">
          <reference field="32" count="1" selected="0">
            <x v="3"/>
          </reference>
        </references>
      </pivotArea>
    </format>
    <format dxfId="3558">
      <pivotArea dataOnly="0" outline="0" fieldPosition="0">
        <references count="1">
          <reference field="31" count="0"/>
        </references>
      </pivotArea>
    </format>
    <format dxfId="3557">
      <pivotArea dataOnly="0" grandCol="1" outline="0" fieldPosition="0"/>
    </format>
    <format dxfId="3556">
      <pivotArea dataOnly="0" labelOnly="1" outline="0" fieldPosition="0">
        <references count="1">
          <reference field="31" count="0"/>
        </references>
      </pivotArea>
    </format>
    <format dxfId="3555">
      <pivotArea dataOnly="0" labelOnly="1" outline="0" fieldPosition="0">
        <references count="1">
          <reference field="31" count="0"/>
        </references>
      </pivotArea>
    </format>
    <format dxfId="3554">
      <pivotArea outline="0" collapsedLevelsAreSubtotals="1" fieldPosition="0"/>
    </format>
    <format dxfId="3553">
      <pivotArea field="8" type="button" dataOnly="0" labelOnly="1" outline="0"/>
    </format>
    <format dxfId="3552">
      <pivotArea dataOnly="0" labelOnly="1" outline="0" fieldPosition="0">
        <references count="1">
          <reference field="38" count="0"/>
        </references>
      </pivotArea>
    </format>
    <format dxfId="3551">
      <pivotArea dataOnly="0" labelOnly="1" outline="0" fieldPosition="0">
        <references count="1">
          <reference field="32" count="0"/>
        </references>
      </pivotArea>
    </format>
    <format dxfId="3550">
      <pivotArea dataOnly="0" labelOnly="1" outline="0" fieldPosition="0">
        <references count="1">
          <reference field="31" count="0"/>
        </references>
      </pivotArea>
    </format>
    <format dxfId="3549">
      <pivotArea dataOnly="0" labelOnly="1" outline="0" fieldPosition="0">
        <references count="1">
          <reference field="2" count="0"/>
        </references>
      </pivotArea>
    </format>
    <format dxfId="3548">
      <pivotArea field="2" type="button" dataOnly="0" labelOnly="1" outline="0" axis="axisPage" fieldPosition="3"/>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87E23B4A-F8EC-4E26-8EB8-D0E1949873A4}" name="Service_Level_CP_Dia" cacheId="178"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location ref="AG37:AH39" firstHeaderRow="1" firstDataRow="2" firstDataCol="1" rowPageCount="10" colPageCount="1"/>
  <pivotFields count="54">
    <pivotField compact="0" outline="0" multipleItemSelectionAllowed="1" showAll="0"/>
    <pivotField compact="0" outline="0" showAll="0"/>
    <pivotField axis="axisPage" compact="0" outline="0" multipleItemSelectionAllowed="1" showAll="0">
      <items count="6">
        <item m="1" x="2"/>
        <item h="1" m="1" x="4"/>
        <item h="1" m="1" x="3"/>
        <item x="0"/>
        <item h="1" x="1"/>
        <item t="default"/>
      </items>
    </pivotField>
    <pivotField compact="0" outline="0" showAll="0"/>
    <pivotField compact="0" outline="0" showAll="0"/>
    <pivotField compact="0" numFmtId="14" outline="0" showAll="0"/>
    <pivotField compact="0" outline="0" showAll="0"/>
    <pivotField compact="0" outline="0" showAll="0"/>
    <pivotField axis="axisPage" compact="0" outline="0" multipleItemSelectionAllowed="1" showAll="0">
      <items count="95">
        <item x="24"/>
        <item x="23"/>
        <item x="31"/>
        <item x="30"/>
        <item m="1" x="85"/>
        <item x="32"/>
        <item x="34"/>
        <item x="19"/>
        <item x="41"/>
        <item x="42"/>
        <item m="1" x="87"/>
        <item x="48"/>
        <item x="28"/>
        <item x="53"/>
        <item x="52"/>
        <item x="40"/>
        <item x="6"/>
        <item x="43"/>
        <item x="13"/>
        <item x="26"/>
        <item m="1" x="92"/>
        <item m="1" x="78"/>
        <item x="5"/>
        <item x="3"/>
        <item x="39"/>
        <item m="1" x="74"/>
        <item m="1" x="81"/>
        <item x="47"/>
        <item m="1" x="91"/>
        <item x="36"/>
        <item x="10"/>
        <item m="1" x="72"/>
        <item x="46"/>
        <item x="37"/>
        <item m="1" x="88"/>
        <item x="15"/>
        <item m="1" x="86"/>
        <item x="4"/>
        <item m="1" x="80"/>
        <item m="1" x="82"/>
        <item m="1" x="93"/>
        <item m="1" x="90"/>
        <item x="8"/>
        <item m="1" x="65"/>
        <item x="57"/>
        <item x="56"/>
        <item x="11"/>
        <item x="54"/>
        <item x="14"/>
        <item x="17"/>
        <item x="35"/>
        <item x="25"/>
        <item x="22"/>
        <item x="61"/>
        <item x="18"/>
        <item m="1" x="79"/>
        <item m="1" x="64"/>
        <item m="1" x="63"/>
        <item m="1" x="66"/>
        <item x="44"/>
        <item x="29"/>
        <item x="21"/>
        <item x="20"/>
        <item x="60"/>
        <item m="1" x="75"/>
        <item m="1" x="76"/>
        <item m="1" x="71"/>
        <item x="16"/>
        <item m="1" x="62"/>
        <item m="1" x="89"/>
        <item m="1" x="83"/>
        <item x="27"/>
        <item x="0"/>
        <item x="45"/>
        <item m="1" x="84"/>
        <item x="38"/>
        <item m="1" x="70"/>
        <item m="1" x="77"/>
        <item x="2"/>
        <item x="50"/>
        <item m="1" x="67"/>
        <item x="51"/>
        <item m="1" x="73"/>
        <item x="55"/>
        <item x="7"/>
        <item x="12"/>
        <item x="33"/>
        <item x="49"/>
        <item m="1" x="68"/>
        <item m="1" x="69"/>
        <item x="1"/>
        <item x="9"/>
        <item x="58"/>
        <item x="59"/>
        <item t="default"/>
      </items>
    </pivotField>
    <pivotField compact="0" outline="0" showAll="0"/>
    <pivotField compact="0" outline="0" showAll="0"/>
    <pivotField compact="0" outline="0" showAll="0"/>
    <pivotField compact="0" numFmtId="14" outline="0" showAll="0"/>
    <pivotField compact="0" numFmtId="164" outline="0" showAll="0"/>
    <pivotField compact="0" numFmtId="14" outline="0" showAll="0"/>
    <pivotField compact="0" outline="0" showAll="0"/>
    <pivotField compact="0" numFmtId="14" outline="0" showAll="0"/>
    <pivotField compact="0" numFmtId="164" outline="0" showAll="0"/>
    <pivotField compact="0" outline="0" showAll="0"/>
    <pivotField axis="axisPage" compact="0" outline="0" multipleItemSelectionAllowed="1" showAll="0">
      <items count="109">
        <item m="1" x="89"/>
        <item x="4"/>
        <item m="1" x="52"/>
        <item m="1" x="53"/>
        <item m="1" x="47"/>
        <item x="26"/>
        <item m="1" x="48"/>
        <item x="2"/>
        <item x="0"/>
        <item x="29"/>
        <item x="5"/>
        <item m="1" x="66"/>
        <item x="11"/>
        <item m="1" x="70"/>
        <item x="7"/>
        <item x="1"/>
        <item x="8"/>
        <item m="1" x="76"/>
        <item m="1" x="72"/>
        <item m="1" x="50"/>
        <item m="1" x="51"/>
        <item m="1" x="78"/>
        <item x="40"/>
        <item m="1" x="93"/>
        <item m="1" x="74"/>
        <item x="19"/>
        <item x="18"/>
        <item x="21"/>
        <item x="22"/>
        <item m="1" x="98"/>
        <item x="33"/>
        <item x="25"/>
        <item x="23"/>
        <item x="24"/>
        <item x="36"/>
        <item m="1" x="64"/>
        <item x="39"/>
        <item x="41"/>
        <item m="1" x="60"/>
        <item x="14"/>
        <item m="1" x="101"/>
        <item x="13"/>
        <item m="1" x="92"/>
        <item m="1" x="104"/>
        <item m="1" x="83"/>
        <item x="12"/>
        <item m="1" x="95"/>
        <item m="1" x="97"/>
        <item m="1" x="99"/>
        <item m="1" x="94"/>
        <item m="1" x="91"/>
        <item m="1" x="102"/>
        <item m="1" x="63"/>
        <item m="1" x="79"/>
        <item x="20"/>
        <item x="10"/>
        <item x="9"/>
        <item m="1" x="61"/>
        <item m="1" x="103"/>
        <item x="28"/>
        <item m="1" x="73"/>
        <item m="1" x="84"/>
        <item m="1" x="80"/>
        <item m="1" x="59"/>
        <item m="1" x="96"/>
        <item x="30"/>
        <item m="1" x="105"/>
        <item x="6"/>
        <item m="1" x="107"/>
        <item m="1" x="100"/>
        <item m="1" x="49"/>
        <item x="34"/>
        <item m="1" x="88"/>
        <item m="1" x="65"/>
        <item x="3"/>
        <item m="1" x="87"/>
        <item m="1" x="46"/>
        <item m="1" x="81"/>
        <item m="1" x="90"/>
        <item m="1" x="57"/>
        <item x="17"/>
        <item x="15"/>
        <item m="1" x="62"/>
        <item m="1" x="106"/>
        <item x="37"/>
        <item x="16"/>
        <item m="1" x="54"/>
        <item m="1" x="43"/>
        <item x="27"/>
        <item m="1" x="82"/>
        <item m="1" x="56"/>
        <item m="1" x="85"/>
        <item m="1" x="86"/>
        <item m="1" x="45"/>
        <item m="1" x="42"/>
        <item x="31"/>
        <item m="1" x="67"/>
        <item m="1" x="68"/>
        <item m="1" x="69"/>
        <item m="1" x="58"/>
        <item m="1" x="71"/>
        <item m="1" x="75"/>
        <item m="1" x="77"/>
        <item m="1" x="55"/>
        <item x="35"/>
        <item m="1" x="44"/>
        <item x="38"/>
        <item x="3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5">
        <item h="1" m="1" x="3"/>
        <item h="1" x="2"/>
        <item x="1"/>
        <item h="1" x="0"/>
        <item t="default"/>
      </items>
    </pivotField>
    <pivotField dataField="1" compact="0" numFmtId="164" outline="0" showAll="0"/>
    <pivotField compact="0" numFmtId="164" outline="0" showAll="0"/>
    <pivotField compact="0" outline="0" showAll="0">
      <items count="25">
        <item m="1" x="21"/>
        <item m="1" x="22"/>
        <item m="1" x="23"/>
        <item x="18"/>
        <item x="17"/>
        <item x="0"/>
        <item x="1"/>
        <item x="2"/>
        <item x="3"/>
        <item x="4"/>
        <item x="5"/>
        <item x="9"/>
        <item x="13"/>
        <item x="6"/>
        <item x="14"/>
        <item x="10"/>
        <item x="7"/>
        <item x="11"/>
        <item x="8"/>
        <item x="12"/>
        <item x="15"/>
        <item x="16"/>
        <item x="20"/>
        <item x="19"/>
        <item t="default"/>
      </items>
    </pivotField>
    <pivotField axis="axisPage" compact="0" outline="0" multipleItemSelectionAllowed="1" showAll="0" sortType="ascending">
      <items count="33">
        <item h="1" m="1" x="31"/>
        <item h="1" x="21"/>
        <item h="1" x="25"/>
        <item h="1" x="6"/>
        <item h="1" x="7"/>
        <item h="1" x="8"/>
        <item h="1" x="9"/>
        <item h="1" x="10"/>
        <item h="1" x="24"/>
        <item h="1" x="26"/>
        <item h="1" x="11"/>
        <item h="1" x="12"/>
        <item h="1" x="13"/>
        <item h="1" x="14"/>
        <item h="1" x="15"/>
        <item h="1" x="0"/>
        <item h="1" x="27"/>
        <item h="1" x="16"/>
        <item h="1" x="17"/>
        <item h="1" x="18"/>
        <item h="1" x="19"/>
        <item h="1" x="20"/>
        <item h="1" x="22"/>
        <item x="23"/>
        <item h="1" x="1"/>
        <item h="1" x="2"/>
        <item h="1" x="3"/>
        <item h="1" x="4"/>
        <item h="1" x="5"/>
        <item h="1" m="1" x="28"/>
        <item h="1" m="1" x="29"/>
        <item h="1" m="1" x="30"/>
        <item t="default"/>
      </items>
    </pivotField>
    <pivotField axis="axisPage" compact="0" outline="0" multipleItemSelectionAllowed="1" showAll="0">
      <items count="55">
        <item x="1"/>
        <item x="2"/>
        <item x="3"/>
        <item x="4"/>
        <item x="6"/>
        <item x="5"/>
        <item m="1" x="35"/>
        <item m="1" x="36"/>
        <item m="1" x="37"/>
        <item m="1" x="38"/>
        <item m="1" x="13"/>
        <item m="1" x="14"/>
        <item m="1" x="12"/>
        <item x="0"/>
        <item m="1" x="8"/>
        <item m="1" x="9"/>
        <item x="7"/>
        <item m="1" x="10"/>
        <item m="1" x="39"/>
        <item m="1" x="40"/>
        <item m="1" x="41"/>
        <item m="1" x="42"/>
        <item m="1" x="43"/>
        <item m="1" x="25"/>
        <item m="1" x="44"/>
        <item m="1" x="45"/>
        <item m="1" x="46"/>
        <item m="1" x="47"/>
        <item m="1" x="48"/>
        <item m="1" x="49"/>
        <item m="1" x="50"/>
        <item m="1" x="51"/>
        <item m="1" x="52"/>
        <item m="1" x="53"/>
        <item m="1" x="34"/>
        <item m="1" x="33"/>
        <item m="1" x="32"/>
        <item m="1" x="31"/>
        <item m="1" x="26"/>
        <item m="1" x="27"/>
        <item m="1" x="28"/>
        <item m="1" x="29"/>
        <item m="1" x="30"/>
        <item m="1" x="24"/>
        <item h="1" m="1" x="23"/>
        <item h="1" m="1" x="21"/>
        <item h="1" m="1" x="22"/>
        <item h="1" m="1" x="20"/>
        <item h="1" m="1" x="19"/>
        <item h="1" m="1" x="18"/>
        <item h="1" m="1" x="17"/>
        <item h="1" m="1" x="15"/>
        <item h="1" m="1" x="16"/>
        <item h="1" m="1" x="11"/>
        <item t="default"/>
      </items>
    </pivotField>
    <pivotField axis="axisRow" compact="0" outline="0" showAll="0">
      <items count="5">
        <item h="1" m="1" x="3"/>
        <item x="1"/>
        <item x="2"/>
        <item h="1" x="0"/>
        <item t="default"/>
      </items>
    </pivotField>
    <pivotField compact="0" outline="0" showAll="0"/>
    <pivotField compact="0" outline="0" showAll="0"/>
    <pivotField axis="axisPage" compact="0" outline="0" multipleItemSelectionAllowed="1" showAll="0">
      <items count="4">
        <item h="1" x="1"/>
        <item x="0"/>
        <item h="1" m="1" x="2"/>
        <item t="default"/>
      </items>
    </pivotField>
    <pivotField axis="axisPage" compact="0" outline="0" multipleItemSelectionAllowed="1" showAll="0">
      <items count="11">
        <item m="1" x="5"/>
        <item h="1" x="0"/>
        <item x="1"/>
        <item x="2"/>
        <item h="1" x="3"/>
        <item m="1" x="9"/>
        <item h="1" x="4"/>
        <item h="1" m="1" x="8"/>
        <item h="1" m="1" x="7"/>
        <item h="1" m="1" x="6"/>
        <item t="default"/>
      </items>
    </pivotField>
    <pivotField axis="axisPage" compact="0" outline="0" multipleItemSelectionAllowed="1" showAll="0">
      <items count="13">
        <item h="1" x="0"/>
        <item x="2"/>
        <item h="1" m="1" x="8"/>
        <item h="1" x="1"/>
        <item h="1" m="1" x="9"/>
        <item h="1" m="1" x="10"/>
        <item h="1" m="1" x="11"/>
        <item h="1" m="1" x="7"/>
        <item h="1" m="1" x="6"/>
        <item h="1" m="1" x="5"/>
        <item h="1" m="1" x="4"/>
        <item h="1" m="1" x="3"/>
        <item t="default"/>
      </items>
    </pivotField>
    <pivotField compact="0" outline="0" showAll="0"/>
    <pivotField axis="axisPage" compact="0" outline="0" multipleItemSelectionAllowed="1" showAll="0">
      <items count="13">
        <item h="1" m="1" x="9"/>
        <item x="0"/>
        <item h="1" x="4"/>
        <item h="1" x="5"/>
        <item h="1" x="7"/>
        <item h="1" x="3"/>
        <item h="1" x="8"/>
        <item h="1" x="2"/>
        <item h="1" x="1"/>
        <item h="1" x="6"/>
        <item h="1" m="1" x="11"/>
        <item h="1" m="1" x="10"/>
        <item t="default"/>
      </items>
    </pivotField>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2" outline="0" showAll="0"/>
    <pivotField compact="0" numFmtId="1" outline="0" showAll="0"/>
    <pivotField axis="axisCol" compact="0" outline="0" showAll="0">
      <items count="4">
        <item x="0"/>
        <item x="1"/>
        <item m="1" x="2"/>
        <item t="default"/>
      </items>
    </pivotField>
  </pivotFields>
  <rowFields count="1">
    <field x="33"/>
  </rowFields>
  <rowItems count="1">
    <i t="grand">
      <x/>
    </i>
  </rowItems>
  <colFields count="1">
    <field x="53"/>
  </colFields>
  <colItems count="1">
    <i t="grand">
      <x/>
    </i>
  </colItems>
  <pageFields count="10">
    <pageField fld="40" hier="-1"/>
    <pageField fld="36" hier="-1"/>
    <pageField fld="38" hier="-1"/>
    <pageField fld="37" hier="-1"/>
    <pageField fld="8" hier="-1"/>
    <pageField fld="2" hier="-1"/>
    <pageField fld="31" hier="-1"/>
    <pageField fld="32" hier="-1"/>
    <pageField fld="27" hier="-1"/>
    <pageField fld="19" hier="-1"/>
  </pageFields>
  <dataFields count="1">
    <dataField name="Cuenta de LTD" fld="28" subtotal="count" baseField="33" baseItem="1" numFmtId="2"/>
  </dataFields>
  <formats count="9">
    <format dxfId="3571">
      <pivotArea field="30" type="button" dataOnly="0" labelOnly="1" outline="0"/>
    </format>
    <format dxfId="3570">
      <pivotArea field="-2" type="button" dataOnly="0" labelOnly="1" outline="0" axis="axisValues" fieldPosition="0"/>
    </format>
    <format dxfId="3569">
      <pivotArea dataOnly="0" labelOnly="1" fieldPosition="0">
        <references count="1">
          <reference field="31" count="1">
            <x v="1"/>
          </reference>
        </references>
      </pivotArea>
    </format>
    <format dxfId="3568">
      <pivotArea field="32" dataOnly="0" grandCol="1" outline="0" axis="axisPage" fieldPosition="7">
        <references count="1">
          <reference field="32" count="1" selected="0">
            <x v="3"/>
          </reference>
        </references>
      </pivotArea>
    </format>
    <format dxfId="3567">
      <pivotArea dataOnly="0" outline="0" fieldPosition="0">
        <references count="1">
          <reference field="31" count="0"/>
        </references>
      </pivotArea>
    </format>
    <format dxfId="3566">
      <pivotArea dataOnly="0" grandCol="1" outline="0" fieldPosition="0"/>
    </format>
    <format dxfId="3565">
      <pivotArea dataOnly="0" labelOnly="1" outline="0" fieldPosition="0">
        <references count="1">
          <reference field="31" count="0"/>
        </references>
      </pivotArea>
    </format>
    <format dxfId="3564">
      <pivotArea dataOnly="0" labelOnly="1" outline="0" fieldPosition="0">
        <references count="1">
          <reference field="31" count="0"/>
        </references>
      </pivotArea>
    </format>
    <format dxfId="356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872AAE62-FB8B-4DD7-B210-5A8B00255CAF}" name="TablaDinámica3" cacheId="178" applyNumberFormats="0" applyBorderFormats="0" applyFontFormats="0" applyPatternFormats="0" applyAlignmentFormats="0" applyWidthHeightFormats="1" dataCaption="Values" updatedVersion="8" minRefreshableVersion="3" useAutoFormatting="1" colGrandTotals="0" itemPrintTitles="1" createdVersion="8" indent="0" compact="0" compactData="0" multipleFieldFilters="0">
  <location ref="AL91:AN93" firstHeaderRow="0" firstDataRow="1" firstDataCol="1" rowPageCount="11" colPageCount="1"/>
  <pivotFields count="54">
    <pivotField axis="axisPage" compact="0" outline="0" multipleItemSelectionAllowed="1" showAll="0">
      <items count="20">
        <item m="1" x="18"/>
        <item x="0"/>
        <item x="1"/>
        <item m="1" x="17"/>
        <item x="4"/>
        <item x="3"/>
        <item x="5"/>
        <item x="9"/>
        <item x="6"/>
        <item x="11"/>
        <item x="12"/>
        <item x="13"/>
        <item m="1" x="15"/>
        <item x="2"/>
        <item x="14"/>
        <item m="1" x="16"/>
        <item x="7"/>
        <item x="8"/>
        <item x="10"/>
        <item t="default"/>
      </items>
    </pivotField>
    <pivotField compact="0" outline="0" showAll="0"/>
    <pivotField axis="axisPage" compact="0" outline="0" multipleItemSelectionAllowed="1" showAll="0">
      <items count="6">
        <item m="1" x="2"/>
        <item h="1" m="1" x="4"/>
        <item h="1" m="1" x="3"/>
        <item x="0"/>
        <item h="1" x="1"/>
        <item t="default"/>
      </items>
    </pivotField>
    <pivotField dataField="1" compact="0" outline="0" showAll="0"/>
    <pivotField compact="0" outline="0" showAll="0"/>
    <pivotField compact="0" numFmtId="14" outline="0" showAll="0"/>
    <pivotField compact="0" outline="0" showAll="0"/>
    <pivotField compact="0" outline="0" showAll="0"/>
    <pivotField axis="axisPage" compact="0" outline="0" multipleItemSelectionAllowed="1" showAll="0">
      <items count="95">
        <item x="24"/>
        <item x="23"/>
        <item x="31"/>
        <item x="30"/>
        <item m="1" x="85"/>
        <item x="32"/>
        <item x="34"/>
        <item x="19"/>
        <item x="41"/>
        <item x="42"/>
        <item m="1" x="87"/>
        <item x="48"/>
        <item x="28"/>
        <item x="53"/>
        <item x="52"/>
        <item x="40"/>
        <item sd="0" x="6"/>
        <item x="43"/>
        <item x="13"/>
        <item x="26"/>
        <item m="1" x="92"/>
        <item m="1" x="78"/>
        <item x="5"/>
        <item x="39"/>
        <item m="1" x="74"/>
        <item m="1" x="81"/>
        <item x="47"/>
        <item m="1" x="91"/>
        <item x="36"/>
        <item x="10"/>
        <item m="1" x="72"/>
        <item x="46"/>
        <item x="37"/>
        <item m="1" x="88"/>
        <item sd="0" x="15"/>
        <item sd="0" m="1" x="86"/>
        <item sd="0" x="4"/>
        <item m="1" x="80"/>
        <item m="1" x="82"/>
        <item m="1" x="93"/>
        <item m="1" x="90"/>
        <item x="8"/>
        <item m="1" x="65"/>
        <item x="57"/>
        <item x="56"/>
        <item x="11"/>
        <item x="54"/>
        <item x="14"/>
        <item x="17"/>
        <item x="35"/>
        <item x="25"/>
        <item x="22"/>
        <item x="61"/>
        <item x="18"/>
        <item m="1" x="79"/>
        <item m="1" x="64"/>
        <item m="1" x="63"/>
        <item m="1" x="66"/>
        <item x="44"/>
        <item x="29"/>
        <item x="21"/>
        <item x="20"/>
        <item x="60"/>
        <item m="1" x="75"/>
        <item m="1" x="76"/>
        <item x="3"/>
        <item m="1" x="71"/>
        <item x="16"/>
        <item m="1" x="62"/>
        <item m="1" x="89"/>
        <item m="1" x="83"/>
        <item x="27"/>
        <item x="0"/>
        <item x="45"/>
        <item m="1" x="84"/>
        <item x="38"/>
        <item m="1" x="70"/>
        <item m="1" x="77"/>
        <item x="2"/>
        <item x="50"/>
        <item m="1" x="67"/>
        <item x="51"/>
        <item m="1" x="73"/>
        <item x="55"/>
        <item x="7"/>
        <item x="12"/>
        <item x="33"/>
        <item x="49"/>
        <item m="1" x="68"/>
        <item m="1" x="69"/>
        <item x="1"/>
        <item x="9"/>
        <item x="58"/>
        <item x="59"/>
        <item t="default"/>
      </items>
    </pivotField>
    <pivotField compact="0" outline="0" showAll="0"/>
    <pivotField axis="axisRow" compact="0" outline="0" showAll="0" defaultSubtotal="0">
      <items count="31">
        <item x="18"/>
        <item x="22"/>
        <item x="24"/>
        <item x="25"/>
        <item x="23"/>
        <item x="26"/>
        <item x="1"/>
        <item x="2"/>
        <item x="0"/>
        <item x="4"/>
        <item x="6"/>
        <item x="7"/>
        <item x="5"/>
        <item x="8"/>
        <item x="9"/>
        <item x="10"/>
        <item x="11"/>
        <item x="14"/>
        <item x="16"/>
        <item x="15"/>
        <item x="20"/>
        <item x="3"/>
        <item x="12"/>
        <item x="17"/>
        <item x="13"/>
        <item x="19"/>
        <item x="21"/>
        <item x="27"/>
        <item x="28"/>
        <item x="29"/>
        <item x="30"/>
      </items>
    </pivotField>
    <pivotField compact="0" outline="0" showAll="0"/>
    <pivotField compact="0" numFmtId="14" outline="0" showAll="0"/>
    <pivotField compact="0" numFmtId="164" outline="0" showAll="0"/>
    <pivotField compact="0" numFmtId="14" outline="0" showAll="0"/>
    <pivotField compact="0" outline="0" showAll="0"/>
    <pivotField compact="0" numFmtId="14" outline="0" showAll="0"/>
    <pivotField compact="0" numFmtId="164" outline="0" showAll="0"/>
    <pivotField compact="0" outline="0" showAll="0"/>
    <pivotField axis="axisPage" compact="0" outline="0" multipleItemSelectionAllowed="1" showAll="0">
      <items count="109">
        <item m="1" x="89"/>
        <item x="4"/>
        <item m="1" x="52"/>
        <item m="1" x="53"/>
        <item m="1" x="47"/>
        <item x="26"/>
        <item m="1" x="48"/>
        <item x="2"/>
        <item x="0"/>
        <item x="29"/>
        <item x="5"/>
        <item m="1" x="66"/>
        <item x="11"/>
        <item m="1" x="70"/>
        <item x="7"/>
        <item x="1"/>
        <item x="8"/>
        <item m="1" x="76"/>
        <item m="1" x="72"/>
        <item m="1" x="50"/>
        <item m="1" x="51"/>
        <item m="1" x="78"/>
        <item x="40"/>
        <item m="1" x="93"/>
        <item m="1" x="74"/>
        <item x="19"/>
        <item x="18"/>
        <item x="21"/>
        <item x="22"/>
        <item m="1" x="98"/>
        <item x="33"/>
        <item x="25"/>
        <item x="23"/>
        <item x="24"/>
        <item x="36"/>
        <item m="1" x="64"/>
        <item x="39"/>
        <item x="41"/>
        <item m="1" x="60"/>
        <item x="14"/>
        <item m="1" x="101"/>
        <item x="13"/>
        <item m="1" x="92"/>
        <item m="1" x="104"/>
        <item m="1" x="83"/>
        <item x="12"/>
        <item m="1" x="95"/>
        <item m="1" x="97"/>
        <item m="1" x="99"/>
        <item m="1" x="94"/>
        <item m="1" x="91"/>
        <item m="1" x="102"/>
        <item m="1" x="63"/>
        <item m="1" x="79"/>
        <item x="20"/>
        <item x="10"/>
        <item x="9"/>
        <item m="1" x="61"/>
        <item m="1" x="103"/>
        <item x="28"/>
        <item h="1" m="1" x="73"/>
        <item h="1" m="1" x="84"/>
        <item m="1" x="80"/>
        <item m="1" x="59"/>
        <item h="1" m="1" x="96"/>
        <item x="30"/>
        <item h="1" m="1" x="105"/>
        <item x="6"/>
        <item h="1" m="1" x="107"/>
        <item h="1" m="1" x="100"/>
        <item m="1" x="49"/>
        <item x="34"/>
        <item m="1" x="88"/>
        <item m="1" x="65"/>
        <item x="3"/>
        <item m="1" x="87"/>
        <item m="1" x="46"/>
        <item m="1" x="81"/>
        <item m="1" x="90"/>
        <item m="1" x="57"/>
        <item x="17"/>
        <item x="15"/>
        <item m="1" x="62"/>
        <item m="1" x="106"/>
        <item x="37"/>
        <item h="1" x="16"/>
        <item h="1" m="1" x="54"/>
        <item h="1" m="1" x="43"/>
        <item h="1" x="27"/>
        <item h="1" m="1" x="82"/>
        <item h="1" m="1" x="56"/>
        <item h="1" m="1" x="85"/>
        <item h="1" m="1" x="86"/>
        <item h="1" m="1" x="45"/>
        <item h="1" m="1" x="42"/>
        <item h="1" x="31"/>
        <item h="1" m="1" x="67"/>
        <item h="1" m="1" x="68"/>
        <item h="1" m="1" x="69"/>
        <item h="1" m="1" x="58"/>
        <item h="1" m="1" x="71"/>
        <item h="1" m="1" x="75"/>
        <item h="1" m="1" x="77"/>
        <item h="1" m="1" x="55"/>
        <item h="1" x="35"/>
        <item h="1" m="1" x="44"/>
        <item h="1" x="38"/>
        <item h="1" x="3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5">
        <item h="1" m="1" x="3"/>
        <item x="2"/>
        <item x="1"/>
        <item h="1" x="0"/>
        <item t="default"/>
      </items>
    </pivotField>
    <pivotField name="LTD2" dataField="1" compact="0" numFmtId="164" outline="0" showAll="0"/>
    <pivotField compact="0" numFmtId="164" outline="0" showAll="0"/>
    <pivotField axis="axisPage" compact="0" outline="0" showAll="0">
      <items count="25">
        <item m="1" x="21"/>
        <item m="1" x="22"/>
        <item m="1" x="23"/>
        <item x="18"/>
        <item x="17"/>
        <item x="0"/>
        <item x="1"/>
        <item x="2"/>
        <item x="3"/>
        <item x="4"/>
        <item x="5"/>
        <item x="9"/>
        <item x="13"/>
        <item x="6"/>
        <item x="14"/>
        <item x="10"/>
        <item x="7"/>
        <item x="11"/>
        <item x="8"/>
        <item x="12"/>
        <item x="15"/>
        <item x="16"/>
        <item x="20"/>
        <item x="19"/>
        <item t="default"/>
      </items>
    </pivotField>
    <pivotField axis="axisPage" compact="0" outline="0" multipleItemSelectionAllowed="1" showAll="0" sortType="ascending">
      <items count="33">
        <item h="1" m="1" x="31"/>
        <item h="1" x="21"/>
        <item h="1" x="25"/>
        <item h="1" x="6"/>
        <item h="1" x="7"/>
        <item h="1" x="8"/>
        <item h="1" x="9"/>
        <item h="1" x="10"/>
        <item h="1" x="24"/>
        <item h="1" x="26"/>
        <item h="1" x="11"/>
        <item h="1" x="12"/>
        <item h="1" x="13"/>
        <item h="1" x="14"/>
        <item h="1" x="15"/>
        <item h="1" x="0"/>
        <item h="1" x="27"/>
        <item h="1" x="16"/>
        <item h="1" x="17"/>
        <item h="1" x="18"/>
        <item h="1" x="19"/>
        <item h="1" x="20"/>
        <item h="1" x="22"/>
        <item x="23"/>
        <item h="1" x="1"/>
        <item h="1" x="2"/>
        <item h="1" x="3"/>
        <item h="1" x="4"/>
        <item h="1" x="5"/>
        <item h="1" m="1" x="28"/>
        <item h="1" m="1" x="29"/>
        <item h="1" m="1" x="30"/>
        <item t="default"/>
      </items>
    </pivotField>
    <pivotField axis="axisPage" compact="0" outline="0" multipleItemSelectionAllowed="1" showAll="0">
      <items count="55">
        <item x="1"/>
        <item x="2"/>
        <item x="3"/>
        <item x="4"/>
        <item x="6"/>
        <item x="5"/>
        <item m="1" x="35"/>
        <item m="1" x="36"/>
        <item m="1" x="37"/>
        <item m="1" x="38"/>
        <item m="1" x="13"/>
        <item m="1" x="14"/>
        <item m="1" x="12"/>
        <item x="0"/>
        <item m="1" x="8"/>
        <item m="1" x="9"/>
        <item x="7"/>
        <item m="1" x="10"/>
        <item m="1" x="39"/>
        <item m="1" x="40"/>
        <item m="1" x="41"/>
        <item m="1" x="42"/>
        <item m="1" x="43"/>
        <item m="1" x="25"/>
        <item m="1" x="44"/>
        <item m="1" x="45"/>
        <item m="1" x="46"/>
        <item m="1" x="47"/>
        <item m="1" x="48"/>
        <item m="1" x="49"/>
        <item m="1" x="50"/>
        <item m="1" x="51"/>
        <item m="1" x="52"/>
        <item m="1" x="53"/>
        <item m="1" x="34"/>
        <item m="1" x="33"/>
        <item m="1" x="32"/>
        <item m="1" x="31"/>
        <item m="1" x="26"/>
        <item m="1" x="27"/>
        <item m="1" x="28"/>
        <item m="1" x="29"/>
        <item m="1" x="30"/>
        <item h="1" m="1" x="24"/>
        <item h="1" m="1" x="23"/>
        <item h="1" m="1" x="21"/>
        <item h="1" m="1" x="22"/>
        <item h="1" m="1" x="20"/>
        <item m="1" x="19"/>
        <item m="1" x="18"/>
        <item m="1" x="17"/>
        <item m="1" x="15"/>
        <item m="1" x="16"/>
        <item m="1" x="11"/>
        <item t="default"/>
      </items>
    </pivotField>
    <pivotField axis="axisPage" compact="0" outline="0" multipleItemSelectionAllowed="1" showAll="0">
      <items count="5">
        <item m="1" x="3"/>
        <item x="1"/>
        <item x="2"/>
        <item x="0"/>
        <item t="default"/>
      </items>
    </pivotField>
    <pivotField compact="0" outline="0" showAll="0"/>
    <pivotField compact="0" outline="0" showAll="0"/>
    <pivotField axis="axisPage" compact="0" outline="0" multipleItemSelectionAllowed="1" showAll="0">
      <items count="4">
        <item h="1" x="1"/>
        <item x="0"/>
        <item h="1" m="1" x="2"/>
        <item t="default"/>
      </items>
    </pivotField>
    <pivotField compact="0" outline="0" showAll="0"/>
    <pivotField axis="axisPage" compact="0" outline="0" multipleItemSelectionAllowed="1" showAll="0">
      <items count="13">
        <item h="1" x="0"/>
        <item x="2"/>
        <item h="1" m="1" x="8"/>
        <item h="1" x="1"/>
        <item h="1" m="1" x="9"/>
        <item h="1" m="1" x="10"/>
        <item h="1" m="1" x="11"/>
        <item h="1" m="1" x="7"/>
        <item h="1" m="1" x="6"/>
        <item h="1" m="1" x="5"/>
        <item h="1" m="1" x="4"/>
        <item h="1" m="1" x="3"/>
        <item t="default"/>
      </items>
    </pivotField>
    <pivotField compact="0" outline="0" showAll="0"/>
    <pivotField compact="0" outline="0" showAll="0">
      <items count="13">
        <item h="1" m="1" x="9"/>
        <item x="0"/>
        <item h="1" x="4"/>
        <item h="1" x="5"/>
        <item h="1" x="7"/>
        <item h="1" x="3"/>
        <item h="1" x="8"/>
        <item h="1" x="2"/>
        <item h="1" x="1"/>
        <item h="1" x="6"/>
        <item h="1" m="1" x="11"/>
        <item h="1" m="1" x="10"/>
        <item t="default"/>
      </items>
    </pivotField>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2" outline="0" showAll="0"/>
    <pivotField compact="0" numFmtId="1" outline="0" showAll="0"/>
    <pivotField compact="0" outline="0" showAll="0"/>
  </pivotFields>
  <rowFields count="1">
    <field x="10"/>
  </rowFields>
  <rowItems count="2">
    <i>
      <x v="10"/>
    </i>
    <i t="grand">
      <x/>
    </i>
  </rowItems>
  <colFields count="1">
    <field x="-2"/>
  </colFields>
  <colItems count="2">
    <i>
      <x/>
    </i>
    <i i="1">
      <x v="1"/>
    </i>
  </colItems>
  <pageFields count="11">
    <pageField fld="36" hier="-1"/>
    <pageField fld="0" hier="-1"/>
    <pageField fld="2" hier="-1"/>
    <pageField fld="32" hier="-1"/>
    <pageField fld="31" hier="-1"/>
    <pageField fld="38" hier="-1"/>
    <pageField fld="27" hier="-1"/>
    <pageField fld="30" hier="-1"/>
    <pageField fld="33" hier="-1"/>
    <pageField fld="8" hier="-1"/>
    <pageField fld="19" hier="-1"/>
  </pageFields>
  <dataFields count="2">
    <dataField name="Promedio de LTD2" fld="28" subtotal="average" baseField="8" baseItem="35"/>
    <dataField name="Cuenta de Matricula Vehículo" fld="3" subtotal="count" baseField="8" baseItem="16"/>
  </dataFields>
  <formats count="10">
    <format dxfId="3581">
      <pivotArea field="30" type="button" dataOnly="0" labelOnly="1" outline="0" axis="axisPage" fieldPosition="7"/>
    </format>
    <format dxfId="3580">
      <pivotArea field="-2" type="button" dataOnly="0" labelOnly="1" outline="0" axis="axisCol" fieldPosition="0"/>
    </format>
    <format dxfId="3579">
      <pivotArea dataOnly="0" labelOnly="1" fieldPosition="0">
        <references count="1">
          <reference field="31" count="1">
            <x v="1"/>
          </reference>
        </references>
      </pivotArea>
    </format>
    <format dxfId="3578">
      <pivotArea field="32" dataOnly="0" outline="0" axis="axisPage" fieldPosition="3">
        <references count="1">
          <reference field="32" count="1" selected="0">
            <x v="3"/>
          </reference>
        </references>
      </pivotArea>
    </format>
    <format dxfId="3577">
      <pivotArea dataOnly="0" outline="0" fieldPosition="0">
        <references count="1">
          <reference field="31" count="0"/>
        </references>
      </pivotArea>
    </format>
    <format dxfId="3576">
      <pivotArea dataOnly="0" grandCol="1" outline="0" fieldPosition="0"/>
    </format>
    <format dxfId="3575">
      <pivotArea dataOnly="0" labelOnly="1" outline="0" fieldPosition="0">
        <references count="1">
          <reference field="31" count="0"/>
        </references>
      </pivotArea>
    </format>
    <format dxfId="3574">
      <pivotArea dataOnly="0" labelOnly="1" outline="0" fieldPosition="0">
        <references count="1">
          <reference field="31" count="0"/>
        </references>
      </pivotArea>
    </format>
    <format dxfId="3573">
      <pivotArea dataOnly="0" outline="0" fieldPosition="0">
        <references count="1">
          <reference field="4294967294" count="1">
            <x v="1"/>
          </reference>
        </references>
      </pivotArea>
    </format>
    <format dxfId="3572">
      <pivotArea dataOnly="0" labelOnly="1" outline="0" fieldPosition="0">
        <references count="2">
          <reference field="4294967294" count="1">
            <x v="1"/>
          </reference>
          <reference field="38" count="0" selected="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55D7C739-85D0-4078-A7D2-00A2C7C2F7F6}" name="Camiones_TOTAL_Evolución" cacheId="178"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location ref="AC198:AX202" firstHeaderRow="1" firstDataRow="2" firstDataCol="1" rowPageCount="8" colPageCount="1"/>
  <pivotFields count="54">
    <pivotField compact="0" outline="0" multipleItemSelectionAllowed="1" showAll="0"/>
    <pivotField compact="0" outline="0" showAll="0"/>
    <pivotField axis="axisPage" compact="0" outline="0" multipleItemSelectionAllowed="1" showAll="0">
      <items count="6">
        <item m="1" x="2"/>
        <item h="1" m="1" x="4"/>
        <item h="1" m="1" x="3"/>
        <item x="0"/>
        <item h="1" x="1"/>
        <item t="default"/>
      </items>
    </pivotField>
    <pivotField compact="0" outline="0" showAll="0"/>
    <pivotField compact="0" outline="0" showAll="0"/>
    <pivotField compact="0" numFmtId="14" outline="0" showAll="0"/>
    <pivotField compact="0" outline="0" showAll="0"/>
    <pivotField compact="0" outline="0" showAll="0"/>
    <pivotField axis="axisPage" compact="0" outline="0" multipleItemSelectionAllowed="1" showAll="0">
      <items count="95">
        <item x="24"/>
        <item x="23"/>
        <item x="31"/>
        <item x="30"/>
        <item m="1" x="85"/>
        <item x="32"/>
        <item x="34"/>
        <item x="19"/>
        <item x="41"/>
        <item x="42"/>
        <item m="1" x="87"/>
        <item x="48"/>
        <item x="28"/>
        <item x="53"/>
        <item x="52"/>
        <item x="40"/>
        <item x="6"/>
        <item x="43"/>
        <item x="13"/>
        <item x="26"/>
        <item m="1" x="92"/>
        <item m="1" x="78"/>
        <item x="5"/>
        <item x="3"/>
        <item x="39"/>
        <item m="1" x="74"/>
        <item m="1" x="81"/>
        <item x="47"/>
        <item m="1" x="91"/>
        <item x="36"/>
        <item x="10"/>
        <item m="1" x="72"/>
        <item x="46"/>
        <item x="37"/>
        <item m="1" x="88"/>
        <item x="15"/>
        <item m="1" x="86"/>
        <item x="4"/>
        <item m="1" x="80"/>
        <item m="1" x="82"/>
        <item m="1" x="93"/>
        <item m="1" x="90"/>
        <item x="8"/>
        <item m="1" x="65"/>
        <item x="57"/>
        <item x="56"/>
        <item x="11"/>
        <item x="54"/>
        <item x="14"/>
        <item x="17"/>
        <item x="35"/>
        <item x="25"/>
        <item x="22"/>
        <item x="61"/>
        <item x="18"/>
        <item m="1" x="79"/>
        <item m="1" x="64"/>
        <item m="1" x="63"/>
        <item m="1" x="66"/>
        <item x="44"/>
        <item x="29"/>
        <item x="21"/>
        <item x="20"/>
        <item x="60"/>
        <item m="1" x="75"/>
        <item m="1" x="76"/>
        <item m="1" x="71"/>
        <item x="16"/>
        <item m="1" x="62"/>
        <item m="1" x="89"/>
        <item m="1" x="83"/>
        <item x="27"/>
        <item x="0"/>
        <item x="45"/>
        <item m="1" x="84"/>
        <item x="38"/>
        <item m="1" x="70"/>
        <item m="1" x="77"/>
        <item x="2"/>
        <item x="50"/>
        <item m="1" x="67"/>
        <item x="51"/>
        <item m="1" x="73"/>
        <item x="55"/>
        <item x="7"/>
        <item x="12"/>
        <item x="33"/>
        <item x="49"/>
        <item m="1" x="68"/>
        <item m="1" x="69"/>
        <item x="1"/>
        <item x="9"/>
        <item x="58"/>
        <item x="59"/>
        <item t="default"/>
      </items>
    </pivotField>
    <pivotField compact="0" outline="0" showAll="0"/>
    <pivotField compact="0" outline="0" showAll="0"/>
    <pivotField compact="0" outline="0" showAll="0"/>
    <pivotField compact="0" numFmtId="14" outline="0" showAll="0"/>
    <pivotField compact="0" numFmtId="164" outline="0" showAll="0"/>
    <pivotField compact="0" numFmtId="14" outline="0" showAll="0"/>
    <pivotField compact="0" outline="0" showAll="0"/>
    <pivotField compact="0" numFmtId="14" outline="0" showAll="0"/>
    <pivotField compact="0" numFmtId="164" outline="0" showAll="0"/>
    <pivotField compact="0" outline="0" showAll="0"/>
    <pivotField axis="axisPage" compact="0" outline="0" multipleItemSelectionAllowed="1" showAll="0">
      <items count="109">
        <item m="1" x="89"/>
        <item x="4"/>
        <item m="1" x="52"/>
        <item m="1" x="53"/>
        <item m="1" x="47"/>
        <item x="26"/>
        <item m="1" x="48"/>
        <item x="2"/>
        <item x="0"/>
        <item x="29"/>
        <item x="5"/>
        <item m="1" x="66"/>
        <item x="11"/>
        <item m="1" x="70"/>
        <item x="7"/>
        <item x="1"/>
        <item x="8"/>
        <item m="1" x="76"/>
        <item m="1" x="72"/>
        <item m="1" x="50"/>
        <item m="1" x="51"/>
        <item m="1" x="78"/>
        <item x="40"/>
        <item m="1" x="93"/>
        <item m="1" x="74"/>
        <item x="19"/>
        <item x="18"/>
        <item x="21"/>
        <item x="22"/>
        <item m="1" x="98"/>
        <item x="33"/>
        <item x="25"/>
        <item x="23"/>
        <item x="24"/>
        <item x="36"/>
        <item m="1" x="64"/>
        <item x="39"/>
        <item x="41"/>
        <item m="1" x="60"/>
        <item x="14"/>
        <item m="1" x="101"/>
        <item x="13"/>
        <item m="1" x="92"/>
        <item m="1" x="104"/>
        <item m="1" x="83"/>
        <item x="12"/>
        <item m="1" x="95"/>
        <item m="1" x="97"/>
        <item m="1" x="99"/>
        <item m="1" x="94"/>
        <item m="1" x="91"/>
        <item m="1" x="102"/>
        <item m="1" x="63"/>
        <item m="1" x="79"/>
        <item x="20"/>
        <item x="10"/>
        <item x="9"/>
        <item m="1" x="61"/>
        <item m="1" x="103"/>
        <item x="28"/>
        <item m="1" x="73"/>
        <item m="1" x="84"/>
        <item m="1" x="80"/>
        <item m="1" x="59"/>
        <item m="1" x="96"/>
        <item x="30"/>
        <item m="1" x="105"/>
        <item x="6"/>
        <item m="1" x="107"/>
        <item m="1" x="100"/>
        <item m="1" x="49"/>
        <item x="34"/>
        <item m="1" x="88"/>
        <item m="1" x="65"/>
        <item x="3"/>
        <item m="1" x="87"/>
        <item m="1" x="46"/>
        <item m="1" x="81"/>
        <item m="1" x="90"/>
        <item m="1" x="57"/>
        <item x="17"/>
        <item x="15"/>
        <item m="1" x="62"/>
        <item m="1" x="106"/>
        <item x="37"/>
        <item x="16"/>
        <item m="1" x="54"/>
        <item m="1" x="43"/>
        <item x="27"/>
        <item m="1" x="82"/>
        <item m="1" x="56"/>
        <item m="1" x="85"/>
        <item m="1" x="86"/>
        <item m="1" x="45"/>
        <item m="1" x="42"/>
        <item x="31"/>
        <item m="1" x="67"/>
        <item m="1" x="68"/>
        <item m="1" x="69"/>
        <item m="1" x="58"/>
        <item m="1" x="71"/>
        <item m="1" x="75"/>
        <item m="1" x="77"/>
        <item m="1" x="55"/>
        <item x="35"/>
        <item m="1" x="44"/>
        <item x="38"/>
        <item x="3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5">
        <item h="1" m="1" x="3"/>
        <item x="2"/>
        <item x="1"/>
        <item h="1" x="0"/>
        <item t="default"/>
      </items>
    </pivotField>
    <pivotField dataField="1" compact="0" numFmtId="164" outline="0" showAll="0"/>
    <pivotField compact="0" numFmtId="164" outline="0" showAll="0"/>
    <pivotField compact="0" outline="0" showAll="0">
      <items count="25">
        <item m="1" x="21"/>
        <item m="1" x="22"/>
        <item m="1" x="23"/>
        <item x="18"/>
        <item x="17"/>
        <item x="0"/>
        <item x="1"/>
        <item x="2"/>
        <item x="3"/>
        <item x="4"/>
        <item x="5"/>
        <item x="9"/>
        <item x="13"/>
        <item x="6"/>
        <item x="14"/>
        <item x="10"/>
        <item x="7"/>
        <item x="11"/>
        <item x="8"/>
        <item x="12"/>
        <item x="15"/>
        <item x="16"/>
        <item x="20"/>
        <item x="19"/>
        <item t="default"/>
      </items>
    </pivotField>
    <pivotField axis="axisCol" compact="0" outline="0" showAll="0" sortType="ascending">
      <items count="33">
        <item m="1" x="31"/>
        <item x="21"/>
        <item x="25"/>
        <item x="6"/>
        <item x="7"/>
        <item x="8"/>
        <item x="9"/>
        <item x="10"/>
        <item x="24"/>
        <item x="26"/>
        <item x="11"/>
        <item x="12"/>
        <item x="13"/>
        <item x="14"/>
        <item x="15"/>
        <item x="0"/>
        <item x="27"/>
        <item x="16"/>
        <item x="17"/>
        <item x="18"/>
        <item x="19"/>
        <item x="20"/>
        <item x="22"/>
        <item x="23"/>
        <item x="1"/>
        <item x="2"/>
        <item x="3"/>
        <item x="4"/>
        <item x="5"/>
        <item m="1" x="28"/>
        <item m="1" x="29"/>
        <item m="1" x="30"/>
        <item t="default"/>
      </items>
    </pivotField>
    <pivotField axis="axisPage" compact="0" outline="0" multipleItemSelectionAllowed="1" showAll="0">
      <items count="55">
        <item x="1"/>
        <item x="2"/>
        <item x="3"/>
        <item x="4"/>
        <item x="6"/>
        <item x="5"/>
        <item m="1" x="35"/>
        <item m="1" x="36"/>
        <item m="1" x="37"/>
        <item m="1" x="38"/>
        <item m="1" x="13"/>
        <item m="1" x="14"/>
        <item m="1" x="12"/>
        <item x="0"/>
        <item m="1" x="8"/>
        <item m="1" x="9"/>
        <item x="7"/>
        <item m="1" x="10"/>
        <item m="1" x="39"/>
        <item m="1" x="40"/>
        <item m="1" x="41"/>
        <item m="1" x="42"/>
        <item m="1" x="43"/>
        <item m="1" x="25"/>
        <item m="1" x="44"/>
        <item m="1" x="45"/>
        <item m="1" x="46"/>
        <item m="1" x="47"/>
        <item m="1" x="48"/>
        <item m="1" x="49"/>
        <item m="1" x="50"/>
        <item m="1" x="51"/>
        <item m="1" x="52"/>
        <item m="1" x="53"/>
        <item m="1" x="34"/>
        <item m="1" x="33"/>
        <item m="1" x="32"/>
        <item m="1" x="31"/>
        <item m="1" x="26"/>
        <item m="1" x="27"/>
        <item m="1" x="28"/>
        <item m="1" x="29"/>
        <item m="1" x="30"/>
        <item m="1" x="24"/>
        <item m="1" x="23"/>
        <item m="1" x="21"/>
        <item m="1" x="22"/>
        <item m="1" x="20"/>
        <item m="1" x="19"/>
        <item m="1" x="18"/>
        <item m="1" x="17"/>
        <item m="1" x="15"/>
        <item m="1" x="16"/>
        <item m="1" x="11"/>
        <item t="default"/>
      </items>
    </pivotField>
    <pivotField axis="axisRow" compact="0" outline="0" showAll="0">
      <items count="5">
        <item h="1" m="1" x="3"/>
        <item x="1"/>
        <item x="2"/>
        <item h="1" x="0"/>
        <item t="default"/>
      </items>
    </pivotField>
    <pivotField compact="0" outline="0" showAll="0"/>
    <pivotField compact="0" outline="0" showAll="0"/>
    <pivotField axis="axisPage" compact="0" outline="0" multipleItemSelectionAllowed="1" showAll="0">
      <items count="4">
        <item h="1" x="1"/>
        <item x="0"/>
        <item h="1" m="1" x="2"/>
        <item t="default"/>
      </items>
    </pivotField>
    <pivotField axis="axisPage" compact="0" outline="0" multipleItemSelectionAllowed="1" showAll="0">
      <items count="11">
        <item h="1" m="1" x="5"/>
        <item h="1" x="0"/>
        <item x="1"/>
        <item x="2"/>
        <item h="1" x="3"/>
        <item m="1" x="9"/>
        <item h="1" x="4"/>
        <item h="1" m="1" x="8"/>
        <item h="1" m="1" x="7"/>
        <item h="1" m="1" x="6"/>
        <item t="default"/>
      </items>
    </pivotField>
    <pivotField axis="axisPage" compact="0" outline="0" multipleItemSelectionAllowed="1" showAll="0">
      <items count="13">
        <item h="1" x="0"/>
        <item x="2"/>
        <item h="1" m="1" x="8"/>
        <item h="1" x="1"/>
        <item h="1" m="1" x="9"/>
        <item h="1" m="1" x="10"/>
        <item h="1" m="1" x="11"/>
        <item h="1" m="1" x="7"/>
        <item h="1" m="1" x="6"/>
        <item h="1" m="1" x="5"/>
        <item h="1" m="1" x="4"/>
        <item h="1" m="1" x="3"/>
        <item t="default"/>
      </items>
    </pivotField>
    <pivotField compact="0" outline="0" showAll="0"/>
    <pivotField compact="0" outline="0" showAll="0">
      <items count="13">
        <item h="1" m="1" x="9"/>
        <item x="0"/>
        <item h="1" x="4"/>
        <item h="1" x="5"/>
        <item h="1" x="7"/>
        <item h="1" x="3"/>
        <item h="1" x="8"/>
        <item h="1" x="2"/>
        <item h="1" x="1"/>
        <item h="1" x="6"/>
        <item h="1" m="1" x="11"/>
        <item h="1" m="1" x="10"/>
        <item t="default"/>
      </items>
    </pivotField>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2" outline="0" showAll="0"/>
    <pivotField compact="0" numFmtId="1" outline="0" showAll="0"/>
    <pivotField compact="0" outline="0" showAll="0"/>
  </pivotFields>
  <rowFields count="1">
    <field x="33"/>
  </rowFields>
  <rowItems count="3">
    <i>
      <x v="1"/>
    </i>
    <i>
      <x v="2"/>
    </i>
    <i t="grand">
      <x/>
    </i>
  </rowItems>
  <colFields count="1">
    <field x="31"/>
  </colFields>
  <colItems count="21">
    <i>
      <x v="1"/>
    </i>
    <i>
      <x v="3"/>
    </i>
    <i>
      <x v="4"/>
    </i>
    <i>
      <x v="5"/>
    </i>
    <i>
      <x v="6"/>
    </i>
    <i>
      <x v="7"/>
    </i>
    <i>
      <x v="8"/>
    </i>
    <i>
      <x v="10"/>
    </i>
    <i>
      <x v="11"/>
    </i>
    <i>
      <x v="12"/>
    </i>
    <i>
      <x v="13"/>
    </i>
    <i>
      <x v="14"/>
    </i>
    <i>
      <x v="15"/>
    </i>
    <i>
      <x v="17"/>
    </i>
    <i>
      <x v="18"/>
    </i>
    <i>
      <x v="19"/>
    </i>
    <i>
      <x v="20"/>
    </i>
    <i>
      <x v="21"/>
    </i>
    <i>
      <x v="22"/>
    </i>
    <i>
      <x v="23"/>
    </i>
    <i t="grand">
      <x/>
    </i>
  </colItems>
  <pageFields count="8">
    <pageField fld="36" hier="-1"/>
    <pageField fld="38" hier="-1"/>
    <pageField fld="8" hier="-1"/>
    <pageField fld="2" hier="-1"/>
    <pageField fld="37" hier="-1"/>
    <pageField fld="32" hier="-1"/>
    <pageField fld="27" hier="-1"/>
    <pageField fld="19" hier="-1"/>
  </pageFields>
  <dataFields count="1">
    <dataField name="Cuenta de LTD" fld="28" subtotal="count" baseField="33" baseItem="1" numFmtId="2"/>
  </dataFields>
  <formats count="9">
    <format dxfId="3590">
      <pivotArea field="30" type="button" dataOnly="0" labelOnly="1" outline="0"/>
    </format>
    <format dxfId="3589">
      <pivotArea field="-2" type="button" dataOnly="0" labelOnly="1" outline="0" axis="axisValues" fieldPosition="0"/>
    </format>
    <format dxfId="3588">
      <pivotArea dataOnly="0" labelOnly="1" fieldPosition="0">
        <references count="1">
          <reference field="31" count="1">
            <x v="1"/>
          </reference>
        </references>
      </pivotArea>
    </format>
    <format dxfId="3587">
      <pivotArea field="32" dataOnly="0" grandCol="1" outline="0" axis="axisPage" fieldPosition="5">
        <references count="1">
          <reference field="32" count="1" selected="0">
            <x v="3"/>
          </reference>
        </references>
      </pivotArea>
    </format>
    <format dxfId="3586">
      <pivotArea dataOnly="0" outline="0" fieldPosition="0">
        <references count="1">
          <reference field="31" count="0"/>
        </references>
      </pivotArea>
    </format>
    <format dxfId="3585">
      <pivotArea dataOnly="0" grandCol="1" outline="0" fieldPosition="0"/>
    </format>
    <format dxfId="3584">
      <pivotArea dataOnly="0" labelOnly="1" outline="0" fieldPosition="0">
        <references count="1">
          <reference field="31" count="0"/>
        </references>
      </pivotArea>
    </format>
    <format dxfId="3583">
      <pivotArea dataOnly="0" labelOnly="1" outline="0" fieldPosition="0">
        <references count="1">
          <reference field="31" count="0"/>
        </references>
      </pivotArea>
    </format>
    <format dxfId="358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56B1F0CF-E1FE-4983-ADFF-5193D77A5246}" name="LTDXTIPOXDIA" cacheId="178" applyNumberFormats="0" applyBorderFormats="0" applyFontFormats="0" applyPatternFormats="0" applyAlignmentFormats="0" applyWidthHeightFormats="1" dataCaption="Values" grandTotalCaption="Total General" updatedVersion="8" minRefreshableVersion="3" useAutoFormatting="1" itemPrintTitles="1" createdVersion="8" indent="0" compact="0" compactData="0" gridDropZones="1" multipleFieldFilters="0">
  <location ref="AC37:AD39" firstHeaderRow="2" firstDataRow="2" firstDataCol="1" rowPageCount="9" colPageCount="1"/>
  <pivotFields count="54">
    <pivotField compact="0" outline="0" multipleItemSelectionAllowed="1" showAll="0"/>
    <pivotField compact="0" outline="0" showAll="0"/>
    <pivotField axis="axisPage" compact="0" outline="0" multipleItemSelectionAllowed="1" showAll="0">
      <items count="6">
        <item m="1" x="2"/>
        <item h="1" m="1" x="4"/>
        <item h="1" m="1" x="3"/>
        <item x="0"/>
        <item h="1" x="1"/>
        <item t="default"/>
      </items>
    </pivotField>
    <pivotField compact="0" outline="0" showAll="0"/>
    <pivotField compact="0" outline="0" showAll="0"/>
    <pivotField compact="0" numFmtId="14" outline="0" showAll="0"/>
    <pivotField compact="0" outline="0" multipleItemSelectionAllowed="1" showAll="0"/>
    <pivotField compact="0" outline="0" showAll="0"/>
    <pivotField axis="axisPage" compact="0" outline="0" multipleItemSelectionAllowed="1" showAll="0">
      <items count="95">
        <item x="24"/>
        <item x="23"/>
        <item x="31"/>
        <item x="30"/>
        <item m="1" x="85"/>
        <item x="32"/>
        <item x="34"/>
        <item x="19"/>
        <item x="41"/>
        <item x="42"/>
        <item m="1" x="87"/>
        <item x="48"/>
        <item x="28"/>
        <item x="53"/>
        <item x="52"/>
        <item x="40"/>
        <item x="6"/>
        <item x="43"/>
        <item x="13"/>
        <item x="26"/>
        <item m="1" x="92"/>
        <item m="1" x="78"/>
        <item x="5"/>
        <item x="3"/>
        <item x="39"/>
        <item m="1" x="74"/>
        <item m="1" x="81"/>
        <item x="47"/>
        <item m="1" x="91"/>
        <item x="36"/>
        <item x="10"/>
        <item m="1" x="72"/>
        <item x="46"/>
        <item x="37"/>
        <item m="1" x="88"/>
        <item x="15"/>
        <item m="1" x="86"/>
        <item x="4"/>
        <item m="1" x="80"/>
        <item m="1" x="82"/>
        <item m="1" x="93"/>
        <item m="1" x="90"/>
        <item x="8"/>
        <item m="1" x="65"/>
        <item x="57"/>
        <item x="56"/>
        <item x="11"/>
        <item x="54"/>
        <item x="14"/>
        <item x="17"/>
        <item x="35"/>
        <item x="25"/>
        <item x="22"/>
        <item x="61"/>
        <item x="18"/>
        <item m="1" x="79"/>
        <item m="1" x="64"/>
        <item m="1" x="63"/>
        <item m="1" x="66"/>
        <item x="44"/>
        <item x="29"/>
        <item x="21"/>
        <item x="20"/>
        <item x="60"/>
        <item m="1" x="75"/>
        <item m="1" x="76"/>
        <item m="1" x="71"/>
        <item x="16"/>
        <item m="1" x="62"/>
        <item m="1" x="89"/>
        <item m="1" x="83"/>
        <item x="27"/>
        <item x="0"/>
        <item x="45"/>
        <item m="1" x="84"/>
        <item x="38"/>
        <item m="1" x="70"/>
        <item m="1" x="77"/>
        <item x="2"/>
        <item x="50"/>
        <item m="1" x="67"/>
        <item x="51"/>
        <item m="1" x="73"/>
        <item x="55"/>
        <item x="7"/>
        <item x="12"/>
        <item x="33"/>
        <item x="49"/>
        <item m="1" x="68"/>
        <item m="1" x="69"/>
        <item x="1"/>
        <item x="9"/>
        <item x="58"/>
        <item x="59"/>
        <item t="default"/>
      </items>
    </pivotField>
    <pivotField compact="0" outline="0" showAll="0"/>
    <pivotField compact="0" outline="0" showAll="0"/>
    <pivotField compact="0" outline="0" showAll="0"/>
    <pivotField compact="0" numFmtId="14" outline="0" showAll="0"/>
    <pivotField compact="0" numFmtId="164" outline="0" showAll="0"/>
    <pivotField compact="0" numFmtId="14" outline="0" showAll="0"/>
    <pivotField compact="0" outline="0" showAll="0"/>
    <pivotField compact="0" numFmtId="14" outline="0" showAll="0"/>
    <pivotField compact="0" numFmtId="164" outline="0" showAll="0"/>
    <pivotField compact="0" outline="0" showAll="0"/>
    <pivotField axis="axisPage" compact="0" outline="0" multipleItemSelectionAllowed="1" showAll="0">
      <items count="109">
        <item m="1" x="89"/>
        <item x="4"/>
        <item m="1" x="52"/>
        <item m="1" x="53"/>
        <item m="1" x="47"/>
        <item x="26"/>
        <item m="1" x="48"/>
        <item x="2"/>
        <item x="0"/>
        <item x="29"/>
        <item x="5"/>
        <item m="1" x="66"/>
        <item x="11"/>
        <item m="1" x="70"/>
        <item x="7"/>
        <item x="1"/>
        <item x="8"/>
        <item m="1" x="76"/>
        <item m="1" x="72"/>
        <item m="1" x="50"/>
        <item m="1" x="51"/>
        <item m="1" x="78"/>
        <item x="40"/>
        <item m="1" x="93"/>
        <item m="1" x="74"/>
        <item x="19"/>
        <item x="18"/>
        <item x="21"/>
        <item x="22"/>
        <item m="1" x="98"/>
        <item x="33"/>
        <item x="25"/>
        <item x="23"/>
        <item x="24"/>
        <item x="36"/>
        <item m="1" x="64"/>
        <item x="39"/>
        <item x="41"/>
        <item m="1" x="60"/>
        <item x="14"/>
        <item m="1" x="101"/>
        <item x="13"/>
        <item m="1" x="92"/>
        <item m="1" x="104"/>
        <item m="1" x="83"/>
        <item x="12"/>
        <item m="1" x="95"/>
        <item m="1" x="97"/>
        <item m="1" x="99"/>
        <item m="1" x="94"/>
        <item m="1" x="91"/>
        <item m="1" x="102"/>
        <item m="1" x="63"/>
        <item m="1" x="79"/>
        <item x="20"/>
        <item x="10"/>
        <item x="9"/>
        <item m="1" x="61"/>
        <item m="1" x="103"/>
        <item x="28"/>
        <item m="1" x="73"/>
        <item m="1" x="84"/>
        <item m="1" x="80"/>
        <item m="1" x="59"/>
        <item m="1" x="96"/>
        <item x="30"/>
        <item m="1" x="105"/>
        <item x="6"/>
        <item m="1" x="107"/>
        <item m="1" x="100"/>
        <item m="1" x="49"/>
        <item x="34"/>
        <item m="1" x="88"/>
        <item m="1" x="65"/>
        <item x="3"/>
        <item m="1" x="87"/>
        <item m="1" x="46"/>
        <item m="1" x="81"/>
        <item m="1" x="90"/>
        <item m="1" x="57"/>
        <item x="17"/>
        <item x="15"/>
        <item m="1" x="62"/>
        <item m="1" x="106"/>
        <item x="37"/>
        <item x="16"/>
        <item m="1" x="54"/>
        <item m="1" x="43"/>
        <item x="27"/>
        <item m="1" x="82"/>
        <item m="1" x="56"/>
        <item m="1" x="85"/>
        <item m="1" x="86"/>
        <item m="1" x="45"/>
        <item m="1" x="42"/>
        <item x="31"/>
        <item m="1" x="67"/>
        <item m="1" x="68"/>
        <item m="1" x="69"/>
        <item m="1" x="58"/>
        <item m="1" x="71"/>
        <item m="1" x="75"/>
        <item m="1" x="77"/>
        <item m="1" x="55"/>
        <item x="35"/>
        <item m="1" x="44"/>
        <item x="38"/>
        <item x="3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5">
        <item h="1" m="1" x="3"/>
        <item h="1" x="2"/>
        <item x="1"/>
        <item h="1" x="0"/>
        <item t="default"/>
      </items>
    </pivotField>
    <pivotField dataField="1" compact="0" numFmtId="164" outline="0" showAll="0"/>
    <pivotField compact="0" numFmtId="164" outline="0" showAll="0"/>
    <pivotField compact="0" outline="0" showAll="0">
      <items count="25">
        <item m="1" x="21"/>
        <item m="1" x="22"/>
        <item m="1" x="23"/>
        <item x="18"/>
        <item x="17"/>
        <item x="0"/>
        <item x="1"/>
        <item x="2"/>
        <item x="3"/>
        <item x="4"/>
        <item x="5"/>
        <item x="9"/>
        <item x="13"/>
        <item x="6"/>
        <item x="14"/>
        <item x="10"/>
        <item x="7"/>
        <item x="11"/>
        <item x="8"/>
        <item x="12"/>
        <item x="15"/>
        <item x="16"/>
        <item x="20"/>
        <item x="19"/>
        <item t="default"/>
      </items>
    </pivotField>
    <pivotField axis="axisPage" compact="0" outline="0" multipleItemSelectionAllowed="1" showAll="0" sortType="ascending">
      <items count="33">
        <item h="1" m="1" x="31"/>
        <item h="1" x="21"/>
        <item h="1" x="25"/>
        <item h="1" x="6"/>
        <item h="1" x="7"/>
        <item h="1" x="8"/>
        <item h="1" x="9"/>
        <item h="1" x="10"/>
        <item h="1" x="24"/>
        <item h="1" x="26"/>
        <item h="1" x="11"/>
        <item h="1" x="12"/>
        <item h="1" x="13"/>
        <item h="1" x="14"/>
        <item h="1" x="15"/>
        <item h="1" x="0"/>
        <item h="1" x="27"/>
        <item h="1" x="16"/>
        <item h="1" x="17"/>
        <item h="1" x="18"/>
        <item h="1" x="19"/>
        <item h="1" x="20"/>
        <item h="1" x="22"/>
        <item x="23"/>
        <item h="1" x="1"/>
        <item h="1" x="2"/>
        <item h="1" x="3"/>
        <item h="1" x="4"/>
        <item h="1" x="5"/>
        <item h="1" m="1" x="28"/>
        <item h="1" m="1" x="29"/>
        <item h="1" m="1" x="30"/>
        <item t="default"/>
      </items>
    </pivotField>
    <pivotField axis="axisPage" compact="0" outline="0" multipleItemSelectionAllowed="1" showAll="0">
      <items count="55">
        <item m="1" x="25"/>
        <item m="1" x="13"/>
        <item m="1" x="14"/>
        <item x="0"/>
        <item m="1" x="8"/>
        <item m="1" x="9"/>
        <item x="7"/>
        <item m="1" x="10"/>
        <item x="5"/>
        <item x="1"/>
        <item x="2"/>
        <item x="3"/>
        <item x="4"/>
        <item x="6"/>
        <item m="1" x="35"/>
        <item m="1" x="36"/>
        <item m="1" x="37"/>
        <item m="1" x="38"/>
        <item m="1" x="39"/>
        <item m="1" x="40"/>
        <item m="1" x="41"/>
        <item m="1" x="42"/>
        <item m="1" x="43"/>
        <item m="1" x="44"/>
        <item m="1" x="45"/>
        <item m="1" x="46"/>
        <item m="1" x="47"/>
        <item m="1" x="48"/>
        <item m="1" x="49"/>
        <item m="1" x="50"/>
        <item m="1" x="51"/>
        <item m="1" x="52"/>
        <item m="1" x="53"/>
        <item m="1" x="34"/>
        <item m="1" x="33"/>
        <item m="1" x="32"/>
        <item m="1" x="31"/>
        <item m="1" x="26"/>
        <item m="1" x="27"/>
        <item m="1" x="28"/>
        <item m="1" x="29"/>
        <item m="1" x="30"/>
        <item h="1" m="1" x="24"/>
        <item h="1" m="1" x="23"/>
        <item h="1" m="1" x="21"/>
        <item h="1" m="1" x="22"/>
        <item h="1" m="1" x="20"/>
        <item h="1" m="1" x="19"/>
        <item m="1" x="18"/>
        <item h="1" m="1" x="17"/>
        <item h="1" m="1" x="15"/>
        <item h="1" m="1" x="16"/>
        <item h="1" m="1" x="11"/>
        <item m="1" x="12"/>
        <item t="default"/>
      </items>
    </pivotField>
    <pivotField axis="axisRow" compact="0" outline="0" showAll="0">
      <items count="5">
        <item h="1" m="1" x="3"/>
        <item x="1"/>
        <item x="2"/>
        <item h="1" x="0"/>
        <item t="default"/>
      </items>
    </pivotField>
    <pivotField compact="0" outline="0" showAll="0"/>
    <pivotField compact="0" outline="0" showAll="0"/>
    <pivotField axis="axisPage" compact="0" outline="0" multipleItemSelectionAllowed="1" showAll="0">
      <items count="4">
        <item h="1" x="1"/>
        <item x="0"/>
        <item h="1" m="1" x="2"/>
        <item t="default"/>
      </items>
    </pivotField>
    <pivotField axis="axisPage" compact="0" outline="0" multipleItemSelectionAllowed="1" showAll="0">
      <items count="11">
        <item h="1" m="1" x="5"/>
        <item h="1" x="0"/>
        <item x="1"/>
        <item x="2"/>
        <item h="1" x="3"/>
        <item m="1" x="9"/>
        <item h="1" x="4"/>
        <item h="1" m="1" x="8"/>
        <item h="1" m="1" x="7"/>
        <item h="1" m="1" x="6"/>
        <item t="default"/>
      </items>
    </pivotField>
    <pivotField compact="0" outline="0" multipleItemSelectionAllowed="1" showAll="0">
      <items count="13">
        <item h="1" x="0"/>
        <item h="1" x="1"/>
        <item x="2"/>
        <item h="1" m="1" x="8"/>
        <item h="1" m="1" x="9"/>
        <item h="1" m="1" x="10"/>
        <item h="1" m="1" x="11"/>
        <item h="1" m="1" x="7"/>
        <item h="1" m="1" x="6"/>
        <item h="1" m="1" x="5"/>
        <item h="1" m="1" x="4"/>
        <item h="1" m="1" x="3"/>
        <item t="default"/>
      </items>
    </pivotField>
    <pivotField compact="0" outline="0" showAll="0"/>
    <pivotField axis="axisPage" compact="0" outline="0" multipleItemSelectionAllowed="1" showAll="0">
      <items count="13">
        <item h="1" m="1" x="9"/>
        <item x="0"/>
        <item h="1" x="4"/>
        <item h="1" x="5"/>
        <item h="1" x="7"/>
        <item h="1" x="3"/>
        <item h="1" x="8"/>
        <item h="1" x="2"/>
        <item h="1" x="1"/>
        <item h="1" x="6"/>
        <item h="1" m="1" x="11"/>
        <item h="1" m="1" x="10"/>
        <item t="default"/>
      </items>
    </pivotField>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2" outline="0" showAll="0"/>
    <pivotField compact="0" numFmtId="1" outline="0" showAll="0"/>
    <pivotField compact="0" outline="0" showAll="0"/>
  </pivotFields>
  <rowFields count="1">
    <field x="33"/>
  </rowFields>
  <rowItems count="1">
    <i t="grand">
      <x/>
    </i>
  </rowItems>
  <colItems count="1">
    <i/>
  </colItems>
  <pageFields count="9">
    <pageField fld="36" hier="-1"/>
    <pageField fld="37" hier="-1"/>
    <pageField fld="31" hier="-1"/>
    <pageField fld="40" hier="-1"/>
    <pageField fld="8" hier="-1"/>
    <pageField fld="2" hier="-1"/>
    <pageField fld="32" hier="-1"/>
    <pageField fld="27" hier="-1"/>
    <pageField fld="19" hier="-1"/>
  </pageFields>
  <dataFields count="1">
    <dataField name="Promedio de LTD" fld="28" subtotal="average" baseField="33" baseItem="1"/>
  </dataFields>
  <formats count="7">
    <format dxfId="3597">
      <pivotArea field="30" type="button" dataOnly="0" labelOnly="1" outline="0"/>
    </format>
    <format dxfId="3596">
      <pivotArea field="-2" type="button" dataOnly="0" labelOnly="1" outline="0" axis="axisValues" fieldPosition="0"/>
    </format>
    <format dxfId="3595">
      <pivotArea dataOnly="0" labelOnly="1" fieldPosition="0">
        <references count="1">
          <reference field="31" count="1">
            <x v="1"/>
          </reference>
        </references>
      </pivotArea>
    </format>
    <format dxfId="3594">
      <pivotArea dataOnly="0" outline="0" fieldPosition="0">
        <references count="1">
          <reference field="31" count="0"/>
        </references>
      </pivotArea>
    </format>
    <format dxfId="3593">
      <pivotArea dataOnly="0" grandCol="1" outline="0" fieldPosition="0"/>
    </format>
    <format dxfId="3592">
      <pivotArea dataOnly="0" labelOnly="1" outline="0" fieldPosition="0">
        <references count="1">
          <reference field="31" count="0"/>
        </references>
      </pivotArea>
    </format>
    <format dxfId="3591">
      <pivotArea dataOnly="0" labelOnly="1" outline="0" fieldPosition="0">
        <references count="1">
          <reference field="31"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57D48217-D8BC-4A37-A51E-1B6983E891FB}" name="Service_Level_Total_Mes" cacheId="178"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location ref="AL20:AO24" firstHeaderRow="1" firstDataRow="2" firstDataCol="1" rowPageCount="10" colPageCount="1"/>
  <pivotFields count="54">
    <pivotField compact="0" outline="0" multipleItemSelectionAllowed="1" showAll="0"/>
    <pivotField compact="0" outline="0" showAll="0"/>
    <pivotField axis="axisPage" compact="0" outline="0" multipleItemSelectionAllowed="1" showAll="0">
      <items count="6">
        <item m="1" x="2"/>
        <item h="1" m="1" x="4"/>
        <item h="1" m="1" x="3"/>
        <item x="0"/>
        <item h="1" x="1"/>
        <item t="default"/>
      </items>
    </pivotField>
    <pivotField compact="0" outline="0" showAll="0"/>
    <pivotField compact="0" outline="0" showAll="0"/>
    <pivotField compact="0" numFmtId="14" outline="0" showAll="0"/>
    <pivotField axis="axisPage" compact="0" outline="0" multipleItemSelectionAllowed="1" showAll="0">
      <items count="18">
        <item m="1" x="12"/>
        <item m="1" x="10"/>
        <item m="1" x="15"/>
        <item x="7"/>
        <item m="1" x="14"/>
        <item m="1" x="13"/>
        <item x="6"/>
        <item m="1" x="11"/>
        <item x="4"/>
        <item m="1" x="16"/>
        <item x="5"/>
        <item x="8"/>
        <item x="3"/>
        <item x="9"/>
        <item x="2"/>
        <item x="0"/>
        <item x="1"/>
        <item t="default"/>
      </items>
    </pivotField>
    <pivotField compact="0" outline="0" showAll="0"/>
    <pivotField axis="axisPage" compact="0" outline="0" multipleItemSelectionAllowed="1" showAll="0">
      <items count="95">
        <item x="24"/>
        <item x="23"/>
        <item x="31"/>
        <item x="30"/>
        <item m="1" x="85"/>
        <item x="32"/>
        <item x="34"/>
        <item x="19"/>
        <item x="41"/>
        <item x="42"/>
        <item m="1" x="87"/>
        <item x="48"/>
        <item x="28"/>
        <item x="53"/>
        <item x="52"/>
        <item x="40"/>
        <item x="6"/>
        <item x="43"/>
        <item x="13"/>
        <item x="26"/>
        <item m="1" x="92"/>
        <item m="1" x="78"/>
        <item x="5"/>
        <item x="3"/>
        <item x="39"/>
        <item m="1" x="74"/>
        <item m="1" x="81"/>
        <item x="47"/>
        <item m="1" x="91"/>
        <item x="36"/>
        <item x="10"/>
        <item m="1" x="72"/>
        <item x="46"/>
        <item x="37"/>
        <item m="1" x="88"/>
        <item x="15"/>
        <item m="1" x="86"/>
        <item x="4"/>
        <item m="1" x="80"/>
        <item m="1" x="82"/>
        <item m="1" x="93"/>
        <item m="1" x="90"/>
        <item x="8"/>
        <item m="1" x="65"/>
        <item x="57"/>
        <item x="56"/>
        <item x="11"/>
        <item x="54"/>
        <item x="14"/>
        <item x="17"/>
        <item x="35"/>
        <item x="25"/>
        <item x="22"/>
        <item x="61"/>
        <item x="18"/>
        <item m="1" x="79"/>
        <item m="1" x="64"/>
        <item m="1" x="63"/>
        <item m="1" x="66"/>
        <item x="44"/>
        <item x="29"/>
        <item x="21"/>
        <item x="20"/>
        <item x="60"/>
        <item m="1" x="75"/>
        <item m="1" x="76"/>
        <item m="1" x="71"/>
        <item x="16"/>
        <item m="1" x="62"/>
        <item m="1" x="89"/>
        <item m="1" x="83"/>
        <item x="27"/>
        <item x="0"/>
        <item x="45"/>
        <item m="1" x="84"/>
        <item x="38"/>
        <item m="1" x="70"/>
        <item m="1" x="77"/>
        <item x="2"/>
        <item x="50"/>
        <item m="1" x="67"/>
        <item x="51"/>
        <item m="1" x="73"/>
        <item x="55"/>
        <item x="7"/>
        <item x="12"/>
        <item x="33"/>
        <item x="49"/>
        <item m="1" x="68"/>
        <item m="1" x="69"/>
        <item x="1"/>
        <item x="9"/>
        <item x="58"/>
        <item x="59"/>
        <item t="default"/>
      </items>
    </pivotField>
    <pivotField compact="0" outline="0" showAll="0"/>
    <pivotField compact="0" outline="0" showAll="0"/>
    <pivotField compact="0" outline="0" showAll="0"/>
    <pivotField compact="0" numFmtId="14" outline="0" showAll="0"/>
    <pivotField compact="0" numFmtId="164" outline="0" showAll="0"/>
    <pivotField compact="0" numFmtId="14" outline="0" showAll="0"/>
    <pivotField compact="0" outline="0" showAll="0"/>
    <pivotField compact="0" numFmtId="14" outline="0" showAll="0"/>
    <pivotField compact="0" numFmtId="164" outline="0" showAll="0"/>
    <pivotField compact="0" outline="0" showAll="0"/>
    <pivotField axis="axisPage" compact="0" outline="0" multipleItemSelectionAllowed="1" showAll="0">
      <items count="109">
        <item m="1" x="89"/>
        <item x="4"/>
        <item m="1" x="52"/>
        <item m="1" x="53"/>
        <item m="1" x="47"/>
        <item x="26"/>
        <item m="1" x="48"/>
        <item x="2"/>
        <item x="0"/>
        <item x="29"/>
        <item x="5"/>
        <item m="1" x="66"/>
        <item x="11"/>
        <item m="1" x="70"/>
        <item x="7"/>
        <item x="1"/>
        <item x="8"/>
        <item m="1" x="76"/>
        <item m="1" x="72"/>
        <item m="1" x="50"/>
        <item m="1" x="51"/>
        <item m="1" x="78"/>
        <item x="40"/>
        <item m="1" x="93"/>
        <item m="1" x="74"/>
        <item x="19"/>
        <item x="18"/>
        <item x="21"/>
        <item x="22"/>
        <item m="1" x="98"/>
        <item x="33"/>
        <item x="25"/>
        <item x="23"/>
        <item x="24"/>
        <item x="36"/>
        <item m="1" x="64"/>
        <item x="39"/>
        <item x="41"/>
        <item m="1" x="60"/>
        <item x="14"/>
        <item m="1" x="101"/>
        <item x="13"/>
        <item m="1" x="92"/>
        <item m="1" x="104"/>
        <item m="1" x="83"/>
        <item x="12"/>
        <item m="1" x="95"/>
        <item m="1" x="97"/>
        <item m="1" x="99"/>
        <item m="1" x="94"/>
        <item m="1" x="91"/>
        <item m="1" x="102"/>
        <item m="1" x="63"/>
        <item m="1" x="79"/>
        <item x="20"/>
        <item x="10"/>
        <item x="9"/>
        <item m="1" x="61"/>
        <item m="1" x="103"/>
        <item x="28"/>
        <item h="1" m="1" x="73"/>
        <item m="1" x="84"/>
        <item m="1" x="80"/>
        <item m="1" x="59"/>
        <item m="1" x="96"/>
        <item x="30"/>
        <item m="1" x="105"/>
        <item x="6"/>
        <item m="1" x="107"/>
        <item h="1" m="1" x="100"/>
        <item m="1" x="49"/>
        <item x="34"/>
        <item m="1" x="88"/>
        <item m="1" x="65"/>
        <item x="3"/>
        <item h="1" m="1" x="87"/>
        <item m="1" x="46"/>
        <item m="1" x="81"/>
        <item m="1" x="90"/>
        <item m="1" x="57"/>
        <item x="17"/>
        <item x="15"/>
        <item m="1" x="62"/>
        <item h="1" m="1" x="106"/>
        <item x="37"/>
        <item x="16"/>
        <item m="1" x="54"/>
        <item m="1" x="43"/>
        <item x="27"/>
        <item h="1" m="1" x="82"/>
        <item m="1" x="56"/>
        <item h="1" m="1" x="85"/>
        <item h="1" m="1" x="86"/>
        <item m="1" x="45"/>
        <item m="1" x="42"/>
        <item x="31"/>
        <item h="1" m="1" x="67"/>
        <item h="1" m="1" x="68"/>
        <item h="1" m="1" x="69"/>
        <item m="1" x="58"/>
        <item h="1" m="1" x="71"/>
        <item h="1" m="1" x="75"/>
        <item h="1" m="1" x="77"/>
        <item m="1" x="55"/>
        <item h="1" x="35"/>
        <item h="1" m="1" x="44"/>
        <item h="1" x="38"/>
        <item h="1" x="3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5">
        <item h="1" m="1" x="3"/>
        <item x="2"/>
        <item x="1"/>
        <item h="1" x="0"/>
        <item t="default"/>
      </items>
    </pivotField>
    <pivotField dataField="1" compact="0" numFmtId="164" outline="0" showAll="0"/>
    <pivotField compact="0" numFmtId="164" outline="0" showAll="0"/>
    <pivotField compact="0" outline="0" showAll="0">
      <items count="25">
        <item m="1" x="21"/>
        <item m="1" x="22"/>
        <item m="1" x="23"/>
        <item x="18"/>
        <item x="17"/>
        <item x="0"/>
        <item x="1"/>
        <item x="2"/>
        <item x="3"/>
        <item x="4"/>
        <item x="5"/>
        <item x="9"/>
        <item x="13"/>
        <item x="6"/>
        <item x="14"/>
        <item x="10"/>
        <item x="7"/>
        <item x="11"/>
        <item x="8"/>
        <item x="12"/>
        <item x="15"/>
        <item x="16"/>
        <item x="20"/>
        <item x="19"/>
        <item t="default"/>
      </items>
    </pivotField>
    <pivotField axis="axisPage" compact="0" outline="0" multipleItemSelectionAllowed="1" showAll="0" sortType="ascending">
      <items count="33">
        <item h="1" m="1" x="31"/>
        <item x="21"/>
        <item x="25"/>
        <item x="6"/>
        <item x="7"/>
        <item x="8"/>
        <item x="9"/>
        <item x="10"/>
        <item x="24"/>
        <item x="26"/>
        <item x="11"/>
        <item x="12"/>
        <item x="13"/>
        <item x="14"/>
        <item x="15"/>
        <item x="0"/>
        <item x="27"/>
        <item x="16"/>
        <item x="17"/>
        <item x="18"/>
        <item x="19"/>
        <item x="20"/>
        <item x="22"/>
        <item x="23"/>
        <item x="1"/>
        <item x="2"/>
        <item x="3"/>
        <item x="4"/>
        <item x="5"/>
        <item m="1" x="28"/>
        <item m="1" x="29"/>
        <item m="1" x="30"/>
        <item t="default"/>
      </items>
    </pivotField>
    <pivotField axis="axisPage" compact="0" outline="0" multipleItemSelectionAllowed="1" showAll="0">
      <items count="55">
        <item x="1"/>
        <item x="2"/>
        <item x="3"/>
        <item x="4"/>
        <item x="6"/>
        <item x="5"/>
        <item m="1" x="35"/>
        <item m="1" x="36"/>
        <item m="1" x="37"/>
        <item m="1" x="38"/>
        <item m="1" x="13"/>
        <item m="1" x="14"/>
        <item m="1" x="12"/>
        <item x="0"/>
        <item m="1" x="8"/>
        <item m="1" x="9"/>
        <item x="7"/>
        <item m="1" x="10"/>
        <item m="1" x="39"/>
        <item m="1" x="40"/>
        <item m="1" x="41"/>
        <item m="1" x="42"/>
        <item m="1" x="43"/>
        <item m="1" x="25"/>
        <item m="1" x="44"/>
        <item m="1" x="45"/>
        <item m="1" x="46"/>
        <item m="1" x="47"/>
        <item m="1" x="48"/>
        <item m="1" x="49"/>
        <item m="1" x="50"/>
        <item m="1" x="51"/>
        <item m="1" x="52"/>
        <item m="1" x="53"/>
        <item m="1" x="34"/>
        <item m="1" x="33"/>
        <item m="1" x="32"/>
        <item m="1" x="31"/>
        <item m="1" x="26"/>
        <item m="1" x="27"/>
        <item m="1" x="28"/>
        <item m="1" x="29"/>
        <item m="1" x="30"/>
        <item m="1" x="24"/>
        <item m="1" x="23"/>
        <item m="1" x="21"/>
        <item m="1" x="22"/>
        <item h="1" m="1" x="20"/>
        <item h="1" m="1" x="19"/>
        <item h="1" m="1" x="18"/>
        <item h="1" m="1" x="17"/>
        <item h="1" m="1" x="15"/>
        <item h="1" m="1" x="16"/>
        <item h="1" m="1" x="11"/>
        <item t="default"/>
      </items>
    </pivotField>
    <pivotField axis="axisRow" compact="0" outline="0" showAll="0">
      <items count="5">
        <item h="1" m="1" x="3"/>
        <item x="1"/>
        <item x="2"/>
        <item h="1" x="0"/>
        <item t="default"/>
      </items>
    </pivotField>
    <pivotField compact="0" outline="0" showAll="0"/>
    <pivotField compact="0" outline="0" showAll="0"/>
    <pivotField axis="axisPage" compact="0" outline="0" multipleItemSelectionAllowed="1" showAll="0">
      <items count="4">
        <item h="1" x="1"/>
        <item x="0"/>
        <item h="1" m="1" x="2"/>
        <item t="default"/>
      </items>
    </pivotField>
    <pivotField compact="0" outline="0" showAll="0"/>
    <pivotField axis="axisPage" compact="0" outline="0" multipleItemSelectionAllowed="1" showAll="0">
      <items count="13">
        <item h="1" x="0"/>
        <item h="1" x="1"/>
        <item x="2"/>
        <item h="1" m="1" x="8"/>
        <item h="1" m="1" x="9"/>
        <item h="1" m="1" x="10"/>
        <item h="1" m="1" x="11"/>
        <item h="1" m="1" x="7"/>
        <item h="1" m="1" x="6"/>
        <item h="1" m="1" x="5"/>
        <item h="1" m="1" x="4"/>
        <item h="1" m="1" x="3"/>
        <item t="default"/>
      </items>
    </pivotField>
    <pivotField compact="0" outline="0" showAll="0"/>
    <pivotField axis="axisPage" compact="0" outline="0" multipleItemSelectionAllowed="1" showAll="0">
      <items count="13">
        <item x="0"/>
        <item h="1" x="4"/>
        <item h="1" x="5"/>
        <item h="1" x="7"/>
        <item h="1" x="3"/>
        <item h="1" x="8"/>
        <item h="1" x="2"/>
        <item h="1" x="1"/>
        <item h="1" x="6"/>
        <item h="1" m="1" x="11"/>
        <item h="1" m="1" x="9"/>
        <item h="1" m="1" x="10"/>
        <item t="default"/>
      </items>
    </pivotField>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2" outline="0" showAll="0"/>
    <pivotField compact="0" numFmtId="1" outline="0" showAll="0"/>
    <pivotField axis="axisCol" compact="0" outline="0" showAll="0">
      <items count="4">
        <item x="0"/>
        <item x="1"/>
        <item m="1" x="2"/>
        <item t="default"/>
      </items>
    </pivotField>
  </pivotFields>
  <rowFields count="1">
    <field x="33"/>
  </rowFields>
  <rowItems count="3">
    <i>
      <x v="1"/>
    </i>
    <i>
      <x v="2"/>
    </i>
    <i t="grand">
      <x/>
    </i>
  </rowItems>
  <colFields count="1">
    <field x="53"/>
  </colFields>
  <colItems count="3">
    <i>
      <x/>
    </i>
    <i>
      <x v="1"/>
    </i>
    <i t="grand">
      <x/>
    </i>
  </colItems>
  <pageFields count="10">
    <pageField fld="38" hier="-1"/>
    <pageField fld="36" hier="-1"/>
    <pageField fld="31" hier="-1"/>
    <pageField fld="40" hier="-1"/>
    <pageField fld="6" hier="-1"/>
    <pageField fld="8" hier="-1"/>
    <pageField fld="2" hier="-1"/>
    <pageField fld="32" hier="-1"/>
    <pageField fld="27" hier="-1"/>
    <pageField fld="19" hier="-1"/>
  </pageFields>
  <dataFields count="1">
    <dataField name="Cuenta de LTD" fld="28" subtotal="count" baseField="33" baseItem="1" numFmtId="2"/>
  </dataFields>
  <formats count="9">
    <format dxfId="3606">
      <pivotArea field="30" type="button" dataOnly="0" labelOnly="1" outline="0"/>
    </format>
    <format dxfId="3605">
      <pivotArea field="-2" type="button" dataOnly="0" labelOnly="1" outline="0" axis="axisValues" fieldPosition="0"/>
    </format>
    <format dxfId="3604">
      <pivotArea dataOnly="0" labelOnly="1" fieldPosition="0">
        <references count="1">
          <reference field="31" count="1">
            <x v="1"/>
          </reference>
        </references>
      </pivotArea>
    </format>
    <format dxfId="3603">
      <pivotArea field="32" dataOnly="0" grandCol="1" outline="0" axis="axisPage" fieldPosition="7">
        <references count="1">
          <reference field="32" count="1" selected="0">
            <x v="3"/>
          </reference>
        </references>
      </pivotArea>
    </format>
    <format dxfId="3602">
      <pivotArea dataOnly="0" outline="0" fieldPosition="0">
        <references count="1">
          <reference field="31" count="0"/>
        </references>
      </pivotArea>
    </format>
    <format dxfId="3601">
      <pivotArea dataOnly="0" grandCol="1" outline="0" fieldPosition="0"/>
    </format>
    <format dxfId="3600">
      <pivotArea dataOnly="0" labelOnly="1" outline="0" fieldPosition="0">
        <references count="1">
          <reference field="31" count="0"/>
        </references>
      </pivotArea>
    </format>
    <format dxfId="3599">
      <pivotArea dataOnly="0" labelOnly="1" outline="0" fieldPosition="0">
        <references count="1">
          <reference field="31" count="0"/>
        </references>
      </pivotArea>
    </format>
    <format dxfId="359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2FFC2F8C-4188-458F-9F92-C3DB6B0C21EC}" name="Camiones_CP_EVOLUCIÖN" cacheId="178"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location ref="AC180:AU184" firstHeaderRow="1" firstDataRow="2" firstDataCol="1" rowPageCount="7" colPageCount="1"/>
  <pivotFields count="54">
    <pivotField compact="0" outline="0" multipleItemSelectionAllowed="1" showAll="0"/>
    <pivotField compact="0" outline="0" showAll="0"/>
    <pivotField axis="axisPage" compact="0" outline="0" multipleItemSelectionAllowed="1" showAll="0">
      <items count="6">
        <item m="1" x="2"/>
        <item h="1" m="1" x="4"/>
        <item h="1" m="1" x="3"/>
        <item x="0"/>
        <item h="1" x="1"/>
        <item t="default"/>
      </items>
    </pivotField>
    <pivotField compact="0" outline="0" showAll="0"/>
    <pivotField compact="0" outline="0" showAll="0"/>
    <pivotField compact="0" numFmtId="14" outline="0" showAll="0"/>
    <pivotField compact="0" outline="0" showAll="0"/>
    <pivotField compact="0" outline="0" showAll="0"/>
    <pivotField compact="0" outline="0" multipleItemSelectionAllowed="1" showAll="0"/>
    <pivotField compact="0" outline="0" showAll="0"/>
    <pivotField compact="0" outline="0" showAll="0"/>
    <pivotField compact="0" outline="0" showAll="0"/>
    <pivotField compact="0" numFmtId="14" outline="0" showAll="0"/>
    <pivotField compact="0" numFmtId="164" outline="0" showAll="0"/>
    <pivotField compact="0" numFmtId="14" outline="0" showAll="0"/>
    <pivotField compact="0" outline="0" showAll="0"/>
    <pivotField compact="0" numFmtId="14" outline="0" showAll="0"/>
    <pivotField compact="0" numFmtId="164" outline="0" showAll="0"/>
    <pivotField compact="0" outline="0" showAll="0"/>
    <pivotField compact="0" outline="0" multipleItemSelectionAllowed="1"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5">
        <item h="1" m="1" x="3"/>
        <item h="1" x="2"/>
        <item x="1"/>
        <item h="1" x="0"/>
        <item t="default"/>
      </items>
    </pivotField>
    <pivotField dataField="1" compact="0" numFmtId="164" outline="0" showAll="0"/>
    <pivotField compact="0" numFmtId="164" outline="0" showAll="0"/>
    <pivotField compact="0" outline="0" showAll="0">
      <items count="25">
        <item m="1" x="21"/>
        <item m="1" x="22"/>
        <item m="1" x="23"/>
        <item x="18"/>
        <item x="17"/>
        <item x="0"/>
        <item x="1"/>
        <item x="2"/>
        <item x="3"/>
        <item x="4"/>
        <item x="5"/>
        <item x="9"/>
        <item x="13"/>
        <item x="6"/>
        <item x="14"/>
        <item x="10"/>
        <item x="7"/>
        <item x="11"/>
        <item x="8"/>
        <item x="12"/>
        <item x="15"/>
        <item x="16"/>
        <item x="20"/>
        <item x="19"/>
        <item t="default"/>
      </items>
    </pivotField>
    <pivotField axis="axisCol" compact="0" outline="0" showAll="0" sortType="ascending">
      <items count="33">
        <item m="1" x="31"/>
        <item x="21"/>
        <item x="25"/>
        <item x="6"/>
        <item x="7"/>
        <item x="8"/>
        <item x="9"/>
        <item x="10"/>
        <item x="24"/>
        <item x="26"/>
        <item x="11"/>
        <item x="12"/>
        <item x="13"/>
        <item x="14"/>
        <item x="15"/>
        <item x="0"/>
        <item x="27"/>
        <item x="16"/>
        <item x="17"/>
        <item x="18"/>
        <item x="19"/>
        <item x="20"/>
        <item x="22"/>
        <item x="23"/>
        <item x="1"/>
        <item x="2"/>
        <item x="3"/>
        <item x="4"/>
        <item x="5"/>
        <item m="1" x="28"/>
        <item m="1" x="29"/>
        <item m="1" x="30"/>
        <item t="default"/>
      </items>
    </pivotField>
    <pivotField axis="axisPage" compact="0" outline="0" multipleItemSelectionAllowed="1" showAll="0">
      <items count="55">
        <item x="1"/>
        <item x="2"/>
        <item x="3"/>
        <item x="4"/>
        <item x="6"/>
        <item x="5"/>
        <item m="1" x="35"/>
        <item m="1" x="36"/>
        <item m="1" x="37"/>
        <item m="1" x="38"/>
        <item m="1" x="13"/>
        <item m="1" x="14"/>
        <item m="1" x="12"/>
        <item x="0"/>
        <item m="1" x="8"/>
        <item m="1" x="9"/>
        <item x="7"/>
        <item m="1" x="10"/>
        <item m="1" x="39"/>
        <item m="1" x="40"/>
        <item m="1" x="41"/>
        <item m="1" x="42"/>
        <item m="1" x="43"/>
        <item m="1" x="25"/>
        <item m="1" x="44"/>
        <item m="1" x="45"/>
        <item m="1" x="46"/>
        <item m="1" x="47"/>
        <item m="1" x="48"/>
        <item m="1" x="49"/>
        <item m="1" x="50"/>
        <item m="1" x="51"/>
        <item m="1" x="52"/>
        <item m="1" x="53"/>
        <item m="1" x="34"/>
        <item m="1" x="33"/>
        <item m="1" x="32"/>
        <item m="1" x="31"/>
        <item m="1" x="26"/>
        <item m="1" x="27"/>
        <item m="1" x="28"/>
        <item m="1" x="29"/>
        <item m="1" x="30"/>
        <item m="1" x="24"/>
        <item m="1" x="23"/>
        <item m="1" x="21"/>
        <item m="1" x="22"/>
        <item m="1" x="20"/>
        <item m="1" x="19"/>
        <item m="1" x="18"/>
        <item m="1" x="17"/>
        <item m="1" x="15"/>
        <item m="1" x="16"/>
        <item m="1" x="11"/>
        <item t="default"/>
      </items>
    </pivotField>
    <pivotField axis="axisRow" compact="0" outline="0" showAll="0">
      <items count="5">
        <item h="1" m="1" x="3"/>
        <item x="1"/>
        <item x="2"/>
        <item h="1" x="0"/>
        <item t="default"/>
      </items>
    </pivotField>
    <pivotField compact="0" outline="0" showAll="0"/>
    <pivotField compact="0" outline="0" showAll="0"/>
    <pivotField axis="axisPage" compact="0" outline="0" multipleItemSelectionAllowed="1" showAll="0">
      <items count="4">
        <item h="1" x="1"/>
        <item x="0"/>
        <item h="1" m="1" x="2"/>
        <item t="default"/>
      </items>
    </pivotField>
    <pivotField axis="axisPage" compact="0" outline="0" multipleItemSelectionAllowed="1" showAll="0">
      <items count="11">
        <item h="1" m="1" x="5"/>
        <item h="1" x="0"/>
        <item x="1"/>
        <item x="2"/>
        <item h="1" x="3"/>
        <item m="1" x="9"/>
        <item h="1" x="4"/>
        <item h="1" m="1" x="8"/>
        <item h="1" m="1" x="7"/>
        <item h="1" m="1" x="6"/>
        <item t="default"/>
      </items>
    </pivotField>
    <pivotField axis="axisPage" compact="0" outline="0" multipleItemSelectionAllowed="1" showAll="0">
      <items count="13">
        <item h="1" x="0"/>
        <item x="2"/>
        <item h="1" m="1" x="8"/>
        <item h="1" x="1"/>
        <item h="1" m="1" x="9"/>
        <item h="1" m="1" x="10"/>
        <item h="1" m="1" x="11"/>
        <item h="1" m="1" x="7"/>
        <item h="1" m="1" x="6"/>
        <item h="1" m="1" x="5"/>
        <item h="1" m="1" x="4"/>
        <item h="1" m="1" x="3"/>
        <item t="default"/>
      </items>
    </pivotField>
    <pivotField compact="0" outline="0" showAll="0"/>
    <pivotField axis="axisPage" compact="0" outline="0" multipleItemSelectionAllowed="1" showAll="0">
      <items count="13">
        <item h="1" m="1" x="9"/>
        <item x="0"/>
        <item h="1" x="4"/>
        <item h="1" x="5"/>
        <item h="1" x="7"/>
        <item h="1" x="3"/>
        <item h="1" x="8"/>
        <item h="1" x="2"/>
        <item h="1" x="1"/>
        <item h="1" x="6"/>
        <item h="1" m="1" x="11"/>
        <item h="1" m="1" x="10"/>
        <item t="default"/>
      </items>
    </pivotField>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2" outline="0" showAll="0"/>
    <pivotField compact="0" numFmtId="1" outline="0" showAll="0"/>
    <pivotField compact="0" outline="0" showAll="0"/>
  </pivotFields>
  <rowFields count="1">
    <field x="33"/>
  </rowFields>
  <rowItems count="3">
    <i>
      <x v="1"/>
    </i>
    <i>
      <x v="2"/>
    </i>
    <i t="grand">
      <x/>
    </i>
  </rowItems>
  <colFields count="1">
    <field x="31"/>
  </colFields>
  <colItems count="18">
    <i>
      <x v="1"/>
    </i>
    <i>
      <x v="3"/>
    </i>
    <i>
      <x v="4"/>
    </i>
    <i>
      <x v="5"/>
    </i>
    <i>
      <x v="6"/>
    </i>
    <i>
      <x v="7"/>
    </i>
    <i>
      <x v="8"/>
    </i>
    <i>
      <x v="10"/>
    </i>
    <i>
      <x v="11"/>
    </i>
    <i>
      <x v="12"/>
    </i>
    <i>
      <x v="13"/>
    </i>
    <i>
      <x v="14"/>
    </i>
    <i>
      <x v="17"/>
    </i>
    <i>
      <x v="18"/>
    </i>
    <i>
      <x v="19"/>
    </i>
    <i>
      <x v="20"/>
    </i>
    <i>
      <x v="21"/>
    </i>
    <i t="grand">
      <x/>
    </i>
  </colItems>
  <pageFields count="7">
    <pageField fld="40" hier="-1"/>
    <pageField fld="36" hier="-1"/>
    <pageField fld="38" hier="-1"/>
    <pageField fld="2" hier="-1"/>
    <pageField fld="32" hier="-1"/>
    <pageField fld="27" hier="-1"/>
    <pageField fld="37" hier="-1"/>
  </pageFields>
  <dataFields count="1">
    <dataField name="Cuenta de LTD" fld="28" subtotal="count" baseField="33" baseItem="1" numFmtId="2"/>
  </dataFields>
  <formats count="9">
    <format dxfId="3615">
      <pivotArea field="30" type="button" dataOnly="0" labelOnly="1" outline="0"/>
    </format>
    <format dxfId="3614">
      <pivotArea field="-2" type="button" dataOnly="0" labelOnly="1" outline="0" axis="axisValues" fieldPosition="0"/>
    </format>
    <format dxfId="3613">
      <pivotArea dataOnly="0" labelOnly="1" fieldPosition="0">
        <references count="1">
          <reference field="31" count="1">
            <x v="1"/>
          </reference>
        </references>
      </pivotArea>
    </format>
    <format dxfId="3612">
      <pivotArea field="32" dataOnly="0" grandCol="1" outline="0" axis="axisPage" fieldPosition="4">
        <references count="1">
          <reference field="32" count="1" selected="0">
            <x v="3"/>
          </reference>
        </references>
      </pivotArea>
    </format>
    <format dxfId="3611">
      <pivotArea dataOnly="0" outline="0" fieldPosition="0">
        <references count="1">
          <reference field="31" count="0"/>
        </references>
      </pivotArea>
    </format>
    <format dxfId="3610">
      <pivotArea dataOnly="0" grandCol="1" outline="0" fieldPosition="0"/>
    </format>
    <format dxfId="3609">
      <pivotArea dataOnly="0" labelOnly="1" outline="0" fieldPosition="0">
        <references count="1">
          <reference field="31" count="0"/>
        </references>
      </pivotArea>
    </format>
    <format dxfId="3608">
      <pivotArea dataOnly="0" labelOnly="1" outline="0" fieldPosition="0">
        <references count="1">
          <reference field="31" count="0"/>
        </references>
      </pivotArea>
    </format>
    <format dxfId="360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F5415A1E-3A98-4C36-AD6C-CDD78F551664}" name="cargas 52" cacheId="178" applyNumberFormats="0" applyBorderFormats="0" applyFontFormats="0" applyPatternFormats="0" applyAlignmentFormats="0" applyWidthHeightFormats="1" dataCaption="Values" updatedVersion="8" minRefreshableVersion="3" useAutoFormatting="1" colGrandTotals="0" itemPrintTitles="1" createdVersion="8" indent="0" compact="0" compactData="0" gridDropZones="1" multipleFieldFilters="0">
  <location ref="AW111:AZ114" firstHeaderRow="1" firstDataRow="3" firstDataCol="2" rowPageCount="4" colPageCount="1"/>
  <pivotFields count="54">
    <pivotField compact="0" outline="0" multipleItemSelectionAllowed="1" showAll="0"/>
    <pivotField compact="0" outline="0" showAll="0"/>
    <pivotField axis="axisPage" compact="0" outline="0" multipleItemSelectionAllowed="1" showAll="0">
      <items count="6">
        <item m="1" x="2"/>
        <item h="1" m="1" x="4"/>
        <item h="1" m="1" x="3"/>
        <item h="1" x="0"/>
        <item h="1" x="1"/>
        <item t="default"/>
      </items>
    </pivotField>
    <pivotField compact="0" outline="0" showAll="0"/>
    <pivotField compact="0" outline="0" showAll="0"/>
    <pivotField compact="0" numFmtId="14" outline="0" showAll="0"/>
    <pivotField compact="0" outline="0" showAll="0"/>
    <pivotField compact="0" outline="0" showAll="0"/>
    <pivotField axis="axisPage" compact="0" outline="0" multipleItemSelectionAllowed="1" showAll="0">
      <items count="95">
        <item h="1" x="24"/>
        <item h="1" x="23"/>
        <item h="1" x="31"/>
        <item h="1" x="30"/>
        <item h="1" m="1" x="85"/>
        <item h="1" x="32"/>
        <item h="1" x="34"/>
        <item h="1" x="19"/>
        <item h="1" x="41"/>
        <item h="1" x="42"/>
        <item m="1" x="87"/>
        <item h="1" x="48"/>
        <item h="1" x="28"/>
        <item h="1" x="53"/>
        <item h="1" x="52"/>
        <item h="1" x="40"/>
        <item x="6"/>
        <item h="1" x="43"/>
        <item h="1" x="13"/>
        <item h="1" x="26"/>
        <item h="1" m="1" x="92"/>
        <item h="1" m="1" x="78"/>
        <item h="1" x="5"/>
        <item h="1" x="3"/>
        <item h="1" x="39"/>
        <item h="1" m="1" x="74"/>
        <item h="1" m="1" x="81"/>
        <item h="1" x="47"/>
        <item h="1" m="1" x="91"/>
        <item h="1" x="36"/>
        <item h="1" x="10"/>
        <item h="1" m="1" x="72"/>
        <item h="1" x="46"/>
        <item h="1" x="37"/>
        <item m="1" x="88"/>
        <item h="1" x="15"/>
        <item m="1" x="86"/>
        <item h="1" x="4"/>
        <item h="1" m="1" x="80"/>
        <item h="1" m="1" x="82"/>
        <item h="1" m="1" x="93"/>
        <item h="1" m="1" x="90"/>
        <item h="1" x="8"/>
        <item h="1" m="1" x="65"/>
        <item h="1" x="57"/>
        <item h="1" x="56"/>
        <item h="1" x="11"/>
        <item h="1" x="54"/>
        <item h="1" x="14"/>
        <item h="1" x="17"/>
        <item h="1" x="35"/>
        <item h="1" x="25"/>
        <item h="1" x="22"/>
        <item h="1" x="61"/>
        <item h="1" x="18"/>
        <item m="1" x="79"/>
        <item m="1" x="64"/>
        <item h="1" m="1" x="63"/>
        <item h="1" m="1" x="66"/>
        <item h="1" x="44"/>
        <item h="1" x="29"/>
        <item h="1" x="21"/>
        <item h="1" x="20"/>
        <item h="1" x="60"/>
        <item m="1" x="75"/>
        <item h="1" m="1" x="76"/>
        <item h="1" m="1" x="71"/>
        <item h="1" x="16"/>
        <item h="1" m="1" x="62"/>
        <item h="1" m="1" x="89"/>
        <item h="1" m="1" x="83"/>
        <item h="1" x="27"/>
        <item h="1" x="0"/>
        <item h="1" x="45"/>
        <item h="1" m="1" x="84"/>
        <item h="1" x="38"/>
        <item h="1" m="1" x="70"/>
        <item h="1" m="1" x="77"/>
        <item h="1" x="2"/>
        <item h="1" x="50"/>
        <item h="1" m="1" x="67"/>
        <item h="1" x="51"/>
        <item h="1" m="1" x="73"/>
        <item h="1" x="55"/>
        <item h="1" x="7"/>
        <item h="1" x="12"/>
        <item h="1" x="33"/>
        <item h="1" x="49"/>
        <item h="1" m="1" x="68"/>
        <item h="1" m="1" x="69"/>
        <item h="1" x="1"/>
        <item h="1" x="9"/>
        <item h="1" x="58"/>
        <item h="1" x="59"/>
        <item t="default"/>
      </items>
    </pivotField>
    <pivotField compact="0" outline="0" showAll="0"/>
    <pivotField compact="0" outline="0" showAll="0"/>
    <pivotField compact="0" outline="0" showAll="0"/>
    <pivotField compact="0" numFmtId="14" outline="0" showAll="0"/>
    <pivotField compact="0" numFmtId="164" outline="0" showAll="0"/>
    <pivotField compact="0" numFmtId="14" outline="0" showAll="0"/>
    <pivotField compact="0" outline="0" showAll="0"/>
    <pivotField compact="0" numFmtId="14" outline="0" showAll="0"/>
    <pivotField compact="0" numFmtId="164" outline="0" showAll="0"/>
    <pivotField axis="axisRow" compact="0" outline="0" showAll="0">
      <items count="2083">
        <item h="1" m="1" x="706"/>
        <item h="1" m="1" x="738"/>
        <item h="1" m="1" x="1841"/>
        <item h="1" m="1" x="1981"/>
        <item h="1" m="1" x="1651"/>
        <item h="1" m="1" x="2052"/>
        <item h="1" m="1" x="2051"/>
        <item h="1" m="1" x="414"/>
        <item h="1" m="1" x="732"/>
        <item h="1" x="29"/>
        <item h="1" m="1" x="1676"/>
        <item h="1" m="1" x="787"/>
        <item h="1" m="1" x="570"/>
        <item h="1" x="27"/>
        <item h="1" m="1" x="1040"/>
        <item h="1" m="1" x="1270"/>
        <item h="1" m="1" x="1327"/>
        <item h="1" x="218"/>
        <item h="1" m="1" x="1033"/>
        <item h="1" m="1" x="810"/>
        <item h="1" m="1" x="1874"/>
        <item h="1" m="1" x="1730"/>
        <item h="1" m="1" x="1204"/>
        <item h="1" m="1" x="1074"/>
        <item h="1" m="1" x="1212"/>
        <item h="1" m="1" x="1236"/>
        <item h="1" m="1" x="1140"/>
        <item h="1" m="1" x="953"/>
        <item h="1" m="1" x="1146"/>
        <item m="1" x="872"/>
        <item m="1" x="678"/>
        <item m="1" x="603"/>
        <item m="1" x="1471"/>
        <item h="1" m="1" x="1075"/>
        <item h="1" x="288"/>
        <item h="1" m="1" x="432"/>
        <item h="1" m="1" x="1556"/>
        <item h="1" m="1" x="905"/>
        <item h="1" x="190"/>
        <item h="1" m="1" x="1322"/>
        <item h="1" m="1" x="359"/>
        <item h="1" m="1" x="948"/>
        <item h="1" m="1" x="1120"/>
        <item h="1" x="335"/>
        <item h="1" m="1" x="1922"/>
        <item h="1" m="1" x="1315"/>
        <item h="1" x="147"/>
        <item h="1" m="1" x="1906"/>
        <item h="1" m="1" x="480"/>
        <item h="1" x="58"/>
        <item h="1" x="104"/>
        <item h="1" m="1" x="847"/>
        <item h="1" m="1" x="1855"/>
        <item h="1" x="240"/>
        <item h="1" m="1" x="1957"/>
        <item h="1" m="1" x="1991"/>
        <item h="1" x="103"/>
        <item h="1" m="1" x="536"/>
        <item h="1" m="1" x="1831"/>
        <item h="1" m="1" x="1567"/>
        <item h="1" x="241"/>
        <item h="1" x="48"/>
        <item h="1" m="1" x="2036"/>
        <item h="1" x="211"/>
        <item h="1" x="210"/>
        <item h="1" x="214"/>
        <item h="1" x="77"/>
        <item h="1" m="1" x="397"/>
        <item h="1" m="1" x="392"/>
        <item h="1" m="1" x="542"/>
        <item h="1" x="216"/>
        <item h="1" m="1" x="578"/>
        <item h="1" m="1" x="1637"/>
        <item h="1" m="1" x="774"/>
        <item h="1" m="1" x="633"/>
        <item h="1" m="1" x="1954"/>
        <item h="1" x="76"/>
        <item h="1" m="1" x="1616"/>
        <item h="1" m="1" x="379"/>
        <item h="1" m="1" x="653"/>
        <item h="1" x="45"/>
        <item h="1" x="308"/>
        <item h="1" m="1" x="577"/>
        <item h="1" x="46"/>
        <item h="1" x="228"/>
        <item h="1" m="1" x="382"/>
        <item h="1" x="52"/>
        <item h="1" x="73"/>
        <item h="1" m="1" x="1531"/>
        <item h="1" x="233"/>
        <item h="1" x="236"/>
        <item h="1" x="226"/>
        <item h="1" m="1" x="2000"/>
        <item h="1" x="252"/>
        <item h="1" m="1" x="795"/>
        <item h="1" m="1" x="474"/>
        <item h="1" m="1" x="1844"/>
        <item h="1" x="285"/>
        <item h="1" m="1" x="1036"/>
        <item h="1" m="1" x="692"/>
        <item h="1" m="1" x="1023"/>
        <item h="1" m="1" x="1200"/>
        <item h="1" m="1" x="1755"/>
        <item h="1" m="1" x="2013"/>
        <item h="1" x="266"/>
        <item h="1" m="1" x="502"/>
        <item h="1" m="1" x="1856"/>
        <item h="1" m="1" x="1840"/>
        <item h="1" m="1" x="695"/>
        <item h="1" x="184"/>
        <item h="1" x="199"/>
        <item h="1" x="251"/>
        <item h="1" m="1" x="1717"/>
        <item h="1" x="108"/>
        <item h="1" m="1" x="1812"/>
        <item h="1" x="298"/>
        <item h="1" m="1" x="910"/>
        <item h="1" m="1" x="796"/>
        <item h="1" m="1" x="1967"/>
        <item h="1" m="1" x="987"/>
        <item h="1" m="1" x="916"/>
        <item h="1" m="1" x="773"/>
        <item h="1" m="1" x="610"/>
        <item h="1" m="1" x="1895"/>
        <item h="1" m="1" x="1009"/>
        <item h="1" x="92"/>
        <item h="1" m="1" x="1005"/>
        <item h="1" m="1" x="1035"/>
        <item h="1" m="1" x="1317"/>
        <item h="1" m="1" x="368"/>
        <item h="1" x="30"/>
        <item h="1" x="162"/>
        <item h="1" m="1" x="823"/>
        <item h="1" m="1" x="1796"/>
        <item h="1" m="1" x="1764"/>
        <item h="1" m="1" x="1331"/>
        <item h="1" m="1" x="1326"/>
        <item h="1" m="1" x="361"/>
        <item h="1" m="1" x="363"/>
        <item h="1" m="1" x="1276"/>
        <item h="1" x="265"/>
        <item h="1" x="258"/>
        <item h="1" m="1" x="1055"/>
        <item h="1" m="1" x="1850"/>
        <item h="1" m="1" x="870"/>
        <item h="1" m="1" x="364"/>
        <item h="1" m="1" x="622"/>
        <item h="1" m="1" x="1306"/>
        <item h="1" m="1" x="1313"/>
        <item h="1" m="1" x="1138"/>
        <item h="1" m="1" x="1948"/>
        <item h="1" x="165"/>
        <item h="1" x="307"/>
        <item h="1" m="1" x="846"/>
        <item h="1" x="144"/>
        <item h="1" m="1" x="1072"/>
        <item h="1" m="1" x="1079"/>
        <item h="1" m="1" x="1034"/>
        <item h="1" x="295"/>
        <item h="1" x="66"/>
        <item h="1" m="1" x="1484"/>
        <item h="1" m="1" x="571"/>
        <item h="1" x="356"/>
        <item h="1" x="156"/>
        <item h="1" m="1" x="1769"/>
        <item h="1" m="1" x="2066"/>
        <item h="1" m="1" x="1649"/>
        <item h="1" m="1" x="1942"/>
        <item h="1" m="1" x="1466"/>
        <item h="1" m="1" x="1579"/>
        <item h="1" m="1" x="638"/>
        <item h="1" x="37"/>
        <item h="1" x="17"/>
        <item h="1" m="1" x="821"/>
        <item h="1" m="1" x="1250"/>
        <item h="1" m="1" x="1325"/>
        <item h="1" m="1" x="1328"/>
        <item h="1" m="1" x="1829"/>
        <item h="1" m="1" x="1508"/>
        <item h="1" m="1" x="1858"/>
        <item h="1" x="334"/>
        <item h="1" m="1" x="833"/>
        <item h="1" m="1" x="2018"/>
        <item h="1" m="1" x="901"/>
        <item h="1" m="1" x="914"/>
        <item h="1" m="1" x="423"/>
        <item h="1" m="1" x="1554"/>
        <item h="1" x="143"/>
        <item h="1" m="1" x="1999"/>
        <item h="1" m="1" x="873"/>
        <item h="1" m="1" x="1312"/>
        <item h="1" x="99"/>
        <item h="1" m="1" x="1699"/>
        <item h="1" x="337"/>
        <item h="1" m="1" x="1787"/>
        <item h="1" m="1" x="1921"/>
        <item h="1" m="1" x="1577"/>
        <item h="1" x="186"/>
        <item h="1" m="1" x="574"/>
        <item h="1" m="1" x="857"/>
        <item h="1" x="130"/>
        <item h="1" m="1" x="1549"/>
        <item h="1" x="10"/>
        <item h="1" m="1" x="1311"/>
        <item h="1" m="1" x="866"/>
        <item h="1" m="1" x="1952"/>
        <item h="1" m="1" x="981"/>
        <item h="1" m="1" x="958"/>
        <item h="1" m="1" x="501"/>
        <item h="1" x="346"/>
        <item h="1" m="1" x="399"/>
        <item h="1" m="1" x="1198"/>
        <item h="1" x="276"/>
        <item h="1" x="344"/>
        <item h="1" m="1" x="1021"/>
        <item h="1" m="1" x="1889"/>
        <item h="1" x="31"/>
        <item h="1" m="1" x="1176"/>
        <item h="1" m="1" x="627"/>
        <item h="1" m="1" x="1058"/>
        <item h="1" m="1" x="1184"/>
        <item h="1" m="1" x="1507"/>
        <item h="1" m="1" x="710"/>
        <item h="1" m="1" x="1159"/>
        <item h="1" m="1" x="1217"/>
        <item h="1" m="1" x="1821"/>
        <item h="1" x="149"/>
        <item h="1" x="140"/>
        <item h="1" x="22"/>
        <item h="1" x="309"/>
        <item h="1" m="1" x="1775"/>
        <item h="1" m="1" x="943"/>
        <item h="1" m="1" x="643"/>
        <item h="1" m="1" x="1165"/>
        <item h="1" m="1" x="989"/>
        <item h="1" m="1" x="1050"/>
        <item h="1" m="1" x="880"/>
        <item h="1" m="1" x="1277"/>
        <item h="1" m="1" x="1890"/>
        <item h="1" m="1" x="1700"/>
        <item h="1" x="128"/>
        <item h="1" m="1" x="1876"/>
        <item h="1" m="1" x="1723"/>
        <item h="1" m="1" x="716"/>
        <item h="1" m="1" x="956"/>
        <item h="1" m="1" x="1701"/>
        <item m="1" x="1469"/>
        <item h="1" m="1" x="562"/>
        <item h="1" m="1" x="1896"/>
        <item h="1" x="332"/>
        <item h="1" m="1" x="1309"/>
        <item h="1" m="1" x="556"/>
        <item h="1" x="142"/>
        <item h="1" m="1" x="524"/>
        <item h="1" x="20"/>
        <item h="1" m="1" x="826"/>
        <item h="1" m="1" x="1705"/>
        <item h="1" x="205"/>
        <item h="1" x="121"/>
        <item h="1" x="172"/>
        <item h="1" m="1" x="1624"/>
        <item h="1" m="1" x="1065"/>
        <item h="1" m="1" x="1310"/>
        <item h="1" m="1" x="1953"/>
        <item h="1" m="1" x="1305"/>
        <item h="1" m="1" x="887"/>
        <item h="1" m="1" x="1847"/>
        <item h="1" m="1" x="2046"/>
        <item h="1" m="1" x="1929"/>
        <item h="1" m="1" x="1782"/>
        <item h="1" m="1" x="1323"/>
        <item h="1" m="1" x="1474"/>
        <item h="1" m="1" x="1496"/>
        <item h="1" m="1" x="1938"/>
        <item h="1" m="1" x="1824"/>
        <item h="1" m="1" x="1786"/>
        <item h="1" m="1" x="657"/>
        <item h="1" x="204"/>
        <item h="1" x="194"/>
        <item h="1" m="1" x="1774"/>
        <item h="1" m="1" x="1804"/>
        <item h="1" m="1" x="429"/>
        <item h="1" m="1" x="573"/>
        <item h="1" m="1" x="1289"/>
        <item h="1" m="1" x="1052"/>
        <item h="1" m="1" x="497"/>
        <item h="1" m="1" x="1030"/>
        <item h="1" m="1" x="1171"/>
        <item h="1" x="36"/>
        <item h="1" x="21"/>
        <item h="1" x="170"/>
        <item h="1" m="1" x="559"/>
        <item h="1" m="1" x="420"/>
        <item h="1" x="331"/>
        <item h="1" m="1" x="1713"/>
        <item h="1" x="322"/>
        <item h="1" x="180"/>
        <item h="1" m="1" x="1536"/>
        <item h="1" m="1" x="1121"/>
        <item h="1" x="343"/>
        <item h="1" x="23"/>
        <item h="1" m="1" x="1020"/>
        <item h="1" m="1" x="521"/>
        <item h="1" x="167"/>
        <item h="1" x="115"/>
        <item h="1" m="1" x="546"/>
        <item h="1" m="1" x="1694"/>
        <item h="1" m="1" x="1763"/>
        <item h="1" m="1" x="1749"/>
        <item h="1" m="1" x="1917"/>
        <item h="1" x="174"/>
        <item h="1" m="1" x="892"/>
        <item h="1" m="1" x="1118"/>
        <item h="1" m="1" x="874"/>
        <item h="1" m="1" x="1776"/>
        <item h="1" x="34"/>
        <item h="1" x="330"/>
        <item h="1" m="1" x="2047"/>
        <item h="1" m="1" x="1881"/>
        <item h="1" m="1" x="928"/>
        <item h="1" m="1" x="2073"/>
        <item h="1" m="1" x="1548"/>
        <item h="1" m="1" x="1669"/>
        <item h="1" m="1" x="1789"/>
        <item h="1" m="1" x="393"/>
        <item h="1" m="1" x="1715"/>
        <item h="1" m="1" x="563"/>
        <item h="1" x="54"/>
        <item h="1" x="97"/>
        <item h="1" x="44"/>
        <item h="1" m="1" x="557"/>
        <item h="1" m="1" x="930"/>
        <item h="1" m="1" x="782"/>
        <item h="1" m="1" x="1773"/>
        <item h="1" m="1" x="386"/>
        <item h="1" m="1" x="1545"/>
        <item h="1" x="105"/>
        <item h="1" m="1" x="545"/>
        <item h="1" m="1" x="1946"/>
        <item h="1" m="1" x="690"/>
        <item h="1" m="1" x="735"/>
        <item h="1" x="95"/>
        <item h="1" m="1" x="1532"/>
        <item h="1" m="1" x="2070"/>
        <item h="1" x="78"/>
        <item h="1" x="110"/>
        <item h="1" x="79"/>
        <item h="1" x="87"/>
        <item h="1" m="1" x="739"/>
        <item h="1" m="1" x="1740"/>
        <item h="1" m="1" x="1691"/>
        <item h="1" m="1" x="535"/>
        <item h="1" m="1" x="387"/>
        <item h="1" m="1" x="1169"/>
        <item h="1" m="1" x="783"/>
        <item h="1" m="1" x="635"/>
        <item h="1" m="1" x="684"/>
        <item h="1" m="1" x="1266"/>
        <item h="1" m="1" x="1220"/>
        <item h="1" m="1" x="1506"/>
        <item h="1" m="1" x="1129"/>
        <item h="1" m="1" x="1177"/>
        <item h="1" x="122"/>
        <item h="1" m="1" x="1923"/>
        <item h="1" m="1" x="1880"/>
        <item h="1" m="1" x="1823"/>
        <item h="1" m="1" x="1316"/>
        <item h="1" x="293"/>
        <item h="1" m="1" x="731"/>
        <item h="1" m="1" x="2039"/>
        <item h="1" m="1" x="1628"/>
        <item h="1" x="57"/>
        <item h="1" m="1" x="1015"/>
        <item h="1" m="1" x="1811"/>
        <item h="1" m="1" x="1499"/>
        <item h="1" m="1" x="2024"/>
        <item h="1" m="1" x="1905"/>
        <item h="1" m="1" x="2060"/>
        <item h="1" m="1" x="466"/>
        <item h="1" m="1" x="1815"/>
        <item h="1" m="1" x="2059"/>
        <item h="1" x="188"/>
        <item h="1" m="1" x="2019"/>
        <item h="1" m="1" x="677"/>
        <item h="1" m="1" x="605"/>
        <item h="1" x="182"/>
        <item h="1" m="1" x="512"/>
        <item h="1" m="1" x="1478"/>
        <item h="1" x="55"/>
        <item h="1" x="80"/>
        <item h="1" x="65"/>
        <item h="1" m="1" x="1631"/>
        <item h="1" m="1" x="1503"/>
        <item h="1" m="1" x="822"/>
        <item h="1" m="1" x="2038"/>
        <item h="1" x="153"/>
        <item h="1" x="353"/>
        <item h="1" m="1" x="1807"/>
        <item h="1" m="1" x="788"/>
        <item h="1" m="1" x="736"/>
        <item h="1" m="1" x="375"/>
        <item h="1" m="1" x="1703"/>
        <item h="1" m="1" x="1288"/>
        <item h="1" m="1" x="971"/>
        <item h="1" m="1" x="942"/>
        <item h="1" m="1" x="990"/>
        <item h="1" m="1" x="693"/>
        <item h="1" m="1" x="1977"/>
        <item h="1" m="1" x="1546"/>
        <item h="1" x="303"/>
        <item h="1" m="1" x="2053"/>
        <item h="1" x="272"/>
        <item m="1" x="372"/>
        <item m="1" x="1479"/>
        <item h="1" x="171"/>
        <item h="1" m="1" x="804"/>
        <item h="1" m="1" x="1619"/>
        <item h="1" m="1" x="1492"/>
        <item h="1" m="1" x="1497"/>
        <item h="1" m="1" x="1982"/>
        <item h="1" x="100"/>
        <item h="1" m="1" x="550"/>
        <item h="1" m="1" x="402"/>
        <item h="1" m="1" x="1666"/>
        <item h="1" m="1" x="856"/>
        <item h="1" m="1" x="1551"/>
        <item h="1" m="1" x="1101"/>
        <item h="1" m="1" x="1538"/>
        <item h="1" m="1" x="1001"/>
        <item h="1" m="1" x="1913"/>
        <item h="1" x="159"/>
        <item h="1" m="1" x="360"/>
        <item h="1" x="81"/>
        <item h="1" m="1" x="541"/>
        <item h="1" m="1" x="1752"/>
        <item h="1" m="1" x="1965"/>
        <item h="1" m="1" x="396"/>
        <item h="1" m="1" x="1004"/>
        <item h="1" m="1" x="476"/>
        <item h="1" m="1" x="1625"/>
        <item h="1" m="1" x="912"/>
        <item h="1" x="253"/>
        <item h="1" x="213"/>
        <item h="1" m="1" x="1195"/>
        <item h="1" m="1" x="1799"/>
        <item h="1" m="1" x="1145"/>
        <item h="1" x="279"/>
        <item h="1" m="1" x="1655"/>
        <item h="1" x="70"/>
        <item h="1" m="1" x="784"/>
        <item h="1" m="1" x="411"/>
        <item h="1" x="53"/>
        <item h="1" m="1" x="2005"/>
        <item h="1" m="1" x="869"/>
        <item h="1" m="1" x="935"/>
        <item h="1" m="1" x="1729"/>
        <item h="1" m="1" x="1936"/>
        <item h="1" m="1" x="552"/>
        <item h="1" m="1" x="449"/>
        <item h="1" m="1" x="2077"/>
        <item h="1" m="1" x="1059"/>
        <item h="1" m="1" x="938"/>
        <item h="1" m="1" x="1011"/>
        <item h="1" m="1" x="1861"/>
        <item h="1" m="1" x="894"/>
        <item h="1" m="1" x="921"/>
        <item h="1" m="1" x="681"/>
        <item h="1" m="1" x="409"/>
        <item h="1" m="1" x="1958"/>
        <item h="1" m="1" x="793"/>
        <item h="1" m="1" x="1863"/>
        <item h="1" m="1" x="1314"/>
        <item h="1" x="304"/>
        <item h="1" m="1" x="561"/>
        <item h="1" m="1" x="2022"/>
        <item h="1" x="98"/>
        <item h="1" x="113"/>
        <item h="1" x="35"/>
        <item h="1" x="177"/>
        <item h="1" m="1" x="1543"/>
        <item h="1" x="49"/>
        <item h="1" m="1" x="1657"/>
        <item h="1" x="82"/>
        <item h="1" m="1" x="1161"/>
        <item h="1" m="1" x="1698"/>
        <item h="1" m="1" x="1633"/>
        <item h="1" x="262"/>
        <item h="1" m="1" x="713"/>
        <item h="1" m="1" x="1825"/>
        <item h="1" x="289"/>
        <item h="1" x="299"/>
        <item h="1" x="16"/>
        <item h="1" x="88"/>
        <item h="1" m="1" x="549"/>
        <item h="1" m="1" x="419"/>
        <item h="1" m="1" x="417"/>
        <item h="1" m="1" x="1869"/>
        <item h="1" x="263"/>
        <item h="1" m="1" x="511"/>
        <item h="1" m="1" x="2028"/>
        <item h="1" m="1" x="523"/>
        <item h="1" m="1" x="1605"/>
        <item h="1" m="1" x="424"/>
        <item h="1" x="207"/>
        <item h="1" x="28"/>
        <item h="1" x="117"/>
        <item h="1" x="60"/>
        <item h="1" m="1" x="937"/>
        <item h="1" m="1" x="1687"/>
        <item h="1" m="1" x="1731"/>
        <item h="1" m="1" x="944"/>
        <item h="1" x="63"/>
        <item h="1" m="1" x="868"/>
        <item h="1" m="1" x="1208"/>
        <item h="1" m="1" x="860"/>
        <item h="1" m="1" x="1668"/>
        <item h="1" m="1" x="2072"/>
        <item h="1" m="1" x="628"/>
        <item h="1" m="1" x="1080"/>
        <item h="1" x="336"/>
        <item h="1" x="135"/>
        <item h="1" m="1" x="1247"/>
        <item h="1" m="1" x="421"/>
        <item h="1" m="1" x="371"/>
        <item h="1" m="1" x="904"/>
        <item h="1" x="231"/>
        <item h="1" m="1" x="1135"/>
        <item h="1" m="1" x="1997"/>
        <item h="1" m="1" x="2002"/>
        <item h="1" m="1" x="460"/>
        <item h="1" x="340"/>
        <item h="1" m="1" x="952"/>
        <item h="1" x="191"/>
        <item h="1" x="141"/>
        <item h="1" x="120"/>
        <item h="1" x="209"/>
        <item h="1" m="1" x="636"/>
        <item h="1" m="1" x="555"/>
        <item h="1" x="126"/>
        <item h="1" x="166"/>
        <item h="1" m="1" x="765"/>
        <item h="1" x="187"/>
        <item h="1" x="131"/>
        <item h="1" x="26"/>
        <item h="1" m="1" x="1843"/>
        <item h="1" m="1" x="1647"/>
        <item h="1" m="1" x="726"/>
        <item h="1" m="1" x="885"/>
        <item h="1" m="1" x="1996"/>
        <item h="1" m="1" x="915"/>
        <item h="1" m="1" x="970"/>
        <item h="1" m="1" x="1170"/>
        <item h="1" x="208"/>
        <item h="1" m="1" x="618"/>
        <item h="1" x="352"/>
        <item h="1" m="1" x="612"/>
        <item h="1" m="1" x="1932"/>
        <item h="1" m="1" x="1122"/>
        <item h="1" m="1" x="665"/>
        <item h="1" m="1" x="1725"/>
        <item h="1" m="1" x="507"/>
        <item h="1" m="1" x="1901"/>
        <item h="1" m="1" x="553"/>
        <item h="1" m="1" x="1221"/>
        <item h="1" m="1" x="416"/>
        <item h="1" x="125"/>
        <item h="1" x="124"/>
        <item h="1" m="1" x="824"/>
        <item h="1" m="1" x="902"/>
        <item h="1" m="1" x="1298"/>
        <item h="1" m="1" x="522"/>
        <item h="1" m="1" x="520"/>
        <item h="1" m="1" x="430"/>
        <item h="1" m="1" x="2063"/>
        <item h="1" m="1" x="1018"/>
        <item h="1" m="1" x="1024"/>
        <item h="1" m="1" x="1028"/>
        <item h="1" x="351"/>
        <item h="1" m="1" x="2025"/>
        <item h="1" m="1" x="1971"/>
        <item h="1" x="169"/>
        <item h="1" x="163"/>
        <item h="1" x="161"/>
        <item h="1" m="1" x="2012"/>
        <item h="1" m="1" x="2014"/>
        <item h="1" m="1" x="720"/>
        <item h="1" m="1" x="963"/>
        <item h="1" m="1" x="400"/>
        <item h="1" m="1" x="929"/>
        <item h="1" m="1" x="1272"/>
        <item h="1" m="1" x="1320"/>
        <item h="1" m="1" x="968"/>
        <item h="1" m="1" x="946"/>
        <item h="1" m="1" x="926"/>
        <item h="1" m="1" x="1267"/>
        <item h="1" m="1" x="1297"/>
        <item h="1" m="1" x="1853"/>
        <item h="1" x="85"/>
        <item h="1" m="1" x="395"/>
        <item h="1" m="1" x="1838"/>
        <item h="1" m="1" x="1581"/>
        <item h="1" m="1" x="515"/>
        <item h="1" m="1" x="500"/>
        <item h="1" x="281"/>
        <item h="1" m="1" x="741"/>
        <item h="1" m="1" x="1014"/>
        <item h="1" x="314"/>
        <item h="1" m="1" x="1578"/>
        <item h="1" m="1" x="1757"/>
        <item h="1" x="129"/>
        <item h="1" x="296"/>
        <item h="1" m="1" x="1772"/>
        <item h="1" m="1" x="1748"/>
        <item h="1" m="1" x="867"/>
        <item h="1" x="19"/>
        <item h="1" x="25"/>
        <item h="1" m="1" x="509"/>
        <item h="1" m="1" x="875"/>
        <item h="1" m="1" x="1292"/>
        <item h="1" m="1" x="1233"/>
        <item h="1" m="1" x="560"/>
        <item h="1" m="1" x="1321"/>
        <item h="1" m="1" x="879"/>
        <item h="1" m="1" x="418"/>
        <item h="1" m="1" x="976"/>
        <item h="1" m="1" x="642"/>
        <item h="1" m="1" x="648"/>
        <item h="1" m="1" x="1990"/>
        <item h="1" x="301"/>
        <item h="1" m="1" x="1998"/>
        <item h="1" m="1" x="499"/>
        <item h="1" x="181"/>
        <item h="1" m="1" x="1827"/>
        <item h="1" x="119"/>
        <item h="1" m="1" x="1468"/>
        <item h="1" m="1" x="1580"/>
        <item h="1" m="1" x="1964"/>
        <item h="1" m="1" x="558"/>
        <item h="1" x="33"/>
        <item h="1" m="1" x="1818"/>
        <item h="1" x="286"/>
        <item h="1" m="1" x="600"/>
        <item h="1" x="24"/>
        <item h="1" m="1" x="1945"/>
        <item h="1" x="132"/>
        <item h="1" m="1" x="1128"/>
        <item h="1" m="1" x="547"/>
        <item h="1" m="1" x="626"/>
        <item h="1" m="1" x="1962"/>
        <item m="1" x="1481"/>
        <item h="1" m="1" x="1106"/>
        <item h="1" m="1" x="532"/>
        <item h="1" m="1" x="1230"/>
        <item h="1" m="1" x="531"/>
        <item h="1" m="1" x="1826"/>
        <item h="1" m="1" x="923"/>
        <item h="1" x="150"/>
        <item h="1" m="1" x="996"/>
        <item h="1" m="1" x="525"/>
        <item h="1" m="1" x="551"/>
        <item h="1" x="74"/>
        <item h="1" m="1" x="931"/>
        <item h="1" m="1" x="2016"/>
        <item h="1" m="1" x="2076"/>
        <item h="1" x="47"/>
        <item h="1" m="1" x="1544"/>
        <item h="1" x="42"/>
        <item h="1" m="1" x="579"/>
        <item h="1" m="1" x="754"/>
        <item h="1" x="244"/>
        <item h="1" m="1" x="1613"/>
        <item h="1" m="1" x="462"/>
        <item h="1" m="1" x="2079"/>
        <item h="1" x="238"/>
        <item h="1" m="1" x="2041"/>
        <item h="1" x="84"/>
        <item h="1" m="1" x="376"/>
        <item h="1" m="1" x="486"/>
        <item h="1" m="1" x="617"/>
        <item h="1" x="93"/>
        <item h="1" m="1" x="1728"/>
        <item h="1" m="1" x="404"/>
        <item h="1" x="196"/>
        <item h="1" x="291"/>
        <item h="1" m="1" x="797"/>
        <item h="1" m="1" x="734"/>
        <item h="1" m="1" x="1622"/>
        <item h="1" m="1" x="458"/>
        <item h="1" m="1" x="1690"/>
        <item h="1" m="1" x="436"/>
        <item h="1" m="1" x="1037"/>
        <item h="1" m="1" x="1275"/>
        <item h="1" m="1" x="1053"/>
        <item h="1" m="1" x="941"/>
        <item h="1" m="1" x="2023"/>
        <item h="1" m="1" x="1891"/>
        <item h="1" x="358"/>
        <item h="1" x="94"/>
        <item h="1" m="1" x="704"/>
        <item h="1" m="1" x="1961"/>
        <item h="1" m="1" x="719"/>
        <item h="1" m="1" x="526"/>
        <item h="1" x="342"/>
        <item h="1" m="1" x="1935"/>
        <item h="1" m="1" x="1966"/>
        <item h="1" m="1" x="1476"/>
        <item h="1" m="1" x="641"/>
        <item h="1" m="1" x="1761"/>
        <item h="1" m="1" x="1702"/>
        <item h="1" m="1" x="917"/>
        <item h="1" m="1" x="1784"/>
        <item h="1" x="193"/>
        <item h="1" x="2"/>
        <item h="1" m="1" x="645"/>
        <item h="1" m="1" x="794"/>
        <item h="1" m="1" x="1653"/>
        <item h="1" m="1" x="984"/>
        <item h="1" m="1" x="1201"/>
        <item h="1" m="1" x="1192"/>
        <item h="1" m="1" x="1830"/>
        <item h="1" m="1" x="1054"/>
        <item h="1" m="1" x="2015"/>
        <item h="1" m="1" x="516"/>
        <item h="1" m="1" x="1007"/>
        <item h="1" x="354"/>
        <item h="1" m="1" x="465"/>
        <item h="1" m="1" x="791"/>
        <item h="1" m="1" x="1743"/>
        <item h="1" x="178"/>
        <item h="1" m="1" x="756"/>
        <item h="1" m="1" x="1003"/>
        <item h="1" m="1" x="390"/>
        <item h="1" m="1" x="1747"/>
        <item h="1" x="139"/>
        <item h="1" m="1" x="426"/>
        <item h="1" x="176"/>
        <item h="1" m="1" x="1737"/>
        <item h="1" x="40"/>
        <item h="1" m="1" x="950"/>
        <item h="1" m="1" x="913"/>
        <item h="1" x="7"/>
        <item h="1" m="1" x="680"/>
        <item h="1" m="1" x="519"/>
        <item h="1" m="1" x="1766"/>
        <item h="1" m="1" x="757"/>
        <item h="1" x="329"/>
        <item h="1" m="1" x="381"/>
        <item h="1" m="1" x="1926"/>
        <item h="1" m="1" x="659"/>
        <item h="1" m="1" x="1750"/>
        <item h="1" m="1" x="1640"/>
        <item h="1" x="59"/>
        <item h="1" m="1" x="373"/>
        <item h="1" m="1" x="1113"/>
        <item h="1" m="1" x="1105"/>
        <item h="1" x="347"/>
        <item h="1" x="123"/>
        <item h="1" m="1" x="687"/>
        <item m="1" x="1788"/>
        <item h="1" m="1" x="992"/>
        <item h="1" m="1" x="1017"/>
        <item h="1" m="1" x="1172"/>
        <item h="1" m="1" x="378"/>
        <item h="1" m="1" x="2040"/>
        <item h="1" m="1" x="1746"/>
        <item h="1" x="179"/>
        <item h="1" m="1" x="2021"/>
        <item h="1" m="1" x="1902"/>
        <item h="1" m="1" x="746"/>
        <item h="1" m="1" x="1626"/>
        <item h="1" m="1" x="1762"/>
        <item h="1" m="1" x="1662"/>
        <item h="1" m="1" x="2032"/>
        <item h="1" m="1" x="422"/>
        <item h="1" x="173"/>
        <item h="1" x="345"/>
        <item h="1" x="257"/>
        <item h="1" m="1" x="503"/>
        <item h="1" m="1" x="658"/>
        <item h="1" m="1" x="613"/>
        <item h="1" m="1" x="1976"/>
        <item h="1" m="1" x="518"/>
        <item h="1" m="1" x="1933"/>
        <item h="1" m="1" x="403"/>
        <item h="1" m="1" x="637"/>
        <item h="1" x="264"/>
        <item h="1" x="287"/>
        <item h="1" m="1" x="1644"/>
        <item h="1" m="1" x="737"/>
        <item h="1" m="1" x="780"/>
        <item h="1" m="1" x="1907"/>
        <item h="1" m="1" x="517"/>
        <item h="1" m="1" x="1909"/>
        <item h="1" m="1" x="671"/>
        <item h="1" m="1" x="1596"/>
        <item h="1" x="302"/>
        <item h="1" m="1" x="385"/>
        <item h="1" m="1" x="1741"/>
        <item h="1" m="1" x="1652"/>
        <item h="1" x="325"/>
        <item h="1" m="1" x="1879"/>
        <item h="1" m="1" x="1851"/>
        <item h="1" x="96"/>
        <item h="1" m="1" x="2064"/>
        <item h="1" m="1" x="903"/>
        <item h="1" m="1" x="1860"/>
        <item h="1" m="1" x="1828"/>
        <item h="1" m="1" x="656"/>
        <item h="1" x="68"/>
        <item h="1" m="1" x="1150"/>
        <item h="1" x="4"/>
        <item h="1" m="1" x="1144"/>
        <item h="1" m="1" x="1875"/>
        <item h="1" x="300"/>
        <item h="1" m="1" x="616"/>
        <item h="1" x="313"/>
        <item h="1" x="13"/>
        <item h="1" x="168"/>
        <item h="1" m="1" x="1706"/>
        <item h="1" m="1" x="1868"/>
        <item h="1" x="268"/>
        <item h="1" x="326"/>
        <item h="1" m="1" x="1745"/>
        <item h="1" x="327"/>
        <item h="1" m="1" x="959"/>
        <item h="1" x="39"/>
        <item h="1" m="1" x="1093"/>
        <item h="1" m="1" x="1125"/>
        <item h="1" x="341"/>
        <item m="1" x="1672"/>
        <item h="1" m="1" x="1709"/>
        <item h="1" x="134"/>
        <item h="1" x="183"/>
        <item h="1" x="116"/>
        <item h="1" m="1" x="861"/>
        <item h="1" m="1" x="1032"/>
        <item h="1" m="1" x="1175"/>
        <item h="1" x="348"/>
        <item h="1" x="324"/>
        <item h="1" x="164"/>
        <item h="1" m="1" x="1302"/>
        <item h="1" m="1" x="1635"/>
        <item h="1" m="1" x="691"/>
        <item h="1" x="316"/>
        <item h="1" x="151"/>
        <item h="1" m="1" x="1540"/>
        <item h="1" m="1" x="538"/>
        <item h="1" m="1" x="408"/>
        <item h="1" m="1" x="1235"/>
        <item h="1" m="1" x="1025"/>
        <item h="1" m="1" x="1043"/>
        <item h="1" m="1" x="1283"/>
        <item h="1" m="1" x="922"/>
        <item h="1" m="1" x="994"/>
        <item h="1" m="1" x="891"/>
        <item h="1" x="175"/>
        <item h="1" x="310"/>
        <item h="1" m="1" x="675"/>
        <item h="1" m="1" x="1897"/>
        <item h="1" m="1" x="1684"/>
        <item h="1" m="1" x="606"/>
        <item h="1" m="1" x="1993"/>
        <item h="1" x="114"/>
        <item h="1" x="294"/>
        <item h="1" m="1" x="1504"/>
        <item h="1" m="1" x="540"/>
        <item h="1" m="1" x="983"/>
        <item h="1" m="1" x="1219"/>
        <item h="1" x="154"/>
        <item h="1" m="1" x="862"/>
        <item h="1" m="1" x="724"/>
        <item h="1" m="1" x="893"/>
        <item h="1" m="1" x="1060"/>
        <item h="1" x="192"/>
        <item h="1" m="1" x="729"/>
        <item h="1" m="1" x="1319"/>
        <item h="1" m="1" x="1061"/>
        <item h="1" m="1" x="1330"/>
        <item h="1" m="1" x="1329"/>
        <item h="1" m="1" x="1193"/>
        <item h="1" m="1" x="1123"/>
        <item h="1" m="1" x="1041"/>
        <item h="1" x="318"/>
        <item h="1" m="1" x="909"/>
        <item h="1" x="297"/>
        <item h="1" m="1" x="1665"/>
        <item h="1" m="1" x="764"/>
        <item h="1" m="1" x="1680"/>
        <item h="1" m="1" x="1076"/>
        <item h="1" m="1" x="1798"/>
        <item h="1" m="1" x="1777"/>
        <item h="1" m="1" x="599"/>
        <item h="1" x="319"/>
        <item h="1" m="1" x="900"/>
        <item h="1" m="1" x="973"/>
        <item h="1" m="1" x="1324"/>
        <item h="1" x="321"/>
        <item h="1" m="1" x="834"/>
        <item h="1" m="1" x="1654"/>
        <item h="1" m="1" x="954"/>
        <item h="1" m="1" x="1173"/>
        <item h="1" x="328"/>
        <item h="1" m="1" x="1535"/>
        <item h="1" m="1" x="646"/>
        <item h="1" m="1" x="504"/>
        <item h="1" m="1" x="1318"/>
        <item h="1" m="1" x="835"/>
        <item h="1" x="323"/>
        <item h="1" m="1" x="920"/>
        <item h="1" m="1" x="705"/>
        <item h="1" x="339"/>
        <item h="1" m="1" x="717"/>
        <item h="1" m="1" x="1525"/>
        <item h="1" x="157"/>
        <item h="1" x="305"/>
        <item h="1" x="155"/>
        <item h="1" m="1" x="1739"/>
        <item h="1" m="1" x="1583"/>
        <item h="1" x="185"/>
        <item h="1" m="1" x="391"/>
        <item h="1" x="349"/>
        <item h="1" x="152"/>
        <item h="1" m="1" x="2071"/>
        <item h="1" m="1" x="576"/>
        <item h="1" x="320"/>
        <item h="1" m="1" x="1045"/>
        <item h="1" m="1" x="828"/>
        <item h="1" m="1" x="1802"/>
        <item h="1" m="1" x="831"/>
        <item h="1" m="1" x="898"/>
        <item h="1" m="1" x="1231"/>
        <item h="1" m="1" x="1602"/>
        <item h="1" m="1" x="506"/>
        <item h="1" m="1" x="682"/>
        <item h="1" m="1" x="1582"/>
        <item h="1" m="1" x="1154"/>
        <item h="1" m="1" x="767"/>
        <item h="1" m="1" x="1710"/>
        <item h="1" m="1" x="1281"/>
        <item h="1" m="1" x="1168"/>
        <item h="1" m="1" x="961"/>
        <item h="1" m="1" x="979"/>
        <item h="1" m="1" x="1178"/>
        <item h="1" m="1" x="1781"/>
        <item h="1" m="1" x="1862"/>
        <item h="1" m="1" x="848"/>
        <item h="1" m="1" x="1595"/>
        <item h="1" m="1" x="962"/>
        <item h="1" x="333"/>
        <item h="1" m="1" x="1639"/>
        <item h="1" m="1" x="1814"/>
        <item h="1" m="1" x="365"/>
        <item h="1" m="1" x="514"/>
        <item h="1" m="1" x="2075"/>
        <item h="1" m="1" x="1718"/>
        <item h="1" x="71"/>
        <item h="1" m="1" x="1585"/>
        <item h="1" m="1" x="1943"/>
        <item x="136"/>
        <item h="1" x="127"/>
        <item h="1" m="1" x="623"/>
        <item h="1" m="1" x="969"/>
        <item h="1" m="1" x="1181"/>
        <item h="1" m="1" x="1130"/>
        <item h="1" m="1" x="1185"/>
        <item h="1" m="1" x="1085"/>
        <item h="1" m="1" x="1190"/>
        <item h="1" m="1" x="988"/>
        <item h="1" m="1" x="2004"/>
        <item h="1" m="1" x="1835"/>
        <item h="1" m="1" x="1947"/>
        <item h="1" m="1" x="1846"/>
        <item h="1" m="1" x="2008"/>
        <item h="1" m="1" x="2050"/>
        <item h="1" m="1" x="1673"/>
        <item h="1" x="0"/>
        <item h="1" m="1" x="1332"/>
        <item h="1" m="1" x="1239"/>
        <item h="1" m="1" x="1509"/>
        <item h="1" m="1" x="1510"/>
        <item h="1" m="1" x="1685"/>
        <item h="1" m="1" x="1735"/>
        <item h="1" m="1" x="1608"/>
        <item h="1" m="1" x="1675"/>
        <item h="1" m="1" x="1833"/>
        <item h="1" m="1" x="2029"/>
        <item h="1" m="1" x="933"/>
        <item h="1" m="1" x="1137"/>
        <item h="1" x="315"/>
        <item h="1" m="1" x="1771"/>
        <item h="1" m="1" x="2037"/>
        <item h="1" m="1" x="1561"/>
        <item h="1" m="1" x="1629"/>
        <item h="1" m="1" x="1994"/>
        <item h="1" m="1" x="1627"/>
        <item h="1" m="1" x="2049"/>
        <item h="1" m="1" x="1333"/>
        <item h="1" m="1" x="1160"/>
        <item h="1" m="1" x="1738"/>
        <item h="1" m="1" x="1915"/>
        <item h="1" m="1" x="1677"/>
        <item h="1" x="249"/>
        <item h="1" m="1" x="1758"/>
        <item h="1" m="1" x="1115"/>
        <item h="1" m="1" x="1751"/>
        <item h="1" m="1" x="1630"/>
        <item h="1" m="1" x="1975"/>
        <item h="1" m="1" x="1785"/>
        <item h="1" m="1" x="807"/>
        <item h="1" x="43"/>
        <item h="1" m="1" x="1888"/>
        <item h="1" x="83"/>
        <item h="1" x="12"/>
        <item h="1" m="1" x="1119"/>
        <item h="1" m="1" x="2003"/>
        <item h="1" m="1" x="1884"/>
        <item h="1" m="1" x="1822"/>
        <item h="1" m="1" x="947"/>
        <item h="1" m="1" x="548"/>
        <item h="1" m="1" x="1182"/>
        <item h="1" m="1" x="1721"/>
        <item h="1" m="1" x="1983"/>
        <item h="1" m="1" x="1808"/>
        <item h="1" x="106"/>
        <item h="1" m="1" x="1334"/>
        <item h="1" m="1" x="1335"/>
        <item h="1" m="1" x="1778"/>
        <item h="1" m="1" x="688"/>
        <item h="1" m="1" x="1882"/>
        <item h="1" m="1" x="1904"/>
        <item h="1" m="1" x="982"/>
        <item h="1" m="1" x="884"/>
        <item h="1" m="1" x="1241"/>
        <item h="1" m="1" x="1141"/>
        <item h="1" m="1" x="2011"/>
        <item h="1" m="1" x="1760"/>
        <item h="1" m="1" x="1955"/>
        <item h="1" m="1" x="1806"/>
        <item h="1" m="1" x="1194"/>
        <item h="1" m="1" x="1180"/>
        <item h="1" m="1" x="2027"/>
        <item h="1" m="1" x="2042"/>
        <item h="1" m="1" x="1988"/>
        <item h="1" m="1" x="700"/>
        <item h="1" m="1" x="1303"/>
        <item h="1" m="1" x="1301"/>
        <item h="1" x="14"/>
        <item h="1" m="1" x="1116"/>
        <item h="1" m="1" x="936"/>
        <item h="1" m="1" x="1189"/>
        <item h="1" m="1" x="1336"/>
        <item h="1" m="1" x="2074"/>
        <item h="1" m="1" x="1995"/>
        <item h="1" x="189"/>
        <item h="1" m="1" x="1849"/>
        <item h="1" m="1" x="1768"/>
        <item h="1" m="1" x="932"/>
        <item h="1" x="357"/>
        <item h="1" m="1" x="1949"/>
        <item m="1" x="1970"/>
        <item h="1" m="1" x="714"/>
        <item h="1" m="1" x="1337"/>
        <item h="1" m="1" x="1793"/>
        <item h="1" m="1" x="701"/>
        <item h="1" m="1" x="1202"/>
        <item h="1" x="148"/>
        <item h="1" m="1" x="1572"/>
        <item h="1" m="1" x="1284"/>
        <item h="1" m="1" x="1226"/>
        <item h="1" m="1" x="1086"/>
        <item h="1" m="1" x="1767"/>
        <item h="1" m="1" x="1854"/>
        <item h="1" m="1" x="1733"/>
        <item h="1" m="1" x="2054"/>
        <item h="1" m="1" x="1816"/>
        <item h="1" m="1" x="1638"/>
        <item h="1" m="1" x="1174"/>
        <item h="1" m="1" x="1732"/>
        <item h="1" m="1" x="487"/>
        <item h="1" m="1" x="1877"/>
        <item h="1" m="1" x="1268"/>
        <item h="1" m="1" x="1155"/>
        <item h="1" m="1" x="1656"/>
        <item h="1" m="1" x="1809"/>
        <item h="1" m="1" x="1338"/>
        <item h="1" m="1" x="1071"/>
        <item h="1" m="1" x="1339"/>
        <item h="1" m="1" x="588"/>
        <item h="1" x="133"/>
        <item h="1" m="1" x="2055"/>
        <item h="1" m="1" x="1340"/>
        <item h="1" m="1" x="377"/>
        <item h="1" m="1" x="1341"/>
        <item h="1" m="1" x="1342"/>
        <item h="1" m="1" x="1343"/>
        <item h="1" m="1" x="1686"/>
        <item h="1" m="1" x="1344"/>
        <item h="1" m="1" x="1727"/>
        <item h="1" m="1" x="1594"/>
        <item h="1" m="1" x="1039"/>
        <item h="1" m="1" x="951"/>
        <item h="1" m="1" x="539"/>
        <item h="1" m="1" x="1950"/>
        <item h="1" m="1" x="2031"/>
        <item h="1" x="248"/>
        <item h="1" m="1" x="441"/>
        <item h="1" x="158"/>
        <item h="1" m="1" x="621"/>
        <item h="1" m="1" x="1345"/>
        <item h="1" m="1" x="1867"/>
        <item h="1" m="1" x="1918"/>
        <item h="1" m="1" x="2061"/>
        <item h="1" m="1" x="2065"/>
        <item h="1" m="1" x="2067"/>
        <item h="1" m="1" x="1077"/>
        <item h="1" m="1" x="1842"/>
        <item h="1" m="1" x="1845"/>
        <item h="1" m="1" x="1925"/>
        <item h="1" m="1" x="957"/>
        <item h="1" x="11"/>
        <item h="1" m="1" x="740"/>
        <item h="1" m="1" x="1910"/>
        <item h="1" m="1" x="802"/>
        <item h="1" x="239"/>
        <item h="1" m="1" x="1187"/>
        <item h="1" m="1" x="1643"/>
        <item h="1" m="1" x="2030"/>
        <item h="1" m="1" x="1664"/>
        <item h="1" m="1" x="768"/>
        <item h="1" m="1" x="945"/>
        <item h="1" m="1" x="786"/>
        <item h="1" m="1" x="702"/>
        <item h="1" m="1" x="1263"/>
        <item h="1" m="1" x="1511"/>
        <item h="1" m="1" x="567"/>
        <item h="1" m="1" x="1719"/>
        <item h="1" m="1" x="1167"/>
        <item h="1" m="1" x="1346"/>
        <item h="1" m="1" x="1347"/>
        <item h="1" m="1" x="467"/>
        <item h="1" m="1" x="1857"/>
        <item h="1" m="1" x="1348"/>
        <item h="1" m="1" x="1051"/>
        <item h="1" m="1" x="1002"/>
        <item h="1" m="1" x="1939"/>
        <item h="1" m="1" x="1132"/>
        <item h="1" m="1" x="1512"/>
        <item h="1" m="1" x="415"/>
        <item h="1" m="1" x="2001"/>
        <item h="1" m="1" x="927"/>
        <item h="1" m="1" x="1349"/>
        <item h="1" x="201"/>
        <item h="1" m="1" x="1944"/>
        <item h="1" m="1" x="1696"/>
        <item h="1" m="1" x="985"/>
        <item h="1" x="274"/>
        <item h="1" m="1" x="1350"/>
        <item h="1" m="1" x="491"/>
        <item h="1" m="1" x="1351"/>
        <item h="1" x="61"/>
        <item h="1" m="1" x="1848"/>
        <item h="1" m="1" x="1352"/>
        <item h="1" m="1" x="845"/>
        <item h="1" x="118"/>
        <item h="1" m="1" x="569"/>
        <item h="1" m="1" x="1279"/>
        <item h="1" m="1" x="1095"/>
        <item h="1" m="1" x="1534"/>
        <item h="1" m="1" x="762"/>
        <item h="1" m="1" x="1353"/>
        <item h="1" m="1" x="1681"/>
        <item h="1" m="1" x="1156"/>
        <item h="1" m="1" x="1914"/>
        <item h="1" m="1" x="1209"/>
        <item h="1" m="1" x="1899"/>
        <item h="1" m="1" x="844"/>
        <item h="1" m="1" x="464"/>
        <item h="1" m="1" x="1864"/>
        <item h="1" m="1" x="1791"/>
        <item h="1" m="1" x="1989"/>
        <item h="1" m="1" x="1151"/>
        <item h="1" m="1" x="1974"/>
        <item h="1" m="1" x="1887"/>
        <item h="1" m="1" x="1571"/>
        <item h="1" m="1" x="1985"/>
        <item h="1" m="1" x="1678"/>
        <item h="1" m="1" x="1992"/>
        <item h="1" m="1" x="1972"/>
        <item h="1" m="1" x="2045"/>
        <item h="1" m="1" x="742"/>
        <item h="1" m="1" x="1852"/>
        <item h="1" m="1" x="1836"/>
        <item h="1" m="1" x="1839"/>
        <item h="1" m="1" x="1683"/>
        <item h="1" m="1" x="1716"/>
        <item h="1" m="1" x="1614"/>
        <item h="1" m="1" x="468"/>
        <item h="1" m="1" x="1593"/>
        <item h="1" m="1" x="1978"/>
        <item h="1" m="1" x="1720"/>
        <item h="1" m="1" x="1682"/>
        <item h="1" m="1" x="483"/>
        <item h="1" m="1" x="1641"/>
        <item h="1" m="1" x="1817"/>
        <item h="1" m="1" x="1528"/>
        <item h="1" m="1" x="594"/>
        <item h="1" m="1" x="1693"/>
        <item h="1" m="1" x="1688"/>
        <item h="1" m="1" x="1810"/>
        <item h="1" m="1" x="744"/>
        <item h="1" m="1" x="1354"/>
        <item h="1" m="1" x="1291"/>
        <item h="1" m="1" x="1689"/>
        <item h="1" m="1" x="1754"/>
        <item h="1" m="1" x="838"/>
        <item h="1" m="1" x="1355"/>
        <item h="1" m="1" x="2057"/>
        <item h="1" m="1" x="728"/>
        <item h="1" m="1" x="1356"/>
        <item h="1" m="1" x="596"/>
        <item h="1" m="1" x="685"/>
        <item h="1" m="1" x="1555"/>
        <item h="1" m="1" x="722"/>
        <item h="1" m="1" x="1357"/>
        <item h="1" m="1" x="1805"/>
        <item h="1" m="1" x="1358"/>
        <item h="1" m="1" x="1359"/>
        <item h="1" m="1" x="1360"/>
        <item h="1" m="1" x="1010"/>
        <item h="1" m="1" x="1253"/>
        <item h="1" m="1" x="2034"/>
        <item h="1" m="1" x="1661"/>
        <item h="1" m="1" x="1920"/>
        <item h="1" x="311"/>
        <item h="1" m="1" x="715"/>
        <item h="1" m="1" x="1707"/>
        <item h="1" m="1" x="1893"/>
        <item h="1" m="1" x="1286"/>
        <item h="1" m="1" x="591"/>
        <item h="1" m="1" x="964"/>
        <item h="1" x="102"/>
        <item h="1" m="1" x="1362"/>
        <item h="1" m="1" x="1067"/>
        <item h="1" m="1" x="1465"/>
        <item h="1" m="1" x="748"/>
        <item h="1" x="15"/>
        <item h="1" m="1" x="1363"/>
        <item h="1" m="1" x="2026"/>
        <item h="1" m="1" x="1984"/>
        <item h="1" m="1" x="679"/>
        <item h="1" m="1" x="602"/>
        <item h="1" m="1" x="1149"/>
        <item h="1" m="1" x="640"/>
        <item h="1" m="1" x="1632"/>
        <item h="1" m="1" x="840"/>
        <item h="1" m="1" x="1282"/>
        <item h="1" m="1" x="1898"/>
        <item h="1" m="1" x="1199"/>
        <item h="1" m="1" x="1364"/>
        <item h="1" m="1" x="1098"/>
        <item h="1" m="1" x="595"/>
        <item h="1" m="1" x="1794"/>
        <item h="1" m="1" x="1736"/>
        <item h="1" m="1" x="1589"/>
        <item h="1" m="1" x="446"/>
        <item h="1" m="1" x="1365"/>
        <item h="1" m="1" x="2069"/>
        <item h="1" m="1" x="1859"/>
        <item h="1" m="1" x="749"/>
        <item h="1" m="1" x="401"/>
        <item h="1" m="1" x="721"/>
        <item h="1" m="1" x="1366"/>
        <item h="1" x="317"/>
        <item h="1" m="1" x="1513"/>
        <item h="1" m="1" x="440"/>
        <item h="1" m="1" x="530"/>
        <item h="1" m="1" x="1734"/>
        <item h="1" m="1" x="1110"/>
        <item h="1" m="1" x="1367"/>
        <item h="1" m="1" x="1986"/>
        <item h="1" x="275"/>
        <item h="1" m="1" x="1368"/>
        <item h="1" m="1" x="1369"/>
        <item h="1" m="1" x="1273"/>
        <item h="1" m="1" x="1269"/>
        <item h="1" m="1" x="1670"/>
        <item h="1" m="1" x="1819"/>
        <item h="1" m="1" x="1498"/>
        <item h="1" m="1" x="1514"/>
        <item h="1" m="1" x="1928"/>
        <item h="1" m="1" x="999"/>
        <item h="1" m="1" x="1260"/>
        <item h="1" m="1" x="1370"/>
        <item h="1" m="1" x="1371"/>
        <item h="1" m="1" x="1372"/>
        <item h="1" m="1" x="1373"/>
        <item h="1" m="1" x="2062"/>
        <item h="1" m="1" x="1591"/>
        <item h="1" m="1" x="1375"/>
        <item h="1" m="1" x="1642"/>
        <item h="1" m="1" x="759"/>
        <item h="1" m="1" x="1376"/>
        <item h="1" m="1" x="470"/>
        <item h="1" m="1" x="1377"/>
        <item h="1" m="1" x="1803"/>
        <item h="1" m="1" x="1979"/>
        <item h="1" m="1" x="995"/>
        <item h="1" m="1" x="1573"/>
        <item h="1" m="1" x="1908"/>
        <item h="1" m="1" x="1883"/>
        <item h="1" m="1" x="1866"/>
        <item h="1" m="1" x="1973"/>
        <item h="1" x="111"/>
        <item h="1" m="1" x="1878"/>
        <item h="1" m="1" x="1378"/>
        <item h="1" m="1" x="1667"/>
        <item h="1" m="1" x="1756"/>
        <item h="1" m="1" x="1704"/>
        <item h="1" m="1" x="1960"/>
        <item h="1" m="1" x="1711"/>
        <item h="1" m="1" x="1645"/>
        <item h="1" m="1" x="1112"/>
        <item h="1" x="67"/>
        <item h="1" m="1" x="477"/>
        <item h="1" m="1" x="1837"/>
        <item h="1" m="1" x="2035"/>
        <item h="1" m="1" x="1872"/>
        <item h="1" m="1" x="1646"/>
        <item h="1" m="1" x="1892"/>
        <item h="1" m="1" x="1379"/>
        <item h="1" m="1" x="1648"/>
        <item h="1" m="1" x="2017"/>
        <item h="1" m="1" x="1813"/>
        <item h="1" m="1" x="1529"/>
        <item h="1" m="1" x="1911"/>
        <item h="1" x="350"/>
        <item h="1" x="145"/>
        <item h="1" m="1" x="696"/>
        <item h="1" m="1" x="1834"/>
        <item h="1" m="1" x="1380"/>
        <item h="1" m="1" x="1491"/>
        <item h="1" m="1" x="1959"/>
        <item h="1" m="1" x="1934"/>
        <item h="1" m="1" x="1779"/>
        <item h="1" m="1" x="1381"/>
        <item h="1" m="1" x="698"/>
        <item h="1" m="1" x="1660"/>
        <item h="1" m="1" x="1712"/>
        <item h="1" m="1" x="1382"/>
        <item h="1" m="1" x="1383"/>
        <item h="1" m="1" x="1384"/>
        <item h="1" m="1" x="1361"/>
        <item h="1" m="1" x="1550"/>
        <item h="1" m="1" x="2010"/>
        <item h="1" m="1" x="1744"/>
        <item h="1" m="1" x="1931"/>
        <item h="1" m="1" x="1894"/>
        <item h="1" m="1" x="1385"/>
        <item h="1" m="1" x="1111"/>
        <item h="1" m="1" x="1722"/>
        <item h="1" m="1" x="2056"/>
        <item h="1" m="1" x="1386"/>
        <item h="1" m="1" x="1049"/>
        <item h="1" m="1" x="775"/>
        <item h="1" m="1" x="1873"/>
        <item h="1" m="1" x="1388"/>
        <item h="1" m="1" x="1225"/>
        <item h="1" m="1" x="1800"/>
        <item h="1" m="1" x="1695"/>
        <item h="1" x="3"/>
        <item h="1" m="1" x="1389"/>
        <item h="1" m="1" x="2048"/>
        <item h="1" m="1" x="683"/>
        <item h="1" m="1" x="568"/>
        <item h="1" m="1" x="1903"/>
        <item h="1" m="1" x="1390"/>
        <item h="1" m="1" x="1391"/>
        <item h="1" m="1" x="1714"/>
        <item h="1" m="1" x="1392"/>
        <item h="1" m="1" x="1394"/>
        <item h="1" x="221"/>
        <item h="1" m="1" x="1724"/>
        <item h="1" m="1" x="1912"/>
        <item h="1" m="1" x="1395"/>
        <item h="1" m="1" x="770"/>
        <item h="1" m="1" x="1396"/>
        <item h="1" m="1" x="1397"/>
        <item h="1" m="1" x="2009"/>
        <item h="1" x="137"/>
        <item h="1" x="197"/>
        <item h="1" m="1" x="1759"/>
        <item h="1" m="1" x="1742"/>
        <item h="1" m="1" x="1636"/>
        <item h="1" m="1" x="1399"/>
        <item h="1" m="1" x="1400"/>
        <item h="1" m="1" x="1795"/>
        <item h="1" m="1" x="1937"/>
        <item h="1" m="1" x="1218"/>
        <item h="1" m="1" x="2006"/>
        <item h="1" m="1" x="1726"/>
        <item h="1" m="1" x="1969"/>
        <item h="1" m="1" x="940"/>
        <item h="1" x="200"/>
        <item h="1" x="278"/>
        <item h="1" m="1" x="1658"/>
        <item h="1" m="1" x="1885"/>
        <item h="1" m="1" x="428"/>
        <item h="1" m="1" x="1634"/>
        <item h="1" m="1" x="743"/>
        <item h="1" m="1" x="1559"/>
        <item h="1" m="1" x="2007"/>
        <item h="1" m="1" x="447"/>
        <item h="1" m="1" x="1402"/>
        <item h="1" m="1" x="712"/>
        <item h="1" m="1" x="459"/>
        <item h="1" m="1" x="750"/>
        <item h="1" m="1" x="1792"/>
        <item h="1" m="1" x="1527"/>
        <item h="1" m="1" x="1919"/>
        <item h="1" m="1" x="1871"/>
        <item h="1" m="1" x="1886"/>
        <item h="1" m="1" x="1987"/>
        <item h="1" x="224"/>
        <item h="1" m="1" x="654"/>
        <item h="1" m="1" x="1401"/>
        <item h="1" m="1" x="1588"/>
        <item h="1" m="1" x="662"/>
        <item h="1" m="1" x="1770"/>
        <item h="1" m="1" x="471"/>
        <item h="1" m="1" x="1586"/>
        <item h="1" m="1" x="1541"/>
        <item h="1" m="1" x="1968"/>
        <item h="1" x="306"/>
        <item h="1" m="1" x="816"/>
        <item h="1" m="1" x="488"/>
        <item h="1" m="1" x="1951"/>
        <item h="1" m="1" x="585"/>
        <item h="1" m="1" x="1587"/>
        <item h="1" m="1" x="611"/>
        <item h="1" m="1" x="703"/>
        <item h="1" m="1" x="1403"/>
        <item h="1" m="1" x="2080"/>
        <item h="1" m="1" x="1611"/>
        <item h="1" m="1" x="1708"/>
        <item h="1" m="1" x="1927"/>
        <item h="1" m="1" x="1606"/>
        <item h="1" m="1" x="1600"/>
        <item h="1" m="1" x="670"/>
        <item h="1" m="1" x="1963"/>
        <item h="1" m="1" x="1404"/>
        <item h="1" m="1" x="1941"/>
        <item h="1" m="1" x="454"/>
        <item h="1" m="1" x="664"/>
        <item h="1" m="1" x="1405"/>
        <item h="1" m="1" x="1406"/>
        <item h="1" m="1" x="1407"/>
        <item h="1" x="8"/>
        <item h="1" m="1" x="1900"/>
        <item h="1" m="1" x="752"/>
        <item h="1" m="1" x="674"/>
        <item h="1" m="1" x="1408"/>
        <item h="1" m="1" x="1409"/>
        <item h="1" m="1" x="1410"/>
        <item h="1" m="1" x="1411"/>
        <item h="1" m="1" x="1584"/>
        <item h="1" m="1" x="2078"/>
        <item h="1" x="355"/>
        <item h="1" m="1" x="1412"/>
        <item h="1" m="1" x="490"/>
        <item h="1" m="1" x="789"/>
        <item h="1" m="1" x="1674"/>
        <item h="1" m="1" x="1563"/>
        <item h="1" m="1" x="608"/>
        <item h="1" m="1" x="1753"/>
        <item h="1" m="1" x="2033"/>
        <item h="1" m="1" x="1413"/>
        <item h="1" m="1" x="1414"/>
        <item h="1" x="6"/>
        <item h="1" m="1" x="1415"/>
        <item h="1" m="1" x="1790"/>
        <item h="1" m="1" x="1801"/>
        <item h="1" m="1" x="2068"/>
        <item h="1" m="1" x="1609"/>
        <item h="1" m="1" x="1650"/>
        <item h="1" m="1" x="469"/>
        <item h="1" m="1" x="1930"/>
        <item h="1" x="203"/>
        <item h="1" m="1" x="1416"/>
        <item h="1" m="1" x="806"/>
        <item h="1" m="1" x="2044"/>
        <item h="1" m="1" x="444"/>
        <item h="1" m="1" x="1417"/>
        <item h="1" m="1" x="1418"/>
        <item h="1" m="1" x="1419"/>
        <item h="1" m="1" x="1420"/>
        <item h="1" m="1" x="1797"/>
        <item h="1" m="1" x="1980"/>
        <item h="1" m="1" x="1623"/>
        <item h="1" m="1" x="1421"/>
        <item h="1" m="1" x="1663"/>
        <item h="1" m="1" x="669"/>
        <item h="1" m="1" x="443"/>
        <item h="1" m="1" x="1516"/>
        <item h="1" m="1" x="1517"/>
        <item h="1" m="1" x="589"/>
        <item h="1" m="1" x="808"/>
        <item h="1" m="1" x="1692"/>
        <item h="1" m="1" x="1697"/>
        <item h="1" m="1" x="1956"/>
        <item h="1" m="1" x="800"/>
        <item h="1" m="1" x="1865"/>
        <item h="1" m="1" x="1679"/>
        <item h="1" m="1" x="1916"/>
        <item h="1" x="245"/>
        <item h="1" m="1" x="598"/>
        <item h="1" m="1" x="1659"/>
        <item h="1" x="227"/>
        <item h="1" m="1" x="2058"/>
        <item h="1" x="212"/>
        <item h="1" m="1" x="663"/>
        <item h="1" m="1" x="2081"/>
        <item h="1" m="1" x="1783"/>
        <item h="1" m="1" x="1820"/>
        <item h="1" x="312"/>
        <item h="1" m="1" x="1423"/>
        <item h="1" m="1" x="1671"/>
        <item h="1" x="219"/>
        <item h="1" m="1" x="839"/>
        <item h="1" m="1" x="479"/>
        <item h="1" m="1" x="494"/>
        <item h="1" x="41"/>
        <item h="1" m="1" x="651"/>
        <item h="1" m="1" x="2020"/>
        <item h="1" m="1" x="495"/>
        <item h="1" m="1" x="1940"/>
        <item h="1" m="1" x="1428"/>
        <item h="1" m="1" x="597"/>
        <item h="1" m="1" x="619"/>
        <item h="1" m="1" x="439"/>
        <item h="1" m="1" x="709"/>
        <item h="1" m="1" x="1870"/>
        <item h="1" m="1" x="533"/>
        <item h="1" m="1" x="1431"/>
        <item h="1" m="1" x="1433"/>
        <item h="1" m="1" x="1562"/>
        <item h="1" x="215"/>
        <item h="1" m="1" x="493"/>
        <item h="1" x="246"/>
        <item h="1" m="1" x="592"/>
        <item h="1" m="1" x="1435"/>
        <item h="1" m="1" x="1832"/>
        <item h="1" m="1" x="1780"/>
        <item h="1" m="1" x="1765"/>
        <item h="1" m="1" x="850"/>
        <item h="1" m="1" x="369"/>
        <item h="1" m="1" x="1518"/>
        <item h="1" m="1" x="1533"/>
        <item h="1" x="72"/>
        <item h="1" m="1" x="2043"/>
        <item h="1" m="1" x="1607"/>
        <item h="1" m="1" x="1924"/>
        <item h="1" m="1" x="492"/>
        <item h="1" m="1" x="1437"/>
        <item h="1" m="1" x="1430"/>
        <item h="1" m="1" x="842"/>
        <item h="1" m="1" x="1598"/>
        <item h="1" m="1" x="1620"/>
        <item h="1" m="1" x="1621"/>
        <item h="1" m="1" x="1440"/>
        <item h="1" m="1" x="1599"/>
        <item h="1" m="1" x="1441"/>
        <item h="1" m="1" x="1617"/>
        <item h="1" m="1" x="1618"/>
        <item h="1" x="146"/>
        <item h="1" m="1" x="461"/>
        <item h="1" m="1" x="1615"/>
        <item h="1" m="1" x="631"/>
        <item h="1" x="256"/>
        <item h="1" m="1" x="1153"/>
        <item h="1" m="1" x="805"/>
        <item h="1" m="1" x="1519"/>
        <item h="1" m="1" x="1570"/>
        <item h="1" m="1" x="1610"/>
        <item h="1" m="1" x="593"/>
        <item h="1" m="1" x="661"/>
        <item h="1" m="1" x="1612"/>
        <item h="1" m="1" x="1445"/>
        <item h="1" m="1" x="1446"/>
        <item h="1" m="1" x="543"/>
        <item h="1" m="1" x="394"/>
        <item h="1" m="1" x="832"/>
        <item h="1" m="1" x="1604"/>
        <item h="1" x="237"/>
        <item h="1" m="1" x="1590"/>
        <item h="1" m="1" x="1448"/>
        <item h="1" m="1" x="1603"/>
        <item h="1" m="1" x="1558"/>
        <item h="1" m="1" x="1597"/>
        <item h="1" m="1" x="609"/>
        <item h="1" m="1" x="1158"/>
        <item h="1" m="1" x="1521"/>
        <item h="1" m="1" x="1601"/>
        <item h="1" x="138"/>
        <item h="1" m="1" x="849"/>
        <item h="1" m="1" x="723"/>
        <item h="1" m="1" x="1450"/>
        <item h="1" m="1" x="1451"/>
        <item h="1" m="1" x="1560"/>
        <item h="1" m="1" x="1453"/>
        <item h="1" m="1" x="1522"/>
        <item h="1" m="1" x="1592"/>
        <item h="1" x="267"/>
        <item h="1" m="1" x="1557"/>
        <item h="1" m="1" x="1523"/>
        <item h="1" x="91"/>
        <item h="1" m="1" x="1454"/>
        <item h="1" m="1" x="1455"/>
        <item h="1" m="1" x="437"/>
        <item h="1" m="1" x="384"/>
        <item h="1" m="1" x="583"/>
        <item h="1" m="1" x="510"/>
        <item h="1" m="1" x="1456"/>
        <item h="1" m="1" x="366"/>
        <item h="1" x="107"/>
        <item h="1" m="1" x="1530"/>
        <item h="1" m="1" x="1457"/>
        <item h="1" m="1" x="1564"/>
        <item h="1" m="1" x="1576"/>
        <item h="1" m="1" x="694"/>
        <item h="1" m="1" x="1565"/>
        <item h="1" m="1" x="1552"/>
        <item h="1" m="1" x="1566"/>
        <item h="1" m="1" x="814"/>
        <item h="1" m="1" x="1553"/>
        <item h="1" m="1" x="1568"/>
        <item h="1" m="1" x="1569"/>
        <item h="1" m="1" x="777"/>
        <item h="1" m="1" x="1574"/>
        <item h="1" m="1" x="1575"/>
        <item h="1" m="1" x="1460"/>
        <item h="1" m="1" x="707"/>
        <item h="1" m="1" x="1547"/>
        <item h="1" m="1" x="1461"/>
        <item h="1" m="1" x="1537"/>
        <item h="1" x="75"/>
        <item h="1" m="1" x="1539"/>
        <item h="1" m="1" x="865"/>
        <item h="1" m="1" x="481"/>
        <item h="1" m="1" x="1542"/>
        <item h="1" m="1" x="827"/>
        <item h="1" m="1" x="772"/>
        <item h="1" m="1" x="763"/>
        <item h="1" m="1" x="1524"/>
        <item h="1" m="1" x="852"/>
        <item h="1" m="1" x="1526"/>
        <item h="1" m="1" x="801"/>
        <item h="1" x="235"/>
        <item h="1" m="1" x="864"/>
        <item h="1" m="1" x="761"/>
        <item h="1" m="1" x="853"/>
        <item h="1" m="1" x="854"/>
        <item h="1" m="1" x="855"/>
        <item h="1" m="1" x="851"/>
        <item h="1" m="1" x="836"/>
        <item h="1" m="1" x="829"/>
        <item h="1" m="1" x="830"/>
        <item h="1" m="1" x="534"/>
        <item h="1" m="1" x="837"/>
        <item h="1" m="1" x="841"/>
        <item h="1" m="1" x="863"/>
        <item h="1" m="1" x="475"/>
        <item h="1" m="1" x="859"/>
        <item h="1" m="1" x="858"/>
        <item h="1" m="1" x="843"/>
        <item h="1" m="1" x="615"/>
        <item h="1" m="1" x="604"/>
        <item h="1" m="1" x="478"/>
        <item h="1" m="1" x="818"/>
        <item h="1" x="101"/>
        <item h="1" m="1" x="771"/>
        <item h="1" m="1" x="798"/>
        <item h="1" m="1" x="871"/>
        <item h="1" m="1" x="876"/>
        <item h="1" m="1" x="877"/>
        <item h="1" m="1" x="878"/>
        <item h="1" m="1" x="881"/>
        <item h="1" m="1" x="882"/>
        <item h="1" m="1" x="883"/>
        <item h="1" m="1" x="886"/>
        <item h="1" m="1" x="888"/>
        <item h="1" m="1" x="889"/>
        <item h="1" m="1" x="890"/>
        <item h="1" m="1" x="895"/>
        <item h="1" m="1" x="896"/>
        <item h="1" m="1" x="897"/>
        <item h="1" m="1" x="899"/>
        <item h="1" m="1" x="906"/>
        <item h="1" m="1" x="907"/>
        <item h="1" m="1" x="908"/>
        <item h="1" m="1" x="911"/>
        <item h="1" m="1" x="918"/>
        <item h="1" m="1" x="919"/>
        <item h="1" m="1" x="924"/>
        <item h="1" m="1" x="925"/>
        <item h="1" m="1" x="934"/>
        <item h="1" m="1" x="939"/>
        <item h="1" m="1" x="949"/>
        <item h="1" m="1" x="955"/>
        <item h="1" m="1" x="965"/>
        <item h="1" m="1" x="960"/>
        <item h="1" m="1" x="974"/>
        <item h="1" m="1" x="975"/>
        <item h="1" m="1" x="978"/>
        <item h="1" m="1" x="980"/>
        <item h="1" m="1" x="967"/>
        <item h="1" m="1" x="966"/>
        <item h="1" m="1" x="972"/>
        <item h="1" m="1" x="977"/>
        <item h="1" m="1" x="986"/>
        <item h="1" m="1" x="991"/>
        <item h="1" m="1" x="993"/>
        <item h="1" m="1" x="997"/>
        <item h="1" m="1" x="998"/>
        <item h="1" m="1" x="1000"/>
        <item h="1" m="1" x="1006"/>
        <item h="1" m="1" x="1008"/>
        <item h="1" m="1" x="1012"/>
        <item h="1" m="1" x="1013"/>
        <item h="1" m="1" x="1016"/>
        <item h="1" m="1" x="1019"/>
        <item h="1" m="1" x="1022"/>
        <item h="1" m="1" x="1026"/>
        <item h="1" m="1" x="1027"/>
        <item h="1" m="1" x="1029"/>
        <item h="1" m="1" x="1031"/>
        <item h="1" m="1" x="1038"/>
        <item h="1" m="1" x="1042"/>
        <item h="1" m="1" x="1044"/>
        <item h="1" m="1" x="1046"/>
        <item h="1" m="1" x="1047"/>
        <item h="1" m="1" x="1048"/>
        <item h="1" m="1" x="1056"/>
        <item h="1" m="1" x="1057"/>
        <item h="1" m="1" x="527"/>
        <item h="1" m="1" x="1062"/>
        <item h="1" m="1" x="1063"/>
        <item h="1" m="1" x="1064"/>
        <item h="1" m="1" x="1066"/>
        <item h="1" m="1" x="1068"/>
        <item h="1" m="1" x="1069"/>
        <item h="1" m="1" x="1070"/>
        <item h="1" m="1" x="1073"/>
        <item h="1" m="1" x="1078"/>
        <item h="1" m="1" x="1081"/>
        <item h="1" m="1" x="1082"/>
        <item h="1" m="1" x="1083"/>
        <item h="1" m="1" x="1084"/>
        <item h="1" m="1" x="1087"/>
        <item h="1" m="1" x="1088"/>
        <item h="1" m="1" x="1089"/>
        <item h="1" m="1" x="1090"/>
        <item h="1" m="1" x="1091"/>
        <item h="1" m="1" x="1092"/>
        <item h="1" m="1" x="1094"/>
        <item h="1" m="1" x="1096"/>
        <item h="1" m="1" x="1097"/>
        <item h="1" m="1" x="1099"/>
        <item h="1" m="1" x="1100"/>
        <item h="1" m="1" x="1102"/>
        <item h="1" m="1" x="1103"/>
        <item h="1" m="1" x="817"/>
        <item h="1" m="1" x="1104"/>
        <item h="1" m="1" x="1107"/>
        <item h="1" m="1" x="1108"/>
        <item h="1" m="1" x="1109"/>
        <item h="1" m="1" x="1114"/>
        <item h="1" m="1" x="1117"/>
        <item h="1" m="1" x="590"/>
        <item h="1" m="1" x="1124"/>
        <item h="1" m="1" x="1126"/>
        <item h="1" m="1" x="1127"/>
        <item h="1" m="1" x="1131"/>
        <item h="1" m="1" x="1133"/>
        <item h="1" m="1" x="1134"/>
        <item h="1" m="1" x="1136"/>
        <item h="1" m="1" x="1139"/>
        <item h="1" m="1" x="1142"/>
        <item h="1" m="1" x="1143"/>
        <item h="1" m="1" x="1147"/>
        <item h="1" m="1" x="1148"/>
        <item h="1" m="1" x="1152"/>
        <item h="1" m="1" x="1157"/>
        <item h="1" m="1" x="1162"/>
        <item h="1" m="1" x="1163"/>
        <item h="1" m="1" x="1164"/>
        <item h="1" m="1" x="1166"/>
        <item h="1" m="1" x="1179"/>
        <item h="1" m="1" x="1183"/>
        <item h="1" m="1" x="1186"/>
        <item h="1" m="1" x="1188"/>
        <item h="1" m="1" x="1191"/>
        <item h="1" m="1" x="1196"/>
        <item h="1" m="1" x="1197"/>
        <item h="1" m="1" x="1203"/>
        <item h="1" m="1" x="1205"/>
        <item h="1" m="1" x="1206"/>
        <item h="1" m="1" x="1207"/>
        <item h="1" m="1" x="1210"/>
        <item h="1" m="1" x="1211"/>
        <item h="1" m="1" x="1213"/>
        <item h="1" m="1" x="1214"/>
        <item h="1" m="1" x="1215"/>
        <item h="1" m="1" x="1216"/>
        <item h="1" m="1" x="1222"/>
        <item h="1" m="1" x="1223"/>
        <item h="1" m="1" x="1224"/>
        <item h="1" m="1" x="1227"/>
        <item h="1" m="1" x="1228"/>
        <item h="1" m="1" x="1229"/>
        <item h="1" m="1" x="644"/>
        <item h="1" m="1" x="1232"/>
        <item h="1" m="1" x="1234"/>
        <item h="1" m="1" x="1237"/>
        <item h="1" m="1" x="1240"/>
        <item h="1" m="1" x="1242"/>
        <item h="1" m="1" x="1238"/>
        <item h="1" m="1" x="1243"/>
        <item h="1" m="1" x="1244"/>
        <item h="1" m="1" x="1245"/>
        <item h="1" m="1" x="1246"/>
        <item h="1" m="1" x="1248"/>
        <item h="1" m="1" x="1249"/>
        <item h="1" m="1" x="1252"/>
        <item h="1" m="1" x="1251"/>
        <item h="1" m="1" x="1254"/>
        <item h="1" m="1" x="1255"/>
        <item h="1" m="1" x="1256"/>
        <item h="1" m="1" x="1257"/>
        <item h="1" m="1" x="1258"/>
        <item h="1" m="1" x="1259"/>
        <item h="1" m="1" x="1262"/>
        <item h="1" m="1" x="1261"/>
        <item h="1" m="1" x="1264"/>
        <item h="1" m="1" x="1265"/>
        <item h="1" m="1" x="1271"/>
        <item h="1" m="1" x="1274"/>
        <item h="1" m="1" x="1278"/>
        <item h="1" m="1" x="1280"/>
        <item h="1" m="1" x="1285"/>
        <item h="1" m="1" x="1287"/>
        <item h="1" m="1" x="1290"/>
        <item h="1" m="1" x="1293"/>
        <item h="1" m="1" x="1294"/>
        <item h="1" m="1" x="1295"/>
        <item h="1" m="1" x="1296"/>
        <item h="1" m="1" x="1299"/>
        <item h="1" m="1" x="1300"/>
        <item h="1" m="1" x="1304"/>
        <item h="1" m="1" x="1307"/>
        <item h="1" m="1" x="1308"/>
        <item h="1" m="1" x="1374"/>
        <item h="1" m="1" x="367"/>
        <item h="1" m="1" x="1387"/>
        <item h="1" m="1" x="1393"/>
        <item h="1" m="1" x="1398"/>
        <item h="1" m="1" x="1422"/>
        <item h="1" m="1" x="1424"/>
        <item h="1" m="1" x="1425"/>
        <item h="1" m="1" x="1426"/>
        <item h="1" m="1" x="1427"/>
        <item h="1" m="1" x="1429"/>
        <item h="1" m="1" x="1432"/>
        <item h="1" m="1" x="1434"/>
        <item h="1" m="1" x="1436"/>
        <item h="1" m="1" x="1438"/>
        <item h="1" m="1" x="1439"/>
        <item h="1" m="1" x="1442"/>
        <item h="1" m="1" x="1443"/>
        <item h="1" m="1" x="1444"/>
        <item h="1" m="1" x="1447"/>
        <item h="1" m="1" x="1449"/>
        <item h="1" m="1" x="1452"/>
        <item h="1" m="1" x="1458"/>
        <item h="1" m="1" x="1459"/>
        <item h="1" m="1" x="1462"/>
        <item h="1" m="1" x="1463"/>
        <item h="1" m="1" x="1467"/>
        <item h="1" m="1" x="1470"/>
        <item h="1" m="1" x="1472"/>
        <item h="1" m="1" x="1473"/>
        <item h="1" m="1" x="1475"/>
        <item h="1" m="1" x="1477"/>
        <item h="1" m="1" x="1480"/>
        <item h="1" m="1" x="1482"/>
        <item h="1" m="1" x="1483"/>
        <item h="1" m="1" x="1485"/>
        <item h="1" m="1" x="1486"/>
        <item h="1" m="1" x="1487"/>
        <item h="1" m="1" x="1488"/>
        <item h="1" m="1" x="1489"/>
        <item h="1" m="1" x="1490"/>
        <item h="1" m="1" x="1493"/>
        <item h="1" m="1" x="1494"/>
        <item h="1" m="1" x="1495"/>
        <item h="1" m="1" x="1500"/>
        <item h="1" m="1" x="1501"/>
        <item h="1" m="1" x="1502"/>
        <item h="1" m="1" x="1505"/>
        <item h="1" m="1" x="1515"/>
        <item h="1" m="1" x="1520"/>
        <item h="1" m="1" x="647"/>
        <item h="1" m="1" x="819"/>
        <item h="1" m="1" x="799"/>
        <item h="1" m="1" x="790"/>
        <item h="1" m="1" x="820"/>
        <item h="1" m="1" x="815"/>
        <item h="1" m="1" x="803"/>
        <item h="1" m="1" x="792"/>
        <item h="1" m="1" x="1464"/>
        <item h="1" m="1" x="809"/>
        <item h="1" x="206"/>
        <item h="1" m="1" x="825"/>
        <item h="1" x="18"/>
        <item h="1" m="1" x="776"/>
        <item h="1" x="255"/>
        <item h="1" m="1" x="811"/>
        <item h="1" m="1" x="760"/>
        <item h="1" x="89"/>
        <item h="1" m="1" x="769"/>
        <item h="1" m="1" x="448"/>
        <item h="1" m="1" x="812"/>
        <item h="1" m="1" x="778"/>
        <item h="1" m="1" x="779"/>
        <item h="1" m="1" x="383"/>
        <item h="1" m="1" x="781"/>
        <item h="1" m="1" x="785"/>
        <item h="1" m="1" x="537"/>
        <item h="1" m="1" x="755"/>
        <item h="1" m="1" x="813"/>
        <item h="1" m="1" x="766"/>
        <item h="1" m="1" x="456"/>
        <item h="1" x="86"/>
        <item h="1" m="1" x="410"/>
        <item h="1" m="1" x="485"/>
        <item h="1" m="1" x="660"/>
        <item h="1" m="1" x="398"/>
        <item h="1" m="1" x="758"/>
        <item h="1" m="1" x="565"/>
        <item h="1" m="1" x="725"/>
        <item h="1" m="1" x="727"/>
        <item h="1" m="1" x="730"/>
        <item h="1" m="1" x="733"/>
        <item h="1" m="1" x="652"/>
        <item h="1" m="1" x="405"/>
        <item h="1" m="1" x="689"/>
        <item h="1" x="64"/>
        <item h="1" m="1" x="649"/>
        <item h="1" m="1" x="650"/>
        <item h="1" m="1" x="425"/>
        <item h="1" m="1" x="745"/>
        <item h="1" m="1" x="451"/>
        <item h="1" m="1" x="751"/>
        <item h="1" x="229"/>
        <item h="1" m="1" x="753"/>
        <item h="1" m="1" x="472"/>
        <item h="1" m="1" x="697"/>
        <item h="1" m="1" x="580"/>
        <item h="1" x="202"/>
        <item h="1" m="1" x="463"/>
        <item h="1" m="1" x="667"/>
        <item h="1" m="1" x="708"/>
        <item h="1" m="1" x="672"/>
        <item h="1" m="1" x="711"/>
        <item h="1" m="1" x="699"/>
        <item h="1" m="1" x="666"/>
        <item h="1" m="1" x="668"/>
        <item h="1" m="1" x="718"/>
        <item h="1" m="1" x="686"/>
        <item h="1" m="1" x="747"/>
        <item h="1" m="1" x="554"/>
        <item h="1" m="1" x="673"/>
        <item h="1" m="1" x="655"/>
        <item h="1" m="1" x="624"/>
        <item h="1" m="1" x="625"/>
        <item h="1" m="1" x="632"/>
        <item h="1" m="1" x="629"/>
        <item h="1" x="195"/>
        <item h="1" m="1" x="442"/>
        <item h="1" m="1" x="630"/>
        <item h="1" m="1" x="634"/>
        <item h="1" m="1" x="676"/>
        <item h="1" m="1" x="639"/>
        <item h="1" m="1" x="601"/>
        <item h="1" m="1" x="620"/>
        <item h="1" m="1" x="528"/>
        <item h="1" m="1" x="529"/>
        <item h="1" m="1" x="544"/>
        <item h="1" m="1" x="388"/>
        <item h="1" m="1" x="572"/>
        <item h="1" m="1" x="581"/>
        <item h="1" m="1" x="582"/>
        <item h="1" m="1" x="434"/>
        <item h="1" m="1" x="584"/>
        <item h="1" x="56"/>
        <item h="1" x="90"/>
        <item h="1" m="1" x="564"/>
        <item h="1" m="1" x="575"/>
        <item h="1" x="222"/>
        <item h="1" m="1" x="586"/>
        <item h="1" m="1" x="587"/>
        <item h="1" m="1" x="433"/>
        <item h="1" m="1" x="438"/>
        <item h="1" m="1" x="607"/>
        <item h="1" m="1" x="505"/>
        <item h="1" m="1" x="614"/>
        <item h="1" m="1" x="566"/>
        <item h="1" m="1" x="362"/>
        <item h="1" m="1" x="370"/>
        <item h="1" m="1" x="374"/>
        <item h="1" m="1" x="380"/>
        <item h="1" m="1" x="389"/>
        <item h="1" m="1" x="406"/>
        <item h="1" m="1" x="407"/>
        <item h="1" m="1" x="412"/>
        <item h="1" m="1" x="413"/>
        <item h="1" x="69"/>
        <item h="1" x="160"/>
        <item h="1" m="1" x="427"/>
        <item h="1" m="1" x="431"/>
        <item h="1" m="1" x="435"/>
        <item h="1" x="198"/>
        <item h="1" m="1" x="445"/>
        <item h="1" m="1" x="450"/>
        <item h="1" x="217"/>
        <item h="1" m="1" x="452"/>
        <item h="1" m="1" x="453"/>
        <item h="1" m="1" x="455"/>
        <item h="1" m="1" x="457"/>
        <item h="1" m="1" x="473"/>
        <item h="1" m="1" x="482"/>
        <item h="1" m="1" x="484"/>
        <item h="1" x="234"/>
        <item h="1" m="1" x="489"/>
        <item h="1" x="225"/>
        <item h="1" m="1" x="496"/>
        <item h="1" m="1" x="498"/>
        <item h="1" m="1" x="508"/>
        <item h="1" m="1" x="513"/>
        <item h="1" x="1"/>
        <item h="1" x="5"/>
        <item h="1" x="9"/>
        <item h="1" x="32"/>
        <item h="1" x="38"/>
        <item h="1" x="50"/>
        <item h="1" x="51"/>
        <item h="1" x="62"/>
        <item h="1" x="109"/>
        <item h="1" x="112"/>
        <item h="1" x="220"/>
        <item h="1" x="223"/>
        <item h="1" x="230"/>
        <item h="1" x="232"/>
        <item h="1" x="242"/>
        <item h="1" x="243"/>
        <item h="1" x="247"/>
        <item h="1" x="250"/>
        <item h="1" x="254"/>
        <item h="1" x="259"/>
        <item h="1" x="260"/>
        <item h="1" x="261"/>
        <item h="1" x="269"/>
        <item h="1" x="270"/>
        <item h="1" x="271"/>
        <item h="1" x="273"/>
        <item h="1" x="277"/>
        <item h="1" x="280"/>
        <item h="1" x="282"/>
        <item h="1" x="283"/>
        <item h="1" x="284"/>
        <item h="1" x="290"/>
        <item h="1" x="292"/>
        <item h="1" x="338"/>
        <item t="default"/>
      </items>
    </pivotField>
    <pivotField compact="0" outline="0" multipleItemSelectionAllowed="1"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5">
        <item h="1" m="1" x="3"/>
        <item h="1" x="2"/>
        <item x="1"/>
        <item h="1" x="0"/>
        <item t="default"/>
      </items>
    </pivotField>
    <pivotField dataField="1" compact="0" numFmtId="164" outline="0" showAll="0"/>
    <pivotField compact="0" numFmtId="164" outline="0" showAll="0"/>
    <pivotField compact="0" outline="0" showAll="0">
      <items count="25">
        <item m="1" x="21"/>
        <item m="1" x="22"/>
        <item m="1" x="23"/>
        <item x="18"/>
        <item x="17"/>
        <item x="0"/>
        <item x="1"/>
        <item x="2"/>
        <item x="3"/>
        <item x="4"/>
        <item x="5"/>
        <item x="9"/>
        <item x="13"/>
        <item x="6"/>
        <item x="14"/>
        <item x="10"/>
        <item x="7"/>
        <item x="11"/>
        <item x="8"/>
        <item x="12"/>
        <item x="15"/>
        <item x="16"/>
        <item x="20"/>
        <item x="19"/>
        <item t="default"/>
      </items>
    </pivotField>
    <pivotField axis="axisCol" compact="0" outline="0" multipleItemSelectionAllowed="1" showAll="0" sortType="ascending">
      <items count="33">
        <item h="1" m="1" x="31"/>
        <item h="1" x="21"/>
        <item h="1" x="25"/>
        <item h="1" x="6"/>
        <item h="1" x="7"/>
        <item h="1" x="8"/>
        <item h="1" x="9"/>
        <item h="1" x="10"/>
        <item h="1" x="24"/>
        <item h="1" x="26"/>
        <item h="1" x="11"/>
        <item h="1" x="12"/>
        <item h="1" x="13"/>
        <item h="1" x="14"/>
        <item h="1" x="15"/>
        <item x="0"/>
        <item x="27"/>
        <item x="16"/>
        <item x="17"/>
        <item x="18"/>
        <item x="19"/>
        <item x="20"/>
        <item x="22"/>
        <item h="1" x="23"/>
        <item h="1" x="1"/>
        <item h="1" x="2"/>
        <item x="3"/>
        <item h="1" x="4"/>
        <item h="1" x="5"/>
        <item h="1" m="1" x="28"/>
        <item h="1" m="1" x="29"/>
        <item h="1" m="1" x="30"/>
        <item t="default"/>
      </items>
    </pivotField>
    <pivotField axis="axisCol" compact="0" outline="0" multipleItemSelectionAllowed="1" showAll="0">
      <items count="55">
        <item x="1"/>
        <item x="2"/>
        <item x="3"/>
        <item x="4"/>
        <item x="6"/>
        <item x="5"/>
        <item m="1" x="35"/>
        <item m="1" x="36"/>
        <item m="1" x="37"/>
        <item m="1" x="38"/>
        <item m="1" x="13"/>
        <item m="1" x="14"/>
        <item m="1" x="12"/>
        <item x="0"/>
        <item m="1" x="8"/>
        <item m="1" x="9"/>
        <item x="7"/>
        <item m="1" x="10"/>
        <item m="1" x="39"/>
        <item m="1" x="40"/>
        <item m="1" x="41"/>
        <item m="1" x="42"/>
        <item m="1" x="43"/>
        <item m="1" x="25"/>
        <item sd="0" m="1" x="44"/>
        <item sd="0" m="1" x="45"/>
        <item sd="0" m="1" x="46"/>
        <item sd="0" m="1" x="47"/>
        <item sd="0" m="1" x="48"/>
        <item sd="0" m="1" x="49"/>
        <item sd="0" m="1" x="50"/>
        <item m="1" x="51"/>
        <item sd="0" m="1" x="52"/>
        <item m="1" x="53"/>
        <item sd="0" m="1" x="34"/>
        <item sd="0" m="1" x="33"/>
        <item sd="0" m="1" x="32"/>
        <item m="1" x="31"/>
        <item sd="0" m="1" x="26"/>
        <item sd="0" m="1" x="27"/>
        <item sd="0" m="1" x="28"/>
        <item sd="0" m="1" x="29"/>
        <item m="1" x="30"/>
        <item m="1" x="24"/>
        <item m="1" x="23"/>
        <item m="1" x="21"/>
        <item m="1" x="22"/>
        <item sd="0" m="1" x="20"/>
        <item m="1" x="19"/>
        <item m="1" x="18"/>
        <item m="1" x="17"/>
        <item m="1" x="15"/>
        <item m="1" x="16"/>
        <item m="1" x="11"/>
        <item t="default"/>
      </items>
    </pivotField>
    <pivotField axis="axisRow" compact="0" outline="0" showAll="0">
      <items count="5">
        <item m="1" x="3"/>
        <item h="1" x="1"/>
        <item h="1" x="2"/>
        <item h="1" x="0"/>
        <item t="default"/>
      </items>
    </pivotField>
    <pivotField compact="0" outline="0" multipleItemSelectionAllowed="1" showAll="0"/>
    <pivotField compact="0" outline="0" showAll="0"/>
    <pivotField compact="0" outline="0" multipleItemSelectionAllowed="1" showAll="0"/>
    <pivotField compact="0" outline="0" showAll="0"/>
    <pivotField axis="axisPage" compact="0" outline="0" multipleItemSelectionAllowed="1" showAll="0">
      <items count="13">
        <item h="1" x="0"/>
        <item x="2"/>
        <item h="1" m="1" x="8"/>
        <item h="1" x="1"/>
        <item h="1" m="1" x="9"/>
        <item h="1" m="1" x="10"/>
        <item h="1" m="1" x="11"/>
        <item h="1" m="1" x="7"/>
        <item h="1" m="1" x="6"/>
        <item h="1" m="1" x="5"/>
        <item h="1" m="1" x="4"/>
        <item h="1" m="1" x="3"/>
        <item t="default"/>
      </items>
    </pivotField>
    <pivotField compact="0" outline="0" showAll="0"/>
    <pivotField compact="0" outline="0" showAll="0">
      <items count="13">
        <item h="1" m="1" x="9"/>
        <item x="0"/>
        <item h="1" x="4"/>
        <item h="1" x="5"/>
        <item h="1" x="7"/>
        <item h="1" x="3"/>
        <item h="1" x="8"/>
        <item h="1" x="2"/>
        <item h="1" x="1"/>
        <item h="1" x="6"/>
        <item h="1" m="1" x="11"/>
        <item h="1" m="1" x="10"/>
        <item t="default"/>
      </items>
    </pivotField>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2" outline="0" showAll="0"/>
    <pivotField compact="0" numFmtId="1" outline="0" showAll="0"/>
    <pivotField compact="0" outline="0" showAll="0"/>
  </pivotFields>
  <rowFields count="2">
    <field x="33"/>
    <field x="18"/>
  </rowFields>
  <rowItems count="1">
    <i t="grand">
      <x/>
    </i>
  </rowItems>
  <colFields count="2">
    <field x="32"/>
    <field x="31"/>
  </colFields>
  <pageFields count="4">
    <pageField fld="8" hier="-1"/>
    <pageField fld="38" hier="-1"/>
    <pageField fld="2" hier="-1"/>
    <pageField fld="27" hier="-1"/>
  </pageFields>
  <dataFields count="1">
    <dataField name="Nº Total de camiones cargados" fld="28" subtotal="count" baseField="33" baseItem="1" numFmtId="2"/>
  </dataFields>
  <formats count="9">
    <format dxfId="3624">
      <pivotArea field="30" type="button" dataOnly="0" labelOnly="1" outline="0"/>
    </format>
    <format dxfId="3623">
      <pivotArea field="-2" type="button" dataOnly="0" labelOnly="1" outline="0" axis="axisValues" fieldPosition="0"/>
    </format>
    <format dxfId="3622">
      <pivotArea dataOnly="0" labelOnly="1" fieldPosition="0">
        <references count="1">
          <reference field="31" count="1">
            <x v="1"/>
          </reference>
        </references>
      </pivotArea>
    </format>
    <format dxfId="3621">
      <pivotArea field="32" dataOnly="0" grandCol="1" outline="0" axis="axisCol" fieldPosition="0">
        <references count="1">
          <reference field="32" count="1" selected="0">
            <x v="3"/>
          </reference>
        </references>
      </pivotArea>
    </format>
    <format dxfId="3620">
      <pivotArea dataOnly="0" outline="0" fieldPosition="0">
        <references count="1">
          <reference field="31" count="0"/>
        </references>
      </pivotArea>
    </format>
    <format dxfId="3619">
      <pivotArea dataOnly="0" grandCol="1" outline="0" fieldPosition="0"/>
    </format>
    <format dxfId="3618">
      <pivotArea dataOnly="0" labelOnly="1" outline="0" fieldPosition="0">
        <references count="1">
          <reference field="31" count="0"/>
        </references>
      </pivotArea>
    </format>
    <format dxfId="3617">
      <pivotArea dataOnly="0" labelOnly="1" outline="0" fieldPosition="0">
        <references count="1">
          <reference field="31" count="0"/>
        </references>
      </pivotArea>
    </format>
    <format dxfId="3616">
      <pivotArea outline="0" collapsedLevelsAreSubtotals="1" fieldPosition="0"/>
    </format>
  </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135A1A6B-32A1-4A21-BB79-F5F15DF26770}" name="LTDXTIPOXMES" cacheId="178" applyNumberFormats="0" applyBorderFormats="0" applyFontFormats="0" applyPatternFormats="0" applyAlignmentFormats="0" applyWidthHeightFormats="1" dataCaption="Values" grandTotalCaption="Total General" updatedVersion="8" minRefreshableVersion="3" useAutoFormatting="1" colGrandTotals="0" itemPrintTitles="1" createdVersion="8" indent="0" compact="0" compactData="0" gridDropZones="1" multipleFieldFilters="0">
  <location ref="AC20:AD24" firstHeaderRow="1" firstDataRow="2" firstDataCol="1" rowPageCount="9" colPageCount="1"/>
  <pivotFields count="54">
    <pivotField compact="0" outline="0" multipleItemSelectionAllowed="1" showAll="0"/>
    <pivotField compact="0" outline="0" showAll="0"/>
    <pivotField axis="axisPage" compact="0" outline="0" multipleItemSelectionAllowed="1" showAll="0">
      <items count="6">
        <item m="1" x="2"/>
        <item h="1" m="1" x="4"/>
        <item h="1" m="1" x="3"/>
        <item x="0"/>
        <item h="1" x="1"/>
        <item t="default"/>
      </items>
    </pivotField>
    <pivotField compact="0" outline="0" showAll="0"/>
    <pivotField compact="0" outline="0" showAll="0"/>
    <pivotField compact="0" numFmtId="14" outline="0" showAll="0"/>
    <pivotField compact="0" outline="0" showAll="0"/>
    <pivotField compact="0" outline="0" showAll="0"/>
    <pivotField axis="axisPage" compact="0" outline="0" multipleItemSelectionAllowed="1" showAll="0">
      <items count="95">
        <item x="24"/>
        <item x="23"/>
        <item x="31"/>
        <item x="30"/>
        <item m="1" x="85"/>
        <item x="32"/>
        <item x="34"/>
        <item x="19"/>
        <item x="41"/>
        <item x="42"/>
        <item m="1" x="87"/>
        <item x="48"/>
        <item x="28"/>
        <item x="53"/>
        <item x="52"/>
        <item x="40"/>
        <item x="6"/>
        <item x="43"/>
        <item x="13"/>
        <item x="26"/>
        <item m="1" x="92"/>
        <item m="1" x="78"/>
        <item x="5"/>
        <item x="3"/>
        <item x="39"/>
        <item m="1" x="74"/>
        <item m="1" x="81"/>
        <item x="47"/>
        <item m="1" x="91"/>
        <item x="36"/>
        <item x="10"/>
        <item m="1" x="72"/>
        <item x="46"/>
        <item x="37"/>
        <item m="1" x="88"/>
        <item x="15"/>
        <item m="1" x="86"/>
        <item x="4"/>
        <item m="1" x="80"/>
        <item m="1" x="82"/>
        <item m="1" x="93"/>
        <item m="1" x="90"/>
        <item x="8"/>
        <item m="1" x="65"/>
        <item x="57"/>
        <item x="56"/>
        <item x="11"/>
        <item x="54"/>
        <item x="14"/>
        <item x="17"/>
        <item x="35"/>
        <item x="25"/>
        <item x="22"/>
        <item x="61"/>
        <item x="18"/>
        <item m="1" x="79"/>
        <item m="1" x="64"/>
        <item h="1" m="1" x="63"/>
        <item h="1" m="1" x="66"/>
        <item h="1" x="44"/>
        <item x="29"/>
        <item x="21"/>
        <item x="20"/>
        <item x="60"/>
        <item m="1" x="75"/>
        <item m="1" x="76"/>
        <item m="1" x="71"/>
        <item x="16"/>
        <item m="1" x="62"/>
        <item m="1" x="89"/>
        <item m="1" x="83"/>
        <item x="27"/>
        <item h="1" x="0"/>
        <item x="45"/>
        <item m="1" x="84"/>
        <item x="38"/>
        <item m="1" x="70"/>
        <item m="1" x="77"/>
        <item x="2"/>
        <item x="50"/>
        <item m="1" x="67"/>
        <item x="51"/>
        <item m="1" x="73"/>
        <item x="55"/>
        <item x="7"/>
        <item x="12"/>
        <item x="33"/>
        <item x="49"/>
        <item m="1" x="68"/>
        <item m="1" x="69"/>
        <item h="1" x="1"/>
        <item h="1" x="9"/>
        <item h="1" x="58"/>
        <item h="1" x="59"/>
        <item t="default"/>
      </items>
    </pivotField>
    <pivotField compact="0" outline="0" showAll="0"/>
    <pivotField compact="0" outline="0" showAll="0"/>
    <pivotField compact="0" outline="0" showAll="0"/>
    <pivotField compact="0" numFmtId="14" outline="0" showAll="0"/>
    <pivotField compact="0" numFmtId="164" outline="0" showAll="0"/>
    <pivotField compact="0" numFmtId="14" outline="0" showAll="0"/>
    <pivotField compact="0" outline="0" showAll="0"/>
    <pivotField compact="0" numFmtId="14" outline="0" showAll="0"/>
    <pivotField compact="0" numFmtId="164" outline="0" showAll="0"/>
    <pivotField compact="0" outline="0" showAll="0"/>
    <pivotField axis="axisPage" compact="0" outline="0" multipleItemSelectionAllowed="1" showAll="0">
      <items count="109">
        <item m="1" x="89"/>
        <item x="4"/>
        <item m="1" x="52"/>
        <item m="1" x="53"/>
        <item m="1" x="47"/>
        <item x="26"/>
        <item m="1" x="48"/>
        <item x="2"/>
        <item x="0"/>
        <item x="29"/>
        <item x="5"/>
        <item m="1" x="66"/>
        <item x="11"/>
        <item m="1" x="70"/>
        <item x="7"/>
        <item x="1"/>
        <item x="8"/>
        <item m="1" x="76"/>
        <item m="1" x="72"/>
        <item m="1" x="50"/>
        <item m="1" x="51"/>
        <item m="1" x="78"/>
        <item x="40"/>
        <item m="1" x="93"/>
        <item m="1" x="74"/>
        <item x="19"/>
        <item x="18"/>
        <item x="21"/>
        <item x="22"/>
        <item m="1" x="98"/>
        <item x="33"/>
        <item x="25"/>
        <item x="23"/>
        <item x="24"/>
        <item x="36"/>
        <item m="1" x="64"/>
        <item x="39"/>
        <item x="41"/>
        <item m="1" x="60"/>
        <item x="14"/>
        <item m="1" x="101"/>
        <item x="13"/>
        <item m="1" x="92"/>
        <item m="1" x="104"/>
        <item m="1" x="83"/>
        <item x="12"/>
        <item m="1" x="95"/>
        <item m="1" x="97"/>
        <item m="1" x="99"/>
        <item m="1" x="94"/>
        <item m="1" x="91"/>
        <item m="1" x="102"/>
        <item m="1" x="63"/>
        <item m="1" x="79"/>
        <item x="20"/>
        <item x="10"/>
        <item x="9"/>
        <item m="1" x="61"/>
        <item m="1" x="103"/>
        <item x="28"/>
        <item m="1" x="73"/>
        <item m="1" x="84"/>
        <item m="1" x="80"/>
        <item m="1" x="59"/>
        <item m="1" x="96"/>
        <item x="30"/>
        <item m="1" x="105"/>
        <item x="6"/>
        <item m="1" x="107"/>
        <item m="1" x="100"/>
        <item m="1" x="49"/>
        <item x="34"/>
        <item m="1" x="88"/>
        <item m="1" x="65"/>
        <item x="3"/>
        <item m="1" x="87"/>
        <item m="1" x="46"/>
        <item m="1" x="81"/>
        <item m="1" x="90"/>
        <item m="1" x="57"/>
        <item x="17"/>
        <item x="15"/>
        <item m="1" x="62"/>
        <item m="1" x="106"/>
        <item x="37"/>
        <item x="16"/>
        <item m="1" x="54"/>
        <item m="1" x="43"/>
        <item x="27"/>
        <item m="1" x="82"/>
        <item m="1" x="56"/>
        <item m="1" x="85"/>
        <item m="1" x="86"/>
        <item m="1" x="45"/>
        <item m="1" x="42"/>
        <item x="31"/>
        <item m="1" x="67"/>
        <item m="1" x="68"/>
        <item m="1" x="69"/>
        <item m="1" x="58"/>
        <item m="1" x="71"/>
        <item m="1" x="75"/>
        <item m="1" x="77"/>
        <item m="1" x="55"/>
        <item x="35"/>
        <item m="1" x="44"/>
        <item x="38"/>
        <item x="3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5">
        <item h="1" m="1" x="3"/>
        <item h="1" x="2"/>
        <item x="1"/>
        <item h="1" x="0"/>
        <item t="default"/>
      </items>
    </pivotField>
    <pivotField dataField="1" compact="0" numFmtId="164" outline="0" showAll="0"/>
    <pivotField compact="0" numFmtId="164" outline="0" showAll="0"/>
    <pivotField compact="0" outline="0" showAll="0">
      <items count="25">
        <item m="1" x="21"/>
        <item m="1" x="22"/>
        <item m="1" x="23"/>
        <item x="18"/>
        <item x="17"/>
        <item x="0"/>
        <item x="1"/>
        <item x="2"/>
        <item x="3"/>
        <item x="4"/>
        <item x="5"/>
        <item x="9"/>
        <item x="13"/>
        <item x="6"/>
        <item x="14"/>
        <item x="10"/>
        <item x="7"/>
        <item x="11"/>
        <item x="8"/>
        <item x="12"/>
        <item x="15"/>
        <item x="16"/>
        <item x="20"/>
        <item x="19"/>
        <item t="default"/>
      </items>
    </pivotField>
    <pivotField axis="axisPage" compact="0" outline="0" multipleItemSelectionAllowed="1" showAll="0" sortType="ascending">
      <items count="33">
        <item h="1" m="1" x="31"/>
        <item x="21"/>
        <item x="25"/>
        <item x="6"/>
        <item x="7"/>
        <item x="8"/>
        <item x="9"/>
        <item x="10"/>
        <item x="24"/>
        <item x="26"/>
        <item x="11"/>
        <item x="12"/>
        <item x="13"/>
        <item x="14"/>
        <item x="15"/>
        <item x="0"/>
        <item x="27"/>
        <item x="16"/>
        <item x="17"/>
        <item x="18"/>
        <item x="19"/>
        <item x="20"/>
        <item x="22"/>
        <item x="23"/>
        <item x="1"/>
        <item x="2"/>
        <item x="3"/>
        <item x="4"/>
        <item x="5"/>
        <item m="1" x="28"/>
        <item m="1" x="29"/>
        <item m="1" x="30"/>
        <item t="default"/>
      </items>
    </pivotField>
    <pivotField axis="axisPage" compact="0" outline="0" multipleItemSelectionAllowed="1" showAll="0">
      <items count="55">
        <item x="1"/>
        <item x="2"/>
        <item x="3"/>
        <item x="4"/>
        <item x="6"/>
        <item x="5"/>
        <item m="1" x="35"/>
        <item m="1" x="36"/>
        <item m="1" x="37"/>
        <item m="1" x="38"/>
        <item m="1" x="13"/>
        <item m="1" x="14"/>
        <item m="1" x="12"/>
        <item x="0"/>
        <item m="1" x="8"/>
        <item m="1" x="9"/>
        <item x="7"/>
        <item m="1" x="10"/>
        <item m="1" x="39"/>
        <item m="1" x="40"/>
        <item m="1" x="41"/>
        <item m="1" x="42"/>
        <item m="1" x="43"/>
        <item m="1" x="25"/>
        <item m="1" x="44"/>
        <item m="1" x="45"/>
        <item m="1" x="46"/>
        <item m="1" x="47"/>
        <item m="1" x="48"/>
        <item m="1" x="49"/>
        <item m="1" x="50"/>
        <item m="1" x="51"/>
        <item m="1" x="52"/>
        <item m="1" x="53"/>
        <item m="1" x="34"/>
        <item m="1" x="33"/>
        <item m="1" x="32"/>
        <item m="1" x="31"/>
        <item m="1" x="26"/>
        <item m="1" x="27"/>
        <item m="1" x="28"/>
        <item m="1" x="29"/>
        <item m="1" x="30"/>
        <item m="1" x="24"/>
        <item h="1" m="1" x="23"/>
        <item h="1" m="1" x="21"/>
        <item h="1" m="1" x="22"/>
        <item h="1" m="1" x="20"/>
        <item h="1" m="1" x="19"/>
        <item h="1" m="1" x="18"/>
        <item m="1" x="17"/>
        <item m="1" x="15"/>
        <item m="1" x="16"/>
        <item m="1" x="11"/>
        <item t="default"/>
      </items>
    </pivotField>
    <pivotField axis="axisRow" compact="0" outline="0" showAll="0">
      <items count="5">
        <item h="1" m="1" x="3"/>
        <item x="1"/>
        <item x="2"/>
        <item h="1" x="0"/>
        <item t="default"/>
      </items>
    </pivotField>
    <pivotField compact="0" outline="0" showAll="0"/>
    <pivotField compact="0" outline="0" showAll="0"/>
    <pivotField axis="axisPage" compact="0" outline="0" multipleItemSelectionAllowed="1" showAll="0">
      <items count="4">
        <item h="1" x="1"/>
        <item x="0"/>
        <item h="1" m="1" x="2"/>
        <item t="default"/>
      </items>
    </pivotField>
    <pivotField axis="axisPage" compact="0" outline="0" multipleItemSelectionAllowed="1" showAll="0">
      <items count="11">
        <item h="1" m="1" x="5"/>
        <item h="1" x="0"/>
        <item x="1"/>
        <item x="2"/>
        <item h="1" x="3"/>
        <item m="1" x="9"/>
        <item h="1" x="4"/>
        <item h="1" m="1" x="8"/>
        <item h="1" m="1" x="7"/>
        <item h="1" m="1" x="6"/>
        <item t="default"/>
      </items>
    </pivotField>
    <pivotField axis="axisCol" compact="0" outline="0" multipleItemSelectionAllowed="1" showAll="0">
      <items count="13">
        <item h="1" x="0"/>
        <item x="2"/>
        <item h="1" m="1" x="8"/>
        <item h="1" x="1"/>
        <item h="1" m="1" x="9"/>
        <item h="1" m="1" x="10"/>
        <item h="1" m="1" x="11"/>
        <item h="1" m="1" x="7"/>
        <item h="1" m="1" x="6"/>
        <item h="1" m="1" x="5"/>
        <item h="1" m="1" x="4"/>
        <item h="1" m="1" x="3"/>
        <item t="default"/>
      </items>
    </pivotField>
    <pivotField compact="0" outline="0" showAll="0"/>
    <pivotField axis="axisPage" compact="0" outline="0" multipleItemSelectionAllowed="1" showAll="0">
      <items count="13">
        <item x="0"/>
        <item h="1" x="4"/>
        <item h="1" x="5"/>
        <item h="1" x="7"/>
        <item h="1" x="3"/>
        <item h="1" x="8"/>
        <item h="1" x="2"/>
        <item h="1" x="1"/>
        <item h="1" x="6"/>
        <item h="1" m="1" x="11"/>
        <item h="1" m="1" x="9"/>
        <item h="1" m="1" x="10"/>
        <item t="default"/>
      </items>
    </pivotField>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2" outline="0" showAll="0"/>
    <pivotField compact="0" numFmtId="1" outline="0" showAll="0"/>
    <pivotField compact="0" outline="0" showAll="0"/>
  </pivotFields>
  <rowFields count="1">
    <field x="33"/>
  </rowFields>
  <rowItems count="3">
    <i>
      <x v="1"/>
    </i>
    <i>
      <x v="2"/>
    </i>
    <i t="grand">
      <x/>
    </i>
  </rowItems>
  <colFields count="1">
    <field x="38"/>
  </colFields>
  <colItems count="1">
    <i>
      <x v="1"/>
    </i>
  </colItems>
  <pageFields count="9">
    <pageField fld="36" hier="-1"/>
    <pageField fld="37" hier="-1"/>
    <pageField fld="31" hier="-1"/>
    <pageField fld="40" hier="-1"/>
    <pageField fld="8" hier="-1"/>
    <pageField fld="2" hier="-1"/>
    <pageField fld="32" hier="-1"/>
    <pageField fld="27" hier="-1"/>
    <pageField fld="19" hier="-1"/>
  </pageFields>
  <dataFields count="1">
    <dataField name="Promedio de LTD" fld="28" subtotal="average" baseField="33" baseItem="1"/>
  </dataFields>
  <formats count="8">
    <format dxfId="3632">
      <pivotArea field="30" type="button" dataOnly="0" labelOnly="1" outline="0"/>
    </format>
    <format dxfId="3631">
      <pivotArea field="-2" type="button" dataOnly="0" labelOnly="1" outline="0" axis="axisValues" fieldPosition="0"/>
    </format>
    <format dxfId="3630">
      <pivotArea dataOnly="0" labelOnly="1" fieldPosition="0">
        <references count="1">
          <reference field="31" count="1">
            <x v="1"/>
          </reference>
        </references>
      </pivotArea>
    </format>
    <format dxfId="3629">
      <pivotArea field="32" dataOnly="0" grandCol="1" outline="0" axis="axisPage" fieldPosition="6">
        <references count="1">
          <reference field="32" count="1" selected="0">
            <x v="3"/>
          </reference>
        </references>
      </pivotArea>
    </format>
    <format dxfId="3628">
      <pivotArea dataOnly="0" outline="0" fieldPosition="0">
        <references count="1">
          <reference field="31" count="0"/>
        </references>
      </pivotArea>
    </format>
    <format dxfId="3627">
      <pivotArea dataOnly="0" grandCol="1" outline="0" fieldPosition="0"/>
    </format>
    <format dxfId="3626">
      <pivotArea dataOnly="0" labelOnly="1" outline="0" fieldPosition="0">
        <references count="1">
          <reference field="31" count="0"/>
        </references>
      </pivotArea>
    </format>
    <format dxfId="3625">
      <pivotArea dataOnly="0" labelOnly="1" outline="0" fieldPosition="0">
        <references count="1">
          <reference field="31"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874B4D6D-705A-41D9-B7A1-AF2AA1E15178}" name="TablaDinámica1" cacheId="178" applyNumberFormats="0" applyBorderFormats="0" applyFontFormats="0" applyPatternFormats="0" applyAlignmentFormats="0" applyWidthHeightFormats="1" dataCaption="Values" updatedVersion="8" minRefreshableVersion="3" useAutoFormatting="1" colGrandTotals="0" itemPrintTitles="1" createdVersion="8" indent="0" compact="0" compactData="0" gridDropZones="1" multipleFieldFilters="0" chartFormat="2">
  <location ref="W113:X115" firstHeaderRow="2" firstDataRow="2" firstDataCol="1" rowPageCount="13" colPageCount="1"/>
  <pivotFields count="54">
    <pivotField axis="axisPage" compact="0" outline="0" multipleItemSelectionAllowed="1" showAll="0">
      <items count="20">
        <item m="1" x="18"/>
        <item x="0"/>
        <item x="1"/>
        <item m="1" x="17"/>
        <item x="4"/>
        <item x="3"/>
        <item x="5"/>
        <item x="9"/>
        <item x="6"/>
        <item x="11"/>
        <item x="12"/>
        <item x="13"/>
        <item m="1" x="15"/>
        <item x="2"/>
        <item x="14"/>
        <item m="1" x="16"/>
        <item x="7"/>
        <item x="8"/>
        <item x="10"/>
        <item t="default"/>
      </items>
    </pivotField>
    <pivotField compact="0" outline="0" showAll="0"/>
    <pivotField axis="axisPage" compact="0" outline="0" multipleItemSelectionAllowed="1" showAll="0">
      <items count="6">
        <item m="1" x="2"/>
        <item h="1" m="1" x="4"/>
        <item h="1" m="1" x="3"/>
        <item h="1" x="0"/>
        <item h="1" x="1"/>
        <item t="default"/>
      </items>
    </pivotField>
    <pivotField compact="0" outline="0" showAll="0"/>
    <pivotField compact="0" outline="0" showAll="0"/>
    <pivotField compact="0" numFmtId="14" outline="0" showAll="0"/>
    <pivotField compact="0" outline="0" showAll="0"/>
    <pivotField compact="0" outline="0" showAll="0"/>
    <pivotField axis="axisPage" compact="0" outline="0" multipleItemSelectionAllowed="1" showAll="0">
      <items count="95">
        <item x="24"/>
        <item x="23"/>
        <item x="31"/>
        <item x="30"/>
        <item m="1" x="85"/>
        <item x="32"/>
        <item x="34"/>
        <item x="19"/>
        <item x="41"/>
        <item x="42"/>
        <item m="1" x="87"/>
        <item x="48"/>
        <item x="28"/>
        <item x="53"/>
        <item x="52"/>
        <item x="40"/>
        <item x="6"/>
        <item x="43"/>
        <item x="13"/>
        <item x="26"/>
        <item m="1" x="92"/>
        <item m="1" x="78"/>
        <item x="5"/>
        <item x="3"/>
        <item x="39"/>
        <item m="1" x="74"/>
        <item m="1" x="81"/>
        <item x="47"/>
        <item m="1" x="91"/>
        <item x="36"/>
        <item x="10"/>
        <item m="1" x="72"/>
        <item x="46"/>
        <item x="37"/>
        <item m="1" x="88"/>
        <item x="15"/>
        <item m="1" x="86"/>
        <item x="4"/>
        <item m="1" x="80"/>
        <item m="1" x="82"/>
        <item m="1" x="93"/>
        <item m="1" x="90"/>
        <item x="8"/>
        <item m="1" x="65"/>
        <item x="57"/>
        <item x="56"/>
        <item x="11"/>
        <item x="54"/>
        <item x="14"/>
        <item x="17"/>
        <item x="35"/>
        <item x="25"/>
        <item x="22"/>
        <item x="61"/>
        <item x="18"/>
        <item m="1" x="79"/>
        <item m="1" x="64"/>
        <item m="1" x="63"/>
        <item m="1" x="66"/>
        <item x="44"/>
        <item x="29"/>
        <item x="21"/>
        <item x="20"/>
        <item x="60"/>
        <item m="1" x="75"/>
        <item m="1" x="76"/>
        <item m="1" x="71"/>
        <item x="16"/>
        <item m="1" x="62"/>
        <item m="1" x="89"/>
        <item m="1" x="83"/>
        <item x="27"/>
        <item x="0"/>
        <item x="45"/>
        <item m="1" x="84"/>
        <item x="38"/>
        <item m="1" x="70"/>
        <item m="1" x="77"/>
        <item x="2"/>
        <item x="50"/>
        <item m="1" x="67"/>
        <item x="51"/>
        <item m="1" x="73"/>
        <item x="55"/>
        <item x="7"/>
        <item x="12"/>
        <item x="33"/>
        <item x="49"/>
        <item m="1" x="68"/>
        <item m="1" x="69"/>
        <item x="1"/>
        <item x="9"/>
        <item x="58"/>
        <item x="59"/>
        <item t="default"/>
      </items>
    </pivotField>
    <pivotField compact="0" outline="0" showAll="0"/>
    <pivotField compact="0" outline="0" showAll="0"/>
    <pivotField compact="0" outline="0" showAll="0"/>
    <pivotField compact="0" numFmtId="14" outline="0" showAll="0"/>
    <pivotField compact="0" numFmtId="164" outline="0" showAll="0"/>
    <pivotField compact="0" numFmtId="14" outline="0" showAll="0"/>
    <pivotField compact="0" outline="0" showAll="0"/>
    <pivotField compact="0" numFmtId="14" outline="0" showAll="0"/>
    <pivotField compact="0" numFmtId="164" outline="0" showAll="0"/>
    <pivotField compact="0" outline="0" showAll="0"/>
    <pivotField axis="axisPage" compact="0" outline="0" multipleItemSelectionAllowed="1" showAll="0">
      <items count="109">
        <item m="1" x="89"/>
        <item x="4"/>
        <item m="1" x="52"/>
        <item m="1" x="53"/>
        <item m="1" x="47"/>
        <item x="26"/>
        <item m="1" x="48"/>
        <item x="2"/>
        <item x="0"/>
        <item x="29"/>
        <item x="5"/>
        <item m="1" x="66"/>
        <item x="11"/>
        <item m="1" x="70"/>
        <item x="7"/>
        <item x="1"/>
        <item x="8"/>
        <item m="1" x="76"/>
        <item m="1" x="72"/>
        <item m="1" x="50"/>
        <item m="1" x="51"/>
        <item m="1" x="78"/>
        <item x="40"/>
        <item m="1" x="93"/>
        <item m="1" x="74"/>
        <item x="19"/>
        <item x="18"/>
        <item x="21"/>
        <item x="22"/>
        <item m="1" x="98"/>
        <item x="33"/>
        <item x="25"/>
        <item x="23"/>
        <item x="24"/>
        <item x="36"/>
        <item m="1" x="64"/>
        <item x="39"/>
        <item x="41"/>
        <item h="1" m="1" x="60"/>
        <item x="14"/>
        <item m="1" x="101"/>
        <item x="13"/>
        <item m="1" x="92"/>
        <item m="1" x="104"/>
        <item m="1" x="83"/>
        <item x="12"/>
        <item m="1" x="95"/>
        <item m="1" x="97"/>
        <item m="1" x="99"/>
        <item m="1" x="94"/>
        <item m="1" x="91"/>
        <item m="1" x="102"/>
        <item m="1" x="63"/>
        <item m="1" x="79"/>
        <item x="20"/>
        <item x="10"/>
        <item x="9"/>
        <item m="1" x="61"/>
        <item h="1" m="1" x="103"/>
        <item x="28"/>
        <item m="1" x="73"/>
        <item m="1" x="84"/>
        <item m="1" x="80"/>
        <item m="1" x="59"/>
        <item m="1" x="96"/>
        <item x="30"/>
        <item m="1" x="105"/>
        <item x="6"/>
        <item m="1" x="107"/>
        <item h="1" m="1" x="100"/>
        <item h="1" m="1" x="49"/>
        <item h="1" x="34"/>
        <item h="1" m="1" x="88"/>
        <item h="1" m="1" x="65"/>
        <item h="1" x="3"/>
        <item h="1" m="1" x="87"/>
        <item h="1" m="1" x="46"/>
        <item h="1" m="1" x="81"/>
        <item h="1" m="1" x="90"/>
        <item h="1" m="1" x="57"/>
        <item h="1" x="17"/>
        <item h="1" x="15"/>
        <item h="1" m="1" x="62"/>
        <item h="1" m="1" x="106"/>
        <item h="1" x="37"/>
        <item h="1" x="16"/>
        <item h="1" m="1" x="54"/>
        <item h="1" m="1" x="43"/>
        <item h="1" x="27"/>
        <item h="1" m="1" x="82"/>
        <item h="1" m="1" x="56"/>
        <item h="1" m="1" x="85"/>
        <item h="1" m="1" x="86"/>
        <item h="1" m="1" x="45"/>
        <item h="1" m="1" x="42"/>
        <item h="1" x="31"/>
        <item h="1" m="1" x="67"/>
        <item h="1" m="1" x="68"/>
        <item h="1" m="1" x="69"/>
        <item h="1" m="1" x="58"/>
        <item h="1" m="1" x="71"/>
        <item h="1" m="1" x="75"/>
        <item h="1" m="1" x="77"/>
        <item h="1" m="1" x="55"/>
        <item h="1" x="35"/>
        <item h="1" m="1" x="44"/>
        <item h="1" x="38"/>
        <item h="1" x="32"/>
        <item t="default"/>
      </items>
    </pivotField>
    <pivotField compact="0" outline="0" showAll="0"/>
    <pivotField compact="0" outline="0" showAll="0"/>
    <pivotField compact="0" outline="0" showAll="0"/>
    <pivotField axis="axisPage" compact="0" outline="0" multipleItemSelectionAllowed="1" showAll="0">
      <items count="7352">
        <item x="1661"/>
        <item x="131"/>
        <item x="700"/>
        <item x="518"/>
        <item x="2837"/>
        <item x="1225"/>
        <item x="949"/>
        <item x="1071"/>
        <item m="1" x="4144"/>
        <item x="1706"/>
        <item x="2589"/>
        <item x="736"/>
        <item x="944"/>
        <item x="939"/>
        <item x="1365"/>
        <item x="2314"/>
        <item m="1" x="5019"/>
        <item x="3228"/>
        <item x="15"/>
        <item x="1196"/>
        <item x="2362"/>
        <item x="1210"/>
        <item x="1162"/>
        <item x="227"/>
        <item m="1" x="5328"/>
        <item x="3241"/>
        <item x="1362"/>
        <item x="796"/>
        <item x="1023"/>
        <item m="1" x="5797"/>
        <item x="3581"/>
        <item x="1340"/>
        <item x="480"/>
        <item x="3299"/>
        <item m="1" x="5895"/>
        <item m="1" x="5879"/>
        <item x="959"/>
        <item x="1786"/>
        <item x="1843"/>
        <item x="887"/>
        <item x="948"/>
        <item m="1" x="5883"/>
        <item x="1664"/>
        <item x="696"/>
        <item x="3609"/>
        <item x="1677"/>
        <item m="1" x="7199"/>
        <item x="496"/>
        <item m="1" x="7200"/>
        <item x="3479"/>
        <item m="1" x="4804"/>
        <item x="439"/>
        <item x="2859"/>
        <item x="1794"/>
        <item x="1024"/>
        <item m="1" x="7201"/>
        <item x="1152"/>
        <item x="155"/>
        <item x="1079"/>
        <item x="2886"/>
        <item x="2986"/>
        <item m="1" x="6653"/>
        <item x="2947"/>
        <item m="1" x="4247"/>
        <item m="1" x="6862"/>
        <item x="436"/>
        <item m="1" x="5690"/>
        <item m="1" x="5893"/>
        <item x="707"/>
        <item x="1922"/>
        <item m="1" x="7202"/>
        <item x="1282"/>
        <item x="928"/>
        <item x="2802"/>
        <item x="380"/>
        <item x="811"/>
        <item x="2507"/>
        <item x="164"/>
        <item m="1" x="7203"/>
        <item x="1029"/>
        <item x="1645"/>
        <item x="455"/>
        <item m="1" x="4653"/>
        <item x="1342"/>
        <item x="1585"/>
        <item x="2254"/>
        <item x="3443"/>
        <item x="2645"/>
        <item x="471"/>
        <item x="1094"/>
        <item x="640"/>
        <item m="1" x="7204"/>
        <item m="1" x="7205"/>
        <item x="1727"/>
        <item x="1805"/>
        <item m="1" x="7206"/>
        <item x="1940"/>
        <item x="490"/>
        <item m="1" x="3965"/>
        <item m="1" x="4050"/>
        <item x="1277"/>
        <item x="997"/>
        <item x="880"/>
        <item x="589"/>
        <item x="2629"/>
        <item x="3188"/>
        <item x="2590"/>
        <item x="301"/>
        <item m="1" x="7207"/>
        <item x="1789"/>
        <item m="1" x="4996"/>
        <item m="1" x="5423"/>
        <item x="285"/>
        <item x="1075"/>
        <item x="1993"/>
        <item x="228"/>
        <item x="2276"/>
        <item x="3487"/>
        <item x="2890"/>
        <item x="1722"/>
        <item x="2887"/>
        <item x="1299"/>
        <item x="1284"/>
        <item m="1" x="5413"/>
        <item x="1326"/>
        <item x="2129"/>
        <item x="3439"/>
        <item x="1358"/>
        <item x="2748"/>
        <item x="478"/>
        <item x="1110"/>
        <item x="230"/>
        <item m="1" x="4086"/>
        <item x="3352"/>
        <item m="1" x="4119"/>
        <item x="1226"/>
        <item x="3200"/>
        <item x="1035"/>
        <item x="1298"/>
        <item x="3178"/>
        <item m="1" x="4663"/>
        <item x="2968"/>
        <item x="3452"/>
        <item x="505"/>
        <item x="1667"/>
        <item x="1198"/>
        <item x="465"/>
        <item m="1" x="5077"/>
        <item x="355"/>
        <item m="1" x="6888"/>
        <item x="1851"/>
        <item m="1" x="6889"/>
        <item x="889"/>
        <item m="1" x="6890"/>
        <item x="1348"/>
        <item x="1574"/>
        <item x="2747"/>
        <item x="1694"/>
        <item x="1859"/>
        <item x="3790"/>
        <item x="3028"/>
        <item x="529"/>
        <item x="1857"/>
        <item x="3345"/>
        <item x="1063"/>
        <item m="1" x="4307"/>
        <item x="297"/>
        <item x="620"/>
        <item x="1140"/>
        <item x="323"/>
        <item x="2183"/>
        <item x="978"/>
        <item x="1122"/>
        <item m="1" x="5909"/>
        <item x="2675"/>
        <item x="1091"/>
        <item x="3454"/>
        <item x="467"/>
        <item m="1" x="6891"/>
        <item x="14"/>
        <item x="3327"/>
        <item x="2972"/>
        <item x="1077"/>
        <item x="160"/>
        <item x="1163"/>
        <item x="3094"/>
        <item x="2801"/>
        <item x="1088"/>
        <item x="498"/>
        <item x="2245"/>
        <item x="25"/>
        <item x="1296"/>
        <item x="337"/>
        <item x="1681"/>
        <item x="1134"/>
        <item x="1359"/>
        <item x="179"/>
        <item x="2174"/>
        <item x="3607"/>
        <item x="591"/>
        <item x="2689"/>
        <item x="2612"/>
        <item x="2630"/>
        <item x="1334"/>
        <item x="3504"/>
        <item m="1" x="6892"/>
        <item x="108"/>
        <item x="1937"/>
        <item x="2672"/>
        <item x="159"/>
        <item m="1" x="5373"/>
        <item x="3515"/>
        <item x="1748"/>
        <item m="1" x="3916"/>
        <item m="1" x="6893"/>
        <item x="3763"/>
        <item x="1705"/>
        <item x="3192"/>
        <item m="1" x="6120"/>
        <item x="1531"/>
        <item m="1" x="3981"/>
        <item x="1209"/>
        <item x="3091"/>
        <item x="748"/>
        <item x="1693"/>
        <item x="2700"/>
        <item x="1804"/>
        <item x="353"/>
        <item x="3159"/>
        <item x="1653"/>
        <item x="772"/>
        <item x="656"/>
        <item x="1777"/>
        <item x="2557"/>
        <item x="963"/>
        <item x="2755"/>
        <item m="1" x="6894"/>
        <item x="1285"/>
        <item m="1" x="4980"/>
        <item x="2795"/>
        <item x="1118"/>
        <item x="1188"/>
        <item x="1025"/>
        <item x="1203"/>
        <item x="885"/>
        <item x="2643"/>
        <item x="2013"/>
        <item x="2812"/>
        <item x="647"/>
        <item x="687"/>
        <item x="1153"/>
        <item x="1559"/>
        <item x="1350"/>
        <item x="1740"/>
        <item m="1" x="5071"/>
        <item x="1176"/>
        <item x="942"/>
        <item x="488"/>
        <item x="431"/>
        <item x="3553"/>
        <item x="2088"/>
        <item x="3000"/>
        <item x="514"/>
        <item x="147"/>
        <item x="1991"/>
        <item x="3096"/>
        <item x="2681"/>
        <item x="930"/>
        <item x="3215"/>
        <item x="1069"/>
        <item x="286"/>
        <item x="952"/>
        <item x="1809"/>
        <item m="1" x="4097"/>
        <item x="296"/>
        <item x="2598"/>
        <item x="3453"/>
        <item x="3490"/>
        <item x="1726"/>
        <item x="1962"/>
        <item x="1303"/>
        <item x="317"/>
        <item x="1919"/>
        <item m="1" x="4357"/>
        <item x="3015"/>
        <item x="2535"/>
        <item x="1054"/>
        <item x="90"/>
        <item x="3802"/>
        <item x="2728"/>
        <item x="1759"/>
        <item x="1013"/>
        <item x="609"/>
        <item x="1796"/>
        <item x="1002"/>
        <item x="784"/>
        <item x="2811"/>
        <item x="1026"/>
        <item x="379"/>
        <item x="1872"/>
        <item x="3254"/>
        <item x="628"/>
        <item x="988"/>
        <item x="1792"/>
        <item x="943"/>
        <item m="1" x="5076"/>
        <item x="1222"/>
        <item x="2866"/>
        <item x="3313"/>
        <item x="3060"/>
        <item x="2711"/>
        <item x="2491"/>
        <item x="539"/>
        <item x="615"/>
        <item x="220"/>
        <item x="33"/>
        <item x="961"/>
        <item x="343"/>
        <item x="658"/>
        <item x="1731"/>
        <item x="1143"/>
        <item x="1747"/>
        <item x="543"/>
        <item x="458"/>
        <item x="1807"/>
        <item m="1" x="5017"/>
        <item x="284"/>
        <item x="1791"/>
        <item x="1276"/>
        <item x="1749"/>
        <item m="1" x="4240"/>
        <item x="1093"/>
        <item m="1" x="4878"/>
        <item x="1823"/>
        <item x="3242"/>
        <item x="1038"/>
        <item m="1" x="5692"/>
        <item x="2702"/>
        <item x="1638"/>
        <item x="2072"/>
        <item x="986"/>
        <item x="3168"/>
        <item m="1" x="5247"/>
        <item x="580"/>
        <item m="1" x="4246"/>
        <item x="883"/>
        <item x="1623"/>
        <item x="333"/>
        <item x="1440"/>
        <item x="794"/>
        <item x="1154"/>
        <item x="130"/>
        <item x="3062"/>
        <item x="2453"/>
        <item x="3050"/>
        <item x="345"/>
        <item m="1" x="3987"/>
        <item x="3473"/>
        <item x="850"/>
        <item x="844"/>
        <item x="1239"/>
        <item x="384"/>
        <item x="210"/>
        <item x="2641"/>
        <item x="64"/>
        <item x="508"/>
        <item m="1" x="4664"/>
        <item x="1097"/>
        <item m="1" x="5116"/>
        <item x="1942"/>
        <item x="651"/>
        <item x="2800"/>
        <item x="422"/>
        <item x="1669"/>
        <item x="154"/>
        <item x="1686"/>
        <item m="1" x="5356"/>
        <item x="402"/>
        <item x="1958"/>
        <item x="1622"/>
        <item x="3474"/>
        <item x="2673"/>
        <item x="3267"/>
        <item x="1318"/>
        <item m="1" x="4379"/>
        <item x="21"/>
        <item x="3319"/>
        <item x="3328"/>
        <item x="3517"/>
        <item x="1109"/>
        <item x="3210"/>
        <item m="1" x="5570"/>
        <item x="1831"/>
        <item x="793"/>
        <item x="1297"/>
        <item x="461"/>
        <item x="3047"/>
        <item x="1085"/>
        <item x="650"/>
        <item x="1187"/>
        <item m="1" x="5341"/>
        <item m="1" x="6461"/>
        <item x="2206"/>
        <item x="1466"/>
        <item x="1745"/>
        <item x="2640"/>
        <item x="2985"/>
        <item m="1" x="5098"/>
        <item x="3197"/>
        <item x="2793"/>
        <item x="1171"/>
        <item x="2943"/>
        <item x="1119"/>
        <item m="1" x="4057"/>
        <item x="2797"/>
        <item m="1" x="5519"/>
        <item x="7"/>
        <item x="1191"/>
        <item x="557"/>
        <item x="1808"/>
        <item x="1052"/>
        <item m="1" x="6657"/>
        <item x="1688"/>
        <item x="2"/>
        <item x="1708"/>
        <item x="510"/>
        <item x="3469"/>
        <item m="1" x="6346"/>
        <item m="1" x="6674"/>
        <item x="1820"/>
        <item x="390"/>
        <item m="1" x="6675"/>
        <item x="2162"/>
        <item x="782"/>
        <item x="2792"/>
        <item x="1449"/>
        <item x="1290"/>
        <item m="1" x="5010"/>
        <item x="1175"/>
        <item x="2732"/>
        <item x="2492"/>
        <item x="3823"/>
        <item x="1655"/>
        <item x="1750"/>
        <item x="428"/>
        <item x="1629"/>
        <item x="1660"/>
        <item x="282"/>
        <item x="991"/>
        <item x="1906"/>
        <item x="527"/>
        <item x="1173"/>
        <item x="1053"/>
        <item x="2847"/>
        <item x="2139"/>
        <item m="1" x="5923"/>
        <item m="1" x="5938"/>
        <item x="1503"/>
        <item m="1" x="4871"/>
        <item x="1752"/>
        <item x="2493"/>
        <item m="1" x="7208"/>
        <item x="1760"/>
        <item m="1" x="4705"/>
        <item x="1474"/>
        <item x="2552"/>
        <item x="2596"/>
        <item x="624"/>
        <item x="1107"/>
        <item x="3908"/>
        <item x="2524"/>
        <item m="1" x="7209"/>
        <item m="1" x="5953"/>
        <item x="1496"/>
        <item x="3654"/>
        <item x="1780"/>
        <item x="1368"/>
        <item x="3622"/>
        <item m="1" x="6824"/>
        <item x="1871"/>
        <item x="2138"/>
        <item x="222"/>
        <item x="3029"/>
        <item x="3030"/>
        <item x="3064"/>
        <item x="1974"/>
        <item x="2019"/>
        <item x="2537"/>
        <item m="1" x="4100"/>
        <item x="3867"/>
        <item x="2051"/>
        <item x="1486"/>
        <item x="252"/>
        <item m="1" x="7210"/>
        <item x="3129"/>
        <item x="1200"/>
        <item m="1" x="5503"/>
        <item x="2874"/>
        <item m="1" x="4879"/>
        <item x="2054"/>
        <item x="3694"/>
        <item m="1" x="6899"/>
        <item m="1" x="5932"/>
        <item x="2091"/>
        <item x="551"/>
        <item m="1" x="4558"/>
        <item x="328"/>
        <item x="1426"/>
        <item m="1" x="5946"/>
        <item m="1" x="4126"/>
        <item x="3582"/>
        <item x="2833"/>
        <item m="1" x="7211"/>
        <item x="226"/>
        <item x="1207"/>
        <item x="1434"/>
        <item m="1" x="3951"/>
        <item x="229"/>
        <item x="1624"/>
        <item x="2176"/>
        <item x="41"/>
        <item x="1294"/>
        <item x="1555"/>
        <item m="1" x="5474"/>
        <item x="1712"/>
        <item x="1329"/>
        <item x="2026"/>
        <item m="1" x="7006"/>
        <item m="1" x="5947"/>
        <item x="537"/>
        <item x="1741"/>
        <item x="1863"/>
        <item x="1829"/>
        <item x="2384"/>
        <item x="263"/>
        <item x="2463"/>
        <item x="118"/>
        <item m="1" x="4283"/>
        <item x="423"/>
        <item x="137"/>
        <item x="967"/>
        <item x="352"/>
        <item x="3641"/>
        <item m="1" x="5962"/>
        <item x="91"/>
        <item x="2424"/>
        <item x="2877"/>
        <item x="1308"/>
        <item m="1" x="7212"/>
        <item m="1" x="4938"/>
        <item x="209"/>
        <item x="207"/>
        <item x="2856"/>
        <item m="1" x="6143"/>
        <item x="2880"/>
        <item m="1" x="6822"/>
        <item x="1128"/>
        <item x="2607"/>
        <item m="1" x="4659"/>
        <item x="1715"/>
        <item x="702"/>
        <item x="627"/>
        <item x="1845"/>
        <item m="1" x="4324"/>
        <item x="1844"/>
        <item m="1" x="4085"/>
        <item m="1" x="6211"/>
        <item x="492"/>
        <item x="2974"/>
        <item x="2585"/>
        <item x="2259"/>
        <item x="2078"/>
        <item m="1" x="6673"/>
        <item m="1" x="5968"/>
        <item x="2044"/>
        <item x="2680"/>
        <item x="516"/>
        <item x="1230"/>
        <item x="295"/>
        <item x="3428"/>
        <item x="1772"/>
        <item x="664"/>
        <item m="1" x="5534"/>
        <item x="2587"/>
        <item m="1" x="7213"/>
        <item m="1" x="4259"/>
        <item x="754"/>
        <item m="1" x="7214"/>
        <item x="2223"/>
        <item x="2536"/>
        <item m="1" x="7215"/>
        <item x="3172"/>
        <item m="1" x="7216"/>
        <item x="3736"/>
        <item x="2412"/>
        <item x="845"/>
        <item x="2202"/>
        <item x="806"/>
        <item x="1427"/>
        <item x="741"/>
        <item m="1" x="7217"/>
        <item x="954"/>
        <item x="3325"/>
        <item x="1211"/>
        <item x="2451"/>
        <item x="1224"/>
        <item x="654"/>
        <item x="1302"/>
        <item x="2405"/>
        <item x="1582"/>
        <item m="1" x="5929"/>
        <item x="2528"/>
        <item m="1" x="6895"/>
        <item m="1" x="6445"/>
        <item x="819"/>
        <item m="1" x="5000"/>
        <item x="208"/>
        <item x="769"/>
        <item x="1905"/>
        <item x="2140"/>
        <item m="1" x="6183"/>
        <item x="2018"/>
        <item x="786"/>
        <item m="1" x="5631"/>
        <item x="1819"/>
        <item x="2177"/>
        <item m="1" x="4014"/>
        <item m="1" x="6010"/>
        <item x="2148"/>
        <item x="3034"/>
        <item m="1" x="4583"/>
        <item x="489"/>
        <item x="1570"/>
        <item x="2029"/>
        <item x="165"/>
        <item x="2822"/>
        <item x="3037"/>
        <item x="693"/>
        <item m="1" x="3959"/>
        <item x="3723"/>
        <item x="1265"/>
        <item x="92"/>
        <item x="2022"/>
        <item x="1488"/>
        <item x="1386"/>
        <item m="1" x="5928"/>
        <item x="1578"/>
        <item m="1" x="6885"/>
        <item m="1" x="4619"/>
        <item m="1" x="6141"/>
        <item x="1542"/>
        <item x="1082"/>
        <item x="2173"/>
        <item x="1600"/>
        <item m="1" x="6886"/>
        <item x="1687"/>
        <item x="2796"/>
        <item x="1587"/>
        <item x="1194"/>
        <item m="1" x="6887"/>
        <item x="457"/>
        <item m="1" x="6209"/>
        <item m="1" x="5898"/>
        <item x="1611"/>
        <item x="1855"/>
        <item x="2253"/>
        <item x="630"/>
        <item x="1709"/>
        <item x="1561"/>
        <item x="1045"/>
        <item m="1" x="4052"/>
        <item x="214"/>
        <item m="1" x="4123"/>
        <item x="550"/>
        <item m="1" x="6666"/>
        <item x="2407"/>
        <item x="2546"/>
        <item m="1" x="5992"/>
        <item x="1632"/>
        <item x="1151"/>
        <item m="1" x="6333"/>
        <item m="1" x="4672"/>
        <item x="1960"/>
        <item x="1959"/>
        <item x="936"/>
        <item m="1" x="6667"/>
        <item x="992"/>
        <item x="2937"/>
        <item m="1" x="4825"/>
        <item x="932"/>
        <item x="873"/>
        <item m="1" x="4611"/>
        <item x="2619"/>
        <item x="1005"/>
        <item m="1" x="6668"/>
        <item x="1691"/>
        <item m="1" x="5967"/>
        <item m="1" x="6669"/>
        <item m="1" x="4834"/>
        <item x="1484"/>
        <item x="2103"/>
        <item x="2373"/>
        <item m="1" x="5969"/>
        <item m="1" x="5970"/>
        <item m="1" x="5971"/>
        <item x="1926"/>
        <item x="2574"/>
        <item x="3819"/>
        <item x="2243"/>
        <item x="2180"/>
        <item x="224"/>
        <item x="645"/>
        <item x="1067"/>
        <item x="2622"/>
        <item m="1" x="5326"/>
        <item x="2677"/>
        <item x="789"/>
        <item x="3825"/>
        <item m="1" x="5181"/>
        <item x="2644"/>
        <item x="3112"/>
        <item x="3195"/>
        <item x="3683"/>
        <item x="77"/>
        <item x="153"/>
        <item m="1" x="5368"/>
        <item x="1270"/>
        <item x="828"/>
        <item x="1592"/>
        <item m="1" x="5872"/>
        <item m="1" x="4062"/>
        <item x="757"/>
        <item x="1425"/>
        <item x="825"/>
        <item x="1541"/>
        <item m="1" x="5543"/>
        <item m="1" x="5117"/>
        <item x="1966"/>
        <item x="690"/>
        <item x="184"/>
        <item x="2057"/>
        <item x="523"/>
        <item x="945"/>
        <item m="1" x="7083"/>
        <item x="1998"/>
        <item x="3560"/>
        <item x="2352"/>
        <item x="486"/>
        <item x="1155"/>
        <item m="1" x="4838"/>
        <item x="1197"/>
        <item x="364"/>
        <item x="3167"/>
        <item x="1321"/>
        <item x="2627"/>
        <item x="1964"/>
        <item m="1" x="4628"/>
        <item x="2125"/>
        <item x="3033"/>
        <item m="1" x="7218"/>
        <item m="1" x="7219"/>
        <item m="1" x="4404"/>
        <item m="1" x="7220"/>
        <item m="1" x="7221"/>
        <item m="1" x="7222"/>
        <item m="1" x="7223"/>
        <item m="1" x="7224"/>
        <item m="1" x="7225"/>
        <item m="1" x="7226"/>
        <item x="1619"/>
        <item x="1935"/>
        <item x="267"/>
        <item x="688"/>
        <item x="2844"/>
        <item x="2615"/>
        <item x="3289"/>
        <item x="278"/>
        <item x="3613"/>
        <item m="1" x="4495"/>
        <item x="494"/>
        <item x="1279"/>
        <item m="1" x="6399"/>
        <item m="1" x="6823"/>
        <item m="1" x="7227"/>
        <item m="1" x="7228"/>
        <item m="1" x="7229"/>
        <item x="1736"/>
        <item x="117"/>
        <item x="1373"/>
        <item m="1" x="4715"/>
        <item m="1" x="4786"/>
        <item m="1" x="4046"/>
        <item m="1" x="3955"/>
        <item x="638"/>
        <item m="1" x="4605"/>
        <item m="1" x="6001"/>
        <item x="477"/>
        <item x="1031"/>
        <item m="1" x="5110"/>
        <item x="2234"/>
        <item m="1" x="5321"/>
        <item x="814"/>
        <item x="3312"/>
        <item m="1" x="4554"/>
        <item x="3229"/>
        <item x="3410"/>
        <item x="1721"/>
        <item x="913"/>
        <item m="1" x="7230"/>
        <item x="1364"/>
        <item x="713"/>
        <item x="3176"/>
        <item x="1795"/>
        <item m="1" x="6903"/>
        <item m="1" x="6904"/>
        <item m="1" x="6905"/>
        <item m="1" x="6906"/>
        <item m="1" x="6907"/>
        <item m="1" x="6908"/>
        <item x="2144"/>
        <item m="1" x="6909"/>
        <item m="1" x="6685"/>
        <item m="1" x="6910"/>
        <item m="1" x="6911"/>
        <item m="1" x="6912"/>
        <item m="1" x="6913"/>
        <item m="1" x="6914"/>
        <item m="1" x="6915"/>
        <item x="3152"/>
        <item m="1" x="6199"/>
        <item m="1" x="4150"/>
        <item x="3335"/>
        <item x="3223"/>
        <item x="1322"/>
        <item x="1283"/>
        <item x="1041"/>
        <item x="2545"/>
        <item m="1" x="4491"/>
        <item x="2012"/>
        <item m="1" x="4842"/>
        <item x="684"/>
        <item m="1" x="6916"/>
        <item m="1" x="6917"/>
        <item x="396"/>
        <item x="292"/>
        <item x="2588"/>
        <item x="1317"/>
        <item x="708"/>
        <item x="2107"/>
        <item x="408"/>
        <item x="3367"/>
        <item m="1" x="6918"/>
        <item x="1802"/>
        <item x="322"/>
        <item x="1545"/>
        <item x="2046"/>
        <item m="1" x="4326"/>
        <item x="855"/>
        <item m="1" x="6919"/>
        <item m="1" x="6920"/>
        <item m="1" x="6921"/>
        <item m="1" x="6922"/>
        <item x="3126"/>
        <item m="1" x="6923"/>
        <item x="2430"/>
        <item x="1642"/>
        <item x="765"/>
        <item x="2105"/>
        <item x="1986"/>
        <item x="781"/>
        <item m="1" x="4282"/>
        <item x="1216"/>
        <item x="3533"/>
        <item x="937"/>
        <item x="639"/>
        <item x="1469"/>
        <item x="266"/>
        <item m="1" x="5560"/>
        <item m="1" x="5857"/>
        <item m="1" x="4351"/>
        <item m="1" x="6924"/>
        <item x="69"/>
        <item x="2925"/>
        <item x="1098"/>
        <item x="2620"/>
        <item x="2579"/>
        <item x="3240"/>
        <item x="2182"/>
        <item x="812"/>
        <item x="274"/>
        <item x="3209"/>
        <item x="3264"/>
        <item x="947"/>
        <item x="3848"/>
        <item x="1785"/>
        <item m="1" x="5096"/>
        <item x="762"/>
        <item x="1996"/>
        <item m="1" x="4034"/>
        <item x="1886"/>
        <item x="3017"/>
        <item x="2248"/>
        <item x="365"/>
        <item x="361"/>
        <item m="1" x="6898"/>
        <item m="1" x="5412"/>
        <item x="425"/>
        <item x="1500"/>
        <item x="407"/>
        <item x="406"/>
        <item x="3072"/>
        <item x="2939"/>
        <item x="3158"/>
        <item x="2157"/>
        <item x="349"/>
        <item m="1" x="6925"/>
        <item x="2060"/>
        <item x="2205"/>
        <item m="1" x="4185"/>
        <item x="2791"/>
        <item x="1263"/>
        <item x="2146"/>
        <item x="644"/>
        <item x="1189"/>
        <item x="1579"/>
        <item x="3865"/>
        <item x="3365"/>
        <item x="2605"/>
        <item x="2853"/>
        <item x="2269"/>
        <item x="2593"/>
        <item m="1" x="4925"/>
        <item x="3738"/>
        <item x="2241"/>
        <item x="3424"/>
        <item m="1" x="4777"/>
        <item x="1179"/>
        <item x="2534"/>
        <item x="424"/>
        <item x="2086"/>
        <item m="1" x="4662"/>
        <item x="3183"/>
        <item x="1231"/>
        <item x="119"/>
        <item x="1505"/>
        <item x="2896"/>
        <item x="771"/>
        <item x="453"/>
        <item m="1" x="4961"/>
        <item x="1939"/>
        <item m="1" x="5582"/>
        <item x="2092"/>
        <item x="72"/>
        <item x="689"/>
        <item m="1" x="5942"/>
        <item x="1490"/>
        <item x="3007"/>
        <item x="3043"/>
        <item x="139"/>
        <item x="1707"/>
        <item x="1356"/>
        <item x="1652"/>
        <item x="3877"/>
        <item x="1022"/>
        <item m="1" x="5005"/>
        <item x="774"/>
        <item m="1" x="4579"/>
        <item x="2616"/>
        <item x="3854"/>
        <item x="561"/>
        <item x="2110"/>
        <item x="2093"/>
        <item x="3258"/>
        <item x="2857"/>
        <item x="2467"/>
        <item x="3284"/>
        <item x="655"/>
        <item x="694"/>
        <item m="1" x="5589"/>
        <item m="1" x="6926"/>
        <item m="1" x="5794"/>
        <item m="1" x="6927"/>
        <item m="1" x="5729"/>
        <item m="1" x="6928"/>
        <item m="1" x="6929"/>
        <item x="3664"/>
        <item m="1" x="6930"/>
        <item m="1" x="6931"/>
        <item x="809"/>
        <item m="1" x="6932"/>
        <item m="1" x="6933"/>
        <item x="2860"/>
        <item x="3164"/>
        <item x="2270"/>
        <item x="695"/>
        <item x="2337"/>
        <item x="2106"/>
        <item x="1385"/>
        <item x="1253"/>
        <item x="1291"/>
        <item x="3423"/>
        <item x="3512"/>
        <item x="2820"/>
        <item m="1" x="4506"/>
        <item m="1" x="6934"/>
        <item m="1" x="6480"/>
        <item x="3798"/>
        <item x="1289"/>
        <item x="2081"/>
        <item x="1963"/>
        <item x="934"/>
        <item x="3013"/>
        <item x="2225"/>
        <item x="47"/>
        <item x="563"/>
        <item m="1" x="4642"/>
        <item x="1982"/>
        <item x="387"/>
        <item x="3791"/>
        <item x="2115"/>
        <item x="2181"/>
        <item x="316"/>
        <item x="1147"/>
        <item x="3137"/>
        <item x="2717"/>
        <item x="3227"/>
        <item x="3748"/>
        <item x="30"/>
        <item m="1" x="4047"/>
        <item x="341"/>
        <item x="330"/>
        <item m="1" x="5207"/>
        <item x="3270"/>
        <item x="509"/>
        <item x="1618"/>
        <item x="3549"/>
        <item m="1" x="5322"/>
        <item x="2048"/>
        <item x="1614"/>
        <item x="281"/>
        <item x="3041"/>
        <item x="1344"/>
        <item x="1309"/>
        <item m="1" x="4984"/>
        <item x="2735"/>
        <item x="1946"/>
        <item m="1" x="6670"/>
        <item x="3743"/>
        <item m="1" x="6671"/>
        <item x="363"/>
        <item x="386"/>
        <item x="1004"/>
        <item x="3499"/>
        <item x="1124"/>
        <item m="1" x="6672"/>
        <item x="892"/>
        <item x="463"/>
        <item x="2164"/>
        <item x="866"/>
        <item x="711"/>
        <item m="1" x="3947"/>
        <item x="1117"/>
        <item m="1" x="4609"/>
        <item x="972"/>
        <item x="133"/>
        <item x="3023"/>
        <item x="783"/>
        <item x="106"/>
        <item x="1723"/>
        <item x="129"/>
        <item x="2169"/>
        <item x="320"/>
        <item x="3282"/>
        <item m="1" x="4862"/>
        <item m="1" x="5908"/>
        <item m="1" x="5522"/>
        <item x="662"/>
        <item m="1" x="4577"/>
        <item x="3747"/>
        <item m="1" x="4648"/>
        <item x="790"/>
        <item x="265"/>
        <item x="2333"/>
        <item x="2543"/>
        <item x="2549"/>
        <item m="1" x="6706"/>
        <item m="1" x="4602"/>
        <item x="999"/>
        <item x="1044"/>
        <item m="1" x="6896"/>
        <item x="2897"/>
        <item x="1528"/>
        <item x="2228"/>
        <item m="1" x="6195"/>
        <item x="2150"/>
        <item x="2219"/>
        <item x="1610"/>
        <item x="1728"/>
        <item m="1" x="5478"/>
        <item x="3039"/>
        <item m="1" x="4132"/>
        <item x="1467"/>
        <item m="1" x="6897"/>
        <item x="1476"/>
        <item x="22"/>
        <item x="3771"/>
        <item x="2458"/>
        <item x="1924"/>
        <item x="2561"/>
        <item x="1511"/>
        <item m="1" x="5950"/>
        <item x="2572"/>
        <item m="1" x="6024"/>
        <item x="1108"/>
        <item x="132"/>
        <item x="622"/>
        <item x="788"/>
        <item x="667"/>
        <item x="3666"/>
        <item m="1" x="4562"/>
        <item x="2849"/>
        <item m="1" x="3985"/>
        <item x="2353"/>
        <item m="1" x="6567"/>
        <item x="1320"/>
        <item x="3477"/>
        <item x="2020"/>
        <item x="2889"/>
        <item m="1" x="6900"/>
        <item x="1778"/>
        <item x="3625"/>
        <item x="2442"/>
        <item x="94"/>
        <item m="1" x="4538"/>
        <item x="3376"/>
        <item m="1" x="6901"/>
        <item x="2832"/>
        <item x="2496"/>
        <item m="1" x="4037"/>
        <item x="2208"/>
        <item x="1113"/>
        <item x="1475"/>
        <item x="1916"/>
        <item x="183"/>
        <item x="1596"/>
        <item m="1" x="4557"/>
        <item m="1" x="6902"/>
        <item x="3572"/>
        <item x="2221"/>
        <item m="1" x="6267"/>
        <item x="149"/>
        <item x="2421"/>
        <item x="3697"/>
        <item x="2063"/>
        <item x="1909"/>
        <item m="1" x="4536"/>
        <item m="1" x="6547"/>
        <item x="2154"/>
        <item m="1" x="4591"/>
        <item m="1" x="3913"/>
        <item x="2198"/>
        <item x="666"/>
        <item x="223"/>
        <item m="1" x="4828"/>
        <item x="225"/>
        <item m="1" x="4620"/>
        <item x="2158"/>
        <item x="2591"/>
        <item x="2304"/>
        <item x="321"/>
        <item x="1444"/>
        <item x="3876"/>
        <item x="1219"/>
        <item x="3570"/>
        <item x="1354"/>
        <item x="2239"/>
        <item m="1" x="4616"/>
        <item x="2433"/>
        <item x="692"/>
        <item x="10"/>
        <item m="1" x="4680"/>
        <item m="1" x="4795"/>
        <item x="398"/>
        <item x="1074"/>
        <item m="1" x="6560"/>
        <item x="469"/>
        <item x="2279"/>
        <item m="1" x="4565"/>
        <item x="3016"/>
        <item x="2287"/>
        <item x="626"/>
        <item x="1436"/>
        <item m="1" x="5961"/>
        <item x="254"/>
        <item x="2709"/>
        <item x="3075"/>
        <item x="3422"/>
        <item x="1965"/>
        <item m="1" x="5943"/>
        <item x="1483"/>
        <item x="555"/>
        <item m="1" x="6935"/>
        <item x="2855"/>
        <item m="1" x="4846"/>
        <item x="2603"/>
        <item x="2151"/>
        <item m="1" x="6663"/>
        <item m="1" x="6660"/>
        <item x="2613"/>
        <item x="1"/>
        <item x="2058"/>
        <item x="2372"/>
        <item x="2168"/>
        <item x="653"/>
        <item m="1" x="4693"/>
        <item x="1441"/>
        <item x="1945"/>
        <item x="319"/>
        <item m="1" x="5400"/>
        <item m="1" x="5513"/>
        <item m="1" x="5493"/>
        <item x="1558"/>
        <item x="1949"/>
        <item x="2502"/>
        <item x="2002"/>
        <item m="1" x="4592"/>
        <item x="2562"/>
        <item m="1" x="5921"/>
        <item x="1790"/>
        <item m="1" x="5935"/>
        <item x="299"/>
        <item m="1" x="4600"/>
        <item m="1" x="6936"/>
        <item x="1229"/>
        <item x="472"/>
        <item x="120"/>
        <item m="1" x="4910"/>
        <item m="1" x="4522"/>
        <item x="1881"/>
        <item x="26"/>
        <item x="2600"/>
        <item x="1882"/>
        <item x="2845"/>
        <item x="2004"/>
        <item m="1" x="4574"/>
        <item m="1" x="5952"/>
        <item x="2035"/>
        <item m="1" x="6937"/>
        <item x="9"/>
        <item m="1" x="4873"/>
        <item x="3643"/>
        <item x="2238"/>
        <item x="2365"/>
        <item x="1927"/>
        <item x="1678"/>
        <item x="2244"/>
        <item x="1258"/>
        <item x="697"/>
        <item x="3036"/>
        <item m="1" x="4582"/>
        <item m="1" x="4584"/>
        <item x="951"/>
        <item x="181"/>
        <item m="1" x="4709"/>
        <item x="3872"/>
        <item x="3647"/>
        <item m="1" x="4572"/>
        <item x="1149"/>
        <item x="1502"/>
        <item m="1" x="4149"/>
        <item x="2905"/>
        <item m="1" x="4594"/>
        <item x="1593"/>
        <item x="1536"/>
        <item x="824"/>
        <item m="1" x="4700"/>
        <item m="1" x="6938"/>
        <item x="1685"/>
        <item x="3794"/>
        <item m="1" x="4695"/>
        <item x="332"/>
        <item m="1" x="6939"/>
        <item m="1" x="5925"/>
        <item x="2690"/>
        <item x="2548"/>
        <item m="1" x="4657"/>
        <item x="421"/>
        <item m="1" x="4729"/>
        <item m="1" x="5906"/>
        <item m="1" x="5395"/>
        <item m="1" x="3993"/>
        <item x="1957"/>
        <item x="1952"/>
        <item x="3649"/>
        <item x="1167"/>
        <item m="1" x="5933"/>
        <item m="1" x="4696"/>
        <item x="1106"/>
        <item x="1646"/>
        <item x="2268"/>
        <item x="792"/>
        <item m="1" x="4003"/>
        <item x="1130"/>
        <item x="3709"/>
        <item x="2621"/>
        <item m="1" x="6658"/>
        <item m="1" x="4298"/>
        <item m="1" x="6659"/>
        <item x="735"/>
        <item m="1" x="6661"/>
        <item x="403"/>
        <item x="3273"/>
        <item x="419"/>
        <item m="1" x="3915"/>
        <item m="1" x="6662"/>
        <item m="1" x="5934"/>
        <item x="2462"/>
        <item x="2285"/>
        <item x="1493"/>
        <item m="1" x="4778"/>
        <item x="1557"/>
        <item m="1" x="5491"/>
        <item x="2431"/>
        <item x="476"/>
        <item x="2130"/>
        <item x="3277"/>
        <item m="1" x="5944"/>
        <item x="2159"/>
        <item m="1" x="6664"/>
        <item x="1556"/>
        <item m="1" x="5261"/>
        <item x="4"/>
        <item x="2697"/>
        <item x="766"/>
        <item x="378"/>
        <item x="2892"/>
        <item x="804"/>
        <item x="1631"/>
        <item x="2288"/>
        <item x="2902"/>
        <item x="584"/>
        <item x="426"/>
        <item x="3418"/>
        <item x="2021"/>
        <item m="1" x="5564"/>
        <item x="3351"/>
        <item m="1" x="3958"/>
        <item x="2059"/>
        <item x="325"/>
        <item x="2175"/>
        <item x="1311"/>
        <item m="1" x="4535"/>
        <item x="2409"/>
        <item x="2609"/>
        <item x="2001"/>
        <item x="3292"/>
        <item x="2152"/>
        <item m="1" x="5920"/>
        <item x="148"/>
        <item x="1352"/>
        <item m="1" x="4713"/>
        <item m="1" x="5922"/>
        <item x="641"/>
        <item x="1206"/>
        <item m="1" x="5924"/>
        <item m="1" x="5926"/>
        <item m="1" x="5927"/>
        <item x="1087"/>
        <item x="1971"/>
        <item x="2851"/>
        <item x="2454"/>
        <item x="1351"/>
        <item x="2260"/>
        <item m="1" x="5930"/>
        <item m="1" x="4708"/>
        <item x="2511"/>
        <item x="2402"/>
        <item x="2443"/>
        <item m="1" x="4882"/>
        <item x="2242"/>
        <item x="1904"/>
        <item m="1" x="7231"/>
        <item x="216"/>
        <item m="1" x="7232"/>
        <item x="3530"/>
        <item m="1" x="5693"/>
        <item x="1915"/>
        <item x="2979"/>
        <item m="1" x="6453"/>
        <item x="95"/>
        <item x="2343"/>
        <item x="3074"/>
        <item m="1" x="7233"/>
        <item x="2095"/>
        <item m="1" x="7234"/>
        <item m="1" x="7235"/>
        <item m="1" x="7236"/>
        <item m="1" x="7237"/>
        <item x="2310"/>
        <item x="3628"/>
        <item x="62"/>
        <item x="1186"/>
        <item x="1429"/>
        <item x="2595"/>
        <item m="1" x="6940"/>
        <item x="2289"/>
        <item m="1" x="6941"/>
        <item x="3247"/>
        <item m="1" x="6942"/>
        <item x="2323"/>
        <item x="2934"/>
        <item x="2888"/>
        <item x="3575"/>
        <item m="1" x="6943"/>
        <item m="1" x="6944"/>
        <item x="1252"/>
        <item x="1776"/>
        <item m="1" x="4612"/>
        <item x="2456"/>
        <item m="1" x="6945"/>
        <item m="1" x="6946"/>
        <item x="43"/>
        <item m="1" x="6947"/>
        <item m="1" x="6308"/>
        <item m="1" x="6948"/>
        <item x="808"/>
        <item m="1" x="6949"/>
        <item x="810"/>
        <item m="1" x="6950"/>
        <item m="1" x="6951"/>
        <item m="1" x="5633"/>
        <item m="1" x="6952"/>
        <item x="747"/>
        <item x="2750"/>
        <item m="1" x="4112"/>
        <item x="3528"/>
        <item m="1" x="6953"/>
        <item m="1" x="5718"/>
        <item m="1" x="4780"/>
        <item x="3447"/>
        <item x="2145"/>
        <item m="1" x="6954"/>
        <item x="2171"/>
        <item x="277"/>
        <item x="1433"/>
        <item x="611"/>
        <item m="1" x="6955"/>
        <item m="1" x="6956"/>
        <item m="1" x="4227"/>
        <item m="1" x="6957"/>
        <item m="1" x="6019"/>
        <item m="1" x="4068"/>
        <item x="2335"/>
        <item m="1" x="6958"/>
        <item x="2014"/>
        <item m="1" x="6959"/>
        <item x="74"/>
        <item x="2693"/>
        <item m="1" x="6960"/>
        <item m="1" x="5748"/>
        <item x="3860"/>
        <item m="1" x="4971"/>
        <item x="3061"/>
        <item x="805"/>
        <item m="1" x="6144"/>
        <item x="1617"/>
        <item m="1" x="6676"/>
        <item m="1" x="6677"/>
        <item x="1034"/>
        <item m="1" x="6477"/>
        <item x="714"/>
        <item m="1" x="6678"/>
        <item x="827"/>
        <item m="1" x="6679"/>
        <item m="1" x="6680"/>
        <item x="495"/>
        <item m="1" x="6040"/>
        <item x="1744"/>
        <item m="1" x="4710"/>
        <item x="59"/>
        <item x="2379"/>
        <item m="1" x="6041"/>
        <item m="1" x="5415"/>
        <item m="1" x="6042"/>
        <item x="1551"/>
        <item x="1666"/>
        <item x="1554"/>
        <item x="1090"/>
        <item m="1" x="6138"/>
        <item x="1337"/>
        <item x="2127"/>
        <item x="2995"/>
        <item x="2826"/>
        <item x="1148"/>
        <item x="3742"/>
        <item x="1812"/>
        <item x="3497"/>
        <item x="20"/>
        <item x="1346"/>
        <item m="1" x="6378"/>
        <item x="1306"/>
        <item x="938"/>
        <item x="2608"/>
        <item x="1830"/>
        <item m="1" x="6961"/>
        <item x="524"/>
        <item x="1448"/>
        <item x="3132"/>
        <item x="703"/>
        <item x="3046"/>
        <item x="151"/>
        <item x="382"/>
        <item x="2166"/>
        <item x="1699"/>
        <item x="1269"/>
        <item m="1" x="6962"/>
        <item x="1095"/>
        <item m="1" x="4952"/>
        <item m="1" x="4013"/>
        <item x="40"/>
        <item x="2604"/>
        <item x="1089"/>
        <item x="1651"/>
        <item x="191"/>
        <item m="1" x="5914"/>
        <item m="1" x="7014"/>
        <item x="2212"/>
        <item x="1281"/>
        <item x="2806"/>
        <item x="564"/>
        <item x="3243"/>
        <item x="2320"/>
        <item x="3057"/>
        <item x="27"/>
        <item m="1" x="4122"/>
        <item x="2637"/>
        <item x="2981"/>
        <item x="2544"/>
        <item m="1" x="6761"/>
        <item x="966"/>
        <item x="127"/>
        <item m="1" x="7016"/>
        <item m="1" x="4749"/>
        <item x="1931"/>
        <item x="2124"/>
        <item x="1583"/>
        <item x="2444"/>
        <item x="2385"/>
        <item x="2504"/>
        <item x="351"/>
        <item x="706"/>
        <item m="1" x="6963"/>
        <item x="2964"/>
        <item m="1" x="6964"/>
        <item x="1036"/>
        <item x="2705"/>
        <item m="1" x="4711"/>
        <item m="1" x="6083"/>
        <item x="2213"/>
        <item x="1156"/>
        <item x="140"/>
        <item m="1" x="6787"/>
        <item m="1" x="6965"/>
        <item x="2075"/>
        <item m="1" x="5215"/>
        <item x="1227"/>
        <item x="1853"/>
        <item m="1" x="4679"/>
        <item x="3088"/>
        <item x="1205"/>
        <item x="532"/>
        <item x="2521"/>
        <item x="2122"/>
        <item x="3869"/>
        <item x="1798"/>
        <item x="1312"/>
        <item x="2895"/>
        <item m="1" x="4724"/>
        <item m="1" x="6681"/>
        <item x="3526"/>
        <item m="1" x="6027"/>
        <item x="1083"/>
        <item x="877"/>
        <item m="1" x="7238"/>
        <item m="1" x="7239"/>
        <item x="2446"/>
        <item x="1768"/>
        <item x="2227"/>
        <item m="1" x="4939"/>
        <item x="2067"/>
        <item x="2568"/>
        <item m="1" x="7240"/>
        <item x="1040"/>
        <item m="1" x="7241"/>
        <item x="2351"/>
        <item m="1" x="7242"/>
        <item m="1" x="7243"/>
        <item m="1" x="7244"/>
        <item m="1" x="7245"/>
        <item x="2064"/>
        <item m="1" x="7246"/>
        <item m="1" x="7247"/>
        <item x="2413"/>
        <item m="1" x="7248"/>
        <item x="1800"/>
        <item m="1" x="5627"/>
        <item m="1" x="5954"/>
        <item m="1" x="6148"/>
        <item m="1" x="7249"/>
        <item m="1" x="4072"/>
        <item m="1" x="7250"/>
        <item x="1543"/>
        <item m="1" x="7251"/>
        <item x="2255"/>
        <item x="1901"/>
        <item x="525"/>
        <item m="1" x="7252"/>
        <item x="3214"/>
        <item x="2147"/>
        <item m="1" x="4748"/>
        <item m="1" x="7253"/>
        <item m="1" x="7254"/>
        <item x="2893"/>
        <item x="2437"/>
        <item m="1" x="7116"/>
        <item m="1" x="7255"/>
        <item m="1" x="4487"/>
        <item x="162"/>
        <item m="1" x="4330"/>
        <item x="629"/>
        <item x="2272"/>
        <item x="3495"/>
        <item m="1" x="7256"/>
        <item m="1" x="4124"/>
        <item m="1" x="7257"/>
        <item x="3468"/>
        <item x="2464"/>
        <item m="1" x="6966"/>
        <item m="1" x="4553"/>
        <item x="3883"/>
        <item x="2324"/>
        <item x="927"/>
        <item m="1" x="6967"/>
        <item m="1" x="5088"/>
        <item x="3025"/>
        <item m="1" x="6968"/>
        <item m="1" x="6969"/>
        <item m="1" x="6970"/>
        <item m="1" x="4581"/>
        <item x="3275"/>
        <item m="1" x="6971"/>
        <item m="1" x="6562"/>
        <item m="1" x="6972"/>
        <item m="1" x="6047"/>
        <item x="2155"/>
        <item m="1" x="6973"/>
        <item m="1" x="5438"/>
        <item m="1" x="6974"/>
        <item m="1" x="6975"/>
        <item x="2576"/>
        <item x="2325"/>
        <item m="1" x="6976"/>
        <item x="712"/>
        <item m="1" x="6977"/>
        <item x="3155"/>
        <item x="2401"/>
        <item x="3661"/>
        <item m="1" x="6978"/>
        <item m="1" x="6979"/>
        <item x="1944"/>
        <item x="163"/>
        <item m="1" x="6980"/>
        <item m="1" x="6766"/>
        <item x="400"/>
        <item m="1" x="6981"/>
        <item x="1948"/>
        <item m="1" x="6564"/>
        <item m="1" x="6982"/>
        <item m="1" x="6983"/>
        <item m="1" x="6559"/>
        <item x="3775"/>
        <item x="2914"/>
        <item m="1" x="6984"/>
        <item m="1" x="6387"/>
        <item m="1" x="6985"/>
        <item x="2563"/>
        <item x="1105"/>
        <item m="1" x="4781"/>
        <item m="1" x="6986"/>
        <item x="2447"/>
        <item m="1" x="4374"/>
        <item m="1" x="6987"/>
        <item m="1" x="4580"/>
        <item x="2074"/>
        <item m="1" x="4697"/>
        <item m="1" x="6988"/>
        <item m="1" x="6989"/>
        <item m="1" x="6990"/>
        <item x="1980"/>
        <item m="1" x="6991"/>
        <item m="1" x="6992"/>
        <item m="1" x="6993"/>
        <item m="1" x="5505"/>
        <item m="1" x="6994"/>
        <item x="3680"/>
        <item m="1" x="6995"/>
        <item m="1" x="6996"/>
        <item x="1212"/>
        <item m="1" x="6997"/>
        <item m="1" x="6146"/>
        <item m="1" x="6998"/>
        <item m="1" x="5517"/>
        <item x="2117"/>
        <item m="1" x="6616"/>
        <item x="1032"/>
        <item x="1405"/>
        <item m="1" x="4500"/>
        <item m="1" x="6999"/>
        <item x="2592"/>
        <item x="3371"/>
        <item x="3529"/>
        <item x="791"/>
        <item m="1" x="7000"/>
        <item x="534"/>
        <item m="1" x="4776"/>
        <item x="2625"/>
        <item m="1" x="4301"/>
        <item m="1" x="7001"/>
        <item m="1" x="7002"/>
        <item m="1" x="7003"/>
        <item m="1" x="7004"/>
        <item m="1" x="4945"/>
        <item m="1" x="7005"/>
        <item m="1" x="4737"/>
        <item x="3382"/>
        <item m="1" x="5535"/>
        <item x="444"/>
        <item m="1" x="5936"/>
        <item m="1" x="7007"/>
        <item m="1" x="7008"/>
        <item m="1" x="4940"/>
        <item x="672"/>
        <item m="1" x="7009"/>
        <item m="1" x="6222"/>
        <item m="1" x="7010"/>
        <item x="3648"/>
        <item x="1644"/>
        <item x="1799"/>
        <item x="2553"/>
        <item m="1" x="7011"/>
        <item m="1" x="7012"/>
        <item x="1499"/>
        <item m="1" x="7013"/>
        <item m="1" x="6682"/>
        <item m="1" x="6683"/>
        <item m="1" x="6684"/>
        <item m="1" x="4896"/>
        <item x="698"/>
        <item m="1" x="5937"/>
        <item x="2024"/>
        <item m="1" x="6686"/>
        <item x="198"/>
        <item x="2439"/>
        <item x="1510"/>
        <item m="1" x="6687"/>
        <item m="1" x="6688"/>
        <item m="1" x="6689"/>
        <item m="1" x="6690"/>
        <item m="1" x="6691"/>
        <item m="1" x="6692"/>
        <item m="1" x="6693"/>
        <item m="1" x="6694"/>
        <item m="1" x="6695"/>
        <item m="1" x="3989"/>
        <item m="1" x="6698"/>
        <item m="1" x="6699"/>
        <item m="1" x="6081"/>
        <item m="1" x="6082"/>
        <item m="1" x="5575"/>
        <item m="1" x="4757"/>
        <item m="1" x="4837"/>
        <item m="1" x="6084"/>
        <item x="619"/>
        <item m="1" x="6085"/>
        <item x="294"/>
        <item x="3332"/>
        <item x="685"/>
        <item x="3398"/>
        <item m="1" x="4492"/>
        <item x="1177"/>
        <item x="746"/>
        <item x="3815"/>
        <item x="1668"/>
        <item x="2787"/>
        <item x="3349"/>
        <item x="35"/>
        <item m="1" x="4116"/>
        <item m="1" x="5079"/>
        <item x="2466"/>
        <item x="519"/>
        <item x="3449"/>
        <item m="1" x="5904"/>
        <item x="373"/>
        <item m="1" x="5347"/>
        <item x="1001"/>
        <item x="1056"/>
        <item x="2760"/>
        <item x="884"/>
        <item x="3393"/>
        <item x="1064"/>
        <item x="2987"/>
        <item x="2863"/>
        <item x="2550"/>
        <item x="957"/>
        <item x="460"/>
        <item m="1" x="4824"/>
        <item x="1158"/>
        <item m="1" x="5443"/>
        <item x="2864"/>
        <item x="250"/>
        <item x="2516"/>
        <item x="3521"/>
        <item m="1" x="7015"/>
        <item x="2391"/>
        <item x="2933"/>
        <item x="3837"/>
        <item x="2912"/>
        <item x="879"/>
        <item m="1" x="5425"/>
        <item x="2508"/>
        <item x="1755"/>
        <item x="1192"/>
        <item x="1521"/>
        <item x="248"/>
        <item x="2120"/>
        <item m="1" x="6421"/>
        <item x="881"/>
        <item x="2618"/>
        <item x="2691"/>
        <item m="1" x="4822"/>
        <item x="3130"/>
        <item x="1537"/>
        <item m="1" x="7017"/>
        <item m="1" x="5442"/>
        <item x="3369"/>
        <item x="2094"/>
        <item x="1711"/>
        <item x="2531"/>
        <item m="1" x="6140"/>
        <item x="2871"/>
        <item x="2509"/>
        <item x="388"/>
        <item x="257"/>
        <item x="2515"/>
        <item x="1438"/>
        <item x="738"/>
        <item m="1" x="5069"/>
        <item m="1" x="4714"/>
        <item m="1" x="4826"/>
        <item m="1" x="4753"/>
        <item x="559"/>
        <item x="521"/>
        <item x="73"/>
        <item m="1" x="5441"/>
        <item x="2394"/>
        <item m="1" x="6139"/>
        <item x="2685"/>
        <item x="2121"/>
        <item m="1" x="6696"/>
        <item m="1" x="6697"/>
        <item x="3886"/>
        <item x="608"/>
        <item m="1" x="5796"/>
        <item m="1" x="5459"/>
        <item x="3704"/>
        <item x="3012"/>
        <item x="2658"/>
        <item x="3323"/>
        <item x="2525"/>
        <item x="3441"/>
        <item x="2533"/>
        <item x="1713"/>
        <item m="1" x="6620"/>
        <item x="381"/>
        <item x="215"/>
        <item x="331"/>
        <item x="1852"/>
        <item x="1716"/>
        <item x="3637"/>
        <item x="1988"/>
        <item x="960"/>
        <item x="648"/>
        <item x="1442"/>
        <item x="3302"/>
        <item x="2340"/>
        <item x="1719"/>
        <item x="1932"/>
        <item x="623"/>
        <item m="1" x="4686"/>
        <item x="3203"/>
        <item x="2956"/>
        <item x="1086"/>
        <item x="3256"/>
        <item x="2133"/>
        <item x="1169"/>
        <item x="3321"/>
        <item x="3180"/>
        <item x="1423"/>
        <item m="1" x="6700"/>
        <item m="1" x="6701"/>
        <item x="1020"/>
        <item m="1" x="6702"/>
        <item x="750"/>
        <item x="1540"/>
        <item x="817"/>
        <item m="1" x="6703"/>
        <item m="1" x="6704"/>
        <item m="1" x="6654"/>
        <item x="1300"/>
        <item m="1" x="6705"/>
        <item x="1814"/>
        <item m="1" x="5120"/>
        <item x="540"/>
        <item x="1310"/>
        <item x="1710"/>
        <item x="38"/>
        <item m="1" x="4242"/>
        <item m="1" x="6193"/>
        <item x="3196"/>
        <item m="1" x="7258"/>
        <item m="1" x="7259"/>
        <item m="1" x="6433"/>
        <item m="1" x="6443"/>
        <item x="3278"/>
        <item m="1" x="4992"/>
        <item m="1" x="6238"/>
        <item x="1801"/>
        <item x="1099"/>
        <item x="1183"/>
        <item x="1501"/>
        <item x="3177"/>
        <item x="2273"/>
        <item x="2137"/>
        <item x="251"/>
        <item x="1133"/>
        <item x="96"/>
        <item x="1164"/>
        <item x="3115"/>
        <item m="1" x="4285"/>
        <item x="2790"/>
        <item m="1" x="5256"/>
        <item x="1783"/>
        <item x="973"/>
        <item x="2163"/>
        <item m="1" x="7260"/>
        <item x="504"/>
        <item x="2958"/>
        <item x="1058"/>
        <item m="1" x="4739"/>
        <item m="1" x="7261"/>
        <item x="354"/>
        <item x="487"/>
        <item x="1445"/>
        <item x="2066"/>
        <item x="16"/>
        <item m="1" x="7018"/>
        <item x="1607"/>
        <item x="1626"/>
        <item x="652"/>
        <item x="37"/>
        <item x="981"/>
        <item x="1648"/>
        <item x="2687"/>
        <item x="2626"/>
        <item x="2036"/>
        <item x="1127"/>
        <item x="1080"/>
        <item m="1" x="7019"/>
        <item x="1235"/>
        <item m="1" x="7020"/>
        <item x="2170"/>
        <item x="2191"/>
        <item x="3623"/>
        <item x="1435"/>
        <item x="1141"/>
        <item x="1174"/>
        <item x="994"/>
        <item m="1" x="4521"/>
        <item x="12"/>
        <item x="924"/>
        <item x="893"/>
        <item x="1150"/>
        <item m="1" x="5387"/>
        <item x="2878"/>
        <item x="1039"/>
        <item x="1355"/>
        <item x="1756"/>
        <item m="1" x="4113"/>
        <item x="3733"/>
        <item x="188"/>
        <item x="1343"/>
        <item x="219"/>
        <item x="3121"/>
        <item x="3901"/>
        <item x="1432"/>
        <item x="356"/>
        <item x="1273"/>
        <item x="2810"/>
        <item x="2701"/>
        <item x="427"/>
        <item x="42"/>
        <item x="279"/>
        <item x="3145"/>
        <item x="2731"/>
        <item x="3604"/>
        <item x="2134"/>
        <item x="585"/>
        <item x="3219"/>
        <item x="2610"/>
        <item x="1264"/>
        <item x="744"/>
        <item x="1525"/>
        <item x="324"/>
        <item x="350"/>
        <item x="1860"/>
        <item x="1121"/>
        <item x="1956"/>
        <item x="2821"/>
        <item x="1941"/>
        <item x="2061"/>
        <item x="247"/>
        <item m="1" x="4180"/>
        <item x="134"/>
        <item m="1" x="6707"/>
        <item x="1161"/>
        <item x="197"/>
        <item x="3579"/>
        <item x="3001"/>
        <item x="1138"/>
        <item m="1" x="4543"/>
        <item m="1" x="5440"/>
        <item x="1877"/>
        <item x="1076"/>
        <item x="409"/>
        <item m="1" x="4490"/>
        <item m="1" x="6708"/>
        <item x="670"/>
        <item x="417"/>
        <item x="3140"/>
        <item x="410"/>
        <item x="399"/>
        <item x="196"/>
        <item x="1864"/>
        <item x="890"/>
        <item x="2555"/>
        <item x="377"/>
        <item x="799"/>
        <item x="749"/>
        <item m="1" x="4070"/>
        <item x="199"/>
        <item x="1676"/>
        <item x="451"/>
        <item m="1" x="5018"/>
        <item m="1" x="5023"/>
        <item m="1" x="5803"/>
        <item m="1" x="4314"/>
        <item x="429"/>
        <item x="1973"/>
        <item x="1135"/>
        <item m="1" x="6642"/>
        <item x="1894"/>
        <item x="770"/>
        <item m="1" x="4722"/>
        <item x="3035"/>
        <item x="459"/>
        <item x="397"/>
        <item x="2149"/>
        <item m="1" x="5607"/>
        <item x="1606"/>
        <item x="1943"/>
        <item m="1" x="5578"/>
        <item x="1995"/>
        <item x="372"/>
        <item x="1550"/>
        <item m="1" x="4127"/>
        <item m="1" x="4151"/>
        <item x="618"/>
        <item x="3069"/>
        <item m="1" x="5875"/>
        <item m="1" x="5022"/>
        <item m="1" x="4208"/>
        <item x="1084"/>
        <item x="3520"/>
        <item x="1816"/>
        <item x="3773"/>
        <item m="1" x="7262"/>
        <item x="1516"/>
        <item x="483"/>
        <item x="1195"/>
        <item x="2720"/>
        <item x="3833"/>
        <item m="1" x="6359"/>
        <item x="912"/>
        <item x="2753"/>
        <item m="1" x="4243"/>
        <item x="3262"/>
        <item m="1" x="7263"/>
        <item m="1" x="5586"/>
        <item x="32"/>
        <item x="3024"/>
        <item m="1" x="5133"/>
        <item m="1" x="7264"/>
        <item x="3485"/>
        <item x="3597"/>
        <item x="2668"/>
        <item x="3291"/>
        <item x="1650"/>
        <item m="1" x="5105"/>
        <item x="1262"/>
        <item m="1" x="5021"/>
        <item x="607"/>
        <item x="3846"/>
        <item x="971"/>
        <item x="1180"/>
        <item m="1" x="7021"/>
        <item x="3224"/>
        <item m="1" x="5169"/>
        <item m="1" x="7022"/>
        <item x="161"/>
        <item m="1" x="3986"/>
        <item x="699"/>
        <item x="1268"/>
        <item x="1862"/>
        <item m="1" x="4455"/>
        <item m="1" x="7023"/>
        <item x="3113"/>
        <item x="144"/>
        <item x="891"/>
        <item x="989"/>
        <item x="2669"/>
        <item x="261"/>
        <item x="201"/>
        <item x="243"/>
        <item m="1" x="5170"/>
        <item x="669"/>
        <item x="2870"/>
        <item x="920"/>
        <item x="1305"/>
        <item x="3199"/>
        <item x="3059"/>
        <item m="1" x="5196"/>
        <item x="2518"/>
        <item x="1030"/>
        <item x="3493"/>
        <item x="1382"/>
        <item x="3048"/>
        <item x="2726"/>
        <item x="1431"/>
        <item x="1621"/>
        <item x="1761"/>
        <item x="1702"/>
        <item m="1" x="7024"/>
        <item x="1571"/>
        <item m="1" x="6221"/>
        <item x="357"/>
        <item x="1102"/>
        <item m="1" x="7025"/>
        <item x="280"/>
        <item m="1" x="6201"/>
        <item x="1517"/>
        <item m="1" x="5527"/>
        <item m="1" x="6118"/>
        <item m="1" x="6881"/>
        <item m="1" x="4313"/>
        <item x="839"/>
        <item x="3783"/>
        <item x="1244"/>
        <item m="1" x="4519"/>
        <item x="3135"/>
        <item x="1178"/>
        <item x="3587"/>
        <item x="3068"/>
        <item x="1682"/>
        <item x="1232"/>
        <item m="1" x="4241"/>
        <item x="3488"/>
        <item m="1" x="6718"/>
        <item x="45"/>
        <item x="31"/>
        <item x="1199"/>
        <item x="3326"/>
        <item x="1272"/>
        <item x="1733"/>
        <item x="3756"/>
        <item m="1" x="6719"/>
        <item m="1" x="7265"/>
        <item m="1" x="7266"/>
        <item m="1" x="7267"/>
        <item m="1" x="7268"/>
        <item m="1" x="7269"/>
        <item m="1" x="7270"/>
        <item m="1" x="7026"/>
        <item m="1" x="7027"/>
        <item m="1" x="7028"/>
        <item m="1" x="7029"/>
        <item m="1" x="7030"/>
        <item m="1" x="7031"/>
        <item m="1" x="7032"/>
        <item m="1" x="7033"/>
        <item m="1" x="7034"/>
        <item m="1" x="7035"/>
        <item m="1" x="7036"/>
        <item m="1" x="7037"/>
        <item m="1" x="7038"/>
        <item m="1" x="7039"/>
        <item m="1" x="7040"/>
        <item m="1" x="7060"/>
        <item m="1" x="6720"/>
        <item m="1" x="6721"/>
        <item m="1" x="6722"/>
        <item m="1" x="6723"/>
        <item m="1" x="6724"/>
        <item m="1" x="6725"/>
        <item x="2611"/>
        <item x="2740"/>
        <item x="865"/>
        <item m="1" x="4098"/>
        <item x="468"/>
        <item x="1072"/>
        <item x="2834"/>
        <item m="1" x="7271"/>
        <item x="701"/>
        <item x="1797"/>
        <item x="1257"/>
        <item x="2636"/>
        <item x="17"/>
        <item x="941"/>
        <item m="1" x="5259"/>
        <item m="1" x="7272"/>
        <item x="2438"/>
        <item x="1961"/>
        <item m="1" x="5310"/>
        <item m="1" x="5319"/>
        <item m="1" x="5868"/>
        <item x="3519"/>
        <item m="1" x="4537"/>
        <item m="1" x="7273"/>
        <item x="987"/>
        <item m="1" x="5900"/>
        <item x="2472"/>
        <item x="1006"/>
        <item m="1" x="4311"/>
        <item x="2815"/>
        <item x="2932"/>
        <item m="1" x="6405"/>
        <item x="818"/>
        <item x="917"/>
        <item x="2980"/>
        <item x="3467"/>
        <item x="3539"/>
        <item m="1" x="7274"/>
        <item x="1840"/>
        <item x="1679"/>
        <item m="1" x="7275"/>
        <item x="895"/>
        <item x="719"/>
        <item x="1848"/>
        <item x="3475"/>
        <item x="1331"/>
        <item m="1" x="4803"/>
        <item x="1146"/>
        <item x="1636"/>
        <item m="1" x="4957"/>
        <item x="1762"/>
        <item x="2203"/>
        <item m="1" x="5253"/>
        <item x="3252"/>
        <item x="1166"/>
        <item x="2659"/>
        <item x="344"/>
        <item x="1129"/>
        <item x="2654"/>
        <item m="1" x="4988"/>
        <item x="1202"/>
        <item x="743"/>
        <item x="479"/>
        <item x="1111"/>
        <item m="1" x="7071"/>
        <item x="3870"/>
        <item x="2839"/>
        <item m="1" x="7276"/>
        <item x="3563"/>
        <item x="1096"/>
        <item x="3356"/>
        <item x="89"/>
        <item m="1" x="7277"/>
        <item m="1" x="5892"/>
        <item x="474"/>
        <item x="2657"/>
        <item x="716"/>
        <item m="1" x="3953"/>
        <item x="211"/>
        <item m="1" x="4322"/>
        <item x="3380"/>
        <item x="3838"/>
        <item x="739"/>
        <item m="1" x="4530"/>
        <item x="3511"/>
        <item m="1" x="5860"/>
        <item x="23"/>
        <item x="3163"/>
        <item m="1" x="4355"/>
        <item m="1" x="5594"/>
        <item x="2278"/>
        <item x="1675"/>
        <item x="2226"/>
        <item x="1671"/>
        <item x="1572"/>
        <item x="383"/>
        <item x="3117"/>
        <item x="3414"/>
        <item x="1033"/>
        <item x="578"/>
        <item x="974"/>
        <item x="1984"/>
        <item x="3316"/>
        <item x="3157"/>
        <item x="1861"/>
        <item x="798"/>
        <item m="1" x="7278"/>
        <item x="1271"/>
        <item x="977"/>
        <item x="206"/>
        <item m="1" x="4087"/>
        <item m="1" x="7279"/>
        <item m="1" x="7280"/>
        <item m="1" x="7281"/>
        <item x="141"/>
        <item x="2077"/>
        <item x="3556"/>
        <item x="53"/>
        <item x="1832"/>
        <item x="1994"/>
        <item x="837"/>
        <item x="1182"/>
        <item x="2903"/>
        <item m="1" x="5002"/>
        <item m="1" x="7282"/>
        <item x="3185"/>
        <item x="3"/>
        <item m="1" x="7283"/>
        <item x="1028"/>
        <item m="1" x="7284"/>
        <item m="1" x="6313"/>
        <item m="1" x="5878"/>
        <item x="2854"/>
        <item x="3354"/>
        <item x="2624"/>
        <item x="470"/>
        <item x="1692"/>
        <item x="531"/>
        <item x="290"/>
        <item m="1" x="4761"/>
        <item m="1" x="7285"/>
        <item x="273"/>
        <item m="1" x="4540"/>
        <item x="3830"/>
        <item x="1815"/>
        <item x="180"/>
        <item x="3019"/>
        <item x="501"/>
        <item x="19"/>
        <item x="3049"/>
        <item x="886"/>
        <item x="2716"/>
        <item x="1233"/>
        <item x="1066"/>
        <item x="1012"/>
        <item m="1" x="5838"/>
        <item x="3114"/>
        <item x="1769"/>
        <item m="1" x="7286"/>
        <item m="1" x="5775"/>
        <item x="3211"/>
        <item x="2865"/>
        <item x="2798"/>
        <item x="2848"/>
        <item x="3432"/>
        <item m="1" x="5554"/>
        <item m="1" x="4260"/>
        <item m="1" x="7287"/>
        <item m="1" x="7288"/>
        <item x="1042"/>
        <item m="1" x="7289"/>
        <item x="1875"/>
        <item x="3425"/>
        <item x="2628"/>
        <item m="1" x="7126"/>
        <item x="3149"/>
        <item x="1771"/>
        <item x="980"/>
        <item x="2097"/>
        <item x="538"/>
        <item x="3514"/>
        <item x="186"/>
        <item x="1811"/>
        <item x="3486"/>
        <item m="1" x="4262"/>
        <item x="2651"/>
        <item x="1367"/>
        <item x="1249"/>
        <item x="535"/>
        <item x="1383"/>
        <item x="1100"/>
        <item x="3606"/>
        <item x="1003"/>
        <item x="204"/>
        <item x="2053"/>
        <item x="1292"/>
        <item x="950"/>
        <item x="2025"/>
        <item x="579"/>
        <item x="2724"/>
        <item x="1190"/>
        <item x="1057"/>
        <item m="1" x="7041"/>
        <item x="745"/>
        <item x="3134"/>
        <item m="1" x="4534"/>
        <item x="3261"/>
        <item x="138"/>
        <item x="536"/>
        <item m="1" x="5431"/>
        <item m="1" x="4510"/>
        <item m="1" x="4515"/>
        <item m="1" x="4542"/>
        <item x="217"/>
        <item x="905"/>
        <item x="142"/>
        <item m="1" x="5121"/>
        <item x="3306"/>
        <item m="1" x="7042"/>
        <item m="1" x="4213"/>
        <item m="1" x="5186"/>
        <item m="1" x="6655"/>
        <item m="1" x="5199"/>
        <item x="3792"/>
        <item x="1081"/>
        <item x="1259"/>
        <item m="1" x="6859"/>
        <item x="3294"/>
        <item x="2727"/>
        <item m="1" x="7043"/>
        <item m="1" x="4817"/>
        <item x="3341"/>
        <item x="668"/>
        <item x="902"/>
        <item x="797"/>
        <item m="1" x="4507"/>
        <item x="2742"/>
        <item x="2479"/>
        <item x="1763"/>
        <item x="547"/>
        <item x="565"/>
        <item m="1" x="4049"/>
        <item m="1" x="5634"/>
        <item m="1" x="7044"/>
        <item x="3348"/>
        <item x="2540"/>
        <item x="3912"/>
        <item x="2682"/>
        <item x="2661"/>
        <item m="1" x="5345"/>
        <item m="1" x="7045"/>
        <item m="1" x="4353"/>
        <item m="1" x="5405"/>
        <item x="313"/>
        <item x="3128"/>
        <item x="93"/>
        <item x="1047"/>
        <item x="1114"/>
        <item x="3478"/>
        <item x="2440"/>
        <item x="970"/>
        <item m="1" x="5869"/>
        <item x="158"/>
        <item x="2873"/>
        <item m="1" x="4667"/>
        <item x="3498"/>
        <item x="737"/>
        <item x="2756"/>
        <item x="1765"/>
        <item x="610"/>
        <item x="1070"/>
        <item m="1" x="7046"/>
        <item x="636"/>
        <item x="1533"/>
        <item m="1" x="4056"/>
        <item m="1" x="7047"/>
        <item x="3769"/>
        <item x="3315"/>
        <item x="3818"/>
        <item x="3767"/>
        <item x="2884"/>
        <item x="2703"/>
        <item x="2719"/>
        <item x="2302"/>
        <item x="1223"/>
        <item x="2220"/>
        <item x="965"/>
        <item x="3221"/>
        <item m="1" x="4489"/>
        <item x="1730"/>
        <item x="1595"/>
        <item m="1" x="4493"/>
        <item x="482"/>
        <item m="1" x="4136"/>
        <item x="1591"/>
        <item m="1" x="5012"/>
        <item x="1779"/>
        <item m="1" x="7048"/>
        <item x="3564"/>
        <item m="1" x="5867"/>
        <item x="2924"/>
        <item x="1663"/>
        <item x="1899"/>
        <item x="3153"/>
        <item m="1" x="4367"/>
        <item x="2788"/>
        <item m="1" x="7049"/>
        <item x="901"/>
        <item m="1" x="4524"/>
        <item m="1" x="5226"/>
        <item x="2938"/>
        <item x="358"/>
        <item x="998"/>
        <item x="840"/>
        <item x="1165"/>
        <item x="2698"/>
        <item x="1697"/>
        <item m="1" x="7050"/>
        <item x="2692"/>
        <item m="1" x="4092"/>
        <item m="1" x="5367"/>
        <item x="2754"/>
        <item x="882"/>
        <item x="1818"/>
        <item x="1345"/>
        <item m="1" x="7051"/>
        <item x="1065"/>
        <item x="2090"/>
        <item m="1" x="7052"/>
        <item x="3154"/>
        <item x="3310"/>
        <item x="1103"/>
        <item x="2597"/>
        <item x="2963"/>
        <item x="1754"/>
        <item x="1255"/>
        <item x="1220"/>
        <item x="3314"/>
        <item x="1132"/>
        <item x="983"/>
        <item x="1361"/>
        <item m="1" x="6419"/>
        <item m="1" x="7054"/>
        <item x="3182"/>
        <item x="2185"/>
        <item x="2674"/>
        <item m="1" x="4972"/>
        <item m="1" x="4964"/>
        <item m="1" x="4280"/>
        <item x="1934"/>
        <item x="3855"/>
        <item x="275"/>
        <item x="2003"/>
        <item x="1538"/>
        <item x="2165"/>
        <item m="1" x="4840"/>
        <item x="1884"/>
        <item x="1304"/>
        <item x="2233"/>
        <item x="63"/>
        <item x="515"/>
        <item x="876"/>
        <item m="1" x="3954"/>
        <item x="3484"/>
        <item x="2850"/>
        <item x="2346"/>
        <item x="1104"/>
        <item x="420"/>
        <item x="2991"/>
        <item x="2971"/>
        <item x="2594"/>
        <item m="1" x="4596"/>
        <item x="1893"/>
        <item x="46"/>
        <item m="1" x="5648"/>
        <item x="2344"/>
        <item m="1" x="6716"/>
        <item x="3762"/>
        <item x="1360"/>
        <item x="3142"/>
        <item x="194"/>
        <item x="462"/>
        <item x="1690"/>
        <item x="512"/>
        <item x="97"/>
        <item x="1658"/>
        <item x="1684"/>
        <item x="288"/>
        <item x="2606"/>
        <item x="1037"/>
        <item m="1" x="5371"/>
        <item x="1923"/>
        <item x="1900"/>
        <item x="3318"/>
        <item x="2303"/>
        <item x="2931"/>
        <item x="389"/>
        <item m="1" x="4032"/>
        <item m="1" x="7053"/>
        <item x="418"/>
        <item x="1145"/>
        <item x="244"/>
        <item m="1" x="4525"/>
        <item x="2813"/>
        <item x="1366"/>
        <item x="11"/>
        <item x="2634"/>
        <item m="1" x="5798"/>
        <item m="1" x="5428"/>
        <item x="1139"/>
        <item x="2817"/>
        <item x="1891"/>
        <item x="929"/>
        <item x="3014"/>
        <item x="2000"/>
        <item x="1260"/>
        <item x="1874"/>
        <item m="1" x="5134"/>
        <item x="3285"/>
        <item x="2649"/>
        <item x="2989"/>
        <item x="661"/>
        <item x="3089"/>
        <item m="1" x="7055"/>
        <item x="3133"/>
        <item x="3322"/>
        <item x="3817"/>
        <item m="1" x="5599"/>
        <item x="3750"/>
        <item x="857"/>
        <item x="976"/>
        <item x="990"/>
        <item x="910"/>
        <item x="1172"/>
        <item x="3450"/>
        <item x="3611"/>
        <item m="1" x="4093"/>
        <item x="1732"/>
        <item x="2908"/>
        <item x="249"/>
        <item x="1720"/>
        <item x="78"/>
        <item x="841"/>
        <item x="1657"/>
        <item x="2994"/>
        <item x="3040"/>
        <item m="1" x="7056"/>
        <item m="1" x="6867"/>
        <item x="856"/>
        <item x="348"/>
        <item m="1" x="7057"/>
        <item m="1" x="7058"/>
        <item x="993"/>
        <item x="3300"/>
        <item x="3042"/>
        <item x="2733"/>
        <item x="3554"/>
        <item x="200"/>
        <item x="897"/>
        <item x="935"/>
        <item m="1" x="6224"/>
        <item x="2655"/>
        <item x="1590"/>
        <item m="1" x="5313"/>
        <item x="854"/>
        <item x="1295"/>
        <item m="1" x="5182"/>
        <item x="2829"/>
        <item x="577"/>
        <item x="13"/>
        <item x="3392"/>
        <item x="3537"/>
        <item x="3544"/>
        <item x="2729"/>
        <item x="2819"/>
        <item m="1" x="4377"/>
        <item m="1" x="4690"/>
        <item m="1" x="3990"/>
        <item x="1363"/>
        <item m="1" x="4059"/>
        <item x="1120"/>
        <item x="213"/>
        <item x="1136"/>
        <item x="1051"/>
        <item m="1" x="4994"/>
        <item m="1" x="6780"/>
        <item x="2977"/>
        <item x="2251"/>
        <item x="1649"/>
        <item x="123"/>
        <item x="2922"/>
        <item m="1" x="5402"/>
        <item x="3785"/>
        <item m="1" x="5184"/>
        <item x="2599"/>
        <item x="1437"/>
        <item x="3006"/>
        <item x="946"/>
        <item x="2818"/>
        <item x="1729"/>
        <item x="1159"/>
        <item x="2084"/>
        <item x="3906"/>
        <item x="3111"/>
        <item x="826"/>
        <item x="2783"/>
        <item x="2831"/>
        <item x="1643"/>
        <item x="1627"/>
        <item m="1" x="5171"/>
        <item m="1" x="7061"/>
        <item x="3373"/>
        <item m="1" x="4789"/>
        <item m="1" x="5131"/>
        <item x="1639"/>
        <item x="2694"/>
        <item x="1767"/>
        <item m="1" x="3966"/>
        <item x="953"/>
        <item x="975"/>
        <item x="334"/>
        <item x="1751"/>
        <item m="1" x="4955"/>
        <item x="88"/>
        <item x="2789"/>
        <item x="2869"/>
        <item m="1" x="5108"/>
        <item x="3806"/>
        <item m="1" x="3963"/>
        <item x="2757"/>
        <item x="2679"/>
        <item m="1" x="4222"/>
        <item x="870"/>
        <item x="2841"/>
        <item x="1680"/>
        <item x="1073"/>
        <item x="1654"/>
        <item x="1689"/>
        <item x="1803"/>
        <item x="1764"/>
        <item x="1214"/>
        <item m="1" x="7062"/>
        <item m="1" x="4512"/>
        <item x="2494"/>
        <item x="560"/>
        <item x="2602"/>
        <item x="1319"/>
        <item x="3276"/>
        <item x="3427"/>
        <item x="2758"/>
        <item x="283"/>
        <item x="2836"/>
        <item x="1123"/>
        <item x="3008"/>
        <item x="1640"/>
        <item x="3174"/>
        <item x="307"/>
        <item m="1" x="5243"/>
        <item m="1" x="5602"/>
        <item x="803"/>
        <item m="1" x="7059"/>
        <item x="1061"/>
        <item x="452"/>
        <item x="3874"/>
        <item x="969"/>
        <item x="203"/>
        <item x="2041"/>
        <item x="717"/>
        <item m="1" x="5014"/>
        <item m="1" x="4643"/>
        <item m="1" x="4211"/>
        <item x="1856"/>
        <item x="1204"/>
        <item x="432"/>
        <item m="1" x="5866"/>
        <item x="304"/>
        <item x="507"/>
        <item x="3602"/>
        <item x="3286"/>
        <item x="761"/>
        <item x="1451"/>
        <item m="1" x="7063"/>
        <item x="3184"/>
        <item x="2666"/>
        <item x="1144"/>
        <item x="1717"/>
        <item x="2835"/>
        <item m="1" x="5569"/>
        <item x="1213"/>
        <item x="0"/>
        <item x="2109"/>
        <item x="520"/>
        <item x="415"/>
        <item x="401"/>
        <item x="3826"/>
        <item x="1293"/>
        <item x="1770"/>
        <item x="1170"/>
        <item m="1" x="7064"/>
        <item m="1" x="7065"/>
        <item x="1021"/>
        <item x="3139"/>
        <item x="1810"/>
        <item x="1389"/>
        <item x="1234"/>
        <item x="829"/>
        <item x="1793"/>
        <item m="1" x="5099"/>
        <item x="862"/>
        <item m="1" x="7066"/>
        <item x="1332"/>
        <item x="742"/>
        <item x="36"/>
        <item m="1" x="4141"/>
        <item m="1" x="7067"/>
        <item x="852"/>
        <item x="493"/>
        <item x="405"/>
        <item x="3366"/>
        <item m="1" x="6709"/>
        <item x="135"/>
        <item x="616"/>
        <item m="1" x="6714"/>
        <item m="1" x="6717"/>
        <item x="2959"/>
        <item m="1" x="5894"/>
        <item x="2686"/>
        <item x="1837"/>
        <item x="1193"/>
        <item x="3151"/>
        <item x="3426"/>
        <item x="2852"/>
        <item x="255"/>
        <item x="1137"/>
        <item x="2142"/>
        <item x="1046"/>
        <item x="3471"/>
        <item x="813"/>
        <item x="888"/>
        <item x="2523"/>
        <item x="3445"/>
        <item x="3568"/>
        <item x="2762"/>
        <item x="1131"/>
        <item x="3110"/>
        <item x="152"/>
        <item m="1" x="6710"/>
        <item m="1" x="6711"/>
        <item x="2179"/>
        <item x="8"/>
        <item m="1" x="6712"/>
        <item x="2805"/>
        <item x="156"/>
        <item x="253"/>
        <item x="2842"/>
        <item x="1628"/>
        <item x="395"/>
        <item m="1" x="4133"/>
        <item x="3097"/>
        <item x="2040"/>
        <item x="1633"/>
        <item x="1390"/>
        <item m="1" x="6713"/>
        <item m="1" x="6726"/>
        <item x="124"/>
        <item x="3093"/>
        <item x="1000"/>
        <item m="1" x="6715"/>
        <item x="3370"/>
        <item x="2646"/>
        <item x="499"/>
        <item x="2825"/>
        <item x="3610"/>
        <item m="1" x="5231"/>
        <item m="1" x="5265"/>
        <item m="1" x="5587"/>
        <item m="1" x="6369"/>
        <item x="562"/>
        <item x="1588"/>
        <item x="1700"/>
        <item x="3347"/>
        <item x="2752"/>
        <item x="375"/>
        <item x="2639"/>
        <item m="1" x="6727"/>
        <item m="1" x="5572"/>
        <item x="660"/>
        <item x="1387"/>
        <item m="1" x="5016"/>
        <item x="1116"/>
        <item x="511"/>
        <item m="1" x="5148"/>
        <item x="1594"/>
        <item m="1" x="6728"/>
        <item x="1683"/>
        <item x="2305"/>
        <item x="1217"/>
        <item x="614"/>
        <item x="3141"/>
        <item x="1256"/>
        <item m="1" x="4518"/>
        <item x="1388"/>
        <item m="1" x="6729"/>
        <item x="1218"/>
        <item x="157"/>
        <item x="128"/>
        <item x="1301"/>
        <item x="3821"/>
        <item m="1" x="6730"/>
        <item m="1" x="4532"/>
        <item m="1" x="6731"/>
        <item m="1" x="5223"/>
        <item x="1275"/>
        <item m="1" x="4453"/>
        <item m="1" x="6732"/>
        <item m="1" x="6733"/>
        <item m="1" x="5778"/>
        <item m="1" x="6734"/>
        <item m="1" x="4125"/>
        <item m="1" x="6735"/>
        <item m="1" x="6736"/>
        <item m="1" x="6737"/>
        <item m="1" x="6738"/>
        <item m="1" x="4894"/>
        <item m="1" x="6739"/>
        <item m="1" x="4078"/>
        <item m="1" x="6740"/>
        <item m="1" x="6086"/>
        <item m="1" x="5342"/>
        <item x="1019"/>
        <item x="3730"/>
        <item m="1" x="6741"/>
        <item m="1" x="6742"/>
        <item x="3885"/>
        <item m="1" x="7068"/>
        <item x="2712"/>
        <item m="1" x="5623"/>
        <item x="2416"/>
        <item x="136"/>
        <item x="2913"/>
        <item m="1" x="5379"/>
        <item x="269"/>
        <item x="3395"/>
        <item m="1" x="5351"/>
        <item x="1267"/>
        <item x="2395"/>
        <item x="3500"/>
        <item m="1" x="7290"/>
        <item x="3173"/>
        <item x="3489"/>
        <item m="1" x="4129"/>
        <item m="1" x="5288"/>
        <item x="3766"/>
        <item x="705"/>
        <item m="1" x="7291"/>
        <item x="1987"/>
        <item x="195"/>
        <item x="2296"/>
        <item m="1" x="5338"/>
        <item x="1338"/>
        <item m="1" x="7292"/>
        <item x="1397"/>
        <item x="276"/>
        <item x="958"/>
        <item x="287"/>
        <item x="3657"/>
        <item m="1" x="5559"/>
        <item x="2196"/>
        <item x="3297"/>
        <item x="2663"/>
        <item x="643"/>
        <item x="2079"/>
        <item x="44"/>
        <item x="1917"/>
        <item x="2828"/>
        <item m="1" x="5042"/>
        <item x="2136"/>
        <item x="709"/>
        <item x="3193"/>
        <item m="1" x="5538"/>
        <item m="1" x="5910"/>
        <item x="3501"/>
        <item x="2830"/>
        <item x="1048"/>
        <item x="3538"/>
        <item m="1" x="7293"/>
        <item x="962"/>
        <item x="1313"/>
        <item x="787"/>
        <item m="1" x="7294"/>
        <item m="1" x="7295"/>
        <item m="1" x="5445"/>
        <item m="1" x="5620"/>
        <item x="371"/>
        <item m="1" x="5029"/>
        <item x="1953"/>
        <item m="1" x="7296"/>
        <item m="1" x="7297"/>
        <item x="2652"/>
        <item x="55"/>
        <item x="182"/>
        <item x="218"/>
        <item x="2082"/>
        <item x="3516"/>
        <item x="2249"/>
        <item x="1892"/>
        <item m="1" x="4137"/>
        <item m="1" x="4630"/>
        <item x="3076"/>
        <item x="3084"/>
        <item m="1" x="7077"/>
        <item x="1327"/>
        <item x="802"/>
        <item x="48"/>
        <item x="29"/>
        <item m="1" x="5420"/>
        <item m="1" x="7078"/>
        <item x="2838"/>
        <item x="996"/>
        <item m="1" x="4566"/>
        <item x="3681"/>
        <item x="3280"/>
        <item x="2858"/>
        <item x="177"/>
        <item x="268"/>
        <item x="2080"/>
        <item x="646"/>
        <item x="327"/>
        <item x="475"/>
        <item x="430"/>
        <item x="3263"/>
        <item x="2929"/>
        <item m="1" x="5401"/>
        <item m="1" x="5829"/>
        <item x="2039"/>
        <item m="1" x="5485"/>
        <item x="2586"/>
        <item x="785"/>
        <item m="1" x="7079"/>
        <item x="2398"/>
        <item x="473"/>
        <item x="1266"/>
        <item x="205"/>
        <item x="3179"/>
        <item m="1" x="5064"/>
        <item m="1" x="7298"/>
        <item m="1" x="5873"/>
        <item m="1" x="5258"/>
        <item x="3102"/>
        <item x="3206"/>
        <item x="2988"/>
        <item x="3377"/>
        <item x="732"/>
        <item x="2803"/>
        <item x="875"/>
        <item x="1529"/>
        <item x="2452"/>
        <item x="1670"/>
        <item m="1" x="7299"/>
        <item x="3759"/>
        <item x="1101"/>
        <item m="1" x="5316"/>
        <item m="1" x="6119"/>
        <item m="1" x="5291"/>
        <item x="3741"/>
        <item m="1" x="7300"/>
        <item m="1" x="6422"/>
        <item x="3239"/>
        <item x="553"/>
        <item x="1635"/>
        <item m="1" x="6596"/>
        <item m="1" x="7145"/>
        <item m="1" x="7301"/>
        <item m="1" x="4258"/>
        <item m="1" x="7302"/>
        <item m="1" x="6402"/>
        <item m="1" x="7123"/>
        <item m="1" x="7303"/>
        <item x="1634"/>
        <item m="1" x="7304"/>
        <item m="1" x="6788"/>
        <item x="3217"/>
        <item x="289"/>
        <item x="822"/>
        <item x="3165"/>
        <item x="2363"/>
        <item m="1" x="7305"/>
        <item x="2923"/>
        <item m="1" x="5372"/>
        <item x="3220"/>
        <item m="1" x="7306"/>
        <item x="464"/>
        <item m="1" x="5571"/>
        <item m="1" x="6545"/>
        <item x="2642"/>
        <item x="2116"/>
        <item m="1" x="4943"/>
        <item x="1287"/>
        <item m="1" x="7121"/>
        <item x="3866"/>
        <item x="3281"/>
        <item x="710"/>
        <item m="1" x="7307"/>
        <item x="1142"/>
        <item x="393"/>
        <item m="1" x="4268"/>
        <item x="1724"/>
        <item x="1059"/>
        <item x="3063"/>
        <item m="1" x="5899"/>
        <item m="1" x="6350"/>
        <item x="2341"/>
        <item x="1333"/>
        <item x="3225"/>
        <item x="70"/>
        <item m="1" x="6249"/>
        <item m="1" x="5286"/>
        <item m="1" x="7069"/>
        <item m="1" x="7070"/>
        <item m="1" x="5597"/>
        <item x="763"/>
        <item x="303"/>
        <item x="2891"/>
        <item x="3287"/>
        <item m="1" x="5815"/>
        <item m="1" x="4265"/>
        <item x="3739"/>
        <item m="1" x="6293"/>
        <item x="2823"/>
        <item x="392"/>
        <item m="1" x="4281"/>
        <item x="57"/>
        <item x="1208"/>
        <item m="1" x="6217"/>
        <item x="221"/>
        <item x="1125"/>
        <item m="1" x="7072"/>
        <item x="2996"/>
        <item m="1" x="6282"/>
        <item x="1954"/>
        <item m="1" x="7073"/>
        <item x="2660"/>
        <item x="2998"/>
        <item x="3547"/>
        <item m="1" x="4039"/>
        <item m="1" x="7074"/>
        <item m="1" x="5122"/>
        <item x="3330"/>
        <item m="1" x="5143"/>
        <item x="506"/>
        <item m="1" x="7075"/>
        <item m="1" x="7076"/>
        <item m="1" x="4568"/>
        <item x="2921"/>
        <item m="1" x="4239"/>
        <item x="2328"/>
        <item x="18"/>
        <item x="3551"/>
        <item x="1062"/>
        <item x="598"/>
        <item x="1787"/>
        <item x="3065"/>
        <item x="1990"/>
        <item x="3222"/>
        <item x="3051"/>
        <item x="2926"/>
        <item x="2207"/>
        <item x="730"/>
        <item x="838"/>
        <item m="1" x="7080"/>
        <item x="1228"/>
        <item x="1237"/>
        <item x="3770"/>
        <item m="1" x="4094"/>
        <item m="1" x="6756"/>
        <item x="2676"/>
        <item x="2671"/>
        <item x="1184"/>
        <item m="1" x="6357"/>
        <item m="1" x="7308"/>
        <item m="1" x="6312"/>
        <item x="3740"/>
        <item x="3482"/>
        <item x="2799"/>
        <item x="3255"/>
        <item m="1" x="7120"/>
        <item x="2978"/>
        <item x="2955"/>
        <item x="2898"/>
        <item m="1" x="5249"/>
        <item x="995"/>
        <item m="1" x="5344"/>
        <item m="1" x="7081"/>
        <item x="807"/>
        <item m="1" x="4276"/>
        <item m="1" x="5318"/>
        <item x="2277"/>
        <item m="1" x="4192"/>
        <item m="1" x="7082"/>
        <item x="3907"/>
        <item x="2635"/>
        <item x="3198"/>
        <item x="3796"/>
        <item x="3305"/>
        <item x="3440"/>
        <item m="1" x="4929"/>
        <item x="167"/>
        <item x="3045"/>
        <item m="1" x="4967"/>
        <item x="291"/>
        <item m="1" x="7084"/>
        <item m="1" x="4031"/>
        <item m="1" x="4148"/>
        <item x="2485"/>
        <item m="1" x="7085"/>
        <item x="1369"/>
        <item x="2975"/>
        <item m="1" x="7086"/>
        <item m="1" x="6611"/>
        <item x="3460"/>
        <item m="1" x="7087"/>
        <item x="2745"/>
        <item x="1055"/>
        <item m="1" x="5912"/>
        <item m="1" x="6320"/>
        <item x="1339"/>
        <item m="1" x="7088"/>
        <item x="526"/>
        <item x="2688"/>
        <item m="1" x="7122"/>
        <item m="1" x="7089"/>
        <item x="2966"/>
        <item x="500"/>
        <item m="1" x="7090"/>
        <item m="1" x="5128"/>
        <item m="1" x="7091"/>
        <item m="1" x="7092"/>
        <item m="1" x="7093"/>
        <item m="1" x="5377"/>
        <item m="1" x="7094"/>
        <item x="2650"/>
        <item x="1868"/>
        <item m="1" x="4954"/>
        <item x="1485"/>
        <item m="1" x="5429"/>
        <item x="1278"/>
        <item m="1" x="4272"/>
        <item m="1" x="5317"/>
        <item m="1" x="4251"/>
        <item m="1" x="7095"/>
        <item m="1" x="7096"/>
        <item m="1" x="5421"/>
        <item x="1336"/>
        <item x="1049"/>
        <item x="1314"/>
        <item x="3615"/>
        <item x="725"/>
        <item x="1834"/>
        <item x="2868"/>
        <item m="1" x="7097"/>
        <item m="1" x="4054"/>
        <item m="1" x="4035"/>
        <item m="1" x="7098"/>
        <item m="1" x="7099"/>
        <item x="1424"/>
        <item x="374"/>
        <item x="58"/>
        <item m="1" x="4007"/>
        <item m="1" x="7100"/>
        <item m="1" x="5863"/>
        <item m="1" x="4190"/>
        <item x="3378"/>
        <item m="1" x="6519"/>
        <item m="1" x="7101"/>
        <item x="1704"/>
        <item m="1" x="7102"/>
        <item x="1372"/>
        <item x="3808"/>
        <item m="1" x="7103"/>
        <item m="1" x="7104"/>
        <item m="1" x="5281"/>
        <item x="3279"/>
        <item m="1" x="5612"/>
        <item x="3303"/>
        <item x="1160"/>
        <item m="1" x="4692"/>
        <item x="3343"/>
        <item m="1" x="4691"/>
        <item x="659"/>
        <item m="1" x="7105"/>
        <item x="3774"/>
        <item x="2969"/>
        <item m="1" x="7106"/>
        <item x="2751"/>
        <item x="2708"/>
        <item m="1" x="7107"/>
        <item x="193"/>
        <item m="1" x="5874"/>
        <item x="176"/>
        <item m="1" x="7108"/>
        <item x="2867"/>
        <item m="1" x="6204"/>
        <item m="1" x="7109"/>
        <item m="1" x="7110"/>
        <item m="1" x="7111"/>
        <item m="1" x="5159"/>
        <item x="775"/>
        <item x="1858"/>
        <item x="466"/>
        <item m="1" x="6418"/>
        <item x="3580"/>
        <item m="1" x="7112"/>
        <item m="1" x="4595"/>
        <item m="1" x="5876"/>
        <item m="1" x="7124"/>
        <item m="1" x="7113"/>
        <item m="1" x="5293"/>
        <item m="1" x="7125"/>
        <item x="1674"/>
        <item x="262"/>
        <item x="3283"/>
        <item x="3346"/>
        <item m="1" x="5244"/>
        <item m="1" x="6743"/>
        <item x="3510"/>
        <item m="1" x="6744"/>
        <item m="1" x="5601"/>
        <item x="1822"/>
        <item m="1" x="6745"/>
        <item m="1" x="5111"/>
        <item m="1" x="6262"/>
        <item m="1" x="6746"/>
        <item x="2632"/>
        <item m="1" x="6747"/>
        <item x="2071"/>
        <item m="1" x="6291"/>
        <item m="1" x="6130"/>
        <item m="1" x="6748"/>
        <item m="1" x="6749"/>
        <item x="346"/>
        <item m="1" x="4452"/>
        <item x="212"/>
        <item x="2928"/>
        <item x="2476"/>
        <item x="1286"/>
        <item x="2885"/>
        <item m="1" x="6750"/>
        <item x="3496"/>
        <item m="1" x="4867"/>
        <item x="2734"/>
        <item x="258"/>
        <item m="1" x="6751"/>
        <item m="1" x="6757"/>
        <item m="1" x="5886"/>
        <item m="1" x="6758"/>
        <item x="568"/>
        <item m="1" x="6752"/>
        <item x="3290"/>
        <item m="1" x="6753"/>
        <item m="1" x="4214"/>
        <item m="1" x="6754"/>
        <item x="3233"/>
        <item x="3324"/>
        <item m="1" x="6755"/>
        <item x="800"/>
        <item x="65"/>
        <item m="1" x="4632"/>
        <item x="298"/>
        <item x="2201"/>
        <item m="1" x="4741"/>
        <item x="3379"/>
        <item x="2266"/>
        <item x="3317"/>
        <item m="1" x="4720"/>
        <item x="3898"/>
        <item x="2042"/>
        <item m="1" x="5472"/>
        <item x="2172"/>
        <item m="1" x="7309"/>
        <item x="2161"/>
        <item m="1" x="7310"/>
        <item m="1" x="4703"/>
        <item x="1999"/>
        <item m="1" x="7311"/>
        <item m="1" x="7312"/>
        <item x="1532"/>
        <item x="2382"/>
        <item m="1" x="7313"/>
        <item m="1" x="4457"/>
        <item m="1" x="5457"/>
        <item x="2131"/>
        <item x="3669"/>
        <item m="1" x="4569"/>
        <item m="1" x="7314"/>
        <item m="1" x="4725"/>
        <item x="3676"/>
        <item m="1" x="7315"/>
        <item m="1" x="7316"/>
        <item m="1" x="4095"/>
        <item m="1" x="7317"/>
        <item x="2153"/>
        <item m="1" x="7318"/>
        <item m="1" x="5456"/>
        <item x="1907"/>
        <item m="1" x="7319"/>
        <item m="1" x="7320"/>
        <item m="1" x="4350"/>
        <item m="1" x="7321"/>
        <item x="3721"/>
        <item m="1" x="7322"/>
        <item m="1" x="4570"/>
        <item m="1" x="7114"/>
        <item m="1" x="7115"/>
        <item m="1" x="7117"/>
        <item x="1307"/>
        <item x="448"/>
        <item m="1" x="7118"/>
        <item x="2098"/>
        <item x="2457"/>
        <item x="3645"/>
        <item m="1" x="7150"/>
        <item x="2465"/>
        <item m="1" x="7151"/>
        <item m="1" x="5156"/>
        <item m="1" x="4719"/>
        <item m="1" x="7119"/>
        <item m="1" x="4731"/>
        <item m="1" x="5221"/>
        <item x="2023"/>
        <item x="3746"/>
        <item x="2510"/>
        <item m="1" x="7152"/>
        <item m="1" x="6197"/>
        <item m="1" x="7153"/>
        <item x="3156"/>
        <item x="2530"/>
        <item m="1" x="7154"/>
        <item m="1" x="5494"/>
        <item x="2360"/>
        <item x="2178"/>
        <item x="2380"/>
        <item m="1" x="7155"/>
        <item m="1" x="7156"/>
        <item m="1" x="7157"/>
        <item m="1" x="5507"/>
        <item m="1" x="7158"/>
        <item m="1" x="7159"/>
        <item m="1" x="3967"/>
        <item m="1" x="7160"/>
        <item x="3636"/>
        <item m="1" x="5467"/>
        <item x="2065"/>
        <item x="2119"/>
        <item m="1" x="7161"/>
        <item m="1" x="5432"/>
        <item x="189"/>
        <item m="1" x="5460"/>
        <item m="1" x="4261"/>
        <item x="2099"/>
        <item m="1" x="5832"/>
        <item m="1" x="7162"/>
        <item m="1" x="4560"/>
        <item m="1" x="7163"/>
        <item m="1" x="7164"/>
        <item x="3665"/>
        <item m="1" x="7165"/>
        <item m="1" x="7166"/>
        <item x="1883"/>
        <item x="1968"/>
        <item m="1" x="4484"/>
        <item x="2033"/>
        <item x="3835"/>
        <item m="1" x="6763"/>
        <item m="1" x="6764"/>
        <item m="1" x="6765"/>
        <item x="2043"/>
        <item x="3668"/>
        <item m="1" x="6767"/>
        <item m="1" x="6768"/>
        <item x="2031"/>
        <item m="1" x="6769"/>
        <item m="1" x="6770"/>
        <item m="1" x="6771"/>
        <item x="2030"/>
        <item m="1" x="6772"/>
        <item x="1890"/>
        <item x="1918"/>
        <item x="2087"/>
        <item x="1758"/>
        <item x="2664"/>
        <item m="1" x="6773"/>
        <item x="3391"/>
        <item m="1" x="5419"/>
        <item m="1" x="4269"/>
        <item m="1" x="3944"/>
        <item m="1" x="7323"/>
        <item m="1" x="7324"/>
        <item x="1168"/>
        <item m="1" x="5336"/>
        <item x="3274"/>
        <item x="2915"/>
        <item m="1" x="6126"/>
        <item x="3295"/>
        <item m="1" x="7167"/>
        <item x="3166"/>
        <item m="1" x="7325"/>
        <item x="1007"/>
        <item m="1" x="7326"/>
        <item m="1" x="6851"/>
        <item x="190"/>
        <item x="150"/>
        <item m="1" x="7327"/>
        <item m="1" x="4121"/>
        <item m="1" x="5301"/>
        <item m="1" x="7328"/>
        <item m="1" x="4523"/>
        <item m="1" x="6524"/>
        <item m="1" x="7329"/>
        <item x="1507"/>
        <item m="1" x="5436"/>
        <item x="3810"/>
        <item m="1" x="4008"/>
        <item x="146"/>
        <item x="1391"/>
        <item x="1157"/>
        <item m="1" x="5391"/>
        <item x="821"/>
        <item x="740"/>
        <item x="2900"/>
        <item m="1" x="5588"/>
        <item m="1" x="7330"/>
        <item x="554"/>
        <item x="3559"/>
        <item m="1" x="5397"/>
        <item m="1" x="7331"/>
        <item m="1" x="4118"/>
        <item m="1" x="5424"/>
        <item m="1" x="7332"/>
        <item m="1" x="6358"/>
        <item m="1" x="7333"/>
        <item m="1" x="7334"/>
        <item m="1" x="5699"/>
        <item x="76"/>
        <item x="1428"/>
        <item m="1" x="7335"/>
        <item m="1" x="6009"/>
        <item m="1" x="4271"/>
        <item m="1" x="5124"/>
        <item m="1" x="6435"/>
        <item m="1" x="6314"/>
        <item x="773"/>
        <item x="1866"/>
        <item m="1" x="7336"/>
        <item x="3797"/>
        <item m="1" x="5154"/>
        <item x="898"/>
        <item m="1" x="7337"/>
        <item m="1" x="6428"/>
        <item x="256"/>
        <item m="1" x="4354"/>
        <item m="1" x="4437"/>
        <item x="1126"/>
        <item x="2514"/>
        <item m="1" x="5774"/>
        <item m="1" x="7127"/>
        <item m="1" x="6055"/>
        <item m="1" x="5026"/>
        <item m="1" x="4273"/>
        <item m="1" x="5422"/>
        <item m="1" x="7128"/>
        <item m="1" x="5066"/>
        <item m="1" x="7129"/>
        <item m="1" x="4186"/>
        <item x="376"/>
        <item m="1" x="5403"/>
        <item m="1" x="7168"/>
        <item x="2614"/>
        <item m="1" x="5055"/>
        <item m="1" x="7130"/>
        <item x="107"/>
        <item m="1" x="7131"/>
        <item m="1" x="5206"/>
        <item x="34"/>
        <item m="1" x="4066"/>
        <item x="3541"/>
        <item m="1" x="4528"/>
        <item m="1" x="7132"/>
        <item x="3451"/>
        <item m="1" x="5636"/>
        <item m="1" x="3937"/>
        <item m="1" x="7133"/>
        <item x="3448"/>
        <item x="1078"/>
        <item m="1" x="4382"/>
        <item m="1" x="7134"/>
        <item x="2683"/>
        <item m="1" x="3980"/>
        <item x="1914"/>
        <item m="1" x="4289"/>
        <item m="1" x="6840"/>
        <item x="2883"/>
        <item x="3573"/>
        <item m="1" x="7135"/>
        <item x="1854"/>
        <item x="3491"/>
        <item m="1" x="5779"/>
        <item m="1" x="5009"/>
        <item m="1" x="6866"/>
        <item m="1" x="4327"/>
        <item m="1" x="7136"/>
        <item m="1" x="4105"/>
        <item x="1888"/>
        <item x="3092"/>
        <item x="2723"/>
        <item m="1" x="4942"/>
        <item m="1" x="7137"/>
        <item x="2746"/>
        <item x="3054"/>
        <item x="2696"/>
        <item m="1" x="7138"/>
        <item m="1" x="7139"/>
        <item x="3301"/>
        <item m="1" x="5222"/>
        <item m="1" x="4069"/>
        <item x="3518"/>
        <item x="3708"/>
        <item m="1" x="7140"/>
        <item m="1" x="7141"/>
        <item x="2016"/>
        <item m="1" x="7142"/>
        <item m="1" x="5082"/>
        <item m="1" x="6352"/>
        <item x="3087"/>
        <item m="1" x="7143"/>
        <item m="1" x="6256"/>
        <item m="1" x="7144"/>
        <item x="2743"/>
        <item m="1" x="4818"/>
        <item x="604"/>
        <item x="1347"/>
        <item x="3090"/>
        <item x="3171"/>
        <item m="1" x="6857"/>
        <item m="1" x="7146"/>
        <item m="1" x="5581"/>
        <item m="1" x="4947"/>
        <item x="968"/>
        <item x="2706"/>
        <item m="1" x="7147"/>
        <item x="2349"/>
        <item x="3639"/>
        <item m="1" x="7148"/>
        <item m="1" x="7149"/>
        <item x="1335"/>
        <item m="1" x="6759"/>
        <item x="3246"/>
        <item x="1371"/>
        <item m="1" x="6454"/>
        <item x="907"/>
        <item m="1" x="4045"/>
        <item x="869"/>
        <item m="1" x="6760"/>
        <item m="1" x="4063"/>
        <item m="1" x="5238"/>
        <item x="3744"/>
        <item x="3085"/>
        <item m="1" x="5426"/>
        <item x="485"/>
        <item m="1" x="4702"/>
        <item x="2739"/>
        <item x="2861"/>
        <item x="3372"/>
        <item x="2970"/>
        <item x="1753"/>
        <item m="1" x="6437"/>
        <item x="1813"/>
        <item x="2477"/>
        <item m="1" x="6447"/>
        <item m="1" x="5262"/>
        <item m="1" x="6762"/>
        <item x="3334"/>
        <item m="1" x="5150"/>
        <item m="1" x="6448"/>
        <item x="925"/>
        <item m="1" x="6449"/>
        <item x="3005"/>
        <item m="1" x="5172"/>
        <item m="1" x="6651"/>
        <item x="3891"/>
        <item x="264"/>
        <item m="1" x="7169"/>
        <item m="1" x="4140"/>
        <item x="1836"/>
        <item m="1" x="7170"/>
        <item m="1" x="7171"/>
        <item x="1328"/>
        <item x="3218"/>
        <item m="1" x="5404"/>
        <item m="1" x="7172"/>
        <item m="1" x="5219"/>
        <item x="2807"/>
        <item x="2935"/>
        <item m="1" x="7173"/>
        <item m="1" x="5007"/>
        <item x="3144"/>
        <item m="1" x="7174"/>
        <item x="272"/>
        <item m="1" x="7175"/>
        <item m="1" x="4386"/>
        <item x="1695"/>
        <item m="1" x="4997"/>
        <item x="3375"/>
        <item x="1221"/>
        <item m="1" x="7176"/>
        <item m="1" x="6311"/>
        <item m="1" x="6460"/>
        <item m="1" x="5369"/>
        <item x="80"/>
        <item x="3009"/>
        <item m="1" x="6774"/>
        <item m="1" x="4139"/>
        <item m="1" x="6775"/>
        <item m="1" x="6776"/>
        <item m="1" x="4360"/>
        <item x="1869"/>
        <item x="2160"/>
        <item x="2827"/>
        <item x="3788"/>
        <item x="2710"/>
        <item m="1" x="6777"/>
        <item x="3304"/>
        <item x="259"/>
        <item x="1018"/>
        <item m="1" x="6778"/>
        <item m="1" x="6779"/>
        <item x="3578"/>
        <item m="1" x="5777"/>
        <item m="1" x="4153"/>
        <item m="1" x="4177"/>
        <item m="1" x="4800"/>
        <item m="1" x="5800"/>
        <item m="1" x="5334"/>
        <item x="3268"/>
        <item m="1" x="5557"/>
        <item m="1" x="7177"/>
        <item m="1" x="7178"/>
        <item m="1" x="7179"/>
        <item x="1630"/>
        <item m="1" x="6781"/>
        <item m="1" x="6495"/>
        <item m="1" x="6274"/>
        <item m="1" x="6782"/>
        <item m="1" x="6609"/>
        <item m="1" x="6610"/>
        <item m="1" x="7338"/>
        <item m="1" x="7339"/>
        <item m="1" x="7340"/>
        <item x="2428"/>
        <item m="1" x="7341"/>
        <item m="1" x="7342"/>
        <item m="1" x="7343"/>
        <item m="1" x="7344"/>
        <item m="1" x="7345"/>
        <item m="1" x="7346"/>
        <item m="1" x="7347"/>
        <item m="1" x="7348"/>
        <item x="3698"/>
        <item m="1" x="7349"/>
        <item m="1" x="7350"/>
        <item m="1" x="7180"/>
        <item m="1" x="7181"/>
        <item m="1" x="7182"/>
        <item x="185"/>
        <item m="1" x="7183"/>
        <item m="1" x="7184"/>
        <item m="1" x="4895"/>
        <item m="1" x="4469"/>
        <item m="1" x="4287"/>
        <item m="1" x="7185"/>
        <item m="1" x="7186"/>
        <item m="1" x="4717"/>
        <item x="2571"/>
        <item m="1" x="7187"/>
        <item m="1" x="7188"/>
        <item x="2389"/>
        <item m="1" x="7189"/>
        <item x="2342"/>
        <item m="1" x="7190"/>
        <item m="1" x="7191"/>
        <item m="1" x="7192"/>
        <item m="1" x="7193"/>
        <item m="1" x="7194"/>
        <item m="1" x="7195"/>
        <item m="1" x="7196"/>
        <item m="1" x="7197"/>
        <item m="1" x="7198"/>
        <item x="3829"/>
        <item x="61"/>
        <item m="1" x="6783"/>
        <item m="1" x="6784"/>
        <item m="1" x="6785"/>
        <item m="1" x="6786"/>
        <item x="3758"/>
        <item m="1" x="6613"/>
        <item m="1" x="6614"/>
        <item m="1" x="6615"/>
        <item m="1" x="6617"/>
        <item m="1" x="6618"/>
        <item m="1" x="6619"/>
        <item m="1" x="5167"/>
        <item m="1" x="6789"/>
        <item x="1395"/>
        <item x="3296"/>
        <item m="1" x="6790"/>
        <item m="1" x="6407"/>
        <item m="1" x="6791"/>
        <item x="677"/>
        <item m="1" x="6792"/>
        <item m="1" x="6793"/>
        <item m="1" x="6794"/>
        <item m="1" x="6795"/>
        <item m="1" x="6796"/>
        <item x="599"/>
        <item m="1" x="6797"/>
        <item m="1" x="6798"/>
        <item m="1" x="6799"/>
        <item m="1" x="6800"/>
        <item m="1" x="6801"/>
        <item m="1" x="6802"/>
        <item m="1" x="6803"/>
        <item x="3566"/>
        <item m="1" x="4960"/>
        <item m="1" x="4220"/>
        <item m="1" x="6804"/>
        <item m="1" x="6805"/>
        <item m="1" x="6806"/>
        <item m="1" x="6807"/>
        <item m="1" x="5720"/>
        <item m="1" x="6808"/>
        <item m="1" x="6809"/>
        <item m="1" x="6810"/>
        <item m="1" x="6811"/>
        <item m="1" x="6812"/>
        <item m="1" x="6813"/>
        <item m="1" x="6814"/>
        <item m="1" x="6815"/>
        <item m="1" x="6816"/>
        <item m="1" x="6817"/>
        <item m="1" x="6818"/>
        <item m="1" x="6819"/>
        <item m="1" x="6820"/>
        <item m="1" x="6821"/>
        <item m="1" x="4427"/>
        <item x="1746"/>
        <item x="1251"/>
        <item x="3148"/>
        <item x="3545"/>
        <item m="1" x="5075"/>
        <item m="1" x="5020"/>
        <item x="2761"/>
        <item x="1625"/>
        <item m="1" x="6281"/>
        <item x="3032"/>
        <item m="1" x="6825"/>
        <item x="545"/>
        <item m="1" x="6826"/>
        <item m="1" x="6827"/>
        <item m="1" x="6828"/>
        <item m="1" x="6135"/>
        <item m="1" x="6829"/>
        <item m="1" x="6830"/>
        <item m="1" x="6831"/>
        <item m="1" x="6832"/>
        <item m="1" x="6833"/>
        <item m="1" x="5788"/>
        <item m="1" x="5236"/>
        <item m="1" x="4210"/>
        <item x="3086"/>
        <item m="1" x="6834"/>
        <item m="1" x="5162"/>
        <item x="2906"/>
        <item m="1" x="6835"/>
        <item m="1" x="4067"/>
        <item m="1" x="5859"/>
        <item m="1" x="6836"/>
        <item m="1" x="4746"/>
        <item x="3399"/>
        <item x="729"/>
        <item m="1" x="4766"/>
        <item m="1" x="6837"/>
        <item x="3480"/>
        <item x="753"/>
        <item x="851"/>
        <item x="964"/>
        <item m="1" x="4267"/>
        <item m="1" x="6838"/>
        <item x="1806"/>
        <item m="1" x="4291"/>
        <item x="3385"/>
        <item m="1" x="6541"/>
        <item m="1" x="6408"/>
        <item m="1" x="6839"/>
        <item m="1" x="6841"/>
        <item m="1" x="6842"/>
        <item m="1" x="6843"/>
        <item m="1" x="6844"/>
        <item m="1" x="6845"/>
        <item m="1" x="6846"/>
        <item m="1" x="6847"/>
        <item m="1" x="6848"/>
        <item m="1" x="6849"/>
        <item m="1" x="6850"/>
        <item m="1" x="4375"/>
        <item x="3784"/>
        <item m="1" x="6492"/>
        <item x="1201"/>
        <item m="1" x="4306"/>
        <item m="1" x="6531"/>
        <item m="1" x="6852"/>
        <item x="2911"/>
        <item m="1" x="4212"/>
        <item m="1" x="6853"/>
        <item x="3123"/>
        <item x="3118"/>
        <item x="1443"/>
        <item m="1" x="5447"/>
        <item x="497"/>
        <item m="1" x="6645"/>
        <item m="1" x="6646"/>
        <item m="1" x="6647"/>
        <item m="1" x="6648"/>
        <item x="2882"/>
        <item m="1" x="6649"/>
        <item m="1" x="6650"/>
        <item x="3492"/>
        <item x="3481"/>
        <item x="815"/>
        <item x="1847"/>
        <item x="2670"/>
        <item x="3543"/>
        <item x="1430"/>
        <item m="1" x="5737"/>
        <item m="1" x="5738"/>
        <item m="1" x="5739"/>
        <item m="1" x="5191"/>
        <item m="1" x="5740"/>
        <item m="1" x="5741"/>
        <item m="1" x="5742"/>
        <item x="3616"/>
        <item m="1" x="4320"/>
        <item m="1" x="5743"/>
        <item m="1" x="5744"/>
        <item m="1" x="5745"/>
        <item m="1" x="5746"/>
        <item m="1" x="5747"/>
        <item m="1" x="5749"/>
        <item m="1" x="5750"/>
        <item m="1" x="5751"/>
        <item m="1" x="5752"/>
        <item m="1" x="5753"/>
        <item m="1" x="5754"/>
        <item m="1" x="5755"/>
        <item m="1" x="5756"/>
        <item m="1" x="5757"/>
        <item m="1" x="5758"/>
        <item m="1" x="5759"/>
        <item m="1" x="5760"/>
        <item m="1" x="5761"/>
        <item m="1" x="5762"/>
        <item m="1" x="5763"/>
        <item m="1" x="5764"/>
        <item m="1" x="5320"/>
        <item m="1" x="5765"/>
        <item m="1" x="5766"/>
        <item m="1" x="5767"/>
        <item m="1" x="5768"/>
        <item m="1" x="5769"/>
        <item m="1" x="5770"/>
        <item m="1" x="5771"/>
        <item m="1" x="5772"/>
        <item x="571"/>
        <item m="1" x="5773"/>
        <item m="1" x="4001"/>
        <item m="1" x="5300"/>
        <item m="1" x="5776"/>
        <item m="1" x="4428"/>
        <item m="1" x="5780"/>
        <item m="1" x="5781"/>
        <item m="1" x="5782"/>
        <item m="1" x="5783"/>
        <item m="1" x="5784"/>
        <item m="1" x="5785"/>
        <item m="1" x="5786"/>
        <item m="1" x="5394"/>
        <item x="1656"/>
        <item m="1" x="4096"/>
        <item x="3100"/>
        <item m="1" x="5805"/>
        <item x="87"/>
        <item x="3311"/>
        <item m="1" x="6469"/>
        <item x="2930"/>
        <item m="1" x="4264"/>
        <item m="1" x="6854"/>
        <item m="1" x="4494"/>
        <item m="1" x="6855"/>
        <item m="1" x="6856"/>
        <item x="3342"/>
        <item x="1115"/>
        <item x="3109"/>
        <item x="1010"/>
        <item x="1325"/>
        <item m="1" x="6858"/>
        <item x="2468"/>
        <item x="1530"/>
        <item x="1569"/>
        <item m="1" x="5242"/>
        <item x="187"/>
        <item m="1" x="6860"/>
        <item x="2435"/>
        <item m="1" x="6861"/>
        <item x="820"/>
        <item m="1" x="4317"/>
        <item m="1" x="5287"/>
        <item m="1" x="5521"/>
        <item m="1" x="6509"/>
        <item x="874"/>
        <item x="2529"/>
        <item m="1" x="6863"/>
        <item x="582"/>
        <item x="2114"/>
        <item m="1" x="6864"/>
        <item m="1" x="6865"/>
        <item x="955"/>
        <item x="2881"/>
        <item x="637"/>
        <item m="1" x="5311"/>
        <item x="2037"/>
        <item x="3894"/>
        <item m="1" x="5806"/>
        <item m="1" x="5807"/>
        <item m="1" x="5808"/>
        <item m="1" x="5809"/>
        <item m="1" x="5810"/>
        <item x="1274"/>
        <item x="728"/>
        <item m="1" x="5811"/>
        <item x="3600"/>
        <item m="1" x="4978"/>
        <item x="2470"/>
        <item x="922"/>
        <item m="1" x="5139"/>
        <item m="1" x="5385"/>
        <item m="1" x="5812"/>
        <item m="1" x="5813"/>
        <item m="1" x="5814"/>
        <item x="2944"/>
        <item m="1" x="5816"/>
        <item m="1" x="5817"/>
        <item m="1" x="5819"/>
        <item m="1" x="5820"/>
        <item m="1" x="5821"/>
        <item m="1" x="5822"/>
        <item m="1" x="5823"/>
        <item m="1" x="5824"/>
        <item m="1" x="5825"/>
        <item m="1" x="5826"/>
        <item m="1" x="4255"/>
        <item x="768"/>
        <item x="1261"/>
        <item m="1" x="4636"/>
        <item x="2519"/>
        <item x="3483"/>
        <item m="1" x="6868"/>
        <item x="1889"/>
        <item x="1027"/>
        <item x="3793"/>
        <item m="1" x="5160"/>
        <item x="2814"/>
        <item x="3710"/>
        <item m="1" x="4079"/>
        <item m="1" x="6869"/>
        <item x="3542"/>
        <item x="2062"/>
        <item m="1" x="6870"/>
        <item x="369"/>
        <item x="1641"/>
        <item x="1238"/>
        <item m="1" x="6241"/>
        <item x="166"/>
        <item x="2199"/>
        <item m="1" x="5177"/>
        <item x="3122"/>
        <item m="1" x="4279"/>
        <item x="3082"/>
        <item m="1" x="5834"/>
        <item x="3170"/>
        <item x="2633"/>
        <item x="617"/>
        <item x="846"/>
        <item m="1" x="6652"/>
        <item m="1" x="6225"/>
        <item x="3444"/>
        <item x="2487"/>
        <item x="1446"/>
        <item x="2967"/>
        <item x="342"/>
        <item x="3585"/>
        <item m="1" x="5329"/>
        <item x="900"/>
        <item m="1" x="4294"/>
        <item m="1" x="4323"/>
        <item x="3250"/>
        <item x="192"/>
        <item x="39"/>
        <item m="1" x="5015"/>
        <item m="1" x="4361"/>
        <item x="1850"/>
        <item x="394"/>
        <item x="1842"/>
        <item m="1" x="6269"/>
        <item x="3555"/>
        <item m="1" x="4060"/>
        <item m="1" x="5100"/>
        <item m="1" x="6322"/>
        <item m="1" x="3943"/>
        <item m="1" x="5802"/>
        <item m="1" x="6656"/>
        <item m="1" x="6270"/>
        <item x="2872"/>
        <item x="3726"/>
        <item x="1112"/>
        <item m="1" x="4505"/>
        <item x="663"/>
        <item m="1" x="5799"/>
        <item m="1" x="3948"/>
        <item x="3058"/>
        <item m="1" x="4981"/>
        <item m="1" x="5851"/>
        <item m="1" x="5852"/>
        <item m="1" x="5065"/>
        <item m="1" x="5801"/>
        <item x="3731"/>
        <item x="2909"/>
        <item x="1817"/>
        <item m="1" x="5853"/>
        <item m="1" x="5854"/>
        <item m="1" x="5407"/>
        <item m="1" x="5855"/>
        <item x="2749"/>
        <item m="1" x="5856"/>
        <item x="2547"/>
        <item x="3590"/>
        <item m="1" x="5858"/>
        <item x="894"/>
        <item m="1" x="4544"/>
        <item x="558"/>
        <item x="3558"/>
        <item m="1" x="5804"/>
        <item x="2786"/>
        <item x="3052"/>
        <item m="1" x="5861"/>
        <item x="671"/>
        <item x="2920"/>
        <item x="3858"/>
        <item m="1" x="3991"/>
        <item m="1" x="5818"/>
        <item m="1" x="6871"/>
        <item x="1447"/>
        <item m="1" x="5956"/>
        <item x="1577"/>
        <item x="3235"/>
        <item x="734"/>
        <item m="1" x="6872"/>
        <item m="1" x="6873"/>
        <item m="1" x="6874"/>
        <item x="1841"/>
        <item x="3527"/>
        <item m="1" x="6875"/>
        <item x="3685"/>
        <item m="1" x="6876"/>
        <item m="1" x="6877"/>
        <item x="612"/>
        <item m="1" x="6878"/>
        <item m="1" x="6879"/>
        <item m="1" x="6880"/>
        <item m="1" x="6882"/>
        <item x="513"/>
        <item m="1" x="6489"/>
        <item m="1" x="6883"/>
        <item m="1" x="5248"/>
        <item x="370"/>
        <item m="1" x="4968"/>
        <item m="1" x="6884"/>
        <item x="3143"/>
        <item m="1" x="6665"/>
        <item m="1" x="5862"/>
        <item x="71"/>
        <item x="100"/>
        <item m="1" x="4217"/>
        <item m="1" x="5864"/>
        <item m="1" x="5865"/>
        <item m="1" x="4134"/>
        <item x="1828"/>
        <item m="1" x="5562"/>
        <item m="1" x="4520"/>
        <item m="1" x="5830"/>
        <item m="1" x="5013"/>
        <item x="2879"/>
        <item m="1" x="5870"/>
        <item m="1" x="5871"/>
        <item x="911"/>
        <item x="454"/>
        <item x="1246"/>
        <item m="1" x="4038"/>
        <item m="1" x="4252"/>
        <item x="3583"/>
        <item m="1" x="5827"/>
        <item m="1" x="4514"/>
        <item x="3106"/>
        <item x="1989"/>
        <item x="1315"/>
        <item x="3138"/>
        <item x="1696"/>
        <item m="1" x="5087"/>
        <item x="3433"/>
        <item x="3594"/>
        <item x="315"/>
        <item m="1" x="5877"/>
        <item x="441"/>
        <item m="1" x="4362"/>
        <item m="1" x="4041"/>
        <item x="1439"/>
        <item x="6"/>
        <item x="3073"/>
        <item m="1" x="4456"/>
        <item m="1" x="5008"/>
        <item x="2667"/>
        <item x="2229"/>
        <item x="1254"/>
        <item m="1" x="5911"/>
        <item x="878"/>
        <item m="1" x="5939"/>
        <item m="1" x="5972"/>
        <item m="1" x="5973"/>
        <item m="1" x="5974"/>
        <item m="1" x="5975"/>
        <item x="764"/>
        <item m="1" x="5976"/>
        <item m="1" x="5977"/>
        <item x="1773"/>
        <item m="1" x="5978"/>
        <item m="1" x="5979"/>
        <item m="1" x="5980"/>
        <item m="1" x="5981"/>
        <item m="1" x="5982"/>
        <item x="1703"/>
        <item m="1" x="5983"/>
        <item x="3446"/>
        <item m="1" x="5984"/>
        <item m="1" x="5985"/>
        <item m="1" x="5986"/>
        <item m="1" x="5987"/>
        <item m="1" x="6002"/>
        <item m="1" x="4762"/>
        <item m="1" x="6003"/>
        <item m="1" x="6004"/>
        <item x="574"/>
        <item m="1" x="5931"/>
        <item x="2505"/>
        <item m="1" x="4613"/>
        <item m="1" x="4332"/>
        <item m="1" x="4587"/>
        <item m="1" x="4509"/>
        <item x="3614"/>
        <item x="1992"/>
        <item x="2369"/>
        <item m="1" x="3952"/>
        <item x="293"/>
        <item x="1920"/>
        <item m="1" x="5940"/>
        <item m="1" x="5941"/>
        <item x="2910"/>
        <item m="1" x="4043"/>
        <item m="1" x="5945"/>
        <item x="1896"/>
        <item x="2419"/>
        <item x="2167"/>
        <item m="1" x="5948"/>
        <item m="1" x="5949"/>
        <item m="1" x="4567"/>
        <item m="1" x="5951"/>
        <item m="1" x="6043"/>
        <item m="1" x="6044"/>
        <item m="1" x="6045"/>
        <item m="1" x="6046"/>
        <item m="1" x="6048"/>
        <item m="1" x="6049"/>
        <item m="1" x="6050"/>
        <item m="1" x="6051"/>
        <item m="1" x="6052"/>
        <item x="649"/>
        <item m="1" x="6053"/>
        <item m="1" x="6054"/>
        <item m="1" x="6056"/>
        <item m="1" x="6057"/>
        <item m="1" x="6058"/>
        <item m="1" x="6059"/>
        <item x="3053"/>
        <item m="1" x="6060"/>
        <item m="1" x="5731"/>
        <item m="1" x="6028"/>
        <item x="3631"/>
        <item m="1" x="6029"/>
        <item x="566"/>
        <item m="1" x="6030"/>
        <item m="1" x="6031"/>
        <item m="1" x="6032"/>
        <item m="1" x="4859"/>
        <item x="3688"/>
        <item m="1" x="4575"/>
        <item m="1" x="6087"/>
        <item m="1" x="6088"/>
        <item m="1" x="6089"/>
        <item m="1" x="6090"/>
        <item x="1885"/>
        <item x="2073"/>
        <item m="1" x="6091"/>
        <item x="2211"/>
        <item m="1" x="6092"/>
        <item x="1970"/>
        <item m="1" x="6093"/>
        <item m="1" x="6094"/>
        <item m="1" x="6152"/>
        <item m="1" x="6095"/>
        <item m="1" x="6096"/>
        <item x="642"/>
        <item m="1" x="6097"/>
        <item m="1" x="6098"/>
        <item m="1" x="6099"/>
        <item x="3525"/>
        <item x="2376"/>
        <item m="1" x="6100"/>
        <item x="2032"/>
        <item m="1" x="6101"/>
        <item x="3608"/>
        <item x="3724"/>
        <item x="3150"/>
        <item m="1" x="4974"/>
        <item x="3125"/>
        <item m="1" x="6121"/>
        <item m="1" x="6122"/>
        <item m="1" x="5350"/>
        <item m="1" x="4549"/>
        <item m="1" x="5246"/>
        <item m="1" x="6123"/>
        <item m="1" x="6124"/>
        <item m="1" x="6125"/>
        <item x="1384"/>
        <item m="1" x="6127"/>
        <item x="3429"/>
        <item m="1" x="4531"/>
        <item m="1" x="5439"/>
        <item x="1324"/>
        <item m="1" x="6142"/>
        <item x="481"/>
        <item m="1" x="6038"/>
        <item x="1983"/>
        <item m="1" x="4953"/>
        <item x="3633"/>
        <item x="2011"/>
        <item x="2104"/>
        <item m="1" x="4699"/>
        <item m="1" x="6147"/>
        <item m="1" x="6011"/>
        <item m="1" x="6149"/>
        <item m="1" x="6150"/>
        <item m="1" x="6151"/>
        <item m="1" x="6153"/>
        <item x="491"/>
        <item m="1" x="4378"/>
        <item m="1" x="6194"/>
        <item m="1" x="5103"/>
        <item m="1" x="5998"/>
        <item m="1" x="6196"/>
        <item m="1" x="4342"/>
        <item m="1" x="6198"/>
        <item x="3353"/>
        <item m="1" x="4102"/>
        <item m="1" x="4033"/>
        <item m="1" x="5364"/>
        <item x="3463"/>
        <item m="1" x="6212"/>
        <item m="1" x="6213"/>
        <item m="1" x="5278"/>
        <item m="1" x="6214"/>
        <item x="3513"/>
        <item m="1" x="6220"/>
        <item m="1" x="4590"/>
        <item x="2744"/>
        <item m="1" x="6223"/>
        <item m="1" x="6206"/>
        <item m="1" x="4982"/>
        <item m="1" x="6228"/>
        <item m="1" x="6229"/>
        <item m="1" x="6230"/>
        <item x="105"/>
        <item m="1" x="6231"/>
        <item m="1" x="6232"/>
        <item m="1" x="5665"/>
        <item m="1" x="6233"/>
        <item m="1" x="6234"/>
        <item m="1" x="6235"/>
        <item m="1" x="6236"/>
        <item m="1" x="6297"/>
        <item m="1" x="6298"/>
        <item m="1" x="6237"/>
        <item m="1" x="6299"/>
        <item m="1" x="4688"/>
        <item x="3026"/>
        <item x="625"/>
        <item x="1672"/>
        <item x="556"/>
        <item x="171"/>
        <item m="1" x="6242"/>
        <item x="1846"/>
        <item m="1" x="6243"/>
        <item m="1" x="5352"/>
        <item m="1" x="5613"/>
        <item m="1" x="6244"/>
        <item m="1" x="5455"/>
        <item x="1050"/>
        <item x="726"/>
        <item m="1" x="6245"/>
        <item m="1" x="6246"/>
        <item m="1" x="6247"/>
        <item m="1" x="6248"/>
        <item m="1" x="6250"/>
        <item x="691"/>
        <item m="1" x="6251"/>
        <item m="1" x="6252"/>
        <item x="3552"/>
        <item x="1181"/>
        <item m="1" x="6253"/>
        <item m="1" x="6254"/>
        <item m="1" x="4142"/>
        <item m="1" x="6255"/>
        <item x="921"/>
        <item m="1" x="6257"/>
        <item m="1" x="5574"/>
        <item m="1" x="6258"/>
        <item m="1" x="4447"/>
        <item m="1" x="6259"/>
        <item m="1" x="6260"/>
        <item m="1" x="6261"/>
        <item m="1" x="6263"/>
        <item m="1" x="5382"/>
        <item m="1" x="6264"/>
        <item x="2715"/>
        <item m="1" x="6265"/>
        <item m="1" x="6266"/>
        <item m="1" x="6268"/>
        <item m="1" x="6271"/>
        <item x="984"/>
        <item m="1" x="6272"/>
        <item x="362"/>
        <item m="1" x="6273"/>
        <item m="1" x="5201"/>
        <item x="541"/>
        <item m="1" x="6275"/>
        <item x="1784"/>
        <item m="1" x="4527"/>
        <item m="1" x="4274"/>
        <item m="1" x="6276"/>
        <item m="1" x="4498"/>
        <item x="1243"/>
        <item m="1" x="6277"/>
        <item x="1060"/>
        <item x="2940"/>
        <item m="1" x="6278"/>
        <item x="3586"/>
        <item x="3329"/>
        <item m="1" x="6279"/>
        <item m="1" x="5025"/>
        <item x="899"/>
        <item m="1" x="6280"/>
        <item x="3751"/>
        <item x="635"/>
        <item m="1" x="6283"/>
        <item m="1" x="6284"/>
        <item m="1" x="6285"/>
        <item x="3116"/>
        <item x="3727"/>
        <item m="1" x="4421"/>
        <item x="3761"/>
        <item m="1" x="6286"/>
        <item m="1" x="6287"/>
        <item m="1" x="6288"/>
        <item m="1" x="6289"/>
        <item m="1" x="4238"/>
        <item x="3108"/>
        <item m="1" x="6398"/>
        <item x="3397"/>
        <item m="1" x="5260"/>
        <item x="2804"/>
        <item x="260"/>
        <item m="1" x="6400"/>
        <item m="1" x="4857"/>
        <item m="1" x="4529"/>
        <item m="1" x="4040"/>
        <item x="2638"/>
        <item m="1" x="6371"/>
        <item m="1" x="6372"/>
        <item m="1" x="4300"/>
        <item m="1" x="6373"/>
        <item m="1" x="6374"/>
        <item x="848"/>
        <item x="3018"/>
        <item x="3004"/>
        <item m="1" x="5529"/>
        <item m="1" x="6375"/>
        <item x="3836"/>
        <item x="3181"/>
        <item m="1" x="5267"/>
        <item m="1" x="4373"/>
        <item m="1" x="5418"/>
        <item m="1" x="5006"/>
        <item x="1478"/>
        <item x="1323"/>
        <item m="1" x="5106"/>
        <item x="2350"/>
        <item m="1" x="6315"/>
        <item m="1" x="4178"/>
        <item m="1" x="6316"/>
        <item m="1" x="3929"/>
        <item m="1" x="6376"/>
        <item m="1" x="6377"/>
        <item x="2983"/>
        <item x="2997"/>
        <item x="3136"/>
        <item m="1" x="4138"/>
        <item m="1" x="4156"/>
        <item x="3820"/>
        <item m="1" x="4266"/>
        <item m="1" x="4244"/>
        <item x="3070"/>
        <item m="1" x="5027"/>
        <item x="3536"/>
        <item m="1" x="5688"/>
        <item m="1" x="6379"/>
        <item x="1401"/>
        <item m="1" x="6380"/>
        <item m="1" x="6381"/>
        <item m="1" x="4807"/>
        <item x="985"/>
        <item x="3055"/>
        <item x="2527"/>
        <item x="1925"/>
        <item m="1" x="6016"/>
        <item m="1" x="6456"/>
        <item m="1" x="4586"/>
        <item m="1" x="5965"/>
        <item x="2069"/>
        <item x="2027"/>
        <item m="1" x="6548"/>
        <item m="1" x="4499"/>
        <item m="1" x="4698"/>
        <item x="3663"/>
        <item x="2378"/>
        <item m="1" x="6549"/>
        <item x="1921"/>
        <item m="1" x="6550"/>
        <item m="1" x="6551"/>
        <item x="3627"/>
        <item m="1" x="4601"/>
        <item m="1" x="6552"/>
        <item x="1879"/>
        <item m="1" x="6553"/>
        <item m="1" x="6554"/>
        <item m="1" x="6555"/>
        <item m="1" x="6556"/>
        <item x="2126"/>
        <item m="1" x="6557"/>
        <item m="1" x="6558"/>
        <item m="1" x="4571"/>
        <item x="2038"/>
        <item m="1" x="6018"/>
        <item m="1" x="6561"/>
        <item x="1330"/>
        <item m="1" x="4288"/>
        <item m="1" x="5094"/>
        <item x="3010"/>
        <item x="1895"/>
        <item m="1" x="6450"/>
        <item m="1" x="4810"/>
        <item m="1" x="6451"/>
        <item x="3374"/>
        <item m="1" x="6452"/>
        <item x="2647"/>
        <item m="1" x="5264"/>
        <item x="3779"/>
        <item x="79"/>
        <item m="1" x="5901"/>
        <item m="1" x="6455"/>
        <item x="52"/>
        <item x="682"/>
        <item m="1" x="6457"/>
        <item m="1" x="6458"/>
        <item x="631"/>
        <item m="1" x="6459"/>
        <item m="1" x="5277"/>
        <item x="143"/>
        <item m="1" x="6462"/>
        <item m="1" x="6463"/>
        <item m="1" x="5532"/>
        <item m="1" x="6464"/>
        <item m="1" x="6465"/>
        <item m="1" x="6466"/>
        <item m="1" x="6467"/>
        <item m="1" x="6468"/>
        <item m="1" x="6470"/>
        <item m="1" x="6471"/>
        <item m="1" x="6472"/>
        <item m="1" x="5563"/>
        <item m="1" x="4617"/>
        <item m="1" x="6473"/>
        <item m="1" x="4380"/>
        <item x="3230"/>
        <item m="1" x="6474"/>
        <item m="1" x="6475"/>
        <item m="1" x="6476"/>
        <item m="1" x="4084"/>
        <item m="1" x="6478"/>
        <item m="1" x="5916"/>
        <item m="1" x="6479"/>
        <item m="1" x="5530"/>
        <item x="2759"/>
        <item m="1" x="6481"/>
        <item m="1" x="6482"/>
        <item x="1016"/>
        <item m="1" x="4284"/>
        <item x="83"/>
        <item m="1" x="6483"/>
        <item m="1" x="6484"/>
        <item m="1" x="4115"/>
        <item m="1" x="6485"/>
        <item m="1" x="6486"/>
        <item m="1" x="6487"/>
        <item m="1" x="5298"/>
        <item m="1" x="4120"/>
        <item x="2862"/>
        <item m="1" x="6488"/>
        <item m="1" x="4892"/>
        <item m="1" x="5393"/>
        <item x="3780"/>
        <item m="1" x="6490"/>
        <item m="1" x="3932"/>
        <item m="1" x="6491"/>
        <item x="1068"/>
        <item m="1" x="4976"/>
        <item m="1" x="6493"/>
        <item m="1" x="6494"/>
        <item x="3435"/>
        <item m="1" x="6496"/>
        <item m="1" x="6497"/>
        <item x="1637"/>
        <item m="1" x="6498"/>
        <item x="916"/>
        <item m="1" x="6499"/>
        <item m="1" x="6500"/>
        <item x="1766"/>
        <item m="1" x="5378"/>
        <item m="1" x="6501"/>
        <item m="1" x="6502"/>
        <item m="1" x="6503"/>
        <item m="1" x="6504"/>
        <item m="1" x="6505"/>
        <item x="3509"/>
        <item x="1465"/>
        <item x="3711"/>
        <item m="1" x="6506"/>
        <item m="1" x="6507"/>
        <item m="1" x="6508"/>
        <item m="1" x="6612"/>
        <item m="1" x="4328"/>
        <item m="1" x="4184"/>
        <item m="1" x="6621"/>
        <item m="1" x="6622"/>
        <item m="1" x="6623"/>
        <item m="1" x="6624"/>
        <item m="1" x="6625"/>
        <item m="1" x="6626"/>
        <item m="1" x="6627"/>
        <item x="2017"/>
        <item m="1" x="6628"/>
        <item m="1" x="6629"/>
        <item m="1" x="6630"/>
        <item m="1" x="6296"/>
        <item x="24"/>
        <item m="1" x="5686"/>
        <item x="503"/>
        <item m="1" x="5687"/>
        <item m="1" x="5689"/>
        <item x="2738"/>
        <item x="2426"/>
        <item m="1" x="4083"/>
        <item m="1" x="4334"/>
        <item m="1" x="5691"/>
        <item m="1" x="5573"/>
        <item m="1" x="5694"/>
        <item m="1" x="5695"/>
        <item m="1" x="5696"/>
        <item m="1" x="4394"/>
        <item m="1" x="5697"/>
        <item m="1" x="5698"/>
        <item x="2699"/>
        <item m="1" x="5700"/>
        <item x="3384"/>
        <item m="1" x="5701"/>
        <item m="1" x="5702"/>
        <item m="1" x="5703"/>
        <item m="1" x="5704"/>
        <item m="1" x="5705"/>
        <item m="1" x="5706"/>
        <item m="1" x="5707"/>
        <item m="1" x="5708"/>
        <item m="1" x="5709"/>
        <item m="1" x="5710"/>
        <item m="1" x="5711"/>
        <item m="1" x="5712"/>
        <item m="1" x="5713"/>
        <item m="1" x="5714"/>
        <item m="1" x="5715"/>
        <item m="1" x="5716"/>
        <item m="1" x="5717"/>
        <item m="1" x="5719"/>
        <item x="2722"/>
        <item m="1" x="5721"/>
        <item m="1" x="5722"/>
        <item m="1" x="5723"/>
        <item m="1" x="5724"/>
        <item m="1" x="5725"/>
        <item m="1" x="5828"/>
        <item x="168"/>
        <item m="1" x="4548"/>
        <item m="1" x="5831"/>
        <item m="1" x="5315"/>
        <item x="1353"/>
        <item x="533"/>
        <item x="657"/>
        <item x="101"/>
        <item m="1" x="5833"/>
        <item m="1" x="5835"/>
        <item m="1" x="4161"/>
        <item m="1" x="5836"/>
        <item x="1876"/>
        <item m="1" x="5837"/>
        <item x="3753"/>
        <item m="1" x="4396"/>
        <item m="1" x="5839"/>
        <item m="1" x="5840"/>
        <item m="1" x="5841"/>
        <item m="1" x="5842"/>
        <item m="1" x="5843"/>
        <item m="1" x="4787"/>
        <item m="1" x="5844"/>
        <item m="1" x="5845"/>
        <item m="1" x="5846"/>
        <item m="1" x="5847"/>
        <item m="1" x="5848"/>
        <item x="1411"/>
        <item m="1" x="5849"/>
        <item m="1" x="5850"/>
        <item m="1" x="4730"/>
        <item x="202"/>
        <item m="1" x="5257"/>
        <item m="1" x="4131"/>
        <item x="368"/>
        <item x="3795"/>
        <item m="1" x="5880"/>
        <item m="1" x="5881"/>
        <item m="1" x="5882"/>
        <item m="1" x="5228"/>
        <item x="3095"/>
        <item x="3415"/>
        <item x="122"/>
        <item x="2489"/>
        <item m="1" x="5884"/>
        <item m="1" x="5885"/>
        <item x="2006"/>
        <item x="366"/>
        <item x="3752"/>
        <item m="1" x="5887"/>
        <item x="3056"/>
        <item m="1" x="5888"/>
        <item m="1" x="5889"/>
        <item m="1" x="5890"/>
        <item m="1" x="5510"/>
        <item m="1" x="5891"/>
        <item m="1" x="5398"/>
        <item x="1404"/>
        <item m="1" x="5637"/>
        <item x="3476"/>
        <item m="1" x="4979"/>
        <item x="3396"/>
        <item x="411"/>
        <item x="1950"/>
        <item x="723"/>
        <item x="2982"/>
        <item m="1" x="4110"/>
        <item m="1" x="5537"/>
        <item m="1" x="4101"/>
        <item x="1043"/>
        <item x="3205"/>
        <item m="1" x="5595"/>
        <item x="1662"/>
        <item x="3655"/>
        <item x="3131"/>
        <item x="3814"/>
        <item x="2840"/>
        <item m="1" x="5896"/>
        <item m="1" x="5897"/>
        <item m="1" x="5198"/>
        <item x="3358"/>
        <item x="779"/>
        <item m="1" x="5902"/>
        <item m="1" x="5903"/>
        <item x="3673"/>
        <item x="3216"/>
        <item m="1" x="5988"/>
        <item m="1" x="5989"/>
        <item m="1" x="5990"/>
        <item m="1" x="5991"/>
        <item x="438"/>
        <item m="1" x="4030"/>
        <item m="1" x="5993"/>
        <item m="1" x="5994"/>
        <item m="1" x="5995"/>
        <item m="1" x="5996"/>
        <item m="1" x="5997"/>
        <item m="1" x="4647"/>
        <item m="1" x="5999"/>
        <item m="1" x="6000"/>
        <item m="1" x="5200"/>
        <item x="530"/>
        <item x="126"/>
        <item x="919"/>
        <item m="1" x="5913"/>
        <item m="1" x="5915"/>
        <item m="1" x="4808"/>
        <item m="1" x="4726"/>
        <item m="1" x="5917"/>
        <item m="1" x="4831"/>
        <item x="67"/>
        <item m="1" x="6005"/>
        <item m="1" x="5918"/>
        <item m="1" x="6006"/>
        <item x="445"/>
        <item m="1" x="5919"/>
        <item x="66"/>
        <item m="1" x="5314"/>
        <item m="1" x="5955"/>
        <item x="733"/>
        <item m="1" x="4751"/>
        <item m="1" x="4593"/>
        <item m="1" x="5957"/>
        <item m="1" x="5958"/>
        <item m="1" x="5959"/>
        <item m="1" x="5960"/>
        <item m="1" x="5963"/>
        <item m="1" x="5964"/>
        <item m="1" x="5966"/>
        <item x="896"/>
        <item m="1" x="4887"/>
        <item x="940"/>
        <item x="2156"/>
        <item x="3659"/>
        <item x="2406"/>
        <item m="1" x="4735"/>
        <item m="1" x="6012"/>
        <item x="1976"/>
        <item m="1" x="6013"/>
        <item m="1" x="6014"/>
        <item m="1" x="6015"/>
        <item m="1" x="4564"/>
        <item x="2132"/>
        <item x="1880"/>
        <item m="1" x="4559"/>
        <item x="3523"/>
        <item x="1865"/>
        <item m="1" x="6017"/>
        <item x="1566"/>
        <item m="1" x="5495"/>
        <item m="1" x="4848"/>
        <item m="1" x="4738"/>
        <item m="1" x="6020"/>
        <item m="1" x="4048"/>
        <item m="1" x="4099"/>
        <item m="1" x="6061"/>
        <item m="1" x="6062"/>
        <item m="1" x="6063"/>
        <item x="1673"/>
        <item m="1" x="6064"/>
        <item m="1" x="6065"/>
        <item m="1" x="6066"/>
        <item m="1" x="6067"/>
        <item m="1" x="6068"/>
        <item m="1" x="6069"/>
        <item m="1" x="6070"/>
        <item m="1" x="6071"/>
        <item m="1" x="6072"/>
        <item m="1" x="6073"/>
        <item m="1" x="6074"/>
        <item m="1" x="6075"/>
        <item m="1" x="6076"/>
        <item m="1" x="6077"/>
        <item m="1" x="6078"/>
        <item m="1" x="6079"/>
        <item x="3508"/>
        <item x="308"/>
        <item m="1" x="6128"/>
        <item x="982"/>
        <item m="1" x="6129"/>
        <item m="1" x="6033"/>
        <item m="1" x="6034"/>
        <item m="1" x="6035"/>
        <item m="1" x="6036"/>
        <item m="1" x="6037"/>
        <item x="3868"/>
        <item m="1" x="4576"/>
        <item m="1" x="6039"/>
        <item m="1" x="4718"/>
        <item m="1" x="6102"/>
        <item x="680"/>
        <item m="1" x="6103"/>
        <item m="1" x="6104"/>
        <item m="1" x="6154"/>
        <item m="1" x="5468"/>
        <item m="1" x="6105"/>
        <item m="1" x="6106"/>
        <item m="1" x="6107"/>
        <item m="1" x="6108"/>
        <item m="1" x="6155"/>
        <item x="1316"/>
        <item m="1" x="6156"/>
        <item m="1" x="6109"/>
        <item m="1" x="6110"/>
        <item m="1" x="6111"/>
        <item m="1" x="6157"/>
        <item m="1" x="6112"/>
        <item m="1" x="6113"/>
        <item x="2580"/>
        <item m="1" x="6114"/>
        <item m="1" x="6158"/>
        <item m="1" x="6159"/>
        <item m="1" x="6115"/>
        <item m="1" x="6160"/>
        <item m="1" x="6161"/>
        <item m="1" x="6116"/>
        <item m="1" x="6162"/>
        <item x="1908"/>
        <item m="1" x="6163"/>
        <item m="1" x="6164"/>
        <item m="1" x="6165"/>
        <item m="1" x="6166"/>
        <item m="1" x="4563"/>
        <item m="1" x="6167"/>
        <item m="1" x="6168"/>
        <item x="3531"/>
        <item m="1" x="6169"/>
        <item m="1" x="6170"/>
        <item m="1" x="6171"/>
        <item x="2055"/>
        <item x="1414"/>
        <item m="1" x="6172"/>
        <item m="1" x="5576"/>
        <item m="1" x="6173"/>
        <item m="1" x="6174"/>
        <item m="1" x="6175"/>
        <item x="2556"/>
        <item m="1" x="6176"/>
        <item m="1" x="5611"/>
        <item m="1" x="6177"/>
        <item m="1" x="6178"/>
        <item m="1" x="6179"/>
        <item m="1" x="6180"/>
        <item x="1911"/>
        <item m="1" x="6181"/>
        <item m="1" x="6182"/>
        <item x="2367"/>
        <item x="1665"/>
        <item x="2028"/>
        <item x="318"/>
        <item m="1" x="6131"/>
        <item m="1" x="6132"/>
        <item m="1" x="6133"/>
        <item m="1" x="5292"/>
        <item m="1" x="4740"/>
        <item m="1" x="6145"/>
        <item x="2222"/>
        <item m="1" x="4823"/>
        <item m="1" x="4433"/>
        <item m="1" x="5430"/>
        <item x="3593"/>
        <item m="1" x="6200"/>
        <item x="3841"/>
        <item m="1" x="6202"/>
        <item m="1" x="4356"/>
        <item m="1" x="5011"/>
        <item m="1" x="6203"/>
        <item x="2962"/>
        <item m="1" x="6215"/>
        <item m="1" x="6216"/>
        <item m="1" x="6218"/>
        <item x="3569"/>
        <item m="1" x="6219"/>
        <item m="1" x="5235"/>
        <item m="1" x="4956"/>
        <item x="145"/>
        <item m="1" x="5192"/>
        <item m="1" x="4051"/>
        <item m="1" x="5348"/>
        <item m="1" x="6226"/>
        <item m="1" x="6227"/>
        <item m="1" x="6300"/>
        <item m="1" x="6239"/>
        <item m="1" x="6301"/>
        <item m="1" x="6240"/>
        <item m="1" x="6302"/>
        <item m="1" x="6303"/>
        <item m="1" x="6304"/>
        <item m="1" x="6305"/>
        <item m="1" x="6306"/>
        <item m="1" x="6290"/>
        <item m="1" x="6292"/>
        <item m="1" x="5568"/>
        <item m="1" x="6294"/>
        <item m="1" x="4293"/>
        <item x="1788"/>
        <item x="522"/>
        <item m="1" x="6309"/>
        <item x="3565"/>
        <item m="1" x="5290"/>
        <item m="1" x="6310"/>
        <item m="1" x="5303"/>
        <item m="1" x="4108"/>
        <item m="1" x="4546"/>
        <item x="3002"/>
        <item m="1" x="6317"/>
        <item m="1" x="5396"/>
        <item m="1" x="6318"/>
        <item m="1" x="6319"/>
        <item m="1" x="5668"/>
        <item m="1" x="6321"/>
        <item m="1" x="6323"/>
        <item x="1349"/>
        <item x="2778"/>
        <item m="1" x="6324"/>
        <item m="1" x="5271"/>
        <item x="1910"/>
        <item x="1092"/>
        <item m="1" x="5376"/>
        <item x="3456"/>
        <item m="1" x="5112"/>
        <item x="3735"/>
        <item m="1" x="6325"/>
        <item m="1" x="6326"/>
        <item m="1" x="6327"/>
        <item x="1849"/>
        <item m="1" x="6328"/>
        <item x="416"/>
        <item m="1" x="6329"/>
        <item m="1" x="6330"/>
        <item m="1" x="6331"/>
        <item m="1" x="6332"/>
        <item m="1" x="6334"/>
        <item m="1" x="4989"/>
        <item m="1" x="6335"/>
        <item m="1" x="6336"/>
        <item m="1" x="4187"/>
        <item m="1" x="4296"/>
        <item m="1" x="6337"/>
        <item m="1" x="6338"/>
        <item m="1" x="6339"/>
        <item m="1" x="6340"/>
        <item m="1" x="6341"/>
        <item m="1" x="6342"/>
        <item m="1" x="6343"/>
        <item m="1" x="6344"/>
        <item m="1" x="4154"/>
        <item m="1" x="6345"/>
        <item m="1" x="6295"/>
        <item x="1839"/>
        <item x="2321"/>
        <item m="1" x="6347"/>
        <item m="1" x="6348"/>
        <item m="1" x="6349"/>
        <item m="1" x="6351"/>
        <item m="1" x="6353"/>
        <item m="1" x="6354"/>
        <item m="1" x="6355"/>
        <item m="1" x="6356"/>
        <item x="1408"/>
        <item m="1" x="5254"/>
        <item m="1" x="6360"/>
        <item m="1" x="6361"/>
        <item m="1" x="6362"/>
        <item m="1" x="6363"/>
        <item m="1" x="6365"/>
        <item m="1" x="6366"/>
        <item m="1" x="6364"/>
        <item m="1" x="6367"/>
        <item m="1" x="6368"/>
        <item m="1" x="6382"/>
        <item m="1" x="6383"/>
        <item m="1" x="6401"/>
        <item m="1" x="6384"/>
        <item m="1" x="6385"/>
        <item m="1" x="6386"/>
        <item x="3430"/>
        <item m="1" x="6388"/>
        <item x="310"/>
        <item m="1" x="6403"/>
        <item m="1" x="6404"/>
        <item m="1" x="4993"/>
        <item m="1" x="6406"/>
        <item m="1" x="3936"/>
        <item m="1" x="4424"/>
        <item m="1" x="6409"/>
        <item m="1" x="6410"/>
        <item m="1" x="6411"/>
        <item m="1" x="6412"/>
        <item m="1" x="6413"/>
        <item m="1" x="6414"/>
        <item m="1" x="6415"/>
        <item m="1" x="6416"/>
        <item m="1" x="5072"/>
        <item x="3871"/>
        <item m="1" x="6389"/>
        <item m="1" x="5603"/>
        <item m="1" x="6417"/>
        <item m="1" x="4017"/>
        <item x="2843"/>
        <item m="1" x="5166"/>
        <item x="823"/>
        <item x="2695"/>
        <item m="1" x="4995"/>
        <item m="1" x="6420"/>
        <item m="1" x="4736"/>
        <item m="1" x="6423"/>
        <item m="1" x="6424"/>
        <item x="3189"/>
        <item x="751"/>
        <item x="3505"/>
        <item x="3186"/>
        <item m="1" x="6425"/>
        <item m="1" x="5683"/>
        <item x="1781"/>
        <item m="1" x="3917"/>
        <item m="1" x="5312"/>
        <item m="1" x="6426"/>
        <item m="1" x="3971"/>
        <item x="842"/>
        <item m="1" x="4508"/>
        <item m="1" x="6427"/>
        <item m="1" x="6429"/>
        <item m="1" x="6430"/>
        <item x="3562"/>
        <item x="872"/>
        <item m="1" x="6431"/>
        <item m="1" x="5466"/>
        <item m="1" x="6432"/>
        <item x="2951"/>
        <item m="1" x="4312"/>
        <item m="1" x="6434"/>
        <item m="1" x="4769"/>
        <item x="242"/>
        <item m="1" x="6513"/>
        <item m="1" x="6514"/>
        <item m="1" x="6441"/>
        <item m="1" x="4145"/>
        <item m="1" x="6515"/>
        <item m="1" x="6516"/>
        <item m="1" x="6517"/>
        <item x="3434"/>
        <item x="3293"/>
        <item m="1" x="6518"/>
        <item m="1" x="6520"/>
        <item m="1" x="6521"/>
        <item m="1" x="6522"/>
        <item m="1" x="6526"/>
        <item m="1" x="6527"/>
        <item m="1" x="6528"/>
        <item m="1" x="6529"/>
        <item m="1" x="6530"/>
        <item x="3288"/>
        <item m="1" x="6532"/>
        <item m="1" x="6533"/>
        <item m="1" x="4551"/>
        <item x="2052"/>
        <item m="1" x="6534"/>
        <item x="777"/>
        <item m="1" x="6542"/>
        <item x="2532"/>
        <item m="1" x="6023"/>
        <item m="1" x="6563"/>
        <item m="1" x="6565"/>
        <item m="1" x="6566"/>
        <item x="3682"/>
        <item m="1" x="6568"/>
        <item m="1" x="6569"/>
        <item m="1" x="6570"/>
        <item m="1" x="6571"/>
        <item m="1" x="6572"/>
        <item m="1" x="6573"/>
        <item m="1" x="4758"/>
        <item x="2992"/>
        <item x="2009"/>
        <item x="2331"/>
        <item m="1" x="6574"/>
        <item m="1" x="6575"/>
        <item m="1" x="6576"/>
        <item m="1" x="6577"/>
        <item m="1" x="6578"/>
        <item m="1" x="6579"/>
        <item m="1" x="6580"/>
        <item m="1" x="6581"/>
        <item m="1" x="6582"/>
        <item m="1" x="4477"/>
        <item m="1" x="6583"/>
        <item m="1" x="6584"/>
        <item m="1" x="6585"/>
        <item m="1" x="6587"/>
        <item m="1" x="6588"/>
        <item m="1" x="5296"/>
        <item x="1546"/>
        <item m="1" x="6510"/>
        <item m="1" x="6511"/>
        <item m="1" x="6512"/>
        <item x="3344"/>
        <item m="1" x="6523"/>
        <item m="1" x="4689"/>
        <item m="1" x="6525"/>
        <item x="3461"/>
        <item m="1" x="4292"/>
        <item m="1" x="4297"/>
        <item m="1" x="6590"/>
        <item m="1" x="6591"/>
        <item m="1" x="6535"/>
        <item m="1" x="4325"/>
        <item m="1" x="5028"/>
        <item m="1" x="3979"/>
        <item m="1" x="6592"/>
        <item m="1" x="4011"/>
        <item m="1" x="5622"/>
        <item m="1" x="6536"/>
        <item m="1" x="6537"/>
        <item m="1" x="4191"/>
        <item m="1" x="4503"/>
        <item m="1" x="6593"/>
        <item m="1" x="6594"/>
        <item m="1" x="5533"/>
        <item m="1" x="6595"/>
        <item m="1" x="6538"/>
        <item m="1" x="6539"/>
        <item m="1" x="6540"/>
        <item m="1" x="6597"/>
        <item m="1" x="6598"/>
        <item m="1" x="5608"/>
        <item m="1" x="6599"/>
        <item m="1" x="5787"/>
        <item m="1" x="6600"/>
        <item m="1" x="4257"/>
        <item m="1" x="6601"/>
        <item m="1" x="6602"/>
        <item m="1" x="6631"/>
        <item m="1" x="6632"/>
        <item m="1" x="6633"/>
        <item m="1" x="6021"/>
        <item m="1" x="6634"/>
        <item m="1" x="6635"/>
        <item m="1" x="6636"/>
        <item m="1" x="4445"/>
        <item m="1" x="6637"/>
        <item m="1" x="6638"/>
        <item m="1" x="6639"/>
        <item m="1" x="6640"/>
        <item m="1" x="6641"/>
        <item m="1" x="6643"/>
        <item m="1" x="6644"/>
        <item m="1" x="5726"/>
        <item m="1" x="5727"/>
        <item m="1" x="5728"/>
        <item m="1" x="4478"/>
        <item m="1" x="5730"/>
        <item m="1" x="5732"/>
        <item m="1" x="5733"/>
        <item m="1" x="5734"/>
        <item m="1" x="5735"/>
        <item m="1" x="5736"/>
        <item m="1" x="4908"/>
        <item x="586"/>
        <item m="1" x="4061"/>
        <item m="1" x="4198"/>
        <item x="1402"/>
        <item m="1" x="5050"/>
        <item m="1" x="4464"/>
        <item m="1" x="5289"/>
        <item m="1" x="5789"/>
        <item x="908"/>
        <item m="1" x="5790"/>
        <item m="1" x="4223"/>
        <item m="1" x="5791"/>
        <item m="1" x="5792"/>
        <item m="1" x="5793"/>
        <item m="1" x="5795"/>
        <item m="1" x="5905"/>
        <item m="1" x="5365"/>
        <item x="1247"/>
        <item m="1" x="5907"/>
        <item x="2403"/>
        <item x="3592"/>
        <item m="1" x="6007"/>
        <item m="1" x="6008"/>
        <item m="1" x="4006"/>
        <item m="1" x="4589"/>
        <item x="3646"/>
        <item m="1" x="6022"/>
        <item x="3618"/>
        <item m="1" x="6025"/>
        <item x="3621"/>
        <item m="1" x="6026"/>
        <item x="2224"/>
        <item m="1" x="4385"/>
        <item m="1" x="6080"/>
        <item m="1" x="6117"/>
        <item m="1" x="6134"/>
        <item m="1" x="6136"/>
        <item m="1" x="6137"/>
        <item m="1" x="6184"/>
        <item m="1" x="6185"/>
        <item m="1" x="6186"/>
        <item m="1" x="6187"/>
        <item m="1" x="6188"/>
        <item m="1" x="6189"/>
        <item m="1" x="6190"/>
        <item m="1" x="6191"/>
        <item m="1" x="6192"/>
        <item m="1" x="6205"/>
        <item x="3839"/>
        <item m="1" x="5327"/>
        <item m="1" x="6207"/>
        <item m="1" x="6208"/>
        <item m="1" x="6210"/>
        <item m="1" x="4359"/>
        <item x="60"/>
        <item m="1" x="6307"/>
        <item m="1" x="6370"/>
        <item m="1" x="4687"/>
        <item m="1" x="4545"/>
        <item m="1" x="6390"/>
        <item m="1" x="6391"/>
        <item m="1" x="6392"/>
        <item m="1" x="6393"/>
        <item m="1" x="6394"/>
        <item m="1" x="6395"/>
        <item m="1" x="6396"/>
        <item m="1" x="6397"/>
        <item m="1" x="4004"/>
        <item x="329"/>
        <item x="2271"/>
        <item m="1" x="3960"/>
        <item x="2484"/>
        <item m="1" x="6436"/>
        <item x="2785"/>
        <item x="3777"/>
        <item x="1481"/>
        <item m="1" x="6438"/>
        <item m="1" x="6439"/>
        <item m="1" x="6440"/>
        <item m="1" x="5390"/>
        <item m="1" x="6442"/>
        <item x="2330"/>
        <item m="1" x="6444"/>
        <item m="1" x="6446"/>
        <item x="2784"/>
        <item m="1" x="4363"/>
        <item m="1" x="6543"/>
        <item m="1" x="6544"/>
        <item m="1" x="6546"/>
        <item x="3436"/>
        <item m="1" x="6586"/>
        <item m="1" x="6589"/>
        <item x="3269"/>
        <item m="1" x="6603"/>
        <item m="1" x="6604"/>
        <item m="1" x="6605"/>
        <item m="1" x="6606"/>
        <item m="1" x="4465"/>
        <item m="1" x="5639"/>
        <item m="1" x="6607"/>
        <item m="1" x="6608"/>
        <item x="3577"/>
        <item m="1" x="3914"/>
        <item x="1250"/>
        <item x="1242"/>
        <item m="1" x="3918"/>
        <item m="1" x="3919"/>
        <item m="1" x="3920"/>
        <item m="1" x="3921"/>
        <item m="1" x="3922"/>
        <item m="1" x="3923"/>
        <item m="1" x="3924"/>
        <item m="1" x="3925"/>
        <item m="1" x="3926"/>
        <item m="1" x="3927"/>
        <item m="1" x="3928"/>
        <item m="1" x="3930"/>
        <item m="1" x="3931"/>
        <item m="1" x="3933"/>
        <item m="1" x="3934"/>
        <item m="1" x="3935"/>
        <item x="3588"/>
        <item m="1" x="3938"/>
        <item m="1" x="3939"/>
        <item m="1" x="3940"/>
        <item m="1" x="3941"/>
        <item m="1" x="3942"/>
        <item x="3245"/>
        <item x="2741"/>
        <item m="1" x="3945"/>
        <item m="1" x="3946"/>
        <item m="1" x="3949"/>
        <item m="1" x="3950"/>
        <item m="1" x="3956"/>
        <item m="1" x="3957"/>
        <item x="759"/>
        <item m="1" x="3961"/>
        <item m="1" x="3962"/>
        <item m="1" x="3964"/>
        <item m="1" x="3968"/>
        <item m="1" x="3969"/>
        <item m="1" x="3970"/>
        <item m="1" x="3972"/>
        <item m="1" x="3973"/>
        <item m="1" x="3974"/>
        <item m="1" x="3975"/>
        <item m="1" x="3976"/>
        <item m="1" x="3977"/>
        <item m="1" x="3978"/>
        <item x="2237"/>
        <item m="1" x="3982"/>
        <item m="1" x="3983"/>
        <item m="1" x="3984"/>
        <item x="3612"/>
        <item m="1" x="3988"/>
        <item x="1833"/>
        <item x="3226"/>
        <item m="1" x="3992"/>
        <item m="1" x="3994"/>
        <item m="1" x="3995"/>
        <item m="1" x="3996"/>
        <item m="1" x="3997"/>
        <item m="1" x="3998"/>
        <item x="3389"/>
        <item m="1" x="3999"/>
        <item x="1014"/>
        <item m="1" x="4000"/>
        <item x="2483"/>
        <item m="1" x="4002"/>
        <item m="1" x="4005"/>
        <item m="1" x="4009"/>
        <item m="1" x="4010"/>
        <item m="1" x="4012"/>
        <item m="1" x="4015"/>
        <item m="1" x="4016"/>
        <item m="1" x="4018"/>
        <item m="1" x="4019"/>
        <item m="1" x="4020"/>
        <item m="1" x="4021"/>
        <item x="1379"/>
        <item m="1" x="4022"/>
        <item m="1" x="4023"/>
        <item m="1" x="4024"/>
        <item m="1" x="4025"/>
        <item m="1" x="4026"/>
        <item m="1" x="4027"/>
        <item m="1" x="4028"/>
        <item m="1" x="4029"/>
        <item x="412"/>
        <item m="1" x="4036"/>
        <item x="1357"/>
        <item x="28"/>
        <item m="1" x="4042"/>
        <item m="1" x="4044"/>
        <item m="1" x="4053"/>
        <item x="3298"/>
        <item m="1" x="4055"/>
        <item m="1" x="4058"/>
        <item m="1" x="4064"/>
        <item m="1" x="4065"/>
        <item x="1374"/>
        <item m="1" x="4071"/>
        <item m="1" x="4073"/>
        <item m="1" x="4074"/>
        <item m="1" x="4075"/>
        <item m="1" x="4076"/>
        <item x="853"/>
        <item m="1" x="4077"/>
        <item x="3534"/>
        <item x="84"/>
        <item x="3027"/>
        <item m="1" x="4080"/>
        <item m="1" x="4081"/>
        <item m="1" x="4082"/>
        <item x="1742"/>
        <item x="302"/>
        <item m="1" x="4088"/>
        <item m="1" x="4089"/>
        <item m="1" x="4090"/>
        <item m="1" x="4091"/>
        <item x="2448"/>
        <item x="1454"/>
        <item m="1" x="4103"/>
        <item m="1" x="4104"/>
        <item m="1" x="4106"/>
        <item m="1" x="4107"/>
        <item m="1" x="4109"/>
        <item m="1" x="4111"/>
        <item m="1" x="4114"/>
        <item m="1" x="4117"/>
        <item x="3406"/>
        <item x="3635"/>
        <item m="1" x="4128"/>
        <item m="1" x="4130"/>
        <item m="1" x="4135"/>
        <item m="1" x="4143"/>
        <item x="2976"/>
        <item x="758"/>
        <item m="1" x="4146"/>
        <item m="1" x="4147"/>
        <item m="1" x="4152"/>
        <item m="1" x="4155"/>
        <item x="3388"/>
        <item x="3071"/>
        <item m="1" x="4157"/>
        <item m="1" x="4158"/>
        <item m="1" x="4159"/>
        <item m="1" x="4160"/>
        <item m="1" x="4162"/>
        <item m="1" x="4163"/>
        <item m="1" x="4164"/>
        <item m="1" x="4165"/>
        <item m="1" x="4166"/>
        <item m="1" x="4167"/>
        <item m="1" x="4168"/>
        <item m="1" x="4169"/>
        <item m="1" x="4170"/>
        <item m="1" x="4171"/>
        <item m="1" x="4172"/>
        <item m="1" x="4173"/>
        <item m="1" x="4174"/>
        <item m="1" x="4175"/>
        <item m="1" x="4176"/>
        <item x="103"/>
        <item m="1" x="4179"/>
        <item m="1" x="4181"/>
        <item m="1" x="4182"/>
        <item m="1" x="4183"/>
        <item m="1" x="4188"/>
        <item m="1" x="4189"/>
        <item x="3502"/>
        <item m="1" x="4193"/>
        <item m="1" x="4194"/>
        <item m="1" x="4195"/>
        <item m="1" x="4196"/>
        <item m="1" x="4197"/>
        <item m="1" x="4199"/>
        <item m="1" x="4200"/>
        <item m="1" x="4201"/>
        <item m="1" x="4202"/>
        <item m="1" x="4203"/>
        <item m="1" x="4204"/>
        <item x="2653"/>
        <item m="1" x="4205"/>
        <item m="1" x="4206"/>
        <item m="1" x="4207"/>
        <item x="3202"/>
        <item m="1" x="4209"/>
        <item x="433"/>
        <item x="3386"/>
        <item m="1" x="4215"/>
        <item m="1" x="4216"/>
        <item x="231"/>
        <item m="1" x="4218"/>
        <item m="1" x="4219"/>
        <item m="1" x="4221"/>
        <item x="816"/>
        <item m="1" x="4224"/>
        <item m="1" x="4225"/>
        <item m="1" x="4226"/>
        <item m="1" x="4228"/>
        <item m="1" x="4229"/>
        <item m="1" x="4230"/>
        <item m="1" x="4231"/>
        <item m="1" x="4232"/>
        <item m="1" x="4233"/>
        <item m="1" x="4234"/>
        <item m="1" x="4235"/>
        <item m="1" x="4236"/>
        <item m="1" x="4237"/>
        <item x="2774"/>
        <item m="1" x="4245"/>
        <item m="1" x="4248"/>
        <item m="1" x="4249"/>
        <item x="2704"/>
        <item m="1" x="4250"/>
        <item m="1" x="4253"/>
        <item m="1" x="4254"/>
        <item m="1" x="4256"/>
        <item x="867"/>
        <item m="1" x="4263"/>
        <item x="99"/>
        <item m="1" x="4270"/>
        <item m="1" x="4275"/>
        <item m="1" x="4277"/>
        <item m="1" x="4278"/>
        <item x="2100"/>
        <item x="517"/>
        <item x="1827"/>
        <item m="1" x="4286"/>
        <item m="1" x="4290"/>
        <item m="1" x="4295"/>
        <item m="1" x="4299"/>
        <item m="1" x="4302"/>
        <item m="1" x="4303"/>
        <item m="1" x="4304"/>
        <item x="241"/>
        <item m="1" x="4305"/>
        <item m="1" x="4308"/>
        <item m="1" x="4309"/>
        <item m="1" x="4310"/>
        <item m="1" x="4315"/>
        <item m="1" x="4316"/>
        <item m="1" x="4318"/>
        <item m="1" x="4319"/>
        <item m="1" x="4321"/>
        <item x="3011"/>
        <item m="1" x="4329"/>
        <item m="1" x="4331"/>
        <item x="3861"/>
        <item m="1" x="4333"/>
        <item x="903"/>
        <item m="1" x="4335"/>
        <item x="926"/>
        <item m="1" x="4336"/>
        <item m="1" x="4337"/>
        <item m="1" x="4338"/>
        <item m="1" x="4339"/>
        <item m="1" x="4340"/>
        <item m="1" x="4341"/>
        <item m="1" x="4343"/>
        <item m="1" x="4344"/>
        <item m="1" x="4345"/>
        <item m="1" x="4346"/>
        <item m="1" x="4347"/>
        <item m="1" x="4348"/>
        <item m="1" x="4349"/>
        <item x="3732"/>
        <item m="1" x="4352"/>
        <item x="3400"/>
        <item m="1" x="4358"/>
        <item x="2135"/>
        <item m="1" x="4364"/>
        <item m="1" x="4365"/>
        <item m="1" x="4366"/>
        <item x="2334"/>
        <item m="1" x="4368"/>
        <item m="1" x="4369"/>
        <item m="1" x="4370"/>
        <item m="1" x="4371"/>
        <item m="1" x="4372"/>
        <item m="1" x="4376"/>
        <item m="1" x="4381"/>
        <item m="1" x="4383"/>
        <item m="1" x="4384"/>
        <item m="1" x="4387"/>
        <item m="1" x="4388"/>
        <item m="1" x="4389"/>
        <item m="1" x="4390"/>
        <item m="1" x="4391"/>
        <item m="1" x="4392"/>
        <item m="1" x="4393"/>
        <item m="1" x="4395"/>
        <item m="1" x="4397"/>
        <item m="1" x="4398"/>
        <item m="1" x="4399"/>
        <item m="1" x="4400"/>
        <item m="1" x="4401"/>
        <item m="1" x="4402"/>
        <item m="1" x="4403"/>
        <item m="1" x="4405"/>
        <item m="1" x="4406"/>
        <item m="1" x="4407"/>
        <item m="1" x="4408"/>
        <item m="1" x="4409"/>
        <item m="1" x="4410"/>
        <item m="1" x="4411"/>
        <item m="1" x="4412"/>
        <item m="1" x="4413"/>
        <item m="1" x="4414"/>
        <item m="1" x="4415"/>
        <item m="1" x="4416"/>
        <item m="1" x="4417"/>
        <item m="1" x="4418"/>
        <item m="1" x="4419"/>
        <item m="1" x="4420"/>
        <item x="3843"/>
        <item m="1" x="4422"/>
        <item m="1" x="4423"/>
        <item m="1" x="4425"/>
        <item m="1" x="4426"/>
        <item m="1" x="4429"/>
        <item m="1" x="4430"/>
        <item m="1" x="4431"/>
        <item m="1" x="4432"/>
        <item m="1" x="4434"/>
        <item m="1" x="4435"/>
        <item m="1" x="4436"/>
        <item x="2411"/>
        <item m="1" x="4438"/>
        <item m="1" x="4439"/>
        <item m="1" x="4440"/>
        <item m="1" x="4441"/>
        <item m="1" x="4442"/>
        <item m="1" x="4443"/>
        <item m="1" x="4444"/>
        <item m="1" x="4446"/>
        <item m="1" x="4448"/>
        <item m="1" x="4449"/>
        <item m="1" x="4450"/>
        <item m="1" x="4451"/>
        <item x="2916"/>
        <item m="1" x="4454"/>
        <item x="1878"/>
        <item m="1" x="4458"/>
        <item m="1" x="4459"/>
        <item m="1" x="4460"/>
        <item m="1" x="4461"/>
        <item m="1" x="4462"/>
        <item m="1" x="4463"/>
        <item x="3701"/>
        <item x="3390"/>
        <item m="1" x="4466"/>
        <item m="1" x="4467"/>
        <item m="1" x="4468"/>
        <item m="1" x="4470"/>
        <item m="1" x="4471"/>
        <item m="1" x="4472"/>
        <item m="1" x="4473"/>
        <item m="1" x="4474"/>
        <item m="1" x="4475"/>
        <item m="1" x="4476"/>
        <item m="1" x="4479"/>
        <item m="1" x="4480"/>
        <item m="1" x="4481"/>
        <item m="1" x="4482"/>
        <item m="1" x="4483"/>
        <item x="528"/>
        <item m="1" x="4485"/>
        <item x="1394"/>
        <item m="1" x="4486"/>
        <item m="1" x="4488"/>
        <item m="1" x="4496"/>
        <item x="3175"/>
        <item m="1" x="4497"/>
        <item m="1" x="4501"/>
        <item m="1" x="4502"/>
        <item m="1" x="4504"/>
        <item m="1" x="4511"/>
        <item m="1" x="4513"/>
        <item x="3127"/>
        <item m="1" x="4516"/>
        <item m="1" x="4517"/>
        <item x="722"/>
        <item m="1" x="4526"/>
        <item x="2990"/>
        <item x="3350"/>
        <item x="915"/>
        <item m="1" x="4533"/>
        <item x="360"/>
        <item m="1" x="4539"/>
        <item m="1" x="4541"/>
        <item m="1" x="4547"/>
        <item m="1" x="4550"/>
        <item m="1" x="4552"/>
        <item m="1" x="4555"/>
        <item x="3571"/>
        <item m="1" x="4556"/>
        <item x="1912"/>
        <item m="1" x="4561"/>
        <item m="1" x="4573"/>
        <item x="2554"/>
        <item m="1" x="4578"/>
        <item x="2551"/>
        <item x="1897"/>
        <item m="1" x="4585"/>
        <item m="1" x="4588"/>
        <item x="665"/>
        <item x="3632"/>
        <item m="1" x="4597"/>
        <item m="1" x="4598"/>
        <item m="1" x="4599"/>
        <item x="1898"/>
        <item m="1" x="4603"/>
        <item m="1" x="4604"/>
        <item m="1" x="4606"/>
        <item m="1" x="4607"/>
        <item m="1" x="4608"/>
        <item m="1" x="4610"/>
        <item x="2112"/>
        <item x="1553"/>
        <item m="1" x="4614"/>
        <item m="1" x="4615"/>
        <item m="1" x="4618"/>
        <item m="1" x="4621"/>
        <item m="1" x="4622"/>
        <item m="1" x="4623"/>
        <item m="1" x="4624"/>
        <item m="1" x="4625"/>
        <item m="1" x="4626"/>
        <item m="1" x="4627"/>
        <item m="1" x="4629"/>
        <item x="2506"/>
        <item m="1" x="4631"/>
        <item m="1" x="4633"/>
        <item m="1" x="4634"/>
        <item m="1" x="4635"/>
        <item m="1" x="4637"/>
        <item m="1" x="4638"/>
        <item m="1" x="4639"/>
        <item m="1" x="4640"/>
        <item m="1" x="4641"/>
        <item x="2779"/>
        <item m="1" x="4644"/>
        <item m="1" x="4645"/>
        <item m="1" x="4646"/>
        <item x="1236"/>
        <item m="1" x="4649"/>
        <item m="1" x="4650"/>
        <item m="1" x="4651"/>
        <item m="1" x="4652"/>
        <item m="1" x="4654"/>
        <item m="1" x="4655"/>
        <item m="1" x="4656"/>
        <item m="1" x="4658"/>
        <item m="1" x="4660"/>
        <item m="1" x="4661"/>
        <item x="2497"/>
        <item m="1" x="4665"/>
        <item m="1" x="4666"/>
        <item m="1" x="4668"/>
        <item m="1" x="4669"/>
        <item x="2217"/>
        <item m="1" x="4670"/>
        <item m="1" x="4671"/>
        <item m="1" x="4673"/>
        <item m="1" x="4674"/>
        <item m="1" x="4675"/>
        <item m="1" x="4676"/>
        <item m="1" x="4677"/>
        <item m="1" x="4678"/>
        <item m="1" x="4681"/>
        <item m="1" x="4682"/>
        <item m="1" x="4683"/>
        <item m="1" x="4684"/>
        <item m="1" x="4685"/>
        <item x="3355"/>
        <item x="1969"/>
        <item x="1978"/>
        <item m="1" x="4694"/>
        <item x="3705"/>
        <item x="3695"/>
        <item x="1913"/>
        <item m="1" x="4701"/>
        <item m="1" x="4704"/>
        <item m="1" x="4706"/>
        <item x="2111"/>
        <item m="1" x="4707"/>
        <item x="2070"/>
        <item m="1" x="4712"/>
        <item m="1" x="4716"/>
        <item x="3734"/>
        <item m="1" x="4721"/>
        <item x="621"/>
        <item x="2560"/>
        <item m="1" x="4723"/>
        <item x="2101"/>
        <item m="1" x="4727"/>
        <item m="1" x="4728"/>
        <item m="1" x="4732"/>
        <item m="1" x="4733"/>
        <item x="1903"/>
        <item x="2339"/>
        <item x="2383"/>
        <item m="1" x="4734"/>
        <item x="613"/>
        <item x="2417"/>
        <item m="1" x="4742"/>
        <item m="1" x="4743"/>
        <item m="1" x="4744"/>
        <item m="1" x="4745"/>
        <item m="1" x="4747"/>
        <item m="1" x="4750"/>
        <item m="1" x="4752"/>
        <item x="2197"/>
        <item m="1" x="4754"/>
        <item m="1" x="4755"/>
        <item m="1" x="4756"/>
        <item x="2522"/>
        <item m="1" x="4759"/>
        <item m="1" x="4760"/>
        <item m="1" x="4763"/>
        <item m="1" x="4764"/>
        <item m="1" x="4765"/>
        <item m="1" x="4767"/>
        <item m="1" x="4768"/>
        <item m="1" x="4770"/>
        <item m="1" x="4771"/>
        <item m="1" x="4772"/>
        <item m="1" x="4773"/>
        <item x="868"/>
        <item m="1" x="4774"/>
        <item m="1" x="4775"/>
        <item m="1" x="4779"/>
        <item m="1" x="4782"/>
        <item m="1" x="4783"/>
        <item m="1" x="4784"/>
        <item m="1" x="4785"/>
        <item m="1" x="4788"/>
        <item m="1" x="4790"/>
        <item m="1" x="4791"/>
        <item m="1" x="4792"/>
        <item m="1" x="4793"/>
        <item m="1" x="4794"/>
        <item m="1" x="4796"/>
        <item m="1" x="4797"/>
        <item m="1" x="4798"/>
        <item m="1" x="4799"/>
        <item m="1" x="4801"/>
        <item m="1" x="4802"/>
        <item m="1" x="4805"/>
        <item m="1" x="4806"/>
        <item x="434"/>
        <item m="1" x="4809"/>
        <item m="1" x="4811"/>
        <item m="1" x="4812"/>
        <item m="1" x="4813"/>
        <item x="3690"/>
        <item m="1" x="4814"/>
        <item m="1" x="4815"/>
        <item m="1" x="4816"/>
        <item m="1" x="4819"/>
        <item m="1" x="4820"/>
        <item m="1" x="4821"/>
        <item x="3248"/>
        <item x="3169"/>
        <item x="2517"/>
        <item m="1" x="4827"/>
        <item m="1" x="4829"/>
        <item m="1" x="4830"/>
        <item m="1" x="4832"/>
        <item m="1" x="4833"/>
        <item x="2498"/>
        <item x="2512"/>
        <item m="1" x="4835"/>
        <item m="1" x="4836"/>
        <item m="1" x="4839"/>
        <item m="1" x="4841"/>
        <item x="2200"/>
        <item m="1" x="4843"/>
        <item m="1" x="4844"/>
        <item m="1" x="4845"/>
        <item m="1" x="4847"/>
        <item m="1" x="4849"/>
        <item m="1" x="4850"/>
        <item m="1" x="4851"/>
        <item m="1" x="4852"/>
        <item m="1" x="4853"/>
        <item m="1" x="4854"/>
        <item m="1" x="4855"/>
        <item m="1" x="4856"/>
        <item x="731"/>
        <item m="1" x="4858"/>
        <item m="1" x="4860"/>
        <item m="1" x="4861"/>
        <item m="1" x="4863"/>
        <item m="1" x="4864"/>
        <item m="1" x="4865"/>
        <item m="1" x="4866"/>
        <item x="2231"/>
        <item m="1" x="4868"/>
        <item m="1" x="4869"/>
        <item m="1" x="4870"/>
        <item m="1" x="4872"/>
        <item m="1" x="4874"/>
        <item m="1" x="4875"/>
        <item m="1" x="4876"/>
        <item m="1" x="4877"/>
        <item m="1" x="4880"/>
        <item m="1" x="4881"/>
        <item m="1" x="4883"/>
        <item m="1" x="4884"/>
        <item m="1" x="4885"/>
        <item m="1" x="4886"/>
        <item x="2034"/>
        <item m="1" x="4888"/>
        <item m="1" x="4889"/>
        <item m="1" x="4890"/>
        <item m="1" x="4891"/>
        <item m="1" x="4893"/>
        <item m="1" x="4897"/>
        <item m="1" x="4898"/>
        <item m="1" x="4899"/>
        <item m="1" x="4900"/>
        <item m="1" x="4901"/>
        <item m="1" x="4902"/>
        <item m="1" x="4903"/>
        <item x="2577"/>
        <item m="1" x="4904"/>
        <item m="1" x="4905"/>
        <item m="1" x="4906"/>
        <item m="1" x="4907"/>
        <item m="1" x="4909"/>
        <item m="1" x="4911"/>
        <item m="1" x="4912"/>
        <item m="1" x="4913"/>
        <item m="1" x="4914"/>
        <item m="1" x="4915"/>
        <item m="1" x="4916"/>
        <item m="1" x="4917"/>
        <item m="1" x="4918"/>
        <item m="1" x="4919"/>
        <item m="1" x="4920"/>
        <item m="1" x="4921"/>
        <item m="1" x="4922"/>
        <item m="1" x="4923"/>
        <item x="2118"/>
        <item m="1" x="4924"/>
        <item x="3634"/>
        <item m="1" x="4926"/>
        <item m="1" x="4927"/>
        <item m="1" x="4928"/>
        <item m="1" x="4930"/>
        <item m="1" x="4931"/>
        <item m="1" x="4932"/>
        <item m="1" x="4933"/>
        <item m="1" x="4934"/>
        <item m="1" x="4935"/>
        <item m="1" x="4936"/>
        <item m="1" x="4937"/>
        <item m="1" x="4941"/>
        <item m="1" x="4944"/>
        <item m="1" x="4946"/>
        <item m="1" x="4948"/>
        <item m="1" x="4949"/>
        <item m="1" x="4950"/>
        <item m="1" x="4951"/>
        <item x="2214"/>
        <item x="2520"/>
        <item x="2282"/>
        <item x="3524"/>
        <item x="2984"/>
        <item m="1" x="4958"/>
        <item m="1" x="4959"/>
        <item x="3320"/>
        <item m="1" x="4962"/>
        <item m="1" x="4963"/>
        <item m="1" x="4965"/>
        <item m="1" x="4966"/>
        <item x="3066"/>
        <item m="1" x="4969"/>
        <item m="1" x="4970"/>
        <item x="3644"/>
        <item m="1" x="4973"/>
        <item m="1" x="4975"/>
        <item x="2730"/>
        <item x="3257"/>
        <item m="1" x="4977"/>
        <item x="1698"/>
        <item m="1" x="4983"/>
        <item m="1" x="4985"/>
        <item m="1" x="4986"/>
        <item m="1" x="4987"/>
        <item x="3119"/>
        <item m="1" x="4990"/>
        <item m="1" x="4991"/>
        <item x="98"/>
        <item x="3022"/>
        <item m="1" x="4998"/>
        <item m="1" x="4999"/>
        <item m="1" x="5001"/>
        <item m="1" x="5003"/>
        <item m="1" x="5004"/>
        <item x="2113"/>
        <item m="1" x="5024"/>
        <item x="54"/>
        <item m="1" x="5030"/>
        <item m="1" x="5031"/>
        <item m="1" x="5032"/>
        <item m="1" x="5033"/>
        <item x="3856"/>
        <item m="1" x="5034"/>
        <item m="1" x="5035"/>
        <item m="1" x="5036"/>
        <item m="1" x="5037"/>
        <item m="1" x="5038"/>
        <item m="1" x="5039"/>
        <item m="1" x="5040"/>
        <item m="1" x="5041"/>
        <item m="1" x="5043"/>
        <item m="1" x="5044"/>
        <item m="1" x="5045"/>
        <item m="1" x="5046"/>
        <item m="1" x="5047"/>
        <item m="1" x="5048"/>
        <item m="1" x="5049"/>
        <item m="1" x="5051"/>
        <item m="1" x="5052"/>
        <item m="1" x="5053"/>
        <item m="1" x="5054"/>
        <item m="1" x="5056"/>
        <item m="1" x="5057"/>
        <item m="1" x="5058"/>
        <item m="1" x="5059"/>
        <item m="1" x="5060"/>
        <item m="1" x="5061"/>
        <item m="1" x="5062"/>
        <item m="1" x="5063"/>
        <item x="634"/>
        <item m="1" x="5067"/>
        <item m="1" x="5068"/>
        <item m="1" x="5070"/>
        <item m="1" x="5073"/>
        <item m="1" x="5074"/>
        <item x="2566"/>
        <item m="1" x="5078"/>
        <item m="1" x="5080"/>
        <item m="1" x="5081"/>
        <item x="956"/>
        <item m="1" x="5083"/>
        <item m="1" x="5084"/>
        <item m="1" x="5085"/>
        <item m="1" x="5086"/>
        <item x="3844"/>
        <item x="3902"/>
        <item m="1" x="5089"/>
        <item m="1" x="5090"/>
        <item x="3457"/>
        <item m="1" x="5091"/>
        <item x="102"/>
        <item m="1" x="5092"/>
        <item m="1" x="5093"/>
        <item m="1" x="5095"/>
        <item m="1" x="5097"/>
        <item m="1" x="5101"/>
        <item m="1" x="5102"/>
        <item x="914"/>
        <item x="3455"/>
        <item x="1452"/>
        <item m="1" x="5104"/>
        <item m="1" x="5107"/>
        <item x="437"/>
        <item m="1" x="5109"/>
        <item m="1" x="5113"/>
        <item m="1" x="5114"/>
        <item m="1" x="5115"/>
        <item m="1" x="5118"/>
        <item m="1" x="5119"/>
        <item m="1" x="5123"/>
        <item m="1" x="5125"/>
        <item m="1" x="5126"/>
        <item m="1" x="5127"/>
        <item m="1" x="5129"/>
        <item m="1" x="5130"/>
        <item m="1" x="5132"/>
        <item x="603"/>
        <item m="1" x="5135"/>
        <item m="1" x="5136"/>
        <item m="1" x="5137"/>
        <item m="1" x="5138"/>
        <item m="1" x="5140"/>
        <item m="1" x="5141"/>
        <item m="1" x="5142"/>
        <item m="1" x="5144"/>
        <item m="1" x="5145"/>
        <item m="1" x="5146"/>
        <item m="1" x="5147"/>
        <item m="1" x="5149"/>
        <item m="1" x="5151"/>
        <item m="1" x="5152"/>
        <item m="1" x="5153"/>
        <item m="1" x="5155"/>
        <item m="1" x="5157"/>
        <item m="1" x="5158"/>
        <item x="724"/>
        <item m="1" x="5161"/>
        <item m="1" x="5163"/>
        <item m="1" x="5164"/>
        <item m="1" x="5165"/>
        <item x="3368"/>
        <item m="1" x="5168"/>
        <item m="1" x="5173"/>
        <item m="1" x="5174"/>
        <item m="1" x="5175"/>
        <item m="1" x="5176"/>
        <item m="1" x="5178"/>
        <item m="1" x="5179"/>
        <item m="1" x="5180"/>
        <item m="1" x="5183"/>
        <item x="51"/>
        <item m="1" x="5185"/>
        <item m="1" x="5187"/>
        <item x="1544"/>
        <item m="1" x="5188"/>
        <item m="1" x="5189"/>
        <item m="1" x="5190"/>
        <item m="1" x="5193"/>
        <item m="1" x="5194"/>
        <item m="1" x="5195"/>
        <item m="1" x="5197"/>
        <item m="1" x="5202"/>
        <item m="1" x="5203"/>
        <item m="1" x="5204"/>
        <item m="1" x="5205"/>
        <item x="1240"/>
        <item m="1" x="5208"/>
        <item m="1" x="5209"/>
        <item m="1" x="5210"/>
        <item m="1" x="5211"/>
        <item m="1" x="5212"/>
        <item x="567"/>
        <item m="1" x="5213"/>
        <item x="3204"/>
        <item m="1" x="5214"/>
        <item m="1" x="5216"/>
        <item m="1" x="5217"/>
        <item m="1" x="5218"/>
        <item m="1" x="5220"/>
        <item m="1" x="5224"/>
        <item m="1" x="5225"/>
        <item m="1" x="5227"/>
        <item x="1775"/>
        <item m="1" x="5229"/>
        <item m="1" x="5230"/>
        <item m="1" x="5232"/>
        <item m="1" x="5233"/>
        <item m="1" x="5234"/>
        <item m="1" x="5237"/>
        <item m="1" x="5239"/>
        <item m="1" x="5240"/>
        <item m="1" x="5241"/>
        <item x="1718"/>
        <item m="1" x="5245"/>
        <item x="1757"/>
        <item m="1" x="5250"/>
        <item m="1" x="5251"/>
        <item m="1" x="5252"/>
        <item m="1" x="5255"/>
        <item x="843"/>
        <item m="1" x="5263"/>
        <item x="2954"/>
        <item m="1" x="5266"/>
        <item x="1782"/>
        <item m="1" x="5268"/>
        <item m="1" x="5269"/>
        <item m="1" x="5270"/>
        <item m="1" x="5272"/>
        <item m="1" x="5273"/>
        <item m="1" x="5274"/>
        <item x="686"/>
        <item m="1" x="5275"/>
        <item m="1" x="5276"/>
        <item m="1" x="5279"/>
        <item m="1" x="5280"/>
        <item m="1" x="5282"/>
        <item m="1" x="5283"/>
        <item m="1" x="5284"/>
        <item x="1370"/>
        <item m="1" x="5285"/>
        <item m="1" x="5294"/>
        <item m="1" x="5295"/>
        <item m="1" x="5297"/>
        <item m="1" x="5299"/>
        <item m="1" x="5302"/>
        <item m="1" x="5304"/>
        <item m="1" x="5305"/>
        <item m="1" x="5306"/>
        <item m="1" x="5307"/>
        <item m="1" x="5308"/>
        <item m="1" x="5309"/>
        <item x="2665"/>
        <item x="3845"/>
        <item x="3873"/>
        <item x="271"/>
        <item x="2478"/>
        <item m="1" x="5323"/>
        <item x="2973"/>
        <item m="1" x="5324"/>
        <item m="1" x="5325"/>
        <item x="3031"/>
        <item m="1" x="5330"/>
        <item m="1" x="5331"/>
        <item m="1" x="5332"/>
        <item m="1" x="5333"/>
        <item m="1" x="5335"/>
        <item m="1" x="5337"/>
        <item m="1" x="5339"/>
        <item m="1" x="5340"/>
        <item x="3419"/>
        <item m="1" x="5343"/>
        <item m="1" x="5346"/>
        <item m="1" x="5349"/>
        <item m="1" x="5353"/>
        <item m="1" x="5354"/>
        <item m="1" x="5355"/>
        <item x="2894"/>
        <item x="1738"/>
        <item x="583"/>
        <item m="1" x="5357"/>
        <item m="1" x="5358"/>
        <item x="125"/>
        <item m="1" x="5359"/>
        <item m="1" x="5360"/>
        <item m="1" x="5361"/>
        <item m="1" x="5362"/>
        <item m="1" x="5363"/>
        <item m="1" x="5366"/>
        <item m="1" x="5370"/>
        <item x="1620"/>
        <item m="1" x="5374"/>
        <item m="1" x="5375"/>
        <item m="1" x="5380"/>
        <item m="1" x="5381"/>
        <item m="1" x="5383"/>
        <item m="1" x="5384"/>
        <item m="1" x="5386"/>
        <item m="1" x="5388"/>
        <item m="1" x="5389"/>
        <item m="1" x="5392"/>
        <item x="174"/>
        <item m="1" x="5399"/>
        <item x="3078"/>
        <item x="404"/>
        <item m="1" x="5406"/>
        <item m="1" x="5408"/>
        <item m="1" x="5409"/>
        <item x="1288"/>
        <item m="1" x="5410"/>
        <item m="1" x="5411"/>
        <item m="1" x="5414"/>
        <item m="1" x="5416"/>
        <item m="1" x="5417"/>
        <item x="1826"/>
        <item x="3702"/>
        <item x="2662"/>
        <item x="3847"/>
        <item m="1" x="5427"/>
        <item m="1" x="5433"/>
        <item x="2952"/>
        <item m="1" x="5434"/>
        <item x="3411"/>
        <item m="1" x="5435"/>
        <item m="1" x="5437"/>
        <item x="3466"/>
        <item m="1" x="5444"/>
        <item m="1" x="5446"/>
        <item m="1" x="5448"/>
        <item m="1" x="5449"/>
        <item m="1" x="5450"/>
        <item m="1" x="5451"/>
        <item m="1" x="5452"/>
        <item x="2475"/>
        <item m="1" x="5453"/>
        <item m="1" x="5454"/>
        <item m="1" x="5458"/>
        <item x="2195"/>
        <item m="1" x="5461"/>
        <item m="1" x="5462"/>
        <item x="2569"/>
        <item m="1" x="5463"/>
        <item m="1" x="5464"/>
        <item m="1" x="5465"/>
        <item x="1972"/>
        <item x="1981"/>
        <item m="1" x="5469"/>
        <item x="2143"/>
        <item m="1" x="5470"/>
        <item m="1" x="5471"/>
        <item m="1" x="5473"/>
        <item x="1955"/>
        <item m="1" x="5475"/>
        <item m="1" x="5476"/>
        <item m="1" x="5477"/>
        <item m="1" x="5479"/>
        <item m="1" x="5480"/>
        <item x="3678"/>
        <item m="1" x="5481"/>
        <item x="2427"/>
        <item m="1" x="5482"/>
        <item m="1" x="5483"/>
        <item m="1" x="5484"/>
        <item m="1" x="5486"/>
        <item m="1" x="5487"/>
        <item m="1" x="5488"/>
        <item m="1" x="5489"/>
        <item m="1" x="5490"/>
        <item x="2047"/>
        <item x="2128"/>
        <item m="1" x="5492"/>
        <item x="2089"/>
        <item m="1" x="5496"/>
        <item m="1" x="5497"/>
        <item m="1" x="5498"/>
        <item m="1" x="5499"/>
        <item m="1" x="5500"/>
        <item m="1" x="5501"/>
        <item m="1" x="5502"/>
        <item m="1" x="5504"/>
        <item m="1" x="5506"/>
        <item m="1" x="5508"/>
        <item m="1" x="5509"/>
        <item m="1" x="5511"/>
        <item m="1" x="5512"/>
        <item m="1" x="5514"/>
        <item m="1" x="5515"/>
        <item m="1" x="5516"/>
        <item m="1" x="5518"/>
        <item x="1867"/>
        <item x="2015"/>
        <item m="1" x="5520"/>
        <item m="1" x="5523"/>
        <item m="1" x="5524"/>
        <item m="1" x="5525"/>
        <item m="1" x="5526"/>
        <item x="56"/>
        <item m="1" x="5528"/>
        <item m="1" x="5531"/>
        <item m="1" x="5536"/>
        <item m="1" x="5539"/>
        <item m="1" x="5540"/>
        <item m="1" x="5541"/>
        <item m="1" x="5542"/>
        <item m="1" x="5544"/>
        <item m="1" x="5545"/>
        <item m="1" x="5546"/>
        <item m="1" x="5547"/>
        <item m="1" x="5548"/>
        <item m="1" x="5549"/>
        <item m="1" x="5550"/>
        <item x="2907"/>
        <item m="1" x="5551"/>
        <item m="1" x="5552"/>
        <item m="1" x="5553"/>
        <item m="1" x="5555"/>
        <item m="1" x="5556"/>
        <item x="246"/>
        <item x="2474"/>
        <item x="2469"/>
        <item m="1" x="5558"/>
        <item m="1" x="5561"/>
        <item m="1" x="5565"/>
        <item m="1" x="5566"/>
        <item m="1" x="5567"/>
        <item x="442"/>
        <item m="1" x="5577"/>
        <item m="1" x="5579"/>
        <item m="1" x="5580"/>
        <item x="3591"/>
        <item m="1" x="5583"/>
        <item m="1" x="5584"/>
        <item m="1" x="5585"/>
        <item x="121"/>
        <item x="2808"/>
        <item x="1615"/>
        <item m="1" x="5590"/>
        <item m="1" x="5591"/>
        <item m="1" x="5592"/>
        <item m="1" x="5593"/>
        <item m="1" x="5596"/>
        <item m="1" x="5598"/>
        <item m="1" x="5600"/>
        <item m="1" x="5604"/>
        <item m="1" x="5605"/>
        <item m="1" x="5606"/>
        <item x="3383"/>
        <item m="1" x="5609"/>
        <item m="1" x="5610"/>
        <item x="2736"/>
        <item m="1" x="5614"/>
        <item x="2499"/>
        <item m="1" x="5615"/>
        <item m="1" x="5616"/>
        <item m="1" x="5617"/>
        <item m="1" x="5618"/>
        <item m="1" x="5619"/>
        <item m="1" x="5621"/>
        <item m="1" x="5624"/>
        <item m="1" x="5625"/>
        <item m="1" x="5626"/>
        <item m="1" x="5628"/>
        <item m="1" x="5629"/>
        <item m="1" x="5630"/>
        <item m="1" x="5632"/>
        <item m="1" x="5635"/>
        <item m="1" x="5638"/>
        <item x="413"/>
        <item x="2901"/>
        <item m="1" x="5640"/>
        <item m="1" x="5641"/>
        <item m="1" x="5642"/>
        <item m="1" x="5643"/>
        <item m="1" x="5644"/>
        <item m="1" x="5645"/>
        <item m="1" x="5646"/>
        <item m="1" x="5647"/>
        <item m="1" x="5649"/>
        <item m="1" x="5650"/>
        <item m="1" x="5651"/>
        <item m="1" x="5652"/>
        <item m="1" x="5653"/>
        <item m="1" x="5654"/>
        <item m="1" x="5655"/>
        <item m="1" x="5656"/>
        <item m="1" x="5657"/>
        <item m="1" x="5658"/>
        <item m="1" x="5659"/>
        <item m="1" x="5660"/>
        <item m="1" x="5661"/>
        <item m="1" x="5662"/>
        <item m="1" x="5663"/>
        <item m="1" x="5664"/>
        <item m="1" x="5666"/>
        <item m="1" x="5667"/>
        <item x="3098"/>
        <item m="1" x="5669"/>
        <item m="1" x="5670"/>
        <item m="1" x="5671"/>
        <item m="1" x="5672"/>
        <item m="1" x="5673"/>
        <item m="1" x="5674"/>
        <item m="1" x="5675"/>
        <item m="1" x="5676"/>
        <item m="1" x="5677"/>
        <item m="1" x="5678"/>
        <item m="1" x="5679"/>
        <item m="1" x="5680"/>
        <item m="1" x="5681"/>
        <item m="1" x="5682"/>
        <item m="1" x="5684"/>
        <item m="1" x="5685"/>
        <item x="5"/>
        <item x="49"/>
        <item x="50"/>
        <item x="68"/>
        <item x="75"/>
        <item x="81"/>
        <item x="82"/>
        <item x="85"/>
        <item x="86"/>
        <item x="104"/>
        <item x="109"/>
        <item x="110"/>
        <item x="111"/>
        <item x="112"/>
        <item x="113"/>
        <item x="114"/>
        <item x="115"/>
        <item x="116"/>
        <item x="169"/>
        <item x="170"/>
        <item x="172"/>
        <item x="173"/>
        <item x="175"/>
        <item x="178"/>
        <item x="232"/>
        <item x="233"/>
        <item x="234"/>
        <item x="235"/>
        <item x="236"/>
        <item x="237"/>
        <item x="238"/>
        <item x="239"/>
        <item x="240"/>
        <item x="245"/>
        <item x="270"/>
        <item x="300"/>
        <item x="305"/>
        <item x="306"/>
        <item x="309"/>
        <item x="311"/>
        <item x="312"/>
        <item x="314"/>
        <item x="326"/>
        <item x="335"/>
        <item x="336"/>
        <item x="338"/>
        <item x="339"/>
        <item x="340"/>
        <item x="347"/>
        <item x="359"/>
        <item x="367"/>
        <item x="385"/>
        <item x="391"/>
        <item x="414"/>
        <item x="435"/>
        <item x="440"/>
        <item x="443"/>
        <item x="446"/>
        <item x="447"/>
        <item x="449"/>
        <item x="450"/>
        <item x="456"/>
        <item x="484"/>
        <item x="502"/>
        <item x="542"/>
        <item x="544"/>
        <item x="546"/>
        <item x="548"/>
        <item x="549"/>
        <item x="552"/>
        <item x="569"/>
        <item x="570"/>
        <item x="572"/>
        <item x="573"/>
        <item x="575"/>
        <item x="576"/>
        <item x="581"/>
        <item x="587"/>
        <item x="588"/>
        <item x="590"/>
        <item x="592"/>
        <item x="593"/>
        <item x="594"/>
        <item x="595"/>
        <item x="596"/>
        <item x="597"/>
        <item x="600"/>
        <item x="601"/>
        <item x="602"/>
        <item x="605"/>
        <item x="606"/>
        <item x="632"/>
        <item x="633"/>
        <item x="673"/>
        <item x="674"/>
        <item x="675"/>
        <item x="676"/>
        <item x="678"/>
        <item x="679"/>
        <item x="681"/>
        <item x="683"/>
        <item x="704"/>
        <item x="715"/>
        <item x="718"/>
        <item x="720"/>
        <item x="721"/>
        <item x="727"/>
        <item x="752"/>
        <item x="755"/>
        <item x="756"/>
        <item x="760"/>
        <item x="767"/>
        <item x="776"/>
        <item x="778"/>
        <item x="780"/>
        <item x="795"/>
        <item x="801"/>
        <item x="830"/>
        <item x="831"/>
        <item x="832"/>
        <item x="833"/>
        <item x="834"/>
        <item x="835"/>
        <item x="836"/>
        <item x="847"/>
        <item x="849"/>
        <item x="858"/>
        <item x="859"/>
        <item x="860"/>
        <item x="861"/>
        <item x="863"/>
        <item x="864"/>
        <item x="871"/>
        <item x="904"/>
        <item x="906"/>
        <item x="909"/>
        <item x="918"/>
        <item x="923"/>
        <item x="931"/>
        <item x="933"/>
        <item x="979"/>
        <item x="1008"/>
        <item x="1009"/>
        <item x="1011"/>
        <item x="1015"/>
        <item x="1017"/>
        <item x="1185"/>
        <item x="1215"/>
        <item x="1241"/>
        <item x="1245"/>
        <item x="1248"/>
        <item x="1280"/>
        <item x="1341"/>
        <item x="1375"/>
        <item x="1376"/>
        <item x="1377"/>
        <item x="1378"/>
        <item x="1380"/>
        <item x="1381"/>
        <item x="1392"/>
        <item x="1393"/>
        <item x="1396"/>
        <item x="1398"/>
        <item x="1399"/>
        <item x="1400"/>
        <item x="1403"/>
        <item x="1406"/>
        <item x="1407"/>
        <item x="1409"/>
        <item x="1410"/>
        <item x="1412"/>
        <item x="1413"/>
        <item x="1415"/>
        <item x="1416"/>
        <item x="1417"/>
        <item x="1418"/>
        <item x="1419"/>
        <item x="1420"/>
        <item x="1421"/>
        <item x="1422"/>
        <item x="1450"/>
        <item x="1453"/>
        <item x="1455"/>
        <item x="1456"/>
        <item x="1457"/>
        <item x="1458"/>
        <item x="1459"/>
        <item x="1460"/>
        <item x="1461"/>
        <item x="1462"/>
        <item x="1463"/>
        <item x="1464"/>
        <item x="1468"/>
        <item x="1470"/>
        <item x="1471"/>
        <item x="1472"/>
        <item x="1473"/>
        <item x="1477"/>
        <item x="1479"/>
        <item x="1480"/>
        <item x="1482"/>
        <item x="1487"/>
        <item x="1489"/>
        <item x="1491"/>
        <item x="1492"/>
        <item x="1494"/>
        <item x="1495"/>
        <item x="1497"/>
        <item x="1498"/>
        <item x="1504"/>
        <item x="1506"/>
        <item x="1508"/>
        <item x="1509"/>
        <item x="1512"/>
        <item x="1513"/>
        <item x="1514"/>
        <item x="1515"/>
        <item x="1518"/>
        <item x="1519"/>
        <item x="1520"/>
        <item x="1522"/>
        <item x="1523"/>
        <item x="1524"/>
        <item x="1526"/>
        <item x="1527"/>
        <item x="1534"/>
        <item x="1535"/>
        <item x="1539"/>
        <item x="1547"/>
        <item x="1548"/>
        <item x="1549"/>
        <item x="1552"/>
        <item x="1560"/>
        <item x="1562"/>
        <item x="1563"/>
        <item x="1564"/>
        <item x="1565"/>
        <item x="1567"/>
        <item x="1568"/>
        <item x="1573"/>
        <item x="1575"/>
        <item x="1576"/>
        <item x="1580"/>
        <item x="1581"/>
        <item x="1584"/>
        <item x="1586"/>
        <item x="1589"/>
        <item x="1597"/>
        <item x="1598"/>
        <item x="1599"/>
        <item x="1601"/>
        <item x="1602"/>
        <item x="1603"/>
        <item x="1604"/>
        <item x="1605"/>
        <item x="1608"/>
        <item x="1609"/>
        <item x="1612"/>
        <item x="1613"/>
        <item x="1616"/>
        <item x="1647"/>
        <item x="1659"/>
        <item x="1701"/>
        <item x="1714"/>
        <item x="1725"/>
        <item x="1734"/>
        <item x="1735"/>
        <item x="1737"/>
        <item x="1739"/>
        <item x="1743"/>
        <item x="1774"/>
        <item x="1821"/>
        <item x="1824"/>
        <item x="1825"/>
        <item x="1835"/>
        <item x="1838"/>
        <item x="1870"/>
        <item x="1873"/>
        <item x="1887"/>
        <item x="1902"/>
        <item x="1928"/>
        <item x="1929"/>
        <item x="1930"/>
        <item x="1933"/>
        <item x="1936"/>
        <item x="1938"/>
        <item x="1947"/>
        <item x="1951"/>
        <item x="1967"/>
        <item x="1975"/>
        <item x="1977"/>
        <item x="1979"/>
        <item x="1985"/>
        <item x="1997"/>
        <item x="2005"/>
        <item x="2007"/>
        <item x="2008"/>
        <item x="2010"/>
        <item x="2045"/>
        <item x="2049"/>
        <item x="2050"/>
        <item x="2056"/>
        <item x="2068"/>
        <item x="2076"/>
        <item x="2083"/>
        <item x="2085"/>
        <item x="2096"/>
        <item x="2102"/>
        <item x="2108"/>
        <item x="2123"/>
        <item x="2141"/>
        <item x="2184"/>
        <item x="2186"/>
        <item x="2187"/>
        <item x="2188"/>
        <item x="2189"/>
        <item x="2190"/>
        <item x="2192"/>
        <item x="2193"/>
        <item x="2194"/>
        <item x="2204"/>
        <item x="2209"/>
        <item x="2210"/>
        <item x="2215"/>
        <item x="2216"/>
        <item x="2218"/>
        <item x="2230"/>
        <item x="2232"/>
        <item x="2235"/>
        <item x="2236"/>
        <item x="2240"/>
        <item x="2246"/>
        <item x="2247"/>
        <item x="2250"/>
        <item x="2252"/>
        <item x="2256"/>
        <item x="2257"/>
        <item x="2258"/>
        <item x="2261"/>
        <item x="2262"/>
        <item x="2263"/>
        <item x="2264"/>
        <item x="2265"/>
        <item x="2267"/>
        <item x="2274"/>
        <item x="2275"/>
        <item x="2280"/>
        <item x="2281"/>
        <item x="2283"/>
        <item x="2284"/>
        <item x="2286"/>
        <item x="2290"/>
        <item x="2291"/>
        <item x="2292"/>
        <item x="2293"/>
        <item x="2294"/>
        <item x="2295"/>
        <item x="2297"/>
        <item x="2298"/>
        <item x="2299"/>
        <item x="2300"/>
        <item x="2301"/>
        <item x="2306"/>
        <item x="2307"/>
        <item x="2308"/>
        <item x="2309"/>
        <item x="2311"/>
        <item x="2312"/>
        <item x="2313"/>
        <item x="2315"/>
        <item x="2316"/>
        <item x="2317"/>
        <item x="2318"/>
        <item x="2319"/>
        <item x="2322"/>
        <item x="2326"/>
        <item x="2327"/>
        <item x="2329"/>
        <item x="2332"/>
        <item x="2336"/>
        <item x="2338"/>
        <item x="2345"/>
        <item x="2347"/>
        <item x="2348"/>
        <item x="2354"/>
        <item x="2355"/>
        <item x="2356"/>
        <item x="2357"/>
        <item x="2358"/>
        <item x="2359"/>
        <item x="2361"/>
        <item x="2364"/>
        <item x="2366"/>
        <item x="2368"/>
        <item x="2370"/>
        <item x="2371"/>
        <item x="2374"/>
        <item x="2375"/>
        <item x="2377"/>
        <item x="2381"/>
        <item x="2386"/>
        <item x="2387"/>
        <item x="2388"/>
        <item x="2390"/>
        <item x="2392"/>
        <item x="2393"/>
        <item x="2396"/>
        <item x="2397"/>
        <item x="2399"/>
        <item x="2400"/>
        <item x="2404"/>
        <item x="2408"/>
        <item x="2410"/>
        <item x="2414"/>
        <item x="2415"/>
        <item x="2418"/>
        <item x="2420"/>
        <item x="2422"/>
        <item x="2423"/>
        <item x="2425"/>
        <item x="2429"/>
        <item x="2432"/>
        <item x="2434"/>
        <item x="2436"/>
        <item x="2441"/>
        <item x="2445"/>
        <item x="2449"/>
        <item x="2450"/>
        <item x="2455"/>
        <item x="2459"/>
        <item x="2460"/>
        <item x="2461"/>
        <item x="2471"/>
        <item x="2473"/>
        <item x="2480"/>
        <item x="2481"/>
        <item x="2482"/>
        <item x="2486"/>
        <item x="2488"/>
        <item x="2490"/>
        <item x="2495"/>
        <item x="2500"/>
        <item x="2501"/>
        <item x="2503"/>
        <item x="2513"/>
        <item x="2526"/>
        <item x="2538"/>
        <item x="2539"/>
        <item x="2541"/>
        <item x="2542"/>
        <item x="2558"/>
        <item x="2559"/>
        <item x="2564"/>
        <item x="2565"/>
        <item x="2567"/>
        <item x="2570"/>
        <item x="2573"/>
        <item x="2575"/>
        <item x="2578"/>
        <item x="2581"/>
        <item x="2582"/>
        <item x="2583"/>
        <item x="2584"/>
        <item x="2601"/>
        <item x="2617"/>
        <item x="2623"/>
        <item x="2631"/>
        <item x="2648"/>
        <item x="2656"/>
        <item x="2678"/>
        <item x="2684"/>
        <item x="2707"/>
        <item x="2713"/>
        <item x="2714"/>
        <item x="2718"/>
        <item x="2721"/>
        <item x="2725"/>
        <item x="2737"/>
        <item x="2763"/>
        <item x="2764"/>
        <item x="2765"/>
        <item x="2766"/>
        <item x="2767"/>
        <item x="2768"/>
        <item x="2769"/>
        <item x="2770"/>
        <item x="2771"/>
        <item x="2772"/>
        <item x="2773"/>
        <item x="2775"/>
        <item x="2776"/>
        <item x="2777"/>
        <item x="2780"/>
        <item x="2781"/>
        <item x="2782"/>
        <item x="2794"/>
        <item x="2809"/>
        <item x="2816"/>
        <item x="2824"/>
        <item x="2846"/>
        <item x="2875"/>
        <item x="2876"/>
        <item x="2899"/>
        <item x="2904"/>
        <item x="2917"/>
        <item x="2918"/>
        <item x="2919"/>
        <item x="2927"/>
        <item x="2936"/>
        <item x="2941"/>
        <item x="2942"/>
        <item x="2945"/>
        <item x="2946"/>
        <item x="2948"/>
        <item x="2949"/>
        <item x="2950"/>
        <item x="2953"/>
        <item x="2957"/>
        <item x="2960"/>
        <item x="2961"/>
        <item x="2965"/>
        <item x="2993"/>
        <item x="2999"/>
        <item x="3003"/>
        <item x="3020"/>
        <item x="3021"/>
        <item x="3038"/>
        <item x="3044"/>
        <item x="3067"/>
        <item x="3077"/>
        <item x="3079"/>
        <item x="3080"/>
        <item x="3081"/>
        <item x="3083"/>
        <item x="3099"/>
        <item x="3101"/>
        <item x="3103"/>
        <item x="3104"/>
        <item x="3105"/>
        <item x="3107"/>
        <item x="3120"/>
        <item x="3124"/>
        <item x="3146"/>
        <item x="3147"/>
        <item x="3160"/>
        <item x="3161"/>
        <item x="3162"/>
        <item x="3187"/>
        <item x="3190"/>
        <item x="3191"/>
        <item x="3194"/>
        <item x="3201"/>
        <item x="3207"/>
        <item x="3208"/>
        <item x="3212"/>
        <item x="3213"/>
        <item x="3231"/>
        <item x="3232"/>
        <item x="3234"/>
        <item x="3236"/>
        <item x="3237"/>
        <item x="3238"/>
        <item x="3244"/>
        <item x="3249"/>
        <item x="3251"/>
        <item x="3253"/>
        <item x="3259"/>
        <item x="3260"/>
        <item x="3265"/>
        <item x="3266"/>
        <item x="3271"/>
        <item x="3272"/>
        <item x="3307"/>
        <item x="3308"/>
        <item x="3309"/>
        <item x="3331"/>
        <item x="3333"/>
        <item x="3336"/>
        <item x="3337"/>
        <item x="3338"/>
        <item x="3339"/>
        <item x="3340"/>
        <item x="3357"/>
        <item x="3359"/>
        <item x="3360"/>
        <item x="3361"/>
        <item x="3362"/>
        <item x="3363"/>
        <item x="3364"/>
        <item x="3381"/>
        <item x="3387"/>
        <item x="3394"/>
        <item x="3401"/>
        <item x="3402"/>
        <item x="3403"/>
        <item x="3404"/>
        <item x="3405"/>
        <item x="3407"/>
        <item x="3408"/>
        <item x="3409"/>
        <item x="3412"/>
        <item x="3413"/>
        <item x="3416"/>
        <item x="3417"/>
        <item x="3420"/>
        <item x="3421"/>
        <item x="3431"/>
        <item x="3437"/>
        <item x="3438"/>
        <item x="3442"/>
        <item x="3458"/>
        <item x="3459"/>
        <item x="3462"/>
        <item x="3464"/>
        <item x="3465"/>
        <item x="3470"/>
        <item x="3472"/>
        <item x="3494"/>
        <item x="3503"/>
        <item x="3506"/>
        <item x="3507"/>
        <item x="3522"/>
        <item x="3532"/>
        <item x="3535"/>
        <item x="3540"/>
        <item x="3546"/>
        <item x="3548"/>
        <item x="3550"/>
        <item x="3557"/>
        <item x="3561"/>
        <item x="3567"/>
        <item x="3574"/>
        <item x="3576"/>
        <item x="3584"/>
        <item x="3589"/>
        <item x="3595"/>
        <item x="3596"/>
        <item x="3598"/>
        <item x="3599"/>
        <item x="3601"/>
        <item x="3603"/>
        <item x="3605"/>
        <item x="3617"/>
        <item x="3619"/>
        <item x="3620"/>
        <item x="3624"/>
        <item x="3626"/>
        <item x="3629"/>
        <item x="3630"/>
        <item x="3638"/>
        <item x="3640"/>
        <item x="3642"/>
        <item x="3650"/>
        <item x="3651"/>
        <item x="3652"/>
        <item x="3653"/>
        <item x="3656"/>
        <item x="3658"/>
        <item x="3660"/>
        <item x="3662"/>
        <item x="3667"/>
        <item x="3670"/>
        <item x="3671"/>
        <item x="3672"/>
        <item x="3674"/>
        <item x="3675"/>
        <item x="3677"/>
        <item x="3679"/>
        <item x="3684"/>
        <item x="3686"/>
        <item x="3687"/>
        <item x="3689"/>
        <item x="3691"/>
        <item x="3692"/>
        <item x="3693"/>
        <item x="3696"/>
        <item x="3699"/>
        <item x="3700"/>
        <item x="3703"/>
        <item x="3706"/>
        <item x="3707"/>
        <item x="3712"/>
        <item x="3713"/>
        <item x="3714"/>
        <item x="3715"/>
        <item x="3716"/>
        <item x="3717"/>
        <item x="3718"/>
        <item x="3719"/>
        <item x="3720"/>
        <item x="3722"/>
        <item x="3725"/>
        <item x="3728"/>
        <item x="3729"/>
        <item x="3737"/>
        <item x="3745"/>
        <item x="3749"/>
        <item x="3754"/>
        <item x="3755"/>
        <item x="3757"/>
        <item x="3760"/>
        <item x="3764"/>
        <item x="3765"/>
        <item x="3768"/>
        <item x="3772"/>
        <item x="3776"/>
        <item x="3778"/>
        <item x="3781"/>
        <item x="3782"/>
        <item x="3786"/>
        <item x="3787"/>
        <item x="3789"/>
        <item x="3799"/>
        <item x="3800"/>
        <item x="3801"/>
        <item x="3803"/>
        <item x="3804"/>
        <item x="3805"/>
        <item x="3807"/>
        <item x="3809"/>
        <item x="3811"/>
        <item x="3812"/>
        <item x="3813"/>
        <item x="3816"/>
        <item x="3822"/>
        <item x="3824"/>
        <item x="3827"/>
        <item x="3828"/>
        <item x="3831"/>
        <item x="3832"/>
        <item x="3834"/>
        <item x="3840"/>
        <item x="3842"/>
        <item x="3849"/>
        <item x="3850"/>
        <item x="3851"/>
        <item x="3852"/>
        <item x="3853"/>
        <item x="3857"/>
        <item x="3859"/>
        <item x="3862"/>
        <item x="3863"/>
        <item x="3864"/>
        <item x="3875"/>
        <item x="3878"/>
        <item x="3879"/>
        <item x="3880"/>
        <item x="3881"/>
        <item x="3882"/>
        <item x="3884"/>
        <item x="3887"/>
        <item x="3888"/>
        <item x="3889"/>
        <item x="3890"/>
        <item x="3892"/>
        <item x="3893"/>
        <item x="3895"/>
        <item x="3896"/>
        <item x="3897"/>
        <item x="3899"/>
        <item x="3900"/>
        <item x="3903"/>
        <item x="3904"/>
        <item x="3905"/>
        <item x="3909"/>
        <item x="3910"/>
        <item x="3911"/>
        <item t="default"/>
      </items>
    </pivotField>
    <pivotField compact="0" outline="0" showAll="0"/>
    <pivotField compact="0" outline="0" showAll="0"/>
    <pivotField compact="0" outline="0" showAll="0"/>
    <pivotField axis="axisPage" compact="0" outline="0" multipleItemSelectionAllowed="1" showAll="0">
      <items count="5">
        <item m="1" x="3"/>
        <item x="2"/>
        <item x="1"/>
        <item x="0"/>
        <item t="default"/>
      </items>
    </pivotField>
    <pivotField dataField="1" compact="0" numFmtId="164" outline="0" showAll="0"/>
    <pivotField compact="0" numFmtId="164" outline="0" showAll="0"/>
    <pivotField axis="axisPage" compact="0" outline="0" multipleItemSelectionAllowed="1" showAll="0">
      <items count="25">
        <item m="1" x="21"/>
        <item m="1" x="22"/>
        <item m="1" x="23"/>
        <item x="18"/>
        <item x="17"/>
        <item x="0"/>
        <item x="1"/>
        <item x="2"/>
        <item x="3"/>
        <item x="4"/>
        <item x="5"/>
        <item x="9"/>
        <item x="13"/>
        <item x="6"/>
        <item x="14"/>
        <item x="10"/>
        <item x="7"/>
        <item x="11"/>
        <item x="8"/>
        <item x="12"/>
        <item x="15"/>
        <item x="16"/>
        <item x="20"/>
        <item x="19"/>
        <item t="default"/>
      </items>
    </pivotField>
    <pivotField axis="axisPage" compact="0" outline="0" showAll="0">
      <items count="33">
        <item x="25"/>
        <item x="9"/>
        <item x="10"/>
        <item x="24"/>
        <item x="26"/>
        <item x="11"/>
        <item x="14"/>
        <item x="15"/>
        <item x="0"/>
        <item x="27"/>
        <item x="16"/>
        <item x="18"/>
        <item x="19"/>
        <item x="20"/>
        <item x="22"/>
        <item x="23"/>
        <item x="1"/>
        <item x="2"/>
        <item x="4"/>
        <item x="5"/>
        <item m="1" x="28"/>
        <item m="1" x="29"/>
        <item x="12"/>
        <item x="17"/>
        <item m="1" x="30"/>
        <item x="13"/>
        <item x="3"/>
        <item x="21"/>
        <item x="6"/>
        <item x="7"/>
        <item x="8"/>
        <item m="1" x="31"/>
        <item t="default"/>
      </items>
    </pivotField>
    <pivotField axis="axisPage" compact="0" outline="0" multipleItemSelectionAllowed="1" showAll="0">
      <items count="55">
        <item x="1"/>
        <item x="2"/>
        <item x="3"/>
        <item x="4"/>
        <item x="6"/>
        <item x="5"/>
        <item m="1" x="35"/>
        <item m="1" x="36"/>
        <item m="1" x="37"/>
        <item m="1" x="38"/>
        <item m="1" x="13"/>
        <item m="1" x="14"/>
        <item m="1" x="12"/>
        <item x="0"/>
        <item m="1" x="8"/>
        <item m="1" x="9"/>
        <item x="7"/>
        <item m="1" x="10"/>
        <item m="1" x="39"/>
        <item m="1" x="40"/>
        <item m="1" x="41"/>
        <item m="1" x="42"/>
        <item m="1" x="43"/>
        <item m="1" x="25"/>
        <item m="1" x="44"/>
        <item m="1" x="45"/>
        <item m="1" x="46"/>
        <item m="1" x="47"/>
        <item m="1" x="48"/>
        <item m="1" x="49"/>
        <item m="1" x="50"/>
        <item m="1" x="51"/>
        <item m="1" x="52"/>
        <item m="1" x="53"/>
        <item m="1" x="34"/>
        <item m="1" x="33"/>
        <item m="1" x="32"/>
        <item m="1" x="31"/>
        <item m="1" x="26"/>
        <item m="1" x="27"/>
        <item m="1" x="28"/>
        <item m="1" x="29"/>
        <item m="1" x="30"/>
        <item m="1" x="24"/>
        <item m="1" x="23"/>
        <item m="1" x="21"/>
        <item m="1" x="22"/>
        <item m="1" x="20"/>
        <item m="1" x="19"/>
        <item m="1" x="18"/>
        <item m="1" x="17"/>
        <item m="1" x="15"/>
        <item m="1" x="16"/>
        <item m="1" x="11"/>
        <item t="default"/>
      </items>
    </pivotField>
    <pivotField axis="axisPage" compact="0" outline="0" multipleItemSelectionAllowed="1" showAll="0">
      <items count="5">
        <item m="1" x="3"/>
        <item x="1"/>
        <item x="2"/>
        <item x="0"/>
        <item t="default"/>
      </items>
    </pivotField>
    <pivotField compact="0" outline="0" showAll="0"/>
    <pivotField compact="0" outline="0" showAll="0"/>
    <pivotField axis="axisPage" compact="0" outline="0" multipleItemSelectionAllowed="1" showAll="0">
      <items count="4">
        <item x="1"/>
        <item x="0"/>
        <item m="1" x="2"/>
        <item t="default"/>
      </items>
    </pivotField>
    <pivotField axis="axisPage" compact="0" outline="0" multipleItemSelectionAllowed="1" showAll="0">
      <items count="11">
        <item x="0"/>
        <item x="1"/>
        <item x="2"/>
        <item x="3"/>
        <item h="1" m="1" x="9"/>
        <item x="4"/>
        <item h="1" m="1" x="5"/>
        <item h="1" m="1" x="8"/>
        <item h="1" m="1" x="7"/>
        <item h="1" m="1" x="6"/>
        <item t="default"/>
      </items>
    </pivotField>
    <pivotField axis="axisPage" compact="0" outline="0" multipleItemSelectionAllowed="1" showAll="0" sortType="ascending">
      <items count="13">
        <item h="1" x="0"/>
        <item x="1"/>
        <item h="1" x="2"/>
        <item m="1" x="8"/>
        <item h="1" m="1" x="9"/>
        <item h="1" m="1" x="10"/>
        <item m="1" x="11"/>
        <item h="1" m="1" x="7"/>
        <item h="1" m="1" x="6"/>
        <item h="1" m="1" x="5"/>
        <item h="1" m="1" x="4"/>
        <item m="1" x="3"/>
        <item t="default"/>
      </items>
    </pivotField>
    <pivotField compact="0" outline="0" showAll="0"/>
    <pivotField axis="axisRow" compact="0" outline="0" showAll="0">
      <items count="13">
        <item x="4"/>
        <item x="5"/>
        <item x="7"/>
        <item h="1" x="3"/>
        <item x="8"/>
        <item h="1" x="2"/>
        <item h="1" x="1"/>
        <item h="1" x="6"/>
        <item x="0"/>
        <item h="1" m="1" x="11"/>
        <item h="1" m="1" x="9"/>
        <item h="1" m="1" x="10"/>
        <item t="default"/>
      </items>
    </pivotField>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2" outline="0" showAll="0"/>
    <pivotField compact="0" numFmtId="1" outline="0" showAll="0"/>
    <pivotField compact="0" outline="0" showAll="0"/>
  </pivotFields>
  <rowFields count="1">
    <field x="40"/>
  </rowFields>
  <rowItems count="1">
    <i t="grand">
      <x/>
    </i>
  </rowItems>
  <colItems count="1">
    <i/>
  </colItems>
  <pageFields count="13">
    <pageField fld="36" hier="-1"/>
    <pageField fld="33" hier="-1"/>
    <pageField fld="38" hier="-1"/>
    <pageField fld="23" hier="-1"/>
    <pageField fld="8" hier="-1"/>
    <pageField fld="0" hier="-1"/>
    <pageField fld="2" hier="-1"/>
    <pageField fld="30" hier="-1"/>
    <pageField fld="31" hier="-1"/>
    <pageField fld="32" hier="-1"/>
    <pageField fld="27" hier="-1"/>
    <pageField fld="19" hier="-1"/>
    <pageField fld="37" hier="-1"/>
  </pageFields>
  <dataFields count="1">
    <dataField name="Cuenta de LTD" fld="28" subtotal="count" baseField="40" baseItem="5" numFmtId="2"/>
  </dataFields>
  <formats count="7">
    <format dxfId="3272">
      <pivotArea field="30" type="button" dataOnly="0" labelOnly="1" outline="0" axis="axisPage" fieldPosition="7"/>
    </format>
    <format dxfId="3271">
      <pivotArea field="-2" type="button" dataOnly="0" labelOnly="1" outline="0" axis="axisValues" fieldPosition="0"/>
    </format>
    <format dxfId="3270">
      <pivotArea dataOnly="0" labelOnly="1" fieldPosition="0">
        <references count="1">
          <reference field="31" count="1">
            <x v="27"/>
          </reference>
        </references>
      </pivotArea>
    </format>
    <format dxfId="3269">
      <pivotArea dataOnly="0" labelOnly="1" outline="0" fieldPosition="0">
        <references count="1">
          <reference field="31" count="1">
            <x v="27"/>
          </reference>
        </references>
      </pivotArea>
    </format>
    <format dxfId="3268">
      <pivotArea dataOnly="0" outline="0" fieldPosition="0">
        <references count="1">
          <reference field="38" count="0"/>
        </references>
      </pivotArea>
    </format>
    <format dxfId="3267">
      <pivotArea dataOnly="0" labelOnly="1" outline="0" fieldPosition="0">
        <references count="1">
          <reference field="38" count="0"/>
        </references>
      </pivotArea>
    </format>
    <format dxfId="326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2A5B60F7-0A50-4C79-85ED-4CE26BDEDD3E}" name="PivotTable2" cacheId="178" applyNumberFormats="0" applyBorderFormats="0" applyFontFormats="0" applyPatternFormats="0" applyAlignmentFormats="0" applyWidthHeightFormats="1" dataCaption="Values" updatedVersion="8" minRefreshableVersion="3" useAutoFormatting="1" colGrandTotals="0" itemPrintTitles="1" createdVersion="8" indent="0" compact="0" compactData="0" gridDropZones="1" multipleFieldFilters="0">
  <location ref="A113:B115" firstHeaderRow="1" firstDataRow="2" firstDataCol="1" rowPageCount="11" colPageCount="1"/>
  <pivotFields count="54">
    <pivotField axis="axisPage" compact="0" outline="0" multipleItemSelectionAllowed="1" showAll="0">
      <items count="20">
        <item m="1" x="18"/>
        <item x="0"/>
        <item x="1"/>
        <item m="1" x="17"/>
        <item x="4"/>
        <item x="3"/>
        <item x="5"/>
        <item x="9"/>
        <item x="6"/>
        <item x="11"/>
        <item x="12"/>
        <item x="13"/>
        <item m="1" x="15"/>
        <item x="2"/>
        <item x="14"/>
        <item m="1" x="16"/>
        <item x="7"/>
        <item x="8"/>
        <item x="10"/>
        <item t="default"/>
      </items>
    </pivotField>
    <pivotField compact="0" outline="0" showAll="0"/>
    <pivotField axis="axisPage" compact="0" outline="0" multipleItemSelectionAllowed="1" showAll="0">
      <items count="6">
        <item m="1" x="2"/>
        <item h="1" m="1" x="4"/>
        <item h="1" m="1" x="3"/>
        <item h="1" x="0"/>
        <item h="1" x="1"/>
        <item t="default"/>
      </items>
    </pivotField>
    <pivotField compact="0" outline="0" showAll="0"/>
    <pivotField compact="0" outline="0" showAll="0"/>
    <pivotField compact="0" numFmtId="14" outline="0" showAll="0"/>
    <pivotField compact="0" outline="0" showAll="0"/>
    <pivotField compact="0" outline="0" showAll="0"/>
    <pivotField axis="axisPage" compact="0" outline="0" multipleItemSelectionAllowed="1" showAll="0">
      <items count="95">
        <item x="24"/>
        <item x="23"/>
        <item x="31"/>
        <item x="30"/>
        <item m="1" x="85"/>
        <item x="32"/>
        <item x="34"/>
        <item x="19"/>
        <item x="41"/>
        <item x="42"/>
        <item m="1" x="87"/>
        <item x="48"/>
        <item x="28"/>
        <item x="53"/>
        <item x="52"/>
        <item x="40"/>
        <item x="6"/>
        <item x="43"/>
        <item x="13"/>
        <item x="26"/>
        <item m="1" x="92"/>
        <item m="1" x="78"/>
        <item x="5"/>
        <item x="3"/>
        <item x="39"/>
        <item m="1" x="74"/>
        <item m="1" x="81"/>
        <item x="47"/>
        <item m="1" x="91"/>
        <item x="36"/>
        <item x="10"/>
        <item m="1" x="72"/>
        <item x="46"/>
        <item x="37"/>
        <item m="1" x="88"/>
        <item x="15"/>
        <item m="1" x="86"/>
        <item x="4"/>
        <item m="1" x="80"/>
        <item m="1" x="82"/>
        <item m="1" x="93"/>
        <item m="1" x="90"/>
        <item x="8"/>
        <item m="1" x="65"/>
        <item x="57"/>
        <item x="56"/>
        <item x="11"/>
        <item x="54"/>
        <item x="14"/>
        <item x="17"/>
        <item x="35"/>
        <item x="25"/>
        <item x="22"/>
        <item x="61"/>
        <item x="18"/>
        <item m="1" x="79"/>
        <item m="1" x="64"/>
        <item m="1" x="63"/>
        <item m="1" x="66"/>
        <item x="44"/>
        <item x="29"/>
        <item x="21"/>
        <item x="20"/>
        <item x="60"/>
        <item m="1" x="75"/>
        <item m="1" x="76"/>
        <item m="1" x="71"/>
        <item x="16"/>
        <item m="1" x="62"/>
        <item m="1" x="89"/>
        <item m="1" x="83"/>
        <item x="27"/>
        <item x="0"/>
        <item x="45"/>
        <item m="1" x="84"/>
        <item x="38"/>
        <item m="1" x="70"/>
        <item m="1" x="77"/>
        <item x="2"/>
        <item x="50"/>
        <item m="1" x="67"/>
        <item x="51"/>
        <item m="1" x="73"/>
        <item x="55"/>
        <item x="7"/>
        <item x="12"/>
        <item x="33"/>
        <item x="49"/>
        <item m="1" x="68"/>
        <item m="1" x="69"/>
        <item x="1"/>
        <item x="9"/>
        <item x="58"/>
        <item x="59"/>
        <item t="default"/>
      </items>
    </pivotField>
    <pivotField compact="0" outline="0" showAll="0"/>
    <pivotField compact="0" outline="0" showAll="0"/>
    <pivotField compact="0" outline="0" showAll="0"/>
    <pivotField compact="0" numFmtId="14" outline="0" showAll="0"/>
    <pivotField compact="0" numFmtId="164" outline="0" showAll="0"/>
    <pivotField compact="0" numFmtId="14" outline="0" showAll="0"/>
    <pivotField compact="0" outline="0" showAll="0"/>
    <pivotField compact="0" numFmtId="14" outline="0" showAll="0"/>
    <pivotField compact="0" numFmtId="164" outline="0" showAll="0"/>
    <pivotField compact="0" outline="0" showAll="0"/>
    <pivotField axis="axisPage" compact="0" outline="0" multipleItemSelectionAllowed="1" showAll="0">
      <items count="109">
        <item m="1" x="89"/>
        <item x="4"/>
        <item m="1" x="52"/>
        <item m="1" x="53"/>
        <item m="1" x="47"/>
        <item x="26"/>
        <item m="1" x="48"/>
        <item x="2"/>
        <item x="0"/>
        <item x="29"/>
        <item x="5"/>
        <item m="1" x="66"/>
        <item x="11"/>
        <item m="1" x="70"/>
        <item x="7"/>
        <item x="1"/>
        <item x="8"/>
        <item m="1" x="76"/>
        <item m="1" x="72"/>
        <item m="1" x="50"/>
        <item m="1" x="51"/>
        <item m="1" x="78"/>
        <item x="40"/>
        <item m="1" x="93"/>
        <item m="1" x="74"/>
        <item x="19"/>
        <item x="18"/>
        <item x="21"/>
        <item x="22"/>
        <item m="1" x="98"/>
        <item x="33"/>
        <item x="25"/>
        <item x="23"/>
        <item x="24"/>
        <item x="36"/>
        <item m="1" x="64"/>
        <item x="39"/>
        <item x="41"/>
        <item m="1" x="60"/>
        <item x="14"/>
        <item m="1" x="101"/>
        <item x="13"/>
        <item m="1" x="92"/>
        <item m="1" x="104"/>
        <item m="1" x="83"/>
        <item x="12"/>
        <item m="1" x="95"/>
        <item m="1" x="97"/>
        <item m="1" x="99"/>
        <item m="1" x="94"/>
        <item m="1" x="91"/>
        <item m="1" x="102"/>
        <item m="1" x="63"/>
        <item m="1" x="79"/>
        <item x="20"/>
        <item x="10"/>
        <item x="9"/>
        <item m="1" x="61"/>
        <item m="1" x="103"/>
        <item x="28"/>
        <item m="1" x="73"/>
        <item m="1" x="84"/>
        <item m="1" x="80"/>
        <item m="1" x="59"/>
        <item m="1" x="96"/>
        <item x="30"/>
        <item m="1" x="105"/>
        <item x="6"/>
        <item m="1" x="107"/>
        <item m="1" x="100"/>
        <item m="1" x="49"/>
        <item x="34"/>
        <item m="1" x="88"/>
        <item m="1" x="65"/>
        <item x="3"/>
        <item m="1" x="87"/>
        <item m="1" x="46"/>
        <item m="1" x="81"/>
        <item m="1" x="90"/>
        <item m="1" x="57"/>
        <item x="17"/>
        <item x="15"/>
        <item m="1" x="62"/>
        <item m="1" x="106"/>
        <item x="37"/>
        <item x="16"/>
        <item m="1" x="54"/>
        <item m="1" x="43"/>
        <item x="27"/>
        <item m="1" x="82"/>
        <item m="1" x="56"/>
        <item m="1" x="85"/>
        <item m="1" x="86"/>
        <item m="1" x="45"/>
        <item m="1" x="42"/>
        <item x="31"/>
        <item m="1" x="67"/>
        <item m="1" x="68"/>
        <item m="1" x="69"/>
        <item m="1" x="58"/>
        <item m="1" x="71"/>
        <item m="1" x="75"/>
        <item m="1" x="77"/>
        <item m="1" x="55"/>
        <item x="35"/>
        <item m="1" x="44"/>
        <item x="38"/>
        <item x="3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5">
        <item h="1" m="1" x="3"/>
        <item h="1" x="2"/>
        <item x="1"/>
        <item h="1" x="0"/>
        <item t="default"/>
      </items>
    </pivotField>
    <pivotField dataField="1" compact="0" numFmtId="164" outline="0" showAll="0"/>
    <pivotField compact="0" numFmtId="164" outline="0" showAll="0"/>
    <pivotField axis="axisPage" compact="0" outline="0" showAll="0">
      <items count="25">
        <item m="1" x="21"/>
        <item m="1" x="22"/>
        <item m="1" x="23"/>
        <item x="18"/>
        <item x="17"/>
        <item x="0"/>
        <item x="1"/>
        <item x="2"/>
        <item x="3"/>
        <item x="4"/>
        <item x="5"/>
        <item x="9"/>
        <item x="13"/>
        <item x="6"/>
        <item x="14"/>
        <item x="10"/>
        <item x="7"/>
        <item x="11"/>
        <item x="8"/>
        <item x="12"/>
        <item x="15"/>
        <item x="16"/>
        <item x="20"/>
        <item x="19"/>
        <item t="default"/>
      </items>
    </pivotField>
    <pivotField axis="axisPage" compact="0" outline="0" showAll="0">
      <items count="33">
        <item x="25"/>
        <item x="9"/>
        <item x="10"/>
        <item x="24"/>
        <item x="26"/>
        <item x="11"/>
        <item x="14"/>
        <item x="15"/>
        <item x="0"/>
        <item x="27"/>
        <item x="16"/>
        <item x="18"/>
        <item x="19"/>
        <item x="20"/>
        <item x="22"/>
        <item x="23"/>
        <item x="1"/>
        <item x="2"/>
        <item x="4"/>
        <item x="5"/>
        <item m="1" x="28"/>
        <item m="1" x="29"/>
        <item x="12"/>
        <item x="17"/>
        <item m="1" x="30"/>
        <item x="13"/>
        <item x="3"/>
        <item x="21"/>
        <item x="6"/>
        <item x="7"/>
        <item x="8"/>
        <item m="1" x="31"/>
        <item t="default"/>
      </items>
    </pivotField>
    <pivotField axis="axisPage" compact="0" outline="0" multipleItemSelectionAllowed="1" showAll="0">
      <items count="55">
        <item x="1"/>
        <item x="2"/>
        <item x="3"/>
        <item x="4"/>
        <item x="6"/>
        <item x="5"/>
        <item m="1" x="35"/>
        <item m="1" x="36"/>
        <item m="1" x="37"/>
        <item m="1" x="38"/>
        <item m="1" x="13"/>
        <item m="1" x="14"/>
        <item m="1" x="12"/>
        <item x="0"/>
        <item m="1" x="8"/>
        <item m="1" x="9"/>
        <item x="7"/>
        <item m="1" x="10"/>
        <item m="1" x="39"/>
        <item m="1" x="40"/>
        <item m="1" x="41"/>
        <item m="1" x="42"/>
        <item m="1" x="43"/>
        <item m="1" x="25"/>
        <item m="1" x="44"/>
        <item m="1" x="45"/>
        <item m="1" x="46"/>
        <item m="1" x="47"/>
        <item m="1" x="48"/>
        <item m="1" x="49"/>
        <item m="1" x="50"/>
        <item m="1" x="51"/>
        <item m="1" x="52"/>
        <item m="1" x="53"/>
        <item m="1" x="34"/>
        <item m="1" x="33"/>
        <item m="1" x="32"/>
        <item m="1" x="31"/>
        <item m="1" x="26"/>
        <item m="1" x="27"/>
        <item m="1" x="28"/>
        <item m="1" x="29"/>
        <item m="1" x="30"/>
        <item m="1" x="24"/>
        <item m="1" x="23"/>
        <item m="1" x="21"/>
        <item m="1" x="22"/>
        <item m="1" x="20"/>
        <item m="1" x="19"/>
        <item m="1" x="18"/>
        <item m="1" x="17"/>
        <item m="1" x="15"/>
        <item m="1" x="16"/>
        <item m="1" x="11"/>
        <item t="default"/>
      </items>
    </pivotField>
    <pivotField compact="0" outline="0" multipleItemSelectionAllowed="1" showAll="0"/>
    <pivotField compact="0" outline="0" showAll="0"/>
    <pivotField compact="0" outline="0" showAll="0"/>
    <pivotField axis="axisPage" compact="0" outline="0" multipleItemSelectionAllowed="1" showAll="0">
      <items count="4">
        <item h="1" x="1"/>
        <item x="0"/>
        <item h="1" m="1" x="2"/>
        <item t="default"/>
      </items>
    </pivotField>
    <pivotField axis="axisPage" compact="0" outline="0" multipleItemSelectionAllowed="1" showAll="0">
      <items count="11">
        <item h="1" x="0"/>
        <item x="1"/>
        <item x="2"/>
        <item h="1" x="3"/>
        <item h="1" m="1" x="9"/>
        <item h="1" x="4"/>
        <item h="1" m="1" x="5"/>
        <item h="1" m="1" x="8"/>
        <item h="1" m="1" x="7"/>
        <item h="1" m="1" x="6"/>
        <item t="default"/>
      </items>
    </pivotField>
    <pivotField axis="axisCol" compact="0" outline="0" showAll="0">
      <items count="13">
        <item h="1" x="0"/>
        <item h="1" x="2"/>
        <item m="1" x="8"/>
        <item h="1" x="1"/>
        <item h="1" m="1" x="9"/>
        <item h="1" m="1" x="10"/>
        <item h="1" m="1" x="11"/>
        <item h="1" m="1" x="7"/>
        <item h="1" m="1" x="6"/>
        <item h="1" m="1" x="5"/>
        <item h="1" m="1" x="4"/>
        <item h="1" m="1" x="3"/>
        <item t="default"/>
      </items>
    </pivotField>
    <pivotField compact="0" outline="0" showAll="0"/>
    <pivotField axis="axisRow" compact="0" outline="0" showAll="0">
      <items count="13">
        <item x="4"/>
        <item x="5"/>
        <item x="7"/>
        <item x="3"/>
        <item x="8"/>
        <item x="2"/>
        <item x="1"/>
        <item h="1" x="6"/>
        <item x="0"/>
        <item h="1" m="1" x="11"/>
        <item h="1" m="1" x="9"/>
        <item h="1" m="1" x="10"/>
        <item t="default"/>
      </items>
    </pivotField>
    <pivotField compact="0" outline="0" showAll="0"/>
    <pivotField compact="0" numFmtId="164" outline="0" showAll="0"/>
    <pivotField compact="0" numFmtId="164" outline="0" showAll="0"/>
    <pivotField axis="axisPage" compact="0" outline="0" multipleItemSelectionAllowed="1" showAll="0">
      <items count="4">
        <item x="1"/>
        <item x="0"/>
        <item m="1" x="2"/>
        <item t="default"/>
      </items>
    </pivotField>
    <pivotField compact="0" outline="0" showAll="0"/>
    <pivotField compact="0" outline="0" showAll="0"/>
    <pivotField compact="0" outline="0" showAll="0"/>
    <pivotField compact="0" outline="0" showAll="0"/>
    <pivotField compact="0" outline="0" showAll="0"/>
    <pivotField compact="0" numFmtId="164" outline="0" showAll="0"/>
    <pivotField compact="0" numFmtId="2" outline="0" showAll="0"/>
    <pivotField compact="0" numFmtId="1" outline="0" showAll="0"/>
    <pivotField compact="0" outline="0" showAll="0"/>
  </pivotFields>
  <rowFields count="1">
    <field x="40"/>
  </rowFields>
  <rowItems count="1">
    <i t="grand">
      <x/>
    </i>
  </rowItems>
  <colFields count="1">
    <field x="38"/>
  </colFields>
  <pageFields count="11">
    <pageField fld="36" hier="-1"/>
    <pageField fld="44" hier="-1"/>
    <pageField fld="8" hier="-1"/>
    <pageField fld="0" hier="-1"/>
    <pageField fld="2" hier="-1"/>
    <pageField fld="30" hier="-1"/>
    <pageField fld="32" hier="-1"/>
    <pageField fld="31" hier="-1"/>
    <pageField fld="37" hier="-1"/>
    <pageField fld="27" hier="-1"/>
    <pageField fld="19" hier="-1"/>
  </pageFields>
  <dataFields count="1">
    <dataField name="Promedio de LTD" fld="28" subtotal="average" baseField="40" baseItem="4"/>
  </dataFields>
  <formats count="13">
    <format dxfId="3285">
      <pivotArea field="30" type="button" dataOnly="0" labelOnly="1" outline="0" axis="axisPage" fieldPosition="5"/>
    </format>
    <format dxfId="3284">
      <pivotArea field="-2" type="button" dataOnly="0" labelOnly="1" outline="0" axis="axisValues" fieldPosition="0"/>
    </format>
    <format dxfId="3283">
      <pivotArea dataOnly="0" labelOnly="1" fieldPosition="0">
        <references count="1">
          <reference field="31" count="1">
            <x v="27"/>
          </reference>
        </references>
      </pivotArea>
    </format>
    <format dxfId="3282">
      <pivotArea field="32" dataOnly="0" grandCol="1" outline="0" axis="axisPage" fieldPosition="6">
        <references count="1">
          <reference field="32" count="1" selected="0">
            <x v="3"/>
          </reference>
        </references>
      </pivotArea>
    </format>
    <format dxfId="3281">
      <pivotArea dataOnly="0" outline="0" fieldPosition="0">
        <references count="1">
          <reference field="31" count="0"/>
        </references>
      </pivotArea>
    </format>
    <format dxfId="3280">
      <pivotArea dataOnly="0" grandCol="1" outline="0" fieldPosition="0"/>
    </format>
    <format dxfId="3279">
      <pivotArea dataOnly="0" labelOnly="1" outline="0" fieldPosition="0">
        <references count="1">
          <reference field="31" count="0"/>
        </references>
      </pivotArea>
    </format>
    <format dxfId="3278">
      <pivotArea dataOnly="0" labelOnly="1" outline="0" fieldPosition="0">
        <references count="1">
          <reference field="31" count="0"/>
        </references>
      </pivotArea>
    </format>
    <format dxfId="3277">
      <pivotArea dataOnly="0" labelOnly="1" outline="0" fieldPosition="0">
        <references count="1">
          <reference field="40" count="1">
            <x v="8"/>
          </reference>
        </references>
      </pivotArea>
    </format>
    <format dxfId="3276">
      <pivotArea dataOnly="0" labelOnly="1" outline="0" fieldPosition="0">
        <references count="1">
          <reference field="40" count="1">
            <x v="2"/>
          </reference>
        </references>
      </pivotArea>
    </format>
    <format dxfId="3275">
      <pivotArea dataOnly="0" labelOnly="1" outline="0" fieldPosition="0">
        <references count="1">
          <reference field="40" count="1">
            <x v="1"/>
          </reference>
        </references>
      </pivotArea>
    </format>
    <format dxfId="3274">
      <pivotArea dataOnly="0" labelOnly="1" outline="0" fieldPosition="0">
        <references count="1">
          <reference field="40" count="1">
            <x v="4"/>
          </reference>
        </references>
      </pivotArea>
    </format>
    <format dxfId="3273">
      <pivotArea dataOnly="0" labelOnly="1" outline="0" fieldPosition="0">
        <references count="1">
          <reference field="40" count="1">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0ED6D2D5-FF1A-4902-8E98-310A21347698}" name="TablaDinámica4" cacheId="178" applyNumberFormats="0" applyBorderFormats="0" applyFontFormats="0" applyPatternFormats="0" applyAlignmentFormats="0" applyWidthHeightFormats="1" dataCaption="Values" updatedVersion="8" minRefreshableVersion="3" useAutoFormatting="1" colGrandTotals="0" itemPrintTitles="1" createdVersion="8" indent="0" compact="0" compactData="0" gridDropZones="1" multipleFieldFilters="0" chartFormat="2">
  <location ref="R24:T27" firstHeaderRow="1" firstDataRow="3" firstDataCol="1" rowPageCount="11" colPageCount="1"/>
  <pivotFields count="54">
    <pivotField axis="axisPage" compact="0" outline="0" multipleItemSelectionAllowed="1" showAll="0">
      <items count="20">
        <item m="1" x="18"/>
        <item x="0"/>
        <item x="1"/>
        <item m="1" x="17"/>
        <item x="4"/>
        <item x="3"/>
        <item x="5"/>
        <item x="9"/>
        <item x="6"/>
        <item x="11"/>
        <item x="12"/>
        <item x="13"/>
        <item m="1" x="15"/>
        <item x="2"/>
        <item x="14"/>
        <item m="1" x="16"/>
        <item x="7"/>
        <item x="8"/>
        <item x="10"/>
        <item t="default"/>
      </items>
    </pivotField>
    <pivotField compact="0" outline="0" showAll="0"/>
    <pivotField axis="axisPage" compact="0" outline="0" multipleItemSelectionAllowed="1" showAll="0">
      <items count="6">
        <item m="1" x="2"/>
        <item h="1" m="1" x="4"/>
        <item h="1" m="1" x="3"/>
        <item h="1" x="0"/>
        <item h="1" x="1"/>
        <item t="default"/>
      </items>
    </pivotField>
    <pivotField compact="0" outline="0" showAll="0"/>
    <pivotField dataField="1" compact="0" outline="0" showAll="0"/>
    <pivotField compact="0" numFmtId="14" outline="0" showAll="0"/>
    <pivotField compact="0" outline="0" showAll="0"/>
    <pivotField compact="0" outline="0" showAll="0"/>
    <pivotField axis="axisPage" compact="0" outline="0" multipleItemSelectionAllowed="1" showAll="0">
      <items count="95">
        <item x="24"/>
        <item x="23"/>
        <item x="31"/>
        <item x="30"/>
        <item m="1" x="85"/>
        <item x="32"/>
        <item x="34"/>
        <item x="19"/>
        <item x="41"/>
        <item x="42"/>
        <item m="1" x="87"/>
        <item x="48"/>
        <item x="28"/>
        <item x="53"/>
        <item x="52"/>
        <item x="40"/>
        <item x="6"/>
        <item x="43"/>
        <item x="13"/>
        <item x="26"/>
        <item m="1" x="92"/>
        <item m="1" x="78"/>
        <item x="5"/>
        <item x="3"/>
        <item x="39"/>
        <item m="1" x="74"/>
        <item m="1" x="81"/>
        <item x="47"/>
        <item m="1" x="91"/>
        <item x="36"/>
        <item x="10"/>
        <item m="1" x="72"/>
        <item x="46"/>
        <item x="37"/>
        <item m="1" x="88"/>
        <item x="15"/>
        <item m="1" x="86"/>
        <item x="4"/>
        <item m="1" x="80"/>
        <item m="1" x="82"/>
        <item m="1" x="93"/>
        <item m="1" x="90"/>
        <item x="8"/>
        <item m="1" x="65"/>
        <item x="57"/>
        <item x="56"/>
        <item x="11"/>
        <item x="54"/>
        <item x="14"/>
        <item x="17"/>
        <item x="35"/>
        <item x="25"/>
        <item x="22"/>
        <item x="61"/>
        <item x="18"/>
        <item m="1" x="79"/>
        <item m="1" x="64"/>
        <item m="1" x="63"/>
        <item m="1" x="66"/>
        <item x="44"/>
        <item x="29"/>
        <item x="21"/>
        <item x="20"/>
        <item x="60"/>
        <item m="1" x="75"/>
        <item m="1" x="76"/>
        <item m="1" x="71"/>
        <item x="16"/>
        <item m="1" x="62"/>
        <item m="1" x="89"/>
        <item m="1" x="83"/>
        <item x="27"/>
        <item x="0"/>
        <item x="45"/>
        <item m="1" x="84"/>
        <item x="38"/>
        <item m="1" x="70"/>
        <item m="1" x="77"/>
        <item x="2"/>
        <item x="50"/>
        <item m="1" x="67"/>
        <item x="51"/>
        <item m="1" x="73"/>
        <item x="55"/>
        <item x="7"/>
        <item x="12"/>
        <item x="33"/>
        <item x="49"/>
        <item m="1" x="68"/>
        <item m="1" x="69"/>
        <item x="1"/>
        <item x="9"/>
        <item x="58"/>
        <item x="59"/>
        <item t="default"/>
      </items>
    </pivotField>
    <pivotField compact="0" outline="0" showAll="0"/>
    <pivotField compact="0" outline="0" showAll="0"/>
    <pivotField compact="0" outline="0" showAll="0"/>
    <pivotField compact="0" numFmtId="14" outline="0" showAll="0"/>
    <pivotField compact="0" numFmtId="164" outline="0" showAll="0"/>
    <pivotField compact="0" numFmtId="14" outline="0" showAll="0"/>
    <pivotField compact="0" outline="0" showAll="0"/>
    <pivotField compact="0" numFmtId="14" outline="0" showAll="0"/>
    <pivotField compact="0" numFmtId="164" outline="0" showAll="0"/>
    <pivotField compact="0" outline="0" showAll="0"/>
    <pivotField axis="axisPage" compact="0" outline="0" multipleItemSelectionAllowed="1" showAll="0">
      <items count="109">
        <item m="1" x="89"/>
        <item x="4"/>
        <item m="1" x="52"/>
        <item m="1" x="53"/>
        <item m="1" x="47"/>
        <item x="26"/>
        <item m="1" x="48"/>
        <item x="2"/>
        <item x="0"/>
        <item x="29"/>
        <item x="5"/>
        <item m="1" x="66"/>
        <item x="11"/>
        <item m="1" x="70"/>
        <item x="7"/>
        <item x="1"/>
        <item x="8"/>
        <item m="1" x="76"/>
        <item m="1" x="72"/>
        <item m="1" x="50"/>
        <item m="1" x="51"/>
        <item m="1" x="78"/>
        <item x="40"/>
        <item m="1" x="93"/>
        <item m="1" x="74"/>
        <item x="19"/>
        <item x="18"/>
        <item x="21"/>
        <item x="22"/>
        <item m="1" x="98"/>
        <item x="33"/>
        <item x="25"/>
        <item x="23"/>
        <item x="24"/>
        <item x="36"/>
        <item m="1" x="64"/>
        <item x="39"/>
        <item x="41"/>
        <item h="1" m="1" x="60"/>
        <item x="14"/>
        <item m="1" x="101"/>
        <item x="13"/>
        <item m="1" x="92"/>
        <item m="1" x="104"/>
        <item m="1" x="83"/>
        <item x="12"/>
        <item m="1" x="95"/>
        <item m="1" x="97"/>
        <item m="1" x="99"/>
        <item m="1" x="94"/>
        <item m="1" x="91"/>
        <item m="1" x="102"/>
        <item m="1" x="63"/>
        <item m="1" x="79"/>
        <item x="20"/>
        <item x="10"/>
        <item x="9"/>
        <item m="1" x="61"/>
        <item h="1" m="1" x="103"/>
        <item x="28"/>
        <item m="1" x="73"/>
        <item m="1" x="84"/>
        <item m="1" x="80"/>
        <item m="1" x="59"/>
        <item m="1" x="96"/>
        <item x="30"/>
        <item m="1" x="105"/>
        <item x="6"/>
        <item m="1" x="107"/>
        <item h="1" m="1" x="100"/>
        <item h="1" m="1" x="49"/>
        <item h="1" x="34"/>
        <item h="1" m="1" x="88"/>
        <item h="1" m="1" x="65"/>
        <item h="1" x="3"/>
        <item h="1" m="1" x="87"/>
        <item h="1" m="1" x="46"/>
        <item h="1" m="1" x="81"/>
        <item h="1" m="1" x="90"/>
        <item h="1" m="1" x="57"/>
        <item h="1" x="17"/>
        <item h="1" x="15"/>
        <item h="1" m="1" x="62"/>
        <item h="1" m="1" x="106"/>
        <item h="1" x="37"/>
        <item h="1" x="16"/>
        <item h="1" m="1" x="54"/>
        <item h="1" m="1" x="43"/>
        <item h="1" x="27"/>
        <item h="1" m="1" x="82"/>
        <item h="1" m="1" x="56"/>
        <item h="1" m="1" x="85"/>
        <item h="1" m="1" x="86"/>
        <item h="1" m="1" x="45"/>
        <item h="1" m="1" x="42"/>
        <item h="1" x="31"/>
        <item h="1" m="1" x="67"/>
        <item h="1" m="1" x="68"/>
        <item h="1" m="1" x="69"/>
        <item h="1" m="1" x="58"/>
        <item h="1" m="1" x="71"/>
        <item h="1" m="1" x="75"/>
        <item h="1" m="1" x="77"/>
        <item h="1" m="1" x="55"/>
        <item h="1" x="35"/>
        <item h="1" m="1" x="44"/>
        <item h="1" x="38"/>
        <item h="1" x="3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5">
        <item h="1" m="1" x="3"/>
        <item h="1" x="2"/>
        <item x="1"/>
        <item x="0"/>
        <item t="default"/>
      </items>
    </pivotField>
    <pivotField compact="0" numFmtId="164" outline="0" showAll="0"/>
    <pivotField compact="0" numFmtId="164" outline="0" showAll="0"/>
    <pivotField axis="axisPage" compact="0" outline="0" multipleItemSelectionAllowed="1" showAll="0">
      <items count="25">
        <item m="1" x="21"/>
        <item m="1" x="22"/>
        <item m="1" x="23"/>
        <item x="18"/>
        <item x="17"/>
        <item x="0"/>
        <item x="1"/>
        <item x="2"/>
        <item x="3"/>
        <item x="4"/>
        <item x="5"/>
        <item x="9"/>
        <item x="13"/>
        <item x="6"/>
        <item x="14"/>
        <item x="10"/>
        <item x="7"/>
        <item x="11"/>
        <item x="8"/>
        <item x="12"/>
        <item x="15"/>
        <item x="16"/>
        <item x="20"/>
        <item x="19"/>
        <item t="default"/>
      </items>
    </pivotField>
    <pivotField axis="axisPage" compact="0" outline="0" showAll="0">
      <items count="33">
        <item x="25"/>
        <item x="9"/>
        <item x="10"/>
        <item x="24"/>
        <item x="26"/>
        <item x="11"/>
        <item x="14"/>
        <item x="15"/>
        <item x="0"/>
        <item x="27"/>
        <item x="16"/>
        <item x="18"/>
        <item x="19"/>
        <item x="20"/>
        <item x="22"/>
        <item x="23"/>
        <item x="1"/>
        <item x="2"/>
        <item x="4"/>
        <item x="5"/>
        <item m="1" x="28"/>
        <item m="1" x="29"/>
        <item x="12"/>
        <item x="17"/>
        <item m="1" x="30"/>
        <item x="13"/>
        <item x="3"/>
        <item x="21"/>
        <item x="6"/>
        <item x="7"/>
        <item x="8"/>
        <item m="1" x="31"/>
        <item t="default"/>
      </items>
    </pivotField>
    <pivotField axis="axisPage" compact="0" outline="0" multipleItemSelectionAllowed="1" showAll="0">
      <items count="55">
        <item x="1"/>
        <item x="2"/>
        <item x="3"/>
        <item x="4"/>
        <item x="6"/>
        <item x="5"/>
        <item m="1" x="35"/>
        <item m="1" x="36"/>
        <item m="1" x="37"/>
        <item m="1" x="38"/>
        <item m="1" x="13"/>
        <item m="1" x="14"/>
        <item m="1" x="12"/>
        <item x="0"/>
        <item m="1" x="8"/>
        <item m="1" x="9"/>
        <item x="7"/>
        <item m="1" x="10"/>
        <item m="1" x="39"/>
        <item m="1" x="40"/>
        <item m="1" x="41"/>
        <item m="1" x="42"/>
        <item m="1" x="43"/>
        <item m="1" x="25"/>
        <item m="1" x="44"/>
        <item m="1" x="45"/>
        <item m="1" x="46"/>
        <item m="1" x="47"/>
        <item m="1" x="48"/>
        <item m="1" x="49"/>
        <item m="1" x="50"/>
        <item m="1" x="51"/>
        <item m="1" x="52"/>
        <item m="1" x="53"/>
        <item m="1" x="34"/>
        <item m="1" x="33"/>
        <item m="1" x="32"/>
        <item m="1" x="31"/>
        <item m="1" x="26"/>
        <item m="1" x="27"/>
        <item m="1" x="28"/>
        <item m="1" x="29"/>
        <item m="1" x="30"/>
        <item m="1" x="24"/>
        <item m="1" x="23"/>
        <item m="1" x="21"/>
        <item m="1" x="22"/>
        <item m="1" x="20"/>
        <item m="1" x="19"/>
        <item m="1" x="18"/>
        <item m="1" x="17"/>
        <item m="1" x="15"/>
        <item m="1" x="16"/>
        <item m="1" x="11"/>
        <item t="default"/>
      </items>
    </pivotField>
    <pivotField axis="axisPage" compact="0" outline="0" multipleItemSelectionAllowed="1" showAll="0">
      <items count="5">
        <item m="1" x="3"/>
        <item h="1" x="1"/>
        <item h="1" x="2"/>
        <item h="1" x="0"/>
        <item t="default"/>
      </items>
    </pivotField>
    <pivotField compact="0" outline="0" showAll="0"/>
    <pivotField compact="0" outline="0" showAll="0"/>
    <pivotField axis="axisPage" compact="0" outline="0" multipleItemSelectionAllowed="1" showAll="0">
      <items count="4">
        <item h="1" x="1"/>
        <item x="0"/>
        <item h="1" m="1" x="2"/>
        <item t="default"/>
      </items>
    </pivotField>
    <pivotField axis="axisPage" compact="0" outline="0" multipleItemSelectionAllowed="1" showAll="0">
      <items count="11">
        <item h="1" x="0"/>
        <item x="1"/>
        <item h="1" x="2"/>
        <item h="1" x="3"/>
        <item h="1" m="1" x="9"/>
        <item h="1" x="4"/>
        <item h="1" m="1" x="5"/>
        <item h="1" m="1" x="8"/>
        <item h="1" m="1" x="7"/>
        <item h="1" m="1" x="6"/>
        <item t="default"/>
      </items>
    </pivotField>
    <pivotField axis="axisCol" compact="0" outline="0" showAll="0">
      <items count="13">
        <item x="0"/>
        <item h="1" x="2"/>
        <item h="1" m="1" x="8"/>
        <item h="1" x="1"/>
        <item h="1" m="1" x="9"/>
        <item h="1" m="1" x="10"/>
        <item h="1" m="1" x="11"/>
        <item h="1" m="1" x="7"/>
        <item h="1" m="1" x="6"/>
        <item h="1" m="1" x="5"/>
        <item h="1" m="1" x="4"/>
        <item h="1" m="1" x="3"/>
        <item t="default"/>
      </items>
    </pivotField>
    <pivotField compact="0" outline="0" showAll="0"/>
    <pivotField axis="axisRow" compact="0" outline="0" showAll="0">
      <items count="13">
        <item x="4"/>
        <item x="5"/>
        <item x="7"/>
        <item h="1" x="3"/>
        <item x="8"/>
        <item x="2"/>
        <item h="1" x="1"/>
        <item h="1" x="6"/>
        <item x="0"/>
        <item h="1" m="1" x="11"/>
        <item h="1" m="1" x="9"/>
        <item h="1" m="1" x="10"/>
        <item t="default"/>
      </items>
    </pivotField>
    <pivotField axis="axisCol" compact="0" outline="0" showAll="0">
      <items count="5">
        <item x="1"/>
        <item x="0"/>
        <item x="2"/>
        <item m="1" x="3"/>
        <item t="default"/>
      </items>
    </pivotField>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2" outline="0" showAll="0"/>
    <pivotField compact="0" numFmtId="1" outline="0" showAll="0"/>
    <pivotField compact="0" outline="0" showAll="0"/>
  </pivotFields>
  <rowFields count="1">
    <field x="40"/>
  </rowFields>
  <rowItems count="1">
    <i t="grand">
      <x/>
    </i>
  </rowItems>
  <colFields count="2">
    <field x="38"/>
    <field x="41"/>
  </colFields>
  <pageFields count="11">
    <pageField fld="36" hier="-1"/>
    <pageField fld="8" hier="-1"/>
    <pageField fld="0" hier="-1"/>
    <pageField fld="2" hier="-1"/>
    <pageField fld="33" hier="-1"/>
    <pageField fld="30" hier="-1"/>
    <pageField fld="31" hier="-1"/>
    <pageField fld="32" hier="-1"/>
    <pageField fld="27" hier="-1"/>
    <pageField fld="19" hier="-1"/>
    <pageField fld="37" hier="-1"/>
  </pageFields>
  <dataFields count="1">
    <dataField name="Cuenta de 2ª Matrícula" fld="4" subtotal="count" baseField="0" baseItem="0"/>
  </dataFields>
  <formats count="4">
    <format dxfId="3289">
      <pivotArea field="30" type="button" dataOnly="0" labelOnly="1" outline="0" axis="axisPage" fieldPosition="5"/>
    </format>
    <format dxfId="3288">
      <pivotArea field="-2" type="button" dataOnly="0" labelOnly="1" outline="0" axis="axisValues" fieldPosition="0"/>
    </format>
    <format dxfId="3287">
      <pivotArea dataOnly="0" labelOnly="1" fieldPosition="0">
        <references count="1">
          <reference field="31" count="1">
            <x v="27"/>
          </reference>
        </references>
      </pivotArea>
    </format>
    <format dxfId="3286">
      <pivotArea dataOnly="0" labelOnly="1" outline="0" fieldPosition="0">
        <references count="1">
          <reference field="31" count="1">
            <x v="2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1698F044-F2A2-45D2-940B-AFF749E73F2E}" name="TablaDinámica3" cacheId="178" applyNumberFormats="0" applyBorderFormats="0" applyFontFormats="0" applyPatternFormats="0" applyAlignmentFormats="0" applyWidthHeightFormats="1" dataCaption="Values" updatedVersion="8" minRefreshableVersion="3" useAutoFormatting="1" colGrandTotals="0" itemPrintTitles="1" createdVersion="8" indent="0" compact="0" compactData="0" gridDropZones="1" multipleFieldFilters="0" chartFormat="2">
  <location ref="A69:B71" firstHeaderRow="2" firstDataRow="2" firstDataCol="1" rowPageCount="13" colPageCount="1"/>
  <pivotFields count="54">
    <pivotField axis="axisPage" compact="0" outline="0" multipleItemSelectionAllowed="1" showAll="0">
      <items count="20">
        <item m="1" x="18"/>
        <item x="0"/>
        <item x="1"/>
        <item m="1" x="17"/>
        <item x="4"/>
        <item x="3"/>
        <item x="5"/>
        <item x="9"/>
        <item x="6"/>
        <item x="11"/>
        <item x="12"/>
        <item x="13"/>
        <item m="1" x="15"/>
        <item x="2"/>
        <item x="14"/>
        <item m="1" x="16"/>
        <item x="7"/>
        <item x="8"/>
        <item x="10"/>
        <item t="default"/>
      </items>
    </pivotField>
    <pivotField compact="0" outline="0" showAll="0"/>
    <pivotField axis="axisPage" compact="0" outline="0" multipleItemSelectionAllowed="1" showAll="0">
      <items count="6">
        <item m="1" x="2"/>
        <item h="1" m="1" x="4"/>
        <item h="1" m="1" x="3"/>
        <item h="1" x="0"/>
        <item h="1" x="1"/>
        <item t="default"/>
      </items>
    </pivotField>
    <pivotField compact="0" outline="0" showAll="0"/>
    <pivotField compact="0" outline="0" showAll="0"/>
    <pivotField compact="0" numFmtId="14" outline="0" showAll="0"/>
    <pivotField compact="0" outline="0" showAll="0"/>
    <pivotField compact="0" outline="0" showAll="0"/>
    <pivotField axis="axisPage" compact="0" outline="0" multipleItemSelectionAllowed="1" showAll="0">
      <items count="95">
        <item x="24"/>
        <item x="23"/>
        <item x="31"/>
        <item x="30"/>
        <item m="1" x="85"/>
        <item x="32"/>
        <item x="34"/>
        <item x="19"/>
        <item x="41"/>
        <item x="42"/>
        <item m="1" x="87"/>
        <item x="48"/>
        <item x="28"/>
        <item x="53"/>
        <item x="52"/>
        <item x="40"/>
        <item x="6"/>
        <item x="43"/>
        <item x="13"/>
        <item x="26"/>
        <item m="1" x="92"/>
        <item m="1" x="78"/>
        <item x="5"/>
        <item x="3"/>
        <item x="39"/>
        <item m="1" x="74"/>
        <item m="1" x="81"/>
        <item x="47"/>
        <item m="1" x="91"/>
        <item x="36"/>
        <item x="10"/>
        <item m="1" x="72"/>
        <item x="46"/>
        <item x="37"/>
        <item m="1" x="88"/>
        <item x="15"/>
        <item m="1" x="86"/>
        <item x="4"/>
        <item m="1" x="80"/>
        <item m="1" x="82"/>
        <item m="1" x="93"/>
        <item m="1" x="90"/>
        <item x="8"/>
        <item m="1" x="65"/>
        <item x="57"/>
        <item x="56"/>
        <item x="11"/>
        <item x="54"/>
        <item x="14"/>
        <item x="17"/>
        <item x="35"/>
        <item x="25"/>
        <item x="22"/>
        <item x="61"/>
        <item x="18"/>
        <item m="1" x="79"/>
        <item m="1" x="64"/>
        <item m="1" x="63"/>
        <item m="1" x="66"/>
        <item x="44"/>
        <item x="29"/>
        <item x="21"/>
        <item x="20"/>
        <item x="60"/>
        <item m="1" x="75"/>
        <item m="1" x="76"/>
        <item m="1" x="71"/>
        <item x="16"/>
        <item m="1" x="62"/>
        <item m="1" x="89"/>
        <item m="1" x="83"/>
        <item x="27"/>
        <item x="0"/>
        <item x="45"/>
        <item m="1" x="84"/>
        <item x="38"/>
        <item m="1" x="70"/>
        <item m="1" x="77"/>
        <item x="2"/>
        <item x="50"/>
        <item m="1" x="67"/>
        <item x="51"/>
        <item m="1" x="73"/>
        <item x="55"/>
        <item x="7"/>
        <item x="12"/>
        <item x="33"/>
        <item x="49"/>
        <item m="1" x="68"/>
        <item m="1" x="69"/>
        <item x="1"/>
        <item x="9"/>
        <item x="58"/>
        <item x="59"/>
        <item t="default"/>
      </items>
    </pivotField>
    <pivotField compact="0" outline="0" showAll="0"/>
    <pivotField compact="0" outline="0" showAll="0"/>
    <pivotField compact="0" outline="0" showAll="0"/>
    <pivotField compact="0" numFmtId="14" outline="0" showAll="0"/>
    <pivotField compact="0" numFmtId="164" outline="0" showAll="0"/>
    <pivotField compact="0" numFmtId="14" outline="0" showAll="0"/>
    <pivotField compact="0" outline="0" showAll="0"/>
    <pivotField compact="0" numFmtId="14" outline="0" showAll="0"/>
    <pivotField compact="0" numFmtId="164" outline="0" showAll="0"/>
    <pivotField compact="0" outline="0" showAll="0"/>
    <pivotField axis="axisPage" compact="0" outline="0" multipleItemSelectionAllowed="1" showAll="0">
      <items count="109">
        <item m="1" x="89"/>
        <item x="4"/>
        <item m="1" x="52"/>
        <item m="1" x="53"/>
        <item m="1" x="47"/>
        <item x="26"/>
        <item m="1" x="48"/>
        <item x="2"/>
        <item x="0"/>
        <item x="29"/>
        <item x="5"/>
        <item m="1" x="66"/>
        <item x="11"/>
        <item m="1" x="70"/>
        <item x="7"/>
        <item x="1"/>
        <item x="8"/>
        <item m="1" x="76"/>
        <item m="1" x="72"/>
        <item m="1" x="50"/>
        <item m="1" x="51"/>
        <item m="1" x="78"/>
        <item x="40"/>
        <item m="1" x="93"/>
        <item m="1" x="74"/>
        <item x="19"/>
        <item x="18"/>
        <item x="21"/>
        <item x="22"/>
        <item m="1" x="98"/>
        <item x="33"/>
        <item x="25"/>
        <item x="23"/>
        <item x="24"/>
        <item x="36"/>
        <item m="1" x="64"/>
        <item x="39"/>
        <item x="41"/>
        <item h="1" m="1" x="60"/>
        <item x="14"/>
        <item m="1" x="101"/>
        <item x="13"/>
        <item m="1" x="92"/>
        <item m="1" x="104"/>
        <item m="1" x="83"/>
        <item x="12"/>
        <item m="1" x="95"/>
        <item m="1" x="97"/>
        <item m="1" x="99"/>
        <item m="1" x="94"/>
        <item m="1" x="91"/>
        <item m="1" x="102"/>
        <item m="1" x="63"/>
        <item m="1" x="79"/>
        <item x="20"/>
        <item x="10"/>
        <item x="9"/>
        <item h="1" m="1" x="61"/>
        <item h="1" m="1" x="103"/>
        <item h="1" x="28"/>
        <item h="1" m="1" x="73"/>
        <item h="1" m="1" x="84"/>
        <item h="1" m="1" x="80"/>
        <item h="1" m="1" x="59"/>
        <item h="1" m="1" x="96"/>
        <item h="1" x="30"/>
        <item h="1" m="1" x="105"/>
        <item h="1" x="6"/>
        <item h="1" m="1" x="107"/>
        <item h="1" m="1" x="100"/>
        <item h="1" m="1" x="49"/>
        <item h="1" x="34"/>
        <item h="1" m="1" x="88"/>
        <item h="1" m="1" x="65"/>
        <item h="1" x="3"/>
        <item h="1" m="1" x="87"/>
        <item h="1" m="1" x="46"/>
        <item h="1" m="1" x="81"/>
        <item h="1" m="1" x="90"/>
        <item h="1" m="1" x="57"/>
        <item h="1" x="17"/>
        <item h="1" x="15"/>
        <item h="1" m="1" x="62"/>
        <item h="1" m="1" x="106"/>
        <item h="1" x="37"/>
        <item h="1" x="16"/>
        <item h="1" m="1" x="54"/>
        <item h="1" m="1" x="43"/>
        <item h="1" x="27"/>
        <item h="1" m="1" x="82"/>
        <item h="1" m="1" x="56"/>
        <item h="1" m="1" x="85"/>
        <item h="1" m="1" x="86"/>
        <item h="1" m="1" x="45"/>
        <item h="1" m="1" x="42"/>
        <item h="1" x="31"/>
        <item h="1" m="1" x="67"/>
        <item h="1" m="1" x="68"/>
        <item h="1" m="1" x="69"/>
        <item h="1" m="1" x="58"/>
        <item h="1" m="1" x="71"/>
        <item h="1" m="1" x="75"/>
        <item h="1" m="1" x="77"/>
        <item h="1" m="1" x="55"/>
        <item h="1" x="35"/>
        <item h="1" m="1" x="44"/>
        <item h="1" x="38"/>
        <item h="1" x="32"/>
        <item t="default"/>
      </items>
    </pivotField>
    <pivotField compact="0" outline="0" showAll="0"/>
    <pivotField compact="0" outline="0" showAll="0"/>
    <pivotField compact="0" outline="0" showAll="0"/>
    <pivotField axis="axisPage" compact="0" outline="0" multipleItemSelectionAllowed="1" showAll="0">
      <items count="7352">
        <item x="1661"/>
        <item x="131"/>
        <item x="700"/>
        <item x="518"/>
        <item x="2837"/>
        <item x="1225"/>
        <item x="949"/>
        <item x="1071"/>
        <item m="1" x="4144"/>
        <item x="1706"/>
        <item x="2589"/>
        <item x="736"/>
        <item x="944"/>
        <item x="939"/>
        <item x="1365"/>
        <item x="2314"/>
        <item m="1" x="5019"/>
        <item x="3228"/>
        <item x="15"/>
        <item x="1196"/>
        <item x="2362"/>
        <item x="1210"/>
        <item x="1162"/>
        <item x="227"/>
        <item m="1" x="5328"/>
        <item x="3241"/>
        <item x="1362"/>
        <item x="796"/>
        <item x="1023"/>
        <item m="1" x="5797"/>
        <item x="3581"/>
        <item x="1340"/>
        <item x="480"/>
        <item x="3299"/>
        <item m="1" x="5895"/>
        <item m="1" x="5879"/>
        <item x="959"/>
        <item x="1786"/>
        <item x="1843"/>
        <item x="887"/>
        <item x="948"/>
        <item m="1" x="5883"/>
        <item x="1664"/>
        <item x="696"/>
        <item x="3609"/>
        <item x="1677"/>
        <item m="1" x="7199"/>
        <item x="496"/>
        <item m="1" x="7200"/>
        <item x="3479"/>
        <item m="1" x="4804"/>
        <item x="439"/>
        <item x="2859"/>
        <item x="1794"/>
        <item x="1024"/>
        <item m="1" x="7201"/>
        <item x="1152"/>
        <item x="155"/>
        <item x="1079"/>
        <item x="2886"/>
        <item x="2986"/>
        <item m="1" x="6653"/>
        <item x="2947"/>
        <item m="1" x="4247"/>
        <item m="1" x="6862"/>
        <item x="436"/>
        <item m="1" x="5690"/>
        <item m="1" x="5893"/>
        <item x="707"/>
        <item x="1922"/>
        <item m="1" x="7202"/>
        <item x="1282"/>
        <item x="928"/>
        <item x="2802"/>
        <item x="380"/>
        <item x="811"/>
        <item x="2507"/>
        <item x="164"/>
        <item m="1" x="7203"/>
        <item x="1029"/>
        <item x="1645"/>
        <item x="455"/>
        <item m="1" x="4653"/>
        <item x="1342"/>
        <item x="1585"/>
        <item x="2254"/>
        <item x="3443"/>
        <item x="2645"/>
        <item x="471"/>
        <item x="1094"/>
        <item x="640"/>
        <item m="1" x="7204"/>
        <item m="1" x="7205"/>
        <item x="1727"/>
        <item x="1805"/>
        <item m="1" x="7206"/>
        <item x="1940"/>
        <item x="490"/>
        <item m="1" x="3965"/>
        <item m="1" x="4050"/>
        <item x="1277"/>
        <item x="997"/>
        <item x="880"/>
        <item x="589"/>
        <item x="2629"/>
        <item x="3188"/>
        <item x="2590"/>
        <item x="301"/>
        <item m="1" x="7207"/>
        <item x="1789"/>
        <item m="1" x="4996"/>
        <item m="1" x="5423"/>
        <item x="285"/>
        <item x="1075"/>
        <item x="1993"/>
        <item x="228"/>
        <item x="2276"/>
        <item x="3487"/>
        <item x="2890"/>
        <item x="1722"/>
        <item x="2887"/>
        <item x="1299"/>
        <item x="1284"/>
        <item m="1" x="5413"/>
        <item x="1326"/>
        <item x="2129"/>
        <item x="3439"/>
        <item x="1358"/>
        <item x="2748"/>
        <item x="478"/>
        <item x="1110"/>
        <item x="230"/>
        <item m="1" x="4086"/>
        <item x="3352"/>
        <item m="1" x="4119"/>
        <item x="1226"/>
        <item x="3200"/>
        <item x="1035"/>
        <item x="1298"/>
        <item x="3178"/>
        <item m="1" x="4663"/>
        <item x="2968"/>
        <item x="3452"/>
        <item x="505"/>
        <item x="1667"/>
        <item x="1198"/>
        <item x="465"/>
        <item m="1" x="5077"/>
        <item x="355"/>
        <item m="1" x="6888"/>
        <item x="1851"/>
        <item m="1" x="6889"/>
        <item x="889"/>
        <item m="1" x="6890"/>
        <item x="1348"/>
        <item x="1574"/>
        <item x="2747"/>
        <item x="1694"/>
        <item x="1859"/>
        <item x="3790"/>
        <item x="3028"/>
        <item x="529"/>
        <item x="1857"/>
        <item x="3345"/>
        <item x="1063"/>
        <item m="1" x="4307"/>
        <item x="297"/>
        <item x="620"/>
        <item x="1140"/>
        <item x="323"/>
        <item x="2183"/>
        <item x="978"/>
        <item x="1122"/>
        <item m="1" x="5909"/>
        <item x="2675"/>
        <item x="1091"/>
        <item x="3454"/>
        <item x="467"/>
        <item m="1" x="6891"/>
        <item x="14"/>
        <item x="3327"/>
        <item x="2972"/>
        <item x="1077"/>
        <item x="160"/>
        <item x="1163"/>
        <item x="3094"/>
        <item x="2801"/>
        <item x="1088"/>
        <item x="498"/>
        <item x="2245"/>
        <item x="25"/>
        <item x="1296"/>
        <item x="337"/>
        <item x="1681"/>
        <item x="1134"/>
        <item x="1359"/>
        <item x="179"/>
        <item x="2174"/>
        <item x="3607"/>
        <item x="591"/>
        <item x="2689"/>
        <item x="2612"/>
        <item x="2630"/>
        <item x="1334"/>
        <item x="3504"/>
        <item m="1" x="6892"/>
        <item x="108"/>
        <item x="1937"/>
        <item x="2672"/>
        <item x="159"/>
        <item m="1" x="5373"/>
        <item x="3515"/>
        <item x="1748"/>
        <item m="1" x="3916"/>
        <item m="1" x="6893"/>
        <item x="3763"/>
        <item x="1705"/>
        <item x="3192"/>
        <item m="1" x="6120"/>
        <item x="1531"/>
        <item m="1" x="3981"/>
        <item x="1209"/>
        <item x="3091"/>
        <item x="748"/>
        <item x="1693"/>
        <item x="2700"/>
        <item x="1804"/>
        <item x="353"/>
        <item x="3159"/>
        <item x="1653"/>
        <item x="772"/>
        <item x="656"/>
        <item x="1777"/>
        <item x="2557"/>
        <item x="963"/>
        <item x="2755"/>
        <item m="1" x="6894"/>
        <item x="1285"/>
        <item m="1" x="4980"/>
        <item x="2795"/>
        <item x="1118"/>
        <item x="1188"/>
        <item x="1025"/>
        <item x="1203"/>
        <item x="885"/>
        <item x="2643"/>
        <item x="2013"/>
        <item x="2812"/>
        <item x="647"/>
        <item x="687"/>
        <item x="1153"/>
        <item x="1559"/>
        <item x="1350"/>
        <item x="1740"/>
        <item m="1" x="5071"/>
        <item x="1176"/>
        <item x="942"/>
        <item x="488"/>
        <item x="431"/>
        <item x="3553"/>
        <item x="2088"/>
        <item x="3000"/>
        <item x="514"/>
        <item x="147"/>
        <item x="1991"/>
        <item x="3096"/>
        <item x="2681"/>
        <item x="930"/>
        <item x="3215"/>
        <item x="1069"/>
        <item x="286"/>
        <item x="952"/>
        <item x="1809"/>
        <item m="1" x="4097"/>
        <item x="296"/>
        <item x="2598"/>
        <item x="3453"/>
        <item x="3490"/>
        <item x="1726"/>
        <item x="1962"/>
        <item x="1303"/>
        <item x="317"/>
        <item x="1919"/>
        <item m="1" x="4357"/>
        <item x="3015"/>
        <item x="2535"/>
        <item x="1054"/>
        <item x="90"/>
        <item x="3802"/>
        <item x="2728"/>
        <item x="1759"/>
        <item x="1013"/>
        <item x="609"/>
        <item x="1796"/>
        <item x="1002"/>
        <item x="784"/>
        <item x="2811"/>
        <item x="1026"/>
        <item x="379"/>
        <item x="1872"/>
        <item x="3254"/>
        <item x="628"/>
        <item x="988"/>
        <item x="1792"/>
        <item x="943"/>
        <item m="1" x="5076"/>
        <item x="1222"/>
        <item x="2866"/>
        <item x="3313"/>
        <item x="3060"/>
        <item x="2711"/>
        <item x="2491"/>
        <item x="539"/>
        <item x="615"/>
        <item x="220"/>
        <item x="33"/>
        <item x="961"/>
        <item x="343"/>
        <item x="658"/>
        <item x="1731"/>
        <item x="1143"/>
        <item x="1747"/>
        <item x="543"/>
        <item x="458"/>
        <item x="1807"/>
        <item m="1" x="5017"/>
        <item x="284"/>
        <item x="1791"/>
        <item x="1276"/>
        <item x="1749"/>
        <item m="1" x="4240"/>
        <item x="1093"/>
        <item m="1" x="4878"/>
        <item x="1823"/>
        <item x="3242"/>
        <item x="1038"/>
        <item m="1" x="5692"/>
        <item x="2702"/>
        <item x="1638"/>
        <item x="2072"/>
        <item x="986"/>
        <item x="3168"/>
        <item m="1" x="5247"/>
        <item x="580"/>
        <item m="1" x="4246"/>
        <item x="883"/>
        <item x="1623"/>
        <item x="333"/>
        <item x="1440"/>
        <item x="794"/>
        <item x="1154"/>
        <item x="130"/>
        <item x="3062"/>
        <item x="2453"/>
        <item x="3050"/>
        <item x="345"/>
        <item m="1" x="3987"/>
        <item x="3473"/>
        <item x="850"/>
        <item x="844"/>
        <item x="1239"/>
        <item x="384"/>
        <item x="210"/>
        <item x="2641"/>
        <item x="64"/>
        <item x="508"/>
        <item m="1" x="4664"/>
        <item x="1097"/>
        <item m="1" x="5116"/>
        <item x="1942"/>
        <item x="651"/>
        <item x="2800"/>
        <item x="422"/>
        <item x="1669"/>
        <item x="154"/>
        <item x="1686"/>
        <item m="1" x="5356"/>
        <item x="402"/>
        <item x="1958"/>
        <item x="1622"/>
        <item x="3474"/>
        <item x="2673"/>
        <item x="3267"/>
        <item x="1318"/>
        <item m="1" x="4379"/>
        <item x="21"/>
        <item x="3319"/>
        <item x="3328"/>
        <item x="3517"/>
        <item x="1109"/>
        <item x="3210"/>
        <item m="1" x="5570"/>
        <item x="1831"/>
        <item x="793"/>
        <item x="1297"/>
        <item x="461"/>
        <item x="3047"/>
        <item x="1085"/>
        <item x="650"/>
        <item x="1187"/>
        <item m="1" x="5341"/>
        <item m="1" x="6461"/>
        <item x="2206"/>
        <item x="1466"/>
        <item x="1745"/>
        <item x="2640"/>
        <item x="2985"/>
        <item m="1" x="5098"/>
        <item x="3197"/>
        <item x="2793"/>
        <item x="1171"/>
        <item x="2943"/>
        <item x="1119"/>
        <item m="1" x="4057"/>
        <item x="2797"/>
        <item m="1" x="5519"/>
        <item x="7"/>
        <item x="1191"/>
        <item x="557"/>
        <item x="1808"/>
        <item x="1052"/>
        <item m="1" x="6657"/>
        <item x="1688"/>
        <item x="2"/>
        <item x="1708"/>
        <item x="510"/>
        <item x="3469"/>
        <item m="1" x="6346"/>
        <item m="1" x="6674"/>
        <item x="1820"/>
        <item x="390"/>
        <item m="1" x="6675"/>
        <item x="2162"/>
        <item x="782"/>
        <item x="2792"/>
        <item x="1449"/>
        <item x="1290"/>
        <item m="1" x="5010"/>
        <item x="1175"/>
        <item x="2732"/>
        <item x="2492"/>
        <item x="3823"/>
        <item x="1655"/>
        <item x="1750"/>
        <item x="428"/>
        <item x="1629"/>
        <item x="1660"/>
        <item x="282"/>
        <item x="991"/>
        <item x="1906"/>
        <item x="527"/>
        <item x="1173"/>
        <item x="1053"/>
        <item x="2847"/>
        <item x="2139"/>
        <item m="1" x="5923"/>
        <item m="1" x="5938"/>
        <item x="1503"/>
        <item m="1" x="4871"/>
        <item x="1752"/>
        <item x="2493"/>
        <item m="1" x="7208"/>
        <item x="1760"/>
        <item m="1" x="4705"/>
        <item x="1474"/>
        <item x="2552"/>
        <item x="2596"/>
        <item x="624"/>
        <item x="1107"/>
        <item x="3908"/>
        <item x="2524"/>
        <item m="1" x="7209"/>
        <item m="1" x="5953"/>
        <item x="1496"/>
        <item x="3654"/>
        <item x="1780"/>
        <item x="1368"/>
        <item x="3622"/>
        <item m="1" x="6824"/>
        <item x="1871"/>
        <item x="2138"/>
        <item x="222"/>
        <item x="3029"/>
        <item x="3030"/>
        <item x="3064"/>
        <item x="1974"/>
        <item x="2019"/>
        <item x="2537"/>
        <item m="1" x="4100"/>
        <item x="3867"/>
        <item x="2051"/>
        <item x="1486"/>
        <item x="252"/>
        <item m="1" x="7210"/>
        <item x="3129"/>
        <item x="1200"/>
        <item m="1" x="5503"/>
        <item x="2874"/>
        <item m="1" x="4879"/>
        <item x="2054"/>
        <item x="3694"/>
        <item m="1" x="6899"/>
        <item m="1" x="5932"/>
        <item x="2091"/>
        <item x="551"/>
        <item m="1" x="4558"/>
        <item x="328"/>
        <item x="1426"/>
        <item m="1" x="5946"/>
        <item m="1" x="4126"/>
        <item x="3582"/>
        <item x="2833"/>
        <item m="1" x="7211"/>
        <item x="226"/>
        <item x="1207"/>
        <item x="1434"/>
        <item m="1" x="3951"/>
        <item x="229"/>
        <item x="1624"/>
        <item x="2176"/>
        <item x="41"/>
        <item x="1294"/>
        <item x="1555"/>
        <item m="1" x="5474"/>
        <item x="1712"/>
        <item x="1329"/>
        <item x="2026"/>
        <item m="1" x="7006"/>
        <item m="1" x="5947"/>
        <item x="537"/>
        <item x="1741"/>
        <item x="1863"/>
        <item x="1829"/>
        <item x="2384"/>
        <item x="263"/>
        <item x="2463"/>
        <item x="118"/>
        <item m="1" x="4283"/>
        <item x="423"/>
        <item x="137"/>
        <item x="967"/>
        <item x="352"/>
        <item x="3641"/>
        <item m="1" x="5962"/>
        <item x="91"/>
        <item x="2424"/>
        <item x="2877"/>
        <item x="1308"/>
        <item m="1" x="7212"/>
        <item m="1" x="4938"/>
        <item x="209"/>
        <item x="207"/>
        <item x="2856"/>
        <item m="1" x="6143"/>
        <item x="2880"/>
        <item m="1" x="6822"/>
        <item x="1128"/>
        <item x="2607"/>
        <item m="1" x="4659"/>
        <item x="1715"/>
        <item x="702"/>
        <item x="627"/>
        <item x="1845"/>
        <item m="1" x="4324"/>
        <item x="1844"/>
        <item m="1" x="4085"/>
        <item m="1" x="6211"/>
        <item x="492"/>
        <item x="2974"/>
        <item x="2585"/>
        <item x="2259"/>
        <item x="2078"/>
        <item m="1" x="6673"/>
        <item m="1" x="5968"/>
        <item x="2044"/>
        <item x="2680"/>
        <item x="516"/>
        <item x="1230"/>
        <item x="295"/>
        <item x="3428"/>
        <item x="1772"/>
        <item x="664"/>
        <item m="1" x="5534"/>
        <item x="2587"/>
        <item m="1" x="7213"/>
        <item m="1" x="4259"/>
        <item x="754"/>
        <item m="1" x="7214"/>
        <item x="2223"/>
        <item x="2536"/>
        <item m="1" x="7215"/>
        <item x="3172"/>
        <item m="1" x="7216"/>
        <item x="3736"/>
        <item x="2412"/>
        <item x="845"/>
        <item x="2202"/>
        <item x="806"/>
        <item x="1427"/>
        <item x="741"/>
        <item m="1" x="7217"/>
        <item x="954"/>
        <item x="3325"/>
        <item x="1211"/>
        <item x="2451"/>
        <item x="1224"/>
        <item x="654"/>
        <item x="1302"/>
        <item x="2405"/>
        <item x="1582"/>
        <item m="1" x="5929"/>
        <item x="2528"/>
        <item m="1" x="6895"/>
        <item m="1" x="6445"/>
        <item x="819"/>
        <item m="1" x="5000"/>
        <item x="208"/>
        <item x="769"/>
        <item x="1905"/>
        <item x="2140"/>
        <item m="1" x="6183"/>
        <item x="2018"/>
        <item x="786"/>
        <item m="1" x="5631"/>
        <item x="1819"/>
        <item x="2177"/>
        <item m="1" x="4014"/>
        <item m="1" x="6010"/>
        <item x="2148"/>
        <item x="3034"/>
        <item m="1" x="4583"/>
        <item x="489"/>
        <item x="1570"/>
        <item x="2029"/>
        <item x="165"/>
        <item x="2822"/>
        <item x="3037"/>
        <item x="693"/>
        <item m="1" x="3959"/>
        <item x="3723"/>
        <item x="1265"/>
        <item x="92"/>
        <item x="2022"/>
        <item x="1488"/>
        <item x="1386"/>
        <item m="1" x="5928"/>
        <item x="1578"/>
        <item m="1" x="6885"/>
        <item m="1" x="4619"/>
        <item m="1" x="6141"/>
        <item x="1542"/>
        <item x="1082"/>
        <item x="2173"/>
        <item x="1600"/>
        <item m="1" x="6886"/>
        <item x="1687"/>
        <item x="2796"/>
        <item x="1587"/>
        <item x="1194"/>
        <item m="1" x="6887"/>
        <item x="457"/>
        <item m="1" x="6209"/>
        <item m="1" x="5898"/>
        <item x="1611"/>
        <item x="1855"/>
        <item x="2253"/>
        <item x="630"/>
        <item x="1709"/>
        <item x="1561"/>
        <item x="1045"/>
        <item m="1" x="4052"/>
        <item x="214"/>
        <item m="1" x="4123"/>
        <item x="550"/>
        <item m="1" x="6666"/>
        <item x="2407"/>
        <item x="2546"/>
        <item m="1" x="5992"/>
        <item x="1632"/>
        <item x="1151"/>
        <item m="1" x="6333"/>
        <item m="1" x="4672"/>
        <item x="1960"/>
        <item x="1959"/>
        <item x="936"/>
        <item m="1" x="6667"/>
        <item x="992"/>
        <item x="2937"/>
        <item m="1" x="4825"/>
        <item x="932"/>
        <item x="873"/>
        <item m="1" x="4611"/>
        <item x="2619"/>
        <item x="1005"/>
        <item m="1" x="6668"/>
        <item x="1691"/>
        <item m="1" x="5967"/>
        <item m="1" x="6669"/>
        <item m="1" x="4834"/>
        <item x="1484"/>
        <item x="2103"/>
        <item x="2373"/>
        <item m="1" x="5969"/>
        <item m="1" x="5970"/>
        <item m="1" x="5971"/>
        <item x="1926"/>
        <item x="2574"/>
        <item x="3819"/>
        <item x="2243"/>
        <item x="2180"/>
        <item x="224"/>
        <item x="645"/>
        <item x="1067"/>
        <item x="2622"/>
        <item m="1" x="5326"/>
        <item x="2677"/>
        <item x="789"/>
        <item x="3825"/>
        <item m="1" x="5181"/>
        <item x="2644"/>
        <item x="3112"/>
        <item x="3195"/>
        <item x="3683"/>
        <item x="77"/>
        <item x="153"/>
        <item m="1" x="5368"/>
        <item x="1270"/>
        <item x="828"/>
        <item x="1592"/>
        <item m="1" x="5872"/>
        <item m="1" x="4062"/>
        <item x="757"/>
        <item x="1425"/>
        <item x="825"/>
        <item x="1541"/>
        <item m="1" x="5543"/>
        <item m="1" x="5117"/>
        <item x="1966"/>
        <item x="690"/>
        <item x="184"/>
        <item x="2057"/>
        <item x="523"/>
        <item x="945"/>
        <item m="1" x="7083"/>
        <item x="1998"/>
        <item x="3560"/>
        <item x="2352"/>
        <item x="486"/>
        <item x="1155"/>
        <item m="1" x="4838"/>
        <item x="1197"/>
        <item x="364"/>
        <item x="3167"/>
        <item x="1321"/>
        <item x="2627"/>
        <item x="1964"/>
        <item m="1" x="4628"/>
        <item x="2125"/>
        <item x="3033"/>
        <item m="1" x="7218"/>
        <item m="1" x="7219"/>
        <item m="1" x="4404"/>
        <item m="1" x="7220"/>
        <item m="1" x="7221"/>
        <item m="1" x="7222"/>
        <item m="1" x="7223"/>
        <item m="1" x="7224"/>
        <item m="1" x="7225"/>
        <item m="1" x="7226"/>
        <item x="1619"/>
        <item x="1935"/>
        <item x="267"/>
        <item x="688"/>
        <item x="2844"/>
        <item x="2615"/>
        <item x="3289"/>
        <item x="278"/>
        <item x="3613"/>
        <item m="1" x="4495"/>
        <item x="494"/>
        <item x="1279"/>
        <item m="1" x="6399"/>
        <item m="1" x="6823"/>
        <item m="1" x="7227"/>
        <item m="1" x="7228"/>
        <item m="1" x="7229"/>
        <item x="1736"/>
        <item x="117"/>
        <item x="1373"/>
        <item m="1" x="4715"/>
        <item m="1" x="4786"/>
        <item m="1" x="4046"/>
        <item m="1" x="3955"/>
        <item x="638"/>
        <item m="1" x="4605"/>
        <item m="1" x="6001"/>
        <item x="477"/>
        <item x="1031"/>
        <item m="1" x="5110"/>
        <item x="2234"/>
        <item m="1" x="5321"/>
        <item x="814"/>
        <item x="3312"/>
        <item m="1" x="4554"/>
        <item x="3229"/>
        <item x="3410"/>
        <item x="1721"/>
        <item x="913"/>
        <item m="1" x="7230"/>
        <item x="1364"/>
        <item x="713"/>
        <item x="3176"/>
        <item x="1795"/>
        <item m="1" x="6903"/>
        <item m="1" x="6904"/>
        <item m="1" x="6905"/>
        <item m="1" x="6906"/>
        <item m="1" x="6907"/>
        <item m="1" x="6908"/>
        <item x="2144"/>
        <item m="1" x="6909"/>
        <item m="1" x="6685"/>
        <item m="1" x="6910"/>
        <item m="1" x="6911"/>
        <item m="1" x="6912"/>
        <item m="1" x="6913"/>
        <item m="1" x="6914"/>
        <item m="1" x="6915"/>
        <item x="3152"/>
        <item m="1" x="6199"/>
        <item m="1" x="4150"/>
        <item x="3335"/>
        <item x="3223"/>
        <item x="1322"/>
        <item x="1283"/>
        <item x="1041"/>
        <item x="2545"/>
        <item m="1" x="4491"/>
        <item x="2012"/>
        <item m="1" x="4842"/>
        <item x="684"/>
        <item m="1" x="6916"/>
        <item m="1" x="6917"/>
        <item x="396"/>
        <item x="292"/>
        <item x="2588"/>
        <item x="1317"/>
        <item x="708"/>
        <item x="2107"/>
        <item x="408"/>
        <item x="3367"/>
        <item m="1" x="6918"/>
        <item x="1802"/>
        <item x="322"/>
        <item x="1545"/>
        <item x="2046"/>
        <item m="1" x="4326"/>
        <item x="855"/>
        <item m="1" x="6919"/>
        <item m="1" x="6920"/>
        <item m="1" x="6921"/>
        <item m="1" x="6922"/>
        <item x="3126"/>
        <item m="1" x="6923"/>
        <item x="2430"/>
        <item x="1642"/>
        <item x="765"/>
        <item x="2105"/>
        <item x="1986"/>
        <item x="781"/>
        <item m="1" x="4282"/>
        <item x="1216"/>
        <item x="3533"/>
        <item x="937"/>
        <item x="639"/>
        <item x="1469"/>
        <item x="266"/>
        <item m="1" x="5560"/>
        <item m="1" x="5857"/>
        <item m="1" x="4351"/>
        <item m="1" x="6924"/>
        <item x="69"/>
        <item x="2925"/>
        <item x="1098"/>
        <item x="2620"/>
        <item x="2579"/>
        <item x="3240"/>
        <item x="2182"/>
        <item x="812"/>
        <item x="274"/>
        <item x="3209"/>
        <item x="3264"/>
        <item x="947"/>
        <item x="3848"/>
        <item x="1785"/>
        <item m="1" x="5096"/>
        <item x="762"/>
        <item x="1996"/>
        <item m="1" x="4034"/>
        <item x="1886"/>
        <item x="3017"/>
        <item x="2248"/>
        <item x="365"/>
        <item x="361"/>
        <item m="1" x="6898"/>
        <item m="1" x="5412"/>
        <item x="425"/>
        <item x="1500"/>
        <item x="407"/>
        <item x="406"/>
        <item x="3072"/>
        <item x="2939"/>
        <item x="3158"/>
        <item x="2157"/>
        <item x="349"/>
        <item m="1" x="6925"/>
        <item x="2060"/>
        <item x="2205"/>
        <item m="1" x="4185"/>
        <item x="2791"/>
        <item x="1263"/>
        <item x="2146"/>
        <item x="644"/>
        <item x="1189"/>
        <item x="1579"/>
        <item x="3865"/>
        <item x="3365"/>
        <item x="2605"/>
        <item x="2853"/>
        <item x="2269"/>
        <item x="2593"/>
        <item m="1" x="4925"/>
        <item x="3738"/>
        <item x="2241"/>
        <item x="3424"/>
        <item m="1" x="4777"/>
        <item x="1179"/>
        <item x="2534"/>
        <item x="424"/>
        <item x="2086"/>
        <item m="1" x="4662"/>
        <item x="3183"/>
        <item x="1231"/>
        <item x="119"/>
        <item x="1505"/>
        <item x="2896"/>
        <item x="771"/>
        <item x="453"/>
        <item m="1" x="4961"/>
        <item x="1939"/>
        <item m="1" x="5582"/>
        <item x="2092"/>
        <item x="72"/>
        <item x="689"/>
        <item m="1" x="5942"/>
        <item x="1490"/>
        <item x="3007"/>
        <item x="3043"/>
        <item x="139"/>
        <item x="1707"/>
        <item x="1356"/>
        <item x="1652"/>
        <item x="3877"/>
        <item x="1022"/>
        <item m="1" x="5005"/>
        <item x="774"/>
        <item m="1" x="4579"/>
        <item x="2616"/>
        <item x="3854"/>
        <item x="561"/>
        <item x="2110"/>
        <item x="2093"/>
        <item x="3258"/>
        <item x="2857"/>
        <item x="2467"/>
        <item x="3284"/>
        <item x="655"/>
        <item x="694"/>
        <item m="1" x="5589"/>
        <item m="1" x="6926"/>
        <item m="1" x="5794"/>
        <item m="1" x="6927"/>
        <item m="1" x="5729"/>
        <item m="1" x="6928"/>
        <item m="1" x="6929"/>
        <item x="3664"/>
        <item m="1" x="6930"/>
        <item m="1" x="6931"/>
        <item x="809"/>
        <item m="1" x="6932"/>
        <item m="1" x="6933"/>
        <item x="2860"/>
        <item x="3164"/>
        <item x="2270"/>
        <item x="695"/>
        <item x="2337"/>
        <item x="2106"/>
        <item x="1385"/>
        <item x="1253"/>
        <item x="1291"/>
        <item x="3423"/>
        <item x="3512"/>
        <item x="2820"/>
        <item m="1" x="4506"/>
        <item m="1" x="6934"/>
        <item m="1" x="6480"/>
        <item x="3798"/>
        <item x="1289"/>
        <item x="2081"/>
        <item x="1963"/>
        <item x="934"/>
        <item x="3013"/>
        <item x="2225"/>
        <item x="47"/>
        <item x="563"/>
        <item m="1" x="4642"/>
        <item x="1982"/>
        <item x="387"/>
        <item x="3791"/>
        <item x="2115"/>
        <item x="2181"/>
        <item x="316"/>
        <item x="1147"/>
        <item x="3137"/>
        <item x="2717"/>
        <item x="3227"/>
        <item x="3748"/>
        <item x="30"/>
        <item m="1" x="4047"/>
        <item x="341"/>
        <item x="330"/>
        <item m="1" x="5207"/>
        <item x="3270"/>
        <item x="509"/>
        <item x="1618"/>
        <item x="3549"/>
        <item m="1" x="5322"/>
        <item x="2048"/>
        <item x="1614"/>
        <item x="281"/>
        <item x="3041"/>
        <item x="1344"/>
        <item x="1309"/>
        <item m="1" x="4984"/>
        <item x="2735"/>
        <item x="1946"/>
        <item m="1" x="6670"/>
        <item x="3743"/>
        <item m="1" x="6671"/>
        <item x="363"/>
        <item x="386"/>
        <item x="1004"/>
        <item x="3499"/>
        <item x="1124"/>
        <item m="1" x="6672"/>
        <item x="892"/>
        <item x="463"/>
        <item x="2164"/>
        <item x="866"/>
        <item x="711"/>
        <item m="1" x="3947"/>
        <item x="1117"/>
        <item m="1" x="4609"/>
        <item x="972"/>
        <item x="133"/>
        <item x="3023"/>
        <item x="783"/>
        <item x="106"/>
        <item x="1723"/>
        <item x="129"/>
        <item x="2169"/>
        <item x="320"/>
        <item x="3282"/>
        <item m="1" x="4862"/>
        <item m="1" x="5908"/>
        <item m="1" x="5522"/>
        <item x="662"/>
        <item m="1" x="4577"/>
        <item x="3747"/>
        <item m="1" x="4648"/>
        <item x="790"/>
        <item x="265"/>
        <item x="2333"/>
        <item x="2543"/>
        <item x="2549"/>
        <item m="1" x="6706"/>
        <item m="1" x="4602"/>
        <item x="999"/>
        <item x="1044"/>
        <item m="1" x="6896"/>
        <item x="2897"/>
        <item x="1528"/>
        <item x="2228"/>
        <item m="1" x="6195"/>
        <item x="2150"/>
        <item x="2219"/>
        <item x="1610"/>
        <item x="1728"/>
        <item m="1" x="5478"/>
        <item x="3039"/>
        <item m="1" x="4132"/>
        <item x="1467"/>
        <item m="1" x="6897"/>
        <item x="1476"/>
        <item x="22"/>
        <item x="3771"/>
        <item x="2458"/>
        <item x="1924"/>
        <item x="2561"/>
        <item x="1511"/>
        <item m="1" x="5950"/>
        <item x="2572"/>
        <item m="1" x="6024"/>
        <item x="1108"/>
        <item x="132"/>
        <item x="622"/>
        <item x="788"/>
        <item x="667"/>
        <item x="3666"/>
        <item m="1" x="4562"/>
        <item x="2849"/>
        <item m="1" x="3985"/>
        <item x="2353"/>
        <item m="1" x="6567"/>
        <item x="1320"/>
        <item x="3477"/>
        <item x="2020"/>
        <item x="2889"/>
        <item m="1" x="6900"/>
        <item x="1778"/>
        <item x="3625"/>
        <item x="2442"/>
        <item x="94"/>
        <item m="1" x="4538"/>
        <item x="3376"/>
        <item m="1" x="6901"/>
        <item x="2832"/>
        <item x="2496"/>
        <item m="1" x="4037"/>
        <item x="2208"/>
        <item x="1113"/>
        <item x="1475"/>
        <item x="1916"/>
        <item x="183"/>
        <item x="1596"/>
        <item m="1" x="4557"/>
        <item m="1" x="6902"/>
        <item x="3572"/>
        <item x="2221"/>
        <item m="1" x="6267"/>
        <item x="149"/>
        <item x="2421"/>
        <item x="3697"/>
        <item x="2063"/>
        <item x="1909"/>
        <item m="1" x="4536"/>
        <item m="1" x="6547"/>
        <item x="2154"/>
        <item m="1" x="4591"/>
        <item m="1" x="3913"/>
        <item x="2198"/>
        <item x="666"/>
        <item x="223"/>
        <item m="1" x="4828"/>
        <item x="225"/>
        <item m="1" x="4620"/>
        <item x="2158"/>
        <item x="2591"/>
        <item x="2304"/>
        <item x="321"/>
        <item x="1444"/>
        <item x="3876"/>
        <item x="1219"/>
        <item x="3570"/>
        <item x="1354"/>
        <item x="2239"/>
        <item m="1" x="4616"/>
        <item x="2433"/>
        <item x="692"/>
        <item x="10"/>
        <item m="1" x="4680"/>
        <item m="1" x="4795"/>
        <item x="398"/>
        <item x="1074"/>
        <item m="1" x="6560"/>
        <item x="469"/>
        <item x="2279"/>
        <item m="1" x="4565"/>
        <item x="3016"/>
        <item x="2287"/>
        <item x="626"/>
        <item x="1436"/>
        <item m="1" x="5961"/>
        <item x="254"/>
        <item x="2709"/>
        <item x="3075"/>
        <item x="3422"/>
        <item x="1965"/>
        <item m="1" x="5943"/>
        <item x="1483"/>
        <item x="555"/>
        <item m="1" x="6935"/>
        <item x="2855"/>
        <item m="1" x="4846"/>
        <item x="2603"/>
        <item x="2151"/>
        <item m="1" x="6663"/>
        <item m="1" x="6660"/>
        <item x="2613"/>
        <item x="1"/>
        <item x="2058"/>
        <item x="2372"/>
        <item x="2168"/>
        <item x="653"/>
        <item m="1" x="4693"/>
        <item x="1441"/>
        <item x="1945"/>
        <item x="319"/>
        <item m="1" x="5400"/>
        <item m="1" x="5513"/>
        <item m="1" x="5493"/>
        <item x="1558"/>
        <item x="1949"/>
        <item x="2502"/>
        <item x="2002"/>
        <item m="1" x="4592"/>
        <item x="2562"/>
        <item m="1" x="5921"/>
        <item x="1790"/>
        <item m="1" x="5935"/>
        <item x="299"/>
        <item m="1" x="4600"/>
        <item m="1" x="6936"/>
        <item x="1229"/>
        <item x="472"/>
        <item x="120"/>
        <item m="1" x="4910"/>
        <item m="1" x="4522"/>
        <item x="1881"/>
        <item x="26"/>
        <item x="2600"/>
        <item x="1882"/>
        <item x="2845"/>
        <item x="2004"/>
        <item m="1" x="4574"/>
        <item m="1" x="5952"/>
        <item x="2035"/>
        <item m="1" x="6937"/>
        <item x="9"/>
        <item m="1" x="4873"/>
        <item x="3643"/>
        <item x="2238"/>
        <item x="2365"/>
        <item x="1927"/>
        <item x="1678"/>
        <item x="2244"/>
        <item x="1258"/>
        <item x="697"/>
        <item x="3036"/>
        <item m="1" x="4582"/>
        <item m="1" x="4584"/>
        <item x="951"/>
        <item x="181"/>
        <item m="1" x="4709"/>
        <item x="3872"/>
        <item x="3647"/>
        <item m="1" x="4572"/>
        <item x="1149"/>
        <item x="1502"/>
        <item m="1" x="4149"/>
        <item x="2905"/>
        <item m="1" x="4594"/>
        <item x="1593"/>
        <item x="1536"/>
        <item x="824"/>
        <item m="1" x="4700"/>
        <item m="1" x="6938"/>
        <item x="1685"/>
        <item x="3794"/>
        <item m="1" x="4695"/>
        <item x="332"/>
        <item m="1" x="6939"/>
        <item m="1" x="5925"/>
        <item x="2690"/>
        <item x="2548"/>
        <item m="1" x="4657"/>
        <item x="421"/>
        <item m="1" x="4729"/>
        <item m="1" x="5906"/>
        <item m="1" x="5395"/>
        <item m="1" x="3993"/>
        <item x="1957"/>
        <item x="1952"/>
        <item x="3649"/>
        <item x="1167"/>
        <item m="1" x="5933"/>
        <item m="1" x="4696"/>
        <item x="1106"/>
        <item x="1646"/>
        <item x="2268"/>
        <item x="792"/>
        <item m="1" x="4003"/>
        <item x="1130"/>
        <item x="3709"/>
        <item x="2621"/>
        <item m="1" x="6658"/>
        <item m="1" x="4298"/>
        <item m="1" x="6659"/>
        <item x="735"/>
        <item m="1" x="6661"/>
        <item x="403"/>
        <item x="3273"/>
        <item x="419"/>
        <item m="1" x="3915"/>
        <item m="1" x="6662"/>
        <item m="1" x="5934"/>
        <item x="2462"/>
        <item x="2285"/>
        <item x="1493"/>
        <item m="1" x="4778"/>
        <item x="1557"/>
        <item m="1" x="5491"/>
        <item x="2431"/>
        <item x="476"/>
        <item x="2130"/>
        <item x="3277"/>
        <item m="1" x="5944"/>
        <item x="2159"/>
        <item m="1" x="6664"/>
        <item x="1556"/>
        <item m="1" x="5261"/>
        <item x="4"/>
        <item x="2697"/>
        <item x="766"/>
        <item x="378"/>
        <item x="2892"/>
        <item x="804"/>
        <item x="1631"/>
        <item x="2288"/>
        <item x="2902"/>
        <item x="584"/>
        <item x="426"/>
        <item x="3418"/>
        <item x="2021"/>
        <item m="1" x="5564"/>
        <item x="3351"/>
        <item m="1" x="3958"/>
        <item x="2059"/>
        <item x="325"/>
        <item x="2175"/>
        <item x="1311"/>
        <item m="1" x="4535"/>
        <item x="2409"/>
        <item x="2609"/>
        <item x="2001"/>
        <item x="3292"/>
        <item x="2152"/>
        <item m="1" x="5920"/>
        <item x="148"/>
        <item x="1352"/>
        <item m="1" x="4713"/>
        <item m="1" x="5922"/>
        <item x="641"/>
        <item x="1206"/>
        <item m="1" x="5924"/>
        <item m="1" x="5926"/>
        <item m="1" x="5927"/>
        <item x="1087"/>
        <item x="1971"/>
        <item x="2851"/>
        <item x="2454"/>
        <item x="1351"/>
        <item x="2260"/>
        <item m="1" x="5930"/>
        <item m="1" x="4708"/>
        <item x="2511"/>
        <item x="2402"/>
        <item x="2443"/>
        <item m="1" x="4882"/>
        <item x="2242"/>
        <item x="1904"/>
        <item m="1" x="7231"/>
        <item x="216"/>
        <item m="1" x="7232"/>
        <item x="3530"/>
        <item m="1" x="5693"/>
        <item x="1915"/>
        <item x="2979"/>
        <item m="1" x="6453"/>
        <item x="95"/>
        <item x="2343"/>
        <item x="3074"/>
        <item m="1" x="7233"/>
        <item x="2095"/>
        <item m="1" x="7234"/>
        <item m="1" x="7235"/>
        <item m="1" x="7236"/>
        <item m="1" x="7237"/>
        <item x="2310"/>
        <item x="3628"/>
        <item x="62"/>
        <item x="1186"/>
        <item x="1429"/>
        <item x="2595"/>
        <item m="1" x="6940"/>
        <item x="2289"/>
        <item m="1" x="6941"/>
        <item x="3247"/>
        <item m="1" x="6942"/>
        <item x="2323"/>
        <item x="2934"/>
        <item x="2888"/>
        <item x="3575"/>
        <item m="1" x="6943"/>
        <item m="1" x="6944"/>
        <item x="1252"/>
        <item x="1776"/>
        <item m="1" x="4612"/>
        <item x="2456"/>
        <item m="1" x="6945"/>
        <item m="1" x="6946"/>
        <item x="43"/>
        <item m="1" x="6947"/>
        <item m="1" x="6308"/>
        <item m="1" x="6948"/>
        <item x="808"/>
        <item m="1" x="6949"/>
        <item x="810"/>
        <item m="1" x="6950"/>
        <item m="1" x="6951"/>
        <item m="1" x="5633"/>
        <item m="1" x="6952"/>
        <item x="747"/>
        <item x="2750"/>
        <item m="1" x="4112"/>
        <item x="3528"/>
        <item m="1" x="6953"/>
        <item m="1" x="5718"/>
        <item m="1" x="4780"/>
        <item x="3447"/>
        <item x="2145"/>
        <item m="1" x="6954"/>
        <item x="2171"/>
        <item x="277"/>
        <item x="1433"/>
        <item x="611"/>
        <item m="1" x="6955"/>
        <item m="1" x="6956"/>
        <item m="1" x="4227"/>
        <item m="1" x="6957"/>
        <item m="1" x="6019"/>
        <item m="1" x="4068"/>
        <item x="2335"/>
        <item m="1" x="6958"/>
        <item x="2014"/>
        <item m="1" x="6959"/>
        <item x="74"/>
        <item x="2693"/>
        <item m="1" x="6960"/>
        <item m="1" x="5748"/>
        <item x="3860"/>
        <item m="1" x="4971"/>
        <item x="3061"/>
        <item x="805"/>
        <item m="1" x="6144"/>
        <item x="1617"/>
        <item m="1" x="6676"/>
        <item m="1" x="6677"/>
        <item x="1034"/>
        <item m="1" x="6477"/>
        <item x="714"/>
        <item m="1" x="6678"/>
        <item x="827"/>
        <item m="1" x="6679"/>
        <item m="1" x="6680"/>
        <item x="495"/>
        <item m="1" x="6040"/>
        <item x="1744"/>
        <item m="1" x="4710"/>
        <item x="59"/>
        <item x="2379"/>
        <item m="1" x="6041"/>
        <item m="1" x="5415"/>
        <item m="1" x="6042"/>
        <item x="1551"/>
        <item x="1666"/>
        <item x="1554"/>
        <item x="1090"/>
        <item m="1" x="6138"/>
        <item x="1337"/>
        <item x="2127"/>
        <item x="2995"/>
        <item x="2826"/>
        <item x="1148"/>
        <item x="3742"/>
        <item x="1812"/>
        <item x="3497"/>
        <item x="20"/>
        <item x="1346"/>
        <item m="1" x="6378"/>
        <item x="1306"/>
        <item x="938"/>
        <item x="2608"/>
        <item x="1830"/>
        <item m="1" x="6961"/>
        <item x="524"/>
        <item x="1448"/>
        <item x="3132"/>
        <item x="703"/>
        <item x="3046"/>
        <item x="151"/>
        <item x="382"/>
        <item x="2166"/>
        <item x="1699"/>
        <item x="1269"/>
        <item m="1" x="6962"/>
        <item x="1095"/>
        <item m="1" x="4952"/>
        <item m="1" x="4013"/>
        <item x="40"/>
        <item x="2604"/>
        <item x="1089"/>
        <item x="1651"/>
        <item x="191"/>
        <item m="1" x="5914"/>
        <item m="1" x="7014"/>
        <item x="2212"/>
        <item x="1281"/>
        <item x="2806"/>
        <item x="564"/>
        <item x="3243"/>
        <item x="2320"/>
        <item x="3057"/>
        <item x="27"/>
        <item m="1" x="4122"/>
        <item x="2637"/>
        <item x="2981"/>
        <item x="2544"/>
        <item m="1" x="6761"/>
        <item x="966"/>
        <item x="127"/>
        <item m="1" x="7016"/>
        <item m="1" x="4749"/>
        <item x="1931"/>
        <item x="2124"/>
        <item x="1583"/>
        <item x="2444"/>
        <item x="2385"/>
        <item x="2504"/>
        <item x="351"/>
        <item x="706"/>
        <item m="1" x="6963"/>
        <item x="2964"/>
        <item m="1" x="6964"/>
        <item x="1036"/>
        <item x="2705"/>
        <item m="1" x="4711"/>
        <item m="1" x="6083"/>
        <item x="2213"/>
        <item x="1156"/>
        <item x="140"/>
        <item m="1" x="6787"/>
        <item m="1" x="6965"/>
        <item x="2075"/>
        <item m="1" x="5215"/>
        <item x="1227"/>
        <item x="1853"/>
        <item m="1" x="4679"/>
        <item x="3088"/>
        <item x="1205"/>
        <item x="532"/>
        <item x="2521"/>
        <item x="2122"/>
        <item x="3869"/>
        <item x="1798"/>
        <item x="1312"/>
        <item x="2895"/>
        <item m="1" x="4724"/>
        <item m="1" x="6681"/>
        <item x="3526"/>
        <item m="1" x="6027"/>
        <item x="1083"/>
        <item x="877"/>
        <item m="1" x="7238"/>
        <item m="1" x="7239"/>
        <item x="2446"/>
        <item x="1768"/>
        <item x="2227"/>
        <item m="1" x="4939"/>
        <item x="2067"/>
        <item x="2568"/>
        <item m="1" x="7240"/>
        <item x="1040"/>
        <item m="1" x="7241"/>
        <item x="2351"/>
        <item m="1" x="7242"/>
        <item m="1" x="7243"/>
        <item m="1" x="7244"/>
        <item m="1" x="7245"/>
        <item x="2064"/>
        <item m="1" x="7246"/>
        <item m="1" x="7247"/>
        <item x="2413"/>
        <item m="1" x="7248"/>
        <item x="1800"/>
        <item m="1" x="5627"/>
        <item m="1" x="5954"/>
        <item m="1" x="6148"/>
        <item m="1" x="7249"/>
        <item m="1" x="4072"/>
        <item m="1" x="7250"/>
        <item x="1543"/>
        <item m="1" x="7251"/>
        <item x="2255"/>
        <item x="1901"/>
        <item x="525"/>
        <item m="1" x="7252"/>
        <item x="3214"/>
        <item x="2147"/>
        <item m="1" x="4748"/>
        <item m="1" x="7253"/>
        <item m="1" x="7254"/>
        <item x="2893"/>
        <item x="2437"/>
        <item m="1" x="7116"/>
        <item m="1" x="7255"/>
        <item m="1" x="4487"/>
        <item x="162"/>
        <item m="1" x="4330"/>
        <item x="629"/>
        <item x="2272"/>
        <item x="3495"/>
        <item m="1" x="7256"/>
        <item m="1" x="4124"/>
        <item m="1" x="7257"/>
        <item x="3468"/>
        <item x="2464"/>
        <item m="1" x="6966"/>
        <item m="1" x="4553"/>
        <item x="3883"/>
        <item x="2324"/>
        <item x="927"/>
        <item m="1" x="6967"/>
        <item m="1" x="5088"/>
        <item x="3025"/>
        <item m="1" x="6968"/>
        <item m="1" x="6969"/>
        <item m="1" x="6970"/>
        <item m="1" x="4581"/>
        <item x="3275"/>
        <item m="1" x="6971"/>
        <item m="1" x="6562"/>
        <item m="1" x="6972"/>
        <item m="1" x="6047"/>
        <item x="2155"/>
        <item m="1" x="6973"/>
        <item m="1" x="5438"/>
        <item m="1" x="6974"/>
        <item m="1" x="6975"/>
        <item x="2576"/>
        <item x="2325"/>
        <item m="1" x="6976"/>
        <item x="712"/>
        <item m="1" x="6977"/>
        <item x="3155"/>
        <item x="2401"/>
        <item x="3661"/>
        <item m="1" x="6978"/>
        <item m="1" x="6979"/>
        <item x="1944"/>
        <item x="163"/>
        <item m="1" x="6980"/>
        <item m="1" x="6766"/>
        <item x="400"/>
        <item m="1" x="6981"/>
        <item x="1948"/>
        <item m="1" x="6564"/>
        <item m="1" x="6982"/>
        <item m="1" x="6983"/>
        <item m="1" x="6559"/>
        <item x="3775"/>
        <item x="2914"/>
        <item m="1" x="6984"/>
        <item m="1" x="6387"/>
        <item m="1" x="6985"/>
        <item x="2563"/>
        <item x="1105"/>
        <item m="1" x="4781"/>
        <item m="1" x="6986"/>
        <item x="2447"/>
        <item m="1" x="4374"/>
        <item m="1" x="6987"/>
        <item m="1" x="4580"/>
        <item x="2074"/>
        <item m="1" x="4697"/>
        <item m="1" x="6988"/>
        <item m="1" x="6989"/>
        <item m="1" x="6990"/>
        <item x="1980"/>
        <item m="1" x="6991"/>
        <item m="1" x="6992"/>
        <item m="1" x="6993"/>
        <item m="1" x="5505"/>
        <item m="1" x="6994"/>
        <item x="3680"/>
        <item m="1" x="6995"/>
        <item m="1" x="6996"/>
        <item x="1212"/>
        <item m="1" x="6997"/>
        <item m="1" x="6146"/>
        <item m="1" x="6998"/>
        <item m="1" x="5517"/>
        <item x="2117"/>
        <item m="1" x="6616"/>
        <item x="1032"/>
        <item x="1405"/>
        <item m="1" x="4500"/>
        <item m="1" x="6999"/>
        <item x="2592"/>
        <item x="3371"/>
        <item x="3529"/>
        <item x="791"/>
        <item m="1" x="7000"/>
        <item x="534"/>
        <item m="1" x="4776"/>
        <item x="2625"/>
        <item m="1" x="4301"/>
        <item m="1" x="7001"/>
        <item m="1" x="7002"/>
        <item m="1" x="7003"/>
        <item m="1" x="7004"/>
        <item m="1" x="4945"/>
        <item m="1" x="7005"/>
        <item m="1" x="4737"/>
        <item x="3382"/>
        <item m="1" x="5535"/>
        <item x="444"/>
        <item m="1" x="5936"/>
        <item m="1" x="7007"/>
        <item m="1" x="7008"/>
        <item m="1" x="4940"/>
        <item x="672"/>
        <item m="1" x="7009"/>
        <item m="1" x="6222"/>
        <item m="1" x="7010"/>
        <item x="3648"/>
        <item x="1644"/>
        <item x="1799"/>
        <item x="2553"/>
        <item m="1" x="7011"/>
        <item m="1" x="7012"/>
        <item x="1499"/>
        <item m="1" x="7013"/>
        <item m="1" x="6682"/>
        <item m="1" x="6683"/>
        <item m="1" x="6684"/>
        <item m="1" x="4896"/>
        <item x="698"/>
        <item m="1" x="5937"/>
        <item x="2024"/>
        <item m="1" x="6686"/>
        <item x="198"/>
        <item x="2439"/>
        <item x="1510"/>
        <item m="1" x="6687"/>
        <item m="1" x="6688"/>
        <item m="1" x="6689"/>
        <item m="1" x="6690"/>
        <item m="1" x="6691"/>
        <item m="1" x="6692"/>
        <item m="1" x="6693"/>
        <item m="1" x="6694"/>
        <item m="1" x="6695"/>
        <item m="1" x="3989"/>
        <item m="1" x="6698"/>
        <item m="1" x="6699"/>
        <item m="1" x="6081"/>
        <item m="1" x="6082"/>
        <item m="1" x="5575"/>
        <item m="1" x="4757"/>
        <item m="1" x="4837"/>
        <item m="1" x="6084"/>
        <item x="619"/>
        <item m="1" x="6085"/>
        <item x="294"/>
        <item x="3332"/>
        <item x="685"/>
        <item x="3398"/>
        <item m="1" x="4492"/>
        <item x="1177"/>
        <item x="746"/>
        <item x="3815"/>
        <item x="1668"/>
        <item x="2787"/>
        <item x="3349"/>
        <item x="35"/>
        <item m="1" x="4116"/>
        <item m="1" x="5079"/>
        <item x="2466"/>
        <item x="519"/>
        <item x="3449"/>
        <item m="1" x="5904"/>
        <item x="373"/>
        <item m="1" x="5347"/>
        <item x="1001"/>
        <item x="1056"/>
        <item x="2760"/>
        <item x="884"/>
        <item x="3393"/>
        <item x="1064"/>
        <item x="2987"/>
        <item x="2863"/>
        <item x="2550"/>
        <item x="957"/>
        <item x="460"/>
        <item m="1" x="4824"/>
        <item x="1158"/>
        <item m="1" x="5443"/>
        <item x="2864"/>
        <item x="250"/>
        <item x="2516"/>
        <item x="3521"/>
        <item m="1" x="7015"/>
        <item x="2391"/>
        <item x="2933"/>
        <item x="3837"/>
        <item x="2912"/>
        <item x="879"/>
        <item m="1" x="5425"/>
        <item x="2508"/>
        <item x="1755"/>
        <item x="1192"/>
        <item x="1521"/>
        <item x="248"/>
        <item x="2120"/>
        <item m="1" x="6421"/>
        <item x="881"/>
        <item x="2618"/>
        <item x="2691"/>
        <item m="1" x="4822"/>
        <item x="3130"/>
        <item x="1537"/>
        <item m="1" x="7017"/>
        <item m="1" x="5442"/>
        <item x="3369"/>
        <item x="2094"/>
        <item x="1711"/>
        <item x="2531"/>
        <item m="1" x="6140"/>
        <item x="2871"/>
        <item x="2509"/>
        <item x="388"/>
        <item x="257"/>
        <item x="2515"/>
        <item x="1438"/>
        <item x="738"/>
        <item m="1" x="5069"/>
        <item m="1" x="4714"/>
        <item m="1" x="4826"/>
        <item m="1" x="4753"/>
        <item x="559"/>
        <item x="521"/>
        <item x="73"/>
        <item m="1" x="5441"/>
        <item x="2394"/>
        <item m="1" x="6139"/>
        <item x="2685"/>
        <item x="2121"/>
        <item m="1" x="6696"/>
        <item m="1" x="6697"/>
        <item x="3886"/>
        <item x="608"/>
        <item m="1" x="5796"/>
        <item m="1" x="5459"/>
        <item x="3704"/>
        <item x="3012"/>
        <item x="2658"/>
        <item x="3323"/>
        <item x="2525"/>
        <item x="3441"/>
        <item x="2533"/>
        <item x="1713"/>
        <item m="1" x="6620"/>
        <item x="381"/>
        <item x="215"/>
        <item x="331"/>
        <item x="1852"/>
        <item x="1716"/>
        <item x="3637"/>
        <item x="1988"/>
        <item x="960"/>
        <item x="648"/>
        <item x="1442"/>
        <item x="3302"/>
        <item x="2340"/>
        <item x="1719"/>
        <item x="1932"/>
        <item x="623"/>
        <item m="1" x="4686"/>
        <item x="3203"/>
        <item x="2956"/>
        <item x="1086"/>
        <item x="3256"/>
        <item x="2133"/>
        <item x="1169"/>
        <item x="3321"/>
        <item x="3180"/>
        <item x="1423"/>
        <item m="1" x="6700"/>
        <item m="1" x="6701"/>
        <item x="1020"/>
        <item m="1" x="6702"/>
        <item x="750"/>
        <item x="1540"/>
        <item x="817"/>
        <item m="1" x="6703"/>
        <item m="1" x="6704"/>
        <item m="1" x="6654"/>
        <item x="1300"/>
        <item m="1" x="6705"/>
        <item x="1814"/>
        <item m="1" x="5120"/>
        <item x="540"/>
        <item x="1310"/>
        <item x="1710"/>
        <item x="38"/>
        <item m="1" x="4242"/>
        <item m="1" x="6193"/>
        <item x="3196"/>
        <item m="1" x="7258"/>
        <item m="1" x="7259"/>
        <item m="1" x="6433"/>
        <item m="1" x="6443"/>
        <item x="3278"/>
        <item m="1" x="4992"/>
        <item m="1" x="6238"/>
        <item x="1801"/>
        <item x="1099"/>
        <item x="1183"/>
        <item x="1501"/>
        <item x="3177"/>
        <item x="2273"/>
        <item x="2137"/>
        <item x="251"/>
        <item x="1133"/>
        <item x="96"/>
        <item x="1164"/>
        <item x="3115"/>
        <item m="1" x="4285"/>
        <item x="2790"/>
        <item m="1" x="5256"/>
        <item x="1783"/>
        <item x="973"/>
        <item x="2163"/>
        <item m="1" x="7260"/>
        <item x="504"/>
        <item x="2958"/>
        <item x="1058"/>
        <item m="1" x="4739"/>
        <item m="1" x="7261"/>
        <item x="354"/>
        <item x="487"/>
        <item x="1445"/>
        <item x="2066"/>
        <item x="16"/>
        <item m="1" x="7018"/>
        <item x="1607"/>
        <item x="1626"/>
        <item x="652"/>
        <item x="37"/>
        <item x="981"/>
        <item x="1648"/>
        <item x="2687"/>
        <item x="2626"/>
        <item x="2036"/>
        <item x="1127"/>
        <item x="1080"/>
        <item m="1" x="7019"/>
        <item x="1235"/>
        <item m="1" x="7020"/>
        <item x="2170"/>
        <item x="2191"/>
        <item x="3623"/>
        <item x="1435"/>
        <item x="1141"/>
        <item x="1174"/>
        <item x="994"/>
        <item m="1" x="4521"/>
        <item x="12"/>
        <item x="924"/>
        <item x="893"/>
        <item x="1150"/>
        <item m="1" x="5387"/>
        <item x="2878"/>
        <item x="1039"/>
        <item x="1355"/>
        <item x="1756"/>
        <item m="1" x="4113"/>
        <item x="3733"/>
        <item x="188"/>
        <item x="1343"/>
        <item x="219"/>
        <item x="3121"/>
        <item x="3901"/>
        <item x="1432"/>
        <item x="356"/>
        <item x="1273"/>
        <item x="2810"/>
        <item x="2701"/>
        <item x="427"/>
        <item x="42"/>
        <item x="279"/>
        <item x="3145"/>
        <item x="2731"/>
        <item x="3604"/>
        <item x="2134"/>
        <item x="585"/>
        <item x="3219"/>
        <item x="2610"/>
        <item x="1264"/>
        <item x="744"/>
        <item x="1525"/>
        <item x="324"/>
        <item x="350"/>
        <item x="1860"/>
        <item x="1121"/>
        <item x="1956"/>
        <item x="2821"/>
        <item x="1941"/>
        <item x="2061"/>
        <item x="247"/>
        <item m="1" x="4180"/>
        <item x="134"/>
        <item m="1" x="6707"/>
        <item x="1161"/>
        <item x="197"/>
        <item x="3579"/>
        <item x="3001"/>
        <item x="1138"/>
        <item m="1" x="4543"/>
        <item m="1" x="5440"/>
        <item x="1877"/>
        <item x="1076"/>
        <item x="409"/>
        <item m="1" x="4490"/>
        <item m="1" x="6708"/>
        <item x="670"/>
        <item x="417"/>
        <item x="3140"/>
        <item x="410"/>
        <item x="399"/>
        <item x="196"/>
        <item x="1864"/>
        <item x="890"/>
        <item x="2555"/>
        <item x="377"/>
        <item x="799"/>
        <item x="749"/>
        <item m="1" x="4070"/>
        <item x="199"/>
        <item x="1676"/>
        <item x="451"/>
        <item m="1" x="5018"/>
        <item m="1" x="5023"/>
        <item m="1" x="5803"/>
        <item m="1" x="4314"/>
        <item x="429"/>
        <item x="1973"/>
        <item x="1135"/>
        <item m="1" x="6642"/>
        <item x="1894"/>
        <item x="770"/>
        <item m="1" x="4722"/>
        <item x="3035"/>
        <item x="459"/>
        <item x="397"/>
        <item x="2149"/>
        <item m="1" x="5607"/>
        <item x="1606"/>
        <item x="1943"/>
        <item m="1" x="5578"/>
        <item x="1995"/>
        <item x="372"/>
        <item x="1550"/>
        <item m="1" x="4127"/>
        <item m="1" x="4151"/>
        <item x="618"/>
        <item x="3069"/>
        <item m="1" x="5875"/>
        <item m="1" x="5022"/>
        <item m="1" x="4208"/>
        <item x="1084"/>
        <item x="3520"/>
        <item x="1816"/>
        <item x="3773"/>
        <item m="1" x="7262"/>
        <item x="1516"/>
        <item x="483"/>
        <item x="1195"/>
        <item x="2720"/>
        <item x="3833"/>
        <item m="1" x="6359"/>
        <item x="912"/>
        <item x="2753"/>
        <item m="1" x="4243"/>
        <item x="3262"/>
        <item m="1" x="7263"/>
        <item m="1" x="5586"/>
        <item x="32"/>
        <item x="3024"/>
        <item m="1" x="5133"/>
        <item m="1" x="7264"/>
        <item x="3485"/>
        <item x="3597"/>
        <item x="2668"/>
        <item x="3291"/>
        <item x="1650"/>
        <item m="1" x="5105"/>
        <item x="1262"/>
        <item m="1" x="5021"/>
        <item x="607"/>
        <item x="3846"/>
        <item x="971"/>
        <item x="1180"/>
        <item m="1" x="7021"/>
        <item x="3224"/>
        <item m="1" x="5169"/>
        <item m="1" x="7022"/>
        <item x="161"/>
        <item m="1" x="3986"/>
        <item x="699"/>
        <item x="1268"/>
        <item x="1862"/>
        <item m="1" x="4455"/>
        <item m="1" x="7023"/>
        <item x="3113"/>
        <item x="144"/>
        <item x="891"/>
        <item x="989"/>
        <item x="2669"/>
        <item x="261"/>
        <item x="201"/>
        <item x="243"/>
        <item m="1" x="5170"/>
        <item x="669"/>
        <item x="2870"/>
        <item x="920"/>
        <item x="1305"/>
        <item x="3199"/>
        <item x="3059"/>
        <item m="1" x="5196"/>
        <item x="2518"/>
        <item x="1030"/>
        <item x="3493"/>
        <item x="1382"/>
        <item x="3048"/>
        <item x="2726"/>
        <item x="1431"/>
        <item x="1621"/>
        <item x="1761"/>
        <item x="1702"/>
        <item m="1" x="7024"/>
        <item x="1571"/>
        <item m="1" x="6221"/>
        <item x="357"/>
        <item x="1102"/>
        <item m="1" x="7025"/>
        <item x="280"/>
        <item m="1" x="6201"/>
        <item x="1517"/>
        <item m="1" x="5527"/>
        <item m="1" x="6118"/>
        <item m="1" x="6881"/>
        <item m="1" x="4313"/>
        <item x="839"/>
        <item x="3783"/>
        <item x="1244"/>
        <item m="1" x="4519"/>
        <item x="3135"/>
        <item x="1178"/>
        <item x="3587"/>
        <item x="3068"/>
        <item x="1682"/>
        <item x="1232"/>
        <item m="1" x="4241"/>
        <item x="3488"/>
        <item m="1" x="6718"/>
        <item x="45"/>
        <item x="31"/>
        <item x="1199"/>
        <item x="3326"/>
        <item x="1272"/>
        <item x="1733"/>
        <item x="3756"/>
        <item m="1" x="6719"/>
        <item m="1" x="7265"/>
        <item m="1" x="7266"/>
        <item m="1" x="7267"/>
        <item m="1" x="7268"/>
        <item m="1" x="7269"/>
        <item m="1" x="7270"/>
        <item m="1" x="7026"/>
        <item m="1" x="7027"/>
        <item m="1" x="7028"/>
        <item m="1" x="7029"/>
        <item m="1" x="7030"/>
        <item m="1" x="7031"/>
        <item m="1" x="7032"/>
        <item m="1" x="7033"/>
        <item m="1" x="7034"/>
        <item m="1" x="7035"/>
        <item m="1" x="7036"/>
        <item m="1" x="7037"/>
        <item m="1" x="7038"/>
        <item m="1" x="7039"/>
        <item m="1" x="7040"/>
        <item m="1" x="7060"/>
        <item m="1" x="6720"/>
        <item m="1" x="6721"/>
        <item m="1" x="6722"/>
        <item m="1" x="6723"/>
        <item m="1" x="6724"/>
        <item m="1" x="6725"/>
        <item x="2611"/>
        <item x="2740"/>
        <item x="865"/>
        <item m="1" x="4098"/>
        <item x="468"/>
        <item x="1072"/>
        <item x="2834"/>
        <item m="1" x="7271"/>
        <item x="701"/>
        <item x="1797"/>
        <item x="1257"/>
        <item x="2636"/>
        <item x="17"/>
        <item x="941"/>
        <item m="1" x="5259"/>
        <item m="1" x="7272"/>
        <item x="2438"/>
        <item x="1961"/>
        <item m="1" x="5310"/>
        <item m="1" x="5319"/>
        <item m="1" x="5868"/>
        <item x="3519"/>
        <item m="1" x="4537"/>
        <item m="1" x="7273"/>
        <item x="987"/>
        <item m="1" x="5900"/>
        <item x="2472"/>
        <item x="1006"/>
        <item m="1" x="4311"/>
        <item x="2815"/>
        <item x="2932"/>
        <item m="1" x="6405"/>
        <item x="818"/>
        <item x="917"/>
        <item x="2980"/>
        <item x="3467"/>
        <item x="3539"/>
        <item m="1" x="7274"/>
        <item x="1840"/>
        <item x="1679"/>
        <item m="1" x="7275"/>
        <item x="895"/>
        <item x="719"/>
        <item x="1848"/>
        <item x="3475"/>
        <item x="1331"/>
        <item m="1" x="4803"/>
        <item x="1146"/>
        <item x="1636"/>
        <item m="1" x="4957"/>
        <item x="1762"/>
        <item x="2203"/>
        <item m="1" x="5253"/>
        <item x="3252"/>
        <item x="1166"/>
        <item x="2659"/>
        <item x="344"/>
        <item x="1129"/>
        <item x="2654"/>
        <item m="1" x="4988"/>
        <item x="1202"/>
        <item x="743"/>
        <item x="479"/>
        <item x="1111"/>
        <item m="1" x="7071"/>
        <item x="3870"/>
        <item x="2839"/>
        <item m="1" x="7276"/>
        <item x="3563"/>
        <item x="1096"/>
        <item x="3356"/>
        <item x="89"/>
        <item m="1" x="7277"/>
        <item m="1" x="5892"/>
        <item x="474"/>
        <item x="2657"/>
        <item x="716"/>
        <item m="1" x="3953"/>
        <item x="211"/>
        <item m="1" x="4322"/>
        <item x="3380"/>
        <item x="3838"/>
        <item x="739"/>
        <item m="1" x="4530"/>
        <item x="3511"/>
        <item m="1" x="5860"/>
        <item x="23"/>
        <item x="3163"/>
        <item m="1" x="4355"/>
        <item m="1" x="5594"/>
        <item x="2278"/>
        <item x="1675"/>
        <item x="2226"/>
        <item x="1671"/>
        <item x="1572"/>
        <item x="383"/>
        <item x="3117"/>
        <item x="3414"/>
        <item x="1033"/>
        <item x="578"/>
        <item x="974"/>
        <item x="1984"/>
        <item x="3316"/>
        <item x="3157"/>
        <item x="1861"/>
        <item x="798"/>
        <item m="1" x="7278"/>
        <item x="1271"/>
        <item x="977"/>
        <item x="206"/>
        <item m="1" x="4087"/>
        <item m="1" x="7279"/>
        <item m="1" x="7280"/>
        <item m="1" x="7281"/>
        <item x="141"/>
        <item x="2077"/>
        <item x="3556"/>
        <item x="53"/>
        <item x="1832"/>
        <item x="1994"/>
        <item x="837"/>
        <item x="1182"/>
        <item x="2903"/>
        <item m="1" x="5002"/>
        <item m="1" x="7282"/>
        <item x="3185"/>
        <item x="3"/>
        <item m="1" x="7283"/>
        <item x="1028"/>
        <item m="1" x="7284"/>
        <item m="1" x="6313"/>
        <item m="1" x="5878"/>
        <item x="2854"/>
        <item x="3354"/>
        <item x="2624"/>
        <item x="470"/>
        <item x="1692"/>
        <item x="531"/>
        <item x="290"/>
        <item m="1" x="4761"/>
        <item m="1" x="7285"/>
        <item x="273"/>
        <item m="1" x="4540"/>
        <item x="3830"/>
        <item x="1815"/>
        <item x="180"/>
        <item x="3019"/>
        <item x="501"/>
        <item x="19"/>
        <item x="3049"/>
        <item x="886"/>
        <item x="2716"/>
        <item x="1233"/>
        <item x="1066"/>
        <item x="1012"/>
        <item m="1" x="5838"/>
        <item x="3114"/>
        <item x="1769"/>
        <item m="1" x="7286"/>
        <item m="1" x="5775"/>
        <item x="3211"/>
        <item x="2865"/>
        <item x="2798"/>
        <item x="2848"/>
        <item x="3432"/>
        <item m="1" x="5554"/>
        <item m="1" x="4260"/>
        <item m="1" x="7287"/>
        <item m="1" x="7288"/>
        <item x="1042"/>
        <item m="1" x="7289"/>
        <item x="1875"/>
        <item x="3425"/>
        <item x="2628"/>
        <item m="1" x="7126"/>
        <item x="3149"/>
        <item x="1771"/>
        <item x="980"/>
        <item x="2097"/>
        <item x="538"/>
        <item x="3514"/>
        <item x="186"/>
        <item x="1811"/>
        <item x="3486"/>
        <item m="1" x="4262"/>
        <item x="2651"/>
        <item x="1367"/>
        <item x="1249"/>
        <item x="535"/>
        <item x="1383"/>
        <item x="1100"/>
        <item x="3606"/>
        <item x="1003"/>
        <item x="204"/>
        <item x="2053"/>
        <item x="1292"/>
        <item x="950"/>
        <item x="2025"/>
        <item x="579"/>
        <item x="2724"/>
        <item x="1190"/>
        <item x="1057"/>
        <item m="1" x="7041"/>
        <item x="745"/>
        <item x="3134"/>
        <item m="1" x="4534"/>
        <item x="3261"/>
        <item x="138"/>
        <item x="536"/>
        <item m="1" x="5431"/>
        <item m="1" x="4510"/>
        <item m="1" x="4515"/>
        <item m="1" x="4542"/>
        <item x="217"/>
        <item x="905"/>
        <item x="142"/>
        <item m="1" x="5121"/>
        <item x="3306"/>
        <item m="1" x="7042"/>
        <item m="1" x="4213"/>
        <item m="1" x="5186"/>
        <item m="1" x="6655"/>
        <item m="1" x="5199"/>
        <item x="3792"/>
        <item x="1081"/>
        <item x="1259"/>
        <item m="1" x="6859"/>
        <item x="3294"/>
        <item x="2727"/>
        <item m="1" x="7043"/>
        <item m="1" x="4817"/>
        <item x="3341"/>
        <item x="668"/>
        <item x="902"/>
        <item x="797"/>
        <item m="1" x="4507"/>
        <item x="2742"/>
        <item x="2479"/>
        <item x="1763"/>
        <item x="547"/>
        <item x="565"/>
        <item m="1" x="4049"/>
        <item m="1" x="5634"/>
        <item m="1" x="7044"/>
        <item x="3348"/>
        <item x="2540"/>
        <item x="3912"/>
        <item x="2682"/>
        <item x="2661"/>
        <item m="1" x="5345"/>
        <item m="1" x="7045"/>
        <item m="1" x="4353"/>
        <item m="1" x="5405"/>
        <item x="313"/>
        <item x="3128"/>
        <item x="93"/>
        <item x="1047"/>
        <item x="1114"/>
        <item x="3478"/>
        <item x="2440"/>
        <item x="970"/>
        <item m="1" x="5869"/>
        <item x="158"/>
        <item x="2873"/>
        <item m="1" x="4667"/>
        <item x="3498"/>
        <item x="737"/>
        <item x="2756"/>
        <item x="1765"/>
        <item x="610"/>
        <item x="1070"/>
        <item m="1" x="7046"/>
        <item x="636"/>
        <item x="1533"/>
        <item m="1" x="4056"/>
        <item m="1" x="7047"/>
        <item x="3769"/>
        <item x="3315"/>
        <item x="3818"/>
        <item x="3767"/>
        <item x="2884"/>
        <item x="2703"/>
        <item x="2719"/>
        <item x="2302"/>
        <item x="1223"/>
        <item x="2220"/>
        <item x="965"/>
        <item x="3221"/>
        <item m="1" x="4489"/>
        <item x="1730"/>
        <item x="1595"/>
        <item m="1" x="4493"/>
        <item x="482"/>
        <item m="1" x="4136"/>
        <item x="1591"/>
        <item m="1" x="5012"/>
        <item x="1779"/>
        <item m="1" x="7048"/>
        <item x="3564"/>
        <item m="1" x="5867"/>
        <item x="2924"/>
        <item x="1663"/>
        <item x="1899"/>
        <item x="3153"/>
        <item m="1" x="4367"/>
        <item x="2788"/>
        <item m="1" x="7049"/>
        <item x="901"/>
        <item m="1" x="4524"/>
        <item m="1" x="5226"/>
        <item x="2938"/>
        <item x="358"/>
        <item x="998"/>
        <item x="840"/>
        <item x="1165"/>
        <item x="2698"/>
        <item x="1697"/>
        <item m="1" x="7050"/>
        <item x="2692"/>
        <item m="1" x="4092"/>
        <item m="1" x="5367"/>
        <item x="2754"/>
        <item x="882"/>
        <item x="1818"/>
        <item x="1345"/>
        <item m="1" x="7051"/>
        <item x="1065"/>
        <item x="2090"/>
        <item m="1" x="7052"/>
        <item x="3154"/>
        <item x="3310"/>
        <item x="1103"/>
        <item x="2597"/>
        <item x="2963"/>
        <item x="1754"/>
        <item x="1255"/>
        <item x="1220"/>
        <item x="3314"/>
        <item x="1132"/>
        <item x="983"/>
        <item x="1361"/>
        <item m="1" x="6419"/>
        <item m="1" x="7054"/>
        <item x="3182"/>
        <item x="2185"/>
        <item x="2674"/>
        <item m="1" x="4972"/>
        <item m="1" x="4964"/>
        <item m="1" x="4280"/>
        <item x="1934"/>
        <item x="3855"/>
        <item x="275"/>
        <item x="2003"/>
        <item x="1538"/>
        <item x="2165"/>
        <item m="1" x="4840"/>
        <item x="1884"/>
        <item x="1304"/>
        <item x="2233"/>
        <item x="63"/>
        <item x="515"/>
        <item x="876"/>
        <item m="1" x="3954"/>
        <item x="3484"/>
        <item x="2850"/>
        <item x="2346"/>
        <item x="1104"/>
        <item x="420"/>
        <item x="2991"/>
        <item x="2971"/>
        <item x="2594"/>
        <item m="1" x="4596"/>
        <item x="1893"/>
        <item x="46"/>
        <item m="1" x="5648"/>
        <item x="2344"/>
        <item m="1" x="6716"/>
        <item x="3762"/>
        <item x="1360"/>
        <item x="3142"/>
        <item x="194"/>
        <item x="462"/>
        <item x="1690"/>
        <item x="512"/>
        <item x="97"/>
        <item x="1658"/>
        <item x="1684"/>
        <item x="288"/>
        <item x="2606"/>
        <item x="1037"/>
        <item m="1" x="5371"/>
        <item x="1923"/>
        <item x="1900"/>
        <item x="3318"/>
        <item x="2303"/>
        <item x="2931"/>
        <item x="389"/>
        <item m="1" x="4032"/>
        <item m="1" x="7053"/>
        <item x="418"/>
        <item x="1145"/>
        <item x="244"/>
        <item m="1" x="4525"/>
        <item x="2813"/>
        <item x="1366"/>
        <item x="11"/>
        <item x="2634"/>
        <item m="1" x="5798"/>
        <item m="1" x="5428"/>
        <item x="1139"/>
        <item x="2817"/>
        <item x="1891"/>
        <item x="929"/>
        <item x="3014"/>
        <item x="2000"/>
        <item x="1260"/>
        <item x="1874"/>
        <item m="1" x="5134"/>
        <item x="3285"/>
        <item x="2649"/>
        <item x="2989"/>
        <item x="661"/>
        <item x="3089"/>
        <item m="1" x="7055"/>
        <item x="3133"/>
        <item x="3322"/>
        <item x="3817"/>
        <item m="1" x="5599"/>
        <item x="3750"/>
        <item x="857"/>
        <item x="976"/>
        <item x="990"/>
        <item x="910"/>
        <item x="1172"/>
        <item x="3450"/>
        <item x="3611"/>
        <item m="1" x="4093"/>
        <item x="1732"/>
        <item x="2908"/>
        <item x="249"/>
        <item x="1720"/>
        <item x="78"/>
        <item x="841"/>
        <item x="1657"/>
        <item x="2994"/>
        <item x="3040"/>
        <item m="1" x="7056"/>
        <item m="1" x="6867"/>
        <item x="856"/>
        <item x="348"/>
        <item m="1" x="7057"/>
        <item m="1" x="7058"/>
        <item x="993"/>
        <item x="3300"/>
        <item x="3042"/>
        <item x="2733"/>
        <item x="3554"/>
        <item x="200"/>
        <item x="897"/>
        <item x="935"/>
        <item m="1" x="6224"/>
        <item x="2655"/>
        <item x="1590"/>
        <item m="1" x="5313"/>
        <item x="854"/>
        <item x="1295"/>
        <item m="1" x="5182"/>
        <item x="2829"/>
        <item x="577"/>
        <item x="13"/>
        <item x="3392"/>
        <item x="3537"/>
        <item x="3544"/>
        <item x="2729"/>
        <item x="2819"/>
        <item m="1" x="4377"/>
        <item m="1" x="4690"/>
        <item m="1" x="3990"/>
        <item x="1363"/>
        <item m="1" x="4059"/>
        <item x="1120"/>
        <item x="213"/>
        <item x="1136"/>
        <item x="1051"/>
        <item m="1" x="4994"/>
        <item m="1" x="6780"/>
        <item x="2977"/>
        <item x="2251"/>
        <item x="1649"/>
        <item x="123"/>
        <item x="2922"/>
        <item m="1" x="5402"/>
        <item x="3785"/>
        <item m="1" x="5184"/>
        <item x="2599"/>
        <item x="1437"/>
        <item x="3006"/>
        <item x="946"/>
        <item x="2818"/>
        <item x="1729"/>
        <item x="1159"/>
        <item x="2084"/>
        <item x="3906"/>
        <item x="3111"/>
        <item x="826"/>
        <item x="2783"/>
        <item x="2831"/>
        <item x="1643"/>
        <item x="1627"/>
        <item m="1" x="5171"/>
        <item m="1" x="7061"/>
        <item x="3373"/>
        <item m="1" x="4789"/>
        <item m="1" x="5131"/>
        <item x="1639"/>
        <item x="2694"/>
        <item x="1767"/>
        <item m="1" x="3966"/>
        <item x="953"/>
        <item x="975"/>
        <item x="334"/>
        <item x="1751"/>
        <item m="1" x="4955"/>
        <item x="88"/>
        <item x="2789"/>
        <item x="2869"/>
        <item m="1" x="5108"/>
        <item x="3806"/>
        <item m="1" x="3963"/>
        <item x="2757"/>
        <item x="2679"/>
        <item m="1" x="4222"/>
        <item x="870"/>
        <item x="2841"/>
        <item x="1680"/>
        <item x="1073"/>
        <item x="1654"/>
        <item x="1689"/>
        <item x="1803"/>
        <item x="1764"/>
        <item x="1214"/>
        <item m="1" x="7062"/>
        <item m="1" x="4512"/>
        <item x="2494"/>
        <item x="560"/>
        <item x="2602"/>
        <item x="1319"/>
        <item x="3276"/>
        <item x="3427"/>
        <item x="2758"/>
        <item x="283"/>
        <item x="2836"/>
        <item x="1123"/>
        <item x="3008"/>
        <item x="1640"/>
        <item x="3174"/>
        <item x="307"/>
        <item m="1" x="5243"/>
        <item m="1" x="5602"/>
        <item x="803"/>
        <item m="1" x="7059"/>
        <item x="1061"/>
        <item x="452"/>
        <item x="3874"/>
        <item x="969"/>
        <item x="203"/>
        <item x="2041"/>
        <item x="717"/>
        <item m="1" x="5014"/>
        <item m="1" x="4643"/>
        <item m="1" x="4211"/>
        <item x="1856"/>
        <item x="1204"/>
        <item x="432"/>
        <item m="1" x="5866"/>
        <item x="304"/>
        <item x="507"/>
        <item x="3602"/>
        <item x="3286"/>
        <item x="761"/>
        <item x="1451"/>
        <item m="1" x="7063"/>
        <item x="3184"/>
        <item x="2666"/>
        <item x="1144"/>
        <item x="1717"/>
        <item x="2835"/>
        <item m="1" x="5569"/>
        <item x="1213"/>
        <item x="0"/>
        <item x="2109"/>
        <item x="520"/>
        <item x="415"/>
        <item x="401"/>
        <item x="3826"/>
        <item x="1293"/>
        <item x="1770"/>
        <item x="1170"/>
        <item m="1" x="7064"/>
        <item m="1" x="7065"/>
        <item x="1021"/>
        <item x="3139"/>
        <item x="1810"/>
        <item x="1389"/>
        <item x="1234"/>
        <item x="829"/>
        <item x="1793"/>
        <item m="1" x="5099"/>
        <item x="862"/>
        <item m="1" x="7066"/>
        <item x="1332"/>
        <item x="742"/>
        <item x="36"/>
        <item m="1" x="4141"/>
        <item m="1" x="7067"/>
        <item x="852"/>
        <item x="493"/>
        <item x="405"/>
        <item x="3366"/>
        <item m="1" x="6709"/>
        <item x="135"/>
        <item x="616"/>
        <item m="1" x="6714"/>
        <item m="1" x="6717"/>
        <item x="2959"/>
        <item m="1" x="5894"/>
        <item x="2686"/>
        <item x="1837"/>
        <item x="1193"/>
        <item x="3151"/>
        <item x="3426"/>
        <item x="2852"/>
        <item x="255"/>
        <item x="1137"/>
        <item x="2142"/>
        <item x="1046"/>
        <item x="3471"/>
        <item x="813"/>
        <item x="888"/>
        <item x="2523"/>
        <item x="3445"/>
        <item x="3568"/>
        <item x="2762"/>
        <item x="1131"/>
        <item x="3110"/>
        <item x="152"/>
        <item m="1" x="6710"/>
        <item m="1" x="6711"/>
        <item x="2179"/>
        <item x="8"/>
        <item m="1" x="6712"/>
        <item x="2805"/>
        <item x="156"/>
        <item x="253"/>
        <item x="2842"/>
        <item x="1628"/>
        <item x="395"/>
        <item m="1" x="4133"/>
        <item x="3097"/>
        <item x="2040"/>
        <item x="1633"/>
        <item x="1390"/>
        <item m="1" x="6713"/>
        <item m="1" x="6726"/>
        <item x="124"/>
        <item x="3093"/>
        <item x="1000"/>
        <item m="1" x="6715"/>
        <item x="3370"/>
        <item x="2646"/>
        <item x="499"/>
        <item x="2825"/>
        <item x="3610"/>
        <item m="1" x="5231"/>
        <item m="1" x="5265"/>
        <item m="1" x="5587"/>
        <item m="1" x="6369"/>
        <item x="562"/>
        <item x="1588"/>
        <item x="1700"/>
        <item x="3347"/>
        <item x="2752"/>
        <item x="375"/>
        <item x="2639"/>
        <item m="1" x="6727"/>
        <item m="1" x="5572"/>
        <item x="660"/>
        <item x="1387"/>
        <item m="1" x="5016"/>
        <item x="1116"/>
        <item x="511"/>
        <item m="1" x="5148"/>
        <item x="1594"/>
        <item m="1" x="6728"/>
        <item x="1683"/>
        <item x="2305"/>
        <item x="1217"/>
        <item x="614"/>
        <item x="3141"/>
        <item x="1256"/>
        <item m="1" x="4518"/>
        <item x="1388"/>
        <item m="1" x="6729"/>
        <item x="1218"/>
        <item x="157"/>
        <item x="128"/>
        <item x="1301"/>
        <item x="3821"/>
        <item m="1" x="6730"/>
        <item m="1" x="4532"/>
        <item m="1" x="6731"/>
        <item m="1" x="5223"/>
        <item x="1275"/>
        <item m="1" x="4453"/>
        <item m="1" x="6732"/>
        <item m="1" x="6733"/>
        <item m="1" x="5778"/>
        <item m="1" x="6734"/>
        <item m="1" x="4125"/>
        <item m="1" x="6735"/>
        <item m="1" x="6736"/>
        <item m="1" x="6737"/>
        <item m="1" x="6738"/>
        <item m="1" x="4894"/>
        <item m="1" x="6739"/>
        <item m="1" x="4078"/>
        <item m="1" x="6740"/>
        <item m="1" x="6086"/>
        <item m="1" x="5342"/>
        <item x="1019"/>
        <item x="3730"/>
        <item m="1" x="6741"/>
        <item m="1" x="6742"/>
        <item x="3885"/>
        <item m="1" x="7068"/>
        <item x="2712"/>
        <item m="1" x="5623"/>
        <item x="2416"/>
        <item x="136"/>
        <item x="2913"/>
        <item m="1" x="5379"/>
        <item x="269"/>
        <item x="3395"/>
        <item m="1" x="5351"/>
        <item x="1267"/>
        <item x="2395"/>
        <item x="3500"/>
        <item m="1" x="7290"/>
        <item x="3173"/>
        <item x="3489"/>
        <item m="1" x="4129"/>
        <item m="1" x="5288"/>
        <item x="3766"/>
        <item x="705"/>
        <item m="1" x="7291"/>
        <item x="1987"/>
        <item x="195"/>
        <item x="2296"/>
        <item m="1" x="5338"/>
        <item x="1338"/>
        <item m="1" x="7292"/>
        <item x="1397"/>
        <item x="276"/>
        <item x="958"/>
        <item x="287"/>
        <item x="3657"/>
        <item m="1" x="5559"/>
        <item x="2196"/>
        <item x="3297"/>
        <item x="2663"/>
        <item x="643"/>
        <item x="2079"/>
        <item x="44"/>
        <item x="1917"/>
        <item x="2828"/>
        <item m="1" x="5042"/>
        <item x="2136"/>
        <item x="709"/>
        <item x="3193"/>
        <item m="1" x="5538"/>
        <item m="1" x="5910"/>
        <item x="3501"/>
        <item x="2830"/>
        <item x="1048"/>
        <item x="3538"/>
        <item m="1" x="7293"/>
        <item x="962"/>
        <item x="1313"/>
        <item x="787"/>
        <item m="1" x="7294"/>
        <item m="1" x="7295"/>
        <item m="1" x="5445"/>
        <item m="1" x="5620"/>
        <item x="371"/>
        <item m="1" x="5029"/>
        <item x="1953"/>
        <item m="1" x="7296"/>
        <item m="1" x="7297"/>
        <item x="2652"/>
        <item x="55"/>
        <item x="182"/>
        <item x="218"/>
        <item x="2082"/>
        <item x="3516"/>
        <item x="2249"/>
        <item x="1892"/>
        <item m="1" x="4137"/>
        <item m="1" x="4630"/>
        <item x="3076"/>
        <item x="3084"/>
        <item m="1" x="7077"/>
        <item x="1327"/>
        <item x="802"/>
        <item x="48"/>
        <item x="29"/>
        <item m="1" x="5420"/>
        <item m="1" x="7078"/>
        <item x="2838"/>
        <item x="996"/>
        <item m="1" x="4566"/>
        <item x="3681"/>
        <item x="3280"/>
        <item x="2858"/>
        <item x="177"/>
        <item x="268"/>
        <item x="2080"/>
        <item x="646"/>
        <item x="327"/>
        <item x="475"/>
        <item x="430"/>
        <item x="3263"/>
        <item x="2929"/>
        <item m="1" x="5401"/>
        <item m="1" x="5829"/>
        <item x="2039"/>
        <item m="1" x="5485"/>
        <item x="2586"/>
        <item x="785"/>
        <item m="1" x="7079"/>
        <item x="2398"/>
        <item x="473"/>
        <item x="1266"/>
        <item x="205"/>
        <item x="3179"/>
        <item m="1" x="5064"/>
        <item m="1" x="7298"/>
        <item m="1" x="5873"/>
        <item m="1" x="5258"/>
        <item x="3102"/>
        <item x="3206"/>
        <item x="2988"/>
        <item x="3377"/>
        <item x="732"/>
        <item x="2803"/>
        <item x="875"/>
        <item x="1529"/>
        <item x="2452"/>
        <item x="1670"/>
        <item m="1" x="7299"/>
        <item x="3759"/>
        <item x="1101"/>
        <item m="1" x="5316"/>
        <item m="1" x="6119"/>
        <item m="1" x="5291"/>
        <item x="3741"/>
        <item m="1" x="7300"/>
        <item m="1" x="6422"/>
        <item x="3239"/>
        <item x="553"/>
        <item x="1635"/>
        <item m="1" x="6596"/>
        <item m="1" x="7145"/>
        <item m="1" x="7301"/>
        <item m="1" x="4258"/>
        <item m="1" x="7302"/>
        <item m="1" x="6402"/>
        <item m="1" x="7123"/>
        <item m="1" x="7303"/>
        <item x="1634"/>
        <item m="1" x="7304"/>
        <item m="1" x="6788"/>
        <item x="3217"/>
        <item x="289"/>
        <item x="822"/>
        <item x="3165"/>
        <item x="2363"/>
        <item m="1" x="7305"/>
        <item x="2923"/>
        <item m="1" x="5372"/>
        <item x="3220"/>
        <item m="1" x="7306"/>
        <item x="464"/>
        <item m="1" x="5571"/>
        <item m="1" x="6545"/>
        <item x="2642"/>
        <item x="2116"/>
        <item m="1" x="4943"/>
        <item x="1287"/>
        <item m="1" x="7121"/>
        <item x="3866"/>
        <item x="3281"/>
        <item x="710"/>
        <item m="1" x="7307"/>
        <item x="1142"/>
        <item x="393"/>
        <item m="1" x="4268"/>
        <item x="1724"/>
        <item x="1059"/>
        <item x="3063"/>
        <item m="1" x="5899"/>
        <item m="1" x="6350"/>
        <item x="2341"/>
        <item x="1333"/>
        <item x="3225"/>
        <item x="70"/>
        <item m="1" x="6249"/>
        <item m="1" x="5286"/>
        <item m="1" x="7069"/>
        <item m="1" x="7070"/>
        <item m="1" x="5597"/>
        <item x="763"/>
        <item x="303"/>
        <item x="2891"/>
        <item x="3287"/>
        <item m="1" x="5815"/>
        <item m="1" x="4265"/>
        <item x="3739"/>
        <item m="1" x="6293"/>
        <item x="2823"/>
        <item x="392"/>
        <item m="1" x="4281"/>
        <item x="57"/>
        <item x="1208"/>
        <item m="1" x="6217"/>
        <item x="221"/>
        <item x="1125"/>
        <item m="1" x="7072"/>
        <item x="2996"/>
        <item m="1" x="6282"/>
        <item x="1954"/>
        <item m="1" x="7073"/>
        <item x="2660"/>
        <item x="2998"/>
        <item x="3547"/>
        <item m="1" x="4039"/>
        <item m="1" x="7074"/>
        <item m="1" x="5122"/>
        <item x="3330"/>
        <item m="1" x="5143"/>
        <item x="506"/>
        <item m="1" x="7075"/>
        <item m="1" x="7076"/>
        <item m="1" x="4568"/>
        <item x="2921"/>
        <item m="1" x="4239"/>
        <item x="2328"/>
        <item x="18"/>
        <item x="3551"/>
        <item x="1062"/>
        <item x="598"/>
        <item x="1787"/>
        <item x="3065"/>
        <item x="1990"/>
        <item x="3222"/>
        <item x="3051"/>
        <item x="2926"/>
        <item x="2207"/>
        <item x="730"/>
        <item x="838"/>
        <item m="1" x="7080"/>
        <item x="1228"/>
        <item x="1237"/>
        <item x="3770"/>
        <item m="1" x="4094"/>
        <item m="1" x="6756"/>
        <item x="2676"/>
        <item x="2671"/>
        <item x="1184"/>
        <item m="1" x="6357"/>
        <item m="1" x="7308"/>
        <item m="1" x="6312"/>
        <item x="3740"/>
        <item x="3482"/>
        <item x="2799"/>
        <item x="3255"/>
        <item m="1" x="7120"/>
        <item x="2978"/>
        <item x="2955"/>
        <item x="2898"/>
        <item m="1" x="5249"/>
        <item x="995"/>
        <item m="1" x="5344"/>
        <item m="1" x="7081"/>
        <item x="807"/>
        <item m="1" x="4276"/>
        <item m="1" x="5318"/>
        <item x="2277"/>
        <item m="1" x="4192"/>
        <item m="1" x="7082"/>
        <item x="3907"/>
        <item x="2635"/>
        <item x="3198"/>
        <item x="3796"/>
        <item x="3305"/>
        <item x="3440"/>
        <item m="1" x="4929"/>
        <item x="167"/>
        <item x="3045"/>
        <item m="1" x="4967"/>
        <item x="291"/>
        <item m="1" x="7084"/>
        <item m="1" x="4031"/>
        <item m="1" x="4148"/>
        <item x="2485"/>
        <item m="1" x="7085"/>
        <item x="1369"/>
        <item x="2975"/>
        <item m="1" x="7086"/>
        <item m="1" x="6611"/>
        <item x="3460"/>
        <item m="1" x="7087"/>
        <item x="2745"/>
        <item x="1055"/>
        <item m="1" x="5912"/>
        <item m="1" x="6320"/>
        <item x="1339"/>
        <item m="1" x="7088"/>
        <item x="526"/>
        <item x="2688"/>
        <item m="1" x="7122"/>
        <item m="1" x="7089"/>
        <item x="2966"/>
        <item x="500"/>
        <item m="1" x="7090"/>
        <item m="1" x="5128"/>
        <item m="1" x="7091"/>
        <item m="1" x="7092"/>
        <item m="1" x="7093"/>
        <item m="1" x="5377"/>
        <item m="1" x="7094"/>
        <item x="2650"/>
        <item x="1868"/>
        <item m="1" x="4954"/>
        <item x="1485"/>
        <item m="1" x="5429"/>
        <item x="1278"/>
        <item m="1" x="4272"/>
        <item m="1" x="5317"/>
        <item m="1" x="4251"/>
        <item m="1" x="7095"/>
        <item m="1" x="7096"/>
        <item m="1" x="5421"/>
        <item x="1336"/>
        <item x="1049"/>
        <item x="1314"/>
        <item x="3615"/>
        <item x="725"/>
        <item x="1834"/>
        <item x="2868"/>
        <item m="1" x="7097"/>
        <item m="1" x="4054"/>
        <item m="1" x="4035"/>
        <item m="1" x="7098"/>
        <item m="1" x="7099"/>
        <item x="1424"/>
        <item x="374"/>
        <item x="58"/>
        <item m="1" x="4007"/>
        <item m="1" x="7100"/>
        <item m="1" x="5863"/>
        <item m="1" x="4190"/>
        <item x="3378"/>
        <item m="1" x="6519"/>
        <item m="1" x="7101"/>
        <item x="1704"/>
        <item m="1" x="7102"/>
        <item x="1372"/>
        <item x="3808"/>
        <item m="1" x="7103"/>
        <item m="1" x="7104"/>
        <item m="1" x="5281"/>
        <item x="3279"/>
        <item m="1" x="5612"/>
        <item x="3303"/>
        <item x="1160"/>
        <item m="1" x="4692"/>
        <item x="3343"/>
        <item m="1" x="4691"/>
        <item x="659"/>
        <item m="1" x="7105"/>
        <item x="3774"/>
        <item x="2969"/>
        <item m="1" x="7106"/>
        <item x="2751"/>
        <item x="2708"/>
        <item m="1" x="7107"/>
        <item x="193"/>
        <item m="1" x="5874"/>
        <item x="176"/>
        <item m="1" x="7108"/>
        <item x="2867"/>
        <item m="1" x="6204"/>
        <item m="1" x="7109"/>
        <item m="1" x="7110"/>
        <item m="1" x="7111"/>
        <item m="1" x="5159"/>
        <item x="775"/>
        <item x="1858"/>
        <item x="466"/>
        <item m="1" x="6418"/>
        <item x="3580"/>
        <item m="1" x="7112"/>
        <item m="1" x="4595"/>
        <item m="1" x="5876"/>
        <item m="1" x="7124"/>
        <item m="1" x="7113"/>
        <item m="1" x="5293"/>
        <item m="1" x="7125"/>
        <item x="1674"/>
        <item x="262"/>
        <item x="3283"/>
        <item x="3346"/>
        <item m="1" x="5244"/>
        <item m="1" x="6743"/>
        <item x="3510"/>
        <item m="1" x="6744"/>
        <item m="1" x="5601"/>
        <item x="1822"/>
        <item m="1" x="6745"/>
        <item m="1" x="5111"/>
        <item m="1" x="6262"/>
        <item m="1" x="6746"/>
        <item x="2632"/>
        <item m="1" x="6747"/>
        <item x="2071"/>
        <item m="1" x="6291"/>
        <item m="1" x="6130"/>
        <item m="1" x="6748"/>
        <item m="1" x="6749"/>
        <item x="346"/>
        <item m="1" x="4452"/>
        <item x="212"/>
        <item x="2928"/>
        <item x="2476"/>
        <item x="1286"/>
        <item x="2885"/>
        <item m="1" x="6750"/>
        <item x="3496"/>
        <item m="1" x="4867"/>
        <item x="2734"/>
        <item x="258"/>
        <item m="1" x="6751"/>
        <item m="1" x="6757"/>
        <item m="1" x="5886"/>
        <item m="1" x="6758"/>
        <item x="568"/>
        <item m="1" x="6752"/>
        <item x="3290"/>
        <item m="1" x="6753"/>
        <item m="1" x="4214"/>
        <item m="1" x="6754"/>
        <item x="3233"/>
        <item x="3324"/>
        <item m="1" x="6755"/>
        <item x="800"/>
        <item x="65"/>
        <item m="1" x="4632"/>
        <item x="298"/>
        <item x="2201"/>
        <item m="1" x="4741"/>
        <item x="3379"/>
        <item x="2266"/>
        <item x="3317"/>
        <item m="1" x="4720"/>
        <item x="3898"/>
        <item x="2042"/>
        <item m="1" x="5472"/>
        <item x="2172"/>
        <item m="1" x="7309"/>
        <item x="2161"/>
        <item m="1" x="7310"/>
        <item m="1" x="4703"/>
        <item x="1999"/>
        <item m="1" x="7311"/>
        <item m="1" x="7312"/>
        <item x="1532"/>
        <item x="2382"/>
        <item m="1" x="7313"/>
        <item m="1" x="4457"/>
        <item m="1" x="5457"/>
        <item x="2131"/>
        <item x="3669"/>
        <item m="1" x="4569"/>
        <item m="1" x="7314"/>
        <item m="1" x="4725"/>
        <item x="3676"/>
        <item m="1" x="7315"/>
        <item m="1" x="7316"/>
        <item m="1" x="4095"/>
        <item m="1" x="7317"/>
        <item x="2153"/>
        <item m="1" x="7318"/>
        <item m="1" x="5456"/>
        <item x="1907"/>
        <item m="1" x="7319"/>
        <item m="1" x="7320"/>
        <item m="1" x="4350"/>
        <item m="1" x="7321"/>
        <item x="3721"/>
        <item m="1" x="7322"/>
        <item m="1" x="4570"/>
        <item m="1" x="7114"/>
        <item m="1" x="7115"/>
        <item m="1" x="7117"/>
        <item x="1307"/>
        <item x="448"/>
        <item m="1" x="7118"/>
        <item x="2098"/>
        <item x="2457"/>
        <item x="3645"/>
        <item m="1" x="7150"/>
        <item x="2465"/>
        <item m="1" x="7151"/>
        <item m="1" x="5156"/>
        <item m="1" x="4719"/>
        <item m="1" x="7119"/>
        <item m="1" x="4731"/>
        <item m="1" x="5221"/>
        <item x="2023"/>
        <item x="3746"/>
        <item x="2510"/>
        <item m="1" x="7152"/>
        <item m="1" x="6197"/>
        <item m="1" x="7153"/>
        <item x="3156"/>
        <item x="2530"/>
        <item m="1" x="7154"/>
        <item m="1" x="5494"/>
        <item x="2360"/>
        <item x="2178"/>
        <item x="2380"/>
        <item m="1" x="7155"/>
        <item m="1" x="7156"/>
        <item m="1" x="7157"/>
        <item m="1" x="5507"/>
        <item m="1" x="7158"/>
        <item m="1" x="7159"/>
        <item m="1" x="3967"/>
        <item m="1" x="7160"/>
        <item x="3636"/>
        <item m="1" x="5467"/>
        <item x="2065"/>
        <item x="2119"/>
        <item m="1" x="7161"/>
        <item m="1" x="5432"/>
        <item x="189"/>
        <item m="1" x="5460"/>
        <item m="1" x="4261"/>
        <item x="2099"/>
        <item m="1" x="5832"/>
        <item m="1" x="7162"/>
        <item m="1" x="4560"/>
        <item m="1" x="7163"/>
        <item m="1" x="7164"/>
        <item x="3665"/>
        <item m="1" x="7165"/>
        <item m="1" x="7166"/>
        <item x="1883"/>
        <item x="1968"/>
        <item m="1" x="4484"/>
        <item x="2033"/>
        <item x="3835"/>
        <item m="1" x="6763"/>
        <item m="1" x="6764"/>
        <item m="1" x="6765"/>
        <item x="2043"/>
        <item x="3668"/>
        <item m="1" x="6767"/>
        <item m="1" x="6768"/>
        <item x="2031"/>
        <item m="1" x="6769"/>
        <item m="1" x="6770"/>
        <item m="1" x="6771"/>
        <item x="2030"/>
        <item m="1" x="6772"/>
        <item x="1890"/>
        <item x="1918"/>
        <item x="2087"/>
        <item x="1758"/>
        <item x="2664"/>
        <item m="1" x="6773"/>
        <item x="3391"/>
        <item m="1" x="5419"/>
        <item m="1" x="4269"/>
        <item m="1" x="3944"/>
        <item m="1" x="7323"/>
        <item m="1" x="7324"/>
        <item x="1168"/>
        <item m="1" x="5336"/>
        <item x="3274"/>
        <item x="2915"/>
        <item m="1" x="6126"/>
        <item x="3295"/>
        <item m="1" x="7167"/>
        <item x="3166"/>
        <item m="1" x="7325"/>
        <item x="1007"/>
        <item m="1" x="7326"/>
        <item m="1" x="6851"/>
        <item x="190"/>
        <item x="150"/>
        <item m="1" x="7327"/>
        <item m="1" x="4121"/>
        <item m="1" x="5301"/>
        <item m="1" x="7328"/>
        <item m="1" x="4523"/>
        <item m="1" x="6524"/>
        <item m="1" x="7329"/>
        <item x="1507"/>
        <item m="1" x="5436"/>
        <item x="3810"/>
        <item m="1" x="4008"/>
        <item x="146"/>
        <item x="1391"/>
        <item x="1157"/>
        <item m="1" x="5391"/>
        <item x="821"/>
        <item x="740"/>
        <item x="2900"/>
        <item m="1" x="5588"/>
        <item m="1" x="7330"/>
        <item x="554"/>
        <item x="3559"/>
        <item m="1" x="5397"/>
        <item m="1" x="7331"/>
        <item m="1" x="4118"/>
        <item m="1" x="5424"/>
        <item m="1" x="7332"/>
        <item m="1" x="6358"/>
        <item m="1" x="7333"/>
        <item m="1" x="7334"/>
        <item m="1" x="5699"/>
        <item x="76"/>
        <item x="1428"/>
        <item m="1" x="7335"/>
        <item m="1" x="6009"/>
        <item m="1" x="4271"/>
        <item m="1" x="5124"/>
        <item m="1" x="6435"/>
        <item m="1" x="6314"/>
        <item x="773"/>
        <item x="1866"/>
        <item m="1" x="7336"/>
        <item x="3797"/>
        <item m="1" x="5154"/>
        <item x="898"/>
        <item m="1" x="7337"/>
        <item m="1" x="6428"/>
        <item x="256"/>
        <item m="1" x="4354"/>
        <item m="1" x="4437"/>
        <item x="1126"/>
        <item x="2514"/>
        <item m="1" x="5774"/>
        <item m="1" x="7127"/>
        <item m="1" x="6055"/>
        <item m="1" x="5026"/>
        <item m="1" x="4273"/>
        <item m="1" x="5422"/>
        <item m="1" x="7128"/>
        <item m="1" x="5066"/>
        <item m="1" x="7129"/>
        <item m="1" x="4186"/>
        <item x="376"/>
        <item m="1" x="5403"/>
        <item m="1" x="7168"/>
        <item x="2614"/>
        <item m="1" x="5055"/>
        <item m="1" x="7130"/>
        <item x="107"/>
        <item m="1" x="7131"/>
        <item m="1" x="5206"/>
        <item x="34"/>
        <item m="1" x="4066"/>
        <item x="3541"/>
        <item m="1" x="4528"/>
        <item m="1" x="7132"/>
        <item x="3451"/>
        <item m="1" x="5636"/>
        <item m="1" x="3937"/>
        <item m="1" x="7133"/>
        <item x="3448"/>
        <item x="1078"/>
        <item m="1" x="4382"/>
        <item m="1" x="7134"/>
        <item x="2683"/>
        <item m="1" x="3980"/>
        <item x="1914"/>
        <item m="1" x="4289"/>
        <item m="1" x="6840"/>
        <item x="2883"/>
        <item x="3573"/>
        <item m="1" x="7135"/>
        <item x="1854"/>
        <item x="3491"/>
        <item m="1" x="5779"/>
        <item m="1" x="5009"/>
        <item m="1" x="6866"/>
        <item m="1" x="4327"/>
        <item m="1" x="7136"/>
        <item m="1" x="4105"/>
        <item x="1888"/>
        <item x="3092"/>
        <item x="2723"/>
        <item m="1" x="4942"/>
        <item m="1" x="7137"/>
        <item x="2746"/>
        <item x="3054"/>
        <item x="2696"/>
        <item m="1" x="7138"/>
        <item m="1" x="7139"/>
        <item x="3301"/>
        <item m="1" x="5222"/>
        <item m="1" x="4069"/>
        <item x="3518"/>
        <item x="3708"/>
        <item m="1" x="7140"/>
        <item m="1" x="7141"/>
        <item x="2016"/>
        <item m="1" x="7142"/>
        <item m="1" x="5082"/>
        <item m="1" x="6352"/>
        <item x="3087"/>
        <item m="1" x="7143"/>
        <item m="1" x="6256"/>
        <item m="1" x="7144"/>
        <item x="2743"/>
        <item m="1" x="4818"/>
        <item x="604"/>
        <item x="1347"/>
        <item x="3090"/>
        <item x="3171"/>
        <item m="1" x="6857"/>
        <item m="1" x="7146"/>
        <item m="1" x="5581"/>
        <item m="1" x="4947"/>
        <item x="968"/>
        <item x="2706"/>
        <item m="1" x="7147"/>
        <item x="2349"/>
        <item x="3639"/>
        <item m="1" x="7148"/>
        <item m="1" x="7149"/>
        <item x="1335"/>
        <item m="1" x="6759"/>
        <item x="3246"/>
        <item x="1371"/>
        <item m="1" x="6454"/>
        <item x="907"/>
        <item m="1" x="4045"/>
        <item x="869"/>
        <item m="1" x="6760"/>
        <item m="1" x="4063"/>
        <item m="1" x="5238"/>
        <item x="3744"/>
        <item x="3085"/>
        <item m="1" x="5426"/>
        <item x="485"/>
        <item m="1" x="4702"/>
        <item x="2739"/>
        <item x="2861"/>
        <item x="3372"/>
        <item x="2970"/>
        <item x="1753"/>
        <item m="1" x="6437"/>
        <item x="1813"/>
        <item x="2477"/>
        <item m="1" x="6447"/>
        <item m="1" x="5262"/>
        <item m="1" x="6762"/>
        <item x="3334"/>
        <item m="1" x="5150"/>
        <item m="1" x="6448"/>
        <item x="925"/>
        <item m="1" x="6449"/>
        <item x="3005"/>
        <item m="1" x="5172"/>
        <item m="1" x="6651"/>
        <item x="3891"/>
        <item x="264"/>
        <item m="1" x="7169"/>
        <item m="1" x="4140"/>
        <item x="1836"/>
        <item m="1" x="7170"/>
        <item m="1" x="7171"/>
        <item x="1328"/>
        <item x="3218"/>
        <item m="1" x="5404"/>
        <item m="1" x="7172"/>
        <item m="1" x="5219"/>
        <item x="2807"/>
        <item x="2935"/>
        <item m="1" x="7173"/>
        <item m="1" x="5007"/>
        <item x="3144"/>
        <item m="1" x="7174"/>
        <item x="272"/>
        <item m="1" x="7175"/>
        <item m="1" x="4386"/>
        <item x="1695"/>
        <item m="1" x="4997"/>
        <item x="3375"/>
        <item x="1221"/>
        <item m="1" x="7176"/>
        <item m="1" x="6311"/>
        <item m="1" x="6460"/>
        <item m="1" x="5369"/>
        <item x="80"/>
        <item x="3009"/>
        <item m="1" x="6774"/>
        <item m="1" x="4139"/>
        <item m="1" x="6775"/>
        <item m="1" x="6776"/>
        <item m="1" x="4360"/>
        <item x="1869"/>
        <item x="2160"/>
        <item x="2827"/>
        <item x="3788"/>
        <item x="2710"/>
        <item m="1" x="6777"/>
        <item x="3304"/>
        <item x="259"/>
        <item x="1018"/>
        <item m="1" x="6778"/>
        <item m="1" x="6779"/>
        <item x="3578"/>
        <item m="1" x="5777"/>
        <item m="1" x="4153"/>
        <item m="1" x="4177"/>
        <item m="1" x="4800"/>
        <item m="1" x="5800"/>
        <item m="1" x="5334"/>
        <item x="3268"/>
        <item m="1" x="5557"/>
        <item m="1" x="7177"/>
        <item m="1" x="7178"/>
        <item m="1" x="7179"/>
        <item x="1630"/>
        <item m="1" x="6781"/>
        <item m="1" x="6495"/>
        <item m="1" x="6274"/>
        <item m="1" x="6782"/>
        <item m="1" x="6609"/>
        <item m="1" x="6610"/>
        <item m="1" x="7338"/>
        <item m="1" x="7339"/>
        <item m="1" x="7340"/>
        <item x="2428"/>
        <item m="1" x="7341"/>
        <item m="1" x="7342"/>
        <item m="1" x="7343"/>
        <item m="1" x="7344"/>
        <item m="1" x="7345"/>
        <item m="1" x="7346"/>
        <item m="1" x="7347"/>
        <item m="1" x="7348"/>
        <item x="3698"/>
        <item m="1" x="7349"/>
        <item m="1" x="7350"/>
        <item m="1" x="7180"/>
        <item m="1" x="7181"/>
        <item m="1" x="7182"/>
        <item x="185"/>
        <item m="1" x="7183"/>
        <item m="1" x="7184"/>
        <item m="1" x="4895"/>
        <item m="1" x="4469"/>
        <item m="1" x="4287"/>
        <item m="1" x="7185"/>
        <item m="1" x="7186"/>
        <item m="1" x="4717"/>
        <item x="2571"/>
        <item m="1" x="7187"/>
        <item m="1" x="7188"/>
        <item x="2389"/>
        <item m="1" x="7189"/>
        <item x="2342"/>
        <item m="1" x="7190"/>
        <item m="1" x="7191"/>
        <item m="1" x="7192"/>
        <item m="1" x="7193"/>
        <item m="1" x="7194"/>
        <item m="1" x="7195"/>
        <item m="1" x="7196"/>
        <item m="1" x="7197"/>
        <item m="1" x="7198"/>
        <item x="3829"/>
        <item x="61"/>
        <item m="1" x="6783"/>
        <item m="1" x="6784"/>
        <item m="1" x="6785"/>
        <item m="1" x="6786"/>
        <item x="3758"/>
        <item m="1" x="6613"/>
        <item m="1" x="6614"/>
        <item m="1" x="6615"/>
        <item m="1" x="6617"/>
        <item m="1" x="6618"/>
        <item m="1" x="6619"/>
        <item m="1" x="5167"/>
        <item m="1" x="6789"/>
        <item x="1395"/>
        <item x="3296"/>
        <item m="1" x="6790"/>
        <item m="1" x="6407"/>
        <item m="1" x="6791"/>
        <item x="677"/>
        <item m="1" x="6792"/>
        <item m="1" x="6793"/>
        <item m="1" x="6794"/>
        <item m="1" x="6795"/>
        <item m="1" x="6796"/>
        <item x="599"/>
        <item m="1" x="6797"/>
        <item m="1" x="6798"/>
        <item m="1" x="6799"/>
        <item m="1" x="6800"/>
        <item m="1" x="6801"/>
        <item m="1" x="6802"/>
        <item m="1" x="6803"/>
        <item x="3566"/>
        <item m="1" x="4960"/>
        <item m="1" x="4220"/>
        <item m="1" x="6804"/>
        <item m="1" x="6805"/>
        <item m="1" x="6806"/>
        <item m="1" x="6807"/>
        <item m="1" x="5720"/>
        <item m="1" x="6808"/>
        <item m="1" x="6809"/>
        <item m="1" x="6810"/>
        <item m="1" x="6811"/>
        <item m="1" x="6812"/>
        <item m="1" x="6813"/>
        <item m="1" x="6814"/>
        <item m="1" x="6815"/>
        <item m="1" x="6816"/>
        <item m="1" x="6817"/>
        <item m="1" x="6818"/>
        <item m="1" x="6819"/>
        <item m="1" x="6820"/>
        <item m="1" x="6821"/>
        <item m="1" x="4427"/>
        <item x="1746"/>
        <item x="1251"/>
        <item x="3148"/>
        <item x="3545"/>
        <item m="1" x="5075"/>
        <item m="1" x="5020"/>
        <item x="2761"/>
        <item x="1625"/>
        <item m="1" x="6281"/>
        <item x="3032"/>
        <item m="1" x="6825"/>
        <item x="545"/>
        <item m="1" x="6826"/>
        <item m="1" x="6827"/>
        <item m="1" x="6828"/>
        <item m="1" x="6135"/>
        <item m="1" x="6829"/>
        <item m="1" x="6830"/>
        <item m="1" x="6831"/>
        <item m="1" x="6832"/>
        <item m="1" x="6833"/>
        <item m="1" x="5788"/>
        <item m="1" x="5236"/>
        <item m="1" x="4210"/>
        <item x="3086"/>
        <item m="1" x="6834"/>
        <item m="1" x="5162"/>
        <item x="2906"/>
        <item m="1" x="6835"/>
        <item m="1" x="4067"/>
        <item m="1" x="5859"/>
        <item m="1" x="6836"/>
        <item m="1" x="4746"/>
        <item x="3399"/>
        <item x="729"/>
        <item m="1" x="4766"/>
        <item m="1" x="6837"/>
        <item x="3480"/>
        <item x="753"/>
        <item x="851"/>
        <item x="964"/>
        <item m="1" x="4267"/>
        <item m="1" x="6838"/>
        <item x="1806"/>
        <item m="1" x="4291"/>
        <item x="3385"/>
        <item m="1" x="6541"/>
        <item m="1" x="6408"/>
        <item m="1" x="6839"/>
        <item m="1" x="6841"/>
        <item m="1" x="6842"/>
        <item m="1" x="6843"/>
        <item m="1" x="6844"/>
        <item m="1" x="6845"/>
        <item m="1" x="6846"/>
        <item m="1" x="6847"/>
        <item m="1" x="6848"/>
        <item m="1" x="6849"/>
        <item m="1" x="6850"/>
        <item m="1" x="4375"/>
        <item x="3784"/>
        <item m="1" x="6492"/>
        <item x="1201"/>
        <item m="1" x="4306"/>
        <item m="1" x="6531"/>
        <item m="1" x="6852"/>
        <item x="2911"/>
        <item m="1" x="4212"/>
        <item m="1" x="6853"/>
        <item x="3123"/>
        <item x="3118"/>
        <item x="1443"/>
        <item m="1" x="5447"/>
        <item x="497"/>
        <item m="1" x="6645"/>
        <item m="1" x="6646"/>
        <item m="1" x="6647"/>
        <item m="1" x="6648"/>
        <item x="2882"/>
        <item m="1" x="6649"/>
        <item m="1" x="6650"/>
        <item x="3492"/>
        <item x="3481"/>
        <item x="815"/>
        <item x="1847"/>
        <item x="2670"/>
        <item x="3543"/>
        <item x="1430"/>
        <item m="1" x="5737"/>
        <item m="1" x="5738"/>
        <item m="1" x="5739"/>
        <item m="1" x="5191"/>
        <item m="1" x="5740"/>
        <item m="1" x="5741"/>
        <item m="1" x="5742"/>
        <item x="3616"/>
        <item m="1" x="4320"/>
        <item m="1" x="5743"/>
        <item m="1" x="5744"/>
        <item m="1" x="5745"/>
        <item m="1" x="5746"/>
        <item m="1" x="5747"/>
        <item m="1" x="5749"/>
        <item m="1" x="5750"/>
        <item m="1" x="5751"/>
        <item m="1" x="5752"/>
        <item m="1" x="5753"/>
        <item m="1" x="5754"/>
        <item m="1" x="5755"/>
        <item m="1" x="5756"/>
        <item m="1" x="5757"/>
        <item m="1" x="5758"/>
        <item m="1" x="5759"/>
        <item m="1" x="5760"/>
        <item m="1" x="5761"/>
        <item m="1" x="5762"/>
        <item m="1" x="5763"/>
        <item m="1" x="5764"/>
        <item m="1" x="5320"/>
        <item m="1" x="5765"/>
        <item m="1" x="5766"/>
        <item m="1" x="5767"/>
        <item m="1" x="5768"/>
        <item m="1" x="5769"/>
        <item m="1" x="5770"/>
        <item m="1" x="5771"/>
        <item m="1" x="5772"/>
        <item x="571"/>
        <item m="1" x="5773"/>
        <item m="1" x="4001"/>
        <item m="1" x="5300"/>
        <item m="1" x="5776"/>
        <item m="1" x="4428"/>
        <item m="1" x="5780"/>
        <item m="1" x="5781"/>
        <item m="1" x="5782"/>
        <item m="1" x="5783"/>
        <item m="1" x="5784"/>
        <item m="1" x="5785"/>
        <item m="1" x="5786"/>
        <item m="1" x="5394"/>
        <item x="1656"/>
        <item m="1" x="4096"/>
        <item x="3100"/>
        <item m="1" x="5805"/>
        <item x="87"/>
        <item x="3311"/>
        <item m="1" x="6469"/>
        <item x="2930"/>
        <item m="1" x="4264"/>
        <item m="1" x="6854"/>
        <item m="1" x="4494"/>
        <item m="1" x="6855"/>
        <item m="1" x="6856"/>
        <item x="3342"/>
        <item x="1115"/>
        <item x="3109"/>
        <item x="1010"/>
        <item x="1325"/>
        <item m="1" x="6858"/>
        <item x="2468"/>
        <item x="1530"/>
        <item x="1569"/>
        <item m="1" x="5242"/>
        <item x="187"/>
        <item m="1" x="6860"/>
        <item x="2435"/>
        <item m="1" x="6861"/>
        <item x="820"/>
        <item m="1" x="4317"/>
        <item m="1" x="5287"/>
        <item m="1" x="5521"/>
        <item m="1" x="6509"/>
        <item x="874"/>
        <item x="2529"/>
        <item m="1" x="6863"/>
        <item x="582"/>
        <item x="2114"/>
        <item m="1" x="6864"/>
        <item m="1" x="6865"/>
        <item x="955"/>
        <item x="2881"/>
        <item x="637"/>
        <item m="1" x="5311"/>
        <item x="2037"/>
        <item x="3894"/>
        <item m="1" x="5806"/>
        <item m="1" x="5807"/>
        <item m="1" x="5808"/>
        <item m="1" x="5809"/>
        <item m="1" x="5810"/>
        <item x="1274"/>
        <item x="728"/>
        <item m="1" x="5811"/>
        <item x="3600"/>
        <item m="1" x="4978"/>
        <item x="2470"/>
        <item x="922"/>
        <item m="1" x="5139"/>
        <item m="1" x="5385"/>
        <item m="1" x="5812"/>
        <item m="1" x="5813"/>
        <item m="1" x="5814"/>
        <item x="2944"/>
        <item m="1" x="5816"/>
        <item m="1" x="5817"/>
        <item m="1" x="5819"/>
        <item m="1" x="5820"/>
        <item m="1" x="5821"/>
        <item m="1" x="5822"/>
        <item m="1" x="5823"/>
        <item m="1" x="5824"/>
        <item m="1" x="5825"/>
        <item m="1" x="5826"/>
        <item m="1" x="4255"/>
        <item x="768"/>
        <item x="1261"/>
        <item m="1" x="4636"/>
        <item x="2519"/>
        <item x="3483"/>
        <item m="1" x="6868"/>
        <item x="1889"/>
        <item x="1027"/>
        <item x="3793"/>
        <item m="1" x="5160"/>
        <item x="2814"/>
        <item x="3710"/>
        <item m="1" x="4079"/>
        <item m="1" x="6869"/>
        <item x="3542"/>
        <item x="2062"/>
        <item m="1" x="6870"/>
        <item x="369"/>
        <item x="1641"/>
        <item x="1238"/>
        <item m="1" x="6241"/>
        <item x="166"/>
        <item x="2199"/>
        <item m="1" x="5177"/>
        <item x="3122"/>
        <item m="1" x="4279"/>
        <item x="3082"/>
        <item m="1" x="5834"/>
        <item x="3170"/>
        <item x="2633"/>
        <item x="617"/>
        <item x="846"/>
        <item m="1" x="6652"/>
        <item m="1" x="6225"/>
        <item x="3444"/>
        <item x="2487"/>
        <item x="1446"/>
        <item x="2967"/>
        <item x="342"/>
        <item x="3585"/>
        <item m="1" x="5329"/>
        <item x="900"/>
        <item m="1" x="4294"/>
        <item m="1" x="4323"/>
        <item x="3250"/>
        <item x="192"/>
        <item x="39"/>
        <item m="1" x="5015"/>
        <item m="1" x="4361"/>
        <item x="1850"/>
        <item x="394"/>
        <item x="1842"/>
        <item m="1" x="6269"/>
        <item x="3555"/>
        <item m="1" x="4060"/>
        <item m="1" x="5100"/>
        <item m="1" x="6322"/>
        <item m="1" x="3943"/>
        <item m="1" x="5802"/>
        <item m="1" x="6656"/>
        <item m="1" x="6270"/>
        <item x="2872"/>
        <item x="3726"/>
        <item x="1112"/>
        <item m="1" x="4505"/>
        <item x="663"/>
        <item m="1" x="5799"/>
        <item m="1" x="3948"/>
        <item x="3058"/>
        <item m="1" x="4981"/>
        <item m="1" x="5851"/>
        <item m="1" x="5852"/>
        <item m="1" x="5065"/>
        <item m="1" x="5801"/>
        <item x="3731"/>
        <item x="2909"/>
        <item x="1817"/>
        <item m="1" x="5853"/>
        <item m="1" x="5854"/>
        <item m="1" x="5407"/>
        <item m="1" x="5855"/>
        <item x="2749"/>
        <item m="1" x="5856"/>
        <item x="2547"/>
        <item x="3590"/>
        <item m="1" x="5858"/>
        <item x="894"/>
        <item m="1" x="4544"/>
        <item x="558"/>
        <item x="3558"/>
        <item m="1" x="5804"/>
        <item x="2786"/>
        <item x="3052"/>
        <item m="1" x="5861"/>
        <item x="671"/>
        <item x="2920"/>
        <item x="3858"/>
        <item m="1" x="3991"/>
        <item m="1" x="5818"/>
        <item m="1" x="6871"/>
        <item x="1447"/>
        <item m="1" x="5956"/>
        <item x="1577"/>
        <item x="3235"/>
        <item x="734"/>
        <item m="1" x="6872"/>
        <item m="1" x="6873"/>
        <item m="1" x="6874"/>
        <item x="1841"/>
        <item x="3527"/>
        <item m="1" x="6875"/>
        <item x="3685"/>
        <item m="1" x="6876"/>
        <item m="1" x="6877"/>
        <item x="612"/>
        <item m="1" x="6878"/>
        <item m="1" x="6879"/>
        <item m="1" x="6880"/>
        <item m="1" x="6882"/>
        <item x="513"/>
        <item m="1" x="6489"/>
        <item m="1" x="6883"/>
        <item m="1" x="5248"/>
        <item x="370"/>
        <item m="1" x="4968"/>
        <item m="1" x="6884"/>
        <item x="3143"/>
        <item m="1" x="6665"/>
        <item m="1" x="5862"/>
        <item x="71"/>
        <item x="100"/>
        <item m="1" x="4217"/>
        <item m="1" x="5864"/>
        <item m="1" x="5865"/>
        <item m="1" x="4134"/>
        <item x="1828"/>
        <item m="1" x="5562"/>
        <item m="1" x="4520"/>
        <item m="1" x="5830"/>
        <item m="1" x="5013"/>
        <item x="2879"/>
        <item m="1" x="5870"/>
        <item m="1" x="5871"/>
        <item x="911"/>
        <item x="454"/>
        <item x="1246"/>
        <item m="1" x="4038"/>
        <item m="1" x="4252"/>
        <item x="3583"/>
        <item m="1" x="5827"/>
        <item m="1" x="4514"/>
        <item x="3106"/>
        <item x="1989"/>
        <item x="1315"/>
        <item x="3138"/>
        <item x="1696"/>
        <item m="1" x="5087"/>
        <item x="3433"/>
        <item x="3594"/>
        <item x="315"/>
        <item m="1" x="5877"/>
        <item x="441"/>
        <item m="1" x="4362"/>
        <item m="1" x="4041"/>
        <item x="1439"/>
        <item x="6"/>
        <item x="3073"/>
        <item m="1" x="4456"/>
        <item m="1" x="5008"/>
        <item x="2667"/>
        <item x="2229"/>
        <item x="1254"/>
        <item m="1" x="5911"/>
        <item x="878"/>
        <item m="1" x="5939"/>
        <item m="1" x="5972"/>
        <item m="1" x="5973"/>
        <item m="1" x="5974"/>
        <item m="1" x="5975"/>
        <item x="764"/>
        <item m="1" x="5976"/>
        <item m="1" x="5977"/>
        <item x="1773"/>
        <item m="1" x="5978"/>
        <item m="1" x="5979"/>
        <item m="1" x="5980"/>
        <item m="1" x="5981"/>
        <item m="1" x="5982"/>
        <item x="1703"/>
        <item m="1" x="5983"/>
        <item x="3446"/>
        <item m="1" x="5984"/>
        <item m="1" x="5985"/>
        <item m="1" x="5986"/>
        <item m="1" x="5987"/>
        <item m="1" x="6002"/>
        <item m="1" x="4762"/>
        <item m="1" x="6003"/>
        <item m="1" x="6004"/>
        <item x="574"/>
        <item m="1" x="5931"/>
        <item x="2505"/>
        <item m="1" x="4613"/>
        <item m="1" x="4332"/>
        <item m="1" x="4587"/>
        <item m="1" x="4509"/>
        <item x="3614"/>
        <item x="1992"/>
        <item x="2369"/>
        <item m="1" x="3952"/>
        <item x="293"/>
        <item x="1920"/>
        <item m="1" x="5940"/>
        <item m="1" x="5941"/>
        <item x="2910"/>
        <item m="1" x="4043"/>
        <item m="1" x="5945"/>
        <item x="1896"/>
        <item x="2419"/>
        <item x="2167"/>
        <item m="1" x="5948"/>
        <item m="1" x="5949"/>
        <item m="1" x="4567"/>
        <item m="1" x="5951"/>
        <item m="1" x="6043"/>
        <item m="1" x="6044"/>
        <item m="1" x="6045"/>
        <item m="1" x="6046"/>
        <item m="1" x="6048"/>
        <item m="1" x="6049"/>
        <item m="1" x="6050"/>
        <item m="1" x="6051"/>
        <item m="1" x="6052"/>
        <item x="649"/>
        <item m="1" x="6053"/>
        <item m="1" x="6054"/>
        <item m="1" x="6056"/>
        <item m="1" x="6057"/>
        <item m="1" x="6058"/>
        <item m="1" x="6059"/>
        <item x="3053"/>
        <item m="1" x="6060"/>
        <item m="1" x="5731"/>
        <item m="1" x="6028"/>
        <item x="3631"/>
        <item m="1" x="6029"/>
        <item x="566"/>
        <item m="1" x="6030"/>
        <item m="1" x="6031"/>
        <item m="1" x="6032"/>
        <item m="1" x="4859"/>
        <item x="3688"/>
        <item m="1" x="4575"/>
        <item m="1" x="6087"/>
        <item m="1" x="6088"/>
        <item m="1" x="6089"/>
        <item m="1" x="6090"/>
        <item x="1885"/>
        <item x="2073"/>
        <item m="1" x="6091"/>
        <item x="2211"/>
        <item m="1" x="6092"/>
        <item x="1970"/>
        <item m="1" x="6093"/>
        <item m="1" x="6094"/>
        <item m="1" x="6152"/>
        <item m="1" x="6095"/>
        <item m="1" x="6096"/>
        <item x="642"/>
        <item m="1" x="6097"/>
        <item m="1" x="6098"/>
        <item m="1" x="6099"/>
        <item x="3525"/>
        <item x="2376"/>
        <item m="1" x="6100"/>
        <item x="2032"/>
        <item m="1" x="6101"/>
        <item x="3608"/>
        <item x="3724"/>
        <item x="3150"/>
        <item m="1" x="4974"/>
        <item x="3125"/>
        <item m="1" x="6121"/>
        <item m="1" x="6122"/>
        <item m="1" x="5350"/>
        <item m="1" x="4549"/>
        <item m="1" x="5246"/>
        <item m="1" x="6123"/>
        <item m="1" x="6124"/>
        <item m="1" x="6125"/>
        <item x="1384"/>
        <item m="1" x="6127"/>
        <item x="3429"/>
        <item m="1" x="4531"/>
        <item m="1" x="5439"/>
        <item x="1324"/>
        <item m="1" x="6142"/>
        <item x="481"/>
        <item m="1" x="6038"/>
        <item x="1983"/>
        <item m="1" x="4953"/>
        <item x="3633"/>
        <item x="2011"/>
        <item x="2104"/>
        <item m="1" x="4699"/>
        <item m="1" x="6147"/>
        <item m="1" x="6011"/>
        <item m="1" x="6149"/>
        <item m="1" x="6150"/>
        <item m="1" x="6151"/>
        <item m="1" x="6153"/>
        <item x="491"/>
        <item m="1" x="4378"/>
        <item m="1" x="6194"/>
        <item m="1" x="5103"/>
        <item m="1" x="5998"/>
        <item m="1" x="6196"/>
        <item m="1" x="4342"/>
        <item m="1" x="6198"/>
        <item x="3353"/>
        <item m="1" x="4102"/>
        <item m="1" x="4033"/>
        <item m="1" x="5364"/>
        <item x="3463"/>
        <item m="1" x="6212"/>
        <item m="1" x="6213"/>
        <item m="1" x="5278"/>
        <item m="1" x="6214"/>
        <item x="3513"/>
        <item m="1" x="6220"/>
        <item m="1" x="4590"/>
        <item x="2744"/>
        <item m="1" x="6223"/>
        <item m="1" x="6206"/>
        <item m="1" x="4982"/>
        <item m="1" x="6228"/>
        <item m="1" x="6229"/>
        <item m="1" x="6230"/>
        <item x="105"/>
        <item m="1" x="6231"/>
        <item m="1" x="6232"/>
        <item m="1" x="5665"/>
        <item m="1" x="6233"/>
        <item m="1" x="6234"/>
        <item m="1" x="6235"/>
        <item m="1" x="6236"/>
        <item m="1" x="6297"/>
        <item m="1" x="6298"/>
        <item m="1" x="6237"/>
        <item m="1" x="6299"/>
        <item m="1" x="4688"/>
        <item x="3026"/>
        <item x="625"/>
        <item x="1672"/>
        <item x="556"/>
        <item x="171"/>
        <item m="1" x="6242"/>
        <item x="1846"/>
        <item m="1" x="6243"/>
        <item m="1" x="5352"/>
        <item m="1" x="5613"/>
        <item m="1" x="6244"/>
        <item m="1" x="5455"/>
        <item x="1050"/>
        <item x="726"/>
        <item m="1" x="6245"/>
        <item m="1" x="6246"/>
        <item m="1" x="6247"/>
        <item m="1" x="6248"/>
        <item m="1" x="6250"/>
        <item x="691"/>
        <item m="1" x="6251"/>
        <item m="1" x="6252"/>
        <item x="3552"/>
        <item x="1181"/>
        <item m="1" x="6253"/>
        <item m="1" x="6254"/>
        <item m="1" x="4142"/>
        <item m="1" x="6255"/>
        <item x="921"/>
        <item m="1" x="6257"/>
        <item m="1" x="5574"/>
        <item m="1" x="6258"/>
        <item m="1" x="4447"/>
        <item m="1" x="6259"/>
        <item m="1" x="6260"/>
        <item m="1" x="6261"/>
        <item m="1" x="6263"/>
        <item m="1" x="5382"/>
        <item m="1" x="6264"/>
        <item x="2715"/>
        <item m="1" x="6265"/>
        <item m="1" x="6266"/>
        <item m="1" x="6268"/>
        <item m="1" x="6271"/>
        <item x="984"/>
        <item m="1" x="6272"/>
        <item x="362"/>
        <item m="1" x="6273"/>
        <item m="1" x="5201"/>
        <item x="541"/>
        <item m="1" x="6275"/>
        <item x="1784"/>
        <item m="1" x="4527"/>
        <item m="1" x="4274"/>
        <item m="1" x="6276"/>
        <item m="1" x="4498"/>
        <item x="1243"/>
        <item m="1" x="6277"/>
        <item x="1060"/>
        <item x="2940"/>
        <item m="1" x="6278"/>
        <item x="3586"/>
        <item x="3329"/>
        <item m="1" x="6279"/>
        <item m="1" x="5025"/>
        <item x="899"/>
        <item m="1" x="6280"/>
        <item x="3751"/>
        <item x="635"/>
        <item m="1" x="6283"/>
        <item m="1" x="6284"/>
        <item m="1" x="6285"/>
        <item x="3116"/>
        <item x="3727"/>
        <item m="1" x="4421"/>
        <item x="3761"/>
        <item m="1" x="6286"/>
        <item m="1" x="6287"/>
        <item m="1" x="6288"/>
        <item m="1" x="6289"/>
        <item m="1" x="4238"/>
        <item x="3108"/>
        <item m="1" x="6398"/>
        <item x="3397"/>
        <item m="1" x="5260"/>
        <item x="2804"/>
        <item x="260"/>
        <item m="1" x="6400"/>
        <item m="1" x="4857"/>
        <item m="1" x="4529"/>
        <item m="1" x="4040"/>
        <item x="2638"/>
        <item m="1" x="6371"/>
        <item m="1" x="6372"/>
        <item m="1" x="4300"/>
        <item m="1" x="6373"/>
        <item m="1" x="6374"/>
        <item x="848"/>
        <item x="3018"/>
        <item x="3004"/>
        <item m="1" x="5529"/>
        <item m="1" x="6375"/>
        <item x="3836"/>
        <item x="3181"/>
        <item m="1" x="5267"/>
        <item m="1" x="4373"/>
        <item m="1" x="5418"/>
        <item m="1" x="5006"/>
        <item x="1478"/>
        <item x="1323"/>
        <item m="1" x="5106"/>
        <item x="2350"/>
        <item m="1" x="6315"/>
        <item m="1" x="4178"/>
        <item m="1" x="6316"/>
        <item m="1" x="3929"/>
        <item m="1" x="6376"/>
        <item m="1" x="6377"/>
        <item x="2983"/>
        <item x="2997"/>
        <item x="3136"/>
        <item m="1" x="4138"/>
        <item m="1" x="4156"/>
        <item x="3820"/>
        <item m="1" x="4266"/>
        <item m="1" x="4244"/>
        <item x="3070"/>
        <item m="1" x="5027"/>
        <item x="3536"/>
        <item m="1" x="5688"/>
        <item m="1" x="6379"/>
        <item x="1401"/>
        <item m="1" x="6380"/>
        <item m="1" x="6381"/>
        <item m="1" x="4807"/>
        <item x="985"/>
        <item x="3055"/>
        <item x="2527"/>
        <item x="1925"/>
        <item m="1" x="6016"/>
        <item m="1" x="6456"/>
        <item m="1" x="4586"/>
        <item m="1" x="5965"/>
        <item x="2069"/>
        <item x="2027"/>
        <item m="1" x="6548"/>
        <item m="1" x="4499"/>
        <item m="1" x="4698"/>
        <item x="3663"/>
        <item x="2378"/>
        <item m="1" x="6549"/>
        <item x="1921"/>
        <item m="1" x="6550"/>
        <item m="1" x="6551"/>
        <item x="3627"/>
        <item m="1" x="4601"/>
        <item m="1" x="6552"/>
        <item x="1879"/>
        <item m="1" x="6553"/>
        <item m="1" x="6554"/>
        <item m="1" x="6555"/>
        <item m="1" x="6556"/>
        <item x="2126"/>
        <item m="1" x="6557"/>
        <item m="1" x="6558"/>
        <item m="1" x="4571"/>
        <item x="2038"/>
        <item m="1" x="6018"/>
        <item m="1" x="6561"/>
        <item x="1330"/>
        <item m="1" x="4288"/>
        <item m="1" x="5094"/>
        <item x="3010"/>
        <item x="1895"/>
        <item m="1" x="6450"/>
        <item m="1" x="4810"/>
        <item m="1" x="6451"/>
        <item x="3374"/>
        <item m="1" x="6452"/>
        <item x="2647"/>
        <item m="1" x="5264"/>
        <item x="3779"/>
        <item x="79"/>
        <item m="1" x="5901"/>
        <item m="1" x="6455"/>
        <item x="52"/>
        <item x="682"/>
        <item m="1" x="6457"/>
        <item m="1" x="6458"/>
        <item x="631"/>
        <item m="1" x="6459"/>
        <item m="1" x="5277"/>
        <item x="143"/>
        <item m="1" x="6462"/>
        <item m="1" x="6463"/>
        <item m="1" x="5532"/>
        <item m="1" x="6464"/>
        <item m="1" x="6465"/>
        <item m="1" x="6466"/>
        <item m="1" x="6467"/>
        <item m="1" x="6468"/>
        <item m="1" x="6470"/>
        <item m="1" x="6471"/>
        <item m="1" x="6472"/>
        <item m="1" x="5563"/>
        <item m="1" x="4617"/>
        <item m="1" x="6473"/>
        <item m="1" x="4380"/>
        <item x="3230"/>
        <item m="1" x="6474"/>
        <item m="1" x="6475"/>
        <item m="1" x="6476"/>
        <item m="1" x="4084"/>
        <item m="1" x="6478"/>
        <item m="1" x="5916"/>
        <item m="1" x="6479"/>
        <item m="1" x="5530"/>
        <item x="2759"/>
        <item m="1" x="6481"/>
        <item m="1" x="6482"/>
        <item x="1016"/>
        <item m="1" x="4284"/>
        <item x="83"/>
        <item m="1" x="6483"/>
        <item m="1" x="6484"/>
        <item m="1" x="4115"/>
        <item m="1" x="6485"/>
        <item m="1" x="6486"/>
        <item m="1" x="6487"/>
        <item m="1" x="5298"/>
        <item m="1" x="4120"/>
        <item x="2862"/>
        <item m="1" x="6488"/>
        <item m="1" x="4892"/>
        <item m="1" x="5393"/>
        <item x="3780"/>
        <item m="1" x="6490"/>
        <item m="1" x="3932"/>
        <item m="1" x="6491"/>
        <item x="1068"/>
        <item m="1" x="4976"/>
        <item m="1" x="6493"/>
        <item m="1" x="6494"/>
        <item x="3435"/>
        <item m="1" x="6496"/>
        <item m="1" x="6497"/>
        <item x="1637"/>
        <item m="1" x="6498"/>
        <item x="916"/>
        <item m="1" x="6499"/>
        <item m="1" x="6500"/>
        <item x="1766"/>
        <item m="1" x="5378"/>
        <item m="1" x="6501"/>
        <item m="1" x="6502"/>
        <item m="1" x="6503"/>
        <item m="1" x="6504"/>
        <item m="1" x="6505"/>
        <item x="3509"/>
        <item x="1465"/>
        <item x="3711"/>
        <item m="1" x="6506"/>
        <item m="1" x="6507"/>
        <item m="1" x="6508"/>
        <item m="1" x="6612"/>
        <item m="1" x="4328"/>
        <item m="1" x="4184"/>
        <item m="1" x="6621"/>
        <item m="1" x="6622"/>
        <item m="1" x="6623"/>
        <item m="1" x="6624"/>
        <item m="1" x="6625"/>
        <item m="1" x="6626"/>
        <item m="1" x="6627"/>
        <item x="2017"/>
        <item m="1" x="6628"/>
        <item m="1" x="6629"/>
        <item m="1" x="6630"/>
        <item m="1" x="6296"/>
        <item x="24"/>
        <item m="1" x="5686"/>
        <item x="503"/>
        <item m="1" x="5687"/>
        <item m="1" x="5689"/>
        <item x="2738"/>
        <item x="2426"/>
        <item m="1" x="4083"/>
        <item m="1" x="4334"/>
        <item m="1" x="5691"/>
        <item m="1" x="5573"/>
        <item m="1" x="5694"/>
        <item m="1" x="5695"/>
        <item m="1" x="5696"/>
        <item m="1" x="4394"/>
        <item m="1" x="5697"/>
        <item m="1" x="5698"/>
        <item x="2699"/>
        <item m="1" x="5700"/>
        <item x="3384"/>
        <item m="1" x="5701"/>
        <item m="1" x="5702"/>
        <item m="1" x="5703"/>
        <item m="1" x="5704"/>
        <item m="1" x="5705"/>
        <item m="1" x="5706"/>
        <item m="1" x="5707"/>
        <item m="1" x="5708"/>
        <item m="1" x="5709"/>
        <item m="1" x="5710"/>
        <item m="1" x="5711"/>
        <item m="1" x="5712"/>
        <item m="1" x="5713"/>
        <item m="1" x="5714"/>
        <item m="1" x="5715"/>
        <item m="1" x="5716"/>
        <item m="1" x="5717"/>
        <item m="1" x="5719"/>
        <item x="2722"/>
        <item m="1" x="5721"/>
        <item m="1" x="5722"/>
        <item m="1" x="5723"/>
        <item m="1" x="5724"/>
        <item m="1" x="5725"/>
        <item m="1" x="5828"/>
        <item x="168"/>
        <item m="1" x="4548"/>
        <item m="1" x="5831"/>
        <item m="1" x="5315"/>
        <item x="1353"/>
        <item x="533"/>
        <item x="657"/>
        <item x="101"/>
        <item m="1" x="5833"/>
        <item m="1" x="5835"/>
        <item m="1" x="4161"/>
        <item m="1" x="5836"/>
        <item x="1876"/>
        <item m="1" x="5837"/>
        <item x="3753"/>
        <item m="1" x="4396"/>
        <item m="1" x="5839"/>
        <item m="1" x="5840"/>
        <item m="1" x="5841"/>
        <item m="1" x="5842"/>
        <item m="1" x="5843"/>
        <item m="1" x="4787"/>
        <item m="1" x="5844"/>
        <item m="1" x="5845"/>
        <item m="1" x="5846"/>
        <item m="1" x="5847"/>
        <item m="1" x="5848"/>
        <item x="1411"/>
        <item m="1" x="5849"/>
        <item m="1" x="5850"/>
        <item m="1" x="4730"/>
        <item x="202"/>
        <item m="1" x="5257"/>
        <item m="1" x="4131"/>
        <item x="368"/>
        <item x="3795"/>
        <item m="1" x="5880"/>
        <item m="1" x="5881"/>
        <item m="1" x="5882"/>
        <item m="1" x="5228"/>
        <item x="3095"/>
        <item x="3415"/>
        <item x="122"/>
        <item x="2489"/>
        <item m="1" x="5884"/>
        <item m="1" x="5885"/>
        <item x="2006"/>
        <item x="366"/>
        <item x="3752"/>
        <item m="1" x="5887"/>
        <item x="3056"/>
        <item m="1" x="5888"/>
        <item m="1" x="5889"/>
        <item m="1" x="5890"/>
        <item m="1" x="5510"/>
        <item m="1" x="5891"/>
        <item m="1" x="5398"/>
        <item x="1404"/>
        <item m="1" x="5637"/>
        <item x="3476"/>
        <item m="1" x="4979"/>
        <item x="3396"/>
        <item x="411"/>
        <item x="1950"/>
        <item x="723"/>
        <item x="2982"/>
        <item m="1" x="4110"/>
        <item m="1" x="5537"/>
        <item m="1" x="4101"/>
        <item x="1043"/>
        <item x="3205"/>
        <item m="1" x="5595"/>
        <item x="1662"/>
        <item x="3655"/>
        <item x="3131"/>
        <item x="3814"/>
        <item x="2840"/>
        <item m="1" x="5896"/>
        <item m="1" x="5897"/>
        <item m="1" x="5198"/>
        <item x="3358"/>
        <item x="779"/>
        <item m="1" x="5902"/>
        <item m="1" x="5903"/>
        <item x="3673"/>
        <item x="3216"/>
        <item m="1" x="5988"/>
        <item m="1" x="5989"/>
        <item m="1" x="5990"/>
        <item m="1" x="5991"/>
        <item x="438"/>
        <item m="1" x="4030"/>
        <item m="1" x="5993"/>
        <item m="1" x="5994"/>
        <item m="1" x="5995"/>
        <item m="1" x="5996"/>
        <item m="1" x="5997"/>
        <item m="1" x="4647"/>
        <item m="1" x="5999"/>
        <item m="1" x="6000"/>
        <item m="1" x="5200"/>
        <item x="530"/>
        <item x="126"/>
        <item x="919"/>
        <item m="1" x="5913"/>
        <item m="1" x="5915"/>
        <item m="1" x="4808"/>
        <item m="1" x="4726"/>
        <item m="1" x="5917"/>
        <item m="1" x="4831"/>
        <item x="67"/>
        <item m="1" x="6005"/>
        <item m="1" x="5918"/>
        <item m="1" x="6006"/>
        <item x="445"/>
        <item m="1" x="5919"/>
        <item x="66"/>
        <item m="1" x="5314"/>
        <item m="1" x="5955"/>
        <item x="733"/>
        <item m="1" x="4751"/>
        <item m="1" x="4593"/>
        <item m="1" x="5957"/>
        <item m="1" x="5958"/>
        <item m="1" x="5959"/>
        <item m="1" x="5960"/>
        <item m="1" x="5963"/>
        <item m="1" x="5964"/>
        <item m="1" x="5966"/>
        <item x="896"/>
        <item m="1" x="4887"/>
        <item x="940"/>
        <item x="2156"/>
        <item x="3659"/>
        <item x="2406"/>
        <item m="1" x="4735"/>
        <item m="1" x="6012"/>
        <item x="1976"/>
        <item m="1" x="6013"/>
        <item m="1" x="6014"/>
        <item m="1" x="6015"/>
        <item m="1" x="4564"/>
        <item x="2132"/>
        <item x="1880"/>
        <item m="1" x="4559"/>
        <item x="3523"/>
        <item x="1865"/>
        <item m="1" x="6017"/>
        <item x="1566"/>
        <item m="1" x="5495"/>
        <item m="1" x="4848"/>
        <item m="1" x="4738"/>
        <item m="1" x="6020"/>
        <item m="1" x="4048"/>
        <item m="1" x="4099"/>
        <item m="1" x="6061"/>
        <item m="1" x="6062"/>
        <item m="1" x="6063"/>
        <item x="1673"/>
        <item m="1" x="6064"/>
        <item m="1" x="6065"/>
        <item m="1" x="6066"/>
        <item m="1" x="6067"/>
        <item m="1" x="6068"/>
        <item m="1" x="6069"/>
        <item m="1" x="6070"/>
        <item m="1" x="6071"/>
        <item m="1" x="6072"/>
        <item m="1" x="6073"/>
        <item m="1" x="6074"/>
        <item m="1" x="6075"/>
        <item m="1" x="6076"/>
        <item m="1" x="6077"/>
        <item m="1" x="6078"/>
        <item m="1" x="6079"/>
        <item x="3508"/>
        <item x="308"/>
        <item m="1" x="6128"/>
        <item x="982"/>
        <item m="1" x="6129"/>
        <item m="1" x="6033"/>
        <item m="1" x="6034"/>
        <item m="1" x="6035"/>
        <item m="1" x="6036"/>
        <item m="1" x="6037"/>
        <item x="3868"/>
        <item m="1" x="4576"/>
        <item m="1" x="6039"/>
        <item m="1" x="4718"/>
        <item m="1" x="6102"/>
        <item x="680"/>
        <item m="1" x="6103"/>
        <item m="1" x="6104"/>
        <item m="1" x="6154"/>
        <item m="1" x="5468"/>
        <item m="1" x="6105"/>
        <item m="1" x="6106"/>
        <item m="1" x="6107"/>
        <item m="1" x="6108"/>
        <item m="1" x="6155"/>
        <item x="1316"/>
        <item m="1" x="6156"/>
        <item m="1" x="6109"/>
        <item m="1" x="6110"/>
        <item m="1" x="6111"/>
        <item m="1" x="6157"/>
        <item m="1" x="6112"/>
        <item m="1" x="6113"/>
        <item x="2580"/>
        <item m="1" x="6114"/>
        <item m="1" x="6158"/>
        <item m="1" x="6159"/>
        <item m="1" x="6115"/>
        <item m="1" x="6160"/>
        <item m="1" x="6161"/>
        <item m="1" x="6116"/>
        <item m="1" x="6162"/>
        <item x="1908"/>
        <item m="1" x="6163"/>
        <item m="1" x="6164"/>
        <item m="1" x="6165"/>
        <item m="1" x="6166"/>
        <item m="1" x="4563"/>
        <item m="1" x="6167"/>
        <item m="1" x="6168"/>
        <item x="3531"/>
        <item m="1" x="6169"/>
        <item m="1" x="6170"/>
        <item m="1" x="6171"/>
        <item x="2055"/>
        <item x="1414"/>
        <item m="1" x="6172"/>
        <item m="1" x="5576"/>
        <item m="1" x="6173"/>
        <item m="1" x="6174"/>
        <item m="1" x="6175"/>
        <item x="2556"/>
        <item m="1" x="6176"/>
        <item m="1" x="5611"/>
        <item m="1" x="6177"/>
        <item m="1" x="6178"/>
        <item m="1" x="6179"/>
        <item m="1" x="6180"/>
        <item x="1911"/>
        <item m="1" x="6181"/>
        <item m="1" x="6182"/>
        <item x="2367"/>
        <item x="1665"/>
        <item x="2028"/>
        <item x="318"/>
        <item m="1" x="6131"/>
        <item m="1" x="6132"/>
        <item m="1" x="6133"/>
        <item m="1" x="5292"/>
        <item m="1" x="4740"/>
        <item m="1" x="6145"/>
        <item x="2222"/>
        <item m="1" x="4823"/>
        <item m="1" x="4433"/>
        <item m="1" x="5430"/>
        <item x="3593"/>
        <item m="1" x="6200"/>
        <item x="3841"/>
        <item m="1" x="6202"/>
        <item m="1" x="4356"/>
        <item m="1" x="5011"/>
        <item m="1" x="6203"/>
        <item x="2962"/>
        <item m="1" x="6215"/>
        <item m="1" x="6216"/>
        <item m="1" x="6218"/>
        <item x="3569"/>
        <item m="1" x="6219"/>
        <item m="1" x="5235"/>
        <item m="1" x="4956"/>
        <item x="145"/>
        <item m="1" x="5192"/>
        <item m="1" x="4051"/>
        <item m="1" x="5348"/>
        <item m="1" x="6226"/>
        <item m="1" x="6227"/>
        <item m="1" x="6300"/>
        <item m="1" x="6239"/>
        <item m="1" x="6301"/>
        <item m="1" x="6240"/>
        <item m="1" x="6302"/>
        <item m="1" x="6303"/>
        <item m="1" x="6304"/>
        <item m="1" x="6305"/>
        <item m="1" x="6306"/>
        <item m="1" x="6290"/>
        <item m="1" x="6292"/>
        <item m="1" x="5568"/>
        <item m="1" x="6294"/>
        <item m="1" x="4293"/>
        <item x="1788"/>
        <item x="522"/>
        <item m="1" x="6309"/>
        <item x="3565"/>
        <item m="1" x="5290"/>
        <item m="1" x="6310"/>
        <item m="1" x="5303"/>
        <item m="1" x="4108"/>
        <item m="1" x="4546"/>
        <item x="3002"/>
        <item m="1" x="6317"/>
        <item m="1" x="5396"/>
        <item m="1" x="6318"/>
        <item m="1" x="6319"/>
        <item m="1" x="5668"/>
        <item m="1" x="6321"/>
        <item m="1" x="6323"/>
        <item x="1349"/>
        <item x="2778"/>
        <item m="1" x="6324"/>
        <item m="1" x="5271"/>
        <item x="1910"/>
        <item x="1092"/>
        <item m="1" x="5376"/>
        <item x="3456"/>
        <item m="1" x="5112"/>
        <item x="3735"/>
        <item m="1" x="6325"/>
        <item m="1" x="6326"/>
        <item m="1" x="6327"/>
        <item x="1849"/>
        <item m="1" x="6328"/>
        <item x="416"/>
        <item m="1" x="6329"/>
        <item m="1" x="6330"/>
        <item m="1" x="6331"/>
        <item m="1" x="6332"/>
        <item m="1" x="6334"/>
        <item m="1" x="4989"/>
        <item m="1" x="6335"/>
        <item m="1" x="6336"/>
        <item m="1" x="4187"/>
        <item m="1" x="4296"/>
        <item m="1" x="6337"/>
        <item m="1" x="6338"/>
        <item m="1" x="6339"/>
        <item m="1" x="6340"/>
        <item m="1" x="6341"/>
        <item m="1" x="6342"/>
        <item m="1" x="6343"/>
        <item m="1" x="6344"/>
        <item m="1" x="4154"/>
        <item m="1" x="6345"/>
        <item m="1" x="6295"/>
        <item x="1839"/>
        <item x="2321"/>
        <item m="1" x="6347"/>
        <item m="1" x="6348"/>
        <item m="1" x="6349"/>
        <item m="1" x="6351"/>
        <item m="1" x="6353"/>
        <item m="1" x="6354"/>
        <item m="1" x="6355"/>
        <item m="1" x="6356"/>
        <item x="1408"/>
        <item m="1" x="5254"/>
        <item m="1" x="6360"/>
        <item m="1" x="6361"/>
        <item m="1" x="6362"/>
        <item m="1" x="6363"/>
        <item m="1" x="6365"/>
        <item m="1" x="6366"/>
        <item m="1" x="6364"/>
        <item m="1" x="6367"/>
        <item m="1" x="6368"/>
        <item m="1" x="6382"/>
        <item m="1" x="6383"/>
        <item m="1" x="6401"/>
        <item m="1" x="6384"/>
        <item m="1" x="6385"/>
        <item m="1" x="6386"/>
        <item x="3430"/>
        <item m="1" x="6388"/>
        <item x="310"/>
        <item m="1" x="6403"/>
        <item m="1" x="6404"/>
        <item m="1" x="4993"/>
        <item m="1" x="6406"/>
        <item m="1" x="3936"/>
        <item m="1" x="4424"/>
        <item m="1" x="6409"/>
        <item m="1" x="6410"/>
        <item m="1" x="6411"/>
        <item m="1" x="6412"/>
        <item m="1" x="6413"/>
        <item m="1" x="6414"/>
        <item m="1" x="6415"/>
        <item m="1" x="6416"/>
        <item m="1" x="5072"/>
        <item x="3871"/>
        <item m="1" x="6389"/>
        <item m="1" x="5603"/>
        <item m="1" x="6417"/>
        <item m="1" x="4017"/>
        <item x="2843"/>
        <item m="1" x="5166"/>
        <item x="823"/>
        <item x="2695"/>
        <item m="1" x="4995"/>
        <item m="1" x="6420"/>
        <item m="1" x="4736"/>
        <item m="1" x="6423"/>
        <item m="1" x="6424"/>
        <item x="3189"/>
        <item x="751"/>
        <item x="3505"/>
        <item x="3186"/>
        <item m="1" x="6425"/>
        <item m="1" x="5683"/>
        <item x="1781"/>
        <item m="1" x="3917"/>
        <item m="1" x="5312"/>
        <item m="1" x="6426"/>
        <item m="1" x="3971"/>
        <item x="842"/>
        <item m="1" x="4508"/>
        <item m="1" x="6427"/>
        <item m="1" x="6429"/>
        <item m="1" x="6430"/>
        <item x="3562"/>
        <item x="872"/>
        <item m="1" x="6431"/>
        <item m="1" x="5466"/>
        <item m="1" x="6432"/>
        <item x="2951"/>
        <item m="1" x="4312"/>
        <item m="1" x="6434"/>
        <item m="1" x="4769"/>
        <item x="242"/>
        <item m="1" x="6513"/>
        <item m="1" x="6514"/>
        <item m="1" x="6441"/>
        <item m="1" x="4145"/>
        <item m="1" x="6515"/>
        <item m="1" x="6516"/>
        <item m="1" x="6517"/>
        <item x="3434"/>
        <item x="3293"/>
        <item m="1" x="6518"/>
        <item m="1" x="6520"/>
        <item m="1" x="6521"/>
        <item m="1" x="6522"/>
        <item m="1" x="6526"/>
        <item m="1" x="6527"/>
        <item m="1" x="6528"/>
        <item m="1" x="6529"/>
        <item m="1" x="6530"/>
        <item x="3288"/>
        <item m="1" x="6532"/>
        <item m="1" x="6533"/>
        <item m="1" x="4551"/>
        <item x="2052"/>
        <item m="1" x="6534"/>
        <item x="777"/>
        <item m="1" x="6542"/>
        <item x="2532"/>
        <item m="1" x="6023"/>
        <item m="1" x="6563"/>
        <item m="1" x="6565"/>
        <item m="1" x="6566"/>
        <item x="3682"/>
        <item m="1" x="6568"/>
        <item m="1" x="6569"/>
        <item m="1" x="6570"/>
        <item m="1" x="6571"/>
        <item m="1" x="6572"/>
        <item m="1" x="6573"/>
        <item m="1" x="4758"/>
        <item x="2992"/>
        <item x="2009"/>
        <item x="2331"/>
        <item m="1" x="6574"/>
        <item m="1" x="6575"/>
        <item m="1" x="6576"/>
        <item m="1" x="6577"/>
        <item m="1" x="6578"/>
        <item m="1" x="6579"/>
        <item m="1" x="6580"/>
        <item m="1" x="6581"/>
        <item m="1" x="6582"/>
        <item m="1" x="4477"/>
        <item m="1" x="6583"/>
        <item m="1" x="6584"/>
        <item m="1" x="6585"/>
        <item m="1" x="6587"/>
        <item m="1" x="6588"/>
        <item m="1" x="5296"/>
        <item x="1546"/>
        <item m="1" x="6510"/>
        <item m="1" x="6511"/>
        <item m="1" x="6512"/>
        <item x="3344"/>
        <item m="1" x="6523"/>
        <item m="1" x="4689"/>
        <item m="1" x="6525"/>
        <item x="3461"/>
        <item m="1" x="4292"/>
        <item m="1" x="4297"/>
        <item m="1" x="6590"/>
        <item m="1" x="6591"/>
        <item m="1" x="6535"/>
        <item m="1" x="4325"/>
        <item m="1" x="5028"/>
        <item m="1" x="3979"/>
        <item m="1" x="6592"/>
        <item m="1" x="4011"/>
        <item m="1" x="5622"/>
        <item m="1" x="6536"/>
        <item m="1" x="6537"/>
        <item m="1" x="4191"/>
        <item m="1" x="4503"/>
        <item m="1" x="6593"/>
        <item m="1" x="6594"/>
        <item m="1" x="5533"/>
        <item m="1" x="6595"/>
        <item m="1" x="6538"/>
        <item m="1" x="6539"/>
        <item m="1" x="6540"/>
        <item m="1" x="6597"/>
        <item m="1" x="6598"/>
        <item m="1" x="5608"/>
        <item m="1" x="6599"/>
        <item m="1" x="5787"/>
        <item m="1" x="6600"/>
        <item m="1" x="4257"/>
        <item m="1" x="6601"/>
        <item m="1" x="6602"/>
        <item m="1" x="6631"/>
        <item m="1" x="6632"/>
        <item m="1" x="6633"/>
        <item m="1" x="6021"/>
        <item m="1" x="6634"/>
        <item m="1" x="6635"/>
        <item m="1" x="6636"/>
        <item m="1" x="4445"/>
        <item m="1" x="6637"/>
        <item m="1" x="6638"/>
        <item m="1" x="6639"/>
        <item m="1" x="6640"/>
        <item m="1" x="6641"/>
        <item m="1" x="6643"/>
        <item m="1" x="6644"/>
        <item m="1" x="5726"/>
        <item m="1" x="5727"/>
        <item m="1" x="5728"/>
        <item m="1" x="4478"/>
        <item m="1" x="5730"/>
        <item m="1" x="5732"/>
        <item m="1" x="5733"/>
        <item m="1" x="5734"/>
        <item m="1" x="5735"/>
        <item m="1" x="5736"/>
        <item m="1" x="4908"/>
        <item x="586"/>
        <item m="1" x="4061"/>
        <item m="1" x="4198"/>
        <item x="1402"/>
        <item m="1" x="5050"/>
        <item m="1" x="4464"/>
        <item m="1" x="5289"/>
        <item m="1" x="5789"/>
        <item x="908"/>
        <item m="1" x="5790"/>
        <item m="1" x="4223"/>
        <item m="1" x="5791"/>
        <item m="1" x="5792"/>
        <item m="1" x="5793"/>
        <item m="1" x="5795"/>
        <item m="1" x="5905"/>
        <item m="1" x="5365"/>
        <item x="1247"/>
        <item m="1" x="5907"/>
        <item x="2403"/>
        <item x="3592"/>
        <item m="1" x="6007"/>
        <item m="1" x="6008"/>
        <item m="1" x="4006"/>
        <item m="1" x="4589"/>
        <item x="3646"/>
        <item m="1" x="6022"/>
        <item x="3618"/>
        <item m="1" x="6025"/>
        <item x="3621"/>
        <item m="1" x="6026"/>
        <item x="2224"/>
        <item m="1" x="4385"/>
        <item m="1" x="6080"/>
        <item m="1" x="6117"/>
        <item m="1" x="6134"/>
        <item m="1" x="6136"/>
        <item m="1" x="6137"/>
        <item m="1" x="6184"/>
        <item m="1" x="6185"/>
        <item m="1" x="6186"/>
        <item m="1" x="6187"/>
        <item m="1" x="6188"/>
        <item m="1" x="6189"/>
        <item m="1" x="6190"/>
        <item m="1" x="6191"/>
        <item m="1" x="6192"/>
        <item m="1" x="6205"/>
        <item x="3839"/>
        <item m="1" x="5327"/>
        <item m="1" x="6207"/>
        <item m="1" x="6208"/>
        <item m="1" x="6210"/>
        <item m="1" x="4359"/>
        <item x="60"/>
        <item m="1" x="6307"/>
        <item m="1" x="6370"/>
        <item m="1" x="4687"/>
        <item m="1" x="4545"/>
        <item m="1" x="6390"/>
        <item m="1" x="6391"/>
        <item m="1" x="6392"/>
        <item m="1" x="6393"/>
        <item m="1" x="6394"/>
        <item m="1" x="6395"/>
        <item m="1" x="6396"/>
        <item m="1" x="6397"/>
        <item m="1" x="4004"/>
        <item x="329"/>
        <item x="2271"/>
        <item m="1" x="3960"/>
        <item x="2484"/>
        <item m="1" x="6436"/>
        <item x="2785"/>
        <item x="3777"/>
        <item x="1481"/>
        <item m="1" x="6438"/>
        <item m="1" x="6439"/>
        <item m="1" x="6440"/>
        <item m="1" x="5390"/>
        <item m="1" x="6442"/>
        <item x="2330"/>
        <item m="1" x="6444"/>
        <item m="1" x="6446"/>
        <item x="2784"/>
        <item m="1" x="4363"/>
        <item m="1" x="6543"/>
        <item m="1" x="6544"/>
        <item m="1" x="6546"/>
        <item x="3436"/>
        <item m="1" x="6586"/>
        <item m="1" x="6589"/>
        <item x="3269"/>
        <item m="1" x="6603"/>
        <item m="1" x="6604"/>
        <item m="1" x="6605"/>
        <item m="1" x="6606"/>
        <item m="1" x="4465"/>
        <item m="1" x="5639"/>
        <item m="1" x="6607"/>
        <item m="1" x="6608"/>
        <item x="3577"/>
        <item m="1" x="3914"/>
        <item x="1250"/>
        <item x="1242"/>
        <item m="1" x="3918"/>
        <item m="1" x="3919"/>
        <item m="1" x="3920"/>
        <item m="1" x="3921"/>
        <item m="1" x="3922"/>
        <item m="1" x="3923"/>
        <item m="1" x="3924"/>
        <item m="1" x="3925"/>
        <item m="1" x="3926"/>
        <item m="1" x="3927"/>
        <item m="1" x="3928"/>
        <item m="1" x="3930"/>
        <item m="1" x="3931"/>
        <item m="1" x="3933"/>
        <item m="1" x="3934"/>
        <item m="1" x="3935"/>
        <item x="3588"/>
        <item m="1" x="3938"/>
        <item m="1" x="3939"/>
        <item m="1" x="3940"/>
        <item m="1" x="3941"/>
        <item m="1" x="3942"/>
        <item x="3245"/>
        <item x="2741"/>
        <item m="1" x="3945"/>
        <item m="1" x="3946"/>
        <item m="1" x="3949"/>
        <item m="1" x="3950"/>
        <item m="1" x="3956"/>
        <item m="1" x="3957"/>
        <item x="759"/>
        <item m="1" x="3961"/>
        <item m="1" x="3962"/>
        <item m="1" x="3964"/>
        <item m="1" x="3968"/>
        <item m="1" x="3969"/>
        <item m="1" x="3970"/>
        <item m="1" x="3972"/>
        <item m="1" x="3973"/>
        <item m="1" x="3974"/>
        <item m="1" x="3975"/>
        <item m="1" x="3976"/>
        <item m="1" x="3977"/>
        <item m="1" x="3978"/>
        <item x="2237"/>
        <item m="1" x="3982"/>
        <item m="1" x="3983"/>
        <item m="1" x="3984"/>
        <item x="3612"/>
        <item m="1" x="3988"/>
        <item x="1833"/>
        <item x="3226"/>
        <item m="1" x="3992"/>
        <item m="1" x="3994"/>
        <item m="1" x="3995"/>
        <item m="1" x="3996"/>
        <item m="1" x="3997"/>
        <item m="1" x="3998"/>
        <item x="3389"/>
        <item m="1" x="3999"/>
        <item x="1014"/>
        <item m="1" x="4000"/>
        <item x="2483"/>
        <item m="1" x="4002"/>
        <item m="1" x="4005"/>
        <item m="1" x="4009"/>
        <item m="1" x="4010"/>
        <item m="1" x="4012"/>
        <item m="1" x="4015"/>
        <item m="1" x="4016"/>
        <item m="1" x="4018"/>
        <item m="1" x="4019"/>
        <item m="1" x="4020"/>
        <item m="1" x="4021"/>
        <item x="1379"/>
        <item m="1" x="4022"/>
        <item m="1" x="4023"/>
        <item m="1" x="4024"/>
        <item m="1" x="4025"/>
        <item m="1" x="4026"/>
        <item m="1" x="4027"/>
        <item m="1" x="4028"/>
        <item m="1" x="4029"/>
        <item x="412"/>
        <item m="1" x="4036"/>
        <item x="1357"/>
        <item x="28"/>
        <item m="1" x="4042"/>
        <item m="1" x="4044"/>
        <item m="1" x="4053"/>
        <item x="3298"/>
        <item m="1" x="4055"/>
        <item m="1" x="4058"/>
        <item m="1" x="4064"/>
        <item m="1" x="4065"/>
        <item x="1374"/>
        <item m="1" x="4071"/>
        <item m="1" x="4073"/>
        <item m="1" x="4074"/>
        <item m="1" x="4075"/>
        <item m="1" x="4076"/>
        <item x="853"/>
        <item m="1" x="4077"/>
        <item x="3534"/>
        <item x="84"/>
        <item x="3027"/>
        <item m="1" x="4080"/>
        <item m="1" x="4081"/>
        <item m="1" x="4082"/>
        <item x="1742"/>
        <item x="302"/>
        <item m="1" x="4088"/>
        <item m="1" x="4089"/>
        <item m="1" x="4090"/>
        <item m="1" x="4091"/>
        <item x="2448"/>
        <item x="1454"/>
        <item m="1" x="4103"/>
        <item m="1" x="4104"/>
        <item m="1" x="4106"/>
        <item m="1" x="4107"/>
        <item m="1" x="4109"/>
        <item m="1" x="4111"/>
        <item m="1" x="4114"/>
        <item m="1" x="4117"/>
        <item x="3406"/>
        <item x="3635"/>
        <item m="1" x="4128"/>
        <item m="1" x="4130"/>
        <item m="1" x="4135"/>
        <item m="1" x="4143"/>
        <item x="2976"/>
        <item x="758"/>
        <item m="1" x="4146"/>
        <item m="1" x="4147"/>
        <item m="1" x="4152"/>
        <item m="1" x="4155"/>
        <item x="3388"/>
        <item x="3071"/>
        <item m="1" x="4157"/>
        <item m="1" x="4158"/>
        <item m="1" x="4159"/>
        <item m="1" x="4160"/>
        <item m="1" x="4162"/>
        <item m="1" x="4163"/>
        <item m="1" x="4164"/>
        <item m="1" x="4165"/>
        <item m="1" x="4166"/>
        <item m="1" x="4167"/>
        <item m="1" x="4168"/>
        <item m="1" x="4169"/>
        <item m="1" x="4170"/>
        <item m="1" x="4171"/>
        <item m="1" x="4172"/>
        <item m="1" x="4173"/>
        <item m="1" x="4174"/>
        <item m="1" x="4175"/>
        <item m="1" x="4176"/>
        <item x="103"/>
        <item m="1" x="4179"/>
        <item m="1" x="4181"/>
        <item m="1" x="4182"/>
        <item m="1" x="4183"/>
        <item m="1" x="4188"/>
        <item m="1" x="4189"/>
        <item x="3502"/>
        <item m="1" x="4193"/>
        <item m="1" x="4194"/>
        <item m="1" x="4195"/>
        <item m="1" x="4196"/>
        <item m="1" x="4197"/>
        <item m="1" x="4199"/>
        <item m="1" x="4200"/>
        <item m="1" x="4201"/>
        <item m="1" x="4202"/>
        <item m="1" x="4203"/>
        <item m="1" x="4204"/>
        <item x="2653"/>
        <item m="1" x="4205"/>
        <item m="1" x="4206"/>
        <item m="1" x="4207"/>
        <item x="3202"/>
        <item m="1" x="4209"/>
        <item x="433"/>
        <item x="3386"/>
        <item m="1" x="4215"/>
        <item m="1" x="4216"/>
        <item x="231"/>
        <item m="1" x="4218"/>
        <item m="1" x="4219"/>
        <item m="1" x="4221"/>
        <item x="816"/>
        <item m="1" x="4224"/>
        <item m="1" x="4225"/>
        <item m="1" x="4226"/>
        <item m="1" x="4228"/>
        <item m="1" x="4229"/>
        <item m="1" x="4230"/>
        <item m="1" x="4231"/>
        <item m="1" x="4232"/>
        <item m="1" x="4233"/>
        <item m="1" x="4234"/>
        <item m="1" x="4235"/>
        <item m="1" x="4236"/>
        <item m="1" x="4237"/>
        <item x="2774"/>
        <item m="1" x="4245"/>
        <item m="1" x="4248"/>
        <item m="1" x="4249"/>
        <item x="2704"/>
        <item m="1" x="4250"/>
        <item m="1" x="4253"/>
        <item m="1" x="4254"/>
        <item m="1" x="4256"/>
        <item x="867"/>
        <item m="1" x="4263"/>
        <item x="99"/>
        <item m="1" x="4270"/>
        <item m="1" x="4275"/>
        <item m="1" x="4277"/>
        <item m="1" x="4278"/>
        <item x="2100"/>
        <item x="517"/>
        <item x="1827"/>
        <item m="1" x="4286"/>
        <item m="1" x="4290"/>
        <item m="1" x="4295"/>
        <item m="1" x="4299"/>
        <item m="1" x="4302"/>
        <item m="1" x="4303"/>
        <item m="1" x="4304"/>
        <item x="241"/>
        <item m="1" x="4305"/>
        <item m="1" x="4308"/>
        <item m="1" x="4309"/>
        <item m="1" x="4310"/>
        <item m="1" x="4315"/>
        <item m="1" x="4316"/>
        <item m="1" x="4318"/>
        <item m="1" x="4319"/>
        <item m="1" x="4321"/>
        <item x="3011"/>
        <item m="1" x="4329"/>
        <item m="1" x="4331"/>
        <item x="3861"/>
        <item m="1" x="4333"/>
        <item x="903"/>
        <item m="1" x="4335"/>
        <item x="926"/>
        <item m="1" x="4336"/>
        <item m="1" x="4337"/>
        <item m="1" x="4338"/>
        <item m="1" x="4339"/>
        <item m="1" x="4340"/>
        <item m="1" x="4341"/>
        <item m="1" x="4343"/>
        <item m="1" x="4344"/>
        <item m="1" x="4345"/>
        <item m="1" x="4346"/>
        <item m="1" x="4347"/>
        <item m="1" x="4348"/>
        <item m="1" x="4349"/>
        <item x="3732"/>
        <item m="1" x="4352"/>
        <item x="3400"/>
        <item m="1" x="4358"/>
        <item x="2135"/>
        <item m="1" x="4364"/>
        <item m="1" x="4365"/>
        <item m="1" x="4366"/>
        <item x="2334"/>
        <item m="1" x="4368"/>
        <item m="1" x="4369"/>
        <item m="1" x="4370"/>
        <item m="1" x="4371"/>
        <item m="1" x="4372"/>
        <item m="1" x="4376"/>
        <item m="1" x="4381"/>
        <item m="1" x="4383"/>
        <item m="1" x="4384"/>
        <item m="1" x="4387"/>
        <item m="1" x="4388"/>
        <item m="1" x="4389"/>
        <item m="1" x="4390"/>
        <item m="1" x="4391"/>
        <item m="1" x="4392"/>
        <item m="1" x="4393"/>
        <item m="1" x="4395"/>
        <item m="1" x="4397"/>
        <item m="1" x="4398"/>
        <item m="1" x="4399"/>
        <item m="1" x="4400"/>
        <item m="1" x="4401"/>
        <item m="1" x="4402"/>
        <item m="1" x="4403"/>
        <item m="1" x="4405"/>
        <item m="1" x="4406"/>
        <item m="1" x="4407"/>
        <item m="1" x="4408"/>
        <item m="1" x="4409"/>
        <item m="1" x="4410"/>
        <item m="1" x="4411"/>
        <item m="1" x="4412"/>
        <item m="1" x="4413"/>
        <item m="1" x="4414"/>
        <item m="1" x="4415"/>
        <item m="1" x="4416"/>
        <item m="1" x="4417"/>
        <item m="1" x="4418"/>
        <item m="1" x="4419"/>
        <item m="1" x="4420"/>
        <item x="3843"/>
        <item m="1" x="4422"/>
        <item m="1" x="4423"/>
        <item m="1" x="4425"/>
        <item m="1" x="4426"/>
        <item m="1" x="4429"/>
        <item m="1" x="4430"/>
        <item m="1" x="4431"/>
        <item m="1" x="4432"/>
        <item m="1" x="4434"/>
        <item m="1" x="4435"/>
        <item m="1" x="4436"/>
        <item x="2411"/>
        <item m="1" x="4438"/>
        <item m="1" x="4439"/>
        <item m="1" x="4440"/>
        <item m="1" x="4441"/>
        <item m="1" x="4442"/>
        <item m="1" x="4443"/>
        <item m="1" x="4444"/>
        <item m="1" x="4446"/>
        <item m="1" x="4448"/>
        <item m="1" x="4449"/>
        <item m="1" x="4450"/>
        <item m="1" x="4451"/>
        <item x="2916"/>
        <item m="1" x="4454"/>
        <item x="1878"/>
        <item m="1" x="4458"/>
        <item m="1" x="4459"/>
        <item m="1" x="4460"/>
        <item m="1" x="4461"/>
        <item m="1" x="4462"/>
        <item m="1" x="4463"/>
        <item x="3701"/>
        <item x="3390"/>
        <item m="1" x="4466"/>
        <item m="1" x="4467"/>
        <item m="1" x="4468"/>
        <item m="1" x="4470"/>
        <item m="1" x="4471"/>
        <item m="1" x="4472"/>
        <item m="1" x="4473"/>
        <item m="1" x="4474"/>
        <item m="1" x="4475"/>
        <item m="1" x="4476"/>
        <item m="1" x="4479"/>
        <item m="1" x="4480"/>
        <item m="1" x="4481"/>
        <item m="1" x="4482"/>
        <item m="1" x="4483"/>
        <item x="528"/>
        <item m="1" x="4485"/>
        <item x="1394"/>
        <item m="1" x="4486"/>
        <item m="1" x="4488"/>
        <item m="1" x="4496"/>
        <item x="3175"/>
        <item m="1" x="4497"/>
        <item m="1" x="4501"/>
        <item m="1" x="4502"/>
        <item m="1" x="4504"/>
        <item m="1" x="4511"/>
        <item m="1" x="4513"/>
        <item x="3127"/>
        <item m="1" x="4516"/>
        <item m="1" x="4517"/>
        <item x="722"/>
        <item m="1" x="4526"/>
        <item x="2990"/>
        <item x="3350"/>
        <item x="915"/>
        <item m="1" x="4533"/>
        <item x="360"/>
        <item m="1" x="4539"/>
        <item m="1" x="4541"/>
        <item m="1" x="4547"/>
        <item m="1" x="4550"/>
        <item m="1" x="4552"/>
        <item m="1" x="4555"/>
        <item x="3571"/>
        <item m="1" x="4556"/>
        <item x="1912"/>
        <item m="1" x="4561"/>
        <item m="1" x="4573"/>
        <item x="2554"/>
        <item m="1" x="4578"/>
        <item x="2551"/>
        <item x="1897"/>
        <item m="1" x="4585"/>
        <item m="1" x="4588"/>
        <item x="665"/>
        <item x="3632"/>
        <item m="1" x="4597"/>
        <item m="1" x="4598"/>
        <item m="1" x="4599"/>
        <item x="1898"/>
        <item m="1" x="4603"/>
        <item m="1" x="4604"/>
        <item m="1" x="4606"/>
        <item m="1" x="4607"/>
        <item m="1" x="4608"/>
        <item m="1" x="4610"/>
        <item x="2112"/>
        <item x="1553"/>
        <item m="1" x="4614"/>
        <item m="1" x="4615"/>
        <item m="1" x="4618"/>
        <item m="1" x="4621"/>
        <item m="1" x="4622"/>
        <item m="1" x="4623"/>
        <item m="1" x="4624"/>
        <item m="1" x="4625"/>
        <item m="1" x="4626"/>
        <item m="1" x="4627"/>
        <item m="1" x="4629"/>
        <item x="2506"/>
        <item m="1" x="4631"/>
        <item m="1" x="4633"/>
        <item m="1" x="4634"/>
        <item m="1" x="4635"/>
        <item m="1" x="4637"/>
        <item m="1" x="4638"/>
        <item m="1" x="4639"/>
        <item m="1" x="4640"/>
        <item m="1" x="4641"/>
        <item x="2779"/>
        <item m="1" x="4644"/>
        <item m="1" x="4645"/>
        <item m="1" x="4646"/>
        <item x="1236"/>
        <item m="1" x="4649"/>
        <item m="1" x="4650"/>
        <item m="1" x="4651"/>
        <item m="1" x="4652"/>
        <item m="1" x="4654"/>
        <item m="1" x="4655"/>
        <item m="1" x="4656"/>
        <item m="1" x="4658"/>
        <item m="1" x="4660"/>
        <item m="1" x="4661"/>
        <item x="2497"/>
        <item m="1" x="4665"/>
        <item m="1" x="4666"/>
        <item m="1" x="4668"/>
        <item m="1" x="4669"/>
        <item x="2217"/>
        <item m="1" x="4670"/>
        <item m="1" x="4671"/>
        <item m="1" x="4673"/>
        <item m="1" x="4674"/>
        <item m="1" x="4675"/>
        <item m="1" x="4676"/>
        <item m="1" x="4677"/>
        <item m="1" x="4678"/>
        <item m="1" x="4681"/>
        <item m="1" x="4682"/>
        <item m="1" x="4683"/>
        <item m="1" x="4684"/>
        <item m="1" x="4685"/>
        <item x="3355"/>
        <item x="1969"/>
        <item x="1978"/>
        <item m="1" x="4694"/>
        <item x="3705"/>
        <item x="3695"/>
        <item x="1913"/>
        <item m="1" x="4701"/>
        <item m="1" x="4704"/>
        <item m="1" x="4706"/>
        <item x="2111"/>
        <item m="1" x="4707"/>
        <item x="2070"/>
        <item m="1" x="4712"/>
        <item m="1" x="4716"/>
        <item x="3734"/>
        <item m="1" x="4721"/>
        <item x="621"/>
        <item x="2560"/>
        <item m="1" x="4723"/>
        <item x="2101"/>
        <item m="1" x="4727"/>
        <item m="1" x="4728"/>
        <item m="1" x="4732"/>
        <item m="1" x="4733"/>
        <item x="1903"/>
        <item x="2339"/>
        <item x="2383"/>
        <item m="1" x="4734"/>
        <item x="613"/>
        <item x="2417"/>
        <item m="1" x="4742"/>
        <item m="1" x="4743"/>
        <item m="1" x="4744"/>
        <item m="1" x="4745"/>
        <item m="1" x="4747"/>
        <item m="1" x="4750"/>
        <item m="1" x="4752"/>
        <item x="2197"/>
        <item m="1" x="4754"/>
        <item m="1" x="4755"/>
        <item m="1" x="4756"/>
        <item x="2522"/>
        <item m="1" x="4759"/>
        <item m="1" x="4760"/>
        <item m="1" x="4763"/>
        <item m="1" x="4764"/>
        <item m="1" x="4765"/>
        <item m="1" x="4767"/>
        <item m="1" x="4768"/>
        <item m="1" x="4770"/>
        <item m="1" x="4771"/>
        <item m="1" x="4772"/>
        <item m="1" x="4773"/>
        <item x="868"/>
        <item m="1" x="4774"/>
        <item m="1" x="4775"/>
        <item m="1" x="4779"/>
        <item m="1" x="4782"/>
        <item m="1" x="4783"/>
        <item m="1" x="4784"/>
        <item m="1" x="4785"/>
        <item m="1" x="4788"/>
        <item m="1" x="4790"/>
        <item m="1" x="4791"/>
        <item m="1" x="4792"/>
        <item m="1" x="4793"/>
        <item m="1" x="4794"/>
        <item m="1" x="4796"/>
        <item m="1" x="4797"/>
        <item m="1" x="4798"/>
        <item m="1" x="4799"/>
        <item m="1" x="4801"/>
        <item m="1" x="4802"/>
        <item m="1" x="4805"/>
        <item m="1" x="4806"/>
        <item x="434"/>
        <item m="1" x="4809"/>
        <item m="1" x="4811"/>
        <item m="1" x="4812"/>
        <item m="1" x="4813"/>
        <item x="3690"/>
        <item m="1" x="4814"/>
        <item m="1" x="4815"/>
        <item m="1" x="4816"/>
        <item m="1" x="4819"/>
        <item m="1" x="4820"/>
        <item m="1" x="4821"/>
        <item x="3248"/>
        <item x="3169"/>
        <item x="2517"/>
        <item m="1" x="4827"/>
        <item m="1" x="4829"/>
        <item m="1" x="4830"/>
        <item m="1" x="4832"/>
        <item m="1" x="4833"/>
        <item x="2498"/>
        <item x="2512"/>
        <item m="1" x="4835"/>
        <item m="1" x="4836"/>
        <item m="1" x="4839"/>
        <item m="1" x="4841"/>
        <item x="2200"/>
        <item m="1" x="4843"/>
        <item m="1" x="4844"/>
        <item m="1" x="4845"/>
        <item m="1" x="4847"/>
        <item m="1" x="4849"/>
        <item m="1" x="4850"/>
        <item m="1" x="4851"/>
        <item m="1" x="4852"/>
        <item m="1" x="4853"/>
        <item m="1" x="4854"/>
        <item m="1" x="4855"/>
        <item m="1" x="4856"/>
        <item x="731"/>
        <item m="1" x="4858"/>
        <item m="1" x="4860"/>
        <item m="1" x="4861"/>
        <item m="1" x="4863"/>
        <item m="1" x="4864"/>
        <item m="1" x="4865"/>
        <item m="1" x="4866"/>
        <item x="2231"/>
        <item m="1" x="4868"/>
        <item m="1" x="4869"/>
        <item m="1" x="4870"/>
        <item m="1" x="4872"/>
        <item m="1" x="4874"/>
        <item m="1" x="4875"/>
        <item m="1" x="4876"/>
        <item m="1" x="4877"/>
        <item m="1" x="4880"/>
        <item m="1" x="4881"/>
        <item m="1" x="4883"/>
        <item m="1" x="4884"/>
        <item m="1" x="4885"/>
        <item m="1" x="4886"/>
        <item x="2034"/>
        <item m="1" x="4888"/>
        <item m="1" x="4889"/>
        <item m="1" x="4890"/>
        <item m="1" x="4891"/>
        <item m="1" x="4893"/>
        <item m="1" x="4897"/>
        <item m="1" x="4898"/>
        <item m="1" x="4899"/>
        <item m="1" x="4900"/>
        <item m="1" x="4901"/>
        <item m="1" x="4902"/>
        <item m="1" x="4903"/>
        <item x="2577"/>
        <item m="1" x="4904"/>
        <item m="1" x="4905"/>
        <item m="1" x="4906"/>
        <item m="1" x="4907"/>
        <item m="1" x="4909"/>
        <item m="1" x="4911"/>
        <item m="1" x="4912"/>
        <item m="1" x="4913"/>
        <item m="1" x="4914"/>
        <item m="1" x="4915"/>
        <item m="1" x="4916"/>
        <item m="1" x="4917"/>
        <item m="1" x="4918"/>
        <item m="1" x="4919"/>
        <item m="1" x="4920"/>
        <item m="1" x="4921"/>
        <item m="1" x="4922"/>
        <item m="1" x="4923"/>
        <item x="2118"/>
        <item m="1" x="4924"/>
        <item x="3634"/>
        <item m="1" x="4926"/>
        <item m="1" x="4927"/>
        <item m="1" x="4928"/>
        <item m="1" x="4930"/>
        <item m="1" x="4931"/>
        <item m="1" x="4932"/>
        <item m="1" x="4933"/>
        <item m="1" x="4934"/>
        <item m="1" x="4935"/>
        <item m="1" x="4936"/>
        <item m="1" x="4937"/>
        <item m="1" x="4941"/>
        <item m="1" x="4944"/>
        <item m="1" x="4946"/>
        <item m="1" x="4948"/>
        <item m="1" x="4949"/>
        <item m="1" x="4950"/>
        <item m="1" x="4951"/>
        <item x="2214"/>
        <item x="2520"/>
        <item x="2282"/>
        <item x="3524"/>
        <item x="2984"/>
        <item m="1" x="4958"/>
        <item m="1" x="4959"/>
        <item x="3320"/>
        <item m="1" x="4962"/>
        <item m="1" x="4963"/>
        <item m="1" x="4965"/>
        <item m="1" x="4966"/>
        <item x="3066"/>
        <item m="1" x="4969"/>
        <item m="1" x="4970"/>
        <item x="3644"/>
        <item m="1" x="4973"/>
        <item m="1" x="4975"/>
        <item x="2730"/>
        <item x="3257"/>
        <item m="1" x="4977"/>
        <item x="1698"/>
        <item m="1" x="4983"/>
        <item m="1" x="4985"/>
        <item m="1" x="4986"/>
        <item m="1" x="4987"/>
        <item x="3119"/>
        <item m="1" x="4990"/>
        <item m="1" x="4991"/>
        <item x="98"/>
        <item x="3022"/>
        <item m="1" x="4998"/>
        <item m="1" x="4999"/>
        <item m="1" x="5001"/>
        <item m="1" x="5003"/>
        <item m="1" x="5004"/>
        <item x="2113"/>
        <item m="1" x="5024"/>
        <item x="54"/>
        <item m="1" x="5030"/>
        <item m="1" x="5031"/>
        <item m="1" x="5032"/>
        <item m="1" x="5033"/>
        <item x="3856"/>
        <item m="1" x="5034"/>
        <item m="1" x="5035"/>
        <item m="1" x="5036"/>
        <item m="1" x="5037"/>
        <item m="1" x="5038"/>
        <item m="1" x="5039"/>
        <item m="1" x="5040"/>
        <item m="1" x="5041"/>
        <item m="1" x="5043"/>
        <item m="1" x="5044"/>
        <item m="1" x="5045"/>
        <item m="1" x="5046"/>
        <item m="1" x="5047"/>
        <item m="1" x="5048"/>
        <item m="1" x="5049"/>
        <item m="1" x="5051"/>
        <item m="1" x="5052"/>
        <item m="1" x="5053"/>
        <item m="1" x="5054"/>
        <item m="1" x="5056"/>
        <item m="1" x="5057"/>
        <item m="1" x="5058"/>
        <item m="1" x="5059"/>
        <item m="1" x="5060"/>
        <item m="1" x="5061"/>
        <item m="1" x="5062"/>
        <item m="1" x="5063"/>
        <item x="634"/>
        <item m="1" x="5067"/>
        <item m="1" x="5068"/>
        <item m="1" x="5070"/>
        <item m="1" x="5073"/>
        <item m="1" x="5074"/>
        <item x="2566"/>
        <item m="1" x="5078"/>
        <item m="1" x="5080"/>
        <item m="1" x="5081"/>
        <item x="956"/>
        <item m="1" x="5083"/>
        <item m="1" x="5084"/>
        <item m="1" x="5085"/>
        <item m="1" x="5086"/>
        <item x="3844"/>
        <item x="3902"/>
        <item m="1" x="5089"/>
        <item m="1" x="5090"/>
        <item x="3457"/>
        <item m="1" x="5091"/>
        <item x="102"/>
        <item m="1" x="5092"/>
        <item m="1" x="5093"/>
        <item m="1" x="5095"/>
        <item m="1" x="5097"/>
        <item m="1" x="5101"/>
        <item m="1" x="5102"/>
        <item x="914"/>
        <item x="3455"/>
        <item x="1452"/>
        <item m="1" x="5104"/>
        <item m="1" x="5107"/>
        <item x="437"/>
        <item m="1" x="5109"/>
        <item m="1" x="5113"/>
        <item m="1" x="5114"/>
        <item m="1" x="5115"/>
        <item m="1" x="5118"/>
        <item m="1" x="5119"/>
        <item m="1" x="5123"/>
        <item m="1" x="5125"/>
        <item m="1" x="5126"/>
        <item m="1" x="5127"/>
        <item m="1" x="5129"/>
        <item m="1" x="5130"/>
        <item m="1" x="5132"/>
        <item x="603"/>
        <item m="1" x="5135"/>
        <item m="1" x="5136"/>
        <item m="1" x="5137"/>
        <item m="1" x="5138"/>
        <item m="1" x="5140"/>
        <item m="1" x="5141"/>
        <item m="1" x="5142"/>
        <item m="1" x="5144"/>
        <item m="1" x="5145"/>
        <item m="1" x="5146"/>
        <item m="1" x="5147"/>
        <item m="1" x="5149"/>
        <item m="1" x="5151"/>
        <item m="1" x="5152"/>
        <item m="1" x="5153"/>
        <item m="1" x="5155"/>
        <item m="1" x="5157"/>
        <item m="1" x="5158"/>
        <item x="724"/>
        <item m="1" x="5161"/>
        <item m="1" x="5163"/>
        <item m="1" x="5164"/>
        <item m="1" x="5165"/>
        <item x="3368"/>
        <item m="1" x="5168"/>
        <item m="1" x="5173"/>
        <item m="1" x="5174"/>
        <item m="1" x="5175"/>
        <item m="1" x="5176"/>
        <item m="1" x="5178"/>
        <item m="1" x="5179"/>
        <item m="1" x="5180"/>
        <item m="1" x="5183"/>
        <item x="51"/>
        <item m="1" x="5185"/>
        <item m="1" x="5187"/>
        <item x="1544"/>
        <item m="1" x="5188"/>
        <item m="1" x="5189"/>
        <item m="1" x="5190"/>
        <item m="1" x="5193"/>
        <item m="1" x="5194"/>
        <item m="1" x="5195"/>
        <item m="1" x="5197"/>
        <item m="1" x="5202"/>
        <item m="1" x="5203"/>
        <item m="1" x="5204"/>
        <item m="1" x="5205"/>
        <item x="1240"/>
        <item m="1" x="5208"/>
        <item m="1" x="5209"/>
        <item m="1" x="5210"/>
        <item m="1" x="5211"/>
        <item m="1" x="5212"/>
        <item x="567"/>
        <item m="1" x="5213"/>
        <item x="3204"/>
        <item m="1" x="5214"/>
        <item m="1" x="5216"/>
        <item m="1" x="5217"/>
        <item m="1" x="5218"/>
        <item m="1" x="5220"/>
        <item m="1" x="5224"/>
        <item m="1" x="5225"/>
        <item m="1" x="5227"/>
        <item x="1775"/>
        <item m="1" x="5229"/>
        <item m="1" x="5230"/>
        <item m="1" x="5232"/>
        <item m="1" x="5233"/>
        <item m="1" x="5234"/>
        <item m="1" x="5237"/>
        <item m="1" x="5239"/>
        <item m="1" x="5240"/>
        <item m="1" x="5241"/>
        <item x="1718"/>
        <item m="1" x="5245"/>
        <item x="1757"/>
        <item m="1" x="5250"/>
        <item m="1" x="5251"/>
        <item m="1" x="5252"/>
        <item m="1" x="5255"/>
        <item x="843"/>
        <item m="1" x="5263"/>
        <item x="2954"/>
        <item m="1" x="5266"/>
        <item x="1782"/>
        <item m="1" x="5268"/>
        <item m="1" x="5269"/>
        <item m="1" x="5270"/>
        <item m="1" x="5272"/>
        <item m="1" x="5273"/>
        <item m="1" x="5274"/>
        <item x="686"/>
        <item m="1" x="5275"/>
        <item m="1" x="5276"/>
        <item m="1" x="5279"/>
        <item m="1" x="5280"/>
        <item m="1" x="5282"/>
        <item m="1" x="5283"/>
        <item m="1" x="5284"/>
        <item x="1370"/>
        <item m="1" x="5285"/>
        <item m="1" x="5294"/>
        <item m="1" x="5295"/>
        <item m="1" x="5297"/>
        <item m="1" x="5299"/>
        <item m="1" x="5302"/>
        <item m="1" x="5304"/>
        <item m="1" x="5305"/>
        <item m="1" x="5306"/>
        <item m="1" x="5307"/>
        <item m="1" x="5308"/>
        <item m="1" x="5309"/>
        <item x="2665"/>
        <item x="3845"/>
        <item x="3873"/>
        <item x="271"/>
        <item x="2478"/>
        <item m="1" x="5323"/>
        <item x="2973"/>
        <item m="1" x="5324"/>
        <item m="1" x="5325"/>
        <item x="3031"/>
        <item m="1" x="5330"/>
        <item m="1" x="5331"/>
        <item m="1" x="5332"/>
        <item m="1" x="5333"/>
        <item m="1" x="5335"/>
        <item m="1" x="5337"/>
        <item m="1" x="5339"/>
        <item m="1" x="5340"/>
        <item x="3419"/>
        <item m="1" x="5343"/>
        <item m="1" x="5346"/>
        <item m="1" x="5349"/>
        <item m="1" x="5353"/>
        <item m="1" x="5354"/>
        <item m="1" x="5355"/>
        <item x="2894"/>
        <item x="1738"/>
        <item x="583"/>
        <item m="1" x="5357"/>
        <item m="1" x="5358"/>
        <item x="125"/>
        <item m="1" x="5359"/>
        <item m="1" x="5360"/>
        <item m="1" x="5361"/>
        <item m="1" x="5362"/>
        <item m="1" x="5363"/>
        <item m="1" x="5366"/>
        <item m="1" x="5370"/>
        <item x="1620"/>
        <item m="1" x="5374"/>
        <item m="1" x="5375"/>
        <item m="1" x="5380"/>
        <item m="1" x="5381"/>
        <item m="1" x="5383"/>
        <item m="1" x="5384"/>
        <item m="1" x="5386"/>
        <item m="1" x="5388"/>
        <item m="1" x="5389"/>
        <item m="1" x="5392"/>
        <item x="174"/>
        <item m="1" x="5399"/>
        <item x="3078"/>
        <item x="404"/>
        <item m="1" x="5406"/>
        <item m="1" x="5408"/>
        <item m="1" x="5409"/>
        <item x="1288"/>
        <item m="1" x="5410"/>
        <item m="1" x="5411"/>
        <item m="1" x="5414"/>
        <item m="1" x="5416"/>
        <item m="1" x="5417"/>
        <item x="1826"/>
        <item x="3702"/>
        <item x="2662"/>
        <item x="3847"/>
        <item m="1" x="5427"/>
        <item m="1" x="5433"/>
        <item x="2952"/>
        <item m="1" x="5434"/>
        <item x="3411"/>
        <item m="1" x="5435"/>
        <item m="1" x="5437"/>
        <item x="3466"/>
        <item m="1" x="5444"/>
        <item m="1" x="5446"/>
        <item m="1" x="5448"/>
        <item m="1" x="5449"/>
        <item m="1" x="5450"/>
        <item m="1" x="5451"/>
        <item m="1" x="5452"/>
        <item x="2475"/>
        <item m="1" x="5453"/>
        <item m="1" x="5454"/>
        <item m="1" x="5458"/>
        <item x="2195"/>
        <item m="1" x="5461"/>
        <item m="1" x="5462"/>
        <item x="2569"/>
        <item m="1" x="5463"/>
        <item m="1" x="5464"/>
        <item m="1" x="5465"/>
        <item x="1972"/>
        <item x="1981"/>
        <item m="1" x="5469"/>
        <item x="2143"/>
        <item m="1" x="5470"/>
        <item m="1" x="5471"/>
        <item m="1" x="5473"/>
        <item x="1955"/>
        <item m="1" x="5475"/>
        <item m="1" x="5476"/>
        <item m="1" x="5477"/>
        <item m="1" x="5479"/>
        <item m="1" x="5480"/>
        <item x="3678"/>
        <item m="1" x="5481"/>
        <item x="2427"/>
        <item m="1" x="5482"/>
        <item m="1" x="5483"/>
        <item m="1" x="5484"/>
        <item m="1" x="5486"/>
        <item m="1" x="5487"/>
        <item m="1" x="5488"/>
        <item m="1" x="5489"/>
        <item m="1" x="5490"/>
        <item x="2047"/>
        <item x="2128"/>
        <item m="1" x="5492"/>
        <item x="2089"/>
        <item m="1" x="5496"/>
        <item m="1" x="5497"/>
        <item m="1" x="5498"/>
        <item m="1" x="5499"/>
        <item m="1" x="5500"/>
        <item m="1" x="5501"/>
        <item m="1" x="5502"/>
        <item m="1" x="5504"/>
        <item m="1" x="5506"/>
        <item m="1" x="5508"/>
        <item m="1" x="5509"/>
        <item m="1" x="5511"/>
        <item m="1" x="5512"/>
        <item m="1" x="5514"/>
        <item m="1" x="5515"/>
        <item m="1" x="5516"/>
        <item m="1" x="5518"/>
        <item x="1867"/>
        <item x="2015"/>
        <item m="1" x="5520"/>
        <item m="1" x="5523"/>
        <item m="1" x="5524"/>
        <item m="1" x="5525"/>
        <item m="1" x="5526"/>
        <item x="56"/>
        <item m="1" x="5528"/>
        <item m="1" x="5531"/>
        <item m="1" x="5536"/>
        <item m="1" x="5539"/>
        <item m="1" x="5540"/>
        <item m="1" x="5541"/>
        <item m="1" x="5542"/>
        <item m="1" x="5544"/>
        <item m="1" x="5545"/>
        <item m="1" x="5546"/>
        <item m="1" x="5547"/>
        <item m="1" x="5548"/>
        <item m="1" x="5549"/>
        <item m="1" x="5550"/>
        <item x="2907"/>
        <item m="1" x="5551"/>
        <item m="1" x="5552"/>
        <item m="1" x="5553"/>
        <item m="1" x="5555"/>
        <item m="1" x="5556"/>
        <item x="246"/>
        <item x="2474"/>
        <item x="2469"/>
        <item m="1" x="5558"/>
        <item m="1" x="5561"/>
        <item m="1" x="5565"/>
        <item m="1" x="5566"/>
        <item m="1" x="5567"/>
        <item x="442"/>
        <item m="1" x="5577"/>
        <item m="1" x="5579"/>
        <item m="1" x="5580"/>
        <item x="3591"/>
        <item m="1" x="5583"/>
        <item m="1" x="5584"/>
        <item m="1" x="5585"/>
        <item x="121"/>
        <item x="2808"/>
        <item x="1615"/>
        <item m="1" x="5590"/>
        <item m="1" x="5591"/>
        <item m="1" x="5592"/>
        <item m="1" x="5593"/>
        <item m="1" x="5596"/>
        <item m="1" x="5598"/>
        <item m="1" x="5600"/>
        <item m="1" x="5604"/>
        <item m="1" x="5605"/>
        <item m="1" x="5606"/>
        <item x="3383"/>
        <item m="1" x="5609"/>
        <item m="1" x="5610"/>
        <item x="2736"/>
        <item m="1" x="5614"/>
        <item x="2499"/>
        <item m="1" x="5615"/>
        <item m="1" x="5616"/>
        <item m="1" x="5617"/>
        <item m="1" x="5618"/>
        <item m="1" x="5619"/>
        <item m="1" x="5621"/>
        <item m="1" x="5624"/>
        <item m="1" x="5625"/>
        <item m="1" x="5626"/>
        <item m="1" x="5628"/>
        <item m="1" x="5629"/>
        <item m="1" x="5630"/>
        <item m="1" x="5632"/>
        <item m="1" x="5635"/>
        <item m="1" x="5638"/>
        <item x="413"/>
        <item x="2901"/>
        <item m="1" x="5640"/>
        <item m="1" x="5641"/>
        <item m="1" x="5642"/>
        <item m="1" x="5643"/>
        <item m="1" x="5644"/>
        <item m="1" x="5645"/>
        <item m="1" x="5646"/>
        <item m="1" x="5647"/>
        <item m="1" x="5649"/>
        <item m="1" x="5650"/>
        <item m="1" x="5651"/>
        <item m="1" x="5652"/>
        <item m="1" x="5653"/>
        <item m="1" x="5654"/>
        <item m="1" x="5655"/>
        <item m="1" x="5656"/>
        <item m="1" x="5657"/>
        <item m="1" x="5658"/>
        <item m="1" x="5659"/>
        <item m="1" x="5660"/>
        <item m="1" x="5661"/>
        <item m="1" x="5662"/>
        <item m="1" x="5663"/>
        <item m="1" x="5664"/>
        <item m="1" x="5666"/>
        <item m="1" x="5667"/>
        <item x="3098"/>
        <item m="1" x="5669"/>
        <item m="1" x="5670"/>
        <item m="1" x="5671"/>
        <item m="1" x="5672"/>
        <item m="1" x="5673"/>
        <item m="1" x="5674"/>
        <item m="1" x="5675"/>
        <item m="1" x="5676"/>
        <item m="1" x="5677"/>
        <item m="1" x="5678"/>
        <item m="1" x="5679"/>
        <item m="1" x="5680"/>
        <item m="1" x="5681"/>
        <item m="1" x="5682"/>
        <item m="1" x="5684"/>
        <item m="1" x="5685"/>
        <item x="5"/>
        <item x="49"/>
        <item x="50"/>
        <item x="68"/>
        <item x="75"/>
        <item x="81"/>
        <item x="82"/>
        <item x="85"/>
        <item x="86"/>
        <item x="104"/>
        <item x="109"/>
        <item x="110"/>
        <item x="111"/>
        <item x="112"/>
        <item x="113"/>
        <item x="114"/>
        <item x="115"/>
        <item x="116"/>
        <item x="169"/>
        <item x="170"/>
        <item x="172"/>
        <item x="173"/>
        <item x="175"/>
        <item x="178"/>
        <item x="232"/>
        <item x="233"/>
        <item x="234"/>
        <item x="235"/>
        <item x="236"/>
        <item x="237"/>
        <item x="238"/>
        <item x="239"/>
        <item x="240"/>
        <item x="245"/>
        <item x="270"/>
        <item x="300"/>
        <item x="305"/>
        <item x="306"/>
        <item x="309"/>
        <item x="311"/>
        <item x="312"/>
        <item x="314"/>
        <item x="326"/>
        <item x="335"/>
        <item x="336"/>
        <item x="338"/>
        <item x="339"/>
        <item x="340"/>
        <item x="347"/>
        <item x="359"/>
        <item x="367"/>
        <item x="385"/>
        <item x="391"/>
        <item x="414"/>
        <item x="435"/>
        <item x="440"/>
        <item x="443"/>
        <item x="446"/>
        <item x="447"/>
        <item x="449"/>
        <item x="450"/>
        <item x="456"/>
        <item x="484"/>
        <item x="502"/>
        <item x="542"/>
        <item x="544"/>
        <item x="546"/>
        <item x="548"/>
        <item x="549"/>
        <item x="552"/>
        <item x="569"/>
        <item x="570"/>
        <item x="572"/>
        <item x="573"/>
        <item x="575"/>
        <item x="576"/>
        <item x="581"/>
        <item x="587"/>
        <item x="588"/>
        <item x="590"/>
        <item x="592"/>
        <item x="593"/>
        <item x="594"/>
        <item x="595"/>
        <item x="596"/>
        <item x="597"/>
        <item x="600"/>
        <item x="601"/>
        <item x="602"/>
        <item x="605"/>
        <item x="606"/>
        <item x="632"/>
        <item x="633"/>
        <item x="673"/>
        <item x="674"/>
        <item x="675"/>
        <item x="676"/>
        <item x="678"/>
        <item x="679"/>
        <item x="681"/>
        <item x="683"/>
        <item x="704"/>
        <item x="715"/>
        <item x="718"/>
        <item x="720"/>
        <item x="721"/>
        <item x="727"/>
        <item x="752"/>
        <item x="755"/>
        <item x="756"/>
        <item x="760"/>
        <item x="767"/>
        <item x="776"/>
        <item x="778"/>
        <item x="780"/>
        <item x="795"/>
        <item x="801"/>
        <item x="830"/>
        <item x="831"/>
        <item x="832"/>
        <item x="833"/>
        <item x="834"/>
        <item x="835"/>
        <item x="836"/>
        <item x="847"/>
        <item x="849"/>
        <item x="858"/>
        <item x="859"/>
        <item x="860"/>
        <item x="861"/>
        <item x="863"/>
        <item x="864"/>
        <item x="871"/>
        <item x="904"/>
        <item x="906"/>
        <item x="909"/>
        <item x="918"/>
        <item x="923"/>
        <item x="931"/>
        <item x="933"/>
        <item x="979"/>
        <item x="1008"/>
        <item x="1009"/>
        <item x="1011"/>
        <item x="1015"/>
        <item x="1017"/>
        <item x="1185"/>
        <item x="1215"/>
        <item x="1241"/>
        <item x="1245"/>
        <item x="1248"/>
        <item x="1280"/>
        <item x="1341"/>
        <item x="1375"/>
        <item x="1376"/>
        <item x="1377"/>
        <item x="1378"/>
        <item x="1380"/>
        <item x="1381"/>
        <item x="1392"/>
        <item x="1393"/>
        <item x="1396"/>
        <item x="1398"/>
        <item x="1399"/>
        <item x="1400"/>
        <item x="1403"/>
        <item x="1406"/>
        <item x="1407"/>
        <item x="1409"/>
        <item x="1410"/>
        <item x="1412"/>
        <item x="1413"/>
        <item x="1415"/>
        <item x="1416"/>
        <item x="1417"/>
        <item x="1418"/>
        <item x="1419"/>
        <item x="1420"/>
        <item x="1421"/>
        <item x="1422"/>
        <item x="1450"/>
        <item x="1453"/>
        <item x="1455"/>
        <item x="1456"/>
        <item x="1457"/>
        <item x="1458"/>
        <item x="1459"/>
        <item x="1460"/>
        <item x="1461"/>
        <item x="1462"/>
        <item x="1463"/>
        <item x="1464"/>
        <item x="1468"/>
        <item x="1470"/>
        <item x="1471"/>
        <item x="1472"/>
        <item x="1473"/>
        <item x="1477"/>
        <item x="1479"/>
        <item x="1480"/>
        <item x="1482"/>
        <item x="1487"/>
        <item x="1489"/>
        <item x="1491"/>
        <item x="1492"/>
        <item x="1494"/>
        <item x="1495"/>
        <item x="1497"/>
        <item x="1498"/>
        <item x="1504"/>
        <item x="1506"/>
        <item x="1508"/>
        <item x="1509"/>
        <item x="1512"/>
        <item x="1513"/>
        <item x="1514"/>
        <item x="1515"/>
        <item x="1518"/>
        <item x="1519"/>
        <item x="1520"/>
        <item x="1522"/>
        <item x="1523"/>
        <item x="1524"/>
        <item x="1526"/>
        <item x="1527"/>
        <item x="1534"/>
        <item x="1535"/>
        <item x="1539"/>
        <item x="1547"/>
        <item x="1548"/>
        <item x="1549"/>
        <item x="1552"/>
        <item x="1560"/>
        <item x="1562"/>
        <item x="1563"/>
        <item x="1564"/>
        <item x="1565"/>
        <item x="1567"/>
        <item x="1568"/>
        <item x="1573"/>
        <item x="1575"/>
        <item x="1576"/>
        <item x="1580"/>
        <item x="1581"/>
        <item x="1584"/>
        <item x="1586"/>
        <item x="1589"/>
        <item x="1597"/>
        <item x="1598"/>
        <item x="1599"/>
        <item x="1601"/>
        <item x="1602"/>
        <item x="1603"/>
        <item x="1604"/>
        <item x="1605"/>
        <item x="1608"/>
        <item x="1609"/>
        <item x="1612"/>
        <item x="1613"/>
        <item x="1616"/>
        <item x="1647"/>
        <item x="1659"/>
        <item x="1701"/>
        <item x="1714"/>
        <item x="1725"/>
        <item x="1734"/>
        <item x="1735"/>
        <item x="1737"/>
        <item x="1739"/>
        <item x="1743"/>
        <item x="1774"/>
        <item x="1821"/>
        <item x="1824"/>
        <item x="1825"/>
        <item x="1835"/>
        <item x="1838"/>
        <item x="1870"/>
        <item x="1873"/>
        <item x="1887"/>
        <item x="1902"/>
        <item x="1928"/>
        <item x="1929"/>
        <item x="1930"/>
        <item x="1933"/>
        <item x="1936"/>
        <item x="1938"/>
        <item x="1947"/>
        <item x="1951"/>
        <item x="1967"/>
        <item x="1975"/>
        <item x="1977"/>
        <item x="1979"/>
        <item x="1985"/>
        <item x="1997"/>
        <item x="2005"/>
        <item x="2007"/>
        <item x="2008"/>
        <item x="2010"/>
        <item x="2045"/>
        <item x="2049"/>
        <item x="2050"/>
        <item x="2056"/>
        <item x="2068"/>
        <item x="2076"/>
        <item x="2083"/>
        <item x="2085"/>
        <item x="2096"/>
        <item x="2102"/>
        <item x="2108"/>
        <item x="2123"/>
        <item x="2141"/>
        <item x="2184"/>
        <item x="2186"/>
        <item x="2187"/>
        <item x="2188"/>
        <item x="2189"/>
        <item x="2190"/>
        <item x="2192"/>
        <item x="2193"/>
        <item x="2194"/>
        <item x="2204"/>
        <item x="2209"/>
        <item x="2210"/>
        <item x="2215"/>
        <item x="2216"/>
        <item x="2218"/>
        <item x="2230"/>
        <item x="2232"/>
        <item x="2235"/>
        <item x="2236"/>
        <item x="2240"/>
        <item x="2246"/>
        <item x="2247"/>
        <item x="2250"/>
        <item x="2252"/>
        <item x="2256"/>
        <item x="2257"/>
        <item x="2258"/>
        <item x="2261"/>
        <item x="2262"/>
        <item x="2263"/>
        <item x="2264"/>
        <item x="2265"/>
        <item x="2267"/>
        <item x="2274"/>
        <item x="2275"/>
        <item x="2280"/>
        <item x="2281"/>
        <item x="2283"/>
        <item x="2284"/>
        <item x="2286"/>
        <item x="2290"/>
        <item x="2291"/>
        <item x="2292"/>
        <item x="2293"/>
        <item x="2294"/>
        <item x="2295"/>
        <item x="2297"/>
        <item x="2298"/>
        <item x="2299"/>
        <item x="2300"/>
        <item x="2301"/>
        <item x="2306"/>
        <item x="2307"/>
        <item x="2308"/>
        <item x="2309"/>
        <item x="2311"/>
        <item x="2312"/>
        <item x="2313"/>
        <item x="2315"/>
        <item x="2316"/>
        <item x="2317"/>
        <item x="2318"/>
        <item x="2319"/>
        <item x="2322"/>
        <item x="2326"/>
        <item x="2327"/>
        <item x="2329"/>
        <item x="2332"/>
        <item x="2336"/>
        <item x="2338"/>
        <item x="2345"/>
        <item x="2347"/>
        <item x="2348"/>
        <item x="2354"/>
        <item x="2355"/>
        <item x="2356"/>
        <item x="2357"/>
        <item x="2358"/>
        <item x="2359"/>
        <item x="2361"/>
        <item x="2364"/>
        <item x="2366"/>
        <item x="2368"/>
        <item x="2370"/>
        <item x="2371"/>
        <item x="2374"/>
        <item x="2375"/>
        <item x="2377"/>
        <item x="2381"/>
        <item x="2386"/>
        <item x="2387"/>
        <item x="2388"/>
        <item x="2390"/>
        <item x="2392"/>
        <item x="2393"/>
        <item x="2396"/>
        <item x="2397"/>
        <item x="2399"/>
        <item x="2400"/>
        <item x="2404"/>
        <item x="2408"/>
        <item x="2410"/>
        <item x="2414"/>
        <item x="2415"/>
        <item x="2418"/>
        <item x="2420"/>
        <item x="2422"/>
        <item x="2423"/>
        <item x="2425"/>
        <item x="2429"/>
        <item x="2432"/>
        <item x="2434"/>
        <item x="2436"/>
        <item x="2441"/>
        <item x="2445"/>
        <item x="2449"/>
        <item x="2450"/>
        <item x="2455"/>
        <item x="2459"/>
        <item x="2460"/>
        <item x="2461"/>
        <item x="2471"/>
        <item x="2473"/>
        <item x="2480"/>
        <item x="2481"/>
        <item x="2482"/>
        <item x="2486"/>
        <item x="2488"/>
        <item x="2490"/>
        <item x="2495"/>
        <item x="2500"/>
        <item x="2501"/>
        <item x="2503"/>
        <item x="2513"/>
        <item x="2526"/>
        <item x="2538"/>
        <item x="2539"/>
        <item x="2541"/>
        <item x="2542"/>
        <item x="2558"/>
        <item x="2559"/>
        <item x="2564"/>
        <item x="2565"/>
        <item x="2567"/>
        <item x="2570"/>
        <item x="2573"/>
        <item x="2575"/>
        <item x="2578"/>
        <item x="2581"/>
        <item x="2582"/>
        <item x="2583"/>
        <item x="2584"/>
        <item x="2601"/>
        <item x="2617"/>
        <item x="2623"/>
        <item x="2631"/>
        <item x="2648"/>
        <item x="2656"/>
        <item x="2678"/>
        <item x="2684"/>
        <item x="2707"/>
        <item x="2713"/>
        <item x="2714"/>
        <item x="2718"/>
        <item x="2721"/>
        <item x="2725"/>
        <item x="2737"/>
        <item x="2763"/>
        <item x="2764"/>
        <item x="2765"/>
        <item x="2766"/>
        <item x="2767"/>
        <item x="2768"/>
        <item x="2769"/>
        <item x="2770"/>
        <item x="2771"/>
        <item x="2772"/>
        <item x="2773"/>
        <item x="2775"/>
        <item x="2776"/>
        <item x="2777"/>
        <item x="2780"/>
        <item x="2781"/>
        <item x="2782"/>
        <item x="2794"/>
        <item x="2809"/>
        <item x="2816"/>
        <item x="2824"/>
        <item x="2846"/>
        <item x="2875"/>
        <item x="2876"/>
        <item x="2899"/>
        <item x="2904"/>
        <item x="2917"/>
        <item x="2918"/>
        <item x="2919"/>
        <item x="2927"/>
        <item x="2936"/>
        <item x="2941"/>
        <item x="2942"/>
        <item x="2945"/>
        <item x="2946"/>
        <item x="2948"/>
        <item x="2949"/>
        <item x="2950"/>
        <item x="2953"/>
        <item x="2957"/>
        <item x="2960"/>
        <item x="2961"/>
        <item x="2965"/>
        <item x="2993"/>
        <item x="2999"/>
        <item x="3003"/>
        <item x="3020"/>
        <item x="3021"/>
        <item x="3038"/>
        <item x="3044"/>
        <item x="3067"/>
        <item x="3077"/>
        <item x="3079"/>
        <item x="3080"/>
        <item x="3081"/>
        <item x="3083"/>
        <item x="3099"/>
        <item x="3101"/>
        <item x="3103"/>
        <item x="3104"/>
        <item x="3105"/>
        <item x="3107"/>
        <item x="3120"/>
        <item x="3124"/>
        <item x="3146"/>
        <item x="3147"/>
        <item x="3160"/>
        <item x="3161"/>
        <item x="3162"/>
        <item x="3187"/>
        <item x="3190"/>
        <item x="3191"/>
        <item x="3194"/>
        <item x="3201"/>
        <item x="3207"/>
        <item x="3208"/>
        <item x="3212"/>
        <item x="3213"/>
        <item x="3231"/>
        <item x="3232"/>
        <item x="3234"/>
        <item x="3236"/>
        <item x="3237"/>
        <item x="3238"/>
        <item x="3244"/>
        <item x="3249"/>
        <item x="3251"/>
        <item x="3253"/>
        <item x="3259"/>
        <item x="3260"/>
        <item x="3265"/>
        <item x="3266"/>
        <item x="3271"/>
        <item x="3272"/>
        <item x="3307"/>
        <item x="3308"/>
        <item x="3309"/>
        <item x="3331"/>
        <item x="3333"/>
        <item x="3336"/>
        <item x="3337"/>
        <item x="3338"/>
        <item x="3339"/>
        <item x="3340"/>
        <item x="3357"/>
        <item x="3359"/>
        <item x="3360"/>
        <item x="3361"/>
        <item x="3362"/>
        <item x="3363"/>
        <item x="3364"/>
        <item x="3381"/>
        <item x="3387"/>
        <item x="3394"/>
        <item x="3401"/>
        <item x="3402"/>
        <item x="3403"/>
        <item x="3404"/>
        <item x="3405"/>
        <item x="3407"/>
        <item x="3408"/>
        <item x="3409"/>
        <item x="3412"/>
        <item x="3413"/>
        <item x="3416"/>
        <item x="3417"/>
        <item x="3420"/>
        <item x="3421"/>
        <item x="3431"/>
        <item x="3437"/>
        <item x="3438"/>
        <item x="3442"/>
        <item x="3458"/>
        <item x="3459"/>
        <item x="3462"/>
        <item x="3464"/>
        <item x="3465"/>
        <item x="3470"/>
        <item x="3472"/>
        <item x="3494"/>
        <item x="3503"/>
        <item x="3506"/>
        <item x="3507"/>
        <item x="3522"/>
        <item x="3532"/>
        <item x="3535"/>
        <item x="3540"/>
        <item x="3546"/>
        <item x="3548"/>
        <item x="3550"/>
        <item x="3557"/>
        <item x="3561"/>
        <item x="3567"/>
        <item x="3574"/>
        <item x="3576"/>
        <item x="3584"/>
        <item x="3589"/>
        <item x="3595"/>
        <item x="3596"/>
        <item x="3598"/>
        <item x="3599"/>
        <item x="3601"/>
        <item x="3603"/>
        <item x="3605"/>
        <item x="3617"/>
        <item x="3619"/>
        <item x="3620"/>
        <item x="3624"/>
        <item x="3626"/>
        <item x="3629"/>
        <item x="3630"/>
        <item x="3638"/>
        <item x="3640"/>
        <item x="3642"/>
        <item x="3650"/>
        <item x="3651"/>
        <item x="3652"/>
        <item x="3653"/>
        <item x="3656"/>
        <item x="3658"/>
        <item x="3660"/>
        <item x="3662"/>
        <item x="3667"/>
        <item x="3670"/>
        <item x="3671"/>
        <item x="3672"/>
        <item x="3674"/>
        <item x="3675"/>
        <item x="3677"/>
        <item x="3679"/>
        <item x="3684"/>
        <item x="3686"/>
        <item x="3687"/>
        <item x="3689"/>
        <item x="3691"/>
        <item x="3692"/>
        <item x="3693"/>
        <item x="3696"/>
        <item x="3699"/>
        <item x="3700"/>
        <item x="3703"/>
        <item x="3706"/>
        <item x="3707"/>
        <item x="3712"/>
        <item x="3713"/>
        <item x="3714"/>
        <item x="3715"/>
        <item x="3716"/>
        <item x="3717"/>
        <item x="3718"/>
        <item x="3719"/>
        <item x="3720"/>
        <item x="3722"/>
        <item x="3725"/>
        <item x="3728"/>
        <item x="3729"/>
        <item x="3737"/>
        <item x="3745"/>
        <item x="3749"/>
        <item x="3754"/>
        <item x="3755"/>
        <item x="3757"/>
        <item x="3760"/>
        <item x="3764"/>
        <item x="3765"/>
        <item x="3768"/>
        <item x="3772"/>
        <item x="3776"/>
        <item x="3778"/>
        <item x="3781"/>
        <item x="3782"/>
        <item x="3786"/>
        <item x="3787"/>
        <item x="3789"/>
        <item x="3799"/>
        <item x="3800"/>
        <item x="3801"/>
        <item x="3803"/>
        <item x="3804"/>
        <item x="3805"/>
        <item x="3807"/>
        <item x="3809"/>
        <item x="3811"/>
        <item x="3812"/>
        <item x="3813"/>
        <item x="3816"/>
        <item x="3822"/>
        <item x="3824"/>
        <item x="3827"/>
        <item x="3828"/>
        <item x="3831"/>
        <item x="3832"/>
        <item x="3834"/>
        <item x="3840"/>
        <item x="3842"/>
        <item x="3849"/>
        <item x="3850"/>
        <item x="3851"/>
        <item x="3852"/>
        <item x="3853"/>
        <item x="3857"/>
        <item x="3859"/>
        <item x="3862"/>
        <item x="3863"/>
        <item x="3864"/>
        <item x="3875"/>
        <item x="3878"/>
        <item x="3879"/>
        <item x="3880"/>
        <item x="3881"/>
        <item x="3882"/>
        <item x="3884"/>
        <item x="3887"/>
        <item x="3888"/>
        <item x="3889"/>
        <item x="3890"/>
        <item x="3892"/>
        <item x="3893"/>
        <item x="3895"/>
        <item x="3896"/>
        <item x="3897"/>
        <item x="3899"/>
        <item x="3900"/>
        <item x="3903"/>
        <item x="3904"/>
        <item x="3905"/>
        <item x="3909"/>
        <item x="3910"/>
        <item x="3911"/>
        <item t="default"/>
      </items>
    </pivotField>
    <pivotField compact="0" outline="0" showAll="0"/>
    <pivotField compact="0" outline="0" showAll="0"/>
    <pivotField compact="0" outline="0" showAll="0"/>
    <pivotField axis="axisPage" compact="0" outline="0" multipleItemSelectionAllowed="1" showAll="0">
      <items count="5">
        <item h="1" m="1" x="3"/>
        <item h="1" x="2"/>
        <item x="1"/>
        <item x="0"/>
        <item t="default"/>
      </items>
    </pivotField>
    <pivotField dataField="1" compact="0" numFmtId="164" outline="0" showAll="0"/>
    <pivotField compact="0" numFmtId="164" outline="0" showAll="0"/>
    <pivotField axis="axisPage" compact="0" outline="0" multipleItemSelectionAllowed="1" showAll="0">
      <items count="25">
        <item m="1" x="21"/>
        <item m="1" x="22"/>
        <item m="1" x="23"/>
        <item x="18"/>
        <item x="17"/>
        <item x="0"/>
        <item x="1"/>
        <item x="2"/>
        <item x="3"/>
        <item x="4"/>
        <item x="5"/>
        <item x="9"/>
        <item x="13"/>
        <item x="6"/>
        <item x="14"/>
        <item x="10"/>
        <item x="7"/>
        <item x="11"/>
        <item x="8"/>
        <item x="12"/>
        <item x="15"/>
        <item x="16"/>
        <item x="20"/>
        <item x="19"/>
        <item t="default"/>
      </items>
    </pivotField>
    <pivotField axis="axisPage" compact="0" outline="0" showAll="0">
      <items count="33">
        <item x="25"/>
        <item x="9"/>
        <item x="10"/>
        <item x="24"/>
        <item x="26"/>
        <item x="11"/>
        <item x="14"/>
        <item x="15"/>
        <item x="0"/>
        <item x="27"/>
        <item x="16"/>
        <item x="18"/>
        <item x="19"/>
        <item x="20"/>
        <item x="22"/>
        <item x="23"/>
        <item x="1"/>
        <item x="2"/>
        <item x="4"/>
        <item x="5"/>
        <item m="1" x="28"/>
        <item m="1" x="29"/>
        <item x="12"/>
        <item x="17"/>
        <item m="1" x="30"/>
        <item x="13"/>
        <item x="3"/>
        <item x="21"/>
        <item x="6"/>
        <item x="7"/>
        <item x="8"/>
        <item m="1" x="31"/>
        <item t="default"/>
      </items>
    </pivotField>
    <pivotField axis="axisPage" compact="0" outline="0" multipleItemSelectionAllowed="1" showAll="0">
      <items count="55">
        <item x="1"/>
        <item x="2"/>
        <item x="3"/>
        <item x="4"/>
        <item x="6"/>
        <item x="5"/>
        <item m="1" x="35"/>
        <item m="1" x="36"/>
        <item m="1" x="37"/>
        <item m="1" x="38"/>
        <item m="1" x="13"/>
        <item m="1" x="14"/>
        <item m="1" x="12"/>
        <item x="0"/>
        <item m="1" x="8"/>
        <item m="1" x="9"/>
        <item x="7"/>
        <item m="1" x="10"/>
        <item m="1" x="39"/>
        <item m="1" x="40"/>
        <item m="1" x="41"/>
        <item m="1" x="42"/>
        <item m="1" x="43"/>
        <item m="1" x="25"/>
        <item m="1" x="44"/>
        <item m="1" x="45"/>
        <item m="1" x="46"/>
        <item m="1" x="47"/>
        <item m="1" x="48"/>
        <item m="1" x="49"/>
        <item m="1" x="50"/>
        <item m="1" x="51"/>
        <item m="1" x="52"/>
        <item m="1" x="53"/>
        <item m="1" x="34"/>
        <item m="1" x="33"/>
        <item m="1" x="32"/>
        <item m="1" x="31"/>
        <item m="1" x="26"/>
        <item m="1" x="27"/>
        <item m="1" x="28"/>
        <item m="1" x="29"/>
        <item m="1" x="30"/>
        <item m="1" x="24"/>
        <item m="1" x="23"/>
        <item m="1" x="21"/>
        <item m="1" x="22"/>
        <item m="1" x="20"/>
        <item m="1" x="19"/>
        <item m="1" x="18"/>
        <item m="1" x="17"/>
        <item m="1" x="15"/>
        <item m="1" x="16"/>
        <item m="1" x="11"/>
        <item t="default"/>
      </items>
    </pivotField>
    <pivotField compact="0" outline="0" multipleItemSelectionAllowed="1" showAll="0"/>
    <pivotField compact="0" outline="0" showAll="0"/>
    <pivotField compact="0" outline="0" showAll="0"/>
    <pivotField axis="axisPage" compact="0" outline="0" multipleItemSelectionAllowed="1" showAll="0">
      <items count="4">
        <item h="1" x="1"/>
        <item x="0"/>
        <item h="1" m="1" x="2"/>
        <item t="default"/>
      </items>
    </pivotField>
    <pivotField axis="axisPage" compact="0" outline="0" multipleItemSelectionAllowed="1" showAll="0">
      <items count="11">
        <item h="1" x="0"/>
        <item x="1"/>
        <item x="2"/>
        <item h="1" x="3"/>
        <item h="1" m="1" x="9"/>
        <item h="1" x="4"/>
        <item h="1" m="1" x="5"/>
        <item h="1" m="1" x="8"/>
        <item h="1" m="1" x="7"/>
        <item h="1" m="1" x="6"/>
        <item t="default"/>
      </items>
    </pivotField>
    <pivotField axis="axisPage" compact="0" outline="0" multipleItemSelectionAllowed="1" showAll="0" sortType="ascending">
      <items count="13">
        <item h="1" x="0"/>
        <item x="1"/>
        <item h="1" x="2"/>
        <item m="1" x="8"/>
        <item h="1" m="1" x="9"/>
        <item h="1" m="1" x="10"/>
        <item m="1" x="11"/>
        <item h="1" m="1" x="7"/>
        <item h="1" m="1" x="6"/>
        <item h="1" m="1" x="5"/>
        <item h="1" m="1" x="4"/>
        <item m="1" x="3"/>
        <item t="default"/>
      </items>
    </pivotField>
    <pivotField compact="0" outline="0" showAll="0"/>
    <pivotField axis="axisRow" compact="0" outline="0" showAll="0">
      <items count="13">
        <item x="4"/>
        <item x="5"/>
        <item x="7"/>
        <item x="3"/>
        <item x="8"/>
        <item h="1" x="2"/>
        <item h="1" x="1"/>
        <item h="1" x="6"/>
        <item x="0"/>
        <item m="1" x="11"/>
        <item h="1" m="1" x="9"/>
        <item h="1" m="1" x="10"/>
        <item t="default"/>
      </items>
    </pivotField>
    <pivotField compact="0" outline="0" showAll="0"/>
    <pivotField compact="0" numFmtId="164" outline="0" showAll="0"/>
    <pivotField compact="0" numFmtId="164" outline="0" showAll="0"/>
    <pivotField axis="axisPage" compact="0" outline="0" multipleItemSelectionAllowed="1" showAll="0">
      <items count="4">
        <item x="1"/>
        <item x="0"/>
        <item m="1" x="2"/>
        <item t="default"/>
      </items>
    </pivotField>
    <pivotField compact="0" outline="0" showAll="0"/>
    <pivotField compact="0" outline="0" showAll="0"/>
    <pivotField compact="0" outline="0" showAll="0"/>
    <pivotField compact="0" outline="0" showAll="0"/>
    <pivotField compact="0" outline="0" showAll="0"/>
    <pivotField compact="0" numFmtId="164" outline="0" showAll="0"/>
    <pivotField compact="0" numFmtId="2" outline="0" showAll="0"/>
    <pivotField compact="0" numFmtId="1" outline="0" showAll="0"/>
    <pivotField compact="0" outline="0" showAll="0"/>
  </pivotFields>
  <rowFields count="1">
    <field x="40"/>
  </rowFields>
  <rowItems count="1">
    <i t="grand">
      <x/>
    </i>
  </rowItems>
  <colItems count="1">
    <i/>
  </colItems>
  <pageFields count="13">
    <pageField fld="38" hier="-1"/>
    <pageField fld="44" hier="-1"/>
    <pageField fld="36" hier="-1"/>
    <pageField fld="23" hier="-1"/>
    <pageField fld="8" hier="-1"/>
    <pageField fld="0" hier="-1"/>
    <pageField fld="2" hier="-1"/>
    <pageField fld="30" hier="-1"/>
    <pageField fld="31" hier="-1"/>
    <pageField fld="32" hier="-1"/>
    <pageField fld="27" hier="-1"/>
    <pageField fld="19" hier="-1"/>
    <pageField fld="37" hier="-1"/>
  </pageFields>
  <dataFields count="1">
    <dataField name="Promedio de LTD" fld="28" subtotal="average" baseField="40" baseItem="2" numFmtId="164"/>
  </dataFields>
  <formats count="7">
    <format dxfId="3296">
      <pivotArea field="30" type="button" dataOnly="0" labelOnly="1" outline="0" axis="axisPage" fieldPosition="7"/>
    </format>
    <format dxfId="3295">
      <pivotArea field="-2" type="button" dataOnly="0" labelOnly="1" outline="0" axis="axisValues" fieldPosition="0"/>
    </format>
    <format dxfId="3294">
      <pivotArea dataOnly="0" labelOnly="1" fieldPosition="0">
        <references count="1">
          <reference field="31" count="1">
            <x v="27"/>
          </reference>
        </references>
      </pivotArea>
    </format>
    <format dxfId="3293">
      <pivotArea dataOnly="0" labelOnly="1" outline="0" fieldPosition="0">
        <references count="1">
          <reference field="31" count="1">
            <x v="27"/>
          </reference>
        </references>
      </pivotArea>
    </format>
    <format dxfId="3292">
      <pivotArea outline="0" fieldPosition="0">
        <references count="1">
          <reference field="40" count="0" selected="0"/>
        </references>
      </pivotArea>
    </format>
    <format dxfId="3291">
      <pivotArea grandRow="1" outline="0" collapsedLevelsAreSubtotals="1" fieldPosition="0"/>
    </format>
    <format dxfId="329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FD60A3DF-64B5-4D81-BAD5-BB7968A4D514}" name="TablaDinámica11" cacheId="178" applyNumberFormats="0" applyBorderFormats="0" applyFontFormats="0" applyPatternFormats="0" applyAlignmentFormats="0" applyWidthHeightFormats="1" dataCaption="Values" updatedVersion="8" minRefreshableVersion="3" useAutoFormatting="1" colGrandTotals="0" itemPrintTitles="1" createdVersion="8" indent="0" compact="0" compactData="0" gridDropZones="1" multipleFieldFilters="0">
  <location ref="G113:H115" firstHeaderRow="1" firstDataRow="2" firstDataCol="1" rowPageCount="10" colPageCount="1"/>
  <pivotFields count="54">
    <pivotField axis="axisPage" compact="0" outline="0" multipleItemSelectionAllowed="1" showAll="0">
      <items count="20">
        <item m="1" x="18"/>
        <item x="0"/>
        <item x="1"/>
        <item m="1" x="17"/>
        <item x="4"/>
        <item x="3"/>
        <item x="5"/>
        <item x="9"/>
        <item x="6"/>
        <item x="11"/>
        <item x="12"/>
        <item x="13"/>
        <item m="1" x="15"/>
        <item x="2"/>
        <item x="14"/>
        <item m="1" x="16"/>
        <item x="7"/>
        <item x="8"/>
        <item x="10"/>
        <item t="default"/>
      </items>
    </pivotField>
    <pivotField compact="0" outline="0" showAll="0"/>
    <pivotField axis="axisPage" compact="0" outline="0" multipleItemSelectionAllowed="1" showAll="0">
      <items count="6">
        <item m="1" x="2"/>
        <item h="1" m="1" x="4"/>
        <item h="1" m="1" x="3"/>
        <item h="1" x="0"/>
        <item h="1" x="1"/>
        <item t="default"/>
      </items>
    </pivotField>
    <pivotField compact="0" outline="0" showAll="0"/>
    <pivotField compact="0" outline="0" showAll="0"/>
    <pivotField compact="0" numFmtId="14" outline="0" showAll="0"/>
    <pivotField compact="0" outline="0" showAll="0"/>
    <pivotField compact="0" outline="0" showAll="0"/>
    <pivotField axis="axisPage" compact="0" outline="0" multipleItemSelectionAllowed="1" showAll="0">
      <items count="95">
        <item x="24"/>
        <item x="23"/>
        <item x="31"/>
        <item x="30"/>
        <item m="1" x="85"/>
        <item x="32"/>
        <item x="34"/>
        <item x="19"/>
        <item x="41"/>
        <item x="42"/>
        <item m="1" x="87"/>
        <item x="48"/>
        <item x="28"/>
        <item x="53"/>
        <item x="52"/>
        <item x="40"/>
        <item x="6"/>
        <item x="43"/>
        <item x="13"/>
        <item x="26"/>
        <item m="1" x="92"/>
        <item m="1" x="78"/>
        <item x="5"/>
        <item x="3"/>
        <item x="39"/>
        <item m="1" x="74"/>
        <item m="1" x="81"/>
        <item x="47"/>
        <item m="1" x="91"/>
        <item x="36"/>
        <item x="10"/>
        <item m="1" x="72"/>
        <item x="46"/>
        <item x="37"/>
        <item m="1" x="88"/>
        <item x="15"/>
        <item m="1" x="86"/>
        <item x="4"/>
        <item m="1" x="80"/>
        <item m="1" x="82"/>
        <item m="1" x="93"/>
        <item m="1" x="90"/>
        <item x="8"/>
        <item m="1" x="65"/>
        <item x="57"/>
        <item x="56"/>
        <item x="11"/>
        <item x="54"/>
        <item x="14"/>
        <item x="17"/>
        <item x="35"/>
        <item x="25"/>
        <item x="22"/>
        <item x="61"/>
        <item x="18"/>
        <item m="1" x="79"/>
        <item m="1" x="64"/>
        <item m="1" x="63"/>
        <item m="1" x="66"/>
        <item x="44"/>
        <item x="29"/>
        <item x="21"/>
        <item x="20"/>
        <item x="60"/>
        <item m="1" x="75"/>
        <item m="1" x="76"/>
        <item m="1" x="71"/>
        <item x="16"/>
        <item m="1" x="62"/>
        <item m="1" x="89"/>
        <item m="1" x="83"/>
        <item x="27"/>
        <item x="0"/>
        <item x="45"/>
        <item m="1" x="84"/>
        <item x="38"/>
        <item m="1" x="70"/>
        <item m="1" x="77"/>
        <item x="2"/>
        <item x="50"/>
        <item m="1" x="67"/>
        <item x="51"/>
        <item m="1" x="73"/>
        <item x="55"/>
        <item x="7"/>
        <item x="12"/>
        <item x="33"/>
        <item x="49"/>
        <item m="1" x="68"/>
        <item m="1" x="69"/>
        <item x="1"/>
        <item x="9"/>
        <item x="58"/>
        <item x="59"/>
        <item t="default"/>
      </items>
    </pivotField>
    <pivotField compact="0" outline="0" showAll="0"/>
    <pivotField compact="0" outline="0" showAll="0"/>
    <pivotField compact="0" outline="0" showAll="0"/>
    <pivotField compact="0" numFmtId="14" outline="0" showAll="0"/>
    <pivotField compact="0" numFmtId="164" outline="0" showAll="0"/>
    <pivotField compact="0" numFmtId="14" outline="0" showAll="0"/>
    <pivotField compact="0" outline="0" showAll="0"/>
    <pivotField compact="0" numFmtId="14" outline="0" showAll="0"/>
    <pivotField compact="0" numFmtId="164" outline="0" showAll="0"/>
    <pivotField compact="0" outline="0" showAll="0"/>
    <pivotField axis="axisPage" compact="0" outline="0" multipleItemSelectionAllowed="1" showAll="0">
      <items count="109">
        <item m="1" x="89"/>
        <item x="4"/>
        <item m="1" x="52"/>
        <item m="1" x="53"/>
        <item m="1" x="47"/>
        <item x="26"/>
        <item m="1" x="48"/>
        <item x="2"/>
        <item x="0"/>
        <item x="29"/>
        <item x="5"/>
        <item m="1" x="66"/>
        <item x="11"/>
        <item m="1" x="70"/>
        <item x="7"/>
        <item x="1"/>
        <item x="8"/>
        <item m="1" x="76"/>
        <item m="1" x="72"/>
        <item m="1" x="50"/>
        <item m="1" x="51"/>
        <item m="1" x="78"/>
        <item x="40"/>
        <item m="1" x="93"/>
        <item m="1" x="74"/>
        <item x="19"/>
        <item x="18"/>
        <item x="21"/>
        <item x="22"/>
        <item m="1" x="98"/>
        <item x="33"/>
        <item x="25"/>
        <item x="23"/>
        <item x="24"/>
        <item x="36"/>
        <item m="1" x="64"/>
        <item x="39"/>
        <item x="41"/>
        <item m="1" x="60"/>
        <item x="14"/>
        <item m="1" x="101"/>
        <item x="13"/>
        <item m="1" x="92"/>
        <item m="1" x="104"/>
        <item m="1" x="83"/>
        <item x="12"/>
        <item m="1" x="95"/>
        <item m="1" x="97"/>
        <item m="1" x="99"/>
        <item m="1" x="94"/>
        <item m="1" x="91"/>
        <item m="1" x="102"/>
        <item m="1" x="63"/>
        <item m="1" x="79"/>
        <item x="20"/>
        <item x="10"/>
        <item x="9"/>
        <item h="1" m="1" x="61"/>
        <item h="1" m="1" x="103"/>
        <item x="28"/>
        <item h="1" m="1" x="73"/>
        <item h="1" m="1" x="84"/>
        <item m="1" x="80"/>
        <item h="1" m="1" x="59"/>
        <item h="1" m="1" x="96"/>
        <item x="30"/>
        <item h="1" m="1" x="105"/>
        <item x="6"/>
        <item h="1" m="1" x="107"/>
        <item h="1" m="1" x="100"/>
        <item m="1" x="49"/>
        <item h="1" x="34"/>
        <item m="1" x="88"/>
        <item m="1" x="65"/>
        <item x="3"/>
        <item m="1" x="87"/>
        <item m="1" x="46"/>
        <item h="1" m="1" x="81"/>
        <item m="1" x="90"/>
        <item m="1" x="57"/>
        <item x="17"/>
        <item x="15"/>
        <item m="1" x="62"/>
        <item m="1" x="106"/>
        <item h="1" x="37"/>
        <item h="1" x="16"/>
        <item h="1" m="1" x="54"/>
        <item h="1" m="1" x="43"/>
        <item h="1" x="27"/>
        <item h="1" m="1" x="82"/>
        <item h="1" m="1" x="56"/>
        <item h="1" m="1" x="85"/>
        <item h="1" m="1" x="86"/>
        <item h="1" m="1" x="45"/>
        <item h="1" m="1" x="42"/>
        <item h="1" x="31"/>
        <item h="1" m="1" x="67"/>
        <item h="1" m="1" x="68"/>
        <item h="1" m="1" x="69"/>
        <item h="1" m="1" x="58"/>
        <item h="1" m="1" x="71"/>
        <item h="1" m="1" x="75"/>
        <item h="1" m="1" x="77"/>
        <item h="1" m="1" x="55"/>
        <item h="1" x="35"/>
        <item h="1" m="1" x="44"/>
        <item h="1" x="38"/>
        <item h="1" x="3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5">
        <item h="1" m="1" x="3"/>
        <item h="1" x="2"/>
        <item x="1"/>
        <item x="0"/>
        <item t="default"/>
      </items>
    </pivotField>
    <pivotField compact="0" numFmtId="164" outline="0" showAll="0"/>
    <pivotField compact="0" numFmtId="164" outline="0" showAll="0"/>
    <pivotField axis="axisPage" compact="0" outline="0" showAll="0">
      <items count="25">
        <item m="1" x="21"/>
        <item m="1" x="22"/>
        <item m="1" x="23"/>
        <item x="18"/>
        <item x="17"/>
        <item x="0"/>
        <item x="1"/>
        <item x="2"/>
        <item x="3"/>
        <item x="4"/>
        <item x="5"/>
        <item x="9"/>
        <item x="13"/>
        <item x="6"/>
        <item x="14"/>
        <item x="10"/>
        <item x="7"/>
        <item x="11"/>
        <item x="8"/>
        <item x="12"/>
        <item x="15"/>
        <item x="16"/>
        <item x="20"/>
        <item x="19"/>
        <item t="default"/>
      </items>
    </pivotField>
    <pivotField axis="axisPage" compact="0" outline="0" showAll="0">
      <items count="33">
        <item x="25"/>
        <item x="9"/>
        <item x="10"/>
        <item x="24"/>
        <item x="26"/>
        <item x="11"/>
        <item x="14"/>
        <item x="15"/>
        <item x="0"/>
        <item x="27"/>
        <item x="16"/>
        <item x="18"/>
        <item x="19"/>
        <item x="20"/>
        <item x="22"/>
        <item x="23"/>
        <item x="1"/>
        <item x="2"/>
        <item x="4"/>
        <item x="5"/>
        <item m="1" x="28"/>
        <item m="1" x="29"/>
        <item x="12"/>
        <item x="17"/>
        <item m="1" x="30"/>
        <item x="13"/>
        <item x="3"/>
        <item x="21"/>
        <item x="6"/>
        <item x="7"/>
        <item x="8"/>
        <item m="1" x="31"/>
        <item t="default"/>
      </items>
    </pivotField>
    <pivotField axis="axisPage" compact="0" outline="0" multipleItemSelectionAllowed="1" showAll="0">
      <items count="55">
        <item x="1"/>
        <item x="2"/>
        <item x="3"/>
        <item x="4"/>
        <item x="6"/>
        <item x="5"/>
        <item m="1" x="35"/>
        <item m="1" x="36"/>
        <item m="1" x="37"/>
        <item m="1" x="38"/>
        <item m="1" x="13"/>
        <item m="1" x="14"/>
        <item m="1" x="12"/>
        <item x="0"/>
        <item m="1" x="8"/>
        <item m="1" x="9"/>
        <item x="7"/>
        <item m="1" x="10"/>
        <item m="1" x="39"/>
        <item m="1" x="40"/>
        <item m="1" x="41"/>
        <item m="1" x="42"/>
        <item m="1" x="43"/>
        <item m="1" x="25"/>
        <item m="1" x="44"/>
        <item m="1" x="45"/>
        <item m="1" x="46"/>
        <item m="1" x="47"/>
        <item m="1" x="48"/>
        <item m="1" x="49"/>
        <item m="1" x="50"/>
        <item m="1" x="51"/>
        <item m="1" x="52"/>
        <item m="1" x="53"/>
        <item m="1" x="34"/>
        <item m="1" x="33"/>
        <item m="1" x="32"/>
        <item m="1" x="31"/>
        <item m="1" x="26"/>
        <item m="1" x="27"/>
        <item m="1" x="28"/>
        <item m="1" x="29"/>
        <item m="1" x="30"/>
        <item m="1" x="24"/>
        <item m="1" x="23"/>
        <item m="1" x="21"/>
        <item m="1" x="22"/>
        <item m="1" x="20"/>
        <item m="1" x="19"/>
        <item m="1" x="18"/>
        <item m="1" x="17"/>
        <item m="1" x="15"/>
        <item m="1" x="16"/>
        <item m="1" x="11"/>
        <item t="default"/>
      </items>
    </pivotField>
    <pivotField compact="0" outline="0" multipleItemSelectionAllowed="1" showAll="0"/>
    <pivotField compact="0" outline="0" showAll="0"/>
    <pivotField compact="0" outline="0" showAll="0"/>
    <pivotField axis="axisPage" compact="0" outline="0" multipleItemSelectionAllowed="1" showAll="0">
      <items count="4">
        <item h="1" x="1"/>
        <item x="0"/>
        <item h="1" m="1" x="2"/>
        <item t="default"/>
      </items>
    </pivotField>
    <pivotField axis="axisPage" compact="0" outline="0" multipleItemSelectionAllowed="1" showAll="0">
      <items count="11">
        <item h="1" x="0"/>
        <item x="1"/>
        <item x="2"/>
        <item h="1" x="3"/>
        <item h="1" m="1" x="9"/>
        <item h="1" x="4"/>
        <item h="1" m="1" x="5"/>
        <item h="1" m="1" x="8"/>
        <item h="1" m="1" x="7"/>
        <item h="1" m="1" x="6"/>
        <item t="default"/>
      </items>
    </pivotField>
    <pivotField axis="axisCol" compact="0" outline="0" showAll="0">
      <items count="13">
        <item h="1" x="0"/>
        <item h="1" x="2"/>
        <item m="1" x="8"/>
        <item h="1" x="1"/>
        <item h="1" m="1" x="9"/>
        <item h="1" m="1" x="10"/>
        <item h="1" m="1" x="11"/>
        <item h="1" m="1" x="7"/>
        <item h="1" m="1" x="6"/>
        <item h="1" m="1" x="5"/>
        <item h="1" m="1" x="4"/>
        <item h="1" m="1" x="3"/>
        <item t="default"/>
      </items>
    </pivotField>
    <pivotField compact="0" outline="0" showAll="0"/>
    <pivotField axis="axisRow" compact="0" outline="0" showAll="0">
      <items count="13">
        <item x="4"/>
        <item x="5"/>
        <item x="7"/>
        <item x="3"/>
        <item x="8"/>
        <item x="2"/>
        <item x="1"/>
        <item h="1" x="6"/>
        <item x="0"/>
        <item h="1" m="1" x="11"/>
        <item h="1" m="1" x="9"/>
        <item h="1" m="1" x="10"/>
        <item t="default"/>
      </items>
    </pivotField>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dataField="1" compact="0" numFmtId="2" outline="0" showAll="0"/>
    <pivotField compact="0" numFmtId="1" outline="0" showAll="0"/>
    <pivotField compact="0" outline="0" showAll="0"/>
  </pivotFields>
  <rowFields count="1">
    <field x="40"/>
  </rowFields>
  <rowItems count="1">
    <i t="grand">
      <x/>
    </i>
  </rowItems>
  <colFields count="1">
    <field x="38"/>
  </colFields>
  <pageFields count="10">
    <pageField fld="36" hier="-1"/>
    <pageField fld="8" hier="-1"/>
    <pageField fld="0" hier="-1"/>
    <pageField fld="2" hier="-1"/>
    <pageField fld="30" hier="-1"/>
    <pageField fld="32" hier="-1"/>
    <pageField fld="31" hier="-1"/>
    <pageField fld="37" hier="-1"/>
    <pageField fld="27" hier="-1"/>
    <pageField fld="19" hier="-1"/>
  </pageFields>
  <dataFields count="1">
    <dataField name="Desvestp de min LTD" fld="51" subtotal="stdDevp" baseField="40" baseItem="4"/>
  </dataFields>
  <formats count="14">
    <format dxfId="3310">
      <pivotArea field="30" type="button" dataOnly="0" labelOnly="1" outline="0" axis="axisPage" fieldPosition="4"/>
    </format>
    <format dxfId="3309">
      <pivotArea field="-2" type="button" dataOnly="0" labelOnly="1" outline="0" axis="axisValues" fieldPosition="0"/>
    </format>
    <format dxfId="3308">
      <pivotArea dataOnly="0" labelOnly="1" fieldPosition="0">
        <references count="1">
          <reference field="31" count="1">
            <x v="27"/>
          </reference>
        </references>
      </pivotArea>
    </format>
    <format dxfId="3307">
      <pivotArea field="32" dataOnly="0" grandCol="1" outline="0" axis="axisPage" fieldPosition="5">
        <references count="1">
          <reference field="32" count="1" selected="0">
            <x v="3"/>
          </reference>
        </references>
      </pivotArea>
    </format>
    <format dxfId="3306">
      <pivotArea dataOnly="0" outline="0" fieldPosition="0">
        <references count="1">
          <reference field="31" count="0"/>
        </references>
      </pivotArea>
    </format>
    <format dxfId="3305">
      <pivotArea dataOnly="0" grandCol="1" outline="0" fieldPosition="0"/>
    </format>
    <format dxfId="3304">
      <pivotArea dataOnly="0" labelOnly="1" outline="0" fieldPosition="0">
        <references count="1">
          <reference field="31" count="0"/>
        </references>
      </pivotArea>
    </format>
    <format dxfId="3303">
      <pivotArea dataOnly="0" labelOnly="1" outline="0" fieldPosition="0">
        <references count="1">
          <reference field="31" count="0"/>
        </references>
      </pivotArea>
    </format>
    <format dxfId="3302">
      <pivotArea dataOnly="0" labelOnly="1" outline="0" fieldPosition="0">
        <references count="1">
          <reference field="40" count="1">
            <x v="8"/>
          </reference>
        </references>
      </pivotArea>
    </format>
    <format dxfId="3301">
      <pivotArea dataOnly="0" labelOnly="1" outline="0" fieldPosition="0">
        <references count="1">
          <reference field="40" count="1">
            <x v="2"/>
          </reference>
        </references>
      </pivotArea>
    </format>
    <format dxfId="3300">
      <pivotArea dataOnly="0" labelOnly="1" outline="0" fieldPosition="0">
        <references count="1">
          <reference field="40" count="1">
            <x v="1"/>
          </reference>
        </references>
      </pivotArea>
    </format>
    <format dxfId="3299">
      <pivotArea dataOnly="0" labelOnly="1" outline="0" fieldPosition="0">
        <references count="1">
          <reference field="40" count="1">
            <x v="4"/>
          </reference>
        </references>
      </pivotArea>
    </format>
    <format dxfId="3298">
      <pivotArea dataOnly="0" labelOnly="1" outline="0" fieldPosition="0">
        <references count="1">
          <reference field="40" count="1">
            <x v="3"/>
          </reference>
        </references>
      </pivotArea>
    </format>
    <format dxfId="3297">
      <pivotArea dataOnly="0" outline="0" fieldPosition="0">
        <references count="1">
          <reference field="38"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45B66272-B0E8-44D0-8501-1D9CD9D3F9D6}" name="TablaDinámica7" cacheId="178" applyNumberFormats="0" applyBorderFormats="0" applyFontFormats="0" applyPatternFormats="0" applyAlignmentFormats="0" applyWidthHeightFormats="1" dataCaption="Values" updatedVersion="8" minRefreshableVersion="3" useAutoFormatting="1" colGrandTotals="0" itemPrintTitles="1" createdVersion="8" indent="0" compact="0" compactData="0" gridDropZones="1" multipleFieldFilters="0">
  <location ref="D113:E115" firstHeaderRow="1" firstDataRow="2" firstDataCol="1" rowPageCount="11" colPageCount="1"/>
  <pivotFields count="54">
    <pivotField axis="axisPage" compact="0" outline="0" multipleItemSelectionAllowed="1" showAll="0">
      <items count="20">
        <item m="1" x="18"/>
        <item x="0"/>
        <item x="1"/>
        <item m="1" x="17"/>
        <item x="4"/>
        <item x="3"/>
        <item x="5"/>
        <item x="9"/>
        <item x="6"/>
        <item x="11"/>
        <item x="12"/>
        <item x="13"/>
        <item m="1" x="15"/>
        <item x="2"/>
        <item x="14"/>
        <item m="1" x="16"/>
        <item x="7"/>
        <item x="8"/>
        <item x="10"/>
        <item t="default"/>
      </items>
    </pivotField>
    <pivotField compact="0" outline="0" showAll="0"/>
    <pivotField axis="axisPage" compact="0" outline="0" multipleItemSelectionAllowed="1" showAll="0">
      <items count="6">
        <item m="1" x="2"/>
        <item h="1" m="1" x="4"/>
        <item h="1" m="1" x="3"/>
        <item h="1" x="0"/>
        <item h="1" x="1"/>
        <item t="default"/>
      </items>
    </pivotField>
    <pivotField compact="0" outline="0" showAll="0"/>
    <pivotField compact="0" outline="0" showAll="0"/>
    <pivotField compact="0" numFmtId="14" outline="0" showAll="0"/>
    <pivotField compact="0" outline="0" showAll="0"/>
    <pivotField compact="0" outline="0" showAll="0"/>
    <pivotField axis="axisPage" compact="0" outline="0" multipleItemSelectionAllowed="1" showAll="0">
      <items count="95">
        <item x="24"/>
        <item x="23"/>
        <item x="31"/>
        <item x="30"/>
        <item m="1" x="85"/>
        <item x="32"/>
        <item x="34"/>
        <item x="19"/>
        <item x="41"/>
        <item x="42"/>
        <item m="1" x="87"/>
        <item x="48"/>
        <item x="28"/>
        <item x="53"/>
        <item x="52"/>
        <item x="40"/>
        <item x="6"/>
        <item x="43"/>
        <item x="13"/>
        <item x="26"/>
        <item m="1" x="92"/>
        <item m="1" x="78"/>
        <item x="5"/>
        <item x="3"/>
        <item x="39"/>
        <item m="1" x="74"/>
        <item m="1" x="81"/>
        <item x="47"/>
        <item m="1" x="91"/>
        <item x="36"/>
        <item x="10"/>
        <item m="1" x="72"/>
        <item x="46"/>
        <item x="37"/>
        <item m="1" x="88"/>
        <item x="15"/>
        <item m="1" x="86"/>
        <item x="4"/>
        <item m="1" x="80"/>
        <item m="1" x="82"/>
        <item m="1" x="93"/>
        <item m="1" x="90"/>
        <item x="8"/>
        <item m="1" x="65"/>
        <item x="57"/>
        <item x="56"/>
        <item x="11"/>
        <item x="54"/>
        <item x="14"/>
        <item x="17"/>
        <item x="35"/>
        <item x="25"/>
        <item x="22"/>
        <item x="61"/>
        <item x="18"/>
        <item m="1" x="79"/>
        <item m="1" x="64"/>
        <item m="1" x="63"/>
        <item m="1" x="66"/>
        <item x="44"/>
        <item x="29"/>
        <item x="21"/>
        <item x="20"/>
        <item x="60"/>
        <item m="1" x="75"/>
        <item m="1" x="76"/>
        <item m="1" x="71"/>
        <item x="16"/>
        <item m="1" x="62"/>
        <item m="1" x="89"/>
        <item m="1" x="83"/>
        <item x="27"/>
        <item x="0"/>
        <item x="45"/>
        <item m="1" x="84"/>
        <item x="38"/>
        <item m="1" x="70"/>
        <item m="1" x="77"/>
        <item x="2"/>
        <item x="50"/>
        <item m="1" x="67"/>
        <item x="51"/>
        <item m="1" x="73"/>
        <item x="55"/>
        <item x="7"/>
        <item x="12"/>
        <item x="33"/>
        <item x="49"/>
        <item m="1" x="68"/>
        <item m="1" x="69"/>
        <item x="1"/>
        <item x="9"/>
        <item x="58"/>
        <item x="59"/>
        <item t="default"/>
      </items>
    </pivotField>
    <pivotField compact="0" outline="0" showAll="0"/>
    <pivotField compact="0" outline="0" showAll="0"/>
    <pivotField compact="0" outline="0" showAll="0"/>
    <pivotField compact="0" numFmtId="14" outline="0" showAll="0"/>
    <pivotField compact="0" numFmtId="164" outline="0" showAll="0"/>
    <pivotField compact="0" numFmtId="14" outline="0" showAll="0"/>
    <pivotField compact="0" outline="0" showAll="0"/>
    <pivotField compact="0" numFmtId="14" outline="0" showAll="0"/>
    <pivotField compact="0" numFmtId="164" outline="0" showAll="0"/>
    <pivotField compact="0" outline="0" showAll="0"/>
    <pivotField axis="axisPage" compact="0" outline="0" multipleItemSelectionAllowed="1" showAll="0">
      <items count="109">
        <item m="1" x="89"/>
        <item x="4"/>
        <item m="1" x="52"/>
        <item m="1" x="53"/>
        <item m="1" x="47"/>
        <item x="26"/>
        <item m="1" x="48"/>
        <item x="2"/>
        <item x="0"/>
        <item x="29"/>
        <item x="5"/>
        <item m="1" x="66"/>
        <item x="11"/>
        <item m="1" x="70"/>
        <item x="7"/>
        <item x="1"/>
        <item x="8"/>
        <item m="1" x="76"/>
        <item m="1" x="72"/>
        <item m="1" x="50"/>
        <item m="1" x="51"/>
        <item m="1" x="78"/>
        <item x="40"/>
        <item m="1" x="93"/>
        <item m="1" x="74"/>
        <item x="19"/>
        <item x="18"/>
        <item x="21"/>
        <item x="22"/>
        <item m="1" x="98"/>
        <item x="33"/>
        <item x="25"/>
        <item x="23"/>
        <item x="24"/>
        <item x="36"/>
        <item m="1" x="64"/>
        <item x="39"/>
        <item x="41"/>
        <item m="1" x="60"/>
        <item x="14"/>
        <item m="1" x="101"/>
        <item x="13"/>
        <item m="1" x="92"/>
        <item m="1" x="104"/>
        <item m="1" x="83"/>
        <item x="12"/>
        <item m="1" x="95"/>
        <item m="1" x="97"/>
        <item m="1" x="99"/>
        <item m="1" x="94"/>
        <item m="1" x="91"/>
        <item m="1" x="102"/>
        <item m="1" x="63"/>
        <item m="1" x="79"/>
        <item x="20"/>
        <item x="10"/>
        <item x="9"/>
        <item h="1" m="1" x="61"/>
        <item h="1" m="1" x="103"/>
        <item x="28"/>
        <item m="1" x="73"/>
        <item m="1" x="84"/>
        <item m="1" x="80"/>
        <item h="1" m="1" x="59"/>
        <item h="1" m="1" x="96"/>
        <item x="30"/>
        <item h="1" m="1" x="105"/>
        <item x="6"/>
        <item h="1" m="1" x="107"/>
        <item h="1" m="1" x="100"/>
        <item m="1" x="49"/>
        <item x="34"/>
        <item m="1" x="88"/>
        <item m="1" x="65"/>
        <item x="3"/>
        <item m="1" x="87"/>
        <item m="1" x="46"/>
        <item h="1" m="1" x="81"/>
        <item m="1" x="90"/>
        <item m="1" x="57"/>
        <item x="17"/>
        <item x="15"/>
        <item m="1" x="62"/>
        <item m="1" x="106"/>
        <item h="1" x="37"/>
        <item h="1" x="16"/>
        <item h="1" m="1" x="54"/>
        <item h="1" m="1" x="43"/>
        <item h="1" x="27"/>
        <item h="1" m="1" x="82"/>
        <item h="1" m="1" x="56"/>
        <item h="1" m="1" x="85"/>
        <item h="1" m="1" x="86"/>
        <item h="1" m="1" x="45"/>
        <item h="1" m="1" x="42"/>
        <item h="1" x="31"/>
        <item h="1" m="1" x="67"/>
        <item h="1" m="1" x="68"/>
        <item h="1" m="1" x="69"/>
        <item h="1" m="1" x="58"/>
        <item h="1" m="1" x="71"/>
        <item h="1" m="1" x="75"/>
        <item h="1" m="1" x="77"/>
        <item h="1" m="1" x="55"/>
        <item h="1" x="35"/>
        <item h="1" m="1" x="44"/>
        <item h="1" x="38"/>
        <item h="1" x="3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5">
        <item h="1" m="1" x="3"/>
        <item h="1" x="2"/>
        <item x="1"/>
        <item h="1" x="0"/>
        <item t="default"/>
      </items>
    </pivotField>
    <pivotField compact="0" numFmtId="164" outline="0" showAll="0"/>
    <pivotField compact="0" numFmtId="164" outline="0" showAll="0"/>
    <pivotField axis="axisPage" compact="0" outline="0" showAll="0">
      <items count="25">
        <item m="1" x="21"/>
        <item m="1" x="22"/>
        <item m="1" x="23"/>
        <item x="18"/>
        <item x="17"/>
        <item x="0"/>
        <item x="1"/>
        <item x="2"/>
        <item x="3"/>
        <item x="4"/>
        <item x="5"/>
        <item x="9"/>
        <item x="13"/>
        <item x="6"/>
        <item x="14"/>
        <item x="10"/>
        <item x="7"/>
        <item x="11"/>
        <item x="8"/>
        <item x="12"/>
        <item x="15"/>
        <item x="16"/>
        <item x="20"/>
        <item x="19"/>
        <item t="default"/>
      </items>
    </pivotField>
    <pivotField axis="axisPage" compact="0" outline="0" showAll="0">
      <items count="33">
        <item x="25"/>
        <item x="9"/>
        <item x="10"/>
        <item x="24"/>
        <item x="26"/>
        <item x="11"/>
        <item x="14"/>
        <item x="15"/>
        <item x="0"/>
        <item x="27"/>
        <item x="16"/>
        <item x="18"/>
        <item x="19"/>
        <item x="20"/>
        <item x="22"/>
        <item x="23"/>
        <item x="1"/>
        <item x="2"/>
        <item x="4"/>
        <item x="5"/>
        <item m="1" x="28"/>
        <item m="1" x="29"/>
        <item x="12"/>
        <item x="17"/>
        <item m="1" x="30"/>
        <item x="13"/>
        <item x="3"/>
        <item x="21"/>
        <item x="6"/>
        <item x="7"/>
        <item x="8"/>
        <item m="1" x="31"/>
        <item t="default"/>
      </items>
    </pivotField>
    <pivotField axis="axisPage" compact="0" outline="0" multipleItemSelectionAllowed="1" showAll="0">
      <items count="55">
        <item x="1"/>
        <item x="2"/>
        <item x="3"/>
        <item x="4"/>
        <item x="6"/>
        <item x="5"/>
        <item m="1" x="35"/>
        <item m="1" x="36"/>
        <item m="1" x="37"/>
        <item m="1" x="38"/>
        <item m="1" x="13"/>
        <item m="1" x="14"/>
        <item m="1" x="12"/>
        <item x="0"/>
        <item m="1" x="8"/>
        <item m="1" x="9"/>
        <item x="7"/>
        <item m="1" x="10"/>
        <item m="1" x="39"/>
        <item m="1" x="40"/>
        <item m="1" x="41"/>
        <item m="1" x="42"/>
        <item m="1" x="43"/>
        <item m="1" x="25"/>
        <item m="1" x="44"/>
        <item m="1" x="45"/>
        <item m="1" x="46"/>
        <item m="1" x="47"/>
        <item m="1" x="48"/>
        <item m="1" x="49"/>
        <item m="1" x="50"/>
        <item m="1" x="51"/>
        <item m="1" x="52"/>
        <item m="1" x="53"/>
        <item m="1" x="34"/>
        <item m="1" x="33"/>
        <item m="1" x="32"/>
        <item m="1" x="31"/>
        <item m="1" x="26"/>
        <item m="1" x="27"/>
        <item m="1" x="28"/>
        <item m="1" x="29"/>
        <item m="1" x="30"/>
        <item m="1" x="24"/>
        <item m="1" x="23"/>
        <item m="1" x="21"/>
        <item m="1" x="22"/>
        <item m="1" x="20"/>
        <item m="1" x="19"/>
        <item m="1" x="18"/>
        <item m="1" x="17"/>
        <item m="1" x="15"/>
        <item m="1" x="16"/>
        <item m="1" x="11"/>
        <item t="default"/>
      </items>
    </pivotField>
    <pivotField compact="0" outline="0" multipleItemSelectionAllowed="1" showAll="0"/>
    <pivotField compact="0" outline="0" showAll="0"/>
    <pivotField compact="0" outline="0" showAll="0"/>
    <pivotField axis="axisPage" compact="0" outline="0" multipleItemSelectionAllowed="1" showAll="0">
      <items count="4">
        <item h="1" x="1"/>
        <item x="0"/>
        <item h="1" m="1" x="2"/>
        <item t="default"/>
      </items>
    </pivotField>
    <pivotField axis="axisPage" compact="0" outline="0" multipleItemSelectionAllowed="1" showAll="0">
      <items count="11">
        <item h="1" x="0"/>
        <item x="1"/>
        <item x="2"/>
        <item h="1" x="3"/>
        <item h="1" m="1" x="9"/>
        <item x="4"/>
        <item h="1" m="1" x="5"/>
        <item h="1" m="1" x="8"/>
        <item h="1" m="1" x="7"/>
        <item h="1" m="1" x="6"/>
        <item t="default"/>
      </items>
    </pivotField>
    <pivotField axis="axisCol" compact="0" outline="0" showAll="0">
      <items count="13">
        <item h="1" x="0"/>
        <item h="1" x="2"/>
        <item m="1" x="8"/>
        <item h="1" x="1"/>
        <item h="1" m="1" x="9"/>
        <item h="1" m="1" x="10"/>
        <item h="1" m="1" x="11"/>
        <item h="1" m="1" x="7"/>
        <item h="1" m="1" x="6"/>
        <item h="1" m="1" x="5"/>
        <item h="1" m="1" x="4"/>
        <item h="1" m="1" x="3"/>
        <item t="default"/>
      </items>
    </pivotField>
    <pivotField compact="0" outline="0" showAll="0"/>
    <pivotField axis="axisRow" compact="0" outline="0" showAll="0">
      <items count="13">
        <item x="4"/>
        <item x="5"/>
        <item x="7"/>
        <item x="3"/>
        <item x="8"/>
        <item x="2"/>
        <item x="1"/>
        <item x="6"/>
        <item x="0"/>
        <item h="1" m="1" x="11"/>
        <item h="1" m="1" x="9"/>
        <item h="1" m="1" x="10"/>
        <item t="default"/>
      </items>
    </pivotField>
    <pivotField compact="0" outline="0" showAll="0"/>
    <pivotField compact="0" numFmtId="164" outline="0" showAll="0"/>
    <pivotField dataField="1" compact="0" numFmtId="164" outline="0" showAll="0"/>
    <pivotField axis="axisPage" compact="0" outline="0" multipleItemSelectionAllowed="1" showAll="0">
      <items count="4">
        <item h="1" x="1"/>
        <item x="0"/>
        <item h="1" m="1" x="2"/>
        <item t="default"/>
      </items>
    </pivotField>
    <pivotField compact="0" outline="0" showAll="0"/>
    <pivotField compact="0" outline="0" showAll="0"/>
    <pivotField compact="0" outline="0" showAll="0"/>
    <pivotField compact="0" outline="0" showAll="0"/>
    <pivotField compact="0" outline="0" showAll="0"/>
    <pivotField compact="0" numFmtId="164" outline="0" showAll="0"/>
    <pivotField compact="0" numFmtId="2" outline="0" showAll="0"/>
    <pivotField compact="0" numFmtId="1" outline="0" showAll="0"/>
    <pivotField compact="0" outline="0" showAll="0"/>
  </pivotFields>
  <rowFields count="1">
    <field x="40"/>
  </rowFields>
  <rowItems count="1">
    <i t="grand">
      <x/>
    </i>
  </rowItems>
  <colFields count="1">
    <field x="38"/>
  </colFields>
  <pageFields count="11">
    <pageField fld="36" hier="-1"/>
    <pageField fld="44" hier="-1"/>
    <pageField fld="8" hier="-1"/>
    <pageField fld="0" hier="-1"/>
    <pageField fld="2" hier="-1"/>
    <pageField fld="30" hier="-1"/>
    <pageField fld="32" hier="-1"/>
    <pageField fld="31" hier="-1"/>
    <pageField fld="37" hier="-1"/>
    <pageField fld="27" hier="-1"/>
    <pageField fld="19" hier="-1"/>
  </pageFields>
  <dataFields count="1">
    <dataField name="Promedio de Espera corregido" fld="43" subtotal="average" baseField="40" baseItem="4"/>
  </dataFields>
  <formats count="8">
    <format dxfId="3318">
      <pivotArea field="30" type="button" dataOnly="0" labelOnly="1" outline="0" axis="axisPage" fieldPosition="5"/>
    </format>
    <format dxfId="3317">
      <pivotArea field="-2" type="button" dataOnly="0" labelOnly="1" outline="0" axis="axisValues" fieldPosition="0"/>
    </format>
    <format dxfId="3316">
      <pivotArea dataOnly="0" labelOnly="1" fieldPosition="0">
        <references count="1">
          <reference field="31" count="1">
            <x v="27"/>
          </reference>
        </references>
      </pivotArea>
    </format>
    <format dxfId="3315">
      <pivotArea field="32" dataOnly="0" grandCol="1" outline="0" axis="axisPage" fieldPosition="6">
        <references count="1">
          <reference field="32" count="1" selected="0">
            <x v="3"/>
          </reference>
        </references>
      </pivotArea>
    </format>
    <format dxfId="3314">
      <pivotArea dataOnly="0" outline="0" fieldPosition="0">
        <references count="1">
          <reference field="31" count="0"/>
        </references>
      </pivotArea>
    </format>
    <format dxfId="3313">
      <pivotArea dataOnly="0" grandCol="1" outline="0" fieldPosition="0"/>
    </format>
    <format dxfId="3312">
      <pivotArea dataOnly="0" labelOnly="1" outline="0" fieldPosition="0">
        <references count="1">
          <reference field="31" count="0"/>
        </references>
      </pivotArea>
    </format>
    <format dxfId="3311">
      <pivotArea dataOnly="0" labelOnly="1" outline="0" fieldPosition="0">
        <references count="1">
          <reference field="31"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949956CE-BC98-404B-9C07-2B4CAD77BBF0}" name="TablaDinámica8" cacheId="178" applyNumberFormats="0" applyBorderFormats="0" applyFontFormats="0" applyPatternFormats="0" applyAlignmentFormats="0" applyWidthHeightFormats="1" dataCaption="Values" updatedVersion="8" minRefreshableVersion="3" useAutoFormatting="1" colGrandTotals="0" itemPrintTitles="1" createdVersion="8" indent="0" compact="0" compactData="0" gridDropZones="1" multipleFieldFilters="0" chartFormat="2">
  <location ref="A41:B43" firstHeaderRow="2" firstDataRow="2" firstDataCol="1" rowPageCount="13" colPageCount="1"/>
  <pivotFields count="54">
    <pivotField axis="axisPage" compact="0" outline="0" multipleItemSelectionAllowed="1" showAll="0">
      <items count="20">
        <item m="1" x="18"/>
        <item x="0"/>
        <item x="1"/>
        <item m="1" x="17"/>
        <item x="4"/>
        <item x="3"/>
        <item x="5"/>
        <item x="9"/>
        <item x="6"/>
        <item x="11"/>
        <item x="12"/>
        <item x="13"/>
        <item m="1" x="15"/>
        <item x="2"/>
        <item x="14"/>
        <item m="1" x="16"/>
        <item x="7"/>
        <item x="8"/>
        <item x="10"/>
        <item t="default"/>
      </items>
    </pivotField>
    <pivotField compact="0" outline="0" showAll="0"/>
    <pivotField axis="axisPage" compact="0" outline="0" multipleItemSelectionAllowed="1" showAll="0">
      <items count="6">
        <item m="1" x="2"/>
        <item h="1" m="1" x="4"/>
        <item h="1" m="1" x="3"/>
        <item h="1" x="0"/>
        <item h="1" x="1"/>
        <item t="default"/>
      </items>
    </pivotField>
    <pivotField compact="0" outline="0" showAll="0"/>
    <pivotField compact="0" outline="0" showAll="0"/>
    <pivotField compact="0" numFmtId="14" outline="0" showAll="0"/>
    <pivotField compact="0" outline="0" showAll="0"/>
    <pivotField compact="0" outline="0" showAll="0"/>
    <pivotField axis="axisPage" compact="0" outline="0" multipleItemSelectionAllowed="1" showAll="0">
      <items count="95">
        <item x="24"/>
        <item x="23"/>
        <item x="31"/>
        <item x="30"/>
        <item m="1" x="85"/>
        <item x="32"/>
        <item x="34"/>
        <item x="19"/>
        <item x="41"/>
        <item x="42"/>
        <item m="1" x="87"/>
        <item x="48"/>
        <item x="28"/>
        <item x="53"/>
        <item x="52"/>
        <item x="40"/>
        <item x="6"/>
        <item x="43"/>
        <item x="13"/>
        <item x="26"/>
        <item m="1" x="92"/>
        <item m="1" x="78"/>
        <item x="5"/>
        <item x="3"/>
        <item x="39"/>
        <item m="1" x="74"/>
        <item m="1" x="81"/>
        <item x="47"/>
        <item m="1" x="91"/>
        <item x="36"/>
        <item x="10"/>
        <item m="1" x="72"/>
        <item x="46"/>
        <item x="37"/>
        <item m="1" x="88"/>
        <item x="15"/>
        <item m="1" x="86"/>
        <item x="4"/>
        <item m="1" x="80"/>
        <item m="1" x="82"/>
        <item m="1" x="93"/>
        <item m="1" x="90"/>
        <item x="8"/>
        <item m="1" x="65"/>
        <item x="57"/>
        <item x="56"/>
        <item x="11"/>
        <item x="54"/>
        <item x="14"/>
        <item x="17"/>
        <item x="35"/>
        <item x="25"/>
        <item x="22"/>
        <item x="61"/>
        <item x="18"/>
        <item m="1" x="79"/>
        <item m="1" x="64"/>
        <item m="1" x="63"/>
        <item m="1" x="66"/>
        <item x="44"/>
        <item x="29"/>
        <item x="21"/>
        <item x="20"/>
        <item x="60"/>
        <item m="1" x="75"/>
        <item m="1" x="76"/>
        <item m="1" x="71"/>
        <item x="16"/>
        <item m="1" x="62"/>
        <item m="1" x="89"/>
        <item m="1" x="83"/>
        <item x="27"/>
        <item x="0"/>
        <item x="45"/>
        <item m="1" x="84"/>
        <item x="38"/>
        <item m="1" x="70"/>
        <item m="1" x="77"/>
        <item x="2"/>
        <item x="50"/>
        <item m="1" x="67"/>
        <item x="51"/>
        <item m="1" x="73"/>
        <item x="55"/>
        <item x="7"/>
        <item x="12"/>
        <item x="33"/>
        <item x="49"/>
        <item m="1" x="68"/>
        <item m="1" x="69"/>
        <item x="1"/>
        <item x="9"/>
        <item x="58"/>
        <item x="59"/>
        <item t="default"/>
      </items>
    </pivotField>
    <pivotField compact="0" outline="0" showAll="0"/>
    <pivotField compact="0" outline="0" showAll="0"/>
    <pivotField compact="0" outline="0" showAll="0"/>
    <pivotField compact="0" numFmtId="14" outline="0" showAll="0"/>
    <pivotField compact="0" numFmtId="164" outline="0" showAll="0"/>
    <pivotField compact="0" numFmtId="14" outline="0" showAll="0"/>
    <pivotField compact="0" outline="0" showAll="0"/>
    <pivotField compact="0" numFmtId="14" outline="0" showAll="0"/>
    <pivotField compact="0" numFmtId="164" outline="0" showAll="0"/>
    <pivotField compact="0" outline="0" showAll="0"/>
    <pivotField axis="axisPage" compact="0" outline="0" multipleItemSelectionAllowed="1" showAll="0">
      <items count="109">
        <item m="1" x="89"/>
        <item x="4"/>
        <item m="1" x="52"/>
        <item m="1" x="53"/>
        <item m="1" x="47"/>
        <item x="26"/>
        <item m="1" x="48"/>
        <item x="2"/>
        <item x="0"/>
        <item x="29"/>
        <item x="5"/>
        <item m="1" x="66"/>
        <item x="11"/>
        <item m="1" x="70"/>
        <item x="7"/>
        <item x="1"/>
        <item x="8"/>
        <item m="1" x="76"/>
        <item m="1" x="72"/>
        <item m="1" x="50"/>
        <item m="1" x="51"/>
        <item m="1" x="78"/>
        <item x="40"/>
        <item m="1" x="93"/>
        <item m="1" x="74"/>
        <item x="19"/>
        <item x="18"/>
        <item x="21"/>
        <item x="22"/>
        <item m="1" x="98"/>
        <item x="33"/>
        <item x="25"/>
        <item x="23"/>
        <item x="24"/>
        <item x="36"/>
        <item m="1" x="64"/>
        <item x="39"/>
        <item x="41"/>
        <item m="1" x="60"/>
        <item x="14"/>
        <item m="1" x="101"/>
        <item x="13"/>
        <item m="1" x="92"/>
        <item m="1" x="104"/>
        <item m="1" x="83"/>
        <item x="12"/>
        <item m="1" x="95"/>
        <item m="1" x="97"/>
        <item m="1" x="99"/>
        <item m="1" x="94"/>
        <item m="1" x="91"/>
        <item m="1" x="102"/>
        <item m="1" x="63"/>
        <item m="1" x="79"/>
        <item x="20"/>
        <item x="10"/>
        <item x="9"/>
        <item h="1" m="1" x="61"/>
        <item h="1" m="1" x="103"/>
        <item x="28"/>
        <item m="1" x="73"/>
        <item m="1" x="84"/>
        <item m="1" x="80"/>
        <item h="1" m="1" x="59"/>
        <item h="1" m="1" x="96"/>
        <item x="30"/>
        <item h="1" m="1" x="105"/>
        <item x="6"/>
        <item h="1" m="1" x="107"/>
        <item h="1" m="1" x="100"/>
        <item m="1" x="49"/>
        <item x="34"/>
        <item m="1" x="88"/>
        <item m="1" x="65"/>
        <item x="3"/>
        <item m="1" x="87"/>
        <item m="1" x="46"/>
        <item h="1" m="1" x="81"/>
        <item h="1" m="1" x="90"/>
        <item h="1" m="1" x="57"/>
        <item h="1" x="17"/>
        <item h="1" x="15"/>
        <item h="1" m="1" x="62"/>
        <item h="1" m="1" x="106"/>
        <item h="1" x="37"/>
        <item h="1" x="16"/>
        <item h="1" m="1" x="54"/>
        <item h="1" m="1" x="43"/>
        <item h="1" x="27"/>
        <item h="1" m="1" x="82"/>
        <item h="1" m="1" x="56"/>
        <item h="1" m="1" x="85"/>
        <item h="1" m="1" x="86"/>
        <item h="1" m="1" x="45"/>
        <item h="1" m="1" x="42"/>
        <item h="1" x="31"/>
        <item h="1" m="1" x="67"/>
        <item h="1" m="1" x="68"/>
        <item h="1" m="1" x="69"/>
        <item h="1" m="1" x="58"/>
        <item h="1" m="1" x="71"/>
        <item h="1" m="1" x="75"/>
        <item h="1" m="1" x="77"/>
        <item h="1" m="1" x="55"/>
        <item h="1" x="35"/>
        <item h="1" m="1" x="44"/>
        <item h="1" x="38"/>
        <item h="1" x="32"/>
        <item t="default"/>
      </items>
    </pivotField>
    <pivotField compact="0" outline="0" showAll="0"/>
    <pivotField compact="0" outline="0" showAll="0"/>
    <pivotField compact="0" outline="0" showAll="0"/>
    <pivotField axis="axisPage" compact="0" outline="0" multipleItemSelectionAllowed="1" showAll="0">
      <items count="7352">
        <item x="1661"/>
        <item x="131"/>
        <item x="700"/>
        <item x="518"/>
        <item x="2837"/>
        <item x="1225"/>
        <item x="949"/>
        <item x="1071"/>
        <item m="1" x="4144"/>
        <item x="1706"/>
        <item x="2589"/>
        <item x="736"/>
        <item x="944"/>
        <item x="939"/>
        <item x="1365"/>
        <item x="2314"/>
        <item m="1" x="5019"/>
        <item x="3228"/>
        <item x="15"/>
        <item x="1196"/>
        <item x="2362"/>
        <item x="1210"/>
        <item x="1162"/>
        <item x="227"/>
        <item m="1" x="5328"/>
        <item x="3241"/>
        <item x="1362"/>
        <item x="796"/>
        <item x="1023"/>
        <item m="1" x="5797"/>
        <item x="3581"/>
        <item x="1340"/>
        <item x="480"/>
        <item x="3299"/>
        <item m="1" x="5895"/>
        <item m="1" x="5879"/>
        <item x="959"/>
        <item x="1786"/>
        <item x="1843"/>
        <item x="887"/>
        <item x="948"/>
        <item m="1" x="5883"/>
        <item x="1664"/>
        <item x="696"/>
        <item x="3609"/>
        <item x="1677"/>
        <item m="1" x="7199"/>
        <item x="496"/>
        <item m="1" x="7200"/>
        <item x="3479"/>
        <item m="1" x="4804"/>
        <item x="439"/>
        <item x="2859"/>
        <item x="1794"/>
        <item x="1024"/>
        <item m="1" x="7201"/>
        <item x="1152"/>
        <item x="155"/>
        <item x="1079"/>
        <item x="2886"/>
        <item x="2986"/>
        <item m="1" x="6653"/>
        <item x="2947"/>
        <item m="1" x="4247"/>
        <item m="1" x="6862"/>
        <item x="436"/>
        <item m="1" x="5690"/>
        <item m="1" x="5893"/>
        <item x="707"/>
        <item x="1922"/>
        <item m="1" x="7202"/>
        <item x="1282"/>
        <item x="928"/>
        <item x="2802"/>
        <item x="380"/>
        <item x="811"/>
        <item x="2507"/>
        <item x="164"/>
        <item m="1" x="7203"/>
        <item x="1029"/>
        <item x="1645"/>
        <item x="455"/>
        <item m="1" x="4653"/>
        <item x="1342"/>
        <item x="1585"/>
        <item x="2254"/>
        <item x="3443"/>
        <item x="2645"/>
        <item x="471"/>
        <item x="1094"/>
        <item x="640"/>
        <item m="1" x="7204"/>
        <item m="1" x="7205"/>
        <item x="1727"/>
        <item x="1805"/>
        <item m="1" x="7206"/>
        <item x="1940"/>
        <item x="490"/>
        <item m="1" x="3965"/>
        <item m="1" x="4050"/>
        <item x="1277"/>
        <item x="997"/>
        <item x="880"/>
        <item x="589"/>
        <item x="2629"/>
        <item x="3188"/>
        <item x="2590"/>
        <item x="301"/>
        <item m="1" x="7207"/>
        <item x="1789"/>
        <item m="1" x="4996"/>
        <item m="1" x="5423"/>
        <item x="285"/>
        <item x="1075"/>
        <item x="1993"/>
        <item x="228"/>
        <item x="2276"/>
        <item x="3487"/>
        <item x="2890"/>
        <item x="1722"/>
        <item x="2887"/>
        <item x="1299"/>
        <item x="1284"/>
        <item m="1" x="5413"/>
        <item x="1326"/>
        <item x="2129"/>
        <item x="3439"/>
        <item x="1358"/>
        <item x="2748"/>
        <item x="478"/>
        <item x="1110"/>
        <item x="230"/>
        <item m="1" x="4086"/>
        <item x="3352"/>
        <item m="1" x="4119"/>
        <item x="1226"/>
        <item x="3200"/>
        <item x="1035"/>
        <item x="1298"/>
        <item x="3178"/>
        <item m="1" x="4663"/>
        <item x="2968"/>
        <item x="3452"/>
        <item x="505"/>
        <item x="1667"/>
        <item x="1198"/>
        <item x="465"/>
        <item m="1" x="5077"/>
        <item x="355"/>
        <item m="1" x="6888"/>
        <item x="1851"/>
        <item m="1" x="6889"/>
        <item x="889"/>
        <item m="1" x="6890"/>
        <item x="1348"/>
        <item x="1574"/>
        <item x="2747"/>
        <item x="1694"/>
        <item x="1859"/>
        <item x="3790"/>
        <item x="3028"/>
        <item x="529"/>
        <item x="1857"/>
        <item x="3345"/>
        <item x="1063"/>
        <item m="1" x="4307"/>
        <item x="297"/>
        <item x="620"/>
        <item x="1140"/>
        <item x="323"/>
        <item x="2183"/>
        <item x="978"/>
        <item x="1122"/>
        <item m="1" x="5909"/>
        <item x="2675"/>
        <item x="1091"/>
        <item x="3454"/>
        <item x="467"/>
        <item m="1" x="6891"/>
        <item x="14"/>
        <item x="3327"/>
        <item x="2972"/>
        <item x="1077"/>
        <item x="160"/>
        <item x="1163"/>
        <item x="3094"/>
        <item x="2801"/>
        <item x="1088"/>
        <item x="498"/>
        <item x="2245"/>
        <item x="25"/>
        <item x="1296"/>
        <item x="337"/>
        <item x="1681"/>
        <item x="1134"/>
        <item x="1359"/>
        <item x="179"/>
        <item x="2174"/>
        <item x="3607"/>
        <item x="591"/>
        <item x="2689"/>
        <item x="2612"/>
        <item x="2630"/>
        <item x="1334"/>
        <item x="3504"/>
        <item m="1" x="6892"/>
        <item x="108"/>
        <item x="1937"/>
        <item x="2672"/>
        <item x="159"/>
        <item m="1" x="5373"/>
        <item x="3515"/>
        <item x="1748"/>
        <item m="1" x="3916"/>
        <item m="1" x="6893"/>
        <item x="3763"/>
        <item x="1705"/>
        <item x="3192"/>
        <item m="1" x="6120"/>
        <item x="1531"/>
        <item m="1" x="3981"/>
        <item x="1209"/>
        <item x="3091"/>
        <item x="748"/>
        <item x="1693"/>
        <item x="2700"/>
        <item x="1804"/>
        <item x="353"/>
        <item x="3159"/>
        <item x="1653"/>
        <item x="772"/>
        <item x="656"/>
        <item x="1777"/>
        <item x="2557"/>
        <item x="963"/>
        <item x="2755"/>
        <item m="1" x="6894"/>
        <item x="1285"/>
        <item m="1" x="4980"/>
        <item x="2795"/>
        <item x="1118"/>
        <item x="1188"/>
        <item x="1025"/>
        <item x="1203"/>
        <item x="885"/>
        <item x="2643"/>
        <item x="2013"/>
        <item x="2812"/>
        <item x="647"/>
        <item x="687"/>
        <item x="1153"/>
        <item x="1559"/>
        <item x="1350"/>
        <item x="1740"/>
        <item m="1" x="5071"/>
        <item x="1176"/>
        <item x="942"/>
        <item x="488"/>
        <item x="431"/>
        <item x="3553"/>
        <item x="2088"/>
        <item x="3000"/>
        <item x="514"/>
        <item x="147"/>
        <item x="1991"/>
        <item x="3096"/>
        <item x="2681"/>
        <item x="930"/>
        <item x="3215"/>
        <item x="1069"/>
        <item x="286"/>
        <item x="952"/>
        <item x="1809"/>
        <item m="1" x="4097"/>
        <item x="296"/>
        <item x="2598"/>
        <item x="3453"/>
        <item x="3490"/>
        <item x="1726"/>
        <item x="1962"/>
        <item x="1303"/>
        <item x="317"/>
        <item x="1919"/>
        <item m="1" x="4357"/>
        <item x="3015"/>
        <item x="2535"/>
        <item x="1054"/>
        <item x="90"/>
        <item x="3802"/>
        <item x="2728"/>
        <item x="1759"/>
        <item x="1013"/>
        <item x="609"/>
        <item x="1796"/>
        <item x="1002"/>
        <item x="784"/>
        <item x="2811"/>
        <item x="1026"/>
        <item x="379"/>
        <item x="1872"/>
        <item x="3254"/>
        <item x="628"/>
        <item x="988"/>
        <item x="1792"/>
        <item x="943"/>
        <item m="1" x="5076"/>
        <item x="1222"/>
        <item x="2866"/>
        <item x="3313"/>
        <item x="3060"/>
        <item x="2711"/>
        <item x="2491"/>
        <item x="539"/>
        <item x="615"/>
        <item x="220"/>
        <item x="33"/>
        <item x="961"/>
        <item x="343"/>
        <item x="658"/>
        <item x="1731"/>
        <item x="1143"/>
        <item x="1747"/>
        <item x="543"/>
        <item x="458"/>
        <item x="1807"/>
        <item m="1" x="5017"/>
        <item x="284"/>
        <item x="1791"/>
        <item x="1276"/>
        <item x="1749"/>
        <item m="1" x="4240"/>
        <item x="1093"/>
        <item m="1" x="4878"/>
        <item x="1823"/>
        <item x="3242"/>
        <item x="1038"/>
        <item m="1" x="5692"/>
        <item x="2702"/>
        <item x="1638"/>
        <item x="2072"/>
        <item x="986"/>
        <item x="3168"/>
        <item m="1" x="5247"/>
        <item x="580"/>
        <item m="1" x="4246"/>
        <item x="883"/>
        <item x="1623"/>
        <item x="333"/>
        <item x="1440"/>
        <item x="794"/>
        <item x="1154"/>
        <item x="130"/>
        <item x="3062"/>
        <item x="2453"/>
        <item x="3050"/>
        <item x="345"/>
        <item m="1" x="3987"/>
        <item x="3473"/>
        <item x="850"/>
        <item x="844"/>
        <item x="1239"/>
        <item x="384"/>
        <item x="210"/>
        <item x="2641"/>
        <item x="64"/>
        <item x="508"/>
        <item m="1" x="4664"/>
        <item x="1097"/>
        <item m="1" x="5116"/>
        <item x="1942"/>
        <item x="651"/>
        <item x="2800"/>
        <item x="422"/>
        <item x="1669"/>
        <item x="154"/>
        <item x="1686"/>
        <item m="1" x="5356"/>
        <item x="402"/>
        <item x="1958"/>
        <item x="1622"/>
        <item x="3474"/>
        <item x="2673"/>
        <item x="3267"/>
        <item x="1318"/>
        <item m="1" x="4379"/>
        <item x="21"/>
        <item x="3319"/>
        <item x="3328"/>
        <item x="3517"/>
        <item x="1109"/>
        <item x="3210"/>
        <item m="1" x="5570"/>
        <item x="1831"/>
        <item x="793"/>
        <item x="1297"/>
        <item x="461"/>
        <item x="3047"/>
        <item x="1085"/>
        <item x="650"/>
        <item x="1187"/>
        <item m="1" x="5341"/>
        <item m="1" x="6461"/>
        <item x="2206"/>
        <item x="1466"/>
        <item x="1745"/>
        <item x="2640"/>
        <item x="2985"/>
        <item m="1" x="5098"/>
        <item x="3197"/>
        <item x="2793"/>
        <item x="1171"/>
        <item x="2943"/>
        <item x="1119"/>
        <item m="1" x="4057"/>
        <item x="2797"/>
        <item m="1" x="5519"/>
        <item x="7"/>
        <item x="1191"/>
        <item x="557"/>
        <item x="1808"/>
        <item x="1052"/>
        <item m="1" x="6657"/>
        <item x="1688"/>
        <item x="2"/>
        <item x="1708"/>
        <item x="510"/>
        <item x="3469"/>
        <item m="1" x="6346"/>
        <item m="1" x="6674"/>
        <item x="1820"/>
        <item x="390"/>
        <item m="1" x="6675"/>
        <item x="2162"/>
        <item x="782"/>
        <item x="2792"/>
        <item x="1449"/>
        <item x="1290"/>
        <item m="1" x="5010"/>
        <item x="1175"/>
        <item x="2732"/>
        <item x="2492"/>
        <item x="3823"/>
        <item x="1655"/>
        <item x="1750"/>
        <item x="428"/>
        <item x="1629"/>
        <item x="1660"/>
        <item x="282"/>
        <item x="991"/>
        <item x="1906"/>
        <item x="527"/>
        <item x="1173"/>
        <item x="1053"/>
        <item x="2847"/>
        <item x="2139"/>
        <item m="1" x="5923"/>
        <item m="1" x="5938"/>
        <item x="1503"/>
        <item m="1" x="4871"/>
        <item x="1752"/>
        <item x="2493"/>
        <item m="1" x="7208"/>
        <item x="1760"/>
        <item m="1" x="4705"/>
        <item x="1474"/>
        <item x="2552"/>
        <item x="2596"/>
        <item x="624"/>
        <item x="1107"/>
        <item x="3908"/>
        <item x="2524"/>
        <item m="1" x="7209"/>
        <item m="1" x="5953"/>
        <item x="1496"/>
        <item x="3654"/>
        <item x="1780"/>
        <item x="1368"/>
        <item x="3622"/>
        <item m="1" x="6824"/>
        <item x="1871"/>
        <item x="2138"/>
        <item x="222"/>
        <item x="3029"/>
        <item x="3030"/>
        <item x="3064"/>
        <item x="1974"/>
        <item x="2019"/>
        <item x="2537"/>
        <item m="1" x="4100"/>
        <item x="3867"/>
        <item x="2051"/>
        <item x="1486"/>
        <item x="252"/>
        <item m="1" x="7210"/>
        <item x="3129"/>
        <item x="1200"/>
        <item m="1" x="5503"/>
        <item x="2874"/>
        <item m="1" x="4879"/>
        <item x="2054"/>
        <item x="3694"/>
        <item m="1" x="6899"/>
        <item m="1" x="5932"/>
        <item x="2091"/>
        <item x="551"/>
        <item m="1" x="4558"/>
        <item x="328"/>
        <item x="1426"/>
        <item m="1" x="5946"/>
        <item m="1" x="4126"/>
        <item x="3582"/>
        <item x="2833"/>
        <item m="1" x="7211"/>
        <item x="226"/>
        <item x="1207"/>
        <item x="1434"/>
        <item m="1" x="3951"/>
        <item x="229"/>
        <item x="1624"/>
        <item x="2176"/>
        <item x="41"/>
        <item x="1294"/>
        <item x="1555"/>
        <item m="1" x="5474"/>
        <item x="1712"/>
        <item x="1329"/>
        <item x="2026"/>
        <item m="1" x="7006"/>
        <item m="1" x="5947"/>
        <item x="537"/>
        <item x="1741"/>
        <item x="1863"/>
        <item x="1829"/>
        <item x="2384"/>
        <item x="263"/>
        <item x="2463"/>
        <item x="118"/>
        <item m="1" x="4283"/>
        <item x="423"/>
        <item x="137"/>
        <item x="967"/>
        <item x="352"/>
        <item x="3641"/>
        <item m="1" x="5962"/>
        <item x="91"/>
        <item x="2424"/>
        <item x="2877"/>
        <item x="1308"/>
        <item m="1" x="7212"/>
        <item m="1" x="4938"/>
        <item x="209"/>
        <item x="207"/>
        <item x="2856"/>
        <item m="1" x="6143"/>
        <item x="2880"/>
        <item m="1" x="6822"/>
        <item x="1128"/>
        <item x="2607"/>
        <item m="1" x="4659"/>
        <item x="1715"/>
        <item x="702"/>
        <item x="627"/>
        <item x="1845"/>
        <item m="1" x="4324"/>
        <item x="1844"/>
        <item m="1" x="4085"/>
        <item m="1" x="6211"/>
        <item x="492"/>
        <item x="2974"/>
        <item x="2585"/>
        <item x="2259"/>
        <item x="2078"/>
        <item m="1" x="6673"/>
        <item m="1" x="5968"/>
        <item x="2044"/>
        <item x="2680"/>
        <item x="516"/>
        <item x="1230"/>
        <item x="295"/>
        <item x="3428"/>
        <item x="1772"/>
        <item x="664"/>
        <item m="1" x="5534"/>
        <item x="2587"/>
        <item m="1" x="7213"/>
        <item m="1" x="4259"/>
        <item x="754"/>
        <item m="1" x="7214"/>
        <item x="2223"/>
        <item x="2536"/>
        <item m="1" x="7215"/>
        <item x="3172"/>
        <item m="1" x="7216"/>
        <item x="3736"/>
        <item x="2412"/>
        <item x="845"/>
        <item x="2202"/>
        <item x="806"/>
        <item x="1427"/>
        <item x="741"/>
        <item m="1" x="7217"/>
        <item x="954"/>
        <item x="3325"/>
        <item x="1211"/>
        <item x="2451"/>
        <item x="1224"/>
        <item x="654"/>
        <item x="1302"/>
        <item x="2405"/>
        <item x="1582"/>
        <item m="1" x="5929"/>
        <item x="2528"/>
        <item m="1" x="6895"/>
        <item m="1" x="6445"/>
        <item x="819"/>
        <item m="1" x="5000"/>
        <item x="208"/>
        <item x="769"/>
        <item x="1905"/>
        <item x="2140"/>
        <item m="1" x="6183"/>
        <item x="2018"/>
        <item x="786"/>
        <item m="1" x="5631"/>
        <item x="1819"/>
        <item x="2177"/>
        <item m="1" x="4014"/>
        <item m="1" x="6010"/>
        <item x="2148"/>
        <item x="3034"/>
        <item m="1" x="4583"/>
        <item x="489"/>
        <item x="1570"/>
        <item x="2029"/>
        <item x="165"/>
        <item x="2822"/>
        <item x="3037"/>
        <item x="693"/>
        <item m="1" x="3959"/>
        <item x="3723"/>
        <item x="1265"/>
        <item x="92"/>
        <item x="2022"/>
        <item x="1488"/>
        <item x="1386"/>
        <item m="1" x="5928"/>
        <item x="1578"/>
        <item m="1" x="6885"/>
        <item m="1" x="4619"/>
        <item m="1" x="6141"/>
        <item x="1542"/>
        <item x="1082"/>
        <item x="2173"/>
        <item x="1600"/>
        <item m="1" x="6886"/>
        <item x="1687"/>
        <item x="2796"/>
        <item x="1587"/>
        <item x="1194"/>
        <item m="1" x="6887"/>
        <item x="457"/>
        <item m="1" x="6209"/>
        <item m="1" x="5898"/>
        <item x="1611"/>
        <item x="1855"/>
        <item x="2253"/>
        <item x="630"/>
        <item x="1709"/>
        <item x="1561"/>
        <item x="1045"/>
        <item m="1" x="4052"/>
        <item x="214"/>
        <item m="1" x="4123"/>
        <item x="550"/>
        <item m="1" x="6666"/>
        <item x="2407"/>
        <item x="2546"/>
        <item m="1" x="5992"/>
        <item x="1632"/>
        <item x="1151"/>
        <item m="1" x="6333"/>
        <item m="1" x="4672"/>
        <item x="1960"/>
        <item x="1959"/>
        <item x="936"/>
        <item m="1" x="6667"/>
        <item x="992"/>
        <item x="2937"/>
        <item m="1" x="4825"/>
        <item x="932"/>
        <item x="873"/>
        <item m="1" x="4611"/>
        <item x="2619"/>
        <item x="1005"/>
        <item m="1" x="6668"/>
        <item x="1691"/>
        <item m="1" x="5967"/>
        <item m="1" x="6669"/>
        <item m="1" x="4834"/>
        <item x="1484"/>
        <item x="2103"/>
        <item x="2373"/>
        <item m="1" x="5969"/>
        <item m="1" x="5970"/>
        <item m="1" x="5971"/>
        <item x="1926"/>
        <item x="2574"/>
        <item x="3819"/>
        <item x="2243"/>
        <item x="2180"/>
        <item x="224"/>
        <item x="645"/>
        <item x="1067"/>
        <item x="2622"/>
        <item m="1" x="5326"/>
        <item x="2677"/>
        <item x="789"/>
        <item x="3825"/>
        <item m="1" x="5181"/>
        <item x="2644"/>
        <item x="3112"/>
        <item x="3195"/>
        <item x="3683"/>
        <item x="77"/>
        <item x="153"/>
        <item m="1" x="5368"/>
        <item x="1270"/>
        <item x="828"/>
        <item x="1592"/>
        <item m="1" x="5872"/>
        <item m="1" x="4062"/>
        <item x="757"/>
        <item x="1425"/>
        <item x="825"/>
        <item x="1541"/>
        <item m="1" x="5543"/>
        <item m="1" x="5117"/>
        <item x="1966"/>
        <item x="690"/>
        <item x="184"/>
        <item x="2057"/>
        <item x="523"/>
        <item x="945"/>
        <item m="1" x="7083"/>
        <item x="1998"/>
        <item x="3560"/>
        <item x="2352"/>
        <item x="486"/>
        <item x="1155"/>
        <item m="1" x="4838"/>
        <item x="1197"/>
        <item x="364"/>
        <item x="3167"/>
        <item x="1321"/>
        <item x="2627"/>
        <item x="1964"/>
        <item m="1" x="4628"/>
        <item x="2125"/>
        <item x="3033"/>
        <item m="1" x="7218"/>
        <item m="1" x="7219"/>
        <item m="1" x="4404"/>
        <item m="1" x="7220"/>
        <item m="1" x="7221"/>
        <item m="1" x="7222"/>
        <item m="1" x="7223"/>
        <item m="1" x="7224"/>
        <item m="1" x="7225"/>
        <item m="1" x="7226"/>
        <item x="1619"/>
        <item x="1935"/>
        <item x="267"/>
        <item x="688"/>
        <item x="2844"/>
        <item x="2615"/>
        <item x="3289"/>
        <item x="278"/>
        <item x="3613"/>
        <item m="1" x="4495"/>
        <item x="494"/>
        <item x="1279"/>
        <item m="1" x="6399"/>
        <item m="1" x="6823"/>
        <item m="1" x="7227"/>
        <item m="1" x="7228"/>
        <item m="1" x="7229"/>
        <item x="1736"/>
        <item x="117"/>
        <item x="1373"/>
        <item m="1" x="4715"/>
        <item m="1" x="4786"/>
        <item m="1" x="4046"/>
        <item m="1" x="3955"/>
        <item x="638"/>
        <item m="1" x="4605"/>
        <item m="1" x="6001"/>
        <item x="477"/>
        <item x="1031"/>
        <item m="1" x="5110"/>
        <item x="2234"/>
        <item m="1" x="5321"/>
        <item x="814"/>
        <item x="3312"/>
        <item m="1" x="4554"/>
        <item x="3229"/>
        <item x="3410"/>
        <item x="1721"/>
        <item x="913"/>
        <item m="1" x="7230"/>
        <item x="1364"/>
        <item x="713"/>
        <item x="3176"/>
        <item x="1795"/>
        <item m="1" x="6903"/>
        <item m="1" x="6904"/>
        <item m="1" x="6905"/>
        <item m="1" x="6906"/>
        <item m="1" x="6907"/>
        <item m="1" x="6908"/>
        <item x="2144"/>
        <item m="1" x="6909"/>
        <item m="1" x="6685"/>
        <item m="1" x="6910"/>
        <item m="1" x="6911"/>
        <item m="1" x="6912"/>
        <item m="1" x="6913"/>
        <item m="1" x="6914"/>
        <item m="1" x="6915"/>
        <item x="3152"/>
        <item m="1" x="6199"/>
        <item m="1" x="4150"/>
        <item x="3335"/>
        <item x="3223"/>
        <item x="1322"/>
        <item x="1283"/>
        <item x="1041"/>
        <item x="2545"/>
        <item m="1" x="4491"/>
        <item x="2012"/>
        <item m="1" x="4842"/>
        <item x="684"/>
        <item m="1" x="6916"/>
        <item m="1" x="6917"/>
        <item x="396"/>
        <item x="292"/>
        <item x="2588"/>
        <item x="1317"/>
        <item x="708"/>
        <item x="2107"/>
        <item x="408"/>
        <item x="3367"/>
        <item m="1" x="6918"/>
        <item x="1802"/>
        <item x="322"/>
        <item x="1545"/>
        <item x="2046"/>
        <item m="1" x="4326"/>
        <item x="855"/>
        <item m="1" x="6919"/>
        <item m="1" x="6920"/>
        <item m="1" x="6921"/>
        <item m="1" x="6922"/>
        <item x="3126"/>
        <item m="1" x="6923"/>
        <item x="2430"/>
        <item x="1642"/>
        <item x="765"/>
        <item x="2105"/>
        <item x="1986"/>
        <item x="781"/>
        <item m="1" x="4282"/>
        <item x="1216"/>
        <item x="3533"/>
        <item x="937"/>
        <item x="639"/>
        <item x="1469"/>
        <item x="266"/>
        <item m="1" x="5560"/>
        <item m="1" x="5857"/>
        <item m="1" x="4351"/>
        <item m="1" x="6924"/>
        <item x="69"/>
        <item x="2925"/>
        <item x="1098"/>
        <item x="2620"/>
        <item x="2579"/>
        <item x="3240"/>
        <item x="2182"/>
        <item x="812"/>
        <item x="274"/>
        <item x="3209"/>
        <item x="3264"/>
        <item x="947"/>
        <item x="3848"/>
        <item x="1785"/>
        <item m="1" x="5096"/>
        <item x="762"/>
        <item x="1996"/>
        <item m="1" x="4034"/>
        <item x="1886"/>
        <item x="3017"/>
        <item x="2248"/>
        <item x="365"/>
        <item x="361"/>
        <item m="1" x="6898"/>
        <item m="1" x="5412"/>
        <item x="425"/>
        <item x="1500"/>
        <item x="407"/>
        <item x="406"/>
        <item x="3072"/>
        <item x="2939"/>
        <item x="3158"/>
        <item x="2157"/>
        <item x="349"/>
        <item m="1" x="6925"/>
        <item x="2060"/>
        <item x="2205"/>
        <item m="1" x="4185"/>
        <item x="2791"/>
        <item x="1263"/>
        <item x="2146"/>
        <item x="644"/>
        <item x="1189"/>
        <item x="1579"/>
        <item x="3865"/>
        <item x="3365"/>
        <item x="2605"/>
        <item x="2853"/>
        <item x="2269"/>
        <item x="2593"/>
        <item m="1" x="4925"/>
        <item x="3738"/>
        <item x="2241"/>
        <item x="3424"/>
        <item m="1" x="4777"/>
        <item x="1179"/>
        <item x="2534"/>
        <item x="424"/>
        <item x="2086"/>
        <item m="1" x="4662"/>
        <item x="3183"/>
        <item x="1231"/>
        <item x="119"/>
        <item x="1505"/>
        <item x="2896"/>
        <item x="771"/>
        <item x="453"/>
        <item m="1" x="4961"/>
        <item x="1939"/>
        <item m="1" x="5582"/>
        <item x="2092"/>
        <item x="72"/>
        <item x="689"/>
        <item m="1" x="5942"/>
        <item x="1490"/>
        <item x="3007"/>
        <item x="3043"/>
        <item x="139"/>
        <item x="1707"/>
        <item x="1356"/>
        <item x="1652"/>
        <item x="3877"/>
        <item x="1022"/>
        <item m="1" x="5005"/>
        <item x="774"/>
        <item m="1" x="4579"/>
        <item x="2616"/>
        <item x="3854"/>
        <item x="561"/>
        <item x="2110"/>
        <item x="2093"/>
        <item x="3258"/>
        <item x="2857"/>
        <item x="2467"/>
        <item x="3284"/>
        <item x="655"/>
        <item x="694"/>
        <item m="1" x="5589"/>
        <item m="1" x="6926"/>
        <item m="1" x="5794"/>
        <item m="1" x="6927"/>
        <item m="1" x="5729"/>
        <item m="1" x="6928"/>
        <item m="1" x="6929"/>
        <item x="3664"/>
        <item m="1" x="6930"/>
        <item m="1" x="6931"/>
        <item x="809"/>
        <item m="1" x="6932"/>
        <item m="1" x="6933"/>
        <item x="2860"/>
        <item x="3164"/>
        <item x="2270"/>
        <item x="695"/>
        <item x="2337"/>
        <item x="2106"/>
        <item x="1385"/>
        <item x="1253"/>
        <item x="1291"/>
        <item x="3423"/>
        <item x="3512"/>
        <item x="2820"/>
        <item m="1" x="4506"/>
        <item m="1" x="6934"/>
        <item m="1" x="6480"/>
        <item x="3798"/>
        <item x="1289"/>
        <item x="2081"/>
        <item x="1963"/>
        <item x="934"/>
        <item x="3013"/>
        <item x="2225"/>
        <item x="47"/>
        <item x="563"/>
        <item m="1" x="4642"/>
        <item x="1982"/>
        <item x="387"/>
        <item x="3791"/>
        <item x="2115"/>
        <item x="2181"/>
        <item x="316"/>
        <item x="1147"/>
        <item x="3137"/>
        <item x="2717"/>
        <item x="3227"/>
        <item x="3748"/>
        <item x="30"/>
        <item m="1" x="4047"/>
        <item x="341"/>
        <item x="330"/>
        <item m="1" x="5207"/>
        <item x="3270"/>
        <item x="509"/>
        <item x="1618"/>
        <item x="3549"/>
        <item m="1" x="5322"/>
        <item x="2048"/>
        <item x="1614"/>
        <item x="281"/>
        <item x="3041"/>
        <item x="1344"/>
        <item x="1309"/>
        <item m="1" x="4984"/>
        <item x="2735"/>
        <item x="1946"/>
        <item m="1" x="6670"/>
        <item x="3743"/>
        <item m="1" x="6671"/>
        <item x="363"/>
        <item x="386"/>
        <item x="1004"/>
        <item x="3499"/>
        <item x="1124"/>
        <item m="1" x="6672"/>
        <item x="892"/>
        <item x="463"/>
        <item x="2164"/>
        <item x="866"/>
        <item x="711"/>
        <item m="1" x="3947"/>
        <item x="1117"/>
        <item m="1" x="4609"/>
        <item x="972"/>
        <item x="133"/>
        <item x="3023"/>
        <item x="783"/>
        <item x="106"/>
        <item x="1723"/>
        <item x="129"/>
        <item x="2169"/>
        <item x="320"/>
        <item x="3282"/>
        <item m="1" x="4862"/>
        <item m="1" x="5908"/>
        <item m="1" x="5522"/>
        <item x="662"/>
        <item m="1" x="4577"/>
        <item x="3747"/>
        <item m="1" x="4648"/>
        <item x="790"/>
        <item x="265"/>
        <item x="2333"/>
        <item x="2543"/>
        <item x="2549"/>
        <item m="1" x="6706"/>
        <item m="1" x="4602"/>
        <item x="999"/>
        <item x="1044"/>
        <item m="1" x="6896"/>
        <item x="2897"/>
        <item x="1528"/>
        <item x="2228"/>
        <item m="1" x="6195"/>
        <item x="2150"/>
        <item x="2219"/>
        <item x="1610"/>
        <item x="1728"/>
        <item m="1" x="5478"/>
        <item x="3039"/>
        <item m="1" x="4132"/>
        <item x="1467"/>
        <item m="1" x="6897"/>
        <item x="1476"/>
        <item x="22"/>
        <item x="3771"/>
        <item x="2458"/>
        <item x="1924"/>
        <item x="2561"/>
        <item x="1511"/>
        <item m="1" x="5950"/>
        <item x="2572"/>
        <item m="1" x="6024"/>
        <item x="1108"/>
        <item x="132"/>
        <item x="622"/>
        <item x="788"/>
        <item x="667"/>
        <item x="3666"/>
        <item m="1" x="4562"/>
        <item x="2849"/>
        <item m="1" x="3985"/>
        <item x="2353"/>
        <item m="1" x="6567"/>
        <item x="1320"/>
        <item x="3477"/>
        <item x="2020"/>
        <item x="2889"/>
        <item m="1" x="6900"/>
        <item x="1778"/>
        <item x="3625"/>
        <item x="2442"/>
        <item x="94"/>
        <item m="1" x="4538"/>
        <item x="3376"/>
        <item m="1" x="6901"/>
        <item x="2832"/>
        <item x="2496"/>
        <item m="1" x="4037"/>
        <item x="2208"/>
        <item x="1113"/>
        <item x="1475"/>
        <item x="1916"/>
        <item x="183"/>
        <item x="1596"/>
        <item m="1" x="4557"/>
        <item m="1" x="6902"/>
        <item x="3572"/>
        <item x="2221"/>
        <item m="1" x="6267"/>
        <item x="149"/>
        <item x="2421"/>
        <item x="3697"/>
        <item x="2063"/>
        <item x="1909"/>
        <item m="1" x="4536"/>
        <item m="1" x="6547"/>
        <item x="2154"/>
        <item m="1" x="4591"/>
        <item m="1" x="3913"/>
        <item x="2198"/>
        <item x="666"/>
        <item x="223"/>
        <item m="1" x="4828"/>
        <item x="225"/>
        <item m="1" x="4620"/>
        <item x="2158"/>
        <item x="2591"/>
        <item x="2304"/>
        <item x="321"/>
        <item x="1444"/>
        <item x="3876"/>
        <item x="1219"/>
        <item x="3570"/>
        <item x="1354"/>
        <item x="2239"/>
        <item m="1" x="4616"/>
        <item x="2433"/>
        <item x="692"/>
        <item x="10"/>
        <item m="1" x="4680"/>
        <item m="1" x="4795"/>
        <item x="398"/>
        <item x="1074"/>
        <item m="1" x="6560"/>
        <item x="469"/>
        <item x="2279"/>
        <item m="1" x="4565"/>
        <item x="3016"/>
        <item x="2287"/>
        <item x="626"/>
        <item x="1436"/>
        <item m="1" x="5961"/>
        <item x="254"/>
        <item x="2709"/>
        <item x="3075"/>
        <item x="3422"/>
        <item x="1965"/>
        <item m="1" x="5943"/>
        <item x="1483"/>
        <item x="555"/>
        <item m="1" x="6935"/>
        <item x="2855"/>
        <item m="1" x="4846"/>
        <item x="2603"/>
        <item x="2151"/>
        <item m="1" x="6663"/>
        <item m="1" x="6660"/>
        <item x="2613"/>
        <item x="1"/>
        <item x="2058"/>
        <item x="2372"/>
        <item x="2168"/>
        <item x="653"/>
        <item m="1" x="4693"/>
        <item x="1441"/>
        <item x="1945"/>
        <item x="319"/>
        <item m="1" x="5400"/>
        <item m="1" x="5513"/>
        <item m="1" x="5493"/>
        <item x="1558"/>
        <item x="1949"/>
        <item x="2502"/>
        <item x="2002"/>
        <item m="1" x="4592"/>
        <item x="2562"/>
        <item m="1" x="5921"/>
        <item x="1790"/>
        <item m="1" x="5935"/>
        <item x="299"/>
        <item m="1" x="4600"/>
        <item m="1" x="6936"/>
        <item x="1229"/>
        <item x="472"/>
        <item x="120"/>
        <item m="1" x="4910"/>
        <item m="1" x="4522"/>
        <item x="1881"/>
        <item x="26"/>
        <item x="2600"/>
        <item x="1882"/>
        <item x="2845"/>
        <item x="2004"/>
        <item m="1" x="4574"/>
        <item m="1" x="5952"/>
        <item x="2035"/>
        <item m="1" x="6937"/>
        <item x="9"/>
        <item m="1" x="4873"/>
        <item x="3643"/>
        <item x="2238"/>
        <item x="2365"/>
        <item x="1927"/>
        <item x="1678"/>
        <item x="2244"/>
        <item x="1258"/>
        <item x="697"/>
        <item x="3036"/>
        <item m="1" x="4582"/>
        <item m="1" x="4584"/>
        <item x="951"/>
        <item x="181"/>
        <item m="1" x="4709"/>
        <item x="3872"/>
        <item x="3647"/>
        <item m="1" x="4572"/>
        <item x="1149"/>
        <item x="1502"/>
        <item m="1" x="4149"/>
        <item x="2905"/>
        <item m="1" x="4594"/>
        <item x="1593"/>
        <item x="1536"/>
        <item x="824"/>
        <item m="1" x="4700"/>
        <item m="1" x="6938"/>
        <item x="1685"/>
        <item x="3794"/>
        <item m="1" x="4695"/>
        <item x="332"/>
        <item m="1" x="6939"/>
        <item m="1" x="5925"/>
        <item x="2690"/>
        <item x="2548"/>
        <item m="1" x="4657"/>
        <item x="421"/>
        <item m="1" x="4729"/>
        <item m="1" x="5906"/>
        <item m="1" x="5395"/>
        <item m="1" x="3993"/>
        <item x="1957"/>
        <item x="1952"/>
        <item x="3649"/>
        <item x="1167"/>
        <item m="1" x="5933"/>
        <item m="1" x="4696"/>
        <item x="1106"/>
        <item x="1646"/>
        <item x="2268"/>
        <item x="792"/>
        <item m="1" x="4003"/>
        <item x="1130"/>
        <item x="3709"/>
        <item x="2621"/>
        <item m="1" x="6658"/>
        <item m="1" x="4298"/>
        <item m="1" x="6659"/>
        <item x="735"/>
        <item m="1" x="6661"/>
        <item x="403"/>
        <item x="3273"/>
        <item x="419"/>
        <item m="1" x="3915"/>
        <item m="1" x="6662"/>
        <item m="1" x="5934"/>
        <item x="2462"/>
        <item x="2285"/>
        <item x="1493"/>
        <item m="1" x="4778"/>
        <item x="1557"/>
        <item m="1" x="5491"/>
        <item x="2431"/>
        <item x="476"/>
        <item x="2130"/>
        <item x="3277"/>
        <item m="1" x="5944"/>
        <item x="2159"/>
        <item m="1" x="6664"/>
        <item x="1556"/>
        <item m="1" x="5261"/>
        <item x="4"/>
        <item x="2697"/>
        <item x="766"/>
        <item x="378"/>
        <item x="2892"/>
        <item x="804"/>
        <item x="1631"/>
        <item x="2288"/>
        <item x="2902"/>
        <item x="584"/>
        <item x="426"/>
        <item x="3418"/>
        <item x="2021"/>
        <item m="1" x="5564"/>
        <item x="3351"/>
        <item m="1" x="3958"/>
        <item x="2059"/>
        <item x="325"/>
        <item x="2175"/>
        <item x="1311"/>
        <item m="1" x="4535"/>
        <item x="2409"/>
        <item x="2609"/>
        <item x="2001"/>
        <item x="3292"/>
        <item x="2152"/>
        <item m="1" x="5920"/>
        <item x="148"/>
        <item x="1352"/>
        <item m="1" x="4713"/>
        <item m="1" x="5922"/>
        <item x="641"/>
        <item x="1206"/>
        <item m="1" x="5924"/>
        <item m="1" x="5926"/>
        <item m="1" x="5927"/>
        <item x="1087"/>
        <item x="1971"/>
        <item x="2851"/>
        <item x="2454"/>
        <item x="1351"/>
        <item x="2260"/>
        <item m="1" x="5930"/>
        <item m="1" x="4708"/>
        <item x="2511"/>
        <item x="2402"/>
        <item x="2443"/>
        <item m="1" x="4882"/>
        <item x="2242"/>
        <item x="1904"/>
        <item m="1" x="7231"/>
        <item x="216"/>
        <item m="1" x="7232"/>
        <item x="3530"/>
        <item m="1" x="5693"/>
        <item x="1915"/>
        <item x="2979"/>
        <item m="1" x="6453"/>
        <item x="95"/>
        <item x="2343"/>
        <item x="3074"/>
        <item m="1" x="7233"/>
        <item x="2095"/>
        <item m="1" x="7234"/>
        <item m="1" x="7235"/>
        <item m="1" x="7236"/>
        <item m="1" x="7237"/>
        <item x="2310"/>
        <item x="3628"/>
        <item x="62"/>
        <item x="1186"/>
        <item x="1429"/>
        <item x="2595"/>
        <item m="1" x="6940"/>
        <item x="2289"/>
        <item m="1" x="6941"/>
        <item x="3247"/>
        <item m="1" x="6942"/>
        <item x="2323"/>
        <item x="2934"/>
        <item x="2888"/>
        <item x="3575"/>
        <item m="1" x="6943"/>
        <item m="1" x="6944"/>
        <item x="1252"/>
        <item x="1776"/>
        <item m="1" x="4612"/>
        <item x="2456"/>
        <item m="1" x="6945"/>
        <item m="1" x="6946"/>
        <item x="43"/>
        <item m="1" x="6947"/>
        <item m="1" x="6308"/>
        <item m="1" x="6948"/>
        <item x="808"/>
        <item m="1" x="6949"/>
        <item x="810"/>
        <item m="1" x="6950"/>
        <item m="1" x="6951"/>
        <item m="1" x="5633"/>
        <item m="1" x="6952"/>
        <item x="747"/>
        <item x="2750"/>
        <item m="1" x="4112"/>
        <item x="3528"/>
        <item m="1" x="6953"/>
        <item m="1" x="5718"/>
        <item m="1" x="4780"/>
        <item x="3447"/>
        <item x="2145"/>
        <item m="1" x="6954"/>
        <item x="2171"/>
        <item x="277"/>
        <item x="1433"/>
        <item x="611"/>
        <item m="1" x="6955"/>
        <item m="1" x="6956"/>
        <item m="1" x="4227"/>
        <item m="1" x="6957"/>
        <item m="1" x="6019"/>
        <item m="1" x="4068"/>
        <item x="2335"/>
        <item m="1" x="6958"/>
        <item x="2014"/>
        <item m="1" x="6959"/>
        <item x="74"/>
        <item x="2693"/>
        <item m="1" x="6960"/>
        <item m="1" x="5748"/>
        <item x="3860"/>
        <item m="1" x="4971"/>
        <item x="3061"/>
        <item x="805"/>
        <item m="1" x="6144"/>
        <item x="1617"/>
        <item m="1" x="6676"/>
        <item m="1" x="6677"/>
        <item x="1034"/>
        <item m="1" x="6477"/>
        <item x="714"/>
        <item m="1" x="6678"/>
        <item x="827"/>
        <item m="1" x="6679"/>
        <item m="1" x="6680"/>
        <item x="495"/>
        <item m="1" x="6040"/>
        <item x="1744"/>
        <item m="1" x="4710"/>
        <item x="59"/>
        <item x="2379"/>
        <item m="1" x="6041"/>
        <item m="1" x="5415"/>
        <item m="1" x="6042"/>
        <item x="1551"/>
        <item x="1666"/>
        <item x="1554"/>
        <item x="1090"/>
        <item m="1" x="6138"/>
        <item x="1337"/>
        <item x="2127"/>
        <item x="2995"/>
        <item x="2826"/>
        <item x="1148"/>
        <item x="3742"/>
        <item x="1812"/>
        <item x="3497"/>
        <item x="20"/>
        <item x="1346"/>
        <item m="1" x="6378"/>
        <item x="1306"/>
        <item x="938"/>
        <item x="2608"/>
        <item x="1830"/>
        <item m="1" x="6961"/>
        <item x="524"/>
        <item x="1448"/>
        <item x="3132"/>
        <item x="703"/>
        <item x="3046"/>
        <item x="151"/>
        <item x="382"/>
        <item x="2166"/>
        <item x="1699"/>
        <item x="1269"/>
        <item m="1" x="6962"/>
        <item x="1095"/>
        <item m="1" x="4952"/>
        <item m="1" x="4013"/>
        <item x="40"/>
        <item x="2604"/>
        <item x="1089"/>
        <item x="1651"/>
        <item x="191"/>
        <item m="1" x="5914"/>
        <item m="1" x="7014"/>
        <item x="2212"/>
        <item x="1281"/>
        <item x="2806"/>
        <item x="564"/>
        <item x="3243"/>
        <item x="2320"/>
        <item x="3057"/>
        <item x="27"/>
        <item m="1" x="4122"/>
        <item x="2637"/>
        <item x="2981"/>
        <item x="2544"/>
        <item m="1" x="6761"/>
        <item x="966"/>
        <item x="127"/>
        <item m="1" x="7016"/>
        <item m="1" x="4749"/>
        <item x="1931"/>
        <item x="2124"/>
        <item x="1583"/>
        <item x="2444"/>
        <item x="2385"/>
        <item x="2504"/>
        <item x="351"/>
        <item x="706"/>
        <item m="1" x="6963"/>
        <item x="2964"/>
        <item m="1" x="6964"/>
        <item x="1036"/>
        <item x="2705"/>
        <item m="1" x="4711"/>
        <item m="1" x="6083"/>
        <item x="2213"/>
        <item x="1156"/>
        <item x="140"/>
        <item m="1" x="6787"/>
        <item m="1" x="6965"/>
        <item x="2075"/>
        <item m="1" x="5215"/>
        <item x="1227"/>
        <item x="1853"/>
        <item m="1" x="4679"/>
        <item x="3088"/>
        <item x="1205"/>
        <item x="532"/>
        <item x="2521"/>
        <item x="2122"/>
        <item x="3869"/>
        <item x="1798"/>
        <item x="1312"/>
        <item x="2895"/>
        <item m="1" x="4724"/>
        <item m="1" x="6681"/>
        <item x="3526"/>
        <item m="1" x="6027"/>
        <item x="1083"/>
        <item x="877"/>
        <item m="1" x="7238"/>
        <item m="1" x="7239"/>
        <item x="2446"/>
        <item x="1768"/>
        <item x="2227"/>
        <item m="1" x="4939"/>
        <item x="2067"/>
        <item x="2568"/>
        <item m="1" x="7240"/>
        <item x="1040"/>
        <item m="1" x="7241"/>
        <item x="2351"/>
        <item m="1" x="7242"/>
        <item m="1" x="7243"/>
        <item m="1" x="7244"/>
        <item m="1" x="7245"/>
        <item x="2064"/>
        <item m="1" x="7246"/>
        <item m="1" x="7247"/>
        <item x="2413"/>
        <item m="1" x="7248"/>
        <item x="1800"/>
        <item m="1" x="5627"/>
        <item m="1" x="5954"/>
        <item m="1" x="6148"/>
        <item m="1" x="7249"/>
        <item m="1" x="4072"/>
        <item m="1" x="7250"/>
        <item x="1543"/>
        <item m="1" x="7251"/>
        <item x="2255"/>
        <item x="1901"/>
        <item x="525"/>
        <item m="1" x="7252"/>
        <item x="3214"/>
        <item x="2147"/>
        <item m="1" x="4748"/>
        <item m="1" x="7253"/>
        <item m="1" x="7254"/>
        <item x="2893"/>
        <item x="2437"/>
        <item m="1" x="7116"/>
        <item m="1" x="7255"/>
        <item m="1" x="4487"/>
        <item x="162"/>
        <item m="1" x="4330"/>
        <item x="629"/>
        <item x="2272"/>
        <item x="3495"/>
        <item m="1" x="7256"/>
        <item m="1" x="4124"/>
        <item m="1" x="7257"/>
        <item x="3468"/>
        <item x="2464"/>
        <item m="1" x="6966"/>
        <item m="1" x="4553"/>
        <item x="3883"/>
        <item x="2324"/>
        <item x="927"/>
        <item m="1" x="6967"/>
        <item m="1" x="5088"/>
        <item x="3025"/>
        <item m="1" x="6968"/>
        <item m="1" x="6969"/>
        <item m="1" x="6970"/>
        <item m="1" x="4581"/>
        <item x="3275"/>
        <item m="1" x="6971"/>
        <item m="1" x="6562"/>
        <item m="1" x="6972"/>
        <item m="1" x="6047"/>
        <item x="2155"/>
        <item m="1" x="6973"/>
        <item m="1" x="5438"/>
        <item m="1" x="6974"/>
        <item m="1" x="6975"/>
        <item x="2576"/>
        <item x="2325"/>
        <item m="1" x="6976"/>
        <item x="712"/>
        <item m="1" x="6977"/>
        <item x="3155"/>
        <item x="2401"/>
        <item x="3661"/>
        <item m="1" x="6978"/>
        <item m="1" x="6979"/>
        <item x="1944"/>
        <item x="163"/>
        <item m="1" x="6980"/>
        <item m="1" x="6766"/>
        <item x="400"/>
        <item m="1" x="6981"/>
        <item x="1948"/>
        <item m="1" x="6564"/>
        <item m="1" x="6982"/>
        <item m="1" x="6983"/>
        <item m="1" x="6559"/>
        <item x="3775"/>
        <item x="2914"/>
        <item m="1" x="6984"/>
        <item m="1" x="6387"/>
        <item m="1" x="6985"/>
        <item x="2563"/>
        <item x="1105"/>
        <item m="1" x="4781"/>
        <item m="1" x="6986"/>
        <item x="2447"/>
        <item m="1" x="4374"/>
        <item m="1" x="6987"/>
        <item m="1" x="4580"/>
        <item x="2074"/>
        <item m="1" x="4697"/>
        <item m="1" x="6988"/>
        <item m="1" x="6989"/>
        <item m="1" x="6990"/>
        <item x="1980"/>
        <item m="1" x="6991"/>
        <item m="1" x="6992"/>
        <item m="1" x="6993"/>
        <item m="1" x="5505"/>
        <item m="1" x="6994"/>
        <item x="3680"/>
        <item m="1" x="6995"/>
        <item m="1" x="6996"/>
        <item x="1212"/>
        <item m="1" x="6997"/>
        <item m="1" x="6146"/>
        <item m="1" x="6998"/>
        <item m="1" x="5517"/>
        <item x="2117"/>
        <item m="1" x="6616"/>
        <item x="1032"/>
        <item x="1405"/>
        <item m="1" x="4500"/>
        <item m="1" x="6999"/>
        <item x="2592"/>
        <item x="3371"/>
        <item x="3529"/>
        <item x="791"/>
        <item m="1" x="7000"/>
        <item x="534"/>
        <item m="1" x="4776"/>
        <item x="2625"/>
        <item m="1" x="4301"/>
        <item m="1" x="7001"/>
        <item m="1" x="7002"/>
        <item m="1" x="7003"/>
        <item m="1" x="7004"/>
        <item m="1" x="4945"/>
        <item m="1" x="7005"/>
        <item m="1" x="4737"/>
        <item x="3382"/>
        <item m="1" x="5535"/>
        <item x="444"/>
        <item m="1" x="5936"/>
        <item m="1" x="7007"/>
        <item m="1" x="7008"/>
        <item m="1" x="4940"/>
        <item x="672"/>
        <item m="1" x="7009"/>
        <item m="1" x="6222"/>
        <item m="1" x="7010"/>
        <item x="3648"/>
        <item x="1644"/>
        <item x="1799"/>
        <item x="2553"/>
        <item m="1" x="7011"/>
        <item m="1" x="7012"/>
        <item x="1499"/>
        <item m="1" x="7013"/>
        <item m="1" x="6682"/>
        <item m="1" x="6683"/>
        <item m="1" x="6684"/>
        <item m="1" x="4896"/>
        <item x="698"/>
        <item m="1" x="5937"/>
        <item x="2024"/>
        <item m="1" x="6686"/>
        <item x="198"/>
        <item x="2439"/>
        <item x="1510"/>
        <item m="1" x="6687"/>
        <item m="1" x="6688"/>
        <item m="1" x="6689"/>
        <item m="1" x="6690"/>
        <item m="1" x="6691"/>
        <item m="1" x="6692"/>
        <item m="1" x="6693"/>
        <item m="1" x="6694"/>
        <item m="1" x="6695"/>
        <item m="1" x="3989"/>
        <item m="1" x="6698"/>
        <item m="1" x="6699"/>
        <item m="1" x="6081"/>
        <item m="1" x="6082"/>
        <item m="1" x="5575"/>
        <item m="1" x="4757"/>
        <item m="1" x="4837"/>
        <item m="1" x="6084"/>
        <item x="619"/>
        <item m="1" x="6085"/>
        <item x="294"/>
        <item x="3332"/>
        <item x="685"/>
        <item x="3398"/>
        <item m="1" x="4492"/>
        <item x="1177"/>
        <item x="746"/>
        <item x="3815"/>
        <item x="1668"/>
        <item x="2787"/>
        <item x="3349"/>
        <item x="35"/>
        <item m="1" x="4116"/>
        <item m="1" x="5079"/>
        <item x="2466"/>
        <item x="519"/>
        <item x="3449"/>
        <item m="1" x="5904"/>
        <item x="373"/>
        <item m="1" x="5347"/>
        <item x="1001"/>
        <item x="1056"/>
        <item x="2760"/>
        <item x="884"/>
        <item x="3393"/>
        <item x="1064"/>
        <item x="2987"/>
        <item x="2863"/>
        <item x="2550"/>
        <item x="957"/>
        <item x="460"/>
        <item m="1" x="4824"/>
        <item x="1158"/>
        <item m="1" x="5443"/>
        <item x="2864"/>
        <item x="250"/>
        <item x="2516"/>
        <item x="3521"/>
        <item m="1" x="7015"/>
        <item x="2391"/>
        <item x="2933"/>
        <item x="3837"/>
        <item x="2912"/>
        <item x="879"/>
        <item m="1" x="5425"/>
        <item x="2508"/>
        <item x="1755"/>
        <item x="1192"/>
        <item x="1521"/>
        <item x="248"/>
        <item x="2120"/>
        <item m="1" x="6421"/>
        <item x="881"/>
        <item x="2618"/>
        <item x="2691"/>
        <item m="1" x="4822"/>
        <item x="3130"/>
        <item x="1537"/>
        <item m="1" x="7017"/>
        <item m="1" x="5442"/>
        <item x="3369"/>
        <item x="2094"/>
        <item x="1711"/>
        <item x="2531"/>
        <item m="1" x="6140"/>
        <item x="2871"/>
        <item x="2509"/>
        <item x="388"/>
        <item x="257"/>
        <item x="2515"/>
        <item x="1438"/>
        <item x="738"/>
        <item m="1" x="5069"/>
        <item m="1" x="4714"/>
        <item m="1" x="4826"/>
        <item m="1" x="4753"/>
        <item x="559"/>
        <item x="521"/>
        <item x="73"/>
        <item m="1" x="5441"/>
        <item x="2394"/>
        <item m="1" x="6139"/>
        <item x="2685"/>
        <item x="2121"/>
        <item m="1" x="6696"/>
        <item m="1" x="6697"/>
        <item x="3886"/>
        <item x="608"/>
        <item m="1" x="5796"/>
        <item m="1" x="5459"/>
        <item x="3704"/>
        <item x="3012"/>
        <item x="2658"/>
        <item x="3323"/>
        <item x="2525"/>
        <item x="3441"/>
        <item x="2533"/>
        <item x="1713"/>
        <item m="1" x="6620"/>
        <item x="381"/>
        <item x="215"/>
        <item x="331"/>
        <item x="1852"/>
        <item x="1716"/>
        <item x="3637"/>
        <item x="1988"/>
        <item x="960"/>
        <item x="648"/>
        <item x="1442"/>
        <item x="3302"/>
        <item x="2340"/>
        <item x="1719"/>
        <item x="1932"/>
        <item x="623"/>
        <item m="1" x="4686"/>
        <item x="3203"/>
        <item x="2956"/>
        <item x="1086"/>
        <item x="3256"/>
        <item x="2133"/>
        <item x="1169"/>
        <item x="3321"/>
        <item x="3180"/>
        <item x="1423"/>
        <item m="1" x="6700"/>
        <item m="1" x="6701"/>
        <item x="1020"/>
        <item m="1" x="6702"/>
        <item x="750"/>
        <item x="1540"/>
        <item x="817"/>
        <item m="1" x="6703"/>
        <item m="1" x="6704"/>
        <item m="1" x="6654"/>
        <item x="1300"/>
        <item m="1" x="6705"/>
        <item x="1814"/>
        <item m="1" x="5120"/>
        <item x="540"/>
        <item x="1310"/>
        <item x="1710"/>
        <item x="38"/>
        <item m="1" x="4242"/>
        <item m="1" x="6193"/>
        <item x="3196"/>
        <item m="1" x="7258"/>
        <item m="1" x="7259"/>
        <item m="1" x="6433"/>
        <item m="1" x="6443"/>
        <item x="3278"/>
        <item m="1" x="4992"/>
        <item m="1" x="6238"/>
        <item x="1801"/>
        <item x="1099"/>
        <item x="1183"/>
        <item x="1501"/>
        <item x="3177"/>
        <item x="2273"/>
        <item x="2137"/>
        <item x="251"/>
        <item x="1133"/>
        <item x="96"/>
        <item x="1164"/>
        <item x="3115"/>
        <item m="1" x="4285"/>
        <item x="2790"/>
        <item m="1" x="5256"/>
        <item x="1783"/>
        <item x="973"/>
        <item x="2163"/>
        <item m="1" x="7260"/>
        <item x="504"/>
        <item x="2958"/>
        <item x="1058"/>
        <item m="1" x="4739"/>
        <item m="1" x="7261"/>
        <item x="354"/>
        <item x="487"/>
        <item x="1445"/>
        <item x="2066"/>
        <item x="16"/>
        <item m="1" x="7018"/>
        <item x="1607"/>
        <item x="1626"/>
        <item x="652"/>
        <item x="37"/>
        <item x="981"/>
        <item x="1648"/>
        <item x="2687"/>
        <item x="2626"/>
        <item x="2036"/>
        <item x="1127"/>
        <item x="1080"/>
        <item m="1" x="7019"/>
        <item x="1235"/>
        <item m="1" x="7020"/>
        <item x="2170"/>
        <item x="2191"/>
        <item x="3623"/>
        <item x="1435"/>
        <item x="1141"/>
        <item x="1174"/>
        <item x="994"/>
        <item m="1" x="4521"/>
        <item x="12"/>
        <item x="924"/>
        <item x="893"/>
        <item x="1150"/>
        <item m="1" x="5387"/>
        <item x="2878"/>
        <item x="1039"/>
        <item x="1355"/>
        <item x="1756"/>
        <item m="1" x="4113"/>
        <item x="3733"/>
        <item x="188"/>
        <item x="1343"/>
        <item x="219"/>
        <item x="3121"/>
        <item x="3901"/>
        <item x="1432"/>
        <item x="356"/>
        <item x="1273"/>
        <item x="2810"/>
        <item x="2701"/>
        <item x="427"/>
        <item x="42"/>
        <item x="279"/>
        <item x="3145"/>
        <item x="2731"/>
        <item x="3604"/>
        <item x="2134"/>
        <item x="585"/>
        <item x="3219"/>
        <item x="2610"/>
        <item x="1264"/>
        <item x="744"/>
        <item x="1525"/>
        <item x="324"/>
        <item x="350"/>
        <item x="1860"/>
        <item x="1121"/>
        <item x="1956"/>
        <item x="2821"/>
        <item x="1941"/>
        <item x="2061"/>
        <item x="247"/>
        <item m="1" x="4180"/>
        <item x="134"/>
        <item m="1" x="6707"/>
        <item x="1161"/>
        <item x="197"/>
        <item x="3579"/>
        <item x="3001"/>
        <item x="1138"/>
        <item m="1" x="4543"/>
        <item m="1" x="5440"/>
        <item x="1877"/>
        <item x="1076"/>
        <item x="409"/>
        <item m="1" x="4490"/>
        <item m="1" x="6708"/>
        <item x="670"/>
        <item x="417"/>
        <item x="3140"/>
        <item x="410"/>
        <item x="399"/>
        <item x="196"/>
        <item x="1864"/>
        <item x="890"/>
        <item x="2555"/>
        <item x="377"/>
        <item x="799"/>
        <item x="749"/>
        <item m="1" x="4070"/>
        <item x="199"/>
        <item x="1676"/>
        <item x="451"/>
        <item m="1" x="5018"/>
        <item m="1" x="5023"/>
        <item m="1" x="5803"/>
        <item m="1" x="4314"/>
        <item x="429"/>
        <item x="1973"/>
        <item x="1135"/>
        <item m="1" x="6642"/>
        <item x="1894"/>
        <item x="770"/>
        <item m="1" x="4722"/>
        <item x="3035"/>
        <item x="459"/>
        <item x="397"/>
        <item x="2149"/>
        <item m="1" x="5607"/>
        <item x="1606"/>
        <item x="1943"/>
        <item m="1" x="5578"/>
        <item x="1995"/>
        <item x="372"/>
        <item x="1550"/>
        <item m="1" x="4127"/>
        <item m="1" x="4151"/>
        <item x="618"/>
        <item x="3069"/>
        <item m="1" x="5875"/>
        <item m="1" x="5022"/>
        <item m="1" x="4208"/>
        <item x="1084"/>
        <item x="3520"/>
        <item x="1816"/>
        <item x="3773"/>
        <item m="1" x="7262"/>
        <item x="1516"/>
        <item x="483"/>
        <item x="1195"/>
        <item x="2720"/>
        <item x="3833"/>
        <item m="1" x="6359"/>
        <item x="912"/>
        <item x="2753"/>
        <item m="1" x="4243"/>
        <item x="3262"/>
        <item m="1" x="7263"/>
        <item m="1" x="5586"/>
        <item x="32"/>
        <item x="3024"/>
        <item m="1" x="5133"/>
        <item m="1" x="7264"/>
        <item x="3485"/>
        <item x="3597"/>
        <item x="2668"/>
        <item x="3291"/>
        <item x="1650"/>
        <item m="1" x="5105"/>
        <item x="1262"/>
        <item m="1" x="5021"/>
        <item x="607"/>
        <item x="3846"/>
        <item x="971"/>
        <item x="1180"/>
        <item m="1" x="7021"/>
        <item x="3224"/>
        <item m="1" x="5169"/>
        <item m="1" x="7022"/>
        <item x="161"/>
        <item m="1" x="3986"/>
        <item x="699"/>
        <item x="1268"/>
        <item x="1862"/>
        <item m="1" x="4455"/>
        <item m="1" x="7023"/>
        <item x="3113"/>
        <item x="144"/>
        <item x="891"/>
        <item x="989"/>
        <item x="2669"/>
        <item x="261"/>
        <item x="201"/>
        <item x="243"/>
        <item m="1" x="5170"/>
        <item x="669"/>
        <item x="2870"/>
        <item x="920"/>
        <item x="1305"/>
        <item x="3199"/>
        <item x="3059"/>
        <item m="1" x="5196"/>
        <item x="2518"/>
        <item x="1030"/>
        <item x="3493"/>
        <item x="1382"/>
        <item x="3048"/>
        <item x="2726"/>
        <item x="1431"/>
        <item x="1621"/>
        <item x="1761"/>
        <item x="1702"/>
        <item m="1" x="7024"/>
        <item x="1571"/>
        <item m="1" x="6221"/>
        <item x="357"/>
        <item x="1102"/>
        <item m="1" x="7025"/>
        <item x="280"/>
        <item m="1" x="6201"/>
        <item x="1517"/>
        <item m="1" x="5527"/>
        <item m="1" x="6118"/>
        <item m="1" x="6881"/>
        <item m="1" x="4313"/>
        <item x="839"/>
        <item x="3783"/>
        <item x="1244"/>
        <item m="1" x="4519"/>
        <item x="3135"/>
        <item x="1178"/>
        <item x="3587"/>
        <item x="3068"/>
        <item x="1682"/>
        <item x="1232"/>
        <item m="1" x="4241"/>
        <item x="3488"/>
        <item m="1" x="6718"/>
        <item x="45"/>
        <item x="31"/>
        <item x="1199"/>
        <item x="3326"/>
        <item x="1272"/>
        <item x="1733"/>
        <item x="3756"/>
        <item m="1" x="6719"/>
        <item m="1" x="7265"/>
        <item m="1" x="7266"/>
        <item m="1" x="7267"/>
        <item m="1" x="7268"/>
        <item m="1" x="7269"/>
        <item m="1" x="7270"/>
        <item m="1" x="7026"/>
        <item m="1" x="7027"/>
        <item m="1" x="7028"/>
        <item m="1" x="7029"/>
        <item m="1" x="7030"/>
        <item m="1" x="7031"/>
        <item m="1" x="7032"/>
        <item m="1" x="7033"/>
        <item m="1" x="7034"/>
        <item m="1" x="7035"/>
        <item m="1" x="7036"/>
        <item m="1" x="7037"/>
        <item m="1" x="7038"/>
        <item m="1" x="7039"/>
        <item m="1" x="7040"/>
        <item m="1" x="7060"/>
        <item m="1" x="6720"/>
        <item m="1" x="6721"/>
        <item m="1" x="6722"/>
        <item m="1" x="6723"/>
        <item m="1" x="6724"/>
        <item m="1" x="6725"/>
        <item x="2611"/>
        <item x="2740"/>
        <item x="865"/>
        <item m="1" x="4098"/>
        <item x="468"/>
        <item x="1072"/>
        <item x="2834"/>
        <item m="1" x="7271"/>
        <item x="701"/>
        <item x="1797"/>
        <item x="1257"/>
        <item x="2636"/>
        <item x="17"/>
        <item x="941"/>
        <item m="1" x="5259"/>
        <item m="1" x="7272"/>
        <item x="2438"/>
        <item x="1961"/>
        <item m="1" x="5310"/>
        <item m="1" x="5319"/>
        <item m="1" x="5868"/>
        <item x="3519"/>
        <item m="1" x="4537"/>
        <item m="1" x="7273"/>
        <item x="987"/>
        <item m="1" x="5900"/>
        <item x="2472"/>
        <item x="1006"/>
        <item m="1" x="4311"/>
        <item x="2815"/>
        <item x="2932"/>
        <item m="1" x="6405"/>
        <item x="818"/>
        <item x="917"/>
        <item x="2980"/>
        <item x="3467"/>
        <item x="3539"/>
        <item m="1" x="7274"/>
        <item x="1840"/>
        <item x="1679"/>
        <item m="1" x="7275"/>
        <item x="895"/>
        <item x="719"/>
        <item x="1848"/>
        <item x="3475"/>
        <item x="1331"/>
        <item m="1" x="4803"/>
        <item x="1146"/>
        <item x="1636"/>
        <item m="1" x="4957"/>
        <item x="1762"/>
        <item x="2203"/>
        <item m="1" x="5253"/>
        <item x="3252"/>
        <item x="1166"/>
        <item x="2659"/>
        <item x="344"/>
        <item x="1129"/>
        <item x="2654"/>
        <item m="1" x="4988"/>
        <item x="1202"/>
        <item x="743"/>
        <item x="479"/>
        <item x="1111"/>
        <item m="1" x="7071"/>
        <item x="3870"/>
        <item x="2839"/>
        <item m="1" x="7276"/>
        <item x="3563"/>
        <item x="1096"/>
        <item x="3356"/>
        <item x="89"/>
        <item m="1" x="7277"/>
        <item m="1" x="5892"/>
        <item x="474"/>
        <item x="2657"/>
        <item x="716"/>
        <item m="1" x="3953"/>
        <item x="211"/>
        <item m="1" x="4322"/>
        <item x="3380"/>
        <item x="3838"/>
        <item x="739"/>
        <item m="1" x="4530"/>
        <item x="3511"/>
        <item m="1" x="5860"/>
        <item x="23"/>
        <item x="3163"/>
        <item m="1" x="4355"/>
        <item m="1" x="5594"/>
        <item x="2278"/>
        <item x="1675"/>
        <item x="2226"/>
        <item x="1671"/>
        <item x="1572"/>
        <item x="383"/>
        <item x="3117"/>
        <item x="3414"/>
        <item x="1033"/>
        <item x="578"/>
        <item x="974"/>
        <item x="1984"/>
        <item x="3316"/>
        <item x="3157"/>
        <item x="1861"/>
        <item x="798"/>
        <item m="1" x="7278"/>
        <item x="1271"/>
        <item x="977"/>
        <item x="206"/>
        <item m="1" x="4087"/>
        <item m="1" x="7279"/>
        <item m="1" x="7280"/>
        <item m="1" x="7281"/>
        <item x="141"/>
        <item x="2077"/>
        <item x="3556"/>
        <item x="53"/>
        <item x="1832"/>
        <item x="1994"/>
        <item x="837"/>
        <item x="1182"/>
        <item x="2903"/>
        <item m="1" x="5002"/>
        <item m="1" x="7282"/>
        <item x="3185"/>
        <item x="3"/>
        <item m="1" x="7283"/>
        <item x="1028"/>
        <item m="1" x="7284"/>
        <item m="1" x="6313"/>
        <item m="1" x="5878"/>
        <item x="2854"/>
        <item x="3354"/>
        <item x="2624"/>
        <item x="470"/>
        <item x="1692"/>
        <item x="531"/>
        <item x="290"/>
        <item m="1" x="4761"/>
        <item m="1" x="7285"/>
        <item x="273"/>
        <item m="1" x="4540"/>
        <item x="3830"/>
        <item x="1815"/>
        <item x="180"/>
        <item x="3019"/>
        <item x="501"/>
        <item x="19"/>
        <item x="3049"/>
        <item x="886"/>
        <item x="2716"/>
        <item x="1233"/>
        <item x="1066"/>
        <item x="1012"/>
        <item m="1" x="5838"/>
        <item x="3114"/>
        <item x="1769"/>
        <item m="1" x="7286"/>
        <item m="1" x="5775"/>
        <item x="3211"/>
        <item x="2865"/>
        <item x="2798"/>
        <item x="2848"/>
        <item x="3432"/>
        <item m="1" x="5554"/>
        <item m="1" x="4260"/>
        <item m="1" x="7287"/>
        <item m="1" x="7288"/>
        <item x="1042"/>
        <item m="1" x="7289"/>
        <item x="1875"/>
        <item x="3425"/>
        <item x="2628"/>
        <item m="1" x="7126"/>
        <item x="3149"/>
        <item x="1771"/>
        <item x="980"/>
        <item x="2097"/>
        <item x="538"/>
        <item x="3514"/>
        <item x="186"/>
        <item x="1811"/>
        <item x="3486"/>
        <item m="1" x="4262"/>
        <item x="2651"/>
        <item x="1367"/>
        <item x="1249"/>
        <item x="535"/>
        <item x="1383"/>
        <item x="1100"/>
        <item x="3606"/>
        <item x="1003"/>
        <item x="204"/>
        <item x="2053"/>
        <item x="1292"/>
        <item x="950"/>
        <item x="2025"/>
        <item x="579"/>
        <item x="2724"/>
        <item x="1190"/>
        <item x="1057"/>
        <item m="1" x="7041"/>
        <item x="745"/>
        <item x="3134"/>
        <item m="1" x="4534"/>
        <item x="3261"/>
        <item x="138"/>
        <item x="536"/>
        <item m="1" x="5431"/>
        <item m="1" x="4510"/>
        <item m="1" x="4515"/>
        <item m="1" x="4542"/>
        <item x="217"/>
        <item x="905"/>
        <item x="142"/>
        <item m="1" x="5121"/>
        <item x="3306"/>
        <item m="1" x="7042"/>
        <item m="1" x="4213"/>
        <item m="1" x="5186"/>
        <item m="1" x="6655"/>
        <item m="1" x="5199"/>
        <item x="3792"/>
        <item x="1081"/>
        <item x="1259"/>
        <item m="1" x="6859"/>
        <item x="3294"/>
        <item x="2727"/>
        <item m="1" x="7043"/>
        <item m="1" x="4817"/>
        <item x="3341"/>
        <item x="668"/>
        <item x="902"/>
        <item x="797"/>
        <item m="1" x="4507"/>
        <item x="2742"/>
        <item x="2479"/>
        <item x="1763"/>
        <item x="547"/>
        <item x="565"/>
        <item m="1" x="4049"/>
        <item m="1" x="5634"/>
        <item m="1" x="7044"/>
        <item x="3348"/>
        <item x="2540"/>
        <item x="3912"/>
        <item x="2682"/>
        <item x="2661"/>
        <item m="1" x="5345"/>
        <item m="1" x="7045"/>
        <item m="1" x="4353"/>
        <item m="1" x="5405"/>
        <item x="313"/>
        <item x="3128"/>
        <item x="93"/>
        <item x="1047"/>
        <item x="1114"/>
        <item x="3478"/>
        <item x="2440"/>
        <item x="970"/>
        <item m="1" x="5869"/>
        <item x="158"/>
        <item x="2873"/>
        <item m="1" x="4667"/>
        <item x="3498"/>
        <item x="737"/>
        <item x="2756"/>
        <item x="1765"/>
        <item x="610"/>
        <item x="1070"/>
        <item m="1" x="7046"/>
        <item x="636"/>
        <item x="1533"/>
        <item m="1" x="4056"/>
        <item m="1" x="7047"/>
        <item x="3769"/>
        <item x="3315"/>
        <item x="3818"/>
        <item x="3767"/>
        <item x="2884"/>
        <item x="2703"/>
        <item x="2719"/>
        <item x="2302"/>
        <item x="1223"/>
        <item x="2220"/>
        <item x="965"/>
        <item x="3221"/>
        <item m="1" x="4489"/>
        <item x="1730"/>
        <item x="1595"/>
        <item m="1" x="4493"/>
        <item x="482"/>
        <item m="1" x="4136"/>
        <item x="1591"/>
        <item m="1" x="5012"/>
        <item x="1779"/>
        <item m="1" x="7048"/>
        <item x="3564"/>
        <item m="1" x="5867"/>
        <item x="2924"/>
        <item x="1663"/>
        <item x="1899"/>
        <item x="3153"/>
        <item m="1" x="4367"/>
        <item x="2788"/>
        <item m="1" x="7049"/>
        <item x="901"/>
        <item m="1" x="4524"/>
        <item m="1" x="5226"/>
        <item x="2938"/>
        <item x="358"/>
        <item x="998"/>
        <item x="840"/>
        <item x="1165"/>
        <item x="2698"/>
        <item x="1697"/>
        <item m="1" x="7050"/>
        <item x="2692"/>
        <item m="1" x="4092"/>
        <item m="1" x="5367"/>
        <item x="2754"/>
        <item x="882"/>
        <item x="1818"/>
        <item x="1345"/>
        <item m="1" x="7051"/>
        <item x="1065"/>
        <item x="2090"/>
        <item m="1" x="7052"/>
        <item x="3154"/>
        <item x="3310"/>
        <item x="1103"/>
        <item x="2597"/>
        <item x="2963"/>
        <item x="1754"/>
        <item x="1255"/>
        <item x="1220"/>
        <item x="3314"/>
        <item x="1132"/>
        <item x="983"/>
        <item x="1361"/>
        <item m="1" x="6419"/>
        <item m="1" x="7054"/>
        <item x="3182"/>
        <item x="2185"/>
        <item x="2674"/>
        <item m="1" x="4972"/>
        <item m="1" x="4964"/>
        <item m="1" x="4280"/>
        <item x="1934"/>
        <item x="3855"/>
        <item x="275"/>
        <item x="2003"/>
        <item x="1538"/>
        <item x="2165"/>
        <item m="1" x="4840"/>
        <item x="1884"/>
        <item x="1304"/>
        <item x="2233"/>
        <item x="63"/>
        <item x="515"/>
        <item x="876"/>
        <item m="1" x="3954"/>
        <item x="3484"/>
        <item x="2850"/>
        <item x="2346"/>
        <item x="1104"/>
        <item x="420"/>
        <item x="2991"/>
        <item x="2971"/>
        <item x="2594"/>
        <item m="1" x="4596"/>
        <item x="1893"/>
        <item x="46"/>
        <item m="1" x="5648"/>
        <item x="2344"/>
        <item m="1" x="6716"/>
        <item x="3762"/>
        <item x="1360"/>
        <item x="3142"/>
        <item x="194"/>
        <item x="462"/>
        <item x="1690"/>
        <item x="512"/>
        <item x="97"/>
        <item x="1658"/>
        <item x="1684"/>
        <item x="288"/>
        <item x="2606"/>
        <item x="1037"/>
        <item m="1" x="5371"/>
        <item x="1923"/>
        <item x="1900"/>
        <item x="3318"/>
        <item x="2303"/>
        <item x="2931"/>
        <item x="389"/>
        <item m="1" x="4032"/>
        <item m="1" x="7053"/>
        <item x="418"/>
        <item x="1145"/>
        <item x="244"/>
        <item m="1" x="4525"/>
        <item x="2813"/>
        <item x="1366"/>
        <item x="11"/>
        <item x="2634"/>
        <item m="1" x="5798"/>
        <item m="1" x="5428"/>
        <item x="1139"/>
        <item x="2817"/>
        <item x="1891"/>
        <item x="929"/>
        <item x="3014"/>
        <item x="2000"/>
        <item x="1260"/>
        <item x="1874"/>
        <item m="1" x="5134"/>
        <item x="3285"/>
        <item x="2649"/>
        <item x="2989"/>
        <item x="661"/>
        <item x="3089"/>
        <item m="1" x="7055"/>
        <item x="3133"/>
        <item x="3322"/>
        <item x="3817"/>
        <item m="1" x="5599"/>
        <item x="3750"/>
        <item x="857"/>
        <item x="976"/>
        <item x="990"/>
        <item x="910"/>
        <item x="1172"/>
        <item x="3450"/>
        <item x="3611"/>
        <item m="1" x="4093"/>
        <item x="1732"/>
        <item x="2908"/>
        <item x="249"/>
        <item x="1720"/>
        <item x="78"/>
        <item x="841"/>
        <item x="1657"/>
        <item x="2994"/>
        <item x="3040"/>
        <item m="1" x="7056"/>
        <item m="1" x="6867"/>
        <item x="856"/>
        <item x="348"/>
        <item m="1" x="7057"/>
        <item m="1" x="7058"/>
        <item x="993"/>
        <item x="3300"/>
        <item x="3042"/>
        <item x="2733"/>
        <item x="3554"/>
        <item x="200"/>
        <item x="897"/>
        <item x="935"/>
        <item m="1" x="6224"/>
        <item x="2655"/>
        <item x="1590"/>
        <item m="1" x="5313"/>
        <item x="854"/>
        <item x="1295"/>
        <item m="1" x="5182"/>
        <item x="2829"/>
        <item x="577"/>
        <item x="13"/>
        <item x="3392"/>
        <item x="3537"/>
        <item x="3544"/>
        <item x="2729"/>
        <item x="2819"/>
        <item m="1" x="4377"/>
        <item m="1" x="4690"/>
        <item m="1" x="3990"/>
        <item x="1363"/>
        <item m="1" x="4059"/>
        <item x="1120"/>
        <item x="213"/>
        <item x="1136"/>
        <item x="1051"/>
        <item m="1" x="4994"/>
        <item m="1" x="6780"/>
        <item x="2977"/>
        <item x="2251"/>
        <item x="1649"/>
        <item x="123"/>
        <item x="2922"/>
        <item m="1" x="5402"/>
        <item x="3785"/>
        <item m="1" x="5184"/>
        <item x="2599"/>
        <item x="1437"/>
        <item x="3006"/>
        <item x="946"/>
        <item x="2818"/>
        <item x="1729"/>
        <item x="1159"/>
        <item x="2084"/>
        <item x="3906"/>
        <item x="3111"/>
        <item x="826"/>
        <item x="2783"/>
        <item x="2831"/>
        <item x="1643"/>
        <item x="1627"/>
        <item m="1" x="5171"/>
        <item m="1" x="7061"/>
        <item x="3373"/>
        <item m="1" x="4789"/>
        <item m="1" x="5131"/>
        <item x="1639"/>
        <item x="2694"/>
        <item x="1767"/>
        <item m="1" x="3966"/>
        <item x="953"/>
        <item x="975"/>
        <item x="334"/>
        <item x="1751"/>
        <item m="1" x="4955"/>
        <item x="88"/>
        <item x="2789"/>
        <item x="2869"/>
        <item m="1" x="5108"/>
        <item x="3806"/>
        <item m="1" x="3963"/>
        <item x="2757"/>
        <item x="2679"/>
        <item m="1" x="4222"/>
        <item x="870"/>
        <item x="2841"/>
        <item x="1680"/>
        <item x="1073"/>
        <item x="1654"/>
        <item x="1689"/>
        <item x="1803"/>
        <item x="1764"/>
        <item x="1214"/>
        <item m="1" x="7062"/>
        <item m="1" x="4512"/>
        <item x="2494"/>
        <item x="560"/>
        <item x="2602"/>
        <item x="1319"/>
        <item x="3276"/>
        <item x="3427"/>
        <item x="2758"/>
        <item x="283"/>
        <item x="2836"/>
        <item x="1123"/>
        <item x="3008"/>
        <item x="1640"/>
        <item x="3174"/>
        <item x="307"/>
        <item m="1" x="5243"/>
        <item m="1" x="5602"/>
        <item x="803"/>
        <item m="1" x="7059"/>
        <item x="1061"/>
        <item x="452"/>
        <item x="3874"/>
        <item x="969"/>
        <item x="203"/>
        <item x="2041"/>
        <item x="717"/>
        <item m="1" x="5014"/>
        <item m="1" x="4643"/>
        <item m="1" x="4211"/>
        <item x="1856"/>
        <item x="1204"/>
        <item x="432"/>
        <item m="1" x="5866"/>
        <item x="304"/>
        <item x="507"/>
        <item x="3602"/>
        <item x="3286"/>
        <item x="761"/>
        <item x="1451"/>
        <item m="1" x="7063"/>
        <item x="3184"/>
        <item x="2666"/>
        <item x="1144"/>
        <item x="1717"/>
        <item x="2835"/>
        <item m="1" x="5569"/>
        <item x="1213"/>
        <item x="0"/>
        <item x="2109"/>
        <item x="520"/>
        <item x="415"/>
        <item x="401"/>
        <item x="3826"/>
        <item x="1293"/>
        <item x="1770"/>
        <item x="1170"/>
        <item m="1" x="7064"/>
        <item m="1" x="7065"/>
        <item x="1021"/>
        <item x="3139"/>
        <item x="1810"/>
        <item x="1389"/>
        <item x="1234"/>
        <item x="829"/>
        <item x="1793"/>
        <item m="1" x="5099"/>
        <item x="862"/>
        <item m="1" x="7066"/>
        <item x="1332"/>
        <item x="742"/>
        <item x="36"/>
        <item m="1" x="4141"/>
        <item m="1" x="7067"/>
        <item x="852"/>
        <item x="493"/>
        <item x="405"/>
        <item x="3366"/>
        <item m="1" x="6709"/>
        <item x="135"/>
        <item x="616"/>
        <item m="1" x="6714"/>
        <item m="1" x="6717"/>
        <item x="2959"/>
        <item m="1" x="5894"/>
        <item x="2686"/>
        <item x="1837"/>
        <item x="1193"/>
        <item x="3151"/>
        <item x="3426"/>
        <item x="2852"/>
        <item x="255"/>
        <item x="1137"/>
        <item x="2142"/>
        <item x="1046"/>
        <item x="3471"/>
        <item x="813"/>
        <item x="888"/>
        <item x="2523"/>
        <item x="3445"/>
        <item x="3568"/>
        <item x="2762"/>
        <item x="1131"/>
        <item x="3110"/>
        <item x="152"/>
        <item m="1" x="6710"/>
        <item m="1" x="6711"/>
        <item x="2179"/>
        <item x="8"/>
        <item m="1" x="6712"/>
        <item x="2805"/>
        <item x="156"/>
        <item x="253"/>
        <item x="2842"/>
        <item x="1628"/>
        <item x="395"/>
        <item m="1" x="4133"/>
        <item x="3097"/>
        <item x="2040"/>
        <item x="1633"/>
        <item x="1390"/>
        <item m="1" x="6713"/>
        <item m="1" x="6726"/>
        <item x="124"/>
        <item x="3093"/>
        <item x="1000"/>
        <item m="1" x="6715"/>
        <item x="3370"/>
        <item x="2646"/>
        <item x="499"/>
        <item x="2825"/>
        <item x="3610"/>
        <item m="1" x="5231"/>
        <item m="1" x="5265"/>
        <item m="1" x="5587"/>
        <item m="1" x="6369"/>
        <item x="562"/>
        <item x="1588"/>
        <item x="1700"/>
        <item x="3347"/>
        <item x="2752"/>
        <item x="375"/>
        <item x="2639"/>
        <item m="1" x="6727"/>
        <item m="1" x="5572"/>
        <item x="660"/>
        <item x="1387"/>
        <item m="1" x="5016"/>
        <item x="1116"/>
        <item x="511"/>
        <item m="1" x="5148"/>
        <item x="1594"/>
        <item m="1" x="6728"/>
        <item x="1683"/>
        <item x="2305"/>
        <item x="1217"/>
        <item x="614"/>
        <item x="3141"/>
        <item x="1256"/>
        <item m="1" x="4518"/>
        <item x="1388"/>
        <item m="1" x="6729"/>
        <item x="1218"/>
        <item x="157"/>
        <item x="128"/>
        <item x="1301"/>
        <item x="3821"/>
        <item m="1" x="6730"/>
        <item m="1" x="4532"/>
        <item m="1" x="6731"/>
        <item m="1" x="5223"/>
        <item x="1275"/>
        <item m="1" x="4453"/>
        <item m="1" x="6732"/>
        <item m="1" x="6733"/>
        <item m="1" x="5778"/>
        <item m="1" x="6734"/>
        <item m="1" x="4125"/>
        <item m="1" x="6735"/>
        <item m="1" x="6736"/>
        <item m="1" x="6737"/>
        <item m="1" x="6738"/>
        <item m="1" x="4894"/>
        <item m="1" x="6739"/>
        <item m="1" x="4078"/>
        <item m="1" x="6740"/>
        <item m="1" x="6086"/>
        <item m="1" x="5342"/>
        <item x="1019"/>
        <item x="3730"/>
        <item m="1" x="6741"/>
        <item m="1" x="6742"/>
        <item x="3885"/>
        <item m="1" x="7068"/>
        <item x="2712"/>
        <item m="1" x="5623"/>
        <item x="2416"/>
        <item x="136"/>
        <item x="2913"/>
        <item m="1" x="5379"/>
        <item x="269"/>
        <item x="3395"/>
        <item m="1" x="5351"/>
        <item x="1267"/>
        <item x="2395"/>
        <item x="3500"/>
        <item m="1" x="7290"/>
        <item x="3173"/>
        <item x="3489"/>
        <item m="1" x="4129"/>
        <item m="1" x="5288"/>
        <item x="3766"/>
        <item x="705"/>
        <item m="1" x="7291"/>
        <item x="1987"/>
        <item x="195"/>
        <item x="2296"/>
        <item m="1" x="5338"/>
        <item x="1338"/>
        <item m="1" x="7292"/>
        <item x="1397"/>
        <item x="276"/>
        <item x="958"/>
        <item x="287"/>
        <item x="3657"/>
        <item m="1" x="5559"/>
        <item x="2196"/>
        <item x="3297"/>
        <item x="2663"/>
        <item x="643"/>
        <item x="2079"/>
        <item x="44"/>
        <item x="1917"/>
        <item x="2828"/>
        <item m="1" x="5042"/>
        <item x="2136"/>
        <item x="709"/>
        <item x="3193"/>
        <item m="1" x="5538"/>
        <item m="1" x="5910"/>
        <item x="3501"/>
        <item x="2830"/>
        <item x="1048"/>
        <item x="3538"/>
        <item m="1" x="7293"/>
        <item x="962"/>
        <item x="1313"/>
        <item x="787"/>
        <item m="1" x="7294"/>
        <item m="1" x="7295"/>
        <item m="1" x="5445"/>
        <item m="1" x="5620"/>
        <item x="371"/>
        <item m="1" x="5029"/>
        <item x="1953"/>
        <item m="1" x="7296"/>
        <item m="1" x="7297"/>
        <item x="2652"/>
        <item x="55"/>
        <item x="182"/>
        <item x="218"/>
        <item x="2082"/>
        <item x="3516"/>
        <item x="2249"/>
        <item x="1892"/>
        <item m="1" x="4137"/>
        <item m="1" x="4630"/>
        <item x="3076"/>
        <item x="3084"/>
        <item m="1" x="7077"/>
        <item x="1327"/>
        <item x="802"/>
        <item x="48"/>
        <item x="29"/>
        <item m="1" x="5420"/>
        <item m="1" x="7078"/>
        <item x="2838"/>
        <item x="996"/>
        <item m="1" x="4566"/>
        <item x="3681"/>
        <item x="3280"/>
        <item x="2858"/>
        <item x="177"/>
        <item x="268"/>
        <item x="2080"/>
        <item x="646"/>
        <item x="327"/>
        <item x="475"/>
        <item x="430"/>
        <item x="3263"/>
        <item x="2929"/>
        <item m="1" x="5401"/>
        <item m="1" x="5829"/>
        <item x="2039"/>
        <item m="1" x="5485"/>
        <item x="2586"/>
        <item x="785"/>
        <item m="1" x="7079"/>
        <item x="2398"/>
        <item x="473"/>
        <item x="1266"/>
        <item x="205"/>
        <item x="3179"/>
        <item m="1" x="5064"/>
        <item m="1" x="7298"/>
        <item m="1" x="5873"/>
        <item m="1" x="5258"/>
        <item x="3102"/>
        <item x="3206"/>
        <item x="2988"/>
        <item x="3377"/>
        <item x="732"/>
        <item x="2803"/>
        <item x="875"/>
        <item x="1529"/>
        <item x="2452"/>
        <item x="1670"/>
        <item m="1" x="7299"/>
        <item x="3759"/>
        <item x="1101"/>
        <item m="1" x="5316"/>
        <item m="1" x="6119"/>
        <item m="1" x="5291"/>
        <item x="3741"/>
        <item m="1" x="7300"/>
        <item m="1" x="6422"/>
        <item x="3239"/>
        <item x="553"/>
        <item x="1635"/>
        <item m="1" x="6596"/>
        <item m="1" x="7145"/>
        <item m="1" x="7301"/>
        <item m="1" x="4258"/>
        <item m="1" x="7302"/>
        <item m="1" x="6402"/>
        <item m="1" x="7123"/>
        <item m="1" x="7303"/>
        <item x="1634"/>
        <item m="1" x="7304"/>
        <item m="1" x="6788"/>
        <item x="3217"/>
        <item x="289"/>
        <item x="822"/>
        <item x="3165"/>
        <item x="2363"/>
        <item m="1" x="7305"/>
        <item x="2923"/>
        <item m="1" x="5372"/>
        <item x="3220"/>
        <item m="1" x="7306"/>
        <item x="464"/>
        <item m="1" x="5571"/>
        <item m="1" x="6545"/>
        <item x="2642"/>
        <item x="2116"/>
        <item m="1" x="4943"/>
        <item x="1287"/>
        <item m="1" x="7121"/>
        <item x="3866"/>
        <item x="3281"/>
        <item x="710"/>
        <item m="1" x="7307"/>
        <item x="1142"/>
        <item x="393"/>
        <item m="1" x="4268"/>
        <item x="1724"/>
        <item x="1059"/>
        <item x="3063"/>
        <item m="1" x="5899"/>
        <item m="1" x="6350"/>
        <item x="2341"/>
        <item x="1333"/>
        <item x="3225"/>
        <item x="70"/>
        <item m="1" x="6249"/>
        <item m="1" x="5286"/>
        <item m="1" x="7069"/>
        <item m="1" x="7070"/>
        <item m="1" x="5597"/>
        <item x="763"/>
        <item x="303"/>
        <item x="2891"/>
        <item x="3287"/>
        <item m="1" x="5815"/>
        <item m="1" x="4265"/>
        <item x="3739"/>
        <item m="1" x="6293"/>
        <item x="2823"/>
        <item x="392"/>
        <item m="1" x="4281"/>
        <item x="57"/>
        <item x="1208"/>
        <item m="1" x="6217"/>
        <item x="221"/>
        <item x="1125"/>
        <item m="1" x="7072"/>
        <item x="2996"/>
        <item m="1" x="6282"/>
        <item x="1954"/>
        <item m="1" x="7073"/>
        <item x="2660"/>
        <item x="2998"/>
        <item x="3547"/>
        <item m="1" x="4039"/>
        <item m="1" x="7074"/>
        <item m="1" x="5122"/>
        <item x="3330"/>
        <item m="1" x="5143"/>
        <item x="506"/>
        <item m="1" x="7075"/>
        <item m="1" x="7076"/>
        <item m="1" x="4568"/>
        <item x="2921"/>
        <item m="1" x="4239"/>
        <item x="2328"/>
        <item x="18"/>
        <item x="3551"/>
        <item x="1062"/>
        <item x="598"/>
        <item x="1787"/>
        <item x="3065"/>
        <item x="1990"/>
        <item x="3222"/>
        <item x="3051"/>
        <item x="2926"/>
        <item x="2207"/>
        <item x="730"/>
        <item x="838"/>
        <item m="1" x="7080"/>
        <item x="1228"/>
        <item x="1237"/>
        <item x="3770"/>
        <item m="1" x="4094"/>
        <item m="1" x="6756"/>
        <item x="2676"/>
        <item x="2671"/>
        <item x="1184"/>
        <item m="1" x="6357"/>
        <item m="1" x="7308"/>
        <item m="1" x="6312"/>
        <item x="3740"/>
        <item x="3482"/>
        <item x="2799"/>
        <item x="3255"/>
        <item m="1" x="7120"/>
        <item x="2978"/>
        <item x="2955"/>
        <item x="2898"/>
        <item m="1" x="5249"/>
        <item x="995"/>
        <item m="1" x="5344"/>
        <item m="1" x="7081"/>
        <item x="807"/>
        <item m="1" x="4276"/>
        <item m="1" x="5318"/>
        <item x="2277"/>
        <item m="1" x="4192"/>
        <item m="1" x="7082"/>
        <item x="3907"/>
        <item x="2635"/>
        <item x="3198"/>
        <item x="3796"/>
        <item x="3305"/>
        <item x="3440"/>
        <item m="1" x="4929"/>
        <item x="167"/>
        <item x="3045"/>
        <item m="1" x="4967"/>
        <item x="291"/>
        <item m="1" x="7084"/>
        <item m="1" x="4031"/>
        <item m="1" x="4148"/>
        <item x="2485"/>
        <item m="1" x="7085"/>
        <item x="1369"/>
        <item x="2975"/>
        <item m="1" x="7086"/>
        <item m="1" x="6611"/>
        <item x="3460"/>
        <item m="1" x="7087"/>
        <item x="2745"/>
        <item x="1055"/>
        <item m="1" x="5912"/>
        <item m="1" x="6320"/>
        <item x="1339"/>
        <item m="1" x="7088"/>
        <item x="526"/>
        <item x="2688"/>
        <item m="1" x="7122"/>
        <item m="1" x="7089"/>
        <item x="2966"/>
        <item x="500"/>
        <item m="1" x="7090"/>
        <item m="1" x="5128"/>
        <item m="1" x="7091"/>
        <item m="1" x="7092"/>
        <item m="1" x="7093"/>
        <item m="1" x="5377"/>
        <item m="1" x="7094"/>
        <item x="2650"/>
        <item x="1868"/>
        <item m="1" x="4954"/>
        <item x="1485"/>
        <item m="1" x="5429"/>
        <item x="1278"/>
        <item m="1" x="4272"/>
        <item m="1" x="5317"/>
        <item m="1" x="4251"/>
        <item m="1" x="7095"/>
        <item m="1" x="7096"/>
        <item m="1" x="5421"/>
        <item x="1336"/>
        <item x="1049"/>
        <item x="1314"/>
        <item x="3615"/>
        <item x="725"/>
        <item x="1834"/>
        <item x="2868"/>
        <item m="1" x="7097"/>
        <item m="1" x="4054"/>
        <item m="1" x="4035"/>
        <item m="1" x="7098"/>
        <item m="1" x="7099"/>
        <item x="1424"/>
        <item x="374"/>
        <item x="58"/>
        <item m="1" x="4007"/>
        <item m="1" x="7100"/>
        <item m="1" x="5863"/>
        <item m="1" x="4190"/>
        <item x="3378"/>
        <item m="1" x="6519"/>
        <item m="1" x="7101"/>
        <item x="1704"/>
        <item m="1" x="7102"/>
        <item x="1372"/>
        <item x="3808"/>
        <item m="1" x="7103"/>
        <item m="1" x="7104"/>
        <item m="1" x="5281"/>
        <item x="3279"/>
        <item m="1" x="5612"/>
        <item x="3303"/>
        <item x="1160"/>
        <item m="1" x="4692"/>
        <item x="3343"/>
        <item m="1" x="4691"/>
        <item x="659"/>
        <item m="1" x="7105"/>
        <item x="3774"/>
        <item x="2969"/>
        <item m="1" x="7106"/>
        <item x="2751"/>
        <item x="2708"/>
        <item m="1" x="7107"/>
        <item x="193"/>
        <item m="1" x="5874"/>
        <item x="176"/>
        <item m="1" x="7108"/>
        <item x="2867"/>
        <item m="1" x="6204"/>
        <item m="1" x="7109"/>
        <item m="1" x="7110"/>
        <item m="1" x="7111"/>
        <item m="1" x="5159"/>
        <item x="775"/>
        <item x="1858"/>
        <item x="466"/>
        <item m="1" x="6418"/>
        <item x="3580"/>
        <item m="1" x="7112"/>
        <item m="1" x="4595"/>
        <item m="1" x="5876"/>
        <item m="1" x="7124"/>
        <item m="1" x="7113"/>
        <item m="1" x="5293"/>
        <item m="1" x="7125"/>
        <item x="1674"/>
        <item x="262"/>
        <item x="3283"/>
        <item x="3346"/>
        <item m="1" x="5244"/>
        <item m="1" x="6743"/>
        <item x="3510"/>
        <item m="1" x="6744"/>
        <item m="1" x="5601"/>
        <item x="1822"/>
        <item m="1" x="6745"/>
        <item m="1" x="5111"/>
        <item m="1" x="6262"/>
        <item m="1" x="6746"/>
        <item x="2632"/>
        <item m="1" x="6747"/>
        <item x="2071"/>
        <item m="1" x="6291"/>
        <item m="1" x="6130"/>
        <item m="1" x="6748"/>
        <item m="1" x="6749"/>
        <item x="346"/>
        <item m="1" x="4452"/>
        <item x="212"/>
        <item x="2928"/>
        <item x="2476"/>
        <item x="1286"/>
        <item x="2885"/>
        <item m="1" x="6750"/>
        <item x="3496"/>
        <item m="1" x="4867"/>
        <item x="2734"/>
        <item x="258"/>
        <item m="1" x="6751"/>
        <item m="1" x="6757"/>
        <item m="1" x="5886"/>
        <item m="1" x="6758"/>
        <item x="568"/>
        <item m="1" x="6752"/>
        <item x="3290"/>
        <item m="1" x="6753"/>
        <item m="1" x="4214"/>
        <item m="1" x="6754"/>
        <item x="3233"/>
        <item x="3324"/>
        <item m="1" x="6755"/>
        <item x="800"/>
        <item x="65"/>
        <item m="1" x="4632"/>
        <item x="298"/>
        <item x="2201"/>
        <item m="1" x="4741"/>
        <item x="3379"/>
        <item x="2266"/>
        <item x="3317"/>
        <item m="1" x="4720"/>
        <item x="3898"/>
        <item x="2042"/>
        <item m="1" x="5472"/>
        <item x="2172"/>
        <item m="1" x="7309"/>
        <item x="2161"/>
        <item m="1" x="7310"/>
        <item m="1" x="4703"/>
        <item x="1999"/>
        <item m="1" x="7311"/>
        <item m="1" x="7312"/>
        <item x="1532"/>
        <item x="2382"/>
        <item m="1" x="7313"/>
        <item m="1" x="4457"/>
        <item m="1" x="5457"/>
        <item x="2131"/>
        <item x="3669"/>
        <item m="1" x="4569"/>
        <item m="1" x="7314"/>
        <item m="1" x="4725"/>
        <item x="3676"/>
        <item m="1" x="7315"/>
        <item m="1" x="7316"/>
        <item m="1" x="4095"/>
        <item m="1" x="7317"/>
        <item x="2153"/>
        <item m="1" x="7318"/>
        <item m="1" x="5456"/>
        <item x="1907"/>
        <item m="1" x="7319"/>
        <item m="1" x="7320"/>
        <item m="1" x="4350"/>
        <item m="1" x="7321"/>
        <item x="3721"/>
        <item m="1" x="7322"/>
        <item m="1" x="4570"/>
        <item m="1" x="7114"/>
        <item m="1" x="7115"/>
        <item m="1" x="7117"/>
        <item x="1307"/>
        <item x="448"/>
        <item m="1" x="7118"/>
        <item x="2098"/>
        <item x="2457"/>
        <item x="3645"/>
        <item m="1" x="7150"/>
        <item x="2465"/>
        <item m="1" x="7151"/>
        <item m="1" x="5156"/>
        <item m="1" x="4719"/>
        <item m="1" x="7119"/>
        <item m="1" x="4731"/>
        <item m="1" x="5221"/>
        <item x="2023"/>
        <item x="3746"/>
        <item x="2510"/>
        <item m="1" x="7152"/>
        <item m="1" x="6197"/>
        <item m="1" x="7153"/>
        <item x="3156"/>
        <item x="2530"/>
        <item m="1" x="7154"/>
        <item m="1" x="5494"/>
        <item x="2360"/>
        <item x="2178"/>
        <item x="2380"/>
        <item m="1" x="7155"/>
        <item m="1" x="7156"/>
        <item m="1" x="7157"/>
        <item m="1" x="5507"/>
        <item m="1" x="7158"/>
        <item m="1" x="7159"/>
        <item m="1" x="3967"/>
        <item m="1" x="7160"/>
        <item x="3636"/>
        <item m="1" x="5467"/>
        <item x="2065"/>
        <item x="2119"/>
        <item m="1" x="7161"/>
        <item m="1" x="5432"/>
        <item x="189"/>
        <item m="1" x="5460"/>
        <item m="1" x="4261"/>
        <item x="2099"/>
        <item m="1" x="5832"/>
        <item m="1" x="7162"/>
        <item m="1" x="4560"/>
        <item m="1" x="7163"/>
        <item m="1" x="7164"/>
        <item x="3665"/>
        <item m="1" x="7165"/>
        <item m="1" x="7166"/>
        <item x="1883"/>
        <item x="1968"/>
        <item m="1" x="4484"/>
        <item x="2033"/>
        <item x="3835"/>
        <item m="1" x="6763"/>
        <item m="1" x="6764"/>
        <item m="1" x="6765"/>
        <item x="2043"/>
        <item x="3668"/>
        <item m="1" x="6767"/>
        <item m="1" x="6768"/>
        <item x="2031"/>
        <item m="1" x="6769"/>
        <item m="1" x="6770"/>
        <item m="1" x="6771"/>
        <item x="2030"/>
        <item m="1" x="6772"/>
        <item x="1890"/>
        <item x="1918"/>
        <item x="2087"/>
        <item x="1758"/>
        <item x="2664"/>
        <item m="1" x="6773"/>
        <item x="3391"/>
        <item m="1" x="5419"/>
        <item m="1" x="4269"/>
        <item m="1" x="3944"/>
        <item m="1" x="7323"/>
        <item m="1" x="7324"/>
        <item x="1168"/>
        <item m="1" x="5336"/>
        <item x="3274"/>
        <item x="2915"/>
        <item m="1" x="6126"/>
        <item x="3295"/>
        <item m="1" x="7167"/>
        <item x="3166"/>
        <item m="1" x="7325"/>
        <item x="1007"/>
        <item m="1" x="7326"/>
        <item m="1" x="6851"/>
        <item x="190"/>
        <item x="150"/>
        <item m="1" x="7327"/>
        <item m="1" x="4121"/>
        <item m="1" x="5301"/>
        <item m="1" x="7328"/>
        <item m="1" x="4523"/>
        <item m="1" x="6524"/>
        <item m="1" x="7329"/>
        <item x="1507"/>
        <item m="1" x="5436"/>
        <item x="3810"/>
        <item m="1" x="4008"/>
        <item x="146"/>
        <item x="1391"/>
        <item x="1157"/>
        <item m="1" x="5391"/>
        <item x="821"/>
        <item x="740"/>
        <item x="2900"/>
        <item m="1" x="5588"/>
        <item m="1" x="7330"/>
        <item x="554"/>
        <item x="3559"/>
        <item m="1" x="5397"/>
        <item m="1" x="7331"/>
        <item m="1" x="4118"/>
        <item m="1" x="5424"/>
        <item m="1" x="7332"/>
        <item m="1" x="6358"/>
        <item m="1" x="7333"/>
        <item m="1" x="7334"/>
        <item m="1" x="5699"/>
        <item x="76"/>
        <item x="1428"/>
        <item m="1" x="7335"/>
        <item m="1" x="6009"/>
        <item m="1" x="4271"/>
        <item m="1" x="5124"/>
        <item m="1" x="6435"/>
        <item m="1" x="6314"/>
        <item x="773"/>
        <item x="1866"/>
        <item m="1" x="7336"/>
        <item x="3797"/>
        <item m="1" x="5154"/>
        <item x="898"/>
        <item m="1" x="7337"/>
        <item m="1" x="6428"/>
        <item x="256"/>
        <item m="1" x="4354"/>
        <item m="1" x="4437"/>
        <item x="1126"/>
        <item x="2514"/>
        <item m="1" x="5774"/>
        <item m="1" x="7127"/>
        <item m="1" x="6055"/>
        <item m="1" x="5026"/>
        <item m="1" x="4273"/>
        <item m="1" x="5422"/>
        <item m="1" x="7128"/>
        <item m="1" x="5066"/>
        <item m="1" x="7129"/>
        <item m="1" x="4186"/>
        <item x="376"/>
        <item m="1" x="5403"/>
        <item m="1" x="7168"/>
        <item x="2614"/>
        <item m="1" x="5055"/>
        <item m="1" x="7130"/>
        <item x="107"/>
        <item m="1" x="7131"/>
        <item m="1" x="5206"/>
        <item x="34"/>
        <item m="1" x="4066"/>
        <item x="3541"/>
        <item m="1" x="4528"/>
        <item m="1" x="7132"/>
        <item x="3451"/>
        <item m="1" x="5636"/>
        <item m="1" x="3937"/>
        <item m="1" x="7133"/>
        <item x="3448"/>
        <item x="1078"/>
        <item m="1" x="4382"/>
        <item m="1" x="7134"/>
        <item x="2683"/>
        <item m="1" x="3980"/>
        <item x="1914"/>
        <item m="1" x="4289"/>
        <item m="1" x="6840"/>
        <item x="2883"/>
        <item x="3573"/>
        <item m="1" x="7135"/>
        <item x="1854"/>
        <item x="3491"/>
        <item m="1" x="5779"/>
        <item m="1" x="5009"/>
        <item m="1" x="6866"/>
        <item m="1" x="4327"/>
        <item m="1" x="7136"/>
        <item m="1" x="4105"/>
        <item x="1888"/>
        <item x="3092"/>
        <item x="2723"/>
        <item m="1" x="4942"/>
        <item m="1" x="7137"/>
        <item x="2746"/>
        <item x="3054"/>
        <item x="2696"/>
        <item m="1" x="7138"/>
        <item m="1" x="7139"/>
        <item x="3301"/>
        <item m="1" x="5222"/>
        <item m="1" x="4069"/>
        <item x="3518"/>
        <item x="3708"/>
        <item m="1" x="7140"/>
        <item m="1" x="7141"/>
        <item x="2016"/>
        <item m="1" x="7142"/>
        <item m="1" x="5082"/>
        <item m="1" x="6352"/>
        <item x="3087"/>
        <item m="1" x="7143"/>
        <item m="1" x="6256"/>
        <item m="1" x="7144"/>
        <item x="2743"/>
        <item m="1" x="4818"/>
        <item x="604"/>
        <item x="1347"/>
        <item x="3090"/>
        <item x="3171"/>
        <item m="1" x="6857"/>
        <item m="1" x="7146"/>
        <item m="1" x="5581"/>
        <item m="1" x="4947"/>
        <item x="968"/>
        <item x="2706"/>
        <item m="1" x="7147"/>
        <item x="2349"/>
        <item x="3639"/>
        <item m="1" x="7148"/>
        <item m="1" x="7149"/>
        <item x="1335"/>
        <item m="1" x="6759"/>
        <item x="3246"/>
        <item x="1371"/>
        <item m="1" x="6454"/>
        <item x="907"/>
        <item m="1" x="4045"/>
        <item x="869"/>
        <item m="1" x="6760"/>
        <item m="1" x="4063"/>
        <item m="1" x="5238"/>
        <item x="3744"/>
        <item x="3085"/>
        <item m="1" x="5426"/>
        <item x="485"/>
        <item m="1" x="4702"/>
        <item x="2739"/>
        <item x="2861"/>
        <item x="3372"/>
        <item x="2970"/>
        <item x="1753"/>
        <item m="1" x="6437"/>
        <item x="1813"/>
        <item x="2477"/>
        <item m="1" x="6447"/>
        <item m="1" x="5262"/>
        <item m="1" x="6762"/>
        <item x="3334"/>
        <item m="1" x="5150"/>
        <item m="1" x="6448"/>
        <item x="925"/>
        <item m="1" x="6449"/>
        <item x="3005"/>
        <item m="1" x="5172"/>
        <item m="1" x="6651"/>
        <item x="3891"/>
        <item x="264"/>
        <item m="1" x="7169"/>
        <item m="1" x="4140"/>
        <item x="1836"/>
        <item m="1" x="7170"/>
        <item m="1" x="7171"/>
        <item x="1328"/>
        <item x="3218"/>
        <item m="1" x="5404"/>
        <item m="1" x="7172"/>
        <item m="1" x="5219"/>
        <item x="2807"/>
        <item x="2935"/>
        <item m="1" x="7173"/>
        <item m="1" x="5007"/>
        <item x="3144"/>
        <item m="1" x="7174"/>
        <item x="272"/>
        <item m="1" x="7175"/>
        <item m="1" x="4386"/>
        <item x="1695"/>
        <item m="1" x="4997"/>
        <item x="3375"/>
        <item x="1221"/>
        <item m="1" x="7176"/>
        <item m="1" x="6311"/>
        <item m="1" x="6460"/>
        <item m="1" x="5369"/>
        <item x="80"/>
        <item x="3009"/>
        <item m="1" x="6774"/>
        <item m="1" x="4139"/>
        <item m="1" x="6775"/>
        <item m="1" x="6776"/>
        <item m="1" x="4360"/>
        <item x="1869"/>
        <item x="2160"/>
        <item x="2827"/>
        <item x="3788"/>
        <item x="2710"/>
        <item m="1" x="6777"/>
        <item x="3304"/>
        <item x="259"/>
        <item x="1018"/>
        <item m="1" x="6778"/>
        <item m="1" x="6779"/>
        <item x="3578"/>
        <item m="1" x="5777"/>
        <item m="1" x="4153"/>
        <item m="1" x="4177"/>
        <item m="1" x="4800"/>
        <item m="1" x="5800"/>
        <item m="1" x="5334"/>
        <item x="3268"/>
        <item m="1" x="5557"/>
        <item m="1" x="7177"/>
        <item m="1" x="7178"/>
        <item m="1" x="7179"/>
        <item x="1630"/>
        <item m="1" x="6781"/>
        <item m="1" x="6495"/>
        <item m="1" x="6274"/>
        <item m="1" x="6782"/>
        <item m="1" x="6609"/>
        <item m="1" x="6610"/>
        <item m="1" x="7338"/>
        <item m="1" x="7339"/>
        <item m="1" x="7340"/>
        <item x="2428"/>
        <item m="1" x="7341"/>
        <item m="1" x="7342"/>
        <item m="1" x="7343"/>
        <item m="1" x="7344"/>
        <item m="1" x="7345"/>
        <item m="1" x="7346"/>
        <item m="1" x="7347"/>
        <item m="1" x="7348"/>
        <item x="3698"/>
        <item m="1" x="7349"/>
        <item m="1" x="7350"/>
        <item m="1" x="7180"/>
        <item m="1" x="7181"/>
        <item m="1" x="7182"/>
        <item x="185"/>
        <item m="1" x="7183"/>
        <item m="1" x="7184"/>
        <item m="1" x="4895"/>
        <item m="1" x="4469"/>
        <item m="1" x="4287"/>
        <item m="1" x="7185"/>
        <item m="1" x="7186"/>
        <item m="1" x="4717"/>
        <item x="2571"/>
        <item m="1" x="7187"/>
        <item m="1" x="7188"/>
        <item x="2389"/>
        <item m="1" x="7189"/>
        <item x="2342"/>
        <item m="1" x="7190"/>
        <item m="1" x="7191"/>
        <item m="1" x="7192"/>
        <item m="1" x="7193"/>
        <item m="1" x="7194"/>
        <item m="1" x="7195"/>
        <item m="1" x="7196"/>
        <item m="1" x="7197"/>
        <item m="1" x="7198"/>
        <item x="3829"/>
        <item x="61"/>
        <item m="1" x="6783"/>
        <item m="1" x="6784"/>
        <item m="1" x="6785"/>
        <item m="1" x="6786"/>
        <item x="3758"/>
        <item m="1" x="6613"/>
        <item m="1" x="6614"/>
        <item m="1" x="6615"/>
        <item m="1" x="6617"/>
        <item m="1" x="6618"/>
        <item m="1" x="6619"/>
        <item m="1" x="5167"/>
        <item m="1" x="6789"/>
        <item x="1395"/>
        <item x="3296"/>
        <item m="1" x="6790"/>
        <item m="1" x="6407"/>
        <item m="1" x="6791"/>
        <item x="677"/>
        <item m="1" x="6792"/>
        <item m="1" x="6793"/>
        <item m="1" x="6794"/>
        <item m="1" x="6795"/>
        <item m="1" x="6796"/>
        <item x="599"/>
        <item m="1" x="6797"/>
        <item m="1" x="6798"/>
        <item m="1" x="6799"/>
        <item m="1" x="6800"/>
        <item m="1" x="6801"/>
        <item m="1" x="6802"/>
        <item m="1" x="6803"/>
        <item x="3566"/>
        <item m="1" x="4960"/>
        <item m="1" x="4220"/>
        <item m="1" x="6804"/>
        <item m="1" x="6805"/>
        <item m="1" x="6806"/>
        <item m="1" x="6807"/>
        <item m="1" x="5720"/>
        <item m="1" x="6808"/>
        <item m="1" x="6809"/>
        <item m="1" x="6810"/>
        <item m="1" x="6811"/>
        <item m="1" x="6812"/>
        <item m="1" x="6813"/>
        <item m="1" x="6814"/>
        <item m="1" x="6815"/>
        <item m="1" x="6816"/>
        <item m="1" x="6817"/>
        <item m="1" x="6818"/>
        <item m="1" x="6819"/>
        <item m="1" x="6820"/>
        <item m="1" x="6821"/>
        <item m="1" x="4427"/>
        <item x="1746"/>
        <item x="1251"/>
        <item x="3148"/>
        <item x="3545"/>
        <item m="1" x="5075"/>
        <item m="1" x="5020"/>
        <item x="2761"/>
        <item x="1625"/>
        <item m="1" x="6281"/>
        <item x="3032"/>
        <item m="1" x="6825"/>
        <item x="545"/>
        <item m="1" x="6826"/>
        <item m="1" x="6827"/>
        <item m="1" x="6828"/>
        <item m="1" x="6135"/>
        <item m="1" x="6829"/>
        <item m="1" x="6830"/>
        <item m="1" x="6831"/>
        <item m="1" x="6832"/>
        <item m="1" x="6833"/>
        <item m="1" x="5788"/>
        <item m="1" x="5236"/>
        <item m="1" x="4210"/>
        <item x="3086"/>
        <item m="1" x="6834"/>
        <item m="1" x="5162"/>
        <item x="2906"/>
        <item m="1" x="6835"/>
        <item m="1" x="4067"/>
        <item m="1" x="5859"/>
        <item m="1" x="6836"/>
        <item m="1" x="4746"/>
        <item x="3399"/>
        <item x="729"/>
        <item m="1" x="4766"/>
        <item m="1" x="6837"/>
        <item x="3480"/>
        <item x="753"/>
        <item x="851"/>
        <item x="964"/>
        <item m="1" x="4267"/>
        <item m="1" x="6838"/>
        <item x="1806"/>
        <item m="1" x="4291"/>
        <item x="3385"/>
        <item m="1" x="6541"/>
        <item m="1" x="6408"/>
        <item m="1" x="6839"/>
        <item m="1" x="6841"/>
        <item m="1" x="6842"/>
        <item m="1" x="6843"/>
        <item m="1" x="6844"/>
        <item m="1" x="6845"/>
        <item m="1" x="6846"/>
        <item m="1" x="6847"/>
        <item m="1" x="6848"/>
        <item m="1" x="6849"/>
        <item m="1" x="6850"/>
        <item m="1" x="4375"/>
        <item x="3784"/>
        <item m="1" x="6492"/>
        <item x="1201"/>
        <item m="1" x="4306"/>
        <item m="1" x="6531"/>
        <item m="1" x="6852"/>
        <item x="2911"/>
        <item m="1" x="4212"/>
        <item m="1" x="6853"/>
        <item x="3123"/>
        <item x="3118"/>
        <item x="1443"/>
        <item m="1" x="5447"/>
        <item x="497"/>
        <item m="1" x="6645"/>
        <item m="1" x="6646"/>
        <item m="1" x="6647"/>
        <item m="1" x="6648"/>
        <item x="2882"/>
        <item m="1" x="6649"/>
        <item m="1" x="6650"/>
        <item x="3492"/>
        <item x="3481"/>
        <item x="815"/>
        <item x="1847"/>
        <item x="2670"/>
        <item x="3543"/>
        <item x="1430"/>
        <item m="1" x="5737"/>
        <item m="1" x="5738"/>
        <item m="1" x="5739"/>
        <item m="1" x="5191"/>
        <item m="1" x="5740"/>
        <item m="1" x="5741"/>
        <item m="1" x="5742"/>
        <item x="3616"/>
        <item m="1" x="4320"/>
        <item m="1" x="5743"/>
        <item m="1" x="5744"/>
        <item m="1" x="5745"/>
        <item m="1" x="5746"/>
        <item m="1" x="5747"/>
        <item m="1" x="5749"/>
        <item m="1" x="5750"/>
        <item m="1" x="5751"/>
        <item m="1" x="5752"/>
        <item m="1" x="5753"/>
        <item m="1" x="5754"/>
        <item m="1" x="5755"/>
        <item m="1" x="5756"/>
        <item m="1" x="5757"/>
        <item m="1" x="5758"/>
        <item m="1" x="5759"/>
        <item m="1" x="5760"/>
        <item m="1" x="5761"/>
        <item m="1" x="5762"/>
        <item m="1" x="5763"/>
        <item m="1" x="5764"/>
        <item m="1" x="5320"/>
        <item m="1" x="5765"/>
        <item m="1" x="5766"/>
        <item m="1" x="5767"/>
        <item m="1" x="5768"/>
        <item m="1" x="5769"/>
        <item m="1" x="5770"/>
        <item m="1" x="5771"/>
        <item m="1" x="5772"/>
        <item x="571"/>
        <item m="1" x="5773"/>
        <item m="1" x="4001"/>
        <item m="1" x="5300"/>
        <item m="1" x="5776"/>
        <item m="1" x="4428"/>
        <item m="1" x="5780"/>
        <item m="1" x="5781"/>
        <item m="1" x="5782"/>
        <item m="1" x="5783"/>
        <item m="1" x="5784"/>
        <item m="1" x="5785"/>
        <item m="1" x="5786"/>
        <item m="1" x="5394"/>
        <item x="1656"/>
        <item m="1" x="4096"/>
        <item x="3100"/>
        <item m="1" x="5805"/>
        <item x="87"/>
        <item x="3311"/>
        <item m="1" x="6469"/>
        <item x="2930"/>
        <item m="1" x="4264"/>
        <item m="1" x="6854"/>
        <item m="1" x="4494"/>
        <item m="1" x="6855"/>
        <item m="1" x="6856"/>
        <item x="3342"/>
        <item x="1115"/>
        <item x="3109"/>
        <item x="1010"/>
        <item x="1325"/>
        <item m="1" x="6858"/>
        <item x="2468"/>
        <item x="1530"/>
        <item x="1569"/>
        <item m="1" x="5242"/>
        <item x="187"/>
        <item m="1" x="6860"/>
        <item x="2435"/>
        <item m="1" x="6861"/>
        <item x="820"/>
        <item m="1" x="4317"/>
        <item m="1" x="5287"/>
        <item m="1" x="5521"/>
        <item m="1" x="6509"/>
        <item x="874"/>
        <item x="2529"/>
        <item m="1" x="6863"/>
        <item x="582"/>
        <item x="2114"/>
        <item m="1" x="6864"/>
        <item m="1" x="6865"/>
        <item x="955"/>
        <item x="2881"/>
        <item x="637"/>
        <item m="1" x="5311"/>
        <item x="2037"/>
        <item x="3894"/>
        <item m="1" x="5806"/>
        <item m="1" x="5807"/>
        <item m="1" x="5808"/>
        <item m="1" x="5809"/>
        <item m="1" x="5810"/>
        <item x="1274"/>
        <item x="728"/>
        <item m="1" x="5811"/>
        <item x="3600"/>
        <item m="1" x="4978"/>
        <item x="2470"/>
        <item x="922"/>
        <item m="1" x="5139"/>
        <item m="1" x="5385"/>
        <item m="1" x="5812"/>
        <item m="1" x="5813"/>
        <item m="1" x="5814"/>
        <item x="2944"/>
        <item m="1" x="5816"/>
        <item m="1" x="5817"/>
        <item m="1" x="5819"/>
        <item m="1" x="5820"/>
        <item m="1" x="5821"/>
        <item m="1" x="5822"/>
        <item m="1" x="5823"/>
        <item m="1" x="5824"/>
        <item m="1" x="5825"/>
        <item m="1" x="5826"/>
        <item m="1" x="4255"/>
        <item x="768"/>
        <item x="1261"/>
        <item m="1" x="4636"/>
        <item x="2519"/>
        <item x="3483"/>
        <item m="1" x="6868"/>
        <item x="1889"/>
        <item x="1027"/>
        <item x="3793"/>
        <item m="1" x="5160"/>
        <item x="2814"/>
        <item x="3710"/>
        <item m="1" x="4079"/>
        <item m="1" x="6869"/>
        <item x="3542"/>
        <item x="2062"/>
        <item m="1" x="6870"/>
        <item x="369"/>
        <item x="1641"/>
        <item x="1238"/>
        <item m="1" x="6241"/>
        <item x="166"/>
        <item x="2199"/>
        <item m="1" x="5177"/>
        <item x="3122"/>
        <item m="1" x="4279"/>
        <item x="3082"/>
        <item m="1" x="5834"/>
        <item x="3170"/>
        <item x="2633"/>
        <item x="617"/>
        <item x="846"/>
        <item m="1" x="6652"/>
        <item m="1" x="6225"/>
        <item x="3444"/>
        <item x="2487"/>
        <item x="1446"/>
        <item x="2967"/>
        <item x="342"/>
        <item x="3585"/>
        <item m="1" x="5329"/>
        <item x="900"/>
        <item m="1" x="4294"/>
        <item m="1" x="4323"/>
        <item x="3250"/>
        <item x="192"/>
        <item x="39"/>
        <item m="1" x="5015"/>
        <item m="1" x="4361"/>
        <item x="1850"/>
        <item x="394"/>
        <item x="1842"/>
        <item m="1" x="6269"/>
        <item x="3555"/>
        <item m="1" x="4060"/>
        <item m="1" x="5100"/>
        <item m="1" x="6322"/>
        <item m="1" x="3943"/>
        <item m="1" x="5802"/>
        <item m="1" x="6656"/>
        <item m="1" x="6270"/>
        <item x="2872"/>
        <item x="3726"/>
        <item x="1112"/>
        <item m="1" x="4505"/>
        <item x="663"/>
        <item m="1" x="5799"/>
        <item m="1" x="3948"/>
        <item x="3058"/>
        <item m="1" x="4981"/>
        <item m="1" x="5851"/>
        <item m="1" x="5852"/>
        <item m="1" x="5065"/>
        <item m="1" x="5801"/>
        <item x="3731"/>
        <item x="2909"/>
        <item x="1817"/>
        <item m="1" x="5853"/>
        <item m="1" x="5854"/>
        <item m="1" x="5407"/>
        <item m="1" x="5855"/>
        <item x="2749"/>
        <item m="1" x="5856"/>
        <item x="2547"/>
        <item x="3590"/>
        <item m="1" x="5858"/>
        <item x="894"/>
        <item m="1" x="4544"/>
        <item x="558"/>
        <item x="3558"/>
        <item m="1" x="5804"/>
        <item x="2786"/>
        <item x="3052"/>
        <item m="1" x="5861"/>
        <item x="671"/>
        <item x="2920"/>
        <item x="3858"/>
        <item m="1" x="3991"/>
        <item m="1" x="5818"/>
        <item m="1" x="6871"/>
        <item x="1447"/>
        <item m="1" x="5956"/>
        <item x="1577"/>
        <item x="3235"/>
        <item x="734"/>
        <item m="1" x="6872"/>
        <item m="1" x="6873"/>
        <item m="1" x="6874"/>
        <item x="1841"/>
        <item x="3527"/>
        <item m="1" x="6875"/>
        <item x="3685"/>
        <item m="1" x="6876"/>
        <item m="1" x="6877"/>
        <item x="612"/>
        <item m="1" x="6878"/>
        <item m="1" x="6879"/>
        <item m="1" x="6880"/>
        <item m="1" x="6882"/>
        <item x="513"/>
        <item m="1" x="6489"/>
        <item m="1" x="6883"/>
        <item m="1" x="5248"/>
        <item x="370"/>
        <item m="1" x="4968"/>
        <item m="1" x="6884"/>
        <item x="3143"/>
        <item m="1" x="6665"/>
        <item m="1" x="5862"/>
        <item x="71"/>
        <item x="100"/>
        <item m="1" x="4217"/>
        <item m="1" x="5864"/>
        <item m="1" x="5865"/>
        <item m="1" x="4134"/>
        <item x="1828"/>
        <item m="1" x="5562"/>
        <item m="1" x="4520"/>
        <item m="1" x="5830"/>
        <item m="1" x="5013"/>
        <item x="2879"/>
        <item m="1" x="5870"/>
        <item m="1" x="5871"/>
        <item x="911"/>
        <item x="454"/>
        <item x="1246"/>
        <item m="1" x="4038"/>
        <item m="1" x="4252"/>
        <item x="3583"/>
        <item m="1" x="5827"/>
        <item m="1" x="4514"/>
        <item x="3106"/>
        <item x="1989"/>
        <item x="1315"/>
        <item x="3138"/>
        <item x="1696"/>
        <item m="1" x="5087"/>
        <item x="3433"/>
        <item x="3594"/>
        <item x="315"/>
        <item m="1" x="5877"/>
        <item x="441"/>
        <item m="1" x="4362"/>
        <item m="1" x="4041"/>
        <item x="1439"/>
        <item x="6"/>
        <item x="3073"/>
        <item m="1" x="4456"/>
        <item m="1" x="5008"/>
        <item x="2667"/>
        <item x="2229"/>
        <item x="1254"/>
        <item m="1" x="5911"/>
        <item x="878"/>
        <item m="1" x="5939"/>
        <item m="1" x="5972"/>
        <item m="1" x="5973"/>
        <item m="1" x="5974"/>
        <item m="1" x="5975"/>
        <item x="764"/>
        <item m="1" x="5976"/>
        <item m="1" x="5977"/>
        <item x="1773"/>
        <item m="1" x="5978"/>
        <item m="1" x="5979"/>
        <item m="1" x="5980"/>
        <item m="1" x="5981"/>
        <item m="1" x="5982"/>
        <item x="1703"/>
        <item m="1" x="5983"/>
        <item x="3446"/>
        <item m="1" x="5984"/>
        <item m="1" x="5985"/>
        <item m="1" x="5986"/>
        <item m="1" x="5987"/>
        <item m="1" x="6002"/>
        <item m="1" x="4762"/>
        <item m="1" x="6003"/>
        <item m="1" x="6004"/>
        <item x="574"/>
        <item m="1" x="5931"/>
        <item x="2505"/>
        <item m="1" x="4613"/>
        <item m="1" x="4332"/>
        <item m="1" x="4587"/>
        <item m="1" x="4509"/>
        <item x="3614"/>
        <item x="1992"/>
        <item x="2369"/>
        <item m="1" x="3952"/>
        <item x="293"/>
        <item x="1920"/>
        <item m="1" x="5940"/>
        <item m="1" x="5941"/>
        <item x="2910"/>
        <item m="1" x="4043"/>
        <item m="1" x="5945"/>
        <item x="1896"/>
        <item x="2419"/>
        <item x="2167"/>
        <item m="1" x="5948"/>
        <item m="1" x="5949"/>
        <item m="1" x="4567"/>
        <item m="1" x="5951"/>
        <item m="1" x="6043"/>
        <item m="1" x="6044"/>
        <item m="1" x="6045"/>
        <item m="1" x="6046"/>
        <item m="1" x="6048"/>
        <item m="1" x="6049"/>
        <item m="1" x="6050"/>
        <item m="1" x="6051"/>
        <item m="1" x="6052"/>
        <item x="649"/>
        <item m="1" x="6053"/>
        <item m="1" x="6054"/>
        <item m="1" x="6056"/>
        <item m="1" x="6057"/>
        <item m="1" x="6058"/>
        <item m="1" x="6059"/>
        <item x="3053"/>
        <item m="1" x="6060"/>
        <item m="1" x="5731"/>
        <item m="1" x="6028"/>
        <item x="3631"/>
        <item m="1" x="6029"/>
        <item x="566"/>
        <item m="1" x="6030"/>
        <item m="1" x="6031"/>
        <item m="1" x="6032"/>
        <item m="1" x="4859"/>
        <item x="3688"/>
        <item m="1" x="4575"/>
        <item m="1" x="6087"/>
        <item m="1" x="6088"/>
        <item m="1" x="6089"/>
        <item m="1" x="6090"/>
        <item x="1885"/>
        <item x="2073"/>
        <item m="1" x="6091"/>
        <item x="2211"/>
        <item m="1" x="6092"/>
        <item x="1970"/>
        <item m="1" x="6093"/>
        <item m="1" x="6094"/>
        <item m="1" x="6152"/>
        <item m="1" x="6095"/>
        <item m="1" x="6096"/>
        <item x="642"/>
        <item m="1" x="6097"/>
        <item m="1" x="6098"/>
        <item m="1" x="6099"/>
        <item x="3525"/>
        <item x="2376"/>
        <item m="1" x="6100"/>
        <item x="2032"/>
        <item m="1" x="6101"/>
        <item x="3608"/>
        <item x="3724"/>
        <item x="3150"/>
        <item m="1" x="4974"/>
        <item x="3125"/>
        <item m="1" x="6121"/>
        <item m="1" x="6122"/>
        <item m="1" x="5350"/>
        <item m="1" x="4549"/>
        <item m="1" x="5246"/>
        <item m="1" x="6123"/>
        <item m="1" x="6124"/>
        <item m="1" x="6125"/>
        <item x="1384"/>
        <item m="1" x="6127"/>
        <item x="3429"/>
        <item m="1" x="4531"/>
        <item m="1" x="5439"/>
        <item x="1324"/>
        <item m="1" x="6142"/>
        <item x="481"/>
        <item m="1" x="6038"/>
        <item x="1983"/>
        <item m="1" x="4953"/>
        <item x="3633"/>
        <item x="2011"/>
        <item x="2104"/>
        <item m="1" x="4699"/>
        <item m="1" x="6147"/>
        <item m="1" x="6011"/>
        <item m="1" x="6149"/>
        <item m="1" x="6150"/>
        <item m="1" x="6151"/>
        <item m="1" x="6153"/>
        <item x="491"/>
        <item m="1" x="4378"/>
        <item m="1" x="6194"/>
        <item m="1" x="5103"/>
        <item m="1" x="5998"/>
        <item m="1" x="6196"/>
        <item m="1" x="4342"/>
        <item m="1" x="6198"/>
        <item x="3353"/>
        <item m="1" x="4102"/>
        <item m="1" x="4033"/>
        <item m="1" x="5364"/>
        <item x="3463"/>
        <item m="1" x="6212"/>
        <item m="1" x="6213"/>
        <item m="1" x="5278"/>
        <item m="1" x="6214"/>
        <item x="3513"/>
        <item m="1" x="6220"/>
        <item m="1" x="4590"/>
        <item x="2744"/>
        <item m="1" x="6223"/>
        <item m="1" x="6206"/>
        <item m="1" x="4982"/>
        <item m="1" x="6228"/>
        <item m="1" x="6229"/>
        <item m="1" x="6230"/>
        <item x="105"/>
        <item m="1" x="6231"/>
        <item m="1" x="6232"/>
        <item m="1" x="5665"/>
        <item m="1" x="6233"/>
        <item m="1" x="6234"/>
        <item m="1" x="6235"/>
        <item m="1" x="6236"/>
        <item m="1" x="6297"/>
        <item m="1" x="6298"/>
        <item m="1" x="6237"/>
        <item m="1" x="6299"/>
        <item m="1" x="4688"/>
        <item x="3026"/>
        <item x="625"/>
        <item x="1672"/>
        <item x="556"/>
        <item x="171"/>
        <item m="1" x="6242"/>
        <item x="1846"/>
        <item m="1" x="6243"/>
        <item m="1" x="5352"/>
        <item m="1" x="5613"/>
        <item m="1" x="6244"/>
        <item m="1" x="5455"/>
        <item x="1050"/>
        <item x="726"/>
        <item m="1" x="6245"/>
        <item m="1" x="6246"/>
        <item m="1" x="6247"/>
        <item m="1" x="6248"/>
        <item m="1" x="6250"/>
        <item x="691"/>
        <item m="1" x="6251"/>
        <item m="1" x="6252"/>
        <item x="3552"/>
        <item x="1181"/>
        <item m="1" x="6253"/>
        <item m="1" x="6254"/>
        <item m="1" x="4142"/>
        <item m="1" x="6255"/>
        <item x="921"/>
        <item m="1" x="6257"/>
        <item m="1" x="5574"/>
        <item m="1" x="6258"/>
        <item m="1" x="4447"/>
        <item m="1" x="6259"/>
        <item m="1" x="6260"/>
        <item m="1" x="6261"/>
        <item m="1" x="6263"/>
        <item m="1" x="5382"/>
        <item m="1" x="6264"/>
        <item x="2715"/>
        <item m="1" x="6265"/>
        <item m="1" x="6266"/>
        <item m="1" x="6268"/>
        <item m="1" x="6271"/>
        <item x="984"/>
        <item m="1" x="6272"/>
        <item x="362"/>
        <item m="1" x="6273"/>
        <item m="1" x="5201"/>
        <item x="541"/>
        <item m="1" x="6275"/>
        <item x="1784"/>
        <item m="1" x="4527"/>
        <item m="1" x="4274"/>
        <item m="1" x="6276"/>
        <item m="1" x="4498"/>
        <item x="1243"/>
        <item m="1" x="6277"/>
        <item x="1060"/>
        <item x="2940"/>
        <item m="1" x="6278"/>
        <item x="3586"/>
        <item x="3329"/>
        <item m="1" x="6279"/>
        <item m="1" x="5025"/>
        <item x="899"/>
        <item m="1" x="6280"/>
        <item x="3751"/>
        <item x="635"/>
        <item m="1" x="6283"/>
        <item m="1" x="6284"/>
        <item m="1" x="6285"/>
        <item x="3116"/>
        <item x="3727"/>
        <item m="1" x="4421"/>
        <item x="3761"/>
        <item m="1" x="6286"/>
        <item m="1" x="6287"/>
        <item m="1" x="6288"/>
        <item m="1" x="6289"/>
        <item m="1" x="4238"/>
        <item x="3108"/>
        <item m="1" x="6398"/>
        <item x="3397"/>
        <item m="1" x="5260"/>
        <item x="2804"/>
        <item x="260"/>
        <item m="1" x="6400"/>
        <item m="1" x="4857"/>
        <item m="1" x="4529"/>
        <item m="1" x="4040"/>
        <item x="2638"/>
        <item m="1" x="6371"/>
        <item m="1" x="6372"/>
        <item m="1" x="4300"/>
        <item m="1" x="6373"/>
        <item m="1" x="6374"/>
        <item x="848"/>
        <item x="3018"/>
        <item x="3004"/>
        <item m="1" x="5529"/>
        <item m="1" x="6375"/>
        <item x="3836"/>
        <item x="3181"/>
        <item m="1" x="5267"/>
        <item m="1" x="4373"/>
        <item m="1" x="5418"/>
        <item m="1" x="5006"/>
        <item x="1478"/>
        <item x="1323"/>
        <item m="1" x="5106"/>
        <item x="2350"/>
        <item m="1" x="6315"/>
        <item m="1" x="4178"/>
        <item m="1" x="6316"/>
        <item m="1" x="3929"/>
        <item m="1" x="6376"/>
        <item m="1" x="6377"/>
        <item x="2983"/>
        <item x="2997"/>
        <item x="3136"/>
        <item m="1" x="4138"/>
        <item m="1" x="4156"/>
        <item x="3820"/>
        <item m="1" x="4266"/>
        <item m="1" x="4244"/>
        <item x="3070"/>
        <item m="1" x="5027"/>
        <item x="3536"/>
        <item m="1" x="5688"/>
        <item m="1" x="6379"/>
        <item x="1401"/>
        <item m="1" x="6380"/>
        <item m="1" x="6381"/>
        <item m="1" x="4807"/>
        <item x="985"/>
        <item x="3055"/>
        <item x="2527"/>
        <item x="1925"/>
        <item m="1" x="6016"/>
        <item m="1" x="6456"/>
        <item m="1" x="4586"/>
        <item m="1" x="5965"/>
        <item x="2069"/>
        <item x="2027"/>
        <item m="1" x="6548"/>
        <item m="1" x="4499"/>
        <item m="1" x="4698"/>
        <item x="3663"/>
        <item x="2378"/>
        <item m="1" x="6549"/>
        <item x="1921"/>
        <item m="1" x="6550"/>
        <item m="1" x="6551"/>
        <item x="3627"/>
        <item m="1" x="4601"/>
        <item m="1" x="6552"/>
        <item x="1879"/>
        <item m="1" x="6553"/>
        <item m="1" x="6554"/>
        <item m="1" x="6555"/>
        <item m="1" x="6556"/>
        <item x="2126"/>
        <item m="1" x="6557"/>
        <item m="1" x="6558"/>
        <item m="1" x="4571"/>
        <item x="2038"/>
        <item m="1" x="6018"/>
        <item m="1" x="6561"/>
        <item x="1330"/>
        <item m="1" x="4288"/>
        <item m="1" x="5094"/>
        <item x="3010"/>
        <item x="1895"/>
        <item m="1" x="6450"/>
        <item m="1" x="4810"/>
        <item m="1" x="6451"/>
        <item x="3374"/>
        <item m="1" x="6452"/>
        <item x="2647"/>
        <item m="1" x="5264"/>
        <item x="3779"/>
        <item x="79"/>
        <item m="1" x="5901"/>
        <item m="1" x="6455"/>
        <item x="52"/>
        <item x="682"/>
        <item m="1" x="6457"/>
        <item m="1" x="6458"/>
        <item x="631"/>
        <item m="1" x="6459"/>
        <item m="1" x="5277"/>
        <item x="143"/>
        <item m="1" x="6462"/>
        <item m="1" x="6463"/>
        <item m="1" x="5532"/>
        <item m="1" x="6464"/>
        <item m="1" x="6465"/>
        <item m="1" x="6466"/>
        <item m="1" x="6467"/>
        <item m="1" x="6468"/>
        <item m="1" x="6470"/>
        <item m="1" x="6471"/>
        <item m="1" x="6472"/>
        <item m="1" x="5563"/>
        <item m="1" x="4617"/>
        <item m="1" x="6473"/>
        <item m="1" x="4380"/>
        <item x="3230"/>
        <item m="1" x="6474"/>
        <item m="1" x="6475"/>
        <item m="1" x="6476"/>
        <item m="1" x="4084"/>
        <item m="1" x="6478"/>
        <item m="1" x="5916"/>
        <item m="1" x="6479"/>
        <item m="1" x="5530"/>
        <item x="2759"/>
        <item m="1" x="6481"/>
        <item m="1" x="6482"/>
        <item x="1016"/>
        <item m="1" x="4284"/>
        <item x="83"/>
        <item m="1" x="6483"/>
        <item m="1" x="6484"/>
        <item m="1" x="4115"/>
        <item m="1" x="6485"/>
        <item m="1" x="6486"/>
        <item m="1" x="6487"/>
        <item m="1" x="5298"/>
        <item m="1" x="4120"/>
        <item x="2862"/>
        <item m="1" x="6488"/>
        <item m="1" x="4892"/>
        <item m="1" x="5393"/>
        <item x="3780"/>
        <item m="1" x="6490"/>
        <item m="1" x="3932"/>
        <item m="1" x="6491"/>
        <item x="1068"/>
        <item m="1" x="4976"/>
        <item m="1" x="6493"/>
        <item m="1" x="6494"/>
        <item x="3435"/>
        <item m="1" x="6496"/>
        <item m="1" x="6497"/>
        <item x="1637"/>
        <item m="1" x="6498"/>
        <item x="916"/>
        <item m="1" x="6499"/>
        <item m="1" x="6500"/>
        <item x="1766"/>
        <item m="1" x="5378"/>
        <item m="1" x="6501"/>
        <item m="1" x="6502"/>
        <item m="1" x="6503"/>
        <item m="1" x="6504"/>
        <item m="1" x="6505"/>
        <item x="3509"/>
        <item x="1465"/>
        <item x="3711"/>
        <item m="1" x="6506"/>
        <item m="1" x="6507"/>
        <item m="1" x="6508"/>
        <item m="1" x="6612"/>
        <item m="1" x="4328"/>
        <item m="1" x="4184"/>
        <item m="1" x="6621"/>
        <item m="1" x="6622"/>
        <item m="1" x="6623"/>
        <item m="1" x="6624"/>
        <item m="1" x="6625"/>
        <item m="1" x="6626"/>
        <item m="1" x="6627"/>
        <item x="2017"/>
        <item m="1" x="6628"/>
        <item m="1" x="6629"/>
        <item m="1" x="6630"/>
        <item m="1" x="6296"/>
        <item x="24"/>
        <item m="1" x="5686"/>
        <item x="503"/>
        <item m="1" x="5687"/>
        <item m="1" x="5689"/>
        <item x="2738"/>
        <item x="2426"/>
        <item m="1" x="4083"/>
        <item m="1" x="4334"/>
        <item m="1" x="5691"/>
        <item m="1" x="5573"/>
        <item m="1" x="5694"/>
        <item m="1" x="5695"/>
        <item m="1" x="5696"/>
        <item m="1" x="4394"/>
        <item m="1" x="5697"/>
        <item m="1" x="5698"/>
        <item x="2699"/>
        <item m="1" x="5700"/>
        <item x="3384"/>
        <item m="1" x="5701"/>
        <item m="1" x="5702"/>
        <item m="1" x="5703"/>
        <item m="1" x="5704"/>
        <item m="1" x="5705"/>
        <item m="1" x="5706"/>
        <item m="1" x="5707"/>
        <item m="1" x="5708"/>
        <item m="1" x="5709"/>
        <item m="1" x="5710"/>
        <item m="1" x="5711"/>
        <item m="1" x="5712"/>
        <item m="1" x="5713"/>
        <item m="1" x="5714"/>
        <item m="1" x="5715"/>
        <item m="1" x="5716"/>
        <item m="1" x="5717"/>
        <item m="1" x="5719"/>
        <item x="2722"/>
        <item m="1" x="5721"/>
        <item m="1" x="5722"/>
        <item m="1" x="5723"/>
        <item m="1" x="5724"/>
        <item m="1" x="5725"/>
        <item m="1" x="5828"/>
        <item x="168"/>
        <item m="1" x="4548"/>
        <item m="1" x="5831"/>
        <item m="1" x="5315"/>
        <item x="1353"/>
        <item x="533"/>
        <item x="657"/>
        <item x="101"/>
        <item m="1" x="5833"/>
        <item m="1" x="5835"/>
        <item m="1" x="4161"/>
        <item m="1" x="5836"/>
        <item x="1876"/>
        <item m="1" x="5837"/>
        <item x="3753"/>
        <item m="1" x="4396"/>
        <item m="1" x="5839"/>
        <item m="1" x="5840"/>
        <item m="1" x="5841"/>
        <item m="1" x="5842"/>
        <item m="1" x="5843"/>
        <item m="1" x="4787"/>
        <item m="1" x="5844"/>
        <item m="1" x="5845"/>
        <item m="1" x="5846"/>
        <item m="1" x="5847"/>
        <item m="1" x="5848"/>
        <item x="1411"/>
        <item m="1" x="5849"/>
        <item m="1" x="5850"/>
        <item m="1" x="4730"/>
        <item x="202"/>
        <item m="1" x="5257"/>
        <item m="1" x="4131"/>
        <item x="368"/>
        <item x="3795"/>
        <item m="1" x="5880"/>
        <item m="1" x="5881"/>
        <item m="1" x="5882"/>
        <item m="1" x="5228"/>
        <item x="3095"/>
        <item x="3415"/>
        <item x="122"/>
        <item x="2489"/>
        <item m="1" x="5884"/>
        <item m="1" x="5885"/>
        <item x="2006"/>
        <item x="366"/>
        <item x="3752"/>
        <item m="1" x="5887"/>
        <item x="3056"/>
        <item m="1" x="5888"/>
        <item m="1" x="5889"/>
        <item m="1" x="5890"/>
        <item m="1" x="5510"/>
        <item m="1" x="5891"/>
        <item m="1" x="5398"/>
        <item x="1404"/>
        <item m="1" x="5637"/>
        <item x="3476"/>
        <item m="1" x="4979"/>
        <item x="3396"/>
        <item x="411"/>
        <item x="1950"/>
        <item x="723"/>
        <item x="2982"/>
        <item m="1" x="4110"/>
        <item m="1" x="5537"/>
        <item m="1" x="4101"/>
        <item x="1043"/>
        <item x="3205"/>
        <item m="1" x="5595"/>
        <item x="1662"/>
        <item x="3655"/>
        <item x="3131"/>
        <item x="3814"/>
        <item x="2840"/>
        <item m="1" x="5896"/>
        <item m="1" x="5897"/>
        <item m="1" x="5198"/>
        <item x="3358"/>
        <item x="779"/>
        <item m="1" x="5902"/>
        <item m="1" x="5903"/>
        <item x="3673"/>
        <item x="3216"/>
        <item m="1" x="5988"/>
        <item m="1" x="5989"/>
        <item m="1" x="5990"/>
        <item m="1" x="5991"/>
        <item x="438"/>
        <item m="1" x="4030"/>
        <item m="1" x="5993"/>
        <item m="1" x="5994"/>
        <item m="1" x="5995"/>
        <item m="1" x="5996"/>
        <item m="1" x="5997"/>
        <item m="1" x="4647"/>
        <item m="1" x="5999"/>
        <item m="1" x="6000"/>
        <item m="1" x="5200"/>
        <item x="530"/>
        <item x="126"/>
        <item x="919"/>
        <item m="1" x="5913"/>
        <item m="1" x="5915"/>
        <item m="1" x="4808"/>
        <item m="1" x="4726"/>
        <item m="1" x="5917"/>
        <item m="1" x="4831"/>
        <item x="67"/>
        <item m="1" x="6005"/>
        <item m="1" x="5918"/>
        <item m="1" x="6006"/>
        <item x="445"/>
        <item m="1" x="5919"/>
        <item x="66"/>
        <item m="1" x="5314"/>
        <item m="1" x="5955"/>
        <item x="733"/>
        <item m="1" x="4751"/>
        <item m="1" x="4593"/>
        <item m="1" x="5957"/>
        <item m="1" x="5958"/>
        <item m="1" x="5959"/>
        <item m="1" x="5960"/>
        <item m="1" x="5963"/>
        <item m="1" x="5964"/>
        <item m="1" x="5966"/>
        <item x="896"/>
        <item m="1" x="4887"/>
        <item x="940"/>
        <item x="2156"/>
        <item x="3659"/>
        <item x="2406"/>
        <item m="1" x="4735"/>
        <item m="1" x="6012"/>
        <item x="1976"/>
        <item m="1" x="6013"/>
        <item m="1" x="6014"/>
        <item m="1" x="6015"/>
        <item m="1" x="4564"/>
        <item x="2132"/>
        <item x="1880"/>
        <item m="1" x="4559"/>
        <item x="3523"/>
        <item x="1865"/>
        <item m="1" x="6017"/>
        <item x="1566"/>
        <item m="1" x="5495"/>
        <item m="1" x="4848"/>
        <item m="1" x="4738"/>
        <item m="1" x="6020"/>
        <item m="1" x="4048"/>
        <item m="1" x="4099"/>
        <item m="1" x="6061"/>
        <item m="1" x="6062"/>
        <item m="1" x="6063"/>
        <item x="1673"/>
        <item m="1" x="6064"/>
        <item m="1" x="6065"/>
        <item m="1" x="6066"/>
        <item m="1" x="6067"/>
        <item m="1" x="6068"/>
        <item m="1" x="6069"/>
        <item m="1" x="6070"/>
        <item m="1" x="6071"/>
        <item m="1" x="6072"/>
        <item m="1" x="6073"/>
        <item m="1" x="6074"/>
        <item m="1" x="6075"/>
        <item m="1" x="6076"/>
        <item m="1" x="6077"/>
        <item m="1" x="6078"/>
        <item m="1" x="6079"/>
        <item x="3508"/>
        <item x="308"/>
        <item m="1" x="6128"/>
        <item x="982"/>
        <item m="1" x="6129"/>
        <item m="1" x="6033"/>
        <item m="1" x="6034"/>
        <item m="1" x="6035"/>
        <item m="1" x="6036"/>
        <item m="1" x="6037"/>
        <item x="3868"/>
        <item m="1" x="4576"/>
        <item m="1" x="6039"/>
        <item m="1" x="4718"/>
        <item m="1" x="6102"/>
        <item x="680"/>
        <item m="1" x="6103"/>
        <item m="1" x="6104"/>
        <item m="1" x="6154"/>
        <item m="1" x="5468"/>
        <item m="1" x="6105"/>
        <item m="1" x="6106"/>
        <item m="1" x="6107"/>
        <item m="1" x="6108"/>
        <item m="1" x="6155"/>
        <item x="1316"/>
        <item m="1" x="6156"/>
        <item m="1" x="6109"/>
        <item m="1" x="6110"/>
        <item m="1" x="6111"/>
        <item m="1" x="6157"/>
        <item m="1" x="6112"/>
        <item m="1" x="6113"/>
        <item x="2580"/>
        <item m="1" x="6114"/>
        <item m="1" x="6158"/>
        <item m="1" x="6159"/>
        <item m="1" x="6115"/>
        <item m="1" x="6160"/>
        <item m="1" x="6161"/>
        <item m="1" x="6116"/>
        <item m="1" x="6162"/>
        <item x="1908"/>
        <item m="1" x="6163"/>
        <item m="1" x="6164"/>
        <item m="1" x="6165"/>
        <item m="1" x="6166"/>
        <item m="1" x="4563"/>
        <item m="1" x="6167"/>
        <item m="1" x="6168"/>
        <item x="3531"/>
        <item m="1" x="6169"/>
        <item m="1" x="6170"/>
        <item m="1" x="6171"/>
        <item x="2055"/>
        <item x="1414"/>
        <item m="1" x="6172"/>
        <item m="1" x="5576"/>
        <item m="1" x="6173"/>
        <item m="1" x="6174"/>
        <item m="1" x="6175"/>
        <item x="2556"/>
        <item m="1" x="6176"/>
        <item m="1" x="5611"/>
        <item m="1" x="6177"/>
        <item m="1" x="6178"/>
        <item m="1" x="6179"/>
        <item m="1" x="6180"/>
        <item x="1911"/>
        <item m="1" x="6181"/>
        <item m="1" x="6182"/>
        <item x="2367"/>
        <item x="1665"/>
        <item x="2028"/>
        <item x="318"/>
        <item m="1" x="6131"/>
        <item m="1" x="6132"/>
        <item m="1" x="6133"/>
        <item m="1" x="5292"/>
        <item m="1" x="4740"/>
        <item m="1" x="6145"/>
        <item x="2222"/>
        <item m="1" x="4823"/>
        <item m="1" x="4433"/>
        <item m="1" x="5430"/>
        <item x="3593"/>
        <item m="1" x="6200"/>
        <item x="3841"/>
        <item m="1" x="6202"/>
        <item m="1" x="4356"/>
        <item m="1" x="5011"/>
        <item m="1" x="6203"/>
        <item x="2962"/>
        <item m="1" x="6215"/>
        <item m="1" x="6216"/>
        <item m="1" x="6218"/>
        <item x="3569"/>
        <item m="1" x="6219"/>
        <item m="1" x="5235"/>
        <item m="1" x="4956"/>
        <item x="145"/>
        <item m="1" x="5192"/>
        <item m="1" x="4051"/>
        <item m="1" x="5348"/>
        <item m="1" x="6226"/>
        <item m="1" x="6227"/>
        <item m="1" x="6300"/>
        <item m="1" x="6239"/>
        <item m="1" x="6301"/>
        <item m="1" x="6240"/>
        <item m="1" x="6302"/>
        <item m="1" x="6303"/>
        <item m="1" x="6304"/>
        <item m="1" x="6305"/>
        <item m="1" x="6306"/>
        <item m="1" x="6290"/>
        <item m="1" x="6292"/>
        <item m="1" x="5568"/>
        <item m="1" x="6294"/>
        <item m="1" x="4293"/>
        <item x="1788"/>
        <item x="522"/>
        <item m="1" x="6309"/>
        <item x="3565"/>
        <item m="1" x="5290"/>
        <item m="1" x="6310"/>
        <item m="1" x="5303"/>
        <item m="1" x="4108"/>
        <item m="1" x="4546"/>
        <item x="3002"/>
        <item m="1" x="6317"/>
        <item m="1" x="5396"/>
        <item m="1" x="6318"/>
        <item m="1" x="6319"/>
        <item m="1" x="5668"/>
        <item m="1" x="6321"/>
        <item m="1" x="6323"/>
        <item x="1349"/>
        <item x="2778"/>
        <item m="1" x="6324"/>
        <item m="1" x="5271"/>
        <item x="1910"/>
        <item x="1092"/>
        <item m="1" x="5376"/>
        <item x="3456"/>
        <item m="1" x="5112"/>
        <item x="3735"/>
        <item m="1" x="6325"/>
        <item m="1" x="6326"/>
        <item m="1" x="6327"/>
        <item x="1849"/>
        <item m="1" x="6328"/>
        <item x="416"/>
        <item m="1" x="6329"/>
        <item m="1" x="6330"/>
        <item m="1" x="6331"/>
        <item m="1" x="6332"/>
        <item m="1" x="6334"/>
        <item m="1" x="4989"/>
        <item m="1" x="6335"/>
        <item m="1" x="6336"/>
        <item m="1" x="4187"/>
        <item m="1" x="4296"/>
        <item m="1" x="6337"/>
        <item m="1" x="6338"/>
        <item m="1" x="6339"/>
        <item m="1" x="6340"/>
        <item m="1" x="6341"/>
        <item m="1" x="6342"/>
        <item m="1" x="6343"/>
        <item m="1" x="6344"/>
        <item m="1" x="4154"/>
        <item m="1" x="6345"/>
        <item m="1" x="6295"/>
        <item x="1839"/>
        <item x="2321"/>
        <item m="1" x="6347"/>
        <item m="1" x="6348"/>
        <item m="1" x="6349"/>
        <item m="1" x="6351"/>
        <item m="1" x="6353"/>
        <item m="1" x="6354"/>
        <item m="1" x="6355"/>
        <item m="1" x="6356"/>
        <item x="1408"/>
        <item m="1" x="5254"/>
        <item m="1" x="6360"/>
        <item m="1" x="6361"/>
        <item m="1" x="6362"/>
        <item m="1" x="6363"/>
        <item m="1" x="6365"/>
        <item m="1" x="6366"/>
        <item m="1" x="6364"/>
        <item m="1" x="6367"/>
        <item m="1" x="6368"/>
        <item m="1" x="6382"/>
        <item m="1" x="6383"/>
        <item m="1" x="6401"/>
        <item m="1" x="6384"/>
        <item m="1" x="6385"/>
        <item m="1" x="6386"/>
        <item x="3430"/>
        <item m="1" x="6388"/>
        <item x="310"/>
        <item m="1" x="6403"/>
        <item m="1" x="6404"/>
        <item m="1" x="4993"/>
        <item m="1" x="6406"/>
        <item m="1" x="3936"/>
        <item m="1" x="4424"/>
        <item m="1" x="6409"/>
        <item m="1" x="6410"/>
        <item m="1" x="6411"/>
        <item m="1" x="6412"/>
        <item m="1" x="6413"/>
        <item m="1" x="6414"/>
        <item m="1" x="6415"/>
        <item m="1" x="6416"/>
        <item m="1" x="5072"/>
        <item x="3871"/>
        <item m="1" x="6389"/>
        <item m="1" x="5603"/>
        <item m="1" x="6417"/>
        <item m="1" x="4017"/>
        <item x="2843"/>
        <item m="1" x="5166"/>
        <item x="823"/>
        <item x="2695"/>
        <item m="1" x="4995"/>
        <item m="1" x="6420"/>
        <item m="1" x="4736"/>
        <item m="1" x="6423"/>
        <item m="1" x="6424"/>
        <item x="3189"/>
        <item x="751"/>
        <item x="3505"/>
        <item x="3186"/>
        <item m="1" x="6425"/>
        <item m="1" x="5683"/>
        <item x="1781"/>
        <item m="1" x="3917"/>
        <item m="1" x="5312"/>
        <item m="1" x="6426"/>
        <item m="1" x="3971"/>
        <item x="842"/>
        <item m="1" x="4508"/>
        <item m="1" x="6427"/>
        <item m="1" x="6429"/>
        <item m="1" x="6430"/>
        <item x="3562"/>
        <item x="872"/>
        <item m="1" x="6431"/>
        <item m="1" x="5466"/>
        <item m="1" x="6432"/>
        <item x="2951"/>
        <item m="1" x="4312"/>
        <item m="1" x="6434"/>
        <item m="1" x="4769"/>
        <item x="242"/>
        <item m="1" x="6513"/>
        <item m="1" x="6514"/>
        <item m="1" x="6441"/>
        <item m="1" x="4145"/>
        <item m="1" x="6515"/>
        <item m="1" x="6516"/>
        <item m="1" x="6517"/>
        <item x="3434"/>
        <item x="3293"/>
        <item m="1" x="6518"/>
        <item m="1" x="6520"/>
        <item m="1" x="6521"/>
        <item m="1" x="6522"/>
        <item m="1" x="6526"/>
        <item m="1" x="6527"/>
        <item m="1" x="6528"/>
        <item m="1" x="6529"/>
        <item m="1" x="6530"/>
        <item x="3288"/>
        <item m="1" x="6532"/>
        <item m="1" x="6533"/>
        <item m="1" x="4551"/>
        <item x="2052"/>
        <item m="1" x="6534"/>
        <item x="777"/>
        <item m="1" x="6542"/>
        <item x="2532"/>
        <item m="1" x="6023"/>
        <item m="1" x="6563"/>
        <item m="1" x="6565"/>
        <item m="1" x="6566"/>
        <item x="3682"/>
        <item m="1" x="6568"/>
        <item m="1" x="6569"/>
        <item m="1" x="6570"/>
        <item m="1" x="6571"/>
        <item m="1" x="6572"/>
        <item m="1" x="6573"/>
        <item m="1" x="4758"/>
        <item x="2992"/>
        <item x="2009"/>
        <item x="2331"/>
        <item m="1" x="6574"/>
        <item m="1" x="6575"/>
        <item m="1" x="6576"/>
        <item m="1" x="6577"/>
        <item m="1" x="6578"/>
        <item m="1" x="6579"/>
        <item m="1" x="6580"/>
        <item m="1" x="6581"/>
        <item m="1" x="6582"/>
        <item m="1" x="4477"/>
        <item m="1" x="6583"/>
        <item m="1" x="6584"/>
        <item m="1" x="6585"/>
        <item m="1" x="6587"/>
        <item m="1" x="6588"/>
        <item m="1" x="5296"/>
        <item x="1546"/>
        <item m="1" x="6510"/>
        <item m="1" x="6511"/>
        <item m="1" x="6512"/>
        <item x="3344"/>
        <item m="1" x="6523"/>
        <item m="1" x="4689"/>
        <item m="1" x="6525"/>
        <item x="3461"/>
        <item m="1" x="4292"/>
        <item m="1" x="4297"/>
        <item m="1" x="6590"/>
        <item m="1" x="6591"/>
        <item m="1" x="6535"/>
        <item m="1" x="4325"/>
        <item m="1" x="5028"/>
        <item m="1" x="3979"/>
        <item m="1" x="6592"/>
        <item m="1" x="4011"/>
        <item m="1" x="5622"/>
        <item m="1" x="6536"/>
        <item m="1" x="6537"/>
        <item m="1" x="4191"/>
        <item m="1" x="4503"/>
        <item m="1" x="6593"/>
        <item m="1" x="6594"/>
        <item m="1" x="5533"/>
        <item m="1" x="6595"/>
        <item m="1" x="6538"/>
        <item m="1" x="6539"/>
        <item m="1" x="6540"/>
        <item m="1" x="6597"/>
        <item m="1" x="6598"/>
        <item m="1" x="5608"/>
        <item m="1" x="6599"/>
        <item m="1" x="5787"/>
        <item m="1" x="6600"/>
        <item m="1" x="4257"/>
        <item m="1" x="6601"/>
        <item m="1" x="6602"/>
        <item m="1" x="6631"/>
        <item m="1" x="6632"/>
        <item m="1" x="6633"/>
        <item m="1" x="6021"/>
        <item m="1" x="6634"/>
        <item m="1" x="6635"/>
        <item m="1" x="6636"/>
        <item m="1" x="4445"/>
        <item m="1" x="6637"/>
        <item m="1" x="6638"/>
        <item m="1" x="6639"/>
        <item m="1" x="6640"/>
        <item m="1" x="6641"/>
        <item m="1" x="6643"/>
        <item m="1" x="6644"/>
        <item m="1" x="5726"/>
        <item m="1" x="5727"/>
        <item m="1" x="5728"/>
        <item m="1" x="4478"/>
        <item m="1" x="5730"/>
        <item m="1" x="5732"/>
        <item m="1" x="5733"/>
        <item m="1" x="5734"/>
        <item m="1" x="5735"/>
        <item m="1" x="5736"/>
        <item m="1" x="4908"/>
        <item x="586"/>
        <item m="1" x="4061"/>
        <item m="1" x="4198"/>
        <item x="1402"/>
        <item m="1" x="5050"/>
        <item m="1" x="4464"/>
        <item m="1" x="5289"/>
        <item m="1" x="5789"/>
        <item x="908"/>
        <item m="1" x="5790"/>
        <item m="1" x="4223"/>
        <item m="1" x="5791"/>
        <item m="1" x="5792"/>
        <item m="1" x="5793"/>
        <item m="1" x="5795"/>
        <item m="1" x="5905"/>
        <item m="1" x="5365"/>
        <item x="1247"/>
        <item m="1" x="5907"/>
        <item x="2403"/>
        <item x="3592"/>
        <item m="1" x="6007"/>
        <item m="1" x="6008"/>
        <item m="1" x="4006"/>
        <item m="1" x="4589"/>
        <item x="3646"/>
        <item m="1" x="6022"/>
        <item x="3618"/>
        <item m="1" x="6025"/>
        <item x="3621"/>
        <item m="1" x="6026"/>
        <item x="2224"/>
        <item m="1" x="4385"/>
        <item m="1" x="6080"/>
        <item m="1" x="6117"/>
        <item m="1" x="6134"/>
        <item m="1" x="6136"/>
        <item m="1" x="6137"/>
        <item m="1" x="6184"/>
        <item m="1" x="6185"/>
        <item m="1" x="6186"/>
        <item m="1" x="6187"/>
        <item m="1" x="6188"/>
        <item m="1" x="6189"/>
        <item m="1" x="6190"/>
        <item m="1" x="6191"/>
        <item m="1" x="6192"/>
        <item m="1" x="6205"/>
        <item x="3839"/>
        <item m="1" x="5327"/>
        <item m="1" x="6207"/>
        <item m="1" x="6208"/>
        <item m="1" x="6210"/>
        <item m="1" x="4359"/>
        <item x="60"/>
        <item m="1" x="6307"/>
        <item m="1" x="6370"/>
        <item m="1" x="4687"/>
        <item m="1" x="4545"/>
        <item m="1" x="6390"/>
        <item m="1" x="6391"/>
        <item m="1" x="6392"/>
        <item m="1" x="6393"/>
        <item m="1" x="6394"/>
        <item m="1" x="6395"/>
        <item m="1" x="6396"/>
        <item m="1" x="6397"/>
        <item m="1" x="4004"/>
        <item x="329"/>
        <item x="2271"/>
        <item m="1" x="3960"/>
        <item x="2484"/>
        <item m="1" x="6436"/>
        <item x="2785"/>
        <item x="3777"/>
        <item x="1481"/>
        <item m="1" x="6438"/>
        <item m="1" x="6439"/>
        <item m="1" x="6440"/>
        <item m="1" x="5390"/>
        <item m="1" x="6442"/>
        <item x="2330"/>
        <item m="1" x="6444"/>
        <item m="1" x="6446"/>
        <item x="2784"/>
        <item m="1" x="4363"/>
        <item m="1" x="6543"/>
        <item m="1" x="6544"/>
        <item m="1" x="6546"/>
        <item x="3436"/>
        <item m="1" x="6586"/>
        <item m="1" x="6589"/>
        <item x="3269"/>
        <item m="1" x="6603"/>
        <item m="1" x="6604"/>
        <item m="1" x="6605"/>
        <item m="1" x="6606"/>
        <item m="1" x="4465"/>
        <item m="1" x="5639"/>
        <item m="1" x="6607"/>
        <item m="1" x="6608"/>
        <item x="3577"/>
        <item m="1" x="3914"/>
        <item x="1250"/>
        <item x="1242"/>
        <item m="1" x="3918"/>
        <item m="1" x="3919"/>
        <item m="1" x="3920"/>
        <item m="1" x="3921"/>
        <item m="1" x="3922"/>
        <item m="1" x="3923"/>
        <item m="1" x="3924"/>
        <item m="1" x="3925"/>
        <item m="1" x="3926"/>
        <item m="1" x="3927"/>
        <item m="1" x="3928"/>
        <item m="1" x="3930"/>
        <item m="1" x="3931"/>
        <item m="1" x="3933"/>
        <item m="1" x="3934"/>
        <item m="1" x="3935"/>
        <item x="3588"/>
        <item m="1" x="3938"/>
        <item m="1" x="3939"/>
        <item m="1" x="3940"/>
        <item m="1" x="3941"/>
        <item m="1" x="3942"/>
        <item x="3245"/>
        <item x="2741"/>
        <item m="1" x="3945"/>
        <item m="1" x="3946"/>
        <item m="1" x="3949"/>
        <item m="1" x="3950"/>
        <item m="1" x="3956"/>
        <item m="1" x="3957"/>
        <item x="759"/>
        <item m="1" x="3961"/>
        <item m="1" x="3962"/>
        <item m="1" x="3964"/>
        <item m="1" x="3968"/>
        <item m="1" x="3969"/>
        <item m="1" x="3970"/>
        <item m="1" x="3972"/>
        <item m="1" x="3973"/>
        <item m="1" x="3974"/>
        <item m="1" x="3975"/>
        <item m="1" x="3976"/>
        <item m="1" x="3977"/>
        <item m="1" x="3978"/>
        <item x="2237"/>
        <item m="1" x="3982"/>
        <item m="1" x="3983"/>
        <item m="1" x="3984"/>
        <item x="3612"/>
        <item m="1" x="3988"/>
        <item x="1833"/>
        <item x="3226"/>
        <item m="1" x="3992"/>
        <item m="1" x="3994"/>
        <item m="1" x="3995"/>
        <item m="1" x="3996"/>
        <item m="1" x="3997"/>
        <item m="1" x="3998"/>
        <item x="3389"/>
        <item m="1" x="3999"/>
        <item x="1014"/>
        <item m="1" x="4000"/>
        <item x="2483"/>
        <item m="1" x="4002"/>
        <item m="1" x="4005"/>
        <item m="1" x="4009"/>
        <item m="1" x="4010"/>
        <item m="1" x="4012"/>
        <item m="1" x="4015"/>
        <item m="1" x="4016"/>
        <item m="1" x="4018"/>
        <item m="1" x="4019"/>
        <item m="1" x="4020"/>
        <item m="1" x="4021"/>
        <item x="1379"/>
        <item m="1" x="4022"/>
        <item m="1" x="4023"/>
        <item m="1" x="4024"/>
        <item m="1" x="4025"/>
        <item m="1" x="4026"/>
        <item m="1" x="4027"/>
        <item m="1" x="4028"/>
        <item m="1" x="4029"/>
        <item x="412"/>
        <item m="1" x="4036"/>
        <item x="1357"/>
        <item x="28"/>
        <item m="1" x="4042"/>
        <item m="1" x="4044"/>
        <item m="1" x="4053"/>
        <item x="3298"/>
        <item m="1" x="4055"/>
        <item m="1" x="4058"/>
        <item m="1" x="4064"/>
        <item m="1" x="4065"/>
        <item x="1374"/>
        <item m="1" x="4071"/>
        <item m="1" x="4073"/>
        <item m="1" x="4074"/>
        <item m="1" x="4075"/>
        <item m="1" x="4076"/>
        <item x="853"/>
        <item m="1" x="4077"/>
        <item x="3534"/>
        <item x="84"/>
        <item x="3027"/>
        <item m="1" x="4080"/>
        <item m="1" x="4081"/>
        <item m="1" x="4082"/>
        <item x="1742"/>
        <item x="302"/>
        <item m="1" x="4088"/>
        <item m="1" x="4089"/>
        <item m="1" x="4090"/>
        <item m="1" x="4091"/>
        <item x="2448"/>
        <item x="1454"/>
        <item m="1" x="4103"/>
        <item m="1" x="4104"/>
        <item m="1" x="4106"/>
        <item m="1" x="4107"/>
        <item m="1" x="4109"/>
        <item m="1" x="4111"/>
        <item m="1" x="4114"/>
        <item m="1" x="4117"/>
        <item x="3406"/>
        <item x="3635"/>
        <item m="1" x="4128"/>
        <item m="1" x="4130"/>
        <item m="1" x="4135"/>
        <item m="1" x="4143"/>
        <item x="2976"/>
        <item x="758"/>
        <item m="1" x="4146"/>
        <item m="1" x="4147"/>
        <item m="1" x="4152"/>
        <item m="1" x="4155"/>
        <item x="3388"/>
        <item x="3071"/>
        <item m="1" x="4157"/>
        <item m="1" x="4158"/>
        <item m="1" x="4159"/>
        <item m="1" x="4160"/>
        <item m="1" x="4162"/>
        <item m="1" x="4163"/>
        <item m="1" x="4164"/>
        <item m="1" x="4165"/>
        <item m="1" x="4166"/>
        <item m="1" x="4167"/>
        <item m="1" x="4168"/>
        <item m="1" x="4169"/>
        <item m="1" x="4170"/>
        <item m="1" x="4171"/>
        <item m="1" x="4172"/>
        <item m="1" x="4173"/>
        <item m="1" x="4174"/>
        <item m="1" x="4175"/>
        <item m="1" x="4176"/>
        <item x="103"/>
        <item m="1" x="4179"/>
        <item m="1" x="4181"/>
        <item m="1" x="4182"/>
        <item m="1" x="4183"/>
        <item m="1" x="4188"/>
        <item m="1" x="4189"/>
        <item x="3502"/>
        <item m="1" x="4193"/>
        <item m="1" x="4194"/>
        <item m="1" x="4195"/>
        <item m="1" x="4196"/>
        <item m="1" x="4197"/>
        <item m="1" x="4199"/>
        <item m="1" x="4200"/>
        <item m="1" x="4201"/>
        <item m="1" x="4202"/>
        <item m="1" x="4203"/>
        <item m="1" x="4204"/>
        <item x="2653"/>
        <item m="1" x="4205"/>
        <item m="1" x="4206"/>
        <item m="1" x="4207"/>
        <item x="3202"/>
        <item m="1" x="4209"/>
        <item x="433"/>
        <item x="3386"/>
        <item m="1" x="4215"/>
        <item m="1" x="4216"/>
        <item x="231"/>
        <item m="1" x="4218"/>
        <item m="1" x="4219"/>
        <item m="1" x="4221"/>
        <item x="816"/>
        <item m="1" x="4224"/>
        <item m="1" x="4225"/>
        <item m="1" x="4226"/>
        <item m="1" x="4228"/>
        <item m="1" x="4229"/>
        <item m="1" x="4230"/>
        <item m="1" x="4231"/>
        <item m="1" x="4232"/>
        <item m="1" x="4233"/>
        <item m="1" x="4234"/>
        <item m="1" x="4235"/>
        <item m="1" x="4236"/>
        <item m="1" x="4237"/>
        <item x="2774"/>
        <item m="1" x="4245"/>
        <item m="1" x="4248"/>
        <item m="1" x="4249"/>
        <item x="2704"/>
        <item m="1" x="4250"/>
        <item m="1" x="4253"/>
        <item m="1" x="4254"/>
        <item m="1" x="4256"/>
        <item x="867"/>
        <item m="1" x="4263"/>
        <item x="99"/>
        <item m="1" x="4270"/>
        <item m="1" x="4275"/>
        <item m="1" x="4277"/>
        <item m="1" x="4278"/>
        <item x="2100"/>
        <item x="517"/>
        <item x="1827"/>
        <item m="1" x="4286"/>
        <item m="1" x="4290"/>
        <item m="1" x="4295"/>
        <item m="1" x="4299"/>
        <item m="1" x="4302"/>
        <item m="1" x="4303"/>
        <item m="1" x="4304"/>
        <item x="241"/>
        <item m="1" x="4305"/>
        <item m="1" x="4308"/>
        <item m="1" x="4309"/>
        <item m="1" x="4310"/>
        <item m="1" x="4315"/>
        <item m="1" x="4316"/>
        <item m="1" x="4318"/>
        <item m="1" x="4319"/>
        <item m="1" x="4321"/>
        <item x="3011"/>
        <item m="1" x="4329"/>
        <item m="1" x="4331"/>
        <item x="3861"/>
        <item m="1" x="4333"/>
        <item x="903"/>
        <item m="1" x="4335"/>
        <item x="926"/>
        <item m="1" x="4336"/>
        <item m="1" x="4337"/>
        <item m="1" x="4338"/>
        <item m="1" x="4339"/>
        <item m="1" x="4340"/>
        <item m="1" x="4341"/>
        <item m="1" x="4343"/>
        <item m="1" x="4344"/>
        <item m="1" x="4345"/>
        <item m="1" x="4346"/>
        <item m="1" x="4347"/>
        <item m="1" x="4348"/>
        <item m="1" x="4349"/>
        <item x="3732"/>
        <item m="1" x="4352"/>
        <item x="3400"/>
        <item m="1" x="4358"/>
        <item x="2135"/>
        <item m="1" x="4364"/>
        <item m="1" x="4365"/>
        <item m="1" x="4366"/>
        <item x="2334"/>
        <item m="1" x="4368"/>
        <item m="1" x="4369"/>
        <item m="1" x="4370"/>
        <item m="1" x="4371"/>
        <item m="1" x="4372"/>
        <item m="1" x="4376"/>
        <item m="1" x="4381"/>
        <item m="1" x="4383"/>
        <item m="1" x="4384"/>
        <item m="1" x="4387"/>
        <item m="1" x="4388"/>
        <item m="1" x="4389"/>
        <item m="1" x="4390"/>
        <item m="1" x="4391"/>
        <item m="1" x="4392"/>
        <item m="1" x="4393"/>
        <item m="1" x="4395"/>
        <item m="1" x="4397"/>
        <item m="1" x="4398"/>
        <item m="1" x="4399"/>
        <item m="1" x="4400"/>
        <item m="1" x="4401"/>
        <item m="1" x="4402"/>
        <item m="1" x="4403"/>
        <item m="1" x="4405"/>
        <item m="1" x="4406"/>
        <item m="1" x="4407"/>
        <item m="1" x="4408"/>
        <item m="1" x="4409"/>
        <item m="1" x="4410"/>
        <item m="1" x="4411"/>
        <item m="1" x="4412"/>
        <item m="1" x="4413"/>
        <item m="1" x="4414"/>
        <item m="1" x="4415"/>
        <item m="1" x="4416"/>
        <item m="1" x="4417"/>
        <item m="1" x="4418"/>
        <item m="1" x="4419"/>
        <item m="1" x="4420"/>
        <item x="3843"/>
        <item m="1" x="4422"/>
        <item m="1" x="4423"/>
        <item m="1" x="4425"/>
        <item m="1" x="4426"/>
        <item m="1" x="4429"/>
        <item m="1" x="4430"/>
        <item m="1" x="4431"/>
        <item m="1" x="4432"/>
        <item m="1" x="4434"/>
        <item m="1" x="4435"/>
        <item m="1" x="4436"/>
        <item x="2411"/>
        <item m="1" x="4438"/>
        <item m="1" x="4439"/>
        <item m="1" x="4440"/>
        <item m="1" x="4441"/>
        <item m="1" x="4442"/>
        <item m="1" x="4443"/>
        <item m="1" x="4444"/>
        <item m="1" x="4446"/>
        <item m="1" x="4448"/>
        <item m="1" x="4449"/>
        <item m="1" x="4450"/>
        <item m="1" x="4451"/>
        <item x="2916"/>
        <item m="1" x="4454"/>
        <item x="1878"/>
        <item m="1" x="4458"/>
        <item m="1" x="4459"/>
        <item m="1" x="4460"/>
        <item m="1" x="4461"/>
        <item m="1" x="4462"/>
        <item m="1" x="4463"/>
        <item x="3701"/>
        <item x="3390"/>
        <item m="1" x="4466"/>
        <item m="1" x="4467"/>
        <item m="1" x="4468"/>
        <item m="1" x="4470"/>
        <item m="1" x="4471"/>
        <item m="1" x="4472"/>
        <item m="1" x="4473"/>
        <item m="1" x="4474"/>
        <item m="1" x="4475"/>
        <item m="1" x="4476"/>
        <item m="1" x="4479"/>
        <item m="1" x="4480"/>
        <item m="1" x="4481"/>
        <item m="1" x="4482"/>
        <item m="1" x="4483"/>
        <item x="528"/>
        <item m="1" x="4485"/>
        <item x="1394"/>
        <item m="1" x="4486"/>
        <item m="1" x="4488"/>
        <item m="1" x="4496"/>
        <item x="3175"/>
        <item m="1" x="4497"/>
        <item m="1" x="4501"/>
        <item m="1" x="4502"/>
        <item m="1" x="4504"/>
        <item m="1" x="4511"/>
        <item m="1" x="4513"/>
        <item x="3127"/>
        <item m="1" x="4516"/>
        <item m="1" x="4517"/>
        <item x="722"/>
        <item m="1" x="4526"/>
        <item x="2990"/>
        <item x="3350"/>
        <item x="915"/>
        <item m="1" x="4533"/>
        <item x="360"/>
        <item m="1" x="4539"/>
        <item m="1" x="4541"/>
        <item m="1" x="4547"/>
        <item m="1" x="4550"/>
        <item m="1" x="4552"/>
        <item m="1" x="4555"/>
        <item x="3571"/>
        <item m="1" x="4556"/>
        <item x="1912"/>
        <item m="1" x="4561"/>
        <item m="1" x="4573"/>
        <item x="2554"/>
        <item m="1" x="4578"/>
        <item x="2551"/>
        <item x="1897"/>
        <item m="1" x="4585"/>
        <item m="1" x="4588"/>
        <item x="665"/>
        <item x="3632"/>
        <item m="1" x="4597"/>
        <item m="1" x="4598"/>
        <item m="1" x="4599"/>
        <item x="1898"/>
        <item m="1" x="4603"/>
        <item m="1" x="4604"/>
        <item m="1" x="4606"/>
        <item m="1" x="4607"/>
        <item m="1" x="4608"/>
        <item m="1" x="4610"/>
        <item x="2112"/>
        <item x="1553"/>
        <item m="1" x="4614"/>
        <item m="1" x="4615"/>
        <item m="1" x="4618"/>
        <item m="1" x="4621"/>
        <item m="1" x="4622"/>
        <item m="1" x="4623"/>
        <item m="1" x="4624"/>
        <item m="1" x="4625"/>
        <item m="1" x="4626"/>
        <item m="1" x="4627"/>
        <item m="1" x="4629"/>
        <item x="2506"/>
        <item m="1" x="4631"/>
        <item m="1" x="4633"/>
        <item m="1" x="4634"/>
        <item m="1" x="4635"/>
        <item m="1" x="4637"/>
        <item m="1" x="4638"/>
        <item m="1" x="4639"/>
        <item m="1" x="4640"/>
        <item m="1" x="4641"/>
        <item x="2779"/>
        <item m="1" x="4644"/>
        <item m="1" x="4645"/>
        <item m="1" x="4646"/>
        <item x="1236"/>
        <item m="1" x="4649"/>
        <item m="1" x="4650"/>
        <item m="1" x="4651"/>
        <item m="1" x="4652"/>
        <item m="1" x="4654"/>
        <item m="1" x="4655"/>
        <item m="1" x="4656"/>
        <item m="1" x="4658"/>
        <item m="1" x="4660"/>
        <item m="1" x="4661"/>
        <item x="2497"/>
        <item m="1" x="4665"/>
        <item m="1" x="4666"/>
        <item m="1" x="4668"/>
        <item m="1" x="4669"/>
        <item x="2217"/>
        <item m="1" x="4670"/>
        <item m="1" x="4671"/>
        <item m="1" x="4673"/>
        <item m="1" x="4674"/>
        <item m="1" x="4675"/>
        <item m="1" x="4676"/>
        <item m="1" x="4677"/>
        <item m="1" x="4678"/>
        <item m="1" x="4681"/>
        <item m="1" x="4682"/>
        <item m="1" x="4683"/>
        <item m="1" x="4684"/>
        <item m="1" x="4685"/>
        <item x="3355"/>
        <item x="1969"/>
        <item x="1978"/>
        <item m="1" x="4694"/>
        <item x="3705"/>
        <item x="3695"/>
        <item x="1913"/>
        <item m="1" x="4701"/>
        <item m="1" x="4704"/>
        <item m="1" x="4706"/>
        <item x="2111"/>
        <item m="1" x="4707"/>
        <item x="2070"/>
        <item m="1" x="4712"/>
        <item m="1" x="4716"/>
        <item x="3734"/>
        <item m="1" x="4721"/>
        <item x="621"/>
        <item x="2560"/>
        <item m="1" x="4723"/>
        <item x="2101"/>
        <item m="1" x="4727"/>
        <item m="1" x="4728"/>
        <item m="1" x="4732"/>
        <item m="1" x="4733"/>
        <item x="1903"/>
        <item x="2339"/>
        <item x="2383"/>
        <item m="1" x="4734"/>
        <item x="613"/>
        <item x="2417"/>
        <item m="1" x="4742"/>
        <item m="1" x="4743"/>
        <item m="1" x="4744"/>
        <item m="1" x="4745"/>
        <item m="1" x="4747"/>
        <item m="1" x="4750"/>
        <item m="1" x="4752"/>
        <item x="2197"/>
        <item m="1" x="4754"/>
        <item m="1" x="4755"/>
        <item m="1" x="4756"/>
        <item x="2522"/>
        <item m="1" x="4759"/>
        <item m="1" x="4760"/>
        <item m="1" x="4763"/>
        <item m="1" x="4764"/>
        <item m="1" x="4765"/>
        <item m="1" x="4767"/>
        <item m="1" x="4768"/>
        <item m="1" x="4770"/>
        <item m="1" x="4771"/>
        <item m="1" x="4772"/>
        <item m="1" x="4773"/>
        <item x="868"/>
        <item m="1" x="4774"/>
        <item m="1" x="4775"/>
        <item m="1" x="4779"/>
        <item m="1" x="4782"/>
        <item m="1" x="4783"/>
        <item m="1" x="4784"/>
        <item m="1" x="4785"/>
        <item m="1" x="4788"/>
        <item m="1" x="4790"/>
        <item m="1" x="4791"/>
        <item m="1" x="4792"/>
        <item m="1" x="4793"/>
        <item m="1" x="4794"/>
        <item m="1" x="4796"/>
        <item m="1" x="4797"/>
        <item m="1" x="4798"/>
        <item m="1" x="4799"/>
        <item m="1" x="4801"/>
        <item m="1" x="4802"/>
        <item m="1" x="4805"/>
        <item m="1" x="4806"/>
        <item x="434"/>
        <item m="1" x="4809"/>
        <item m="1" x="4811"/>
        <item m="1" x="4812"/>
        <item m="1" x="4813"/>
        <item x="3690"/>
        <item m="1" x="4814"/>
        <item m="1" x="4815"/>
        <item m="1" x="4816"/>
        <item m="1" x="4819"/>
        <item m="1" x="4820"/>
        <item m="1" x="4821"/>
        <item x="3248"/>
        <item x="3169"/>
        <item x="2517"/>
        <item m="1" x="4827"/>
        <item m="1" x="4829"/>
        <item m="1" x="4830"/>
        <item m="1" x="4832"/>
        <item m="1" x="4833"/>
        <item x="2498"/>
        <item x="2512"/>
        <item m="1" x="4835"/>
        <item m="1" x="4836"/>
        <item m="1" x="4839"/>
        <item m="1" x="4841"/>
        <item x="2200"/>
        <item m="1" x="4843"/>
        <item m="1" x="4844"/>
        <item m="1" x="4845"/>
        <item m="1" x="4847"/>
        <item m="1" x="4849"/>
        <item m="1" x="4850"/>
        <item m="1" x="4851"/>
        <item m="1" x="4852"/>
        <item m="1" x="4853"/>
        <item m="1" x="4854"/>
        <item m="1" x="4855"/>
        <item m="1" x="4856"/>
        <item x="731"/>
        <item m="1" x="4858"/>
        <item m="1" x="4860"/>
        <item m="1" x="4861"/>
        <item m="1" x="4863"/>
        <item m="1" x="4864"/>
        <item m="1" x="4865"/>
        <item m="1" x="4866"/>
        <item x="2231"/>
        <item m="1" x="4868"/>
        <item m="1" x="4869"/>
        <item m="1" x="4870"/>
        <item m="1" x="4872"/>
        <item m="1" x="4874"/>
        <item m="1" x="4875"/>
        <item m="1" x="4876"/>
        <item m="1" x="4877"/>
        <item m="1" x="4880"/>
        <item m="1" x="4881"/>
        <item m="1" x="4883"/>
        <item m="1" x="4884"/>
        <item m="1" x="4885"/>
        <item m="1" x="4886"/>
        <item x="2034"/>
        <item m="1" x="4888"/>
        <item m="1" x="4889"/>
        <item m="1" x="4890"/>
        <item m="1" x="4891"/>
        <item m="1" x="4893"/>
        <item m="1" x="4897"/>
        <item m="1" x="4898"/>
        <item m="1" x="4899"/>
        <item m="1" x="4900"/>
        <item m="1" x="4901"/>
        <item m="1" x="4902"/>
        <item m="1" x="4903"/>
        <item x="2577"/>
        <item m="1" x="4904"/>
        <item m="1" x="4905"/>
        <item m="1" x="4906"/>
        <item m="1" x="4907"/>
        <item m="1" x="4909"/>
        <item m="1" x="4911"/>
        <item m="1" x="4912"/>
        <item m="1" x="4913"/>
        <item m="1" x="4914"/>
        <item m="1" x="4915"/>
        <item m="1" x="4916"/>
        <item m="1" x="4917"/>
        <item m="1" x="4918"/>
        <item m="1" x="4919"/>
        <item m="1" x="4920"/>
        <item m="1" x="4921"/>
        <item m="1" x="4922"/>
        <item m="1" x="4923"/>
        <item x="2118"/>
        <item m="1" x="4924"/>
        <item x="3634"/>
        <item m="1" x="4926"/>
        <item m="1" x="4927"/>
        <item m="1" x="4928"/>
        <item m="1" x="4930"/>
        <item m="1" x="4931"/>
        <item m="1" x="4932"/>
        <item m="1" x="4933"/>
        <item m="1" x="4934"/>
        <item m="1" x="4935"/>
        <item m="1" x="4936"/>
        <item m="1" x="4937"/>
        <item m="1" x="4941"/>
        <item m="1" x="4944"/>
        <item m="1" x="4946"/>
        <item m="1" x="4948"/>
        <item m="1" x="4949"/>
        <item m="1" x="4950"/>
        <item m="1" x="4951"/>
        <item x="2214"/>
        <item x="2520"/>
        <item x="2282"/>
        <item x="3524"/>
        <item x="2984"/>
        <item m="1" x="4958"/>
        <item m="1" x="4959"/>
        <item x="3320"/>
        <item m="1" x="4962"/>
        <item m="1" x="4963"/>
        <item m="1" x="4965"/>
        <item m="1" x="4966"/>
        <item x="3066"/>
        <item m="1" x="4969"/>
        <item m="1" x="4970"/>
        <item x="3644"/>
        <item m="1" x="4973"/>
        <item m="1" x="4975"/>
        <item x="2730"/>
        <item x="3257"/>
        <item m="1" x="4977"/>
        <item x="1698"/>
        <item m="1" x="4983"/>
        <item m="1" x="4985"/>
        <item m="1" x="4986"/>
        <item m="1" x="4987"/>
        <item x="3119"/>
        <item m="1" x="4990"/>
        <item m="1" x="4991"/>
        <item x="98"/>
        <item x="3022"/>
        <item m="1" x="4998"/>
        <item m="1" x="4999"/>
        <item m="1" x="5001"/>
        <item m="1" x="5003"/>
        <item m="1" x="5004"/>
        <item x="2113"/>
        <item m="1" x="5024"/>
        <item x="54"/>
        <item m="1" x="5030"/>
        <item m="1" x="5031"/>
        <item m="1" x="5032"/>
        <item m="1" x="5033"/>
        <item x="3856"/>
        <item m="1" x="5034"/>
        <item m="1" x="5035"/>
        <item m="1" x="5036"/>
        <item m="1" x="5037"/>
        <item m="1" x="5038"/>
        <item m="1" x="5039"/>
        <item m="1" x="5040"/>
        <item m="1" x="5041"/>
        <item m="1" x="5043"/>
        <item m="1" x="5044"/>
        <item m="1" x="5045"/>
        <item m="1" x="5046"/>
        <item m="1" x="5047"/>
        <item m="1" x="5048"/>
        <item m="1" x="5049"/>
        <item m="1" x="5051"/>
        <item m="1" x="5052"/>
        <item m="1" x="5053"/>
        <item m="1" x="5054"/>
        <item m="1" x="5056"/>
        <item m="1" x="5057"/>
        <item m="1" x="5058"/>
        <item m="1" x="5059"/>
        <item m="1" x="5060"/>
        <item m="1" x="5061"/>
        <item m="1" x="5062"/>
        <item m="1" x="5063"/>
        <item x="634"/>
        <item m="1" x="5067"/>
        <item m="1" x="5068"/>
        <item m="1" x="5070"/>
        <item m="1" x="5073"/>
        <item m="1" x="5074"/>
        <item x="2566"/>
        <item m="1" x="5078"/>
        <item m="1" x="5080"/>
        <item m="1" x="5081"/>
        <item x="956"/>
        <item m="1" x="5083"/>
        <item m="1" x="5084"/>
        <item m="1" x="5085"/>
        <item m="1" x="5086"/>
        <item x="3844"/>
        <item x="3902"/>
        <item m="1" x="5089"/>
        <item m="1" x="5090"/>
        <item x="3457"/>
        <item m="1" x="5091"/>
        <item x="102"/>
        <item m="1" x="5092"/>
        <item m="1" x="5093"/>
        <item m="1" x="5095"/>
        <item m="1" x="5097"/>
        <item m="1" x="5101"/>
        <item m="1" x="5102"/>
        <item x="914"/>
        <item x="3455"/>
        <item x="1452"/>
        <item m="1" x="5104"/>
        <item m="1" x="5107"/>
        <item x="437"/>
        <item m="1" x="5109"/>
        <item m="1" x="5113"/>
        <item m="1" x="5114"/>
        <item m="1" x="5115"/>
        <item m="1" x="5118"/>
        <item m="1" x="5119"/>
        <item m="1" x="5123"/>
        <item m="1" x="5125"/>
        <item m="1" x="5126"/>
        <item m="1" x="5127"/>
        <item m="1" x="5129"/>
        <item m="1" x="5130"/>
        <item m="1" x="5132"/>
        <item x="603"/>
        <item m="1" x="5135"/>
        <item m="1" x="5136"/>
        <item m="1" x="5137"/>
        <item m="1" x="5138"/>
        <item m="1" x="5140"/>
        <item m="1" x="5141"/>
        <item m="1" x="5142"/>
        <item m="1" x="5144"/>
        <item m="1" x="5145"/>
        <item m="1" x="5146"/>
        <item m="1" x="5147"/>
        <item m="1" x="5149"/>
        <item m="1" x="5151"/>
        <item m="1" x="5152"/>
        <item m="1" x="5153"/>
        <item m="1" x="5155"/>
        <item m="1" x="5157"/>
        <item m="1" x="5158"/>
        <item x="724"/>
        <item m="1" x="5161"/>
        <item m="1" x="5163"/>
        <item m="1" x="5164"/>
        <item m="1" x="5165"/>
        <item x="3368"/>
        <item m="1" x="5168"/>
        <item m="1" x="5173"/>
        <item m="1" x="5174"/>
        <item m="1" x="5175"/>
        <item m="1" x="5176"/>
        <item m="1" x="5178"/>
        <item m="1" x="5179"/>
        <item m="1" x="5180"/>
        <item m="1" x="5183"/>
        <item x="51"/>
        <item m="1" x="5185"/>
        <item m="1" x="5187"/>
        <item x="1544"/>
        <item m="1" x="5188"/>
        <item m="1" x="5189"/>
        <item m="1" x="5190"/>
        <item m="1" x="5193"/>
        <item m="1" x="5194"/>
        <item m="1" x="5195"/>
        <item m="1" x="5197"/>
        <item m="1" x="5202"/>
        <item m="1" x="5203"/>
        <item m="1" x="5204"/>
        <item m="1" x="5205"/>
        <item x="1240"/>
        <item m="1" x="5208"/>
        <item m="1" x="5209"/>
        <item m="1" x="5210"/>
        <item m="1" x="5211"/>
        <item m="1" x="5212"/>
        <item x="567"/>
        <item m="1" x="5213"/>
        <item x="3204"/>
        <item m="1" x="5214"/>
        <item m="1" x="5216"/>
        <item m="1" x="5217"/>
        <item m="1" x="5218"/>
        <item m="1" x="5220"/>
        <item m="1" x="5224"/>
        <item m="1" x="5225"/>
        <item m="1" x="5227"/>
        <item x="1775"/>
        <item m="1" x="5229"/>
        <item m="1" x="5230"/>
        <item m="1" x="5232"/>
        <item m="1" x="5233"/>
        <item m="1" x="5234"/>
        <item m="1" x="5237"/>
        <item m="1" x="5239"/>
        <item m="1" x="5240"/>
        <item m="1" x="5241"/>
        <item x="1718"/>
        <item m="1" x="5245"/>
        <item x="1757"/>
        <item m="1" x="5250"/>
        <item m="1" x="5251"/>
        <item m="1" x="5252"/>
        <item m="1" x="5255"/>
        <item x="843"/>
        <item m="1" x="5263"/>
        <item x="2954"/>
        <item m="1" x="5266"/>
        <item x="1782"/>
        <item m="1" x="5268"/>
        <item m="1" x="5269"/>
        <item m="1" x="5270"/>
        <item m="1" x="5272"/>
        <item m="1" x="5273"/>
        <item m="1" x="5274"/>
        <item x="686"/>
        <item m="1" x="5275"/>
        <item m="1" x="5276"/>
        <item m="1" x="5279"/>
        <item m="1" x="5280"/>
        <item m="1" x="5282"/>
        <item m="1" x="5283"/>
        <item m="1" x="5284"/>
        <item x="1370"/>
        <item m="1" x="5285"/>
        <item m="1" x="5294"/>
        <item m="1" x="5295"/>
        <item m="1" x="5297"/>
        <item m="1" x="5299"/>
        <item m="1" x="5302"/>
        <item m="1" x="5304"/>
        <item m="1" x="5305"/>
        <item m="1" x="5306"/>
        <item m="1" x="5307"/>
        <item m="1" x="5308"/>
        <item m="1" x="5309"/>
        <item x="2665"/>
        <item x="3845"/>
        <item x="3873"/>
        <item x="271"/>
        <item x="2478"/>
        <item m="1" x="5323"/>
        <item x="2973"/>
        <item m="1" x="5324"/>
        <item m="1" x="5325"/>
        <item x="3031"/>
        <item m="1" x="5330"/>
        <item m="1" x="5331"/>
        <item m="1" x="5332"/>
        <item m="1" x="5333"/>
        <item m="1" x="5335"/>
        <item m="1" x="5337"/>
        <item m="1" x="5339"/>
        <item m="1" x="5340"/>
        <item x="3419"/>
        <item m="1" x="5343"/>
        <item m="1" x="5346"/>
        <item m="1" x="5349"/>
        <item m="1" x="5353"/>
        <item m="1" x="5354"/>
        <item m="1" x="5355"/>
        <item x="2894"/>
        <item x="1738"/>
        <item x="583"/>
        <item m="1" x="5357"/>
        <item m="1" x="5358"/>
        <item x="125"/>
        <item m="1" x="5359"/>
        <item m="1" x="5360"/>
        <item m="1" x="5361"/>
        <item m="1" x="5362"/>
        <item m="1" x="5363"/>
        <item m="1" x="5366"/>
        <item m="1" x="5370"/>
        <item x="1620"/>
        <item m="1" x="5374"/>
        <item m="1" x="5375"/>
        <item m="1" x="5380"/>
        <item m="1" x="5381"/>
        <item m="1" x="5383"/>
        <item m="1" x="5384"/>
        <item m="1" x="5386"/>
        <item m="1" x="5388"/>
        <item m="1" x="5389"/>
        <item m="1" x="5392"/>
        <item x="174"/>
        <item m="1" x="5399"/>
        <item x="3078"/>
        <item x="404"/>
        <item m="1" x="5406"/>
        <item m="1" x="5408"/>
        <item m="1" x="5409"/>
        <item x="1288"/>
        <item m="1" x="5410"/>
        <item m="1" x="5411"/>
        <item m="1" x="5414"/>
        <item m="1" x="5416"/>
        <item m="1" x="5417"/>
        <item x="1826"/>
        <item x="3702"/>
        <item x="2662"/>
        <item x="3847"/>
        <item m="1" x="5427"/>
        <item m="1" x="5433"/>
        <item x="2952"/>
        <item m="1" x="5434"/>
        <item x="3411"/>
        <item m="1" x="5435"/>
        <item m="1" x="5437"/>
        <item x="3466"/>
        <item m="1" x="5444"/>
        <item m="1" x="5446"/>
        <item m="1" x="5448"/>
        <item m="1" x="5449"/>
        <item m="1" x="5450"/>
        <item m="1" x="5451"/>
        <item m="1" x="5452"/>
        <item x="2475"/>
        <item m="1" x="5453"/>
        <item m="1" x="5454"/>
        <item m="1" x="5458"/>
        <item x="2195"/>
        <item m="1" x="5461"/>
        <item m="1" x="5462"/>
        <item x="2569"/>
        <item m="1" x="5463"/>
        <item m="1" x="5464"/>
        <item m="1" x="5465"/>
        <item x="1972"/>
        <item x="1981"/>
        <item m="1" x="5469"/>
        <item x="2143"/>
        <item m="1" x="5470"/>
        <item m="1" x="5471"/>
        <item m="1" x="5473"/>
        <item x="1955"/>
        <item m="1" x="5475"/>
        <item m="1" x="5476"/>
        <item m="1" x="5477"/>
        <item m="1" x="5479"/>
        <item m="1" x="5480"/>
        <item x="3678"/>
        <item m="1" x="5481"/>
        <item x="2427"/>
        <item m="1" x="5482"/>
        <item m="1" x="5483"/>
        <item m="1" x="5484"/>
        <item m="1" x="5486"/>
        <item m="1" x="5487"/>
        <item m="1" x="5488"/>
        <item m="1" x="5489"/>
        <item m="1" x="5490"/>
        <item x="2047"/>
        <item x="2128"/>
        <item m="1" x="5492"/>
        <item x="2089"/>
        <item m="1" x="5496"/>
        <item m="1" x="5497"/>
        <item m="1" x="5498"/>
        <item m="1" x="5499"/>
        <item m="1" x="5500"/>
        <item m="1" x="5501"/>
        <item m="1" x="5502"/>
        <item m="1" x="5504"/>
        <item m="1" x="5506"/>
        <item m="1" x="5508"/>
        <item m="1" x="5509"/>
        <item m="1" x="5511"/>
        <item m="1" x="5512"/>
        <item m="1" x="5514"/>
        <item m="1" x="5515"/>
        <item m="1" x="5516"/>
        <item m="1" x="5518"/>
        <item x="1867"/>
        <item x="2015"/>
        <item m="1" x="5520"/>
        <item m="1" x="5523"/>
        <item m="1" x="5524"/>
        <item m="1" x="5525"/>
        <item m="1" x="5526"/>
        <item x="56"/>
        <item m="1" x="5528"/>
        <item m="1" x="5531"/>
        <item m="1" x="5536"/>
        <item m="1" x="5539"/>
        <item m="1" x="5540"/>
        <item m="1" x="5541"/>
        <item m="1" x="5542"/>
        <item m="1" x="5544"/>
        <item m="1" x="5545"/>
        <item m="1" x="5546"/>
        <item m="1" x="5547"/>
        <item m="1" x="5548"/>
        <item m="1" x="5549"/>
        <item m="1" x="5550"/>
        <item x="2907"/>
        <item m="1" x="5551"/>
        <item m="1" x="5552"/>
        <item m="1" x="5553"/>
        <item m="1" x="5555"/>
        <item m="1" x="5556"/>
        <item x="246"/>
        <item x="2474"/>
        <item x="2469"/>
        <item m="1" x="5558"/>
        <item m="1" x="5561"/>
        <item m="1" x="5565"/>
        <item m="1" x="5566"/>
        <item m="1" x="5567"/>
        <item x="442"/>
        <item m="1" x="5577"/>
        <item m="1" x="5579"/>
        <item m="1" x="5580"/>
        <item x="3591"/>
        <item m="1" x="5583"/>
        <item m="1" x="5584"/>
        <item m="1" x="5585"/>
        <item x="121"/>
        <item x="2808"/>
        <item x="1615"/>
        <item m="1" x="5590"/>
        <item m="1" x="5591"/>
        <item m="1" x="5592"/>
        <item m="1" x="5593"/>
        <item m="1" x="5596"/>
        <item m="1" x="5598"/>
        <item m="1" x="5600"/>
        <item m="1" x="5604"/>
        <item m="1" x="5605"/>
        <item m="1" x="5606"/>
        <item x="3383"/>
        <item m="1" x="5609"/>
        <item m="1" x="5610"/>
        <item x="2736"/>
        <item m="1" x="5614"/>
        <item x="2499"/>
        <item m="1" x="5615"/>
        <item m="1" x="5616"/>
        <item m="1" x="5617"/>
        <item m="1" x="5618"/>
        <item m="1" x="5619"/>
        <item m="1" x="5621"/>
        <item m="1" x="5624"/>
        <item m="1" x="5625"/>
        <item m="1" x="5626"/>
        <item m="1" x="5628"/>
        <item m="1" x="5629"/>
        <item m="1" x="5630"/>
        <item m="1" x="5632"/>
        <item m="1" x="5635"/>
        <item m="1" x="5638"/>
        <item x="413"/>
        <item x="2901"/>
        <item m="1" x="5640"/>
        <item m="1" x="5641"/>
        <item m="1" x="5642"/>
        <item m="1" x="5643"/>
        <item m="1" x="5644"/>
        <item m="1" x="5645"/>
        <item m="1" x="5646"/>
        <item m="1" x="5647"/>
        <item m="1" x="5649"/>
        <item m="1" x="5650"/>
        <item m="1" x="5651"/>
        <item m="1" x="5652"/>
        <item m="1" x="5653"/>
        <item m="1" x="5654"/>
        <item m="1" x="5655"/>
        <item m="1" x="5656"/>
        <item m="1" x="5657"/>
        <item m="1" x="5658"/>
        <item m="1" x="5659"/>
        <item m="1" x="5660"/>
        <item m="1" x="5661"/>
        <item m="1" x="5662"/>
        <item m="1" x="5663"/>
        <item m="1" x="5664"/>
        <item m="1" x="5666"/>
        <item m="1" x="5667"/>
        <item x="3098"/>
        <item m="1" x="5669"/>
        <item m="1" x="5670"/>
        <item m="1" x="5671"/>
        <item m="1" x="5672"/>
        <item m="1" x="5673"/>
        <item m="1" x="5674"/>
        <item m="1" x="5675"/>
        <item m="1" x="5676"/>
        <item m="1" x="5677"/>
        <item m="1" x="5678"/>
        <item m="1" x="5679"/>
        <item m="1" x="5680"/>
        <item m="1" x="5681"/>
        <item m="1" x="5682"/>
        <item m="1" x="5684"/>
        <item m="1" x="5685"/>
        <item x="5"/>
        <item x="49"/>
        <item x="50"/>
        <item x="68"/>
        <item x="75"/>
        <item x="81"/>
        <item x="82"/>
        <item x="85"/>
        <item x="86"/>
        <item x="104"/>
        <item x="109"/>
        <item x="110"/>
        <item x="111"/>
        <item x="112"/>
        <item x="113"/>
        <item x="114"/>
        <item x="115"/>
        <item x="116"/>
        <item x="169"/>
        <item x="170"/>
        <item x="172"/>
        <item x="173"/>
        <item x="175"/>
        <item x="178"/>
        <item x="232"/>
        <item x="233"/>
        <item x="234"/>
        <item x="235"/>
        <item x="236"/>
        <item x="237"/>
        <item x="238"/>
        <item x="239"/>
        <item x="240"/>
        <item x="245"/>
        <item x="270"/>
        <item x="300"/>
        <item x="305"/>
        <item x="306"/>
        <item x="309"/>
        <item x="311"/>
        <item x="312"/>
        <item x="314"/>
        <item x="326"/>
        <item x="335"/>
        <item x="336"/>
        <item x="338"/>
        <item x="339"/>
        <item x="340"/>
        <item x="347"/>
        <item x="359"/>
        <item x="367"/>
        <item x="385"/>
        <item x="391"/>
        <item x="414"/>
        <item x="435"/>
        <item x="440"/>
        <item x="443"/>
        <item x="446"/>
        <item x="447"/>
        <item x="449"/>
        <item x="450"/>
        <item x="456"/>
        <item x="484"/>
        <item x="502"/>
        <item x="542"/>
        <item x="544"/>
        <item x="546"/>
        <item x="548"/>
        <item x="549"/>
        <item x="552"/>
        <item x="569"/>
        <item x="570"/>
        <item x="572"/>
        <item x="573"/>
        <item x="575"/>
        <item x="576"/>
        <item x="581"/>
        <item x="587"/>
        <item x="588"/>
        <item x="590"/>
        <item x="592"/>
        <item x="593"/>
        <item x="594"/>
        <item x="595"/>
        <item x="596"/>
        <item x="597"/>
        <item x="600"/>
        <item x="601"/>
        <item x="602"/>
        <item x="605"/>
        <item x="606"/>
        <item x="632"/>
        <item x="633"/>
        <item x="673"/>
        <item x="674"/>
        <item x="675"/>
        <item x="676"/>
        <item x="678"/>
        <item x="679"/>
        <item x="681"/>
        <item x="683"/>
        <item x="704"/>
        <item x="715"/>
        <item x="718"/>
        <item x="720"/>
        <item x="721"/>
        <item x="727"/>
        <item x="752"/>
        <item x="755"/>
        <item x="756"/>
        <item x="760"/>
        <item x="767"/>
        <item x="776"/>
        <item x="778"/>
        <item x="780"/>
        <item x="795"/>
        <item x="801"/>
        <item x="830"/>
        <item x="831"/>
        <item x="832"/>
        <item x="833"/>
        <item x="834"/>
        <item x="835"/>
        <item x="836"/>
        <item x="847"/>
        <item x="849"/>
        <item x="858"/>
        <item x="859"/>
        <item x="860"/>
        <item x="861"/>
        <item x="863"/>
        <item x="864"/>
        <item x="871"/>
        <item x="904"/>
        <item x="906"/>
        <item x="909"/>
        <item x="918"/>
        <item x="923"/>
        <item x="931"/>
        <item x="933"/>
        <item x="979"/>
        <item x="1008"/>
        <item x="1009"/>
        <item x="1011"/>
        <item x="1015"/>
        <item x="1017"/>
        <item x="1185"/>
        <item x="1215"/>
        <item x="1241"/>
        <item x="1245"/>
        <item x="1248"/>
        <item x="1280"/>
        <item x="1341"/>
        <item x="1375"/>
        <item x="1376"/>
        <item x="1377"/>
        <item x="1378"/>
        <item x="1380"/>
        <item x="1381"/>
        <item x="1392"/>
        <item x="1393"/>
        <item x="1396"/>
        <item x="1398"/>
        <item x="1399"/>
        <item x="1400"/>
        <item x="1403"/>
        <item x="1406"/>
        <item x="1407"/>
        <item x="1409"/>
        <item x="1410"/>
        <item x="1412"/>
        <item x="1413"/>
        <item x="1415"/>
        <item x="1416"/>
        <item x="1417"/>
        <item x="1418"/>
        <item x="1419"/>
        <item x="1420"/>
        <item x="1421"/>
        <item x="1422"/>
        <item x="1450"/>
        <item x="1453"/>
        <item x="1455"/>
        <item x="1456"/>
        <item x="1457"/>
        <item x="1458"/>
        <item x="1459"/>
        <item x="1460"/>
        <item x="1461"/>
        <item x="1462"/>
        <item x="1463"/>
        <item x="1464"/>
        <item x="1468"/>
        <item x="1470"/>
        <item x="1471"/>
        <item x="1472"/>
        <item x="1473"/>
        <item x="1477"/>
        <item x="1479"/>
        <item x="1480"/>
        <item x="1482"/>
        <item x="1487"/>
        <item x="1489"/>
        <item x="1491"/>
        <item x="1492"/>
        <item x="1494"/>
        <item x="1495"/>
        <item x="1497"/>
        <item x="1498"/>
        <item x="1504"/>
        <item x="1506"/>
        <item x="1508"/>
        <item x="1509"/>
        <item x="1512"/>
        <item x="1513"/>
        <item x="1514"/>
        <item x="1515"/>
        <item x="1518"/>
        <item x="1519"/>
        <item x="1520"/>
        <item x="1522"/>
        <item x="1523"/>
        <item x="1524"/>
        <item x="1526"/>
        <item x="1527"/>
        <item x="1534"/>
        <item x="1535"/>
        <item x="1539"/>
        <item x="1547"/>
        <item x="1548"/>
        <item x="1549"/>
        <item x="1552"/>
        <item x="1560"/>
        <item x="1562"/>
        <item x="1563"/>
        <item x="1564"/>
        <item x="1565"/>
        <item x="1567"/>
        <item x="1568"/>
        <item x="1573"/>
        <item x="1575"/>
        <item x="1576"/>
        <item x="1580"/>
        <item x="1581"/>
        <item x="1584"/>
        <item x="1586"/>
        <item x="1589"/>
        <item x="1597"/>
        <item x="1598"/>
        <item x="1599"/>
        <item x="1601"/>
        <item x="1602"/>
        <item x="1603"/>
        <item x="1604"/>
        <item x="1605"/>
        <item x="1608"/>
        <item x="1609"/>
        <item x="1612"/>
        <item x="1613"/>
        <item x="1616"/>
        <item x="1647"/>
        <item x="1659"/>
        <item x="1701"/>
        <item x="1714"/>
        <item x="1725"/>
        <item x="1734"/>
        <item x="1735"/>
        <item x="1737"/>
        <item x="1739"/>
        <item x="1743"/>
        <item x="1774"/>
        <item x="1821"/>
        <item x="1824"/>
        <item x="1825"/>
        <item x="1835"/>
        <item x="1838"/>
        <item x="1870"/>
        <item x="1873"/>
        <item x="1887"/>
        <item x="1902"/>
        <item x="1928"/>
        <item x="1929"/>
        <item x="1930"/>
        <item x="1933"/>
        <item x="1936"/>
        <item x="1938"/>
        <item x="1947"/>
        <item x="1951"/>
        <item x="1967"/>
        <item x="1975"/>
        <item x="1977"/>
        <item x="1979"/>
        <item x="1985"/>
        <item x="1997"/>
        <item x="2005"/>
        <item x="2007"/>
        <item x="2008"/>
        <item x="2010"/>
        <item x="2045"/>
        <item x="2049"/>
        <item x="2050"/>
        <item x="2056"/>
        <item x="2068"/>
        <item x="2076"/>
        <item x="2083"/>
        <item x="2085"/>
        <item x="2096"/>
        <item x="2102"/>
        <item x="2108"/>
        <item x="2123"/>
        <item x="2141"/>
        <item x="2184"/>
        <item x="2186"/>
        <item x="2187"/>
        <item x="2188"/>
        <item x="2189"/>
        <item x="2190"/>
        <item x="2192"/>
        <item x="2193"/>
        <item x="2194"/>
        <item x="2204"/>
        <item x="2209"/>
        <item x="2210"/>
        <item x="2215"/>
        <item x="2216"/>
        <item x="2218"/>
        <item x="2230"/>
        <item x="2232"/>
        <item x="2235"/>
        <item x="2236"/>
        <item x="2240"/>
        <item x="2246"/>
        <item x="2247"/>
        <item x="2250"/>
        <item x="2252"/>
        <item x="2256"/>
        <item x="2257"/>
        <item x="2258"/>
        <item x="2261"/>
        <item x="2262"/>
        <item x="2263"/>
        <item x="2264"/>
        <item x="2265"/>
        <item x="2267"/>
        <item x="2274"/>
        <item x="2275"/>
        <item x="2280"/>
        <item x="2281"/>
        <item x="2283"/>
        <item x="2284"/>
        <item x="2286"/>
        <item x="2290"/>
        <item x="2291"/>
        <item x="2292"/>
        <item x="2293"/>
        <item x="2294"/>
        <item x="2295"/>
        <item x="2297"/>
        <item x="2298"/>
        <item x="2299"/>
        <item x="2300"/>
        <item x="2301"/>
        <item x="2306"/>
        <item x="2307"/>
        <item x="2308"/>
        <item x="2309"/>
        <item x="2311"/>
        <item x="2312"/>
        <item x="2313"/>
        <item x="2315"/>
        <item x="2316"/>
        <item x="2317"/>
        <item x="2318"/>
        <item x="2319"/>
        <item x="2322"/>
        <item x="2326"/>
        <item x="2327"/>
        <item x="2329"/>
        <item x="2332"/>
        <item x="2336"/>
        <item x="2338"/>
        <item x="2345"/>
        <item x="2347"/>
        <item x="2348"/>
        <item x="2354"/>
        <item x="2355"/>
        <item x="2356"/>
        <item x="2357"/>
        <item x="2358"/>
        <item x="2359"/>
        <item x="2361"/>
        <item x="2364"/>
        <item x="2366"/>
        <item x="2368"/>
        <item x="2370"/>
        <item x="2371"/>
        <item x="2374"/>
        <item x="2375"/>
        <item x="2377"/>
        <item x="2381"/>
        <item x="2386"/>
        <item x="2387"/>
        <item x="2388"/>
        <item x="2390"/>
        <item x="2392"/>
        <item x="2393"/>
        <item x="2396"/>
        <item x="2397"/>
        <item x="2399"/>
        <item x="2400"/>
        <item x="2404"/>
        <item x="2408"/>
        <item x="2410"/>
        <item x="2414"/>
        <item x="2415"/>
        <item x="2418"/>
        <item x="2420"/>
        <item x="2422"/>
        <item x="2423"/>
        <item x="2425"/>
        <item x="2429"/>
        <item x="2432"/>
        <item x="2434"/>
        <item x="2436"/>
        <item x="2441"/>
        <item x="2445"/>
        <item x="2449"/>
        <item x="2450"/>
        <item x="2455"/>
        <item x="2459"/>
        <item x="2460"/>
        <item x="2461"/>
        <item x="2471"/>
        <item x="2473"/>
        <item x="2480"/>
        <item x="2481"/>
        <item x="2482"/>
        <item x="2486"/>
        <item x="2488"/>
        <item x="2490"/>
        <item x="2495"/>
        <item x="2500"/>
        <item x="2501"/>
        <item x="2503"/>
        <item x="2513"/>
        <item x="2526"/>
        <item x="2538"/>
        <item x="2539"/>
        <item x="2541"/>
        <item x="2542"/>
        <item x="2558"/>
        <item x="2559"/>
        <item x="2564"/>
        <item x="2565"/>
        <item x="2567"/>
        <item x="2570"/>
        <item x="2573"/>
        <item x="2575"/>
        <item x="2578"/>
        <item x="2581"/>
        <item x="2582"/>
        <item x="2583"/>
        <item x="2584"/>
        <item x="2601"/>
        <item x="2617"/>
        <item x="2623"/>
        <item x="2631"/>
        <item x="2648"/>
        <item x="2656"/>
        <item x="2678"/>
        <item x="2684"/>
        <item x="2707"/>
        <item x="2713"/>
        <item x="2714"/>
        <item x="2718"/>
        <item x="2721"/>
        <item x="2725"/>
        <item x="2737"/>
        <item x="2763"/>
        <item x="2764"/>
        <item x="2765"/>
        <item x="2766"/>
        <item x="2767"/>
        <item x="2768"/>
        <item x="2769"/>
        <item x="2770"/>
        <item x="2771"/>
        <item x="2772"/>
        <item x="2773"/>
        <item x="2775"/>
        <item x="2776"/>
        <item x="2777"/>
        <item x="2780"/>
        <item x="2781"/>
        <item x="2782"/>
        <item x="2794"/>
        <item x="2809"/>
        <item x="2816"/>
        <item x="2824"/>
        <item x="2846"/>
        <item x="2875"/>
        <item x="2876"/>
        <item x="2899"/>
        <item x="2904"/>
        <item x="2917"/>
        <item x="2918"/>
        <item x="2919"/>
        <item x="2927"/>
        <item x="2936"/>
        <item x="2941"/>
        <item x="2942"/>
        <item x="2945"/>
        <item x="2946"/>
        <item x="2948"/>
        <item x="2949"/>
        <item x="2950"/>
        <item x="2953"/>
        <item x="2957"/>
        <item x="2960"/>
        <item x="2961"/>
        <item x="2965"/>
        <item x="2993"/>
        <item x="2999"/>
        <item x="3003"/>
        <item x="3020"/>
        <item x="3021"/>
        <item x="3038"/>
        <item x="3044"/>
        <item x="3067"/>
        <item x="3077"/>
        <item x="3079"/>
        <item x="3080"/>
        <item x="3081"/>
        <item x="3083"/>
        <item x="3099"/>
        <item x="3101"/>
        <item x="3103"/>
        <item x="3104"/>
        <item x="3105"/>
        <item x="3107"/>
        <item x="3120"/>
        <item x="3124"/>
        <item x="3146"/>
        <item x="3147"/>
        <item x="3160"/>
        <item x="3161"/>
        <item x="3162"/>
        <item x="3187"/>
        <item x="3190"/>
        <item x="3191"/>
        <item x="3194"/>
        <item x="3201"/>
        <item x="3207"/>
        <item x="3208"/>
        <item x="3212"/>
        <item x="3213"/>
        <item x="3231"/>
        <item x="3232"/>
        <item x="3234"/>
        <item x="3236"/>
        <item x="3237"/>
        <item x="3238"/>
        <item x="3244"/>
        <item x="3249"/>
        <item x="3251"/>
        <item x="3253"/>
        <item x="3259"/>
        <item x="3260"/>
        <item x="3265"/>
        <item x="3266"/>
        <item x="3271"/>
        <item x="3272"/>
        <item x="3307"/>
        <item x="3308"/>
        <item x="3309"/>
        <item x="3331"/>
        <item x="3333"/>
        <item x="3336"/>
        <item x="3337"/>
        <item x="3338"/>
        <item x="3339"/>
        <item x="3340"/>
        <item x="3357"/>
        <item x="3359"/>
        <item x="3360"/>
        <item x="3361"/>
        <item x="3362"/>
        <item x="3363"/>
        <item x="3364"/>
        <item x="3381"/>
        <item x="3387"/>
        <item x="3394"/>
        <item x="3401"/>
        <item x="3402"/>
        <item x="3403"/>
        <item x="3404"/>
        <item x="3405"/>
        <item x="3407"/>
        <item x="3408"/>
        <item x="3409"/>
        <item x="3412"/>
        <item x="3413"/>
        <item x="3416"/>
        <item x="3417"/>
        <item x="3420"/>
        <item x="3421"/>
        <item x="3431"/>
        <item x="3437"/>
        <item x="3438"/>
        <item x="3442"/>
        <item x="3458"/>
        <item x="3459"/>
        <item x="3462"/>
        <item x="3464"/>
        <item x="3465"/>
        <item x="3470"/>
        <item x="3472"/>
        <item x="3494"/>
        <item x="3503"/>
        <item x="3506"/>
        <item x="3507"/>
        <item x="3522"/>
        <item x="3532"/>
        <item x="3535"/>
        <item x="3540"/>
        <item x="3546"/>
        <item x="3548"/>
        <item x="3550"/>
        <item x="3557"/>
        <item x="3561"/>
        <item x="3567"/>
        <item x="3574"/>
        <item x="3576"/>
        <item x="3584"/>
        <item x="3589"/>
        <item x="3595"/>
        <item x="3596"/>
        <item x="3598"/>
        <item x="3599"/>
        <item x="3601"/>
        <item x="3603"/>
        <item x="3605"/>
        <item x="3617"/>
        <item x="3619"/>
        <item x="3620"/>
        <item x="3624"/>
        <item x="3626"/>
        <item x="3629"/>
        <item x="3630"/>
        <item x="3638"/>
        <item x="3640"/>
        <item x="3642"/>
        <item x="3650"/>
        <item x="3651"/>
        <item x="3652"/>
        <item x="3653"/>
        <item x="3656"/>
        <item x="3658"/>
        <item x="3660"/>
        <item x="3662"/>
        <item x="3667"/>
        <item x="3670"/>
        <item x="3671"/>
        <item x="3672"/>
        <item x="3674"/>
        <item x="3675"/>
        <item x="3677"/>
        <item x="3679"/>
        <item x="3684"/>
        <item x="3686"/>
        <item x="3687"/>
        <item x="3689"/>
        <item x="3691"/>
        <item x="3692"/>
        <item x="3693"/>
        <item x="3696"/>
        <item x="3699"/>
        <item x="3700"/>
        <item x="3703"/>
        <item x="3706"/>
        <item x="3707"/>
        <item x="3712"/>
        <item x="3713"/>
        <item x="3714"/>
        <item x="3715"/>
        <item x="3716"/>
        <item x="3717"/>
        <item x="3718"/>
        <item x="3719"/>
        <item x="3720"/>
        <item x="3722"/>
        <item x="3725"/>
        <item x="3728"/>
        <item x="3729"/>
        <item x="3737"/>
        <item x="3745"/>
        <item x="3749"/>
        <item x="3754"/>
        <item x="3755"/>
        <item x="3757"/>
        <item x="3760"/>
        <item x="3764"/>
        <item x="3765"/>
        <item x="3768"/>
        <item x="3772"/>
        <item x="3776"/>
        <item x="3778"/>
        <item x="3781"/>
        <item x="3782"/>
        <item x="3786"/>
        <item x="3787"/>
        <item x="3789"/>
        <item x="3799"/>
        <item x="3800"/>
        <item x="3801"/>
        <item x="3803"/>
        <item x="3804"/>
        <item x="3805"/>
        <item x="3807"/>
        <item x="3809"/>
        <item x="3811"/>
        <item x="3812"/>
        <item x="3813"/>
        <item x="3816"/>
        <item x="3822"/>
        <item x="3824"/>
        <item x="3827"/>
        <item x="3828"/>
        <item x="3831"/>
        <item x="3832"/>
        <item x="3834"/>
        <item x="3840"/>
        <item x="3842"/>
        <item x="3849"/>
        <item x="3850"/>
        <item x="3851"/>
        <item x="3852"/>
        <item x="3853"/>
        <item x="3857"/>
        <item x="3859"/>
        <item x="3862"/>
        <item x="3863"/>
        <item x="3864"/>
        <item x="3875"/>
        <item x="3878"/>
        <item x="3879"/>
        <item x="3880"/>
        <item x="3881"/>
        <item x="3882"/>
        <item x="3884"/>
        <item x="3887"/>
        <item x="3888"/>
        <item x="3889"/>
        <item x="3890"/>
        <item x="3892"/>
        <item x="3893"/>
        <item x="3895"/>
        <item x="3896"/>
        <item x="3897"/>
        <item x="3899"/>
        <item x="3900"/>
        <item x="3903"/>
        <item x="3904"/>
        <item x="3905"/>
        <item x="3909"/>
        <item x="3910"/>
        <item x="3911"/>
        <item t="default"/>
      </items>
    </pivotField>
    <pivotField compact="0" outline="0" showAll="0"/>
    <pivotField compact="0" outline="0" showAll="0"/>
    <pivotField compact="0" outline="0" showAll="0"/>
    <pivotField axis="axisPage" compact="0" outline="0" multipleItemSelectionAllowed="1" showAll="0">
      <items count="5">
        <item h="1" m="1" x="3"/>
        <item h="1" x="2"/>
        <item x="1"/>
        <item h="1" x="0"/>
        <item t="default"/>
      </items>
    </pivotField>
    <pivotField dataField="1" compact="0" numFmtId="164" outline="0" showAll="0"/>
    <pivotField compact="0" numFmtId="164" outline="0" showAll="0"/>
    <pivotField axis="axisPage" compact="0" outline="0" multipleItemSelectionAllowed="1" showAll="0">
      <items count="25">
        <item m="1" x="21"/>
        <item m="1" x="22"/>
        <item m="1" x="23"/>
        <item x="18"/>
        <item x="17"/>
        <item x="0"/>
        <item x="1"/>
        <item x="2"/>
        <item x="3"/>
        <item x="4"/>
        <item x="5"/>
        <item x="9"/>
        <item x="13"/>
        <item x="6"/>
        <item x="14"/>
        <item x="10"/>
        <item x="7"/>
        <item x="11"/>
        <item x="8"/>
        <item x="12"/>
        <item x="15"/>
        <item x="16"/>
        <item x="20"/>
        <item x="19"/>
        <item t="default"/>
      </items>
    </pivotField>
    <pivotField axis="axisPage" compact="0" outline="0" showAll="0">
      <items count="33">
        <item x="25"/>
        <item x="9"/>
        <item x="10"/>
        <item x="24"/>
        <item x="26"/>
        <item x="11"/>
        <item x="14"/>
        <item x="15"/>
        <item x="0"/>
        <item x="27"/>
        <item x="16"/>
        <item x="18"/>
        <item x="19"/>
        <item x="20"/>
        <item x="22"/>
        <item x="23"/>
        <item x="1"/>
        <item x="2"/>
        <item x="4"/>
        <item x="5"/>
        <item m="1" x="28"/>
        <item m="1" x="29"/>
        <item x="12"/>
        <item x="17"/>
        <item m="1" x="30"/>
        <item x="13"/>
        <item x="3"/>
        <item x="21"/>
        <item x="6"/>
        <item x="7"/>
        <item x="8"/>
        <item m="1" x="31"/>
        <item t="default"/>
      </items>
    </pivotField>
    <pivotField axis="axisPage" compact="0" outline="0" multipleItemSelectionAllowed="1" showAll="0">
      <items count="55">
        <item x="1"/>
        <item x="2"/>
        <item x="3"/>
        <item x="4"/>
        <item x="6"/>
        <item x="5"/>
        <item m="1" x="35"/>
        <item m="1" x="36"/>
        <item m="1" x="37"/>
        <item m="1" x="38"/>
        <item m="1" x="13"/>
        <item m="1" x="14"/>
        <item m="1" x="12"/>
        <item x="0"/>
        <item m="1" x="8"/>
        <item m="1" x="9"/>
        <item x="7"/>
        <item m="1" x="10"/>
        <item m="1" x="39"/>
        <item m="1" x="40"/>
        <item m="1" x="41"/>
        <item m="1" x="42"/>
        <item m="1" x="43"/>
        <item m="1" x="25"/>
        <item m="1" x="44"/>
        <item m="1" x="45"/>
        <item m="1" x="46"/>
        <item m="1" x="47"/>
        <item m="1" x="48"/>
        <item m="1" x="49"/>
        <item m="1" x="50"/>
        <item m="1" x="51"/>
        <item m="1" x="52"/>
        <item m="1" x="53"/>
        <item m="1" x="34"/>
        <item m="1" x="33"/>
        <item m="1" x="32"/>
        <item m="1" x="31"/>
        <item m="1" x="26"/>
        <item m="1" x="27"/>
        <item m="1" x="28"/>
        <item m="1" x="29"/>
        <item m="1" x="30"/>
        <item m="1" x="24"/>
        <item m="1" x="23"/>
        <item m="1" x="21"/>
        <item m="1" x="22"/>
        <item m="1" x="20"/>
        <item m="1" x="19"/>
        <item m="1" x="18"/>
        <item m="1" x="17"/>
        <item m="1" x="15"/>
        <item m="1" x="16"/>
        <item m="1" x="11"/>
        <item t="default"/>
      </items>
    </pivotField>
    <pivotField compact="0" outline="0" multipleItemSelectionAllowed="1" showAll="0"/>
    <pivotField compact="0" outline="0" showAll="0"/>
    <pivotField compact="0" outline="0" showAll="0"/>
    <pivotField axis="axisPage" compact="0" outline="0" multipleItemSelectionAllowed="1" showAll="0">
      <items count="4">
        <item h="1" x="1"/>
        <item x="0"/>
        <item h="1" m="1" x="2"/>
        <item t="default"/>
      </items>
    </pivotField>
    <pivotField axis="axisPage" compact="0" outline="0" multipleItemSelectionAllowed="1" showAll="0">
      <items count="11">
        <item h="1" x="0"/>
        <item x="1"/>
        <item x="2"/>
        <item h="1" x="3"/>
        <item h="1" m="1" x="9"/>
        <item h="1" x="4"/>
        <item h="1" m="1" x="5"/>
        <item h="1" m="1" x="8"/>
        <item h="1" m="1" x="7"/>
        <item h="1" m="1" x="6"/>
        <item t="default"/>
      </items>
    </pivotField>
    <pivotField axis="axisPage" compact="0" outline="0" multipleItemSelectionAllowed="1" showAll="0" sortType="ascending">
      <items count="13">
        <item h="1" x="0"/>
        <item x="1"/>
        <item h="1" x="2"/>
        <item m="1" x="8"/>
        <item h="1" m="1" x="9"/>
        <item h="1" m="1" x="10"/>
        <item h="1" m="1" x="11"/>
        <item h="1" m="1" x="7"/>
        <item h="1" m="1" x="6"/>
        <item h="1" m="1" x="5"/>
        <item h="1" m="1" x="4"/>
        <item m="1" x="3"/>
        <item t="default"/>
      </items>
    </pivotField>
    <pivotField compact="0" outline="0" showAll="0"/>
    <pivotField axis="axisRow" compact="0" outline="0" showAll="0">
      <items count="13">
        <item x="4"/>
        <item x="5"/>
        <item x="7"/>
        <item x="3"/>
        <item x="8"/>
        <item x="2"/>
        <item x="1"/>
        <item h="1" x="6"/>
        <item x="0"/>
        <item h="1" m="1" x="11"/>
        <item h="1" m="1" x="9"/>
        <item h="1" m="1" x="10"/>
        <item t="default"/>
      </items>
    </pivotField>
    <pivotField compact="0" outline="0" showAll="0"/>
    <pivotField compact="0" numFmtId="164" outline="0" showAll="0"/>
    <pivotField compact="0" numFmtId="164" outline="0" showAll="0"/>
    <pivotField axis="axisPage" compact="0" outline="0" multipleItemSelectionAllowed="1" showAll="0">
      <items count="4">
        <item x="1"/>
        <item x="0"/>
        <item m="1" x="2"/>
        <item t="default"/>
      </items>
    </pivotField>
    <pivotField compact="0" outline="0" showAll="0"/>
    <pivotField compact="0" outline="0" showAll="0"/>
    <pivotField compact="0" outline="0" showAll="0"/>
    <pivotField compact="0" outline="0" showAll="0"/>
    <pivotField compact="0" outline="0" showAll="0"/>
    <pivotField compact="0" numFmtId="164" outline="0" showAll="0"/>
    <pivotField compact="0" numFmtId="2" outline="0" showAll="0"/>
    <pivotField compact="0" numFmtId="1" outline="0" showAll="0"/>
    <pivotField compact="0" outline="0" showAll="0"/>
  </pivotFields>
  <rowFields count="1">
    <field x="40"/>
  </rowFields>
  <rowItems count="1">
    <i t="grand">
      <x/>
    </i>
  </rowItems>
  <colItems count="1">
    <i/>
  </colItems>
  <pageFields count="13">
    <pageField fld="44" hier="-1"/>
    <pageField fld="38" hier="-1"/>
    <pageField fld="36" hier="-1"/>
    <pageField fld="23" hier="-1"/>
    <pageField fld="8" hier="-1"/>
    <pageField fld="0" hier="-1"/>
    <pageField fld="2" hier="-1"/>
    <pageField fld="30" hier="-1"/>
    <pageField fld="31" hier="-1"/>
    <pageField fld="32" hier="-1"/>
    <pageField fld="27" hier="-1"/>
    <pageField fld="19" hier="-1"/>
    <pageField fld="37" hier="-1"/>
  </pageFields>
  <dataFields count="1">
    <dataField name="Cuenta de LTD" fld="28" subtotal="count" baseField="40" baseItem="1" numFmtId="2"/>
  </dataFields>
  <formats count="7">
    <format dxfId="3325">
      <pivotArea field="30" type="button" dataOnly="0" labelOnly="1" outline="0" axis="axisPage" fieldPosition="7"/>
    </format>
    <format dxfId="3324">
      <pivotArea field="-2" type="button" dataOnly="0" labelOnly="1" outline="0" axis="axisValues" fieldPosition="0"/>
    </format>
    <format dxfId="3323">
      <pivotArea dataOnly="0" labelOnly="1" fieldPosition="0">
        <references count="1">
          <reference field="31" count="1">
            <x v="27"/>
          </reference>
        </references>
      </pivotArea>
    </format>
    <format dxfId="3322">
      <pivotArea dataOnly="0" labelOnly="1" outline="0" fieldPosition="0">
        <references count="1">
          <reference field="31" count="1">
            <x v="27"/>
          </reference>
        </references>
      </pivotArea>
    </format>
    <format dxfId="3321">
      <pivotArea outline="0" fieldPosition="0">
        <references count="1">
          <reference field="40" count="0" selected="0"/>
        </references>
      </pivotArea>
    </format>
    <format dxfId="3320">
      <pivotArea grandRow="1" outline="0" collapsedLevelsAreSubtotals="1" fieldPosition="0"/>
    </format>
    <format dxfId="331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B058607F-7603-4EA7-B151-016F155CD9EC}" name="TablaDinámica12" cacheId="178" applyNumberFormats="0" applyBorderFormats="0" applyFontFormats="0" applyPatternFormats="0" applyAlignmentFormats="0" applyWidthHeightFormats="1" dataCaption="Values" updatedVersion="8" minRefreshableVersion="3" useAutoFormatting="1" colGrandTotals="0" itemPrintTitles="1" createdVersion="8" indent="0" compact="0" compactData="0" gridDropZones="1" multipleFieldFilters="0">
  <location ref="R112:S114" firstHeaderRow="1" firstDataRow="2" firstDataCol="1" rowPageCount="11" colPageCount="1"/>
  <pivotFields count="54">
    <pivotField axis="axisPage" compact="0" outline="0" multipleItemSelectionAllowed="1" showAll="0">
      <items count="20">
        <item m="1" x="18"/>
        <item x="0"/>
        <item x="1"/>
        <item m="1" x="17"/>
        <item x="4"/>
        <item x="3"/>
        <item x="5"/>
        <item x="9"/>
        <item x="6"/>
        <item x="11"/>
        <item x="12"/>
        <item x="13"/>
        <item m="1" x="15"/>
        <item x="2"/>
        <item x="14"/>
        <item m="1" x="16"/>
        <item x="7"/>
        <item x="8"/>
        <item x="10"/>
        <item t="default"/>
      </items>
    </pivotField>
    <pivotField compact="0" outline="0" showAll="0"/>
    <pivotField axis="axisPage" compact="0" outline="0" multipleItemSelectionAllowed="1" showAll="0">
      <items count="6">
        <item m="1" x="2"/>
        <item h="1" m="1" x="4"/>
        <item h="1" m="1" x="3"/>
        <item h="1" x="0"/>
        <item h="1" x="1"/>
        <item t="default"/>
      </items>
    </pivotField>
    <pivotField compact="0" outline="0" showAll="0"/>
    <pivotField compact="0" outline="0" showAll="0"/>
    <pivotField compact="0" numFmtId="14" outline="0" showAll="0"/>
    <pivotField compact="0" outline="0" showAll="0"/>
    <pivotField compact="0" outline="0" showAll="0"/>
    <pivotField axis="axisPage" compact="0" outline="0" multipleItemSelectionAllowed="1" showAll="0">
      <items count="95">
        <item x="24"/>
        <item x="23"/>
        <item x="31"/>
        <item x="30"/>
        <item m="1" x="85"/>
        <item x="32"/>
        <item x="34"/>
        <item x="19"/>
        <item x="41"/>
        <item x="42"/>
        <item m="1" x="87"/>
        <item x="48"/>
        <item x="28"/>
        <item x="53"/>
        <item x="52"/>
        <item x="40"/>
        <item x="6"/>
        <item x="43"/>
        <item x="13"/>
        <item x="26"/>
        <item m="1" x="92"/>
        <item m="1" x="78"/>
        <item x="5"/>
        <item x="3"/>
        <item x="39"/>
        <item m="1" x="74"/>
        <item m="1" x="81"/>
        <item x="47"/>
        <item m="1" x="91"/>
        <item x="36"/>
        <item x="10"/>
        <item m="1" x="72"/>
        <item x="46"/>
        <item x="37"/>
        <item m="1" x="88"/>
        <item x="15"/>
        <item m="1" x="86"/>
        <item x="4"/>
        <item m="1" x="80"/>
        <item m="1" x="82"/>
        <item m="1" x="93"/>
        <item m="1" x="90"/>
        <item x="8"/>
        <item m="1" x="65"/>
        <item x="57"/>
        <item x="56"/>
        <item x="11"/>
        <item x="54"/>
        <item x="14"/>
        <item x="17"/>
        <item x="35"/>
        <item x="25"/>
        <item x="22"/>
        <item x="61"/>
        <item x="18"/>
        <item m="1" x="79"/>
        <item m="1" x="64"/>
        <item m="1" x="63"/>
        <item m="1" x="66"/>
        <item x="44"/>
        <item x="29"/>
        <item x="21"/>
        <item x="20"/>
        <item x="60"/>
        <item m="1" x="75"/>
        <item m="1" x="76"/>
        <item m="1" x="71"/>
        <item x="16"/>
        <item m="1" x="62"/>
        <item m="1" x="89"/>
        <item m="1" x="83"/>
        <item x="27"/>
        <item x="0"/>
        <item x="45"/>
        <item m="1" x="84"/>
        <item x="38"/>
        <item m="1" x="70"/>
        <item m="1" x="77"/>
        <item x="2"/>
        <item x="50"/>
        <item m="1" x="67"/>
        <item x="51"/>
        <item m="1" x="73"/>
        <item x="55"/>
        <item x="7"/>
        <item x="12"/>
        <item x="33"/>
        <item x="49"/>
        <item m="1" x="68"/>
        <item m="1" x="69"/>
        <item x="1"/>
        <item x="9"/>
        <item x="58"/>
        <item x="59"/>
        <item t="default"/>
      </items>
    </pivotField>
    <pivotField compact="0" outline="0" showAll="0"/>
    <pivotField compact="0" outline="0" showAll="0"/>
    <pivotField compact="0" outline="0" showAll="0"/>
    <pivotField compact="0" numFmtId="14" outline="0" showAll="0"/>
    <pivotField compact="0" numFmtId="164" outline="0" showAll="0"/>
    <pivotField compact="0" numFmtId="14" outline="0" showAll="0"/>
    <pivotField compact="0" outline="0" showAll="0"/>
    <pivotField compact="0" numFmtId="14" outline="0" showAll="0"/>
    <pivotField compact="0" numFmtId="164" outline="0" showAll="0"/>
    <pivotField compact="0" outline="0" showAll="0"/>
    <pivotField axis="axisPage" compact="0" outline="0" multipleItemSelectionAllowed="1" showAll="0">
      <items count="109">
        <item m="1" x="89"/>
        <item x="4"/>
        <item m="1" x="52"/>
        <item m="1" x="53"/>
        <item m="1" x="47"/>
        <item x="26"/>
        <item m="1" x="48"/>
        <item x="2"/>
        <item x="0"/>
        <item x="29"/>
        <item x="5"/>
        <item m="1" x="66"/>
        <item x="11"/>
        <item m="1" x="70"/>
        <item x="7"/>
        <item x="1"/>
        <item x="8"/>
        <item m="1" x="76"/>
        <item m="1" x="72"/>
        <item m="1" x="50"/>
        <item m="1" x="51"/>
        <item m="1" x="78"/>
        <item x="40"/>
        <item m="1" x="93"/>
        <item m="1" x="74"/>
        <item x="19"/>
        <item x="18"/>
        <item x="21"/>
        <item x="22"/>
        <item m="1" x="98"/>
        <item x="33"/>
        <item x="25"/>
        <item x="23"/>
        <item x="24"/>
        <item x="36"/>
        <item m="1" x="64"/>
        <item x="39"/>
        <item x="41"/>
        <item m="1" x="60"/>
        <item x="14"/>
        <item m="1" x="101"/>
        <item x="13"/>
        <item m="1" x="92"/>
        <item m="1" x="104"/>
        <item m="1" x="83"/>
        <item x="12"/>
        <item m="1" x="95"/>
        <item m="1" x="97"/>
        <item m="1" x="99"/>
        <item m="1" x="94"/>
        <item m="1" x="91"/>
        <item m="1" x="102"/>
        <item m="1" x="63"/>
        <item m="1" x="79"/>
        <item x="20"/>
        <item x="10"/>
        <item x="9"/>
        <item h="1" m="1" x="61"/>
        <item h="1" m="1" x="103"/>
        <item x="28"/>
        <item h="1" m="1" x="73"/>
        <item h="1" m="1" x="84"/>
        <item m="1" x="80"/>
        <item h="1" m="1" x="59"/>
        <item h="1" m="1" x="96"/>
        <item x="30"/>
        <item h="1" m="1" x="105"/>
        <item x="6"/>
        <item h="1" m="1" x="107"/>
        <item h="1" m="1" x="100"/>
        <item m="1" x="49"/>
        <item x="34"/>
        <item m="1" x="88"/>
        <item m="1" x="65"/>
        <item x="3"/>
        <item h="1" m="1" x="87"/>
        <item m="1" x="46"/>
        <item h="1" m="1" x="81"/>
        <item m="1" x="90"/>
        <item m="1" x="57"/>
        <item x="17"/>
        <item x="15"/>
        <item m="1" x="62"/>
        <item m="1" x="106"/>
        <item x="37"/>
        <item h="1" x="16"/>
        <item h="1" m="1" x="54"/>
        <item h="1" m="1" x="43"/>
        <item h="1" x="27"/>
        <item h="1" m="1" x="82"/>
        <item h="1" m="1" x="56"/>
        <item h="1" m="1" x="85"/>
        <item h="1" m="1" x="86"/>
        <item h="1" m="1" x="45"/>
        <item h="1" m="1" x="42"/>
        <item h="1" x="31"/>
        <item h="1" m="1" x="67"/>
        <item h="1" m="1" x="68"/>
        <item h="1" m="1" x="69"/>
        <item h="1" m="1" x="58"/>
        <item h="1" m="1" x="71"/>
        <item h="1" m="1" x="75"/>
        <item h="1" m="1" x="77"/>
        <item h="1" m="1" x="55"/>
        <item h="1" x="35"/>
        <item h="1" m="1" x="44"/>
        <item h="1" x="38"/>
        <item h="1" x="3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5">
        <item h="1" m="1" x="3"/>
        <item h="1" x="2"/>
        <item x="1"/>
        <item x="0"/>
        <item t="default"/>
      </items>
    </pivotField>
    <pivotField dataField="1" compact="0" numFmtId="164" outline="0" showAll="0"/>
    <pivotField compact="0" numFmtId="164" outline="0" showAll="0"/>
    <pivotField axis="axisPage" compact="0" outline="0" showAll="0">
      <items count="25">
        <item m="1" x="21"/>
        <item m="1" x="22"/>
        <item m="1" x="23"/>
        <item x="18"/>
        <item x="17"/>
        <item x="0"/>
        <item x="1"/>
        <item x="2"/>
        <item x="3"/>
        <item x="4"/>
        <item x="5"/>
        <item x="9"/>
        <item x="13"/>
        <item x="6"/>
        <item x="14"/>
        <item x="10"/>
        <item x="7"/>
        <item x="11"/>
        <item x="8"/>
        <item x="12"/>
        <item x="15"/>
        <item x="16"/>
        <item x="20"/>
        <item x="19"/>
        <item t="default"/>
      </items>
    </pivotField>
    <pivotField axis="axisPage" compact="0" outline="0" showAll="0">
      <items count="33">
        <item x="25"/>
        <item x="9"/>
        <item x="10"/>
        <item x="24"/>
        <item x="26"/>
        <item x="11"/>
        <item x="14"/>
        <item x="15"/>
        <item x="0"/>
        <item x="27"/>
        <item x="16"/>
        <item x="18"/>
        <item x="19"/>
        <item x="20"/>
        <item x="22"/>
        <item x="23"/>
        <item x="1"/>
        <item x="2"/>
        <item x="4"/>
        <item x="5"/>
        <item m="1" x="28"/>
        <item m="1" x="29"/>
        <item x="12"/>
        <item x="17"/>
        <item m="1" x="30"/>
        <item x="13"/>
        <item x="3"/>
        <item x="21"/>
        <item x="6"/>
        <item x="7"/>
        <item x="8"/>
        <item m="1" x="31"/>
        <item t="default"/>
      </items>
    </pivotField>
    <pivotField axis="axisPage" compact="0" outline="0" multipleItemSelectionAllowed="1" showAll="0">
      <items count="55">
        <item x="1"/>
        <item x="2"/>
        <item x="3"/>
        <item x="4"/>
        <item x="6"/>
        <item x="5"/>
        <item m="1" x="35"/>
        <item m="1" x="36"/>
        <item m="1" x="37"/>
        <item m="1" x="38"/>
        <item m="1" x="13"/>
        <item m="1" x="14"/>
        <item m="1" x="12"/>
        <item x="0"/>
        <item m="1" x="8"/>
        <item m="1" x="9"/>
        <item x="7"/>
        <item m="1" x="10"/>
        <item m="1" x="39"/>
        <item m="1" x="40"/>
        <item m="1" x="41"/>
        <item m="1" x="42"/>
        <item m="1" x="43"/>
        <item m="1" x="25"/>
        <item m="1" x="44"/>
        <item m="1" x="45"/>
        <item m="1" x="46"/>
        <item m="1" x="47"/>
        <item m="1" x="48"/>
        <item m="1" x="49"/>
        <item m="1" x="50"/>
        <item m="1" x="51"/>
        <item m="1" x="52"/>
        <item m="1" x="53"/>
        <item m="1" x="34"/>
        <item m="1" x="33"/>
        <item m="1" x="32"/>
        <item m="1" x="31"/>
        <item m="1" x="26"/>
        <item m="1" x="27"/>
        <item m="1" x="28"/>
        <item m="1" x="29"/>
        <item m="1" x="30"/>
        <item m="1" x="24"/>
        <item m="1" x="23"/>
        <item m="1" x="21"/>
        <item m="1" x="22"/>
        <item m="1" x="20"/>
        <item m="1" x="19"/>
        <item m="1" x="18"/>
        <item m="1" x="17"/>
        <item m="1" x="15"/>
        <item m="1" x="16"/>
        <item m="1" x="11"/>
        <item t="default"/>
      </items>
    </pivotField>
    <pivotField axis="axisPage" compact="0" outline="0" multipleItemSelectionAllowed="1" showAll="0">
      <items count="5">
        <item m="1" x="3"/>
        <item x="1"/>
        <item x="2"/>
        <item x="0"/>
        <item t="default"/>
      </items>
    </pivotField>
    <pivotField compact="0" outline="0" showAll="0"/>
    <pivotField compact="0" outline="0" showAll="0"/>
    <pivotField axis="axisPage" compact="0" outline="0" multipleItemSelectionAllowed="1" showAll="0">
      <items count="4">
        <item h="1" x="1"/>
        <item x="0"/>
        <item h="1" m="1" x="2"/>
        <item t="default"/>
      </items>
    </pivotField>
    <pivotField axis="axisPage" compact="0" outline="0" multipleItemSelectionAllowed="1" showAll="0">
      <items count="11">
        <item h="1" x="0"/>
        <item x="1"/>
        <item h="1" x="2"/>
        <item h="1" x="3"/>
        <item h="1" m="1" x="9"/>
        <item h="1" x="4"/>
        <item h="1" m="1" x="5"/>
        <item h="1" m="1" x="8"/>
        <item h="1" m="1" x="7"/>
        <item h="1" m="1" x="6"/>
        <item t="default"/>
      </items>
    </pivotField>
    <pivotField axis="axisCol" compact="0" outline="0" showAll="0">
      <items count="13">
        <item h="1" x="0"/>
        <item h="1" x="2"/>
        <item m="1" x="8"/>
        <item h="1" x="1"/>
        <item h="1" m="1" x="9"/>
        <item h="1" m="1" x="10"/>
        <item h="1" m="1" x="11"/>
        <item h="1" m="1" x="7"/>
        <item h="1" m="1" x="6"/>
        <item h="1" m="1" x="5"/>
        <item h="1" m="1" x="4"/>
        <item h="1" m="1" x="3"/>
        <item t="default"/>
      </items>
    </pivotField>
    <pivotField compact="0" outline="0" showAll="0"/>
    <pivotField axis="axisRow" compact="0" outline="0" showAll="0">
      <items count="13">
        <item x="4"/>
        <item x="5"/>
        <item x="7"/>
        <item x="3"/>
        <item x="8"/>
        <item x="2"/>
        <item x="1"/>
        <item h="1" x="6"/>
        <item x="0"/>
        <item h="1" m="1" x="11"/>
        <item h="1" m="1" x="9"/>
        <item h="1" m="1" x="10"/>
        <item t="default"/>
      </items>
    </pivotField>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2" outline="0" showAll="0"/>
    <pivotField compact="0" numFmtId="1" outline="0" showAll="0"/>
    <pivotField compact="0" outline="0" showAll="0"/>
  </pivotFields>
  <rowFields count="1">
    <field x="40"/>
  </rowFields>
  <rowItems count="1">
    <i t="grand">
      <x/>
    </i>
  </rowItems>
  <colFields count="1">
    <field x="38"/>
  </colFields>
  <pageFields count="11">
    <pageField fld="36" hier="-1"/>
    <pageField fld="8" hier="-1"/>
    <pageField fld="33" hier="-1"/>
    <pageField fld="0" hier="-1"/>
    <pageField fld="2" hier="-1"/>
    <pageField fld="30" hier="-1"/>
    <pageField fld="32" hier="-1"/>
    <pageField fld="31" hier="-1"/>
    <pageField fld="37" hier="-1"/>
    <pageField fld="27" hier="-1"/>
    <pageField fld="19" hier="-1"/>
  </pageFields>
  <dataFields count="1">
    <dataField name="Promedio de LTD" fld="28" subtotal="average" baseField="40" baseItem="4"/>
  </dataFields>
  <formats count="8">
    <format dxfId="3333">
      <pivotArea field="30" type="button" dataOnly="0" labelOnly="1" outline="0" axis="axisPage" fieldPosition="5"/>
    </format>
    <format dxfId="3332">
      <pivotArea field="-2" type="button" dataOnly="0" labelOnly="1" outline="0" axis="axisValues" fieldPosition="0"/>
    </format>
    <format dxfId="3331">
      <pivotArea dataOnly="0" labelOnly="1" fieldPosition="0">
        <references count="1">
          <reference field="31" count="1">
            <x v="27"/>
          </reference>
        </references>
      </pivotArea>
    </format>
    <format dxfId="3330">
      <pivotArea field="32" dataOnly="0" grandCol="1" outline="0" axis="axisPage" fieldPosition="6">
        <references count="1">
          <reference field="32" count="1" selected="0">
            <x v="3"/>
          </reference>
        </references>
      </pivotArea>
    </format>
    <format dxfId="3329">
      <pivotArea dataOnly="0" outline="0" fieldPosition="0">
        <references count="1">
          <reference field="31" count="0"/>
        </references>
      </pivotArea>
    </format>
    <format dxfId="3328">
      <pivotArea dataOnly="0" grandCol="1" outline="0" fieldPosition="0"/>
    </format>
    <format dxfId="3327">
      <pivotArea dataOnly="0" labelOnly="1" outline="0" fieldPosition="0">
        <references count="1">
          <reference field="31" count="0"/>
        </references>
      </pivotArea>
    </format>
    <format dxfId="3326">
      <pivotArea dataOnly="0" labelOnly="1" outline="0" fieldPosition="0">
        <references count="1">
          <reference field="31"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ACA3BB3A-680B-430D-91FD-738CAF871182}" name="TablaDinámica9" cacheId="178" applyNumberFormats="0" applyBorderFormats="0" applyFontFormats="0" applyPatternFormats="0" applyAlignmentFormats="0" applyWidthHeightFormats="1" dataCaption="Values" updatedVersion="8" minRefreshableVersion="3" useAutoFormatting="1" colGrandTotals="0" itemPrintTitles="1" createdVersion="8" indent="0" compact="0" compactData="0" gridDropZones="1" multipleFieldFilters="0" chartFormat="2">
  <location ref="L70:M72" firstHeaderRow="1" firstDataRow="2" firstDataCol="1" rowPageCount="12" colPageCount="1"/>
  <pivotFields count="54">
    <pivotField axis="axisPage" compact="0" outline="0" multipleItemSelectionAllowed="1" showAll="0">
      <items count="20">
        <item m="1" x="18"/>
        <item x="0"/>
        <item x="1"/>
        <item m="1" x="17"/>
        <item x="4"/>
        <item x="3"/>
        <item x="5"/>
        <item x="9"/>
        <item x="6"/>
        <item x="11"/>
        <item x="12"/>
        <item x="13"/>
        <item m="1" x="15"/>
        <item x="2"/>
        <item x="14"/>
        <item m="1" x="16"/>
        <item x="7"/>
        <item x="8"/>
        <item x="10"/>
        <item t="default"/>
      </items>
    </pivotField>
    <pivotField compact="0" outline="0" showAll="0"/>
    <pivotField axis="axisPage" compact="0" outline="0" multipleItemSelectionAllowed="1" showAll="0">
      <items count="6">
        <item m="1" x="2"/>
        <item h="1" m="1" x="4"/>
        <item h="1" m="1" x="3"/>
        <item h="1" x="0"/>
        <item h="1" x="1"/>
        <item t="default"/>
      </items>
    </pivotField>
    <pivotField compact="0" outline="0" showAll="0"/>
    <pivotField compact="0" outline="0" showAll="0"/>
    <pivotField compact="0" numFmtId="14" outline="0" showAll="0"/>
    <pivotField compact="0" outline="0" showAll="0"/>
    <pivotField compact="0" outline="0" showAll="0"/>
    <pivotField axis="axisPage" compact="0" outline="0" multipleItemSelectionAllowed="1" showAll="0">
      <items count="95">
        <item x="24"/>
        <item x="23"/>
        <item x="31"/>
        <item x="30"/>
        <item m="1" x="85"/>
        <item x="32"/>
        <item x="34"/>
        <item x="19"/>
        <item x="41"/>
        <item x="42"/>
        <item m="1" x="87"/>
        <item x="48"/>
        <item x="28"/>
        <item x="53"/>
        <item x="52"/>
        <item x="40"/>
        <item x="6"/>
        <item x="43"/>
        <item x="13"/>
        <item x="26"/>
        <item m="1" x="92"/>
        <item m="1" x="78"/>
        <item x="5"/>
        <item x="3"/>
        <item x="39"/>
        <item m="1" x="74"/>
        <item m="1" x="81"/>
        <item x="47"/>
        <item m="1" x="91"/>
        <item x="36"/>
        <item x="10"/>
        <item m="1" x="72"/>
        <item x="46"/>
        <item x="37"/>
        <item m="1" x="88"/>
        <item x="15"/>
        <item m="1" x="86"/>
        <item x="4"/>
        <item m="1" x="80"/>
        <item m="1" x="82"/>
        <item m="1" x="93"/>
        <item m="1" x="90"/>
        <item x="8"/>
        <item m="1" x="65"/>
        <item x="57"/>
        <item x="56"/>
        <item x="11"/>
        <item x="54"/>
        <item x="14"/>
        <item x="17"/>
        <item x="35"/>
        <item x="25"/>
        <item x="22"/>
        <item x="61"/>
        <item x="18"/>
        <item m="1" x="79"/>
        <item m="1" x="64"/>
        <item m="1" x="63"/>
        <item m="1" x="66"/>
        <item x="44"/>
        <item x="29"/>
        <item x="21"/>
        <item x="20"/>
        <item x="60"/>
        <item m="1" x="75"/>
        <item m="1" x="76"/>
        <item m="1" x="71"/>
        <item x="16"/>
        <item m="1" x="62"/>
        <item m="1" x="89"/>
        <item m="1" x="83"/>
        <item x="27"/>
        <item x="0"/>
        <item x="45"/>
        <item m="1" x="84"/>
        <item x="38"/>
        <item m="1" x="70"/>
        <item m="1" x="77"/>
        <item x="2"/>
        <item x="50"/>
        <item m="1" x="67"/>
        <item x="51"/>
        <item m="1" x="73"/>
        <item x="55"/>
        <item x="7"/>
        <item x="12"/>
        <item x="33"/>
        <item x="49"/>
        <item m="1" x="68"/>
        <item m="1" x="69"/>
        <item x="1"/>
        <item x="9"/>
        <item x="58"/>
        <item x="59"/>
        <item t="default"/>
      </items>
    </pivotField>
    <pivotField compact="0" outline="0" showAll="0"/>
    <pivotField compact="0" outline="0" showAll="0"/>
    <pivotField compact="0" outline="0" showAll="0"/>
    <pivotField compact="0" numFmtId="14" outline="0" showAll="0"/>
    <pivotField compact="0" numFmtId="164" outline="0" showAll="0"/>
    <pivotField compact="0" numFmtId="14" outline="0" showAll="0"/>
    <pivotField compact="0" outline="0" showAll="0"/>
    <pivotField compact="0" numFmtId="14" outline="0" showAll="0"/>
    <pivotField compact="0" numFmtId="164" outline="0" showAll="0"/>
    <pivotField compact="0" outline="0" showAll="0"/>
    <pivotField axis="axisPage" compact="0" outline="0" multipleItemSelectionAllowed="1" showAll="0">
      <items count="109">
        <item m="1" x="89"/>
        <item x="4"/>
        <item m="1" x="52"/>
        <item m="1" x="53"/>
        <item m="1" x="47"/>
        <item x="26"/>
        <item m="1" x="48"/>
        <item x="2"/>
        <item x="0"/>
        <item x="29"/>
        <item x="5"/>
        <item m="1" x="66"/>
        <item x="11"/>
        <item m="1" x="70"/>
        <item x="7"/>
        <item x="1"/>
        <item x="8"/>
        <item m="1" x="76"/>
        <item m="1" x="72"/>
        <item m="1" x="50"/>
        <item m="1" x="51"/>
        <item m="1" x="78"/>
        <item x="40"/>
        <item m="1" x="93"/>
        <item m="1" x="74"/>
        <item x="19"/>
        <item x="18"/>
        <item x="21"/>
        <item x="22"/>
        <item m="1" x="98"/>
        <item x="33"/>
        <item x="25"/>
        <item x="23"/>
        <item x="24"/>
        <item x="36"/>
        <item m="1" x="64"/>
        <item x="39"/>
        <item x="41"/>
        <item h="1" m="1" x="60"/>
        <item x="14"/>
        <item m="1" x="101"/>
        <item x="13"/>
        <item m="1" x="92"/>
        <item m="1" x="104"/>
        <item m="1" x="83"/>
        <item x="12"/>
        <item m="1" x="95"/>
        <item m="1" x="97"/>
        <item m="1" x="99"/>
        <item m="1" x="94"/>
        <item m="1" x="91"/>
        <item m="1" x="102"/>
        <item m="1" x="63"/>
        <item m="1" x="79"/>
        <item x="20"/>
        <item x="10"/>
        <item x="9"/>
        <item h="1" m="1" x="61"/>
        <item h="1" m="1" x="103"/>
        <item h="1" x="28"/>
        <item h="1" m="1" x="73"/>
        <item h="1" m="1" x="84"/>
        <item h="1" m="1" x="80"/>
        <item h="1" m="1" x="59"/>
        <item h="1" m="1" x="96"/>
        <item h="1" x="30"/>
        <item h="1" m="1" x="105"/>
        <item h="1" x="6"/>
        <item h="1" m="1" x="107"/>
        <item h="1" m="1" x="100"/>
        <item h="1" m="1" x="49"/>
        <item h="1" x="34"/>
        <item h="1" m="1" x="88"/>
        <item h="1" m="1" x="65"/>
        <item h="1" x="3"/>
        <item h="1" m="1" x="87"/>
        <item h="1" m="1" x="46"/>
        <item h="1" m="1" x="81"/>
        <item h="1" m="1" x="90"/>
        <item h="1" m="1" x="57"/>
        <item h="1" x="17"/>
        <item h="1" x="15"/>
        <item h="1" m="1" x="62"/>
        <item h="1" m="1" x="106"/>
        <item h="1" x="37"/>
        <item h="1" x="16"/>
        <item h="1" m="1" x="54"/>
        <item h="1" m="1" x="43"/>
        <item h="1" x="27"/>
        <item h="1" m="1" x="82"/>
        <item h="1" m="1" x="56"/>
        <item h="1" m="1" x="85"/>
        <item h="1" m="1" x="86"/>
        <item h="1" m="1" x="45"/>
        <item h="1" m="1" x="42"/>
        <item h="1" x="31"/>
        <item h="1" m="1" x="67"/>
        <item h="1" m="1" x="68"/>
        <item h="1" m="1" x="69"/>
        <item h="1" m="1" x="58"/>
        <item h="1" m="1" x="71"/>
        <item h="1" m="1" x="75"/>
        <item h="1" m="1" x="77"/>
        <item h="1" m="1" x="55"/>
        <item h="1" x="35"/>
        <item h="1" m="1" x="44"/>
        <item h="1" x="38"/>
        <item h="1" x="32"/>
        <item t="default"/>
      </items>
    </pivotField>
    <pivotField compact="0" outline="0" showAll="0"/>
    <pivotField compact="0" outline="0" showAll="0"/>
    <pivotField compact="0" outline="0" showAll="0"/>
    <pivotField axis="axisPage" compact="0" outline="0" multipleItemSelectionAllowed="1" showAll="0">
      <items count="7352">
        <item x="1661"/>
        <item x="131"/>
        <item x="700"/>
        <item x="518"/>
        <item x="2837"/>
        <item x="1225"/>
        <item x="949"/>
        <item x="1071"/>
        <item m="1" x="4144"/>
        <item x="1706"/>
        <item x="2589"/>
        <item x="736"/>
        <item x="944"/>
        <item x="939"/>
        <item x="1365"/>
        <item x="2314"/>
        <item m="1" x="5019"/>
        <item x="3228"/>
        <item x="15"/>
        <item x="1196"/>
        <item x="2362"/>
        <item x="1210"/>
        <item x="1162"/>
        <item x="227"/>
        <item m="1" x="5328"/>
        <item x="3241"/>
        <item x="1362"/>
        <item x="796"/>
        <item x="1023"/>
        <item m="1" x="5797"/>
        <item x="3581"/>
        <item x="1340"/>
        <item x="480"/>
        <item x="3299"/>
        <item m="1" x="5895"/>
        <item m="1" x="5879"/>
        <item x="959"/>
        <item x="1786"/>
        <item x="1843"/>
        <item x="887"/>
        <item x="948"/>
        <item m="1" x="5883"/>
        <item x="1664"/>
        <item x="696"/>
        <item x="3609"/>
        <item x="1677"/>
        <item m="1" x="7199"/>
        <item x="496"/>
        <item m="1" x="7200"/>
        <item x="3479"/>
        <item m="1" x="4804"/>
        <item x="439"/>
        <item x="2859"/>
        <item x="1794"/>
        <item x="1024"/>
        <item m="1" x="7201"/>
        <item x="1152"/>
        <item x="155"/>
        <item x="1079"/>
        <item x="2886"/>
        <item x="2986"/>
        <item m="1" x="6653"/>
        <item x="2947"/>
        <item m="1" x="4247"/>
        <item m="1" x="6862"/>
        <item x="436"/>
        <item m="1" x="5690"/>
        <item m="1" x="5893"/>
        <item x="707"/>
        <item x="1922"/>
        <item m="1" x="7202"/>
        <item x="1282"/>
        <item x="928"/>
        <item x="2802"/>
        <item x="380"/>
        <item x="811"/>
        <item x="2507"/>
        <item x="164"/>
        <item m="1" x="7203"/>
        <item x="1029"/>
        <item x="1645"/>
        <item x="455"/>
        <item m="1" x="4653"/>
        <item x="1342"/>
        <item x="1585"/>
        <item x="2254"/>
        <item x="3443"/>
        <item x="2645"/>
        <item x="471"/>
        <item x="1094"/>
        <item x="640"/>
        <item m="1" x="7204"/>
        <item m="1" x="7205"/>
        <item x="1727"/>
        <item x="1805"/>
        <item m="1" x="7206"/>
        <item x="1940"/>
        <item x="490"/>
        <item m="1" x="3965"/>
        <item m="1" x="4050"/>
        <item x="1277"/>
        <item x="997"/>
        <item x="880"/>
        <item x="589"/>
        <item x="2629"/>
        <item x="3188"/>
        <item x="2590"/>
        <item x="301"/>
        <item m="1" x="7207"/>
        <item x="1789"/>
        <item m="1" x="4996"/>
        <item m="1" x="5423"/>
        <item x="285"/>
        <item x="1075"/>
        <item x="1993"/>
        <item x="228"/>
        <item x="2276"/>
        <item x="3487"/>
        <item x="2890"/>
        <item x="1722"/>
        <item x="2887"/>
        <item x="1299"/>
        <item x="1284"/>
        <item m="1" x="5413"/>
        <item x="1326"/>
        <item x="2129"/>
        <item x="3439"/>
        <item x="1358"/>
        <item x="2748"/>
        <item x="478"/>
        <item x="1110"/>
        <item x="230"/>
        <item m="1" x="4086"/>
        <item x="3352"/>
        <item m="1" x="4119"/>
        <item x="1226"/>
        <item x="3200"/>
        <item x="1035"/>
        <item x="1298"/>
        <item x="3178"/>
        <item m="1" x="4663"/>
        <item x="2968"/>
        <item x="3452"/>
        <item x="505"/>
        <item x="1667"/>
        <item x="1198"/>
        <item x="465"/>
        <item m="1" x="5077"/>
        <item x="355"/>
        <item m="1" x="6888"/>
        <item x="1851"/>
        <item m="1" x="6889"/>
        <item x="889"/>
        <item m="1" x="6890"/>
        <item x="1348"/>
        <item x="1574"/>
        <item x="2747"/>
        <item x="1694"/>
        <item x="1859"/>
        <item x="3790"/>
        <item x="3028"/>
        <item x="529"/>
        <item x="1857"/>
        <item x="3345"/>
        <item x="1063"/>
        <item m="1" x="4307"/>
        <item x="297"/>
        <item x="620"/>
        <item x="1140"/>
        <item x="323"/>
        <item x="2183"/>
        <item x="978"/>
        <item x="1122"/>
        <item m="1" x="5909"/>
        <item x="2675"/>
        <item x="1091"/>
        <item x="3454"/>
        <item x="467"/>
        <item m="1" x="6891"/>
        <item x="14"/>
        <item x="3327"/>
        <item x="2972"/>
        <item x="1077"/>
        <item x="160"/>
        <item x="1163"/>
        <item x="3094"/>
        <item x="2801"/>
        <item x="1088"/>
        <item x="498"/>
        <item x="2245"/>
        <item x="25"/>
        <item x="1296"/>
        <item x="337"/>
        <item x="1681"/>
        <item x="1134"/>
        <item x="1359"/>
        <item x="179"/>
        <item x="2174"/>
        <item x="3607"/>
        <item x="591"/>
        <item x="2689"/>
        <item x="2612"/>
        <item x="2630"/>
        <item x="1334"/>
        <item x="3504"/>
        <item m="1" x="6892"/>
        <item x="108"/>
        <item x="1937"/>
        <item x="2672"/>
        <item x="159"/>
        <item m="1" x="5373"/>
        <item x="3515"/>
        <item x="1748"/>
        <item m="1" x="3916"/>
        <item m="1" x="6893"/>
        <item x="3763"/>
        <item x="1705"/>
        <item x="3192"/>
        <item m="1" x="6120"/>
        <item x="1531"/>
        <item m="1" x="3981"/>
        <item x="1209"/>
        <item x="3091"/>
        <item x="748"/>
        <item x="1693"/>
        <item x="2700"/>
        <item x="1804"/>
        <item x="353"/>
        <item x="3159"/>
        <item x="1653"/>
        <item x="772"/>
        <item x="656"/>
        <item x="1777"/>
        <item x="2557"/>
        <item x="963"/>
        <item x="2755"/>
        <item m="1" x="6894"/>
        <item x="1285"/>
        <item m="1" x="4980"/>
        <item x="2795"/>
        <item x="1118"/>
        <item x="1188"/>
        <item x="1025"/>
        <item x="1203"/>
        <item x="885"/>
        <item x="2643"/>
        <item x="2013"/>
        <item x="2812"/>
        <item x="647"/>
        <item x="687"/>
        <item x="1153"/>
        <item x="1559"/>
        <item x="1350"/>
        <item x="1740"/>
        <item m="1" x="5071"/>
        <item x="1176"/>
        <item x="942"/>
        <item x="488"/>
        <item x="431"/>
        <item x="3553"/>
        <item x="2088"/>
        <item x="3000"/>
        <item x="514"/>
        <item x="147"/>
        <item x="1991"/>
        <item x="3096"/>
        <item x="2681"/>
        <item x="930"/>
        <item x="3215"/>
        <item x="1069"/>
        <item x="286"/>
        <item x="952"/>
        <item x="1809"/>
        <item m="1" x="4097"/>
        <item x="296"/>
        <item x="2598"/>
        <item x="3453"/>
        <item x="3490"/>
        <item x="1726"/>
        <item x="1962"/>
        <item x="1303"/>
        <item x="317"/>
        <item x="1919"/>
        <item m="1" x="4357"/>
        <item x="3015"/>
        <item x="2535"/>
        <item x="1054"/>
        <item x="90"/>
        <item x="3802"/>
        <item x="2728"/>
        <item x="1759"/>
        <item x="1013"/>
        <item x="609"/>
        <item x="1796"/>
        <item x="1002"/>
        <item x="784"/>
        <item x="2811"/>
        <item x="1026"/>
        <item x="379"/>
        <item x="1872"/>
        <item x="3254"/>
        <item x="628"/>
        <item x="988"/>
        <item x="1792"/>
        <item x="943"/>
        <item m="1" x="5076"/>
        <item x="1222"/>
        <item x="2866"/>
        <item x="3313"/>
        <item x="3060"/>
        <item x="2711"/>
        <item x="2491"/>
        <item x="539"/>
        <item x="615"/>
        <item x="220"/>
        <item x="33"/>
        <item x="961"/>
        <item x="343"/>
        <item x="658"/>
        <item x="1731"/>
        <item x="1143"/>
        <item x="1747"/>
        <item x="543"/>
        <item x="458"/>
        <item x="1807"/>
        <item m="1" x="5017"/>
        <item x="284"/>
        <item x="1791"/>
        <item x="1276"/>
        <item x="1749"/>
        <item m="1" x="4240"/>
        <item x="1093"/>
        <item m="1" x="4878"/>
        <item x="1823"/>
        <item x="3242"/>
        <item x="1038"/>
        <item m="1" x="5692"/>
        <item x="2702"/>
        <item x="1638"/>
        <item x="2072"/>
        <item x="986"/>
        <item x="3168"/>
        <item m="1" x="5247"/>
        <item x="580"/>
        <item m="1" x="4246"/>
        <item x="883"/>
        <item x="1623"/>
        <item x="333"/>
        <item x="1440"/>
        <item x="794"/>
        <item x="1154"/>
        <item x="130"/>
        <item x="3062"/>
        <item x="2453"/>
        <item x="3050"/>
        <item x="345"/>
        <item m="1" x="3987"/>
        <item x="3473"/>
        <item x="850"/>
        <item x="844"/>
        <item x="1239"/>
        <item x="384"/>
        <item x="210"/>
        <item x="2641"/>
        <item x="64"/>
        <item x="508"/>
        <item m="1" x="4664"/>
        <item x="1097"/>
        <item m="1" x="5116"/>
        <item x="1942"/>
        <item x="651"/>
        <item x="2800"/>
        <item x="422"/>
        <item x="1669"/>
        <item x="154"/>
        <item x="1686"/>
        <item m="1" x="5356"/>
        <item x="402"/>
        <item x="1958"/>
        <item x="1622"/>
        <item x="3474"/>
        <item x="2673"/>
        <item x="3267"/>
        <item x="1318"/>
        <item m="1" x="4379"/>
        <item x="21"/>
        <item x="3319"/>
        <item x="3328"/>
        <item x="3517"/>
        <item x="1109"/>
        <item x="3210"/>
        <item m="1" x="5570"/>
        <item x="1831"/>
        <item x="793"/>
        <item x="1297"/>
        <item x="461"/>
        <item x="3047"/>
        <item x="1085"/>
        <item x="650"/>
        <item x="1187"/>
        <item m="1" x="5341"/>
        <item m="1" x="6461"/>
        <item x="2206"/>
        <item x="1466"/>
        <item x="1745"/>
        <item x="2640"/>
        <item x="2985"/>
        <item m="1" x="5098"/>
        <item x="3197"/>
        <item x="2793"/>
        <item x="1171"/>
        <item x="2943"/>
        <item x="1119"/>
        <item m="1" x="4057"/>
        <item x="2797"/>
        <item m="1" x="5519"/>
        <item x="7"/>
        <item x="1191"/>
        <item x="557"/>
        <item x="1808"/>
        <item x="1052"/>
        <item m="1" x="6657"/>
        <item x="1688"/>
        <item x="2"/>
        <item x="1708"/>
        <item x="510"/>
        <item x="3469"/>
        <item m="1" x="6346"/>
        <item m="1" x="6674"/>
        <item x="1820"/>
        <item x="390"/>
        <item m="1" x="6675"/>
        <item x="2162"/>
        <item x="782"/>
        <item x="2792"/>
        <item x="1449"/>
        <item x="1290"/>
        <item m="1" x="5010"/>
        <item x="1175"/>
        <item x="2732"/>
        <item x="2492"/>
        <item x="3823"/>
        <item x="1655"/>
        <item x="1750"/>
        <item x="428"/>
        <item x="1629"/>
        <item x="1660"/>
        <item x="282"/>
        <item x="991"/>
        <item x="1906"/>
        <item x="527"/>
        <item x="1173"/>
        <item x="1053"/>
        <item x="2847"/>
        <item x="2139"/>
        <item m="1" x="5923"/>
        <item m="1" x="5938"/>
        <item x="1503"/>
        <item m="1" x="4871"/>
        <item x="1752"/>
        <item x="2493"/>
        <item m="1" x="7208"/>
        <item x="1760"/>
        <item m="1" x="4705"/>
        <item x="1474"/>
        <item x="2552"/>
        <item x="2596"/>
        <item x="624"/>
        <item x="1107"/>
        <item x="3908"/>
        <item x="2524"/>
        <item m="1" x="7209"/>
        <item m="1" x="5953"/>
        <item x="1496"/>
        <item x="3654"/>
        <item x="1780"/>
        <item x="1368"/>
        <item x="3622"/>
        <item m="1" x="6824"/>
        <item x="1871"/>
        <item x="2138"/>
        <item x="222"/>
        <item x="3029"/>
        <item x="3030"/>
        <item x="3064"/>
        <item x="1974"/>
        <item x="2019"/>
        <item x="2537"/>
        <item m="1" x="4100"/>
        <item x="3867"/>
        <item x="2051"/>
        <item x="1486"/>
        <item x="252"/>
        <item m="1" x="7210"/>
        <item x="3129"/>
        <item x="1200"/>
        <item m="1" x="5503"/>
        <item x="2874"/>
        <item m="1" x="4879"/>
        <item x="2054"/>
        <item x="3694"/>
        <item m="1" x="6899"/>
        <item m="1" x="5932"/>
        <item x="2091"/>
        <item x="551"/>
        <item m="1" x="4558"/>
        <item x="328"/>
        <item x="1426"/>
        <item m="1" x="5946"/>
        <item m="1" x="4126"/>
        <item x="3582"/>
        <item x="2833"/>
        <item m="1" x="7211"/>
        <item x="226"/>
        <item x="1207"/>
        <item x="1434"/>
        <item m="1" x="3951"/>
        <item x="229"/>
        <item x="1624"/>
        <item x="2176"/>
        <item x="41"/>
        <item x="1294"/>
        <item x="1555"/>
        <item m="1" x="5474"/>
        <item x="1712"/>
        <item x="1329"/>
        <item x="2026"/>
        <item m="1" x="7006"/>
        <item m="1" x="5947"/>
        <item x="537"/>
        <item x="1741"/>
        <item x="1863"/>
        <item x="1829"/>
        <item x="2384"/>
        <item x="263"/>
        <item x="2463"/>
        <item x="118"/>
        <item m="1" x="4283"/>
        <item x="423"/>
        <item x="137"/>
        <item x="967"/>
        <item x="352"/>
        <item x="3641"/>
        <item m="1" x="5962"/>
        <item x="91"/>
        <item x="2424"/>
        <item x="2877"/>
        <item x="1308"/>
        <item m="1" x="7212"/>
        <item m="1" x="4938"/>
        <item x="209"/>
        <item x="207"/>
        <item x="2856"/>
        <item m="1" x="6143"/>
        <item x="2880"/>
        <item m="1" x="6822"/>
        <item x="1128"/>
        <item x="2607"/>
        <item m="1" x="4659"/>
        <item x="1715"/>
        <item x="702"/>
        <item x="627"/>
        <item x="1845"/>
        <item m="1" x="4324"/>
        <item x="1844"/>
        <item m="1" x="4085"/>
        <item m="1" x="6211"/>
        <item x="492"/>
        <item x="2974"/>
        <item x="2585"/>
        <item x="2259"/>
        <item x="2078"/>
        <item m="1" x="6673"/>
        <item m="1" x="5968"/>
        <item x="2044"/>
        <item x="2680"/>
        <item x="516"/>
        <item x="1230"/>
        <item x="295"/>
        <item x="3428"/>
        <item x="1772"/>
        <item x="664"/>
        <item m="1" x="5534"/>
        <item x="2587"/>
        <item m="1" x="7213"/>
        <item m="1" x="4259"/>
        <item x="754"/>
        <item m="1" x="7214"/>
        <item x="2223"/>
        <item x="2536"/>
        <item m="1" x="7215"/>
        <item x="3172"/>
        <item m="1" x="7216"/>
        <item x="3736"/>
        <item x="2412"/>
        <item x="845"/>
        <item x="2202"/>
        <item x="806"/>
        <item x="1427"/>
        <item x="741"/>
        <item m="1" x="7217"/>
        <item x="954"/>
        <item x="3325"/>
        <item x="1211"/>
        <item x="2451"/>
        <item x="1224"/>
        <item x="654"/>
        <item x="1302"/>
        <item x="2405"/>
        <item x="1582"/>
        <item m="1" x="5929"/>
        <item x="2528"/>
        <item m="1" x="6895"/>
        <item m="1" x="6445"/>
        <item x="819"/>
        <item m="1" x="5000"/>
        <item x="208"/>
        <item x="769"/>
        <item x="1905"/>
        <item x="2140"/>
        <item m="1" x="6183"/>
        <item x="2018"/>
        <item x="786"/>
        <item m="1" x="5631"/>
        <item x="1819"/>
        <item x="2177"/>
        <item m="1" x="4014"/>
        <item m="1" x="6010"/>
        <item x="2148"/>
        <item x="3034"/>
        <item m="1" x="4583"/>
        <item x="489"/>
        <item x="1570"/>
        <item x="2029"/>
        <item x="165"/>
        <item x="2822"/>
        <item x="3037"/>
        <item x="693"/>
        <item m="1" x="3959"/>
        <item x="3723"/>
        <item x="1265"/>
        <item x="92"/>
        <item x="2022"/>
        <item x="1488"/>
        <item x="1386"/>
        <item m="1" x="5928"/>
        <item x="1578"/>
        <item m="1" x="6885"/>
        <item m="1" x="4619"/>
        <item m="1" x="6141"/>
        <item x="1542"/>
        <item x="1082"/>
        <item x="2173"/>
        <item x="1600"/>
        <item m="1" x="6886"/>
        <item x="1687"/>
        <item x="2796"/>
        <item x="1587"/>
        <item x="1194"/>
        <item m="1" x="6887"/>
        <item x="457"/>
        <item m="1" x="6209"/>
        <item m="1" x="5898"/>
        <item x="1611"/>
        <item x="1855"/>
        <item x="2253"/>
        <item x="630"/>
        <item x="1709"/>
        <item x="1561"/>
        <item x="1045"/>
        <item m="1" x="4052"/>
        <item x="214"/>
        <item m="1" x="4123"/>
        <item x="550"/>
        <item m="1" x="6666"/>
        <item x="2407"/>
        <item x="2546"/>
        <item m="1" x="5992"/>
        <item x="1632"/>
        <item x="1151"/>
        <item m="1" x="6333"/>
        <item m="1" x="4672"/>
        <item x="1960"/>
        <item x="1959"/>
        <item x="936"/>
        <item m="1" x="6667"/>
        <item x="992"/>
        <item x="2937"/>
        <item m="1" x="4825"/>
        <item x="932"/>
        <item x="873"/>
        <item m="1" x="4611"/>
        <item x="2619"/>
        <item x="1005"/>
        <item m="1" x="6668"/>
        <item x="1691"/>
        <item m="1" x="5967"/>
        <item m="1" x="6669"/>
        <item m="1" x="4834"/>
        <item x="1484"/>
        <item x="2103"/>
        <item x="2373"/>
        <item m="1" x="5969"/>
        <item m="1" x="5970"/>
        <item m="1" x="5971"/>
        <item x="1926"/>
        <item x="2574"/>
        <item x="3819"/>
        <item x="2243"/>
        <item x="2180"/>
        <item x="224"/>
        <item x="645"/>
        <item x="1067"/>
        <item x="2622"/>
        <item m="1" x="5326"/>
        <item x="2677"/>
        <item x="789"/>
        <item x="3825"/>
        <item m="1" x="5181"/>
        <item x="2644"/>
        <item x="3112"/>
        <item x="3195"/>
        <item x="3683"/>
        <item x="77"/>
        <item x="153"/>
        <item m="1" x="5368"/>
        <item x="1270"/>
        <item x="828"/>
        <item x="1592"/>
        <item m="1" x="5872"/>
        <item m="1" x="4062"/>
        <item x="757"/>
        <item x="1425"/>
        <item x="825"/>
        <item x="1541"/>
        <item m="1" x="5543"/>
        <item m="1" x="5117"/>
        <item x="1966"/>
        <item x="690"/>
        <item x="184"/>
        <item x="2057"/>
        <item x="523"/>
        <item x="945"/>
        <item m="1" x="7083"/>
        <item x="1998"/>
        <item x="3560"/>
        <item x="2352"/>
        <item x="486"/>
        <item x="1155"/>
        <item m="1" x="4838"/>
        <item x="1197"/>
        <item x="364"/>
        <item x="3167"/>
        <item x="1321"/>
        <item x="2627"/>
        <item x="1964"/>
        <item m="1" x="4628"/>
        <item x="2125"/>
        <item x="3033"/>
        <item m="1" x="7218"/>
        <item m="1" x="7219"/>
        <item m="1" x="4404"/>
        <item m="1" x="7220"/>
        <item m="1" x="7221"/>
        <item m="1" x="7222"/>
        <item m="1" x="7223"/>
        <item m="1" x="7224"/>
        <item m="1" x="7225"/>
        <item m="1" x="7226"/>
        <item x="1619"/>
        <item x="1935"/>
        <item x="267"/>
        <item x="688"/>
        <item x="2844"/>
        <item x="2615"/>
        <item x="3289"/>
        <item x="278"/>
        <item x="3613"/>
        <item m="1" x="4495"/>
        <item x="494"/>
        <item x="1279"/>
        <item m="1" x="6399"/>
        <item m="1" x="6823"/>
        <item m="1" x="7227"/>
        <item m="1" x="7228"/>
        <item m="1" x="7229"/>
        <item x="1736"/>
        <item x="117"/>
        <item x="1373"/>
        <item m="1" x="4715"/>
        <item m="1" x="4786"/>
        <item m="1" x="4046"/>
        <item m="1" x="3955"/>
        <item x="638"/>
        <item m="1" x="4605"/>
        <item m="1" x="6001"/>
        <item x="477"/>
        <item x="1031"/>
        <item m="1" x="5110"/>
        <item x="2234"/>
        <item m="1" x="5321"/>
        <item x="814"/>
        <item x="3312"/>
        <item m="1" x="4554"/>
        <item x="3229"/>
        <item x="3410"/>
        <item x="1721"/>
        <item x="913"/>
        <item m="1" x="7230"/>
        <item x="1364"/>
        <item x="713"/>
        <item x="3176"/>
        <item x="1795"/>
        <item m="1" x="6903"/>
        <item m="1" x="6904"/>
        <item m="1" x="6905"/>
        <item m="1" x="6906"/>
        <item m="1" x="6907"/>
        <item m="1" x="6908"/>
        <item x="2144"/>
        <item m="1" x="6909"/>
        <item m="1" x="6685"/>
        <item m="1" x="6910"/>
        <item m="1" x="6911"/>
        <item m="1" x="6912"/>
        <item m="1" x="6913"/>
        <item m="1" x="6914"/>
        <item m="1" x="6915"/>
        <item x="3152"/>
        <item m="1" x="6199"/>
        <item m="1" x="4150"/>
        <item x="3335"/>
        <item x="3223"/>
        <item x="1322"/>
        <item x="1283"/>
        <item x="1041"/>
        <item x="2545"/>
        <item m="1" x="4491"/>
        <item x="2012"/>
        <item m="1" x="4842"/>
        <item x="684"/>
        <item m="1" x="6916"/>
        <item m="1" x="6917"/>
        <item x="396"/>
        <item x="292"/>
        <item x="2588"/>
        <item x="1317"/>
        <item x="708"/>
        <item x="2107"/>
        <item x="408"/>
        <item x="3367"/>
        <item m="1" x="6918"/>
        <item x="1802"/>
        <item x="322"/>
        <item x="1545"/>
        <item x="2046"/>
        <item m="1" x="4326"/>
        <item x="855"/>
        <item m="1" x="6919"/>
        <item m="1" x="6920"/>
        <item m="1" x="6921"/>
        <item m="1" x="6922"/>
        <item x="3126"/>
        <item m="1" x="6923"/>
        <item x="2430"/>
        <item x="1642"/>
        <item x="765"/>
        <item x="2105"/>
        <item x="1986"/>
        <item x="781"/>
        <item m="1" x="4282"/>
        <item x="1216"/>
        <item x="3533"/>
        <item x="937"/>
        <item x="639"/>
        <item x="1469"/>
        <item x="266"/>
        <item m="1" x="5560"/>
        <item m="1" x="5857"/>
        <item m="1" x="4351"/>
        <item m="1" x="6924"/>
        <item x="69"/>
        <item x="2925"/>
        <item x="1098"/>
        <item x="2620"/>
        <item x="2579"/>
        <item x="3240"/>
        <item x="2182"/>
        <item x="812"/>
        <item x="274"/>
        <item x="3209"/>
        <item x="3264"/>
        <item x="947"/>
        <item x="3848"/>
        <item x="1785"/>
        <item m="1" x="5096"/>
        <item x="762"/>
        <item x="1996"/>
        <item m="1" x="4034"/>
        <item x="1886"/>
        <item x="3017"/>
        <item x="2248"/>
        <item x="365"/>
        <item x="361"/>
        <item m="1" x="6898"/>
        <item m="1" x="5412"/>
        <item x="425"/>
        <item x="1500"/>
        <item x="407"/>
        <item x="406"/>
        <item x="3072"/>
        <item x="2939"/>
        <item x="3158"/>
        <item x="2157"/>
        <item x="349"/>
        <item m="1" x="6925"/>
        <item x="2060"/>
        <item x="2205"/>
        <item m="1" x="4185"/>
        <item x="2791"/>
        <item x="1263"/>
        <item x="2146"/>
        <item x="644"/>
        <item x="1189"/>
        <item x="1579"/>
        <item x="3865"/>
        <item x="3365"/>
        <item x="2605"/>
        <item x="2853"/>
        <item x="2269"/>
        <item x="2593"/>
        <item m="1" x="4925"/>
        <item x="3738"/>
        <item x="2241"/>
        <item x="3424"/>
        <item m="1" x="4777"/>
        <item x="1179"/>
        <item x="2534"/>
        <item x="424"/>
        <item x="2086"/>
        <item m="1" x="4662"/>
        <item x="3183"/>
        <item x="1231"/>
        <item x="119"/>
        <item x="1505"/>
        <item x="2896"/>
        <item x="771"/>
        <item x="453"/>
        <item m="1" x="4961"/>
        <item x="1939"/>
        <item m="1" x="5582"/>
        <item x="2092"/>
        <item x="72"/>
        <item x="689"/>
        <item m="1" x="5942"/>
        <item x="1490"/>
        <item x="3007"/>
        <item x="3043"/>
        <item x="139"/>
        <item x="1707"/>
        <item x="1356"/>
        <item x="1652"/>
        <item x="3877"/>
        <item x="1022"/>
        <item m="1" x="5005"/>
        <item x="774"/>
        <item m="1" x="4579"/>
        <item x="2616"/>
        <item x="3854"/>
        <item x="561"/>
        <item x="2110"/>
        <item x="2093"/>
        <item x="3258"/>
        <item x="2857"/>
        <item x="2467"/>
        <item x="3284"/>
        <item x="655"/>
        <item x="694"/>
        <item m="1" x="5589"/>
        <item m="1" x="6926"/>
        <item m="1" x="5794"/>
        <item m="1" x="6927"/>
        <item m="1" x="5729"/>
        <item m="1" x="6928"/>
        <item m="1" x="6929"/>
        <item x="3664"/>
        <item m="1" x="6930"/>
        <item m="1" x="6931"/>
        <item x="809"/>
        <item m="1" x="6932"/>
        <item m="1" x="6933"/>
        <item x="2860"/>
        <item x="3164"/>
        <item x="2270"/>
        <item x="695"/>
        <item x="2337"/>
        <item x="2106"/>
        <item x="1385"/>
        <item x="1253"/>
        <item x="1291"/>
        <item x="3423"/>
        <item x="3512"/>
        <item x="2820"/>
        <item m="1" x="4506"/>
        <item m="1" x="6934"/>
        <item m="1" x="6480"/>
        <item x="3798"/>
        <item x="1289"/>
        <item x="2081"/>
        <item x="1963"/>
        <item x="934"/>
        <item x="3013"/>
        <item x="2225"/>
        <item x="47"/>
        <item x="563"/>
        <item m="1" x="4642"/>
        <item x="1982"/>
        <item x="387"/>
        <item x="3791"/>
        <item x="2115"/>
        <item x="2181"/>
        <item x="316"/>
        <item x="1147"/>
        <item x="3137"/>
        <item x="2717"/>
        <item x="3227"/>
        <item x="3748"/>
        <item x="30"/>
        <item m="1" x="4047"/>
        <item x="341"/>
        <item x="330"/>
        <item m="1" x="5207"/>
        <item x="3270"/>
        <item x="509"/>
        <item x="1618"/>
        <item x="3549"/>
        <item m="1" x="5322"/>
        <item x="2048"/>
        <item x="1614"/>
        <item x="281"/>
        <item x="3041"/>
        <item x="1344"/>
        <item x="1309"/>
        <item m="1" x="4984"/>
        <item x="2735"/>
        <item x="1946"/>
        <item m="1" x="6670"/>
        <item x="3743"/>
        <item m="1" x="6671"/>
        <item x="363"/>
        <item x="386"/>
        <item x="1004"/>
        <item x="3499"/>
        <item x="1124"/>
        <item m="1" x="6672"/>
        <item x="892"/>
        <item x="463"/>
        <item x="2164"/>
        <item x="866"/>
        <item x="711"/>
        <item m="1" x="3947"/>
        <item x="1117"/>
        <item m="1" x="4609"/>
        <item x="972"/>
        <item x="133"/>
        <item x="3023"/>
        <item x="783"/>
        <item x="106"/>
        <item x="1723"/>
        <item x="129"/>
        <item x="2169"/>
        <item x="320"/>
        <item x="3282"/>
        <item m="1" x="4862"/>
        <item m="1" x="5908"/>
        <item m="1" x="5522"/>
        <item x="662"/>
        <item m="1" x="4577"/>
        <item x="3747"/>
        <item m="1" x="4648"/>
        <item x="790"/>
        <item x="265"/>
        <item x="2333"/>
        <item x="2543"/>
        <item x="2549"/>
        <item m="1" x="6706"/>
        <item m="1" x="4602"/>
        <item x="999"/>
        <item x="1044"/>
        <item m="1" x="6896"/>
        <item x="2897"/>
        <item x="1528"/>
        <item x="2228"/>
        <item m="1" x="6195"/>
        <item x="2150"/>
        <item x="2219"/>
        <item x="1610"/>
        <item x="1728"/>
        <item m="1" x="5478"/>
        <item x="3039"/>
        <item m="1" x="4132"/>
        <item x="1467"/>
        <item m="1" x="6897"/>
        <item x="1476"/>
        <item x="22"/>
        <item x="3771"/>
        <item x="2458"/>
        <item x="1924"/>
        <item x="2561"/>
        <item x="1511"/>
        <item m="1" x="5950"/>
        <item x="2572"/>
        <item m="1" x="6024"/>
        <item x="1108"/>
        <item x="132"/>
        <item x="622"/>
        <item x="788"/>
        <item x="667"/>
        <item x="3666"/>
        <item m="1" x="4562"/>
        <item x="2849"/>
        <item m="1" x="3985"/>
        <item x="2353"/>
        <item m="1" x="6567"/>
        <item x="1320"/>
        <item x="3477"/>
        <item x="2020"/>
        <item x="2889"/>
        <item m="1" x="6900"/>
        <item x="1778"/>
        <item x="3625"/>
        <item x="2442"/>
        <item x="94"/>
        <item m="1" x="4538"/>
        <item x="3376"/>
        <item m="1" x="6901"/>
        <item x="2832"/>
        <item x="2496"/>
        <item m="1" x="4037"/>
        <item x="2208"/>
        <item x="1113"/>
        <item x="1475"/>
        <item x="1916"/>
        <item x="183"/>
        <item x="1596"/>
        <item m="1" x="4557"/>
        <item m="1" x="6902"/>
        <item x="3572"/>
        <item x="2221"/>
        <item m="1" x="6267"/>
        <item x="149"/>
        <item x="2421"/>
        <item x="3697"/>
        <item x="2063"/>
        <item x="1909"/>
        <item m="1" x="4536"/>
        <item m="1" x="6547"/>
        <item x="2154"/>
        <item m="1" x="4591"/>
        <item m="1" x="3913"/>
        <item x="2198"/>
        <item x="666"/>
        <item x="223"/>
        <item m="1" x="4828"/>
        <item x="225"/>
        <item m="1" x="4620"/>
        <item x="2158"/>
        <item x="2591"/>
        <item x="2304"/>
        <item x="321"/>
        <item x="1444"/>
        <item x="3876"/>
        <item x="1219"/>
        <item x="3570"/>
        <item x="1354"/>
        <item x="2239"/>
        <item m="1" x="4616"/>
        <item x="2433"/>
        <item x="692"/>
        <item x="10"/>
        <item m="1" x="4680"/>
        <item m="1" x="4795"/>
        <item x="398"/>
        <item x="1074"/>
        <item m="1" x="6560"/>
        <item x="469"/>
        <item x="2279"/>
        <item m="1" x="4565"/>
        <item x="3016"/>
        <item x="2287"/>
        <item x="626"/>
        <item x="1436"/>
        <item m="1" x="5961"/>
        <item x="254"/>
        <item x="2709"/>
        <item x="3075"/>
        <item x="3422"/>
        <item x="1965"/>
        <item m="1" x="5943"/>
        <item x="1483"/>
        <item x="555"/>
        <item m="1" x="6935"/>
        <item x="2855"/>
        <item m="1" x="4846"/>
        <item x="2603"/>
        <item x="2151"/>
        <item m="1" x="6663"/>
        <item m="1" x="6660"/>
        <item x="2613"/>
        <item x="1"/>
        <item x="2058"/>
        <item x="2372"/>
        <item x="2168"/>
        <item x="653"/>
        <item m="1" x="4693"/>
        <item x="1441"/>
        <item x="1945"/>
        <item x="319"/>
        <item m="1" x="5400"/>
        <item m="1" x="5513"/>
        <item m="1" x="5493"/>
        <item x="1558"/>
        <item x="1949"/>
        <item x="2502"/>
        <item x="2002"/>
        <item m="1" x="4592"/>
        <item x="2562"/>
        <item m="1" x="5921"/>
        <item x="1790"/>
        <item m="1" x="5935"/>
        <item x="299"/>
        <item m="1" x="4600"/>
        <item m="1" x="6936"/>
        <item x="1229"/>
        <item x="472"/>
        <item x="120"/>
        <item m="1" x="4910"/>
        <item m="1" x="4522"/>
        <item x="1881"/>
        <item x="26"/>
        <item x="2600"/>
        <item x="1882"/>
        <item x="2845"/>
        <item x="2004"/>
        <item m="1" x="4574"/>
        <item m="1" x="5952"/>
        <item x="2035"/>
        <item m="1" x="6937"/>
        <item x="9"/>
        <item m="1" x="4873"/>
        <item x="3643"/>
        <item x="2238"/>
        <item x="2365"/>
        <item x="1927"/>
        <item x="1678"/>
        <item x="2244"/>
        <item x="1258"/>
        <item x="697"/>
        <item x="3036"/>
        <item m="1" x="4582"/>
        <item m="1" x="4584"/>
        <item x="951"/>
        <item x="181"/>
        <item m="1" x="4709"/>
        <item x="3872"/>
        <item x="3647"/>
        <item m="1" x="4572"/>
        <item x="1149"/>
        <item x="1502"/>
        <item m="1" x="4149"/>
        <item x="2905"/>
        <item m="1" x="4594"/>
        <item x="1593"/>
        <item x="1536"/>
        <item x="824"/>
        <item m="1" x="4700"/>
        <item m="1" x="6938"/>
        <item x="1685"/>
        <item x="3794"/>
        <item m="1" x="4695"/>
        <item x="332"/>
        <item m="1" x="6939"/>
        <item m="1" x="5925"/>
        <item x="2690"/>
        <item x="2548"/>
        <item m="1" x="4657"/>
        <item x="421"/>
        <item m="1" x="4729"/>
        <item m="1" x="5906"/>
        <item m="1" x="5395"/>
        <item m="1" x="3993"/>
        <item x="1957"/>
        <item x="1952"/>
        <item x="3649"/>
        <item x="1167"/>
        <item m="1" x="5933"/>
        <item m="1" x="4696"/>
        <item x="1106"/>
        <item x="1646"/>
        <item x="2268"/>
        <item x="792"/>
        <item m="1" x="4003"/>
        <item x="1130"/>
        <item x="3709"/>
        <item x="2621"/>
        <item m="1" x="6658"/>
        <item m="1" x="4298"/>
        <item m="1" x="6659"/>
        <item x="735"/>
        <item m="1" x="6661"/>
        <item x="403"/>
        <item x="3273"/>
        <item x="419"/>
        <item m="1" x="3915"/>
        <item m="1" x="6662"/>
        <item m="1" x="5934"/>
        <item x="2462"/>
        <item x="2285"/>
        <item x="1493"/>
        <item m="1" x="4778"/>
        <item x="1557"/>
        <item m="1" x="5491"/>
        <item x="2431"/>
        <item x="476"/>
        <item x="2130"/>
        <item x="3277"/>
        <item m="1" x="5944"/>
        <item x="2159"/>
        <item m="1" x="6664"/>
        <item x="1556"/>
        <item m="1" x="5261"/>
        <item x="4"/>
        <item x="2697"/>
        <item x="766"/>
        <item x="378"/>
        <item x="2892"/>
        <item x="804"/>
        <item x="1631"/>
        <item x="2288"/>
        <item x="2902"/>
        <item x="584"/>
        <item x="426"/>
        <item x="3418"/>
        <item x="2021"/>
        <item m="1" x="5564"/>
        <item x="3351"/>
        <item m="1" x="3958"/>
        <item x="2059"/>
        <item x="325"/>
        <item x="2175"/>
        <item x="1311"/>
        <item m="1" x="4535"/>
        <item x="2409"/>
        <item x="2609"/>
        <item x="2001"/>
        <item x="3292"/>
        <item x="2152"/>
        <item m="1" x="5920"/>
        <item x="148"/>
        <item x="1352"/>
        <item m="1" x="4713"/>
        <item m="1" x="5922"/>
        <item x="641"/>
        <item x="1206"/>
        <item m="1" x="5924"/>
        <item m="1" x="5926"/>
        <item m="1" x="5927"/>
        <item x="1087"/>
        <item x="1971"/>
        <item x="2851"/>
        <item x="2454"/>
        <item x="1351"/>
        <item x="2260"/>
        <item m="1" x="5930"/>
        <item m="1" x="4708"/>
        <item x="2511"/>
        <item x="2402"/>
        <item x="2443"/>
        <item m="1" x="4882"/>
        <item x="2242"/>
        <item x="1904"/>
        <item m="1" x="7231"/>
        <item x="216"/>
        <item m="1" x="7232"/>
        <item x="3530"/>
        <item m="1" x="5693"/>
        <item x="1915"/>
        <item x="2979"/>
        <item m="1" x="6453"/>
        <item x="95"/>
        <item x="2343"/>
        <item x="3074"/>
        <item m="1" x="7233"/>
        <item x="2095"/>
        <item m="1" x="7234"/>
        <item m="1" x="7235"/>
        <item m="1" x="7236"/>
        <item m="1" x="7237"/>
        <item x="2310"/>
        <item x="3628"/>
        <item x="62"/>
        <item x="1186"/>
        <item x="1429"/>
        <item x="2595"/>
        <item m="1" x="6940"/>
        <item x="2289"/>
        <item m="1" x="6941"/>
        <item x="3247"/>
        <item m="1" x="6942"/>
        <item x="2323"/>
        <item x="2934"/>
        <item x="2888"/>
        <item x="3575"/>
        <item m="1" x="6943"/>
        <item m="1" x="6944"/>
        <item x="1252"/>
        <item x="1776"/>
        <item m="1" x="4612"/>
        <item x="2456"/>
        <item m="1" x="6945"/>
        <item m="1" x="6946"/>
        <item x="43"/>
        <item m="1" x="6947"/>
        <item m="1" x="6308"/>
        <item m="1" x="6948"/>
        <item x="808"/>
        <item m="1" x="6949"/>
        <item x="810"/>
        <item m="1" x="6950"/>
        <item m="1" x="6951"/>
        <item m="1" x="5633"/>
        <item m="1" x="6952"/>
        <item x="747"/>
        <item x="2750"/>
        <item m="1" x="4112"/>
        <item x="3528"/>
        <item m="1" x="6953"/>
        <item m="1" x="5718"/>
        <item m="1" x="4780"/>
        <item x="3447"/>
        <item x="2145"/>
        <item m="1" x="6954"/>
        <item x="2171"/>
        <item x="277"/>
        <item x="1433"/>
        <item x="611"/>
        <item m="1" x="6955"/>
        <item m="1" x="6956"/>
        <item m="1" x="4227"/>
        <item m="1" x="6957"/>
        <item m="1" x="6019"/>
        <item m="1" x="4068"/>
        <item x="2335"/>
        <item m="1" x="6958"/>
        <item x="2014"/>
        <item m="1" x="6959"/>
        <item x="74"/>
        <item x="2693"/>
        <item m="1" x="6960"/>
        <item m="1" x="5748"/>
        <item x="3860"/>
        <item m="1" x="4971"/>
        <item x="3061"/>
        <item x="805"/>
        <item m="1" x="6144"/>
        <item x="1617"/>
        <item m="1" x="6676"/>
        <item m="1" x="6677"/>
        <item x="1034"/>
        <item m="1" x="6477"/>
        <item x="714"/>
        <item m="1" x="6678"/>
        <item x="827"/>
        <item m="1" x="6679"/>
        <item m="1" x="6680"/>
        <item x="495"/>
        <item m="1" x="6040"/>
        <item x="1744"/>
        <item m="1" x="4710"/>
        <item x="59"/>
        <item x="2379"/>
        <item m="1" x="6041"/>
        <item m="1" x="5415"/>
        <item m="1" x="6042"/>
        <item x="1551"/>
        <item x="1666"/>
        <item x="1554"/>
        <item x="1090"/>
        <item m="1" x="6138"/>
        <item x="1337"/>
        <item x="2127"/>
        <item x="2995"/>
        <item x="2826"/>
        <item x="1148"/>
        <item x="3742"/>
        <item x="1812"/>
        <item x="3497"/>
        <item x="20"/>
        <item x="1346"/>
        <item m="1" x="6378"/>
        <item x="1306"/>
        <item x="938"/>
        <item x="2608"/>
        <item x="1830"/>
        <item m="1" x="6961"/>
        <item x="524"/>
        <item x="1448"/>
        <item x="3132"/>
        <item x="703"/>
        <item x="3046"/>
        <item x="151"/>
        <item x="382"/>
        <item x="2166"/>
        <item x="1699"/>
        <item x="1269"/>
        <item m="1" x="6962"/>
        <item x="1095"/>
        <item m="1" x="4952"/>
        <item m="1" x="4013"/>
        <item x="40"/>
        <item x="2604"/>
        <item x="1089"/>
        <item x="1651"/>
        <item x="191"/>
        <item m="1" x="5914"/>
        <item m="1" x="7014"/>
        <item x="2212"/>
        <item x="1281"/>
        <item x="2806"/>
        <item x="564"/>
        <item x="3243"/>
        <item x="2320"/>
        <item x="3057"/>
        <item x="27"/>
        <item m="1" x="4122"/>
        <item x="2637"/>
        <item x="2981"/>
        <item x="2544"/>
        <item m="1" x="6761"/>
        <item x="966"/>
        <item x="127"/>
        <item m="1" x="7016"/>
        <item m="1" x="4749"/>
        <item x="1931"/>
        <item x="2124"/>
        <item x="1583"/>
        <item x="2444"/>
        <item x="2385"/>
        <item x="2504"/>
        <item x="351"/>
        <item x="706"/>
        <item m="1" x="6963"/>
        <item x="2964"/>
        <item m="1" x="6964"/>
        <item x="1036"/>
        <item x="2705"/>
        <item m="1" x="4711"/>
        <item m="1" x="6083"/>
        <item x="2213"/>
        <item x="1156"/>
        <item x="140"/>
        <item m="1" x="6787"/>
        <item m="1" x="6965"/>
        <item x="2075"/>
        <item m="1" x="5215"/>
        <item x="1227"/>
        <item x="1853"/>
        <item m="1" x="4679"/>
        <item x="3088"/>
        <item x="1205"/>
        <item x="532"/>
        <item x="2521"/>
        <item x="2122"/>
        <item x="3869"/>
        <item x="1798"/>
        <item x="1312"/>
        <item x="2895"/>
        <item m="1" x="4724"/>
        <item m="1" x="6681"/>
        <item x="3526"/>
        <item m="1" x="6027"/>
        <item x="1083"/>
        <item x="877"/>
        <item m="1" x="7238"/>
        <item m="1" x="7239"/>
        <item x="2446"/>
        <item x="1768"/>
        <item x="2227"/>
        <item m="1" x="4939"/>
        <item x="2067"/>
        <item x="2568"/>
        <item m="1" x="7240"/>
        <item x="1040"/>
        <item m="1" x="7241"/>
        <item x="2351"/>
        <item m="1" x="7242"/>
        <item m="1" x="7243"/>
        <item m="1" x="7244"/>
        <item m="1" x="7245"/>
        <item x="2064"/>
        <item m="1" x="7246"/>
        <item m="1" x="7247"/>
        <item x="2413"/>
        <item m="1" x="7248"/>
        <item x="1800"/>
        <item m="1" x="5627"/>
        <item m="1" x="5954"/>
        <item m="1" x="6148"/>
        <item m="1" x="7249"/>
        <item m="1" x="4072"/>
        <item m="1" x="7250"/>
        <item x="1543"/>
        <item m="1" x="7251"/>
        <item x="2255"/>
        <item x="1901"/>
        <item x="525"/>
        <item m="1" x="7252"/>
        <item x="3214"/>
        <item x="2147"/>
        <item m="1" x="4748"/>
        <item m="1" x="7253"/>
        <item m="1" x="7254"/>
        <item x="2893"/>
        <item x="2437"/>
        <item m="1" x="7116"/>
        <item m="1" x="7255"/>
        <item m="1" x="4487"/>
        <item x="162"/>
        <item m="1" x="4330"/>
        <item x="629"/>
        <item x="2272"/>
        <item x="3495"/>
        <item m="1" x="7256"/>
        <item m="1" x="4124"/>
        <item m="1" x="7257"/>
        <item x="3468"/>
        <item x="2464"/>
        <item m="1" x="6966"/>
        <item m="1" x="4553"/>
        <item x="3883"/>
        <item x="2324"/>
        <item x="927"/>
        <item m="1" x="6967"/>
        <item m="1" x="5088"/>
        <item x="3025"/>
        <item m="1" x="6968"/>
        <item m="1" x="6969"/>
        <item m="1" x="6970"/>
        <item m="1" x="4581"/>
        <item x="3275"/>
        <item m="1" x="6971"/>
        <item m="1" x="6562"/>
        <item m="1" x="6972"/>
        <item m="1" x="6047"/>
        <item x="2155"/>
        <item m="1" x="6973"/>
        <item m="1" x="5438"/>
        <item m="1" x="6974"/>
        <item m="1" x="6975"/>
        <item x="2576"/>
        <item x="2325"/>
        <item m="1" x="6976"/>
        <item x="712"/>
        <item m="1" x="6977"/>
        <item x="3155"/>
        <item x="2401"/>
        <item x="3661"/>
        <item m="1" x="6978"/>
        <item m="1" x="6979"/>
        <item x="1944"/>
        <item x="163"/>
        <item m="1" x="6980"/>
        <item m="1" x="6766"/>
        <item x="400"/>
        <item m="1" x="6981"/>
        <item x="1948"/>
        <item m="1" x="6564"/>
        <item m="1" x="6982"/>
        <item m="1" x="6983"/>
        <item m="1" x="6559"/>
        <item x="3775"/>
        <item x="2914"/>
        <item m="1" x="6984"/>
        <item m="1" x="6387"/>
        <item m="1" x="6985"/>
        <item x="2563"/>
        <item x="1105"/>
        <item m="1" x="4781"/>
        <item m="1" x="6986"/>
        <item x="2447"/>
        <item m="1" x="4374"/>
        <item m="1" x="6987"/>
        <item m="1" x="4580"/>
        <item x="2074"/>
        <item m="1" x="4697"/>
        <item m="1" x="6988"/>
        <item m="1" x="6989"/>
        <item m="1" x="6990"/>
        <item x="1980"/>
        <item m="1" x="6991"/>
        <item m="1" x="6992"/>
        <item m="1" x="6993"/>
        <item m="1" x="5505"/>
        <item m="1" x="6994"/>
        <item x="3680"/>
        <item m="1" x="6995"/>
        <item m="1" x="6996"/>
        <item x="1212"/>
        <item m="1" x="6997"/>
        <item m="1" x="6146"/>
        <item m="1" x="6998"/>
        <item m="1" x="5517"/>
        <item x="2117"/>
        <item m="1" x="6616"/>
        <item x="1032"/>
        <item x="1405"/>
        <item m="1" x="4500"/>
        <item m="1" x="6999"/>
        <item x="2592"/>
        <item x="3371"/>
        <item x="3529"/>
        <item x="791"/>
        <item m="1" x="7000"/>
        <item x="534"/>
        <item m="1" x="4776"/>
        <item x="2625"/>
        <item m="1" x="4301"/>
        <item m="1" x="7001"/>
        <item m="1" x="7002"/>
        <item m="1" x="7003"/>
        <item m="1" x="7004"/>
        <item m="1" x="4945"/>
        <item m="1" x="7005"/>
        <item m="1" x="4737"/>
        <item x="3382"/>
        <item m="1" x="5535"/>
        <item x="444"/>
        <item m="1" x="5936"/>
        <item m="1" x="7007"/>
        <item m="1" x="7008"/>
        <item m="1" x="4940"/>
        <item x="672"/>
        <item m="1" x="7009"/>
        <item m="1" x="6222"/>
        <item m="1" x="7010"/>
        <item x="3648"/>
        <item x="1644"/>
        <item x="1799"/>
        <item x="2553"/>
        <item m="1" x="7011"/>
        <item m="1" x="7012"/>
        <item x="1499"/>
        <item m="1" x="7013"/>
        <item m="1" x="6682"/>
        <item m="1" x="6683"/>
        <item m="1" x="6684"/>
        <item m="1" x="4896"/>
        <item x="698"/>
        <item m="1" x="5937"/>
        <item x="2024"/>
        <item m="1" x="6686"/>
        <item x="198"/>
        <item x="2439"/>
        <item x="1510"/>
        <item m="1" x="6687"/>
        <item m="1" x="6688"/>
        <item m="1" x="6689"/>
        <item m="1" x="6690"/>
        <item m="1" x="6691"/>
        <item m="1" x="6692"/>
        <item m="1" x="6693"/>
        <item m="1" x="6694"/>
        <item m="1" x="6695"/>
        <item m="1" x="3989"/>
        <item m="1" x="6698"/>
        <item m="1" x="6699"/>
        <item m="1" x="6081"/>
        <item m="1" x="6082"/>
        <item m="1" x="5575"/>
        <item m="1" x="4757"/>
        <item m="1" x="4837"/>
        <item m="1" x="6084"/>
        <item x="619"/>
        <item m="1" x="6085"/>
        <item x="294"/>
        <item x="3332"/>
        <item x="685"/>
        <item x="3398"/>
        <item m="1" x="4492"/>
        <item x="1177"/>
        <item x="746"/>
        <item x="3815"/>
        <item x="1668"/>
        <item x="2787"/>
        <item x="3349"/>
        <item x="35"/>
        <item m="1" x="4116"/>
        <item m="1" x="5079"/>
        <item x="2466"/>
        <item x="519"/>
        <item x="3449"/>
        <item m="1" x="5904"/>
        <item x="373"/>
        <item m="1" x="5347"/>
        <item x="1001"/>
        <item x="1056"/>
        <item x="2760"/>
        <item x="884"/>
        <item x="3393"/>
        <item x="1064"/>
        <item x="2987"/>
        <item x="2863"/>
        <item x="2550"/>
        <item x="957"/>
        <item x="460"/>
        <item m="1" x="4824"/>
        <item x="1158"/>
        <item m="1" x="5443"/>
        <item x="2864"/>
        <item x="250"/>
        <item x="2516"/>
        <item x="3521"/>
        <item m="1" x="7015"/>
        <item x="2391"/>
        <item x="2933"/>
        <item x="3837"/>
        <item x="2912"/>
        <item x="879"/>
        <item m="1" x="5425"/>
        <item x="2508"/>
        <item x="1755"/>
        <item x="1192"/>
        <item x="1521"/>
        <item x="248"/>
        <item x="2120"/>
        <item m="1" x="6421"/>
        <item x="881"/>
        <item x="2618"/>
        <item x="2691"/>
        <item m="1" x="4822"/>
        <item x="3130"/>
        <item x="1537"/>
        <item m="1" x="7017"/>
        <item m="1" x="5442"/>
        <item x="3369"/>
        <item x="2094"/>
        <item x="1711"/>
        <item x="2531"/>
        <item m="1" x="6140"/>
        <item x="2871"/>
        <item x="2509"/>
        <item x="388"/>
        <item x="257"/>
        <item x="2515"/>
        <item x="1438"/>
        <item x="738"/>
        <item m="1" x="5069"/>
        <item m="1" x="4714"/>
        <item m="1" x="4826"/>
        <item m="1" x="4753"/>
        <item x="559"/>
        <item x="521"/>
        <item x="73"/>
        <item m="1" x="5441"/>
        <item x="2394"/>
        <item m="1" x="6139"/>
        <item x="2685"/>
        <item x="2121"/>
        <item m="1" x="6696"/>
        <item m="1" x="6697"/>
        <item x="3886"/>
        <item x="608"/>
        <item m="1" x="5796"/>
        <item m="1" x="5459"/>
        <item x="3704"/>
        <item x="3012"/>
        <item x="2658"/>
        <item x="3323"/>
        <item x="2525"/>
        <item x="3441"/>
        <item x="2533"/>
        <item x="1713"/>
        <item m="1" x="6620"/>
        <item x="381"/>
        <item x="215"/>
        <item x="331"/>
        <item x="1852"/>
        <item x="1716"/>
        <item x="3637"/>
        <item x="1988"/>
        <item x="960"/>
        <item x="648"/>
        <item x="1442"/>
        <item x="3302"/>
        <item x="2340"/>
        <item x="1719"/>
        <item x="1932"/>
        <item x="623"/>
        <item m="1" x="4686"/>
        <item x="3203"/>
        <item x="2956"/>
        <item x="1086"/>
        <item x="3256"/>
        <item x="2133"/>
        <item x="1169"/>
        <item x="3321"/>
        <item x="3180"/>
        <item x="1423"/>
        <item m="1" x="6700"/>
        <item m="1" x="6701"/>
        <item x="1020"/>
        <item m="1" x="6702"/>
        <item x="750"/>
        <item x="1540"/>
        <item x="817"/>
        <item m="1" x="6703"/>
        <item m="1" x="6704"/>
        <item m="1" x="6654"/>
        <item x="1300"/>
        <item m="1" x="6705"/>
        <item x="1814"/>
        <item m="1" x="5120"/>
        <item x="540"/>
        <item x="1310"/>
        <item x="1710"/>
        <item x="38"/>
        <item m="1" x="4242"/>
        <item m="1" x="6193"/>
        <item x="3196"/>
        <item m="1" x="7258"/>
        <item m="1" x="7259"/>
        <item m="1" x="6433"/>
        <item m="1" x="6443"/>
        <item x="3278"/>
        <item m="1" x="4992"/>
        <item m="1" x="6238"/>
        <item x="1801"/>
        <item x="1099"/>
        <item x="1183"/>
        <item x="1501"/>
        <item x="3177"/>
        <item x="2273"/>
        <item x="2137"/>
        <item x="251"/>
        <item x="1133"/>
        <item x="96"/>
        <item x="1164"/>
        <item x="3115"/>
        <item m="1" x="4285"/>
        <item x="2790"/>
        <item m="1" x="5256"/>
        <item x="1783"/>
        <item x="973"/>
        <item x="2163"/>
        <item m="1" x="7260"/>
        <item x="504"/>
        <item x="2958"/>
        <item x="1058"/>
        <item m="1" x="4739"/>
        <item m="1" x="7261"/>
        <item x="354"/>
        <item x="487"/>
        <item x="1445"/>
        <item x="2066"/>
        <item x="16"/>
        <item m="1" x="7018"/>
        <item x="1607"/>
        <item x="1626"/>
        <item x="652"/>
        <item x="37"/>
        <item x="981"/>
        <item x="1648"/>
        <item x="2687"/>
        <item x="2626"/>
        <item x="2036"/>
        <item x="1127"/>
        <item x="1080"/>
        <item m="1" x="7019"/>
        <item x="1235"/>
        <item m="1" x="7020"/>
        <item x="2170"/>
        <item x="2191"/>
        <item x="3623"/>
        <item x="1435"/>
        <item x="1141"/>
        <item x="1174"/>
        <item x="994"/>
        <item m="1" x="4521"/>
        <item x="12"/>
        <item x="924"/>
        <item x="893"/>
        <item x="1150"/>
        <item m="1" x="5387"/>
        <item x="2878"/>
        <item x="1039"/>
        <item x="1355"/>
        <item x="1756"/>
        <item m="1" x="4113"/>
        <item x="3733"/>
        <item x="188"/>
        <item x="1343"/>
        <item x="219"/>
        <item x="3121"/>
        <item x="3901"/>
        <item x="1432"/>
        <item x="356"/>
        <item x="1273"/>
        <item x="2810"/>
        <item x="2701"/>
        <item x="427"/>
        <item x="42"/>
        <item x="279"/>
        <item x="3145"/>
        <item x="2731"/>
        <item x="3604"/>
        <item x="2134"/>
        <item x="585"/>
        <item x="3219"/>
        <item x="2610"/>
        <item x="1264"/>
        <item x="744"/>
        <item x="1525"/>
        <item x="324"/>
        <item x="350"/>
        <item x="1860"/>
        <item x="1121"/>
        <item x="1956"/>
        <item x="2821"/>
        <item x="1941"/>
        <item x="2061"/>
        <item x="247"/>
        <item m="1" x="4180"/>
        <item x="134"/>
        <item m="1" x="6707"/>
        <item x="1161"/>
        <item x="197"/>
        <item x="3579"/>
        <item x="3001"/>
        <item x="1138"/>
        <item m="1" x="4543"/>
        <item m="1" x="5440"/>
        <item x="1877"/>
        <item x="1076"/>
        <item x="409"/>
        <item m="1" x="4490"/>
        <item m="1" x="6708"/>
        <item x="670"/>
        <item x="417"/>
        <item x="3140"/>
        <item x="410"/>
        <item x="399"/>
        <item x="196"/>
        <item x="1864"/>
        <item x="890"/>
        <item x="2555"/>
        <item x="377"/>
        <item x="799"/>
        <item x="749"/>
        <item m="1" x="4070"/>
        <item x="199"/>
        <item x="1676"/>
        <item x="451"/>
        <item m="1" x="5018"/>
        <item m="1" x="5023"/>
        <item m="1" x="5803"/>
        <item m="1" x="4314"/>
        <item x="429"/>
        <item x="1973"/>
        <item x="1135"/>
        <item m="1" x="6642"/>
        <item x="1894"/>
        <item x="770"/>
        <item m="1" x="4722"/>
        <item x="3035"/>
        <item x="459"/>
        <item x="397"/>
        <item x="2149"/>
        <item m="1" x="5607"/>
        <item x="1606"/>
        <item x="1943"/>
        <item m="1" x="5578"/>
        <item x="1995"/>
        <item x="372"/>
        <item x="1550"/>
        <item m="1" x="4127"/>
        <item m="1" x="4151"/>
        <item x="618"/>
        <item x="3069"/>
        <item m="1" x="5875"/>
        <item m="1" x="5022"/>
        <item m="1" x="4208"/>
        <item x="1084"/>
        <item x="3520"/>
        <item x="1816"/>
        <item x="3773"/>
        <item m="1" x="7262"/>
        <item x="1516"/>
        <item x="483"/>
        <item x="1195"/>
        <item x="2720"/>
        <item x="3833"/>
        <item m="1" x="6359"/>
        <item x="912"/>
        <item x="2753"/>
        <item m="1" x="4243"/>
        <item x="3262"/>
        <item m="1" x="7263"/>
        <item m="1" x="5586"/>
        <item x="32"/>
        <item x="3024"/>
        <item m="1" x="5133"/>
        <item m="1" x="7264"/>
        <item x="3485"/>
        <item x="3597"/>
        <item x="2668"/>
        <item x="3291"/>
        <item x="1650"/>
        <item m="1" x="5105"/>
        <item x="1262"/>
        <item m="1" x="5021"/>
        <item x="607"/>
        <item x="3846"/>
        <item x="971"/>
        <item x="1180"/>
        <item m="1" x="7021"/>
        <item x="3224"/>
        <item m="1" x="5169"/>
        <item m="1" x="7022"/>
        <item x="161"/>
        <item m="1" x="3986"/>
        <item x="699"/>
        <item x="1268"/>
        <item x="1862"/>
        <item m="1" x="4455"/>
        <item m="1" x="7023"/>
        <item x="3113"/>
        <item x="144"/>
        <item x="891"/>
        <item x="989"/>
        <item x="2669"/>
        <item x="261"/>
        <item x="201"/>
        <item x="243"/>
        <item m="1" x="5170"/>
        <item x="669"/>
        <item x="2870"/>
        <item x="920"/>
        <item x="1305"/>
        <item x="3199"/>
        <item x="3059"/>
        <item m="1" x="5196"/>
        <item x="2518"/>
        <item x="1030"/>
        <item x="3493"/>
        <item x="1382"/>
        <item x="3048"/>
        <item x="2726"/>
        <item x="1431"/>
        <item x="1621"/>
        <item x="1761"/>
        <item x="1702"/>
        <item m="1" x="7024"/>
        <item x="1571"/>
        <item m="1" x="6221"/>
        <item x="357"/>
        <item x="1102"/>
        <item m="1" x="7025"/>
        <item x="280"/>
        <item m="1" x="6201"/>
        <item x="1517"/>
        <item m="1" x="5527"/>
        <item m="1" x="6118"/>
        <item m="1" x="6881"/>
        <item m="1" x="4313"/>
        <item x="839"/>
        <item x="3783"/>
        <item x="1244"/>
        <item m="1" x="4519"/>
        <item x="3135"/>
        <item x="1178"/>
        <item x="3587"/>
        <item x="3068"/>
        <item x="1682"/>
        <item x="1232"/>
        <item m="1" x="4241"/>
        <item x="3488"/>
        <item m="1" x="6718"/>
        <item x="45"/>
        <item x="31"/>
        <item x="1199"/>
        <item x="3326"/>
        <item x="1272"/>
        <item x="1733"/>
        <item x="3756"/>
        <item m="1" x="6719"/>
        <item m="1" x="7265"/>
        <item m="1" x="7266"/>
        <item m="1" x="7267"/>
        <item m="1" x="7268"/>
        <item m="1" x="7269"/>
        <item m="1" x="7270"/>
        <item m="1" x="7026"/>
        <item m="1" x="7027"/>
        <item m="1" x="7028"/>
        <item m="1" x="7029"/>
        <item m="1" x="7030"/>
        <item m="1" x="7031"/>
        <item m="1" x="7032"/>
        <item m="1" x="7033"/>
        <item m="1" x="7034"/>
        <item m="1" x="7035"/>
        <item m="1" x="7036"/>
        <item m="1" x="7037"/>
        <item m="1" x="7038"/>
        <item m="1" x="7039"/>
        <item m="1" x="7040"/>
        <item m="1" x="7060"/>
        <item m="1" x="6720"/>
        <item m="1" x="6721"/>
        <item m="1" x="6722"/>
        <item m="1" x="6723"/>
        <item m="1" x="6724"/>
        <item m="1" x="6725"/>
        <item x="2611"/>
        <item x="2740"/>
        <item x="865"/>
        <item m="1" x="4098"/>
        <item x="468"/>
        <item x="1072"/>
        <item x="2834"/>
        <item m="1" x="7271"/>
        <item x="701"/>
        <item x="1797"/>
        <item x="1257"/>
        <item x="2636"/>
        <item x="17"/>
        <item x="941"/>
        <item m="1" x="5259"/>
        <item m="1" x="7272"/>
        <item x="2438"/>
        <item x="1961"/>
        <item m="1" x="5310"/>
        <item m="1" x="5319"/>
        <item m="1" x="5868"/>
        <item x="3519"/>
        <item m="1" x="4537"/>
        <item m="1" x="7273"/>
        <item x="987"/>
        <item m="1" x="5900"/>
        <item x="2472"/>
        <item x="1006"/>
        <item m="1" x="4311"/>
        <item x="2815"/>
        <item x="2932"/>
        <item m="1" x="6405"/>
        <item x="818"/>
        <item x="917"/>
        <item x="2980"/>
        <item x="3467"/>
        <item x="3539"/>
        <item m="1" x="7274"/>
        <item x="1840"/>
        <item x="1679"/>
        <item m="1" x="7275"/>
        <item x="895"/>
        <item x="719"/>
        <item x="1848"/>
        <item x="3475"/>
        <item x="1331"/>
        <item m="1" x="4803"/>
        <item x="1146"/>
        <item x="1636"/>
        <item m="1" x="4957"/>
        <item x="1762"/>
        <item x="2203"/>
        <item m="1" x="5253"/>
        <item x="3252"/>
        <item x="1166"/>
        <item x="2659"/>
        <item x="344"/>
        <item x="1129"/>
        <item x="2654"/>
        <item m="1" x="4988"/>
        <item x="1202"/>
        <item x="743"/>
        <item x="479"/>
        <item x="1111"/>
        <item m="1" x="7071"/>
        <item x="3870"/>
        <item x="2839"/>
        <item m="1" x="7276"/>
        <item x="3563"/>
        <item x="1096"/>
        <item x="3356"/>
        <item x="89"/>
        <item m="1" x="7277"/>
        <item m="1" x="5892"/>
        <item x="474"/>
        <item x="2657"/>
        <item x="716"/>
        <item m="1" x="3953"/>
        <item x="211"/>
        <item m="1" x="4322"/>
        <item x="3380"/>
        <item x="3838"/>
        <item x="739"/>
        <item m="1" x="4530"/>
        <item x="3511"/>
        <item m="1" x="5860"/>
        <item x="23"/>
        <item x="3163"/>
        <item m="1" x="4355"/>
        <item m="1" x="5594"/>
        <item x="2278"/>
        <item x="1675"/>
        <item x="2226"/>
        <item x="1671"/>
        <item x="1572"/>
        <item x="383"/>
        <item x="3117"/>
        <item x="3414"/>
        <item x="1033"/>
        <item x="578"/>
        <item x="974"/>
        <item x="1984"/>
        <item x="3316"/>
        <item x="3157"/>
        <item x="1861"/>
        <item x="798"/>
        <item m="1" x="7278"/>
        <item x="1271"/>
        <item x="977"/>
        <item x="206"/>
        <item m="1" x="4087"/>
        <item m="1" x="7279"/>
        <item m="1" x="7280"/>
        <item m="1" x="7281"/>
        <item x="141"/>
        <item x="2077"/>
        <item x="3556"/>
        <item x="53"/>
        <item x="1832"/>
        <item x="1994"/>
        <item x="837"/>
        <item x="1182"/>
        <item x="2903"/>
        <item m="1" x="5002"/>
        <item m="1" x="7282"/>
        <item x="3185"/>
        <item x="3"/>
        <item m="1" x="7283"/>
        <item x="1028"/>
        <item m="1" x="7284"/>
        <item m="1" x="6313"/>
        <item m="1" x="5878"/>
        <item x="2854"/>
        <item x="3354"/>
        <item x="2624"/>
        <item x="470"/>
        <item x="1692"/>
        <item x="531"/>
        <item x="290"/>
        <item m="1" x="4761"/>
        <item m="1" x="7285"/>
        <item x="273"/>
        <item m="1" x="4540"/>
        <item x="3830"/>
        <item x="1815"/>
        <item x="180"/>
        <item x="3019"/>
        <item x="501"/>
        <item x="19"/>
        <item x="3049"/>
        <item x="886"/>
        <item x="2716"/>
        <item x="1233"/>
        <item x="1066"/>
        <item x="1012"/>
        <item m="1" x="5838"/>
        <item x="3114"/>
        <item x="1769"/>
        <item m="1" x="7286"/>
        <item m="1" x="5775"/>
        <item x="3211"/>
        <item x="2865"/>
        <item x="2798"/>
        <item x="2848"/>
        <item x="3432"/>
        <item m="1" x="5554"/>
        <item m="1" x="4260"/>
        <item m="1" x="7287"/>
        <item m="1" x="7288"/>
        <item x="1042"/>
        <item m="1" x="7289"/>
        <item x="1875"/>
        <item x="3425"/>
        <item x="2628"/>
        <item m="1" x="7126"/>
        <item x="3149"/>
        <item x="1771"/>
        <item x="980"/>
        <item x="2097"/>
        <item x="538"/>
        <item x="3514"/>
        <item x="186"/>
        <item x="1811"/>
        <item x="3486"/>
        <item m="1" x="4262"/>
        <item x="2651"/>
        <item x="1367"/>
        <item x="1249"/>
        <item x="535"/>
        <item x="1383"/>
        <item x="1100"/>
        <item x="3606"/>
        <item x="1003"/>
        <item x="204"/>
        <item x="2053"/>
        <item x="1292"/>
        <item x="950"/>
        <item x="2025"/>
        <item x="579"/>
        <item x="2724"/>
        <item x="1190"/>
        <item x="1057"/>
        <item m="1" x="7041"/>
        <item x="745"/>
        <item x="3134"/>
        <item m="1" x="4534"/>
        <item x="3261"/>
        <item x="138"/>
        <item x="536"/>
        <item m="1" x="5431"/>
        <item m="1" x="4510"/>
        <item m="1" x="4515"/>
        <item m="1" x="4542"/>
        <item x="217"/>
        <item x="905"/>
        <item x="142"/>
        <item m="1" x="5121"/>
        <item x="3306"/>
        <item m="1" x="7042"/>
        <item m="1" x="4213"/>
        <item m="1" x="5186"/>
        <item m="1" x="6655"/>
        <item m="1" x="5199"/>
        <item x="3792"/>
        <item x="1081"/>
        <item x="1259"/>
        <item m="1" x="6859"/>
        <item x="3294"/>
        <item x="2727"/>
        <item m="1" x="7043"/>
        <item m="1" x="4817"/>
        <item x="3341"/>
        <item x="668"/>
        <item x="902"/>
        <item x="797"/>
        <item m="1" x="4507"/>
        <item x="2742"/>
        <item x="2479"/>
        <item x="1763"/>
        <item x="547"/>
        <item x="565"/>
        <item m="1" x="4049"/>
        <item m="1" x="5634"/>
        <item m="1" x="7044"/>
        <item x="3348"/>
        <item x="2540"/>
        <item x="3912"/>
        <item x="2682"/>
        <item x="2661"/>
        <item m="1" x="5345"/>
        <item m="1" x="7045"/>
        <item m="1" x="4353"/>
        <item m="1" x="5405"/>
        <item x="313"/>
        <item x="3128"/>
        <item x="93"/>
        <item x="1047"/>
        <item x="1114"/>
        <item x="3478"/>
        <item x="2440"/>
        <item x="970"/>
        <item m="1" x="5869"/>
        <item x="158"/>
        <item x="2873"/>
        <item m="1" x="4667"/>
        <item x="3498"/>
        <item x="737"/>
        <item x="2756"/>
        <item x="1765"/>
        <item x="610"/>
        <item x="1070"/>
        <item m="1" x="7046"/>
        <item x="636"/>
        <item x="1533"/>
        <item m="1" x="4056"/>
        <item m="1" x="7047"/>
        <item x="3769"/>
        <item x="3315"/>
        <item x="3818"/>
        <item x="3767"/>
        <item x="2884"/>
        <item x="2703"/>
        <item x="2719"/>
        <item x="2302"/>
        <item x="1223"/>
        <item x="2220"/>
        <item x="965"/>
        <item x="3221"/>
        <item m="1" x="4489"/>
        <item x="1730"/>
        <item x="1595"/>
        <item m="1" x="4493"/>
        <item x="482"/>
        <item m="1" x="4136"/>
        <item x="1591"/>
        <item m="1" x="5012"/>
        <item x="1779"/>
        <item m="1" x="7048"/>
        <item x="3564"/>
        <item m="1" x="5867"/>
        <item x="2924"/>
        <item x="1663"/>
        <item x="1899"/>
        <item x="3153"/>
        <item m="1" x="4367"/>
        <item x="2788"/>
        <item m="1" x="7049"/>
        <item x="901"/>
        <item m="1" x="4524"/>
        <item m="1" x="5226"/>
        <item x="2938"/>
        <item x="358"/>
        <item x="998"/>
        <item x="840"/>
        <item x="1165"/>
        <item x="2698"/>
        <item x="1697"/>
        <item m="1" x="7050"/>
        <item x="2692"/>
        <item m="1" x="4092"/>
        <item m="1" x="5367"/>
        <item x="2754"/>
        <item x="882"/>
        <item x="1818"/>
        <item x="1345"/>
        <item m="1" x="7051"/>
        <item x="1065"/>
        <item x="2090"/>
        <item m="1" x="7052"/>
        <item x="3154"/>
        <item x="3310"/>
        <item x="1103"/>
        <item x="2597"/>
        <item x="2963"/>
        <item x="1754"/>
        <item x="1255"/>
        <item x="1220"/>
        <item x="3314"/>
        <item x="1132"/>
        <item x="983"/>
        <item x="1361"/>
        <item m="1" x="6419"/>
        <item m="1" x="7054"/>
        <item x="3182"/>
        <item x="2185"/>
        <item x="2674"/>
        <item m="1" x="4972"/>
        <item m="1" x="4964"/>
        <item m="1" x="4280"/>
        <item x="1934"/>
        <item x="3855"/>
        <item x="275"/>
        <item x="2003"/>
        <item x="1538"/>
        <item x="2165"/>
        <item m="1" x="4840"/>
        <item x="1884"/>
        <item x="1304"/>
        <item x="2233"/>
        <item x="63"/>
        <item x="515"/>
        <item x="876"/>
        <item m="1" x="3954"/>
        <item x="3484"/>
        <item x="2850"/>
        <item x="2346"/>
        <item x="1104"/>
        <item x="420"/>
        <item x="2991"/>
        <item x="2971"/>
        <item x="2594"/>
        <item m="1" x="4596"/>
        <item x="1893"/>
        <item x="46"/>
        <item m="1" x="5648"/>
        <item x="2344"/>
        <item m="1" x="6716"/>
        <item x="3762"/>
        <item x="1360"/>
        <item x="3142"/>
        <item x="194"/>
        <item x="462"/>
        <item x="1690"/>
        <item x="512"/>
        <item x="97"/>
        <item x="1658"/>
        <item x="1684"/>
        <item x="288"/>
        <item x="2606"/>
        <item x="1037"/>
        <item m="1" x="5371"/>
        <item x="1923"/>
        <item x="1900"/>
        <item x="3318"/>
        <item x="2303"/>
        <item x="2931"/>
        <item x="389"/>
        <item m="1" x="4032"/>
        <item m="1" x="7053"/>
        <item x="418"/>
        <item x="1145"/>
        <item x="244"/>
        <item m="1" x="4525"/>
        <item x="2813"/>
        <item x="1366"/>
        <item x="11"/>
        <item x="2634"/>
        <item m="1" x="5798"/>
        <item m="1" x="5428"/>
        <item x="1139"/>
        <item x="2817"/>
        <item x="1891"/>
        <item x="929"/>
        <item x="3014"/>
        <item x="2000"/>
        <item x="1260"/>
        <item x="1874"/>
        <item m="1" x="5134"/>
        <item x="3285"/>
        <item x="2649"/>
        <item x="2989"/>
        <item x="661"/>
        <item x="3089"/>
        <item m="1" x="7055"/>
        <item x="3133"/>
        <item x="3322"/>
        <item x="3817"/>
        <item m="1" x="5599"/>
        <item x="3750"/>
        <item x="857"/>
        <item x="976"/>
        <item x="990"/>
        <item x="910"/>
        <item x="1172"/>
        <item x="3450"/>
        <item x="3611"/>
        <item m="1" x="4093"/>
        <item x="1732"/>
        <item x="2908"/>
        <item x="249"/>
        <item x="1720"/>
        <item x="78"/>
        <item x="841"/>
        <item x="1657"/>
        <item x="2994"/>
        <item x="3040"/>
        <item m="1" x="7056"/>
        <item m="1" x="6867"/>
        <item x="856"/>
        <item x="348"/>
        <item m="1" x="7057"/>
        <item m="1" x="7058"/>
        <item x="993"/>
        <item x="3300"/>
        <item x="3042"/>
        <item x="2733"/>
        <item x="3554"/>
        <item x="200"/>
        <item x="897"/>
        <item x="935"/>
        <item m="1" x="6224"/>
        <item x="2655"/>
        <item x="1590"/>
        <item m="1" x="5313"/>
        <item x="854"/>
        <item x="1295"/>
        <item m="1" x="5182"/>
        <item x="2829"/>
        <item x="577"/>
        <item x="13"/>
        <item x="3392"/>
        <item x="3537"/>
        <item x="3544"/>
        <item x="2729"/>
        <item x="2819"/>
        <item m="1" x="4377"/>
        <item m="1" x="4690"/>
        <item m="1" x="3990"/>
        <item x="1363"/>
        <item m="1" x="4059"/>
        <item x="1120"/>
        <item x="213"/>
        <item x="1136"/>
        <item x="1051"/>
        <item m="1" x="4994"/>
        <item m="1" x="6780"/>
        <item x="2977"/>
        <item x="2251"/>
        <item x="1649"/>
        <item x="123"/>
        <item x="2922"/>
        <item m="1" x="5402"/>
        <item x="3785"/>
        <item m="1" x="5184"/>
        <item x="2599"/>
        <item x="1437"/>
        <item x="3006"/>
        <item x="946"/>
        <item x="2818"/>
        <item x="1729"/>
        <item x="1159"/>
        <item x="2084"/>
        <item x="3906"/>
        <item x="3111"/>
        <item x="826"/>
        <item x="2783"/>
        <item x="2831"/>
        <item x="1643"/>
        <item x="1627"/>
        <item m="1" x="5171"/>
        <item m="1" x="7061"/>
        <item x="3373"/>
        <item m="1" x="4789"/>
        <item m="1" x="5131"/>
        <item x="1639"/>
        <item x="2694"/>
        <item x="1767"/>
        <item m="1" x="3966"/>
        <item x="953"/>
        <item x="975"/>
        <item x="334"/>
        <item x="1751"/>
        <item m="1" x="4955"/>
        <item x="88"/>
        <item x="2789"/>
        <item x="2869"/>
        <item m="1" x="5108"/>
        <item x="3806"/>
        <item m="1" x="3963"/>
        <item x="2757"/>
        <item x="2679"/>
        <item m="1" x="4222"/>
        <item x="870"/>
        <item x="2841"/>
        <item x="1680"/>
        <item x="1073"/>
        <item x="1654"/>
        <item x="1689"/>
        <item x="1803"/>
        <item x="1764"/>
        <item x="1214"/>
        <item m="1" x="7062"/>
        <item m="1" x="4512"/>
        <item x="2494"/>
        <item x="560"/>
        <item x="2602"/>
        <item x="1319"/>
        <item x="3276"/>
        <item x="3427"/>
        <item x="2758"/>
        <item x="283"/>
        <item x="2836"/>
        <item x="1123"/>
        <item x="3008"/>
        <item x="1640"/>
        <item x="3174"/>
        <item x="307"/>
        <item m="1" x="5243"/>
        <item m="1" x="5602"/>
        <item x="803"/>
        <item m="1" x="7059"/>
        <item x="1061"/>
        <item x="452"/>
        <item x="3874"/>
        <item x="969"/>
        <item x="203"/>
        <item x="2041"/>
        <item x="717"/>
        <item m="1" x="5014"/>
        <item m="1" x="4643"/>
        <item m="1" x="4211"/>
        <item x="1856"/>
        <item x="1204"/>
        <item x="432"/>
        <item m="1" x="5866"/>
        <item x="304"/>
        <item x="507"/>
        <item x="3602"/>
        <item x="3286"/>
        <item x="761"/>
        <item x="1451"/>
        <item m="1" x="7063"/>
        <item x="3184"/>
        <item x="2666"/>
        <item x="1144"/>
        <item x="1717"/>
        <item x="2835"/>
        <item m="1" x="5569"/>
        <item x="1213"/>
        <item x="0"/>
        <item x="2109"/>
        <item x="520"/>
        <item x="415"/>
        <item x="401"/>
        <item x="3826"/>
        <item x="1293"/>
        <item x="1770"/>
        <item x="1170"/>
        <item m="1" x="7064"/>
        <item m="1" x="7065"/>
        <item x="1021"/>
        <item x="3139"/>
        <item x="1810"/>
        <item x="1389"/>
        <item x="1234"/>
        <item x="829"/>
        <item x="1793"/>
        <item m="1" x="5099"/>
        <item x="862"/>
        <item m="1" x="7066"/>
        <item x="1332"/>
        <item x="742"/>
        <item x="36"/>
        <item m="1" x="4141"/>
        <item m="1" x="7067"/>
        <item x="852"/>
        <item x="493"/>
        <item x="405"/>
        <item x="3366"/>
        <item m="1" x="6709"/>
        <item x="135"/>
        <item x="616"/>
        <item m="1" x="6714"/>
        <item m="1" x="6717"/>
        <item x="2959"/>
        <item m="1" x="5894"/>
        <item x="2686"/>
        <item x="1837"/>
        <item x="1193"/>
        <item x="3151"/>
        <item x="3426"/>
        <item x="2852"/>
        <item x="255"/>
        <item x="1137"/>
        <item x="2142"/>
        <item x="1046"/>
        <item x="3471"/>
        <item x="813"/>
        <item x="888"/>
        <item x="2523"/>
        <item x="3445"/>
        <item x="3568"/>
        <item x="2762"/>
        <item x="1131"/>
        <item x="3110"/>
        <item x="152"/>
        <item m="1" x="6710"/>
        <item m="1" x="6711"/>
        <item x="2179"/>
        <item x="8"/>
        <item m="1" x="6712"/>
        <item x="2805"/>
        <item x="156"/>
        <item x="253"/>
        <item x="2842"/>
        <item x="1628"/>
        <item x="395"/>
        <item m="1" x="4133"/>
        <item x="3097"/>
        <item x="2040"/>
        <item x="1633"/>
        <item x="1390"/>
        <item m="1" x="6713"/>
        <item m="1" x="6726"/>
        <item x="124"/>
        <item x="3093"/>
        <item x="1000"/>
        <item m="1" x="6715"/>
        <item x="3370"/>
        <item x="2646"/>
        <item x="499"/>
        <item x="2825"/>
        <item x="3610"/>
        <item m="1" x="5231"/>
        <item m="1" x="5265"/>
        <item m="1" x="5587"/>
        <item m="1" x="6369"/>
        <item x="562"/>
        <item x="1588"/>
        <item x="1700"/>
        <item x="3347"/>
        <item x="2752"/>
        <item x="375"/>
        <item x="2639"/>
        <item m="1" x="6727"/>
        <item m="1" x="5572"/>
        <item x="660"/>
        <item x="1387"/>
        <item m="1" x="5016"/>
        <item x="1116"/>
        <item x="511"/>
        <item m="1" x="5148"/>
        <item x="1594"/>
        <item m="1" x="6728"/>
        <item x="1683"/>
        <item x="2305"/>
        <item x="1217"/>
        <item x="614"/>
        <item x="3141"/>
        <item x="1256"/>
        <item m="1" x="4518"/>
        <item x="1388"/>
        <item m="1" x="6729"/>
        <item x="1218"/>
        <item x="157"/>
        <item x="128"/>
        <item x="1301"/>
        <item x="3821"/>
        <item m="1" x="6730"/>
        <item m="1" x="4532"/>
        <item m="1" x="6731"/>
        <item m="1" x="5223"/>
        <item x="1275"/>
        <item m="1" x="4453"/>
        <item m="1" x="6732"/>
        <item m="1" x="6733"/>
        <item m="1" x="5778"/>
        <item m="1" x="6734"/>
        <item m="1" x="4125"/>
        <item m="1" x="6735"/>
        <item m="1" x="6736"/>
        <item m="1" x="6737"/>
        <item m="1" x="6738"/>
        <item m="1" x="4894"/>
        <item m="1" x="6739"/>
        <item m="1" x="4078"/>
        <item m="1" x="6740"/>
        <item m="1" x="6086"/>
        <item m="1" x="5342"/>
        <item x="1019"/>
        <item x="3730"/>
        <item m="1" x="6741"/>
        <item m="1" x="6742"/>
        <item x="3885"/>
        <item m="1" x="7068"/>
        <item x="2712"/>
        <item m="1" x="5623"/>
        <item x="2416"/>
        <item x="136"/>
        <item x="2913"/>
        <item m="1" x="5379"/>
        <item x="269"/>
        <item x="3395"/>
        <item m="1" x="5351"/>
        <item x="1267"/>
        <item x="2395"/>
        <item x="3500"/>
        <item m="1" x="7290"/>
        <item x="3173"/>
        <item x="3489"/>
        <item m="1" x="4129"/>
        <item m="1" x="5288"/>
        <item x="3766"/>
        <item x="705"/>
        <item m="1" x="7291"/>
        <item x="1987"/>
        <item x="195"/>
        <item x="2296"/>
        <item m="1" x="5338"/>
        <item x="1338"/>
        <item m="1" x="7292"/>
        <item x="1397"/>
        <item x="276"/>
        <item x="958"/>
        <item x="287"/>
        <item x="3657"/>
        <item m="1" x="5559"/>
        <item x="2196"/>
        <item x="3297"/>
        <item x="2663"/>
        <item x="643"/>
        <item x="2079"/>
        <item x="44"/>
        <item x="1917"/>
        <item x="2828"/>
        <item m="1" x="5042"/>
        <item x="2136"/>
        <item x="709"/>
        <item x="3193"/>
        <item m="1" x="5538"/>
        <item m="1" x="5910"/>
        <item x="3501"/>
        <item x="2830"/>
        <item x="1048"/>
        <item x="3538"/>
        <item m="1" x="7293"/>
        <item x="962"/>
        <item x="1313"/>
        <item x="787"/>
        <item m="1" x="7294"/>
        <item m="1" x="7295"/>
        <item m="1" x="5445"/>
        <item m="1" x="5620"/>
        <item x="371"/>
        <item m="1" x="5029"/>
        <item x="1953"/>
        <item m="1" x="7296"/>
        <item m="1" x="7297"/>
        <item x="2652"/>
        <item x="55"/>
        <item x="182"/>
        <item x="218"/>
        <item x="2082"/>
        <item x="3516"/>
        <item x="2249"/>
        <item x="1892"/>
        <item m="1" x="4137"/>
        <item m="1" x="4630"/>
        <item x="3076"/>
        <item x="3084"/>
        <item m="1" x="7077"/>
        <item x="1327"/>
        <item x="802"/>
        <item x="48"/>
        <item x="29"/>
        <item m="1" x="5420"/>
        <item m="1" x="7078"/>
        <item x="2838"/>
        <item x="996"/>
        <item m="1" x="4566"/>
        <item x="3681"/>
        <item x="3280"/>
        <item x="2858"/>
        <item x="177"/>
        <item x="268"/>
        <item x="2080"/>
        <item x="646"/>
        <item x="327"/>
        <item x="475"/>
        <item x="430"/>
        <item x="3263"/>
        <item x="2929"/>
        <item m="1" x="5401"/>
        <item m="1" x="5829"/>
        <item x="2039"/>
        <item m="1" x="5485"/>
        <item x="2586"/>
        <item x="785"/>
        <item m="1" x="7079"/>
        <item x="2398"/>
        <item x="473"/>
        <item x="1266"/>
        <item x="205"/>
        <item x="3179"/>
        <item m="1" x="5064"/>
        <item m="1" x="7298"/>
        <item m="1" x="5873"/>
        <item m="1" x="5258"/>
        <item x="3102"/>
        <item x="3206"/>
        <item x="2988"/>
        <item x="3377"/>
        <item x="732"/>
        <item x="2803"/>
        <item x="875"/>
        <item x="1529"/>
        <item x="2452"/>
        <item x="1670"/>
        <item m="1" x="7299"/>
        <item x="3759"/>
        <item x="1101"/>
        <item m="1" x="5316"/>
        <item m="1" x="6119"/>
        <item m="1" x="5291"/>
        <item x="3741"/>
        <item m="1" x="7300"/>
        <item m="1" x="6422"/>
        <item x="3239"/>
        <item x="553"/>
        <item x="1635"/>
        <item m="1" x="6596"/>
        <item m="1" x="7145"/>
        <item m="1" x="7301"/>
        <item m="1" x="4258"/>
        <item m="1" x="7302"/>
        <item m="1" x="6402"/>
        <item m="1" x="7123"/>
        <item m="1" x="7303"/>
        <item x="1634"/>
        <item m="1" x="7304"/>
        <item m="1" x="6788"/>
        <item x="3217"/>
        <item x="289"/>
        <item x="822"/>
        <item x="3165"/>
        <item x="2363"/>
        <item m="1" x="7305"/>
        <item x="2923"/>
        <item m="1" x="5372"/>
        <item x="3220"/>
        <item m="1" x="7306"/>
        <item x="464"/>
        <item m="1" x="5571"/>
        <item m="1" x="6545"/>
        <item x="2642"/>
        <item x="2116"/>
        <item m="1" x="4943"/>
        <item x="1287"/>
        <item m="1" x="7121"/>
        <item x="3866"/>
        <item x="3281"/>
        <item x="710"/>
        <item m="1" x="7307"/>
        <item x="1142"/>
        <item x="393"/>
        <item m="1" x="4268"/>
        <item x="1724"/>
        <item x="1059"/>
        <item x="3063"/>
        <item m="1" x="5899"/>
        <item m="1" x="6350"/>
        <item x="2341"/>
        <item x="1333"/>
        <item x="3225"/>
        <item x="70"/>
        <item m="1" x="6249"/>
        <item m="1" x="5286"/>
        <item m="1" x="7069"/>
        <item m="1" x="7070"/>
        <item m="1" x="5597"/>
        <item x="763"/>
        <item x="303"/>
        <item x="2891"/>
        <item x="3287"/>
        <item m="1" x="5815"/>
        <item m="1" x="4265"/>
        <item x="3739"/>
        <item m="1" x="6293"/>
        <item x="2823"/>
        <item x="392"/>
        <item m="1" x="4281"/>
        <item x="57"/>
        <item x="1208"/>
        <item m="1" x="6217"/>
        <item x="221"/>
        <item x="1125"/>
        <item m="1" x="7072"/>
        <item x="2996"/>
        <item m="1" x="6282"/>
        <item x="1954"/>
        <item m="1" x="7073"/>
        <item x="2660"/>
        <item x="2998"/>
        <item x="3547"/>
        <item m="1" x="4039"/>
        <item m="1" x="7074"/>
        <item m="1" x="5122"/>
        <item x="3330"/>
        <item m="1" x="5143"/>
        <item x="506"/>
        <item m="1" x="7075"/>
        <item m="1" x="7076"/>
        <item m="1" x="4568"/>
        <item x="2921"/>
        <item m="1" x="4239"/>
        <item x="2328"/>
        <item x="18"/>
        <item x="3551"/>
        <item x="1062"/>
        <item x="598"/>
        <item x="1787"/>
        <item x="3065"/>
        <item x="1990"/>
        <item x="3222"/>
        <item x="3051"/>
        <item x="2926"/>
        <item x="2207"/>
        <item x="730"/>
        <item x="838"/>
        <item m="1" x="7080"/>
        <item x="1228"/>
        <item x="1237"/>
        <item x="3770"/>
        <item m="1" x="4094"/>
        <item m="1" x="6756"/>
        <item x="2676"/>
        <item x="2671"/>
        <item x="1184"/>
        <item m="1" x="6357"/>
        <item m="1" x="7308"/>
        <item m="1" x="6312"/>
        <item x="3740"/>
        <item x="3482"/>
        <item x="2799"/>
        <item x="3255"/>
        <item m="1" x="7120"/>
        <item x="2978"/>
        <item x="2955"/>
        <item x="2898"/>
        <item m="1" x="5249"/>
        <item x="995"/>
        <item m="1" x="5344"/>
        <item m="1" x="7081"/>
        <item x="807"/>
        <item m="1" x="4276"/>
        <item m="1" x="5318"/>
        <item x="2277"/>
        <item m="1" x="4192"/>
        <item m="1" x="7082"/>
        <item x="3907"/>
        <item x="2635"/>
        <item x="3198"/>
        <item x="3796"/>
        <item x="3305"/>
        <item x="3440"/>
        <item m="1" x="4929"/>
        <item x="167"/>
        <item x="3045"/>
        <item m="1" x="4967"/>
        <item x="291"/>
        <item m="1" x="7084"/>
        <item m="1" x="4031"/>
        <item m="1" x="4148"/>
        <item x="2485"/>
        <item m="1" x="7085"/>
        <item x="1369"/>
        <item x="2975"/>
        <item m="1" x="7086"/>
        <item m="1" x="6611"/>
        <item x="3460"/>
        <item m="1" x="7087"/>
        <item x="2745"/>
        <item x="1055"/>
        <item m="1" x="5912"/>
        <item m="1" x="6320"/>
        <item x="1339"/>
        <item m="1" x="7088"/>
        <item x="526"/>
        <item x="2688"/>
        <item m="1" x="7122"/>
        <item m="1" x="7089"/>
        <item x="2966"/>
        <item x="500"/>
        <item m="1" x="7090"/>
        <item m="1" x="5128"/>
        <item m="1" x="7091"/>
        <item m="1" x="7092"/>
        <item m="1" x="7093"/>
        <item m="1" x="5377"/>
        <item m="1" x="7094"/>
        <item x="2650"/>
        <item x="1868"/>
        <item m="1" x="4954"/>
        <item x="1485"/>
        <item m="1" x="5429"/>
        <item x="1278"/>
        <item m="1" x="4272"/>
        <item m="1" x="5317"/>
        <item m="1" x="4251"/>
        <item m="1" x="7095"/>
        <item m="1" x="7096"/>
        <item m="1" x="5421"/>
        <item x="1336"/>
        <item x="1049"/>
        <item x="1314"/>
        <item x="3615"/>
        <item x="725"/>
        <item x="1834"/>
        <item x="2868"/>
        <item m="1" x="7097"/>
        <item m="1" x="4054"/>
        <item m="1" x="4035"/>
        <item m="1" x="7098"/>
        <item m="1" x="7099"/>
        <item x="1424"/>
        <item x="374"/>
        <item x="58"/>
        <item m="1" x="4007"/>
        <item m="1" x="7100"/>
        <item m="1" x="5863"/>
        <item m="1" x="4190"/>
        <item x="3378"/>
        <item m="1" x="6519"/>
        <item m="1" x="7101"/>
        <item x="1704"/>
        <item m="1" x="7102"/>
        <item x="1372"/>
        <item x="3808"/>
        <item m="1" x="7103"/>
        <item m="1" x="7104"/>
        <item m="1" x="5281"/>
        <item x="3279"/>
        <item m="1" x="5612"/>
        <item x="3303"/>
        <item x="1160"/>
        <item m="1" x="4692"/>
        <item x="3343"/>
        <item m="1" x="4691"/>
        <item x="659"/>
        <item m="1" x="7105"/>
        <item x="3774"/>
        <item x="2969"/>
        <item m="1" x="7106"/>
        <item x="2751"/>
        <item x="2708"/>
        <item m="1" x="7107"/>
        <item x="193"/>
        <item m="1" x="5874"/>
        <item x="176"/>
        <item m="1" x="7108"/>
        <item x="2867"/>
        <item m="1" x="6204"/>
        <item m="1" x="7109"/>
        <item m="1" x="7110"/>
        <item m="1" x="7111"/>
        <item m="1" x="5159"/>
        <item x="775"/>
        <item x="1858"/>
        <item x="466"/>
        <item m="1" x="6418"/>
        <item x="3580"/>
        <item m="1" x="7112"/>
        <item m="1" x="4595"/>
        <item m="1" x="5876"/>
        <item m="1" x="7124"/>
        <item m="1" x="7113"/>
        <item m="1" x="5293"/>
        <item m="1" x="7125"/>
        <item x="1674"/>
        <item x="262"/>
        <item x="3283"/>
        <item x="3346"/>
        <item m="1" x="5244"/>
        <item m="1" x="6743"/>
        <item x="3510"/>
        <item m="1" x="6744"/>
        <item m="1" x="5601"/>
        <item x="1822"/>
        <item m="1" x="6745"/>
        <item m="1" x="5111"/>
        <item m="1" x="6262"/>
        <item m="1" x="6746"/>
        <item x="2632"/>
        <item m="1" x="6747"/>
        <item x="2071"/>
        <item m="1" x="6291"/>
        <item m="1" x="6130"/>
        <item m="1" x="6748"/>
        <item m="1" x="6749"/>
        <item x="346"/>
        <item m="1" x="4452"/>
        <item x="212"/>
        <item x="2928"/>
        <item x="2476"/>
        <item x="1286"/>
        <item x="2885"/>
        <item m="1" x="6750"/>
        <item x="3496"/>
        <item m="1" x="4867"/>
        <item x="2734"/>
        <item x="258"/>
        <item m="1" x="6751"/>
        <item m="1" x="6757"/>
        <item m="1" x="5886"/>
        <item m="1" x="6758"/>
        <item x="568"/>
        <item m="1" x="6752"/>
        <item x="3290"/>
        <item m="1" x="6753"/>
        <item m="1" x="4214"/>
        <item m="1" x="6754"/>
        <item x="3233"/>
        <item x="3324"/>
        <item m="1" x="6755"/>
        <item x="800"/>
        <item x="65"/>
        <item m="1" x="4632"/>
        <item x="298"/>
        <item x="2201"/>
        <item m="1" x="4741"/>
        <item x="3379"/>
        <item x="2266"/>
        <item x="3317"/>
        <item m="1" x="4720"/>
        <item x="3898"/>
        <item x="2042"/>
        <item m="1" x="5472"/>
        <item x="2172"/>
        <item m="1" x="7309"/>
        <item x="2161"/>
        <item m="1" x="7310"/>
        <item m="1" x="4703"/>
        <item x="1999"/>
        <item m="1" x="7311"/>
        <item m="1" x="7312"/>
        <item x="1532"/>
        <item x="2382"/>
        <item m="1" x="7313"/>
        <item m="1" x="4457"/>
        <item m="1" x="5457"/>
        <item x="2131"/>
        <item x="3669"/>
        <item m="1" x="4569"/>
        <item m="1" x="7314"/>
        <item m="1" x="4725"/>
        <item x="3676"/>
        <item m="1" x="7315"/>
        <item m="1" x="7316"/>
        <item m="1" x="4095"/>
        <item m="1" x="7317"/>
        <item x="2153"/>
        <item m="1" x="7318"/>
        <item m="1" x="5456"/>
        <item x="1907"/>
        <item m="1" x="7319"/>
        <item m="1" x="7320"/>
        <item m="1" x="4350"/>
        <item m="1" x="7321"/>
        <item x="3721"/>
        <item m="1" x="7322"/>
        <item m="1" x="4570"/>
        <item m="1" x="7114"/>
        <item m="1" x="7115"/>
        <item m="1" x="7117"/>
        <item x="1307"/>
        <item x="448"/>
        <item m="1" x="7118"/>
        <item x="2098"/>
        <item x="2457"/>
        <item x="3645"/>
        <item m="1" x="7150"/>
        <item x="2465"/>
        <item m="1" x="7151"/>
        <item m="1" x="5156"/>
        <item m="1" x="4719"/>
        <item m="1" x="7119"/>
        <item m="1" x="4731"/>
        <item m="1" x="5221"/>
        <item x="2023"/>
        <item x="3746"/>
        <item x="2510"/>
        <item m="1" x="7152"/>
        <item m="1" x="6197"/>
        <item m="1" x="7153"/>
        <item x="3156"/>
        <item x="2530"/>
        <item m="1" x="7154"/>
        <item m="1" x="5494"/>
        <item x="2360"/>
        <item x="2178"/>
        <item x="2380"/>
        <item m="1" x="7155"/>
        <item m="1" x="7156"/>
        <item m="1" x="7157"/>
        <item m="1" x="5507"/>
        <item m="1" x="7158"/>
        <item m="1" x="7159"/>
        <item m="1" x="3967"/>
        <item m="1" x="7160"/>
        <item x="3636"/>
        <item m="1" x="5467"/>
        <item x="2065"/>
        <item x="2119"/>
        <item m="1" x="7161"/>
        <item m="1" x="5432"/>
        <item x="189"/>
        <item m="1" x="5460"/>
        <item m="1" x="4261"/>
        <item x="2099"/>
        <item m="1" x="5832"/>
        <item m="1" x="7162"/>
        <item m="1" x="4560"/>
        <item m="1" x="7163"/>
        <item m="1" x="7164"/>
        <item x="3665"/>
        <item m="1" x="7165"/>
        <item m="1" x="7166"/>
        <item x="1883"/>
        <item x="1968"/>
        <item m="1" x="4484"/>
        <item x="2033"/>
        <item x="3835"/>
        <item m="1" x="6763"/>
        <item m="1" x="6764"/>
        <item m="1" x="6765"/>
        <item x="2043"/>
        <item x="3668"/>
        <item m="1" x="6767"/>
        <item m="1" x="6768"/>
        <item x="2031"/>
        <item m="1" x="6769"/>
        <item m="1" x="6770"/>
        <item m="1" x="6771"/>
        <item x="2030"/>
        <item m="1" x="6772"/>
        <item x="1890"/>
        <item x="1918"/>
        <item x="2087"/>
        <item x="1758"/>
        <item x="2664"/>
        <item m="1" x="6773"/>
        <item x="3391"/>
        <item m="1" x="5419"/>
        <item m="1" x="4269"/>
        <item m="1" x="3944"/>
        <item m="1" x="7323"/>
        <item m="1" x="7324"/>
        <item x="1168"/>
        <item m="1" x="5336"/>
        <item x="3274"/>
        <item x="2915"/>
        <item m="1" x="6126"/>
        <item x="3295"/>
        <item m="1" x="7167"/>
        <item x="3166"/>
        <item m="1" x="7325"/>
        <item x="1007"/>
        <item m="1" x="7326"/>
        <item m="1" x="6851"/>
        <item x="190"/>
        <item x="150"/>
        <item m="1" x="7327"/>
        <item m="1" x="4121"/>
        <item m="1" x="5301"/>
        <item m="1" x="7328"/>
        <item m="1" x="4523"/>
        <item m="1" x="6524"/>
        <item m="1" x="7329"/>
        <item x="1507"/>
        <item m="1" x="5436"/>
        <item x="3810"/>
        <item m="1" x="4008"/>
        <item x="146"/>
        <item x="1391"/>
        <item x="1157"/>
        <item m="1" x="5391"/>
        <item x="821"/>
        <item x="740"/>
        <item x="2900"/>
        <item m="1" x="5588"/>
        <item m="1" x="7330"/>
        <item x="554"/>
        <item x="3559"/>
        <item m="1" x="5397"/>
        <item m="1" x="7331"/>
        <item m="1" x="4118"/>
        <item m="1" x="5424"/>
        <item m="1" x="7332"/>
        <item m="1" x="6358"/>
        <item m="1" x="7333"/>
        <item m="1" x="7334"/>
        <item m="1" x="5699"/>
        <item x="76"/>
        <item x="1428"/>
        <item m="1" x="7335"/>
        <item m="1" x="6009"/>
        <item m="1" x="4271"/>
        <item m="1" x="5124"/>
        <item m="1" x="6435"/>
        <item m="1" x="6314"/>
        <item x="773"/>
        <item x="1866"/>
        <item m="1" x="7336"/>
        <item x="3797"/>
        <item m="1" x="5154"/>
        <item x="898"/>
        <item m="1" x="7337"/>
        <item m="1" x="6428"/>
        <item x="256"/>
        <item m="1" x="4354"/>
        <item m="1" x="4437"/>
        <item x="1126"/>
        <item x="2514"/>
        <item m="1" x="5774"/>
        <item m="1" x="7127"/>
        <item m="1" x="6055"/>
        <item m="1" x="5026"/>
        <item m="1" x="4273"/>
        <item m="1" x="5422"/>
        <item m="1" x="7128"/>
        <item m="1" x="5066"/>
        <item m="1" x="7129"/>
        <item m="1" x="4186"/>
        <item x="376"/>
        <item m="1" x="5403"/>
        <item m="1" x="7168"/>
        <item x="2614"/>
        <item m="1" x="5055"/>
        <item m="1" x="7130"/>
        <item x="107"/>
        <item m="1" x="7131"/>
        <item m="1" x="5206"/>
        <item x="34"/>
        <item m="1" x="4066"/>
        <item x="3541"/>
        <item m="1" x="4528"/>
        <item m="1" x="7132"/>
        <item x="3451"/>
        <item m="1" x="5636"/>
        <item m="1" x="3937"/>
        <item m="1" x="7133"/>
        <item x="3448"/>
        <item x="1078"/>
        <item m="1" x="4382"/>
        <item m="1" x="7134"/>
        <item x="2683"/>
        <item m="1" x="3980"/>
        <item x="1914"/>
        <item m="1" x="4289"/>
        <item m="1" x="6840"/>
        <item x="2883"/>
        <item x="3573"/>
        <item m="1" x="7135"/>
        <item x="1854"/>
        <item x="3491"/>
        <item m="1" x="5779"/>
        <item m="1" x="5009"/>
        <item m="1" x="6866"/>
        <item m="1" x="4327"/>
        <item m="1" x="7136"/>
        <item m="1" x="4105"/>
        <item x="1888"/>
        <item x="3092"/>
        <item x="2723"/>
        <item m="1" x="4942"/>
        <item m="1" x="7137"/>
        <item x="2746"/>
        <item x="3054"/>
        <item x="2696"/>
        <item m="1" x="7138"/>
        <item m="1" x="7139"/>
        <item x="3301"/>
        <item m="1" x="5222"/>
        <item m="1" x="4069"/>
        <item x="3518"/>
        <item x="3708"/>
        <item m="1" x="7140"/>
        <item m="1" x="7141"/>
        <item x="2016"/>
        <item m="1" x="7142"/>
        <item m="1" x="5082"/>
        <item m="1" x="6352"/>
        <item x="3087"/>
        <item m="1" x="7143"/>
        <item m="1" x="6256"/>
        <item m="1" x="7144"/>
        <item x="2743"/>
        <item m="1" x="4818"/>
        <item x="604"/>
        <item x="1347"/>
        <item x="3090"/>
        <item x="3171"/>
        <item m="1" x="6857"/>
        <item m="1" x="7146"/>
        <item m="1" x="5581"/>
        <item m="1" x="4947"/>
        <item x="968"/>
        <item x="2706"/>
        <item m="1" x="7147"/>
        <item x="2349"/>
        <item x="3639"/>
        <item m="1" x="7148"/>
        <item m="1" x="7149"/>
        <item x="1335"/>
        <item m="1" x="6759"/>
        <item x="3246"/>
        <item x="1371"/>
        <item m="1" x="6454"/>
        <item x="907"/>
        <item m="1" x="4045"/>
        <item x="869"/>
        <item m="1" x="6760"/>
        <item m="1" x="4063"/>
        <item m="1" x="5238"/>
        <item x="3744"/>
        <item x="3085"/>
        <item m="1" x="5426"/>
        <item x="485"/>
        <item m="1" x="4702"/>
        <item x="2739"/>
        <item x="2861"/>
        <item x="3372"/>
        <item x="2970"/>
        <item x="1753"/>
        <item m="1" x="6437"/>
        <item x="1813"/>
        <item x="2477"/>
        <item m="1" x="6447"/>
        <item m="1" x="5262"/>
        <item m="1" x="6762"/>
        <item x="3334"/>
        <item m="1" x="5150"/>
        <item m="1" x="6448"/>
        <item x="925"/>
        <item m="1" x="6449"/>
        <item x="3005"/>
        <item m="1" x="5172"/>
        <item m="1" x="6651"/>
        <item x="3891"/>
        <item x="264"/>
        <item m="1" x="7169"/>
        <item m="1" x="4140"/>
        <item x="1836"/>
        <item m="1" x="7170"/>
        <item m="1" x="7171"/>
        <item x="1328"/>
        <item x="3218"/>
        <item m="1" x="5404"/>
        <item m="1" x="7172"/>
        <item m="1" x="5219"/>
        <item x="2807"/>
        <item x="2935"/>
        <item m="1" x="7173"/>
        <item m="1" x="5007"/>
        <item x="3144"/>
        <item m="1" x="7174"/>
        <item x="272"/>
        <item m="1" x="7175"/>
        <item m="1" x="4386"/>
        <item x="1695"/>
        <item m="1" x="4997"/>
        <item x="3375"/>
        <item x="1221"/>
        <item m="1" x="7176"/>
        <item m="1" x="6311"/>
        <item m="1" x="6460"/>
        <item m="1" x="5369"/>
        <item x="80"/>
        <item x="3009"/>
        <item m="1" x="6774"/>
        <item m="1" x="4139"/>
        <item m="1" x="6775"/>
        <item m="1" x="6776"/>
        <item m="1" x="4360"/>
        <item x="1869"/>
        <item x="2160"/>
        <item x="2827"/>
        <item x="3788"/>
        <item x="2710"/>
        <item m="1" x="6777"/>
        <item x="3304"/>
        <item x="259"/>
        <item x="1018"/>
        <item m="1" x="6778"/>
        <item m="1" x="6779"/>
        <item x="3578"/>
        <item m="1" x="5777"/>
        <item m="1" x="4153"/>
        <item m="1" x="4177"/>
        <item m="1" x="4800"/>
        <item m="1" x="5800"/>
        <item m="1" x="5334"/>
        <item x="3268"/>
        <item m="1" x="5557"/>
        <item m="1" x="7177"/>
        <item m="1" x="7178"/>
        <item m="1" x="7179"/>
        <item x="1630"/>
        <item m="1" x="6781"/>
        <item m="1" x="6495"/>
        <item m="1" x="6274"/>
        <item m="1" x="6782"/>
        <item m="1" x="6609"/>
        <item m="1" x="6610"/>
        <item m="1" x="7338"/>
        <item m="1" x="7339"/>
        <item m="1" x="7340"/>
        <item x="2428"/>
        <item m="1" x="7341"/>
        <item m="1" x="7342"/>
        <item m="1" x="7343"/>
        <item m="1" x="7344"/>
        <item m="1" x="7345"/>
        <item m="1" x="7346"/>
        <item m="1" x="7347"/>
        <item m="1" x="7348"/>
        <item x="3698"/>
        <item m="1" x="7349"/>
        <item m="1" x="7350"/>
        <item m="1" x="7180"/>
        <item m="1" x="7181"/>
        <item m="1" x="7182"/>
        <item x="185"/>
        <item m="1" x="7183"/>
        <item m="1" x="7184"/>
        <item m="1" x="4895"/>
        <item m="1" x="4469"/>
        <item m="1" x="4287"/>
        <item m="1" x="7185"/>
        <item m="1" x="7186"/>
        <item m="1" x="4717"/>
        <item x="2571"/>
        <item m="1" x="7187"/>
        <item m="1" x="7188"/>
        <item x="2389"/>
        <item m="1" x="7189"/>
        <item x="2342"/>
        <item m="1" x="7190"/>
        <item m="1" x="7191"/>
        <item m="1" x="7192"/>
        <item m="1" x="7193"/>
        <item m="1" x="7194"/>
        <item m="1" x="7195"/>
        <item m="1" x="7196"/>
        <item m="1" x="7197"/>
        <item m="1" x="7198"/>
        <item x="3829"/>
        <item x="61"/>
        <item m="1" x="6783"/>
        <item m="1" x="6784"/>
        <item m="1" x="6785"/>
        <item m="1" x="6786"/>
        <item x="3758"/>
        <item m="1" x="6613"/>
        <item m="1" x="6614"/>
        <item m="1" x="6615"/>
        <item m="1" x="6617"/>
        <item m="1" x="6618"/>
        <item m="1" x="6619"/>
        <item m="1" x="5167"/>
        <item m="1" x="6789"/>
        <item x="1395"/>
        <item x="3296"/>
        <item m="1" x="6790"/>
        <item m="1" x="6407"/>
        <item m="1" x="6791"/>
        <item x="677"/>
        <item m="1" x="6792"/>
        <item m="1" x="6793"/>
        <item m="1" x="6794"/>
        <item m="1" x="6795"/>
        <item m="1" x="6796"/>
        <item x="599"/>
        <item m="1" x="6797"/>
        <item m="1" x="6798"/>
        <item m="1" x="6799"/>
        <item m="1" x="6800"/>
        <item m="1" x="6801"/>
        <item m="1" x="6802"/>
        <item m="1" x="6803"/>
        <item x="3566"/>
        <item m="1" x="4960"/>
        <item m="1" x="4220"/>
        <item m="1" x="6804"/>
        <item m="1" x="6805"/>
        <item m="1" x="6806"/>
        <item m="1" x="6807"/>
        <item m="1" x="5720"/>
        <item m="1" x="6808"/>
        <item m="1" x="6809"/>
        <item m="1" x="6810"/>
        <item m="1" x="6811"/>
        <item m="1" x="6812"/>
        <item m="1" x="6813"/>
        <item m="1" x="6814"/>
        <item m="1" x="6815"/>
        <item m="1" x="6816"/>
        <item m="1" x="6817"/>
        <item m="1" x="6818"/>
        <item m="1" x="6819"/>
        <item m="1" x="6820"/>
        <item m="1" x="6821"/>
        <item m="1" x="4427"/>
        <item x="1746"/>
        <item x="1251"/>
        <item x="3148"/>
        <item x="3545"/>
        <item m="1" x="5075"/>
        <item m="1" x="5020"/>
        <item x="2761"/>
        <item x="1625"/>
        <item m="1" x="6281"/>
        <item x="3032"/>
        <item m="1" x="6825"/>
        <item x="545"/>
        <item m="1" x="6826"/>
        <item m="1" x="6827"/>
        <item m="1" x="6828"/>
        <item m="1" x="6135"/>
        <item m="1" x="6829"/>
        <item m="1" x="6830"/>
        <item m="1" x="6831"/>
        <item m="1" x="6832"/>
        <item m="1" x="6833"/>
        <item m="1" x="5788"/>
        <item m="1" x="5236"/>
        <item m="1" x="4210"/>
        <item x="3086"/>
        <item m="1" x="6834"/>
        <item m="1" x="5162"/>
        <item x="2906"/>
        <item m="1" x="6835"/>
        <item m="1" x="4067"/>
        <item m="1" x="5859"/>
        <item m="1" x="6836"/>
        <item m="1" x="4746"/>
        <item x="3399"/>
        <item x="729"/>
        <item m="1" x="4766"/>
        <item m="1" x="6837"/>
        <item x="3480"/>
        <item x="753"/>
        <item x="851"/>
        <item x="964"/>
        <item m="1" x="4267"/>
        <item m="1" x="6838"/>
        <item x="1806"/>
        <item m="1" x="4291"/>
        <item x="3385"/>
        <item m="1" x="6541"/>
        <item m="1" x="6408"/>
        <item m="1" x="6839"/>
        <item m="1" x="6841"/>
        <item m="1" x="6842"/>
        <item m="1" x="6843"/>
        <item m="1" x="6844"/>
        <item m="1" x="6845"/>
        <item m="1" x="6846"/>
        <item m="1" x="6847"/>
        <item m="1" x="6848"/>
        <item m="1" x="6849"/>
        <item m="1" x="6850"/>
        <item m="1" x="4375"/>
        <item x="3784"/>
        <item m="1" x="6492"/>
        <item x="1201"/>
        <item m="1" x="4306"/>
        <item m="1" x="6531"/>
        <item m="1" x="6852"/>
        <item x="2911"/>
        <item m="1" x="4212"/>
        <item m="1" x="6853"/>
        <item x="3123"/>
        <item x="3118"/>
        <item x="1443"/>
        <item m="1" x="5447"/>
        <item x="497"/>
        <item m="1" x="6645"/>
        <item m="1" x="6646"/>
        <item m="1" x="6647"/>
        <item m="1" x="6648"/>
        <item x="2882"/>
        <item m="1" x="6649"/>
        <item m="1" x="6650"/>
        <item x="3492"/>
        <item x="3481"/>
        <item x="815"/>
        <item x="1847"/>
        <item x="2670"/>
        <item x="3543"/>
        <item x="1430"/>
        <item m="1" x="5737"/>
        <item m="1" x="5738"/>
        <item m="1" x="5739"/>
        <item m="1" x="5191"/>
        <item m="1" x="5740"/>
        <item m="1" x="5741"/>
        <item m="1" x="5742"/>
        <item x="3616"/>
        <item m="1" x="4320"/>
        <item m="1" x="5743"/>
        <item m="1" x="5744"/>
        <item m="1" x="5745"/>
        <item m="1" x="5746"/>
        <item m="1" x="5747"/>
        <item m="1" x="5749"/>
        <item m="1" x="5750"/>
        <item m="1" x="5751"/>
        <item m="1" x="5752"/>
        <item m="1" x="5753"/>
        <item m="1" x="5754"/>
        <item m="1" x="5755"/>
        <item m="1" x="5756"/>
        <item m="1" x="5757"/>
        <item m="1" x="5758"/>
        <item m="1" x="5759"/>
        <item m="1" x="5760"/>
        <item m="1" x="5761"/>
        <item m="1" x="5762"/>
        <item m="1" x="5763"/>
        <item m="1" x="5764"/>
        <item m="1" x="5320"/>
        <item m="1" x="5765"/>
        <item m="1" x="5766"/>
        <item m="1" x="5767"/>
        <item m="1" x="5768"/>
        <item m="1" x="5769"/>
        <item m="1" x="5770"/>
        <item m="1" x="5771"/>
        <item m="1" x="5772"/>
        <item x="571"/>
        <item m="1" x="5773"/>
        <item m="1" x="4001"/>
        <item m="1" x="5300"/>
        <item m="1" x="5776"/>
        <item m="1" x="4428"/>
        <item m="1" x="5780"/>
        <item m="1" x="5781"/>
        <item m="1" x="5782"/>
        <item m="1" x="5783"/>
        <item m="1" x="5784"/>
        <item m="1" x="5785"/>
        <item m="1" x="5786"/>
        <item m="1" x="5394"/>
        <item x="1656"/>
        <item m="1" x="4096"/>
        <item x="3100"/>
        <item m="1" x="5805"/>
        <item x="87"/>
        <item x="3311"/>
        <item m="1" x="6469"/>
        <item x="2930"/>
        <item m="1" x="4264"/>
        <item m="1" x="6854"/>
        <item m="1" x="4494"/>
        <item m="1" x="6855"/>
        <item m="1" x="6856"/>
        <item x="3342"/>
        <item x="1115"/>
        <item x="3109"/>
        <item x="1010"/>
        <item x="1325"/>
        <item m="1" x="6858"/>
        <item x="2468"/>
        <item x="1530"/>
        <item x="1569"/>
        <item m="1" x="5242"/>
        <item x="187"/>
        <item m="1" x="6860"/>
        <item x="2435"/>
        <item m="1" x="6861"/>
        <item x="820"/>
        <item m="1" x="4317"/>
        <item m="1" x="5287"/>
        <item m="1" x="5521"/>
        <item m="1" x="6509"/>
        <item x="874"/>
        <item x="2529"/>
        <item m="1" x="6863"/>
        <item x="582"/>
        <item x="2114"/>
        <item m="1" x="6864"/>
        <item m="1" x="6865"/>
        <item x="955"/>
        <item x="2881"/>
        <item x="637"/>
        <item m="1" x="5311"/>
        <item x="2037"/>
        <item x="3894"/>
        <item m="1" x="5806"/>
        <item m="1" x="5807"/>
        <item m="1" x="5808"/>
        <item m="1" x="5809"/>
        <item m="1" x="5810"/>
        <item x="1274"/>
        <item x="728"/>
        <item m="1" x="5811"/>
        <item x="3600"/>
        <item m="1" x="4978"/>
        <item x="2470"/>
        <item x="922"/>
        <item m="1" x="5139"/>
        <item m="1" x="5385"/>
        <item m="1" x="5812"/>
        <item m="1" x="5813"/>
        <item m="1" x="5814"/>
        <item x="2944"/>
        <item m="1" x="5816"/>
        <item m="1" x="5817"/>
        <item m="1" x="5819"/>
        <item m="1" x="5820"/>
        <item m="1" x="5821"/>
        <item m="1" x="5822"/>
        <item m="1" x="5823"/>
        <item m="1" x="5824"/>
        <item m="1" x="5825"/>
        <item m="1" x="5826"/>
        <item m="1" x="4255"/>
        <item x="768"/>
        <item x="1261"/>
        <item m="1" x="4636"/>
        <item x="2519"/>
        <item x="3483"/>
        <item m="1" x="6868"/>
        <item x="1889"/>
        <item x="1027"/>
        <item x="3793"/>
        <item m="1" x="5160"/>
        <item x="2814"/>
        <item x="3710"/>
        <item m="1" x="4079"/>
        <item m="1" x="6869"/>
        <item x="3542"/>
        <item x="2062"/>
        <item m="1" x="6870"/>
        <item x="369"/>
        <item x="1641"/>
        <item x="1238"/>
        <item m="1" x="6241"/>
        <item x="166"/>
        <item x="2199"/>
        <item m="1" x="5177"/>
        <item x="3122"/>
        <item m="1" x="4279"/>
        <item x="3082"/>
        <item m="1" x="5834"/>
        <item x="3170"/>
        <item x="2633"/>
        <item x="617"/>
        <item x="846"/>
        <item m="1" x="6652"/>
        <item m="1" x="6225"/>
        <item x="3444"/>
        <item x="2487"/>
        <item x="1446"/>
        <item x="2967"/>
        <item x="342"/>
        <item x="3585"/>
        <item m="1" x="5329"/>
        <item x="900"/>
        <item m="1" x="4294"/>
        <item m="1" x="4323"/>
        <item x="3250"/>
        <item x="192"/>
        <item x="39"/>
        <item m="1" x="5015"/>
        <item m="1" x="4361"/>
        <item x="1850"/>
        <item x="394"/>
        <item x="1842"/>
        <item m="1" x="6269"/>
        <item x="3555"/>
        <item m="1" x="4060"/>
        <item m="1" x="5100"/>
        <item m="1" x="6322"/>
        <item m="1" x="3943"/>
        <item m="1" x="5802"/>
        <item m="1" x="6656"/>
        <item m="1" x="6270"/>
        <item x="2872"/>
        <item x="3726"/>
        <item x="1112"/>
        <item m="1" x="4505"/>
        <item x="663"/>
        <item m="1" x="5799"/>
        <item m="1" x="3948"/>
        <item x="3058"/>
        <item m="1" x="4981"/>
        <item m="1" x="5851"/>
        <item m="1" x="5852"/>
        <item m="1" x="5065"/>
        <item m="1" x="5801"/>
        <item x="3731"/>
        <item x="2909"/>
        <item x="1817"/>
        <item m="1" x="5853"/>
        <item m="1" x="5854"/>
        <item m="1" x="5407"/>
        <item m="1" x="5855"/>
        <item x="2749"/>
        <item m="1" x="5856"/>
        <item x="2547"/>
        <item x="3590"/>
        <item m="1" x="5858"/>
        <item x="894"/>
        <item m="1" x="4544"/>
        <item x="558"/>
        <item x="3558"/>
        <item m="1" x="5804"/>
        <item x="2786"/>
        <item x="3052"/>
        <item m="1" x="5861"/>
        <item x="671"/>
        <item x="2920"/>
        <item x="3858"/>
        <item m="1" x="3991"/>
        <item m="1" x="5818"/>
        <item m="1" x="6871"/>
        <item x="1447"/>
        <item m="1" x="5956"/>
        <item x="1577"/>
        <item x="3235"/>
        <item x="734"/>
        <item m="1" x="6872"/>
        <item m="1" x="6873"/>
        <item m="1" x="6874"/>
        <item x="1841"/>
        <item x="3527"/>
        <item m="1" x="6875"/>
        <item x="3685"/>
        <item m="1" x="6876"/>
        <item m="1" x="6877"/>
        <item x="612"/>
        <item m="1" x="6878"/>
        <item m="1" x="6879"/>
        <item m="1" x="6880"/>
        <item m="1" x="6882"/>
        <item x="513"/>
        <item m="1" x="6489"/>
        <item m="1" x="6883"/>
        <item m="1" x="5248"/>
        <item x="370"/>
        <item m="1" x="4968"/>
        <item m="1" x="6884"/>
        <item x="3143"/>
        <item m="1" x="6665"/>
        <item m="1" x="5862"/>
        <item x="71"/>
        <item x="100"/>
        <item m="1" x="4217"/>
        <item m="1" x="5864"/>
        <item m="1" x="5865"/>
        <item m="1" x="4134"/>
        <item x="1828"/>
        <item m="1" x="5562"/>
        <item m="1" x="4520"/>
        <item m="1" x="5830"/>
        <item m="1" x="5013"/>
        <item x="2879"/>
        <item m="1" x="5870"/>
        <item m="1" x="5871"/>
        <item x="911"/>
        <item x="454"/>
        <item x="1246"/>
        <item m="1" x="4038"/>
        <item m="1" x="4252"/>
        <item x="3583"/>
        <item m="1" x="5827"/>
        <item m="1" x="4514"/>
        <item x="3106"/>
        <item x="1989"/>
        <item x="1315"/>
        <item x="3138"/>
        <item x="1696"/>
        <item m="1" x="5087"/>
        <item x="3433"/>
        <item x="3594"/>
        <item x="315"/>
        <item m="1" x="5877"/>
        <item x="441"/>
        <item m="1" x="4362"/>
        <item m="1" x="4041"/>
        <item x="1439"/>
        <item x="6"/>
        <item x="3073"/>
        <item m="1" x="4456"/>
        <item m="1" x="5008"/>
        <item x="2667"/>
        <item x="2229"/>
        <item x="1254"/>
        <item m="1" x="5911"/>
        <item x="878"/>
        <item m="1" x="5939"/>
        <item m="1" x="5972"/>
        <item m="1" x="5973"/>
        <item m="1" x="5974"/>
        <item m="1" x="5975"/>
        <item x="764"/>
        <item m="1" x="5976"/>
        <item m="1" x="5977"/>
        <item x="1773"/>
        <item m="1" x="5978"/>
        <item m="1" x="5979"/>
        <item m="1" x="5980"/>
        <item m="1" x="5981"/>
        <item m="1" x="5982"/>
        <item x="1703"/>
        <item m="1" x="5983"/>
        <item x="3446"/>
        <item m="1" x="5984"/>
        <item m="1" x="5985"/>
        <item m="1" x="5986"/>
        <item m="1" x="5987"/>
        <item m="1" x="6002"/>
        <item m="1" x="4762"/>
        <item m="1" x="6003"/>
        <item m="1" x="6004"/>
        <item x="574"/>
        <item m="1" x="5931"/>
        <item x="2505"/>
        <item m="1" x="4613"/>
        <item m="1" x="4332"/>
        <item m="1" x="4587"/>
        <item m="1" x="4509"/>
        <item x="3614"/>
        <item x="1992"/>
        <item x="2369"/>
        <item m="1" x="3952"/>
        <item x="293"/>
        <item x="1920"/>
        <item m="1" x="5940"/>
        <item m="1" x="5941"/>
        <item x="2910"/>
        <item m="1" x="4043"/>
        <item m="1" x="5945"/>
        <item x="1896"/>
        <item x="2419"/>
        <item x="2167"/>
        <item m="1" x="5948"/>
        <item m="1" x="5949"/>
        <item m="1" x="4567"/>
        <item m="1" x="5951"/>
        <item m="1" x="6043"/>
        <item m="1" x="6044"/>
        <item m="1" x="6045"/>
        <item m="1" x="6046"/>
        <item m="1" x="6048"/>
        <item m="1" x="6049"/>
        <item m="1" x="6050"/>
        <item m="1" x="6051"/>
        <item m="1" x="6052"/>
        <item x="649"/>
        <item m="1" x="6053"/>
        <item m="1" x="6054"/>
        <item m="1" x="6056"/>
        <item m="1" x="6057"/>
        <item m="1" x="6058"/>
        <item m="1" x="6059"/>
        <item x="3053"/>
        <item m="1" x="6060"/>
        <item m="1" x="5731"/>
        <item m="1" x="6028"/>
        <item x="3631"/>
        <item m="1" x="6029"/>
        <item x="566"/>
        <item m="1" x="6030"/>
        <item m="1" x="6031"/>
        <item m="1" x="6032"/>
        <item m="1" x="4859"/>
        <item x="3688"/>
        <item m="1" x="4575"/>
        <item m="1" x="6087"/>
        <item m="1" x="6088"/>
        <item m="1" x="6089"/>
        <item m="1" x="6090"/>
        <item x="1885"/>
        <item x="2073"/>
        <item m="1" x="6091"/>
        <item x="2211"/>
        <item m="1" x="6092"/>
        <item x="1970"/>
        <item m="1" x="6093"/>
        <item m="1" x="6094"/>
        <item m="1" x="6152"/>
        <item m="1" x="6095"/>
        <item m="1" x="6096"/>
        <item x="642"/>
        <item m="1" x="6097"/>
        <item m="1" x="6098"/>
        <item m="1" x="6099"/>
        <item x="3525"/>
        <item x="2376"/>
        <item m="1" x="6100"/>
        <item x="2032"/>
        <item m="1" x="6101"/>
        <item x="3608"/>
        <item x="3724"/>
        <item x="3150"/>
        <item m="1" x="4974"/>
        <item x="3125"/>
        <item m="1" x="6121"/>
        <item m="1" x="6122"/>
        <item m="1" x="5350"/>
        <item m="1" x="4549"/>
        <item m="1" x="5246"/>
        <item m="1" x="6123"/>
        <item m="1" x="6124"/>
        <item m="1" x="6125"/>
        <item x="1384"/>
        <item m="1" x="6127"/>
        <item x="3429"/>
        <item m="1" x="4531"/>
        <item m="1" x="5439"/>
        <item x="1324"/>
        <item m="1" x="6142"/>
        <item x="481"/>
        <item m="1" x="6038"/>
        <item x="1983"/>
        <item m="1" x="4953"/>
        <item x="3633"/>
        <item x="2011"/>
        <item x="2104"/>
        <item m="1" x="4699"/>
        <item m="1" x="6147"/>
        <item m="1" x="6011"/>
        <item m="1" x="6149"/>
        <item m="1" x="6150"/>
        <item m="1" x="6151"/>
        <item m="1" x="6153"/>
        <item x="491"/>
        <item m="1" x="4378"/>
        <item m="1" x="6194"/>
        <item m="1" x="5103"/>
        <item m="1" x="5998"/>
        <item m="1" x="6196"/>
        <item m="1" x="4342"/>
        <item m="1" x="6198"/>
        <item x="3353"/>
        <item m="1" x="4102"/>
        <item m="1" x="4033"/>
        <item m="1" x="5364"/>
        <item x="3463"/>
        <item m="1" x="6212"/>
        <item m="1" x="6213"/>
        <item m="1" x="5278"/>
        <item m="1" x="6214"/>
        <item x="3513"/>
        <item m="1" x="6220"/>
        <item m="1" x="4590"/>
        <item x="2744"/>
        <item m="1" x="6223"/>
        <item m="1" x="6206"/>
        <item m="1" x="4982"/>
        <item m="1" x="6228"/>
        <item m="1" x="6229"/>
        <item m="1" x="6230"/>
        <item x="105"/>
        <item m="1" x="6231"/>
        <item m="1" x="6232"/>
        <item m="1" x="5665"/>
        <item m="1" x="6233"/>
        <item m="1" x="6234"/>
        <item m="1" x="6235"/>
        <item m="1" x="6236"/>
        <item m="1" x="6297"/>
        <item m="1" x="6298"/>
        <item m="1" x="6237"/>
        <item m="1" x="6299"/>
        <item m="1" x="4688"/>
        <item x="3026"/>
        <item x="625"/>
        <item x="1672"/>
        <item x="556"/>
        <item x="171"/>
        <item m="1" x="6242"/>
        <item x="1846"/>
        <item m="1" x="6243"/>
        <item m="1" x="5352"/>
        <item m="1" x="5613"/>
        <item m="1" x="6244"/>
        <item m="1" x="5455"/>
        <item x="1050"/>
        <item x="726"/>
        <item m="1" x="6245"/>
        <item m="1" x="6246"/>
        <item m="1" x="6247"/>
        <item m="1" x="6248"/>
        <item m="1" x="6250"/>
        <item x="691"/>
        <item m="1" x="6251"/>
        <item m="1" x="6252"/>
        <item x="3552"/>
        <item x="1181"/>
        <item m="1" x="6253"/>
        <item m="1" x="6254"/>
        <item m="1" x="4142"/>
        <item m="1" x="6255"/>
        <item x="921"/>
        <item m="1" x="6257"/>
        <item m="1" x="5574"/>
        <item m="1" x="6258"/>
        <item m="1" x="4447"/>
        <item m="1" x="6259"/>
        <item m="1" x="6260"/>
        <item m="1" x="6261"/>
        <item m="1" x="6263"/>
        <item m="1" x="5382"/>
        <item m="1" x="6264"/>
        <item x="2715"/>
        <item m="1" x="6265"/>
        <item m="1" x="6266"/>
        <item m="1" x="6268"/>
        <item m="1" x="6271"/>
        <item x="984"/>
        <item m="1" x="6272"/>
        <item x="362"/>
        <item m="1" x="6273"/>
        <item m="1" x="5201"/>
        <item x="541"/>
        <item m="1" x="6275"/>
        <item x="1784"/>
        <item m="1" x="4527"/>
        <item m="1" x="4274"/>
        <item m="1" x="6276"/>
        <item m="1" x="4498"/>
        <item x="1243"/>
        <item m="1" x="6277"/>
        <item x="1060"/>
        <item x="2940"/>
        <item m="1" x="6278"/>
        <item x="3586"/>
        <item x="3329"/>
        <item m="1" x="6279"/>
        <item m="1" x="5025"/>
        <item x="899"/>
        <item m="1" x="6280"/>
        <item x="3751"/>
        <item x="635"/>
        <item m="1" x="6283"/>
        <item m="1" x="6284"/>
        <item m="1" x="6285"/>
        <item x="3116"/>
        <item x="3727"/>
        <item m="1" x="4421"/>
        <item x="3761"/>
        <item m="1" x="6286"/>
        <item m="1" x="6287"/>
        <item m="1" x="6288"/>
        <item m="1" x="6289"/>
        <item m="1" x="4238"/>
        <item x="3108"/>
        <item m="1" x="6398"/>
        <item x="3397"/>
        <item m="1" x="5260"/>
        <item x="2804"/>
        <item x="260"/>
        <item m="1" x="6400"/>
        <item m="1" x="4857"/>
        <item m="1" x="4529"/>
        <item m="1" x="4040"/>
        <item x="2638"/>
        <item m="1" x="6371"/>
        <item m="1" x="6372"/>
        <item m="1" x="4300"/>
        <item m="1" x="6373"/>
        <item m="1" x="6374"/>
        <item x="848"/>
        <item x="3018"/>
        <item x="3004"/>
        <item m="1" x="5529"/>
        <item m="1" x="6375"/>
        <item x="3836"/>
        <item x="3181"/>
        <item m="1" x="5267"/>
        <item m="1" x="4373"/>
        <item m="1" x="5418"/>
        <item m="1" x="5006"/>
        <item x="1478"/>
        <item x="1323"/>
        <item m="1" x="5106"/>
        <item x="2350"/>
        <item m="1" x="6315"/>
        <item m="1" x="4178"/>
        <item m="1" x="6316"/>
        <item m="1" x="3929"/>
        <item m="1" x="6376"/>
        <item m="1" x="6377"/>
        <item x="2983"/>
        <item x="2997"/>
        <item x="3136"/>
        <item m="1" x="4138"/>
        <item m="1" x="4156"/>
        <item x="3820"/>
        <item m="1" x="4266"/>
        <item m="1" x="4244"/>
        <item x="3070"/>
        <item m="1" x="5027"/>
        <item x="3536"/>
        <item m="1" x="5688"/>
        <item m="1" x="6379"/>
        <item x="1401"/>
        <item m="1" x="6380"/>
        <item m="1" x="6381"/>
        <item m="1" x="4807"/>
        <item x="985"/>
        <item x="3055"/>
        <item x="2527"/>
        <item x="1925"/>
        <item m="1" x="6016"/>
        <item m="1" x="6456"/>
        <item m="1" x="4586"/>
        <item m="1" x="5965"/>
        <item x="2069"/>
        <item x="2027"/>
        <item m="1" x="6548"/>
        <item m="1" x="4499"/>
        <item m="1" x="4698"/>
        <item x="3663"/>
        <item x="2378"/>
        <item m="1" x="6549"/>
        <item x="1921"/>
        <item m="1" x="6550"/>
        <item m="1" x="6551"/>
        <item x="3627"/>
        <item m="1" x="4601"/>
        <item m="1" x="6552"/>
        <item x="1879"/>
        <item m="1" x="6553"/>
        <item m="1" x="6554"/>
        <item m="1" x="6555"/>
        <item m="1" x="6556"/>
        <item x="2126"/>
        <item m="1" x="6557"/>
        <item m="1" x="6558"/>
        <item m="1" x="4571"/>
        <item x="2038"/>
        <item m="1" x="6018"/>
        <item m="1" x="6561"/>
        <item x="1330"/>
        <item m="1" x="4288"/>
        <item m="1" x="5094"/>
        <item x="3010"/>
        <item x="1895"/>
        <item m="1" x="6450"/>
        <item m="1" x="4810"/>
        <item m="1" x="6451"/>
        <item x="3374"/>
        <item m="1" x="6452"/>
        <item x="2647"/>
        <item m="1" x="5264"/>
        <item x="3779"/>
        <item x="79"/>
        <item m="1" x="5901"/>
        <item m="1" x="6455"/>
        <item x="52"/>
        <item x="682"/>
        <item m="1" x="6457"/>
        <item m="1" x="6458"/>
        <item x="631"/>
        <item m="1" x="6459"/>
        <item m="1" x="5277"/>
        <item x="143"/>
        <item m="1" x="6462"/>
        <item m="1" x="6463"/>
        <item m="1" x="5532"/>
        <item m="1" x="6464"/>
        <item m="1" x="6465"/>
        <item m="1" x="6466"/>
        <item m="1" x="6467"/>
        <item m="1" x="6468"/>
        <item m="1" x="6470"/>
        <item m="1" x="6471"/>
        <item m="1" x="6472"/>
        <item m="1" x="5563"/>
        <item m="1" x="4617"/>
        <item m="1" x="6473"/>
        <item m="1" x="4380"/>
        <item x="3230"/>
        <item m="1" x="6474"/>
        <item m="1" x="6475"/>
        <item m="1" x="6476"/>
        <item m="1" x="4084"/>
        <item m="1" x="6478"/>
        <item m="1" x="5916"/>
        <item m="1" x="6479"/>
        <item m="1" x="5530"/>
        <item x="2759"/>
        <item m="1" x="6481"/>
        <item m="1" x="6482"/>
        <item x="1016"/>
        <item m="1" x="4284"/>
        <item x="83"/>
        <item m="1" x="6483"/>
        <item m="1" x="6484"/>
        <item m="1" x="4115"/>
        <item m="1" x="6485"/>
        <item m="1" x="6486"/>
        <item m="1" x="6487"/>
        <item m="1" x="5298"/>
        <item m="1" x="4120"/>
        <item x="2862"/>
        <item m="1" x="6488"/>
        <item m="1" x="4892"/>
        <item m="1" x="5393"/>
        <item x="3780"/>
        <item m="1" x="6490"/>
        <item m="1" x="3932"/>
        <item m="1" x="6491"/>
        <item x="1068"/>
        <item m="1" x="4976"/>
        <item m="1" x="6493"/>
        <item m="1" x="6494"/>
        <item x="3435"/>
        <item m="1" x="6496"/>
        <item m="1" x="6497"/>
        <item x="1637"/>
        <item m="1" x="6498"/>
        <item x="916"/>
        <item m="1" x="6499"/>
        <item m="1" x="6500"/>
        <item x="1766"/>
        <item m="1" x="5378"/>
        <item m="1" x="6501"/>
        <item m="1" x="6502"/>
        <item m="1" x="6503"/>
        <item m="1" x="6504"/>
        <item m="1" x="6505"/>
        <item x="3509"/>
        <item x="1465"/>
        <item x="3711"/>
        <item m="1" x="6506"/>
        <item m="1" x="6507"/>
        <item m="1" x="6508"/>
        <item m="1" x="6612"/>
        <item m="1" x="4328"/>
        <item m="1" x="4184"/>
        <item m="1" x="6621"/>
        <item m="1" x="6622"/>
        <item m="1" x="6623"/>
        <item m="1" x="6624"/>
        <item m="1" x="6625"/>
        <item m="1" x="6626"/>
        <item m="1" x="6627"/>
        <item x="2017"/>
        <item m="1" x="6628"/>
        <item m="1" x="6629"/>
        <item m="1" x="6630"/>
        <item m="1" x="6296"/>
        <item x="24"/>
        <item m="1" x="5686"/>
        <item x="503"/>
        <item m="1" x="5687"/>
        <item m="1" x="5689"/>
        <item x="2738"/>
        <item x="2426"/>
        <item m="1" x="4083"/>
        <item m="1" x="4334"/>
        <item m="1" x="5691"/>
        <item m="1" x="5573"/>
        <item m="1" x="5694"/>
        <item m="1" x="5695"/>
        <item m="1" x="5696"/>
        <item m="1" x="4394"/>
        <item m="1" x="5697"/>
        <item m="1" x="5698"/>
        <item x="2699"/>
        <item m="1" x="5700"/>
        <item x="3384"/>
        <item m="1" x="5701"/>
        <item m="1" x="5702"/>
        <item m="1" x="5703"/>
        <item m="1" x="5704"/>
        <item m="1" x="5705"/>
        <item m="1" x="5706"/>
        <item m="1" x="5707"/>
        <item m="1" x="5708"/>
        <item m="1" x="5709"/>
        <item m="1" x="5710"/>
        <item m="1" x="5711"/>
        <item m="1" x="5712"/>
        <item m="1" x="5713"/>
        <item m="1" x="5714"/>
        <item m="1" x="5715"/>
        <item m="1" x="5716"/>
        <item m="1" x="5717"/>
        <item m="1" x="5719"/>
        <item x="2722"/>
        <item m="1" x="5721"/>
        <item m="1" x="5722"/>
        <item m="1" x="5723"/>
        <item m="1" x="5724"/>
        <item m="1" x="5725"/>
        <item m="1" x="5828"/>
        <item x="168"/>
        <item m="1" x="4548"/>
        <item m="1" x="5831"/>
        <item m="1" x="5315"/>
        <item x="1353"/>
        <item x="533"/>
        <item x="657"/>
        <item x="101"/>
        <item m="1" x="5833"/>
        <item m="1" x="5835"/>
        <item m="1" x="4161"/>
        <item m="1" x="5836"/>
        <item x="1876"/>
        <item m="1" x="5837"/>
        <item x="3753"/>
        <item m="1" x="4396"/>
        <item m="1" x="5839"/>
        <item m="1" x="5840"/>
        <item m="1" x="5841"/>
        <item m="1" x="5842"/>
        <item m="1" x="5843"/>
        <item m="1" x="4787"/>
        <item m="1" x="5844"/>
        <item m="1" x="5845"/>
        <item m="1" x="5846"/>
        <item m="1" x="5847"/>
        <item m="1" x="5848"/>
        <item x="1411"/>
        <item m="1" x="5849"/>
        <item m="1" x="5850"/>
        <item m="1" x="4730"/>
        <item x="202"/>
        <item m="1" x="5257"/>
        <item m="1" x="4131"/>
        <item x="368"/>
        <item x="3795"/>
        <item m="1" x="5880"/>
        <item m="1" x="5881"/>
        <item m="1" x="5882"/>
        <item m="1" x="5228"/>
        <item x="3095"/>
        <item x="3415"/>
        <item x="122"/>
        <item x="2489"/>
        <item m="1" x="5884"/>
        <item m="1" x="5885"/>
        <item x="2006"/>
        <item x="366"/>
        <item x="3752"/>
        <item m="1" x="5887"/>
        <item x="3056"/>
        <item m="1" x="5888"/>
        <item m="1" x="5889"/>
        <item m="1" x="5890"/>
        <item m="1" x="5510"/>
        <item m="1" x="5891"/>
        <item m="1" x="5398"/>
        <item x="1404"/>
        <item m="1" x="5637"/>
        <item x="3476"/>
        <item m="1" x="4979"/>
        <item x="3396"/>
        <item x="411"/>
        <item x="1950"/>
        <item x="723"/>
        <item x="2982"/>
        <item m="1" x="4110"/>
        <item m="1" x="5537"/>
        <item m="1" x="4101"/>
        <item x="1043"/>
        <item x="3205"/>
        <item m="1" x="5595"/>
        <item x="1662"/>
        <item x="3655"/>
        <item x="3131"/>
        <item x="3814"/>
        <item x="2840"/>
        <item m="1" x="5896"/>
        <item m="1" x="5897"/>
        <item m="1" x="5198"/>
        <item x="3358"/>
        <item x="779"/>
        <item m="1" x="5902"/>
        <item m="1" x="5903"/>
        <item x="3673"/>
        <item x="3216"/>
        <item m="1" x="5988"/>
        <item m="1" x="5989"/>
        <item m="1" x="5990"/>
        <item m="1" x="5991"/>
        <item x="438"/>
        <item m="1" x="4030"/>
        <item m="1" x="5993"/>
        <item m="1" x="5994"/>
        <item m="1" x="5995"/>
        <item m="1" x="5996"/>
        <item m="1" x="5997"/>
        <item m="1" x="4647"/>
        <item m="1" x="5999"/>
        <item m="1" x="6000"/>
        <item m="1" x="5200"/>
        <item x="530"/>
        <item x="126"/>
        <item x="919"/>
        <item m="1" x="5913"/>
        <item m="1" x="5915"/>
        <item m="1" x="4808"/>
        <item m="1" x="4726"/>
        <item m="1" x="5917"/>
        <item m="1" x="4831"/>
        <item x="67"/>
        <item m="1" x="6005"/>
        <item m="1" x="5918"/>
        <item m="1" x="6006"/>
        <item x="445"/>
        <item m="1" x="5919"/>
        <item x="66"/>
        <item m="1" x="5314"/>
        <item m="1" x="5955"/>
        <item x="733"/>
        <item m="1" x="4751"/>
        <item m="1" x="4593"/>
        <item m="1" x="5957"/>
        <item m="1" x="5958"/>
        <item m="1" x="5959"/>
        <item m="1" x="5960"/>
        <item m="1" x="5963"/>
        <item m="1" x="5964"/>
        <item m="1" x="5966"/>
        <item x="896"/>
        <item m="1" x="4887"/>
        <item x="940"/>
        <item x="2156"/>
        <item x="3659"/>
        <item x="2406"/>
        <item m="1" x="4735"/>
        <item m="1" x="6012"/>
        <item x="1976"/>
        <item m="1" x="6013"/>
        <item m="1" x="6014"/>
        <item m="1" x="6015"/>
        <item m="1" x="4564"/>
        <item x="2132"/>
        <item x="1880"/>
        <item m="1" x="4559"/>
        <item x="3523"/>
        <item x="1865"/>
        <item m="1" x="6017"/>
        <item x="1566"/>
        <item m="1" x="5495"/>
        <item m="1" x="4848"/>
        <item m="1" x="4738"/>
        <item m="1" x="6020"/>
        <item m="1" x="4048"/>
        <item m="1" x="4099"/>
        <item m="1" x="6061"/>
        <item m="1" x="6062"/>
        <item m="1" x="6063"/>
        <item x="1673"/>
        <item m="1" x="6064"/>
        <item m="1" x="6065"/>
        <item m="1" x="6066"/>
        <item m="1" x="6067"/>
        <item m="1" x="6068"/>
        <item m="1" x="6069"/>
        <item m="1" x="6070"/>
        <item m="1" x="6071"/>
        <item m="1" x="6072"/>
        <item m="1" x="6073"/>
        <item m="1" x="6074"/>
        <item m="1" x="6075"/>
        <item m="1" x="6076"/>
        <item m="1" x="6077"/>
        <item m="1" x="6078"/>
        <item m="1" x="6079"/>
        <item x="3508"/>
        <item x="308"/>
        <item m="1" x="6128"/>
        <item x="982"/>
        <item m="1" x="6129"/>
        <item m="1" x="6033"/>
        <item m="1" x="6034"/>
        <item m="1" x="6035"/>
        <item m="1" x="6036"/>
        <item m="1" x="6037"/>
        <item x="3868"/>
        <item m="1" x="4576"/>
        <item m="1" x="6039"/>
        <item m="1" x="4718"/>
        <item m="1" x="6102"/>
        <item x="680"/>
        <item m="1" x="6103"/>
        <item m="1" x="6104"/>
        <item m="1" x="6154"/>
        <item m="1" x="5468"/>
        <item m="1" x="6105"/>
        <item m="1" x="6106"/>
        <item m="1" x="6107"/>
        <item m="1" x="6108"/>
        <item m="1" x="6155"/>
        <item x="1316"/>
        <item m="1" x="6156"/>
        <item m="1" x="6109"/>
        <item m="1" x="6110"/>
        <item m="1" x="6111"/>
        <item m="1" x="6157"/>
        <item m="1" x="6112"/>
        <item m="1" x="6113"/>
        <item x="2580"/>
        <item m="1" x="6114"/>
        <item m="1" x="6158"/>
        <item m="1" x="6159"/>
        <item m="1" x="6115"/>
        <item m="1" x="6160"/>
        <item m="1" x="6161"/>
        <item m="1" x="6116"/>
        <item m="1" x="6162"/>
        <item x="1908"/>
        <item m="1" x="6163"/>
        <item m="1" x="6164"/>
        <item m="1" x="6165"/>
        <item m="1" x="6166"/>
        <item m="1" x="4563"/>
        <item m="1" x="6167"/>
        <item m="1" x="6168"/>
        <item x="3531"/>
        <item m="1" x="6169"/>
        <item m="1" x="6170"/>
        <item m="1" x="6171"/>
        <item x="2055"/>
        <item x="1414"/>
        <item m="1" x="6172"/>
        <item m="1" x="5576"/>
        <item m="1" x="6173"/>
        <item m="1" x="6174"/>
        <item m="1" x="6175"/>
        <item x="2556"/>
        <item m="1" x="6176"/>
        <item m="1" x="5611"/>
        <item m="1" x="6177"/>
        <item m="1" x="6178"/>
        <item m="1" x="6179"/>
        <item m="1" x="6180"/>
        <item x="1911"/>
        <item m="1" x="6181"/>
        <item m="1" x="6182"/>
        <item x="2367"/>
        <item x="1665"/>
        <item x="2028"/>
        <item x="318"/>
        <item m="1" x="6131"/>
        <item m="1" x="6132"/>
        <item m="1" x="6133"/>
        <item m="1" x="5292"/>
        <item m="1" x="4740"/>
        <item m="1" x="6145"/>
        <item x="2222"/>
        <item m="1" x="4823"/>
        <item m="1" x="4433"/>
        <item m="1" x="5430"/>
        <item x="3593"/>
        <item m="1" x="6200"/>
        <item x="3841"/>
        <item m="1" x="6202"/>
        <item m="1" x="4356"/>
        <item m="1" x="5011"/>
        <item m="1" x="6203"/>
        <item x="2962"/>
        <item m="1" x="6215"/>
        <item m="1" x="6216"/>
        <item m="1" x="6218"/>
        <item x="3569"/>
        <item m="1" x="6219"/>
        <item m="1" x="5235"/>
        <item m="1" x="4956"/>
        <item x="145"/>
        <item m="1" x="5192"/>
        <item m="1" x="4051"/>
        <item m="1" x="5348"/>
        <item m="1" x="6226"/>
        <item m="1" x="6227"/>
        <item m="1" x="6300"/>
        <item m="1" x="6239"/>
        <item m="1" x="6301"/>
        <item m="1" x="6240"/>
        <item m="1" x="6302"/>
        <item m="1" x="6303"/>
        <item m="1" x="6304"/>
        <item m="1" x="6305"/>
        <item m="1" x="6306"/>
        <item m="1" x="6290"/>
        <item m="1" x="6292"/>
        <item m="1" x="5568"/>
        <item m="1" x="6294"/>
        <item m="1" x="4293"/>
        <item x="1788"/>
        <item x="522"/>
        <item m="1" x="6309"/>
        <item x="3565"/>
        <item m="1" x="5290"/>
        <item m="1" x="6310"/>
        <item m="1" x="5303"/>
        <item m="1" x="4108"/>
        <item m="1" x="4546"/>
        <item x="3002"/>
        <item m="1" x="6317"/>
        <item m="1" x="5396"/>
        <item m="1" x="6318"/>
        <item m="1" x="6319"/>
        <item m="1" x="5668"/>
        <item m="1" x="6321"/>
        <item m="1" x="6323"/>
        <item x="1349"/>
        <item x="2778"/>
        <item m="1" x="6324"/>
        <item m="1" x="5271"/>
        <item x="1910"/>
        <item x="1092"/>
        <item m="1" x="5376"/>
        <item x="3456"/>
        <item m="1" x="5112"/>
        <item x="3735"/>
        <item m="1" x="6325"/>
        <item m="1" x="6326"/>
        <item m="1" x="6327"/>
        <item x="1849"/>
        <item m="1" x="6328"/>
        <item x="416"/>
        <item m="1" x="6329"/>
        <item m="1" x="6330"/>
        <item m="1" x="6331"/>
        <item m="1" x="6332"/>
        <item m="1" x="6334"/>
        <item m="1" x="4989"/>
        <item m="1" x="6335"/>
        <item m="1" x="6336"/>
        <item m="1" x="4187"/>
        <item m="1" x="4296"/>
        <item m="1" x="6337"/>
        <item m="1" x="6338"/>
        <item m="1" x="6339"/>
        <item m="1" x="6340"/>
        <item m="1" x="6341"/>
        <item m="1" x="6342"/>
        <item m="1" x="6343"/>
        <item m="1" x="6344"/>
        <item m="1" x="4154"/>
        <item m="1" x="6345"/>
        <item m="1" x="6295"/>
        <item x="1839"/>
        <item x="2321"/>
        <item m="1" x="6347"/>
        <item m="1" x="6348"/>
        <item m="1" x="6349"/>
        <item m="1" x="6351"/>
        <item m="1" x="6353"/>
        <item m="1" x="6354"/>
        <item m="1" x="6355"/>
        <item m="1" x="6356"/>
        <item x="1408"/>
        <item m="1" x="5254"/>
        <item m="1" x="6360"/>
        <item m="1" x="6361"/>
        <item m="1" x="6362"/>
        <item m="1" x="6363"/>
        <item m="1" x="6365"/>
        <item m="1" x="6366"/>
        <item m="1" x="6364"/>
        <item m="1" x="6367"/>
        <item m="1" x="6368"/>
        <item m="1" x="6382"/>
        <item m="1" x="6383"/>
        <item m="1" x="6401"/>
        <item m="1" x="6384"/>
        <item m="1" x="6385"/>
        <item m="1" x="6386"/>
        <item x="3430"/>
        <item m="1" x="6388"/>
        <item x="310"/>
        <item m="1" x="6403"/>
        <item m="1" x="6404"/>
        <item m="1" x="4993"/>
        <item m="1" x="6406"/>
        <item m="1" x="3936"/>
        <item m="1" x="4424"/>
        <item m="1" x="6409"/>
        <item m="1" x="6410"/>
        <item m="1" x="6411"/>
        <item m="1" x="6412"/>
        <item m="1" x="6413"/>
        <item m="1" x="6414"/>
        <item m="1" x="6415"/>
        <item m="1" x="6416"/>
        <item m="1" x="5072"/>
        <item x="3871"/>
        <item m="1" x="6389"/>
        <item m="1" x="5603"/>
        <item m="1" x="6417"/>
        <item m="1" x="4017"/>
        <item x="2843"/>
        <item m="1" x="5166"/>
        <item x="823"/>
        <item x="2695"/>
        <item m="1" x="4995"/>
        <item m="1" x="6420"/>
        <item m="1" x="4736"/>
        <item m="1" x="6423"/>
        <item m="1" x="6424"/>
        <item x="3189"/>
        <item x="751"/>
        <item x="3505"/>
        <item x="3186"/>
        <item m="1" x="6425"/>
        <item m="1" x="5683"/>
        <item x="1781"/>
        <item m="1" x="3917"/>
        <item m="1" x="5312"/>
        <item m="1" x="6426"/>
        <item m="1" x="3971"/>
        <item x="842"/>
        <item m="1" x="4508"/>
        <item m="1" x="6427"/>
        <item m="1" x="6429"/>
        <item m="1" x="6430"/>
        <item x="3562"/>
        <item x="872"/>
        <item m="1" x="6431"/>
        <item m="1" x="5466"/>
        <item m="1" x="6432"/>
        <item x="2951"/>
        <item m="1" x="4312"/>
        <item m="1" x="6434"/>
        <item m="1" x="4769"/>
        <item x="242"/>
        <item m="1" x="6513"/>
        <item m="1" x="6514"/>
        <item m="1" x="6441"/>
        <item m="1" x="4145"/>
        <item m="1" x="6515"/>
        <item m="1" x="6516"/>
        <item m="1" x="6517"/>
        <item x="3434"/>
        <item x="3293"/>
        <item m="1" x="6518"/>
        <item m="1" x="6520"/>
        <item m="1" x="6521"/>
        <item m="1" x="6522"/>
        <item m="1" x="6526"/>
        <item m="1" x="6527"/>
        <item m="1" x="6528"/>
        <item m="1" x="6529"/>
        <item m="1" x="6530"/>
        <item x="3288"/>
        <item m="1" x="6532"/>
        <item m="1" x="6533"/>
        <item m="1" x="4551"/>
        <item x="2052"/>
        <item m="1" x="6534"/>
        <item x="777"/>
        <item m="1" x="6542"/>
        <item x="2532"/>
        <item m="1" x="6023"/>
        <item m="1" x="6563"/>
        <item m="1" x="6565"/>
        <item m="1" x="6566"/>
        <item x="3682"/>
        <item m="1" x="6568"/>
        <item m="1" x="6569"/>
        <item m="1" x="6570"/>
        <item m="1" x="6571"/>
        <item m="1" x="6572"/>
        <item m="1" x="6573"/>
        <item m="1" x="4758"/>
        <item x="2992"/>
        <item x="2009"/>
        <item x="2331"/>
        <item m="1" x="6574"/>
        <item m="1" x="6575"/>
        <item m="1" x="6576"/>
        <item m="1" x="6577"/>
        <item m="1" x="6578"/>
        <item m="1" x="6579"/>
        <item m="1" x="6580"/>
        <item m="1" x="6581"/>
        <item m="1" x="6582"/>
        <item m="1" x="4477"/>
        <item m="1" x="6583"/>
        <item m="1" x="6584"/>
        <item m="1" x="6585"/>
        <item m="1" x="6587"/>
        <item m="1" x="6588"/>
        <item m="1" x="5296"/>
        <item x="1546"/>
        <item m="1" x="6510"/>
        <item m="1" x="6511"/>
        <item m="1" x="6512"/>
        <item x="3344"/>
        <item m="1" x="6523"/>
        <item m="1" x="4689"/>
        <item m="1" x="6525"/>
        <item x="3461"/>
        <item m="1" x="4292"/>
        <item m="1" x="4297"/>
        <item m="1" x="6590"/>
        <item m="1" x="6591"/>
        <item m="1" x="6535"/>
        <item m="1" x="4325"/>
        <item m="1" x="5028"/>
        <item m="1" x="3979"/>
        <item m="1" x="6592"/>
        <item m="1" x="4011"/>
        <item m="1" x="5622"/>
        <item m="1" x="6536"/>
        <item m="1" x="6537"/>
        <item m="1" x="4191"/>
        <item m="1" x="4503"/>
        <item m="1" x="6593"/>
        <item m="1" x="6594"/>
        <item m="1" x="5533"/>
        <item m="1" x="6595"/>
        <item m="1" x="6538"/>
        <item m="1" x="6539"/>
        <item m="1" x="6540"/>
        <item m="1" x="6597"/>
        <item m="1" x="6598"/>
        <item m="1" x="5608"/>
        <item m="1" x="6599"/>
        <item m="1" x="5787"/>
        <item m="1" x="6600"/>
        <item m="1" x="4257"/>
        <item m="1" x="6601"/>
        <item m="1" x="6602"/>
        <item m="1" x="6631"/>
        <item m="1" x="6632"/>
        <item m="1" x="6633"/>
        <item m="1" x="6021"/>
        <item m="1" x="6634"/>
        <item m="1" x="6635"/>
        <item m="1" x="6636"/>
        <item m="1" x="4445"/>
        <item m="1" x="6637"/>
        <item m="1" x="6638"/>
        <item m="1" x="6639"/>
        <item m="1" x="6640"/>
        <item m="1" x="6641"/>
        <item m="1" x="6643"/>
        <item m="1" x="6644"/>
        <item m="1" x="5726"/>
        <item m="1" x="5727"/>
        <item m="1" x="5728"/>
        <item m="1" x="4478"/>
        <item m="1" x="5730"/>
        <item m="1" x="5732"/>
        <item m="1" x="5733"/>
        <item m="1" x="5734"/>
        <item m="1" x="5735"/>
        <item m="1" x="5736"/>
        <item m="1" x="4908"/>
        <item x="586"/>
        <item m="1" x="4061"/>
        <item m="1" x="4198"/>
        <item x="1402"/>
        <item m="1" x="5050"/>
        <item m="1" x="4464"/>
        <item m="1" x="5289"/>
        <item m="1" x="5789"/>
        <item x="908"/>
        <item m="1" x="5790"/>
        <item m="1" x="4223"/>
        <item m="1" x="5791"/>
        <item m="1" x="5792"/>
        <item m="1" x="5793"/>
        <item m="1" x="5795"/>
        <item m="1" x="5905"/>
        <item m="1" x="5365"/>
        <item x="1247"/>
        <item m="1" x="5907"/>
        <item x="2403"/>
        <item x="3592"/>
        <item m="1" x="6007"/>
        <item m="1" x="6008"/>
        <item m="1" x="4006"/>
        <item m="1" x="4589"/>
        <item x="3646"/>
        <item m="1" x="6022"/>
        <item x="3618"/>
        <item m="1" x="6025"/>
        <item x="3621"/>
        <item m="1" x="6026"/>
        <item x="2224"/>
        <item m="1" x="4385"/>
        <item m="1" x="6080"/>
        <item m="1" x="6117"/>
        <item m="1" x="6134"/>
        <item m="1" x="6136"/>
        <item m="1" x="6137"/>
        <item m="1" x="6184"/>
        <item m="1" x="6185"/>
        <item m="1" x="6186"/>
        <item m="1" x="6187"/>
        <item m="1" x="6188"/>
        <item m="1" x="6189"/>
        <item m="1" x="6190"/>
        <item m="1" x="6191"/>
        <item m="1" x="6192"/>
        <item m="1" x="6205"/>
        <item x="3839"/>
        <item m="1" x="5327"/>
        <item m="1" x="6207"/>
        <item m="1" x="6208"/>
        <item m="1" x="6210"/>
        <item m="1" x="4359"/>
        <item x="60"/>
        <item m="1" x="6307"/>
        <item m="1" x="6370"/>
        <item m="1" x="4687"/>
        <item m="1" x="4545"/>
        <item m="1" x="6390"/>
        <item m="1" x="6391"/>
        <item m="1" x="6392"/>
        <item m="1" x="6393"/>
        <item m="1" x="6394"/>
        <item m="1" x="6395"/>
        <item m="1" x="6396"/>
        <item m="1" x="6397"/>
        <item m="1" x="4004"/>
        <item x="329"/>
        <item x="2271"/>
        <item m="1" x="3960"/>
        <item x="2484"/>
        <item m="1" x="6436"/>
        <item x="2785"/>
        <item x="3777"/>
        <item x="1481"/>
        <item m="1" x="6438"/>
        <item m="1" x="6439"/>
        <item m="1" x="6440"/>
        <item m="1" x="5390"/>
        <item m="1" x="6442"/>
        <item x="2330"/>
        <item m="1" x="6444"/>
        <item m="1" x="6446"/>
        <item x="2784"/>
        <item m="1" x="4363"/>
        <item m="1" x="6543"/>
        <item m="1" x="6544"/>
        <item m="1" x="6546"/>
        <item x="3436"/>
        <item m="1" x="6586"/>
        <item m="1" x="6589"/>
        <item x="3269"/>
        <item m="1" x="6603"/>
        <item m="1" x="6604"/>
        <item m="1" x="6605"/>
        <item m="1" x="6606"/>
        <item m="1" x="4465"/>
        <item m="1" x="5639"/>
        <item m="1" x="6607"/>
        <item m="1" x="6608"/>
        <item x="3577"/>
        <item m="1" x="3914"/>
        <item x="1250"/>
        <item x="1242"/>
        <item m="1" x="3918"/>
        <item m="1" x="3919"/>
        <item m="1" x="3920"/>
        <item m="1" x="3921"/>
        <item m="1" x="3922"/>
        <item m="1" x="3923"/>
        <item m="1" x="3924"/>
        <item m="1" x="3925"/>
        <item m="1" x="3926"/>
        <item m="1" x="3927"/>
        <item m="1" x="3928"/>
        <item m="1" x="3930"/>
        <item m="1" x="3931"/>
        <item m="1" x="3933"/>
        <item m="1" x="3934"/>
        <item m="1" x="3935"/>
        <item x="3588"/>
        <item m="1" x="3938"/>
        <item m="1" x="3939"/>
        <item m="1" x="3940"/>
        <item m="1" x="3941"/>
        <item m="1" x="3942"/>
        <item x="3245"/>
        <item x="2741"/>
        <item m="1" x="3945"/>
        <item m="1" x="3946"/>
        <item m="1" x="3949"/>
        <item m="1" x="3950"/>
        <item m="1" x="3956"/>
        <item m="1" x="3957"/>
        <item x="759"/>
        <item m="1" x="3961"/>
        <item m="1" x="3962"/>
        <item m="1" x="3964"/>
        <item m="1" x="3968"/>
        <item m="1" x="3969"/>
        <item m="1" x="3970"/>
        <item m="1" x="3972"/>
        <item m="1" x="3973"/>
        <item m="1" x="3974"/>
        <item m="1" x="3975"/>
        <item m="1" x="3976"/>
        <item m="1" x="3977"/>
        <item m="1" x="3978"/>
        <item x="2237"/>
        <item m="1" x="3982"/>
        <item m="1" x="3983"/>
        <item m="1" x="3984"/>
        <item x="3612"/>
        <item m="1" x="3988"/>
        <item x="1833"/>
        <item x="3226"/>
        <item m="1" x="3992"/>
        <item m="1" x="3994"/>
        <item m="1" x="3995"/>
        <item m="1" x="3996"/>
        <item m="1" x="3997"/>
        <item m="1" x="3998"/>
        <item x="3389"/>
        <item m="1" x="3999"/>
        <item x="1014"/>
        <item m="1" x="4000"/>
        <item x="2483"/>
        <item m="1" x="4002"/>
        <item m="1" x="4005"/>
        <item m="1" x="4009"/>
        <item m="1" x="4010"/>
        <item m="1" x="4012"/>
        <item m="1" x="4015"/>
        <item m="1" x="4016"/>
        <item m="1" x="4018"/>
        <item m="1" x="4019"/>
        <item m="1" x="4020"/>
        <item m="1" x="4021"/>
        <item x="1379"/>
        <item m="1" x="4022"/>
        <item m="1" x="4023"/>
        <item m="1" x="4024"/>
        <item m="1" x="4025"/>
        <item m="1" x="4026"/>
        <item m="1" x="4027"/>
        <item m="1" x="4028"/>
        <item m="1" x="4029"/>
        <item x="412"/>
        <item m="1" x="4036"/>
        <item x="1357"/>
        <item x="28"/>
        <item m="1" x="4042"/>
        <item m="1" x="4044"/>
        <item m="1" x="4053"/>
        <item x="3298"/>
        <item m="1" x="4055"/>
        <item m="1" x="4058"/>
        <item m="1" x="4064"/>
        <item m="1" x="4065"/>
        <item x="1374"/>
        <item m="1" x="4071"/>
        <item m="1" x="4073"/>
        <item m="1" x="4074"/>
        <item m="1" x="4075"/>
        <item m="1" x="4076"/>
        <item x="853"/>
        <item m="1" x="4077"/>
        <item x="3534"/>
        <item x="84"/>
        <item x="3027"/>
        <item m="1" x="4080"/>
        <item m="1" x="4081"/>
        <item m="1" x="4082"/>
        <item x="1742"/>
        <item x="302"/>
        <item m="1" x="4088"/>
        <item m="1" x="4089"/>
        <item m="1" x="4090"/>
        <item m="1" x="4091"/>
        <item x="2448"/>
        <item x="1454"/>
        <item m="1" x="4103"/>
        <item m="1" x="4104"/>
        <item m="1" x="4106"/>
        <item m="1" x="4107"/>
        <item m="1" x="4109"/>
        <item m="1" x="4111"/>
        <item m="1" x="4114"/>
        <item m="1" x="4117"/>
        <item x="3406"/>
        <item x="3635"/>
        <item m="1" x="4128"/>
        <item m="1" x="4130"/>
        <item m="1" x="4135"/>
        <item m="1" x="4143"/>
        <item x="2976"/>
        <item x="758"/>
        <item m="1" x="4146"/>
        <item m="1" x="4147"/>
        <item m="1" x="4152"/>
        <item m="1" x="4155"/>
        <item x="3388"/>
        <item x="3071"/>
        <item m="1" x="4157"/>
        <item m="1" x="4158"/>
        <item m="1" x="4159"/>
        <item m="1" x="4160"/>
        <item m="1" x="4162"/>
        <item m="1" x="4163"/>
        <item m="1" x="4164"/>
        <item m="1" x="4165"/>
        <item m="1" x="4166"/>
        <item m="1" x="4167"/>
        <item m="1" x="4168"/>
        <item m="1" x="4169"/>
        <item m="1" x="4170"/>
        <item m="1" x="4171"/>
        <item m="1" x="4172"/>
        <item m="1" x="4173"/>
        <item m="1" x="4174"/>
        <item m="1" x="4175"/>
        <item m="1" x="4176"/>
        <item x="103"/>
        <item m="1" x="4179"/>
        <item m="1" x="4181"/>
        <item m="1" x="4182"/>
        <item m="1" x="4183"/>
        <item m="1" x="4188"/>
        <item m="1" x="4189"/>
        <item x="3502"/>
        <item m="1" x="4193"/>
        <item m="1" x="4194"/>
        <item m="1" x="4195"/>
        <item m="1" x="4196"/>
        <item m="1" x="4197"/>
        <item m="1" x="4199"/>
        <item m="1" x="4200"/>
        <item m="1" x="4201"/>
        <item m="1" x="4202"/>
        <item m="1" x="4203"/>
        <item m="1" x="4204"/>
        <item x="2653"/>
        <item m="1" x="4205"/>
        <item m="1" x="4206"/>
        <item m="1" x="4207"/>
        <item x="3202"/>
        <item m="1" x="4209"/>
        <item x="433"/>
        <item x="3386"/>
        <item m="1" x="4215"/>
        <item m="1" x="4216"/>
        <item x="231"/>
        <item m="1" x="4218"/>
        <item m="1" x="4219"/>
        <item m="1" x="4221"/>
        <item x="816"/>
        <item m="1" x="4224"/>
        <item m="1" x="4225"/>
        <item m="1" x="4226"/>
        <item m="1" x="4228"/>
        <item m="1" x="4229"/>
        <item m="1" x="4230"/>
        <item m="1" x="4231"/>
        <item m="1" x="4232"/>
        <item m="1" x="4233"/>
        <item m="1" x="4234"/>
        <item m="1" x="4235"/>
        <item m="1" x="4236"/>
        <item m="1" x="4237"/>
        <item x="2774"/>
        <item m="1" x="4245"/>
        <item m="1" x="4248"/>
        <item m="1" x="4249"/>
        <item x="2704"/>
        <item m="1" x="4250"/>
        <item m="1" x="4253"/>
        <item m="1" x="4254"/>
        <item m="1" x="4256"/>
        <item x="867"/>
        <item m="1" x="4263"/>
        <item x="99"/>
        <item m="1" x="4270"/>
        <item m="1" x="4275"/>
        <item m="1" x="4277"/>
        <item m="1" x="4278"/>
        <item x="2100"/>
        <item x="517"/>
        <item x="1827"/>
        <item m="1" x="4286"/>
        <item m="1" x="4290"/>
        <item m="1" x="4295"/>
        <item m="1" x="4299"/>
        <item m="1" x="4302"/>
        <item m="1" x="4303"/>
        <item m="1" x="4304"/>
        <item x="241"/>
        <item m="1" x="4305"/>
        <item m="1" x="4308"/>
        <item m="1" x="4309"/>
        <item m="1" x="4310"/>
        <item m="1" x="4315"/>
        <item m="1" x="4316"/>
        <item m="1" x="4318"/>
        <item m="1" x="4319"/>
        <item m="1" x="4321"/>
        <item x="3011"/>
        <item m="1" x="4329"/>
        <item m="1" x="4331"/>
        <item x="3861"/>
        <item m="1" x="4333"/>
        <item x="903"/>
        <item m="1" x="4335"/>
        <item x="926"/>
        <item m="1" x="4336"/>
        <item m="1" x="4337"/>
        <item m="1" x="4338"/>
        <item m="1" x="4339"/>
        <item m="1" x="4340"/>
        <item m="1" x="4341"/>
        <item m="1" x="4343"/>
        <item m="1" x="4344"/>
        <item m="1" x="4345"/>
        <item m="1" x="4346"/>
        <item m="1" x="4347"/>
        <item m="1" x="4348"/>
        <item m="1" x="4349"/>
        <item x="3732"/>
        <item m="1" x="4352"/>
        <item x="3400"/>
        <item m="1" x="4358"/>
        <item x="2135"/>
        <item m="1" x="4364"/>
        <item m="1" x="4365"/>
        <item m="1" x="4366"/>
        <item x="2334"/>
        <item m="1" x="4368"/>
        <item m="1" x="4369"/>
        <item m="1" x="4370"/>
        <item m="1" x="4371"/>
        <item m="1" x="4372"/>
        <item m="1" x="4376"/>
        <item m="1" x="4381"/>
        <item m="1" x="4383"/>
        <item m="1" x="4384"/>
        <item m="1" x="4387"/>
        <item m="1" x="4388"/>
        <item m="1" x="4389"/>
        <item m="1" x="4390"/>
        <item m="1" x="4391"/>
        <item m="1" x="4392"/>
        <item m="1" x="4393"/>
        <item m="1" x="4395"/>
        <item m="1" x="4397"/>
        <item m="1" x="4398"/>
        <item m="1" x="4399"/>
        <item m="1" x="4400"/>
        <item m="1" x="4401"/>
        <item m="1" x="4402"/>
        <item m="1" x="4403"/>
        <item m="1" x="4405"/>
        <item m="1" x="4406"/>
        <item m="1" x="4407"/>
        <item m="1" x="4408"/>
        <item m="1" x="4409"/>
        <item m="1" x="4410"/>
        <item m="1" x="4411"/>
        <item m="1" x="4412"/>
        <item m="1" x="4413"/>
        <item m="1" x="4414"/>
        <item m="1" x="4415"/>
        <item m="1" x="4416"/>
        <item m="1" x="4417"/>
        <item m="1" x="4418"/>
        <item m="1" x="4419"/>
        <item m="1" x="4420"/>
        <item x="3843"/>
        <item m="1" x="4422"/>
        <item m="1" x="4423"/>
        <item m="1" x="4425"/>
        <item m="1" x="4426"/>
        <item m="1" x="4429"/>
        <item m="1" x="4430"/>
        <item m="1" x="4431"/>
        <item m="1" x="4432"/>
        <item m="1" x="4434"/>
        <item m="1" x="4435"/>
        <item m="1" x="4436"/>
        <item x="2411"/>
        <item m="1" x="4438"/>
        <item m="1" x="4439"/>
        <item m="1" x="4440"/>
        <item m="1" x="4441"/>
        <item m="1" x="4442"/>
        <item m="1" x="4443"/>
        <item m="1" x="4444"/>
        <item m="1" x="4446"/>
        <item m="1" x="4448"/>
        <item m="1" x="4449"/>
        <item m="1" x="4450"/>
        <item m="1" x="4451"/>
        <item x="2916"/>
        <item m="1" x="4454"/>
        <item x="1878"/>
        <item m="1" x="4458"/>
        <item m="1" x="4459"/>
        <item m="1" x="4460"/>
        <item m="1" x="4461"/>
        <item m="1" x="4462"/>
        <item m="1" x="4463"/>
        <item x="3701"/>
        <item x="3390"/>
        <item m="1" x="4466"/>
        <item m="1" x="4467"/>
        <item m="1" x="4468"/>
        <item m="1" x="4470"/>
        <item m="1" x="4471"/>
        <item m="1" x="4472"/>
        <item m="1" x="4473"/>
        <item m="1" x="4474"/>
        <item m="1" x="4475"/>
        <item m="1" x="4476"/>
        <item m="1" x="4479"/>
        <item m="1" x="4480"/>
        <item m="1" x="4481"/>
        <item m="1" x="4482"/>
        <item m="1" x="4483"/>
        <item x="528"/>
        <item m="1" x="4485"/>
        <item x="1394"/>
        <item m="1" x="4486"/>
        <item m="1" x="4488"/>
        <item m="1" x="4496"/>
        <item x="3175"/>
        <item m="1" x="4497"/>
        <item m="1" x="4501"/>
        <item m="1" x="4502"/>
        <item m="1" x="4504"/>
        <item m="1" x="4511"/>
        <item m="1" x="4513"/>
        <item x="3127"/>
        <item m="1" x="4516"/>
        <item m="1" x="4517"/>
        <item x="722"/>
        <item m="1" x="4526"/>
        <item x="2990"/>
        <item x="3350"/>
        <item x="915"/>
        <item m="1" x="4533"/>
        <item x="360"/>
        <item m="1" x="4539"/>
        <item m="1" x="4541"/>
        <item m="1" x="4547"/>
        <item m="1" x="4550"/>
        <item m="1" x="4552"/>
        <item m="1" x="4555"/>
        <item x="3571"/>
        <item m="1" x="4556"/>
        <item x="1912"/>
        <item m="1" x="4561"/>
        <item m="1" x="4573"/>
        <item x="2554"/>
        <item m="1" x="4578"/>
        <item x="2551"/>
        <item x="1897"/>
        <item m="1" x="4585"/>
        <item m="1" x="4588"/>
        <item x="665"/>
        <item x="3632"/>
        <item m="1" x="4597"/>
        <item m="1" x="4598"/>
        <item m="1" x="4599"/>
        <item x="1898"/>
        <item m="1" x="4603"/>
        <item m="1" x="4604"/>
        <item m="1" x="4606"/>
        <item m="1" x="4607"/>
        <item m="1" x="4608"/>
        <item m="1" x="4610"/>
        <item x="2112"/>
        <item x="1553"/>
        <item m="1" x="4614"/>
        <item m="1" x="4615"/>
        <item m="1" x="4618"/>
        <item m="1" x="4621"/>
        <item m="1" x="4622"/>
        <item m="1" x="4623"/>
        <item m="1" x="4624"/>
        <item m="1" x="4625"/>
        <item m="1" x="4626"/>
        <item m="1" x="4627"/>
        <item m="1" x="4629"/>
        <item x="2506"/>
        <item m="1" x="4631"/>
        <item m="1" x="4633"/>
        <item m="1" x="4634"/>
        <item m="1" x="4635"/>
        <item m="1" x="4637"/>
        <item m="1" x="4638"/>
        <item m="1" x="4639"/>
        <item m="1" x="4640"/>
        <item m="1" x="4641"/>
        <item x="2779"/>
        <item m="1" x="4644"/>
        <item m="1" x="4645"/>
        <item m="1" x="4646"/>
        <item x="1236"/>
        <item m="1" x="4649"/>
        <item m="1" x="4650"/>
        <item m="1" x="4651"/>
        <item m="1" x="4652"/>
        <item m="1" x="4654"/>
        <item m="1" x="4655"/>
        <item m="1" x="4656"/>
        <item m="1" x="4658"/>
        <item m="1" x="4660"/>
        <item m="1" x="4661"/>
        <item x="2497"/>
        <item m="1" x="4665"/>
        <item m="1" x="4666"/>
        <item m="1" x="4668"/>
        <item m="1" x="4669"/>
        <item x="2217"/>
        <item m="1" x="4670"/>
        <item m="1" x="4671"/>
        <item m="1" x="4673"/>
        <item m="1" x="4674"/>
        <item m="1" x="4675"/>
        <item m="1" x="4676"/>
        <item m="1" x="4677"/>
        <item m="1" x="4678"/>
        <item m="1" x="4681"/>
        <item m="1" x="4682"/>
        <item m="1" x="4683"/>
        <item m="1" x="4684"/>
        <item m="1" x="4685"/>
        <item x="3355"/>
        <item x="1969"/>
        <item x="1978"/>
        <item m="1" x="4694"/>
        <item x="3705"/>
        <item x="3695"/>
        <item x="1913"/>
        <item m="1" x="4701"/>
        <item m="1" x="4704"/>
        <item m="1" x="4706"/>
        <item x="2111"/>
        <item m="1" x="4707"/>
        <item x="2070"/>
        <item m="1" x="4712"/>
        <item m="1" x="4716"/>
        <item x="3734"/>
        <item m="1" x="4721"/>
        <item x="621"/>
        <item x="2560"/>
        <item m="1" x="4723"/>
        <item x="2101"/>
        <item m="1" x="4727"/>
        <item m="1" x="4728"/>
        <item m="1" x="4732"/>
        <item m="1" x="4733"/>
        <item x="1903"/>
        <item x="2339"/>
        <item x="2383"/>
        <item m="1" x="4734"/>
        <item x="613"/>
        <item x="2417"/>
        <item m="1" x="4742"/>
        <item m="1" x="4743"/>
        <item m="1" x="4744"/>
        <item m="1" x="4745"/>
        <item m="1" x="4747"/>
        <item m="1" x="4750"/>
        <item m="1" x="4752"/>
        <item x="2197"/>
        <item m="1" x="4754"/>
        <item m="1" x="4755"/>
        <item m="1" x="4756"/>
        <item x="2522"/>
        <item m="1" x="4759"/>
        <item m="1" x="4760"/>
        <item m="1" x="4763"/>
        <item m="1" x="4764"/>
        <item m="1" x="4765"/>
        <item m="1" x="4767"/>
        <item m="1" x="4768"/>
        <item m="1" x="4770"/>
        <item m="1" x="4771"/>
        <item m="1" x="4772"/>
        <item m="1" x="4773"/>
        <item x="868"/>
        <item m="1" x="4774"/>
        <item m="1" x="4775"/>
        <item m="1" x="4779"/>
        <item m="1" x="4782"/>
        <item m="1" x="4783"/>
        <item m="1" x="4784"/>
        <item m="1" x="4785"/>
        <item m="1" x="4788"/>
        <item m="1" x="4790"/>
        <item m="1" x="4791"/>
        <item m="1" x="4792"/>
        <item m="1" x="4793"/>
        <item m="1" x="4794"/>
        <item m="1" x="4796"/>
        <item m="1" x="4797"/>
        <item m="1" x="4798"/>
        <item m="1" x="4799"/>
        <item m="1" x="4801"/>
        <item m="1" x="4802"/>
        <item m="1" x="4805"/>
        <item m="1" x="4806"/>
        <item x="434"/>
        <item m="1" x="4809"/>
        <item m="1" x="4811"/>
        <item m="1" x="4812"/>
        <item m="1" x="4813"/>
        <item x="3690"/>
        <item m="1" x="4814"/>
        <item m="1" x="4815"/>
        <item m="1" x="4816"/>
        <item m="1" x="4819"/>
        <item m="1" x="4820"/>
        <item m="1" x="4821"/>
        <item x="3248"/>
        <item x="3169"/>
        <item x="2517"/>
        <item m="1" x="4827"/>
        <item m="1" x="4829"/>
        <item m="1" x="4830"/>
        <item m="1" x="4832"/>
        <item m="1" x="4833"/>
        <item x="2498"/>
        <item x="2512"/>
        <item m="1" x="4835"/>
        <item m="1" x="4836"/>
        <item m="1" x="4839"/>
        <item m="1" x="4841"/>
        <item x="2200"/>
        <item m="1" x="4843"/>
        <item m="1" x="4844"/>
        <item m="1" x="4845"/>
        <item m="1" x="4847"/>
        <item m="1" x="4849"/>
        <item m="1" x="4850"/>
        <item m="1" x="4851"/>
        <item m="1" x="4852"/>
        <item m="1" x="4853"/>
        <item m="1" x="4854"/>
        <item m="1" x="4855"/>
        <item m="1" x="4856"/>
        <item x="731"/>
        <item m="1" x="4858"/>
        <item m="1" x="4860"/>
        <item m="1" x="4861"/>
        <item m="1" x="4863"/>
        <item m="1" x="4864"/>
        <item m="1" x="4865"/>
        <item m="1" x="4866"/>
        <item x="2231"/>
        <item m="1" x="4868"/>
        <item m="1" x="4869"/>
        <item m="1" x="4870"/>
        <item m="1" x="4872"/>
        <item m="1" x="4874"/>
        <item m="1" x="4875"/>
        <item m="1" x="4876"/>
        <item m="1" x="4877"/>
        <item m="1" x="4880"/>
        <item m="1" x="4881"/>
        <item m="1" x="4883"/>
        <item m="1" x="4884"/>
        <item m="1" x="4885"/>
        <item m="1" x="4886"/>
        <item x="2034"/>
        <item m="1" x="4888"/>
        <item m="1" x="4889"/>
        <item m="1" x="4890"/>
        <item m="1" x="4891"/>
        <item m="1" x="4893"/>
        <item m="1" x="4897"/>
        <item m="1" x="4898"/>
        <item m="1" x="4899"/>
        <item m="1" x="4900"/>
        <item m="1" x="4901"/>
        <item m="1" x="4902"/>
        <item m="1" x="4903"/>
        <item x="2577"/>
        <item m="1" x="4904"/>
        <item m="1" x="4905"/>
        <item m="1" x="4906"/>
        <item m="1" x="4907"/>
        <item m="1" x="4909"/>
        <item m="1" x="4911"/>
        <item m="1" x="4912"/>
        <item m="1" x="4913"/>
        <item m="1" x="4914"/>
        <item m="1" x="4915"/>
        <item m="1" x="4916"/>
        <item m="1" x="4917"/>
        <item m="1" x="4918"/>
        <item m="1" x="4919"/>
        <item m="1" x="4920"/>
        <item m="1" x="4921"/>
        <item m="1" x="4922"/>
        <item m="1" x="4923"/>
        <item x="2118"/>
        <item m="1" x="4924"/>
        <item x="3634"/>
        <item m="1" x="4926"/>
        <item m="1" x="4927"/>
        <item m="1" x="4928"/>
        <item m="1" x="4930"/>
        <item m="1" x="4931"/>
        <item m="1" x="4932"/>
        <item m="1" x="4933"/>
        <item m="1" x="4934"/>
        <item m="1" x="4935"/>
        <item m="1" x="4936"/>
        <item m="1" x="4937"/>
        <item m="1" x="4941"/>
        <item m="1" x="4944"/>
        <item m="1" x="4946"/>
        <item m="1" x="4948"/>
        <item m="1" x="4949"/>
        <item m="1" x="4950"/>
        <item m="1" x="4951"/>
        <item x="2214"/>
        <item x="2520"/>
        <item x="2282"/>
        <item x="3524"/>
        <item x="2984"/>
        <item m="1" x="4958"/>
        <item m="1" x="4959"/>
        <item x="3320"/>
        <item m="1" x="4962"/>
        <item m="1" x="4963"/>
        <item m="1" x="4965"/>
        <item m="1" x="4966"/>
        <item x="3066"/>
        <item m="1" x="4969"/>
        <item m="1" x="4970"/>
        <item x="3644"/>
        <item m="1" x="4973"/>
        <item m="1" x="4975"/>
        <item x="2730"/>
        <item x="3257"/>
        <item m="1" x="4977"/>
        <item x="1698"/>
        <item m="1" x="4983"/>
        <item m="1" x="4985"/>
        <item m="1" x="4986"/>
        <item m="1" x="4987"/>
        <item x="3119"/>
        <item m="1" x="4990"/>
        <item m="1" x="4991"/>
        <item x="98"/>
        <item x="3022"/>
        <item m="1" x="4998"/>
        <item m="1" x="4999"/>
        <item m="1" x="5001"/>
        <item m="1" x="5003"/>
        <item m="1" x="5004"/>
        <item x="2113"/>
        <item m="1" x="5024"/>
        <item x="54"/>
        <item m="1" x="5030"/>
        <item m="1" x="5031"/>
        <item m="1" x="5032"/>
        <item m="1" x="5033"/>
        <item x="3856"/>
        <item m="1" x="5034"/>
        <item m="1" x="5035"/>
        <item m="1" x="5036"/>
        <item m="1" x="5037"/>
        <item m="1" x="5038"/>
        <item m="1" x="5039"/>
        <item m="1" x="5040"/>
        <item m="1" x="5041"/>
        <item m="1" x="5043"/>
        <item m="1" x="5044"/>
        <item m="1" x="5045"/>
        <item m="1" x="5046"/>
        <item m="1" x="5047"/>
        <item m="1" x="5048"/>
        <item m="1" x="5049"/>
        <item m="1" x="5051"/>
        <item m="1" x="5052"/>
        <item m="1" x="5053"/>
        <item m="1" x="5054"/>
        <item m="1" x="5056"/>
        <item m="1" x="5057"/>
        <item m="1" x="5058"/>
        <item m="1" x="5059"/>
        <item m="1" x="5060"/>
        <item m="1" x="5061"/>
        <item m="1" x="5062"/>
        <item m="1" x="5063"/>
        <item x="634"/>
        <item m="1" x="5067"/>
        <item m="1" x="5068"/>
        <item m="1" x="5070"/>
        <item m="1" x="5073"/>
        <item m="1" x="5074"/>
        <item x="2566"/>
        <item m="1" x="5078"/>
        <item m="1" x="5080"/>
        <item m="1" x="5081"/>
        <item x="956"/>
        <item m="1" x="5083"/>
        <item m="1" x="5084"/>
        <item m="1" x="5085"/>
        <item m="1" x="5086"/>
        <item x="3844"/>
        <item x="3902"/>
        <item m="1" x="5089"/>
        <item m="1" x="5090"/>
        <item x="3457"/>
        <item m="1" x="5091"/>
        <item x="102"/>
        <item m="1" x="5092"/>
        <item m="1" x="5093"/>
        <item m="1" x="5095"/>
        <item m="1" x="5097"/>
        <item m="1" x="5101"/>
        <item m="1" x="5102"/>
        <item x="914"/>
        <item x="3455"/>
        <item x="1452"/>
        <item m="1" x="5104"/>
        <item m="1" x="5107"/>
        <item x="437"/>
        <item m="1" x="5109"/>
        <item m="1" x="5113"/>
        <item m="1" x="5114"/>
        <item m="1" x="5115"/>
        <item m="1" x="5118"/>
        <item m="1" x="5119"/>
        <item m="1" x="5123"/>
        <item m="1" x="5125"/>
        <item m="1" x="5126"/>
        <item m="1" x="5127"/>
        <item m="1" x="5129"/>
        <item m="1" x="5130"/>
        <item m="1" x="5132"/>
        <item x="603"/>
        <item m="1" x="5135"/>
        <item m="1" x="5136"/>
        <item m="1" x="5137"/>
        <item m="1" x="5138"/>
        <item m="1" x="5140"/>
        <item m="1" x="5141"/>
        <item m="1" x="5142"/>
        <item m="1" x="5144"/>
        <item m="1" x="5145"/>
        <item m="1" x="5146"/>
        <item m="1" x="5147"/>
        <item m="1" x="5149"/>
        <item m="1" x="5151"/>
        <item m="1" x="5152"/>
        <item m="1" x="5153"/>
        <item m="1" x="5155"/>
        <item m="1" x="5157"/>
        <item m="1" x="5158"/>
        <item x="724"/>
        <item m="1" x="5161"/>
        <item m="1" x="5163"/>
        <item m="1" x="5164"/>
        <item m="1" x="5165"/>
        <item x="3368"/>
        <item m="1" x="5168"/>
        <item m="1" x="5173"/>
        <item m="1" x="5174"/>
        <item m="1" x="5175"/>
        <item m="1" x="5176"/>
        <item m="1" x="5178"/>
        <item m="1" x="5179"/>
        <item m="1" x="5180"/>
        <item m="1" x="5183"/>
        <item x="51"/>
        <item m="1" x="5185"/>
        <item m="1" x="5187"/>
        <item x="1544"/>
        <item m="1" x="5188"/>
        <item m="1" x="5189"/>
        <item m="1" x="5190"/>
        <item m="1" x="5193"/>
        <item m="1" x="5194"/>
        <item m="1" x="5195"/>
        <item m="1" x="5197"/>
        <item m="1" x="5202"/>
        <item m="1" x="5203"/>
        <item m="1" x="5204"/>
        <item m="1" x="5205"/>
        <item x="1240"/>
        <item m="1" x="5208"/>
        <item m="1" x="5209"/>
        <item m="1" x="5210"/>
        <item m="1" x="5211"/>
        <item m="1" x="5212"/>
        <item x="567"/>
        <item m="1" x="5213"/>
        <item x="3204"/>
        <item m="1" x="5214"/>
        <item m="1" x="5216"/>
        <item m="1" x="5217"/>
        <item m="1" x="5218"/>
        <item m="1" x="5220"/>
        <item m="1" x="5224"/>
        <item m="1" x="5225"/>
        <item m="1" x="5227"/>
        <item x="1775"/>
        <item m="1" x="5229"/>
        <item m="1" x="5230"/>
        <item m="1" x="5232"/>
        <item m="1" x="5233"/>
        <item m="1" x="5234"/>
        <item m="1" x="5237"/>
        <item m="1" x="5239"/>
        <item m="1" x="5240"/>
        <item m="1" x="5241"/>
        <item x="1718"/>
        <item m="1" x="5245"/>
        <item x="1757"/>
        <item m="1" x="5250"/>
        <item m="1" x="5251"/>
        <item m="1" x="5252"/>
        <item m="1" x="5255"/>
        <item x="843"/>
        <item m="1" x="5263"/>
        <item x="2954"/>
        <item m="1" x="5266"/>
        <item x="1782"/>
        <item m="1" x="5268"/>
        <item m="1" x="5269"/>
        <item m="1" x="5270"/>
        <item m="1" x="5272"/>
        <item m="1" x="5273"/>
        <item m="1" x="5274"/>
        <item x="686"/>
        <item m="1" x="5275"/>
        <item m="1" x="5276"/>
        <item m="1" x="5279"/>
        <item m="1" x="5280"/>
        <item m="1" x="5282"/>
        <item m="1" x="5283"/>
        <item m="1" x="5284"/>
        <item x="1370"/>
        <item m="1" x="5285"/>
        <item m="1" x="5294"/>
        <item m="1" x="5295"/>
        <item m="1" x="5297"/>
        <item m="1" x="5299"/>
        <item m="1" x="5302"/>
        <item m="1" x="5304"/>
        <item m="1" x="5305"/>
        <item m="1" x="5306"/>
        <item m="1" x="5307"/>
        <item m="1" x="5308"/>
        <item m="1" x="5309"/>
        <item x="2665"/>
        <item x="3845"/>
        <item x="3873"/>
        <item x="271"/>
        <item x="2478"/>
        <item m="1" x="5323"/>
        <item x="2973"/>
        <item m="1" x="5324"/>
        <item m="1" x="5325"/>
        <item x="3031"/>
        <item m="1" x="5330"/>
        <item m="1" x="5331"/>
        <item m="1" x="5332"/>
        <item m="1" x="5333"/>
        <item m="1" x="5335"/>
        <item m="1" x="5337"/>
        <item m="1" x="5339"/>
        <item m="1" x="5340"/>
        <item x="3419"/>
        <item m="1" x="5343"/>
        <item m="1" x="5346"/>
        <item m="1" x="5349"/>
        <item m="1" x="5353"/>
        <item m="1" x="5354"/>
        <item m="1" x="5355"/>
        <item x="2894"/>
        <item x="1738"/>
        <item x="583"/>
        <item m="1" x="5357"/>
        <item m="1" x="5358"/>
        <item x="125"/>
        <item m="1" x="5359"/>
        <item m="1" x="5360"/>
        <item m="1" x="5361"/>
        <item m="1" x="5362"/>
        <item m="1" x="5363"/>
        <item m="1" x="5366"/>
        <item m="1" x="5370"/>
        <item x="1620"/>
        <item m="1" x="5374"/>
        <item m="1" x="5375"/>
        <item m="1" x="5380"/>
        <item m="1" x="5381"/>
        <item m="1" x="5383"/>
        <item m="1" x="5384"/>
        <item m="1" x="5386"/>
        <item m="1" x="5388"/>
        <item m="1" x="5389"/>
        <item m="1" x="5392"/>
        <item x="174"/>
        <item m="1" x="5399"/>
        <item x="3078"/>
        <item x="404"/>
        <item m="1" x="5406"/>
        <item m="1" x="5408"/>
        <item m="1" x="5409"/>
        <item x="1288"/>
        <item m="1" x="5410"/>
        <item m="1" x="5411"/>
        <item m="1" x="5414"/>
        <item m="1" x="5416"/>
        <item m="1" x="5417"/>
        <item x="1826"/>
        <item x="3702"/>
        <item x="2662"/>
        <item x="3847"/>
        <item m="1" x="5427"/>
        <item m="1" x="5433"/>
        <item x="2952"/>
        <item m="1" x="5434"/>
        <item x="3411"/>
        <item m="1" x="5435"/>
        <item m="1" x="5437"/>
        <item x="3466"/>
        <item m="1" x="5444"/>
        <item m="1" x="5446"/>
        <item m="1" x="5448"/>
        <item m="1" x="5449"/>
        <item m="1" x="5450"/>
        <item m="1" x="5451"/>
        <item m="1" x="5452"/>
        <item x="2475"/>
        <item m="1" x="5453"/>
        <item m="1" x="5454"/>
        <item m="1" x="5458"/>
        <item x="2195"/>
        <item m="1" x="5461"/>
        <item m="1" x="5462"/>
        <item x="2569"/>
        <item m="1" x="5463"/>
        <item m="1" x="5464"/>
        <item m="1" x="5465"/>
        <item x="1972"/>
        <item x="1981"/>
        <item m="1" x="5469"/>
        <item x="2143"/>
        <item m="1" x="5470"/>
        <item m="1" x="5471"/>
        <item m="1" x="5473"/>
        <item x="1955"/>
        <item m="1" x="5475"/>
        <item m="1" x="5476"/>
        <item m="1" x="5477"/>
        <item m="1" x="5479"/>
        <item m="1" x="5480"/>
        <item x="3678"/>
        <item m="1" x="5481"/>
        <item x="2427"/>
        <item m="1" x="5482"/>
        <item m="1" x="5483"/>
        <item m="1" x="5484"/>
        <item m="1" x="5486"/>
        <item m="1" x="5487"/>
        <item m="1" x="5488"/>
        <item m="1" x="5489"/>
        <item m="1" x="5490"/>
        <item x="2047"/>
        <item x="2128"/>
        <item m="1" x="5492"/>
        <item x="2089"/>
        <item m="1" x="5496"/>
        <item m="1" x="5497"/>
        <item m="1" x="5498"/>
        <item m="1" x="5499"/>
        <item m="1" x="5500"/>
        <item m="1" x="5501"/>
        <item m="1" x="5502"/>
        <item m="1" x="5504"/>
        <item m="1" x="5506"/>
        <item m="1" x="5508"/>
        <item m="1" x="5509"/>
        <item m="1" x="5511"/>
        <item m="1" x="5512"/>
        <item m="1" x="5514"/>
        <item m="1" x="5515"/>
        <item m="1" x="5516"/>
        <item m="1" x="5518"/>
        <item x="1867"/>
        <item x="2015"/>
        <item m="1" x="5520"/>
        <item m="1" x="5523"/>
        <item m="1" x="5524"/>
        <item m="1" x="5525"/>
        <item m="1" x="5526"/>
        <item x="56"/>
        <item m="1" x="5528"/>
        <item m="1" x="5531"/>
        <item m="1" x="5536"/>
        <item m="1" x="5539"/>
        <item m="1" x="5540"/>
        <item m="1" x="5541"/>
        <item m="1" x="5542"/>
        <item m="1" x="5544"/>
        <item m="1" x="5545"/>
        <item m="1" x="5546"/>
        <item m="1" x="5547"/>
        <item m="1" x="5548"/>
        <item m="1" x="5549"/>
        <item m="1" x="5550"/>
        <item x="2907"/>
        <item m="1" x="5551"/>
        <item m="1" x="5552"/>
        <item m="1" x="5553"/>
        <item m="1" x="5555"/>
        <item m="1" x="5556"/>
        <item x="246"/>
        <item x="2474"/>
        <item x="2469"/>
        <item m="1" x="5558"/>
        <item m="1" x="5561"/>
        <item m="1" x="5565"/>
        <item m="1" x="5566"/>
        <item m="1" x="5567"/>
        <item x="442"/>
        <item m="1" x="5577"/>
        <item m="1" x="5579"/>
        <item m="1" x="5580"/>
        <item x="3591"/>
        <item m="1" x="5583"/>
        <item m="1" x="5584"/>
        <item m="1" x="5585"/>
        <item x="121"/>
        <item x="2808"/>
        <item x="1615"/>
        <item m="1" x="5590"/>
        <item m="1" x="5591"/>
        <item m="1" x="5592"/>
        <item m="1" x="5593"/>
        <item m="1" x="5596"/>
        <item m="1" x="5598"/>
        <item m="1" x="5600"/>
        <item m="1" x="5604"/>
        <item m="1" x="5605"/>
        <item m="1" x="5606"/>
        <item x="3383"/>
        <item m="1" x="5609"/>
        <item m="1" x="5610"/>
        <item x="2736"/>
        <item m="1" x="5614"/>
        <item x="2499"/>
        <item m="1" x="5615"/>
        <item m="1" x="5616"/>
        <item m="1" x="5617"/>
        <item m="1" x="5618"/>
        <item m="1" x="5619"/>
        <item m="1" x="5621"/>
        <item m="1" x="5624"/>
        <item m="1" x="5625"/>
        <item m="1" x="5626"/>
        <item m="1" x="5628"/>
        <item m="1" x="5629"/>
        <item m="1" x="5630"/>
        <item m="1" x="5632"/>
        <item m="1" x="5635"/>
        <item m="1" x="5638"/>
        <item x="413"/>
        <item x="2901"/>
        <item m="1" x="5640"/>
        <item m="1" x="5641"/>
        <item m="1" x="5642"/>
        <item m="1" x="5643"/>
        <item m="1" x="5644"/>
        <item m="1" x="5645"/>
        <item m="1" x="5646"/>
        <item m="1" x="5647"/>
        <item m="1" x="5649"/>
        <item m="1" x="5650"/>
        <item m="1" x="5651"/>
        <item m="1" x="5652"/>
        <item m="1" x="5653"/>
        <item m="1" x="5654"/>
        <item m="1" x="5655"/>
        <item m="1" x="5656"/>
        <item m="1" x="5657"/>
        <item m="1" x="5658"/>
        <item m="1" x="5659"/>
        <item m="1" x="5660"/>
        <item m="1" x="5661"/>
        <item m="1" x="5662"/>
        <item m="1" x="5663"/>
        <item m="1" x="5664"/>
        <item m="1" x="5666"/>
        <item m="1" x="5667"/>
        <item x="3098"/>
        <item m="1" x="5669"/>
        <item m="1" x="5670"/>
        <item m="1" x="5671"/>
        <item m="1" x="5672"/>
        <item m="1" x="5673"/>
        <item m="1" x="5674"/>
        <item m="1" x="5675"/>
        <item m="1" x="5676"/>
        <item m="1" x="5677"/>
        <item m="1" x="5678"/>
        <item m="1" x="5679"/>
        <item m="1" x="5680"/>
        <item m="1" x="5681"/>
        <item m="1" x="5682"/>
        <item m="1" x="5684"/>
        <item m="1" x="5685"/>
        <item x="5"/>
        <item x="49"/>
        <item x="50"/>
        <item x="68"/>
        <item x="75"/>
        <item x="81"/>
        <item x="82"/>
        <item x="85"/>
        <item x="86"/>
        <item x="104"/>
        <item x="109"/>
        <item x="110"/>
        <item x="111"/>
        <item x="112"/>
        <item x="113"/>
        <item x="114"/>
        <item x="115"/>
        <item x="116"/>
        <item x="169"/>
        <item x="170"/>
        <item x="172"/>
        <item x="173"/>
        <item x="175"/>
        <item x="178"/>
        <item x="232"/>
        <item x="233"/>
        <item x="234"/>
        <item x="235"/>
        <item x="236"/>
        <item x="237"/>
        <item x="238"/>
        <item x="239"/>
        <item x="240"/>
        <item x="245"/>
        <item x="270"/>
        <item x="300"/>
        <item x="305"/>
        <item x="306"/>
        <item x="309"/>
        <item x="311"/>
        <item x="312"/>
        <item x="314"/>
        <item x="326"/>
        <item x="335"/>
        <item x="336"/>
        <item x="338"/>
        <item x="339"/>
        <item x="340"/>
        <item x="347"/>
        <item x="359"/>
        <item x="367"/>
        <item x="385"/>
        <item x="391"/>
        <item x="414"/>
        <item x="435"/>
        <item x="440"/>
        <item x="443"/>
        <item x="446"/>
        <item x="447"/>
        <item x="449"/>
        <item x="450"/>
        <item x="456"/>
        <item x="484"/>
        <item x="502"/>
        <item x="542"/>
        <item x="544"/>
        <item x="546"/>
        <item x="548"/>
        <item x="549"/>
        <item x="552"/>
        <item x="569"/>
        <item x="570"/>
        <item x="572"/>
        <item x="573"/>
        <item x="575"/>
        <item x="576"/>
        <item x="581"/>
        <item x="587"/>
        <item x="588"/>
        <item x="590"/>
        <item x="592"/>
        <item x="593"/>
        <item x="594"/>
        <item x="595"/>
        <item x="596"/>
        <item x="597"/>
        <item x="600"/>
        <item x="601"/>
        <item x="602"/>
        <item x="605"/>
        <item x="606"/>
        <item x="632"/>
        <item x="633"/>
        <item x="673"/>
        <item x="674"/>
        <item x="675"/>
        <item x="676"/>
        <item x="678"/>
        <item x="679"/>
        <item x="681"/>
        <item x="683"/>
        <item x="704"/>
        <item x="715"/>
        <item x="718"/>
        <item x="720"/>
        <item x="721"/>
        <item x="727"/>
        <item x="752"/>
        <item x="755"/>
        <item x="756"/>
        <item x="760"/>
        <item x="767"/>
        <item x="776"/>
        <item x="778"/>
        <item x="780"/>
        <item x="795"/>
        <item x="801"/>
        <item x="830"/>
        <item x="831"/>
        <item x="832"/>
        <item x="833"/>
        <item x="834"/>
        <item x="835"/>
        <item x="836"/>
        <item x="847"/>
        <item x="849"/>
        <item x="858"/>
        <item x="859"/>
        <item x="860"/>
        <item x="861"/>
        <item x="863"/>
        <item x="864"/>
        <item x="871"/>
        <item x="904"/>
        <item x="906"/>
        <item x="909"/>
        <item x="918"/>
        <item x="923"/>
        <item x="931"/>
        <item x="933"/>
        <item x="979"/>
        <item x="1008"/>
        <item x="1009"/>
        <item x="1011"/>
        <item x="1015"/>
        <item x="1017"/>
        <item x="1185"/>
        <item x="1215"/>
        <item x="1241"/>
        <item x="1245"/>
        <item x="1248"/>
        <item x="1280"/>
        <item x="1341"/>
        <item x="1375"/>
        <item x="1376"/>
        <item x="1377"/>
        <item x="1378"/>
        <item x="1380"/>
        <item x="1381"/>
        <item x="1392"/>
        <item x="1393"/>
        <item x="1396"/>
        <item x="1398"/>
        <item x="1399"/>
        <item x="1400"/>
        <item x="1403"/>
        <item x="1406"/>
        <item x="1407"/>
        <item x="1409"/>
        <item x="1410"/>
        <item x="1412"/>
        <item x="1413"/>
        <item x="1415"/>
        <item x="1416"/>
        <item x="1417"/>
        <item x="1418"/>
        <item x="1419"/>
        <item x="1420"/>
        <item x="1421"/>
        <item x="1422"/>
        <item x="1450"/>
        <item x="1453"/>
        <item x="1455"/>
        <item x="1456"/>
        <item x="1457"/>
        <item x="1458"/>
        <item x="1459"/>
        <item x="1460"/>
        <item x="1461"/>
        <item x="1462"/>
        <item x="1463"/>
        <item x="1464"/>
        <item x="1468"/>
        <item x="1470"/>
        <item x="1471"/>
        <item x="1472"/>
        <item x="1473"/>
        <item x="1477"/>
        <item x="1479"/>
        <item x="1480"/>
        <item x="1482"/>
        <item x="1487"/>
        <item x="1489"/>
        <item x="1491"/>
        <item x="1492"/>
        <item x="1494"/>
        <item x="1495"/>
        <item x="1497"/>
        <item x="1498"/>
        <item x="1504"/>
        <item x="1506"/>
        <item x="1508"/>
        <item x="1509"/>
        <item x="1512"/>
        <item x="1513"/>
        <item x="1514"/>
        <item x="1515"/>
        <item x="1518"/>
        <item x="1519"/>
        <item x="1520"/>
        <item x="1522"/>
        <item x="1523"/>
        <item x="1524"/>
        <item x="1526"/>
        <item x="1527"/>
        <item x="1534"/>
        <item x="1535"/>
        <item x="1539"/>
        <item x="1547"/>
        <item x="1548"/>
        <item x="1549"/>
        <item x="1552"/>
        <item x="1560"/>
        <item x="1562"/>
        <item x="1563"/>
        <item x="1564"/>
        <item x="1565"/>
        <item x="1567"/>
        <item x="1568"/>
        <item x="1573"/>
        <item x="1575"/>
        <item x="1576"/>
        <item x="1580"/>
        <item x="1581"/>
        <item x="1584"/>
        <item x="1586"/>
        <item x="1589"/>
        <item x="1597"/>
        <item x="1598"/>
        <item x="1599"/>
        <item x="1601"/>
        <item x="1602"/>
        <item x="1603"/>
        <item x="1604"/>
        <item x="1605"/>
        <item x="1608"/>
        <item x="1609"/>
        <item x="1612"/>
        <item x="1613"/>
        <item x="1616"/>
        <item x="1647"/>
        <item x="1659"/>
        <item x="1701"/>
        <item x="1714"/>
        <item x="1725"/>
        <item x="1734"/>
        <item x="1735"/>
        <item x="1737"/>
        <item x="1739"/>
        <item x="1743"/>
        <item x="1774"/>
        <item x="1821"/>
        <item x="1824"/>
        <item x="1825"/>
        <item x="1835"/>
        <item x="1838"/>
        <item x="1870"/>
        <item x="1873"/>
        <item x="1887"/>
        <item x="1902"/>
        <item x="1928"/>
        <item x="1929"/>
        <item x="1930"/>
        <item x="1933"/>
        <item x="1936"/>
        <item x="1938"/>
        <item x="1947"/>
        <item x="1951"/>
        <item x="1967"/>
        <item x="1975"/>
        <item x="1977"/>
        <item x="1979"/>
        <item x="1985"/>
        <item x="1997"/>
        <item x="2005"/>
        <item x="2007"/>
        <item x="2008"/>
        <item x="2010"/>
        <item x="2045"/>
        <item x="2049"/>
        <item x="2050"/>
        <item x="2056"/>
        <item x="2068"/>
        <item x="2076"/>
        <item x="2083"/>
        <item x="2085"/>
        <item x="2096"/>
        <item x="2102"/>
        <item x="2108"/>
        <item x="2123"/>
        <item x="2141"/>
        <item x="2184"/>
        <item x="2186"/>
        <item x="2187"/>
        <item x="2188"/>
        <item x="2189"/>
        <item x="2190"/>
        <item x="2192"/>
        <item x="2193"/>
        <item x="2194"/>
        <item x="2204"/>
        <item x="2209"/>
        <item x="2210"/>
        <item x="2215"/>
        <item x="2216"/>
        <item x="2218"/>
        <item x="2230"/>
        <item x="2232"/>
        <item x="2235"/>
        <item x="2236"/>
        <item x="2240"/>
        <item x="2246"/>
        <item x="2247"/>
        <item x="2250"/>
        <item x="2252"/>
        <item x="2256"/>
        <item x="2257"/>
        <item x="2258"/>
        <item x="2261"/>
        <item x="2262"/>
        <item x="2263"/>
        <item x="2264"/>
        <item x="2265"/>
        <item x="2267"/>
        <item x="2274"/>
        <item x="2275"/>
        <item x="2280"/>
        <item x="2281"/>
        <item x="2283"/>
        <item x="2284"/>
        <item x="2286"/>
        <item x="2290"/>
        <item x="2291"/>
        <item x="2292"/>
        <item x="2293"/>
        <item x="2294"/>
        <item x="2295"/>
        <item x="2297"/>
        <item x="2298"/>
        <item x="2299"/>
        <item x="2300"/>
        <item x="2301"/>
        <item x="2306"/>
        <item x="2307"/>
        <item x="2308"/>
        <item x="2309"/>
        <item x="2311"/>
        <item x="2312"/>
        <item x="2313"/>
        <item x="2315"/>
        <item x="2316"/>
        <item x="2317"/>
        <item x="2318"/>
        <item x="2319"/>
        <item x="2322"/>
        <item x="2326"/>
        <item x="2327"/>
        <item x="2329"/>
        <item x="2332"/>
        <item x="2336"/>
        <item x="2338"/>
        <item x="2345"/>
        <item x="2347"/>
        <item x="2348"/>
        <item x="2354"/>
        <item x="2355"/>
        <item x="2356"/>
        <item x="2357"/>
        <item x="2358"/>
        <item x="2359"/>
        <item x="2361"/>
        <item x="2364"/>
        <item x="2366"/>
        <item x="2368"/>
        <item x="2370"/>
        <item x="2371"/>
        <item x="2374"/>
        <item x="2375"/>
        <item x="2377"/>
        <item x="2381"/>
        <item x="2386"/>
        <item x="2387"/>
        <item x="2388"/>
        <item x="2390"/>
        <item x="2392"/>
        <item x="2393"/>
        <item x="2396"/>
        <item x="2397"/>
        <item x="2399"/>
        <item x="2400"/>
        <item x="2404"/>
        <item x="2408"/>
        <item x="2410"/>
        <item x="2414"/>
        <item x="2415"/>
        <item x="2418"/>
        <item x="2420"/>
        <item x="2422"/>
        <item x="2423"/>
        <item x="2425"/>
        <item x="2429"/>
        <item x="2432"/>
        <item x="2434"/>
        <item x="2436"/>
        <item x="2441"/>
        <item x="2445"/>
        <item x="2449"/>
        <item x="2450"/>
        <item x="2455"/>
        <item x="2459"/>
        <item x="2460"/>
        <item x="2461"/>
        <item x="2471"/>
        <item x="2473"/>
        <item x="2480"/>
        <item x="2481"/>
        <item x="2482"/>
        <item x="2486"/>
        <item x="2488"/>
        <item x="2490"/>
        <item x="2495"/>
        <item x="2500"/>
        <item x="2501"/>
        <item x="2503"/>
        <item x="2513"/>
        <item x="2526"/>
        <item x="2538"/>
        <item x="2539"/>
        <item x="2541"/>
        <item x="2542"/>
        <item x="2558"/>
        <item x="2559"/>
        <item x="2564"/>
        <item x="2565"/>
        <item x="2567"/>
        <item x="2570"/>
        <item x="2573"/>
        <item x="2575"/>
        <item x="2578"/>
        <item x="2581"/>
        <item x="2582"/>
        <item x="2583"/>
        <item x="2584"/>
        <item x="2601"/>
        <item x="2617"/>
        <item x="2623"/>
        <item x="2631"/>
        <item x="2648"/>
        <item x="2656"/>
        <item x="2678"/>
        <item x="2684"/>
        <item x="2707"/>
        <item x="2713"/>
        <item x="2714"/>
        <item x="2718"/>
        <item x="2721"/>
        <item x="2725"/>
        <item x="2737"/>
        <item x="2763"/>
        <item x="2764"/>
        <item x="2765"/>
        <item x="2766"/>
        <item x="2767"/>
        <item x="2768"/>
        <item x="2769"/>
        <item x="2770"/>
        <item x="2771"/>
        <item x="2772"/>
        <item x="2773"/>
        <item x="2775"/>
        <item x="2776"/>
        <item x="2777"/>
        <item x="2780"/>
        <item x="2781"/>
        <item x="2782"/>
        <item x="2794"/>
        <item x="2809"/>
        <item x="2816"/>
        <item x="2824"/>
        <item x="2846"/>
        <item x="2875"/>
        <item x="2876"/>
        <item x="2899"/>
        <item x="2904"/>
        <item x="2917"/>
        <item x="2918"/>
        <item x="2919"/>
        <item x="2927"/>
        <item x="2936"/>
        <item x="2941"/>
        <item x="2942"/>
        <item x="2945"/>
        <item x="2946"/>
        <item x="2948"/>
        <item x="2949"/>
        <item x="2950"/>
        <item x="2953"/>
        <item x="2957"/>
        <item x="2960"/>
        <item x="2961"/>
        <item x="2965"/>
        <item x="2993"/>
        <item x="2999"/>
        <item x="3003"/>
        <item x="3020"/>
        <item x="3021"/>
        <item x="3038"/>
        <item x="3044"/>
        <item x="3067"/>
        <item x="3077"/>
        <item x="3079"/>
        <item x="3080"/>
        <item x="3081"/>
        <item x="3083"/>
        <item x="3099"/>
        <item x="3101"/>
        <item x="3103"/>
        <item x="3104"/>
        <item x="3105"/>
        <item x="3107"/>
        <item x="3120"/>
        <item x="3124"/>
        <item x="3146"/>
        <item x="3147"/>
        <item x="3160"/>
        <item x="3161"/>
        <item x="3162"/>
        <item x="3187"/>
        <item x="3190"/>
        <item x="3191"/>
        <item x="3194"/>
        <item x="3201"/>
        <item x="3207"/>
        <item x="3208"/>
        <item x="3212"/>
        <item x="3213"/>
        <item x="3231"/>
        <item x="3232"/>
        <item x="3234"/>
        <item x="3236"/>
        <item x="3237"/>
        <item x="3238"/>
        <item x="3244"/>
        <item x="3249"/>
        <item x="3251"/>
        <item x="3253"/>
        <item x="3259"/>
        <item x="3260"/>
        <item x="3265"/>
        <item x="3266"/>
        <item x="3271"/>
        <item x="3272"/>
        <item x="3307"/>
        <item x="3308"/>
        <item x="3309"/>
        <item x="3331"/>
        <item x="3333"/>
        <item x="3336"/>
        <item x="3337"/>
        <item x="3338"/>
        <item x="3339"/>
        <item x="3340"/>
        <item x="3357"/>
        <item x="3359"/>
        <item x="3360"/>
        <item x="3361"/>
        <item x="3362"/>
        <item x="3363"/>
        <item x="3364"/>
        <item x="3381"/>
        <item x="3387"/>
        <item x="3394"/>
        <item x="3401"/>
        <item x="3402"/>
        <item x="3403"/>
        <item x="3404"/>
        <item x="3405"/>
        <item x="3407"/>
        <item x="3408"/>
        <item x="3409"/>
        <item x="3412"/>
        <item x="3413"/>
        <item x="3416"/>
        <item x="3417"/>
        <item x="3420"/>
        <item x="3421"/>
        <item x="3431"/>
        <item x="3437"/>
        <item x="3438"/>
        <item x="3442"/>
        <item x="3458"/>
        <item x="3459"/>
        <item x="3462"/>
        <item x="3464"/>
        <item x="3465"/>
        <item x="3470"/>
        <item x="3472"/>
        <item x="3494"/>
        <item x="3503"/>
        <item x="3506"/>
        <item x="3507"/>
        <item x="3522"/>
        <item x="3532"/>
        <item x="3535"/>
        <item x="3540"/>
        <item x="3546"/>
        <item x="3548"/>
        <item x="3550"/>
        <item x="3557"/>
        <item x="3561"/>
        <item x="3567"/>
        <item x="3574"/>
        <item x="3576"/>
        <item x="3584"/>
        <item x="3589"/>
        <item x="3595"/>
        <item x="3596"/>
        <item x="3598"/>
        <item x="3599"/>
        <item x="3601"/>
        <item x="3603"/>
        <item x="3605"/>
        <item x="3617"/>
        <item x="3619"/>
        <item x="3620"/>
        <item x="3624"/>
        <item x="3626"/>
        <item x="3629"/>
        <item x="3630"/>
        <item x="3638"/>
        <item x="3640"/>
        <item x="3642"/>
        <item x="3650"/>
        <item x="3651"/>
        <item x="3652"/>
        <item x="3653"/>
        <item x="3656"/>
        <item x="3658"/>
        <item x="3660"/>
        <item x="3662"/>
        <item x="3667"/>
        <item x="3670"/>
        <item x="3671"/>
        <item x="3672"/>
        <item x="3674"/>
        <item x="3675"/>
        <item x="3677"/>
        <item x="3679"/>
        <item x="3684"/>
        <item x="3686"/>
        <item x="3687"/>
        <item x="3689"/>
        <item x="3691"/>
        <item x="3692"/>
        <item x="3693"/>
        <item x="3696"/>
        <item x="3699"/>
        <item x="3700"/>
        <item x="3703"/>
        <item x="3706"/>
        <item x="3707"/>
        <item x="3712"/>
        <item x="3713"/>
        <item x="3714"/>
        <item x="3715"/>
        <item x="3716"/>
        <item x="3717"/>
        <item x="3718"/>
        <item x="3719"/>
        <item x="3720"/>
        <item x="3722"/>
        <item x="3725"/>
        <item x="3728"/>
        <item x="3729"/>
        <item x="3737"/>
        <item x="3745"/>
        <item x="3749"/>
        <item x="3754"/>
        <item x="3755"/>
        <item x="3757"/>
        <item x="3760"/>
        <item x="3764"/>
        <item x="3765"/>
        <item x="3768"/>
        <item x="3772"/>
        <item x="3776"/>
        <item x="3778"/>
        <item x="3781"/>
        <item x="3782"/>
        <item x="3786"/>
        <item x="3787"/>
        <item x="3789"/>
        <item x="3799"/>
        <item x="3800"/>
        <item x="3801"/>
        <item x="3803"/>
        <item x="3804"/>
        <item x="3805"/>
        <item x="3807"/>
        <item x="3809"/>
        <item x="3811"/>
        <item x="3812"/>
        <item x="3813"/>
        <item x="3816"/>
        <item x="3822"/>
        <item x="3824"/>
        <item x="3827"/>
        <item x="3828"/>
        <item x="3831"/>
        <item x="3832"/>
        <item x="3834"/>
        <item x="3840"/>
        <item x="3842"/>
        <item x="3849"/>
        <item x="3850"/>
        <item x="3851"/>
        <item x="3852"/>
        <item x="3853"/>
        <item x="3857"/>
        <item x="3859"/>
        <item x="3862"/>
        <item x="3863"/>
        <item x="3864"/>
        <item x="3875"/>
        <item x="3878"/>
        <item x="3879"/>
        <item x="3880"/>
        <item x="3881"/>
        <item x="3882"/>
        <item x="3884"/>
        <item x="3887"/>
        <item x="3888"/>
        <item x="3889"/>
        <item x="3890"/>
        <item x="3892"/>
        <item x="3893"/>
        <item x="3895"/>
        <item x="3896"/>
        <item x="3897"/>
        <item x="3899"/>
        <item x="3900"/>
        <item x="3903"/>
        <item x="3904"/>
        <item x="3905"/>
        <item x="3909"/>
        <item x="3910"/>
        <item x="3911"/>
        <item t="default"/>
      </items>
    </pivotField>
    <pivotField compact="0" outline="0" showAll="0"/>
    <pivotField compact="0" outline="0" showAll="0"/>
    <pivotField compact="0" outline="0" showAll="0"/>
    <pivotField axis="axisPage" compact="0" outline="0" multipleItemSelectionAllowed="1" showAll="0">
      <items count="5">
        <item h="1" m="1" x="3"/>
        <item h="1" x="2"/>
        <item x="1"/>
        <item x="0"/>
        <item t="default"/>
      </items>
    </pivotField>
    <pivotField dataField="1" compact="0" numFmtId="164" outline="0" showAll="0"/>
    <pivotField compact="0" numFmtId="164" outline="0" showAll="0"/>
    <pivotField axis="axisPage" compact="0" outline="0" multipleItemSelectionAllowed="1" showAll="0">
      <items count="25">
        <item m="1" x="21"/>
        <item m="1" x="22"/>
        <item m="1" x="23"/>
        <item x="18"/>
        <item x="17"/>
        <item x="0"/>
        <item x="1"/>
        <item x="2"/>
        <item x="3"/>
        <item x="4"/>
        <item x="5"/>
        <item x="9"/>
        <item x="13"/>
        <item x="6"/>
        <item x="14"/>
        <item x="10"/>
        <item x="7"/>
        <item x="11"/>
        <item x="8"/>
        <item x="12"/>
        <item x="15"/>
        <item x="16"/>
        <item x="20"/>
        <item x="19"/>
        <item t="default"/>
      </items>
    </pivotField>
    <pivotField axis="axisPage" compact="0" outline="0" showAll="0">
      <items count="33">
        <item x="25"/>
        <item x="9"/>
        <item x="10"/>
        <item x="24"/>
        <item x="26"/>
        <item x="11"/>
        <item x="14"/>
        <item x="15"/>
        <item x="0"/>
        <item x="27"/>
        <item x="16"/>
        <item x="18"/>
        <item x="19"/>
        <item x="20"/>
        <item x="22"/>
        <item x="23"/>
        <item x="1"/>
        <item x="2"/>
        <item x="4"/>
        <item x="5"/>
        <item m="1" x="28"/>
        <item m="1" x="29"/>
        <item x="12"/>
        <item x="17"/>
        <item m="1" x="30"/>
        <item x="13"/>
        <item x="3"/>
        <item x="21"/>
        <item x="6"/>
        <item x="7"/>
        <item x="8"/>
        <item m="1" x="31"/>
        <item t="default"/>
      </items>
    </pivotField>
    <pivotField axis="axisPage" compact="0" outline="0" multipleItemSelectionAllowed="1" showAll="0">
      <items count="55">
        <item x="1"/>
        <item x="2"/>
        <item x="3"/>
        <item x="4"/>
        <item x="6"/>
        <item x="5"/>
        <item m="1" x="35"/>
        <item m="1" x="36"/>
        <item m="1" x="37"/>
        <item m="1" x="38"/>
        <item m="1" x="13"/>
        <item m="1" x="14"/>
        <item m="1" x="12"/>
        <item x="0"/>
        <item m="1" x="8"/>
        <item m="1" x="9"/>
        <item x="7"/>
        <item m="1" x="10"/>
        <item m="1" x="39"/>
        <item m="1" x="40"/>
        <item m="1" x="41"/>
        <item m="1" x="42"/>
        <item m="1" x="43"/>
        <item m="1" x="25"/>
        <item m="1" x="44"/>
        <item m="1" x="45"/>
        <item m="1" x="46"/>
        <item m="1" x="47"/>
        <item m="1" x="48"/>
        <item m="1" x="49"/>
        <item m="1" x="50"/>
        <item m="1" x="51"/>
        <item m="1" x="52"/>
        <item m="1" x="53"/>
        <item m="1" x="34"/>
        <item m="1" x="33"/>
        <item m="1" x="32"/>
        <item m="1" x="31"/>
        <item m="1" x="26"/>
        <item m="1" x="27"/>
        <item m="1" x="28"/>
        <item m="1" x="29"/>
        <item m="1" x="30"/>
        <item m="1" x="24"/>
        <item m="1" x="23"/>
        <item m="1" x="21"/>
        <item m="1" x="22"/>
        <item m="1" x="20"/>
        <item m="1" x="19"/>
        <item m="1" x="18"/>
        <item m="1" x="17"/>
        <item m="1" x="15"/>
        <item m="1" x="16"/>
        <item m="1" x="11"/>
        <item t="default"/>
      </items>
    </pivotField>
    <pivotField compact="0" outline="0" multipleItemSelectionAllowed="1" showAll="0"/>
    <pivotField compact="0" outline="0" showAll="0"/>
    <pivotField compact="0" outline="0" showAll="0"/>
    <pivotField axis="axisPage" compact="0" outline="0" multipleItemSelectionAllowed="1" showAll="0">
      <items count="4">
        <item h="1" x="1"/>
        <item x="0"/>
        <item h="1" m="1" x="2"/>
        <item t="default"/>
      </items>
    </pivotField>
    <pivotField axis="axisPage" compact="0" outline="0" multipleItemSelectionAllowed="1" showAll="0">
      <items count="11">
        <item h="1" x="0"/>
        <item x="1"/>
        <item x="2"/>
        <item h="1" x="3"/>
        <item h="1" m="1" x="9"/>
        <item h="1" x="4"/>
        <item h="1" m="1" x="5"/>
        <item h="1" m="1" x="8"/>
        <item h="1" m="1" x="7"/>
        <item h="1" m="1" x="6"/>
        <item t="default"/>
      </items>
    </pivotField>
    <pivotField axis="axisRow" compact="0" outline="0" showAll="0" sortType="ascending">
      <items count="13">
        <item x="0"/>
        <item x="1"/>
        <item x="2"/>
        <item m="1" x="8"/>
        <item m="1" x="9"/>
        <item m="1" x="10"/>
        <item m="1" x="11"/>
        <item m="1" x="7"/>
        <item m="1" x="6"/>
        <item m="1" x="5"/>
        <item m="1" x="4"/>
        <item m="1" x="3"/>
        <item t="default"/>
      </items>
    </pivotField>
    <pivotField compact="0" outline="0" showAll="0"/>
    <pivotField axis="axisCol" compact="0" outline="0" showAll="0">
      <items count="13">
        <item x="4"/>
        <item x="5"/>
        <item x="7"/>
        <item x="3"/>
        <item x="8"/>
        <item x="2"/>
        <item x="1"/>
        <item x="6"/>
        <item x="0"/>
        <item m="1" x="11"/>
        <item m="1" x="9"/>
        <item m="1" x="10"/>
        <item t="default"/>
      </items>
    </pivotField>
    <pivotField compact="0" outline="0" showAll="0"/>
    <pivotField compact="0" numFmtId="164" outline="0" showAll="0"/>
    <pivotField compact="0" numFmtId="164" outline="0" showAll="0"/>
    <pivotField axis="axisPage" compact="0" outline="0" multipleItemSelectionAllowed="1" showAll="0">
      <items count="4">
        <item x="1"/>
        <item x="0"/>
        <item m="1" x="2"/>
        <item t="default"/>
      </items>
    </pivotField>
    <pivotField compact="0" outline="0" showAll="0"/>
    <pivotField compact="0" outline="0" showAll="0"/>
    <pivotField compact="0" outline="0" showAll="0"/>
    <pivotField compact="0" outline="0" showAll="0"/>
    <pivotField compact="0" outline="0" showAll="0"/>
    <pivotField compact="0" numFmtId="164" outline="0" showAll="0"/>
    <pivotField compact="0" numFmtId="2" outline="0" showAll="0"/>
    <pivotField compact="0" numFmtId="1" outline="0" showAll="0"/>
    <pivotField compact="0" outline="0" showAll="0"/>
  </pivotFields>
  <rowFields count="1">
    <field x="38"/>
  </rowFields>
  <rowItems count="1">
    <i t="grand">
      <x/>
    </i>
  </rowItems>
  <colFields count="1">
    <field x="40"/>
  </colFields>
  <pageFields count="12">
    <pageField fld="44" hier="-1"/>
    <pageField fld="36" hier="-1"/>
    <pageField fld="23" hier="-1"/>
    <pageField fld="8" hier="-1"/>
    <pageField fld="0" hier="-1"/>
    <pageField fld="2" hier="-1"/>
    <pageField fld="30" hier="-1"/>
    <pageField fld="31" hier="-1"/>
    <pageField fld="32" hier="-1"/>
    <pageField fld="27" hier="-1"/>
    <pageField fld="19" hier="-1"/>
    <pageField fld="37" hier="-1"/>
  </pageFields>
  <dataFields count="1">
    <dataField name="Promedio de LTD" fld="28" subtotal="average" baseField="38" baseItem="0" numFmtId="164"/>
  </dataFields>
  <formats count="12">
    <format dxfId="3345">
      <pivotArea field="30" type="button" dataOnly="0" labelOnly="1" outline="0" axis="axisPage" fieldPosition="6"/>
    </format>
    <format dxfId="3344">
      <pivotArea field="-2" type="button" dataOnly="0" labelOnly="1" outline="0" axis="axisValues" fieldPosition="0"/>
    </format>
    <format dxfId="3343">
      <pivotArea dataOnly="0" labelOnly="1" fieldPosition="0">
        <references count="1">
          <reference field="31" count="1">
            <x v="27"/>
          </reference>
        </references>
      </pivotArea>
    </format>
    <format dxfId="3342">
      <pivotArea dataOnly="0" labelOnly="1" outline="0" fieldPosition="0">
        <references count="1">
          <reference field="31" count="1">
            <x v="27"/>
          </reference>
        </references>
      </pivotArea>
    </format>
    <format dxfId="3341">
      <pivotArea outline="0" fieldPosition="0">
        <references count="1">
          <reference field="40" count="0" selected="0"/>
        </references>
      </pivotArea>
    </format>
    <format dxfId="3340">
      <pivotArea grandRow="1" outline="0" collapsedLevelsAreSubtotals="1" fieldPosition="0"/>
    </format>
    <format dxfId="3339">
      <pivotArea outline="0" collapsedLevelsAreSubtotals="1" fieldPosition="0"/>
    </format>
    <format dxfId="3338">
      <pivotArea dataOnly="0" labelOnly="1" outline="0" fieldPosition="0">
        <references count="1">
          <reference field="40" count="1">
            <x v="8"/>
          </reference>
        </references>
      </pivotArea>
    </format>
    <format dxfId="3337">
      <pivotArea dataOnly="0" labelOnly="1" outline="0" fieldPosition="0">
        <references count="1">
          <reference field="40" count="1">
            <x v="2"/>
          </reference>
        </references>
      </pivotArea>
    </format>
    <format dxfId="3336">
      <pivotArea dataOnly="0" labelOnly="1" outline="0" fieldPosition="0">
        <references count="1">
          <reference field="40" count="1">
            <x v="1"/>
          </reference>
        </references>
      </pivotArea>
    </format>
    <format dxfId="3335">
      <pivotArea dataOnly="0" labelOnly="1" outline="0" fieldPosition="0">
        <references count="1">
          <reference field="40" count="1">
            <x v="7"/>
          </reference>
        </references>
      </pivotArea>
    </format>
    <format dxfId="3334">
      <pivotArea dataOnly="0" labelOnly="1" outline="0" fieldPosition="0">
        <references count="1">
          <reference field="40" count="2">
            <x v="3"/>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29000E7E-700E-41ED-8535-A6E28CB793EC}" name="TablaDinámica5" cacheId="178" applyNumberFormats="0" applyBorderFormats="0" applyFontFormats="0" applyPatternFormats="0" applyAlignmentFormats="0" applyWidthHeightFormats="1" dataCaption="Values" updatedVersion="8" minRefreshableVersion="3" useAutoFormatting="1" colGrandTotals="0" itemPrintTitles="1" createdVersion="8" indent="0" compact="0" compactData="0" gridDropZones="1" multipleFieldFilters="0">
  <location ref="L112:M114" firstHeaderRow="1" firstDataRow="2" firstDataCol="1" rowPageCount="11" colPageCount="1"/>
  <pivotFields count="54">
    <pivotField axis="axisPage" compact="0" outline="0" multipleItemSelectionAllowed="1" showAll="0">
      <items count="20">
        <item m="1" x="18"/>
        <item x="0"/>
        <item x="1"/>
        <item m="1" x="17"/>
        <item x="4"/>
        <item x="3"/>
        <item x="5"/>
        <item x="9"/>
        <item x="6"/>
        <item x="11"/>
        <item x="12"/>
        <item x="13"/>
        <item m="1" x="15"/>
        <item x="2"/>
        <item x="14"/>
        <item m="1" x="16"/>
        <item x="7"/>
        <item x="8"/>
        <item x="10"/>
        <item t="default"/>
      </items>
    </pivotField>
    <pivotField compact="0" outline="0" showAll="0"/>
    <pivotField axis="axisPage" compact="0" outline="0" multipleItemSelectionAllowed="1" showAll="0">
      <items count="6">
        <item m="1" x="2"/>
        <item h="1" m="1" x="4"/>
        <item h="1" m="1" x="3"/>
        <item h="1" x="0"/>
        <item h="1" x="1"/>
        <item t="default"/>
      </items>
    </pivotField>
    <pivotField compact="0" outline="0" showAll="0"/>
    <pivotField compact="0" outline="0" showAll="0"/>
    <pivotField compact="0" numFmtId="14" outline="0" showAll="0"/>
    <pivotField compact="0" outline="0" showAll="0"/>
    <pivotField compact="0" outline="0" showAll="0"/>
    <pivotField axis="axisPage" compact="0" outline="0" multipleItemSelectionAllowed="1" showAll="0">
      <items count="95">
        <item x="24"/>
        <item x="23"/>
        <item x="31"/>
        <item x="30"/>
        <item m="1" x="85"/>
        <item x="32"/>
        <item x="34"/>
        <item x="19"/>
        <item x="41"/>
        <item x="42"/>
        <item m="1" x="87"/>
        <item x="48"/>
        <item x="28"/>
        <item x="53"/>
        <item x="52"/>
        <item x="40"/>
        <item x="6"/>
        <item x="43"/>
        <item x="13"/>
        <item x="26"/>
        <item m="1" x="92"/>
        <item m="1" x="78"/>
        <item x="5"/>
        <item x="3"/>
        <item x="39"/>
        <item m="1" x="74"/>
        <item m="1" x="81"/>
        <item x="47"/>
        <item m="1" x="91"/>
        <item x="36"/>
        <item x="10"/>
        <item m="1" x="72"/>
        <item x="46"/>
        <item x="37"/>
        <item m="1" x="88"/>
        <item x="15"/>
        <item m="1" x="86"/>
        <item x="4"/>
        <item m="1" x="80"/>
        <item m="1" x="82"/>
        <item m="1" x="93"/>
        <item m="1" x="90"/>
        <item x="8"/>
        <item m="1" x="65"/>
        <item x="57"/>
        <item x="56"/>
        <item x="11"/>
        <item x="54"/>
        <item x="14"/>
        <item x="17"/>
        <item x="35"/>
        <item x="25"/>
        <item x="22"/>
        <item x="61"/>
        <item x="18"/>
        <item m="1" x="79"/>
        <item m="1" x="64"/>
        <item m="1" x="63"/>
        <item m="1" x="66"/>
        <item x="44"/>
        <item x="29"/>
        <item x="21"/>
        <item x="20"/>
        <item x="60"/>
        <item m="1" x="75"/>
        <item m="1" x="76"/>
        <item m="1" x="71"/>
        <item x="16"/>
        <item m="1" x="62"/>
        <item m="1" x="89"/>
        <item m="1" x="83"/>
        <item x="27"/>
        <item x="0"/>
        <item x="45"/>
        <item m="1" x="84"/>
        <item x="38"/>
        <item m="1" x="70"/>
        <item m="1" x="77"/>
        <item x="2"/>
        <item x="50"/>
        <item m="1" x="67"/>
        <item x="51"/>
        <item m="1" x="73"/>
        <item x="55"/>
        <item x="7"/>
        <item x="12"/>
        <item x="33"/>
        <item x="49"/>
        <item m="1" x="68"/>
        <item m="1" x="69"/>
        <item x="1"/>
        <item x="9"/>
        <item x="58"/>
        <item x="59"/>
        <item t="default"/>
      </items>
    </pivotField>
    <pivotField compact="0" outline="0" showAll="0"/>
    <pivotField compact="0" outline="0" showAll="0"/>
    <pivotField compact="0" outline="0" showAll="0"/>
    <pivotField compact="0" numFmtId="14" outline="0" showAll="0"/>
    <pivotField compact="0" numFmtId="164" outline="0" showAll="0"/>
    <pivotField compact="0" numFmtId="14" outline="0" showAll="0"/>
    <pivotField compact="0" outline="0" showAll="0"/>
    <pivotField compact="0" numFmtId="14" outline="0" showAll="0"/>
    <pivotField compact="0" numFmtId="164" outline="0" showAll="0"/>
    <pivotField compact="0" outline="0" showAll="0"/>
    <pivotField axis="axisPage" compact="0" outline="0" multipleItemSelectionAllowed="1" showAll="0">
      <items count="109">
        <item m="1" x="89"/>
        <item x="4"/>
        <item m="1" x="52"/>
        <item m="1" x="53"/>
        <item m="1" x="47"/>
        <item x="26"/>
        <item m="1" x="48"/>
        <item x="2"/>
        <item x="0"/>
        <item x="29"/>
        <item x="5"/>
        <item m="1" x="66"/>
        <item x="11"/>
        <item m="1" x="70"/>
        <item x="7"/>
        <item x="1"/>
        <item x="8"/>
        <item m="1" x="76"/>
        <item m="1" x="72"/>
        <item m="1" x="50"/>
        <item m="1" x="51"/>
        <item m="1" x="78"/>
        <item x="40"/>
        <item m="1" x="93"/>
        <item m="1" x="74"/>
        <item x="19"/>
        <item x="18"/>
        <item x="21"/>
        <item x="22"/>
        <item m="1" x="98"/>
        <item x="33"/>
        <item x="25"/>
        <item x="23"/>
        <item x="24"/>
        <item x="36"/>
        <item m="1" x="64"/>
        <item x="39"/>
        <item x="41"/>
        <item m="1" x="60"/>
        <item x="14"/>
        <item m="1" x="101"/>
        <item x="13"/>
        <item m="1" x="92"/>
        <item m="1" x="104"/>
        <item m="1" x="83"/>
        <item x="12"/>
        <item m="1" x="95"/>
        <item m="1" x="97"/>
        <item m="1" x="99"/>
        <item m="1" x="94"/>
        <item m="1" x="91"/>
        <item m="1" x="102"/>
        <item m="1" x="63"/>
        <item m="1" x="79"/>
        <item x="20"/>
        <item x="10"/>
        <item x="9"/>
        <item h="1" m="1" x="61"/>
        <item h="1" m="1" x="103"/>
        <item x="28"/>
        <item m="1" x="73"/>
        <item m="1" x="84"/>
        <item m="1" x="80"/>
        <item m="1" x="59"/>
        <item h="1" m="1" x="96"/>
        <item x="30"/>
        <item h="1" m="1" x="105"/>
        <item x="6"/>
        <item h="1" m="1" x="107"/>
        <item h="1" m="1" x="100"/>
        <item m="1" x="49"/>
        <item x="34"/>
        <item m="1" x="88"/>
        <item m="1" x="65"/>
        <item x="3"/>
        <item m="1" x="87"/>
        <item m="1" x="46"/>
        <item m="1" x="81"/>
        <item m="1" x="90"/>
        <item m="1" x="57"/>
        <item x="17"/>
        <item x="15"/>
        <item m="1" x="62"/>
        <item m="1" x="106"/>
        <item x="37"/>
        <item h="1" x="16"/>
        <item h="1" m="1" x="54"/>
        <item h="1" m="1" x="43"/>
        <item h="1" x="27"/>
        <item h="1" m="1" x="82"/>
        <item h="1" m="1" x="56"/>
        <item h="1" m="1" x="85"/>
        <item h="1" m="1" x="86"/>
        <item h="1" m="1" x="45"/>
        <item h="1" m="1" x="42"/>
        <item h="1" x="31"/>
        <item h="1" m="1" x="67"/>
        <item h="1" m="1" x="68"/>
        <item h="1" m="1" x="69"/>
        <item h="1" m="1" x="58"/>
        <item h="1" m="1" x="71"/>
        <item h="1" m="1" x="75"/>
        <item h="1" m="1" x="77"/>
        <item h="1" m="1" x="55"/>
        <item h="1" x="35"/>
        <item h="1" m="1" x="44"/>
        <item h="1" x="38"/>
        <item h="1" x="3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5">
        <item h="1" m="1" x="3"/>
        <item h="1" x="2"/>
        <item x="1"/>
        <item h="1" x="0"/>
        <item t="default"/>
      </items>
    </pivotField>
    <pivotField dataField="1" compact="0" numFmtId="164" outline="0" showAll="0"/>
    <pivotField compact="0" numFmtId="164" outline="0" showAll="0"/>
    <pivotField axis="axisPage" compact="0" outline="0" showAll="0">
      <items count="25">
        <item m="1" x="21"/>
        <item m="1" x="22"/>
        <item m="1" x="23"/>
        <item x="18"/>
        <item x="17"/>
        <item x="0"/>
        <item x="1"/>
        <item x="2"/>
        <item x="3"/>
        <item x="4"/>
        <item x="5"/>
        <item x="9"/>
        <item x="13"/>
        <item x="6"/>
        <item x="14"/>
        <item x="10"/>
        <item x="7"/>
        <item x="11"/>
        <item x="8"/>
        <item x="12"/>
        <item x="15"/>
        <item x="16"/>
        <item x="20"/>
        <item x="19"/>
        <item t="default"/>
      </items>
    </pivotField>
    <pivotField axis="axisPage" compact="0" outline="0" showAll="0">
      <items count="33">
        <item x="25"/>
        <item x="9"/>
        <item x="10"/>
        <item x="24"/>
        <item x="26"/>
        <item x="11"/>
        <item x="14"/>
        <item x="15"/>
        <item x="0"/>
        <item x="27"/>
        <item x="16"/>
        <item x="18"/>
        <item x="19"/>
        <item x="20"/>
        <item x="22"/>
        <item x="23"/>
        <item x="1"/>
        <item x="2"/>
        <item x="4"/>
        <item x="5"/>
        <item m="1" x="28"/>
        <item m="1" x="29"/>
        <item x="12"/>
        <item x="17"/>
        <item m="1" x="30"/>
        <item x="13"/>
        <item x="3"/>
        <item x="21"/>
        <item x="6"/>
        <item x="7"/>
        <item x="8"/>
        <item m="1" x="31"/>
        <item t="default"/>
      </items>
    </pivotField>
    <pivotField axis="axisPage" compact="0" outline="0" multipleItemSelectionAllowed="1" showAll="0">
      <items count="55">
        <item x="1"/>
        <item x="2"/>
        <item x="3"/>
        <item x="4"/>
        <item x="6"/>
        <item x="5"/>
        <item m="1" x="35"/>
        <item m="1" x="36"/>
        <item m="1" x="37"/>
        <item m="1" x="38"/>
        <item m="1" x="13"/>
        <item m="1" x="14"/>
        <item m="1" x="12"/>
        <item x="0"/>
        <item m="1" x="8"/>
        <item m="1" x="9"/>
        <item x="7"/>
        <item m="1" x="10"/>
        <item m="1" x="39"/>
        <item m="1" x="40"/>
        <item m="1" x="41"/>
        <item m="1" x="42"/>
        <item m="1" x="43"/>
        <item m="1" x="25"/>
        <item m="1" x="44"/>
        <item m="1" x="45"/>
        <item m="1" x="46"/>
        <item m="1" x="47"/>
        <item m="1" x="48"/>
        <item m="1" x="49"/>
        <item m="1" x="50"/>
        <item m="1" x="51"/>
        <item m="1" x="52"/>
        <item m="1" x="53"/>
        <item m="1" x="34"/>
        <item m="1" x="33"/>
        <item m="1" x="32"/>
        <item m="1" x="31"/>
        <item m="1" x="26"/>
        <item m="1" x="27"/>
        <item m="1" x="28"/>
        <item m="1" x="29"/>
        <item m="1" x="30"/>
        <item m="1" x="24"/>
        <item m="1" x="23"/>
        <item m="1" x="21"/>
        <item m="1" x="22"/>
        <item m="1" x="20"/>
        <item m="1" x="19"/>
        <item m="1" x="18"/>
        <item m="1" x="17"/>
        <item m="1" x="15"/>
        <item m="1" x="16"/>
        <item m="1" x="11"/>
        <item t="default"/>
      </items>
    </pivotField>
    <pivotField axis="axisPage" compact="0" outline="0" multipleItemSelectionAllowed="1" showAll="0">
      <items count="5">
        <item m="1" x="3"/>
        <item x="1"/>
        <item x="2"/>
        <item x="0"/>
        <item t="default"/>
      </items>
    </pivotField>
    <pivotField compact="0" outline="0" showAll="0"/>
    <pivotField compact="0" outline="0" showAll="0"/>
    <pivotField axis="axisPage" compact="0" outline="0" multipleItemSelectionAllowed="1" showAll="0">
      <items count="4">
        <item h="1" x="1"/>
        <item x="0"/>
        <item h="1" m="1" x="2"/>
        <item t="default"/>
      </items>
    </pivotField>
    <pivotField axis="axisPage" compact="0" outline="0" multipleItemSelectionAllowed="1" showAll="0">
      <items count="11">
        <item h="1" x="0"/>
        <item h="1" x="1"/>
        <item x="2"/>
        <item h="1" x="3"/>
        <item h="1" m="1" x="9"/>
        <item h="1" x="4"/>
        <item h="1" m="1" x="5"/>
        <item h="1" m="1" x="8"/>
        <item h="1" m="1" x="7"/>
        <item h="1" m="1" x="6"/>
        <item t="default"/>
      </items>
    </pivotField>
    <pivotField axis="axisCol" compact="0" outline="0" showAll="0">
      <items count="13">
        <item h="1" x="0"/>
        <item h="1" x="2"/>
        <item m="1" x="8"/>
        <item h="1" x="1"/>
        <item h="1" m="1" x="9"/>
        <item h="1" m="1" x="10"/>
        <item h="1" m="1" x="11"/>
        <item h="1" m="1" x="7"/>
        <item h="1" m="1" x="6"/>
        <item h="1" m="1" x="5"/>
        <item h="1" m="1" x="4"/>
        <item h="1" m="1" x="3"/>
        <item t="default"/>
      </items>
    </pivotField>
    <pivotField compact="0" outline="0" showAll="0"/>
    <pivotField axis="axisRow" compact="0" outline="0" showAll="0">
      <items count="13">
        <item x="4"/>
        <item x="5"/>
        <item x="7"/>
        <item x="3"/>
        <item x="8"/>
        <item x="2"/>
        <item x="1"/>
        <item h="1" x="6"/>
        <item x="0"/>
        <item h="1" m="1" x="11"/>
        <item h="1" m="1" x="9"/>
        <item h="1" m="1" x="10"/>
        <item t="default"/>
      </items>
    </pivotField>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2" outline="0" showAll="0"/>
    <pivotField compact="0" numFmtId="1" outline="0" showAll="0"/>
    <pivotField compact="0" outline="0" showAll="0"/>
  </pivotFields>
  <rowFields count="1">
    <field x="40"/>
  </rowFields>
  <rowItems count="1">
    <i t="grand">
      <x/>
    </i>
  </rowItems>
  <colFields count="1">
    <field x="38"/>
  </colFields>
  <pageFields count="11">
    <pageField fld="36" hier="-1"/>
    <pageField fld="8" hier="-1"/>
    <pageField fld="33" hier="-1"/>
    <pageField fld="0" hier="-1"/>
    <pageField fld="2" hier="-1"/>
    <pageField fld="30" hier="-1"/>
    <pageField fld="32" hier="-1"/>
    <pageField fld="31" hier="-1"/>
    <pageField fld="37" hier="-1"/>
    <pageField fld="27" hier="-1"/>
    <pageField fld="19" hier="-1"/>
  </pageFields>
  <dataFields count="1">
    <dataField name="Promedio de LTD" fld="28" subtotal="average" baseField="40" baseItem="4"/>
  </dataFields>
  <formats count="8">
    <format dxfId="3353">
      <pivotArea field="30" type="button" dataOnly="0" labelOnly="1" outline="0" axis="axisPage" fieldPosition="5"/>
    </format>
    <format dxfId="3352">
      <pivotArea field="-2" type="button" dataOnly="0" labelOnly="1" outline="0" axis="axisValues" fieldPosition="0"/>
    </format>
    <format dxfId="3351">
      <pivotArea dataOnly="0" labelOnly="1" fieldPosition="0">
        <references count="1">
          <reference field="31" count="1">
            <x v="27"/>
          </reference>
        </references>
      </pivotArea>
    </format>
    <format dxfId="3350">
      <pivotArea field="32" dataOnly="0" grandCol="1" outline="0" axis="axisPage" fieldPosition="6">
        <references count="1">
          <reference field="32" count="1" selected="0">
            <x v="3"/>
          </reference>
        </references>
      </pivotArea>
    </format>
    <format dxfId="3349">
      <pivotArea dataOnly="0" outline="0" fieldPosition="0">
        <references count="1">
          <reference field="31" count="0"/>
        </references>
      </pivotArea>
    </format>
    <format dxfId="3348">
      <pivotArea dataOnly="0" grandCol="1" outline="0" fieldPosition="0"/>
    </format>
    <format dxfId="3347">
      <pivotArea dataOnly="0" labelOnly="1" outline="0" fieldPosition="0">
        <references count="1">
          <reference field="31" count="0"/>
        </references>
      </pivotArea>
    </format>
    <format dxfId="3346">
      <pivotArea dataOnly="0" labelOnly="1" outline="0" fieldPosition="0">
        <references count="1">
          <reference field="31"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7ACA9C80-5E80-4222-8A4B-FD4B5C66D8F3}" name="TablaDinámica2" cacheId="178" applyNumberFormats="0" applyBorderFormats="0" applyFontFormats="0" applyPatternFormats="0" applyAlignmentFormats="0" applyWidthHeightFormats="1" dataCaption="Values" updatedVersion="8" minRefreshableVersion="3" useAutoFormatting="1" colGrandTotals="0" itemPrintTitles="1" createdVersion="8" indent="0" compact="0" compactData="0" gridDropZones="1" multipleFieldFilters="0" chartFormat="2">
  <location ref="L24:N27" firstHeaderRow="1" firstDataRow="3" firstDataCol="1" rowPageCount="11" colPageCount="1"/>
  <pivotFields count="54">
    <pivotField axis="axisPage" compact="0" outline="0" multipleItemSelectionAllowed="1" showAll="0">
      <items count="20">
        <item m="1" x="18"/>
        <item x="0"/>
        <item x="1"/>
        <item m="1" x="17"/>
        <item x="4"/>
        <item x="3"/>
        <item x="5"/>
        <item x="9"/>
        <item x="6"/>
        <item x="11"/>
        <item x="12"/>
        <item x="13"/>
        <item m="1" x="15"/>
        <item x="2"/>
        <item x="14"/>
        <item m="1" x="16"/>
        <item x="7"/>
        <item x="8"/>
        <item x="10"/>
        <item t="default"/>
      </items>
    </pivotField>
    <pivotField compact="0" outline="0" showAll="0"/>
    <pivotField axis="axisPage" compact="0" outline="0" multipleItemSelectionAllowed="1" showAll="0">
      <items count="6">
        <item m="1" x="2"/>
        <item h="1" m="1" x="4"/>
        <item h="1" m="1" x="3"/>
        <item h="1" x="0"/>
        <item h="1" x="1"/>
        <item t="default"/>
      </items>
    </pivotField>
    <pivotField compact="0" outline="0" showAll="0"/>
    <pivotField dataField="1" compact="0" outline="0" showAll="0"/>
    <pivotField compact="0" numFmtId="14" outline="0" showAll="0"/>
    <pivotField compact="0" outline="0" showAll="0"/>
    <pivotField compact="0" outline="0" showAll="0"/>
    <pivotField axis="axisPage" compact="0" outline="0" multipleItemSelectionAllowed="1" showAll="0">
      <items count="95">
        <item x="24"/>
        <item x="23"/>
        <item x="31"/>
        <item x="30"/>
        <item m="1" x="85"/>
        <item x="32"/>
        <item x="34"/>
        <item x="19"/>
        <item x="41"/>
        <item x="42"/>
        <item m="1" x="87"/>
        <item x="48"/>
        <item x="28"/>
        <item x="53"/>
        <item x="52"/>
        <item x="40"/>
        <item x="6"/>
        <item x="43"/>
        <item x="13"/>
        <item x="26"/>
        <item m="1" x="92"/>
        <item m="1" x="78"/>
        <item x="5"/>
        <item x="3"/>
        <item x="39"/>
        <item m="1" x="74"/>
        <item m="1" x="81"/>
        <item x="47"/>
        <item m="1" x="91"/>
        <item x="36"/>
        <item x="10"/>
        <item m="1" x="72"/>
        <item x="46"/>
        <item x="37"/>
        <item m="1" x="88"/>
        <item x="15"/>
        <item m="1" x="86"/>
        <item x="4"/>
        <item m="1" x="80"/>
        <item m="1" x="82"/>
        <item m="1" x="93"/>
        <item m="1" x="90"/>
        <item x="8"/>
        <item m="1" x="65"/>
        <item x="57"/>
        <item x="56"/>
        <item x="11"/>
        <item x="54"/>
        <item x="14"/>
        <item x="17"/>
        <item x="35"/>
        <item x="25"/>
        <item x="22"/>
        <item x="61"/>
        <item x="18"/>
        <item m="1" x="79"/>
        <item m="1" x="64"/>
        <item m="1" x="63"/>
        <item m="1" x="66"/>
        <item x="44"/>
        <item x="29"/>
        <item x="21"/>
        <item x="20"/>
        <item x="60"/>
        <item m="1" x="75"/>
        <item m="1" x="76"/>
        <item m="1" x="71"/>
        <item x="16"/>
        <item m="1" x="62"/>
        <item m="1" x="89"/>
        <item m="1" x="83"/>
        <item x="27"/>
        <item x="0"/>
        <item x="45"/>
        <item m="1" x="84"/>
        <item x="38"/>
        <item m="1" x="70"/>
        <item m="1" x="77"/>
        <item x="2"/>
        <item x="50"/>
        <item m="1" x="67"/>
        <item x="51"/>
        <item m="1" x="73"/>
        <item x="55"/>
        <item x="7"/>
        <item x="12"/>
        <item x="33"/>
        <item x="49"/>
        <item m="1" x="68"/>
        <item m="1" x="69"/>
        <item x="1"/>
        <item x="9"/>
        <item x="58"/>
        <item x="59"/>
        <item t="default"/>
      </items>
    </pivotField>
    <pivotField compact="0" outline="0" showAll="0"/>
    <pivotField compact="0" outline="0" showAll="0"/>
    <pivotField compact="0" outline="0" showAll="0"/>
    <pivotField compact="0" numFmtId="14" outline="0" showAll="0"/>
    <pivotField compact="0" numFmtId="164" outline="0" showAll="0"/>
    <pivotField compact="0" numFmtId="14" outline="0" showAll="0"/>
    <pivotField compact="0" outline="0" showAll="0"/>
    <pivotField compact="0" numFmtId="14" outline="0" showAll="0"/>
    <pivotField compact="0" numFmtId="164" outline="0" showAll="0"/>
    <pivotField compact="0" outline="0" showAll="0"/>
    <pivotField axis="axisPage" compact="0" outline="0" multipleItemSelectionAllowed="1" showAll="0">
      <items count="109">
        <item m="1" x="89"/>
        <item x="4"/>
        <item m="1" x="52"/>
        <item m="1" x="53"/>
        <item m="1" x="47"/>
        <item x="26"/>
        <item m="1" x="48"/>
        <item x="2"/>
        <item x="0"/>
        <item x="29"/>
        <item x="5"/>
        <item m="1" x="66"/>
        <item x="11"/>
        <item m="1" x="70"/>
        <item x="7"/>
        <item x="1"/>
        <item x="8"/>
        <item m="1" x="76"/>
        <item m="1" x="72"/>
        <item m="1" x="50"/>
        <item m="1" x="51"/>
        <item m="1" x="78"/>
        <item x="40"/>
        <item m="1" x="93"/>
        <item m="1" x="74"/>
        <item x="19"/>
        <item x="18"/>
        <item x="21"/>
        <item x="22"/>
        <item m="1" x="98"/>
        <item x="33"/>
        <item x="25"/>
        <item x="23"/>
        <item x="24"/>
        <item x="36"/>
        <item m="1" x="64"/>
        <item x="39"/>
        <item x="41"/>
        <item m="1" x="60"/>
        <item x="14"/>
        <item m="1" x="101"/>
        <item x="13"/>
        <item m="1" x="92"/>
        <item m="1" x="104"/>
        <item m="1" x="83"/>
        <item x="12"/>
        <item m="1" x="95"/>
        <item m="1" x="97"/>
        <item m="1" x="99"/>
        <item m="1" x="94"/>
        <item m="1" x="91"/>
        <item m="1" x="102"/>
        <item m="1" x="63"/>
        <item h="1" m="1" x="79"/>
        <item x="20"/>
        <item x="10"/>
        <item x="9"/>
        <item h="1" m="1" x="61"/>
        <item h="1" m="1" x="103"/>
        <item x="28"/>
        <item h="1" m="1" x="73"/>
        <item h="1" m="1" x="84"/>
        <item m="1" x="80"/>
        <item h="1" m="1" x="59"/>
        <item h="1" m="1" x="96"/>
        <item x="30"/>
        <item h="1" m="1" x="105"/>
        <item x="6"/>
        <item h="1" m="1" x="107"/>
        <item h="1" m="1" x="100"/>
        <item m="1" x="49"/>
        <item x="34"/>
        <item m="1" x="88"/>
        <item m="1" x="65"/>
        <item x="3"/>
        <item h="1" m="1" x="87"/>
        <item m="1" x="46"/>
        <item h="1" m="1" x="81"/>
        <item m="1" x="90"/>
        <item m="1" x="57"/>
        <item x="17"/>
        <item x="15"/>
        <item m="1" x="62"/>
        <item m="1" x="106"/>
        <item x="37"/>
        <item h="1" x="16"/>
        <item h="1" m="1" x="54"/>
        <item h="1" m="1" x="43"/>
        <item h="1" x="27"/>
        <item h="1" m="1" x="82"/>
        <item h="1" m="1" x="56"/>
        <item h="1" m="1" x="85"/>
        <item h="1" m="1" x="86"/>
        <item h="1" m="1" x="45"/>
        <item h="1" m="1" x="42"/>
        <item h="1" x="31"/>
        <item h="1" m="1" x="67"/>
        <item h="1" m="1" x="68"/>
        <item h="1" m="1" x="69"/>
        <item h="1" m="1" x="58"/>
        <item h="1" m="1" x="71"/>
        <item h="1" m="1" x="75"/>
        <item h="1" m="1" x="77"/>
        <item h="1" m="1" x="55"/>
        <item h="1" x="35"/>
        <item h="1" m="1" x="44"/>
        <item h="1" x="38"/>
        <item h="1" x="3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5">
        <item h="1" m="1" x="3"/>
        <item h="1" x="2"/>
        <item x="1"/>
        <item x="0"/>
        <item t="default"/>
      </items>
    </pivotField>
    <pivotField compact="0" numFmtId="164" outline="0" showAll="0"/>
    <pivotField compact="0" numFmtId="164" outline="0" showAll="0"/>
    <pivotField axis="axisPage" compact="0" outline="0" multipleItemSelectionAllowed="1" showAll="0">
      <items count="25">
        <item m="1" x="21"/>
        <item m="1" x="22"/>
        <item m="1" x="23"/>
        <item x="18"/>
        <item x="17"/>
        <item x="0"/>
        <item x="1"/>
        <item x="2"/>
        <item x="3"/>
        <item x="4"/>
        <item x="5"/>
        <item x="9"/>
        <item x="13"/>
        <item x="6"/>
        <item x="14"/>
        <item x="10"/>
        <item x="7"/>
        <item x="11"/>
        <item x="8"/>
        <item x="12"/>
        <item x="15"/>
        <item x="16"/>
        <item x="20"/>
        <item x="19"/>
        <item t="default"/>
      </items>
    </pivotField>
    <pivotField axis="axisPage" compact="0" outline="0" showAll="0">
      <items count="33">
        <item x="25"/>
        <item x="9"/>
        <item x="10"/>
        <item x="24"/>
        <item x="26"/>
        <item x="11"/>
        <item x="14"/>
        <item x="15"/>
        <item x="0"/>
        <item x="27"/>
        <item x="16"/>
        <item x="18"/>
        <item x="19"/>
        <item x="20"/>
        <item x="22"/>
        <item x="23"/>
        <item x="1"/>
        <item x="2"/>
        <item x="4"/>
        <item x="5"/>
        <item m="1" x="28"/>
        <item m="1" x="29"/>
        <item x="12"/>
        <item x="17"/>
        <item m="1" x="30"/>
        <item x="13"/>
        <item x="3"/>
        <item x="21"/>
        <item x="6"/>
        <item x="7"/>
        <item x="8"/>
        <item m="1" x="31"/>
        <item t="default"/>
      </items>
    </pivotField>
    <pivotField axis="axisPage" compact="0" outline="0" multipleItemSelectionAllowed="1" showAll="0">
      <items count="55">
        <item x="1"/>
        <item x="2"/>
        <item x="3"/>
        <item x="4"/>
        <item x="6"/>
        <item x="5"/>
        <item m="1" x="35"/>
        <item m="1" x="36"/>
        <item m="1" x="37"/>
        <item m="1" x="38"/>
        <item m="1" x="13"/>
        <item m="1" x="14"/>
        <item m="1" x="12"/>
        <item x="0"/>
        <item m="1" x="8"/>
        <item m="1" x="9"/>
        <item x="7"/>
        <item m="1" x="10"/>
        <item m="1" x="39"/>
        <item m="1" x="40"/>
        <item m="1" x="41"/>
        <item m="1" x="42"/>
        <item m="1" x="43"/>
        <item m="1" x="25"/>
        <item m="1" x="44"/>
        <item m="1" x="45"/>
        <item m="1" x="46"/>
        <item m="1" x="47"/>
        <item m="1" x="48"/>
        <item m="1" x="49"/>
        <item m="1" x="50"/>
        <item m="1" x="51"/>
        <item m="1" x="52"/>
        <item m="1" x="53"/>
        <item m="1" x="34"/>
        <item m="1" x="33"/>
        <item m="1" x="32"/>
        <item m="1" x="31"/>
        <item m="1" x="26"/>
        <item m="1" x="27"/>
        <item m="1" x="28"/>
        <item m="1" x="29"/>
        <item m="1" x="30"/>
        <item m="1" x="24"/>
        <item m="1" x="23"/>
        <item m="1" x="21"/>
        <item m="1" x="22"/>
        <item m="1" x="20"/>
        <item m="1" x="19"/>
        <item m="1" x="18"/>
        <item m="1" x="17"/>
        <item m="1" x="15"/>
        <item m="1" x="16"/>
        <item m="1" x="11"/>
        <item t="default"/>
      </items>
    </pivotField>
    <pivotField axis="axisPage" compact="0" outline="0" multipleItemSelectionAllowed="1" showAll="0">
      <items count="5">
        <item m="1" x="3"/>
        <item h="1" x="1"/>
        <item h="1" x="2"/>
        <item h="1" x="0"/>
        <item t="default"/>
      </items>
    </pivotField>
    <pivotField compact="0" outline="0" showAll="0"/>
    <pivotField compact="0" outline="0" showAll="0"/>
    <pivotField axis="axisPage" compact="0" outline="0" multipleItemSelectionAllowed="1" showAll="0">
      <items count="4">
        <item h="1" x="1"/>
        <item x="0"/>
        <item h="1" m="1" x="2"/>
        <item t="default"/>
      </items>
    </pivotField>
    <pivotField axis="axisPage" compact="0" outline="0" multipleItemSelectionAllowed="1" showAll="0">
      <items count="11">
        <item h="1" x="0"/>
        <item h="1" x="1"/>
        <item x="2"/>
        <item h="1" x="3"/>
        <item h="1" m="1" x="9"/>
        <item h="1" x="4"/>
        <item h="1" m="1" x="5"/>
        <item h="1" m="1" x="8"/>
        <item h="1" m="1" x="7"/>
        <item h="1" m="1" x="6"/>
        <item t="default"/>
      </items>
    </pivotField>
    <pivotField axis="axisCol" compact="0" outline="0" showAll="0">
      <items count="13">
        <item x="0"/>
        <item h="1" x="2"/>
        <item h="1" m="1" x="8"/>
        <item h="1" x="1"/>
        <item h="1" m="1" x="9"/>
        <item h="1" m="1" x="10"/>
        <item h="1" m="1" x="11"/>
        <item h="1" m="1" x="7"/>
        <item h="1" m="1" x="6"/>
        <item h="1" m="1" x="5"/>
        <item h="1" m="1" x="4"/>
        <item h="1" m="1" x="3"/>
        <item t="default"/>
      </items>
    </pivotField>
    <pivotField compact="0" outline="0" showAll="0"/>
    <pivotField axis="axisRow" compact="0" outline="0" showAll="0">
      <items count="13">
        <item x="4"/>
        <item x="5"/>
        <item x="7"/>
        <item x="3"/>
        <item x="8"/>
        <item x="2"/>
        <item h="1" x="1"/>
        <item h="1" x="6"/>
        <item x="0"/>
        <item h="1" m="1" x="11"/>
        <item h="1" m="1" x="9"/>
        <item h="1" m="1" x="10"/>
        <item t="default"/>
      </items>
    </pivotField>
    <pivotField axis="axisCol" compact="0" outline="0" showAll="0">
      <items count="5">
        <item x="1"/>
        <item x="0"/>
        <item x="2"/>
        <item m="1" x="3"/>
        <item t="default"/>
      </items>
    </pivotField>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2" outline="0" showAll="0"/>
    <pivotField compact="0" numFmtId="1" outline="0" showAll="0"/>
    <pivotField compact="0" outline="0" showAll="0"/>
  </pivotFields>
  <rowFields count="1">
    <field x="40"/>
  </rowFields>
  <rowItems count="1">
    <i t="grand">
      <x/>
    </i>
  </rowItems>
  <colFields count="2">
    <field x="38"/>
    <field x="41"/>
  </colFields>
  <pageFields count="11">
    <pageField fld="36" hier="-1"/>
    <pageField fld="8" hier="-1"/>
    <pageField fld="0" hier="-1"/>
    <pageField fld="2" hier="-1"/>
    <pageField fld="33" hier="-1"/>
    <pageField fld="30" hier="-1"/>
    <pageField fld="31" hier="-1"/>
    <pageField fld="32" hier="-1"/>
    <pageField fld="27" hier="-1"/>
    <pageField fld="19" hier="-1"/>
    <pageField fld="37" hier="-1"/>
  </pageFields>
  <dataFields count="1">
    <dataField name="Cuenta de 2ª Matrícula" fld="4" subtotal="count" baseField="40" baseItem="4"/>
  </dataFields>
  <formats count="4">
    <format dxfId="3357">
      <pivotArea field="30" type="button" dataOnly="0" labelOnly="1" outline="0" axis="axisPage" fieldPosition="5"/>
    </format>
    <format dxfId="3356">
      <pivotArea field="-2" type="button" dataOnly="0" labelOnly="1" outline="0" axis="axisValues" fieldPosition="0"/>
    </format>
    <format dxfId="3355">
      <pivotArea dataOnly="0" labelOnly="1" fieldPosition="0">
        <references count="1">
          <reference field="31" count="1">
            <x v="27"/>
          </reference>
        </references>
      </pivotArea>
    </format>
    <format dxfId="3354">
      <pivotArea dataOnly="0" labelOnly="1" outline="0" fieldPosition="0">
        <references count="1">
          <reference field="31" count="1">
            <x v="2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9D02B3C4-C108-4EDE-B035-43122AF203A4}" name="Total entregas ok" cacheId="178" applyNumberFormats="0" applyBorderFormats="0" applyFontFormats="0" applyPatternFormats="0" applyAlignmentFormats="0" applyWidthHeightFormats="1" dataCaption="Values" updatedVersion="8" minRefreshableVersion="3" useAutoFormatting="1" colGrandTotals="0" itemPrintTitles="1" createdVersion="8" indent="0" compact="0" compactData="0" gridDropZones="1" multipleFieldFilters="0" chartFormat="2">
  <location ref="A14:B16" firstHeaderRow="2" firstDataRow="2" firstDataCol="1" rowPageCount="12" colPageCount="1"/>
  <pivotFields count="54">
    <pivotField axis="axisPage" compact="0" outline="0" multipleItemSelectionAllowed="1" showAll="0">
      <items count="20">
        <item m="1" x="18"/>
        <item x="0"/>
        <item x="1"/>
        <item m="1" x="17"/>
        <item x="4"/>
        <item x="3"/>
        <item x="5"/>
        <item x="9"/>
        <item x="6"/>
        <item x="11"/>
        <item x="12"/>
        <item x="13"/>
        <item m="1" x="15"/>
        <item x="2"/>
        <item x="14"/>
        <item m="1" x="16"/>
        <item x="7"/>
        <item x="8"/>
        <item x="10"/>
        <item t="default"/>
      </items>
    </pivotField>
    <pivotField compact="0" outline="0" showAll="0"/>
    <pivotField axis="axisPage" compact="0" outline="0" multipleItemSelectionAllowed="1" showAll="0">
      <items count="6">
        <item m="1" x="2"/>
        <item h="1" m="1" x="4"/>
        <item h="1" m="1" x="3"/>
        <item h="1" x="0"/>
        <item h="1" x="1"/>
        <item t="default"/>
      </items>
    </pivotField>
    <pivotField compact="0" outline="0" showAll="0"/>
    <pivotField compact="0" outline="0" showAll="0"/>
    <pivotField compact="0" numFmtId="14" outline="0" showAll="0"/>
    <pivotField compact="0" outline="0" showAll="0"/>
    <pivotField compact="0" outline="0" showAll="0"/>
    <pivotField axis="axisPage" compact="0" outline="0" multipleItemSelectionAllowed="1" showAll="0">
      <items count="95">
        <item x="24"/>
        <item x="23"/>
        <item x="31"/>
        <item x="30"/>
        <item m="1" x="85"/>
        <item x="32"/>
        <item x="34"/>
        <item x="19"/>
        <item x="41"/>
        <item x="42"/>
        <item m="1" x="87"/>
        <item x="48"/>
        <item x="28"/>
        <item x="53"/>
        <item x="52"/>
        <item x="40"/>
        <item x="6"/>
        <item x="43"/>
        <item x="13"/>
        <item x="26"/>
        <item m="1" x="92"/>
        <item m="1" x="78"/>
        <item x="5"/>
        <item x="3"/>
        <item x="39"/>
        <item m="1" x="74"/>
        <item m="1" x="81"/>
        <item x="47"/>
        <item m="1" x="91"/>
        <item x="36"/>
        <item x="10"/>
        <item m="1" x="72"/>
        <item x="46"/>
        <item x="37"/>
        <item m="1" x="88"/>
        <item x="15"/>
        <item m="1" x="86"/>
        <item x="4"/>
        <item m="1" x="80"/>
        <item m="1" x="82"/>
        <item m="1" x="93"/>
        <item m="1" x="90"/>
        <item x="8"/>
        <item m="1" x="65"/>
        <item x="57"/>
        <item x="56"/>
        <item x="11"/>
        <item x="54"/>
        <item x="14"/>
        <item x="17"/>
        <item x="35"/>
        <item x="25"/>
        <item x="22"/>
        <item x="61"/>
        <item x="18"/>
        <item m="1" x="79"/>
        <item m="1" x="64"/>
        <item m="1" x="63"/>
        <item m="1" x="66"/>
        <item x="44"/>
        <item x="29"/>
        <item x="21"/>
        <item x="20"/>
        <item x="60"/>
        <item m="1" x="75"/>
        <item m="1" x="76"/>
        <item m="1" x="71"/>
        <item x="16"/>
        <item m="1" x="62"/>
        <item m="1" x="89"/>
        <item m="1" x="83"/>
        <item x="27"/>
        <item x="0"/>
        <item x="45"/>
        <item m="1" x="84"/>
        <item x="38"/>
        <item m="1" x="70"/>
        <item m="1" x="77"/>
        <item x="2"/>
        <item x="50"/>
        <item m="1" x="67"/>
        <item x="51"/>
        <item m="1" x="73"/>
        <item x="55"/>
        <item x="7"/>
        <item x="12"/>
        <item x="33"/>
        <item x="49"/>
        <item m="1" x="68"/>
        <item m="1" x="69"/>
        <item x="1"/>
        <item x="9"/>
        <item x="58"/>
        <item x="59"/>
        <item t="default"/>
      </items>
    </pivotField>
    <pivotField compact="0" outline="0" showAll="0"/>
    <pivotField compact="0" outline="0" showAll="0"/>
    <pivotField compact="0" outline="0" showAll="0"/>
    <pivotField compact="0" numFmtId="14" outline="0" showAll="0"/>
    <pivotField compact="0" numFmtId="164" outline="0" showAll="0"/>
    <pivotField compact="0" numFmtId="14" outline="0" showAll="0"/>
    <pivotField compact="0" outline="0" showAll="0"/>
    <pivotField compact="0" numFmtId="14" outline="0" showAll="0"/>
    <pivotField compact="0" numFmtId="164" outline="0" showAll="0"/>
    <pivotField compact="0" outline="0" showAll="0"/>
    <pivotField axis="axisPage" compact="0" outline="0" multipleItemSelectionAllowed="1" showAll="0">
      <items count="109">
        <item m="1" x="89"/>
        <item x="4"/>
        <item m="1" x="52"/>
        <item m="1" x="53"/>
        <item m="1" x="47"/>
        <item x="26"/>
        <item m="1" x="48"/>
        <item x="2"/>
        <item x="0"/>
        <item x="29"/>
        <item x="5"/>
        <item m="1" x="66"/>
        <item x="11"/>
        <item m="1" x="70"/>
        <item x="7"/>
        <item x="1"/>
        <item x="8"/>
        <item m="1" x="76"/>
        <item m="1" x="72"/>
        <item m="1" x="50"/>
        <item m="1" x="51"/>
        <item m="1" x="78"/>
        <item x="40"/>
        <item m="1" x="93"/>
        <item m="1" x="74"/>
        <item x="19"/>
        <item x="18"/>
        <item x="21"/>
        <item x="22"/>
        <item m="1" x="98"/>
        <item x="33"/>
        <item x="25"/>
        <item x="23"/>
        <item x="24"/>
        <item x="36"/>
        <item m="1" x="64"/>
        <item x="39"/>
        <item x="41"/>
        <item m="1" x="60"/>
        <item x="14"/>
        <item m="1" x="101"/>
        <item x="13"/>
        <item m="1" x="92"/>
        <item m="1" x="104"/>
        <item m="1" x="83"/>
        <item x="12"/>
        <item m="1" x="95"/>
        <item m="1" x="97"/>
        <item m="1" x="99"/>
        <item m="1" x="94"/>
        <item m="1" x="91"/>
        <item m="1" x="102"/>
        <item m="1" x="63"/>
        <item m="1" x="79"/>
        <item x="20"/>
        <item x="10"/>
        <item x="9"/>
        <item m="1" x="61"/>
        <item h="1" m="1" x="103"/>
        <item x="28"/>
        <item h="1" m="1" x="73"/>
        <item m="1" x="84"/>
        <item m="1" x="80"/>
        <item m="1" x="59"/>
        <item m="1" x="96"/>
        <item x="30"/>
        <item m="1" x="105"/>
        <item x="6"/>
        <item m="1" x="107"/>
        <item h="1" m="1" x="100"/>
        <item m="1" x="49"/>
        <item x="34"/>
        <item m="1" x="88"/>
        <item m="1" x="65"/>
        <item x="3"/>
        <item m="1" x="87"/>
        <item m="1" x="46"/>
        <item h="1" m="1" x="81"/>
        <item h="1" m="1" x="90"/>
        <item h="1" m="1" x="57"/>
        <item h="1" x="17"/>
        <item h="1" x="15"/>
        <item h="1" m="1" x="62"/>
        <item h="1" m="1" x="106"/>
        <item h="1" x="37"/>
        <item h="1" x="16"/>
        <item h="1" m="1" x="54"/>
        <item h="1" m="1" x="43"/>
        <item h="1" x="27"/>
        <item h="1" m="1" x="82"/>
        <item h="1" m="1" x="56"/>
        <item h="1" m="1" x="85"/>
        <item h="1" m="1" x="86"/>
        <item h="1" m="1" x="45"/>
        <item h="1" m="1" x="42"/>
        <item h="1" x="31"/>
        <item h="1" m="1" x="67"/>
        <item h="1" m="1" x="68"/>
        <item h="1" m="1" x="69"/>
        <item h="1" m="1" x="58"/>
        <item h="1" m="1" x="71"/>
        <item h="1" m="1" x="75"/>
        <item h="1" m="1" x="77"/>
        <item h="1" m="1" x="55"/>
        <item h="1" x="35"/>
        <item h="1" m="1" x="44"/>
        <item h="1" x="38"/>
        <item h="1" x="32"/>
        <item t="default"/>
      </items>
    </pivotField>
    <pivotField compact="0" outline="0" showAll="0"/>
    <pivotField compact="0" outline="0" showAll="0"/>
    <pivotField compact="0" outline="0" showAll="0"/>
    <pivotField axis="axisPage" compact="0" outline="0" multipleItemSelectionAllowed="1" showAll="0">
      <items count="7352">
        <item x="1661"/>
        <item x="131"/>
        <item x="700"/>
        <item x="518"/>
        <item x="2837"/>
        <item x="1225"/>
        <item x="949"/>
        <item x="1071"/>
        <item m="1" x="4144"/>
        <item x="1706"/>
        <item x="2589"/>
        <item x="736"/>
        <item x="944"/>
        <item x="939"/>
        <item x="1365"/>
        <item x="2314"/>
        <item m="1" x="5019"/>
        <item x="3228"/>
        <item x="15"/>
        <item x="1196"/>
        <item x="2362"/>
        <item x="1210"/>
        <item x="1162"/>
        <item x="227"/>
        <item m="1" x="5328"/>
        <item x="3241"/>
        <item x="1362"/>
        <item x="796"/>
        <item x="1023"/>
        <item m="1" x="5797"/>
        <item x="3581"/>
        <item x="1340"/>
        <item x="480"/>
        <item x="3299"/>
        <item m="1" x="5895"/>
        <item m="1" x="5879"/>
        <item x="959"/>
        <item x="1786"/>
        <item x="1843"/>
        <item x="887"/>
        <item x="948"/>
        <item m="1" x="5883"/>
        <item x="1664"/>
        <item x="696"/>
        <item x="3609"/>
        <item x="1677"/>
        <item m="1" x="7199"/>
        <item x="496"/>
        <item m="1" x="7200"/>
        <item x="3479"/>
        <item m="1" x="4804"/>
        <item x="439"/>
        <item x="2859"/>
        <item x="1794"/>
        <item x="1024"/>
        <item m="1" x="7201"/>
        <item x="1152"/>
        <item x="155"/>
        <item x="1079"/>
        <item x="2886"/>
        <item x="2986"/>
        <item m="1" x="6653"/>
        <item x="2947"/>
        <item m="1" x="4247"/>
        <item m="1" x="6862"/>
        <item x="436"/>
        <item m="1" x="5690"/>
        <item m="1" x="5893"/>
        <item x="707"/>
        <item x="1922"/>
        <item m="1" x="7202"/>
        <item x="1282"/>
        <item x="928"/>
        <item x="2802"/>
        <item x="380"/>
        <item x="811"/>
        <item x="2507"/>
        <item x="164"/>
        <item m="1" x="7203"/>
        <item x="1029"/>
        <item x="1645"/>
        <item x="455"/>
        <item m="1" x="4653"/>
        <item x="1342"/>
        <item x="1585"/>
        <item x="2254"/>
        <item x="3443"/>
        <item x="2645"/>
        <item x="471"/>
        <item x="1094"/>
        <item x="640"/>
        <item m="1" x="7204"/>
        <item m="1" x="7205"/>
        <item x="1727"/>
        <item x="1805"/>
        <item m="1" x="7206"/>
        <item x="1940"/>
        <item x="490"/>
        <item m="1" x="3965"/>
        <item m="1" x="4050"/>
        <item x="1277"/>
        <item x="997"/>
        <item x="880"/>
        <item x="589"/>
        <item x="2629"/>
        <item x="3188"/>
        <item x="2590"/>
        <item x="301"/>
        <item m="1" x="7207"/>
        <item x="1789"/>
        <item m="1" x="4996"/>
        <item m="1" x="5423"/>
        <item x="285"/>
        <item x="1075"/>
        <item x="1993"/>
        <item x="228"/>
        <item x="2276"/>
        <item x="3487"/>
        <item x="2890"/>
        <item x="1722"/>
        <item x="2887"/>
        <item x="1299"/>
        <item x="1284"/>
        <item m="1" x="5413"/>
        <item x="1326"/>
        <item x="2129"/>
        <item x="3439"/>
        <item x="1358"/>
        <item x="2748"/>
        <item x="478"/>
        <item x="1110"/>
        <item x="230"/>
        <item m="1" x="4086"/>
        <item x="3352"/>
        <item m="1" x="4119"/>
        <item x="1226"/>
        <item x="3200"/>
        <item x="1035"/>
        <item x="1298"/>
        <item x="3178"/>
        <item m="1" x="4663"/>
        <item x="2968"/>
        <item x="3452"/>
        <item x="505"/>
        <item x="1667"/>
        <item x="1198"/>
        <item x="465"/>
        <item m="1" x="5077"/>
        <item x="355"/>
        <item m="1" x="6888"/>
        <item x="1851"/>
        <item m="1" x="6889"/>
        <item x="889"/>
        <item m="1" x="6890"/>
        <item x="1348"/>
        <item x="1574"/>
        <item x="2747"/>
        <item x="1694"/>
        <item x="1859"/>
        <item x="3790"/>
        <item x="3028"/>
        <item x="529"/>
        <item x="1857"/>
        <item x="3345"/>
        <item x="1063"/>
        <item m="1" x="4307"/>
        <item x="297"/>
        <item x="620"/>
        <item x="1140"/>
        <item x="323"/>
        <item x="2183"/>
        <item x="978"/>
        <item x="1122"/>
        <item m="1" x="5909"/>
        <item x="2675"/>
        <item x="1091"/>
        <item x="3454"/>
        <item x="467"/>
        <item m="1" x="6891"/>
        <item x="14"/>
        <item x="3327"/>
        <item x="2972"/>
        <item x="1077"/>
        <item x="160"/>
        <item x="1163"/>
        <item x="3094"/>
        <item x="2801"/>
        <item x="1088"/>
        <item x="498"/>
        <item x="2245"/>
        <item x="25"/>
        <item x="1296"/>
        <item x="337"/>
        <item x="1681"/>
        <item x="1134"/>
        <item x="1359"/>
        <item x="179"/>
        <item x="2174"/>
        <item x="3607"/>
        <item x="591"/>
        <item x="2689"/>
        <item x="2612"/>
        <item x="2630"/>
        <item x="1334"/>
        <item x="3504"/>
        <item m="1" x="6892"/>
        <item x="108"/>
        <item x="1937"/>
        <item x="2672"/>
        <item x="159"/>
        <item m="1" x="5373"/>
        <item x="3515"/>
        <item x="1748"/>
        <item m="1" x="3916"/>
        <item m="1" x="6893"/>
        <item x="3763"/>
        <item x="1705"/>
        <item x="3192"/>
        <item m="1" x="6120"/>
        <item x="1531"/>
        <item m="1" x="3981"/>
        <item x="1209"/>
        <item x="3091"/>
        <item x="748"/>
        <item x="1693"/>
        <item x="2700"/>
        <item x="1804"/>
        <item x="353"/>
        <item x="3159"/>
        <item x="1653"/>
        <item x="772"/>
        <item x="656"/>
        <item x="1777"/>
        <item x="2557"/>
        <item x="963"/>
        <item x="2755"/>
        <item m="1" x="6894"/>
        <item x="1285"/>
        <item m="1" x="4980"/>
        <item x="2795"/>
        <item x="1118"/>
        <item x="1188"/>
        <item x="1025"/>
        <item x="1203"/>
        <item x="885"/>
        <item x="2643"/>
        <item x="2013"/>
        <item x="2812"/>
        <item x="647"/>
        <item x="687"/>
        <item x="1153"/>
        <item x="1559"/>
        <item x="1350"/>
        <item x="1740"/>
        <item m="1" x="5071"/>
        <item x="1176"/>
        <item x="942"/>
        <item x="488"/>
        <item x="431"/>
        <item x="3553"/>
        <item x="2088"/>
        <item x="3000"/>
        <item x="514"/>
        <item x="147"/>
        <item x="1991"/>
        <item x="3096"/>
        <item x="2681"/>
        <item x="930"/>
        <item x="3215"/>
        <item x="1069"/>
        <item x="286"/>
        <item x="952"/>
        <item x="1809"/>
        <item m="1" x="4097"/>
        <item x="296"/>
        <item x="2598"/>
        <item x="3453"/>
        <item x="3490"/>
        <item x="1726"/>
        <item x="1962"/>
        <item x="1303"/>
        <item x="317"/>
        <item x="1919"/>
        <item m="1" x="4357"/>
        <item x="3015"/>
        <item x="2535"/>
        <item x="1054"/>
        <item x="90"/>
        <item x="3802"/>
        <item x="2728"/>
        <item x="1759"/>
        <item x="1013"/>
        <item x="609"/>
        <item x="1796"/>
        <item x="1002"/>
        <item x="784"/>
        <item x="2811"/>
        <item x="1026"/>
        <item x="379"/>
        <item x="1872"/>
        <item x="3254"/>
        <item x="628"/>
        <item x="988"/>
        <item x="1792"/>
        <item x="943"/>
        <item m="1" x="5076"/>
        <item x="1222"/>
        <item x="2866"/>
        <item x="3313"/>
        <item x="3060"/>
        <item x="2711"/>
        <item x="2491"/>
        <item x="539"/>
        <item x="615"/>
        <item x="220"/>
        <item x="33"/>
        <item x="961"/>
        <item x="343"/>
        <item x="658"/>
        <item x="1731"/>
        <item x="1143"/>
        <item x="1747"/>
        <item x="543"/>
        <item x="458"/>
        <item x="1807"/>
        <item m="1" x="5017"/>
        <item x="284"/>
        <item x="1791"/>
        <item x="1276"/>
        <item x="1749"/>
        <item m="1" x="4240"/>
        <item x="1093"/>
        <item m="1" x="4878"/>
        <item x="1823"/>
        <item x="3242"/>
        <item x="1038"/>
        <item m="1" x="5692"/>
        <item x="2702"/>
        <item x="1638"/>
        <item x="2072"/>
        <item x="986"/>
        <item x="3168"/>
        <item m="1" x="5247"/>
        <item x="580"/>
        <item m="1" x="4246"/>
        <item x="883"/>
        <item x="1623"/>
        <item x="333"/>
        <item x="1440"/>
        <item x="794"/>
        <item x="1154"/>
        <item x="130"/>
        <item x="3062"/>
        <item x="2453"/>
        <item x="3050"/>
        <item x="345"/>
        <item m="1" x="3987"/>
        <item x="3473"/>
        <item x="850"/>
        <item x="844"/>
        <item x="1239"/>
        <item x="384"/>
        <item x="210"/>
        <item x="2641"/>
        <item x="64"/>
        <item x="508"/>
        <item m="1" x="4664"/>
        <item x="1097"/>
        <item m="1" x="5116"/>
        <item x="1942"/>
        <item x="651"/>
        <item x="2800"/>
        <item x="422"/>
        <item x="1669"/>
        <item x="154"/>
        <item x="1686"/>
        <item m="1" x="5356"/>
        <item x="402"/>
        <item x="1958"/>
        <item x="1622"/>
        <item x="3474"/>
        <item x="2673"/>
        <item x="3267"/>
        <item x="1318"/>
        <item m="1" x="4379"/>
        <item x="21"/>
        <item x="3319"/>
        <item x="3328"/>
        <item x="3517"/>
        <item x="1109"/>
        <item x="3210"/>
        <item m="1" x="5570"/>
        <item x="1831"/>
        <item x="793"/>
        <item x="1297"/>
        <item x="461"/>
        <item x="3047"/>
        <item x="1085"/>
        <item x="650"/>
        <item x="1187"/>
        <item m="1" x="5341"/>
        <item m="1" x="6461"/>
        <item x="2206"/>
        <item x="1466"/>
        <item x="1745"/>
        <item x="2640"/>
        <item x="2985"/>
        <item m="1" x="5098"/>
        <item x="3197"/>
        <item x="2793"/>
        <item x="1171"/>
        <item x="2943"/>
        <item x="1119"/>
        <item m="1" x="4057"/>
        <item x="2797"/>
        <item m="1" x="5519"/>
        <item x="7"/>
        <item x="1191"/>
        <item x="557"/>
        <item x="1808"/>
        <item x="1052"/>
        <item m="1" x="6657"/>
        <item x="1688"/>
        <item x="2"/>
        <item x="1708"/>
        <item x="510"/>
        <item x="3469"/>
        <item m="1" x="6346"/>
        <item m="1" x="6674"/>
        <item x="1820"/>
        <item x="390"/>
        <item m="1" x="6675"/>
        <item x="2162"/>
        <item x="782"/>
        <item x="2792"/>
        <item x="1449"/>
        <item x="1290"/>
        <item m="1" x="5010"/>
        <item x="1175"/>
        <item x="2732"/>
        <item x="2492"/>
        <item x="3823"/>
        <item x="1655"/>
        <item x="1750"/>
        <item x="428"/>
        <item x="1629"/>
        <item x="1660"/>
        <item x="282"/>
        <item x="991"/>
        <item x="1906"/>
        <item x="527"/>
        <item x="1173"/>
        <item x="1053"/>
        <item x="2847"/>
        <item x="2139"/>
        <item m="1" x="5923"/>
        <item m="1" x="5938"/>
        <item x="1503"/>
        <item m="1" x="4871"/>
        <item x="1752"/>
        <item x="2493"/>
        <item m="1" x="7208"/>
        <item x="1760"/>
        <item m="1" x="4705"/>
        <item x="1474"/>
        <item x="2552"/>
        <item x="2596"/>
        <item x="624"/>
        <item x="1107"/>
        <item x="3908"/>
        <item x="2524"/>
        <item m="1" x="7209"/>
        <item m="1" x="5953"/>
        <item x="1496"/>
        <item x="3654"/>
        <item x="1780"/>
        <item x="1368"/>
        <item x="3622"/>
        <item m="1" x="6824"/>
        <item x="1871"/>
        <item x="2138"/>
        <item x="222"/>
        <item x="3029"/>
        <item x="3030"/>
        <item x="3064"/>
        <item x="1974"/>
        <item x="2019"/>
        <item x="2537"/>
        <item m="1" x="4100"/>
        <item x="3867"/>
        <item x="2051"/>
        <item x="1486"/>
        <item x="252"/>
        <item m="1" x="7210"/>
        <item x="3129"/>
        <item x="1200"/>
        <item m="1" x="5503"/>
        <item x="2874"/>
        <item m="1" x="4879"/>
        <item x="2054"/>
        <item x="3694"/>
        <item m="1" x="6899"/>
        <item m="1" x="5932"/>
        <item x="2091"/>
        <item x="551"/>
        <item m="1" x="4558"/>
        <item x="328"/>
        <item x="1426"/>
        <item m="1" x="5946"/>
        <item m="1" x="4126"/>
        <item x="3582"/>
        <item x="2833"/>
        <item m="1" x="7211"/>
        <item x="226"/>
        <item x="1207"/>
        <item x="1434"/>
        <item m="1" x="3951"/>
        <item x="229"/>
        <item x="1624"/>
        <item x="2176"/>
        <item x="41"/>
        <item x="1294"/>
        <item x="1555"/>
        <item m="1" x="5474"/>
        <item x="1712"/>
        <item x="1329"/>
        <item x="2026"/>
        <item m="1" x="7006"/>
        <item m="1" x="5947"/>
        <item x="537"/>
        <item x="1741"/>
        <item x="1863"/>
        <item x="1829"/>
        <item x="2384"/>
        <item x="263"/>
        <item x="2463"/>
        <item x="118"/>
        <item m="1" x="4283"/>
        <item x="423"/>
        <item x="137"/>
        <item x="967"/>
        <item x="352"/>
        <item x="3641"/>
        <item m="1" x="5962"/>
        <item x="91"/>
        <item x="2424"/>
        <item x="2877"/>
        <item x="1308"/>
        <item m="1" x="7212"/>
        <item m="1" x="4938"/>
        <item x="209"/>
        <item x="207"/>
        <item x="2856"/>
        <item m="1" x="6143"/>
        <item x="2880"/>
        <item m="1" x="6822"/>
        <item x="1128"/>
        <item x="2607"/>
        <item m="1" x="4659"/>
        <item x="1715"/>
        <item x="702"/>
        <item x="627"/>
        <item x="1845"/>
        <item m="1" x="4324"/>
        <item x="1844"/>
        <item m="1" x="4085"/>
        <item m="1" x="6211"/>
        <item x="492"/>
        <item x="2974"/>
        <item x="2585"/>
        <item x="2259"/>
        <item x="2078"/>
        <item m="1" x="6673"/>
        <item m="1" x="5968"/>
        <item x="2044"/>
        <item x="2680"/>
        <item x="516"/>
        <item x="1230"/>
        <item x="295"/>
        <item x="3428"/>
        <item x="1772"/>
        <item x="664"/>
        <item m="1" x="5534"/>
        <item x="2587"/>
        <item m="1" x="7213"/>
        <item m="1" x="4259"/>
        <item x="754"/>
        <item m="1" x="7214"/>
        <item x="2223"/>
        <item x="2536"/>
        <item m="1" x="7215"/>
        <item x="3172"/>
        <item m="1" x="7216"/>
        <item x="3736"/>
        <item x="2412"/>
        <item x="845"/>
        <item x="2202"/>
        <item x="806"/>
        <item x="1427"/>
        <item x="741"/>
        <item m="1" x="7217"/>
        <item x="954"/>
        <item x="3325"/>
        <item x="1211"/>
        <item x="2451"/>
        <item x="1224"/>
        <item x="654"/>
        <item x="1302"/>
        <item x="2405"/>
        <item x="1582"/>
        <item m="1" x="5929"/>
        <item x="2528"/>
        <item m="1" x="6895"/>
        <item m="1" x="6445"/>
        <item x="819"/>
        <item m="1" x="5000"/>
        <item x="208"/>
        <item x="769"/>
        <item x="1905"/>
        <item x="2140"/>
        <item m="1" x="6183"/>
        <item x="2018"/>
        <item x="786"/>
        <item m="1" x="5631"/>
        <item x="1819"/>
        <item x="2177"/>
        <item m="1" x="4014"/>
        <item m="1" x="6010"/>
        <item x="2148"/>
        <item x="3034"/>
        <item m="1" x="4583"/>
        <item x="489"/>
        <item x="1570"/>
        <item x="2029"/>
        <item x="165"/>
        <item x="2822"/>
        <item x="3037"/>
        <item x="693"/>
        <item m="1" x="3959"/>
        <item x="3723"/>
        <item x="1265"/>
        <item x="92"/>
        <item x="2022"/>
        <item x="1488"/>
        <item x="1386"/>
        <item m="1" x="5928"/>
        <item x="1578"/>
        <item m="1" x="6885"/>
        <item m="1" x="4619"/>
        <item m="1" x="6141"/>
        <item x="1542"/>
        <item x="1082"/>
        <item x="2173"/>
        <item x="1600"/>
        <item m="1" x="6886"/>
        <item x="1687"/>
        <item x="2796"/>
        <item x="1587"/>
        <item x="1194"/>
        <item m="1" x="6887"/>
        <item x="457"/>
        <item m="1" x="6209"/>
        <item m="1" x="5898"/>
        <item x="1611"/>
        <item x="1855"/>
        <item x="2253"/>
        <item x="630"/>
        <item x="1709"/>
        <item x="1561"/>
        <item x="1045"/>
        <item m="1" x="4052"/>
        <item x="214"/>
        <item m="1" x="4123"/>
        <item x="550"/>
        <item m="1" x="6666"/>
        <item x="2407"/>
        <item x="2546"/>
        <item m="1" x="5992"/>
        <item x="1632"/>
        <item x="1151"/>
        <item m="1" x="6333"/>
        <item m="1" x="4672"/>
        <item x="1960"/>
        <item x="1959"/>
        <item x="936"/>
        <item m="1" x="6667"/>
        <item x="992"/>
        <item x="2937"/>
        <item m="1" x="4825"/>
        <item x="932"/>
        <item x="873"/>
        <item m="1" x="4611"/>
        <item x="2619"/>
        <item x="1005"/>
        <item m="1" x="6668"/>
        <item x="1691"/>
        <item m="1" x="5967"/>
        <item m="1" x="6669"/>
        <item m="1" x="4834"/>
        <item x="1484"/>
        <item x="2103"/>
        <item x="2373"/>
        <item m="1" x="5969"/>
        <item m="1" x="5970"/>
        <item m="1" x="5971"/>
        <item x="1926"/>
        <item x="2574"/>
        <item x="3819"/>
        <item x="2243"/>
        <item x="2180"/>
        <item x="224"/>
        <item x="645"/>
        <item x="1067"/>
        <item x="2622"/>
        <item m="1" x="5326"/>
        <item x="2677"/>
        <item x="789"/>
        <item x="3825"/>
        <item m="1" x="5181"/>
        <item x="2644"/>
        <item x="3112"/>
        <item x="3195"/>
        <item x="3683"/>
        <item x="77"/>
        <item x="153"/>
        <item m="1" x="5368"/>
        <item x="1270"/>
        <item x="828"/>
        <item x="1592"/>
        <item m="1" x="5872"/>
        <item m="1" x="4062"/>
        <item x="757"/>
        <item x="1425"/>
        <item x="825"/>
        <item x="1541"/>
        <item m="1" x="5543"/>
        <item m="1" x="5117"/>
        <item x="1966"/>
        <item x="690"/>
        <item x="184"/>
        <item x="2057"/>
        <item x="523"/>
        <item x="945"/>
        <item m="1" x="7083"/>
        <item x="1998"/>
        <item x="3560"/>
        <item x="2352"/>
        <item x="486"/>
        <item x="1155"/>
        <item m="1" x="4838"/>
        <item x="1197"/>
        <item x="364"/>
        <item x="3167"/>
        <item x="1321"/>
        <item x="2627"/>
        <item x="1964"/>
        <item m="1" x="4628"/>
        <item x="2125"/>
        <item x="3033"/>
        <item m="1" x="7218"/>
        <item m="1" x="7219"/>
        <item m="1" x="4404"/>
        <item m="1" x="7220"/>
        <item m="1" x="7221"/>
        <item m="1" x="7222"/>
        <item m="1" x="7223"/>
        <item m="1" x="7224"/>
        <item m="1" x="7225"/>
        <item m="1" x="7226"/>
        <item x="1619"/>
        <item x="1935"/>
        <item x="267"/>
        <item x="688"/>
        <item x="2844"/>
        <item x="2615"/>
        <item x="3289"/>
        <item x="278"/>
        <item x="3613"/>
        <item m="1" x="4495"/>
        <item x="494"/>
        <item x="1279"/>
        <item m="1" x="6399"/>
        <item m="1" x="6823"/>
        <item m="1" x="7227"/>
        <item m="1" x="7228"/>
        <item m="1" x="7229"/>
        <item x="1736"/>
        <item x="117"/>
        <item x="1373"/>
        <item m="1" x="4715"/>
        <item m="1" x="4786"/>
        <item m="1" x="4046"/>
        <item m="1" x="3955"/>
        <item x="638"/>
        <item m="1" x="4605"/>
        <item m="1" x="6001"/>
        <item x="477"/>
        <item x="1031"/>
        <item m="1" x="5110"/>
        <item x="2234"/>
        <item m="1" x="5321"/>
        <item x="814"/>
        <item x="3312"/>
        <item m="1" x="4554"/>
        <item x="3229"/>
        <item x="3410"/>
        <item x="1721"/>
        <item x="913"/>
        <item m="1" x="7230"/>
        <item x="1364"/>
        <item x="713"/>
        <item x="3176"/>
        <item x="1795"/>
        <item m="1" x="6903"/>
        <item m="1" x="6904"/>
        <item m="1" x="6905"/>
        <item m="1" x="6906"/>
        <item m="1" x="6907"/>
        <item m="1" x="6908"/>
        <item x="2144"/>
        <item m="1" x="6909"/>
        <item m="1" x="6685"/>
        <item m="1" x="6910"/>
        <item m="1" x="6911"/>
        <item m="1" x="6912"/>
        <item m="1" x="6913"/>
        <item m="1" x="6914"/>
        <item m="1" x="6915"/>
        <item x="3152"/>
        <item m="1" x="6199"/>
        <item m="1" x="4150"/>
        <item x="3335"/>
        <item x="3223"/>
        <item x="1322"/>
        <item x="1283"/>
        <item x="1041"/>
        <item x="2545"/>
        <item m="1" x="4491"/>
        <item x="2012"/>
        <item m="1" x="4842"/>
        <item x="684"/>
        <item m="1" x="6916"/>
        <item m="1" x="6917"/>
        <item x="396"/>
        <item x="292"/>
        <item x="2588"/>
        <item x="1317"/>
        <item x="708"/>
        <item x="2107"/>
        <item x="408"/>
        <item x="3367"/>
        <item m="1" x="6918"/>
        <item x="1802"/>
        <item x="322"/>
        <item x="1545"/>
        <item x="2046"/>
        <item m="1" x="4326"/>
        <item x="855"/>
        <item m="1" x="6919"/>
        <item m="1" x="6920"/>
        <item m="1" x="6921"/>
        <item m="1" x="6922"/>
        <item x="3126"/>
        <item m="1" x="6923"/>
        <item x="2430"/>
        <item x="1642"/>
        <item x="765"/>
        <item x="2105"/>
        <item x="1986"/>
        <item x="781"/>
        <item m="1" x="4282"/>
        <item x="1216"/>
        <item x="3533"/>
        <item x="937"/>
        <item x="639"/>
        <item x="1469"/>
        <item x="266"/>
        <item m="1" x="5560"/>
        <item m="1" x="5857"/>
        <item m="1" x="4351"/>
        <item m="1" x="6924"/>
        <item x="69"/>
        <item x="2925"/>
        <item x="1098"/>
        <item x="2620"/>
        <item x="2579"/>
        <item x="3240"/>
        <item x="2182"/>
        <item x="812"/>
        <item x="274"/>
        <item x="3209"/>
        <item x="3264"/>
        <item x="947"/>
        <item x="3848"/>
        <item x="1785"/>
        <item m="1" x="5096"/>
        <item x="762"/>
        <item x="1996"/>
        <item m="1" x="4034"/>
        <item x="1886"/>
        <item x="3017"/>
        <item x="2248"/>
        <item x="365"/>
        <item x="361"/>
        <item m="1" x="6898"/>
        <item m="1" x="5412"/>
        <item x="425"/>
        <item x="1500"/>
        <item x="407"/>
        <item x="406"/>
        <item x="3072"/>
        <item x="2939"/>
        <item x="3158"/>
        <item x="2157"/>
        <item x="349"/>
        <item m="1" x="6925"/>
        <item x="2060"/>
        <item x="2205"/>
        <item m="1" x="4185"/>
        <item x="2791"/>
        <item x="1263"/>
        <item x="2146"/>
        <item x="644"/>
        <item x="1189"/>
        <item x="1579"/>
        <item x="3865"/>
        <item x="3365"/>
        <item x="2605"/>
        <item x="2853"/>
        <item x="2269"/>
        <item x="2593"/>
        <item m="1" x="4925"/>
        <item x="3738"/>
        <item x="2241"/>
        <item x="3424"/>
        <item m="1" x="4777"/>
        <item x="1179"/>
        <item x="2534"/>
        <item x="424"/>
        <item x="2086"/>
        <item m="1" x="4662"/>
        <item x="3183"/>
        <item x="1231"/>
        <item x="119"/>
        <item x="1505"/>
        <item x="2896"/>
        <item x="771"/>
        <item x="453"/>
        <item m="1" x="4961"/>
        <item x="1939"/>
        <item m="1" x="5582"/>
        <item x="2092"/>
        <item x="72"/>
        <item x="689"/>
        <item m="1" x="5942"/>
        <item x="1490"/>
        <item x="3007"/>
        <item x="3043"/>
        <item x="139"/>
        <item x="1707"/>
        <item x="1356"/>
        <item x="1652"/>
        <item x="3877"/>
        <item x="1022"/>
        <item m="1" x="5005"/>
        <item x="774"/>
        <item m="1" x="4579"/>
        <item x="2616"/>
        <item x="3854"/>
        <item x="561"/>
        <item x="2110"/>
        <item x="2093"/>
        <item x="3258"/>
        <item x="2857"/>
        <item x="2467"/>
        <item x="3284"/>
        <item x="655"/>
        <item x="694"/>
        <item m="1" x="5589"/>
        <item m="1" x="6926"/>
        <item m="1" x="5794"/>
        <item m="1" x="6927"/>
        <item m="1" x="5729"/>
        <item m="1" x="6928"/>
        <item m="1" x="6929"/>
        <item x="3664"/>
        <item m="1" x="6930"/>
        <item m="1" x="6931"/>
        <item x="809"/>
        <item m="1" x="6932"/>
        <item m="1" x="6933"/>
        <item x="2860"/>
        <item x="3164"/>
        <item x="2270"/>
        <item x="695"/>
        <item x="2337"/>
        <item x="2106"/>
        <item x="1385"/>
        <item x="1253"/>
        <item x="1291"/>
        <item x="3423"/>
        <item x="3512"/>
        <item x="2820"/>
        <item m="1" x="4506"/>
        <item m="1" x="6934"/>
        <item m="1" x="6480"/>
        <item x="3798"/>
        <item x="1289"/>
        <item x="2081"/>
        <item x="1963"/>
        <item x="934"/>
        <item x="3013"/>
        <item x="2225"/>
        <item x="47"/>
        <item x="563"/>
        <item m="1" x="4642"/>
        <item x="1982"/>
        <item x="387"/>
        <item x="3791"/>
        <item x="2115"/>
        <item x="2181"/>
        <item x="316"/>
        <item x="1147"/>
        <item x="3137"/>
        <item x="2717"/>
        <item x="3227"/>
        <item x="3748"/>
        <item x="30"/>
        <item m="1" x="4047"/>
        <item x="341"/>
        <item x="330"/>
        <item m="1" x="5207"/>
        <item x="3270"/>
        <item x="509"/>
        <item x="1618"/>
        <item x="3549"/>
        <item m="1" x="5322"/>
        <item x="2048"/>
        <item x="1614"/>
        <item x="281"/>
        <item x="3041"/>
        <item x="1344"/>
        <item x="1309"/>
        <item m="1" x="4984"/>
        <item x="2735"/>
        <item x="1946"/>
        <item m="1" x="6670"/>
        <item x="3743"/>
        <item m="1" x="6671"/>
        <item x="363"/>
        <item x="386"/>
        <item x="1004"/>
        <item x="3499"/>
        <item x="1124"/>
        <item m="1" x="6672"/>
        <item x="892"/>
        <item x="463"/>
        <item x="2164"/>
        <item x="866"/>
        <item x="711"/>
        <item m="1" x="3947"/>
        <item x="1117"/>
        <item m="1" x="4609"/>
        <item x="972"/>
        <item x="133"/>
        <item x="3023"/>
        <item x="783"/>
        <item x="106"/>
        <item x="1723"/>
        <item x="129"/>
        <item x="2169"/>
        <item x="320"/>
        <item x="3282"/>
        <item m="1" x="4862"/>
        <item m="1" x="5908"/>
        <item m="1" x="5522"/>
        <item x="662"/>
        <item m="1" x="4577"/>
        <item x="3747"/>
        <item m="1" x="4648"/>
        <item x="790"/>
        <item x="265"/>
        <item x="2333"/>
        <item x="2543"/>
        <item x="2549"/>
        <item m="1" x="6706"/>
        <item m="1" x="4602"/>
        <item x="999"/>
        <item x="1044"/>
        <item m="1" x="6896"/>
        <item x="2897"/>
        <item x="1528"/>
        <item x="2228"/>
        <item m="1" x="6195"/>
        <item x="2150"/>
        <item x="2219"/>
        <item x="1610"/>
        <item x="1728"/>
        <item m="1" x="5478"/>
        <item x="3039"/>
        <item m="1" x="4132"/>
        <item x="1467"/>
        <item m="1" x="6897"/>
        <item x="1476"/>
        <item x="22"/>
        <item x="3771"/>
        <item x="2458"/>
        <item x="1924"/>
        <item x="2561"/>
        <item x="1511"/>
        <item m="1" x="5950"/>
        <item x="2572"/>
        <item m="1" x="6024"/>
        <item x="1108"/>
        <item x="132"/>
        <item x="622"/>
        <item x="788"/>
        <item x="667"/>
        <item x="3666"/>
        <item m="1" x="4562"/>
        <item x="2849"/>
        <item m="1" x="3985"/>
        <item x="2353"/>
        <item m="1" x="6567"/>
        <item x="1320"/>
        <item x="3477"/>
        <item x="2020"/>
        <item x="2889"/>
        <item m="1" x="6900"/>
        <item x="1778"/>
        <item x="3625"/>
        <item x="2442"/>
        <item x="94"/>
        <item m="1" x="4538"/>
        <item x="3376"/>
        <item m="1" x="6901"/>
        <item x="2832"/>
        <item x="2496"/>
        <item m="1" x="4037"/>
        <item x="2208"/>
        <item x="1113"/>
        <item x="1475"/>
        <item x="1916"/>
        <item x="183"/>
        <item x="1596"/>
        <item m="1" x="4557"/>
        <item m="1" x="6902"/>
        <item x="3572"/>
        <item x="2221"/>
        <item m="1" x="6267"/>
        <item x="149"/>
        <item x="2421"/>
        <item x="3697"/>
        <item x="2063"/>
        <item x="1909"/>
        <item m="1" x="4536"/>
        <item m="1" x="6547"/>
        <item x="2154"/>
        <item m="1" x="4591"/>
        <item m="1" x="3913"/>
        <item x="2198"/>
        <item x="666"/>
        <item x="223"/>
        <item m="1" x="4828"/>
        <item x="225"/>
        <item m="1" x="4620"/>
        <item x="2158"/>
        <item x="2591"/>
        <item x="2304"/>
        <item x="321"/>
        <item x="1444"/>
        <item x="3876"/>
        <item x="1219"/>
        <item x="3570"/>
        <item x="1354"/>
        <item x="2239"/>
        <item m="1" x="4616"/>
        <item x="2433"/>
        <item x="692"/>
        <item x="10"/>
        <item m="1" x="4680"/>
        <item m="1" x="4795"/>
        <item x="398"/>
        <item x="1074"/>
        <item m="1" x="6560"/>
        <item x="469"/>
        <item x="2279"/>
        <item m="1" x="4565"/>
        <item x="3016"/>
        <item x="2287"/>
        <item x="626"/>
        <item x="1436"/>
        <item m="1" x="5961"/>
        <item x="254"/>
        <item x="2709"/>
        <item x="3075"/>
        <item x="3422"/>
        <item x="1965"/>
        <item m="1" x="5943"/>
        <item x="1483"/>
        <item x="555"/>
        <item m="1" x="6935"/>
        <item x="2855"/>
        <item m="1" x="4846"/>
        <item x="2603"/>
        <item x="2151"/>
        <item m="1" x="6663"/>
        <item m="1" x="6660"/>
        <item x="2613"/>
        <item x="1"/>
        <item x="2058"/>
        <item x="2372"/>
        <item x="2168"/>
        <item x="653"/>
        <item m="1" x="4693"/>
        <item x="1441"/>
        <item x="1945"/>
        <item x="319"/>
        <item m="1" x="5400"/>
        <item m="1" x="5513"/>
        <item m="1" x="5493"/>
        <item x="1558"/>
        <item x="1949"/>
        <item x="2502"/>
        <item x="2002"/>
        <item m="1" x="4592"/>
        <item x="2562"/>
        <item m="1" x="5921"/>
        <item x="1790"/>
        <item m="1" x="5935"/>
        <item x="299"/>
        <item m="1" x="4600"/>
        <item m="1" x="6936"/>
        <item x="1229"/>
        <item x="472"/>
        <item x="120"/>
        <item m="1" x="4910"/>
        <item m="1" x="4522"/>
        <item x="1881"/>
        <item x="26"/>
        <item x="2600"/>
        <item x="1882"/>
        <item x="2845"/>
        <item x="2004"/>
        <item m="1" x="4574"/>
        <item m="1" x="5952"/>
        <item x="2035"/>
        <item m="1" x="6937"/>
        <item x="9"/>
        <item m="1" x="4873"/>
        <item x="3643"/>
        <item x="2238"/>
        <item x="2365"/>
        <item x="1927"/>
        <item x="1678"/>
        <item x="2244"/>
        <item x="1258"/>
        <item x="697"/>
        <item x="3036"/>
        <item m="1" x="4582"/>
        <item m="1" x="4584"/>
        <item x="951"/>
        <item x="181"/>
        <item m="1" x="4709"/>
        <item x="3872"/>
        <item x="3647"/>
        <item m="1" x="4572"/>
        <item x="1149"/>
        <item x="1502"/>
        <item m="1" x="4149"/>
        <item x="2905"/>
        <item m="1" x="4594"/>
        <item x="1593"/>
        <item x="1536"/>
        <item x="824"/>
        <item m="1" x="4700"/>
        <item m="1" x="6938"/>
        <item x="1685"/>
        <item x="3794"/>
        <item m="1" x="4695"/>
        <item x="332"/>
        <item m="1" x="6939"/>
        <item m="1" x="5925"/>
        <item x="2690"/>
        <item x="2548"/>
        <item m="1" x="4657"/>
        <item x="421"/>
        <item m="1" x="4729"/>
        <item m="1" x="5906"/>
        <item m="1" x="5395"/>
        <item m="1" x="3993"/>
        <item x="1957"/>
        <item x="1952"/>
        <item x="3649"/>
        <item x="1167"/>
        <item m="1" x="5933"/>
        <item m="1" x="4696"/>
        <item x="1106"/>
        <item x="1646"/>
        <item x="2268"/>
        <item x="792"/>
        <item m="1" x="4003"/>
        <item x="1130"/>
        <item x="3709"/>
        <item x="2621"/>
        <item m="1" x="6658"/>
        <item m="1" x="4298"/>
        <item m="1" x="6659"/>
        <item x="735"/>
        <item m="1" x="6661"/>
        <item x="403"/>
        <item x="3273"/>
        <item x="419"/>
        <item m="1" x="3915"/>
        <item m="1" x="6662"/>
        <item m="1" x="5934"/>
        <item x="2462"/>
        <item x="2285"/>
        <item x="1493"/>
        <item m="1" x="4778"/>
        <item x="1557"/>
        <item m="1" x="5491"/>
        <item x="2431"/>
        <item x="476"/>
        <item x="2130"/>
        <item x="3277"/>
        <item m="1" x="5944"/>
        <item x="2159"/>
        <item m="1" x="6664"/>
        <item x="1556"/>
        <item m="1" x="5261"/>
        <item x="4"/>
        <item x="2697"/>
        <item x="766"/>
        <item x="378"/>
        <item x="2892"/>
        <item x="804"/>
        <item x="1631"/>
        <item x="2288"/>
        <item x="2902"/>
        <item x="584"/>
        <item x="426"/>
        <item x="3418"/>
        <item x="2021"/>
        <item m="1" x="5564"/>
        <item x="3351"/>
        <item m="1" x="3958"/>
        <item x="2059"/>
        <item x="325"/>
        <item x="2175"/>
        <item x="1311"/>
        <item m="1" x="4535"/>
        <item x="2409"/>
        <item x="2609"/>
        <item x="2001"/>
        <item x="3292"/>
        <item x="2152"/>
        <item m="1" x="5920"/>
        <item x="148"/>
        <item x="1352"/>
        <item m="1" x="4713"/>
        <item m="1" x="5922"/>
        <item x="641"/>
        <item x="1206"/>
        <item m="1" x="5924"/>
        <item m="1" x="5926"/>
        <item m="1" x="5927"/>
        <item x="1087"/>
        <item x="1971"/>
        <item x="2851"/>
        <item x="2454"/>
        <item x="1351"/>
        <item x="2260"/>
        <item m="1" x="5930"/>
        <item m="1" x="4708"/>
        <item x="2511"/>
        <item x="2402"/>
        <item x="2443"/>
        <item m="1" x="4882"/>
        <item x="2242"/>
        <item x="1904"/>
        <item m="1" x="7231"/>
        <item x="216"/>
        <item m="1" x="7232"/>
        <item x="3530"/>
        <item m="1" x="5693"/>
        <item x="1915"/>
        <item x="2979"/>
        <item m="1" x="6453"/>
        <item x="95"/>
        <item x="2343"/>
        <item x="3074"/>
        <item m="1" x="7233"/>
        <item x="2095"/>
        <item m="1" x="7234"/>
        <item m="1" x="7235"/>
        <item m="1" x="7236"/>
        <item m="1" x="7237"/>
        <item x="2310"/>
        <item x="3628"/>
        <item x="62"/>
        <item x="1186"/>
        <item x="1429"/>
        <item x="2595"/>
        <item m="1" x="6940"/>
        <item x="2289"/>
        <item m="1" x="6941"/>
        <item x="3247"/>
        <item m="1" x="6942"/>
        <item x="2323"/>
        <item x="2934"/>
        <item x="2888"/>
        <item x="3575"/>
        <item m="1" x="6943"/>
        <item m="1" x="6944"/>
        <item x="1252"/>
        <item x="1776"/>
        <item m="1" x="4612"/>
        <item x="2456"/>
        <item m="1" x="6945"/>
        <item m="1" x="6946"/>
        <item x="43"/>
        <item m="1" x="6947"/>
        <item m="1" x="6308"/>
        <item m="1" x="6948"/>
        <item x="808"/>
        <item m="1" x="6949"/>
        <item x="810"/>
        <item m="1" x="6950"/>
        <item m="1" x="6951"/>
        <item m="1" x="5633"/>
        <item m="1" x="6952"/>
        <item x="747"/>
        <item x="2750"/>
        <item m="1" x="4112"/>
        <item x="3528"/>
        <item m="1" x="6953"/>
        <item m="1" x="5718"/>
        <item m="1" x="4780"/>
        <item x="3447"/>
        <item x="2145"/>
        <item m="1" x="6954"/>
        <item x="2171"/>
        <item x="277"/>
        <item x="1433"/>
        <item x="611"/>
        <item m="1" x="6955"/>
        <item m="1" x="6956"/>
        <item m="1" x="4227"/>
        <item m="1" x="6957"/>
        <item m="1" x="6019"/>
        <item m="1" x="4068"/>
        <item x="2335"/>
        <item m="1" x="6958"/>
        <item x="2014"/>
        <item m="1" x="6959"/>
        <item x="74"/>
        <item x="2693"/>
        <item m="1" x="6960"/>
        <item m="1" x="5748"/>
        <item x="3860"/>
        <item m="1" x="4971"/>
        <item x="3061"/>
        <item x="805"/>
        <item m="1" x="6144"/>
        <item x="1617"/>
        <item m="1" x="6676"/>
        <item m="1" x="6677"/>
        <item x="1034"/>
        <item m="1" x="6477"/>
        <item x="714"/>
        <item m="1" x="6678"/>
        <item x="827"/>
        <item m="1" x="6679"/>
        <item m="1" x="6680"/>
        <item x="495"/>
        <item m="1" x="6040"/>
        <item x="1744"/>
        <item m="1" x="4710"/>
        <item x="59"/>
        <item x="2379"/>
        <item m="1" x="6041"/>
        <item m="1" x="5415"/>
        <item m="1" x="6042"/>
        <item x="1551"/>
        <item x="1666"/>
        <item x="1554"/>
        <item x="1090"/>
        <item m="1" x="6138"/>
        <item x="1337"/>
        <item x="2127"/>
        <item x="2995"/>
        <item x="2826"/>
        <item x="1148"/>
        <item x="3742"/>
        <item x="1812"/>
        <item x="3497"/>
        <item x="20"/>
        <item x="1346"/>
        <item m="1" x="6378"/>
        <item x="1306"/>
        <item x="938"/>
        <item x="2608"/>
        <item x="1830"/>
        <item m="1" x="6961"/>
        <item x="524"/>
        <item x="1448"/>
        <item x="3132"/>
        <item x="703"/>
        <item x="3046"/>
        <item x="151"/>
        <item x="382"/>
        <item x="2166"/>
        <item x="1699"/>
        <item x="1269"/>
        <item m="1" x="6962"/>
        <item x="1095"/>
        <item m="1" x="4952"/>
        <item m="1" x="4013"/>
        <item x="40"/>
        <item x="2604"/>
        <item x="1089"/>
        <item x="1651"/>
        <item x="191"/>
        <item m="1" x="5914"/>
        <item m="1" x="7014"/>
        <item x="2212"/>
        <item x="1281"/>
        <item x="2806"/>
        <item x="564"/>
        <item x="3243"/>
        <item x="2320"/>
        <item x="3057"/>
        <item x="27"/>
        <item m="1" x="4122"/>
        <item x="2637"/>
        <item x="2981"/>
        <item x="2544"/>
        <item m="1" x="6761"/>
        <item x="966"/>
        <item x="127"/>
        <item m="1" x="7016"/>
        <item m="1" x="4749"/>
        <item x="1931"/>
        <item x="2124"/>
        <item x="1583"/>
        <item x="2444"/>
        <item x="2385"/>
        <item x="2504"/>
        <item x="351"/>
        <item x="706"/>
        <item m="1" x="6963"/>
        <item x="2964"/>
        <item m="1" x="6964"/>
        <item x="1036"/>
        <item x="2705"/>
        <item m="1" x="4711"/>
        <item m="1" x="6083"/>
        <item x="2213"/>
        <item x="1156"/>
        <item x="140"/>
        <item m="1" x="6787"/>
        <item m="1" x="6965"/>
        <item x="2075"/>
        <item m="1" x="5215"/>
        <item x="1227"/>
        <item x="1853"/>
        <item m="1" x="4679"/>
        <item x="3088"/>
        <item x="1205"/>
        <item x="532"/>
        <item x="2521"/>
        <item x="2122"/>
        <item x="3869"/>
        <item x="1798"/>
        <item x="1312"/>
        <item x="2895"/>
        <item m="1" x="4724"/>
        <item m="1" x="6681"/>
        <item x="3526"/>
        <item m="1" x="6027"/>
        <item x="1083"/>
        <item x="877"/>
        <item m="1" x="7238"/>
        <item m="1" x="7239"/>
        <item x="2446"/>
        <item x="1768"/>
        <item x="2227"/>
        <item m="1" x="4939"/>
        <item x="2067"/>
        <item x="2568"/>
        <item m="1" x="7240"/>
        <item x="1040"/>
        <item m="1" x="7241"/>
        <item x="2351"/>
        <item m="1" x="7242"/>
        <item m="1" x="7243"/>
        <item m="1" x="7244"/>
        <item m="1" x="7245"/>
        <item x="2064"/>
        <item m="1" x="7246"/>
        <item m="1" x="7247"/>
        <item x="2413"/>
        <item m="1" x="7248"/>
        <item x="1800"/>
        <item m="1" x="5627"/>
        <item m="1" x="5954"/>
        <item m="1" x="6148"/>
        <item m="1" x="7249"/>
        <item m="1" x="4072"/>
        <item m="1" x="7250"/>
        <item x="1543"/>
        <item m="1" x="7251"/>
        <item x="2255"/>
        <item x="1901"/>
        <item x="525"/>
        <item m="1" x="7252"/>
        <item x="3214"/>
        <item x="2147"/>
        <item m="1" x="4748"/>
        <item m="1" x="7253"/>
        <item m="1" x="7254"/>
        <item x="2893"/>
        <item x="2437"/>
        <item m="1" x="7116"/>
        <item m="1" x="7255"/>
        <item m="1" x="4487"/>
        <item x="162"/>
        <item m="1" x="4330"/>
        <item x="629"/>
        <item x="2272"/>
        <item x="3495"/>
        <item m="1" x="7256"/>
        <item m="1" x="4124"/>
        <item m="1" x="7257"/>
        <item x="3468"/>
        <item x="2464"/>
        <item m="1" x="6966"/>
        <item m="1" x="4553"/>
        <item x="3883"/>
        <item x="2324"/>
        <item x="927"/>
        <item m="1" x="6967"/>
        <item m="1" x="5088"/>
        <item x="3025"/>
        <item m="1" x="6968"/>
        <item m="1" x="6969"/>
        <item m="1" x="6970"/>
        <item m="1" x="4581"/>
        <item x="3275"/>
        <item m="1" x="6971"/>
        <item m="1" x="6562"/>
        <item m="1" x="6972"/>
        <item m="1" x="6047"/>
        <item x="2155"/>
        <item m="1" x="6973"/>
        <item m="1" x="5438"/>
        <item m="1" x="6974"/>
        <item m="1" x="6975"/>
        <item x="2576"/>
        <item x="2325"/>
        <item m="1" x="6976"/>
        <item x="712"/>
        <item m="1" x="6977"/>
        <item x="3155"/>
        <item x="2401"/>
        <item x="3661"/>
        <item m="1" x="6978"/>
        <item m="1" x="6979"/>
        <item x="1944"/>
        <item x="163"/>
        <item m="1" x="6980"/>
        <item m="1" x="6766"/>
        <item x="400"/>
        <item m="1" x="6981"/>
        <item x="1948"/>
        <item m="1" x="6564"/>
        <item m="1" x="6982"/>
        <item m="1" x="6983"/>
        <item m="1" x="6559"/>
        <item x="3775"/>
        <item x="2914"/>
        <item m="1" x="6984"/>
        <item m="1" x="6387"/>
        <item m="1" x="6985"/>
        <item x="2563"/>
        <item x="1105"/>
        <item m="1" x="4781"/>
        <item m="1" x="6986"/>
        <item x="2447"/>
        <item m="1" x="4374"/>
        <item m="1" x="6987"/>
        <item m="1" x="4580"/>
        <item x="2074"/>
        <item m="1" x="4697"/>
        <item m="1" x="6988"/>
        <item m="1" x="6989"/>
        <item m="1" x="6990"/>
        <item x="1980"/>
        <item m="1" x="6991"/>
        <item m="1" x="6992"/>
        <item m="1" x="6993"/>
        <item m="1" x="5505"/>
        <item m="1" x="6994"/>
        <item x="3680"/>
        <item m="1" x="6995"/>
        <item m="1" x="6996"/>
        <item x="1212"/>
        <item m="1" x="6997"/>
        <item m="1" x="6146"/>
        <item m="1" x="6998"/>
        <item m="1" x="5517"/>
        <item x="2117"/>
        <item m="1" x="6616"/>
        <item x="1032"/>
        <item x="1405"/>
        <item m="1" x="4500"/>
        <item m="1" x="6999"/>
        <item x="2592"/>
        <item x="3371"/>
        <item x="3529"/>
        <item x="791"/>
        <item m="1" x="7000"/>
        <item x="534"/>
        <item m="1" x="4776"/>
        <item x="2625"/>
        <item m="1" x="4301"/>
        <item m="1" x="7001"/>
        <item m="1" x="7002"/>
        <item m="1" x="7003"/>
        <item m="1" x="7004"/>
        <item m="1" x="4945"/>
        <item m="1" x="7005"/>
        <item m="1" x="4737"/>
        <item x="3382"/>
        <item m="1" x="5535"/>
        <item x="444"/>
        <item m="1" x="5936"/>
        <item m="1" x="7007"/>
        <item m="1" x="7008"/>
        <item m="1" x="4940"/>
        <item x="672"/>
        <item m="1" x="7009"/>
        <item m="1" x="6222"/>
        <item m="1" x="7010"/>
        <item x="3648"/>
        <item x="1644"/>
        <item x="1799"/>
        <item x="2553"/>
        <item m="1" x="7011"/>
        <item m="1" x="7012"/>
        <item x="1499"/>
        <item m="1" x="7013"/>
        <item m="1" x="6682"/>
        <item m="1" x="6683"/>
        <item m="1" x="6684"/>
        <item m="1" x="4896"/>
        <item x="698"/>
        <item m="1" x="5937"/>
        <item x="2024"/>
        <item m="1" x="6686"/>
        <item x="198"/>
        <item x="2439"/>
        <item x="1510"/>
        <item m="1" x="6687"/>
        <item m="1" x="6688"/>
        <item m="1" x="6689"/>
        <item m="1" x="6690"/>
        <item m="1" x="6691"/>
        <item m="1" x="6692"/>
        <item m="1" x="6693"/>
        <item m="1" x="6694"/>
        <item m="1" x="6695"/>
        <item m="1" x="3989"/>
        <item m="1" x="6698"/>
        <item m="1" x="6699"/>
        <item m="1" x="6081"/>
        <item m="1" x="6082"/>
        <item m="1" x="5575"/>
        <item m="1" x="4757"/>
        <item m="1" x="4837"/>
        <item m="1" x="6084"/>
        <item x="619"/>
        <item m="1" x="6085"/>
        <item x="294"/>
        <item x="3332"/>
        <item x="685"/>
        <item x="3398"/>
        <item m="1" x="4492"/>
        <item x="1177"/>
        <item x="746"/>
        <item x="3815"/>
        <item x="1668"/>
        <item x="2787"/>
        <item x="3349"/>
        <item x="35"/>
        <item m="1" x="4116"/>
        <item m="1" x="5079"/>
        <item x="2466"/>
        <item x="519"/>
        <item x="3449"/>
        <item m="1" x="5904"/>
        <item x="373"/>
        <item m="1" x="5347"/>
        <item x="1001"/>
        <item x="1056"/>
        <item x="2760"/>
        <item x="884"/>
        <item x="3393"/>
        <item x="1064"/>
        <item x="2987"/>
        <item x="2863"/>
        <item x="2550"/>
        <item x="957"/>
        <item x="460"/>
        <item m="1" x="4824"/>
        <item x="1158"/>
        <item m="1" x="5443"/>
        <item x="2864"/>
        <item x="250"/>
        <item x="2516"/>
        <item x="3521"/>
        <item m="1" x="7015"/>
        <item x="2391"/>
        <item x="2933"/>
        <item x="3837"/>
        <item x="2912"/>
        <item x="879"/>
        <item m="1" x="5425"/>
        <item x="2508"/>
        <item x="1755"/>
        <item x="1192"/>
        <item x="1521"/>
        <item x="248"/>
        <item x="2120"/>
        <item m="1" x="6421"/>
        <item x="881"/>
        <item x="2618"/>
        <item x="2691"/>
        <item m="1" x="4822"/>
        <item x="3130"/>
        <item x="1537"/>
        <item m="1" x="7017"/>
        <item m="1" x="5442"/>
        <item x="3369"/>
        <item x="2094"/>
        <item x="1711"/>
        <item x="2531"/>
        <item m="1" x="6140"/>
        <item x="2871"/>
        <item x="2509"/>
        <item x="388"/>
        <item x="257"/>
        <item x="2515"/>
        <item x="1438"/>
        <item x="738"/>
        <item m="1" x="5069"/>
        <item m="1" x="4714"/>
        <item m="1" x="4826"/>
        <item m="1" x="4753"/>
        <item x="559"/>
        <item x="521"/>
        <item x="73"/>
        <item m="1" x="5441"/>
        <item x="2394"/>
        <item m="1" x="6139"/>
        <item x="2685"/>
        <item x="2121"/>
        <item m="1" x="6696"/>
        <item m="1" x="6697"/>
        <item x="3886"/>
        <item x="608"/>
        <item m="1" x="5796"/>
        <item m="1" x="5459"/>
        <item x="3704"/>
        <item x="3012"/>
        <item x="2658"/>
        <item x="3323"/>
        <item x="2525"/>
        <item x="3441"/>
        <item x="2533"/>
        <item x="1713"/>
        <item m="1" x="6620"/>
        <item x="381"/>
        <item x="215"/>
        <item x="331"/>
        <item x="1852"/>
        <item x="1716"/>
        <item x="3637"/>
        <item x="1988"/>
        <item x="960"/>
        <item x="648"/>
        <item x="1442"/>
        <item x="3302"/>
        <item x="2340"/>
        <item x="1719"/>
        <item x="1932"/>
        <item x="623"/>
        <item m="1" x="4686"/>
        <item x="3203"/>
        <item x="2956"/>
        <item x="1086"/>
        <item x="3256"/>
        <item x="2133"/>
        <item x="1169"/>
        <item x="3321"/>
        <item x="3180"/>
        <item x="1423"/>
        <item m="1" x="6700"/>
        <item m="1" x="6701"/>
        <item x="1020"/>
        <item m="1" x="6702"/>
        <item x="750"/>
        <item x="1540"/>
        <item x="817"/>
        <item m="1" x="6703"/>
        <item m="1" x="6704"/>
        <item m="1" x="6654"/>
        <item x="1300"/>
        <item m="1" x="6705"/>
        <item x="1814"/>
        <item m="1" x="5120"/>
        <item x="540"/>
        <item x="1310"/>
        <item x="1710"/>
        <item x="38"/>
        <item m="1" x="4242"/>
        <item m="1" x="6193"/>
        <item x="3196"/>
        <item m="1" x="7258"/>
        <item m="1" x="7259"/>
        <item m="1" x="6433"/>
        <item m="1" x="6443"/>
        <item x="3278"/>
        <item m="1" x="4992"/>
        <item m="1" x="6238"/>
        <item x="1801"/>
        <item x="1099"/>
        <item x="1183"/>
        <item x="1501"/>
        <item x="3177"/>
        <item x="2273"/>
        <item x="2137"/>
        <item x="251"/>
        <item x="1133"/>
        <item x="96"/>
        <item x="1164"/>
        <item x="3115"/>
        <item m="1" x="4285"/>
        <item x="2790"/>
        <item m="1" x="5256"/>
        <item x="1783"/>
        <item x="973"/>
        <item x="2163"/>
        <item m="1" x="7260"/>
        <item x="504"/>
        <item x="2958"/>
        <item x="1058"/>
        <item m="1" x="4739"/>
        <item m="1" x="7261"/>
        <item x="354"/>
        <item x="487"/>
        <item x="1445"/>
        <item x="2066"/>
        <item x="16"/>
        <item m="1" x="7018"/>
        <item x="1607"/>
        <item x="1626"/>
        <item x="652"/>
        <item x="37"/>
        <item x="981"/>
        <item x="1648"/>
        <item x="2687"/>
        <item x="2626"/>
        <item x="2036"/>
        <item x="1127"/>
        <item x="1080"/>
        <item m="1" x="7019"/>
        <item x="1235"/>
        <item m="1" x="7020"/>
        <item x="2170"/>
        <item x="2191"/>
        <item x="3623"/>
        <item x="1435"/>
        <item x="1141"/>
        <item x="1174"/>
        <item x="994"/>
        <item m="1" x="4521"/>
        <item x="12"/>
        <item x="924"/>
        <item x="893"/>
        <item x="1150"/>
        <item m="1" x="5387"/>
        <item x="2878"/>
        <item x="1039"/>
        <item x="1355"/>
        <item x="1756"/>
        <item m="1" x="4113"/>
        <item x="3733"/>
        <item x="188"/>
        <item x="1343"/>
        <item x="219"/>
        <item x="3121"/>
        <item x="3901"/>
        <item x="1432"/>
        <item x="356"/>
        <item x="1273"/>
        <item x="2810"/>
        <item x="2701"/>
        <item x="427"/>
        <item x="42"/>
        <item x="279"/>
        <item x="3145"/>
        <item x="2731"/>
        <item x="3604"/>
        <item x="2134"/>
        <item x="585"/>
        <item x="3219"/>
        <item x="2610"/>
        <item x="1264"/>
        <item x="744"/>
        <item x="1525"/>
        <item x="324"/>
        <item x="350"/>
        <item x="1860"/>
        <item x="1121"/>
        <item x="1956"/>
        <item x="2821"/>
        <item x="1941"/>
        <item x="2061"/>
        <item x="247"/>
        <item m="1" x="4180"/>
        <item x="134"/>
        <item m="1" x="6707"/>
        <item x="1161"/>
        <item x="197"/>
        <item x="3579"/>
        <item x="3001"/>
        <item x="1138"/>
        <item m="1" x="4543"/>
        <item m="1" x="5440"/>
        <item x="1877"/>
        <item x="1076"/>
        <item x="409"/>
        <item m="1" x="4490"/>
        <item m="1" x="6708"/>
        <item x="670"/>
        <item x="417"/>
        <item x="3140"/>
        <item x="410"/>
        <item x="399"/>
        <item x="196"/>
        <item x="1864"/>
        <item x="890"/>
        <item x="2555"/>
        <item x="377"/>
        <item x="799"/>
        <item x="749"/>
        <item m="1" x="4070"/>
        <item x="199"/>
        <item x="1676"/>
        <item x="451"/>
        <item m="1" x="5018"/>
        <item m="1" x="5023"/>
        <item m="1" x="5803"/>
        <item m="1" x="4314"/>
        <item x="429"/>
        <item x="1973"/>
        <item x="1135"/>
        <item m="1" x="6642"/>
        <item x="1894"/>
        <item x="770"/>
        <item m="1" x="4722"/>
        <item x="3035"/>
        <item x="459"/>
        <item x="397"/>
        <item x="2149"/>
        <item m="1" x="5607"/>
        <item x="1606"/>
        <item x="1943"/>
        <item m="1" x="5578"/>
        <item x="1995"/>
        <item x="372"/>
        <item x="1550"/>
        <item m="1" x="4127"/>
        <item m="1" x="4151"/>
        <item x="618"/>
        <item x="3069"/>
        <item m="1" x="5875"/>
        <item m="1" x="5022"/>
        <item m="1" x="4208"/>
        <item x="1084"/>
        <item x="3520"/>
        <item x="1816"/>
        <item x="3773"/>
        <item m="1" x="7262"/>
        <item x="1516"/>
        <item x="483"/>
        <item x="1195"/>
        <item x="2720"/>
        <item x="3833"/>
        <item m="1" x="6359"/>
        <item x="912"/>
        <item x="2753"/>
        <item m="1" x="4243"/>
        <item x="3262"/>
        <item m="1" x="7263"/>
        <item m="1" x="5586"/>
        <item x="32"/>
        <item x="3024"/>
        <item m="1" x="5133"/>
        <item m="1" x="7264"/>
        <item x="3485"/>
        <item x="3597"/>
        <item x="2668"/>
        <item x="3291"/>
        <item x="1650"/>
        <item m="1" x="5105"/>
        <item x="1262"/>
        <item m="1" x="5021"/>
        <item x="607"/>
        <item x="3846"/>
        <item x="971"/>
        <item x="1180"/>
        <item m="1" x="7021"/>
        <item x="3224"/>
        <item m="1" x="5169"/>
        <item m="1" x="7022"/>
        <item x="161"/>
        <item m="1" x="3986"/>
        <item x="699"/>
        <item x="1268"/>
        <item x="1862"/>
        <item m="1" x="4455"/>
        <item m="1" x="7023"/>
        <item x="3113"/>
        <item x="144"/>
        <item x="891"/>
        <item x="989"/>
        <item x="2669"/>
        <item x="261"/>
        <item x="201"/>
        <item x="243"/>
        <item m="1" x="5170"/>
        <item x="669"/>
        <item x="2870"/>
        <item x="920"/>
        <item x="1305"/>
        <item x="3199"/>
        <item x="3059"/>
        <item m="1" x="5196"/>
        <item x="2518"/>
        <item x="1030"/>
        <item x="3493"/>
        <item x="1382"/>
        <item x="3048"/>
        <item x="2726"/>
        <item x="1431"/>
        <item x="1621"/>
        <item x="1761"/>
        <item x="1702"/>
        <item m="1" x="7024"/>
        <item x="1571"/>
        <item m="1" x="6221"/>
        <item x="357"/>
        <item x="1102"/>
        <item m="1" x="7025"/>
        <item x="280"/>
        <item m="1" x="6201"/>
        <item x="1517"/>
        <item m="1" x="5527"/>
        <item m="1" x="6118"/>
        <item m="1" x="6881"/>
        <item m="1" x="4313"/>
        <item x="839"/>
        <item x="3783"/>
        <item x="1244"/>
        <item m="1" x="4519"/>
        <item x="3135"/>
        <item x="1178"/>
        <item x="3587"/>
        <item x="3068"/>
        <item x="1682"/>
        <item x="1232"/>
        <item m="1" x="4241"/>
        <item x="3488"/>
        <item m="1" x="6718"/>
        <item x="45"/>
        <item x="31"/>
        <item x="1199"/>
        <item x="3326"/>
        <item x="1272"/>
        <item x="1733"/>
        <item x="3756"/>
        <item m="1" x="6719"/>
        <item m="1" x="7265"/>
        <item m="1" x="7266"/>
        <item m="1" x="7267"/>
        <item m="1" x="7268"/>
        <item m="1" x="7269"/>
        <item m="1" x="7270"/>
        <item m="1" x="7026"/>
        <item m="1" x="7027"/>
        <item m="1" x="7028"/>
        <item m="1" x="7029"/>
        <item m="1" x="7030"/>
        <item m="1" x="7031"/>
        <item m="1" x="7032"/>
        <item m="1" x="7033"/>
        <item m="1" x="7034"/>
        <item m="1" x="7035"/>
        <item m="1" x="7036"/>
        <item m="1" x="7037"/>
        <item m="1" x="7038"/>
        <item m="1" x="7039"/>
        <item m="1" x="7040"/>
        <item m="1" x="7060"/>
        <item m="1" x="6720"/>
        <item m="1" x="6721"/>
        <item m="1" x="6722"/>
        <item m="1" x="6723"/>
        <item m="1" x="6724"/>
        <item m="1" x="6725"/>
        <item x="2611"/>
        <item x="2740"/>
        <item x="865"/>
        <item m="1" x="4098"/>
        <item x="468"/>
        <item x="1072"/>
        <item x="2834"/>
        <item m="1" x="7271"/>
        <item x="701"/>
        <item x="1797"/>
        <item x="1257"/>
        <item x="2636"/>
        <item x="17"/>
        <item x="941"/>
        <item m="1" x="5259"/>
        <item m="1" x="7272"/>
        <item x="2438"/>
        <item x="1961"/>
        <item m="1" x="5310"/>
        <item m="1" x="5319"/>
        <item m="1" x="5868"/>
        <item x="3519"/>
        <item m="1" x="4537"/>
        <item m="1" x="7273"/>
        <item x="987"/>
        <item m="1" x="5900"/>
        <item x="2472"/>
        <item x="1006"/>
        <item m="1" x="4311"/>
        <item x="2815"/>
        <item x="2932"/>
        <item m="1" x="6405"/>
        <item x="818"/>
        <item x="917"/>
        <item x="2980"/>
        <item x="3467"/>
        <item x="3539"/>
        <item m="1" x="7274"/>
        <item x="1840"/>
        <item x="1679"/>
        <item m="1" x="7275"/>
        <item x="895"/>
        <item x="719"/>
        <item x="1848"/>
        <item x="3475"/>
        <item x="1331"/>
        <item m="1" x="4803"/>
        <item x="1146"/>
        <item x="1636"/>
        <item m="1" x="4957"/>
        <item x="1762"/>
        <item x="2203"/>
        <item m="1" x="5253"/>
        <item x="3252"/>
        <item x="1166"/>
        <item x="2659"/>
        <item x="344"/>
        <item x="1129"/>
        <item x="2654"/>
        <item m="1" x="4988"/>
        <item x="1202"/>
        <item x="743"/>
        <item x="479"/>
        <item x="1111"/>
        <item m="1" x="7071"/>
        <item x="3870"/>
        <item x="2839"/>
        <item m="1" x="7276"/>
        <item x="3563"/>
        <item x="1096"/>
        <item x="3356"/>
        <item x="89"/>
        <item m="1" x="7277"/>
        <item m="1" x="5892"/>
        <item x="474"/>
        <item x="2657"/>
        <item x="716"/>
        <item m="1" x="3953"/>
        <item x="211"/>
        <item m="1" x="4322"/>
        <item x="3380"/>
        <item x="3838"/>
        <item x="739"/>
        <item m="1" x="4530"/>
        <item x="3511"/>
        <item m="1" x="5860"/>
        <item x="23"/>
        <item x="3163"/>
        <item m="1" x="4355"/>
        <item m="1" x="5594"/>
        <item x="2278"/>
        <item x="1675"/>
        <item x="2226"/>
        <item x="1671"/>
        <item x="1572"/>
        <item x="383"/>
        <item x="3117"/>
        <item x="3414"/>
        <item x="1033"/>
        <item x="578"/>
        <item x="974"/>
        <item x="1984"/>
        <item x="3316"/>
        <item x="3157"/>
        <item x="1861"/>
        <item x="798"/>
        <item m="1" x="7278"/>
        <item x="1271"/>
        <item x="977"/>
        <item x="206"/>
        <item m="1" x="4087"/>
        <item m="1" x="7279"/>
        <item m="1" x="7280"/>
        <item m="1" x="7281"/>
        <item x="141"/>
        <item x="2077"/>
        <item x="3556"/>
        <item x="53"/>
        <item x="1832"/>
        <item x="1994"/>
        <item x="837"/>
        <item x="1182"/>
        <item x="2903"/>
        <item m="1" x="5002"/>
        <item m="1" x="7282"/>
        <item x="3185"/>
        <item x="3"/>
        <item m="1" x="7283"/>
        <item x="1028"/>
        <item m="1" x="7284"/>
        <item m="1" x="6313"/>
        <item m="1" x="5878"/>
        <item x="2854"/>
        <item x="3354"/>
        <item x="2624"/>
        <item x="470"/>
        <item x="1692"/>
        <item x="531"/>
        <item x="290"/>
        <item m="1" x="4761"/>
        <item m="1" x="7285"/>
        <item x="273"/>
        <item m="1" x="4540"/>
        <item x="3830"/>
        <item x="1815"/>
        <item x="180"/>
        <item x="3019"/>
        <item x="501"/>
        <item x="19"/>
        <item x="3049"/>
        <item x="886"/>
        <item x="2716"/>
        <item x="1233"/>
        <item x="1066"/>
        <item x="1012"/>
        <item m="1" x="5838"/>
        <item x="3114"/>
        <item x="1769"/>
        <item m="1" x="7286"/>
        <item m="1" x="5775"/>
        <item x="3211"/>
        <item x="2865"/>
        <item x="2798"/>
        <item x="2848"/>
        <item x="3432"/>
        <item m="1" x="5554"/>
        <item m="1" x="4260"/>
        <item m="1" x="7287"/>
        <item m="1" x="7288"/>
        <item x="1042"/>
        <item m="1" x="7289"/>
        <item x="1875"/>
        <item x="3425"/>
        <item x="2628"/>
        <item m="1" x="7126"/>
        <item x="3149"/>
        <item x="1771"/>
        <item x="980"/>
        <item x="2097"/>
        <item x="538"/>
        <item x="3514"/>
        <item x="186"/>
        <item x="1811"/>
        <item x="3486"/>
        <item m="1" x="4262"/>
        <item x="2651"/>
        <item x="1367"/>
        <item x="1249"/>
        <item x="535"/>
        <item x="1383"/>
        <item x="1100"/>
        <item x="3606"/>
        <item x="1003"/>
        <item x="204"/>
        <item x="2053"/>
        <item x="1292"/>
        <item x="950"/>
        <item x="2025"/>
        <item x="579"/>
        <item x="2724"/>
        <item x="1190"/>
        <item x="1057"/>
        <item m="1" x="7041"/>
        <item x="745"/>
        <item x="3134"/>
        <item m="1" x="4534"/>
        <item x="3261"/>
        <item x="138"/>
        <item x="536"/>
        <item m="1" x="5431"/>
        <item m="1" x="4510"/>
        <item m="1" x="4515"/>
        <item m="1" x="4542"/>
        <item x="217"/>
        <item x="905"/>
        <item x="142"/>
        <item m="1" x="5121"/>
        <item x="3306"/>
        <item m="1" x="7042"/>
        <item m="1" x="4213"/>
        <item m="1" x="5186"/>
        <item m="1" x="6655"/>
        <item m="1" x="5199"/>
        <item x="3792"/>
        <item x="1081"/>
        <item x="1259"/>
        <item m="1" x="6859"/>
        <item x="3294"/>
        <item x="2727"/>
        <item m="1" x="7043"/>
        <item m="1" x="4817"/>
        <item x="3341"/>
        <item x="668"/>
        <item x="902"/>
        <item x="797"/>
        <item m="1" x="4507"/>
        <item x="2742"/>
        <item x="2479"/>
        <item x="1763"/>
        <item x="547"/>
        <item x="565"/>
        <item m="1" x="4049"/>
        <item m="1" x="5634"/>
        <item m="1" x="7044"/>
        <item x="3348"/>
        <item x="2540"/>
        <item x="3912"/>
        <item x="2682"/>
        <item x="2661"/>
        <item m="1" x="5345"/>
        <item m="1" x="7045"/>
        <item m="1" x="4353"/>
        <item m="1" x="5405"/>
        <item x="313"/>
        <item x="3128"/>
        <item x="93"/>
        <item x="1047"/>
        <item x="1114"/>
        <item x="3478"/>
        <item x="2440"/>
        <item x="970"/>
        <item m="1" x="5869"/>
        <item x="158"/>
        <item x="2873"/>
        <item m="1" x="4667"/>
        <item x="3498"/>
        <item x="737"/>
        <item x="2756"/>
        <item x="1765"/>
        <item x="610"/>
        <item x="1070"/>
        <item m="1" x="7046"/>
        <item x="636"/>
        <item x="1533"/>
        <item m="1" x="4056"/>
        <item m="1" x="7047"/>
        <item x="3769"/>
        <item x="3315"/>
        <item x="3818"/>
        <item x="3767"/>
        <item x="2884"/>
        <item x="2703"/>
        <item x="2719"/>
        <item x="2302"/>
        <item x="1223"/>
        <item x="2220"/>
        <item x="965"/>
        <item x="3221"/>
        <item m="1" x="4489"/>
        <item x="1730"/>
        <item x="1595"/>
        <item m="1" x="4493"/>
        <item x="482"/>
        <item m="1" x="4136"/>
        <item x="1591"/>
        <item m="1" x="5012"/>
        <item x="1779"/>
        <item m="1" x="7048"/>
        <item x="3564"/>
        <item m="1" x="5867"/>
        <item x="2924"/>
        <item x="1663"/>
        <item x="1899"/>
        <item x="3153"/>
        <item m="1" x="4367"/>
        <item x="2788"/>
        <item m="1" x="7049"/>
        <item x="901"/>
        <item m="1" x="4524"/>
        <item m="1" x="5226"/>
        <item x="2938"/>
        <item x="358"/>
        <item x="998"/>
        <item x="840"/>
        <item x="1165"/>
        <item x="2698"/>
        <item x="1697"/>
        <item m="1" x="7050"/>
        <item x="2692"/>
        <item m="1" x="4092"/>
        <item m="1" x="5367"/>
        <item x="2754"/>
        <item x="882"/>
        <item x="1818"/>
        <item x="1345"/>
        <item m="1" x="7051"/>
        <item x="1065"/>
        <item x="2090"/>
        <item m="1" x="7052"/>
        <item x="3154"/>
        <item x="3310"/>
        <item x="1103"/>
        <item x="2597"/>
        <item x="2963"/>
        <item x="1754"/>
        <item x="1255"/>
        <item x="1220"/>
        <item x="3314"/>
        <item x="1132"/>
        <item x="983"/>
        <item x="1361"/>
        <item m="1" x="6419"/>
        <item m="1" x="7054"/>
        <item x="3182"/>
        <item x="2185"/>
        <item x="2674"/>
        <item m="1" x="4972"/>
        <item m="1" x="4964"/>
        <item m="1" x="4280"/>
        <item x="1934"/>
        <item x="3855"/>
        <item x="275"/>
        <item x="2003"/>
        <item x="1538"/>
        <item x="2165"/>
        <item m="1" x="4840"/>
        <item x="1884"/>
        <item x="1304"/>
        <item x="2233"/>
        <item x="63"/>
        <item x="515"/>
        <item x="876"/>
        <item m="1" x="3954"/>
        <item x="3484"/>
        <item x="2850"/>
        <item x="2346"/>
        <item x="1104"/>
        <item x="420"/>
        <item x="2991"/>
        <item x="2971"/>
        <item x="2594"/>
        <item m="1" x="4596"/>
        <item x="1893"/>
        <item x="46"/>
        <item m="1" x="5648"/>
        <item x="2344"/>
        <item m="1" x="6716"/>
        <item x="3762"/>
        <item x="1360"/>
        <item x="3142"/>
        <item x="194"/>
        <item x="462"/>
        <item x="1690"/>
        <item x="512"/>
        <item x="97"/>
        <item x="1658"/>
        <item x="1684"/>
        <item x="288"/>
        <item x="2606"/>
        <item x="1037"/>
        <item m="1" x="5371"/>
        <item x="1923"/>
        <item x="1900"/>
        <item x="3318"/>
        <item x="2303"/>
        <item x="2931"/>
        <item x="389"/>
        <item m="1" x="4032"/>
        <item m="1" x="7053"/>
        <item x="418"/>
        <item x="1145"/>
        <item x="244"/>
        <item m="1" x="4525"/>
        <item x="2813"/>
        <item x="1366"/>
        <item x="11"/>
        <item x="2634"/>
        <item m="1" x="5798"/>
        <item m="1" x="5428"/>
        <item x="1139"/>
        <item x="2817"/>
        <item x="1891"/>
        <item x="929"/>
        <item x="3014"/>
        <item x="2000"/>
        <item x="1260"/>
        <item x="1874"/>
        <item m="1" x="5134"/>
        <item x="3285"/>
        <item x="2649"/>
        <item x="2989"/>
        <item x="661"/>
        <item x="3089"/>
        <item m="1" x="7055"/>
        <item x="3133"/>
        <item x="3322"/>
        <item x="3817"/>
        <item m="1" x="5599"/>
        <item x="3750"/>
        <item x="857"/>
        <item x="976"/>
        <item x="990"/>
        <item x="910"/>
        <item x="1172"/>
        <item x="3450"/>
        <item x="3611"/>
        <item m="1" x="4093"/>
        <item x="1732"/>
        <item x="2908"/>
        <item x="249"/>
        <item x="1720"/>
        <item x="78"/>
        <item x="841"/>
        <item x="1657"/>
        <item x="2994"/>
        <item x="3040"/>
        <item m="1" x="7056"/>
        <item m="1" x="6867"/>
        <item x="856"/>
        <item x="348"/>
        <item m="1" x="7057"/>
        <item m="1" x="7058"/>
        <item x="993"/>
        <item x="3300"/>
        <item x="3042"/>
        <item x="2733"/>
        <item x="3554"/>
        <item x="200"/>
        <item x="897"/>
        <item x="935"/>
        <item m="1" x="6224"/>
        <item x="2655"/>
        <item x="1590"/>
        <item m="1" x="5313"/>
        <item x="854"/>
        <item x="1295"/>
        <item m="1" x="5182"/>
        <item x="2829"/>
        <item x="577"/>
        <item x="13"/>
        <item x="3392"/>
        <item x="3537"/>
        <item x="3544"/>
        <item x="2729"/>
        <item x="2819"/>
        <item m="1" x="4377"/>
        <item m="1" x="4690"/>
        <item m="1" x="3990"/>
        <item x="1363"/>
        <item m="1" x="4059"/>
        <item x="1120"/>
        <item x="213"/>
        <item x="1136"/>
        <item x="1051"/>
        <item m="1" x="4994"/>
        <item m="1" x="6780"/>
        <item x="2977"/>
        <item x="2251"/>
        <item x="1649"/>
        <item x="123"/>
        <item x="2922"/>
        <item m="1" x="5402"/>
        <item x="3785"/>
        <item m="1" x="5184"/>
        <item x="2599"/>
        <item x="1437"/>
        <item x="3006"/>
        <item x="946"/>
        <item x="2818"/>
        <item x="1729"/>
        <item x="1159"/>
        <item x="2084"/>
        <item x="3906"/>
        <item x="3111"/>
        <item x="826"/>
        <item x="2783"/>
        <item x="2831"/>
        <item x="1643"/>
        <item x="1627"/>
        <item m="1" x="5171"/>
        <item m="1" x="7061"/>
        <item x="3373"/>
        <item m="1" x="4789"/>
        <item m="1" x="5131"/>
        <item x="1639"/>
        <item x="2694"/>
        <item x="1767"/>
        <item m="1" x="3966"/>
        <item x="953"/>
        <item x="975"/>
        <item x="334"/>
        <item x="1751"/>
        <item m="1" x="4955"/>
        <item x="88"/>
        <item x="2789"/>
        <item x="2869"/>
        <item m="1" x="5108"/>
        <item x="3806"/>
        <item m="1" x="3963"/>
        <item x="2757"/>
        <item x="2679"/>
        <item m="1" x="4222"/>
        <item x="870"/>
        <item x="2841"/>
        <item x="1680"/>
        <item x="1073"/>
        <item x="1654"/>
        <item x="1689"/>
        <item x="1803"/>
        <item x="1764"/>
        <item x="1214"/>
        <item m="1" x="7062"/>
        <item m="1" x="4512"/>
        <item x="2494"/>
        <item x="560"/>
        <item x="2602"/>
        <item x="1319"/>
        <item x="3276"/>
        <item x="3427"/>
        <item x="2758"/>
        <item x="283"/>
        <item x="2836"/>
        <item x="1123"/>
        <item x="3008"/>
        <item x="1640"/>
        <item x="3174"/>
        <item x="307"/>
        <item m="1" x="5243"/>
        <item m="1" x="5602"/>
        <item x="803"/>
        <item m="1" x="7059"/>
        <item x="1061"/>
        <item x="452"/>
        <item x="3874"/>
        <item x="969"/>
        <item x="203"/>
        <item x="2041"/>
        <item x="717"/>
        <item m="1" x="5014"/>
        <item m="1" x="4643"/>
        <item m="1" x="4211"/>
        <item x="1856"/>
        <item x="1204"/>
        <item x="432"/>
        <item m="1" x="5866"/>
        <item x="304"/>
        <item x="507"/>
        <item x="3602"/>
        <item x="3286"/>
        <item x="761"/>
        <item x="1451"/>
        <item m="1" x="7063"/>
        <item x="3184"/>
        <item x="2666"/>
        <item x="1144"/>
        <item x="1717"/>
        <item x="2835"/>
        <item m="1" x="5569"/>
        <item x="1213"/>
        <item x="0"/>
        <item x="2109"/>
        <item x="520"/>
        <item x="415"/>
        <item x="401"/>
        <item x="3826"/>
        <item x="1293"/>
        <item x="1770"/>
        <item x="1170"/>
        <item m="1" x="7064"/>
        <item m="1" x="7065"/>
        <item x="1021"/>
        <item x="3139"/>
        <item x="1810"/>
        <item x="1389"/>
        <item x="1234"/>
        <item x="829"/>
        <item x="1793"/>
        <item m="1" x="5099"/>
        <item x="862"/>
        <item m="1" x="7066"/>
        <item x="1332"/>
        <item x="742"/>
        <item x="36"/>
        <item m="1" x="4141"/>
        <item m="1" x="7067"/>
        <item x="852"/>
        <item x="493"/>
        <item x="405"/>
        <item x="3366"/>
        <item m="1" x="6709"/>
        <item x="135"/>
        <item x="616"/>
        <item m="1" x="6714"/>
        <item m="1" x="6717"/>
        <item x="2959"/>
        <item m="1" x="5894"/>
        <item x="2686"/>
        <item x="1837"/>
        <item x="1193"/>
        <item x="3151"/>
        <item x="3426"/>
        <item x="2852"/>
        <item x="255"/>
        <item x="1137"/>
        <item x="2142"/>
        <item x="1046"/>
        <item x="3471"/>
        <item x="813"/>
        <item x="888"/>
        <item x="2523"/>
        <item x="3445"/>
        <item x="3568"/>
        <item x="2762"/>
        <item x="1131"/>
        <item x="3110"/>
        <item x="152"/>
        <item m="1" x="6710"/>
        <item m="1" x="6711"/>
        <item x="2179"/>
        <item x="8"/>
        <item m="1" x="6712"/>
        <item x="2805"/>
        <item x="156"/>
        <item x="253"/>
        <item x="2842"/>
        <item x="1628"/>
        <item x="395"/>
        <item m="1" x="4133"/>
        <item x="3097"/>
        <item x="2040"/>
        <item x="1633"/>
        <item x="1390"/>
        <item m="1" x="6713"/>
        <item m="1" x="6726"/>
        <item x="124"/>
        <item x="3093"/>
        <item x="1000"/>
        <item m="1" x="6715"/>
        <item x="3370"/>
        <item x="2646"/>
        <item x="499"/>
        <item x="2825"/>
        <item x="3610"/>
        <item m="1" x="5231"/>
        <item m="1" x="5265"/>
        <item m="1" x="5587"/>
        <item m="1" x="6369"/>
        <item x="562"/>
        <item x="1588"/>
        <item x="1700"/>
        <item x="3347"/>
        <item x="2752"/>
        <item x="375"/>
        <item x="2639"/>
        <item m="1" x="6727"/>
        <item m="1" x="5572"/>
        <item x="660"/>
        <item x="1387"/>
        <item m="1" x="5016"/>
        <item x="1116"/>
        <item x="511"/>
        <item m="1" x="5148"/>
        <item x="1594"/>
        <item m="1" x="6728"/>
        <item x="1683"/>
        <item x="2305"/>
        <item x="1217"/>
        <item x="614"/>
        <item x="3141"/>
        <item x="1256"/>
        <item m="1" x="4518"/>
        <item x="1388"/>
        <item m="1" x="6729"/>
        <item x="1218"/>
        <item x="157"/>
        <item x="128"/>
        <item x="1301"/>
        <item x="3821"/>
        <item m="1" x="6730"/>
        <item m="1" x="4532"/>
        <item m="1" x="6731"/>
        <item m="1" x="5223"/>
        <item x="1275"/>
        <item m="1" x="4453"/>
        <item m="1" x="6732"/>
        <item m="1" x="6733"/>
        <item m="1" x="5778"/>
        <item m="1" x="6734"/>
        <item m="1" x="4125"/>
        <item m="1" x="6735"/>
        <item m="1" x="6736"/>
        <item m="1" x="6737"/>
        <item m="1" x="6738"/>
        <item m="1" x="4894"/>
        <item m="1" x="6739"/>
        <item m="1" x="4078"/>
        <item m="1" x="6740"/>
        <item m="1" x="6086"/>
        <item m="1" x="5342"/>
        <item x="1019"/>
        <item x="3730"/>
        <item m="1" x="6741"/>
        <item m="1" x="6742"/>
        <item x="3885"/>
        <item m="1" x="7068"/>
        <item x="2712"/>
        <item m="1" x="5623"/>
        <item x="2416"/>
        <item x="136"/>
        <item x="2913"/>
        <item m="1" x="5379"/>
        <item x="269"/>
        <item x="3395"/>
        <item m="1" x="5351"/>
        <item x="1267"/>
        <item x="2395"/>
        <item x="3500"/>
        <item m="1" x="7290"/>
        <item x="3173"/>
        <item x="3489"/>
        <item m="1" x="4129"/>
        <item m="1" x="5288"/>
        <item x="3766"/>
        <item x="705"/>
        <item m="1" x="7291"/>
        <item x="1987"/>
        <item x="195"/>
        <item x="2296"/>
        <item m="1" x="5338"/>
        <item x="1338"/>
        <item m="1" x="7292"/>
        <item x="1397"/>
        <item x="276"/>
        <item x="958"/>
        <item x="287"/>
        <item x="3657"/>
        <item m="1" x="5559"/>
        <item x="2196"/>
        <item x="3297"/>
        <item x="2663"/>
        <item x="643"/>
        <item x="2079"/>
        <item x="44"/>
        <item x="1917"/>
        <item x="2828"/>
        <item m="1" x="5042"/>
        <item x="2136"/>
        <item x="709"/>
        <item x="3193"/>
        <item m="1" x="5538"/>
        <item m="1" x="5910"/>
        <item x="3501"/>
        <item x="2830"/>
        <item x="1048"/>
        <item x="3538"/>
        <item m="1" x="7293"/>
        <item x="962"/>
        <item x="1313"/>
        <item x="787"/>
        <item m="1" x="7294"/>
        <item m="1" x="7295"/>
        <item m="1" x="5445"/>
        <item m="1" x="5620"/>
        <item x="371"/>
        <item m="1" x="5029"/>
        <item x="1953"/>
        <item m="1" x="7296"/>
        <item m="1" x="7297"/>
        <item x="2652"/>
        <item x="55"/>
        <item x="182"/>
        <item x="218"/>
        <item x="2082"/>
        <item x="3516"/>
        <item x="2249"/>
        <item x="1892"/>
        <item m="1" x="4137"/>
        <item m="1" x="4630"/>
        <item x="3076"/>
        <item x="3084"/>
        <item m="1" x="7077"/>
        <item x="1327"/>
        <item x="802"/>
        <item x="48"/>
        <item x="29"/>
        <item m="1" x="5420"/>
        <item m="1" x="7078"/>
        <item x="2838"/>
        <item x="996"/>
        <item m="1" x="4566"/>
        <item x="3681"/>
        <item x="3280"/>
        <item x="2858"/>
        <item x="177"/>
        <item x="268"/>
        <item x="2080"/>
        <item x="646"/>
        <item x="327"/>
        <item x="475"/>
        <item x="430"/>
        <item x="3263"/>
        <item x="2929"/>
        <item m="1" x="5401"/>
        <item m="1" x="5829"/>
        <item x="2039"/>
        <item m="1" x="5485"/>
        <item x="2586"/>
        <item x="785"/>
        <item m="1" x="7079"/>
        <item x="2398"/>
        <item x="473"/>
        <item x="1266"/>
        <item x="205"/>
        <item x="3179"/>
        <item m="1" x="5064"/>
        <item m="1" x="7298"/>
        <item m="1" x="5873"/>
        <item m="1" x="5258"/>
        <item x="3102"/>
        <item x="3206"/>
        <item x="2988"/>
        <item x="3377"/>
        <item x="732"/>
        <item x="2803"/>
        <item x="875"/>
        <item x="1529"/>
        <item x="2452"/>
        <item x="1670"/>
        <item m="1" x="7299"/>
        <item x="3759"/>
        <item x="1101"/>
        <item m="1" x="5316"/>
        <item m="1" x="6119"/>
        <item m="1" x="5291"/>
        <item x="3741"/>
        <item m="1" x="7300"/>
        <item m="1" x="6422"/>
        <item x="3239"/>
        <item x="553"/>
        <item x="1635"/>
        <item m="1" x="6596"/>
        <item m="1" x="7145"/>
        <item m="1" x="7301"/>
        <item m="1" x="4258"/>
        <item m="1" x="7302"/>
        <item m="1" x="6402"/>
        <item m="1" x="7123"/>
        <item m="1" x="7303"/>
        <item x="1634"/>
        <item m="1" x="7304"/>
        <item m="1" x="6788"/>
        <item x="3217"/>
        <item x="289"/>
        <item x="822"/>
        <item x="3165"/>
        <item x="2363"/>
        <item m="1" x="7305"/>
        <item x="2923"/>
        <item m="1" x="5372"/>
        <item x="3220"/>
        <item m="1" x="7306"/>
        <item x="464"/>
        <item m="1" x="5571"/>
        <item m="1" x="6545"/>
        <item x="2642"/>
        <item x="2116"/>
        <item m="1" x="4943"/>
        <item x="1287"/>
        <item m="1" x="7121"/>
        <item x="3866"/>
        <item x="3281"/>
        <item x="710"/>
        <item m="1" x="7307"/>
        <item x="1142"/>
        <item x="393"/>
        <item m="1" x="4268"/>
        <item x="1724"/>
        <item x="1059"/>
        <item x="3063"/>
        <item m="1" x="5899"/>
        <item m="1" x="6350"/>
        <item x="2341"/>
        <item x="1333"/>
        <item x="3225"/>
        <item x="70"/>
        <item m="1" x="6249"/>
        <item m="1" x="5286"/>
        <item m="1" x="7069"/>
        <item m="1" x="7070"/>
        <item m="1" x="5597"/>
        <item x="763"/>
        <item x="303"/>
        <item x="2891"/>
        <item x="3287"/>
        <item m="1" x="5815"/>
        <item m="1" x="4265"/>
        <item x="3739"/>
        <item m="1" x="6293"/>
        <item x="2823"/>
        <item x="392"/>
        <item m="1" x="4281"/>
        <item x="57"/>
        <item x="1208"/>
        <item m="1" x="6217"/>
        <item x="221"/>
        <item x="1125"/>
        <item m="1" x="7072"/>
        <item x="2996"/>
        <item m="1" x="6282"/>
        <item x="1954"/>
        <item m="1" x="7073"/>
        <item x="2660"/>
        <item x="2998"/>
        <item x="3547"/>
        <item m="1" x="4039"/>
        <item m="1" x="7074"/>
        <item m="1" x="5122"/>
        <item x="3330"/>
        <item m="1" x="5143"/>
        <item x="506"/>
        <item m="1" x="7075"/>
        <item m="1" x="7076"/>
        <item m="1" x="4568"/>
        <item x="2921"/>
        <item m="1" x="4239"/>
        <item x="2328"/>
        <item x="18"/>
        <item x="3551"/>
        <item x="1062"/>
        <item x="598"/>
        <item x="1787"/>
        <item x="3065"/>
        <item x="1990"/>
        <item x="3222"/>
        <item x="3051"/>
        <item x="2926"/>
        <item x="2207"/>
        <item x="730"/>
        <item x="838"/>
        <item m="1" x="7080"/>
        <item x="1228"/>
        <item x="1237"/>
        <item x="3770"/>
        <item m="1" x="4094"/>
        <item m="1" x="6756"/>
        <item x="2676"/>
        <item x="2671"/>
        <item x="1184"/>
        <item m="1" x="6357"/>
        <item m="1" x="7308"/>
        <item m="1" x="6312"/>
        <item x="3740"/>
        <item x="3482"/>
        <item x="2799"/>
        <item x="3255"/>
        <item m="1" x="7120"/>
        <item x="2978"/>
        <item x="2955"/>
        <item x="2898"/>
        <item m="1" x="5249"/>
        <item x="995"/>
        <item m="1" x="5344"/>
        <item m="1" x="7081"/>
        <item x="807"/>
        <item m="1" x="4276"/>
        <item m="1" x="5318"/>
        <item x="2277"/>
        <item m="1" x="4192"/>
        <item m="1" x="7082"/>
        <item x="3907"/>
        <item x="2635"/>
        <item x="3198"/>
        <item x="3796"/>
        <item x="3305"/>
        <item x="3440"/>
        <item m="1" x="4929"/>
        <item x="167"/>
        <item x="3045"/>
        <item m="1" x="4967"/>
        <item x="291"/>
        <item m="1" x="7084"/>
        <item m="1" x="4031"/>
        <item m="1" x="4148"/>
        <item x="2485"/>
        <item m="1" x="7085"/>
        <item x="1369"/>
        <item x="2975"/>
        <item m="1" x="7086"/>
        <item m="1" x="6611"/>
        <item x="3460"/>
        <item m="1" x="7087"/>
        <item x="2745"/>
        <item x="1055"/>
        <item m="1" x="5912"/>
        <item m="1" x="6320"/>
        <item x="1339"/>
        <item m="1" x="7088"/>
        <item x="526"/>
        <item x="2688"/>
        <item m="1" x="7122"/>
        <item m="1" x="7089"/>
        <item x="2966"/>
        <item x="500"/>
        <item m="1" x="7090"/>
        <item m="1" x="5128"/>
        <item m="1" x="7091"/>
        <item m="1" x="7092"/>
        <item m="1" x="7093"/>
        <item m="1" x="5377"/>
        <item m="1" x="7094"/>
        <item x="2650"/>
        <item x="1868"/>
        <item m="1" x="4954"/>
        <item x="1485"/>
        <item m="1" x="5429"/>
        <item x="1278"/>
        <item m="1" x="4272"/>
        <item m="1" x="5317"/>
        <item m="1" x="4251"/>
        <item m="1" x="7095"/>
        <item m="1" x="7096"/>
        <item m="1" x="5421"/>
        <item x="1336"/>
        <item x="1049"/>
        <item x="1314"/>
        <item x="3615"/>
        <item x="725"/>
        <item x="1834"/>
        <item x="2868"/>
        <item m="1" x="7097"/>
        <item m="1" x="4054"/>
        <item m="1" x="4035"/>
        <item m="1" x="7098"/>
        <item m="1" x="7099"/>
        <item x="1424"/>
        <item x="374"/>
        <item x="58"/>
        <item m="1" x="4007"/>
        <item m="1" x="7100"/>
        <item m="1" x="5863"/>
        <item m="1" x="4190"/>
        <item x="3378"/>
        <item m="1" x="6519"/>
        <item m="1" x="7101"/>
        <item x="1704"/>
        <item m="1" x="7102"/>
        <item x="1372"/>
        <item x="3808"/>
        <item m="1" x="7103"/>
        <item m="1" x="7104"/>
        <item m="1" x="5281"/>
        <item x="3279"/>
        <item m="1" x="5612"/>
        <item x="3303"/>
        <item x="1160"/>
        <item m="1" x="4692"/>
        <item x="3343"/>
        <item m="1" x="4691"/>
        <item x="659"/>
        <item m="1" x="7105"/>
        <item x="3774"/>
        <item x="2969"/>
        <item m="1" x="7106"/>
        <item x="2751"/>
        <item x="2708"/>
        <item m="1" x="7107"/>
        <item x="193"/>
        <item m="1" x="5874"/>
        <item x="176"/>
        <item m="1" x="7108"/>
        <item x="2867"/>
        <item m="1" x="6204"/>
        <item m="1" x="7109"/>
        <item m="1" x="7110"/>
        <item m="1" x="7111"/>
        <item m="1" x="5159"/>
        <item x="775"/>
        <item x="1858"/>
        <item x="466"/>
        <item m="1" x="6418"/>
        <item x="3580"/>
        <item m="1" x="7112"/>
        <item m="1" x="4595"/>
        <item m="1" x="5876"/>
        <item m="1" x="7124"/>
        <item m="1" x="7113"/>
        <item m="1" x="5293"/>
        <item m="1" x="7125"/>
        <item x="1674"/>
        <item x="262"/>
        <item x="3283"/>
        <item x="3346"/>
        <item m="1" x="5244"/>
        <item m="1" x="6743"/>
        <item x="3510"/>
        <item m="1" x="6744"/>
        <item m="1" x="5601"/>
        <item x="1822"/>
        <item m="1" x="6745"/>
        <item m="1" x="5111"/>
        <item m="1" x="6262"/>
        <item m="1" x="6746"/>
        <item x="2632"/>
        <item m="1" x="6747"/>
        <item x="2071"/>
        <item m="1" x="6291"/>
        <item m="1" x="6130"/>
        <item m="1" x="6748"/>
        <item m="1" x="6749"/>
        <item x="346"/>
        <item m="1" x="4452"/>
        <item x="212"/>
        <item x="2928"/>
        <item x="2476"/>
        <item x="1286"/>
        <item x="2885"/>
        <item m="1" x="6750"/>
        <item x="3496"/>
        <item m="1" x="4867"/>
        <item x="2734"/>
        <item x="258"/>
        <item m="1" x="6751"/>
        <item m="1" x="6757"/>
        <item m="1" x="5886"/>
        <item m="1" x="6758"/>
        <item x="568"/>
        <item m="1" x="6752"/>
        <item x="3290"/>
        <item m="1" x="6753"/>
        <item m="1" x="4214"/>
        <item m="1" x="6754"/>
        <item x="3233"/>
        <item x="3324"/>
        <item m="1" x="6755"/>
        <item x="800"/>
        <item x="65"/>
        <item m="1" x="4632"/>
        <item x="298"/>
        <item x="2201"/>
        <item m="1" x="4741"/>
        <item x="3379"/>
        <item x="2266"/>
        <item x="3317"/>
        <item m="1" x="4720"/>
        <item x="3898"/>
        <item x="2042"/>
        <item m="1" x="5472"/>
        <item x="2172"/>
        <item m="1" x="7309"/>
        <item x="2161"/>
        <item m="1" x="7310"/>
        <item m="1" x="4703"/>
        <item x="1999"/>
        <item m="1" x="7311"/>
        <item m="1" x="7312"/>
        <item x="1532"/>
        <item x="2382"/>
        <item m="1" x="7313"/>
        <item m="1" x="4457"/>
        <item m="1" x="5457"/>
        <item x="2131"/>
        <item x="3669"/>
        <item m="1" x="4569"/>
        <item m="1" x="7314"/>
        <item m="1" x="4725"/>
        <item x="3676"/>
        <item m="1" x="7315"/>
        <item m="1" x="7316"/>
        <item m="1" x="4095"/>
        <item m="1" x="7317"/>
        <item x="2153"/>
        <item m="1" x="7318"/>
        <item m="1" x="5456"/>
        <item x="1907"/>
        <item m="1" x="7319"/>
        <item m="1" x="7320"/>
        <item m="1" x="4350"/>
        <item m="1" x="7321"/>
        <item x="3721"/>
        <item m="1" x="7322"/>
        <item m="1" x="4570"/>
        <item m="1" x="7114"/>
        <item m="1" x="7115"/>
        <item m="1" x="7117"/>
        <item x="1307"/>
        <item x="448"/>
        <item m="1" x="7118"/>
        <item x="2098"/>
        <item x="2457"/>
        <item x="3645"/>
        <item m="1" x="7150"/>
        <item x="2465"/>
        <item m="1" x="7151"/>
        <item m="1" x="5156"/>
        <item m="1" x="4719"/>
        <item m="1" x="7119"/>
        <item m="1" x="4731"/>
        <item m="1" x="5221"/>
        <item x="2023"/>
        <item x="3746"/>
        <item x="2510"/>
        <item m="1" x="7152"/>
        <item m="1" x="6197"/>
        <item m="1" x="7153"/>
        <item x="3156"/>
        <item x="2530"/>
        <item m="1" x="7154"/>
        <item m="1" x="5494"/>
        <item x="2360"/>
        <item x="2178"/>
        <item x="2380"/>
        <item m="1" x="7155"/>
        <item m="1" x="7156"/>
        <item m="1" x="7157"/>
        <item m="1" x="5507"/>
        <item m="1" x="7158"/>
        <item m="1" x="7159"/>
        <item m="1" x="3967"/>
        <item m="1" x="7160"/>
        <item x="3636"/>
        <item m="1" x="5467"/>
        <item x="2065"/>
        <item x="2119"/>
        <item m="1" x="7161"/>
        <item m="1" x="5432"/>
        <item x="189"/>
        <item m="1" x="5460"/>
        <item m="1" x="4261"/>
        <item x="2099"/>
        <item m="1" x="5832"/>
        <item m="1" x="7162"/>
        <item m="1" x="4560"/>
        <item m="1" x="7163"/>
        <item m="1" x="7164"/>
        <item x="3665"/>
        <item m="1" x="7165"/>
        <item m="1" x="7166"/>
        <item x="1883"/>
        <item x="1968"/>
        <item m="1" x="4484"/>
        <item x="2033"/>
        <item x="3835"/>
        <item m="1" x="6763"/>
        <item m="1" x="6764"/>
        <item m="1" x="6765"/>
        <item x="2043"/>
        <item x="3668"/>
        <item m="1" x="6767"/>
        <item m="1" x="6768"/>
        <item x="2031"/>
        <item m="1" x="6769"/>
        <item m="1" x="6770"/>
        <item m="1" x="6771"/>
        <item x="2030"/>
        <item m="1" x="6772"/>
        <item x="1890"/>
        <item x="1918"/>
        <item x="2087"/>
        <item x="1758"/>
        <item x="2664"/>
        <item m="1" x="6773"/>
        <item x="3391"/>
        <item m="1" x="5419"/>
        <item m="1" x="4269"/>
        <item m="1" x="3944"/>
        <item m="1" x="7323"/>
        <item m="1" x="7324"/>
        <item x="1168"/>
        <item m="1" x="5336"/>
        <item x="3274"/>
        <item x="2915"/>
        <item m="1" x="6126"/>
        <item x="3295"/>
        <item m="1" x="7167"/>
        <item x="3166"/>
        <item m="1" x="7325"/>
        <item x="1007"/>
        <item m="1" x="7326"/>
        <item m="1" x="6851"/>
        <item x="190"/>
        <item x="150"/>
        <item m="1" x="7327"/>
        <item m="1" x="4121"/>
        <item m="1" x="5301"/>
        <item m="1" x="7328"/>
        <item m="1" x="4523"/>
        <item m="1" x="6524"/>
        <item m="1" x="7329"/>
        <item x="1507"/>
        <item m="1" x="5436"/>
        <item x="3810"/>
        <item m="1" x="4008"/>
        <item x="146"/>
        <item x="1391"/>
        <item x="1157"/>
        <item m="1" x="5391"/>
        <item x="821"/>
        <item x="740"/>
        <item x="2900"/>
        <item m="1" x="5588"/>
        <item m="1" x="7330"/>
        <item x="554"/>
        <item x="3559"/>
        <item m="1" x="5397"/>
        <item m="1" x="7331"/>
        <item m="1" x="4118"/>
        <item m="1" x="5424"/>
        <item m="1" x="7332"/>
        <item m="1" x="6358"/>
        <item m="1" x="7333"/>
        <item m="1" x="7334"/>
        <item m="1" x="5699"/>
        <item x="76"/>
        <item x="1428"/>
        <item m="1" x="7335"/>
        <item m="1" x="6009"/>
        <item m="1" x="4271"/>
        <item m="1" x="5124"/>
        <item m="1" x="6435"/>
        <item m="1" x="6314"/>
        <item x="773"/>
        <item x="1866"/>
        <item m="1" x="7336"/>
        <item x="3797"/>
        <item m="1" x="5154"/>
        <item x="898"/>
        <item m="1" x="7337"/>
        <item m="1" x="6428"/>
        <item x="256"/>
        <item m="1" x="4354"/>
        <item m="1" x="4437"/>
        <item x="1126"/>
        <item x="2514"/>
        <item m="1" x="5774"/>
        <item m="1" x="7127"/>
        <item m="1" x="6055"/>
        <item m="1" x="5026"/>
        <item m="1" x="4273"/>
        <item m="1" x="5422"/>
        <item m="1" x="7128"/>
        <item m="1" x="5066"/>
        <item m="1" x="7129"/>
        <item m="1" x="4186"/>
        <item x="376"/>
        <item m="1" x="5403"/>
        <item m="1" x="7168"/>
        <item x="2614"/>
        <item m="1" x="5055"/>
        <item m="1" x="7130"/>
        <item x="107"/>
        <item m="1" x="7131"/>
        <item m="1" x="5206"/>
        <item x="34"/>
        <item m="1" x="4066"/>
        <item x="3541"/>
        <item m="1" x="4528"/>
        <item m="1" x="7132"/>
        <item x="3451"/>
        <item m="1" x="5636"/>
        <item m="1" x="3937"/>
        <item m="1" x="7133"/>
        <item x="3448"/>
        <item x="1078"/>
        <item m="1" x="4382"/>
        <item m="1" x="7134"/>
        <item x="2683"/>
        <item m="1" x="3980"/>
        <item x="1914"/>
        <item m="1" x="4289"/>
        <item m="1" x="6840"/>
        <item x="2883"/>
        <item x="3573"/>
        <item m="1" x="7135"/>
        <item x="1854"/>
        <item x="3491"/>
        <item m="1" x="5779"/>
        <item m="1" x="5009"/>
        <item m="1" x="6866"/>
        <item m="1" x="4327"/>
        <item m="1" x="7136"/>
        <item m="1" x="4105"/>
        <item x="1888"/>
        <item x="3092"/>
        <item x="2723"/>
        <item m="1" x="4942"/>
        <item m="1" x="7137"/>
        <item x="2746"/>
        <item x="3054"/>
        <item x="2696"/>
        <item m="1" x="7138"/>
        <item m="1" x="7139"/>
        <item x="3301"/>
        <item m="1" x="5222"/>
        <item m="1" x="4069"/>
        <item x="3518"/>
        <item x="3708"/>
        <item m="1" x="7140"/>
        <item m="1" x="7141"/>
        <item x="2016"/>
        <item m="1" x="7142"/>
        <item m="1" x="5082"/>
        <item m="1" x="6352"/>
        <item x="3087"/>
        <item m="1" x="7143"/>
        <item m="1" x="6256"/>
        <item m="1" x="7144"/>
        <item x="2743"/>
        <item m="1" x="4818"/>
        <item x="604"/>
        <item x="1347"/>
        <item x="3090"/>
        <item x="3171"/>
        <item m="1" x="6857"/>
        <item m="1" x="7146"/>
        <item m="1" x="5581"/>
        <item m="1" x="4947"/>
        <item x="968"/>
        <item x="2706"/>
        <item m="1" x="7147"/>
        <item x="2349"/>
        <item x="3639"/>
        <item m="1" x="7148"/>
        <item m="1" x="7149"/>
        <item x="1335"/>
        <item m="1" x="6759"/>
        <item x="3246"/>
        <item x="1371"/>
        <item m="1" x="6454"/>
        <item x="907"/>
        <item m="1" x="4045"/>
        <item x="869"/>
        <item m="1" x="6760"/>
        <item m="1" x="4063"/>
        <item m="1" x="5238"/>
        <item x="3744"/>
        <item x="3085"/>
        <item m="1" x="5426"/>
        <item x="485"/>
        <item m="1" x="4702"/>
        <item x="2739"/>
        <item x="2861"/>
        <item x="3372"/>
        <item x="2970"/>
        <item x="1753"/>
        <item m="1" x="6437"/>
        <item x="1813"/>
        <item x="2477"/>
        <item m="1" x="6447"/>
        <item m="1" x="5262"/>
        <item m="1" x="6762"/>
        <item x="3334"/>
        <item m="1" x="5150"/>
        <item m="1" x="6448"/>
        <item x="925"/>
        <item m="1" x="6449"/>
        <item x="3005"/>
        <item m="1" x="5172"/>
        <item m="1" x="6651"/>
        <item x="3891"/>
        <item x="264"/>
        <item m="1" x="7169"/>
        <item m="1" x="4140"/>
        <item x="1836"/>
        <item m="1" x="7170"/>
        <item m="1" x="7171"/>
        <item x="1328"/>
        <item x="3218"/>
        <item m="1" x="5404"/>
        <item m="1" x="7172"/>
        <item m="1" x="5219"/>
        <item x="2807"/>
        <item x="2935"/>
        <item m="1" x="7173"/>
        <item m="1" x="5007"/>
        <item x="3144"/>
        <item m="1" x="7174"/>
        <item x="272"/>
        <item m="1" x="7175"/>
        <item m="1" x="4386"/>
        <item x="1695"/>
        <item m="1" x="4997"/>
        <item x="3375"/>
        <item x="1221"/>
        <item m="1" x="7176"/>
        <item m="1" x="6311"/>
        <item m="1" x="6460"/>
        <item m="1" x="5369"/>
        <item x="80"/>
        <item x="3009"/>
        <item m="1" x="6774"/>
        <item m="1" x="4139"/>
        <item m="1" x="6775"/>
        <item m="1" x="6776"/>
        <item m="1" x="4360"/>
        <item x="1869"/>
        <item x="2160"/>
        <item x="2827"/>
        <item x="3788"/>
        <item x="2710"/>
        <item m="1" x="6777"/>
        <item x="3304"/>
        <item x="259"/>
        <item x="1018"/>
        <item m="1" x="6778"/>
        <item m="1" x="6779"/>
        <item x="3578"/>
        <item m="1" x="5777"/>
        <item m="1" x="4153"/>
        <item m="1" x="4177"/>
        <item m="1" x="4800"/>
        <item m="1" x="5800"/>
        <item m="1" x="5334"/>
        <item x="3268"/>
        <item m="1" x="5557"/>
        <item m="1" x="7177"/>
        <item m="1" x="7178"/>
        <item m="1" x="7179"/>
        <item x="1630"/>
        <item m="1" x="6781"/>
        <item m="1" x="6495"/>
        <item m="1" x="6274"/>
        <item m="1" x="6782"/>
        <item m="1" x="6609"/>
        <item m="1" x="6610"/>
        <item m="1" x="7338"/>
        <item m="1" x="7339"/>
        <item m="1" x="7340"/>
        <item x="2428"/>
        <item m="1" x="7341"/>
        <item m="1" x="7342"/>
        <item m="1" x="7343"/>
        <item m="1" x="7344"/>
        <item m="1" x="7345"/>
        <item m="1" x="7346"/>
        <item m="1" x="7347"/>
        <item m="1" x="7348"/>
        <item x="3698"/>
        <item m="1" x="7349"/>
        <item m="1" x="7350"/>
        <item m="1" x="7180"/>
        <item m="1" x="7181"/>
        <item m="1" x="7182"/>
        <item x="185"/>
        <item m="1" x="7183"/>
        <item m="1" x="7184"/>
        <item m="1" x="4895"/>
        <item m="1" x="4469"/>
        <item m="1" x="4287"/>
        <item m="1" x="7185"/>
        <item m="1" x="7186"/>
        <item m="1" x="4717"/>
        <item x="2571"/>
        <item m="1" x="7187"/>
        <item m="1" x="7188"/>
        <item x="2389"/>
        <item m="1" x="7189"/>
        <item x="2342"/>
        <item m="1" x="7190"/>
        <item m="1" x="7191"/>
        <item m="1" x="7192"/>
        <item m="1" x="7193"/>
        <item m="1" x="7194"/>
        <item m="1" x="7195"/>
        <item m="1" x="7196"/>
        <item m="1" x="7197"/>
        <item m="1" x="7198"/>
        <item x="3829"/>
        <item x="61"/>
        <item m="1" x="6783"/>
        <item m="1" x="6784"/>
        <item m="1" x="6785"/>
        <item m="1" x="6786"/>
        <item x="3758"/>
        <item m="1" x="6613"/>
        <item m="1" x="6614"/>
        <item m="1" x="6615"/>
        <item m="1" x="6617"/>
        <item m="1" x="6618"/>
        <item m="1" x="6619"/>
        <item m="1" x="5167"/>
        <item m="1" x="6789"/>
        <item x="1395"/>
        <item x="3296"/>
        <item m="1" x="6790"/>
        <item m="1" x="6407"/>
        <item m="1" x="6791"/>
        <item x="677"/>
        <item m="1" x="6792"/>
        <item m="1" x="6793"/>
        <item m="1" x="6794"/>
        <item m="1" x="6795"/>
        <item m="1" x="6796"/>
        <item x="599"/>
        <item m="1" x="6797"/>
        <item m="1" x="6798"/>
        <item m="1" x="6799"/>
        <item m="1" x="6800"/>
        <item m="1" x="6801"/>
        <item m="1" x="6802"/>
        <item m="1" x="6803"/>
        <item x="3566"/>
        <item m="1" x="4960"/>
        <item m="1" x="4220"/>
        <item m="1" x="6804"/>
        <item m="1" x="6805"/>
        <item m="1" x="6806"/>
        <item m="1" x="6807"/>
        <item m="1" x="5720"/>
        <item m="1" x="6808"/>
        <item m="1" x="6809"/>
        <item m="1" x="6810"/>
        <item m="1" x="6811"/>
        <item m="1" x="6812"/>
        <item m="1" x="6813"/>
        <item m="1" x="6814"/>
        <item m="1" x="6815"/>
        <item m="1" x="6816"/>
        <item m="1" x="6817"/>
        <item m="1" x="6818"/>
        <item m="1" x="6819"/>
        <item m="1" x="6820"/>
        <item m="1" x="6821"/>
        <item m="1" x="4427"/>
        <item x="1746"/>
        <item x="1251"/>
        <item x="3148"/>
        <item x="3545"/>
        <item m="1" x="5075"/>
        <item m="1" x="5020"/>
        <item x="2761"/>
        <item x="1625"/>
        <item m="1" x="6281"/>
        <item x="3032"/>
        <item m="1" x="6825"/>
        <item x="545"/>
        <item m="1" x="6826"/>
        <item m="1" x="6827"/>
        <item m="1" x="6828"/>
        <item m="1" x="6135"/>
        <item m="1" x="6829"/>
        <item m="1" x="6830"/>
        <item m="1" x="6831"/>
        <item m="1" x="6832"/>
        <item m="1" x="6833"/>
        <item m="1" x="5788"/>
        <item m="1" x="5236"/>
        <item m="1" x="4210"/>
        <item x="3086"/>
        <item m="1" x="6834"/>
        <item m="1" x="5162"/>
        <item x="2906"/>
        <item m="1" x="6835"/>
        <item m="1" x="4067"/>
        <item m="1" x="5859"/>
        <item m="1" x="6836"/>
        <item m="1" x="4746"/>
        <item x="3399"/>
        <item x="729"/>
        <item m="1" x="4766"/>
        <item m="1" x="6837"/>
        <item x="3480"/>
        <item x="753"/>
        <item x="851"/>
        <item x="964"/>
        <item m="1" x="4267"/>
        <item m="1" x="6838"/>
        <item x="1806"/>
        <item m="1" x="4291"/>
        <item x="3385"/>
        <item m="1" x="6541"/>
        <item m="1" x="6408"/>
        <item m="1" x="6839"/>
        <item m="1" x="6841"/>
        <item m="1" x="6842"/>
        <item m="1" x="6843"/>
        <item m="1" x="6844"/>
        <item m="1" x="6845"/>
        <item m="1" x="6846"/>
        <item m="1" x="6847"/>
        <item m="1" x="6848"/>
        <item m="1" x="6849"/>
        <item m="1" x="6850"/>
        <item m="1" x="4375"/>
        <item x="3784"/>
        <item m="1" x="6492"/>
        <item x="1201"/>
        <item m="1" x="4306"/>
        <item m="1" x="6531"/>
        <item m="1" x="6852"/>
        <item x="2911"/>
        <item m="1" x="4212"/>
        <item m="1" x="6853"/>
        <item x="3123"/>
        <item x="3118"/>
        <item x="1443"/>
        <item m="1" x="5447"/>
        <item x="497"/>
        <item m="1" x="6645"/>
        <item m="1" x="6646"/>
        <item m="1" x="6647"/>
        <item m="1" x="6648"/>
        <item x="2882"/>
        <item m="1" x="6649"/>
        <item m="1" x="6650"/>
        <item x="3492"/>
        <item x="3481"/>
        <item x="815"/>
        <item x="1847"/>
        <item x="2670"/>
        <item x="3543"/>
        <item x="1430"/>
        <item m="1" x="5737"/>
        <item m="1" x="5738"/>
        <item m="1" x="5739"/>
        <item m="1" x="5191"/>
        <item m="1" x="5740"/>
        <item m="1" x="5741"/>
        <item m="1" x="5742"/>
        <item x="3616"/>
        <item m="1" x="4320"/>
        <item m="1" x="5743"/>
        <item m="1" x="5744"/>
        <item m="1" x="5745"/>
        <item m="1" x="5746"/>
        <item m="1" x="5747"/>
        <item m="1" x="5749"/>
        <item m="1" x="5750"/>
        <item m="1" x="5751"/>
        <item m="1" x="5752"/>
        <item m="1" x="5753"/>
        <item m="1" x="5754"/>
        <item m="1" x="5755"/>
        <item m="1" x="5756"/>
        <item m="1" x="5757"/>
        <item m="1" x="5758"/>
        <item m="1" x="5759"/>
        <item m="1" x="5760"/>
        <item m="1" x="5761"/>
        <item m="1" x="5762"/>
        <item m="1" x="5763"/>
        <item m="1" x="5764"/>
        <item m="1" x="5320"/>
        <item m="1" x="5765"/>
        <item m="1" x="5766"/>
        <item m="1" x="5767"/>
        <item m="1" x="5768"/>
        <item m="1" x="5769"/>
        <item m="1" x="5770"/>
        <item m="1" x="5771"/>
        <item m="1" x="5772"/>
        <item x="571"/>
        <item m="1" x="5773"/>
        <item m="1" x="4001"/>
        <item m="1" x="5300"/>
        <item m="1" x="5776"/>
        <item m="1" x="4428"/>
        <item m="1" x="5780"/>
        <item m="1" x="5781"/>
        <item m="1" x="5782"/>
        <item m="1" x="5783"/>
        <item m="1" x="5784"/>
        <item m="1" x="5785"/>
        <item m="1" x="5786"/>
        <item m="1" x="5394"/>
        <item x="1656"/>
        <item m="1" x="4096"/>
        <item x="3100"/>
        <item m="1" x="5805"/>
        <item x="87"/>
        <item x="3311"/>
        <item m="1" x="6469"/>
        <item x="2930"/>
        <item m="1" x="4264"/>
        <item m="1" x="6854"/>
        <item m="1" x="4494"/>
        <item m="1" x="6855"/>
        <item m="1" x="6856"/>
        <item x="3342"/>
        <item x="1115"/>
        <item x="3109"/>
        <item x="1010"/>
        <item x="1325"/>
        <item m="1" x="6858"/>
        <item x="2468"/>
        <item x="1530"/>
        <item x="1569"/>
        <item m="1" x="5242"/>
        <item x="187"/>
        <item m="1" x="6860"/>
        <item x="2435"/>
        <item m="1" x="6861"/>
        <item x="820"/>
        <item m="1" x="4317"/>
        <item m="1" x="5287"/>
        <item m="1" x="5521"/>
        <item m="1" x="6509"/>
        <item x="874"/>
        <item x="2529"/>
        <item m="1" x="6863"/>
        <item x="582"/>
        <item x="2114"/>
        <item m="1" x="6864"/>
        <item m="1" x="6865"/>
        <item x="955"/>
        <item x="2881"/>
        <item x="637"/>
        <item m="1" x="5311"/>
        <item x="2037"/>
        <item x="3894"/>
        <item m="1" x="5806"/>
        <item m="1" x="5807"/>
        <item m="1" x="5808"/>
        <item m="1" x="5809"/>
        <item m="1" x="5810"/>
        <item x="1274"/>
        <item x="728"/>
        <item m="1" x="5811"/>
        <item x="3600"/>
        <item m="1" x="4978"/>
        <item x="2470"/>
        <item x="922"/>
        <item m="1" x="5139"/>
        <item m="1" x="5385"/>
        <item m="1" x="5812"/>
        <item m="1" x="5813"/>
        <item m="1" x="5814"/>
        <item x="2944"/>
        <item m="1" x="5816"/>
        <item m="1" x="5817"/>
        <item m="1" x="5819"/>
        <item m="1" x="5820"/>
        <item m="1" x="5821"/>
        <item m="1" x="5822"/>
        <item m="1" x="5823"/>
        <item m="1" x="5824"/>
        <item m="1" x="5825"/>
        <item m="1" x="5826"/>
        <item m="1" x="4255"/>
        <item x="768"/>
        <item x="1261"/>
        <item m="1" x="4636"/>
        <item x="2519"/>
        <item x="3483"/>
        <item m="1" x="6868"/>
        <item x="1889"/>
        <item x="1027"/>
        <item x="3793"/>
        <item m="1" x="5160"/>
        <item x="2814"/>
        <item x="3710"/>
        <item m="1" x="4079"/>
        <item m="1" x="6869"/>
        <item x="3542"/>
        <item x="2062"/>
        <item m="1" x="6870"/>
        <item x="369"/>
        <item x="1641"/>
        <item x="1238"/>
        <item m="1" x="6241"/>
        <item x="166"/>
        <item x="2199"/>
        <item m="1" x="5177"/>
        <item x="3122"/>
        <item m="1" x="4279"/>
        <item x="3082"/>
        <item m="1" x="5834"/>
        <item x="3170"/>
        <item x="2633"/>
        <item x="617"/>
        <item x="846"/>
        <item m="1" x="6652"/>
        <item m="1" x="6225"/>
        <item x="3444"/>
        <item x="2487"/>
        <item x="1446"/>
        <item x="2967"/>
        <item x="342"/>
        <item x="3585"/>
        <item m="1" x="5329"/>
        <item x="900"/>
        <item m="1" x="4294"/>
        <item m="1" x="4323"/>
        <item x="3250"/>
        <item x="192"/>
        <item x="39"/>
        <item m="1" x="5015"/>
        <item m="1" x="4361"/>
        <item x="1850"/>
        <item x="394"/>
        <item x="1842"/>
        <item m="1" x="6269"/>
        <item x="3555"/>
        <item m="1" x="4060"/>
        <item m="1" x="5100"/>
        <item m="1" x="6322"/>
        <item m="1" x="3943"/>
        <item m="1" x="5802"/>
        <item m="1" x="6656"/>
        <item m="1" x="6270"/>
        <item x="2872"/>
        <item x="3726"/>
        <item x="1112"/>
        <item m="1" x="4505"/>
        <item x="663"/>
        <item m="1" x="5799"/>
        <item m="1" x="3948"/>
        <item x="3058"/>
        <item m="1" x="4981"/>
        <item m="1" x="5851"/>
        <item m="1" x="5852"/>
        <item m="1" x="5065"/>
        <item m="1" x="5801"/>
        <item x="3731"/>
        <item x="2909"/>
        <item x="1817"/>
        <item m="1" x="5853"/>
        <item m="1" x="5854"/>
        <item m="1" x="5407"/>
        <item m="1" x="5855"/>
        <item x="2749"/>
        <item m="1" x="5856"/>
        <item x="2547"/>
        <item x="3590"/>
        <item m="1" x="5858"/>
        <item x="894"/>
        <item m="1" x="4544"/>
        <item x="558"/>
        <item x="3558"/>
        <item m="1" x="5804"/>
        <item x="2786"/>
        <item x="3052"/>
        <item m="1" x="5861"/>
        <item x="671"/>
        <item x="2920"/>
        <item x="3858"/>
        <item m="1" x="3991"/>
        <item m="1" x="5818"/>
        <item m="1" x="6871"/>
        <item x="1447"/>
        <item m="1" x="5956"/>
        <item x="1577"/>
        <item x="3235"/>
        <item x="734"/>
        <item m="1" x="6872"/>
        <item m="1" x="6873"/>
        <item m="1" x="6874"/>
        <item x="1841"/>
        <item x="3527"/>
        <item m="1" x="6875"/>
        <item x="3685"/>
        <item m="1" x="6876"/>
        <item m="1" x="6877"/>
        <item x="612"/>
        <item m="1" x="6878"/>
        <item m="1" x="6879"/>
        <item m="1" x="6880"/>
        <item m="1" x="6882"/>
        <item x="513"/>
        <item m="1" x="6489"/>
        <item m="1" x="6883"/>
        <item m="1" x="5248"/>
        <item x="370"/>
        <item m="1" x="4968"/>
        <item m="1" x="6884"/>
        <item x="3143"/>
        <item m="1" x="6665"/>
        <item m="1" x="5862"/>
        <item x="71"/>
        <item x="100"/>
        <item m="1" x="4217"/>
        <item m="1" x="5864"/>
        <item m="1" x="5865"/>
        <item m="1" x="4134"/>
        <item x="1828"/>
        <item m="1" x="5562"/>
        <item m="1" x="4520"/>
        <item m="1" x="5830"/>
        <item m="1" x="5013"/>
        <item x="2879"/>
        <item m="1" x="5870"/>
        <item m="1" x="5871"/>
        <item x="911"/>
        <item x="454"/>
        <item x="1246"/>
        <item m="1" x="4038"/>
        <item m="1" x="4252"/>
        <item x="3583"/>
        <item m="1" x="5827"/>
        <item m="1" x="4514"/>
        <item x="3106"/>
        <item x="1989"/>
        <item x="1315"/>
        <item x="3138"/>
        <item x="1696"/>
        <item m="1" x="5087"/>
        <item x="3433"/>
        <item x="3594"/>
        <item x="315"/>
        <item m="1" x="5877"/>
        <item x="441"/>
        <item m="1" x="4362"/>
        <item m="1" x="4041"/>
        <item x="1439"/>
        <item x="6"/>
        <item x="3073"/>
        <item m="1" x="4456"/>
        <item m="1" x="5008"/>
        <item x="2667"/>
        <item x="2229"/>
        <item x="1254"/>
        <item m="1" x="5911"/>
        <item x="878"/>
        <item m="1" x="5939"/>
        <item m="1" x="5972"/>
        <item m="1" x="5973"/>
        <item m="1" x="5974"/>
        <item m="1" x="5975"/>
        <item x="764"/>
        <item m="1" x="5976"/>
        <item m="1" x="5977"/>
        <item x="1773"/>
        <item m="1" x="5978"/>
        <item m="1" x="5979"/>
        <item m="1" x="5980"/>
        <item m="1" x="5981"/>
        <item m="1" x="5982"/>
        <item x="1703"/>
        <item m="1" x="5983"/>
        <item x="3446"/>
        <item m="1" x="5984"/>
        <item m="1" x="5985"/>
        <item m="1" x="5986"/>
        <item m="1" x="5987"/>
        <item m="1" x="6002"/>
        <item m="1" x="4762"/>
        <item m="1" x="6003"/>
        <item m="1" x="6004"/>
        <item x="574"/>
        <item m="1" x="5931"/>
        <item x="2505"/>
        <item m="1" x="4613"/>
        <item m="1" x="4332"/>
        <item m="1" x="4587"/>
        <item m="1" x="4509"/>
        <item x="3614"/>
        <item x="1992"/>
        <item x="2369"/>
        <item m="1" x="3952"/>
        <item x="293"/>
        <item x="1920"/>
        <item m="1" x="5940"/>
        <item m="1" x="5941"/>
        <item x="2910"/>
        <item m="1" x="4043"/>
        <item m="1" x="5945"/>
        <item x="1896"/>
        <item x="2419"/>
        <item x="2167"/>
        <item m="1" x="5948"/>
        <item m="1" x="5949"/>
        <item m="1" x="4567"/>
        <item m="1" x="5951"/>
        <item m="1" x="6043"/>
        <item m="1" x="6044"/>
        <item m="1" x="6045"/>
        <item m="1" x="6046"/>
        <item m="1" x="6048"/>
        <item m="1" x="6049"/>
        <item m="1" x="6050"/>
        <item m="1" x="6051"/>
        <item m="1" x="6052"/>
        <item x="649"/>
        <item m="1" x="6053"/>
        <item m="1" x="6054"/>
        <item m="1" x="6056"/>
        <item m="1" x="6057"/>
        <item m="1" x="6058"/>
        <item m="1" x="6059"/>
        <item x="3053"/>
        <item m="1" x="6060"/>
        <item m="1" x="5731"/>
        <item m="1" x="6028"/>
        <item x="3631"/>
        <item m="1" x="6029"/>
        <item x="566"/>
        <item m="1" x="6030"/>
        <item m="1" x="6031"/>
        <item m="1" x="6032"/>
        <item m="1" x="4859"/>
        <item x="3688"/>
        <item m="1" x="4575"/>
        <item m="1" x="6087"/>
        <item m="1" x="6088"/>
        <item m="1" x="6089"/>
        <item m="1" x="6090"/>
        <item x="1885"/>
        <item x="2073"/>
        <item m="1" x="6091"/>
        <item x="2211"/>
        <item m="1" x="6092"/>
        <item x="1970"/>
        <item m="1" x="6093"/>
        <item m="1" x="6094"/>
        <item m="1" x="6152"/>
        <item m="1" x="6095"/>
        <item m="1" x="6096"/>
        <item x="642"/>
        <item m="1" x="6097"/>
        <item m="1" x="6098"/>
        <item m="1" x="6099"/>
        <item x="3525"/>
        <item x="2376"/>
        <item m="1" x="6100"/>
        <item x="2032"/>
        <item m="1" x="6101"/>
        <item x="3608"/>
        <item x="3724"/>
        <item x="3150"/>
        <item m="1" x="4974"/>
        <item x="3125"/>
        <item m="1" x="6121"/>
        <item m="1" x="6122"/>
        <item m="1" x="5350"/>
        <item m="1" x="4549"/>
        <item m="1" x="5246"/>
        <item m="1" x="6123"/>
        <item m="1" x="6124"/>
        <item m="1" x="6125"/>
        <item x="1384"/>
        <item m="1" x="6127"/>
        <item x="3429"/>
        <item m="1" x="4531"/>
        <item m="1" x="5439"/>
        <item x="1324"/>
        <item m="1" x="6142"/>
        <item x="481"/>
        <item m="1" x="6038"/>
        <item x="1983"/>
        <item m="1" x="4953"/>
        <item x="3633"/>
        <item x="2011"/>
        <item x="2104"/>
        <item m="1" x="4699"/>
        <item m="1" x="6147"/>
        <item m="1" x="6011"/>
        <item m="1" x="6149"/>
        <item m="1" x="6150"/>
        <item m="1" x="6151"/>
        <item m="1" x="6153"/>
        <item x="491"/>
        <item m="1" x="4378"/>
        <item m="1" x="6194"/>
        <item m="1" x="5103"/>
        <item m="1" x="5998"/>
        <item m="1" x="6196"/>
        <item m="1" x="4342"/>
        <item m="1" x="6198"/>
        <item x="3353"/>
        <item m="1" x="4102"/>
        <item m="1" x="4033"/>
        <item m="1" x="5364"/>
        <item x="3463"/>
        <item m="1" x="6212"/>
        <item m="1" x="6213"/>
        <item m="1" x="5278"/>
        <item m="1" x="6214"/>
        <item x="3513"/>
        <item m="1" x="6220"/>
        <item m="1" x="4590"/>
        <item x="2744"/>
        <item m="1" x="6223"/>
        <item m="1" x="6206"/>
        <item m="1" x="4982"/>
        <item m="1" x="6228"/>
        <item m="1" x="6229"/>
        <item m="1" x="6230"/>
        <item x="105"/>
        <item m="1" x="6231"/>
        <item m="1" x="6232"/>
        <item m="1" x="5665"/>
        <item m="1" x="6233"/>
        <item m="1" x="6234"/>
        <item m="1" x="6235"/>
        <item m="1" x="6236"/>
        <item m="1" x="6297"/>
        <item m="1" x="6298"/>
        <item m="1" x="6237"/>
        <item m="1" x="6299"/>
        <item m="1" x="4688"/>
        <item x="3026"/>
        <item x="625"/>
        <item x="1672"/>
        <item x="556"/>
        <item x="171"/>
        <item m="1" x="6242"/>
        <item x="1846"/>
        <item m="1" x="6243"/>
        <item m="1" x="5352"/>
        <item m="1" x="5613"/>
        <item m="1" x="6244"/>
        <item m="1" x="5455"/>
        <item x="1050"/>
        <item x="726"/>
        <item m="1" x="6245"/>
        <item m="1" x="6246"/>
        <item m="1" x="6247"/>
        <item m="1" x="6248"/>
        <item m="1" x="6250"/>
        <item x="691"/>
        <item m="1" x="6251"/>
        <item m="1" x="6252"/>
        <item x="3552"/>
        <item x="1181"/>
        <item m="1" x="6253"/>
        <item m="1" x="6254"/>
        <item m="1" x="4142"/>
        <item m="1" x="6255"/>
        <item x="921"/>
        <item m="1" x="6257"/>
        <item m="1" x="5574"/>
        <item m="1" x="6258"/>
        <item m="1" x="4447"/>
        <item m="1" x="6259"/>
        <item m="1" x="6260"/>
        <item m="1" x="6261"/>
        <item m="1" x="6263"/>
        <item m="1" x="5382"/>
        <item m="1" x="6264"/>
        <item x="2715"/>
        <item m="1" x="6265"/>
        <item m="1" x="6266"/>
        <item m="1" x="6268"/>
        <item m="1" x="6271"/>
        <item x="984"/>
        <item m="1" x="6272"/>
        <item x="362"/>
        <item m="1" x="6273"/>
        <item m="1" x="5201"/>
        <item x="541"/>
        <item m="1" x="6275"/>
        <item x="1784"/>
        <item m="1" x="4527"/>
        <item m="1" x="4274"/>
        <item m="1" x="6276"/>
        <item m="1" x="4498"/>
        <item x="1243"/>
        <item m="1" x="6277"/>
        <item x="1060"/>
        <item x="2940"/>
        <item m="1" x="6278"/>
        <item x="3586"/>
        <item x="3329"/>
        <item m="1" x="6279"/>
        <item m="1" x="5025"/>
        <item x="899"/>
        <item m="1" x="6280"/>
        <item x="3751"/>
        <item x="635"/>
        <item m="1" x="6283"/>
        <item m="1" x="6284"/>
        <item m="1" x="6285"/>
        <item x="3116"/>
        <item x="3727"/>
        <item m="1" x="4421"/>
        <item x="3761"/>
        <item m="1" x="6286"/>
        <item m="1" x="6287"/>
        <item m="1" x="6288"/>
        <item m="1" x="6289"/>
        <item m="1" x="4238"/>
        <item x="3108"/>
        <item m="1" x="6398"/>
        <item x="3397"/>
        <item m="1" x="5260"/>
        <item x="2804"/>
        <item x="260"/>
        <item m="1" x="6400"/>
        <item m="1" x="4857"/>
        <item m="1" x="4529"/>
        <item m="1" x="4040"/>
        <item x="2638"/>
        <item m="1" x="6371"/>
        <item m="1" x="6372"/>
        <item m="1" x="4300"/>
        <item m="1" x="6373"/>
        <item m="1" x="6374"/>
        <item x="848"/>
        <item x="3018"/>
        <item x="3004"/>
        <item m="1" x="5529"/>
        <item m="1" x="6375"/>
        <item x="3836"/>
        <item x="3181"/>
        <item m="1" x="5267"/>
        <item m="1" x="4373"/>
        <item m="1" x="5418"/>
        <item m="1" x="5006"/>
        <item x="1478"/>
        <item x="1323"/>
        <item m="1" x="5106"/>
        <item x="2350"/>
        <item m="1" x="6315"/>
        <item m="1" x="4178"/>
        <item m="1" x="6316"/>
        <item m="1" x="3929"/>
        <item m="1" x="6376"/>
        <item m="1" x="6377"/>
        <item x="2983"/>
        <item x="2997"/>
        <item x="3136"/>
        <item m="1" x="4138"/>
        <item m="1" x="4156"/>
        <item x="3820"/>
        <item m="1" x="4266"/>
        <item m="1" x="4244"/>
        <item x="3070"/>
        <item m="1" x="5027"/>
        <item x="3536"/>
        <item m="1" x="5688"/>
        <item m="1" x="6379"/>
        <item x="1401"/>
        <item m="1" x="6380"/>
        <item m="1" x="6381"/>
        <item m="1" x="4807"/>
        <item x="985"/>
        <item x="3055"/>
        <item x="2527"/>
        <item x="1925"/>
        <item m="1" x="6016"/>
        <item m="1" x="6456"/>
        <item m="1" x="4586"/>
        <item m="1" x="5965"/>
        <item x="2069"/>
        <item x="2027"/>
        <item m="1" x="6548"/>
        <item m="1" x="4499"/>
        <item m="1" x="4698"/>
        <item x="3663"/>
        <item x="2378"/>
        <item m="1" x="6549"/>
        <item x="1921"/>
        <item m="1" x="6550"/>
        <item m="1" x="6551"/>
        <item x="3627"/>
        <item m="1" x="4601"/>
        <item m="1" x="6552"/>
        <item x="1879"/>
        <item m="1" x="6553"/>
        <item m="1" x="6554"/>
        <item m="1" x="6555"/>
        <item m="1" x="6556"/>
        <item x="2126"/>
        <item m="1" x="6557"/>
        <item m="1" x="6558"/>
        <item m="1" x="4571"/>
        <item x="2038"/>
        <item m="1" x="6018"/>
        <item m="1" x="6561"/>
        <item x="1330"/>
        <item m="1" x="4288"/>
        <item m="1" x="5094"/>
        <item x="3010"/>
        <item x="1895"/>
        <item m="1" x="6450"/>
        <item m="1" x="4810"/>
        <item m="1" x="6451"/>
        <item x="3374"/>
        <item m="1" x="6452"/>
        <item x="2647"/>
        <item m="1" x="5264"/>
        <item x="3779"/>
        <item x="79"/>
        <item m="1" x="5901"/>
        <item m="1" x="6455"/>
        <item x="52"/>
        <item x="682"/>
        <item m="1" x="6457"/>
        <item m="1" x="6458"/>
        <item x="631"/>
        <item m="1" x="6459"/>
        <item m="1" x="5277"/>
        <item x="143"/>
        <item m="1" x="6462"/>
        <item m="1" x="6463"/>
        <item m="1" x="5532"/>
        <item m="1" x="6464"/>
        <item m="1" x="6465"/>
        <item m="1" x="6466"/>
        <item m="1" x="6467"/>
        <item m="1" x="6468"/>
        <item m="1" x="6470"/>
        <item m="1" x="6471"/>
        <item m="1" x="6472"/>
        <item m="1" x="5563"/>
        <item m="1" x="4617"/>
        <item m="1" x="6473"/>
        <item m="1" x="4380"/>
        <item x="3230"/>
        <item m="1" x="6474"/>
        <item m="1" x="6475"/>
        <item m="1" x="6476"/>
        <item m="1" x="4084"/>
        <item m="1" x="6478"/>
        <item m="1" x="5916"/>
        <item m="1" x="6479"/>
        <item m="1" x="5530"/>
        <item x="2759"/>
        <item m="1" x="6481"/>
        <item m="1" x="6482"/>
        <item x="1016"/>
        <item m="1" x="4284"/>
        <item x="83"/>
        <item m="1" x="6483"/>
        <item m="1" x="6484"/>
        <item m="1" x="4115"/>
        <item m="1" x="6485"/>
        <item m="1" x="6486"/>
        <item m="1" x="6487"/>
        <item m="1" x="5298"/>
        <item m="1" x="4120"/>
        <item x="2862"/>
        <item m="1" x="6488"/>
        <item m="1" x="4892"/>
        <item m="1" x="5393"/>
        <item x="3780"/>
        <item m="1" x="6490"/>
        <item m="1" x="3932"/>
        <item m="1" x="6491"/>
        <item x="1068"/>
        <item m="1" x="4976"/>
        <item m="1" x="6493"/>
        <item m="1" x="6494"/>
        <item x="3435"/>
        <item m="1" x="6496"/>
        <item m="1" x="6497"/>
        <item x="1637"/>
        <item m="1" x="6498"/>
        <item x="916"/>
        <item m="1" x="6499"/>
        <item m="1" x="6500"/>
        <item x="1766"/>
        <item m="1" x="5378"/>
        <item m="1" x="6501"/>
        <item m="1" x="6502"/>
        <item m="1" x="6503"/>
        <item m="1" x="6504"/>
        <item m="1" x="6505"/>
        <item x="3509"/>
        <item x="1465"/>
        <item x="3711"/>
        <item m="1" x="6506"/>
        <item m="1" x="6507"/>
        <item m="1" x="6508"/>
        <item m="1" x="6612"/>
        <item m="1" x="4328"/>
        <item m="1" x="4184"/>
        <item m="1" x="6621"/>
        <item m="1" x="6622"/>
        <item m="1" x="6623"/>
        <item m="1" x="6624"/>
        <item m="1" x="6625"/>
        <item m="1" x="6626"/>
        <item m="1" x="6627"/>
        <item x="2017"/>
        <item m="1" x="6628"/>
        <item m="1" x="6629"/>
        <item m="1" x="6630"/>
        <item m="1" x="6296"/>
        <item x="24"/>
        <item m="1" x="5686"/>
        <item x="503"/>
        <item m="1" x="5687"/>
        <item m="1" x="5689"/>
        <item x="2738"/>
        <item x="2426"/>
        <item m="1" x="4083"/>
        <item m="1" x="4334"/>
        <item m="1" x="5691"/>
        <item m="1" x="5573"/>
        <item m="1" x="5694"/>
        <item m="1" x="5695"/>
        <item m="1" x="5696"/>
        <item m="1" x="4394"/>
        <item m="1" x="5697"/>
        <item m="1" x="5698"/>
        <item x="2699"/>
        <item m="1" x="5700"/>
        <item x="3384"/>
        <item m="1" x="5701"/>
        <item m="1" x="5702"/>
        <item m="1" x="5703"/>
        <item m="1" x="5704"/>
        <item m="1" x="5705"/>
        <item m="1" x="5706"/>
        <item m="1" x="5707"/>
        <item m="1" x="5708"/>
        <item m="1" x="5709"/>
        <item m="1" x="5710"/>
        <item m="1" x="5711"/>
        <item m="1" x="5712"/>
        <item m="1" x="5713"/>
        <item m="1" x="5714"/>
        <item m="1" x="5715"/>
        <item m="1" x="5716"/>
        <item m="1" x="5717"/>
        <item m="1" x="5719"/>
        <item x="2722"/>
        <item m="1" x="5721"/>
        <item m="1" x="5722"/>
        <item m="1" x="5723"/>
        <item m="1" x="5724"/>
        <item m="1" x="5725"/>
        <item m="1" x="5828"/>
        <item x="168"/>
        <item m="1" x="4548"/>
        <item m="1" x="5831"/>
        <item m="1" x="5315"/>
        <item x="1353"/>
        <item x="533"/>
        <item x="657"/>
        <item x="101"/>
        <item m="1" x="5833"/>
        <item m="1" x="5835"/>
        <item m="1" x="4161"/>
        <item m="1" x="5836"/>
        <item x="1876"/>
        <item m="1" x="5837"/>
        <item x="3753"/>
        <item m="1" x="4396"/>
        <item m="1" x="5839"/>
        <item m="1" x="5840"/>
        <item m="1" x="5841"/>
        <item m="1" x="5842"/>
        <item m="1" x="5843"/>
        <item m="1" x="4787"/>
        <item m="1" x="5844"/>
        <item m="1" x="5845"/>
        <item m="1" x="5846"/>
        <item m="1" x="5847"/>
        <item m="1" x="5848"/>
        <item x="1411"/>
        <item m="1" x="5849"/>
        <item m="1" x="5850"/>
        <item m="1" x="4730"/>
        <item x="202"/>
        <item m="1" x="5257"/>
        <item m="1" x="4131"/>
        <item x="368"/>
        <item x="3795"/>
        <item m="1" x="5880"/>
        <item m="1" x="5881"/>
        <item m="1" x="5882"/>
        <item m="1" x="5228"/>
        <item x="3095"/>
        <item x="3415"/>
        <item x="122"/>
        <item x="2489"/>
        <item m="1" x="5884"/>
        <item m="1" x="5885"/>
        <item x="2006"/>
        <item x="366"/>
        <item x="3752"/>
        <item m="1" x="5887"/>
        <item x="3056"/>
        <item m="1" x="5888"/>
        <item m="1" x="5889"/>
        <item m="1" x="5890"/>
        <item m="1" x="5510"/>
        <item m="1" x="5891"/>
        <item m="1" x="5398"/>
        <item x="1404"/>
        <item m="1" x="5637"/>
        <item x="3476"/>
        <item m="1" x="4979"/>
        <item x="3396"/>
        <item x="411"/>
        <item x="1950"/>
        <item x="723"/>
        <item x="2982"/>
        <item m="1" x="4110"/>
        <item m="1" x="5537"/>
        <item m="1" x="4101"/>
        <item x="1043"/>
        <item x="3205"/>
        <item m="1" x="5595"/>
        <item x="1662"/>
        <item x="3655"/>
        <item x="3131"/>
        <item x="3814"/>
        <item x="2840"/>
        <item m="1" x="5896"/>
        <item m="1" x="5897"/>
        <item m="1" x="5198"/>
        <item x="3358"/>
        <item x="779"/>
        <item m="1" x="5902"/>
        <item m="1" x="5903"/>
        <item x="3673"/>
        <item x="3216"/>
        <item m="1" x="5988"/>
        <item m="1" x="5989"/>
        <item m="1" x="5990"/>
        <item m="1" x="5991"/>
        <item x="438"/>
        <item m="1" x="4030"/>
        <item m="1" x="5993"/>
        <item m="1" x="5994"/>
        <item m="1" x="5995"/>
        <item m="1" x="5996"/>
        <item m="1" x="5997"/>
        <item m="1" x="4647"/>
        <item m="1" x="5999"/>
        <item m="1" x="6000"/>
        <item m="1" x="5200"/>
        <item x="530"/>
        <item x="126"/>
        <item x="919"/>
        <item m="1" x="5913"/>
        <item m="1" x="5915"/>
        <item m="1" x="4808"/>
        <item m="1" x="4726"/>
        <item m="1" x="5917"/>
        <item m="1" x="4831"/>
        <item x="67"/>
        <item m="1" x="6005"/>
        <item m="1" x="5918"/>
        <item m="1" x="6006"/>
        <item x="445"/>
        <item m="1" x="5919"/>
        <item x="66"/>
        <item m="1" x="5314"/>
        <item m="1" x="5955"/>
        <item x="733"/>
        <item m="1" x="4751"/>
        <item m="1" x="4593"/>
        <item m="1" x="5957"/>
        <item m="1" x="5958"/>
        <item m="1" x="5959"/>
        <item m="1" x="5960"/>
        <item m="1" x="5963"/>
        <item m="1" x="5964"/>
        <item m="1" x="5966"/>
        <item x="896"/>
        <item m="1" x="4887"/>
        <item x="940"/>
        <item x="2156"/>
        <item x="3659"/>
        <item x="2406"/>
        <item m="1" x="4735"/>
        <item m="1" x="6012"/>
        <item x="1976"/>
        <item m="1" x="6013"/>
        <item m="1" x="6014"/>
        <item m="1" x="6015"/>
        <item m="1" x="4564"/>
        <item x="2132"/>
        <item x="1880"/>
        <item m="1" x="4559"/>
        <item x="3523"/>
        <item x="1865"/>
        <item m="1" x="6017"/>
        <item x="1566"/>
        <item m="1" x="5495"/>
        <item m="1" x="4848"/>
        <item m="1" x="4738"/>
        <item m="1" x="6020"/>
        <item m="1" x="4048"/>
        <item m="1" x="4099"/>
        <item m="1" x="6061"/>
        <item m="1" x="6062"/>
        <item m="1" x="6063"/>
        <item x="1673"/>
        <item m="1" x="6064"/>
        <item m="1" x="6065"/>
        <item m="1" x="6066"/>
        <item m="1" x="6067"/>
        <item m="1" x="6068"/>
        <item m="1" x="6069"/>
        <item m="1" x="6070"/>
        <item m="1" x="6071"/>
        <item m="1" x="6072"/>
        <item m="1" x="6073"/>
        <item m="1" x="6074"/>
        <item m="1" x="6075"/>
        <item m="1" x="6076"/>
        <item m="1" x="6077"/>
        <item m="1" x="6078"/>
        <item m="1" x="6079"/>
        <item x="3508"/>
        <item x="308"/>
        <item m="1" x="6128"/>
        <item x="982"/>
        <item m="1" x="6129"/>
        <item m="1" x="6033"/>
        <item m="1" x="6034"/>
        <item m="1" x="6035"/>
        <item m="1" x="6036"/>
        <item m="1" x="6037"/>
        <item x="3868"/>
        <item m="1" x="4576"/>
        <item m="1" x="6039"/>
        <item m="1" x="4718"/>
        <item m="1" x="6102"/>
        <item x="680"/>
        <item m="1" x="6103"/>
        <item m="1" x="6104"/>
        <item m="1" x="6154"/>
        <item m="1" x="5468"/>
        <item m="1" x="6105"/>
        <item m="1" x="6106"/>
        <item m="1" x="6107"/>
        <item m="1" x="6108"/>
        <item m="1" x="6155"/>
        <item x="1316"/>
        <item m="1" x="6156"/>
        <item m="1" x="6109"/>
        <item m="1" x="6110"/>
        <item m="1" x="6111"/>
        <item m="1" x="6157"/>
        <item m="1" x="6112"/>
        <item m="1" x="6113"/>
        <item x="2580"/>
        <item m="1" x="6114"/>
        <item m="1" x="6158"/>
        <item m="1" x="6159"/>
        <item m="1" x="6115"/>
        <item m="1" x="6160"/>
        <item m="1" x="6161"/>
        <item m="1" x="6116"/>
        <item m="1" x="6162"/>
        <item x="1908"/>
        <item m="1" x="6163"/>
        <item m="1" x="6164"/>
        <item m="1" x="6165"/>
        <item m="1" x="6166"/>
        <item m="1" x="4563"/>
        <item m="1" x="6167"/>
        <item m="1" x="6168"/>
        <item x="3531"/>
        <item m="1" x="6169"/>
        <item m="1" x="6170"/>
        <item m="1" x="6171"/>
        <item x="2055"/>
        <item x="1414"/>
        <item m="1" x="6172"/>
        <item m="1" x="5576"/>
        <item m="1" x="6173"/>
        <item m="1" x="6174"/>
        <item m="1" x="6175"/>
        <item x="2556"/>
        <item m="1" x="6176"/>
        <item m="1" x="5611"/>
        <item m="1" x="6177"/>
        <item m="1" x="6178"/>
        <item m="1" x="6179"/>
        <item m="1" x="6180"/>
        <item x="1911"/>
        <item m="1" x="6181"/>
        <item m="1" x="6182"/>
        <item x="2367"/>
        <item x="1665"/>
        <item x="2028"/>
        <item x="318"/>
        <item m="1" x="6131"/>
        <item m="1" x="6132"/>
        <item m="1" x="6133"/>
        <item m="1" x="5292"/>
        <item m="1" x="4740"/>
        <item m="1" x="6145"/>
        <item x="2222"/>
        <item m="1" x="4823"/>
        <item m="1" x="4433"/>
        <item m="1" x="5430"/>
        <item x="3593"/>
        <item m="1" x="6200"/>
        <item x="3841"/>
        <item m="1" x="6202"/>
        <item m="1" x="4356"/>
        <item m="1" x="5011"/>
        <item m="1" x="6203"/>
        <item x="2962"/>
        <item m="1" x="6215"/>
        <item m="1" x="6216"/>
        <item m="1" x="6218"/>
        <item x="3569"/>
        <item m="1" x="6219"/>
        <item m="1" x="5235"/>
        <item m="1" x="4956"/>
        <item x="145"/>
        <item m="1" x="5192"/>
        <item m="1" x="4051"/>
        <item m="1" x="5348"/>
        <item m="1" x="6226"/>
        <item m="1" x="6227"/>
        <item m="1" x="6300"/>
        <item m="1" x="6239"/>
        <item m="1" x="6301"/>
        <item m="1" x="6240"/>
        <item m="1" x="6302"/>
        <item m="1" x="6303"/>
        <item m="1" x="6304"/>
        <item m="1" x="6305"/>
        <item m="1" x="6306"/>
        <item m="1" x="6290"/>
        <item m="1" x="6292"/>
        <item m="1" x="5568"/>
        <item m="1" x="6294"/>
        <item m="1" x="4293"/>
        <item x="1788"/>
        <item x="522"/>
        <item m="1" x="6309"/>
        <item x="3565"/>
        <item m="1" x="5290"/>
        <item m="1" x="6310"/>
        <item m="1" x="5303"/>
        <item m="1" x="4108"/>
        <item m="1" x="4546"/>
        <item x="3002"/>
        <item m="1" x="6317"/>
        <item m="1" x="5396"/>
        <item m="1" x="6318"/>
        <item m="1" x="6319"/>
        <item m="1" x="5668"/>
        <item m="1" x="6321"/>
        <item m="1" x="6323"/>
        <item x="1349"/>
        <item x="2778"/>
        <item m="1" x="6324"/>
        <item m="1" x="5271"/>
        <item x="1910"/>
        <item x="1092"/>
        <item m="1" x="5376"/>
        <item x="3456"/>
        <item m="1" x="5112"/>
        <item x="3735"/>
        <item m="1" x="6325"/>
        <item m="1" x="6326"/>
        <item m="1" x="6327"/>
        <item x="1849"/>
        <item m="1" x="6328"/>
        <item x="416"/>
        <item m="1" x="6329"/>
        <item m="1" x="6330"/>
        <item m="1" x="6331"/>
        <item m="1" x="6332"/>
        <item m="1" x="6334"/>
        <item m="1" x="4989"/>
        <item m="1" x="6335"/>
        <item m="1" x="6336"/>
        <item m="1" x="4187"/>
        <item m="1" x="4296"/>
        <item m="1" x="6337"/>
        <item m="1" x="6338"/>
        <item m="1" x="6339"/>
        <item m="1" x="6340"/>
        <item m="1" x="6341"/>
        <item m="1" x="6342"/>
        <item m="1" x="6343"/>
        <item m="1" x="6344"/>
        <item m="1" x="4154"/>
        <item m="1" x="6345"/>
        <item m="1" x="6295"/>
        <item x="1839"/>
        <item x="2321"/>
        <item m="1" x="6347"/>
        <item m="1" x="6348"/>
        <item m="1" x="6349"/>
        <item m="1" x="6351"/>
        <item m="1" x="6353"/>
        <item m="1" x="6354"/>
        <item m="1" x="6355"/>
        <item m="1" x="6356"/>
        <item x="1408"/>
        <item m="1" x="5254"/>
        <item m="1" x="6360"/>
        <item m="1" x="6361"/>
        <item m="1" x="6362"/>
        <item m="1" x="6363"/>
        <item m="1" x="6365"/>
        <item m="1" x="6366"/>
        <item m="1" x="6364"/>
        <item m="1" x="6367"/>
        <item m="1" x="6368"/>
        <item m="1" x="6382"/>
        <item m="1" x="6383"/>
        <item m="1" x="6401"/>
        <item m="1" x="6384"/>
        <item m="1" x="6385"/>
        <item m="1" x="6386"/>
        <item x="3430"/>
        <item m="1" x="6388"/>
        <item x="310"/>
        <item m="1" x="6403"/>
        <item m="1" x="6404"/>
        <item m="1" x="4993"/>
        <item m="1" x="6406"/>
        <item m="1" x="3936"/>
        <item m="1" x="4424"/>
        <item m="1" x="6409"/>
        <item m="1" x="6410"/>
        <item m="1" x="6411"/>
        <item m="1" x="6412"/>
        <item m="1" x="6413"/>
        <item m="1" x="6414"/>
        <item m="1" x="6415"/>
        <item m="1" x="6416"/>
        <item m="1" x="5072"/>
        <item x="3871"/>
        <item m="1" x="6389"/>
        <item m="1" x="5603"/>
        <item m="1" x="6417"/>
        <item m="1" x="4017"/>
        <item x="2843"/>
        <item m="1" x="5166"/>
        <item x="823"/>
        <item x="2695"/>
        <item m="1" x="4995"/>
        <item m="1" x="6420"/>
        <item m="1" x="4736"/>
        <item m="1" x="6423"/>
        <item m="1" x="6424"/>
        <item x="3189"/>
        <item x="751"/>
        <item x="3505"/>
        <item x="3186"/>
        <item m="1" x="6425"/>
        <item m="1" x="5683"/>
        <item x="1781"/>
        <item m="1" x="3917"/>
        <item m="1" x="5312"/>
        <item m="1" x="6426"/>
        <item m="1" x="3971"/>
        <item x="842"/>
        <item m="1" x="4508"/>
        <item m="1" x="6427"/>
        <item m="1" x="6429"/>
        <item m="1" x="6430"/>
        <item x="3562"/>
        <item x="872"/>
        <item m="1" x="6431"/>
        <item m="1" x="5466"/>
        <item m="1" x="6432"/>
        <item x="2951"/>
        <item m="1" x="4312"/>
        <item m="1" x="6434"/>
        <item m="1" x="4769"/>
        <item x="242"/>
        <item m="1" x="6513"/>
        <item m="1" x="6514"/>
        <item m="1" x="6441"/>
        <item m="1" x="4145"/>
        <item m="1" x="6515"/>
        <item m="1" x="6516"/>
        <item m="1" x="6517"/>
        <item x="3434"/>
        <item x="3293"/>
        <item m="1" x="6518"/>
        <item m="1" x="6520"/>
        <item m="1" x="6521"/>
        <item m="1" x="6522"/>
        <item m="1" x="6526"/>
        <item m="1" x="6527"/>
        <item m="1" x="6528"/>
        <item m="1" x="6529"/>
        <item m="1" x="6530"/>
        <item x="3288"/>
        <item m="1" x="6532"/>
        <item m="1" x="6533"/>
        <item m="1" x="4551"/>
        <item x="2052"/>
        <item m="1" x="6534"/>
        <item x="777"/>
        <item m="1" x="6542"/>
        <item x="2532"/>
        <item m="1" x="6023"/>
        <item m="1" x="6563"/>
        <item m="1" x="6565"/>
        <item m="1" x="6566"/>
        <item x="3682"/>
        <item m="1" x="6568"/>
        <item m="1" x="6569"/>
        <item m="1" x="6570"/>
        <item m="1" x="6571"/>
        <item m="1" x="6572"/>
        <item m="1" x="6573"/>
        <item m="1" x="4758"/>
        <item x="2992"/>
        <item x="2009"/>
        <item x="2331"/>
        <item m="1" x="6574"/>
        <item m="1" x="6575"/>
        <item m="1" x="6576"/>
        <item m="1" x="6577"/>
        <item m="1" x="6578"/>
        <item m="1" x="6579"/>
        <item m="1" x="6580"/>
        <item m="1" x="6581"/>
        <item m="1" x="6582"/>
        <item m="1" x="4477"/>
        <item m="1" x="6583"/>
        <item m="1" x="6584"/>
        <item m="1" x="6585"/>
        <item m="1" x="6587"/>
        <item m="1" x="6588"/>
        <item m="1" x="5296"/>
        <item x="1546"/>
        <item m="1" x="6510"/>
        <item m="1" x="6511"/>
        <item m="1" x="6512"/>
        <item x="3344"/>
        <item m="1" x="6523"/>
        <item m="1" x="4689"/>
        <item m="1" x="6525"/>
        <item x="3461"/>
        <item m="1" x="4292"/>
        <item m="1" x="4297"/>
        <item m="1" x="6590"/>
        <item m="1" x="6591"/>
        <item m="1" x="6535"/>
        <item m="1" x="4325"/>
        <item m="1" x="5028"/>
        <item m="1" x="3979"/>
        <item m="1" x="6592"/>
        <item m="1" x="4011"/>
        <item m="1" x="5622"/>
        <item m="1" x="6536"/>
        <item m="1" x="6537"/>
        <item m="1" x="4191"/>
        <item m="1" x="4503"/>
        <item m="1" x="6593"/>
        <item m="1" x="6594"/>
        <item m="1" x="5533"/>
        <item m="1" x="6595"/>
        <item m="1" x="6538"/>
        <item m="1" x="6539"/>
        <item m="1" x="6540"/>
        <item m="1" x="6597"/>
        <item m="1" x="6598"/>
        <item m="1" x="5608"/>
        <item m="1" x="6599"/>
        <item m="1" x="5787"/>
        <item m="1" x="6600"/>
        <item m="1" x="4257"/>
        <item m="1" x="6601"/>
        <item m="1" x="6602"/>
        <item m="1" x="6631"/>
        <item m="1" x="6632"/>
        <item m="1" x="6633"/>
        <item m="1" x="6021"/>
        <item m="1" x="6634"/>
        <item m="1" x="6635"/>
        <item m="1" x="6636"/>
        <item m="1" x="4445"/>
        <item m="1" x="6637"/>
        <item m="1" x="6638"/>
        <item m="1" x="6639"/>
        <item m="1" x="6640"/>
        <item m="1" x="6641"/>
        <item m="1" x="6643"/>
        <item m="1" x="6644"/>
        <item m="1" x="5726"/>
        <item m="1" x="5727"/>
        <item m="1" x="5728"/>
        <item m="1" x="4478"/>
        <item m="1" x="5730"/>
        <item m="1" x="5732"/>
        <item m="1" x="5733"/>
        <item m="1" x="5734"/>
        <item m="1" x="5735"/>
        <item m="1" x="5736"/>
        <item m="1" x="4908"/>
        <item x="586"/>
        <item m="1" x="4061"/>
        <item m="1" x="4198"/>
        <item x="1402"/>
        <item m="1" x="5050"/>
        <item m="1" x="4464"/>
        <item m="1" x="5289"/>
        <item m="1" x="5789"/>
        <item x="908"/>
        <item m="1" x="5790"/>
        <item m="1" x="4223"/>
        <item m="1" x="5791"/>
        <item m="1" x="5792"/>
        <item m="1" x="5793"/>
        <item m="1" x="5795"/>
        <item m="1" x="5905"/>
        <item m="1" x="5365"/>
        <item x="1247"/>
        <item m="1" x="5907"/>
        <item x="2403"/>
        <item x="3592"/>
        <item m="1" x="6007"/>
        <item m="1" x="6008"/>
        <item m="1" x="4006"/>
        <item m="1" x="4589"/>
        <item x="3646"/>
        <item m="1" x="6022"/>
        <item x="3618"/>
        <item m="1" x="6025"/>
        <item x="3621"/>
        <item m="1" x="6026"/>
        <item x="2224"/>
        <item m="1" x="4385"/>
        <item m="1" x="6080"/>
        <item m="1" x="6117"/>
        <item m="1" x="6134"/>
        <item m="1" x="6136"/>
        <item m="1" x="6137"/>
        <item m="1" x="6184"/>
        <item m="1" x="6185"/>
        <item m="1" x="6186"/>
        <item m="1" x="6187"/>
        <item m="1" x="6188"/>
        <item m="1" x="6189"/>
        <item m="1" x="6190"/>
        <item m="1" x="6191"/>
        <item m="1" x="6192"/>
        <item m="1" x="6205"/>
        <item x="3839"/>
        <item m="1" x="5327"/>
        <item m="1" x="6207"/>
        <item m="1" x="6208"/>
        <item m="1" x="6210"/>
        <item m="1" x="4359"/>
        <item x="60"/>
        <item m="1" x="6307"/>
        <item m="1" x="6370"/>
        <item m="1" x="4687"/>
        <item m="1" x="4545"/>
        <item m="1" x="6390"/>
        <item m="1" x="6391"/>
        <item m="1" x="6392"/>
        <item m="1" x="6393"/>
        <item m="1" x="6394"/>
        <item m="1" x="6395"/>
        <item m="1" x="6396"/>
        <item m="1" x="6397"/>
        <item m="1" x="4004"/>
        <item x="329"/>
        <item x="2271"/>
        <item m="1" x="3960"/>
        <item x="2484"/>
        <item m="1" x="6436"/>
        <item x="2785"/>
        <item x="3777"/>
        <item x="1481"/>
        <item m="1" x="6438"/>
        <item m="1" x="6439"/>
        <item m="1" x="6440"/>
        <item m="1" x="5390"/>
        <item m="1" x="6442"/>
        <item x="2330"/>
        <item m="1" x="6444"/>
        <item m="1" x="6446"/>
        <item x="2784"/>
        <item m="1" x="4363"/>
        <item m="1" x="6543"/>
        <item m="1" x="6544"/>
        <item m="1" x="6546"/>
        <item x="3436"/>
        <item m="1" x="6586"/>
        <item m="1" x="6589"/>
        <item x="3269"/>
        <item m="1" x="6603"/>
        <item m="1" x="6604"/>
        <item m="1" x="6605"/>
        <item m="1" x="6606"/>
        <item m="1" x="4465"/>
        <item m="1" x="5639"/>
        <item m="1" x="6607"/>
        <item m="1" x="6608"/>
        <item x="3577"/>
        <item m="1" x="3914"/>
        <item x="1250"/>
        <item x="1242"/>
        <item m="1" x="3918"/>
        <item m="1" x="3919"/>
        <item m="1" x="3920"/>
        <item m="1" x="3921"/>
        <item m="1" x="3922"/>
        <item m="1" x="3923"/>
        <item m="1" x="3924"/>
        <item m="1" x="3925"/>
        <item m="1" x="3926"/>
        <item m="1" x="3927"/>
        <item m="1" x="3928"/>
        <item m="1" x="3930"/>
        <item m="1" x="3931"/>
        <item m="1" x="3933"/>
        <item m="1" x="3934"/>
        <item m="1" x="3935"/>
        <item x="3588"/>
        <item m="1" x="3938"/>
        <item m="1" x="3939"/>
        <item m="1" x="3940"/>
        <item m="1" x="3941"/>
        <item m="1" x="3942"/>
        <item x="3245"/>
        <item x="2741"/>
        <item m="1" x="3945"/>
        <item m="1" x="3946"/>
        <item m="1" x="3949"/>
        <item m="1" x="3950"/>
        <item m="1" x="3956"/>
        <item m="1" x="3957"/>
        <item x="759"/>
        <item m="1" x="3961"/>
        <item m="1" x="3962"/>
        <item m="1" x="3964"/>
        <item m="1" x="3968"/>
        <item m="1" x="3969"/>
        <item m="1" x="3970"/>
        <item m="1" x="3972"/>
        <item m="1" x="3973"/>
        <item m="1" x="3974"/>
        <item m="1" x="3975"/>
        <item m="1" x="3976"/>
        <item m="1" x="3977"/>
        <item m="1" x="3978"/>
        <item x="2237"/>
        <item m="1" x="3982"/>
        <item m="1" x="3983"/>
        <item m="1" x="3984"/>
        <item x="3612"/>
        <item m="1" x="3988"/>
        <item x="1833"/>
        <item x="3226"/>
        <item m="1" x="3992"/>
        <item m="1" x="3994"/>
        <item m="1" x="3995"/>
        <item m="1" x="3996"/>
        <item m="1" x="3997"/>
        <item m="1" x="3998"/>
        <item x="3389"/>
        <item m="1" x="3999"/>
        <item x="1014"/>
        <item m="1" x="4000"/>
        <item x="2483"/>
        <item m="1" x="4002"/>
        <item m="1" x="4005"/>
        <item m="1" x="4009"/>
        <item m="1" x="4010"/>
        <item m="1" x="4012"/>
        <item m="1" x="4015"/>
        <item m="1" x="4016"/>
        <item m="1" x="4018"/>
        <item m="1" x="4019"/>
        <item m="1" x="4020"/>
        <item m="1" x="4021"/>
        <item x="1379"/>
        <item m="1" x="4022"/>
        <item m="1" x="4023"/>
        <item m="1" x="4024"/>
        <item m="1" x="4025"/>
        <item m="1" x="4026"/>
        <item m="1" x="4027"/>
        <item m="1" x="4028"/>
        <item m="1" x="4029"/>
        <item x="412"/>
        <item m="1" x="4036"/>
        <item x="1357"/>
        <item x="28"/>
        <item m="1" x="4042"/>
        <item m="1" x="4044"/>
        <item m="1" x="4053"/>
        <item x="3298"/>
        <item m="1" x="4055"/>
        <item m="1" x="4058"/>
        <item m="1" x="4064"/>
        <item m="1" x="4065"/>
        <item x="1374"/>
        <item m="1" x="4071"/>
        <item m="1" x="4073"/>
        <item m="1" x="4074"/>
        <item m="1" x="4075"/>
        <item m="1" x="4076"/>
        <item x="853"/>
        <item m="1" x="4077"/>
        <item x="3534"/>
        <item x="84"/>
        <item x="3027"/>
        <item m="1" x="4080"/>
        <item m="1" x="4081"/>
        <item m="1" x="4082"/>
        <item x="1742"/>
        <item x="302"/>
        <item m="1" x="4088"/>
        <item m="1" x="4089"/>
        <item m="1" x="4090"/>
        <item m="1" x="4091"/>
        <item x="2448"/>
        <item x="1454"/>
        <item m="1" x="4103"/>
        <item m="1" x="4104"/>
        <item m="1" x="4106"/>
        <item m="1" x="4107"/>
        <item m="1" x="4109"/>
        <item m="1" x="4111"/>
        <item m="1" x="4114"/>
        <item m="1" x="4117"/>
        <item x="3406"/>
        <item x="3635"/>
        <item m="1" x="4128"/>
        <item m="1" x="4130"/>
        <item m="1" x="4135"/>
        <item m="1" x="4143"/>
        <item x="2976"/>
        <item x="758"/>
        <item m="1" x="4146"/>
        <item m="1" x="4147"/>
        <item m="1" x="4152"/>
        <item m="1" x="4155"/>
        <item x="3388"/>
        <item x="3071"/>
        <item m="1" x="4157"/>
        <item m="1" x="4158"/>
        <item m="1" x="4159"/>
        <item m="1" x="4160"/>
        <item m="1" x="4162"/>
        <item m="1" x="4163"/>
        <item m="1" x="4164"/>
        <item m="1" x="4165"/>
        <item m="1" x="4166"/>
        <item m="1" x="4167"/>
        <item m="1" x="4168"/>
        <item m="1" x="4169"/>
        <item m="1" x="4170"/>
        <item m="1" x="4171"/>
        <item m="1" x="4172"/>
        <item m="1" x="4173"/>
        <item m="1" x="4174"/>
        <item m="1" x="4175"/>
        <item m="1" x="4176"/>
        <item x="103"/>
        <item m="1" x="4179"/>
        <item m="1" x="4181"/>
        <item m="1" x="4182"/>
        <item m="1" x="4183"/>
        <item m="1" x="4188"/>
        <item m="1" x="4189"/>
        <item x="3502"/>
        <item m="1" x="4193"/>
        <item m="1" x="4194"/>
        <item m="1" x="4195"/>
        <item m="1" x="4196"/>
        <item m="1" x="4197"/>
        <item m="1" x="4199"/>
        <item m="1" x="4200"/>
        <item m="1" x="4201"/>
        <item m="1" x="4202"/>
        <item m="1" x="4203"/>
        <item m="1" x="4204"/>
        <item x="2653"/>
        <item m="1" x="4205"/>
        <item m="1" x="4206"/>
        <item m="1" x="4207"/>
        <item x="3202"/>
        <item m="1" x="4209"/>
        <item x="433"/>
        <item x="3386"/>
        <item m="1" x="4215"/>
        <item m="1" x="4216"/>
        <item x="231"/>
        <item m="1" x="4218"/>
        <item m="1" x="4219"/>
        <item m="1" x="4221"/>
        <item x="816"/>
        <item m="1" x="4224"/>
        <item m="1" x="4225"/>
        <item m="1" x="4226"/>
        <item m="1" x="4228"/>
        <item m="1" x="4229"/>
        <item m="1" x="4230"/>
        <item m="1" x="4231"/>
        <item m="1" x="4232"/>
        <item m="1" x="4233"/>
        <item m="1" x="4234"/>
        <item m="1" x="4235"/>
        <item m="1" x="4236"/>
        <item m="1" x="4237"/>
        <item x="2774"/>
        <item m="1" x="4245"/>
        <item m="1" x="4248"/>
        <item m="1" x="4249"/>
        <item x="2704"/>
        <item m="1" x="4250"/>
        <item m="1" x="4253"/>
        <item m="1" x="4254"/>
        <item m="1" x="4256"/>
        <item x="867"/>
        <item m="1" x="4263"/>
        <item x="99"/>
        <item m="1" x="4270"/>
        <item m="1" x="4275"/>
        <item m="1" x="4277"/>
        <item m="1" x="4278"/>
        <item x="2100"/>
        <item x="517"/>
        <item x="1827"/>
        <item m="1" x="4286"/>
        <item m="1" x="4290"/>
        <item m="1" x="4295"/>
        <item m="1" x="4299"/>
        <item m="1" x="4302"/>
        <item m="1" x="4303"/>
        <item m="1" x="4304"/>
        <item x="241"/>
        <item m="1" x="4305"/>
        <item m="1" x="4308"/>
        <item m="1" x="4309"/>
        <item m="1" x="4310"/>
        <item m="1" x="4315"/>
        <item m="1" x="4316"/>
        <item m="1" x="4318"/>
        <item m="1" x="4319"/>
        <item m="1" x="4321"/>
        <item x="3011"/>
        <item m="1" x="4329"/>
        <item m="1" x="4331"/>
        <item x="3861"/>
        <item m="1" x="4333"/>
        <item x="903"/>
        <item m="1" x="4335"/>
        <item x="926"/>
        <item m="1" x="4336"/>
        <item m="1" x="4337"/>
        <item m="1" x="4338"/>
        <item m="1" x="4339"/>
        <item m="1" x="4340"/>
        <item m="1" x="4341"/>
        <item m="1" x="4343"/>
        <item m="1" x="4344"/>
        <item m="1" x="4345"/>
        <item m="1" x="4346"/>
        <item m="1" x="4347"/>
        <item m="1" x="4348"/>
        <item m="1" x="4349"/>
        <item x="3732"/>
        <item m="1" x="4352"/>
        <item x="3400"/>
        <item m="1" x="4358"/>
        <item x="2135"/>
        <item m="1" x="4364"/>
        <item m="1" x="4365"/>
        <item m="1" x="4366"/>
        <item x="2334"/>
        <item m="1" x="4368"/>
        <item m="1" x="4369"/>
        <item m="1" x="4370"/>
        <item m="1" x="4371"/>
        <item m="1" x="4372"/>
        <item m="1" x="4376"/>
        <item m="1" x="4381"/>
        <item m="1" x="4383"/>
        <item m="1" x="4384"/>
        <item m="1" x="4387"/>
        <item m="1" x="4388"/>
        <item m="1" x="4389"/>
        <item m="1" x="4390"/>
        <item m="1" x="4391"/>
        <item m="1" x="4392"/>
        <item m="1" x="4393"/>
        <item m="1" x="4395"/>
        <item m="1" x="4397"/>
        <item m="1" x="4398"/>
        <item m="1" x="4399"/>
        <item m="1" x="4400"/>
        <item m="1" x="4401"/>
        <item m="1" x="4402"/>
        <item m="1" x="4403"/>
        <item m="1" x="4405"/>
        <item m="1" x="4406"/>
        <item m="1" x="4407"/>
        <item m="1" x="4408"/>
        <item m="1" x="4409"/>
        <item m="1" x="4410"/>
        <item m="1" x="4411"/>
        <item m="1" x="4412"/>
        <item m="1" x="4413"/>
        <item m="1" x="4414"/>
        <item m="1" x="4415"/>
        <item m="1" x="4416"/>
        <item m="1" x="4417"/>
        <item m="1" x="4418"/>
        <item m="1" x="4419"/>
        <item m="1" x="4420"/>
        <item x="3843"/>
        <item m="1" x="4422"/>
        <item m="1" x="4423"/>
        <item m="1" x="4425"/>
        <item m="1" x="4426"/>
        <item m="1" x="4429"/>
        <item m="1" x="4430"/>
        <item m="1" x="4431"/>
        <item m="1" x="4432"/>
        <item m="1" x="4434"/>
        <item m="1" x="4435"/>
        <item m="1" x="4436"/>
        <item x="2411"/>
        <item m="1" x="4438"/>
        <item m="1" x="4439"/>
        <item m="1" x="4440"/>
        <item m="1" x="4441"/>
        <item m="1" x="4442"/>
        <item m="1" x="4443"/>
        <item m="1" x="4444"/>
        <item m="1" x="4446"/>
        <item m="1" x="4448"/>
        <item m="1" x="4449"/>
        <item m="1" x="4450"/>
        <item m="1" x="4451"/>
        <item x="2916"/>
        <item m="1" x="4454"/>
        <item x="1878"/>
        <item m="1" x="4458"/>
        <item m="1" x="4459"/>
        <item m="1" x="4460"/>
        <item m="1" x="4461"/>
        <item m="1" x="4462"/>
        <item m="1" x="4463"/>
        <item x="3701"/>
        <item x="3390"/>
        <item m="1" x="4466"/>
        <item m="1" x="4467"/>
        <item m="1" x="4468"/>
        <item m="1" x="4470"/>
        <item m="1" x="4471"/>
        <item m="1" x="4472"/>
        <item m="1" x="4473"/>
        <item m="1" x="4474"/>
        <item m="1" x="4475"/>
        <item m="1" x="4476"/>
        <item m="1" x="4479"/>
        <item m="1" x="4480"/>
        <item m="1" x="4481"/>
        <item m="1" x="4482"/>
        <item m="1" x="4483"/>
        <item x="528"/>
        <item m="1" x="4485"/>
        <item x="1394"/>
        <item m="1" x="4486"/>
        <item m="1" x="4488"/>
        <item m="1" x="4496"/>
        <item x="3175"/>
        <item m="1" x="4497"/>
        <item m="1" x="4501"/>
        <item m="1" x="4502"/>
        <item m="1" x="4504"/>
        <item m="1" x="4511"/>
        <item m="1" x="4513"/>
        <item x="3127"/>
        <item m="1" x="4516"/>
        <item m="1" x="4517"/>
        <item x="722"/>
        <item m="1" x="4526"/>
        <item x="2990"/>
        <item x="3350"/>
        <item x="915"/>
        <item m="1" x="4533"/>
        <item x="360"/>
        <item m="1" x="4539"/>
        <item m="1" x="4541"/>
        <item m="1" x="4547"/>
        <item m="1" x="4550"/>
        <item m="1" x="4552"/>
        <item m="1" x="4555"/>
        <item x="3571"/>
        <item m="1" x="4556"/>
        <item x="1912"/>
        <item m="1" x="4561"/>
        <item m="1" x="4573"/>
        <item x="2554"/>
        <item m="1" x="4578"/>
        <item x="2551"/>
        <item x="1897"/>
        <item m="1" x="4585"/>
        <item m="1" x="4588"/>
        <item x="665"/>
        <item x="3632"/>
        <item m="1" x="4597"/>
        <item m="1" x="4598"/>
        <item m="1" x="4599"/>
        <item x="1898"/>
        <item m="1" x="4603"/>
        <item m="1" x="4604"/>
        <item m="1" x="4606"/>
        <item m="1" x="4607"/>
        <item m="1" x="4608"/>
        <item m="1" x="4610"/>
        <item x="2112"/>
        <item x="1553"/>
        <item m="1" x="4614"/>
        <item m="1" x="4615"/>
        <item m="1" x="4618"/>
        <item m="1" x="4621"/>
        <item m="1" x="4622"/>
        <item m="1" x="4623"/>
        <item m="1" x="4624"/>
        <item m="1" x="4625"/>
        <item m="1" x="4626"/>
        <item m="1" x="4627"/>
        <item m="1" x="4629"/>
        <item x="2506"/>
        <item m="1" x="4631"/>
        <item m="1" x="4633"/>
        <item m="1" x="4634"/>
        <item m="1" x="4635"/>
        <item m="1" x="4637"/>
        <item m="1" x="4638"/>
        <item m="1" x="4639"/>
        <item m="1" x="4640"/>
        <item m="1" x="4641"/>
        <item x="2779"/>
        <item m="1" x="4644"/>
        <item m="1" x="4645"/>
        <item m="1" x="4646"/>
        <item x="1236"/>
        <item m="1" x="4649"/>
        <item m="1" x="4650"/>
        <item m="1" x="4651"/>
        <item m="1" x="4652"/>
        <item m="1" x="4654"/>
        <item m="1" x="4655"/>
        <item m="1" x="4656"/>
        <item m="1" x="4658"/>
        <item m="1" x="4660"/>
        <item m="1" x="4661"/>
        <item x="2497"/>
        <item m="1" x="4665"/>
        <item m="1" x="4666"/>
        <item m="1" x="4668"/>
        <item m="1" x="4669"/>
        <item x="2217"/>
        <item m="1" x="4670"/>
        <item m="1" x="4671"/>
        <item m="1" x="4673"/>
        <item m="1" x="4674"/>
        <item m="1" x="4675"/>
        <item m="1" x="4676"/>
        <item m="1" x="4677"/>
        <item m="1" x="4678"/>
        <item m="1" x="4681"/>
        <item m="1" x="4682"/>
        <item m="1" x="4683"/>
        <item m="1" x="4684"/>
        <item m="1" x="4685"/>
        <item x="3355"/>
        <item x="1969"/>
        <item x="1978"/>
        <item m="1" x="4694"/>
        <item x="3705"/>
        <item x="3695"/>
        <item x="1913"/>
        <item m="1" x="4701"/>
        <item m="1" x="4704"/>
        <item m="1" x="4706"/>
        <item x="2111"/>
        <item m="1" x="4707"/>
        <item x="2070"/>
        <item m="1" x="4712"/>
        <item m="1" x="4716"/>
        <item x="3734"/>
        <item m="1" x="4721"/>
        <item x="621"/>
        <item x="2560"/>
        <item m="1" x="4723"/>
        <item x="2101"/>
        <item m="1" x="4727"/>
        <item m="1" x="4728"/>
        <item m="1" x="4732"/>
        <item m="1" x="4733"/>
        <item x="1903"/>
        <item x="2339"/>
        <item x="2383"/>
        <item m="1" x="4734"/>
        <item x="613"/>
        <item x="2417"/>
        <item m="1" x="4742"/>
        <item m="1" x="4743"/>
        <item m="1" x="4744"/>
        <item m="1" x="4745"/>
        <item m="1" x="4747"/>
        <item m="1" x="4750"/>
        <item m="1" x="4752"/>
        <item x="2197"/>
        <item m="1" x="4754"/>
        <item m="1" x="4755"/>
        <item m="1" x="4756"/>
        <item x="2522"/>
        <item m="1" x="4759"/>
        <item m="1" x="4760"/>
        <item m="1" x="4763"/>
        <item m="1" x="4764"/>
        <item m="1" x="4765"/>
        <item m="1" x="4767"/>
        <item m="1" x="4768"/>
        <item m="1" x="4770"/>
        <item m="1" x="4771"/>
        <item m="1" x="4772"/>
        <item m="1" x="4773"/>
        <item x="868"/>
        <item m="1" x="4774"/>
        <item m="1" x="4775"/>
        <item m="1" x="4779"/>
        <item m="1" x="4782"/>
        <item m="1" x="4783"/>
        <item m="1" x="4784"/>
        <item m="1" x="4785"/>
        <item m="1" x="4788"/>
        <item m="1" x="4790"/>
        <item m="1" x="4791"/>
        <item m="1" x="4792"/>
        <item m="1" x="4793"/>
        <item m="1" x="4794"/>
        <item m="1" x="4796"/>
        <item m="1" x="4797"/>
        <item m="1" x="4798"/>
        <item m="1" x="4799"/>
        <item m="1" x="4801"/>
        <item m="1" x="4802"/>
        <item m="1" x="4805"/>
        <item m="1" x="4806"/>
        <item x="434"/>
        <item m="1" x="4809"/>
        <item m="1" x="4811"/>
        <item m="1" x="4812"/>
        <item m="1" x="4813"/>
        <item x="3690"/>
        <item m="1" x="4814"/>
        <item m="1" x="4815"/>
        <item m="1" x="4816"/>
        <item m="1" x="4819"/>
        <item m="1" x="4820"/>
        <item m="1" x="4821"/>
        <item x="3248"/>
        <item x="3169"/>
        <item x="2517"/>
        <item m="1" x="4827"/>
        <item m="1" x="4829"/>
        <item m="1" x="4830"/>
        <item m="1" x="4832"/>
        <item m="1" x="4833"/>
        <item x="2498"/>
        <item x="2512"/>
        <item m="1" x="4835"/>
        <item m="1" x="4836"/>
        <item m="1" x="4839"/>
        <item m="1" x="4841"/>
        <item x="2200"/>
        <item m="1" x="4843"/>
        <item m="1" x="4844"/>
        <item m="1" x="4845"/>
        <item m="1" x="4847"/>
        <item m="1" x="4849"/>
        <item m="1" x="4850"/>
        <item m="1" x="4851"/>
        <item m="1" x="4852"/>
        <item m="1" x="4853"/>
        <item m="1" x="4854"/>
        <item m="1" x="4855"/>
        <item m="1" x="4856"/>
        <item x="731"/>
        <item m="1" x="4858"/>
        <item m="1" x="4860"/>
        <item m="1" x="4861"/>
        <item m="1" x="4863"/>
        <item m="1" x="4864"/>
        <item m="1" x="4865"/>
        <item m="1" x="4866"/>
        <item x="2231"/>
        <item m="1" x="4868"/>
        <item m="1" x="4869"/>
        <item m="1" x="4870"/>
        <item m="1" x="4872"/>
        <item m="1" x="4874"/>
        <item m="1" x="4875"/>
        <item m="1" x="4876"/>
        <item m="1" x="4877"/>
        <item m="1" x="4880"/>
        <item m="1" x="4881"/>
        <item m="1" x="4883"/>
        <item m="1" x="4884"/>
        <item m="1" x="4885"/>
        <item m="1" x="4886"/>
        <item x="2034"/>
        <item m="1" x="4888"/>
        <item m="1" x="4889"/>
        <item m="1" x="4890"/>
        <item m="1" x="4891"/>
        <item m="1" x="4893"/>
        <item m="1" x="4897"/>
        <item m="1" x="4898"/>
        <item m="1" x="4899"/>
        <item m="1" x="4900"/>
        <item m="1" x="4901"/>
        <item m="1" x="4902"/>
        <item m="1" x="4903"/>
        <item x="2577"/>
        <item m="1" x="4904"/>
        <item m="1" x="4905"/>
        <item m="1" x="4906"/>
        <item m="1" x="4907"/>
        <item m="1" x="4909"/>
        <item m="1" x="4911"/>
        <item m="1" x="4912"/>
        <item m="1" x="4913"/>
        <item m="1" x="4914"/>
        <item m="1" x="4915"/>
        <item m="1" x="4916"/>
        <item m="1" x="4917"/>
        <item m="1" x="4918"/>
        <item m="1" x="4919"/>
        <item m="1" x="4920"/>
        <item m="1" x="4921"/>
        <item m="1" x="4922"/>
        <item m="1" x="4923"/>
        <item x="2118"/>
        <item m="1" x="4924"/>
        <item x="3634"/>
        <item m="1" x="4926"/>
        <item m="1" x="4927"/>
        <item m="1" x="4928"/>
        <item m="1" x="4930"/>
        <item m="1" x="4931"/>
        <item m="1" x="4932"/>
        <item m="1" x="4933"/>
        <item m="1" x="4934"/>
        <item m="1" x="4935"/>
        <item m="1" x="4936"/>
        <item m="1" x="4937"/>
        <item m="1" x="4941"/>
        <item m="1" x="4944"/>
        <item m="1" x="4946"/>
        <item m="1" x="4948"/>
        <item m="1" x="4949"/>
        <item m="1" x="4950"/>
        <item m="1" x="4951"/>
        <item x="2214"/>
        <item x="2520"/>
        <item x="2282"/>
        <item x="3524"/>
        <item x="2984"/>
        <item m="1" x="4958"/>
        <item m="1" x="4959"/>
        <item x="3320"/>
        <item m="1" x="4962"/>
        <item m="1" x="4963"/>
        <item m="1" x="4965"/>
        <item m="1" x="4966"/>
        <item x="3066"/>
        <item m="1" x="4969"/>
        <item m="1" x="4970"/>
        <item x="3644"/>
        <item m="1" x="4973"/>
        <item m="1" x="4975"/>
        <item x="2730"/>
        <item x="3257"/>
        <item m="1" x="4977"/>
        <item x="1698"/>
        <item m="1" x="4983"/>
        <item m="1" x="4985"/>
        <item m="1" x="4986"/>
        <item m="1" x="4987"/>
        <item x="3119"/>
        <item m="1" x="4990"/>
        <item m="1" x="4991"/>
        <item x="98"/>
        <item x="3022"/>
        <item m="1" x="4998"/>
        <item m="1" x="4999"/>
        <item m="1" x="5001"/>
        <item m="1" x="5003"/>
        <item m="1" x="5004"/>
        <item x="2113"/>
        <item m="1" x="5024"/>
        <item x="54"/>
        <item m="1" x="5030"/>
        <item m="1" x="5031"/>
        <item m="1" x="5032"/>
        <item m="1" x="5033"/>
        <item x="3856"/>
        <item m="1" x="5034"/>
        <item m="1" x="5035"/>
        <item m="1" x="5036"/>
        <item m="1" x="5037"/>
        <item m="1" x="5038"/>
        <item m="1" x="5039"/>
        <item m="1" x="5040"/>
        <item m="1" x="5041"/>
        <item m="1" x="5043"/>
        <item m="1" x="5044"/>
        <item m="1" x="5045"/>
        <item m="1" x="5046"/>
        <item m="1" x="5047"/>
        <item m="1" x="5048"/>
        <item m="1" x="5049"/>
        <item m="1" x="5051"/>
        <item m="1" x="5052"/>
        <item m="1" x="5053"/>
        <item m="1" x="5054"/>
        <item m="1" x="5056"/>
        <item m="1" x="5057"/>
        <item m="1" x="5058"/>
        <item m="1" x="5059"/>
        <item m="1" x="5060"/>
        <item m="1" x="5061"/>
        <item m="1" x="5062"/>
        <item m="1" x="5063"/>
        <item x="634"/>
        <item m="1" x="5067"/>
        <item m="1" x="5068"/>
        <item m="1" x="5070"/>
        <item m="1" x="5073"/>
        <item m="1" x="5074"/>
        <item x="2566"/>
        <item m="1" x="5078"/>
        <item m="1" x="5080"/>
        <item m="1" x="5081"/>
        <item x="956"/>
        <item m="1" x="5083"/>
        <item m="1" x="5084"/>
        <item m="1" x="5085"/>
        <item m="1" x="5086"/>
        <item x="3844"/>
        <item x="3902"/>
        <item m="1" x="5089"/>
        <item m="1" x="5090"/>
        <item x="3457"/>
        <item m="1" x="5091"/>
        <item x="102"/>
        <item m="1" x="5092"/>
        <item m="1" x="5093"/>
        <item m="1" x="5095"/>
        <item m="1" x="5097"/>
        <item m="1" x="5101"/>
        <item m="1" x="5102"/>
        <item x="914"/>
        <item x="3455"/>
        <item x="1452"/>
        <item m="1" x="5104"/>
        <item m="1" x="5107"/>
        <item x="437"/>
        <item m="1" x="5109"/>
        <item m="1" x="5113"/>
        <item m="1" x="5114"/>
        <item m="1" x="5115"/>
        <item m="1" x="5118"/>
        <item m="1" x="5119"/>
        <item m="1" x="5123"/>
        <item m="1" x="5125"/>
        <item m="1" x="5126"/>
        <item m="1" x="5127"/>
        <item m="1" x="5129"/>
        <item m="1" x="5130"/>
        <item m="1" x="5132"/>
        <item x="603"/>
        <item m="1" x="5135"/>
        <item m="1" x="5136"/>
        <item m="1" x="5137"/>
        <item m="1" x="5138"/>
        <item m="1" x="5140"/>
        <item m="1" x="5141"/>
        <item m="1" x="5142"/>
        <item m="1" x="5144"/>
        <item m="1" x="5145"/>
        <item m="1" x="5146"/>
        <item m="1" x="5147"/>
        <item m="1" x="5149"/>
        <item m="1" x="5151"/>
        <item m="1" x="5152"/>
        <item m="1" x="5153"/>
        <item m="1" x="5155"/>
        <item m="1" x="5157"/>
        <item m="1" x="5158"/>
        <item x="724"/>
        <item m="1" x="5161"/>
        <item m="1" x="5163"/>
        <item m="1" x="5164"/>
        <item m="1" x="5165"/>
        <item x="3368"/>
        <item m="1" x="5168"/>
        <item m="1" x="5173"/>
        <item m="1" x="5174"/>
        <item m="1" x="5175"/>
        <item m="1" x="5176"/>
        <item m="1" x="5178"/>
        <item m="1" x="5179"/>
        <item m="1" x="5180"/>
        <item m="1" x="5183"/>
        <item x="51"/>
        <item m="1" x="5185"/>
        <item m="1" x="5187"/>
        <item x="1544"/>
        <item m="1" x="5188"/>
        <item m="1" x="5189"/>
        <item m="1" x="5190"/>
        <item m="1" x="5193"/>
        <item m="1" x="5194"/>
        <item m="1" x="5195"/>
        <item m="1" x="5197"/>
        <item m="1" x="5202"/>
        <item m="1" x="5203"/>
        <item m="1" x="5204"/>
        <item m="1" x="5205"/>
        <item x="1240"/>
        <item m="1" x="5208"/>
        <item m="1" x="5209"/>
        <item m="1" x="5210"/>
        <item m="1" x="5211"/>
        <item m="1" x="5212"/>
        <item x="567"/>
        <item m="1" x="5213"/>
        <item x="3204"/>
        <item m="1" x="5214"/>
        <item m="1" x="5216"/>
        <item m="1" x="5217"/>
        <item m="1" x="5218"/>
        <item m="1" x="5220"/>
        <item m="1" x="5224"/>
        <item m="1" x="5225"/>
        <item m="1" x="5227"/>
        <item x="1775"/>
        <item m="1" x="5229"/>
        <item m="1" x="5230"/>
        <item m="1" x="5232"/>
        <item m="1" x="5233"/>
        <item m="1" x="5234"/>
        <item m="1" x="5237"/>
        <item m="1" x="5239"/>
        <item m="1" x="5240"/>
        <item m="1" x="5241"/>
        <item x="1718"/>
        <item m="1" x="5245"/>
        <item x="1757"/>
        <item m="1" x="5250"/>
        <item m="1" x="5251"/>
        <item m="1" x="5252"/>
        <item m="1" x="5255"/>
        <item x="843"/>
        <item m="1" x="5263"/>
        <item x="2954"/>
        <item m="1" x="5266"/>
        <item x="1782"/>
        <item m="1" x="5268"/>
        <item m="1" x="5269"/>
        <item m="1" x="5270"/>
        <item m="1" x="5272"/>
        <item m="1" x="5273"/>
        <item m="1" x="5274"/>
        <item x="686"/>
        <item m="1" x="5275"/>
        <item m="1" x="5276"/>
        <item m="1" x="5279"/>
        <item m="1" x="5280"/>
        <item m="1" x="5282"/>
        <item m="1" x="5283"/>
        <item m="1" x="5284"/>
        <item x="1370"/>
        <item m="1" x="5285"/>
        <item m="1" x="5294"/>
        <item m="1" x="5295"/>
        <item m="1" x="5297"/>
        <item m="1" x="5299"/>
        <item m="1" x="5302"/>
        <item m="1" x="5304"/>
        <item m="1" x="5305"/>
        <item m="1" x="5306"/>
        <item m="1" x="5307"/>
        <item m="1" x="5308"/>
        <item m="1" x="5309"/>
        <item x="2665"/>
        <item x="3845"/>
        <item x="3873"/>
        <item x="271"/>
        <item x="2478"/>
        <item m="1" x="5323"/>
        <item x="2973"/>
        <item m="1" x="5324"/>
        <item m="1" x="5325"/>
        <item x="3031"/>
        <item m="1" x="5330"/>
        <item m="1" x="5331"/>
        <item m="1" x="5332"/>
        <item m="1" x="5333"/>
        <item m="1" x="5335"/>
        <item m="1" x="5337"/>
        <item m="1" x="5339"/>
        <item m="1" x="5340"/>
        <item x="3419"/>
        <item m="1" x="5343"/>
        <item m="1" x="5346"/>
        <item m="1" x="5349"/>
        <item m="1" x="5353"/>
        <item m="1" x="5354"/>
        <item m="1" x="5355"/>
        <item x="2894"/>
        <item x="1738"/>
        <item x="583"/>
        <item m="1" x="5357"/>
        <item m="1" x="5358"/>
        <item x="125"/>
        <item m="1" x="5359"/>
        <item m="1" x="5360"/>
        <item m="1" x="5361"/>
        <item m="1" x="5362"/>
        <item m="1" x="5363"/>
        <item m="1" x="5366"/>
        <item m="1" x="5370"/>
        <item x="1620"/>
        <item m="1" x="5374"/>
        <item m="1" x="5375"/>
        <item m="1" x="5380"/>
        <item m="1" x="5381"/>
        <item m="1" x="5383"/>
        <item m="1" x="5384"/>
        <item m="1" x="5386"/>
        <item m="1" x="5388"/>
        <item m="1" x="5389"/>
        <item m="1" x="5392"/>
        <item x="174"/>
        <item m="1" x="5399"/>
        <item x="3078"/>
        <item x="404"/>
        <item m="1" x="5406"/>
        <item m="1" x="5408"/>
        <item m="1" x="5409"/>
        <item x="1288"/>
        <item m="1" x="5410"/>
        <item m="1" x="5411"/>
        <item m="1" x="5414"/>
        <item m="1" x="5416"/>
        <item m="1" x="5417"/>
        <item x="1826"/>
        <item x="3702"/>
        <item x="2662"/>
        <item x="3847"/>
        <item m="1" x="5427"/>
        <item m="1" x="5433"/>
        <item x="2952"/>
        <item m="1" x="5434"/>
        <item x="3411"/>
        <item m="1" x="5435"/>
        <item m="1" x="5437"/>
        <item x="3466"/>
        <item m="1" x="5444"/>
        <item m="1" x="5446"/>
        <item m="1" x="5448"/>
        <item m="1" x="5449"/>
        <item m="1" x="5450"/>
        <item m="1" x="5451"/>
        <item m="1" x="5452"/>
        <item x="2475"/>
        <item m="1" x="5453"/>
        <item m="1" x="5454"/>
        <item m="1" x="5458"/>
        <item x="2195"/>
        <item m="1" x="5461"/>
        <item m="1" x="5462"/>
        <item x="2569"/>
        <item m="1" x="5463"/>
        <item m="1" x="5464"/>
        <item m="1" x="5465"/>
        <item x="1972"/>
        <item x="1981"/>
        <item m="1" x="5469"/>
        <item x="2143"/>
        <item m="1" x="5470"/>
        <item m="1" x="5471"/>
        <item m="1" x="5473"/>
        <item x="1955"/>
        <item m="1" x="5475"/>
        <item m="1" x="5476"/>
        <item m="1" x="5477"/>
        <item m="1" x="5479"/>
        <item m="1" x="5480"/>
        <item x="3678"/>
        <item m="1" x="5481"/>
        <item x="2427"/>
        <item m="1" x="5482"/>
        <item m="1" x="5483"/>
        <item m="1" x="5484"/>
        <item m="1" x="5486"/>
        <item m="1" x="5487"/>
        <item m="1" x="5488"/>
        <item m="1" x="5489"/>
        <item m="1" x="5490"/>
        <item x="2047"/>
        <item x="2128"/>
        <item m="1" x="5492"/>
        <item x="2089"/>
        <item m="1" x="5496"/>
        <item m="1" x="5497"/>
        <item m="1" x="5498"/>
        <item m="1" x="5499"/>
        <item m="1" x="5500"/>
        <item m="1" x="5501"/>
        <item m="1" x="5502"/>
        <item m="1" x="5504"/>
        <item m="1" x="5506"/>
        <item m="1" x="5508"/>
        <item m="1" x="5509"/>
        <item m="1" x="5511"/>
        <item m="1" x="5512"/>
        <item m="1" x="5514"/>
        <item m="1" x="5515"/>
        <item m="1" x="5516"/>
        <item m="1" x="5518"/>
        <item x="1867"/>
        <item x="2015"/>
        <item m="1" x="5520"/>
        <item m="1" x="5523"/>
        <item m="1" x="5524"/>
        <item m="1" x="5525"/>
        <item m="1" x="5526"/>
        <item x="56"/>
        <item m="1" x="5528"/>
        <item m="1" x="5531"/>
        <item m="1" x="5536"/>
        <item m="1" x="5539"/>
        <item m="1" x="5540"/>
        <item m="1" x="5541"/>
        <item m="1" x="5542"/>
        <item m="1" x="5544"/>
        <item m="1" x="5545"/>
        <item m="1" x="5546"/>
        <item m="1" x="5547"/>
        <item m="1" x="5548"/>
        <item m="1" x="5549"/>
        <item m="1" x="5550"/>
        <item x="2907"/>
        <item m="1" x="5551"/>
        <item m="1" x="5552"/>
        <item m="1" x="5553"/>
        <item m="1" x="5555"/>
        <item m="1" x="5556"/>
        <item x="246"/>
        <item x="2474"/>
        <item x="2469"/>
        <item m="1" x="5558"/>
        <item m="1" x="5561"/>
        <item m="1" x="5565"/>
        <item m="1" x="5566"/>
        <item m="1" x="5567"/>
        <item x="442"/>
        <item m="1" x="5577"/>
        <item m="1" x="5579"/>
        <item m="1" x="5580"/>
        <item x="3591"/>
        <item m="1" x="5583"/>
        <item m="1" x="5584"/>
        <item m="1" x="5585"/>
        <item x="121"/>
        <item x="2808"/>
        <item x="1615"/>
        <item m="1" x="5590"/>
        <item m="1" x="5591"/>
        <item m="1" x="5592"/>
        <item m="1" x="5593"/>
        <item m="1" x="5596"/>
        <item m="1" x="5598"/>
        <item m="1" x="5600"/>
        <item m="1" x="5604"/>
        <item m="1" x="5605"/>
        <item m="1" x="5606"/>
        <item x="3383"/>
        <item m="1" x="5609"/>
        <item m="1" x="5610"/>
        <item x="2736"/>
        <item m="1" x="5614"/>
        <item x="2499"/>
        <item m="1" x="5615"/>
        <item m="1" x="5616"/>
        <item m="1" x="5617"/>
        <item m="1" x="5618"/>
        <item m="1" x="5619"/>
        <item m="1" x="5621"/>
        <item m="1" x="5624"/>
        <item m="1" x="5625"/>
        <item m="1" x="5626"/>
        <item m="1" x="5628"/>
        <item m="1" x="5629"/>
        <item m="1" x="5630"/>
        <item m="1" x="5632"/>
        <item m="1" x="5635"/>
        <item m="1" x="5638"/>
        <item x="413"/>
        <item x="2901"/>
        <item m="1" x="5640"/>
        <item m="1" x="5641"/>
        <item m="1" x="5642"/>
        <item m="1" x="5643"/>
        <item m="1" x="5644"/>
        <item m="1" x="5645"/>
        <item m="1" x="5646"/>
        <item m="1" x="5647"/>
        <item m="1" x="5649"/>
        <item m="1" x="5650"/>
        <item m="1" x="5651"/>
        <item m="1" x="5652"/>
        <item m="1" x="5653"/>
        <item m="1" x="5654"/>
        <item m="1" x="5655"/>
        <item m="1" x="5656"/>
        <item m="1" x="5657"/>
        <item m="1" x="5658"/>
        <item m="1" x="5659"/>
        <item m="1" x="5660"/>
        <item m="1" x="5661"/>
        <item m="1" x="5662"/>
        <item m="1" x="5663"/>
        <item m="1" x="5664"/>
        <item m="1" x="5666"/>
        <item m="1" x="5667"/>
        <item x="3098"/>
        <item m="1" x="5669"/>
        <item m="1" x="5670"/>
        <item m="1" x="5671"/>
        <item m="1" x="5672"/>
        <item m="1" x="5673"/>
        <item m="1" x="5674"/>
        <item m="1" x="5675"/>
        <item m="1" x="5676"/>
        <item m="1" x="5677"/>
        <item m="1" x="5678"/>
        <item m="1" x="5679"/>
        <item m="1" x="5680"/>
        <item m="1" x="5681"/>
        <item m="1" x="5682"/>
        <item m="1" x="5684"/>
        <item m="1" x="5685"/>
        <item x="5"/>
        <item x="49"/>
        <item x="50"/>
        <item x="68"/>
        <item x="75"/>
        <item x="81"/>
        <item x="82"/>
        <item x="85"/>
        <item x="86"/>
        <item x="104"/>
        <item x="109"/>
        <item x="110"/>
        <item x="111"/>
        <item x="112"/>
        <item x="113"/>
        <item x="114"/>
        <item x="115"/>
        <item x="116"/>
        <item x="169"/>
        <item x="170"/>
        <item x="172"/>
        <item x="173"/>
        <item x="175"/>
        <item x="178"/>
        <item x="232"/>
        <item x="233"/>
        <item x="234"/>
        <item x="235"/>
        <item x="236"/>
        <item x="237"/>
        <item x="238"/>
        <item x="239"/>
        <item x="240"/>
        <item x="245"/>
        <item x="270"/>
        <item x="300"/>
        <item x="305"/>
        <item x="306"/>
        <item x="309"/>
        <item x="311"/>
        <item x="312"/>
        <item x="314"/>
        <item x="326"/>
        <item x="335"/>
        <item x="336"/>
        <item x="338"/>
        <item x="339"/>
        <item x="340"/>
        <item x="347"/>
        <item x="359"/>
        <item x="367"/>
        <item x="385"/>
        <item x="391"/>
        <item x="414"/>
        <item x="435"/>
        <item x="440"/>
        <item x="443"/>
        <item x="446"/>
        <item x="447"/>
        <item x="449"/>
        <item x="450"/>
        <item x="456"/>
        <item x="484"/>
        <item x="502"/>
        <item x="542"/>
        <item x="544"/>
        <item x="546"/>
        <item x="548"/>
        <item x="549"/>
        <item x="552"/>
        <item x="569"/>
        <item x="570"/>
        <item x="572"/>
        <item x="573"/>
        <item x="575"/>
        <item x="576"/>
        <item x="581"/>
        <item x="587"/>
        <item x="588"/>
        <item x="590"/>
        <item x="592"/>
        <item x="593"/>
        <item x="594"/>
        <item x="595"/>
        <item x="596"/>
        <item x="597"/>
        <item x="600"/>
        <item x="601"/>
        <item x="602"/>
        <item x="605"/>
        <item x="606"/>
        <item x="632"/>
        <item x="633"/>
        <item x="673"/>
        <item x="674"/>
        <item x="675"/>
        <item x="676"/>
        <item x="678"/>
        <item x="679"/>
        <item x="681"/>
        <item x="683"/>
        <item x="704"/>
        <item x="715"/>
        <item x="718"/>
        <item x="720"/>
        <item x="721"/>
        <item x="727"/>
        <item x="752"/>
        <item x="755"/>
        <item x="756"/>
        <item x="760"/>
        <item x="767"/>
        <item x="776"/>
        <item x="778"/>
        <item x="780"/>
        <item x="795"/>
        <item x="801"/>
        <item x="830"/>
        <item x="831"/>
        <item x="832"/>
        <item x="833"/>
        <item x="834"/>
        <item x="835"/>
        <item x="836"/>
        <item x="847"/>
        <item x="849"/>
        <item x="858"/>
        <item x="859"/>
        <item x="860"/>
        <item x="861"/>
        <item x="863"/>
        <item x="864"/>
        <item x="871"/>
        <item x="904"/>
        <item x="906"/>
        <item x="909"/>
        <item x="918"/>
        <item x="923"/>
        <item x="931"/>
        <item x="933"/>
        <item x="979"/>
        <item x="1008"/>
        <item x="1009"/>
        <item x="1011"/>
        <item x="1015"/>
        <item x="1017"/>
        <item x="1185"/>
        <item x="1215"/>
        <item x="1241"/>
        <item x="1245"/>
        <item x="1248"/>
        <item x="1280"/>
        <item x="1341"/>
        <item x="1375"/>
        <item x="1376"/>
        <item x="1377"/>
        <item x="1378"/>
        <item x="1380"/>
        <item x="1381"/>
        <item x="1392"/>
        <item x="1393"/>
        <item x="1396"/>
        <item x="1398"/>
        <item x="1399"/>
        <item x="1400"/>
        <item x="1403"/>
        <item x="1406"/>
        <item x="1407"/>
        <item x="1409"/>
        <item x="1410"/>
        <item x="1412"/>
        <item x="1413"/>
        <item x="1415"/>
        <item x="1416"/>
        <item x="1417"/>
        <item x="1418"/>
        <item x="1419"/>
        <item x="1420"/>
        <item x="1421"/>
        <item x="1422"/>
        <item x="1450"/>
        <item x="1453"/>
        <item x="1455"/>
        <item x="1456"/>
        <item x="1457"/>
        <item x="1458"/>
        <item x="1459"/>
        <item x="1460"/>
        <item x="1461"/>
        <item x="1462"/>
        <item x="1463"/>
        <item x="1464"/>
        <item x="1468"/>
        <item x="1470"/>
        <item x="1471"/>
        <item x="1472"/>
        <item x="1473"/>
        <item x="1477"/>
        <item x="1479"/>
        <item x="1480"/>
        <item x="1482"/>
        <item x="1487"/>
        <item x="1489"/>
        <item x="1491"/>
        <item x="1492"/>
        <item x="1494"/>
        <item x="1495"/>
        <item x="1497"/>
        <item x="1498"/>
        <item x="1504"/>
        <item x="1506"/>
        <item x="1508"/>
        <item x="1509"/>
        <item x="1512"/>
        <item x="1513"/>
        <item x="1514"/>
        <item x="1515"/>
        <item x="1518"/>
        <item x="1519"/>
        <item x="1520"/>
        <item x="1522"/>
        <item x="1523"/>
        <item x="1524"/>
        <item x="1526"/>
        <item x="1527"/>
        <item x="1534"/>
        <item x="1535"/>
        <item x="1539"/>
        <item x="1547"/>
        <item x="1548"/>
        <item x="1549"/>
        <item x="1552"/>
        <item x="1560"/>
        <item x="1562"/>
        <item x="1563"/>
        <item x="1564"/>
        <item x="1565"/>
        <item x="1567"/>
        <item x="1568"/>
        <item x="1573"/>
        <item x="1575"/>
        <item x="1576"/>
        <item x="1580"/>
        <item x="1581"/>
        <item x="1584"/>
        <item x="1586"/>
        <item x="1589"/>
        <item x="1597"/>
        <item x="1598"/>
        <item x="1599"/>
        <item x="1601"/>
        <item x="1602"/>
        <item x="1603"/>
        <item x="1604"/>
        <item x="1605"/>
        <item x="1608"/>
        <item x="1609"/>
        <item x="1612"/>
        <item x="1613"/>
        <item x="1616"/>
        <item x="1647"/>
        <item x="1659"/>
        <item x="1701"/>
        <item x="1714"/>
        <item x="1725"/>
        <item x="1734"/>
        <item x="1735"/>
        <item x="1737"/>
        <item x="1739"/>
        <item x="1743"/>
        <item x="1774"/>
        <item x="1821"/>
        <item x="1824"/>
        <item x="1825"/>
        <item x="1835"/>
        <item x="1838"/>
        <item x="1870"/>
        <item x="1873"/>
        <item x="1887"/>
        <item x="1902"/>
        <item x="1928"/>
        <item x="1929"/>
        <item x="1930"/>
        <item x="1933"/>
        <item x="1936"/>
        <item x="1938"/>
        <item x="1947"/>
        <item x="1951"/>
        <item x="1967"/>
        <item x="1975"/>
        <item x="1977"/>
        <item x="1979"/>
        <item x="1985"/>
        <item x="1997"/>
        <item x="2005"/>
        <item x="2007"/>
        <item x="2008"/>
        <item x="2010"/>
        <item x="2045"/>
        <item x="2049"/>
        <item x="2050"/>
        <item x="2056"/>
        <item x="2068"/>
        <item x="2076"/>
        <item x="2083"/>
        <item x="2085"/>
        <item x="2096"/>
        <item x="2102"/>
        <item x="2108"/>
        <item x="2123"/>
        <item x="2141"/>
        <item x="2184"/>
        <item x="2186"/>
        <item x="2187"/>
        <item x="2188"/>
        <item x="2189"/>
        <item x="2190"/>
        <item x="2192"/>
        <item x="2193"/>
        <item x="2194"/>
        <item x="2204"/>
        <item x="2209"/>
        <item x="2210"/>
        <item x="2215"/>
        <item x="2216"/>
        <item x="2218"/>
        <item x="2230"/>
        <item x="2232"/>
        <item x="2235"/>
        <item x="2236"/>
        <item x="2240"/>
        <item x="2246"/>
        <item x="2247"/>
        <item x="2250"/>
        <item x="2252"/>
        <item x="2256"/>
        <item x="2257"/>
        <item x="2258"/>
        <item x="2261"/>
        <item x="2262"/>
        <item x="2263"/>
        <item x="2264"/>
        <item x="2265"/>
        <item x="2267"/>
        <item x="2274"/>
        <item x="2275"/>
        <item x="2280"/>
        <item x="2281"/>
        <item x="2283"/>
        <item x="2284"/>
        <item x="2286"/>
        <item x="2290"/>
        <item x="2291"/>
        <item x="2292"/>
        <item x="2293"/>
        <item x="2294"/>
        <item x="2295"/>
        <item x="2297"/>
        <item x="2298"/>
        <item x="2299"/>
        <item x="2300"/>
        <item x="2301"/>
        <item x="2306"/>
        <item x="2307"/>
        <item x="2308"/>
        <item x="2309"/>
        <item x="2311"/>
        <item x="2312"/>
        <item x="2313"/>
        <item x="2315"/>
        <item x="2316"/>
        <item x="2317"/>
        <item x="2318"/>
        <item x="2319"/>
        <item x="2322"/>
        <item x="2326"/>
        <item x="2327"/>
        <item x="2329"/>
        <item x="2332"/>
        <item x="2336"/>
        <item x="2338"/>
        <item x="2345"/>
        <item x="2347"/>
        <item x="2348"/>
        <item x="2354"/>
        <item x="2355"/>
        <item x="2356"/>
        <item x="2357"/>
        <item x="2358"/>
        <item x="2359"/>
        <item x="2361"/>
        <item x="2364"/>
        <item x="2366"/>
        <item x="2368"/>
        <item x="2370"/>
        <item x="2371"/>
        <item x="2374"/>
        <item x="2375"/>
        <item x="2377"/>
        <item x="2381"/>
        <item x="2386"/>
        <item x="2387"/>
        <item x="2388"/>
        <item x="2390"/>
        <item x="2392"/>
        <item x="2393"/>
        <item x="2396"/>
        <item x="2397"/>
        <item x="2399"/>
        <item x="2400"/>
        <item x="2404"/>
        <item x="2408"/>
        <item x="2410"/>
        <item x="2414"/>
        <item x="2415"/>
        <item x="2418"/>
        <item x="2420"/>
        <item x="2422"/>
        <item x="2423"/>
        <item x="2425"/>
        <item x="2429"/>
        <item x="2432"/>
        <item x="2434"/>
        <item x="2436"/>
        <item x="2441"/>
        <item x="2445"/>
        <item x="2449"/>
        <item x="2450"/>
        <item x="2455"/>
        <item x="2459"/>
        <item x="2460"/>
        <item x="2461"/>
        <item x="2471"/>
        <item x="2473"/>
        <item x="2480"/>
        <item x="2481"/>
        <item x="2482"/>
        <item x="2486"/>
        <item x="2488"/>
        <item x="2490"/>
        <item x="2495"/>
        <item x="2500"/>
        <item x="2501"/>
        <item x="2503"/>
        <item x="2513"/>
        <item x="2526"/>
        <item x="2538"/>
        <item x="2539"/>
        <item x="2541"/>
        <item x="2542"/>
        <item x="2558"/>
        <item x="2559"/>
        <item x="2564"/>
        <item x="2565"/>
        <item x="2567"/>
        <item x="2570"/>
        <item x="2573"/>
        <item x="2575"/>
        <item x="2578"/>
        <item x="2581"/>
        <item x="2582"/>
        <item x="2583"/>
        <item x="2584"/>
        <item x="2601"/>
        <item x="2617"/>
        <item x="2623"/>
        <item x="2631"/>
        <item x="2648"/>
        <item x="2656"/>
        <item x="2678"/>
        <item x="2684"/>
        <item x="2707"/>
        <item x="2713"/>
        <item x="2714"/>
        <item x="2718"/>
        <item x="2721"/>
        <item x="2725"/>
        <item x="2737"/>
        <item x="2763"/>
        <item x="2764"/>
        <item x="2765"/>
        <item x="2766"/>
        <item x="2767"/>
        <item x="2768"/>
        <item x="2769"/>
        <item x="2770"/>
        <item x="2771"/>
        <item x="2772"/>
        <item x="2773"/>
        <item x="2775"/>
        <item x="2776"/>
        <item x="2777"/>
        <item x="2780"/>
        <item x="2781"/>
        <item x="2782"/>
        <item x="2794"/>
        <item x="2809"/>
        <item x="2816"/>
        <item x="2824"/>
        <item x="2846"/>
        <item x="2875"/>
        <item x="2876"/>
        <item x="2899"/>
        <item x="2904"/>
        <item x="2917"/>
        <item x="2918"/>
        <item x="2919"/>
        <item x="2927"/>
        <item x="2936"/>
        <item x="2941"/>
        <item x="2942"/>
        <item x="2945"/>
        <item x="2946"/>
        <item x="2948"/>
        <item x="2949"/>
        <item x="2950"/>
        <item x="2953"/>
        <item x="2957"/>
        <item x="2960"/>
        <item x="2961"/>
        <item x="2965"/>
        <item x="2993"/>
        <item x="2999"/>
        <item x="3003"/>
        <item x="3020"/>
        <item x="3021"/>
        <item x="3038"/>
        <item x="3044"/>
        <item x="3067"/>
        <item x="3077"/>
        <item x="3079"/>
        <item x="3080"/>
        <item x="3081"/>
        <item x="3083"/>
        <item x="3099"/>
        <item x="3101"/>
        <item x="3103"/>
        <item x="3104"/>
        <item x="3105"/>
        <item x="3107"/>
        <item x="3120"/>
        <item x="3124"/>
        <item x="3146"/>
        <item x="3147"/>
        <item x="3160"/>
        <item x="3161"/>
        <item x="3162"/>
        <item x="3187"/>
        <item x="3190"/>
        <item x="3191"/>
        <item x="3194"/>
        <item x="3201"/>
        <item x="3207"/>
        <item x="3208"/>
        <item x="3212"/>
        <item x="3213"/>
        <item x="3231"/>
        <item x="3232"/>
        <item x="3234"/>
        <item x="3236"/>
        <item x="3237"/>
        <item x="3238"/>
        <item x="3244"/>
        <item x="3249"/>
        <item x="3251"/>
        <item x="3253"/>
        <item x="3259"/>
        <item x="3260"/>
        <item x="3265"/>
        <item x="3266"/>
        <item x="3271"/>
        <item x="3272"/>
        <item x="3307"/>
        <item x="3308"/>
        <item x="3309"/>
        <item x="3331"/>
        <item x="3333"/>
        <item x="3336"/>
        <item x="3337"/>
        <item x="3338"/>
        <item x="3339"/>
        <item x="3340"/>
        <item x="3357"/>
        <item x="3359"/>
        <item x="3360"/>
        <item x="3361"/>
        <item x="3362"/>
        <item x="3363"/>
        <item x="3364"/>
        <item x="3381"/>
        <item x="3387"/>
        <item x="3394"/>
        <item x="3401"/>
        <item x="3402"/>
        <item x="3403"/>
        <item x="3404"/>
        <item x="3405"/>
        <item x="3407"/>
        <item x="3408"/>
        <item x="3409"/>
        <item x="3412"/>
        <item x="3413"/>
        <item x="3416"/>
        <item x="3417"/>
        <item x="3420"/>
        <item x="3421"/>
        <item x="3431"/>
        <item x="3437"/>
        <item x="3438"/>
        <item x="3442"/>
        <item x="3458"/>
        <item x="3459"/>
        <item x="3462"/>
        <item x="3464"/>
        <item x="3465"/>
        <item x="3470"/>
        <item x="3472"/>
        <item x="3494"/>
        <item x="3503"/>
        <item x="3506"/>
        <item x="3507"/>
        <item x="3522"/>
        <item x="3532"/>
        <item x="3535"/>
        <item x="3540"/>
        <item x="3546"/>
        <item x="3548"/>
        <item x="3550"/>
        <item x="3557"/>
        <item x="3561"/>
        <item x="3567"/>
        <item x="3574"/>
        <item x="3576"/>
        <item x="3584"/>
        <item x="3589"/>
        <item x="3595"/>
        <item x="3596"/>
        <item x="3598"/>
        <item x="3599"/>
        <item x="3601"/>
        <item x="3603"/>
        <item x="3605"/>
        <item x="3617"/>
        <item x="3619"/>
        <item x="3620"/>
        <item x="3624"/>
        <item x="3626"/>
        <item x="3629"/>
        <item x="3630"/>
        <item x="3638"/>
        <item x="3640"/>
        <item x="3642"/>
        <item x="3650"/>
        <item x="3651"/>
        <item x="3652"/>
        <item x="3653"/>
        <item x="3656"/>
        <item x="3658"/>
        <item x="3660"/>
        <item x="3662"/>
        <item x="3667"/>
        <item x="3670"/>
        <item x="3671"/>
        <item x="3672"/>
        <item x="3674"/>
        <item x="3675"/>
        <item x="3677"/>
        <item x="3679"/>
        <item x="3684"/>
        <item x="3686"/>
        <item x="3687"/>
        <item x="3689"/>
        <item x="3691"/>
        <item x="3692"/>
        <item x="3693"/>
        <item x="3696"/>
        <item x="3699"/>
        <item x="3700"/>
        <item x="3703"/>
        <item x="3706"/>
        <item x="3707"/>
        <item x="3712"/>
        <item x="3713"/>
        <item x="3714"/>
        <item x="3715"/>
        <item x="3716"/>
        <item x="3717"/>
        <item x="3718"/>
        <item x="3719"/>
        <item x="3720"/>
        <item x="3722"/>
        <item x="3725"/>
        <item x="3728"/>
        <item x="3729"/>
        <item x="3737"/>
        <item x="3745"/>
        <item x="3749"/>
        <item x="3754"/>
        <item x="3755"/>
        <item x="3757"/>
        <item x="3760"/>
        <item x="3764"/>
        <item x="3765"/>
        <item x="3768"/>
        <item x="3772"/>
        <item x="3776"/>
        <item x="3778"/>
        <item x="3781"/>
        <item x="3782"/>
        <item x="3786"/>
        <item x="3787"/>
        <item x="3789"/>
        <item x="3799"/>
        <item x="3800"/>
        <item x="3801"/>
        <item x="3803"/>
        <item x="3804"/>
        <item x="3805"/>
        <item x="3807"/>
        <item x="3809"/>
        <item x="3811"/>
        <item x="3812"/>
        <item x="3813"/>
        <item x="3816"/>
        <item x="3822"/>
        <item x="3824"/>
        <item x="3827"/>
        <item x="3828"/>
        <item x="3831"/>
        <item x="3832"/>
        <item x="3834"/>
        <item x="3840"/>
        <item x="3842"/>
        <item x="3849"/>
        <item x="3850"/>
        <item x="3851"/>
        <item x="3852"/>
        <item x="3853"/>
        <item x="3857"/>
        <item x="3859"/>
        <item x="3862"/>
        <item x="3863"/>
        <item x="3864"/>
        <item x="3875"/>
        <item x="3878"/>
        <item x="3879"/>
        <item x="3880"/>
        <item x="3881"/>
        <item x="3882"/>
        <item x="3884"/>
        <item x="3887"/>
        <item x="3888"/>
        <item x="3889"/>
        <item x="3890"/>
        <item x="3892"/>
        <item x="3893"/>
        <item x="3895"/>
        <item x="3896"/>
        <item x="3897"/>
        <item x="3899"/>
        <item x="3900"/>
        <item x="3903"/>
        <item x="3904"/>
        <item x="3905"/>
        <item x="3909"/>
        <item x="3910"/>
        <item x="3911"/>
        <item t="default"/>
      </items>
    </pivotField>
    <pivotField compact="0" outline="0" showAll="0"/>
    <pivotField compact="0" outline="0" showAll="0"/>
    <pivotField compact="0" outline="0" showAll="0"/>
    <pivotField axis="axisPage" compact="0" outline="0" multipleItemSelectionAllowed="1" showAll="0">
      <items count="5">
        <item m="1" x="3"/>
        <item x="2"/>
        <item x="1"/>
        <item x="0"/>
        <item t="default"/>
      </items>
    </pivotField>
    <pivotField dataField="1" compact="0" numFmtId="164" outline="0" showAll="0"/>
    <pivotField compact="0" numFmtId="164" outline="0" showAll="0"/>
    <pivotField axis="axisPage" compact="0" outline="0" multipleItemSelectionAllowed="1" showAll="0">
      <items count="25">
        <item m="1" x="21"/>
        <item m="1" x="22"/>
        <item m="1" x="23"/>
        <item x="18"/>
        <item x="17"/>
        <item x="0"/>
        <item x="1"/>
        <item x="2"/>
        <item x="3"/>
        <item x="4"/>
        <item x="5"/>
        <item x="9"/>
        <item x="13"/>
        <item x="6"/>
        <item x="14"/>
        <item x="10"/>
        <item x="7"/>
        <item x="11"/>
        <item x="8"/>
        <item x="12"/>
        <item x="15"/>
        <item x="16"/>
        <item x="20"/>
        <item x="19"/>
        <item t="default"/>
      </items>
    </pivotField>
    <pivotField axis="axisPage" compact="0" outline="0" showAll="0">
      <items count="33">
        <item x="25"/>
        <item x="9"/>
        <item x="10"/>
        <item x="24"/>
        <item x="26"/>
        <item x="11"/>
        <item x="14"/>
        <item x="15"/>
        <item x="0"/>
        <item x="27"/>
        <item x="16"/>
        <item x="18"/>
        <item x="19"/>
        <item x="20"/>
        <item x="22"/>
        <item x="23"/>
        <item x="1"/>
        <item x="2"/>
        <item x="4"/>
        <item x="5"/>
        <item m="1" x="28"/>
        <item m="1" x="29"/>
        <item x="12"/>
        <item x="17"/>
        <item m="1" x="30"/>
        <item x="13"/>
        <item x="3"/>
        <item x="21"/>
        <item x="6"/>
        <item x="7"/>
        <item x="8"/>
        <item m="1" x="31"/>
        <item t="default"/>
      </items>
    </pivotField>
    <pivotField axis="axisPage" compact="0" outline="0" multipleItemSelectionAllowed="1" showAll="0">
      <items count="55">
        <item x="1"/>
        <item x="2"/>
        <item x="3"/>
        <item x="4"/>
        <item x="6"/>
        <item x="5"/>
        <item m="1" x="35"/>
        <item m="1" x="36"/>
        <item m="1" x="37"/>
        <item m="1" x="38"/>
        <item m="1" x="13"/>
        <item m="1" x="14"/>
        <item m="1" x="12"/>
        <item x="0"/>
        <item m="1" x="8"/>
        <item m="1" x="9"/>
        <item x="7"/>
        <item m="1" x="10"/>
        <item m="1" x="39"/>
        <item m="1" x="40"/>
        <item m="1" x="41"/>
        <item m="1" x="42"/>
        <item m="1" x="43"/>
        <item m="1" x="25"/>
        <item m="1" x="44"/>
        <item m="1" x="45"/>
        <item m="1" x="46"/>
        <item m="1" x="47"/>
        <item m="1" x="48"/>
        <item m="1" x="49"/>
        <item m="1" x="50"/>
        <item m="1" x="51"/>
        <item m="1" x="52"/>
        <item m="1" x="53"/>
        <item m="1" x="34"/>
        <item m="1" x="33"/>
        <item m="1" x="32"/>
        <item m="1" x="31"/>
        <item m="1" x="26"/>
        <item m="1" x="27"/>
        <item m="1" x="28"/>
        <item m="1" x="29"/>
        <item m="1" x="30"/>
        <item m="1" x="24"/>
        <item m="1" x="23"/>
        <item m="1" x="21"/>
        <item m="1" x="22"/>
        <item m="1" x="20"/>
        <item m="1" x="19"/>
        <item m="1" x="18"/>
        <item m="1" x="17"/>
        <item m="1" x="15"/>
        <item m="1" x="16"/>
        <item m="1" x="11"/>
        <item t="default"/>
      </items>
    </pivotField>
    <pivotField compact="0" outline="0" multipleItemSelectionAllowed="1" showAll="0"/>
    <pivotField compact="0" outline="0" showAll="0"/>
    <pivotField compact="0" outline="0" showAll="0"/>
    <pivotField axis="axisPage" compact="0" outline="0" multipleItemSelectionAllowed="1" showAll="0">
      <items count="4">
        <item x="1"/>
        <item x="0"/>
        <item m="1" x="2"/>
        <item t="default"/>
      </items>
    </pivotField>
    <pivotField axis="axisPage" compact="0" outline="0" multipleItemSelectionAllowed="1" showAll="0">
      <items count="11">
        <item x="0"/>
        <item x="1"/>
        <item x="2"/>
        <item h="1" x="3"/>
        <item h="1" m="1" x="9"/>
        <item h="1" x="4"/>
        <item h="1" m="1" x="5"/>
        <item h="1" m="1" x="8"/>
        <item h="1" m="1" x="7"/>
        <item h="1" m="1" x="6"/>
        <item t="default"/>
      </items>
    </pivotField>
    <pivotField axis="axisPage" compact="0" outline="0" multipleItemSelectionAllowed="1" showAll="0" sortType="ascending">
      <items count="13">
        <item h="1" x="0"/>
        <item x="1"/>
        <item h="1" x="2"/>
        <item m="1" x="8"/>
        <item h="1" m="1" x="9"/>
        <item h="1" m="1" x="10"/>
        <item m="1" x="11"/>
        <item h="1" m="1" x="7"/>
        <item h="1" m="1" x="6"/>
        <item h="1" m="1" x="5"/>
        <item h="1" m="1" x="4"/>
        <item m="1" x="3"/>
        <item t="default"/>
      </items>
    </pivotField>
    <pivotField compact="0" outline="0" showAll="0"/>
    <pivotField axis="axisRow" compact="0" outline="0" showAll="0">
      <items count="13">
        <item x="4"/>
        <item x="5"/>
        <item x="7"/>
        <item x="3"/>
        <item x="8"/>
        <item x="2"/>
        <item h="1" x="1"/>
        <item h="1" x="6"/>
        <item x="0"/>
        <item h="1" m="1" x="11"/>
        <item h="1" m="1" x="9"/>
        <item h="1" m="1" x="10"/>
        <item t="default"/>
      </items>
    </pivotField>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2" outline="0" showAll="0"/>
    <pivotField compact="0" numFmtId="1" outline="0" showAll="0"/>
    <pivotField compact="0" outline="0" showAll="0"/>
  </pivotFields>
  <rowFields count="1">
    <field x="40"/>
  </rowFields>
  <rowItems count="1">
    <i t="grand">
      <x/>
    </i>
  </rowItems>
  <colItems count="1">
    <i/>
  </colItems>
  <pageFields count="12">
    <pageField fld="36" hier="-1"/>
    <pageField fld="38" hier="-1"/>
    <pageField fld="23" hier="-1"/>
    <pageField fld="8" hier="-1"/>
    <pageField fld="0" hier="-1"/>
    <pageField fld="2" hier="-1"/>
    <pageField fld="30" hier="-1"/>
    <pageField fld="31" hier="-1"/>
    <pageField fld="32" hier="-1"/>
    <pageField fld="27" hier="-1"/>
    <pageField fld="19" hier="-1"/>
    <pageField fld="37" hier="-1"/>
  </pageFields>
  <dataFields count="1">
    <dataField name="Cuenta de LTD" fld="28" subtotal="count" baseField="40" baseItem="5" numFmtId="2"/>
  </dataFields>
  <formats count="7">
    <format dxfId="3364">
      <pivotArea field="30" type="button" dataOnly="0" labelOnly="1" outline="0" axis="axisPage" fieldPosition="6"/>
    </format>
    <format dxfId="3363">
      <pivotArea field="-2" type="button" dataOnly="0" labelOnly="1" outline="0" axis="axisValues" fieldPosition="0"/>
    </format>
    <format dxfId="3362">
      <pivotArea dataOnly="0" labelOnly="1" fieldPosition="0">
        <references count="1">
          <reference field="31" count="1">
            <x v="27"/>
          </reference>
        </references>
      </pivotArea>
    </format>
    <format dxfId="3361">
      <pivotArea dataOnly="0" labelOnly="1" outline="0" fieldPosition="0">
        <references count="1">
          <reference field="31" count="1">
            <x v="27"/>
          </reference>
        </references>
      </pivotArea>
    </format>
    <format dxfId="3360">
      <pivotArea dataOnly="0" outline="0" fieldPosition="0">
        <references count="1">
          <reference field="38" count="0"/>
        </references>
      </pivotArea>
    </format>
    <format dxfId="3359">
      <pivotArea dataOnly="0" labelOnly="1" outline="0" fieldPosition="0">
        <references count="1">
          <reference field="38" count="0"/>
        </references>
      </pivotArea>
    </format>
    <format dxfId="335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1835DAF4-AE5A-4709-9343-DB1D19AFB7A3}" name="TablaDinámica6" cacheId="178" applyNumberFormats="0" applyBorderFormats="0" applyFontFormats="0" applyPatternFormats="0" applyAlignmentFormats="0" applyWidthHeightFormats="1" dataCaption="Values" updatedVersion="8" minRefreshableVersion="3" useAutoFormatting="1" colGrandTotals="0" itemPrintTitles="1" createdVersion="8" indent="0" compact="0" compactData="0" gridDropZones="1" multipleFieldFilters="0" chartFormat="2">
  <location ref="AA113:AB115" firstHeaderRow="2" firstDataRow="2" firstDataCol="1" rowPageCount="13" colPageCount="1"/>
  <pivotFields count="54">
    <pivotField axis="axisPage" compact="0" outline="0" multipleItemSelectionAllowed="1" showAll="0">
      <items count="20">
        <item m="1" x="18"/>
        <item x="0"/>
        <item x="1"/>
        <item m="1" x="17"/>
        <item x="4"/>
        <item x="3"/>
        <item x="5"/>
        <item x="9"/>
        <item x="6"/>
        <item x="11"/>
        <item x="12"/>
        <item x="13"/>
        <item m="1" x="15"/>
        <item x="2"/>
        <item x="14"/>
        <item m="1" x="16"/>
        <item x="7"/>
        <item x="8"/>
        <item x="10"/>
        <item t="default"/>
      </items>
    </pivotField>
    <pivotField compact="0" outline="0" showAll="0"/>
    <pivotField axis="axisPage" compact="0" outline="0" multipleItemSelectionAllowed="1" showAll="0">
      <items count="6">
        <item m="1" x="2"/>
        <item h="1" m="1" x="4"/>
        <item h="1" m="1" x="3"/>
        <item h="1" x="0"/>
        <item h="1" x="1"/>
        <item t="default"/>
      </items>
    </pivotField>
    <pivotField compact="0" outline="0" showAll="0"/>
    <pivotField compact="0" outline="0" showAll="0"/>
    <pivotField compact="0" numFmtId="14" outline="0" showAll="0"/>
    <pivotField compact="0" outline="0" showAll="0"/>
    <pivotField compact="0" outline="0" showAll="0"/>
    <pivotField axis="axisPage" compact="0" outline="0" multipleItemSelectionAllowed="1" showAll="0">
      <items count="95">
        <item x="24"/>
        <item x="23"/>
        <item x="31"/>
        <item x="30"/>
        <item m="1" x="85"/>
        <item x="32"/>
        <item x="34"/>
        <item x="19"/>
        <item x="41"/>
        <item x="42"/>
        <item m="1" x="87"/>
        <item x="48"/>
        <item x="28"/>
        <item x="53"/>
        <item x="52"/>
        <item x="40"/>
        <item x="6"/>
        <item x="43"/>
        <item x="13"/>
        <item x="26"/>
        <item m="1" x="92"/>
        <item m="1" x="78"/>
        <item x="5"/>
        <item x="3"/>
        <item x="39"/>
        <item m="1" x="74"/>
        <item m="1" x="81"/>
        <item x="47"/>
        <item m="1" x="91"/>
        <item x="36"/>
        <item x="10"/>
        <item m="1" x="72"/>
        <item x="46"/>
        <item x="37"/>
        <item m="1" x="88"/>
        <item x="15"/>
        <item m="1" x="86"/>
        <item x="4"/>
        <item m="1" x="80"/>
        <item m="1" x="82"/>
        <item m="1" x="93"/>
        <item m="1" x="90"/>
        <item x="8"/>
        <item m="1" x="65"/>
        <item x="57"/>
        <item x="56"/>
        <item x="11"/>
        <item x="54"/>
        <item x="14"/>
        <item x="17"/>
        <item x="35"/>
        <item x="25"/>
        <item x="22"/>
        <item x="61"/>
        <item x="18"/>
        <item m="1" x="79"/>
        <item m="1" x="64"/>
        <item m="1" x="63"/>
        <item m="1" x="66"/>
        <item x="44"/>
        <item x="29"/>
        <item x="21"/>
        <item x="20"/>
        <item x="60"/>
        <item m="1" x="75"/>
        <item m="1" x="76"/>
        <item m="1" x="71"/>
        <item x="16"/>
        <item m="1" x="62"/>
        <item m="1" x="89"/>
        <item m="1" x="83"/>
        <item x="27"/>
        <item x="0"/>
        <item x="45"/>
        <item m="1" x="84"/>
        <item x="38"/>
        <item m="1" x="70"/>
        <item m="1" x="77"/>
        <item x="2"/>
        <item x="50"/>
        <item m="1" x="67"/>
        <item x="51"/>
        <item m="1" x="73"/>
        <item x="55"/>
        <item x="7"/>
        <item x="12"/>
        <item x="33"/>
        <item x="49"/>
        <item m="1" x="68"/>
        <item m="1" x="69"/>
        <item x="1"/>
        <item x="9"/>
        <item x="58"/>
        <item x="59"/>
        <item t="default"/>
      </items>
    </pivotField>
    <pivotField compact="0" outline="0" showAll="0"/>
    <pivotField compact="0" outline="0" showAll="0"/>
    <pivotField compact="0" outline="0" showAll="0"/>
    <pivotField compact="0" numFmtId="14" outline="0" showAll="0"/>
    <pivotField compact="0" numFmtId="164" outline="0" showAll="0"/>
    <pivotField compact="0" numFmtId="14" outline="0" showAll="0"/>
    <pivotField compact="0" outline="0" showAll="0"/>
    <pivotField compact="0" numFmtId="14" outline="0" showAll="0"/>
    <pivotField compact="0" numFmtId="164" outline="0" showAll="0"/>
    <pivotField compact="0" outline="0" showAll="0"/>
    <pivotField axis="axisPage" compact="0" outline="0" multipleItemSelectionAllowed="1" showAll="0">
      <items count="109">
        <item m="1" x="89"/>
        <item x="4"/>
        <item m="1" x="52"/>
        <item m="1" x="53"/>
        <item m="1" x="47"/>
        <item x="26"/>
        <item m="1" x="48"/>
        <item x="2"/>
        <item x="0"/>
        <item x="29"/>
        <item x="5"/>
        <item m="1" x="66"/>
        <item x="11"/>
        <item m="1" x="70"/>
        <item x="7"/>
        <item x="1"/>
        <item x="8"/>
        <item m="1" x="76"/>
        <item m="1" x="72"/>
        <item m="1" x="50"/>
        <item m="1" x="51"/>
        <item m="1" x="78"/>
        <item x="40"/>
        <item m="1" x="93"/>
        <item m="1" x="74"/>
        <item x="19"/>
        <item x="18"/>
        <item x="21"/>
        <item x="22"/>
        <item m="1" x="98"/>
        <item x="33"/>
        <item x="25"/>
        <item x="23"/>
        <item x="24"/>
        <item x="36"/>
        <item m="1" x="64"/>
        <item x="39"/>
        <item x="41"/>
        <item h="1" m="1" x="60"/>
        <item x="14"/>
        <item m="1" x="101"/>
        <item x="13"/>
        <item m="1" x="92"/>
        <item m="1" x="104"/>
        <item m="1" x="83"/>
        <item x="12"/>
        <item m="1" x="95"/>
        <item m="1" x="97"/>
        <item m="1" x="99"/>
        <item m="1" x="94"/>
        <item m="1" x="91"/>
        <item m="1" x="102"/>
        <item m="1" x="63"/>
        <item m="1" x="79"/>
        <item x="20"/>
        <item x="10"/>
        <item x="9"/>
        <item m="1" x="61"/>
        <item h="1" m="1" x="103"/>
        <item x="28"/>
        <item m="1" x="73"/>
        <item m="1" x="84"/>
        <item m="1" x="80"/>
        <item m="1" x="59"/>
        <item m="1" x="96"/>
        <item x="30"/>
        <item m="1" x="105"/>
        <item x="6"/>
        <item m="1" x="107"/>
        <item h="1" m="1" x="100"/>
        <item h="1" m="1" x="49"/>
        <item h="1" x="34"/>
        <item h="1" m="1" x="88"/>
        <item h="1" m="1" x="65"/>
        <item h="1" x="3"/>
        <item h="1" m="1" x="87"/>
        <item h="1" m="1" x="46"/>
        <item h="1" m="1" x="81"/>
        <item h="1" m="1" x="90"/>
        <item h="1" m="1" x="57"/>
        <item h="1" x="17"/>
        <item h="1" x="15"/>
        <item h="1" m="1" x="62"/>
        <item h="1" m="1" x="106"/>
        <item h="1" x="37"/>
        <item h="1" x="16"/>
        <item h="1" m="1" x="54"/>
        <item h="1" m="1" x="43"/>
        <item h="1" x="27"/>
        <item h="1" m="1" x="82"/>
        <item h="1" m="1" x="56"/>
        <item h="1" m="1" x="85"/>
        <item h="1" m="1" x="86"/>
        <item h="1" m="1" x="45"/>
        <item h="1" m="1" x="42"/>
        <item h="1" x="31"/>
        <item h="1" m="1" x="67"/>
        <item h="1" m="1" x="68"/>
        <item h="1" m="1" x="69"/>
        <item h="1" m="1" x="58"/>
        <item h="1" m="1" x="71"/>
        <item h="1" m="1" x="75"/>
        <item h="1" m="1" x="77"/>
        <item h="1" m="1" x="55"/>
        <item h="1" x="35"/>
        <item h="1" m="1" x="44"/>
        <item h="1" x="38"/>
        <item h="1" x="32"/>
        <item t="default"/>
      </items>
    </pivotField>
    <pivotField compact="0" outline="0" showAll="0"/>
    <pivotField compact="0" outline="0" showAll="0"/>
    <pivotField compact="0" outline="0" showAll="0"/>
    <pivotField axis="axisPage" compact="0" outline="0" multipleItemSelectionAllowed="1" showAll="0">
      <items count="7352">
        <item x="1661"/>
        <item x="131"/>
        <item x="700"/>
        <item x="518"/>
        <item x="2837"/>
        <item x="1225"/>
        <item x="949"/>
        <item x="1071"/>
        <item m="1" x="4144"/>
        <item x="1706"/>
        <item x="2589"/>
        <item x="736"/>
        <item x="944"/>
        <item x="939"/>
        <item x="1365"/>
        <item x="2314"/>
        <item m="1" x="5019"/>
        <item x="3228"/>
        <item x="15"/>
        <item x="1196"/>
        <item x="2362"/>
        <item x="1210"/>
        <item x="1162"/>
        <item x="227"/>
        <item m="1" x="5328"/>
        <item x="3241"/>
        <item x="1362"/>
        <item x="796"/>
        <item x="1023"/>
        <item m="1" x="5797"/>
        <item x="3581"/>
        <item x="1340"/>
        <item x="480"/>
        <item x="3299"/>
        <item m="1" x="5895"/>
        <item m="1" x="5879"/>
        <item x="959"/>
        <item x="1786"/>
        <item x="1843"/>
        <item x="887"/>
        <item x="948"/>
        <item m="1" x="5883"/>
        <item x="1664"/>
        <item x="696"/>
        <item x="3609"/>
        <item x="1677"/>
        <item m="1" x="7199"/>
        <item x="496"/>
        <item m="1" x="7200"/>
        <item x="3479"/>
        <item m="1" x="4804"/>
        <item x="439"/>
        <item x="2859"/>
        <item x="1794"/>
        <item x="1024"/>
        <item m="1" x="7201"/>
        <item x="1152"/>
        <item x="155"/>
        <item x="1079"/>
        <item x="2886"/>
        <item x="2986"/>
        <item m="1" x="6653"/>
        <item x="2947"/>
        <item m="1" x="4247"/>
        <item m="1" x="6862"/>
        <item x="436"/>
        <item m="1" x="5690"/>
        <item m="1" x="5893"/>
        <item x="707"/>
        <item x="1922"/>
        <item m="1" x="7202"/>
        <item x="1282"/>
        <item x="928"/>
        <item x="2802"/>
        <item x="380"/>
        <item x="811"/>
        <item x="2507"/>
        <item x="164"/>
        <item m="1" x="7203"/>
        <item x="1029"/>
        <item x="1645"/>
        <item x="455"/>
        <item m="1" x="4653"/>
        <item x="1342"/>
        <item x="1585"/>
        <item x="2254"/>
        <item x="3443"/>
        <item x="2645"/>
        <item x="471"/>
        <item x="1094"/>
        <item x="640"/>
        <item m="1" x="7204"/>
        <item m="1" x="7205"/>
        <item x="1727"/>
        <item x="1805"/>
        <item m="1" x="7206"/>
        <item x="1940"/>
        <item x="490"/>
        <item m="1" x="3965"/>
        <item m="1" x="4050"/>
        <item x="1277"/>
        <item x="997"/>
        <item x="880"/>
        <item x="589"/>
        <item x="2629"/>
        <item x="3188"/>
        <item x="2590"/>
        <item x="301"/>
        <item m="1" x="7207"/>
        <item x="1789"/>
        <item m="1" x="4996"/>
        <item m="1" x="5423"/>
        <item x="285"/>
        <item x="1075"/>
        <item x="1993"/>
        <item x="228"/>
        <item x="2276"/>
        <item x="3487"/>
        <item x="2890"/>
        <item x="1722"/>
        <item x="2887"/>
        <item x="1299"/>
        <item x="1284"/>
        <item m="1" x="5413"/>
        <item x="1326"/>
        <item x="2129"/>
        <item x="3439"/>
        <item x="1358"/>
        <item x="2748"/>
        <item x="478"/>
        <item x="1110"/>
        <item x="230"/>
        <item m="1" x="4086"/>
        <item x="3352"/>
        <item m="1" x="4119"/>
        <item x="1226"/>
        <item x="3200"/>
        <item x="1035"/>
        <item x="1298"/>
        <item x="3178"/>
        <item m="1" x="4663"/>
        <item x="2968"/>
        <item x="3452"/>
        <item x="505"/>
        <item x="1667"/>
        <item x="1198"/>
        <item x="465"/>
        <item m="1" x="5077"/>
        <item x="355"/>
        <item m="1" x="6888"/>
        <item x="1851"/>
        <item m="1" x="6889"/>
        <item x="889"/>
        <item m="1" x="6890"/>
        <item x="1348"/>
        <item x="1574"/>
        <item x="2747"/>
        <item x="1694"/>
        <item x="1859"/>
        <item x="3790"/>
        <item x="3028"/>
        <item x="529"/>
        <item x="1857"/>
        <item x="3345"/>
        <item x="1063"/>
        <item m="1" x="4307"/>
        <item x="297"/>
        <item x="620"/>
        <item x="1140"/>
        <item x="323"/>
        <item x="2183"/>
        <item x="978"/>
        <item x="1122"/>
        <item m="1" x="5909"/>
        <item x="2675"/>
        <item x="1091"/>
        <item x="3454"/>
        <item x="467"/>
        <item m="1" x="6891"/>
        <item x="14"/>
        <item x="3327"/>
        <item x="2972"/>
        <item x="1077"/>
        <item x="160"/>
        <item x="1163"/>
        <item x="3094"/>
        <item x="2801"/>
        <item x="1088"/>
        <item x="498"/>
        <item x="2245"/>
        <item x="25"/>
        <item x="1296"/>
        <item x="337"/>
        <item x="1681"/>
        <item x="1134"/>
        <item x="1359"/>
        <item x="179"/>
        <item x="2174"/>
        <item x="3607"/>
        <item x="591"/>
        <item x="2689"/>
        <item x="2612"/>
        <item x="2630"/>
        <item x="1334"/>
        <item x="3504"/>
        <item m="1" x="6892"/>
        <item x="108"/>
        <item x="1937"/>
        <item x="2672"/>
        <item x="159"/>
        <item m="1" x="5373"/>
        <item x="3515"/>
        <item x="1748"/>
        <item m="1" x="3916"/>
        <item m="1" x="6893"/>
        <item x="3763"/>
        <item x="1705"/>
        <item x="3192"/>
        <item m="1" x="6120"/>
        <item x="1531"/>
        <item m="1" x="3981"/>
        <item x="1209"/>
        <item x="3091"/>
        <item x="748"/>
        <item x="1693"/>
        <item x="2700"/>
        <item x="1804"/>
        <item x="353"/>
        <item x="3159"/>
        <item x="1653"/>
        <item x="772"/>
        <item x="656"/>
        <item x="1777"/>
        <item x="2557"/>
        <item x="963"/>
        <item x="2755"/>
        <item m="1" x="6894"/>
        <item x="1285"/>
        <item m="1" x="4980"/>
        <item x="2795"/>
        <item x="1118"/>
        <item x="1188"/>
        <item x="1025"/>
        <item x="1203"/>
        <item x="885"/>
        <item x="2643"/>
        <item x="2013"/>
        <item x="2812"/>
        <item x="647"/>
        <item x="687"/>
        <item x="1153"/>
        <item x="1559"/>
        <item x="1350"/>
        <item x="1740"/>
        <item m="1" x="5071"/>
        <item x="1176"/>
        <item x="942"/>
        <item x="488"/>
        <item x="431"/>
        <item x="3553"/>
        <item x="2088"/>
        <item x="3000"/>
        <item x="514"/>
        <item x="147"/>
        <item x="1991"/>
        <item x="3096"/>
        <item x="2681"/>
        <item x="930"/>
        <item x="3215"/>
        <item x="1069"/>
        <item x="286"/>
        <item x="952"/>
        <item x="1809"/>
        <item m="1" x="4097"/>
        <item x="296"/>
        <item x="2598"/>
        <item x="3453"/>
        <item x="3490"/>
        <item x="1726"/>
        <item x="1962"/>
        <item x="1303"/>
        <item x="317"/>
        <item x="1919"/>
        <item m="1" x="4357"/>
        <item x="3015"/>
        <item x="2535"/>
        <item x="1054"/>
        <item x="90"/>
        <item x="3802"/>
        <item x="2728"/>
        <item x="1759"/>
        <item x="1013"/>
        <item x="609"/>
        <item x="1796"/>
        <item x="1002"/>
        <item x="784"/>
        <item x="2811"/>
        <item x="1026"/>
        <item x="379"/>
        <item x="1872"/>
        <item x="3254"/>
        <item x="628"/>
        <item x="988"/>
        <item x="1792"/>
        <item x="943"/>
        <item m="1" x="5076"/>
        <item x="1222"/>
        <item x="2866"/>
        <item x="3313"/>
        <item x="3060"/>
        <item x="2711"/>
        <item x="2491"/>
        <item x="539"/>
        <item x="615"/>
        <item x="220"/>
        <item x="33"/>
        <item x="961"/>
        <item x="343"/>
        <item x="658"/>
        <item x="1731"/>
        <item x="1143"/>
        <item x="1747"/>
        <item x="543"/>
        <item x="458"/>
        <item x="1807"/>
        <item m="1" x="5017"/>
        <item x="284"/>
        <item x="1791"/>
        <item x="1276"/>
        <item x="1749"/>
        <item m="1" x="4240"/>
        <item x="1093"/>
        <item m="1" x="4878"/>
        <item x="1823"/>
        <item x="3242"/>
        <item x="1038"/>
        <item m="1" x="5692"/>
        <item x="2702"/>
        <item x="1638"/>
        <item x="2072"/>
        <item x="986"/>
        <item x="3168"/>
        <item m="1" x="5247"/>
        <item x="580"/>
        <item m="1" x="4246"/>
        <item x="883"/>
        <item x="1623"/>
        <item x="333"/>
        <item x="1440"/>
        <item x="794"/>
        <item x="1154"/>
        <item x="130"/>
        <item x="3062"/>
        <item x="2453"/>
        <item x="3050"/>
        <item x="345"/>
        <item m="1" x="3987"/>
        <item x="3473"/>
        <item x="850"/>
        <item x="844"/>
        <item x="1239"/>
        <item x="384"/>
        <item x="210"/>
        <item x="2641"/>
        <item x="64"/>
        <item x="508"/>
        <item m="1" x="4664"/>
        <item x="1097"/>
        <item m="1" x="5116"/>
        <item x="1942"/>
        <item x="651"/>
        <item x="2800"/>
        <item x="422"/>
        <item x="1669"/>
        <item x="154"/>
        <item x="1686"/>
        <item m="1" x="5356"/>
        <item x="402"/>
        <item x="1958"/>
        <item x="1622"/>
        <item x="3474"/>
        <item x="2673"/>
        <item x="3267"/>
        <item x="1318"/>
        <item m="1" x="4379"/>
        <item x="21"/>
        <item x="3319"/>
        <item x="3328"/>
        <item x="3517"/>
        <item x="1109"/>
        <item x="3210"/>
        <item m="1" x="5570"/>
        <item x="1831"/>
        <item x="793"/>
        <item x="1297"/>
        <item x="461"/>
        <item x="3047"/>
        <item x="1085"/>
        <item x="650"/>
        <item x="1187"/>
        <item m="1" x="5341"/>
        <item m="1" x="6461"/>
        <item x="2206"/>
        <item x="1466"/>
        <item x="1745"/>
        <item x="2640"/>
        <item x="2985"/>
        <item m="1" x="5098"/>
        <item x="3197"/>
        <item x="2793"/>
        <item x="1171"/>
        <item x="2943"/>
        <item x="1119"/>
        <item m="1" x="4057"/>
        <item x="2797"/>
        <item m="1" x="5519"/>
        <item x="7"/>
        <item x="1191"/>
        <item x="557"/>
        <item x="1808"/>
        <item x="1052"/>
        <item m="1" x="6657"/>
        <item x="1688"/>
        <item x="2"/>
        <item x="1708"/>
        <item x="510"/>
        <item x="3469"/>
        <item m="1" x="6346"/>
        <item m="1" x="6674"/>
        <item x="1820"/>
        <item x="390"/>
        <item m="1" x="6675"/>
        <item x="2162"/>
        <item x="782"/>
        <item x="2792"/>
        <item x="1449"/>
        <item x="1290"/>
        <item m="1" x="5010"/>
        <item x="1175"/>
        <item x="2732"/>
        <item x="2492"/>
        <item x="3823"/>
        <item x="1655"/>
        <item x="1750"/>
        <item x="428"/>
        <item x="1629"/>
        <item x="1660"/>
        <item x="282"/>
        <item x="991"/>
        <item x="1906"/>
        <item x="527"/>
        <item x="1173"/>
        <item x="1053"/>
        <item x="2847"/>
        <item x="2139"/>
        <item m="1" x="5923"/>
        <item m="1" x="5938"/>
        <item x="1503"/>
        <item m="1" x="4871"/>
        <item x="1752"/>
        <item x="2493"/>
        <item m="1" x="7208"/>
        <item x="1760"/>
        <item m="1" x="4705"/>
        <item x="1474"/>
        <item x="2552"/>
        <item x="2596"/>
        <item x="624"/>
        <item x="1107"/>
        <item x="3908"/>
        <item x="2524"/>
        <item m="1" x="7209"/>
        <item m="1" x="5953"/>
        <item x="1496"/>
        <item x="3654"/>
        <item x="1780"/>
        <item x="1368"/>
        <item x="3622"/>
        <item m="1" x="6824"/>
        <item x="1871"/>
        <item x="2138"/>
        <item x="222"/>
        <item x="3029"/>
        <item x="3030"/>
        <item x="3064"/>
        <item x="1974"/>
        <item x="2019"/>
        <item x="2537"/>
        <item m="1" x="4100"/>
        <item x="3867"/>
        <item x="2051"/>
        <item x="1486"/>
        <item x="252"/>
        <item m="1" x="7210"/>
        <item x="3129"/>
        <item x="1200"/>
        <item m="1" x="5503"/>
        <item x="2874"/>
        <item m="1" x="4879"/>
        <item x="2054"/>
        <item x="3694"/>
        <item m="1" x="6899"/>
        <item m="1" x="5932"/>
        <item x="2091"/>
        <item x="551"/>
        <item m="1" x="4558"/>
        <item x="328"/>
        <item x="1426"/>
        <item m="1" x="5946"/>
        <item m="1" x="4126"/>
        <item x="3582"/>
        <item x="2833"/>
        <item m="1" x="7211"/>
        <item x="226"/>
        <item x="1207"/>
        <item x="1434"/>
        <item m="1" x="3951"/>
        <item x="229"/>
        <item x="1624"/>
        <item x="2176"/>
        <item x="41"/>
        <item x="1294"/>
        <item x="1555"/>
        <item m="1" x="5474"/>
        <item x="1712"/>
        <item x="1329"/>
        <item x="2026"/>
        <item m="1" x="7006"/>
        <item m="1" x="5947"/>
        <item x="537"/>
        <item x="1741"/>
        <item x="1863"/>
        <item x="1829"/>
        <item x="2384"/>
        <item x="263"/>
        <item x="2463"/>
        <item x="118"/>
        <item m="1" x="4283"/>
        <item x="423"/>
        <item x="137"/>
        <item x="967"/>
        <item x="352"/>
        <item x="3641"/>
        <item m="1" x="5962"/>
        <item x="91"/>
        <item x="2424"/>
        <item x="2877"/>
        <item x="1308"/>
        <item m="1" x="7212"/>
        <item m="1" x="4938"/>
        <item x="209"/>
        <item x="207"/>
        <item x="2856"/>
        <item m="1" x="6143"/>
        <item x="2880"/>
        <item m="1" x="6822"/>
        <item x="1128"/>
        <item x="2607"/>
        <item m="1" x="4659"/>
        <item x="1715"/>
        <item x="702"/>
        <item x="627"/>
        <item x="1845"/>
        <item m="1" x="4324"/>
        <item x="1844"/>
        <item m="1" x="4085"/>
        <item m="1" x="6211"/>
        <item x="492"/>
        <item x="2974"/>
        <item x="2585"/>
        <item x="2259"/>
        <item x="2078"/>
        <item m="1" x="6673"/>
        <item m="1" x="5968"/>
        <item x="2044"/>
        <item x="2680"/>
        <item x="516"/>
        <item x="1230"/>
        <item x="295"/>
        <item x="3428"/>
        <item x="1772"/>
        <item x="664"/>
        <item m="1" x="5534"/>
        <item x="2587"/>
        <item m="1" x="7213"/>
        <item m="1" x="4259"/>
        <item x="754"/>
        <item m="1" x="7214"/>
        <item x="2223"/>
        <item x="2536"/>
        <item m="1" x="7215"/>
        <item x="3172"/>
        <item m="1" x="7216"/>
        <item x="3736"/>
        <item x="2412"/>
        <item x="845"/>
        <item x="2202"/>
        <item x="806"/>
        <item x="1427"/>
        <item x="741"/>
        <item m="1" x="7217"/>
        <item x="954"/>
        <item x="3325"/>
        <item x="1211"/>
        <item x="2451"/>
        <item x="1224"/>
        <item x="654"/>
        <item x="1302"/>
        <item x="2405"/>
        <item x="1582"/>
        <item m="1" x="5929"/>
        <item x="2528"/>
        <item m="1" x="6895"/>
        <item m="1" x="6445"/>
        <item x="819"/>
        <item m="1" x="5000"/>
        <item x="208"/>
        <item x="769"/>
        <item x="1905"/>
        <item x="2140"/>
        <item m="1" x="6183"/>
        <item x="2018"/>
        <item x="786"/>
        <item m="1" x="5631"/>
        <item x="1819"/>
        <item x="2177"/>
        <item m="1" x="4014"/>
        <item m="1" x="6010"/>
        <item x="2148"/>
        <item x="3034"/>
        <item m="1" x="4583"/>
        <item x="489"/>
        <item x="1570"/>
        <item x="2029"/>
        <item x="165"/>
        <item x="2822"/>
        <item x="3037"/>
        <item x="693"/>
        <item m="1" x="3959"/>
        <item x="3723"/>
        <item x="1265"/>
        <item x="92"/>
        <item x="2022"/>
        <item x="1488"/>
        <item x="1386"/>
        <item m="1" x="5928"/>
        <item x="1578"/>
        <item m="1" x="6885"/>
        <item m="1" x="4619"/>
        <item m="1" x="6141"/>
        <item x="1542"/>
        <item x="1082"/>
        <item x="2173"/>
        <item x="1600"/>
        <item m="1" x="6886"/>
        <item x="1687"/>
        <item x="2796"/>
        <item x="1587"/>
        <item x="1194"/>
        <item m="1" x="6887"/>
        <item x="457"/>
        <item m="1" x="6209"/>
        <item m="1" x="5898"/>
        <item x="1611"/>
        <item x="1855"/>
        <item x="2253"/>
        <item x="630"/>
        <item x="1709"/>
        <item x="1561"/>
        <item x="1045"/>
        <item m="1" x="4052"/>
        <item x="214"/>
        <item m="1" x="4123"/>
        <item x="550"/>
        <item m="1" x="6666"/>
        <item x="2407"/>
        <item x="2546"/>
        <item m="1" x="5992"/>
        <item x="1632"/>
        <item x="1151"/>
        <item m="1" x="6333"/>
        <item m="1" x="4672"/>
        <item x="1960"/>
        <item x="1959"/>
        <item x="936"/>
        <item m="1" x="6667"/>
        <item x="992"/>
        <item x="2937"/>
        <item m="1" x="4825"/>
        <item x="932"/>
        <item x="873"/>
        <item m="1" x="4611"/>
        <item x="2619"/>
        <item x="1005"/>
        <item m="1" x="6668"/>
        <item x="1691"/>
        <item m="1" x="5967"/>
        <item m="1" x="6669"/>
        <item m="1" x="4834"/>
        <item x="1484"/>
        <item x="2103"/>
        <item x="2373"/>
        <item m="1" x="5969"/>
        <item m="1" x="5970"/>
        <item m="1" x="5971"/>
        <item x="1926"/>
        <item x="2574"/>
        <item x="3819"/>
        <item x="2243"/>
        <item x="2180"/>
        <item x="224"/>
        <item x="645"/>
        <item x="1067"/>
        <item x="2622"/>
        <item m="1" x="5326"/>
        <item x="2677"/>
        <item x="789"/>
        <item x="3825"/>
        <item m="1" x="5181"/>
        <item x="2644"/>
        <item x="3112"/>
        <item x="3195"/>
        <item x="3683"/>
        <item x="77"/>
        <item x="153"/>
        <item m="1" x="5368"/>
        <item x="1270"/>
        <item x="828"/>
        <item x="1592"/>
        <item m="1" x="5872"/>
        <item m="1" x="4062"/>
        <item x="757"/>
        <item x="1425"/>
        <item x="825"/>
        <item x="1541"/>
        <item m="1" x="5543"/>
        <item m="1" x="5117"/>
        <item x="1966"/>
        <item x="690"/>
        <item x="184"/>
        <item x="2057"/>
        <item x="523"/>
        <item x="945"/>
        <item m="1" x="7083"/>
        <item x="1998"/>
        <item x="3560"/>
        <item x="2352"/>
        <item x="486"/>
        <item x="1155"/>
        <item m="1" x="4838"/>
        <item x="1197"/>
        <item x="364"/>
        <item x="3167"/>
        <item x="1321"/>
        <item x="2627"/>
        <item x="1964"/>
        <item m="1" x="4628"/>
        <item x="2125"/>
        <item x="3033"/>
        <item m="1" x="7218"/>
        <item m="1" x="7219"/>
        <item m="1" x="4404"/>
        <item m="1" x="7220"/>
        <item m="1" x="7221"/>
        <item m="1" x="7222"/>
        <item m="1" x="7223"/>
        <item m="1" x="7224"/>
        <item m="1" x="7225"/>
        <item m="1" x="7226"/>
        <item x="1619"/>
        <item x="1935"/>
        <item x="267"/>
        <item x="688"/>
        <item x="2844"/>
        <item x="2615"/>
        <item x="3289"/>
        <item x="278"/>
        <item x="3613"/>
        <item m="1" x="4495"/>
        <item x="494"/>
        <item x="1279"/>
        <item m="1" x="6399"/>
        <item m="1" x="6823"/>
        <item m="1" x="7227"/>
        <item m="1" x="7228"/>
        <item m="1" x="7229"/>
        <item x="1736"/>
        <item x="117"/>
        <item x="1373"/>
        <item m="1" x="4715"/>
        <item m="1" x="4786"/>
        <item m="1" x="4046"/>
        <item m="1" x="3955"/>
        <item x="638"/>
        <item m="1" x="4605"/>
        <item m="1" x="6001"/>
        <item x="477"/>
        <item x="1031"/>
        <item m="1" x="5110"/>
        <item x="2234"/>
        <item m="1" x="5321"/>
        <item x="814"/>
        <item x="3312"/>
        <item m="1" x="4554"/>
        <item x="3229"/>
        <item x="3410"/>
        <item x="1721"/>
        <item x="913"/>
        <item m="1" x="7230"/>
        <item x="1364"/>
        <item x="713"/>
        <item x="3176"/>
        <item x="1795"/>
        <item m="1" x="6903"/>
        <item m="1" x="6904"/>
        <item m="1" x="6905"/>
        <item m="1" x="6906"/>
        <item m="1" x="6907"/>
        <item m="1" x="6908"/>
        <item x="2144"/>
        <item m="1" x="6909"/>
        <item m="1" x="6685"/>
        <item m="1" x="6910"/>
        <item m="1" x="6911"/>
        <item m="1" x="6912"/>
        <item m="1" x="6913"/>
        <item m="1" x="6914"/>
        <item m="1" x="6915"/>
        <item x="3152"/>
        <item m="1" x="6199"/>
        <item m="1" x="4150"/>
        <item x="3335"/>
        <item x="3223"/>
        <item x="1322"/>
        <item x="1283"/>
        <item x="1041"/>
        <item x="2545"/>
        <item m="1" x="4491"/>
        <item x="2012"/>
        <item m="1" x="4842"/>
        <item x="684"/>
        <item m="1" x="6916"/>
        <item m="1" x="6917"/>
        <item x="396"/>
        <item x="292"/>
        <item x="2588"/>
        <item x="1317"/>
        <item x="708"/>
        <item x="2107"/>
        <item x="408"/>
        <item x="3367"/>
        <item m="1" x="6918"/>
        <item x="1802"/>
        <item x="322"/>
        <item x="1545"/>
        <item x="2046"/>
        <item m="1" x="4326"/>
        <item x="855"/>
        <item m="1" x="6919"/>
        <item m="1" x="6920"/>
        <item m="1" x="6921"/>
        <item m="1" x="6922"/>
        <item x="3126"/>
        <item m="1" x="6923"/>
        <item x="2430"/>
        <item x="1642"/>
        <item x="765"/>
        <item x="2105"/>
        <item x="1986"/>
        <item x="781"/>
        <item m="1" x="4282"/>
        <item x="1216"/>
        <item x="3533"/>
        <item x="937"/>
        <item x="639"/>
        <item x="1469"/>
        <item x="266"/>
        <item m="1" x="5560"/>
        <item m="1" x="5857"/>
        <item m="1" x="4351"/>
        <item m="1" x="6924"/>
        <item x="69"/>
        <item x="2925"/>
        <item x="1098"/>
        <item x="2620"/>
        <item x="2579"/>
        <item x="3240"/>
        <item x="2182"/>
        <item x="812"/>
        <item x="274"/>
        <item x="3209"/>
        <item x="3264"/>
        <item x="947"/>
        <item x="3848"/>
        <item x="1785"/>
        <item m="1" x="5096"/>
        <item x="762"/>
        <item x="1996"/>
        <item m="1" x="4034"/>
        <item x="1886"/>
        <item x="3017"/>
        <item x="2248"/>
        <item x="365"/>
        <item x="361"/>
        <item m="1" x="6898"/>
        <item m="1" x="5412"/>
        <item x="425"/>
        <item x="1500"/>
        <item x="407"/>
        <item x="406"/>
        <item x="3072"/>
        <item x="2939"/>
        <item x="3158"/>
        <item x="2157"/>
        <item x="349"/>
        <item m="1" x="6925"/>
        <item x="2060"/>
        <item x="2205"/>
        <item m="1" x="4185"/>
        <item x="2791"/>
        <item x="1263"/>
        <item x="2146"/>
        <item x="644"/>
        <item x="1189"/>
        <item x="1579"/>
        <item x="3865"/>
        <item x="3365"/>
        <item x="2605"/>
        <item x="2853"/>
        <item x="2269"/>
        <item x="2593"/>
        <item m="1" x="4925"/>
        <item x="3738"/>
        <item x="2241"/>
        <item x="3424"/>
        <item m="1" x="4777"/>
        <item x="1179"/>
        <item x="2534"/>
        <item x="424"/>
        <item x="2086"/>
        <item m="1" x="4662"/>
        <item x="3183"/>
        <item x="1231"/>
        <item x="119"/>
        <item x="1505"/>
        <item x="2896"/>
        <item x="771"/>
        <item x="453"/>
        <item m="1" x="4961"/>
        <item x="1939"/>
        <item m="1" x="5582"/>
        <item x="2092"/>
        <item x="72"/>
        <item x="689"/>
        <item m="1" x="5942"/>
        <item x="1490"/>
        <item x="3007"/>
        <item x="3043"/>
        <item x="139"/>
        <item x="1707"/>
        <item x="1356"/>
        <item x="1652"/>
        <item x="3877"/>
        <item x="1022"/>
        <item m="1" x="5005"/>
        <item x="774"/>
        <item m="1" x="4579"/>
        <item x="2616"/>
        <item x="3854"/>
        <item x="561"/>
        <item x="2110"/>
        <item x="2093"/>
        <item x="3258"/>
        <item x="2857"/>
        <item x="2467"/>
        <item x="3284"/>
        <item x="655"/>
        <item x="694"/>
        <item m="1" x="5589"/>
        <item m="1" x="6926"/>
        <item m="1" x="5794"/>
        <item m="1" x="6927"/>
        <item m="1" x="5729"/>
        <item m="1" x="6928"/>
        <item m="1" x="6929"/>
        <item x="3664"/>
        <item m="1" x="6930"/>
        <item m="1" x="6931"/>
        <item x="809"/>
        <item m="1" x="6932"/>
        <item m="1" x="6933"/>
        <item x="2860"/>
        <item x="3164"/>
        <item x="2270"/>
        <item x="695"/>
        <item x="2337"/>
        <item x="2106"/>
        <item x="1385"/>
        <item x="1253"/>
        <item x="1291"/>
        <item x="3423"/>
        <item x="3512"/>
        <item x="2820"/>
        <item m="1" x="4506"/>
        <item m="1" x="6934"/>
        <item m="1" x="6480"/>
        <item x="3798"/>
        <item x="1289"/>
        <item x="2081"/>
        <item x="1963"/>
        <item x="934"/>
        <item x="3013"/>
        <item x="2225"/>
        <item x="47"/>
        <item x="563"/>
        <item m="1" x="4642"/>
        <item x="1982"/>
        <item x="387"/>
        <item x="3791"/>
        <item x="2115"/>
        <item x="2181"/>
        <item x="316"/>
        <item x="1147"/>
        <item x="3137"/>
        <item x="2717"/>
        <item x="3227"/>
        <item x="3748"/>
        <item x="30"/>
        <item m="1" x="4047"/>
        <item x="341"/>
        <item x="330"/>
        <item m="1" x="5207"/>
        <item x="3270"/>
        <item x="509"/>
        <item x="1618"/>
        <item x="3549"/>
        <item m="1" x="5322"/>
        <item x="2048"/>
        <item x="1614"/>
        <item x="281"/>
        <item x="3041"/>
        <item x="1344"/>
        <item x="1309"/>
        <item m="1" x="4984"/>
        <item x="2735"/>
        <item x="1946"/>
        <item m="1" x="6670"/>
        <item x="3743"/>
        <item m="1" x="6671"/>
        <item x="363"/>
        <item x="386"/>
        <item x="1004"/>
        <item x="3499"/>
        <item x="1124"/>
        <item m="1" x="6672"/>
        <item x="892"/>
        <item x="463"/>
        <item x="2164"/>
        <item x="866"/>
        <item x="711"/>
        <item m="1" x="3947"/>
        <item x="1117"/>
        <item m="1" x="4609"/>
        <item x="972"/>
        <item x="133"/>
        <item x="3023"/>
        <item x="783"/>
        <item x="106"/>
        <item x="1723"/>
        <item x="129"/>
        <item x="2169"/>
        <item x="320"/>
        <item x="3282"/>
        <item m="1" x="4862"/>
        <item m="1" x="5908"/>
        <item m="1" x="5522"/>
        <item x="662"/>
        <item m="1" x="4577"/>
        <item x="3747"/>
        <item m="1" x="4648"/>
        <item x="790"/>
        <item x="265"/>
        <item x="2333"/>
        <item x="2543"/>
        <item x="2549"/>
        <item m="1" x="6706"/>
        <item m="1" x="4602"/>
        <item x="999"/>
        <item x="1044"/>
        <item m="1" x="6896"/>
        <item x="2897"/>
        <item x="1528"/>
        <item x="2228"/>
        <item m="1" x="6195"/>
        <item x="2150"/>
        <item x="2219"/>
        <item x="1610"/>
        <item x="1728"/>
        <item m="1" x="5478"/>
        <item x="3039"/>
        <item m="1" x="4132"/>
        <item x="1467"/>
        <item m="1" x="6897"/>
        <item x="1476"/>
        <item x="22"/>
        <item x="3771"/>
        <item x="2458"/>
        <item x="1924"/>
        <item x="2561"/>
        <item x="1511"/>
        <item m="1" x="5950"/>
        <item x="2572"/>
        <item m="1" x="6024"/>
        <item x="1108"/>
        <item x="132"/>
        <item x="622"/>
        <item x="788"/>
        <item x="667"/>
        <item x="3666"/>
        <item m="1" x="4562"/>
        <item x="2849"/>
        <item m="1" x="3985"/>
        <item x="2353"/>
        <item m="1" x="6567"/>
        <item x="1320"/>
        <item x="3477"/>
        <item x="2020"/>
        <item x="2889"/>
        <item m="1" x="6900"/>
        <item x="1778"/>
        <item x="3625"/>
        <item x="2442"/>
        <item x="94"/>
        <item m="1" x="4538"/>
        <item x="3376"/>
        <item m="1" x="6901"/>
        <item x="2832"/>
        <item x="2496"/>
        <item m="1" x="4037"/>
        <item x="2208"/>
        <item x="1113"/>
        <item x="1475"/>
        <item x="1916"/>
        <item x="183"/>
        <item x="1596"/>
        <item m="1" x="4557"/>
        <item m="1" x="6902"/>
        <item x="3572"/>
        <item x="2221"/>
        <item m="1" x="6267"/>
        <item x="149"/>
        <item x="2421"/>
        <item x="3697"/>
        <item x="2063"/>
        <item x="1909"/>
        <item m="1" x="4536"/>
        <item m="1" x="6547"/>
        <item x="2154"/>
        <item m="1" x="4591"/>
        <item m="1" x="3913"/>
        <item x="2198"/>
        <item x="666"/>
        <item x="223"/>
        <item m="1" x="4828"/>
        <item x="225"/>
        <item m="1" x="4620"/>
        <item x="2158"/>
        <item x="2591"/>
        <item x="2304"/>
        <item x="321"/>
        <item x="1444"/>
        <item x="3876"/>
        <item x="1219"/>
        <item x="3570"/>
        <item x="1354"/>
        <item x="2239"/>
        <item m="1" x="4616"/>
        <item x="2433"/>
        <item x="692"/>
        <item x="10"/>
        <item m="1" x="4680"/>
        <item m="1" x="4795"/>
        <item x="398"/>
        <item x="1074"/>
        <item m="1" x="6560"/>
        <item x="469"/>
        <item x="2279"/>
        <item m="1" x="4565"/>
        <item x="3016"/>
        <item x="2287"/>
        <item x="626"/>
        <item x="1436"/>
        <item m="1" x="5961"/>
        <item x="254"/>
        <item x="2709"/>
        <item x="3075"/>
        <item x="3422"/>
        <item x="1965"/>
        <item m="1" x="5943"/>
        <item x="1483"/>
        <item x="555"/>
        <item m="1" x="6935"/>
        <item x="2855"/>
        <item m="1" x="4846"/>
        <item x="2603"/>
        <item x="2151"/>
        <item m="1" x="6663"/>
        <item m="1" x="6660"/>
        <item x="2613"/>
        <item x="1"/>
        <item x="2058"/>
        <item x="2372"/>
        <item x="2168"/>
        <item x="653"/>
        <item m="1" x="4693"/>
        <item x="1441"/>
        <item x="1945"/>
        <item x="319"/>
        <item m="1" x="5400"/>
        <item m="1" x="5513"/>
        <item m="1" x="5493"/>
        <item x="1558"/>
        <item x="1949"/>
        <item x="2502"/>
        <item x="2002"/>
        <item m="1" x="4592"/>
        <item x="2562"/>
        <item m="1" x="5921"/>
        <item x="1790"/>
        <item m="1" x="5935"/>
        <item x="299"/>
        <item m="1" x="4600"/>
        <item m="1" x="6936"/>
        <item x="1229"/>
        <item x="472"/>
        <item x="120"/>
        <item m="1" x="4910"/>
        <item m="1" x="4522"/>
        <item x="1881"/>
        <item x="26"/>
        <item x="2600"/>
        <item x="1882"/>
        <item x="2845"/>
        <item x="2004"/>
        <item m="1" x="4574"/>
        <item m="1" x="5952"/>
        <item x="2035"/>
        <item m="1" x="6937"/>
        <item x="9"/>
        <item m="1" x="4873"/>
        <item x="3643"/>
        <item x="2238"/>
        <item x="2365"/>
        <item x="1927"/>
        <item x="1678"/>
        <item x="2244"/>
        <item x="1258"/>
        <item x="697"/>
        <item x="3036"/>
        <item m="1" x="4582"/>
        <item m="1" x="4584"/>
        <item x="951"/>
        <item x="181"/>
        <item m="1" x="4709"/>
        <item x="3872"/>
        <item x="3647"/>
        <item m="1" x="4572"/>
        <item x="1149"/>
        <item x="1502"/>
        <item m="1" x="4149"/>
        <item x="2905"/>
        <item m="1" x="4594"/>
        <item x="1593"/>
        <item x="1536"/>
        <item x="824"/>
        <item m="1" x="4700"/>
        <item m="1" x="6938"/>
        <item x="1685"/>
        <item x="3794"/>
        <item m="1" x="4695"/>
        <item x="332"/>
        <item m="1" x="6939"/>
        <item m="1" x="5925"/>
        <item x="2690"/>
        <item x="2548"/>
        <item m="1" x="4657"/>
        <item x="421"/>
        <item m="1" x="4729"/>
        <item m="1" x="5906"/>
        <item m="1" x="5395"/>
        <item m="1" x="3993"/>
        <item x="1957"/>
        <item x="1952"/>
        <item x="3649"/>
        <item x="1167"/>
        <item m="1" x="5933"/>
        <item m="1" x="4696"/>
        <item x="1106"/>
        <item x="1646"/>
        <item x="2268"/>
        <item x="792"/>
        <item m="1" x="4003"/>
        <item x="1130"/>
        <item x="3709"/>
        <item x="2621"/>
        <item m="1" x="6658"/>
        <item m="1" x="4298"/>
        <item m="1" x="6659"/>
        <item x="735"/>
        <item m="1" x="6661"/>
        <item x="403"/>
        <item x="3273"/>
        <item x="419"/>
        <item m="1" x="3915"/>
        <item m="1" x="6662"/>
        <item m="1" x="5934"/>
        <item x="2462"/>
        <item x="2285"/>
        <item x="1493"/>
        <item m="1" x="4778"/>
        <item x="1557"/>
        <item m="1" x="5491"/>
        <item x="2431"/>
        <item x="476"/>
        <item x="2130"/>
        <item x="3277"/>
        <item m="1" x="5944"/>
        <item x="2159"/>
        <item m="1" x="6664"/>
        <item x="1556"/>
        <item m="1" x="5261"/>
        <item x="4"/>
        <item x="2697"/>
        <item x="766"/>
        <item x="378"/>
        <item x="2892"/>
        <item x="804"/>
        <item x="1631"/>
        <item x="2288"/>
        <item x="2902"/>
        <item x="584"/>
        <item x="426"/>
        <item x="3418"/>
        <item x="2021"/>
        <item m="1" x="5564"/>
        <item x="3351"/>
        <item m="1" x="3958"/>
        <item x="2059"/>
        <item x="325"/>
        <item x="2175"/>
        <item x="1311"/>
        <item m="1" x="4535"/>
        <item x="2409"/>
        <item x="2609"/>
        <item x="2001"/>
        <item x="3292"/>
        <item x="2152"/>
        <item m="1" x="5920"/>
        <item x="148"/>
        <item x="1352"/>
        <item m="1" x="4713"/>
        <item m="1" x="5922"/>
        <item x="641"/>
        <item x="1206"/>
        <item m="1" x="5924"/>
        <item m="1" x="5926"/>
        <item m="1" x="5927"/>
        <item x="1087"/>
        <item x="1971"/>
        <item x="2851"/>
        <item x="2454"/>
        <item x="1351"/>
        <item x="2260"/>
        <item m="1" x="5930"/>
        <item m="1" x="4708"/>
        <item x="2511"/>
        <item x="2402"/>
        <item x="2443"/>
        <item m="1" x="4882"/>
        <item x="2242"/>
        <item x="1904"/>
        <item m="1" x="7231"/>
        <item x="216"/>
        <item m="1" x="7232"/>
        <item x="3530"/>
        <item m="1" x="5693"/>
        <item x="1915"/>
        <item x="2979"/>
        <item m="1" x="6453"/>
        <item x="95"/>
        <item x="2343"/>
        <item x="3074"/>
        <item m="1" x="7233"/>
        <item x="2095"/>
        <item m="1" x="7234"/>
        <item m="1" x="7235"/>
        <item m="1" x="7236"/>
        <item m="1" x="7237"/>
        <item x="2310"/>
        <item x="3628"/>
        <item x="62"/>
        <item x="1186"/>
        <item x="1429"/>
        <item x="2595"/>
        <item m="1" x="6940"/>
        <item x="2289"/>
        <item m="1" x="6941"/>
        <item x="3247"/>
        <item m="1" x="6942"/>
        <item x="2323"/>
        <item x="2934"/>
        <item x="2888"/>
        <item x="3575"/>
        <item m="1" x="6943"/>
        <item m="1" x="6944"/>
        <item x="1252"/>
        <item x="1776"/>
        <item m="1" x="4612"/>
        <item x="2456"/>
        <item m="1" x="6945"/>
        <item m="1" x="6946"/>
        <item x="43"/>
        <item m="1" x="6947"/>
        <item m="1" x="6308"/>
        <item m="1" x="6948"/>
        <item x="808"/>
        <item m="1" x="6949"/>
        <item x="810"/>
        <item m="1" x="6950"/>
        <item m="1" x="6951"/>
        <item m="1" x="5633"/>
        <item m="1" x="6952"/>
        <item x="747"/>
        <item x="2750"/>
        <item m="1" x="4112"/>
        <item x="3528"/>
        <item m="1" x="6953"/>
        <item m="1" x="5718"/>
        <item m="1" x="4780"/>
        <item x="3447"/>
        <item x="2145"/>
        <item m="1" x="6954"/>
        <item x="2171"/>
        <item x="277"/>
        <item x="1433"/>
        <item x="611"/>
        <item m="1" x="6955"/>
        <item m="1" x="6956"/>
        <item m="1" x="4227"/>
        <item m="1" x="6957"/>
        <item m="1" x="6019"/>
        <item m="1" x="4068"/>
        <item x="2335"/>
        <item m="1" x="6958"/>
        <item x="2014"/>
        <item m="1" x="6959"/>
        <item x="74"/>
        <item x="2693"/>
        <item m="1" x="6960"/>
        <item m="1" x="5748"/>
        <item x="3860"/>
        <item m="1" x="4971"/>
        <item x="3061"/>
        <item x="805"/>
        <item m="1" x="6144"/>
        <item x="1617"/>
        <item m="1" x="6676"/>
        <item m="1" x="6677"/>
        <item x="1034"/>
        <item m="1" x="6477"/>
        <item x="714"/>
        <item m="1" x="6678"/>
        <item x="827"/>
        <item m="1" x="6679"/>
        <item m="1" x="6680"/>
        <item x="495"/>
        <item m="1" x="6040"/>
        <item x="1744"/>
        <item m="1" x="4710"/>
        <item x="59"/>
        <item x="2379"/>
        <item m="1" x="6041"/>
        <item m="1" x="5415"/>
        <item m="1" x="6042"/>
        <item x="1551"/>
        <item x="1666"/>
        <item x="1554"/>
        <item x="1090"/>
        <item m="1" x="6138"/>
        <item x="1337"/>
        <item x="2127"/>
        <item x="2995"/>
        <item x="2826"/>
        <item x="1148"/>
        <item x="3742"/>
        <item x="1812"/>
        <item x="3497"/>
        <item x="20"/>
        <item x="1346"/>
        <item m="1" x="6378"/>
        <item x="1306"/>
        <item x="938"/>
        <item x="2608"/>
        <item x="1830"/>
        <item m="1" x="6961"/>
        <item x="524"/>
        <item x="1448"/>
        <item x="3132"/>
        <item x="703"/>
        <item x="3046"/>
        <item x="151"/>
        <item x="382"/>
        <item x="2166"/>
        <item x="1699"/>
        <item x="1269"/>
        <item m="1" x="6962"/>
        <item x="1095"/>
        <item m="1" x="4952"/>
        <item m="1" x="4013"/>
        <item x="40"/>
        <item x="2604"/>
        <item x="1089"/>
        <item x="1651"/>
        <item x="191"/>
        <item m="1" x="5914"/>
        <item m="1" x="7014"/>
        <item x="2212"/>
        <item x="1281"/>
        <item x="2806"/>
        <item x="564"/>
        <item x="3243"/>
        <item x="2320"/>
        <item x="3057"/>
        <item x="27"/>
        <item m="1" x="4122"/>
        <item x="2637"/>
        <item x="2981"/>
        <item x="2544"/>
        <item m="1" x="6761"/>
        <item x="966"/>
        <item x="127"/>
        <item m="1" x="7016"/>
        <item m="1" x="4749"/>
        <item x="1931"/>
        <item x="2124"/>
        <item x="1583"/>
        <item x="2444"/>
        <item x="2385"/>
        <item x="2504"/>
        <item x="351"/>
        <item x="706"/>
        <item m="1" x="6963"/>
        <item x="2964"/>
        <item m="1" x="6964"/>
        <item x="1036"/>
        <item x="2705"/>
        <item m="1" x="4711"/>
        <item m="1" x="6083"/>
        <item x="2213"/>
        <item x="1156"/>
        <item x="140"/>
        <item m="1" x="6787"/>
        <item m="1" x="6965"/>
        <item x="2075"/>
        <item m="1" x="5215"/>
        <item x="1227"/>
        <item x="1853"/>
        <item m="1" x="4679"/>
        <item x="3088"/>
        <item x="1205"/>
        <item x="532"/>
        <item x="2521"/>
        <item x="2122"/>
        <item x="3869"/>
        <item x="1798"/>
        <item x="1312"/>
        <item x="2895"/>
        <item m="1" x="4724"/>
        <item m="1" x="6681"/>
        <item x="3526"/>
        <item m="1" x="6027"/>
        <item x="1083"/>
        <item x="877"/>
        <item m="1" x="7238"/>
        <item m="1" x="7239"/>
        <item x="2446"/>
        <item x="1768"/>
        <item x="2227"/>
        <item m="1" x="4939"/>
        <item x="2067"/>
        <item x="2568"/>
        <item m="1" x="7240"/>
        <item x="1040"/>
        <item m="1" x="7241"/>
        <item x="2351"/>
        <item m="1" x="7242"/>
        <item m="1" x="7243"/>
        <item m="1" x="7244"/>
        <item m="1" x="7245"/>
        <item x="2064"/>
        <item m="1" x="7246"/>
        <item m="1" x="7247"/>
        <item x="2413"/>
        <item m="1" x="7248"/>
        <item x="1800"/>
        <item m="1" x="5627"/>
        <item m="1" x="5954"/>
        <item m="1" x="6148"/>
        <item m="1" x="7249"/>
        <item m="1" x="4072"/>
        <item m="1" x="7250"/>
        <item x="1543"/>
        <item m="1" x="7251"/>
        <item x="2255"/>
        <item x="1901"/>
        <item x="525"/>
        <item m="1" x="7252"/>
        <item x="3214"/>
        <item x="2147"/>
        <item m="1" x="4748"/>
        <item m="1" x="7253"/>
        <item m="1" x="7254"/>
        <item x="2893"/>
        <item x="2437"/>
        <item m="1" x="7116"/>
        <item m="1" x="7255"/>
        <item m="1" x="4487"/>
        <item x="162"/>
        <item m="1" x="4330"/>
        <item x="629"/>
        <item x="2272"/>
        <item x="3495"/>
        <item m="1" x="7256"/>
        <item m="1" x="4124"/>
        <item m="1" x="7257"/>
        <item x="3468"/>
        <item x="2464"/>
        <item m="1" x="6966"/>
        <item m="1" x="4553"/>
        <item x="3883"/>
        <item x="2324"/>
        <item x="927"/>
        <item m="1" x="6967"/>
        <item m="1" x="5088"/>
        <item x="3025"/>
        <item m="1" x="6968"/>
        <item m="1" x="6969"/>
        <item m="1" x="6970"/>
        <item m="1" x="4581"/>
        <item x="3275"/>
        <item m="1" x="6971"/>
        <item m="1" x="6562"/>
        <item m="1" x="6972"/>
        <item m="1" x="6047"/>
        <item x="2155"/>
        <item m="1" x="6973"/>
        <item m="1" x="5438"/>
        <item m="1" x="6974"/>
        <item m="1" x="6975"/>
        <item x="2576"/>
        <item x="2325"/>
        <item m="1" x="6976"/>
        <item x="712"/>
        <item m="1" x="6977"/>
        <item x="3155"/>
        <item x="2401"/>
        <item x="3661"/>
        <item m="1" x="6978"/>
        <item m="1" x="6979"/>
        <item x="1944"/>
        <item x="163"/>
        <item m="1" x="6980"/>
        <item m="1" x="6766"/>
        <item x="400"/>
        <item m="1" x="6981"/>
        <item x="1948"/>
        <item m="1" x="6564"/>
        <item m="1" x="6982"/>
        <item m="1" x="6983"/>
        <item m="1" x="6559"/>
        <item x="3775"/>
        <item x="2914"/>
        <item m="1" x="6984"/>
        <item m="1" x="6387"/>
        <item m="1" x="6985"/>
        <item x="2563"/>
        <item x="1105"/>
        <item m="1" x="4781"/>
        <item m="1" x="6986"/>
        <item x="2447"/>
        <item m="1" x="4374"/>
        <item m="1" x="6987"/>
        <item m="1" x="4580"/>
        <item x="2074"/>
        <item m="1" x="4697"/>
        <item m="1" x="6988"/>
        <item m="1" x="6989"/>
        <item m="1" x="6990"/>
        <item x="1980"/>
        <item m="1" x="6991"/>
        <item m="1" x="6992"/>
        <item m="1" x="6993"/>
        <item m="1" x="5505"/>
        <item m="1" x="6994"/>
        <item x="3680"/>
        <item m="1" x="6995"/>
        <item m="1" x="6996"/>
        <item x="1212"/>
        <item m="1" x="6997"/>
        <item m="1" x="6146"/>
        <item m="1" x="6998"/>
        <item m="1" x="5517"/>
        <item x="2117"/>
        <item m="1" x="6616"/>
        <item x="1032"/>
        <item x="1405"/>
        <item m="1" x="4500"/>
        <item m="1" x="6999"/>
        <item x="2592"/>
        <item x="3371"/>
        <item x="3529"/>
        <item x="791"/>
        <item m="1" x="7000"/>
        <item x="534"/>
        <item m="1" x="4776"/>
        <item x="2625"/>
        <item m="1" x="4301"/>
        <item m="1" x="7001"/>
        <item m="1" x="7002"/>
        <item m="1" x="7003"/>
        <item m="1" x="7004"/>
        <item m="1" x="4945"/>
        <item m="1" x="7005"/>
        <item m="1" x="4737"/>
        <item x="3382"/>
        <item m="1" x="5535"/>
        <item x="444"/>
        <item m="1" x="5936"/>
        <item m="1" x="7007"/>
        <item m="1" x="7008"/>
        <item m="1" x="4940"/>
        <item x="672"/>
        <item m="1" x="7009"/>
        <item m="1" x="6222"/>
        <item m="1" x="7010"/>
        <item x="3648"/>
        <item x="1644"/>
        <item x="1799"/>
        <item x="2553"/>
        <item m="1" x="7011"/>
        <item m="1" x="7012"/>
        <item x="1499"/>
        <item m="1" x="7013"/>
        <item m="1" x="6682"/>
        <item m="1" x="6683"/>
        <item m="1" x="6684"/>
        <item m="1" x="4896"/>
        <item x="698"/>
        <item m="1" x="5937"/>
        <item x="2024"/>
        <item m="1" x="6686"/>
        <item x="198"/>
        <item x="2439"/>
        <item x="1510"/>
        <item m="1" x="6687"/>
        <item m="1" x="6688"/>
        <item m="1" x="6689"/>
        <item m="1" x="6690"/>
        <item m="1" x="6691"/>
        <item m="1" x="6692"/>
        <item m="1" x="6693"/>
        <item m="1" x="6694"/>
        <item m="1" x="6695"/>
        <item m="1" x="3989"/>
        <item m="1" x="6698"/>
        <item m="1" x="6699"/>
        <item m="1" x="6081"/>
        <item m="1" x="6082"/>
        <item m="1" x="5575"/>
        <item m="1" x="4757"/>
        <item m="1" x="4837"/>
        <item m="1" x="6084"/>
        <item x="619"/>
        <item m="1" x="6085"/>
        <item x="294"/>
        <item x="3332"/>
        <item x="685"/>
        <item x="3398"/>
        <item m="1" x="4492"/>
        <item x="1177"/>
        <item x="746"/>
        <item x="3815"/>
        <item x="1668"/>
        <item x="2787"/>
        <item x="3349"/>
        <item x="35"/>
        <item m="1" x="4116"/>
        <item m="1" x="5079"/>
        <item x="2466"/>
        <item x="519"/>
        <item x="3449"/>
        <item m="1" x="5904"/>
        <item x="373"/>
        <item m="1" x="5347"/>
        <item x="1001"/>
        <item x="1056"/>
        <item x="2760"/>
        <item x="884"/>
        <item x="3393"/>
        <item x="1064"/>
        <item x="2987"/>
        <item x="2863"/>
        <item x="2550"/>
        <item x="957"/>
        <item x="460"/>
        <item m="1" x="4824"/>
        <item x="1158"/>
        <item m="1" x="5443"/>
        <item x="2864"/>
        <item x="250"/>
        <item x="2516"/>
        <item x="3521"/>
        <item m="1" x="7015"/>
        <item x="2391"/>
        <item x="2933"/>
        <item x="3837"/>
        <item x="2912"/>
        <item x="879"/>
        <item m="1" x="5425"/>
        <item x="2508"/>
        <item x="1755"/>
        <item x="1192"/>
        <item x="1521"/>
        <item x="248"/>
        <item x="2120"/>
        <item m="1" x="6421"/>
        <item x="881"/>
        <item x="2618"/>
        <item x="2691"/>
        <item m="1" x="4822"/>
        <item x="3130"/>
        <item x="1537"/>
        <item m="1" x="7017"/>
        <item m="1" x="5442"/>
        <item x="3369"/>
        <item x="2094"/>
        <item x="1711"/>
        <item x="2531"/>
        <item m="1" x="6140"/>
        <item x="2871"/>
        <item x="2509"/>
        <item x="388"/>
        <item x="257"/>
        <item x="2515"/>
        <item x="1438"/>
        <item x="738"/>
        <item m="1" x="5069"/>
        <item m="1" x="4714"/>
        <item m="1" x="4826"/>
        <item m="1" x="4753"/>
        <item x="559"/>
        <item x="521"/>
        <item x="73"/>
        <item m="1" x="5441"/>
        <item x="2394"/>
        <item m="1" x="6139"/>
        <item x="2685"/>
        <item x="2121"/>
        <item m="1" x="6696"/>
        <item m="1" x="6697"/>
        <item x="3886"/>
        <item x="608"/>
        <item m="1" x="5796"/>
        <item m="1" x="5459"/>
        <item x="3704"/>
        <item x="3012"/>
        <item x="2658"/>
        <item x="3323"/>
        <item x="2525"/>
        <item x="3441"/>
        <item x="2533"/>
        <item x="1713"/>
        <item m="1" x="6620"/>
        <item x="381"/>
        <item x="215"/>
        <item x="331"/>
        <item x="1852"/>
        <item x="1716"/>
        <item x="3637"/>
        <item x="1988"/>
        <item x="960"/>
        <item x="648"/>
        <item x="1442"/>
        <item x="3302"/>
        <item x="2340"/>
        <item x="1719"/>
        <item x="1932"/>
        <item x="623"/>
        <item m="1" x="4686"/>
        <item x="3203"/>
        <item x="2956"/>
        <item x="1086"/>
        <item x="3256"/>
        <item x="2133"/>
        <item x="1169"/>
        <item x="3321"/>
        <item x="3180"/>
        <item x="1423"/>
        <item m="1" x="6700"/>
        <item m="1" x="6701"/>
        <item x="1020"/>
        <item m="1" x="6702"/>
        <item x="750"/>
        <item x="1540"/>
        <item x="817"/>
        <item m="1" x="6703"/>
        <item m="1" x="6704"/>
        <item m="1" x="6654"/>
        <item x="1300"/>
        <item m="1" x="6705"/>
        <item x="1814"/>
        <item m="1" x="5120"/>
        <item x="540"/>
        <item x="1310"/>
        <item x="1710"/>
        <item x="38"/>
        <item m="1" x="4242"/>
        <item m="1" x="6193"/>
        <item x="3196"/>
        <item m="1" x="7258"/>
        <item m="1" x="7259"/>
        <item m="1" x="6433"/>
        <item m="1" x="6443"/>
        <item x="3278"/>
        <item m="1" x="4992"/>
        <item m="1" x="6238"/>
        <item x="1801"/>
        <item x="1099"/>
        <item x="1183"/>
        <item x="1501"/>
        <item x="3177"/>
        <item x="2273"/>
        <item x="2137"/>
        <item x="251"/>
        <item x="1133"/>
        <item x="96"/>
        <item x="1164"/>
        <item x="3115"/>
        <item m="1" x="4285"/>
        <item x="2790"/>
        <item m="1" x="5256"/>
        <item x="1783"/>
        <item x="973"/>
        <item x="2163"/>
        <item m="1" x="7260"/>
        <item x="504"/>
        <item x="2958"/>
        <item x="1058"/>
        <item m="1" x="4739"/>
        <item m="1" x="7261"/>
        <item x="354"/>
        <item x="487"/>
        <item x="1445"/>
        <item x="2066"/>
        <item x="16"/>
        <item m="1" x="7018"/>
        <item x="1607"/>
        <item x="1626"/>
        <item x="652"/>
        <item x="37"/>
        <item x="981"/>
        <item x="1648"/>
        <item x="2687"/>
        <item x="2626"/>
        <item x="2036"/>
        <item x="1127"/>
        <item x="1080"/>
        <item m="1" x="7019"/>
        <item x="1235"/>
        <item m="1" x="7020"/>
        <item x="2170"/>
        <item x="2191"/>
        <item x="3623"/>
        <item x="1435"/>
        <item x="1141"/>
        <item x="1174"/>
        <item x="994"/>
        <item m="1" x="4521"/>
        <item x="12"/>
        <item x="924"/>
        <item x="893"/>
        <item x="1150"/>
        <item m="1" x="5387"/>
        <item x="2878"/>
        <item x="1039"/>
        <item x="1355"/>
        <item x="1756"/>
        <item m="1" x="4113"/>
        <item x="3733"/>
        <item x="188"/>
        <item x="1343"/>
        <item x="219"/>
        <item x="3121"/>
        <item x="3901"/>
        <item x="1432"/>
        <item x="356"/>
        <item x="1273"/>
        <item x="2810"/>
        <item x="2701"/>
        <item x="427"/>
        <item x="42"/>
        <item x="279"/>
        <item x="3145"/>
        <item x="2731"/>
        <item x="3604"/>
        <item x="2134"/>
        <item x="585"/>
        <item x="3219"/>
        <item x="2610"/>
        <item x="1264"/>
        <item x="744"/>
        <item x="1525"/>
        <item x="324"/>
        <item x="350"/>
        <item x="1860"/>
        <item x="1121"/>
        <item x="1956"/>
        <item x="2821"/>
        <item x="1941"/>
        <item x="2061"/>
        <item x="247"/>
        <item m="1" x="4180"/>
        <item x="134"/>
        <item m="1" x="6707"/>
        <item x="1161"/>
        <item x="197"/>
        <item x="3579"/>
        <item x="3001"/>
        <item x="1138"/>
        <item m="1" x="4543"/>
        <item m="1" x="5440"/>
        <item x="1877"/>
        <item x="1076"/>
        <item x="409"/>
        <item m="1" x="4490"/>
        <item m="1" x="6708"/>
        <item x="670"/>
        <item x="417"/>
        <item x="3140"/>
        <item x="410"/>
        <item x="399"/>
        <item x="196"/>
        <item x="1864"/>
        <item x="890"/>
        <item x="2555"/>
        <item x="377"/>
        <item x="799"/>
        <item x="749"/>
        <item m="1" x="4070"/>
        <item x="199"/>
        <item x="1676"/>
        <item x="451"/>
        <item m="1" x="5018"/>
        <item m="1" x="5023"/>
        <item m="1" x="5803"/>
        <item m="1" x="4314"/>
        <item x="429"/>
        <item x="1973"/>
        <item x="1135"/>
        <item m="1" x="6642"/>
        <item x="1894"/>
        <item x="770"/>
        <item m="1" x="4722"/>
        <item x="3035"/>
        <item x="459"/>
        <item x="397"/>
        <item x="2149"/>
        <item m="1" x="5607"/>
        <item x="1606"/>
        <item x="1943"/>
        <item m="1" x="5578"/>
        <item x="1995"/>
        <item x="372"/>
        <item x="1550"/>
        <item m="1" x="4127"/>
        <item m="1" x="4151"/>
        <item x="618"/>
        <item x="3069"/>
        <item m="1" x="5875"/>
        <item m="1" x="5022"/>
        <item m="1" x="4208"/>
        <item x="1084"/>
        <item x="3520"/>
        <item x="1816"/>
        <item x="3773"/>
        <item m="1" x="7262"/>
        <item x="1516"/>
        <item x="483"/>
        <item x="1195"/>
        <item x="2720"/>
        <item x="3833"/>
        <item m="1" x="6359"/>
        <item x="912"/>
        <item x="2753"/>
        <item m="1" x="4243"/>
        <item x="3262"/>
        <item m="1" x="7263"/>
        <item m="1" x="5586"/>
        <item x="32"/>
        <item x="3024"/>
        <item m="1" x="5133"/>
        <item m="1" x="7264"/>
        <item x="3485"/>
        <item x="3597"/>
        <item x="2668"/>
        <item x="3291"/>
        <item x="1650"/>
        <item m="1" x="5105"/>
        <item x="1262"/>
        <item m="1" x="5021"/>
        <item x="607"/>
        <item x="3846"/>
        <item x="971"/>
        <item x="1180"/>
        <item m="1" x="7021"/>
        <item x="3224"/>
        <item m="1" x="5169"/>
        <item m="1" x="7022"/>
        <item x="161"/>
        <item m="1" x="3986"/>
        <item x="699"/>
        <item x="1268"/>
        <item x="1862"/>
        <item m="1" x="4455"/>
        <item m="1" x="7023"/>
        <item x="3113"/>
        <item x="144"/>
        <item x="891"/>
        <item x="989"/>
        <item x="2669"/>
        <item x="261"/>
        <item x="201"/>
        <item x="243"/>
        <item m="1" x="5170"/>
        <item x="669"/>
        <item x="2870"/>
        <item x="920"/>
        <item x="1305"/>
        <item x="3199"/>
        <item x="3059"/>
        <item m="1" x="5196"/>
        <item x="2518"/>
        <item x="1030"/>
        <item x="3493"/>
        <item x="1382"/>
        <item x="3048"/>
        <item x="2726"/>
        <item x="1431"/>
        <item x="1621"/>
        <item x="1761"/>
        <item x="1702"/>
        <item m="1" x="7024"/>
        <item x="1571"/>
        <item m="1" x="6221"/>
        <item x="357"/>
        <item x="1102"/>
        <item m="1" x="7025"/>
        <item x="280"/>
        <item m="1" x="6201"/>
        <item x="1517"/>
        <item m="1" x="5527"/>
        <item m="1" x="6118"/>
        <item m="1" x="6881"/>
        <item m="1" x="4313"/>
        <item x="839"/>
        <item x="3783"/>
        <item x="1244"/>
        <item m="1" x="4519"/>
        <item x="3135"/>
        <item x="1178"/>
        <item x="3587"/>
        <item x="3068"/>
        <item x="1682"/>
        <item x="1232"/>
        <item m="1" x="4241"/>
        <item x="3488"/>
        <item m="1" x="6718"/>
        <item x="45"/>
        <item x="31"/>
        <item x="1199"/>
        <item x="3326"/>
        <item x="1272"/>
        <item x="1733"/>
        <item x="3756"/>
        <item m="1" x="6719"/>
        <item m="1" x="7265"/>
        <item m="1" x="7266"/>
        <item m="1" x="7267"/>
        <item m="1" x="7268"/>
        <item m="1" x="7269"/>
        <item m="1" x="7270"/>
        <item m="1" x="7026"/>
        <item m="1" x="7027"/>
        <item m="1" x="7028"/>
        <item m="1" x="7029"/>
        <item m="1" x="7030"/>
        <item m="1" x="7031"/>
        <item m="1" x="7032"/>
        <item m="1" x="7033"/>
        <item m="1" x="7034"/>
        <item m="1" x="7035"/>
        <item m="1" x="7036"/>
        <item m="1" x="7037"/>
        <item m="1" x="7038"/>
        <item m="1" x="7039"/>
        <item m="1" x="7040"/>
        <item m="1" x="7060"/>
        <item m="1" x="6720"/>
        <item m="1" x="6721"/>
        <item m="1" x="6722"/>
        <item m="1" x="6723"/>
        <item m="1" x="6724"/>
        <item m="1" x="6725"/>
        <item x="2611"/>
        <item x="2740"/>
        <item x="865"/>
        <item m="1" x="4098"/>
        <item x="468"/>
        <item x="1072"/>
        <item x="2834"/>
        <item m="1" x="7271"/>
        <item x="701"/>
        <item x="1797"/>
        <item x="1257"/>
        <item x="2636"/>
        <item x="17"/>
        <item x="941"/>
        <item m="1" x="5259"/>
        <item m="1" x="7272"/>
        <item x="2438"/>
        <item x="1961"/>
        <item m="1" x="5310"/>
        <item m="1" x="5319"/>
        <item m="1" x="5868"/>
        <item x="3519"/>
        <item m="1" x="4537"/>
        <item m="1" x="7273"/>
        <item x="987"/>
        <item m="1" x="5900"/>
        <item x="2472"/>
        <item x="1006"/>
        <item m="1" x="4311"/>
        <item x="2815"/>
        <item x="2932"/>
        <item m="1" x="6405"/>
        <item x="818"/>
        <item x="917"/>
        <item x="2980"/>
        <item x="3467"/>
        <item x="3539"/>
        <item m="1" x="7274"/>
        <item x="1840"/>
        <item x="1679"/>
        <item m="1" x="7275"/>
        <item x="895"/>
        <item x="719"/>
        <item x="1848"/>
        <item x="3475"/>
        <item x="1331"/>
        <item m="1" x="4803"/>
        <item x="1146"/>
        <item x="1636"/>
        <item m="1" x="4957"/>
        <item x="1762"/>
        <item x="2203"/>
        <item m="1" x="5253"/>
        <item x="3252"/>
        <item x="1166"/>
        <item x="2659"/>
        <item x="344"/>
        <item x="1129"/>
        <item x="2654"/>
        <item m="1" x="4988"/>
        <item x="1202"/>
        <item x="743"/>
        <item x="479"/>
        <item x="1111"/>
        <item m="1" x="7071"/>
        <item x="3870"/>
        <item x="2839"/>
        <item m="1" x="7276"/>
        <item x="3563"/>
        <item x="1096"/>
        <item x="3356"/>
        <item x="89"/>
        <item m="1" x="7277"/>
        <item m="1" x="5892"/>
        <item x="474"/>
        <item x="2657"/>
        <item x="716"/>
        <item m="1" x="3953"/>
        <item x="211"/>
        <item m="1" x="4322"/>
        <item x="3380"/>
        <item x="3838"/>
        <item x="739"/>
        <item m="1" x="4530"/>
        <item x="3511"/>
        <item m="1" x="5860"/>
        <item x="23"/>
        <item x="3163"/>
        <item m="1" x="4355"/>
        <item m="1" x="5594"/>
        <item x="2278"/>
        <item x="1675"/>
        <item x="2226"/>
        <item x="1671"/>
        <item x="1572"/>
        <item x="383"/>
        <item x="3117"/>
        <item x="3414"/>
        <item x="1033"/>
        <item x="578"/>
        <item x="974"/>
        <item x="1984"/>
        <item x="3316"/>
        <item x="3157"/>
        <item x="1861"/>
        <item x="798"/>
        <item m="1" x="7278"/>
        <item x="1271"/>
        <item x="977"/>
        <item x="206"/>
        <item m="1" x="4087"/>
        <item m="1" x="7279"/>
        <item m="1" x="7280"/>
        <item m="1" x="7281"/>
        <item x="141"/>
        <item x="2077"/>
        <item x="3556"/>
        <item x="53"/>
        <item x="1832"/>
        <item x="1994"/>
        <item x="837"/>
        <item x="1182"/>
        <item x="2903"/>
        <item m="1" x="5002"/>
        <item m="1" x="7282"/>
        <item x="3185"/>
        <item x="3"/>
        <item m="1" x="7283"/>
        <item x="1028"/>
        <item m="1" x="7284"/>
        <item m="1" x="6313"/>
        <item m="1" x="5878"/>
        <item x="2854"/>
        <item x="3354"/>
        <item x="2624"/>
        <item x="470"/>
        <item x="1692"/>
        <item x="531"/>
        <item x="290"/>
        <item m="1" x="4761"/>
        <item m="1" x="7285"/>
        <item x="273"/>
        <item m="1" x="4540"/>
        <item x="3830"/>
        <item x="1815"/>
        <item x="180"/>
        <item x="3019"/>
        <item x="501"/>
        <item x="19"/>
        <item x="3049"/>
        <item x="886"/>
        <item x="2716"/>
        <item x="1233"/>
        <item x="1066"/>
        <item x="1012"/>
        <item m="1" x="5838"/>
        <item x="3114"/>
        <item x="1769"/>
        <item m="1" x="7286"/>
        <item m="1" x="5775"/>
        <item x="3211"/>
        <item x="2865"/>
        <item x="2798"/>
        <item x="2848"/>
        <item x="3432"/>
        <item m="1" x="5554"/>
        <item m="1" x="4260"/>
        <item m="1" x="7287"/>
        <item m="1" x="7288"/>
        <item x="1042"/>
        <item m="1" x="7289"/>
        <item x="1875"/>
        <item x="3425"/>
        <item x="2628"/>
        <item m="1" x="7126"/>
        <item x="3149"/>
        <item x="1771"/>
        <item x="980"/>
        <item x="2097"/>
        <item x="538"/>
        <item x="3514"/>
        <item x="186"/>
        <item x="1811"/>
        <item x="3486"/>
        <item m="1" x="4262"/>
        <item x="2651"/>
        <item x="1367"/>
        <item x="1249"/>
        <item x="535"/>
        <item x="1383"/>
        <item x="1100"/>
        <item x="3606"/>
        <item x="1003"/>
        <item x="204"/>
        <item x="2053"/>
        <item x="1292"/>
        <item x="950"/>
        <item x="2025"/>
        <item x="579"/>
        <item x="2724"/>
        <item x="1190"/>
        <item x="1057"/>
        <item m="1" x="7041"/>
        <item x="745"/>
        <item x="3134"/>
        <item m="1" x="4534"/>
        <item x="3261"/>
        <item x="138"/>
        <item x="536"/>
        <item m="1" x="5431"/>
        <item m="1" x="4510"/>
        <item m="1" x="4515"/>
        <item m="1" x="4542"/>
        <item x="217"/>
        <item x="905"/>
        <item x="142"/>
        <item m="1" x="5121"/>
        <item x="3306"/>
        <item m="1" x="7042"/>
        <item m="1" x="4213"/>
        <item m="1" x="5186"/>
        <item m="1" x="6655"/>
        <item m="1" x="5199"/>
        <item x="3792"/>
        <item x="1081"/>
        <item x="1259"/>
        <item m="1" x="6859"/>
        <item x="3294"/>
        <item x="2727"/>
        <item m="1" x="7043"/>
        <item m="1" x="4817"/>
        <item x="3341"/>
        <item x="668"/>
        <item x="902"/>
        <item x="797"/>
        <item m="1" x="4507"/>
        <item x="2742"/>
        <item x="2479"/>
        <item x="1763"/>
        <item x="547"/>
        <item x="565"/>
        <item m="1" x="4049"/>
        <item m="1" x="5634"/>
        <item m="1" x="7044"/>
        <item x="3348"/>
        <item x="2540"/>
        <item x="3912"/>
        <item x="2682"/>
        <item x="2661"/>
        <item m="1" x="5345"/>
        <item m="1" x="7045"/>
        <item m="1" x="4353"/>
        <item m="1" x="5405"/>
        <item x="313"/>
        <item x="3128"/>
        <item x="93"/>
        <item x="1047"/>
        <item x="1114"/>
        <item x="3478"/>
        <item x="2440"/>
        <item x="970"/>
        <item m="1" x="5869"/>
        <item x="158"/>
        <item x="2873"/>
        <item m="1" x="4667"/>
        <item x="3498"/>
        <item x="737"/>
        <item x="2756"/>
        <item x="1765"/>
        <item x="610"/>
        <item x="1070"/>
        <item m="1" x="7046"/>
        <item x="636"/>
        <item x="1533"/>
        <item m="1" x="4056"/>
        <item m="1" x="7047"/>
        <item x="3769"/>
        <item x="3315"/>
        <item x="3818"/>
        <item x="3767"/>
        <item x="2884"/>
        <item x="2703"/>
        <item x="2719"/>
        <item x="2302"/>
        <item x="1223"/>
        <item x="2220"/>
        <item x="965"/>
        <item x="3221"/>
        <item m="1" x="4489"/>
        <item x="1730"/>
        <item x="1595"/>
        <item m="1" x="4493"/>
        <item x="482"/>
        <item m="1" x="4136"/>
        <item x="1591"/>
        <item m="1" x="5012"/>
        <item x="1779"/>
        <item m="1" x="7048"/>
        <item x="3564"/>
        <item m="1" x="5867"/>
        <item x="2924"/>
        <item x="1663"/>
        <item x="1899"/>
        <item x="3153"/>
        <item m="1" x="4367"/>
        <item x="2788"/>
        <item m="1" x="7049"/>
        <item x="901"/>
        <item m="1" x="4524"/>
        <item m="1" x="5226"/>
        <item x="2938"/>
        <item x="358"/>
        <item x="998"/>
        <item x="840"/>
        <item x="1165"/>
        <item x="2698"/>
        <item x="1697"/>
        <item m="1" x="7050"/>
        <item x="2692"/>
        <item m="1" x="4092"/>
        <item m="1" x="5367"/>
        <item x="2754"/>
        <item x="882"/>
        <item x="1818"/>
        <item x="1345"/>
        <item m="1" x="7051"/>
        <item x="1065"/>
        <item x="2090"/>
        <item m="1" x="7052"/>
        <item x="3154"/>
        <item x="3310"/>
        <item x="1103"/>
        <item x="2597"/>
        <item x="2963"/>
        <item x="1754"/>
        <item x="1255"/>
        <item x="1220"/>
        <item x="3314"/>
        <item x="1132"/>
        <item x="983"/>
        <item x="1361"/>
        <item m="1" x="6419"/>
        <item m="1" x="7054"/>
        <item x="3182"/>
        <item x="2185"/>
        <item x="2674"/>
        <item m="1" x="4972"/>
        <item m="1" x="4964"/>
        <item m="1" x="4280"/>
        <item x="1934"/>
        <item x="3855"/>
        <item x="275"/>
        <item x="2003"/>
        <item x="1538"/>
        <item x="2165"/>
        <item m="1" x="4840"/>
        <item x="1884"/>
        <item x="1304"/>
        <item x="2233"/>
        <item x="63"/>
        <item x="515"/>
        <item x="876"/>
        <item m="1" x="3954"/>
        <item x="3484"/>
        <item x="2850"/>
        <item x="2346"/>
        <item x="1104"/>
        <item x="420"/>
        <item x="2991"/>
        <item x="2971"/>
        <item x="2594"/>
        <item m="1" x="4596"/>
        <item x="1893"/>
        <item x="46"/>
        <item m="1" x="5648"/>
        <item x="2344"/>
        <item m="1" x="6716"/>
        <item x="3762"/>
        <item x="1360"/>
        <item x="3142"/>
        <item x="194"/>
        <item x="462"/>
        <item x="1690"/>
        <item x="512"/>
        <item x="97"/>
        <item x="1658"/>
        <item x="1684"/>
        <item x="288"/>
        <item x="2606"/>
        <item x="1037"/>
        <item m="1" x="5371"/>
        <item x="1923"/>
        <item x="1900"/>
        <item x="3318"/>
        <item x="2303"/>
        <item x="2931"/>
        <item x="389"/>
        <item m="1" x="4032"/>
        <item m="1" x="7053"/>
        <item x="418"/>
        <item x="1145"/>
        <item x="244"/>
        <item m="1" x="4525"/>
        <item x="2813"/>
        <item x="1366"/>
        <item x="11"/>
        <item x="2634"/>
        <item m="1" x="5798"/>
        <item m="1" x="5428"/>
        <item x="1139"/>
        <item x="2817"/>
        <item x="1891"/>
        <item x="929"/>
        <item x="3014"/>
        <item x="2000"/>
        <item x="1260"/>
        <item x="1874"/>
        <item m="1" x="5134"/>
        <item x="3285"/>
        <item x="2649"/>
        <item x="2989"/>
        <item x="661"/>
        <item x="3089"/>
        <item m="1" x="7055"/>
        <item x="3133"/>
        <item x="3322"/>
        <item x="3817"/>
        <item m="1" x="5599"/>
        <item x="3750"/>
        <item x="857"/>
        <item x="976"/>
        <item x="990"/>
        <item x="910"/>
        <item x="1172"/>
        <item x="3450"/>
        <item x="3611"/>
        <item m="1" x="4093"/>
        <item x="1732"/>
        <item x="2908"/>
        <item x="249"/>
        <item x="1720"/>
        <item x="78"/>
        <item x="841"/>
        <item x="1657"/>
        <item x="2994"/>
        <item x="3040"/>
        <item m="1" x="7056"/>
        <item m="1" x="6867"/>
        <item x="856"/>
        <item x="348"/>
        <item m="1" x="7057"/>
        <item m="1" x="7058"/>
        <item x="993"/>
        <item x="3300"/>
        <item x="3042"/>
        <item x="2733"/>
        <item x="3554"/>
        <item x="200"/>
        <item x="897"/>
        <item x="935"/>
        <item m="1" x="6224"/>
        <item x="2655"/>
        <item x="1590"/>
        <item m="1" x="5313"/>
        <item x="854"/>
        <item x="1295"/>
        <item m="1" x="5182"/>
        <item x="2829"/>
        <item x="577"/>
        <item x="13"/>
        <item x="3392"/>
        <item x="3537"/>
        <item x="3544"/>
        <item x="2729"/>
        <item x="2819"/>
        <item m="1" x="4377"/>
        <item m="1" x="4690"/>
        <item m="1" x="3990"/>
        <item x="1363"/>
        <item m="1" x="4059"/>
        <item x="1120"/>
        <item x="213"/>
        <item x="1136"/>
        <item x="1051"/>
        <item m="1" x="4994"/>
        <item m="1" x="6780"/>
        <item x="2977"/>
        <item x="2251"/>
        <item x="1649"/>
        <item x="123"/>
        <item x="2922"/>
        <item m="1" x="5402"/>
        <item x="3785"/>
        <item m="1" x="5184"/>
        <item x="2599"/>
        <item x="1437"/>
        <item x="3006"/>
        <item x="946"/>
        <item x="2818"/>
        <item x="1729"/>
        <item x="1159"/>
        <item x="2084"/>
        <item x="3906"/>
        <item x="3111"/>
        <item x="826"/>
        <item x="2783"/>
        <item x="2831"/>
        <item x="1643"/>
        <item x="1627"/>
        <item m="1" x="5171"/>
        <item m="1" x="7061"/>
        <item x="3373"/>
        <item m="1" x="4789"/>
        <item m="1" x="5131"/>
        <item x="1639"/>
        <item x="2694"/>
        <item x="1767"/>
        <item m="1" x="3966"/>
        <item x="953"/>
        <item x="975"/>
        <item x="334"/>
        <item x="1751"/>
        <item m="1" x="4955"/>
        <item x="88"/>
        <item x="2789"/>
        <item x="2869"/>
        <item m="1" x="5108"/>
        <item x="3806"/>
        <item m="1" x="3963"/>
        <item x="2757"/>
        <item x="2679"/>
        <item m="1" x="4222"/>
        <item x="870"/>
        <item x="2841"/>
        <item x="1680"/>
        <item x="1073"/>
        <item x="1654"/>
        <item x="1689"/>
        <item x="1803"/>
        <item x="1764"/>
        <item x="1214"/>
        <item m="1" x="7062"/>
        <item m="1" x="4512"/>
        <item x="2494"/>
        <item x="560"/>
        <item x="2602"/>
        <item x="1319"/>
        <item x="3276"/>
        <item x="3427"/>
        <item x="2758"/>
        <item x="283"/>
        <item x="2836"/>
        <item x="1123"/>
        <item x="3008"/>
        <item x="1640"/>
        <item x="3174"/>
        <item x="307"/>
        <item m="1" x="5243"/>
        <item m="1" x="5602"/>
        <item x="803"/>
        <item m="1" x="7059"/>
        <item x="1061"/>
        <item x="452"/>
        <item x="3874"/>
        <item x="969"/>
        <item x="203"/>
        <item x="2041"/>
        <item x="717"/>
        <item m="1" x="5014"/>
        <item m="1" x="4643"/>
        <item m="1" x="4211"/>
        <item x="1856"/>
        <item x="1204"/>
        <item x="432"/>
        <item m="1" x="5866"/>
        <item x="304"/>
        <item x="507"/>
        <item x="3602"/>
        <item x="3286"/>
        <item x="761"/>
        <item x="1451"/>
        <item m="1" x="7063"/>
        <item x="3184"/>
        <item x="2666"/>
        <item x="1144"/>
        <item x="1717"/>
        <item x="2835"/>
        <item m="1" x="5569"/>
        <item x="1213"/>
        <item x="0"/>
        <item x="2109"/>
        <item x="520"/>
        <item x="415"/>
        <item x="401"/>
        <item x="3826"/>
        <item x="1293"/>
        <item x="1770"/>
        <item x="1170"/>
        <item m="1" x="7064"/>
        <item m="1" x="7065"/>
        <item x="1021"/>
        <item x="3139"/>
        <item x="1810"/>
        <item x="1389"/>
        <item x="1234"/>
        <item x="829"/>
        <item x="1793"/>
        <item m="1" x="5099"/>
        <item x="862"/>
        <item m="1" x="7066"/>
        <item x="1332"/>
        <item x="742"/>
        <item x="36"/>
        <item m="1" x="4141"/>
        <item m="1" x="7067"/>
        <item x="852"/>
        <item x="493"/>
        <item x="405"/>
        <item x="3366"/>
        <item m="1" x="6709"/>
        <item x="135"/>
        <item x="616"/>
        <item m="1" x="6714"/>
        <item m="1" x="6717"/>
        <item x="2959"/>
        <item m="1" x="5894"/>
        <item x="2686"/>
        <item x="1837"/>
        <item x="1193"/>
        <item x="3151"/>
        <item x="3426"/>
        <item x="2852"/>
        <item x="255"/>
        <item x="1137"/>
        <item x="2142"/>
        <item x="1046"/>
        <item x="3471"/>
        <item x="813"/>
        <item x="888"/>
        <item x="2523"/>
        <item x="3445"/>
        <item x="3568"/>
        <item x="2762"/>
        <item x="1131"/>
        <item x="3110"/>
        <item x="152"/>
        <item m="1" x="6710"/>
        <item m="1" x="6711"/>
        <item x="2179"/>
        <item x="8"/>
        <item m="1" x="6712"/>
        <item x="2805"/>
        <item x="156"/>
        <item x="253"/>
        <item x="2842"/>
        <item x="1628"/>
        <item x="395"/>
        <item m="1" x="4133"/>
        <item x="3097"/>
        <item x="2040"/>
        <item x="1633"/>
        <item x="1390"/>
        <item m="1" x="6713"/>
        <item m="1" x="6726"/>
        <item x="124"/>
        <item x="3093"/>
        <item x="1000"/>
        <item m="1" x="6715"/>
        <item x="3370"/>
        <item x="2646"/>
        <item x="499"/>
        <item x="2825"/>
        <item x="3610"/>
        <item m="1" x="5231"/>
        <item m="1" x="5265"/>
        <item m="1" x="5587"/>
        <item m="1" x="6369"/>
        <item x="562"/>
        <item x="1588"/>
        <item x="1700"/>
        <item x="3347"/>
        <item x="2752"/>
        <item x="375"/>
        <item x="2639"/>
        <item m="1" x="6727"/>
        <item m="1" x="5572"/>
        <item x="660"/>
        <item x="1387"/>
        <item m="1" x="5016"/>
        <item x="1116"/>
        <item x="511"/>
        <item m="1" x="5148"/>
        <item x="1594"/>
        <item m="1" x="6728"/>
        <item x="1683"/>
        <item x="2305"/>
        <item x="1217"/>
        <item x="614"/>
        <item x="3141"/>
        <item x="1256"/>
        <item m="1" x="4518"/>
        <item x="1388"/>
        <item m="1" x="6729"/>
        <item x="1218"/>
        <item x="157"/>
        <item x="128"/>
        <item x="1301"/>
        <item x="3821"/>
        <item m="1" x="6730"/>
        <item m="1" x="4532"/>
        <item m="1" x="6731"/>
        <item m="1" x="5223"/>
        <item x="1275"/>
        <item m="1" x="4453"/>
        <item m="1" x="6732"/>
        <item m="1" x="6733"/>
        <item m="1" x="5778"/>
        <item m="1" x="6734"/>
        <item m="1" x="4125"/>
        <item m="1" x="6735"/>
        <item m="1" x="6736"/>
        <item m="1" x="6737"/>
        <item m="1" x="6738"/>
        <item m="1" x="4894"/>
        <item m="1" x="6739"/>
        <item m="1" x="4078"/>
        <item m="1" x="6740"/>
        <item m="1" x="6086"/>
        <item m="1" x="5342"/>
        <item x="1019"/>
        <item x="3730"/>
        <item m="1" x="6741"/>
        <item m="1" x="6742"/>
        <item x="3885"/>
        <item m="1" x="7068"/>
        <item x="2712"/>
        <item m="1" x="5623"/>
        <item x="2416"/>
        <item x="136"/>
        <item x="2913"/>
        <item m="1" x="5379"/>
        <item x="269"/>
        <item x="3395"/>
        <item m="1" x="5351"/>
        <item x="1267"/>
        <item x="2395"/>
        <item x="3500"/>
        <item m="1" x="7290"/>
        <item x="3173"/>
        <item x="3489"/>
        <item m="1" x="4129"/>
        <item m="1" x="5288"/>
        <item x="3766"/>
        <item x="705"/>
        <item m="1" x="7291"/>
        <item x="1987"/>
        <item x="195"/>
        <item x="2296"/>
        <item m="1" x="5338"/>
        <item x="1338"/>
        <item m="1" x="7292"/>
        <item x="1397"/>
        <item x="276"/>
        <item x="958"/>
        <item x="287"/>
        <item x="3657"/>
        <item m="1" x="5559"/>
        <item x="2196"/>
        <item x="3297"/>
        <item x="2663"/>
        <item x="643"/>
        <item x="2079"/>
        <item x="44"/>
        <item x="1917"/>
        <item x="2828"/>
        <item m="1" x="5042"/>
        <item x="2136"/>
        <item x="709"/>
        <item x="3193"/>
        <item m="1" x="5538"/>
        <item m="1" x="5910"/>
        <item x="3501"/>
        <item x="2830"/>
        <item x="1048"/>
        <item x="3538"/>
        <item m="1" x="7293"/>
        <item x="962"/>
        <item x="1313"/>
        <item x="787"/>
        <item m="1" x="7294"/>
        <item m="1" x="7295"/>
        <item m="1" x="5445"/>
        <item m="1" x="5620"/>
        <item x="371"/>
        <item m="1" x="5029"/>
        <item x="1953"/>
        <item m="1" x="7296"/>
        <item m="1" x="7297"/>
        <item x="2652"/>
        <item x="55"/>
        <item x="182"/>
        <item x="218"/>
        <item x="2082"/>
        <item x="3516"/>
        <item x="2249"/>
        <item x="1892"/>
        <item m="1" x="4137"/>
        <item m="1" x="4630"/>
        <item x="3076"/>
        <item x="3084"/>
        <item m="1" x="7077"/>
        <item x="1327"/>
        <item x="802"/>
        <item x="48"/>
        <item x="29"/>
        <item m="1" x="5420"/>
        <item m="1" x="7078"/>
        <item x="2838"/>
        <item x="996"/>
        <item m="1" x="4566"/>
        <item x="3681"/>
        <item x="3280"/>
        <item x="2858"/>
        <item x="177"/>
        <item x="268"/>
        <item x="2080"/>
        <item x="646"/>
        <item x="327"/>
        <item x="475"/>
        <item x="430"/>
        <item x="3263"/>
        <item x="2929"/>
        <item m="1" x="5401"/>
        <item m="1" x="5829"/>
        <item x="2039"/>
        <item m="1" x="5485"/>
        <item x="2586"/>
        <item x="785"/>
        <item m="1" x="7079"/>
        <item x="2398"/>
        <item x="473"/>
        <item x="1266"/>
        <item x="205"/>
        <item x="3179"/>
        <item m="1" x="5064"/>
        <item m="1" x="7298"/>
        <item m="1" x="5873"/>
        <item m="1" x="5258"/>
        <item x="3102"/>
        <item x="3206"/>
        <item x="2988"/>
        <item x="3377"/>
        <item x="732"/>
        <item x="2803"/>
        <item x="875"/>
        <item x="1529"/>
        <item x="2452"/>
        <item x="1670"/>
        <item m="1" x="7299"/>
        <item x="3759"/>
        <item x="1101"/>
        <item m="1" x="5316"/>
        <item m="1" x="6119"/>
        <item m="1" x="5291"/>
        <item x="3741"/>
        <item m="1" x="7300"/>
        <item m="1" x="6422"/>
        <item x="3239"/>
        <item x="553"/>
        <item x="1635"/>
        <item m="1" x="6596"/>
        <item m="1" x="7145"/>
        <item m="1" x="7301"/>
        <item m="1" x="4258"/>
        <item m="1" x="7302"/>
        <item m="1" x="6402"/>
        <item m="1" x="7123"/>
        <item m="1" x="7303"/>
        <item x="1634"/>
        <item m="1" x="7304"/>
        <item m="1" x="6788"/>
        <item x="3217"/>
        <item x="289"/>
        <item x="822"/>
        <item x="3165"/>
        <item x="2363"/>
        <item m="1" x="7305"/>
        <item x="2923"/>
        <item m="1" x="5372"/>
        <item x="3220"/>
        <item m="1" x="7306"/>
        <item x="464"/>
        <item m="1" x="5571"/>
        <item m="1" x="6545"/>
        <item x="2642"/>
        <item x="2116"/>
        <item m="1" x="4943"/>
        <item x="1287"/>
        <item m="1" x="7121"/>
        <item x="3866"/>
        <item x="3281"/>
        <item x="710"/>
        <item m="1" x="7307"/>
        <item x="1142"/>
        <item x="393"/>
        <item m="1" x="4268"/>
        <item x="1724"/>
        <item x="1059"/>
        <item x="3063"/>
        <item m="1" x="5899"/>
        <item m="1" x="6350"/>
        <item x="2341"/>
        <item x="1333"/>
        <item x="3225"/>
        <item x="70"/>
        <item m="1" x="6249"/>
        <item m="1" x="5286"/>
        <item m="1" x="7069"/>
        <item m="1" x="7070"/>
        <item m="1" x="5597"/>
        <item x="763"/>
        <item x="303"/>
        <item x="2891"/>
        <item x="3287"/>
        <item m="1" x="5815"/>
        <item m="1" x="4265"/>
        <item x="3739"/>
        <item m="1" x="6293"/>
        <item x="2823"/>
        <item x="392"/>
        <item m="1" x="4281"/>
        <item x="57"/>
        <item x="1208"/>
        <item m="1" x="6217"/>
        <item x="221"/>
        <item x="1125"/>
        <item m="1" x="7072"/>
        <item x="2996"/>
        <item m="1" x="6282"/>
        <item x="1954"/>
        <item m="1" x="7073"/>
        <item x="2660"/>
        <item x="2998"/>
        <item x="3547"/>
        <item m="1" x="4039"/>
        <item m="1" x="7074"/>
        <item m="1" x="5122"/>
        <item x="3330"/>
        <item m="1" x="5143"/>
        <item x="506"/>
        <item m="1" x="7075"/>
        <item m="1" x="7076"/>
        <item m="1" x="4568"/>
        <item x="2921"/>
        <item m="1" x="4239"/>
        <item x="2328"/>
        <item x="18"/>
        <item x="3551"/>
        <item x="1062"/>
        <item x="598"/>
        <item x="1787"/>
        <item x="3065"/>
        <item x="1990"/>
        <item x="3222"/>
        <item x="3051"/>
        <item x="2926"/>
        <item x="2207"/>
        <item x="730"/>
        <item x="838"/>
        <item m="1" x="7080"/>
        <item x="1228"/>
        <item x="1237"/>
        <item x="3770"/>
        <item m="1" x="4094"/>
        <item m="1" x="6756"/>
        <item x="2676"/>
        <item x="2671"/>
        <item x="1184"/>
        <item m="1" x="6357"/>
        <item m="1" x="7308"/>
        <item m="1" x="6312"/>
        <item x="3740"/>
        <item x="3482"/>
        <item x="2799"/>
        <item x="3255"/>
        <item m="1" x="7120"/>
        <item x="2978"/>
        <item x="2955"/>
        <item x="2898"/>
        <item m="1" x="5249"/>
        <item x="995"/>
        <item m="1" x="5344"/>
        <item m="1" x="7081"/>
        <item x="807"/>
        <item m="1" x="4276"/>
        <item m="1" x="5318"/>
        <item x="2277"/>
        <item m="1" x="4192"/>
        <item m="1" x="7082"/>
        <item x="3907"/>
        <item x="2635"/>
        <item x="3198"/>
        <item x="3796"/>
        <item x="3305"/>
        <item x="3440"/>
        <item m="1" x="4929"/>
        <item x="167"/>
        <item x="3045"/>
        <item m="1" x="4967"/>
        <item x="291"/>
        <item m="1" x="7084"/>
        <item m="1" x="4031"/>
        <item m="1" x="4148"/>
        <item x="2485"/>
        <item m="1" x="7085"/>
        <item x="1369"/>
        <item x="2975"/>
        <item m="1" x="7086"/>
        <item m="1" x="6611"/>
        <item x="3460"/>
        <item m="1" x="7087"/>
        <item x="2745"/>
        <item x="1055"/>
        <item m="1" x="5912"/>
        <item m="1" x="6320"/>
        <item x="1339"/>
        <item m="1" x="7088"/>
        <item x="526"/>
        <item x="2688"/>
        <item m="1" x="7122"/>
        <item m="1" x="7089"/>
        <item x="2966"/>
        <item x="500"/>
        <item m="1" x="7090"/>
        <item m="1" x="5128"/>
        <item m="1" x="7091"/>
        <item m="1" x="7092"/>
        <item m="1" x="7093"/>
        <item m="1" x="5377"/>
        <item m="1" x="7094"/>
        <item x="2650"/>
        <item x="1868"/>
        <item m="1" x="4954"/>
        <item x="1485"/>
        <item m="1" x="5429"/>
        <item x="1278"/>
        <item m="1" x="4272"/>
        <item m="1" x="5317"/>
        <item m="1" x="4251"/>
        <item m="1" x="7095"/>
        <item m="1" x="7096"/>
        <item m="1" x="5421"/>
        <item x="1336"/>
        <item x="1049"/>
        <item x="1314"/>
        <item x="3615"/>
        <item x="725"/>
        <item x="1834"/>
        <item x="2868"/>
        <item m="1" x="7097"/>
        <item m="1" x="4054"/>
        <item m="1" x="4035"/>
        <item m="1" x="7098"/>
        <item m="1" x="7099"/>
        <item x="1424"/>
        <item x="374"/>
        <item x="58"/>
        <item m="1" x="4007"/>
        <item m="1" x="7100"/>
        <item m="1" x="5863"/>
        <item m="1" x="4190"/>
        <item x="3378"/>
        <item m="1" x="6519"/>
        <item m="1" x="7101"/>
        <item x="1704"/>
        <item m="1" x="7102"/>
        <item x="1372"/>
        <item x="3808"/>
        <item m="1" x="7103"/>
        <item m="1" x="7104"/>
        <item m="1" x="5281"/>
        <item x="3279"/>
        <item m="1" x="5612"/>
        <item x="3303"/>
        <item x="1160"/>
        <item m="1" x="4692"/>
        <item x="3343"/>
        <item m="1" x="4691"/>
        <item x="659"/>
        <item m="1" x="7105"/>
        <item x="3774"/>
        <item x="2969"/>
        <item m="1" x="7106"/>
        <item x="2751"/>
        <item x="2708"/>
        <item m="1" x="7107"/>
        <item x="193"/>
        <item m="1" x="5874"/>
        <item x="176"/>
        <item m="1" x="7108"/>
        <item x="2867"/>
        <item m="1" x="6204"/>
        <item m="1" x="7109"/>
        <item m="1" x="7110"/>
        <item m="1" x="7111"/>
        <item m="1" x="5159"/>
        <item x="775"/>
        <item x="1858"/>
        <item x="466"/>
        <item m="1" x="6418"/>
        <item x="3580"/>
        <item m="1" x="7112"/>
        <item m="1" x="4595"/>
        <item m="1" x="5876"/>
        <item m="1" x="7124"/>
        <item m="1" x="7113"/>
        <item m="1" x="5293"/>
        <item m="1" x="7125"/>
        <item x="1674"/>
        <item x="262"/>
        <item x="3283"/>
        <item x="3346"/>
        <item m="1" x="5244"/>
        <item m="1" x="6743"/>
        <item x="3510"/>
        <item m="1" x="6744"/>
        <item m="1" x="5601"/>
        <item x="1822"/>
        <item m="1" x="6745"/>
        <item m="1" x="5111"/>
        <item m="1" x="6262"/>
        <item m="1" x="6746"/>
        <item x="2632"/>
        <item m="1" x="6747"/>
        <item x="2071"/>
        <item m="1" x="6291"/>
        <item m="1" x="6130"/>
        <item m="1" x="6748"/>
        <item m="1" x="6749"/>
        <item x="346"/>
        <item m="1" x="4452"/>
        <item x="212"/>
        <item x="2928"/>
        <item x="2476"/>
        <item x="1286"/>
        <item x="2885"/>
        <item m="1" x="6750"/>
        <item x="3496"/>
        <item m="1" x="4867"/>
        <item x="2734"/>
        <item x="258"/>
        <item m="1" x="6751"/>
        <item m="1" x="6757"/>
        <item m="1" x="5886"/>
        <item m="1" x="6758"/>
        <item x="568"/>
        <item m="1" x="6752"/>
        <item x="3290"/>
        <item m="1" x="6753"/>
        <item m="1" x="4214"/>
        <item m="1" x="6754"/>
        <item x="3233"/>
        <item x="3324"/>
        <item m="1" x="6755"/>
        <item x="800"/>
        <item x="65"/>
        <item m="1" x="4632"/>
        <item x="298"/>
        <item x="2201"/>
        <item m="1" x="4741"/>
        <item x="3379"/>
        <item x="2266"/>
        <item x="3317"/>
        <item m="1" x="4720"/>
        <item x="3898"/>
        <item x="2042"/>
        <item m="1" x="5472"/>
        <item x="2172"/>
        <item m="1" x="7309"/>
        <item x="2161"/>
        <item m="1" x="7310"/>
        <item m="1" x="4703"/>
        <item x="1999"/>
        <item m="1" x="7311"/>
        <item m="1" x="7312"/>
        <item x="1532"/>
        <item x="2382"/>
        <item m="1" x="7313"/>
        <item m="1" x="4457"/>
        <item m="1" x="5457"/>
        <item x="2131"/>
        <item x="3669"/>
        <item m="1" x="4569"/>
        <item m="1" x="7314"/>
        <item m="1" x="4725"/>
        <item x="3676"/>
        <item m="1" x="7315"/>
        <item m="1" x="7316"/>
        <item m="1" x="4095"/>
        <item m="1" x="7317"/>
        <item x="2153"/>
        <item m="1" x="7318"/>
        <item m="1" x="5456"/>
        <item x="1907"/>
        <item m="1" x="7319"/>
        <item m="1" x="7320"/>
        <item m="1" x="4350"/>
        <item m="1" x="7321"/>
        <item x="3721"/>
        <item m="1" x="7322"/>
        <item m="1" x="4570"/>
        <item m="1" x="7114"/>
        <item m="1" x="7115"/>
        <item m="1" x="7117"/>
        <item x="1307"/>
        <item x="448"/>
        <item m="1" x="7118"/>
        <item x="2098"/>
        <item x="2457"/>
        <item x="3645"/>
        <item m="1" x="7150"/>
        <item x="2465"/>
        <item m="1" x="7151"/>
        <item m="1" x="5156"/>
        <item m="1" x="4719"/>
        <item m="1" x="7119"/>
        <item m="1" x="4731"/>
        <item m="1" x="5221"/>
        <item x="2023"/>
        <item x="3746"/>
        <item x="2510"/>
        <item m="1" x="7152"/>
        <item m="1" x="6197"/>
        <item m="1" x="7153"/>
        <item x="3156"/>
        <item x="2530"/>
        <item m="1" x="7154"/>
        <item m="1" x="5494"/>
        <item x="2360"/>
        <item x="2178"/>
        <item x="2380"/>
        <item m="1" x="7155"/>
        <item m="1" x="7156"/>
        <item m="1" x="7157"/>
        <item m="1" x="5507"/>
        <item m="1" x="7158"/>
        <item m="1" x="7159"/>
        <item m="1" x="3967"/>
        <item m="1" x="7160"/>
        <item x="3636"/>
        <item m="1" x="5467"/>
        <item x="2065"/>
        <item x="2119"/>
        <item m="1" x="7161"/>
        <item m="1" x="5432"/>
        <item x="189"/>
        <item m="1" x="5460"/>
        <item m="1" x="4261"/>
        <item x="2099"/>
        <item m="1" x="5832"/>
        <item m="1" x="7162"/>
        <item m="1" x="4560"/>
        <item m="1" x="7163"/>
        <item m="1" x="7164"/>
        <item x="3665"/>
        <item m="1" x="7165"/>
        <item m="1" x="7166"/>
        <item x="1883"/>
        <item x="1968"/>
        <item m="1" x="4484"/>
        <item x="2033"/>
        <item x="3835"/>
        <item m="1" x="6763"/>
        <item m="1" x="6764"/>
        <item m="1" x="6765"/>
        <item x="2043"/>
        <item x="3668"/>
        <item m="1" x="6767"/>
        <item m="1" x="6768"/>
        <item x="2031"/>
        <item m="1" x="6769"/>
        <item m="1" x="6770"/>
        <item m="1" x="6771"/>
        <item x="2030"/>
        <item m="1" x="6772"/>
        <item x="1890"/>
        <item x="1918"/>
        <item x="2087"/>
        <item x="1758"/>
        <item x="2664"/>
        <item m="1" x="6773"/>
        <item x="3391"/>
        <item m="1" x="5419"/>
        <item m="1" x="4269"/>
        <item m="1" x="3944"/>
        <item m="1" x="7323"/>
        <item m="1" x="7324"/>
        <item x="1168"/>
        <item m="1" x="5336"/>
        <item x="3274"/>
        <item x="2915"/>
        <item m="1" x="6126"/>
        <item x="3295"/>
        <item m="1" x="7167"/>
        <item x="3166"/>
        <item m="1" x="7325"/>
        <item x="1007"/>
        <item m="1" x="7326"/>
        <item m="1" x="6851"/>
        <item x="190"/>
        <item x="150"/>
        <item m="1" x="7327"/>
        <item m="1" x="4121"/>
        <item m="1" x="5301"/>
        <item m="1" x="7328"/>
        <item m="1" x="4523"/>
        <item m="1" x="6524"/>
        <item m="1" x="7329"/>
        <item x="1507"/>
        <item m="1" x="5436"/>
        <item x="3810"/>
        <item m="1" x="4008"/>
        <item x="146"/>
        <item x="1391"/>
        <item x="1157"/>
        <item m="1" x="5391"/>
        <item x="821"/>
        <item x="740"/>
        <item x="2900"/>
        <item m="1" x="5588"/>
        <item m="1" x="7330"/>
        <item x="554"/>
        <item x="3559"/>
        <item m="1" x="5397"/>
        <item m="1" x="7331"/>
        <item m="1" x="4118"/>
        <item m="1" x="5424"/>
        <item m="1" x="7332"/>
        <item m="1" x="6358"/>
        <item m="1" x="7333"/>
        <item m="1" x="7334"/>
        <item m="1" x="5699"/>
        <item x="76"/>
        <item x="1428"/>
        <item m="1" x="7335"/>
        <item m="1" x="6009"/>
        <item m="1" x="4271"/>
        <item m="1" x="5124"/>
        <item m="1" x="6435"/>
        <item m="1" x="6314"/>
        <item x="773"/>
        <item x="1866"/>
        <item m="1" x="7336"/>
        <item x="3797"/>
        <item m="1" x="5154"/>
        <item x="898"/>
        <item m="1" x="7337"/>
        <item m="1" x="6428"/>
        <item x="256"/>
        <item m="1" x="4354"/>
        <item m="1" x="4437"/>
        <item x="1126"/>
        <item x="2514"/>
        <item m="1" x="5774"/>
        <item m="1" x="7127"/>
        <item m="1" x="6055"/>
        <item m="1" x="5026"/>
        <item m="1" x="4273"/>
        <item m="1" x="5422"/>
        <item m="1" x="7128"/>
        <item m="1" x="5066"/>
        <item m="1" x="7129"/>
        <item m="1" x="4186"/>
        <item x="376"/>
        <item m="1" x="5403"/>
        <item m="1" x="7168"/>
        <item x="2614"/>
        <item m="1" x="5055"/>
        <item m="1" x="7130"/>
        <item x="107"/>
        <item m="1" x="7131"/>
        <item m="1" x="5206"/>
        <item x="34"/>
        <item m="1" x="4066"/>
        <item x="3541"/>
        <item m="1" x="4528"/>
        <item m="1" x="7132"/>
        <item x="3451"/>
        <item m="1" x="5636"/>
        <item m="1" x="3937"/>
        <item m="1" x="7133"/>
        <item x="3448"/>
        <item x="1078"/>
        <item m="1" x="4382"/>
        <item m="1" x="7134"/>
        <item x="2683"/>
        <item m="1" x="3980"/>
        <item x="1914"/>
        <item m="1" x="4289"/>
        <item m="1" x="6840"/>
        <item x="2883"/>
        <item x="3573"/>
        <item m="1" x="7135"/>
        <item x="1854"/>
        <item x="3491"/>
        <item m="1" x="5779"/>
        <item m="1" x="5009"/>
        <item m="1" x="6866"/>
        <item m="1" x="4327"/>
        <item m="1" x="7136"/>
        <item m="1" x="4105"/>
        <item x="1888"/>
        <item x="3092"/>
        <item x="2723"/>
        <item m="1" x="4942"/>
        <item m="1" x="7137"/>
        <item x="2746"/>
        <item x="3054"/>
        <item x="2696"/>
        <item m="1" x="7138"/>
        <item m="1" x="7139"/>
        <item x="3301"/>
        <item m="1" x="5222"/>
        <item m="1" x="4069"/>
        <item x="3518"/>
        <item x="3708"/>
        <item m="1" x="7140"/>
        <item m="1" x="7141"/>
        <item x="2016"/>
        <item m="1" x="7142"/>
        <item m="1" x="5082"/>
        <item m="1" x="6352"/>
        <item x="3087"/>
        <item m="1" x="7143"/>
        <item m="1" x="6256"/>
        <item m="1" x="7144"/>
        <item x="2743"/>
        <item m="1" x="4818"/>
        <item x="604"/>
        <item x="1347"/>
        <item x="3090"/>
        <item x="3171"/>
        <item m="1" x="6857"/>
        <item m="1" x="7146"/>
        <item m="1" x="5581"/>
        <item m="1" x="4947"/>
        <item x="968"/>
        <item x="2706"/>
        <item m="1" x="7147"/>
        <item x="2349"/>
        <item x="3639"/>
        <item m="1" x="7148"/>
        <item m="1" x="7149"/>
        <item x="1335"/>
        <item m="1" x="6759"/>
        <item x="3246"/>
        <item x="1371"/>
        <item m="1" x="6454"/>
        <item x="907"/>
        <item m="1" x="4045"/>
        <item x="869"/>
        <item m="1" x="6760"/>
        <item m="1" x="4063"/>
        <item m="1" x="5238"/>
        <item x="3744"/>
        <item x="3085"/>
        <item m="1" x="5426"/>
        <item x="485"/>
        <item m="1" x="4702"/>
        <item x="2739"/>
        <item x="2861"/>
        <item x="3372"/>
        <item x="2970"/>
        <item x="1753"/>
        <item m="1" x="6437"/>
        <item x="1813"/>
        <item x="2477"/>
        <item m="1" x="6447"/>
        <item m="1" x="5262"/>
        <item m="1" x="6762"/>
        <item x="3334"/>
        <item m="1" x="5150"/>
        <item m="1" x="6448"/>
        <item x="925"/>
        <item m="1" x="6449"/>
        <item x="3005"/>
        <item m="1" x="5172"/>
        <item m="1" x="6651"/>
        <item x="3891"/>
        <item x="264"/>
        <item m="1" x="7169"/>
        <item m="1" x="4140"/>
        <item x="1836"/>
        <item m="1" x="7170"/>
        <item m="1" x="7171"/>
        <item x="1328"/>
        <item x="3218"/>
        <item m="1" x="5404"/>
        <item m="1" x="7172"/>
        <item m="1" x="5219"/>
        <item x="2807"/>
        <item x="2935"/>
        <item m="1" x="7173"/>
        <item m="1" x="5007"/>
        <item x="3144"/>
        <item m="1" x="7174"/>
        <item x="272"/>
        <item m="1" x="7175"/>
        <item m="1" x="4386"/>
        <item x="1695"/>
        <item m="1" x="4997"/>
        <item x="3375"/>
        <item x="1221"/>
        <item m="1" x="7176"/>
        <item m="1" x="6311"/>
        <item m="1" x="6460"/>
        <item m="1" x="5369"/>
        <item x="80"/>
        <item x="3009"/>
        <item m="1" x="6774"/>
        <item m="1" x="4139"/>
        <item m="1" x="6775"/>
        <item m="1" x="6776"/>
        <item m="1" x="4360"/>
        <item x="1869"/>
        <item x="2160"/>
        <item x="2827"/>
        <item x="3788"/>
        <item x="2710"/>
        <item m="1" x="6777"/>
        <item x="3304"/>
        <item x="259"/>
        <item x="1018"/>
        <item m="1" x="6778"/>
        <item m="1" x="6779"/>
        <item x="3578"/>
        <item m="1" x="5777"/>
        <item m="1" x="4153"/>
        <item m="1" x="4177"/>
        <item m="1" x="4800"/>
        <item m="1" x="5800"/>
        <item m="1" x="5334"/>
        <item x="3268"/>
        <item m="1" x="5557"/>
        <item m="1" x="7177"/>
        <item m="1" x="7178"/>
        <item m="1" x="7179"/>
        <item x="1630"/>
        <item m="1" x="6781"/>
        <item m="1" x="6495"/>
        <item m="1" x="6274"/>
        <item m="1" x="6782"/>
        <item m="1" x="6609"/>
        <item m="1" x="6610"/>
        <item m="1" x="7338"/>
        <item m="1" x="7339"/>
        <item m="1" x="7340"/>
        <item x="2428"/>
        <item m="1" x="7341"/>
        <item m="1" x="7342"/>
        <item m="1" x="7343"/>
        <item m="1" x="7344"/>
        <item m="1" x="7345"/>
        <item m="1" x="7346"/>
        <item m="1" x="7347"/>
        <item m="1" x="7348"/>
        <item x="3698"/>
        <item m="1" x="7349"/>
        <item m="1" x="7350"/>
        <item m="1" x="7180"/>
        <item m="1" x="7181"/>
        <item m="1" x="7182"/>
        <item x="185"/>
        <item m="1" x="7183"/>
        <item m="1" x="7184"/>
        <item m="1" x="4895"/>
        <item m="1" x="4469"/>
        <item m="1" x="4287"/>
        <item m="1" x="7185"/>
        <item m="1" x="7186"/>
        <item m="1" x="4717"/>
        <item x="2571"/>
        <item m="1" x="7187"/>
        <item m="1" x="7188"/>
        <item x="2389"/>
        <item m="1" x="7189"/>
        <item x="2342"/>
        <item m="1" x="7190"/>
        <item m="1" x="7191"/>
        <item m="1" x="7192"/>
        <item m="1" x="7193"/>
        <item m="1" x="7194"/>
        <item m="1" x="7195"/>
        <item m="1" x="7196"/>
        <item m="1" x="7197"/>
        <item m="1" x="7198"/>
        <item x="3829"/>
        <item x="61"/>
        <item m="1" x="6783"/>
        <item m="1" x="6784"/>
        <item m="1" x="6785"/>
        <item m="1" x="6786"/>
        <item x="3758"/>
        <item m="1" x="6613"/>
        <item m="1" x="6614"/>
        <item m="1" x="6615"/>
        <item m="1" x="6617"/>
        <item m="1" x="6618"/>
        <item m="1" x="6619"/>
        <item m="1" x="5167"/>
        <item m="1" x="6789"/>
        <item x="1395"/>
        <item x="3296"/>
        <item m="1" x="6790"/>
        <item m="1" x="6407"/>
        <item m="1" x="6791"/>
        <item x="677"/>
        <item m="1" x="6792"/>
        <item m="1" x="6793"/>
        <item m="1" x="6794"/>
        <item m="1" x="6795"/>
        <item m="1" x="6796"/>
        <item x="599"/>
        <item m="1" x="6797"/>
        <item m="1" x="6798"/>
        <item m="1" x="6799"/>
        <item m="1" x="6800"/>
        <item m="1" x="6801"/>
        <item m="1" x="6802"/>
        <item m="1" x="6803"/>
        <item x="3566"/>
        <item m="1" x="4960"/>
        <item m="1" x="4220"/>
        <item m="1" x="6804"/>
        <item m="1" x="6805"/>
        <item m="1" x="6806"/>
        <item m="1" x="6807"/>
        <item m="1" x="5720"/>
        <item m="1" x="6808"/>
        <item m="1" x="6809"/>
        <item m="1" x="6810"/>
        <item m="1" x="6811"/>
        <item m="1" x="6812"/>
        <item m="1" x="6813"/>
        <item m="1" x="6814"/>
        <item m="1" x="6815"/>
        <item m="1" x="6816"/>
        <item m="1" x="6817"/>
        <item m="1" x="6818"/>
        <item m="1" x="6819"/>
        <item m="1" x="6820"/>
        <item m="1" x="6821"/>
        <item m="1" x="4427"/>
        <item x="1746"/>
        <item x="1251"/>
        <item x="3148"/>
        <item x="3545"/>
        <item m="1" x="5075"/>
        <item m="1" x="5020"/>
        <item x="2761"/>
        <item x="1625"/>
        <item m="1" x="6281"/>
        <item x="3032"/>
        <item m="1" x="6825"/>
        <item x="545"/>
        <item m="1" x="6826"/>
        <item m="1" x="6827"/>
        <item m="1" x="6828"/>
        <item m="1" x="6135"/>
        <item m="1" x="6829"/>
        <item m="1" x="6830"/>
        <item m="1" x="6831"/>
        <item m="1" x="6832"/>
        <item m="1" x="6833"/>
        <item m="1" x="5788"/>
        <item m="1" x="5236"/>
        <item m="1" x="4210"/>
        <item x="3086"/>
        <item m="1" x="6834"/>
        <item m="1" x="5162"/>
        <item x="2906"/>
        <item m="1" x="6835"/>
        <item m="1" x="4067"/>
        <item m="1" x="5859"/>
        <item m="1" x="6836"/>
        <item m="1" x="4746"/>
        <item x="3399"/>
        <item x="729"/>
        <item m="1" x="4766"/>
        <item m="1" x="6837"/>
        <item x="3480"/>
        <item x="753"/>
        <item x="851"/>
        <item x="964"/>
        <item m="1" x="4267"/>
        <item m="1" x="6838"/>
        <item x="1806"/>
        <item m="1" x="4291"/>
        <item x="3385"/>
        <item m="1" x="6541"/>
        <item m="1" x="6408"/>
        <item m="1" x="6839"/>
        <item m="1" x="6841"/>
        <item m="1" x="6842"/>
        <item m="1" x="6843"/>
        <item m="1" x="6844"/>
        <item m="1" x="6845"/>
        <item m="1" x="6846"/>
        <item m="1" x="6847"/>
        <item m="1" x="6848"/>
        <item m="1" x="6849"/>
        <item m="1" x="6850"/>
        <item m="1" x="4375"/>
        <item x="3784"/>
        <item m="1" x="6492"/>
        <item x="1201"/>
        <item m="1" x="4306"/>
        <item m="1" x="6531"/>
        <item m="1" x="6852"/>
        <item x="2911"/>
        <item m="1" x="4212"/>
        <item m="1" x="6853"/>
        <item x="3123"/>
        <item x="3118"/>
        <item x="1443"/>
        <item m="1" x="5447"/>
        <item x="497"/>
        <item m="1" x="6645"/>
        <item m="1" x="6646"/>
        <item m="1" x="6647"/>
        <item m="1" x="6648"/>
        <item x="2882"/>
        <item m="1" x="6649"/>
        <item m="1" x="6650"/>
        <item x="3492"/>
        <item x="3481"/>
        <item x="815"/>
        <item x="1847"/>
        <item x="2670"/>
        <item x="3543"/>
        <item x="1430"/>
        <item m="1" x="5737"/>
        <item m="1" x="5738"/>
        <item m="1" x="5739"/>
        <item m="1" x="5191"/>
        <item m="1" x="5740"/>
        <item m="1" x="5741"/>
        <item m="1" x="5742"/>
        <item x="3616"/>
        <item m="1" x="4320"/>
        <item m="1" x="5743"/>
        <item m="1" x="5744"/>
        <item m="1" x="5745"/>
        <item m="1" x="5746"/>
        <item m="1" x="5747"/>
        <item m="1" x="5749"/>
        <item m="1" x="5750"/>
        <item m="1" x="5751"/>
        <item m="1" x="5752"/>
        <item m="1" x="5753"/>
        <item m="1" x="5754"/>
        <item m="1" x="5755"/>
        <item m="1" x="5756"/>
        <item m="1" x="5757"/>
        <item m="1" x="5758"/>
        <item m="1" x="5759"/>
        <item m="1" x="5760"/>
        <item m="1" x="5761"/>
        <item m="1" x="5762"/>
        <item m="1" x="5763"/>
        <item m="1" x="5764"/>
        <item m="1" x="5320"/>
        <item m="1" x="5765"/>
        <item m="1" x="5766"/>
        <item m="1" x="5767"/>
        <item m="1" x="5768"/>
        <item m="1" x="5769"/>
        <item m="1" x="5770"/>
        <item m="1" x="5771"/>
        <item m="1" x="5772"/>
        <item x="571"/>
        <item m="1" x="5773"/>
        <item m="1" x="4001"/>
        <item m="1" x="5300"/>
        <item m="1" x="5776"/>
        <item m="1" x="4428"/>
        <item m="1" x="5780"/>
        <item m="1" x="5781"/>
        <item m="1" x="5782"/>
        <item m="1" x="5783"/>
        <item m="1" x="5784"/>
        <item m="1" x="5785"/>
        <item m="1" x="5786"/>
        <item m="1" x="5394"/>
        <item x="1656"/>
        <item m="1" x="4096"/>
        <item x="3100"/>
        <item m="1" x="5805"/>
        <item x="87"/>
        <item x="3311"/>
        <item m="1" x="6469"/>
        <item x="2930"/>
        <item m="1" x="4264"/>
        <item m="1" x="6854"/>
        <item m="1" x="4494"/>
        <item m="1" x="6855"/>
        <item m="1" x="6856"/>
        <item x="3342"/>
        <item x="1115"/>
        <item x="3109"/>
        <item x="1010"/>
        <item x="1325"/>
        <item m="1" x="6858"/>
        <item x="2468"/>
        <item x="1530"/>
        <item x="1569"/>
        <item m="1" x="5242"/>
        <item x="187"/>
        <item m="1" x="6860"/>
        <item x="2435"/>
        <item m="1" x="6861"/>
        <item x="820"/>
        <item m="1" x="4317"/>
        <item m="1" x="5287"/>
        <item m="1" x="5521"/>
        <item m="1" x="6509"/>
        <item x="874"/>
        <item x="2529"/>
        <item m="1" x="6863"/>
        <item x="582"/>
        <item x="2114"/>
        <item m="1" x="6864"/>
        <item m="1" x="6865"/>
        <item x="955"/>
        <item x="2881"/>
        <item x="637"/>
        <item m="1" x="5311"/>
        <item x="2037"/>
        <item x="3894"/>
        <item m="1" x="5806"/>
        <item m="1" x="5807"/>
        <item m="1" x="5808"/>
        <item m="1" x="5809"/>
        <item m="1" x="5810"/>
        <item x="1274"/>
        <item x="728"/>
        <item m="1" x="5811"/>
        <item x="3600"/>
        <item m="1" x="4978"/>
        <item x="2470"/>
        <item x="922"/>
        <item m="1" x="5139"/>
        <item m="1" x="5385"/>
        <item m="1" x="5812"/>
        <item m="1" x="5813"/>
        <item m="1" x="5814"/>
        <item x="2944"/>
        <item m="1" x="5816"/>
        <item m="1" x="5817"/>
        <item m="1" x="5819"/>
        <item m="1" x="5820"/>
        <item m="1" x="5821"/>
        <item m="1" x="5822"/>
        <item m="1" x="5823"/>
        <item m="1" x="5824"/>
        <item m="1" x="5825"/>
        <item m="1" x="5826"/>
        <item m="1" x="4255"/>
        <item x="768"/>
        <item x="1261"/>
        <item m="1" x="4636"/>
        <item x="2519"/>
        <item x="3483"/>
        <item m="1" x="6868"/>
        <item x="1889"/>
        <item x="1027"/>
        <item x="3793"/>
        <item m="1" x="5160"/>
        <item x="2814"/>
        <item x="3710"/>
        <item m="1" x="4079"/>
        <item m="1" x="6869"/>
        <item x="3542"/>
        <item x="2062"/>
        <item m="1" x="6870"/>
        <item x="369"/>
        <item x="1641"/>
        <item x="1238"/>
        <item m="1" x="6241"/>
        <item x="166"/>
        <item x="2199"/>
        <item m="1" x="5177"/>
        <item x="3122"/>
        <item m="1" x="4279"/>
        <item x="3082"/>
        <item m="1" x="5834"/>
        <item x="3170"/>
        <item x="2633"/>
        <item x="617"/>
        <item x="846"/>
        <item m="1" x="6652"/>
        <item m="1" x="6225"/>
        <item x="3444"/>
        <item x="2487"/>
        <item x="1446"/>
        <item x="2967"/>
        <item x="342"/>
        <item x="3585"/>
        <item m="1" x="5329"/>
        <item x="900"/>
        <item m="1" x="4294"/>
        <item m="1" x="4323"/>
        <item x="3250"/>
        <item x="192"/>
        <item x="39"/>
        <item m="1" x="5015"/>
        <item m="1" x="4361"/>
        <item x="1850"/>
        <item x="394"/>
        <item x="1842"/>
        <item m="1" x="6269"/>
        <item x="3555"/>
        <item m="1" x="4060"/>
        <item m="1" x="5100"/>
        <item m="1" x="6322"/>
        <item m="1" x="3943"/>
        <item m="1" x="5802"/>
        <item m="1" x="6656"/>
        <item m="1" x="6270"/>
        <item x="2872"/>
        <item x="3726"/>
        <item x="1112"/>
        <item m="1" x="4505"/>
        <item x="663"/>
        <item m="1" x="5799"/>
        <item m="1" x="3948"/>
        <item x="3058"/>
        <item m="1" x="4981"/>
        <item m="1" x="5851"/>
        <item m="1" x="5852"/>
        <item m="1" x="5065"/>
        <item m="1" x="5801"/>
        <item x="3731"/>
        <item x="2909"/>
        <item x="1817"/>
        <item m="1" x="5853"/>
        <item m="1" x="5854"/>
        <item m="1" x="5407"/>
        <item m="1" x="5855"/>
        <item x="2749"/>
        <item m="1" x="5856"/>
        <item x="2547"/>
        <item x="3590"/>
        <item m="1" x="5858"/>
        <item x="894"/>
        <item m="1" x="4544"/>
        <item x="558"/>
        <item x="3558"/>
        <item m="1" x="5804"/>
        <item x="2786"/>
        <item x="3052"/>
        <item m="1" x="5861"/>
        <item x="671"/>
        <item x="2920"/>
        <item x="3858"/>
        <item m="1" x="3991"/>
        <item m="1" x="5818"/>
        <item m="1" x="6871"/>
        <item x="1447"/>
        <item m="1" x="5956"/>
        <item x="1577"/>
        <item x="3235"/>
        <item x="734"/>
        <item m="1" x="6872"/>
        <item m="1" x="6873"/>
        <item m="1" x="6874"/>
        <item x="1841"/>
        <item x="3527"/>
        <item m="1" x="6875"/>
        <item x="3685"/>
        <item m="1" x="6876"/>
        <item m="1" x="6877"/>
        <item x="612"/>
        <item m="1" x="6878"/>
        <item m="1" x="6879"/>
        <item m="1" x="6880"/>
        <item m="1" x="6882"/>
        <item x="513"/>
        <item m="1" x="6489"/>
        <item m="1" x="6883"/>
        <item m="1" x="5248"/>
        <item x="370"/>
        <item m="1" x="4968"/>
        <item m="1" x="6884"/>
        <item x="3143"/>
        <item m="1" x="6665"/>
        <item m="1" x="5862"/>
        <item x="71"/>
        <item x="100"/>
        <item m="1" x="4217"/>
        <item m="1" x="5864"/>
        <item m="1" x="5865"/>
        <item m="1" x="4134"/>
        <item x="1828"/>
        <item m="1" x="5562"/>
        <item m="1" x="4520"/>
        <item m="1" x="5830"/>
        <item m="1" x="5013"/>
        <item x="2879"/>
        <item m="1" x="5870"/>
        <item m="1" x="5871"/>
        <item x="911"/>
        <item x="454"/>
        <item x="1246"/>
        <item m="1" x="4038"/>
        <item m="1" x="4252"/>
        <item x="3583"/>
        <item m="1" x="5827"/>
        <item m="1" x="4514"/>
        <item x="3106"/>
        <item x="1989"/>
        <item x="1315"/>
        <item x="3138"/>
        <item x="1696"/>
        <item m="1" x="5087"/>
        <item x="3433"/>
        <item x="3594"/>
        <item x="315"/>
        <item m="1" x="5877"/>
        <item x="441"/>
        <item m="1" x="4362"/>
        <item m="1" x="4041"/>
        <item x="1439"/>
        <item x="6"/>
        <item x="3073"/>
        <item m="1" x="4456"/>
        <item m="1" x="5008"/>
        <item x="2667"/>
        <item x="2229"/>
        <item x="1254"/>
        <item m="1" x="5911"/>
        <item x="878"/>
        <item m="1" x="5939"/>
        <item m="1" x="5972"/>
        <item m="1" x="5973"/>
        <item m="1" x="5974"/>
        <item m="1" x="5975"/>
        <item x="764"/>
        <item m="1" x="5976"/>
        <item m="1" x="5977"/>
        <item x="1773"/>
        <item m="1" x="5978"/>
        <item m="1" x="5979"/>
        <item m="1" x="5980"/>
        <item m="1" x="5981"/>
        <item m="1" x="5982"/>
        <item x="1703"/>
        <item m="1" x="5983"/>
        <item x="3446"/>
        <item m="1" x="5984"/>
        <item m="1" x="5985"/>
        <item m="1" x="5986"/>
        <item m="1" x="5987"/>
        <item m="1" x="6002"/>
        <item m="1" x="4762"/>
        <item m="1" x="6003"/>
        <item m="1" x="6004"/>
        <item x="574"/>
        <item m="1" x="5931"/>
        <item x="2505"/>
        <item m="1" x="4613"/>
        <item m="1" x="4332"/>
        <item m="1" x="4587"/>
        <item m="1" x="4509"/>
        <item x="3614"/>
        <item x="1992"/>
        <item x="2369"/>
        <item m="1" x="3952"/>
        <item x="293"/>
        <item x="1920"/>
        <item m="1" x="5940"/>
        <item m="1" x="5941"/>
        <item x="2910"/>
        <item m="1" x="4043"/>
        <item m="1" x="5945"/>
        <item x="1896"/>
        <item x="2419"/>
        <item x="2167"/>
        <item m="1" x="5948"/>
        <item m="1" x="5949"/>
        <item m="1" x="4567"/>
        <item m="1" x="5951"/>
        <item m="1" x="6043"/>
        <item m="1" x="6044"/>
        <item m="1" x="6045"/>
        <item m="1" x="6046"/>
        <item m="1" x="6048"/>
        <item m="1" x="6049"/>
        <item m="1" x="6050"/>
        <item m="1" x="6051"/>
        <item m="1" x="6052"/>
        <item x="649"/>
        <item m="1" x="6053"/>
        <item m="1" x="6054"/>
        <item m="1" x="6056"/>
        <item m="1" x="6057"/>
        <item m="1" x="6058"/>
        <item m="1" x="6059"/>
        <item x="3053"/>
        <item m="1" x="6060"/>
        <item m="1" x="5731"/>
        <item m="1" x="6028"/>
        <item x="3631"/>
        <item m="1" x="6029"/>
        <item x="566"/>
        <item m="1" x="6030"/>
        <item m="1" x="6031"/>
        <item m="1" x="6032"/>
        <item m="1" x="4859"/>
        <item x="3688"/>
        <item m="1" x="4575"/>
        <item m="1" x="6087"/>
        <item m="1" x="6088"/>
        <item m="1" x="6089"/>
        <item m="1" x="6090"/>
        <item x="1885"/>
        <item x="2073"/>
        <item m="1" x="6091"/>
        <item x="2211"/>
        <item m="1" x="6092"/>
        <item x="1970"/>
        <item m="1" x="6093"/>
        <item m="1" x="6094"/>
        <item m="1" x="6152"/>
        <item m="1" x="6095"/>
        <item m="1" x="6096"/>
        <item x="642"/>
        <item m="1" x="6097"/>
        <item m="1" x="6098"/>
        <item m="1" x="6099"/>
        <item x="3525"/>
        <item x="2376"/>
        <item m="1" x="6100"/>
        <item x="2032"/>
        <item m="1" x="6101"/>
        <item x="3608"/>
        <item x="3724"/>
        <item x="3150"/>
        <item m="1" x="4974"/>
        <item x="3125"/>
        <item m="1" x="6121"/>
        <item m="1" x="6122"/>
        <item m="1" x="5350"/>
        <item m="1" x="4549"/>
        <item m="1" x="5246"/>
        <item m="1" x="6123"/>
        <item m="1" x="6124"/>
        <item m="1" x="6125"/>
        <item x="1384"/>
        <item m="1" x="6127"/>
        <item x="3429"/>
        <item m="1" x="4531"/>
        <item m="1" x="5439"/>
        <item x="1324"/>
        <item m="1" x="6142"/>
        <item x="481"/>
        <item m="1" x="6038"/>
        <item x="1983"/>
        <item m="1" x="4953"/>
        <item x="3633"/>
        <item x="2011"/>
        <item x="2104"/>
        <item m="1" x="4699"/>
        <item m="1" x="6147"/>
        <item m="1" x="6011"/>
        <item m="1" x="6149"/>
        <item m="1" x="6150"/>
        <item m="1" x="6151"/>
        <item m="1" x="6153"/>
        <item x="491"/>
        <item m="1" x="4378"/>
        <item m="1" x="6194"/>
        <item m="1" x="5103"/>
        <item m="1" x="5998"/>
        <item m="1" x="6196"/>
        <item m="1" x="4342"/>
        <item m="1" x="6198"/>
        <item x="3353"/>
        <item m="1" x="4102"/>
        <item m="1" x="4033"/>
        <item m="1" x="5364"/>
        <item x="3463"/>
        <item m="1" x="6212"/>
        <item m="1" x="6213"/>
        <item m="1" x="5278"/>
        <item m="1" x="6214"/>
        <item x="3513"/>
        <item m="1" x="6220"/>
        <item m="1" x="4590"/>
        <item x="2744"/>
        <item m="1" x="6223"/>
        <item m="1" x="6206"/>
        <item m="1" x="4982"/>
        <item m="1" x="6228"/>
        <item m="1" x="6229"/>
        <item m="1" x="6230"/>
        <item x="105"/>
        <item m="1" x="6231"/>
        <item m="1" x="6232"/>
        <item m="1" x="5665"/>
        <item m="1" x="6233"/>
        <item m="1" x="6234"/>
        <item m="1" x="6235"/>
        <item m="1" x="6236"/>
        <item m="1" x="6297"/>
        <item m="1" x="6298"/>
        <item m="1" x="6237"/>
        <item m="1" x="6299"/>
        <item m="1" x="4688"/>
        <item x="3026"/>
        <item x="625"/>
        <item x="1672"/>
        <item x="556"/>
        <item x="171"/>
        <item m="1" x="6242"/>
        <item x="1846"/>
        <item m="1" x="6243"/>
        <item m="1" x="5352"/>
        <item m="1" x="5613"/>
        <item m="1" x="6244"/>
        <item m="1" x="5455"/>
        <item x="1050"/>
        <item x="726"/>
        <item m="1" x="6245"/>
        <item m="1" x="6246"/>
        <item m="1" x="6247"/>
        <item m="1" x="6248"/>
        <item m="1" x="6250"/>
        <item x="691"/>
        <item m="1" x="6251"/>
        <item m="1" x="6252"/>
        <item x="3552"/>
        <item x="1181"/>
        <item m="1" x="6253"/>
        <item m="1" x="6254"/>
        <item m="1" x="4142"/>
        <item m="1" x="6255"/>
        <item x="921"/>
        <item m="1" x="6257"/>
        <item m="1" x="5574"/>
        <item m="1" x="6258"/>
        <item m="1" x="4447"/>
        <item m="1" x="6259"/>
        <item m="1" x="6260"/>
        <item m="1" x="6261"/>
        <item m="1" x="6263"/>
        <item m="1" x="5382"/>
        <item m="1" x="6264"/>
        <item x="2715"/>
        <item m="1" x="6265"/>
        <item m="1" x="6266"/>
        <item m="1" x="6268"/>
        <item m="1" x="6271"/>
        <item x="984"/>
        <item m="1" x="6272"/>
        <item x="362"/>
        <item m="1" x="6273"/>
        <item m="1" x="5201"/>
        <item x="541"/>
        <item m="1" x="6275"/>
        <item x="1784"/>
        <item m="1" x="4527"/>
        <item m="1" x="4274"/>
        <item m="1" x="6276"/>
        <item m="1" x="4498"/>
        <item x="1243"/>
        <item m="1" x="6277"/>
        <item x="1060"/>
        <item x="2940"/>
        <item m="1" x="6278"/>
        <item x="3586"/>
        <item x="3329"/>
        <item m="1" x="6279"/>
        <item m="1" x="5025"/>
        <item x="899"/>
        <item m="1" x="6280"/>
        <item x="3751"/>
        <item x="635"/>
        <item m="1" x="6283"/>
        <item m="1" x="6284"/>
        <item m="1" x="6285"/>
        <item x="3116"/>
        <item x="3727"/>
        <item m="1" x="4421"/>
        <item x="3761"/>
        <item m="1" x="6286"/>
        <item m="1" x="6287"/>
        <item m="1" x="6288"/>
        <item m="1" x="6289"/>
        <item m="1" x="4238"/>
        <item x="3108"/>
        <item m="1" x="6398"/>
        <item x="3397"/>
        <item m="1" x="5260"/>
        <item x="2804"/>
        <item x="260"/>
        <item m="1" x="6400"/>
        <item m="1" x="4857"/>
        <item m="1" x="4529"/>
        <item m="1" x="4040"/>
        <item x="2638"/>
        <item m="1" x="6371"/>
        <item m="1" x="6372"/>
        <item m="1" x="4300"/>
        <item m="1" x="6373"/>
        <item m="1" x="6374"/>
        <item x="848"/>
        <item x="3018"/>
        <item x="3004"/>
        <item m="1" x="5529"/>
        <item m="1" x="6375"/>
        <item x="3836"/>
        <item x="3181"/>
        <item m="1" x="5267"/>
        <item m="1" x="4373"/>
        <item m="1" x="5418"/>
        <item m="1" x="5006"/>
        <item x="1478"/>
        <item x="1323"/>
        <item m="1" x="5106"/>
        <item x="2350"/>
        <item m="1" x="6315"/>
        <item m="1" x="4178"/>
        <item m="1" x="6316"/>
        <item m="1" x="3929"/>
        <item m="1" x="6376"/>
        <item m="1" x="6377"/>
        <item x="2983"/>
        <item x="2997"/>
        <item x="3136"/>
        <item m="1" x="4138"/>
        <item m="1" x="4156"/>
        <item x="3820"/>
        <item m="1" x="4266"/>
        <item m="1" x="4244"/>
        <item x="3070"/>
        <item m="1" x="5027"/>
        <item x="3536"/>
        <item m="1" x="5688"/>
        <item m="1" x="6379"/>
        <item x="1401"/>
        <item m="1" x="6380"/>
        <item m="1" x="6381"/>
        <item m="1" x="4807"/>
        <item x="985"/>
        <item x="3055"/>
        <item x="2527"/>
        <item x="1925"/>
        <item m="1" x="6016"/>
        <item m="1" x="6456"/>
        <item m="1" x="4586"/>
        <item m="1" x="5965"/>
        <item x="2069"/>
        <item x="2027"/>
        <item m="1" x="6548"/>
        <item m="1" x="4499"/>
        <item m="1" x="4698"/>
        <item x="3663"/>
        <item x="2378"/>
        <item m="1" x="6549"/>
        <item x="1921"/>
        <item m="1" x="6550"/>
        <item m="1" x="6551"/>
        <item x="3627"/>
        <item m="1" x="4601"/>
        <item m="1" x="6552"/>
        <item x="1879"/>
        <item m="1" x="6553"/>
        <item m="1" x="6554"/>
        <item m="1" x="6555"/>
        <item m="1" x="6556"/>
        <item x="2126"/>
        <item m="1" x="6557"/>
        <item m="1" x="6558"/>
        <item m="1" x="4571"/>
        <item x="2038"/>
        <item m="1" x="6018"/>
        <item m="1" x="6561"/>
        <item x="1330"/>
        <item m="1" x="4288"/>
        <item m="1" x="5094"/>
        <item x="3010"/>
        <item x="1895"/>
        <item m="1" x="6450"/>
        <item m="1" x="4810"/>
        <item m="1" x="6451"/>
        <item x="3374"/>
        <item m="1" x="6452"/>
        <item x="2647"/>
        <item m="1" x="5264"/>
        <item x="3779"/>
        <item x="79"/>
        <item m="1" x="5901"/>
        <item m="1" x="6455"/>
        <item x="52"/>
        <item x="682"/>
        <item m="1" x="6457"/>
        <item m="1" x="6458"/>
        <item x="631"/>
        <item m="1" x="6459"/>
        <item m="1" x="5277"/>
        <item x="143"/>
        <item m="1" x="6462"/>
        <item m="1" x="6463"/>
        <item m="1" x="5532"/>
        <item m="1" x="6464"/>
        <item m="1" x="6465"/>
        <item m="1" x="6466"/>
        <item m="1" x="6467"/>
        <item m="1" x="6468"/>
        <item m="1" x="6470"/>
        <item m="1" x="6471"/>
        <item m="1" x="6472"/>
        <item m="1" x="5563"/>
        <item m="1" x="4617"/>
        <item m="1" x="6473"/>
        <item m="1" x="4380"/>
        <item x="3230"/>
        <item m="1" x="6474"/>
        <item m="1" x="6475"/>
        <item m="1" x="6476"/>
        <item m="1" x="4084"/>
        <item m="1" x="6478"/>
        <item m="1" x="5916"/>
        <item m="1" x="6479"/>
        <item m="1" x="5530"/>
        <item x="2759"/>
        <item m="1" x="6481"/>
        <item m="1" x="6482"/>
        <item x="1016"/>
        <item m="1" x="4284"/>
        <item x="83"/>
        <item m="1" x="6483"/>
        <item m="1" x="6484"/>
        <item m="1" x="4115"/>
        <item m="1" x="6485"/>
        <item m="1" x="6486"/>
        <item m="1" x="6487"/>
        <item m="1" x="5298"/>
        <item m="1" x="4120"/>
        <item x="2862"/>
        <item m="1" x="6488"/>
        <item m="1" x="4892"/>
        <item m="1" x="5393"/>
        <item x="3780"/>
        <item m="1" x="6490"/>
        <item m="1" x="3932"/>
        <item m="1" x="6491"/>
        <item x="1068"/>
        <item m="1" x="4976"/>
        <item m="1" x="6493"/>
        <item m="1" x="6494"/>
        <item x="3435"/>
        <item m="1" x="6496"/>
        <item m="1" x="6497"/>
        <item x="1637"/>
        <item m="1" x="6498"/>
        <item x="916"/>
        <item m="1" x="6499"/>
        <item m="1" x="6500"/>
        <item x="1766"/>
        <item m="1" x="5378"/>
        <item m="1" x="6501"/>
        <item m="1" x="6502"/>
        <item m="1" x="6503"/>
        <item m="1" x="6504"/>
        <item m="1" x="6505"/>
        <item x="3509"/>
        <item x="1465"/>
        <item x="3711"/>
        <item m="1" x="6506"/>
        <item m="1" x="6507"/>
        <item m="1" x="6508"/>
        <item m="1" x="6612"/>
        <item m="1" x="4328"/>
        <item m="1" x="4184"/>
        <item m="1" x="6621"/>
        <item m="1" x="6622"/>
        <item m="1" x="6623"/>
        <item m="1" x="6624"/>
        <item m="1" x="6625"/>
        <item m="1" x="6626"/>
        <item m="1" x="6627"/>
        <item x="2017"/>
        <item m="1" x="6628"/>
        <item m="1" x="6629"/>
        <item m="1" x="6630"/>
        <item m="1" x="6296"/>
        <item x="24"/>
        <item m="1" x="5686"/>
        <item x="503"/>
        <item m="1" x="5687"/>
        <item m="1" x="5689"/>
        <item x="2738"/>
        <item x="2426"/>
        <item m="1" x="4083"/>
        <item m="1" x="4334"/>
        <item m="1" x="5691"/>
        <item m="1" x="5573"/>
        <item m="1" x="5694"/>
        <item m="1" x="5695"/>
        <item m="1" x="5696"/>
        <item m="1" x="4394"/>
        <item m="1" x="5697"/>
        <item m="1" x="5698"/>
        <item x="2699"/>
        <item m="1" x="5700"/>
        <item x="3384"/>
        <item m="1" x="5701"/>
        <item m="1" x="5702"/>
        <item m="1" x="5703"/>
        <item m="1" x="5704"/>
        <item m="1" x="5705"/>
        <item m="1" x="5706"/>
        <item m="1" x="5707"/>
        <item m="1" x="5708"/>
        <item m="1" x="5709"/>
        <item m="1" x="5710"/>
        <item m="1" x="5711"/>
        <item m="1" x="5712"/>
        <item m="1" x="5713"/>
        <item m="1" x="5714"/>
        <item m="1" x="5715"/>
        <item m="1" x="5716"/>
        <item m="1" x="5717"/>
        <item m="1" x="5719"/>
        <item x="2722"/>
        <item m="1" x="5721"/>
        <item m="1" x="5722"/>
        <item m="1" x="5723"/>
        <item m="1" x="5724"/>
        <item m="1" x="5725"/>
        <item m="1" x="5828"/>
        <item x="168"/>
        <item m="1" x="4548"/>
        <item m="1" x="5831"/>
        <item m="1" x="5315"/>
        <item x="1353"/>
        <item x="533"/>
        <item x="657"/>
        <item x="101"/>
        <item m="1" x="5833"/>
        <item m="1" x="5835"/>
        <item m="1" x="4161"/>
        <item m="1" x="5836"/>
        <item x="1876"/>
        <item m="1" x="5837"/>
        <item x="3753"/>
        <item m="1" x="4396"/>
        <item m="1" x="5839"/>
        <item m="1" x="5840"/>
        <item m="1" x="5841"/>
        <item m="1" x="5842"/>
        <item m="1" x="5843"/>
        <item m="1" x="4787"/>
        <item m="1" x="5844"/>
        <item m="1" x="5845"/>
        <item m="1" x="5846"/>
        <item m="1" x="5847"/>
        <item m="1" x="5848"/>
        <item x="1411"/>
        <item m="1" x="5849"/>
        <item m="1" x="5850"/>
        <item m="1" x="4730"/>
        <item x="202"/>
        <item m="1" x="5257"/>
        <item m="1" x="4131"/>
        <item x="368"/>
        <item x="3795"/>
        <item m="1" x="5880"/>
        <item m="1" x="5881"/>
        <item m="1" x="5882"/>
        <item m="1" x="5228"/>
        <item x="3095"/>
        <item x="3415"/>
        <item x="122"/>
        <item x="2489"/>
        <item m="1" x="5884"/>
        <item m="1" x="5885"/>
        <item x="2006"/>
        <item x="366"/>
        <item x="3752"/>
        <item m="1" x="5887"/>
        <item x="3056"/>
        <item m="1" x="5888"/>
        <item m="1" x="5889"/>
        <item m="1" x="5890"/>
        <item m="1" x="5510"/>
        <item m="1" x="5891"/>
        <item m="1" x="5398"/>
        <item x="1404"/>
        <item m="1" x="5637"/>
        <item x="3476"/>
        <item m="1" x="4979"/>
        <item x="3396"/>
        <item x="411"/>
        <item x="1950"/>
        <item x="723"/>
        <item x="2982"/>
        <item m="1" x="4110"/>
        <item m="1" x="5537"/>
        <item m="1" x="4101"/>
        <item x="1043"/>
        <item x="3205"/>
        <item m="1" x="5595"/>
        <item x="1662"/>
        <item x="3655"/>
        <item x="3131"/>
        <item x="3814"/>
        <item x="2840"/>
        <item m="1" x="5896"/>
        <item m="1" x="5897"/>
        <item m="1" x="5198"/>
        <item x="3358"/>
        <item x="779"/>
        <item m="1" x="5902"/>
        <item m="1" x="5903"/>
        <item x="3673"/>
        <item x="3216"/>
        <item m="1" x="5988"/>
        <item m="1" x="5989"/>
        <item m="1" x="5990"/>
        <item m="1" x="5991"/>
        <item x="438"/>
        <item m="1" x="4030"/>
        <item m="1" x="5993"/>
        <item m="1" x="5994"/>
        <item m="1" x="5995"/>
        <item m="1" x="5996"/>
        <item m="1" x="5997"/>
        <item m="1" x="4647"/>
        <item m="1" x="5999"/>
        <item m="1" x="6000"/>
        <item m="1" x="5200"/>
        <item x="530"/>
        <item x="126"/>
        <item x="919"/>
        <item m="1" x="5913"/>
        <item m="1" x="5915"/>
        <item m="1" x="4808"/>
        <item m="1" x="4726"/>
        <item m="1" x="5917"/>
        <item m="1" x="4831"/>
        <item x="67"/>
        <item m="1" x="6005"/>
        <item m="1" x="5918"/>
        <item m="1" x="6006"/>
        <item x="445"/>
        <item m="1" x="5919"/>
        <item x="66"/>
        <item m="1" x="5314"/>
        <item m="1" x="5955"/>
        <item x="733"/>
        <item m="1" x="4751"/>
        <item m="1" x="4593"/>
        <item m="1" x="5957"/>
        <item m="1" x="5958"/>
        <item m="1" x="5959"/>
        <item m="1" x="5960"/>
        <item m="1" x="5963"/>
        <item m="1" x="5964"/>
        <item m="1" x="5966"/>
        <item x="896"/>
        <item m="1" x="4887"/>
        <item x="940"/>
        <item x="2156"/>
        <item x="3659"/>
        <item x="2406"/>
        <item m="1" x="4735"/>
        <item m="1" x="6012"/>
        <item x="1976"/>
        <item m="1" x="6013"/>
        <item m="1" x="6014"/>
        <item m="1" x="6015"/>
        <item m="1" x="4564"/>
        <item x="2132"/>
        <item x="1880"/>
        <item m="1" x="4559"/>
        <item x="3523"/>
        <item x="1865"/>
        <item m="1" x="6017"/>
        <item x="1566"/>
        <item m="1" x="5495"/>
        <item m="1" x="4848"/>
        <item m="1" x="4738"/>
        <item m="1" x="6020"/>
        <item m="1" x="4048"/>
        <item m="1" x="4099"/>
        <item m="1" x="6061"/>
        <item m="1" x="6062"/>
        <item m="1" x="6063"/>
        <item x="1673"/>
        <item m="1" x="6064"/>
        <item m="1" x="6065"/>
        <item m="1" x="6066"/>
        <item m="1" x="6067"/>
        <item m="1" x="6068"/>
        <item m="1" x="6069"/>
        <item m="1" x="6070"/>
        <item m="1" x="6071"/>
        <item m="1" x="6072"/>
        <item m="1" x="6073"/>
        <item m="1" x="6074"/>
        <item m="1" x="6075"/>
        <item m="1" x="6076"/>
        <item m="1" x="6077"/>
        <item m="1" x="6078"/>
        <item m="1" x="6079"/>
        <item x="3508"/>
        <item x="308"/>
        <item m="1" x="6128"/>
        <item x="982"/>
        <item m="1" x="6129"/>
        <item m="1" x="6033"/>
        <item m="1" x="6034"/>
        <item m="1" x="6035"/>
        <item m="1" x="6036"/>
        <item m="1" x="6037"/>
        <item x="3868"/>
        <item m="1" x="4576"/>
        <item m="1" x="6039"/>
        <item m="1" x="4718"/>
        <item m="1" x="6102"/>
        <item x="680"/>
        <item m="1" x="6103"/>
        <item m="1" x="6104"/>
        <item m="1" x="6154"/>
        <item m="1" x="5468"/>
        <item m="1" x="6105"/>
        <item m="1" x="6106"/>
        <item m="1" x="6107"/>
        <item m="1" x="6108"/>
        <item m="1" x="6155"/>
        <item x="1316"/>
        <item m="1" x="6156"/>
        <item m="1" x="6109"/>
        <item m="1" x="6110"/>
        <item m="1" x="6111"/>
        <item m="1" x="6157"/>
        <item m="1" x="6112"/>
        <item m="1" x="6113"/>
        <item x="2580"/>
        <item m="1" x="6114"/>
        <item m="1" x="6158"/>
        <item m="1" x="6159"/>
        <item m="1" x="6115"/>
        <item m="1" x="6160"/>
        <item m="1" x="6161"/>
        <item m="1" x="6116"/>
        <item m="1" x="6162"/>
        <item x="1908"/>
        <item m="1" x="6163"/>
        <item m="1" x="6164"/>
        <item m="1" x="6165"/>
        <item m="1" x="6166"/>
        <item m="1" x="4563"/>
        <item m="1" x="6167"/>
        <item m="1" x="6168"/>
        <item x="3531"/>
        <item m="1" x="6169"/>
        <item m="1" x="6170"/>
        <item m="1" x="6171"/>
        <item x="2055"/>
        <item x="1414"/>
        <item m="1" x="6172"/>
        <item m="1" x="5576"/>
        <item m="1" x="6173"/>
        <item m="1" x="6174"/>
        <item m="1" x="6175"/>
        <item x="2556"/>
        <item m="1" x="6176"/>
        <item m="1" x="5611"/>
        <item m="1" x="6177"/>
        <item m="1" x="6178"/>
        <item m="1" x="6179"/>
        <item m="1" x="6180"/>
        <item x="1911"/>
        <item m="1" x="6181"/>
        <item m="1" x="6182"/>
        <item x="2367"/>
        <item x="1665"/>
        <item x="2028"/>
        <item x="318"/>
        <item m="1" x="6131"/>
        <item m="1" x="6132"/>
        <item m="1" x="6133"/>
        <item m="1" x="5292"/>
        <item m="1" x="4740"/>
        <item m="1" x="6145"/>
        <item x="2222"/>
        <item m="1" x="4823"/>
        <item m="1" x="4433"/>
        <item m="1" x="5430"/>
        <item x="3593"/>
        <item m="1" x="6200"/>
        <item x="3841"/>
        <item m="1" x="6202"/>
        <item m="1" x="4356"/>
        <item m="1" x="5011"/>
        <item m="1" x="6203"/>
        <item x="2962"/>
        <item m="1" x="6215"/>
        <item m="1" x="6216"/>
        <item m="1" x="6218"/>
        <item x="3569"/>
        <item m="1" x="6219"/>
        <item m="1" x="5235"/>
        <item m="1" x="4956"/>
        <item x="145"/>
        <item m="1" x="5192"/>
        <item m="1" x="4051"/>
        <item m="1" x="5348"/>
        <item m="1" x="6226"/>
        <item m="1" x="6227"/>
        <item m="1" x="6300"/>
        <item m="1" x="6239"/>
        <item m="1" x="6301"/>
        <item m="1" x="6240"/>
        <item m="1" x="6302"/>
        <item m="1" x="6303"/>
        <item m="1" x="6304"/>
        <item m="1" x="6305"/>
        <item m="1" x="6306"/>
        <item m="1" x="6290"/>
        <item m="1" x="6292"/>
        <item m="1" x="5568"/>
        <item m="1" x="6294"/>
        <item m="1" x="4293"/>
        <item x="1788"/>
        <item x="522"/>
        <item m="1" x="6309"/>
        <item x="3565"/>
        <item m="1" x="5290"/>
        <item m="1" x="6310"/>
        <item m="1" x="5303"/>
        <item m="1" x="4108"/>
        <item m="1" x="4546"/>
        <item x="3002"/>
        <item m="1" x="6317"/>
        <item m="1" x="5396"/>
        <item m="1" x="6318"/>
        <item m="1" x="6319"/>
        <item m="1" x="5668"/>
        <item m="1" x="6321"/>
        <item m="1" x="6323"/>
        <item x="1349"/>
        <item x="2778"/>
        <item m="1" x="6324"/>
        <item m="1" x="5271"/>
        <item x="1910"/>
        <item x="1092"/>
        <item m="1" x="5376"/>
        <item x="3456"/>
        <item m="1" x="5112"/>
        <item x="3735"/>
        <item m="1" x="6325"/>
        <item m="1" x="6326"/>
        <item m="1" x="6327"/>
        <item x="1849"/>
        <item m="1" x="6328"/>
        <item x="416"/>
        <item m="1" x="6329"/>
        <item m="1" x="6330"/>
        <item m="1" x="6331"/>
        <item m="1" x="6332"/>
        <item m="1" x="6334"/>
        <item m="1" x="4989"/>
        <item m="1" x="6335"/>
        <item m="1" x="6336"/>
        <item m="1" x="4187"/>
        <item m="1" x="4296"/>
        <item m="1" x="6337"/>
        <item m="1" x="6338"/>
        <item m="1" x="6339"/>
        <item m="1" x="6340"/>
        <item m="1" x="6341"/>
        <item m="1" x="6342"/>
        <item m="1" x="6343"/>
        <item m="1" x="6344"/>
        <item m="1" x="4154"/>
        <item m="1" x="6345"/>
        <item m="1" x="6295"/>
        <item x="1839"/>
        <item x="2321"/>
        <item m="1" x="6347"/>
        <item m="1" x="6348"/>
        <item m="1" x="6349"/>
        <item m="1" x="6351"/>
        <item m="1" x="6353"/>
        <item m="1" x="6354"/>
        <item m="1" x="6355"/>
        <item m="1" x="6356"/>
        <item x="1408"/>
        <item m="1" x="5254"/>
        <item m="1" x="6360"/>
        <item m="1" x="6361"/>
        <item m="1" x="6362"/>
        <item m="1" x="6363"/>
        <item m="1" x="6365"/>
        <item m="1" x="6366"/>
        <item m="1" x="6364"/>
        <item m="1" x="6367"/>
        <item m="1" x="6368"/>
        <item m="1" x="6382"/>
        <item m="1" x="6383"/>
        <item m="1" x="6401"/>
        <item m="1" x="6384"/>
        <item m="1" x="6385"/>
        <item m="1" x="6386"/>
        <item x="3430"/>
        <item m="1" x="6388"/>
        <item x="310"/>
        <item m="1" x="6403"/>
        <item m="1" x="6404"/>
        <item m="1" x="4993"/>
        <item m="1" x="6406"/>
        <item m="1" x="3936"/>
        <item m="1" x="4424"/>
        <item m="1" x="6409"/>
        <item m="1" x="6410"/>
        <item m="1" x="6411"/>
        <item m="1" x="6412"/>
        <item m="1" x="6413"/>
        <item m="1" x="6414"/>
        <item m="1" x="6415"/>
        <item m="1" x="6416"/>
        <item m="1" x="5072"/>
        <item x="3871"/>
        <item m="1" x="6389"/>
        <item m="1" x="5603"/>
        <item m="1" x="6417"/>
        <item m="1" x="4017"/>
        <item x="2843"/>
        <item m="1" x="5166"/>
        <item x="823"/>
        <item x="2695"/>
        <item m="1" x="4995"/>
        <item m="1" x="6420"/>
        <item m="1" x="4736"/>
        <item m="1" x="6423"/>
        <item m="1" x="6424"/>
        <item x="3189"/>
        <item x="751"/>
        <item x="3505"/>
        <item x="3186"/>
        <item m="1" x="6425"/>
        <item m="1" x="5683"/>
        <item x="1781"/>
        <item m="1" x="3917"/>
        <item m="1" x="5312"/>
        <item m="1" x="6426"/>
        <item m="1" x="3971"/>
        <item x="842"/>
        <item m="1" x="4508"/>
        <item m="1" x="6427"/>
        <item m="1" x="6429"/>
        <item m="1" x="6430"/>
        <item x="3562"/>
        <item x="872"/>
        <item m="1" x="6431"/>
        <item m="1" x="5466"/>
        <item m="1" x="6432"/>
        <item x="2951"/>
        <item m="1" x="4312"/>
        <item m="1" x="6434"/>
        <item m="1" x="4769"/>
        <item x="242"/>
        <item m="1" x="6513"/>
        <item m="1" x="6514"/>
        <item m="1" x="6441"/>
        <item m="1" x="4145"/>
        <item m="1" x="6515"/>
        <item m="1" x="6516"/>
        <item m="1" x="6517"/>
        <item x="3434"/>
        <item x="3293"/>
        <item m="1" x="6518"/>
        <item m="1" x="6520"/>
        <item m="1" x="6521"/>
        <item m="1" x="6522"/>
        <item m="1" x="6526"/>
        <item m="1" x="6527"/>
        <item m="1" x="6528"/>
        <item m="1" x="6529"/>
        <item m="1" x="6530"/>
        <item x="3288"/>
        <item m="1" x="6532"/>
        <item m="1" x="6533"/>
        <item m="1" x="4551"/>
        <item x="2052"/>
        <item m="1" x="6534"/>
        <item x="777"/>
        <item m="1" x="6542"/>
        <item x="2532"/>
        <item m="1" x="6023"/>
        <item m="1" x="6563"/>
        <item m="1" x="6565"/>
        <item m="1" x="6566"/>
        <item x="3682"/>
        <item m="1" x="6568"/>
        <item m="1" x="6569"/>
        <item m="1" x="6570"/>
        <item m="1" x="6571"/>
        <item m="1" x="6572"/>
        <item m="1" x="6573"/>
        <item m="1" x="4758"/>
        <item x="2992"/>
        <item x="2009"/>
        <item x="2331"/>
        <item m="1" x="6574"/>
        <item m="1" x="6575"/>
        <item m="1" x="6576"/>
        <item m="1" x="6577"/>
        <item m="1" x="6578"/>
        <item m="1" x="6579"/>
        <item m="1" x="6580"/>
        <item m="1" x="6581"/>
        <item m="1" x="6582"/>
        <item m="1" x="4477"/>
        <item m="1" x="6583"/>
        <item m="1" x="6584"/>
        <item m="1" x="6585"/>
        <item m="1" x="6587"/>
        <item m="1" x="6588"/>
        <item m="1" x="5296"/>
        <item x="1546"/>
        <item m="1" x="6510"/>
        <item m="1" x="6511"/>
        <item m="1" x="6512"/>
        <item x="3344"/>
        <item m="1" x="6523"/>
        <item m="1" x="4689"/>
        <item m="1" x="6525"/>
        <item x="3461"/>
        <item m="1" x="4292"/>
        <item m="1" x="4297"/>
        <item m="1" x="6590"/>
        <item m="1" x="6591"/>
        <item m="1" x="6535"/>
        <item m="1" x="4325"/>
        <item m="1" x="5028"/>
        <item m="1" x="3979"/>
        <item m="1" x="6592"/>
        <item m="1" x="4011"/>
        <item m="1" x="5622"/>
        <item m="1" x="6536"/>
        <item m="1" x="6537"/>
        <item m="1" x="4191"/>
        <item m="1" x="4503"/>
        <item m="1" x="6593"/>
        <item m="1" x="6594"/>
        <item m="1" x="5533"/>
        <item m="1" x="6595"/>
        <item m="1" x="6538"/>
        <item m="1" x="6539"/>
        <item m="1" x="6540"/>
        <item m="1" x="6597"/>
        <item m="1" x="6598"/>
        <item m="1" x="5608"/>
        <item m="1" x="6599"/>
        <item m="1" x="5787"/>
        <item m="1" x="6600"/>
        <item m="1" x="4257"/>
        <item m="1" x="6601"/>
        <item m="1" x="6602"/>
        <item m="1" x="6631"/>
        <item m="1" x="6632"/>
        <item m="1" x="6633"/>
        <item m="1" x="6021"/>
        <item m="1" x="6634"/>
        <item m="1" x="6635"/>
        <item m="1" x="6636"/>
        <item m="1" x="4445"/>
        <item m="1" x="6637"/>
        <item m="1" x="6638"/>
        <item m="1" x="6639"/>
        <item m="1" x="6640"/>
        <item m="1" x="6641"/>
        <item m="1" x="6643"/>
        <item m="1" x="6644"/>
        <item m="1" x="5726"/>
        <item m="1" x="5727"/>
        <item m="1" x="5728"/>
        <item m="1" x="4478"/>
        <item m="1" x="5730"/>
        <item m="1" x="5732"/>
        <item m="1" x="5733"/>
        <item m="1" x="5734"/>
        <item m="1" x="5735"/>
        <item m="1" x="5736"/>
        <item m="1" x="4908"/>
        <item x="586"/>
        <item m="1" x="4061"/>
        <item m="1" x="4198"/>
        <item x="1402"/>
        <item m="1" x="5050"/>
        <item m="1" x="4464"/>
        <item m="1" x="5289"/>
        <item m="1" x="5789"/>
        <item x="908"/>
        <item m="1" x="5790"/>
        <item m="1" x="4223"/>
        <item m="1" x="5791"/>
        <item m="1" x="5792"/>
        <item m="1" x="5793"/>
        <item m="1" x="5795"/>
        <item m="1" x="5905"/>
        <item m="1" x="5365"/>
        <item x="1247"/>
        <item m="1" x="5907"/>
        <item x="2403"/>
        <item x="3592"/>
        <item m="1" x="6007"/>
        <item m="1" x="6008"/>
        <item m="1" x="4006"/>
        <item m="1" x="4589"/>
        <item x="3646"/>
        <item m="1" x="6022"/>
        <item x="3618"/>
        <item m="1" x="6025"/>
        <item x="3621"/>
        <item m="1" x="6026"/>
        <item x="2224"/>
        <item m="1" x="4385"/>
        <item m="1" x="6080"/>
        <item m="1" x="6117"/>
        <item m="1" x="6134"/>
        <item m="1" x="6136"/>
        <item m="1" x="6137"/>
        <item m="1" x="6184"/>
        <item m="1" x="6185"/>
        <item m="1" x="6186"/>
        <item m="1" x="6187"/>
        <item m="1" x="6188"/>
        <item m="1" x="6189"/>
        <item m="1" x="6190"/>
        <item m="1" x="6191"/>
        <item m="1" x="6192"/>
        <item m="1" x="6205"/>
        <item x="3839"/>
        <item m="1" x="5327"/>
        <item m="1" x="6207"/>
        <item m="1" x="6208"/>
        <item m="1" x="6210"/>
        <item m="1" x="4359"/>
        <item x="60"/>
        <item m="1" x="6307"/>
        <item m="1" x="6370"/>
        <item m="1" x="4687"/>
        <item m="1" x="4545"/>
        <item m="1" x="6390"/>
        <item m="1" x="6391"/>
        <item m="1" x="6392"/>
        <item m="1" x="6393"/>
        <item m="1" x="6394"/>
        <item m="1" x="6395"/>
        <item m="1" x="6396"/>
        <item m="1" x="6397"/>
        <item m="1" x="4004"/>
        <item x="329"/>
        <item x="2271"/>
        <item m="1" x="3960"/>
        <item x="2484"/>
        <item m="1" x="6436"/>
        <item x="2785"/>
        <item x="3777"/>
        <item x="1481"/>
        <item m="1" x="6438"/>
        <item m="1" x="6439"/>
        <item m="1" x="6440"/>
        <item m="1" x="5390"/>
        <item m="1" x="6442"/>
        <item x="2330"/>
        <item m="1" x="6444"/>
        <item m="1" x="6446"/>
        <item x="2784"/>
        <item m="1" x="4363"/>
        <item m="1" x="6543"/>
        <item m="1" x="6544"/>
        <item m="1" x="6546"/>
        <item x="3436"/>
        <item m="1" x="6586"/>
        <item m="1" x="6589"/>
        <item x="3269"/>
        <item m="1" x="6603"/>
        <item m="1" x="6604"/>
        <item m="1" x="6605"/>
        <item m="1" x="6606"/>
        <item m="1" x="4465"/>
        <item m="1" x="5639"/>
        <item m="1" x="6607"/>
        <item m="1" x="6608"/>
        <item x="3577"/>
        <item m="1" x="3914"/>
        <item x="1250"/>
        <item x="1242"/>
        <item m="1" x="3918"/>
        <item m="1" x="3919"/>
        <item m="1" x="3920"/>
        <item m="1" x="3921"/>
        <item m="1" x="3922"/>
        <item m="1" x="3923"/>
        <item m="1" x="3924"/>
        <item m="1" x="3925"/>
        <item m="1" x="3926"/>
        <item m="1" x="3927"/>
        <item m="1" x="3928"/>
        <item m="1" x="3930"/>
        <item m="1" x="3931"/>
        <item m="1" x="3933"/>
        <item m="1" x="3934"/>
        <item m="1" x="3935"/>
        <item x="3588"/>
        <item m="1" x="3938"/>
        <item m="1" x="3939"/>
        <item m="1" x="3940"/>
        <item m="1" x="3941"/>
        <item m="1" x="3942"/>
        <item x="3245"/>
        <item x="2741"/>
        <item m="1" x="3945"/>
        <item m="1" x="3946"/>
        <item m="1" x="3949"/>
        <item m="1" x="3950"/>
        <item m="1" x="3956"/>
        <item m="1" x="3957"/>
        <item x="759"/>
        <item m="1" x="3961"/>
        <item m="1" x="3962"/>
        <item m="1" x="3964"/>
        <item m="1" x="3968"/>
        <item m="1" x="3969"/>
        <item m="1" x="3970"/>
        <item m="1" x="3972"/>
        <item m="1" x="3973"/>
        <item m="1" x="3974"/>
        <item m="1" x="3975"/>
        <item m="1" x="3976"/>
        <item m="1" x="3977"/>
        <item m="1" x="3978"/>
        <item x="2237"/>
        <item m="1" x="3982"/>
        <item m="1" x="3983"/>
        <item m="1" x="3984"/>
        <item x="3612"/>
        <item m="1" x="3988"/>
        <item x="1833"/>
        <item x="3226"/>
        <item m="1" x="3992"/>
        <item m="1" x="3994"/>
        <item m="1" x="3995"/>
        <item m="1" x="3996"/>
        <item m="1" x="3997"/>
        <item m="1" x="3998"/>
        <item x="3389"/>
        <item m="1" x="3999"/>
        <item x="1014"/>
        <item m="1" x="4000"/>
        <item x="2483"/>
        <item m="1" x="4002"/>
        <item m="1" x="4005"/>
        <item m="1" x="4009"/>
        <item m="1" x="4010"/>
        <item m="1" x="4012"/>
        <item m="1" x="4015"/>
        <item m="1" x="4016"/>
        <item m="1" x="4018"/>
        <item m="1" x="4019"/>
        <item m="1" x="4020"/>
        <item m="1" x="4021"/>
        <item x="1379"/>
        <item m="1" x="4022"/>
        <item m="1" x="4023"/>
        <item m="1" x="4024"/>
        <item m="1" x="4025"/>
        <item m="1" x="4026"/>
        <item m="1" x="4027"/>
        <item m="1" x="4028"/>
        <item m="1" x="4029"/>
        <item x="412"/>
        <item m="1" x="4036"/>
        <item x="1357"/>
        <item x="28"/>
        <item m="1" x="4042"/>
        <item m="1" x="4044"/>
        <item m="1" x="4053"/>
        <item x="3298"/>
        <item m="1" x="4055"/>
        <item m="1" x="4058"/>
        <item m="1" x="4064"/>
        <item m="1" x="4065"/>
        <item x="1374"/>
        <item m="1" x="4071"/>
        <item m="1" x="4073"/>
        <item m="1" x="4074"/>
        <item m="1" x="4075"/>
        <item m="1" x="4076"/>
        <item x="853"/>
        <item m="1" x="4077"/>
        <item x="3534"/>
        <item x="84"/>
        <item x="3027"/>
        <item m="1" x="4080"/>
        <item m="1" x="4081"/>
        <item m="1" x="4082"/>
        <item x="1742"/>
        <item x="302"/>
        <item m="1" x="4088"/>
        <item m="1" x="4089"/>
        <item m="1" x="4090"/>
        <item m="1" x="4091"/>
        <item x="2448"/>
        <item x="1454"/>
        <item m="1" x="4103"/>
        <item m="1" x="4104"/>
        <item m="1" x="4106"/>
        <item m="1" x="4107"/>
        <item m="1" x="4109"/>
        <item m="1" x="4111"/>
        <item m="1" x="4114"/>
        <item m="1" x="4117"/>
        <item x="3406"/>
        <item x="3635"/>
        <item m="1" x="4128"/>
        <item m="1" x="4130"/>
        <item m="1" x="4135"/>
        <item m="1" x="4143"/>
        <item x="2976"/>
        <item x="758"/>
        <item m="1" x="4146"/>
        <item m="1" x="4147"/>
        <item m="1" x="4152"/>
        <item m="1" x="4155"/>
        <item x="3388"/>
        <item x="3071"/>
        <item m="1" x="4157"/>
        <item m="1" x="4158"/>
        <item m="1" x="4159"/>
        <item m="1" x="4160"/>
        <item m="1" x="4162"/>
        <item m="1" x="4163"/>
        <item m="1" x="4164"/>
        <item m="1" x="4165"/>
        <item m="1" x="4166"/>
        <item m="1" x="4167"/>
        <item m="1" x="4168"/>
        <item m="1" x="4169"/>
        <item m="1" x="4170"/>
        <item m="1" x="4171"/>
        <item m="1" x="4172"/>
        <item m="1" x="4173"/>
        <item m="1" x="4174"/>
        <item m="1" x="4175"/>
        <item m="1" x="4176"/>
        <item x="103"/>
        <item m="1" x="4179"/>
        <item m="1" x="4181"/>
        <item m="1" x="4182"/>
        <item m="1" x="4183"/>
        <item m="1" x="4188"/>
        <item m="1" x="4189"/>
        <item x="3502"/>
        <item m="1" x="4193"/>
        <item m="1" x="4194"/>
        <item m="1" x="4195"/>
        <item m="1" x="4196"/>
        <item m="1" x="4197"/>
        <item m="1" x="4199"/>
        <item m="1" x="4200"/>
        <item m="1" x="4201"/>
        <item m="1" x="4202"/>
        <item m="1" x="4203"/>
        <item m="1" x="4204"/>
        <item x="2653"/>
        <item m="1" x="4205"/>
        <item m="1" x="4206"/>
        <item m="1" x="4207"/>
        <item x="3202"/>
        <item m="1" x="4209"/>
        <item x="433"/>
        <item x="3386"/>
        <item m="1" x="4215"/>
        <item m="1" x="4216"/>
        <item x="231"/>
        <item m="1" x="4218"/>
        <item m="1" x="4219"/>
        <item m="1" x="4221"/>
        <item x="816"/>
        <item m="1" x="4224"/>
        <item m="1" x="4225"/>
        <item m="1" x="4226"/>
        <item m="1" x="4228"/>
        <item m="1" x="4229"/>
        <item m="1" x="4230"/>
        <item m="1" x="4231"/>
        <item m="1" x="4232"/>
        <item m="1" x="4233"/>
        <item m="1" x="4234"/>
        <item m="1" x="4235"/>
        <item m="1" x="4236"/>
        <item m="1" x="4237"/>
        <item x="2774"/>
        <item m="1" x="4245"/>
        <item m="1" x="4248"/>
        <item m="1" x="4249"/>
        <item x="2704"/>
        <item m="1" x="4250"/>
        <item m="1" x="4253"/>
        <item m="1" x="4254"/>
        <item m="1" x="4256"/>
        <item x="867"/>
        <item m="1" x="4263"/>
        <item x="99"/>
        <item m="1" x="4270"/>
        <item m="1" x="4275"/>
        <item m="1" x="4277"/>
        <item m="1" x="4278"/>
        <item x="2100"/>
        <item x="517"/>
        <item x="1827"/>
        <item m="1" x="4286"/>
        <item m="1" x="4290"/>
        <item m="1" x="4295"/>
        <item m="1" x="4299"/>
        <item m="1" x="4302"/>
        <item m="1" x="4303"/>
        <item m="1" x="4304"/>
        <item x="241"/>
        <item m="1" x="4305"/>
        <item m="1" x="4308"/>
        <item m="1" x="4309"/>
        <item m="1" x="4310"/>
        <item m="1" x="4315"/>
        <item m="1" x="4316"/>
        <item m="1" x="4318"/>
        <item m="1" x="4319"/>
        <item m="1" x="4321"/>
        <item x="3011"/>
        <item m="1" x="4329"/>
        <item m="1" x="4331"/>
        <item x="3861"/>
        <item m="1" x="4333"/>
        <item x="903"/>
        <item m="1" x="4335"/>
        <item x="926"/>
        <item m="1" x="4336"/>
        <item m="1" x="4337"/>
        <item m="1" x="4338"/>
        <item m="1" x="4339"/>
        <item m="1" x="4340"/>
        <item m="1" x="4341"/>
        <item m="1" x="4343"/>
        <item m="1" x="4344"/>
        <item m="1" x="4345"/>
        <item m="1" x="4346"/>
        <item m="1" x="4347"/>
        <item m="1" x="4348"/>
        <item m="1" x="4349"/>
        <item x="3732"/>
        <item m="1" x="4352"/>
        <item x="3400"/>
        <item m="1" x="4358"/>
        <item x="2135"/>
        <item m="1" x="4364"/>
        <item m="1" x="4365"/>
        <item m="1" x="4366"/>
        <item x="2334"/>
        <item m="1" x="4368"/>
        <item m="1" x="4369"/>
        <item m="1" x="4370"/>
        <item m="1" x="4371"/>
        <item m="1" x="4372"/>
        <item m="1" x="4376"/>
        <item m="1" x="4381"/>
        <item m="1" x="4383"/>
        <item m="1" x="4384"/>
        <item m="1" x="4387"/>
        <item m="1" x="4388"/>
        <item m="1" x="4389"/>
        <item m="1" x="4390"/>
        <item m="1" x="4391"/>
        <item m="1" x="4392"/>
        <item m="1" x="4393"/>
        <item m="1" x="4395"/>
        <item m="1" x="4397"/>
        <item m="1" x="4398"/>
        <item m="1" x="4399"/>
        <item m="1" x="4400"/>
        <item m="1" x="4401"/>
        <item m="1" x="4402"/>
        <item m="1" x="4403"/>
        <item m="1" x="4405"/>
        <item m="1" x="4406"/>
        <item m="1" x="4407"/>
        <item m="1" x="4408"/>
        <item m="1" x="4409"/>
        <item m="1" x="4410"/>
        <item m="1" x="4411"/>
        <item m="1" x="4412"/>
        <item m="1" x="4413"/>
        <item m="1" x="4414"/>
        <item m="1" x="4415"/>
        <item m="1" x="4416"/>
        <item m="1" x="4417"/>
        <item m="1" x="4418"/>
        <item m="1" x="4419"/>
        <item m="1" x="4420"/>
        <item x="3843"/>
        <item m="1" x="4422"/>
        <item m="1" x="4423"/>
        <item m="1" x="4425"/>
        <item m="1" x="4426"/>
        <item m="1" x="4429"/>
        <item m="1" x="4430"/>
        <item m="1" x="4431"/>
        <item m="1" x="4432"/>
        <item m="1" x="4434"/>
        <item m="1" x="4435"/>
        <item m="1" x="4436"/>
        <item x="2411"/>
        <item m="1" x="4438"/>
        <item m="1" x="4439"/>
        <item m="1" x="4440"/>
        <item m="1" x="4441"/>
        <item m="1" x="4442"/>
        <item m="1" x="4443"/>
        <item m="1" x="4444"/>
        <item m="1" x="4446"/>
        <item m="1" x="4448"/>
        <item m="1" x="4449"/>
        <item m="1" x="4450"/>
        <item m="1" x="4451"/>
        <item x="2916"/>
        <item m="1" x="4454"/>
        <item x="1878"/>
        <item m="1" x="4458"/>
        <item m="1" x="4459"/>
        <item m="1" x="4460"/>
        <item m="1" x="4461"/>
        <item m="1" x="4462"/>
        <item m="1" x="4463"/>
        <item x="3701"/>
        <item x="3390"/>
        <item m="1" x="4466"/>
        <item m="1" x="4467"/>
        <item m="1" x="4468"/>
        <item m="1" x="4470"/>
        <item m="1" x="4471"/>
        <item m="1" x="4472"/>
        <item m="1" x="4473"/>
        <item m="1" x="4474"/>
        <item m="1" x="4475"/>
        <item m="1" x="4476"/>
        <item m="1" x="4479"/>
        <item m="1" x="4480"/>
        <item m="1" x="4481"/>
        <item m="1" x="4482"/>
        <item m="1" x="4483"/>
        <item x="528"/>
        <item m="1" x="4485"/>
        <item x="1394"/>
        <item m="1" x="4486"/>
        <item m="1" x="4488"/>
        <item m="1" x="4496"/>
        <item x="3175"/>
        <item m="1" x="4497"/>
        <item m="1" x="4501"/>
        <item m="1" x="4502"/>
        <item m="1" x="4504"/>
        <item m="1" x="4511"/>
        <item m="1" x="4513"/>
        <item x="3127"/>
        <item m="1" x="4516"/>
        <item m="1" x="4517"/>
        <item x="722"/>
        <item m="1" x="4526"/>
        <item x="2990"/>
        <item x="3350"/>
        <item x="915"/>
        <item m="1" x="4533"/>
        <item x="360"/>
        <item m="1" x="4539"/>
        <item m="1" x="4541"/>
        <item m="1" x="4547"/>
        <item m="1" x="4550"/>
        <item m="1" x="4552"/>
        <item m="1" x="4555"/>
        <item x="3571"/>
        <item m="1" x="4556"/>
        <item x="1912"/>
        <item m="1" x="4561"/>
        <item m="1" x="4573"/>
        <item x="2554"/>
        <item m="1" x="4578"/>
        <item x="2551"/>
        <item x="1897"/>
        <item m="1" x="4585"/>
        <item m="1" x="4588"/>
        <item x="665"/>
        <item x="3632"/>
        <item m="1" x="4597"/>
        <item m="1" x="4598"/>
        <item m="1" x="4599"/>
        <item x="1898"/>
        <item m="1" x="4603"/>
        <item m="1" x="4604"/>
        <item m="1" x="4606"/>
        <item m="1" x="4607"/>
        <item m="1" x="4608"/>
        <item m="1" x="4610"/>
        <item x="2112"/>
        <item x="1553"/>
        <item m="1" x="4614"/>
        <item m="1" x="4615"/>
        <item m="1" x="4618"/>
        <item m="1" x="4621"/>
        <item m="1" x="4622"/>
        <item m="1" x="4623"/>
        <item m="1" x="4624"/>
        <item m="1" x="4625"/>
        <item m="1" x="4626"/>
        <item m="1" x="4627"/>
        <item m="1" x="4629"/>
        <item x="2506"/>
        <item m="1" x="4631"/>
        <item m="1" x="4633"/>
        <item m="1" x="4634"/>
        <item m="1" x="4635"/>
        <item m="1" x="4637"/>
        <item m="1" x="4638"/>
        <item m="1" x="4639"/>
        <item m="1" x="4640"/>
        <item m="1" x="4641"/>
        <item x="2779"/>
        <item m="1" x="4644"/>
        <item m="1" x="4645"/>
        <item m="1" x="4646"/>
        <item x="1236"/>
        <item m="1" x="4649"/>
        <item m="1" x="4650"/>
        <item m="1" x="4651"/>
        <item m="1" x="4652"/>
        <item m="1" x="4654"/>
        <item m="1" x="4655"/>
        <item m="1" x="4656"/>
        <item m="1" x="4658"/>
        <item m="1" x="4660"/>
        <item m="1" x="4661"/>
        <item x="2497"/>
        <item m="1" x="4665"/>
        <item m="1" x="4666"/>
        <item m="1" x="4668"/>
        <item m="1" x="4669"/>
        <item x="2217"/>
        <item m="1" x="4670"/>
        <item m="1" x="4671"/>
        <item m="1" x="4673"/>
        <item m="1" x="4674"/>
        <item m="1" x="4675"/>
        <item m="1" x="4676"/>
        <item m="1" x="4677"/>
        <item m="1" x="4678"/>
        <item m="1" x="4681"/>
        <item m="1" x="4682"/>
        <item m="1" x="4683"/>
        <item m="1" x="4684"/>
        <item m="1" x="4685"/>
        <item x="3355"/>
        <item x="1969"/>
        <item x="1978"/>
        <item m="1" x="4694"/>
        <item x="3705"/>
        <item x="3695"/>
        <item x="1913"/>
        <item m="1" x="4701"/>
        <item m="1" x="4704"/>
        <item m="1" x="4706"/>
        <item x="2111"/>
        <item m="1" x="4707"/>
        <item x="2070"/>
        <item m="1" x="4712"/>
        <item m="1" x="4716"/>
        <item x="3734"/>
        <item m="1" x="4721"/>
        <item x="621"/>
        <item x="2560"/>
        <item m="1" x="4723"/>
        <item x="2101"/>
        <item m="1" x="4727"/>
        <item m="1" x="4728"/>
        <item m="1" x="4732"/>
        <item m="1" x="4733"/>
        <item x="1903"/>
        <item x="2339"/>
        <item x="2383"/>
        <item m="1" x="4734"/>
        <item x="613"/>
        <item x="2417"/>
        <item m="1" x="4742"/>
        <item m="1" x="4743"/>
        <item m="1" x="4744"/>
        <item m="1" x="4745"/>
        <item m="1" x="4747"/>
        <item m="1" x="4750"/>
        <item m="1" x="4752"/>
        <item x="2197"/>
        <item m="1" x="4754"/>
        <item m="1" x="4755"/>
        <item m="1" x="4756"/>
        <item x="2522"/>
        <item m="1" x="4759"/>
        <item m="1" x="4760"/>
        <item m="1" x="4763"/>
        <item m="1" x="4764"/>
        <item m="1" x="4765"/>
        <item m="1" x="4767"/>
        <item m="1" x="4768"/>
        <item m="1" x="4770"/>
        <item m="1" x="4771"/>
        <item m="1" x="4772"/>
        <item m="1" x="4773"/>
        <item x="868"/>
        <item m="1" x="4774"/>
        <item m="1" x="4775"/>
        <item m="1" x="4779"/>
        <item m="1" x="4782"/>
        <item m="1" x="4783"/>
        <item m="1" x="4784"/>
        <item m="1" x="4785"/>
        <item m="1" x="4788"/>
        <item m="1" x="4790"/>
        <item m="1" x="4791"/>
        <item m="1" x="4792"/>
        <item m="1" x="4793"/>
        <item m="1" x="4794"/>
        <item m="1" x="4796"/>
        <item m="1" x="4797"/>
        <item m="1" x="4798"/>
        <item m="1" x="4799"/>
        <item m="1" x="4801"/>
        <item m="1" x="4802"/>
        <item m="1" x="4805"/>
        <item m="1" x="4806"/>
        <item x="434"/>
        <item m="1" x="4809"/>
        <item m="1" x="4811"/>
        <item m="1" x="4812"/>
        <item m="1" x="4813"/>
        <item x="3690"/>
        <item m="1" x="4814"/>
        <item m="1" x="4815"/>
        <item m="1" x="4816"/>
        <item m="1" x="4819"/>
        <item m="1" x="4820"/>
        <item m="1" x="4821"/>
        <item x="3248"/>
        <item x="3169"/>
        <item x="2517"/>
        <item m="1" x="4827"/>
        <item m="1" x="4829"/>
        <item m="1" x="4830"/>
        <item m="1" x="4832"/>
        <item m="1" x="4833"/>
        <item x="2498"/>
        <item x="2512"/>
        <item m="1" x="4835"/>
        <item m="1" x="4836"/>
        <item m="1" x="4839"/>
        <item m="1" x="4841"/>
        <item x="2200"/>
        <item m="1" x="4843"/>
        <item m="1" x="4844"/>
        <item m="1" x="4845"/>
        <item m="1" x="4847"/>
        <item m="1" x="4849"/>
        <item m="1" x="4850"/>
        <item m="1" x="4851"/>
        <item m="1" x="4852"/>
        <item m="1" x="4853"/>
        <item m="1" x="4854"/>
        <item m="1" x="4855"/>
        <item m="1" x="4856"/>
        <item x="731"/>
        <item m="1" x="4858"/>
        <item m="1" x="4860"/>
        <item m="1" x="4861"/>
        <item m="1" x="4863"/>
        <item m="1" x="4864"/>
        <item m="1" x="4865"/>
        <item m="1" x="4866"/>
        <item x="2231"/>
        <item m="1" x="4868"/>
        <item m="1" x="4869"/>
        <item m="1" x="4870"/>
        <item m="1" x="4872"/>
        <item m="1" x="4874"/>
        <item m="1" x="4875"/>
        <item m="1" x="4876"/>
        <item m="1" x="4877"/>
        <item m="1" x="4880"/>
        <item m="1" x="4881"/>
        <item m="1" x="4883"/>
        <item m="1" x="4884"/>
        <item m="1" x="4885"/>
        <item m="1" x="4886"/>
        <item x="2034"/>
        <item m="1" x="4888"/>
        <item m="1" x="4889"/>
        <item m="1" x="4890"/>
        <item m="1" x="4891"/>
        <item m="1" x="4893"/>
        <item m="1" x="4897"/>
        <item m="1" x="4898"/>
        <item m="1" x="4899"/>
        <item m="1" x="4900"/>
        <item m="1" x="4901"/>
        <item m="1" x="4902"/>
        <item m="1" x="4903"/>
        <item x="2577"/>
        <item m="1" x="4904"/>
        <item m="1" x="4905"/>
        <item m="1" x="4906"/>
        <item m="1" x="4907"/>
        <item m="1" x="4909"/>
        <item m="1" x="4911"/>
        <item m="1" x="4912"/>
        <item m="1" x="4913"/>
        <item m="1" x="4914"/>
        <item m="1" x="4915"/>
        <item m="1" x="4916"/>
        <item m="1" x="4917"/>
        <item m="1" x="4918"/>
        <item m="1" x="4919"/>
        <item m="1" x="4920"/>
        <item m="1" x="4921"/>
        <item m="1" x="4922"/>
        <item m="1" x="4923"/>
        <item x="2118"/>
        <item m="1" x="4924"/>
        <item x="3634"/>
        <item m="1" x="4926"/>
        <item m="1" x="4927"/>
        <item m="1" x="4928"/>
        <item m="1" x="4930"/>
        <item m="1" x="4931"/>
        <item m="1" x="4932"/>
        <item m="1" x="4933"/>
        <item m="1" x="4934"/>
        <item m="1" x="4935"/>
        <item m="1" x="4936"/>
        <item m="1" x="4937"/>
        <item m="1" x="4941"/>
        <item m="1" x="4944"/>
        <item m="1" x="4946"/>
        <item m="1" x="4948"/>
        <item m="1" x="4949"/>
        <item m="1" x="4950"/>
        <item m="1" x="4951"/>
        <item x="2214"/>
        <item x="2520"/>
        <item x="2282"/>
        <item x="3524"/>
        <item x="2984"/>
        <item m="1" x="4958"/>
        <item m="1" x="4959"/>
        <item x="3320"/>
        <item m="1" x="4962"/>
        <item m="1" x="4963"/>
        <item m="1" x="4965"/>
        <item m="1" x="4966"/>
        <item x="3066"/>
        <item m="1" x="4969"/>
        <item m="1" x="4970"/>
        <item x="3644"/>
        <item m="1" x="4973"/>
        <item m="1" x="4975"/>
        <item x="2730"/>
        <item x="3257"/>
        <item m="1" x="4977"/>
        <item x="1698"/>
        <item m="1" x="4983"/>
        <item m="1" x="4985"/>
        <item m="1" x="4986"/>
        <item m="1" x="4987"/>
        <item x="3119"/>
        <item m="1" x="4990"/>
        <item m="1" x="4991"/>
        <item x="98"/>
        <item x="3022"/>
        <item m="1" x="4998"/>
        <item m="1" x="4999"/>
        <item m="1" x="5001"/>
        <item m="1" x="5003"/>
        <item m="1" x="5004"/>
        <item x="2113"/>
        <item m="1" x="5024"/>
        <item x="54"/>
        <item m="1" x="5030"/>
        <item m="1" x="5031"/>
        <item m="1" x="5032"/>
        <item m="1" x="5033"/>
        <item x="3856"/>
        <item m="1" x="5034"/>
        <item m="1" x="5035"/>
        <item m="1" x="5036"/>
        <item m="1" x="5037"/>
        <item m="1" x="5038"/>
        <item m="1" x="5039"/>
        <item m="1" x="5040"/>
        <item m="1" x="5041"/>
        <item m="1" x="5043"/>
        <item m="1" x="5044"/>
        <item m="1" x="5045"/>
        <item m="1" x="5046"/>
        <item m="1" x="5047"/>
        <item m="1" x="5048"/>
        <item m="1" x="5049"/>
        <item m="1" x="5051"/>
        <item m="1" x="5052"/>
        <item m="1" x="5053"/>
        <item m="1" x="5054"/>
        <item m="1" x="5056"/>
        <item m="1" x="5057"/>
        <item m="1" x="5058"/>
        <item m="1" x="5059"/>
        <item m="1" x="5060"/>
        <item m="1" x="5061"/>
        <item m="1" x="5062"/>
        <item m="1" x="5063"/>
        <item x="634"/>
        <item m="1" x="5067"/>
        <item m="1" x="5068"/>
        <item m="1" x="5070"/>
        <item m="1" x="5073"/>
        <item m="1" x="5074"/>
        <item x="2566"/>
        <item m="1" x="5078"/>
        <item m="1" x="5080"/>
        <item m="1" x="5081"/>
        <item x="956"/>
        <item m="1" x="5083"/>
        <item m="1" x="5084"/>
        <item m="1" x="5085"/>
        <item m="1" x="5086"/>
        <item x="3844"/>
        <item x="3902"/>
        <item m="1" x="5089"/>
        <item m="1" x="5090"/>
        <item x="3457"/>
        <item m="1" x="5091"/>
        <item x="102"/>
        <item m="1" x="5092"/>
        <item m="1" x="5093"/>
        <item m="1" x="5095"/>
        <item m="1" x="5097"/>
        <item m="1" x="5101"/>
        <item m="1" x="5102"/>
        <item x="914"/>
        <item x="3455"/>
        <item x="1452"/>
        <item m="1" x="5104"/>
        <item m="1" x="5107"/>
        <item x="437"/>
        <item m="1" x="5109"/>
        <item m="1" x="5113"/>
        <item m="1" x="5114"/>
        <item m="1" x="5115"/>
        <item m="1" x="5118"/>
        <item m="1" x="5119"/>
        <item m="1" x="5123"/>
        <item m="1" x="5125"/>
        <item m="1" x="5126"/>
        <item m="1" x="5127"/>
        <item m="1" x="5129"/>
        <item m="1" x="5130"/>
        <item m="1" x="5132"/>
        <item x="603"/>
        <item m="1" x="5135"/>
        <item m="1" x="5136"/>
        <item m="1" x="5137"/>
        <item m="1" x="5138"/>
        <item m="1" x="5140"/>
        <item m="1" x="5141"/>
        <item m="1" x="5142"/>
        <item m="1" x="5144"/>
        <item m="1" x="5145"/>
        <item m="1" x="5146"/>
        <item m="1" x="5147"/>
        <item m="1" x="5149"/>
        <item m="1" x="5151"/>
        <item m="1" x="5152"/>
        <item m="1" x="5153"/>
        <item m="1" x="5155"/>
        <item m="1" x="5157"/>
        <item m="1" x="5158"/>
        <item x="724"/>
        <item m="1" x="5161"/>
        <item m="1" x="5163"/>
        <item m="1" x="5164"/>
        <item m="1" x="5165"/>
        <item x="3368"/>
        <item m="1" x="5168"/>
        <item m="1" x="5173"/>
        <item m="1" x="5174"/>
        <item m="1" x="5175"/>
        <item m="1" x="5176"/>
        <item m="1" x="5178"/>
        <item m="1" x="5179"/>
        <item m="1" x="5180"/>
        <item m="1" x="5183"/>
        <item x="51"/>
        <item m="1" x="5185"/>
        <item m="1" x="5187"/>
        <item x="1544"/>
        <item m="1" x="5188"/>
        <item m="1" x="5189"/>
        <item m="1" x="5190"/>
        <item m="1" x="5193"/>
        <item m="1" x="5194"/>
        <item m="1" x="5195"/>
        <item m="1" x="5197"/>
        <item m="1" x="5202"/>
        <item m="1" x="5203"/>
        <item m="1" x="5204"/>
        <item m="1" x="5205"/>
        <item x="1240"/>
        <item m="1" x="5208"/>
        <item m="1" x="5209"/>
        <item m="1" x="5210"/>
        <item m="1" x="5211"/>
        <item m="1" x="5212"/>
        <item x="567"/>
        <item m="1" x="5213"/>
        <item x="3204"/>
        <item m="1" x="5214"/>
        <item m="1" x="5216"/>
        <item m="1" x="5217"/>
        <item m="1" x="5218"/>
        <item m="1" x="5220"/>
        <item m="1" x="5224"/>
        <item m="1" x="5225"/>
        <item m="1" x="5227"/>
        <item x="1775"/>
        <item m="1" x="5229"/>
        <item m="1" x="5230"/>
        <item m="1" x="5232"/>
        <item m="1" x="5233"/>
        <item m="1" x="5234"/>
        <item m="1" x="5237"/>
        <item m="1" x="5239"/>
        <item m="1" x="5240"/>
        <item m="1" x="5241"/>
        <item x="1718"/>
        <item m="1" x="5245"/>
        <item x="1757"/>
        <item m="1" x="5250"/>
        <item m="1" x="5251"/>
        <item m="1" x="5252"/>
        <item m="1" x="5255"/>
        <item x="843"/>
        <item m="1" x="5263"/>
        <item x="2954"/>
        <item m="1" x="5266"/>
        <item x="1782"/>
        <item m="1" x="5268"/>
        <item m="1" x="5269"/>
        <item m="1" x="5270"/>
        <item m="1" x="5272"/>
        <item m="1" x="5273"/>
        <item m="1" x="5274"/>
        <item x="686"/>
        <item m="1" x="5275"/>
        <item m="1" x="5276"/>
        <item m="1" x="5279"/>
        <item m="1" x="5280"/>
        <item m="1" x="5282"/>
        <item m="1" x="5283"/>
        <item m="1" x="5284"/>
        <item x="1370"/>
        <item m="1" x="5285"/>
        <item m="1" x="5294"/>
        <item m="1" x="5295"/>
        <item m="1" x="5297"/>
        <item m="1" x="5299"/>
        <item m="1" x="5302"/>
        <item m="1" x="5304"/>
        <item m="1" x="5305"/>
        <item m="1" x="5306"/>
        <item m="1" x="5307"/>
        <item m="1" x="5308"/>
        <item m="1" x="5309"/>
        <item x="2665"/>
        <item x="3845"/>
        <item x="3873"/>
        <item x="271"/>
        <item x="2478"/>
        <item m="1" x="5323"/>
        <item x="2973"/>
        <item m="1" x="5324"/>
        <item m="1" x="5325"/>
        <item x="3031"/>
        <item m="1" x="5330"/>
        <item m="1" x="5331"/>
        <item m="1" x="5332"/>
        <item m="1" x="5333"/>
        <item m="1" x="5335"/>
        <item m="1" x="5337"/>
        <item m="1" x="5339"/>
        <item m="1" x="5340"/>
        <item x="3419"/>
        <item m="1" x="5343"/>
        <item m="1" x="5346"/>
        <item m="1" x="5349"/>
        <item m="1" x="5353"/>
        <item m="1" x="5354"/>
        <item m="1" x="5355"/>
        <item x="2894"/>
        <item x="1738"/>
        <item x="583"/>
        <item m="1" x="5357"/>
        <item m="1" x="5358"/>
        <item x="125"/>
        <item m="1" x="5359"/>
        <item m="1" x="5360"/>
        <item m="1" x="5361"/>
        <item m="1" x="5362"/>
        <item m="1" x="5363"/>
        <item m="1" x="5366"/>
        <item m="1" x="5370"/>
        <item x="1620"/>
        <item m="1" x="5374"/>
        <item m="1" x="5375"/>
        <item m="1" x="5380"/>
        <item m="1" x="5381"/>
        <item m="1" x="5383"/>
        <item m="1" x="5384"/>
        <item m="1" x="5386"/>
        <item m="1" x="5388"/>
        <item m="1" x="5389"/>
        <item m="1" x="5392"/>
        <item x="174"/>
        <item m="1" x="5399"/>
        <item x="3078"/>
        <item x="404"/>
        <item m="1" x="5406"/>
        <item m="1" x="5408"/>
        <item m="1" x="5409"/>
        <item x="1288"/>
        <item m="1" x="5410"/>
        <item m="1" x="5411"/>
        <item m="1" x="5414"/>
        <item m="1" x="5416"/>
        <item m="1" x="5417"/>
        <item x="1826"/>
        <item x="3702"/>
        <item x="2662"/>
        <item x="3847"/>
        <item m="1" x="5427"/>
        <item m="1" x="5433"/>
        <item x="2952"/>
        <item m="1" x="5434"/>
        <item x="3411"/>
        <item m="1" x="5435"/>
        <item m="1" x="5437"/>
        <item x="3466"/>
        <item m="1" x="5444"/>
        <item m="1" x="5446"/>
        <item m="1" x="5448"/>
        <item m="1" x="5449"/>
        <item m="1" x="5450"/>
        <item m="1" x="5451"/>
        <item m="1" x="5452"/>
        <item x="2475"/>
        <item m="1" x="5453"/>
        <item m="1" x="5454"/>
        <item m="1" x="5458"/>
        <item x="2195"/>
        <item m="1" x="5461"/>
        <item m="1" x="5462"/>
        <item x="2569"/>
        <item m="1" x="5463"/>
        <item m="1" x="5464"/>
        <item m="1" x="5465"/>
        <item x="1972"/>
        <item x="1981"/>
        <item m="1" x="5469"/>
        <item x="2143"/>
        <item m="1" x="5470"/>
        <item m="1" x="5471"/>
        <item m="1" x="5473"/>
        <item x="1955"/>
        <item m="1" x="5475"/>
        <item m="1" x="5476"/>
        <item m="1" x="5477"/>
        <item m="1" x="5479"/>
        <item m="1" x="5480"/>
        <item x="3678"/>
        <item m="1" x="5481"/>
        <item x="2427"/>
        <item m="1" x="5482"/>
        <item m="1" x="5483"/>
        <item m="1" x="5484"/>
        <item m="1" x="5486"/>
        <item m="1" x="5487"/>
        <item m="1" x="5488"/>
        <item m="1" x="5489"/>
        <item m="1" x="5490"/>
        <item x="2047"/>
        <item x="2128"/>
        <item m="1" x="5492"/>
        <item x="2089"/>
        <item m="1" x="5496"/>
        <item m="1" x="5497"/>
        <item m="1" x="5498"/>
        <item m="1" x="5499"/>
        <item m="1" x="5500"/>
        <item m="1" x="5501"/>
        <item m="1" x="5502"/>
        <item m="1" x="5504"/>
        <item m="1" x="5506"/>
        <item m="1" x="5508"/>
        <item m="1" x="5509"/>
        <item m="1" x="5511"/>
        <item m="1" x="5512"/>
        <item m="1" x="5514"/>
        <item m="1" x="5515"/>
        <item m="1" x="5516"/>
        <item m="1" x="5518"/>
        <item x="1867"/>
        <item x="2015"/>
        <item m="1" x="5520"/>
        <item m="1" x="5523"/>
        <item m="1" x="5524"/>
        <item m="1" x="5525"/>
        <item m="1" x="5526"/>
        <item x="56"/>
        <item m="1" x="5528"/>
        <item m="1" x="5531"/>
        <item m="1" x="5536"/>
        <item m="1" x="5539"/>
        <item m="1" x="5540"/>
        <item m="1" x="5541"/>
        <item m="1" x="5542"/>
        <item m="1" x="5544"/>
        <item m="1" x="5545"/>
        <item m="1" x="5546"/>
        <item m="1" x="5547"/>
        <item m="1" x="5548"/>
        <item m="1" x="5549"/>
        <item m="1" x="5550"/>
        <item x="2907"/>
        <item m="1" x="5551"/>
        <item m="1" x="5552"/>
        <item m="1" x="5553"/>
        <item m="1" x="5555"/>
        <item m="1" x="5556"/>
        <item x="246"/>
        <item x="2474"/>
        <item x="2469"/>
        <item m="1" x="5558"/>
        <item m="1" x="5561"/>
        <item m="1" x="5565"/>
        <item m="1" x="5566"/>
        <item m="1" x="5567"/>
        <item x="442"/>
        <item m="1" x="5577"/>
        <item m="1" x="5579"/>
        <item m="1" x="5580"/>
        <item x="3591"/>
        <item m="1" x="5583"/>
        <item m="1" x="5584"/>
        <item m="1" x="5585"/>
        <item x="121"/>
        <item x="2808"/>
        <item x="1615"/>
        <item m="1" x="5590"/>
        <item m="1" x="5591"/>
        <item m="1" x="5592"/>
        <item m="1" x="5593"/>
        <item m="1" x="5596"/>
        <item m="1" x="5598"/>
        <item m="1" x="5600"/>
        <item m="1" x="5604"/>
        <item m="1" x="5605"/>
        <item m="1" x="5606"/>
        <item x="3383"/>
        <item m="1" x="5609"/>
        <item m="1" x="5610"/>
        <item x="2736"/>
        <item m="1" x="5614"/>
        <item x="2499"/>
        <item m="1" x="5615"/>
        <item m="1" x="5616"/>
        <item m="1" x="5617"/>
        <item m="1" x="5618"/>
        <item m="1" x="5619"/>
        <item m="1" x="5621"/>
        <item m="1" x="5624"/>
        <item m="1" x="5625"/>
        <item m="1" x="5626"/>
        <item m="1" x="5628"/>
        <item m="1" x="5629"/>
        <item m="1" x="5630"/>
        <item m="1" x="5632"/>
        <item m="1" x="5635"/>
        <item m="1" x="5638"/>
        <item x="413"/>
        <item x="2901"/>
        <item m="1" x="5640"/>
        <item m="1" x="5641"/>
        <item m="1" x="5642"/>
        <item m="1" x="5643"/>
        <item m="1" x="5644"/>
        <item m="1" x="5645"/>
        <item m="1" x="5646"/>
        <item m="1" x="5647"/>
        <item m="1" x="5649"/>
        <item m="1" x="5650"/>
        <item m="1" x="5651"/>
        <item m="1" x="5652"/>
        <item m="1" x="5653"/>
        <item m="1" x="5654"/>
        <item m="1" x="5655"/>
        <item m="1" x="5656"/>
        <item m="1" x="5657"/>
        <item m="1" x="5658"/>
        <item m="1" x="5659"/>
        <item m="1" x="5660"/>
        <item m="1" x="5661"/>
        <item m="1" x="5662"/>
        <item m="1" x="5663"/>
        <item m="1" x="5664"/>
        <item m="1" x="5666"/>
        <item m="1" x="5667"/>
        <item x="3098"/>
        <item m="1" x="5669"/>
        <item m="1" x="5670"/>
        <item m="1" x="5671"/>
        <item m="1" x="5672"/>
        <item m="1" x="5673"/>
        <item m="1" x="5674"/>
        <item m="1" x="5675"/>
        <item m="1" x="5676"/>
        <item m="1" x="5677"/>
        <item m="1" x="5678"/>
        <item m="1" x="5679"/>
        <item m="1" x="5680"/>
        <item m="1" x="5681"/>
        <item m="1" x="5682"/>
        <item m="1" x="5684"/>
        <item m="1" x="5685"/>
        <item x="5"/>
        <item x="49"/>
        <item x="50"/>
        <item x="68"/>
        <item x="75"/>
        <item x="81"/>
        <item x="82"/>
        <item x="85"/>
        <item x="86"/>
        <item x="104"/>
        <item x="109"/>
        <item x="110"/>
        <item x="111"/>
        <item x="112"/>
        <item x="113"/>
        <item x="114"/>
        <item x="115"/>
        <item x="116"/>
        <item x="169"/>
        <item x="170"/>
        <item x="172"/>
        <item x="173"/>
        <item x="175"/>
        <item x="178"/>
        <item x="232"/>
        <item x="233"/>
        <item x="234"/>
        <item x="235"/>
        <item x="236"/>
        <item x="237"/>
        <item x="238"/>
        <item x="239"/>
        <item x="240"/>
        <item x="245"/>
        <item x="270"/>
        <item x="300"/>
        <item x="305"/>
        <item x="306"/>
        <item x="309"/>
        <item x="311"/>
        <item x="312"/>
        <item x="314"/>
        <item x="326"/>
        <item x="335"/>
        <item x="336"/>
        <item x="338"/>
        <item x="339"/>
        <item x="340"/>
        <item x="347"/>
        <item x="359"/>
        <item x="367"/>
        <item x="385"/>
        <item x="391"/>
        <item x="414"/>
        <item x="435"/>
        <item x="440"/>
        <item x="443"/>
        <item x="446"/>
        <item x="447"/>
        <item x="449"/>
        <item x="450"/>
        <item x="456"/>
        <item x="484"/>
        <item x="502"/>
        <item x="542"/>
        <item x="544"/>
        <item x="546"/>
        <item x="548"/>
        <item x="549"/>
        <item x="552"/>
        <item x="569"/>
        <item x="570"/>
        <item x="572"/>
        <item x="573"/>
        <item x="575"/>
        <item x="576"/>
        <item x="581"/>
        <item x="587"/>
        <item x="588"/>
        <item x="590"/>
        <item x="592"/>
        <item x="593"/>
        <item x="594"/>
        <item x="595"/>
        <item x="596"/>
        <item x="597"/>
        <item x="600"/>
        <item x="601"/>
        <item x="602"/>
        <item x="605"/>
        <item x="606"/>
        <item x="632"/>
        <item x="633"/>
        <item x="673"/>
        <item x="674"/>
        <item x="675"/>
        <item x="676"/>
        <item x="678"/>
        <item x="679"/>
        <item x="681"/>
        <item x="683"/>
        <item x="704"/>
        <item x="715"/>
        <item x="718"/>
        <item x="720"/>
        <item x="721"/>
        <item x="727"/>
        <item x="752"/>
        <item x="755"/>
        <item x="756"/>
        <item x="760"/>
        <item x="767"/>
        <item x="776"/>
        <item x="778"/>
        <item x="780"/>
        <item x="795"/>
        <item x="801"/>
        <item x="830"/>
        <item x="831"/>
        <item x="832"/>
        <item x="833"/>
        <item x="834"/>
        <item x="835"/>
        <item x="836"/>
        <item x="847"/>
        <item x="849"/>
        <item x="858"/>
        <item x="859"/>
        <item x="860"/>
        <item x="861"/>
        <item x="863"/>
        <item x="864"/>
        <item x="871"/>
        <item x="904"/>
        <item x="906"/>
        <item x="909"/>
        <item x="918"/>
        <item x="923"/>
        <item x="931"/>
        <item x="933"/>
        <item x="979"/>
        <item x="1008"/>
        <item x="1009"/>
        <item x="1011"/>
        <item x="1015"/>
        <item x="1017"/>
        <item x="1185"/>
        <item x="1215"/>
        <item x="1241"/>
        <item x="1245"/>
        <item x="1248"/>
        <item x="1280"/>
        <item x="1341"/>
        <item x="1375"/>
        <item x="1376"/>
        <item x="1377"/>
        <item x="1378"/>
        <item x="1380"/>
        <item x="1381"/>
        <item x="1392"/>
        <item x="1393"/>
        <item x="1396"/>
        <item x="1398"/>
        <item x="1399"/>
        <item x="1400"/>
        <item x="1403"/>
        <item x="1406"/>
        <item x="1407"/>
        <item x="1409"/>
        <item x="1410"/>
        <item x="1412"/>
        <item x="1413"/>
        <item x="1415"/>
        <item x="1416"/>
        <item x="1417"/>
        <item x="1418"/>
        <item x="1419"/>
        <item x="1420"/>
        <item x="1421"/>
        <item x="1422"/>
        <item x="1450"/>
        <item x="1453"/>
        <item x="1455"/>
        <item x="1456"/>
        <item x="1457"/>
        <item x="1458"/>
        <item x="1459"/>
        <item x="1460"/>
        <item x="1461"/>
        <item x="1462"/>
        <item x="1463"/>
        <item x="1464"/>
        <item x="1468"/>
        <item x="1470"/>
        <item x="1471"/>
        <item x="1472"/>
        <item x="1473"/>
        <item x="1477"/>
        <item x="1479"/>
        <item x="1480"/>
        <item x="1482"/>
        <item x="1487"/>
        <item x="1489"/>
        <item x="1491"/>
        <item x="1492"/>
        <item x="1494"/>
        <item x="1495"/>
        <item x="1497"/>
        <item x="1498"/>
        <item x="1504"/>
        <item x="1506"/>
        <item x="1508"/>
        <item x="1509"/>
        <item x="1512"/>
        <item x="1513"/>
        <item x="1514"/>
        <item x="1515"/>
        <item x="1518"/>
        <item x="1519"/>
        <item x="1520"/>
        <item x="1522"/>
        <item x="1523"/>
        <item x="1524"/>
        <item x="1526"/>
        <item x="1527"/>
        <item x="1534"/>
        <item x="1535"/>
        <item x="1539"/>
        <item x="1547"/>
        <item x="1548"/>
        <item x="1549"/>
        <item x="1552"/>
        <item x="1560"/>
        <item x="1562"/>
        <item x="1563"/>
        <item x="1564"/>
        <item x="1565"/>
        <item x="1567"/>
        <item x="1568"/>
        <item x="1573"/>
        <item x="1575"/>
        <item x="1576"/>
        <item x="1580"/>
        <item x="1581"/>
        <item x="1584"/>
        <item x="1586"/>
        <item x="1589"/>
        <item x="1597"/>
        <item x="1598"/>
        <item x="1599"/>
        <item x="1601"/>
        <item x="1602"/>
        <item x="1603"/>
        <item x="1604"/>
        <item x="1605"/>
        <item x="1608"/>
        <item x="1609"/>
        <item x="1612"/>
        <item x="1613"/>
        <item x="1616"/>
        <item x="1647"/>
        <item x="1659"/>
        <item x="1701"/>
        <item x="1714"/>
        <item x="1725"/>
        <item x="1734"/>
        <item x="1735"/>
        <item x="1737"/>
        <item x="1739"/>
        <item x="1743"/>
        <item x="1774"/>
        <item x="1821"/>
        <item x="1824"/>
        <item x="1825"/>
        <item x="1835"/>
        <item x="1838"/>
        <item x="1870"/>
        <item x="1873"/>
        <item x="1887"/>
        <item x="1902"/>
        <item x="1928"/>
        <item x="1929"/>
        <item x="1930"/>
        <item x="1933"/>
        <item x="1936"/>
        <item x="1938"/>
        <item x="1947"/>
        <item x="1951"/>
        <item x="1967"/>
        <item x="1975"/>
        <item x="1977"/>
        <item x="1979"/>
        <item x="1985"/>
        <item x="1997"/>
        <item x="2005"/>
        <item x="2007"/>
        <item x="2008"/>
        <item x="2010"/>
        <item x="2045"/>
        <item x="2049"/>
        <item x="2050"/>
        <item x="2056"/>
        <item x="2068"/>
        <item x="2076"/>
        <item x="2083"/>
        <item x="2085"/>
        <item x="2096"/>
        <item x="2102"/>
        <item x="2108"/>
        <item x="2123"/>
        <item x="2141"/>
        <item x="2184"/>
        <item x="2186"/>
        <item x="2187"/>
        <item x="2188"/>
        <item x="2189"/>
        <item x="2190"/>
        <item x="2192"/>
        <item x="2193"/>
        <item x="2194"/>
        <item x="2204"/>
        <item x="2209"/>
        <item x="2210"/>
        <item x="2215"/>
        <item x="2216"/>
        <item x="2218"/>
        <item x="2230"/>
        <item x="2232"/>
        <item x="2235"/>
        <item x="2236"/>
        <item x="2240"/>
        <item x="2246"/>
        <item x="2247"/>
        <item x="2250"/>
        <item x="2252"/>
        <item x="2256"/>
        <item x="2257"/>
        <item x="2258"/>
        <item x="2261"/>
        <item x="2262"/>
        <item x="2263"/>
        <item x="2264"/>
        <item x="2265"/>
        <item x="2267"/>
        <item x="2274"/>
        <item x="2275"/>
        <item x="2280"/>
        <item x="2281"/>
        <item x="2283"/>
        <item x="2284"/>
        <item x="2286"/>
        <item x="2290"/>
        <item x="2291"/>
        <item x="2292"/>
        <item x="2293"/>
        <item x="2294"/>
        <item x="2295"/>
        <item x="2297"/>
        <item x="2298"/>
        <item x="2299"/>
        <item x="2300"/>
        <item x="2301"/>
        <item x="2306"/>
        <item x="2307"/>
        <item x="2308"/>
        <item x="2309"/>
        <item x="2311"/>
        <item x="2312"/>
        <item x="2313"/>
        <item x="2315"/>
        <item x="2316"/>
        <item x="2317"/>
        <item x="2318"/>
        <item x="2319"/>
        <item x="2322"/>
        <item x="2326"/>
        <item x="2327"/>
        <item x="2329"/>
        <item x="2332"/>
        <item x="2336"/>
        <item x="2338"/>
        <item x="2345"/>
        <item x="2347"/>
        <item x="2348"/>
        <item x="2354"/>
        <item x="2355"/>
        <item x="2356"/>
        <item x="2357"/>
        <item x="2358"/>
        <item x="2359"/>
        <item x="2361"/>
        <item x="2364"/>
        <item x="2366"/>
        <item x="2368"/>
        <item x="2370"/>
        <item x="2371"/>
        <item x="2374"/>
        <item x="2375"/>
        <item x="2377"/>
        <item x="2381"/>
        <item x="2386"/>
        <item x="2387"/>
        <item x="2388"/>
        <item x="2390"/>
        <item x="2392"/>
        <item x="2393"/>
        <item x="2396"/>
        <item x="2397"/>
        <item x="2399"/>
        <item x="2400"/>
        <item x="2404"/>
        <item x="2408"/>
        <item x="2410"/>
        <item x="2414"/>
        <item x="2415"/>
        <item x="2418"/>
        <item x="2420"/>
        <item x="2422"/>
        <item x="2423"/>
        <item x="2425"/>
        <item x="2429"/>
        <item x="2432"/>
        <item x="2434"/>
        <item x="2436"/>
        <item x="2441"/>
        <item x="2445"/>
        <item x="2449"/>
        <item x="2450"/>
        <item x="2455"/>
        <item x="2459"/>
        <item x="2460"/>
        <item x="2461"/>
        <item x="2471"/>
        <item x="2473"/>
        <item x="2480"/>
        <item x="2481"/>
        <item x="2482"/>
        <item x="2486"/>
        <item x="2488"/>
        <item x="2490"/>
        <item x="2495"/>
        <item x="2500"/>
        <item x="2501"/>
        <item x="2503"/>
        <item x="2513"/>
        <item x="2526"/>
        <item x="2538"/>
        <item x="2539"/>
        <item x="2541"/>
        <item x="2542"/>
        <item x="2558"/>
        <item x="2559"/>
        <item x="2564"/>
        <item x="2565"/>
        <item x="2567"/>
        <item x="2570"/>
        <item x="2573"/>
        <item x="2575"/>
        <item x="2578"/>
        <item x="2581"/>
        <item x="2582"/>
        <item x="2583"/>
        <item x="2584"/>
        <item x="2601"/>
        <item x="2617"/>
        <item x="2623"/>
        <item x="2631"/>
        <item x="2648"/>
        <item x="2656"/>
        <item x="2678"/>
        <item x="2684"/>
        <item x="2707"/>
        <item x="2713"/>
        <item x="2714"/>
        <item x="2718"/>
        <item x="2721"/>
        <item x="2725"/>
        <item x="2737"/>
        <item x="2763"/>
        <item x="2764"/>
        <item x="2765"/>
        <item x="2766"/>
        <item x="2767"/>
        <item x="2768"/>
        <item x="2769"/>
        <item x="2770"/>
        <item x="2771"/>
        <item x="2772"/>
        <item x="2773"/>
        <item x="2775"/>
        <item x="2776"/>
        <item x="2777"/>
        <item x="2780"/>
        <item x="2781"/>
        <item x="2782"/>
        <item x="2794"/>
        <item x="2809"/>
        <item x="2816"/>
        <item x="2824"/>
        <item x="2846"/>
        <item x="2875"/>
        <item x="2876"/>
        <item x="2899"/>
        <item x="2904"/>
        <item x="2917"/>
        <item x="2918"/>
        <item x="2919"/>
        <item x="2927"/>
        <item x="2936"/>
        <item x="2941"/>
        <item x="2942"/>
        <item x="2945"/>
        <item x="2946"/>
        <item x="2948"/>
        <item x="2949"/>
        <item x="2950"/>
        <item x="2953"/>
        <item x="2957"/>
        <item x="2960"/>
        <item x="2961"/>
        <item x="2965"/>
        <item x="2993"/>
        <item x="2999"/>
        <item x="3003"/>
        <item x="3020"/>
        <item x="3021"/>
        <item x="3038"/>
        <item x="3044"/>
        <item x="3067"/>
        <item x="3077"/>
        <item x="3079"/>
        <item x="3080"/>
        <item x="3081"/>
        <item x="3083"/>
        <item x="3099"/>
        <item x="3101"/>
        <item x="3103"/>
        <item x="3104"/>
        <item x="3105"/>
        <item x="3107"/>
        <item x="3120"/>
        <item x="3124"/>
        <item x="3146"/>
        <item x="3147"/>
        <item x="3160"/>
        <item x="3161"/>
        <item x="3162"/>
        <item x="3187"/>
        <item x="3190"/>
        <item x="3191"/>
        <item x="3194"/>
        <item x="3201"/>
        <item x="3207"/>
        <item x="3208"/>
        <item x="3212"/>
        <item x="3213"/>
        <item x="3231"/>
        <item x="3232"/>
        <item x="3234"/>
        <item x="3236"/>
        <item x="3237"/>
        <item x="3238"/>
        <item x="3244"/>
        <item x="3249"/>
        <item x="3251"/>
        <item x="3253"/>
        <item x="3259"/>
        <item x="3260"/>
        <item x="3265"/>
        <item x="3266"/>
        <item x="3271"/>
        <item x="3272"/>
        <item x="3307"/>
        <item x="3308"/>
        <item x="3309"/>
        <item x="3331"/>
        <item x="3333"/>
        <item x="3336"/>
        <item x="3337"/>
        <item x="3338"/>
        <item x="3339"/>
        <item x="3340"/>
        <item x="3357"/>
        <item x="3359"/>
        <item x="3360"/>
        <item x="3361"/>
        <item x="3362"/>
        <item x="3363"/>
        <item x="3364"/>
        <item x="3381"/>
        <item x="3387"/>
        <item x="3394"/>
        <item x="3401"/>
        <item x="3402"/>
        <item x="3403"/>
        <item x="3404"/>
        <item x="3405"/>
        <item x="3407"/>
        <item x="3408"/>
        <item x="3409"/>
        <item x="3412"/>
        <item x="3413"/>
        <item x="3416"/>
        <item x="3417"/>
        <item x="3420"/>
        <item x="3421"/>
        <item x="3431"/>
        <item x="3437"/>
        <item x="3438"/>
        <item x="3442"/>
        <item x="3458"/>
        <item x="3459"/>
        <item x="3462"/>
        <item x="3464"/>
        <item x="3465"/>
        <item x="3470"/>
        <item x="3472"/>
        <item x="3494"/>
        <item x="3503"/>
        <item x="3506"/>
        <item x="3507"/>
        <item x="3522"/>
        <item x="3532"/>
        <item x="3535"/>
        <item x="3540"/>
        <item x="3546"/>
        <item x="3548"/>
        <item x="3550"/>
        <item x="3557"/>
        <item x="3561"/>
        <item x="3567"/>
        <item x="3574"/>
        <item x="3576"/>
        <item x="3584"/>
        <item x="3589"/>
        <item x="3595"/>
        <item x="3596"/>
        <item x="3598"/>
        <item x="3599"/>
        <item x="3601"/>
        <item x="3603"/>
        <item x="3605"/>
        <item x="3617"/>
        <item x="3619"/>
        <item x="3620"/>
        <item x="3624"/>
        <item x="3626"/>
        <item x="3629"/>
        <item x="3630"/>
        <item x="3638"/>
        <item x="3640"/>
        <item x="3642"/>
        <item x="3650"/>
        <item x="3651"/>
        <item x="3652"/>
        <item x="3653"/>
        <item x="3656"/>
        <item x="3658"/>
        <item x="3660"/>
        <item x="3662"/>
        <item x="3667"/>
        <item x="3670"/>
        <item x="3671"/>
        <item x="3672"/>
        <item x="3674"/>
        <item x="3675"/>
        <item x="3677"/>
        <item x="3679"/>
        <item x="3684"/>
        <item x="3686"/>
        <item x="3687"/>
        <item x="3689"/>
        <item x="3691"/>
        <item x="3692"/>
        <item x="3693"/>
        <item x="3696"/>
        <item x="3699"/>
        <item x="3700"/>
        <item x="3703"/>
        <item x="3706"/>
        <item x="3707"/>
        <item x="3712"/>
        <item x="3713"/>
        <item x="3714"/>
        <item x="3715"/>
        <item x="3716"/>
        <item x="3717"/>
        <item x="3718"/>
        <item x="3719"/>
        <item x="3720"/>
        <item x="3722"/>
        <item x="3725"/>
        <item x="3728"/>
        <item x="3729"/>
        <item x="3737"/>
        <item x="3745"/>
        <item x="3749"/>
        <item x="3754"/>
        <item x="3755"/>
        <item x="3757"/>
        <item x="3760"/>
        <item x="3764"/>
        <item x="3765"/>
        <item x="3768"/>
        <item x="3772"/>
        <item x="3776"/>
        <item x="3778"/>
        <item x="3781"/>
        <item x="3782"/>
        <item x="3786"/>
        <item x="3787"/>
        <item x="3789"/>
        <item x="3799"/>
        <item x="3800"/>
        <item x="3801"/>
        <item x="3803"/>
        <item x="3804"/>
        <item x="3805"/>
        <item x="3807"/>
        <item x="3809"/>
        <item x="3811"/>
        <item x="3812"/>
        <item x="3813"/>
        <item x="3816"/>
        <item x="3822"/>
        <item x="3824"/>
        <item x="3827"/>
        <item x="3828"/>
        <item x="3831"/>
        <item x="3832"/>
        <item x="3834"/>
        <item x="3840"/>
        <item x="3842"/>
        <item x="3849"/>
        <item x="3850"/>
        <item x="3851"/>
        <item x="3852"/>
        <item x="3853"/>
        <item x="3857"/>
        <item x="3859"/>
        <item x="3862"/>
        <item x="3863"/>
        <item x="3864"/>
        <item x="3875"/>
        <item x="3878"/>
        <item x="3879"/>
        <item x="3880"/>
        <item x="3881"/>
        <item x="3882"/>
        <item x="3884"/>
        <item x="3887"/>
        <item x="3888"/>
        <item x="3889"/>
        <item x="3890"/>
        <item x="3892"/>
        <item x="3893"/>
        <item x="3895"/>
        <item x="3896"/>
        <item x="3897"/>
        <item x="3899"/>
        <item x="3900"/>
        <item x="3903"/>
        <item x="3904"/>
        <item x="3905"/>
        <item x="3909"/>
        <item x="3910"/>
        <item x="3911"/>
        <item t="default"/>
      </items>
    </pivotField>
    <pivotField compact="0" outline="0" showAll="0"/>
    <pivotField compact="0" outline="0" showAll="0"/>
    <pivotField compact="0" outline="0" showAll="0"/>
    <pivotField axis="axisPage" compact="0" outline="0" multipleItemSelectionAllowed="1" showAll="0">
      <items count="5">
        <item m="1" x="3"/>
        <item x="2"/>
        <item x="1"/>
        <item x="0"/>
        <item t="default"/>
      </items>
    </pivotField>
    <pivotField dataField="1" compact="0" numFmtId="164" outline="0" showAll="0"/>
    <pivotField compact="0" numFmtId="164" outline="0" showAll="0"/>
    <pivotField axis="axisPage" compact="0" outline="0" multipleItemSelectionAllowed="1" showAll="0">
      <items count="25">
        <item m="1" x="21"/>
        <item m="1" x="22"/>
        <item m="1" x="23"/>
        <item x="18"/>
        <item x="17"/>
        <item x="0"/>
        <item x="1"/>
        <item x="2"/>
        <item x="3"/>
        <item x="4"/>
        <item x="5"/>
        <item x="9"/>
        <item x="13"/>
        <item x="6"/>
        <item x="14"/>
        <item x="10"/>
        <item x="7"/>
        <item x="11"/>
        <item x="8"/>
        <item x="12"/>
        <item x="15"/>
        <item x="16"/>
        <item x="20"/>
        <item x="19"/>
        <item t="default"/>
      </items>
    </pivotField>
    <pivotField axis="axisPage" compact="0" outline="0" showAll="0">
      <items count="33">
        <item x="25"/>
        <item x="9"/>
        <item x="10"/>
        <item x="24"/>
        <item x="26"/>
        <item x="11"/>
        <item x="14"/>
        <item x="15"/>
        <item x="0"/>
        <item x="27"/>
        <item x="16"/>
        <item x="18"/>
        <item x="19"/>
        <item x="20"/>
        <item x="22"/>
        <item x="23"/>
        <item x="1"/>
        <item x="2"/>
        <item x="4"/>
        <item x="5"/>
        <item m="1" x="28"/>
        <item m="1" x="29"/>
        <item x="12"/>
        <item x="17"/>
        <item m="1" x="30"/>
        <item x="13"/>
        <item x="3"/>
        <item x="21"/>
        <item x="6"/>
        <item x="7"/>
        <item x="8"/>
        <item m="1" x="31"/>
        <item t="default"/>
      </items>
    </pivotField>
    <pivotField axis="axisPage" compact="0" outline="0" multipleItemSelectionAllowed="1" showAll="0">
      <items count="55">
        <item x="1"/>
        <item x="2"/>
        <item x="3"/>
        <item x="4"/>
        <item x="6"/>
        <item x="5"/>
        <item m="1" x="35"/>
        <item m="1" x="36"/>
        <item m="1" x="37"/>
        <item m="1" x="38"/>
        <item m="1" x="13"/>
        <item m="1" x="14"/>
        <item m="1" x="12"/>
        <item x="0"/>
        <item m="1" x="8"/>
        <item m="1" x="9"/>
        <item x="7"/>
        <item m="1" x="10"/>
        <item m="1" x="39"/>
        <item m="1" x="40"/>
        <item m="1" x="41"/>
        <item m="1" x="42"/>
        <item m="1" x="43"/>
        <item m="1" x="25"/>
        <item m="1" x="44"/>
        <item m="1" x="45"/>
        <item m="1" x="46"/>
        <item m="1" x="47"/>
        <item m="1" x="48"/>
        <item m="1" x="49"/>
        <item m="1" x="50"/>
        <item m="1" x="51"/>
        <item m="1" x="52"/>
        <item m="1" x="53"/>
        <item m="1" x="34"/>
        <item m="1" x="33"/>
        <item m="1" x="32"/>
        <item m="1" x="31"/>
        <item m="1" x="26"/>
        <item m="1" x="27"/>
        <item m="1" x="28"/>
        <item m="1" x="29"/>
        <item m="1" x="30"/>
        <item m="1" x="24"/>
        <item m="1" x="23"/>
        <item m="1" x="21"/>
        <item m="1" x="22"/>
        <item m="1" x="20"/>
        <item m="1" x="19"/>
        <item m="1" x="18"/>
        <item m="1" x="17"/>
        <item m="1" x="15"/>
        <item m="1" x="16"/>
        <item m="1" x="11"/>
        <item t="default"/>
      </items>
    </pivotField>
    <pivotField axis="axisPage" compact="0" outline="0" multipleItemSelectionAllowed="1" showAll="0">
      <items count="5">
        <item m="1" x="3"/>
        <item h="1" x="1"/>
        <item h="1" x="2"/>
        <item h="1" x="0"/>
        <item t="default"/>
      </items>
    </pivotField>
    <pivotField compact="0" outline="0" showAll="0"/>
    <pivotField compact="0" outline="0" showAll="0"/>
    <pivotField axis="axisPage" compact="0" outline="0" multipleItemSelectionAllowed="1" showAll="0">
      <items count="4">
        <item x="1"/>
        <item x="0"/>
        <item m="1" x="2"/>
        <item t="default"/>
      </items>
    </pivotField>
    <pivotField axis="axisPage" compact="0" outline="0" multipleItemSelectionAllowed="1" showAll="0">
      <items count="11">
        <item x="0"/>
        <item x="1"/>
        <item x="2"/>
        <item x="3"/>
        <item h="1" m="1" x="9"/>
        <item x="4"/>
        <item h="1" m="1" x="5"/>
        <item h="1" m="1" x="8"/>
        <item h="1" m="1" x="7"/>
        <item h="1" m="1" x="6"/>
        <item t="default"/>
      </items>
    </pivotField>
    <pivotField axis="axisPage" compact="0" outline="0" multipleItemSelectionAllowed="1" showAll="0" sortType="ascending">
      <items count="13">
        <item h="1" x="0"/>
        <item x="1"/>
        <item h="1" x="2"/>
        <item m="1" x="8"/>
        <item h="1" m="1" x="9"/>
        <item h="1" m="1" x="10"/>
        <item m="1" x="11"/>
        <item h="1" m="1" x="7"/>
        <item h="1" m="1" x="6"/>
        <item h="1" m="1" x="5"/>
        <item h="1" m="1" x="4"/>
        <item m="1" x="3"/>
        <item t="default"/>
      </items>
    </pivotField>
    <pivotField compact="0" outline="0" showAll="0"/>
    <pivotField axis="axisRow" compact="0" outline="0" showAll="0">
      <items count="13">
        <item x="4"/>
        <item x="5"/>
        <item x="7"/>
        <item h="1" x="3"/>
        <item x="8"/>
        <item h="1" x="2"/>
        <item h="1" x="1"/>
        <item h="1" x="6"/>
        <item x="0"/>
        <item h="1" m="1" x="11"/>
        <item h="1" m="1" x="9"/>
        <item h="1" m="1" x="10"/>
        <item t="default"/>
      </items>
    </pivotField>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2" outline="0" showAll="0"/>
    <pivotField compact="0" numFmtId="1" outline="0" showAll="0"/>
    <pivotField compact="0" outline="0" showAll="0"/>
  </pivotFields>
  <rowFields count="1">
    <field x="40"/>
  </rowFields>
  <rowItems count="1">
    <i t="grand">
      <x/>
    </i>
  </rowItems>
  <colItems count="1">
    <i/>
  </colItems>
  <pageFields count="13">
    <pageField fld="36" hier="-1"/>
    <pageField fld="33" hier="-1"/>
    <pageField fld="38" hier="-1"/>
    <pageField fld="23" hier="-1"/>
    <pageField fld="8" hier="-1"/>
    <pageField fld="0" hier="-1"/>
    <pageField fld="2" hier="-1"/>
    <pageField fld="30" hier="-1"/>
    <pageField fld="31" hier="-1"/>
    <pageField fld="32" hier="-1"/>
    <pageField fld="27" hier="-1"/>
    <pageField fld="19" hier="-1"/>
    <pageField fld="37" hier="-1"/>
  </pageFields>
  <dataFields count="1">
    <dataField name="Cuenta de LTD" fld="28" subtotal="count" baseField="40" baseItem="5" numFmtId="2"/>
  </dataFields>
  <formats count="7">
    <format dxfId="3371">
      <pivotArea field="30" type="button" dataOnly="0" labelOnly="1" outline="0" axis="axisPage" fieldPosition="7"/>
    </format>
    <format dxfId="3370">
      <pivotArea field="-2" type="button" dataOnly="0" labelOnly="1" outline="0" axis="axisValues" fieldPosition="0"/>
    </format>
    <format dxfId="3369">
      <pivotArea dataOnly="0" labelOnly="1" fieldPosition="0">
        <references count="1">
          <reference field="31" count="1">
            <x v="27"/>
          </reference>
        </references>
      </pivotArea>
    </format>
    <format dxfId="3368">
      <pivotArea dataOnly="0" labelOnly="1" outline="0" fieldPosition="0">
        <references count="1">
          <reference field="31" count="1">
            <x v="27"/>
          </reference>
        </references>
      </pivotArea>
    </format>
    <format dxfId="3367">
      <pivotArea dataOnly="0" outline="0" fieldPosition="0">
        <references count="1">
          <reference field="38" count="0"/>
        </references>
      </pivotArea>
    </format>
    <format dxfId="3366">
      <pivotArea dataOnly="0" labelOnly="1" outline="0" fieldPosition="0">
        <references count="1">
          <reference field="38" count="0"/>
        </references>
      </pivotArea>
    </format>
    <format dxfId="336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 xr10:uid="{6B3BCFB2-F037-4526-8B65-0D165DE3A326}" sourceName="Mes">
  <pivotTables>
    <pivotTable tabId="43" name="LTDXTIPOXMES"/>
    <pivotTable tabId="43" name="LTD+NºCAMIONESXXSILOXDIA"/>
    <pivotTable tabId="43" name="LTD+NºCAMIONESXXSILOXDIAXHORA"/>
    <pivotTable tabId="43" name="LTDXTIPOXDIA"/>
    <pivotTable tabId="43" name="TOTAL_CAMIONES_CE_CP"/>
    <pivotTable tabId="43" name="TOTAL_CALIDAD_CE"/>
    <pivotTable tabId="43" name="TablaDinámica1"/>
    <pivotTable tabId="43" name="Service_Level_CP_Dia"/>
    <pivotTable tabId="43" name="Service_Level_Total_Dia"/>
    <pivotTable tabId="43" name="TablaDinámica3"/>
    <pivotTable tabId="43" name="CAMIONES_TIEMPOS_CALIDAD"/>
    <pivotTable tabId="43" name="cargas 52"/>
    <pivotTable tabId="43" name="SL TOTAL"/>
    <pivotTable tabId="43" name="Camiones_CP_EVOLUCIÖN"/>
    <pivotTable tabId="43" name="Camiones_TOTAL_Evolución"/>
    <pivotTable tabId="43" name="PivotTable"/>
    <pivotTable tabId="43" name="t.IVA.CE.CP"/>
    <pivotTable tabId="43" name="t.IV/A.No.CP"/>
    <pivotTable tabId="43" name="TablaDinámica4"/>
    <pivotTable tabId="43" name="Service_Level_Total_Mes"/>
  </pivotTables>
  <data>
    <tabular pivotCacheId="1331613499">
      <items count="12">
        <i x="1"/>
        <i x="2" s="1"/>
        <i x="0" nd="1"/>
        <i x="8" nd="1"/>
        <i x="9" nd="1"/>
        <i x="10" nd="1"/>
        <i x="11" nd="1"/>
        <i x="7" nd="1"/>
        <i x="6" nd="1"/>
        <i x="5" nd="1"/>
        <i x="4" nd="1"/>
        <i x="3"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ía" xr10:uid="{5B1503F9-9CCB-480D-8BC2-DEF11F18393C}" sourceName="Día">
  <pivotTables>
    <pivotTable tabId="43" name="LTDXTIPOXDIA"/>
    <pivotTable tabId="43" name="LTD+NºCAMIONESXXSILOXDIA"/>
    <pivotTable tabId="43" name="LTD+NºCAMIONESXXSILOXDIAXHORA"/>
    <pivotTable tabId="43" name="TOTAL_CAMIONES_CE_CP"/>
    <pivotTable tabId="43" name="TOTAL_CALIDAD_CE"/>
    <pivotTable tabId="43" name="CAMIONES_TIEMPOS_CALIDAD"/>
    <pivotTable tabId="43" name="TablaDinámica1"/>
    <pivotTable tabId="43" name="Service_Level_CP_Dia"/>
    <pivotTable tabId="43" name="Service_Level_Total_Dia"/>
    <pivotTable tabId="43" name="TablaDinámica3"/>
    <pivotTable tabId="43" name="PivotTable"/>
    <pivotTable tabId="43" name="t.IVA.CP"/>
    <pivotTable tabId="43" name="TablaDinámica4"/>
  </pivotTables>
  <data>
    <tabular pivotCacheId="1331613499">
      <items count="32">
        <i x="21"/>
        <i x="6"/>
        <i x="7"/>
        <i x="8"/>
        <i x="9"/>
        <i x="10"/>
        <i x="24"/>
        <i x="11"/>
        <i x="12"/>
        <i x="13"/>
        <i x="14"/>
        <i x="15"/>
        <i x="0"/>
        <i x="16"/>
        <i x="17"/>
        <i x="18"/>
        <i x="19"/>
        <i x="20"/>
        <i x="22"/>
        <i x="23" s="1"/>
        <i x="31" nd="1"/>
        <i x="25" nd="1"/>
        <i x="26" nd="1"/>
        <i x="27" nd="1"/>
        <i x="1" nd="1"/>
        <i x="2" nd="1"/>
        <i x="3" nd="1"/>
        <i x="4" nd="1"/>
        <i x="5" nd="1"/>
        <i x="28" nd="1"/>
        <i x="29" nd="1"/>
        <i x="30"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_Material" xr10:uid="{AFA9A33C-309C-44CA-8D2E-9C207971BE2F}" sourceName="Descr. Material">
  <pivotTables>
    <pivotTable tabId="43" name="LTD+NºCAMIONESXXSILOXDIAXHORA"/>
    <pivotTable tabId="43" name="LTD+NºCAMIONESXXSILOXDIA"/>
    <pivotTable tabId="43" name="TOTAL_CAMIONES_CE_CP"/>
    <pivotTable tabId="43" name="TOTAL_CALIDAD_CE"/>
    <pivotTable tabId="43" name="CAMIONES_TIEMPOS_CALIDAD"/>
    <pivotTable tabId="43" name="TablaDinámica1"/>
    <pivotTable tabId="43" name="TablaDinámica3"/>
    <pivotTable tabId="43" name="PivotTable"/>
    <pivotTable tabId="43" name="TablaDinámica4"/>
  </pivotTables>
  <data>
    <tabular pivotCacheId="1331613499">
      <items count="94">
        <i x="9" s="1"/>
        <i x="69" s="1" nd="1"/>
        <i x="76" s="1" nd="1"/>
        <i x="24" s="1" nd="1"/>
        <i x="23" s="1" nd="1"/>
        <i x="31" s="1" nd="1"/>
        <i x="30" s="1" nd="1"/>
        <i x="85" s="1" nd="1"/>
        <i x="32" s="1" nd="1"/>
        <i x="59" s="1" nd="1"/>
        <i x="34" s="1" nd="1"/>
        <i x="19" s="1" nd="1"/>
        <i x="41" s="1" nd="1"/>
        <i x="38" s="1" nd="1"/>
        <i x="42" s="1" nd="1"/>
        <i x="87" s="1" nd="1"/>
        <i x="48" s="1" nd="1"/>
        <i x="28" s="1" nd="1"/>
        <i x="53" s="1" nd="1"/>
        <i x="52" s="1" nd="1"/>
        <i x="40" s="1" nd="1"/>
        <i x="6" s="1" nd="1"/>
        <i x="43" s="1" nd="1"/>
        <i x="73" s="1" nd="1"/>
        <i x="13" s="1" nd="1"/>
        <i x="26" s="1" nd="1"/>
        <i x="70" s="1" nd="1"/>
        <i x="92" s="1" nd="1"/>
        <i x="78" s="1" nd="1"/>
        <i x="5" s="1" nd="1"/>
        <i x="3" s="1" nd="1"/>
        <i x="39" s="1" nd="1"/>
        <i x="74" s="1" nd="1"/>
        <i x="49" s="1" nd="1"/>
        <i x="81" s="1" nd="1"/>
        <i x="47" s="1" nd="1"/>
        <i x="91" s="1" nd="1"/>
        <i x="36" s="1" nd="1"/>
        <i x="10" s="1" nd="1"/>
        <i x="72" s="1" nd="1"/>
        <i x="55" s="1" nd="1"/>
        <i x="46" s="1" nd="1"/>
        <i x="84" s="1" nd="1"/>
        <i x="45" s="1" nd="1"/>
        <i x="37" s="1" nd="1"/>
        <i x="88" s="1" nd="1"/>
        <i x="1" s="1" nd="1"/>
        <i x="15" s="1" nd="1"/>
        <i x="86" s="1" nd="1"/>
        <i x="4" s="1" nd="1"/>
        <i x="7" s="1" nd="1"/>
        <i x="16" s="1" nd="1"/>
        <i x="62" s="1" nd="1"/>
        <i x="80" s="1" nd="1"/>
        <i x="82" s="1" nd="1"/>
        <i x="51" s="1" nd="1"/>
        <i x="50" s="1" nd="1"/>
        <i x="93" s="1" nd="1"/>
        <i x="90" s="1" nd="1"/>
        <i x="8" s="1" nd="1"/>
        <i x="65" s="1" nd="1"/>
        <i x="2" s="1" nd="1"/>
        <i x="57" s="1" nd="1"/>
        <i x="56" s="1" nd="1"/>
        <i x="11" s="1" nd="1"/>
        <i x="54" s="1" nd="1"/>
        <i x="68" s="1" nd="1"/>
        <i x="14" s="1" nd="1"/>
        <i x="27" s="1" nd="1"/>
        <i x="12" s="1" nd="1"/>
        <i x="17" s="1" nd="1"/>
        <i x="35" s="1" nd="1"/>
        <i x="25" s="1" nd="1"/>
        <i x="22" s="1" nd="1"/>
        <i x="61" s="1" nd="1"/>
        <i x="18" s="1" nd="1"/>
        <i x="79" s="1" nd="1"/>
        <i x="64" s="1" nd="1"/>
        <i x="63" s="1" nd="1"/>
        <i x="66" s="1" nd="1"/>
        <i x="0" s="1" nd="1"/>
        <i x="58" s="1" nd="1"/>
        <i x="44" s="1" nd="1"/>
        <i x="77" s="1" nd="1"/>
        <i x="83" s="1" nd="1"/>
        <i x="89" s="1" nd="1"/>
        <i x="33" s="1" nd="1"/>
        <i x="29" s="1" nd="1"/>
        <i x="67" s="1" nd="1"/>
        <i x="21" s="1" nd="1"/>
        <i x="20" s="1" nd="1"/>
        <i x="60" s="1" nd="1"/>
        <i x="75" s="1" nd="1"/>
        <i x="71"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GP" xr10:uid="{8A591205-A2C1-4918-9F29-E64A515A9DDD}" sourceName="GP">
  <pivotTables>
    <pivotTable tabId="43" name="LTD+NºCAMIONESXXSILOXDIAXHORA"/>
    <pivotTable tabId="43" name="LTD+NºCAMIONESXXSILOXDIA"/>
    <pivotTable tabId="43" name="TOTAL_CAMIONES_CE_CP"/>
    <pivotTable tabId="43" name="TOTAL_CALIDAD_CE"/>
    <pivotTable tabId="43" name="CAMIONES_TIEMPOS_CALIDAD"/>
    <pivotTable tabId="43" name="TablaDinámica1"/>
    <pivotTable tabId="43" name="TablaDinámica3"/>
    <pivotTable tabId="43" name="PivotTable"/>
    <pivotTable tabId="43" name="TablaDinámica4"/>
  </pivotTables>
  <data>
    <tabular pivotCacheId="1331613499">
      <items count="4">
        <i x="2" s="1"/>
        <i x="3" s="1" nd="1"/>
        <i x="0" s="1" nd="1"/>
        <i x="1" s="1" nd="1"/>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INSTALACION" xr10:uid="{0C685EC4-EE5A-42AD-B68C-BA990F2DCF30}" sourceName="INSTALACION">
  <pivotTables>
    <pivotTable tabId="43" name="LTDXTIPOXMES"/>
    <pivotTable tabId="43" name="LTD+NºCAMIONESXXSILOXDIA"/>
    <pivotTable tabId="43" name="LTD+NºCAMIONESXXSILOXDIAXHORA"/>
    <pivotTable tabId="43" name="LTDXTIPOXDIA"/>
    <pivotTable tabId="43" name="EVOLUCIÓN_LTD_DIA_A_DIA"/>
    <pivotTable tabId="43" name="TOTAL_CAMIONES_CE_CP"/>
    <pivotTable tabId="43" name="TOTAL_CALIDAD_CE"/>
    <pivotTable tabId="43" name="CAMIONES_TIEMPOS_CALIDAD"/>
    <pivotTable tabId="43" name="TablaDinámica1"/>
    <pivotTable tabId="43" name="Service_Level_CP_Mes"/>
    <pivotTable tabId="43" name="Service_Level_CP_Dia"/>
    <pivotTable tabId="43" name="Service_Level_Total_Mes"/>
    <pivotTable tabId="43" name="Service_Level_Total_Dia"/>
    <pivotTable tabId="43" name="Camiones_CP_EVOLUCIÖN"/>
    <pivotTable tabId="43" name="Camiones_TOTAL_Evolución"/>
    <pivotTable tabId="43" name="TablaDinámica3"/>
    <pivotTable tabId="43" name="cargas 52"/>
    <pivotTable tabId="43" name="t.IVA.CP"/>
    <pivotTable tabId="43" name="PivotTable"/>
    <pivotTable tabId="43" name="TIVA"/>
    <pivotTable tabId="43" name="t.IVA.CE.CP"/>
    <pivotTable tabId="43" name="t.IV/A.No.CP"/>
    <pivotTable tabId="43" name="t.IVA.Tiempo"/>
    <pivotTable tabId="43" name="TablaDinámica4"/>
  </pivotTables>
  <data>
    <tabular pivotCacheId="1331613499">
      <items count="12">
        <i x="0" s="1"/>
        <i x="4"/>
        <i x="5"/>
        <i x="7"/>
        <i x="3"/>
        <i x="8"/>
        <i x="2"/>
        <i x="1"/>
        <i x="6"/>
        <i x="9" nd="1"/>
        <i x="11" nd="1"/>
        <i x="10" nd="1"/>
      </items>
    </tabular>
  </data>
  <extLs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mana" xr10:uid="{831B7BD9-22D9-46CC-A275-4FE38149F3BE}" sourceName="Semana">
  <pivotTables>
    <pivotTable tabId="43" name="EVOLUCIÓN_LTD_DIA_A_DIA"/>
    <pivotTable tabId="43" name="Camiones_CP_EVOLUCIÖN"/>
    <pivotTable tabId="43" name="Camiones_TOTAL_Evolución"/>
    <pivotTable tabId="43" name="cargas 52"/>
    <pivotTable tabId="43" name="t.IVA.CE.CP"/>
    <pivotTable tabId="43" name="t.IV/A.No.CP"/>
    <pivotTable tabId="43" name="t.IVA.Tiempo"/>
  </pivotTables>
  <data>
    <tabular pivotCacheId="1331613499">
      <items count="54">
        <i x="5" s="1"/>
        <i x="1" s="1"/>
        <i x="2" s="1"/>
        <i x="3" s="1"/>
        <i x="4" s="1"/>
        <i x="6" s="1"/>
        <i x="25" s="1" nd="1"/>
        <i x="13" s="1" nd="1"/>
        <i x="14" s="1" nd="1"/>
        <i x="0" s="1" nd="1"/>
        <i x="8" s="1" nd="1"/>
        <i x="9" s="1" nd="1"/>
        <i x="7" s="1" nd="1"/>
        <i x="10" s="1" nd="1"/>
        <i x="35" s="1" nd="1"/>
        <i x="36" s="1" nd="1"/>
        <i x="37" s="1" nd="1"/>
        <i x="38" s="1" nd="1"/>
        <i x="39" s="1" nd="1"/>
        <i x="40" s="1" nd="1"/>
        <i x="41" s="1" nd="1"/>
        <i x="42" s="1" nd="1"/>
        <i x="43" s="1" nd="1"/>
        <i x="44" s="1" nd="1"/>
        <i x="45" s="1" nd="1"/>
        <i x="46" s="1" nd="1"/>
        <i x="47" s="1" nd="1"/>
        <i x="48" s="1" nd="1"/>
        <i x="49" s="1" nd="1"/>
        <i x="50" s="1" nd="1"/>
        <i x="51" s="1" nd="1"/>
        <i x="52" s="1" nd="1"/>
        <i x="53" s="1" nd="1"/>
        <i x="34" s="1" nd="1"/>
        <i x="33" s="1" nd="1"/>
        <i x="32" s="1" nd="1"/>
        <i x="31" s="1" nd="1"/>
        <i x="26" s="1" nd="1"/>
        <i x="27" s="1" nd="1"/>
        <i x="28" s="1" nd="1"/>
        <i x="29" s="1" nd="1"/>
        <i x="30" s="1" nd="1"/>
        <i x="24" s="1" nd="1"/>
        <i x="23" s="1" nd="1"/>
        <i x="21" s="1" nd="1"/>
        <i x="22" s="1" nd="1"/>
        <i x="20" s="1" nd="1"/>
        <i x="19" s="1" nd="1"/>
        <i x="18" s="1" nd="1"/>
        <i x="17" s="1" nd="1"/>
        <i x="15" s="1" nd="1"/>
        <i x="16" s="1" nd="1"/>
        <i x="11" s="1" nd="1"/>
        <i x="12" s="1" nd="1"/>
      </items>
    </tabular>
  </data>
  <extLs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lm._Silo_Vidmar" xr10:uid="{CF726CDB-C00C-4379-BDA1-6B8FA57BA1E7}" sourceName="Alm./Silo Vidmar">
  <pivotTables>
    <pivotTable tabId="43" name="TOTAL_CAMIONES_CE_CP"/>
    <pivotTable tabId="43" name="LTD+NºCAMIONESXXSILOXDIAXHORA"/>
    <pivotTable tabId="43" name="TablaDinámica1"/>
  </pivotTables>
  <data>
    <tabular pivotCacheId="1331613499">
      <items count="31">
        <i x="6" s="1"/>
        <i x="27" s="1" nd="1"/>
        <i x="24" s="1" nd="1"/>
        <i x="28" s="1" nd="1"/>
        <i x="19" s="1" nd="1"/>
        <i x="23" s="1" nd="1"/>
        <i x="26" s="1" nd="1"/>
        <i x="17" s="1" nd="1"/>
        <i x="25" s="1" nd="1"/>
        <i x="18" s="1" nd="1"/>
        <i x="22" s="1" nd="1"/>
        <i x="30" s="1" nd="1"/>
        <i x="16" s="1" nd="1"/>
        <i x="2" s="1" nd="1"/>
        <i x="29" s="1" nd="1"/>
        <i x="1" s="1" nd="1"/>
        <i x="21" s="1" nd="1"/>
        <i x="8" s="1" nd="1"/>
        <i x="13" s="1" nd="1"/>
        <i x="12" s="1" nd="1"/>
        <i x="9" s="1" nd="1"/>
        <i x="11" s="1" nd="1"/>
        <i x="7" s="1" nd="1"/>
        <i x="4" s="1" nd="1"/>
        <i x="5" s="1" nd="1"/>
        <i x="0" s="1" nd="1"/>
        <i x="10" s="1" nd="1"/>
        <i x="15" s="1" nd="1"/>
        <i x="20" s="1" nd="1"/>
        <i x="14" s="1" nd="1"/>
        <i x="3" s="1" nd="1"/>
      </items>
    </tabular>
  </data>
  <extLs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Grupo_de_precios___Cliente" xr10:uid="{F44D667E-03E1-4974-91BD-B7DCCC500117}" sourceName="Grupo de precios - Cliente">
  <pivotTables>
    <pivotTable tabId="43" name="LTDXTIPOXMES"/>
    <pivotTable tabId="43" name="LTD+NºCAMIONESXXSILOXDIA"/>
    <pivotTable tabId="43" name="LTD+NºCAMIONESXXSILOXDIAXHORA"/>
    <pivotTable tabId="43" name="LTDXTIPOXDIA"/>
    <pivotTable tabId="43" name="EVOLUCIÓN_LTD_DIA_A_DIA"/>
    <pivotTable tabId="43" name="cargas 52"/>
  </pivotTables>
  <data>
    <tabular pivotCacheId="1331613499">
      <items count="4">
        <i x="2"/>
        <i x="1" s="1"/>
        <i x="0"/>
        <i x="3"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es" xr10:uid="{E57A7BC8-6D92-41D5-879A-4CCBD20BEDCB}" cache="SegmentaciónDeDatos_Mes" caption="Mes" columnCount="3" rowHeight="209550"/>
  <slicer name="Día" xr10:uid="{227FB6D7-61B1-45E8-8562-C711F34FDAC2}" cache="SegmentaciónDeDatos_Día" caption="Día" columnCount="4" rowHeight="209550"/>
  <slicer name="Descr. Material" xr10:uid="{9A9C6916-AB69-45C9-B74D-6917E657E5D6}" cache="SegmentaciónDeDatos_Descr._Material" caption="Descr. Material" rowHeight="209550"/>
  <slicer name="GP 1" xr10:uid="{4630B6EF-7919-4C93-99D6-8B7BB3605C77}" cache="SegmentaciónDeDatos_GP" caption="GP" rowHeight="209550"/>
  <slicer name="INSTALACION" xr10:uid="{090F506E-66E3-43B9-B513-F7D8A98CB75B}" cache="SegmentaciónDeDatos_INSTALACION" caption="INSTALACION" columnCount="5" style="SlicerStyleDark1" rowHeight="288000"/>
  <slicer name="Semana" xr10:uid="{5A148DDD-CE70-4791-BFE4-A59F5CA3EE32}" cache="SegmentaciónDeDatos_Semana" caption="Semana" columnCount="21" rowHeight="209550"/>
  <slicer name="Alm./Silo Vidmar" xr10:uid="{FCE08FD3-4429-455F-B9DC-8B6F3B340E0E}" cache="SegmentaciónDeDatos_Alm._Silo_Vidmar" caption="Alm./Silo Vidmar" rowHeight="225425"/>
  <slicer name="Grupo de precios - Cliente" xr10:uid="{070DBD29-BD16-4B94-84AC-EA1DDCA904EC}" cache="SegmentaciónDeDatos_Grupo_de_precios___Cliente" caption="Grupo de precios - Cliente" columnCount="3" style="SlicerStyleLight2" rowHeight="2095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FF59BB3-B6BB-4A24-AB9E-67C313EC78F3}" name="Table1" displayName="Table1" ref="A5:BB6" totalsRowShown="0" headerRowDxfId="3753">
  <autoFilter ref="A5:BB6" xr:uid="{BFF59BB3-B6BB-4A24-AB9E-67C313EC78F3}"/>
  <tableColumns count="54">
    <tableColumn id="1" xr3:uid="{F756839A-E5D5-4735-AD2D-E147D6280BC2}" name="Ce." dataDxfId="3752"/>
    <tableColumn id="2" xr3:uid="{3920E071-77A6-4667-97F8-693A431C3255}" name="Transacción Vidmar" dataDxfId="3751"/>
    <tableColumn id="3" xr3:uid="{AC96AB35-77AD-4F63-8E0B-D47AA8451EBD}" name="Pos." dataDxfId="3750"/>
    <tableColumn id="4" xr3:uid="{33E28695-ED53-4FB4-A802-D7789CBB7072}" name="Matricula Vehículo" dataDxfId="3749"/>
    <tableColumn id="5" xr3:uid="{41257D1E-C6AD-44ED-9CD2-2F73F67B36D4}" name="2ª Matrícula" dataDxfId="3748"/>
    <tableColumn id="6" xr3:uid="{763C845C-A8E1-48CA-9289-7DF77ED2A7FC}" name="Fecha de Albaran" dataDxfId="3747"/>
    <tableColumn id="7" xr3:uid="{822FAD6B-4ABA-426C-998E-2B6212D722B7}" name="Ce.2" dataDxfId="3746"/>
    <tableColumn id="8" xr3:uid="{BE5ECEA5-780D-435B-9AC6-7049A3FFC718}" name="Material" dataDxfId="3745"/>
    <tableColumn id="9" xr3:uid="{BBC4450C-7A48-46E6-8C17-1A47D64D04D4}" name="Descr. Material" dataDxfId="3744"/>
    <tableColumn id="10" xr3:uid="{99688B46-DD65-4E3A-920D-EEA16E1336FB}" name="Alm." dataDxfId="3743"/>
    <tableColumn id="11" xr3:uid="{3B895DFA-F151-4320-BB36-2A076FFB740C}" name="Alm./Silo Vidmar" dataDxfId="3742"/>
    <tableColumn id="12" xr3:uid="{D3C2B322-8AAB-448C-BB76-2872EC7DF5B7}" name="Silo/Alm.Dstno." dataDxfId="3741"/>
    <tableColumn id="13" xr3:uid="{77F103CD-21A2-4EAC-92CD-B15B8B026234}" name="Fecha Entrada" dataDxfId="3740"/>
    <tableColumn id="14" xr3:uid="{335E7BA4-901F-4B29-BAD1-220692D66AEE}" name="Registro Totem" dataDxfId="3739"/>
    <tableColumn id="15" xr3:uid="{5C23BD78-FF0A-47B8-8FC0-7538DED7F8AC}" name="Fecha carga" dataDxfId="3738"/>
    <tableColumn id="16" xr3:uid="{3D16AEC6-2229-4E93-8985-B91C987FC403}" name="Asignación Pedido" dataDxfId="3737"/>
    <tableColumn id="17" xr3:uid="{A6018586-B563-40AB-9A0A-83A8095C006F}" name="Fecha salida" dataDxfId="3736"/>
    <tableColumn id="18" xr3:uid="{86381C74-DFF9-4AAD-B91E-19DD2655DD48}" name="Báscula Salida" dataDxfId="3735"/>
    <tableColumn id="19" xr3:uid="{BE814874-7918-4E2A-ACCE-050EB5485BE8}" name="Lugar de destino" dataDxfId="3734"/>
    <tableColumn id="20" xr3:uid="{D2DE6E20-CDD4-42F4-AA3B-29CDEA77F6FB}" name="Creado por" dataDxfId="3733"/>
    <tableColumn id="21" xr3:uid="{CACEAC16-F97D-43CE-9909-8F67403C6F52}" name="Entrega" dataDxfId="3732"/>
    <tableColumn id="22" xr3:uid="{7E7C07A2-2422-4586-921E-A386A1AFA5F2}" name="Incoterm" dataDxfId="3731"/>
    <tableColumn id="23" xr3:uid="{99412ABC-9B7C-4C0D-AAD7-D5F75BBAEF5C}" name="Tiempo acumulado" dataDxfId="3730"/>
    <tableColumn id="24" xr3:uid="{8277313E-32FA-4AF4-9A92-8AA0B49D7378}" name="Tiempo de carga" dataDxfId="3729"/>
    <tableColumn id="25" xr3:uid="{9F92835A-9030-4F83-B590-171FB9D652DB}" name="Tiempo de espera" dataDxfId="3728"/>
    <tableColumn id="26" xr3:uid="{54A26A47-355C-4FA4-892C-42919A7A2C86}" name="Descr. Grupo de Carga" dataDxfId="3727"/>
    <tableColumn id="27" xr3:uid="{E1337982-B881-4A18-8522-59FA1EF93EAA}" name="GrTran" dataDxfId="3726"/>
    <tableColumn id="28" xr3:uid="{98FE561D-D112-4C4A-A921-EC58B4E301BA}" name="Grupo de precios - Cliente" dataDxfId="3725"/>
    <tableColumn id="29" xr3:uid="{F66182EB-4034-4771-BD33-C6262524EEF4}" name="LTD" dataDxfId="3724">
      <calculatedColumnFormula>IF(Table1[[#This Row],[Báscula Salida]]-Table1[[#This Row],[Registro Totem]]&lt;0,(Table1[[#This Row],[Báscula Salida]]-Table1[[#This Row],[Registro Totem]]+$AC$3),(Table1[[#This Row],[Báscula Salida]]-Table1[[#This Row],[Registro Totem]]))</calculatedColumnFormula>
    </tableColumn>
    <tableColumn id="30" xr3:uid="{5DED77B3-B8CF-4AE5-8AD0-C94F0E96A41A}" name="Salida - Carga" dataDxfId="3723">
      <calculatedColumnFormula>Table1[[#This Row],[Báscula Salida]]-Table1[[#This Row],[Asignación Pedido]]</calculatedColumnFormula>
    </tableColumn>
    <tableColumn id="31" xr3:uid="{D932DA4B-7843-49E1-BD35-AA47595F46E9}" name="Hora" dataDxfId="3722">
      <calculatedColumnFormula>HOUR(Table1[[#This Row],[Registro Totem]])</calculatedColumnFormula>
    </tableColumn>
    <tableColumn id="32" xr3:uid="{E0826032-4ED9-4554-A946-4B9859196E9D}" name="Día" dataDxfId="3721">
      <calculatedColumnFormula>DAY(Table1[[#This Row],[Fecha salida]])</calculatedColumnFormula>
    </tableColumn>
    <tableColumn id="34" xr3:uid="{8CC365A5-350C-476A-8F19-54123AB7D06E}" name="Semana" dataDxfId="3720">
      <calculatedColumnFormula>WEEKNUM(Table1[[#This Row],[Fecha Entrada]])</calculatedColumnFormula>
    </tableColumn>
    <tableColumn id="33" xr3:uid="{FCF30E91-AF30-4F94-A054-10217508914D}" name="GP" dataDxfId="3719">
      <calculatedColumnFormula>IF(MID(Table1[[#This Row],[Material]],1,3)="200","Clinker",Table1[[#This Row],[Descr. Grupo de Carga]])</calculatedColumnFormula>
    </tableColumn>
    <tableColumn id="36" xr3:uid="{CF03C839-6EA8-4B94-9D25-E20DF9904ADB}" name="Check Hora -" dataDxfId="3718">
      <calculatedColumnFormula>IF(Table1[[#This Row],[LTD]]&lt;$AI$3,1,0)</calculatedColumnFormula>
    </tableColumn>
    <tableColumn id="37" xr3:uid="{98051AA4-E311-4D90-BEB8-68F6F7D429B6}" name="Check Hora +" dataDxfId="3717">
      <calculatedColumnFormula>IF(Table1[[#This Row],[LTD]]&gt;$AJ$3,1,0)</calculatedColumnFormula>
    </tableColumn>
    <tableColumn id="38" xr3:uid="{7452F5EF-4DE9-4223-8C58-15521BA592F7}" name="Check Hora" dataDxfId="3716">
      <calculatedColumnFormula>+IF(Table1[[#This Row],[Check hora2]]=0,"OK","KO")</calculatedColumnFormula>
    </tableColumn>
    <tableColumn id="35" xr3:uid="{7A1B279E-4CB1-47CF-A396-DE8FB9DED3F8}" name="tipo granel" dataDxfId="3715">
      <calculatedColumnFormula>IF(Table1[[#This Row],[Descr. Material]]="","",VLOOKUP(Table1[[#This Row],[Descr. Material]],Apoyo!$G$3:$H$94,2,FALSE))</calculatedColumnFormula>
    </tableColumn>
    <tableColumn id="39" xr3:uid="{AA8A94C9-ACD5-45CA-82B1-0DC640887318}" name="Mes" dataDxfId="3714">
      <calculatedColumnFormula>+MONTH(Table1[[#This Row],[Fecha salida]])</calculatedColumnFormula>
    </tableColumn>
    <tableColumn id="40" xr3:uid="{46E81725-7677-433F-8983-B3CC1E0135C5}" name="Check hora2" dataDxfId="3713">
      <calculatedColumnFormula>+Table1[[#This Row],[Check Hora -]]+Table1[[#This Row],[Check Hora +]]</calculatedColumnFormula>
    </tableColumn>
    <tableColumn id="41" xr3:uid="{EDC67035-E71C-4D58-854C-2675D816B672}" name="INSTALACION" dataDxfId="3712">
      <calculatedColumnFormula>IF(Table1[[#This Row],[Descr. Material]]="","",VLOOKUP(Table1[[#This Row],[Ce.]],Apoyo!$K$4:$L$23,2,FALSE))</calculatedColumnFormula>
    </tableColumn>
    <tableColumn id="42" xr3:uid="{8C28B41C-8179-4DC5-AEAC-F5772A86AAE6}" name="Magnitud" dataDxfId="3711">
      <calculatedColumnFormula>+IF(Table1[[#This Row],[LTD]]&lt;$AQ$2,$AP$2,IF(Table1[[#This Row],[LTD]]&lt;$AQ$3,$AP$3,$AP$4))</calculatedColumnFormula>
    </tableColumn>
    <tableColumn id="43" xr3:uid="{A4E685EF-837D-4D6D-AF33-E54512991D1D}" name="Espera" dataDxfId="3710">
      <calculatedColumnFormula>+Table1[[#This Row],[Tiempo de espera]]*1</calculatedColumnFormula>
    </tableColumn>
    <tableColumn id="47" xr3:uid="{177991CB-887D-48B1-B3CE-5EA5A945D08B}" name="Espera corregido" dataDxfId="3709">
      <calculatedColumnFormula>+IF(Table1[[#This Row],[Espera]]&gt;$AR$2,Table1[[#This Row],[Espera]]-$AR$2,IF(Table1[[#This Row],[Espera]]&gt;$AQ$2,Table1[[#This Row],[Espera]]-$AQ$2,Table1[[#This Row],[Espera]]))</calculatedColumnFormula>
    </tableColumn>
    <tableColumn id="45" xr3:uid="{C08B9539-49F2-442D-8488-1F0442B21EDA}" name="Check Carga" dataDxfId="3708">
      <calculatedColumnFormula>+IF(Table1[[#This Row],[Espera]]&gt;Table1[[#This Row],[LTD]],"KO","OK")</calculatedColumnFormula>
    </tableColumn>
    <tableColumn id="44" xr3:uid="{6B1CDEF3-9AF3-48A5-9FBF-CD456A280508}" name="hora E" dataDxfId="3707"/>
    <tableColumn id="46" xr3:uid="{06D9F01F-C652-4328-9657-B411DE752EAE}" name="Hora S" dataDxfId="3706"/>
    <tableColumn id="48" xr3:uid="{06F67458-1E65-4BFB-AC52-FC7980D1D2EA}" name="Int. Time" dataDxfId="3705">
      <calculatedColumnFormula>+IFERROR(Table1[[#This Row],[Hora S]]-Table1[[#This Row],[hora E]],"")</calculatedColumnFormula>
    </tableColumn>
    <tableColumn id="49" xr3:uid="{BC490D6A-128F-4363-B907-C30AEEF79AEE}" name="Ext Time" dataDxfId="3704">
      <calculatedColumnFormula>+IFERROR(IF(Table1[[#This Row],[LTD]]-Table1[[#This Row],[Int. Time]]&lt;0,$AW$4,Table1[[#This Row],[LTD]]-Table1[[#This Row],[Int. Time]]),"")</calculatedColumnFormula>
    </tableColumn>
    <tableColumn id="50" xr3:uid="{095E6647-491A-48A5-A6E9-C961F4A1F158}" name="dia" dataDxfId="3703">
      <calculatedColumnFormula>+WEEKDAY(Table1[[#This Row],[Fecha salida]])</calculatedColumnFormula>
    </tableColumn>
    <tableColumn id="51" xr3:uid="{9C597FB8-FE7A-4DE5-A482-9B6AB4713D58}" name="0" dataDxfId="3702">
      <calculatedColumnFormula>+Table1[[#This Row],[Asignación Pedido]]-Table1[[#This Row],[Registro Totem]]</calculatedColumnFormula>
    </tableColumn>
    <tableColumn id="52" xr3:uid="{4C55A3A1-F328-4346-A2B3-06677D8DA27D}" name="min LTD" dataDxfId="3701">
      <calculatedColumnFormula>+Table1[[#This Row],[LTD]]/$AZ$4</calculatedColumnFormula>
    </tableColumn>
    <tableColumn id="53" xr3:uid="{F910B1B2-43E0-4E0F-A829-1509A802E703}" name="hora salida" dataDxfId="3700">
      <calculatedColumnFormula>+HOUR(Table1[[#This Row],[Báscula Salida]])</calculatedColumnFormula>
    </tableColumn>
    <tableColumn id="54" xr3:uid="{A3151B74-3760-42D2-B005-B408E5D24DC1}" name="Nivel Servicio LT" dataDxfId="3699">
      <calculatedColumnFormula>+IF(Table1[[#This Row],[LTD]]&lt;$BB$4,"Si","No")</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7BF802E-BF25-42BC-8B64-53449B4EADE8}" name="Tabla3" displayName="Tabla3" ref="A1:BB2" totalsRowShown="0">
  <autoFilter ref="A1:BB2" xr:uid="{7D385691-2876-4FAC-A499-5C658D2E2A31}"/>
  <tableColumns count="54">
    <tableColumn id="1" xr3:uid="{737277F3-7CAA-4D4E-87F3-17D686954EDA}" name="Ce."/>
    <tableColumn id="2" xr3:uid="{D88C89F1-7E67-4B98-809F-084EE7CC7A2E}" name="Transacción Vidmar"/>
    <tableColumn id="3" xr3:uid="{524341AD-AFC8-4C70-9BF1-EC8573532984}" name="Pos."/>
    <tableColumn id="4" xr3:uid="{F8DADFC2-1307-404C-8934-4F07ABEB3052}" name="Matricula Vehículo"/>
    <tableColumn id="5" xr3:uid="{1163DB4F-2FB2-4476-870B-279F36C2EE24}" name="2ª Matrícula"/>
    <tableColumn id="6" xr3:uid="{B4EA75DE-B8BB-4B89-B8BF-1D5C6BA800CE}" name="Fecha de Albaran" dataDxfId="3698"/>
    <tableColumn id="7" xr3:uid="{783BD2F6-9F82-4031-97EE-D1154BF8263F}" name="Ce.2"/>
    <tableColumn id="8" xr3:uid="{7C0C8D0D-E47F-42F7-8C08-50FA5DE1FB4A}" name="Material"/>
    <tableColumn id="9" xr3:uid="{9B57DA70-B9BE-4DCD-8FDF-7D19E6E704FA}" name="Descr. Material"/>
    <tableColumn id="10" xr3:uid="{37508AE9-349E-4471-9272-710E14F633D4}" name="Alm."/>
    <tableColumn id="11" xr3:uid="{59C07DF8-07FD-41B1-ADF1-CB286470AC8A}" name="Alm./Silo Vidmar"/>
    <tableColumn id="12" xr3:uid="{514A65C4-8477-4C61-83A2-CE0ECD47EDA6}" name="Silo/Alm.Dstno."/>
    <tableColumn id="13" xr3:uid="{66671377-3839-40E8-8966-57A56809A261}" name="Fecha Entrada" dataDxfId="3697"/>
    <tableColumn id="14" xr3:uid="{EB863211-6662-4422-8E92-F49396208F26}" name="Registro Totem" dataDxfId="3696"/>
    <tableColumn id="15" xr3:uid="{D7198EF5-C270-4A48-9DC5-78F4DBEBD526}" name="Fecha carga" dataDxfId="3695"/>
    <tableColumn id="16" xr3:uid="{B7EBE728-FDD7-4EB1-9E57-C01AC9A02256}" name="Asignación Pedido" dataDxfId="3694"/>
    <tableColumn id="17" xr3:uid="{5D997656-D834-4BF7-8BBA-1F907C5A1435}" name="Fecha salida" dataDxfId="3693"/>
    <tableColumn id="18" xr3:uid="{4EC4D8C6-5A18-445B-BAC0-83B3227BE3F0}" name="Báscula Salida" dataDxfId="3692"/>
    <tableColumn id="19" xr3:uid="{0F75ED02-A1E4-4ACE-8E51-B3D8AE19DC31}" name="Lugar de destino"/>
    <tableColumn id="20" xr3:uid="{54066648-D996-4C97-88D1-D59044B2FA02}" name="Creado por"/>
    <tableColumn id="21" xr3:uid="{606C4D74-AFD7-48A3-9F30-20FEBC62AA4E}" name="Entrega"/>
    <tableColumn id="22" xr3:uid="{8EC87C79-A95A-4270-AE18-5C937AB81C74}" name="Incoterm"/>
    <tableColumn id="23" xr3:uid="{19715A4B-E860-415F-BBDE-01A387493F1E}" name="Tiempo acumulado"/>
    <tableColumn id="24" xr3:uid="{87BC5D6A-B933-44E9-8CC5-9D25E3E9D1A2}" name="Tiempo de carga"/>
    <tableColumn id="25" xr3:uid="{6ADF68CC-42A8-4A09-AD04-38DEDE223880}" name="Tiempo de espera"/>
    <tableColumn id="26" xr3:uid="{80661B7B-4584-43D4-9952-4C05BAF27E56}" name="Descr. Grupo de Carga"/>
    <tableColumn id="27" xr3:uid="{290BD2B6-DFB1-48DE-BC80-DECE6190AEE6}" name="GrTran"/>
    <tableColumn id="28" xr3:uid="{85B10693-4373-44BE-8FF1-70070FD52471}" name="Grupo de precios - Cliente"/>
    <tableColumn id="29" xr3:uid="{6E247178-D64E-42E0-A966-324E90D5C99D}" name="LTD" dataDxfId="3691"/>
    <tableColumn id="30" xr3:uid="{F874091A-2F5C-427F-A112-9A02EEF9D689}" name="Salida - Carga" dataDxfId="3690"/>
    <tableColumn id="31" xr3:uid="{B72E6F02-2AE1-4EA4-B6C6-F4871D2DE90A}" name="Hora"/>
    <tableColumn id="32" xr3:uid="{70E43263-B68C-43CC-A2B5-D11C839A942C}" name="Día"/>
    <tableColumn id="33" xr3:uid="{73A7E10B-9BCF-4EC1-8784-0817CAC748D6}" name="Semana"/>
    <tableColumn id="34" xr3:uid="{E8C4AD32-0F89-4FF6-B58A-A0963D8BBEA1}" name="GP"/>
    <tableColumn id="35" xr3:uid="{CAAB7D11-91E3-489D-B5AC-EB3297E2C02A}" name="Check Hora -"/>
    <tableColumn id="36" xr3:uid="{0C33677F-689D-45A8-B4CB-877C6F7EB770}" name="Check Hora +"/>
    <tableColumn id="37" xr3:uid="{59D355D8-982D-4E19-BF7C-E6A9D95B2DDE}" name="Check Hora"/>
    <tableColumn id="38" xr3:uid="{4DF54945-966C-4367-A100-EBC14DC02D65}" name="tipo granel"/>
    <tableColumn id="39" xr3:uid="{E14EF17B-2892-4FA6-AE79-DCDEF4BB07E1}" name="Mes"/>
    <tableColumn id="40" xr3:uid="{3C2558CD-442B-49D2-A744-9461A44156A4}" name="Check hora2"/>
    <tableColumn id="41" xr3:uid="{5595D8C8-B84C-4A42-B90D-7D098E448476}" name="INSTALACION"/>
    <tableColumn id="42" xr3:uid="{7C04160E-A20D-4B18-AFC1-2031A0D3CE7E}" name="Magnitud"/>
    <tableColumn id="43" xr3:uid="{8CAC4C1A-F4A2-4DDB-AE78-729FDF7765B3}" name="Espera" dataDxfId="3689"/>
    <tableColumn id="44" xr3:uid="{288D0D38-5DDD-456D-A99A-D5EF16EDB8D1}" name="Espera corregido" dataDxfId="3688"/>
    <tableColumn id="45" xr3:uid="{0FB4E8C8-1105-46EA-AE7E-13B1DB11AA0B}" name="Check Carga"/>
    <tableColumn id="46" xr3:uid="{7827A4A3-AACF-4FFA-8B81-2DF0D6C21E86}" name="hora E"/>
    <tableColumn id="47" xr3:uid="{BB213DD6-7784-42DF-8A5D-88CDD5BC5C7F}" name="Hora S"/>
    <tableColumn id="48" xr3:uid="{9BBA2BBB-8348-4A71-863E-9F7354BD06B9}" name="Int. Time" dataDxfId="3687"/>
    <tableColumn id="49" xr3:uid="{9A4D0535-A01D-4808-A5BF-B9E9BE39FE81}" name="Ext Time" dataDxfId="3686"/>
    <tableColumn id="50" xr3:uid="{32230203-4ECC-46D7-A488-8BDB5D13EB24}" name="dia"/>
    <tableColumn id="51" xr3:uid="{E9EDF861-103B-40CC-9EA0-4FD34172EEC7}" name="0" dataDxfId="3685"/>
    <tableColumn id="52" xr3:uid="{6D9EDE7F-C4E7-427E-8AEE-972260BE9AE2}" name="min LTD"/>
    <tableColumn id="53" xr3:uid="{F91FDD05-8D81-48FD-8F9C-35803C1CBEF2}" name="hora salida"/>
    <tableColumn id="54" xr3:uid="{2BFA2121-4138-4FF3-9EAD-477691F7DADB}" name="Nivel Servicio LT"/>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C5F99691-C90C-441D-9623-72C0B0622387}" name="Tabla9" displayName="Tabla9" ref="A1:BB5" totalsRowShown="0">
  <autoFilter ref="A1:BB5" xr:uid="{66755B75-C309-4D16-9671-D0CBF0C30319}"/>
  <tableColumns count="54">
    <tableColumn id="1" xr3:uid="{7F233797-329F-4592-BF9F-45F3EE67F5D9}" name="Ce."/>
    <tableColumn id="2" xr3:uid="{733C58B1-FA9C-4122-8AE6-AAF45EB18C10}" name="Transacción Vidmar"/>
    <tableColumn id="3" xr3:uid="{E37C7A22-B57A-4EDB-B89D-DF8AA1F42084}" name="Pos."/>
    <tableColumn id="4" xr3:uid="{98E2D948-14DC-40AD-80C2-F8EA6D7A1D9B}" name="Matricula Vehículo"/>
    <tableColumn id="5" xr3:uid="{550DB6BC-8D5A-403D-9C15-B93724C9F36F}" name="2ª Matrícula"/>
    <tableColumn id="6" xr3:uid="{0DF80204-AE3D-41B5-ADAB-63D011DEB70D}" name="Fecha de Albaran" dataDxfId="3684"/>
    <tableColumn id="7" xr3:uid="{0AC1A493-DA90-429B-BDDD-1838727CC2EC}" name="Ce.2"/>
    <tableColumn id="8" xr3:uid="{5E037CF0-F723-46F6-8704-D26A558CB4EB}" name="Material"/>
    <tableColumn id="9" xr3:uid="{2D73EE26-0B6E-4AC3-97BC-D60452DC943E}" name="Descr. Material"/>
    <tableColumn id="10" xr3:uid="{4CB25B4E-F20B-4724-9200-6E058868E1C8}" name="Alm."/>
    <tableColumn id="11" xr3:uid="{971A4272-BEBE-4A2B-956A-432E1C912C93}" name="Alm./Silo Vidmar"/>
    <tableColumn id="12" xr3:uid="{16B9C217-51F8-4A04-8AA3-C3B7EC4B89BF}" name="Silo/Alm.Dstno."/>
    <tableColumn id="13" xr3:uid="{59630BF1-AFF2-4185-A862-22C13CEA9A7E}" name="Fecha Entrada" dataDxfId="3683"/>
    <tableColumn id="14" xr3:uid="{40D98402-BC5C-4293-B5C2-03F48FB126F5}" name="Registro Totem" dataDxfId="3682"/>
    <tableColumn id="15" xr3:uid="{CE728A77-8FF7-4A06-B2E8-750CF0E7415E}" name="Fecha carga" dataDxfId="3681"/>
    <tableColumn id="16" xr3:uid="{DAF05E17-3D01-452C-A3CB-9617FCA440BF}" name="Asignación Pedido" dataDxfId="3680"/>
    <tableColumn id="17" xr3:uid="{BB71ECF5-2FBC-4ADD-ADAC-20C87912B5D2}" name="Fecha salida" dataDxfId="3679"/>
    <tableColumn id="18" xr3:uid="{C93FA589-187A-49E6-A9C6-E187FC4A5F86}" name="Báscula Salida" dataDxfId="3678"/>
    <tableColumn id="19" xr3:uid="{907EE7B2-EE81-4EFE-BF4A-9C03B4CA4921}" name="Lugar de destino"/>
    <tableColumn id="20" xr3:uid="{7ADA36B5-D4C1-4526-B7BA-3FEE8B085E19}" name="Creado por"/>
    <tableColumn id="21" xr3:uid="{FA4D789F-704E-4E98-9082-78F898B27D54}" name="Entrega"/>
    <tableColumn id="22" xr3:uid="{11D7C4CB-13C9-41B9-AF80-467F967501DB}" name="Incoterm"/>
    <tableColumn id="23" xr3:uid="{89B999F2-963D-485B-B8BB-BD4BCC57FBBF}" name="Tiempo acumulado"/>
    <tableColumn id="24" xr3:uid="{C0E5053D-27CC-4132-A7E6-751C7A6D840F}" name="Tiempo de carga"/>
    <tableColumn id="25" xr3:uid="{70DCC291-DC27-4F6E-8F63-CE130F84E7B6}" name="Tiempo de espera"/>
    <tableColumn id="26" xr3:uid="{0B685517-2310-4C89-9FB6-9287F56EAF71}" name="Descr. Grupo de Carga"/>
    <tableColumn id="27" xr3:uid="{EBA72D06-6DC9-41E1-9927-257AC5398589}" name="GrTran"/>
    <tableColumn id="28" xr3:uid="{1216FE4B-7555-446D-800F-0CA326D99ACD}" name="Grupo de precios - Cliente"/>
    <tableColumn id="29" xr3:uid="{3BE572B9-96BF-4D16-BC23-29A1273E2654}" name="LTD" dataDxfId="3677"/>
    <tableColumn id="30" xr3:uid="{FF75309A-2A05-44D9-B872-D2857BCC4A0E}" name="Salida - Carga" dataDxfId="3676"/>
    <tableColumn id="31" xr3:uid="{996EBC79-8A16-4A38-BEC7-65B10C0263B5}" name="Hora"/>
    <tableColumn id="32" xr3:uid="{3138E530-3FC0-4BFD-8D67-A10902B96865}" name="Día"/>
    <tableColumn id="33" xr3:uid="{2C31A202-A4F1-4915-8D30-6ACF6DB66DA3}" name="Semana"/>
    <tableColumn id="34" xr3:uid="{CF976A1A-ADF7-467E-9599-092E48145236}" name="GP"/>
    <tableColumn id="35" xr3:uid="{7F6A8851-BD87-41AE-AE49-AE182653D650}" name="Check Hora -"/>
    <tableColumn id="36" xr3:uid="{28031CB9-B6B7-43A5-BD27-8C674988E3D0}" name="Check Hora +"/>
    <tableColumn id="37" xr3:uid="{65FEA531-567F-4174-AD7B-E1C9CEFB11FD}" name="Check Hora"/>
    <tableColumn id="38" xr3:uid="{9AE38BB5-E800-4AD8-B3C5-7E6686EF3955}" name="tipo granel"/>
    <tableColumn id="39" xr3:uid="{D826FB6A-DBB5-4FC7-8962-AC5CE6FB92A4}" name="Mes"/>
    <tableColumn id="40" xr3:uid="{C5C112CA-9D60-4C84-BC88-9814119FB07D}" name="Check hora2"/>
    <tableColumn id="41" xr3:uid="{EE6A70C0-345D-4FB6-B236-3646A1C82598}" name="INSTALACION"/>
    <tableColumn id="42" xr3:uid="{706AB1AF-BA7E-4A45-BDDC-401C84C820A3}" name="Magnitud"/>
    <tableColumn id="43" xr3:uid="{88760CA2-911C-4EF9-80CB-7CF85787734D}" name="Espera" dataDxfId="3675"/>
    <tableColumn id="44" xr3:uid="{9D639086-D8C5-4F83-B503-45A374BF3DF0}" name="Espera corregido" dataDxfId="3674"/>
    <tableColumn id="45" xr3:uid="{36B41333-5904-4AC5-B4CE-D26383423819}" name="Check Carga"/>
    <tableColumn id="46" xr3:uid="{9681931B-664D-4BEA-9D23-BB7F3A3197C2}" name="hora E"/>
    <tableColumn id="47" xr3:uid="{E321B418-4B33-4DD3-A480-A63D6A6F0965}" name="Hora S"/>
    <tableColumn id="48" xr3:uid="{F783E351-1B02-4E76-96C2-2B8865EACF0E}" name="Int. Time" dataDxfId="3673"/>
    <tableColumn id="49" xr3:uid="{11F4126A-662C-42F2-9646-17AD5485A4EA}" name="Ext Time" dataDxfId="3672"/>
    <tableColumn id="50" xr3:uid="{FA80F385-391C-4B04-AF16-5B1BA9683F7F}" name="dia"/>
    <tableColumn id="51" xr3:uid="{645608C2-485A-4F8E-BB96-49B8551F6137}" name="0"/>
    <tableColumn id="52" xr3:uid="{D6A5D482-2AA2-4C8F-B5F4-58C8E09C0275}" name="min LTD"/>
    <tableColumn id="53" xr3:uid="{A34366D7-0F98-4F5D-99CB-275086D76746}" name="hora salida"/>
    <tableColumn id="54" xr3:uid="{02B578D3-3DB7-48B0-B6DE-9D7C458ACC90}" name="Nivel Servicio LT"/>
  </tableColumns>
  <tableStyleInfo name="TableStyleMedium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7FF7FC69-DE61-4EC1-AFE4-47328A167FC9}" name="Tabla7" displayName="Tabla7" ref="A1:BB5" totalsRowShown="0">
  <autoFilter ref="A1:BB5" xr:uid="{F022EE5E-AEB2-40F5-98D7-8B948C1CCC66}"/>
  <tableColumns count="54">
    <tableColumn id="1" xr3:uid="{808F0968-5E68-4202-ADCC-4D86C9DBA6D8}" name="Ce."/>
    <tableColumn id="2" xr3:uid="{1DCCD428-3EA6-4637-A7A2-158812E27E54}" name="Transacción Vidmar"/>
    <tableColumn id="3" xr3:uid="{09150C47-F22E-4332-9F70-28BFCA0F89EE}" name="Pos."/>
    <tableColumn id="4" xr3:uid="{DF4B7707-8DBC-4D45-BD41-DD32E73C7B6C}" name="Matricula Vehículo"/>
    <tableColumn id="5" xr3:uid="{D5D27208-EBBE-40F5-8DFC-B65FB2691C8E}" name="2ª Matrícula"/>
    <tableColumn id="6" xr3:uid="{457AC4A1-82A6-47F1-953F-ED396A0EE573}" name="Fecha de Albaran" dataDxfId="3671"/>
    <tableColumn id="7" xr3:uid="{F02C417B-E93F-4F49-8A32-ABC53675D810}" name="Ce.2"/>
    <tableColumn id="8" xr3:uid="{D7F46A1A-CEC9-40E7-9D56-442C91C5F11D}" name="Material"/>
    <tableColumn id="9" xr3:uid="{DA8043AE-1007-4E0A-BA8A-B1D531143322}" name="Descr. Material"/>
    <tableColumn id="10" xr3:uid="{E736707D-B1CF-4945-9281-A1B7CB8DAE8B}" name="Alm."/>
    <tableColumn id="11" xr3:uid="{A54B150A-94EE-4BB4-8162-91AD592CD686}" name="Alm./Silo Vidmar"/>
    <tableColumn id="12" xr3:uid="{83A34B07-19AA-4D00-9CCC-7B131EEDF93C}" name="Silo/Alm.Dstno."/>
    <tableColumn id="13" xr3:uid="{65D71678-B311-4D96-A47D-918337A1C6D4}" name="Fecha Entrada" dataDxfId="3670"/>
    <tableColumn id="14" xr3:uid="{1BA40461-7B80-4CDC-AE98-D4AE00E50FCF}" name="Registro Totem" dataDxfId="3669"/>
    <tableColumn id="15" xr3:uid="{FB98EC3B-A41A-42CF-B50D-D09329A09619}" name="Fecha carga" dataDxfId="3668"/>
    <tableColumn id="16" xr3:uid="{06F639B1-3B27-42F1-920F-2129F7D953F9}" name="Asignación Pedido" dataDxfId="3667"/>
    <tableColumn id="17" xr3:uid="{E6D9D4EB-F2D4-46AA-B989-184D555AEBDF}" name="Fecha salida" dataDxfId="3666"/>
    <tableColumn id="18" xr3:uid="{D9C6E03E-AA8E-48DC-82DA-751A79624697}" name="Báscula Salida" dataDxfId="3665"/>
    <tableColumn id="19" xr3:uid="{0AC689F5-6AC7-4E88-A0C9-C62DEF333678}" name="Lugar de destino"/>
    <tableColumn id="20" xr3:uid="{9DCB4677-D209-4157-A250-2F17898CE0D0}" name="Creado por"/>
    <tableColumn id="21" xr3:uid="{5C4E7F71-4BDC-42A0-9125-5CC3EAABC349}" name="Entrega"/>
    <tableColumn id="22" xr3:uid="{1DAEF292-03EC-4F91-AA43-FEB5AE404B8E}" name="Incoterm"/>
    <tableColumn id="23" xr3:uid="{A58CE3DD-3203-41C2-A856-E167502B55CA}" name="Tiempo acumulado"/>
    <tableColumn id="24" xr3:uid="{DAF50597-2EC0-4D76-838D-65CBAFD794DD}" name="Tiempo de carga"/>
    <tableColumn id="25" xr3:uid="{8D84FA07-45FB-4035-BE5C-56F87A7F6E5E}" name="Tiempo de espera"/>
    <tableColumn id="26" xr3:uid="{475FC62E-8952-4C3D-A593-E1F11624E528}" name="Descr. Grupo de Carga"/>
    <tableColumn id="27" xr3:uid="{1892BE72-D679-427F-AC16-12C5E71593D5}" name="GrTran"/>
    <tableColumn id="28" xr3:uid="{46487BC2-0AE7-45FE-9672-A22469815D8A}" name="Grupo de precios - Cliente"/>
    <tableColumn id="29" xr3:uid="{49261A20-1472-45B2-87EE-D21FBF540A4E}" name="LTD" dataDxfId="3664"/>
    <tableColumn id="30" xr3:uid="{62368A12-6783-4BFE-A72A-CBD77B325AB9}" name="Salida - Carga" dataDxfId="3663"/>
    <tableColumn id="31" xr3:uid="{BE9EE3EE-52B9-4431-9446-BBF6C9CADC5A}" name="Hora"/>
    <tableColumn id="32" xr3:uid="{3AE9B25C-407E-4694-B748-C82DB193A674}" name="Día"/>
    <tableColumn id="33" xr3:uid="{4E9FB6D1-5D76-483D-874F-027D24B763C3}" name="Semana"/>
    <tableColumn id="34" xr3:uid="{0EE3DF93-2811-4E29-B374-A25796B97F3F}" name="GP"/>
    <tableColumn id="35" xr3:uid="{3B7C7474-F6A3-43C5-A0AF-FEFE06FFC082}" name="Check Hora -"/>
    <tableColumn id="36" xr3:uid="{BB80C556-99E9-4B05-B142-2D4E8FAF1980}" name="Check Hora +"/>
    <tableColumn id="37" xr3:uid="{4820D145-FB02-4519-BAB4-AFA5579539EB}" name="Check Hora"/>
    <tableColumn id="38" xr3:uid="{27DB6E71-360F-4ED2-838A-D9398D3A15B2}" name="tipo granel"/>
    <tableColumn id="39" xr3:uid="{DBE2B5C8-0194-4024-8204-4497932F1A57}" name="Mes"/>
    <tableColumn id="40" xr3:uid="{DD845409-3BAC-41E9-9489-87A87F6E2694}" name="Check hora2"/>
    <tableColumn id="41" xr3:uid="{0B8B100D-71BC-4B6F-813B-FA5489E9DE25}" name="INSTALACION"/>
    <tableColumn id="42" xr3:uid="{79E6DE01-DEAC-49BB-9966-C4AD3921A522}" name="Magnitud"/>
    <tableColumn id="43" xr3:uid="{2B2167A7-CA60-4B36-AD98-4743CBCE3828}" name="Espera" dataDxfId="3662"/>
    <tableColumn id="44" xr3:uid="{A395F532-F157-4A0A-BEFB-0D8499D28C7C}" name="Espera corregido" dataDxfId="3661"/>
    <tableColumn id="45" xr3:uid="{F9B343E0-E0EA-406D-B22F-B7DC54E3EC6B}" name="Check Carga"/>
    <tableColumn id="46" xr3:uid="{22143221-F629-4169-AEC2-397A8B7014AB}" name="hora E"/>
    <tableColumn id="47" xr3:uid="{5696EC12-804F-4B8F-B529-92C49EAFBC11}" name="Hora S"/>
    <tableColumn id="48" xr3:uid="{80507CD0-203A-40BB-909D-2E37638E0137}" name="Int. Time" dataDxfId="3660"/>
    <tableColumn id="49" xr3:uid="{22899909-DC99-424B-B7D8-4F0456883E3D}" name="Ext Time" dataDxfId="3659"/>
    <tableColumn id="50" xr3:uid="{3E0D8C29-B71A-4A1C-91A9-B01B55CD18A9}" name="dia"/>
    <tableColumn id="51" xr3:uid="{B3C2C6FE-0E24-4A11-8535-093A2762399E}" name="0"/>
    <tableColumn id="52" xr3:uid="{E0D50EA5-88C2-415C-96A5-4826C27E8488}" name="min LTD"/>
    <tableColumn id="53" xr3:uid="{919318C2-2BD6-4F2A-B0D9-BEA2FCA7978C}" name="hora salida"/>
    <tableColumn id="54" xr3:uid="{87EE7326-73AB-4BA1-89F8-099722B36BF9}" name="Nivel Servicio LT"/>
  </tableColumns>
  <tableStyleInfo name="TableStyleMedium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197D00BD-5F51-4501-AD88-8FD25EC52D86}" name="Tabla10" displayName="Tabla10" ref="A1:BB4" totalsRowShown="0">
  <autoFilter ref="A1:BB4" xr:uid="{9E142B5F-0C78-46BD-9F75-4ADD620FCE35}"/>
  <tableColumns count="54">
    <tableColumn id="1" xr3:uid="{73A3ECF6-082E-4297-8ABA-3DC4C4E8E7AB}" name="Ce."/>
    <tableColumn id="2" xr3:uid="{F1665969-5652-48F3-8580-D41667EE4045}" name="Transacción Vidmar"/>
    <tableColumn id="3" xr3:uid="{553B59CB-624E-4944-BB15-30455F83702B}" name="Pos."/>
    <tableColumn id="4" xr3:uid="{3EA2E686-C222-4678-8FC9-8C9F7A38576A}" name="Matricula Vehículo"/>
    <tableColumn id="5" xr3:uid="{9CF3A975-1DF6-48F4-86A8-0C64BE98DD00}" name="2ª Matrícula"/>
    <tableColumn id="6" xr3:uid="{E16813A7-E3CC-4F67-B8B4-0E39828B6C5A}" name="Fecha de Albaran" dataDxfId="3658"/>
    <tableColumn id="7" xr3:uid="{B9E541B2-31EB-46B5-9ACE-441175B93E9E}" name="Ce.2"/>
    <tableColumn id="8" xr3:uid="{26A9FD6A-96BC-44A7-9F9D-CC5601A4DE2F}" name="Material"/>
    <tableColumn id="9" xr3:uid="{5FE2326A-8BA9-40F2-9329-4DC20753B0F3}" name="Descr. Material"/>
    <tableColumn id="10" xr3:uid="{D6E49C4F-9B4D-4F5C-993E-1BFBDF2DAAFA}" name="Alm."/>
    <tableColumn id="11" xr3:uid="{A6510C54-ED19-4684-B93B-FC3959D2BAEF}" name="Alm./Silo Vidmar"/>
    <tableColumn id="12" xr3:uid="{57834CB6-B6AB-45DE-9962-75BE92E04432}" name="Silo/Alm.Dstno."/>
    <tableColumn id="13" xr3:uid="{FDD29684-3C83-4204-A7B0-50968EBA4D38}" name="Fecha Entrada" dataDxfId="3657"/>
    <tableColumn id="14" xr3:uid="{AE2F485D-D905-4226-97DA-9DF06B1C9EF2}" name="Registro Totem" dataDxfId="3656"/>
    <tableColumn id="15" xr3:uid="{CDAEA148-8C28-46DA-975D-D22D790AE0CA}" name="Fecha carga" dataDxfId="3655"/>
    <tableColumn id="16" xr3:uid="{82CE140D-0B06-42C2-B959-98758642C9F0}" name="Asignación Pedido" dataDxfId="3654"/>
    <tableColumn id="17" xr3:uid="{ED9939FA-9E37-4D2D-A5F0-4AA724519F18}" name="Fecha salida" dataDxfId="3653"/>
    <tableColumn id="18" xr3:uid="{6ECC0804-5BB3-4721-8F5F-035AEFDC68B7}" name="Báscula Salida" dataDxfId="3652"/>
    <tableColumn id="19" xr3:uid="{2DE493CA-D2C4-4EF7-9C44-14BA56C83BDF}" name="Lugar de destino"/>
    <tableColumn id="20" xr3:uid="{21636253-CDA7-4EED-91CA-B085AD1A201C}" name="Creado por"/>
    <tableColumn id="21" xr3:uid="{AF103239-3F54-401C-B98C-0BC6738E0C76}" name="Entrega"/>
    <tableColumn id="22" xr3:uid="{C4698A7D-B238-483E-9EA1-B5A8F24B8CEF}" name="Incoterm"/>
    <tableColumn id="23" xr3:uid="{693A5C41-A604-496E-8AC8-43A0B4E06415}" name="Tiempo acumulado"/>
    <tableColumn id="24" xr3:uid="{3994A6B6-8676-4ADE-BC7C-E857BD98FA97}" name="Tiempo de carga"/>
    <tableColumn id="25" xr3:uid="{0E09CBC3-3D7C-4327-A7F4-B9FCF22A2F26}" name="Tiempo de espera"/>
    <tableColumn id="26" xr3:uid="{CA910B5D-4C14-4181-9F7D-180F12018243}" name="Descr. Grupo de Carga"/>
    <tableColumn id="27" xr3:uid="{32228D78-9A52-4554-A4B5-624017FF665C}" name="GrTran"/>
    <tableColumn id="28" xr3:uid="{0B6B9869-9E54-4B97-B126-B8289C4C3877}" name="Grupo de precios - Cliente"/>
    <tableColumn id="29" xr3:uid="{116A06DA-68F3-44E3-9F48-D6B71CC059E3}" name="LTD" dataDxfId="3651"/>
    <tableColumn id="30" xr3:uid="{7EAE3C61-74F1-4F16-B472-0A2D3E2B7915}" name="Salida - Carga"/>
    <tableColumn id="31" xr3:uid="{9276C279-CD11-4198-8914-E1FE53937D2D}" name="Hora"/>
    <tableColumn id="32" xr3:uid="{98039F1D-6E0C-422B-9770-7C49E2B5F152}" name="Día"/>
    <tableColumn id="33" xr3:uid="{7A9E7599-5C62-4B30-A349-7200AC2A0412}" name="Semana"/>
    <tableColumn id="34" xr3:uid="{C52B4956-A459-4F18-B2A2-A4BE27C996DA}" name="GP"/>
    <tableColumn id="35" xr3:uid="{DC0A8E9F-302D-47CB-B7FF-3160EC5C790A}" name="Check Hora -"/>
    <tableColumn id="36" xr3:uid="{E52D395F-F0F8-40AD-934E-60DB57DF7DBF}" name="Check Hora +"/>
    <tableColumn id="37" xr3:uid="{298F2843-0AA6-49E4-A438-FA901BCEB3EB}" name="Check Hora"/>
    <tableColumn id="38" xr3:uid="{251C1FDA-43AC-40ED-AE43-8C8891CAAE2C}" name="tipo granel"/>
    <tableColumn id="39" xr3:uid="{76B9AE51-BA1E-44CE-8A41-46551CA82FE6}" name="Mes"/>
    <tableColumn id="40" xr3:uid="{C807AC11-8B37-4A2E-93C6-A2C9406583C8}" name="Check hora2"/>
    <tableColumn id="41" xr3:uid="{A0277C99-E256-498B-956E-81D1427EC745}" name="INSTALACION"/>
    <tableColumn id="42" xr3:uid="{449CCC28-3BC7-479D-A86F-4A675677730D}" name="Magnitud"/>
    <tableColumn id="43" xr3:uid="{D8A8FF80-F1D8-4D06-8B75-C25D6943B6F3}" name="Espera" dataDxfId="3650"/>
    <tableColumn id="44" xr3:uid="{B262ACD5-4A9D-4504-85C1-F3446B29E4EC}" name="Espera corregido" dataDxfId="3649"/>
    <tableColumn id="45" xr3:uid="{D9E7E69D-4341-4F13-816D-9F3C94B7F51F}" name="Check Carga"/>
    <tableColumn id="46" xr3:uid="{2D6525BF-5BD6-4E8B-B0C6-6E1A80B80C77}" name="hora E"/>
    <tableColumn id="47" xr3:uid="{4885A5FA-03B6-4521-B6C0-F5081A915B49}" name="Hora S"/>
    <tableColumn id="48" xr3:uid="{28F8200D-114B-4453-98A7-6DA58985C469}" name="Int. Time" dataDxfId="3648"/>
    <tableColumn id="49" xr3:uid="{6DBC2441-325F-4764-A6A0-0EDBC023495D}" name="Ext Time" dataDxfId="3647"/>
    <tableColumn id="50" xr3:uid="{F2677341-E21E-4B53-8AC7-76A261A551B3}" name="dia"/>
    <tableColumn id="51" xr3:uid="{7D38FAA7-A1E7-4611-A061-15DC4FE0BB54}" name="0" dataDxfId="3646"/>
    <tableColumn id="52" xr3:uid="{1EA9AC20-1A03-49F1-A7CA-9EC6C6664BE8}" name="min LTD"/>
    <tableColumn id="53" xr3:uid="{C9EC4FEC-F165-419B-8E98-ACE69F70639C}" name="hora salida"/>
    <tableColumn id="54" xr3:uid="{7F0F3702-0B62-4212-A01A-7CE860887E96}" name="Nivel Servicio LT"/>
  </tableColumns>
  <tableStyleInfo name="TableStyleMedium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EA008C3-6681-4238-9FBC-FB727C974D7E}" name="Tabla12" displayName="Tabla12" ref="A1:BB2" totalsRowShown="0">
  <autoFilter ref="A1:BB2" xr:uid="{0BCCEEAF-857E-42EF-9E4E-AD4CFFDD0AF9}"/>
  <tableColumns count="54">
    <tableColumn id="1" xr3:uid="{886C15C5-4209-4555-B68D-7B2FC3B1B94A}" name="Ce."/>
    <tableColumn id="2" xr3:uid="{F6B78BA1-8666-40E9-A49D-173707C8E10A}" name="Transacción Vidmar"/>
    <tableColumn id="3" xr3:uid="{5425D51C-58D7-49FA-AFC6-0750FE04AB78}" name="Pos."/>
    <tableColumn id="4" xr3:uid="{DD662662-3C12-4A92-87E6-BC92363F4F01}" name="Matricula Vehículo"/>
    <tableColumn id="5" xr3:uid="{914AB01C-2D26-4B3C-9372-FA803550A052}" name="2ª Matrícula"/>
    <tableColumn id="6" xr3:uid="{E8F9378D-6CCB-4D99-8726-CC2D5BB559C1}" name="Fecha de Albaran" dataDxfId="3645"/>
    <tableColumn id="7" xr3:uid="{133E782E-17E4-488A-A4F3-9D9CC1CA6ECC}" name="Ce.2"/>
    <tableColumn id="8" xr3:uid="{B20B4DA6-122C-4EA6-AD62-AD0E48894E3C}" name="Material"/>
    <tableColumn id="9" xr3:uid="{61453185-89EC-4631-8E8C-5D69EF2BCD03}" name="Descr. Material"/>
    <tableColumn id="10" xr3:uid="{2D09ED05-3F62-4143-BCDF-8099C8698203}" name="Alm."/>
    <tableColumn id="11" xr3:uid="{E026659A-63E8-4C66-BD4F-270C89E879E5}" name="Alm./Silo Vidmar"/>
    <tableColumn id="12" xr3:uid="{7EECB18D-2C2D-4092-8D0F-DFA18A757E19}" name="Silo/Alm.Dstno."/>
    <tableColumn id="13" xr3:uid="{A31DA7AB-27B8-4215-841A-9D295AF92707}" name="Fecha Entrada" dataDxfId="3644"/>
    <tableColumn id="14" xr3:uid="{5FCAE64F-489E-46DB-AD9D-39CE776ADF2A}" name="Registro Totem" dataDxfId="3643"/>
    <tableColumn id="15" xr3:uid="{8AFC9680-3D3F-4074-AE9A-03652C4BD0A8}" name="Fecha carga" dataDxfId="3642"/>
    <tableColumn id="16" xr3:uid="{35AA6408-79FD-4189-901B-A49BD165BC80}" name="Asignación Pedido" dataDxfId="3641"/>
    <tableColumn id="17" xr3:uid="{D09FBBC7-10A8-413C-9619-FFDF112D7C09}" name="Fecha salida" dataDxfId="3640"/>
    <tableColumn id="18" xr3:uid="{298316A7-FEC5-4647-BF8B-3B27759C13BF}" name="Báscula Salida" dataDxfId="3639"/>
    <tableColumn id="19" xr3:uid="{19D767F7-6F51-4A45-A845-29AC00C29EA4}" name="Lugar de destino"/>
    <tableColumn id="20" xr3:uid="{321F040D-E884-4426-9A08-27F06B0C8325}" name="Creado por"/>
    <tableColumn id="21" xr3:uid="{CF45C3F4-66A8-4F38-A483-7DFAD53B3CC0}" name="Entrega"/>
    <tableColumn id="22" xr3:uid="{F4337365-9779-4504-ABC6-E834E8D2537F}" name="Incoterm"/>
    <tableColumn id="23" xr3:uid="{69E64C6E-2004-41F2-890D-D3694EB46C4A}" name="Tiempo acumulado"/>
    <tableColumn id="24" xr3:uid="{A73D7A2B-A9D7-4EC8-BEE6-9A4A678A5107}" name="Tiempo de carga"/>
    <tableColumn id="25" xr3:uid="{6E9E50F3-1B11-47CF-A48B-34A22EBD8E4F}" name="Tiempo de espera"/>
    <tableColumn id="26" xr3:uid="{CE69AC4C-ECBB-4D29-BAB2-C8B081AED0B1}" name="Descr. Grupo de Carga"/>
    <tableColumn id="27" xr3:uid="{87E87B8D-CD53-46DA-AFBD-4415F5B91223}" name="GrTran"/>
    <tableColumn id="28" xr3:uid="{BC1B4BC0-7340-443C-9683-CA722F9B27EB}" name="Grupo de precios - Cliente"/>
    <tableColumn id="29" xr3:uid="{869BBEC1-43EF-4000-9545-0069BC438CEF}" name="LTD" dataDxfId="3638"/>
    <tableColumn id="30" xr3:uid="{FC3F0B9F-7157-47AA-8B0D-DE9A4CC7D667}" name="Salida - Carga"/>
    <tableColumn id="31" xr3:uid="{902EA0FC-296A-4103-A770-A30BCFE5390E}" name="Hora"/>
    <tableColumn id="32" xr3:uid="{C4DA5BBE-9E38-46A7-ADC7-87DC68EE4717}" name="Día"/>
    <tableColumn id="33" xr3:uid="{E945E667-C7AB-4C26-BD01-8A47AC359ECF}" name="Semana"/>
    <tableColumn id="34" xr3:uid="{E281400F-8716-49F4-BCCE-C4F7E994924B}" name="GP"/>
    <tableColumn id="35" xr3:uid="{0B82C9D3-C496-4413-B8E5-EACE99C20534}" name="Check Hora -"/>
    <tableColumn id="36" xr3:uid="{A14A985C-02F4-4DE1-AAC9-87DBA80BC359}" name="Check Hora +"/>
    <tableColumn id="37" xr3:uid="{5058A0AA-F23B-4C08-9E78-B0AB27F9C77D}" name="Check Hora"/>
    <tableColumn id="38" xr3:uid="{C503491C-467D-4279-A8DC-05C775BD1CB4}" name="tipo granel"/>
    <tableColumn id="39" xr3:uid="{86A451A2-0274-495A-83EF-03AF146B599F}" name="Mes"/>
    <tableColumn id="40" xr3:uid="{2CB8DBB6-8217-494A-833B-7B98035125E5}" name="Check hora2"/>
    <tableColumn id="41" xr3:uid="{DC3469E7-8012-424C-BD94-3D985338D1D4}" name="INSTALACION"/>
    <tableColumn id="42" xr3:uid="{36ABD20E-9DFB-4870-884D-9D0C2F56F172}" name="Magnitud"/>
    <tableColumn id="43" xr3:uid="{2EA473C3-D3F6-4DA5-931E-99EFC63A1503}" name="Espera" dataDxfId="3637"/>
    <tableColumn id="44" xr3:uid="{1982163D-5D1E-4CEC-89D4-64210E406215}" name="Espera corregido" dataDxfId="3636"/>
    <tableColumn id="45" xr3:uid="{3A6E4F1A-D10F-44A3-8840-632D2EDD3518}" name="Check Carga"/>
    <tableColumn id="46" xr3:uid="{BF58D924-E34E-4D3A-8074-FBBAADD0112D}" name="hora E"/>
    <tableColumn id="47" xr3:uid="{FFC80A15-4F2F-42A7-8F45-054DC0DA7B2A}" name="Hora S"/>
    <tableColumn id="48" xr3:uid="{66D40490-5A85-47B2-8048-2F3DB4C331F8}" name="Int. Time" dataDxfId="3635"/>
    <tableColumn id="49" xr3:uid="{7DA17FD0-CCC6-4FD5-AB4F-9A1C57D6904A}" name="Ext Time" dataDxfId="3634"/>
    <tableColumn id="50" xr3:uid="{29CD1592-10FE-4FA1-BB4C-495CD17FB417}" name="dia"/>
    <tableColumn id="51" xr3:uid="{A9337A85-048C-4A3D-B53B-2479D90181EF}" name="0" dataDxfId="3633"/>
    <tableColumn id="52" xr3:uid="{6D8DB819-D376-466E-B879-0843B5A337F4}" name="min LTD"/>
    <tableColumn id="53" xr3:uid="{2264CC1D-4AEB-4404-B48A-D4F1D42AAC3A}" name="hora salida"/>
    <tableColumn id="54" xr3:uid="{DEC4D88E-E664-474B-9AE0-4DC0AC47AD64}" name="Nivel Servicio LT"/>
  </tableColumns>
  <tableStyleInfo name="TableStyleMedium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9F63C49-5187-491F-BA13-C45E90B44155}" name="Tabla6" displayName="Tabla6" ref="AX2:BD12" totalsRowShown="0">
  <autoFilter ref="AX2:BD12" xr:uid="{94950BF8-DF38-422C-84F8-F047C9A67847}"/>
  <tableColumns count="7">
    <tableColumn id="1" xr3:uid="{2CEB6664-79AD-401D-BADD-B84D47D81411}" name="Instalación" dataDxfId="3380"/>
    <tableColumn id="5" xr3:uid="{26FB8B16-A39E-42A3-AEE4-E5985C20CB88}" name="Granel" dataDxfId="3379"/>
    <tableColumn id="4" xr3:uid="{52E88A3A-39DD-4B65-8289-48D4813BD248}" name="Ensacado" dataDxfId="3378"/>
    <tableColumn id="2" xr3:uid="{14AFE1DC-33BE-4F23-9432-CAC50FADF9BD}" name="Acu" dataDxfId="3377"/>
    <tableColumn id="3" xr3:uid="{E4C63689-FA84-4F97-BBDC-46D9EEB7E56A}" name="Granel min" dataDxfId="3376">
      <calculatedColumnFormula>+AY3/$BB$1</calculatedColumnFormula>
    </tableColumn>
    <tableColumn id="6" xr3:uid="{494FB422-B4A6-4FC5-BECF-1FCE7B8C70D1}" name="Ensacado min" dataDxfId="3375">
      <calculatedColumnFormula>+AZ3/$BB$1</calculatedColumnFormula>
    </tableColumn>
    <tableColumn id="7" xr3:uid="{27C1EEDC-8E68-4CD0-A624-D44596B886CA}" name="Acumulado min" dataDxfId="3374">
      <calculatedColumnFormula>+BA3/$BB$1</calculatedColumnFormula>
    </tableColumn>
  </tableColumns>
  <tableStyleInfo name="TableStyleMedium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212297C-7585-4EBE-8BD7-6A98BE0FF979}" name="Tabla5" displayName="Tabla5" ref="BF2:BG11" totalsRowShown="0">
  <autoFilter ref="BF2:BG11" xr:uid="{D7F517C6-4337-476F-8653-DB056FC1329B}"/>
  <tableColumns count="2">
    <tableColumn id="1" xr3:uid="{B31E7A61-CD77-4522-859E-C5FC6B37F851}" name="Instalación" dataDxfId="3373"/>
    <tableColumn id="2" xr3:uid="{12F73237-512C-4C58-90BC-8F69640E4797}" name="Promedio" dataDxfId="3372">
      <calculatedColumnFormula>+IFERROR(AVERAGE(BH3:BL3),"")</calculatedColumnFormula>
    </tableColumn>
  </tableColumns>
  <tableStyleInfo name="TableStyleMedium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5F49F14-843C-449E-869A-E88C0F600C1E}" name="Tabla4" displayName="Tabla4" ref="C3:D63" totalsRowShown="0">
  <autoFilter ref="C3:D63" xr:uid="{EF103A72-07DC-473A-93A2-72B61EC3B05E}"/>
  <tableColumns count="2">
    <tableColumn id="1" xr3:uid="{08997D10-E698-44BC-B4BB-11643B37A162}" name="Material"/>
    <tableColumn id="2" xr3:uid="{C19F0E93-14C2-4E19-88A6-DB0C07CC37A4}" name="Tipo"/>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36D22D57-BC7B-4ADA-BD11-929E0A77A1CF}" name="Tabla11" displayName="Tabla11" ref="K3:L23" totalsRowShown="0">
  <autoFilter ref="K3:L23" xr:uid="{674730F4-E4B6-43B6-90C5-5958D317BB9D}"/>
  <tableColumns count="2">
    <tableColumn id="1" xr3:uid="{E7A0F8DF-1B41-43DF-B360-327C5F1A907B}" name="Abreviatura"/>
    <tableColumn id="2" xr3:uid="{F0FF1988-7C5B-4269-8AE5-A34C41230EFE}" name="Centro"/>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72AB487-3A15-4DE7-854E-28FD0A8C3185}" name="Table2" displayName="Table2" ref="G3:H94" totalsRowShown="0" dataDxfId="3265">
  <autoFilter ref="G3:H94" xr:uid="{9D4AB264-6209-4547-845D-9DC2D165AF05}"/>
  <tableColumns count="2">
    <tableColumn id="1" xr3:uid="{54C4D256-11F3-4AD0-8E2C-90C853DC1BD7}" name="Material" dataDxfId="3264"/>
    <tableColumn id="2" xr3:uid="{6B1CC795-BC10-4F30-8E60-574B0A6FB343}" name="Tipo" dataDxfId="3263"/>
  </tableColumns>
  <tableStyleInfo name="TableStyleMedium2" showFirstColumn="0" showLastColumn="0" showRowStripes="1" showColumnStripes="0"/>
</table>
</file>

<file path=xl/theme/theme1.xml><?xml version="1.0" encoding="utf-8"?>
<a:theme xmlns:a="http://schemas.openxmlformats.org/drawingml/2006/main" name="Office 2013 - Tema de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customProperty" Target="../customProperty1.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customProperty" Target="../customProperty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customProperty" Target="../customProperty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customProperty" Target="../customProperty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customProperty" Target="../customProperty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customProperty" Target="../customProperty6.bin"/></Relationships>
</file>

<file path=xl/worksheets/_rels/sheet7.xml.rels><?xml version="1.0" encoding="UTF-8" standalone="yes"?>
<Relationships xmlns="http://schemas.openxmlformats.org/package/2006/relationships"><Relationship Id="rId13" Type="http://schemas.openxmlformats.org/officeDocument/2006/relationships/pivotTable" Target="../pivotTables/pivotTable13.xml"/><Relationship Id="rId18" Type="http://schemas.openxmlformats.org/officeDocument/2006/relationships/pivotTable" Target="../pivotTables/pivotTable18.xml"/><Relationship Id="rId26" Type="http://schemas.openxmlformats.org/officeDocument/2006/relationships/pivotTable" Target="../pivotTables/pivotTable26.xml"/><Relationship Id="rId3" Type="http://schemas.openxmlformats.org/officeDocument/2006/relationships/pivotTable" Target="../pivotTables/pivotTable3.xml"/><Relationship Id="rId21" Type="http://schemas.openxmlformats.org/officeDocument/2006/relationships/pivotTable" Target="../pivotTables/pivotTable21.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5" Type="http://schemas.openxmlformats.org/officeDocument/2006/relationships/pivotTable" Target="../pivotTables/pivotTable25.xml"/><Relationship Id="rId33" Type="http://schemas.microsoft.com/office/2007/relationships/slicer" Target="../slicers/slicer1.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29" Type="http://schemas.openxmlformats.org/officeDocument/2006/relationships/customProperty" Target="../customProperty8.bin"/><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24" Type="http://schemas.openxmlformats.org/officeDocument/2006/relationships/pivotTable" Target="../pivotTables/pivotTable24.xml"/><Relationship Id="rId32" Type="http://schemas.openxmlformats.org/officeDocument/2006/relationships/table" Target="../tables/table8.xml"/><Relationship Id="rId5" Type="http://schemas.openxmlformats.org/officeDocument/2006/relationships/pivotTable" Target="../pivotTables/pivotTable5.xml"/><Relationship Id="rId15" Type="http://schemas.openxmlformats.org/officeDocument/2006/relationships/pivotTable" Target="../pivotTables/pivotTable15.xml"/><Relationship Id="rId23" Type="http://schemas.openxmlformats.org/officeDocument/2006/relationships/pivotTable" Target="../pivotTables/pivotTable23.xml"/><Relationship Id="rId28" Type="http://schemas.openxmlformats.org/officeDocument/2006/relationships/customProperty" Target="../customProperty7.bin"/><Relationship Id="rId10" Type="http://schemas.openxmlformats.org/officeDocument/2006/relationships/pivotTable" Target="../pivotTables/pivotTable10.xml"/><Relationship Id="rId19" Type="http://schemas.openxmlformats.org/officeDocument/2006/relationships/pivotTable" Target="../pivotTables/pivotTable19.xml"/><Relationship Id="rId31" Type="http://schemas.openxmlformats.org/officeDocument/2006/relationships/table" Target="../tables/table7.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 Id="rId22" Type="http://schemas.openxmlformats.org/officeDocument/2006/relationships/pivotTable" Target="../pivotTables/pivotTable22.xml"/><Relationship Id="rId27" Type="http://schemas.openxmlformats.org/officeDocument/2006/relationships/printerSettings" Target="../printerSettings/printerSettings2.bin"/><Relationship Id="rId30" Type="http://schemas.openxmlformats.org/officeDocument/2006/relationships/drawing" Target="../drawings/drawing1.xml"/><Relationship Id="rId8" Type="http://schemas.openxmlformats.org/officeDocument/2006/relationships/pivotTable" Target="../pivotTables/pivotTable8.xml"/></Relationships>
</file>

<file path=xl/worksheets/_rels/sheet8.xml.rels><?xml version="1.0" encoding="UTF-8" standalone="yes"?>
<Relationships xmlns="http://schemas.openxmlformats.org/package/2006/relationships"><Relationship Id="rId8" Type="http://schemas.openxmlformats.org/officeDocument/2006/relationships/pivotTable" Target="../pivotTables/pivotTable34.xml"/><Relationship Id="rId13" Type="http://schemas.openxmlformats.org/officeDocument/2006/relationships/pivotTable" Target="../pivotTables/pivotTable39.xml"/><Relationship Id="rId3" Type="http://schemas.openxmlformats.org/officeDocument/2006/relationships/pivotTable" Target="../pivotTables/pivotTable29.xml"/><Relationship Id="rId7" Type="http://schemas.openxmlformats.org/officeDocument/2006/relationships/pivotTable" Target="../pivotTables/pivotTable33.xml"/><Relationship Id="rId12" Type="http://schemas.openxmlformats.org/officeDocument/2006/relationships/pivotTable" Target="../pivotTables/pivotTable38.xml"/><Relationship Id="rId2" Type="http://schemas.openxmlformats.org/officeDocument/2006/relationships/pivotTable" Target="../pivotTables/pivotTable28.xml"/><Relationship Id="rId16" Type="http://schemas.openxmlformats.org/officeDocument/2006/relationships/drawing" Target="../drawings/drawing2.xml"/><Relationship Id="rId1" Type="http://schemas.openxmlformats.org/officeDocument/2006/relationships/pivotTable" Target="../pivotTables/pivotTable27.xml"/><Relationship Id="rId6" Type="http://schemas.openxmlformats.org/officeDocument/2006/relationships/pivotTable" Target="../pivotTables/pivotTable32.xml"/><Relationship Id="rId11" Type="http://schemas.openxmlformats.org/officeDocument/2006/relationships/pivotTable" Target="../pivotTables/pivotTable37.xml"/><Relationship Id="rId5" Type="http://schemas.openxmlformats.org/officeDocument/2006/relationships/pivotTable" Target="../pivotTables/pivotTable31.xml"/><Relationship Id="rId15" Type="http://schemas.openxmlformats.org/officeDocument/2006/relationships/customProperty" Target="../customProperty9.bin"/><Relationship Id="rId10" Type="http://schemas.openxmlformats.org/officeDocument/2006/relationships/pivotTable" Target="../pivotTables/pivotTable36.xml"/><Relationship Id="rId4" Type="http://schemas.openxmlformats.org/officeDocument/2006/relationships/pivotTable" Target="../pivotTables/pivotTable30.xml"/><Relationship Id="rId9" Type="http://schemas.openxmlformats.org/officeDocument/2006/relationships/pivotTable" Target="../pivotTables/pivotTable35.xml"/><Relationship Id="rId14"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customProperty" Target="../customProperty10.bin"/><Relationship Id="rId1" Type="http://schemas.openxmlformats.org/officeDocument/2006/relationships/printerSettings" Target="../printerSettings/printerSettings4.bin"/><Relationship Id="rId5" Type="http://schemas.openxmlformats.org/officeDocument/2006/relationships/table" Target="../tables/table11.xml"/><Relationship Id="rId4" Type="http://schemas.openxmlformats.org/officeDocument/2006/relationships/table" Target="../tables/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0000"/>
  </sheetPr>
  <dimension ref="A1:BB6"/>
  <sheetViews>
    <sheetView showGridLines="0" tabSelected="1" zoomScale="80" zoomScaleNormal="80" workbookViewId="0">
      <pane ySplit="5" topLeftCell="A6" activePane="bottomLeft" state="frozen"/>
      <selection pane="bottomLeft" activeCell="A8" sqref="A8"/>
    </sheetView>
  </sheetViews>
  <sheetFormatPr baseColWidth="10" defaultColWidth="8.85546875" defaultRowHeight="12.75" x14ac:dyDescent="0.2"/>
  <cols>
    <col min="1" max="1" width="7.140625" customWidth="1"/>
    <col min="2" max="2" width="13.85546875" style="122" customWidth="1"/>
    <col min="3" max="3" width="7.42578125" style="122" customWidth="1"/>
    <col min="4" max="4" width="20.5703125" customWidth="1"/>
    <col min="5" max="5" width="14.140625" customWidth="1"/>
    <col min="6" max="6" width="19.7109375" customWidth="1"/>
    <col min="7" max="7" width="7.7109375" customWidth="1"/>
    <col min="8" max="8" width="11" style="122" customWidth="1"/>
    <col min="9" max="9" width="38.85546875" customWidth="1"/>
    <col min="10" max="10" width="7.7109375" customWidth="1"/>
    <col min="11" max="11" width="18.85546875" customWidth="1"/>
    <col min="12" max="12" width="17.28515625" customWidth="1"/>
    <col min="13" max="13" width="16.7109375" customWidth="1"/>
    <col min="14" max="14" width="15.28515625" bestFit="1" customWidth="1"/>
    <col min="15" max="15" width="14.7109375" bestFit="1" customWidth="1"/>
    <col min="16" max="16" width="13.42578125" bestFit="1" customWidth="1"/>
    <col min="17" max="17" width="15" bestFit="1" customWidth="1"/>
    <col min="18" max="18" width="13.7109375" bestFit="1" customWidth="1"/>
    <col min="19" max="19" width="32" customWidth="1"/>
    <col min="20" max="20" width="15.5703125" customWidth="1"/>
    <col min="21" max="21" width="15" style="122" customWidth="1"/>
    <col min="22" max="22" width="11.5703125" customWidth="1"/>
    <col min="23" max="23" width="21.140625" customWidth="1"/>
    <col min="24" max="24" width="18.85546875" style="5" customWidth="1"/>
    <col min="25" max="25" width="20" customWidth="1"/>
    <col min="26" max="26" width="24.140625" customWidth="1"/>
    <col min="27" max="27" width="21.85546875" customWidth="1"/>
    <col min="28" max="28" width="13.42578125" customWidth="1"/>
    <col min="29" max="29" width="15.7109375" customWidth="1"/>
    <col min="30" max="30" width="17.28515625" customWidth="1"/>
    <col min="31" max="31" width="9.5703125" customWidth="1"/>
    <col min="32" max="34" width="8.85546875" customWidth="1"/>
    <col min="35" max="36" width="8.85546875" hidden="1" customWidth="1"/>
    <col min="37" max="37" width="11.85546875" hidden="1" customWidth="1"/>
    <col min="38" max="38" width="11.85546875" customWidth="1"/>
    <col min="39" max="40" width="8.85546875" customWidth="1"/>
    <col min="41" max="41" width="15" customWidth="1"/>
    <col min="44" max="44" width="11.85546875" customWidth="1"/>
    <col min="45" max="45" width="13.85546875" customWidth="1"/>
    <col min="46" max="46" width="23.5703125" customWidth="1"/>
    <col min="47" max="47" width="27.85546875" customWidth="1"/>
    <col min="48" max="48" width="9.140625" bestFit="1" customWidth="1"/>
    <col min="51" max="51" width="8.7109375" bestFit="1" customWidth="1"/>
    <col min="52" max="52" width="13.85546875" customWidth="1"/>
    <col min="54" max="54" width="11.85546875" bestFit="1" customWidth="1"/>
  </cols>
  <sheetData>
    <row r="1" spans="1:54" x14ac:dyDescent="0.2">
      <c r="B1" s="122">
        <v>1</v>
      </c>
      <c r="C1" s="122">
        <f>+B1+1</f>
        <v>2</v>
      </c>
      <c r="D1">
        <f t="shared" ref="D1:AB1" si="0">+C1+1</f>
        <v>3</v>
      </c>
      <c r="E1">
        <f t="shared" si="0"/>
        <v>4</v>
      </c>
      <c r="F1">
        <f t="shared" si="0"/>
        <v>5</v>
      </c>
      <c r="G1">
        <f t="shared" si="0"/>
        <v>6</v>
      </c>
      <c r="H1" s="122">
        <f t="shared" si="0"/>
        <v>7</v>
      </c>
      <c r="I1">
        <f t="shared" si="0"/>
        <v>8</v>
      </c>
      <c r="J1">
        <f t="shared" si="0"/>
        <v>9</v>
      </c>
      <c r="K1">
        <f t="shared" si="0"/>
        <v>10</v>
      </c>
      <c r="L1">
        <f t="shared" si="0"/>
        <v>11</v>
      </c>
      <c r="M1">
        <f t="shared" si="0"/>
        <v>12</v>
      </c>
      <c r="N1">
        <f t="shared" si="0"/>
        <v>13</v>
      </c>
      <c r="O1">
        <f t="shared" si="0"/>
        <v>14</v>
      </c>
      <c r="P1">
        <f t="shared" si="0"/>
        <v>15</v>
      </c>
      <c r="Q1">
        <f t="shared" si="0"/>
        <v>16</v>
      </c>
      <c r="R1">
        <f t="shared" si="0"/>
        <v>17</v>
      </c>
      <c r="S1">
        <f t="shared" si="0"/>
        <v>18</v>
      </c>
      <c r="T1">
        <f t="shared" si="0"/>
        <v>19</v>
      </c>
      <c r="U1" s="122">
        <f t="shared" si="0"/>
        <v>20</v>
      </c>
      <c r="V1">
        <f t="shared" si="0"/>
        <v>21</v>
      </c>
      <c r="W1">
        <f t="shared" si="0"/>
        <v>22</v>
      </c>
      <c r="X1">
        <f t="shared" si="0"/>
        <v>23</v>
      </c>
      <c r="Y1">
        <f t="shared" si="0"/>
        <v>24</v>
      </c>
      <c r="Z1">
        <f t="shared" si="0"/>
        <v>25</v>
      </c>
      <c r="AA1">
        <f t="shared" si="0"/>
        <v>26</v>
      </c>
      <c r="AB1">
        <f t="shared" si="0"/>
        <v>27</v>
      </c>
    </row>
    <row r="2" spans="1:54" x14ac:dyDescent="0.2">
      <c r="P2" t="s">
        <v>0</v>
      </c>
      <c r="AP2" t="s">
        <v>1</v>
      </c>
      <c r="AQ2" s="4">
        <v>3.125E-2</v>
      </c>
      <c r="AR2" s="4">
        <v>4.027777777777778E-2</v>
      </c>
      <c r="AS2" s="4"/>
    </row>
    <row r="3" spans="1:54" x14ac:dyDescent="0.2">
      <c r="N3" t="s">
        <v>2</v>
      </c>
      <c r="P3" t="s">
        <v>3</v>
      </c>
      <c r="R3" t="s">
        <v>4</v>
      </c>
      <c r="AC3" s="4">
        <v>0.99998842592592585</v>
      </c>
      <c r="AI3" s="4">
        <v>6.9444444444444441E-3</v>
      </c>
      <c r="AJ3" s="4">
        <v>0.20833333333333334</v>
      </c>
      <c r="AP3" t="s">
        <v>5</v>
      </c>
      <c r="AQ3" s="4">
        <v>6.25E-2</v>
      </c>
      <c r="AR3" s="4"/>
      <c r="AS3" s="4"/>
    </row>
    <row r="4" spans="1:54" x14ac:dyDescent="0.2">
      <c r="N4" t="s">
        <v>6</v>
      </c>
      <c r="P4" t="s">
        <v>7</v>
      </c>
      <c r="R4" t="s">
        <v>8</v>
      </c>
      <c r="Z4" t="s">
        <v>9</v>
      </c>
      <c r="AP4" t="s">
        <v>10</v>
      </c>
      <c r="AQ4" s="4">
        <v>6.25E-2</v>
      </c>
      <c r="AR4" s="4"/>
      <c r="AS4" s="4"/>
      <c r="AT4">
        <v>1318</v>
      </c>
      <c r="AU4">
        <v>262</v>
      </c>
      <c r="AW4" s="19">
        <v>1.3888888888888889E-3</v>
      </c>
      <c r="AZ4" s="4">
        <v>6.9444444444444447E-4</v>
      </c>
      <c r="BB4" s="4">
        <v>3.125E-2</v>
      </c>
    </row>
    <row r="5" spans="1:54" ht="15" customHeight="1" x14ac:dyDescent="0.2">
      <c r="A5" s="1" t="s">
        <v>11</v>
      </c>
      <c r="B5" s="123" t="s">
        <v>12</v>
      </c>
      <c r="C5" s="123" t="s">
        <v>13</v>
      </c>
      <c r="D5" s="1" t="s">
        <v>14</v>
      </c>
      <c r="E5" s="1" t="s">
        <v>15</v>
      </c>
      <c r="F5" s="1" t="s">
        <v>16</v>
      </c>
      <c r="G5" s="1" t="s">
        <v>17</v>
      </c>
      <c r="H5" s="123" t="s">
        <v>18</v>
      </c>
      <c r="I5" s="1" t="s">
        <v>19</v>
      </c>
      <c r="J5" s="1" t="s">
        <v>20</v>
      </c>
      <c r="K5" s="1" t="s">
        <v>21</v>
      </c>
      <c r="L5" s="1" t="s">
        <v>22</v>
      </c>
      <c r="M5" s="1" t="s">
        <v>23</v>
      </c>
      <c r="N5" s="8" t="s">
        <v>24</v>
      </c>
      <c r="O5" s="1" t="s">
        <v>25</v>
      </c>
      <c r="P5" s="9" t="s">
        <v>26</v>
      </c>
      <c r="Q5" s="1" t="s">
        <v>27</v>
      </c>
      <c r="R5" s="8" t="s">
        <v>28</v>
      </c>
      <c r="S5" s="1" t="s">
        <v>29</v>
      </c>
      <c r="T5" s="1" t="s">
        <v>30</v>
      </c>
      <c r="U5" s="123" t="s">
        <v>31</v>
      </c>
      <c r="V5" s="1" t="s">
        <v>32</v>
      </c>
      <c r="W5" s="1" t="s">
        <v>33</v>
      </c>
      <c r="X5" s="6" t="s">
        <v>34</v>
      </c>
      <c r="Y5" s="1" t="s">
        <v>35</v>
      </c>
      <c r="Z5" s="1" t="s">
        <v>36</v>
      </c>
      <c r="AA5" s="1" t="s">
        <v>37</v>
      </c>
      <c r="AB5" s="1" t="s">
        <v>38</v>
      </c>
      <c r="AC5" s="7" t="s">
        <v>39</v>
      </c>
      <c r="AD5" s="7" t="s">
        <v>40</v>
      </c>
      <c r="AE5" s="7" t="s">
        <v>41</v>
      </c>
      <c r="AF5" s="7" t="s">
        <v>42</v>
      </c>
      <c r="AG5" s="7" t="s">
        <v>43</v>
      </c>
      <c r="AH5" s="7" t="s">
        <v>44</v>
      </c>
      <c r="AI5" s="11" t="s">
        <v>45</v>
      </c>
      <c r="AJ5" s="11" t="s">
        <v>46</v>
      </c>
      <c r="AK5" s="10" t="s">
        <v>47</v>
      </c>
      <c r="AL5" s="10" t="s">
        <v>48</v>
      </c>
      <c r="AM5" s="10" t="s">
        <v>49</v>
      </c>
      <c r="AN5" s="10" t="s">
        <v>50</v>
      </c>
      <c r="AO5" s="10" t="s">
        <v>51</v>
      </c>
      <c r="AP5" s="10" t="s">
        <v>52</v>
      </c>
      <c r="AQ5" s="2" t="s">
        <v>53</v>
      </c>
      <c r="AR5" s="2" t="s">
        <v>54</v>
      </c>
      <c r="AS5" s="2" t="s">
        <v>55</v>
      </c>
      <c r="AT5" s="8" t="s">
        <v>56</v>
      </c>
      <c r="AU5" s="8" t="s">
        <v>57</v>
      </c>
      <c r="AV5" s="1" t="s">
        <v>58</v>
      </c>
      <c r="AW5" s="1" t="s">
        <v>59</v>
      </c>
      <c r="AX5" s="10" t="s">
        <v>60</v>
      </c>
      <c r="AY5" s="1" t="s">
        <v>61</v>
      </c>
      <c r="AZ5" s="10" t="s">
        <v>62</v>
      </c>
      <c r="BA5" s="1" t="s">
        <v>63</v>
      </c>
      <c r="BB5" s="1" t="s">
        <v>64</v>
      </c>
    </row>
    <row r="6" spans="1:54" x14ac:dyDescent="0.2">
      <c r="A6" t="s">
        <v>65</v>
      </c>
      <c r="B6" s="122" t="s">
        <v>409</v>
      </c>
      <c r="C6" s="122" t="s">
        <v>183</v>
      </c>
      <c r="D6" t="s">
        <v>410</v>
      </c>
      <c r="E6" t="s">
        <v>411</v>
      </c>
      <c r="F6" s="124">
        <v>45712</v>
      </c>
      <c r="G6" t="s">
        <v>66</v>
      </c>
      <c r="H6" s="122" t="s">
        <v>398</v>
      </c>
      <c r="I6" t="s">
        <v>67</v>
      </c>
      <c r="J6" t="s">
        <v>68</v>
      </c>
      <c r="K6" t="s">
        <v>407</v>
      </c>
      <c r="M6" s="124">
        <v>45712</v>
      </c>
      <c r="N6" s="82">
        <v>0.24761574074074</v>
      </c>
      <c r="O6" s="124">
        <v>45712</v>
      </c>
      <c r="P6" s="82">
        <v>0.25243055555555999</v>
      </c>
      <c r="Q6" s="124">
        <v>45712</v>
      </c>
      <c r="R6" s="82">
        <v>0.26708333333333001</v>
      </c>
      <c r="T6" t="s">
        <v>69</v>
      </c>
      <c r="U6" s="122" t="s">
        <v>412</v>
      </c>
      <c r="V6" t="s">
        <v>70</v>
      </c>
      <c r="W6" s="4">
        <v>1.9467592592592592E-2</v>
      </c>
      <c r="X6" s="4">
        <v>1.4652777777777778E-2</v>
      </c>
      <c r="Y6" s="4">
        <v>4.8148148148148152E-3</v>
      </c>
      <c r="Z6" t="s">
        <v>71</v>
      </c>
      <c r="AA6" t="s">
        <v>72</v>
      </c>
      <c r="AC6" s="2">
        <f>IF(Table1[[#This Row],[Báscula Salida]]-Table1[[#This Row],[Registro Totem]]&lt;0,(Table1[[#This Row],[Báscula Salida]]-Table1[[#This Row],[Registro Totem]]+$AC$3),(Table1[[#This Row],[Báscula Salida]]-Table1[[#This Row],[Registro Totem]]))</f>
        <v>1.9467592592590011E-2</v>
      </c>
      <c r="AD6" s="2">
        <f>Table1[[#This Row],[Báscula Salida]]-Table1[[#This Row],[Asignación Pedido]]</f>
        <v>1.4652777777770021E-2</v>
      </c>
      <c r="AE6" s="270">
        <f>HOUR(Table1[[#This Row],[Registro Totem]])</f>
        <v>5</v>
      </c>
      <c r="AF6" s="270">
        <f>DAY(Table1[[#This Row],[Fecha salida]])</f>
        <v>24</v>
      </c>
      <c r="AG6" s="270">
        <f>WEEKNUM(Table1[[#This Row],[Fecha Entrada]])</f>
        <v>9</v>
      </c>
      <c r="AH6" s="270" t="str">
        <f>IF(MID(Table1[[#This Row],[Material]],1,3)="200","Clinker",Table1[[#This Row],[Descr. Grupo de Carga]])</f>
        <v>Clinker</v>
      </c>
      <c r="AI6" s="270">
        <f>IF(Table1[[#This Row],[LTD]]&lt;$AI$3,1,0)</f>
        <v>0</v>
      </c>
      <c r="AJ6" s="270">
        <f>IF(Table1[[#This Row],[LTD]]&gt;$AJ$3,1,0)</f>
        <v>0</v>
      </c>
      <c r="AK6" s="270" t="str">
        <f>+IF(Table1[[#This Row],[Check hora2]]=0,"OK","KO")</f>
        <v>OK</v>
      </c>
      <c r="AL6" s="270" t="str">
        <f>IF(Table1[[#This Row],[Descr. Material]]="","",VLOOKUP(Table1[[#This Row],[Descr. Material]],Apoyo!$G$3:$H$94,2,FALSE))</f>
        <v>Clinker</v>
      </c>
      <c r="AM6" s="270">
        <f>+MONTH(Table1[[#This Row],[Fecha salida]])</f>
        <v>2</v>
      </c>
      <c r="AN6" s="270">
        <f>+Table1[[#This Row],[Check Hora -]]+Table1[[#This Row],[Check Hora +]]</f>
        <v>0</v>
      </c>
      <c r="AO6" s="270" t="str">
        <f>IF(Table1[[#This Row],[Descr. Material]]="","",VLOOKUP(Table1[[#This Row],[Ce.]],Apoyo!$K$4:$L$23,2,FALSE))</f>
        <v>F. ALCONERA</v>
      </c>
      <c r="AP6" s="270" t="str">
        <f>+IF(Table1[[#This Row],[LTD]]&lt;$AQ$2,$AP$2,IF(Table1[[#This Row],[LTD]]&lt;$AQ$3,$AP$3,$AP$4))</f>
        <v>A</v>
      </c>
      <c r="AQ6" s="2">
        <f>+Table1[[#This Row],[Tiempo de espera]]*1</f>
        <v>4.8148148148148152E-3</v>
      </c>
      <c r="AR6" s="2">
        <f>+IF(Table1[[#This Row],[Espera]]&gt;$AR$2,Table1[[#This Row],[Espera]]-$AR$2,IF(Table1[[#This Row],[Espera]]&gt;$AQ$2,Table1[[#This Row],[Espera]]-$AQ$2,Table1[[#This Row],[Espera]]))</f>
        <v>4.8148148148148152E-3</v>
      </c>
      <c r="AS6" s="2" t="str">
        <f>+IF(Table1[[#This Row],[Espera]]&gt;Table1[[#This Row],[LTD]],"KO","OK")</f>
        <v>OK</v>
      </c>
      <c r="AT6" s="270"/>
      <c r="AU6" s="270"/>
      <c r="AV6" s="2">
        <f>+IFERROR(Table1[[#This Row],[Hora S]]-Table1[[#This Row],[hora E]],"")</f>
        <v>0</v>
      </c>
      <c r="AW6" s="2">
        <f>+IFERROR(IF(Table1[[#This Row],[LTD]]-Table1[[#This Row],[Int. Time]]&lt;0,$AW$4,Table1[[#This Row],[LTD]]-Table1[[#This Row],[Int. Time]]),"")</f>
        <v>1.9467592592590011E-2</v>
      </c>
      <c r="AX6" s="270">
        <f>+WEEKDAY(Table1[[#This Row],[Fecha salida]])</f>
        <v>2</v>
      </c>
      <c r="AY6" s="2">
        <f>+Table1[[#This Row],[Asignación Pedido]]-Table1[[#This Row],[Registro Totem]]</f>
        <v>4.8148148148199899E-3</v>
      </c>
      <c r="AZ6" s="5">
        <f>+Table1[[#This Row],[LTD]]/$AZ$4</f>
        <v>28.033333333329615</v>
      </c>
      <c r="BA6" s="13">
        <f>+HOUR(Table1[[#This Row],[Báscula Salida]])</f>
        <v>6</v>
      </c>
      <c r="BB6" s="270" t="str">
        <f>+IF(Table1[[#This Row],[LTD]]&lt;$BB$4,"Si","No")</f>
        <v>Si</v>
      </c>
    </row>
  </sheetData>
  <phoneticPr fontId="0" type="noConversion"/>
  <pageMargins left="0.75" right="0.75" top="1" bottom="1" header="0.5" footer="0.5"/>
  <pageSetup paperSize="9" orientation="portrait" r:id="rId1"/>
  <headerFooter alignWithMargins="0"/>
  <customProperties>
    <customPr name="_pios_id" r:id="rId2"/>
  </customProperties>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1742EB-A47D-4A75-BF30-4810A9FC70FF}">
  <sheetPr codeName="Sheet2"/>
  <dimension ref="A1:BB2"/>
  <sheetViews>
    <sheetView topLeftCell="D1" workbookViewId="0">
      <selection activeCell="D1" sqref="D1:AC2"/>
    </sheetView>
  </sheetViews>
  <sheetFormatPr baseColWidth="10" defaultColWidth="11.42578125" defaultRowHeight="12.75" x14ac:dyDescent="0.2"/>
  <cols>
    <col min="1" max="1" width="0" hidden="1" customWidth="1"/>
    <col min="2" max="2" width="21.28515625" hidden="1" customWidth="1"/>
    <col min="3" max="3" width="0" hidden="1" customWidth="1"/>
    <col min="4" max="4" width="20.140625" customWidth="1"/>
    <col min="5" max="5" width="13.85546875" customWidth="1"/>
    <col min="6" max="6" width="19.28515625" customWidth="1"/>
    <col min="7" max="8" width="0" hidden="1" customWidth="1"/>
    <col min="9" max="9" width="16.7109375" customWidth="1"/>
    <col min="10" max="10" width="0" hidden="1" customWidth="1"/>
    <col min="11" max="11" width="18.5703125" hidden="1" customWidth="1"/>
    <col min="12" max="12" width="17" hidden="1" customWidth="1"/>
    <col min="13" max="13" width="16.28515625" hidden="1" customWidth="1"/>
    <col min="14" max="14" width="16.85546875" customWidth="1"/>
    <col min="15" max="15" width="14.42578125" hidden="1" customWidth="1"/>
    <col min="16" max="16" width="20.140625" customWidth="1"/>
    <col min="17" max="17" width="14.7109375" hidden="1" customWidth="1"/>
    <col min="18" max="18" width="16.7109375" customWidth="1"/>
    <col min="19" max="19" width="18.42578125" hidden="1" customWidth="1"/>
    <col min="20" max="20" width="13.28515625" hidden="1" customWidth="1"/>
    <col min="21" max="22" width="0" hidden="1" customWidth="1"/>
    <col min="23" max="23" width="20.7109375" customWidth="1"/>
    <col min="24" max="24" width="18.5703125" customWidth="1"/>
    <col min="25" max="25" width="19.5703125" customWidth="1"/>
    <col min="26" max="26" width="23.7109375" hidden="1" customWidth="1"/>
    <col min="27" max="27" width="0" hidden="1" customWidth="1"/>
    <col min="28" max="28" width="26.85546875" hidden="1" customWidth="1"/>
    <col min="30" max="30" width="16.140625" hidden="1" customWidth="1"/>
    <col min="31" max="34" width="0" hidden="1" customWidth="1"/>
    <col min="35" max="35" width="14.7109375" hidden="1" customWidth="1"/>
    <col min="36" max="36" width="15.28515625" hidden="1" customWidth="1"/>
    <col min="37" max="37" width="13.5703125" hidden="1" customWidth="1"/>
    <col min="38" max="38" width="13" hidden="1" customWidth="1"/>
    <col min="39" max="39" width="0" hidden="1" customWidth="1"/>
    <col min="40" max="40" width="14.42578125" hidden="1" customWidth="1"/>
    <col min="41" max="41" width="15.7109375" hidden="1" customWidth="1"/>
    <col min="42" max="42" width="11.5703125" hidden="1" customWidth="1"/>
    <col min="43" max="43" width="0" hidden="1" customWidth="1"/>
    <col min="44" max="44" width="18.5703125" hidden="1" customWidth="1"/>
    <col min="45" max="45" width="14.7109375" hidden="1" customWidth="1"/>
    <col min="46" max="52" width="0" hidden="1" customWidth="1"/>
    <col min="53" max="53" width="13.28515625" hidden="1" customWidth="1"/>
    <col min="54" max="54" width="18.5703125" hidden="1" customWidth="1"/>
  </cols>
  <sheetData>
    <row r="1" spans="1:54" x14ac:dyDescent="0.2">
      <c r="A1" t="s">
        <v>11</v>
      </c>
      <c r="B1" t="s">
        <v>12</v>
      </c>
      <c r="C1" t="s">
        <v>13</v>
      </c>
      <c r="D1" t="s">
        <v>14</v>
      </c>
      <c r="E1" t="s">
        <v>15</v>
      </c>
      <c r="F1" t="s">
        <v>16</v>
      </c>
      <c r="G1" t="s">
        <v>17</v>
      </c>
      <c r="H1" t="s">
        <v>18</v>
      </c>
      <c r="I1" t="s">
        <v>19</v>
      </c>
      <c r="J1" t="s">
        <v>20</v>
      </c>
      <c r="K1" t="s">
        <v>21</v>
      </c>
      <c r="L1" t="s">
        <v>22</v>
      </c>
      <c r="M1" t="s">
        <v>23</v>
      </c>
      <c r="N1" t="s">
        <v>24</v>
      </c>
      <c r="O1" t="s">
        <v>25</v>
      </c>
      <c r="P1" t="s">
        <v>26</v>
      </c>
      <c r="Q1" t="s">
        <v>27</v>
      </c>
      <c r="R1" t="s">
        <v>28</v>
      </c>
      <c r="S1" t="s">
        <v>29</v>
      </c>
      <c r="T1" t="s">
        <v>30</v>
      </c>
      <c r="U1" t="s">
        <v>31</v>
      </c>
      <c r="V1" t="s">
        <v>32</v>
      </c>
      <c r="W1" t="s">
        <v>33</v>
      </c>
      <c r="X1" t="s">
        <v>34</v>
      </c>
      <c r="Y1" t="s">
        <v>35</v>
      </c>
      <c r="Z1" t="s">
        <v>36</v>
      </c>
      <c r="AA1" t="s">
        <v>37</v>
      </c>
      <c r="AB1" t="s">
        <v>38</v>
      </c>
      <c r="AC1" t="s">
        <v>39</v>
      </c>
      <c r="AD1" t="s">
        <v>40</v>
      </c>
      <c r="AE1" t="s">
        <v>41</v>
      </c>
      <c r="AF1" t="s">
        <v>42</v>
      </c>
      <c r="AG1" t="s">
        <v>43</v>
      </c>
      <c r="AH1" t="s">
        <v>44</v>
      </c>
      <c r="AI1" t="s">
        <v>45</v>
      </c>
      <c r="AJ1" t="s">
        <v>46</v>
      </c>
      <c r="AK1" t="s">
        <v>47</v>
      </c>
      <c r="AL1" t="s">
        <v>48</v>
      </c>
      <c r="AM1" t="s">
        <v>49</v>
      </c>
      <c r="AN1" t="s">
        <v>50</v>
      </c>
      <c r="AO1" t="s">
        <v>51</v>
      </c>
      <c r="AP1" t="s">
        <v>52</v>
      </c>
      <c r="AQ1" t="s">
        <v>53</v>
      </c>
      <c r="AR1" t="s">
        <v>54</v>
      </c>
      <c r="AS1" t="s">
        <v>55</v>
      </c>
      <c r="AT1" t="s">
        <v>56</v>
      </c>
      <c r="AU1" t="s">
        <v>57</v>
      </c>
      <c r="AV1" t="s">
        <v>58</v>
      </c>
      <c r="AW1" t="s">
        <v>59</v>
      </c>
      <c r="AX1" t="s">
        <v>60</v>
      </c>
      <c r="AY1" t="s">
        <v>61</v>
      </c>
      <c r="AZ1" t="s">
        <v>62</v>
      </c>
      <c r="BA1" t="s">
        <v>63</v>
      </c>
      <c r="BB1" t="s">
        <v>64</v>
      </c>
    </row>
    <row r="2" spans="1:54" x14ac:dyDescent="0.2">
      <c r="A2" t="s">
        <v>88</v>
      </c>
      <c r="B2" t="s">
        <v>182</v>
      </c>
      <c r="C2" t="s">
        <v>183</v>
      </c>
      <c r="D2" t="s">
        <v>131</v>
      </c>
      <c r="E2" t="s">
        <v>103</v>
      </c>
      <c r="F2" s="65">
        <v>45426</v>
      </c>
      <c r="G2" t="s">
        <v>184</v>
      </c>
      <c r="H2" t="s">
        <v>185</v>
      </c>
      <c r="I2" t="s">
        <v>104</v>
      </c>
      <c r="J2" t="s">
        <v>68</v>
      </c>
      <c r="K2" t="s">
        <v>68</v>
      </c>
      <c r="L2" t="s">
        <v>184</v>
      </c>
      <c r="M2" s="65">
        <v>45426</v>
      </c>
      <c r="N2" s="4">
        <v>0.55122685185185183</v>
      </c>
      <c r="O2" s="65">
        <v>45426</v>
      </c>
      <c r="P2" s="4">
        <v>0.59613425925925922</v>
      </c>
      <c r="Q2" s="65">
        <v>45426</v>
      </c>
      <c r="R2" s="4">
        <v>0.60052083333333328</v>
      </c>
      <c r="S2" t="s">
        <v>184</v>
      </c>
      <c r="T2" t="s">
        <v>69</v>
      </c>
      <c r="U2" t="s">
        <v>186</v>
      </c>
      <c r="V2" t="s">
        <v>70</v>
      </c>
      <c r="W2" t="s">
        <v>187</v>
      </c>
      <c r="X2" t="s">
        <v>188</v>
      </c>
      <c r="Y2" t="s">
        <v>189</v>
      </c>
      <c r="Z2" t="s">
        <v>81</v>
      </c>
      <c r="AA2" t="s">
        <v>82</v>
      </c>
      <c r="AB2" t="s">
        <v>73</v>
      </c>
      <c r="AC2" s="4">
        <v>4.929398148148148E-2</v>
      </c>
      <c r="AD2" s="4">
        <v>4.386574074074074E-3</v>
      </c>
      <c r="AE2">
        <v>13</v>
      </c>
      <c r="AF2">
        <v>14</v>
      </c>
      <c r="AG2">
        <v>20</v>
      </c>
      <c r="AH2" t="s">
        <v>81</v>
      </c>
      <c r="AI2">
        <v>0</v>
      </c>
      <c r="AJ2">
        <v>0</v>
      </c>
      <c r="AK2" t="s">
        <v>190</v>
      </c>
      <c r="AL2" t="s">
        <v>81</v>
      </c>
      <c r="AM2">
        <v>5</v>
      </c>
      <c r="AN2">
        <v>0</v>
      </c>
      <c r="AO2" t="s">
        <v>191</v>
      </c>
      <c r="AP2" t="s">
        <v>5</v>
      </c>
      <c r="AQ2" s="4">
        <v>4.4907407407407403E-2</v>
      </c>
      <c r="AR2" s="4">
        <v>4.6296296296296302E-3</v>
      </c>
      <c r="AS2" t="s">
        <v>190</v>
      </c>
      <c r="AV2" s="4">
        <v>0</v>
      </c>
      <c r="AW2" s="4">
        <v>4.929398148148148E-2</v>
      </c>
      <c r="AX2">
        <v>3</v>
      </c>
      <c r="AY2" s="4">
        <v>4.4907407407407403E-2</v>
      </c>
      <c r="AZ2">
        <v>70.983333333331046</v>
      </c>
      <c r="BA2">
        <v>14</v>
      </c>
      <c r="BB2" t="s">
        <v>192</v>
      </c>
    </row>
  </sheetData>
  <pageMargins left="0.7" right="0.7" top="0.75" bottom="0.75" header="0.3" footer="0.3"/>
  <customProperties>
    <customPr name="_pios_id" r:id="rId1"/>
  </customProperties>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BB6FEE-C68D-4316-8534-3E25A1E7F8ED}">
  <sheetPr codeName="Sheet3"/>
  <dimension ref="A1:BB5"/>
  <sheetViews>
    <sheetView topLeftCell="W1" workbookViewId="0">
      <selection activeCell="A3" sqref="A3:XFD3"/>
    </sheetView>
  </sheetViews>
  <sheetFormatPr baseColWidth="10" defaultColWidth="11.42578125" defaultRowHeight="12.75" x14ac:dyDescent="0.2"/>
  <cols>
    <col min="2" max="2" width="21.28515625" customWidth="1"/>
    <col min="4" max="4" width="20.140625" customWidth="1"/>
    <col min="5" max="5" width="13.85546875" customWidth="1"/>
    <col min="6" max="6" width="19.28515625" customWidth="1"/>
    <col min="9" max="9" width="16.7109375" customWidth="1"/>
    <col min="11" max="11" width="18.5703125" customWidth="1"/>
    <col min="12" max="12" width="17" customWidth="1"/>
    <col min="13" max="13" width="16.28515625" customWidth="1"/>
    <col min="14" max="14" width="16.85546875" customWidth="1"/>
    <col min="15" max="15" width="14.42578125" customWidth="1"/>
    <col min="16" max="16" width="20.140625" customWidth="1"/>
    <col min="17" max="17" width="14.7109375" customWidth="1"/>
    <col min="18" max="18" width="16.7109375" customWidth="1"/>
    <col min="19" max="19" width="18.42578125" customWidth="1"/>
    <col min="20" max="20" width="13.28515625" customWidth="1"/>
    <col min="23" max="23" width="20.7109375" customWidth="1"/>
    <col min="24" max="24" width="18.5703125" customWidth="1"/>
    <col min="25" max="25" width="19.5703125" customWidth="1"/>
    <col min="26" max="26" width="23.7109375" customWidth="1"/>
    <col min="28" max="28" width="26.85546875" customWidth="1"/>
    <col min="30" max="30" width="16.140625" customWidth="1"/>
    <col min="35" max="35" width="14.7109375" customWidth="1"/>
    <col min="36" max="36" width="15.28515625" customWidth="1"/>
    <col min="37" max="37" width="13.5703125" customWidth="1"/>
    <col min="38" max="38" width="13" customWidth="1"/>
    <col min="40" max="40" width="14.42578125" customWidth="1"/>
    <col min="41" max="41" width="15.7109375" customWidth="1"/>
    <col min="42" max="42" width="11.5703125" customWidth="1"/>
    <col min="44" max="44" width="18.5703125" customWidth="1"/>
    <col min="45" max="45" width="14.7109375" customWidth="1"/>
    <col min="53" max="53" width="13.28515625" customWidth="1"/>
    <col min="54" max="54" width="18.5703125" customWidth="1"/>
  </cols>
  <sheetData>
    <row r="1" spans="1:54" x14ac:dyDescent="0.2">
      <c r="A1" t="s">
        <v>11</v>
      </c>
      <c r="B1" t="s">
        <v>12</v>
      </c>
      <c r="C1" t="s">
        <v>13</v>
      </c>
      <c r="D1" t="s">
        <v>14</v>
      </c>
      <c r="E1" t="s">
        <v>15</v>
      </c>
      <c r="F1" t="s">
        <v>16</v>
      </c>
      <c r="G1" t="s">
        <v>17</v>
      </c>
      <c r="H1" t="s">
        <v>18</v>
      </c>
      <c r="I1" t="s">
        <v>19</v>
      </c>
      <c r="J1" t="s">
        <v>20</v>
      </c>
      <c r="K1" t="s">
        <v>21</v>
      </c>
      <c r="L1" t="s">
        <v>22</v>
      </c>
      <c r="M1" t="s">
        <v>23</v>
      </c>
      <c r="N1" t="s">
        <v>24</v>
      </c>
      <c r="O1" t="s">
        <v>25</v>
      </c>
      <c r="P1" t="s">
        <v>26</v>
      </c>
      <c r="Q1" t="s">
        <v>27</v>
      </c>
      <c r="R1" t="s">
        <v>28</v>
      </c>
      <c r="S1" t="s">
        <v>29</v>
      </c>
      <c r="T1" t="s">
        <v>30</v>
      </c>
      <c r="U1" t="s">
        <v>31</v>
      </c>
      <c r="V1" t="s">
        <v>32</v>
      </c>
      <c r="W1" t="s">
        <v>33</v>
      </c>
      <c r="X1" t="s">
        <v>34</v>
      </c>
      <c r="Y1" t="s">
        <v>35</v>
      </c>
      <c r="Z1" t="s">
        <v>36</v>
      </c>
      <c r="AA1" t="s">
        <v>37</v>
      </c>
      <c r="AB1" t="s">
        <v>38</v>
      </c>
      <c r="AC1" t="s">
        <v>39</v>
      </c>
      <c r="AD1" t="s">
        <v>40</v>
      </c>
      <c r="AE1" t="s">
        <v>41</v>
      </c>
      <c r="AF1" t="s">
        <v>42</v>
      </c>
      <c r="AG1" t="s">
        <v>43</v>
      </c>
      <c r="AH1" t="s">
        <v>44</v>
      </c>
      <c r="AI1" t="s">
        <v>45</v>
      </c>
      <c r="AJ1" t="s">
        <v>46</v>
      </c>
      <c r="AK1" t="s">
        <v>47</v>
      </c>
      <c r="AL1" t="s">
        <v>48</v>
      </c>
      <c r="AM1" t="s">
        <v>49</v>
      </c>
      <c r="AN1" t="s">
        <v>50</v>
      </c>
      <c r="AO1" t="s">
        <v>51</v>
      </c>
      <c r="AP1" t="s">
        <v>52</v>
      </c>
      <c r="AQ1" t="s">
        <v>53</v>
      </c>
      <c r="AR1" t="s">
        <v>54</v>
      </c>
      <c r="AS1" t="s">
        <v>55</v>
      </c>
      <c r="AT1" t="s">
        <v>56</v>
      </c>
      <c r="AU1" t="s">
        <v>57</v>
      </c>
      <c r="AV1" t="s">
        <v>58</v>
      </c>
      <c r="AW1" t="s">
        <v>59</v>
      </c>
      <c r="AX1" t="s">
        <v>60</v>
      </c>
      <c r="AY1" t="s">
        <v>61</v>
      </c>
      <c r="AZ1" t="s">
        <v>62</v>
      </c>
      <c r="BA1" t="s">
        <v>63</v>
      </c>
      <c r="BB1" t="s">
        <v>64</v>
      </c>
    </row>
    <row r="2" spans="1:54" x14ac:dyDescent="0.2">
      <c r="A2" t="s">
        <v>88</v>
      </c>
      <c r="B2" t="s">
        <v>193</v>
      </c>
      <c r="C2" t="s">
        <v>183</v>
      </c>
      <c r="D2" t="s">
        <v>122</v>
      </c>
      <c r="E2" t="s">
        <v>103</v>
      </c>
      <c r="F2" s="65">
        <v>45481</v>
      </c>
      <c r="G2" t="s">
        <v>184</v>
      </c>
      <c r="H2" t="s">
        <v>194</v>
      </c>
      <c r="I2" t="s">
        <v>96</v>
      </c>
      <c r="J2" t="s">
        <v>68</v>
      </c>
      <c r="K2" t="s">
        <v>68</v>
      </c>
      <c r="L2" t="s">
        <v>184</v>
      </c>
      <c r="M2" s="65">
        <v>45481</v>
      </c>
      <c r="N2" s="4">
        <v>0.43123842592592593</v>
      </c>
      <c r="O2" s="65">
        <v>45481</v>
      </c>
      <c r="P2" s="4">
        <v>0.4306018518518519</v>
      </c>
      <c r="Q2" s="65">
        <v>45481</v>
      </c>
      <c r="R2" s="4">
        <v>0.44126157407407413</v>
      </c>
      <c r="S2" t="s">
        <v>184</v>
      </c>
      <c r="T2" t="s">
        <v>69</v>
      </c>
      <c r="U2" t="s">
        <v>195</v>
      </c>
      <c r="V2" t="s">
        <v>70</v>
      </c>
      <c r="W2" t="s">
        <v>196</v>
      </c>
      <c r="X2" t="s">
        <v>197</v>
      </c>
      <c r="Y2" t="s">
        <v>198</v>
      </c>
      <c r="Z2" t="s">
        <v>81</v>
      </c>
      <c r="AA2" t="s">
        <v>82</v>
      </c>
      <c r="AB2" t="s">
        <v>75</v>
      </c>
      <c r="AC2" s="4">
        <v>1.0023148148148147E-2</v>
      </c>
      <c r="AD2" s="4">
        <v>1.0659722222222221E-2</v>
      </c>
      <c r="AE2">
        <v>10</v>
      </c>
      <c r="AF2">
        <v>8</v>
      </c>
      <c r="AG2">
        <v>28</v>
      </c>
      <c r="AH2" t="s">
        <v>81</v>
      </c>
      <c r="AI2">
        <v>0</v>
      </c>
      <c r="AJ2">
        <v>0</v>
      </c>
      <c r="AK2" t="s">
        <v>190</v>
      </c>
      <c r="AL2" t="s">
        <v>81</v>
      </c>
      <c r="AM2">
        <v>7</v>
      </c>
      <c r="AN2">
        <v>0</v>
      </c>
      <c r="AO2" t="s">
        <v>191</v>
      </c>
      <c r="AP2" t="s">
        <v>1</v>
      </c>
      <c r="AQ2" s="4">
        <v>6.3657407407407402E-4</v>
      </c>
      <c r="AR2" s="4">
        <v>6.3657407407407402E-4</v>
      </c>
      <c r="AS2" t="s">
        <v>190</v>
      </c>
      <c r="AV2" s="4">
        <v>0</v>
      </c>
      <c r="AW2" s="4">
        <v>1.0023148148148147E-2</v>
      </c>
      <c r="AX2">
        <v>2</v>
      </c>
      <c r="AY2">
        <v>-6.3657407407996525E-4</v>
      </c>
      <c r="AZ2">
        <v>14.433333333321654</v>
      </c>
      <c r="BA2">
        <v>10</v>
      </c>
      <c r="BB2" t="s">
        <v>199</v>
      </c>
    </row>
    <row r="3" spans="1:54" x14ac:dyDescent="0.2">
      <c r="A3" t="s">
        <v>88</v>
      </c>
      <c r="B3" t="s">
        <v>200</v>
      </c>
      <c r="C3" t="s">
        <v>183</v>
      </c>
      <c r="D3" t="s">
        <v>100</v>
      </c>
      <c r="E3" t="s">
        <v>101</v>
      </c>
      <c r="F3" s="65">
        <v>45481</v>
      </c>
      <c r="G3" t="s">
        <v>184</v>
      </c>
      <c r="H3" t="s">
        <v>194</v>
      </c>
      <c r="I3" t="s">
        <v>96</v>
      </c>
      <c r="J3" t="s">
        <v>68</v>
      </c>
      <c r="K3" t="s">
        <v>184</v>
      </c>
      <c r="L3" t="s">
        <v>184</v>
      </c>
      <c r="M3" s="65">
        <v>45481</v>
      </c>
      <c r="N3" s="4">
        <v>0.43776620370370373</v>
      </c>
      <c r="O3" s="65">
        <v>45481</v>
      </c>
      <c r="P3" s="4">
        <v>0.75971064814814815</v>
      </c>
      <c r="Q3" s="65">
        <v>45481</v>
      </c>
      <c r="R3" s="4">
        <v>0.43736111111111109</v>
      </c>
      <c r="S3" t="s">
        <v>130</v>
      </c>
      <c r="T3" t="s">
        <v>106</v>
      </c>
      <c r="U3" t="s">
        <v>201</v>
      </c>
      <c r="V3" t="s">
        <v>77</v>
      </c>
      <c r="W3" t="s">
        <v>202</v>
      </c>
      <c r="X3" t="s">
        <v>203</v>
      </c>
      <c r="Y3" t="s">
        <v>204</v>
      </c>
      <c r="Z3" t="s">
        <v>81</v>
      </c>
      <c r="AA3" t="s">
        <v>82</v>
      </c>
      <c r="AB3" t="s">
        <v>73</v>
      </c>
      <c r="AC3" s="4">
        <v>0.99958333333333327</v>
      </c>
      <c r="AD3">
        <v>-0.32234953703704006</v>
      </c>
      <c r="AE3">
        <v>10</v>
      </c>
      <c r="AF3">
        <v>8</v>
      </c>
      <c r="AG3">
        <v>28</v>
      </c>
      <c r="AH3" t="s">
        <v>81</v>
      </c>
      <c r="AI3">
        <v>0</v>
      </c>
      <c r="AJ3">
        <v>1</v>
      </c>
      <c r="AK3" t="s">
        <v>205</v>
      </c>
      <c r="AL3" t="s">
        <v>81</v>
      </c>
      <c r="AM3">
        <v>7</v>
      </c>
      <c r="AN3">
        <v>1</v>
      </c>
      <c r="AO3" t="s">
        <v>191</v>
      </c>
      <c r="AP3" t="s">
        <v>10</v>
      </c>
      <c r="AQ3" s="4">
        <v>0.32194444444444442</v>
      </c>
      <c r="AR3" s="4">
        <v>0.28166666666666668</v>
      </c>
      <c r="AS3" t="s">
        <v>190</v>
      </c>
      <c r="AV3" s="4">
        <v>0</v>
      </c>
      <c r="AW3" s="4">
        <v>0.99958333333333327</v>
      </c>
      <c r="AX3">
        <v>2</v>
      </c>
      <c r="AY3" s="4">
        <v>0.32194444444444442</v>
      </c>
      <c r="AZ3">
        <v>1439.4000000000035</v>
      </c>
      <c r="BA3">
        <v>10</v>
      </c>
      <c r="BB3" t="s">
        <v>192</v>
      </c>
    </row>
    <row r="4" spans="1:54" x14ac:dyDescent="0.2">
      <c r="A4" t="s">
        <v>88</v>
      </c>
      <c r="B4" t="s">
        <v>206</v>
      </c>
      <c r="C4" t="s">
        <v>183</v>
      </c>
      <c r="D4" t="s">
        <v>100</v>
      </c>
      <c r="E4" t="s">
        <v>101</v>
      </c>
      <c r="F4" s="65">
        <v>45481</v>
      </c>
      <c r="G4" t="s">
        <v>184</v>
      </c>
      <c r="H4" t="s">
        <v>194</v>
      </c>
      <c r="I4" t="s">
        <v>96</v>
      </c>
      <c r="J4" t="s">
        <v>68</v>
      </c>
      <c r="K4" t="s">
        <v>68</v>
      </c>
      <c r="L4" t="s">
        <v>184</v>
      </c>
      <c r="M4" s="65">
        <v>45481</v>
      </c>
      <c r="N4" s="4">
        <v>0.43579861111111112</v>
      </c>
      <c r="O4" s="65">
        <v>45481</v>
      </c>
      <c r="P4" s="4">
        <v>0.43526620370370367</v>
      </c>
      <c r="Q4" s="65">
        <v>45481</v>
      </c>
      <c r="R4" s="4">
        <v>0.43651620370370375</v>
      </c>
      <c r="S4" t="s">
        <v>184</v>
      </c>
      <c r="T4" t="s">
        <v>69</v>
      </c>
      <c r="U4" t="s">
        <v>207</v>
      </c>
      <c r="V4" t="s">
        <v>70</v>
      </c>
      <c r="W4" t="s">
        <v>208</v>
      </c>
      <c r="X4" t="s">
        <v>209</v>
      </c>
      <c r="Y4" t="s">
        <v>210</v>
      </c>
      <c r="Z4" t="s">
        <v>81</v>
      </c>
      <c r="AA4" t="s">
        <v>82</v>
      </c>
      <c r="AB4" t="s">
        <v>75</v>
      </c>
      <c r="AC4" s="4">
        <v>7.175925925925927E-4</v>
      </c>
      <c r="AD4" s="4">
        <v>1.25E-3</v>
      </c>
      <c r="AE4">
        <v>10</v>
      </c>
      <c r="AF4">
        <v>8</v>
      </c>
      <c r="AG4">
        <v>28</v>
      </c>
      <c r="AH4" t="s">
        <v>81</v>
      </c>
      <c r="AI4">
        <v>1</v>
      </c>
      <c r="AJ4">
        <v>0</v>
      </c>
      <c r="AK4" t="s">
        <v>205</v>
      </c>
      <c r="AL4" t="s">
        <v>81</v>
      </c>
      <c r="AM4">
        <v>7</v>
      </c>
      <c r="AN4">
        <v>1</v>
      </c>
      <c r="AO4" t="s">
        <v>191</v>
      </c>
      <c r="AP4" t="s">
        <v>1</v>
      </c>
      <c r="AQ4" s="4">
        <v>5.3240740740740744E-4</v>
      </c>
      <c r="AR4" s="4">
        <v>5.3240740740740744E-4</v>
      </c>
      <c r="AS4" t="s">
        <v>190</v>
      </c>
      <c r="AV4" s="4">
        <v>0</v>
      </c>
      <c r="AW4" s="4">
        <v>7.175925925925927E-4</v>
      </c>
      <c r="AX4">
        <v>2</v>
      </c>
      <c r="AY4">
        <v>-5.3240740741000714E-4</v>
      </c>
      <c r="AZ4">
        <v>1.0333333333295514</v>
      </c>
      <c r="BA4">
        <v>10</v>
      </c>
      <c r="BB4" t="s">
        <v>199</v>
      </c>
    </row>
    <row r="5" spans="1:54" x14ac:dyDescent="0.2">
      <c r="A5" t="s">
        <v>88</v>
      </c>
      <c r="B5" t="s">
        <v>211</v>
      </c>
      <c r="C5" t="s">
        <v>183</v>
      </c>
      <c r="D5" t="s">
        <v>100</v>
      </c>
      <c r="E5" t="s">
        <v>101</v>
      </c>
      <c r="F5" s="65">
        <v>45481</v>
      </c>
      <c r="G5" t="s">
        <v>184</v>
      </c>
      <c r="H5" t="s">
        <v>194</v>
      </c>
      <c r="I5" t="s">
        <v>96</v>
      </c>
      <c r="J5" t="s">
        <v>68</v>
      </c>
      <c r="K5" t="s">
        <v>68</v>
      </c>
      <c r="L5" t="s">
        <v>184</v>
      </c>
      <c r="M5" s="65">
        <v>45481</v>
      </c>
      <c r="N5" s="4">
        <v>0.42486111111111113</v>
      </c>
      <c r="O5" s="65">
        <v>45481</v>
      </c>
      <c r="P5" s="4">
        <v>0.43289351851851854</v>
      </c>
      <c r="Q5" s="65">
        <v>45481</v>
      </c>
      <c r="R5" s="4">
        <v>0.43403935185185188</v>
      </c>
      <c r="S5" t="s">
        <v>184</v>
      </c>
      <c r="T5" t="s">
        <v>69</v>
      </c>
      <c r="U5" t="s">
        <v>212</v>
      </c>
      <c r="V5" t="s">
        <v>70</v>
      </c>
      <c r="W5" t="s">
        <v>213</v>
      </c>
      <c r="X5" t="s">
        <v>214</v>
      </c>
      <c r="Y5" t="s">
        <v>215</v>
      </c>
      <c r="Z5" t="s">
        <v>81</v>
      </c>
      <c r="AA5" t="s">
        <v>82</v>
      </c>
      <c r="AB5" t="s">
        <v>75</v>
      </c>
      <c r="AC5" s="4">
        <v>9.1782407407407403E-3</v>
      </c>
      <c r="AD5" s="4">
        <v>1.1458333333333333E-3</v>
      </c>
      <c r="AE5">
        <v>10</v>
      </c>
      <c r="AF5">
        <v>8</v>
      </c>
      <c r="AG5">
        <v>28</v>
      </c>
      <c r="AH5" t="s">
        <v>81</v>
      </c>
      <c r="AI5">
        <v>0</v>
      </c>
      <c r="AJ5">
        <v>0</v>
      </c>
      <c r="AK5" t="s">
        <v>190</v>
      </c>
      <c r="AL5" t="s">
        <v>81</v>
      </c>
      <c r="AM5">
        <v>7</v>
      </c>
      <c r="AN5">
        <v>0</v>
      </c>
      <c r="AO5" t="s">
        <v>191</v>
      </c>
      <c r="AP5" t="s">
        <v>1</v>
      </c>
      <c r="AQ5" s="4">
        <v>8.0324074074074065E-3</v>
      </c>
      <c r="AR5" s="4">
        <v>8.0324074074074065E-3</v>
      </c>
      <c r="AS5" t="s">
        <v>190</v>
      </c>
      <c r="AV5" s="4">
        <v>0</v>
      </c>
      <c r="AW5" s="4">
        <v>9.1782407407407403E-3</v>
      </c>
      <c r="AX5">
        <v>2</v>
      </c>
      <c r="AY5" s="4">
        <v>8.0324074074074065E-3</v>
      </c>
      <c r="AZ5">
        <v>13.216666666665562</v>
      </c>
      <c r="BA5">
        <v>10</v>
      </c>
      <c r="BB5" t="s">
        <v>199</v>
      </c>
    </row>
  </sheetData>
  <pageMargins left="0.7" right="0.7" top="0.75" bottom="0.75" header="0.3" footer="0.3"/>
  <customProperties>
    <customPr name="_pios_id" r:id="rId1"/>
  </customProperties>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F3FE84-A2A0-43C8-ACFD-4B6162D61534}">
  <sheetPr codeName="Sheet4"/>
  <dimension ref="A1:BB5"/>
  <sheetViews>
    <sheetView topLeftCell="B1" workbookViewId="0">
      <selection activeCell="B1" sqref="B1:AC3"/>
    </sheetView>
  </sheetViews>
  <sheetFormatPr baseColWidth="10" defaultColWidth="11.42578125" defaultRowHeight="12.75" x14ac:dyDescent="0.2"/>
  <cols>
    <col min="1" max="1" width="0" hidden="1" customWidth="1"/>
    <col min="2" max="2" width="21.28515625" customWidth="1"/>
    <col min="3" max="3" width="0" hidden="1" customWidth="1"/>
    <col min="4" max="4" width="20.140625" customWidth="1"/>
    <col min="5" max="5" width="13.85546875" customWidth="1"/>
    <col min="6" max="6" width="19.28515625" customWidth="1"/>
    <col min="7" max="7" width="0" hidden="1" customWidth="1"/>
    <col min="9" max="9" width="22.28515625" customWidth="1"/>
    <col min="11" max="11" width="18.5703125" hidden="1" customWidth="1"/>
    <col min="12" max="12" width="17" hidden="1" customWidth="1"/>
    <col min="13" max="13" width="16.28515625" hidden="1" customWidth="1"/>
    <col min="14" max="14" width="16.85546875" customWidth="1"/>
    <col min="15" max="15" width="14.42578125" hidden="1" customWidth="1"/>
    <col min="16" max="16" width="20.140625" customWidth="1"/>
    <col min="17" max="17" width="14.7109375" hidden="1" customWidth="1"/>
    <col min="18" max="18" width="16.7109375" customWidth="1"/>
    <col min="19" max="19" width="18.42578125" hidden="1" customWidth="1"/>
    <col min="20" max="20" width="13.28515625" customWidth="1"/>
    <col min="22" max="22" width="0" hidden="1" customWidth="1"/>
    <col min="23" max="23" width="20.7109375" customWidth="1"/>
    <col min="24" max="24" width="18.5703125" customWidth="1"/>
    <col min="25" max="25" width="19.5703125" customWidth="1"/>
    <col min="26" max="26" width="23.7109375" hidden="1" customWidth="1"/>
    <col min="27" max="27" width="0" hidden="1" customWidth="1"/>
    <col min="28" max="28" width="26.85546875" hidden="1" customWidth="1"/>
    <col min="30" max="30" width="16.140625" hidden="1" customWidth="1"/>
    <col min="31" max="34" width="0" hidden="1" customWidth="1"/>
    <col min="35" max="35" width="14.7109375" hidden="1" customWidth="1"/>
    <col min="36" max="36" width="15.28515625" hidden="1" customWidth="1"/>
    <col min="37" max="37" width="13.5703125" hidden="1" customWidth="1"/>
    <col min="38" max="38" width="13" hidden="1" customWidth="1"/>
    <col min="39" max="39" width="0" hidden="1" customWidth="1"/>
    <col min="40" max="40" width="14.42578125" hidden="1" customWidth="1"/>
    <col min="41" max="41" width="15.7109375" hidden="1" customWidth="1"/>
    <col min="42" max="42" width="11.5703125" hidden="1" customWidth="1"/>
    <col min="43" max="43" width="0" hidden="1" customWidth="1"/>
    <col min="44" max="44" width="18.5703125" hidden="1" customWidth="1"/>
    <col min="45" max="45" width="14.7109375" hidden="1" customWidth="1"/>
    <col min="46" max="52" width="0" hidden="1" customWidth="1"/>
    <col min="53" max="53" width="13.28515625" hidden="1" customWidth="1"/>
    <col min="54" max="54" width="18.5703125" hidden="1" customWidth="1"/>
  </cols>
  <sheetData>
    <row r="1" spans="1:54" x14ac:dyDescent="0.2">
      <c r="A1" t="s">
        <v>11</v>
      </c>
      <c r="B1" t="s">
        <v>12</v>
      </c>
      <c r="C1" t="s">
        <v>13</v>
      </c>
      <c r="D1" t="s">
        <v>14</v>
      </c>
      <c r="E1" t="s">
        <v>15</v>
      </c>
      <c r="F1" t="s">
        <v>16</v>
      </c>
      <c r="G1" t="s">
        <v>17</v>
      </c>
      <c r="H1" t="s">
        <v>18</v>
      </c>
      <c r="I1" t="s">
        <v>19</v>
      </c>
      <c r="J1" t="s">
        <v>20</v>
      </c>
      <c r="K1" t="s">
        <v>21</v>
      </c>
      <c r="L1" t="s">
        <v>22</v>
      </c>
      <c r="M1" t="s">
        <v>23</v>
      </c>
      <c r="N1" t="s">
        <v>24</v>
      </c>
      <c r="O1" t="s">
        <v>25</v>
      </c>
      <c r="P1" t="s">
        <v>26</v>
      </c>
      <c r="Q1" t="s">
        <v>27</v>
      </c>
      <c r="R1" t="s">
        <v>28</v>
      </c>
      <c r="S1" t="s">
        <v>29</v>
      </c>
      <c r="T1" t="s">
        <v>30</v>
      </c>
      <c r="U1" t="s">
        <v>31</v>
      </c>
      <c r="V1" t="s">
        <v>32</v>
      </c>
      <c r="W1" t="s">
        <v>33</v>
      </c>
      <c r="X1" t="s">
        <v>34</v>
      </c>
      <c r="Y1" t="s">
        <v>35</v>
      </c>
      <c r="Z1" t="s">
        <v>36</v>
      </c>
      <c r="AA1" t="s">
        <v>37</v>
      </c>
      <c r="AB1" t="s">
        <v>38</v>
      </c>
      <c r="AC1" t="s">
        <v>39</v>
      </c>
      <c r="AD1" t="s">
        <v>40</v>
      </c>
      <c r="AE1" t="s">
        <v>41</v>
      </c>
      <c r="AF1" t="s">
        <v>42</v>
      </c>
      <c r="AG1" t="s">
        <v>43</v>
      </c>
      <c r="AH1" t="s">
        <v>44</v>
      </c>
      <c r="AI1" t="s">
        <v>45</v>
      </c>
      <c r="AJ1" t="s">
        <v>46</v>
      </c>
      <c r="AK1" t="s">
        <v>47</v>
      </c>
      <c r="AL1" t="s">
        <v>48</v>
      </c>
      <c r="AM1" t="s">
        <v>49</v>
      </c>
      <c r="AN1" t="s">
        <v>50</v>
      </c>
      <c r="AO1" t="s">
        <v>51</v>
      </c>
      <c r="AP1" t="s">
        <v>52</v>
      </c>
      <c r="AQ1" t="s">
        <v>53</v>
      </c>
      <c r="AR1" t="s">
        <v>54</v>
      </c>
      <c r="AS1" t="s">
        <v>55</v>
      </c>
      <c r="AT1" t="s">
        <v>56</v>
      </c>
      <c r="AU1" t="s">
        <v>57</v>
      </c>
      <c r="AV1" t="s">
        <v>58</v>
      </c>
      <c r="AW1" t="s">
        <v>59</v>
      </c>
      <c r="AX1" t="s">
        <v>60</v>
      </c>
      <c r="AY1" t="s">
        <v>61</v>
      </c>
      <c r="AZ1" t="s">
        <v>62</v>
      </c>
      <c r="BA1" t="s">
        <v>63</v>
      </c>
      <c r="BB1" t="s">
        <v>64</v>
      </c>
    </row>
    <row r="2" spans="1:54" hidden="1" x14ac:dyDescent="0.2">
      <c r="A2" t="s">
        <v>178</v>
      </c>
      <c r="B2" t="s">
        <v>184</v>
      </c>
      <c r="C2" t="s">
        <v>183</v>
      </c>
      <c r="D2" t="s">
        <v>216</v>
      </c>
      <c r="E2" t="s">
        <v>111</v>
      </c>
      <c r="F2" s="65">
        <v>45492</v>
      </c>
      <c r="G2" t="s">
        <v>184</v>
      </c>
      <c r="H2" t="s">
        <v>217</v>
      </c>
      <c r="I2" t="s">
        <v>89</v>
      </c>
      <c r="J2" t="s">
        <v>90</v>
      </c>
      <c r="K2" t="s">
        <v>90</v>
      </c>
      <c r="L2" t="s">
        <v>184</v>
      </c>
      <c r="M2" s="65">
        <v>45492</v>
      </c>
      <c r="N2" s="4">
        <v>0.41092592592592592</v>
      </c>
      <c r="O2" s="65">
        <v>45492</v>
      </c>
      <c r="P2" s="4">
        <v>0.4155787037037037</v>
      </c>
      <c r="Q2" s="65">
        <v>45492</v>
      </c>
      <c r="R2" s="4">
        <v>0.41824074074074075</v>
      </c>
      <c r="S2" t="s">
        <v>180</v>
      </c>
      <c r="T2" t="s">
        <v>105</v>
      </c>
      <c r="U2" t="s">
        <v>218</v>
      </c>
      <c r="V2" t="s">
        <v>77</v>
      </c>
      <c r="W2" t="s">
        <v>219</v>
      </c>
      <c r="X2" t="s">
        <v>220</v>
      </c>
      <c r="Y2" t="s">
        <v>221</v>
      </c>
      <c r="Z2" t="s">
        <v>71</v>
      </c>
      <c r="AA2" t="s">
        <v>72</v>
      </c>
      <c r="AB2" t="s">
        <v>73</v>
      </c>
      <c r="AC2" s="4">
        <v>7.3148148148148148E-3</v>
      </c>
      <c r="AD2" s="4">
        <v>2.6620370370370374E-3</v>
      </c>
      <c r="AE2">
        <v>9</v>
      </c>
      <c r="AF2">
        <v>19</v>
      </c>
      <c r="AG2">
        <v>29</v>
      </c>
      <c r="AH2" t="s">
        <v>71</v>
      </c>
      <c r="AI2">
        <v>0</v>
      </c>
      <c r="AJ2">
        <v>0</v>
      </c>
      <c r="AK2" t="s">
        <v>190</v>
      </c>
      <c r="AL2" t="s">
        <v>71</v>
      </c>
      <c r="AM2">
        <v>7</v>
      </c>
      <c r="AN2">
        <v>0</v>
      </c>
      <c r="AO2" t="s">
        <v>191</v>
      </c>
      <c r="AP2" t="s">
        <v>1</v>
      </c>
      <c r="AQ2" s="4">
        <v>4.6527777777777774E-3</v>
      </c>
      <c r="AR2" s="4">
        <v>4.6527777777777774E-3</v>
      </c>
      <c r="AS2" t="s">
        <v>190</v>
      </c>
      <c r="AV2" s="4">
        <v>0</v>
      </c>
      <c r="AW2" s="4">
        <v>7.3148148148148148E-3</v>
      </c>
      <c r="AX2">
        <v>6</v>
      </c>
      <c r="AY2" s="4">
        <v>4.6527777777777774E-3</v>
      </c>
      <c r="AZ2">
        <v>10.5333333333264</v>
      </c>
      <c r="BA2">
        <v>10</v>
      </c>
      <c r="BB2" t="s">
        <v>199</v>
      </c>
    </row>
    <row r="3" spans="1:54" x14ac:dyDescent="0.2">
      <c r="A3" t="s">
        <v>88</v>
      </c>
      <c r="B3" t="s">
        <v>222</v>
      </c>
      <c r="C3" t="s">
        <v>183</v>
      </c>
      <c r="D3" t="s">
        <v>102</v>
      </c>
      <c r="E3" t="s">
        <v>112</v>
      </c>
      <c r="F3" s="65">
        <v>45492</v>
      </c>
      <c r="G3" t="s">
        <v>184</v>
      </c>
      <c r="H3" t="s">
        <v>223</v>
      </c>
      <c r="I3" t="s">
        <v>127</v>
      </c>
      <c r="J3" t="s">
        <v>128</v>
      </c>
      <c r="K3" t="s">
        <v>128</v>
      </c>
      <c r="L3" t="s">
        <v>184</v>
      </c>
      <c r="M3" s="65">
        <v>45492</v>
      </c>
      <c r="N3" s="4">
        <v>0.38620370370370366</v>
      </c>
      <c r="O3" s="65">
        <v>45492</v>
      </c>
      <c r="P3" s="4">
        <v>0.42797453703703708</v>
      </c>
      <c r="Q3" s="65">
        <v>45492</v>
      </c>
      <c r="R3" s="4">
        <v>0.54952546296296301</v>
      </c>
      <c r="S3" t="s">
        <v>184</v>
      </c>
      <c r="T3" t="s">
        <v>69</v>
      </c>
      <c r="U3" t="s">
        <v>224</v>
      </c>
      <c r="V3" t="s">
        <v>70</v>
      </c>
      <c r="W3" t="s">
        <v>225</v>
      </c>
      <c r="X3" t="s">
        <v>226</v>
      </c>
      <c r="Y3" t="s">
        <v>227</v>
      </c>
      <c r="Z3" t="s">
        <v>71</v>
      </c>
      <c r="AA3" t="s">
        <v>72</v>
      </c>
      <c r="AB3" t="s">
        <v>75</v>
      </c>
      <c r="AC3" s="4">
        <v>0.16332175925925926</v>
      </c>
      <c r="AD3" s="4">
        <v>0.12155092592592592</v>
      </c>
      <c r="AE3">
        <v>9</v>
      </c>
      <c r="AF3">
        <v>19</v>
      </c>
      <c r="AG3">
        <v>29</v>
      </c>
      <c r="AH3" t="s">
        <v>71</v>
      </c>
      <c r="AI3">
        <v>0</v>
      </c>
      <c r="AJ3">
        <v>0</v>
      </c>
      <c r="AK3" t="s">
        <v>190</v>
      </c>
      <c r="AL3" t="s">
        <v>71</v>
      </c>
      <c r="AM3">
        <v>7</v>
      </c>
      <c r="AN3">
        <v>0</v>
      </c>
      <c r="AO3" t="s">
        <v>191</v>
      </c>
      <c r="AP3" t="s">
        <v>10</v>
      </c>
      <c r="AQ3" s="4">
        <v>4.1770833333333333E-2</v>
      </c>
      <c r="AR3" s="4">
        <v>1.4930555555555556E-3</v>
      </c>
      <c r="AS3" t="s">
        <v>190</v>
      </c>
      <c r="AV3" s="4">
        <v>0</v>
      </c>
      <c r="AW3" s="4">
        <v>0.16332175925925926</v>
      </c>
      <c r="AX3">
        <v>6</v>
      </c>
      <c r="AY3" s="4">
        <v>4.1770833333333333E-2</v>
      </c>
      <c r="AZ3">
        <v>235.18333333333442</v>
      </c>
      <c r="BA3">
        <v>13</v>
      </c>
      <c r="BB3" t="s">
        <v>192</v>
      </c>
    </row>
    <row r="4" spans="1:54" hidden="1" x14ac:dyDescent="0.2">
      <c r="A4" t="s">
        <v>88</v>
      </c>
      <c r="B4" t="s">
        <v>228</v>
      </c>
      <c r="C4" t="s">
        <v>183</v>
      </c>
      <c r="D4" t="s">
        <v>98</v>
      </c>
      <c r="E4" t="s">
        <v>99</v>
      </c>
      <c r="F4" s="65">
        <v>45492</v>
      </c>
      <c r="G4" t="s">
        <v>184</v>
      </c>
      <c r="H4" t="s">
        <v>217</v>
      </c>
      <c r="I4" t="s">
        <v>89</v>
      </c>
      <c r="J4" t="s">
        <v>93</v>
      </c>
      <c r="K4" t="s">
        <v>93</v>
      </c>
      <c r="L4" t="s">
        <v>184</v>
      </c>
      <c r="M4" s="65">
        <v>45492</v>
      </c>
      <c r="N4" s="4">
        <v>0.39068287037037036</v>
      </c>
      <c r="O4" s="65">
        <v>45492</v>
      </c>
      <c r="P4" s="4">
        <v>0.39052083333333337</v>
      </c>
      <c r="Q4" s="65">
        <v>45492</v>
      </c>
      <c r="R4" s="4">
        <v>0.41538194444444443</v>
      </c>
      <c r="S4" t="s">
        <v>184</v>
      </c>
      <c r="T4" t="s">
        <v>69</v>
      </c>
      <c r="U4" t="s">
        <v>229</v>
      </c>
      <c r="V4" t="s">
        <v>70</v>
      </c>
      <c r="W4" t="s">
        <v>230</v>
      </c>
      <c r="X4" t="s">
        <v>231</v>
      </c>
      <c r="Y4" t="s">
        <v>232</v>
      </c>
      <c r="Z4" t="s">
        <v>71</v>
      </c>
      <c r="AA4" t="s">
        <v>72</v>
      </c>
      <c r="AB4" t="s">
        <v>75</v>
      </c>
      <c r="AC4" s="4">
        <v>2.4699074074074078E-2</v>
      </c>
      <c r="AD4" s="4">
        <v>2.4861111111111108E-2</v>
      </c>
      <c r="AE4">
        <v>9</v>
      </c>
      <c r="AF4">
        <v>19</v>
      </c>
      <c r="AG4">
        <v>29</v>
      </c>
      <c r="AH4" t="s">
        <v>71</v>
      </c>
      <c r="AI4">
        <v>0</v>
      </c>
      <c r="AJ4">
        <v>0</v>
      </c>
      <c r="AK4" t="s">
        <v>190</v>
      </c>
      <c r="AL4" t="s">
        <v>71</v>
      </c>
      <c r="AM4">
        <v>7</v>
      </c>
      <c r="AN4">
        <v>0</v>
      </c>
      <c r="AO4" t="s">
        <v>191</v>
      </c>
      <c r="AP4" t="s">
        <v>1</v>
      </c>
      <c r="AQ4" s="4">
        <v>1.6203703703703703E-4</v>
      </c>
      <c r="AR4" s="4">
        <v>1.6203703703703703E-4</v>
      </c>
      <c r="AS4" t="s">
        <v>190</v>
      </c>
      <c r="AV4" s="4">
        <v>0</v>
      </c>
      <c r="AW4" s="4">
        <v>2.4699074074074078E-2</v>
      </c>
      <c r="AX4">
        <v>6</v>
      </c>
      <c r="AY4">
        <v>-1.6203703703998595E-4</v>
      </c>
      <c r="AZ4">
        <v>35.566666666660822</v>
      </c>
      <c r="BA4">
        <v>9</v>
      </c>
      <c r="BB4" t="s">
        <v>199</v>
      </c>
    </row>
    <row r="5" spans="1:54" hidden="1" x14ac:dyDescent="0.2">
      <c r="A5" t="s">
        <v>88</v>
      </c>
      <c r="B5" t="s">
        <v>233</v>
      </c>
      <c r="C5" t="s">
        <v>183</v>
      </c>
      <c r="D5" t="s">
        <v>91</v>
      </c>
      <c r="E5" t="s">
        <v>92</v>
      </c>
      <c r="F5" s="65">
        <v>45492</v>
      </c>
      <c r="G5" t="s">
        <v>184</v>
      </c>
      <c r="H5" t="s">
        <v>217</v>
      </c>
      <c r="I5" t="s">
        <v>89</v>
      </c>
      <c r="J5" t="s">
        <v>90</v>
      </c>
      <c r="K5" t="s">
        <v>90</v>
      </c>
      <c r="L5" t="s">
        <v>184</v>
      </c>
      <c r="M5" s="65">
        <v>45492</v>
      </c>
      <c r="N5" s="4">
        <v>0.38160879629629635</v>
      </c>
      <c r="O5" s="65">
        <v>45492</v>
      </c>
      <c r="P5" s="4">
        <v>0.38120370370370371</v>
      </c>
      <c r="Q5" s="65">
        <v>45492</v>
      </c>
      <c r="R5" s="4">
        <v>0.39364583333333331</v>
      </c>
      <c r="S5" t="s">
        <v>184</v>
      </c>
      <c r="T5" t="s">
        <v>69</v>
      </c>
      <c r="U5" t="s">
        <v>234</v>
      </c>
      <c r="V5" t="s">
        <v>70</v>
      </c>
      <c r="W5" t="s">
        <v>235</v>
      </c>
      <c r="X5" t="s">
        <v>236</v>
      </c>
      <c r="Y5" t="s">
        <v>237</v>
      </c>
      <c r="Z5" t="s">
        <v>71</v>
      </c>
      <c r="AA5" t="s">
        <v>72</v>
      </c>
      <c r="AB5" t="s">
        <v>75</v>
      </c>
      <c r="AC5" s="4">
        <v>1.2037037037037035E-2</v>
      </c>
      <c r="AD5" s="4">
        <v>1.2442129629629629E-2</v>
      </c>
      <c r="AE5">
        <v>9</v>
      </c>
      <c r="AF5">
        <v>19</v>
      </c>
      <c r="AG5">
        <v>29</v>
      </c>
      <c r="AH5" t="s">
        <v>71</v>
      </c>
      <c r="AI5">
        <v>0</v>
      </c>
      <c r="AJ5">
        <v>0</v>
      </c>
      <c r="AK5" t="s">
        <v>190</v>
      </c>
      <c r="AL5" t="s">
        <v>71</v>
      </c>
      <c r="AM5">
        <v>7</v>
      </c>
      <c r="AN5">
        <v>0</v>
      </c>
      <c r="AO5" t="s">
        <v>191</v>
      </c>
      <c r="AP5" t="s">
        <v>1</v>
      </c>
      <c r="AQ5" s="4">
        <v>4.0509259259259258E-4</v>
      </c>
      <c r="AR5" s="4">
        <v>4.0509259259259258E-4</v>
      </c>
      <c r="AS5" t="s">
        <v>190</v>
      </c>
      <c r="AV5" s="4">
        <v>0</v>
      </c>
      <c r="AW5" s="4">
        <v>1.2037037037037035E-2</v>
      </c>
      <c r="AX5">
        <v>6</v>
      </c>
      <c r="AY5">
        <v>-4.050925926000204E-4</v>
      </c>
      <c r="AZ5">
        <v>17.333333333323147</v>
      </c>
      <c r="BA5">
        <v>9</v>
      </c>
      <c r="BB5" t="s">
        <v>199</v>
      </c>
    </row>
  </sheetData>
  <pageMargins left="0.7" right="0.7" top="0.75" bottom="0.75" header="0.3" footer="0.3"/>
  <customProperties>
    <customPr name="_pios_id" r:id="rId1"/>
  </customProperties>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B611EE-4178-48E2-8E67-4BDE8811F9B9}">
  <sheetPr codeName="Sheet5"/>
  <dimension ref="A1:BB4"/>
  <sheetViews>
    <sheetView workbookViewId="0">
      <selection activeCell="P27" sqref="P27"/>
    </sheetView>
  </sheetViews>
  <sheetFormatPr baseColWidth="10" defaultColWidth="11.42578125" defaultRowHeight="12.75" x14ac:dyDescent="0.2"/>
  <cols>
    <col min="2" max="2" width="21.28515625" customWidth="1"/>
    <col min="3" max="3" width="0" hidden="1" customWidth="1"/>
    <col min="4" max="4" width="20.140625" customWidth="1"/>
    <col min="5" max="5" width="13.85546875" customWidth="1"/>
    <col min="6" max="6" width="19.28515625" customWidth="1"/>
    <col min="7" max="7" width="0" hidden="1" customWidth="1"/>
    <col min="9" max="9" width="16.7109375" customWidth="1"/>
    <col min="10" max="10" width="0" hidden="1" customWidth="1"/>
    <col min="11" max="11" width="18.5703125" hidden="1" customWidth="1"/>
    <col min="12" max="12" width="17" hidden="1" customWidth="1"/>
    <col min="13" max="13" width="16.28515625" customWidth="1"/>
    <col min="14" max="14" width="16.85546875" customWidth="1"/>
    <col min="15" max="15" width="14.42578125" hidden="1" customWidth="1"/>
    <col min="16" max="16" width="20.140625" customWidth="1"/>
    <col min="17" max="17" width="14.7109375" hidden="1" customWidth="1"/>
    <col min="18" max="18" width="16.7109375" customWidth="1"/>
    <col min="19" max="19" width="18.42578125" customWidth="1"/>
    <col min="20" max="20" width="13.28515625" customWidth="1"/>
    <col min="21" max="22" width="0" hidden="1" customWidth="1"/>
    <col min="23" max="23" width="20.7109375" customWidth="1"/>
    <col min="24" max="24" width="18.5703125" customWidth="1"/>
    <col min="25" max="25" width="19.5703125" customWidth="1"/>
    <col min="26" max="26" width="23.7109375" customWidth="1"/>
    <col min="27" max="27" width="0" hidden="1" customWidth="1"/>
    <col min="28" max="28" width="26.85546875" hidden="1" customWidth="1"/>
    <col min="30" max="30" width="16.140625" hidden="1" customWidth="1"/>
    <col min="31" max="34" width="0" hidden="1" customWidth="1"/>
    <col min="35" max="35" width="14.7109375" hidden="1" customWidth="1"/>
    <col min="36" max="36" width="15.28515625" hidden="1" customWidth="1"/>
    <col min="37" max="37" width="13.5703125" hidden="1" customWidth="1"/>
    <col min="38" max="38" width="13" hidden="1" customWidth="1"/>
    <col min="39" max="39" width="0" hidden="1" customWidth="1"/>
    <col min="40" max="40" width="14.42578125" hidden="1" customWidth="1"/>
    <col min="41" max="41" width="15.7109375" hidden="1" customWidth="1"/>
    <col min="42" max="42" width="11.5703125" hidden="1" customWidth="1"/>
    <col min="43" max="43" width="0" hidden="1" customWidth="1"/>
    <col min="44" max="44" width="18.5703125" hidden="1" customWidth="1"/>
    <col min="45" max="45" width="14.7109375" hidden="1" customWidth="1"/>
    <col min="46" max="52" width="0" hidden="1" customWidth="1"/>
    <col min="53" max="53" width="13.28515625" hidden="1" customWidth="1"/>
    <col min="54" max="54" width="18.5703125" hidden="1" customWidth="1"/>
  </cols>
  <sheetData>
    <row r="1" spans="1:54" x14ac:dyDescent="0.2">
      <c r="A1" t="s">
        <v>11</v>
      </c>
      <c r="B1" t="s">
        <v>12</v>
      </c>
      <c r="C1" t="s">
        <v>13</v>
      </c>
      <c r="D1" t="s">
        <v>14</v>
      </c>
      <c r="E1" t="s">
        <v>15</v>
      </c>
      <c r="F1" t="s">
        <v>16</v>
      </c>
      <c r="G1" t="s">
        <v>17</v>
      </c>
      <c r="H1" t="s">
        <v>18</v>
      </c>
      <c r="I1" t="s">
        <v>19</v>
      </c>
      <c r="J1" t="s">
        <v>20</v>
      </c>
      <c r="K1" t="s">
        <v>21</v>
      </c>
      <c r="L1" t="s">
        <v>22</v>
      </c>
      <c r="M1" t="s">
        <v>23</v>
      </c>
      <c r="N1" t="s">
        <v>24</v>
      </c>
      <c r="O1" t="s">
        <v>25</v>
      </c>
      <c r="P1" t="s">
        <v>26</v>
      </c>
      <c r="Q1" t="s">
        <v>27</v>
      </c>
      <c r="R1" t="s">
        <v>28</v>
      </c>
      <c r="S1" t="s">
        <v>29</v>
      </c>
      <c r="T1" t="s">
        <v>30</v>
      </c>
      <c r="U1" t="s">
        <v>31</v>
      </c>
      <c r="V1" t="s">
        <v>32</v>
      </c>
      <c r="W1" t="s">
        <v>33</v>
      </c>
      <c r="X1" t="s">
        <v>34</v>
      </c>
      <c r="Y1" t="s">
        <v>35</v>
      </c>
      <c r="Z1" t="s">
        <v>36</v>
      </c>
      <c r="AA1" t="s">
        <v>37</v>
      </c>
      <c r="AB1" t="s">
        <v>38</v>
      </c>
      <c r="AC1" t="s">
        <v>39</v>
      </c>
      <c r="AD1" t="s">
        <v>40</v>
      </c>
      <c r="AE1" t="s">
        <v>41</v>
      </c>
      <c r="AF1" t="s">
        <v>42</v>
      </c>
      <c r="AG1" t="s">
        <v>43</v>
      </c>
      <c r="AH1" t="s">
        <v>44</v>
      </c>
      <c r="AI1" t="s">
        <v>45</v>
      </c>
      <c r="AJ1" t="s">
        <v>46</v>
      </c>
      <c r="AK1" t="s">
        <v>47</v>
      </c>
      <c r="AL1" t="s">
        <v>48</v>
      </c>
      <c r="AM1" t="s">
        <v>49</v>
      </c>
      <c r="AN1" t="s">
        <v>50</v>
      </c>
      <c r="AO1" t="s">
        <v>51</v>
      </c>
      <c r="AP1" t="s">
        <v>52</v>
      </c>
      <c r="AQ1" t="s">
        <v>53</v>
      </c>
      <c r="AR1" t="s">
        <v>54</v>
      </c>
      <c r="AS1" t="s">
        <v>55</v>
      </c>
      <c r="AT1" t="s">
        <v>56</v>
      </c>
      <c r="AU1" t="s">
        <v>57</v>
      </c>
      <c r="AV1" t="s">
        <v>58</v>
      </c>
      <c r="AW1" t="s">
        <v>59</v>
      </c>
      <c r="AX1" t="s">
        <v>60</v>
      </c>
      <c r="AY1" t="s">
        <v>61</v>
      </c>
      <c r="AZ1" t="s">
        <v>62</v>
      </c>
      <c r="BA1" t="s">
        <v>63</v>
      </c>
      <c r="BB1" t="s">
        <v>64</v>
      </c>
    </row>
    <row r="2" spans="1:54" x14ac:dyDescent="0.2">
      <c r="A2" t="s">
        <v>178</v>
      </c>
      <c r="B2" t="s">
        <v>238</v>
      </c>
      <c r="C2" t="s">
        <v>183</v>
      </c>
      <c r="D2" t="s">
        <v>125</v>
      </c>
      <c r="E2" t="s">
        <v>126</v>
      </c>
      <c r="F2" s="65">
        <v>45510</v>
      </c>
      <c r="G2" t="s">
        <v>184</v>
      </c>
      <c r="H2" t="s">
        <v>239</v>
      </c>
      <c r="I2" t="s">
        <v>181</v>
      </c>
      <c r="J2" t="s">
        <v>68</v>
      </c>
      <c r="K2" t="s">
        <v>184</v>
      </c>
      <c r="L2" t="s">
        <v>184</v>
      </c>
      <c r="M2" s="65">
        <v>45510</v>
      </c>
      <c r="N2" s="4">
        <v>0.28018518518518515</v>
      </c>
      <c r="O2" s="65">
        <v>45510</v>
      </c>
      <c r="P2" s="4">
        <v>0.56112268518518515</v>
      </c>
      <c r="Q2" s="65">
        <v>45510</v>
      </c>
      <c r="R2" s="4">
        <v>0.32246527777777778</v>
      </c>
      <c r="S2" t="s">
        <v>180</v>
      </c>
      <c r="T2" t="s">
        <v>240</v>
      </c>
      <c r="U2" t="s">
        <v>241</v>
      </c>
      <c r="V2" t="s">
        <v>70</v>
      </c>
      <c r="W2" t="s">
        <v>242</v>
      </c>
      <c r="X2" t="s">
        <v>243</v>
      </c>
      <c r="Y2" t="s">
        <v>244</v>
      </c>
      <c r="Z2" t="s">
        <v>81</v>
      </c>
      <c r="AA2" t="s">
        <v>82</v>
      </c>
      <c r="AB2" t="s">
        <v>75</v>
      </c>
      <c r="AC2" s="4">
        <v>4.2280092592592598E-2</v>
      </c>
      <c r="AD2">
        <v>-0.23865740740741004</v>
      </c>
      <c r="AE2">
        <v>6</v>
      </c>
      <c r="AF2">
        <v>6</v>
      </c>
      <c r="AG2">
        <v>32</v>
      </c>
      <c r="AH2" t="s">
        <v>81</v>
      </c>
      <c r="AI2">
        <v>0</v>
      </c>
      <c r="AJ2">
        <v>0</v>
      </c>
      <c r="AK2" t="s">
        <v>190</v>
      </c>
      <c r="AL2" t="s">
        <v>81</v>
      </c>
      <c r="AM2">
        <v>8</v>
      </c>
      <c r="AN2">
        <v>0</v>
      </c>
      <c r="AO2" t="s">
        <v>191</v>
      </c>
      <c r="AP2" t="s">
        <v>5</v>
      </c>
      <c r="AQ2" s="4">
        <v>0.28093750000000001</v>
      </c>
      <c r="AR2" s="4">
        <v>0.24065972222222221</v>
      </c>
      <c r="AS2" t="s">
        <v>205</v>
      </c>
      <c r="AV2" s="4">
        <v>0</v>
      </c>
      <c r="AW2" s="4">
        <v>4.2280092592592598E-2</v>
      </c>
      <c r="AX2">
        <v>3</v>
      </c>
      <c r="AY2" s="4">
        <v>0.28093750000000001</v>
      </c>
      <c r="AZ2">
        <v>60.883333333329631</v>
      </c>
      <c r="BA2">
        <v>7</v>
      </c>
      <c r="BB2" t="s">
        <v>192</v>
      </c>
    </row>
    <row r="3" spans="1:54" x14ac:dyDescent="0.2">
      <c r="A3" t="s">
        <v>88</v>
      </c>
      <c r="B3" t="s">
        <v>245</v>
      </c>
      <c r="C3" t="s">
        <v>183</v>
      </c>
      <c r="D3" t="s">
        <v>100</v>
      </c>
      <c r="E3" t="s">
        <v>110</v>
      </c>
      <c r="F3" s="65">
        <v>45510</v>
      </c>
      <c r="G3" t="s">
        <v>184</v>
      </c>
      <c r="H3" t="s">
        <v>185</v>
      </c>
      <c r="I3" t="s">
        <v>104</v>
      </c>
      <c r="J3" t="s">
        <v>68</v>
      </c>
      <c r="K3" t="s">
        <v>184</v>
      </c>
      <c r="L3" t="s">
        <v>184</v>
      </c>
      <c r="M3" s="65">
        <v>45510</v>
      </c>
      <c r="N3" s="4">
        <v>0.2898148148148148</v>
      </c>
      <c r="O3" s="65">
        <v>45510</v>
      </c>
      <c r="P3" s="4">
        <v>0.41804398148148153</v>
      </c>
      <c r="Q3" s="65">
        <v>45510</v>
      </c>
      <c r="R3" s="4">
        <v>0.35563657407407406</v>
      </c>
      <c r="S3" t="s">
        <v>246</v>
      </c>
      <c r="T3" t="s">
        <v>240</v>
      </c>
      <c r="U3" t="s">
        <v>247</v>
      </c>
      <c r="V3" t="s">
        <v>70</v>
      </c>
      <c r="W3" t="s">
        <v>248</v>
      </c>
      <c r="X3" t="s">
        <v>249</v>
      </c>
      <c r="Y3" t="s">
        <v>250</v>
      </c>
      <c r="Z3" t="s">
        <v>81</v>
      </c>
      <c r="AA3" t="s">
        <v>82</v>
      </c>
      <c r="AB3" t="s">
        <v>75</v>
      </c>
      <c r="AC3" s="4">
        <v>6.582175925925926E-2</v>
      </c>
      <c r="AD3">
        <v>-6.2407407407409965E-2</v>
      </c>
      <c r="AE3">
        <v>6</v>
      </c>
      <c r="AF3">
        <v>6</v>
      </c>
      <c r="AG3">
        <v>32</v>
      </c>
      <c r="AH3" t="s">
        <v>81</v>
      </c>
      <c r="AI3">
        <v>0</v>
      </c>
      <c r="AJ3">
        <v>0</v>
      </c>
      <c r="AK3" t="s">
        <v>190</v>
      </c>
      <c r="AL3" t="s">
        <v>81</v>
      </c>
      <c r="AM3">
        <v>8</v>
      </c>
      <c r="AN3">
        <v>0</v>
      </c>
      <c r="AO3" t="s">
        <v>191</v>
      </c>
      <c r="AP3" t="s">
        <v>10</v>
      </c>
      <c r="AQ3" s="4">
        <v>0.12822916666666667</v>
      </c>
      <c r="AR3" s="4">
        <v>8.7951388888888885E-2</v>
      </c>
      <c r="AS3" t="s">
        <v>205</v>
      </c>
      <c r="AV3" s="4">
        <v>0</v>
      </c>
      <c r="AW3" s="4">
        <v>6.582175925925926E-2</v>
      </c>
      <c r="AX3">
        <v>3</v>
      </c>
      <c r="AY3" s="4">
        <v>0.12822916666666667</v>
      </c>
      <c r="AZ3">
        <v>94.783333333334454</v>
      </c>
      <c r="BA3">
        <v>8</v>
      </c>
      <c r="BB3" t="s">
        <v>192</v>
      </c>
    </row>
    <row r="4" spans="1:54" x14ac:dyDescent="0.2">
      <c r="A4" t="s">
        <v>88</v>
      </c>
      <c r="B4" t="s">
        <v>251</v>
      </c>
      <c r="C4" t="s">
        <v>183</v>
      </c>
      <c r="D4" t="s">
        <v>94</v>
      </c>
      <c r="E4" t="s">
        <v>95</v>
      </c>
      <c r="F4" s="65">
        <v>45510</v>
      </c>
      <c r="G4" t="s">
        <v>184</v>
      </c>
      <c r="H4" t="s">
        <v>194</v>
      </c>
      <c r="I4" t="s">
        <v>96</v>
      </c>
      <c r="J4" t="s">
        <v>68</v>
      </c>
      <c r="K4" t="s">
        <v>184</v>
      </c>
      <c r="L4" t="s">
        <v>184</v>
      </c>
      <c r="M4" s="65">
        <v>45510</v>
      </c>
      <c r="N4" s="4">
        <v>0.25717592592592592</v>
      </c>
      <c r="O4" s="65">
        <v>45510</v>
      </c>
      <c r="P4" s="4">
        <v>0.38403935185185184</v>
      </c>
      <c r="Q4" s="65">
        <v>45510</v>
      </c>
      <c r="R4" s="4">
        <v>0.32091435185185185</v>
      </c>
      <c r="S4" t="s">
        <v>123</v>
      </c>
      <c r="T4" t="s">
        <v>240</v>
      </c>
      <c r="U4" t="s">
        <v>252</v>
      </c>
      <c r="V4" t="s">
        <v>70</v>
      </c>
      <c r="W4" t="s">
        <v>253</v>
      </c>
      <c r="X4" t="s">
        <v>254</v>
      </c>
      <c r="Y4" t="s">
        <v>255</v>
      </c>
      <c r="Z4" t="s">
        <v>81</v>
      </c>
      <c r="AA4" t="s">
        <v>82</v>
      </c>
      <c r="AB4" t="s">
        <v>75</v>
      </c>
      <c r="AC4" s="4">
        <v>6.3738425925925921E-2</v>
      </c>
      <c r="AD4">
        <v>-6.3124999999999987E-2</v>
      </c>
      <c r="AE4">
        <v>6</v>
      </c>
      <c r="AF4">
        <v>6</v>
      </c>
      <c r="AG4">
        <v>32</v>
      </c>
      <c r="AH4" t="s">
        <v>81</v>
      </c>
      <c r="AI4">
        <v>0</v>
      </c>
      <c r="AJ4">
        <v>0</v>
      </c>
      <c r="AK4" t="s">
        <v>190</v>
      </c>
      <c r="AL4" t="s">
        <v>81</v>
      </c>
      <c r="AM4">
        <v>8</v>
      </c>
      <c r="AN4">
        <v>0</v>
      </c>
      <c r="AO4" t="s">
        <v>191</v>
      </c>
      <c r="AP4" t="s">
        <v>10</v>
      </c>
      <c r="AQ4" s="4">
        <v>0.12686342592592592</v>
      </c>
      <c r="AR4" s="4">
        <v>8.6585648148148162E-2</v>
      </c>
      <c r="AS4" t="s">
        <v>205</v>
      </c>
      <c r="AV4" s="4">
        <v>0</v>
      </c>
      <c r="AW4" s="4">
        <v>6.3738425925925921E-2</v>
      </c>
      <c r="AX4">
        <v>3</v>
      </c>
      <c r="AY4" s="4">
        <v>0.12686342592592592</v>
      </c>
      <c r="AZ4">
        <v>91.783333333324791</v>
      </c>
      <c r="BA4">
        <v>7</v>
      </c>
      <c r="BB4" t="s">
        <v>192</v>
      </c>
    </row>
  </sheetData>
  <pageMargins left="0.7" right="0.7" top="0.75" bottom="0.75" header="0.3" footer="0.3"/>
  <customProperties>
    <customPr name="_pios_id" r:id="rId1"/>
  </customProperties>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CC68F6-2F99-45B5-A2C0-A46015FF595C}">
  <sheetPr codeName="Sheet6"/>
  <dimension ref="A1:BB2"/>
  <sheetViews>
    <sheetView workbookViewId="0">
      <selection sqref="A1:AC2"/>
    </sheetView>
  </sheetViews>
  <sheetFormatPr baseColWidth="10" defaultColWidth="11.42578125" defaultRowHeight="12.75" x14ac:dyDescent="0.2"/>
  <cols>
    <col min="2" max="2" width="21.28515625" customWidth="1"/>
    <col min="3" max="3" width="0" hidden="1" customWidth="1"/>
    <col min="4" max="4" width="20.140625" customWidth="1"/>
    <col min="5" max="5" width="13.85546875" customWidth="1"/>
    <col min="6" max="6" width="19.28515625" customWidth="1"/>
    <col min="7" max="8" width="0" hidden="1" customWidth="1"/>
    <col min="9" max="9" width="16.7109375" customWidth="1"/>
    <col min="10" max="10" width="0" hidden="1" customWidth="1"/>
    <col min="11" max="11" width="18.5703125" hidden="1" customWidth="1"/>
    <col min="12" max="12" width="17" hidden="1" customWidth="1"/>
    <col min="13" max="13" width="16.28515625" hidden="1" customWidth="1"/>
    <col min="14" max="14" width="16.85546875" customWidth="1"/>
    <col min="15" max="15" width="14.42578125" hidden="1" customWidth="1"/>
    <col min="16" max="16" width="20.140625" customWidth="1"/>
    <col min="17" max="17" width="14.7109375" customWidth="1"/>
    <col min="18" max="18" width="16.7109375" customWidth="1"/>
    <col min="19" max="19" width="18.42578125" customWidth="1"/>
    <col min="20" max="20" width="13.28515625" customWidth="1"/>
    <col min="21" max="22" width="0" hidden="1" customWidth="1"/>
    <col min="23" max="23" width="20.7109375" customWidth="1"/>
    <col min="24" max="24" width="18.5703125" customWidth="1"/>
    <col min="25" max="25" width="19.5703125" customWidth="1"/>
    <col min="26" max="26" width="23.7109375" hidden="1" customWidth="1"/>
    <col min="27" max="27" width="0" hidden="1" customWidth="1"/>
    <col min="28" max="28" width="26.85546875" hidden="1" customWidth="1"/>
    <col min="30" max="30" width="16.140625" hidden="1" customWidth="1"/>
    <col min="31" max="34" width="0" hidden="1" customWidth="1"/>
    <col min="35" max="35" width="14.7109375" hidden="1" customWidth="1"/>
    <col min="36" max="36" width="15.28515625" hidden="1" customWidth="1"/>
    <col min="37" max="37" width="13.5703125" hidden="1" customWidth="1"/>
    <col min="38" max="38" width="13" hidden="1" customWidth="1"/>
    <col min="39" max="39" width="0" hidden="1" customWidth="1"/>
    <col min="40" max="40" width="14.42578125" hidden="1" customWidth="1"/>
    <col min="41" max="41" width="15.7109375" hidden="1" customWidth="1"/>
    <col min="42" max="42" width="11.5703125" hidden="1" customWidth="1"/>
    <col min="43" max="43" width="0" hidden="1" customWidth="1"/>
    <col min="44" max="44" width="18.5703125" hidden="1" customWidth="1"/>
    <col min="45" max="45" width="14.7109375" hidden="1" customWidth="1"/>
    <col min="46" max="52" width="0" hidden="1" customWidth="1"/>
    <col min="53" max="53" width="13.28515625" hidden="1" customWidth="1"/>
    <col min="54" max="54" width="18.5703125" hidden="1" customWidth="1"/>
  </cols>
  <sheetData>
    <row r="1" spans="1:54" x14ac:dyDescent="0.2">
      <c r="A1" t="s">
        <v>11</v>
      </c>
      <c r="B1" t="s">
        <v>12</v>
      </c>
      <c r="C1" t="s">
        <v>13</v>
      </c>
      <c r="D1" t="s">
        <v>14</v>
      </c>
      <c r="E1" t="s">
        <v>15</v>
      </c>
      <c r="F1" t="s">
        <v>16</v>
      </c>
      <c r="G1" t="s">
        <v>17</v>
      </c>
      <c r="H1" t="s">
        <v>18</v>
      </c>
      <c r="I1" t="s">
        <v>19</v>
      </c>
      <c r="J1" t="s">
        <v>20</v>
      </c>
      <c r="K1" t="s">
        <v>21</v>
      </c>
      <c r="L1" t="s">
        <v>22</v>
      </c>
      <c r="M1" t="s">
        <v>23</v>
      </c>
      <c r="N1" t="s">
        <v>24</v>
      </c>
      <c r="O1" t="s">
        <v>25</v>
      </c>
      <c r="P1" t="s">
        <v>26</v>
      </c>
      <c r="Q1" t="s">
        <v>27</v>
      </c>
      <c r="R1" t="s">
        <v>28</v>
      </c>
      <c r="S1" t="s">
        <v>29</v>
      </c>
      <c r="T1" t="s">
        <v>30</v>
      </c>
      <c r="U1" t="s">
        <v>31</v>
      </c>
      <c r="V1" t="s">
        <v>32</v>
      </c>
      <c r="W1" t="s">
        <v>33</v>
      </c>
      <c r="X1" t="s">
        <v>34</v>
      </c>
      <c r="Y1" t="s">
        <v>35</v>
      </c>
      <c r="Z1" t="s">
        <v>36</v>
      </c>
      <c r="AA1" t="s">
        <v>37</v>
      </c>
      <c r="AB1" t="s">
        <v>38</v>
      </c>
      <c r="AC1" t="s">
        <v>39</v>
      </c>
      <c r="AD1" t="s">
        <v>40</v>
      </c>
      <c r="AE1" t="s">
        <v>41</v>
      </c>
      <c r="AF1" t="s">
        <v>42</v>
      </c>
      <c r="AG1" t="s">
        <v>43</v>
      </c>
      <c r="AH1" t="s">
        <v>44</v>
      </c>
      <c r="AI1" t="s">
        <v>45</v>
      </c>
      <c r="AJ1" t="s">
        <v>46</v>
      </c>
      <c r="AK1" t="s">
        <v>47</v>
      </c>
      <c r="AL1" t="s">
        <v>48</v>
      </c>
      <c r="AM1" t="s">
        <v>49</v>
      </c>
      <c r="AN1" t="s">
        <v>50</v>
      </c>
      <c r="AO1" t="s">
        <v>51</v>
      </c>
      <c r="AP1" t="s">
        <v>52</v>
      </c>
      <c r="AQ1" t="s">
        <v>53</v>
      </c>
      <c r="AR1" t="s">
        <v>54</v>
      </c>
      <c r="AS1" t="s">
        <v>55</v>
      </c>
      <c r="AT1" t="s">
        <v>56</v>
      </c>
      <c r="AU1" t="s">
        <v>57</v>
      </c>
      <c r="AV1" t="s">
        <v>58</v>
      </c>
      <c r="AW1" t="s">
        <v>59</v>
      </c>
      <c r="AX1" t="s">
        <v>60</v>
      </c>
      <c r="AY1" t="s">
        <v>61</v>
      </c>
      <c r="AZ1" t="s">
        <v>62</v>
      </c>
      <c r="BA1" t="s">
        <v>63</v>
      </c>
      <c r="BB1" t="s">
        <v>64</v>
      </c>
    </row>
    <row r="2" spans="1:54" x14ac:dyDescent="0.2">
      <c r="A2" t="s">
        <v>88</v>
      </c>
      <c r="B2" t="s">
        <v>256</v>
      </c>
      <c r="C2" t="s">
        <v>183</v>
      </c>
      <c r="D2" t="s">
        <v>107</v>
      </c>
      <c r="E2" t="s">
        <v>108</v>
      </c>
      <c r="F2" s="65">
        <v>45510</v>
      </c>
      <c r="G2" t="s">
        <v>184</v>
      </c>
      <c r="H2" t="s">
        <v>185</v>
      </c>
      <c r="I2" t="s">
        <v>104</v>
      </c>
      <c r="J2" t="s">
        <v>68</v>
      </c>
      <c r="K2" t="s">
        <v>184</v>
      </c>
      <c r="L2" t="s">
        <v>184</v>
      </c>
      <c r="M2" s="65">
        <v>45510</v>
      </c>
      <c r="N2" s="4">
        <v>0.30238425925925927</v>
      </c>
      <c r="O2" s="65">
        <v>45510</v>
      </c>
      <c r="P2" s="4">
        <v>0.46875</v>
      </c>
      <c r="Q2" s="65">
        <v>45510</v>
      </c>
      <c r="R2" s="4">
        <v>0.35393518518518513</v>
      </c>
      <c r="S2" t="s">
        <v>129</v>
      </c>
      <c r="T2" t="s">
        <v>240</v>
      </c>
      <c r="U2" t="s">
        <v>257</v>
      </c>
      <c r="V2" t="s">
        <v>70</v>
      </c>
      <c r="W2" t="s">
        <v>258</v>
      </c>
      <c r="X2" t="s">
        <v>259</v>
      </c>
      <c r="Y2" t="s">
        <v>260</v>
      </c>
      <c r="Z2" t="s">
        <v>81</v>
      </c>
      <c r="AA2" t="s">
        <v>82</v>
      </c>
      <c r="AB2" t="s">
        <v>75</v>
      </c>
      <c r="AC2" s="4">
        <v>5.1550925925925924E-2</v>
      </c>
      <c r="AD2">
        <v>-0.11481481481480998</v>
      </c>
      <c r="AE2">
        <v>7</v>
      </c>
      <c r="AF2">
        <v>6</v>
      </c>
      <c r="AG2">
        <v>32</v>
      </c>
      <c r="AH2" t="s">
        <v>81</v>
      </c>
      <c r="AI2">
        <v>0</v>
      </c>
      <c r="AJ2">
        <v>0</v>
      </c>
      <c r="AK2" t="s">
        <v>190</v>
      </c>
      <c r="AL2" t="s">
        <v>81</v>
      </c>
      <c r="AM2">
        <v>8</v>
      </c>
      <c r="AN2">
        <v>0</v>
      </c>
      <c r="AO2" t="s">
        <v>191</v>
      </c>
      <c r="AP2" t="s">
        <v>5</v>
      </c>
      <c r="AQ2" s="4">
        <v>0.16636574074074076</v>
      </c>
      <c r="AR2" s="4">
        <v>0.12608796296296296</v>
      </c>
      <c r="AS2" t="s">
        <v>205</v>
      </c>
      <c r="AV2" s="4">
        <v>0</v>
      </c>
      <c r="AW2" s="4">
        <v>5.1550925925925924E-2</v>
      </c>
      <c r="AX2">
        <v>3</v>
      </c>
      <c r="AY2" s="4">
        <v>0.16636574074074076</v>
      </c>
      <c r="AZ2">
        <v>74.233333333339232</v>
      </c>
      <c r="BA2">
        <v>8</v>
      </c>
      <c r="BB2" t="s">
        <v>192</v>
      </c>
    </row>
  </sheetData>
  <pageMargins left="0.7" right="0.7" top="0.75" bottom="0.75" header="0.3" footer="0.3"/>
  <customProperties>
    <customPr name="_pios_id" r:id="rId1"/>
  </customProperties>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4A97EE-4FA0-4B6B-A750-CAC80A8CB3D9}">
  <sheetPr codeName="Sheet7">
    <tabColor rgb="FF00B050"/>
  </sheetPr>
  <dimension ref="A1:BV309"/>
  <sheetViews>
    <sheetView showGridLines="0" topLeftCell="A6" zoomScaleNormal="100" workbookViewId="0">
      <selection activeCell="H9" sqref="H9"/>
    </sheetView>
  </sheetViews>
  <sheetFormatPr baseColWidth="10" defaultColWidth="9.5703125" defaultRowHeight="12.75" x14ac:dyDescent="0.2"/>
  <cols>
    <col min="1" max="1" width="2.7109375" customWidth="1"/>
    <col min="2" max="2" width="19.5703125" customWidth="1"/>
    <col min="3" max="3" width="1.28515625" style="39" customWidth="1"/>
    <col min="4" max="4" width="18.42578125" customWidth="1"/>
    <col min="5" max="5" width="6.7109375" style="39" customWidth="1"/>
    <col min="6" max="6" width="8.140625" customWidth="1"/>
    <col min="7" max="7" width="8.7109375" bestFit="1" customWidth="1"/>
    <col min="8" max="11" width="8.140625" customWidth="1"/>
    <col min="12" max="13" width="7" customWidth="1"/>
    <col min="14" max="14" width="6" customWidth="1"/>
    <col min="15" max="15" width="8.42578125" customWidth="1"/>
    <col min="16" max="16" width="7.5703125" customWidth="1"/>
    <col min="17" max="17" width="7.140625" customWidth="1"/>
    <col min="18" max="18" width="6.42578125" customWidth="1"/>
    <col min="19" max="19" width="7.28515625" customWidth="1"/>
    <col min="20" max="20" width="12.140625" customWidth="1"/>
    <col min="21" max="21" width="6.85546875" customWidth="1"/>
    <col min="22" max="22" width="13.7109375" customWidth="1"/>
    <col min="23" max="23" width="18.7109375" customWidth="1"/>
    <col min="24" max="24" width="16.85546875" customWidth="1"/>
    <col min="25" max="25" width="17.85546875" customWidth="1"/>
    <col min="26" max="26" width="22.140625" customWidth="1"/>
    <col min="27" max="27" width="2.42578125" customWidth="1"/>
    <col min="28" max="28" width="24.7109375" customWidth="1"/>
    <col min="29" max="29" width="22.85546875" bestFit="1" customWidth="1"/>
    <col min="30" max="30" width="19" bestFit="1" customWidth="1"/>
    <col min="31" max="31" width="19" style="2" bestFit="1" customWidth="1"/>
    <col min="32" max="46" width="19" bestFit="1" customWidth="1"/>
    <col min="47" max="47" width="13.140625" bestFit="1" customWidth="1"/>
    <col min="48" max="49" width="19" bestFit="1" customWidth="1"/>
    <col min="50" max="50" width="33.85546875" bestFit="1" customWidth="1"/>
    <col min="51" max="51" width="10.85546875" bestFit="1" customWidth="1"/>
    <col min="52" max="52" width="6.28515625" bestFit="1" customWidth="1"/>
    <col min="53" max="56" width="19" bestFit="1" customWidth="1"/>
    <col min="57" max="57" width="13.140625" bestFit="1" customWidth="1"/>
    <col min="58" max="58" width="10.42578125" bestFit="1" customWidth="1"/>
    <col min="59" max="60" width="16.140625" bestFit="1" customWidth="1"/>
    <col min="61" max="61" width="43.7109375" bestFit="1" customWidth="1"/>
    <col min="62" max="62" width="19" bestFit="1" customWidth="1"/>
    <col min="63" max="63" width="6.28515625" bestFit="1" customWidth="1"/>
    <col min="64" max="67" width="7.5703125" bestFit="1" customWidth="1"/>
    <col min="68" max="68" width="7.5703125" style="2" bestFit="1" customWidth="1"/>
    <col min="69" max="71" width="7.5703125" bestFit="1" customWidth="1"/>
    <col min="72" max="72" width="36.28515625" bestFit="1" customWidth="1"/>
    <col min="73" max="73" width="19" bestFit="1" customWidth="1"/>
    <col min="74" max="74" width="28.28515625" bestFit="1" customWidth="1"/>
    <col min="75" max="75" width="7.5703125" bestFit="1" customWidth="1"/>
    <col min="76" max="80" width="4.42578125" bestFit="1" customWidth="1"/>
    <col min="81" max="82" width="3.28515625" bestFit="1" customWidth="1"/>
    <col min="83" max="83" width="8.28515625" bestFit="1" customWidth="1"/>
    <col min="84" max="84" width="5.28515625" bestFit="1" customWidth="1"/>
    <col min="85" max="89" width="3.28515625" bestFit="1" customWidth="1"/>
    <col min="90" max="94" width="4.42578125" bestFit="1" customWidth="1"/>
    <col min="95" max="96" width="3.28515625" bestFit="1" customWidth="1"/>
    <col min="97" max="97" width="8.28515625" bestFit="1" customWidth="1"/>
    <col min="98" max="98" width="5.28515625" bestFit="1" customWidth="1"/>
    <col min="99" max="100" width="4.42578125" bestFit="1" customWidth="1"/>
    <col min="101" max="102" width="3.28515625" bestFit="1" customWidth="1"/>
    <col min="103" max="104" width="4.42578125" bestFit="1" customWidth="1"/>
    <col min="105" max="105" width="8.28515625" bestFit="1" customWidth="1"/>
    <col min="106" max="106" width="13.140625" bestFit="1" customWidth="1"/>
    <col min="107" max="111" width="14.85546875" bestFit="1" customWidth="1"/>
    <col min="112" max="112" width="9.42578125" bestFit="1" customWidth="1"/>
    <col min="113" max="113" width="20" bestFit="1" customWidth="1"/>
    <col min="114" max="114" width="13.28515625" bestFit="1" customWidth="1"/>
    <col min="115" max="117" width="10" bestFit="1" customWidth="1"/>
    <col min="118" max="118" width="13.28515625" bestFit="1" customWidth="1"/>
    <col min="119" max="120" width="10" bestFit="1" customWidth="1"/>
    <col min="121" max="121" width="13.28515625" bestFit="1" customWidth="1"/>
  </cols>
  <sheetData>
    <row r="1" spans="6:68" ht="15" customHeight="1" x14ac:dyDescent="0.2">
      <c r="BB1" s="31">
        <v>6.9444444444444447E-4</v>
      </c>
      <c r="BG1" t="s">
        <v>261</v>
      </c>
    </row>
    <row r="2" spans="6:68" ht="15" x14ac:dyDescent="0.2">
      <c r="Y2" t="s">
        <v>262</v>
      </c>
      <c r="AX2" t="s">
        <v>263</v>
      </c>
      <c r="AY2" s="27" t="s">
        <v>71</v>
      </c>
      <c r="AZ2" s="27" t="s">
        <v>81</v>
      </c>
      <c r="BA2" s="28" t="s">
        <v>264</v>
      </c>
      <c r="BB2" s="29" t="s">
        <v>265</v>
      </c>
      <c r="BC2" s="29" t="s">
        <v>266</v>
      </c>
      <c r="BD2" s="29" t="s">
        <v>267</v>
      </c>
      <c r="BF2" s="83" t="s">
        <v>263</v>
      </c>
      <c r="BG2" t="s">
        <v>268</v>
      </c>
      <c r="BH2" t="s">
        <v>269</v>
      </c>
    </row>
    <row r="3" spans="6:68" ht="15" x14ac:dyDescent="0.2">
      <c r="Y3" t="s">
        <v>270</v>
      </c>
      <c r="AD3" s="65">
        <f>+AD4*1</f>
        <v>45739</v>
      </c>
      <c r="AX3" t="s">
        <v>271</v>
      </c>
      <c r="AY3" s="2">
        <v>1.8657407407407407E-2</v>
      </c>
      <c r="AZ3" s="2">
        <v>2.8599537037037034E-2</v>
      </c>
      <c r="BA3" s="2">
        <v>2.0671296296296295E-2</v>
      </c>
      <c r="BB3" s="30">
        <f t="shared" ref="BB3:BB12" si="0">+AY3/$BB$1</f>
        <v>26.866666666666667</v>
      </c>
      <c r="BC3" s="30">
        <f t="shared" ref="BC3:BC12" si="1">+AZ3/$BB$1</f>
        <v>41.18333333333333</v>
      </c>
      <c r="BD3" s="30">
        <f>+BA3/$BB$1</f>
        <v>29.766666666666666</v>
      </c>
      <c r="BF3" s="75" t="s">
        <v>271</v>
      </c>
      <c r="BG3" s="78">
        <f t="shared" ref="BG3:BG11" si="2">+IFERROR(AVERAGE(BH3:BL3),"")</f>
        <v>0.96199999999999997</v>
      </c>
      <c r="BH3" s="77">
        <v>0.96199999999999997</v>
      </c>
    </row>
    <row r="4" spans="6:68" ht="15" x14ac:dyDescent="0.2">
      <c r="Y4" t="s">
        <v>272</v>
      </c>
      <c r="AD4" t="str">
        <f>+CONCATENATE(AD5,"/",AD6,"/",2025)</f>
        <v>23/3/2025</v>
      </c>
      <c r="AX4" t="s">
        <v>273</v>
      </c>
      <c r="AY4" s="2">
        <v>2.8888888888888891E-2</v>
      </c>
      <c r="AZ4" s="2">
        <v>2.5810185185185183E-2</v>
      </c>
      <c r="BA4" s="2">
        <v>2.8078703703703703E-2</v>
      </c>
      <c r="BB4" s="30">
        <f t="shared" si="0"/>
        <v>41.6</v>
      </c>
      <c r="BC4" s="30">
        <f t="shared" si="1"/>
        <v>37.166666666666664</v>
      </c>
      <c r="BD4" s="30">
        <f>+BA4/$BB$1</f>
        <v>40.43333333333333</v>
      </c>
      <c r="BF4" s="76" t="s">
        <v>273</v>
      </c>
      <c r="BG4" s="78">
        <f t="shared" si="2"/>
        <v>0.75700000000000001</v>
      </c>
      <c r="BH4" s="77">
        <v>0.75700000000000001</v>
      </c>
    </row>
    <row r="5" spans="6:68" ht="15" x14ac:dyDescent="0.2">
      <c r="AD5" s="13">
        <f>+AD29</f>
        <v>23</v>
      </c>
      <c r="AX5" t="s">
        <v>274</v>
      </c>
      <c r="AY5" s="2">
        <v>2.7210648148148147E-2</v>
      </c>
      <c r="AZ5" s="2">
        <v>4.1458333333333333E-2</v>
      </c>
      <c r="BA5" s="2">
        <v>3.5624999999999997E-2</v>
      </c>
      <c r="BB5" s="30">
        <f t="shared" si="0"/>
        <v>39.18333333333333</v>
      </c>
      <c r="BC5" s="30">
        <f t="shared" si="1"/>
        <v>59.699999999999996</v>
      </c>
      <c r="BD5" s="30">
        <f t="shared" ref="BD5:BD12" si="3">+BA5/$BB$1</f>
        <v>51.3</v>
      </c>
      <c r="BF5" s="75" t="s">
        <v>274</v>
      </c>
      <c r="BG5" s="78">
        <f t="shared" si="2"/>
        <v>0.76600000000000001</v>
      </c>
      <c r="BH5" s="77">
        <v>0.76600000000000001</v>
      </c>
    </row>
    <row r="6" spans="6:68" ht="15" x14ac:dyDescent="0.2">
      <c r="AD6">
        <f>+AH28</f>
        <v>3</v>
      </c>
      <c r="AX6" t="s">
        <v>275</v>
      </c>
      <c r="AY6" s="2">
        <v>3.3460648148148149E-2</v>
      </c>
      <c r="AZ6" s="2">
        <v>2.0960648148148148E-2</v>
      </c>
      <c r="BA6" s="2">
        <v>2.2164351851851852E-2</v>
      </c>
      <c r="BB6" s="30">
        <f t="shared" si="0"/>
        <v>48.18333333333333</v>
      </c>
      <c r="BC6" s="30">
        <f t="shared" si="1"/>
        <v>30.183333333333334</v>
      </c>
      <c r="BD6" s="30">
        <f t="shared" si="3"/>
        <v>31.916666666666664</v>
      </c>
      <c r="BF6" s="76" t="s">
        <v>275</v>
      </c>
      <c r="BG6" s="78">
        <f t="shared" si="2"/>
        <v>0.53300000000000003</v>
      </c>
      <c r="BH6" s="77">
        <v>0.53300000000000003</v>
      </c>
    </row>
    <row r="7" spans="6:68" ht="15" x14ac:dyDescent="0.2">
      <c r="AX7" t="s">
        <v>276</v>
      </c>
      <c r="AY7" s="2">
        <v>3.1134259259259261E-2</v>
      </c>
      <c r="AZ7" s="2">
        <v>2.7129629629629632E-2</v>
      </c>
      <c r="BA7" s="2">
        <v>2.8761574074074075E-2</v>
      </c>
      <c r="BB7" s="30">
        <f t="shared" si="0"/>
        <v>44.833333333333336</v>
      </c>
      <c r="BC7" s="30">
        <f t="shared" si="1"/>
        <v>39.06666666666667</v>
      </c>
      <c r="BD7" s="30">
        <f t="shared" si="3"/>
        <v>41.416666666666664</v>
      </c>
      <c r="BF7" s="75" t="s">
        <v>276</v>
      </c>
      <c r="BG7" s="78">
        <f t="shared" si="2"/>
        <v>0.58599999999999997</v>
      </c>
      <c r="BH7" s="77">
        <v>0.58599999999999997</v>
      </c>
    </row>
    <row r="8" spans="6:68" ht="15" x14ac:dyDescent="0.2">
      <c r="AC8" s="112" t="s">
        <v>277</v>
      </c>
      <c r="AE8"/>
      <c r="AJ8" t="s">
        <v>278</v>
      </c>
      <c r="AX8" t="s">
        <v>191</v>
      </c>
      <c r="AY8" s="2">
        <v>1.2662037037037039E-2</v>
      </c>
      <c r="AZ8" s="2">
        <v>1.6296296296296295E-2</v>
      </c>
      <c r="BA8" s="2">
        <v>1.3564814814814816E-2</v>
      </c>
      <c r="BB8" s="30">
        <f t="shared" si="0"/>
        <v>18.233333333333334</v>
      </c>
      <c r="BC8" s="30">
        <f t="shared" si="1"/>
        <v>23.466666666666665</v>
      </c>
      <c r="BD8" s="30">
        <f t="shared" si="3"/>
        <v>19.533333333333335</v>
      </c>
      <c r="BF8" s="76" t="s">
        <v>191</v>
      </c>
      <c r="BG8" s="78">
        <f t="shared" si="2"/>
        <v>0.96899999999999997</v>
      </c>
      <c r="BH8" s="77">
        <v>0.96899999999999997</v>
      </c>
      <c r="BP8"/>
    </row>
    <row r="9" spans="6:68" ht="15" x14ac:dyDescent="0.2">
      <c r="AL9" s="3" t="s">
        <v>49</v>
      </c>
      <c r="AM9" s="12">
        <v>3</v>
      </c>
      <c r="AR9" s="3" t="s">
        <v>49</v>
      </c>
      <c r="AS9" s="12">
        <v>3</v>
      </c>
      <c r="AX9" t="s">
        <v>279</v>
      </c>
      <c r="AY9" s="2">
        <v>1.1898148148148149E-2</v>
      </c>
      <c r="AZ9" s="2">
        <v>1.7546296296296296E-2</v>
      </c>
      <c r="BA9" s="2">
        <v>1.2395833333333335E-2</v>
      </c>
      <c r="BB9" s="30">
        <f t="shared" si="0"/>
        <v>17.133333333333333</v>
      </c>
      <c r="BC9" s="30">
        <f t="shared" si="1"/>
        <v>25.266666666666666</v>
      </c>
      <c r="BD9" s="30">
        <f t="shared" si="3"/>
        <v>17.850000000000001</v>
      </c>
      <c r="BF9" s="75" t="s">
        <v>279</v>
      </c>
      <c r="BG9" s="78">
        <f t="shared" si="2"/>
        <v>0.98799999999999999</v>
      </c>
      <c r="BH9" s="77">
        <v>0.98799999999999999</v>
      </c>
      <c r="BP9"/>
    </row>
    <row r="10" spans="6:68" ht="14.45" customHeight="1" x14ac:dyDescent="0.2">
      <c r="F10" s="106"/>
      <c r="T10" s="165" t="str">
        <f>+AD13</f>
        <v>F. ALCONERA</v>
      </c>
      <c r="U10" s="166"/>
      <c r="V10" s="166"/>
      <c r="AC10" s="3" t="s">
        <v>47</v>
      </c>
      <c r="AD10" t="s">
        <v>190</v>
      </c>
      <c r="AG10" s="3" t="s">
        <v>47</v>
      </c>
      <c r="AH10" t="s">
        <v>190</v>
      </c>
      <c r="AL10" s="3" t="s">
        <v>47</v>
      </c>
      <c r="AM10" t="s">
        <v>190</v>
      </c>
      <c r="AR10" s="3" t="s">
        <v>47</v>
      </c>
      <c r="AS10" t="s">
        <v>400</v>
      </c>
      <c r="AX10" t="s">
        <v>280</v>
      </c>
      <c r="AY10" s="2"/>
      <c r="AZ10" s="2">
        <v>1.3229166666666667E-2</v>
      </c>
      <c r="BA10" s="2">
        <v>1.3229166666666667E-2</v>
      </c>
      <c r="BB10" s="30">
        <f t="shared" si="0"/>
        <v>0</v>
      </c>
      <c r="BC10" s="30">
        <f t="shared" si="1"/>
        <v>19.05</v>
      </c>
      <c r="BD10" s="30">
        <f t="shared" si="3"/>
        <v>19.05</v>
      </c>
      <c r="BF10" s="76" t="s">
        <v>280</v>
      </c>
      <c r="BG10" s="78" t="str">
        <f t="shared" si="2"/>
        <v/>
      </c>
      <c r="BH10" s="77"/>
      <c r="BP10"/>
    </row>
    <row r="11" spans="6:68" ht="15" x14ac:dyDescent="0.2">
      <c r="W11" s="27"/>
      <c r="X11" s="38"/>
      <c r="Y11" s="38"/>
      <c r="AC11" s="3" t="s">
        <v>48</v>
      </c>
      <c r="AD11" t="s">
        <v>399</v>
      </c>
      <c r="AE11"/>
      <c r="AG11" s="3" t="s">
        <v>42</v>
      </c>
      <c r="AH11" s="271" t="s">
        <v>400</v>
      </c>
      <c r="AL11" s="3" t="s">
        <v>42</v>
      </c>
      <c r="AM11" s="271" t="s">
        <v>400</v>
      </c>
      <c r="AR11" s="3" t="s">
        <v>42</v>
      </c>
      <c r="AS11" s="272">
        <v>2</v>
      </c>
      <c r="AX11" t="s">
        <v>281</v>
      </c>
      <c r="AY11" s="2">
        <v>3.6932870370370366E-2</v>
      </c>
      <c r="AZ11" s="2">
        <v>4.5393518518518521E-2</v>
      </c>
      <c r="BA11" s="2">
        <v>3.8321759259259257E-2</v>
      </c>
      <c r="BB11" s="30">
        <f t="shared" si="0"/>
        <v>53.183333333333323</v>
      </c>
      <c r="BC11" s="30">
        <f t="shared" si="1"/>
        <v>65.36666666666666</v>
      </c>
      <c r="BD11" s="30">
        <f t="shared" si="3"/>
        <v>55.18333333333333</v>
      </c>
      <c r="BF11" s="75" t="s">
        <v>281</v>
      </c>
      <c r="BG11" s="78">
        <f t="shared" si="2"/>
        <v>0.68500000000000005</v>
      </c>
      <c r="BH11" s="77">
        <v>0.68500000000000005</v>
      </c>
      <c r="BP11"/>
    </row>
    <row r="12" spans="6:68" ht="15" x14ac:dyDescent="0.2">
      <c r="F12" s="170" t="s">
        <v>282</v>
      </c>
      <c r="G12" s="171"/>
      <c r="H12" s="171"/>
      <c r="I12" s="171"/>
      <c r="J12" s="171"/>
      <c r="K12" s="171"/>
      <c r="L12" s="171"/>
      <c r="M12" s="171"/>
      <c r="N12" s="171"/>
      <c r="O12" s="171"/>
      <c r="P12" s="171"/>
      <c r="Q12" s="171"/>
      <c r="R12" s="171"/>
      <c r="S12" s="172"/>
      <c r="T12" s="167" t="str">
        <f>+CONCATENATE(AD5,"/",AD6,"/",2025)</f>
        <v>23/3/2025</v>
      </c>
      <c r="U12" s="168"/>
      <c r="V12" s="169"/>
      <c r="W12" s="27"/>
      <c r="X12" s="150"/>
      <c r="Y12" s="150"/>
      <c r="AC12" s="3" t="s">
        <v>42</v>
      </c>
      <c r="AD12" s="271" t="s">
        <v>400</v>
      </c>
      <c r="AE12"/>
      <c r="AG12" s="3" t="s">
        <v>51</v>
      </c>
      <c r="AH12" t="s">
        <v>281</v>
      </c>
      <c r="AL12" s="3" t="s">
        <v>51</v>
      </c>
      <c r="AM12" t="s">
        <v>281</v>
      </c>
      <c r="AR12" s="3" t="s">
        <v>51</v>
      </c>
      <c r="AS12" t="s">
        <v>399</v>
      </c>
      <c r="AX12" t="s">
        <v>283</v>
      </c>
      <c r="AY12" s="2">
        <v>2.7268518518518515E-2</v>
      </c>
      <c r="AZ12" s="2">
        <v>3.1898148148148148E-2</v>
      </c>
      <c r="BA12" s="2">
        <v>2.8692129629629633E-2</v>
      </c>
      <c r="BB12" s="30">
        <f t="shared" si="0"/>
        <v>39.266666666666659</v>
      </c>
      <c r="BC12" s="30">
        <f t="shared" si="1"/>
        <v>45.93333333333333</v>
      </c>
      <c r="BD12" s="30">
        <f t="shared" si="3"/>
        <v>41.31666666666667</v>
      </c>
      <c r="BP12"/>
    </row>
    <row r="13" spans="6:68" ht="13.9" customHeight="1" thickBot="1" x14ac:dyDescent="0.25">
      <c r="F13" s="162" t="s">
        <v>284</v>
      </c>
      <c r="G13" s="163"/>
      <c r="H13" s="163"/>
      <c r="I13" s="163"/>
      <c r="J13" s="163"/>
      <c r="K13" s="188"/>
      <c r="L13" s="162" t="s">
        <v>285</v>
      </c>
      <c r="M13" s="163"/>
      <c r="N13" s="163"/>
      <c r="O13" s="188"/>
      <c r="P13" s="179" t="s">
        <v>286</v>
      </c>
      <c r="Q13" s="180"/>
      <c r="R13" s="180"/>
      <c r="S13" s="181"/>
      <c r="T13" s="162" t="s">
        <v>73</v>
      </c>
      <c r="U13" s="188"/>
      <c r="V13" s="84" t="s">
        <v>287</v>
      </c>
      <c r="W13" s="27"/>
      <c r="X13" s="38"/>
      <c r="Y13" s="38"/>
      <c r="AC13" s="3" t="s">
        <v>51</v>
      </c>
      <c r="AD13" t="s">
        <v>281</v>
      </c>
      <c r="AE13"/>
      <c r="AG13" s="3" t="s">
        <v>19</v>
      </c>
      <c r="AH13" t="s">
        <v>400</v>
      </c>
      <c r="AL13" s="3" t="s">
        <v>17</v>
      </c>
      <c r="AM13" t="s">
        <v>400</v>
      </c>
      <c r="AR13" s="3" t="s">
        <v>19</v>
      </c>
      <c r="AS13" t="s">
        <v>400</v>
      </c>
      <c r="AX13" s="32">
        <v>1</v>
      </c>
      <c r="AY13" s="32">
        <v>2</v>
      </c>
      <c r="AZ13" s="32">
        <v>3</v>
      </c>
      <c r="BA13" s="32">
        <v>4</v>
      </c>
      <c r="BB13" s="32">
        <v>5</v>
      </c>
      <c r="BC13" s="32">
        <v>6</v>
      </c>
      <c r="BD13" s="32">
        <v>7</v>
      </c>
      <c r="BP13"/>
    </row>
    <row r="14" spans="6:68" ht="13.9" customHeight="1" x14ac:dyDescent="0.2">
      <c r="F14" s="227" t="s">
        <v>71</v>
      </c>
      <c r="G14" s="228"/>
      <c r="H14" s="228"/>
      <c r="I14" s="228"/>
      <c r="J14" s="228"/>
      <c r="K14" s="229"/>
      <c r="L14" s="195">
        <f>+IFERROR(VLOOKUP($F$14,$AC$20:$AD$24,$AD$19,FALSE)/$AJ$19,"")</f>
        <v>36.59785323965648</v>
      </c>
      <c r="M14" s="196"/>
      <c r="N14" s="196"/>
      <c r="O14" s="197"/>
      <c r="P14" s="177" t="str">
        <f>+IFERROR(VLOOKUP($F$14,$AC$37:$AD$41,$AD$19,FALSE)/$AJ$19,"")</f>
        <v/>
      </c>
      <c r="Q14" s="178"/>
      <c r="R14" s="44" t="str">
        <f>+IFERROR(L14-P14,"")</f>
        <v/>
      </c>
      <c r="S14" s="86" t="str">
        <f>+IFERROR((P14-L14)/L14,"")</f>
        <v/>
      </c>
      <c r="T14" s="186" t="str">
        <f>IFERROR(GETPIVOTDATA("LTD",$AG$37,"GP","Granel"),"0 Cargas")</f>
        <v>0 Cargas</v>
      </c>
      <c r="U14" s="187"/>
      <c r="V14" s="85">
        <f>IFERROR(GETPIVOTDATA("LTD",$AL$37,"GP","Granel"),"0 Cargas")</f>
        <v>9</v>
      </c>
      <c r="W14" s="27"/>
      <c r="X14" s="38"/>
      <c r="Y14" s="107">
        <f>50/V14</f>
        <v>5.5555555555555554</v>
      </c>
      <c r="AC14" s="3" t="s">
        <v>19</v>
      </c>
      <c r="AD14" t="s">
        <v>399</v>
      </c>
      <c r="AE14"/>
      <c r="AG14" s="3" t="s">
        <v>17</v>
      </c>
      <c r="AH14" t="s">
        <v>400</v>
      </c>
      <c r="AL14" s="3" t="s">
        <v>19</v>
      </c>
      <c r="AM14" t="s">
        <v>400</v>
      </c>
      <c r="AR14" s="3" t="s">
        <v>13</v>
      </c>
      <c r="AS14" t="s">
        <v>399</v>
      </c>
      <c r="BP14"/>
    </row>
    <row r="15" spans="6:68" ht="13.9" customHeight="1" x14ac:dyDescent="0.2">
      <c r="F15" s="230" t="s">
        <v>81</v>
      </c>
      <c r="G15" s="231"/>
      <c r="H15" s="231"/>
      <c r="I15" s="231"/>
      <c r="J15" s="231"/>
      <c r="K15" s="232"/>
      <c r="L15" s="192">
        <f>+VLOOKUP($F$15,$AC$20:$AD$24,$AD$19,FALSE)/$AJ$19</f>
        <v>40.768055555555556</v>
      </c>
      <c r="M15" s="193"/>
      <c r="N15" s="193"/>
      <c r="O15" s="194"/>
      <c r="P15" s="175" t="str">
        <f>+IFERROR(VLOOKUP($F$15,$AC$37:$AD$41,$AD$19,FALSE)/$AJ$19,"")</f>
        <v/>
      </c>
      <c r="Q15" s="176"/>
      <c r="R15" s="45" t="str">
        <f>+IFERROR(L15-P15,"")</f>
        <v/>
      </c>
      <c r="S15" s="87" t="str">
        <f>+IFERROR((P15-L15)/L15,"")</f>
        <v/>
      </c>
      <c r="T15" s="184" t="str">
        <f>IFERROR(+GETPIVOTDATA("LTD",$AG$37,"GP","Ensacado"),"0 Cargas")</f>
        <v>0 Cargas</v>
      </c>
      <c r="U15" s="185"/>
      <c r="V15" s="54" t="str">
        <f>IFERROR(+GETPIVOTDATA("LTD",$AL$37,"GP","Ensacado"),"0 Cargas")</f>
        <v>0 Cargas</v>
      </c>
      <c r="W15" s="27"/>
      <c r="X15" s="107" t="e">
        <f>V15*25</f>
        <v>#VALUE!</v>
      </c>
      <c r="Y15" s="38"/>
      <c r="AC15" s="3" t="s">
        <v>13</v>
      </c>
      <c r="AD15" t="s">
        <v>183</v>
      </c>
      <c r="AE15"/>
      <c r="AG15" s="3" t="s">
        <v>13</v>
      </c>
      <c r="AH15" t="s">
        <v>183</v>
      </c>
      <c r="AL15" s="3" t="s">
        <v>13</v>
      </c>
      <c r="AM15" t="s">
        <v>183</v>
      </c>
      <c r="AR15" s="3" t="s">
        <v>43</v>
      </c>
      <c r="AS15" t="s">
        <v>399</v>
      </c>
      <c r="BK15" s="2"/>
    </row>
    <row r="16" spans="6:68" ht="14.25" x14ac:dyDescent="0.2">
      <c r="F16" s="233" t="s">
        <v>283</v>
      </c>
      <c r="G16" s="234"/>
      <c r="H16" s="234"/>
      <c r="I16" s="234"/>
      <c r="J16" s="234"/>
      <c r="K16" s="235"/>
      <c r="L16" s="189">
        <f>+VLOOKUP($F$16,$AC$20:$AD$24,$AD$19,FALSE)/$AJ$19</f>
        <v>36.71184510250567</v>
      </c>
      <c r="M16" s="190"/>
      <c r="N16" s="190"/>
      <c r="O16" s="191"/>
      <c r="P16" s="173" t="str">
        <f>+IF(IFERROR(VLOOKUP($F$16,$AC$38:$AD$42,$AD$19,FALSE)/$AJ$19,"")=0,"",IFERROR(VLOOKUP($F$16,$AC$37:$AD$41,$AD$19,FALSE)/$AJ$19,""))</f>
        <v/>
      </c>
      <c r="Q16" s="174"/>
      <c r="R16" s="55" t="str">
        <f>+IFERROR(L16-P16,"")</f>
        <v/>
      </c>
      <c r="S16" s="88" t="str">
        <f>+IFERROR((P16-L16)/L16,"")</f>
        <v/>
      </c>
      <c r="T16" s="182">
        <f>+GETPIVOTDATA("LTD",$AG$37)</f>
        <v>0</v>
      </c>
      <c r="U16" s="183"/>
      <c r="V16" s="56">
        <f>+GETPIVOTDATA("LTD",$AL$37)</f>
        <v>9</v>
      </c>
      <c r="W16" s="27"/>
      <c r="X16" s="107">
        <f>V16*27</f>
        <v>243</v>
      </c>
      <c r="Y16" s="38"/>
      <c r="AC16" s="3" t="s">
        <v>43</v>
      </c>
      <c r="AD16" t="s">
        <v>400</v>
      </c>
      <c r="AG16" s="3" t="s">
        <v>43</v>
      </c>
      <c r="AH16" t="s">
        <v>400</v>
      </c>
      <c r="AL16" s="3" t="s">
        <v>43</v>
      </c>
      <c r="AM16" t="s">
        <v>400</v>
      </c>
      <c r="AR16" s="105" t="s">
        <v>41</v>
      </c>
      <c r="AS16" t="s">
        <v>400</v>
      </c>
      <c r="BP16"/>
    </row>
    <row r="17" spans="6:68" ht="13.15" customHeight="1" thickBot="1" x14ac:dyDescent="0.25">
      <c r="L17" s="40"/>
      <c r="M17" s="40"/>
      <c r="N17" s="40"/>
      <c r="O17" s="40"/>
      <c r="P17" s="40"/>
      <c r="Q17" s="40"/>
      <c r="R17" s="40"/>
      <c r="S17" s="40"/>
      <c r="T17" s="40"/>
      <c r="U17" s="40"/>
      <c r="V17" s="40"/>
      <c r="W17" s="40"/>
      <c r="X17" s="108"/>
      <c r="Y17" s="108"/>
      <c r="Z17" s="40"/>
      <c r="AC17" s="3" t="s">
        <v>38</v>
      </c>
      <c r="AD17" t="s">
        <v>73</v>
      </c>
      <c r="AG17" s="3" t="s">
        <v>38</v>
      </c>
      <c r="AH17" t="s">
        <v>73</v>
      </c>
      <c r="AL17" s="3" t="s">
        <v>38</v>
      </c>
      <c r="AM17" t="s">
        <v>399</v>
      </c>
      <c r="AR17" s="3" t="s">
        <v>38</v>
      </c>
      <c r="AS17" t="s">
        <v>399</v>
      </c>
      <c r="BP17"/>
    </row>
    <row r="18" spans="6:68" ht="15.75" thickBot="1" x14ac:dyDescent="0.25">
      <c r="F18" s="198" t="s">
        <v>288</v>
      </c>
      <c r="G18" s="199"/>
      <c r="H18" s="199"/>
      <c r="I18" s="199"/>
      <c r="J18" s="199"/>
      <c r="K18" s="199"/>
      <c r="L18" s="199"/>
      <c r="M18" s="199"/>
      <c r="N18" s="199"/>
      <c r="O18" s="199"/>
      <c r="P18" s="199"/>
      <c r="Q18" s="199"/>
      <c r="R18" s="199"/>
      <c r="S18" s="200"/>
      <c r="T18" s="167" t="str">
        <f>+T12</f>
        <v>23/3/2025</v>
      </c>
      <c r="U18" s="168"/>
      <c r="V18" s="169"/>
      <c r="W18" s="40"/>
      <c r="X18" s="108"/>
      <c r="Y18" s="108"/>
      <c r="Z18" s="226"/>
      <c r="AA18" s="226"/>
      <c r="AC18" s="3" t="s">
        <v>30</v>
      </c>
      <c r="AD18" t="s">
        <v>400</v>
      </c>
      <c r="AE18"/>
      <c r="AG18" s="3" t="s">
        <v>30</v>
      </c>
      <c r="AH18" t="s">
        <v>399</v>
      </c>
      <c r="AL18" s="3" t="s">
        <v>30</v>
      </c>
      <c r="AM18" t="s">
        <v>399</v>
      </c>
      <c r="AP18" s="25"/>
      <c r="AQ18" s="25"/>
      <c r="AR18" s="3" t="s">
        <v>30</v>
      </c>
      <c r="AS18" t="s">
        <v>399</v>
      </c>
      <c r="BP18"/>
    </row>
    <row r="19" spans="6:68" ht="19.899999999999999" customHeight="1" thickBot="1" x14ac:dyDescent="0.25">
      <c r="F19" s="162" t="s">
        <v>284</v>
      </c>
      <c r="G19" s="163"/>
      <c r="H19" s="163"/>
      <c r="I19" s="163"/>
      <c r="J19" s="163"/>
      <c r="K19" s="188"/>
      <c r="L19" s="162" t="s">
        <v>285</v>
      </c>
      <c r="M19" s="163"/>
      <c r="N19" s="163"/>
      <c r="O19" s="188"/>
      <c r="P19" s="179" t="s">
        <v>286</v>
      </c>
      <c r="Q19" s="180"/>
      <c r="R19" s="180"/>
      <c r="S19" s="181"/>
      <c r="T19" s="162" t="s">
        <v>73</v>
      </c>
      <c r="U19" s="188"/>
      <c r="V19" s="71" t="s">
        <v>287</v>
      </c>
      <c r="W19" s="40"/>
      <c r="X19" s="40"/>
      <c r="Y19" s="40"/>
      <c r="Z19" s="40"/>
      <c r="AD19">
        <v>2</v>
      </c>
      <c r="AE19"/>
      <c r="AH19">
        <v>2</v>
      </c>
      <c r="AJ19" s="26">
        <v>6.9444444444444447E-4</v>
      </c>
      <c r="AM19">
        <v>2</v>
      </c>
      <c r="AO19" s="26">
        <v>6.9444444444444447E-4</v>
      </c>
      <c r="AS19">
        <v>2</v>
      </c>
      <c r="AU19" s="26">
        <v>6.9444444444444447E-4</v>
      </c>
      <c r="AV19" s="216" t="e">
        <f>+DAY(AD31)</f>
        <v>#VALUE!</v>
      </c>
      <c r="AW19" s="217"/>
      <c r="AX19" s="217"/>
      <c r="BP19"/>
    </row>
    <row r="20" spans="6:68" ht="13.15" customHeight="1" thickBot="1" x14ac:dyDescent="0.25">
      <c r="F20" s="162" t="s">
        <v>289</v>
      </c>
      <c r="G20" s="163"/>
      <c r="H20" s="163"/>
      <c r="I20" s="163"/>
      <c r="J20" s="163"/>
      <c r="K20" s="164"/>
      <c r="L20" s="205">
        <f>+GETPIVOTDATA("LTD",$AG$20,"GP","Granel","Nivel Servicio LT","Si")/GETPIVOTDATA("LTD",$AG$20,"GP","Granel")</f>
        <v>0.79714738510301109</v>
      </c>
      <c r="M20" s="206"/>
      <c r="N20" s="206"/>
      <c r="O20" s="207"/>
      <c r="P20" s="214" t="str">
        <f>IFERROR(GETPIVOTDATA("LTD",$AG$37,"GP","Granel","Nivel Servicio LT","Si")/GETPIVOTDATA("LTD",$AG$37,"GP","Granel"),"")</f>
        <v/>
      </c>
      <c r="Q20" s="215"/>
      <c r="R20" s="72" t="str">
        <f>+IFERROR(P20-L20,"")</f>
        <v/>
      </c>
      <c r="S20" s="73" t="str">
        <f>IFERROR((P20-L20),"")</f>
        <v/>
      </c>
      <c r="T20" s="218" t="str">
        <f>IFERROR(GETPIVOTDATA("LTD",$AG$37,"GP","Granel"),"0 Cargas")</f>
        <v>0 Cargas</v>
      </c>
      <c r="U20" s="219"/>
      <c r="V20" s="56">
        <f>IFERROR(GETPIVOTDATA("LTD",$AL$37,"GP","Granel"),"0 Cargas")</f>
        <v>9</v>
      </c>
      <c r="W20" s="27"/>
      <c r="X20" s="27"/>
      <c r="Y20" s="27"/>
      <c r="AC20" s="3" t="s">
        <v>290</v>
      </c>
      <c r="AD20" s="3" t="s">
        <v>49</v>
      </c>
      <c r="AE20"/>
      <c r="AG20" s="3" t="s">
        <v>291</v>
      </c>
      <c r="AH20" s="3" t="s">
        <v>64</v>
      </c>
      <c r="AL20" s="3" t="s">
        <v>291</v>
      </c>
      <c r="AM20" s="3" t="s">
        <v>64</v>
      </c>
      <c r="AR20" s="3" t="s">
        <v>291</v>
      </c>
      <c r="AS20" s="3" t="s">
        <v>64</v>
      </c>
      <c r="BI20" s="1"/>
      <c r="BN20" s="1"/>
      <c r="BP20"/>
    </row>
    <row r="21" spans="6:68" ht="15" thickBot="1" x14ac:dyDescent="0.25">
      <c r="F21" s="162" t="s">
        <v>292</v>
      </c>
      <c r="G21" s="163"/>
      <c r="H21" s="163"/>
      <c r="I21" s="163"/>
      <c r="J21" s="163"/>
      <c r="K21" s="164"/>
      <c r="L21" s="205">
        <f>+GETPIVOTDATA("LTD",$AG$20,"GP","Ensacado","Nivel Servicio LT","Si")/GETPIVOTDATA("LTD",$AG$20,"GP","Ensacado")</f>
        <v>0.73076923076923073</v>
      </c>
      <c r="M21" s="206"/>
      <c r="N21" s="206"/>
      <c r="O21" s="207"/>
      <c r="P21" s="214" t="str">
        <f>IFERROR(GETPIVOTDATA("LTD",$AG$37,"GP","Ensacado","Nivel Servicio LT","Si")/GETPIVOTDATA("LTD",$AG$37,"GP","Ensacado"),"")</f>
        <v/>
      </c>
      <c r="Q21" s="215"/>
      <c r="R21" s="72" t="str">
        <f>+IFERROR(P21-L21,"")</f>
        <v/>
      </c>
      <c r="S21" s="73" t="str">
        <f>IFERROR((P21-L21),"")</f>
        <v/>
      </c>
      <c r="T21" s="218" t="str">
        <f>IFERROR(GETPIVOTDATA("LTD",$AG$37,"GP","Ensacado"),"0 Cargas")</f>
        <v>0 Cargas</v>
      </c>
      <c r="U21" s="219"/>
      <c r="V21" s="56" t="str">
        <f>IFERROR(GETPIVOTDATA("LTD",$AL$37,"GP","Ensacado"),"0 Cargas")</f>
        <v>0 Cargas</v>
      </c>
      <c r="W21" s="27"/>
      <c r="X21" s="27"/>
      <c r="Y21" s="27"/>
      <c r="AC21" s="3" t="s">
        <v>44</v>
      </c>
      <c r="AD21">
        <v>3</v>
      </c>
      <c r="AE21"/>
      <c r="AG21" s="3" t="s">
        <v>44</v>
      </c>
      <c r="AH21" t="s">
        <v>192</v>
      </c>
      <c r="AI21" t="s">
        <v>199</v>
      </c>
      <c r="AJ21" s="2" t="s">
        <v>293</v>
      </c>
      <c r="AK21" s="3"/>
      <c r="AL21" s="3" t="s">
        <v>44</v>
      </c>
      <c r="AM21" t="s">
        <v>192</v>
      </c>
      <c r="AN21" t="s">
        <v>199</v>
      </c>
      <c r="AO21" s="2" t="s">
        <v>293</v>
      </c>
      <c r="AP21" s="3"/>
      <c r="AR21" s="3" t="s">
        <v>44</v>
      </c>
      <c r="AS21" s="2" t="s">
        <v>293</v>
      </c>
      <c r="AY21" s="3"/>
      <c r="AZ21" s="3"/>
      <c r="BK21" s="2"/>
    </row>
    <row r="22" spans="6:68" ht="12.75" customHeight="1" x14ac:dyDescent="0.2">
      <c r="F22" s="40" t="s">
        <v>294</v>
      </c>
      <c r="G22" s="40"/>
      <c r="H22" s="40"/>
      <c r="I22" s="40"/>
      <c r="J22" s="40"/>
      <c r="K22" s="40"/>
      <c r="R22" s="40"/>
      <c r="S22" s="40"/>
      <c r="T22" s="40"/>
      <c r="U22" s="40"/>
      <c r="V22" s="40"/>
      <c r="W22" s="40"/>
      <c r="X22" s="40"/>
      <c r="Y22" s="40"/>
      <c r="Z22" s="40"/>
      <c r="AC22" t="s">
        <v>81</v>
      </c>
      <c r="AD22" s="2">
        <v>2.8311149691358024E-2</v>
      </c>
      <c r="AE22"/>
      <c r="AG22" t="s">
        <v>81</v>
      </c>
      <c r="AH22" s="5">
        <v>49</v>
      </c>
      <c r="AI22" s="5">
        <v>133</v>
      </c>
      <c r="AJ22" s="5">
        <v>182</v>
      </c>
      <c r="AL22" t="s">
        <v>81</v>
      </c>
      <c r="AM22" s="5">
        <v>56</v>
      </c>
      <c r="AN22" s="5">
        <v>177</v>
      </c>
      <c r="AO22" s="5">
        <v>233</v>
      </c>
      <c r="AR22" t="s">
        <v>293</v>
      </c>
      <c r="AS22" s="5"/>
      <c r="AV22" t="e">
        <f>+AT22/AU22</f>
        <v>#DIV/0!</v>
      </c>
      <c r="BK22" s="2"/>
    </row>
    <row r="23" spans="6:68" ht="12.75" customHeight="1" thickBot="1" x14ac:dyDescent="0.25">
      <c r="M23" s="40"/>
      <c r="N23" s="40"/>
      <c r="O23" s="40"/>
      <c r="P23" s="40"/>
      <c r="Q23" s="40"/>
      <c r="R23" s="40"/>
      <c r="S23" s="40"/>
      <c r="T23" s="40"/>
      <c r="U23" s="40"/>
      <c r="V23" s="40"/>
      <c r="W23" s="40"/>
      <c r="X23" s="40"/>
      <c r="Y23" s="40"/>
      <c r="Z23" s="40"/>
      <c r="AC23" t="s">
        <v>71</v>
      </c>
      <c r="AD23" s="2">
        <v>2.5415175860872555E-2</v>
      </c>
      <c r="AE23"/>
      <c r="AG23" t="s">
        <v>71</v>
      </c>
      <c r="AH23" s="5">
        <v>128</v>
      </c>
      <c r="AI23" s="5">
        <v>503</v>
      </c>
      <c r="AJ23" s="5">
        <v>631</v>
      </c>
      <c r="AK23" s="36">
        <f>+AI23/AJ23</f>
        <v>0.79714738510301109</v>
      </c>
      <c r="AL23" t="s">
        <v>71</v>
      </c>
      <c r="AM23" s="5">
        <v>118</v>
      </c>
      <c r="AN23" s="5">
        <v>721</v>
      </c>
      <c r="AO23" s="5">
        <v>839</v>
      </c>
      <c r="AP23" s="36">
        <f>+AN23/AO23</f>
        <v>0.85935637663885578</v>
      </c>
      <c r="AV23" t="e">
        <f>+AT23/AU23</f>
        <v>#DIV/0!</v>
      </c>
      <c r="BJ23" s="24"/>
      <c r="BK23" s="2"/>
      <c r="BO23" s="13"/>
    </row>
    <row r="24" spans="6:68" ht="19.899999999999999" customHeight="1" thickBot="1" x14ac:dyDescent="0.25">
      <c r="F24" s="211" t="s">
        <v>295</v>
      </c>
      <c r="G24" s="212"/>
      <c r="H24" s="212"/>
      <c r="I24" s="212"/>
      <c r="J24" s="212"/>
      <c r="K24" s="212"/>
      <c r="L24" s="212"/>
      <c r="M24" s="212"/>
      <c r="N24" s="212"/>
      <c r="O24" s="212"/>
      <c r="P24" s="212"/>
      <c r="Q24" s="212"/>
      <c r="R24" s="212"/>
      <c r="S24" s="213"/>
      <c r="T24" s="220" t="str">
        <f>+T18</f>
        <v>23/3/2025</v>
      </c>
      <c r="U24" s="221"/>
      <c r="V24" s="222"/>
      <c r="AC24" t="s">
        <v>283</v>
      </c>
      <c r="AD24" s="2">
        <v>2.5494336876740048E-2</v>
      </c>
      <c r="AE24"/>
      <c r="AG24" t="s">
        <v>293</v>
      </c>
      <c r="AH24" s="5">
        <v>177</v>
      </c>
      <c r="AI24" s="5">
        <v>636</v>
      </c>
      <c r="AJ24" s="5">
        <v>813</v>
      </c>
      <c r="AK24" s="36"/>
      <c r="AL24" t="s">
        <v>293</v>
      </c>
      <c r="AM24" s="5">
        <v>174</v>
      </c>
      <c r="AN24" s="5">
        <v>898</v>
      </c>
      <c r="AO24" s="5">
        <v>1072</v>
      </c>
      <c r="AP24" s="36"/>
      <c r="AV24" t="e">
        <f>+AT24/AU24</f>
        <v>#DIV/0!</v>
      </c>
      <c r="BP24"/>
    </row>
    <row r="25" spans="6:68" ht="13.5" thickBot="1" x14ac:dyDescent="0.25">
      <c r="F25" s="162" t="s">
        <v>284</v>
      </c>
      <c r="G25" s="163"/>
      <c r="H25" s="163"/>
      <c r="I25" s="163"/>
      <c r="J25" s="163"/>
      <c r="K25" s="188"/>
      <c r="L25" s="162" t="s">
        <v>285</v>
      </c>
      <c r="M25" s="163"/>
      <c r="N25" s="163"/>
      <c r="O25" s="188"/>
      <c r="P25" s="179" t="s">
        <v>286</v>
      </c>
      <c r="Q25" s="180"/>
      <c r="R25" s="180"/>
      <c r="S25" s="181"/>
      <c r="T25" s="179" t="s">
        <v>296</v>
      </c>
      <c r="U25" s="180"/>
      <c r="V25" s="181"/>
      <c r="AE25"/>
      <c r="AQ25" s="25"/>
      <c r="BP25"/>
    </row>
    <row r="26" spans="6:68" ht="13.15" customHeight="1" thickBot="1" x14ac:dyDescent="0.25">
      <c r="F26" s="162" t="s">
        <v>289</v>
      </c>
      <c r="G26" s="163"/>
      <c r="H26" s="163"/>
      <c r="I26" s="163"/>
      <c r="J26" s="163"/>
      <c r="K26" s="164"/>
      <c r="L26" s="208">
        <f>+GETPIVOTDATA("LTD",$AL$20,"GP","Granel","Nivel Servicio LT","Si")/GETPIVOTDATA("LTD",$AL$20,"GP","Granel")</f>
        <v>0.85935637663885578</v>
      </c>
      <c r="M26" s="209"/>
      <c r="N26" s="209"/>
      <c r="O26" s="210"/>
      <c r="P26" s="223">
        <f>IFERROR(+GETPIVOTDATA("LTD",$AL$37,"GP","Granel","Nivel Servicio LT","Si")/GETPIVOTDATA("LTD",$AL$37,"GP","Granel"),100 %)</f>
        <v>0.88888888888888884</v>
      </c>
      <c r="Q26" s="224"/>
      <c r="R26" s="72">
        <f>+IFERROR(P26-L26,"")</f>
        <v>2.9532512250033061E-2</v>
      </c>
      <c r="S26" s="73">
        <f>+(P26-L26)</f>
        <v>2.9532512250033061E-2</v>
      </c>
      <c r="T26" s="218">
        <f>+GETPIVOTDATA("LTD",$AL$37,"GP","Granel")</f>
        <v>9</v>
      </c>
      <c r="U26" s="225"/>
      <c r="V26" s="219"/>
      <c r="AC26" s="112" t="s">
        <v>297</v>
      </c>
      <c r="AE26"/>
      <c r="AG26" s="3" t="s">
        <v>51</v>
      </c>
      <c r="AH26" t="s">
        <v>281</v>
      </c>
      <c r="BP26"/>
    </row>
    <row r="27" spans="6:68" ht="12.75" customHeight="1" thickBot="1" x14ac:dyDescent="0.25">
      <c r="F27" s="162" t="s">
        <v>292</v>
      </c>
      <c r="G27" s="163"/>
      <c r="H27" s="163"/>
      <c r="I27" s="163"/>
      <c r="J27" s="163"/>
      <c r="K27" s="164"/>
      <c r="L27" s="208">
        <f>+GETPIVOTDATA("LTD",$AL$20,"GP","Ensacado","Nivel Servicio LT","Si")/GETPIVOTDATA("LTD",$AL$20,"GP","Ensacado")</f>
        <v>0.75965665236051505</v>
      </c>
      <c r="M27" s="209"/>
      <c r="N27" s="209"/>
      <c r="O27" s="210"/>
      <c r="P27" s="223">
        <f>IFERROR(+GETPIVOTDATA("LTD",$AL$37,"GP","Ensacado","Nivel Servicio LT","Si")/GETPIVOTDATA("LTD",$AL$37,"GP","Ensacado"),100 %)</f>
        <v>1</v>
      </c>
      <c r="Q27" s="224"/>
      <c r="R27" s="72">
        <f>+IFERROR(P27-L27,"")</f>
        <v>0.24034334763948495</v>
      </c>
      <c r="S27" s="73">
        <f>+(P27-L27)</f>
        <v>0.24034334763948495</v>
      </c>
      <c r="T27" s="218" t="str">
        <f>+IFERROR(GETPIVOTDATA("LTD",$AL$37,"GP","Ensacado")," 0 Cargas")</f>
        <v xml:space="preserve"> 0 Cargas</v>
      </c>
      <c r="U27" s="225"/>
      <c r="V27" s="219"/>
      <c r="W27" s="40"/>
      <c r="X27" s="40"/>
      <c r="AC27" s="3" t="s">
        <v>47</v>
      </c>
      <c r="AD27" t="s">
        <v>190</v>
      </c>
      <c r="AE27"/>
      <c r="AG27" s="3" t="s">
        <v>47</v>
      </c>
      <c r="AH27" t="s">
        <v>190</v>
      </c>
      <c r="AL27" s="3" t="s">
        <v>51</v>
      </c>
      <c r="AM27" t="s">
        <v>281</v>
      </c>
      <c r="AQ27" s="13"/>
      <c r="BP27"/>
    </row>
    <row r="28" spans="6:68" x14ac:dyDescent="0.2">
      <c r="F28" s="40" t="s">
        <v>298</v>
      </c>
      <c r="G28" s="40"/>
      <c r="H28" s="40"/>
      <c r="O28" s="40"/>
      <c r="P28" s="40"/>
      <c r="Q28" s="40"/>
      <c r="R28" s="40"/>
      <c r="AC28" s="3" t="s">
        <v>48</v>
      </c>
      <c r="AD28" t="s">
        <v>399</v>
      </c>
      <c r="AE28"/>
      <c r="AG28" s="3" t="s">
        <v>49</v>
      </c>
      <c r="AH28" s="12">
        <v>3</v>
      </c>
      <c r="AL28" s="3" t="s">
        <v>47</v>
      </c>
      <c r="AM28" t="s">
        <v>190</v>
      </c>
      <c r="BP28"/>
    </row>
    <row r="29" spans="6:68" x14ac:dyDescent="0.2">
      <c r="AC29" s="3" t="s">
        <v>42</v>
      </c>
      <c r="AD29" s="272">
        <v>23</v>
      </c>
      <c r="AE29"/>
      <c r="AG29" s="3" t="s">
        <v>48</v>
      </c>
      <c r="AH29" t="s">
        <v>399</v>
      </c>
      <c r="AL29" s="3" t="s">
        <v>49</v>
      </c>
      <c r="AM29">
        <v>3</v>
      </c>
      <c r="BP29"/>
    </row>
    <row r="30" spans="6:68" x14ac:dyDescent="0.2">
      <c r="AC30" s="3" t="s">
        <v>51</v>
      </c>
      <c r="AD30" t="s">
        <v>281</v>
      </c>
      <c r="AE30"/>
      <c r="AG30" s="3" t="s">
        <v>19</v>
      </c>
      <c r="AH30" t="s">
        <v>400</v>
      </c>
      <c r="AL30" s="3" t="s">
        <v>13</v>
      </c>
      <c r="AM30" t="s">
        <v>183</v>
      </c>
      <c r="BP30"/>
    </row>
    <row r="31" spans="6:68" x14ac:dyDescent="0.2">
      <c r="AC31" s="3" t="s">
        <v>19</v>
      </c>
      <c r="AD31" t="s">
        <v>400</v>
      </c>
      <c r="AE31"/>
      <c r="AG31" s="3" t="s">
        <v>13</v>
      </c>
      <c r="AH31" t="s">
        <v>183</v>
      </c>
      <c r="AL31" s="3" t="s">
        <v>48</v>
      </c>
      <c r="AM31" t="s">
        <v>399</v>
      </c>
      <c r="BA31" s="4"/>
      <c r="BP31"/>
    </row>
    <row r="32" spans="6:68" x14ac:dyDescent="0.2">
      <c r="Y32">
        <v>4</v>
      </c>
      <c r="AC32" s="3" t="s">
        <v>13</v>
      </c>
      <c r="AD32" t="s">
        <v>183</v>
      </c>
      <c r="AE32"/>
      <c r="AG32" s="3" t="s">
        <v>42</v>
      </c>
      <c r="AH32" s="272">
        <v>23</v>
      </c>
      <c r="AL32" s="3" t="s">
        <v>42</v>
      </c>
      <c r="AM32" s="271">
        <v>23</v>
      </c>
      <c r="BA32" s="5"/>
      <c r="BP32"/>
    </row>
    <row r="33" spans="2:68" x14ac:dyDescent="0.2">
      <c r="AC33" s="3" t="s">
        <v>43</v>
      </c>
      <c r="AD33" t="s">
        <v>400</v>
      </c>
      <c r="AE33"/>
      <c r="AG33" s="3" t="s">
        <v>43</v>
      </c>
      <c r="AH33" t="s">
        <v>400</v>
      </c>
      <c r="AL33" s="3" t="s">
        <v>43</v>
      </c>
      <c r="AM33" t="s">
        <v>400</v>
      </c>
      <c r="BA33" s="5"/>
      <c r="BP33"/>
    </row>
    <row r="34" spans="2:68" x14ac:dyDescent="0.2">
      <c r="F34" s="38"/>
      <c r="G34" s="38"/>
      <c r="H34" s="38"/>
      <c r="I34" s="38"/>
      <c r="J34" s="38"/>
      <c r="K34" s="38"/>
      <c r="L34" s="38"/>
      <c r="M34" s="38"/>
      <c r="N34" s="38"/>
      <c r="O34" s="38"/>
      <c r="P34" s="38"/>
      <c r="Q34" s="38"/>
      <c r="R34" s="38"/>
      <c r="AC34" s="3" t="s">
        <v>38</v>
      </c>
      <c r="AD34" t="s">
        <v>73</v>
      </c>
      <c r="AE34"/>
      <c r="AG34" s="3" t="s">
        <v>38</v>
      </c>
      <c r="AH34" t="s">
        <v>73</v>
      </c>
      <c r="AI34" s="40"/>
      <c r="AJ34" s="40"/>
      <c r="AL34" s="3" t="s">
        <v>38</v>
      </c>
      <c r="AM34" t="s">
        <v>399</v>
      </c>
      <c r="AN34" s="40"/>
      <c r="AO34" s="40"/>
      <c r="AS34" s="2"/>
      <c r="AT34" s="2"/>
      <c r="AU34" s="2"/>
      <c r="BA34" s="5"/>
      <c r="BP34"/>
    </row>
    <row r="35" spans="2:68" x14ac:dyDescent="0.2">
      <c r="F35" s="38"/>
      <c r="G35" s="102">
        <f>+DAY(F36)</f>
        <v>17</v>
      </c>
      <c r="H35" s="38"/>
      <c r="I35" s="102">
        <f>+DAY(H36)</f>
        <v>18</v>
      </c>
      <c r="J35" s="38"/>
      <c r="K35" s="102">
        <f>+DAY(J36)</f>
        <v>19</v>
      </c>
      <c r="L35" s="38"/>
      <c r="M35" s="102">
        <f>+DAY(L36)</f>
        <v>20</v>
      </c>
      <c r="N35" s="38"/>
      <c r="O35" s="102">
        <f>+DAY(N36)</f>
        <v>21</v>
      </c>
      <c r="P35" s="38"/>
      <c r="Q35" s="102">
        <f>+DAY(P36)</f>
        <v>22</v>
      </c>
      <c r="R35" s="38"/>
      <c r="S35" s="102">
        <f>+DAY(R36)</f>
        <v>23</v>
      </c>
      <c r="T35" s="38"/>
      <c r="U35" s="38"/>
      <c r="AC35" s="3" t="s">
        <v>30</v>
      </c>
      <c r="AD35" t="s">
        <v>400</v>
      </c>
      <c r="AE35" s="46"/>
      <c r="AF35" s="46"/>
      <c r="AG35" s="3" t="s">
        <v>30</v>
      </c>
      <c r="AH35" t="s">
        <v>400</v>
      </c>
      <c r="AI35" s="40"/>
      <c r="AJ35" s="40"/>
      <c r="AK35" s="40"/>
      <c r="AL35" s="3" t="s">
        <v>30</v>
      </c>
      <c r="AM35" t="s">
        <v>400</v>
      </c>
      <c r="AN35" s="40"/>
      <c r="AO35" s="40"/>
      <c r="AS35" s="2"/>
      <c r="AT35" s="2"/>
      <c r="AU35" s="2"/>
      <c r="BA35" s="5"/>
      <c r="BP35"/>
    </row>
    <row r="36" spans="2:68" ht="12.75" customHeight="1" x14ac:dyDescent="0.2">
      <c r="B36" s="236" t="s">
        <v>299</v>
      </c>
      <c r="C36" s="237"/>
      <c r="D36" s="238"/>
      <c r="E36" s="74"/>
      <c r="F36" s="130">
        <f>+H36-1</f>
        <v>45733</v>
      </c>
      <c r="G36" s="131"/>
      <c r="H36" s="130">
        <f>+J36-1</f>
        <v>45734</v>
      </c>
      <c r="I36" s="131"/>
      <c r="J36" s="130">
        <f>+L36-1</f>
        <v>45735</v>
      </c>
      <c r="K36" s="131"/>
      <c r="L36" s="130">
        <f>+N36-1</f>
        <v>45736</v>
      </c>
      <c r="M36" s="131"/>
      <c r="N36" s="130">
        <f>+P36-1</f>
        <v>45737</v>
      </c>
      <c r="O36" s="131"/>
      <c r="P36" s="130">
        <f>+R36-1</f>
        <v>45738</v>
      </c>
      <c r="Q36" s="131"/>
      <c r="R36" s="130">
        <f>+AD3</f>
        <v>45739</v>
      </c>
      <c r="S36" s="131"/>
      <c r="T36" s="38"/>
      <c r="U36" s="38"/>
      <c r="V36" t="s">
        <v>300</v>
      </c>
      <c r="AC36" s="46"/>
      <c r="AD36" s="46"/>
      <c r="AE36" s="46"/>
      <c r="AF36" s="46"/>
      <c r="AL36" s="40"/>
      <c r="AM36" s="40"/>
      <c r="AN36" s="40"/>
      <c r="AO36" s="40"/>
      <c r="AS36" s="2"/>
      <c r="AT36" s="2"/>
      <c r="AU36" s="2"/>
      <c r="BL36">
        <f>25*70</f>
        <v>1750</v>
      </c>
      <c r="BP36"/>
    </row>
    <row r="37" spans="2:68" ht="18" customHeight="1" x14ac:dyDescent="0.2">
      <c r="B37" s="239"/>
      <c r="C37" s="240"/>
      <c r="D37" s="241"/>
      <c r="E37" s="74"/>
      <c r="F37" s="132"/>
      <c r="G37" s="133"/>
      <c r="H37" s="132"/>
      <c r="I37" s="133"/>
      <c r="J37" s="132"/>
      <c r="K37" s="133"/>
      <c r="L37" s="132"/>
      <c r="M37" s="133"/>
      <c r="N37" s="132"/>
      <c r="O37" s="133"/>
      <c r="P37" s="132"/>
      <c r="Q37" s="133"/>
      <c r="R37" s="132"/>
      <c r="S37" s="133"/>
      <c r="T37" s="26">
        <v>6.9444444444444447E-4</v>
      </c>
      <c r="U37" s="38"/>
      <c r="AC37" s="3" t="s">
        <v>290</v>
      </c>
      <c r="AE37" s="46"/>
      <c r="AF37" s="46"/>
      <c r="AG37" s="3" t="s">
        <v>291</v>
      </c>
      <c r="AH37" s="3" t="s">
        <v>64</v>
      </c>
      <c r="AL37" s="3" t="s">
        <v>291</v>
      </c>
      <c r="AM37" s="3" t="s">
        <v>64</v>
      </c>
      <c r="AS37" s="2"/>
      <c r="AT37" s="2"/>
      <c r="AU37" s="2"/>
      <c r="BP37"/>
    </row>
    <row r="38" spans="2:68" ht="14.25" customHeight="1" thickBot="1" x14ac:dyDescent="0.25">
      <c r="B38" s="40"/>
      <c r="C38" s="41"/>
      <c r="D38" s="40"/>
      <c r="F38" s="52"/>
      <c r="G38" s="52"/>
      <c r="H38" s="52"/>
      <c r="I38" s="52"/>
      <c r="J38" s="52"/>
      <c r="K38" s="52"/>
      <c r="L38" s="52"/>
      <c r="M38" s="52"/>
      <c r="N38" s="52"/>
      <c r="O38" s="52"/>
      <c r="P38" s="52"/>
      <c r="Q38" s="52"/>
      <c r="R38" s="52"/>
      <c r="S38" s="52"/>
      <c r="T38" s="38">
        <v>2</v>
      </c>
      <c r="U38" s="38"/>
      <c r="AC38" s="3" t="s">
        <v>44</v>
      </c>
      <c r="AD38" s="2" t="s">
        <v>301</v>
      </c>
      <c r="AE38" s="46"/>
      <c r="AF38" s="46"/>
      <c r="AG38" s="3" t="s">
        <v>44</v>
      </c>
      <c r="AH38" s="2" t="s">
        <v>293</v>
      </c>
      <c r="AL38" s="3" t="s">
        <v>44</v>
      </c>
      <c r="AM38" t="s">
        <v>192</v>
      </c>
      <c r="AN38" t="s">
        <v>199</v>
      </c>
      <c r="AO38" s="2" t="s">
        <v>293</v>
      </c>
      <c r="AQ38" s="3"/>
      <c r="AR38" s="3"/>
      <c r="AS38" s="15"/>
      <c r="AT38" s="15"/>
      <c r="AU38" s="15"/>
      <c r="AV38" s="3"/>
      <c r="AW38" s="3"/>
      <c r="AX38" s="3"/>
      <c r="AY38" s="3"/>
      <c r="AZ38" s="3"/>
      <c r="BA38" s="3"/>
      <c r="BB38" s="3"/>
      <c r="BC38" s="3"/>
      <c r="BD38" s="3"/>
      <c r="BE38" s="3"/>
      <c r="BF38" s="3"/>
      <c r="BG38" s="3"/>
      <c r="BH38" s="3"/>
      <c r="BI38" s="3"/>
      <c r="BJ38" s="3"/>
      <c r="BK38" s="3"/>
      <c r="BL38" s="3"/>
      <c r="BM38" s="3"/>
      <c r="BN38" s="3"/>
      <c r="BO38" s="3"/>
      <c r="BP38" s="3"/>
    </row>
    <row r="39" spans="2:68" ht="12.75" customHeight="1" x14ac:dyDescent="0.2">
      <c r="B39" s="141"/>
      <c r="C39" s="42"/>
      <c r="D39" s="144" t="s">
        <v>302</v>
      </c>
      <c r="F39" s="146">
        <f>+IFERROR(HLOOKUP(G$35,AB60:AQ63,$T39,FALSE)/$T$37,"")</f>
        <v>33.888888888888886</v>
      </c>
      <c r="G39" s="147"/>
      <c r="H39" s="146">
        <f>+IFERROR(HLOOKUP(I$35,$AC$60:$AU$63,$T39,FALSE)/$T$37,"")</f>
        <v>51.578508771929819</v>
      </c>
      <c r="I39" s="147"/>
      <c r="J39" s="146">
        <f>+IFERROR(HLOOKUP(K$35,$AC$60:$AU$63,$T39,FALSE)/$T$37,"")</f>
        <v>34.629824561403503</v>
      </c>
      <c r="K39" s="147"/>
      <c r="L39" s="146">
        <f>+IFERROR(HLOOKUP(M$35,$AC$60:$AU$63,$T39,FALSE)/$T$37,"")</f>
        <v>36.292528735632189</v>
      </c>
      <c r="M39" s="147"/>
      <c r="N39" s="146">
        <f>+IFERROR(HLOOKUP(O$35,$AC$60:$AU$63,$T39,FALSE)/$T$37,"")</f>
        <v>34.336805555555557</v>
      </c>
      <c r="O39" s="147"/>
      <c r="P39" s="146" t="str">
        <f>+IFERROR(HLOOKUP(Q$35,$AC$60:$AU$63,$T39,FALSE)/$T$37,"")</f>
        <v/>
      </c>
      <c r="Q39" s="147"/>
      <c r="R39" s="146" t="str">
        <f>+IFERROR(HLOOKUP(S$35,$AC$60:$AU$63,$T39,FALSE)/$T$37,"")</f>
        <v/>
      </c>
      <c r="S39" s="147"/>
      <c r="T39" s="38">
        <v>3</v>
      </c>
      <c r="U39" s="38"/>
      <c r="V39" s="38"/>
      <c r="W39" s="38"/>
      <c r="X39" s="38"/>
      <c r="AC39" t="s">
        <v>283</v>
      </c>
      <c r="AD39" s="2"/>
      <c r="AE39" s="46"/>
      <c r="AF39" s="46"/>
      <c r="AG39" t="s">
        <v>293</v>
      </c>
      <c r="AH39" s="5"/>
      <c r="AK39" s="77" t="e">
        <f>GETPIVOTDATA("LTD",$AG$37,"GP","Ensacado","Nivel Servicio LT","Si")/GETPIVOTDATA("LTD",$AG$37,"GP","Ensacado")</f>
        <v>#REF!</v>
      </c>
      <c r="AL39" t="s">
        <v>71</v>
      </c>
      <c r="AM39" s="5">
        <v>1</v>
      </c>
      <c r="AN39" s="5">
        <v>8</v>
      </c>
      <c r="AO39" s="5">
        <v>9</v>
      </c>
      <c r="AS39" s="2"/>
      <c r="AT39" s="2"/>
      <c r="AU39" s="2"/>
      <c r="BP39"/>
    </row>
    <row r="40" spans="2:68" ht="12.75" customHeight="1" x14ac:dyDescent="0.2">
      <c r="B40" s="142"/>
      <c r="C40" s="42"/>
      <c r="D40" s="145"/>
      <c r="F40" s="148"/>
      <c r="G40" s="149"/>
      <c r="H40" s="148"/>
      <c r="I40" s="149"/>
      <c r="J40" s="148"/>
      <c r="K40" s="149"/>
      <c r="L40" s="148"/>
      <c r="M40" s="149"/>
      <c r="N40" s="148"/>
      <c r="O40" s="149"/>
      <c r="P40" s="148"/>
      <c r="Q40" s="149"/>
      <c r="R40" s="148"/>
      <c r="S40" s="149"/>
      <c r="T40" s="38"/>
      <c r="U40" s="38"/>
      <c r="V40" s="38"/>
      <c r="W40" s="38"/>
      <c r="X40" s="38" t="s">
        <v>303</v>
      </c>
      <c r="AE40" s="46"/>
      <c r="AF40" s="46"/>
      <c r="AK40" s="77" t="e">
        <f>GETPIVOTDATA("LTD",$AG$37,"GP","Granel","Nivel Servicio LT","Si")/GETPIVOTDATA("LTD",$AG$37,"GP","Granel")</f>
        <v>#REF!</v>
      </c>
      <c r="AL40" t="s">
        <v>293</v>
      </c>
      <c r="AM40" s="5">
        <v>1</v>
      </c>
      <c r="AN40" s="5">
        <v>8</v>
      </c>
      <c r="AO40" s="5">
        <v>9</v>
      </c>
      <c r="AP40" s="36">
        <f>+AN40/AO40</f>
        <v>0.88888888888888884</v>
      </c>
      <c r="AS40" s="2"/>
      <c r="AT40" s="2"/>
      <c r="AU40" s="2"/>
      <c r="BP40"/>
    </row>
    <row r="41" spans="2:68" ht="15.75" thickBot="1" x14ac:dyDescent="0.25">
      <c r="B41" s="143"/>
      <c r="C41" s="41"/>
      <c r="D41" s="43" t="s">
        <v>304</v>
      </c>
      <c r="F41" s="57">
        <f>+IFERROR(HLOOKUP(G$35,$AC$181:$AU$184,$T39,FALSE),"")</f>
        <v>24</v>
      </c>
      <c r="G41" s="58">
        <f>+IFERROR(HLOOKUP(G$35,$AC$199:$AU$202,$T39,FALSE),"")</f>
        <v>46</v>
      </c>
      <c r="H41" s="57">
        <f>+IFERROR(HLOOKUP(I$35,$AC$181:$AU$184,$T39,FALSE),"")</f>
        <v>36</v>
      </c>
      <c r="I41" s="58">
        <f>+IFERROR(HLOOKUP(I$35,$AC$199:$AU$202,$T39,FALSE),"")</f>
        <v>74</v>
      </c>
      <c r="J41" s="57">
        <f>+IFERROR(HLOOKUP(K$35,$AC$181:$AU$184,$T39,FALSE),"")</f>
        <v>38</v>
      </c>
      <c r="K41" s="58">
        <f>+IFERROR(HLOOKUP(K$35,$AC$199:$AU$202,$T39,FALSE),"")</f>
        <v>78</v>
      </c>
      <c r="L41" s="57">
        <f>+IFERROR(HLOOKUP(M$35,$AC$181:$AU$184,$T39,FALSE),"")</f>
        <v>29</v>
      </c>
      <c r="M41" s="58">
        <f>+IFERROR(HLOOKUP(M$35,$AC$199:$AU$202,$T39,FALSE),"")</f>
        <v>58</v>
      </c>
      <c r="N41" s="57">
        <f>+IFERROR(HLOOKUP(O$35,$AC$181:$AU$184,$T39,FALSE),"")</f>
        <v>24</v>
      </c>
      <c r="O41" s="58">
        <f>+IFERROR(HLOOKUP(O$35,$AC$199:$AU$202,$T39,FALSE),"")</f>
        <v>56</v>
      </c>
      <c r="P41" s="57" t="str">
        <f>+IFERROR(HLOOKUP(Q$35,$AC$181:$AU$184,$T39,FALSE),"")</f>
        <v/>
      </c>
      <c r="Q41" s="58" t="str">
        <f>+IFERROR(HLOOKUP(Q$35,$AC$199:$AU$202,$T39,FALSE),"")</f>
        <v/>
      </c>
      <c r="R41" s="57" t="str">
        <f>+IFERROR(HLOOKUP(S$35,$AC$181:$AU$184,$T39,FALSE),"")</f>
        <v/>
      </c>
      <c r="S41" s="58" t="str">
        <f>+IFERROR(HLOOKUP(S$35,$AC$199:$AU$202,$T39,FALSE),"")</f>
        <v/>
      </c>
      <c r="T41" s="38">
        <v>3</v>
      </c>
      <c r="U41" s="38"/>
      <c r="V41" s="38"/>
      <c r="W41" s="38"/>
      <c r="X41" s="38"/>
      <c r="AE41" s="46"/>
      <c r="AF41" s="46"/>
      <c r="AS41" s="2"/>
      <c r="AT41" s="2"/>
      <c r="AU41" s="2"/>
      <c r="BP41"/>
    </row>
    <row r="42" spans="2:68" ht="14.25" customHeight="1" thickBot="1" x14ac:dyDescent="0.25">
      <c r="B42" s="40"/>
      <c r="C42" s="41"/>
      <c r="D42" s="40"/>
      <c r="F42" s="52"/>
      <c r="G42" s="52"/>
      <c r="H42" s="52"/>
      <c r="I42" s="52"/>
      <c r="J42" s="52"/>
      <c r="K42" s="52"/>
      <c r="L42" s="52"/>
      <c r="M42" s="52"/>
      <c r="N42" s="52"/>
      <c r="O42" s="52"/>
      <c r="P42" s="52"/>
      <c r="Q42" s="52"/>
      <c r="R42" s="52"/>
      <c r="S42" s="52"/>
      <c r="T42" s="38"/>
      <c r="U42" s="38"/>
      <c r="V42" s="38"/>
      <c r="W42" s="38"/>
      <c r="X42" s="38"/>
      <c r="AE42" s="46"/>
      <c r="AF42" s="46"/>
      <c r="AS42" s="2"/>
      <c r="AT42" s="2"/>
      <c r="AU42" s="2"/>
      <c r="BP42"/>
    </row>
    <row r="43" spans="2:68" ht="13.15" customHeight="1" x14ac:dyDescent="0.2">
      <c r="B43" s="141"/>
      <c r="C43" s="41"/>
      <c r="D43" s="144" t="s">
        <v>305</v>
      </c>
      <c r="F43" s="146">
        <f>+IFERROR(HLOOKUP(G$35,$AC$60:$AU$63,$T43,FALSE)/$T$37,"")</f>
        <v>38.657575757575756</v>
      </c>
      <c r="G43" s="147"/>
      <c r="H43" s="146">
        <f>+IFERROR(HLOOKUP(I$35,$AC$60:$AU$63,$T43,FALSE)/$T$37,"")</f>
        <v>78.760000000000005</v>
      </c>
      <c r="I43" s="147"/>
      <c r="J43" s="146">
        <f>+IFERROR(HLOOKUP(K$35,$AC$60:$AU$63,$T43,FALSE)/$T$37,"")</f>
        <v>38.259523809523806</v>
      </c>
      <c r="K43" s="147"/>
      <c r="L43" s="146">
        <f>+IFERROR(HLOOKUP(M$35,$AC$60:$AU$63,$T43,FALSE)/$T$37,"")</f>
        <v>39.808974358974368</v>
      </c>
      <c r="M43" s="147"/>
      <c r="N43" s="146">
        <f>+IFERROR(HLOOKUP(O$35,$AC$60:$AU$63,$T43,FALSE)/$T$37,"")</f>
        <v>39.785185185185178</v>
      </c>
      <c r="O43" s="147"/>
      <c r="P43" s="146" t="str">
        <f>+IFERROR(HLOOKUP(Q$35,$AC$60:$AU$63,$T43,FALSE)/$T$37,"")</f>
        <v/>
      </c>
      <c r="Q43" s="147"/>
      <c r="R43" s="146" t="str">
        <f>+IFERROR(HLOOKUP(S$35,$AC$60:$AU$63,$T43,FALSE)/$T$37,"")</f>
        <v/>
      </c>
      <c r="S43" s="147"/>
      <c r="T43" s="38">
        <v>2</v>
      </c>
      <c r="U43" s="38"/>
      <c r="V43" s="38"/>
      <c r="W43" s="38"/>
      <c r="X43" s="38"/>
      <c r="AE43" s="46"/>
      <c r="AF43" s="46"/>
      <c r="AS43" s="2"/>
      <c r="AT43" s="2"/>
      <c r="AU43" s="2"/>
      <c r="BP43"/>
    </row>
    <row r="44" spans="2:68" ht="13.15" customHeight="1" x14ac:dyDescent="0.2">
      <c r="B44" s="142"/>
      <c r="C44" s="41"/>
      <c r="D44" s="145"/>
      <c r="F44" s="148"/>
      <c r="G44" s="149"/>
      <c r="H44" s="148"/>
      <c r="I44" s="149"/>
      <c r="J44" s="148"/>
      <c r="K44" s="149"/>
      <c r="L44" s="148"/>
      <c r="M44" s="149"/>
      <c r="N44" s="148"/>
      <c r="O44" s="149"/>
      <c r="P44" s="148"/>
      <c r="Q44" s="149"/>
      <c r="R44" s="148"/>
      <c r="S44" s="149"/>
      <c r="T44" s="38"/>
      <c r="U44" s="38"/>
      <c r="V44" s="38"/>
      <c r="W44" s="38"/>
      <c r="X44" s="38"/>
      <c r="Y44" s="40"/>
      <c r="Z44" s="40"/>
      <c r="AA44" s="40"/>
      <c r="AE44" s="46"/>
      <c r="AF44" s="46"/>
      <c r="AH44" s="40"/>
      <c r="AI44" s="40"/>
      <c r="AJ44" s="40"/>
      <c r="AK44" s="40"/>
      <c r="AL44" s="40"/>
      <c r="AM44" s="40"/>
      <c r="AN44" s="40"/>
      <c r="AO44" s="40"/>
      <c r="AS44" s="2"/>
      <c r="AT44" s="2"/>
      <c r="AU44" s="2"/>
      <c r="BP44"/>
    </row>
    <row r="45" spans="2:68" ht="15.75" thickBot="1" x14ac:dyDescent="0.25">
      <c r="B45" s="143"/>
      <c r="C45" s="41"/>
      <c r="D45" s="120" t="s">
        <v>306</v>
      </c>
      <c r="F45" s="57">
        <f>+IFERROR(HLOOKUP(G$35,$AC$181:$AU$184,$T43,FALSE),"")</f>
        <v>11</v>
      </c>
      <c r="G45" s="58">
        <f>+IFERROR(HLOOKUP(G$35,$AC$199:$AU$202,$T43,FALSE),"")</f>
        <v>19</v>
      </c>
      <c r="H45" s="57">
        <f>+IFERROR(HLOOKUP(I$35,$AC$181:$AU$184,$T43,FALSE),"")</f>
        <v>10</v>
      </c>
      <c r="I45" s="58">
        <f>+IFERROR(HLOOKUP(I$35,$AC$199:$AU$202,$T43,FALSE),"")</f>
        <v>16</v>
      </c>
      <c r="J45" s="57">
        <f>+IFERROR(HLOOKUP(K$35,$AC$181:$AU$184,$T43,FALSE),"")</f>
        <v>7</v>
      </c>
      <c r="K45" s="58">
        <f>+IFERROR(HLOOKUP(K$35,$AC$199:$AU$202,$T43,FALSE),"")</f>
        <v>12</v>
      </c>
      <c r="L45" s="57">
        <f>+IFERROR(HLOOKUP(M$35,$AC$181:$AU$184,$T43,FALSE),"")</f>
        <v>13</v>
      </c>
      <c r="M45" s="58">
        <f>+IFERROR(HLOOKUP(M$35,$AC$199:$AU$202,$T43,FALSE),"")</f>
        <v>19</v>
      </c>
      <c r="N45" s="57">
        <f>+IFERROR(HLOOKUP(O$35,$AC$181:$AU$184,$T43,FALSE),"")</f>
        <v>9</v>
      </c>
      <c r="O45" s="58">
        <f>+IFERROR(HLOOKUP(O$35,$AC$199:$AU$202,$T43,FALSE),"")</f>
        <v>20</v>
      </c>
      <c r="P45" s="57" t="str">
        <f>+IFERROR(HLOOKUP(Q$35,$AC$181:$AU$184,$T43,FALSE),"")</f>
        <v/>
      </c>
      <c r="Q45" s="58" t="str">
        <f>+IFERROR(HLOOKUP(Q$35,$AC$199:$AU$202,$T43,FALSE),"")</f>
        <v/>
      </c>
      <c r="R45" s="57" t="str">
        <f>+IFERROR(HLOOKUP(S$35,$AC$181:$AU$184,$T43,FALSE),"")</f>
        <v/>
      </c>
      <c r="S45" s="58" t="str">
        <f>+IFERROR(HLOOKUP(S$35,$AC$199:$AU$202,$T43,FALSE),"")</f>
        <v/>
      </c>
      <c r="T45" s="38"/>
      <c r="U45" s="38"/>
      <c r="V45" s="38"/>
      <c r="W45" s="38"/>
      <c r="X45" s="38"/>
      <c r="AD45" s="2"/>
      <c r="AE45"/>
      <c r="AI45">
        <f>+DAY(AI50)</f>
        <v>19</v>
      </c>
      <c r="AJ45">
        <f>+DAY(AJ50)</f>
        <v>20</v>
      </c>
      <c r="AK45">
        <f>+DAY(AK50)</f>
        <v>21</v>
      </c>
      <c r="AL45">
        <f>+DAY(AL50)</f>
        <v>22</v>
      </c>
      <c r="AM45">
        <f>+DAY(AM50)</f>
        <v>23</v>
      </c>
      <c r="AS45" s="2"/>
      <c r="AT45" s="2"/>
      <c r="AU45" s="2"/>
      <c r="BP45"/>
    </row>
    <row r="46" spans="2:68" ht="11.25" customHeight="1" thickBot="1" x14ac:dyDescent="0.25">
      <c r="B46" s="40"/>
      <c r="C46" s="41"/>
      <c r="D46" s="40"/>
      <c r="F46" s="52"/>
      <c r="G46" s="52"/>
      <c r="H46" s="52"/>
      <c r="I46" s="52"/>
      <c r="J46" s="52"/>
      <c r="K46" s="52"/>
      <c r="L46" s="52"/>
      <c r="M46" s="52"/>
      <c r="N46" s="52"/>
      <c r="O46" s="52"/>
      <c r="P46" s="52"/>
      <c r="Q46" s="52"/>
      <c r="R46" s="52"/>
      <c r="S46" s="52"/>
      <c r="T46" s="38"/>
      <c r="U46" s="38"/>
      <c r="V46" s="38"/>
      <c r="W46" s="38"/>
      <c r="X46" s="38"/>
      <c r="AD46" s="2"/>
      <c r="AE46"/>
      <c r="AS46" s="2"/>
      <c r="AT46" s="2"/>
      <c r="AU46" s="2"/>
      <c r="BP46"/>
    </row>
    <row r="47" spans="2:68" ht="13.15" customHeight="1" x14ac:dyDescent="0.2">
      <c r="B47" s="141"/>
      <c r="C47" s="41"/>
      <c r="D47" s="144" t="s">
        <v>307</v>
      </c>
      <c r="F47" s="146">
        <f>+IFERROR(HLOOKUP(G$35,$AC$60:$AU$63,$T47,FALSE)/$T$37,"")</f>
        <v>35.387619047619047</v>
      </c>
      <c r="G47" s="147"/>
      <c r="H47" s="146">
        <f>+IFERROR(HLOOKUP(I$35,$AC$60:$AU$63,$T47,FALSE)/$T$37,"")</f>
        <v>57.241319444444443</v>
      </c>
      <c r="I47" s="147"/>
      <c r="J47" s="146">
        <f>+IFERROR(HLOOKUP(K$35,$AC$60:$AU$63,$T47,FALSE)/$T$37,"")</f>
        <v>35.19444444444445</v>
      </c>
      <c r="K47" s="147"/>
      <c r="L47" s="146">
        <f>+IFERROR(HLOOKUP(M$35,$AC$60:$AU$63,$T47,FALSE)/$T$37,"")</f>
        <v>37.380952380952387</v>
      </c>
      <c r="M47" s="147"/>
      <c r="N47" s="146">
        <f>+IFERROR(HLOOKUP(O$35,$AC$60:$AU$63,$T47,FALSE)/$T$37,"")</f>
        <v>35.822727272727278</v>
      </c>
      <c r="O47" s="147"/>
      <c r="P47" s="146" t="str">
        <f>+IFERROR(HLOOKUP(Q$35,$AC$60:$AU$63,$T47,FALSE)/$T$37,"")</f>
        <v/>
      </c>
      <c r="Q47" s="147"/>
      <c r="R47" s="146" t="str">
        <f>+IFERROR(HLOOKUP(S$35,$AC$60:$AU$63,$T47,FALSE)/$T$37,"")</f>
        <v/>
      </c>
      <c r="S47" s="147"/>
      <c r="T47" s="38">
        <v>4</v>
      </c>
      <c r="U47" s="38"/>
      <c r="V47" s="38"/>
      <c r="W47" s="38"/>
      <c r="X47" s="38"/>
      <c r="AD47" s="2"/>
      <c r="AE47"/>
      <c r="AI47" s="81">
        <f>+AJ47-1</f>
        <v>45735</v>
      </c>
      <c r="AJ47" s="81">
        <f>+AK47-1</f>
        <v>45736</v>
      </c>
      <c r="AK47" s="81">
        <f>+AL47-1</f>
        <v>45737</v>
      </c>
      <c r="AL47" s="81">
        <f>+AM47-1</f>
        <v>45738</v>
      </c>
      <c r="AM47" s="81">
        <f>+R36</f>
        <v>45739</v>
      </c>
      <c r="AS47" s="2"/>
      <c r="AT47" s="2"/>
      <c r="AU47" s="2"/>
      <c r="BP47"/>
    </row>
    <row r="48" spans="2:68" ht="13.15" customHeight="1" x14ac:dyDescent="0.2">
      <c r="B48" s="142"/>
      <c r="C48" s="41"/>
      <c r="D48" s="145"/>
      <c r="F48" s="148"/>
      <c r="G48" s="149"/>
      <c r="H48" s="148"/>
      <c r="I48" s="149"/>
      <c r="J48" s="148"/>
      <c r="K48" s="149"/>
      <c r="L48" s="148"/>
      <c r="M48" s="149"/>
      <c r="N48" s="148"/>
      <c r="O48" s="149"/>
      <c r="P48" s="148"/>
      <c r="Q48" s="149"/>
      <c r="R48" s="148"/>
      <c r="S48" s="149"/>
      <c r="T48" s="38">
        <v>4</v>
      </c>
      <c r="U48" s="38"/>
      <c r="V48" s="38"/>
      <c r="W48" s="38"/>
      <c r="X48" s="38"/>
      <c r="AD48" s="2"/>
      <c r="AE48"/>
      <c r="AI48" s="80"/>
      <c r="AJ48" s="80"/>
      <c r="AK48" s="80"/>
      <c r="AL48" s="80"/>
      <c r="AM48" s="80"/>
      <c r="AS48" s="2"/>
      <c r="AT48" s="2"/>
      <c r="AU48" s="2"/>
      <c r="BP48"/>
    </row>
    <row r="49" spans="2:68" ht="15.75" thickBot="1" x14ac:dyDescent="0.25">
      <c r="B49" s="143"/>
      <c r="C49" s="53"/>
      <c r="D49" s="120" t="s">
        <v>306</v>
      </c>
      <c r="F49" s="57">
        <f>+IFERROR(HLOOKUP(G$35,$AC$181:$AU$184,$T47,FALSE),"")</f>
        <v>35</v>
      </c>
      <c r="G49" s="58">
        <f>+IFERROR(HLOOKUP(G$35,$AC$199:$AU$202,$T47,FALSE),"")</f>
        <v>65</v>
      </c>
      <c r="H49" s="57">
        <f>+IFERROR(HLOOKUP(I$35,$AC$181:$AU$184,$T47,FALSE),"")</f>
        <v>46</v>
      </c>
      <c r="I49" s="58">
        <f>+IFERROR(HLOOKUP(I$35,$AC$199:$AU$202,$T47,FALSE),"")</f>
        <v>90</v>
      </c>
      <c r="J49" s="57">
        <f>+IFERROR(HLOOKUP(K$35,$AC$181:$AU$184,$T47,FALSE),"")</f>
        <v>45</v>
      </c>
      <c r="K49" s="58">
        <f>+IFERROR(HLOOKUP(K$35,$AC$199:$AU$202,$T47,FALSE),"")</f>
        <v>90</v>
      </c>
      <c r="L49" s="57">
        <f>+IFERROR(HLOOKUP(M$35,$AC$181:$AU$184,$T47,FALSE),"")</f>
        <v>42</v>
      </c>
      <c r="M49" s="58">
        <f>+IFERROR(HLOOKUP(M$35,$AC$199:$AU$202,$T47,FALSE),"")</f>
        <v>77</v>
      </c>
      <c r="N49" s="57">
        <f>+IFERROR(HLOOKUP(O$35,$AC$181:$AU$184,$T47,FALSE),"")</f>
        <v>33</v>
      </c>
      <c r="O49" s="58">
        <f>+IFERROR(HLOOKUP(O$35,$AC$199:$AU$202,$T47,FALSE),"")</f>
        <v>76</v>
      </c>
      <c r="P49" s="57" t="str">
        <f>+IFERROR(HLOOKUP(Q$35,$AC$181:$AU$184,$T47,FALSE),"")</f>
        <v/>
      </c>
      <c r="Q49" s="58" t="str">
        <f>+IFERROR(HLOOKUP(Q$35,$AC$199:$AU$202,$T47,FALSE),"")</f>
        <v/>
      </c>
      <c r="R49" s="57" t="str">
        <f>+IFERROR(HLOOKUP(S$35,$AC$181:$AU$184,$T47,FALSE),"")</f>
        <v/>
      </c>
      <c r="S49" s="58" t="str">
        <f>+IFERROR(HLOOKUP(S$35,$AC$199:$AU$202,$T47,FALSE),"")</f>
        <v/>
      </c>
      <c r="T49" s="38"/>
      <c r="U49" s="38"/>
      <c r="V49" s="38"/>
      <c r="W49" s="38" t="s">
        <v>308</v>
      </c>
      <c r="X49" s="38"/>
      <c r="AC49" s="3" t="s">
        <v>47</v>
      </c>
      <c r="AD49" t="s">
        <v>190</v>
      </c>
      <c r="AH49" t="s">
        <v>309</v>
      </c>
      <c r="AI49" s="80">
        <f>+HLOOKUP(AI$47,$B$36:$S$49,12,FALSE)</f>
        <v>35.19444444444445</v>
      </c>
      <c r="AJ49" s="80">
        <f>+HLOOKUP(AJ$47,$B$36:$S$49,12,FALSE)</f>
        <v>37.380952380952387</v>
      </c>
      <c r="AK49" s="80">
        <f>+HLOOKUP(AK$47,$B$36:$S$49,12,FALSE)</f>
        <v>35.822727272727278</v>
      </c>
      <c r="AL49" s="80" t="str">
        <f>+HLOOKUP(AL$47,$B$36:$S$49,12,FALSE)</f>
        <v/>
      </c>
      <c r="AM49" s="80" t="str">
        <f>+HLOOKUP(AM$47,$B$36:$S$49,12,FALSE)</f>
        <v/>
      </c>
      <c r="AS49" s="2"/>
      <c r="AT49" s="2"/>
      <c r="AU49" s="2"/>
      <c r="BP49"/>
    </row>
    <row r="50" spans="2:68" x14ac:dyDescent="0.2">
      <c r="T50" s="38"/>
      <c r="U50" s="38"/>
      <c r="V50" s="38"/>
      <c r="W50" s="38"/>
      <c r="X50" s="38"/>
      <c r="AC50" s="3" t="s">
        <v>49</v>
      </c>
      <c r="AD50" t="s">
        <v>400</v>
      </c>
      <c r="AE50"/>
      <c r="AI50" s="81">
        <f>+AJ50-1</f>
        <v>45735</v>
      </c>
      <c r="AJ50" s="81">
        <f>+AK50-1</f>
        <v>45736</v>
      </c>
      <c r="AK50" s="81">
        <f>+AL50-1</f>
        <v>45737</v>
      </c>
      <c r="AL50" s="81">
        <f>+AM50-1</f>
        <v>45738</v>
      </c>
      <c r="AM50" s="81">
        <f>+AM47</f>
        <v>45739</v>
      </c>
      <c r="AO50" s="79" t="e">
        <f>+(AI48*$AI$52+AJ48*$AJ$52+AK48*$AK$52+AL48*$AL$52+AM48*$AM$52)/SUM($AI$52:$AM$52)</f>
        <v>#VALUE!</v>
      </c>
      <c r="AP50">
        <v>45</v>
      </c>
      <c r="AS50" s="2"/>
      <c r="AT50" s="2"/>
      <c r="AU50" s="2"/>
      <c r="BP50"/>
    </row>
    <row r="51" spans="2:68" ht="11.25" customHeight="1" x14ac:dyDescent="0.2">
      <c r="T51" s="27"/>
      <c r="V51" s="38"/>
      <c r="W51" s="38"/>
      <c r="X51" s="38"/>
      <c r="AC51" s="3" t="s">
        <v>11</v>
      </c>
      <c r="AD51" t="s">
        <v>400</v>
      </c>
      <c r="AE51"/>
      <c r="AI51" s="77"/>
      <c r="AJ51" s="77"/>
      <c r="AK51" s="77"/>
      <c r="AL51" s="77"/>
      <c r="AM51" s="77"/>
      <c r="AO51" s="79" t="e">
        <f>+(AI51*$AI$52+AJ51*$AJ$52+AK51*$AK$52+AL51*$AL$52+AM51*$AM$52)/SUM($AI$52:$AM$52)</f>
        <v>#VALUE!</v>
      </c>
      <c r="AP51">
        <v>90</v>
      </c>
      <c r="AS51" s="2"/>
      <c r="AT51" s="2"/>
      <c r="AU51" s="2"/>
      <c r="BP51"/>
    </row>
    <row r="52" spans="2:68" ht="16.5" customHeight="1" thickBot="1" x14ac:dyDescent="0.25">
      <c r="D52" s="39"/>
      <c r="F52" s="46" t="s">
        <v>310</v>
      </c>
      <c r="H52" s="46"/>
      <c r="T52" s="27"/>
      <c r="AC52" s="3" t="s">
        <v>48</v>
      </c>
      <c r="AD52" t="s">
        <v>399</v>
      </c>
      <c r="AE52"/>
      <c r="AH52" t="s">
        <v>311</v>
      </c>
      <c r="AI52" s="77" t="str">
        <f>IFERROR(GETPIVOTDATA("Cuenta de LTD",$AC$224,"Día",AI45,"Nivel Servicio LT","Si"),"")</f>
        <v/>
      </c>
      <c r="AJ52" s="77" t="str">
        <f>IFERROR(GETPIVOTDATA("Cuenta de LTD",$AC$224,"Día",AJ45,"Nivel Servicio LT","Si"),"")</f>
        <v/>
      </c>
      <c r="AK52" s="77" t="str">
        <f>IFERROR(GETPIVOTDATA("Cuenta de LTD",$AC$224,"Día",AK45,"Nivel Servicio LT","Si"),"")</f>
        <v/>
      </c>
      <c r="AL52" s="77" t="str">
        <f>IFERROR(GETPIVOTDATA("Cuenta de LTD",$AC$224,"Día",AL45,"Nivel Servicio LT","Si"),"")</f>
        <v/>
      </c>
      <c r="AM52" s="77" t="str">
        <f>IFERROR(GETPIVOTDATA("Cuenta de LTD",$AC$224,"Día",AM45,"Nivel Servicio LT","Si"),"")</f>
        <v/>
      </c>
      <c r="AS52" s="2"/>
      <c r="AT52" s="2"/>
      <c r="AU52" s="2"/>
      <c r="BP52"/>
    </row>
    <row r="53" spans="2:68" ht="12.75" customHeight="1" x14ac:dyDescent="0.2">
      <c r="F53" s="250" t="s">
        <v>312</v>
      </c>
      <c r="G53" s="251"/>
      <c r="H53" s="251"/>
      <c r="I53" s="251"/>
      <c r="J53" s="251"/>
      <c r="K53" s="252"/>
      <c r="L53" s="153" t="s">
        <v>313</v>
      </c>
      <c r="M53" s="154"/>
      <c r="N53" s="153" t="s">
        <v>314</v>
      </c>
      <c r="O53" s="157"/>
      <c r="P53" s="157"/>
      <c r="Q53" s="157"/>
      <c r="R53" s="157"/>
      <c r="S53" s="154"/>
      <c r="AC53" s="3" t="s">
        <v>19</v>
      </c>
      <c r="AD53" t="s">
        <v>400</v>
      </c>
      <c r="AE53"/>
      <c r="AH53" t="s">
        <v>315</v>
      </c>
      <c r="AI53">
        <v>41</v>
      </c>
      <c r="AJ53">
        <v>49</v>
      </c>
      <c r="AK53">
        <v>31</v>
      </c>
      <c r="AL53">
        <v>50</v>
      </c>
      <c r="AM53">
        <v>33</v>
      </c>
      <c r="AS53" s="2"/>
      <c r="AT53" s="2"/>
      <c r="AU53" s="2"/>
      <c r="BP53"/>
    </row>
    <row r="54" spans="2:68" ht="13.9" customHeight="1" thickBot="1" x14ac:dyDescent="0.25">
      <c r="F54" s="253"/>
      <c r="G54" s="254"/>
      <c r="H54" s="254"/>
      <c r="I54" s="254"/>
      <c r="J54" s="254"/>
      <c r="K54" s="255"/>
      <c r="L54" s="155"/>
      <c r="M54" s="156"/>
      <c r="N54" s="155"/>
      <c r="O54" s="158"/>
      <c r="P54" s="158"/>
      <c r="Q54" s="158"/>
      <c r="R54" s="158"/>
      <c r="S54" s="156"/>
      <c r="AC54" s="3" t="s">
        <v>13</v>
      </c>
      <c r="AD54" t="s">
        <v>183</v>
      </c>
      <c r="AE54"/>
      <c r="AS54" s="2"/>
      <c r="AT54" s="2"/>
      <c r="AU54" s="2"/>
      <c r="BP54"/>
    </row>
    <row r="55" spans="2:68" ht="12" customHeight="1" thickBot="1" x14ac:dyDescent="0.25">
      <c r="L55" s="49" t="s">
        <v>73</v>
      </c>
      <c r="M55" s="48" t="s">
        <v>287</v>
      </c>
      <c r="AC55" s="3" t="s">
        <v>43</v>
      </c>
      <c r="AD55" t="s">
        <v>400</v>
      </c>
      <c r="AS55" s="2"/>
      <c r="AT55" s="2"/>
      <c r="AU55" s="2"/>
      <c r="BP55"/>
    </row>
    <row r="56" spans="2:68" ht="16.5" customHeight="1" thickBot="1" x14ac:dyDescent="0.25">
      <c r="F56" s="267" t="str">
        <f>IF(AH92=0,"",AH92)</f>
        <v>CEM I 52,5 N-SR 5 ALCONERA GRANEL</v>
      </c>
      <c r="G56" s="268"/>
      <c r="H56" s="268"/>
      <c r="I56" s="268"/>
      <c r="J56" s="268"/>
      <c r="K56" s="269"/>
      <c r="L56" s="91" t="str">
        <f t="shared" ref="L56:L64" si="4">+IFERROR(VLOOKUP(F56,$AC$92:$AE$125,$AJ$146,FALSE),"")</f>
        <v/>
      </c>
      <c r="M56" s="92">
        <f>+IFERROR(VLOOKUP(F56,$AH$91:$AJ$110,$AJ$146,FALSE),"")</f>
        <v>9</v>
      </c>
      <c r="N56" s="159" t="str">
        <f t="shared" ref="N56:N64" si="5">+IFERROR(VLOOKUP($F56,$AC$92:$AE$125,$AJ$146-1,FALSE)/$T$37,"")</f>
        <v/>
      </c>
      <c r="O56" s="160"/>
      <c r="P56" s="89" t="s">
        <v>73</v>
      </c>
      <c r="Q56" s="159">
        <f t="shared" ref="Q56:Q79" si="6">+IFERROR(VLOOKUP($F56,$AH$91:$AJ$111,$AJ$146-1,FALSE)/$T$37,"")</f>
        <v>34.164814814814811</v>
      </c>
      <c r="R56" s="160"/>
      <c r="S56" s="90" t="s">
        <v>301</v>
      </c>
      <c r="V56" s="27"/>
      <c r="AC56" s="3" t="s">
        <v>38</v>
      </c>
      <c r="AD56" t="s">
        <v>73</v>
      </c>
      <c r="AS56" s="2"/>
      <c r="AT56" s="2"/>
      <c r="AU56" s="2"/>
      <c r="BP56"/>
    </row>
    <row r="57" spans="2:68" ht="14.25" customHeight="1" x14ac:dyDescent="0.2">
      <c r="F57" s="136" t="str">
        <f>IF(AH93=0,"",AH93)</f>
        <v>Total general</v>
      </c>
      <c r="G57" s="137"/>
      <c r="H57" s="137"/>
      <c r="I57" s="137"/>
      <c r="J57" s="137"/>
      <c r="K57" s="138"/>
      <c r="L57" s="93">
        <f t="shared" si="4"/>
        <v>0</v>
      </c>
      <c r="M57" s="94">
        <f t="shared" ref="M57:M64" si="7">+IFERROR(VLOOKUP(F57,$AH$91:$AJ$110,$AJ$146,FALSE),"")</f>
        <v>9</v>
      </c>
      <c r="N57" s="159">
        <f t="shared" si="5"/>
        <v>0</v>
      </c>
      <c r="O57" s="160"/>
      <c r="P57" s="70" t="s">
        <v>73</v>
      </c>
      <c r="Q57" s="159">
        <f t="shared" si="6"/>
        <v>34.164814814814811</v>
      </c>
      <c r="R57" s="160"/>
      <c r="S57" s="60" t="s">
        <v>301</v>
      </c>
      <c r="V57" s="27"/>
      <c r="AC57" s="3" t="s">
        <v>30</v>
      </c>
      <c r="AD57" t="s">
        <v>400</v>
      </c>
      <c r="AE57"/>
      <c r="AS57" s="2"/>
      <c r="AT57" s="2"/>
      <c r="AU57" s="2"/>
      <c r="BP57"/>
    </row>
    <row r="58" spans="2:68" ht="16.5" customHeight="1" x14ac:dyDescent="0.2">
      <c r="F58" s="136" t="str">
        <f>IF(AH94=0,"",AH94)</f>
        <v/>
      </c>
      <c r="G58" s="137"/>
      <c r="H58" s="137"/>
      <c r="I58" s="137"/>
      <c r="J58" s="137"/>
      <c r="K58" s="138"/>
      <c r="L58" s="93" t="str">
        <f t="shared" si="4"/>
        <v/>
      </c>
      <c r="M58" s="94" t="str">
        <f t="shared" si="7"/>
        <v/>
      </c>
      <c r="N58" s="161" t="str">
        <f t="shared" si="5"/>
        <v/>
      </c>
      <c r="O58" s="152"/>
      <c r="P58" s="70" t="s">
        <v>73</v>
      </c>
      <c r="Q58" s="151" t="str">
        <f t="shared" si="6"/>
        <v/>
      </c>
      <c r="R58" s="152"/>
      <c r="S58" s="60" t="s">
        <v>301</v>
      </c>
      <c r="AE58"/>
      <c r="AS58" s="2"/>
      <c r="AT58" s="2"/>
      <c r="AU58" s="2"/>
      <c r="BP58"/>
    </row>
    <row r="59" spans="2:68" ht="15" customHeight="1" x14ac:dyDescent="0.2">
      <c r="F59" s="136" t="str">
        <f>IF(AH95=0,"",AH95)</f>
        <v/>
      </c>
      <c r="G59" s="137"/>
      <c r="H59" s="137"/>
      <c r="I59" s="137"/>
      <c r="J59" s="137"/>
      <c r="K59" s="138"/>
      <c r="L59" s="93" t="str">
        <f t="shared" si="4"/>
        <v/>
      </c>
      <c r="M59" s="94" t="str">
        <f t="shared" si="7"/>
        <v/>
      </c>
      <c r="N59" s="161" t="str">
        <f t="shared" si="5"/>
        <v/>
      </c>
      <c r="O59" s="152"/>
      <c r="P59" s="70" t="s">
        <v>73</v>
      </c>
      <c r="Q59" s="151" t="str">
        <f t="shared" si="6"/>
        <v/>
      </c>
      <c r="R59" s="152"/>
      <c r="S59" s="60" t="s">
        <v>301</v>
      </c>
      <c r="AC59" s="3" t="s">
        <v>290</v>
      </c>
      <c r="AD59" s="3" t="s">
        <v>42</v>
      </c>
      <c r="AE59"/>
      <c r="BP59"/>
    </row>
    <row r="60" spans="2:68" ht="15" x14ac:dyDescent="0.2">
      <c r="F60" s="136" t="str">
        <f>IF(AH96=0,"",AH96)</f>
        <v/>
      </c>
      <c r="G60" s="137"/>
      <c r="H60" s="137"/>
      <c r="I60" s="137"/>
      <c r="J60" s="137"/>
      <c r="K60" s="138"/>
      <c r="L60" s="93" t="str">
        <f t="shared" si="4"/>
        <v/>
      </c>
      <c r="M60" s="94" t="str">
        <f t="shared" si="7"/>
        <v/>
      </c>
      <c r="N60" s="161" t="str">
        <f t="shared" si="5"/>
        <v/>
      </c>
      <c r="O60" s="152"/>
      <c r="P60" s="70" t="s">
        <v>73</v>
      </c>
      <c r="Q60" s="151" t="str">
        <f t="shared" si="6"/>
        <v/>
      </c>
      <c r="R60" s="152"/>
      <c r="S60" s="60" t="s">
        <v>301</v>
      </c>
      <c r="AC60" s="3" t="s">
        <v>44</v>
      </c>
      <c r="AD60" s="271">
        <v>1</v>
      </c>
      <c r="AE60" s="271">
        <v>3</v>
      </c>
      <c r="AF60" s="271">
        <v>4</v>
      </c>
      <c r="AG60" s="271">
        <v>5</v>
      </c>
      <c r="AH60" s="271">
        <v>6</v>
      </c>
      <c r="AI60" s="271">
        <v>7</v>
      </c>
      <c r="AJ60" s="271">
        <v>8</v>
      </c>
      <c r="AK60" s="271">
        <v>10</v>
      </c>
      <c r="AL60" s="271">
        <v>11</v>
      </c>
      <c r="AM60" s="271">
        <v>12</v>
      </c>
      <c r="AN60" s="271">
        <v>13</v>
      </c>
      <c r="AO60" s="271">
        <v>14</v>
      </c>
      <c r="AP60" s="271">
        <v>17</v>
      </c>
      <c r="AQ60" s="271">
        <v>18</v>
      </c>
      <c r="AR60" s="271">
        <v>19</v>
      </c>
      <c r="AS60" s="271">
        <v>20</v>
      </c>
      <c r="AT60" s="271">
        <v>21</v>
      </c>
      <c r="AU60" s="271">
        <v>24</v>
      </c>
      <c r="AV60" s="271">
        <v>25</v>
      </c>
      <c r="AW60" s="271">
        <v>26</v>
      </c>
      <c r="AX60" s="271">
        <v>27</v>
      </c>
      <c r="AY60" s="271">
        <v>28</v>
      </c>
      <c r="AZ60" s="2" t="s">
        <v>293</v>
      </c>
      <c r="BP60"/>
    </row>
    <row r="61" spans="2:68" ht="13.5" customHeight="1" x14ac:dyDescent="0.2">
      <c r="F61" s="136" t="str">
        <f t="shared" ref="F61:F79" si="8">IF(AH97=0,"",AH97)</f>
        <v/>
      </c>
      <c r="G61" s="137"/>
      <c r="H61" s="137"/>
      <c r="I61" s="137"/>
      <c r="J61" s="137"/>
      <c r="K61" s="138"/>
      <c r="L61" s="93" t="str">
        <f t="shared" si="4"/>
        <v/>
      </c>
      <c r="M61" s="94" t="str">
        <f t="shared" si="7"/>
        <v/>
      </c>
      <c r="N61" s="161" t="str">
        <f t="shared" si="5"/>
        <v/>
      </c>
      <c r="O61" s="152"/>
      <c r="P61" s="70" t="s">
        <v>73</v>
      </c>
      <c r="Q61" s="151" t="str">
        <f t="shared" si="6"/>
        <v/>
      </c>
      <c r="R61" s="152"/>
      <c r="S61" s="60" t="s">
        <v>301</v>
      </c>
      <c r="AC61" t="s">
        <v>81</v>
      </c>
      <c r="AD61" s="2"/>
      <c r="AE61" s="2">
        <v>2.702876984126984E-2</v>
      </c>
      <c r="AF61" s="2">
        <v>2.7962962962962964E-2</v>
      </c>
      <c r="AG61" s="2">
        <v>2.4802083333333339E-2</v>
      </c>
      <c r="AH61" s="2">
        <v>2.7089763374485598E-2</v>
      </c>
      <c r="AI61" s="2">
        <v>2.5792824074074072E-2</v>
      </c>
      <c r="AJ61" s="2"/>
      <c r="AK61" s="2">
        <v>2.5102880658436213E-2</v>
      </c>
      <c r="AL61" s="2">
        <v>2.1062885802469133E-2</v>
      </c>
      <c r="AM61" s="2">
        <v>2.2495039682539682E-2</v>
      </c>
      <c r="AN61" s="2">
        <v>2.5567129629629631E-2</v>
      </c>
      <c r="AO61" s="2">
        <v>3.7479745370370368E-2</v>
      </c>
      <c r="AP61" s="2">
        <v>2.6845538720538721E-2</v>
      </c>
      <c r="AQ61" s="2">
        <v>5.4694444444444448E-2</v>
      </c>
      <c r="AR61" s="2">
        <v>2.6569113756613756E-2</v>
      </c>
      <c r="AS61" s="2">
        <v>2.7645121082621089E-2</v>
      </c>
      <c r="AT61" s="2">
        <v>2.7628600823045264E-2</v>
      </c>
      <c r="AU61" s="2">
        <v>2.6084806397306395E-2</v>
      </c>
      <c r="AV61" s="2">
        <v>3.20147792022792E-2</v>
      </c>
      <c r="AW61" s="2">
        <v>2.4096170033670036E-2</v>
      </c>
      <c r="AX61" s="2">
        <v>2.71875E-2</v>
      </c>
      <c r="AY61" s="2">
        <v>1.9143518518518522E-2</v>
      </c>
      <c r="AZ61" s="2">
        <v>2.7893327737077749E-2</v>
      </c>
      <c r="BP61"/>
    </row>
    <row r="62" spans="2:68" ht="15" x14ac:dyDescent="0.2">
      <c r="F62" s="136" t="str">
        <f t="shared" si="8"/>
        <v/>
      </c>
      <c r="G62" s="137"/>
      <c r="H62" s="137"/>
      <c r="I62" s="137"/>
      <c r="J62" s="137"/>
      <c r="K62" s="138"/>
      <c r="L62" s="93" t="str">
        <f t="shared" si="4"/>
        <v/>
      </c>
      <c r="M62" s="94" t="str">
        <f t="shared" si="7"/>
        <v/>
      </c>
      <c r="N62" s="161" t="str">
        <f t="shared" si="5"/>
        <v/>
      </c>
      <c r="O62" s="152"/>
      <c r="P62" s="70" t="s">
        <v>73</v>
      </c>
      <c r="Q62" s="151" t="str">
        <f t="shared" si="6"/>
        <v/>
      </c>
      <c r="R62" s="152"/>
      <c r="S62" s="60" t="s">
        <v>301</v>
      </c>
      <c r="AC62" t="s">
        <v>71</v>
      </c>
      <c r="AD62" s="2">
        <v>1.9212962962962963E-2</v>
      </c>
      <c r="AE62" s="2">
        <v>2.3156415343915344E-2</v>
      </c>
      <c r="AF62" s="2">
        <v>2.2090455840455842E-2</v>
      </c>
      <c r="AG62" s="2">
        <v>2.2795698924731173E-2</v>
      </c>
      <c r="AH62" s="2">
        <v>2.5629734848484843E-2</v>
      </c>
      <c r="AI62" s="2">
        <v>2.4728923001949316E-2</v>
      </c>
      <c r="AJ62" s="2">
        <v>2.7453703703703702E-2</v>
      </c>
      <c r="AK62" s="2">
        <v>2.2332390260631007E-2</v>
      </c>
      <c r="AL62" s="2">
        <v>2.522100970017636E-2</v>
      </c>
      <c r="AM62" s="2">
        <v>2.4310452279202279E-2</v>
      </c>
      <c r="AN62" s="2">
        <v>2.5182613168724281E-2</v>
      </c>
      <c r="AO62" s="2">
        <v>2.8819444444444446E-2</v>
      </c>
      <c r="AP62" s="2">
        <v>2.3533950617283948E-2</v>
      </c>
      <c r="AQ62" s="2">
        <v>3.5818408869395711E-2</v>
      </c>
      <c r="AR62" s="2">
        <v>2.4048489278752434E-2</v>
      </c>
      <c r="AS62" s="2">
        <v>2.5203144955300134E-2</v>
      </c>
      <c r="AT62" s="2">
        <v>2.3845003858024693E-2</v>
      </c>
      <c r="AU62" s="2">
        <v>2.4053096064814813E-2</v>
      </c>
      <c r="AV62" s="2">
        <v>3.7373814363143638E-2</v>
      </c>
      <c r="AW62" s="2">
        <v>3.4500311609686606E-2</v>
      </c>
      <c r="AX62" s="2">
        <v>2.6560310310310305E-2</v>
      </c>
      <c r="AY62" s="2">
        <v>3.1068287037037033E-2</v>
      </c>
      <c r="AZ62" s="2">
        <v>2.7298966954275944E-2</v>
      </c>
      <c r="BP62"/>
    </row>
    <row r="63" spans="2:68" ht="12.75" customHeight="1" x14ac:dyDescent="0.2">
      <c r="F63" s="136" t="str">
        <f t="shared" si="8"/>
        <v/>
      </c>
      <c r="G63" s="137"/>
      <c r="H63" s="137"/>
      <c r="I63" s="137"/>
      <c r="J63" s="137"/>
      <c r="K63" s="138"/>
      <c r="L63" s="93" t="str">
        <f t="shared" si="4"/>
        <v/>
      </c>
      <c r="M63" s="94" t="str">
        <f t="shared" si="7"/>
        <v/>
      </c>
      <c r="N63" s="161" t="str">
        <f t="shared" si="5"/>
        <v/>
      </c>
      <c r="O63" s="152"/>
      <c r="P63" s="70" t="s">
        <v>73</v>
      </c>
      <c r="Q63" s="151" t="str">
        <f t="shared" si="6"/>
        <v/>
      </c>
      <c r="R63" s="152"/>
      <c r="S63" s="60" t="s">
        <v>301</v>
      </c>
      <c r="AC63" t="s">
        <v>293</v>
      </c>
      <c r="AD63" s="2">
        <v>1.9212962962962963E-2</v>
      </c>
      <c r="AE63" s="2">
        <v>2.4124503968253965E-2</v>
      </c>
      <c r="AF63" s="2">
        <v>2.3336139169472504E-2</v>
      </c>
      <c r="AG63" s="2">
        <v>2.3285060975609746E-2</v>
      </c>
      <c r="AH63" s="2">
        <v>2.6053614097968934E-2</v>
      </c>
      <c r="AI63" s="2">
        <v>2.4950569058641972E-2</v>
      </c>
      <c r="AJ63" s="2">
        <v>2.7453703703703702E-2</v>
      </c>
      <c r="AK63" s="2">
        <v>2.3025012860082308E-2</v>
      </c>
      <c r="AL63" s="2">
        <v>2.3708964646464645E-2</v>
      </c>
      <c r="AM63" s="2">
        <v>2.3925364758698088E-2</v>
      </c>
      <c r="AN63" s="2">
        <v>2.5278742283950613E-2</v>
      </c>
      <c r="AO63" s="2">
        <v>2.9731055068226129E-2</v>
      </c>
      <c r="AP63" s="2">
        <v>2.4574735449735451E-2</v>
      </c>
      <c r="AQ63" s="2">
        <v>3.9750916280864197E-2</v>
      </c>
      <c r="AR63" s="2">
        <v>2.444058641975309E-2</v>
      </c>
      <c r="AS63" s="2">
        <v>2.5958994708994716E-2</v>
      </c>
      <c r="AT63" s="2">
        <v>2.4876893939393942E-2</v>
      </c>
      <c r="AU63" s="2">
        <v>2.4572835917312658E-2</v>
      </c>
      <c r="AV63" s="2">
        <v>3.6083676268861456E-2</v>
      </c>
      <c r="AW63" s="2">
        <v>3.2683715461493235E-2</v>
      </c>
      <c r="AX63" s="2">
        <v>2.6683021336553946E-2</v>
      </c>
      <c r="AY63" s="2">
        <v>2.9984217171717172E-2</v>
      </c>
      <c r="AZ63" s="2">
        <v>2.7432021889663309E-2</v>
      </c>
      <c r="BP63"/>
    </row>
    <row r="64" spans="2:68" ht="12.75" customHeight="1" x14ac:dyDescent="0.2">
      <c r="F64" s="136" t="str">
        <f t="shared" si="8"/>
        <v/>
      </c>
      <c r="G64" s="137"/>
      <c r="H64" s="137"/>
      <c r="I64" s="137"/>
      <c r="J64" s="137"/>
      <c r="K64" s="138"/>
      <c r="L64" s="93" t="str">
        <f t="shared" si="4"/>
        <v/>
      </c>
      <c r="M64" s="94" t="str">
        <f t="shared" si="7"/>
        <v/>
      </c>
      <c r="N64" s="161" t="str">
        <f t="shared" si="5"/>
        <v/>
      </c>
      <c r="O64" s="152"/>
      <c r="P64" s="70" t="s">
        <v>73</v>
      </c>
      <c r="Q64" s="151" t="str">
        <f t="shared" si="6"/>
        <v/>
      </c>
      <c r="R64" s="152"/>
      <c r="S64" s="60" t="s">
        <v>301</v>
      </c>
      <c r="AE64"/>
      <c r="BP64"/>
    </row>
    <row r="65" spans="6:74" ht="12.75" customHeight="1" x14ac:dyDescent="0.2">
      <c r="F65" s="136" t="str">
        <f t="shared" si="8"/>
        <v/>
      </c>
      <c r="G65" s="137"/>
      <c r="H65" s="137"/>
      <c r="I65" s="137"/>
      <c r="J65" s="137"/>
      <c r="K65" s="138"/>
      <c r="L65" s="93"/>
      <c r="M65" s="94"/>
      <c r="N65" s="109"/>
      <c r="O65" s="110"/>
      <c r="P65" s="70" t="s">
        <v>73</v>
      </c>
      <c r="Q65" s="111"/>
      <c r="R65" s="110"/>
      <c r="S65" s="60" t="s">
        <v>301</v>
      </c>
      <c r="AD65" s="2"/>
      <c r="AE65"/>
      <c r="AS65" s="2"/>
      <c r="AT65" s="2"/>
      <c r="AU65" s="2"/>
      <c r="BP65"/>
    </row>
    <row r="66" spans="6:74" ht="12.75" customHeight="1" x14ac:dyDescent="0.2">
      <c r="F66" s="136" t="str">
        <f t="shared" si="8"/>
        <v/>
      </c>
      <c r="G66" s="137"/>
      <c r="H66" s="137"/>
      <c r="I66" s="137"/>
      <c r="J66" s="137"/>
      <c r="K66" s="138"/>
      <c r="L66" s="93"/>
      <c r="M66" s="94"/>
      <c r="N66" s="109"/>
      <c r="O66" s="110"/>
      <c r="P66" s="70" t="s">
        <v>73</v>
      </c>
      <c r="Q66" s="111"/>
      <c r="R66" s="110"/>
      <c r="S66" s="60" t="s">
        <v>301</v>
      </c>
      <c r="AD66" s="2"/>
      <c r="AE66"/>
      <c r="AS66" s="2"/>
      <c r="AT66" s="2"/>
      <c r="AU66" s="2"/>
      <c r="BP66"/>
    </row>
    <row r="67" spans="6:74" ht="12.75" customHeight="1" x14ac:dyDescent="0.2">
      <c r="F67" s="136" t="str">
        <f t="shared" si="8"/>
        <v/>
      </c>
      <c r="G67" s="137"/>
      <c r="H67" s="137"/>
      <c r="I67" s="137"/>
      <c r="J67" s="137"/>
      <c r="K67" s="138"/>
      <c r="L67" s="93"/>
      <c r="M67" s="94"/>
      <c r="N67" s="109"/>
      <c r="O67" s="110"/>
      <c r="P67" s="70" t="s">
        <v>73</v>
      </c>
      <c r="Q67" s="111"/>
      <c r="R67" s="110"/>
      <c r="S67" s="60" t="s">
        <v>301</v>
      </c>
      <c r="AD67" s="2"/>
      <c r="AE67"/>
      <c r="AS67" s="2"/>
      <c r="AT67" s="2"/>
      <c r="AU67" s="2"/>
      <c r="BP67"/>
    </row>
    <row r="68" spans="6:74" ht="12.75" customHeight="1" x14ac:dyDescent="0.2">
      <c r="F68" s="136" t="str">
        <f t="shared" si="8"/>
        <v/>
      </c>
      <c r="G68" s="137"/>
      <c r="H68" s="137"/>
      <c r="I68" s="137"/>
      <c r="J68" s="137"/>
      <c r="K68" s="138"/>
      <c r="L68" s="93"/>
      <c r="M68" s="94"/>
      <c r="N68" s="109"/>
      <c r="O68" s="110"/>
      <c r="P68" s="70" t="s">
        <v>73</v>
      </c>
      <c r="Q68" s="111"/>
      <c r="R68" s="110"/>
      <c r="S68" s="60" t="s">
        <v>301</v>
      </c>
      <c r="AD68" s="2"/>
      <c r="AE68"/>
      <c r="AS68" s="2"/>
      <c r="AT68" s="2"/>
      <c r="AU68" s="2"/>
      <c r="BP68"/>
    </row>
    <row r="69" spans="6:74" ht="12.75" customHeight="1" x14ac:dyDescent="0.2">
      <c r="F69" s="136" t="str">
        <f t="shared" si="8"/>
        <v/>
      </c>
      <c r="G69" s="137"/>
      <c r="H69" s="137"/>
      <c r="I69" s="137"/>
      <c r="J69" s="137"/>
      <c r="K69" s="138"/>
      <c r="L69" s="93"/>
      <c r="M69" s="94"/>
      <c r="N69" s="109"/>
      <c r="O69" s="110"/>
      <c r="P69" s="70" t="s">
        <v>73</v>
      </c>
      <c r="Q69" s="111"/>
      <c r="R69" s="110"/>
      <c r="S69" s="60" t="s">
        <v>301</v>
      </c>
      <c r="AD69" s="2"/>
      <c r="AE69"/>
      <c r="AS69" s="2"/>
      <c r="AT69" s="2"/>
      <c r="AU69" s="2"/>
      <c r="BP69"/>
    </row>
    <row r="70" spans="6:74" ht="12.75" customHeight="1" x14ac:dyDescent="0.2">
      <c r="F70" s="136" t="str">
        <f t="shared" si="8"/>
        <v/>
      </c>
      <c r="G70" s="137"/>
      <c r="H70" s="137"/>
      <c r="I70" s="137"/>
      <c r="J70" s="137"/>
      <c r="K70" s="138"/>
      <c r="L70" s="93"/>
      <c r="M70" s="94"/>
      <c r="N70" s="109"/>
      <c r="O70" s="110"/>
      <c r="P70" s="70" t="s">
        <v>73</v>
      </c>
      <c r="Q70" s="111"/>
      <c r="R70" s="110"/>
      <c r="S70" s="60" t="s">
        <v>301</v>
      </c>
      <c r="AD70" s="2"/>
      <c r="AE70"/>
      <c r="AS70" s="2"/>
      <c r="AT70" s="2"/>
      <c r="AU70" s="2"/>
      <c r="BP70"/>
    </row>
    <row r="71" spans="6:74" ht="12.75" customHeight="1" x14ac:dyDescent="0.2">
      <c r="F71" s="136" t="str">
        <f t="shared" si="8"/>
        <v/>
      </c>
      <c r="G71" s="137"/>
      <c r="H71" s="137"/>
      <c r="I71" s="137"/>
      <c r="J71" s="137"/>
      <c r="K71" s="138"/>
      <c r="L71" s="93"/>
      <c r="M71" s="94"/>
      <c r="N71" s="109"/>
      <c r="O71" s="110"/>
      <c r="P71" s="70" t="s">
        <v>73</v>
      </c>
      <c r="Q71" s="111"/>
      <c r="R71" s="110"/>
      <c r="S71" s="60" t="s">
        <v>301</v>
      </c>
      <c r="AD71" s="2"/>
      <c r="AE71"/>
      <c r="AS71" s="2"/>
      <c r="AT71" s="2"/>
      <c r="AU71" s="2"/>
      <c r="BP71"/>
    </row>
    <row r="72" spans="6:74" ht="12.75" customHeight="1" x14ac:dyDescent="0.2">
      <c r="F72" s="136" t="str">
        <f t="shared" si="8"/>
        <v/>
      </c>
      <c r="G72" s="137"/>
      <c r="H72" s="137"/>
      <c r="I72" s="137"/>
      <c r="J72" s="137"/>
      <c r="K72" s="138"/>
      <c r="L72" s="93"/>
      <c r="M72" s="94"/>
      <c r="N72" s="109"/>
      <c r="O72" s="110"/>
      <c r="P72" s="70" t="s">
        <v>73</v>
      </c>
      <c r="Q72" s="111"/>
      <c r="R72" s="110"/>
      <c r="S72" s="60" t="s">
        <v>301</v>
      </c>
      <c r="AD72" s="2"/>
      <c r="AE72"/>
      <c r="AS72" s="2"/>
      <c r="AT72" s="2"/>
      <c r="AU72" s="2"/>
      <c r="BP72"/>
    </row>
    <row r="73" spans="6:74" ht="12.75" customHeight="1" x14ac:dyDescent="0.2">
      <c r="F73" s="136" t="str">
        <f t="shared" si="8"/>
        <v/>
      </c>
      <c r="G73" s="137"/>
      <c r="H73" s="137"/>
      <c r="I73" s="137"/>
      <c r="J73" s="137"/>
      <c r="K73" s="138"/>
      <c r="L73" s="93"/>
      <c r="M73" s="94"/>
      <c r="N73" s="109"/>
      <c r="O73" s="110"/>
      <c r="P73" s="70" t="s">
        <v>73</v>
      </c>
      <c r="Q73" s="111"/>
      <c r="R73" s="110"/>
      <c r="S73" s="60" t="s">
        <v>301</v>
      </c>
      <c r="AD73" s="2"/>
      <c r="AE73"/>
      <c r="AS73" s="2"/>
      <c r="AT73" s="2"/>
      <c r="AU73" s="2"/>
      <c r="BP73"/>
    </row>
    <row r="74" spans="6:74" ht="12.75" customHeight="1" x14ac:dyDescent="0.2">
      <c r="F74" s="136" t="str">
        <f t="shared" si="8"/>
        <v/>
      </c>
      <c r="G74" s="137"/>
      <c r="H74" s="137"/>
      <c r="I74" s="137"/>
      <c r="J74" s="137"/>
      <c r="K74" s="138"/>
      <c r="L74" s="93" t="str">
        <f>+IFERROR(VLOOKUP(F74,$AC$92:$AE$125,$AJ$146,FALSE),"")</f>
        <v/>
      </c>
      <c r="M74" s="94" t="str">
        <f>+IFERROR(VLOOKUP(F74,$AH$91:$AJ$110,$AJ$146,FALSE),"")</f>
        <v/>
      </c>
      <c r="N74" s="161" t="str">
        <f>+IFERROR(VLOOKUP($F74,$AC$92:$AE$125,$AJ$146-1,FALSE)/$T$37,"")</f>
        <v/>
      </c>
      <c r="O74" s="152"/>
      <c r="P74" s="70" t="s">
        <v>73</v>
      </c>
      <c r="Q74" s="151" t="str">
        <f t="shared" si="6"/>
        <v/>
      </c>
      <c r="R74" s="152"/>
      <c r="S74" s="60" t="s">
        <v>301</v>
      </c>
      <c r="AD74" s="13"/>
      <c r="AE74" s="13"/>
      <c r="AF74" s="13"/>
      <c r="AG74" s="13"/>
      <c r="AH74" s="13"/>
      <c r="AI74" s="13"/>
      <c r="AJ74" s="13"/>
      <c r="AK74" s="13"/>
      <c r="AL74" s="13"/>
      <c r="AM74" s="13"/>
      <c r="AN74" s="2"/>
      <c r="BP74"/>
    </row>
    <row r="75" spans="6:74" ht="12.75" customHeight="1" x14ac:dyDescent="0.2">
      <c r="F75" s="136" t="str">
        <f t="shared" si="8"/>
        <v/>
      </c>
      <c r="G75" s="137"/>
      <c r="H75" s="137"/>
      <c r="I75" s="137"/>
      <c r="J75" s="137"/>
      <c r="K75" s="138"/>
      <c r="L75" s="93"/>
      <c r="M75" s="94"/>
      <c r="N75" s="109"/>
      <c r="O75" s="110"/>
      <c r="P75" s="70" t="s">
        <v>73</v>
      </c>
      <c r="Q75" s="111"/>
      <c r="R75" s="110"/>
      <c r="S75" s="60" t="s">
        <v>301</v>
      </c>
      <c r="AD75" s="2"/>
      <c r="AE75"/>
      <c r="AS75" s="2"/>
      <c r="AT75" s="2"/>
      <c r="AU75" s="2"/>
      <c r="BP75"/>
    </row>
    <row r="76" spans="6:74" ht="12.75" customHeight="1" x14ac:dyDescent="0.2">
      <c r="F76" s="136" t="str">
        <f t="shared" si="8"/>
        <v/>
      </c>
      <c r="G76" s="137"/>
      <c r="H76" s="137"/>
      <c r="I76" s="137"/>
      <c r="J76" s="137"/>
      <c r="K76" s="138"/>
      <c r="L76" s="93"/>
      <c r="M76" s="94"/>
      <c r="N76" s="109"/>
      <c r="O76" s="110"/>
      <c r="P76" s="70" t="s">
        <v>73</v>
      </c>
      <c r="Q76" s="111"/>
      <c r="R76" s="110"/>
      <c r="S76" s="60" t="s">
        <v>301</v>
      </c>
      <c r="AD76" s="2"/>
      <c r="AE76"/>
      <c r="AS76" s="2"/>
      <c r="AT76" s="2"/>
      <c r="AU76" s="2"/>
      <c r="BP76"/>
    </row>
    <row r="77" spans="6:74" ht="20.25" customHeight="1" x14ac:dyDescent="0.2">
      <c r="F77" s="136" t="str">
        <f t="shared" si="8"/>
        <v/>
      </c>
      <c r="G77" s="137"/>
      <c r="H77" s="137"/>
      <c r="I77" s="137"/>
      <c r="J77" s="137"/>
      <c r="K77" s="138"/>
      <c r="L77" s="93"/>
      <c r="M77" s="94"/>
      <c r="N77" s="109"/>
      <c r="O77" s="110"/>
      <c r="P77" s="70" t="s">
        <v>73</v>
      </c>
      <c r="Q77" s="111"/>
      <c r="R77" s="110"/>
      <c r="S77" s="60" t="s">
        <v>301</v>
      </c>
      <c r="AD77" s="2"/>
      <c r="AE77"/>
      <c r="AH77" s="3" t="s">
        <v>47</v>
      </c>
      <c r="AI77" t="s">
        <v>190</v>
      </c>
      <c r="AS77" s="2"/>
      <c r="AT77" s="2"/>
      <c r="AU77" s="2"/>
      <c r="BI77" s="113" t="s">
        <v>316</v>
      </c>
      <c r="BJ77" s="113"/>
      <c r="BP77"/>
    </row>
    <row r="78" spans="6:74" ht="14.25" customHeight="1" x14ac:dyDescent="0.2">
      <c r="F78" s="136" t="str">
        <f t="shared" si="8"/>
        <v/>
      </c>
      <c r="G78" s="137"/>
      <c r="H78" s="137"/>
      <c r="I78" s="137"/>
      <c r="J78" s="137"/>
      <c r="K78" s="138"/>
      <c r="L78" s="93" t="str">
        <f>+IFERROR(VLOOKUP(F78,$AC$92:$AE$125,$AJ$146,FALSE),"")</f>
        <v/>
      </c>
      <c r="M78" s="94" t="str">
        <f>+IFERROR(VLOOKUP(F78,$AH$91:$AJ$110,$AJ$146,FALSE),"")</f>
        <v/>
      </c>
      <c r="N78" s="161" t="str">
        <f>+IFERROR(VLOOKUP($F78,$AC$92:$AE$125,$AJ$146-1,FALSE)/$T$37,"")</f>
        <v/>
      </c>
      <c r="O78" s="152"/>
      <c r="P78" s="70" t="s">
        <v>73</v>
      </c>
      <c r="Q78" s="151" t="str">
        <f t="shared" si="6"/>
        <v/>
      </c>
      <c r="R78" s="152"/>
      <c r="S78" s="60" t="s">
        <v>301</v>
      </c>
      <c r="AE78"/>
      <c r="AH78" s="3" t="s">
        <v>17</v>
      </c>
      <c r="AI78" t="s">
        <v>400</v>
      </c>
      <c r="BP78"/>
    </row>
    <row r="79" spans="6:74" ht="14.25" customHeight="1" thickBot="1" x14ac:dyDescent="0.25">
      <c r="F79" s="136" t="str">
        <f t="shared" si="8"/>
        <v/>
      </c>
      <c r="G79" s="137"/>
      <c r="H79" s="137"/>
      <c r="I79" s="137"/>
      <c r="J79" s="137"/>
      <c r="K79" s="138"/>
      <c r="L79" s="95" t="str">
        <f>+IFERROR(VLOOKUP(F79,$AC$92:$AE$125,$AJ$146,FALSE),"")</f>
        <v/>
      </c>
      <c r="M79" s="96" t="str">
        <f>+IFERROR(VLOOKUP(F79,$AH$91:$AJ$110,$AJ$146,FALSE),"")</f>
        <v/>
      </c>
      <c r="N79" s="256" t="str">
        <f>+IFERROR(VLOOKUP($F79,$AC$92:$AE$125,$AJ$146-1,FALSE)/$T$37,"")</f>
        <v/>
      </c>
      <c r="O79" s="257"/>
      <c r="P79" s="70" t="s">
        <v>73</v>
      </c>
      <c r="Q79" s="263" t="str">
        <f t="shared" si="6"/>
        <v/>
      </c>
      <c r="R79" s="257"/>
      <c r="S79" s="60" t="s">
        <v>301</v>
      </c>
      <c r="AC79" s="3" t="s">
        <v>47</v>
      </c>
      <c r="AD79" t="s">
        <v>190</v>
      </c>
      <c r="AE79"/>
      <c r="AH79" s="3" t="s">
        <v>51</v>
      </c>
      <c r="AI79" t="s">
        <v>281</v>
      </c>
      <c r="AL79" s="3" t="s">
        <v>47</v>
      </c>
      <c r="AM79" t="s">
        <v>190</v>
      </c>
      <c r="AP79" s="3" t="s">
        <v>47</v>
      </c>
      <c r="AQ79" t="s">
        <v>190</v>
      </c>
      <c r="BC79" s="3"/>
      <c r="BH79" s="3"/>
      <c r="BI79" s="3" t="s">
        <v>47</v>
      </c>
      <c r="BJ79" t="s">
        <v>190</v>
      </c>
      <c r="BM79" s="3"/>
      <c r="BN79" s="3"/>
      <c r="BO79" s="3"/>
      <c r="BP79" s="3"/>
    </row>
    <row r="80" spans="6:74" ht="12.75" customHeight="1" x14ac:dyDescent="0.2">
      <c r="G80" s="66"/>
      <c r="AC80" s="3" t="s">
        <v>11</v>
      </c>
      <c r="AD80" t="s">
        <v>400</v>
      </c>
      <c r="AH80" s="3" t="s">
        <v>13</v>
      </c>
      <c r="AI80" t="s">
        <v>183</v>
      </c>
      <c r="AJ80" s="2"/>
      <c r="AL80" s="3" t="s">
        <v>11</v>
      </c>
      <c r="AM80" t="s">
        <v>400</v>
      </c>
      <c r="AN80" s="2"/>
      <c r="AP80" s="3" t="s">
        <v>11</v>
      </c>
      <c r="AQ80" t="s">
        <v>400</v>
      </c>
      <c r="AR80" s="2"/>
      <c r="BC80" s="3"/>
      <c r="BF80" s="2"/>
      <c r="BH80" s="3"/>
      <c r="BI80" s="3" t="s">
        <v>51</v>
      </c>
      <c r="BJ80" t="s">
        <v>281</v>
      </c>
      <c r="BM80" s="3"/>
      <c r="BN80" s="3"/>
      <c r="BO80" s="3"/>
      <c r="BP80" s="3"/>
      <c r="BT80" s="3" t="s">
        <v>47</v>
      </c>
      <c r="BU80" t="s">
        <v>400</v>
      </c>
      <c r="BV80" s="2"/>
    </row>
    <row r="81" spans="1:74" ht="13.5" customHeight="1" x14ac:dyDescent="0.2">
      <c r="AC81" s="3" t="s">
        <v>13</v>
      </c>
      <c r="AD81" t="s">
        <v>183</v>
      </c>
      <c r="AE81"/>
      <c r="AH81" s="3" t="s">
        <v>43</v>
      </c>
      <c r="AI81" t="s">
        <v>400</v>
      </c>
      <c r="AL81" s="3" t="s">
        <v>13</v>
      </c>
      <c r="AM81" t="s">
        <v>183</v>
      </c>
      <c r="AP81" s="3" t="s">
        <v>13</v>
      </c>
      <c r="AQ81" t="s">
        <v>183</v>
      </c>
      <c r="AW81" s="273" t="s">
        <v>19</v>
      </c>
      <c r="AX81" s="273" t="s">
        <v>399</v>
      </c>
      <c r="BC81" s="3"/>
      <c r="BE81" s="12"/>
      <c r="BH81" s="3"/>
      <c r="BI81" s="3" t="s">
        <v>13</v>
      </c>
      <c r="BJ81" t="s">
        <v>399</v>
      </c>
      <c r="BM81" s="3"/>
      <c r="BN81" s="3"/>
      <c r="BO81" s="3"/>
      <c r="BP81" s="3"/>
      <c r="BT81" s="3" t="s">
        <v>17</v>
      </c>
      <c r="BU81" t="s">
        <v>400</v>
      </c>
    </row>
    <row r="82" spans="1:74" x14ac:dyDescent="0.2">
      <c r="F82" s="39"/>
      <c r="G82" s="39"/>
      <c r="H82" s="39"/>
      <c r="I82" s="39"/>
      <c r="J82" s="39"/>
      <c r="K82" s="39"/>
      <c r="L82" s="39"/>
      <c r="M82" s="39"/>
      <c r="N82" s="39"/>
      <c r="O82" s="39"/>
      <c r="P82" s="39"/>
      <c r="Q82" s="39"/>
      <c r="R82" s="39"/>
      <c r="S82" s="39"/>
      <c r="AC82" s="3" t="s">
        <v>43</v>
      </c>
      <c r="AD82" t="s">
        <v>400</v>
      </c>
      <c r="AE82"/>
      <c r="AH82" s="3" t="s">
        <v>42</v>
      </c>
      <c r="AI82" s="272">
        <v>23</v>
      </c>
      <c r="AL82" s="3" t="s">
        <v>43</v>
      </c>
      <c r="AM82" t="s">
        <v>400</v>
      </c>
      <c r="AP82" s="3" t="s">
        <v>43</v>
      </c>
      <c r="AQ82" t="s">
        <v>399</v>
      </c>
      <c r="AW82" s="273" t="s">
        <v>49</v>
      </c>
      <c r="AX82" s="273" t="s">
        <v>400</v>
      </c>
      <c r="BC82" s="3"/>
      <c r="BE82" s="12"/>
      <c r="BH82" s="3"/>
      <c r="BI82" s="3" t="s">
        <v>43</v>
      </c>
      <c r="BJ82" t="s">
        <v>400</v>
      </c>
      <c r="BM82" s="3"/>
      <c r="BN82" s="3"/>
      <c r="BO82" s="3"/>
      <c r="BP82" s="3"/>
      <c r="BT82" s="3" t="s">
        <v>51</v>
      </c>
      <c r="BU82" t="s">
        <v>281</v>
      </c>
    </row>
    <row r="83" spans="1:74" ht="13.5" thickBot="1" x14ac:dyDescent="0.25">
      <c r="F83" s="46" t="s">
        <v>317</v>
      </c>
      <c r="H83" s="46"/>
      <c r="AC83" s="3" t="s">
        <v>42</v>
      </c>
      <c r="AD83" s="272">
        <v>23</v>
      </c>
      <c r="AE83" s="3"/>
      <c r="AF83" s="3"/>
      <c r="AH83" s="3" t="s">
        <v>49</v>
      </c>
      <c r="AI83" s="12">
        <v>3</v>
      </c>
      <c r="AL83" s="3" t="s">
        <v>42</v>
      </c>
      <c r="AM83" s="272">
        <v>23</v>
      </c>
      <c r="AP83" s="3" t="s">
        <v>42</v>
      </c>
      <c r="AQ83" s="272">
        <v>23</v>
      </c>
      <c r="AW83" s="273" t="s">
        <v>13</v>
      </c>
      <c r="AX83" s="273" t="s">
        <v>399</v>
      </c>
      <c r="BC83" s="3"/>
      <c r="BE83" s="12"/>
      <c r="BH83" s="3"/>
      <c r="BI83" s="3" t="s">
        <v>49</v>
      </c>
      <c r="BJ83" s="12">
        <v>3</v>
      </c>
      <c r="BM83" s="3"/>
      <c r="BN83" s="3"/>
      <c r="BO83" s="3"/>
      <c r="BP83" s="3"/>
      <c r="BT83" s="3" t="s">
        <v>13</v>
      </c>
      <c r="BU83" t="s">
        <v>183</v>
      </c>
    </row>
    <row r="84" spans="1:74" ht="12.75" customHeight="1" x14ac:dyDescent="0.2">
      <c r="F84" s="250" t="s">
        <v>41</v>
      </c>
      <c r="G84" s="251"/>
      <c r="H84" s="251"/>
      <c r="I84" s="252"/>
      <c r="J84" s="153" t="s">
        <v>313</v>
      </c>
      <c r="K84" s="154"/>
      <c r="L84" s="153" t="s">
        <v>318</v>
      </c>
      <c r="M84" s="154"/>
      <c r="N84" s="153" t="s">
        <v>314</v>
      </c>
      <c r="O84" s="157"/>
      <c r="P84" s="157"/>
      <c r="Q84" s="157"/>
      <c r="R84" s="157"/>
      <c r="S84" s="154"/>
      <c r="AC84" s="3" t="s">
        <v>49</v>
      </c>
      <c r="AD84" s="12">
        <v>3</v>
      </c>
      <c r="AE84"/>
      <c r="AH84" s="3" t="s">
        <v>38</v>
      </c>
      <c r="AI84" t="s">
        <v>400</v>
      </c>
      <c r="AL84" s="3" t="s">
        <v>49</v>
      </c>
      <c r="AM84" s="12">
        <v>3</v>
      </c>
      <c r="AP84" s="3" t="s">
        <v>49</v>
      </c>
      <c r="AQ84" s="12">
        <v>3</v>
      </c>
      <c r="AW84" s="273" t="s">
        <v>38</v>
      </c>
      <c r="AX84" s="273" t="s">
        <v>399</v>
      </c>
      <c r="BC84" s="3"/>
      <c r="BH84" s="3"/>
      <c r="BI84" s="3" t="s">
        <v>38</v>
      </c>
      <c r="BJ84" t="s">
        <v>399</v>
      </c>
      <c r="BM84" s="3"/>
      <c r="BN84" s="3"/>
      <c r="BO84" s="3"/>
      <c r="BP84" s="3"/>
      <c r="BT84" s="3" t="s">
        <v>43</v>
      </c>
      <c r="BU84" t="s">
        <v>399</v>
      </c>
    </row>
    <row r="85" spans="1:74" x14ac:dyDescent="0.2">
      <c r="F85" s="253"/>
      <c r="G85" s="254"/>
      <c r="H85" s="254"/>
      <c r="I85" s="255"/>
      <c r="J85" s="155"/>
      <c r="K85" s="156"/>
      <c r="L85" s="155"/>
      <c r="M85" s="156"/>
      <c r="N85" s="155"/>
      <c r="O85" s="158"/>
      <c r="P85" s="158"/>
      <c r="Q85" s="158"/>
      <c r="R85" s="158"/>
      <c r="S85" s="156"/>
      <c r="AC85" s="3" t="s">
        <v>38</v>
      </c>
      <c r="AD85" t="s">
        <v>73</v>
      </c>
      <c r="AE85"/>
      <c r="AH85" s="105" t="s">
        <v>41</v>
      </c>
      <c r="AI85" t="s">
        <v>400</v>
      </c>
      <c r="AL85" s="3" t="s">
        <v>38</v>
      </c>
      <c r="AM85" t="s">
        <v>399</v>
      </c>
      <c r="AP85" s="3" t="s">
        <v>38</v>
      </c>
      <c r="AQ85" t="s">
        <v>400</v>
      </c>
      <c r="BC85" s="3"/>
      <c r="BH85" s="3"/>
      <c r="BI85" s="3" t="s">
        <v>44</v>
      </c>
      <c r="BJ85" t="s">
        <v>400</v>
      </c>
      <c r="BK85" s="2"/>
      <c r="BM85" s="3"/>
      <c r="BN85" s="3"/>
      <c r="BO85" s="3"/>
      <c r="BP85" s="3"/>
      <c r="BT85" s="3" t="s">
        <v>42</v>
      </c>
      <c r="BU85" s="272">
        <v>23</v>
      </c>
    </row>
    <row r="86" spans="1:74" ht="13.5" thickBot="1" x14ac:dyDescent="0.25">
      <c r="H86" s="40"/>
      <c r="I86" s="40"/>
      <c r="J86" s="49" t="s">
        <v>73</v>
      </c>
      <c r="K86" s="48" t="s">
        <v>287</v>
      </c>
      <c r="M86" s="40"/>
      <c r="O86" s="40"/>
      <c r="P86" s="48"/>
      <c r="Q86" s="48"/>
      <c r="R86" s="48"/>
      <c r="S86" s="48"/>
      <c r="AC86" s="105" t="s">
        <v>41</v>
      </c>
      <c r="AD86" t="s">
        <v>400</v>
      </c>
      <c r="AH86" s="3" t="s">
        <v>44</v>
      </c>
      <c r="AI86" t="s">
        <v>400</v>
      </c>
      <c r="AJ86" s="2"/>
      <c r="AL86" s="105" t="s">
        <v>41</v>
      </c>
      <c r="AM86" t="s">
        <v>400</v>
      </c>
      <c r="AN86" s="2"/>
      <c r="AP86" s="105" t="s">
        <v>41</v>
      </c>
      <c r="AQ86" t="s">
        <v>400</v>
      </c>
      <c r="AR86" s="2"/>
      <c r="AW86" s="273" t="s">
        <v>319</v>
      </c>
      <c r="AX86" s="273"/>
      <c r="AY86" s="273" t="s">
        <v>43</v>
      </c>
      <c r="AZ86" s="273" t="s">
        <v>42</v>
      </c>
      <c r="BC86" s="3"/>
      <c r="BF86" s="2"/>
      <c r="BH86" s="3"/>
      <c r="BI86" s="3" t="s">
        <v>30</v>
      </c>
      <c r="BJ86" t="s">
        <v>399</v>
      </c>
      <c r="BK86" s="2"/>
      <c r="BM86" s="3"/>
      <c r="BN86" s="3"/>
      <c r="BO86" s="3"/>
      <c r="BP86" s="3"/>
      <c r="BT86" s="3" t="s">
        <v>49</v>
      </c>
      <c r="BU86" s="12">
        <v>3</v>
      </c>
      <c r="BV86" s="2"/>
    </row>
    <row r="87" spans="1:74" ht="15.75" customHeight="1" thickBot="1" x14ac:dyDescent="0.25">
      <c r="A87" t="s">
        <v>320</v>
      </c>
      <c r="D87" s="66">
        <v>2</v>
      </c>
      <c r="F87" s="245">
        <v>8.3333333333333329E-2</v>
      </c>
      <c r="G87" s="246"/>
      <c r="H87" s="246"/>
      <c r="I87" s="247"/>
      <c r="J87" s="67" t="str">
        <f t="shared" ref="J87:J107" si="9">+IFERROR(VLOOKUP($D87,$AC$149:$AE$167,$AJ$146,FALSE),"")</f>
        <v/>
      </c>
      <c r="K87" s="59" t="str">
        <f t="shared" ref="K87:K107" si="10">+IFERROR(VLOOKUP($D87,$AH$149:$AJ$167,$AJ$146,FALSE),"")</f>
        <v/>
      </c>
      <c r="L87" s="97" t="str">
        <f t="shared" ref="L87:L107" si="11">+IFERROR(VLOOKUP($D87,$AL$150:$AN$168,$AJ$146,FALSE),"")</f>
        <v/>
      </c>
      <c r="M87" s="98"/>
      <c r="N87" s="159" t="str">
        <f t="shared" ref="N87:N107" si="12">+IFERROR(VLOOKUP($D87,$AC$149:$AE$167,$AJ$146-1,FALSE)/$T$37,"")</f>
        <v/>
      </c>
      <c r="O87" s="160"/>
      <c r="P87" s="89" t="s">
        <v>73</v>
      </c>
      <c r="Q87" s="262" t="str">
        <f t="shared" ref="Q87:Q107" si="13">+IFERROR(VLOOKUP($D87,$AH$149:$AJ$167,$AJ$146-1,FALSE)/$T$37,"")</f>
        <v/>
      </c>
      <c r="R87" s="160"/>
      <c r="S87" s="90" t="s">
        <v>301</v>
      </c>
      <c r="AC87" s="3" t="s">
        <v>44</v>
      </c>
      <c r="AD87" t="s">
        <v>400</v>
      </c>
      <c r="AH87" s="3" t="s">
        <v>21</v>
      </c>
      <c r="AI87" t="s">
        <v>400</v>
      </c>
      <c r="AJ87" s="2"/>
      <c r="AL87" s="3" t="s">
        <v>44</v>
      </c>
      <c r="AM87" t="s">
        <v>400</v>
      </c>
      <c r="AN87" s="2"/>
      <c r="AP87" s="3" t="s">
        <v>44</v>
      </c>
      <c r="AQ87" t="s">
        <v>400</v>
      </c>
      <c r="AR87" s="2"/>
      <c r="AW87" s="273"/>
      <c r="AX87" s="273"/>
      <c r="AY87" s="273"/>
      <c r="AZ87" s="273"/>
      <c r="BC87" s="3"/>
      <c r="BF87" s="2"/>
      <c r="BH87" s="3"/>
      <c r="BI87" s="3" t="s">
        <v>14</v>
      </c>
      <c r="BJ87" t="s">
        <v>400</v>
      </c>
      <c r="BK87" s="2"/>
      <c r="BM87" s="3"/>
      <c r="BN87" s="3"/>
      <c r="BO87" s="3"/>
      <c r="BP87" s="3"/>
      <c r="BT87" s="3" t="s">
        <v>38</v>
      </c>
      <c r="BU87" t="s">
        <v>400</v>
      </c>
      <c r="BV87" s="2"/>
    </row>
    <row r="88" spans="1:74" ht="15" x14ac:dyDescent="0.2">
      <c r="D88" s="66">
        <v>3</v>
      </c>
      <c r="F88" s="264">
        <v>0.125</v>
      </c>
      <c r="G88" s="265"/>
      <c r="H88" s="265"/>
      <c r="I88" s="266"/>
      <c r="J88" s="64" t="str">
        <f>+IFERROR(VLOOKUP($D88,$AC$149:$AE$167,$AJ$146,FALSE),"")</f>
        <v/>
      </c>
      <c r="K88" s="50" t="str">
        <f t="shared" si="10"/>
        <v/>
      </c>
      <c r="L88" s="201" t="str">
        <f t="shared" si="11"/>
        <v/>
      </c>
      <c r="M88" s="202"/>
      <c r="N88" s="248" t="str">
        <f t="shared" si="12"/>
        <v/>
      </c>
      <c r="O88" s="249"/>
      <c r="P88" s="51" t="s">
        <v>73</v>
      </c>
      <c r="Q88" s="258" t="str">
        <f t="shared" si="13"/>
        <v/>
      </c>
      <c r="R88" s="249"/>
      <c r="S88" s="60" t="s">
        <v>301</v>
      </c>
      <c r="AC88" s="3" t="s">
        <v>30</v>
      </c>
      <c r="AD88" t="s">
        <v>399</v>
      </c>
      <c r="AH88" s="3" t="s">
        <v>30</v>
      </c>
      <c r="AI88" t="s">
        <v>399</v>
      </c>
      <c r="AJ88" s="2"/>
      <c r="AL88" s="3" t="s">
        <v>19</v>
      </c>
      <c r="AM88" t="s">
        <v>400</v>
      </c>
      <c r="AN88" s="2"/>
      <c r="AP88" s="3" t="s">
        <v>30</v>
      </c>
      <c r="AQ88" t="s">
        <v>399</v>
      </c>
      <c r="AR88" s="2"/>
      <c r="AW88" s="273" t="s">
        <v>44</v>
      </c>
      <c r="AX88" s="273" t="s">
        <v>29</v>
      </c>
      <c r="AY88" s="273"/>
      <c r="AZ88" s="273"/>
      <c r="BC88" s="3"/>
      <c r="BF88" s="2"/>
      <c r="BH88" s="3"/>
      <c r="BI88" s="3" t="s">
        <v>21</v>
      </c>
      <c r="BJ88" t="s">
        <v>400</v>
      </c>
      <c r="BM88" s="3"/>
      <c r="BN88" s="3"/>
      <c r="BO88" s="3"/>
      <c r="BP88" s="3"/>
      <c r="BT88" s="105" t="s">
        <v>41</v>
      </c>
      <c r="BU88" t="s">
        <v>400</v>
      </c>
      <c r="BV88" s="2"/>
    </row>
    <row r="89" spans="1:74" ht="15" customHeight="1" x14ac:dyDescent="0.2">
      <c r="D89" s="66">
        <v>4</v>
      </c>
      <c r="F89" s="242">
        <v>0.16666666666666666</v>
      </c>
      <c r="G89" s="243"/>
      <c r="H89" s="243"/>
      <c r="I89" s="244"/>
      <c r="J89" s="64" t="str">
        <f t="shared" si="9"/>
        <v/>
      </c>
      <c r="K89" s="50" t="str">
        <f t="shared" si="10"/>
        <v/>
      </c>
      <c r="L89" s="201" t="str">
        <f t="shared" si="11"/>
        <v/>
      </c>
      <c r="M89" s="202"/>
      <c r="N89" s="161" t="str">
        <f t="shared" si="12"/>
        <v/>
      </c>
      <c r="O89" s="152"/>
      <c r="P89" s="51" t="s">
        <v>73</v>
      </c>
      <c r="Q89" s="151" t="str">
        <f t="shared" si="13"/>
        <v/>
      </c>
      <c r="R89" s="152"/>
      <c r="S89" s="60" t="s">
        <v>301</v>
      </c>
      <c r="AC89" s="3" t="s">
        <v>22</v>
      </c>
      <c r="AD89" t="s">
        <v>400</v>
      </c>
      <c r="AE89"/>
      <c r="AH89" s="3" t="s">
        <v>22</v>
      </c>
      <c r="AI89" t="s">
        <v>406</v>
      </c>
      <c r="AL89" s="3" t="s">
        <v>30</v>
      </c>
      <c r="AM89" t="s">
        <v>399</v>
      </c>
      <c r="AP89" s="3" t="s">
        <v>22</v>
      </c>
      <c r="AQ89" t="s">
        <v>400</v>
      </c>
      <c r="AW89" s="273" t="s">
        <v>293</v>
      </c>
      <c r="AX89" s="273"/>
      <c r="AY89" s="273"/>
      <c r="AZ89" s="273"/>
      <c r="BC89" s="3"/>
      <c r="BH89" s="3"/>
      <c r="BM89" s="3"/>
      <c r="BN89" s="3"/>
      <c r="BO89" s="3"/>
      <c r="BP89" s="3"/>
      <c r="BT89" s="3" t="s">
        <v>44</v>
      </c>
      <c r="BU89" t="s">
        <v>400</v>
      </c>
    </row>
    <row r="90" spans="1:74" ht="15" customHeight="1" x14ac:dyDescent="0.2">
      <c r="D90" s="66">
        <v>5</v>
      </c>
      <c r="F90" s="242">
        <v>0.20833333333333334</v>
      </c>
      <c r="G90" s="243"/>
      <c r="H90" s="243"/>
      <c r="I90" s="244"/>
      <c r="J90" s="64" t="str">
        <f t="shared" si="9"/>
        <v/>
      </c>
      <c r="K90" s="50">
        <f t="shared" si="10"/>
        <v>1</v>
      </c>
      <c r="L90" s="201" t="str">
        <f t="shared" si="11"/>
        <v/>
      </c>
      <c r="M90" s="202"/>
      <c r="N90" s="161" t="str">
        <f t="shared" si="12"/>
        <v/>
      </c>
      <c r="O90" s="152"/>
      <c r="P90" s="51" t="s">
        <v>73</v>
      </c>
      <c r="Q90" s="151">
        <f t="shared" si="13"/>
        <v>29.833333333333332</v>
      </c>
      <c r="R90" s="152"/>
      <c r="S90" s="60" t="s">
        <v>301</v>
      </c>
      <c r="AE90"/>
      <c r="BC90" s="3"/>
      <c r="BH90" s="3"/>
      <c r="BI90" s="3" t="s">
        <v>321</v>
      </c>
      <c r="BK90" s="3" t="s">
        <v>42</v>
      </c>
      <c r="BP90"/>
    </row>
    <row r="91" spans="1:74" ht="15" x14ac:dyDescent="0.2">
      <c r="D91" s="66">
        <v>6</v>
      </c>
      <c r="F91" s="242">
        <v>0.25</v>
      </c>
      <c r="G91" s="243"/>
      <c r="H91" s="243"/>
      <c r="I91" s="244"/>
      <c r="J91" s="64" t="str">
        <f t="shared" si="9"/>
        <v/>
      </c>
      <c r="K91" s="50" t="str">
        <f t="shared" si="10"/>
        <v/>
      </c>
      <c r="L91" s="201">
        <f t="shared" si="11"/>
        <v>1</v>
      </c>
      <c r="M91" s="202"/>
      <c r="N91" s="161" t="str">
        <f t="shared" si="12"/>
        <v/>
      </c>
      <c r="O91" s="152"/>
      <c r="P91" s="51" t="s">
        <v>73</v>
      </c>
      <c r="Q91" s="151" t="str">
        <f t="shared" si="13"/>
        <v/>
      </c>
      <c r="R91" s="152"/>
      <c r="S91" s="60" t="s">
        <v>301</v>
      </c>
      <c r="AD91" s="15" t="s">
        <v>322</v>
      </c>
      <c r="AE91"/>
      <c r="AH91" s="3" t="s">
        <v>19</v>
      </c>
      <c r="AI91" s="2" t="s">
        <v>321</v>
      </c>
      <c r="AJ91" s="13" t="s">
        <v>323</v>
      </c>
      <c r="AL91" s="3" t="s">
        <v>21</v>
      </c>
      <c r="AM91" s="2" t="s">
        <v>321</v>
      </c>
      <c r="AN91" s="13" t="s">
        <v>323</v>
      </c>
      <c r="AP91" s="3" t="s">
        <v>21</v>
      </c>
      <c r="AQ91" s="3" t="s">
        <v>19</v>
      </c>
      <c r="AR91" s="2" t="s">
        <v>321</v>
      </c>
      <c r="AS91" s="13" t="s">
        <v>323</v>
      </c>
      <c r="AT91" s="3"/>
      <c r="AU91" s="3"/>
      <c r="AV91" s="3"/>
      <c r="AW91" s="3"/>
      <c r="AX91" s="3"/>
      <c r="AY91" s="3"/>
      <c r="AZ91" s="3"/>
      <c r="BA91" s="3"/>
      <c r="BB91" s="3"/>
      <c r="BC91" s="3"/>
      <c r="BH91" s="3"/>
      <c r="BI91" s="3" t="s">
        <v>19</v>
      </c>
      <c r="BJ91" s="105" t="s">
        <v>41</v>
      </c>
      <c r="BP91"/>
      <c r="BT91" s="3" t="s">
        <v>19</v>
      </c>
      <c r="BU91" s="2" t="s">
        <v>321</v>
      </c>
      <c r="BV91" s="13" t="s">
        <v>323</v>
      </c>
    </row>
    <row r="92" spans="1:74" ht="15" customHeight="1" x14ac:dyDescent="0.2">
      <c r="D92" s="66">
        <v>7</v>
      </c>
      <c r="F92" s="242">
        <v>0.29166666666666702</v>
      </c>
      <c r="G92" s="243"/>
      <c r="H92" s="243"/>
      <c r="I92" s="244"/>
      <c r="J92" s="64" t="str">
        <f t="shared" si="9"/>
        <v/>
      </c>
      <c r="K92" s="50">
        <f t="shared" si="10"/>
        <v>2</v>
      </c>
      <c r="L92" s="201">
        <f t="shared" si="11"/>
        <v>2</v>
      </c>
      <c r="M92" s="202"/>
      <c r="N92" s="161" t="str">
        <f t="shared" si="12"/>
        <v/>
      </c>
      <c r="O92" s="152"/>
      <c r="P92" s="51" t="s">
        <v>73</v>
      </c>
      <c r="Q92" s="151">
        <f t="shared" si="13"/>
        <v>48.533333333333339</v>
      </c>
      <c r="R92" s="152"/>
      <c r="S92" s="60" t="s">
        <v>301</v>
      </c>
      <c r="AC92" s="3" t="s">
        <v>19</v>
      </c>
      <c r="AD92" s="37" t="s">
        <v>39</v>
      </c>
      <c r="AE92" s="33" t="s">
        <v>324</v>
      </c>
      <c r="AH92" t="s">
        <v>403</v>
      </c>
      <c r="AI92" s="2">
        <v>2.3725565843621399E-2</v>
      </c>
      <c r="AJ92" s="5">
        <v>9</v>
      </c>
      <c r="AL92" t="s">
        <v>408</v>
      </c>
      <c r="AM92" s="2">
        <v>2.3725565843621399E-2</v>
      </c>
      <c r="AN92" s="5">
        <v>9</v>
      </c>
      <c r="AP92" t="s">
        <v>408</v>
      </c>
      <c r="AQ92" t="s">
        <v>403</v>
      </c>
      <c r="AR92" s="2">
        <v>2.3725565843621399E-2</v>
      </c>
      <c r="AS92" s="5">
        <v>9</v>
      </c>
      <c r="BA92" s="13"/>
      <c r="BH92" s="3"/>
      <c r="BI92" t="s">
        <v>293</v>
      </c>
      <c r="BK92" s="2"/>
      <c r="BP92"/>
      <c r="BT92" t="s">
        <v>403</v>
      </c>
      <c r="BU92" s="2">
        <v>2.3725565843621399E-2</v>
      </c>
      <c r="BV92" s="5">
        <v>9</v>
      </c>
    </row>
    <row r="93" spans="1:74" ht="15" customHeight="1" x14ac:dyDescent="0.2">
      <c r="D93" s="66">
        <v>8</v>
      </c>
      <c r="F93" s="242">
        <v>0.33333333333333298</v>
      </c>
      <c r="G93" s="243"/>
      <c r="H93" s="243"/>
      <c r="I93" s="244"/>
      <c r="J93" s="64" t="str">
        <f t="shared" si="9"/>
        <v/>
      </c>
      <c r="K93" s="50">
        <f t="shared" si="10"/>
        <v>1</v>
      </c>
      <c r="L93" s="201" t="str">
        <f t="shared" si="11"/>
        <v/>
      </c>
      <c r="M93" s="202"/>
      <c r="N93" s="161" t="str">
        <f t="shared" si="12"/>
        <v/>
      </c>
      <c r="O93" s="152"/>
      <c r="P93" s="51" t="s">
        <v>73</v>
      </c>
      <c r="Q93" s="151">
        <f t="shared" si="13"/>
        <v>25.8</v>
      </c>
      <c r="R93" s="152"/>
      <c r="S93" s="60" t="s">
        <v>301</v>
      </c>
      <c r="AC93" t="s">
        <v>293</v>
      </c>
      <c r="AD93" s="2"/>
      <c r="AE93" s="5"/>
      <c r="AH93" t="s">
        <v>293</v>
      </c>
      <c r="AI93" s="2">
        <v>2.3725565843621399E-2</v>
      </c>
      <c r="AJ93" s="5">
        <v>9</v>
      </c>
      <c r="AL93" t="s">
        <v>293</v>
      </c>
      <c r="AM93" s="2">
        <v>2.3725565843621399E-2</v>
      </c>
      <c r="AN93" s="5">
        <v>9</v>
      </c>
      <c r="AP93" t="s">
        <v>293</v>
      </c>
      <c r="AR93" s="2">
        <v>2.3725565843621399E-2</v>
      </c>
      <c r="AS93" s="5">
        <v>9</v>
      </c>
      <c r="BA93" s="13"/>
      <c r="BH93" s="3"/>
      <c r="BP93"/>
      <c r="BT93" t="s">
        <v>293</v>
      </c>
      <c r="BU93" s="2">
        <v>2.3725565843621399E-2</v>
      </c>
      <c r="BV93" s="5">
        <v>9</v>
      </c>
    </row>
    <row r="94" spans="1:74" ht="15" customHeight="1" x14ac:dyDescent="0.2">
      <c r="D94" s="66">
        <v>9</v>
      </c>
      <c r="F94" s="242">
        <v>0.375</v>
      </c>
      <c r="G94" s="243"/>
      <c r="H94" s="243"/>
      <c r="I94" s="244"/>
      <c r="J94" s="64" t="str">
        <f t="shared" si="9"/>
        <v/>
      </c>
      <c r="K94" s="50">
        <f t="shared" si="10"/>
        <v>2</v>
      </c>
      <c r="L94" s="201">
        <f t="shared" si="11"/>
        <v>3</v>
      </c>
      <c r="M94" s="202"/>
      <c r="N94" s="161" t="str">
        <f t="shared" si="12"/>
        <v/>
      </c>
      <c r="O94" s="152"/>
      <c r="P94" s="51" t="s">
        <v>73</v>
      </c>
      <c r="Q94" s="151">
        <f>+IFERROR(VLOOKUP($D94,$AH$149:$AJ$167,$AJ$146-1,FALSE)/$T$37,"")</f>
        <v>35.508333333333333</v>
      </c>
      <c r="R94" s="152"/>
      <c r="S94" s="60" t="s">
        <v>301</v>
      </c>
      <c r="AE94"/>
      <c r="BA94" s="13"/>
      <c r="BH94" s="3"/>
      <c r="BP94"/>
    </row>
    <row r="95" spans="1:74" ht="15" x14ac:dyDescent="0.2">
      <c r="D95" s="66">
        <v>10</v>
      </c>
      <c r="F95" s="242">
        <v>0.41666666666666702</v>
      </c>
      <c r="G95" s="243"/>
      <c r="H95" s="243"/>
      <c r="I95" s="244"/>
      <c r="J95" s="64" t="str">
        <f t="shared" si="9"/>
        <v/>
      </c>
      <c r="K95" s="50">
        <f t="shared" si="10"/>
        <v>1</v>
      </c>
      <c r="L95" s="201" t="str">
        <f t="shared" si="11"/>
        <v/>
      </c>
      <c r="M95" s="202"/>
      <c r="N95" s="161" t="str">
        <f t="shared" si="12"/>
        <v/>
      </c>
      <c r="O95" s="152"/>
      <c r="P95" s="51" t="s">
        <v>73</v>
      </c>
      <c r="Q95" s="151">
        <f t="shared" si="13"/>
        <v>24.383333333333329</v>
      </c>
      <c r="R95" s="152"/>
      <c r="S95" s="60" t="s">
        <v>301</v>
      </c>
      <c r="AE95"/>
      <c r="BA95" s="13"/>
      <c r="BP95"/>
    </row>
    <row r="96" spans="1:74" ht="15" customHeight="1" x14ac:dyDescent="0.2">
      <c r="D96" s="66">
        <v>11</v>
      </c>
      <c r="F96" s="242">
        <v>0.45833333333333298</v>
      </c>
      <c r="G96" s="243"/>
      <c r="H96" s="243"/>
      <c r="I96" s="244"/>
      <c r="J96" s="64" t="str">
        <f t="shared" si="9"/>
        <v/>
      </c>
      <c r="K96" s="50" t="str">
        <f>+IFERROR(VLOOKUP($D96,$AH$149:$AJ$167,$AJ$146,FALSE),"")</f>
        <v/>
      </c>
      <c r="L96" s="201">
        <f t="shared" si="11"/>
        <v>1</v>
      </c>
      <c r="M96" s="202"/>
      <c r="N96" s="161" t="str">
        <f t="shared" si="12"/>
        <v/>
      </c>
      <c r="O96" s="152"/>
      <c r="P96" s="51" t="s">
        <v>73</v>
      </c>
      <c r="Q96" s="151" t="str">
        <f t="shared" si="13"/>
        <v/>
      </c>
      <c r="R96" s="152"/>
      <c r="S96" s="60" t="s">
        <v>301</v>
      </c>
      <c r="AE96"/>
      <c r="BA96" s="13"/>
      <c r="BP96"/>
    </row>
    <row r="97" spans="3:68" ht="12.75" customHeight="1" x14ac:dyDescent="0.2">
      <c r="D97" s="66">
        <v>12</v>
      </c>
      <c r="F97" s="242">
        <v>0.5</v>
      </c>
      <c r="G97" s="243"/>
      <c r="H97" s="243"/>
      <c r="I97" s="244"/>
      <c r="J97" s="64" t="str">
        <f t="shared" si="9"/>
        <v/>
      </c>
      <c r="K97" s="50">
        <f t="shared" si="10"/>
        <v>2</v>
      </c>
      <c r="L97" s="201">
        <f t="shared" si="11"/>
        <v>1</v>
      </c>
      <c r="M97" s="202"/>
      <c r="N97" s="161" t="str">
        <f t="shared" si="12"/>
        <v/>
      </c>
      <c r="O97" s="152"/>
      <c r="P97" s="51" t="s">
        <v>73</v>
      </c>
      <c r="Q97" s="151">
        <f>+IFERROR(VLOOKUP($D97,$AH$149:$AJ$167,$AJ$146-1,FALSE)/$T$37,"")</f>
        <v>29.691666666666666</v>
      </c>
      <c r="R97" s="152"/>
      <c r="S97" s="60" t="s">
        <v>301</v>
      </c>
      <c r="AE97"/>
      <c r="BP97"/>
    </row>
    <row r="98" spans="3:68" ht="15" customHeight="1" x14ac:dyDescent="0.2">
      <c r="D98" s="66">
        <v>13</v>
      </c>
      <c r="F98" s="242">
        <v>0.54166666666666696</v>
      </c>
      <c r="G98" s="243"/>
      <c r="H98" s="243"/>
      <c r="I98" s="244"/>
      <c r="J98" s="64" t="str">
        <f t="shared" si="9"/>
        <v/>
      </c>
      <c r="K98" s="50" t="str">
        <f t="shared" si="10"/>
        <v/>
      </c>
      <c r="L98" s="201">
        <f t="shared" si="11"/>
        <v>1</v>
      </c>
      <c r="M98" s="202"/>
      <c r="N98" s="161" t="str">
        <f t="shared" si="12"/>
        <v/>
      </c>
      <c r="O98" s="152"/>
      <c r="P98" s="51" t="s">
        <v>73</v>
      </c>
      <c r="Q98" s="151" t="str">
        <f t="shared" si="13"/>
        <v/>
      </c>
      <c r="R98" s="152"/>
      <c r="S98" s="60" t="s">
        <v>301</v>
      </c>
      <c r="AE98"/>
      <c r="AG98" s="13"/>
      <c r="BP98"/>
    </row>
    <row r="99" spans="3:68" ht="15" x14ac:dyDescent="0.2">
      <c r="D99" s="66">
        <v>14</v>
      </c>
      <c r="F99" s="242">
        <v>0.58333333333333304</v>
      </c>
      <c r="G99" s="243"/>
      <c r="H99" s="243"/>
      <c r="I99" s="244"/>
      <c r="J99" s="64" t="str">
        <f t="shared" si="9"/>
        <v/>
      </c>
      <c r="K99" s="50" t="str">
        <f>+IFERROR(VLOOKUP($D99,$AH$149:$AJ$167,$AJ$146,FALSE),"")</f>
        <v/>
      </c>
      <c r="L99" s="201" t="str">
        <f t="shared" si="11"/>
        <v/>
      </c>
      <c r="M99" s="202"/>
      <c r="N99" s="161" t="str">
        <f t="shared" si="12"/>
        <v/>
      </c>
      <c r="O99" s="152"/>
      <c r="P99" s="51" t="s">
        <v>73</v>
      </c>
      <c r="Q99" s="151" t="str">
        <f t="shared" si="13"/>
        <v/>
      </c>
      <c r="R99" s="152"/>
      <c r="S99" s="60" t="s">
        <v>301</v>
      </c>
      <c r="AE99"/>
      <c r="BP99"/>
    </row>
    <row r="100" spans="3:68" ht="15" customHeight="1" x14ac:dyDescent="0.2">
      <c r="D100" s="66">
        <v>15</v>
      </c>
      <c r="F100" s="242">
        <v>0.625</v>
      </c>
      <c r="G100" s="243"/>
      <c r="H100" s="243"/>
      <c r="I100" s="244"/>
      <c r="J100" s="64" t="str">
        <f t="shared" si="9"/>
        <v/>
      </c>
      <c r="K100" s="50" t="str">
        <f t="shared" si="10"/>
        <v/>
      </c>
      <c r="L100" s="201" t="str">
        <f t="shared" si="11"/>
        <v/>
      </c>
      <c r="M100" s="202"/>
      <c r="N100" s="161" t="str">
        <f t="shared" si="12"/>
        <v/>
      </c>
      <c r="O100" s="152"/>
      <c r="P100" s="51" t="s">
        <v>73</v>
      </c>
      <c r="Q100" s="161" t="str">
        <f t="shared" si="13"/>
        <v/>
      </c>
      <c r="R100" s="152"/>
      <c r="S100" s="60" t="s">
        <v>301</v>
      </c>
      <c r="AE100"/>
      <c r="BP100"/>
    </row>
    <row r="101" spans="3:68" ht="15" customHeight="1" x14ac:dyDescent="0.2">
      <c r="D101" s="66">
        <v>16</v>
      </c>
      <c r="F101" s="242">
        <v>0.66666666666666696</v>
      </c>
      <c r="G101" s="243"/>
      <c r="H101" s="243"/>
      <c r="I101" s="244"/>
      <c r="J101" s="64" t="str">
        <f t="shared" si="9"/>
        <v/>
      </c>
      <c r="K101" s="50" t="str">
        <f t="shared" si="10"/>
        <v/>
      </c>
      <c r="L101" s="201" t="str">
        <f t="shared" si="11"/>
        <v/>
      </c>
      <c r="M101" s="202"/>
      <c r="N101" s="161" t="str">
        <f t="shared" si="12"/>
        <v/>
      </c>
      <c r="O101" s="152"/>
      <c r="P101" s="51" t="s">
        <v>73</v>
      </c>
      <c r="Q101" s="151" t="str">
        <f t="shared" si="13"/>
        <v/>
      </c>
      <c r="R101" s="152"/>
      <c r="S101" s="60" t="s">
        <v>301</v>
      </c>
      <c r="AE101"/>
      <c r="BP101"/>
    </row>
    <row r="102" spans="3:68" ht="15" customHeight="1" x14ac:dyDescent="0.2">
      <c r="D102" s="66">
        <v>17</v>
      </c>
      <c r="F102" s="242">
        <v>0.70833333333333304</v>
      </c>
      <c r="G102" s="243"/>
      <c r="H102" s="243"/>
      <c r="I102" s="244"/>
      <c r="J102" s="64" t="str">
        <f t="shared" si="9"/>
        <v/>
      </c>
      <c r="K102" s="50" t="str">
        <f t="shared" si="10"/>
        <v/>
      </c>
      <c r="L102" s="201" t="str">
        <f t="shared" si="11"/>
        <v/>
      </c>
      <c r="M102" s="202"/>
      <c r="N102" s="161" t="str">
        <f t="shared" si="12"/>
        <v/>
      </c>
      <c r="O102" s="152"/>
      <c r="P102" s="51" t="s">
        <v>73</v>
      </c>
      <c r="Q102" s="151" t="str">
        <f t="shared" si="13"/>
        <v/>
      </c>
      <c r="R102" s="152"/>
      <c r="S102" s="60" t="s">
        <v>301</v>
      </c>
      <c r="AE102"/>
      <c r="BP102"/>
    </row>
    <row r="103" spans="3:68" ht="15" customHeight="1" x14ac:dyDescent="0.2">
      <c r="D103" s="66">
        <v>18</v>
      </c>
      <c r="F103" s="242">
        <v>0.75</v>
      </c>
      <c r="G103" s="243"/>
      <c r="H103" s="243"/>
      <c r="I103" s="244"/>
      <c r="J103" s="64" t="str">
        <f t="shared" si="9"/>
        <v/>
      </c>
      <c r="K103" s="50" t="str">
        <f t="shared" si="10"/>
        <v/>
      </c>
      <c r="L103" s="201" t="str">
        <f t="shared" si="11"/>
        <v/>
      </c>
      <c r="M103" s="202"/>
      <c r="N103" s="161" t="str">
        <f t="shared" si="12"/>
        <v/>
      </c>
      <c r="O103" s="152"/>
      <c r="P103" s="51" t="s">
        <v>73</v>
      </c>
      <c r="Q103" s="151" t="str">
        <f t="shared" si="13"/>
        <v/>
      </c>
      <c r="R103" s="152"/>
      <c r="S103" s="60" t="s">
        <v>301</v>
      </c>
      <c r="AE103"/>
      <c r="BP103"/>
    </row>
    <row r="104" spans="3:68" ht="15" customHeight="1" x14ac:dyDescent="0.2">
      <c r="D104" s="66">
        <v>19</v>
      </c>
      <c r="F104" s="242">
        <v>0.79166666666666696</v>
      </c>
      <c r="G104" s="243"/>
      <c r="H104" s="243"/>
      <c r="I104" s="244"/>
      <c r="J104" s="64" t="str">
        <f t="shared" si="9"/>
        <v/>
      </c>
      <c r="K104" s="50" t="str">
        <f t="shared" si="10"/>
        <v/>
      </c>
      <c r="L104" s="201" t="str">
        <f t="shared" si="11"/>
        <v/>
      </c>
      <c r="M104" s="202"/>
      <c r="N104" s="161" t="str">
        <f t="shared" si="12"/>
        <v/>
      </c>
      <c r="O104" s="152"/>
      <c r="P104" s="51" t="s">
        <v>73</v>
      </c>
      <c r="Q104" s="151" t="str">
        <f t="shared" si="13"/>
        <v/>
      </c>
      <c r="R104" s="152"/>
      <c r="S104" s="60" t="s">
        <v>301</v>
      </c>
      <c r="AE104"/>
      <c r="BP104"/>
    </row>
    <row r="105" spans="3:68" ht="15" x14ac:dyDescent="0.2">
      <c r="D105" s="66">
        <v>20</v>
      </c>
      <c r="F105" s="242">
        <v>0.83333333333333304</v>
      </c>
      <c r="G105" s="243"/>
      <c r="H105" s="243"/>
      <c r="I105" s="244"/>
      <c r="J105" s="64" t="str">
        <f t="shared" si="9"/>
        <v/>
      </c>
      <c r="K105" s="50" t="str">
        <f t="shared" si="10"/>
        <v/>
      </c>
      <c r="L105" s="201" t="str">
        <f t="shared" si="11"/>
        <v/>
      </c>
      <c r="M105" s="202"/>
      <c r="N105" s="161" t="str">
        <f t="shared" si="12"/>
        <v/>
      </c>
      <c r="O105" s="152"/>
      <c r="P105" s="51" t="s">
        <v>73</v>
      </c>
      <c r="Q105" s="151" t="str">
        <f t="shared" si="13"/>
        <v/>
      </c>
      <c r="R105" s="152"/>
      <c r="S105" s="60" t="s">
        <v>301</v>
      </c>
      <c r="AE105"/>
      <c r="BP105"/>
    </row>
    <row r="106" spans="3:68" ht="15" customHeight="1" x14ac:dyDescent="0.2">
      <c r="D106" s="66">
        <v>21</v>
      </c>
      <c r="F106" s="242">
        <v>0.875</v>
      </c>
      <c r="G106" s="243"/>
      <c r="H106" s="243"/>
      <c r="I106" s="244"/>
      <c r="J106" s="64" t="str">
        <f t="shared" si="9"/>
        <v/>
      </c>
      <c r="K106" s="50" t="str">
        <f t="shared" si="10"/>
        <v/>
      </c>
      <c r="L106" s="201" t="str">
        <f t="shared" si="11"/>
        <v/>
      </c>
      <c r="M106" s="202"/>
      <c r="N106" s="161" t="str">
        <f t="shared" si="12"/>
        <v/>
      </c>
      <c r="O106" s="152"/>
      <c r="P106" s="51" t="s">
        <v>73</v>
      </c>
      <c r="Q106" s="151" t="str">
        <f t="shared" si="13"/>
        <v/>
      </c>
      <c r="R106" s="152"/>
      <c r="S106" s="60" t="s">
        <v>301</v>
      </c>
      <c r="AE106"/>
      <c r="AW106" s="3" t="s">
        <v>19</v>
      </c>
      <c r="AX106" t="s">
        <v>76</v>
      </c>
      <c r="BP106"/>
    </row>
    <row r="107" spans="3:68" ht="15.75" customHeight="1" thickBot="1" x14ac:dyDescent="0.25">
      <c r="D107" s="66">
        <v>22</v>
      </c>
      <c r="F107" s="242">
        <v>0.91666666666666696</v>
      </c>
      <c r="G107" s="243"/>
      <c r="H107" s="243"/>
      <c r="I107" s="244"/>
      <c r="J107" s="68" t="str">
        <f t="shared" si="9"/>
        <v/>
      </c>
      <c r="K107" s="61" t="str">
        <f t="shared" si="10"/>
        <v/>
      </c>
      <c r="L107" s="203" t="str">
        <f t="shared" si="11"/>
        <v/>
      </c>
      <c r="M107" s="204"/>
      <c r="N107" s="161" t="str">
        <f t="shared" si="12"/>
        <v/>
      </c>
      <c r="O107" s="152"/>
      <c r="P107" s="62" t="s">
        <v>73</v>
      </c>
      <c r="Q107" s="263" t="str">
        <f t="shared" si="13"/>
        <v/>
      </c>
      <c r="R107" s="257"/>
      <c r="S107" s="63" t="s">
        <v>301</v>
      </c>
      <c r="AE107"/>
      <c r="AW107" s="3" t="s">
        <v>49</v>
      </c>
      <c r="AX107" s="12">
        <v>3</v>
      </c>
      <c r="AY107" s="2"/>
      <c r="AZ107" s="2"/>
      <c r="BP107"/>
    </row>
    <row r="108" spans="3:68" ht="13.5" thickBot="1" x14ac:dyDescent="0.25">
      <c r="D108" s="66"/>
      <c r="F108" s="259" t="s">
        <v>301</v>
      </c>
      <c r="G108" s="260"/>
      <c r="H108" s="260"/>
      <c r="I108" s="261"/>
      <c r="J108" s="69">
        <f>+SUM(J88:J107)</f>
        <v>0</v>
      </c>
      <c r="K108" s="47">
        <f>+SUM(K88:K107)</f>
        <v>9</v>
      </c>
      <c r="L108" s="99">
        <f>+SUM(L88:M107)</f>
        <v>9</v>
      </c>
      <c r="M108" s="100"/>
      <c r="AE108"/>
      <c r="AW108" s="3" t="s">
        <v>13</v>
      </c>
      <c r="AX108" t="s">
        <v>399</v>
      </c>
      <c r="AY108" s="2"/>
      <c r="AZ108" s="2"/>
      <c r="BP108"/>
    </row>
    <row r="109" spans="3:68" x14ac:dyDescent="0.2">
      <c r="D109" s="66"/>
      <c r="E109"/>
      <c r="AE109"/>
      <c r="AW109" s="3" t="s">
        <v>38</v>
      </c>
      <c r="AX109" t="s">
        <v>73</v>
      </c>
      <c r="AZ109" s="15"/>
      <c r="BP109"/>
    </row>
    <row r="110" spans="3:68" x14ac:dyDescent="0.2">
      <c r="D110" s="66"/>
      <c r="E110"/>
      <c r="AE110"/>
      <c r="AZ110" s="2"/>
      <c r="BP110"/>
    </row>
    <row r="111" spans="3:68" x14ac:dyDescent="0.2">
      <c r="D111" s="66"/>
      <c r="E111"/>
      <c r="G111" s="38">
        <f>+DAY(F36)</f>
        <v>17</v>
      </c>
      <c r="H111" s="38"/>
      <c r="I111" s="38">
        <f>+DAY(H36)</f>
        <v>18</v>
      </c>
      <c r="J111" s="38"/>
      <c r="K111" s="38">
        <f>+DAY(J36)</f>
        <v>19</v>
      </c>
      <c r="L111" s="38"/>
      <c r="M111" s="38">
        <f>+DAY(L36)</f>
        <v>20</v>
      </c>
      <c r="N111" s="38"/>
      <c r="O111" s="38">
        <f>+DAY(N36)</f>
        <v>21</v>
      </c>
      <c r="P111" s="38"/>
      <c r="Q111" s="38">
        <f>+DAY(P36)</f>
        <v>22</v>
      </c>
      <c r="R111" s="38"/>
      <c r="S111" s="38">
        <f>+DAY(R36)</f>
        <v>23</v>
      </c>
      <c r="AE111"/>
      <c r="AW111" s="3" t="s">
        <v>325</v>
      </c>
      <c r="AY111" s="3" t="s">
        <v>43</v>
      </c>
      <c r="AZ111" s="3" t="s">
        <v>42</v>
      </c>
      <c r="BP111"/>
    </row>
    <row r="112" spans="3:68" ht="12.75" customHeight="1" x14ac:dyDescent="0.2">
      <c r="C112"/>
      <c r="E112"/>
      <c r="F112" s="130">
        <f>+H112-1</f>
        <v>45733</v>
      </c>
      <c r="G112" s="131"/>
      <c r="H112" s="130">
        <f>+J112-1</f>
        <v>45734</v>
      </c>
      <c r="I112" s="131"/>
      <c r="J112" s="130">
        <f>+L112-1</f>
        <v>45735</v>
      </c>
      <c r="K112" s="131"/>
      <c r="L112" s="130">
        <f>+N112-1</f>
        <v>45736</v>
      </c>
      <c r="M112" s="131"/>
      <c r="N112" s="130">
        <f>+P112-1</f>
        <v>45737</v>
      </c>
      <c r="O112" s="131"/>
      <c r="P112" s="130">
        <f>+R112-1</f>
        <v>45738</v>
      </c>
      <c r="Q112" s="131"/>
      <c r="R112" s="130">
        <f>+AD3</f>
        <v>45739</v>
      </c>
      <c r="S112" s="131"/>
      <c r="AE112"/>
      <c r="BP112"/>
    </row>
    <row r="113" spans="2:68" ht="12.75" customHeight="1" x14ac:dyDescent="0.2">
      <c r="B113" s="135" t="s">
        <v>405</v>
      </c>
      <c r="C113" s="135"/>
      <c r="D113" s="135"/>
      <c r="E113"/>
      <c r="F113" s="132"/>
      <c r="G113" s="133"/>
      <c r="H113" s="132"/>
      <c r="I113" s="133"/>
      <c r="J113" s="132"/>
      <c r="K113" s="133"/>
      <c r="L113" s="132"/>
      <c r="M113" s="133"/>
      <c r="N113" s="132"/>
      <c r="O113" s="133"/>
      <c r="P113" s="132"/>
      <c r="Q113" s="133"/>
      <c r="R113" s="132"/>
      <c r="S113" s="133"/>
      <c r="AE113"/>
      <c r="AW113" s="3" t="s">
        <v>44</v>
      </c>
      <c r="AX113" s="3" t="s">
        <v>29</v>
      </c>
      <c r="BP113"/>
    </row>
    <row r="114" spans="2:68" ht="14.25" customHeight="1" x14ac:dyDescent="0.2">
      <c r="C114"/>
      <c r="E114"/>
      <c r="F114" s="52"/>
      <c r="G114" s="52"/>
      <c r="H114" s="52"/>
      <c r="I114" s="52"/>
      <c r="J114" s="52"/>
      <c r="K114" s="52"/>
      <c r="L114" s="52"/>
      <c r="M114" s="52"/>
      <c r="N114" s="52"/>
      <c r="O114" s="52"/>
      <c r="P114" s="52"/>
      <c r="Q114" s="52"/>
      <c r="R114" s="52"/>
      <c r="S114" s="52"/>
      <c r="AE114"/>
      <c r="AW114" t="s">
        <v>293</v>
      </c>
      <c r="AY114" s="5"/>
      <c r="BP114"/>
    </row>
    <row r="115" spans="2:68" ht="12.75" customHeight="1" x14ac:dyDescent="0.2">
      <c r="B115" s="125"/>
      <c r="C115" s="42"/>
      <c r="D115" s="128" t="s">
        <v>326</v>
      </c>
      <c r="E115"/>
      <c r="F115" s="134" t="str">
        <f>+IFERROR(HLOOKUP(G$111,$AC$305:$AU$307,$T115,FALSE)/$T$37,"")</f>
        <v/>
      </c>
      <c r="G115" s="134"/>
      <c r="H115" s="134" t="str">
        <f>+IFERROR(HLOOKUP(I$111,$AC$305:$AU$307,$T115,FALSE)/$T$37,"")</f>
        <v/>
      </c>
      <c r="I115" s="134"/>
      <c r="J115" s="134" t="str">
        <f>+IFERROR(HLOOKUP(K$111,$AC$305:$AU$307,$T115,FALSE)/$T$37,"")</f>
        <v/>
      </c>
      <c r="K115" s="134"/>
      <c r="L115" s="134" t="str">
        <f>+IFERROR(HLOOKUP(M$111,$AC$305:$AU$307,$T115,FALSE)/$T$37,"")</f>
        <v/>
      </c>
      <c r="M115" s="134"/>
      <c r="N115" s="134" t="str">
        <f>+IFERROR(HLOOKUP(O$111,$AC$305:$AU$307,$T115,FALSE)/$T$37,"")</f>
        <v/>
      </c>
      <c r="O115" s="134"/>
      <c r="P115" s="134" t="str">
        <f>+IFERROR(HLOOKUP(Q$111,$AC$305:$AU$307,$T115,FALSE)/$T$37,"")</f>
        <v/>
      </c>
      <c r="Q115" s="134"/>
      <c r="R115" s="134" t="str">
        <f>+IFERROR(HLOOKUP(S$111,$AC$305:$AU$307,$T115,FALSE)/$T$37,"")</f>
        <v/>
      </c>
      <c r="S115" s="134"/>
      <c r="T115" s="38">
        <v>3</v>
      </c>
      <c r="AE115"/>
      <c r="BP115"/>
    </row>
    <row r="116" spans="2:68" ht="12.75" customHeight="1" x14ac:dyDescent="0.2">
      <c r="B116" s="126"/>
      <c r="C116" s="42"/>
      <c r="D116" s="129"/>
      <c r="E116"/>
      <c r="F116" s="134"/>
      <c r="G116" s="134"/>
      <c r="H116" s="134"/>
      <c r="I116" s="134"/>
      <c r="J116" s="134"/>
      <c r="K116" s="134"/>
      <c r="L116" s="134"/>
      <c r="M116" s="134"/>
      <c r="N116" s="134"/>
      <c r="O116" s="134"/>
      <c r="P116" s="134"/>
      <c r="Q116" s="134"/>
      <c r="R116" s="134"/>
      <c r="S116" s="134"/>
      <c r="T116" s="38"/>
      <c r="AE116"/>
      <c r="BP116"/>
    </row>
    <row r="117" spans="2:68" ht="15.75" customHeight="1" x14ac:dyDescent="0.2">
      <c r="B117" s="127"/>
      <c r="C117" s="41"/>
      <c r="D117" s="121" t="s">
        <v>306</v>
      </c>
      <c r="F117" s="118" t="str">
        <f>+IFERROR(HLOOKUP(G$111,$AC$262:$AU$264,$T115,FALSE),"")</f>
        <v/>
      </c>
      <c r="G117" s="119" t="str">
        <f>+IFERROR(HLOOKUP(G$111,$AC$280:$AU$282,$T115,FALSE),"")</f>
        <v/>
      </c>
      <c r="H117" s="118" t="str">
        <f>+IFERROR(HLOOKUP(I$111,$AC$262:$AU$264,$T115,FALSE),"")</f>
        <v/>
      </c>
      <c r="I117" s="119" t="str">
        <f>+IFERROR(HLOOKUP(I$111,$AC$280:$AU$282,$T115,FALSE),"")</f>
        <v/>
      </c>
      <c r="J117" s="118" t="str">
        <f>+IFERROR(HLOOKUP(K$111,$AC$262:$AU$264,$T115,FALSE),"")</f>
        <v/>
      </c>
      <c r="K117" s="119" t="str">
        <f>+IFERROR(HLOOKUP(K$111,$AC$280:$AU$282,$T115,FALSE),"")</f>
        <v/>
      </c>
      <c r="L117" s="118" t="str">
        <f>+IFERROR(HLOOKUP(M$111,$AC$262:$AU$264,$T115,FALSE),"")</f>
        <v/>
      </c>
      <c r="M117" s="119" t="str">
        <f>+IFERROR(HLOOKUP(M$111,$AC$280:$AU$282,$T115,FALSE),"")</f>
        <v/>
      </c>
      <c r="N117" s="118" t="str">
        <f>+IFERROR(HLOOKUP(O$111,$AC$262:$AU$264,$T115,FALSE),"")</f>
        <v/>
      </c>
      <c r="O117" s="119" t="str">
        <f>+IFERROR(HLOOKUP(O$111,$AC$280:$AU$282,$T115,FALSE),"")</f>
        <v/>
      </c>
      <c r="P117" s="118" t="str">
        <f>+IFERROR(HLOOKUP(Q$111,$AC$262:$AU$264,$T115,FALSE),"")</f>
        <v/>
      </c>
      <c r="Q117" s="119" t="str">
        <f>+IFERROR(HLOOKUP(Q$111,$AC$280:$AU$282,$T115,FALSE),"")</f>
        <v/>
      </c>
      <c r="R117" s="118" t="str">
        <f>+IFERROR(HLOOKUP(S$111,$AC$262:$AU$264,$T115,FALSE),"")</f>
        <v/>
      </c>
      <c r="S117" s="119" t="str">
        <f>+IFERROR(HLOOKUP(S$111,$AC$280:$AU$282,$T115,FALSE),"")</f>
        <v/>
      </c>
      <c r="T117" s="38">
        <v>3</v>
      </c>
      <c r="AE117"/>
      <c r="BP117"/>
    </row>
    <row r="118" spans="2:68" x14ac:dyDescent="0.2">
      <c r="P118" s="37"/>
      <c r="Q118" s="37"/>
      <c r="AE118"/>
      <c r="BP118"/>
    </row>
    <row r="119" spans="2:68" x14ac:dyDescent="0.2">
      <c r="P119" s="37"/>
      <c r="Q119" s="37"/>
      <c r="AE119"/>
      <c r="BP119"/>
    </row>
    <row r="120" spans="2:68" x14ac:dyDescent="0.2">
      <c r="P120" s="37"/>
      <c r="Q120" s="37"/>
      <c r="AE120"/>
      <c r="BP120"/>
    </row>
    <row r="121" spans="2:68" x14ac:dyDescent="0.2">
      <c r="P121" s="37"/>
      <c r="Q121" s="37"/>
      <c r="AE121"/>
      <c r="BP121"/>
    </row>
    <row r="122" spans="2:68" x14ac:dyDescent="0.2">
      <c r="P122" s="37"/>
      <c r="Q122" s="37"/>
      <c r="AE122"/>
      <c r="BP122"/>
    </row>
    <row r="123" spans="2:68" x14ac:dyDescent="0.2">
      <c r="P123" s="37"/>
      <c r="Q123" s="37"/>
      <c r="AE123"/>
      <c r="BP123"/>
    </row>
    <row r="124" spans="2:68" x14ac:dyDescent="0.2">
      <c r="P124" s="37"/>
      <c r="Q124" s="37"/>
      <c r="AE124"/>
      <c r="BP124"/>
    </row>
    <row r="125" spans="2:68" x14ac:dyDescent="0.2">
      <c r="AE125"/>
      <c r="BP125"/>
    </row>
    <row r="126" spans="2:68" x14ac:dyDescent="0.2">
      <c r="AE126"/>
      <c r="BP126"/>
    </row>
    <row r="127" spans="2:68" x14ac:dyDescent="0.2">
      <c r="AE127"/>
      <c r="BP127"/>
    </row>
    <row r="128" spans="2:68" x14ac:dyDescent="0.2">
      <c r="AE128"/>
      <c r="BP128"/>
    </row>
    <row r="129" spans="4:68" x14ac:dyDescent="0.2">
      <c r="AE129"/>
      <c r="BP129"/>
    </row>
    <row r="130" spans="4:68" x14ac:dyDescent="0.2">
      <c r="AE130"/>
      <c r="BP130"/>
    </row>
    <row r="131" spans="4:68" x14ac:dyDescent="0.2">
      <c r="AE131"/>
      <c r="BP131"/>
    </row>
    <row r="132" spans="4:68" x14ac:dyDescent="0.2">
      <c r="AE132"/>
      <c r="BP132"/>
    </row>
    <row r="133" spans="4:68" x14ac:dyDescent="0.2">
      <c r="AE133"/>
      <c r="BP133"/>
    </row>
    <row r="134" spans="4:68" x14ac:dyDescent="0.2">
      <c r="AE134"/>
      <c r="BP134"/>
    </row>
    <row r="135" spans="4:68" x14ac:dyDescent="0.2">
      <c r="AC135" s="3" t="s">
        <v>51</v>
      </c>
      <c r="AD135" t="s">
        <v>281</v>
      </c>
      <c r="AE135"/>
      <c r="AH135" s="3" t="s">
        <v>51</v>
      </c>
      <c r="AI135" t="s">
        <v>281</v>
      </c>
      <c r="BP135"/>
    </row>
    <row r="136" spans="4:68" x14ac:dyDescent="0.2">
      <c r="AC136" s="3" t="s">
        <v>47</v>
      </c>
      <c r="AD136" t="s">
        <v>190</v>
      </c>
      <c r="AH136" s="3" t="s">
        <v>47</v>
      </c>
      <c r="AI136" t="s">
        <v>190</v>
      </c>
      <c r="AJ136" s="2"/>
      <c r="AL136" s="3" t="s">
        <v>51</v>
      </c>
      <c r="AM136" t="s">
        <v>281</v>
      </c>
      <c r="BP136"/>
    </row>
    <row r="137" spans="4:68" x14ac:dyDescent="0.2">
      <c r="AC137" s="3" t="s">
        <v>13</v>
      </c>
      <c r="AD137" t="s">
        <v>183</v>
      </c>
      <c r="AE137"/>
      <c r="AH137" s="3" t="s">
        <v>13</v>
      </c>
      <c r="AI137" t="s">
        <v>183</v>
      </c>
      <c r="AL137" s="3" t="s">
        <v>47</v>
      </c>
      <c r="AM137" t="s">
        <v>190</v>
      </c>
      <c r="BP137"/>
    </row>
    <row r="138" spans="4:68" x14ac:dyDescent="0.2">
      <c r="AC138" s="3" t="s">
        <v>43</v>
      </c>
      <c r="AD138" t="s">
        <v>399</v>
      </c>
      <c r="AE138"/>
      <c r="AH138" s="3" t="s">
        <v>43</v>
      </c>
      <c r="AI138" t="s">
        <v>400</v>
      </c>
      <c r="AL138" s="3" t="s">
        <v>13</v>
      </c>
      <c r="AM138" t="s">
        <v>183</v>
      </c>
      <c r="AN138" s="3"/>
      <c r="AT138" s="3"/>
      <c r="AU138" s="3"/>
      <c r="BP138"/>
    </row>
    <row r="139" spans="4:68" x14ac:dyDescent="0.2">
      <c r="AC139" s="3" t="s">
        <v>38</v>
      </c>
      <c r="AD139" t="s">
        <v>73</v>
      </c>
      <c r="AE139"/>
      <c r="AH139" s="3" t="s">
        <v>38</v>
      </c>
      <c r="AI139" t="s">
        <v>399</v>
      </c>
      <c r="AL139" s="3" t="s">
        <v>43</v>
      </c>
      <c r="AM139" t="s">
        <v>400</v>
      </c>
      <c r="BP139"/>
    </row>
    <row r="140" spans="4:68" x14ac:dyDescent="0.2">
      <c r="AC140" s="3" t="s">
        <v>44</v>
      </c>
      <c r="AD140" t="s">
        <v>400</v>
      </c>
      <c r="AE140"/>
      <c r="AH140" s="3" t="s">
        <v>44</v>
      </c>
      <c r="AI140" t="s">
        <v>400</v>
      </c>
      <c r="AL140" s="3" t="s">
        <v>38</v>
      </c>
      <c r="AM140" t="s">
        <v>400</v>
      </c>
      <c r="BP140"/>
    </row>
    <row r="141" spans="4:68" x14ac:dyDescent="0.2">
      <c r="AC141" s="3" t="s">
        <v>30</v>
      </c>
      <c r="AD141" t="s">
        <v>399</v>
      </c>
      <c r="AE141"/>
      <c r="AH141" s="3" t="s">
        <v>30</v>
      </c>
      <c r="AI141" t="s">
        <v>399</v>
      </c>
      <c r="AL141" s="3" t="s">
        <v>44</v>
      </c>
      <c r="AM141" t="s">
        <v>400</v>
      </c>
      <c r="BP141"/>
    </row>
    <row r="142" spans="4:68" x14ac:dyDescent="0.2">
      <c r="AC142" s="3" t="s">
        <v>42</v>
      </c>
      <c r="AD142" s="272">
        <v>23</v>
      </c>
      <c r="AH142" s="3" t="s">
        <v>42</v>
      </c>
      <c r="AI142" s="272">
        <v>23</v>
      </c>
      <c r="AJ142" s="2"/>
      <c r="AL142" s="3" t="s">
        <v>30</v>
      </c>
      <c r="AM142" t="s">
        <v>399</v>
      </c>
      <c r="BP142"/>
    </row>
    <row r="143" spans="4:68" x14ac:dyDescent="0.2">
      <c r="D143" t="s">
        <v>301</v>
      </c>
      <c r="F143" s="2"/>
      <c r="AC143" s="3" t="s">
        <v>21</v>
      </c>
      <c r="AD143" t="s">
        <v>400</v>
      </c>
      <c r="AH143" s="3" t="s">
        <v>21</v>
      </c>
      <c r="AI143" t="s">
        <v>400</v>
      </c>
      <c r="AJ143" s="2"/>
      <c r="AL143" s="3" t="s">
        <v>42</v>
      </c>
      <c r="AM143" s="272">
        <v>23</v>
      </c>
      <c r="BP143"/>
    </row>
    <row r="144" spans="4:68" x14ac:dyDescent="0.2">
      <c r="AC144" s="3" t="s">
        <v>19</v>
      </c>
      <c r="AD144" t="s">
        <v>400</v>
      </c>
      <c r="AH144" s="3" t="s">
        <v>19</v>
      </c>
      <c r="AI144" t="s">
        <v>400</v>
      </c>
      <c r="AJ144" s="2"/>
      <c r="AL144" s="3" t="s">
        <v>21</v>
      </c>
      <c r="AM144" t="s">
        <v>400</v>
      </c>
      <c r="BP144"/>
    </row>
    <row r="145" spans="29:68" x14ac:dyDescent="0.2">
      <c r="AC145" s="3" t="s">
        <v>22</v>
      </c>
      <c r="AD145" t="s">
        <v>406</v>
      </c>
      <c r="AE145"/>
      <c r="AH145" s="3" t="s">
        <v>22</v>
      </c>
      <c r="AI145" t="s">
        <v>400</v>
      </c>
      <c r="AL145" s="3" t="s">
        <v>19</v>
      </c>
      <c r="AM145" t="s">
        <v>400</v>
      </c>
      <c r="BP145"/>
    </row>
    <row r="146" spans="29:68" x14ac:dyDescent="0.2">
      <c r="AE146"/>
      <c r="AJ146">
        <v>3</v>
      </c>
      <c r="AL146" s="3" t="s">
        <v>22</v>
      </c>
      <c r="AM146" t="s">
        <v>406</v>
      </c>
      <c r="BP146"/>
    </row>
    <row r="147" spans="29:68" x14ac:dyDescent="0.2">
      <c r="AD147" s="3" t="s">
        <v>49</v>
      </c>
      <c r="AE147" s="15" t="s">
        <v>322</v>
      </c>
      <c r="AI147" s="3" t="s">
        <v>49</v>
      </c>
      <c r="AJ147" s="15" t="s">
        <v>322</v>
      </c>
      <c r="BP147"/>
    </row>
    <row r="148" spans="29:68" x14ac:dyDescent="0.2">
      <c r="AE148"/>
      <c r="AI148">
        <v>3</v>
      </c>
      <c r="AM148" s="3" t="s">
        <v>49</v>
      </c>
      <c r="AN148" s="15" t="s">
        <v>322</v>
      </c>
      <c r="BP148"/>
    </row>
    <row r="149" spans="29:68" x14ac:dyDescent="0.2">
      <c r="AC149" s="105" t="s">
        <v>41</v>
      </c>
      <c r="AE149"/>
      <c r="AF149" s="34" t="s">
        <v>327</v>
      </c>
      <c r="AH149" s="105" t="s">
        <v>41</v>
      </c>
      <c r="AI149" t="s">
        <v>321</v>
      </c>
      <c r="AJ149" s="13" t="s">
        <v>323</v>
      </c>
      <c r="AM149">
        <v>3</v>
      </c>
      <c r="BP149"/>
    </row>
    <row r="150" spans="29:68" x14ac:dyDescent="0.2">
      <c r="AC150" t="s">
        <v>293</v>
      </c>
      <c r="AD150" s="2"/>
      <c r="AE150"/>
      <c r="AF150" s="35">
        <f>+VLOOKUP(AC150,$AH$149:$AJ$172,3,FALSE)</f>
        <v>9</v>
      </c>
      <c r="AH150">
        <v>5</v>
      </c>
      <c r="AI150" s="2">
        <v>2.0717592592592593E-2</v>
      </c>
      <c r="AJ150" s="5">
        <v>1</v>
      </c>
      <c r="AL150" s="3" t="s">
        <v>63</v>
      </c>
      <c r="AM150" t="s">
        <v>321</v>
      </c>
      <c r="AN150" s="13" t="s">
        <v>323</v>
      </c>
      <c r="BP150"/>
    </row>
    <row r="151" spans="29:68" x14ac:dyDescent="0.2">
      <c r="AE151"/>
      <c r="AF151" s="35" t="e">
        <f t="shared" ref="AF151:AF169" si="14">+VLOOKUP(AC151,$AH$149:$AJ$172,3,FALSE)</f>
        <v>#N/A</v>
      </c>
      <c r="AH151">
        <v>7</v>
      </c>
      <c r="AI151" s="2">
        <v>3.3703703703703708E-2</v>
      </c>
      <c r="AJ151" s="5">
        <v>2</v>
      </c>
      <c r="AL151" s="13">
        <v>6</v>
      </c>
      <c r="AM151" s="2">
        <v>2.0717592592592593E-2</v>
      </c>
      <c r="AN151" s="5">
        <v>1</v>
      </c>
      <c r="BP151"/>
    </row>
    <row r="152" spans="29:68" x14ac:dyDescent="0.2">
      <c r="AE152"/>
      <c r="AF152" s="35" t="e">
        <f t="shared" si="14"/>
        <v>#N/A</v>
      </c>
      <c r="AH152">
        <v>8</v>
      </c>
      <c r="AI152" s="2">
        <v>1.7916666666666668E-2</v>
      </c>
      <c r="AJ152" s="5">
        <v>1</v>
      </c>
      <c r="AL152" s="13">
        <v>7</v>
      </c>
      <c r="AM152" s="2">
        <v>3.3703703703703708E-2</v>
      </c>
      <c r="AN152" s="5">
        <v>2</v>
      </c>
      <c r="BP152"/>
    </row>
    <row r="153" spans="29:68" x14ac:dyDescent="0.2">
      <c r="AE153"/>
      <c r="AF153" s="35" t="e">
        <f t="shared" si="14"/>
        <v>#N/A</v>
      </c>
      <c r="AH153">
        <v>9</v>
      </c>
      <c r="AI153" s="2">
        <v>2.4658564814814814E-2</v>
      </c>
      <c r="AJ153" s="5">
        <v>2</v>
      </c>
      <c r="AL153" s="13">
        <v>9</v>
      </c>
      <c r="AM153" s="2">
        <v>2.2411265432098763E-2</v>
      </c>
      <c r="AN153" s="5">
        <v>3</v>
      </c>
      <c r="BP153"/>
    </row>
    <row r="154" spans="29:68" x14ac:dyDescent="0.2">
      <c r="AE154"/>
      <c r="AF154" s="35" t="e">
        <f t="shared" si="14"/>
        <v>#N/A</v>
      </c>
      <c r="AH154">
        <v>10</v>
      </c>
      <c r="AI154" s="2">
        <v>1.6932870370370369E-2</v>
      </c>
      <c r="AJ154" s="5">
        <v>1</v>
      </c>
      <c r="AL154" s="13">
        <v>11</v>
      </c>
      <c r="AM154" s="2">
        <v>1.6932870370370369E-2</v>
      </c>
      <c r="AN154" s="5">
        <v>1</v>
      </c>
      <c r="BP154"/>
    </row>
    <row r="155" spans="29:68" x14ac:dyDescent="0.2">
      <c r="AE155"/>
      <c r="AF155" s="35" t="e">
        <f t="shared" si="14"/>
        <v>#N/A</v>
      </c>
      <c r="AH155">
        <v>12</v>
      </c>
      <c r="AI155" s="2">
        <v>2.0619212962962964E-2</v>
      </c>
      <c r="AJ155" s="5">
        <v>2</v>
      </c>
      <c r="AL155" s="13">
        <v>12</v>
      </c>
      <c r="AM155" s="2">
        <v>1.861111111111111E-2</v>
      </c>
      <c r="AN155" s="5">
        <v>1</v>
      </c>
      <c r="BP155"/>
    </row>
    <row r="156" spans="29:68" x14ac:dyDescent="0.2">
      <c r="AE156"/>
      <c r="AF156" s="35" t="e">
        <f t="shared" si="14"/>
        <v>#N/A</v>
      </c>
      <c r="AH156" t="s">
        <v>293</v>
      </c>
      <c r="AI156" s="2">
        <v>2.3725565843621396E-2</v>
      </c>
      <c r="AJ156" s="5">
        <v>9</v>
      </c>
      <c r="AL156" s="13">
        <v>13</v>
      </c>
      <c r="AM156" s="2">
        <v>2.2627314814814815E-2</v>
      </c>
      <c r="AN156" s="5">
        <v>1</v>
      </c>
      <c r="BP156"/>
    </row>
    <row r="157" spans="29:68" x14ac:dyDescent="0.2">
      <c r="AE157"/>
      <c r="AF157" s="35" t="e">
        <f t="shared" si="14"/>
        <v>#N/A</v>
      </c>
      <c r="AL157" s="13" t="s">
        <v>293</v>
      </c>
      <c r="AM157" s="2">
        <v>2.3725565843621399E-2</v>
      </c>
      <c r="AN157" s="5">
        <v>9</v>
      </c>
      <c r="BP157"/>
    </row>
    <row r="158" spans="29:68" x14ac:dyDescent="0.2">
      <c r="AE158"/>
      <c r="AF158" s="35" t="e">
        <f t="shared" si="14"/>
        <v>#N/A</v>
      </c>
      <c r="BP158"/>
    </row>
    <row r="159" spans="29:68" x14ac:dyDescent="0.2">
      <c r="AE159"/>
      <c r="AF159" s="35" t="e">
        <f t="shared" si="14"/>
        <v>#N/A</v>
      </c>
      <c r="BP159"/>
    </row>
    <row r="160" spans="29:68" x14ac:dyDescent="0.2">
      <c r="AE160"/>
      <c r="AF160" s="35" t="e">
        <f t="shared" si="14"/>
        <v>#N/A</v>
      </c>
      <c r="BP160"/>
    </row>
    <row r="161" spans="29:68" x14ac:dyDescent="0.2">
      <c r="AE161"/>
      <c r="AF161" s="35" t="e">
        <f t="shared" si="14"/>
        <v>#N/A</v>
      </c>
      <c r="BP161"/>
    </row>
    <row r="162" spans="29:68" x14ac:dyDescent="0.2">
      <c r="AE162"/>
      <c r="AF162" s="35" t="e">
        <f t="shared" si="14"/>
        <v>#N/A</v>
      </c>
      <c r="AU162" s="2"/>
      <c r="BP162"/>
    </row>
    <row r="163" spans="29:68" x14ac:dyDescent="0.2">
      <c r="AE163"/>
      <c r="AF163" s="35" t="e">
        <f t="shared" si="14"/>
        <v>#N/A</v>
      </c>
      <c r="AU163" s="2"/>
      <c r="BP163"/>
    </row>
    <row r="164" spans="29:68" x14ac:dyDescent="0.2">
      <c r="AE164"/>
      <c r="AF164" s="35" t="e">
        <f t="shared" si="14"/>
        <v>#N/A</v>
      </c>
      <c r="AU164" s="2"/>
      <c r="BP164"/>
    </row>
    <row r="165" spans="29:68" x14ac:dyDescent="0.2">
      <c r="AE165"/>
      <c r="AF165" s="35" t="e">
        <f t="shared" si="14"/>
        <v>#N/A</v>
      </c>
      <c r="AU165" s="2"/>
      <c r="BP165"/>
    </row>
    <row r="166" spans="29:68" x14ac:dyDescent="0.2">
      <c r="AE166"/>
      <c r="AF166" s="35" t="e">
        <f t="shared" si="14"/>
        <v>#N/A</v>
      </c>
      <c r="AU166" s="2"/>
    </row>
    <row r="167" spans="29:68" x14ac:dyDescent="0.2">
      <c r="AE167"/>
      <c r="AF167" s="35" t="e">
        <f t="shared" si="14"/>
        <v>#N/A</v>
      </c>
      <c r="AU167" s="2"/>
    </row>
    <row r="168" spans="29:68" x14ac:dyDescent="0.2">
      <c r="AE168"/>
      <c r="AF168" s="35" t="e">
        <f t="shared" si="14"/>
        <v>#N/A</v>
      </c>
      <c r="AU168" s="2"/>
    </row>
    <row r="169" spans="29:68" x14ac:dyDescent="0.2">
      <c r="AE169"/>
      <c r="AF169" s="16" t="e">
        <f t="shared" si="14"/>
        <v>#N/A</v>
      </c>
      <c r="AU169" s="2"/>
    </row>
    <row r="170" spans="29:68" x14ac:dyDescent="0.2">
      <c r="AF170" s="35"/>
      <c r="AQ170" s="2"/>
      <c r="AR170" s="2"/>
      <c r="AS170" s="2"/>
      <c r="AT170" s="2"/>
      <c r="AU170" s="2"/>
    </row>
    <row r="171" spans="29:68" x14ac:dyDescent="0.2">
      <c r="AE171"/>
      <c r="AF171" s="35"/>
      <c r="AQ171" s="2"/>
      <c r="AR171" s="2"/>
      <c r="AS171" s="2"/>
      <c r="AT171" s="2"/>
      <c r="AU171" s="2"/>
    </row>
    <row r="172" spans="29:68" x14ac:dyDescent="0.2">
      <c r="AC172" s="3" t="s">
        <v>51</v>
      </c>
      <c r="AD172" t="s">
        <v>281</v>
      </c>
      <c r="AE172"/>
      <c r="AQ172" s="2"/>
      <c r="AR172" s="2"/>
      <c r="AS172" s="2"/>
      <c r="AT172" s="2"/>
      <c r="AU172" s="2"/>
    </row>
    <row r="173" spans="29:68" x14ac:dyDescent="0.2">
      <c r="AC173" s="3" t="s">
        <v>47</v>
      </c>
      <c r="AD173" t="s">
        <v>190</v>
      </c>
      <c r="AE173"/>
      <c r="AQ173" s="2"/>
      <c r="AR173" s="2"/>
      <c r="AS173" s="2"/>
      <c r="AT173" s="2"/>
      <c r="AU173" s="2"/>
    </row>
    <row r="174" spans="29:68" x14ac:dyDescent="0.2">
      <c r="AC174" s="3" t="s">
        <v>49</v>
      </c>
      <c r="AD174" s="12">
        <v>3</v>
      </c>
      <c r="AE174"/>
      <c r="AQ174" s="2"/>
      <c r="AR174" s="2"/>
      <c r="AS174" s="2"/>
      <c r="AT174" s="2"/>
      <c r="AU174" s="2"/>
    </row>
    <row r="175" spans="29:68" x14ac:dyDescent="0.2">
      <c r="AC175" s="3" t="s">
        <v>13</v>
      </c>
      <c r="AD175" t="s">
        <v>183</v>
      </c>
      <c r="AE175"/>
      <c r="AQ175" s="2"/>
      <c r="AR175" s="2"/>
      <c r="AS175" s="2"/>
      <c r="AT175" s="2"/>
      <c r="AU175" s="2"/>
    </row>
    <row r="176" spans="29:68" x14ac:dyDescent="0.2">
      <c r="AC176" s="3" t="s">
        <v>43</v>
      </c>
      <c r="AD176" t="s">
        <v>400</v>
      </c>
      <c r="BF176" s="2"/>
      <c r="BP176"/>
    </row>
    <row r="177" spans="29:68" x14ac:dyDescent="0.2">
      <c r="AC177" s="3" t="s">
        <v>38</v>
      </c>
      <c r="AD177" t="s">
        <v>73</v>
      </c>
      <c r="BF177" s="2"/>
      <c r="BP177"/>
    </row>
    <row r="178" spans="29:68" x14ac:dyDescent="0.2">
      <c r="AC178" s="3" t="s">
        <v>48</v>
      </c>
      <c r="AD178" t="s">
        <v>399</v>
      </c>
      <c r="AE178"/>
      <c r="AL178" s="3"/>
      <c r="AM178" s="3"/>
      <c r="AN178" s="3"/>
      <c r="AO178" s="3"/>
      <c r="AP178" s="3"/>
      <c r="AQ178" s="3"/>
      <c r="AR178" s="3"/>
      <c r="AS178" s="3"/>
      <c r="AT178" s="3"/>
      <c r="AU178" s="3"/>
      <c r="AV178" s="3"/>
      <c r="AW178" s="3"/>
      <c r="AX178" s="3"/>
      <c r="AY178" s="3"/>
      <c r="AZ178" s="3"/>
      <c r="BA178" s="3"/>
      <c r="BB178" s="3"/>
      <c r="BC178" s="3"/>
      <c r="BF178" s="2"/>
      <c r="BP178"/>
    </row>
    <row r="179" spans="29:68" x14ac:dyDescent="0.2">
      <c r="AE179"/>
      <c r="BF179" s="2"/>
      <c r="BP179"/>
    </row>
    <row r="180" spans="29:68" x14ac:dyDescent="0.2">
      <c r="AC180" s="3" t="s">
        <v>291</v>
      </c>
      <c r="AD180" s="3" t="s">
        <v>42</v>
      </c>
      <c r="AE180"/>
      <c r="BP180"/>
    </row>
    <row r="181" spans="29:68" x14ac:dyDescent="0.2">
      <c r="AC181" s="3" t="s">
        <v>44</v>
      </c>
      <c r="AD181" s="271">
        <v>1</v>
      </c>
      <c r="AE181" s="271">
        <v>3</v>
      </c>
      <c r="AF181" s="271">
        <v>4</v>
      </c>
      <c r="AG181" s="271">
        <v>5</v>
      </c>
      <c r="AH181" s="271">
        <v>6</v>
      </c>
      <c r="AI181" s="271">
        <v>7</v>
      </c>
      <c r="AJ181" s="271">
        <v>8</v>
      </c>
      <c r="AK181" s="271">
        <v>10</v>
      </c>
      <c r="AL181" s="271">
        <v>11</v>
      </c>
      <c r="AM181" s="271">
        <v>12</v>
      </c>
      <c r="AN181" s="271">
        <v>13</v>
      </c>
      <c r="AO181" s="271">
        <v>14</v>
      </c>
      <c r="AP181" s="271">
        <v>17</v>
      </c>
      <c r="AQ181" s="271">
        <v>18</v>
      </c>
      <c r="AR181" s="271">
        <v>19</v>
      </c>
      <c r="AS181" s="271">
        <v>20</v>
      </c>
      <c r="AT181" s="271">
        <v>21</v>
      </c>
      <c r="AU181" s="2" t="s">
        <v>293</v>
      </c>
      <c r="BI181" s="3"/>
      <c r="BJ181" s="3"/>
      <c r="BK181" s="3"/>
      <c r="BL181" s="3"/>
      <c r="BM181" s="3"/>
      <c r="BN181" s="3"/>
      <c r="BO181" s="3"/>
      <c r="BP181" s="3"/>
    </row>
    <row r="182" spans="29:68" x14ac:dyDescent="0.2">
      <c r="AC182" t="s">
        <v>81</v>
      </c>
      <c r="AD182" s="5"/>
      <c r="AE182" s="5">
        <v>7</v>
      </c>
      <c r="AF182" s="5">
        <v>7</v>
      </c>
      <c r="AG182" s="5">
        <v>10</v>
      </c>
      <c r="AH182" s="5">
        <v>9</v>
      </c>
      <c r="AI182" s="5">
        <v>10</v>
      </c>
      <c r="AJ182" s="5"/>
      <c r="AK182" s="5">
        <v>9</v>
      </c>
      <c r="AL182" s="5">
        <v>12</v>
      </c>
      <c r="AM182" s="5">
        <v>7</v>
      </c>
      <c r="AN182" s="5">
        <v>9</v>
      </c>
      <c r="AO182" s="5">
        <v>4</v>
      </c>
      <c r="AP182" s="5">
        <v>11</v>
      </c>
      <c r="AQ182" s="5">
        <v>10</v>
      </c>
      <c r="AR182" s="5">
        <v>7</v>
      </c>
      <c r="AS182" s="5">
        <v>13</v>
      </c>
      <c r="AT182" s="5">
        <v>9</v>
      </c>
      <c r="AU182" s="5">
        <v>134</v>
      </c>
      <c r="BP182"/>
    </row>
    <row r="183" spans="29:68" x14ac:dyDescent="0.2">
      <c r="AC183" t="s">
        <v>71</v>
      </c>
      <c r="AD183" s="5">
        <v>2</v>
      </c>
      <c r="AE183" s="5">
        <v>21</v>
      </c>
      <c r="AF183" s="5">
        <v>26</v>
      </c>
      <c r="AG183" s="5">
        <v>31</v>
      </c>
      <c r="AH183" s="5">
        <v>22</v>
      </c>
      <c r="AI183" s="5">
        <v>38</v>
      </c>
      <c r="AJ183" s="5">
        <v>1</v>
      </c>
      <c r="AK183" s="5">
        <v>27</v>
      </c>
      <c r="AL183" s="5">
        <v>21</v>
      </c>
      <c r="AM183" s="5">
        <v>26</v>
      </c>
      <c r="AN183" s="5">
        <v>27</v>
      </c>
      <c r="AO183" s="5">
        <v>34</v>
      </c>
      <c r="AP183" s="5">
        <v>24</v>
      </c>
      <c r="AQ183" s="5">
        <v>36</v>
      </c>
      <c r="AR183" s="5">
        <v>38</v>
      </c>
      <c r="AS183" s="5">
        <v>29</v>
      </c>
      <c r="AT183" s="5">
        <v>24</v>
      </c>
      <c r="AU183" s="5">
        <v>427</v>
      </c>
      <c r="BP183"/>
    </row>
    <row r="184" spans="29:68" x14ac:dyDescent="0.2">
      <c r="AC184" t="s">
        <v>293</v>
      </c>
      <c r="AD184" s="5">
        <v>2</v>
      </c>
      <c r="AE184" s="5">
        <v>28</v>
      </c>
      <c r="AF184" s="5">
        <v>33</v>
      </c>
      <c r="AG184" s="5">
        <v>41</v>
      </c>
      <c r="AH184" s="5">
        <v>31</v>
      </c>
      <c r="AI184" s="5">
        <v>48</v>
      </c>
      <c r="AJ184" s="5">
        <v>1</v>
      </c>
      <c r="AK184" s="5">
        <v>36</v>
      </c>
      <c r="AL184" s="5">
        <v>33</v>
      </c>
      <c r="AM184" s="5">
        <v>33</v>
      </c>
      <c r="AN184" s="5">
        <v>36</v>
      </c>
      <c r="AO184" s="5">
        <v>38</v>
      </c>
      <c r="AP184" s="5">
        <v>35</v>
      </c>
      <c r="AQ184" s="5">
        <v>46</v>
      </c>
      <c r="AR184" s="5">
        <v>45</v>
      </c>
      <c r="AS184" s="5">
        <v>42</v>
      </c>
      <c r="AT184" s="5">
        <v>33</v>
      </c>
      <c r="AU184" s="5">
        <v>561</v>
      </c>
      <c r="BP184"/>
    </row>
    <row r="185" spans="29:68" ht="15" customHeight="1" x14ac:dyDescent="0.2">
      <c r="AD185" s="5"/>
      <c r="AE185" s="5"/>
      <c r="BP185"/>
    </row>
    <row r="186" spans="29:68" ht="15" customHeight="1" x14ac:dyDescent="0.2">
      <c r="AD186" s="5"/>
      <c r="AE186" s="5"/>
      <c r="BP186"/>
    </row>
    <row r="187" spans="29:68" x14ac:dyDescent="0.2">
      <c r="AE187"/>
      <c r="AF187" s="13"/>
      <c r="AI187" s="2"/>
      <c r="AJ187" s="2"/>
      <c r="AK187" s="2"/>
      <c r="BF187" s="2"/>
      <c r="BP187"/>
    </row>
    <row r="188" spans="29:68" x14ac:dyDescent="0.2">
      <c r="AJ188" s="2"/>
      <c r="AK188" s="2"/>
      <c r="BF188" s="2"/>
      <c r="BP188"/>
    </row>
    <row r="189" spans="29:68" x14ac:dyDescent="0.2">
      <c r="AC189" s="3" t="s">
        <v>47</v>
      </c>
      <c r="AD189" t="s">
        <v>190</v>
      </c>
      <c r="AE189"/>
      <c r="BF189" s="2"/>
      <c r="BP189"/>
    </row>
    <row r="190" spans="29:68" x14ac:dyDescent="0.2">
      <c r="AC190" s="3" t="s">
        <v>49</v>
      </c>
      <c r="AD190" s="12">
        <v>3</v>
      </c>
      <c r="AE190"/>
      <c r="BF190" s="2"/>
      <c r="BP190"/>
    </row>
    <row r="191" spans="29:68" x14ac:dyDescent="0.2">
      <c r="AC191" s="3" t="s">
        <v>19</v>
      </c>
      <c r="AD191" t="s">
        <v>400</v>
      </c>
      <c r="AE191"/>
      <c r="BF191" s="2"/>
      <c r="BP191"/>
    </row>
    <row r="192" spans="29:68" x14ac:dyDescent="0.2">
      <c r="AC192" s="3" t="s">
        <v>13</v>
      </c>
      <c r="AD192" t="s">
        <v>183</v>
      </c>
      <c r="AE192"/>
      <c r="BF192" s="2"/>
      <c r="BP192"/>
    </row>
    <row r="193" spans="2:68" x14ac:dyDescent="0.2">
      <c r="AC193" s="3" t="s">
        <v>48</v>
      </c>
      <c r="AD193" t="s">
        <v>399</v>
      </c>
      <c r="AE193"/>
      <c r="BF193" s="2"/>
      <c r="BP193"/>
    </row>
    <row r="194" spans="2:68" x14ac:dyDescent="0.2">
      <c r="AC194" s="3" t="s">
        <v>43</v>
      </c>
      <c r="AD194" t="s">
        <v>400</v>
      </c>
      <c r="BF194" s="2"/>
      <c r="BP194"/>
    </row>
    <row r="195" spans="2:68" x14ac:dyDescent="0.2">
      <c r="AC195" s="3" t="s">
        <v>38</v>
      </c>
      <c r="AD195" t="s">
        <v>399</v>
      </c>
      <c r="BF195" s="2"/>
      <c r="BP195"/>
    </row>
    <row r="196" spans="2:68" x14ac:dyDescent="0.2">
      <c r="AC196" s="3" t="s">
        <v>30</v>
      </c>
      <c r="AD196" t="s">
        <v>400</v>
      </c>
      <c r="AE196"/>
      <c r="BF196" s="2"/>
      <c r="BP196"/>
    </row>
    <row r="197" spans="2:68" x14ac:dyDescent="0.2">
      <c r="AE197"/>
      <c r="BF197" s="2"/>
      <c r="BP197"/>
    </row>
    <row r="198" spans="2:68" x14ac:dyDescent="0.2">
      <c r="AC198" s="3" t="s">
        <v>291</v>
      </c>
      <c r="AD198" s="3" t="s">
        <v>42</v>
      </c>
      <c r="AE198"/>
      <c r="BP198"/>
    </row>
    <row r="199" spans="2:68" x14ac:dyDescent="0.2">
      <c r="AC199" s="3" t="s">
        <v>44</v>
      </c>
      <c r="AD199" s="271">
        <v>1</v>
      </c>
      <c r="AE199" s="271">
        <v>3</v>
      </c>
      <c r="AF199" s="271">
        <v>4</v>
      </c>
      <c r="AG199" s="271">
        <v>5</v>
      </c>
      <c r="AH199" s="271">
        <v>6</v>
      </c>
      <c r="AI199" s="271">
        <v>7</v>
      </c>
      <c r="AJ199" s="271">
        <v>8</v>
      </c>
      <c r="AK199" s="271">
        <v>10</v>
      </c>
      <c r="AL199" s="271">
        <v>11</v>
      </c>
      <c r="AM199" s="271">
        <v>12</v>
      </c>
      <c r="AN199" s="271">
        <v>13</v>
      </c>
      <c r="AO199" s="271">
        <v>14</v>
      </c>
      <c r="AP199" s="271">
        <v>15</v>
      </c>
      <c r="AQ199" s="271">
        <v>17</v>
      </c>
      <c r="AR199" s="271">
        <v>18</v>
      </c>
      <c r="AS199" s="271">
        <v>19</v>
      </c>
      <c r="AT199" s="271">
        <v>20</v>
      </c>
      <c r="AU199" s="271">
        <v>21</v>
      </c>
      <c r="AV199" s="271">
        <v>22</v>
      </c>
      <c r="AW199" s="271">
        <v>23</v>
      </c>
      <c r="AX199" s="2" t="s">
        <v>293</v>
      </c>
      <c r="BJ199" s="3"/>
      <c r="BK199" s="3"/>
      <c r="BL199" s="3"/>
      <c r="BM199" s="3"/>
      <c r="BN199" s="3"/>
      <c r="BO199" s="3"/>
      <c r="BP199" s="3"/>
    </row>
    <row r="200" spans="2:68" ht="18" x14ac:dyDescent="0.2">
      <c r="B200" s="139"/>
      <c r="C200" s="139"/>
      <c r="D200" s="139"/>
      <c r="E200" s="74"/>
      <c r="F200" s="140"/>
      <c r="G200" s="140"/>
      <c r="H200" s="140"/>
      <c r="I200" s="140"/>
      <c r="J200" s="140"/>
      <c r="K200" s="140"/>
      <c r="L200" s="140"/>
      <c r="M200" s="140"/>
      <c r="N200" s="140"/>
      <c r="O200" s="140"/>
      <c r="P200" s="140"/>
      <c r="Q200" s="140"/>
      <c r="R200" s="140"/>
      <c r="S200" s="140"/>
      <c r="AC200" t="s">
        <v>81</v>
      </c>
      <c r="AD200" s="5">
        <v>1</v>
      </c>
      <c r="AE200" s="5">
        <v>15</v>
      </c>
      <c r="AF200" s="5">
        <v>19</v>
      </c>
      <c r="AG200" s="5">
        <v>15</v>
      </c>
      <c r="AH200" s="5">
        <v>16</v>
      </c>
      <c r="AI200" s="5">
        <v>16</v>
      </c>
      <c r="AJ200" s="5"/>
      <c r="AK200" s="5">
        <v>15</v>
      </c>
      <c r="AL200" s="5">
        <v>17</v>
      </c>
      <c r="AM200" s="5">
        <v>9</v>
      </c>
      <c r="AN200" s="5">
        <v>14</v>
      </c>
      <c r="AO200" s="5">
        <v>7</v>
      </c>
      <c r="AP200" s="5">
        <v>2</v>
      </c>
      <c r="AQ200" s="5">
        <v>19</v>
      </c>
      <c r="AR200" s="5">
        <v>16</v>
      </c>
      <c r="AS200" s="5">
        <v>12</v>
      </c>
      <c r="AT200" s="5">
        <v>19</v>
      </c>
      <c r="AU200" s="5">
        <v>20</v>
      </c>
      <c r="AV200" s="5">
        <v>1</v>
      </c>
      <c r="AW200" s="5"/>
      <c r="AX200" s="5">
        <v>233</v>
      </c>
      <c r="BP200"/>
    </row>
    <row r="201" spans="2:68" ht="18" x14ac:dyDescent="0.2">
      <c r="B201" s="139"/>
      <c r="C201" s="139"/>
      <c r="D201" s="139"/>
      <c r="E201" s="74"/>
      <c r="F201" s="140"/>
      <c r="G201" s="140"/>
      <c r="H201" s="140"/>
      <c r="I201" s="140"/>
      <c r="J201" s="140"/>
      <c r="K201" s="140"/>
      <c r="L201" s="140"/>
      <c r="M201" s="140"/>
      <c r="N201" s="140"/>
      <c r="O201" s="140"/>
      <c r="P201" s="140"/>
      <c r="Q201" s="140"/>
      <c r="R201" s="140"/>
      <c r="S201" s="140"/>
      <c r="AC201" t="s">
        <v>71</v>
      </c>
      <c r="AD201" s="5">
        <v>2</v>
      </c>
      <c r="AE201" s="5">
        <v>46</v>
      </c>
      <c r="AF201" s="5">
        <v>54</v>
      </c>
      <c r="AG201" s="5">
        <v>60</v>
      </c>
      <c r="AH201" s="5">
        <v>51</v>
      </c>
      <c r="AI201" s="5">
        <v>55</v>
      </c>
      <c r="AJ201" s="5">
        <v>1</v>
      </c>
      <c r="AK201" s="5">
        <v>39</v>
      </c>
      <c r="AL201" s="5">
        <v>38</v>
      </c>
      <c r="AM201" s="5">
        <v>58</v>
      </c>
      <c r="AN201" s="5">
        <v>55</v>
      </c>
      <c r="AO201" s="5">
        <v>54</v>
      </c>
      <c r="AP201" s="5">
        <v>1</v>
      </c>
      <c r="AQ201" s="5">
        <v>46</v>
      </c>
      <c r="AR201" s="5">
        <v>74</v>
      </c>
      <c r="AS201" s="5">
        <v>78</v>
      </c>
      <c r="AT201" s="5">
        <v>58</v>
      </c>
      <c r="AU201" s="5">
        <v>56</v>
      </c>
      <c r="AV201" s="5">
        <v>4</v>
      </c>
      <c r="AW201" s="5">
        <v>9</v>
      </c>
      <c r="AX201" s="5">
        <v>839</v>
      </c>
      <c r="BP201"/>
    </row>
    <row r="202" spans="2:68" ht="14.25" x14ac:dyDescent="0.2">
      <c r="B202" s="40"/>
      <c r="C202" s="41"/>
      <c r="D202" s="40"/>
      <c r="F202" s="52"/>
      <c r="G202" s="52"/>
      <c r="H202" s="52"/>
      <c r="I202" s="52"/>
      <c r="J202" s="52"/>
      <c r="K202" s="52"/>
      <c r="L202" s="52"/>
      <c r="M202" s="52"/>
      <c r="N202" s="52"/>
      <c r="O202" s="52"/>
      <c r="P202" s="52"/>
      <c r="Q202" s="52"/>
      <c r="R202" s="52"/>
      <c r="S202" s="52"/>
      <c r="AC202" t="s">
        <v>293</v>
      </c>
      <c r="AD202" s="5">
        <v>3</v>
      </c>
      <c r="AE202" s="5">
        <v>61</v>
      </c>
      <c r="AF202" s="5">
        <v>73</v>
      </c>
      <c r="AG202" s="5">
        <v>75</v>
      </c>
      <c r="AH202" s="5">
        <v>67</v>
      </c>
      <c r="AI202" s="5">
        <v>71</v>
      </c>
      <c r="AJ202" s="5">
        <v>1</v>
      </c>
      <c r="AK202" s="5">
        <v>54</v>
      </c>
      <c r="AL202" s="5">
        <v>55</v>
      </c>
      <c r="AM202" s="5">
        <v>67</v>
      </c>
      <c r="AN202" s="5">
        <v>69</v>
      </c>
      <c r="AO202" s="5">
        <v>61</v>
      </c>
      <c r="AP202" s="5">
        <v>3</v>
      </c>
      <c r="AQ202" s="5">
        <v>65</v>
      </c>
      <c r="AR202" s="5">
        <v>90</v>
      </c>
      <c r="AS202" s="5">
        <v>90</v>
      </c>
      <c r="AT202" s="5">
        <v>77</v>
      </c>
      <c r="AU202" s="5">
        <v>76</v>
      </c>
      <c r="AV202" s="5">
        <v>5</v>
      </c>
      <c r="AW202" s="5">
        <v>9</v>
      </c>
      <c r="AX202" s="5">
        <v>1072</v>
      </c>
      <c r="BP202"/>
    </row>
    <row r="203" spans="2:68" x14ac:dyDescent="0.2">
      <c r="B203" s="141"/>
      <c r="C203" s="42"/>
      <c r="D203" s="144"/>
      <c r="F203" s="146"/>
      <c r="G203" s="147"/>
      <c r="H203" s="146"/>
      <c r="I203" s="147"/>
      <c r="J203" s="146"/>
      <c r="K203" s="147"/>
      <c r="L203" s="146"/>
      <c r="M203" s="147"/>
      <c r="N203" s="146"/>
      <c r="O203" s="147"/>
      <c r="P203" s="146"/>
      <c r="Q203" s="147"/>
      <c r="R203" s="146"/>
      <c r="S203" s="147"/>
      <c r="AE203"/>
      <c r="BP203"/>
    </row>
    <row r="204" spans="2:68" x14ac:dyDescent="0.2">
      <c r="B204" s="142"/>
      <c r="C204" s="42"/>
      <c r="D204" s="145"/>
      <c r="F204" s="148"/>
      <c r="G204" s="149"/>
      <c r="H204" s="148"/>
      <c r="I204" s="149"/>
      <c r="J204" s="148"/>
      <c r="K204" s="149"/>
      <c r="L204" s="148"/>
      <c r="M204" s="149"/>
      <c r="N204" s="148"/>
      <c r="O204" s="149"/>
      <c r="P204" s="148"/>
      <c r="Q204" s="149"/>
      <c r="R204" s="148"/>
      <c r="S204" s="149"/>
    </row>
    <row r="205" spans="2:68" ht="15" x14ac:dyDescent="0.2">
      <c r="B205" s="143"/>
      <c r="C205" s="41"/>
      <c r="D205" s="43"/>
      <c r="F205" s="57"/>
      <c r="G205" s="58"/>
      <c r="H205" s="57"/>
      <c r="I205" s="58"/>
      <c r="J205" s="57"/>
      <c r="K205" s="58"/>
      <c r="L205" s="57"/>
      <c r="M205" s="58"/>
      <c r="N205" s="57"/>
      <c r="O205" s="58"/>
      <c r="P205" s="57"/>
      <c r="Q205" s="58"/>
      <c r="R205" s="57"/>
      <c r="S205" s="58"/>
      <c r="AE205"/>
    </row>
    <row r="206" spans="2:68" x14ac:dyDescent="0.2">
      <c r="AE206"/>
    </row>
    <row r="207" spans="2:68" x14ac:dyDescent="0.2">
      <c r="AE207"/>
    </row>
    <row r="209" spans="29:68" x14ac:dyDescent="0.2">
      <c r="AR209" s="3"/>
      <c r="AS209" s="3"/>
      <c r="AT209" s="3"/>
      <c r="AU209" s="3"/>
      <c r="AV209" s="3"/>
      <c r="AW209" s="3"/>
      <c r="AX209" s="3"/>
      <c r="AY209" s="3"/>
      <c r="AZ209" s="3"/>
      <c r="BA209" s="3"/>
      <c r="BB209" s="3"/>
      <c r="BC209" s="3"/>
      <c r="BD209" s="3"/>
      <c r="BE209" s="3"/>
      <c r="BF209" s="3"/>
      <c r="BG209" s="3"/>
      <c r="BH209" s="3"/>
      <c r="BI209" s="3"/>
      <c r="BJ209" s="3"/>
      <c r="BK209" s="3"/>
      <c r="BL209" s="3"/>
      <c r="BM209" s="3"/>
      <c r="BN209" s="3"/>
      <c r="BO209" s="3"/>
      <c r="BP209" s="15"/>
    </row>
    <row r="213" spans="29:68" x14ac:dyDescent="0.2">
      <c r="AC213" s="3" t="s">
        <v>47</v>
      </c>
      <c r="AD213" t="s">
        <v>190</v>
      </c>
    </row>
    <row r="214" spans="29:68" x14ac:dyDescent="0.2">
      <c r="AC214" s="3" t="s">
        <v>49</v>
      </c>
      <c r="AD214" s="12">
        <v>1</v>
      </c>
    </row>
    <row r="215" spans="29:68" x14ac:dyDescent="0.2">
      <c r="AC215" s="3" t="s">
        <v>11</v>
      </c>
      <c r="AD215" t="s">
        <v>119</v>
      </c>
      <c r="AE215"/>
    </row>
    <row r="216" spans="29:68" x14ac:dyDescent="0.2">
      <c r="AC216" s="3" t="s">
        <v>19</v>
      </c>
      <c r="AD216" t="s">
        <v>399</v>
      </c>
      <c r="AE216"/>
    </row>
    <row r="217" spans="29:68" x14ac:dyDescent="0.2">
      <c r="AC217" s="3" t="s">
        <v>13</v>
      </c>
      <c r="AD217" t="s">
        <v>183</v>
      </c>
      <c r="AE217"/>
    </row>
    <row r="218" spans="29:68" x14ac:dyDescent="0.2">
      <c r="AC218" s="3" t="s">
        <v>43</v>
      </c>
      <c r="AD218" t="s">
        <v>399</v>
      </c>
      <c r="AE218"/>
    </row>
    <row r="219" spans="29:68" x14ac:dyDescent="0.2">
      <c r="AC219" s="105" t="s">
        <v>41</v>
      </c>
      <c r="AD219" t="s">
        <v>399</v>
      </c>
      <c r="AE219"/>
    </row>
    <row r="220" spans="29:68" x14ac:dyDescent="0.2">
      <c r="AC220" s="3" t="s">
        <v>38</v>
      </c>
      <c r="AD220" t="s">
        <v>73</v>
      </c>
    </row>
    <row r="221" spans="29:68" x14ac:dyDescent="0.2">
      <c r="AC221" s="3" t="s">
        <v>30</v>
      </c>
      <c r="AD221" t="s">
        <v>400</v>
      </c>
    </row>
    <row r="222" spans="29:68" x14ac:dyDescent="0.2">
      <c r="AC222" s="3" t="s">
        <v>44</v>
      </c>
      <c r="AD222" t="s">
        <v>399</v>
      </c>
      <c r="AE222"/>
    </row>
    <row r="223" spans="29:68" x14ac:dyDescent="0.2">
      <c r="AE223"/>
    </row>
    <row r="224" spans="29:68" x14ac:dyDescent="0.2">
      <c r="AC224" s="3" t="s">
        <v>291</v>
      </c>
      <c r="AD224" s="3" t="s">
        <v>64</v>
      </c>
      <c r="AE224"/>
    </row>
    <row r="225" spans="29:41" x14ac:dyDescent="0.2">
      <c r="AC225" s="3" t="s">
        <v>42</v>
      </c>
      <c r="AD225" s="2" t="s">
        <v>293</v>
      </c>
      <c r="AE225"/>
    </row>
    <row r="226" spans="29:41" x14ac:dyDescent="0.2">
      <c r="AC226" t="s">
        <v>293</v>
      </c>
      <c r="AD226" s="101" t="e">
        <v>#DIV/0!</v>
      </c>
      <c r="AE226"/>
    </row>
    <row r="227" spans="29:41" x14ac:dyDescent="0.2">
      <c r="AE227"/>
    </row>
    <row r="228" spans="29:41" x14ac:dyDescent="0.2">
      <c r="AE228"/>
    </row>
    <row r="229" spans="29:41" x14ac:dyDescent="0.2">
      <c r="AE229"/>
    </row>
    <row r="230" spans="29:41" x14ac:dyDescent="0.2">
      <c r="AE230"/>
    </row>
    <row r="231" spans="29:41" x14ac:dyDescent="0.2">
      <c r="AE231"/>
    </row>
    <row r="232" spans="29:41" x14ac:dyDescent="0.2">
      <c r="AD232" s="2"/>
      <c r="AE232"/>
      <c r="AI232" s="81"/>
      <c r="AJ232" s="81"/>
      <c r="AK232" s="81"/>
      <c r="AL232" s="81"/>
      <c r="AM232" s="81"/>
    </row>
    <row r="233" spans="29:41" x14ac:dyDescent="0.2">
      <c r="AE233"/>
      <c r="AI233" s="80"/>
      <c r="AJ233" s="80"/>
      <c r="AK233" s="80"/>
      <c r="AL233" s="80"/>
      <c r="AM233" s="80"/>
    </row>
    <row r="234" spans="29:41" x14ac:dyDescent="0.2">
      <c r="AC234" s="3" t="s">
        <v>47</v>
      </c>
      <c r="AD234" t="s">
        <v>190</v>
      </c>
      <c r="AI234" s="80"/>
      <c r="AJ234" s="80"/>
      <c r="AK234" s="80"/>
      <c r="AL234" s="80"/>
      <c r="AM234" s="80"/>
    </row>
    <row r="235" spans="29:41" x14ac:dyDescent="0.2">
      <c r="AC235" s="3" t="s">
        <v>51</v>
      </c>
      <c r="AD235" t="s">
        <v>281</v>
      </c>
      <c r="AE235"/>
      <c r="AI235" s="81"/>
      <c r="AJ235" s="81"/>
      <c r="AK235" s="81"/>
      <c r="AL235" s="81"/>
      <c r="AM235" s="81"/>
      <c r="AO235" s="79"/>
    </row>
    <row r="236" spans="29:41" x14ac:dyDescent="0.2">
      <c r="AC236" s="3" t="s">
        <v>49</v>
      </c>
      <c r="AD236" s="12">
        <v>1</v>
      </c>
      <c r="AE236"/>
      <c r="AI236" s="77"/>
      <c r="AJ236" s="77"/>
      <c r="AK236" s="77"/>
      <c r="AL236" s="77"/>
      <c r="AM236" s="77"/>
      <c r="AO236" s="79"/>
    </row>
    <row r="237" spans="29:41" x14ac:dyDescent="0.2">
      <c r="AC237" s="3" t="s">
        <v>48</v>
      </c>
      <c r="AD237" t="s">
        <v>71</v>
      </c>
      <c r="AE237"/>
      <c r="AI237" s="77"/>
      <c r="AJ237" s="77"/>
      <c r="AK237" s="77"/>
      <c r="AL237" s="77"/>
      <c r="AM237" s="77"/>
    </row>
    <row r="238" spans="29:41" x14ac:dyDescent="0.2">
      <c r="AC238" s="3" t="s">
        <v>19</v>
      </c>
      <c r="AD238" t="s">
        <v>399</v>
      </c>
      <c r="AE238"/>
    </row>
    <row r="239" spans="29:41" x14ac:dyDescent="0.2">
      <c r="AC239" s="3" t="s">
        <v>13</v>
      </c>
      <c r="AD239" t="s">
        <v>183</v>
      </c>
      <c r="AE239"/>
    </row>
    <row r="240" spans="29:41" x14ac:dyDescent="0.2">
      <c r="AC240" s="3" t="s">
        <v>43</v>
      </c>
      <c r="AD240" t="s">
        <v>399</v>
      </c>
    </row>
    <row r="241" spans="29:32" x14ac:dyDescent="0.2">
      <c r="AC241" s="3" t="s">
        <v>38</v>
      </c>
      <c r="AD241" t="s">
        <v>399</v>
      </c>
    </row>
    <row r="242" spans="29:32" x14ac:dyDescent="0.2">
      <c r="AC242" s="3" t="s">
        <v>30</v>
      </c>
      <c r="AD242" t="s">
        <v>400</v>
      </c>
      <c r="AE242"/>
    </row>
    <row r="243" spans="29:32" x14ac:dyDescent="0.2">
      <c r="AE243"/>
    </row>
    <row r="244" spans="29:32" x14ac:dyDescent="0.2">
      <c r="AC244" s="3" t="s">
        <v>290</v>
      </c>
      <c r="AD244" s="3" t="s">
        <v>42</v>
      </c>
      <c r="AE244"/>
    </row>
    <row r="245" spans="29:32" x14ac:dyDescent="0.2">
      <c r="AC245" s="3" t="s">
        <v>44</v>
      </c>
      <c r="AD245" s="2" t="s">
        <v>293</v>
      </c>
      <c r="AE245"/>
    </row>
    <row r="246" spans="29:32" x14ac:dyDescent="0.2">
      <c r="AC246" t="s">
        <v>293</v>
      </c>
      <c r="AD246" s="2"/>
      <c r="AE246"/>
    </row>
    <row r="247" spans="29:32" x14ac:dyDescent="0.2">
      <c r="AE247"/>
    </row>
    <row r="248" spans="29:32" x14ac:dyDescent="0.2">
      <c r="AE248"/>
    </row>
    <row r="249" spans="29:32" x14ac:dyDescent="0.2">
      <c r="AE249"/>
    </row>
    <row r="250" spans="29:32" x14ac:dyDescent="0.2">
      <c r="AD250" s="2"/>
      <c r="AE250"/>
    </row>
    <row r="251" spans="29:32" x14ac:dyDescent="0.2">
      <c r="AC251" t="s">
        <v>73</v>
      </c>
      <c r="AD251" s="2"/>
      <c r="AE251"/>
    </row>
    <row r="252" spans="29:32" x14ac:dyDescent="0.2">
      <c r="AC252" s="3" t="s">
        <v>51</v>
      </c>
      <c r="AD252" t="s">
        <v>281</v>
      </c>
      <c r="AE252"/>
      <c r="AF252" s="35"/>
    </row>
    <row r="253" spans="29:32" x14ac:dyDescent="0.2">
      <c r="AC253" s="3" t="s">
        <v>47</v>
      </c>
      <c r="AD253" t="s">
        <v>190</v>
      </c>
      <c r="AE253"/>
    </row>
    <row r="254" spans="29:32" x14ac:dyDescent="0.2">
      <c r="AC254" s="3" t="s">
        <v>49</v>
      </c>
      <c r="AD254" s="12">
        <v>3</v>
      </c>
      <c r="AE254"/>
    </row>
    <row r="255" spans="29:32" x14ac:dyDescent="0.2">
      <c r="AC255" s="3" t="s">
        <v>13</v>
      </c>
      <c r="AD255" t="s">
        <v>183</v>
      </c>
      <c r="AE255"/>
    </row>
    <row r="256" spans="29:32" x14ac:dyDescent="0.2">
      <c r="AC256" s="3" t="s">
        <v>19</v>
      </c>
      <c r="AD256" t="s">
        <v>399</v>
      </c>
      <c r="AE256"/>
    </row>
    <row r="257" spans="29:37" x14ac:dyDescent="0.2">
      <c r="AC257" s="3" t="s">
        <v>43</v>
      </c>
      <c r="AD257" t="s">
        <v>400</v>
      </c>
    </row>
    <row r="258" spans="29:37" x14ac:dyDescent="0.2">
      <c r="AC258" s="3" t="s">
        <v>38</v>
      </c>
      <c r="AD258" t="s">
        <v>73</v>
      </c>
    </row>
    <row r="259" spans="29:37" x14ac:dyDescent="0.2">
      <c r="AC259" s="3" t="s">
        <v>48</v>
      </c>
      <c r="AD259" t="s">
        <v>399</v>
      </c>
      <c r="AE259"/>
    </row>
    <row r="260" spans="29:37" x14ac:dyDescent="0.2">
      <c r="AE260"/>
    </row>
    <row r="261" spans="29:37" x14ac:dyDescent="0.2">
      <c r="AC261" s="3" t="s">
        <v>291</v>
      </c>
      <c r="AD261" s="3" t="s">
        <v>42</v>
      </c>
      <c r="AE261"/>
    </row>
    <row r="262" spans="29:37" x14ac:dyDescent="0.2">
      <c r="AC262" s="3" t="s">
        <v>44</v>
      </c>
      <c r="AD262" s="2" t="s">
        <v>293</v>
      </c>
      <c r="AE262"/>
    </row>
    <row r="263" spans="29:37" x14ac:dyDescent="0.2">
      <c r="AC263" t="s">
        <v>293</v>
      </c>
      <c r="AD263" s="5"/>
      <c r="AE263"/>
    </row>
    <row r="264" spans="29:37" x14ac:dyDescent="0.2">
      <c r="AE264"/>
    </row>
    <row r="265" spans="29:37" x14ac:dyDescent="0.2">
      <c r="AE265"/>
    </row>
    <row r="266" spans="29:37" x14ac:dyDescent="0.2">
      <c r="AD266" s="5"/>
      <c r="AE266" s="5"/>
    </row>
    <row r="267" spans="29:37" x14ac:dyDescent="0.2">
      <c r="AD267" s="5"/>
      <c r="AE267" s="5"/>
    </row>
    <row r="268" spans="29:37" x14ac:dyDescent="0.2">
      <c r="AE268"/>
      <c r="AF268" s="13"/>
      <c r="AI268" s="2"/>
      <c r="AJ268" s="2"/>
      <c r="AK268" s="2"/>
    </row>
    <row r="269" spans="29:37" x14ac:dyDescent="0.2">
      <c r="AC269" t="s">
        <v>328</v>
      </c>
      <c r="AJ269" s="2"/>
      <c r="AK269" s="2"/>
    </row>
    <row r="270" spans="29:37" x14ac:dyDescent="0.2">
      <c r="AC270" s="3" t="s">
        <v>47</v>
      </c>
      <c r="AD270" t="s">
        <v>190</v>
      </c>
      <c r="AE270"/>
    </row>
    <row r="271" spans="29:37" x14ac:dyDescent="0.2">
      <c r="AC271" s="3" t="s">
        <v>49</v>
      </c>
      <c r="AD271" s="12">
        <v>3</v>
      </c>
      <c r="AE271"/>
    </row>
    <row r="272" spans="29:37" x14ac:dyDescent="0.2">
      <c r="AC272" s="3" t="s">
        <v>19</v>
      </c>
      <c r="AD272" t="s">
        <v>399</v>
      </c>
      <c r="AE272"/>
    </row>
    <row r="273" spans="29:31" x14ac:dyDescent="0.2">
      <c r="AC273" s="3" t="s">
        <v>13</v>
      </c>
      <c r="AD273" t="s">
        <v>183</v>
      </c>
      <c r="AE273"/>
    </row>
    <row r="274" spans="29:31" x14ac:dyDescent="0.2">
      <c r="AC274" s="3" t="s">
        <v>48</v>
      </c>
      <c r="AD274" t="s">
        <v>399</v>
      </c>
      <c r="AE274"/>
    </row>
    <row r="275" spans="29:31" x14ac:dyDescent="0.2">
      <c r="AC275" s="3" t="s">
        <v>43</v>
      </c>
      <c r="AD275" t="s">
        <v>400</v>
      </c>
    </row>
    <row r="276" spans="29:31" x14ac:dyDescent="0.2">
      <c r="AC276" s="3" t="s">
        <v>38</v>
      </c>
      <c r="AD276" t="s">
        <v>399</v>
      </c>
    </row>
    <row r="277" spans="29:31" x14ac:dyDescent="0.2">
      <c r="AC277" s="3" t="s">
        <v>30</v>
      </c>
      <c r="AD277" t="s">
        <v>400</v>
      </c>
      <c r="AE277"/>
    </row>
    <row r="278" spans="29:31" x14ac:dyDescent="0.2">
      <c r="AE278"/>
    </row>
    <row r="279" spans="29:31" x14ac:dyDescent="0.2">
      <c r="AC279" s="3" t="s">
        <v>291</v>
      </c>
      <c r="AD279" s="3" t="s">
        <v>42</v>
      </c>
      <c r="AE279"/>
    </row>
    <row r="280" spans="29:31" x14ac:dyDescent="0.2">
      <c r="AC280" s="3" t="s">
        <v>44</v>
      </c>
      <c r="AD280" s="2" t="s">
        <v>293</v>
      </c>
      <c r="AE280"/>
    </row>
    <row r="281" spans="29:31" x14ac:dyDescent="0.2">
      <c r="AC281" t="s">
        <v>293</v>
      </c>
      <c r="AD281" s="5"/>
      <c r="AE281"/>
    </row>
    <row r="282" spans="29:31" x14ac:dyDescent="0.2">
      <c r="AE282"/>
    </row>
    <row r="283" spans="29:31" x14ac:dyDescent="0.2">
      <c r="AE283"/>
    </row>
    <row r="284" spans="29:31" x14ac:dyDescent="0.2">
      <c r="AE284"/>
    </row>
    <row r="293" spans="29:37" x14ac:dyDescent="0.2">
      <c r="AC293" t="s">
        <v>329</v>
      </c>
      <c r="AE293"/>
      <c r="AI293" s="80"/>
      <c r="AJ293" s="80"/>
      <c r="AK293" s="80"/>
    </row>
    <row r="294" spans="29:37" x14ac:dyDescent="0.2">
      <c r="AC294" s="3" t="s">
        <v>51</v>
      </c>
      <c r="AD294" t="s">
        <v>281</v>
      </c>
      <c r="AI294" s="80"/>
      <c r="AJ294" s="80"/>
      <c r="AK294" s="80"/>
    </row>
    <row r="295" spans="29:37" x14ac:dyDescent="0.2">
      <c r="AC295" s="3" t="s">
        <v>47</v>
      </c>
      <c r="AD295" t="s">
        <v>190</v>
      </c>
      <c r="AE295"/>
      <c r="AI295" s="81"/>
      <c r="AJ295" s="81"/>
      <c r="AK295" s="81"/>
    </row>
    <row r="296" spans="29:37" x14ac:dyDescent="0.2">
      <c r="AC296" s="3" t="s">
        <v>49</v>
      </c>
      <c r="AD296" t="s">
        <v>400</v>
      </c>
      <c r="AE296"/>
      <c r="AI296" s="77"/>
      <c r="AJ296" s="77"/>
      <c r="AK296" s="77"/>
    </row>
    <row r="297" spans="29:37" x14ac:dyDescent="0.2">
      <c r="AC297" s="3" t="s">
        <v>48</v>
      </c>
      <c r="AD297" t="s">
        <v>399</v>
      </c>
      <c r="AE297"/>
      <c r="AI297" s="77"/>
      <c r="AJ297" s="77"/>
      <c r="AK297" s="77"/>
    </row>
    <row r="298" spans="29:37" x14ac:dyDescent="0.2">
      <c r="AC298" s="3" t="s">
        <v>19</v>
      </c>
      <c r="AD298" t="s">
        <v>399</v>
      </c>
      <c r="AE298"/>
    </row>
    <row r="299" spans="29:37" x14ac:dyDescent="0.2">
      <c r="AC299" s="3" t="s">
        <v>13</v>
      </c>
      <c r="AD299" t="s">
        <v>183</v>
      </c>
      <c r="AE299"/>
    </row>
    <row r="300" spans="29:37" x14ac:dyDescent="0.2">
      <c r="AC300" s="3" t="s">
        <v>43</v>
      </c>
      <c r="AD300" t="s">
        <v>400</v>
      </c>
    </row>
    <row r="301" spans="29:37" x14ac:dyDescent="0.2">
      <c r="AC301" s="3" t="s">
        <v>38</v>
      </c>
      <c r="AD301" t="s">
        <v>399</v>
      </c>
    </row>
    <row r="302" spans="29:37" x14ac:dyDescent="0.2">
      <c r="AC302" s="3" t="s">
        <v>30</v>
      </c>
      <c r="AD302" t="s">
        <v>400</v>
      </c>
      <c r="AE302"/>
    </row>
    <row r="303" spans="29:37" x14ac:dyDescent="0.2">
      <c r="AE303"/>
    </row>
    <row r="304" spans="29:37" x14ac:dyDescent="0.2">
      <c r="AC304" s="3" t="s">
        <v>290</v>
      </c>
      <c r="AD304" s="3" t="s">
        <v>42</v>
      </c>
      <c r="AE304"/>
    </row>
    <row r="305" spans="29:31" x14ac:dyDescent="0.2">
      <c r="AC305" s="3" t="s">
        <v>44</v>
      </c>
      <c r="AD305" s="2" t="s">
        <v>293</v>
      </c>
      <c r="AE305"/>
    </row>
    <row r="306" spans="29:31" x14ac:dyDescent="0.2">
      <c r="AC306" t="s">
        <v>293</v>
      </c>
      <c r="AD306" s="2"/>
      <c r="AE306"/>
    </row>
    <row r="307" spans="29:31" x14ac:dyDescent="0.2">
      <c r="AE307"/>
    </row>
    <row r="308" spans="29:31" x14ac:dyDescent="0.2">
      <c r="AE308"/>
    </row>
    <row r="309" spans="29:31" x14ac:dyDescent="0.2">
      <c r="AE309"/>
    </row>
  </sheetData>
  <mergeCells count="262">
    <mergeCell ref="F27:K27"/>
    <mergeCell ref="L27:O27"/>
    <mergeCell ref="P27:Q27"/>
    <mergeCell ref="T27:V27"/>
    <mergeCell ref="F98:I98"/>
    <mergeCell ref="L97:M97"/>
    <mergeCell ref="F53:K54"/>
    <mergeCell ref="F56:K56"/>
    <mergeCell ref="P47:Q48"/>
    <mergeCell ref="L94:M94"/>
    <mergeCell ref="L93:M93"/>
    <mergeCell ref="Q89:R89"/>
    <mergeCell ref="Q90:R90"/>
    <mergeCell ref="L92:M92"/>
    <mergeCell ref="L91:M91"/>
    <mergeCell ref="L90:M90"/>
    <mergeCell ref="Q61:R61"/>
    <mergeCell ref="Q62:R62"/>
    <mergeCell ref="Q63:R63"/>
    <mergeCell ref="Q64:R64"/>
    <mergeCell ref="Q78:R78"/>
    <mergeCell ref="Q79:R79"/>
    <mergeCell ref="N90:O90"/>
    <mergeCell ref="F67:K67"/>
    <mergeCell ref="F108:I108"/>
    <mergeCell ref="L89:M89"/>
    <mergeCell ref="N87:O87"/>
    <mergeCell ref="Q87:R87"/>
    <mergeCell ref="N107:O107"/>
    <mergeCell ref="N89:O89"/>
    <mergeCell ref="Q107:R107"/>
    <mergeCell ref="F93:I93"/>
    <mergeCell ref="F92:I92"/>
    <mergeCell ref="F91:I91"/>
    <mergeCell ref="F90:I90"/>
    <mergeCell ref="F89:I89"/>
    <mergeCell ref="F88:I88"/>
    <mergeCell ref="F107:I107"/>
    <mergeCell ref="F106:I106"/>
    <mergeCell ref="F105:I105"/>
    <mergeCell ref="F104:I104"/>
    <mergeCell ref="F103:I103"/>
    <mergeCell ref="F102:I102"/>
    <mergeCell ref="F101:I101"/>
    <mergeCell ref="F100:I100"/>
    <mergeCell ref="F99:I99"/>
    <mergeCell ref="L96:M96"/>
    <mergeCell ref="L95:M95"/>
    <mergeCell ref="D39:D40"/>
    <mergeCell ref="D43:D44"/>
    <mergeCell ref="F61:K61"/>
    <mergeCell ref="F62:K62"/>
    <mergeCell ref="F63:K63"/>
    <mergeCell ref="N88:O88"/>
    <mergeCell ref="N56:O56"/>
    <mergeCell ref="F79:K79"/>
    <mergeCell ref="F84:I85"/>
    <mergeCell ref="F58:K58"/>
    <mergeCell ref="F59:K59"/>
    <mergeCell ref="F60:K60"/>
    <mergeCell ref="F74:K74"/>
    <mergeCell ref="N74:O74"/>
    <mergeCell ref="N84:S85"/>
    <mergeCell ref="N79:O79"/>
    <mergeCell ref="N78:O78"/>
    <mergeCell ref="Q88:R88"/>
    <mergeCell ref="Q74:R74"/>
    <mergeCell ref="N57:O57"/>
    <mergeCell ref="Q57:R57"/>
    <mergeCell ref="F57:K57"/>
    <mergeCell ref="F65:K65"/>
    <mergeCell ref="F66:K66"/>
    <mergeCell ref="Q104:R104"/>
    <mergeCell ref="Q101:R101"/>
    <mergeCell ref="Q102:R102"/>
    <mergeCell ref="Q103:R103"/>
    <mergeCell ref="AC33:AD33"/>
    <mergeCell ref="AC30:AD30"/>
    <mergeCell ref="AC31:AD31"/>
    <mergeCell ref="AC32:AD32"/>
    <mergeCell ref="F97:I97"/>
    <mergeCell ref="F96:I96"/>
    <mergeCell ref="F95:I95"/>
    <mergeCell ref="F94:I94"/>
    <mergeCell ref="F87:I87"/>
    <mergeCell ref="N39:O40"/>
    <mergeCell ref="L39:M40"/>
    <mergeCell ref="R39:S40"/>
    <mergeCell ref="J84:K85"/>
    <mergeCell ref="L84:M85"/>
    <mergeCell ref="L88:M88"/>
    <mergeCell ref="J47:K48"/>
    <mergeCell ref="L47:M48"/>
    <mergeCell ref="N47:O48"/>
    <mergeCell ref="F47:G48"/>
    <mergeCell ref="H47:I48"/>
    <mergeCell ref="Z18:AA18"/>
    <mergeCell ref="F13:K13"/>
    <mergeCell ref="F14:K14"/>
    <mergeCell ref="F15:K15"/>
    <mergeCell ref="F16:K16"/>
    <mergeCell ref="B43:B45"/>
    <mergeCell ref="B47:B49"/>
    <mergeCell ref="B36:D37"/>
    <mergeCell ref="D47:D48"/>
    <mergeCell ref="L25:O25"/>
    <mergeCell ref="B39:B41"/>
    <mergeCell ref="R36:S37"/>
    <mergeCell ref="P36:Q37"/>
    <mergeCell ref="P39:Q40"/>
    <mergeCell ref="J43:K44"/>
    <mergeCell ref="L43:M44"/>
    <mergeCell ref="N43:O44"/>
    <mergeCell ref="P43:Q44"/>
    <mergeCell ref="R43:S44"/>
    <mergeCell ref="F39:G40"/>
    <mergeCell ref="J36:K37"/>
    <mergeCell ref="N36:O37"/>
    <mergeCell ref="L36:M37"/>
    <mergeCell ref="J39:K40"/>
    <mergeCell ref="AV19:AX19"/>
    <mergeCell ref="P19:S19"/>
    <mergeCell ref="T20:U20"/>
    <mergeCell ref="T19:U19"/>
    <mergeCell ref="T24:V24"/>
    <mergeCell ref="P26:Q26"/>
    <mergeCell ref="P25:S25"/>
    <mergeCell ref="T25:V25"/>
    <mergeCell ref="T26:V26"/>
    <mergeCell ref="T21:U21"/>
    <mergeCell ref="F25:K25"/>
    <mergeCell ref="L20:O20"/>
    <mergeCell ref="L26:O26"/>
    <mergeCell ref="F24:S24"/>
    <mergeCell ref="P20:Q20"/>
    <mergeCell ref="L19:O19"/>
    <mergeCell ref="F21:K21"/>
    <mergeCell ref="L21:O21"/>
    <mergeCell ref="P21:Q21"/>
    <mergeCell ref="F19:K19"/>
    <mergeCell ref="N99:O99"/>
    <mergeCell ref="N100:O100"/>
    <mergeCell ref="N101:O101"/>
    <mergeCell ref="N102:O102"/>
    <mergeCell ref="L105:M105"/>
    <mergeCell ref="L107:M107"/>
    <mergeCell ref="L106:M106"/>
    <mergeCell ref="L98:M98"/>
    <mergeCell ref="L99:M99"/>
    <mergeCell ref="L100:M100"/>
    <mergeCell ref="L101:M101"/>
    <mergeCell ref="L102:M102"/>
    <mergeCell ref="L103:M103"/>
    <mergeCell ref="L104:M104"/>
    <mergeCell ref="Q105:R105"/>
    <mergeCell ref="Q106:R106"/>
    <mergeCell ref="N91:O91"/>
    <mergeCell ref="Q91:R91"/>
    <mergeCell ref="N92:O92"/>
    <mergeCell ref="N93:O93"/>
    <mergeCell ref="N94:O94"/>
    <mergeCell ref="N95:O95"/>
    <mergeCell ref="N96:O96"/>
    <mergeCell ref="N97:O97"/>
    <mergeCell ref="N98:O98"/>
    <mergeCell ref="N103:O103"/>
    <mergeCell ref="N104:O104"/>
    <mergeCell ref="N105:O105"/>
    <mergeCell ref="N106:O106"/>
    <mergeCell ref="Q92:R92"/>
    <mergeCell ref="Q93:R93"/>
    <mergeCell ref="Q94:R94"/>
    <mergeCell ref="Q95:R95"/>
    <mergeCell ref="Q96:R96"/>
    <mergeCell ref="Q97:R97"/>
    <mergeCell ref="Q98:R98"/>
    <mergeCell ref="Q99:R99"/>
    <mergeCell ref="Q100:R100"/>
    <mergeCell ref="T10:V10"/>
    <mergeCell ref="T12:V12"/>
    <mergeCell ref="T18:V18"/>
    <mergeCell ref="F12:S12"/>
    <mergeCell ref="P16:Q16"/>
    <mergeCell ref="P15:Q15"/>
    <mergeCell ref="P14:Q14"/>
    <mergeCell ref="P13:S13"/>
    <mergeCell ref="T16:U16"/>
    <mergeCell ref="T15:U15"/>
    <mergeCell ref="T14:U14"/>
    <mergeCell ref="T13:U13"/>
    <mergeCell ref="L13:O13"/>
    <mergeCell ref="L16:O16"/>
    <mergeCell ref="L15:O15"/>
    <mergeCell ref="L14:O14"/>
    <mergeCell ref="F18:S18"/>
    <mergeCell ref="X12:Y12"/>
    <mergeCell ref="R47:S48"/>
    <mergeCell ref="H39:I40"/>
    <mergeCell ref="H36:I37"/>
    <mergeCell ref="F36:G37"/>
    <mergeCell ref="F43:G44"/>
    <mergeCell ref="H43:I44"/>
    <mergeCell ref="F64:K64"/>
    <mergeCell ref="F78:K78"/>
    <mergeCell ref="Q59:R59"/>
    <mergeCell ref="Q60:R60"/>
    <mergeCell ref="L53:M54"/>
    <mergeCell ref="N53:S54"/>
    <mergeCell ref="Q56:R56"/>
    <mergeCell ref="Q58:R58"/>
    <mergeCell ref="N58:O58"/>
    <mergeCell ref="N59:O59"/>
    <mergeCell ref="N60:O60"/>
    <mergeCell ref="N61:O61"/>
    <mergeCell ref="N62:O62"/>
    <mergeCell ref="N63:O63"/>
    <mergeCell ref="N64:O64"/>
    <mergeCell ref="F20:K20"/>
    <mergeCell ref="F26:K26"/>
    <mergeCell ref="B200:D201"/>
    <mergeCell ref="F200:G201"/>
    <mergeCell ref="H200:I201"/>
    <mergeCell ref="J200:K201"/>
    <mergeCell ref="L200:M201"/>
    <mergeCell ref="N200:O201"/>
    <mergeCell ref="P200:Q201"/>
    <mergeCell ref="R200:S201"/>
    <mergeCell ref="B203:B205"/>
    <mergeCell ref="D203:D204"/>
    <mergeCell ref="F203:G204"/>
    <mergeCell ref="H203:I204"/>
    <mergeCell ref="J203:K204"/>
    <mergeCell ref="L203:M204"/>
    <mergeCell ref="N203:O204"/>
    <mergeCell ref="P203:Q204"/>
    <mergeCell ref="R203:S204"/>
    <mergeCell ref="F68:K68"/>
    <mergeCell ref="F69:K69"/>
    <mergeCell ref="F70:K70"/>
    <mergeCell ref="F71:K71"/>
    <mergeCell ref="F72:K72"/>
    <mergeCell ref="F73:K73"/>
    <mergeCell ref="F75:K75"/>
    <mergeCell ref="F76:K76"/>
    <mergeCell ref="F77:K77"/>
    <mergeCell ref="B115:B117"/>
    <mergeCell ref="D115:D116"/>
    <mergeCell ref="F112:G113"/>
    <mergeCell ref="H112:I113"/>
    <mergeCell ref="J112:K113"/>
    <mergeCell ref="L112:M113"/>
    <mergeCell ref="N112:O113"/>
    <mergeCell ref="P112:Q113"/>
    <mergeCell ref="R112:S113"/>
    <mergeCell ref="F115:G116"/>
    <mergeCell ref="H115:I116"/>
    <mergeCell ref="J115:K116"/>
    <mergeCell ref="L115:M116"/>
    <mergeCell ref="N115:O116"/>
    <mergeCell ref="P115:Q116"/>
    <mergeCell ref="R115:S116"/>
    <mergeCell ref="B113:D113"/>
  </mergeCells>
  <conditionalFormatting sqref="F39">
    <cfRule type="iconSet" priority="107">
      <iconSet iconSet="3Symbols" reverse="1">
        <cfvo type="percent" val="0"/>
        <cfvo type="num" val="40"/>
        <cfvo type="num" val="50"/>
      </iconSet>
    </cfRule>
  </conditionalFormatting>
  <conditionalFormatting sqref="F43">
    <cfRule type="iconSet" priority="102">
      <iconSet iconSet="3Symbols" reverse="1">
        <cfvo type="percent" val="0"/>
        <cfvo type="num" val="40"/>
        <cfvo type="num" val="50"/>
      </iconSet>
    </cfRule>
  </conditionalFormatting>
  <conditionalFormatting sqref="F47">
    <cfRule type="iconSet" priority="96">
      <iconSet iconSet="3Symbols" reverse="1">
        <cfvo type="percent" val="0"/>
        <cfvo type="num" val="40"/>
        <cfvo type="num" val="50"/>
      </iconSet>
    </cfRule>
  </conditionalFormatting>
  <conditionalFormatting sqref="F203">
    <cfRule type="iconSet" priority="24">
      <iconSet iconSet="3Symbols" reverse="1">
        <cfvo type="percent" val="0"/>
        <cfvo type="num" val="40"/>
        <cfvo type="num" val="50"/>
      </iconSet>
    </cfRule>
  </conditionalFormatting>
  <conditionalFormatting sqref="H39 J39">
    <cfRule type="iconSet" priority="108">
      <iconSet iconSet="3Symbols" reverse="1">
        <cfvo type="percent" val="0"/>
        <cfvo type="num" val="40"/>
        <cfvo type="num" val="50"/>
      </iconSet>
    </cfRule>
  </conditionalFormatting>
  <conditionalFormatting sqref="H43">
    <cfRule type="iconSet" priority="72">
      <iconSet iconSet="3Symbols" reverse="1">
        <cfvo type="percent" val="0"/>
        <cfvo type="num" val="40"/>
        <cfvo type="num" val="50"/>
      </iconSet>
    </cfRule>
  </conditionalFormatting>
  <conditionalFormatting sqref="H47">
    <cfRule type="iconSet" priority="97">
      <iconSet iconSet="3Symbols" reverse="1">
        <cfvo type="percent" val="0"/>
        <cfvo type="num" val="40"/>
        <cfvo type="num" val="50"/>
      </iconSet>
    </cfRule>
  </conditionalFormatting>
  <conditionalFormatting sqref="H203">
    <cfRule type="iconSet" priority="25">
      <iconSet iconSet="3Symbols" reverse="1">
        <cfvo type="percent" val="0"/>
        <cfvo type="num" val="40"/>
        <cfvo type="num" val="50"/>
      </iconSet>
    </cfRule>
  </conditionalFormatting>
  <conditionalFormatting sqref="J43">
    <cfRule type="iconSet" priority="103">
      <iconSet iconSet="3Symbols" reverse="1">
        <cfvo type="percent" val="0"/>
        <cfvo type="num" val="40"/>
        <cfvo type="num" val="50"/>
      </iconSet>
    </cfRule>
  </conditionalFormatting>
  <conditionalFormatting sqref="J47">
    <cfRule type="iconSet" priority="98">
      <iconSet iconSet="3Symbols" reverse="1">
        <cfvo type="percent" val="0"/>
        <cfvo type="num" val="40"/>
        <cfvo type="num" val="50"/>
      </iconSet>
    </cfRule>
  </conditionalFormatting>
  <conditionalFormatting sqref="J87">
    <cfRule type="dataBar" priority="21">
      <dataBar>
        <cfvo type="min"/>
        <cfvo type="max"/>
        <color rgb="FFFFB628"/>
      </dataBar>
      <extLst>
        <ext xmlns:x14="http://schemas.microsoft.com/office/spreadsheetml/2009/9/main" uri="{B025F937-C7B1-47D3-B67F-A62EFF666E3E}">
          <x14:id>{CC7FEF04-ECF3-4848-A49F-271946F475E6}</x14:id>
        </ext>
      </extLst>
    </cfRule>
  </conditionalFormatting>
  <conditionalFormatting sqref="J87:J107">
    <cfRule type="dataBar" priority="139">
      <dataBar>
        <cfvo type="min"/>
        <cfvo type="max"/>
        <color rgb="FFFFB628"/>
      </dataBar>
      <extLst>
        <ext xmlns:x14="http://schemas.microsoft.com/office/spreadsheetml/2009/9/main" uri="{B025F937-C7B1-47D3-B67F-A62EFF666E3E}">
          <x14:id>{3D86E103-3AFF-4E15-AE4C-1869FE09842B}</x14:id>
        </ext>
      </extLst>
    </cfRule>
  </conditionalFormatting>
  <conditionalFormatting sqref="J115 F115 H115 L115 N115 P115 R115">
    <cfRule type="iconSet" priority="3">
      <iconSet iconSet="3Symbols" reverse="1">
        <cfvo type="percent" val="0"/>
        <cfvo type="num" val="40"/>
        <cfvo type="num" val="50"/>
      </iconSet>
    </cfRule>
  </conditionalFormatting>
  <conditionalFormatting sqref="J203">
    <cfRule type="iconSet" priority="26">
      <iconSet iconSet="3Symbols" reverse="1">
        <cfvo type="percent" val="0"/>
        <cfvo type="num" val="40"/>
        <cfvo type="num" val="50"/>
      </iconSet>
    </cfRule>
  </conditionalFormatting>
  <conditionalFormatting sqref="K87">
    <cfRule type="dataBar" priority="20">
      <dataBar>
        <cfvo type="min"/>
        <cfvo type="max"/>
        <color rgb="FF63C384"/>
      </dataBar>
      <extLst>
        <ext xmlns:x14="http://schemas.microsoft.com/office/spreadsheetml/2009/9/main" uri="{B025F937-C7B1-47D3-B67F-A62EFF666E3E}">
          <x14:id>{61C5668E-DA4F-469D-BBDD-C48D0BF392E3}</x14:id>
        </ext>
      </extLst>
    </cfRule>
  </conditionalFormatting>
  <conditionalFormatting sqref="K87:K107">
    <cfRule type="dataBar" priority="138">
      <dataBar>
        <cfvo type="min"/>
        <cfvo type="max"/>
        <color rgb="FF63C384"/>
      </dataBar>
      <extLst>
        <ext xmlns:x14="http://schemas.microsoft.com/office/spreadsheetml/2009/9/main" uri="{B025F937-C7B1-47D3-B67F-A62EFF666E3E}">
          <x14:id>{E9066A66-532C-4364-88AE-D1038879BB4A}</x14:id>
        </ext>
      </extLst>
    </cfRule>
  </conditionalFormatting>
  <conditionalFormatting sqref="L14">
    <cfRule type="iconSet" priority="123">
      <iconSet iconSet="3Symbols" reverse="1">
        <cfvo type="percent" val="0"/>
        <cfvo type="num" val="40"/>
        <cfvo type="num" val="50"/>
      </iconSet>
    </cfRule>
  </conditionalFormatting>
  <conditionalFormatting sqref="L15">
    <cfRule type="iconSet" priority="122">
      <iconSet iconSet="3Symbols" reverse="1">
        <cfvo type="percent" val="0"/>
        <cfvo type="num" val="40"/>
        <cfvo type="num" val="50"/>
      </iconSet>
    </cfRule>
  </conditionalFormatting>
  <conditionalFormatting sqref="L16">
    <cfRule type="iconSet" priority="121">
      <iconSet iconSet="3Symbols" reverse="1">
        <cfvo type="percent" val="0"/>
        <cfvo type="num" val="40"/>
        <cfvo type="num" val="50"/>
      </iconSet>
    </cfRule>
  </conditionalFormatting>
  <conditionalFormatting sqref="L20:L21">
    <cfRule type="iconSet" priority="132">
      <iconSet iconSet="4Arrows">
        <cfvo type="percent" val="0"/>
        <cfvo type="num" val="0.85"/>
        <cfvo type="num" val="0.875"/>
        <cfvo type="num" val="0.9"/>
      </iconSet>
    </cfRule>
  </conditionalFormatting>
  <conditionalFormatting sqref="L26:L27">
    <cfRule type="iconSet" priority="130">
      <iconSet iconSet="4Arrows">
        <cfvo type="percent" val="0"/>
        <cfvo type="num" val="0.85"/>
        <cfvo type="num" val="0.875"/>
        <cfvo type="num" val="0.9"/>
      </iconSet>
    </cfRule>
  </conditionalFormatting>
  <conditionalFormatting sqref="L39">
    <cfRule type="iconSet" priority="110">
      <iconSet iconSet="3Symbols" reverse="1">
        <cfvo type="percent" val="0"/>
        <cfvo type="num" val="40"/>
        <cfvo type="num" val="50"/>
      </iconSet>
    </cfRule>
  </conditionalFormatting>
  <conditionalFormatting sqref="L43">
    <cfRule type="iconSet" priority="104">
      <iconSet iconSet="3Symbols" reverse="1">
        <cfvo type="percent" val="0"/>
        <cfvo type="num" val="40"/>
        <cfvo type="num" val="50"/>
      </iconSet>
    </cfRule>
  </conditionalFormatting>
  <conditionalFormatting sqref="L47">
    <cfRule type="iconSet" priority="99">
      <iconSet iconSet="3Symbols" reverse="1">
        <cfvo type="percent" val="0"/>
        <cfvo type="num" val="40"/>
        <cfvo type="num" val="50"/>
      </iconSet>
    </cfRule>
  </conditionalFormatting>
  <conditionalFormatting sqref="L56:L77">
    <cfRule type="dataBar" priority="140">
      <dataBar>
        <cfvo type="min"/>
        <cfvo type="max"/>
        <color rgb="FFFFB628"/>
      </dataBar>
      <extLst>
        <ext xmlns:x14="http://schemas.microsoft.com/office/spreadsheetml/2009/9/main" uri="{B025F937-C7B1-47D3-B67F-A62EFF666E3E}">
          <x14:id>{244F6FBA-C01C-4A70-9F29-7FCE2D588A5F}</x14:id>
        </ext>
      </extLst>
    </cfRule>
  </conditionalFormatting>
  <conditionalFormatting sqref="L203">
    <cfRule type="iconSet" priority="27">
      <iconSet iconSet="3Symbols" reverse="1">
        <cfvo type="percent" val="0"/>
        <cfvo type="num" val="40"/>
        <cfvo type="num" val="50"/>
      </iconSet>
    </cfRule>
  </conditionalFormatting>
  <conditionalFormatting sqref="M56:M62">
    <cfRule type="dataBar" priority="141">
      <dataBar>
        <cfvo type="min"/>
        <cfvo type="max"/>
        <color rgb="FF63C384"/>
      </dataBar>
      <extLst>
        <ext xmlns:x14="http://schemas.microsoft.com/office/spreadsheetml/2009/9/main" uri="{B025F937-C7B1-47D3-B67F-A62EFF666E3E}">
          <x14:id>{7322BFD3-1D25-4D76-8DD6-A5DB4C06B2CD}</x14:id>
        </ext>
      </extLst>
    </cfRule>
  </conditionalFormatting>
  <conditionalFormatting sqref="M74">
    <cfRule type="dataBar" priority="7">
      <dataBar>
        <cfvo type="min"/>
        <cfvo type="max"/>
        <color rgb="FF63C384"/>
      </dataBar>
      <extLst>
        <ext xmlns:x14="http://schemas.microsoft.com/office/spreadsheetml/2009/9/main" uri="{B025F937-C7B1-47D3-B67F-A62EFF666E3E}">
          <x14:id>{E9F6EBDB-C4CC-4DB1-95A4-F3F838822B1F}</x14:id>
        </ext>
      </extLst>
    </cfRule>
  </conditionalFormatting>
  <conditionalFormatting sqref="N39">
    <cfRule type="iconSet" priority="111">
      <iconSet iconSet="3Symbols" reverse="1">
        <cfvo type="percent" val="0"/>
        <cfvo type="num" val="40"/>
        <cfvo type="num" val="50"/>
      </iconSet>
    </cfRule>
  </conditionalFormatting>
  <conditionalFormatting sqref="N43">
    <cfRule type="iconSet" priority="105">
      <iconSet iconSet="3Symbols" reverse="1">
        <cfvo type="percent" val="0"/>
        <cfvo type="num" val="40"/>
        <cfvo type="num" val="50"/>
      </iconSet>
    </cfRule>
  </conditionalFormatting>
  <conditionalFormatting sqref="N47">
    <cfRule type="iconSet" priority="100">
      <iconSet iconSet="3Symbols" reverse="1">
        <cfvo type="percent" val="0"/>
        <cfvo type="num" val="40"/>
        <cfvo type="num" val="50"/>
      </iconSet>
    </cfRule>
  </conditionalFormatting>
  <conditionalFormatting sqref="N56:N57">
    <cfRule type="iconSet" priority="93">
      <iconSet iconSet="3Symbols" reverse="1">
        <cfvo type="percent" val="0"/>
        <cfvo type="num" val="40"/>
        <cfvo type="num" val="50"/>
      </iconSet>
    </cfRule>
  </conditionalFormatting>
  <conditionalFormatting sqref="N58:N79">
    <cfRule type="iconSet" priority="92">
      <iconSet iconSet="3Symbols" reverse="1">
        <cfvo type="percent" val="0"/>
        <cfvo type="num" val="40"/>
        <cfvo type="num" val="50"/>
      </iconSet>
    </cfRule>
  </conditionalFormatting>
  <conditionalFormatting sqref="N87">
    <cfRule type="iconSet" priority="16">
      <iconSet iconSet="3Symbols" reverse="1">
        <cfvo type="percent" val="0"/>
        <cfvo type="num" val="40"/>
        <cfvo type="num" val="50"/>
      </iconSet>
    </cfRule>
    <cfRule type="iconSet" priority="19">
      <iconSet iconSet="3Symbols" reverse="1">
        <cfvo type="percent" val="0"/>
        <cfvo type="num" val="40"/>
        <cfvo type="num" val="50"/>
      </iconSet>
    </cfRule>
  </conditionalFormatting>
  <conditionalFormatting sqref="N88">
    <cfRule type="iconSet" priority="17">
      <iconSet iconSet="3Symbols" reverse="1">
        <cfvo type="percent" val="0"/>
        <cfvo type="num" val="40"/>
        <cfvo type="num" val="50"/>
      </iconSet>
    </cfRule>
    <cfRule type="iconSet" priority="61">
      <iconSet iconSet="3Symbols" reverse="1">
        <cfvo type="percent" val="0"/>
        <cfvo type="num" val="40"/>
        <cfvo type="num" val="50"/>
      </iconSet>
    </cfRule>
  </conditionalFormatting>
  <conditionalFormatting sqref="N89">
    <cfRule type="iconSet" priority="62">
      <iconSet iconSet="3Symbols" reverse="1">
        <cfvo type="percent" val="0"/>
        <cfvo type="num" val="40"/>
        <cfvo type="num" val="50"/>
      </iconSet>
    </cfRule>
  </conditionalFormatting>
  <conditionalFormatting sqref="N90">
    <cfRule type="iconSet" priority="63">
      <iconSet iconSet="3Symbols" reverse="1">
        <cfvo type="percent" val="0"/>
        <cfvo type="num" val="40"/>
        <cfvo type="num" val="50"/>
      </iconSet>
    </cfRule>
  </conditionalFormatting>
  <conditionalFormatting sqref="N91">
    <cfRule type="iconSet" priority="64">
      <iconSet iconSet="3Symbols" reverse="1">
        <cfvo type="percent" val="0"/>
        <cfvo type="num" val="40"/>
        <cfvo type="num" val="50"/>
      </iconSet>
    </cfRule>
  </conditionalFormatting>
  <conditionalFormatting sqref="N92">
    <cfRule type="iconSet" priority="65">
      <iconSet iconSet="3Symbols" reverse="1">
        <cfvo type="percent" val="0"/>
        <cfvo type="num" val="40"/>
        <cfvo type="num" val="50"/>
      </iconSet>
    </cfRule>
  </conditionalFormatting>
  <conditionalFormatting sqref="N93">
    <cfRule type="iconSet" priority="66">
      <iconSet iconSet="3Symbols" reverse="1">
        <cfvo type="percent" val="0"/>
        <cfvo type="num" val="40"/>
        <cfvo type="num" val="50"/>
      </iconSet>
    </cfRule>
  </conditionalFormatting>
  <conditionalFormatting sqref="N94">
    <cfRule type="iconSet" priority="67">
      <iconSet iconSet="3Symbols" reverse="1">
        <cfvo type="percent" val="0"/>
        <cfvo type="num" val="40"/>
        <cfvo type="num" val="50"/>
      </iconSet>
    </cfRule>
  </conditionalFormatting>
  <conditionalFormatting sqref="N95">
    <cfRule type="iconSet" priority="68">
      <iconSet iconSet="3Symbols" reverse="1">
        <cfvo type="percent" val="0"/>
        <cfvo type="num" val="40"/>
        <cfvo type="num" val="50"/>
      </iconSet>
    </cfRule>
  </conditionalFormatting>
  <conditionalFormatting sqref="N100">
    <cfRule type="iconSet" priority="89">
      <iconSet iconSet="3Symbols" reverse="1">
        <cfvo type="percent" val="0"/>
        <cfvo type="num" val="40"/>
        <cfvo type="num" val="50"/>
      </iconSet>
    </cfRule>
  </conditionalFormatting>
  <conditionalFormatting sqref="N101:N107 N96:N99">
    <cfRule type="iconSet" priority="88">
      <iconSet iconSet="3Symbols" reverse="1">
        <cfvo type="percent" val="0"/>
        <cfvo type="num" val="40"/>
        <cfvo type="num" val="50"/>
      </iconSet>
    </cfRule>
  </conditionalFormatting>
  <conditionalFormatting sqref="N203">
    <cfRule type="iconSet" priority="28">
      <iconSet iconSet="3Symbols" reverse="1">
        <cfvo type="percent" val="0"/>
        <cfvo type="num" val="40"/>
        <cfvo type="num" val="50"/>
      </iconSet>
    </cfRule>
  </conditionalFormatting>
  <conditionalFormatting sqref="P14">
    <cfRule type="iconSet" priority="120">
      <iconSet iconSet="3Symbols" reverse="1">
        <cfvo type="percent" val="0"/>
        <cfvo type="num" val="40"/>
        <cfvo type="num" val="50"/>
      </iconSet>
    </cfRule>
  </conditionalFormatting>
  <conditionalFormatting sqref="P15">
    <cfRule type="iconSet" priority="119">
      <iconSet iconSet="3Symbols" reverse="1">
        <cfvo type="percent" val="0"/>
        <cfvo type="num" val="40"/>
        <cfvo type="num" val="50"/>
      </iconSet>
    </cfRule>
  </conditionalFormatting>
  <conditionalFormatting sqref="P16">
    <cfRule type="iconSet" priority="118">
      <iconSet iconSet="3Symbols" reverse="1">
        <cfvo type="percent" val="0"/>
        <cfvo type="num" val="40"/>
        <cfvo type="num" val="50"/>
      </iconSet>
    </cfRule>
  </conditionalFormatting>
  <conditionalFormatting sqref="P39">
    <cfRule type="iconSet" priority="112">
      <iconSet iconSet="3Symbols" reverse="1">
        <cfvo type="percent" val="0"/>
        <cfvo type="num" val="40"/>
        <cfvo type="num" val="50"/>
      </iconSet>
    </cfRule>
  </conditionalFormatting>
  <conditionalFormatting sqref="P43">
    <cfRule type="iconSet" priority="106">
      <iconSet iconSet="3Symbols" reverse="1">
        <cfvo type="percent" val="0"/>
        <cfvo type="num" val="40"/>
        <cfvo type="num" val="50"/>
      </iconSet>
    </cfRule>
  </conditionalFormatting>
  <conditionalFormatting sqref="P47">
    <cfRule type="iconSet" priority="101">
      <iconSet iconSet="3Symbols" reverse="1">
        <cfvo type="percent" val="0"/>
        <cfvo type="num" val="40"/>
        <cfvo type="num" val="50"/>
      </iconSet>
    </cfRule>
  </conditionalFormatting>
  <conditionalFormatting sqref="P203">
    <cfRule type="iconSet" priority="29">
      <iconSet iconSet="3Symbols" reverse="1">
        <cfvo type="percent" val="0"/>
        <cfvo type="num" val="40"/>
        <cfvo type="num" val="50"/>
      </iconSet>
    </cfRule>
  </conditionalFormatting>
  <conditionalFormatting sqref="P20:Q20">
    <cfRule type="iconSet" priority="133">
      <iconSet iconSet="4Arrows">
        <cfvo type="percent" val="0"/>
        <cfvo type="num" val="0.85"/>
        <cfvo type="num" val="0.875"/>
        <cfvo type="num" val="0.9"/>
      </iconSet>
    </cfRule>
  </conditionalFormatting>
  <conditionalFormatting sqref="P21:Q21">
    <cfRule type="iconSet" priority="9">
      <iconSet iconSet="4Arrows">
        <cfvo type="percent" val="0"/>
        <cfvo type="num" val="0.85"/>
        <cfvo type="num" val="0.875"/>
        <cfvo type="num" val="0.9"/>
      </iconSet>
    </cfRule>
  </conditionalFormatting>
  <conditionalFormatting sqref="P26:Q26">
    <cfRule type="iconSet" priority="131">
      <iconSet iconSet="4Arrows">
        <cfvo type="percent" val="0"/>
        <cfvo type="num" val="0.85"/>
        <cfvo type="num" val="0.875"/>
        <cfvo type="num" val="0.9"/>
      </iconSet>
    </cfRule>
  </conditionalFormatting>
  <conditionalFormatting sqref="P27:Q27">
    <cfRule type="iconSet" priority="8">
      <iconSet iconSet="4Arrows">
        <cfvo type="percent" val="0"/>
        <cfvo type="num" val="0.85"/>
        <cfvo type="num" val="0.875"/>
        <cfvo type="num" val="0.9"/>
      </iconSet>
    </cfRule>
  </conditionalFormatting>
  <conditionalFormatting sqref="Q56:Q57">
    <cfRule type="iconSet" priority="95">
      <iconSet iconSet="3Symbols" reverse="1">
        <cfvo type="percent" val="0"/>
        <cfvo type="num" val="40"/>
        <cfvo type="num" val="50"/>
      </iconSet>
    </cfRule>
  </conditionalFormatting>
  <conditionalFormatting sqref="Q58:Q79">
    <cfRule type="iconSet" priority="94">
      <iconSet iconSet="3Symbols" reverse="1">
        <cfvo type="percent" val="0"/>
        <cfvo type="num" val="40"/>
        <cfvo type="num" val="50"/>
      </iconSet>
    </cfRule>
  </conditionalFormatting>
  <conditionalFormatting sqref="Q87">
    <cfRule type="iconSet" priority="14">
      <iconSet iconSet="3Symbols" reverse="1">
        <cfvo type="percent" val="0"/>
        <cfvo type="num" val="40"/>
        <cfvo type="num" val="50"/>
      </iconSet>
    </cfRule>
    <cfRule type="iconSet" priority="18">
      <iconSet iconSet="3Symbols" reverse="1">
        <cfvo type="percent" val="0"/>
        <cfvo type="num" val="40"/>
        <cfvo type="num" val="50"/>
      </iconSet>
    </cfRule>
  </conditionalFormatting>
  <conditionalFormatting sqref="Q88">
    <cfRule type="iconSet" priority="15">
      <iconSet iconSet="3Symbols" reverse="1">
        <cfvo type="percent" val="0"/>
        <cfvo type="num" val="40"/>
        <cfvo type="num" val="50"/>
      </iconSet>
    </cfRule>
    <cfRule type="iconSet" priority="55">
      <iconSet iconSet="3Symbols" reverse="1">
        <cfvo type="percent" val="0"/>
        <cfvo type="num" val="40"/>
        <cfvo type="num" val="50"/>
      </iconSet>
    </cfRule>
  </conditionalFormatting>
  <conditionalFormatting sqref="Q89">
    <cfRule type="iconSet" priority="56">
      <iconSet iconSet="3Symbols" reverse="1">
        <cfvo type="percent" val="0"/>
        <cfvo type="num" val="40"/>
        <cfvo type="num" val="50"/>
      </iconSet>
    </cfRule>
  </conditionalFormatting>
  <conditionalFormatting sqref="Q90">
    <cfRule type="iconSet" priority="57">
      <iconSet iconSet="3Symbols" reverse="1">
        <cfvo type="percent" val="0"/>
        <cfvo type="num" val="40"/>
        <cfvo type="num" val="50"/>
      </iconSet>
    </cfRule>
  </conditionalFormatting>
  <conditionalFormatting sqref="Q91">
    <cfRule type="iconSet" priority="58">
      <iconSet iconSet="3Symbols" reverse="1">
        <cfvo type="percent" val="0"/>
        <cfvo type="num" val="40"/>
        <cfvo type="num" val="50"/>
      </iconSet>
    </cfRule>
  </conditionalFormatting>
  <conditionalFormatting sqref="Q92">
    <cfRule type="iconSet" priority="59">
      <iconSet iconSet="3Symbols" reverse="1">
        <cfvo type="percent" val="0"/>
        <cfvo type="num" val="40"/>
        <cfvo type="num" val="50"/>
      </iconSet>
    </cfRule>
  </conditionalFormatting>
  <conditionalFormatting sqref="Q93">
    <cfRule type="iconSet" priority="60">
      <iconSet iconSet="3Symbols" reverse="1">
        <cfvo type="percent" val="0"/>
        <cfvo type="num" val="40"/>
        <cfvo type="num" val="50"/>
      </iconSet>
    </cfRule>
  </conditionalFormatting>
  <conditionalFormatting sqref="Q100">
    <cfRule type="iconSet" priority="91">
      <iconSet iconSet="3Symbols" reverse="1">
        <cfvo type="percent" val="0"/>
        <cfvo type="num" val="40"/>
        <cfvo type="num" val="50"/>
      </iconSet>
    </cfRule>
  </conditionalFormatting>
  <conditionalFormatting sqref="Q101:Q107 Q94:Q99">
    <cfRule type="iconSet" priority="90">
      <iconSet iconSet="3Symbols" reverse="1">
        <cfvo type="percent" val="0"/>
        <cfvo type="num" val="40"/>
        <cfvo type="num" val="50"/>
      </iconSet>
    </cfRule>
  </conditionalFormatting>
  <conditionalFormatting sqref="R39">
    <cfRule type="iconSet" priority="86">
      <iconSet iconSet="3Symbols" reverse="1">
        <cfvo type="percent" val="0"/>
        <cfvo type="num" val="40"/>
        <cfvo type="num" val="50"/>
      </iconSet>
    </cfRule>
  </conditionalFormatting>
  <conditionalFormatting sqref="R43">
    <cfRule type="iconSet" priority="114">
      <iconSet iconSet="3Symbols" reverse="1">
        <cfvo type="percent" val="0"/>
        <cfvo type="num" val="40"/>
        <cfvo type="num" val="50"/>
      </iconSet>
    </cfRule>
  </conditionalFormatting>
  <conditionalFormatting sqref="R47">
    <cfRule type="iconSet" priority="113">
      <iconSet iconSet="3Symbols" reverse="1">
        <cfvo type="percent" val="0"/>
        <cfvo type="num" val="40"/>
        <cfvo type="num" val="50"/>
      </iconSet>
    </cfRule>
  </conditionalFormatting>
  <conditionalFormatting sqref="R203">
    <cfRule type="iconSet" priority="23">
      <iconSet iconSet="3Symbols" reverse="1">
        <cfvo type="percent" val="0"/>
        <cfvo type="num" val="40"/>
        <cfvo type="num" val="50"/>
      </iconSet>
    </cfRule>
  </conditionalFormatting>
  <conditionalFormatting sqref="Z18">
    <cfRule type="iconSet" priority="134">
      <iconSet iconSet="5Arrows" reverse="1">
        <cfvo type="percent" val="0"/>
        <cfvo type="num" val="40"/>
        <cfvo type="num" val="44"/>
        <cfvo type="num" val="46"/>
        <cfvo type="num" val="50"/>
      </iconSet>
    </cfRule>
  </conditionalFormatting>
  <conditionalFormatting sqref="AC31">
    <cfRule type="iconSet" priority="47">
      <iconSet iconSet="3Symbols" reverse="1">
        <cfvo type="percent" val="0"/>
        <cfvo type="num" val="40"/>
        <cfvo type="num" val="50"/>
      </iconSet>
    </cfRule>
  </conditionalFormatting>
  <conditionalFormatting sqref="AC32">
    <cfRule type="iconSet" priority="39">
      <iconSet iconSet="3Symbols" reverse="1">
        <cfvo type="percent" val="0"/>
        <cfvo type="num" val="40"/>
        <cfvo type="num" val="50"/>
      </iconSet>
    </cfRule>
  </conditionalFormatting>
  <conditionalFormatting sqref="AC33">
    <cfRule type="iconSet" priority="38">
      <iconSet iconSet="3Symbols" reverse="1">
        <cfvo type="percent" val="0"/>
        <cfvo type="num" val="40"/>
        <cfvo type="num" val="50"/>
      </iconSet>
    </cfRule>
  </conditionalFormatting>
  <conditionalFormatting sqref="AC38:AD38">
    <cfRule type="iconSet" priority="30">
      <iconSet iconSet="4Arrows">
        <cfvo type="percent" val="0"/>
        <cfvo type="num" val="0.85"/>
        <cfvo type="num" val="0.875"/>
        <cfvo type="num" val="0.9"/>
      </iconSet>
    </cfRule>
  </conditionalFormatting>
  <conditionalFormatting sqref="AI38:AJ38">
    <cfRule type="iconSet" priority="46">
      <iconSet iconSet="4Arrows">
        <cfvo type="percent" val="0"/>
        <cfvo type="num" val="0.85"/>
        <cfvo type="num" val="0.875"/>
        <cfvo type="num" val="0.9"/>
      </iconSet>
    </cfRule>
  </conditionalFormatting>
  <pageMargins left="0.25" right="0.25" top="0.75" bottom="0.75" header="0.3" footer="0.3"/>
  <pageSetup paperSize="9" orientation="landscape" r:id="rId27"/>
  <customProperties>
    <customPr name="_pios_id" r:id="rId28"/>
    <customPr name="EpmWorksheetKeyString_GUID" r:id="rId29"/>
  </customProperties>
  <drawing r:id="rId30"/>
  <tableParts count="2">
    <tablePart r:id="rId31"/>
    <tablePart r:id="rId32"/>
  </tableParts>
  <extLst>
    <ext xmlns:x14="http://schemas.microsoft.com/office/spreadsheetml/2009/9/main" uri="{78C0D931-6437-407d-A8EE-F0AAD7539E65}">
      <x14:conditionalFormattings>
        <x14:conditionalFormatting xmlns:xm="http://schemas.microsoft.com/office/excel/2006/main">
          <x14:cfRule type="dataBar" id="{CC7FEF04-ECF3-4848-A49F-271946F475E6}">
            <x14:dataBar minLength="0" maxLength="100" border="1" negativeBarBorderColorSameAsPositive="0">
              <x14:cfvo type="autoMin"/>
              <x14:cfvo type="autoMax"/>
              <x14:borderColor rgb="FFFFB628"/>
              <x14:negativeFillColor rgb="FFFF0000"/>
              <x14:negativeBorderColor rgb="FFFF0000"/>
              <x14:axisColor rgb="FF000000"/>
            </x14:dataBar>
          </x14:cfRule>
          <xm:sqref>J87</xm:sqref>
        </x14:conditionalFormatting>
        <x14:conditionalFormatting xmlns:xm="http://schemas.microsoft.com/office/excel/2006/main">
          <x14:cfRule type="dataBar" id="{3D86E103-3AFF-4E15-AE4C-1869FE09842B}">
            <x14:dataBar minLength="0" maxLength="100" border="1" negativeBarBorderColorSameAsPositive="0">
              <x14:cfvo type="autoMin"/>
              <x14:cfvo type="autoMax"/>
              <x14:borderColor rgb="FFFFB628"/>
              <x14:negativeFillColor rgb="FFFF0000"/>
              <x14:negativeBorderColor rgb="FFFF0000"/>
              <x14:axisColor rgb="FF000000"/>
            </x14:dataBar>
          </x14:cfRule>
          <xm:sqref>J87:J107</xm:sqref>
        </x14:conditionalFormatting>
        <x14:conditionalFormatting xmlns:xm="http://schemas.microsoft.com/office/excel/2006/main">
          <x14:cfRule type="dataBar" id="{61C5668E-DA4F-469D-BBDD-C48D0BF392E3}">
            <x14:dataBar minLength="0" maxLength="100" gradient="0">
              <x14:cfvo type="autoMin"/>
              <x14:cfvo type="autoMax"/>
              <x14:negativeFillColor rgb="FFFF0000"/>
              <x14:axisColor rgb="FF000000"/>
            </x14:dataBar>
          </x14:cfRule>
          <xm:sqref>K87</xm:sqref>
        </x14:conditionalFormatting>
        <x14:conditionalFormatting xmlns:xm="http://schemas.microsoft.com/office/excel/2006/main">
          <x14:cfRule type="dataBar" id="{E9066A66-532C-4364-88AE-D1038879BB4A}">
            <x14:dataBar minLength="0" maxLength="100" gradient="0">
              <x14:cfvo type="autoMin"/>
              <x14:cfvo type="autoMax"/>
              <x14:negativeFillColor rgb="FFFF0000"/>
              <x14:axisColor rgb="FF000000"/>
            </x14:dataBar>
          </x14:cfRule>
          <xm:sqref>K87:K107</xm:sqref>
        </x14:conditionalFormatting>
        <x14:conditionalFormatting xmlns:xm="http://schemas.microsoft.com/office/excel/2006/main">
          <x14:cfRule type="dataBar" id="{244F6FBA-C01C-4A70-9F29-7FCE2D588A5F}">
            <x14:dataBar minLength="0" maxLength="100" border="1" negativeBarBorderColorSameAsPositive="0">
              <x14:cfvo type="autoMin"/>
              <x14:cfvo type="autoMax"/>
              <x14:borderColor rgb="FFFFB628"/>
              <x14:negativeFillColor rgb="FFFF0000"/>
              <x14:negativeBorderColor rgb="FFFF0000"/>
              <x14:axisColor rgb="FF000000"/>
            </x14:dataBar>
          </x14:cfRule>
          <xm:sqref>L56:L77</xm:sqref>
        </x14:conditionalFormatting>
        <x14:conditionalFormatting xmlns:xm="http://schemas.microsoft.com/office/excel/2006/main">
          <x14:cfRule type="dataBar" id="{7322BFD3-1D25-4D76-8DD6-A5DB4C06B2CD}">
            <x14:dataBar minLength="0" maxLength="100" border="1" negativeBarBorderColorSameAsPositive="0">
              <x14:cfvo type="autoMin"/>
              <x14:cfvo type="autoMax"/>
              <x14:borderColor rgb="FF63C384"/>
              <x14:negativeFillColor rgb="FFFF0000"/>
              <x14:negativeBorderColor rgb="FFFF0000"/>
              <x14:axisColor rgb="FF000000"/>
            </x14:dataBar>
          </x14:cfRule>
          <xm:sqref>M56:M62</xm:sqref>
        </x14:conditionalFormatting>
        <x14:conditionalFormatting xmlns:xm="http://schemas.microsoft.com/office/excel/2006/main">
          <x14:cfRule type="dataBar" id="{E9F6EBDB-C4CC-4DB1-95A4-F3F838822B1F}">
            <x14:dataBar minLength="0" maxLength="100" border="1" negativeBarBorderColorSameAsPositive="0">
              <x14:cfvo type="autoMin"/>
              <x14:cfvo type="autoMax"/>
              <x14:borderColor rgb="FF63C384"/>
              <x14:negativeFillColor rgb="FFFF0000"/>
              <x14:negativeBorderColor rgb="FFFF0000"/>
              <x14:axisColor rgb="FF000000"/>
            </x14:dataBar>
          </x14:cfRule>
          <xm:sqref>M74</xm:sqref>
        </x14:conditionalFormatting>
        <x14:conditionalFormatting xmlns:xm="http://schemas.microsoft.com/office/excel/2006/main">
          <x14:cfRule type="iconSet" priority="348" id="{836166AB-F6DF-4EE0-8A40-DBA48010D155}">
            <x14:iconSet iconSet="3Triangles" showValue="0">
              <x14:cfvo type="percent">
                <xm:f>0</xm:f>
              </x14:cfvo>
              <x14:cfvo type="num">
                <xm:f>-1</xm:f>
              </x14:cfvo>
              <x14:cfvo type="num">
                <xm:f>1</xm:f>
              </x14:cfvo>
            </x14:iconSet>
          </x14:cfRule>
          <xm:sqref>R14</xm:sqref>
        </x14:conditionalFormatting>
        <x14:conditionalFormatting xmlns:xm="http://schemas.microsoft.com/office/excel/2006/main">
          <x14:cfRule type="iconSet" priority="347" id="{4CB68450-1F88-4B69-8CCD-08DB797FFFB7}">
            <x14:iconSet iconSet="3Triangles" showValue="0">
              <x14:cfvo type="percent">
                <xm:f>0</xm:f>
              </x14:cfvo>
              <x14:cfvo type="num">
                <xm:f>-1</xm:f>
              </x14:cfvo>
              <x14:cfvo type="num">
                <xm:f>1</xm:f>
              </x14:cfvo>
            </x14:iconSet>
          </x14:cfRule>
          <xm:sqref>R15</xm:sqref>
        </x14:conditionalFormatting>
        <x14:conditionalFormatting xmlns:xm="http://schemas.microsoft.com/office/excel/2006/main">
          <x14:cfRule type="iconSet" priority="346" id="{B6B7B36A-3374-4130-A90F-F761DAB2CF67}">
            <x14:iconSet iconSet="3Triangles" showValue="0">
              <x14:cfvo type="percent">
                <xm:f>0</xm:f>
              </x14:cfvo>
              <x14:cfvo type="num">
                <xm:f>-1</xm:f>
              </x14:cfvo>
              <x14:cfvo type="num">
                <xm:f>1</xm:f>
              </x14:cfvo>
            </x14:iconSet>
          </x14:cfRule>
          <xm:sqref>R16</xm:sqref>
        </x14:conditionalFormatting>
        <x14:conditionalFormatting xmlns:xm="http://schemas.microsoft.com/office/excel/2006/main">
          <x14:cfRule type="iconSet" priority="128" id="{876523A9-23AC-4E75-B221-2982A43DF93E}">
            <x14:iconSet iconSet="3Triangles" showValue="0">
              <x14:cfvo type="percent">
                <xm:f>0</xm:f>
              </x14:cfvo>
              <x14:cfvo type="num">
                <xm:f>-0.1</xm:f>
              </x14:cfvo>
              <x14:cfvo type="num">
                <xm:f>0.1</xm:f>
              </x14:cfvo>
            </x14:iconSet>
          </x14:cfRule>
          <xm:sqref>R20:R21</xm:sqref>
        </x14:conditionalFormatting>
        <x14:conditionalFormatting xmlns:xm="http://schemas.microsoft.com/office/excel/2006/main">
          <x14:cfRule type="iconSet" priority="127" id="{84DA6FBF-C656-4311-A708-52FE601E3512}">
            <x14:iconSet iconSet="3Triangles" showValue="0">
              <x14:cfvo type="percent">
                <xm:f>0</xm:f>
              </x14:cfvo>
              <x14:cfvo type="num">
                <xm:f>-0.1</xm:f>
              </x14:cfvo>
              <x14:cfvo type="num">
                <xm:f>0.1</xm:f>
              </x14:cfvo>
            </x14:iconSet>
          </x14:cfRule>
          <xm:sqref>R26:R27</xm:sqref>
        </x14:conditionalFormatting>
        <x14:conditionalFormatting xmlns:xm="http://schemas.microsoft.com/office/excel/2006/main">
          <x14:cfRule type="iconSet" priority="54" id="{DA3D0008-7706-43AF-A77D-77184D71AE0F}">
            <x14:iconSet iconSet="3Triangles" showValue="0">
              <x14:cfvo type="percent">
                <xm:f>0</xm:f>
              </x14:cfvo>
              <x14:cfvo type="num">
                <xm:f>-1</xm:f>
              </x14:cfvo>
              <x14:cfvo type="num">
                <xm:f>1</xm:f>
              </x14:cfvo>
            </x14:iconSet>
          </x14:cfRule>
          <xm:sqref>AG31</xm:sqref>
        </x14:conditionalFormatting>
        <x14:conditionalFormatting xmlns:xm="http://schemas.microsoft.com/office/excel/2006/main">
          <x14:cfRule type="iconSet" priority="53" id="{C2376FA6-F798-4A58-8DAA-E66FF1E09028}">
            <x14:iconSet iconSet="3Triangles" showValue="0">
              <x14:cfvo type="percent">
                <xm:f>0</xm:f>
              </x14:cfvo>
              <x14:cfvo type="num">
                <xm:f>-1</xm:f>
              </x14:cfvo>
              <x14:cfvo type="num">
                <xm:f>1</xm:f>
              </x14:cfvo>
            </x14:iconSet>
          </x14:cfRule>
          <xm:sqref>AG32</xm:sqref>
        </x14:conditionalFormatting>
        <x14:conditionalFormatting xmlns:xm="http://schemas.microsoft.com/office/excel/2006/main">
          <x14:cfRule type="iconSet" priority="52" id="{5476DD3D-1F4B-4E81-8B04-6ADE56D0A8AC}">
            <x14:iconSet iconSet="3Triangles" showValue="0">
              <x14:cfvo type="percent">
                <xm:f>0</xm:f>
              </x14:cfvo>
              <x14:cfvo type="num">
                <xm:f>-1</xm:f>
              </x14:cfvo>
              <x14:cfvo type="num">
                <xm:f>1</xm:f>
              </x14:cfvo>
            </x14:iconSet>
          </x14:cfRule>
          <xm:sqref>AG33</xm:sqref>
        </x14:conditionalFormatting>
        <x14:conditionalFormatting xmlns:xm="http://schemas.microsoft.com/office/excel/2006/main">
          <x14:cfRule type="iconSet" priority="48" id="{021D2ACD-6E32-49A0-BA03-FCC20340A086}">
            <x14:iconSet iconSet="3Triangles" showValue="0">
              <x14:cfvo type="percent">
                <xm:f>0</xm:f>
              </x14:cfvo>
              <x14:cfvo type="num">
                <xm:f>-0.1</xm:f>
              </x14:cfvo>
              <x14:cfvo type="num">
                <xm:f>0.1</xm:f>
              </x14:cfvo>
            </x14:iconSet>
          </x14:cfRule>
          <xm:sqref>AG38</xm:sqref>
        </x14:conditionalFormatting>
        <x14:conditionalFormatting xmlns:xm="http://schemas.microsoft.com/office/excel/2006/main">
          <x14:cfRule type="iconSet" priority="51" id="{EE96CB2C-AEEF-40F2-BDB2-D33C84D8E35A}">
            <x14:iconSet iconSet="3Triangles" showValue="0">
              <x14:cfvo type="percent">
                <xm:f>0</xm:f>
              </x14:cfvo>
              <x14:cfvo type="num">
                <xm:f>-1</xm:f>
              </x14:cfvo>
              <x14:cfvo type="num">
                <xm:f>1</xm:f>
              </x14:cfvo>
            </x14:iconSet>
          </x14:cfRule>
          <xm:sqref>AK31</xm:sqref>
        </x14:conditionalFormatting>
        <x14:conditionalFormatting xmlns:xm="http://schemas.microsoft.com/office/excel/2006/main">
          <x14:cfRule type="iconSet" priority="50" id="{7A2DEF96-2810-41AC-BCDB-671990317C72}">
            <x14:iconSet iconSet="3Triangles" showValue="0">
              <x14:cfvo type="percent">
                <xm:f>0</xm:f>
              </x14:cfvo>
              <x14:cfvo type="num">
                <xm:f>-1</xm:f>
              </x14:cfvo>
              <x14:cfvo type="num">
                <xm:f>1</xm:f>
              </x14:cfvo>
            </x14:iconSet>
          </x14:cfRule>
          <xm:sqref>AK32</xm:sqref>
        </x14:conditionalFormatting>
        <x14:conditionalFormatting xmlns:xm="http://schemas.microsoft.com/office/excel/2006/main">
          <x14:cfRule type="iconSet" priority="49" id="{9150168B-12D8-47B5-81D6-8D62919FEA24}">
            <x14:iconSet iconSet="3Triangles" showValue="0">
              <x14:cfvo type="percent">
                <xm:f>0</xm:f>
              </x14:cfvo>
              <x14:cfvo type="num">
                <xm:f>-1</xm:f>
              </x14:cfvo>
              <x14:cfvo type="num">
                <xm:f>1</xm:f>
              </x14:cfvo>
            </x14:iconSet>
          </x14:cfRule>
          <xm:sqref>AK33</xm:sqref>
        </x14:conditionalFormatting>
        <x14:conditionalFormatting xmlns:xm="http://schemas.microsoft.com/office/excel/2006/main">
          <x14:cfRule type="iconSet" priority="41" id="{4B2679A3-5C80-4864-B199-594509B3BFA8}">
            <x14:iconSet iconSet="3Triangles" showValue="0">
              <x14:cfvo type="percent">
                <xm:f>0</xm:f>
              </x14:cfvo>
              <x14:cfvo type="num">
                <xm:f>-0.1</xm:f>
              </x14:cfvo>
              <x14:cfvo type="num">
                <xm:f>0.1</xm:f>
              </x14:cfvo>
            </x14:iconSet>
          </x14:cfRule>
          <xm:sqref>AK38</xm:sqref>
        </x14:conditionalFormatting>
      </x14:conditionalFormattings>
    </ext>
    <ext xmlns:x14="http://schemas.microsoft.com/office/spreadsheetml/2009/9/main" uri="{A8765BA9-456A-4dab-B4F3-ACF838C121DE}">
      <x14:slicerList>
        <x14:slicer r:id="rId3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416DF-2FE9-4F60-8D89-326916A6E459}">
  <sheetPr codeName="Sheet8">
    <tabColor theme="7" tint="0.39997558519241921"/>
  </sheetPr>
  <dimension ref="A1:BG260"/>
  <sheetViews>
    <sheetView showGridLines="0" topLeftCell="A94" zoomScale="80" zoomScaleNormal="80" workbookViewId="0"/>
  </sheetViews>
  <sheetFormatPr baseColWidth="10" defaultColWidth="9.5703125" defaultRowHeight="12.75" x14ac:dyDescent="0.2"/>
  <cols>
    <col min="1" max="1" width="24.140625" bestFit="1" customWidth="1"/>
    <col min="2" max="2" width="20.7109375" bestFit="1" customWidth="1"/>
    <col min="3" max="3" width="7.28515625" style="2" bestFit="1" customWidth="1"/>
    <col min="4" max="4" width="32" bestFit="1" customWidth="1"/>
    <col min="5" max="5" width="20.7109375" bestFit="1" customWidth="1"/>
    <col min="6" max="6" width="28.85546875" bestFit="1" customWidth="1"/>
    <col min="7" max="7" width="24.140625" bestFit="1" customWidth="1"/>
    <col min="8" max="8" width="20.7109375" bestFit="1" customWidth="1"/>
    <col min="12" max="12" width="24.140625" bestFit="1" customWidth="1"/>
    <col min="13" max="13" width="20.7109375" bestFit="1" customWidth="1"/>
    <col min="14" max="14" width="13.140625" bestFit="1" customWidth="1"/>
    <col min="15" max="15" width="10.140625" bestFit="1" customWidth="1"/>
    <col min="16" max="17" width="10" bestFit="1" customWidth="1"/>
    <col min="18" max="18" width="24.140625" bestFit="1" customWidth="1"/>
    <col min="19" max="19" width="20.7109375" bestFit="1" customWidth="1"/>
    <col min="20" max="20" width="13.140625" bestFit="1" customWidth="1"/>
    <col min="21" max="21" width="13.85546875" bestFit="1" customWidth="1"/>
    <col min="22" max="22" width="7.7109375" bestFit="1" customWidth="1"/>
    <col min="23" max="23" width="24.140625" bestFit="1" customWidth="1"/>
    <col min="24" max="24" width="20.7109375" bestFit="1" customWidth="1"/>
    <col min="25" max="25" width="15.7109375" bestFit="1" customWidth="1"/>
    <col min="26" max="26" width="15.7109375" customWidth="1"/>
    <col min="27" max="27" width="24.140625" bestFit="1" customWidth="1"/>
    <col min="28" max="28" width="20.7109375" bestFit="1" customWidth="1"/>
    <col min="29" max="37" width="15.7109375" bestFit="1" customWidth="1"/>
    <col min="38" max="38" width="8.28515625" bestFit="1" customWidth="1"/>
    <col min="39" max="43" width="15.7109375" bestFit="1" customWidth="1"/>
    <col min="44" max="44" width="15.7109375" style="2" bestFit="1" customWidth="1"/>
    <col min="45" max="47" width="15.7109375" bestFit="1" customWidth="1"/>
    <col min="48" max="48" width="8.28515625" bestFit="1" customWidth="1"/>
  </cols>
  <sheetData>
    <row r="1" spans="1:59" x14ac:dyDescent="0.2">
      <c r="A1" s="3" t="s">
        <v>47</v>
      </c>
      <c r="B1" t="s">
        <v>400</v>
      </c>
    </row>
    <row r="2" spans="1:59" x14ac:dyDescent="0.2">
      <c r="A2" s="3" t="s">
        <v>49</v>
      </c>
      <c r="B2" s="117">
        <v>2</v>
      </c>
      <c r="C2"/>
    </row>
    <row r="3" spans="1:59" x14ac:dyDescent="0.2">
      <c r="A3" s="3" t="s">
        <v>34</v>
      </c>
      <c r="B3" t="s">
        <v>400</v>
      </c>
      <c r="C3"/>
    </row>
    <row r="4" spans="1:59" x14ac:dyDescent="0.2">
      <c r="A4" s="3" t="s">
        <v>19</v>
      </c>
      <c r="B4" t="s">
        <v>400</v>
      </c>
      <c r="C4"/>
      <c r="AR4"/>
    </row>
    <row r="5" spans="1:59" x14ac:dyDescent="0.2">
      <c r="A5" s="3" t="s">
        <v>11</v>
      </c>
      <c r="B5" t="s">
        <v>400</v>
      </c>
      <c r="C5"/>
      <c r="AR5"/>
    </row>
    <row r="6" spans="1:59" s="1" customFormat="1" x14ac:dyDescent="0.2">
      <c r="A6" s="3" t="s">
        <v>13</v>
      </c>
      <c r="B6" t="s">
        <v>399</v>
      </c>
      <c r="C6"/>
      <c r="D6"/>
      <c r="E6"/>
      <c r="F6"/>
      <c r="G6"/>
      <c r="H6"/>
      <c r="I6"/>
      <c r="J6"/>
      <c r="K6"/>
      <c r="L6"/>
      <c r="Y6"/>
      <c r="Z6"/>
      <c r="AA6"/>
      <c r="AB6"/>
      <c r="AC6"/>
      <c r="AD6"/>
      <c r="AE6"/>
      <c r="AF6"/>
      <c r="AG6"/>
      <c r="AH6"/>
      <c r="AI6"/>
      <c r="AJ6"/>
      <c r="AK6"/>
      <c r="AL6"/>
      <c r="AM6"/>
      <c r="AN6"/>
      <c r="AO6"/>
      <c r="AP6"/>
      <c r="AQ6"/>
      <c r="AR6"/>
      <c r="AS6"/>
      <c r="AT6"/>
      <c r="AU6"/>
      <c r="AV6"/>
      <c r="AW6"/>
      <c r="AX6"/>
      <c r="AY6"/>
      <c r="AZ6"/>
      <c r="BA6"/>
      <c r="BB6"/>
      <c r="BC6"/>
      <c r="BD6"/>
      <c r="BE6"/>
      <c r="BF6"/>
      <c r="BG6"/>
    </row>
    <row r="7" spans="1:59" x14ac:dyDescent="0.2">
      <c r="A7" s="105" t="s">
        <v>41</v>
      </c>
      <c r="B7" t="s">
        <v>400</v>
      </c>
      <c r="AR7"/>
    </row>
    <row r="8" spans="1:59" x14ac:dyDescent="0.2">
      <c r="A8" s="3" t="s">
        <v>42</v>
      </c>
      <c r="B8" t="s">
        <v>400</v>
      </c>
      <c r="AR8"/>
    </row>
    <row r="9" spans="1:59" x14ac:dyDescent="0.2">
      <c r="A9" s="3" t="s">
        <v>43</v>
      </c>
      <c r="B9" t="s">
        <v>400</v>
      </c>
      <c r="AR9"/>
    </row>
    <row r="10" spans="1:59" x14ac:dyDescent="0.2">
      <c r="A10" s="3" t="s">
        <v>38</v>
      </c>
      <c r="B10" t="s">
        <v>400</v>
      </c>
      <c r="AR10"/>
    </row>
    <row r="11" spans="1:59" x14ac:dyDescent="0.2">
      <c r="A11" s="3" t="s">
        <v>30</v>
      </c>
      <c r="B11" t="s">
        <v>399</v>
      </c>
      <c r="AR11"/>
    </row>
    <row r="12" spans="1:59" x14ac:dyDescent="0.2">
      <c r="A12" s="3" t="s">
        <v>48</v>
      </c>
      <c r="B12" t="s">
        <v>399</v>
      </c>
      <c r="C12"/>
      <c r="L12" s="3" t="s">
        <v>47</v>
      </c>
      <c r="M12" t="s">
        <v>190</v>
      </c>
      <c r="R12" s="3" t="s">
        <v>47</v>
      </c>
      <c r="S12" t="s">
        <v>190</v>
      </c>
      <c r="AR12"/>
    </row>
    <row r="13" spans="1:59" x14ac:dyDescent="0.2">
      <c r="C13">
        <v>2</v>
      </c>
      <c r="L13" s="3" t="s">
        <v>19</v>
      </c>
      <c r="M13" t="s">
        <v>400</v>
      </c>
      <c r="R13" s="3" t="s">
        <v>19</v>
      </c>
      <c r="S13" t="s">
        <v>400</v>
      </c>
      <c r="AR13"/>
    </row>
    <row r="14" spans="1:59" x14ac:dyDescent="0.2">
      <c r="A14" s="3" t="s">
        <v>291</v>
      </c>
      <c r="C14"/>
      <c r="L14" s="3" t="s">
        <v>11</v>
      </c>
      <c r="M14" t="s">
        <v>400</v>
      </c>
      <c r="R14" s="3" t="s">
        <v>11</v>
      </c>
      <c r="S14" t="s">
        <v>400</v>
      </c>
      <c r="AR14"/>
    </row>
    <row r="15" spans="1:59" x14ac:dyDescent="0.2">
      <c r="A15" s="3" t="s">
        <v>51</v>
      </c>
      <c r="B15" t="s">
        <v>301</v>
      </c>
      <c r="C15"/>
      <c r="L15" s="3" t="s">
        <v>13</v>
      </c>
      <c r="M15" t="s">
        <v>399</v>
      </c>
      <c r="R15" s="3" t="s">
        <v>13</v>
      </c>
      <c r="S15" t="s">
        <v>399</v>
      </c>
      <c r="AR15"/>
    </row>
    <row r="16" spans="1:59" x14ac:dyDescent="0.2">
      <c r="A16" t="s">
        <v>293</v>
      </c>
      <c r="B16" s="5"/>
      <c r="C16"/>
      <c r="L16" s="3" t="s">
        <v>44</v>
      </c>
      <c r="M16" t="s">
        <v>399</v>
      </c>
      <c r="R16" s="3" t="s">
        <v>44</v>
      </c>
      <c r="S16" t="s">
        <v>399</v>
      </c>
      <c r="AR16"/>
    </row>
    <row r="17" spans="1:44" x14ac:dyDescent="0.2">
      <c r="C17"/>
      <c r="L17" s="105" t="s">
        <v>41</v>
      </c>
      <c r="M17" t="s">
        <v>400</v>
      </c>
      <c r="N17" s="2"/>
      <c r="R17" s="105" t="s">
        <v>41</v>
      </c>
      <c r="S17" t="s">
        <v>400</v>
      </c>
      <c r="T17" s="2"/>
      <c r="AR17"/>
    </row>
    <row r="18" spans="1:44" x14ac:dyDescent="0.2">
      <c r="C18"/>
      <c r="L18" s="3" t="s">
        <v>42</v>
      </c>
      <c r="M18" t="s">
        <v>400</v>
      </c>
      <c r="N18" s="2"/>
      <c r="R18" s="3" t="s">
        <v>42</v>
      </c>
      <c r="S18" t="s">
        <v>400</v>
      </c>
      <c r="T18" s="2"/>
      <c r="AR18"/>
    </row>
    <row r="19" spans="1:44" x14ac:dyDescent="0.2">
      <c r="C19"/>
      <c r="L19" s="3" t="s">
        <v>43</v>
      </c>
      <c r="M19" t="s">
        <v>400</v>
      </c>
      <c r="N19" s="2"/>
      <c r="R19" s="3" t="s">
        <v>43</v>
      </c>
      <c r="S19" t="s">
        <v>400</v>
      </c>
      <c r="T19" s="2"/>
      <c r="AR19"/>
    </row>
    <row r="20" spans="1:44" x14ac:dyDescent="0.2">
      <c r="C20"/>
      <c r="L20" s="3" t="s">
        <v>38</v>
      </c>
      <c r="M20" t="s">
        <v>399</v>
      </c>
      <c r="N20" s="2"/>
      <c r="R20" s="3" t="s">
        <v>38</v>
      </c>
      <c r="S20" t="s">
        <v>399</v>
      </c>
      <c r="T20" s="2"/>
      <c r="AR20"/>
    </row>
    <row r="21" spans="1:44" x14ac:dyDescent="0.2">
      <c r="C21"/>
      <c r="L21" s="3" t="s">
        <v>30</v>
      </c>
      <c r="M21" t="s">
        <v>399</v>
      </c>
      <c r="N21" s="2"/>
      <c r="R21" s="3" t="s">
        <v>30</v>
      </c>
      <c r="S21" t="s">
        <v>399</v>
      </c>
      <c r="T21" s="2"/>
      <c r="AR21"/>
    </row>
    <row r="22" spans="1:44" x14ac:dyDescent="0.2">
      <c r="C22"/>
      <c r="L22" s="3" t="s">
        <v>48</v>
      </c>
      <c r="M22" t="s">
        <v>71</v>
      </c>
      <c r="R22" s="3" t="s">
        <v>48</v>
      </c>
      <c r="S22" t="s">
        <v>81</v>
      </c>
      <c r="AR22"/>
    </row>
    <row r="23" spans="1:44" x14ac:dyDescent="0.2">
      <c r="C23"/>
      <c r="AR23"/>
    </row>
    <row r="24" spans="1:44" x14ac:dyDescent="0.2">
      <c r="C24"/>
      <c r="L24" s="3" t="s">
        <v>330</v>
      </c>
      <c r="M24" s="3" t="s">
        <v>49</v>
      </c>
      <c r="N24" s="3" t="s">
        <v>52</v>
      </c>
      <c r="R24" s="3" t="s">
        <v>330</v>
      </c>
      <c r="S24" s="3" t="s">
        <v>49</v>
      </c>
      <c r="T24" s="3" t="s">
        <v>52</v>
      </c>
      <c r="AR24"/>
    </row>
    <row r="25" spans="1:44" x14ac:dyDescent="0.2">
      <c r="C25"/>
      <c r="AR25"/>
    </row>
    <row r="26" spans="1:44" x14ac:dyDescent="0.2">
      <c r="L26" s="3" t="s">
        <v>51</v>
      </c>
      <c r="R26" s="3" t="s">
        <v>51</v>
      </c>
      <c r="W26" s="3"/>
      <c r="X26" s="3"/>
      <c r="Y26" s="3"/>
      <c r="Z26" s="3"/>
      <c r="AA26" s="3"/>
      <c r="AB26" s="3"/>
      <c r="AC26" s="3"/>
      <c r="AD26" s="3"/>
      <c r="AE26" s="3"/>
      <c r="AF26" s="3"/>
      <c r="AG26" s="3"/>
      <c r="AH26" s="3"/>
      <c r="AI26" s="3"/>
      <c r="AJ26" s="3"/>
      <c r="AK26" s="3"/>
      <c r="AR26"/>
    </row>
    <row r="27" spans="1:44" x14ac:dyDescent="0.2">
      <c r="A27" s="3" t="s">
        <v>55</v>
      </c>
      <c r="B27" t="s">
        <v>400</v>
      </c>
      <c r="L27" t="s">
        <v>293</v>
      </c>
      <c r="R27" t="s">
        <v>293</v>
      </c>
      <c r="AR27"/>
    </row>
    <row r="28" spans="1:44" x14ac:dyDescent="0.2">
      <c r="A28" s="3" t="s">
        <v>49</v>
      </c>
      <c r="B28" s="12">
        <v>2</v>
      </c>
      <c r="C28"/>
      <c r="AR28"/>
    </row>
    <row r="29" spans="1:44" x14ac:dyDescent="0.2">
      <c r="A29" s="3" t="s">
        <v>47</v>
      </c>
      <c r="B29" t="s">
        <v>190</v>
      </c>
      <c r="C29"/>
      <c r="AR29"/>
    </row>
    <row r="30" spans="1:44" x14ac:dyDescent="0.2">
      <c r="A30" s="3" t="s">
        <v>34</v>
      </c>
      <c r="B30" t="s">
        <v>400</v>
      </c>
      <c r="C30"/>
      <c r="AR30"/>
    </row>
    <row r="31" spans="1:44" x14ac:dyDescent="0.2">
      <c r="A31" s="3" t="s">
        <v>19</v>
      </c>
      <c r="B31" t="s">
        <v>400</v>
      </c>
      <c r="C31"/>
      <c r="AR31"/>
    </row>
    <row r="32" spans="1:44" x14ac:dyDescent="0.2">
      <c r="A32" s="3" t="s">
        <v>11</v>
      </c>
      <c r="B32" t="s">
        <v>400</v>
      </c>
      <c r="C32"/>
      <c r="AR32"/>
    </row>
    <row r="33" spans="1:44" x14ac:dyDescent="0.2">
      <c r="A33" s="3" t="s">
        <v>13</v>
      </c>
      <c r="B33" t="s">
        <v>399</v>
      </c>
      <c r="C33"/>
      <c r="AR33"/>
    </row>
    <row r="34" spans="1:44" x14ac:dyDescent="0.2">
      <c r="A34" s="105" t="s">
        <v>41</v>
      </c>
      <c r="B34" t="s">
        <v>400</v>
      </c>
      <c r="AR34"/>
    </row>
    <row r="35" spans="1:44" x14ac:dyDescent="0.2">
      <c r="A35" s="3" t="s">
        <v>42</v>
      </c>
      <c r="B35" t="s">
        <v>400</v>
      </c>
      <c r="AR35"/>
    </row>
    <row r="36" spans="1:44" x14ac:dyDescent="0.2">
      <c r="A36" s="3" t="s">
        <v>43</v>
      </c>
      <c r="B36" t="s">
        <v>400</v>
      </c>
      <c r="AR36"/>
    </row>
    <row r="37" spans="1:44" x14ac:dyDescent="0.2">
      <c r="A37" s="3" t="s">
        <v>38</v>
      </c>
      <c r="B37" t="s">
        <v>73</v>
      </c>
      <c r="N37">
        <v>2</v>
      </c>
      <c r="O37">
        <v>3</v>
      </c>
      <c r="P37">
        <v>4</v>
      </c>
      <c r="Q37">
        <v>5</v>
      </c>
      <c r="T37">
        <v>2</v>
      </c>
      <c r="U37">
        <v>3</v>
      </c>
      <c r="V37">
        <v>4</v>
      </c>
      <c r="W37">
        <v>5</v>
      </c>
      <c r="AR37"/>
    </row>
    <row r="38" spans="1:44" x14ac:dyDescent="0.2">
      <c r="A38" s="3" t="s">
        <v>30</v>
      </c>
      <c r="B38" t="s">
        <v>399</v>
      </c>
      <c r="AR38"/>
    </row>
    <row r="39" spans="1:44" x14ac:dyDescent="0.2">
      <c r="A39" s="3" t="s">
        <v>48</v>
      </c>
      <c r="B39" t="s">
        <v>399</v>
      </c>
      <c r="C39"/>
      <c r="N39" t="s">
        <v>331</v>
      </c>
      <c r="O39" t="s">
        <v>332</v>
      </c>
      <c r="P39" t="s">
        <v>333</v>
      </c>
      <c r="T39" t="s">
        <v>331</v>
      </c>
      <c r="U39" t="s">
        <v>332</v>
      </c>
      <c r="V39" t="s">
        <v>333</v>
      </c>
      <c r="AR39"/>
    </row>
    <row r="40" spans="1:44" x14ac:dyDescent="0.2">
      <c r="C40">
        <v>2</v>
      </c>
      <c r="L40" t="s">
        <v>191</v>
      </c>
      <c r="N40" s="22" t="str">
        <f>+IFERROR(VLOOKUP($L40,$L$27:$P$34,$N$37,FALSE),"")</f>
        <v/>
      </c>
      <c r="O40" s="22" t="str">
        <f>+IFERROR(VLOOKUP($L40,$L$27:$P$34,$O$37,FALSE),"")</f>
        <v/>
      </c>
      <c r="P40" s="22" t="str">
        <f>+IFERROR(VLOOKUP($L40,$L$27:$P$34,$P$37,FALSE),"")</f>
        <v/>
      </c>
      <c r="R40" t="s">
        <v>273</v>
      </c>
      <c r="T40" s="22" t="str">
        <f>+IFERROR(VLOOKUP($R40,$R$27:$V$35,$T$37,FALSE),"")</f>
        <v/>
      </c>
      <c r="U40" s="22" t="str">
        <f>+IFERROR(VLOOKUP($R40,$R$27:$V$35,$U$37,FALSE),"")</f>
        <v/>
      </c>
      <c r="V40" s="22" t="str">
        <f>+IFERROR(VLOOKUP($R40,$R$27:$V$35,$V$37,FALSE),"")</f>
        <v/>
      </c>
      <c r="W40" t="s">
        <v>191</v>
      </c>
      <c r="AR40"/>
    </row>
    <row r="41" spans="1:44" x14ac:dyDescent="0.2">
      <c r="A41" s="3" t="s">
        <v>291</v>
      </c>
      <c r="C41"/>
      <c r="F41" s="3"/>
      <c r="G41" s="3"/>
      <c r="H41" s="3"/>
      <c r="I41" s="3"/>
      <c r="J41" s="3"/>
      <c r="K41" s="3"/>
      <c r="L41" t="s">
        <v>273</v>
      </c>
      <c r="M41" s="3"/>
      <c r="N41" s="22" t="str">
        <f>+IFERROR(VLOOKUP($L41,$L$27:$P$34,$N$37,FALSE),"")</f>
        <v/>
      </c>
      <c r="O41" s="22" t="str">
        <f>+IFERROR(VLOOKUP($L41,$L$27:$P$34,$O$37,FALSE),"")</f>
        <v/>
      </c>
      <c r="P41" s="22" t="str">
        <f>+IFERROR(VLOOKUP($L41,$L$27:$P$34,$P$37,FALSE),"")</f>
        <v/>
      </c>
      <c r="Q41" s="3"/>
      <c r="R41" t="s">
        <v>271</v>
      </c>
      <c r="S41" s="3"/>
      <c r="T41" s="22" t="str">
        <f t="shared" ref="T41:T48" si="0">+IFERROR(VLOOKUP($R41,$R$27:$V$35,$T$37,FALSE),"")</f>
        <v/>
      </c>
      <c r="U41" s="22" t="str">
        <f t="shared" ref="U41:U48" si="1">+IFERROR(VLOOKUP($R41,$R$27:$V$35,$U$37,FALSE),"")</f>
        <v/>
      </c>
      <c r="V41" s="22" t="str">
        <f t="shared" ref="V41:V48" si="2">+IFERROR(VLOOKUP($R41,$R$27:$V$35,$V$37,FALSE),"")</f>
        <v/>
      </c>
      <c r="W41" t="s">
        <v>273</v>
      </c>
      <c r="Z41" s="3"/>
      <c r="AA41" s="3"/>
      <c r="AB41" s="3"/>
      <c r="AC41" s="3"/>
      <c r="AD41" s="3"/>
      <c r="AE41" s="3"/>
      <c r="AF41" s="3"/>
      <c r="AG41" s="3"/>
      <c r="AH41" s="3"/>
      <c r="AI41" s="3"/>
      <c r="AJ41" s="3"/>
      <c r="AK41" s="3"/>
      <c r="AL41" s="3"/>
      <c r="AM41" s="3"/>
      <c r="AN41" s="3"/>
      <c r="AO41" s="3"/>
      <c r="AP41" s="3"/>
      <c r="AQ41" s="3"/>
      <c r="AR41" s="3"/>
    </row>
    <row r="42" spans="1:44" x14ac:dyDescent="0.2">
      <c r="A42" s="3" t="s">
        <v>51</v>
      </c>
      <c r="B42" t="s">
        <v>301</v>
      </c>
      <c r="C42"/>
      <c r="L42" t="s">
        <v>274</v>
      </c>
      <c r="N42" s="22" t="str">
        <f>+IFERROR(VLOOKUP(L42,$L$27:$P$34,$N$37,FALSE),"")</f>
        <v/>
      </c>
      <c r="O42" s="22" t="str">
        <f>+IFERROR(VLOOKUP(L42,$L$27:$P$34,$O$37,FALSE),"")</f>
        <v/>
      </c>
      <c r="P42" s="22" t="str">
        <f>+IFERROR(VLOOKUP(L42,$L$27:$P$34,$P$37,FALSE),"")</f>
        <v/>
      </c>
      <c r="R42" t="s">
        <v>191</v>
      </c>
      <c r="T42" s="22" t="str">
        <f t="shared" si="0"/>
        <v/>
      </c>
      <c r="U42" s="22" t="str">
        <f t="shared" si="1"/>
        <v/>
      </c>
      <c r="V42" s="22" t="str">
        <f t="shared" si="2"/>
        <v/>
      </c>
      <c r="W42" t="s">
        <v>274</v>
      </c>
      <c r="AR42"/>
    </row>
    <row r="43" spans="1:44" x14ac:dyDescent="0.2">
      <c r="A43" t="s">
        <v>293</v>
      </c>
      <c r="B43" s="5"/>
      <c r="C43"/>
      <c r="L43" t="s">
        <v>276</v>
      </c>
      <c r="N43" s="22" t="str">
        <f>+IFERROR(VLOOKUP(L43,$L$27:$P$34,$N$37,FALSE),"")</f>
        <v/>
      </c>
      <c r="O43" s="22" t="str">
        <f>+IFERROR(VLOOKUP(L43,$L$27:$P$34,$O$37,FALSE),"")</f>
        <v/>
      </c>
      <c r="P43" s="22" t="str">
        <f>+IFERROR(VLOOKUP(L43,$L$27:$P$34,$P$37,FALSE),"")</f>
        <v/>
      </c>
      <c r="R43" t="s">
        <v>281</v>
      </c>
      <c r="T43" s="22" t="str">
        <f t="shared" si="0"/>
        <v/>
      </c>
      <c r="U43" s="22" t="str">
        <f t="shared" si="1"/>
        <v/>
      </c>
      <c r="V43" s="22" t="str">
        <f t="shared" si="2"/>
        <v/>
      </c>
      <c r="W43" t="s">
        <v>276</v>
      </c>
      <c r="AR43"/>
    </row>
    <row r="44" spans="1:44" x14ac:dyDescent="0.2">
      <c r="C44"/>
      <c r="L44" t="s">
        <v>281</v>
      </c>
      <c r="N44" s="22" t="str">
        <f>+IFERROR(VLOOKUP(L44,$L$27:$P$34,$N$37,FALSE),"")</f>
        <v/>
      </c>
      <c r="O44" s="22" t="str">
        <f>+IFERROR(VLOOKUP(L44,$L$27:$P$34,$O$37,FALSE),"")</f>
        <v/>
      </c>
      <c r="P44" s="22" t="str">
        <f>+IFERROR(VLOOKUP(L44,$L$27:$P$34,$P$37,FALSE),"")</f>
        <v/>
      </c>
      <c r="R44" t="s">
        <v>276</v>
      </c>
      <c r="T44" s="22" t="str">
        <f t="shared" si="0"/>
        <v/>
      </c>
      <c r="U44" s="22" t="str">
        <f t="shared" si="1"/>
        <v/>
      </c>
      <c r="V44" s="22" t="str">
        <f t="shared" si="2"/>
        <v/>
      </c>
      <c r="W44" t="s">
        <v>281</v>
      </c>
      <c r="AR44"/>
    </row>
    <row r="45" spans="1:44" x14ac:dyDescent="0.2">
      <c r="C45"/>
      <c r="L45" t="s">
        <v>271</v>
      </c>
      <c r="N45" s="22" t="str">
        <f>+IFERROR(VLOOKUP($L45,$L$27:$P$34,$N$37,FALSE),"")</f>
        <v/>
      </c>
      <c r="O45" s="22" t="str">
        <f>+IFERROR(VLOOKUP($L45,$L$27:$P$34,$O$37,FALSE),"")</f>
        <v/>
      </c>
      <c r="P45" s="22" t="str">
        <f>+IFERROR(VLOOKUP($L45,$L$27:$P$34,$P$37,FALSE),"")</f>
        <v/>
      </c>
      <c r="R45" t="s">
        <v>274</v>
      </c>
      <c r="T45" s="22" t="str">
        <f t="shared" si="0"/>
        <v/>
      </c>
      <c r="U45" s="22" t="str">
        <f t="shared" si="1"/>
        <v/>
      </c>
      <c r="V45" s="22" t="str">
        <f t="shared" si="2"/>
        <v/>
      </c>
      <c r="W45" t="s">
        <v>271</v>
      </c>
      <c r="AR45"/>
    </row>
    <row r="46" spans="1:44" x14ac:dyDescent="0.2">
      <c r="C46"/>
      <c r="N46" s="22" t="str">
        <f>+IFERROR(VLOOKUP($L46,$L$27:$P$34,$N$37,FALSE),"")</f>
        <v/>
      </c>
      <c r="O46" s="22" t="str">
        <f>+IFERROR(VLOOKUP($L46,$L$27:$P$34,$O$37,FALSE),"")</f>
        <v/>
      </c>
      <c r="P46" s="22" t="str">
        <f>+IFERROR(VLOOKUP($L46,$L$27:$P$34,$P$37,FALSE),"")</f>
        <v/>
      </c>
      <c r="T46" s="22" t="str">
        <f t="shared" si="0"/>
        <v/>
      </c>
      <c r="U46" s="22" t="str">
        <f t="shared" si="1"/>
        <v/>
      </c>
      <c r="V46" s="22" t="str">
        <f t="shared" si="2"/>
        <v/>
      </c>
      <c r="AR46"/>
    </row>
    <row r="47" spans="1:44" x14ac:dyDescent="0.2">
      <c r="C47"/>
      <c r="L47" t="s">
        <v>334</v>
      </c>
      <c r="N47" s="22">
        <f>+IFERROR(VLOOKUP($L47,$L$27:$P$34,$N$37,FALSE),"")</f>
        <v>0</v>
      </c>
      <c r="O47" s="22">
        <f>+IFERROR(VLOOKUP($L47,$L$27:$P$34,$O$37,FALSE),"")</f>
        <v>0</v>
      </c>
      <c r="P47" s="22">
        <f>+IFERROR(VLOOKUP($L47,$L$27:$P$34,$P$37,FALSE),"")</f>
        <v>0</v>
      </c>
      <c r="R47" t="s">
        <v>334</v>
      </c>
      <c r="T47" s="22">
        <f t="shared" si="0"/>
        <v>0</v>
      </c>
      <c r="U47" s="22">
        <f t="shared" si="1"/>
        <v>0</v>
      </c>
      <c r="V47" s="22">
        <f t="shared" si="2"/>
        <v>0</v>
      </c>
      <c r="AR47"/>
    </row>
    <row r="48" spans="1:44" x14ac:dyDescent="0.2">
      <c r="C48"/>
      <c r="N48" s="22" t="str">
        <f>+IFERROR(VLOOKUP($L48,$L$27:$P$34,$N$37,FALSE)/VLOOKUP($L48,$L$27:$P$34,$Q$37,FALSE),"")</f>
        <v/>
      </c>
      <c r="O48" s="22" t="str">
        <f>+IFERROR(VLOOKUP($L48,$L$27:$P$34,$O$37,FALSE)/VLOOKUP($L48,$L$27:$P$34,$Q$37,FALSE),"")</f>
        <v/>
      </c>
      <c r="P48" s="22" t="str">
        <f>+IFERROR(VLOOKUP($L48,$L$27:$P$34,$P$37,FALSE)/VLOOKUP($L48,$L$27:$P$34,$Q$37,FALSE),"")</f>
        <v/>
      </c>
      <c r="T48" s="22" t="str">
        <f t="shared" si="0"/>
        <v/>
      </c>
      <c r="U48" s="22" t="str">
        <f t="shared" si="1"/>
        <v/>
      </c>
      <c r="V48" s="22" t="str">
        <f t="shared" si="2"/>
        <v/>
      </c>
      <c r="AR48"/>
    </row>
    <row r="49" spans="1:44" x14ac:dyDescent="0.2">
      <c r="C49"/>
      <c r="N49" s="5"/>
      <c r="O49" s="5"/>
      <c r="P49" s="5"/>
      <c r="T49" s="5"/>
      <c r="U49" s="5"/>
      <c r="V49" s="5"/>
      <c r="AR49"/>
    </row>
    <row r="50" spans="1:44" x14ac:dyDescent="0.2">
      <c r="C50"/>
      <c r="N50" s="5"/>
      <c r="O50" s="5"/>
      <c r="P50" s="5"/>
      <c r="T50" s="5"/>
      <c r="U50" s="5"/>
      <c r="V50" s="5"/>
      <c r="AR50"/>
    </row>
    <row r="51" spans="1:44" x14ac:dyDescent="0.2">
      <c r="C51"/>
      <c r="N51" s="5"/>
      <c r="O51" s="5"/>
      <c r="P51" s="5"/>
      <c r="T51" s="5"/>
      <c r="U51" s="5"/>
      <c r="V51" s="5"/>
      <c r="AR51"/>
    </row>
    <row r="52" spans="1:44" x14ac:dyDescent="0.2">
      <c r="C52"/>
      <c r="N52" s="5"/>
      <c r="O52" s="5"/>
      <c r="P52" s="5"/>
      <c r="T52" s="5"/>
      <c r="U52" s="5"/>
      <c r="V52" s="5"/>
      <c r="AR52"/>
    </row>
    <row r="53" spans="1:44" x14ac:dyDescent="0.2">
      <c r="B53" s="5"/>
      <c r="C53"/>
      <c r="N53" s="5"/>
      <c r="O53" s="5"/>
      <c r="P53" s="5"/>
      <c r="T53" s="5"/>
      <c r="U53" s="5"/>
      <c r="V53" s="5"/>
      <c r="AR53"/>
    </row>
    <row r="54" spans="1:44" x14ac:dyDescent="0.2">
      <c r="N54" s="5"/>
      <c r="O54" s="5"/>
      <c r="P54" s="5"/>
      <c r="T54" s="5"/>
      <c r="U54" s="5"/>
      <c r="V54" s="5"/>
      <c r="AR54"/>
    </row>
    <row r="55" spans="1:44" x14ac:dyDescent="0.2">
      <c r="A55" s="3" t="s">
        <v>49</v>
      </c>
      <c r="B55" s="12">
        <v>2</v>
      </c>
      <c r="C55"/>
      <c r="N55" s="5"/>
      <c r="O55" s="5"/>
      <c r="P55" s="5"/>
      <c r="T55" s="5"/>
      <c r="U55" s="5"/>
      <c r="V55" s="5"/>
      <c r="AR55"/>
    </row>
    <row r="56" spans="1:44" x14ac:dyDescent="0.2">
      <c r="A56" s="3" t="s">
        <v>55</v>
      </c>
      <c r="B56" t="s">
        <v>400</v>
      </c>
      <c r="C56"/>
      <c r="E56" s="3"/>
      <c r="F56" s="3"/>
      <c r="G56" s="3"/>
      <c r="H56" s="3"/>
      <c r="I56" s="3"/>
      <c r="J56" s="3"/>
      <c r="K56" s="3"/>
      <c r="L56" s="3"/>
      <c r="M56" s="3"/>
      <c r="N56" s="17"/>
      <c r="O56" s="17"/>
      <c r="P56" s="17"/>
      <c r="Q56" s="3"/>
      <c r="S56" s="3"/>
      <c r="T56" s="17"/>
      <c r="U56" s="17"/>
      <c r="V56" s="17"/>
      <c r="W56" s="3"/>
      <c r="X56" s="3"/>
      <c r="Y56" s="3"/>
      <c r="Z56" s="3"/>
      <c r="AA56" s="3"/>
      <c r="AB56" s="3"/>
      <c r="AC56" s="3"/>
      <c r="AD56" s="3"/>
      <c r="AE56" s="3"/>
      <c r="AF56" s="3"/>
      <c r="AG56" s="3"/>
      <c r="AH56" s="3"/>
      <c r="AI56" s="3"/>
      <c r="AJ56" s="3"/>
      <c r="AK56" s="3"/>
      <c r="AL56" s="3"/>
      <c r="AM56" s="3"/>
      <c r="AN56" s="3"/>
      <c r="AO56" s="3"/>
      <c r="AP56" s="3"/>
      <c r="AQ56" s="3"/>
      <c r="AR56" s="3"/>
    </row>
    <row r="57" spans="1:44" x14ac:dyDescent="0.2">
      <c r="A57" s="3" t="s">
        <v>47</v>
      </c>
      <c r="B57" t="s">
        <v>190</v>
      </c>
      <c r="C57"/>
      <c r="E57" s="3"/>
      <c r="F57" s="3"/>
      <c r="G57" s="3"/>
      <c r="H57" s="3"/>
      <c r="I57" s="3"/>
      <c r="J57" s="3"/>
      <c r="K57" s="3"/>
      <c r="L57" s="3" t="s">
        <v>55</v>
      </c>
      <c r="M57" t="s">
        <v>400</v>
      </c>
      <c r="Q57" s="3"/>
      <c r="R57" s="3"/>
      <c r="S57" s="3"/>
      <c r="T57" s="17"/>
      <c r="U57" s="17"/>
      <c r="V57" s="17"/>
      <c r="W57" s="3"/>
      <c r="X57" s="3"/>
      <c r="Y57" s="3"/>
      <c r="Z57" s="3"/>
      <c r="AA57" s="3"/>
      <c r="AB57" s="3"/>
      <c r="AC57" s="3"/>
      <c r="AD57" s="3"/>
      <c r="AE57" s="3"/>
      <c r="AF57" s="3"/>
      <c r="AG57" s="3"/>
      <c r="AH57" s="3"/>
      <c r="AI57" s="3"/>
      <c r="AJ57" s="3"/>
      <c r="AK57" s="3"/>
      <c r="AL57" s="3"/>
      <c r="AM57" s="3"/>
      <c r="AN57" s="3"/>
      <c r="AO57" s="3"/>
      <c r="AP57" s="3"/>
      <c r="AQ57" s="3"/>
      <c r="AR57" s="3"/>
    </row>
    <row r="58" spans="1:44" x14ac:dyDescent="0.2">
      <c r="A58" s="3" t="s">
        <v>34</v>
      </c>
      <c r="B58" t="s">
        <v>400</v>
      </c>
      <c r="C58"/>
      <c r="L58" s="3" t="s">
        <v>47</v>
      </c>
      <c r="M58" t="s">
        <v>190</v>
      </c>
      <c r="T58" s="5"/>
      <c r="U58" s="5"/>
      <c r="V58" s="5"/>
      <c r="AR58"/>
    </row>
    <row r="59" spans="1:44" x14ac:dyDescent="0.2">
      <c r="A59" s="3" t="s">
        <v>19</v>
      </c>
      <c r="B59" t="s">
        <v>400</v>
      </c>
      <c r="C59"/>
      <c r="L59" s="3" t="s">
        <v>34</v>
      </c>
      <c r="M59" t="s">
        <v>400</v>
      </c>
      <c r="T59" s="5"/>
      <c r="U59" s="5"/>
      <c r="V59" s="5"/>
      <c r="AR59"/>
    </row>
    <row r="60" spans="1:44" x14ac:dyDescent="0.2">
      <c r="A60" s="3" t="s">
        <v>11</v>
      </c>
      <c r="B60" t="s">
        <v>400</v>
      </c>
      <c r="C60"/>
      <c r="L60" s="3" t="s">
        <v>19</v>
      </c>
      <c r="M60" t="s">
        <v>400</v>
      </c>
      <c r="T60" s="5"/>
      <c r="U60" s="5"/>
      <c r="V60" s="5"/>
      <c r="AR60"/>
    </row>
    <row r="61" spans="1:44" x14ac:dyDescent="0.2">
      <c r="A61" s="3" t="s">
        <v>13</v>
      </c>
      <c r="B61" t="s">
        <v>399</v>
      </c>
      <c r="C61"/>
      <c r="L61" s="3" t="s">
        <v>11</v>
      </c>
      <c r="M61" t="s">
        <v>400</v>
      </c>
      <c r="T61" s="5"/>
      <c r="U61" s="5"/>
      <c r="V61" s="5"/>
      <c r="AR61"/>
    </row>
    <row r="62" spans="1:44" x14ac:dyDescent="0.2">
      <c r="A62" s="105" t="s">
        <v>41</v>
      </c>
      <c r="B62" t="s">
        <v>400</v>
      </c>
      <c r="L62" s="3" t="s">
        <v>13</v>
      </c>
      <c r="M62" t="s">
        <v>399</v>
      </c>
      <c r="AR62"/>
    </row>
    <row r="63" spans="1:44" x14ac:dyDescent="0.2">
      <c r="A63" s="3" t="s">
        <v>42</v>
      </c>
      <c r="B63" t="s">
        <v>400</v>
      </c>
      <c r="L63" s="105" t="s">
        <v>41</v>
      </c>
      <c r="M63" t="s">
        <v>400</v>
      </c>
      <c r="N63" s="2"/>
      <c r="AR63"/>
    </row>
    <row r="64" spans="1:44" x14ac:dyDescent="0.2">
      <c r="A64" s="3" t="s">
        <v>43</v>
      </c>
      <c r="B64" t="s">
        <v>400</v>
      </c>
      <c r="L64" s="3" t="s">
        <v>42</v>
      </c>
      <c r="M64" t="s">
        <v>400</v>
      </c>
      <c r="N64" s="2"/>
      <c r="AR64"/>
    </row>
    <row r="65" spans="1:44" x14ac:dyDescent="0.2">
      <c r="A65" s="3" t="s">
        <v>38</v>
      </c>
      <c r="B65" t="s">
        <v>399</v>
      </c>
      <c r="L65" s="3" t="s">
        <v>43</v>
      </c>
      <c r="M65" t="s">
        <v>400</v>
      </c>
      <c r="N65" s="2"/>
      <c r="AR65"/>
    </row>
    <row r="66" spans="1:44" x14ac:dyDescent="0.2">
      <c r="A66" s="3" t="s">
        <v>30</v>
      </c>
      <c r="B66" t="s">
        <v>399</v>
      </c>
      <c r="L66" s="3" t="s">
        <v>38</v>
      </c>
      <c r="M66" t="s">
        <v>399</v>
      </c>
      <c r="N66" s="2"/>
      <c r="AR66"/>
    </row>
    <row r="67" spans="1:44" x14ac:dyDescent="0.2">
      <c r="A67" s="3" t="s">
        <v>48</v>
      </c>
      <c r="B67" t="s">
        <v>399</v>
      </c>
      <c r="C67"/>
      <c r="L67" s="3" t="s">
        <v>30</v>
      </c>
      <c r="M67" t="s">
        <v>399</v>
      </c>
      <c r="N67" s="2"/>
      <c r="AR67"/>
    </row>
    <row r="68" spans="1:44" x14ac:dyDescent="0.2">
      <c r="C68">
        <v>2</v>
      </c>
      <c r="L68" s="3" t="s">
        <v>48</v>
      </c>
      <c r="M68" t="s">
        <v>399</v>
      </c>
      <c r="AR68"/>
    </row>
    <row r="69" spans="1:44" x14ac:dyDescent="0.2">
      <c r="A69" s="3" t="s">
        <v>290</v>
      </c>
      <c r="C69"/>
      <c r="G69" s="4">
        <v>4.1666666666666664E-2</v>
      </c>
      <c r="P69">
        <v>5</v>
      </c>
      <c r="AR69"/>
    </row>
    <row r="70" spans="1:44" x14ac:dyDescent="0.2">
      <c r="A70" s="3" t="s">
        <v>51</v>
      </c>
      <c r="B70" t="s">
        <v>301</v>
      </c>
      <c r="C70"/>
      <c r="G70" s="14" t="s">
        <v>335</v>
      </c>
      <c r="L70" s="3" t="s">
        <v>290</v>
      </c>
      <c r="M70" s="3" t="s">
        <v>51</v>
      </c>
      <c r="X70" s="21" t="s">
        <v>281</v>
      </c>
      <c r="Y70" s="21" t="s">
        <v>274</v>
      </c>
      <c r="Z70" s="21"/>
      <c r="AA70" s="23" t="s">
        <v>273</v>
      </c>
      <c r="AB70" s="23" t="s">
        <v>276</v>
      </c>
      <c r="AC70" s="23" t="s">
        <v>271</v>
      </c>
      <c r="AD70" s="23" t="s">
        <v>280</v>
      </c>
      <c r="AE70" s="23" t="s">
        <v>275</v>
      </c>
      <c r="AF70" s="21" t="s">
        <v>336</v>
      </c>
      <c r="AG70" s="23" t="s">
        <v>191</v>
      </c>
      <c r="AR70"/>
    </row>
    <row r="71" spans="1:44" x14ac:dyDescent="0.2">
      <c r="A71" t="s">
        <v>293</v>
      </c>
      <c r="B71" s="2"/>
      <c r="C71"/>
      <c r="G71" s="5">
        <f>+E71/$G$69</f>
        <v>0</v>
      </c>
      <c r="L71" s="3" t="s">
        <v>49</v>
      </c>
      <c r="AR71"/>
    </row>
    <row r="72" spans="1:44" x14ac:dyDescent="0.2">
      <c r="C72"/>
      <c r="G72" s="5">
        <f t="shared" ref="G72:G80" si="3">+E72/$G$69</f>
        <v>0</v>
      </c>
      <c r="L72" t="s">
        <v>293</v>
      </c>
      <c r="M72" s="2"/>
      <c r="W72" s="12"/>
      <c r="X72" s="5"/>
      <c r="Y72" s="5"/>
      <c r="Z72" s="5"/>
      <c r="AA72" s="5"/>
      <c r="AB72" s="5"/>
      <c r="AC72" s="5"/>
      <c r="AD72" s="5"/>
      <c r="AE72" s="5"/>
      <c r="AF72" s="5"/>
      <c r="AG72" s="5"/>
      <c r="AR72"/>
    </row>
    <row r="73" spans="1:44" x14ac:dyDescent="0.2">
      <c r="C73"/>
      <c r="G73" s="5">
        <f t="shared" si="3"/>
        <v>0</v>
      </c>
      <c r="W73" s="12" t="s">
        <v>337</v>
      </c>
      <c r="X73" s="2">
        <v>5.2062011565676816E-2</v>
      </c>
      <c r="Y73" s="2">
        <v>3.4625036743092301E-2</v>
      </c>
      <c r="Z73" s="2"/>
      <c r="AA73" s="2"/>
      <c r="AB73" s="2">
        <v>2.7819468065003777E-2</v>
      </c>
      <c r="AC73" s="2">
        <v>2.3415514101968071E-2</v>
      </c>
      <c r="AD73" s="2">
        <v>1.9305555555555555E-2</v>
      </c>
      <c r="AE73" s="2">
        <v>2.0567129629629626E-2</v>
      </c>
      <c r="AF73" s="2">
        <v>1.2378427361469995E-2</v>
      </c>
      <c r="AG73" s="2">
        <v>1.5196759259259259E-2</v>
      </c>
      <c r="AR73"/>
    </row>
    <row r="74" spans="1:44" x14ac:dyDescent="0.2">
      <c r="C74"/>
      <c r="G74" s="5">
        <f t="shared" si="3"/>
        <v>0</v>
      </c>
      <c r="W74" s="12" t="s">
        <v>338</v>
      </c>
      <c r="X74" s="2">
        <v>3.6512596557699561E-2</v>
      </c>
      <c r="Y74" s="2">
        <v>3.6056403841729916E-2</v>
      </c>
      <c r="Z74" s="2"/>
      <c r="AA74" s="2"/>
      <c r="AB74" s="2">
        <v>2.6669779693486582E-2</v>
      </c>
      <c r="AC74" s="2">
        <v>1.9655880106911047E-2</v>
      </c>
      <c r="AD74" s="2"/>
      <c r="AE74" s="2">
        <v>1.772900132275132E-2</v>
      </c>
      <c r="AF74" s="2">
        <v>1.3658264746227706E-2</v>
      </c>
      <c r="AG74" s="2">
        <v>1.4502314814814815E-2</v>
      </c>
      <c r="AR74"/>
    </row>
    <row r="75" spans="1:44" x14ac:dyDescent="0.2">
      <c r="C75"/>
      <c r="G75" s="5">
        <f t="shared" si="3"/>
        <v>0</v>
      </c>
      <c r="W75" s="12" t="s">
        <v>339</v>
      </c>
      <c r="X75" s="2">
        <v>4.4465555121721505E-2</v>
      </c>
      <c r="Y75" s="2">
        <v>3.7343910115649241E-2</v>
      </c>
      <c r="Z75" s="2"/>
      <c r="AA75" s="2">
        <v>3.1865906998158354E-2</v>
      </c>
      <c r="AB75" s="2">
        <v>2.9461311540198737E-2</v>
      </c>
      <c r="AC75" s="2">
        <v>2.0816454475308641E-2</v>
      </c>
      <c r="AD75" s="2">
        <v>2.2638888888888889E-2</v>
      </c>
      <c r="AE75" s="2">
        <v>2.076878561253561E-2</v>
      </c>
      <c r="AF75" s="2">
        <v>1.6565960290187094E-2</v>
      </c>
      <c r="AG75" s="2">
        <v>1.5057870370370369E-2</v>
      </c>
      <c r="AR75"/>
    </row>
    <row r="76" spans="1:44" x14ac:dyDescent="0.2">
      <c r="C76"/>
      <c r="G76" s="5">
        <f t="shared" si="3"/>
        <v>0</v>
      </c>
      <c r="W76" s="12" t="s">
        <v>340</v>
      </c>
      <c r="X76" s="2">
        <v>3.8501735570771509E-2</v>
      </c>
      <c r="Y76" s="2">
        <v>3.8176592906465814E-2</v>
      </c>
      <c r="Z76" s="2"/>
      <c r="AA76" s="2">
        <v>3.020879629629631E-2</v>
      </c>
      <c r="AB76" s="2">
        <v>2.9430149968344414E-2</v>
      </c>
      <c r="AC76" s="2">
        <v>2.0413461538461544E-2</v>
      </c>
      <c r="AD76" s="2">
        <v>1.9456018518518518E-2</v>
      </c>
      <c r="AE76" s="2">
        <v>2.123762771392082E-2</v>
      </c>
      <c r="AF76" s="2">
        <v>1.3560161321114933E-2</v>
      </c>
      <c r="AG76" s="2">
        <v>1.3811389971843186E-2</v>
      </c>
      <c r="AR76"/>
    </row>
    <row r="77" spans="1:44" x14ac:dyDescent="0.2">
      <c r="C77"/>
      <c r="G77" s="5">
        <f t="shared" si="3"/>
        <v>0</v>
      </c>
      <c r="W77" t="s">
        <v>341</v>
      </c>
      <c r="X77" s="2">
        <v>4.376274626588246E-2</v>
      </c>
      <c r="Y77" s="2">
        <v>3.6718591356553219E-2</v>
      </c>
      <c r="Z77" s="2"/>
      <c r="AA77" s="2">
        <v>3.1157964135021018E-2</v>
      </c>
      <c r="AB77" s="2">
        <v>2.8648614699971264E-2</v>
      </c>
      <c r="AC77" s="20">
        <v>2.1172329139677801E-2</v>
      </c>
      <c r="AD77" s="2">
        <v>2.1824363425925926E-2</v>
      </c>
      <c r="AE77" s="20">
        <v>2.0170172436929697E-2</v>
      </c>
      <c r="AF77" s="20">
        <v>1.3924184085075189E-2</v>
      </c>
      <c r="AG77" s="20">
        <v>1.3782299741602066E-2</v>
      </c>
      <c r="AR77"/>
    </row>
    <row r="78" spans="1:44" x14ac:dyDescent="0.2">
      <c r="C78"/>
      <c r="G78" s="5">
        <f t="shared" si="3"/>
        <v>0</v>
      </c>
      <c r="W78" t="s">
        <v>342</v>
      </c>
      <c r="AR78"/>
    </row>
    <row r="79" spans="1:44" x14ac:dyDescent="0.2">
      <c r="C79"/>
      <c r="G79" s="5">
        <f t="shared" si="3"/>
        <v>0</v>
      </c>
      <c r="AR79"/>
    </row>
    <row r="80" spans="1:44" x14ac:dyDescent="0.2">
      <c r="C80"/>
      <c r="G80" s="16">
        <f t="shared" si="3"/>
        <v>0</v>
      </c>
      <c r="AR80"/>
    </row>
    <row r="81" spans="1:44" x14ac:dyDescent="0.2">
      <c r="C81"/>
      <c r="AR81"/>
    </row>
    <row r="82" spans="1:44" x14ac:dyDescent="0.2">
      <c r="D82" s="2"/>
      <c r="AR82"/>
    </row>
    <row r="83" spans="1:44" x14ac:dyDescent="0.2">
      <c r="D83" s="2"/>
      <c r="AR83"/>
    </row>
    <row r="84" spans="1:44" x14ac:dyDescent="0.2">
      <c r="A84" t="s">
        <v>281</v>
      </c>
      <c r="C84" s="13" t="e">
        <f>+VLOOKUP(A84,$A$72:$B$81,2,FALSE)</f>
        <v>#N/A</v>
      </c>
      <c r="D84" s="2"/>
      <c r="F84" t="s">
        <v>281</v>
      </c>
      <c r="H84" t="e">
        <f>+VLOOKUP(F84,A71:B81,2,FALSE)</f>
        <v>#N/A</v>
      </c>
      <c r="AR84"/>
    </row>
    <row r="85" spans="1:44" x14ac:dyDescent="0.2">
      <c r="A85" t="s">
        <v>274</v>
      </c>
      <c r="C85" s="13" t="e">
        <f t="shared" ref="C85:C93" si="4">+VLOOKUP(A85,$A$72:$B$81,2,FALSE)</f>
        <v>#N/A</v>
      </c>
      <c r="D85" s="2"/>
      <c r="F85" t="s">
        <v>274</v>
      </c>
      <c r="H85" t="e">
        <f>+VLOOKUP(F85,A72:B82,2,FALSE)</f>
        <v>#N/A</v>
      </c>
      <c r="AR85"/>
    </row>
    <row r="86" spans="1:44" x14ac:dyDescent="0.2">
      <c r="A86" t="s">
        <v>273</v>
      </c>
      <c r="C86" s="13" t="e">
        <f t="shared" si="4"/>
        <v>#N/A</v>
      </c>
      <c r="D86" s="2"/>
      <c r="F86" t="s">
        <v>273</v>
      </c>
      <c r="H86" t="e">
        <f>+VLOOKUP(F86,A73:B83,2,FALSE)</f>
        <v>#N/A</v>
      </c>
      <c r="AR86"/>
    </row>
    <row r="87" spans="1:44" x14ac:dyDescent="0.2">
      <c r="A87" t="s">
        <v>276</v>
      </c>
      <c r="C87" s="13" t="e">
        <f t="shared" si="4"/>
        <v>#N/A</v>
      </c>
      <c r="D87" s="2"/>
      <c r="F87" t="s">
        <v>276</v>
      </c>
      <c r="H87" t="e">
        <f>+VLOOKUP(F87,A74:B84,2,FALSE)</f>
        <v>#N/A</v>
      </c>
      <c r="AR87"/>
    </row>
    <row r="88" spans="1:44" x14ac:dyDescent="0.2">
      <c r="A88" t="s">
        <v>280</v>
      </c>
      <c r="C88" s="13" t="e">
        <f t="shared" si="4"/>
        <v>#N/A</v>
      </c>
      <c r="D88" s="2"/>
      <c r="F88" t="s">
        <v>191</v>
      </c>
      <c r="H88" t="e">
        <f>+VLOOKUP(F88,A75:B85,2,FALSE)</f>
        <v>#N/A</v>
      </c>
      <c r="AR88"/>
    </row>
    <row r="89" spans="1:44" x14ac:dyDescent="0.2">
      <c r="A89" t="s">
        <v>271</v>
      </c>
      <c r="C89" s="13" t="e">
        <f t="shared" si="4"/>
        <v>#N/A</v>
      </c>
      <c r="D89" s="2"/>
      <c r="F89" t="s">
        <v>334</v>
      </c>
      <c r="H89" t="e">
        <f>+SUM(H84:H88)</f>
        <v>#N/A</v>
      </c>
      <c r="AR89"/>
    </row>
    <row r="90" spans="1:44" x14ac:dyDescent="0.2">
      <c r="A90" t="s">
        <v>275</v>
      </c>
      <c r="C90" s="13" t="e">
        <f t="shared" si="4"/>
        <v>#N/A</v>
      </c>
      <c r="D90" s="2"/>
      <c r="AR90"/>
    </row>
    <row r="91" spans="1:44" x14ac:dyDescent="0.2">
      <c r="A91" t="s">
        <v>279</v>
      </c>
      <c r="C91" s="13" t="e">
        <f t="shared" si="4"/>
        <v>#N/A</v>
      </c>
      <c r="D91" s="2"/>
      <c r="AR91"/>
    </row>
    <row r="92" spans="1:44" x14ac:dyDescent="0.2">
      <c r="A92" t="s">
        <v>191</v>
      </c>
      <c r="C92" s="13" t="e">
        <f t="shared" si="4"/>
        <v>#N/A</v>
      </c>
      <c r="D92" s="2"/>
      <c r="AR92"/>
    </row>
    <row r="93" spans="1:44" x14ac:dyDescent="0.2">
      <c r="A93" t="s">
        <v>334</v>
      </c>
      <c r="C93" s="13" t="e">
        <f t="shared" si="4"/>
        <v>#N/A</v>
      </c>
      <c r="D93" s="2"/>
      <c r="AR93"/>
    </row>
    <row r="94" spans="1:44" x14ac:dyDescent="0.2">
      <c r="D94" s="2"/>
      <c r="AR94"/>
    </row>
    <row r="95" spans="1:44" x14ac:dyDescent="0.2">
      <c r="D95" s="2"/>
      <c r="AR95"/>
    </row>
    <row r="96" spans="1:44" x14ac:dyDescent="0.2">
      <c r="D96" s="2"/>
      <c r="AR96"/>
    </row>
    <row r="97" spans="1:44" x14ac:dyDescent="0.2">
      <c r="D97" s="2"/>
      <c r="AR97"/>
    </row>
    <row r="98" spans="1:44" x14ac:dyDescent="0.2">
      <c r="D98" s="2"/>
      <c r="AR98"/>
    </row>
    <row r="99" spans="1:44" x14ac:dyDescent="0.2">
      <c r="C99"/>
      <c r="W99" s="3" t="s">
        <v>47</v>
      </c>
      <c r="X99" t="s">
        <v>400</v>
      </c>
      <c r="AA99" s="3" t="s">
        <v>47</v>
      </c>
      <c r="AB99" t="s">
        <v>400</v>
      </c>
      <c r="AR99"/>
    </row>
    <row r="100" spans="1:44" x14ac:dyDescent="0.2">
      <c r="L100" s="3" t="s">
        <v>47</v>
      </c>
      <c r="M100" t="s">
        <v>190</v>
      </c>
      <c r="N100" s="2"/>
      <c r="R100" s="3" t="s">
        <v>47</v>
      </c>
      <c r="S100" t="s">
        <v>190</v>
      </c>
      <c r="T100" s="2"/>
      <c r="W100" s="3" t="s">
        <v>44</v>
      </c>
      <c r="X100" t="s">
        <v>400</v>
      </c>
      <c r="AA100" s="3" t="s">
        <v>44</v>
      </c>
      <c r="AB100" t="s">
        <v>399</v>
      </c>
      <c r="AR100"/>
    </row>
    <row r="101" spans="1:44" x14ac:dyDescent="0.2">
      <c r="A101" s="3" t="s">
        <v>47</v>
      </c>
      <c r="B101" t="s">
        <v>190</v>
      </c>
      <c r="D101" s="3" t="s">
        <v>47</v>
      </c>
      <c r="E101" t="s">
        <v>190</v>
      </c>
      <c r="L101" s="3" t="s">
        <v>19</v>
      </c>
      <c r="M101" t="s">
        <v>400</v>
      </c>
      <c r="N101" s="2"/>
      <c r="R101" s="3" t="s">
        <v>19</v>
      </c>
      <c r="S101" t="s">
        <v>400</v>
      </c>
      <c r="T101" s="2"/>
      <c r="W101" s="3" t="s">
        <v>49</v>
      </c>
      <c r="X101" s="117">
        <v>2</v>
      </c>
      <c r="AA101" s="3" t="s">
        <v>49</v>
      </c>
      <c r="AB101" s="117">
        <v>2</v>
      </c>
      <c r="AR101"/>
    </row>
    <row r="102" spans="1:44" x14ac:dyDescent="0.2">
      <c r="A102" s="3" t="s">
        <v>55</v>
      </c>
      <c r="B102" t="s">
        <v>400</v>
      </c>
      <c r="D102" s="3" t="s">
        <v>55</v>
      </c>
      <c r="E102" t="s">
        <v>190</v>
      </c>
      <c r="G102" s="3" t="s">
        <v>47</v>
      </c>
      <c r="H102" t="s">
        <v>190</v>
      </c>
      <c r="L102" s="3" t="s">
        <v>44</v>
      </c>
      <c r="M102" t="s">
        <v>400</v>
      </c>
      <c r="R102" s="3" t="s">
        <v>44</v>
      </c>
      <c r="S102" t="s">
        <v>400</v>
      </c>
      <c r="W102" s="3" t="s">
        <v>34</v>
      </c>
      <c r="X102" t="s">
        <v>400</v>
      </c>
      <c r="AA102" s="3" t="s">
        <v>34</v>
      </c>
      <c r="AB102" t="s">
        <v>400</v>
      </c>
      <c r="AR102"/>
    </row>
    <row r="103" spans="1:44" x14ac:dyDescent="0.2">
      <c r="A103" s="3" t="s">
        <v>19</v>
      </c>
      <c r="B103" t="s">
        <v>400</v>
      </c>
      <c r="C103"/>
      <c r="D103" s="3" t="s">
        <v>19</v>
      </c>
      <c r="E103" t="s">
        <v>400</v>
      </c>
      <c r="G103" s="3" t="s">
        <v>19</v>
      </c>
      <c r="H103" t="s">
        <v>400</v>
      </c>
      <c r="L103" s="3" t="s">
        <v>11</v>
      </c>
      <c r="M103" t="s">
        <v>400</v>
      </c>
      <c r="R103" s="3" t="s">
        <v>11</v>
      </c>
      <c r="S103" t="s">
        <v>400</v>
      </c>
      <c r="W103" s="3" t="s">
        <v>19</v>
      </c>
      <c r="X103" t="s">
        <v>400</v>
      </c>
      <c r="AA103" s="3" t="s">
        <v>19</v>
      </c>
      <c r="AB103" t="s">
        <v>400</v>
      </c>
      <c r="AR103"/>
    </row>
    <row r="104" spans="1:44" x14ac:dyDescent="0.2">
      <c r="A104" s="3" t="s">
        <v>11</v>
      </c>
      <c r="B104" t="s">
        <v>400</v>
      </c>
      <c r="C104"/>
      <c r="D104" s="3" t="s">
        <v>11</v>
      </c>
      <c r="E104" t="s">
        <v>400</v>
      </c>
      <c r="G104" s="3" t="s">
        <v>11</v>
      </c>
      <c r="H104" t="s">
        <v>400</v>
      </c>
      <c r="L104" s="3" t="s">
        <v>13</v>
      </c>
      <c r="M104" t="s">
        <v>399</v>
      </c>
      <c r="R104" s="3" t="s">
        <v>13</v>
      </c>
      <c r="S104" t="s">
        <v>399</v>
      </c>
      <c r="W104" s="3" t="s">
        <v>11</v>
      </c>
      <c r="X104" t="s">
        <v>400</v>
      </c>
      <c r="AA104" s="3" t="s">
        <v>11</v>
      </c>
      <c r="AB104" t="s">
        <v>400</v>
      </c>
      <c r="AR104"/>
    </row>
    <row r="105" spans="1:44" x14ac:dyDescent="0.2">
      <c r="A105" s="3" t="s">
        <v>13</v>
      </c>
      <c r="B105" t="s">
        <v>399</v>
      </c>
      <c r="C105"/>
      <c r="D105" s="3" t="s">
        <v>13</v>
      </c>
      <c r="E105" t="s">
        <v>399</v>
      </c>
      <c r="G105" s="3" t="s">
        <v>13</v>
      </c>
      <c r="H105" t="s">
        <v>399</v>
      </c>
      <c r="L105" s="105" t="s">
        <v>41</v>
      </c>
      <c r="M105" t="s">
        <v>400</v>
      </c>
      <c r="R105" s="105" t="s">
        <v>41</v>
      </c>
      <c r="S105" t="s">
        <v>400</v>
      </c>
      <c r="W105" s="3" t="s">
        <v>13</v>
      </c>
      <c r="X105" t="s">
        <v>399</v>
      </c>
      <c r="AA105" s="3" t="s">
        <v>13</v>
      </c>
      <c r="AB105" t="s">
        <v>399</v>
      </c>
      <c r="AR105"/>
    </row>
    <row r="106" spans="1:44" x14ac:dyDescent="0.2">
      <c r="A106" s="105" t="s">
        <v>41</v>
      </c>
      <c r="B106" t="s">
        <v>400</v>
      </c>
      <c r="C106"/>
      <c r="D106" s="105" t="s">
        <v>41</v>
      </c>
      <c r="E106" t="s">
        <v>400</v>
      </c>
      <c r="G106" s="105" t="s">
        <v>41</v>
      </c>
      <c r="H106" t="s">
        <v>400</v>
      </c>
      <c r="L106" s="3" t="s">
        <v>43</v>
      </c>
      <c r="M106" t="s">
        <v>400</v>
      </c>
      <c r="R106" s="3" t="s">
        <v>43</v>
      </c>
      <c r="S106" t="s">
        <v>400</v>
      </c>
      <c r="W106" s="105" t="s">
        <v>41</v>
      </c>
      <c r="X106" t="s">
        <v>400</v>
      </c>
      <c r="AA106" s="105" t="s">
        <v>41</v>
      </c>
      <c r="AB106" t="s">
        <v>400</v>
      </c>
      <c r="AR106"/>
    </row>
    <row r="107" spans="1:44" x14ac:dyDescent="0.2">
      <c r="A107" s="3" t="s">
        <v>43</v>
      </c>
      <c r="B107" t="s">
        <v>400</v>
      </c>
      <c r="C107"/>
      <c r="D107" s="3" t="s">
        <v>43</v>
      </c>
      <c r="E107" t="s">
        <v>400</v>
      </c>
      <c r="G107" s="3" t="s">
        <v>43</v>
      </c>
      <c r="H107" t="s">
        <v>400</v>
      </c>
      <c r="L107" s="3" t="s">
        <v>42</v>
      </c>
      <c r="M107" s="271" t="s">
        <v>400</v>
      </c>
      <c r="N107" s="2"/>
      <c r="R107" s="3" t="s">
        <v>42</v>
      </c>
      <c r="S107" s="271" t="s">
        <v>400</v>
      </c>
      <c r="T107" s="2"/>
      <c r="W107" s="3" t="s">
        <v>42</v>
      </c>
      <c r="X107" t="s">
        <v>400</v>
      </c>
      <c r="AA107" s="3" t="s">
        <v>42</v>
      </c>
      <c r="AB107" t="s">
        <v>400</v>
      </c>
      <c r="AR107"/>
    </row>
    <row r="108" spans="1:44" x14ac:dyDescent="0.2">
      <c r="A108" s="3" t="s">
        <v>42</v>
      </c>
      <c r="B108" s="271" t="s">
        <v>400</v>
      </c>
      <c r="D108" s="3" t="s">
        <v>42</v>
      </c>
      <c r="E108" s="271" t="s">
        <v>400</v>
      </c>
      <c r="G108" s="3" t="s">
        <v>42</v>
      </c>
      <c r="H108" s="271" t="s">
        <v>400</v>
      </c>
      <c r="L108" s="3" t="s">
        <v>48</v>
      </c>
      <c r="M108" t="s">
        <v>71</v>
      </c>
      <c r="N108" s="2"/>
      <c r="R108" s="3" t="s">
        <v>48</v>
      </c>
      <c r="S108" t="s">
        <v>81</v>
      </c>
      <c r="T108" s="2"/>
      <c r="W108" s="3" t="s">
        <v>43</v>
      </c>
      <c r="X108" t="s">
        <v>400</v>
      </c>
      <c r="AA108" s="3" t="s">
        <v>43</v>
      </c>
      <c r="AB108" t="s">
        <v>400</v>
      </c>
      <c r="AR108"/>
    </row>
    <row r="109" spans="1:44" x14ac:dyDescent="0.2">
      <c r="A109" s="3" t="s">
        <v>48</v>
      </c>
      <c r="B109" t="s">
        <v>399</v>
      </c>
      <c r="D109" s="3" t="s">
        <v>48</v>
      </c>
      <c r="E109" t="s">
        <v>399</v>
      </c>
      <c r="G109" s="3" t="s">
        <v>48</v>
      </c>
      <c r="H109" t="s">
        <v>399</v>
      </c>
      <c r="L109" s="3" t="s">
        <v>38</v>
      </c>
      <c r="M109" t="s">
        <v>73</v>
      </c>
      <c r="N109" s="2"/>
      <c r="R109" s="3" t="s">
        <v>38</v>
      </c>
      <c r="S109" t="s">
        <v>399</v>
      </c>
      <c r="T109" s="2"/>
      <c r="W109" s="3" t="s">
        <v>38</v>
      </c>
      <c r="X109" t="s">
        <v>400</v>
      </c>
      <c r="AA109" s="3" t="s">
        <v>38</v>
      </c>
      <c r="AB109" t="s">
        <v>400</v>
      </c>
      <c r="AR109"/>
    </row>
    <row r="110" spans="1:44" x14ac:dyDescent="0.2">
      <c r="A110" s="3" t="s">
        <v>38</v>
      </c>
      <c r="B110" t="s">
        <v>73</v>
      </c>
      <c r="D110" s="3" t="s">
        <v>38</v>
      </c>
      <c r="E110" t="s">
        <v>73</v>
      </c>
      <c r="G110" s="3" t="s">
        <v>38</v>
      </c>
      <c r="H110" t="s">
        <v>399</v>
      </c>
      <c r="L110" s="3" t="s">
        <v>30</v>
      </c>
      <c r="M110" t="s">
        <v>399</v>
      </c>
      <c r="R110" s="3" t="s">
        <v>30</v>
      </c>
      <c r="S110" t="s">
        <v>399</v>
      </c>
      <c r="W110" s="3" t="s">
        <v>30</v>
      </c>
      <c r="X110" t="s">
        <v>399</v>
      </c>
      <c r="AA110" s="3" t="s">
        <v>30</v>
      </c>
      <c r="AB110" t="s">
        <v>399</v>
      </c>
      <c r="AR110"/>
    </row>
    <row r="111" spans="1:44" x14ac:dyDescent="0.2">
      <c r="A111" s="3" t="s">
        <v>30</v>
      </c>
      <c r="B111" t="s">
        <v>400</v>
      </c>
      <c r="C111"/>
      <c r="D111" s="3" t="s">
        <v>30</v>
      </c>
      <c r="E111" t="s">
        <v>399</v>
      </c>
      <c r="G111" s="3" t="s">
        <v>30</v>
      </c>
      <c r="H111" t="s">
        <v>399</v>
      </c>
      <c r="L111" t="s">
        <v>71</v>
      </c>
      <c r="R111" t="s">
        <v>81</v>
      </c>
      <c r="U111" s="4">
        <v>6.9444444444444447E-4</v>
      </c>
      <c r="W111" s="3" t="s">
        <v>48</v>
      </c>
      <c r="X111" t="s">
        <v>400</v>
      </c>
      <c r="AA111" s="3" t="s">
        <v>48</v>
      </c>
      <c r="AB111" t="s">
        <v>400</v>
      </c>
      <c r="AR111"/>
    </row>
    <row r="112" spans="1:44" x14ac:dyDescent="0.2">
      <c r="A112" t="s">
        <v>343</v>
      </c>
      <c r="C112"/>
      <c r="D112" t="s">
        <v>344</v>
      </c>
      <c r="L112" s="3" t="s">
        <v>290</v>
      </c>
      <c r="M112" s="3" t="s">
        <v>49</v>
      </c>
      <c r="R112" s="3" t="s">
        <v>290</v>
      </c>
      <c r="S112" s="3" t="s">
        <v>49</v>
      </c>
      <c r="AR112"/>
    </row>
    <row r="113" spans="1:44" x14ac:dyDescent="0.2">
      <c r="A113" s="3" t="s">
        <v>290</v>
      </c>
      <c r="B113" s="3" t="s">
        <v>49</v>
      </c>
      <c r="C113"/>
      <c r="D113" s="3" t="s">
        <v>345</v>
      </c>
      <c r="E113" s="3" t="s">
        <v>49</v>
      </c>
      <c r="G113" s="3" t="s">
        <v>346</v>
      </c>
      <c r="H113" s="3" t="s">
        <v>49</v>
      </c>
      <c r="L113" s="3" t="s">
        <v>51</v>
      </c>
      <c r="O113" s="4">
        <v>6.9444444444444447E-4</v>
      </c>
      <c r="R113" s="3" t="s">
        <v>51</v>
      </c>
      <c r="T113" s="3"/>
      <c r="U113" s="3"/>
      <c r="V113" s="3"/>
      <c r="W113" s="3" t="s">
        <v>291</v>
      </c>
      <c r="Y113" s="3"/>
      <c r="Z113" s="3"/>
      <c r="AA113" s="3" t="s">
        <v>291</v>
      </c>
      <c r="AC113" s="3"/>
      <c r="AD113" s="3"/>
      <c r="AE113" s="3"/>
      <c r="AF113" s="3"/>
      <c r="AG113" s="3"/>
      <c r="AH113" s="3"/>
      <c r="AI113" s="3"/>
      <c r="AJ113" s="3"/>
      <c r="AK113" s="3"/>
      <c r="AL113" s="3"/>
      <c r="AM113" s="3"/>
      <c r="AN113" s="3"/>
      <c r="AO113" s="3"/>
      <c r="AP113" s="3"/>
      <c r="AQ113" s="3"/>
      <c r="AR113" s="3"/>
    </row>
    <row r="114" spans="1:44" x14ac:dyDescent="0.2">
      <c r="A114" s="3" t="s">
        <v>51</v>
      </c>
      <c r="C114"/>
      <c r="D114" s="3" t="s">
        <v>51</v>
      </c>
      <c r="G114" s="3" t="s">
        <v>51</v>
      </c>
      <c r="I114" s="3"/>
      <c r="J114" s="3"/>
      <c r="K114" s="3"/>
      <c r="L114" t="s">
        <v>293</v>
      </c>
      <c r="M114" s="2"/>
      <c r="N114" s="5">
        <f t="shared" ref="N114:N121" si="5">+M114/$O$113</f>
        <v>0</v>
      </c>
      <c r="O114" s="3"/>
      <c r="P114" s="3"/>
      <c r="Q114" s="3"/>
      <c r="R114" t="s">
        <v>293</v>
      </c>
      <c r="S114" s="2"/>
      <c r="V114" s="3"/>
      <c r="W114" s="3" t="s">
        <v>51</v>
      </c>
      <c r="X114" t="s">
        <v>301</v>
      </c>
      <c r="Y114" s="3"/>
      <c r="Z114" s="3"/>
      <c r="AA114" s="3" t="s">
        <v>51</v>
      </c>
      <c r="AB114" t="s">
        <v>301</v>
      </c>
      <c r="AC114" s="3"/>
      <c r="AD114" s="3"/>
      <c r="AE114" s="3"/>
      <c r="AF114" s="3"/>
      <c r="AG114" s="3"/>
      <c r="AH114" s="3"/>
      <c r="AI114" s="3"/>
      <c r="AJ114" s="3"/>
      <c r="AK114" s="3"/>
      <c r="AL114" s="3"/>
      <c r="AM114" s="3"/>
      <c r="AN114" s="3"/>
      <c r="AO114" s="3"/>
      <c r="AP114" s="3"/>
      <c r="AQ114" s="3"/>
      <c r="AR114" s="3"/>
    </row>
    <row r="115" spans="1:44" x14ac:dyDescent="0.2">
      <c r="A115" t="s">
        <v>293</v>
      </c>
      <c r="B115" s="2"/>
      <c r="C115"/>
      <c r="D115" t="s">
        <v>293</v>
      </c>
      <c r="E115" s="2"/>
      <c r="G115" t="s">
        <v>293</v>
      </c>
      <c r="H115" s="2"/>
      <c r="N115" s="5">
        <f t="shared" si="5"/>
        <v>0</v>
      </c>
      <c r="W115" t="s">
        <v>293</v>
      </c>
      <c r="X115" s="5"/>
      <c r="AA115" t="s">
        <v>293</v>
      </c>
      <c r="AB115" s="5"/>
      <c r="AR115"/>
    </row>
    <row r="116" spans="1:44" x14ac:dyDescent="0.2">
      <c r="C116"/>
      <c r="N116" s="5">
        <f t="shared" si="5"/>
        <v>0</v>
      </c>
      <c r="AR116"/>
    </row>
    <row r="117" spans="1:44" x14ac:dyDescent="0.2">
      <c r="C117"/>
      <c r="N117" s="5">
        <f t="shared" si="5"/>
        <v>0</v>
      </c>
      <c r="AR117"/>
    </row>
    <row r="118" spans="1:44" x14ac:dyDescent="0.2">
      <c r="C118"/>
      <c r="N118" s="5">
        <f t="shared" si="5"/>
        <v>0</v>
      </c>
      <c r="AR118"/>
    </row>
    <row r="119" spans="1:44" x14ac:dyDescent="0.2">
      <c r="C119"/>
      <c r="N119" s="5">
        <f t="shared" si="5"/>
        <v>0</v>
      </c>
      <c r="T119" s="5">
        <f>S119/U111</f>
        <v>0</v>
      </c>
      <c r="AR119"/>
    </row>
    <row r="120" spans="1:44" x14ac:dyDescent="0.2">
      <c r="C120"/>
      <c r="N120" s="5">
        <f t="shared" si="5"/>
        <v>0</v>
      </c>
      <c r="AR120"/>
    </row>
    <row r="121" spans="1:44" x14ac:dyDescent="0.2">
      <c r="C121"/>
      <c r="N121" s="5">
        <f t="shared" si="5"/>
        <v>0</v>
      </c>
      <c r="AR121"/>
    </row>
    <row r="122" spans="1:44" x14ac:dyDescent="0.2">
      <c r="C122"/>
      <c r="AR122"/>
    </row>
    <row r="123" spans="1:44" x14ac:dyDescent="0.2">
      <c r="C123"/>
      <c r="AR123"/>
    </row>
    <row r="124" spans="1:44" x14ac:dyDescent="0.2">
      <c r="C124"/>
      <c r="AR124"/>
    </row>
    <row r="125" spans="1:44" x14ac:dyDescent="0.2">
      <c r="A125" t="s">
        <v>347</v>
      </c>
      <c r="B125" s="4">
        <v>2.7777777777777776E-2</v>
      </c>
      <c r="C125"/>
      <c r="G125" t="s">
        <v>347</v>
      </c>
      <c r="H125" s="4">
        <v>2.7777777777777776E-2</v>
      </c>
      <c r="L125" t="s">
        <v>347</v>
      </c>
      <c r="M125" s="4">
        <v>2.7777777777777776E-2</v>
      </c>
      <c r="R125" t="s">
        <v>347</v>
      </c>
      <c r="S125" s="4">
        <v>2.7777777777777776E-2</v>
      </c>
      <c r="AR125"/>
    </row>
    <row r="126" spans="1:44" x14ac:dyDescent="0.2">
      <c r="C126"/>
      <c r="D126" t="s">
        <v>347</v>
      </c>
      <c r="E126" s="4">
        <v>3.472222222222222E-3</v>
      </c>
      <c r="AR126"/>
    </row>
    <row r="127" spans="1:44" x14ac:dyDescent="0.2">
      <c r="C127" s="4">
        <v>4.1666666666666664E-2</v>
      </c>
      <c r="AR127"/>
    </row>
    <row r="128" spans="1:44" x14ac:dyDescent="0.2">
      <c r="A128" t="s">
        <v>348</v>
      </c>
      <c r="C128"/>
      <c r="AR128"/>
    </row>
    <row r="129" spans="1:44" x14ac:dyDescent="0.2">
      <c r="C129" s="5" t="s">
        <v>349</v>
      </c>
      <c r="D129" t="s">
        <v>350</v>
      </c>
      <c r="E129" t="s">
        <v>39</v>
      </c>
      <c r="N129" s="5"/>
      <c r="T129" s="5"/>
      <c r="AR129"/>
    </row>
    <row r="130" spans="1:44" x14ac:dyDescent="0.2">
      <c r="A130" t="s">
        <v>276</v>
      </c>
      <c r="C130" s="5" t="str">
        <f t="shared" ref="C130:C136" si="6">+IFERROR(VLOOKUP(A130,$D$115:$E$125,2,FALSE)*60/$C$127,"")</f>
        <v/>
      </c>
      <c r="D130" s="5" t="str">
        <f t="shared" ref="D130:D136" si="7">IFERROR(E130-C130,"")</f>
        <v/>
      </c>
      <c r="E130" s="5" t="str">
        <f>+IFERROR(VLOOKUP(A130,$A$115:$B$125,2,FALSE)*60/$C$127,"")</f>
        <v/>
      </c>
      <c r="G130" t="s">
        <v>351</v>
      </c>
      <c r="H130" t="s">
        <v>276</v>
      </c>
      <c r="I130" s="5"/>
      <c r="L130" t="s">
        <v>271</v>
      </c>
      <c r="N130" s="5" t="str">
        <f t="shared" ref="N130:N136" si="8">+IFERROR(VLOOKUP(L130,$L$114:$M$123,2,FALSE)*60/$C$127,"")</f>
        <v/>
      </c>
      <c r="O130" t="s">
        <v>274</v>
      </c>
      <c r="R130" t="s">
        <v>276</v>
      </c>
      <c r="T130" s="5" t="str">
        <f t="shared" ref="T130:T136" si="9">+IFERROR(VLOOKUP(R130,$R$114:$S$123,2,FALSE)*60/$C$127,"")</f>
        <v/>
      </c>
      <c r="V130" t="s">
        <v>274</v>
      </c>
      <c r="X130" t="s">
        <v>276</v>
      </c>
      <c r="AR130"/>
    </row>
    <row r="131" spans="1:44" x14ac:dyDescent="0.2">
      <c r="A131" t="s">
        <v>271</v>
      </c>
      <c r="C131" s="5" t="str">
        <f t="shared" si="6"/>
        <v/>
      </c>
      <c r="D131" s="5" t="str">
        <f t="shared" si="7"/>
        <v/>
      </c>
      <c r="E131" s="5" t="str">
        <f t="shared" ref="E131:E136" si="10">+IFERROR(VLOOKUP(A131,$A$115:$B$125,2,FALSE)*60/$C$127,"")</f>
        <v/>
      </c>
      <c r="G131" t="s">
        <v>352</v>
      </c>
      <c r="H131" t="s">
        <v>271</v>
      </c>
      <c r="I131" s="5"/>
      <c r="L131" t="s">
        <v>276</v>
      </c>
      <c r="N131" s="5" t="str">
        <f t="shared" si="8"/>
        <v/>
      </c>
      <c r="O131" t="s">
        <v>281</v>
      </c>
      <c r="Q131" t="s">
        <v>274</v>
      </c>
      <c r="R131" t="s">
        <v>281</v>
      </c>
      <c r="T131" s="5" t="str">
        <f t="shared" si="9"/>
        <v/>
      </c>
      <c r="V131" t="s">
        <v>281</v>
      </c>
      <c r="X131" t="s">
        <v>281</v>
      </c>
      <c r="AR131"/>
    </row>
    <row r="132" spans="1:44" x14ac:dyDescent="0.2">
      <c r="A132" t="s">
        <v>281</v>
      </c>
      <c r="C132" s="5" t="str">
        <f t="shared" si="6"/>
        <v/>
      </c>
      <c r="D132" s="5" t="str">
        <f>IFERROR(E132-C132,"")</f>
        <v/>
      </c>
      <c r="E132" s="5" t="str">
        <f t="shared" si="10"/>
        <v/>
      </c>
      <c r="F132" t="s">
        <v>276</v>
      </c>
      <c r="G132" t="s">
        <v>353</v>
      </c>
      <c r="H132" t="s">
        <v>281</v>
      </c>
      <c r="I132" s="5"/>
      <c r="L132" t="s">
        <v>281</v>
      </c>
      <c r="N132" s="5" t="str">
        <f t="shared" si="8"/>
        <v/>
      </c>
      <c r="O132" t="s">
        <v>276</v>
      </c>
      <c r="R132" t="s">
        <v>274</v>
      </c>
      <c r="T132" s="5" t="str">
        <f t="shared" si="9"/>
        <v/>
      </c>
      <c r="V132" t="s">
        <v>273</v>
      </c>
      <c r="X132" t="s">
        <v>274</v>
      </c>
      <c r="AR132"/>
    </row>
    <row r="133" spans="1:44" x14ac:dyDescent="0.2">
      <c r="A133" t="s">
        <v>274</v>
      </c>
      <c r="C133" s="5" t="str">
        <f t="shared" si="6"/>
        <v/>
      </c>
      <c r="D133" s="5" t="str">
        <f>IFERROR(E133-C133,"")</f>
        <v/>
      </c>
      <c r="E133" s="5" t="str">
        <f t="shared" si="10"/>
        <v/>
      </c>
      <c r="F133" t="s">
        <v>281</v>
      </c>
      <c r="G133" t="s">
        <v>354</v>
      </c>
      <c r="H133" t="s">
        <v>274</v>
      </c>
      <c r="I133" s="5"/>
      <c r="L133" t="s">
        <v>274</v>
      </c>
      <c r="N133" s="5" t="str">
        <f t="shared" si="8"/>
        <v/>
      </c>
      <c r="O133" t="s">
        <v>281</v>
      </c>
      <c r="R133" t="s">
        <v>271</v>
      </c>
      <c r="T133" s="5" t="str">
        <f t="shared" si="9"/>
        <v/>
      </c>
      <c r="V133" t="s">
        <v>271</v>
      </c>
      <c r="X133" t="s">
        <v>271</v>
      </c>
      <c r="AR133"/>
    </row>
    <row r="134" spans="1:44" x14ac:dyDescent="0.2">
      <c r="A134" t="s">
        <v>273</v>
      </c>
      <c r="C134" s="5" t="str">
        <f t="shared" si="6"/>
        <v/>
      </c>
      <c r="D134" s="5" t="str">
        <f t="shared" si="7"/>
        <v/>
      </c>
      <c r="E134" s="5" t="str">
        <f t="shared" si="10"/>
        <v/>
      </c>
      <c r="F134" t="s">
        <v>276</v>
      </c>
      <c r="G134" t="s">
        <v>355</v>
      </c>
      <c r="H134" t="s">
        <v>273</v>
      </c>
      <c r="I134" s="5"/>
      <c r="L134" t="s">
        <v>273</v>
      </c>
      <c r="N134" s="5" t="str">
        <f t="shared" si="8"/>
        <v/>
      </c>
      <c r="R134" t="s">
        <v>273</v>
      </c>
      <c r="T134" s="5" t="str">
        <f t="shared" si="9"/>
        <v/>
      </c>
      <c r="V134" t="s">
        <v>276</v>
      </c>
      <c r="X134" t="s">
        <v>273</v>
      </c>
      <c r="AR134"/>
    </row>
    <row r="135" spans="1:44" x14ac:dyDescent="0.2">
      <c r="A135" t="s">
        <v>191</v>
      </c>
      <c r="C135" s="5" t="str">
        <f t="shared" si="6"/>
        <v/>
      </c>
      <c r="D135" s="5" t="str">
        <f t="shared" si="7"/>
        <v/>
      </c>
      <c r="E135" s="5" t="str">
        <f t="shared" si="10"/>
        <v/>
      </c>
      <c r="H135" t="s">
        <v>191</v>
      </c>
      <c r="I135" s="5"/>
      <c r="L135" t="s">
        <v>191</v>
      </c>
      <c r="N135" s="5" t="str">
        <f t="shared" si="8"/>
        <v/>
      </c>
      <c r="R135" t="s">
        <v>191</v>
      </c>
      <c r="T135" s="5" t="str">
        <f t="shared" si="9"/>
        <v/>
      </c>
      <c r="AR135"/>
    </row>
    <row r="136" spans="1:44" x14ac:dyDescent="0.2">
      <c r="A136" t="s">
        <v>283</v>
      </c>
      <c r="C136" s="5">
        <f t="shared" si="6"/>
        <v>0</v>
      </c>
      <c r="D136" s="5">
        <f t="shared" si="7"/>
        <v>0</v>
      </c>
      <c r="E136" s="5">
        <f t="shared" si="10"/>
        <v>0</v>
      </c>
      <c r="L136" t="s">
        <v>283</v>
      </c>
      <c r="N136" s="5">
        <f t="shared" si="8"/>
        <v>0</v>
      </c>
      <c r="R136" t="s">
        <v>283</v>
      </c>
      <c r="T136" s="5">
        <f t="shared" si="9"/>
        <v>0</v>
      </c>
      <c r="AR136"/>
    </row>
    <row r="137" spans="1:44" x14ac:dyDescent="0.2">
      <c r="A137" s="12">
        <v>2023</v>
      </c>
      <c r="C137" s="5">
        <v>5</v>
      </c>
      <c r="D137" s="5">
        <f>IFERROR(E137-C137,"")</f>
        <v>34</v>
      </c>
      <c r="E137" s="5">
        <v>39</v>
      </c>
      <c r="N137" s="5"/>
      <c r="R137" t="s">
        <v>273</v>
      </c>
      <c r="T137" s="5"/>
      <c r="AR137"/>
    </row>
    <row r="138" spans="1:44" ht="15" x14ac:dyDescent="0.2">
      <c r="A138" s="18" t="s">
        <v>275</v>
      </c>
      <c r="C138" s="5" t="str">
        <f>+IFERROR(VLOOKUP(A138,$D$115:$E$125,2,FALSE)*60/$C$127,"")</f>
        <v/>
      </c>
      <c r="D138" s="5" t="str">
        <f>IFERROR(E138-C138,"")</f>
        <v/>
      </c>
      <c r="E138" s="5" t="str">
        <f>+IFERROR(VLOOKUP(A138,$A$115:$B$125,2,FALSE)*60/$C$127,"")</f>
        <v/>
      </c>
      <c r="N138" s="5"/>
      <c r="T138" s="5"/>
      <c r="AR138"/>
    </row>
    <row r="139" spans="1:44" x14ac:dyDescent="0.2">
      <c r="A139" t="s">
        <v>279</v>
      </c>
      <c r="C139" s="5" t="str">
        <f>+IFERROR(VLOOKUP(A139,$D$115:$E$125,2,FALSE)*60/$C$127,"")</f>
        <v/>
      </c>
      <c r="D139" s="5" t="str">
        <f>IFERROR(E139-C139,"")</f>
        <v/>
      </c>
      <c r="E139" s="5" t="str">
        <f>+IFERROR(VLOOKUP(A139,$A$115:$B$125,2,FALSE)*60/$C$127,"")</f>
        <v/>
      </c>
      <c r="N139" s="5"/>
      <c r="T139" s="5"/>
      <c r="AR139"/>
    </row>
    <row r="140" spans="1:44" x14ac:dyDescent="0.2">
      <c r="A140" t="s">
        <v>356</v>
      </c>
      <c r="C140" s="5" t="str">
        <f>+IFERROR(VLOOKUP(A140,$D$115:$E$125,2,FALSE)*60/$C$127,"")</f>
        <v/>
      </c>
      <c r="D140" s="5" t="str">
        <f>IFERROR(E140-C140,"")</f>
        <v/>
      </c>
      <c r="E140" s="5" t="str">
        <f>+IFERROR(VLOOKUP(A140,$A$115:$B$125,2,FALSE)*60/$C$127,"")</f>
        <v/>
      </c>
      <c r="AR140"/>
    </row>
    <row r="141" spans="1:44" x14ac:dyDescent="0.2">
      <c r="C141" s="5"/>
      <c r="H141" s="5"/>
      <c r="N141" s="5" t="s">
        <v>357</v>
      </c>
      <c r="T141" t="s">
        <v>358</v>
      </c>
      <c r="Y141" t="s">
        <v>359</v>
      </c>
      <c r="AC141" t="s">
        <v>360</v>
      </c>
      <c r="AR141"/>
    </row>
    <row r="142" spans="1:44" x14ac:dyDescent="0.2">
      <c r="A142" t="s">
        <v>276</v>
      </c>
      <c r="C142" s="13" t="str">
        <f>+IFERROR(VLOOKUP(A142,$A$41:$G$52,$C$40,FALSE),"")</f>
        <v/>
      </c>
      <c r="D142" t="s">
        <v>361</v>
      </c>
      <c r="F142" t="s">
        <v>276</v>
      </c>
      <c r="H142" s="13" t="str">
        <f t="shared" ref="H142:H147" si="11">IFERROR(VLOOKUP(F142,$A$15:$G$25,$C$13,FALSE),"")</f>
        <v/>
      </c>
      <c r="L142" t="s">
        <v>271</v>
      </c>
      <c r="N142" s="13" t="str">
        <f t="shared" ref="N142:N148" si="12">+IFERROR(VLOOKUP(L142,$L$25:$P$35,5,FALSE),"")</f>
        <v/>
      </c>
      <c r="R142" t="s">
        <v>276</v>
      </c>
      <c r="T142" s="13" t="str">
        <f t="shared" ref="T142:T148" si="13">+IFERROR(VLOOKUP(R142,$R$26:$V$36,5,FALSE),"")</f>
        <v/>
      </c>
      <c r="W142" t="s">
        <v>276</v>
      </c>
      <c r="Y142" s="13" t="str">
        <f t="shared" ref="Y142:Y147" si="14">+IFERROR(VLOOKUP(W142,$W$114:$X$120,2,FALSE),"")</f>
        <v/>
      </c>
      <c r="Z142" s="13"/>
      <c r="AA142" t="s">
        <v>274</v>
      </c>
      <c r="AC142" s="13" t="str">
        <f t="shared" ref="AC142:AC147" si="15">+IFERROR(VLOOKUP(AA142,$AA$115:$AB$121,2,FALSE),"")</f>
        <v/>
      </c>
      <c r="AR142"/>
    </row>
    <row r="143" spans="1:44" x14ac:dyDescent="0.2">
      <c r="A143" t="s">
        <v>271</v>
      </c>
      <c r="C143" s="13" t="str">
        <f t="shared" ref="C143:C152" si="16">+IFERROR(VLOOKUP(A143,$A$41:$G$51,$C$40,FALSE),"")</f>
        <v/>
      </c>
      <c r="F143" t="s">
        <v>271</v>
      </c>
      <c r="H143" s="13" t="str">
        <f t="shared" si="11"/>
        <v/>
      </c>
      <c r="L143" t="s">
        <v>276</v>
      </c>
      <c r="N143" s="13" t="str">
        <f t="shared" si="12"/>
        <v/>
      </c>
      <c r="R143" t="s">
        <v>281</v>
      </c>
      <c r="T143" s="13" t="str">
        <f t="shared" si="13"/>
        <v/>
      </c>
      <c r="W143" t="s">
        <v>281</v>
      </c>
      <c r="Y143" s="13" t="str">
        <f t="shared" si="14"/>
        <v/>
      </c>
      <c r="Z143" s="13"/>
      <c r="AA143" t="s">
        <v>281</v>
      </c>
      <c r="AC143" s="13" t="str">
        <f t="shared" si="15"/>
        <v/>
      </c>
      <c r="AR143"/>
    </row>
    <row r="144" spans="1:44" x14ac:dyDescent="0.2">
      <c r="A144" t="s">
        <v>281</v>
      </c>
      <c r="C144" s="13" t="str">
        <f t="shared" si="16"/>
        <v/>
      </c>
      <c r="F144" t="s">
        <v>281</v>
      </c>
      <c r="H144" s="13" t="str">
        <f t="shared" si="11"/>
        <v/>
      </c>
      <c r="L144" t="s">
        <v>281</v>
      </c>
      <c r="N144" s="13" t="str">
        <f t="shared" si="12"/>
        <v/>
      </c>
      <c r="R144" t="s">
        <v>274</v>
      </c>
      <c r="T144" s="13" t="str">
        <f t="shared" si="13"/>
        <v/>
      </c>
      <c r="W144" t="s">
        <v>273</v>
      </c>
      <c r="Y144" s="13" t="str">
        <f t="shared" si="14"/>
        <v/>
      </c>
      <c r="Z144" s="13"/>
      <c r="AA144" t="s">
        <v>276</v>
      </c>
      <c r="AC144" s="13" t="str">
        <f t="shared" si="15"/>
        <v/>
      </c>
      <c r="AR144"/>
    </row>
    <row r="145" spans="1:44" x14ac:dyDescent="0.2">
      <c r="A145" t="s">
        <v>274</v>
      </c>
      <c r="C145" s="13" t="str">
        <f t="shared" si="16"/>
        <v/>
      </c>
      <c r="F145" t="s">
        <v>274</v>
      </c>
      <c r="H145" s="13" t="str">
        <f t="shared" si="11"/>
        <v/>
      </c>
      <c r="L145" t="s">
        <v>274</v>
      </c>
      <c r="N145" s="13" t="str">
        <f t="shared" si="12"/>
        <v/>
      </c>
      <c r="R145" t="s">
        <v>271</v>
      </c>
      <c r="T145" s="13" t="str">
        <f t="shared" si="13"/>
        <v/>
      </c>
      <c r="W145" t="s">
        <v>274</v>
      </c>
      <c r="Y145" s="13" t="str">
        <f t="shared" si="14"/>
        <v/>
      </c>
      <c r="Z145" s="13"/>
      <c r="AA145" t="s">
        <v>273</v>
      </c>
      <c r="AC145" s="13" t="str">
        <f t="shared" si="15"/>
        <v/>
      </c>
      <c r="AR145"/>
    </row>
    <row r="146" spans="1:44" x14ac:dyDescent="0.2">
      <c r="A146" t="s">
        <v>273</v>
      </c>
      <c r="C146" s="13" t="str">
        <f t="shared" si="16"/>
        <v/>
      </c>
      <c r="F146" t="s">
        <v>273</v>
      </c>
      <c r="H146" s="13" t="str">
        <f t="shared" si="11"/>
        <v/>
      </c>
      <c r="L146" t="s">
        <v>273</v>
      </c>
      <c r="N146" s="13" t="str">
        <f t="shared" si="12"/>
        <v/>
      </c>
      <c r="R146" t="s">
        <v>273</v>
      </c>
      <c r="T146" s="13" t="str">
        <f t="shared" si="13"/>
        <v/>
      </c>
      <c r="W146" t="s">
        <v>271</v>
      </c>
      <c r="Y146" s="13" t="str">
        <f t="shared" si="14"/>
        <v/>
      </c>
      <c r="Z146" s="13"/>
      <c r="AA146" t="s">
        <v>271</v>
      </c>
      <c r="AC146" s="13" t="str">
        <f t="shared" si="15"/>
        <v/>
      </c>
      <c r="AR146"/>
    </row>
    <row r="147" spans="1:44" x14ac:dyDescent="0.2">
      <c r="A147" t="s">
        <v>191</v>
      </c>
      <c r="C147" s="13" t="str">
        <f t="shared" si="16"/>
        <v/>
      </c>
      <c r="F147" t="s">
        <v>191</v>
      </c>
      <c r="H147" s="13" t="str">
        <f t="shared" si="11"/>
        <v/>
      </c>
      <c r="L147" t="s">
        <v>191</v>
      </c>
      <c r="N147" s="13" t="str">
        <f t="shared" si="12"/>
        <v/>
      </c>
      <c r="R147" t="s">
        <v>191</v>
      </c>
      <c r="T147" s="13" t="str">
        <f t="shared" si="13"/>
        <v/>
      </c>
      <c r="W147" t="s">
        <v>334</v>
      </c>
      <c r="Y147" s="13">
        <f t="shared" si="14"/>
        <v>0</v>
      </c>
      <c r="Z147" s="13"/>
      <c r="AA147" t="s">
        <v>334</v>
      </c>
      <c r="AC147" s="13">
        <f t="shared" si="15"/>
        <v>0</v>
      </c>
      <c r="AR147"/>
    </row>
    <row r="148" spans="1:44" x14ac:dyDescent="0.2">
      <c r="A148" t="s">
        <v>283</v>
      </c>
      <c r="C148" s="13">
        <f t="shared" si="16"/>
        <v>0</v>
      </c>
      <c r="F148" t="s">
        <v>283</v>
      </c>
      <c r="H148" s="13">
        <f>+SUM(H143:H147)</f>
        <v>0</v>
      </c>
      <c r="L148" t="s">
        <v>283</v>
      </c>
      <c r="N148" s="13">
        <f t="shared" si="12"/>
        <v>0</v>
      </c>
      <c r="R148" t="s">
        <v>283</v>
      </c>
      <c r="T148" s="13">
        <f t="shared" si="13"/>
        <v>0</v>
      </c>
      <c r="AR148"/>
    </row>
    <row r="149" spans="1:44" x14ac:dyDescent="0.2">
      <c r="A149" s="12">
        <v>2023</v>
      </c>
      <c r="C149" s="13" t="str">
        <f t="shared" si="16"/>
        <v/>
      </c>
      <c r="H149" s="13"/>
      <c r="N149" s="13"/>
      <c r="AR149"/>
    </row>
    <row r="150" spans="1:44" ht="15" x14ac:dyDescent="0.2">
      <c r="A150" s="18" t="s">
        <v>279</v>
      </c>
      <c r="C150" s="13" t="str">
        <f t="shared" si="16"/>
        <v/>
      </c>
      <c r="H150" s="13"/>
      <c r="N150" s="13"/>
      <c r="AR150"/>
    </row>
    <row r="151" spans="1:44" ht="15" x14ac:dyDescent="0.2">
      <c r="A151" s="18" t="s">
        <v>275</v>
      </c>
      <c r="C151" s="13" t="str">
        <f t="shared" si="16"/>
        <v/>
      </c>
      <c r="H151" s="13"/>
      <c r="N151" s="13" t="str">
        <f>+IFERROR(VLOOKUP(L151,$L$25:$P$35,5,FALSE),"")</f>
        <v/>
      </c>
      <c r="T151" s="13"/>
      <c r="AR151"/>
    </row>
    <row r="152" spans="1:44" x14ac:dyDescent="0.2">
      <c r="A152" t="s">
        <v>293</v>
      </c>
      <c r="C152" s="13">
        <f t="shared" si="16"/>
        <v>0</v>
      </c>
      <c r="H152" s="13"/>
      <c r="N152" s="13"/>
      <c r="T152" s="13"/>
      <c r="AR152"/>
    </row>
    <row r="153" spans="1:44" x14ac:dyDescent="0.2">
      <c r="C153" s="13"/>
      <c r="H153" s="13"/>
      <c r="N153" s="13"/>
      <c r="T153" s="13"/>
      <c r="AR153"/>
    </row>
    <row r="154" spans="1:44" x14ac:dyDescent="0.2">
      <c r="A154" t="s">
        <v>362</v>
      </c>
      <c r="C154">
        <v>3</v>
      </c>
      <c r="D154">
        <v>4</v>
      </c>
      <c r="E154">
        <v>5</v>
      </c>
      <c r="AR154"/>
    </row>
    <row r="155" spans="1:44" ht="15" x14ac:dyDescent="0.2">
      <c r="A155" s="18"/>
      <c r="B155" s="104"/>
      <c r="C155" s="103" t="s">
        <v>349</v>
      </c>
      <c r="D155" s="104" t="s">
        <v>350</v>
      </c>
      <c r="E155" s="104" t="s">
        <v>39</v>
      </c>
      <c r="F155" s="104" t="s">
        <v>363</v>
      </c>
      <c r="AR155"/>
    </row>
    <row r="156" spans="1:44" ht="15" x14ac:dyDescent="0.2">
      <c r="A156" s="18" t="s">
        <v>271</v>
      </c>
      <c r="B156" s="103"/>
      <c r="C156" s="103" t="e">
        <f>+VLOOKUP($A156,$A$130:$E$139,C$154,FALSE)/60</f>
        <v>#VALUE!</v>
      </c>
      <c r="D156" s="103" t="e">
        <f t="shared" ref="D156:E158" si="17">+VLOOKUP($A156,$A$130:$E$137,D$154,FALSE)/60</f>
        <v>#VALUE!</v>
      </c>
      <c r="E156" s="103" t="e">
        <f t="shared" si="17"/>
        <v>#VALUE!</v>
      </c>
      <c r="F156" s="18" t="str">
        <f>+VLOOKUP(A156,$A$142:$C$151,3,FALSE)</f>
        <v/>
      </c>
      <c r="AR156"/>
    </row>
    <row r="157" spans="1:44" ht="15" x14ac:dyDescent="0.2">
      <c r="A157" s="18" t="s">
        <v>273</v>
      </c>
      <c r="B157" s="103"/>
      <c r="C157" s="103" t="e">
        <f>+VLOOKUP($A157,$A$130:$E$137,C$154,FALSE)/60</f>
        <v>#VALUE!</v>
      </c>
      <c r="D157" s="103" t="e">
        <f t="shared" si="17"/>
        <v>#VALUE!</v>
      </c>
      <c r="E157" s="103" t="e">
        <f t="shared" si="17"/>
        <v>#VALUE!</v>
      </c>
      <c r="F157" s="18" t="str">
        <f t="shared" ref="F157:F163" si="18">+VLOOKUP(A157,$A$142:$C$151,3,FALSE)</f>
        <v/>
      </c>
      <c r="AR157"/>
    </row>
    <row r="158" spans="1:44" ht="15" x14ac:dyDescent="0.2">
      <c r="A158" s="18" t="s">
        <v>274</v>
      </c>
      <c r="B158" s="103"/>
      <c r="C158" s="103" t="e">
        <f>+VLOOKUP($A158,$A$130:$E$137,C$154,FALSE)/60</f>
        <v>#VALUE!</v>
      </c>
      <c r="D158" s="103" t="e">
        <f t="shared" si="17"/>
        <v>#VALUE!</v>
      </c>
      <c r="E158" s="103" t="e">
        <f t="shared" si="17"/>
        <v>#VALUE!</v>
      </c>
      <c r="F158" s="18" t="str">
        <f t="shared" si="18"/>
        <v/>
      </c>
      <c r="AR158"/>
    </row>
    <row r="159" spans="1:44" ht="15" x14ac:dyDescent="0.2">
      <c r="A159" s="18" t="s">
        <v>275</v>
      </c>
      <c r="B159" s="103"/>
      <c r="C159" s="103" t="e">
        <f>+VLOOKUP($A159,$A$130:$E$139,C$154,FALSE)/60</f>
        <v>#VALUE!</v>
      </c>
      <c r="D159" s="103" t="e">
        <f>+VLOOKUP($A159,$A$130:$E$139,D$154,FALSE)/60</f>
        <v>#VALUE!</v>
      </c>
      <c r="E159" s="103" t="e">
        <f>+VLOOKUP($A159,$A$130:$E$139,E$154,FALSE)/60</f>
        <v>#VALUE!</v>
      </c>
      <c r="F159" s="18" t="str">
        <f t="shared" si="18"/>
        <v/>
      </c>
      <c r="AR159"/>
    </row>
    <row r="160" spans="1:44" ht="15" x14ac:dyDescent="0.2">
      <c r="A160" s="18" t="s">
        <v>276</v>
      </c>
      <c r="B160" s="103"/>
      <c r="C160" s="103" t="e">
        <f>+VLOOKUP($A160,$A$130:$E$137,C$154,FALSE)/60</f>
        <v>#VALUE!</v>
      </c>
      <c r="D160" s="103" t="e">
        <f>+VLOOKUP($A160,$A$130:$E$137,D$154,FALSE)/60</f>
        <v>#VALUE!</v>
      </c>
      <c r="E160" s="103" t="e">
        <f>+VLOOKUP($A160,$A$130:$E$137,E$154,FALSE)/60</f>
        <v>#VALUE!</v>
      </c>
      <c r="F160" s="18" t="str">
        <f t="shared" si="18"/>
        <v/>
      </c>
      <c r="AR160"/>
    </row>
    <row r="161" spans="1:44" ht="15" x14ac:dyDescent="0.2">
      <c r="A161" s="18" t="s">
        <v>191</v>
      </c>
      <c r="B161" s="103"/>
      <c r="C161" s="103" t="e">
        <f>+VLOOKUP($A161,$A$130:$E$138,C$154,FALSE)/60</f>
        <v>#VALUE!</v>
      </c>
      <c r="D161" s="103" t="e">
        <f>+VLOOKUP($A161,$A$130:$E$138,D$154,FALSE)/60</f>
        <v>#VALUE!</v>
      </c>
      <c r="E161" s="103" t="e">
        <f>+VLOOKUP($A161,$A$130:$E$139,E$154,FALSE)/60</f>
        <v>#VALUE!</v>
      </c>
      <c r="F161" s="18" t="str">
        <f t="shared" si="18"/>
        <v/>
      </c>
      <c r="AR161"/>
    </row>
    <row r="162" spans="1:44" ht="15" x14ac:dyDescent="0.2">
      <c r="A162" s="18" t="s">
        <v>279</v>
      </c>
      <c r="B162" s="103"/>
      <c r="C162" s="103" t="e">
        <f>+VLOOKUP($A162,$A$130:$E$139,C$154,FALSE)/60</f>
        <v>#VALUE!</v>
      </c>
      <c r="D162" s="103" t="e">
        <f>+VLOOKUP($A162,$A$130:$E$139,D$154,FALSE)/60</f>
        <v>#VALUE!</v>
      </c>
      <c r="E162" s="103" t="e">
        <f>+VLOOKUP($A162,$A$130:$E$139,E$154,FALSE)/60</f>
        <v>#VALUE!</v>
      </c>
      <c r="F162" s="18" t="str">
        <f t="shared" si="18"/>
        <v/>
      </c>
      <c r="AR162"/>
    </row>
    <row r="163" spans="1:44" ht="15" x14ac:dyDescent="0.2">
      <c r="A163" s="18" t="s">
        <v>281</v>
      </c>
      <c r="B163" s="103"/>
      <c r="C163" s="103" t="e">
        <f>+VLOOKUP($A163,$A$130:$E$137,C$154,FALSE)/60</f>
        <v>#VALUE!</v>
      </c>
      <c r="D163" s="103" t="e">
        <f>+VLOOKUP($A163,$A$130:$E$137,D$154,FALSE)/60</f>
        <v>#VALUE!</v>
      </c>
      <c r="E163" s="103" t="e">
        <f>+VLOOKUP($A163,$A$130:$E$137,E$154,FALSE)/60</f>
        <v>#VALUE!</v>
      </c>
      <c r="F163" s="18" t="str">
        <f t="shared" si="18"/>
        <v/>
      </c>
      <c r="AR163"/>
    </row>
    <row r="164" spans="1:44" ht="15" x14ac:dyDescent="0.2">
      <c r="A164" s="18" t="s">
        <v>293</v>
      </c>
      <c r="B164" s="103"/>
      <c r="C164" s="103">
        <f>+VLOOKUP($A164,$A$130:$E$138,C$154,FALSE)/60</f>
        <v>0</v>
      </c>
      <c r="D164" s="103">
        <f>+VLOOKUP($A164,$A$130:$E$138,D$154,FALSE)/60</f>
        <v>0</v>
      </c>
      <c r="E164" s="103">
        <f>+VLOOKUP($A164,$A$130:$E$138,E$154,FALSE)/60</f>
        <v>0</v>
      </c>
      <c r="F164" s="18">
        <f>+VLOOKUP(A164,$A$142:$C$152,3,FALSE)</f>
        <v>0</v>
      </c>
      <c r="AR164"/>
    </row>
    <row r="165" spans="1:44" x14ac:dyDescent="0.2">
      <c r="E165" s="5"/>
      <c r="AR165"/>
    </row>
    <row r="166" spans="1:44" x14ac:dyDescent="0.2">
      <c r="AR166"/>
    </row>
    <row r="167" spans="1:44" x14ac:dyDescent="0.2">
      <c r="AR167"/>
    </row>
    <row r="168" spans="1:44" x14ac:dyDescent="0.2">
      <c r="AR168"/>
    </row>
    <row r="169" spans="1:44" x14ac:dyDescent="0.2">
      <c r="AR169"/>
    </row>
    <row r="170" spans="1:44" x14ac:dyDescent="0.2">
      <c r="C170"/>
      <c r="AR170"/>
    </row>
    <row r="171" spans="1:44" x14ac:dyDescent="0.2">
      <c r="C171"/>
      <c r="AR171"/>
    </row>
    <row r="172" spans="1:44" x14ac:dyDescent="0.2">
      <c r="C172"/>
      <c r="AR172"/>
    </row>
    <row r="173" spans="1:44" x14ac:dyDescent="0.2">
      <c r="AR173"/>
    </row>
    <row r="174" spans="1:44" x14ac:dyDescent="0.2">
      <c r="AR174"/>
    </row>
    <row r="175" spans="1:44" x14ac:dyDescent="0.2">
      <c r="C175"/>
      <c r="AR175"/>
    </row>
    <row r="176" spans="1:44" x14ac:dyDescent="0.2">
      <c r="C176"/>
      <c r="AR176"/>
    </row>
    <row r="177" spans="1:44" x14ac:dyDescent="0.2">
      <c r="C177"/>
      <c r="AR177"/>
    </row>
    <row r="178" spans="1:44" x14ac:dyDescent="0.2">
      <c r="C178"/>
      <c r="AR178"/>
    </row>
    <row r="179" spans="1:44" x14ac:dyDescent="0.2">
      <c r="B179" s="13"/>
      <c r="C179"/>
      <c r="AR179"/>
    </row>
    <row r="180" spans="1:44" x14ac:dyDescent="0.2">
      <c r="A180" s="1"/>
      <c r="AR180"/>
    </row>
    <row r="181" spans="1:44" x14ac:dyDescent="0.2">
      <c r="AR181"/>
    </row>
    <row r="182" spans="1:44" x14ac:dyDescent="0.2">
      <c r="C182"/>
      <c r="AR182"/>
    </row>
    <row r="183" spans="1:44" x14ac:dyDescent="0.2">
      <c r="C183"/>
      <c r="AR183"/>
    </row>
    <row r="184" spans="1:44" x14ac:dyDescent="0.2">
      <c r="C184"/>
      <c r="AR184"/>
    </row>
    <row r="185" spans="1:44" x14ac:dyDescent="0.2">
      <c r="C185"/>
      <c r="E185" s="4"/>
      <c r="AR185"/>
    </row>
    <row r="186" spans="1:44" x14ac:dyDescent="0.2">
      <c r="C186"/>
      <c r="E186" s="5"/>
      <c r="AR186"/>
    </row>
    <row r="187" spans="1:44" x14ac:dyDescent="0.2">
      <c r="C187"/>
      <c r="E187" s="5"/>
      <c r="AR187"/>
    </row>
    <row r="188" spans="1:44" x14ac:dyDescent="0.2">
      <c r="C188"/>
      <c r="E188" s="5"/>
      <c r="AR188"/>
    </row>
    <row r="189" spans="1:44" x14ac:dyDescent="0.2">
      <c r="C189"/>
      <c r="E189" s="5"/>
      <c r="AR189"/>
    </row>
    <row r="190" spans="1:44" x14ac:dyDescent="0.2">
      <c r="C190"/>
      <c r="AR190"/>
    </row>
    <row r="191" spans="1:44" x14ac:dyDescent="0.2">
      <c r="AR191"/>
    </row>
    <row r="192" spans="1:44" x14ac:dyDescent="0.2">
      <c r="AR192"/>
    </row>
    <row r="193" spans="2:44" x14ac:dyDescent="0.2">
      <c r="AR193"/>
    </row>
    <row r="194" spans="2:44" x14ac:dyDescent="0.2">
      <c r="C194"/>
      <c r="AR194"/>
    </row>
    <row r="195" spans="2:44" x14ac:dyDescent="0.2">
      <c r="C195"/>
      <c r="AR195"/>
    </row>
    <row r="196" spans="2:44" x14ac:dyDescent="0.2">
      <c r="C196"/>
      <c r="AR196"/>
    </row>
    <row r="197" spans="2:44" x14ac:dyDescent="0.2">
      <c r="C197"/>
      <c r="AR197"/>
    </row>
    <row r="198" spans="2:44" x14ac:dyDescent="0.2">
      <c r="C198"/>
      <c r="O198" s="2"/>
      <c r="P198" s="2"/>
      <c r="Q198" s="2"/>
      <c r="R198" s="2"/>
      <c r="S198" s="2"/>
      <c r="AR198"/>
    </row>
    <row r="199" spans="2:44" x14ac:dyDescent="0.2">
      <c r="C199"/>
      <c r="O199" s="2"/>
      <c r="P199" s="2"/>
      <c r="Q199" s="2"/>
      <c r="R199" s="2"/>
      <c r="S199" s="2"/>
      <c r="AR199"/>
    </row>
    <row r="200" spans="2:44" x14ac:dyDescent="0.2">
      <c r="C200"/>
      <c r="O200" s="2"/>
      <c r="P200" s="2"/>
      <c r="Q200" s="2"/>
      <c r="R200" s="2"/>
      <c r="S200" s="2"/>
      <c r="AR200"/>
    </row>
    <row r="201" spans="2:44" x14ac:dyDescent="0.2">
      <c r="C201"/>
      <c r="O201" s="2"/>
      <c r="P201" s="2"/>
      <c r="Q201" s="2"/>
      <c r="R201" s="2"/>
      <c r="S201" s="2"/>
      <c r="AR201"/>
    </row>
    <row r="202" spans="2:44" x14ac:dyDescent="0.2">
      <c r="C202"/>
      <c r="O202" s="2"/>
      <c r="P202" s="2"/>
      <c r="Q202" s="2"/>
      <c r="R202" s="2"/>
      <c r="S202" s="2"/>
      <c r="AR202"/>
    </row>
    <row r="203" spans="2:44" x14ac:dyDescent="0.2">
      <c r="B203" s="12"/>
      <c r="C203"/>
      <c r="O203" s="2"/>
      <c r="P203" s="2"/>
      <c r="Q203" s="2"/>
      <c r="R203" s="2"/>
      <c r="S203" s="2"/>
      <c r="AR203"/>
    </row>
    <row r="204" spans="2:44" x14ac:dyDescent="0.2">
      <c r="O204" s="2"/>
      <c r="P204" s="2"/>
      <c r="Q204" s="2"/>
      <c r="R204" s="2"/>
      <c r="S204" s="2"/>
      <c r="AR204"/>
    </row>
    <row r="205" spans="2:44" x14ac:dyDescent="0.2">
      <c r="O205" s="2"/>
      <c r="P205" s="2"/>
      <c r="Q205" s="2"/>
      <c r="R205" s="2"/>
      <c r="S205" s="2"/>
      <c r="AR205"/>
    </row>
    <row r="206" spans="2:44" x14ac:dyDescent="0.2">
      <c r="O206" s="2"/>
      <c r="P206" s="2"/>
      <c r="Q206" s="2"/>
      <c r="R206" s="2"/>
      <c r="S206" s="2"/>
      <c r="AR206"/>
    </row>
    <row r="207" spans="2:44" x14ac:dyDescent="0.2">
      <c r="C207"/>
      <c r="O207" s="2"/>
      <c r="P207" s="2"/>
      <c r="Q207" s="2"/>
      <c r="R207" s="2"/>
      <c r="S207" s="2"/>
      <c r="AR207"/>
    </row>
    <row r="208" spans="2:44" x14ac:dyDescent="0.2">
      <c r="C208"/>
      <c r="O208" s="2"/>
      <c r="P208" s="2"/>
      <c r="Q208" s="2"/>
      <c r="R208" s="2"/>
      <c r="S208" s="2"/>
      <c r="AR208"/>
    </row>
    <row r="209" spans="3:44" x14ac:dyDescent="0.2">
      <c r="C209"/>
      <c r="O209" s="2"/>
      <c r="P209" s="2"/>
      <c r="Q209" s="2"/>
      <c r="R209" s="2"/>
      <c r="S209" s="2"/>
      <c r="AR209"/>
    </row>
    <row r="210" spans="3:44" x14ac:dyDescent="0.2">
      <c r="C210"/>
      <c r="O210" s="2"/>
      <c r="P210" s="2"/>
      <c r="Q210" s="2"/>
      <c r="R210" s="2"/>
      <c r="S210" s="2"/>
      <c r="AR210"/>
    </row>
    <row r="211" spans="3:44" x14ac:dyDescent="0.2">
      <c r="C211"/>
      <c r="O211" s="2"/>
      <c r="P211" s="2"/>
      <c r="Q211" s="2"/>
      <c r="R211" s="2"/>
      <c r="S211" s="2"/>
      <c r="AR211"/>
    </row>
    <row r="212" spans="3:44" x14ac:dyDescent="0.2">
      <c r="C212"/>
      <c r="O212" s="2"/>
      <c r="P212" s="2"/>
      <c r="Q212" s="2"/>
      <c r="R212" s="2"/>
      <c r="S212" s="2"/>
    </row>
    <row r="213" spans="3:44" x14ac:dyDescent="0.2">
      <c r="C213"/>
      <c r="O213" s="2"/>
      <c r="P213" s="2"/>
      <c r="Q213" s="2"/>
      <c r="R213" s="2"/>
      <c r="S213" s="2"/>
    </row>
    <row r="214" spans="3:44" x14ac:dyDescent="0.2">
      <c r="C214"/>
      <c r="O214" s="2"/>
      <c r="P214" s="2"/>
      <c r="Q214" s="2"/>
      <c r="R214" s="2"/>
      <c r="S214" s="2"/>
    </row>
    <row r="215" spans="3:44" x14ac:dyDescent="0.2">
      <c r="C215"/>
      <c r="O215" s="2"/>
      <c r="P215" s="2"/>
      <c r="Q215" s="2"/>
      <c r="R215" s="2"/>
      <c r="S215" s="2"/>
    </row>
    <row r="216" spans="3:44" x14ac:dyDescent="0.2">
      <c r="C216"/>
      <c r="O216" s="2"/>
      <c r="P216" s="2"/>
      <c r="Q216" s="2"/>
      <c r="R216" s="2"/>
      <c r="S216" s="2"/>
    </row>
    <row r="217" spans="3:44" x14ac:dyDescent="0.2">
      <c r="C217"/>
      <c r="O217" s="2"/>
      <c r="P217" s="2"/>
      <c r="Q217" s="2"/>
      <c r="R217" s="2"/>
      <c r="S217" s="2"/>
    </row>
    <row r="218" spans="3:44" x14ac:dyDescent="0.2">
      <c r="C218"/>
      <c r="O218" s="2"/>
      <c r="P218" s="2"/>
      <c r="Q218" s="2"/>
      <c r="R218" s="2"/>
      <c r="S218" s="2"/>
    </row>
    <row r="219" spans="3:44" x14ac:dyDescent="0.2">
      <c r="C219"/>
      <c r="O219" s="2"/>
      <c r="P219" s="2"/>
      <c r="Q219" s="2"/>
      <c r="R219" s="2"/>
      <c r="S219" s="2"/>
    </row>
    <row r="220" spans="3:44" x14ac:dyDescent="0.2">
      <c r="C220"/>
      <c r="O220" s="2"/>
      <c r="P220" s="2"/>
      <c r="Q220" s="2"/>
      <c r="R220" s="2"/>
      <c r="S220" s="2"/>
    </row>
    <row r="221" spans="3:44" x14ac:dyDescent="0.2">
      <c r="C221"/>
      <c r="O221" s="2"/>
      <c r="P221" s="2"/>
      <c r="Q221" s="2"/>
      <c r="R221" s="2"/>
      <c r="S221" s="2"/>
    </row>
    <row r="222" spans="3:44" x14ac:dyDescent="0.2">
      <c r="C222"/>
      <c r="O222" s="2"/>
      <c r="P222" s="2"/>
      <c r="Q222" s="2"/>
      <c r="R222" s="2"/>
      <c r="S222" s="2"/>
    </row>
    <row r="223" spans="3:44" x14ac:dyDescent="0.2">
      <c r="C223"/>
      <c r="O223" s="2"/>
      <c r="P223" s="2"/>
      <c r="Q223" s="2"/>
      <c r="R223" s="2"/>
      <c r="S223" s="2"/>
    </row>
    <row r="224" spans="3:44" x14ac:dyDescent="0.2">
      <c r="C224"/>
      <c r="O224" s="2"/>
      <c r="P224" s="2"/>
      <c r="Q224" s="2"/>
      <c r="R224" s="2"/>
      <c r="S224" s="2"/>
    </row>
    <row r="225" spans="3:19" x14ac:dyDescent="0.2">
      <c r="C225"/>
      <c r="O225" s="2"/>
      <c r="P225" s="2"/>
      <c r="Q225" s="2"/>
      <c r="R225" s="2"/>
      <c r="S225" s="2"/>
    </row>
    <row r="226" spans="3:19" x14ac:dyDescent="0.2">
      <c r="C226"/>
      <c r="O226" s="2"/>
      <c r="P226" s="2"/>
      <c r="Q226" s="2"/>
      <c r="R226" s="2"/>
      <c r="S226" s="2"/>
    </row>
    <row r="227" spans="3:19" x14ac:dyDescent="0.2">
      <c r="C227"/>
      <c r="O227" s="2"/>
      <c r="P227" s="2"/>
      <c r="Q227" s="2"/>
      <c r="R227" s="2"/>
      <c r="S227" s="2"/>
    </row>
    <row r="228" spans="3:19" x14ac:dyDescent="0.2">
      <c r="C228"/>
      <c r="O228" s="2"/>
      <c r="P228" s="2"/>
      <c r="Q228" s="2"/>
      <c r="R228" s="2"/>
      <c r="S228" s="2"/>
    </row>
    <row r="229" spans="3:19" x14ac:dyDescent="0.2">
      <c r="C229"/>
      <c r="O229" s="2"/>
      <c r="P229" s="2"/>
      <c r="Q229" s="2"/>
      <c r="R229" s="2"/>
      <c r="S229" s="2"/>
    </row>
    <row r="230" spans="3:19" x14ac:dyDescent="0.2">
      <c r="C230"/>
      <c r="O230" s="2"/>
      <c r="P230" s="2"/>
      <c r="Q230" s="2"/>
      <c r="R230" s="2"/>
      <c r="S230" s="2"/>
    </row>
    <row r="231" spans="3:19" x14ac:dyDescent="0.2">
      <c r="C231"/>
      <c r="O231" s="2"/>
      <c r="P231" s="2"/>
      <c r="Q231" s="2"/>
      <c r="R231" s="2"/>
      <c r="S231" s="2"/>
    </row>
    <row r="232" spans="3:19" x14ac:dyDescent="0.2">
      <c r="C232"/>
      <c r="O232" s="2"/>
      <c r="P232" s="2"/>
      <c r="Q232" s="2"/>
      <c r="R232" s="2"/>
      <c r="S232" s="2"/>
    </row>
    <row r="233" spans="3:19" x14ac:dyDescent="0.2">
      <c r="C233"/>
      <c r="O233" s="2"/>
      <c r="P233" s="2"/>
      <c r="Q233" s="2"/>
      <c r="R233" s="2"/>
      <c r="S233" s="2"/>
    </row>
    <row r="234" spans="3:19" x14ac:dyDescent="0.2">
      <c r="C234"/>
      <c r="O234" s="2"/>
      <c r="P234" s="2"/>
      <c r="Q234" s="2"/>
      <c r="R234" s="2"/>
      <c r="S234" s="2"/>
    </row>
    <row r="235" spans="3:19" x14ac:dyDescent="0.2">
      <c r="C235"/>
      <c r="O235" s="2"/>
      <c r="P235" s="2"/>
      <c r="Q235" s="2"/>
      <c r="R235" s="2"/>
      <c r="S235" s="2"/>
    </row>
    <row r="236" spans="3:19" x14ac:dyDescent="0.2">
      <c r="C236"/>
      <c r="O236" s="2"/>
      <c r="P236" s="2"/>
      <c r="Q236" s="2"/>
      <c r="R236" s="2"/>
      <c r="S236" s="2"/>
    </row>
    <row r="237" spans="3:19" x14ac:dyDescent="0.2">
      <c r="C237"/>
      <c r="O237" s="2"/>
      <c r="P237" s="2"/>
      <c r="Q237" s="2"/>
      <c r="R237" s="2"/>
      <c r="S237" s="2"/>
    </row>
    <row r="238" spans="3:19" x14ac:dyDescent="0.2">
      <c r="C238"/>
      <c r="O238" s="2"/>
      <c r="P238" s="2"/>
      <c r="Q238" s="2"/>
      <c r="R238" s="2"/>
      <c r="S238" s="2"/>
    </row>
    <row r="239" spans="3:19" x14ac:dyDescent="0.2">
      <c r="C239"/>
      <c r="O239" s="2"/>
      <c r="P239" s="2"/>
      <c r="Q239" s="2"/>
      <c r="R239" s="2"/>
      <c r="S239" s="2"/>
    </row>
    <row r="240" spans="3:19" x14ac:dyDescent="0.2">
      <c r="C240"/>
      <c r="O240" s="2"/>
      <c r="P240" s="2"/>
      <c r="Q240" s="2"/>
      <c r="R240" s="2"/>
      <c r="S240" s="2"/>
    </row>
    <row r="241" spans="3:19" x14ac:dyDescent="0.2">
      <c r="C241"/>
      <c r="O241" s="2"/>
      <c r="P241" s="2"/>
      <c r="Q241" s="2"/>
      <c r="R241" s="2"/>
      <c r="S241" s="2"/>
    </row>
    <row r="242" spans="3:19" x14ac:dyDescent="0.2">
      <c r="C242"/>
      <c r="O242" s="2"/>
      <c r="P242" s="2"/>
      <c r="Q242" s="2"/>
      <c r="R242" s="2"/>
      <c r="S242" s="2"/>
    </row>
    <row r="243" spans="3:19" x14ac:dyDescent="0.2">
      <c r="C243"/>
      <c r="O243" s="2"/>
      <c r="P243" s="2"/>
      <c r="Q243" s="2"/>
      <c r="R243" s="2"/>
      <c r="S243" s="2"/>
    </row>
    <row r="244" spans="3:19" x14ac:dyDescent="0.2">
      <c r="C244"/>
      <c r="O244" s="2"/>
      <c r="P244" s="2"/>
      <c r="Q244" s="2"/>
      <c r="R244" s="2"/>
      <c r="S244" s="2"/>
    </row>
    <row r="245" spans="3:19" x14ac:dyDescent="0.2">
      <c r="C245"/>
      <c r="O245" s="2"/>
      <c r="P245" s="2"/>
      <c r="Q245" s="2"/>
      <c r="R245" s="2"/>
      <c r="S245" s="2"/>
    </row>
    <row r="246" spans="3:19" x14ac:dyDescent="0.2">
      <c r="C246"/>
      <c r="O246" s="2"/>
      <c r="P246" s="2"/>
      <c r="Q246" s="2"/>
      <c r="R246" s="2"/>
      <c r="S246" s="2"/>
    </row>
    <row r="247" spans="3:19" x14ac:dyDescent="0.2">
      <c r="C247"/>
      <c r="O247" s="2"/>
      <c r="P247" s="2"/>
      <c r="Q247" s="2"/>
      <c r="R247" s="2"/>
      <c r="S247" s="2"/>
    </row>
    <row r="248" spans="3:19" x14ac:dyDescent="0.2">
      <c r="C248"/>
      <c r="O248" s="2"/>
      <c r="P248" s="2"/>
      <c r="Q248" s="2"/>
      <c r="R248" s="2"/>
      <c r="S248" s="2"/>
    </row>
    <row r="249" spans="3:19" x14ac:dyDescent="0.2">
      <c r="C249"/>
    </row>
    <row r="250" spans="3:19" x14ac:dyDescent="0.2">
      <c r="C250"/>
    </row>
    <row r="251" spans="3:19" x14ac:dyDescent="0.2">
      <c r="C251"/>
    </row>
    <row r="252" spans="3:19" x14ac:dyDescent="0.2">
      <c r="C252"/>
    </row>
    <row r="253" spans="3:19" x14ac:dyDescent="0.2">
      <c r="C253"/>
    </row>
    <row r="254" spans="3:19" x14ac:dyDescent="0.2">
      <c r="C254"/>
    </row>
    <row r="255" spans="3:19" x14ac:dyDescent="0.2">
      <c r="C255"/>
    </row>
    <row r="256" spans="3:19" x14ac:dyDescent="0.2">
      <c r="C256"/>
    </row>
    <row r="257" spans="3:3" x14ac:dyDescent="0.2">
      <c r="C257"/>
    </row>
    <row r="258" spans="3:3" x14ac:dyDescent="0.2">
      <c r="C258"/>
    </row>
    <row r="259" spans="3:3" x14ac:dyDescent="0.2">
      <c r="C259"/>
    </row>
    <row r="260" spans="3:3" x14ac:dyDescent="0.2">
      <c r="C260"/>
    </row>
  </sheetData>
  <conditionalFormatting pivot="1">
    <cfRule type="colorScale" priority="22">
      <colorScale>
        <cfvo type="min"/>
        <cfvo type="percentile" val="50"/>
        <cfvo type="max"/>
        <color rgb="FF63BE7B"/>
        <color rgb="FFFFEB84"/>
        <color rgb="FFF8696B"/>
      </colorScale>
    </cfRule>
  </conditionalFormatting>
  <conditionalFormatting pivot="1">
    <cfRule type="colorScale" priority="5">
      <colorScale>
        <cfvo type="min"/>
        <cfvo type="percentile" val="50"/>
        <cfvo type="max"/>
        <color rgb="FF63BE7B"/>
        <color rgb="FFFFEB84"/>
        <color rgb="FFF8696B"/>
      </colorScale>
    </cfRule>
  </conditionalFormatting>
  <pageMargins left="0.7" right="0.7" top="0.75" bottom="0.75" header="0.3" footer="0.3"/>
  <pageSetup paperSize="9" orientation="portrait" r:id="rId14"/>
  <customProperties>
    <customPr name="_pios_id" r:id="rId15"/>
  </customProperties>
  <drawing r:id="rId16"/>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60F6B8-4219-4371-8A6C-79DCAD4514B8}">
  <sheetPr codeName="Sheet9"/>
  <dimension ref="C3:L94"/>
  <sheetViews>
    <sheetView showGridLines="0" topLeftCell="A55" zoomScale="90" zoomScaleNormal="90" workbookViewId="0">
      <selection activeCell="G94" sqref="G94"/>
    </sheetView>
  </sheetViews>
  <sheetFormatPr baseColWidth="10" defaultColWidth="11.42578125" defaultRowHeight="12.75" x14ac:dyDescent="0.2"/>
  <cols>
    <col min="1" max="2" width="3.85546875" customWidth="1"/>
    <col min="3" max="3" width="40.5703125" bestFit="1" customWidth="1"/>
    <col min="4" max="4" width="9.28515625" bestFit="1" customWidth="1"/>
    <col min="5" max="6" width="3.85546875" customWidth="1"/>
    <col min="7" max="7" width="40.5703125" bestFit="1" customWidth="1"/>
    <col min="8" max="8" width="9.28515625" bestFit="1" customWidth="1"/>
    <col min="9" max="10" width="3.85546875" customWidth="1"/>
    <col min="11" max="11" width="13.85546875" bestFit="1" customWidth="1"/>
    <col min="12" max="12" width="15.5703125" bestFit="1" customWidth="1"/>
    <col min="13" max="14" width="3.85546875" customWidth="1"/>
  </cols>
  <sheetData>
    <row r="3" spans="3:12" x14ac:dyDescent="0.2">
      <c r="C3" t="s">
        <v>18</v>
      </c>
      <c r="D3" t="s">
        <v>364</v>
      </c>
      <c r="G3" t="s">
        <v>18</v>
      </c>
      <c r="H3" t="s">
        <v>364</v>
      </c>
      <c r="K3" t="s">
        <v>365</v>
      </c>
      <c r="L3" t="s">
        <v>366</v>
      </c>
    </row>
    <row r="4" spans="3:12" x14ac:dyDescent="0.2">
      <c r="C4" t="s">
        <v>140</v>
      </c>
      <c r="D4" t="s">
        <v>367</v>
      </c>
      <c r="G4" t="s">
        <v>121</v>
      </c>
      <c r="H4" t="s">
        <v>81</v>
      </c>
      <c r="K4" t="s">
        <v>119</v>
      </c>
      <c r="L4" t="s">
        <v>276</v>
      </c>
    </row>
    <row r="5" spans="3:12" x14ac:dyDescent="0.2">
      <c r="C5" t="s">
        <v>138</v>
      </c>
      <c r="D5" t="s">
        <v>367</v>
      </c>
      <c r="G5" t="s">
        <v>124</v>
      </c>
      <c r="H5" t="s">
        <v>81</v>
      </c>
      <c r="K5" t="s">
        <v>177</v>
      </c>
      <c r="L5" t="s">
        <v>279</v>
      </c>
    </row>
    <row r="6" spans="3:12" x14ac:dyDescent="0.2">
      <c r="C6" t="s">
        <v>368</v>
      </c>
      <c r="D6" t="s">
        <v>367</v>
      </c>
      <c r="G6" t="s">
        <v>140</v>
      </c>
      <c r="H6" t="s">
        <v>367</v>
      </c>
      <c r="K6" t="s">
        <v>65</v>
      </c>
      <c r="L6" t="s">
        <v>281</v>
      </c>
    </row>
    <row r="7" spans="3:12" x14ac:dyDescent="0.2">
      <c r="C7" t="s">
        <v>143</v>
      </c>
      <c r="D7" t="s">
        <v>367</v>
      </c>
      <c r="G7" t="s">
        <v>138</v>
      </c>
      <c r="H7" t="s">
        <v>367</v>
      </c>
      <c r="K7" t="s">
        <v>113</v>
      </c>
      <c r="L7" t="s">
        <v>279</v>
      </c>
    </row>
    <row r="8" spans="3:12" x14ac:dyDescent="0.2">
      <c r="C8" t="s">
        <v>142</v>
      </c>
      <c r="D8" t="s">
        <v>367</v>
      </c>
      <c r="G8" t="s">
        <v>368</v>
      </c>
      <c r="H8" t="s">
        <v>367</v>
      </c>
      <c r="K8" t="s">
        <v>369</v>
      </c>
      <c r="L8" t="s">
        <v>273</v>
      </c>
    </row>
    <row r="9" spans="3:12" x14ac:dyDescent="0.2">
      <c r="C9" t="s">
        <v>156</v>
      </c>
      <c r="D9" t="s">
        <v>71</v>
      </c>
      <c r="G9" t="s">
        <v>143</v>
      </c>
      <c r="H9" t="s">
        <v>367</v>
      </c>
      <c r="K9" t="s">
        <v>370</v>
      </c>
      <c r="L9" t="s">
        <v>280</v>
      </c>
    </row>
    <row r="10" spans="3:12" x14ac:dyDescent="0.2">
      <c r="C10" t="s">
        <v>155</v>
      </c>
      <c r="D10" t="s">
        <v>81</v>
      </c>
      <c r="G10" t="s">
        <v>142</v>
      </c>
      <c r="H10" t="s">
        <v>367</v>
      </c>
      <c r="K10" t="s">
        <v>133</v>
      </c>
      <c r="L10" t="s">
        <v>275</v>
      </c>
    </row>
    <row r="11" spans="3:12" x14ac:dyDescent="0.2">
      <c r="C11" t="s">
        <v>371</v>
      </c>
      <c r="D11" t="s">
        <v>81</v>
      </c>
      <c r="G11" t="s">
        <v>97</v>
      </c>
      <c r="H11" t="s">
        <v>71</v>
      </c>
      <c r="K11" t="s">
        <v>132</v>
      </c>
      <c r="L11" t="s">
        <v>279</v>
      </c>
    </row>
    <row r="12" spans="3:12" x14ac:dyDescent="0.2">
      <c r="C12" t="s">
        <v>166</v>
      </c>
      <c r="D12" t="s">
        <v>71</v>
      </c>
      <c r="G12" t="s">
        <v>156</v>
      </c>
      <c r="H12" t="s">
        <v>71</v>
      </c>
      <c r="K12" t="s">
        <v>137</v>
      </c>
      <c r="L12" t="s">
        <v>279</v>
      </c>
    </row>
    <row r="13" spans="3:12" x14ac:dyDescent="0.2">
      <c r="C13" t="s">
        <v>136</v>
      </c>
      <c r="D13" t="s">
        <v>81</v>
      </c>
      <c r="G13" t="s">
        <v>149</v>
      </c>
      <c r="H13" t="s">
        <v>71</v>
      </c>
      <c r="K13" t="s">
        <v>147</v>
      </c>
      <c r="L13" t="s">
        <v>271</v>
      </c>
    </row>
    <row r="14" spans="3:12" x14ac:dyDescent="0.2">
      <c r="C14" t="s">
        <v>171</v>
      </c>
      <c r="D14" t="s">
        <v>71</v>
      </c>
      <c r="G14" t="s">
        <v>155</v>
      </c>
      <c r="H14" t="s">
        <v>81</v>
      </c>
      <c r="K14" t="s">
        <v>161</v>
      </c>
      <c r="L14" t="s">
        <v>274</v>
      </c>
    </row>
    <row r="15" spans="3:12" x14ac:dyDescent="0.2">
      <c r="C15" t="s">
        <v>165</v>
      </c>
      <c r="D15" t="s">
        <v>81</v>
      </c>
      <c r="G15" t="s">
        <v>371</v>
      </c>
      <c r="H15" t="s">
        <v>81</v>
      </c>
      <c r="K15" t="s">
        <v>176</v>
      </c>
      <c r="L15" t="s">
        <v>279</v>
      </c>
    </row>
    <row r="16" spans="3:12" x14ac:dyDescent="0.2">
      <c r="C16" t="s">
        <v>154</v>
      </c>
      <c r="D16" t="s">
        <v>71</v>
      </c>
      <c r="G16" t="s">
        <v>166</v>
      </c>
      <c r="H16" t="s">
        <v>71</v>
      </c>
      <c r="K16" t="s">
        <v>372</v>
      </c>
      <c r="L16" t="s">
        <v>191</v>
      </c>
    </row>
    <row r="17" spans="3:12" x14ac:dyDescent="0.2">
      <c r="C17" t="s">
        <v>76</v>
      </c>
      <c r="D17" t="s">
        <v>71</v>
      </c>
      <c r="G17" t="s">
        <v>136</v>
      </c>
      <c r="H17" t="s">
        <v>81</v>
      </c>
      <c r="K17" t="s">
        <v>373</v>
      </c>
      <c r="L17" t="s">
        <v>191</v>
      </c>
    </row>
    <row r="18" spans="3:12" x14ac:dyDescent="0.2">
      <c r="C18" t="s">
        <v>157</v>
      </c>
      <c r="D18" t="s">
        <v>71</v>
      </c>
      <c r="G18" t="s">
        <v>171</v>
      </c>
      <c r="H18" t="s">
        <v>71</v>
      </c>
      <c r="K18" t="s">
        <v>144</v>
      </c>
      <c r="L18" t="s">
        <v>280</v>
      </c>
    </row>
    <row r="19" spans="3:12" x14ac:dyDescent="0.2">
      <c r="C19" t="s">
        <v>115</v>
      </c>
      <c r="D19" t="s">
        <v>71</v>
      </c>
      <c r="G19" t="s">
        <v>165</v>
      </c>
      <c r="H19" t="s">
        <v>81</v>
      </c>
      <c r="K19" t="s">
        <v>88</v>
      </c>
      <c r="L19" t="s">
        <v>191</v>
      </c>
    </row>
    <row r="20" spans="3:12" x14ac:dyDescent="0.2">
      <c r="C20" t="s">
        <v>134</v>
      </c>
      <c r="D20" t="s">
        <v>71</v>
      </c>
      <c r="G20" t="s">
        <v>154</v>
      </c>
      <c r="H20" t="s">
        <v>71</v>
      </c>
      <c r="K20" t="s">
        <v>178</v>
      </c>
      <c r="L20" t="s">
        <v>191</v>
      </c>
    </row>
    <row r="21" spans="3:12" x14ac:dyDescent="0.2">
      <c r="C21" t="s">
        <v>374</v>
      </c>
      <c r="D21" t="s">
        <v>71</v>
      </c>
      <c r="G21" t="s">
        <v>76</v>
      </c>
      <c r="H21" t="s">
        <v>71</v>
      </c>
      <c r="K21" t="s">
        <v>145</v>
      </c>
      <c r="L21" t="s">
        <v>273</v>
      </c>
    </row>
    <row r="22" spans="3:12" x14ac:dyDescent="0.2">
      <c r="C22" t="s">
        <v>375</v>
      </c>
      <c r="D22" t="s">
        <v>71</v>
      </c>
      <c r="G22" t="s">
        <v>157</v>
      </c>
      <c r="H22" t="s">
        <v>71</v>
      </c>
      <c r="K22" t="s">
        <v>159</v>
      </c>
      <c r="L22" t="s">
        <v>280</v>
      </c>
    </row>
    <row r="23" spans="3:12" x14ac:dyDescent="0.2">
      <c r="C23" t="s">
        <v>84</v>
      </c>
      <c r="D23" t="s">
        <v>81</v>
      </c>
      <c r="G23" t="s">
        <v>115</v>
      </c>
      <c r="H23" t="s">
        <v>71</v>
      </c>
      <c r="K23" t="s">
        <v>169</v>
      </c>
      <c r="L23" t="s">
        <v>280</v>
      </c>
    </row>
    <row r="24" spans="3:12" x14ac:dyDescent="0.2">
      <c r="C24" t="s">
        <v>74</v>
      </c>
      <c r="D24" t="s">
        <v>71</v>
      </c>
      <c r="G24" t="s">
        <v>134</v>
      </c>
      <c r="H24" t="s">
        <v>71</v>
      </c>
    </row>
    <row r="25" spans="3:12" x14ac:dyDescent="0.2">
      <c r="C25" t="s">
        <v>152</v>
      </c>
      <c r="D25" t="s">
        <v>71</v>
      </c>
      <c r="G25" t="s">
        <v>376</v>
      </c>
      <c r="H25" t="s">
        <v>71</v>
      </c>
    </row>
    <row r="26" spans="3:12" x14ac:dyDescent="0.2">
      <c r="C26" t="s">
        <v>377</v>
      </c>
      <c r="D26" t="s">
        <v>71</v>
      </c>
      <c r="G26" t="s">
        <v>374</v>
      </c>
      <c r="H26" t="s">
        <v>71</v>
      </c>
    </row>
    <row r="27" spans="3:12" x14ac:dyDescent="0.2">
      <c r="C27" t="s">
        <v>378</v>
      </c>
      <c r="D27" t="s">
        <v>71</v>
      </c>
      <c r="G27" t="s">
        <v>375</v>
      </c>
      <c r="H27" t="s">
        <v>71</v>
      </c>
    </row>
    <row r="28" spans="3:12" x14ac:dyDescent="0.2">
      <c r="C28" t="s">
        <v>162</v>
      </c>
      <c r="D28" t="s">
        <v>71</v>
      </c>
      <c r="G28" t="s">
        <v>84</v>
      </c>
      <c r="H28" t="s">
        <v>81</v>
      </c>
    </row>
    <row r="29" spans="3:12" x14ac:dyDescent="0.2">
      <c r="C29" t="s">
        <v>148</v>
      </c>
      <c r="D29" t="s">
        <v>71</v>
      </c>
      <c r="G29" t="s">
        <v>152</v>
      </c>
      <c r="H29" t="s">
        <v>71</v>
      </c>
    </row>
    <row r="30" spans="3:12" x14ac:dyDescent="0.2">
      <c r="C30" t="s">
        <v>114</v>
      </c>
      <c r="D30" t="s">
        <v>71</v>
      </c>
      <c r="G30" t="s">
        <v>377</v>
      </c>
      <c r="H30" t="s">
        <v>71</v>
      </c>
    </row>
    <row r="31" spans="3:12" x14ac:dyDescent="0.2">
      <c r="C31" t="s">
        <v>379</v>
      </c>
      <c r="D31" t="s">
        <v>81</v>
      </c>
      <c r="G31" s="114" t="s">
        <v>168</v>
      </c>
      <c r="H31" t="s">
        <v>71</v>
      </c>
    </row>
    <row r="32" spans="3:12" x14ac:dyDescent="0.2">
      <c r="C32" t="s">
        <v>172</v>
      </c>
      <c r="D32" t="s">
        <v>71</v>
      </c>
      <c r="G32" t="s">
        <v>378</v>
      </c>
      <c r="H32" t="s">
        <v>71</v>
      </c>
    </row>
    <row r="33" spans="3:8" x14ac:dyDescent="0.2">
      <c r="C33" t="s">
        <v>160</v>
      </c>
      <c r="D33" t="s">
        <v>71</v>
      </c>
      <c r="G33" t="s">
        <v>162</v>
      </c>
      <c r="H33" t="s">
        <v>71</v>
      </c>
    </row>
    <row r="34" spans="3:8" x14ac:dyDescent="0.2">
      <c r="C34" t="s">
        <v>150</v>
      </c>
      <c r="D34" t="s">
        <v>81</v>
      </c>
      <c r="G34" t="s">
        <v>380</v>
      </c>
      <c r="H34" t="s">
        <v>71</v>
      </c>
    </row>
    <row r="35" spans="3:8" x14ac:dyDescent="0.2">
      <c r="C35" t="s">
        <v>381</v>
      </c>
      <c r="D35" t="s">
        <v>81</v>
      </c>
      <c r="G35" t="s">
        <v>148</v>
      </c>
      <c r="H35" t="s">
        <v>71</v>
      </c>
    </row>
    <row r="36" spans="3:8" x14ac:dyDescent="0.2">
      <c r="C36" t="s">
        <v>87</v>
      </c>
      <c r="D36" t="s">
        <v>81</v>
      </c>
      <c r="G36" t="s">
        <v>114</v>
      </c>
      <c r="H36" t="s">
        <v>71</v>
      </c>
    </row>
    <row r="37" spans="3:8" x14ac:dyDescent="0.2">
      <c r="C37" t="s">
        <v>382</v>
      </c>
      <c r="D37" t="s">
        <v>81</v>
      </c>
      <c r="G37" t="s">
        <v>379</v>
      </c>
      <c r="H37" t="s">
        <v>81</v>
      </c>
    </row>
    <row r="38" spans="3:8" x14ac:dyDescent="0.2">
      <c r="C38" t="s">
        <v>83</v>
      </c>
      <c r="D38" t="s">
        <v>81</v>
      </c>
      <c r="G38" s="114" t="s">
        <v>172</v>
      </c>
      <c r="H38" t="s">
        <v>71</v>
      </c>
    </row>
    <row r="39" spans="3:8" x14ac:dyDescent="0.2">
      <c r="C39" t="s">
        <v>86</v>
      </c>
      <c r="D39" t="s">
        <v>81</v>
      </c>
      <c r="G39" t="s">
        <v>160</v>
      </c>
      <c r="H39" t="s">
        <v>71</v>
      </c>
    </row>
    <row r="40" spans="3:8" x14ac:dyDescent="0.2">
      <c r="C40" t="s">
        <v>383</v>
      </c>
      <c r="D40" t="s">
        <v>81</v>
      </c>
      <c r="G40" t="s">
        <v>384</v>
      </c>
      <c r="H40" t="s">
        <v>81</v>
      </c>
    </row>
    <row r="41" spans="3:8" x14ac:dyDescent="0.2">
      <c r="C41" t="s">
        <v>385</v>
      </c>
      <c r="D41" t="s">
        <v>81</v>
      </c>
      <c r="G41" s="114" t="s">
        <v>158</v>
      </c>
      <c r="H41" t="s">
        <v>81</v>
      </c>
    </row>
    <row r="42" spans="3:8" x14ac:dyDescent="0.2">
      <c r="C42" t="s">
        <v>386</v>
      </c>
      <c r="D42" t="s">
        <v>81</v>
      </c>
      <c r="G42" t="s">
        <v>150</v>
      </c>
      <c r="H42" t="s">
        <v>81</v>
      </c>
    </row>
    <row r="43" spans="3:8" x14ac:dyDescent="0.2">
      <c r="C43" t="s">
        <v>387</v>
      </c>
      <c r="D43" t="s">
        <v>81</v>
      </c>
      <c r="G43" t="s">
        <v>381</v>
      </c>
      <c r="H43" t="s">
        <v>81</v>
      </c>
    </row>
    <row r="44" spans="3:8" x14ac:dyDescent="0.2">
      <c r="C44" t="s">
        <v>79</v>
      </c>
      <c r="D44" t="s">
        <v>71</v>
      </c>
      <c r="G44" t="s">
        <v>87</v>
      </c>
      <c r="H44" t="s">
        <v>81</v>
      </c>
    </row>
    <row r="45" spans="3:8" x14ac:dyDescent="0.2">
      <c r="C45" t="s">
        <v>163</v>
      </c>
      <c r="D45" t="s">
        <v>71</v>
      </c>
      <c r="G45" t="s">
        <v>382</v>
      </c>
      <c r="H45" t="s">
        <v>81</v>
      </c>
    </row>
    <row r="46" spans="3:8" x14ac:dyDescent="0.2">
      <c r="C46" t="s">
        <v>173</v>
      </c>
      <c r="D46" t="s">
        <v>81</v>
      </c>
      <c r="G46" t="s">
        <v>83</v>
      </c>
      <c r="H46" t="s">
        <v>81</v>
      </c>
    </row>
    <row r="47" spans="3:8" x14ac:dyDescent="0.2">
      <c r="C47" t="s">
        <v>175</v>
      </c>
      <c r="D47" t="s">
        <v>81</v>
      </c>
      <c r="G47" s="114" t="s">
        <v>85</v>
      </c>
      <c r="H47" t="s">
        <v>81</v>
      </c>
    </row>
    <row r="48" spans="3:8" x14ac:dyDescent="0.2">
      <c r="C48" t="s">
        <v>117</v>
      </c>
      <c r="D48" t="s">
        <v>81</v>
      </c>
      <c r="G48" t="s">
        <v>86</v>
      </c>
      <c r="H48" t="s">
        <v>81</v>
      </c>
    </row>
    <row r="49" spans="3:8" x14ac:dyDescent="0.2">
      <c r="C49" t="s">
        <v>174</v>
      </c>
      <c r="D49" t="s">
        <v>71</v>
      </c>
      <c r="G49" t="s">
        <v>80</v>
      </c>
      <c r="H49" t="s">
        <v>81</v>
      </c>
    </row>
    <row r="50" spans="3:8" x14ac:dyDescent="0.2">
      <c r="C50" t="s">
        <v>118</v>
      </c>
      <c r="D50" t="s">
        <v>81</v>
      </c>
      <c r="G50" t="s">
        <v>383</v>
      </c>
      <c r="H50" t="s">
        <v>81</v>
      </c>
    </row>
    <row r="51" spans="3:8" x14ac:dyDescent="0.2">
      <c r="C51" t="s">
        <v>388</v>
      </c>
      <c r="D51" t="s">
        <v>71</v>
      </c>
      <c r="G51" t="s">
        <v>385</v>
      </c>
      <c r="H51" t="s">
        <v>81</v>
      </c>
    </row>
    <row r="52" spans="3:8" x14ac:dyDescent="0.2">
      <c r="C52" t="s">
        <v>151</v>
      </c>
      <c r="D52" t="s">
        <v>71</v>
      </c>
      <c r="G52" s="114" t="s">
        <v>164</v>
      </c>
      <c r="H52" t="s">
        <v>81</v>
      </c>
    </row>
    <row r="53" spans="3:8" x14ac:dyDescent="0.2">
      <c r="C53" t="s">
        <v>135</v>
      </c>
      <c r="D53" t="s">
        <v>71</v>
      </c>
      <c r="G53" t="s">
        <v>167</v>
      </c>
      <c r="H53" t="s">
        <v>81</v>
      </c>
    </row>
    <row r="54" spans="3:8" x14ac:dyDescent="0.2">
      <c r="C54" t="s">
        <v>389</v>
      </c>
      <c r="D54" t="s">
        <v>71</v>
      </c>
      <c r="G54" t="s">
        <v>386</v>
      </c>
      <c r="H54" t="s">
        <v>81</v>
      </c>
    </row>
    <row r="55" spans="3:8" x14ac:dyDescent="0.2">
      <c r="C55" t="s">
        <v>146</v>
      </c>
      <c r="D55" t="s">
        <v>367</v>
      </c>
      <c r="G55" t="s">
        <v>387</v>
      </c>
      <c r="H55" t="s">
        <v>81</v>
      </c>
    </row>
    <row r="56" spans="3:8" x14ac:dyDescent="0.2">
      <c r="C56" t="s">
        <v>120</v>
      </c>
      <c r="D56" t="s">
        <v>390</v>
      </c>
      <c r="G56" t="s">
        <v>79</v>
      </c>
      <c r="H56" t="s">
        <v>71</v>
      </c>
    </row>
    <row r="57" spans="3:8" x14ac:dyDescent="0.2">
      <c r="C57" t="s">
        <v>170</v>
      </c>
      <c r="D57" t="s">
        <v>390</v>
      </c>
      <c r="G57" t="s">
        <v>163</v>
      </c>
      <c r="H57" t="s">
        <v>71</v>
      </c>
    </row>
    <row r="58" spans="3:8" x14ac:dyDescent="0.2">
      <c r="C58" t="s">
        <v>67</v>
      </c>
      <c r="D58" t="s">
        <v>390</v>
      </c>
      <c r="G58" t="s">
        <v>78</v>
      </c>
      <c r="H58" t="s">
        <v>71</v>
      </c>
    </row>
    <row r="59" spans="3:8" x14ac:dyDescent="0.2">
      <c r="C59" t="s">
        <v>153</v>
      </c>
      <c r="D59" t="s">
        <v>390</v>
      </c>
      <c r="G59" t="s">
        <v>173</v>
      </c>
      <c r="H59" t="s">
        <v>81</v>
      </c>
    </row>
    <row r="60" spans="3:8" x14ac:dyDescent="0.2">
      <c r="C60" t="s">
        <v>391</v>
      </c>
      <c r="D60" t="s">
        <v>367</v>
      </c>
      <c r="G60" t="s">
        <v>175</v>
      </c>
      <c r="H60" t="s">
        <v>81</v>
      </c>
    </row>
    <row r="61" spans="3:8" x14ac:dyDescent="0.2">
      <c r="C61" t="s">
        <v>141</v>
      </c>
      <c r="D61" t="s">
        <v>367</v>
      </c>
      <c r="G61" t="s">
        <v>117</v>
      </c>
      <c r="H61" t="s">
        <v>81</v>
      </c>
    </row>
    <row r="62" spans="3:8" x14ac:dyDescent="0.2">
      <c r="C62" t="s">
        <v>392</v>
      </c>
      <c r="D62" t="s">
        <v>393</v>
      </c>
      <c r="G62" t="s">
        <v>174</v>
      </c>
      <c r="H62" t="s">
        <v>71</v>
      </c>
    </row>
    <row r="63" spans="3:8" x14ac:dyDescent="0.2">
      <c r="C63" t="s">
        <v>74</v>
      </c>
      <c r="D63" s="27" t="s">
        <v>71</v>
      </c>
      <c r="G63" s="114" t="s">
        <v>394</v>
      </c>
      <c r="H63" t="s">
        <v>81</v>
      </c>
    </row>
    <row r="64" spans="3:8" x14ac:dyDescent="0.2">
      <c r="G64" t="s">
        <v>118</v>
      </c>
      <c r="H64" t="s">
        <v>81</v>
      </c>
    </row>
    <row r="65" spans="7:8" x14ac:dyDescent="0.2">
      <c r="G65" t="s">
        <v>116</v>
      </c>
      <c r="H65" t="s">
        <v>81</v>
      </c>
    </row>
    <row r="66" spans="7:8" x14ac:dyDescent="0.2">
      <c r="G66" t="s">
        <v>89</v>
      </c>
      <c r="H66" t="s">
        <v>71</v>
      </c>
    </row>
    <row r="67" spans="7:8" x14ac:dyDescent="0.2">
      <c r="G67" t="s">
        <v>388</v>
      </c>
      <c r="H67" t="s">
        <v>71</v>
      </c>
    </row>
    <row r="68" spans="7:8" x14ac:dyDescent="0.2">
      <c r="G68" t="s">
        <v>151</v>
      </c>
      <c r="H68" t="s">
        <v>71</v>
      </c>
    </row>
    <row r="69" spans="7:8" x14ac:dyDescent="0.2">
      <c r="G69" t="s">
        <v>135</v>
      </c>
      <c r="H69" t="s">
        <v>71</v>
      </c>
    </row>
    <row r="70" spans="7:8" x14ac:dyDescent="0.2">
      <c r="G70" t="s">
        <v>127</v>
      </c>
      <c r="H70" t="s">
        <v>71</v>
      </c>
    </row>
    <row r="71" spans="7:8" x14ac:dyDescent="0.2">
      <c r="G71" t="s">
        <v>179</v>
      </c>
      <c r="H71" t="s">
        <v>81</v>
      </c>
    </row>
    <row r="72" spans="7:8" x14ac:dyDescent="0.2">
      <c r="G72" t="s">
        <v>96</v>
      </c>
      <c r="H72" t="s">
        <v>81</v>
      </c>
    </row>
    <row r="73" spans="7:8" x14ac:dyDescent="0.2">
      <c r="G73" t="s">
        <v>389</v>
      </c>
      <c r="H73" t="s">
        <v>71</v>
      </c>
    </row>
    <row r="74" spans="7:8" x14ac:dyDescent="0.2">
      <c r="G74" t="s">
        <v>146</v>
      </c>
      <c r="H74" t="s">
        <v>367</v>
      </c>
    </row>
    <row r="75" spans="7:8" x14ac:dyDescent="0.2">
      <c r="G75" t="s">
        <v>120</v>
      </c>
      <c r="H75" t="s">
        <v>390</v>
      </c>
    </row>
    <row r="76" spans="7:8" x14ac:dyDescent="0.2">
      <c r="G76" t="s">
        <v>170</v>
      </c>
      <c r="H76" t="s">
        <v>390</v>
      </c>
    </row>
    <row r="77" spans="7:8" x14ac:dyDescent="0.2">
      <c r="G77" t="s">
        <v>67</v>
      </c>
      <c r="H77" t="s">
        <v>390</v>
      </c>
    </row>
    <row r="78" spans="7:8" x14ac:dyDescent="0.2">
      <c r="G78" t="s">
        <v>153</v>
      </c>
      <c r="H78" t="s">
        <v>390</v>
      </c>
    </row>
    <row r="79" spans="7:8" x14ac:dyDescent="0.2">
      <c r="G79" t="s">
        <v>395</v>
      </c>
      <c r="H79" t="s">
        <v>390</v>
      </c>
    </row>
    <row r="80" spans="7:8" x14ac:dyDescent="0.2">
      <c r="G80" t="s">
        <v>396</v>
      </c>
      <c r="H80" t="s">
        <v>390</v>
      </c>
    </row>
    <row r="81" spans="7:8" x14ac:dyDescent="0.2">
      <c r="G81" s="115" t="s">
        <v>391</v>
      </c>
      <c r="H81" t="s">
        <v>367</v>
      </c>
    </row>
    <row r="82" spans="7:8" x14ac:dyDescent="0.2">
      <c r="G82" s="116" t="s">
        <v>139</v>
      </c>
      <c r="H82" t="s">
        <v>71</v>
      </c>
    </row>
    <row r="83" spans="7:8" x14ac:dyDescent="0.2">
      <c r="G83" s="115" t="s">
        <v>141</v>
      </c>
      <c r="H83" t="s">
        <v>367</v>
      </c>
    </row>
    <row r="84" spans="7:8" x14ac:dyDescent="0.2">
      <c r="G84" s="116" t="s">
        <v>397</v>
      </c>
      <c r="H84" t="s">
        <v>81</v>
      </c>
    </row>
    <row r="85" spans="7:8" x14ac:dyDescent="0.2">
      <c r="G85" s="115" t="s">
        <v>109</v>
      </c>
      <c r="H85" t="s">
        <v>71</v>
      </c>
    </row>
    <row r="86" spans="7:8" x14ac:dyDescent="0.2">
      <c r="G86" s="115" t="s">
        <v>104</v>
      </c>
      <c r="H86" t="s">
        <v>81</v>
      </c>
    </row>
    <row r="87" spans="7:8" x14ac:dyDescent="0.2">
      <c r="G87" s="115" t="s">
        <v>181</v>
      </c>
      <c r="H87" t="s">
        <v>81</v>
      </c>
    </row>
    <row r="88" spans="7:8" x14ac:dyDescent="0.2">
      <c r="G88" s="115" t="s">
        <v>392</v>
      </c>
      <c r="H88" t="s">
        <v>393</v>
      </c>
    </row>
    <row r="89" spans="7:8" x14ac:dyDescent="0.2">
      <c r="G89" s="115" t="s">
        <v>74</v>
      </c>
      <c r="H89" s="27" t="s">
        <v>71</v>
      </c>
    </row>
    <row r="90" spans="7:8" x14ac:dyDescent="0.2">
      <c r="G90" t="s">
        <v>402</v>
      </c>
      <c r="H90" t="s">
        <v>81</v>
      </c>
    </row>
    <row r="91" spans="7:8" x14ac:dyDescent="0.2">
      <c r="G91" t="s">
        <v>403</v>
      </c>
      <c r="H91" t="s">
        <v>71</v>
      </c>
    </row>
    <row r="92" spans="7:8" x14ac:dyDescent="0.2">
      <c r="G92" t="s">
        <v>401</v>
      </c>
      <c r="H92" t="s">
        <v>71</v>
      </c>
    </row>
    <row r="93" spans="7:8" x14ac:dyDescent="0.2">
      <c r="G93" t="s">
        <v>404</v>
      </c>
      <c r="H93" t="s">
        <v>390</v>
      </c>
    </row>
    <row r="94" spans="7:8" x14ac:dyDescent="0.2">
      <c r="G94" s="273" t="s">
        <v>413</v>
      </c>
      <c r="H94" t="s">
        <v>81</v>
      </c>
    </row>
  </sheetData>
  <conditionalFormatting sqref="G4:G94">
    <cfRule type="duplicateValues" dxfId="0" priority="1"/>
  </conditionalFormatting>
  <pageMargins left="0.7" right="0.7" top="0.75" bottom="0.75" header="0.3" footer="0.3"/>
  <pageSetup paperSize="9" orientation="portrait" r:id="rId1"/>
  <customProperties>
    <customPr name="_pios_id" r:id="rId2"/>
  </customProperties>
  <tableParts count="3">
    <tablePart r:id="rId3"/>
    <tablePart r:id="rId4"/>
    <tablePart r:id="rId5"/>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31499CC2B9DECB4BB8782B83A075A610" ma:contentTypeVersion="15" ma:contentTypeDescription="Crie um novo documento." ma:contentTypeScope="" ma:versionID="02356cf07c515ca509d0874e0fc80849">
  <xsd:schema xmlns:xsd="http://www.w3.org/2001/XMLSchema" xmlns:xs="http://www.w3.org/2001/XMLSchema" xmlns:p="http://schemas.microsoft.com/office/2006/metadata/properties" xmlns:ns2="b6b9cc60-61ce-4883-aeec-e4e31725294e" xmlns:ns3="c3751c96-9418-435c-ae5a-e23b50755d91" targetNamespace="http://schemas.microsoft.com/office/2006/metadata/properties" ma:root="true" ma:fieldsID="942744918541b3e27b7658aee3d45bed" ns2:_="" ns3:_="">
    <xsd:import namespace="b6b9cc60-61ce-4883-aeec-e4e31725294e"/>
    <xsd:import namespace="c3751c96-9418-435c-ae5a-e23b50755d91"/>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3:SharedWithUsers" minOccurs="0"/>
                <xsd:element ref="ns3:SharedWithDetails" minOccurs="0"/>
                <xsd:element ref="ns2:MediaServiceDateTaken" minOccurs="0"/>
                <xsd:element ref="ns2:MediaServiceGenerationTime" minOccurs="0"/>
                <xsd:element ref="ns2:MediaServiceEventHashCode" minOccurs="0"/>
                <xsd:element ref="ns2:MediaLengthInSeconds" minOccurs="0"/>
                <xsd:element ref="ns2:MediaServiceSearchProperties" minOccurs="0"/>
                <xsd:element ref="ns2:lcf76f155ced4ddcb4097134ff3c332f" minOccurs="0"/>
                <xsd:element ref="ns3:TaxCatchAll" minOccurs="0"/>
                <xsd:element ref="ns2:MediaServiceOCR"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b9cc60-61ce-4883-aeec-e4e31725294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MediaServiceDateTaken" ma:index="13" nillable="true" ma:displayName="MediaServiceDateTaken" ma:hidden="true" ma:indexed="true" ma:internalName="MediaServiceDateTaken"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LengthInSeconds" ma:index="16" nillable="true" ma:displayName="MediaLengthInSeconds" ma:hidden="true" ma:internalName="MediaLengthInSeconds" ma:readOnly="true">
      <xsd:simpleType>
        <xsd:restriction base="dms:Unknown"/>
      </xsd:simpleType>
    </xsd:element>
    <xsd:element name="MediaServiceSearchProperties" ma:index="17" nillable="true" ma:displayName="MediaServiceSearchProperties" ma:hidden="true" ma:internalName="MediaServiceSearchProperties" ma:readOnly="true">
      <xsd:simpleType>
        <xsd:restriction base="dms:Note"/>
      </xsd:simpleType>
    </xsd:element>
    <xsd:element name="lcf76f155ced4ddcb4097134ff3c332f" ma:index="19" nillable="true" ma:taxonomy="true" ma:internalName="lcf76f155ced4ddcb4097134ff3c332f" ma:taxonomyFieldName="MediaServiceImageTags" ma:displayName="Marcações de imagem" ma:readOnly="false" ma:fieldId="{5cf76f15-5ced-4ddc-b409-7134ff3c332f}" ma:taxonomyMulti="true" ma:sspId="3a177a3f-a282-46a4-a36e-c8c89ca2b679" ma:termSetId="09814cd3-568e-fe90-9814-8d621ff8fb84" ma:anchorId="fba54fb3-c3e1-fe81-a776-ca4b69148c4d" ma:open="true" ma:isKeyword="false">
      <xsd:complexType>
        <xsd:sequence>
          <xsd:element ref="pc:Terms" minOccurs="0" maxOccurs="1"/>
        </xsd:sequence>
      </xsd:complexType>
    </xsd:element>
    <xsd:element name="MediaServiceOCR" ma:index="21" nillable="true" ma:displayName="Extracted Text" ma:internalName="MediaServiceOCR" ma:readOnly="true">
      <xsd:simpleType>
        <xsd:restriction base="dms:Note">
          <xsd:maxLength value="255"/>
        </xsd:restriction>
      </xsd:simpleType>
    </xsd:element>
    <xsd:element name="MediaServiceLocation" ma:index="22" nillable="true" ma:displayName="Location" ma:indexed="true"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c3751c96-9418-435c-ae5a-e23b50755d91" elementFormDefault="qualified">
    <xsd:import namespace="http://schemas.microsoft.com/office/2006/documentManagement/types"/>
    <xsd:import namespace="http://schemas.microsoft.com/office/infopath/2007/PartnerControls"/>
    <xsd:element name="SharedWithUsers" ma:index="11" nillable="true" ma:displayName="Compartilhado com"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Detalhes de Compartilhado Com" ma:internalName="SharedWithDetails" ma:readOnly="true">
      <xsd:simpleType>
        <xsd:restriction base="dms:Note">
          <xsd:maxLength value="255"/>
        </xsd:restriction>
      </xsd:simpleType>
    </xsd:element>
    <xsd:element name="TaxCatchAll" ma:index="20" nillable="true" ma:displayName="Taxonomy Catch All Column" ma:hidden="true" ma:list="{fb902090-9655-46fd-a2db-482c38b5cd24}" ma:internalName="TaxCatchAll" ma:showField="CatchAllData" ma:web="c3751c96-9418-435c-ae5a-e23b50755d91">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ú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TaxCatchAll xmlns="c3751c96-9418-435c-ae5a-e23b50755d91" xsi:nil="true"/>
    <lcf76f155ced4ddcb4097134ff3c332f xmlns="b6b9cc60-61ce-4883-aeec-e4e31725294e">
      <Terms xmlns="http://schemas.microsoft.com/office/infopath/2007/PartnerControls"/>
    </lcf76f155ced4ddcb4097134ff3c332f>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7BF5E68-DC08-4A5A-8808-C04BCC1F7D0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b9cc60-61ce-4883-aeec-e4e31725294e"/>
    <ds:schemaRef ds:uri="c3751c96-9418-435c-ae5a-e23b50755d9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C042532F-4D85-4680-8B1A-8E6EDF5B9FAC}">
  <ds:schemaRefs>
    <ds:schemaRef ds:uri="http://schemas.microsoft.com/office/2006/documentManagement/types"/>
    <ds:schemaRef ds:uri="http://purl.org/dc/terms/"/>
    <ds:schemaRef ds:uri="http://purl.org/dc/dcmitype/"/>
    <ds:schemaRef ds:uri="http://purl.org/dc/elements/1.1/"/>
    <ds:schemaRef ds:uri="http://schemas.microsoft.com/office/2006/metadata/properties"/>
    <ds:schemaRef ds:uri="http://schemas.openxmlformats.org/package/2006/metadata/core-properties"/>
    <ds:schemaRef ds:uri="http://schemas.microsoft.com/office/infopath/2007/PartnerControls"/>
    <ds:schemaRef ds:uri="c3751c96-9418-435c-ae5a-e23b50755d91"/>
    <ds:schemaRef ds:uri="b6b9cc60-61ce-4883-aeec-e4e31725294e"/>
    <ds:schemaRef ds:uri="http://www.w3.org/XML/1998/namespace"/>
  </ds:schemaRefs>
</ds:datastoreItem>
</file>

<file path=customXml/itemProps3.xml><?xml version="1.0" encoding="utf-8"?>
<ds:datastoreItem xmlns:ds="http://schemas.openxmlformats.org/officeDocument/2006/customXml" ds:itemID="{D31BCC2B-650A-4E7D-8ED8-170CD85D504D}">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9</vt:i4>
      </vt:variant>
    </vt:vector>
  </HeadingPairs>
  <TitlesOfParts>
    <vt:vector size="9" baseType="lpstr">
      <vt:lpstr>Datos</vt:lpstr>
      <vt:lpstr>Hoja1</vt:lpstr>
      <vt:lpstr>Hoja4</vt:lpstr>
      <vt:lpstr>Hoja2</vt:lpstr>
      <vt:lpstr>Hoja5</vt:lpstr>
      <vt:lpstr>Hoja6</vt:lpstr>
      <vt:lpstr>Dashboard</vt:lpstr>
      <vt:lpstr>RESUMEN</vt:lpstr>
      <vt:lpstr>Apoyo</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SAP WebAS</dc:creator>
  <cp:keywords/>
  <dc:description/>
  <cp:lastModifiedBy>Otilia Asensio Ortiz</cp:lastModifiedBy>
  <cp:revision>1</cp:revision>
  <dcterms:created xsi:type="dcterms:W3CDTF">2023-03-23T16:41:44Z</dcterms:created>
  <dcterms:modified xsi:type="dcterms:W3CDTF">2025-03-24T16:54:05Z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0x01010031499CC2B9DECB4BB8782B83A075A610</vt:lpwstr>
  </property>
  <property fmtid="{D5CDD505-2E9C-101B-9397-08002B2CF9AE}" pid="3" name="MediaServiceImageTags">
    <vt:lpwstr/>
  </property>
</Properties>
</file>